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nchrp\"/>
    </mc:Choice>
  </mc:AlternateContent>
  <bookViews>
    <workbookView xWindow="0" yWindow="0" windowWidth="14610" windowHeight="7170" tabRatio="516"/>
  </bookViews>
  <sheets>
    <sheet name="Site Data" sheetId="1" r:id="rId1"/>
    <sheet name="crashes" sheetId="3" r:id="rId2"/>
    <sheet name="Hours of Operation" sheetId="2" r:id="rId3"/>
  </sheets>
  <definedNames>
    <definedName name="_xlnm._FilterDatabase" localSheetId="1" hidden="1">crashes!$A$1:$IN$17624</definedName>
    <definedName name="_xlnm._FilterDatabase" localSheetId="0" hidden="1">'Site Data'!$A$1:$JF$1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635" i="3" l="1"/>
  <c r="V2644" i="3"/>
  <c r="V2645" i="3"/>
  <c r="V2651" i="3"/>
  <c r="V2654" i="3"/>
  <c r="V2657" i="3"/>
  <c r="V2661" i="3"/>
  <c r="V2663" i="3"/>
  <c r="V2667" i="3"/>
  <c r="V2668" i="3"/>
  <c r="V2669" i="3"/>
  <c r="V2671" i="3"/>
  <c r="V2676" i="3"/>
  <c r="V2690" i="3"/>
  <c r="V2697" i="3"/>
  <c r="V2698" i="3"/>
  <c r="V2699" i="3"/>
  <c r="V2700" i="3"/>
  <c r="V2701" i="3"/>
  <c r="V2704" i="3"/>
  <c r="V2711" i="3"/>
  <c r="V2719" i="3"/>
  <c r="V2720" i="3"/>
  <c r="V2723" i="3"/>
  <c r="V2725" i="3"/>
  <c r="V2731" i="3"/>
  <c r="V2732" i="3"/>
  <c r="V2743" i="3"/>
  <c r="V2744" i="3"/>
  <c r="V2753" i="3"/>
  <c r="V2760" i="3"/>
  <c r="V2763" i="3"/>
  <c r="V2765" i="3"/>
  <c r="V2770" i="3"/>
  <c r="V2773" i="3"/>
  <c r="V2774" i="3"/>
  <c r="V2781" i="3"/>
  <c r="V2782" i="3"/>
  <c r="V2789" i="3"/>
  <c r="V2790" i="3"/>
  <c r="V2792" i="3"/>
  <c r="V2808" i="3"/>
  <c r="V2812" i="3"/>
  <c r="V2813" i="3"/>
  <c r="V2818" i="3"/>
  <c r="V2830" i="3"/>
  <c r="V2839" i="3"/>
  <c r="V2842" i="3"/>
  <c r="V2844" i="3"/>
  <c r="V2846" i="3"/>
  <c r="V2847" i="3"/>
  <c r="V2849" i="3"/>
  <c r="V2852" i="3"/>
  <c r="V2856" i="3"/>
  <c r="V2858" i="3"/>
  <c r="V2860" i="3"/>
  <c r="V2873" i="3"/>
  <c r="V2874" i="3"/>
  <c r="V2875" i="3"/>
  <c r="V2876" i="3"/>
  <c r="V2882" i="3"/>
  <c r="V2883" i="3"/>
  <c r="V2895" i="3"/>
  <c r="V2901" i="3"/>
  <c r="V2903" i="3"/>
  <c r="V2904" i="3"/>
  <c r="V2905" i="3"/>
  <c r="V2906" i="3"/>
  <c r="V2909" i="3"/>
  <c r="V2911" i="3"/>
  <c r="V2912" i="3"/>
  <c r="V2913" i="3"/>
  <c r="V2915" i="3"/>
  <c r="V2916" i="3"/>
  <c r="V2922" i="3"/>
  <c r="V2930" i="3"/>
  <c r="V2935" i="3"/>
  <c r="V2940" i="3"/>
  <c r="V2941" i="3"/>
  <c r="V2947" i="3"/>
  <c r="V2948" i="3"/>
  <c r="V2956" i="3"/>
  <c r="V2957" i="3"/>
  <c r="V2961" i="3"/>
  <c r="V2965" i="3"/>
  <c r="V2970" i="3"/>
  <c r="V2976" i="3"/>
  <c r="V2978" i="3"/>
  <c r="V2984" i="3"/>
  <c r="V2985" i="3"/>
  <c r="V2990" i="3"/>
  <c r="V2991" i="3"/>
  <c r="V2995" i="3"/>
  <c r="V2997" i="3"/>
  <c r="V2998" i="3"/>
  <c r="V3004" i="3"/>
  <c r="V3006" i="3"/>
  <c r="V3009" i="3"/>
  <c r="V3013" i="3"/>
  <c r="V3018" i="3"/>
  <c r="V3020" i="3"/>
  <c r="V3031" i="3"/>
  <c r="V3035" i="3"/>
  <c r="V3043" i="3"/>
  <c r="V3046" i="3"/>
  <c r="V3053" i="3"/>
  <c r="V3070" i="3"/>
  <c r="V3071" i="3"/>
  <c r="V3072" i="3"/>
  <c r="V3076" i="3"/>
  <c r="V3077" i="3"/>
  <c r="V3078" i="3"/>
  <c r="V3083" i="3"/>
  <c r="V3085" i="3"/>
  <c r="V3088" i="3"/>
  <c r="V3089" i="3"/>
  <c r="V3090" i="3"/>
  <c r="V3099" i="3"/>
  <c r="V3104" i="3"/>
  <c r="V3106" i="3"/>
  <c r="V3126" i="3"/>
  <c r="V3129" i="3"/>
  <c r="V3135" i="3"/>
  <c r="V3140" i="3"/>
  <c r="V3153" i="3"/>
  <c r="V3168" i="3"/>
  <c r="V3172" i="3"/>
  <c r="V3190" i="3"/>
  <c r="V3191" i="3"/>
  <c r="V3193" i="3"/>
  <c r="V3204" i="3"/>
  <c r="V3208" i="3"/>
  <c r="V3214" i="3"/>
  <c r="V3215" i="3"/>
  <c r="V3223" i="3"/>
  <c r="V3224" i="3"/>
  <c r="V3235" i="3"/>
  <c r="V3236" i="3"/>
  <c r="V3237" i="3"/>
  <c r="V3238" i="3"/>
  <c r="V3242" i="3"/>
  <c r="V3246" i="3"/>
  <c r="V3247" i="3"/>
  <c r="V3248" i="3"/>
  <c r="V3251" i="3"/>
  <c r="V3255" i="3"/>
  <c r="V3257" i="3"/>
  <c r="V3259" i="3"/>
  <c r="V3269" i="3"/>
  <c r="V3285" i="3"/>
  <c r="V3286" i="3"/>
  <c r="V3287" i="3"/>
  <c r="V3303" i="3"/>
  <c r="V3312" i="3"/>
  <c r="V3316" i="3"/>
  <c r="V3318" i="3"/>
  <c r="V3320" i="3"/>
  <c r="V3349" i="3"/>
  <c r="V3351" i="3"/>
  <c r="V3357" i="3"/>
  <c r="V3360" i="3"/>
  <c r="V3363" i="3"/>
  <c r="V3364" i="3"/>
  <c r="V3365" i="3"/>
  <c r="V3372" i="3"/>
  <c r="V3375" i="3"/>
  <c r="V3381" i="3"/>
  <c r="V3382" i="3"/>
  <c r="V3385" i="3"/>
  <c r="V3389" i="3"/>
  <c r="V3392" i="3"/>
  <c r="V3395" i="3"/>
  <c r="V3402" i="3"/>
  <c r="V3405" i="3"/>
  <c r="V3408" i="3"/>
  <c r="V3410" i="3"/>
  <c r="V3413" i="3"/>
  <c r="V3415" i="3"/>
  <c r="V3419" i="3"/>
  <c r="V3421" i="3"/>
  <c r="V3427" i="3"/>
  <c r="V3435" i="3"/>
  <c r="V3436" i="3"/>
  <c r="V3439" i="3"/>
  <c r="V3449" i="3"/>
  <c r="V3454" i="3"/>
  <c r="V3461" i="3"/>
  <c r="V3463" i="3"/>
  <c r="V3466" i="3"/>
  <c r="V3473" i="3"/>
  <c r="V3478" i="3"/>
  <c r="V3486" i="3"/>
  <c r="V3491" i="3"/>
  <c r="V3495" i="3"/>
  <c r="V3499" i="3"/>
  <c r="V3504" i="3"/>
  <c r="V3508" i="3"/>
  <c r="V3517" i="3"/>
  <c r="V3527" i="3"/>
  <c r="V3528" i="3"/>
  <c r="V3538" i="3"/>
  <c r="V3543" i="3"/>
  <c r="V3552" i="3"/>
  <c r="V3554" i="3"/>
  <c r="V3555" i="3"/>
  <c r="V3556" i="3"/>
  <c r="V3557" i="3"/>
  <c r="V3558" i="3"/>
  <c r="V3559" i="3"/>
  <c r="V3562" i="3"/>
  <c r="V3564" i="3"/>
  <c r="V3565" i="3"/>
  <c r="V3567" i="3"/>
  <c r="V3568" i="3"/>
  <c r="V3570" i="3"/>
  <c r="V3573" i="3"/>
  <c r="V3574" i="3"/>
  <c r="V3575" i="3"/>
  <c r="V3576" i="3"/>
  <c r="V3577" i="3"/>
  <c r="V3578" i="3"/>
  <c r="V3579" i="3"/>
  <c r="V3581" i="3"/>
  <c r="V3586" i="3"/>
  <c r="V3589" i="3"/>
  <c r="V3593" i="3"/>
  <c r="V3594" i="3"/>
  <c r="V3597" i="3"/>
  <c r="V3598" i="3"/>
  <c r="V3599" i="3"/>
  <c r="V3601" i="3"/>
  <c r="V3606" i="3"/>
  <c r="V3608" i="3"/>
  <c r="V3615" i="3"/>
  <c r="V3616" i="3"/>
  <c r="V3617" i="3"/>
  <c r="V3624" i="3"/>
  <c r="V3630" i="3"/>
  <c r="V3636" i="3"/>
  <c r="V3639" i="3"/>
  <c r="V3641" i="3"/>
  <c r="V3644" i="3"/>
  <c r="V3647" i="3"/>
  <c r="V3650" i="3"/>
  <c r="V3652" i="3"/>
  <c r="V3655" i="3"/>
  <c r="V3661" i="3"/>
  <c r="V3665" i="3"/>
  <c r="V3666" i="3"/>
  <c r="V3667" i="3"/>
  <c r="V3668" i="3"/>
  <c r="V3669" i="3"/>
  <c r="V3670" i="3"/>
  <c r="V3678" i="3"/>
  <c r="V3680" i="3"/>
  <c r="V3682" i="3"/>
  <c r="V3688" i="3"/>
  <c r="V3690" i="3"/>
  <c r="V3692" i="3"/>
  <c r="V3693" i="3"/>
  <c r="V3694" i="3"/>
  <c r="V3697" i="3"/>
  <c r="V3699" i="3"/>
  <c r="V3700" i="3"/>
  <c r="V3702" i="3"/>
  <c r="V3704" i="3"/>
  <c r="V3705" i="3"/>
  <c r="V3707" i="3"/>
  <c r="V3715" i="3"/>
  <c r="V3716" i="3"/>
  <c r="V3719" i="3"/>
  <c r="V3720" i="3"/>
  <c r="V3731" i="3"/>
  <c r="V3738" i="3"/>
  <c r="V3743" i="3"/>
  <c r="V3744" i="3"/>
  <c r="V3759" i="3"/>
  <c r="V3760" i="3"/>
  <c r="V3761" i="3"/>
  <c r="V3763" i="3"/>
  <c r="V3765" i="3"/>
  <c r="V3769" i="3"/>
  <c r="V3771" i="3"/>
  <c r="V3774" i="3"/>
  <c r="V3781" i="3"/>
  <c r="V3786" i="3"/>
  <c r="V3788" i="3"/>
  <c r="V3789" i="3"/>
  <c r="V3793" i="3"/>
  <c r="V3800" i="3"/>
  <c r="V3801" i="3"/>
  <c r="V3816" i="3"/>
  <c r="V3817" i="3"/>
  <c r="V3818" i="3"/>
  <c r="V3819" i="3"/>
  <c r="V3824" i="3"/>
  <c r="V3831" i="3"/>
  <c r="V3835" i="3"/>
  <c r="V3844" i="3"/>
  <c r="V3847" i="3"/>
  <c r="V3848" i="3"/>
  <c r="V3849" i="3"/>
  <c r="V3851" i="3"/>
  <c r="V3856" i="3"/>
  <c r="V3860" i="3"/>
  <c r="V3864" i="3"/>
  <c r="V3867" i="3"/>
  <c r="V3869" i="3"/>
  <c r="V3875" i="3"/>
  <c r="V3876" i="3"/>
  <c r="V3885" i="3"/>
  <c r="V3891" i="3"/>
  <c r="V3893" i="3"/>
  <c r="V3901" i="3"/>
  <c r="V3913" i="3"/>
  <c r="V3919" i="3"/>
  <c r="V3943" i="3"/>
  <c r="V3960" i="3"/>
  <c r="V3978" i="3"/>
  <c r="V3981" i="3"/>
  <c r="V3982" i="3"/>
  <c r="V3985" i="3"/>
  <c r="V3993" i="3"/>
  <c r="V3996" i="3"/>
  <c r="V4013" i="3"/>
  <c r="V4040" i="3"/>
  <c r="V4046" i="3"/>
  <c r="V4059" i="3"/>
  <c r="V4078" i="3"/>
  <c r="V4081" i="3"/>
  <c r="V4093" i="3"/>
  <c r="V4096" i="3"/>
  <c r="V4100" i="3"/>
  <c r="V4102" i="3"/>
  <c r="V4107" i="3"/>
  <c r="V4110" i="3"/>
  <c r="V4121" i="3"/>
  <c r="V4122" i="3"/>
  <c r="V4123" i="3"/>
  <c r="V4126" i="3"/>
  <c r="V4129" i="3"/>
  <c r="V4138" i="3"/>
  <c r="V4141" i="3"/>
  <c r="V4144" i="3"/>
  <c r="V4148" i="3"/>
  <c r="V4149" i="3"/>
  <c r="V4153" i="3"/>
  <c r="V4158" i="3"/>
  <c r="V4161" i="3"/>
  <c r="V4172" i="3"/>
  <c r="V4174" i="3"/>
  <c r="V4177" i="3"/>
  <c r="V4178" i="3"/>
  <c r="V4179" i="3"/>
  <c r="V4183" i="3"/>
  <c r="V4184" i="3"/>
  <c r="V4199" i="3"/>
  <c r="V4205" i="3"/>
  <c r="V4207" i="3"/>
  <c r="V4233" i="3"/>
  <c r="V4236" i="3"/>
  <c r="V4237" i="3"/>
  <c r="V4244" i="3"/>
  <c r="V4251" i="3"/>
  <c r="V4258" i="3"/>
  <c r="V4259" i="3"/>
  <c r="V4276" i="3"/>
  <c r="V4280" i="3"/>
  <c r="V4281" i="3"/>
  <c r="V4288" i="3"/>
  <c r="V4294" i="3"/>
  <c r="V4297" i="3"/>
  <c r="V4303" i="3"/>
  <c r="V4306" i="3"/>
  <c r="V4312" i="3"/>
  <c r="V4321" i="3"/>
  <c r="V4329" i="3"/>
  <c r="V4339" i="3"/>
  <c r="V4340" i="3"/>
  <c r="V4354" i="3"/>
  <c r="V4360" i="3"/>
  <c r="V4363" i="3"/>
  <c r="V4382" i="3"/>
  <c r="V4384" i="3"/>
  <c r="V4388" i="3"/>
  <c r="V4391" i="3"/>
  <c r="V4412" i="3"/>
  <c r="V4415" i="3"/>
  <c r="V4421" i="3"/>
  <c r="V4422" i="3"/>
  <c r="V4423" i="3"/>
  <c r="V4425" i="3"/>
  <c r="V4428" i="3"/>
  <c r="V4441" i="3"/>
  <c r="V4445" i="3"/>
  <c r="V4446" i="3"/>
  <c r="V4448" i="3"/>
  <c r="V4464" i="3"/>
  <c r="V4525" i="3"/>
  <c r="V4526" i="3"/>
  <c r="V4527" i="3"/>
  <c r="V4531" i="3"/>
  <c r="V4533" i="3"/>
  <c r="V4544" i="3"/>
  <c r="V4546" i="3"/>
  <c r="V4547" i="3"/>
  <c r="V4555" i="3"/>
  <c r="V4563" i="3"/>
  <c r="V4573" i="3"/>
  <c r="V4577" i="3"/>
  <c r="V4587" i="3"/>
  <c r="V4594" i="3"/>
  <c r="V4595" i="3"/>
  <c r="V4596" i="3"/>
  <c r="V4609" i="3"/>
  <c r="V4625" i="3"/>
  <c r="V4632" i="3"/>
  <c r="V4637" i="3"/>
  <c r="V4643" i="3"/>
  <c r="V4652" i="3"/>
  <c r="V4658" i="3"/>
  <c r="V4682" i="3"/>
  <c r="V4689" i="3"/>
  <c r="V4697" i="3"/>
  <c r="V4703" i="3"/>
  <c r="V4707" i="3"/>
  <c r="V4710" i="3"/>
  <c r="V4712" i="3"/>
  <c r="V4714" i="3"/>
  <c r="V4721" i="3"/>
  <c r="V4731" i="3"/>
  <c r="V4736" i="3"/>
  <c r="V4743" i="3"/>
  <c r="V4745" i="3"/>
  <c r="V4751" i="3"/>
  <c r="V4761" i="3"/>
  <c r="V4778" i="3"/>
  <c r="V4780" i="3"/>
  <c r="V4788" i="3"/>
  <c r="V4791" i="3"/>
  <c r="V4794" i="3"/>
  <c r="V4800" i="3"/>
  <c r="V4802" i="3"/>
  <c r="V4811" i="3"/>
  <c r="V4815" i="3"/>
  <c r="V4825" i="3"/>
  <c r="V4831" i="3"/>
  <c r="V4832" i="3"/>
  <c r="V4839" i="3"/>
  <c r="V4846" i="3"/>
  <c r="V4851" i="3"/>
  <c r="V4855" i="3"/>
  <c r="V4859" i="3"/>
  <c r="V4866" i="3"/>
  <c r="V4871" i="3"/>
  <c r="V4875" i="3"/>
  <c r="V4881" i="3"/>
  <c r="V4883" i="3"/>
  <c r="V4890" i="3"/>
  <c r="V4891" i="3"/>
  <c r="V4899" i="3"/>
  <c r="V4903" i="3"/>
  <c r="V4908" i="3"/>
  <c r="V4909" i="3"/>
  <c r="V4916" i="3"/>
  <c r="V4935" i="3"/>
  <c r="V4937" i="3"/>
  <c r="V4939" i="3"/>
  <c r="V4941" i="3"/>
  <c r="V4944" i="3"/>
  <c r="V4955" i="3"/>
  <c r="V4957" i="3"/>
  <c r="V4958" i="3"/>
  <c r="V4961" i="3"/>
  <c r="V4964" i="3"/>
  <c r="V4966" i="3"/>
  <c r="V4971" i="3"/>
  <c r="V4975" i="3"/>
  <c r="V4979" i="3"/>
  <c r="V5017" i="3"/>
  <c r="V5025" i="3"/>
  <c r="V5035" i="3"/>
  <c r="V5046" i="3"/>
  <c r="V5054" i="3"/>
  <c r="V5060" i="3"/>
  <c r="V5071" i="3"/>
  <c r="V5072" i="3"/>
  <c r="V5080" i="3"/>
  <c r="V5097" i="3"/>
  <c r="V5107" i="3"/>
  <c r="V5108" i="3"/>
  <c r="V5109" i="3"/>
  <c r="V5114" i="3"/>
  <c r="V5115" i="3"/>
  <c r="V5117" i="3"/>
  <c r="V5123" i="3"/>
  <c r="V5130" i="3"/>
  <c r="V5131" i="3"/>
  <c r="V5132" i="3"/>
  <c r="V5138" i="3"/>
  <c r="V5141" i="3"/>
  <c r="V5142" i="3"/>
  <c r="V5144" i="3"/>
  <c r="V5146" i="3"/>
  <c r="V5150" i="3"/>
  <c r="V5153" i="3"/>
  <c r="V5155" i="3"/>
  <c r="V5157" i="3"/>
  <c r="V5188" i="3"/>
  <c r="V5189" i="3"/>
  <c r="V5192" i="3"/>
  <c r="V5193" i="3"/>
  <c r="V5199" i="3"/>
  <c r="V5202" i="3"/>
  <c r="V5204" i="3"/>
  <c r="V5210" i="3"/>
  <c r="V5211" i="3"/>
  <c r="V5217" i="3"/>
  <c r="V5222" i="3"/>
  <c r="V5224" i="3"/>
  <c r="V5228" i="3"/>
  <c r="V5242" i="3"/>
  <c r="V5244" i="3"/>
  <c r="V5248" i="3"/>
  <c r="V5249" i="3"/>
  <c r="V5251" i="3"/>
  <c r="V5262" i="3"/>
  <c r="V5263" i="3"/>
  <c r="V5267" i="3"/>
  <c r="V5282" i="3"/>
  <c r="V5293" i="3"/>
  <c r="V5297" i="3"/>
  <c r="V5300" i="3"/>
  <c r="V5301" i="3"/>
  <c r="V5307" i="3"/>
  <c r="V5308" i="3"/>
  <c r="V5309" i="3"/>
  <c r="V5310" i="3"/>
  <c r="V5312" i="3"/>
  <c r="V5318" i="3"/>
  <c r="V5336" i="3"/>
  <c r="V5342" i="3"/>
  <c r="V5354" i="3"/>
  <c r="V5359" i="3"/>
  <c r="V5360" i="3"/>
  <c r="V5364" i="3"/>
  <c r="V5365" i="3"/>
  <c r="V5370" i="3"/>
  <c r="V5371" i="3"/>
  <c r="V5377" i="3"/>
  <c r="V5387" i="3"/>
  <c r="V5393" i="3"/>
  <c r="V5396" i="3"/>
  <c r="V5397" i="3"/>
  <c r="V5417" i="3"/>
  <c r="V5422" i="3"/>
  <c r="V5427" i="3"/>
  <c r="V5430" i="3"/>
  <c r="V5431" i="3"/>
  <c r="V5448" i="3"/>
  <c r="V5450" i="3"/>
  <c r="V5452" i="3"/>
  <c r="V5460" i="3"/>
  <c r="V5465" i="3"/>
  <c r="V5469" i="3"/>
  <c r="V5474" i="3"/>
  <c r="V5481" i="3"/>
  <c r="V5497" i="3"/>
  <c r="V5498" i="3"/>
  <c r="V5507" i="3"/>
  <c r="V5512" i="3"/>
  <c r="V5513" i="3"/>
  <c r="V5519" i="3"/>
  <c r="V5523" i="3"/>
  <c r="V5535" i="3"/>
  <c r="V5546" i="3"/>
  <c r="V5567" i="3"/>
  <c r="V5577" i="3"/>
  <c r="V5585" i="3"/>
  <c r="V5588" i="3"/>
  <c r="V5589" i="3"/>
  <c r="V5590" i="3"/>
  <c r="V5591" i="3"/>
  <c r="V5593" i="3"/>
  <c r="V5611" i="3"/>
  <c r="V5621" i="3"/>
  <c r="V5627" i="3"/>
  <c r="V5629" i="3"/>
  <c r="V5640" i="3"/>
  <c r="V5641" i="3"/>
  <c r="V5643" i="3"/>
  <c r="V5644" i="3"/>
  <c r="V5646" i="3"/>
  <c r="V5650" i="3"/>
  <c r="V5654" i="3"/>
  <c r="V5658" i="3"/>
  <c r="V5661" i="3"/>
  <c r="V5663" i="3"/>
  <c r="V5667" i="3"/>
  <c r="V5674" i="3"/>
  <c r="V5679" i="3"/>
  <c r="V5684" i="3"/>
  <c r="V5692" i="3"/>
  <c r="V5695" i="3"/>
  <c r="V5706" i="3"/>
  <c r="V5711" i="3"/>
  <c r="V5716" i="3"/>
  <c r="V5718" i="3"/>
  <c r="V5725" i="3"/>
  <c r="V5726" i="3"/>
  <c r="V5742" i="3"/>
  <c r="V5748" i="3"/>
  <c r="V5758" i="3"/>
  <c r="V5766" i="3"/>
  <c r="V5805" i="3"/>
  <c r="V5808" i="3"/>
  <c r="V5810" i="3"/>
  <c r="V5830" i="3"/>
  <c r="V5834" i="3"/>
  <c r="V5838" i="3"/>
  <c r="V5840" i="3"/>
  <c r="V5848" i="3"/>
  <c r="V5857" i="3"/>
  <c r="V5861" i="3"/>
  <c r="V5862" i="3"/>
  <c r="V5867" i="3"/>
  <c r="V5871" i="3"/>
  <c r="V5872" i="3"/>
  <c r="V5876" i="3"/>
  <c r="V5877" i="3"/>
  <c r="V5878" i="3"/>
  <c r="V5880" i="3"/>
  <c r="V5886" i="3"/>
  <c r="V5891" i="3"/>
  <c r="V5901" i="3"/>
  <c r="V5907" i="3"/>
  <c r="V5908" i="3"/>
  <c r="V5909" i="3"/>
  <c r="V5911" i="3"/>
  <c r="V5915" i="3"/>
  <c r="V5918" i="3"/>
  <c r="V5921" i="3"/>
  <c r="V5923" i="3"/>
  <c r="V5931" i="3"/>
  <c r="V5940" i="3"/>
  <c r="V5942" i="3"/>
  <c r="V5944" i="3"/>
  <c r="V5947" i="3"/>
  <c r="V5949" i="3"/>
  <c r="V5952" i="3"/>
  <c r="V5953" i="3"/>
  <c r="V5955" i="3"/>
  <c r="V5960" i="3"/>
  <c r="V5969" i="3"/>
  <c r="V5976" i="3"/>
  <c r="V5978" i="3"/>
  <c r="V5983" i="3"/>
  <c r="V5985" i="3"/>
  <c r="V5992" i="3"/>
  <c r="V6000" i="3"/>
  <c r="V6006" i="3"/>
  <c r="V6021" i="3"/>
  <c r="V6023" i="3"/>
  <c r="V6025" i="3"/>
  <c r="V6026" i="3"/>
  <c r="V6028" i="3"/>
  <c r="V6034" i="3"/>
  <c r="V6041" i="3"/>
  <c r="V6044" i="3"/>
  <c r="V6053" i="3"/>
  <c r="V6054" i="3"/>
  <c r="V6059" i="3"/>
  <c r="V6060" i="3"/>
  <c r="V6061" i="3"/>
  <c r="V6062" i="3"/>
  <c r="V6063" i="3"/>
  <c r="V6065" i="3"/>
  <c r="V6073" i="3"/>
  <c r="V6074" i="3"/>
  <c r="V6087" i="3"/>
  <c r="V6090" i="3"/>
  <c r="V6093" i="3"/>
  <c r="V6099" i="3"/>
  <c r="V6100" i="3"/>
  <c r="V6101" i="3"/>
  <c r="V6111" i="3"/>
  <c r="V6113" i="3"/>
  <c r="V6117" i="3"/>
  <c r="V6119" i="3"/>
  <c r="V6120" i="3"/>
  <c r="V6121" i="3"/>
  <c r="V6122" i="3"/>
  <c r="V6129" i="3"/>
  <c r="V6136" i="3"/>
  <c r="V6137" i="3"/>
  <c r="V6147" i="3"/>
  <c r="V6148" i="3"/>
  <c r="V6150" i="3"/>
  <c r="V6152" i="3"/>
  <c r="V6155" i="3"/>
  <c r="V6156" i="3"/>
  <c r="V6159" i="3"/>
  <c r="V6164" i="3"/>
  <c r="V6167" i="3"/>
  <c r="V6168" i="3"/>
  <c r="V6172" i="3"/>
  <c r="V6173" i="3"/>
  <c r="V6174" i="3"/>
  <c r="V6175" i="3"/>
  <c r="V6176" i="3"/>
  <c r="V6178" i="3"/>
  <c r="V6179" i="3"/>
  <c r="V6183" i="3"/>
  <c r="V6186" i="3"/>
  <c r="V6187" i="3"/>
  <c r="V6193" i="3"/>
  <c r="V6202" i="3"/>
  <c r="V6203" i="3"/>
  <c r="V6204" i="3"/>
  <c r="V6210" i="3"/>
  <c r="V6211" i="3"/>
  <c r="V6214" i="3"/>
  <c r="V6227" i="3"/>
  <c r="V6228" i="3"/>
  <c r="V6229" i="3"/>
  <c r="V6230" i="3"/>
  <c r="V6235" i="3"/>
  <c r="V6236" i="3"/>
  <c r="V6238" i="3"/>
  <c r="V6239" i="3"/>
  <c r="V6240" i="3"/>
  <c r="V6242" i="3"/>
  <c r="V6243" i="3"/>
  <c r="V6245" i="3"/>
  <c r="V6247" i="3"/>
  <c r="V6257" i="3"/>
  <c r="V6261" i="3"/>
  <c r="V6262" i="3"/>
  <c r="V6263" i="3"/>
  <c r="V6264" i="3"/>
  <c r="V6267" i="3"/>
  <c r="V6268" i="3"/>
  <c r="V6270" i="3"/>
  <c r="V6271" i="3"/>
  <c r="V6272" i="3"/>
  <c r="V6273" i="3"/>
  <c r="V6278" i="3"/>
  <c r="V6281" i="3"/>
  <c r="V6284" i="3"/>
  <c r="V6316" i="3"/>
  <c r="V6326" i="3"/>
  <c r="V6328" i="3"/>
  <c r="V6330" i="3"/>
  <c r="V6334" i="3"/>
  <c r="V6337" i="3"/>
  <c r="V6341" i="3"/>
  <c r="V6346" i="3"/>
  <c r="V6351" i="3"/>
  <c r="V6357" i="3"/>
  <c r="V6361" i="3"/>
  <c r="V6362" i="3"/>
  <c r="V6363" i="3"/>
  <c r="V6384" i="3"/>
  <c r="V6385" i="3"/>
  <c r="V6387" i="3"/>
  <c r="V6388" i="3"/>
  <c r="V6389" i="3"/>
  <c r="V6395" i="3"/>
  <c r="V6410" i="3"/>
  <c r="V6411" i="3"/>
  <c r="V6415" i="3"/>
  <c r="V6417" i="3"/>
  <c r="V6418" i="3"/>
  <c r="V6424" i="3"/>
  <c r="V6425" i="3"/>
  <c r="V6426" i="3"/>
  <c r="V6435" i="3"/>
  <c r="V6438" i="3"/>
  <c r="V6441" i="3"/>
  <c r="V6444" i="3"/>
  <c r="V6446" i="3"/>
  <c r="V6447" i="3"/>
  <c r="V6455" i="3"/>
  <c r="V6462" i="3"/>
  <c r="V6474" i="3"/>
  <c r="V6478" i="3"/>
  <c r="V6479" i="3"/>
  <c r="V6480" i="3"/>
  <c r="V6481" i="3"/>
  <c r="V6487" i="3"/>
  <c r="V6495" i="3"/>
  <c r="V6505" i="3"/>
  <c r="V6507" i="3"/>
  <c r="V6508" i="3"/>
  <c r="V6510" i="3"/>
  <c r="V6513" i="3"/>
  <c r="V6515" i="3"/>
  <c r="V6529" i="3"/>
  <c r="V6531" i="3"/>
  <c r="V6532" i="3"/>
  <c r="V6536" i="3"/>
  <c r="V6537" i="3"/>
  <c r="V6547" i="3"/>
  <c r="V6549" i="3"/>
  <c r="V6555" i="3"/>
  <c r="V6556" i="3"/>
  <c r="V6562" i="3"/>
  <c r="V6563" i="3"/>
  <c r="V6575" i="3"/>
  <c r="V6578" i="3"/>
  <c r="V6583" i="3"/>
  <c r="V6585" i="3"/>
  <c r="V6587" i="3"/>
  <c r="V6588" i="3"/>
  <c r="V6591" i="3"/>
  <c r="V6596" i="3"/>
  <c r="V6599" i="3"/>
  <c r="V6601" i="3"/>
  <c r="V6605" i="3"/>
  <c r="V6607" i="3"/>
  <c r="V6608" i="3"/>
  <c r="V6614" i="3"/>
  <c r="V6618" i="3"/>
  <c r="V6620" i="3"/>
  <c r="V6633" i="3"/>
  <c r="V6634" i="3"/>
  <c r="V6641" i="3"/>
  <c r="V6642" i="3"/>
  <c r="V6647" i="3"/>
  <c r="V6652" i="3"/>
  <c r="V6654" i="3"/>
  <c r="V6656" i="3"/>
  <c r="V6668" i="3"/>
  <c r="V6669" i="3"/>
  <c r="V6679" i="3"/>
  <c r="V6683" i="3"/>
  <c r="V6692" i="3"/>
  <c r="V6693" i="3"/>
  <c r="V6695" i="3"/>
  <c r="V6700" i="3"/>
  <c r="V6714" i="3"/>
  <c r="V6718" i="3"/>
  <c r="V6722" i="3"/>
  <c r="V6724" i="3"/>
  <c r="V6725" i="3"/>
  <c r="V6729" i="3"/>
  <c r="V6735" i="3"/>
  <c r="V6737" i="3"/>
  <c r="V6740" i="3"/>
  <c r="V6747" i="3"/>
  <c r="V6768" i="3"/>
  <c r="V6773" i="3"/>
  <c r="V6783" i="3"/>
  <c r="V6785" i="3"/>
  <c r="V6794" i="3"/>
  <c r="V6815" i="3"/>
  <c r="V6826" i="3"/>
  <c r="V6827" i="3"/>
  <c r="V6830" i="3"/>
  <c r="V6833" i="3"/>
  <c r="V6840" i="3"/>
  <c r="V6844" i="3"/>
  <c r="V6851" i="3"/>
  <c r="V6852" i="3"/>
  <c r="V6858" i="3"/>
  <c r="V6864" i="3"/>
  <c r="V6868" i="3"/>
  <c r="V6879" i="3"/>
  <c r="V6883" i="3"/>
  <c r="V6891" i="3"/>
  <c r="V6893" i="3"/>
  <c r="V6902" i="3"/>
  <c r="V6905" i="3"/>
  <c r="V6906" i="3"/>
  <c r="V6910" i="3"/>
  <c r="V6915" i="3"/>
  <c r="V6919" i="3"/>
  <c r="V6920" i="3"/>
  <c r="V6921" i="3"/>
  <c r="V6922" i="3"/>
  <c r="V6936" i="3"/>
  <c r="V6939" i="3"/>
  <c r="V6946" i="3"/>
  <c r="V6949" i="3"/>
  <c r="V6952" i="3"/>
  <c r="V6961" i="3"/>
  <c r="V6962" i="3"/>
  <c r="V6967" i="3"/>
  <c r="V6971" i="3"/>
  <c r="V6972" i="3"/>
  <c r="V6982" i="3"/>
  <c r="V6987" i="3"/>
  <c r="V6990" i="3"/>
  <c r="V7004" i="3"/>
  <c r="V7013" i="3"/>
  <c r="V7015" i="3"/>
  <c r="V7025" i="3"/>
  <c r="V7029" i="3"/>
  <c r="V7037" i="3"/>
  <c r="V7038" i="3"/>
  <c r="V7046" i="3"/>
  <c r="V7059" i="3"/>
  <c r="V7060" i="3"/>
  <c r="V7067" i="3"/>
  <c r="V7077" i="3"/>
  <c r="V7078" i="3"/>
  <c r="V7079" i="3"/>
  <c r="V7084" i="3"/>
  <c r="V7087" i="3"/>
  <c r="V7092" i="3"/>
  <c r="V7102" i="3"/>
  <c r="V7104" i="3"/>
  <c r="V7107" i="3"/>
  <c r="V7109" i="3"/>
  <c r="V7119" i="3"/>
  <c r="V7132" i="3"/>
  <c r="V7133" i="3"/>
  <c r="V7135" i="3"/>
  <c r="V7142" i="3"/>
  <c r="V7144" i="3"/>
  <c r="V7149" i="3"/>
  <c r="V7150" i="3"/>
  <c r="V7154" i="3"/>
  <c r="V7157" i="3"/>
  <c r="V7161" i="3"/>
  <c r="V7177" i="3"/>
  <c r="V7178" i="3"/>
  <c r="V7181" i="3"/>
  <c r="V7184" i="3"/>
  <c r="V7186" i="3"/>
  <c r="V7187" i="3"/>
  <c r="V7188" i="3"/>
  <c r="V7189" i="3"/>
  <c r="V7197" i="3"/>
  <c r="V7199" i="3"/>
  <c r="V7200" i="3"/>
  <c r="V7201" i="3"/>
  <c r="V7202" i="3"/>
  <c r="V7203" i="3"/>
  <c r="V7205" i="3"/>
  <c r="V7209" i="3"/>
  <c r="V7210" i="3"/>
  <c r="V7212" i="3"/>
  <c r="V7213" i="3"/>
  <c r="V7216" i="3"/>
  <c r="V7217" i="3"/>
  <c r="V7219" i="3"/>
  <c r="V7221" i="3"/>
  <c r="V7223" i="3"/>
  <c r="V7224" i="3"/>
  <c r="V7229" i="3"/>
  <c r="V7239" i="3"/>
  <c r="V7242" i="3"/>
  <c r="V7247" i="3"/>
  <c r="V7251" i="3"/>
  <c r="V7254" i="3"/>
  <c r="V7259" i="3"/>
  <c r="V7261" i="3"/>
  <c r="V7263" i="3"/>
  <c r="V7264" i="3"/>
  <c r="V7266" i="3"/>
  <c r="V7268" i="3"/>
  <c r="V7276" i="3"/>
  <c r="V7278" i="3"/>
  <c r="V7283" i="3"/>
  <c r="V7284" i="3"/>
  <c r="V7287" i="3"/>
  <c r="V7298" i="3"/>
  <c r="V7300" i="3"/>
  <c r="V7308" i="3"/>
  <c r="V7312" i="3"/>
  <c r="V7313" i="3"/>
  <c r="V7316" i="3"/>
  <c r="V7321" i="3"/>
  <c r="V7323" i="3"/>
  <c r="V7324" i="3"/>
  <c r="V7329" i="3"/>
  <c r="V7332" i="3"/>
  <c r="V7347" i="3"/>
  <c r="V7349" i="3"/>
  <c r="V7352" i="3"/>
  <c r="V7356" i="3"/>
  <c r="V7358" i="3"/>
  <c r="V7362" i="3"/>
  <c r="V7363" i="3"/>
  <c r="V7367" i="3"/>
  <c r="V7375" i="3"/>
  <c r="V7378" i="3"/>
  <c r="V7381" i="3"/>
  <c r="V7393" i="3"/>
  <c r="V7395" i="3"/>
  <c r="V7400" i="3"/>
  <c r="V7404" i="3"/>
  <c r="V7407" i="3"/>
  <c r="V7409" i="3"/>
  <c r="V7412" i="3"/>
  <c r="V7415" i="3"/>
  <c r="V7416" i="3"/>
  <c r="V7418" i="3"/>
  <c r="V7419" i="3"/>
  <c r="V7420" i="3"/>
  <c r="V7421" i="3"/>
  <c r="V7422" i="3"/>
  <c r="V7424" i="3"/>
  <c r="V7425" i="3"/>
  <c r="V7426" i="3"/>
  <c r="V7431" i="3"/>
  <c r="V7433" i="3"/>
  <c r="V7436" i="3"/>
  <c r="V7439" i="3"/>
  <c r="V7442" i="3"/>
  <c r="V7444" i="3"/>
  <c r="V7445" i="3"/>
  <c r="V7449" i="3"/>
  <c r="V7452" i="3"/>
  <c r="V7454" i="3"/>
  <c r="V7457" i="3"/>
  <c r="V7458" i="3"/>
  <c r="V7460" i="3"/>
  <c r="V7462" i="3"/>
  <c r="V7470" i="3"/>
  <c r="V7478" i="3"/>
  <c r="V7481" i="3"/>
  <c r="V7482" i="3"/>
  <c r="V7483" i="3"/>
  <c r="V7485" i="3"/>
  <c r="V7487" i="3"/>
  <c r="V7488" i="3"/>
  <c r="V7490" i="3"/>
  <c r="V7491" i="3"/>
  <c r="V7495" i="3"/>
  <c r="V7496" i="3"/>
  <c r="V7497" i="3"/>
  <c r="V7498" i="3"/>
  <c r="V7514" i="3"/>
  <c r="V7523" i="3"/>
  <c r="V7527" i="3"/>
  <c r="V7529" i="3"/>
  <c r="V7530" i="3"/>
  <c r="V7531" i="3"/>
  <c r="V7537" i="3"/>
  <c r="V7538" i="3"/>
  <c r="V7539" i="3"/>
  <c r="V7541" i="3"/>
  <c r="V7543" i="3"/>
  <c r="V7545" i="3"/>
  <c r="V7552" i="3"/>
  <c r="V7554" i="3"/>
  <c r="V7555" i="3"/>
  <c r="V7556" i="3"/>
  <c r="V7557" i="3"/>
  <c r="V7559" i="3"/>
  <c r="V7560" i="3"/>
  <c r="V7565" i="3"/>
  <c r="V7568" i="3"/>
  <c r="V7569" i="3"/>
  <c r="V7584" i="3"/>
  <c r="V7585" i="3"/>
  <c r="V7596" i="3"/>
  <c r="V7597" i="3"/>
  <c r="V7599" i="3"/>
  <c r="V7601" i="3"/>
  <c r="V7604" i="3"/>
  <c r="V7610" i="3"/>
  <c r="V7611" i="3"/>
  <c r="V7612" i="3"/>
  <c r="V7617" i="3"/>
  <c r="V7620" i="3"/>
  <c r="V7621" i="3"/>
  <c r="V7623" i="3"/>
  <c r="V7625" i="3"/>
  <c r="V7627" i="3"/>
  <c r="V7644" i="3"/>
  <c r="V7645" i="3"/>
  <c r="V7646" i="3"/>
  <c r="V7649" i="3"/>
  <c r="V7664" i="3"/>
  <c r="V7666" i="3"/>
  <c r="V7676" i="3"/>
  <c r="V7677" i="3"/>
  <c r="V7678" i="3"/>
  <c r="V7679" i="3"/>
  <c r="V7681" i="3"/>
  <c r="V7682" i="3"/>
  <c r="V7688" i="3"/>
  <c r="V7690" i="3"/>
  <c r="V7695" i="3"/>
  <c r="V7698" i="3"/>
  <c r="V7699" i="3"/>
  <c r="V7700" i="3"/>
  <c r="V7711" i="3"/>
  <c r="V7712" i="3"/>
  <c r="V7715" i="3"/>
  <c r="V7728" i="3"/>
  <c r="V7733" i="3"/>
  <c r="V7736" i="3"/>
  <c r="V7743" i="3"/>
  <c r="V7744" i="3"/>
  <c r="V7750" i="3"/>
  <c r="V7757" i="3"/>
  <c r="V7764" i="3"/>
  <c r="V7765" i="3"/>
  <c r="V7766" i="3"/>
  <c r="V7770" i="3"/>
  <c r="V7773" i="3"/>
  <c r="V7784" i="3"/>
  <c r="V7785" i="3"/>
  <c r="V7788" i="3"/>
  <c r="V7789" i="3"/>
  <c r="V7794" i="3"/>
  <c r="V7802" i="3"/>
  <c r="V7805" i="3"/>
  <c r="V7811" i="3"/>
  <c r="V7812" i="3"/>
  <c r="V7815" i="3"/>
  <c r="V7817" i="3"/>
  <c r="V7822" i="3"/>
  <c r="V7824" i="3"/>
  <c r="V7831" i="3"/>
  <c r="V7838" i="3"/>
  <c r="V7839" i="3"/>
  <c r="V7840" i="3"/>
  <c r="V7841" i="3"/>
  <c r="V7846" i="3"/>
  <c r="V7847" i="3"/>
  <c r="V7855" i="3"/>
  <c r="V7863" i="3"/>
  <c r="V7865" i="3"/>
  <c r="V7878" i="3"/>
  <c r="V7882" i="3"/>
  <c r="V7883" i="3"/>
  <c r="V7885" i="3"/>
  <c r="V7902" i="3"/>
  <c r="V7904" i="3"/>
  <c r="V7915" i="3"/>
  <c r="V7920" i="3"/>
  <c r="V7935" i="3"/>
  <c r="V7941" i="3"/>
  <c r="V7943" i="3"/>
  <c r="V7949" i="3"/>
  <c r="V7950" i="3"/>
  <c r="V7953" i="3"/>
  <c r="V7954" i="3"/>
  <c r="V7965" i="3"/>
  <c r="V7975" i="3"/>
  <c r="V7978" i="3"/>
  <c r="V7983" i="3"/>
  <c r="V7986" i="3"/>
  <c r="V7991" i="3"/>
  <c r="V8001" i="3"/>
  <c r="V8004" i="3"/>
  <c r="V8006" i="3"/>
  <c r="V8007" i="3"/>
  <c r="V8009" i="3"/>
  <c r="V8014" i="3"/>
  <c r="V8015" i="3"/>
  <c r="V8018" i="3"/>
  <c r="V8019" i="3"/>
  <c r="V8023" i="3"/>
  <c r="V8029" i="3"/>
  <c r="V8038" i="3"/>
  <c r="V8046" i="3"/>
  <c r="V8051" i="3"/>
  <c r="V8057" i="3"/>
  <c r="V8073" i="3"/>
  <c r="V8088" i="3"/>
  <c r="V8090" i="3"/>
  <c r="V8092" i="3"/>
  <c r="V8095" i="3"/>
  <c r="V8105" i="3"/>
  <c r="V8109" i="3"/>
  <c r="V8114" i="3"/>
  <c r="V8121" i="3"/>
  <c r="V8128" i="3"/>
  <c r="V8129" i="3"/>
  <c r="V8142" i="3"/>
  <c r="V8150" i="3"/>
  <c r="V8152" i="3"/>
  <c r="V8172" i="3"/>
  <c r="V8174" i="3"/>
  <c r="V8175" i="3"/>
  <c r="V8183" i="3"/>
  <c r="V8184" i="3"/>
  <c r="V8186" i="3"/>
  <c r="V8187" i="3"/>
  <c r="V8189" i="3"/>
  <c r="V8192" i="3"/>
  <c r="V8204" i="3"/>
  <c r="V8210" i="3"/>
  <c r="V8215" i="3"/>
  <c r="V8217" i="3"/>
  <c r="V8222" i="3"/>
  <c r="V8223" i="3"/>
  <c r="V8224" i="3"/>
  <c r="V8225" i="3"/>
  <c r="V8226" i="3"/>
  <c r="V8227" i="3"/>
  <c r="V8230" i="3"/>
  <c r="V8236" i="3"/>
  <c r="V8240" i="3"/>
  <c r="V8241" i="3"/>
  <c r="V8242" i="3"/>
  <c r="V8248" i="3"/>
  <c r="V8253" i="3"/>
  <c r="V8260" i="3"/>
  <c r="V8265" i="3"/>
  <c r="V8274" i="3"/>
  <c r="V8275" i="3"/>
  <c r="V8278" i="3"/>
  <c r="V8284" i="3"/>
  <c r="V8285" i="3"/>
  <c r="V8287" i="3"/>
  <c r="V8294" i="3"/>
  <c r="V8295" i="3"/>
  <c r="V8296" i="3"/>
  <c r="V8298" i="3"/>
  <c r="V8303" i="3"/>
  <c r="V8309" i="3"/>
  <c r="V8316" i="3"/>
  <c r="V8321" i="3"/>
  <c r="V8322" i="3"/>
  <c r="V8330" i="3"/>
  <c r="V8331" i="3"/>
  <c r="V8341" i="3"/>
  <c r="V8355" i="3"/>
  <c r="V8360" i="3"/>
  <c r="V8410" i="3"/>
  <c r="V8414" i="3"/>
  <c r="V8432" i="3"/>
  <c r="V8447" i="3"/>
  <c r="V8448" i="3"/>
  <c r="V8454" i="3"/>
  <c r="V8455" i="3"/>
  <c r="V8456" i="3"/>
  <c r="V8465" i="3"/>
  <c r="V8466" i="3"/>
  <c r="V8477" i="3"/>
  <c r="V8483" i="3"/>
  <c r="V8485" i="3"/>
  <c r="V8493" i="3"/>
  <c r="V8498" i="3"/>
  <c r="V8500" i="3"/>
  <c r="V8506" i="3"/>
  <c r="V8510" i="3"/>
  <c r="V8514" i="3"/>
  <c r="V8521" i="3"/>
  <c r="V8532" i="3"/>
  <c r="V8536" i="3"/>
  <c r="V8540" i="3"/>
  <c r="V8546" i="3"/>
  <c r="V8551" i="3"/>
  <c r="V8553" i="3"/>
  <c r="V8554" i="3"/>
  <c r="V8560" i="3"/>
  <c r="V8561" i="3"/>
  <c r="V8563" i="3"/>
  <c r="V8573" i="3"/>
  <c r="V8577" i="3"/>
  <c r="V8582" i="3"/>
  <c r="V8584" i="3"/>
  <c r="V8586" i="3"/>
  <c r="V8597" i="3"/>
  <c r="V8613" i="3"/>
  <c r="V8623" i="3"/>
  <c r="V8626" i="3"/>
  <c r="V8629" i="3"/>
  <c r="V8637" i="3"/>
  <c r="V8644" i="3"/>
  <c r="V8649" i="3"/>
  <c r="V8656" i="3"/>
  <c r="V8658" i="3"/>
  <c r="V8659" i="3"/>
  <c r="V8668" i="3"/>
  <c r="V8669" i="3"/>
  <c r="V8672" i="3"/>
  <c r="V8677" i="3"/>
  <c r="V8690" i="3"/>
  <c r="V8694" i="3"/>
  <c r="V8695" i="3"/>
  <c r="V8697" i="3"/>
  <c r="V8698" i="3"/>
  <c r="V8703" i="3"/>
  <c r="V8712" i="3"/>
  <c r="V8714" i="3"/>
  <c r="V8719" i="3"/>
  <c r="V8723" i="3"/>
  <c r="V8724" i="3"/>
  <c r="V8729" i="3"/>
  <c r="V8733" i="3"/>
  <c r="V8734" i="3"/>
  <c r="V8746" i="3"/>
  <c r="V8752" i="3"/>
  <c r="V8754" i="3"/>
  <c r="V8762" i="3"/>
  <c r="V8764" i="3"/>
  <c r="V8766" i="3"/>
  <c r="V8767" i="3"/>
  <c r="V8768" i="3"/>
  <c r="V8769" i="3"/>
  <c r="V8775" i="3"/>
  <c r="V8787" i="3"/>
  <c r="V8791" i="3"/>
  <c r="V8800" i="3"/>
  <c r="V8804" i="3"/>
  <c r="V8809" i="3"/>
  <c r="V8812" i="3"/>
  <c r="V8813" i="3"/>
  <c r="V8814" i="3"/>
  <c r="V8820" i="3"/>
  <c r="V8829" i="3"/>
  <c r="V8835" i="3"/>
  <c r="V8836" i="3"/>
  <c r="V8842" i="3"/>
  <c r="V8843" i="3"/>
  <c r="V8849" i="3"/>
  <c r="V8850" i="3"/>
  <c r="V8855" i="3"/>
  <c r="V8860" i="3"/>
  <c r="V8861" i="3"/>
  <c r="V8862" i="3"/>
  <c r="V8888" i="3"/>
  <c r="V8889" i="3"/>
  <c r="V8895" i="3"/>
  <c r="V8902" i="3"/>
  <c r="V8908" i="3"/>
  <c r="V8921" i="3"/>
  <c r="V8935" i="3"/>
  <c r="V8953" i="3"/>
  <c r="V8965" i="3"/>
  <c r="V8968" i="3"/>
  <c r="V8972" i="3"/>
  <c r="V8973" i="3"/>
  <c r="V8974" i="3"/>
  <c r="V8979" i="3"/>
  <c r="V8980" i="3"/>
  <c r="V8981" i="3"/>
  <c r="V8990" i="3"/>
  <c r="V9003" i="3"/>
  <c r="V9012" i="3"/>
  <c r="V9013" i="3"/>
  <c r="V9015" i="3"/>
  <c r="V9017" i="3"/>
  <c r="V9026" i="3"/>
  <c r="V9033" i="3"/>
  <c r="V9047" i="3"/>
  <c r="V9055" i="3"/>
  <c r="V9057" i="3"/>
  <c r="V9060" i="3"/>
  <c r="V9063" i="3"/>
  <c r="V9067" i="3"/>
  <c r="V9074" i="3"/>
  <c r="V9084" i="3"/>
  <c r="V9088" i="3"/>
  <c r="V9099" i="3"/>
  <c r="V9101" i="3"/>
  <c r="V9102" i="3"/>
  <c r="V9107" i="3"/>
  <c r="V9110" i="3"/>
  <c r="V9114" i="3"/>
  <c r="V9135" i="3"/>
  <c r="V9137" i="3"/>
  <c r="V9147" i="3"/>
  <c r="V9151" i="3"/>
  <c r="V9153" i="3"/>
  <c r="V9158" i="3"/>
  <c r="V9159" i="3"/>
  <c r="V9166" i="3"/>
  <c r="V9168" i="3"/>
  <c r="V9169" i="3"/>
  <c r="V9170" i="3"/>
  <c r="V9174" i="3"/>
  <c r="V9182" i="3"/>
  <c r="V9199" i="3"/>
  <c r="V9207" i="3"/>
  <c r="V9208" i="3"/>
  <c r="V9211" i="3"/>
  <c r="V9212" i="3"/>
  <c r="V9218" i="3"/>
  <c r="V9219" i="3"/>
  <c r="V9223" i="3"/>
  <c r="V9231" i="3"/>
  <c r="V9233" i="3"/>
  <c r="V9237" i="3"/>
  <c r="V9252" i="3"/>
  <c r="V9255" i="3"/>
  <c r="V9264" i="3"/>
  <c r="V9267" i="3"/>
  <c r="V9272" i="3"/>
  <c r="V9273" i="3"/>
  <c r="V9277" i="3"/>
  <c r="V9280" i="3"/>
  <c r="V9285" i="3"/>
  <c r="V9287" i="3"/>
  <c r="V9288" i="3"/>
  <c r="V9300" i="3"/>
  <c r="V9304" i="3"/>
  <c r="V9309" i="3"/>
  <c r="V9314" i="3"/>
  <c r="V9316" i="3"/>
  <c r="V9318" i="3"/>
  <c r="V9319" i="3"/>
  <c r="V9321" i="3"/>
  <c r="V9322" i="3"/>
  <c r="V9323" i="3"/>
  <c r="V9327" i="3"/>
  <c r="V9330" i="3"/>
  <c r="V9334" i="3"/>
  <c r="V9340" i="3"/>
  <c r="V9345" i="3"/>
  <c r="V9347" i="3"/>
  <c r="V9348" i="3"/>
  <c r="V9349" i="3"/>
  <c r="V9354" i="3"/>
  <c r="V9363" i="3"/>
  <c r="V9366" i="3"/>
  <c r="V9392" i="3"/>
  <c r="V9393" i="3"/>
  <c r="V9414" i="3"/>
  <c r="V9426" i="3"/>
  <c r="V9427" i="3"/>
  <c r="V9433" i="3"/>
  <c r="V9438" i="3"/>
  <c r="V9444" i="3"/>
  <c r="V9445" i="3"/>
  <c r="V9455" i="3"/>
  <c r="V9457" i="3"/>
  <c r="V9460" i="3"/>
  <c r="V9471" i="3"/>
  <c r="V9476" i="3"/>
  <c r="V9480" i="3"/>
  <c r="V9490" i="3"/>
  <c r="V9495" i="3"/>
  <c r="V9504" i="3"/>
  <c r="V9507" i="3"/>
  <c r="V9513" i="3"/>
  <c r="V9514" i="3"/>
  <c r="V9523" i="3"/>
  <c r="V9533" i="3"/>
  <c r="V9535" i="3"/>
  <c r="V9536" i="3"/>
  <c r="V9548" i="3"/>
  <c r="V9549" i="3"/>
  <c r="V9550" i="3"/>
  <c r="V9562" i="3"/>
  <c r="V9566" i="3"/>
  <c r="V9567" i="3"/>
  <c r="V9569" i="3"/>
  <c r="V9571" i="3"/>
  <c r="V9575" i="3"/>
  <c r="V9584" i="3"/>
  <c r="V9586" i="3"/>
  <c r="V9593" i="3"/>
  <c r="V9599" i="3"/>
  <c r="V9602" i="3"/>
  <c r="V9610" i="3"/>
  <c r="V9611" i="3"/>
  <c r="V9623" i="3"/>
  <c r="V9631" i="3"/>
  <c r="V9644" i="3"/>
  <c r="V9649" i="3"/>
  <c r="V9650" i="3"/>
  <c r="V9654" i="3"/>
  <c r="V9657" i="3"/>
  <c r="V9666" i="3"/>
  <c r="V9675" i="3"/>
  <c r="V9688" i="3"/>
  <c r="V9693" i="3"/>
  <c r="V9704" i="3"/>
  <c r="V9727" i="3"/>
  <c r="V9740" i="3"/>
  <c r="V9741" i="3"/>
  <c r="V9742" i="3"/>
  <c r="V9743" i="3"/>
  <c r="V9744" i="3"/>
  <c r="V9745" i="3"/>
  <c r="V9746" i="3"/>
  <c r="V9747" i="3"/>
  <c r="V9748" i="3"/>
  <c r="V9749" i="3"/>
  <c r="V9750" i="3"/>
  <c r="V9751" i="3"/>
  <c r="V9752" i="3"/>
  <c r="V9753" i="3"/>
  <c r="V9754" i="3"/>
  <c r="V9755" i="3"/>
  <c r="V9756" i="3"/>
  <c r="V9757" i="3"/>
  <c r="V9758" i="3"/>
  <c r="V9759" i="3"/>
  <c r="V9760" i="3"/>
  <c r="V9761" i="3"/>
  <c r="V9762" i="3"/>
  <c r="V9763" i="3"/>
  <c r="V9764" i="3"/>
  <c r="V9765" i="3"/>
  <c r="V9766" i="3"/>
  <c r="V9767" i="3"/>
  <c r="V9768" i="3"/>
  <c r="V9769" i="3"/>
  <c r="V9770" i="3"/>
  <c r="V9771" i="3"/>
  <c r="V9772" i="3"/>
  <c r="V9773" i="3"/>
  <c r="V9774" i="3"/>
  <c r="V9775" i="3"/>
  <c r="V9776" i="3"/>
  <c r="V9777" i="3"/>
  <c r="V9778" i="3"/>
  <c r="V9779" i="3"/>
  <c r="V9780" i="3"/>
  <c r="V9781" i="3"/>
  <c r="V9782" i="3"/>
  <c r="V9783" i="3"/>
  <c r="V9784" i="3"/>
  <c r="V9785" i="3"/>
  <c r="V9786" i="3"/>
  <c r="V9787" i="3"/>
  <c r="V9788" i="3"/>
  <c r="V9789" i="3"/>
  <c r="V9790" i="3"/>
  <c r="V9791" i="3"/>
  <c r="V9792" i="3"/>
  <c r="V9793" i="3"/>
  <c r="V9794" i="3"/>
  <c r="V9795" i="3"/>
  <c r="V9796" i="3"/>
  <c r="V9797" i="3"/>
  <c r="V9798" i="3"/>
  <c r="V9799" i="3"/>
  <c r="V9800" i="3"/>
  <c r="V9801" i="3"/>
  <c r="V9802" i="3"/>
  <c r="V9803" i="3"/>
  <c r="V9804" i="3"/>
  <c r="V9805" i="3"/>
  <c r="V9806" i="3"/>
  <c r="V9807" i="3"/>
  <c r="V9808" i="3"/>
  <c r="V9809" i="3"/>
  <c r="V9810" i="3"/>
  <c r="V9811" i="3"/>
  <c r="V9812" i="3"/>
  <c r="V9813" i="3"/>
  <c r="V9814" i="3"/>
  <c r="V9815" i="3"/>
  <c r="V9816" i="3"/>
  <c r="V9817" i="3"/>
  <c r="V9818" i="3"/>
  <c r="V9819" i="3"/>
  <c r="V9820" i="3"/>
  <c r="V9821" i="3"/>
  <c r="V9822" i="3"/>
  <c r="V9823" i="3"/>
  <c r="V9824" i="3"/>
  <c r="V9825" i="3"/>
  <c r="V9826" i="3"/>
  <c r="V9827" i="3"/>
  <c r="V9828" i="3"/>
  <c r="V9829" i="3"/>
  <c r="V9830" i="3"/>
  <c r="V9831" i="3"/>
  <c r="V9832" i="3"/>
  <c r="V9833" i="3"/>
  <c r="V9834" i="3"/>
  <c r="V9835" i="3"/>
  <c r="V9836" i="3"/>
  <c r="V9837" i="3"/>
  <c r="V9838" i="3"/>
  <c r="V9839" i="3"/>
  <c r="V9840" i="3"/>
  <c r="V9841" i="3"/>
  <c r="V9842" i="3"/>
  <c r="V9843" i="3"/>
  <c r="V9844" i="3"/>
  <c r="V9845" i="3"/>
  <c r="V9846" i="3"/>
  <c r="V9847" i="3"/>
  <c r="V9848" i="3"/>
  <c r="V9849" i="3"/>
  <c r="V9850" i="3"/>
  <c r="V9851" i="3"/>
  <c r="V9852" i="3"/>
  <c r="V9853" i="3"/>
  <c r="V9854" i="3"/>
  <c r="V9855" i="3"/>
  <c r="V9856" i="3"/>
  <c r="V9857" i="3"/>
  <c r="V9858" i="3"/>
  <c r="V9859" i="3"/>
  <c r="V9860" i="3"/>
  <c r="V9861" i="3"/>
  <c r="V9862" i="3"/>
  <c r="V9863" i="3"/>
  <c r="V9864" i="3"/>
  <c r="V9865" i="3"/>
  <c r="V9866" i="3"/>
  <c r="V9867" i="3"/>
  <c r="V9868" i="3"/>
  <c r="V9869" i="3"/>
  <c r="V9870" i="3"/>
  <c r="V9871" i="3"/>
  <c r="V9872" i="3"/>
  <c r="V9873" i="3"/>
  <c r="V9874" i="3"/>
  <c r="V9875" i="3"/>
  <c r="V9876" i="3"/>
  <c r="V9877" i="3"/>
  <c r="V9878" i="3"/>
  <c r="V9879" i="3"/>
  <c r="V9880" i="3"/>
  <c r="V9881" i="3"/>
  <c r="V9882" i="3"/>
  <c r="V9883" i="3"/>
  <c r="V9884" i="3"/>
  <c r="V9885" i="3"/>
  <c r="V9886" i="3"/>
  <c r="V9887" i="3"/>
  <c r="V9888" i="3"/>
  <c r="V9889" i="3"/>
  <c r="V9890" i="3"/>
  <c r="V9891" i="3"/>
  <c r="V9892" i="3"/>
  <c r="V9893" i="3"/>
  <c r="V9894" i="3"/>
  <c r="V9895" i="3"/>
  <c r="V9896" i="3"/>
  <c r="V9897" i="3"/>
  <c r="V9898" i="3"/>
  <c r="V9899" i="3"/>
  <c r="V9900" i="3"/>
  <c r="V9901" i="3"/>
  <c r="V9902" i="3"/>
  <c r="V9903" i="3"/>
  <c r="V9904" i="3"/>
  <c r="V9905" i="3"/>
  <c r="V9906" i="3"/>
  <c r="V9907" i="3"/>
  <c r="V9908" i="3"/>
  <c r="V9909" i="3"/>
  <c r="V9910" i="3"/>
  <c r="V9911" i="3"/>
  <c r="V9912" i="3"/>
  <c r="V9913" i="3"/>
  <c r="V9914" i="3"/>
  <c r="V9915" i="3"/>
  <c r="V9916" i="3"/>
  <c r="V9917" i="3"/>
  <c r="V9918" i="3"/>
  <c r="V9919" i="3"/>
  <c r="V9920" i="3"/>
  <c r="V9921" i="3"/>
  <c r="V9922" i="3"/>
  <c r="V9923" i="3"/>
  <c r="V9924" i="3"/>
  <c r="V9925" i="3"/>
  <c r="V9926" i="3"/>
  <c r="V9927" i="3"/>
  <c r="V9928" i="3"/>
  <c r="V9929" i="3"/>
  <c r="V9930" i="3"/>
  <c r="V9931" i="3"/>
  <c r="V9932" i="3"/>
  <c r="V9933" i="3"/>
  <c r="V9934" i="3"/>
  <c r="V9935" i="3"/>
  <c r="V9936" i="3"/>
  <c r="V9937" i="3"/>
  <c r="V9938" i="3"/>
  <c r="V9939" i="3"/>
  <c r="V9940" i="3"/>
  <c r="V9941" i="3"/>
  <c r="V9942" i="3"/>
  <c r="V9943" i="3"/>
  <c r="V9944" i="3"/>
  <c r="V9945" i="3"/>
  <c r="V9946" i="3"/>
  <c r="V9947" i="3"/>
  <c r="V9948" i="3"/>
  <c r="V9949" i="3"/>
  <c r="V9950" i="3"/>
  <c r="V9951" i="3"/>
  <c r="V9952" i="3"/>
  <c r="V9953" i="3"/>
  <c r="V9954" i="3"/>
  <c r="V9955" i="3"/>
  <c r="V9956" i="3"/>
  <c r="V9957" i="3"/>
  <c r="V9958" i="3"/>
  <c r="V9959" i="3"/>
  <c r="V9960" i="3"/>
  <c r="V9961" i="3"/>
  <c r="V9962" i="3"/>
  <c r="V9963" i="3"/>
  <c r="V9964" i="3"/>
  <c r="V9965" i="3"/>
  <c r="V9966" i="3"/>
  <c r="V9967" i="3"/>
  <c r="V9968" i="3"/>
  <c r="V9969" i="3"/>
  <c r="V9970" i="3"/>
  <c r="V9971" i="3"/>
  <c r="V9972" i="3"/>
  <c r="V9973" i="3"/>
  <c r="V9974" i="3"/>
  <c r="V9975" i="3"/>
  <c r="V9976" i="3"/>
  <c r="V9977" i="3"/>
  <c r="V9978" i="3"/>
  <c r="V9979" i="3"/>
  <c r="V9980" i="3"/>
  <c r="V9981" i="3"/>
  <c r="V9982" i="3"/>
  <c r="V9983" i="3"/>
  <c r="V9984" i="3"/>
  <c r="V9985" i="3"/>
  <c r="V9986" i="3"/>
  <c r="V9987" i="3"/>
  <c r="V9988" i="3"/>
  <c r="V9989" i="3"/>
  <c r="V9990" i="3"/>
  <c r="V9991" i="3"/>
  <c r="V9992" i="3"/>
  <c r="V9993" i="3"/>
  <c r="V9994" i="3"/>
  <c r="V9995" i="3"/>
  <c r="V9996" i="3"/>
  <c r="V9997" i="3"/>
  <c r="V9998" i="3"/>
  <c r="V9999" i="3"/>
  <c r="V10000" i="3"/>
  <c r="V10001" i="3"/>
  <c r="V10002" i="3"/>
  <c r="V10003" i="3"/>
  <c r="V10004" i="3"/>
  <c r="V10005" i="3"/>
  <c r="V10006" i="3"/>
  <c r="V10007" i="3"/>
  <c r="V10008" i="3"/>
  <c r="V10009" i="3"/>
  <c r="V10010" i="3"/>
  <c r="V10011" i="3"/>
  <c r="V10012" i="3"/>
  <c r="V10013" i="3"/>
  <c r="V10014" i="3"/>
  <c r="V10015" i="3"/>
  <c r="V10016" i="3"/>
  <c r="V10017" i="3"/>
  <c r="V10018" i="3"/>
  <c r="V10019" i="3"/>
  <c r="V10020" i="3"/>
  <c r="V10021" i="3"/>
  <c r="V10022" i="3"/>
  <c r="V10023" i="3"/>
  <c r="V10024" i="3"/>
  <c r="V10025" i="3"/>
  <c r="V10026" i="3"/>
  <c r="V10027" i="3"/>
  <c r="V10028" i="3"/>
  <c r="V10029" i="3"/>
  <c r="V10030" i="3"/>
  <c r="V10031" i="3"/>
  <c r="V10032" i="3"/>
  <c r="V10033" i="3"/>
  <c r="V10034" i="3"/>
  <c r="V10035" i="3"/>
  <c r="V10036" i="3"/>
  <c r="V10037" i="3"/>
  <c r="V10038" i="3"/>
  <c r="V10039" i="3"/>
  <c r="V10040" i="3"/>
  <c r="V10041" i="3"/>
  <c r="V10042" i="3"/>
  <c r="V10043" i="3"/>
  <c r="V10044" i="3"/>
  <c r="V10045" i="3"/>
  <c r="V10046" i="3"/>
  <c r="V10047" i="3"/>
  <c r="V10048" i="3"/>
  <c r="V10049" i="3"/>
  <c r="V10050" i="3"/>
  <c r="V10051" i="3"/>
  <c r="V10052" i="3"/>
  <c r="V10053" i="3"/>
  <c r="V10054" i="3"/>
  <c r="V10055" i="3"/>
  <c r="V10056" i="3"/>
  <c r="V10057" i="3"/>
  <c r="V10058" i="3"/>
  <c r="V10059" i="3"/>
  <c r="V10060" i="3"/>
  <c r="V10061" i="3"/>
  <c r="V10062" i="3"/>
  <c r="V10063" i="3"/>
  <c r="V10064" i="3"/>
  <c r="V10065" i="3"/>
  <c r="V10066" i="3"/>
  <c r="V10067" i="3"/>
  <c r="V10068" i="3"/>
  <c r="V10069" i="3"/>
  <c r="V10070" i="3"/>
  <c r="V10071" i="3"/>
  <c r="V10072" i="3"/>
  <c r="V10073" i="3"/>
  <c r="V10074" i="3"/>
  <c r="V10075" i="3"/>
  <c r="V10076" i="3"/>
  <c r="V10077" i="3"/>
  <c r="V10078" i="3"/>
  <c r="V10079" i="3"/>
  <c r="V10080" i="3"/>
  <c r="V10081" i="3"/>
  <c r="V10082" i="3"/>
  <c r="V10083" i="3"/>
  <c r="V10084" i="3"/>
  <c r="V10085" i="3"/>
  <c r="V10086" i="3"/>
  <c r="V10087" i="3"/>
  <c r="V10088" i="3"/>
  <c r="V10089" i="3"/>
  <c r="V10090" i="3"/>
  <c r="V10091" i="3"/>
  <c r="V10092" i="3"/>
  <c r="V10093" i="3"/>
  <c r="V10094" i="3"/>
  <c r="V10095" i="3"/>
  <c r="V10096" i="3"/>
  <c r="V10097" i="3"/>
  <c r="V10098" i="3"/>
  <c r="V10099" i="3"/>
  <c r="V10100" i="3"/>
  <c r="V10101" i="3"/>
  <c r="V10102" i="3"/>
  <c r="V10103" i="3"/>
  <c r="V10104" i="3"/>
  <c r="V10105" i="3"/>
  <c r="V10106" i="3"/>
  <c r="V10107" i="3"/>
  <c r="V10108" i="3"/>
  <c r="V10109" i="3"/>
  <c r="V10110" i="3"/>
  <c r="V10111" i="3"/>
  <c r="V10112" i="3"/>
  <c r="V10113" i="3"/>
  <c r="V10114" i="3"/>
  <c r="V10115" i="3"/>
  <c r="V10116" i="3"/>
  <c r="V10117" i="3"/>
  <c r="V10118" i="3"/>
  <c r="V10119" i="3"/>
  <c r="V10120" i="3"/>
  <c r="V10121" i="3"/>
  <c r="V10122" i="3"/>
  <c r="V10123" i="3"/>
  <c r="V10124" i="3"/>
  <c r="V10125" i="3"/>
  <c r="V10126" i="3"/>
  <c r="V10127" i="3"/>
  <c r="V10128" i="3"/>
  <c r="V10129" i="3"/>
  <c r="V10130" i="3"/>
  <c r="V10131" i="3"/>
  <c r="V10132" i="3"/>
  <c r="V10133" i="3"/>
  <c r="V10134" i="3"/>
  <c r="V10135" i="3"/>
  <c r="V10136" i="3"/>
  <c r="V10137" i="3"/>
  <c r="V10138" i="3"/>
  <c r="V10139" i="3"/>
  <c r="V10140" i="3"/>
  <c r="V10141" i="3"/>
  <c r="V10142" i="3"/>
  <c r="V10143" i="3"/>
  <c r="V10144" i="3"/>
  <c r="V10145" i="3"/>
  <c r="V10146" i="3"/>
  <c r="V10147" i="3"/>
  <c r="V10148" i="3"/>
  <c r="V10149" i="3"/>
  <c r="V10150" i="3"/>
  <c r="V10151" i="3"/>
  <c r="V10152" i="3"/>
  <c r="V10153" i="3"/>
  <c r="V10154" i="3"/>
  <c r="V10155" i="3"/>
  <c r="V10156" i="3"/>
  <c r="V10157" i="3"/>
  <c r="V10158" i="3"/>
  <c r="V10159" i="3"/>
  <c r="V10160" i="3"/>
  <c r="V10161" i="3"/>
  <c r="V10162" i="3"/>
  <c r="V10163" i="3"/>
  <c r="V10164" i="3"/>
  <c r="V10165" i="3"/>
  <c r="V10166" i="3"/>
  <c r="V10167" i="3"/>
  <c r="V10168" i="3"/>
  <c r="V10169" i="3"/>
  <c r="V10170" i="3"/>
  <c r="V10171" i="3"/>
  <c r="V10172" i="3"/>
  <c r="V10173" i="3"/>
  <c r="V10174" i="3"/>
  <c r="V10175" i="3"/>
  <c r="V10176" i="3"/>
  <c r="V10177" i="3"/>
  <c r="V10178" i="3"/>
  <c r="V10179" i="3"/>
  <c r="V10180" i="3"/>
  <c r="V10181" i="3"/>
  <c r="V10182" i="3"/>
  <c r="V10183" i="3"/>
  <c r="V10184" i="3"/>
  <c r="V10185" i="3"/>
  <c r="V10186" i="3"/>
  <c r="V10187" i="3"/>
  <c r="V10188" i="3"/>
  <c r="V10189" i="3"/>
  <c r="V10190" i="3"/>
  <c r="V10191" i="3"/>
  <c r="V10192" i="3"/>
  <c r="V10193" i="3"/>
  <c r="V10194" i="3"/>
  <c r="V10195" i="3"/>
  <c r="V10196" i="3"/>
  <c r="V10197" i="3"/>
  <c r="V10198" i="3"/>
  <c r="V10199" i="3"/>
  <c r="V10200" i="3"/>
  <c r="V10201" i="3"/>
  <c r="V10202" i="3"/>
  <c r="V10203" i="3"/>
  <c r="V10204" i="3"/>
  <c r="V10205" i="3"/>
  <c r="V10206" i="3"/>
  <c r="V10207" i="3"/>
  <c r="V10208" i="3"/>
  <c r="V10209" i="3"/>
  <c r="V10210" i="3"/>
  <c r="V10211" i="3"/>
  <c r="V10212" i="3"/>
  <c r="V10213" i="3"/>
  <c r="V10214" i="3"/>
  <c r="V10215" i="3"/>
  <c r="V10216" i="3"/>
  <c r="V10217" i="3"/>
  <c r="V10218" i="3"/>
  <c r="V10219" i="3"/>
  <c r="V10220" i="3"/>
  <c r="V10221" i="3"/>
  <c r="V10222" i="3"/>
  <c r="V10223" i="3"/>
  <c r="V10224" i="3"/>
  <c r="V10225" i="3"/>
  <c r="V10226" i="3"/>
  <c r="V10227" i="3"/>
  <c r="V10228" i="3"/>
  <c r="V10229" i="3"/>
  <c r="V10230" i="3"/>
  <c r="V10231" i="3"/>
  <c r="V10232" i="3"/>
  <c r="V10233" i="3"/>
  <c r="V10234" i="3"/>
  <c r="V10235" i="3"/>
  <c r="V10236" i="3"/>
  <c r="V10237" i="3"/>
  <c r="V10238" i="3"/>
  <c r="V10239" i="3"/>
  <c r="V10240" i="3"/>
  <c r="V10241" i="3"/>
  <c r="V10242" i="3"/>
  <c r="V10243" i="3"/>
  <c r="V10244" i="3"/>
  <c r="V10245" i="3"/>
  <c r="V10246" i="3"/>
  <c r="V10247" i="3"/>
  <c r="V10248" i="3"/>
  <c r="V10249" i="3"/>
  <c r="V10250" i="3"/>
  <c r="V10251" i="3"/>
  <c r="V10252" i="3"/>
  <c r="V10253" i="3"/>
  <c r="V10254" i="3"/>
  <c r="V10255" i="3"/>
  <c r="V10256" i="3"/>
  <c r="V10257" i="3"/>
  <c r="V10258" i="3"/>
  <c r="V10259" i="3"/>
  <c r="V10260" i="3"/>
  <c r="V10261" i="3"/>
  <c r="V10262" i="3"/>
  <c r="V10263" i="3"/>
  <c r="V10264" i="3"/>
  <c r="V10265" i="3"/>
  <c r="V10266" i="3"/>
  <c r="V10267" i="3"/>
  <c r="V10268" i="3"/>
  <c r="V10269" i="3"/>
  <c r="V10270" i="3"/>
  <c r="V10271" i="3"/>
  <c r="V10272" i="3"/>
  <c r="V10273" i="3"/>
  <c r="V10274" i="3"/>
  <c r="V10275" i="3"/>
  <c r="V10276" i="3"/>
  <c r="V10277" i="3"/>
  <c r="V10278" i="3"/>
  <c r="V10279" i="3"/>
  <c r="V10280" i="3"/>
  <c r="V10281" i="3"/>
  <c r="V10282" i="3"/>
  <c r="V10283" i="3"/>
  <c r="V10284" i="3"/>
  <c r="V10285" i="3"/>
  <c r="V10286" i="3"/>
  <c r="V10287" i="3"/>
  <c r="V10288" i="3"/>
  <c r="V10289" i="3"/>
  <c r="V10290" i="3"/>
  <c r="V10291" i="3"/>
  <c r="V10292" i="3"/>
  <c r="V10293" i="3"/>
  <c r="V10294" i="3"/>
  <c r="V10295" i="3"/>
  <c r="V10296" i="3"/>
  <c r="V10297" i="3"/>
  <c r="V10298" i="3"/>
  <c r="V10299" i="3"/>
  <c r="V10300" i="3"/>
  <c r="V10301" i="3"/>
  <c r="V10302" i="3"/>
  <c r="V10303" i="3"/>
  <c r="V10304" i="3"/>
  <c r="V10305" i="3"/>
  <c r="V10306" i="3"/>
  <c r="V10307" i="3"/>
  <c r="V10308" i="3"/>
  <c r="V10309" i="3"/>
  <c r="V10310" i="3"/>
  <c r="V10311" i="3"/>
  <c r="V10312" i="3"/>
  <c r="V10313" i="3"/>
  <c r="V10314" i="3"/>
  <c r="V10315" i="3"/>
  <c r="V10316" i="3"/>
  <c r="V10317" i="3"/>
  <c r="V10318" i="3"/>
  <c r="V10319" i="3"/>
  <c r="V10320" i="3"/>
  <c r="V10321" i="3"/>
  <c r="V10322" i="3"/>
  <c r="V10323" i="3"/>
  <c r="V10324" i="3"/>
  <c r="V10325" i="3"/>
  <c r="V10326" i="3"/>
  <c r="V10327" i="3"/>
  <c r="V10328" i="3"/>
  <c r="V10329" i="3"/>
  <c r="V10330" i="3"/>
  <c r="V10331" i="3"/>
  <c r="V10332" i="3"/>
  <c r="V10333" i="3"/>
  <c r="V10334" i="3"/>
  <c r="V10335" i="3"/>
  <c r="V10336" i="3"/>
  <c r="V10337" i="3"/>
  <c r="V10338" i="3"/>
  <c r="V10339" i="3"/>
  <c r="V10340" i="3"/>
  <c r="V10341" i="3"/>
  <c r="V10342" i="3"/>
  <c r="V10343" i="3"/>
  <c r="V10344" i="3"/>
  <c r="V10345" i="3"/>
  <c r="V10346" i="3"/>
  <c r="V10347" i="3"/>
  <c r="V10348" i="3"/>
  <c r="V10349" i="3"/>
  <c r="V10350" i="3"/>
  <c r="V10351" i="3"/>
  <c r="V10352" i="3"/>
  <c r="V10353" i="3"/>
  <c r="V10354" i="3"/>
  <c r="V10355" i="3"/>
  <c r="V10356" i="3"/>
  <c r="V10357" i="3"/>
  <c r="V10358" i="3"/>
  <c r="V10359" i="3"/>
  <c r="V10360" i="3"/>
  <c r="V10361" i="3"/>
  <c r="V10362" i="3"/>
  <c r="V10363" i="3"/>
  <c r="V10364" i="3"/>
  <c r="V10365" i="3"/>
  <c r="V10366" i="3"/>
  <c r="V10367" i="3"/>
  <c r="V10368" i="3"/>
  <c r="V10369" i="3"/>
  <c r="V10370" i="3"/>
  <c r="V10371" i="3"/>
  <c r="V10372" i="3"/>
  <c r="V10373" i="3"/>
  <c r="V10374" i="3"/>
  <c r="V10375" i="3"/>
  <c r="V10376" i="3"/>
  <c r="V10377" i="3"/>
  <c r="V10378" i="3"/>
  <c r="V10379" i="3"/>
  <c r="V10380" i="3"/>
  <c r="V10381" i="3"/>
  <c r="V10382" i="3"/>
  <c r="V10383" i="3"/>
  <c r="V10384" i="3"/>
  <c r="V10385" i="3"/>
  <c r="V10386" i="3"/>
  <c r="V10387" i="3"/>
  <c r="V10388" i="3"/>
  <c r="V10389" i="3"/>
  <c r="V10390" i="3"/>
  <c r="V10391" i="3"/>
  <c r="V10392" i="3"/>
  <c r="V10393" i="3"/>
  <c r="V10394" i="3"/>
  <c r="V10395" i="3"/>
  <c r="V10396" i="3"/>
  <c r="V10397" i="3"/>
  <c r="V10398" i="3"/>
  <c r="V10399" i="3"/>
  <c r="V10400" i="3"/>
  <c r="V10401" i="3"/>
  <c r="V10402" i="3"/>
  <c r="V10403" i="3"/>
  <c r="V10404" i="3"/>
  <c r="V10405" i="3"/>
  <c r="V10406" i="3"/>
  <c r="V10407" i="3"/>
  <c r="V10408" i="3"/>
  <c r="V10409" i="3"/>
  <c r="V10410" i="3"/>
  <c r="V10411" i="3"/>
  <c r="V10412" i="3"/>
  <c r="V10413" i="3"/>
  <c r="V10414" i="3"/>
  <c r="V10415" i="3"/>
  <c r="V10416" i="3"/>
  <c r="V10417" i="3"/>
  <c r="V10418" i="3"/>
  <c r="V10419" i="3"/>
  <c r="V10420" i="3"/>
  <c r="V10421" i="3"/>
  <c r="V10422" i="3"/>
  <c r="V10423" i="3"/>
  <c r="V10424" i="3"/>
  <c r="V10425" i="3"/>
  <c r="V10426" i="3"/>
  <c r="V10427" i="3"/>
  <c r="V10428" i="3"/>
  <c r="V10429" i="3"/>
  <c r="V10430" i="3"/>
  <c r="V10431" i="3"/>
  <c r="V10432" i="3"/>
  <c r="V10433" i="3"/>
  <c r="V10434" i="3"/>
  <c r="V10435" i="3"/>
  <c r="V10436" i="3"/>
  <c r="V10437" i="3"/>
  <c r="V10438" i="3"/>
  <c r="V10439" i="3"/>
  <c r="V10440" i="3"/>
  <c r="V10441" i="3"/>
  <c r="V10442" i="3"/>
  <c r="V10443" i="3"/>
  <c r="V10444" i="3"/>
  <c r="V10445" i="3"/>
  <c r="V10446" i="3"/>
  <c r="V10447" i="3"/>
  <c r="V10448" i="3"/>
  <c r="V10449" i="3"/>
  <c r="V10450" i="3"/>
  <c r="V10451" i="3"/>
  <c r="V10452" i="3"/>
  <c r="V10453" i="3"/>
  <c r="V10454" i="3"/>
  <c r="V10455" i="3"/>
  <c r="V10456" i="3"/>
  <c r="V10457" i="3"/>
  <c r="V10458" i="3"/>
  <c r="V10459" i="3"/>
  <c r="V10460" i="3"/>
  <c r="V10461" i="3"/>
  <c r="V10462" i="3"/>
  <c r="V10463" i="3"/>
  <c r="V10464" i="3"/>
  <c r="V10465" i="3"/>
  <c r="V10466" i="3"/>
  <c r="V10467" i="3"/>
  <c r="V10468" i="3"/>
  <c r="V10469" i="3"/>
  <c r="V10470" i="3"/>
  <c r="V10471" i="3"/>
  <c r="V10472" i="3"/>
  <c r="V10473" i="3"/>
  <c r="V10474" i="3"/>
  <c r="V10475" i="3"/>
  <c r="V10476" i="3"/>
  <c r="V10477" i="3"/>
  <c r="V10478" i="3"/>
  <c r="V10479" i="3"/>
  <c r="V10480" i="3"/>
  <c r="V10481" i="3"/>
  <c r="V10482" i="3"/>
  <c r="V10483" i="3"/>
  <c r="V10484" i="3"/>
  <c r="V10485" i="3"/>
  <c r="V10486" i="3"/>
  <c r="V10487" i="3"/>
  <c r="V10488" i="3"/>
  <c r="V10489" i="3"/>
  <c r="V10490" i="3"/>
  <c r="V10491" i="3"/>
  <c r="V10492" i="3"/>
  <c r="V10493" i="3"/>
  <c r="V10494" i="3"/>
  <c r="V10495" i="3"/>
  <c r="V10496" i="3"/>
  <c r="V10497" i="3"/>
  <c r="V10498" i="3"/>
  <c r="V10499" i="3"/>
  <c r="V10500" i="3"/>
  <c r="V10501" i="3"/>
  <c r="V10502" i="3"/>
  <c r="V10503" i="3"/>
  <c r="V10504" i="3"/>
  <c r="V10505" i="3"/>
  <c r="V10506" i="3"/>
  <c r="V10507" i="3"/>
  <c r="V10508" i="3"/>
  <c r="V10509" i="3"/>
  <c r="V10510" i="3"/>
  <c r="V10511" i="3"/>
  <c r="V10512" i="3"/>
  <c r="V10513" i="3"/>
  <c r="V10514" i="3"/>
  <c r="V10515" i="3"/>
  <c r="V10516" i="3"/>
  <c r="V10517" i="3"/>
  <c r="V10518" i="3"/>
  <c r="V10519" i="3"/>
  <c r="V10520" i="3"/>
  <c r="V10521" i="3"/>
  <c r="V10522" i="3"/>
  <c r="V10523" i="3"/>
  <c r="V10524" i="3"/>
  <c r="V10525" i="3"/>
  <c r="V10526" i="3"/>
  <c r="V10527" i="3"/>
  <c r="V10528" i="3"/>
  <c r="V10529" i="3"/>
  <c r="V10530" i="3"/>
  <c r="V10531" i="3"/>
  <c r="V10532" i="3"/>
  <c r="V10533" i="3"/>
  <c r="V10534" i="3"/>
  <c r="V10535" i="3"/>
  <c r="V10536" i="3"/>
  <c r="V10537" i="3"/>
  <c r="V10538" i="3"/>
  <c r="V10539" i="3"/>
  <c r="V10540" i="3"/>
  <c r="V10541" i="3"/>
  <c r="V10542" i="3"/>
  <c r="V10543" i="3"/>
  <c r="V10544" i="3"/>
  <c r="V10545" i="3"/>
  <c r="V10546" i="3"/>
  <c r="V10547" i="3"/>
  <c r="V10548" i="3"/>
  <c r="V10549" i="3"/>
  <c r="V10550" i="3"/>
  <c r="V10551" i="3"/>
  <c r="V10552" i="3"/>
  <c r="V10553" i="3"/>
  <c r="V10554" i="3"/>
  <c r="V10555" i="3"/>
  <c r="V10556" i="3"/>
  <c r="V10557" i="3"/>
  <c r="V10558" i="3"/>
  <c r="V10559" i="3"/>
  <c r="V10560" i="3"/>
  <c r="V10561" i="3"/>
  <c r="V10562" i="3"/>
  <c r="V10563" i="3"/>
  <c r="V10564" i="3"/>
  <c r="V10565" i="3"/>
  <c r="V10566" i="3"/>
  <c r="V10567" i="3"/>
  <c r="V10568" i="3"/>
  <c r="V10569" i="3"/>
  <c r="V10570" i="3"/>
  <c r="V10571" i="3"/>
  <c r="V10572" i="3"/>
  <c r="V10573" i="3"/>
  <c r="V10574" i="3"/>
  <c r="V10575" i="3"/>
  <c r="V10576" i="3"/>
  <c r="V10577" i="3"/>
  <c r="V10578" i="3"/>
  <c r="V10579" i="3"/>
  <c r="V10580" i="3"/>
  <c r="V10581" i="3"/>
  <c r="V10582" i="3"/>
  <c r="V10583" i="3"/>
  <c r="V10584" i="3"/>
  <c r="V10585" i="3"/>
  <c r="V10586" i="3"/>
  <c r="V10587" i="3"/>
  <c r="V10588" i="3"/>
  <c r="V10589" i="3"/>
  <c r="V10590" i="3"/>
  <c r="V10591" i="3"/>
  <c r="V10592" i="3"/>
  <c r="V10593" i="3"/>
  <c r="V10594" i="3"/>
  <c r="V10595" i="3"/>
  <c r="V10596" i="3"/>
  <c r="V10597" i="3"/>
  <c r="V10598" i="3"/>
  <c r="V10599" i="3"/>
  <c r="V10600" i="3"/>
  <c r="V10601" i="3"/>
  <c r="V10602" i="3"/>
  <c r="V10603" i="3"/>
  <c r="V10604" i="3"/>
  <c r="V10605" i="3"/>
  <c r="V10606" i="3"/>
  <c r="V10607" i="3"/>
  <c r="V10608" i="3"/>
  <c r="V10609" i="3"/>
  <c r="V10610" i="3"/>
  <c r="V10611" i="3"/>
  <c r="V10612" i="3"/>
  <c r="V10613" i="3"/>
  <c r="V10614" i="3"/>
  <c r="V10615" i="3"/>
  <c r="V10616" i="3"/>
  <c r="V10617" i="3"/>
  <c r="V10618" i="3"/>
  <c r="V10619" i="3"/>
  <c r="V10620" i="3"/>
  <c r="V10621" i="3"/>
  <c r="V10622" i="3"/>
  <c r="V10623" i="3"/>
  <c r="V10624" i="3"/>
  <c r="V10625" i="3"/>
  <c r="V10626" i="3"/>
  <c r="V10627" i="3"/>
  <c r="V10628" i="3"/>
  <c r="V10629" i="3"/>
  <c r="V10630" i="3"/>
  <c r="V10631" i="3"/>
  <c r="V10632" i="3"/>
  <c r="V10633" i="3"/>
  <c r="V10634" i="3"/>
  <c r="V10635" i="3"/>
  <c r="V10636" i="3"/>
  <c r="V10637" i="3"/>
  <c r="V10638" i="3"/>
  <c r="V10639" i="3"/>
  <c r="V10640" i="3"/>
  <c r="V10641" i="3"/>
  <c r="V10642" i="3"/>
  <c r="V10643" i="3"/>
  <c r="V10644" i="3"/>
  <c r="V10645" i="3"/>
  <c r="V10646" i="3"/>
  <c r="V10647" i="3"/>
  <c r="V10648" i="3"/>
  <c r="V10649" i="3"/>
  <c r="V10650" i="3"/>
  <c r="V10651" i="3"/>
  <c r="V10652" i="3"/>
  <c r="V10653" i="3"/>
  <c r="V10654" i="3"/>
  <c r="V10655" i="3"/>
  <c r="V10656" i="3"/>
  <c r="V10657" i="3"/>
  <c r="V10658" i="3"/>
  <c r="V10659" i="3"/>
  <c r="V10660" i="3"/>
  <c r="V10661" i="3"/>
  <c r="V10662" i="3"/>
  <c r="V10663" i="3"/>
  <c r="V10664" i="3"/>
  <c r="V10665" i="3"/>
  <c r="V10666" i="3"/>
  <c r="V10667" i="3"/>
  <c r="V10668" i="3"/>
  <c r="V10669" i="3"/>
  <c r="V10670" i="3"/>
  <c r="V10671" i="3"/>
  <c r="V10672" i="3"/>
  <c r="V10673" i="3"/>
  <c r="V10674" i="3"/>
  <c r="V10675" i="3"/>
  <c r="V10676" i="3"/>
  <c r="V10677" i="3"/>
  <c r="V10678" i="3"/>
  <c r="V10679" i="3"/>
  <c r="V10680" i="3"/>
  <c r="V10681" i="3"/>
  <c r="V10682" i="3"/>
  <c r="V10683" i="3"/>
  <c r="V10684" i="3"/>
  <c r="V10685" i="3"/>
  <c r="V10686" i="3"/>
  <c r="V10687" i="3"/>
  <c r="V10688" i="3"/>
  <c r="V10689" i="3"/>
  <c r="V10690" i="3"/>
  <c r="V10691" i="3"/>
  <c r="V10692" i="3"/>
  <c r="V10693" i="3"/>
  <c r="V10694" i="3"/>
  <c r="V10695" i="3"/>
  <c r="V10696" i="3"/>
  <c r="V10697" i="3"/>
  <c r="V10698" i="3"/>
  <c r="V10699" i="3"/>
  <c r="V10700" i="3"/>
  <c r="V10701" i="3"/>
  <c r="V10702" i="3"/>
  <c r="V10703" i="3"/>
  <c r="V10704" i="3"/>
  <c r="V10705" i="3"/>
  <c r="V10706" i="3"/>
  <c r="V10707" i="3"/>
  <c r="V10708" i="3"/>
  <c r="V10709" i="3"/>
  <c r="V10710" i="3"/>
  <c r="V10711" i="3"/>
  <c r="V10712" i="3"/>
  <c r="V10713" i="3"/>
  <c r="V10714" i="3"/>
  <c r="V10715" i="3"/>
  <c r="V10716" i="3"/>
  <c r="V10717" i="3"/>
  <c r="V10718" i="3"/>
  <c r="V10719" i="3"/>
  <c r="V10720" i="3"/>
  <c r="V10721" i="3"/>
  <c r="V10722" i="3"/>
  <c r="V10723" i="3"/>
  <c r="V10724" i="3"/>
  <c r="V10725" i="3"/>
  <c r="V10726" i="3"/>
  <c r="V10727" i="3"/>
  <c r="V10728" i="3"/>
  <c r="V10729" i="3"/>
  <c r="V10730" i="3"/>
  <c r="V10731" i="3"/>
  <c r="V10732" i="3"/>
  <c r="V10733" i="3"/>
  <c r="V10734" i="3"/>
  <c r="V10735" i="3"/>
  <c r="V10736" i="3"/>
  <c r="V10737" i="3"/>
  <c r="V10738" i="3"/>
  <c r="V10739" i="3"/>
  <c r="V10740" i="3"/>
  <c r="V10741" i="3"/>
  <c r="V10742" i="3"/>
  <c r="V10743" i="3"/>
  <c r="V10744" i="3"/>
  <c r="V10745" i="3"/>
  <c r="V10746" i="3"/>
  <c r="V10747" i="3"/>
  <c r="V10748" i="3"/>
  <c r="V10749" i="3"/>
  <c r="V10750" i="3"/>
  <c r="V10751" i="3"/>
  <c r="V10752" i="3"/>
  <c r="V10753" i="3"/>
  <c r="V10754" i="3"/>
  <c r="V10755" i="3"/>
  <c r="V10756" i="3"/>
  <c r="V10757" i="3"/>
  <c r="V10758" i="3"/>
  <c r="V10759" i="3"/>
  <c r="V10760" i="3"/>
  <c r="V10761" i="3"/>
  <c r="V10762" i="3"/>
  <c r="V10763" i="3"/>
  <c r="V10764" i="3"/>
  <c r="V10765" i="3"/>
  <c r="V10766" i="3"/>
  <c r="V10767" i="3"/>
  <c r="V10768" i="3"/>
  <c r="V10769" i="3"/>
  <c r="V10770" i="3"/>
  <c r="V10771" i="3"/>
  <c r="V10772" i="3"/>
  <c r="V10773" i="3"/>
  <c r="V10774" i="3"/>
  <c r="V10775" i="3"/>
  <c r="V10776" i="3"/>
  <c r="V10777" i="3"/>
  <c r="V10778" i="3"/>
  <c r="V10779" i="3"/>
  <c r="V10780" i="3"/>
  <c r="V10781" i="3"/>
  <c r="V10782" i="3"/>
  <c r="V10783" i="3"/>
  <c r="V10784" i="3"/>
  <c r="V10785" i="3"/>
  <c r="V10786" i="3"/>
  <c r="V10787" i="3"/>
  <c r="V10788" i="3"/>
  <c r="V10789" i="3"/>
  <c r="V10790" i="3"/>
  <c r="V10791" i="3"/>
  <c r="V10792" i="3"/>
  <c r="V10793" i="3"/>
  <c r="V10794" i="3"/>
  <c r="V10795" i="3"/>
  <c r="V10796" i="3"/>
  <c r="V10797" i="3"/>
  <c r="V10798" i="3"/>
  <c r="V10799" i="3"/>
  <c r="V10800" i="3"/>
  <c r="V10801" i="3"/>
  <c r="V10802" i="3"/>
  <c r="V10803" i="3"/>
  <c r="V10804" i="3"/>
  <c r="V10805" i="3"/>
  <c r="V10806" i="3"/>
  <c r="V10807" i="3"/>
  <c r="V10808" i="3"/>
  <c r="V10809" i="3"/>
  <c r="V10810" i="3"/>
  <c r="V10811" i="3"/>
  <c r="V10812" i="3"/>
  <c r="V10813" i="3"/>
  <c r="V10814" i="3"/>
  <c r="V10815" i="3"/>
  <c r="V10816" i="3"/>
  <c r="V10817" i="3"/>
  <c r="V10818" i="3"/>
  <c r="V10819" i="3"/>
  <c r="V10820" i="3"/>
  <c r="V10821" i="3"/>
  <c r="V10822" i="3"/>
  <c r="V10823" i="3"/>
  <c r="V10824" i="3"/>
  <c r="V10825" i="3"/>
  <c r="V10826" i="3"/>
  <c r="V10827" i="3"/>
  <c r="V10828" i="3"/>
  <c r="V10829" i="3"/>
  <c r="V10830" i="3"/>
  <c r="V10831" i="3"/>
  <c r="V10832" i="3"/>
  <c r="V10833" i="3"/>
  <c r="V10834" i="3"/>
  <c r="V10835" i="3"/>
  <c r="V10836" i="3"/>
  <c r="V10837" i="3"/>
  <c r="V10838" i="3"/>
  <c r="V10839" i="3"/>
  <c r="V10840" i="3"/>
  <c r="V10841" i="3"/>
  <c r="V10842" i="3"/>
  <c r="V10843" i="3"/>
  <c r="V10844" i="3"/>
  <c r="V10845" i="3"/>
  <c r="V10846" i="3"/>
  <c r="V10847" i="3"/>
  <c r="V10848" i="3"/>
  <c r="V10849" i="3"/>
  <c r="V10850" i="3"/>
  <c r="V10851" i="3"/>
  <c r="V10852" i="3"/>
  <c r="V10853" i="3"/>
  <c r="V10854" i="3"/>
  <c r="V10855" i="3"/>
  <c r="V10856" i="3"/>
  <c r="V10857" i="3"/>
  <c r="V10858" i="3"/>
  <c r="V10859" i="3"/>
  <c r="V10860" i="3"/>
  <c r="V10861" i="3"/>
  <c r="V10862" i="3"/>
  <c r="V10863" i="3"/>
  <c r="V10864" i="3"/>
  <c r="V10865" i="3"/>
  <c r="V10866" i="3"/>
  <c r="V10867" i="3"/>
  <c r="V10868" i="3"/>
  <c r="V10869" i="3"/>
  <c r="V10870" i="3"/>
  <c r="V10871" i="3"/>
  <c r="V10872" i="3"/>
  <c r="V10873" i="3"/>
  <c r="V10874" i="3"/>
  <c r="V10875" i="3"/>
  <c r="V10876" i="3"/>
  <c r="V10877" i="3"/>
  <c r="V10878" i="3"/>
  <c r="V10879" i="3"/>
  <c r="V10880" i="3"/>
  <c r="V10881" i="3"/>
  <c r="V10882" i="3"/>
  <c r="V10883" i="3"/>
  <c r="V10884" i="3"/>
  <c r="V10885" i="3"/>
  <c r="V10886" i="3"/>
  <c r="V10887" i="3"/>
  <c r="V10888" i="3"/>
  <c r="V10889" i="3"/>
  <c r="V10890" i="3"/>
  <c r="V10891" i="3"/>
  <c r="V10892" i="3"/>
  <c r="V10893" i="3"/>
  <c r="V10894" i="3"/>
  <c r="V10895" i="3"/>
  <c r="V10896" i="3"/>
  <c r="V10897" i="3"/>
  <c r="V10898" i="3"/>
  <c r="V10899" i="3"/>
  <c r="V10900" i="3"/>
  <c r="V10901" i="3"/>
  <c r="V10902" i="3"/>
  <c r="V10903" i="3"/>
  <c r="V10904" i="3"/>
  <c r="V10905" i="3"/>
  <c r="V10906" i="3"/>
  <c r="V10907" i="3"/>
  <c r="V10908" i="3"/>
  <c r="V10909" i="3"/>
  <c r="V10910" i="3"/>
  <c r="V10911" i="3"/>
  <c r="V10912" i="3"/>
  <c r="V10913" i="3"/>
  <c r="V10914" i="3"/>
  <c r="V10915" i="3"/>
  <c r="V10916" i="3"/>
  <c r="V10917" i="3"/>
  <c r="V10918" i="3"/>
  <c r="V10919" i="3"/>
  <c r="V10920" i="3"/>
  <c r="V10921" i="3"/>
  <c r="V10922" i="3"/>
  <c r="V10923" i="3"/>
  <c r="V10924" i="3"/>
  <c r="V10925" i="3"/>
  <c r="V10926" i="3"/>
  <c r="V10927" i="3"/>
  <c r="V10928" i="3"/>
  <c r="V10929" i="3"/>
  <c r="V10930" i="3"/>
  <c r="V10931" i="3"/>
  <c r="V10932" i="3"/>
  <c r="V10933" i="3"/>
  <c r="V10934" i="3"/>
  <c r="V10935" i="3"/>
  <c r="V10936" i="3"/>
  <c r="V10937" i="3"/>
  <c r="V10938" i="3"/>
  <c r="V10939" i="3"/>
  <c r="V10940" i="3"/>
  <c r="V10941" i="3"/>
  <c r="V10942" i="3"/>
  <c r="V10943" i="3"/>
  <c r="V10944" i="3"/>
  <c r="V10945" i="3"/>
  <c r="V10946" i="3"/>
  <c r="V10947" i="3"/>
  <c r="V10948" i="3"/>
  <c r="V10949" i="3"/>
  <c r="V10950" i="3"/>
  <c r="V10951" i="3"/>
  <c r="V10952" i="3"/>
  <c r="V10953" i="3"/>
  <c r="V10954" i="3"/>
  <c r="V10955" i="3"/>
  <c r="V10956" i="3"/>
  <c r="V10957" i="3"/>
  <c r="V10958" i="3"/>
  <c r="V10959" i="3"/>
  <c r="V10960" i="3"/>
  <c r="V10961" i="3"/>
  <c r="V10962" i="3"/>
  <c r="V10963" i="3"/>
  <c r="V10964" i="3"/>
  <c r="V10965" i="3"/>
  <c r="V10966" i="3"/>
  <c r="V10967" i="3"/>
  <c r="V10968" i="3"/>
  <c r="V10969" i="3"/>
  <c r="V10970" i="3"/>
  <c r="V10971" i="3"/>
  <c r="V10972" i="3"/>
  <c r="V10973" i="3"/>
  <c r="V10974" i="3"/>
  <c r="V10975" i="3"/>
  <c r="V10976" i="3"/>
  <c r="V10977" i="3"/>
  <c r="V10978" i="3"/>
  <c r="V10979" i="3"/>
  <c r="V10980" i="3"/>
  <c r="V10981" i="3"/>
  <c r="V10982" i="3"/>
  <c r="V10983" i="3"/>
  <c r="V10984" i="3"/>
  <c r="V10985" i="3"/>
  <c r="V10986" i="3"/>
  <c r="V10987" i="3"/>
  <c r="V10988" i="3"/>
  <c r="V10989" i="3"/>
  <c r="V10990" i="3"/>
  <c r="V10991" i="3"/>
  <c r="V10992" i="3"/>
  <c r="V10993" i="3"/>
  <c r="V10994" i="3"/>
  <c r="V10995" i="3"/>
  <c r="V10996" i="3"/>
  <c r="V10997" i="3"/>
  <c r="V10998" i="3"/>
  <c r="V10999" i="3"/>
  <c r="V11000" i="3"/>
  <c r="V11001" i="3"/>
  <c r="V11002" i="3"/>
  <c r="V11003" i="3"/>
  <c r="V11004" i="3"/>
  <c r="V11005" i="3"/>
  <c r="V11006" i="3"/>
  <c r="V11007" i="3"/>
  <c r="V11008" i="3"/>
  <c r="V11009" i="3"/>
  <c r="V11010" i="3"/>
  <c r="V11011" i="3"/>
  <c r="V11012" i="3"/>
  <c r="V11013" i="3"/>
  <c r="V11014" i="3"/>
  <c r="V11015" i="3"/>
  <c r="V11016" i="3"/>
  <c r="V11017" i="3"/>
  <c r="V11018" i="3"/>
  <c r="V11019" i="3"/>
  <c r="V11020" i="3"/>
  <c r="V11021" i="3"/>
  <c r="V11022" i="3"/>
  <c r="V11023" i="3"/>
  <c r="V11024" i="3"/>
  <c r="V11025" i="3"/>
  <c r="V11026" i="3"/>
  <c r="V11027" i="3"/>
  <c r="V11028" i="3"/>
  <c r="V11029" i="3"/>
  <c r="V11030" i="3"/>
  <c r="V11031" i="3"/>
  <c r="V11032" i="3"/>
  <c r="V11033" i="3"/>
  <c r="V11034" i="3"/>
  <c r="V11035" i="3"/>
  <c r="V11036" i="3"/>
  <c r="V11037" i="3"/>
  <c r="V11038" i="3"/>
  <c r="V11039" i="3"/>
  <c r="V11040" i="3"/>
  <c r="V11041" i="3"/>
  <c r="V11042" i="3"/>
  <c r="V11043" i="3"/>
  <c r="V11044" i="3"/>
  <c r="V11045" i="3"/>
  <c r="V11046" i="3"/>
  <c r="V11047" i="3"/>
  <c r="V11048" i="3"/>
  <c r="V11049" i="3"/>
  <c r="V11050" i="3"/>
  <c r="V11051" i="3"/>
  <c r="V11052" i="3"/>
  <c r="V11053" i="3"/>
  <c r="V11054" i="3"/>
  <c r="V11055" i="3"/>
  <c r="V11056" i="3"/>
  <c r="V11057" i="3"/>
  <c r="V11058" i="3"/>
  <c r="V11059" i="3"/>
  <c r="V11060" i="3"/>
  <c r="V11061" i="3"/>
  <c r="V11062" i="3"/>
  <c r="V11063" i="3"/>
  <c r="V11064" i="3"/>
  <c r="V11065" i="3"/>
  <c r="V11066" i="3"/>
  <c r="V11067" i="3"/>
  <c r="V11068" i="3"/>
  <c r="V11069" i="3"/>
  <c r="V11070" i="3"/>
  <c r="V11071" i="3"/>
  <c r="V11072" i="3"/>
  <c r="V11073" i="3"/>
  <c r="V11074" i="3"/>
  <c r="V11075" i="3"/>
  <c r="V11076" i="3"/>
  <c r="V11077" i="3"/>
  <c r="V11078" i="3"/>
  <c r="V11079" i="3"/>
  <c r="V11080" i="3"/>
  <c r="V11081" i="3"/>
  <c r="V11082" i="3"/>
  <c r="V11083" i="3"/>
  <c r="V11084" i="3"/>
  <c r="V11085" i="3"/>
  <c r="V11086" i="3"/>
  <c r="V11087" i="3"/>
  <c r="V11088" i="3"/>
  <c r="V11089" i="3"/>
  <c r="V11090" i="3"/>
  <c r="V11091" i="3"/>
  <c r="V11092" i="3"/>
  <c r="V11093" i="3"/>
  <c r="V11094" i="3"/>
  <c r="V11095" i="3"/>
  <c r="V11096" i="3"/>
  <c r="V11097" i="3"/>
  <c r="V11098" i="3"/>
  <c r="V11099" i="3"/>
  <c r="V11100" i="3"/>
  <c r="V11101" i="3"/>
  <c r="V11102" i="3"/>
  <c r="V11103" i="3"/>
  <c r="V11104" i="3"/>
  <c r="V11105" i="3"/>
  <c r="V11106" i="3"/>
  <c r="V11107" i="3"/>
  <c r="V11108" i="3"/>
  <c r="V11109" i="3"/>
  <c r="V11110" i="3"/>
  <c r="V11111" i="3"/>
  <c r="V11112" i="3"/>
  <c r="V11113" i="3"/>
  <c r="V11114" i="3"/>
  <c r="V11115" i="3"/>
  <c r="V11116" i="3"/>
  <c r="V11117" i="3"/>
  <c r="V11118" i="3"/>
  <c r="V11119" i="3"/>
  <c r="V11120" i="3"/>
  <c r="V11121" i="3"/>
  <c r="V11122" i="3"/>
  <c r="V11123" i="3"/>
  <c r="V11124" i="3"/>
  <c r="V11125" i="3"/>
  <c r="V11126" i="3"/>
  <c r="V11127" i="3"/>
  <c r="V11128" i="3"/>
  <c r="V11129" i="3"/>
  <c r="V11130" i="3"/>
  <c r="V11131" i="3"/>
  <c r="V11132" i="3"/>
  <c r="V11133" i="3"/>
  <c r="V11134" i="3"/>
  <c r="V11135" i="3"/>
  <c r="V11136" i="3"/>
  <c r="V11137" i="3"/>
  <c r="V11138" i="3"/>
  <c r="V11139" i="3"/>
  <c r="V11140" i="3"/>
  <c r="V11141" i="3"/>
  <c r="V11142" i="3"/>
  <c r="V11143" i="3"/>
  <c r="V11144" i="3"/>
  <c r="V11145" i="3"/>
  <c r="V11146" i="3"/>
  <c r="V11147" i="3"/>
  <c r="V11148" i="3"/>
  <c r="V11149" i="3"/>
  <c r="V11150" i="3"/>
  <c r="V11151" i="3"/>
  <c r="V11152" i="3"/>
  <c r="V11153" i="3"/>
  <c r="V11154" i="3"/>
  <c r="V11155" i="3"/>
  <c r="V11156" i="3"/>
  <c r="V11157" i="3"/>
  <c r="V11158" i="3"/>
  <c r="V11159" i="3"/>
  <c r="V11160" i="3"/>
  <c r="V11161" i="3"/>
  <c r="V11162" i="3"/>
  <c r="V11163" i="3"/>
  <c r="V11164" i="3"/>
  <c r="V11165" i="3"/>
  <c r="V11166" i="3"/>
  <c r="V11167" i="3"/>
  <c r="V11168" i="3"/>
  <c r="V11169" i="3"/>
  <c r="V11170" i="3"/>
  <c r="V11171" i="3"/>
  <c r="V11172" i="3"/>
  <c r="V11173" i="3"/>
  <c r="V11174" i="3"/>
  <c r="V11175" i="3"/>
  <c r="V11176" i="3"/>
  <c r="V11177" i="3"/>
  <c r="V11178" i="3"/>
  <c r="V11179" i="3"/>
  <c r="V11180" i="3"/>
  <c r="V11181" i="3"/>
  <c r="V11182" i="3"/>
  <c r="V11183" i="3"/>
  <c r="V11184" i="3"/>
  <c r="V11185" i="3"/>
  <c r="V11186" i="3"/>
  <c r="V11187" i="3"/>
  <c r="V11188" i="3"/>
  <c r="V11189" i="3"/>
  <c r="V11190" i="3"/>
  <c r="V11191" i="3"/>
  <c r="V11192" i="3"/>
  <c r="V11193" i="3"/>
  <c r="V11194" i="3"/>
  <c r="V11195" i="3"/>
  <c r="V11196" i="3"/>
  <c r="V11197" i="3"/>
  <c r="V11198" i="3"/>
  <c r="V11199" i="3"/>
  <c r="V11200" i="3"/>
  <c r="V11201" i="3"/>
  <c r="V11202" i="3"/>
  <c r="V11203" i="3"/>
  <c r="V11204" i="3"/>
  <c r="V11205" i="3"/>
  <c r="V11206" i="3"/>
  <c r="V11207" i="3"/>
  <c r="V11208" i="3"/>
  <c r="V11209" i="3"/>
  <c r="V11210" i="3"/>
  <c r="V11211" i="3"/>
  <c r="V11212" i="3"/>
  <c r="V11213" i="3"/>
  <c r="V11214" i="3"/>
  <c r="V11215" i="3"/>
  <c r="V11216" i="3"/>
  <c r="V11217" i="3"/>
  <c r="V11218" i="3"/>
  <c r="V11219" i="3"/>
  <c r="V11220" i="3"/>
  <c r="V11221" i="3"/>
  <c r="V11222" i="3"/>
  <c r="V11223" i="3"/>
  <c r="V11224" i="3"/>
  <c r="V11225" i="3"/>
  <c r="V11226" i="3"/>
  <c r="V11227" i="3"/>
  <c r="V11228" i="3"/>
  <c r="V11229" i="3"/>
  <c r="V11230" i="3"/>
  <c r="V11231" i="3"/>
  <c r="V11232" i="3"/>
  <c r="V11233" i="3"/>
  <c r="V11234" i="3"/>
  <c r="V11235" i="3"/>
  <c r="V11236" i="3"/>
  <c r="V11237" i="3"/>
  <c r="V11238" i="3"/>
  <c r="V11239" i="3"/>
  <c r="V11240" i="3"/>
  <c r="V11241" i="3"/>
  <c r="V11242" i="3"/>
  <c r="V11243" i="3"/>
  <c r="V11244" i="3"/>
  <c r="V11245" i="3"/>
  <c r="V11246" i="3"/>
  <c r="V11247" i="3"/>
  <c r="V11248" i="3"/>
  <c r="V11249" i="3"/>
  <c r="V11250" i="3"/>
  <c r="V11251" i="3"/>
  <c r="V11252" i="3"/>
  <c r="V11253" i="3"/>
  <c r="V11254" i="3"/>
  <c r="V11255" i="3"/>
  <c r="V11256" i="3"/>
  <c r="V11257" i="3"/>
  <c r="V11258" i="3"/>
  <c r="V11259" i="3"/>
  <c r="V11260" i="3"/>
  <c r="V11261" i="3"/>
  <c r="V11262" i="3"/>
  <c r="V11263" i="3"/>
  <c r="V11264" i="3"/>
  <c r="V11265" i="3"/>
  <c r="V11266" i="3"/>
  <c r="V11267" i="3"/>
  <c r="V11268" i="3"/>
  <c r="V11269" i="3"/>
  <c r="V11270" i="3"/>
  <c r="V11271" i="3"/>
  <c r="V11272" i="3"/>
  <c r="V11273" i="3"/>
  <c r="V11274" i="3"/>
  <c r="V11275" i="3"/>
  <c r="V11276" i="3"/>
  <c r="V11277" i="3"/>
  <c r="V11278" i="3"/>
  <c r="V11279" i="3"/>
  <c r="V11280" i="3"/>
  <c r="V11281" i="3"/>
  <c r="V11282" i="3"/>
  <c r="V11283" i="3"/>
  <c r="V11284" i="3"/>
  <c r="V11285" i="3"/>
  <c r="V11286" i="3"/>
  <c r="V11287" i="3"/>
  <c r="V11288" i="3"/>
  <c r="V11289" i="3"/>
  <c r="V11290" i="3"/>
  <c r="V11291" i="3"/>
  <c r="V11292" i="3"/>
  <c r="V11293" i="3"/>
  <c r="V11294" i="3"/>
  <c r="V11295" i="3"/>
  <c r="V11296" i="3"/>
  <c r="V11297" i="3"/>
  <c r="V11298" i="3"/>
  <c r="V11299" i="3"/>
  <c r="V11300" i="3"/>
  <c r="V11301" i="3"/>
  <c r="V11302" i="3"/>
  <c r="V11303" i="3"/>
  <c r="V11304" i="3"/>
  <c r="V11305" i="3"/>
  <c r="V11306" i="3"/>
  <c r="V11307" i="3"/>
  <c r="V11308" i="3"/>
  <c r="V11309" i="3"/>
  <c r="V11310" i="3"/>
  <c r="V11311" i="3"/>
  <c r="V11312" i="3"/>
  <c r="V11313" i="3"/>
  <c r="V11314" i="3"/>
  <c r="V11315" i="3"/>
  <c r="V11316" i="3"/>
  <c r="V11317" i="3"/>
  <c r="V11318" i="3"/>
  <c r="V11319" i="3"/>
  <c r="V11320" i="3"/>
  <c r="V11321" i="3"/>
  <c r="V11322" i="3"/>
  <c r="V11323" i="3"/>
  <c r="V11324" i="3"/>
  <c r="V11325" i="3"/>
  <c r="V11326" i="3"/>
  <c r="V11327" i="3"/>
  <c r="V11328" i="3"/>
  <c r="V11329" i="3"/>
  <c r="V11330" i="3"/>
  <c r="V11331" i="3"/>
  <c r="V11332" i="3"/>
  <c r="V11333" i="3"/>
  <c r="V11334" i="3"/>
  <c r="V11335" i="3"/>
  <c r="V11336" i="3"/>
  <c r="V11337" i="3"/>
  <c r="V11338" i="3"/>
  <c r="V11339" i="3"/>
  <c r="V11340" i="3"/>
  <c r="V11341" i="3"/>
  <c r="V11342" i="3"/>
  <c r="V11343" i="3"/>
  <c r="V11344" i="3"/>
  <c r="V11345" i="3"/>
  <c r="V11346" i="3"/>
  <c r="V11347" i="3"/>
  <c r="V11348" i="3"/>
  <c r="V11349" i="3"/>
  <c r="V11350" i="3"/>
  <c r="V11351" i="3"/>
  <c r="V11352" i="3"/>
  <c r="V11353" i="3"/>
  <c r="V11354" i="3"/>
  <c r="V11355" i="3"/>
  <c r="V11356" i="3"/>
  <c r="V11357" i="3"/>
  <c r="V11358" i="3"/>
  <c r="V11359" i="3"/>
  <c r="V11360" i="3"/>
  <c r="V11361" i="3"/>
  <c r="V11362" i="3"/>
  <c r="V11363" i="3"/>
  <c r="V11364" i="3"/>
  <c r="V11365" i="3"/>
  <c r="V11366" i="3"/>
  <c r="V11367" i="3"/>
  <c r="V11368" i="3"/>
  <c r="V11369" i="3"/>
  <c r="V11370" i="3"/>
  <c r="V11371" i="3"/>
  <c r="V11372" i="3"/>
  <c r="V11373" i="3"/>
  <c r="V11374" i="3"/>
  <c r="V11375" i="3"/>
  <c r="V11376" i="3"/>
  <c r="V11377" i="3"/>
  <c r="V11378" i="3"/>
  <c r="V11379" i="3"/>
  <c r="V11380" i="3"/>
  <c r="V11381" i="3"/>
  <c r="V11382" i="3"/>
  <c r="V11383" i="3"/>
  <c r="V11384" i="3"/>
  <c r="V11385" i="3"/>
  <c r="V11386" i="3"/>
  <c r="V11387" i="3"/>
  <c r="V11388" i="3"/>
  <c r="V11389" i="3"/>
  <c r="V11390" i="3"/>
  <c r="V11391" i="3"/>
  <c r="V11392" i="3"/>
  <c r="V11393" i="3"/>
  <c r="V11394" i="3"/>
  <c r="V11395" i="3"/>
  <c r="V11396" i="3"/>
  <c r="V11397" i="3"/>
  <c r="V11398" i="3"/>
  <c r="V11399" i="3"/>
  <c r="V11400" i="3"/>
  <c r="V11401" i="3"/>
  <c r="V11402" i="3"/>
  <c r="V11403" i="3"/>
  <c r="V11404" i="3"/>
  <c r="V11405" i="3"/>
  <c r="V11406" i="3"/>
  <c r="V11407" i="3"/>
  <c r="V11408" i="3"/>
  <c r="V11409" i="3"/>
  <c r="V11410" i="3"/>
  <c r="V11411" i="3"/>
  <c r="V11412" i="3"/>
  <c r="V11413" i="3"/>
  <c r="V11414" i="3"/>
  <c r="V11415" i="3"/>
  <c r="V11416" i="3"/>
  <c r="V11417" i="3"/>
  <c r="V11418" i="3"/>
  <c r="V11419" i="3"/>
  <c r="V11420" i="3"/>
  <c r="V11421" i="3"/>
  <c r="V11422" i="3"/>
  <c r="V11423" i="3"/>
  <c r="V11424" i="3"/>
  <c r="V11425" i="3"/>
  <c r="V11426" i="3"/>
  <c r="V11427" i="3"/>
  <c r="V11428" i="3"/>
  <c r="V11429" i="3"/>
  <c r="V11430" i="3"/>
  <c r="V11431" i="3"/>
  <c r="V11432" i="3"/>
  <c r="V11433" i="3"/>
  <c r="V11434" i="3"/>
  <c r="V11435" i="3"/>
  <c r="V11436" i="3"/>
  <c r="V11437" i="3"/>
  <c r="V11438" i="3"/>
  <c r="V11439" i="3"/>
  <c r="V11440" i="3"/>
  <c r="V11441" i="3"/>
  <c r="V11442" i="3"/>
  <c r="V11443" i="3"/>
  <c r="V11444" i="3"/>
  <c r="V11445" i="3"/>
  <c r="V11446" i="3"/>
  <c r="V11447" i="3"/>
  <c r="V11448" i="3"/>
  <c r="V11449" i="3"/>
  <c r="V11450" i="3"/>
  <c r="V11451" i="3"/>
  <c r="V11452" i="3"/>
  <c r="V11453" i="3"/>
  <c r="V11454" i="3"/>
  <c r="V11455" i="3"/>
  <c r="V11456" i="3"/>
  <c r="V11457" i="3"/>
  <c r="V11458" i="3"/>
  <c r="V11459" i="3"/>
  <c r="V11460" i="3"/>
  <c r="V11461" i="3"/>
  <c r="V11462" i="3"/>
  <c r="V11463" i="3"/>
  <c r="V11464" i="3"/>
  <c r="V11465" i="3"/>
  <c r="V11466" i="3"/>
  <c r="V11467" i="3"/>
  <c r="V11468" i="3"/>
  <c r="V11469" i="3"/>
  <c r="V11470" i="3"/>
  <c r="V11471" i="3"/>
  <c r="V11472" i="3"/>
  <c r="V11473" i="3"/>
  <c r="V11474" i="3"/>
  <c r="V11475" i="3"/>
  <c r="V11476" i="3"/>
  <c r="V11477" i="3"/>
  <c r="V11478" i="3"/>
  <c r="V11479" i="3"/>
  <c r="V11480" i="3"/>
  <c r="V11481" i="3"/>
  <c r="V11482" i="3"/>
  <c r="V11483" i="3"/>
  <c r="V11484" i="3"/>
  <c r="V11485" i="3"/>
  <c r="V11486" i="3"/>
  <c r="V11487" i="3"/>
  <c r="V11488" i="3"/>
  <c r="V11489" i="3"/>
  <c r="V11490" i="3"/>
  <c r="V11491" i="3"/>
  <c r="V11492" i="3"/>
  <c r="V11493" i="3"/>
  <c r="V11494" i="3"/>
  <c r="V11495" i="3"/>
  <c r="V11496" i="3"/>
  <c r="V11497" i="3"/>
  <c r="V11498" i="3"/>
  <c r="V11499" i="3"/>
  <c r="V11500" i="3"/>
  <c r="V11501" i="3"/>
  <c r="V11502" i="3"/>
  <c r="V11503" i="3"/>
  <c r="V11504" i="3"/>
  <c r="V11505" i="3"/>
  <c r="V11506" i="3"/>
  <c r="V11507" i="3"/>
  <c r="V11508" i="3"/>
  <c r="V11509" i="3"/>
  <c r="V11510" i="3"/>
  <c r="V11511" i="3"/>
  <c r="V11512" i="3"/>
  <c r="V11513" i="3"/>
  <c r="V11514" i="3"/>
  <c r="V11515" i="3"/>
  <c r="V11516" i="3"/>
  <c r="V11517" i="3"/>
  <c r="V11518" i="3"/>
  <c r="V11519" i="3"/>
  <c r="V11520" i="3"/>
  <c r="V11521" i="3"/>
  <c r="V11522" i="3"/>
  <c r="V11523" i="3"/>
  <c r="V11524" i="3"/>
  <c r="V11525" i="3"/>
  <c r="V11526" i="3"/>
  <c r="V11527" i="3"/>
  <c r="V11528" i="3"/>
  <c r="V11529" i="3"/>
  <c r="V11530" i="3"/>
  <c r="V11531" i="3"/>
  <c r="V11532" i="3"/>
  <c r="V11533" i="3"/>
  <c r="V11534" i="3"/>
  <c r="V11535" i="3"/>
  <c r="V11536" i="3"/>
  <c r="V11537" i="3"/>
  <c r="V11538" i="3"/>
  <c r="V11539" i="3"/>
  <c r="V11540" i="3"/>
  <c r="V11541" i="3"/>
  <c r="V11542" i="3"/>
  <c r="V11543" i="3"/>
  <c r="V11544" i="3"/>
  <c r="V11545" i="3"/>
  <c r="V11546" i="3"/>
  <c r="V11547" i="3"/>
  <c r="V11548" i="3"/>
  <c r="V11549" i="3"/>
  <c r="V11550" i="3"/>
  <c r="V11551" i="3"/>
  <c r="V11552" i="3"/>
  <c r="V11553" i="3"/>
  <c r="V11554" i="3"/>
  <c r="V11555" i="3"/>
  <c r="V11556" i="3"/>
  <c r="V11557" i="3"/>
  <c r="V11558" i="3"/>
  <c r="V11559" i="3"/>
  <c r="V11560" i="3"/>
  <c r="V11561" i="3"/>
  <c r="V11562" i="3"/>
  <c r="V11563" i="3"/>
  <c r="V11564" i="3"/>
  <c r="V11565" i="3"/>
  <c r="V11566" i="3"/>
  <c r="V11567" i="3"/>
  <c r="V11568" i="3"/>
  <c r="V11569" i="3"/>
  <c r="V11570" i="3"/>
  <c r="V11571" i="3"/>
  <c r="V11572" i="3"/>
  <c r="V11573" i="3"/>
  <c r="V11574" i="3"/>
  <c r="V11575" i="3"/>
  <c r="V11576" i="3"/>
  <c r="V11577" i="3"/>
  <c r="V11578" i="3"/>
  <c r="V11579" i="3"/>
  <c r="V11580" i="3"/>
  <c r="V11581" i="3"/>
  <c r="V11582" i="3"/>
  <c r="V11583" i="3"/>
  <c r="V11584" i="3"/>
  <c r="V11585" i="3"/>
  <c r="V11586" i="3"/>
  <c r="V11587" i="3"/>
  <c r="V11588" i="3"/>
  <c r="V11589" i="3"/>
  <c r="V11590" i="3"/>
  <c r="V11591" i="3"/>
  <c r="V11592" i="3"/>
  <c r="V11593" i="3"/>
  <c r="V11594" i="3"/>
  <c r="V11595" i="3"/>
  <c r="V11596" i="3"/>
  <c r="V11597" i="3"/>
  <c r="V11598" i="3"/>
  <c r="V11599" i="3"/>
  <c r="V11600" i="3"/>
  <c r="V11601" i="3"/>
  <c r="V11602" i="3"/>
  <c r="V11603" i="3"/>
  <c r="V11604" i="3"/>
  <c r="V11605" i="3"/>
  <c r="V11606" i="3"/>
  <c r="V11607" i="3"/>
  <c r="V11608" i="3"/>
  <c r="V11609" i="3"/>
  <c r="V11610" i="3"/>
  <c r="V11611" i="3"/>
  <c r="V11612" i="3"/>
  <c r="V11613" i="3"/>
  <c r="V11614" i="3"/>
  <c r="V11615" i="3"/>
  <c r="V11616" i="3"/>
  <c r="V11617" i="3"/>
  <c r="V11618" i="3"/>
  <c r="V11619" i="3"/>
  <c r="V11620" i="3"/>
  <c r="V11621" i="3"/>
  <c r="V11622" i="3"/>
  <c r="V11623" i="3"/>
  <c r="V11624" i="3"/>
  <c r="V11625" i="3"/>
  <c r="V11626" i="3"/>
  <c r="V11627" i="3"/>
  <c r="V11628" i="3"/>
  <c r="V11629" i="3"/>
  <c r="V11630" i="3"/>
  <c r="V11631" i="3"/>
  <c r="V11632" i="3"/>
  <c r="V11633" i="3"/>
  <c r="V11634" i="3"/>
  <c r="V11635" i="3"/>
  <c r="V11636" i="3"/>
  <c r="V11637" i="3"/>
  <c r="V11638" i="3"/>
  <c r="V11639" i="3"/>
  <c r="V11640" i="3"/>
  <c r="V11641" i="3"/>
  <c r="V11642" i="3"/>
  <c r="V11643" i="3"/>
  <c r="V11644" i="3"/>
  <c r="V11645" i="3"/>
  <c r="V11646" i="3"/>
  <c r="V11647" i="3"/>
  <c r="V11648" i="3"/>
  <c r="V11649" i="3"/>
  <c r="V11650" i="3"/>
  <c r="V11651" i="3"/>
  <c r="V11652" i="3"/>
  <c r="V11653" i="3"/>
  <c r="V11654" i="3"/>
  <c r="V11655" i="3"/>
  <c r="V11656" i="3"/>
  <c r="V11657" i="3"/>
  <c r="V11658" i="3"/>
  <c r="V11659" i="3"/>
  <c r="V11660" i="3"/>
  <c r="V11661" i="3"/>
  <c r="V11662" i="3"/>
  <c r="V11663" i="3"/>
  <c r="V11664" i="3"/>
  <c r="V11665" i="3"/>
  <c r="V11666" i="3"/>
  <c r="V11667" i="3"/>
  <c r="V11668" i="3"/>
  <c r="V11669" i="3"/>
  <c r="V11670" i="3"/>
  <c r="V11671" i="3"/>
  <c r="V11672" i="3"/>
  <c r="V11673" i="3"/>
  <c r="V11674" i="3"/>
  <c r="V11675" i="3"/>
  <c r="V11676" i="3"/>
  <c r="V11677" i="3"/>
  <c r="V11678" i="3"/>
  <c r="V11679" i="3"/>
  <c r="V11680" i="3"/>
  <c r="V11681" i="3"/>
  <c r="V11682" i="3"/>
  <c r="V11683" i="3"/>
  <c r="V11684" i="3"/>
  <c r="V11685" i="3"/>
  <c r="V11686" i="3"/>
  <c r="V11687" i="3"/>
  <c r="V11688" i="3"/>
  <c r="V11689" i="3"/>
  <c r="V11690" i="3"/>
  <c r="V11691" i="3"/>
  <c r="V11692" i="3"/>
  <c r="V11693" i="3"/>
  <c r="V11694" i="3"/>
  <c r="V11695" i="3"/>
  <c r="V11696" i="3"/>
  <c r="V11697" i="3"/>
  <c r="V11698" i="3"/>
  <c r="V11699" i="3"/>
  <c r="V11700" i="3"/>
  <c r="V11701" i="3"/>
  <c r="V11702" i="3"/>
  <c r="V11703" i="3"/>
  <c r="V11704" i="3"/>
  <c r="V11705" i="3"/>
  <c r="V11706" i="3"/>
  <c r="V11707" i="3"/>
  <c r="V11708" i="3"/>
  <c r="V11709" i="3"/>
  <c r="V11710" i="3"/>
  <c r="V11711" i="3"/>
  <c r="V11712" i="3"/>
  <c r="V11713" i="3"/>
  <c r="V11714" i="3"/>
  <c r="V11715" i="3"/>
  <c r="V11716" i="3"/>
  <c r="V11717" i="3"/>
  <c r="V11718" i="3"/>
  <c r="V11719" i="3"/>
  <c r="V11720" i="3"/>
  <c r="V11721" i="3"/>
  <c r="V11722" i="3"/>
  <c r="V11723" i="3"/>
  <c r="V11724" i="3"/>
  <c r="V11725" i="3"/>
  <c r="V11726" i="3"/>
  <c r="V11727" i="3"/>
  <c r="V11728" i="3"/>
  <c r="V11729" i="3"/>
  <c r="V11730" i="3"/>
  <c r="V11731" i="3"/>
  <c r="V11732" i="3"/>
  <c r="V11733" i="3"/>
  <c r="V11734" i="3"/>
  <c r="V11735" i="3"/>
  <c r="V11736" i="3"/>
  <c r="V11737" i="3"/>
  <c r="V11738" i="3"/>
  <c r="V11739" i="3"/>
  <c r="V11740" i="3"/>
  <c r="V11741" i="3"/>
  <c r="V11742" i="3"/>
  <c r="V11743" i="3"/>
  <c r="V11744" i="3"/>
  <c r="V11745" i="3"/>
  <c r="V11746" i="3"/>
  <c r="V11747" i="3"/>
  <c r="V11748" i="3"/>
  <c r="V11749" i="3"/>
  <c r="V11750" i="3"/>
  <c r="V11751" i="3"/>
  <c r="V11752" i="3"/>
  <c r="V11753" i="3"/>
  <c r="V11754" i="3"/>
  <c r="V11755" i="3"/>
  <c r="V11756" i="3"/>
  <c r="V11757" i="3"/>
  <c r="V11758" i="3"/>
  <c r="V11759" i="3"/>
  <c r="V11760" i="3"/>
  <c r="V11761" i="3"/>
  <c r="V11762" i="3"/>
  <c r="V11763" i="3"/>
  <c r="V11764" i="3"/>
  <c r="V11765" i="3"/>
  <c r="V11766" i="3"/>
  <c r="V11767" i="3"/>
  <c r="V11768" i="3"/>
  <c r="V11769" i="3"/>
  <c r="V11770" i="3"/>
  <c r="V11771" i="3"/>
  <c r="V11772" i="3"/>
  <c r="V11773" i="3"/>
  <c r="V11774" i="3"/>
  <c r="V11775" i="3"/>
  <c r="V11776" i="3"/>
  <c r="V11777" i="3"/>
  <c r="V11778" i="3"/>
  <c r="V11779" i="3"/>
  <c r="V11780" i="3"/>
  <c r="V11781" i="3"/>
  <c r="V11782" i="3"/>
  <c r="V11783" i="3"/>
  <c r="V11784" i="3"/>
  <c r="V11785" i="3"/>
  <c r="V11786" i="3"/>
  <c r="V11787" i="3"/>
  <c r="V11788" i="3"/>
  <c r="V11789" i="3"/>
  <c r="V11790" i="3"/>
  <c r="V11791" i="3"/>
  <c r="V11792" i="3"/>
  <c r="V11793" i="3"/>
  <c r="V11794" i="3"/>
  <c r="V11795" i="3"/>
  <c r="V11796" i="3"/>
  <c r="V11797" i="3"/>
  <c r="V11798" i="3"/>
  <c r="V11799" i="3"/>
  <c r="V11800" i="3"/>
  <c r="V11801" i="3"/>
  <c r="V11802" i="3"/>
  <c r="V11803" i="3"/>
  <c r="V11804" i="3"/>
  <c r="V11805" i="3"/>
  <c r="V11806" i="3"/>
  <c r="V11807" i="3"/>
  <c r="V11808" i="3"/>
  <c r="V11809" i="3"/>
  <c r="V11810" i="3"/>
  <c r="V11811" i="3"/>
  <c r="V11812" i="3"/>
  <c r="V11813" i="3"/>
  <c r="V11814" i="3"/>
  <c r="V11815" i="3"/>
  <c r="V11816" i="3"/>
  <c r="V11817" i="3"/>
  <c r="V11818" i="3"/>
  <c r="V11819" i="3"/>
  <c r="V11820" i="3"/>
  <c r="V11821" i="3"/>
  <c r="V11822" i="3"/>
  <c r="V11823" i="3"/>
  <c r="V11824" i="3"/>
  <c r="V11825" i="3"/>
  <c r="V11826" i="3"/>
  <c r="V11827" i="3"/>
  <c r="V11828" i="3"/>
  <c r="V11829" i="3"/>
  <c r="V11830" i="3"/>
  <c r="V11831" i="3"/>
  <c r="V11832" i="3"/>
  <c r="V11833" i="3"/>
  <c r="V11834" i="3"/>
  <c r="V11835" i="3"/>
  <c r="V11836" i="3"/>
  <c r="V11837" i="3"/>
  <c r="V11838" i="3"/>
  <c r="V11839" i="3"/>
  <c r="V11840" i="3"/>
  <c r="V11841" i="3"/>
  <c r="V11842" i="3"/>
  <c r="V11843" i="3"/>
  <c r="V11844" i="3"/>
  <c r="V11845" i="3"/>
  <c r="V11846" i="3"/>
  <c r="V11847" i="3"/>
  <c r="V11848" i="3"/>
  <c r="V11849" i="3"/>
  <c r="V11850" i="3"/>
  <c r="V11851" i="3"/>
  <c r="V11852" i="3"/>
  <c r="V11853" i="3"/>
  <c r="V11854" i="3"/>
  <c r="V11855" i="3"/>
  <c r="V11856" i="3"/>
  <c r="V11857" i="3"/>
  <c r="V11858" i="3"/>
  <c r="V11859" i="3"/>
  <c r="V11860" i="3"/>
  <c r="V11861" i="3"/>
  <c r="V11862" i="3"/>
  <c r="V11863" i="3"/>
  <c r="V11864" i="3"/>
  <c r="V11865" i="3"/>
  <c r="V11866" i="3"/>
  <c r="V11867" i="3"/>
  <c r="V11868" i="3"/>
  <c r="V11869" i="3"/>
  <c r="V11870" i="3"/>
  <c r="V11871" i="3"/>
  <c r="V11872" i="3"/>
  <c r="V11873" i="3"/>
  <c r="V11874" i="3"/>
  <c r="V11875" i="3"/>
  <c r="V11876" i="3"/>
  <c r="V11877" i="3"/>
  <c r="V11878" i="3"/>
  <c r="V11879" i="3"/>
  <c r="V11880" i="3"/>
  <c r="V11881" i="3"/>
  <c r="V11882" i="3"/>
  <c r="V11883" i="3"/>
  <c r="V11884" i="3"/>
  <c r="V11885" i="3"/>
  <c r="V11886" i="3"/>
  <c r="V11887" i="3"/>
  <c r="V11888" i="3"/>
  <c r="V11889" i="3"/>
  <c r="V11890" i="3"/>
  <c r="V11891" i="3"/>
  <c r="V11892" i="3"/>
  <c r="V11893" i="3"/>
  <c r="V11894" i="3"/>
  <c r="V11895" i="3"/>
  <c r="V11896" i="3"/>
  <c r="V11897" i="3"/>
  <c r="V11898" i="3"/>
  <c r="V11899" i="3"/>
  <c r="V11900" i="3"/>
  <c r="V11901" i="3"/>
  <c r="V11902" i="3"/>
  <c r="V11903" i="3"/>
  <c r="V11904" i="3"/>
  <c r="V11905" i="3"/>
  <c r="V11906" i="3"/>
  <c r="V11907" i="3"/>
  <c r="V11908" i="3"/>
  <c r="V11909" i="3"/>
  <c r="V11910" i="3"/>
  <c r="V11911" i="3"/>
  <c r="V11912" i="3"/>
  <c r="V11913" i="3"/>
  <c r="V11914" i="3"/>
  <c r="V11915" i="3"/>
  <c r="V11916" i="3"/>
  <c r="V11917" i="3"/>
  <c r="V11918" i="3"/>
  <c r="V11919" i="3"/>
  <c r="V11920" i="3"/>
  <c r="V11921" i="3"/>
  <c r="V11922" i="3"/>
  <c r="V11923" i="3"/>
  <c r="V11924" i="3"/>
  <c r="V11925" i="3"/>
  <c r="V11926" i="3"/>
  <c r="V11927" i="3"/>
  <c r="V11928" i="3"/>
  <c r="V11929" i="3"/>
  <c r="V11930" i="3"/>
  <c r="V11931" i="3"/>
  <c r="V11932" i="3"/>
  <c r="V11933" i="3"/>
  <c r="V11934" i="3"/>
  <c r="V11935" i="3"/>
  <c r="V11936" i="3"/>
  <c r="V11937" i="3"/>
  <c r="V11938" i="3"/>
  <c r="V11939" i="3"/>
  <c r="V11940" i="3"/>
  <c r="V11941" i="3"/>
  <c r="V11942" i="3"/>
  <c r="V11943" i="3"/>
  <c r="V11944" i="3"/>
  <c r="V11945" i="3"/>
  <c r="V11946" i="3"/>
  <c r="V11947" i="3"/>
  <c r="V11948" i="3"/>
  <c r="V11949" i="3"/>
  <c r="V11950" i="3"/>
  <c r="V11951" i="3"/>
  <c r="V11952" i="3"/>
  <c r="V11953" i="3"/>
  <c r="V11954" i="3"/>
  <c r="V11955" i="3"/>
  <c r="V11956" i="3"/>
  <c r="V11957" i="3"/>
  <c r="V11958" i="3"/>
  <c r="V11959" i="3"/>
  <c r="V11960" i="3"/>
  <c r="V11961" i="3"/>
  <c r="V11962" i="3"/>
  <c r="V11963" i="3"/>
  <c r="V11964" i="3"/>
  <c r="V11965" i="3"/>
  <c r="V11966" i="3"/>
  <c r="V11967" i="3"/>
  <c r="V11968" i="3"/>
  <c r="V11969" i="3"/>
  <c r="V11970" i="3"/>
  <c r="V11971" i="3"/>
  <c r="V11972" i="3"/>
  <c r="V11973" i="3"/>
  <c r="V11974" i="3"/>
  <c r="V11975" i="3"/>
  <c r="V11976" i="3"/>
  <c r="V11977" i="3"/>
  <c r="V11978" i="3"/>
  <c r="V11979" i="3"/>
  <c r="V11980" i="3"/>
  <c r="V11981" i="3"/>
  <c r="V11982" i="3"/>
  <c r="V11983" i="3"/>
  <c r="V11984" i="3"/>
  <c r="V11985" i="3"/>
  <c r="V11986" i="3"/>
  <c r="V11987" i="3"/>
  <c r="V11988" i="3"/>
  <c r="V11989" i="3"/>
  <c r="V11990" i="3"/>
  <c r="V11991" i="3"/>
  <c r="V11992" i="3"/>
  <c r="V11993" i="3"/>
  <c r="V11994" i="3"/>
  <c r="V11995" i="3"/>
  <c r="V11996" i="3"/>
  <c r="V11997" i="3"/>
  <c r="V11998" i="3"/>
  <c r="V11999" i="3"/>
  <c r="V12000" i="3"/>
  <c r="V12001" i="3"/>
  <c r="V12002" i="3"/>
  <c r="V12003" i="3"/>
  <c r="V12004" i="3"/>
  <c r="V12005" i="3"/>
  <c r="V12006" i="3"/>
  <c r="V12007" i="3"/>
  <c r="V12008" i="3"/>
  <c r="V12009" i="3"/>
  <c r="V12010" i="3"/>
  <c r="V12011" i="3"/>
  <c r="V12012" i="3"/>
  <c r="V12013" i="3"/>
  <c r="V12014" i="3"/>
  <c r="V12015" i="3"/>
  <c r="V12016" i="3"/>
  <c r="V12017" i="3"/>
  <c r="V12018" i="3"/>
  <c r="V12019" i="3"/>
  <c r="V12020" i="3"/>
  <c r="V12021" i="3"/>
  <c r="V12022" i="3"/>
  <c r="V12023" i="3"/>
  <c r="V12024" i="3"/>
  <c r="V12025" i="3"/>
  <c r="V12026" i="3"/>
  <c r="V12027" i="3"/>
  <c r="V12028" i="3"/>
  <c r="V12029" i="3"/>
  <c r="V12030" i="3"/>
  <c r="V12031" i="3"/>
  <c r="V12032" i="3"/>
  <c r="V12033" i="3"/>
  <c r="V12034" i="3"/>
  <c r="V12035" i="3"/>
  <c r="V12036" i="3"/>
  <c r="V12037" i="3"/>
  <c r="V12038" i="3"/>
  <c r="V12039" i="3"/>
  <c r="V12040" i="3"/>
  <c r="V12041" i="3"/>
  <c r="V12042" i="3"/>
  <c r="V12043" i="3"/>
  <c r="V12044" i="3"/>
  <c r="V12045" i="3"/>
  <c r="V12046" i="3"/>
  <c r="V12047" i="3"/>
  <c r="V12048" i="3"/>
  <c r="V12049" i="3"/>
  <c r="V12050" i="3"/>
  <c r="V12051" i="3"/>
  <c r="V12052" i="3"/>
  <c r="V12053" i="3"/>
  <c r="V12054" i="3"/>
  <c r="V12055" i="3"/>
  <c r="V12056" i="3"/>
  <c r="V12057" i="3"/>
  <c r="V12058" i="3"/>
  <c r="V12059" i="3"/>
  <c r="V12060" i="3"/>
  <c r="V12061" i="3"/>
  <c r="V12062" i="3"/>
  <c r="V12063" i="3"/>
  <c r="V12064" i="3"/>
  <c r="V12065" i="3"/>
  <c r="V12066" i="3"/>
  <c r="V12067" i="3"/>
  <c r="V12068" i="3"/>
  <c r="V12069" i="3"/>
  <c r="V12070" i="3"/>
  <c r="V12071" i="3"/>
  <c r="V12072" i="3"/>
  <c r="V12073" i="3"/>
  <c r="V12074" i="3"/>
  <c r="V12075" i="3"/>
  <c r="V12076" i="3"/>
  <c r="V12077" i="3"/>
  <c r="V12078" i="3"/>
  <c r="V12079" i="3"/>
  <c r="V12080" i="3"/>
  <c r="V12081" i="3"/>
  <c r="V12082" i="3"/>
  <c r="V12083" i="3"/>
  <c r="V12084" i="3"/>
  <c r="V12085" i="3"/>
  <c r="V12086" i="3"/>
  <c r="V12087" i="3"/>
  <c r="V12088" i="3"/>
  <c r="V12089" i="3"/>
  <c r="V12090" i="3"/>
  <c r="V12091" i="3"/>
  <c r="V12092" i="3"/>
  <c r="V12093" i="3"/>
  <c r="V12094" i="3"/>
  <c r="V12095" i="3"/>
  <c r="V12096" i="3"/>
  <c r="V12097" i="3"/>
  <c r="V12098" i="3"/>
  <c r="V12099" i="3"/>
  <c r="V12100" i="3"/>
  <c r="V12101" i="3"/>
  <c r="V12102" i="3"/>
  <c r="V12103" i="3"/>
  <c r="V12104" i="3"/>
  <c r="V12105" i="3"/>
  <c r="V12106" i="3"/>
  <c r="V12107" i="3"/>
  <c r="V12108" i="3"/>
  <c r="V12109" i="3"/>
  <c r="V12110" i="3"/>
  <c r="V12111" i="3"/>
  <c r="V12112" i="3"/>
  <c r="V12113" i="3"/>
  <c r="V12114" i="3"/>
  <c r="V12115" i="3"/>
  <c r="V12116" i="3"/>
  <c r="V12117" i="3"/>
  <c r="V12118" i="3"/>
  <c r="V12119" i="3"/>
  <c r="V12120" i="3"/>
  <c r="V12121" i="3"/>
  <c r="V12122" i="3"/>
  <c r="V12123" i="3"/>
  <c r="V12124" i="3"/>
  <c r="V12125" i="3"/>
  <c r="V12126" i="3"/>
  <c r="V12127" i="3"/>
  <c r="V12128" i="3"/>
  <c r="V12129" i="3"/>
  <c r="V12130" i="3"/>
  <c r="V12131" i="3"/>
  <c r="V12132" i="3"/>
  <c r="V12133" i="3"/>
  <c r="V12134" i="3"/>
  <c r="V12135" i="3"/>
  <c r="V12136" i="3"/>
  <c r="V12137" i="3"/>
  <c r="V12138" i="3"/>
  <c r="V12139" i="3"/>
  <c r="V12140" i="3"/>
  <c r="V12141" i="3"/>
  <c r="V12142" i="3"/>
  <c r="V12143" i="3"/>
  <c r="V12144" i="3"/>
  <c r="V12145" i="3"/>
  <c r="V12146" i="3"/>
  <c r="V12147" i="3"/>
  <c r="V12148" i="3"/>
  <c r="V12149" i="3"/>
  <c r="V12150" i="3"/>
  <c r="V12151" i="3"/>
  <c r="V12152" i="3"/>
  <c r="V12153" i="3"/>
  <c r="V12154" i="3"/>
  <c r="V12155" i="3"/>
  <c r="V12156" i="3"/>
  <c r="V12157" i="3"/>
  <c r="V12158" i="3"/>
  <c r="V12159" i="3"/>
  <c r="V12160" i="3"/>
  <c r="V12161" i="3"/>
  <c r="V12162" i="3"/>
  <c r="V12163" i="3"/>
  <c r="V12164" i="3"/>
  <c r="V12165" i="3"/>
  <c r="V12166" i="3"/>
  <c r="V12167" i="3"/>
  <c r="V12168" i="3"/>
  <c r="V12169" i="3"/>
  <c r="V12170" i="3"/>
  <c r="V12171" i="3"/>
  <c r="V12172" i="3"/>
  <c r="V12173" i="3"/>
  <c r="V12174" i="3"/>
  <c r="V12175" i="3"/>
  <c r="V12176" i="3"/>
  <c r="V12177" i="3"/>
  <c r="V12178" i="3"/>
  <c r="V12179" i="3"/>
  <c r="V12180" i="3"/>
  <c r="V12181" i="3"/>
  <c r="V12182" i="3"/>
  <c r="V12183" i="3"/>
  <c r="V12184" i="3"/>
  <c r="V12185" i="3"/>
  <c r="V12186" i="3"/>
  <c r="V12187" i="3"/>
  <c r="V12188" i="3"/>
  <c r="V12189" i="3"/>
  <c r="V12190" i="3"/>
  <c r="V12191" i="3"/>
  <c r="V12192" i="3"/>
  <c r="V12193" i="3"/>
  <c r="V12194" i="3"/>
  <c r="V12195" i="3"/>
  <c r="V12196" i="3"/>
  <c r="V12197" i="3"/>
  <c r="V12198" i="3"/>
  <c r="V12199" i="3"/>
  <c r="V12200" i="3"/>
  <c r="V12201" i="3"/>
  <c r="V12202" i="3"/>
  <c r="V12203" i="3"/>
  <c r="V12204" i="3"/>
  <c r="V12205" i="3"/>
  <c r="V12206" i="3"/>
  <c r="V12207" i="3"/>
  <c r="V12208" i="3"/>
  <c r="V12209" i="3"/>
  <c r="V12210" i="3"/>
  <c r="V12211" i="3"/>
  <c r="V12212" i="3"/>
  <c r="V12213" i="3"/>
  <c r="V12214" i="3"/>
  <c r="V12215" i="3"/>
  <c r="V12216" i="3"/>
  <c r="V12217" i="3"/>
  <c r="V12218" i="3"/>
  <c r="V12219" i="3"/>
  <c r="V12220" i="3"/>
  <c r="V12221" i="3"/>
  <c r="V12222" i="3"/>
  <c r="V12223" i="3"/>
  <c r="V12224" i="3"/>
  <c r="V12225" i="3"/>
  <c r="V12226" i="3"/>
  <c r="V12227" i="3"/>
  <c r="V12228" i="3"/>
  <c r="V12229" i="3"/>
  <c r="V12230" i="3"/>
  <c r="V12231" i="3"/>
  <c r="V12232" i="3"/>
  <c r="V12233" i="3"/>
  <c r="V12234" i="3"/>
  <c r="V12235" i="3"/>
  <c r="V12236" i="3"/>
  <c r="V12237" i="3"/>
  <c r="V12238" i="3"/>
  <c r="V12239" i="3"/>
  <c r="V12240" i="3"/>
  <c r="V12241" i="3"/>
  <c r="V12242" i="3"/>
  <c r="V12243" i="3"/>
  <c r="V12244" i="3"/>
  <c r="V12245" i="3"/>
  <c r="V12246" i="3"/>
  <c r="V12247" i="3"/>
  <c r="V12248" i="3"/>
  <c r="V12249" i="3"/>
  <c r="V12250" i="3"/>
  <c r="V12251" i="3"/>
  <c r="V12252" i="3"/>
  <c r="V12253" i="3"/>
  <c r="V12254" i="3"/>
  <c r="V12255" i="3"/>
  <c r="V12256" i="3"/>
  <c r="V12257" i="3"/>
  <c r="V12258" i="3"/>
  <c r="V12259" i="3"/>
  <c r="V12260" i="3"/>
  <c r="V12261" i="3"/>
  <c r="V12262" i="3"/>
  <c r="V12263" i="3"/>
  <c r="V12264" i="3"/>
  <c r="V12265" i="3"/>
  <c r="V12266" i="3"/>
  <c r="V12267" i="3"/>
  <c r="V12268" i="3"/>
  <c r="V12269" i="3"/>
  <c r="V12270" i="3"/>
  <c r="V12271" i="3"/>
  <c r="V12272" i="3"/>
  <c r="V12273" i="3"/>
  <c r="V12274" i="3"/>
  <c r="V12275" i="3"/>
  <c r="V12276" i="3"/>
  <c r="V12277" i="3"/>
  <c r="V12278" i="3"/>
  <c r="V12279" i="3"/>
  <c r="V12280" i="3"/>
  <c r="V12281" i="3"/>
  <c r="V12282" i="3"/>
  <c r="V12283" i="3"/>
  <c r="V12284" i="3"/>
  <c r="V12285" i="3"/>
  <c r="V12286" i="3"/>
  <c r="V12287" i="3"/>
  <c r="V12288" i="3"/>
  <c r="V12289" i="3"/>
  <c r="V12290" i="3"/>
  <c r="V12291" i="3"/>
  <c r="V12292" i="3"/>
  <c r="V12293" i="3"/>
  <c r="V12294" i="3"/>
  <c r="V12295" i="3"/>
  <c r="V12296" i="3"/>
  <c r="V12297" i="3"/>
  <c r="V12298" i="3"/>
  <c r="V12299" i="3"/>
  <c r="V12300" i="3"/>
  <c r="V12301" i="3"/>
  <c r="V12302" i="3"/>
  <c r="V12303" i="3"/>
  <c r="V12304" i="3"/>
  <c r="V12305" i="3"/>
  <c r="V12306" i="3"/>
  <c r="V12307" i="3"/>
  <c r="V12308" i="3"/>
  <c r="V12309" i="3"/>
  <c r="V12310" i="3"/>
  <c r="V12311" i="3"/>
  <c r="V12312" i="3"/>
  <c r="V12313" i="3"/>
  <c r="V12314" i="3"/>
  <c r="V12315" i="3"/>
  <c r="V12316" i="3"/>
  <c r="V12317" i="3"/>
  <c r="V12318" i="3"/>
  <c r="V12319" i="3"/>
  <c r="V12320" i="3"/>
  <c r="V12321" i="3"/>
  <c r="V12322" i="3"/>
  <c r="V12323" i="3"/>
  <c r="V12324" i="3"/>
  <c r="V12325" i="3"/>
  <c r="V12326" i="3"/>
  <c r="V12327" i="3"/>
  <c r="V12328" i="3"/>
  <c r="V12329" i="3"/>
  <c r="V12330" i="3"/>
  <c r="V12331" i="3"/>
  <c r="V12332" i="3"/>
  <c r="V12333" i="3"/>
  <c r="V12334" i="3"/>
  <c r="V12335" i="3"/>
  <c r="V12336" i="3"/>
  <c r="V12337" i="3"/>
  <c r="V12338" i="3"/>
  <c r="V12339" i="3"/>
  <c r="V12340" i="3"/>
  <c r="V12341" i="3"/>
  <c r="V12342" i="3"/>
  <c r="V12343" i="3"/>
  <c r="V12344" i="3"/>
  <c r="V12345" i="3"/>
  <c r="V12346" i="3"/>
  <c r="V12347" i="3"/>
  <c r="V12348" i="3"/>
  <c r="V12349" i="3"/>
  <c r="V12350" i="3"/>
  <c r="V12351" i="3"/>
  <c r="V12352" i="3"/>
  <c r="V12353" i="3"/>
  <c r="V12354" i="3"/>
  <c r="V12355" i="3"/>
  <c r="V12356" i="3"/>
  <c r="V12357" i="3"/>
  <c r="V12358" i="3"/>
  <c r="V12359" i="3"/>
  <c r="V12360" i="3"/>
  <c r="V12361" i="3"/>
  <c r="V12362" i="3"/>
  <c r="V12363" i="3"/>
  <c r="V12364" i="3"/>
  <c r="V12365" i="3"/>
  <c r="V12366" i="3"/>
  <c r="V12367" i="3"/>
  <c r="V12368" i="3"/>
  <c r="V12369" i="3"/>
  <c r="V12370" i="3"/>
  <c r="V12371" i="3"/>
  <c r="V12372" i="3"/>
  <c r="V12373" i="3"/>
  <c r="V12374" i="3"/>
  <c r="V12375" i="3"/>
  <c r="V12376" i="3"/>
  <c r="V12377" i="3"/>
  <c r="V12378" i="3"/>
  <c r="V12379" i="3"/>
  <c r="V12380" i="3"/>
  <c r="V12381" i="3"/>
  <c r="V12382" i="3"/>
  <c r="V12383" i="3"/>
  <c r="V12384" i="3"/>
  <c r="V12385" i="3"/>
  <c r="V12386" i="3"/>
  <c r="V12387" i="3"/>
  <c r="V12388" i="3"/>
  <c r="V12389" i="3"/>
  <c r="V12390" i="3"/>
  <c r="V12391" i="3"/>
  <c r="V12392" i="3"/>
  <c r="V12393" i="3"/>
  <c r="V12394" i="3"/>
  <c r="V12395" i="3"/>
  <c r="V12396" i="3"/>
  <c r="V12397" i="3"/>
  <c r="V12398" i="3"/>
  <c r="V12399" i="3"/>
  <c r="V12400" i="3"/>
  <c r="V12401" i="3"/>
  <c r="V12402" i="3"/>
  <c r="V12403" i="3"/>
  <c r="V12404" i="3"/>
  <c r="V12405" i="3"/>
  <c r="V12406" i="3"/>
  <c r="V12407" i="3"/>
  <c r="V12408" i="3"/>
  <c r="V12409" i="3"/>
  <c r="V12410" i="3"/>
  <c r="V12411" i="3"/>
  <c r="V12412" i="3"/>
  <c r="V12413" i="3"/>
  <c r="V12414" i="3"/>
  <c r="V12415" i="3"/>
  <c r="V12416" i="3"/>
  <c r="V12417" i="3"/>
  <c r="V12418" i="3"/>
  <c r="V12419" i="3"/>
  <c r="V12420" i="3"/>
  <c r="V12421" i="3"/>
  <c r="V12422" i="3"/>
  <c r="V12423" i="3"/>
  <c r="V12424" i="3"/>
  <c r="V12425" i="3"/>
  <c r="V12426" i="3"/>
  <c r="V12427" i="3"/>
  <c r="V12428" i="3"/>
  <c r="V12429" i="3"/>
  <c r="V12430" i="3"/>
  <c r="V12431" i="3"/>
  <c r="V12432" i="3"/>
  <c r="V12433" i="3"/>
  <c r="V12434" i="3"/>
  <c r="V12435" i="3"/>
  <c r="V12436" i="3"/>
  <c r="V12437" i="3"/>
  <c r="V12438" i="3"/>
  <c r="V12439" i="3"/>
  <c r="V12440" i="3"/>
  <c r="V12441" i="3"/>
  <c r="V12442" i="3"/>
  <c r="V12443" i="3"/>
  <c r="V12444" i="3"/>
  <c r="V12445" i="3"/>
  <c r="V12446" i="3"/>
  <c r="V12447" i="3"/>
  <c r="V12448" i="3"/>
  <c r="V12449" i="3"/>
  <c r="V12450" i="3"/>
  <c r="V12451" i="3"/>
  <c r="V12452" i="3"/>
  <c r="V12453" i="3"/>
  <c r="V12454" i="3"/>
  <c r="V12455" i="3"/>
  <c r="V12456" i="3"/>
  <c r="V12457" i="3"/>
  <c r="V12458" i="3"/>
  <c r="V12459" i="3"/>
  <c r="V12460" i="3"/>
  <c r="V12461" i="3"/>
  <c r="V12462" i="3"/>
  <c r="V12463" i="3"/>
  <c r="V12464" i="3"/>
  <c r="V12465" i="3"/>
  <c r="V12466" i="3"/>
  <c r="V12467" i="3"/>
  <c r="V12468" i="3"/>
  <c r="V12469" i="3"/>
  <c r="V12470" i="3"/>
  <c r="V12471" i="3"/>
  <c r="V12472" i="3"/>
  <c r="V12473" i="3"/>
  <c r="V12474" i="3"/>
  <c r="V12475" i="3"/>
  <c r="V12476" i="3"/>
  <c r="V12477" i="3"/>
  <c r="V12478" i="3"/>
  <c r="V12479" i="3"/>
  <c r="V12480" i="3"/>
  <c r="V12481" i="3"/>
  <c r="V12482" i="3"/>
  <c r="V12483" i="3"/>
  <c r="V12484" i="3"/>
  <c r="V12485" i="3"/>
  <c r="V12486" i="3"/>
  <c r="V12487" i="3"/>
  <c r="V12488" i="3"/>
  <c r="V12489" i="3"/>
  <c r="V12490" i="3"/>
  <c r="V12491" i="3"/>
  <c r="V12492" i="3"/>
  <c r="V12493" i="3"/>
  <c r="V12494" i="3"/>
  <c r="V12495" i="3"/>
  <c r="V12496" i="3"/>
  <c r="V12497" i="3"/>
  <c r="V12498" i="3"/>
  <c r="V12499" i="3"/>
  <c r="V12500" i="3"/>
  <c r="V12501" i="3"/>
  <c r="V12502" i="3"/>
  <c r="V12503" i="3"/>
  <c r="V12504" i="3"/>
  <c r="V12505" i="3"/>
  <c r="V12506" i="3"/>
  <c r="V12507" i="3"/>
  <c r="V12508" i="3"/>
  <c r="V12509" i="3"/>
  <c r="V12510" i="3"/>
  <c r="V12511" i="3"/>
  <c r="V12512" i="3"/>
  <c r="V12513" i="3"/>
  <c r="V12514" i="3"/>
  <c r="V12515" i="3"/>
  <c r="V12516" i="3"/>
  <c r="V12517" i="3"/>
  <c r="V12518" i="3"/>
  <c r="V12519" i="3"/>
  <c r="V12520" i="3"/>
  <c r="V12521" i="3"/>
  <c r="V12522" i="3"/>
  <c r="V12523" i="3"/>
  <c r="V12524" i="3"/>
  <c r="V12525" i="3"/>
  <c r="V12526" i="3"/>
  <c r="V12527" i="3"/>
  <c r="V12528" i="3"/>
  <c r="V12529" i="3"/>
  <c r="V12530" i="3"/>
  <c r="V12531" i="3"/>
  <c r="V12532" i="3"/>
  <c r="V12533" i="3"/>
  <c r="V12534" i="3"/>
  <c r="V12535" i="3"/>
  <c r="V12536" i="3"/>
  <c r="V12537" i="3"/>
  <c r="V12538" i="3"/>
  <c r="V12539" i="3"/>
  <c r="V12540" i="3"/>
  <c r="V12541" i="3"/>
  <c r="V12542" i="3"/>
  <c r="V12543" i="3"/>
  <c r="V12544" i="3"/>
  <c r="V12545" i="3"/>
  <c r="V12546" i="3"/>
  <c r="V12547" i="3"/>
  <c r="V12548" i="3"/>
  <c r="V12549" i="3"/>
  <c r="V12550" i="3"/>
  <c r="V12551" i="3"/>
  <c r="V12552" i="3"/>
  <c r="V12553" i="3"/>
  <c r="V12554" i="3"/>
  <c r="V12555" i="3"/>
  <c r="V12556" i="3"/>
  <c r="V12557" i="3"/>
  <c r="V12558" i="3"/>
  <c r="V12559" i="3"/>
  <c r="V12560" i="3"/>
  <c r="V12561" i="3"/>
  <c r="V12562" i="3"/>
  <c r="V12563" i="3"/>
  <c r="V12564" i="3"/>
  <c r="V12565" i="3"/>
  <c r="V12566" i="3"/>
  <c r="V12567" i="3"/>
  <c r="V12568" i="3"/>
  <c r="V12569" i="3"/>
  <c r="V12570" i="3"/>
  <c r="V12571" i="3"/>
  <c r="V12572" i="3"/>
  <c r="V12573" i="3"/>
  <c r="V12574" i="3"/>
  <c r="V12575" i="3"/>
  <c r="V12576" i="3"/>
  <c r="V12577" i="3"/>
  <c r="V12578" i="3"/>
  <c r="V12579" i="3"/>
  <c r="V12580" i="3"/>
  <c r="V12581" i="3"/>
  <c r="V12582" i="3"/>
  <c r="V12583" i="3"/>
  <c r="V12584" i="3"/>
  <c r="V12585" i="3"/>
  <c r="V12586" i="3"/>
  <c r="V12587" i="3"/>
  <c r="V12588" i="3"/>
  <c r="V12589" i="3"/>
  <c r="V12590" i="3"/>
  <c r="V12591" i="3"/>
  <c r="V12592" i="3"/>
  <c r="V12593" i="3"/>
  <c r="V12594" i="3"/>
  <c r="V12595" i="3"/>
  <c r="V12596" i="3"/>
  <c r="V12597" i="3"/>
  <c r="V12598" i="3"/>
  <c r="V12599" i="3"/>
  <c r="V12600" i="3"/>
  <c r="V12601" i="3"/>
  <c r="V12602" i="3"/>
  <c r="V12603" i="3"/>
  <c r="V12604" i="3"/>
  <c r="V12605" i="3"/>
  <c r="V12606" i="3"/>
  <c r="V12607" i="3"/>
  <c r="V12608" i="3"/>
  <c r="V12609" i="3"/>
  <c r="V12610" i="3"/>
  <c r="V12611" i="3"/>
  <c r="V12612" i="3"/>
  <c r="V12613" i="3"/>
  <c r="V12614" i="3"/>
  <c r="V12615" i="3"/>
  <c r="V12616" i="3"/>
  <c r="V12617" i="3"/>
  <c r="V12618" i="3"/>
  <c r="V12619" i="3"/>
  <c r="V12620" i="3"/>
  <c r="V12621" i="3"/>
  <c r="V12622" i="3"/>
  <c r="V12623" i="3"/>
  <c r="V12624" i="3"/>
  <c r="V12625" i="3"/>
  <c r="V12626" i="3"/>
  <c r="V12627" i="3"/>
  <c r="V12628" i="3"/>
  <c r="V12629" i="3"/>
  <c r="V12630" i="3"/>
  <c r="V12631" i="3"/>
  <c r="V12632" i="3"/>
  <c r="V12633" i="3"/>
  <c r="V12634" i="3"/>
  <c r="V12635" i="3"/>
  <c r="V12636" i="3"/>
  <c r="V12637" i="3"/>
  <c r="V12638" i="3"/>
  <c r="V12639" i="3"/>
  <c r="V12640" i="3"/>
  <c r="V12641" i="3"/>
  <c r="V12642" i="3"/>
  <c r="V12643" i="3"/>
  <c r="V12644" i="3"/>
  <c r="V12645" i="3"/>
  <c r="V12646" i="3"/>
  <c r="V12647" i="3"/>
  <c r="V12648" i="3"/>
  <c r="V12649" i="3"/>
  <c r="V12650" i="3"/>
  <c r="V12651" i="3"/>
  <c r="V12652" i="3"/>
  <c r="V12653" i="3"/>
  <c r="V12654" i="3"/>
  <c r="V12655" i="3"/>
  <c r="V12656" i="3"/>
  <c r="V12657" i="3"/>
  <c r="V12658" i="3"/>
  <c r="V12659" i="3"/>
  <c r="V12660" i="3"/>
  <c r="V12661" i="3"/>
  <c r="V12662" i="3"/>
  <c r="V12663" i="3"/>
  <c r="V12664" i="3"/>
  <c r="V12665" i="3"/>
  <c r="V12666" i="3"/>
  <c r="V12667" i="3"/>
  <c r="V12668" i="3"/>
  <c r="V12669" i="3"/>
  <c r="V12670" i="3"/>
  <c r="V12671" i="3"/>
  <c r="V12672" i="3"/>
  <c r="V12673" i="3"/>
  <c r="V12674" i="3"/>
  <c r="V12675" i="3"/>
  <c r="V12676" i="3"/>
  <c r="V12677" i="3"/>
  <c r="V12678" i="3"/>
  <c r="V12679" i="3"/>
  <c r="V12680" i="3"/>
  <c r="V12681" i="3"/>
  <c r="V12682" i="3"/>
  <c r="V12683" i="3"/>
  <c r="V12684" i="3"/>
  <c r="V12685" i="3"/>
  <c r="V12686" i="3"/>
  <c r="V12687" i="3"/>
  <c r="V12688" i="3"/>
  <c r="V12689" i="3"/>
  <c r="V12690" i="3"/>
  <c r="V12691" i="3"/>
  <c r="V12692" i="3"/>
  <c r="V12693" i="3"/>
  <c r="V12694" i="3"/>
  <c r="V12695" i="3"/>
  <c r="V12696" i="3"/>
  <c r="V12697" i="3"/>
  <c r="V12698" i="3"/>
  <c r="V12699" i="3"/>
  <c r="V12700" i="3"/>
  <c r="V12701" i="3"/>
  <c r="V12702" i="3"/>
  <c r="V12703" i="3"/>
  <c r="V12704" i="3"/>
  <c r="V12705" i="3"/>
  <c r="V12706" i="3"/>
  <c r="V12707" i="3"/>
  <c r="V12708" i="3"/>
  <c r="V12709" i="3"/>
  <c r="V12710" i="3"/>
  <c r="V12711" i="3"/>
  <c r="V12712" i="3"/>
  <c r="V12713" i="3"/>
  <c r="V12714" i="3"/>
  <c r="V12715" i="3"/>
  <c r="V12716" i="3"/>
  <c r="V12717" i="3"/>
  <c r="V12718" i="3"/>
  <c r="V12719" i="3"/>
  <c r="V12720" i="3"/>
  <c r="V12721" i="3"/>
  <c r="V12722" i="3"/>
  <c r="V12723" i="3"/>
  <c r="V12724" i="3"/>
  <c r="V12725" i="3"/>
  <c r="V12726" i="3"/>
  <c r="V12727" i="3"/>
  <c r="V12728" i="3"/>
  <c r="V12729" i="3"/>
  <c r="V12730" i="3"/>
  <c r="V12731" i="3"/>
  <c r="V12732" i="3"/>
  <c r="V12733" i="3"/>
  <c r="V12734" i="3"/>
  <c r="V12735" i="3"/>
  <c r="V12736" i="3"/>
  <c r="V12737" i="3"/>
  <c r="V12738" i="3"/>
  <c r="V12739" i="3"/>
  <c r="V12740" i="3"/>
  <c r="V12741" i="3"/>
  <c r="V12742" i="3"/>
  <c r="V12743" i="3"/>
  <c r="V12744" i="3"/>
  <c r="V12745" i="3"/>
  <c r="V12746" i="3"/>
  <c r="V12747" i="3"/>
  <c r="V12748" i="3"/>
  <c r="V12749" i="3"/>
  <c r="V12750" i="3"/>
  <c r="V12751" i="3"/>
  <c r="V12752" i="3"/>
  <c r="V12753" i="3"/>
  <c r="V12754" i="3"/>
  <c r="V12755" i="3"/>
  <c r="V12756" i="3"/>
  <c r="V12757" i="3"/>
  <c r="V12758" i="3"/>
  <c r="V12759" i="3"/>
  <c r="V12760" i="3"/>
  <c r="V12761" i="3"/>
  <c r="V12762" i="3"/>
  <c r="V12763" i="3"/>
  <c r="V12764" i="3"/>
  <c r="V12765" i="3"/>
  <c r="V12766" i="3"/>
  <c r="V12767" i="3"/>
  <c r="V12768" i="3"/>
  <c r="V12769" i="3"/>
  <c r="V12770" i="3"/>
  <c r="V12771" i="3"/>
  <c r="V12772" i="3"/>
  <c r="V12773" i="3"/>
  <c r="V12774" i="3"/>
  <c r="V12775" i="3"/>
  <c r="V12776" i="3"/>
  <c r="V12777" i="3"/>
  <c r="V12778" i="3"/>
  <c r="V12779" i="3"/>
  <c r="V12780" i="3"/>
  <c r="V12781" i="3"/>
  <c r="V12782" i="3"/>
  <c r="V12783" i="3"/>
  <c r="V12784" i="3"/>
  <c r="V12785" i="3"/>
  <c r="V12786" i="3"/>
  <c r="V12787" i="3"/>
  <c r="V12788" i="3"/>
  <c r="V12789" i="3"/>
  <c r="V12790" i="3"/>
  <c r="V12791" i="3"/>
  <c r="V12792" i="3"/>
  <c r="V12793" i="3"/>
  <c r="V12794" i="3"/>
  <c r="V12795" i="3"/>
  <c r="V12796" i="3"/>
  <c r="V12797" i="3"/>
  <c r="V12798" i="3"/>
  <c r="V12799" i="3"/>
  <c r="V12800" i="3"/>
  <c r="V12801" i="3"/>
  <c r="V12802" i="3"/>
  <c r="V12803" i="3"/>
  <c r="V12804" i="3"/>
  <c r="V12805" i="3"/>
  <c r="V12806" i="3"/>
  <c r="V12807" i="3"/>
  <c r="V12808" i="3"/>
  <c r="V12809" i="3"/>
  <c r="V12810" i="3"/>
  <c r="V12811" i="3"/>
  <c r="V12812" i="3"/>
  <c r="V12813" i="3"/>
  <c r="V12814" i="3"/>
  <c r="V12815" i="3"/>
  <c r="V12816" i="3"/>
  <c r="V12817" i="3"/>
  <c r="V12818" i="3"/>
  <c r="V12819" i="3"/>
  <c r="V12820" i="3"/>
  <c r="V12821" i="3"/>
  <c r="V12822" i="3"/>
  <c r="V12823" i="3"/>
  <c r="V12824" i="3"/>
  <c r="V12825" i="3"/>
  <c r="V12826" i="3"/>
  <c r="V12827" i="3"/>
  <c r="V12828" i="3"/>
  <c r="V12829" i="3"/>
  <c r="V12830" i="3"/>
  <c r="V12831" i="3"/>
  <c r="V12832" i="3"/>
  <c r="V12833" i="3"/>
  <c r="V12834" i="3"/>
  <c r="V12835" i="3"/>
  <c r="V12836" i="3"/>
  <c r="V12837" i="3"/>
  <c r="V12838" i="3"/>
  <c r="V12839" i="3"/>
  <c r="V12840" i="3"/>
  <c r="V12841" i="3"/>
  <c r="V12842" i="3"/>
  <c r="V12843" i="3"/>
  <c r="V12844" i="3"/>
  <c r="V12845" i="3"/>
  <c r="V12846" i="3"/>
  <c r="V12847" i="3"/>
  <c r="V12848" i="3"/>
  <c r="V12849" i="3"/>
  <c r="V12850" i="3"/>
  <c r="V12851" i="3"/>
  <c r="V12852" i="3"/>
  <c r="V12853" i="3"/>
  <c r="V12854" i="3"/>
  <c r="V12855" i="3"/>
  <c r="V12856" i="3"/>
  <c r="V12857" i="3"/>
  <c r="V12858" i="3"/>
  <c r="V12859" i="3"/>
  <c r="V12860" i="3"/>
  <c r="V12861" i="3"/>
  <c r="V12862" i="3"/>
  <c r="V12863" i="3"/>
  <c r="V12864" i="3"/>
  <c r="V12865" i="3"/>
  <c r="V12866" i="3"/>
  <c r="V12867" i="3"/>
  <c r="V12868" i="3"/>
  <c r="V12869" i="3"/>
  <c r="V12870" i="3"/>
  <c r="V12871" i="3"/>
  <c r="V12872" i="3"/>
  <c r="V12873" i="3"/>
  <c r="V12874" i="3"/>
  <c r="V12875" i="3"/>
  <c r="V12876" i="3"/>
  <c r="V12877" i="3"/>
  <c r="V12878" i="3"/>
  <c r="V12879" i="3"/>
  <c r="V12880" i="3"/>
  <c r="V12881" i="3"/>
  <c r="V12882" i="3"/>
  <c r="V12883" i="3"/>
  <c r="V12884" i="3"/>
  <c r="V12885" i="3"/>
  <c r="V12886" i="3"/>
  <c r="V12887" i="3"/>
  <c r="V12888" i="3"/>
  <c r="V12889" i="3"/>
  <c r="V12890" i="3"/>
  <c r="V12891" i="3"/>
  <c r="V12892" i="3"/>
  <c r="V12893" i="3"/>
  <c r="V12894" i="3"/>
  <c r="V12895" i="3"/>
  <c r="V12896" i="3"/>
  <c r="V12897" i="3"/>
  <c r="V12898" i="3"/>
  <c r="V12899" i="3"/>
  <c r="V12900" i="3"/>
  <c r="V12901" i="3"/>
  <c r="V12902" i="3"/>
  <c r="V12903" i="3"/>
  <c r="V12904" i="3"/>
  <c r="V12905" i="3"/>
  <c r="V12906" i="3"/>
  <c r="V12907" i="3"/>
  <c r="V12908" i="3"/>
  <c r="V12909" i="3"/>
  <c r="V12910" i="3"/>
  <c r="V12911" i="3"/>
  <c r="V12912" i="3"/>
  <c r="V12913" i="3"/>
  <c r="V12914" i="3"/>
  <c r="V12915" i="3"/>
  <c r="V12916" i="3"/>
  <c r="V12917" i="3"/>
  <c r="V12918" i="3"/>
  <c r="V12919" i="3"/>
  <c r="V12920" i="3"/>
  <c r="V12921" i="3"/>
  <c r="V12922" i="3"/>
  <c r="V12923" i="3"/>
  <c r="V12924" i="3"/>
  <c r="V12925" i="3"/>
  <c r="V12926" i="3"/>
  <c r="V12927" i="3"/>
  <c r="V12928" i="3"/>
  <c r="V12929" i="3"/>
  <c r="V12930" i="3"/>
  <c r="V12931" i="3"/>
  <c r="V12932" i="3"/>
  <c r="V12933" i="3"/>
  <c r="V12934" i="3"/>
  <c r="V12935" i="3"/>
  <c r="V12936" i="3"/>
  <c r="V12937" i="3"/>
  <c r="V12938" i="3"/>
  <c r="V12939" i="3"/>
  <c r="V12940" i="3"/>
  <c r="V12941" i="3"/>
  <c r="V12942" i="3"/>
  <c r="V12943" i="3"/>
  <c r="V12944" i="3"/>
  <c r="V12945" i="3"/>
  <c r="V12946" i="3"/>
  <c r="V12947" i="3"/>
  <c r="V12948" i="3"/>
  <c r="V12949" i="3"/>
  <c r="V12950" i="3"/>
  <c r="V12951" i="3"/>
  <c r="V12952" i="3"/>
  <c r="V12953" i="3"/>
  <c r="V12954" i="3"/>
  <c r="V12955" i="3"/>
  <c r="V12956" i="3"/>
  <c r="V12957" i="3"/>
  <c r="V12958" i="3"/>
  <c r="V12959" i="3"/>
  <c r="V12960" i="3"/>
  <c r="V12961" i="3"/>
  <c r="V12962" i="3"/>
  <c r="V12963" i="3"/>
  <c r="V12964" i="3"/>
  <c r="V12965" i="3"/>
  <c r="V12966" i="3"/>
  <c r="V12967" i="3"/>
  <c r="V12968" i="3"/>
  <c r="V12969" i="3"/>
  <c r="V12970" i="3"/>
  <c r="V12971" i="3"/>
  <c r="V12972" i="3"/>
  <c r="V12973" i="3"/>
  <c r="V12974" i="3"/>
  <c r="V12975" i="3"/>
  <c r="V12976" i="3"/>
  <c r="V12977" i="3"/>
  <c r="V12978" i="3"/>
  <c r="V12979" i="3"/>
  <c r="V12980" i="3"/>
  <c r="V12981" i="3"/>
  <c r="V12982" i="3"/>
  <c r="V12983" i="3"/>
  <c r="V12984" i="3"/>
  <c r="V12985" i="3"/>
  <c r="V12986" i="3"/>
  <c r="V12987" i="3"/>
  <c r="V12988" i="3"/>
  <c r="V12989" i="3"/>
  <c r="V12990" i="3"/>
  <c r="V12991" i="3"/>
  <c r="V12992" i="3"/>
  <c r="V12993" i="3"/>
  <c r="V12994" i="3"/>
  <c r="V12995" i="3"/>
  <c r="V12996" i="3"/>
  <c r="V12997" i="3"/>
  <c r="V12998" i="3"/>
  <c r="V12999" i="3"/>
  <c r="V13000" i="3"/>
  <c r="V13001" i="3"/>
  <c r="V13002" i="3"/>
  <c r="V13003" i="3"/>
  <c r="V13004" i="3"/>
  <c r="V13005" i="3"/>
  <c r="V13006" i="3"/>
  <c r="V13007" i="3"/>
  <c r="V13008" i="3"/>
  <c r="V13009" i="3"/>
  <c r="V13010" i="3"/>
  <c r="V13011" i="3"/>
  <c r="V13012" i="3"/>
  <c r="V13013" i="3"/>
  <c r="V13014" i="3"/>
  <c r="V13015" i="3"/>
  <c r="V13016" i="3"/>
  <c r="V13017" i="3"/>
  <c r="V13018" i="3"/>
  <c r="V13019" i="3"/>
  <c r="V13020" i="3"/>
  <c r="V13021" i="3"/>
  <c r="V13022" i="3"/>
  <c r="V13023" i="3"/>
  <c r="V13024" i="3"/>
  <c r="V13025" i="3"/>
  <c r="V13026" i="3"/>
  <c r="V13027" i="3"/>
  <c r="V13028" i="3"/>
  <c r="V13029" i="3"/>
  <c r="V13030" i="3"/>
  <c r="V13031" i="3"/>
  <c r="V13032" i="3"/>
  <c r="V13033" i="3"/>
  <c r="V13034" i="3"/>
  <c r="V13035" i="3"/>
  <c r="V13036" i="3"/>
  <c r="V13037" i="3"/>
  <c r="V13038" i="3"/>
  <c r="V13039" i="3"/>
  <c r="V13040" i="3"/>
  <c r="V13041" i="3"/>
  <c r="V13042" i="3"/>
  <c r="V13043" i="3"/>
  <c r="V13044" i="3"/>
  <c r="V13045" i="3"/>
  <c r="V13046" i="3"/>
  <c r="V13047" i="3"/>
  <c r="V13048" i="3"/>
  <c r="V13049" i="3"/>
  <c r="V13050" i="3"/>
  <c r="V13051" i="3"/>
  <c r="V13052" i="3"/>
  <c r="V13053" i="3"/>
  <c r="V13054" i="3"/>
  <c r="V13055" i="3"/>
  <c r="V13056" i="3"/>
  <c r="V13057" i="3"/>
  <c r="V13058" i="3"/>
  <c r="V13059" i="3"/>
  <c r="V13060" i="3"/>
  <c r="V13061" i="3"/>
  <c r="V13062" i="3"/>
  <c r="V13063" i="3"/>
  <c r="V13064" i="3"/>
  <c r="V13065" i="3"/>
  <c r="V13066" i="3"/>
  <c r="V13067" i="3"/>
  <c r="V13068" i="3"/>
  <c r="V13069" i="3"/>
  <c r="V13070" i="3"/>
  <c r="V13071" i="3"/>
  <c r="V13072" i="3"/>
  <c r="V13073" i="3"/>
  <c r="V13074" i="3"/>
  <c r="V13075" i="3"/>
  <c r="V13076" i="3"/>
  <c r="V13077" i="3"/>
  <c r="V13078" i="3"/>
  <c r="V13079" i="3"/>
  <c r="V13080" i="3"/>
  <c r="V13081" i="3"/>
  <c r="V13082" i="3"/>
  <c r="V13083" i="3"/>
  <c r="V13084" i="3"/>
  <c r="V13085" i="3"/>
  <c r="V13086" i="3"/>
  <c r="V13087" i="3"/>
  <c r="V13088" i="3"/>
  <c r="V13089" i="3"/>
  <c r="V13090" i="3"/>
  <c r="V13091" i="3"/>
  <c r="V13092" i="3"/>
  <c r="V13093" i="3"/>
  <c r="V13094" i="3"/>
  <c r="V13095" i="3"/>
  <c r="V13096" i="3"/>
  <c r="V13097" i="3"/>
  <c r="V13098" i="3"/>
  <c r="V13099" i="3"/>
  <c r="V13100" i="3"/>
  <c r="V13101" i="3"/>
  <c r="V13102" i="3"/>
  <c r="V13103" i="3"/>
  <c r="V13104" i="3"/>
  <c r="V13105" i="3"/>
  <c r="V13106" i="3"/>
  <c r="V13107" i="3"/>
  <c r="V13108" i="3"/>
  <c r="V13109" i="3"/>
  <c r="V13110" i="3"/>
  <c r="V13111" i="3"/>
  <c r="V13112" i="3"/>
  <c r="V13113" i="3"/>
  <c r="V13114" i="3"/>
  <c r="V13115" i="3"/>
  <c r="V13116" i="3"/>
  <c r="V13117" i="3"/>
  <c r="V13118" i="3"/>
  <c r="V13119" i="3"/>
  <c r="V13120" i="3"/>
  <c r="V13121" i="3"/>
  <c r="V13122" i="3"/>
  <c r="V13123" i="3"/>
  <c r="V13124" i="3"/>
  <c r="V13125" i="3"/>
  <c r="V13126" i="3"/>
  <c r="V13127" i="3"/>
  <c r="V13128" i="3"/>
  <c r="V13129" i="3"/>
  <c r="V13130" i="3"/>
  <c r="V13131" i="3"/>
  <c r="V13132" i="3"/>
  <c r="V13133" i="3"/>
  <c r="V13134" i="3"/>
  <c r="V13135" i="3"/>
  <c r="V13136" i="3"/>
  <c r="V13137" i="3"/>
  <c r="V13138" i="3"/>
  <c r="V13139" i="3"/>
  <c r="V13140" i="3"/>
  <c r="V13141" i="3"/>
  <c r="V13142" i="3"/>
  <c r="V13143" i="3"/>
  <c r="V13144" i="3"/>
  <c r="V13145" i="3"/>
  <c r="V13146" i="3"/>
  <c r="V13147" i="3"/>
  <c r="V13148" i="3"/>
  <c r="V13149" i="3"/>
  <c r="V13150" i="3"/>
  <c r="V13151" i="3"/>
  <c r="V13152" i="3"/>
  <c r="V13153" i="3"/>
  <c r="V13154" i="3"/>
  <c r="V13155" i="3"/>
  <c r="V13156" i="3"/>
  <c r="V13157" i="3"/>
  <c r="V13158" i="3"/>
  <c r="V13159" i="3"/>
  <c r="V13160" i="3"/>
  <c r="V13161" i="3"/>
  <c r="V13162" i="3"/>
  <c r="V13163" i="3"/>
  <c r="V13164" i="3"/>
  <c r="V13165" i="3"/>
  <c r="V13166" i="3"/>
  <c r="V13167" i="3"/>
  <c r="V13168" i="3"/>
  <c r="V13169" i="3"/>
  <c r="V13170" i="3"/>
  <c r="V13171" i="3"/>
  <c r="V13172" i="3"/>
  <c r="V13173" i="3"/>
  <c r="V13174" i="3"/>
  <c r="V13175" i="3"/>
  <c r="V13176" i="3"/>
  <c r="V13177" i="3"/>
  <c r="V13178" i="3"/>
  <c r="V13179" i="3"/>
  <c r="V13180" i="3"/>
  <c r="V13181" i="3"/>
  <c r="V13182" i="3"/>
  <c r="V13183" i="3"/>
  <c r="V13184" i="3"/>
  <c r="V13185" i="3"/>
  <c r="V13186" i="3"/>
  <c r="V13187" i="3"/>
  <c r="V13188" i="3"/>
  <c r="V13189" i="3"/>
  <c r="V13190" i="3"/>
  <c r="V13191" i="3"/>
  <c r="V13192" i="3"/>
  <c r="V13193" i="3"/>
  <c r="V13194" i="3"/>
  <c r="V13195" i="3"/>
  <c r="V13196" i="3"/>
  <c r="V13197" i="3"/>
  <c r="V13198" i="3"/>
  <c r="V13199" i="3"/>
  <c r="V13200" i="3"/>
  <c r="V13201" i="3"/>
  <c r="V13202" i="3"/>
  <c r="V13203" i="3"/>
  <c r="V13204" i="3"/>
  <c r="V13205" i="3"/>
  <c r="V13206" i="3"/>
  <c r="V13207" i="3"/>
  <c r="V13208" i="3"/>
  <c r="V13209" i="3"/>
  <c r="V13210" i="3"/>
  <c r="V13211" i="3"/>
  <c r="V13212" i="3"/>
  <c r="V13213" i="3"/>
  <c r="V13214" i="3"/>
  <c r="V13215" i="3"/>
  <c r="V13216" i="3"/>
  <c r="V13217" i="3"/>
  <c r="V13218" i="3"/>
  <c r="V13219" i="3"/>
  <c r="V13220" i="3"/>
  <c r="V13221" i="3"/>
  <c r="V13222" i="3"/>
  <c r="V13223" i="3"/>
  <c r="V13224" i="3"/>
  <c r="V13225" i="3"/>
  <c r="V13226" i="3"/>
  <c r="V13227" i="3"/>
  <c r="V13228" i="3"/>
  <c r="V13229" i="3"/>
  <c r="V13230" i="3"/>
  <c r="V13231" i="3"/>
  <c r="V13232" i="3"/>
  <c r="V13233" i="3"/>
  <c r="V13234" i="3"/>
  <c r="V13235" i="3"/>
  <c r="V13236" i="3"/>
  <c r="V13237" i="3"/>
  <c r="V13238" i="3"/>
  <c r="V13239" i="3"/>
  <c r="V13240" i="3"/>
  <c r="V13241" i="3"/>
  <c r="V13242" i="3"/>
  <c r="V13243" i="3"/>
  <c r="V13244" i="3"/>
  <c r="V13245" i="3"/>
  <c r="V13246" i="3"/>
  <c r="V13247" i="3"/>
  <c r="V13248" i="3"/>
  <c r="V13249" i="3"/>
  <c r="V13250" i="3"/>
  <c r="V13251" i="3"/>
  <c r="V13252" i="3"/>
  <c r="V13253" i="3"/>
  <c r="V13254" i="3"/>
  <c r="V13255" i="3"/>
  <c r="V13256" i="3"/>
  <c r="V13257" i="3"/>
  <c r="V13258" i="3"/>
  <c r="V13259" i="3"/>
  <c r="V13260" i="3"/>
  <c r="V13261" i="3"/>
  <c r="V13262" i="3"/>
  <c r="V13263" i="3"/>
  <c r="V13264" i="3"/>
  <c r="V13265" i="3"/>
  <c r="V13266" i="3"/>
  <c r="V13267" i="3"/>
  <c r="V13268" i="3"/>
  <c r="V13269" i="3"/>
  <c r="V13270" i="3"/>
  <c r="V13271" i="3"/>
  <c r="V13272" i="3"/>
  <c r="V13273" i="3"/>
  <c r="V13274" i="3"/>
  <c r="V13275" i="3"/>
  <c r="V13276" i="3"/>
  <c r="V13277" i="3"/>
  <c r="V13278" i="3"/>
  <c r="V13279" i="3"/>
  <c r="V13280" i="3"/>
  <c r="V13281" i="3"/>
  <c r="V13282" i="3"/>
  <c r="V13283" i="3"/>
  <c r="V13284" i="3"/>
  <c r="V13285" i="3"/>
  <c r="V13286" i="3"/>
  <c r="V13287" i="3"/>
  <c r="V13288" i="3"/>
  <c r="V13289" i="3"/>
  <c r="V13290" i="3"/>
  <c r="V13291" i="3"/>
  <c r="V13292" i="3"/>
  <c r="V13293" i="3"/>
  <c r="V13294" i="3"/>
  <c r="V13295" i="3"/>
  <c r="V13296" i="3"/>
  <c r="V13297" i="3"/>
  <c r="V13298" i="3"/>
  <c r="V13299" i="3"/>
  <c r="V13300" i="3"/>
  <c r="V13301" i="3"/>
  <c r="V13302" i="3"/>
  <c r="V13303" i="3"/>
  <c r="V13304" i="3"/>
  <c r="V13305" i="3"/>
  <c r="V13306" i="3"/>
  <c r="V13307" i="3"/>
  <c r="V13308" i="3"/>
  <c r="V13309" i="3"/>
  <c r="V13310" i="3"/>
  <c r="V13311" i="3"/>
  <c r="V13312" i="3"/>
  <c r="V13313" i="3"/>
  <c r="V13314" i="3"/>
  <c r="V13315" i="3"/>
  <c r="V13316" i="3"/>
  <c r="V13317" i="3"/>
  <c r="V13318" i="3"/>
  <c r="V13319" i="3"/>
  <c r="V13320" i="3"/>
  <c r="V13321" i="3"/>
  <c r="V13322" i="3"/>
  <c r="V13323" i="3"/>
  <c r="V13324" i="3"/>
  <c r="V13325" i="3"/>
  <c r="V13326" i="3"/>
  <c r="V13327" i="3"/>
  <c r="V13328" i="3"/>
  <c r="V13329" i="3"/>
  <c r="V13330" i="3"/>
  <c r="V13331" i="3"/>
  <c r="V13332" i="3"/>
  <c r="V13333" i="3"/>
  <c r="V13334" i="3"/>
  <c r="V13335" i="3"/>
  <c r="V13336" i="3"/>
  <c r="V13337" i="3"/>
  <c r="V13338" i="3"/>
  <c r="V13339" i="3"/>
  <c r="V13340" i="3"/>
  <c r="V13341" i="3"/>
  <c r="V13342" i="3"/>
  <c r="V13343" i="3"/>
  <c r="V13344" i="3"/>
  <c r="V13345" i="3"/>
  <c r="V13346" i="3"/>
  <c r="V13347" i="3"/>
  <c r="V13348" i="3"/>
  <c r="V13349" i="3"/>
  <c r="V13350" i="3"/>
  <c r="V13351" i="3"/>
  <c r="V13352" i="3"/>
  <c r="V13353" i="3"/>
  <c r="V13354" i="3"/>
  <c r="V13355" i="3"/>
  <c r="V13356" i="3"/>
  <c r="V13357" i="3"/>
  <c r="V13358" i="3"/>
  <c r="V13359" i="3"/>
  <c r="V13360" i="3"/>
  <c r="V13361" i="3"/>
  <c r="V13362" i="3"/>
  <c r="V13363" i="3"/>
  <c r="V13364" i="3"/>
  <c r="V13365" i="3"/>
  <c r="V13366" i="3"/>
  <c r="V13367" i="3"/>
  <c r="V13368" i="3"/>
  <c r="V13369" i="3"/>
  <c r="V13370" i="3"/>
  <c r="V13371" i="3"/>
  <c r="V13372" i="3"/>
  <c r="V13373" i="3"/>
  <c r="V13374" i="3"/>
  <c r="V13375" i="3"/>
  <c r="V13376" i="3"/>
  <c r="V13377" i="3"/>
  <c r="V13378" i="3"/>
  <c r="V13379" i="3"/>
  <c r="V13380" i="3"/>
  <c r="V13381" i="3"/>
  <c r="V13382" i="3"/>
  <c r="V13383" i="3"/>
  <c r="V13384" i="3"/>
  <c r="V13385" i="3"/>
  <c r="V13386" i="3"/>
  <c r="V13387" i="3"/>
  <c r="V13388" i="3"/>
  <c r="V13389" i="3"/>
  <c r="V13390" i="3"/>
  <c r="V13391" i="3"/>
  <c r="V13392" i="3"/>
  <c r="V13393" i="3"/>
  <c r="V13394" i="3"/>
  <c r="V13395" i="3"/>
  <c r="V13396" i="3"/>
  <c r="V13397" i="3"/>
  <c r="V13398" i="3"/>
  <c r="V13399" i="3"/>
  <c r="V13400" i="3"/>
  <c r="V13401" i="3"/>
  <c r="V13402" i="3"/>
  <c r="V13403" i="3"/>
  <c r="V13404" i="3"/>
  <c r="V13405" i="3"/>
  <c r="V13406" i="3"/>
  <c r="V13407" i="3"/>
  <c r="V13408" i="3"/>
  <c r="V13409" i="3"/>
  <c r="V13410" i="3"/>
  <c r="V13411" i="3"/>
  <c r="V13412" i="3"/>
  <c r="V13413" i="3"/>
  <c r="V13414" i="3"/>
  <c r="V13415" i="3"/>
  <c r="V13416" i="3"/>
  <c r="V13417" i="3"/>
  <c r="V13418" i="3"/>
  <c r="V13419" i="3"/>
  <c r="V13420" i="3"/>
  <c r="V13421" i="3"/>
  <c r="V13422" i="3"/>
  <c r="V13423" i="3"/>
  <c r="V13424" i="3"/>
  <c r="V13425" i="3"/>
  <c r="V13426" i="3"/>
  <c r="V13427" i="3"/>
  <c r="V13428" i="3"/>
  <c r="V13429" i="3"/>
  <c r="V13430" i="3"/>
  <c r="V13431" i="3"/>
  <c r="V13432" i="3"/>
  <c r="V13433" i="3"/>
  <c r="V13434" i="3"/>
  <c r="V13435" i="3"/>
  <c r="V13436" i="3"/>
  <c r="V13437" i="3"/>
  <c r="V13438" i="3"/>
  <c r="V13439" i="3"/>
  <c r="V13440" i="3"/>
  <c r="V13441" i="3"/>
  <c r="V13442" i="3"/>
  <c r="V13443" i="3"/>
  <c r="V13444" i="3"/>
  <c r="V13445" i="3"/>
  <c r="V13446" i="3"/>
  <c r="V13447" i="3"/>
  <c r="V13448" i="3"/>
  <c r="V13449" i="3"/>
  <c r="V13450" i="3"/>
  <c r="V13451" i="3"/>
  <c r="V13452" i="3"/>
  <c r="V13453" i="3"/>
  <c r="V13454" i="3"/>
  <c r="V13455" i="3"/>
  <c r="V13456" i="3"/>
  <c r="V13457" i="3"/>
  <c r="V13458" i="3"/>
  <c r="V13459" i="3"/>
  <c r="V13460" i="3"/>
  <c r="V13461" i="3"/>
  <c r="V13462" i="3"/>
  <c r="V13463" i="3"/>
  <c r="V13464" i="3"/>
  <c r="V13465" i="3"/>
  <c r="V13466" i="3"/>
  <c r="V13467" i="3"/>
  <c r="V13468" i="3"/>
  <c r="V13469" i="3"/>
  <c r="V13470" i="3"/>
  <c r="V13471" i="3"/>
  <c r="V13472" i="3"/>
  <c r="V13473" i="3"/>
  <c r="V13474" i="3"/>
  <c r="V13475" i="3"/>
  <c r="V13476" i="3"/>
  <c r="V13477" i="3"/>
  <c r="V13478" i="3"/>
  <c r="V13479" i="3"/>
  <c r="V13480" i="3"/>
  <c r="V13481" i="3"/>
  <c r="V13482" i="3"/>
  <c r="V13483" i="3"/>
  <c r="V13484" i="3"/>
  <c r="V13485" i="3"/>
  <c r="V13486" i="3"/>
  <c r="V13487" i="3"/>
  <c r="V13488" i="3"/>
  <c r="V13489" i="3"/>
  <c r="V13490" i="3"/>
  <c r="V13491" i="3"/>
  <c r="V13492" i="3"/>
  <c r="V13493" i="3"/>
  <c r="V13494" i="3"/>
  <c r="V13495" i="3"/>
  <c r="V13496" i="3"/>
  <c r="V13497" i="3"/>
  <c r="V13498" i="3"/>
  <c r="V13499" i="3"/>
  <c r="V13500" i="3"/>
  <c r="V13501" i="3"/>
  <c r="V13502" i="3"/>
  <c r="V13503" i="3"/>
  <c r="V13504" i="3"/>
  <c r="V13505" i="3"/>
  <c r="V13506" i="3"/>
  <c r="V13507" i="3"/>
  <c r="V13508" i="3"/>
  <c r="V13509" i="3"/>
  <c r="V13510" i="3"/>
  <c r="V13511" i="3"/>
  <c r="V13512" i="3"/>
  <c r="V13513" i="3"/>
  <c r="V13514" i="3"/>
  <c r="V13515" i="3"/>
  <c r="V13516" i="3"/>
  <c r="V13517" i="3"/>
  <c r="V13518" i="3"/>
  <c r="V13519" i="3"/>
  <c r="V13520" i="3"/>
  <c r="V13521" i="3"/>
  <c r="V13522" i="3"/>
  <c r="V13523" i="3"/>
  <c r="V13524" i="3"/>
  <c r="V13525" i="3"/>
  <c r="V13526" i="3"/>
  <c r="V13527" i="3"/>
  <c r="V13528" i="3"/>
  <c r="V13529" i="3"/>
  <c r="V13530" i="3"/>
  <c r="V13531" i="3"/>
  <c r="V13532" i="3"/>
  <c r="V13533" i="3"/>
  <c r="V13534" i="3"/>
  <c r="V13535" i="3"/>
  <c r="V13536" i="3"/>
  <c r="V13537" i="3"/>
  <c r="V13538" i="3"/>
  <c r="V13539" i="3"/>
  <c r="V13540" i="3"/>
  <c r="V13541" i="3"/>
  <c r="V13542" i="3"/>
  <c r="V13543" i="3"/>
  <c r="V13544" i="3"/>
  <c r="V13545" i="3"/>
  <c r="V13546" i="3"/>
  <c r="V13547" i="3"/>
  <c r="V13548" i="3"/>
  <c r="V13549" i="3"/>
  <c r="V13550" i="3"/>
  <c r="V13551" i="3"/>
  <c r="V13552" i="3"/>
  <c r="V13553" i="3"/>
  <c r="V13554" i="3"/>
  <c r="V13555" i="3"/>
  <c r="V13556" i="3"/>
  <c r="V13557" i="3"/>
  <c r="V13558" i="3"/>
  <c r="V13559" i="3"/>
  <c r="V13560" i="3"/>
  <c r="V13561" i="3"/>
  <c r="V13562" i="3"/>
  <c r="V13563" i="3"/>
  <c r="V13564" i="3"/>
  <c r="V13565" i="3"/>
  <c r="V13566" i="3"/>
  <c r="V13567" i="3"/>
  <c r="V13568" i="3"/>
  <c r="V13569" i="3"/>
  <c r="V13570" i="3"/>
  <c r="V13571" i="3"/>
  <c r="V13572" i="3"/>
  <c r="V13573" i="3"/>
  <c r="V13574" i="3"/>
  <c r="V13575" i="3"/>
  <c r="V13576" i="3"/>
  <c r="V13577" i="3"/>
  <c r="V13578" i="3"/>
  <c r="V13579" i="3"/>
  <c r="V13580" i="3"/>
  <c r="V13581" i="3"/>
  <c r="V13582" i="3"/>
  <c r="V13583" i="3"/>
  <c r="V13584" i="3"/>
  <c r="V13585" i="3"/>
  <c r="V13586" i="3"/>
  <c r="V13587" i="3"/>
  <c r="V13588" i="3"/>
  <c r="V13589" i="3"/>
  <c r="V13590" i="3"/>
  <c r="V13591" i="3"/>
  <c r="V13592" i="3"/>
  <c r="V13593" i="3"/>
  <c r="V13594" i="3"/>
  <c r="V13595" i="3"/>
  <c r="V13596" i="3"/>
  <c r="V13597" i="3"/>
  <c r="V13598" i="3"/>
  <c r="V13599" i="3"/>
  <c r="V13600" i="3"/>
  <c r="V13601" i="3"/>
  <c r="V13602" i="3"/>
  <c r="V13603" i="3"/>
  <c r="V13604" i="3"/>
  <c r="V13605" i="3"/>
  <c r="V13606" i="3"/>
  <c r="V13607" i="3"/>
  <c r="V13608" i="3"/>
  <c r="V13609" i="3"/>
  <c r="V13610" i="3"/>
  <c r="V13611" i="3"/>
  <c r="V13612" i="3"/>
  <c r="V13613" i="3"/>
  <c r="V13614" i="3"/>
  <c r="V13615" i="3"/>
  <c r="V13616" i="3"/>
  <c r="V13617" i="3"/>
  <c r="V13618" i="3"/>
  <c r="V13619" i="3"/>
  <c r="V13620" i="3"/>
  <c r="V13621" i="3"/>
  <c r="V13622" i="3"/>
  <c r="V13623" i="3"/>
  <c r="V13624" i="3"/>
  <c r="V13625" i="3"/>
  <c r="V13626" i="3"/>
  <c r="V13627" i="3"/>
  <c r="V13628" i="3"/>
  <c r="V13629" i="3"/>
  <c r="V13630" i="3"/>
  <c r="V13631" i="3"/>
  <c r="V13632" i="3"/>
  <c r="V13633" i="3"/>
  <c r="V13634" i="3"/>
  <c r="V13635" i="3"/>
  <c r="V13636" i="3"/>
  <c r="V13637" i="3"/>
  <c r="V13638" i="3"/>
  <c r="V13639" i="3"/>
  <c r="V13640" i="3"/>
  <c r="V13641" i="3"/>
  <c r="V13642" i="3"/>
  <c r="V13643" i="3"/>
  <c r="V13644" i="3"/>
  <c r="V13645" i="3"/>
  <c r="V13646" i="3"/>
  <c r="V13647" i="3"/>
  <c r="V13648" i="3"/>
  <c r="V13649" i="3"/>
  <c r="V13650" i="3"/>
  <c r="V13651" i="3"/>
  <c r="V13652" i="3"/>
  <c r="V13653" i="3"/>
  <c r="V13654" i="3"/>
  <c r="V13655" i="3"/>
  <c r="V13656" i="3"/>
  <c r="V13657" i="3"/>
  <c r="V13658" i="3"/>
  <c r="V13659" i="3"/>
  <c r="V13660" i="3"/>
  <c r="V13661" i="3"/>
  <c r="V13662" i="3"/>
  <c r="V13663" i="3"/>
  <c r="V13664" i="3"/>
  <c r="V13665" i="3"/>
  <c r="V13666" i="3"/>
  <c r="V13667" i="3"/>
  <c r="V13668" i="3"/>
  <c r="V13669" i="3"/>
  <c r="V13670" i="3"/>
  <c r="V13671" i="3"/>
  <c r="V13672" i="3"/>
  <c r="V13673" i="3"/>
  <c r="V13674" i="3"/>
  <c r="V13675" i="3"/>
  <c r="V13676" i="3"/>
  <c r="V13677" i="3"/>
  <c r="V13678" i="3"/>
  <c r="V13679" i="3"/>
  <c r="V13680" i="3"/>
  <c r="V13681" i="3"/>
  <c r="V13682" i="3"/>
  <c r="V13683" i="3"/>
  <c r="V13684" i="3"/>
  <c r="V13685" i="3"/>
  <c r="V13686" i="3"/>
  <c r="V13687" i="3"/>
  <c r="V13688" i="3"/>
  <c r="V13689" i="3"/>
  <c r="V13690" i="3"/>
  <c r="V13691" i="3"/>
  <c r="V13692" i="3"/>
  <c r="V13693" i="3"/>
  <c r="V13694" i="3"/>
  <c r="V13695" i="3"/>
  <c r="V13696" i="3"/>
  <c r="V13697" i="3"/>
  <c r="V13698" i="3"/>
  <c r="V13699" i="3"/>
  <c r="V13700" i="3"/>
  <c r="V13701" i="3"/>
  <c r="V13702" i="3"/>
  <c r="V13703" i="3"/>
  <c r="V13704" i="3"/>
  <c r="V13705" i="3"/>
  <c r="V13706" i="3"/>
  <c r="V13707" i="3"/>
  <c r="V13708" i="3"/>
  <c r="V13709" i="3"/>
  <c r="V13710" i="3"/>
  <c r="V13711" i="3"/>
  <c r="V13712" i="3"/>
  <c r="V13713" i="3"/>
  <c r="V13714" i="3"/>
  <c r="V13715" i="3"/>
  <c r="V13716" i="3"/>
  <c r="V13717" i="3"/>
  <c r="V13718" i="3"/>
  <c r="V13719" i="3"/>
  <c r="V13720" i="3"/>
  <c r="V13721" i="3"/>
  <c r="V13722" i="3"/>
  <c r="V13723" i="3"/>
  <c r="V13724" i="3"/>
  <c r="V13725" i="3"/>
  <c r="V13726" i="3"/>
  <c r="V13727" i="3"/>
  <c r="V13728" i="3"/>
  <c r="V13729" i="3"/>
  <c r="V13730" i="3"/>
  <c r="V13731" i="3"/>
  <c r="V13732" i="3"/>
  <c r="V13733" i="3"/>
  <c r="V13734" i="3"/>
  <c r="V13735" i="3"/>
  <c r="V13736" i="3"/>
  <c r="V13737" i="3"/>
  <c r="V13738" i="3"/>
  <c r="V13739" i="3"/>
  <c r="V13740" i="3"/>
  <c r="V13741" i="3"/>
  <c r="V13742" i="3"/>
  <c r="V13743" i="3"/>
  <c r="V13744" i="3"/>
  <c r="V13745" i="3"/>
  <c r="V13746" i="3"/>
  <c r="V13747" i="3"/>
  <c r="V13748" i="3"/>
  <c r="V13749" i="3"/>
  <c r="V13750" i="3"/>
  <c r="V13751" i="3"/>
  <c r="V13752" i="3"/>
  <c r="V13753" i="3"/>
  <c r="V13754" i="3"/>
  <c r="V13755" i="3"/>
  <c r="V13756" i="3"/>
  <c r="V13757" i="3"/>
  <c r="V13758" i="3"/>
  <c r="V13759" i="3"/>
  <c r="V13760" i="3"/>
  <c r="V13761" i="3"/>
  <c r="V13762" i="3"/>
  <c r="V13763" i="3"/>
  <c r="V13764" i="3"/>
  <c r="V13765" i="3"/>
  <c r="V13766" i="3"/>
  <c r="V13767" i="3"/>
  <c r="V13768" i="3"/>
  <c r="V13769" i="3"/>
  <c r="V13770" i="3"/>
  <c r="V13771" i="3"/>
  <c r="V13772" i="3"/>
  <c r="V13773" i="3"/>
  <c r="V13774" i="3"/>
  <c r="V13775" i="3"/>
  <c r="V13776" i="3"/>
  <c r="V13777" i="3"/>
  <c r="V13778" i="3"/>
  <c r="V13779" i="3"/>
  <c r="V13780" i="3"/>
  <c r="V13781" i="3"/>
  <c r="V13782" i="3"/>
  <c r="V13783" i="3"/>
  <c r="V13784" i="3"/>
  <c r="V13785" i="3"/>
  <c r="V13786" i="3"/>
  <c r="V13787" i="3"/>
  <c r="V13788" i="3"/>
  <c r="V13789" i="3"/>
  <c r="V13790" i="3"/>
  <c r="V13791" i="3"/>
  <c r="V13792" i="3"/>
  <c r="V13793" i="3"/>
  <c r="V13794" i="3"/>
  <c r="V13795" i="3"/>
  <c r="V13796" i="3"/>
  <c r="V13797" i="3"/>
  <c r="V13798" i="3"/>
  <c r="V13799" i="3"/>
  <c r="V13800" i="3"/>
  <c r="V13801" i="3"/>
  <c r="V13802" i="3"/>
  <c r="V13803" i="3"/>
  <c r="V13804" i="3"/>
  <c r="V13805" i="3"/>
  <c r="V13806" i="3"/>
  <c r="V13807" i="3"/>
  <c r="V13808" i="3"/>
  <c r="V13809" i="3"/>
  <c r="V13810" i="3"/>
  <c r="V13811" i="3"/>
  <c r="V13812" i="3"/>
  <c r="V13813" i="3"/>
  <c r="V13814" i="3"/>
  <c r="V13815" i="3"/>
  <c r="V13816" i="3"/>
  <c r="V13817" i="3"/>
  <c r="V13818" i="3"/>
  <c r="V13819" i="3"/>
  <c r="V13820" i="3"/>
  <c r="V13821" i="3"/>
  <c r="V13822" i="3"/>
  <c r="V13823" i="3"/>
  <c r="V13824" i="3"/>
  <c r="V13825" i="3"/>
  <c r="V13826" i="3"/>
  <c r="V13827" i="3"/>
  <c r="V13828" i="3"/>
  <c r="V13829" i="3"/>
  <c r="V13830" i="3"/>
  <c r="V13831" i="3"/>
  <c r="V13832" i="3"/>
  <c r="V13833" i="3"/>
  <c r="V13834" i="3"/>
  <c r="V13835" i="3"/>
  <c r="V13836" i="3"/>
  <c r="V13837" i="3"/>
  <c r="V13838" i="3"/>
  <c r="V13839" i="3"/>
  <c r="V13840" i="3"/>
  <c r="V13841" i="3"/>
  <c r="V13842" i="3"/>
  <c r="V13843" i="3"/>
  <c r="V13844" i="3"/>
  <c r="V13845" i="3"/>
  <c r="V13846" i="3"/>
  <c r="V13847" i="3"/>
  <c r="V13848" i="3"/>
  <c r="V13849" i="3"/>
  <c r="V13850" i="3"/>
  <c r="V13851" i="3"/>
  <c r="V13852" i="3"/>
  <c r="V13853" i="3"/>
  <c r="V13854" i="3"/>
  <c r="V13855" i="3"/>
  <c r="V13856" i="3"/>
  <c r="V13857" i="3"/>
  <c r="V13858" i="3"/>
  <c r="V13859" i="3"/>
  <c r="V13860" i="3"/>
  <c r="V13861" i="3"/>
  <c r="V13862" i="3"/>
  <c r="V13863" i="3"/>
  <c r="V13864" i="3"/>
  <c r="V13865" i="3"/>
  <c r="V13866" i="3"/>
  <c r="V13867" i="3"/>
  <c r="V13868" i="3"/>
  <c r="V13869" i="3"/>
  <c r="V13870" i="3"/>
  <c r="V13871" i="3"/>
  <c r="V13872" i="3"/>
  <c r="V13873" i="3"/>
  <c r="V13874" i="3"/>
  <c r="V13875" i="3"/>
  <c r="V13876" i="3"/>
  <c r="V13877" i="3"/>
  <c r="V13878" i="3"/>
  <c r="V13879" i="3"/>
  <c r="V13880" i="3"/>
  <c r="V13881" i="3"/>
  <c r="V13882" i="3"/>
  <c r="V13883" i="3"/>
  <c r="V13884" i="3"/>
  <c r="V13885" i="3"/>
  <c r="V13886" i="3"/>
  <c r="V13887" i="3"/>
  <c r="V13888" i="3"/>
  <c r="V13889" i="3"/>
  <c r="V13890" i="3"/>
  <c r="V13891" i="3"/>
  <c r="V13892" i="3"/>
  <c r="V13893" i="3"/>
  <c r="V13894" i="3"/>
  <c r="V13895" i="3"/>
  <c r="V13896" i="3"/>
  <c r="V13897" i="3"/>
  <c r="V13898" i="3"/>
  <c r="V13899" i="3"/>
  <c r="V13900" i="3"/>
  <c r="V13901" i="3"/>
  <c r="V13902" i="3"/>
  <c r="V13903" i="3"/>
  <c r="V13904" i="3"/>
  <c r="V13905" i="3"/>
  <c r="V13906" i="3"/>
  <c r="V13907" i="3"/>
  <c r="V13908" i="3"/>
  <c r="V13909" i="3"/>
  <c r="V13910" i="3"/>
  <c r="V13911" i="3"/>
  <c r="V13912" i="3"/>
  <c r="V13913" i="3"/>
  <c r="V13914" i="3"/>
  <c r="V13915" i="3"/>
  <c r="V13916" i="3"/>
  <c r="V13917" i="3"/>
  <c r="V13918" i="3"/>
  <c r="V13919" i="3"/>
  <c r="V13920" i="3"/>
  <c r="V13921" i="3"/>
  <c r="V13922" i="3"/>
  <c r="V13923" i="3"/>
  <c r="V13924" i="3"/>
  <c r="V13925" i="3"/>
  <c r="V13926" i="3"/>
  <c r="V13927" i="3"/>
  <c r="V13928" i="3"/>
  <c r="V13929" i="3"/>
  <c r="V13930" i="3"/>
  <c r="V13931" i="3"/>
  <c r="V13932" i="3"/>
  <c r="V13933" i="3"/>
  <c r="V13934" i="3"/>
  <c r="V13935" i="3"/>
  <c r="V13936" i="3"/>
  <c r="V13937" i="3"/>
  <c r="V13938" i="3"/>
  <c r="V13939" i="3"/>
  <c r="V13940" i="3"/>
  <c r="V13941" i="3"/>
  <c r="V13942" i="3"/>
  <c r="V13943" i="3"/>
  <c r="V13944" i="3"/>
  <c r="V13945" i="3"/>
  <c r="V13946" i="3"/>
  <c r="V13947" i="3"/>
  <c r="V13948" i="3"/>
  <c r="V13949" i="3"/>
  <c r="V13950" i="3"/>
  <c r="V13951" i="3"/>
  <c r="V13952" i="3"/>
  <c r="V13953" i="3"/>
  <c r="V13954" i="3"/>
  <c r="V13955" i="3"/>
  <c r="V13956" i="3"/>
  <c r="V13957" i="3"/>
  <c r="V13958" i="3"/>
  <c r="V13959" i="3"/>
  <c r="V13960" i="3"/>
  <c r="V13961" i="3"/>
  <c r="V13962" i="3"/>
  <c r="V13963" i="3"/>
  <c r="V13964" i="3"/>
  <c r="V13965" i="3"/>
  <c r="V13966" i="3"/>
  <c r="V13967" i="3"/>
  <c r="V13968" i="3"/>
  <c r="V13969" i="3"/>
  <c r="V13970" i="3"/>
  <c r="V13971" i="3"/>
  <c r="V13972" i="3"/>
  <c r="V13973" i="3"/>
  <c r="V13974" i="3"/>
  <c r="V13975" i="3"/>
  <c r="V13976" i="3"/>
  <c r="V13977" i="3"/>
  <c r="V13978" i="3"/>
  <c r="V13979" i="3"/>
  <c r="V13980" i="3"/>
  <c r="V13981" i="3"/>
  <c r="V13982" i="3"/>
  <c r="V13983" i="3"/>
  <c r="V13984" i="3"/>
  <c r="V13985" i="3"/>
  <c r="V13986" i="3"/>
  <c r="V13987" i="3"/>
  <c r="V13988" i="3"/>
  <c r="V13989" i="3"/>
  <c r="V13990" i="3"/>
  <c r="V13991" i="3"/>
  <c r="V13992" i="3"/>
  <c r="V13993" i="3"/>
  <c r="V13994" i="3"/>
  <c r="V13995" i="3"/>
  <c r="V13996" i="3"/>
  <c r="V13997" i="3"/>
  <c r="V13998" i="3"/>
  <c r="V13999" i="3"/>
  <c r="V14000" i="3"/>
  <c r="V14001" i="3"/>
  <c r="V14002" i="3"/>
  <c r="V14003" i="3"/>
  <c r="V14004" i="3"/>
  <c r="V14005" i="3"/>
  <c r="V14006" i="3"/>
  <c r="V14007" i="3"/>
  <c r="V14008" i="3"/>
  <c r="V14009" i="3"/>
  <c r="V14010" i="3"/>
  <c r="V14011" i="3"/>
  <c r="V14012" i="3"/>
  <c r="V14013" i="3"/>
  <c r="V14014" i="3"/>
  <c r="V14015" i="3"/>
  <c r="V14016" i="3"/>
  <c r="V14017" i="3"/>
  <c r="V14018" i="3"/>
  <c r="V14019" i="3"/>
  <c r="V14020" i="3"/>
  <c r="V14021" i="3"/>
  <c r="V14022" i="3"/>
  <c r="V14023" i="3"/>
  <c r="V14024" i="3"/>
  <c r="V14025" i="3"/>
  <c r="V14026" i="3"/>
  <c r="V14027" i="3"/>
  <c r="V14028" i="3"/>
  <c r="V14029" i="3"/>
  <c r="V14030" i="3"/>
  <c r="V14031" i="3"/>
  <c r="V14032" i="3"/>
  <c r="V14033" i="3"/>
  <c r="V14034" i="3"/>
  <c r="V14035" i="3"/>
  <c r="V14036" i="3"/>
  <c r="V14037" i="3"/>
  <c r="V14038" i="3"/>
  <c r="V14039" i="3"/>
  <c r="V14040" i="3"/>
  <c r="V14041" i="3"/>
  <c r="V14042" i="3"/>
  <c r="V14043" i="3"/>
  <c r="V14044" i="3"/>
  <c r="V14045" i="3"/>
  <c r="V14046" i="3"/>
  <c r="V14047" i="3"/>
  <c r="V14048" i="3"/>
  <c r="V14049" i="3"/>
  <c r="V14050" i="3"/>
  <c r="V14051" i="3"/>
  <c r="V14052" i="3"/>
  <c r="V14053" i="3"/>
  <c r="V14054" i="3"/>
  <c r="V14055" i="3"/>
  <c r="V14056" i="3"/>
  <c r="V16284" i="3"/>
  <c r="V16285" i="3"/>
  <c r="V16286" i="3"/>
  <c r="V16287" i="3"/>
  <c r="V16288" i="3"/>
  <c r="V16289" i="3"/>
  <c r="V16290" i="3"/>
  <c r="V16291" i="3"/>
  <c r="V16292" i="3"/>
  <c r="V16293" i="3"/>
  <c r="V16294" i="3"/>
  <c r="V16295" i="3"/>
  <c r="V16296" i="3"/>
  <c r="V16297" i="3"/>
  <c r="V16298" i="3"/>
  <c r="V16299" i="3"/>
  <c r="V16300" i="3"/>
  <c r="V16301" i="3"/>
  <c r="V16302" i="3"/>
  <c r="V16303" i="3"/>
  <c r="V16304" i="3"/>
  <c r="V16305" i="3"/>
  <c r="V16306" i="3"/>
  <c r="V16307" i="3"/>
  <c r="V16308" i="3"/>
  <c r="V16309" i="3"/>
  <c r="V16310" i="3"/>
  <c r="V16311" i="3"/>
  <c r="V16312" i="3"/>
  <c r="V16313" i="3"/>
  <c r="V16314" i="3"/>
  <c r="V16315" i="3"/>
  <c r="V16316" i="3"/>
  <c r="V16317" i="3"/>
  <c r="V16318" i="3"/>
  <c r="V16319" i="3"/>
  <c r="V16320" i="3"/>
  <c r="V16321" i="3"/>
  <c r="V16322" i="3"/>
  <c r="V16323" i="3"/>
  <c r="V16324" i="3"/>
  <c r="V16325" i="3"/>
  <c r="V16326" i="3"/>
  <c r="V16327" i="3"/>
  <c r="V16328" i="3"/>
  <c r="V16329" i="3"/>
  <c r="V16330" i="3"/>
  <c r="V16331" i="3"/>
  <c r="V16332" i="3"/>
  <c r="V16333" i="3"/>
  <c r="V16334" i="3"/>
  <c r="V16335" i="3"/>
  <c r="V16336" i="3"/>
  <c r="V16337" i="3"/>
  <c r="V16338" i="3"/>
  <c r="V16339" i="3"/>
  <c r="V16340" i="3"/>
  <c r="V16341" i="3"/>
  <c r="V16342" i="3"/>
  <c r="V16343" i="3"/>
  <c r="V16344" i="3"/>
  <c r="V16345" i="3"/>
  <c r="V16346" i="3"/>
  <c r="V16347" i="3"/>
  <c r="V16348" i="3"/>
  <c r="V16349" i="3"/>
  <c r="V16350" i="3"/>
  <c r="V16351" i="3"/>
  <c r="V16352" i="3"/>
  <c r="V16353" i="3"/>
  <c r="V16354" i="3"/>
  <c r="V16355" i="3"/>
  <c r="V16356" i="3"/>
  <c r="V16357" i="3"/>
  <c r="V16358" i="3"/>
  <c r="V16359" i="3"/>
  <c r="V16360" i="3"/>
  <c r="V16361" i="3"/>
  <c r="V16362" i="3"/>
  <c r="V16363" i="3"/>
  <c r="V16364" i="3"/>
  <c r="V16365" i="3"/>
  <c r="V16366" i="3"/>
  <c r="V16367" i="3"/>
  <c r="V16368" i="3"/>
  <c r="V16369" i="3"/>
  <c r="V16370" i="3"/>
  <c r="V16371" i="3"/>
  <c r="V16372" i="3"/>
  <c r="V16373" i="3"/>
  <c r="V16374" i="3"/>
  <c r="V16375" i="3"/>
  <c r="V16376" i="3"/>
  <c r="V16377" i="3"/>
  <c r="V16378" i="3"/>
  <c r="V16379" i="3"/>
  <c r="V16380" i="3"/>
  <c r="V16381" i="3"/>
  <c r="V16382" i="3"/>
  <c r="V16383" i="3"/>
  <c r="V16384" i="3"/>
  <c r="V16385" i="3"/>
  <c r="V16386" i="3"/>
  <c r="V16387" i="3"/>
  <c r="V16388" i="3"/>
  <c r="V16389" i="3"/>
  <c r="V16390" i="3"/>
  <c r="V16391" i="3"/>
  <c r="V16392" i="3"/>
  <c r="V16393" i="3"/>
  <c r="V16394" i="3"/>
  <c r="V16395" i="3"/>
  <c r="V16396" i="3"/>
  <c r="V16397" i="3"/>
  <c r="V16398" i="3"/>
  <c r="V16399" i="3"/>
  <c r="V16400" i="3"/>
  <c r="V16401" i="3"/>
  <c r="V16402" i="3"/>
  <c r="V16403" i="3"/>
  <c r="V16404" i="3"/>
  <c r="V16405" i="3"/>
  <c r="V16406" i="3"/>
  <c r="V16407" i="3"/>
  <c r="V16408" i="3"/>
  <c r="V16409" i="3"/>
  <c r="V16410" i="3"/>
  <c r="V16411" i="3"/>
  <c r="V16412" i="3"/>
  <c r="V16413" i="3"/>
  <c r="V16414" i="3"/>
  <c r="V16415" i="3"/>
  <c r="V16416" i="3"/>
  <c r="V16417" i="3"/>
  <c r="V16418" i="3"/>
  <c r="V16419" i="3"/>
  <c r="V16420" i="3"/>
  <c r="V16421" i="3"/>
  <c r="V16422" i="3"/>
  <c r="V16423" i="3"/>
  <c r="V16424" i="3"/>
  <c r="V16425" i="3"/>
  <c r="V16426" i="3"/>
  <c r="V16427" i="3"/>
  <c r="V16428" i="3"/>
  <c r="V16429" i="3"/>
  <c r="V16430" i="3"/>
  <c r="V16431" i="3"/>
  <c r="V16432" i="3"/>
  <c r="V16433" i="3"/>
  <c r="V16434" i="3"/>
  <c r="V16435" i="3"/>
  <c r="V16436" i="3"/>
  <c r="V16437" i="3"/>
  <c r="V16438" i="3"/>
  <c r="V16439" i="3"/>
  <c r="V16440" i="3"/>
  <c r="V16441" i="3"/>
  <c r="V16442" i="3"/>
  <c r="V16443" i="3"/>
  <c r="V16444" i="3"/>
  <c r="V16445" i="3"/>
  <c r="V16446" i="3"/>
  <c r="V16447" i="3"/>
  <c r="V16448" i="3"/>
  <c r="V16449" i="3"/>
  <c r="V16450" i="3"/>
  <c r="V16451" i="3"/>
  <c r="V16452" i="3"/>
  <c r="V16453" i="3"/>
  <c r="V16454" i="3"/>
  <c r="V16455" i="3"/>
  <c r="V16456" i="3"/>
  <c r="V16457" i="3"/>
  <c r="V16458" i="3"/>
  <c r="V16459" i="3"/>
  <c r="V16460" i="3"/>
  <c r="V16461" i="3"/>
  <c r="V16462" i="3"/>
  <c r="V16463" i="3"/>
  <c r="V16464" i="3"/>
  <c r="V16465" i="3"/>
  <c r="V16466" i="3"/>
  <c r="V16467" i="3"/>
  <c r="V16468" i="3"/>
  <c r="V16469" i="3"/>
  <c r="V16470" i="3"/>
  <c r="V16471" i="3"/>
  <c r="V16472" i="3"/>
  <c r="V16473" i="3"/>
  <c r="V16474" i="3"/>
  <c r="V16475" i="3"/>
  <c r="V16476" i="3"/>
  <c r="V16477" i="3"/>
  <c r="V16478" i="3"/>
  <c r="V16479" i="3"/>
  <c r="V16480" i="3"/>
  <c r="V16481" i="3"/>
  <c r="V16482" i="3"/>
  <c r="V16483" i="3"/>
  <c r="V16484" i="3"/>
  <c r="V16485" i="3"/>
  <c r="V16486" i="3"/>
  <c r="V16487" i="3"/>
  <c r="V16488" i="3"/>
  <c r="V16489" i="3"/>
  <c r="V16490" i="3"/>
  <c r="V16491" i="3"/>
  <c r="V16492" i="3"/>
  <c r="V16493" i="3"/>
  <c r="V16494" i="3"/>
  <c r="V16495" i="3"/>
  <c r="V16496" i="3"/>
  <c r="V16497" i="3"/>
  <c r="V16498" i="3"/>
  <c r="V16499" i="3"/>
  <c r="V16500" i="3"/>
  <c r="V16501" i="3"/>
  <c r="V16502" i="3"/>
  <c r="V16503" i="3"/>
  <c r="V16504" i="3"/>
  <c r="V16505" i="3"/>
  <c r="V16506" i="3"/>
  <c r="V16507" i="3"/>
  <c r="V16508" i="3"/>
  <c r="V16509" i="3"/>
  <c r="V16510" i="3"/>
  <c r="V16511" i="3"/>
  <c r="V16512" i="3"/>
  <c r="V16513" i="3"/>
  <c r="V16514" i="3"/>
  <c r="V16515" i="3"/>
  <c r="V16516" i="3"/>
  <c r="V16517" i="3"/>
  <c r="V16518" i="3"/>
  <c r="V16519" i="3"/>
  <c r="V16520" i="3"/>
  <c r="V16521" i="3"/>
  <c r="V16522" i="3"/>
  <c r="V16523" i="3"/>
  <c r="V16524" i="3"/>
  <c r="V16525" i="3"/>
  <c r="V16526" i="3"/>
  <c r="V16527" i="3"/>
  <c r="V16528" i="3"/>
  <c r="V16529" i="3"/>
  <c r="V16530" i="3"/>
  <c r="V16531" i="3"/>
  <c r="V16532" i="3"/>
  <c r="V16533" i="3"/>
  <c r="V16534" i="3"/>
  <c r="V16535" i="3"/>
  <c r="V16536" i="3"/>
  <c r="V16537" i="3"/>
  <c r="V16538" i="3"/>
  <c r="V16539" i="3"/>
  <c r="V16540" i="3"/>
  <c r="V16541" i="3"/>
  <c r="V16542" i="3"/>
  <c r="V16543" i="3"/>
  <c r="V16544" i="3"/>
  <c r="V16545" i="3"/>
  <c r="V16546" i="3"/>
  <c r="V16547" i="3"/>
  <c r="V16548" i="3"/>
  <c r="V16549" i="3"/>
  <c r="V16550" i="3"/>
  <c r="V16551" i="3"/>
  <c r="V16552" i="3"/>
  <c r="V16553" i="3"/>
  <c r="V16554" i="3"/>
  <c r="V16555" i="3"/>
  <c r="V16556" i="3"/>
  <c r="V16557" i="3"/>
  <c r="V16558" i="3"/>
  <c r="V16559" i="3"/>
  <c r="V16560" i="3"/>
  <c r="V16561" i="3"/>
  <c r="V16562" i="3"/>
  <c r="V16563" i="3"/>
  <c r="V16564" i="3"/>
  <c r="V16565" i="3"/>
  <c r="V16566" i="3"/>
  <c r="V16567" i="3"/>
  <c r="V16568" i="3"/>
  <c r="V16569" i="3"/>
  <c r="V16570" i="3"/>
  <c r="V16571" i="3"/>
  <c r="V16572" i="3"/>
  <c r="V16573" i="3"/>
  <c r="V16574" i="3"/>
  <c r="V16575" i="3"/>
  <c r="V16576" i="3"/>
  <c r="V16577" i="3"/>
  <c r="V16578" i="3"/>
  <c r="V16579" i="3"/>
  <c r="V16580" i="3"/>
  <c r="V16581" i="3"/>
  <c r="V16582" i="3"/>
  <c r="V16583" i="3"/>
  <c r="V16584" i="3"/>
  <c r="V16585" i="3"/>
  <c r="V16586" i="3"/>
  <c r="V16587" i="3"/>
  <c r="V16588" i="3"/>
  <c r="V16589" i="3"/>
  <c r="V16590" i="3"/>
  <c r="V16591" i="3"/>
  <c r="V16592" i="3"/>
  <c r="V16593" i="3"/>
  <c r="V16594" i="3"/>
  <c r="V16595" i="3"/>
  <c r="V16596" i="3"/>
  <c r="V16597" i="3"/>
  <c r="V16598" i="3"/>
  <c r="V16599" i="3"/>
  <c r="V16600" i="3"/>
  <c r="V16601" i="3"/>
  <c r="V16602" i="3"/>
  <c r="V16603" i="3"/>
  <c r="V16604" i="3"/>
  <c r="V16605" i="3"/>
  <c r="V16606" i="3"/>
  <c r="V16607" i="3"/>
  <c r="V16608" i="3"/>
  <c r="V16609" i="3"/>
  <c r="V16610" i="3"/>
  <c r="V16611" i="3"/>
  <c r="V16612" i="3"/>
  <c r="V16613" i="3"/>
  <c r="V16614" i="3"/>
  <c r="V16615" i="3"/>
  <c r="V16616" i="3"/>
  <c r="V16617" i="3"/>
  <c r="V16618" i="3"/>
  <c r="V16619" i="3"/>
  <c r="V16620" i="3"/>
  <c r="V16621" i="3"/>
  <c r="V16622" i="3"/>
  <c r="V16623" i="3"/>
  <c r="V16624" i="3"/>
  <c r="V16625" i="3"/>
  <c r="V16626" i="3"/>
  <c r="V16627" i="3"/>
  <c r="V16628" i="3"/>
  <c r="V16629" i="3"/>
  <c r="V16630" i="3"/>
  <c r="V16631" i="3"/>
  <c r="V16632" i="3"/>
  <c r="V16633" i="3"/>
  <c r="V16634" i="3"/>
  <c r="V16635" i="3"/>
  <c r="V16636" i="3"/>
  <c r="V16637" i="3"/>
  <c r="V16638" i="3"/>
  <c r="V16639" i="3"/>
  <c r="V16640" i="3"/>
  <c r="V16641" i="3"/>
  <c r="V16642" i="3"/>
  <c r="V16643" i="3"/>
  <c r="V16644" i="3"/>
  <c r="V16645" i="3"/>
  <c r="V16646" i="3"/>
  <c r="V16647" i="3"/>
  <c r="V16648" i="3"/>
  <c r="V16649" i="3"/>
  <c r="V16650" i="3"/>
  <c r="V16651" i="3"/>
  <c r="V16652" i="3"/>
  <c r="V16653" i="3"/>
  <c r="V16654" i="3"/>
  <c r="V16655" i="3"/>
  <c r="V16656" i="3"/>
  <c r="V16657" i="3"/>
  <c r="V16658" i="3"/>
  <c r="V16659" i="3"/>
  <c r="V16660" i="3"/>
  <c r="V16661" i="3"/>
  <c r="V16662" i="3"/>
  <c r="V16663" i="3"/>
  <c r="V16664" i="3"/>
  <c r="V16665" i="3"/>
  <c r="V16666" i="3"/>
  <c r="V16667" i="3"/>
  <c r="V16668" i="3"/>
  <c r="V16669" i="3"/>
  <c r="V16670" i="3"/>
  <c r="V16671" i="3"/>
  <c r="V16672" i="3"/>
  <c r="V16673" i="3"/>
  <c r="V16674" i="3"/>
  <c r="V16675" i="3"/>
  <c r="V16676" i="3"/>
  <c r="V16677" i="3"/>
  <c r="V16678" i="3"/>
  <c r="V16679" i="3"/>
  <c r="V16680" i="3"/>
  <c r="V16681" i="3"/>
  <c r="V16682" i="3"/>
  <c r="V16683" i="3"/>
  <c r="V16684" i="3"/>
  <c r="V16685" i="3"/>
  <c r="V16686" i="3"/>
  <c r="V16687" i="3"/>
  <c r="V16688" i="3"/>
  <c r="V16689" i="3"/>
  <c r="V16690" i="3"/>
  <c r="V16691" i="3"/>
  <c r="V16692" i="3"/>
  <c r="V16693" i="3"/>
  <c r="V16694" i="3"/>
  <c r="V16695" i="3"/>
  <c r="V16696" i="3"/>
  <c r="V16697" i="3"/>
  <c r="V16698" i="3"/>
  <c r="V16699" i="3"/>
  <c r="V16700" i="3"/>
  <c r="V16701" i="3"/>
  <c r="V16702" i="3"/>
  <c r="V16703" i="3"/>
  <c r="V16704" i="3"/>
  <c r="V16705" i="3"/>
  <c r="V16706" i="3"/>
  <c r="V16707" i="3"/>
  <c r="V16708" i="3"/>
  <c r="V16709" i="3"/>
  <c r="V16710" i="3"/>
  <c r="V16711" i="3"/>
  <c r="V16712" i="3"/>
  <c r="V16713" i="3"/>
  <c r="V16714" i="3"/>
  <c r="V16715" i="3"/>
  <c r="V16716" i="3"/>
  <c r="V16717" i="3"/>
  <c r="V16718" i="3"/>
  <c r="V16719" i="3"/>
  <c r="V16720" i="3"/>
  <c r="V16721" i="3"/>
  <c r="V16722" i="3"/>
  <c r="V16723" i="3"/>
  <c r="V16724" i="3"/>
  <c r="V16725" i="3"/>
  <c r="V16726" i="3"/>
  <c r="V16727" i="3"/>
  <c r="V16728" i="3"/>
  <c r="V16729" i="3"/>
  <c r="V16730" i="3"/>
  <c r="V16731" i="3"/>
  <c r="V16732" i="3"/>
  <c r="V16733" i="3"/>
  <c r="V16734" i="3"/>
  <c r="V16735" i="3"/>
  <c r="V16736" i="3"/>
  <c r="V16737" i="3"/>
  <c r="V16738" i="3"/>
  <c r="V16739" i="3"/>
  <c r="V16740" i="3"/>
  <c r="V16741" i="3"/>
  <c r="V16742" i="3"/>
  <c r="V16743" i="3"/>
  <c r="V16744" i="3"/>
  <c r="V16745" i="3"/>
  <c r="V16746" i="3"/>
  <c r="V16747" i="3"/>
  <c r="V16748" i="3"/>
  <c r="V16749" i="3"/>
  <c r="V16750" i="3"/>
  <c r="V16751" i="3"/>
  <c r="V16752" i="3"/>
  <c r="V16753" i="3"/>
  <c r="V16754" i="3"/>
  <c r="V16755" i="3"/>
  <c r="V16756" i="3"/>
  <c r="V16757" i="3"/>
  <c r="V16758" i="3"/>
  <c r="V16759" i="3"/>
  <c r="V16760" i="3"/>
  <c r="V16761" i="3"/>
  <c r="V16762" i="3"/>
  <c r="V16763" i="3"/>
  <c r="V16764" i="3"/>
  <c r="V16765" i="3"/>
  <c r="V16766" i="3"/>
  <c r="V16767" i="3"/>
  <c r="V16768" i="3"/>
  <c r="V16769" i="3"/>
  <c r="V16770" i="3"/>
  <c r="V16771" i="3"/>
  <c r="V16772" i="3"/>
  <c r="V16773" i="3"/>
  <c r="V16774" i="3"/>
  <c r="V16775" i="3"/>
  <c r="V16776" i="3"/>
  <c r="V16777" i="3"/>
  <c r="V16778" i="3"/>
  <c r="V16779" i="3"/>
  <c r="V16780" i="3"/>
  <c r="V16781" i="3"/>
  <c r="V16782" i="3"/>
  <c r="V16783" i="3"/>
  <c r="V16784" i="3"/>
  <c r="V16785" i="3"/>
  <c r="V16786" i="3"/>
  <c r="V16787" i="3"/>
  <c r="V16788" i="3"/>
  <c r="V16789" i="3"/>
  <c r="V16790" i="3"/>
  <c r="V16791" i="3"/>
  <c r="V16792" i="3"/>
  <c r="V16793" i="3"/>
  <c r="V16794" i="3"/>
  <c r="V16795" i="3"/>
  <c r="V16796" i="3"/>
  <c r="V16797" i="3"/>
  <c r="V16798" i="3"/>
  <c r="V16799" i="3"/>
  <c r="V16800" i="3"/>
  <c r="V16801" i="3"/>
  <c r="V16802" i="3"/>
  <c r="V16803" i="3"/>
  <c r="V16804" i="3"/>
  <c r="V16805" i="3"/>
  <c r="V16806" i="3"/>
  <c r="V16807" i="3"/>
  <c r="V16808" i="3"/>
  <c r="V16809" i="3"/>
  <c r="V16810" i="3"/>
  <c r="V16811" i="3"/>
  <c r="V16812" i="3"/>
  <c r="V16813" i="3"/>
  <c r="V16814" i="3"/>
  <c r="V16815" i="3"/>
  <c r="V16816" i="3"/>
  <c r="V16817" i="3"/>
  <c r="V16818" i="3"/>
  <c r="V16819" i="3"/>
  <c r="V16820" i="3"/>
  <c r="V16821" i="3"/>
  <c r="V16822" i="3"/>
  <c r="V16823" i="3"/>
  <c r="V16824" i="3"/>
  <c r="V16825" i="3"/>
  <c r="V16826" i="3"/>
  <c r="V16827" i="3"/>
  <c r="V16828" i="3"/>
  <c r="V16829" i="3"/>
  <c r="V16830" i="3"/>
  <c r="V16831" i="3"/>
  <c r="V16832" i="3"/>
  <c r="V16833" i="3"/>
  <c r="V16834" i="3"/>
  <c r="V16835" i="3"/>
  <c r="V16836" i="3"/>
  <c r="V16837" i="3"/>
  <c r="V16838" i="3"/>
  <c r="V16839" i="3"/>
  <c r="V16840" i="3"/>
  <c r="V16841" i="3"/>
  <c r="V16842" i="3"/>
  <c r="V16843" i="3"/>
  <c r="V16844" i="3"/>
  <c r="V16845" i="3"/>
  <c r="V16846" i="3"/>
  <c r="V16847" i="3"/>
  <c r="V16848" i="3"/>
  <c r="V16849" i="3"/>
  <c r="V16850" i="3"/>
  <c r="V16851" i="3"/>
  <c r="V16852" i="3"/>
  <c r="V16853" i="3"/>
  <c r="V16854" i="3"/>
  <c r="V16855" i="3"/>
  <c r="V16856" i="3"/>
  <c r="V16857" i="3"/>
  <c r="V16858" i="3"/>
  <c r="V16859" i="3"/>
  <c r="V16860" i="3"/>
  <c r="V16861" i="3"/>
  <c r="V16862" i="3"/>
  <c r="V16863" i="3"/>
  <c r="V16864" i="3"/>
  <c r="V16865" i="3"/>
  <c r="V16866" i="3"/>
  <c r="V16867" i="3"/>
  <c r="V16868" i="3"/>
  <c r="V16869" i="3"/>
  <c r="V16870" i="3"/>
  <c r="V16871" i="3"/>
  <c r="V16872" i="3"/>
  <c r="V16873" i="3"/>
  <c r="V16874" i="3"/>
  <c r="V16875" i="3"/>
  <c r="V16876" i="3"/>
  <c r="V16877" i="3"/>
  <c r="V16878" i="3"/>
  <c r="V16879" i="3"/>
  <c r="V16880" i="3"/>
  <c r="V16881" i="3"/>
  <c r="V16882" i="3"/>
  <c r="V16883" i="3"/>
  <c r="V16884" i="3"/>
  <c r="V16885" i="3"/>
  <c r="V16886" i="3"/>
  <c r="V16887" i="3"/>
  <c r="V16888" i="3"/>
  <c r="V16889" i="3"/>
  <c r="V16890" i="3"/>
  <c r="V16891" i="3"/>
  <c r="V16892" i="3"/>
  <c r="V16893" i="3"/>
  <c r="V16894" i="3"/>
  <c r="V16895" i="3"/>
  <c r="V16896" i="3"/>
  <c r="V16897" i="3"/>
  <c r="V16898" i="3"/>
  <c r="V16899" i="3"/>
  <c r="V16900" i="3"/>
  <c r="V16901" i="3"/>
  <c r="V16902" i="3"/>
  <c r="V16903" i="3"/>
  <c r="V16904" i="3"/>
  <c r="V16905" i="3"/>
  <c r="V16906" i="3"/>
  <c r="V16907" i="3"/>
  <c r="V16908" i="3"/>
  <c r="V16909" i="3"/>
  <c r="V16910" i="3"/>
  <c r="V16911" i="3"/>
  <c r="V16912" i="3"/>
  <c r="V16913" i="3"/>
  <c r="V16914" i="3"/>
  <c r="V16915" i="3"/>
  <c r="V16916" i="3"/>
  <c r="V16917" i="3"/>
  <c r="V16918" i="3"/>
  <c r="V16919" i="3"/>
  <c r="V16920" i="3"/>
  <c r="V16921" i="3"/>
  <c r="V16922" i="3"/>
  <c r="V16923" i="3"/>
  <c r="V16924" i="3"/>
  <c r="V16925" i="3"/>
  <c r="V16926" i="3"/>
  <c r="V16927" i="3"/>
  <c r="V16928" i="3"/>
  <c r="V16929" i="3"/>
  <c r="V16930" i="3"/>
  <c r="V16931" i="3"/>
  <c r="V16932" i="3"/>
  <c r="V16933" i="3"/>
  <c r="V16934" i="3"/>
  <c r="V16935" i="3"/>
  <c r="V16936" i="3"/>
  <c r="V16937" i="3"/>
  <c r="V16938" i="3"/>
  <c r="V16939" i="3"/>
  <c r="V16940" i="3"/>
  <c r="V16941" i="3"/>
  <c r="V16942" i="3"/>
  <c r="V16943" i="3"/>
  <c r="V16944" i="3"/>
  <c r="V16945" i="3"/>
  <c r="V16946" i="3"/>
  <c r="V16947" i="3"/>
  <c r="V16948" i="3"/>
  <c r="V16949" i="3"/>
  <c r="V16950" i="3"/>
  <c r="V16951" i="3"/>
  <c r="V16952" i="3"/>
  <c r="V16953" i="3"/>
  <c r="V16954" i="3"/>
  <c r="V16955" i="3"/>
  <c r="V16956" i="3"/>
  <c r="V16957" i="3"/>
  <c r="V16958" i="3"/>
  <c r="V16959" i="3"/>
  <c r="V16960" i="3"/>
  <c r="V16961" i="3"/>
  <c r="V16962" i="3"/>
  <c r="V16963" i="3"/>
  <c r="V16964" i="3"/>
  <c r="V16965" i="3"/>
  <c r="V16966" i="3"/>
  <c r="V16967" i="3"/>
  <c r="V16968" i="3"/>
  <c r="V16969" i="3"/>
  <c r="V16970" i="3"/>
  <c r="V16971" i="3"/>
  <c r="V16972" i="3"/>
  <c r="V16973" i="3"/>
  <c r="V16974" i="3"/>
  <c r="V16975" i="3"/>
  <c r="V16976" i="3"/>
  <c r="V16977" i="3"/>
  <c r="V16978" i="3"/>
  <c r="V16979" i="3"/>
  <c r="V16980" i="3"/>
  <c r="V16981" i="3"/>
  <c r="V16982" i="3"/>
  <c r="V16983" i="3"/>
  <c r="V16984" i="3"/>
  <c r="V16985" i="3"/>
  <c r="V16986" i="3"/>
  <c r="V16987" i="3"/>
  <c r="V16988" i="3"/>
  <c r="V16989" i="3"/>
  <c r="V16990" i="3"/>
  <c r="V16991" i="3"/>
  <c r="V16992" i="3"/>
  <c r="V16993" i="3"/>
  <c r="V16994" i="3"/>
  <c r="V16995" i="3"/>
  <c r="V16996" i="3"/>
  <c r="V16997" i="3"/>
  <c r="V16998" i="3"/>
  <c r="V16999" i="3"/>
  <c r="V17000" i="3"/>
  <c r="V17001" i="3"/>
  <c r="V17002" i="3"/>
  <c r="V17003" i="3"/>
  <c r="V17004" i="3"/>
  <c r="V17005" i="3"/>
  <c r="V17006" i="3"/>
  <c r="V17007" i="3"/>
  <c r="V17008" i="3"/>
  <c r="V17009" i="3"/>
  <c r="V17010" i="3"/>
  <c r="V17011" i="3"/>
  <c r="V17012" i="3"/>
  <c r="V17013" i="3"/>
  <c r="V17014" i="3"/>
  <c r="V17015" i="3"/>
  <c r="V17016" i="3"/>
  <c r="V17017" i="3"/>
  <c r="V17018" i="3"/>
  <c r="V17019" i="3"/>
  <c r="V17020" i="3"/>
  <c r="V17021" i="3"/>
  <c r="V17022" i="3"/>
  <c r="V17023" i="3"/>
  <c r="V17024" i="3"/>
  <c r="V17025" i="3"/>
  <c r="V17026" i="3"/>
  <c r="V17027" i="3"/>
  <c r="V17028" i="3"/>
  <c r="V17029" i="3"/>
  <c r="V17030" i="3"/>
  <c r="V17031" i="3"/>
  <c r="V17032" i="3"/>
  <c r="V17033" i="3"/>
  <c r="V17034" i="3"/>
  <c r="V17035" i="3"/>
  <c r="V17036" i="3"/>
  <c r="V17037" i="3"/>
  <c r="V17038" i="3"/>
  <c r="V17039" i="3"/>
  <c r="V17040" i="3"/>
  <c r="V17041" i="3"/>
  <c r="V17042" i="3"/>
  <c r="V17043" i="3"/>
  <c r="V17044" i="3"/>
  <c r="V17045" i="3"/>
  <c r="V17046" i="3"/>
  <c r="V17047" i="3"/>
  <c r="V17048" i="3"/>
  <c r="V17049" i="3"/>
  <c r="V17050" i="3"/>
  <c r="V17051" i="3"/>
  <c r="V17052" i="3"/>
  <c r="V17053" i="3"/>
  <c r="V17054" i="3"/>
  <c r="V17055" i="3"/>
  <c r="V17056" i="3"/>
  <c r="V17057" i="3"/>
  <c r="V17058" i="3"/>
  <c r="V17059" i="3"/>
  <c r="V17060" i="3"/>
  <c r="V17061" i="3"/>
  <c r="V17062" i="3"/>
  <c r="V17063" i="3"/>
  <c r="V17064" i="3"/>
  <c r="V17065" i="3"/>
  <c r="V17066" i="3"/>
  <c r="V17067" i="3"/>
  <c r="V17068" i="3"/>
  <c r="V17069" i="3"/>
  <c r="V17070" i="3"/>
  <c r="V17071" i="3"/>
  <c r="V17072" i="3"/>
  <c r="V17073" i="3"/>
  <c r="V17074" i="3"/>
  <c r="V17075" i="3"/>
  <c r="V17076" i="3"/>
  <c r="V17077" i="3"/>
  <c r="V17078" i="3"/>
  <c r="V17079" i="3"/>
  <c r="V17080" i="3"/>
  <c r="V17081" i="3"/>
  <c r="V17082" i="3"/>
  <c r="V17083" i="3"/>
  <c r="V17084" i="3"/>
  <c r="V17085" i="3"/>
  <c r="V17086" i="3"/>
  <c r="V17087" i="3"/>
  <c r="V17088" i="3"/>
  <c r="V17089" i="3"/>
  <c r="V17090" i="3"/>
  <c r="V17091" i="3"/>
  <c r="V17092" i="3"/>
  <c r="V17093" i="3"/>
  <c r="V17094" i="3"/>
  <c r="V17095" i="3"/>
  <c r="V17096" i="3"/>
  <c r="V17097" i="3"/>
  <c r="V17098" i="3"/>
  <c r="V17099" i="3"/>
  <c r="V17100" i="3"/>
  <c r="V17101" i="3"/>
  <c r="V17102" i="3"/>
  <c r="V17103" i="3"/>
  <c r="V17104" i="3"/>
  <c r="V17105" i="3"/>
  <c r="V17106" i="3"/>
  <c r="V17107" i="3"/>
  <c r="V17108" i="3"/>
  <c r="V17109" i="3"/>
  <c r="V17110" i="3"/>
  <c r="V17111" i="3"/>
  <c r="V17112" i="3"/>
  <c r="V17113" i="3"/>
  <c r="V17114" i="3"/>
  <c r="V17115" i="3"/>
  <c r="V17116" i="3"/>
  <c r="V17117" i="3"/>
  <c r="V17118" i="3"/>
  <c r="V17119" i="3"/>
  <c r="V17120" i="3"/>
  <c r="V17121" i="3"/>
  <c r="V17122" i="3"/>
  <c r="V17123" i="3"/>
  <c r="V17124" i="3"/>
  <c r="V17125" i="3"/>
  <c r="V17126" i="3"/>
  <c r="V17127" i="3"/>
  <c r="V17128" i="3"/>
  <c r="V17129" i="3"/>
  <c r="V17130" i="3"/>
  <c r="V17131" i="3"/>
  <c r="V17132" i="3"/>
  <c r="V17133" i="3"/>
  <c r="V17134" i="3"/>
  <c r="V17135" i="3"/>
  <c r="V17136" i="3"/>
  <c r="V17137" i="3"/>
  <c r="V17138" i="3"/>
  <c r="V17139" i="3"/>
  <c r="V17140" i="3"/>
  <c r="V17141" i="3"/>
  <c r="V17142" i="3"/>
  <c r="V17143" i="3"/>
  <c r="V17144" i="3"/>
  <c r="V17145" i="3"/>
  <c r="V17146" i="3"/>
  <c r="V17147" i="3"/>
  <c r="V17148" i="3"/>
  <c r="V17149" i="3"/>
  <c r="V17150" i="3"/>
  <c r="V17151" i="3"/>
  <c r="V17152" i="3"/>
  <c r="V17153" i="3"/>
  <c r="V17154" i="3"/>
  <c r="V17155" i="3"/>
  <c r="V17156" i="3"/>
  <c r="V17157" i="3"/>
  <c r="V17158" i="3"/>
  <c r="V17159" i="3"/>
  <c r="V17160" i="3"/>
  <c r="V17161" i="3"/>
  <c r="V17162" i="3"/>
  <c r="V17163" i="3"/>
  <c r="V17164" i="3"/>
  <c r="V17165" i="3"/>
  <c r="V17166" i="3"/>
  <c r="V17167" i="3"/>
  <c r="V17168" i="3"/>
  <c r="V17169" i="3"/>
  <c r="V17170" i="3"/>
  <c r="V17171" i="3"/>
  <c r="V17172" i="3"/>
  <c r="V17173" i="3"/>
  <c r="V17174" i="3"/>
  <c r="V17175" i="3"/>
  <c r="V17176" i="3"/>
  <c r="V17177" i="3"/>
  <c r="V17178" i="3"/>
  <c r="V17179" i="3"/>
  <c r="V17180" i="3"/>
  <c r="V17181" i="3"/>
  <c r="V17182" i="3"/>
  <c r="V17183" i="3"/>
  <c r="V17184" i="3"/>
  <c r="V17185" i="3"/>
  <c r="V17186" i="3"/>
  <c r="V17187" i="3"/>
  <c r="V17188" i="3"/>
  <c r="V17189" i="3"/>
  <c r="V17190" i="3"/>
  <c r="V17191" i="3"/>
  <c r="V17192" i="3"/>
  <c r="V17193" i="3"/>
  <c r="V17194" i="3"/>
  <c r="V17195" i="3"/>
  <c r="V17196" i="3"/>
  <c r="V17197" i="3"/>
  <c r="V17198" i="3"/>
  <c r="V17199" i="3"/>
  <c r="V17200" i="3"/>
  <c r="V17201" i="3"/>
  <c r="V17202" i="3"/>
  <c r="V17203" i="3"/>
  <c r="V17204" i="3"/>
  <c r="V17205" i="3"/>
  <c r="V17206" i="3"/>
  <c r="V17207" i="3"/>
  <c r="V17208" i="3"/>
  <c r="V17209" i="3"/>
  <c r="V17210" i="3"/>
  <c r="V17211" i="3"/>
  <c r="V17212" i="3"/>
  <c r="V17213" i="3"/>
  <c r="V17214" i="3"/>
  <c r="V17215" i="3"/>
  <c r="V17216" i="3"/>
  <c r="V17217" i="3"/>
  <c r="V17218" i="3"/>
  <c r="V17219" i="3"/>
  <c r="V17220" i="3"/>
  <c r="V17221" i="3"/>
  <c r="V17222" i="3"/>
  <c r="V17223" i="3"/>
  <c r="V17224" i="3"/>
  <c r="V17225" i="3"/>
  <c r="V17226" i="3"/>
  <c r="V17227" i="3"/>
  <c r="V17228" i="3"/>
  <c r="V17229" i="3"/>
  <c r="V17230" i="3"/>
  <c r="V17231" i="3"/>
  <c r="V17232" i="3"/>
  <c r="V17233" i="3"/>
  <c r="V17234" i="3"/>
  <c r="V17235" i="3"/>
  <c r="V17236" i="3"/>
  <c r="V17237" i="3"/>
  <c r="V17238" i="3"/>
  <c r="V17239" i="3"/>
  <c r="V17240" i="3"/>
  <c r="V17241" i="3"/>
  <c r="V17242" i="3"/>
  <c r="V17243" i="3"/>
  <c r="V17244" i="3"/>
  <c r="V17245" i="3"/>
  <c r="V17246" i="3"/>
  <c r="V17247" i="3"/>
  <c r="V17248" i="3"/>
  <c r="V17249" i="3"/>
  <c r="V17250" i="3"/>
  <c r="V17251" i="3"/>
  <c r="V17252" i="3"/>
  <c r="V17253" i="3"/>
  <c r="V17254" i="3"/>
  <c r="V17255" i="3"/>
  <c r="V17256" i="3"/>
  <c r="V17257" i="3"/>
  <c r="V17258" i="3"/>
  <c r="V17259" i="3"/>
  <c r="V17260" i="3"/>
  <c r="V17261" i="3"/>
  <c r="V17262" i="3"/>
  <c r="V17263" i="3"/>
  <c r="V17264" i="3"/>
  <c r="V17265" i="3"/>
  <c r="V17266" i="3"/>
  <c r="V17267" i="3"/>
  <c r="V17268" i="3"/>
  <c r="V17269" i="3"/>
  <c r="V17270" i="3"/>
  <c r="V17271" i="3"/>
  <c r="V17272" i="3"/>
  <c r="V17273" i="3"/>
  <c r="V17274" i="3"/>
  <c r="V17275" i="3"/>
  <c r="V17276" i="3"/>
  <c r="V17277" i="3"/>
  <c r="V17278" i="3"/>
  <c r="V17279" i="3"/>
  <c r="V17280" i="3"/>
  <c r="V17281" i="3"/>
  <c r="V17282" i="3"/>
  <c r="V17283" i="3"/>
  <c r="V17284" i="3"/>
  <c r="V17285" i="3"/>
  <c r="V17286" i="3"/>
  <c r="V17287" i="3"/>
  <c r="V17288" i="3"/>
  <c r="V17289" i="3"/>
  <c r="V17290" i="3"/>
  <c r="V17291" i="3"/>
  <c r="V17292" i="3"/>
  <c r="V17293" i="3"/>
  <c r="V17294" i="3"/>
  <c r="V17295" i="3"/>
  <c r="V17296" i="3"/>
  <c r="V17297" i="3"/>
  <c r="V17298" i="3"/>
  <c r="V17299" i="3"/>
  <c r="V17300" i="3"/>
  <c r="V17301" i="3"/>
  <c r="V17302" i="3"/>
  <c r="V17303" i="3"/>
  <c r="V17304" i="3"/>
  <c r="V17305" i="3"/>
  <c r="V17306" i="3"/>
  <c r="V17307" i="3"/>
  <c r="V17308" i="3"/>
  <c r="V17309" i="3"/>
  <c r="V17310" i="3"/>
  <c r="V17311" i="3"/>
  <c r="V17312" i="3"/>
  <c r="V17313" i="3"/>
  <c r="V17314" i="3"/>
  <c r="V17315" i="3"/>
  <c r="V17316" i="3"/>
  <c r="V17317" i="3"/>
  <c r="V17318" i="3"/>
  <c r="V17319" i="3"/>
  <c r="V17320" i="3"/>
  <c r="V17321" i="3"/>
  <c r="V17322" i="3"/>
  <c r="V17323" i="3"/>
  <c r="V17324" i="3"/>
  <c r="V17325" i="3"/>
  <c r="V17326" i="3"/>
  <c r="V17327" i="3"/>
  <c r="V17328" i="3"/>
  <c r="V17329" i="3"/>
  <c r="V17330" i="3"/>
  <c r="V17331" i="3"/>
  <c r="V17332" i="3"/>
  <c r="V17333" i="3"/>
  <c r="V17334" i="3"/>
  <c r="V17335" i="3"/>
  <c r="V17336" i="3"/>
  <c r="V17337" i="3"/>
  <c r="V17338" i="3"/>
  <c r="V17339" i="3"/>
  <c r="V17340" i="3"/>
  <c r="V17341" i="3"/>
  <c r="V17342" i="3"/>
  <c r="V17343" i="3"/>
  <c r="V17344" i="3"/>
  <c r="V17345" i="3"/>
  <c r="V17346" i="3"/>
  <c r="V17347" i="3"/>
  <c r="V17348" i="3"/>
  <c r="V17349" i="3"/>
  <c r="V17350" i="3"/>
  <c r="V17351" i="3"/>
  <c r="V17352" i="3"/>
  <c r="V17353" i="3"/>
  <c r="V17354" i="3"/>
  <c r="V17355" i="3"/>
  <c r="V17356" i="3"/>
  <c r="V17357" i="3"/>
  <c r="V17358" i="3"/>
  <c r="V17359" i="3"/>
  <c r="V17360" i="3"/>
  <c r="V17361" i="3"/>
  <c r="V17362" i="3"/>
  <c r="V17363" i="3"/>
  <c r="V17364" i="3"/>
  <c r="V17365" i="3"/>
  <c r="V17366" i="3"/>
  <c r="V17367" i="3"/>
  <c r="V17368" i="3"/>
  <c r="V17369" i="3"/>
  <c r="V17370" i="3"/>
  <c r="V17371" i="3"/>
  <c r="V17372" i="3"/>
  <c r="V17373" i="3"/>
  <c r="V17374" i="3"/>
  <c r="V17375" i="3"/>
  <c r="V17376" i="3"/>
  <c r="V17377" i="3"/>
  <c r="V17378" i="3"/>
  <c r="V17379" i="3"/>
  <c r="V17380" i="3"/>
  <c r="V17381" i="3"/>
  <c r="V17382" i="3"/>
  <c r="V17383" i="3"/>
  <c r="V17384" i="3"/>
  <c r="V17385" i="3"/>
  <c r="V17386" i="3"/>
  <c r="V17387" i="3"/>
  <c r="V17388" i="3"/>
  <c r="V17389" i="3"/>
  <c r="V17390" i="3"/>
  <c r="V17391" i="3"/>
  <c r="V17392" i="3"/>
  <c r="V17393" i="3"/>
  <c r="V17394" i="3"/>
  <c r="V17395" i="3"/>
  <c r="V17396" i="3"/>
  <c r="V17397" i="3"/>
  <c r="V17398" i="3"/>
  <c r="V17399" i="3"/>
  <c r="V17400" i="3"/>
  <c r="V17401" i="3"/>
  <c r="V17402" i="3"/>
  <c r="V17403" i="3"/>
  <c r="V17404" i="3"/>
  <c r="V17405" i="3"/>
  <c r="V17406" i="3"/>
  <c r="V17407" i="3"/>
  <c r="V17408" i="3"/>
  <c r="V17409" i="3"/>
  <c r="V17410" i="3"/>
  <c r="V17411" i="3"/>
  <c r="V17412" i="3"/>
  <c r="V17413" i="3"/>
  <c r="V17414" i="3"/>
  <c r="V17415" i="3"/>
  <c r="V17416" i="3"/>
  <c r="V17417" i="3"/>
  <c r="V17418" i="3"/>
  <c r="V17419" i="3"/>
  <c r="V17420" i="3"/>
  <c r="V17421" i="3"/>
  <c r="V17422" i="3"/>
  <c r="V17423" i="3"/>
  <c r="V17424" i="3"/>
  <c r="V17425" i="3"/>
  <c r="V17426" i="3"/>
  <c r="V17427" i="3"/>
  <c r="V17428" i="3"/>
  <c r="V17429" i="3"/>
  <c r="V17430" i="3"/>
  <c r="V17431" i="3"/>
  <c r="V17432" i="3"/>
  <c r="V17433" i="3"/>
  <c r="V17434" i="3"/>
  <c r="V17435" i="3"/>
  <c r="V17436" i="3"/>
  <c r="V17437" i="3"/>
  <c r="V17438" i="3"/>
  <c r="V17439" i="3"/>
  <c r="V17440" i="3"/>
  <c r="V17441" i="3"/>
  <c r="V17442" i="3"/>
  <c r="V17443" i="3"/>
  <c r="V17444" i="3"/>
  <c r="V17445" i="3"/>
  <c r="V17446" i="3"/>
  <c r="V17447" i="3"/>
  <c r="V17448" i="3"/>
  <c r="V17449" i="3"/>
  <c r="V17450" i="3"/>
  <c r="V17451" i="3"/>
  <c r="V17452" i="3"/>
  <c r="V17453" i="3"/>
  <c r="V17454" i="3"/>
  <c r="V17455" i="3"/>
  <c r="V17456" i="3"/>
  <c r="V17457" i="3"/>
  <c r="V17458" i="3"/>
  <c r="V17459" i="3"/>
  <c r="V17460" i="3"/>
  <c r="V17461" i="3"/>
  <c r="V17462" i="3"/>
  <c r="V17463" i="3"/>
  <c r="V17464" i="3"/>
  <c r="V17465" i="3"/>
  <c r="V17466" i="3"/>
  <c r="V17467" i="3"/>
  <c r="V17468" i="3"/>
  <c r="V17469" i="3"/>
  <c r="V17470" i="3"/>
  <c r="V17471" i="3"/>
  <c r="V17472" i="3"/>
  <c r="V17473" i="3"/>
  <c r="V17474" i="3"/>
  <c r="V17475" i="3"/>
  <c r="V17476" i="3"/>
  <c r="V17477" i="3"/>
  <c r="V17478" i="3"/>
  <c r="V17479" i="3"/>
  <c r="V17480" i="3"/>
  <c r="V17481" i="3"/>
  <c r="V17482" i="3"/>
  <c r="V17483" i="3"/>
  <c r="V17484" i="3"/>
  <c r="V17485" i="3"/>
  <c r="V17486" i="3"/>
  <c r="V17487" i="3"/>
  <c r="V17488" i="3"/>
  <c r="V17489" i="3"/>
  <c r="V17490" i="3"/>
  <c r="V17491" i="3"/>
  <c r="V17492" i="3"/>
  <c r="V17493" i="3"/>
  <c r="V17494" i="3"/>
  <c r="V17495" i="3"/>
  <c r="V17496" i="3"/>
  <c r="V17497" i="3"/>
  <c r="V17498" i="3"/>
  <c r="V17499" i="3"/>
  <c r="V17500" i="3"/>
  <c r="V17501" i="3"/>
  <c r="V17502" i="3"/>
  <c r="V17503" i="3"/>
  <c r="V17504" i="3"/>
  <c r="V17505" i="3"/>
  <c r="V17506" i="3"/>
  <c r="V17507" i="3"/>
  <c r="V17508" i="3"/>
  <c r="V17509" i="3"/>
  <c r="V17510" i="3"/>
  <c r="V17511" i="3"/>
  <c r="V17512" i="3"/>
  <c r="V17513" i="3"/>
  <c r="V17514" i="3"/>
  <c r="V17515" i="3"/>
  <c r="V17516" i="3"/>
  <c r="V17517" i="3"/>
  <c r="V17518" i="3"/>
  <c r="V17519" i="3"/>
  <c r="V17520" i="3"/>
  <c r="V17521" i="3"/>
  <c r="V17522" i="3"/>
  <c r="V17523" i="3"/>
  <c r="V17524" i="3"/>
  <c r="V17525" i="3"/>
  <c r="V17526" i="3"/>
  <c r="V17527" i="3"/>
  <c r="V17528" i="3"/>
  <c r="V17529" i="3"/>
  <c r="V17530" i="3"/>
  <c r="V17531" i="3"/>
  <c r="V17532" i="3"/>
  <c r="V17533" i="3"/>
  <c r="V17534" i="3"/>
  <c r="V17535" i="3"/>
  <c r="V17536" i="3"/>
  <c r="V17537" i="3"/>
  <c r="V17538" i="3"/>
  <c r="V17539" i="3"/>
  <c r="V17540" i="3"/>
  <c r="V17541" i="3"/>
  <c r="V17542" i="3"/>
  <c r="V17543" i="3"/>
  <c r="V17544" i="3"/>
  <c r="V17545" i="3"/>
  <c r="V17546" i="3"/>
  <c r="V17547" i="3"/>
  <c r="V17548" i="3"/>
  <c r="V17549" i="3"/>
  <c r="V17550" i="3"/>
  <c r="V17551" i="3"/>
  <c r="V17552" i="3"/>
  <c r="V17553" i="3"/>
  <c r="V17554" i="3"/>
  <c r="V17555" i="3"/>
  <c r="V17556" i="3"/>
  <c r="V17557" i="3"/>
  <c r="V17558" i="3"/>
  <c r="V17559" i="3"/>
  <c r="V17560" i="3"/>
  <c r="V17561" i="3"/>
  <c r="V17562" i="3"/>
  <c r="V17563" i="3"/>
  <c r="V17564" i="3"/>
  <c r="V17565" i="3"/>
  <c r="V17566" i="3"/>
  <c r="V17567" i="3"/>
  <c r="V17568" i="3"/>
  <c r="V17569" i="3"/>
  <c r="V17570" i="3"/>
  <c r="V17571" i="3"/>
  <c r="V17572" i="3"/>
  <c r="V17573" i="3"/>
  <c r="V17574" i="3"/>
  <c r="V17575" i="3"/>
  <c r="V17576" i="3"/>
  <c r="V17577" i="3"/>
  <c r="V17578" i="3"/>
  <c r="V17579" i="3"/>
  <c r="V17580" i="3"/>
  <c r="V17581" i="3"/>
  <c r="V17582" i="3"/>
  <c r="V17583" i="3"/>
  <c r="V17584" i="3"/>
  <c r="V17585" i="3"/>
  <c r="V17586" i="3"/>
  <c r="V17587" i="3"/>
  <c r="V17588" i="3"/>
  <c r="V17589" i="3"/>
  <c r="V17590" i="3"/>
  <c r="V17591" i="3"/>
  <c r="V17592" i="3"/>
  <c r="V17593" i="3"/>
  <c r="V17594" i="3"/>
  <c r="V17595" i="3"/>
  <c r="V17596" i="3"/>
  <c r="V17597" i="3"/>
  <c r="V17598" i="3"/>
  <c r="V17599" i="3"/>
  <c r="V17600" i="3"/>
  <c r="V17601" i="3"/>
  <c r="V17602" i="3"/>
  <c r="V17603" i="3"/>
  <c r="V17604" i="3"/>
  <c r="V17605" i="3"/>
  <c r="V17606" i="3"/>
  <c r="V17607" i="3"/>
  <c r="V17608" i="3"/>
  <c r="V17609" i="3"/>
  <c r="V17610" i="3"/>
  <c r="V17611" i="3"/>
  <c r="V17612" i="3"/>
  <c r="V17613" i="3"/>
  <c r="V17614" i="3"/>
  <c r="V17615" i="3"/>
  <c r="V17616" i="3"/>
  <c r="V17617" i="3"/>
  <c r="V17618" i="3"/>
  <c r="V17619" i="3"/>
  <c r="V17620" i="3"/>
  <c r="V17621" i="3"/>
  <c r="V17622" i="3"/>
  <c r="V17623" i="3"/>
  <c r="V17624" i="3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5" i="3"/>
  <c r="V114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1160" i="3"/>
  <c r="V1161" i="3"/>
  <c r="V1162" i="3"/>
  <c r="V1163" i="3"/>
  <c r="V1164" i="3"/>
  <c r="V1165" i="3"/>
  <c r="V1166" i="3"/>
  <c r="V1167" i="3"/>
  <c r="V1168" i="3"/>
  <c r="V1169" i="3"/>
  <c r="V1170" i="3"/>
  <c r="V1171" i="3"/>
  <c r="V1172" i="3"/>
  <c r="V1173" i="3"/>
  <c r="V1174" i="3"/>
  <c r="V1175" i="3"/>
  <c r="V1176" i="3"/>
  <c r="V1177" i="3"/>
  <c r="V1178" i="3"/>
  <c r="V1179" i="3"/>
  <c r="V1180" i="3"/>
  <c r="V1181" i="3"/>
  <c r="V1182" i="3"/>
  <c r="V1183" i="3"/>
  <c r="V1184" i="3"/>
  <c r="V1185" i="3"/>
  <c r="V1186" i="3"/>
  <c r="V1187" i="3"/>
  <c r="V1188" i="3"/>
  <c r="V1189" i="3"/>
  <c r="V1190" i="3"/>
  <c r="V1191" i="3"/>
  <c r="V1192" i="3"/>
  <c r="V1193" i="3"/>
  <c r="V1194" i="3"/>
  <c r="V1195" i="3"/>
  <c r="V1196" i="3"/>
  <c r="V1197" i="3"/>
  <c r="V1198" i="3"/>
  <c r="V1199" i="3"/>
  <c r="V1200" i="3"/>
  <c r="V1201" i="3"/>
  <c r="V1202" i="3"/>
  <c r="V1203" i="3"/>
  <c r="V1204" i="3"/>
  <c r="V1205" i="3"/>
  <c r="V1206" i="3"/>
  <c r="V1207" i="3"/>
  <c r="V1208" i="3"/>
  <c r="V1209" i="3"/>
  <c r="V1210" i="3"/>
  <c r="V1211" i="3"/>
  <c r="V1212" i="3"/>
  <c r="V1213" i="3"/>
  <c r="V1214" i="3"/>
  <c r="V1215" i="3"/>
  <c r="V1216" i="3"/>
  <c r="V1217" i="3"/>
  <c r="V1218" i="3"/>
  <c r="V1219" i="3"/>
  <c r="V1220" i="3"/>
  <c r="V1221" i="3"/>
  <c r="V1222" i="3"/>
  <c r="V1223" i="3"/>
  <c r="V1224" i="3"/>
  <c r="V1225" i="3"/>
  <c r="V1226" i="3"/>
  <c r="V1227" i="3"/>
  <c r="V1228" i="3"/>
  <c r="V1229" i="3"/>
  <c r="V1230" i="3"/>
  <c r="V1231" i="3"/>
  <c r="V1232" i="3"/>
  <c r="V1233" i="3"/>
  <c r="V1234" i="3"/>
  <c r="V1235" i="3"/>
  <c r="V1236" i="3"/>
  <c r="V1237" i="3"/>
  <c r="V1238" i="3"/>
  <c r="V1239" i="3"/>
  <c r="V1240" i="3"/>
  <c r="V1241" i="3"/>
  <c r="V1242" i="3"/>
  <c r="V1243" i="3"/>
  <c r="V1244" i="3"/>
  <c r="V1245" i="3"/>
  <c r="V1246" i="3"/>
  <c r="V1247" i="3"/>
  <c r="V1248" i="3"/>
  <c r="V1249" i="3"/>
  <c r="V1250" i="3"/>
  <c r="V1251" i="3"/>
  <c r="V1252" i="3"/>
  <c r="V1253" i="3"/>
  <c r="V1254" i="3"/>
  <c r="V1255" i="3"/>
  <c r="V1256" i="3"/>
  <c r="V1257" i="3"/>
  <c r="V1258" i="3"/>
  <c r="V1259" i="3"/>
  <c r="V1260" i="3"/>
  <c r="V1261" i="3"/>
  <c r="V1262" i="3"/>
  <c r="V1263" i="3"/>
  <c r="V1264" i="3"/>
  <c r="V1265" i="3"/>
  <c r="V1266" i="3"/>
  <c r="V1267" i="3"/>
  <c r="V1268" i="3"/>
  <c r="V1269" i="3"/>
  <c r="V1270" i="3"/>
  <c r="V1271" i="3"/>
  <c r="V1272" i="3"/>
  <c r="V1273" i="3"/>
  <c r="V1274" i="3"/>
  <c r="V1275" i="3"/>
  <c r="V1276" i="3"/>
  <c r="V1277" i="3"/>
  <c r="V1278" i="3"/>
  <c r="V1279" i="3"/>
  <c r="V1280" i="3"/>
  <c r="V1281" i="3"/>
  <c r="V1282" i="3"/>
  <c r="V1283" i="3"/>
  <c r="V1284" i="3"/>
  <c r="V1285" i="3"/>
  <c r="V1286" i="3"/>
  <c r="V1287" i="3"/>
  <c r="V1288" i="3"/>
  <c r="V1289" i="3"/>
  <c r="V1290" i="3"/>
  <c r="V1291" i="3"/>
  <c r="V1292" i="3"/>
  <c r="V1293" i="3"/>
  <c r="V1294" i="3"/>
  <c r="V1295" i="3"/>
  <c r="V1296" i="3"/>
  <c r="V1297" i="3"/>
  <c r="V1298" i="3"/>
  <c r="V1299" i="3"/>
  <c r="V1300" i="3"/>
  <c r="V1301" i="3"/>
  <c r="V1302" i="3"/>
  <c r="V1303" i="3"/>
  <c r="V1304" i="3"/>
  <c r="V1305" i="3"/>
  <c r="V1306" i="3"/>
  <c r="V1307" i="3"/>
  <c r="V1308" i="3"/>
  <c r="V1309" i="3"/>
  <c r="V1310" i="3"/>
  <c r="V1311" i="3"/>
  <c r="V1312" i="3"/>
  <c r="V1313" i="3"/>
  <c r="V1314" i="3"/>
  <c r="V1315" i="3"/>
  <c r="V1316" i="3"/>
  <c r="V1317" i="3"/>
  <c r="V1318" i="3"/>
  <c r="V1319" i="3"/>
  <c r="V1320" i="3"/>
  <c r="V1321" i="3"/>
  <c r="V1322" i="3"/>
  <c r="V1323" i="3"/>
  <c r="V1324" i="3"/>
  <c r="V1325" i="3"/>
  <c r="V1326" i="3"/>
  <c r="V1327" i="3"/>
  <c r="V1328" i="3"/>
  <c r="V1329" i="3"/>
  <c r="V1330" i="3"/>
  <c r="V1331" i="3"/>
  <c r="V1332" i="3"/>
  <c r="V1333" i="3"/>
  <c r="V1334" i="3"/>
  <c r="V1335" i="3"/>
  <c r="V1336" i="3"/>
  <c r="V1337" i="3"/>
  <c r="V1338" i="3"/>
  <c r="V1339" i="3"/>
  <c r="V1340" i="3"/>
  <c r="V1341" i="3"/>
  <c r="V1342" i="3"/>
  <c r="V1343" i="3"/>
  <c r="V1344" i="3"/>
  <c r="V1345" i="3"/>
  <c r="V1346" i="3"/>
  <c r="V1347" i="3"/>
  <c r="V1348" i="3"/>
  <c r="V1349" i="3"/>
  <c r="V1350" i="3"/>
  <c r="V1351" i="3"/>
  <c r="V1352" i="3"/>
  <c r="V1353" i="3"/>
  <c r="V1354" i="3"/>
  <c r="V1355" i="3"/>
  <c r="V1356" i="3"/>
  <c r="V1357" i="3"/>
  <c r="V1358" i="3"/>
  <c r="V1359" i="3"/>
  <c r="V1360" i="3"/>
  <c r="V1361" i="3"/>
  <c r="V1362" i="3"/>
  <c r="V1363" i="3"/>
  <c r="V1364" i="3"/>
  <c r="V1365" i="3"/>
  <c r="V1366" i="3"/>
  <c r="V1367" i="3"/>
  <c r="V1368" i="3"/>
  <c r="V1369" i="3"/>
  <c r="V1370" i="3"/>
  <c r="V1371" i="3"/>
  <c r="V1372" i="3"/>
  <c r="V1373" i="3"/>
  <c r="V1374" i="3"/>
  <c r="V1375" i="3"/>
  <c r="V1376" i="3"/>
  <c r="V1377" i="3"/>
  <c r="V1378" i="3"/>
  <c r="V1379" i="3"/>
  <c r="V1380" i="3"/>
  <c r="V1381" i="3"/>
  <c r="V1382" i="3"/>
  <c r="V1383" i="3"/>
  <c r="V1384" i="3"/>
  <c r="V1385" i="3"/>
  <c r="V1386" i="3"/>
  <c r="V1387" i="3"/>
  <c r="V1388" i="3"/>
  <c r="V1389" i="3"/>
  <c r="V1390" i="3"/>
  <c r="V1391" i="3"/>
  <c r="V1392" i="3"/>
  <c r="V1393" i="3"/>
  <c r="V1394" i="3"/>
  <c r="V1395" i="3"/>
  <c r="V1396" i="3"/>
  <c r="V1397" i="3"/>
  <c r="V1398" i="3"/>
  <c r="V1399" i="3"/>
  <c r="V1400" i="3"/>
  <c r="V1401" i="3"/>
  <c r="V1402" i="3"/>
  <c r="V1403" i="3"/>
  <c r="V1404" i="3"/>
  <c r="V1405" i="3"/>
  <c r="V1406" i="3"/>
  <c r="V1407" i="3"/>
  <c r="V1408" i="3"/>
  <c r="V1409" i="3"/>
  <c r="V1410" i="3"/>
  <c r="V1411" i="3"/>
  <c r="V1412" i="3"/>
  <c r="V1413" i="3"/>
  <c r="V1414" i="3"/>
  <c r="V1415" i="3"/>
  <c r="V1416" i="3"/>
  <c r="V1417" i="3"/>
  <c r="V1418" i="3"/>
  <c r="V1419" i="3"/>
  <c r="V1420" i="3"/>
  <c r="V1421" i="3"/>
  <c r="V1422" i="3"/>
  <c r="V1423" i="3"/>
  <c r="V1424" i="3"/>
  <c r="V1425" i="3"/>
  <c r="V1426" i="3"/>
  <c r="V1427" i="3"/>
  <c r="V1428" i="3"/>
  <c r="V1429" i="3"/>
  <c r="V1430" i="3"/>
  <c r="V1431" i="3"/>
  <c r="V1432" i="3"/>
  <c r="V1433" i="3"/>
  <c r="V1434" i="3"/>
  <c r="V1435" i="3"/>
  <c r="V1436" i="3"/>
  <c r="V1437" i="3"/>
  <c r="V1438" i="3"/>
  <c r="V1439" i="3"/>
  <c r="V1440" i="3"/>
  <c r="V1441" i="3"/>
  <c r="V1442" i="3"/>
  <c r="V1443" i="3"/>
  <c r="V1444" i="3"/>
  <c r="V1445" i="3"/>
  <c r="V1446" i="3"/>
  <c r="V1447" i="3"/>
  <c r="V1448" i="3"/>
  <c r="V1449" i="3"/>
  <c r="V1450" i="3"/>
  <c r="V1451" i="3"/>
  <c r="V1452" i="3"/>
  <c r="V1453" i="3"/>
  <c r="V1454" i="3"/>
  <c r="V1455" i="3"/>
  <c r="V1456" i="3"/>
  <c r="V1457" i="3"/>
  <c r="V1458" i="3"/>
  <c r="V1459" i="3"/>
  <c r="V1460" i="3"/>
  <c r="V1461" i="3"/>
  <c r="V1462" i="3"/>
  <c r="V1463" i="3"/>
  <c r="V1464" i="3"/>
  <c r="V1465" i="3"/>
  <c r="V1466" i="3"/>
  <c r="V1467" i="3"/>
  <c r="V1468" i="3"/>
  <c r="V1469" i="3"/>
  <c r="V1470" i="3"/>
  <c r="V1471" i="3"/>
  <c r="V1472" i="3"/>
  <c r="V1473" i="3"/>
  <c r="V1474" i="3"/>
  <c r="V1475" i="3"/>
  <c r="V1476" i="3"/>
  <c r="V1477" i="3"/>
  <c r="V1478" i="3"/>
  <c r="V1479" i="3"/>
  <c r="V1480" i="3"/>
  <c r="V1481" i="3"/>
  <c r="V1482" i="3"/>
  <c r="V1483" i="3"/>
  <c r="V1484" i="3"/>
  <c r="V1485" i="3"/>
  <c r="V1486" i="3"/>
  <c r="V1487" i="3"/>
  <c r="V1488" i="3"/>
  <c r="V1489" i="3"/>
  <c r="V1490" i="3"/>
  <c r="V1491" i="3"/>
  <c r="V1492" i="3"/>
  <c r="V1493" i="3"/>
  <c r="V1494" i="3"/>
  <c r="V1495" i="3"/>
  <c r="V1496" i="3"/>
  <c r="V1497" i="3"/>
  <c r="V1498" i="3"/>
  <c r="V1499" i="3"/>
  <c r="V1500" i="3"/>
  <c r="V1501" i="3"/>
  <c r="V1502" i="3"/>
  <c r="V1503" i="3"/>
  <c r="V1504" i="3"/>
  <c r="V1505" i="3"/>
  <c r="V1506" i="3"/>
  <c r="V1507" i="3"/>
  <c r="V1508" i="3"/>
  <c r="V1509" i="3"/>
  <c r="V1510" i="3"/>
  <c r="V1511" i="3"/>
  <c r="V1512" i="3"/>
  <c r="V1513" i="3"/>
  <c r="V1514" i="3"/>
  <c r="V1515" i="3"/>
  <c r="V1516" i="3"/>
  <c r="V1517" i="3"/>
  <c r="V1518" i="3"/>
  <c r="V1519" i="3"/>
  <c r="V1520" i="3"/>
  <c r="V1521" i="3"/>
  <c r="V1522" i="3"/>
  <c r="V1523" i="3"/>
  <c r="V1524" i="3"/>
  <c r="V1525" i="3"/>
  <c r="V1526" i="3"/>
  <c r="V1527" i="3"/>
  <c r="V1528" i="3"/>
  <c r="V1529" i="3"/>
  <c r="V1530" i="3"/>
  <c r="V1531" i="3"/>
  <c r="V1532" i="3"/>
  <c r="V1533" i="3"/>
  <c r="V1534" i="3"/>
  <c r="V1535" i="3"/>
  <c r="V1536" i="3"/>
  <c r="V1537" i="3"/>
  <c r="V1538" i="3"/>
  <c r="V1539" i="3"/>
  <c r="V1540" i="3"/>
  <c r="V1541" i="3"/>
  <c r="V1542" i="3"/>
  <c r="V1543" i="3"/>
  <c r="V1544" i="3"/>
  <c r="V1545" i="3"/>
  <c r="V1546" i="3"/>
  <c r="V1547" i="3"/>
  <c r="V1548" i="3"/>
  <c r="V1549" i="3"/>
  <c r="V1550" i="3"/>
  <c r="V1551" i="3"/>
  <c r="V1552" i="3"/>
  <c r="V1553" i="3"/>
  <c r="V1554" i="3"/>
  <c r="V1555" i="3"/>
  <c r="V1556" i="3"/>
  <c r="V1557" i="3"/>
  <c r="V1558" i="3"/>
  <c r="V1559" i="3"/>
  <c r="V1560" i="3"/>
  <c r="V1561" i="3"/>
  <c r="V1562" i="3"/>
  <c r="V1563" i="3"/>
  <c r="V1564" i="3"/>
  <c r="V1565" i="3"/>
  <c r="V1566" i="3"/>
  <c r="V1567" i="3"/>
  <c r="V1568" i="3"/>
  <c r="V1569" i="3"/>
  <c r="V1570" i="3"/>
  <c r="V1571" i="3"/>
  <c r="V1572" i="3"/>
  <c r="V1573" i="3"/>
  <c r="V1574" i="3"/>
  <c r="V1575" i="3"/>
  <c r="V1576" i="3"/>
  <c r="V1577" i="3"/>
  <c r="V1578" i="3"/>
  <c r="V1579" i="3"/>
  <c r="V1580" i="3"/>
  <c r="V1581" i="3"/>
  <c r="V1582" i="3"/>
  <c r="V1583" i="3"/>
  <c r="V1584" i="3"/>
  <c r="V1585" i="3"/>
  <c r="V1586" i="3"/>
  <c r="V1587" i="3"/>
  <c r="V1588" i="3"/>
  <c r="V1589" i="3"/>
  <c r="V1590" i="3"/>
  <c r="V1591" i="3"/>
  <c r="V1592" i="3"/>
  <c r="V1593" i="3"/>
  <c r="V1594" i="3"/>
  <c r="V1595" i="3"/>
  <c r="V1596" i="3"/>
  <c r="V1597" i="3"/>
  <c r="V1598" i="3"/>
  <c r="V1599" i="3"/>
  <c r="V1600" i="3"/>
  <c r="V1601" i="3"/>
  <c r="V1602" i="3"/>
  <c r="V1603" i="3"/>
  <c r="V1604" i="3"/>
  <c r="V1605" i="3"/>
  <c r="V1606" i="3"/>
  <c r="V1607" i="3"/>
  <c r="V1608" i="3"/>
  <c r="V1609" i="3"/>
  <c r="V1610" i="3"/>
  <c r="V1611" i="3"/>
  <c r="V1612" i="3"/>
  <c r="V1613" i="3"/>
  <c r="V1614" i="3"/>
  <c r="V1615" i="3"/>
  <c r="V1616" i="3"/>
  <c r="V1617" i="3"/>
  <c r="V1618" i="3"/>
  <c r="V1619" i="3"/>
  <c r="V1620" i="3"/>
  <c r="V1621" i="3"/>
  <c r="V1622" i="3"/>
  <c r="V1623" i="3"/>
  <c r="V1624" i="3"/>
  <c r="V1625" i="3"/>
  <c r="V1626" i="3"/>
  <c r="V1627" i="3"/>
  <c r="V1628" i="3"/>
  <c r="V1629" i="3"/>
  <c r="V1630" i="3"/>
  <c r="V1631" i="3"/>
  <c r="V1632" i="3"/>
  <c r="V1633" i="3"/>
  <c r="V1634" i="3"/>
  <c r="V1635" i="3"/>
  <c r="V1636" i="3"/>
  <c r="V1637" i="3"/>
  <c r="V1638" i="3"/>
  <c r="V1639" i="3"/>
  <c r="V1640" i="3"/>
  <c r="V1641" i="3"/>
  <c r="V1642" i="3"/>
  <c r="V1643" i="3"/>
  <c r="V1644" i="3"/>
  <c r="V1645" i="3"/>
  <c r="V1646" i="3"/>
  <c r="V1647" i="3"/>
  <c r="V1648" i="3"/>
  <c r="V1649" i="3"/>
  <c r="V1650" i="3"/>
  <c r="V1651" i="3"/>
  <c r="V1652" i="3"/>
  <c r="V1653" i="3"/>
  <c r="V1654" i="3"/>
  <c r="V1655" i="3"/>
  <c r="V1656" i="3"/>
  <c r="V1657" i="3"/>
  <c r="V1658" i="3"/>
  <c r="V1659" i="3"/>
  <c r="V1660" i="3"/>
  <c r="V1661" i="3"/>
  <c r="V1662" i="3"/>
  <c r="V1663" i="3"/>
  <c r="V1664" i="3"/>
  <c r="V1665" i="3"/>
  <c r="V1666" i="3"/>
  <c r="V1667" i="3"/>
  <c r="V1668" i="3"/>
  <c r="V1669" i="3"/>
  <c r="V1670" i="3"/>
  <c r="V1671" i="3"/>
  <c r="V1672" i="3"/>
  <c r="V1673" i="3"/>
  <c r="V1674" i="3"/>
  <c r="V1675" i="3"/>
  <c r="V1676" i="3"/>
  <c r="V1677" i="3"/>
  <c r="V1678" i="3"/>
  <c r="V1679" i="3"/>
  <c r="V1680" i="3"/>
  <c r="V1681" i="3"/>
  <c r="V1682" i="3"/>
  <c r="V1683" i="3"/>
  <c r="V1684" i="3"/>
  <c r="V1685" i="3"/>
  <c r="V1686" i="3"/>
  <c r="V1687" i="3"/>
  <c r="V1688" i="3"/>
  <c r="V1689" i="3"/>
  <c r="V1690" i="3"/>
  <c r="V1691" i="3"/>
  <c r="V1692" i="3"/>
  <c r="V1693" i="3"/>
  <c r="V1694" i="3"/>
  <c r="V1695" i="3"/>
  <c r="V1696" i="3"/>
  <c r="V1697" i="3"/>
  <c r="V1698" i="3"/>
  <c r="V1699" i="3"/>
  <c r="V1700" i="3"/>
  <c r="V1701" i="3"/>
  <c r="V1702" i="3"/>
  <c r="V1703" i="3"/>
  <c r="V1704" i="3"/>
  <c r="V1705" i="3"/>
  <c r="V1706" i="3"/>
  <c r="V1707" i="3"/>
  <c r="V1708" i="3"/>
  <c r="V1709" i="3"/>
  <c r="V1710" i="3"/>
  <c r="V1711" i="3"/>
  <c r="V1712" i="3"/>
  <c r="V1713" i="3"/>
  <c r="V1714" i="3"/>
  <c r="V1715" i="3"/>
  <c r="V1716" i="3"/>
  <c r="V1717" i="3"/>
  <c r="V1718" i="3"/>
  <c r="V1719" i="3"/>
  <c r="V1720" i="3"/>
  <c r="V1721" i="3"/>
  <c r="V1722" i="3"/>
  <c r="V1723" i="3"/>
  <c r="V1724" i="3"/>
  <c r="V1725" i="3"/>
  <c r="V1726" i="3"/>
  <c r="V1727" i="3"/>
  <c r="V1728" i="3"/>
  <c r="V1729" i="3"/>
  <c r="V1730" i="3"/>
  <c r="V1731" i="3"/>
  <c r="V1732" i="3"/>
  <c r="V1733" i="3"/>
  <c r="V1734" i="3"/>
  <c r="V1735" i="3"/>
  <c r="V1736" i="3"/>
  <c r="V1737" i="3"/>
  <c r="V1738" i="3"/>
  <c r="V1739" i="3"/>
  <c r="V1740" i="3"/>
  <c r="V1741" i="3"/>
  <c r="V1742" i="3"/>
  <c r="V1743" i="3"/>
  <c r="V1744" i="3"/>
  <c r="V1745" i="3"/>
  <c r="V1746" i="3"/>
  <c r="V1747" i="3"/>
  <c r="V1748" i="3"/>
  <c r="V1749" i="3"/>
  <c r="V1750" i="3"/>
  <c r="V1751" i="3"/>
  <c r="V1752" i="3"/>
  <c r="V1753" i="3"/>
  <c r="V1754" i="3"/>
  <c r="V1755" i="3"/>
  <c r="V1756" i="3"/>
  <c r="V1757" i="3"/>
  <c r="V1758" i="3"/>
  <c r="V1759" i="3"/>
  <c r="V1760" i="3"/>
  <c r="V1761" i="3"/>
  <c r="V1762" i="3"/>
  <c r="V1763" i="3"/>
  <c r="V1764" i="3"/>
  <c r="V1765" i="3"/>
  <c r="V1766" i="3"/>
  <c r="V1767" i="3"/>
  <c r="V1768" i="3"/>
  <c r="V1769" i="3"/>
  <c r="V1770" i="3"/>
  <c r="V1771" i="3"/>
  <c r="V1772" i="3"/>
  <c r="V1773" i="3"/>
  <c r="V1774" i="3"/>
  <c r="V1775" i="3"/>
  <c r="V1776" i="3"/>
  <c r="V1777" i="3"/>
  <c r="V1778" i="3"/>
  <c r="V1779" i="3"/>
  <c r="V1780" i="3"/>
  <c r="V1781" i="3"/>
  <c r="V1782" i="3"/>
  <c r="V1783" i="3"/>
  <c r="V1784" i="3"/>
  <c r="V1785" i="3"/>
  <c r="V1786" i="3"/>
  <c r="V1787" i="3"/>
  <c r="V1788" i="3"/>
  <c r="V1789" i="3"/>
  <c r="V1790" i="3"/>
  <c r="V1791" i="3"/>
  <c r="V1792" i="3"/>
  <c r="V1793" i="3"/>
  <c r="V1794" i="3"/>
  <c r="V1795" i="3"/>
  <c r="V1796" i="3"/>
  <c r="V1797" i="3"/>
  <c r="V1798" i="3"/>
  <c r="V1799" i="3"/>
  <c r="V1800" i="3"/>
  <c r="V1801" i="3"/>
  <c r="V1802" i="3"/>
  <c r="V1803" i="3"/>
  <c r="V1804" i="3"/>
  <c r="V1805" i="3"/>
  <c r="V1806" i="3"/>
  <c r="V1807" i="3"/>
  <c r="V1808" i="3"/>
  <c r="V1809" i="3"/>
  <c r="V1810" i="3"/>
  <c r="V1811" i="3"/>
  <c r="V1812" i="3"/>
  <c r="V1813" i="3"/>
  <c r="V1814" i="3"/>
  <c r="V1815" i="3"/>
  <c r="V1816" i="3"/>
  <c r="V1817" i="3"/>
  <c r="V1818" i="3"/>
  <c r="V1819" i="3"/>
  <c r="V1820" i="3"/>
  <c r="V1821" i="3"/>
  <c r="V1822" i="3"/>
  <c r="V1823" i="3"/>
  <c r="V1824" i="3"/>
  <c r="V1825" i="3"/>
  <c r="V1826" i="3"/>
  <c r="V1827" i="3"/>
  <c r="V1828" i="3"/>
  <c r="V1829" i="3"/>
  <c r="V1830" i="3"/>
  <c r="V1831" i="3"/>
  <c r="V1832" i="3"/>
  <c r="V1833" i="3"/>
  <c r="V1834" i="3"/>
  <c r="V1835" i="3"/>
  <c r="V1836" i="3"/>
  <c r="V1837" i="3"/>
  <c r="V1838" i="3"/>
  <c r="V1839" i="3"/>
  <c r="V1840" i="3"/>
  <c r="V1841" i="3"/>
  <c r="V1842" i="3"/>
  <c r="V1843" i="3"/>
  <c r="V1844" i="3"/>
  <c r="V1845" i="3"/>
  <c r="V1846" i="3"/>
  <c r="V1847" i="3"/>
  <c r="V1848" i="3"/>
  <c r="V1849" i="3"/>
  <c r="V1850" i="3"/>
  <c r="V1851" i="3"/>
  <c r="V1852" i="3"/>
  <c r="V1853" i="3"/>
  <c r="V1854" i="3"/>
  <c r="V1855" i="3"/>
  <c r="V1856" i="3"/>
  <c r="V1857" i="3"/>
  <c r="V1858" i="3"/>
  <c r="V1859" i="3"/>
  <c r="V1860" i="3"/>
  <c r="V1861" i="3"/>
  <c r="V1862" i="3"/>
  <c r="V1863" i="3"/>
  <c r="V1864" i="3"/>
  <c r="V1865" i="3"/>
  <c r="V1866" i="3"/>
  <c r="V1867" i="3"/>
  <c r="V1868" i="3"/>
  <c r="V1869" i="3"/>
  <c r="V1870" i="3"/>
  <c r="V1871" i="3"/>
  <c r="V1872" i="3"/>
  <c r="V1873" i="3"/>
  <c r="V1874" i="3"/>
  <c r="V1875" i="3"/>
  <c r="V1876" i="3"/>
  <c r="V1877" i="3"/>
  <c r="V1878" i="3"/>
  <c r="V1879" i="3"/>
  <c r="V1880" i="3"/>
  <c r="V1881" i="3"/>
  <c r="V1882" i="3"/>
  <c r="V1883" i="3"/>
  <c r="V1884" i="3"/>
  <c r="V1885" i="3"/>
  <c r="V1886" i="3"/>
  <c r="V1887" i="3"/>
  <c r="V1888" i="3"/>
  <c r="V1889" i="3"/>
  <c r="V1890" i="3"/>
  <c r="V1891" i="3"/>
  <c r="V1892" i="3"/>
  <c r="V1893" i="3"/>
  <c r="V1894" i="3"/>
  <c r="V1895" i="3"/>
  <c r="V1896" i="3"/>
  <c r="V1897" i="3"/>
  <c r="V1898" i="3"/>
  <c r="V1899" i="3"/>
  <c r="V1900" i="3"/>
  <c r="V1901" i="3"/>
  <c r="V1902" i="3"/>
  <c r="V1903" i="3"/>
  <c r="V1904" i="3"/>
  <c r="V1905" i="3"/>
  <c r="V1906" i="3"/>
  <c r="V1907" i="3"/>
  <c r="V1908" i="3"/>
  <c r="V1909" i="3"/>
  <c r="V1910" i="3"/>
  <c r="V1911" i="3"/>
  <c r="V1912" i="3"/>
  <c r="V1913" i="3"/>
  <c r="V1914" i="3"/>
  <c r="V1915" i="3"/>
  <c r="V1916" i="3"/>
  <c r="V1917" i="3"/>
  <c r="V1918" i="3"/>
  <c r="V1919" i="3"/>
  <c r="V1920" i="3"/>
  <c r="V1921" i="3"/>
  <c r="V1922" i="3"/>
  <c r="V1923" i="3"/>
  <c r="V1924" i="3"/>
  <c r="V1925" i="3"/>
  <c r="V1926" i="3"/>
  <c r="V1927" i="3"/>
  <c r="V1928" i="3"/>
  <c r="V1929" i="3"/>
  <c r="V1930" i="3"/>
  <c r="V1931" i="3"/>
  <c r="V1932" i="3"/>
  <c r="V1933" i="3"/>
  <c r="V1934" i="3"/>
  <c r="V1935" i="3"/>
  <c r="V1936" i="3"/>
  <c r="V1937" i="3"/>
  <c r="V1938" i="3"/>
  <c r="V1939" i="3"/>
  <c r="V1940" i="3"/>
  <c r="V1941" i="3"/>
  <c r="V1942" i="3"/>
  <c r="V1943" i="3"/>
  <c r="V1944" i="3"/>
  <c r="V1945" i="3"/>
  <c r="V1946" i="3"/>
  <c r="V1947" i="3"/>
  <c r="V1948" i="3"/>
  <c r="V1949" i="3"/>
  <c r="V1950" i="3"/>
  <c r="V1951" i="3"/>
  <c r="V1952" i="3"/>
  <c r="V1953" i="3"/>
  <c r="V1954" i="3"/>
  <c r="V1955" i="3"/>
  <c r="V1956" i="3"/>
  <c r="V1957" i="3"/>
  <c r="V1958" i="3"/>
  <c r="V1959" i="3"/>
  <c r="V1960" i="3"/>
  <c r="V1961" i="3"/>
  <c r="V1962" i="3"/>
  <c r="V1963" i="3"/>
  <c r="V1964" i="3"/>
  <c r="V1965" i="3"/>
  <c r="V1966" i="3"/>
  <c r="V1967" i="3"/>
  <c r="V1968" i="3"/>
  <c r="V1969" i="3"/>
  <c r="V1970" i="3"/>
  <c r="V1971" i="3"/>
  <c r="V1972" i="3"/>
  <c r="V1973" i="3"/>
  <c r="V1974" i="3"/>
  <c r="V1975" i="3"/>
  <c r="V1976" i="3"/>
  <c r="V1977" i="3"/>
  <c r="V1978" i="3"/>
  <c r="V1979" i="3"/>
  <c r="V1980" i="3"/>
  <c r="V1981" i="3"/>
  <c r="V1982" i="3"/>
  <c r="V1983" i="3"/>
  <c r="V1984" i="3"/>
  <c r="V1985" i="3"/>
  <c r="V1986" i="3"/>
  <c r="V1987" i="3"/>
  <c r="V1988" i="3"/>
  <c r="V1989" i="3"/>
  <c r="V1990" i="3"/>
  <c r="V1991" i="3"/>
  <c r="V1992" i="3"/>
  <c r="V1993" i="3"/>
  <c r="V1994" i="3"/>
  <c r="V1995" i="3"/>
  <c r="V1996" i="3"/>
  <c r="V1997" i="3"/>
  <c r="V1998" i="3"/>
  <c r="V1999" i="3"/>
  <c r="V2000" i="3"/>
  <c r="V2001" i="3"/>
  <c r="V2002" i="3"/>
  <c r="V2003" i="3"/>
  <c r="V2004" i="3"/>
  <c r="V2005" i="3"/>
  <c r="V2006" i="3"/>
  <c r="V2007" i="3"/>
  <c r="V2008" i="3"/>
  <c r="V2009" i="3"/>
  <c r="V2010" i="3"/>
  <c r="V2011" i="3"/>
  <c r="V2012" i="3"/>
  <c r="V2013" i="3"/>
  <c r="V2014" i="3"/>
  <c r="V2015" i="3"/>
  <c r="V2016" i="3"/>
  <c r="V2017" i="3"/>
  <c r="V2018" i="3"/>
  <c r="V2019" i="3"/>
  <c r="V2020" i="3"/>
  <c r="V2021" i="3"/>
  <c r="V2022" i="3"/>
  <c r="V2023" i="3"/>
  <c r="V2024" i="3"/>
  <c r="V2025" i="3"/>
  <c r="V2026" i="3"/>
  <c r="V2027" i="3"/>
  <c r="V2028" i="3"/>
  <c r="V2029" i="3"/>
  <c r="V2030" i="3"/>
  <c r="V2031" i="3"/>
  <c r="V2032" i="3"/>
  <c r="V2033" i="3"/>
  <c r="V2034" i="3"/>
  <c r="V2035" i="3"/>
  <c r="V2036" i="3"/>
  <c r="V2037" i="3"/>
  <c r="V2038" i="3"/>
  <c r="V2039" i="3"/>
  <c r="V2040" i="3"/>
  <c r="V2041" i="3"/>
  <c r="V2042" i="3"/>
  <c r="V2043" i="3"/>
  <c r="V2044" i="3"/>
  <c r="V2045" i="3"/>
  <c r="V2046" i="3"/>
  <c r="V2047" i="3"/>
  <c r="V2048" i="3"/>
  <c r="V2049" i="3"/>
  <c r="V2050" i="3"/>
  <c r="V2051" i="3"/>
  <c r="V2052" i="3"/>
  <c r="V2053" i="3"/>
  <c r="V2054" i="3"/>
  <c r="V2055" i="3"/>
  <c r="V2056" i="3"/>
  <c r="V2057" i="3"/>
  <c r="V2058" i="3"/>
  <c r="V2059" i="3"/>
  <c r="V2060" i="3"/>
  <c r="V2061" i="3"/>
  <c r="V2062" i="3"/>
  <c r="V2063" i="3"/>
  <c r="V2064" i="3"/>
  <c r="V2065" i="3"/>
  <c r="V2066" i="3"/>
  <c r="V2067" i="3"/>
  <c r="V2068" i="3"/>
  <c r="V2069" i="3"/>
  <c r="V2070" i="3"/>
  <c r="V2071" i="3"/>
  <c r="V2072" i="3"/>
  <c r="V2073" i="3"/>
  <c r="V2074" i="3"/>
  <c r="V2075" i="3"/>
  <c r="V2076" i="3"/>
  <c r="V2077" i="3"/>
  <c r="V2078" i="3"/>
  <c r="V2079" i="3"/>
  <c r="V2080" i="3"/>
  <c r="V2081" i="3"/>
  <c r="V2082" i="3"/>
  <c r="V2083" i="3"/>
  <c r="V2084" i="3"/>
  <c r="V2085" i="3"/>
  <c r="V2086" i="3"/>
  <c r="V2087" i="3"/>
  <c r="V2088" i="3"/>
  <c r="V2089" i="3"/>
  <c r="V2090" i="3"/>
  <c r="V2091" i="3"/>
  <c r="V2092" i="3"/>
  <c r="V2093" i="3"/>
  <c r="V2094" i="3"/>
  <c r="V2095" i="3"/>
  <c r="V2096" i="3"/>
  <c r="V2097" i="3"/>
  <c r="V2098" i="3"/>
  <c r="V2099" i="3"/>
  <c r="V2100" i="3"/>
  <c r="V2101" i="3"/>
  <c r="V2102" i="3"/>
  <c r="V2103" i="3"/>
  <c r="V2104" i="3"/>
  <c r="V2105" i="3"/>
  <c r="V2106" i="3"/>
  <c r="V2107" i="3"/>
  <c r="V2108" i="3"/>
  <c r="V2109" i="3"/>
  <c r="V2110" i="3"/>
  <c r="V2111" i="3"/>
  <c r="V2112" i="3"/>
  <c r="V2113" i="3"/>
  <c r="V2114" i="3"/>
  <c r="V2115" i="3"/>
  <c r="V2116" i="3"/>
  <c r="V2117" i="3"/>
  <c r="V2118" i="3"/>
  <c r="V2119" i="3"/>
  <c r="V2120" i="3"/>
  <c r="V2121" i="3"/>
  <c r="V2122" i="3"/>
  <c r="V2123" i="3"/>
  <c r="V2124" i="3"/>
  <c r="V2125" i="3"/>
  <c r="V2126" i="3"/>
  <c r="V2127" i="3"/>
  <c r="V2128" i="3"/>
  <c r="V2129" i="3"/>
  <c r="V2130" i="3"/>
  <c r="V2131" i="3"/>
  <c r="V2132" i="3"/>
  <c r="V2133" i="3"/>
  <c r="V2134" i="3"/>
  <c r="V2135" i="3"/>
  <c r="V2136" i="3"/>
  <c r="V2137" i="3"/>
  <c r="V2138" i="3"/>
  <c r="V2139" i="3"/>
  <c r="V2140" i="3"/>
  <c r="V2141" i="3"/>
  <c r="V2142" i="3"/>
  <c r="V2143" i="3"/>
  <c r="V2144" i="3"/>
  <c r="V2145" i="3"/>
  <c r="V2146" i="3"/>
  <c r="V2147" i="3"/>
  <c r="V2148" i="3"/>
  <c r="V2149" i="3"/>
  <c r="V2150" i="3"/>
  <c r="V2151" i="3"/>
  <c r="V2152" i="3"/>
  <c r="V2153" i="3"/>
  <c r="V2154" i="3"/>
  <c r="V2155" i="3"/>
  <c r="V2156" i="3"/>
  <c r="V2157" i="3"/>
  <c r="V2158" i="3"/>
  <c r="V2159" i="3"/>
  <c r="V2160" i="3"/>
  <c r="V2161" i="3"/>
  <c r="V2162" i="3"/>
  <c r="V2163" i="3"/>
  <c r="V2164" i="3"/>
  <c r="V2165" i="3"/>
  <c r="V2166" i="3"/>
  <c r="V2167" i="3"/>
  <c r="V2168" i="3"/>
  <c r="V2169" i="3"/>
  <c r="V2170" i="3"/>
  <c r="V2171" i="3"/>
  <c r="V2172" i="3"/>
  <c r="V2173" i="3"/>
  <c r="V2174" i="3"/>
  <c r="V2175" i="3"/>
  <c r="V2176" i="3"/>
  <c r="V2177" i="3"/>
  <c r="V2178" i="3"/>
  <c r="V2179" i="3"/>
  <c r="V2180" i="3"/>
  <c r="V2181" i="3"/>
  <c r="V2182" i="3"/>
  <c r="V2183" i="3"/>
  <c r="V2184" i="3"/>
  <c r="V2185" i="3"/>
  <c r="V2186" i="3"/>
  <c r="V2187" i="3"/>
  <c r="V2188" i="3"/>
  <c r="V2189" i="3"/>
  <c r="V2190" i="3"/>
  <c r="V2191" i="3"/>
  <c r="V2192" i="3"/>
  <c r="V2193" i="3"/>
  <c r="V2194" i="3"/>
  <c r="V2195" i="3"/>
  <c r="V2196" i="3"/>
  <c r="V2197" i="3"/>
  <c r="V2198" i="3"/>
  <c r="V2199" i="3"/>
  <c r="V2200" i="3"/>
  <c r="V2201" i="3"/>
  <c r="V2202" i="3"/>
  <c r="V2203" i="3"/>
  <c r="V2204" i="3"/>
  <c r="V2205" i="3"/>
  <c r="V2206" i="3"/>
  <c r="V2207" i="3"/>
  <c r="V2208" i="3"/>
  <c r="V2209" i="3"/>
  <c r="V2210" i="3"/>
  <c r="V2211" i="3"/>
  <c r="V2212" i="3"/>
  <c r="V2213" i="3"/>
  <c r="V2214" i="3"/>
  <c r="V2215" i="3"/>
  <c r="V2216" i="3"/>
  <c r="V2217" i="3"/>
  <c r="V2218" i="3"/>
  <c r="V2219" i="3"/>
  <c r="V2220" i="3"/>
  <c r="V2221" i="3"/>
  <c r="V2222" i="3"/>
  <c r="V2223" i="3"/>
  <c r="V2224" i="3"/>
  <c r="V2225" i="3"/>
  <c r="V2226" i="3"/>
  <c r="V2227" i="3"/>
  <c r="V2228" i="3"/>
  <c r="V2229" i="3"/>
  <c r="V2230" i="3"/>
  <c r="V2231" i="3"/>
  <c r="V2232" i="3"/>
  <c r="V2233" i="3"/>
  <c r="V2234" i="3"/>
  <c r="V2235" i="3"/>
  <c r="V2236" i="3"/>
  <c r="V2237" i="3"/>
  <c r="V2238" i="3"/>
  <c r="V2239" i="3"/>
  <c r="V2240" i="3"/>
  <c r="V2241" i="3"/>
  <c r="V2242" i="3"/>
  <c r="V2243" i="3"/>
  <c r="V2244" i="3"/>
  <c r="V2245" i="3"/>
  <c r="V2246" i="3"/>
  <c r="V2247" i="3"/>
  <c r="V2248" i="3"/>
  <c r="V2249" i="3"/>
  <c r="V2250" i="3"/>
  <c r="V2251" i="3"/>
  <c r="V2252" i="3"/>
  <c r="V2253" i="3"/>
  <c r="V2254" i="3"/>
  <c r="V2255" i="3"/>
  <c r="V2256" i="3"/>
  <c r="V2257" i="3"/>
  <c r="V2258" i="3"/>
  <c r="V2259" i="3"/>
  <c r="V2260" i="3"/>
  <c r="V2261" i="3"/>
  <c r="V2262" i="3"/>
  <c r="V2263" i="3"/>
  <c r="V2264" i="3"/>
  <c r="V2265" i="3"/>
  <c r="V2266" i="3"/>
  <c r="V2267" i="3"/>
  <c r="V2268" i="3"/>
  <c r="V2269" i="3"/>
  <c r="V2270" i="3"/>
  <c r="V2271" i="3"/>
  <c r="V2272" i="3"/>
  <c r="V2273" i="3"/>
  <c r="V2274" i="3"/>
  <c r="V2275" i="3"/>
  <c r="V2276" i="3"/>
  <c r="V2277" i="3"/>
  <c r="V2278" i="3"/>
  <c r="V2279" i="3"/>
  <c r="V2280" i="3"/>
  <c r="V2281" i="3"/>
  <c r="V2282" i="3"/>
  <c r="V2283" i="3"/>
  <c r="V2284" i="3"/>
  <c r="V2285" i="3"/>
  <c r="V2286" i="3"/>
  <c r="V2287" i="3"/>
  <c r="V2288" i="3"/>
  <c r="V2289" i="3"/>
  <c r="V2290" i="3"/>
  <c r="V2291" i="3"/>
  <c r="V2292" i="3"/>
  <c r="V2293" i="3"/>
  <c r="V2294" i="3"/>
  <c r="V2295" i="3"/>
  <c r="V2296" i="3"/>
  <c r="V2297" i="3"/>
  <c r="V2298" i="3"/>
  <c r="V2299" i="3"/>
  <c r="V2300" i="3"/>
  <c r="V2301" i="3"/>
  <c r="V2302" i="3"/>
  <c r="V2303" i="3"/>
  <c r="V2304" i="3"/>
  <c r="V2305" i="3"/>
  <c r="V2306" i="3"/>
  <c r="V2307" i="3"/>
  <c r="V2308" i="3"/>
  <c r="V2309" i="3"/>
  <c r="V2310" i="3"/>
  <c r="V2311" i="3"/>
  <c r="V2312" i="3"/>
  <c r="V2313" i="3"/>
  <c r="V2314" i="3"/>
  <c r="V2315" i="3"/>
  <c r="V2316" i="3"/>
  <c r="V2317" i="3"/>
  <c r="V2318" i="3"/>
  <c r="V2319" i="3"/>
  <c r="V2320" i="3"/>
  <c r="V2321" i="3"/>
  <c r="V2322" i="3"/>
  <c r="V2323" i="3"/>
  <c r="V2324" i="3"/>
  <c r="V2325" i="3"/>
  <c r="V2326" i="3"/>
  <c r="V2327" i="3"/>
  <c r="V2328" i="3"/>
  <c r="V2329" i="3"/>
  <c r="V2330" i="3"/>
  <c r="V2331" i="3"/>
  <c r="V2332" i="3"/>
  <c r="V2333" i="3"/>
  <c r="V2334" i="3"/>
  <c r="V2335" i="3"/>
  <c r="V2336" i="3"/>
  <c r="V2337" i="3"/>
  <c r="V2338" i="3"/>
  <c r="V2339" i="3"/>
  <c r="V2340" i="3"/>
  <c r="V2341" i="3"/>
  <c r="V2342" i="3"/>
  <c r="V2343" i="3"/>
  <c r="V2344" i="3"/>
  <c r="V2345" i="3"/>
  <c r="V2346" i="3"/>
  <c r="V2347" i="3"/>
  <c r="V2348" i="3"/>
  <c r="V2349" i="3"/>
  <c r="V2350" i="3"/>
  <c r="V2351" i="3"/>
  <c r="V2352" i="3"/>
  <c r="V2353" i="3"/>
  <c r="V2354" i="3"/>
  <c r="V2355" i="3"/>
  <c r="V2356" i="3"/>
  <c r="V2357" i="3"/>
  <c r="V2358" i="3"/>
  <c r="V2359" i="3"/>
  <c r="V2360" i="3"/>
  <c r="V2361" i="3"/>
  <c r="V2362" i="3"/>
  <c r="V2363" i="3"/>
  <c r="V2364" i="3"/>
  <c r="V2365" i="3"/>
  <c r="V2366" i="3"/>
  <c r="V2367" i="3"/>
  <c r="V2368" i="3"/>
  <c r="V2369" i="3"/>
  <c r="V2370" i="3"/>
  <c r="V2371" i="3"/>
  <c r="V2372" i="3"/>
  <c r="V2373" i="3"/>
  <c r="V2374" i="3"/>
  <c r="V2375" i="3"/>
  <c r="V2376" i="3"/>
  <c r="V2377" i="3"/>
  <c r="V2378" i="3"/>
  <c r="V2379" i="3"/>
  <c r="V2380" i="3"/>
  <c r="V2381" i="3"/>
  <c r="V2382" i="3"/>
  <c r="V2383" i="3"/>
  <c r="V2384" i="3"/>
  <c r="V2385" i="3"/>
  <c r="V2386" i="3"/>
  <c r="V2387" i="3"/>
  <c r="V2388" i="3"/>
  <c r="V2389" i="3"/>
  <c r="V2390" i="3"/>
  <c r="V2391" i="3"/>
  <c r="V2392" i="3"/>
  <c r="V2393" i="3"/>
  <c r="V2394" i="3"/>
  <c r="V2395" i="3"/>
  <c r="V2396" i="3"/>
  <c r="V2397" i="3"/>
  <c r="V2398" i="3"/>
  <c r="V2399" i="3"/>
  <c r="V2400" i="3"/>
  <c r="V2401" i="3"/>
  <c r="V2402" i="3"/>
  <c r="V2403" i="3"/>
  <c r="V2404" i="3"/>
  <c r="V2405" i="3"/>
  <c r="V2406" i="3"/>
  <c r="V2407" i="3"/>
  <c r="V2408" i="3"/>
  <c r="V2409" i="3"/>
  <c r="V2410" i="3"/>
  <c r="V2411" i="3"/>
  <c r="V2412" i="3"/>
  <c r="V2413" i="3"/>
  <c r="V2414" i="3"/>
  <c r="V2415" i="3"/>
  <c r="V2416" i="3"/>
  <c r="V2417" i="3"/>
  <c r="V2418" i="3"/>
  <c r="V2419" i="3"/>
  <c r="V2420" i="3"/>
  <c r="V2421" i="3"/>
  <c r="V2422" i="3"/>
  <c r="V2423" i="3"/>
  <c r="V2424" i="3"/>
  <c r="V2425" i="3"/>
  <c r="V2426" i="3"/>
  <c r="V2427" i="3"/>
  <c r="V2428" i="3"/>
  <c r="V2429" i="3"/>
  <c r="V2430" i="3"/>
  <c r="V2431" i="3"/>
  <c r="V2432" i="3"/>
  <c r="V2433" i="3"/>
  <c r="V2434" i="3"/>
  <c r="V2435" i="3"/>
  <c r="V2436" i="3"/>
  <c r="V2437" i="3"/>
  <c r="V2438" i="3"/>
  <c r="V2439" i="3"/>
  <c r="V2440" i="3"/>
  <c r="V2441" i="3"/>
  <c r="V2442" i="3"/>
  <c r="V2443" i="3"/>
  <c r="V2444" i="3"/>
  <c r="V2445" i="3"/>
  <c r="V2446" i="3"/>
  <c r="V2447" i="3"/>
  <c r="V2448" i="3"/>
  <c r="V2449" i="3"/>
  <c r="V2450" i="3"/>
  <c r="V2451" i="3"/>
  <c r="V2452" i="3"/>
  <c r="V2453" i="3"/>
  <c r="V2454" i="3"/>
  <c r="V2455" i="3"/>
  <c r="V2456" i="3"/>
  <c r="V2457" i="3"/>
  <c r="V2458" i="3"/>
  <c r="V2459" i="3"/>
  <c r="V2460" i="3"/>
  <c r="V2461" i="3"/>
  <c r="V2462" i="3"/>
  <c r="V2463" i="3"/>
  <c r="V2464" i="3"/>
  <c r="V2465" i="3"/>
  <c r="V2466" i="3"/>
  <c r="V2467" i="3"/>
  <c r="V2468" i="3"/>
  <c r="V2469" i="3"/>
  <c r="V2470" i="3"/>
  <c r="V2471" i="3"/>
  <c r="V2472" i="3"/>
  <c r="V2473" i="3"/>
  <c r="V2474" i="3"/>
  <c r="V2475" i="3"/>
  <c r="V2476" i="3"/>
  <c r="V2477" i="3"/>
  <c r="V2478" i="3"/>
  <c r="V2479" i="3"/>
  <c r="V2480" i="3"/>
  <c r="V2481" i="3"/>
  <c r="V2482" i="3"/>
  <c r="V2483" i="3"/>
  <c r="V2484" i="3"/>
  <c r="V2485" i="3"/>
  <c r="V2486" i="3"/>
  <c r="V2487" i="3"/>
  <c r="V2488" i="3"/>
  <c r="V2489" i="3"/>
  <c r="V2490" i="3"/>
  <c r="V2491" i="3"/>
  <c r="V2492" i="3"/>
  <c r="V2493" i="3"/>
  <c r="V2494" i="3"/>
  <c r="V2495" i="3"/>
  <c r="V2496" i="3"/>
  <c r="V2497" i="3"/>
  <c r="V2498" i="3"/>
  <c r="V2499" i="3"/>
  <c r="V2500" i="3"/>
  <c r="V2501" i="3"/>
  <c r="V2502" i="3"/>
  <c r="V2503" i="3"/>
  <c r="V2504" i="3"/>
  <c r="V2505" i="3"/>
  <c r="V2506" i="3"/>
  <c r="V2507" i="3"/>
  <c r="V2508" i="3"/>
  <c r="V2509" i="3"/>
  <c r="V2510" i="3"/>
  <c r="V2511" i="3"/>
  <c r="V2512" i="3"/>
  <c r="V2513" i="3"/>
  <c r="V2514" i="3"/>
  <c r="V2515" i="3"/>
  <c r="V2516" i="3"/>
  <c r="V2517" i="3"/>
  <c r="V2518" i="3"/>
  <c r="V2519" i="3"/>
  <c r="V2520" i="3"/>
  <c r="V2521" i="3"/>
  <c r="V2522" i="3"/>
  <c r="V2523" i="3"/>
  <c r="V2524" i="3"/>
  <c r="V2525" i="3"/>
  <c r="V2526" i="3"/>
  <c r="V2527" i="3"/>
  <c r="V2528" i="3"/>
  <c r="V2529" i="3"/>
  <c r="V2530" i="3"/>
  <c r="V2531" i="3"/>
  <c r="V2532" i="3"/>
  <c r="V2533" i="3"/>
  <c r="V2534" i="3"/>
  <c r="V2535" i="3"/>
  <c r="V2536" i="3"/>
  <c r="V2537" i="3"/>
  <c r="V2538" i="3"/>
  <c r="V2539" i="3"/>
  <c r="V2540" i="3"/>
  <c r="V2541" i="3"/>
  <c r="V2542" i="3"/>
  <c r="V2543" i="3"/>
  <c r="V2544" i="3"/>
  <c r="V2545" i="3"/>
  <c r="V2549" i="3"/>
  <c r="V2550" i="3"/>
  <c r="V2552" i="3"/>
  <c r="V2553" i="3"/>
  <c r="V2555" i="3"/>
  <c r="V2576" i="3"/>
  <c r="V2580" i="3"/>
  <c r="V2602" i="3"/>
  <c r="V2604" i="3"/>
  <c r="V2605" i="3"/>
  <c r="V2607" i="3"/>
  <c r="V2608" i="3"/>
  <c r="V2614" i="3"/>
  <c r="V2615" i="3"/>
  <c r="V2616" i="3"/>
  <c r="V2619" i="3"/>
  <c r="V2633" i="3"/>
  <c r="V2" i="3"/>
  <c r="U14058" i="3" l="1"/>
  <c r="V14058" i="3" s="1"/>
  <c r="U14059" i="3"/>
  <c r="V14059" i="3" s="1"/>
  <c r="U14060" i="3"/>
  <c r="V14060" i="3" s="1"/>
  <c r="U14061" i="3"/>
  <c r="V14061" i="3" s="1"/>
  <c r="U14062" i="3"/>
  <c r="V14062" i="3" s="1"/>
  <c r="U14063" i="3"/>
  <c r="V14063" i="3" s="1"/>
  <c r="U14064" i="3"/>
  <c r="V14064" i="3" s="1"/>
  <c r="U14065" i="3"/>
  <c r="V14065" i="3" s="1"/>
  <c r="U14066" i="3"/>
  <c r="V14066" i="3" s="1"/>
  <c r="U14067" i="3"/>
  <c r="V14067" i="3" s="1"/>
  <c r="U14068" i="3"/>
  <c r="V14068" i="3" s="1"/>
  <c r="U14069" i="3"/>
  <c r="V14069" i="3" s="1"/>
  <c r="U14070" i="3"/>
  <c r="V14070" i="3" s="1"/>
  <c r="U14071" i="3"/>
  <c r="V14071" i="3" s="1"/>
  <c r="U14072" i="3"/>
  <c r="V14072" i="3" s="1"/>
  <c r="U14073" i="3"/>
  <c r="V14073" i="3" s="1"/>
  <c r="U14074" i="3"/>
  <c r="V14074" i="3" s="1"/>
  <c r="U14075" i="3"/>
  <c r="V14075" i="3" s="1"/>
  <c r="U14076" i="3"/>
  <c r="V14076" i="3" s="1"/>
  <c r="U14077" i="3"/>
  <c r="V14077" i="3" s="1"/>
  <c r="U14078" i="3"/>
  <c r="V14078" i="3" s="1"/>
  <c r="U14079" i="3"/>
  <c r="V14079" i="3" s="1"/>
  <c r="U14080" i="3"/>
  <c r="V14080" i="3" s="1"/>
  <c r="U14081" i="3"/>
  <c r="V14081" i="3" s="1"/>
  <c r="U14082" i="3"/>
  <c r="V14082" i="3" s="1"/>
  <c r="U14083" i="3"/>
  <c r="V14083" i="3" s="1"/>
  <c r="U14084" i="3"/>
  <c r="V14084" i="3" s="1"/>
  <c r="U14085" i="3"/>
  <c r="V14085" i="3" s="1"/>
  <c r="U14086" i="3"/>
  <c r="V14086" i="3" s="1"/>
  <c r="U14087" i="3"/>
  <c r="V14087" i="3" s="1"/>
  <c r="U14088" i="3"/>
  <c r="V14088" i="3" s="1"/>
  <c r="U14089" i="3"/>
  <c r="V14089" i="3" s="1"/>
  <c r="U14090" i="3"/>
  <c r="V14090" i="3" s="1"/>
  <c r="U14091" i="3"/>
  <c r="V14091" i="3" s="1"/>
  <c r="U14092" i="3"/>
  <c r="V14092" i="3" s="1"/>
  <c r="U14093" i="3"/>
  <c r="V14093" i="3" s="1"/>
  <c r="U14094" i="3"/>
  <c r="V14094" i="3" s="1"/>
  <c r="U14095" i="3"/>
  <c r="V14095" i="3" s="1"/>
  <c r="U14096" i="3"/>
  <c r="V14096" i="3" s="1"/>
  <c r="U14097" i="3"/>
  <c r="V14097" i="3" s="1"/>
  <c r="U14098" i="3"/>
  <c r="V14098" i="3" s="1"/>
  <c r="U14099" i="3"/>
  <c r="V14099" i="3" s="1"/>
  <c r="U14100" i="3"/>
  <c r="V14100" i="3" s="1"/>
  <c r="U14101" i="3"/>
  <c r="V14101" i="3" s="1"/>
  <c r="U14102" i="3"/>
  <c r="V14102" i="3" s="1"/>
  <c r="U14103" i="3"/>
  <c r="V14103" i="3" s="1"/>
  <c r="U14104" i="3"/>
  <c r="V14104" i="3" s="1"/>
  <c r="U14105" i="3"/>
  <c r="V14105" i="3" s="1"/>
  <c r="U14106" i="3"/>
  <c r="V14106" i="3" s="1"/>
  <c r="U14107" i="3"/>
  <c r="V14107" i="3" s="1"/>
  <c r="U14108" i="3"/>
  <c r="V14108" i="3" s="1"/>
  <c r="U14109" i="3"/>
  <c r="V14109" i="3" s="1"/>
  <c r="U14110" i="3"/>
  <c r="V14110" i="3" s="1"/>
  <c r="U14111" i="3"/>
  <c r="V14111" i="3" s="1"/>
  <c r="U14112" i="3"/>
  <c r="V14112" i="3" s="1"/>
  <c r="U14113" i="3"/>
  <c r="V14113" i="3" s="1"/>
  <c r="U14114" i="3"/>
  <c r="V14114" i="3" s="1"/>
  <c r="U14115" i="3"/>
  <c r="V14115" i="3" s="1"/>
  <c r="U14116" i="3"/>
  <c r="V14116" i="3" s="1"/>
  <c r="U14117" i="3"/>
  <c r="V14117" i="3" s="1"/>
  <c r="U14118" i="3"/>
  <c r="V14118" i="3" s="1"/>
  <c r="U14119" i="3"/>
  <c r="V14119" i="3" s="1"/>
  <c r="U14120" i="3"/>
  <c r="V14120" i="3" s="1"/>
  <c r="U14121" i="3"/>
  <c r="V14121" i="3" s="1"/>
  <c r="U14122" i="3"/>
  <c r="V14122" i="3" s="1"/>
  <c r="U14123" i="3"/>
  <c r="V14123" i="3" s="1"/>
  <c r="U14124" i="3"/>
  <c r="V14124" i="3" s="1"/>
  <c r="U14125" i="3"/>
  <c r="V14125" i="3" s="1"/>
  <c r="U14126" i="3"/>
  <c r="V14126" i="3" s="1"/>
  <c r="U14127" i="3"/>
  <c r="V14127" i="3" s="1"/>
  <c r="U14128" i="3"/>
  <c r="V14128" i="3" s="1"/>
  <c r="U14129" i="3"/>
  <c r="V14129" i="3" s="1"/>
  <c r="U14130" i="3"/>
  <c r="V14130" i="3" s="1"/>
  <c r="U14131" i="3"/>
  <c r="V14131" i="3" s="1"/>
  <c r="U14132" i="3"/>
  <c r="V14132" i="3" s="1"/>
  <c r="U14133" i="3"/>
  <c r="V14133" i="3" s="1"/>
  <c r="U14134" i="3"/>
  <c r="V14134" i="3" s="1"/>
  <c r="U14135" i="3"/>
  <c r="V14135" i="3" s="1"/>
  <c r="U14136" i="3"/>
  <c r="V14136" i="3" s="1"/>
  <c r="U14137" i="3"/>
  <c r="V14137" i="3" s="1"/>
  <c r="U14138" i="3"/>
  <c r="V14138" i="3" s="1"/>
  <c r="U14139" i="3"/>
  <c r="V14139" i="3" s="1"/>
  <c r="U14140" i="3"/>
  <c r="V14140" i="3" s="1"/>
  <c r="U14141" i="3"/>
  <c r="V14141" i="3" s="1"/>
  <c r="U14142" i="3"/>
  <c r="V14142" i="3" s="1"/>
  <c r="U14143" i="3"/>
  <c r="V14143" i="3" s="1"/>
  <c r="U14144" i="3"/>
  <c r="V14144" i="3" s="1"/>
  <c r="U14145" i="3"/>
  <c r="V14145" i="3" s="1"/>
  <c r="U14146" i="3"/>
  <c r="V14146" i="3" s="1"/>
  <c r="U14147" i="3"/>
  <c r="V14147" i="3" s="1"/>
  <c r="U14148" i="3"/>
  <c r="V14148" i="3" s="1"/>
  <c r="U14149" i="3"/>
  <c r="V14149" i="3" s="1"/>
  <c r="U14150" i="3"/>
  <c r="V14150" i="3" s="1"/>
  <c r="U14151" i="3"/>
  <c r="V14151" i="3" s="1"/>
  <c r="U14152" i="3"/>
  <c r="V14152" i="3" s="1"/>
  <c r="U14153" i="3"/>
  <c r="V14153" i="3" s="1"/>
  <c r="U14154" i="3"/>
  <c r="V14154" i="3" s="1"/>
  <c r="U14155" i="3"/>
  <c r="V14155" i="3" s="1"/>
  <c r="U14156" i="3"/>
  <c r="V14156" i="3" s="1"/>
  <c r="U14157" i="3"/>
  <c r="V14157" i="3" s="1"/>
  <c r="U14158" i="3"/>
  <c r="V14158" i="3" s="1"/>
  <c r="U14159" i="3"/>
  <c r="V14159" i="3" s="1"/>
  <c r="U14160" i="3"/>
  <c r="V14160" i="3" s="1"/>
  <c r="U14161" i="3"/>
  <c r="V14161" i="3" s="1"/>
  <c r="U14162" i="3"/>
  <c r="V14162" i="3" s="1"/>
  <c r="U14163" i="3"/>
  <c r="V14163" i="3" s="1"/>
  <c r="U14164" i="3"/>
  <c r="V14164" i="3" s="1"/>
  <c r="U14165" i="3"/>
  <c r="V14165" i="3" s="1"/>
  <c r="U14166" i="3"/>
  <c r="V14166" i="3" s="1"/>
  <c r="U14167" i="3"/>
  <c r="V14167" i="3" s="1"/>
  <c r="U14168" i="3"/>
  <c r="V14168" i="3" s="1"/>
  <c r="U14169" i="3"/>
  <c r="V14169" i="3" s="1"/>
  <c r="U14170" i="3"/>
  <c r="V14170" i="3" s="1"/>
  <c r="U14171" i="3"/>
  <c r="V14171" i="3" s="1"/>
  <c r="U14172" i="3"/>
  <c r="V14172" i="3" s="1"/>
  <c r="U14173" i="3"/>
  <c r="V14173" i="3" s="1"/>
  <c r="U14174" i="3"/>
  <c r="V14174" i="3" s="1"/>
  <c r="U14175" i="3"/>
  <c r="V14175" i="3" s="1"/>
  <c r="U14176" i="3"/>
  <c r="V14176" i="3" s="1"/>
  <c r="U14177" i="3"/>
  <c r="V14177" i="3" s="1"/>
  <c r="U14178" i="3"/>
  <c r="V14178" i="3" s="1"/>
  <c r="U14179" i="3"/>
  <c r="V14179" i="3" s="1"/>
  <c r="U14180" i="3"/>
  <c r="V14180" i="3" s="1"/>
  <c r="U14181" i="3"/>
  <c r="V14181" i="3" s="1"/>
  <c r="U14182" i="3"/>
  <c r="V14182" i="3" s="1"/>
  <c r="U14183" i="3"/>
  <c r="V14183" i="3" s="1"/>
  <c r="U14184" i="3"/>
  <c r="V14184" i="3" s="1"/>
  <c r="U14185" i="3"/>
  <c r="V14185" i="3" s="1"/>
  <c r="U14186" i="3"/>
  <c r="V14186" i="3" s="1"/>
  <c r="U14187" i="3"/>
  <c r="V14187" i="3" s="1"/>
  <c r="U14188" i="3"/>
  <c r="V14188" i="3" s="1"/>
  <c r="U14189" i="3"/>
  <c r="V14189" i="3" s="1"/>
  <c r="U14190" i="3"/>
  <c r="V14190" i="3" s="1"/>
  <c r="U14191" i="3"/>
  <c r="V14191" i="3" s="1"/>
  <c r="U14192" i="3"/>
  <c r="V14192" i="3" s="1"/>
  <c r="U14193" i="3"/>
  <c r="V14193" i="3" s="1"/>
  <c r="U14194" i="3"/>
  <c r="V14194" i="3" s="1"/>
  <c r="U14195" i="3"/>
  <c r="V14195" i="3" s="1"/>
  <c r="U14196" i="3"/>
  <c r="V14196" i="3" s="1"/>
  <c r="U14197" i="3"/>
  <c r="V14197" i="3" s="1"/>
  <c r="U14198" i="3"/>
  <c r="V14198" i="3" s="1"/>
  <c r="U14199" i="3"/>
  <c r="V14199" i="3" s="1"/>
  <c r="U14200" i="3"/>
  <c r="V14200" i="3" s="1"/>
  <c r="U14201" i="3"/>
  <c r="V14201" i="3" s="1"/>
  <c r="U14202" i="3"/>
  <c r="V14202" i="3" s="1"/>
  <c r="U14203" i="3"/>
  <c r="V14203" i="3" s="1"/>
  <c r="U14204" i="3"/>
  <c r="V14204" i="3" s="1"/>
  <c r="U14205" i="3"/>
  <c r="V14205" i="3" s="1"/>
  <c r="U14206" i="3"/>
  <c r="V14206" i="3" s="1"/>
  <c r="U14207" i="3"/>
  <c r="V14207" i="3" s="1"/>
  <c r="U14208" i="3"/>
  <c r="V14208" i="3" s="1"/>
  <c r="U14209" i="3"/>
  <c r="V14209" i="3" s="1"/>
  <c r="U14210" i="3"/>
  <c r="V14210" i="3" s="1"/>
  <c r="U14211" i="3"/>
  <c r="V14211" i="3" s="1"/>
  <c r="U14212" i="3"/>
  <c r="V14212" i="3" s="1"/>
  <c r="U14213" i="3"/>
  <c r="V14213" i="3" s="1"/>
  <c r="U14214" i="3"/>
  <c r="V14214" i="3" s="1"/>
  <c r="U14215" i="3"/>
  <c r="V14215" i="3" s="1"/>
  <c r="U14216" i="3"/>
  <c r="V14216" i="3" s="1"/>
  <c r="U14217" i="3"/>
  <c r="V14217" i="3" s="1"/>
  <c r="U14218" i="3"/>
  <c r="V14218" i="3" s="1"/>
  <c r="U14219" i="3"/>
  <c r="V14219" i="3" s="1"/>
  <c r="U14220" i="3"/>
  <c r="V14220" i="3" s="1"/>
  <c r="U14221" i="3"/>
  <c r="V14221" i="3" s="1"/>
  <c r="U14222" i="3"/>
  <c r="V14222" i="3" s="1"/>
  <c r="U14223" i="3"/>
  <c r="V14223" i="3" s="1"/>
  <c r="U14224" i="3"/>
  <c r="V14224" i="3" s="1"/>
  <c r="U14225" i="3"/>
  <c r="V14225" i="3" s="1"/>
  <c r="U14226" i="3"/>
  <c r="V14226" i="3" s="1"/>
  <c r="U14227" i="3"/>
  <c r="V14227" i="3" s="1"/>
  <c r="U14228" i="3"/>
  <c r="V14228" i="3" s="1"/>
  <c r="U14229" i="3"/>
  <c r="V14229" i="3" s="1"/>
  <c r="U14230" i="3"/>
  <c r="V14230" i="3" s="1"/>
  <c r="U14231" i="3"/>
  <c r="V14231" i="3" s="1"/>
  <c r="U14232" i="3"/>
  <c r="V14232" i="3" s="1"/>
  <c r="U14233" i="3"/>
  <c r="V14233" i="3" s="1"/>
  <c r="U14234" i="3"/>
  <c r="V14234" i="3" s="1"/>
  <c r="U14235" i="3"/>
  <c r="V14235" i="3" s="1"/>
  <c r="U14236" i="3"/>
  <c r="V14236" i="3" s="1"/>
  <c r="U14237" i="3"/>
  <c r="V14237" i="3" s="1"/>
  <c r="U14238" i="3"/>
  <c r="V14238" i="3" s="1"/>
  <c r="U14239" i="3"/>
  <c r="V14239" i="3" s="1"/>
  <c r="U14240" i="3"/>
  <c r="V14240" i="3" s="1"/>
  <c r="U14241" i="3"/>
  <c r="V14241" i="3" s="1"/>
  <c r="U14242" i="3"/>
  <c r="V14242" i="3" s="1"/>
  <c r="U14243" i="3"/>
  <c r="V14243" i="3" s="1"/>
  <c r="U14244" i="3"/>
  <c r="V14244" i="3" s="1"/>
  <c r="U14245" i="3"/>
  <c r="V14245" i="3" s="1"/>
  <c r="U14246" i="3"/>
  <c r="V14246" i="3" s="1"/>
  <c r="U14247" i="3"/>
  <c r="V14247" i="3" s="1"/>
  <c r="U14248" i="3"/>
  <c r="V14248" i="3" s="1"/>
  <c r="U14249" i="3"/>
  <c r="V14249" i="3" s="1"/>
  <c r="U14250" i="3"/>
  <c r="V14250" i="3" s="1"/>
  <c r="U14251" i="3"/>
  <c r="V14251" i="3" s="1"/>
  <c r="U14252" i="3"/>
  <c r="V14252" i="3" s="1"/>
  <c r="U14253" i="3"/>
  <c r="V14253" i="3" s="1"/>
  <c r="U14254" i="3"/>
  <c r="V14254" i="3" s="1"/>
  <c r="U14255" i="3"/>
  <c r="V14255" i="3" s="1"/>
  <c r="U14256" i="3"/>
  <c r="V14256" i="3" s="1"/>
  <c r="U14257" i="3"/>
  <c r="V14257" i="3" s="1"/>
  <c r="U14258" i="3"/>
  <c r="V14258" i="3" s="1"/>
  <c r="U14259" i="3"/>
  <c r="V14259" i="3" s="1"/>
  <c r="U14260" i="3"/>
  <c r="V14260" i="3" s="1"/>
  <c r="U14261" i="3"/>
  <c r="V14261" i="3" s="1"/>
  <c r="U14262" i="3"/>
  <c r="V14262" i="3" s="1"/>
  <c r="U14263" i="3"/>
  <c r="V14263" i="3" s="1"/>
  <c r="U14264" i="3"/>
  <c r="V14264" i="3" s="1"/>
  <c r="U14265" i="3"/>
  <c r="V14265" i="3" s="1"/>
  <c r="U14266" i="3"/>
  <c r="V14266" i="3" s="1"/>
  <c r="U14267" i="3"/>
  <c r="V14267" i="3" s="1"/>
  <c r="U14268" i="3"/>
  <c r="V14268" i="3" s="1"/>
  <c r="U14269" i="3"/>
  <c r="V14269" i="3" s="1"/>
  <c r="U14270" i="3"/>
  <c r="V14270" i="3" s="1"/>
  <c r="U14271" i="3"/>
  <c r="V14271" i="3" s="1"/>
  <c r="U14272" i="3"/>
  <c r="V14272" i="3" s="1"/>
  <c r="U14273" i="3"/>
  <c r="V14273" i="3" s="1"/>
  <c r="U14274" i="3"/>
  <c r="V14274" i="3" s="1"/>
  <c r="U14275" i="3"/>
  <c r="V14275" i="3" s="1"/>
  <c r="U14276" i="3"/>
  <c r="V14276" i="3" s="1"/>
  <c r="U14277" i="3"/>
  <c r="V14277" i="3" s="1"/>
  <c r="U14278" i="3"/>
  <c r="V14278" i="3" s="1"/>
  <c r="U14279" i="3"/>
  <c r="V14279" i="3" s="1"/>
  <c r="U14280" i="3"/>
  <c r="V14280" i="3" s="1"/>
  <c r="U14281" i="3"/>
  <c r="V14281" i="3" s="1"/>
  <c r="U14282" i="3"/>
  <c r="V14282" i="3" s="1"/>
  <c r="U14283" i="3"/>
  <c r="V14283" i="3" s="1"/>
  <c r="U14284" i="3"/>
  <c r="V14284" i="3" s="1"/>
  <c r="U14285" i="3"/>
  <c r="V14285" i="3" s="1"/>
  <c r="U14286" i="3"/>
  <c r="V14286" i="3" s="1"/>
  <c r="U14287" i="3"/>
  <c r="V14287" i="3" s="1"/>
  <c r="U14288" i="3"/>
  <c r="V14288" i="3" s="1"/>
  <c r="U14289" i="3"/>
  <c r="V14289" i="3" s="1"/>
  <c r="U14290" i="3"/>
  <c r="V14290" i="3" s="1"/>
  <c r="U14291" i="3"/>
  <c r="V14291" i="3" s="1"/>
  <c r="U14292" i="3"/>
  <c r="V14292" i="3" s="1"/>
  <c r="U14293" i="3"/>
  <c r="V14293" i="3" s="1"/>
  <c r="U14294" i="3"/>
  <c r="V14294" i="3" s="1"/>
  <c r="U14295" i="3"/>
  <c r="V14295" i="3" s="1"/>
  <c r="U14296" i="3"/>
  <c r="V14296" i="3" s="1"/>
  <c r="U14297" i="3"/>
  <c r="V14297" i="3" s="1"/>
  <c r="U14298" i="3"/>
  <c r="V14298" i="3" s="1"/>
  <c r="U14299" i="3"/>
  <c r="V14299" i="3" s="1"/>
  <c r="U14300" i="3"/>
  <c r="V14300" i="3" s="1"/>
  <c r="U14301" i="3"/>
  <c r="V14301" i="3" s="1"/>
  <c r="U14302" i="3"/>
  <c r="V14302" i="3" s="1"/>
  <c r="U14303" i="3"/>
  <c r="V14303" i="3" s="1"/>
  <c r="U14304" i="3"/>
  <c r="V14304" i="3" s="1"/>
  <c r="U14305" i="3"/>
  <c r="V14305" i="3" s="1"/>
  <c r="U14306" i="3"/>
  <c r="V14306" i="3" s="1"/>
  <c r="U14307" i="3"/>
  <c r="V14307" i="3" s="1"/>
  <c r="U14308" i="3"/>
  <c r="V14308" i="3" s="1"/>
  <c r="U14309" i="3"/>
  <c r="V14309" i="3" s="1"/>
  <c r="U14310" i="3"/>
  <c r="V14310" i="3" s="1"/>
  <c r="U14311" i="3"/>
  <c r="V14311" i="3" s="1"/>
  <c r="U14312" i="3"/>
  <c r="V14312" i="3" s="1"/>
  <c r="U14313" i="3"/>
  <c r="V14313" i="3" s="1"/>
  <c r="U14314" i="3"/>
  <c r="V14314" i="3" s="1"/>
  <c r="U14315" i="3"/>
  <c r="V14315" i="3" s="1"/>
  <c r="U14316" i="3"/>
  <c r="V14316" i="3" s="1"/>
  <c r="U14317" i="3"/>
  <c r="V14317" i="3" s="1"/>
  <c r="U14318" i="3"/>
  <c r="V14318" i="3" s="1"/>
  <c r="U14319" i="3"/>
  <c r="V14319" i="3" s="1"/>
  <c r="U14320" i="3"/>
  <c r="V14320" i="3" s="1"/>
  <c r="U14321" i="3"/>
  <c r="V14321" i="3" s="1"/>
  <c r="U14322" i="3"/>
  <c r="V14322" i="3" s="1"/>
  <c r="U14323" i="3"/>
  <c r="V14323" i="3" s="1"/>
  <c r="U14324" i="3"/>
  <c r="V14324" i="3" s="1"/>
  <c r="U14325" i="3"/>
  <c r="V14325" i="3" s="1"/>
  <c r="U14326" i="3"/>
  <c r="V14326" i="3" s="1"/>
  <c r="U14327" i="3"/>
  <c r="V14327" i="3" s="1"/>
  <c r="U14328" i="3"/>
  <c r="V14328" i="3" s="1"/>
  <c r="U14329" i="3"/>
  <c r="V14329" i="3" s="1"/>
  <c r="U14330" i="3"/>
  <c r="V14330" i="3" s="1"/>
  <c r="U14331" i="3"/>
  <c r="V14331" i="3" s="1"/>
  <c r="U14332" i="3"/>
  <c r="V14332" i="3" s="1"/>
  <c r="U14333" i="3"/>
  <c r="V14333" i="3" s="1"/>
  <c r="U14334" i="3"/>
  <c r="V14334" i="3" s="1"/>
  <c r="U14335" i="3"/>
  <c r="V14335" i="3" s="1"/>
  <c r="U14336" i="3"/>
  <c r="V14336" i="3" s="1"/>
  <c r="U14337" i="3"/>
  <c r="V14337" i="3" s="1"/>
  <c r="U14338" i="3"/>
  <c r="V14338" i="3" s="1"/>
  <c r="U14339" i="3"/>
  <c r="V14339" i="3" s="1"/>
  <c r="U14340" i="3"/>
  <c r="V14340" i="3" s="1"/>
  <c r="U14341" i="3"/>
  <c r="V14341" i="3" s="1"/>
  <c r="U14342" i="3"/>
  <c r="V14342" i="3" s="1"/>
  <c r="U14343" i="3"/>
  <c r="V14343" i="3" s="1"/>
  <c r="U14344" i="3"/>
  <c r="V14344" i="3" s="1"/>
  <c r="U14345" i="3"/>
  <c r="V14345" i="3" s="1"/>
  <c r="U14346" i="3"/>
  <c r="V14346" i="3" s="1"/>
  <c r="U14347" i="3"/>
  <c r="V14347" i="3" s="1"/>
  <c r="U14348" i="3"/>
  <c r="V14348" i="3" s="1"/>
  <c r="U14349" i="3"/>
  <c r="V14349" i="3" s="1"/>
  <c r="U14350" i="3"/>
  <c r="V14350" i="3" s="1"/>
  <c r="U14351" i="3"/>
  <c r="V14351" i="3" s="1"/>
  <c r="U14352" i="3"/>
  <c r="V14352" i="3" s="1"/>
  <c r="U14353" i="3"/>
  <c r="V14353" i="3" s="1"/>
  <c r="U14354" i="3"/>
  <c r="V14354" i="3" s="1"/>
  <c r="U14355" i="3"/>
  <c r="V14355" i="3" s="1"/>
  <c r="U14356" i="3"/>
  <c r="V14356" i="3" s="1"/>
  <c r="U14357" i="3"/>
  <c r="V14357" i="3" s="1"/>
  <c r="U14358" i="3"/>
  <c r="V14358" i="3" s="1"/>
  <c r="U14359" i="3"/>
  <c r="V14359" i="3" s="1"/>
  <c r="U14360" i="3"/>
  <c r="V14360" i="3" s="1"/>
  <c r="U14361" i="3"/>
  <c r="V14361" i="3" s="1"/>
  <c r="U14362" i="3"/>
  <c r="V14362" i="3" s="1"/>
  <c r="U14363" i="3"/>
  <c r="V14363" i="3" s="1"/>
  <c r="U14364" i="3"/>
  <c r="V14364" i="3" s="1"/>
  <c r="U14365" i="3"/>
  <c r="V14365" i="3" s="1"/>
  <c r="U14366" i="3"/>
  <c r="V14366" i="3" s="1"/>
  <c r="U14367" i="3"/>
  <c r="V14367" i="3" s="1"/>
  <c r="U14368" i="3"/>
  <c r="V14368" i="3" s="1"/>
  <c r="U14369" i="3"/>
  <c r="V14369" i="3" s="1"/>
  <c r="U14370" i="3"/>
  <c r="V14370" i="3" s="1"/>
  <c r="U14371" i="3"/>
  <c r="V14371" i="3" s="1"/>
  <c r="U14372" i="3"/>
  <c r="V14372" i="3" s="1"/>
  <c r="U14373" i="3"/>
  <c r="V14373" i="3" s="1"/>
  <c r="U14374" i="3"/>
  <c r="V14374" i="3" s="1"/>
  <c r="U14375" i="3"/>
  <c r="V14375" i="3" s="1"/>
  <c r="U14376" i="3"/>
  <c r="V14376" i="3" s="1"/>
  <c r="U14377" i="3"/>
  <c r="V14377" i="3" s="1"/>
  <c r="U14378" i="3"/>
  <c r="V14378" i="3" s="1"/>
  <c r="U14379" i="3"/>
  <c r="V14379" i="3" s="1"/>
  <c r="U14380" i="3"/>
  <c r="V14380" i="3" s="1"/>
  <c r="U14381" i="3"/>
  <c r="V14381" i="3" s="1"/>
  <c r="U14382" i="3"/>
  <c r="V14382" i="3" s="1"/>
  <c r="U14383" i="3"/>
  <c r="V14383" i="3" s="1"/>
  <c r="U14384" i="3"/>
  <c r="V14384" i="3" s="1"/>
  <c r="U14385" i="3"/>
  <c r="V14385" i="3" s="1"/>
  <c r="U14386" i="3"/>
  <c r="V14386" i="3" s="1"/>
  <c r="U14387" i="3"/>
  <c r="V14387" i="3" s="1"/>
  <c r="U14388" i="3"/>
  <c r="V14388" i="3" s="1"/>
  <c r="U14389" i="3"/>
  <c r="V14389" i="3" s="1"/>
  <c r="U14390" i="3"/>
  <c r="V14390" i="3" s="1"/>
  <c r="U14391" i="3"/>
  <c r="V14391" i="3" s="1"/>
  <c r="U14392" i="3"/>
  <c r="V14392" i="3" s="1"/>
  <c r="U14393" i="3"/>
  <c r="V14393" i="3" s="1"/>
  <c r="U14394" i="3"/>
  <c r="V14394" i="3" s="1"/>
  <c r="U14395" i="3"/>
  <c r="V14395" i="3" s="1"/>
  <c r="U14396" i="3"/>
  <c r="V14396" i="3" s="1"/>
  <c r="U14397" i="3"/>
  <c r="V14397" i="3" s="1"/>
  <c r="U14398" i="3"/>
  <c r="V14398" i="3" s="1"/>
  <c r="U14399" i="3"/>
  <c r="V14399" i="3" s="1"/>
  <c r="U14400" i="3"/>
  <c r="V14400" i="3" s="1"/>
  <c r="U14401" i="3"/>
  <c r="V14401" i="3" s="1"/>
  <c r="U14402" i="3"/>
  <c r="V14402" i="3" s="1"/>
  <c r="U14403" i="3"/>
  <c r="V14403" i="3" s="1"/>
  <c r="U14404" i="3"/>
  <c r="V14404" i="3" s="1"/>
  <c r="U14405" i="3"/>
  <c r="V14405" i="3" s="1"/>
  <c r="U14406" i="3"/>
  <c r="V14406" i="3" s="1"/>
  <c r="U14407" i="3"/>
  <c r="V14407" i="3" s="1"/>
  <c r="U14408" i="3"/>
  <c r="V14408" i="3" s="1"/>
  <c r="U14409" i="3"/>
  <c r="V14409" i="3" s="1"/>
  <c r="U14410" i="3"/>
  <c r="V14410" i="3" s="1"/>
  <c r="U14411" i="3"/>
  <c r="V14411" i="3" s="1"/>
  <c r="U14412" i="3"/>
  <c r="V14412" i="3" s="1"/>
  <c r="U14413" i="3"/>
  <c r="V14413" i="3" s="1"/>
  <c r="U14414" i="3"/>
  <c r="V14414" i="3" s="1"/>
  <c r="U14415" i="3"/>
  <c r="V14415" i="3" s="1"/>
  <c r="U14416" i="3"/>
  <c r="V14416" i="3" s="1"/>
  <c r="U14417" i="3"/>
  <c r="V14417" i="3" s="1"/>
  <c r="U14418" i="3"/>
  <c r="V14418" i="3" s="1"/>
  <c r="U14419" i="3"/>
  <c r="V14419" i="3" s="1"/>
  <c r="U14420" i="3"/>
  <c r="V14420" i="3" s="1"/>
  <c r="U14421" i="3"/>
  <c r="V14421" i="3" s="1"/>
  <c r="U14422" i="3"/>
  <c r="V14422" i="3" s="1"/>
  <c r="U14423" i="3"/>
  <c r="V14423" i="3" s="1"/>
  <c r="U14424" i="3"/>
  <c r="V14424" i="3" s="1"/>
  <c r="U14425" i="3"/>
  <c r="V14425" i="3" s="1"/>
  <c r="U14426" i="3"/>
  <c r="V14426" i="3" s="1"/>
  <c r="U14427" i="3"/>
  <c r="V14427" i="3" s="1"/>
  <c r="U14428" i="3"/>
  <c r="V14428" i="3" s="1"/>
  <c r="U14429" i="3"/>
  <c r="V14429" i="3" s="1"/>
  <c r="U14430" i="3"/>
  <c r="V14430" i="3" s="1"/>
  <c r="U14431" i="3"/>
  <c r="V14431" i="3" s="1"/>
  <c r="U14432" i="3"/>
  <c r="V14432" i="3" s="1"/>
  <c r="U14433" i="3"/>
  <c r="V14433" i="3" s="1"/>
  <c r="U14434" i="3"/>
  <c r="V14434" i="3" s="1"/>
  <c r="U14435" i="3"/>
  <c r="V14435" i="3" s="1"/>
  <c r="U14436" i="3"/>
  <c r="V14436" i="3" s="1"/>
  <c r="U14437" i="3"/>
  <c r="V14437" i="3" s="1"/>
  <c r="U14438" i="3"/>
  <c r="V14438" i="3" s="1"/>
  <c r="U14439" i="3"/>
  <c r="V14439" i="3" s="1"/>
  <c r="U14440" i="3"/>
  <c r="V14440" i="3" s="1"/>
  <c r="U14441" i="3"/>
  <c r="V14441" i="3" s="1"/>
  <c r="U14442" i="3"/>
  <c r="V14442" i="3" s="1"/>
  <c r="U14443" i="3"/>
  <c r="V14443" i="3" s="1"/>
  <c r="U14444" i="3"/>
  <c r="V14444" i="3" s="1"/>
  <c r="U14445" i="3"/>
  <c r="V14445" i="3" s="1"/>
  <c r="U14446" i="3"/>
  <c r="V14446" i="3" s="1"/>
  <c r="U14447" i="3"/>
  <c r="V14447" i="3" s="1"/>
  <c r="U14448" i="3"/>
  <c r="V14448" i="3" s="1"/>
  <c r="U14449" i="3"/>
  <c r="V14449" i="3" s="1"/>
  <c r="U14450" i="3"/>
  <c r="V14450" i="3" s="1"/>
  <c r="U14451" i="3"/>
  <c r="V14451" i="3" s="1"/>
  <c r="U14452" i="3"/>
  <c r="V14452" i="3" s="1"/>
  <c r="U14453" i="3"/>
  <c r="V14453" i="3" s="1"/>
  <c r="U14454" i="3"/>
  <c r="V14454" i="3" s="1"/>
  <c r="U14455" i="3"/>
  <c r="V14455" i="3" s="1"/>
  <c r="U14456" i="3"/>
  <c r="V14456" i="3" s="1"/>
  <c r="U14457" i="3"/>
  <c r="V14457" i="3" s="1"/>
  <c r="U14458" i="3"/>
  <c r="V14458" i="3" s="1"/>
  <c r="U14459" i="3"/>
  <c r="V14459" i="3" s="1"/>
  <c r="U14460" i="3"/>
  <c r="V14460" i="3" s="1"/>
  <c r="U14461" i="3"/>
  <c r="V14461" i="3" s="1"/>
  <c r="U14462" i="3"/>
  <c r="V14462" i="3" s="1"/>
  <c r="U14463" i="3"/>
  <c r="V14463" i="3" s="1"/>
  <c r="U14464" i="3"/>
  <c r="V14464" i="3" s="1"/>
  <c r="U14465" i="3"/>
  <c r="V14465" i="3" s="1"/>
  <c r="U14466" i="3"/>
  <c r="V14466" i="3" s="1"/>
  <c r="U14467" i="3"/>
  <c r="V14467" i="3" s="1"/>
  <c r="U14468" i="3"/>
  <c r="V14468" i="3" s="1"/>
  <c r="U14469" i="3"/>
  <c r="V14469" i="3" s="1"/>
  <c r="U14470" i="3"/>
  <c r="V14470" i="3" s="1"/>
  <c r="U14471" i="3"/>
  <c r="V14471" i="3" s="1"/>
  <c r="U14472" i="3"/>
  <c r="V14472" i="3" s="1"/>
  <c r="U14473" i="3"/>
  <c r="V14473" i="3" s="1"/>
  <c r="U14474" i="3"/>
  <c r="V14474" i="3" s="1"/>
  <c r="U14475" i="3"/>
  <c r="V14475" i="3" s="1"/>
  <c r="U14476" i="3"/>
  <c r="V14476" i="3" s="1"/>
  <c r="U14477" i="3"/>
  <c r="V14477" i="3" s="1"/>
  <c r="U14478" i="3"/>
  <c r="V14478" i="3" s="1"/>
  <c r="U14479" i="3"/>
  <c r="V14479" i="3" s="1"/>
  <c r="U14480" i="3"/>
  <c r="V14480" i="3" s="1"/>
  <c r="U14481" i="3"/>
  <c r="V14481" i="3" s="1"/>
  <c r="U14482" i="3"/>
  <c r="V14482" i="3" s="1"/>
  <c r="U14483" i="3"/>
  <c r="V14483" i="3" s="1"/>
  <c r="U14484" i="3"/>
  <c r="V14484" i="3" s="1"/>
  <c r="U14485" i="3"/>
  <c r="V14485" i="3" s="1"/>
  <c r="U14486" i="3"/>
  <c r="V14486" i="3" s="1"/>
  <c r="U14487" i="3"/>
  <c r="V14487" i="3" s="1"/>
  <c r="U14488" i="3"/>
  <c r="V14488" i="3" s="1"/>
  <c r="U14489" i="3"/>
  <c r="V14489" i="3" s="1"/>
  <c r="U14490" i="3"/>
  <c r="V14490" i="3" s="1"/>
  <c r="U14491" i="3"/>
  <c r="V14491" i="3" s="1"/>
  <c r="U14492" i="3"/>
  <c r="V14492" i="3" s="1"/>
  <c r="U14493" i="3"/>
  <c r="V14493" i="3" s="1"/>
  <c r="U14494" i="3"/>
  <c r="V14494" i="3" s="1"/>
  <c r="U14495" i="3"/>
  <c r="V14495" i="3" s="1"/>
  <c r="U14496" i="3"/>
  <c r="V14496" i="3" s="1"/>
  <c r="U14497" i="3"/>
  <c r="V14497" i="3" s="1"/>
  <c r="U14498" i="3"/>
  <c r="V14498" i="3" s="1"/>
  <c r="U14499" i="3"/>
  <c r="V14499" i="3" s="1"/>
  <c r="U14500" i="3"/>
  <c r="V14500" i="3" s="1"/>
  <c r="U14501" i="3"/>
  <c r="V14501" i="3" s="1"/>
  <c r="U14502" i="3"/>
  <c r="V14502" i="3" s="1"/>
  <c r="U14503" i="3"/>
  <c r="V14503" i="3" s="1"/>
  <c r="U14504" i="3"/>
  <c r="V14504" i="3" s="1"/>
  <c r="U14505" i="3"/>
  <c r="V14505" i="3" s="1"/>
  <c r="U14506" i="3"/>
  <c r="V14506" i="3" s="1"/>
  <c r="U14507" i="3"/>
  <c r="V14507" i="3" s="1"/>
  <c r="U14508" i="3"/>
  <c r="V14508" i="3" s="1"/>
  <c r="U14509" i="3"/>
  <c r="V14509" i="3" s="1"/>
  <c r="U14510" i="3"/>
  <c r="V14510" i="3" s="1"/>
  <c r="U14511" i="3"/>
  <c r="V14511" i="3" s="1"/>
  <c r="U14512" i="3"/>
  <c r="V14512" i="3" s="1"/>
  <c r="U14513" i="3"/>
  <c r="V14513" i="3" s="1"/>
  <c r="U14514" i="3"/>
  <c r="V14514" i="3" s="1"/>
  <c r="U14515" i="3"/>
  <c r="V14515" i="3" s="1"/>
  <c r="U14516" i="3"/>
  <c r="V14516" i="3" s="1"/>
  <c r="U14517" i="3"/>
  <c r="V14517" i="3" s="1"/>
  <c r="U14518" i="3"/>
  <c r="V14518" i="3" s="1"/>
  <c r="U14519" i="3"/>
  <c r="V14519" i="3" s="1"/>
  <c r="U14520" i="3"/>
  <c r="V14520" i="3" s="1"/>
  <c r="U14521" i="3"/>
  <c r="V14521" i="3" s="1"/>
  <c r="U14522" i="3"/>
  <c r="V14522" i="3" s="1"/>
  <c r="U14523" i="3"/>
  <c r="V14523" i="3" s="1"/>
  <c r="U14524" i="3"/>
  <c r="V14524" i="3" s="1"/>
  <c r="U14525" i="3"/>
  <c r="V14525" i="3" s="1"/>
  <c r="U14526" i="3"/>
  <c r="V14526" i="3" s="1"/>
  <c r="U14527" i="3"/>
  <c r="V14527" i="3" s="1"/>
  <c r="U14528" i="3"/>
  <c r="V14528" i="3" s="1"/>
  <c r="U14529" i="3"/>
  <c r="V14529" i="3" s="1"/>
  <c r="U14530" i="3"/>
  <c r="V14530" i="3" s="1"/>
  <c r="U14531" i="3"/>
  <c r="V14531" i="3" s="1"/>
  <c r="U14532" i="3"/>
  <c r="V14532" i="3" s="1"/>
  <c r="U14533" i="3"/>
  <c r="V14533" i="3" s="1"/>
  <c r="U14534" i="3"/>
  <c r="V14534" i="3" s="1"/>
  <c r="U14535" i="3"/>
  <c r="V14535" i="3" s="1"/>
  <c r="U14536" i="3"/>
  <c r="V14536" i="3" s="1"/>
  <c r="U14537" i="3"/>
  <c r="V14537" i="3" s="1"/>
  <c r="U14538" i="3"/>
  <c r="V14538" i="3" s="1"/>
  <c r="U14539" i="3"/>
  <c r="V14539" i="3" s="1"/>
  <c r="U14540" i="3"/>
  <c r="V14540" i="3" s="1"/>
  <c r="U14541" i="3"/>
  <c r="V14541" i="3" s="1"/>
  <c r="U14542" i="3"/>
  <c r="V14542" i="3" s="1"/>
  <c r="U14543" i="3"/>
  <c r="V14543" i="3" s="1"/>
  <c r="U14544" i="3"/>
  <c r="V14544" i="3" s="1"/>
  <c r="U14545" i="3"/>
  <c r="V14545" i="3" s="1"/>
  <c r="U14546" i="3"/>
  <c r="V14546" i="3" s="1"/>
  <c r="U14547" i="3"/>
  <c r="V14547" i="3" s="1"/>
  <c r="U14548" i="3"/>
  <c r="V14548" i="3" s="1"/>
  <c r="U14549" i="3"/>
  <c r="V14549" i="3" s="1"/>
  <c r="U14550" i="3"/>
  <c r="V14550" i="3" s="1"/>
  <c r="U14551" i="3"/>
  <c r="V14551" i="3" s="1"/>
  <c r="U14552" i="3"/>
  <c r="V14552" i="3" s="1"/>
  <c r="U14553" i="3"/>
  <c r="V14553" i="3" s="1"/>
  <c r="U14554" i="3"/>
  <c r="V14554" i="3" s="1"/>
  <c r="U14555" i="3"/>
  <c r="V14555" i="3" s="1"/>
  <c r="U14556" i="3"/>
  <c r="V14556" i="3" s="1"/>
  <c r="U14557" i="3"/>
  <c r="V14557" i="3" s="1"/>
  <c r="U14558" i="3"/>
  <c r="V14558" i="3" s="1"/>
  <c r="U14559" i="3"/>
  <c r="V14559" i="3" s="1"/>
  <c r="U14560" i="3"/>
  <c r="V14560" i="3" s="1"/>
  <c r="U14561" i="3"/>
  <c r="V14561" i="3" s="1"/>
  <c r="U14562" i="3"/>
  <c r="V14562" i="3" s="1"/>
  <c r="U14563" i="3"/>
  <c r="V14563" i="3" s="1"/>
  <c r="U14564" i="3"/>
  <c r="V14564" i="3" s="1"/>
  <c r="U14565" i="3"/>
  <c r="V14565" i="3" s="1"/>
  <c r="U14566" i="3"/>
  <c r="V14566" i="3" s="1"/>
  <c r="U14567" i="3"/>
  <c r="V14567" i="3" s="1"/>
  <c r="U14568" i="3"/>
  <c r="V14568" i="3" s="1"/>
  <c r="U14569" i="3"/>
  <c r="V14569" i="3" s="1"/>
  <c r="U14570" i="3"/>
  <c r="V14570" i="3" s="1"/>
  <c r="U14571" i="3"/>
  <c r="V14571" i="3" s="1"/>
  <c r="U14572" i="3"/>
  <c r="V14572" i="3" s="1"/>
  <c r="U14573" i="3"/>
  <c r="V14573" i="3" s="1"/>
  <c r="U14574" i="3"/>
  <c r="V14574" i="3" s="1"/>
  <c r="U14575" i="3"/>
  <c r="V14575" i="3" s="1"/>
  <c r="U14576" i="3"/>
  <c r="V14576" i="3" s="1"/>
  <c r="U14577" i="3"/>
  <c r="V14577" i="3" s="1"/>
  <c r="U14578" i="3"/>
  <c r="V14578" i="3" s="1"/>
  <c r="U14579" i="3"/>
  <c r="V14579" i="3" s="1"/>
  <c r="U14580" i="3"/>
  <c r="V14580" i="3" s="1"/>
  <c r="U14581" i="3"/>
  <c r="V14581" i="3" s="1"/>
  <c r="U14582" i="3"/>
  <c r="V14582" i="3" s="1"/>
  <c r="U14583" i="3"/>
  <c r="V14583" i="3" s="1"/>
  <c r="U14584" i="3"/>
  <c r="V14584" i="3" s="1"/>
  <c r="U14585" i="3"/>
  <c r="V14585" i="3" s="1"/>
  <c r="U14586" i="3"/>
  <c r="V14586" i="3" s="1"/>
  <c r="U14587" i="3"/>
  <c r="V14587" i="3" s="1"/>
  <c r="U14588" i="3"/>
  <c r="V14588" i="3" s="1"/>
  <c r="U14589" i="3"/>
  <c r="V14589" i="3" s="1"/>
  <c r="U14590" i="3"/>
  <c r="V14590" i="3" s="1"/>
  <c r="U14591" i="3"/>
  <c r="V14591" i="3" s="1"/>
  <c r="U14592" i="3"/>
  <c r="V14592" i="3" s="1"/>
  <c r="U14593" i="3"/>
  <c r="V14593" i="3" s="1"/>
  <c r="U14594" i="3"/>
  <c r="V14594" i="3" s="1"/>
  <c r="U14595" i="3"/>
  <c r="V14595" i="3" s="1"/>
  <c r="U14596" i="3"/>
  <c r="V14596" i="3" s="1"/>
  <c r="U14597" i="3"/>
  <c r="V14597" i="3" s="1"/>
  <c r="U14598" i="3"/>
  <c r="V14598" i="3" s="1"/>
  <c r="U14599" i="3"/>
  <c r="V14599" i="3" s="1"/>
  <c r="U14600" i="3"/>
  <c r="V14600" i="3" s="1"/>
  <c r="U14601" i="3"/>
  <c r="V14601" i="3" s="1"/>
  <c r="U14602" i="3"/>
  <c r="V14602" i="3" s="1"/>
  <c r="U14603" i="3"/>
  <c r="V14603" i="3" s="1"/>
  <c r="U14604" i="3"/>
  <c r="V14604" i="3" s="1"/>
  <c r="U14605" i="3"/>
  <c r="V14605" i="3" s="1"/>
  <c r="U14606" i="3"/>
  <c r="V14606" i="3" s="1"/>
  <c r="U14607" i="3"/>
  <c r="V14607" i="3" s="1"/>
  <c r="U14608" i="3"/>
  <c r="V14608" i="3" s="1"/>
  <c r="U14609" i="3"/>
  <c r="V14609" i="3" s="1"/>
  <c r="U14610" i="3"/>
  <c r="V14610" i="3" s="1"/>
  <c r="U14611" i="3"/>
  <c r="V14611" i="3" s="1"/>
  <c r="U14612" i="3"/>
  <c r="V14612" i="3" s="1"/>
  <c r="U14613" i="3"/>
  <c r="V14613" i="3" s="1"/>
  <c r="U14614" i="3"/>
  <c r="V14614" i="3" s="1"/>
  <c r="U14615" i="3"/>
  <c r="V14615" i="3" s="1"/>
  <c r="U14616" i="3"/>
  <c r="V14616" i="3" s="1"/>
  <c r="U14617" i="3"/>
  <c r="V14617" i="3" s="1"/>
  <c r="U14618" i="3"/>
  <c r="V14618" i="3" s="1"/>
  <c r="U14619" i="3"/>
  <c r="V14619" i="3" s="1"/>
  <c r="U14620" i="3"/>
  <c r="V14620" i="3" s="1"/>
  <c r="U14621" i="3"/>
  <c r="V14621" i="3" s="1"/>
  <c r="U14622" i="3"/>
  <c r="V14622" i="3" s="1"/>
  <c r="U14623" i="3"/>
  <c r="V14623" i="3" s="1"/>
  <c r="U14624" i="3"/>
  <c r="V14624" i="3" s="1"/>
  <c r="U14625" i="3"/>
  <c r="V14625" i="3" s="1"/>
  <c r="U14626" i="3"/>
  <c r="V14626" i="3" s="1"/>
  <c r="U14627" i="3"/>
  <c r="V14627" i="3" s="1"/>
  <c r="U14628" i="3"/>
  <c r="V14628" i="3" s="1"/>
  <c r="U14629" i="3"/>
  <c r="V14629" i="3" s="1"/>
  <c r="U14630" i="3"/>
  <c r="V14630" i="3" s="1"/>
  <c r="U14631" i="3"/>
  <c r="V14631" i="3" s="1"/>
  <c r="U14632" i="3"/>
  <c r="V14632" i="3" s="1"/>
  <c r="U14633" i="3"/>
  <c r="V14633" i="3" s="1"/>
  <c r="U14634" i="3"/>
  <c r="V14634" i="3" s="1"/>
  <c r="U14635" i="3"/>
  <c r="V14635" i="3" s="1"/>
  <c r="U14636" i="3"/>
  <c r="V14636" i="3" s="1"/>
  <c r="U14637" i="3"/>
  <c r="V14637" i="3" s="1"/>
  <c r="U14638" i="3"/>
  <c r="V14638" i="3" s="1"/>
  <c r="U14639" i="3"/>
  <c r="V14639" i="3" s="1"/>
  <c r="U14640" i="3"/>
  <c r="V14640" i="3" s="1"/>
  <c r="U14641" i="3"/>
  <c r="V14641" i="3" s="1"/>
  <c r="U14642" i="3"/>
  <c r="V14642" i="3" s="1"/>
  <c r="U14643" i="3"/>
  <c r="V14643" i="3" s="1"/>
  <c r="U14644" i="3"/>
  <c r="V14644" i="3" s="1"/>
  <c r="U14645" i="3"/>
  <c r="V14645" i="3" s="1"/>
  <c r="U14646" i="3"/>
  <c r="V14646" i="3" s="1"/>
  <c r="U14647" i="3"/>
  <c r="V14647" i="3" s="1"/>
  <c r="U14648" i="3"/>
  <c r="V14648" i="3" s="1"/>
  <c r="U14649" i="3"/>
  <c r="V14649" i="3" s="1"/>
  <c r="U14650" i="3"/>
  <c r="V14650" i="3" s="1"/>
  <c r="U14651" i="3"/>
  <c r="V14651" i="3" s="1"/>
  <c r="U14652" i="3"/>
  <c r="V14652" i="3" s="1"/>
  <c r="U14653" i="3"/>
  <c r="V14653" i="3" s="1"/>
  <c r="U14654" i="3"/>
  <c r="V14654" i="3" s="1"/>
  <c r="U14655" i="3"/>
  <c r="V14655" i="3" s="1"/>
  <c r="U14656" i="3"/>
  <c r="V14656" i="3" s="1"/>
  <c r="U14657" i="3"/>
  <c r="V14657" i="3" s="1"/>
  <c r="U14658" i="3"/>
  <c r="V14658" i="3" s="1"/>
  <c r="U14659" i="3"/>
  <c r="V14659" i="3" s="1"/>
  <c r="U14660" i="3"/>
  <c r="V14660" i="3" s="1"/>
  <c r="U14661" i="3"/>
  <c r="V14661" i="3" s="1"/>
  <c r="U14662" i="3"/>
  <c r="V14662" i="3" s="1"/>
  <c r="U14663" i="3"/>
  <c r="V14663" i="3" s="1"/>
  <c r="U14664" i="3"/>
  <c r="V14664" i="3" s="1"/>
  <c r="U14665" i="3"/>
  <c r="V14665" i="3" s="1"/>
  <c r="U14666" i="3"/>
  <c r="V14666" i="3" s="1"/>
  <c r="U14667" i="3"/>
  <c r="V14667" i="3" s="1"/>
  <c r="U14668" i="3"/>
  <c r="V14668" i="3" s="1"/>
  <c r="U14669" i="3"/>
  <c r="V14669" i="3" s="1"/>
  <c r="U14670" i="3"/>
  <c r="V14670" i="3" s="1"/>
  <c r="U14671" i="3"/>
  <c r="V14671" i="3" s="1"/>
  <c r="U14672" i="3"/>
  <c r="V14672" i="3" s="1"/>
  <c r="U14673" i="3"/>
  <c r="V14673" i="3" s="1"/>
  <c r="U14674" i="3"/>
  <c r="V14674" i="3" s="1"/>
  <c r="U14675" i="3"/>
  <c r="V14675" i="3" s="1"/>
  <c r="U14676" i="3"/>
  <c r="V14676" i="3" s="1"/>
  <c r="U14677" i="3"/>
  <c r="V14677" i="3" s="1"/>
  <c r="U14678" i="3"/>
  <c r="V14678" i="3" s="1"/>
  <c r="U14679" i="3"/>
  <c r="V14679" i="3" s="1"/>
  <c r="U14680" i="3"/>
  <c r="V14680" i="3" s="1"/>
  <c r="U14681" i="3"/>
  <c r="V14681" i="3" s="1"/>
  <c r="U14682" i="3"/>
  <c r="V14682" i="3" s="1"/>
  <c r="U14683" i="3"/>
  <c r="V14683" i="3" s="1"/>
  <c r="U14684" i="3"/>
  <c r="V14684" i="3" s="1"/>
  <c r="U14685" i="3"/>
  <c r="V14685" i="3" s="1"/>
  <c r="U14686" i="3"/>
  <c r="V14686" i="3" s="1"/>
  <c r="U14687" i="3"/>
  <c r="V14687" i="3" s="1"/>
  <c r="U14688" i="3"/>
  <c r="V14688" i="3" s="1"/>
  <c r="U14689" i="3"/>
  <c r="V14689" i="3" s="1"/>
  <c r="U14690" i="3"/>
  <c r="V14690" i="3" s="1"/>
  <c r="U14691" i="3"/>
  <c r="V14691" i="3" s="1"/>
  <c r="U14692" i="3"/>
  <c r="V14692" i="3" s="1"/>
  <c r="U14693" i="3"/>
  <c r="V14693" i="3" s="1"/>
  <c r="U14694" i="3"/>
  <c r="V14694" i="3" s="1"/>
  <c r="U14695" i="3"/>
  <c r="V14695" i="3" s="1"/>
  <c r="U14696" i="3"/>
  <c r="V14696" i="3" s="1"/>
  <c r="U14697" i="3"/>
  <c r="V14697" i="3" s="1"/>
  <c r="U14698" i="3"/>
  <c r="V14698" i="3" s="1"/>
  <c r="U14699" i="3"/>
  <c r="V14699" i="3" s="1"/>
  <c r="U14700" i="3"/>
  <c r="V14700" i="3" s="1"/>
  <c r="U14701" i="3"/>
  <c r="V14701" i="3" s="1"/>
  <c r="U14702" i="3"/>
  <c r="V14702" i="3" s="1"/>
  <c r="U14703" i="3"/>
  <c r="V14703" i="3" s="1"/>
  <c r="U14704" i="3"/>
  <c r="V14704" i="3" s="1"/>
  <c r="U14705" i="3"/>
  <c r="V14705" i="3" s="1"/>
  <c r="U14706" i="3"/>
  <c r="V14706" i="3" s="1"/>
  <c r="U14707" i="3"/>
  <c r="V14707" i="3" s="1"/>
  <c r="U14708" i="3"/>
  <c r="V14708" i="3" s="1"/>
  <c r="U14709" i="3"/>
  <c r="V14709" i="3" s="1"/>
  <c r="U14710" i="3"/>
  <c r="V14710" i="3" s="1"/>
  <c r="U14711" i="3"/>
  <c r="V14711" i="3" s="1"/>
  <c r="U14712" i="3"/>
  <c r="V14712" i="3" s="1"/>
  <c r="U14713" i="3"/>
  <c r="V14713" i="3" s="1"/>
  <c r="U14714" i="3"/>
  <c r="V14714" i="3" s="1"/>
  <c r="U14715" i="3"/>
  <c r="V14715" i="3" s="1"/>
  <c r="U14716" i="3"/>
  <c r="V14716" i="3" s="1"/>
  <c r="U14717" i="3"/>
  <c r="V14717" i="3" s="1"/>
  <c r="U14718" i="3"/>
  <c r="V14718" i="3" s="1"/>
  <c r="U14719" i="3"/>
  <c r="V14719" i="3" s="1"/>
  <c r="U14720" i="3"/>
  <c r="V14720" i="3" s="1"/>
  <c r="U14721" i="3"/>
  <c r="V14721" i="3" s="1"/>
  <c r="U14722" i="3"/>
  <c r="V14722" i="3" s="1"/>
  <c r="U14723" i="3"/>
  <c r="V14723" i="3" s="1"/>
  <c r="U14724" i="3"/>
  <c r="V14724" i="3" s="1"/>
  <c r="U14725" i="3"/>
  <c r="V14725" i="3" s="1"/>
  <c r="U14726" i="3"/>
  <c r="V14726" i="3" s="1"/>
  <c r="U14727" i="3"/>
  <c r="V14727" i="3" s="1"/>
  <c r="U14728" i="3"/>
  <c r="V14728" i="3" s="1"/>
  <c r="U14729" i="3"/>
  <c r="V14729" i="3" s="1"/>
  <c r="U14730" i="3"/>
  <c r="V14730" i="3" s="1"/>
  <c r="U14731" i="3"/>
  <c r="V14731" i="3" s="1"/>
  <c r="U14732" i="3"/>
  <c r="V14732" i="3" s="1"/>
  <c r="U14733" i="3"/>
  <c r="V14733" i="3" s="1"/>
  <c r="U14734" i="3"/>
  <c r="V14734" i="3" s="1"/>
  <c r="U14735" i="3"/>
  <c r="V14735" i="3" s="1"/>
  <c r="U14736" i="3"/>
  <c r="V14736" i="3" s="1"/>
  <c r="U14737" i="3"/>
  <c r="V14737" i="3" s="1"/>
  <c r="U14738" i="3"/>
  <c r="V14738" i="3" s="1"/>
  <c r="U14739" i="3"/>
  <c r="V14739" i="3" s="1"/>
  <c r="U14740" i="3"/>
  <c r="V14740" i="3" s="1"/>
  <c r="U14741" i="3"/>
  <c r="V14741" i="3" s="1"/>
  <c r="U14742" i="3"/>
  <c r="V14742" i="3" s="1"/>
  <c r="U14743" i="3"/>
  <c r="V14743" i="3" s="1"/>
  <c r="U14744" i="3"/>
  <c r="V14744" i="3" s="1"/>
  <c r="U14745" i="3"/>
  <c r="V14745" i="3" s="1"/>
  <c r="U14746" i="3"/>
  <c r="V14746" i="3" s="1"/>
  <c r="U14747" i="3"/>
  <c r="V14747" i="3" s="1"/>
  <c r="U14748" i="3"/>
  <c r="V14748" i="3" s="1"/>
  <c r="U14749" i="3"/>
  <c r="V14749" i="3" s="1"/>
  <c r="U14750" i="3"/>
  <c r="V14750" i="3" s="1"/>
  <c r="U14751" i="3"/>
  <c r="V14751" i="3" s="1"/>
  <c r="U14752" i="3"/>
  <c r="V14752" i="3" s="1"/>
  <c r="U14753" i="3"/>
  <c r="V14753" i="3" s="1"/>
  <c r="U14754" i="3"/>
  <c r="V14754" i="3" s="1"/>
  <c r="U14755" i="3"/>
  <c r="V14755" i="3" s="1"/>
  <c r="U14756" i="3"/>
  <c r="V14756" i="3" s="1"/>
  <c r="U14757" i="3"/>
  <c r="V14757" i="3" s="1"/>
  <c r="U14758" i="3"/>
  <c r="V14758" i="3" s="1"/>
  <c r="U14759" i="3"/>
  <c r="V14759" i="3" s="1"/>
  <c r="U14760" i="3"/>
  <c r="V14760" i="3" s="1"/>
  <c r="U14761" i="3"/>
  <c r="V14761" i="3" s="1"/>
  <c r="U14762" i="3"/>
  <c r="V14762" i="3" s="1"/>
  <c r="U14763" i="3"/>
  <c r="V14763" i="3" s="1"/>
  <c r="U14764" i="3"/>
  <c r="V14764" i="3" s="1"/>
  <c r="U14765" i="3"/>
  <c r="V14765" i="3" s="1"/>
  <c r="U14766" i="3"/>
  <c r="V14766" i="3" s="1"/>
  <c r="U14767" i="3"/>
  <c r="V14767" i="3" s="1"/>
  <c r="U14768" i="3"/>
  <c r="V14768" i="3" s="1"/>
  <c r="U14769" i="3"/>
  <c r="V14769" i="3" s="1"/>
  <c r="U14770" i="3"/>
  <c r="V14770" i="3" s="1"/>
  <c r="U14771" i="3"/>
  <c r="V14771" i="3" s="1"/>
  <c r="U14772" i="3"/>
  <c r="V14772" i="3" s="1"/>
  <c r="U14773" i="3"/>
  <c r="V14773" i="3" s="1"/>
  <c r="U14774" i="3"/>
  <c r="V14774" i="3" s="1"/>
  <c r="U14775" i="3"/>
  <c r="V14775" i="3" s="1"/>
  <c r="U14776" i="3"/>
  <c r="V14776" i="3" s="1"/>
  <c r="U14777" i="3"/>
  <c r="V14777" i="3" s="1"/>
  <c r="U14778" i="3"/>
  <c r="V14778" i="3" s="1"/>
  <c r="U14779" i="3"/>
  <c r="V14779" i="3" s="1"/>
  <c r="U14780" i="3"/>
  <c r="V14780" i="3" s="1"/>
  <c r="U14781" i="3"/>
  <c r="V14781" i="3" s="1"/>
  <c r="U14782" i="3"/>
  <c r="V14782" i="3" s="1"/>
  <c r="U14783" i="3"/>
  <c r="V14783" i="3" s="1"/>
  <c r="U14784" i="3"/>
  <c r="V14784" i="3" s="1"/>
  <c r="U14785" i="3"/>
  <c r="V14785" i="3" s="1"/>
  <c r="U14786" i="3"/>
  <c r="V14786" i="3" s="1"/>
  <c r="U14787" i="3"/>
  <c r="V14787" i="3" s="1"/>
  <c r="U14788" i="3"/>
  <c r="V14788" i="3" s="1"/>
  <c r="U14789" i="3"/>
  <c r="V14789" i="3" s="1"/>
  <c r="U14790" i="3"/>
  <c r="V14790" i="3" s="1"/>
  <c r="U14791" i="3"/>
  <c r="V14791" i="3" s="1"/>
  <c r="U14792" i="3"/>
  <c r="V14792" i="3" s="1"/>
  <c r="U14793" i="3"/>
  <c r="V14793" i="3" s="1"/>
  <c r="U14794" i="3"/>
  <c r="V14794" i="3" s="1"/>
  <c r="U14795" i="3"/>
  <c r="V14795" i="3" s="1"/>
  <c r="U14796" i="3"/>
  <c r="V14796" i="3" s="1"/>
  <c r="U14797" i="3"/>
  <c r="V14797" i="3" s="1"/>
  <c r="U14798" i="3"/>
  <c r="V14798" i="3" s="1"/>
  <c r="U14799" i="3"/>
  <c r="V14799" i="3" s="1"/>
  <c r="U14800" i="3"/>
  <c r="V14800" i="3" s="1"/>
  <c r="U14801" i="3"/>
  <c r="V14801" i="3" s="1"/>
  <c r="U14802" i="3"/>
  <c r="V14802" i="3" s="1"/>
  <c r="U14803" i="3"/>
  <c r="V14803" i="3" s="1"/>
  <c r="U14804" i="3"/>
  <c r="V14804" i="3" s="1"/>
  <c r="U14805" i="3"/>
  <c r="V14805" i="3" s="1"/>
  <c r="U14806" i="3"/>
  <c r="V14806" i="3" s="1"/>
  <c r="U14807" i="3"/>
  <c r="V14807" i="3" s="1"/>
  <c r="U14808" i="3"/>
  <c r="V14808" i="3" s="1"/>
  <c r="U14809" i="3"/>
  <c r="V14809" i="3" s="1"/>
  <c r="U14810" i="3"/>
  <c r="V14810" i="3" s="1"/>
  <c r="U14811" i="3"/>
  <c r="V14811" i="3" s="1"/>
  <c r="U14812" i="3"/>
  <c r="V14812" i="3" s="1"/>
  <c r="U14813" i="3"/>
  <c r="V14813" i="3" s="1"/>
  <c r="U14814" i="3"/>
  <c r="V14814" i="3" s="1"/>
  <c r="U14815" i="3"/>
  <c r="V14815" i="3" s="1"/>
  <c r="U14816" i="3"/>
  <c r="V14816" i="3" s="1"/>
  <c r="U14817" i="3"/>
  <c r="V14817" i="3" s="1"/>
  <c r="U14818" i="3"/>
  <c r="V14818" i="3" s="1"/>
  <c r="U14819" i="3"/>
  <c r="V14819" i="3" s="1"/>
  <c r="U14820" i="3"/>
  <c r="V14820" i="3" s="1"/>
  <c r="U14821" i="3"/>
  <c r="V14821" i="3" s="1"/>
  <c r="U14822" i="3"/>
  <c r="V14822" i="3" s="1"/>
  <c r="U14823" i="3"/>
  <c r="V14823" i="3" s="1"/>
  <c r="U14824" i="3"/>
  <c r="V14824" i="3" s="1"/>
  <c r="U14825" i="3"/>
  <c r="V14825" i="3" s="1"/>
  <c r="U14826" i="3"/>
  <c r="V14826" i="3" s="1"/>
  <c r="U14827" i="3"/>
  <c r="V14827" i="3" s="1"/>
  <c r="U14828" i="3"/>
  <c r="V14828" i="3" s="1"/>
  <c r="U14829" i="3"/>
  <c r="V14829" i="3" s="1"/>
  <c r="U14830" i="3"/>
  <c r="V14830" i="3" s="1"/>
  <c r="U14831" i="3"/>
  <c r="V14831" i="3" s="1"/>
  <c r="U14832" i="3"/>
  <c r="V14832" i="3" s="1"/>
  <c r="U14833" i="3"/>
  <c r="V14833" i="3" s="1"/>
  <c r="U14834" i="3"/>
  <c r="V14834" i="3" s="1"/>
  <c r="U14835" i="3"/>
  <c r="V14835" i="3" s="1"/>
  <c r="U14836" i="3"/>
  <c r="V14836" i="3" s="1"/>
  <c r="U14837" i="3"/>
  <c r="V14837" i="3" s="1"/>
  <c r="U14838" i="3"/>
  <c r="V14838" i="3" s="1"/>
  <c r="U14839" i="3"/>
  <c r="V14839" i="3" s="1"/>
  <c r="U14840" i="3"/>
  <c r="V14840" i="3" s="1"/>
  <c r="U14841" i="3"/>
  <c r="V14841" i="3" s="1"/>
  <c r="U14842" i="3"/>
  <c r="V14842" i="3" s="1"/>
  <c r="U14843" i="3"/>
  <c r="V14843" i="3" s="1"/>
  <c r="U14844" i="3"/>
  <c r="V14844" i="3" s="1"/>
  <c r="U14845" i="3"/>
  <c r="V14845" i="3" s="1"/>
  <c r="U14846" i="3"/>
  <c r="V14846" i="3" s="1"/>
  <c r="U14847" i="3"/>
  <c r="V14847" i="3" s="1"/>
  <c r="U14848" i="3"/>
  <c r="V14848" i="3" s="1"/>
  <c r="U14849" i="3"/>
  <c r="V14849" i="3" s="1"/>
  <c r="U14850" i="3"/>
  <c r="V14850" i="3" s="1"/>
  <c r="U14851" i="3"/>
  <c r="V14851" i="3" s="1"/>
  <c r="U14852" i="3"/>
  <c r="V14852" i="3" s="1"/>
  <c r="U14853" i="3"/>
  <c r="V14853" i="3" s="1"/>
  <c r="U14854" i="3"/>
  <c r="V14854" i="3" s="1"/>
  <c r="U14855" i="3"/>
  <c r="V14855" i="3" s="1"/>
  <c r="U14856" i="3"/>
  <c r="V14856" i="3" s="1"/>
  <c r="U14857" i="3"/>
  <c r="V14857" i="3" s="1"/>
  <c r="U14858" i="3"/>
  <c r="V14858" i="3" s="1"/>
  <c r="U14859" i="3"/>
  <c r="V14859" i="3" s="1"/>
  <c r="U14860" i="3"/>
  <c r="V14860" i="3" s="1"/>
  <c r="U14861" i="3"/>
  <c r="V14861" i="3" s="1"/>
  <c r="U14862" i="3"/>
  <c r="V14862" i="3" s="1"/>
  <c r="U14863" i="3"/>
  <c r="V14863" i="3" s="1"/>
  <c r="U14864" i="3"/>
  <c r="V14864" i="3" s="1"/>
  <c r="U14865" i="3"/>
  <c r="V14865" i="3" s="1"/>
  <c r="U14866" i="3"/>
  <c r="V14866" i="3" s="1"/>
  <c r="U14867" i="3"/>
  <c r="V14867" i="3" s="1"/>
  <c r="U14868" i="3"/>
  <c r="V14868" i="3" s="1"/>
  <c r="U14869" i="3"/>
  <c r="V14869" i="3" s="1"/>
  <c r="U14870" i="3"/>
  <c r="V14870" i="3" s="1"/>
  <c r="U14871" i="3"/>
  <c r="V14871" i="3" s="1"/>
  <c r="U14872" i="3"/>
  <c r="V14872" i="3" s="1"/>
  <c r="U14873" i="3"/>
  <c r="V14873" i="3" s="1"/>
  <c r="U14874" i="3"/>
  <c r="V14874" i="3" s="1"/>
  <c r="U14875" i="3"/>
  <c r="V14875" i="3" s="1"/>
  <c r="U14876" i="3"/>
  <c r="V14876" i="3" s="1"/>
  <c r="U14877" i="3"/>
  <c r="V14877" i="3" s="1"/>
  <c r="U14878" i="3"/>
  <c r="V14878" i="3" s="1"/>
  <c r="U14879" i="3"/>
  <c r="V14879" i="3" s="1"/>
  <c r="U14880" i="3"/>
  <c r="V14880" i="3" s="1"/>
  <c r="U14881" i="3"/>
  <c r="V14881" i="3" s="1"/>
  <c r="U14882" i="3"/>
  <c r="V14882" i="3" s="1"/>
  <c r="U14883" i="3"/>
  <c r="V14883" i="3" s="1"/>
  <c r="U14884" i="3"/>
  <c r="V14884" i="3" s="1"/>
  <c r="U14885" i="3"/>
  <c r="V14885" i="3" s="1"/>
  <c r="U14886" i="3"/>
  <c r="V14886" i="3" s="1"/>
  <c r="U14887" i="3"/>
  <c r="V14887" i="3" s="1"/>
  <c r="U14888" i="3"/>
  <c r="V14888" i="3" s="1"/>
  <c r="U14889" i="3"/>
  <c r="V14889" i="3" s="1"/>
  <c r="U14890" i="3"/>
  <c r="V14890" i="3" s="1"/>
  <c r="U14891" i="3"/>
  <c r="V14891" i="3" s="1"/>
  <c r="U14892" i="3"/>
  <c r="V14892" i="3" s="1"/>
  <c r="U14893" i="3"/>
  <c r="V14893" i="3" s="1"/>
  <c r="U14894" i="3"/>
  <c r="V14894" i="3" s="1"/>
  <c r="U14895" i="3"/>
  <c r="V14895" i="3" s="1"/>
  <c r="U14896" i="3"/>
  <c r="V14896" i="3" s="1"/>
  <c r="U14897" i="3"/>
  <c r="V14897" i="3" s="1"/>
  <c r="U14898" i="3"/>
  <c r="V14898" i="3" s="1"/>
  <c r="U14899" i="3"/>
  <c r="V14899" i="3" s="1"/>
  <c r="U14900" i="3"/>
  <c r="V14900" i="3" s="1"/>
  <c r="U14901" i="3"/>
  <c r="V14901" i="3" s="1"/>
  <c r="U14902" i="3"/>
  <c r="V14902" i="3" s="1"/>
  <c r="U14903" i="3"/>
  <c r="V14903" i="3" s="1"/>
  <c r="U14904" i="3"/>
  <c r="V14904" i="3" s="1"/>
  <c r="U14905" i="3"/>
  <c r="V14905" i="3" s="1"/>
  <c r="U14906" i="3"/>
  <c r="V14906" i="3" s="1"/>
  <c r="U14907" i="3"/>
  <c r="V14907" i="3" s="1"/>
  <c r="U14908" i="3"/>
  <c r="V14908" i="3" s="1"/>
  <c r="U14909" i="3"/>
  <c r="V14909" i="3" s="1"/>
  <c r="U14910" i="3"/>
  <c r="V14910" i="3" s="1"/>
  <c r="U14911" i="3"/>
  <c r="V14911" i="3" s="1"/>
  <c r="U14912" i="3"/>
  <c r="V14912" i="3" s="1"/>
  <c r="U14913" i="3"/>
  <c r="V14913" i="3" s="1"/>
  <c r="U14914" i="3"/>
  <c r="V14914" i="3" s="1"/>
  <c r="U14915" i="3"/>
  <c r="V14915" i="3" s="1"/>
  <c r="U14916" i="3"/>
  <c r="V14916" i="3" s="1"/>
  <c r="U14917" i="3"/>
  <c r="V14917" i="3" s="1"/>
  <c r="U14918" i="3"/>
  <c r="V14918" i="3" s="1"/>
  <c r="U14919" i="3"/>
  <c r="V14919" i="3" s="1"/>
  <c r="U14920" i="3"/>
  <c r="V14920" i="3" s="1"/>
  <c r="U14921" i="3"/>
  <c r="V14921" i="3" s="1"/>
  <c r="U14922" i="3"/>
  <c r="V14922" i="3" s="1"/>
  <c r="U14923" i="3"/>
  <c r="V14923" i="3" s="1"/>
  <c r="U14924" i="3"/>
  <c r="V14924" i="3" s="1"/>
  <c r="U14925" i="3"/>
  <c r="V14925" i="3" s="1"/>
  <c r="U14926" i="3"/>
  <c r="V14926" i="3" s="1"/>
  <c r="U14927" i="3"/>
  <c r="V14927" i="3" s="1"/>
  <c r="U14928" i="3"/>
  <c r="V14928" i="3" s="1"/>
  <c r="U14929" i="3"/>
  <c r="V14929" i="3" s="1"/>
  <c r="U14930" i="3"/>
  <c r="V14930" i="3" s="1"/>
  <c r="U14931" i="3"/>
  <c r="V14931" i="3" s="1"/>
  <c r="U14932" i="3"/>
  <c r="V14932" i="3" s="1"/>
  <c r="U14933" i="3"/>
  <c r="V14933" i="3" s="1"/>
  <c r="U14934" i="3"/>
  <c r="V14934" i="3" s="1"/>
  <c r="U14935" i="3"/>
  <c r="V14935" i="3" s="1"/>
  <c r="U14936" i="3"/>
  <c r="V14936" i="3" s="1"/>
  <c r="U14937" i="3"/>
  <c r="V14937" i="3" s="1"/>
  <c r="U14938" i="3"/>
  <c r="V14938" i="3" s="1"/>
  <c r="U14939" i="3"/>
  <c r="V14939" i="3" s="1"/>
  <c r="U14940" i="3"/>
  <c r="V14940" i="3" s="1"/>
  <c r="U14941" i="3"/>
  <c r="V14941" i="3" s="1"/>
  <c r="U14942" i="3"/>
  <c r="V14942" i="3" s="1"/>
  <c r="U14943" i="3"/>
  <c r="V14943" i="3" s="1"/>
  <c r="U14944" i="3"/>
  <c r="V14944" i="3" s="1"/>
  <c r="U14945" i="3"/>
  <c r="V14945" i="3" s="1"/>
  <c r="U14946" i="3"/>
  <c r="V14946" i="3" s="1"/>
  <c r="U14947" i="3"/>
  <c r="V14947" i="3" s="1"/>
  <c r="U14948" i="3"/>
  <c r="V14948" i="3" s="1"/>
  <c r="U14949" i="3"/>
  <c r="V14949" i="3" s="1"/>
  <c r="U14950" i="3"/>
  <c r="V14950" i="3" s="1"/>
  <c r="U14951" i="3"/>
  <c r="V14951" i="3" s="1"/>
  <c r="U14952" i="3"/>
  <c r="V14952" i="3" s="1"/>
  <c r="U14953" i="3"/>
  <c r="V14953" i="3" s="1"/>
  <c r="U14954" i="3"/>
  <c r="V14954" i="3" s="1"/>
  <c r="U14955" i="3"/>
  <c r="V14955" i="3" s="1"/>
  <c r="U14956" i="3"/>
  <c r="V14956" i="3" s="1"/>
  <c r="U14957" i="3"/>
  <c r="V14957" i="3" s="1"/>
  <c r="U14958" i="3"/>
  <c r="V14958" i="3" s="1"/>
  <c r="U14959" i="3"/>
  <c r="V14959" i="3" s="1"/>
  <c r="U14960" i="3"/>
  <c r="V14960" i="3" s="1"/>
  <c r="U14961" i="3"/>
  <c r="V14961" i="3" s="1"/>
  <c r="U14962" i="3"/>
  <c r="V14962" i="3" s="1"/>
  <c r="U14963" i="3"/>
  <c r="V14963" i="3" s="1"/>
  <c r="U14964" i="3"/>
  <c r="V14964" i="3" s="1"/>
  <c r="U14965" i="3"/>
  <c r="V14965" i="3" s="1"/>
  <c r="U14966" i="3"/>
  <c r="V14966" i="3" s="1"/>
  <c r="U14967" i="3"/>
  <c r="V14967" i="3" s="1"/>
  <c r="U14968" i="3"/>
  <c r="V14968" i="3" s="1"/>
  <c r="U14969" i="3"/>
  <c r="V14969" i="3" s="1"/>
  <c r="U14970" i="3"/>
  <c r="V14970" i="3" s="1"/>
  <c r="U14971" i="3"/>
  <c r="V14971" i="3" s="1"/>
  <c r="U14972" i="3"/>
  <c r="V14972" i="3" s="1"/>
  <c r="U14973" i="3"/>
  <c r="V14973" i="3" s="1"/>
  <c r="U14974" i="3"/>
  <c r="V14974" i="3" s="1"/>
  <c r="U14975" i="3"/>
  <c r="V14975" i="3" s="1"/>
  <c r="U14976" i="3"/>
  <c r="V14976" i="3" s="1"/>
  <c r="U14977" i="3"/>
  <c r="V14977" i="3" s="1"/>
  <c r="U14978" i="3"/>
  <c r="V14978" i="3" s="1"/>
  <c r="U14979" i="3"/>
  <c r="V14979" i="3" s="1"/>
  <c r="U14980" i="3"/>
  <c r="V14980" i="3" s="1"/>
  <c r="U14981" i="3"/>
  <c r="V14981" i="3" s="1"/>
  <c r="U14982" i="3"/>
  <c r="V14982" i="3" s="1"/>
  <c r="U14983" i="3"/>
  <c r="V14983" i="3" s="1"/>
  <c r="U14984" i="3"/>
  <c r="V14984" i="3" s="1"/>
  <c r="U14985" i="3"/>
  <c r="V14985" i="3" s="1"/>
  <c r="U14986" i="3"/>
  <c r="V14986" i="3" s="1"/>
  <c r="U14987" i="3"/>
  <c r="V14987" i="3" s="1"/>
  <c r="U14988" i="3"/>
  <c r="V14988" i="3" s="1"/>
  <c r="U14989" i="3"/>
  <c r="V14989" i="3" s="1"/>
  <c r="U14990" i="3"/>
  <c r="V14990" i="3" s="1"/>
  <c r="U14991" i="3"/>
  <c r="V14991" i="3" s="1"/>
  <c r="U14992" i="3"/>
  <c r="V14992" i="3" s="1"/>
  <c r="U14993" i="3"/>
  <c r="V14993" i="3" s="1"/>
  <c r="U14994" i="3"/>
  <c r="V14994" i="3" s="1"/>
  <c r="U14995" i="3"/>
  <c r="V14995" i="3" s="1"/>
  <c r="U14996" i="3"/>
  <c r="V14996" i="3" s="1"/>
  <c r="U14997" i="3"/>
  <c r="V14997" i="3" s="1"/>
  <c r="U14998" i="3"/>
  <c r="V14998" i="3" s="1"/>
  <c r="U14999" i="3"/>
  <c r="V14999" i="3" s="1"/>
  <c r="U15000" i="3"/>
  <c r="V15000" i="3" s="1"/>
  <c r="U15001" i="3"/>
  <c r="V15001" i="3" s="1"/>
  <c r="U15002" i="3"/>
  <c r="V15002" i="3" s="1"/>
  <c r="U15003" i="3"/>
  <c r="V15003" i="3" s="1"/>
  <c r="U15004" i="3"/>
  <c r="V15004" i="3" s="1"/>
  <c r="U15005" i="3"/>
  <c r="V15005" i="3" s="1"/>
  <c r="U15006" i="3"/>
  <c r="V15006" i="3" s="1"/>
  <c r="U15007" i="3"/>
  <c r="V15007" i="3" s="1"/>
  <c r="U15008" i="3"/>
  <c r="V15008" i="3" s="1"/>
  <c r="U15009" i="3"/>
  <c r="V15009" i="3" s="1"/>
  <c r="U15010" i="3"/>
  <c r="V15010" i="3" s="1"/>
  <c r="U15011" i="3"/>
  <c r="V15011" i="3" s="1"/>
  <c r="U15012" i="3"/>
  <c r="V15012" i="3" s="1"/>
  <c r="U15013" i="3"/>
  <c r="V15013" i="3" s="1"/>
  <c r="U15014" i="3"/>
  <c r="V15014" i="3" s="1"/>
  <c r="U15015" i="3"/>
  <c r="V15015" i="3" s="1"/>
  <c r="U15016" i="3"/>
  <c r="V15016" i="3" s="1"/>
  <c r="U15017" i="3"/>
  <c r="V15017" i="3" s="1"/>
  <c r="U15018" i="3"/>
  <c r="V15018" i="3" s="1"/>
  <c r="U15019" i="3"/>
  <c r="V15019" i="3" s="1"/>
  <c r="U15020" i="3"/>
  <c r="V15020" i="3" s="1"/>
  <c r="U15021" i="3"/>
  <c r="V15021" i="3" s="1"/>
  <c r="U15022" i="3"/>
  <c r="V15022" i="3" s="1"/>
  <c r="U15023" i="3"/>
  <c r="V15023" i="3" s="1"/>
  <c r="U15024" i="3"/>
  <c r="V15024" i="3" s="1"/>
  <c r="U15025" i="3"/>
  <c r="V15025" i="3" s="1"/>
  <c r="U15026" i="3"/>
  <c r="V15026" i="3" s="1"/>
  <c r="U15027" i="3"/>
  <c r="V15027" i="3" s="1"/>
  <c r="U15028" i="3"/>
  <c r="V15028" i="3" s="1"/>
  <c r="U15029" i="3"/>
  <c r="V15029" i="3" s="1"/>
  <c r="U15030" i="3"/>
  <c r="V15030" i="3" s="1"/>
  <c r="U15031" i="3"/>
  <c r="V15031" i="3" s="1"/>
  <c r="U15032" i="3"/>
  <c r="V15032" i="3" s="1"/>
  <c r="U15033" i="3"/>
  <c r="V15033" i="3" s="1"/>
  <c r="U15034" i="3"/>
  <c r="V15034" i="3" s="1"/>
  <c r="U15035" i="3"/>
  <c r="V15035" i="3" s="1"/>
  <c r="U15036" i="3"/>
  <c r="V15036" i="3" s="1"/>
  <c r="U15037" i="3"/>
  <c r="V15037" i="3" s="1"/>
  <c r="U15038" i="3"/>
  <c r="V15038" i="3" s="1"/>
  <c r="U15039" i="3"/>
  <c r="V15039" i="3" s="1"/>
  <c r="U15040" i="3"/>
  <c r="V15040" i="3" s="1"/>
  <c r="U15041" i="3"/>
  <c r="V15041" i="3" s="1"/>
  <c r="U15042" i="3"/>
  <c r="V15042" i="3" s="1"/>
  <c r="U15043" i="3"/>
  <c r="V15043" i="3" s="1"/>
  <c r="U15044" i="3"/>
  <c r="V15044" i="3" s="1"/>
  <c r="U15045" i="3"/>
  <c r="V15045" i="3" s="1"/>
  <c r="U15046" i="3"/>
  <c r="V15046" i="3" s="1"/>
  <c r="U15047" i="3"/>
  <c r="V15047" i="3" s="1"/>
  <c r="U15048" i="3"/>
  <c r="V15048" i="3" s="1"/>
  <c r="U15049" i="3"/>
  <c r="V15049" i="3" s="1"/>
  <c r="U15050" i="3"/>
  <c r="V15050" i="3" s="1"/>
  <c r="U15051" i="3"/>
  <c r="V15051" i="3" s="1"/>
  <c r="U15052" i="3"/>
  <c r="V15052" i="3" s="1"/>
  <c r="U15053" i="3"/>
  <c r="V15053" i="3" s="1"/>
  <c r="U15054" i="3"/>
  <c r="V15054" i="3" s="1"/>
  <c r="U15055" i="3"/>
  <c r="V15055" i="3" s="1"/>
  <c r="U15056" i="3"/>
  <c r="V15056" i="3" s="1"/>
  <c r="U15057" i="3"/>
  <c r="V15057" i="3" s="1"/>
  <c r="U15058" i="3"/>
  <c r="V15058" i="3" s="1"/>
  <c r="U15059" i="3"/>
  <c r="V15059" i="3" s="1"/>
  <c r="U15060" i="3"/>
  <c r="V15060" i="3" s="1"/>
  <c r="U15061" i="3"/>
  <c r="V15061" i="3" s="1"/>
  <c r="U15062" i="3"/>
  <c r="V15062" i="3" s="1"/>
  <c r="U15063" i="3"/>
  <c r="V15063" i="3" s="1"/>
  <c r="U15064" i="3"/>
  <c r="V15064" i="3" s="1"/>
  <c r="U15065" i="3"/>
  <c r="V15065" i="3" s="1"/>
  <c r="U15066" i="3"/>
  <c r="V15066" i="3" s="1"/>
  <c r="U15067" i="3"/>
  <c r="V15067" i="3" s="1"/>
  <c r="U15068" i="3"/>
  <c r="V15068" i="3" s="1"/>
  <c r="U15069" i="3"/>
  <c r="V15069" i="3" s="1"/>
  <c r="U15070" i="3"/>
  <c r="V15070" i="3" s="1"/>
  <c r="U15071" i="3"/>
  <c r="V15071" i="3" s="1"/>
  <c r="U15072" i="3"/>
  <c r="V15072" i="3" s="1"/>
  <c r="U15073" i="3"/>
  <c r="V15073" i="3" s="1"/>
  <c r="U15074" i="3"/>
  <c r="V15074" i="3" s="1"/>
  <c r="U15075" i="3"/>
  <c r="V15075" i="3" s="1"/>
  <c r="U15076" i="3"/>
  <c r="V15076" i="3" s="1"/>
  <c r="U15077" i="3"/>
  <c r="V15077" i="3" s="1"/>
  <c r="U15078" i="3"/>
  <c r="V15078" i="3" s="1"/>
  <c r="U15079" i="3"/>
  <c r="V15079" i="3" s="1"/>
  <c r="U15080" i="3"/>
  <c r="V15080" i="3" s="1"/>
  <c r="U15081" i="3"/>
  <c r="V15081" i="3" s="1"/>
  <c r="U15082" i="3"/>
  <c r="V15082" i="3" s="1"/>
  <c r="U15083" i="3"/>
  <c r="V15083" i="3" s="1"/>
  <c r="U15084" i="3"/>
  <c r="V15084" i="3" s="1"/>
  <c r="U15085" i="3"/>
  <c r="V15085" i="3" s="1"/>
  <c r="U15086" i="3"/>
  <c r="V15086" i="3" s="1"/>
  <c r="U15087" i="3"/>
  <c r="V15087" i="3" s="1"/>
  <c r="U15088" i="3"/>
  <c r="V15088" i="3" s="1"/>
  <c r="U15089" i="3"/>
  <c r="V15089" i="3" s="1"/>
  <c r="U15090" i="3"/>
  <c r="V15090" i="3" s="1"/>
  <c r="U15091" i="3"/>
  <c r="V15091" i="3" s="1"/>
  <c r="U15092" i="3"/>
  <c r="V15092" i="3" s="1"/>
  <c r="U15093" i="3"/>
  <c r="V15093" i="3" s="1"/>
  <c r="U15094" i="3"/>
  <c r="V15094" i="3" s="1"/>
  <c r="U15095" i="3"/>
  <c r="V15095" i="3" s="1"/>
  <c r="U15096" i="3"/>
  <c r="V15096" i="3" s="1"/>
  <c r="U15097" i="3"/>
  <c r="V15097" i="3" s="1"/>
  <c r="U15098" i="3"/>
  <c r="V15098" i="3" s="1"/>
  <c r="U15099" i="3"/>
  <c r="V15099" i="3" s="1"/>
  <c r="U15100" i="3"/>
  <c r="V15100" i="3" s="1"/>
  <c r="U15101" i="3"/>
  <c r="V15101" i="3" s="1"/>
  <c r="U15102" i="3"/>
  <c r="V15102" i="3" s="1"/>
  <c r="U15103" i="3"/>
  <c r="V15103" i="3" s="1"/>
  <c r="U15104" i="3"/>
  <c r="V15104" i="3" s="1"/>
  <c r="U15105" i="3"/>
  <c r="V15105" i="3" s="1"/>
  <c r="U15106" i="3"/>
  <c r="V15106" i="3" s="1"/>
  <c r="U15107" i="3"/>
  <c r="V15107" i="3" s="1"/>
  <c r="U15108" i="3"/>
  <c r="V15108" i="3" s="1"/>
  <c r="U15109" i="3"/>
  <c r="V15109" i="3" s="1"/>
  <c r="U15110" i="3"/>
  <c r="V15110" i="3" s="1"/>
  <c r="U15111" i="3"/>
  <c r="V15111" i="3" s="1"/>
  <c r="U15112" i="3"/>
  <c r="V15112" i="3" s="1"/>
  <c r="U15113" i="3"/>
  <c r="V15113" i="3" s="1"/>
  <c r="U15114" i="3"/>
  <c r="V15114" i="3" s="1"/>
  <c r="U15115" i="3"/>
  <c r="V15115" i="3" s="1"/>
  <c r="U15116" i="3"/>
  <c r="V15116" i="3" s="1"/>
  <c r="U15117" i="3"/>
  <c r="V15117" i="3" s="1"/>
  <c r="U15118" i="3"/>
  <c r="V15118" i="3" s="1"/>
  <c r="U15119" i="3"/>
  <c r="V15119" i="3" s="1"/>
  <c r="U15120" i="3"/>
  <c r="V15120" i="3" s="1"/>
  <c r="U15121" i="3"/>
  <c r="V15121" i="3" s="1"/>
  <c r="U15122" i="3"/>
  <c r="V15122" i="3" s="1"/>
  <c r="U15123" i="3"/>
  <c r="V15123" i="3" s="1"/>
  <c r="U15124" i="3"/>
  <c r="V15124" i="3" s="1"/>
  <c r="U15125" i="3"/>
  <c r="V15125" i="3" s="1"/>
  <c r="U15126" i="3"/>
  <c r="V15126" i="3" s="1"/>
  <c r="U15127" i="3"/>
  <c r="V15127" i="3" s="1"/>
  <c r="U15128" i="3"/>
  <c r="V15128" i="3" s="1"/>
  <c r="U15129" i="3"/>
  <c r="V15129" i="3" s="1"/>
  <c r="U15130" i="3"/>
  <c r="V15130" i="3" s="1"/>
  <c r="U15131" i="3"/>
  <c r="V15131" i="3" s="1"/>
  <c r="U15132" i="3"/>
  <c r="V15132" i="3" s="1"/>
  <c r="U15133" i="3"/>
  <c r="V15133" i="3" s="1"/>
  <c r="U15134" i="3"/>
  <c r="V15134" i="3" s="1"/>
  <c r="U15135" i="3"/>
  <c r="V15135" i="3" s="1"/>
  <c r="U15136" i="3"/>
  <c r="V15136" i="3" s="1"/>
  <c r="U15137" i="3"/>
  <c r="V15137" i="3" s="1"/>
  <c r="U15138" i="3"/>
  <c r="V15138" i="3" s="1"/>
  <c r="U15139" i="3"/>
  <c r="V15139" i="3" s="1"/>
  <c r="U15140" i="3"/>
  <c r="V15140" i="3" s="1"/>
  <c r="U15141" i="3"/>
  <c r="V15141" i="3" s="1"/>
  <c r="U15142" i="3"/>
  <c r="V15142" i="3" s="1"/>
  <c r="U15143" i="3"/>
  <c r="V15143" i="3" s="1"/>
  <c r="U15144" i="3"/>
  <c r="V15144" i="3" s="1"/>
  <c r="U15145" i="3"/>
  <c r="V15145" i="3" s="1"/>
  <c r="U15146" i="3"/>
  <c r="V15146" i="3" s="1"/>
  <c r="U15147" i="3"/>
  <c r="V15147" i="3" s="1"/>
  <c r="U15148" i="3"/>
  <c r="V15148" i="3" s="1"/>
  <c r="U15149" i="3"/>
  <c r="V15149" i="3" s="1"/>
  <c r="U15150" i="3"/>
  <c r="V15150" i="3" s="1"/>
  <c r="U15151" i="3"/>
  <c r="V15151" i="3" s="1"/>
  <c r="U15152" i="3"/>
  <c r="V15152" i="3" s="1"/>
  <c r="U15153" i="3"/>
  <c r="V15153" i="3" s="1"/>
  <c r="U15154" i="3"/>
  <c r="V15154" i="3" s="1"/>
  <c r="U15155" i="3"/>
  <c r="V15155" i="3" s="1"/>
  <c r="U15156" i="3"/>
  <c r="V15156" i="3" s="1"/>
  <c r="U15157" i="3"/>
  <c r="V15157" i="3" s="1"/>
  <c r="U15158" i="3"/>
  <c r="V15158" i="3" s="1"/>
  <c r="U15159" i="3"/>
  <c r="V15159" i="3" s="1"/>
  <c r="U15160" i="3"/>
  <c r="V15160" i="3" s="1"/>
  <c r="U15161" i="3"/>
  <c r="V15161" i="3" s="1"/>
  <c r="U15162" i="3"/>
  <c r="V15162" i="3" s="1"/>
  <c r="U15163" i="3"/>
  <c r="V15163" i="3" s="1"/>
  <c r="U15164" i="3"/>
  <c r="V15164" i="3" s="1"/>
  <c r="U15165" i="3"/>
  <c r="V15165" i="3" s="1"/>
  <c r="U15166" i="3"/>
  <c r="V15166" i="3" s="1"/>
  <c r="U15167" i="3"/>
  <c r="V15167" i="3" s="1"/>
  <c r="U15168" i="3"/>
  <c r="V15168" i="3" s="1"/>
  <c r="U15169" i="3"/>
  <c r="V15169" i="3" s="1"/>
  <c r="U15170" i="3"/>
  <c r="V15170" i="3" s="1"/>
  <c r="U15171" i="3"/>
  <c r="V15171" i="3" s="1"/>
  <c r="U15172" i="3"/>
  <c r="V15172" i="3" s="1"/>
  <c r="U15173" i="3"/>
  <c r="V15173" i="3" s="1"/>
  <c r="U15174" i="3"/>
  <c r="V15174" i="3" s="1"/>
  <c r="U15175" i="3"/>
  <c r="V15175" i="3" s="1"/>
  <c r="U15176" i="3"/>
  <c r="V15176" i="3" s="1"/>
  <c r="U15177" i="3"/>
  <c r="V15177" i="3" s="1"/>
  <c r="U15178" i="3"/>
  <c r="V15178" i="3" s="1"/>
  <c r="U15179" i="3"/>
  <c r="V15179" i="3" s="1"/>
  <c r="U15180" i="3"/>
  <c r="V15180" i="3" s="1"/>
  <c r="U15181" i="3"/>
  <c r="V15181" i="3" s="1"/>
  <c r="U15182" i="3"/>
  <c r="V15182" i="3" s="1"/>
  <c r="U15183" i="3"/>
  <c r="V15183" i="3" s="1"/>
  <c r="U15184" i="3"/>
  <c r="V15184" i="3" s="1"/>
  <c r="U15185" i="3"/>
  <c r="V15185" i="3" s="1"/>
  <c r="U15186" i="3"/>
  <c r="V15186" i="3" s="1"/>
  <c r="U15187" i="3"/>
  <c r="V15187" i="3" s="1"/>
  <c r="U15188" i="3"/>
  <c r="V15188" i="3" s="1"/>
  <c r="U15189" i="3"/>
  <c r="V15189" i="3" s="1"/>
  <c r="U15190" i="3"/>
  <c r="V15190" i="3" s="1"/>
  <c r="U15191" i="3"/>
  <c r="V15191" i="3" s="1"/>
  <c r="U15192" i="3"/>
  <c r="V15192" i="3" s="1"/>
  <c r="U15193" i="3"/>
  <c r="V15193" i="3" s="1"/>
  <c r="U15194" i="3"/>
  <c r="V15194" i="3" s="1"/>
  <c r="U15195" i="3"/>
  <c r="V15195" i="3" s="1"/>
  <c r="U15196" i="3"/>
  <c r="V15196" i="3" s="1"/>
  <c r="U15197" i="3"/>
  <c r="V15197" i="3" s="1"/>
  <c r="U15198" i="3"/>
  <c r="V15198" i="3" s="1"/>
  <c r="U15199" i="3"/>
  <c r="V15199" i="3" s="1"/>
  <c r="U15200" i="3"/>
  <c r="V15200" i="3" s="1"/>
  <c r="U15201" i="3"/>
  <c r="V15201" i="3" s="1"/>
  <c r="U15202" i="3"/>
  <c r="V15202" i="3" s="1"/>
  <c r="U15203" i="3"/>
  <c r="V15203" i="3" s="1"/>
  <c r="U15204" i="3"/>
  <c r="V15204" i="3" s="1"/>
  <c r="U15205" i="3"/>
  <c r="V15205" i="3" s="1"/>
  <c r="U15206" i="3"/>
  <c r="V15206" i="3" s="1"/>
  <c r="U15207" i="3"/>
  <c r="V15207" i="3" s="1"/>
  <c r="U15208" i="3"/>
  <c r="V15208" i="3" s="1"/>
  <c r="U15209" i="3"/>
  <c r="V15209" i="3" s="1"/>
  <c r="U15210" i="3"/>
  <c r="V15210" i="3" s="1"/>
  <c r="U15211" i="3"/>
  <c r="V15211" i="3" s="1"/>
  <c r="U15212" i="3"/>
  <c r="V15212" i="3" s="1"/>
  <c r="U15213" i="3"/>
  <c r="V15213" i="3" s="1"/>
  <c r="U15214" i="3"/>
  <c r="V15214" i="3" s="1"/>
  <c r="U15215" i="3"/>
  <c r="V15215" i="3" s="1"/>
  <c r="U15216" i="3"/>
  <c r="V15216" i="3" s="1"/>
  <c r="U15217" i="3"/>
  <c r="V15217" i="3" s="1"/>
  <c r="U15218" i="3"/>
  <c r="V15218" i="3" s="1"/>
  <c r="U15219" i="3"/>
  <c r="V15219" i="3" s="1"/>
  <c r="U15220" i="3"/>
  <c r="V15220" i="3" s="1"/>
  <c r="U15221" i="3"/>
  <c r="V15221" i="3" s="1"/>
  <c r="U15222" i="3"/>
  <c r="V15222" i="3" s="1"/>
  <c r="U15223" i="3"/>
  <c r="V15223" i="3" s="1"/>
  <c r="U15224" i="3"/>
  <c r="V15224" i="3" s="1"/>
  <c r="U15225" i="3"/>
  <c r="V15225" i="3" s="1"/>
  <c r="U15226" i="3"/>
  <c r="V15226" i="3" s="1"/>
  <c r="U15227" i="3"/>
  <c r="V15227" i="3" s="1"/>
  <c r="U15228" i="3"/>
  <c r="V15228" i="3" s="1"/>
  <c r="U15229" i="3"/>
  <c r="V15229" i="3" s="1"/>
  <c r="U15230" i="3"/>
  <c r="V15230" i="3" s="1"/>
  <c r="U15231" i="3"/>
  <c r="V15231" i="3" s="1"/>
  <c r="U15232" i="3"/>
  <c r="V15232" i="3" s="1"/>
  <c r="U15233" i="3"/>
  <c r="V15233" i="3" s="1"/>
  <c r="U15234" i="3"/>
  <c r="V15234" i="3" s="1"/>
  <c r="U15235" i="3"/>
  <c r="V15235" i="3" s="1"/>
  <c r="U15236" i="3"/>
  <c r="V15236" i="3" s="1"/>
  <c r="U15237" i="3"/>
  <c r="V15237" i="3" s="1"/>
  <c r="U15238" i="3"/>
  <c r="V15238" i="3" s="1"/>
  <c r="U15239" i="3"/>
  <c r="V15239" i="3" s="1"/>
  <c r="U15240" i="3"/>
  <c r="V15240" i="3" s="1"/>
  <c r="U15241" i="3"/>
  <c r="V15241" i="3" s="1"/>
  <c r="U15242" i="3"/>
  <c r="V15242" i="3" s="1"/>
  <c r="U15243" i="3"/>
  <c r="V15243" i="3" s="1"/>
  <c r="U15244" i="3"/>
  <c r="V15244" i="3" s="1"/>
  <c r="U15245" i="3"/>
  <c r="V15245" i="3" s="1"/>
  <c r="U15246" i="3"/>
  <c r="V15246" i="3" s="1"/>
  <c r="U15247" i="3"/>
  <c r="V15247" i="3" s="1"/>
  <c r="U15248" i="3"/>
  <c r="V15248" i="3" s="1"/>
  <c r="U15249" i="3"/>
  <c r="V15249" i="3" s="1"/>
  <c r="U15250" i="3"/>
  <c r="V15250" i="3" s="1"/>
  <c r="U15251" i="3"/>
  <c r="V15251" i="3" s="1"/>
  <c r="U15252" i="3"/>
  <c r="V15252" i="3" s="1"/>
  <c r="U15253" i="3"/>
  <c r="V15253" i="3" s="1"/>
  <c r="U15254" i="3"/>
  <c r="V15254" i="3" s="1"/>
  <c r="U15255" i="3"/>
  <c r="V15255" i="3" s="1"/>
  <c r="U15256" i="3"/>
  <c r="V15256" i="3" s="1"/>
  <c r="U15257" i="3"/>
  <c r="V15257" i="3" s="1"/>
  <c r="U15258" i="3"/>
  <c r="V15258" i="3" s="1"/>
  <c r="U15259" i="3"/>
  <c r="V15259" i="3" s="1"/>
  <c r="U15260" i="3"/>
  <c r="V15260" i="3" s="1"/>
  <c r="U15261" i="3"/>
  <c r="V15261" i="3" s="1"/>
  <c r="U15262" i="3"/>
  <c r="V15262" i="3" s="1"/>
  <c r="U15263" i="3"/>
  <c r="V15263" i="3" s="1"/>
  <c r="U15264" i="3"/>
  <c r="V15264" i="3" s="1"/>
  <c r="U15265" i="3"/>
  <c r="V15265" i="3" s="1"/>
  <c r="U15266" i="3"/>
  <c r="V15266" i="3" s="1"/>
  <c r="U15267" i="3"/>
  <c r="V15267" i="3" s="1"/>
  <c r="U15268" i="3"/>
  <c r="V15268" i="3" s="1"/>
  <c r="U15269" i="3"/>
  <c r="V15269" i="3" s="1"/>
  <c r="U15270" i="3"/>
  <c r="V15270" i="3" s="1"/>
  <c r="U15271" i="3"/>
  <c r="V15271" i="3" s="1"/>
  <c r="U15272" i="3"/>
  <c r="V15272" i="3" s="1"/>
  <c r="U15273" i="3"/>
  <c r="V15273" i="3" s="1"/>
  <c r="U15274" i="3"/>
  <c r="V15274" i="3" s="1"/>
  <c r="U15275" i="3"/>
  <c r="V15275" i="3" s="1"/>
  <c r="U15276" i="3"/>
  <c r="V15276" i="3" s="1"/>
  <c r="U15277" i="3"/>
  <c r="V15277" i="3" s="1"/>
  <c r="U15278" i="3"/>
  <c r="V15278" i="3" s="1"/>
  <c r="U15279" i="3"/>
  <c r="V15279" i="3" s="1"/>
  <c r="U15280" i="3"/>
  <c r="V15280" i="3" s="1"/>
  <c r="U15281" i="3"/>
  <c r="V15281" i="3" s="1"/>
  <c r="U15282" i="3"/>
  <c r="V15282" i="3" s="1"/>
  <c r="U15283" i="3"/>
  <c r="V15283" i="3" s="1"/>
  <c r="U15284" i="3"/>
  <c r="V15284" i="3" s="1"/>
  <c r="U15285" i="3"/>
  <c r="V15285" i="3" s="1"/>
  <c r="U15286" i="3"/>
  <c r="V15286" i="3" s="1"/>
  <c r="U15287" i="3"/>
  <c r="V15287" i="3" s="1"/>
  <c r="U15288" i="3"/>
  <c r="V15288" i="3" s="1"/>
  <c r="U15289" i="3"/>
  <c r="V15289" i="3" s="1"/>
  <c r="U15290" i="3"/>
  <c r="V15290" i="3" s="1"/>
  <c r="U15291" i="3"/>
  <c r="V15291" i="3" s="1"/>
  <c r="U15292" i="3"/>
  <c r="V15292" i="3" s="1"/>
  <c r="U15293" i="3"/>
  <c r="V15293" i="3" s="1"/>
  <c r="U15294" i="3"/>
  <c r="V15294" i="3" s="1"/>
  <c r="U15295" i="3"/>
  <c r="V15295" i="3" s="1"/>
  <c r="U15296" i="3"/>
  <c r="V15296" i="3" s="1"/>
  <c r="U15297" i="3"/>
  <c r="V15297" i="3" s="1"/>
  <c r="U15298" i="3"/>
  <c r="V15298" i="3" s="1"/>
  <c r="U15299" i="3"/>
  <c r="V15299" i="3" s="1"/>
  <c r="U15300" i="3"/>
  <c r="V15300" i="3" s="1"/>
  <c r="U15301" i="3"/>
  <c r="V15301" i="3" s="1"/>
  <c r="U15302" i="3"/>
  <c r="V15302" i="3" s="1"/>
  <c r="U15303" i="3"/>
  <c r="V15303" i="3" s="1"/>
  <c r="U15304" i="3"/>
  <c r="V15304" i="3" s="1"/>
  <c r="U15305" i="3"/>
  <c r="V15305" i="3" s="1"/>
  <c r="U15306" i="3"/>
  <c r="V15306" i="3" s="1"/>
  <c r="U15307" i="3"/>
  <c r="V15307" i="3" s="1"/>
  <c r="U15308" i="3"/>
  <c r="V15308" i="3" s="1"/>
  <c r="U15309" i="3"/>
  <c r="V15309" i="3" s="1"/>
  <c r="U15310" i="3"/>
  <c r="V15310" i="3" s="1"/>
  <c r="U15311" i="3"/>
  <c r="V15311" i="3" s="1"/>
  <c r="U15312" i="3"/>
  <c r="V15312" i="3" s="1"/>
  <c r="U15313" i="3"/>
  <c r="V15313" i="3" s="1"/>
  <c r="U15314" i="3"/>
  <c r="V15314" i="3" s="1"/>
  <c r="U15315" i="3"/>
  <c r="V15315" i="3" s="1"/>
  <c r="U15316" i="3"/>
  <c r="V15316" i="3" s="1"/>
  <c r="U15317" i="3"/>
  <c r="V15317" i="3" s="1"/>
  <c r="U15318" i="3"/>
  <c r="V15318" i="3" s="1"/>
  <c r="U15319" i="3"/>
  <c r="V15319" i="3" s="1"/>
  <c r="U15320" i="3"/>
  <c r="V15320" i="3" s="1"/>
  <c r="U15321" i="3"/>
  <c r="V15321" i="3" s="1"/>
  <c r="U15322" i="3"/>
  <c r="V15322" i="3" s="1"/>
  <c r="U15323" i="3"/>
  <c r="V15323" i="3" s="1"/>
  <c r="U15324" i="3"/>
  <c r="V15324" i="3" s="1"/>
  <c r="U15325" i="3"/>
  <c r="V15325" i="3" s="1"/>
  <c r="U15326" i="3"/>
  <c r="V15326" i="3" s="1"/>
  <c r="U15327" i="3"/>
  <c r="V15327" i="3" s="1"/>
  <c r="U15328" i="3"/>
  <c r="V15328" i="3" s="1"/>
  <c r="U15329" i="3"/>
  <c r="V15329" i="3" s="1"/>
  <c r="U15330" i="3"/>
  <c r="V15330" i="3" s="1"/>
  <c r="U15331" i="3"/>
  <c r="V15331" i="3" s="1"/>
  <c r="U15332" i="3"/>
  <c r="V15332" i="3" s="1"/>
  <c r="U15333" i="3"/>
  <c r="V15333" i="3" s="1"/>
  <c r="U15334" i="3"/>
  <c r="V15334" i="3" s="1"/>
  <c r="U15335" i="3"/>
  <c r="V15335" i="3" s="1"/>
  <c r="U15336" i="3"/>
  <c r="V15336" i="3" s="1"/>
  <c r="U15337" i="3"/>
  <c r="V15337" i="3" s="1"/>
  <c r="U15338" i="3"/>
  <c r="V15338" i="3" s="1"/>
  <c r="U15339" i="3"/>
  <c r="V15339" i="3" s="1"/>
  <c r="U15340" i="3"/>
  <c r="V15340" i="3" s="1"/>
  <c r="U15341" i="3"/>
  <c r="V15341" i="3" s="1"/>
  <c r="U15342" i="3"/>
  <c r="V15342" i="3" s="1"/>
  <c r="U15343" i="3"/>
  <c r="V15343" i="3" s="1"/>
  <c r="U15344" i="3"/>
  <c r="V15344" i="3" s="1"/>
  <c r="U15345" i="3"/>
  <c r="V15345" i="3" s="1"/>
  <c r="U15346" i="3"/>
  <c r="V15346" i="3" s="1"/>
  <c r="U15347" i="3"/>
  <c r="V15347" i="3" s="1"/>
  <c r="U15348" i="3"/>
  <c r="V15348" i="3" s="1"/>
  <c r="U15349" i="3"/>
  <c r="V15349" i="3" s="1"/>
  <c r="U15350" i="3"/>
  <c r="V15350" i="3" s="1"/>
  <c r="U15351" i="3"/>
  <c r="V15351" i="3" s="1"/>
  <c r="U15352" i="3"/>
  <c r="V15352" i="3" s="1"/>
  <c r="U15353" i="3"/>
  <c r="V15353" i="3" s="1"/>
  <c r="U15354" i="3"/>
  <c r="V15354" i="3" s="1"/>
  <c r="U15355" i="3"/>
  <c r="V15355" i="3" s="1"/>
  <c r="U15356" i="3"/>
  <c r="V15356" i="3" s="1"/>
  <c r="U15357" i="3"/>
  <c r="V15357" i="3" s="1"/>
  <c r="U15358" i="3"/>
  <c r="V15358" i="3" s="1"/>
  <c r="U15359" i="3"/>
  <c r="V15359" i="3" s="1"/>
  <c r="U15360" i="3"/>
  <c r="V15360" i="3" s="1"/>
  <c r="U15361" i="3"/>
  <c r="V15361" i="3" s="1"/>
  <c r="U15362" i="3"/>
  <c r="V15362" i="3" s="1"/>
  <c r="U15363" i="3"/>
  <c r="V15363" i="3" s="1"/>
  <c r="U15364" i="3"/>
  <c r="V15364" i="3" s="1"/>
  <c r="U15365" i="3"/>
  <c r="V15365" i="3" s="1"/>
  <c r="U15366" i="3"/>
  <c r="V15366" i="3" s="1"/>
  <c r="U15367" i="3"/>
  <c r="V15367" i="3" s="1"/>
  <c r="U15368" i="3"/>
  <c r="V15368" i="3" s="1"/>
  <c r="U15369" i="3"/>
  <c r="V15369" i="3" s="1"/>
  <c r="U15370" i="3"/>
  <c r="V15370" i="3" s="1"/>
  <c r="U15371" i="3"/>
  <c r="V15371" i="3" s="1"/>
  <c r="U15372" i="3"/>
  <c r="V15372" i="3" s="1"/>
  <c r="U15373" i="3"/>
  <c r="V15373" i="3" s="1"/>
  <c r="U15374" i="3"/>
  <c r="V15374" i="3" s="1"/>
  <c r="U15375" i="3"/>
  <c r="V15375" i="3" s="1"/>
  <c r="U15376" i="3"/>
  <c r="V15376" i="3" s="1"/>
  <c r="U15377" i="3"/>
  <c r="V15377" i="3" s="1"/>
  <c r="U15378" i="3"/>
  <c r="V15378" i="3" s="1"/>
  <c r="U15379" i="3"/>
  <c r="V15379" i="3" s="1"/>
  <c r="U15380" i="3"/>
  <c r="V15380" i="3" s="1"/>
  <c r="U15381" i="3"/>
  <c r="V15381" i="3" s="1"/>
  <c r="U15382" i="3"/>
  <c r="V15382" i="3" s="1"/>
  <c r="U15383" i="3"/>
  <c r="V15383" i="3" s="1"/>
  <c r="U15384" i="3"/>
  <c r="V15384" i="3" s="1"/>
  <c r="U15385" i="3"/>
  <c r="V15385" i="3" s="1"/>
  <c r="U15386" i="3"/>
  <c r="V15386" i="3" s="1"/>
  <c r="U15387" i="3"/>
  <c r="V15387" i="3" s="1"/>
  <c r="U15388" i="3"/>
  <c r="V15388" i="3" s="1"/>
  <c r="U15389" i="3"/>
  <c r="V15389" i="3" s="1"/>
  <c r="U15390" i="3"/>
  <c r="V15390" i="3" s="1"/>
  <c r="U15391" i="3"/>
  <c r="V15391" i="3" s="1"/>
  <c r="U15392" i="3"/>
  <c r="V15392" i="3" s="1"/>
  <c r="U15393" i="3"/>
  <c r="V15393" i="3" s="1"/>
  <c r="U15394" i="3"/>
  <c r="V15394" i="3" s="1"/>
  <c r="U15395" i="3"/>
  <c r="V15395" i="3" s="1"/>
  <c r="U15396" i="3"/>
  <c r="V15396" i="3" s="1"/>
  <c r="U15397" i="3"/>
  <c r="V15397" i="3" s="1"/>
  <c r="U15398" i="3"/>
  <c r="V15398" i="3" s="1"/>
  <c r="U15399" i="3"/>
  <c r="V15399" i="3" s="1"/>
  <c r="U15400" i="3"/>
  <c r="V15400" i="3" s="1"/>
  <c r="U15401" i="3"/>
  <c r="V15401" i="3" s="1"/>
  <c r="U15402" i="3"/>
  <c r="V15402" i="3" s="1"/>
  <c r="U15403" i="3"/>
  <c r="V15403" i="3" s="1"/>
  <c r="U15404" i="3"/>
  <c r="V15404" i="3" s="1"/>
  <c r="U15405" i="3"/>
  <c r="V15405" i="3" s="1"/>
  <c r="U15406" i="3"/>
  <c r="V15406" i="3" s="1"/>
  <c r="U15407" i="3"/>
  <c r="V15407" i="3" s="1"/>
  <c r="U15408" i="3"/>
  <c r="V15408" i="3" s="1"/>
  <c r="U15409" i="3"/>
  <c r="V15409" i="3" s="1"/>
  <c r="U15410" i="3"/>
  <c r="V15410" i="3" s="1"/>
  <c r="U15411" i="3"/>
  <c r="V15411" i="3" s="1"/>
  <c r="U15412" i="3"/>
  <c r="V15412" i="3" s="1"/>
  <c r="U15413" i="3"/>
  <c r="V15413" i="3" s="1"/>
  <c r="U15414" i="3"/>
  <c r="V15414" i="3" s="1"/>
  <c r="U15415" i="3"/>
  <c r="V15415" i="3" s="1"/>
  <c r="U15416" i="3"/>
  <c r="V15416" i="3" s="1"/>
  <c r="U15417" i="3"/>
  <c r="V15417" i="3" s="1"/>
  <c r="U15418" i="3"/>
  <c r="V15418" i="3" s="1"/>
  <c r="U15419" i="3"/>
  <c r="V15419" i="3" s="1"/>
  <c r="U15420" i="3"/>
  <c r="V15420" i="3" s="1"/>
  <c r="U15421" i="3"/>
  <c r="V15421" i="3" s="1"/>
  <c r="U15422" i="3"/>
  <c r="V15422" i="3" s="1"/>
  <c r="U15423" i="3"/>
  <c r="V15423" i="3" s="1"/>
  <c r="U15424" i="3"/>
  <c r="V15424" i="3" s="1"/>
  <c r="U15425" i="3"/>
  <c r="V15425" i="3" s="1"/>
  <c r="U15426" i="3"/>
  <c r="V15426" i="3" s="1"/>
  <c r="U15427" i="3"/>
  <c r="V15427" i="3" s="1"/>
  <c r="U15428" i="3"/>
  <c r="V15428" i="3" s="1"/>
  <c r="U15429" i="3"/>
  <c r="V15429" i="3" s="1"/>
  <c r="U15430" i="3"/>
  <c r="V15430" i="3" s="1"/>
  <c r="U15431" i="3"/>
  <c r="V15431" i="3" s="1"/>
  <c r="U15432" i="3"/>
  <c r="V15432" i="3" s="1"/>
  <c r="U15433" i="3"/>
  <c r="V15433" i="3" s="1"/>
  <c r="U15434" i="3"/>
  <c r="V15434" i="3" s="1"/>
  <c r="U15435" i="3"/>
  <c r="V15435" i="3" s="1"/>
  <c r="U15436" i="3"/>
  <c r="V15436" i="3" s="1"/>
  <c r="U15437" i="3"/>
  <c r="V15437" i="3" s="1"/>
  <c r="U15438" i="3"/>
  <c r="V15438" i="3" s="1"/>
  <c r="U15439" i="3"/>
  <c r="V15439" i="3" s="1"/>
  <c r="U15440" i="3"/>
  <c r="V15440" i="3" s="1"/>
  <c r="U15441" i="3"/>
  <c r="V15441" i="3" s="1"/>
  <c r="U15442" i="3"/>
  <c r="V15442" i="3" s="1"/>
  <c r="U15443" i="3"/>
  <c r="V15443" i="3" s="1"/>
  <c r="U15444" i="3"/>
  <c r="V15444" i="3" s="1"/>
  <c r="U15445" i="3"/>
  <c r="V15445" i="3" s="1"/>
  <c r="U15446" i="3"/>
  <c r="V15446" i="3" s="1"/>
  <c r="U15447" i="3"/>
  <c r="V15447" i="3" s="1"/>
  <c r="U15448" i="3"/>
  <c r="V15448" i="3" s="1"/>
  <c r="U15449" i="3"/>
  <c r="V15449" i="3" s="1"/>
  <c r="U15450" i="3"/>
  <c r="V15450" i="3" s="1"/>
  <c r="U15451" i="3"/>
  <c r="V15451" i="3" s="1"/>
  <c r="U15452" i="3"/>
  <c r="V15452" i="3" s="1"/>
  <c r="U15453" i="3"/>
  <c r="V15453" i="3" s="1"/>
  <c r="U15454" i="3"/>
  <c r="V15454" i="3" s="1"/>
  <c r="U15455" i="3"/>
  <c r="V15455" i="3" s="1"/>
  <c r="U15456" i="3"/>
  <c r="V15456" i="3" s="1"/>
  <c r="U15457" i="3"/>
  <c r="V15457" i="3" s="1"/>
  <c r="U15458" i="3"/>
  <c r="V15458" i="3" s="1"/>
  <c r="U15459" i="3"/>
  <c r="V15459" i="3" s="1"/>
  <c r="U15460" i="3"/>
  <c r="V15460" i="3" s="1"/>
  <c r="U15461" i="3"/>
  <c r="V15461" i="3" s="1"/>
  <c r="U15462" i="3"/>
  <c r="V15462" i="3" s="1"/>
  <c r="U15463" i="3"/>
  <c r="V15463" i="3" s="1"/>
  <c r="U15464" i="3"/>
  <c r="V15464" i="3" s="1"/>
  <c r="U15465" i="3"/>
  <c r="V15465" i="3" s="1"/>
  <c r="U15466" i="3"/>
  <c r="V15466" i="3" s="1"/>
  <c r="U15467" i="3"/>
  <c r="V15467" i="3" s="1"/>
  <c r="U15468" i="3"/>
  <c r="V15468" i="3" s="1"/>
  <c r="U15469" i="3"/>
  <c r="V15469" i="3" s="1"/>
  <c r="U15470" i="3"/>
  <c r="V15470" i="3" s="1"/>
  <c r="U15471" i="3"/>
  <c r="V15471" i="3" s="1"/>
  <c r="U15472" i="3"/>
  <c r="V15472" i="3" s="1"/>
  <c r="U15473" i="3"/>
  <c r="V15473" i="3" s="1"/>
  <c r="U15474" i="3"/>
  <c r="V15474" i="3" s="1"/>
  <c r="U15475" i="3"/>
  <c r="V15475" i="3" s="1"/>
  <c r="U15476" i="3"/>
  <c r="V15476" i="3" s="1"/>
  <c r="U15477" i="3"/>
  <c r="V15477" i="3" s="1"/>
  <c r="U15478" i="3"/>
  <c r="V15478" i="3" s="1"/>
  <c r="U15479" i="3"/>
  <c r="V15479" i="3" s="1"/>
  <c r="U15480" i="3"/>
  <c r="V15480" i="3" s="1"/>
  <c r="U15481" i="3"/>
  <c r="V15481" i="3" s="1"/>
  <c r="U15482" i="3"/>
  <c r="V15482" i="3" s="1"/>
  <c r="U15483" i="3"/>
  <c r="V15483" i="3" s="1"/>
  <c r="U15484" i="3"/>
  <c r="V15484" i="3" s="1"/>
  <c r="U15485" i="3"/>
  <c r="V15485" i="3" s="1"/>
  <c r="U15486" i="3"/>
  <c r="V15486" i="3" s="1"/>
  <c r="U15487" i="3"/>
  <c r="V15487" i="3" s="1"/>
  <c r="U15488" i="3"/>
  <c r="V15488" i="3" s="1"/>
  <c r="U15489" i="3"/>
  <c r="V15489" i="3" s="1"/>
  <c r="U15490" i="3"/>
  <c r="V15490" i="3" s="1"/>
  <c r="U15491" i="3"/>
  <c r="V15491" i="3" s="1"/>
  <c r="U15492" i="3"/>
  <c r="V15492" i="3" s="1"/>
  <c r="U15493" i="3"/>
  <c r="V15493" i="3" s="1"/>
  <c r="U15494" i="3"/>
  <c r="V15494" i="3" s="1"/>
  <c r="U15495" i="3"/>
  <c r="V15495" i="3" s="1"/>
  <c r="U15496" i="3"/>
  <c r="V15496" i="3" s="1"/>
  <c r="U15497" i="3"/>
  <c r="V15497" i="3" s="1"/>
  <c r="U15498" i="3"/>
  <c r="V15498" i="3" s="1"/>
  <c r="U15499" i="3"/>
  <c r="V15499" i="3" s="1"/>
  <c r="U15500" i="3"/>
  <c r="V15500" i="3" s="1"/>
  <c r="U15501" i="3"/>
  <c r="V15501" i="3" s="1"/>
  <c r="U15502" i="3"/>
  <c r="V15502" i="3" s="1"/>
  <c r="U15503" i="3"/>
  <c r="V15503" i="3" s="1"/>
  <c r="U15504" i="3"/>
  <c r="V15504" i="3" s="1"/>
  <c r="U15505" i="3"/>
  <c r="V15505" i="3" s="1"/>
  <c r="U15506" i="3"/>
  <c r="V15506" i="3" s="1"/>
  <c r="U15507" i="3"/>
  <c r="V15507" i="3" s="1"/>
  <c r="U15508" i="3"/>
  <c r="V15508" i="3" s="1"/>
  <c r="U15509" i="3"/>
  <c r="V15509" i="3" s="1"/>
  <c r="U15510" i="3"/>
  <c r="V15510" i="3" s="1"/>
  <c r="U15511" i="3"/>
  <c r="V15511" i="3" s="1"/>
  <c r="U15512" i="3"/>
  <c r="V15512" i="3" s="1"/>
  <c r="U15513" i="3"/>
  <c r="V15513" i="3" s="1"/>
  <c r="U15514" i="3"/>
  <c r="V15514" i="3" s="1"/>
  <c r="U15515" i="3"/>
  <c r="V15515" i="3" s="1"/>
  <c r="U15516" i="3"/>
  <c r="V15516" i="3" s="1"/>
  <c r="U15517" i="3"/>
  <c r="V15517" i="3" s="1"/>
  <c r="U15518" i="3"/>
  <c r="V15518" i="3" s="1"/>
  <c r="U15519" i="3"/>
  <c r="V15519" i="3" s="1"/>
  <c r="U15520" i="3"/>
  <c r="V15520" i="3" s="1"/>
  <c r="U15521" i="3"/>
  <c r="V15521" i="3" s="1"/>
  <c r="U15522" i="3"/>
  <c r="V15522" i="3" s="1"/>
  <c r="U15523" i="3"/>
  <c r="V15523" i="3" s="1"/>
  <c r="U15524" i="3"/>
  <c r="V15524" i="3" s="1"/>
  <c r="U15525" i="3"/>
  <c r="V15525" i="3" s="1"/>
  <c r="U15526" i="3"/>
  <c r="V15526" i="3" s="1"/>
  <c r="U15527" i="3"/>
  <c r="V15527" i="3" s="1"/>
  <c r="U15528" i="3"/>
  <c r="V15528" i="3" s="1"/>
  <c r="U15529" i="3"/>
  <c r="V15529" i="3" s="1"/>
  <c r="U15530" i="3"/>
  <c r="V15530" i="3" s="1"/>
  <c r="U15531" i="3"/>
  <c r="V15531" i="3" s="1"/>
  <c r="U15532" i="3"/>
  <c r="V15532" i="3" s="1"/>
  <c r="U15533" i="3"/>
  <c r="V15533" i="3" s="1"/>
  <c r="U15534" i="3"/>
  <c r="V15534" i="3" s="1"/>
  <c r="U15535" i="3"/>
  <c r="V15535" i="3" s="1"/>
  <c r="U15536" i="3"/>
  <c r="V15536" i="3" s="1"/>
  <c r="U15537" i="3"/>
  <c r="V15537" i="3" s="1"/>
  <c r="U15538" i="3"/>
  <c r="V15538" i="3" s="1"/>
  <c r="U15539" i="3"/>
  <c r="V15539" i="3" s="1"/>
  <c r="U15540" i="3"/>
  <c r="V15540" i="3" s="1"/>
  <c r="U15541" i="3"/>
  <c r="V15541" i="3" s="1"/>
  <c r="U15542" i="3"/>
  <c r="V15542" i="3" s="1"/>
  <c r="U15543" i="3"/>
  <c r="V15543" i="3" s="1"/>
  <c r="U15544" i="3"/>
  <c r="V15544" i="3" s="1"/>
  <c r="U15545" i="3"/>
  <c r="V15545" i="3" s="1"/>
  <c r="U15546" i="3"/>
  <c r="V15546" i="3" s="1"/>
  <c r="U15547" i="3"/>
  <c r="V15547" i="3" s="1"/>
  <c r="U15548" i="3"/>
  <c r="V15548" i="3" s="1"/>
  <c r="U15549" i="3"/>
  <c r="V15549" i="3" s="1"/>
  <c r="U15550" i="3"/>
  <c r="V15550" i="3" s="1"/>
  <c r="U15551" i="3"/>
  <c r="V15551" i="3" s="1"/>
  <c r="U15552" i="3"/>
  <c r="V15552" i="3" s="1"/>
  <c r="U15553" i="3"/>
  <c r="V15553" i="3" s="1"/>
  <c r="U15554" i="3"/>
  <c r="V15554" i="3" s="1"/>
  <c r="U15555" i="3"/>
  <c r="V15555" i="3" s="1"/>
  <c r="U15556" i="3"/>
  <c r="V15556" i="3" s="1"/>
  <c r="U15557" i="3"/>
  <c r="V15557" i="3" s="1"/>
  <c r="U15558" i="3"/>
  <c r="V15558" i="3" s="1"/>
  <c r="U15559" i="3"/>
  <c r="V15559" i="3" s="1"/>
  <c r="U15560" i="3"/>
  <c r="V15560" i="3" s="1"/>
  <c r="U15561" i="3"/>
  <c r="V15561" i="3" s="1"/>
  <c r="U15562" i="3"/>
  <c r="V15562" i="3" s="1"/>
  <c r="U15563" i="3"/>
  <c r="V15563" i="3" s="1"/>
  <c r="U15564" i="3"/>
  <c r="V15564" i="3" s="1"/>
  <c r="U15565" i="3"/>
  <c r="V15565" i="3" s="1"/>
  <c r="U15566" i="3"/>
  <c r="V15566" i="3" s="1"/>
  <c r="U15567" i="3"/>
  <c r="V15567" i="3" s="1"/>
  <c r="U15568" i="3"/>
  <c r="V15568" i="3" s="1"/>
  <c r="U15569" i="3"/>
  <c r="V15569" i="3" s="1"/>
  <c r="U15570" i="3"/>
  <c r="V15570" i="3" s="1"/>
  <c r="U15571" i="3"/>
  <c r="V15571" i="3" s="1"/>
  <c r="U15572" i="3"/>
  <c r="V15572" i="3" s="1"/>
  <c r="U15573" i="3"/>
  <c r="V15573" i="3" s="1"/>
  <c r="U15574" i="3"/>
  <c r="V15574" i="3" s="1"/>
  <c r="U15575" i="3"/>
  <c r="V15575" i="3" s="1"/>
  <c r="U15576" i="3"/>
  <c r="V15576" i="3" s="1"/>
  <c r="U15577" i="3"/>
  <c r="V15577" i="3" s="1"/>
  <c r="U15578" i="3"/>
  <c r="V15578" i="3" s="1"/>
  <c r="U15579" i="3"/>
  <c r="V15579" i="3" s="1"/>
  <c r="U15580" i="3"/>
  <c r="V15580" i="3" s="1"/>
  <c r="U15581" i="3"/>
  <c r="V15581" i="3" s="1"/>
  <c r="U15582" i="3"/>
  <c r="V15582" i="3" s="1"/>
  <c r="U15583" i="3"/>
  <c r="V15583" i="3" s="1"/>
  <c r="U15584" i="3"/>
  <c r="V15584" i="3" s="1"/>
  <c r="U15585" i="3"/>
  <c r="V15585" i="3" s="1"/>
  <c r="U15586" i="3"/>
  <c r="V15586" i="3" s="1"/>
  <c r="U15587" i="3"/>
  <c r="V15587" i="3" s="1"/>
  <c r="U15588" i="3"/>
  <c r="V15588" i="3" s="1"/>
  <c r="U15589" i="3"/>
  <c r="V15589" i="3" s="1"/>
  <c r="U15590" i="3"/>
  <c r="V15590" i="3" s="1"/>
  <c r="U15591" i="3"/>
  <c r="V15591" i="3" s="1"/>
  <c r="U15592" i="3"/>
  <c r="V15592" i="3" s="1"/>
  <c r="U15593" i="3"/>
  <c r="V15593" i="3" s="1"/>
  <c r="U15594" i="3"/>
  <c r="V15594" i="3" s="1"/>
  <c r="U15595" i="3"/>
  <c r="V15595" i="3" s="1"/>
  <c r="U15596" i="3"/>
  <c r="V15596" i="3" s="1"/>
  <c r="U15597" i="3"/>
  <c r="V15597" i="3" s="1"/>
  <c r="U15598" i="3"/>
  <c r="V15598" i="3" s="1"/>
  <c r="U15599" i="3"/>
  <c r="V15599" i="3" s="1"/>
  <c r="U15600" i="3"/>
  <c r="V15600" i="3" s="1"/>
  <c r="U15601" i="3"/>
  <c r="V15601" i="3" s="1"/>
  <c r="U15602" i="3"/>
  <c r="V15602" i="3" s="1"/>
  <c r="U15603" i="3"/>
  <c r="V15603" i="3" s="1"/>
  <c r="U15604" i="3"/>
  <c r="V15604" i="3" s="1"/>
  <c r="U15605" i="3"/>
  <c r="V15605" i="3" s="1"/>
  <c r="U15606" i="3"/>
  <c r="V15606" i="3" s="1"/>
  <c r="U15607" i="3"/>
  <c r="V15607" i="3" s="1"/>
  <c r="U15608" i="3"/>
  <c r="V15608" i="3" s="1"/>
  <c r="U15609" i="3"/>
  <c r="V15609" i="3" s="1"/>
  <c r="U15610" i="3"/>
  <c r="V15610" i="3" s="1"/>
  <c r="U15611" i="3"/>
  <c r="V15611" i="3" s="1"/>
  <c r="U15612" i="3"/>
  <c r="V15612" i="3" s="1"/>
  <c r="U15613" i="3"/>
  <c r="V15613" i="3" s="1"/>
  <c r="U15614" i="3"/>
  <c r="V15614" i="3" s="1"/>
  <c r="U15615" i="3"/>
  <c r="V15615" i="3" s="1"/>
  <c r="U15616" i="3"/>
  <c r="V15616" i="3" s="1"/>
  <c r="U15617" i="3"/>
  <c r="V15617" i="3" s="1"/>
  <c r="U15618" i="3"/>
  <c r="V15618" i="3" s="1"/>
  <c r="U15619" i="3"/>
  <c r="V15619" i="3" s="1"/>
  <c r="U15620" i="3"/>
  <c r="V15620" i="3" s="1"/>
  <c r="U15621" i="3"/>
  <c r="V15621" i="3" s="1"/>
  <c r="U15622" i="3"/>
  <c r="V15622" i="3" s="1"/>
  <c r="U15623" i="3"/>
  <c r="V15623" i="3" s="1"/>
  <c r="U15624" i="3"/>
  <c r="V15624" i="3" s="1"/>
  <c r="U15625" i="3"/>
  <c r="V15625" i="3" s="1"/>
  <c r="U15626" i="3"/>
  <c r="V15626" i="3" s="1"/>
  <c r="U15627" i="3"/>
  <c r="V15627" i="3" s="1"/>
  <c r="U15628" i="3"/>
  <c r="V15628" i="3" s="1"/>
  <c r="U15629" i="3"/>
  <c r="V15629" i="3" s="1"/>
  <c r="U15630" i="3"/>
  <c r="V15630" i="3" s="1"/>
  <c r="U15631" i="3"/>
  <c r="V15631" i="3" s="1"/>
  <c r="U15632" i="3"/>
  <c r="V15632" i="3" s="1"/>
  <c r="U15633" i="3"/>
  <c r="V15633" i="3" s="1"/>
  <c r="U15634" i="3"/>
  <c r="V15634" i="3" s="1"/>
  <c r="U15635" i="3"/>
  <c r="V15635" i="3" s="1"/>
  <c r="U15636" i="3"/>
  <c r="V15636" i="3" s="1"/>
  <c r="U15637" i="3"/>
  <c r="V15637" i="3" s="1"/>
  <c r="U15638" i="3"/>
  <c r="V15638" i="3" s="1"/>
  <c r="U15639" i="3"/>
  <c r="V15639" i="3" s="1"/>
  <c r="U15640" i="3"/>
  <c r="V15640" i="3" s="1"/>
  <c r="U15641" i="3"/>
  <c r="V15641" i="3" s="1"/>
  <c r="U15642" i="3"/>
  <c r="V15642" i="3" s="1"/>
  <c r="U15643" i="3"/>
  <c r="V15643" i="3" s="1"/>
  <c r="U15644" i="3"/>
  <c r="V15644" i="3" s="1"/>
  <c r="U15645" i="3"/>
  <c r="V15645" i="3" s="1"/>
  <c r="U15646" i="3"/>
  <c r="V15646" i="3" s="1"/>
  <c r="U15647" i="3"/>
  <c r="V15647" i="3" s="1"/>
  <c r="U15648" i="3"/>
  <c r="V15648" i="3" s="1"/>
  <c r="U15649" i="3"/>
  <c r="V15649" i="3" s="1"/>
  <c r="U15650" i="3"/>
  <c r="V15650" i="3" s="1"/>
  <c r="U15651" i="3"/>
  <c r="V15651" i="3" s="1"/>
  <c r="U15652" i="3"/>
  <c r="V15652" i="3" s="1"/>
  <c r="U15653" i="3"/>
  <c r="V15653" i="3" s="1"/>
  <c r="U15654" i="3"/>
  <c r="V15654" i="3" s="1"/>
  <c r="U15655" i="3"/>
  <c r="V15655" i="3" s="1"/>
  <c r="U15656" i="3"/>
  <c r="V15656" i="3" s="1"/>
  <c r="U15657" i="3"/>
  <c r="V15657" i="3" s="1"/>
  <c r="U15658" i="3"/>
  <c r="V15658" i="3" s="1"/>
  <c r="U15659" i="3"/>
  <c r="V15659" i="3" s="1"/>
  <c r="U15660" i="3"/>
  <c r="V15660" i="3" s="1"/>
  <c r="U15661" i="3"/>
  <c r="V15661" i="3" s="1"/>
  <c r="U15662" i="3"/>
  <c r="V15662" i="3" s="1"/>
  <c r="U15663" i="3"/>
  <c r="V15663" i="3" s="1"/>
  <c r="U15664" i="3"/>
  <c r="V15664" i="3" s="1"/>
  <c r="U15665" i="3"/>
  <c r="V15665" i="3" s="1"/>
  <c r="U15666" i="3"/>
  <c r="V15666" i="3" s="1"/>
  <c r="U15667" i="3"/>
  <c r="V15667" i="3" s="1"/>
  <c r="U15668" i="3"/>
  <c r="V15668" i="3" s="1"/>
  <c r="U15669" i="3"/>
  <c r="V15669" i="3" s="1"/>
  <c r="U15670" i="3"/>
  <c r="V15670" i="3" s="1"/>
  <c r="U15671" i="3"/>
  <c r="V15671" i="3" s="1"/>
  <c r="U15672" i="3"/>
  <c r="V15672" i="3" s="1"/>
  <c r="U15673" i="3"/>
  <c r="V15673" i="3" s="1"/>
  <c r="U15674" i="3"/>
  <c r="V15674" i="3" s="1"/>
  <c r="U15675" i="3"/>
  <c r="V15675" i="3" s="1"/>
  <c r="U15676" i="3"/>
  <c r="V15676" i="3" s="1"/>
  <c r="U15677" i="3"/>
  <c r="V15677" i="3" s="1"/>
  <c r="U15678" i="3"/>
  <c r="V15678" i="3" s="1"/>
  <c r="U15679" i="3"/>
  <c r="V15679" i="3" s="1"/>
  <c r="U15680" i="3"/>
  <c r="V15680" i="3" s="1"/>
  <c r="U15681" i="3"/>
  <c r="V15681" i="3" s="1"/>
  <c r="U15682" i="3"/>
  <c r="V15682" i="3" s="1"/>
  <c r="U15683" i="3"/>
  <c r="V15683" i="3" s="1"/>
  <c r="U15684" i="3"/>
  <c r="V15684" i="3" s="1"/>
  <c r="U15685" i="3"/>
  <c r="V15685" i="3" s="1"/>
  <c r="U15686" i="3"/>
  <c r="V15686" i="3" s="1"/>
  <c r="U15687" i="3"/>
  <c r="V15687" i="3" s="1"/>
  <c r="U15688" i="3"/>
  <c r="V15688" i="3" s="1"/>
  <c r="U15689" i="3"/>
  <c r="V15689" i="3" s="1"/>
  <c r="U15690" i="3"/>
  <c r="V15690" i="3" s="1"/>
  <c r="U15691" i="3"/>
  <c r="V15691" i="3" s="1"/>
  <c r="U15692" i="3"/>
  <c r="V15692" i="3" s="1"/>
  <c r="U15693" i="3"/>
  <c r="V15693" i="3" s="1"/>
  <c r="U15694" i="3"/>
  <c r="V15694" i="3" s="1"/>
  <c r="U15695" i="3"/>
  <c r="V15695" i="3" s="1"/>
  <c r="U15696" i="3"/>
  <c r="V15696" i="3" s="1"/>
  <c r="U15697" i="3"/>
  <c r="V15697" i="3" s="1"/>
  <c r="U15698" i="3"/>
  <c r="V15698" i="3" s="1"/>
  <c r="U15699" i="3"/>
  <c r="V15699" i="3" s="1"/>
  <c r="U15700" i="3"/>
  <c r="V15700" i="3" s="1"/>
  <c r="U15701" i="3"/>
  <c r="V15701" i="3" s="1"/>
  <c r="U15702" i="3"/>
  <c r="V15702" i="3" s="1"/>
  <c r="U15703" i="3"/>
  <c r="V15703" i="3" s="1"/>
  <c r="U15704" i="3"/>
  <c r="V15704" i="3" s="1"/>
  <c r="U15705" i="3"/>
  <c r="V15705" i="3" s="1"/>
  <c r="U15706" i="3"/>
  <c r="V15706" i="3" s="1"/>
  <c r="U15707" i="3"/>
  <c r="V15707" i="3" s="1"/>
  <c r="U15708" i="3"/>
  <c r="V15708" i="3" s="1"/>
  <c r="U15709" i="3"/>
  <c r="V15709" i="3" s="1"/>
  <c r="U15710" i="3"/>
  <c r="V15710" i="3" s="1"/>
  <c r="U15711" i="3"/>
  <c r="V15711" i="3" s="1"/>
  <c r="U15712" i="3"/>
  <c r="V15712" i="3" s="1"/>
  <c r="U15713" i="3"/>
  <c r="V15713" i="3" s="1"/>
  <c r="U15714" i="3"/>
  <c r="V15714" i="3" s="1"/>
  <c r="U15715" i="3"/>
  <c r="V15715" i="3" s="1"/>
  <c r="U15716" i="3"/>
  <c r="V15716" i="3" s="1"/>
  <c r="U15717" i="3"/>
  <c r="V15717" i="3" s="1"/>
  <c r="U15718" i="3"/>
  <c r="V15718" i="3" s="1"/>
  <c r="U15719" i="3"/>
  <c r="V15719" i="3" s="1"/>
  <c r="U15720" i="3"/>
  <c r="V15720" i="3" s="1"/>
  <c r="U15721" i="3"/>
  <c r="V15721" i="3" s="1"/>
  <c r="U15722" i="3"/>
  <c r="V15722" i="3" s="1"/>
  <c r="U15723" i="3"/>
  <c r="V15723" i="3" s="1"/>
  <c r="U15724" i="3"/>
  <c r="V15724" i="3" s="1"/>
  <c r="U15725" i="3"/>
  <c r="V15725" i="3" s="1"/>
  <c r="U15726" i="3"/>
  <c r="V15726" i="3" s="1"/>
  <c r="U15727" i="3"/>
  <c r="V15727" i="3" s="1"/>
  <c r="U15728" i="3"/>
  <c r="V15728" i="3" s="1"/>
  <c r="U15729" i="3"/>
  <c r="V15729" i="3" s="1"/>
  <c r="U15730" i="3"/>
  <c r="V15730" i="3" s="1"/>
  <c r="U15731" i="3"/>
  <c r="V15731" i="3" s="1"/>
  <c r="U15732" i="3"/>
  <c r="V15732" i="3" s="1"/>
  <c r="U15733" i="3"/>
  <c r="V15733" i="3" s="1"/>
  <c r="U15734" i="3"/>
  <c r="V15734" i="3" s="1"/>
  <c r="U15735" i="3"/>
  <c r="V15735" i="3" s="1"/>
  <c r="U15736" i="3"/>
  <c r="V15736" i="3" s="1"/>
  <c r="U15737" i="3"/>
  <c r="V15737" i="3" s="1"/>
  <c r="U15738" i="3"/>
  <c r="V15738" i="3" s="1"/>
  <c r="U15739" i="3"/>
  <c r="V15739" i="3" s="1"/>
  <c r="U15740" i="3"/>
  <c r="V15740" i="3" s="1"/>
  <c r="U15741" i="3"/>
  <c r="V15741" i="3" s="1"/>
  <c r="U15742" i="3"/>
  <c r="V15742" i="3" s="1"/>
  <c r="U15743" i="3"/>
  <c r="V15743" i="3" s="1"/>
  <c r="U15744" i="3"/>
  <c r="V15744" i="3" s="1"/>
  <c r="U15745" i="3"/>
  <c r="V15745" i="3" s="1"/>
  <c r="U15746" i="3"/>
  <c r="V15746" i="3" s="1"/>
  <c r="U15747" i="3"/>
  <c r="V15747" i="3" s="1"/>
  <c r="U15748" i="3"/>
  <c r="V15748" i="3" s="1"/>
  <c r="U15749" i="3"/>
  <c r="V15749" i="3" s="1"/>
  <c r="U15750" i="3"/>
  <c r="V15750" i="3" s="1"/>
  <c r="U15751" i="3"/>
  <c r="V15751" i="3" s="1"/>
  <c r="U15752" i="3"/>
  <c r="V15752" i="3" s="1"/>
  <c r="U15753" i="3"/>
  <c r="V15753" i="3" s="1"/>
  <c r="U15754" i="3"/>
  <c r="V15754" i="3" s="1"/>
  <c r="U15755" i="3"/>
  <c r="V15755" i="3" s="1"/>
  <c r="U15756" i="3"/>
  <c r="V15756" i="3" s="1"/>
  <c r="U15757" i="3"/>
  <c r="V15757" i="3" s="1"/>
  <c r="U15758" i="3"/>
  <c r="V15758" i="3" s="1"/>
  <c r="U15759" i="3"/>
  <c r="V15759" i="3" s="1"/>
  <c r="U15760" i="3"/>
  <c r="V15760" i="3" s="1"/>
  <c r="U15761" i="3"/>
  <c r="V15761" i="3" s="1"/>
  <c r="U15762" i="3"/>
  <c r="V15762" i="3" s="1"/>
  <c r="U15763" i="3"/>
  <c r="V15763" i="3" s="1"/>
  <c r="U15764" i="3"/>
  <c r="V15764" i="3" s="1"/>
  <c r="U15765" i="3"/>
  <c r="V15765" i="3" s="1"/>
  <c r="U15766" i="3"/>
  <c r="V15766" i="3" s="1"/>
  <c r="U15767" i="3"/>
  <c r="V15767" i="3" s="1"/>
  <c r="U15768" i="3"/>
  <c r="V15768" i="3" s="1"/>
  <c r="U15769" i="3"/>
  <c r="V15769" i="3" s="1"/>
  <c r="U15770" i="3"/>
  <c r="V15770" i="3" s="1"/>
  <c r="U15771" i="3"/>
  <c r="V15771" i="3" s="1"/>
  <c r="U15772" i="3"/>
  <c r="V15772" i="3" s="1"/>
  <c r="U15773" i="3"/>
  <c r="V15773" i="3" s="1"/>
  <c r="U15774" i="3"/>
  <c r="V15774" i="3" s="1"/>
  <c r="U15775" i="3"/>
  <c r="V15775" i="3" s="1"/>
  <c r="U15776" i="3"/>
  <c r="V15776" i="3" s="1"/>
  <c r="U15777" i="3"/>
  <c r="V15777" i="3" s="1"/>
  <c r="U15778" i="3"/>
  <c r="V15778" i="3" s="1"/>
  <c r="U15779" i="3"/>
  <c r="V15779" i="3" s="1"/>
  <c r="U15780" i="3"/>
  <c r="V15780" i="3" s="1"/>
  <c r="U15781" i="3"/>
  <c r="V15781" i="3" s="1"/>
  <c r="U15782" i="3"/>
  <c r="V15782" i="3" s="1"/>
  <c r="U15783" i="3"/>
  <c r="V15783" i="3" s="1"/>
  <c r="U15784" i="3"/>
  <c r="V15784" i="3" s="1"/>
  <c r="U15785" i="3"/>
  <c r="V15785" i="3" s="1"/>
  <c r="U15786" i="3"/>
  <c r="V15786" i="3" s="1"/>
  <c r="U15787" i="3"/>
  <c r="V15787" i="3" s="1"/>
  <c r="U15788" i="3"/>
  <c r="V15788" i="3" s="1"/>
  <c r="U15789" i="3"/>
  <c r="V15789" i="3" s="1"/>
  <c r="U15790" i="3"/>
  <c r="V15790" i="3" s="1"/>
  <c r="U15791" i="3"/>
  <c r="V15791" i="3" s="1"/>
  <c r="U15792" i="3"/>
  <c r="V15792" i="3" s="1"/>
  <c r="U15793" i="3"/>
  <c r="V15793" i="3" s="1"/>
  <c r="U15794" i="3"/>
  <c r="V15794" i="3" s="1"/>
  <c r="U15795" i="3"/>
  <c r="V15795" i="3" s="1"/>
  <c r="U15796" i="3"/>
  <c r="V15796" i="3" s="1"/>
  <c r="U15797" i="3"/>
  <c r="V15797" i="3" s="1"/>
  <c r="U15798" i="3"/>
  <c r="V15798" i="3" s="1"/>
  <c r="U15799" i="3"/>
  <c r="V15799" i="3" s="1"/>
  <c r="U15800" i="3"/>
  <c r="V15800" i="3" s="1"/>
  <c r="U15801" i="3"/>
  <c r="V15801" i="3" s="1"/>
  <c r="U15802" i="3"/>
  <c r="V15802" i="3" s="1"/>
  <c r="U15803" i="3"/>
  <c r="V15803" i="3" s="1"/>
  <c r="U15804" i="3"/>
  <c r="V15804" i="3" s="1"/>
  <c r="U15805" i="3"/>
  <c r="V15805" i="3" s="1"/>
  <c r="U15806" i="3"/>
  <c r="V15806" i="3" s="1"/>
  <c r="U15807" i="3"/>
  <c r="V15807" i="3" s="1"/>
  <c r="U15808" i="3"/>
  <c r="V15808" i="3" s="1"/>
  <c r="U15809" i="3"/>
  <c r="V15809" i="3" s="1"/>
  <c r="U15810" i="3"/>
  <c r="V15810" i="3" s="1"/>
  <c r="U15811" i="3"/>
  <c r="V15811" i="3" s="1"/>
  <c r="U15812" i="3"/>
  <c r="V15812" i="3" s="1"/>
  <c r="U15813" i="3"/>
  <c r="V15813" i="3" s="1"/>
  <c r="U15814" i="3"/>
  <c r="V15814" i="3" s="1"/>
  <c r="U15815" i="3"/>
  <c r="V15815" i="3" s="1"/>
  <c r="U15816" i="3"/>
  <c r="V15816" i="3" s="1"/>
  <c r="U15817" i="3"/>
  <c r="V15817" i="3" s="1"/>
  <c r="U15818" i="3"/>
  <c r="V15818" i="3" s="1"/>
  <c r="U15819" i="3"/>
  <c r="V15819" i="3" s="1"/>
  <c r="U15820" i="3"/>
  <c r="V15820" i="3" s="1"/>
  <c r="U15821" i="3"/>
  <c r="V15821" i="3" s="1"/>
  <c r="U15822" i="3"/>
  <c r="V15822" i="3" s="1"/>
  <c r="U15823" i="3"/>
  <c r="V15823" i="3" s="1"/>
  <c r="U15824" i="3"/>
  <c r="V15824" i="3" s="1"/>
  <c r="U15825" i="3"/>
  <c r="V15825" i="3" s="1"/>
  <c r="U15826" i="3"/>
  <c r="V15826" i="3" s="1"/>
  <c r="U15827" i="3"/>
  <c r="V15827" i="3" s="1"/>
  <c r="U15828" i="3"/>
  <c r="V15828" i="3" s="1"/>
  <c r="U15829" i="3"/>
  <c r="V15829" i="3" s="1"/>
  <c r="U15830" i="3"/>
  <c r="V15830" i="3" s="1"/>
  <c r="U15831" i="3"/>
  <c r="V15831" i="3" s="1"/>
  <c r="U15832" i="3"/>
  <c r="V15832" i="3" s="1"/>
  <c r="U15833" i="3"/>
  <c r="V15833" i="3" s="1"/>
  <c r="U15834" i="3"/>
  <c r="V15834" i="3" s="1"/>
  <c r="U15835" i="3"/>
  <c r="V15835" i="3" s="1"/>
  <c r="U15836" i="3"/>
  <c r="V15836" i="3" s="1"/>
  <c r="U15837" i="3"/>
  <c r="V15837" i="3" s="1"/>
  <c r="U15838" i="3"/>
  <c r="V15838" i="3" s="1"/>
  <c r="U15839" i="3"/>
  <c r="V15839" i="3" s="1"/>
  <c r="U15840" i="3"/>
  <c r="V15840" i="3" s="1"/>
  <c r="U15841" i="3"/>
  <c r="V15841" i="3" s="1"/>
  <c r="U15842" i="3"/>
  <c r="V15842" i="3" s="1"/>
  <c r="U15843" i="3"/>
  <c r="V15843" i="3" s="1"/>
  <c r="U15844" i="3"/>
  <c r="V15844" i="3" s="1"/>
  <c r="U15845" i="3"/>
  <c r="V15845" i="3" s="1"/>
  <c r="U15846" i="3"/>
  <c r="V15846" i="3" s="1"/>
  <c r="U15847" i="3"/>
  <c r="V15847" i="3" s="1"/>
  <c r="U15848" i="3"/>
  <c r="V15848" i="3" s="1"/>
  <c r="U15849" i="3"/>
  <c r="V15849" i="3" s="1"/>
  <c r="U15850" i="3"/>
  <c r="V15850" i="3" s="1"/>
  <c r="U15851" i="3"/>
  <c r="V15851" i="3" s="1"/>
  <c r="U15852" i="3"/>
  <c r="V15852" i="3" s="1"/>
  <c r="U15853" i="3"/>
  <c r="V15853" i="3" s="1"/>
  <c r="U15854" i="3"/>
  <c r="V15854" i="3" s="1"/>
  <c r="U15855" i="3"/>
  <c r="V15855" i="3" s="1"/>
  <c r="U15856" i="3"/>
  <c r="V15856" i="3" s="1"/>
  <c r="U15857" i="3"/>
  <c r="V15857" i="3" s="1"/>
  <c r="U15858" i="3"/>
  <c r="V15858" i="3" s="1"/>
  <c r="U15859" i="3"/>
  <c r="V15859" i="3" s="1"/>
  <c r="U15860" i="3"/>
  <c r="V15860" i="3" s="1"/>
  <c r="U15861" i="3"/>
  <c r="V15861" i="3" s="1"/>
  <c r="U15862" i="3"/>
  <c r="V15862" i="3" s="1"/>
  <c r="U15863" i="3"/>
  <c r="V15863" i="3" s="1"/>
  <c r="U15864" i="3"/>
  <c r="V15864" i="3" s="1"/>
  <c r="U15865" i="3"/>
  <c r="V15865" i="3" s="1"/>
  <c r="U15866" i="3"/>
  <c r="V15866" i="3" s="1"/>
  <c r="U15867" i="3"/>
  <c r="V15867" i="3" s="1"/>
  <c r="U15868" i="3"/>
  <c r="V15868" i="3" s="1"/>
  <c r="U15869" i="3"/>
  <c r="V15869" i="3" s="1"/>
  <c r="U15870" i="3"/>
  <c r="V15870" i="3" s="1"/>
  <c r="U15871" i="3"/>
  <c r="V15871" i="3" s="1"/>
  <c r="U15872" i="3"/>
  <c r="V15872" i="3" s="1"/>
  <c r="U15873" i="3"/>
  <c r="V15873" i="3" s="1"/>
  <c r="U15874" i="3"/>
  <c r="V15874" i="3" s="1"/>
  <c r="U15875" i="3"/>
  <c r="V15875" i="3" s="1"/>
  <c r="U15876" i="3"/>
  <c r="V15876" i="3" s="1"/>
  <c r="U15877" i="3"/>
  <c r="V15877" i="3" s="1"/>
  <c r="U15878" i="3"/>
  <c r="V15878" i="3" s="1"/>
  <c r="U15879" i="3"/>
  <c r="V15879" i="3" s="1"/>
  <c r="U15880" i="3"/>
  <c r="V15880" i="3" s="1"/>
  <c r="U15881" i="3"/>
  <c r="V15881" i="3" s="1"/>
  <c r="U15882" i="3"/>
  <c r="V15882" i="3" s="1"/>
  <c r="U15883" i="3"/>
  <c r="V15883" i="3" s="1"/>
  <c r="U15884" i="3"/>
  <c r="V15884" i="3" s="1"/>
  <c r="U15885" i="3"/>
  <c r="V15885" i="3" s="1"/>
  <c r="U15886" i="3"/>
  <c r="V15886" i="3" s="1"/>
  <c r="U15887" i="3"/>
  <c r="V15887" i="3" s="1"/>
  <c r="U15888" i="3"/>
  <c r="V15888" i="3" s="1"/>
  <c r="U15889" i="3"/>
  <c r="V15889" i="3" s="1"/>
  <c r="U15890" i="3"/>
  <c r="V15890" i="3" s="1"/>
  <c r="U15891" i="3"/>
  <c r="V15891" i="3" s="1"/>
  <c r="U15892" i="3"/>
  <c r="V15892" i="3" s="1"/>
  <c r="U15893" i="3"/>
  <c r="V15893" i="3" s="1"/>
  <c r="U15894" i="3"/>
  <c r="V15894" i="3" s="1"/>
  <c r="U15895" i="3"/>
  <c r="V15895" i="3" s="1"/>
  <c r="U15896" i="3"/>
  <c r="V15896" i="3" s="1"/>
  <c r="U15897" i="3"/>
  <c r="V15897" i="3" s="1"/>
  <c r="U15898" i="3"/>
  <c r="V15898" i="3" s="1"/>
  <c r="U15899" i="3"/>
  <c r="V15899" i="3" s="1"/>
  <c r="U15900" i="3"/>
  <c r="V15900" i="3" s="1"/>
  <c r="U15901" i="3"/>
  <c r="V15901" i="3" s="1"/>
  <c r="U15902" i="3"/>
  <c r="V15902" i="3" s="1"/>
  <c r="U15903" i="3"/>
  <c r="V15903" i="3" s="1"/>
  <c r="U15904" i="3"/>
  <c r="V15904" i="3" s="1"/>
  <c r="U15905" i="3"/>
  <c r="V15905" i="3" s="1"/>
  <c r="U15906" i="3"/>
  <c r="V15906" i="3" s="1"/>
  <c r="U15907" i="3"/>
  <c r="V15907" i="3" s="1"/>
  <c r="U15908" i="3"/>
  <c r="V15908" i="3" s="1"/>
  <c r="U15909" i="3"/>
  <c r="V15909" i="3" s="1"/>
  <c r="U15910" i="3"/>
  <c r="V15910" i="3" s="1"/>
  <c r="U15911" i="3"/>
  <c r="V15911" i="3" s="1"/>
  <c r="U15912" i="3"/>
  <c r="V15912" i="3" s="1"/>
  <c r="U15913" i="3"/>
  <c r="V15913" i="3" s="1"/>
  <c r="U15914" i="3"/>
  <c r="V15914" i="3" s="1"/>
  <c r="U15915" i="3"/>
  <c r="V15915" i="3" s="1"/>
  <c r="U15916" i="3"/>
  <c r="V15916" i="3" s="1"/>
  <c r="U15917" i="3"/>
  <c r="V15917" i="3" s="1"/>
  <c r="U15918" i="3"/>
  <c r="V15918" i="3" s="1"/>
  <c r="U15919" i="3"/>
  <c r="V15919" i="3" s="1"/>
  <c r="U15920" i="3"/>
  <c r="V15920" i="3" s="1"/>
  <c r="U15921" i="3"/>
  <c r="V15921" i="3" s="1"/>
  <c r="U15922" i="3"/>
  <c r="V15922" i="3" s="1"/>
  <c r="U15923" i="3"/>
  <c r="V15923" i="3" s="1"/>
  <c r="U15924" i="3"/>
  <c r="V15924" i="3" s="1"/>
  <c r="U15925" i="3"/>
  <c r="V15925" i="3" s="1"/>
  <c r="U15926" i="3"/>
  <c r="V15926" i="3" s="1"/>
  <c r="U15927" i="3"/>
  <c r="V15927" i="3" s="1"/>
  <c r="U15928" i="3"/>
  <c r="V15928" i="3" s="1"/>
  <c r="U15929" i="3"/>
  <c r="V15929" i="3" s="1"/>
  <c r="U15930" i="3"/>
  <c r="V15930" i="3" s="1"/>
  <c r="U15931" i="3"/>
  <c r="V15931" i="3" s="1"/>
  <c r="U15932" i="3"/>
  <c r="V15932" i="3" s="1"/>
  <c r="U15933" i="3"/>
  <c r="V15933" i="3" s="1"/>
  <c r="U15934" i="3"/>
  <c r="V15934" i="3" s="1"/>
  <c r="U15935" i="3"/>
  <c r="V15935" i="3" s="1"/>
  <c r="U15936" i="3"/>
  <c r="V15936" i="3" s="1"/>
  <c r="U15937" i="3"/>
  <c r="V15937" i="3" s="1"/>
  <c r="U15938" i="3"/>
  <c r="V15938" i="3" s="1"/>
  <c r="U15939" i="3"/>
  <c r="V15939" i="3" s="1"/>
  <c r="U15940" i="3"/>
  <c r="V15940" i="3" s="1"/>
  <c r="U15941" i="3"/>
  <c r="V15941" i="3" s="1"/>
  <c r="U15942" i="3"/>
  <c r="V15942" i="3" s="1"/>
  <c r="U15943" i="3"/>
  <c r="V15943" i="3" s="1"/>
  <c r="U15944" i="3"/>
  <c r="V15944" i="3" s="1"/>
  <c r="U15945" i="3"/>
  <c r="V15945" i="3" s="1"/>
  <c r="U15946" i="3"/>
  <c r="V15946" i="3" s="1"/>
  <c r="U15947" i="3"/>
  <c r="V15947" i="3" s="1"/>
  <c r="U15948" i="3"/>
  <c r="V15948" i="3" s="1"/>
  <c r="U15949" i="3"/>
  <c r="V15949" i="3" s="1"/>
  <c r="U15950" i="3"/>
  <c r="V15950" i="3" s="1"/>
  <c r="U15951" i="3"/>
  <c r="V15951" i="3" s="1"/>
  <c r="U15952" i="3"/>
  <c r="V15952" i="3" s="1"/>
  <c r="U15953" i="3"/>
  <c r="V15953" i="3" s="1"/>
  <c r="U15954" i="3"/>
  <c r="V15954" i="3" s="1"/>
  <c r="U15955" i="3"/>
  <c r="V15955" i="3" s="1"/>
  <c r="U15956" i="3"/>
  <c r="V15956" i="3" s="1"/>
  <c r="U15957" i="3"/>
  <c r="V15957" i="3" s="1"/>
  <c r="U15958" i="3"/>
  <c r="V15958" i="3" s="1"/>
  <c r="U15959" i="3"/>
  <c r="V15959" i="3" s="1"/>
  <c r="U15960" i="3"/>
  <c r="V15960" i="3" s="1"/>
  <c r="U15961" i="3"/>
  <c r="V15961" i="3" s="1"/>
  <c r="U15962" i="3"/>
  <c r="V15962" i="3" s="1"/>
  <c r="U15963" i="3"/>
  <c r="V15963" i="3" s="1"/>
  <c r="U15964" i="3"/>
  <c r="V15964" i="3" s="1"/>
  <c r="U15965" i="3"/>
  <c r="V15965" i="3" s="1"/>
  <c r="U15966" i="3"/>
  <c r="V15966" i="3" s="1"/>
  <c r="U15967" i="3"/>
  <c r="V15967" i="3" s="1"/>
  <c r="U15968" i="3"/>
  <c r="V15968" i="3" s="1"/>
  <c r="U15969" i="3"/>
  <c r="V15969" i="3" s="1"/>
  <c r="U15970" i="3"/>
  <c r="V15970" i="3" s="1"/>
  <c r="U15971" i="3"/>
  <c r="V15971" i="3" s="1"/>
  <c r="U15972" i="3"/>
  <c r="V15972" i="3" s="1"/>
  <c r="U15973" i="3"/>
  <c r="V15973" i="3" s="1"/>
  <c r="U15974" i="3"/>
  <c r="V15974" i="3" s="1"/>
  <c r="U15975" i="3"/>
  <c r="V15975" i="3" s="1"/>
  <c r="U15976" i="3"/>
  <c r="V15976" i="3" s="1"/>
  <c r="U15977" i="3"/>
  <c r="V15977" i="3" s="1"/>
  <c r="U15978" i="3"/>
  <c r="V15978" i="3" s="1"/>
  <c r="U15979" i="3"/>
  <c r="V15979" i="3" s="1"/>
  <c r="U15980" i="3"/>
  <c r="V15980" i="3" s="1"/>
  <c r="U15981" i="3"/>
  <c r="V15981" i="3" s="1"/>
  <c r="U15982" i="3"/>
  <c r="V15982" i="3" s="1"/>
  <c r="U15983" i="3"/>
  <c r="V15983" i="3" s="1"/>
  <c r="U15984" i="3"/>
  <c r="V15984" i="3" s="1"/>
  <c r="U15985" i="3"/>
  <c r="V15985" i="3" s="1"/>
  <c r="U15986" i="3"/>
  <c r="V15986" i="3" s="1"/>
  <c r="U15987" i="3"/>
  <c r="V15987" i="3" s="1"/>
  <c r="U15988" i="3"/>
  <c r="V15988" i="3" s="1"/>
  <c r="U15989" i="3"/>
  <c r="V15989" i="3" s="1"/>
  <c r="U15990" i="3"/>
  <c r="V15990" i="3" s="1"/>
  <c r="U15991" i="3"/>
  <c r="V15991" i="3" s="1"/>
  <c r="U15992" i="3"/>
  <c r="V15992" i="3" s="1"/>
  <c r="U15993" i="3"/>
  <c r="V15993" i="3" s="1"/>
  <c r="U15994" i="3"/>
  <c r="V15994" i="3" s="1"/>
  <c r="U15995" i="3"/>
  <c r="V15995" i="3" s="1"/>
  <c r="U15996" i="3"/>
  <c r="V15996" i="3" s="1"/>
  <c r="U15997" i="3"/>
  <c r="V15997" i="3" s="1"/>
  <c r="U15998" i="3"/>
  <c r="V15998" i="3" s="1"/>
  <c r="U15999" i="3"/>
  <c r="V15999" i="3" s="1"/>
  <c r="U16000" i="3"/>
  <c r="V16000" i="3" s="1"/>
  <c r="U16001" i="3"/>
  <c r="V16001" i="3" s="1"/>
  <c r="U16002" i="3"/>
  <c r="V16002" i="3" s="1"/>
  <c r="U16003" i="3"/>
  <c r="V16003" i="3" s="1"/>
  <c r="U16004" i="3"/>
  <c r="V16004" i="3" s="1"/>
  <c r="U16005" i="3"/>
  <c r="V16005" i="3" s="1"/>
  <c r="U16006" i="3"/>
  <c r="V16006" i="3" s="1"/>
  <c r="U16007" i="3"/>
  <c r="V16007" i="3" s="1"/>
  <c r="U16008" i="3"/>
  <c r="V16008" i="3" s="1"/>
  <c r="U16009" i="3"/>
  <c r="V16009" i="3" s="1"/>
  <c r="U16010" i="3"/>
  <c r="V16010" i="3" s="1"/>
  <c r="U16011" i="3"/>
  <c r="V16011" i="3" s="1"/>
  <c r="U16012" i="3"/>
  <c r="V16012" i="3" s="1"/>
  <c r="U16013" i="3"/>
  <c r="V16013" i="3" s="1"/>
  <c r="U16014" i="3"/>
  <c r="V16014" i="3" s="1"/>
  <c r="U16015" i="3"/>
  <c r="V16015" i="3" s="1"/>
  <c r="U16016" i="3"/>
  <c r="V16016" i="3" s="1"/>
  <c r="U16017" i="3"/>
  <c r="V16017" i="3" s="1"/>
  <c r="U16018" i="3"/>
  <c r="V16018" i="3" s="1"/>
  <c r="U16019" i="3"/>
  <c r="V16019" i="3" s="1"/>
  <c r="U16020" i="3"/>
  <c r="V16020" i="3" s="1"/>
  <c r="U16021" i="3"/>
  <c r="V16021" i="3" s="1"/>
  <c r="U16022" i="3"/>
  <c r="V16022" i="3" s="1"/>
  <c r="U16023" i="3"/>
  <c r="V16023" i="3" s="1"/>
  <c r="U16024" i="3"/>
  <c r="V16024" i="3" s="1"/>
  <c r="U16025" i="3"/>
  <c r="V16025" i="3" s="1"/>
  <c r="U16026" i="3"/>
  <c r="V16026" i="3" s="1"/>
  <c r="U16027" i="3"/>
  <c r="V16027" i="3" s="1"/>
  <c r="U16028" i="3"/>
  <c r="V16028" i="3" s="1"/>
  <c r="U16029" i="3"/>
  <c r="V16029" i="3" s="1"/>
  <c r="U16030" i="3"/>
  <c r="V16030" i="3" s="1"/>
  <c r="U16031" i="3"/>
  <c r="V16031" i="3" s="1"/>
  <c r="U16032" i="3"/>
  <c r="V16032" i="3" s="1"/>
  <c r="U16033" i="3"/>
  <c r="V16033" i="3" s="1"/>
  <c r="U16034" i="3"/>
  <c r="V16034" i="3" s="1"/>
  <c r="U16035" i="3"/>
  <c r="V16035" i="3" s="1"/>
  <c r="U16036" i="3"/>
  <c r="V16036" i="3" s="1"/>
  <c r="U16037" i="3"/>
  <c r="V16037" i="3" s="1"/>
  <c r="U16038" i="3"/>
  <c r="V16038" i="3" s="1"/>
  <c r="U16039" i="3"/>
  <c r="V16039" i="3" s="1"/>
  <c r="U16040" i="3"/>
  <c r="V16040" i="3" s="1"/>
  <c r="U16041" i="3"/>
  <c r="V16041" i="3" s="1"/>
  <c r="U16042" i="3"/>
  <c r="V16042" i="3" s="1"/>
  <c r="U16043" i="3"/>
  <c r="V16043" i="3" s="1"/>
  <c r="U16044" i="3"/>
  <c r="V16044" i="3" s="1"/>
  <c r="U16045" i="3"/>
  <c r="V16045" i="3" s="1"/>
  <c r="U16046" i="3"/>
  <c r="V16046" i="3" s="1"/>
  <c r="U16047" i="3"/>
  <c r="V16047" i="3" s="1"/>
  <c r="U16048" i="3"/>
  <c r="V16048" i="3" s="1"/>
  <c r="U16049" i="3"/>
  <c r="V16049" i="3" s="1"/>
  <c r="U16050" i="3"/>
  <c r="V16050" i="3" s="1"/>
  <c r="U16051" i="3"/>
  <c r="V16051" i="3" s="1"/>
  <c r="U16052" i="3"/>
  <c r="V16052" i="3" s="1"/>
  <c r="U16053" i="3"/>
  <c r="V16053" i="3" s="1"/>
  <c r="U16054" i="3"/>
  <c r="V16054" i="3" s="1"/>
  <c r="U16055" i="3"/>
  <c r="V16055" i="3" s="1"/>
  <c r="U16056" i="3"/>
  <c r="V16056" i="3" s="1"/>
  <c r="U16057" i="3"/>
  <c r="V16057" i="3" s="1"/>
  <c r="U16058" i="3"/>
  <c r="V16058" i="3" s="1"/>
  <c r="U16059" i="3"/>
  <c r="V16059" i="3" s="1"/>
  <c r="U16060" i="3"/>
  <c r="V16060" i="3" s="1"/>
  <c r="U16061" i="3"/>
  <c r="V16061" i="3" s="1"/>
  <c r="U16062" i="3"/>
  <c r="V16062" i="3" s="1"/>
  <c r="U16063" i="3"/>
  <c r="V16063" i="3" s="1"/>
  <c r="U16064" i="3"/>
  <c r="V16064" i="3" s="1"/>
  <c r="U16065" i="3"/>
  <c r="V16065" i="3" s="1"/>
  <c r="U16066" i="3"/>
  <c r="V16066" i="3" s="1"/>
  <c r="U16067" i="3"/>
  <c r="V16067" i="3" s="1"/>
  <c r="U16068" i="3"/>
  <c r="V16068" i="3" s="1"/>
  <c r="U16069" i="3"/>
  <c r="V16069" i="3" s="1"/>
  <c r="U16070" i="3"/>
  <c r="V16070" i="3" s="1"/>
  <c r="U16071" i="3"/>
  <c r="V16071" i="3" s="1"/>
  <c r="U16072" i="3"/>
  <c r="V16072" i="3" s="1"/>
  <c r="U16073" i="3"/>
  <c r="V16073" i="3" s="1"/>
  <c r="U16074" i="3"/>
  <c r="V16074" i="3" s="1"/>
  <c r="U16075" i="3"/>
  <c r="V16075" i="3" s="1"/>
  <c r="U16076" i="3"/>
  <c r="V16076" i="3" s="1"/>
  <c r="U16077" i="3"/>
  <c r="V16077" i="3" s="1"/>
  <c r="U16078" i="3"/>
  <c r="V16078" i="3" s="1"/>
  <c r="U16079" i="3"/>
  <c r="V16079" i="3" s="1"/>
  <c r="U16080" i="3"/>
  <c r="V16080" i="3" s="1"/>
  <c r="U16081" i="3"/>
  <c r="V16081" i="3" s="1"/>
  <c r="U16082" i="3"/>
  <c r="V16082" i="3" s="1"/>
  <c r="U16083" i="3"/>
  <c r="V16083" i="3" s="1"/>
  <c r="U16084" i="3"/>
  <c r="V16084" i="3" s="1"/>
  <c r="U16085" i="3"/>
  <c r="V16085" i="3" s="1"/>
  <c r="U16086" i="3"/>
  <c r="V16086" i="3" s="1"/>
  <c r="U16087" i="3"/>
  <c r="V16087" i="3" s="1"/>
  <c r="U16088" i="3"/>
  <c r="V16088" i="3" s="1"/>
  <c r="U16089" i="3"/>
  <c r="V16089" i="3" s="1"/>
  <c r="U16090" i="3"/>
  <c r="V16090" i="3" s="1"/>
  <c r="U16091" i="3"/>
  <c r="V16091" i="3" s="1"/>
  <c r="U16092" i="3"/>
  <c r="V16092" i="3" s="1"/>
  <c r="U16093" i="3"/>
  <c r="V16093" i="3" s="1"/>
  <c r="U16094" i="3"/>
  <c r="V16094" i="3" s="1"/>
  <c r="U16095" i="3"/>
  <c r="V16095" i="3" s="1"/>
  <c r="U16096" i="3"/>
  <c r="V16096" i="3" s="1"/>
  <c r="U16097" i="3"/>
  <c r="V16097" i="3" s="1"/>
  <c r="U16098" i="3"/>
  <c r="V16098" i="3" s="1"/>
  <c r="U16099" i="3"/>
  <c r="V16099" i="3" s="1"/>
  <c r="U16100" i="3"/>
  <c r="V16100" i="3" s="1"/>
  <c r="U16101" i="3"/>
  <c r="V16101" i="3" s="1"/>
  <c r="U16102" i="3"/>
  <c r="V16102" i="3" s="1"/>
  <c r="U16103" i="3"/>
  <c r="V16103" i="3" s="1"/>
  <c r="U16104" i="3"/>
  <c r="V16104" i="3" s="1"/>
  <c r="U16105" i="3"/>
  <c r="V16105" i="3" s="1"/>
  <c r="U16106" i="3"/>
  <c r="V16106" i="3" s="1"/>
  <c r="U16107" i="3"/>
  <c r="V16107" i="3" s="1"/>
  <c r="U16108" i="3"/>
  <c r="V16108" i="3" s="1"/>
  <c r="U16109" i="3"/>
  <c r="V16109" i="3" s="1"/>
  <c r="U16110" i="3"/>
  <c r="V16110" i="3" s="1"/>
  <c r="U16111" i="3"/>
  <c r="V16111" i="3" s="1"/>
  <c r="U16112" i="3"/>
  <c r="V16112" i="3" s="1"/>
  <c r="U16113" i="3"/>
  <c r="V16113" i="3" s="1"/>
  <c r="U16114" i="3"/>
  <c r="V16114" i="3" s="1"/>
  <c r="U16115" i="3"/>
  <c r="V16115" i="3" s="1"/>
  <c r="U16116" i="3"/>
  <c r="V16116" i="3" s="1"/>
  <c r="U16117" i="3"/>
  <c r="V16117" i="3" s="1"/>
  <c r="U16118" i="3"/>
  <c r="V16118" i="3" s="1"/>
  <c r="U16119" i="3"/>
  <c r="V16119" i="3" s="1"/>
  <c r="U16120" i="3"/>
  <c r="V16120" i="3" s="1"/>
  <c r="U16121" i="3"/>
  <c r="V16121" i="3" s="1"/>
  <c r="U16122" i="3"/>
  <c r="V16122" i="3" s="1"/>
  <c r="U16123" i="3"/>
  <c r="V16123" i="3" s="1"/>
  <c r="U16124" i="3"/>
  <c r="V16124" i="3" s="1"/>
  <c r="U16125" i="3"/>
  <c r="V16125" i="3" s="1"/>
  <c r="U16126" i="3"/>
  <c r="V16126" i="3" s="1"/>
  <c r="U16127" i="3"/>
  <c r="V16127" i="3" s="1"/>
  <c r="U16128" i="3"/>
  <c r="V16128" i="3" s="1"/>
  <c r="U16129" i="3"/>
  <c r="V16129" i="3" s="1"/>
  <c r="U16130" i="3"/>
  <c r="V16130" i="3" s="1"/>
  <c r="U16131" i="3"/>
  <c r="V16131" i="3" s="1"/>
  <c r="U16132" i="3"/>
  <c r="V16132" i="3" s="1"/>
  <c r="U16133" i="3"/>
  <c r="V16133" i="3" s="1"/>
  <c r="U16134" i="3"/>
  <c r="V16134" i="3" s="1"/>
  <c r="U16135" i="3"/>
  <c r="V16135" i="3" s="1"/>
  <c r="U16136" i="3"/>
  <c r="V16136" i="3" s="1"/>
  <c r="U16137" i="3"/>
  <c r="V16137" i="3" s="1"/>
  <c r="U16138" i="3"/>
  <c r="V16138" i="3" s="1"/>
  <c r="U16139" i="3"/>
  <c r="V16139" i="3" s="1"/>
  <c r="U16140" i="3"/>
  <c r="V16140" i="3" s="1"/>
  <c r="U16141" i="3"/>
  <c r="V16141" i="3" s="1"/>
  <c r="U16142" i="3"/>
  <c r="V16142" i="3" s="1"/>
  <c r="U16143" i="3"/>
  <c r="V16143" i="3" s="1"/>
  <c r="U16144" i="3"/>
  <c r="V16144" i="3" s="1"/>
  <c r="U16145" i="3"/>
  <c r="V16145" i="3" s="1"/>
  <c r="U16146" i="3"/>
  <c r="V16146" i="3" s="1"/>
  <c r="U16147" i="3"/>
  <c r="V16147" i="3" s="1"/>
  <c r="U16148" i="3"/>
  <c r="V16148" i="3" s="1"/>
  <c r="U16149" i="3"/>
  <c r="V16149" i="3" s="1"/>
  <c r="U16150" i="3"/>
  <c r="V16150" i="3" s="1"/>
  <c r="U16151" i="3"/>
  <c r="V16151" i="3" s="1"/>
  <c r="U16152" i="3"/>
  <c r="V16152" i="3" s="1"/>
  <c r="U16153" i="3"/>
  <c r="V16153" i="3" s="1"/>
  <c r="U16154" i="3"/>
  <c r="V16154" i="3" s="1"/>
  <c r="U16155" i="3"/>
  <c r="V16155" i="3" s="1"/>
  <c r="U16156" i="3"/>
  <c r="V16156" i="3" s="1"/>
  <c r="U16157" i="3"/>
  <c r="V16157" i="3" s="1"/>
  <c r="U16158" i="3"/>
  <c r="V16158" i="3" s="1"/>
  <c r="U16159" i="3"/>
  <c r="V16159" i="3" s="1"/>
  <c r="U16160" i="3"/>
  <c r="V16160" i="3" s="1"/>
  <c r="U16161" i="3"/>
  <c r="V16161" i="3" s="1"/>
  <c r="U16162" i="3"/>
  <c r="V16162" i="3" s="1"/>
  <c r="U16163" i="3"/>
  <c r="V16163" i="3" s="1"/>
  <c r="U16164" i="3"/>
  <c r="V16164" i="3" s="1"/>
  <c r="U16165" i="3"/>
  <c r="V16165" i="3" s="1"/>
  <c r="U16166" i="3"/>
  <c r="V16166" i="3" s="1"/>
  <c r="U16167" i="3"/>
  <c r="V16167" i="3" s="1"/>
  <c r="U16168" i="3"/>
  <c r="V16168" i="3" s="1"/>
  <c r="U16169" i="3"/>
  <c r="V16169" i="3" s="1"/>
  <c r="U16170" i="3"/>
  <c r="V16170" i="3" s="1"/>
  <c r="U16171" i="3"/>
  <c r="V16171" i="3" s="1"/>
  <c r="U16172" i="3"/>
  <c r="V16172" i="3" s="1"/>
  <c r="U16173" i="3"/>
  <c r="V16173" i="3" s="1"/>
  <c r="U16174" i="3"/>
  <c r="V16174" i="3" s="1"/>
  <c r="U16175" i="3"/>
  <c r="V16175" i="3" s="1"/>
  <c r="U16176" i="3"/>
  <c r="V16176" i="3" s="1"/>
  <c r="U16177" i="3"/>
  <c r="V16177" i="3" s="1"/>
  <c r="U16178" i="3"/>
  <c r="V16178" i="3" s="1"/>
  <c r="U16179" i="3"/>
  <c r="V16179" i="3" s="1"/>
  <c r="U16180" i="3"/>
  <c r="V16180" i="3" s="1"/>
  <c r="U16181" i="3"/>
  <c r="V16181" i="3" s="1"/>
  <c r="U16182" i="3"/>
  <c r="V16182" i="3" s="1"/>
  <c r="U16183" i="3"/>
  <c r="V16183" i="3" s="1"/>
  <c r="U16184" i="3"/>
  <c r="V16184" i="3" s="1"/>
  <c r="U16185" i="3"/>
  <c r="V16185" i="3" s="1"/>
  <c r="U16186" i="3"/>
  <c r="V16186" i="3" s="1"/>
  <c r="U16187" i="3"/>
  <c r="V16187" i="3" s="1"/>
  <c r="U16188" i="3"/>
  <c r="V16188" i="3" s="1"/>
  <c r="U16189" i="3"/>
  <c r="V16189" i="3" s="1"/>
  <c r="U16190" i="3"/>
  <c r="V16190" i="3" s="1"/>
  <c r="U16191" i="3"/>
  <c r="V16191" i="3" s="1"/>
  <c r="U16192" i="3"/>
  <c r="V16192" i="3" s="1"/>
  <c r="U16193" i="3"/>
  <c r="V16193" i="3" s="1"/>
  <c r="U16194" i="3"/>
  <c r="V16194" i="3" s="1"/>
  <c r="U16195" i="3"/>
  <c r="V16195" i="3" s="1"/>
  <c r="U16196" i="3"/>
  <c r="V16196" i="3" s="1"/>
  <c r="U16197" i="3"/>
  <c r="V16197" i="3" s="1"/>
  <c r="U16198" i="3"/>
  <c r="V16198" i="3" s="1"/>
  <c r="U16199" i="3"/>
  <c r="V16199" i="3" s="1"/>
  <c r="U16200" i="3"/>
  <c r="V16200" i="3" s="1"/>
  <c r="U16201" i="3"/>
  <c r="V16201" i="3" s="1"/>
  <c r="U16202" i="3"/>
  <c r="V16202" i="3" s="1"/>
  <c r="U16203" i="3"/>
  <c r="V16203" i="3" s="1"/>
  <c r="U16204" i="3"/>
  <c r="V16204" i="3" s="1"/>
  <c r="U16205" i="3"/>
  <c r="V16205" i="3" s="1"/>
  <c r="U16206" i="3"/>
  <c r="V16206" i="3" s="1"/>
  <c r="U16207" i="3"/>
  <c r="V16207" i="3" s="1"/>
  <c r="U16208" i="3"/>
  <c r="V16208" i="3" s="1"/>
  <c r="U16209" i="3"/>
  <c r="V16209" i="3" s="1"/>
  <c r="U16210" i="3"/>
  <c r="V16210" i="3" s="1"/>
  <c r="U16211" i="3"/>
  <c r="V16211" i="3" s="1"/>
  <c r="U16212" i="3"/>
  <c r="V16212" i="3" s="1"/>
  <c r="U16213" i="3"/>
  <c r="V16213" i="3" s="1"/>
  <c r="U16214" i="3"/>
  <c r="V16214" i="3" s="1"/>
  <c r="U16215" i="3"/>
  <c r="V16215" i="3" s="1"/>
  <c r="U16216" i="3"/>
  <c r="V16216" i="3" s="1"/>
  <c r="U16217" i="3"/>
  <c r="V16217" i="3" s="1"/>
  <c r="U16218" i="3"/>
  <c r="V16218" i="3" s="1"/>
  <c r="U16219" i="3"/>
  <c r="V16219" i="3" s="1"/>
  <c r="U16220" i="3"/>
  <c r="V16220" i="3" s="1"/>
  <c r="U16221" i="3"/>
  <c r="V16221" i="3" s="1"/>
  <c r="U16222" i="3"/>
  <c r="V16222" i="3" s="1"/>
  <c r="U16223" i="3"/>
  <c r="V16223" i="3" s="1"/>
  <c r="U16224" i="3"/>
  <c r="V16224" i="3" s="1"/>
  <c r="U16225" i="3"/>
  <c r="V16225" i="3" s="1"/>
  <c r="U16226" i="3"/>
  <c r="V16226" i="3" s="1"/>
  <c r="U16227" i="3"/>
  <c r="V16227" i="3" s="1"/>
  <c r="U16228" i="3"/>
  <c r="V16228" i="3" s="1"/>
  <c r="U16229" i="3"/>
  <c r="V16229" i="3" s="1"/>
  <c r="U16230" i="3"/>
  <c r="V16230" i="3" s="1"/>
  <c r="U16231" i="3"/>
  <c r="V16231" i="3" s="1"/>
  <c r="U16232" i="3"/>
  <c r="V16232" i="3" s="1"/>
  <c r="U16233" i="3"/>
  <c r="V16233" i="3" s="1"/>
  <c r="U16234" i="3"/>
  <c r="V16234" i="3" s="1"/>
  <c r="U16235" i="3"/>
  <c r="V16235" i="3" s="1"/>
  <c r="U16236" i="3"/>
  <c r="V16236" i="3" s="1"/>
  <c r="U16237" i="3"/>
  <c r="V16237" i="3" s="1"/>
  <c r="U16238" i="3"/>
  <c r="V16238" i="3" s="1"/>
  <c r="U16239" i="3"/>
  <c r="V16239" i="3" s="1"/>
  <c r="U16240" i="3"/>
  <c r="V16240" i="3" s="1"/>
  <c r="U16241" i="3"/>
  <c r="V16241" i="3" s="1"/>
  <c r="U16242" i="3"/>
  <c r="V16242" i="3" s="1"/>
  <c r="U16243" i="3"/>
  <c r="V16243" i="3" s="1"/>
  <c r="U16244" i="3"/>
  <c r="V16244" i="3" s="1"/>
  <c r="U16245" i="3"/>
  <c r="V16245" i="3" s="1"/>
  <c r="U16246" i="3"/>
  <c r="V16246" i="3" s="1"/>
  <c r="U16247" i="3"/>
  <c r="V16247" i="3" s="1"/>
  <c r="U16248" i="3"/>
  <c r="V16248" i="3" s="1"/>
  <c r="U16249" i="3"/>
  <c r="V16249" i="3" s="1"/>
  <c r="U16250" i="3"/>
  <c r="V16250" i="3" s="1"/>
  <c r="U16251" i="3"/>
  <c r="V16251" i="3" s="1"/>
  <c r="U16252" i="3"/>
  <c r="V16252" i="3" s="1"/>
  <c r="U16253" i="3"/>
  <c r="V16253" i="3" s="1"/>
  <c r="U16254" i="3"/>
  <c r="V16254" i="3" s="1"/>
  <c r="U16255" i="3"/>
  <c r="V16255" i="3" s="1"/>
  <c r="U16256" i="3"/>
  <c r="V16256" i="3" s="1"/>
  <c r="U16257" i="3"/>
  <c r="V16257" i="3" s="1"/>
  <c r="U16258" i="3"/>
  <c r="V16258" i="3" s="1"/>
  <c r="U16259" i="3"/>
  <c r="V16259" i="3" s="1"/>
  <c r="U16260" i="3"/>
  <c r="V16260" i="3" s="1"/>
  <c r="U16261" i="3"/>
  <c r="V16261" i="3" s="1"/>
  <c r="U16262" i="3"/>
  <c r="V16262" i="3" s="1"/>
  <c r="U16263" i="3"/>
  <c r="V16263" i="3" s="1"/>
  <c r="U16264" i="3"/>
  <c r="V16264" i="3" s="1"/>
  <c r="U16265" i="3"/>
  <c r="V16265" i="3" s="1"/>
  <c r="U16266" i="3"/>
  <c r="V16266" i="3" s="1"/>
  <c r="U16267" i="3"/>
  <c r="V16267" i="3" s="1"/>
  <c r="U16268" i="3"/>
  <c r="V16268" i="3" s="1"/>
  <c r="U16269" i="3"/>
  <c r="V16269" i="3" s="1"/>
  <c r="U16270" i="3"/>
  <c r="V16270" i="3" s="1"/>
  <c r="U16271" i="3"/>
  <c r="V16271" i="3" s="1"/>
  <c r="U16272" i="3"/>
  <c r="V16272" i="3" s="1"/>
  <c r="U16273" i="3"/>
  <c r="V16273" i="3" s="1"/>
  <c r="U16274" i="3"/>
  <c r="V16274" i="3" s="1"/>
  <c r="U16275" i="3"/>
  <c r="V16275" i="3" s="1"/>
  <c r="U16276" i="3"/>
  <c r="V16276" i="3" s="1"/>
  <c r="U16277" i="3"/>
  <c r="V16277" i="3" s="1"/>
  <c r="U16278" i="3"/>
  <c r="V16278" i="3" s="1"/>
  <c r="U16279" i="3"/>
  <c r="V16279" i="3" s="1"/>
  <c r="U16280" i="3"/>
  <c r="V16280" i="3" s="1"/>
  <c r="U16281" i="3"/>
  <c r="V16281" i="3" s="1"/>
  <c r="U16282" i="3"/>
  <c r="V16282" i="3" s="1"/>
  <c r="U16283" i="3"/>
  <c r="V16283" i="3" s="1"/>
  <c r="U14057" i="3"/>
  <c r="V14057" i="3" s="1"/>
  <c r="T2582" i="3"/>
  <c r="V2582" i="3" s="1"/>
  <c r="T2583" i="3"/>
  <c r="V2583" i="3" s="1"/>
  <c r="T2584" i="3"/>
  <c r="V2584" i="3" s="1"/>
  <c r="T2585" i="3"/>
  <c r="V2585" i="3" s="1"/>
  <c r="T2586" i="3"/>
  <c r="V2586" i="3" s="1"/>
  <c r="T2587" i="3"/>
  <c r="V2587" i="3" s="1"/>
  <c r="T2588" i="3"/>
  <c r="V2588" i="3" s="1"/>
  <c r="T2589" i="3"/>
  <c r="V2589" i="3" s="1"/>
  <c r="T2590" i="3"/>
  <c r="V2590" i="3" s="1"/>
  <c r="T2591" i="3"/>
  <c r="V2591" i="3" s="1"/>
  <c r="T2592" i="3"/>
  <c r="V2592" i="3" s="1"/>
  <c r="T2593" i="3"/>
  <c r="V2593" i="3" s="1"/>
  <c r="T2594" i="3"/>
  <c r="V2594" i="3" s="1"/>
  <c r="T2595" i="3"/>
  <c r="V2595" i="3" s="1"/>
  <c r="T2596" i="3"/>
  <c r="V2596" i="3" s="1"/>
  <c r="T2597" i="3"/>
  <c r="V2597" i="3" s="1"/>
  <c r="T2598" i="3"/>
  <c r="V2598" i="3" s="1"/>
  <c r="T2599" i="3"/>
  <c r="V2599" i="3" s="1"/>
  <c r="T2600" i="3"/>
  <c r="V2600" i="3" s="1"/>
  <c r="T2601" i="3"/>
  <c r="V2601" i="3" s="1"/>
  <c r="T2603" i="3"/>
  <c r="V2603" i="3" s="1"/>
  <c r="T2606" i="3"/>
  <c r="V2606" i="3" s="1"/>
  <c r="T2609" i="3"/>
  <c r="V2609" i="3" s="1"/>
  <c r="T2610" i="3"/>
  <c r="V2610" i="3" s="1"/>
  <c r="T2611" i="3"/>
  <c r="V2611" i="3" s="1"/>
  <c r="T2612" i="3"/>
  <c r="V2612" i="3" s="1"/>
  <c r="T2613" i="3"/>
  <c r="V2613" i="3" s="1"/>
  <c r="T2617" i="3"/>
  <c r="V2617" i="3" s="1"/>
  <c r="T2618" i="3"/>
  <c r="V2618" i="3" s="1"/>
  <c r="T2620" i="3"/>
  <c r="V2620" i="3" s="1"/>
  <c r="T2621" i="3"/>
  <c r="V2621" i="3" s="1"/>
  <c r="T2622" i="3"/>
  <c r="V2622" i="3" s="1"/>
  <c r="T2623" i="3"/>
  <c r="V2623" i="3" s="1"/>
  <c r="T2624" i="3"/>
  <c r="V2624" i="3" s="1"/>
  <c r="T2625" i="3"/>
  <c r="V2625" i="3" s="1"/>
  <c r="T2626" i="3"/>
  <c r="V2626" i="3" s="1"/>
  <c r="T2627" i="3"/>
  <c r="V2627" i="3" s="1"/>
  <c r="T2628" i="3"/>
  <c r="V2628" i="3" s="1"/>
  <c r="T2629" i="3"/>
  <c r="V2629" i="3" s="1"/>
  <c r="T2630" i="3"/>
  <c r="V2630" i="3" s="1"/>
  <c r="T2631" i="3"/>
  <c r="V2631" i="3" s="1"/>
  <c r="T2632" i="3"/>
  <c r="V2632" i="3" s="1"/>
  <c r="T2634" i="3"/>
  <c r="V2634" i="3" s="1"/>
  <c r="T2636" i="3"/>
  <c r="V2636" i="3" s="1"/>
  <c r="T2637" i="3"/>
  <c r="V2637" i="3" s="1"/>
  <c r="T2638" i="3"/>
  <c r="V2638" i="3" s="1"/>
  <c r="T2639" i="3"/>
  <c r="V2639" i="3" s="1"/>
  <c r="T2640" i="3"/>
  <c r="V2640" i="3" s="1"/>
  <c r="T2641" i="3"/>
  <c r="V2641" i="3" s="1"/>
  <c r="T2642" i="3"/>
  <c r="V2642" i="3" s="1"/>
  <c r="T2643" i="3"/>
  <c r="V2643" i="3" s="1"/>
  <c r="T2646" i="3"/>
  <c r="V2646" i="3" s="1"/>
  <c r="T2647" i="3"/>
  <c r="V2647" i="3" s="1"/>
  <c r="T2648" i="3"/>
  <c r="V2648" i="3" s="1"/>
  <c r="T2649" i="3"/>
  <c r="V2649" i="3" s="1"/>
  <c r="T2650" i="3"/>
  <c r="V2650" i="3" s="1"/>
  <c r="T2652" i="3"/>
  <c r="V2652" i="3" s="1"/>
  <c r="T2653" i="3"/>
  <c r="V2653" i="3" s="1"/>
  <c r="T2655" i="3"/>
  <c r="V2655" i="3" s="1"/>
  <c r="T2656" i="3"/>
  <c r="V2656" i="3" s="1"/>
  <c r="T2658" i="3"/>
  <c r="V2658" i="3" s="1"/>
  <c r="T2659" i="3"/>
  <c r="V2659" i="3" s="1"/>
  <c r="T2660" i="3"/>
  <c r="V2660" i="3" s="1"/>
  <c r="T2662" i="3"/>
  <c r="V2662" i="3" s="1"/>
  <c r="T2664" i="3"/>
  <c r="V2664" i="3" s="1"/>
  <c r="T2665" i="3"/>
  <c r="V2665" i="3" s="1"/>
  <c r="T2666" i="3"/>
  <c r="V2666" i="3" s="1"/>
  <c r="T2670" i="3"/>
  <c r="V2670" i="3" s="1"/>
  <c r="T2672" i="3"/>
  <c r="V2672" i="3" s="1"/>
  <c r="T2673" i="3"/>
  <c r="V2673" i="3" s="1"/>
  <c r="T2674" i="3"/>
  <c r="V2674" i="3" s="1"/>
  <c r="T2675" i="3"/>
  <c r="V2675" i="3" s="1"/>
  <c r="T2677" i="3"/>
  <c r="V2677" i="3" s="1"/>
  <c r="T2678" i="3"/>
  <c r="V2678" i="3" s="1"/>
  <c r="T2679" i="3"/>
  <c r="V2679" i="3" s="1"/>
  <c r="T2680" i="3"/>
  <c r="V2680" i="3" s="1"/>
  <c r="T2681" i="3"/>
  <c r="V2681" i="3" s="1"/>
  <c r="T2682" i="3"/>
  <c r="V2682" i="3" s="1"/>
  <c r="T2683" i="3"/>
  <c r="V2683" i="3" s="1"/>
  <c r="T2684" i="3"/>
  <c r="V2684" i="3" s="1"/>
  <c r="T2685" i="3"/>
  <c r="V2685" i="3" s="1"/>
  <c r="T2686" i="3"/>
  <c r="V2686" i="3" s="1"/>
  <c r="T2687" i="3"/>
  <c r="V2687" i="3" s="1"/>
  <c r="T2688" i="3"/>
  <c r="V2688" i="3" s="1"/>
  <c r="T2689" i="3"/>
  <c r="V2689" i="3" s="1"/>
  <c r="T2691" i="3"/>
  <c r="V2691" i="3" s="1"/>
  <c r="T2692" i="3"/>
  <c r="V2692" i="3" s="1"/>
  <c r="T2693" i="3"/>
  <c r="V2693" i="3" s="1"/>
  <c r="T2694" i="3"/>
  <c r="V2694" i="3" s="1"/>
  <c r="T2695" i="3"/>
  <c r="V2695" i="3" s="1"/>
  <c r="T2696" i="3"/>
  <c r="V2696" i="3" s="1"/>
  <c r="T2702" i="3"/>
  <c r="V2702" i="3" s="1"/>
  <c r="T2703" i="3"/>
  <c r="V2703" i="3" s="1"/>
  <c r="T2705" i="3"/>
  <c r="V2705" i="3" s="1"/>
  <c r="T2706" i="3"/>
  <c r="V2706" i="3" s="1"/>
  <c r="T2707" i="3"/>
  <c r="V2707" i="3" s="1"/>
  <c r="T2708" i="3"/>
  <c r="V2708" i="3" s="1"/>
  <c r="T2709" i="3"/>
  <c r="V2709" i="3" s="1"/>
  <c r="T2710" i="3"/>
  <c r="V2710" i="3" s="1"/>
  <c r="T2712" i="3"/>
  <c r="V2712" i="3" s="1"/>
  <c r="T2713" i="3"/>
  <c r="V2713" i="3" s="1"/>
  <c r="T2714" i="3"/>
  <c r="V2714" i="3" s="1"/>
  <c r="T2715" i="3"/>
  <c r="V2715" i="3" s="1"/>
  <c r="T2716" i="3"/>
  <c r="V2716" i="3" s="1"/>
  <c r="T2717" i="3"/>
  <c r="V2717" i="3" s="1"/>
  <c r="T2718" i="3"/>
  <c r="V2718" i="3" s="1"/>
  <c r="T2721" i="3"/>
  <c r="V2721" i="3" s="1"/>
  <c r="T2722" i="3"/>
  <c r="V2722" i="3" s="1"/>
  <c r="T2724" i="3"/>
  <c r="V2724" i="3" s="1"/>
  <c r="T2726" i="3"/>
  <c r="V2726" i="3" s="1"/>
  <c r="T2727" i="3"/>
  <c r="V2727" i="3" s="1"/>
  <c r="T2728" i="3"/>
  <c r="V2728" i="3" s="1"/>
  <c r="T2729" i="3"/>
  <c r="V2729" i="3" s="1"/>
  <c r="T2730" i="3"/>
  <c r="V2730" i="3" s="1"/>
  <c r="T2733" i="3"/>
  <c r="V2733" i="3" s="1"/>
  <c r="T2734" i="3"/>
  <c r="V2734" i="3" s="1"/>
  <c r="T2735" i="3"/>
  <c r="V2735" i="3" s="1"/>
  <c r="T2736" i="3"/>
  <c r="V2736" i="3" s="1"/>
  <c r="T2737" i="3"/>
  <c r="V2737" i="3" s="1"/>
  <c r="T2738" i="3"/>
  <c r="V2738" i="3" s="1"/>
  <c r="T2739" i="3"/>
  <c r="V2739" i="3" s="1"/>
  <c r="T2740" i="3"/>
  <c r="V2740" i="3" s="1"/>
  <c r="T2741" i="3"/>
  <c r="V2741" i="3" s="1"/>
  <c r="T2742" i="3"/>
  <c r="V2742" i="3" s="1"/>
  <c r="T2745" i="3"/>
  <c r="V2745" i="3" s="1"/>
  <c r="T2746" i="3"/>
  <c r="V2746" i="3" s="1"/>
  <c r="T2747" i="3"/>
  <c r="V2747" i="3" s="1"/>
  <c r="T2748" i="3"/>
  <c r="V2748" i="3" s="1"/>
  <c r="T2749" i="3"/>
  <c r="V2749" i="3" s="1"/>
  <c r="T2750" i="3"/>
  <c r="V2750" i="3" s="1"/>
  <c r="T2751" i="3"/>
  <c r="V2751" i="3" s="1"/>
  <c r="T2752" i="3"/>
  <c r="V2752" i="3" s="1"/>
  <c r="T2754" i="3"/>
  <c r="V2754" i="3" s="1"/>
  <c r="T2755" i="3"/>
  <c r="V2755" i="3" s="1"/>
  <c r="T2756" i="3"/>
  <c r="V2756" i="3" s="1"/>
  <c r="T2757" i="3"/>
  <c r="V2757" i="3" s="1"/>
  <c r="T2758" i="3"/>
  <c r="V2758" i="3" s="1"/>
  <c r="T2759" i="3"/>
  <c r="V2759" i="3" s="1"/>
  <c r="T2761" i="3"/>
  <c r="V2761" i="3" s="1"/>
  <c r="T2762" i="3"/>
  <c r="V2762" i="3" s="1"/>
  <c r="T2764" i="3"/>
  <c r="V2764" i="3" s="1"/>
  <c r="T2766" i="3"/>
  <c r="V2766" i="3" s="1"/>
  <c r="T2767" i="3"/>
  <c r="V2767" i="3" s="1"/>
  <c r="T2768" i="3"/>
  <c r="V2768" i="3" s="1"/>
  <c r="T2769" i="3"/>
  <c r="V2769" i="3" s="1"/>
  <c r="T2771" i="3"/>
  <c r="V2771" i="3" s="1"/>
  <c r="T2772" i="3"/>
  <c r="V2772" i="3" s="1"/>
  <c r="T2775" i="3"/>
  <c r="V2775" i="3" s="1"/>
  <c r="T2776" i="3"/>
  <c r="V2776" i="3" s="1"/>
  <c r="T2777" i="3"/>
  <c r="V2777" i="3" s="1"/>
  <c r="T2778" i="3"/>
  <c r="V2778" i="3" s="1"/>
  <c r="T2779" i="3"/>
  <c r="V2779" i="3" s="1"/>
  <c r="T2780" i="3"/>
  <c r="V2780" i="3" s="1"/>
  <c r="T2783" i="3"/>
  <c r="V2783" i="3" s="1"/>
  <c r="T2784" i="3"/>
  <c r="V2784" i="3" s="1"/>
  <c r="T2785" i="3"/>
  <c r="V2785" i="3" s="1"/>
  <c r="T2786" i="3"/>
  <c r="V2786" i="3" s="1"/>
  <c r="T2787" i="3"/>
  <c r="V2787" i="3" s="1"/>
  <c r="T2788" i="3"/>
  <c r="V2788" i="3" s="1"/>
  <c r="T2791" i="3"/>
  <c r="V2791" i="3" s="1"/>
  <c r="T2793" i="3"/>
  <c r="V2793" i="3" s="1"/>
  <c r="T2794" i="3"/>
  <c r="V2794" i="3" s="1"/>
  <c r="T2795" i="3"/>
  <c r="V2795" i="3" s="1"/>
  <c r="T2796" i="3"/>
  <c r="V2796" i="3" s="1"/>
  <c r="T2797" i="3"/>
  <c r="V2797" i="3" s="1"/>
  <c r="T2798" i="3"/>
  <c r="V2798" i="3" s="1"/>
  <c r="T2799" i="3"/>
  <c r="V2799" i="3" s="1"/>
  <c r="T2800" i="3"/>
  <c r="V2800" i="3" s="1"/>
  <c r="T2801" i="3"/>
  <c r="V2801" i="3" s="1"/>
  <c r="T2802" i="3"/>
  <c r="V2802" i="3" s="1"/>
  <c r="T2803" i="3"/>
  <c r="V2803" i="3" s="1"/>
  <c r="T2804" i="3"/>
  <c r="V2804" i="3" s="1"/>
  <c r="T2805" i="3"/>
  <c r="V2805" i="3" s="1"/>
  <c r="T2806" i="3"/>
  <c r="V2806" i="3" s="1"/>
  <c r="T2807" i="3"/>
  <c r="V2807" i="3" s="1"/>
  <c r="T2809" i="3"/>
  <c r="V2809" i="3" s="1"/>
  <c r="T2810" i="3"/>
  <c r="V2810" i="3" s="1"/>
  <c r="T2811" i="3"/>
  <c r="V2811" i="3" s="1"/>
  <c r="T2814" i="3"/>
  <c r="V2814" i="3" s="1"/>
  <c r="T2815" i="3"/>
  <c r="V2815" i="3" s="1"/>
  <c r="T2816" i="3"/>
  <c r="V2816" i="3" s="1"/>
  <c r="T2817" i="3"/>
  <c r="V2817" i="3" s="1"/>
  <c r="T2819" i="3"/>
  <c r="V2819" i="3" s="1"/>
  <c r="T2820" i="3"/>
  <c r="V2820" i="3" s="1"/>
  <c r="T2821" i="3"/>
  <c r="V2821" i="3" s="1"/>
  <c r="T2822" i="3"/>
  <c r="V2822" i="3" s="1"/>
  <c r="T2823" i="3"/>
  <c r="V2823" i="3" s="1"/>
  <c r="T2824" i="3"/>
  <c r="V2824" i="3" s="1"/>
  <c r="T2825" i="3"/>
  <c r="V2825" i="3" s="1"/>
  <c r="T2826" i="3"/>
  <c r="V2826" i="3" s="1"/>
  <c r="T2827" i="3"/>
  <c r="V2827" i="3" s="1"/>
  <c r="T2828" i="3"/>
  <c r="V2828" i="3" s="1"/>
  <c r="T2829" i="3"/>
  <c r="V2829" i="3" s="1"/>
  <c r="T2831" i="3"/>
  <c r="V2831" i="3" s="1"/>
  <c r="T2832" i="3"/>
  <c r="V2832" i="3" s="1"/>
  <c r="T2833" i="3"/>
  <c r="V2833" i="3" s="1"/>
  <c r="T2834" i="3"/>
  <c r="V2834" i="3" s="1"/>
  <c r="T2835" i="3"/>
  <c r="V2835" i="3" s="1"/>
  <c r="T2836" i="3"/>
  <c r="V2836" i="3" s="1"/>
  <c r="T2837" i="3"/>
  <c r="V2837" i="3" s="1"/>
  <c r="T2838" i="3"/>
  <c r="V2838" i="3" s="1"/>
  <c r="T2840" i="3"/>
  <c r="V2840" i="3" s="1"/>
  <c r="T2841" i="3"/>
  <c r="V2841" i="3" s="1"/>
  <c r="T2843" i="3"/>
  <c r="V2843" i="3" s="1"/>
  <c r="T2845" i="3"/>
  <c r="V2845" i="3" s="1"/>
  <c r="T2848" i="3"/>
  <c r="V2848" i="3" s="1"/>
  <c r="T2850" i="3"/>
  <c r="V2850" i="3" s="1"/>
  <c r="T2851" i="3"/>
  <c r="V2851" i="3" s="1"/>
  <c r="T2853" i="3"/>
  <c r="V2853" i="3" s="1"/>
  <c r="T2854" i="3"/>
  <c r="V2854" i="3" s="1"/>
  <c r="T2855" i="3"/>
  <c r="V2855" i="3" s="1"/>
  <c r="T2857" i="3"/>
  <c r="V2857" i="3" s="1"/>
  <c r="T2859" i="3"/>
  <c r="V2859" i="3" s="1"/>
  <c r="T2861" i="3"/>
  <c r="V2861" i="3" s="1"/>
  <c r="T2862" i="3"/>
  <c r="V2862" i="3" s="1"/>
  <c r="T2863" i="3"/>
  <c r="V2863" i="3" s="1"/>
  <c r="T2864" i="3"/>
  <c r="V2864" i="3" s="1"/>
  <c r="T2865" i="3"/>
  <c r="V2865" i="3" s="1"/>
  <c r="T2866" i="3"/>
  <c r="V2866" i="3" s="1"/>
  <c r="T2867" i="3"/>
  <c r="V2867" i="3" s="1"/>
  <c r="T2868" i="3"/>
  <c r="V2868" i="3" s="1"/>
  <c r="T2869" i="3"/>
  <c r="V2869" i="3" s="1"/>
  <c r="T2870" i="3"/>
  <c r="V2870" i="3" s="1"/>
  <c r="T2871" i="3"/>
  <c r="V2871" i="3" s="1"/>
  <c r="T2872" i="3"/>
  <c r="V2872" i="3" s="1"/>
  <c r="T2877" i="3"/>
  <c r="V2877" i="3" s="1"/>
  <c r="T2878" i="3"/>
  <c r="V2878" i="3" s="1"/>
  <c r="T2879" i="3"/>
  <c r="V2879" i="3" s="1"/>
  <c r="T2880" i="3"/>
  <c r="V2880" i="3" s="1"/>
  <c r="T2881" i="3"/>
  <c r="V2881" i="3" s="1"/>
  <c r="T2884" i="3"/>
  <c r="V2884" i="3" s="1"/>
  <c r="T2885" i="3"/>
  <c r="V2885" i="3" s="1"/>
  <c r="T2886" i="3"/>
  <c r="V2886" i="3" s="1"/>
  <c r="T2887" i="3"/>
  <c r="V2887" i="3" s="1"/>
  <c r="T2888" i="3"/>
  <c r="V2888" i="3" s="1"/>
  <c r="T2889" i="3"/>
  <c r="V2889" i="3" s="1"/>
  <c r="T2890" i="3"/>
  <c r="V2890" i="3" s="1"/>
  <c r="T2891" i="3"/>
  <c r="V2891" i="3" s="1"/>
  <c r="T2892" i="3"/>
  <c r="V2892" i="3" s="1"/>
  <c r="T2893" i="3"/>
  <c r="V2893" i="3" s="1"/>
  <c r="T2894" i="3"/>
  <c r="V2894" i="3" s="1"/>
  <c r="T2896" i="3"/>
  <c r="V2896" i="3" s="1"/>
  <c r="T2897" i="3"/>
  <c r="V2897" i="3" s="1"/>
  <c r="T2898" i="3"/>
  <c r="V2898" i="3" s="1"/>
  <c r="T2899" i="3"/>
  <c r="V2899" i="3" s="1"/>
  <c r="T2900" i="3"/>
  <c r="V2900" i="3" s="1"/>
  <c r="T2902" i="3"/>
  <c r="V2902" i="3" s="1"/>
  <c r="T2907" i="3"/>
  <c r="V2907" i="3" s="1"/>
  <c r="T2908" i="3"/>
  <c r="V2908" i="3" s="1"/>
  <c r="T2910" i="3"/>
  <c r="V2910" i="3" s="1"/>
  <c r="T2914" i="3"/>
  <c r="V2914" i="3" s="1"/>
  <c r="T2917" i="3"/>
  <c r="V2917" i="3" s="1"/>
  <c r="T2918" i="3"/>
  <c r="V2918" i="3" s="1"/>
  <c r="T2919" i="3"/>
  <c r="V2919" i="3" s="1"/>
  <c r="T2920" i="3"/>
  <c r="V2920" i="3" s="1"/>
  <c r="T2921" i="3"/>
  <c r="V2921" i="3" s="1"/>
  <c r="T2923" i="3"/>
  <c r="V2923" i="3" s="1"/>
  <c r="T2924" i="3"/>
  <c r="V2924" i="3" s="1"/>
  <c r="T2925" i="3"/>
  <c r="V2925" i="3" s="1"/>
  <c r="T2926" i="3"/>
  <c r="V2926" i="3" s="1"/>
  <c r="T2927" i="3"/>
  <c r="V2927" i="3" s="1"/>
  <c r="T2928" i="3"/>
  <c r="V2928" i="3" s="1"/>
  <c r="T2929" i="3"/>
  <c r="V2929" i="3" s="1"/>
  <c r="T2931" i="3"/>
  <c r="V2931" i="3" s="1"/>
  <c r="T2932" i="3"/>
  <c r="V2932" i="3" s="1"/>
  <c r="T2933" i="3"/>
  <c r="V2933" i="3" s="1"/>
  <c r="T2934" i="3"/>
  <c r="V2934" i="3" s="1"/>
  <c r="T2936" i="3"/>
  <c r="V2936" i="3" s="1"/>
  <c r="T2937" i="3"/>
  <c r="V2937" i="3" s="1"/>
  <c r="T2938" i="3"/>
  <c r="V2938" i="3" s="1"/>
  <c r="T2939" i="3"/>
  <c r="V2939" i="3" s="1"/>
  <c r="T2942" i="3"/>
  <c r="V2942" i="3" s="1"/>
  <c r="T2943" i="3"/>
  <c r="V2943" i="3" s="1"/>
  <c r="T2944" i="3"/>
  <c r="V2944" i="3" s="1"/>
  <c r="T2945" i="3"/>
  <c r="V2945" i="3" s="1"/>
  <c r="T2946" i="3"/>
  <c r="V2946" i="3" s="1"/>
  <c r="T2949" i="3"/>
  <c r="V2949" i="3" s="1"/>
  <c r="T2950" i="3"/>
  <c r="V2950" i="3" s="1"/>
  <c r="T2951" i="3"/>
  <c r="V2951" i="3" s="1"/>
  <c r="T2952" i="3"/>
  <c r="V2952" i="3" s="1"/>
  <c r="T2953" i="3"/>
  <c r="V2953" i="3" s="1"/>
  <c r="T2954" i="3"/>
  <c r="V2954" i="3" s="1"/>
  <c r="T2955" i="3"/>
  <c r="V2955" i="3" s="1"/>
  <c r="T2958" i="3"/>
  <c r="V2958" i="3" s="1"/>
  <c r="T2959" i="3"/>
  <c r="V2959" i="3" s="1"/>
  <c r="T2960" i="3"/>
  <c r="V2960" i="3" s="1"/>
  <c r="T2962" i="3"/>
  <c r="V2962" i="3" s="1"/>
  <c r="T2963" i="3"/>
  <c r="V2963" i="3" s="1"/>
  <c r="T2964" i="3"/>
  <c r="V2964" i="3" s="1"/>
  <c r="T2966" i="3"/>
  <c r="V2966" i="3" s="1"/>
  <c r="T2967" i="3"/>
  <c r="V2967" i="3" s="1"/>
  <c r="T2968" i="3"/>
  <c r="V2968" i="3" s="1"/>
  <c r="T2969" i="3"/>
  <c r="V2969" i="3" s="1"/>
  <c r="T2971" i="3"/>
  <c r="V2971" i="3" s="1"/>
  <c r="T2972" i="3"/>
  <c r="V2972" i="3" s="1"/>
  <c r="T2973" i="3"/>
  <c r="V2973" i="3" s="1"/>
  <c r="T2974" i="3"/>
  <c r="V2974" i="3" s="1"/>
  <c r="T2975" i="3"/>
  <c r="V2975" i="3" s="1"/>
  <c r="T2977" i="3"/>
  <c r="V2977" i="3" s="1"/>
  <c r="T2979" i="3"/>
  <c r="V2979" i="3" s="1"/>
  <c r="T2980" i="3"/>
  <c r="V2980" i="3" s="1"/>
  <c r="T2981" i="3"/>
  <c r="V2981" i="3" s="1"/>
  <c r="T2982" i="3"/>
  <c r="V2982" i="3" s="1"/>
  <c r="T2983" i="3"/>
  <c r="V2983" i="3" s="1"/>
  <c r="T2986" i="3"/>
  <c r="V2986" i="3" s="1"/>
  <c r="T2987" i="3"/>
  <c r="V2987" i="3" s="1"/>
  <c r="T2988" i="3"/>
  <c r="V2988" i="3" s="1"/>
  <c r="T2989" i="3"/>
  <c r="V2989" i="3" s="1"/>
  <c r="T2992" i="3"/>
  <c r="V2992" i="3" s="1"/>
  <c r="T2993" i="3"/>
  <c r="V2993" i="3" s="1"/>
  <c r="T2994" i="3"/>
  <c r="V2994" i="3" s="1"/>
  <c r="T2996" i="3"/>
  <c r="V2996" i="3" s="1"/>
  <c r="T2999" i="3"/>
  <c r="V2999" i="3" s="1"/>
  <c r="T3000" i="3"/>
  <c r="V3000" i="3" s="1"/>
  <c r="T3001" i="3"/>
  <c r="V3001" i="3" s="1"/>
  <c r="T3002" i="3"/>
  <c r="V3002" i="3" s="1"/>
  <c r="T3003" i="3"/>
  <c r="V3003" i="3" s="1"/>
  <c r="T3005" i="3"/>
  <c r="V3005" i="3" s="1"/>
  <c r="T3007" i="3"/>
  <c r="V3007" i="3" s="1"/>
  <c r="T3008" i="3"/>
  <c r="V3008" i="3" s="1"/>
  <c r="T3010" i="3"/>
  <c r="V3010" i="3" s="1"/>
  <c r="T3011" i="3"/>
  <c r="V3011" i="3" s="1"/>
  <c r="T3012" i="3"/>
  <c r="V3012" i="3" s="1"/>
  <c r="T3014" i="3"/>
  <c r="V3014" i="3" s="1"/>
  <c r="T3015" i="3"/>
  <c r="V3015" i="3" s="1"/>
  <c r="T3016" i="3"/>
  <c r="V3016" i="3" s="1"/>
  <c r="T3017" i="3"/>
  <c r="V3017" i="3" s="1"/>
  <c r="T3019" i="3"/>
  <c r="V3019" i="3" s="1"/>
  <c r="T3021" i="3"/>
  <c r="V3021" i="3" s="1"/>
  <c r="T3022" i="3"/>
  <c r="V3022" i="3" s="1"/>
  <c r="T3023" i="3"/>
  <c r="V3023" i="3" s="1"/>
  <c r="T3024" i="3"/>
  <c r="V3024" i="3" s="1"/>
  <c r="T3025" i="3"/>
  <c r="V3025" i="3" s="1"/>
  <c r="T3026" i="3"/>
  <c r="V3026" i="3" s="1"/>
  <c r="T3027" i="3"/>
  <c r="V3027" i="3" s="1"/>
  <c r="T3028" i="3"/>
  <c r="V3028" i="3" s="1"/>
  <c r="T3029" i="3"/>
  <c r="V3029" i="3" s="1"/>
  <c r="T3030" i="3"/>
  <c r="V3030" i="3" s="1"/>
  <c r="T3032" i="3"/>
  <c r="V3032" i="3" s="1"/>
  <c r="T3033" i="3"/>
  <c r="V3033" i="3" s="1"/>
  <c r="T3034" i="3"/>
  <c r="V3034" i="3" s="1"/>
  <c r="T3036" i="3"/>
  <c r="V3036" i="3" s="1"/>
  <c r="T3037" i="3"/>
  <c r="V3037" i="3" s="1"/>
  <c r="T3038" i="3"/>
  <c r="V3038" i="3" s="1"/>
  <c r="T3039" i="3"/>
  <c r="V3039" i="3" s="1"/>
  <c r="T3040" i="3"/>
  <c r="V3040" i="3" s="1"/>
  <c r="T3041" i="3"/>
  <c r="V3041" i="3" s="1"/>
  <c r="T3042" i="3"/>
  <c r="V3042" i="3" s="1"/>
  <c r="T3044" i="3"/>
  <c r="V3044" i="3" s="1"/>
  <c r="T3045" i="3"/>
  <c r="V3045" i="3" s="1"/>
  <c r="T3047" i="3"/>
  <c r="V3047" i="3" s="1"/>
  <c r="T3048" i="3"/>
  <c r="V3048" i="3" s="1"/>
  <c r="T3049" i="3"/>
  <c r="V3049" i="3" s="1"/>
  <c r="T3050" i="3"/>
  <c r="V3050" i="3" s="1"/>
  <c r="T3051" i="3"/>
  <c r="V3051" i="3" s="1"/>
  <c r="T3052" i="3"/>
  <c r="V3052" i="3" s="1"/>
  <c r="T3054" i="3"/>
  <c r="V3054" i="3" s="1"/>
  <c r="T3055" i="3"/>
  <c r="V3055" i="3" s="1"/>
  <c r="T3056" i="3"/>
  <c r="V3056" i="3" s="1"/>
  <c r="T3057" i="3"/>
  <c r="V3057" i="3" s="1"/>
  <c r="T3058" i="3"/>
  <c r="V3058" i="3" s="1"/>
  <c r="T3059" i="3"/>
  <c r="V3059" i="3" s="1"/>
  <c r="T3060" i="3"/>
  <c r="V3060" i="3" s="1"/>
  <c r="T3061" i="3"/>
  <c r="V3061" i="3" s="1"/>
  <c r="T3062" i="3"/>
  <c r="V3062" i="3" s="1"/>
  <c r="T3063" i="3"/>
  <c r="V3063" i="3" s="1"/>
  <c r="T3064" i="3"/>
  <c r="V3064" i="3" s="1"/>
  <c r="T3065" i="3"/>
  <c r="V3065" i="3" s="1"/>
  <c r="T3066" i="3"/>
  <c r="V3066" i="3" s="1"/>
  <c r="T3067" i="3"/>
  <c r="V3067" i="3" s="1"/>
  <c r="T3068" i="3"/>
  <c r="V3068" i="3" s="1"/>
  <c r="T3069" i="3"/>
  <c r="V3069" i="3" s="1"/>
  <c r="T3073" i="3"/>
  <c r="V3073" i="3" s="1"/>
  <c r="T3074" i="3"/>
  <c r="V3074" i="3" s="1"/>
  <c r="T3075" i="3"/>
  <c r="V3075" i="3" s="1"/>
  <c r="T3079" i="3"/>
  <c r="V3079" i="3" s="1"/>
  <c r="T3080" i="3"/>
  <c r="V3080" i="3" s="1"/>
  <c r="T3081" i="3"/>
  <c r="V3081" i="3" s="1"/>
  <c r="T3082" i="3"/>
  <c r="V3082" i="3" s="1"/>
  <c r="T3084" i="3"/>
  <c r="V3084" i="3" s="1"/>
  <c r="T3086" i="3"/>
  <c r="V3086" i="3" s="1"/>
  <c r="T3087" i="3"/>
  <c r="V3087" i="3" s="1"/>
  <c r="T3091" i="3"/>
  <c r="V3091" i="3" s="1"/>
  <c r="T3092" i="3"/>
  <c r="V3092" i="3" s="1"/>
  <c r="T3093" i="3"/>
  <c r="V3093" i="3" s="1"/>
  <c r="T3094" i="3"/>
  <c r="V3094" i="3" s="1"/>
  <c r="T3095" i="3"/>
  <c r="V3095" i="3" s="1"/>
  <c r="T3096" i="3"/>
  <c r="V3096" i="3" s="1"/>
  <c r="T3097" i="3"/>
  <c r="V3097" i="3" s="1"/>
  <c r="T3098" i="3"/>
  <c r="V3098" i="3" s="1"/>
  <c r="T3100" i="3"/>
  <c r="V3100" i="3" s="1"/>
  <c r="T3101" i="3"/>
  <c r="V3101" i="3" s="1"/>
  <c r="T3102" i="3"/>
  <c r="V3102" i="3" s="1"/>
  <c r="T3103" i="3"/>
  <c r="V3103" i="3" s="1"/>
  <c r="T3105" i="3"/>
  <c r="V3105" i="3" s="1"/>
  <c r="T3107" i="3"/>
  <c r="V3107" i="3" s="1"/>
  <c r="T3108" i="3"/>
  <c r="V3108" i="3" s="1"/>
  <c r="T3109" i="3"/>
  <c r="V3109" i="3" s="1"/>
  <c r="T3110" i="3"/>
  <c r="V3110" i="3" s="1"/>
  <c r="T3111" i="3"/>
  <c r="V3111" i="3" s="1"/>
  <c r="T3112" i="3"/>
  <c r="V3112" i="3" s="1"/>
  <c r="T3113" i="3"/>
  <c r="V3113" i="3" s="1"/>
  <c r="T3114" i="3"/>
  <c r="V3114" i="3" s="1"/>
  <c r="T3115" i="3"/>
  <c r="V3115" i="3" s="1"/>
  <c r="T3116" i="3"/>
  <c r="V3116" i="3" s="1"/>
  <c r="T3117" i="3"/>
  <c r="V3117" i="3" s="1"/>
  <c r="T3118" i="3"/>
  <c r="V3118" i="3" s="1"/>
  <c r="T3119" i="3"/>
  <c r="V3119" i="3" s="1"/>
  <c r="T3120" i="3"/>
  <c r="V3120" i="3" s="1"/>
  <c r="T3121" i="3"/>
  <c r="V3121" i="3" s="1"/>
  <c r="T3122" i="3"/>
  <c r="V3122" i="3" s="1"/>
  <c r="T3123" i="3"/>
  <c r="V3123" i="3" s="1"/>
  <c r="T3124" i="3"/>
  <c r="V3124" i="3" s="1"/>
  <c r="T3125" i="3"/>
  <c r="V3125" i="3" s="1"/>
  <c r="T3127" i="3"/>
  <c r="V3127" i="3" s="1"/>
  <c r="T3128" i="3"/>
  <c r="V3128" i="3" s="1"/>
  <c r="T3130" i="3"/>
  <c r="V3130" i="3" s="1"/>
  <c r="T3131" i="3"/>
  <c r="V3131" i="3" s="1"/>
  <c r="T3132" i="3"/>
  <c r="V3132" i="3" s="1"/>
  <c r="T3133" i="3"/>
  <c r="V3133" i="3" s="1"/>
  <c r="T3134" i="3"/>
  <c r="V3134" i="3" s="1"/>
  <c r="T3136" i="3"/>
  <c r="V3136" i="3" s="1"/>
  <c r="T3137" i="3"/>
  <c r="V3137" i="3" s="1"/>
  <c r="T3138" i="3"/>
  <c r="V3138" i="3" s="1"/>
  <c r="T3139" i="3"/>
  <c r="V3139" i="3" s="1"/>
  <c r="T3141" i="3"/>
  <c r="V3141" i="3" s="1"/>
  <c r="T3142" i="3"/>
  <c r="V3142" i="3" s="1"/>
  <c r="T3143" i="3"/>
  <c r="V3143" i="3" s="1"/>
  <c r="T3144" i="3"/>
  <c r="V3144" i="3" s="1"/>
  <c r="T3145" i="3"/>
  <c r="V3145" i="3" s="1"/>
  <c r="T3146" i="3"/>
  <c r="V3146" i="3" s="1"/>
  <c r="T3147" i="3"/>
  <c r="V3147" i="3" s="1"/>
  <c r="T3148" i="3"/>
  <c r="V3148" i="3" s="1"/>
  <c r="T3149" i="3"/>
  <c r="V3149" i="3" s="1"/>
  <c r="T3150" i="3"/>
  <c r="V3150" i="3" s="1"/>
  <c r="T3151" i="3"/>
  <c r="V3151" i="3" s="1"/>
  <c r="T3152" i="3"/>
  <c r="V3152" i="3" s="1"/>
  <c r="T3154" i="3"/>
  <c r="V3154" i="3" s="1"/>
  <c r="T3155" i="3"/>
  <c r="V3155" i="3" s="1"/>
  <c r="T3156" i="3"/>
  <c r="V3156" i="3" s="1"/>
  <c r="T3157" i="3"/>
  <c r="V3157" i="3" s="1"/>
  <c r="T3158" i="3"/>
  <c r="V3158" i="3" s="1"/>
  <c r="T3159" i="3"/>
  <c r="V3159" i="3" s="1"/>
  <c r="T3160" i="3"/>
  <c r="V3160" i="3" s="1"/>
  <c r="T3161" i="3"/>
  <c r="V3161" i="3" s="1"/>
  <c r="T3162" i="3"/>
  <c r="V3162" i="3" s="1"/>
  <c r="T3163" i="3"/>
  <c r="V3163" i="3" s="1"/>
  <c r="T3164" i="3"/>
  <c r="V3164" i="3" s="1"/>
  <c r="T3165" i="3"/>
  <c r="V3165" i="3" s="1"/>
  <c r="T3166" i="3"/>
  <c r="V3166" i="3" s="1"/>
  <c r="T3167" i="3"/>
  <c r="V3167" i="3" s="1"/>
  <c r="T3169" i="3"/>
  <c r="V3169" i="3" s="1"/>
  <c r="T3170" i="3"/>
  <c r="V3170" i="3" s="1"/>
  <c r="T3171" i="3"/>
  <c r="V3171" i="3" s="1"/>
  <c r="T3173" i="3"/>
  <c r="V3173" i="3" s="1"/>
  <c r="T3174" i="3"/>
  <c r="V3174" i="3" s="1"/>
  <c r="T3175" i="3"/>
  <c r="V3175" i="3" s="1"/>
  <c r="T3176" i="3"/>
  <c r="V3176" i="3" s="1"/>
  <c r="T3177" i="3"/>
  <c r="V3177" i="3" s="1"/>
  <c r="T3178" i="3"/>
  <c r="V3178" i="3" s="1"/>
  <c r="T3179" i="3"/>
  <c r="V3179" i="3" s="1"/>
  <c r="T3180" i="3"/>
  <c r="V3180" i="3" s="1"/>
  <c r="T3181" i="3"/>
  <c r="V3181" i="3" s="1"/>
  <c r="T3182" i="3"/>
  <c r="V3182" i="3" s="1"/>
  <c r="T3183" i="3"/>
  <c r="V3183" i="3" s="1"/>
  <c r="T3184" i="3"/>
  <c r="V3184" i="3" s="1"/>
  <c r="T3185" i="3"/>
  <c r="V3185" i="3" s="1"/>
  <c r="T3186" i="3"/>
  <c r="V3186" i="3" s="1"/>
  <c r="T3187" i="3"/>
  <c r="V3187" i="3" s="1"/>
  <c r="T3188" i="3"/>
  <c r="V3188" i="3" s="1"/>
  <c r="T3189" i="3"/>
  <c r="V3189" i="3" s="1"/>
  <c r="T3192" i="3"/>
  <c r="V3192" i="3" s="1"/>
  <c r="T3194" i="3"/>
  <c r="V3194" i="3" s="1"/>
  <c r="T3195" i="3"/>
  <c r="V3195" i="3" s="1"/>
  <c r="T3196" i="3"/>
  <c r="V3196" i="3" s="1"/>
  <c r="T3197" i="3"/>
  <c r="V3197" i="3" s="1"/>
  <c r="T3198" i="3"/>
  <c r="V3198" i="3" s="1"/>
  <c r="T3199" i="3"/>
  <c r="V3199" i="3" s="1"/>
  <c r="T3200" i="3"/>
  <c r="V3200" i="3" s="1"/>
  <c r="T3201" i="3"/>
  <c r="V3201" i="3" s="1"/>
  <c r="T3202" i="3"/>
  <c r="V3202" i="3" s="1"/>
  <c r="T3203" i="3"/>
  <c r="V3203" i="3" s="1"/>
  <c r="T3205" i="3"/>
  <c r="V3205" i="3" s="1"/>
  <c r="T3206" i="3"/>
  <c r="V3206" i="3" s="1"/>
  <c r="T3207" i="3"/>
  <c r="V3207" i="3" s="1"/>
  <c r="T3209" i="3"/>
  <c r="V3209" i="3" s="1"/>
  <c r="T3210" i="3"/>
  <c r="V3210" i="3" s="1"/>
  <c r="T3211" i="3"/>
  <c r="V3211" i="3" s="1"/>
  <c r="T3212" i="3"/>
  <c r="V3212" i="3" s="1"/>
  <c r="T3213" i="3"/>
  <c r="V3213" i="3" s="1"/>
  <c r="T3216" i="3"/>
  <c r="V3216" i="3" s="1"/>
  <c r="T3217" i="3"/>
  <c r="V3217" i="3" s="1"/>
  <c r="T3218" i="3"/>
  <c r="V3218" i="3" s="1"/>
  <c r="T3219" i="3"/>
  <c r="V3219" i="3" s="1"/>
  <c r="T3220" i="3"/>
  <c r="V3220" i="3" s="1"/>
  <c r="T3221" i="3"/>
  <c r="V3221" i="3" s="1"/>
  <c r="T3222" i="3"/>
  <c r="V3222" i="3" s="1"/>
  <c r="T3225" i="3"/>
  <c r="V3225" i="3" s="1"/>
  <c r="T3226" i="3"/>
  <c r="V3226" i="3" s="1"/>
  <c r="T3227" i="3"/>
  <c r="V3227" i="3" s="1"/>
  <c r="T3228" i="3"/>
  <c r="V3228" i="3" s="1"/>
  <c r="T3229" i="3"/>
  <c r="V3229" i="3" s="1"/>
  <c r="T3230" i="3"/>
  <c r="V3230" i="3" s="1"/>
  <c r="T3231" i="3"/>
  <c r="V3231" i="3" s="1"/>
  <c r="T3232" i="3"/>
  <c r="V3232" i="3" s="1"/>
  <c r="T3233" i="3"/>
  <c r="V3233" i="3" s="1"/>
  <c r="T3234" i="3"/>
  <c r="V3234" i="3" s="1"/>
  <c r="T3239" i="3"/>
  <c r="V3239" i="3" s="1"/>
  <c r="T3240" i="3"/>
  <c r="V3240" i="3" s="1"/>
  <c r="T3241" i="3"/>
  <c r="V3241" i="3" s="1"/>
  <c r="T3243" i="3"/>
  <c r="V3243" i="3" s="1"/>
  <c r="T3244" i="3"/>
  <c r="V3244" i="3" s="1"/>
  <c r="T3245" i="3"/>
  <c r="V3245" i="3" s="1"/>
  <c r="T3249" i="3"/>
  <c r="V3249" i="3" s="1"/>
  <c r="T3250" i="3"/>
  <c r="V3250" i="3" s="1"/>
  <c r="T3252" i="3"/>
  <c r="V3252" i="3" s="1"/>
  <c r="T3253" i="3"/>
  <c r="V3253" i="3" s="1"/>
  <c r="T3254" i="3"/>
  <c r="V3254" i="3" s="1"/>
  <c r="T3256" i="3"/>
  <c r="V3256" i="3" s="1"/>
  <c r="T3258" i="3"/>
  <c r="V3258" i="3" s="1"/>
  <c r="T3260" i="3"/>
  <c r="V3260" i="3" s="1"/>
  <c r="T3261" i="3"/>
  <c r="V3261" i="3" s="1"/>
  <c r="T3262" i="3"/>
  <c r="V3262" i="3" s="1"/>
  <c r="T3263" i="3"/>
  <c r="V3263" i="3" s="1"/>
  <c r="T3264" i="3"/>
  <c r="V3264" i="3" s="1"/>
  <c r="T3265" i="3"/>
  <c r="V3265" i="3" s="1"/>
  <c r="T3266" i="3"/>
  <c r="V3266" i="3" s="1"/>
  <c r="T3267" i="3"/>
  <c r="V3267" i="3" s="1"/>
  <c r="T3268" i="3"/>
  <c r="V3268" i="3" s="1"/>
  <c r="T3270" i="3"/>
  <c r="V3270" i="3" s="1"/>
  <c r="T3271" i="3"/>
  <c r="V3271" i="3" s="1"/>
  <c r="T3272" i="3"/>
  <c r="V3272" i="3" s="1"/>
  <c r="T3273" i="3"/>
  <c r="V3273" i="3" s="1"/>
  <c r="T3274" i="3"/>
  <c r="V3274" i="3" s="1"/>
  <c r="T3275" i="3"/>
  <c r="V3275" i="3" s="1"/>
  <c r="T3276" i="3"/>
  <c r="V3276" i="3" s="1"/>
  <c r="T3277" i="3"/>
  <c r="V3277" i="3" s="1"/>
  <c r="T3278" i="3"/>
  <c r="V3278" i="3" s="1"/>
  <c r="T3279" i="3"/>
  <c r="V3279" i="3" s="1"/>
  <c r="T3280" i="3"/>
  <c r="V3280" i="3" s="1"/>
  <c r="T3281" i="3"/>
  <c r="V3281" i="3" s="1"/>
  <c r="T3282" i="3"/>
  <c r="V3282" i="3" s="1"/>
  <c r="T3283" i="3"/>
  <c r="V3283" i="3" s="1"/>
  <c r="T3284" i="3"/>
  <c r="V3284" i="3" s="1"/>
  <c r="T3288" i="3"/>
  <c r="V3288" i="3" s="1"/>
  <c r="T3289" i="3"/>
  <c r="V3289" i="3" s="1"/>
  <c r="T3290" i="3"/>
  <c r="V3290" i="3" s="1"/>
  <c r="T3291" i="3"/>
  <c r="V3291" i="3" s="1"/>
  <c r="T3292" i="3"/>
  <c r="V3292" i="3" s="1"/>
  <c r="T3293" i="3"/>
  <c r="V3293" i="3" s="1"/>
  <c r="T3294" i="3"/>
  <c r="V3294" i="3" s="1"/>
  <c r="T3295" i="3"/>
  <c r="V3295" i="3" s="1"/>
  <c r="T3296" i="3"/>
  <c r="V3296" i="3" s="1"/>
  <c r="T3297" i="3"/>
  <c r="V3297" i="3" s="1"/>
  <c r="T3298" i="3"/>
  <c r="V3298" i="3" s="1"/>
  <c r="T3299" i="3"/>
  <c r="V3299" i="3" s="1"/>
  <c r="T3300" i="3"/>
  <c r="V3300" i="3" s="1"/>
  <c r="T3301" i="3"/>
  <c r="V3301" i="3" s="1"/>
  <c r="T3302" i="3"/>
  <c r="V3302" i="3" s="1"/>
  <c r="T3304" i="3"/>
  <c r="V3304" i="3" s="1"/>
  <c r="T3305" i="3"/>
  <c r="V3305" i="3" s="1"/>
  <c r="T3306" i="3"/>
  <c r="V3306" i="3" s="1"/>
  <c r="T3307" i="3"/>
  <c r="V3307" i="3" s="1"/>
  <c r="T3308" i="3"/>
  <c r="V3308" i="3" s="1"/>
  <c r="T3309" i="3"/>
  <c r="V3309" i="3" s="1"/>
  <c r="T3310" i="3"/>
  <c r="V3310" i="3" s="1"/>
  <c r="T3311" i="3"/>
  <c r="V3311" i="3" s="1"/>
  <c r="T3313" i="3"/>
  <c r="V3313" i="3" s="1"/>
  <c r="T3314" i="3"/>
  <c r="V3314" i="3" s="1"/>
  <c r="T3315" i="3"/>
  <c r="V3315" i="3" s="1"/>
  <c r="T3317" i="3"/>
  <c r="V3317" i="3" s="1"/>
  <c r="T3319" i="3"/>
  <c r="V3319" i="3" s="1"/>
  <c r="T3321" i="3"/>
  <c r="V3321" i="3" s="1"/>
  <c r="T3322" i="3"/>
  <c r="V3322" i="3" s="1"/>
  <c r="T3323" i="3"/>
  <c r="V3323" i="3" s="1"/>
  <c r="T3324" i="3"/>
  <c r="V3324" i="3" s="1"/>
  <c r="T3325" i="3"/>
  <c r="V3325" i="3" s="1"/>
  <c r="T3326" i="3"/>
  <c r="V3326" i="3" s="1"/>
  <c r="T3327" i="3"/>
  <c r="V3327" i="3" s="1"/>
  <c r="T3328" i="3"/>
  <c r="V3328" i="3" s="1"/>
  <c r="T3329" i="3"/>
  <c r="V3329" i="3" s="1"/>
  <c r="T3330" i="3"/>
  <c r="V3330" i="3" s="1"/>
  <c r="T3331" i="3"/>
  <c r="V3331" i="3" s="1"/>
  <c r="T3332" i="3"/>
  <c r="V3332" i="3" s="1"/>
  <c r="T3333" i="3"/>
  <c r="V3333" i="3" s="1"/>
  <c r="T3334" i="3"/>
  <c r="V3334" i="3" s="1"/>
  <c r="T3335" i="3"/>
  <c r="V3335" i="3" s="1"/>
  <c r="T3336" i="3"/>
  <c r="V3336" i="3" s="1"/>
  <c r="T3337" i="3"/>
  <c r="V3337" i="3" s="1"/>
  <c r="T3338" i="3"/>
  <c r="V3338" i="3" s="1"/>
  <c r="T3339" i="3"/>
  <c r="V3339" i="3" s="1"/>
  <c r="T3340" i="3"/>
  <c r="V3340" i="3" s="1"/>
  <c r="T3341" i="3"/>
  <c r="V3341" i="3" s="1"/>
  <c r="T3342" i="3"/>
  <c r="V3342" i="3" s="1"/>
  <c r="T3343" i="3"/>
  <c r="V3343" i="3" s="1"/>
  <c r="T3344" i="3"/>
  <c r="V3344" i="3" s="1"/>
  <c r="T3345" i="3"/>
  <c r="V3345" i="3" s="1"/>
  <c r="T3346" i="3"/>
  <c r="V3346" i="3" s="1"/>
  <c r="T3347" i="3"/>
  <c r="V3347" i="3" s="1"/>
  <c r="T3348" i="3"/>
  <c r="V3348" i="3" s="1"/>
  <c r="T3350" i="3"/>
  <c r="V3350" i="3" s="1"/>
  <c r="T3352" i="3"/>
  <c r="V3352" i="3" s="1"/>
  <c r="T3353" i="3"/>
  <c r="V3353" i="3" s="1"/>
  <c r="T3354" i="3"/>
  <c r="V3354" i="3" s="1"/>
  <c r="T3355" i="3"/>
  <c r="V3355" i="3" s="1"/>
  <c r="T3356" i="3"/>
  <c r="V3356" i="3" s="1"/>
  <c r="T3358" i="3"/>
  <c r="V3358" i="3" s="1"/>
  <c r="T3359" i="3"/>
  <c r="V3359" i="3" s="1"/>
  <c r="T3361" i="3"/>
  <c r="V3361" i="3" s="1"/>
  <c r="T3362" i="3"/>
  <c r="V3362" i="3" s="1"/>
  <c r="T3366" i="3"/>
  <c r="V3366" i="3" s="1"/>
  <c r="T3367" i="3"/>
  <c r="V3367" i="3" s="1"/>
  <c r="T3368" i="3"/>
  <c r="V3368" i="3" s="1"/>
  <c r="T3369" i="3"/>
  <c r="V3369" i="3" s="1"/>
  <c r="T3370" i="3"/>
  <c r="V3370" i="3" s="1"/>
  <c r="T3371" i="3"/>
  <c r="V3371" i="3" s="1"/>
  <c r="T3373" i="3"/>
  <c r="V3373" i="3" s="1"/>
  <c r="T3374" i="3"/>
  <c r="V3374" i="3" s="1"/>
  <c r="T3376" i="3"/>
  <c r="V3376" i="3" s="1"/>
  <c r="T3377" i="3"/>
  <c r="V3377" i="3" s="1"/>
  <c r="T3378" i="3"/>
  <c r="V3378" i="3" s="1"/>
  <c r="T3379" i="3"/>
  <c r="V3379" i="3" s="1"/>
  <c r="T3380" i="3"/>
  <c r="V3380" i="3" s="1"/>
  <c r="T3383" i="3"/>
  <c r="V3383" i="3" s="1"/>
  <c r="T3384" i="3"/>
  <c r="V3384" i="3" s="1"/>
  <c r="T3386" i="3"/>
  <c r="V3386" i="3" s="1"/>
  <c r="T3387" i="3"/>
  <c r="V3387" i="3" s="1"/>
  <c r="T3388" i="3"/>
  <c r="V3388" i="3" s="1"/>
  <c r="T3390" i="3"/>
  <c r="V3390" i="3" s="1"/>
  <c r="T3391" i="3"/>
  <c r="V3391" i="3" s="1"/>
  <c r="T3393" i="3"/>
  <c r="V3393" i="3" s="1"/>
  <c r="T3394" i="3"/>
  <c r="V3394" i="3" s="1"/>
  <c r="T3396" i="3"/>
  <c r="V3396" i="3" s="1"/>
  <c r="T3397" i="3"/>
  <c r="V3397" i="3" s="1"/>
  <c r="T3398" i="3"/>
  <c r="V3398" i="3" s="1"/>
  <c r="T3399" i="3"/>
  <c r="V3399" i="3" s="1"/>
  <c r="T3400" i="3"/>
  <c r="V3400" i="3" s="1"/>
  <c r="T3401" i="3"/>
  <c r="V3401" i="3" s="1"/>
  <c r="T3403" i="3"/>
  <c r="V3403" i="3" s="1"/>
  <c r="T3404" i="3"/>
  <c r="V3404" i="3" s="1"/>
  <c r="T3406" i="3"/>
  <c r="V3406" i="3" s="1"/>
  <c r="T3407" i="3"/>
  <c r="V3407" i="3" s="1"/>
  <c r="T3409" i="3"/>
  <c r="V3409" i="3" s="1"/>
  <c r="T3411" i="3"/>
  <c r="V3411" i="3" s="1"/>
  <c r="T3412" i="3"/>
  <c r="V3412" i="3" s="1"/>
  <c r="T3414" i="3"/>
  <c r="V3414" i="3" s="1"/>
  <c r="T3416" i="3"/>
  <c r="V3416" i="3" s="1"/>
  <c r="T3417" i="3"/>
  <c r="V3417" i="3" s="1"/>
  <c r="T3418" i="3"/>
  <c r="V3418" i="3" s="1"/>
  <c r="T3420" i="3"/>
  <c r="V3420" i="3" s="1"/>
  <c r="T3422" i="3"/>
  <c r="V3422" i="3" s="1"/>
  <c r="T3423" i="3"/>
  <c r="V3423" i="3" s="1"/>
  <c r="T3424" i="3"/>
  <c r="V3424" i="3" s="1"/>
  <c r="T3425" i="3"/>
  <c r="V3425" i="3" s="1"/>
  <c r="T3426" i="3"/>
  <c r="V3426" i="3" s="1"/>
  <c r="T3428" i="3"/>
  <c r="V3428" i="3" s="1"/>
  <c r="T3429" i="3"/>
  <c r="V3429" i="3" s="1"/>
  <c r="T3430" i="3"/>
  <c r="V3430" i="3" s="1"/>
  <c r="T3431" i="3"/>
  <c r="V3431" i="3" s="1"/>
  <c r="T3432" i="3"/>
  <c r="V3432" i="3" s="1"/>
  <c r="T3433" i="3"/>
  <c r="V3433" i="3" s="1"/>
  <c r="T3434" i="3"/>
  <c r="V3434" i="3" s="1"/>
  <c r="T3437" i="3"/>
  <c r="V3437" i="3" s="1"/>
  <c r="T3438" i="3"/>
  <c r="V3438" i="3" s="1"/>
  <c r="T3440" i="3"/>
  <c r="V3440" i="3" s="1"/>
  <c r="T3441" i="3"/>
  <c r="V3441" i="3" s="1"/>
  <c r="T3442" i="3"/>
  <c r="V3442" i="3" s="1"/>
  <c r="T3443" i="3"/>
  <c r="V3443" i="3" s="1"/>
  <c r="T3444" i="3"/>
  <c r="V3444" i="3" s="1"/>
  <c r="T3445" i="3"/>
  <c r="V3445" i="3" s="1"/>
  <c r="T3446" i="3"/>
  <c r="V3446" i="3" s="1"/>
  <c r="T3447" i="3"/>
  <c r="V3447" i="3" s="1"/>
  <c r="T3448" i="3"/>
  <c r="V3448" i="3" s="1"/>
  <c r="T3450" i="3"/>
  <c r="V3450" i="3" s="1"/>
  <c r="T3451" i="3"/>
  <c r="V3451" i="3" s="1"/>
  <c r="T3452" i="3"/>
  <c r="V3452" i="3" s="1"/>
  <c r="T3453" i="3"/>
  <c r="V3453" i="3" s="1"/>
  <c r="T3455" i="3"/>
  <c r="V3455" i="3" s="1"/>
  <c r="T3456" i="3"/>
  <c r="V3456" i="3" s="1"/>
  <c r="T3457" i="3"/>
  <c r="V3457" i="3" s="1"/>
  <c r="T3458" i="3"/>
  <c r="V3458" i="3" s="1"/>
  <c r="T3459" i="3"/>
  <c r="V3459" i="3" s="1"/>
  <c r="T3460" i="3"/>
  <c r="V3460" i="3" s="1"/>
  <c r="T3462" i="3"/>
  <c r="V3462" i="3" s="1"/>
  <c r="T3464" i="3"/>
  <c r="V3464" i="3" s="1"/>
  <c r="T3465" i="3"/>
  <c r="V3465" i="3" s="1"/>
  <c r="T3467" i="3"/>
  <c r="V3467" i="3" s="1"/>
  <c r="T3468" i="3"/>
  <c r="V3468" i="3" s="1"/>
  <c r="T3469" i="3"/>
  <c r="V3469" i="3" s="1"/>
  <c r="T3470" i="3"/>
  <c r="V3470" i="3" s="1"/>
  <c r="T3471" i="3"/>
  <c r="V3471" i="3" s="1"/>
  <c r="T3472" i="3"/>
  <c r="V3472" i="3" s="1"/>
  <c r="T3474" i="3"/>
  <c r="V3474" i="3" s="1"/>
  <c r="T3475" i="3"/>
  <c r="V3475" i="3" s="1"/>
  <c r="T3476" i="3"/>
  <c r="V3476" i="3" s="1"/>
  <c r="T3477" i="3"/>
  <c r="V3477" i="3" s="1"/>
  <c r="T3479" i="3"/>
  <c r="V3479" i="3" s="1"/>
  <c r="T3480" i="3"/>
  <c r="V3480" i="3" s="1"/>
  <c r="T3481" i="3"/>
  <c r="V3481" i="3" s="1"/>
  <c r="T3482" i="3"/>
  <c r="V3482" i="3" s="1"/>
  <c r="T3483" i="3"/>
  <c r="V3483" i="3" s="1"/>
  <c r="T3484" i="3"/>
  <c r="V3484" i="3" s="1"/>
  <c r="T3485" i="3"/>
  <c r="V3485" i="3" s="1"/>
  <c r="T3487" i="3"/>
  <c r="V3487" i="3" s="1"/>
  <c r="T3488" i="3"/>
  <c r="V3488" i="3" s="1"/>
  <c r="T3489" i="3"/>
  <c r="V3489" i="3" s="1"/>
  <c r="T3490" i="3"/>
  <c r="V3490" i="3" s="1"/>
  <c r="T3492" i="3"/>
  <c r="V3492" i="3" s="1"/>
  <c r="T3493" i="3"/>
  <c r="V3493" i="3" s="1"/>
  <c r="T3494" i="3"/>
  <c r="V3494" i="3" s="1"/>
  <c r="T3496" i="3"/>
  <c r="V3496" i="3" s="1"/>
  <c r="T3497" i="3"/>
  <c r="V3497" i="3" s="1"/>
  <c r="T3498" i="3"/>
  <c r="V3498" i="3" s="1"/>
  <c r="T3500" i="3"/>
  <c r="V3500" i="3" s="1"/>
  <c r="T3501" i="3"/>
  <c r="V3501" i="3" s="1"/>
  <c r="T3502" i="3"/>
  <c r="V3502" i="3" s="1"/>
  <c r="T3503" i="3"/>
  <c r="V3503" i="3" s="1"/>
  <c r="T3505" i="3"/>
  <c r="V3505" i="3" s="1"/>
  <c r="T3506" i="3"/>
  <c r="V3506" i="3" s="1"/>
  <c r="T3507" i="3"/>
  <c r="V3507" i="3" s="1"/>
  <c r="T3509" i="3"/>
  <c r="V3509" i="3" s="1"/>
  <c r="T3510" i="3"/>
  <c r="V3510" i="3" s="1"/>
  <c r="T3511" i="3"/>
  <c r="V3511" i="3" s="1"/>
  <c r="T3512" i="3"/>
  <c r="V3512" i="3" s="1"/>
  <c r="T3513" i="3"/>
  <c r="V3513" i="3" s="1"/>
  <c r="T3514" i="3"/>
  <c r="V3514" i="3" s="1"/>
  <c r="T3515" i="3"/>
  <c r="V3515" i="3" s="1"/>
  <c r="T3516" i="3"/>
  <c r="V3516" i="3" s="1"/>
  <c r="T3518" i="3"/>
  <c r="V3518" i="3" s="1"/>
  <c r="T3519" i="3"/>
  <c r="V3519" i="3" s="1"/>
  <c r="T3520" i="3"/>
  <c r="V3520" i="3" s="1"/>
  <c r="T3521" i="3"/>
  <c r="V3521" i="3" s="1"/>
  <c r="T3522" i="3"/>
  <c r="V3522" i="3" s="1"/>
  <c r="T3523" i="3"/>
  <c r="V3523" i="3" s="1"/>
  <c r="T3524" i="3"/>
  <c r="V3524" i="3" s="1"/>
  <c r="T3525" i="3"/>
  <c r="V3525" i="3" s="1"/>
  <c r="T3526" i="3"/>
  <c r="V3526" i="3" s="1"/>
  <c r="T3529" i="3"/>
  <c r="V3529" i="3" s="1"/>
  <c r="T3530" i="3"/>
  <c r="V3530" i="3" s="1"/>
  <c r="T3531" i="3"/>
  <c r="V3531" i="3" s="1"/>
  <c r="T3532" i="3"/>
  <c r="V3532" i="3" s="1"/>
  <c r="T3533" i="3"/>
  <c r="V3533" i="3" s="1"/>
  <c r="T3534" i="3"/>
  <c r="V3534" i="3" s="1"/>
  <c r="T3535" i="3"/>
  <c r="V3535" i="3" s="1"/>
  <c r="T3536" i="3"/>
  <c r="V3536" i="3" s="1"/>
  <c r="T3537" i="3"/>
  <c r="V3537" i="3" s="1"/>
  <c r="T3539" i="3"/>
  <c r="V3539" i="3" s="1"/>
  <c r="T3540" i="3"/>
  <c r="V3540" i="3" s="1"/>
  <c r="T3541" i="3"/>
  <c r="V3541" i="3" s="1"/>
  <c r="T3542" i="3"/>
  <c r="V3542" i="3" s="1"/>
  <c r="T3544" i="3"/>
  <c r="V3544" i="3" s="1"/>
  <c r="T3545" i="3"/>
  <c r="V3545" i="3" s="1"/>
  <c r="T3546" i="3"/>
  <c r="V3546" i="3" s="1"/>
  <c r="T3547" i="3"/>
  <c r="V3547" i="3" s="1"/>
  <c r="T3548" i="3"/>
  <c r="V3548" i="3" s="1"/>
  <c r="T3549" i="3"/>
  <c r="V3549" i="3" s="1"/>
  <c r="T3550" i="3"/>
  <c r="V3550" i="3" s="1"/>
  <c r="T3551" i="3"/>
  <c r="V3551" i="3" s="1"/>
  <c r="T3553" i="3"/>
  <c r="V3553" i="3" s="1"/>
  <c r="T3560" i="3"/>
  <c r="V3560" i="3" s="1"/>
  <c r="T3561" i="3"/>
  <c r="V3561" i="3" s="1"/>
  <c r="T3563" i="3"/>
  <c r="V3563" i="3" s="1"/>
  <c r="T3566" i="3"/>
  <c r="V3566" i="3" s="1"/>
  <c r="T3569" i="3"/>
  <c r="V3569" i="3" s="1"/>
  <c r="T3571" i="3"/>
  <c r="V3571" i="3" s="1"/>
  <c r="T3572" i="3"/>
  <c r="V3572" i="3" s="1"/>
  <c r="T3580" i="3"/>
  <c r="V3580" i="3" s="1"/>
  <c r="T3582" i="3"/>
  <c r="V3582" i="3" s="1"/>
  <c r="T3583" i="3"/>
  <c r="V3583" i="3" s="1"/>
  <c r="T3584" i="3"/>
  <c r="V3584" i="3" s="1"/>
  <c r="T3585" i="3"/>
  <c r="V3585" i="3" s="1"/>
  <c r="T3587" i="3"/>
  <c r="V3587" i="3" s="1"/>
  <c r="T3588" i="3"/>
  <c r="V3588" i="3" s="1"/>
  <c r="T3590" i="3"/>
  <c r="V3590" i="3" s="1"/>
  <c r="T3591" i="3"/>
  <c r="V3591" i="3" s="1"/>
  <c r="T3592" i="3"/>
  <c r="V3592" i="3" s="1"/>
  <c r="T3595" i="3"/>
  <c r="V3595" i="3" s="1"/>
  <c r="T3596" i="3"/>
  <c r="V3596" i="3" s="1"/>
  <c r="T3600" i="3"/>
  <c r="V3600" i="3" s="1"/>
  <c r="T3602" i="3"/>
  <c r="V3602" i="3" s="1"/>
  <c r="T3603" i="3"/>
  <c r="V3603" i="3" s="1"/>
  <c r="T3604" i="3"/>
  <c r="V3604" i="3" s="1"/>
  <c r="T3605" i="3"/>
  <c r="V3605" i="3" s="1"/>
  <c r="T3607" i="3"/>
  <c r="V3607" i="3" s="1"/>
  <c r="T3609" i="3"/>
  <c r="V3609" i="3" s="1"/>
  <c r="T3610" i="3"/>
  <c r="V3610" i="3" s="1"/>
  <c r="T3611" i="3"/>
  <c r="V3611" i="3" s="1"/>
  <c r="T3612" i="3"/>
  <c r="V3612" i="3" s="1"/>
  <c r="T3613" i="3"/>
  <c r="V3613" i="3" s="1"/>
  <c r="T3614" i="3"/>
  <c r="V3614" i="3" s="1"/>
  <c r="T3618" i="3"/>
  <c r="V3618" i="3" s="1"/>
  <c r="T3619" i="3"/>
  <c r="V3619" i="3" s="1"/>
  <c r="T3620" i="3"/>
  <c r="V3620" i="3" s="1"/>
  <c r="T3621" i="3"/>
  <c r="V3621" i="3" s="1"/>
  <c r="T3622" i="3"/>
  <c r="V3622" i="3" s="1"/>
  <c r="T3623" i="3"/>
  <c r="V3623" i="3" s="1"/>
  <c r="T3625" i="3"/>
  <c r="V3625" i="3" s="1"/>
  <c r="T3626" i="3"/>
  <c r="V3626" i="3" s="1"/>
  <c r="T3627" i="3"/>
  <c r="V3627" i="3" s="1"/>
  <c r="T3628" i="3"/>
  <c r="V3628" i="3" s="1"/>
  <c r="T3629" i="3"/>
  <c r="V3629" i="3" s="1"/>
  <c r="T3631" i="3"/>
  <c r="V3631" i="3" s="1"/>
  <c r="T3632" i="3"/>
  <c r="V3632" i="3" s="1"/>
  <c r="T3633" i="3"/>
  <c r="V3633" i="3" s="1"/>
  <c r="T3634" i="3"/>
  <c r="V3634" i="3" s="1"/>
  <c r="T3635" i="3"/>
  <c r="V3635" i="3" s="1"/>
  <c r="T3637" i="3"/>
  <c r="V3637" i="3" s="1"/>
  <c r="T3638" i="3"/>
  <c r="V3638" i="3" s="1"/>
  <c r="T3640" i="3"/>
  <c r="V3640" i="3" s="1"/>
  <c r="T3642" i="3"/>
  <c r="V3642" i="3" s="1"/>
  <c r="T3643" i="3"/>
  <c r="V3643" i="3" s="1"/>
  <c r="T3645" i="3"/>
  <c r="V3645" i="3" s="1"/>
  <c r="T3646" i="3"/>
  <c r="V3646" i="3" s="1"/>
  <c r="T3648" i="3"/>
  <c r="V3648" i="3" s="1"/>
  <c r="T3649" i="3"/>
  <c r="V3649" i="3" s="1"/>
  <c r="T3651" i="3"/>
  <c r="V3651" i="3" s="1"/>
  <c r="T3653" i="3"/>
  <c r="V3653" i="3" s="1"/>
  <c r="T3654" i="3"/>
  <c r="V3654" i="3" s="1"/>
  <c r="T3656" i="3"/>
  <c r="V3656" i="3" s="1"/>
  <c r="T3657" i="3"/>
  <c r="V3657" i="3" s="1"/>
  <c r="T3658" i="3"/>
  <c r="V3658" i="3" s="1"/>
  <c r="T3659" i="3"/>
  <c r="V3659" i="3" s="1"/>
  <c r="T3660" i="3"/>
  <c r="V3660" i="3" s="1"/>
  <c r="T3662" i="3"/>
  <c r="V3662" i="3" s="1"/>
  <c r="T3663" i="3"/>
  <c r="V3663" i="3" s="1"/>
  <c r="T3664" i="3"/>
  <c r="V3664" i="3" s="1"/>
  <c r="T3671" i="3"/>
  <c r="V3671" i="3" s="1"/>
  <c r="T3672" i="3"/>
  <c r="V3672" i="3" s="1"/>
  <c r="T3673" i="3"/>
  <c r="V3673" i="3" s="1"/>
  <c r="T3674" i="3"/>
  <c r="V3674" i="3" s="1"/>
  <c r="T3675" i="3"/>
  <c r="V3675" i="3" s="1"/>
  <c r="T3676" i="3"/>
  <c r="V3676" i="3" s="1"/>
  <c r="T3677" i="3"/>
  <c r="V3677" i="3" s="1"/>
  <c r="T3679" i="3"/>
  <c r="V3679" i="3" s="1"/>
  <c r="T3681" i="3"/>
  <c r="V3681" i="3" s="1"/>
  <c r="T3683" i="3"/>
  <c r="V3683" i="3" s="1"/>
  <c r="T3684" i="3"/>
  <c r="V3684" i="3" s="1"/>
  <c r="T3685" i="3"/>
  <c r="V3685" i="3" s="1"/>
  <c r="T3686" i="3"/>
  <c r="V3686" i="3" s="1"/>
  <c r="T3687" i="3"/>
  <c r="V3687" i="3" s="1"/>
  <c r="T3689" i="3"/>
  <c r="V3689" i="3" s="1"/>
  <c r="T3691" i="3"/>
  <c r="V3691" i="3" s="1"/>
  <c r="T3695" i="3"/>
  <c r="V3695" i="3" s="1"/>
  <c r="T3696" i="3"/>
  <c r="V3696" i="3" s="1"/>
  <c r="T3698" i="3"/>
  <c r="V3698" i="3" s="1"/>
  <c r="T3701" i="3"/>
  <c r="V3701" i="3" s="1"/>
  <c r="T3703" i="3"/>
  <c r="V3703" i="3" s="1"/>
  <c r="T3706" i="3"/>
  <c r="V3706" i="3" s="1"/>
  <c r="T3708" i="3"/>
  <c r="V3708" i="3" s="1"/>
  <c r="T3709" i="3"/>
  <c r="V3709" i="3" s="1"/>
  <c r="T3710" i="3"/>
  <c r="V3710" i="3" s="1"/>
  <c r="T3711" i="3"/>
  <c r="V3711" i="3" s="1"/>
  <c r="T3712" i="3"/>
  <c r="V3712" i="3" s="1"/>
  <c r="T3713" i="3"/>
  <c r="V3713" i="3" s="1"/>
  <c r="T3714" i="3"/>
  <c r="V3714" i="3" s="1"/>
  <c r="T3717" i="3"/>
  <c r="V3717" i="3" s="1"/>
  <c r="T3718" i="3"/>
  <c r="V3718" i="3" s="1"/>
  <c r="T3721" i="3"/>
  <c r="V3721" i="3" s="1"/>
  <c r="T3722" i="3"/>
  <c r="V3722" i="3" s="1"/>
  <c r="T3723" i="3"/>
  <c r="V3723" i="3" s="1"/>
  <c r="T3724" i="3"/>
  <c r="V3724" i="3" s="1"/>
  <c r="T3725" i="3"/>
  <c r="V3725" i="3" s="1"/>
  <c r="T3726" i="3"/>
  <c r="V3726" i="3" s="1"/>
  <c r="T3727" i="3"/>
  <c r="V3727" i="3" s="1"/>
  <c r="T3728" i="3"/>
  <c r="V3728" i="3" s="1"/>
  <c r="T3729" i="3"/>
  <c r="V3729" i="3" s="1"/>
  <c r="T3730" i="3"/>
  <c r="V3730" i="3" s="1"/>
  <c r="T3732" i="3"/>
  <c r="V3732" i="3" s="1"/>
  <c r="T3733" i="3"/>
  <c r="V3733" i="3" s="1"/>
  <c r="T3734" i="3"/>
  <c r="V3734" i="3" s="1"/>
  <c r="T3735" i="3"/>
  <c r="V3735" i="3" s="1"/>
  <c r="T3736" i="3"/>
  <c r="V3736" i="3" s="1"/>
  <c r="T3737" i="3"/>
  <c r="V3737" i="3" s="1"/>
  <c r="T3739" i="3"/>
  <c r="V3739" i="3" s="1"/>
  <c r="T3740" i="3"/>
  <c r="V3740" i="3" s="1"/>
  <c r="T3741" i="3"/>
  <c r="V3741" i="3" s="1"/>
  <c r="T3742" i="3"/>
  <c r="V3742" i="3" s="1"/>
  <c r="T3745" i="3"/>
  <c r="V3745" i="3" s="1"/>
  <c r="T3746" i="3"/>
  <c r="V3746" i="3" s="1"/>
  <c r="T3747" i="3"/>
  <c r="V3747" i="3" s="1"/>
  <c r="T3748" i="3"/>
  <c r="V3748" i="3" s="1"/>
  <c r="T3749" i="3"/>
  <c r="V3749" i="3" s="1"/>
  <c r="T3750" i="3"/>
  <c r="V3750" i="3" s="1"/>
  <c r="T3751" i="3"/>
  <c r="V3751" i="3" s="1"/>
  <c r="T3752" i="3"/>
  <c r="V3752" i="3" s="1"/>
  <c r="T3753" i="3"/>
  <c r="V3753" i="3" s="1"/>
  <c r="T3754" i="3"/>
  <c r="V3754" i="3" s="1"/>
  <c r="T3755" i="3"/>
  <c r="V3755" i="3" s="1"/>
  <c r="T3756" i="3"/>
  <c r="V3756" i="3" s="1"/>
  <c r="T3757" i="3"/>
  <c r="V3757" i="3" s="1"/>
  <c r="T3758" i="3"/>
  <c r="V3758" i="3" s="1"/>
  <c r="T3762" i="3"/>
  <c r="V3762" i="3" s="1"/>
  <c r="T3764" i="3"/>
  <c r="V3764" i="3" s="1"/>
  <c r="T3766" i="3"/>
  <c r="V3766" i="3" s="1"/>
  <c r="T3767" i="3"/>
  <c r="V3767" i="3" s="1"/>
  <c r="T3768" i="3"/>
  <c r="V3768" i="3" s="1"/>
  <c r="T3770" i="3"/>
  <c r="V3770" i="3" s="1"/>
  <c r="T3772" i="3"/>
  <c r="V3772" i="3" s="1"/>
  <c r="T3773" i="3"/>
  <c r="V3773" i="3" s="1"/>
  <c r="T3775" i="3"/>
  <c r="V3775" i="3" s="1"/>
  <c r="T3776" i="3"/>
  <c r="V3776" i="3" s="1"/>
  <c r="T3777" i="3"/>
  <c r="V3777" i="3" s="1"/>
  <c r="T3778" i="3"/>
  <c r="V3778" i="3" s="1"/>
  <c r="T3779" i="3"/>
  <c r="V3779" i="3" s="1"/>
  <c r="T3780" i="3"/>
  <c r="V3780" i="3" s="1"/>
  <c r="T3782" i="3"/>
  <c r="V3782" i="3" s="1"/>
  <c r="T3783" i="3"/>
  <c r="V3783" i="3" s="1"/>
  <c r="T3784" i="3"/>
  <c r="V3784" i="3" s="1"/>
  <c r="T3785" i="3"/>
  <c r="V3785" i="3" s="1"/>
  <c r="T3787" i="3"/>
  <c r="V3787" i="3" s="1"/>
  <c r="T3790" i="3"/>
  <c r="V3790" i="3" s="1"/>
  <c r="T3791" i="3"/>
  <c r="V3791" i="3" s="1"/>
  <c r="T3792" i="3"/>
  <c r="V3792" i="3" s="1"/>
  <c r="T3794" i="3"/>
  <c r="V3794" i="3" s="1"/>
  <c r="T3795" i="3"/>
  <c r="V3795" i="3" s="1"/>
  <c r="T3796" i="3"/>
  <c r="V3796" i="3" s="1"/>
  <c r="T3797" i="3"/>
  <c r="V3797" i="3" s="1"/>
  <c r="T3798" i="3"/>
  <c r="V3798" i="3" s="1"/>
  <c r="T3799" i="3"/>
  <c r="V3799" i="3" s="1"/>
  <c r="T3802" i="3"/>
  <c r="V3802" i="3" s="1"/>
  <c r="T3803" i="3"/>
  <c r="V3803" i="3" s="1"/>
  <c r="T3804" i="3"/>
  <c r="V3804" i="3" s="1"/>
  <c r="T3805" i="3"/>
  <c r="V3805" i="3" s="1"/>
  <c r="T3806" i="3"/>
  <c r="V3806" i="3" s="1"/>
  <c r="T3807" i="3"/>
  <c r="V3807" i="3" s="1"/>
  <c r="T3808" i="3"/>
  <c r="V3808" i="3" s="1"/>
  <c r="T3809" i="3"/>
  <c r="V3809" i="3" s="1"/>
  <c r="T3810" i="3"/>
  <c r="V3810" i="3" s="1"/>
  <c r="T3811" i="3"/>
  <c r="V3811" i="3" s="1"/>
  <c r="T3812" i="3"/>
  <c r="V3812" i="3" s="1"/>
  <c r="T3813" i="3"/>
  <c r="V3813" i="3" s="1"/>
  <c r="T3814" i="3"/>
  <c r="V3814" i="3" s="1"/>
  <c r="T3815" i="3"/>
  <c r="V3815" i="3" s="1"/>
  <c r="T3820" i="3"/>
  <c r="V3820" i="3" s="1"/>
  <c r="T3821" i="3"/>
  <c r="V3821" i="3" s="1"/>
  <c r="T3822" i="3"/>
  <c r="V3822" i="3" s="1"/>
  <c r="T3823" i="3"/>
  <c r="V3823" i="3" s="1"/>
  <c r="T3825" i="3"/>
  <c r="V3825" i="3" s="1"/>
  <c r="T3826" i="3"/>
  <c r="V3826" i="3" s="1"/>
  <c r="T3827" i="3"/>
  <c r="V3827" i="3" s="1"/>
  <c r="T3828" i="3"/>
  <c r="V3828" i="3" s="1"/>
  <c r="T3829" i="3"/>
  <c r="V3829" i="3" s="1"/>
  <c r="T3830" i="3"/>
  <c r="V3830" i="3" s="1"/>
  <c r="T3832" i="3"/>
  <c r="V3832" i="3" s="1"/>
  <c r="T3833" i="3"/>
  <c r="V3833" i="3" s="1"/>
  <c r="T3834" i="3"/>
  <c r="V3834" i="3" s="1"/>
  <c r="T3836" i="3"/>
  <c r="V3836" i="3" s="1"/>
  <c r="T3837" i="3"/>
  <c r="V3837" i="3" s="1"/>
  <c r="T3838" i="3"/>
  <c r="V3838" i="3" s="1"/>
  <c r="T3839" i="3"/>
  <c r="V3839" i="3" s="1"/>
  <c r="T3840" i="3"/>
  <c r="V3840" i="3" s="1"/>
  <c r="T3841" i="3"/>
  <c r="V3841" i="3" s="1"/>
  <c r="T3842" i="3"/>
  <c r="V3842" i="3" s="1"/>
  <c r="T3843" i="3"/>
  <c r="V3843" i="3" s="1"/>
  <c r="T3845" i="3"/>
  <c r="V3845" i="3" s="1"/>
  <c r="T3846" i="3"/>
  <c r="V3846" i="3" s="1"/>
  <c r="T3850" i="3"/>
  <c r="V3850" i="3" s="1"/>
  <c r="T3852" i="3"/>
  <c r="V3852" i="3" s="1"/>
  <c r="T3853" i="3"/>
  <c r="V3853" i="3" s="1"/>
  <c r="T3854" i="3"/>
  <c r="V3854" i="3" s="1"/>
  <c r="T3855" i="3"/>
  <c r="V3855" i="3" s="1"/>
  <c r="T3857" i="3"/>
  <c r="V3857" i="3" s="1"/>
  <c r="T3858" i="3"/>
  <c r="V3858" i="3" s="1"/>
  <c r="T3859" i="3"/>
  <c r="V3859" i="3" s="1"/>
  <c r="T3861" i="3"/>
  <c r="V3861" i="3" s="1"/>
  <c r="T3862" i="3"/>
  <c r="V3862" i="3" s="1"/>
  <c r="T3863" i="3"/>
  <c r="V3863" i="3" s="1"/>
  <c r="T3865" i="3"/>
  <c r="V3865" i="3" s="1"/>
  <c r="T3866" i="3"/>
  <c r="V3866" i="3" s="1"/>
  <c r="T3868" i="3"/>
  <c r="V3868" i="3" s="1"/>
  <c r="T3870" i="3"/>
  <c r="V3870" i="3" s="1"/>
  <c r="T3871" i="3"/>
  <c r="V3871" i="3" s="1"/>
  <c r="T3872" i="3"/>
  <c r="V3872" i="3" s="1"/>
  <c r="T3873" i="3"/>
  <c r="V3873" i="3" s="1"/>
  <c r="T3874" i="3"/>
  <c r="V3874" i="3" s="1"/>
  <c r="T3877" i="3"/>
  <c r="V3877" i="3" s="1"/>
  <c r="T3878" i="3"/>
  <c r="V3878" i="3" s="1"/>
  <c r="T3879" i="3"/>
  <c r="V3879" i="3" s="1"/>
  <c r="T3880" i="3"/>
  <c r="V3880" i="3" s="1"/>
  <c r="T3881" i="3"/>
  <c r="V3881" i="3" s="1"/>
  <c r="T3882" i="3"/>
  <c r="V3882" i="3" s="1"/>
  <c r="T3883" i="3"/>
  <c r="V3883" i="3" s="1"/>
  <c r="T3884" i="3"/>
  <c r="V3884" i="3" s="1"/>
  <c r="T3886" i="3"/>
  <c r="V3886" i="3" s="1"/>
  <c r="T3887" i="3"/>
  <c r="V3887" i="3" s="1"/>
  <c r="T3888" i="3"/>
  <c r="V3888" i="3" s="1"/>
  <c r="T3889" i="3"/>
  <c r="V3889" i="3" s="1"/>
  <c r="T3890" i="3"/>
  <c r="V3890" i="3" s="1"/>
  <c r="T3892" i="3"/>
  <c r="V3892" i="3" s="1"/>
  <c r="T3894" i="3"/>
  <c r="V3894" i="3" s="1"/>
  <c r="T3895" i="3"/>
  <c r="V3895" i="3" s="1"/>
  <c r="T3896" i="3"/>
  <c r="V3896" i="3" s="1"/>
  <c r="T3897" i="3"/>
  <c r="V3897" i="3" s="1"/>
  <c r="T3898" i="3"/>
  <c r="V3898" i="3" s="1"/>
  <c r="T3899" i="3"/>
  <c r="V3899" i="3" s="1"/>
  <c r="T3900" i="3"/>
  <c r="V3900" i="3" s="1"/>
  <c r="T3902" i="3"/>
  <c r="V3902" i="3" s="1"/>
  <c r="T3903" i="3"/>
  <c r="V3903" i="3" s="1"/>
  <c r="T3904" i="3"/>
  <c r="V3904" i="3" s="1"/>
  <c r="T3905" i="3"/>
  <c r="V3905" i="3" s="1"/>
  <c r="T3906" i="3"/>
  <c r="V3906" i="3" s="1"/>
  <c r="T3907" i="3"/>
  <c r="V3907" i="3" s="1"/>
  <c r="T3908" i="3"/>
  <c r="V3908" i="3" s="1"/>
  <c r="T3909" i="3"/>
  <c r="V3909" i="3" s="1"/>
  <c r="T3910" i="3"/>
  <c r="V3910" i="3" s="1"/>
  <c r="T3911" i="3"/>
  <c r="V3911" i="3" s="1"/>
  <c r="T3912" i="3"/>
  <c r="V3912" i="3" s="1"/>
  <c r="T3914" i="3"/>
  <c r="V3914" i="3" s="1"/>
  <c r="T3915" i="3"/>
  <c r="V3915" i="3" s="1"/>
  <c r="T3916" i="3"/>
  <c r="V3916" i="3" s="1"/>
  <c r="T3917" i="3"/>
  <c r="V3917" i="3" s="1"/>
  <c r="T3918" i="3"/>
  <c r="V3918" i="3" s="1"/>
  <c r="T3920" i="3"/>
  <c r="V3920" i="3" s="1"/>
  <c r="T3921" i="3"/>
  <c r="V3921" i="3" s="1"/>
  <c r="T3922" i="3"/>
  <c r="V3922" i="3" s="1"/>
  <c r="T3923" i="3"/>
  <c r="V3923" i="3" s="1"/>
  <c r="T3924" i="3"/>
  <c r="V3924" i="3" s="1"/>
  <c r="T3925" i="3"/>
  <c r="V3925" i="3" s="1"/>
  <c r="T3926" i="3"/>
  <c r="V3926" i="3" s="1"/>
  <c r="T3927" i="3"/>
  <c r="V3927" i="3" s="1"/>
  <c r="T3928" i="3"/>
  <c r="V3928" i="3" s="1"/>
  <c r="T3929" i="3"/>
  <c r="V3929" i="3" s="1"/>
  <c r="T3930" i="3"/>
  <c r="V3930" i="3" s="1"/>
  <c r="T3931" i="3"/>
  <c r="V3931" i="3" s="1"/>
  <c r="T3932" i="3"/>
  <c r="V3932" i="3" s="1"/>
  <c r="T3933" i="3"/>
  <c r="V3933" i="3" s="1"/>
  <c r="T3934" i="3"/>
  <c r="V3934" i="3" s="1"/>
  <c r="T3935" i="3"/>
  <c r="V3935" i="3" s="1"/>
  <c r="T3936" i="3"/>
  <c r="V3936" i="3" s="1"/>
  <c r="T3937" i="3"/>
  <c r="V3937" i="3" s="1"/>
  <c r="T3938" i="3"/>
  <c r="V3938" i="3" s="1"/>
  <c r="T3939" i="3"/>
  <c r="V3939" i="3" s="1"/>
  <c r="T3940" i="3"/>
  <c r="V3940" i="3" s="1"/>
  <c r="T3941" i="3"/>
  <c r="V3941" i="3" s="1"/>
  <c r="T3942" i="3"/>
  <c r="V3942" i="3" s="1"/>
  <c r="T3944" i="3"/>
  <c r="V3944" i="3" s="1"/>
  <c r="T3945" i="3"/>
  <c r="V3945" i="3" s="1"/>
  <c r="T3946" i="3"/>
  <c r="V3946" i="3" s="1"/>
  <c r="T3947" i="3"/>
  <c r="V3947" i="3" s="1"/>
  <c r="T3948" i="3"/>
  <c r="V3948" i="3" s="1"/>
  <c r="T3949" i="3"/>
  <c r="V3949" i="3" s="1"/>
  <c r="T3950" i="3"/>
  <c r="V3950" i="3" s="1"/>
  <c r="T3951" i="3"/>
  <c r="V3951" i="3" s="1"/>
  <c r="T3952" i="3"/>
  <c r="V3952" i="3" s="1"/>
  <c r="T3953" i="3"/>
  <c r="V3953" i="3" s="1"/>
  <c r="T3954" i="3"/>
  <c r="V3954" i="3" s="1"/>
  <c r="T3955" i="3"/>
  <c r="V3955" i="3" s="1"/>
  <c r="T3956" i="3"/>
  <c r="V3956" i="3" s="1"/>
  <c r="T3957" i="3"/>
  <c r="V3957" i="3" s="1"/>
  <c r="T3958" i="3"/>
  <c r="V3958" i="3" s="1"/>
  <c r="T3959" i="3"/>
  <c r="V3959" i="3" s="1"/>
  <c r="T3961" i="3"/>
  <c r="V3961" i="3" s="1"/>
  <c r="T3962" i="3"/>
  <c r="V3962" i="3" s="1"/>
  <c r="T3963" i="3"/>
  <c r="V3963" i="3" s="1"/>
  <c r="T3964" i="3"/>
  <c r="V3964" i="3" s="1"/>
  <c r="T3965" i="3"/>
  <c r="V3965" i="3" s="1"/>
  <c r="T3966" i="3"/>
  <c r="V3966" i="3" s="1"/>
  <c r="T3967" i="3"/>
  <c r="V3967" i="3" s="1"/>
  <c r="T3968" i="3"/>
  <c r="V3968" i="3" s="1"/>
  <c r="T3969" i="3"/>
  <c r="V3969" i="3" s="1"/>
  <c r="T3970" i="3"/>
  <c r="V3970" i="3" s="1"/>
  <c r="T3971" i="3"/>
  <c r="V3971" i="3" s="1"/>
  <c r="T3972" i="3"/>
  <c r="V3972" i="3" s="1"/>
  <c r="T3973" i="3"/>
  <c r="V3973" i="3" s="1"/>
  <c r="T3974" i="3"/>
  <c r="V3974" i="3" s="1"/>
  <c r="T3975" i="3"/>
  <c r="V3975" i="3" s="1"/>
  <c r="T3976" i="3"/>
  <c r="V3976" i="3" s="1"/>
  <c r="T3977" i="3"/>
  <c r="V3977" i="3" s="1"/>
  <c r="T3979" i="3"/>
  <c r="V3979" i="3" s="1"/>
  <c r="T3980" i="3"/>
  <c r="V3980" i="3" s="1"/>
  <c r="T3983" i="3"/>
  <c r="V3983" i="3" s="1"/>
  <c r="T3984" i="3"/>
  <c r="V3984" i="3" s="1"/>
  <c r="T3986" i="3"/>
  <c r="V3986" i="3" s="1"/>
  <c r="T3987" i="3"/>
  <c r="V3987" i="3" s="1"/>
  <c r="T3988" i="3"/>
  <c r="V3988" i="3" s="1"/>
  <c r="T3989" i="3"/>
  <c r="V3989" i="3" s="1"/>
  <c r="T3990" i="3"/>
  <c r="V3990" i="3" s="1"/>
  <c r="T3991" i="3"/>
  <c r="V3991" i="3" s="1"/>
  <c r="T3992" i="3"/>
  <c r="V3992" i="3" s="1"/>
  <c r="T3994" i="3"/>
  <c r="V3994" i="3" s="1"/>
  <c r="T3995" i="3"/>
  <c r="V3995" i="3" s="1"/>
  <c r="T3997" i="3"/>
  <c r="V3997" i="3" s="1"/>
  <c r="T3998" i="3"/>
  <c r="V3998" i="3" s="1"/>
  <c r="T3999" i="3"/>
  <c r="V3999" i="3" s="1"/>
  <c r="T4000" i="3"/>
  <c r="V4000" i="3" s="1"/>
  <c r="T4001" i="3"/>
  <c r="V4001" i="3" s="1"/>
  <c r="T4002" i="3"/>
  <c r="V4002" i="3" s="1"/>
  <c r="T4003" i="3"/>
  <c r="V4003" i="3" s="1"/>
  <c r="T4004" i="3"/>
  <c r="V4004" i="3" s="1"/>
  <c r="T4005" i="3"/>
  <c r="V4005" i="3" s="1"/>
  <c r="T4006" i="3"/>
  <c r="V4006" i="3" s="1"/>
  <c r="T4007" i="3"/>
  <c r="V4007" i="3" s="1"/>
  <c r="T4008" i="3"/>
  <c r="V4008" i="3" s="1"/>
  <c r="T4009" i="3"/>
  <c r="V4009" i="3" s="1"/>
  <c r="T4010" i="3"/>
  <c r="V4010" i="3" s="1"/>
  <c r="T4011" i="3"/>
  <c r="V4011" i="3" s="1"/>
  <c r="T4012" i="3"/>
  <c r="V4012" i="3" s="1"/>
  <c r="T4014" i="3"/>
  <c r="V4014" i="3" s="1"/>
  <c r="T4015" i="3"/>
  <c r="V4015" i="3" s="1"/>
  <c r="T4016" i="3"/>
  <c r="V4016" i="3" s="1"/>
  <c r="T4017" i="3"/>
  <c r="V4017" i="3" s="1"/>
  <c r="T4018" i="3"/>
  <c r="V4018" i="3" s="1"/>
  <c r="T4019" i="3"/>
  <c r="V4019" i="3" s="1"/>
  <c r="T4020" i="3"/>
  <c r="V4020" i="3" s="1"/>
  <c r="T4021" i="3"/>
  <c r="V4021" i="3" s="1"/>
  <c r="T4022" i="3"/>
  <c r="V4022" i="3" s="1"/>
  <c r="T4023" i="3"/>
  <c r="V4023" i="3" s="1"/>
  <c r="T4024" i="3"/>
  <c r="V4024" i="3" s="1"/>
  <c r="T4025" i="3"/>
  <c r="V4025" i="3" s="1"/>
  <c r="T4026" i="3"/>
  <c r="V4026" i="3" s="1"/>
  <c r="T4027" i="3"/>
  <c r="V4027" i="3" s="1"/>
  <c r="T4028" i="3"/>
  <c r="V4028" i="3" s="1"/>
  <c r="T4029" i="3"/>
  <c r="V4029" i="3" s="1"/>
  <c r="T4030" i="3"/>
  <c r="V4030" i="3" s="1"/>
  <c r="T4031" i="3"/>
  <c r="V4031" i="3" s="1"/>
  <c r="T4032" i="3"/>
  <c r="V4032" i="3" s="1"/>
  <c r="T4033" i="3"/>
  <c r="V4033" i="3" s="1"/>
  <c r="T4034" i="3"/>
  <c r="V4034" i="3" s="1"/>
  <c r="T4035" i="3"/>
  <c r="V4035" i="3" s="1"/>
  <c r="T4036" i="3"/>
  <c r="V4036" i="3" s="1"/>
  <c r="T4037" i="3"/>
  <c r="V4037" i="3" s="1"/>
  <c r="T4038" i="3"/>
  <c r="V4038" i="3" s="1"/>
  <c r="T4039" i="3"/>
  <c r="V4039" i="3" s="1"/>
  <c r="T4041" i="3"/>
  <c r="V4041" i="3" s="1"/>
  <c r="T4042" i="3"/>
  <c r="V4042" i="3" s="1"/>
  <c r="T4043" i="3"/>
  <c r="V4043" i="3" s="1"/>
  <c r="T4044" i="3"/>
  <c r="V4044" i="3" s="1"/>
  <c r="T4045" i="3"/>
  <c r="V4045" i="3" s="1"/>
  <c r="T4047" i="3"/>
  <c r="V4047" i="3" s="1"/>
  <c r="T4048" i="3"/>
  <c r="V4048" i="3" s="1"/>
  <c r="T4049" i="3"/>
  <c r="V4049" i="3" s="1"/>
  <c r="T4050" i="3"/>
  <c r="V4050" i="3" s="1"/>
  <c r="T4051" i="3"/>
  <c r="V4051" i="3" s="1"/>
  <c r="T4052" i="3"/>
  <c r="V4052" i="3" s="1"/>
  <c r="T4053" i="3"/>
  <c r="V4053" i="3" s="1"/>
  <c r="T4054" i="3"/>
  <c r="V4054" i="3" s="1"/>
  <c r="T4055" i="3"/>
  <c r="V4055" i="3" s="1"/>
  <c r="T4056" i="3"/>
  <c r="V4056" i="3" s="1"/>
  <c r="T4057" i="3"/>
  <c r="V4057" i="3" s="1"/>
  <c r="T4058" i="3"/>
  <c r="V4058" i="3" s="1"/>
  <c r="T4060" i="3"/>
  <c r="V4060" i="3" s="1"/>
  <c r="T4061" i="3"/>
  <c r="V4061" i="3" s="1"/>
  <c r="T4062" i="3"/>
  <c r="V4062" i="3" s="1"/>
  <c r="T4063" i="3"/>
  <c r="V4063" i="3" s="1"/>
  <c r="T4064" i="3"/>
  <c r="V4064" i="3" s="1"/>
  <c r="T4065" i="3"/>
  <c r="V4065" i="3" s="1"/>
  <c r="T4066" i="3"/>
  <c r="V4066" i="3" s="1"/>
  <c r="T4067" i="3"/>
  <c r="V4067" i="3" s="1"/>
  <c r="T4068" i="3"/>
  <c r="V4068" i="3" s="1"/>
  <c r="T4069" i="3"/>
  <c r="V4069" i="3" s="1"/>
  <c r="T4070" i="3"/>
  <c r="V4070" i="3" s="1"/>
  <c r="T4071" i="3"/>
  <c r="V4071" i="3" s="1"/>
  <c r="T4072" i="3"/>
  <c r="V4072" i="3" s="1"/>
  <c r="T4073" i="3"/>
  <c r="V4073" i="3" s="1"/>
  <c r="T4074" i="3"/>
  <c r="V4074" i="3" s="1"/>
  <c r="T4075" i="3"/>
  <c r="V4075" i="3" s="1"/>
  <c r="T4076" i="3"/>
  <c r="V4076" i="3" s="1"/>
  <c r="T4077" i="3"/>
  <c r="V4077" i="3" s="1"/>
  <c r="T4079" i="3"/>
  <c r="V4079" i="3" s="1"/>
  <c r="T4080" i="3"/>
  <c r="V4080" i="3" s="1"/>
  <c r="T4082" i="3"/>
  <c r="V4082" i="3" s="1"/>
  <c r="T4083" i="3"/>
  <c r="V4083" i="3" s="1"/>
  <c r="T4084" i="3"/>
  <c r="V4084" i="3" s="1"/>
  <c r="T4085" i="3"/>
  <c r="V4085" i="3" s="1"/>
  <c r="T4086" i="3"/>
  <c r="V4086" i="3" s="1"/>
  <c r="T4087" i="3"/>
  <c r="V4087" i="3" s="1"/>
  <c r="T4088" i="3"/>
  <c r="V4088" i="3" s="1"/>
  <c r="T4089" i="3"/>
  <c r="V4089" i="3" s="1"/>
  <c r="T4090" i="3"/>
  <c r="V4090" i="3" s="1"/>
  <c r="T4091" i="3"/>
  <c r="V4091" i="3" s="1"/>
  <c r="T4092" i="3"/>
  <c r="V4092" i="3" s="1"/>
  <c r="T4094" i="3"/>
  <c r="V4094" i="3" s="1"/>
  <c r="T4095" i="3"/>
  <c r="V4095" i="3" s="1"/>
  <c r="T4097" i="3"/>
  <c r="V4097" i="3" s="1"/>
  <c r="T4098" i="3"/>
  <c r="V4098" i="3" s="1"/>
  <c r="T4099" i="3"/>
  <c r="V4099" i="3" s="1"/>
  <c r="T4101" i="3"/>
  <c r="V4101" i="3" s="1"/>
  <c r="T4103" i="3"/>
  <c r="V4103" i="3" s="1"/>
  <c r="T4104" i="3"/>
  <c r="V4104" i="3" s="1"/>
  <c r="T4105" i="3"/>
  <c r="V4105" i="3" s="1"/>
  <c r="T4106" i="3"/>
  <c r="V4106" i="3" s="1"/>
  <c r="T4108" i="3"/>
  <c r="V4108" i="3" s="1"/>
  <c r="T4109" i="3"/>
  <c r="V4109" i="3" s="1"/>
  <c r="T4111" i="3"/>
  <c r="V4111" i="3" s="1"/>
  <c r="T4112" i="3"/>
  <c r="V4112" i="3" s="1"/>
  <c r="T4113" i="3"/>
  <c r="V4113" i="3" s="1"/>
  <c r="T4114" i="3"/>
  <c r="V4114" i="3" s="1"/>
  <c r="T4115" i="3"/>
  <c r="V4115" i="3" s="1"/>
  <c r="T4116" i="3"/>
  <c r="V4116" i="3" s="1"/>
  <c r="T4117" i="3"/>
  <c r="V4117" i="3" s="1"/>
  <c r="T4118" i="3"/>
  <c r="V4118" i="3" s="1"/>
  <c r="T4119" i="3"/>
  <c r="V4119" i="3" s="1"/>
  <c r="T4120" i="3"/>
  <c r="V4120" i="3" s="1"/>
  <c r="T4124" i="3"/>
  <c r="V4124" i="3" s="1"/>
  <c r="T4125" i="3"/>
  <c r="V4125" i="3" s="1"/>
  <c r="T4127" i="3"/>
  <c r="V4127" i="3" s="1"/>
  <c r="T4128" i="3"/>
  <c r="V4128" i="3" s="1"/>
  <c r="T4130" i="3"/>
  <c r="V4130" i="3" s="1"/>
  <c r="T4131" i="3"/>
  <c r="V4131" i="3" s="1"/>
  <c r="T4132" i="3"/>
  <c r="V4132" i="3" s="1"/>
  <c r="T4133" i="3"/>
  <c r="V4133" i="3" s="1"/>
  <c r="T4134" i="3"/>
  <c r="V4134" i="3" s="1"/>
  <c r="T4135" i="3"/>
  <c r="V4135" i="3" s="1"/>
  <c r="T4136" i="3"/>
  <c r="V4136" i="3" s="1"/>
  <c r="T4137" i="3"/>
  <c r="V4137" i="3" s="1"/>
  <c r="T4139" i="3"/>
  <c r="V4139" i="3" s="1"/>
  <c r="T4140" i="3"/>
  <c r="V4140" i="3" s="1"/>
  <c r="T4142" i="3"/>
  <c r="V4142" i="3" s="1"/>
  <c r="T4143" i="3"/>
  <c r="V4143" i="3" s="1"/>
  <c r="T4145" i="3"/>
  <c r="V4145" i="3" s="1"/>
  <c r="T4146" i="3"/>
  <c r="V4146" i="3" s="1"/>
  <c r="T4147" i="3"/>
  <c r="V4147" i="3" s="1"/>
  <c r="T4150" i="3"/>
  <c r="V4150" i="3" s="1"/>
  <c r="T4151" i="3"/>
  <c r="V4151" i="3" s="1"/>
  <c r="T4152" i="3"/>
  <c r="V4152" i="3" s="1"/>
  <c r="T4154" i="3"/>
  <c r="V4154" i="3" s="1"/>
  <c r="T4155" i="3"/>
  <c r="V4155" i="3" s="1"/>
  <c r="T4156" i="3"/>
  <c r="V4156" i="3" s="1"/>
  <c r="T4157" i="3"/>
  <c r="V4157" i="3" s="1"/>
  <c r="T4159" i="3"/>
  <c r="V4159" i="3" s="1"/>
  <c r="T4160" i="3"/>
  <c r="V4160" i="3" s="1"/>
  <c r="T4162" i="3"/>
  <c r="V4162" i="3" s="1"/>
  <c r="T4163" i="3"/>
  <c r="V4163" i="3" s="1"/>
  <c r="T4164" i="3"/>
  <c r="V4164" i="3" s="1"/>
  <c r="T4165" i="3"/>
  <c r="V4165" i="3" s="1"/>
  <c r="T4166" i="3"/>
  <c r="V4166" i="3" s="1"/>
  <c r="T4167" i="3"/>
  <c r="V4167" i="3" s="1"/>
  <c r="T4168" i="3"/>
  <c r="V4168" i="3" s="1"/>
  <c r="T4169" i="3"/>
  <c r="V4169" i="3" s="1"/>
  <c r="T4170" i="3"/>
  <c r="V4170" i="3" s="1"/>
  <c r="T4171" i="3"/>
  <c r="V4171" i="3" s="1"/>
  <c r="T4173" i="3"/>
  <c r="V4173" i="3" s="1"/>
  <c r="T4175" i="3"/>
  <c r="V4175" i="3" s="1"/>
  <c r="T4176" i="3"/>
  <c r="V4176" i="3" s="1"/>
  <c r="T4180" i="3"/>
  <c r="V4180" i="3" s="1"/>
  <c r="T4181" i="3"/>
  <c r="V4181" i="3" s="1"/>
  <c r="T4182" i="3"/>
  <c r="V4182" i="3" s="1"/>
  <c r="T4185" i="3"/>
  <c r="V4185" i="3" s="1"/>
  <c r="T4186" i="3"/>
  <c r="V4186" i="3" s="1"/>
  <c r="T4187" i="3"/>
  <c r="V4187" i="3" s="1"/>
  <c r="T4188" i="3"/>
  <c r="V4188" i="3" s="1"/>
  <c r="T4189" i="3"/>
  <c r="V4189" i="3" s="1"/>
  <c r="T4190" i="3"/>
  <c r="V4190" i="3" s="1"/>
  <c r="T4191" i="3"/>
  <c r="V4191" i="3" s="1"/>
  <c r="T4192" i="3"/>
  <c r="V4192" i="3" s="1"/>
  <c r="T4193" i="3"/>
  <c r="V4193" i="3" s="1"/>
  <c r="T4194" i="3"/>
  <c r="V4194" i="3" s="1"/>
  <c r="T4195" i="3"/>
  <c r="V4195" i="3" s="1"/>
  <c r="T4196" i="3"/>
  <c r="V4196" i="3" s="1"/>
  <c r="T4197" i="3"/>
  <c r="V4197" i="3" s="1"/>
  <c r="T4198" i="3"/>
  <c r="V4198" i="3" s="1"/>
  <c r="T4200" i="3"/>
  <c r="V4200" i="3" s="1"/>
  <c r="T4201" i="3"/>
  <c r="V4201" i="3" s="1"/>
  <c r="T4202" i="3"/>
  <c r="V4202" i="3" s="1"/>
  <c r="T4203" i="3"/>
  <c r="V4203" i="3" s="1"/>
  <c r="T4204" i="3"/>
  <c r="V4204" i="3" s="1"/>
  <c r="T4206" i="3"/>
  <c r="V4206" i="3" s="1"/>
  <c r="T4208" i="3"/>
  <c r="V4208" i="3" s="1"/>
  <c r="T4209" i="3"/>
  <c r="V4209" i="3" s="1"/>
  <c r="T4210" i="3"/>
  <c r="V4210" i="3" s="1"/>
  <c r="T4211" i="3"/>
  <c r="V4211" i="3" s="1"/>
  <c r="T4212" i="3"/>
  <c r="V4212" i="3" s="1"/>
  <c r="T4213" i="3"/>
  <c r="V4213" i="3" s="1"/>
  <c r="T4214" i="3"/>
  <c r="V4214" i="3" s="1"/>
  <c r="T4215" i="3"/>
  <c r="V4215" i="3" s="1"/>
  <c r="T4216" i="3"/>
  <c r="V4216" i="3" s="1"/>
  <c r="T4217" i="3"/>
  <c r="V4217" i="3" s="1"/>
  <c r="T4218" i="3"/>
  <c r="V4218" i="3" s="1"/>
  <c r="T4219" i="3"/>
  <c r="V4219" i="3" s="1"/>
  <c r="T4220" i="3"/>
  <c r="V4220" i="3" s="1"/>
  <c r="T4221" i="3"/>
  <c r="V4221" i="3" s="1"/>
  <c r="T4222" i="3"/>
  <c r="V4222" i="3" s="1"/>
  <c r="T4223" i="3"/>
  <c r="V4223" i="3" s="1"/>
  <c r="T4224" i="3"/>
  <c r="V4224" i="3" s="1"/>
  <c r="T4225" i="3"/>
  <c r="V4225" i="3" s="1"/>
  <c r="T4226" i="3"/>
  <c r="V4226" i="3" s="1"/>
  <c r="T4227" i="3"/>
  <c r="V4227" i="3" s="1"/>
  <c r="T4228" i="3"/>
  <c r="V4228" i="3" s="1"/>
  <c r="T4229" i="3"/>
  <c r="V4229" i="3" s="1"/>
  <c r="T4230" i="3"/>
  <c r="V4230" i="3" s="1"/>
  <c r="T4231" i="3"/>
  <c r="V4231" i="3" s="1"/>
  <c r="T4232" i="3"/>
  <c r="V4232" i="3" s="1"/>
  <c r="T4234" i="3"/>
  <c r="V4234" i="3" s="1"/>
  <c r="T4235" i="3"/>
  <c r="V4235" i="3" s="1"/>
  <c r="T4238" i="3"/>
  <c r="V4238" i="3" s="1"/>
  <c r="T4239" i="3"/>
  <c r="V4239" i="3" s="1"/>
  <c r="T4240" i="3"/>
  <c r="V4240" i="3" s="1"/>
  <c r="T4241" i="3"/>
  <c r="V4241" i="3" s="1"/>
  <c r="T4242" i="3"/>
  <c r="V4242" i="3" s="1"/>
  <c r="T4243" i="3"/>
  <c r="V4243" i="3" s="1"/>
  <c r="T4245" i="3"/>
  <c r="V4245" i="3" s="1"/>
  <c r="T4246" i="3"/>
  <c r="V4246" i="3" s="1"/>
  <c r="T4247" i="3"/>
  <c r="V4247" i="3" s="1"/>
  <c r="T4248" i="3"/>
  <c r="V4248" i="3" s="1"/>
  <c r="T4249" i="3"/>
  <c r="V4249" i="3" s="1"/>
  <c r="T4250" i="3"/>
  <c r="V4250" i="3" s="1"/>
  <c r="T4252" i="3"/>
  <c r="V4252" i="3" s="1"/>
  <c r="T4253" i="3"/>
  <c r="V4253" i="3" s="1"/>
  <c r="T4254" i="3"/>
  <c r="V4254" i="3" s="1"/>
  <c r="T4255" i="3"/>
  <c r="V4255" i="3" s="1"/>
  <c r="T4256" i="3"/>
  <c r="V4256" i="3" s="1"/>
  <c r="T4257" i="3"/>
  <c r="V4257" i="3" s="1"/>
  <c r="T4260" i="3"/>
  <c r="V4260" i="3" s="1"/>
  <c r="T4261" i="3"/>
  <c r="V4261" i="3" s="1"/>
  <c r="T4262" i="3"/>
  <c r="V4262" i="3" s="1"/>
  <c r="T4263" i="3"/>
  <c r="V4263" i="3" s="1"/>
  <c r="T4264" i="3"/>
  <c r="V4264" i="3" s="1"/>
  <c r="T4265" i="3"/>
  <c r="V4265" i="3" s="1"/>
  <c r="T4266" i="3"/>
  <c r="V4266" i="3" s="1"/>
  <c r="T4267" i="3"/>
  <c r="V4267" i="3" s="1"/>
  <c r="T4268" i="3"/>
  <c r="V4268" i="3" s="1"/>
  <c r="T4269" i="3"/>
  <c r="V4269" i="3" s="1"/>
  <c r="T4270" i="3"/>
  <c r="V4270" i="3" s="1"/>
  <c r="T4271" i="3"/>
  <c r="V4271" i="3" s="1"/>
  <c r="T4272" i="3"/>
  <c r="V4272" i="3" s="1"/>
  <c r="T4273" i="3"/>
  <c r="V4273" i="3" s="1"/>
  <c r="T4274" i="3"/>
  <c r="V4274" i="3" s="1"/>
  <c r="T4275" i="3"/>
  <c r="V4275" i="3" s="1"/>
  <c r="T4277" i="3"/>
  <c r="V4277" i="3" s="1"/>
  <c r="T4278" i="3"/>
  <c r="V4278" i="3" s="1"/>
  <c r="T4279" i="3"/>
  <c r="V4279" i="3" s="1"/>
  <c r="T4282" i="3"/>
  <c r="V4282" i="3" s="1"/>
  <c r="T4283" i="3"/>
  <c r="V4283" i="3" s="1"/>
  <c r="T4284" i="3"/>
  <c r="V4284" i="3" s="1"/>
  <c r="T4285" i="3"/>
  <c r="V4285" i="3" s="1"/>
  <c r="T4286" i="3"/>
  <c r="V4286" i="3" s="1"/>
  <c r="T4287" i="3"/>
  <c r="V4287" i="3" s="1"/>
  <c r="T4289" i="3"/>
  <c r="V4289" i="3" s="1"/>
  <c r="T4290" i="3"/>
  <c r="V4290" i="3" s="1"/>
  <c r="T4291" i="3"/>
  <c r="V4291" i="3" s="1"/>
  <c r="T4292" i="3"/>
  <c r="V4292" i="3" s="1"/>
  <c r="T4293" i="3"/>
  <c r="V4293" i="3" s="1"/>
  <c r="T4295" i="3"/>
  <c r="V4295" i="3" s="1"/>
  <c r="T4296" i="3"/>
  <c r="V4296" i="3" s="1"/>
  <c r="T4298" i="3"/>
  <c r="V4298" i="3" s="1"/>
  <c r="T4299" i="3"/>
  <c r="V4299" i="3" s="1"/>
  <c r="T4300" i="3"/>
  <c r="V4300" i="3" s="1"/>
  <c r="T4301" i="3"/>
  <c r="V4301" i="3" s="1"/>
  <c r="T4302" i="3"/>
  <c r="V4302" i="3" s="1"/>
  <c r="T4304" i="3"/>
  <c r="V4304" i="3" s="1"/>
  <c r="T4305" i="3"/>
  <c r="V4305" i="3" s="1"/>
  <c r="T4307" i="3"/>
  <c r="V4307" i="3" s="1"/>
  <c r="T4308" i="3"/>
  <c r="V4308" i="3" s="1"/>
  <c r="T4309" i="3"/>
  <c r="V4309" i="3" s="1"/>
  <c r="T4310" i="3"/>
  <c r="V4310" i="3" s="1"/>
  <c r="T4311" i="3"/>
  <c r="V4311" i="3" s="1"/>
  <c r="T4313" i="3"/>
  <c r="V4313" i="3" s="1"/>
  <c r="T4314" i="3"/>
  <c r="V4314" i="3" s="1"/>
  <c r="T4315" i="3"/>
  <c r="V4315" i="3" s="1"/>
  <c r="T4316" i="3"/>
  <c r="V4316" i="3" s="1"/>
  <c r="T4317" i="3"/>
  <c r="V4317" i="3" s="1"/>
  <c r="T4318" i="3"/>
  <c r="V4318" i="3" s="1"/>
  <c r="T4319" i="3"/>
  <c r="V4319" i="3" s="1"/>
  <c r="T4320" i="3"/>
  <c r="V4320" i="3" s="1"/>
  <c r="T4322" i="3"/>
  <c r="V4322" i="3" s="1"/>
  <c r="T4323" i="3"/>
  <c r="V4323" i="3" s="1"/>
  <c r="T4324" i="3"/>
  <c r="V4324" i="3" s="1"/>
  <c r="T4325" i="3"/>
  <c r="V4325" i="3" s="1"/>
  <c r="T4326" i="3"/>
  <c r="V4326" i="3" s="1"/>
  <c r="T4327" i="3"/>
  <c r="V4327" i="3" s="1"/>
  <c r="T4328" i="3"/>
  <c r="V4328" i="3" s="1"/>
  <c r="T4330" i="3"/>
  <c r="V4330" i="3" s="1"/>
  <c r="T4331" i="3"/>
  <c r="V4331" i="3" s="1"/>
  <c r="T4332" i="3"/>
  <c r="V4332" i="3" s="1"/>
  <c r="T4333" i="3"/>
  <c r="V4333" i="3" s="1"/>
  <c r="T4334" i="3"/>
  <c r="V4334" i="3" s="1"/>
  <c r="T4335" i="3"/>
  <c r="V4335" i="3" s="1"/>
  <c r="T4336" i="3"/>
  <c r="V4336" i="3" s="1"/>
  <c r="T4337" i="3"/>
  <c r="V4337" i="3" s="1"/>
  <c r="T4338" i="3"/>
  <c r="V4338" i="3" s="1"/>
  <c r="T4341" i="3"/>
  <c r="V4341" i="3" s="1"/>
  <c r="T4342" i="3"/>
  <c r="V4342" i="3" s="1"/>
  <c r="T4343" i="3"/>
  <c r="V4343" i="3" s="1"/>
  <c r="T4344" i="3"/>
  <c r="V4344" i="3" s="1"/>
  <c r="T4345" i="3"/>
  <c r="V4345" i="3" s="1"/>
  <c r="T4346" i="3"/>
  <c r="V4346" i="3" s="1"/>
  <c r="T4347" i="3"/>
  <c r="V4347" i="3" s="1"/>
  <c r="T4348" i="3"/>
  <c r="V4348" i="3" s="1"/>
  <c r="T4349" i="3"/>
  <c r="V4349" i="3" s="1"/>
  <c r="T4350" i="3"/>
  <c r="V4350" i="3" s="1"/>
  <c r="T4351" i="3"/>
  <c r="V4351" i="3" s="1"/>
  <c r="T4352" i="3"/>
  <c r="V4352" i="3" s="1"/>
  <c r="T4353" i="3"/>
  <c r="V4353" i="3" s="1"/>
  <c r="T4355" i="3"/>
  <c r="V4355" i="3" s="1"/>
  <c r="T4356" i="3"/>
  <c r="V4356" i="3" s="1"/>
  <c r="T4357" i="3"/>
  <c r="V4357" i="3" s="1"/>
  <c r="T4358" i="3"/>
  <c r="V4358" i="3" s="1"/>
  <c r="T4359" i="3"/>
  <c r="V4359" i="3" s="1"/>
  <c r="T4361" i="3"/>
  <c r="V4361" i="3" s="1"/>
  <c r="T4362" i="3"/>
  <c r="V4362" i="3" s="1"/>
  <c r="T4364" i="3"/>
  <c r="V4364" i="3" s="1"/>
  <c r="T4365" i="3"/>
  <c r="V4365" i="3" s="1"/>
  <c r="T4366" i="3"/>
  <c r="V4366" i="3" s="1"/>
  <c r="T4367" i="3"/>
  <c r="V4367" i="3" s="1"/>
  <c r="T4368" i="3"/>
  <c r="V4368" i="3" s="1"/>
  <c r="T4369" i="3"/>
  <c r="V4369" i="3" s="1"/>
  <c r="T4370" i="3"/>
  <c r="V4370" i="3" s="1"/>
  <c r="T4371" i="3"/>
  <c r="V4371" i="3" s="1"/>
  <c r="T4372" i="3"/>
  <c r="V4372" i="3" s="1"/>
  <c r="T4373" i="3"/>
  <c r="V4373" i="3" s="1"/>
  <c r="T4374" i="3"/>
  <c r="V4374" i="3" s="1"/>
  <c r="T4375" i="3"/>
  <c r="V4375" i="3" s="1"/>
  <c r="T4376" i="3"/>
  <c r="V4376" i="3" s="1"/>
  <c r="T4377" i="3"/>
  <c r="V4377" i="3" s="1"/>
  <c r="T4378" i="3"/>
  <c r="V4378" i="3" s="1"/>
  <c r="T4379" i="3"/>
  <c r="V4379" i="3" s="1"/>
  <c r="T4380" i="3"/>
  <c r="V4380" i="3" s="1"/>
  <c r="T4381" i="3"/>
  <c r="V4381" i="3" s="1"/>
  <c r="T4383" i="3"/>
  <c r="V4383" i="3" s="1"/>
  <c r="T4385" i="3"/>
  <c r="V4385" i="3" s="1"/>
  <c r="T4386" i="3"/>
  <c r="V4386" i="3" s="1"/>
  <c r="T4387" i="3"/>
  <c r="V4387" i="3" s="1"/>
  <c r="T4389" i="3"/>
  <c r="V4389" i="3" s="1"/>
  <c r="T4390" i="3"/>
  <c r="V4390" i="3" s="1"/>
  <c r="T4392" i="3"/>
  <c r="V4392" i="3" s="1"/>
  <c r="T4393" i="3"/>
  <c r="V4393" i="3" s="1"/>
  <c r="T4394" i="3"/>
  <c r="V4394" i="3" s="1"/>
  <c r="T4395" i="3"/>
  <c r="V4395" i="3" s="1"/>
  <c r="T4396" i="3"/>
  <c r="V4396" i="3" s="1"/>
  <c r="T4397" i="3"/>
  <c r="V4397" i="3" s="1"/>
  <c r="T4398" i="3"/>
  <c r="V4398" i="3" s="1"/>
  <c r="T4399" i="3"/>
  <c r="V4399" i="3" s="1"/>
  <c r="T4400" i="3"/>
  <c r="V4400" i="3" s="1"/>
  <c r="T4401" i="3"/>
  <c r="V4401" i="3" s="1"/>
  <c r="T4402" i="3"/>
  <c r="V4402" i="3" s="1"/>
  <c r="T4403" i="3"/>
  <c r="V4403" i="3" s="1"/>
  <c r="T4404" i="3"/>
  <c r="V4404" i="3" s="1"/>
  <c r="T4405" i="3"/>
  <c r="V4405" i="3" s="1"/>
  <c r="T4406" i="3"/>
  <c r="V4406" i="3" s="1"/>
  <c r="T4407" i="3"/>
  <c r="V4407" i="3" s="1"/>
  <c r="T4408" i="3"/>
  <c r="V4408" i="3" s="1"/>
  <c r="T4409" i="3"/>
  <c r="V4409" i="3" s="1"/>
  <c r="T4410" i="3"/>
  <c r="V4410" i="3" s="1"/>
  <c r="T4411" i="3"/>
  <c r="V4411" i="3" s="1"/>
  <c r="T4413" i="3"/>
  <c r="V4413" i="3" s="1"/>
  <c r="T4414" i="3"/>
  <c r="V4414" i="3" s="1"/>
  <c r="T4416" i="3"/>
  <c r="V4416" i="3" s="1"/>
  <c r="T4417" i="3"/>
  <c r="V4417" i="3" s="1"/>
  <c r="T4418" i="3"/>
  <c r="V4418" i="3" s="1"/>
  <c r="T4419" i="3"/>
  <c r="V4419" i="3" s="1"/>
  <c r="T4420" i="3"/>
  <c r="V4420" i="3" s="1"/>
  <c r="T4424" i="3"/>
  <c r="V4424" i="3" s="1"/>
  <c r="T4426" i="3"/>
  <c r="V4426" i="3" s="1"/>
  <c r="T4427" i="3"/>
  <c r="V4427" i="3" s="1"/>
  <c r="T4429" i="3"/>
  <c r="V4429" i="3" s="1"/>
  <c r="T4430" i="3"/>
  <c r="V4430" i="3" s="1"/>
  <c r="T4431" i="3"/>
  <c r="V4431" i="3" s="1"/>
  <c r="T4432" i="3"/>
  <c r="V4432" i="3" s="1"/>
  <c r="T4433" i="3"/>
  <c r="V4433" i="3" s="1"/>
  <c r="T4434" i="3"/>
  <c r="V4434" i="3" s="1"/>
  <c r="T4435" i="3"/>
  <c r="V4435" i="3" s="1"/>
  <c r="T4436" i="3"/>
  <c r="V4436" i="3" s="1"/>
  <c r="T4437" i="3"/>
  <c r="V4437" i="3" s="1"/>
  <c r="T4438" i="3"/>
  <c r="V4438" i="3" s="1"/>
  <c r="T4439" i="3"/>
  <c r="V4439" i="3" s="1"/>
  <c r="T4440" i="3"/>
  <c r="V4440" i="3" s="1"/>
  <c r="T4442" i="3"/>
  <c r="V4442" i="3" s="1"/>
  <c r="T4443" i="3"/>
  <c r="V4443" i="3" s="1"/>
  <c r="T4444" i="3"/>
  <c r="V4444" i="3" s="1"/>
  <c r="T4447" i="3"/>
  <c r="V4447" i="3" s="1"/>
  <c r="T4449" i="3"/>
  <c r="V4449" i="3" s="1"/>
  <c r="T4450" i="3"/>
  <c r="V4450" i="3" s="1"/>
  <c r="T4451" i="3"/>
  <c r="V4451" i="3" s="1"/>
  <c r="T4452" i="3"/>
  <c r="V4452" i="3" s="1"/>
  <c r="T4453" i="3"/>
  <c r="V4453" i="3" s="1"/>
  <c r="T4454" i="3"/>
  <c r="V4454" i="3" s="1"/>
  <c r="T4455" i="3"/>
  <c r="V4455" i="3" s="1"/>
  <c r="T4456" i="3"/>
  <c r="V4456" i="3" s="1"/>
  <c r="T4457" i="3"/>
  <c r="V4457" i="3" s="1"/>
  <c r="T4458" i="3"/>
  <c r="V4458" i="3" s="1"/>
  <c r="T4459" i="3"/>
  <c r="V4459" i="3" s="1"/>
  <c r="T4460" i="3"/>
  <c r="V4460" i="3" s="1"/>
  <c r="T4461" i="3"/>
  <c r="V4461" i="3" s="1"/>
  <c r="T4462" i="3"/>
  <c r="V4462" i="3" s="1"/>
  <c r="T4463" i="3"/>
  <c r="V4463" i="3" s="1"/>
  <c r="T4465" i="3"/>
  <c r="V4465" i="3" s="1"/>
  <c r="T4466" i="3"/>
  <c r="V4466" i="3" s="1"/>
  <c r="T4467" i="3"/>
  <c r="V4467" i="3" s="1"/>
  <c r="T4468" i="3"/>
  <c r="V4468" i="3" s="1"/>
  <c r="T4469" i="3"/>
  <c r="V4469" i="3" s="1"/>
  <c r="T4470" i="3"/>
  <c r="V4470" i="3" s="1"/>
  <c r="T4471" i="3"/>
  <c r="V4471" i="3" s="1"/>
  <c r="T4472" i="3"/>
  <c r="V4472" i="3" s="1"/>
  <c r="T4473" i="3"/>
  <c r="V4473" i="3" s="1"/>
  <c r="T4474" i="3"/>
  <c r="V4474" i="3" s="1"/>
  <c r="T4475" i="3"/>
  <c r="V4475" i="3" s="1"/>
  <c r="T4476" i="3"/>
  <c r="V4476" i="3" s="1"/>
  <c r="T4477" i="3"/>
  <c r="V4477" i="3" s="1"/>
  <c r="T4478" i="3"/>
  <c r="V4478" i="3" s="1"/>
  <c r="T4479" i="3"/>
  <c r="V4479" i="3" s="1"/>
  <c r="T4480" i="3"/>
  <c r="V4480" i="3" s="1"/>
  <c r="T4481" i="3"/>
  <c r="V4481" i="3" s="1"/>
  <c r="T4482" i="3"/>
  <c r="V4482" i="3" s="1"/>
  <c r="T4483" i="3"/>
  <c r="V4483" i="3" s="1"/>
  <c r="T4484" i="3"/>
  <c r="V4484" i="3" s="1"/>
  <c r="T4485" i="3"/>
  <c r="V4485" i="3" s="1"/>
  <c r="T4486" i="3"/>
  <c r="V4486" i="3" s="1"/>
  <c r="T4487" i="3"/>
  <c r="V4487" i="3" s="1"/>
  <c r="T4488" i="3"/>
  <c r="V4488" i="3" s="1"/>
  <c r="T4489" i="3"/>
  <c r="V4489" i="3" s="1"/>
  <c r="T4490" i="3"/>
  <c r="V4490" i="3" s="1"/>
  <c r="T4491" i="3"/>
  <c r="V4491" i="3" s="1"/>
  <c r="T4492" i="3"/>
  <c r="V4492" i="3" s="1"/>
  <c r="T4493" i="3"/>
  <c r="V4493" i="3" s="1"/>
  <c r="T4494" i="3"/>
  <c r="V4494" i="3" s="1"/>
  <c r="T4495" i="3"/>
  <c r="V4495" i="3" s="1"/>
  <c r="T4496" i="3"/>
  <c r="V4496" i="3" s="1"/>
  <c r="T4497" i="3"/>
  <c r="V4497" i="3" s="1"/>
  <c r="T4498" i="3"/>
  <c r="V4498" i="3" s="1"/>
  <c r="T4499" i="3"/>
  <c r="V4499" i="3" s="1"/>
  <c r="T4500" i="3"/>
  <c r="V4500" i="3" s="1"/>
  <c r="T4501" i="3"/>
  <c r="V4501" i="3" s="1"/>
  <c r="T4502" i="3"/>
  <c r="V4502" i="3" s="1"/>
  <c r="T4503" i="3"/>
  <c r="V4503" i="3" s="1"/>
  <c r="T4504" i="3"/>
  <c r="V4504" i="3" s="1"/>
  <c r="T4505" i="3"/>
  <c r="V4505" i="3" s="1"/>
  <c r="T4506" i="3"/>
  <c r="V4506" i="3" s="1"/>
  <c r="T4507" i="3"/>
  <c r="V4507" i="3" s="1"/>
  <c r="T4508" i="3"/>
  <c r="V4508" i="3" s="1"/>
  <c r="T4509" i="3"/>
  <c r="V4509" i="3" s="1"/>
  <c r="T4510" i="3"/>
  <c r="V4510" i="3" s="1"/>
  <c r="T4511" i="3"/>
  <c r="V4511" i="3" s="1"/>
  <c r="T4512" i="3"/>
  <c r="V4512" i="3" s="1"/>
  <c r="T4513" i="3"/>
  <c r="V4513" i="3" s="1"/>
  <c r="T4514" i="3"/>
  <c r="V4514" i="3" s="1"/>
  <c r="T4515" i="3"/>
  <c r="V4515" i="3" s="1"/>
  <c r="T4516" i="3"/>
  <c r="V4516" i="3" s="1"/>
  <c r="T4517" i="3"/>
  <c r="V4517" i="3" s="1"/>
  <c r="T4518" i="3"/>
  <c r="V4518" i="3" s="1"/>
  <c r="T4519" i="3"/>
  <c r="V4519" i="3" s="1"/>
  <c r="T4520" i="3"/>
  <c r="V4520" i="3" s="1"/>
  <c r="T4521" i="3"/>
  <c r="V4521" i="3" s="1"/>
  <c r="T4522" i="3"/>
  <c r="V4522" i="3" s="1"/>
  <c r="T4523" i="3"/>
  <c r="V4523" i="3" s="1"/>
  <c r="T4524" i="3"/>
  <c r="V4524" i="3" s="1"/>
  <c r="T4528" i="3"/>
  <c r="V4528" i="3" s="1"/>
  <c r="T4529" i="3"/>
  <c r="V4529" i="3" s="1"/>
  <c r="T4530" i="3"/>
  <c r="V4530" i="3" s="1"/>
  <c r="T4532" i="3"/>
  <c r="V4532" i="3" s="1"/>
  <c r="T4534" i="3"/>
  <c r="V4534" i="3" s="1"/>
  <c r="T4535" i="3"/>
  <c r="V4535" i="3" s="1"/>
  <c r="T4536" i="3"/>
  <c r="V4536" i="3" s="1"/>
  <c r="T4537" i="3"/>
  <c r="V4537" i="3" s="1"/>
  <c r="T4538" i="3"/>
  <c r="V4538" i="3" s="1"/>
  <c r="T4539" i="3"/>
  <c r="V4539" i="3" s="1"/>
  <c r="T4540" i="3"/>
  <c r="V4540" i="3" s="1"/>
  <c r="T4541" i="3"/>
  <c r="V4541" i="3" s="1"/>
  <c r="T4542" i="3"/>
  <c r="V4542" i="3" s="1"/>
  <c r="T4543" i="3"/>
  <c r="V4543" i="3" s="1"/>
  <c r="T4545" i="3"/>
  <c r="V4545" i="3" s="1"/>
  <c r="T4548" i="3"/>
  <c r="V4548" i="3" s="1"/>
  <c r="T4549" i="3"/>
  <c r="V4549" i="3" s="1"/>
  <c r="T4550" i="3"/>
  <c r="V4550" i="3" s="1"/>
  <c r="T4551" i="3"/>
  <c r="V4551" i="3" s="1"/>
  <c r="T4552" i="3"/>
  <c r="V4552" i="3" s="1"/>
  <c r="T4553" i="3"/>
  <c r="V4553" i="3" s="1"/>
  <c r="T4554" i="3"/>
  <c r="V4554" i="3" s="1"/>
  <c r="T4556" i="3"/>
  <c r="V4556" i="3" s="1"/>
  <c r="T4557" i="3"/>
  <c r="V4557" i="3" s="1"/>
  <c r="T4558" i="3"/>
  <c r="V4558" i="3" s="1"/>
  <c r="T4559" i="3"/>
  <c r="V4559" i="3" s="1"/>
  <c r="T4560" i="3"/>
  <c r="V4560" i="3" s="1"/>
  <c r="T4561" i="3"/>
  <c r="V4561" i="3" s="1"/>
  <c r="T4562" i="3"/>
  <c r="V4562" i="3" s="1"/>
  <c r="T4564" i="3"/>
  <c r="V4564" i="3" s="1"/>
  <c r="T4565" i="3"/>
  <c r="V4565" i="3" s="1"/>
  <c r="T4566" i="3"/>
  <c r="V4566" i="3" s="1"/>
  <c r="T4567" i="3"/>
  <c r="V4567" i="3" s="1"/>
  <c r="T4568" i="3"/>
  <c r="V4568" i="3" s="1"/>
  <c r="T4569" i="3"/>
  <c r="V4569" i="3" s="1"/>
  <c r="T4570" i="3"/>
  <c r="V4570" i="3" s="1"/>
  <c r="T4571" i="3"/>
  <c r="V4571" i="3" s="1"/>
  <c r="T4572" i="3"/>
  <c r="V4572" i="3" s="1"/>
  <c r="T4574" i="3"/>
  <c r="V4574" i="3" s="1"/>
  <c r="T4575" i="3"/>
  <c r="V4575" i="3" s="1"/>
  <c r="T4576" i="3"/>
  <c r="V4576" i="3" s="1"/>
  <c r="T4578" i="3"/>
  <c r="V4578" i="3" s="1"/>
  <c r="T4579" i="3"/>
  <c r="V4579" i="3" s="1"/>
  <c r="T4580" i="3"/>
  <c r="V4580" i="3" s="1"/>
  <c r="T4581" i="3"/>
  <c r="V4581" i="3" s="1"/>
  <c r="T4582" i="3"/>
  <c r="V4582" i="3" s="1"/>
  <c r="T4583" i="3"/>
  <c r="V4583" i="3" s="1"/>
  <c r="T4584" i="3"/>
  <c r="V4584" i="3" s="1"/>
  <c r="T4585" i="3"/>
  <c r="V4585" i="3" s="1"/>
  <c r="T4586" i="3"/>
  <c r="V4586" i="3" s="1"/>
  <c r="T4588" i="3"/>
  <c r="V4588" i="3" s="1"/>
  <c r="T4589" i="3"/>
  <c r="V4589" i="3" s="1"/>
  <c r="T4590" i="3"/>
  <c r="V4590" i="3" s="1"/>
  <c r="T4591" i="3"/>
  <c r="V4591" i="3" s="1"/>
  <c r="T4592" i="3"/>
  <c r="V4592" i="3" s="1"/>
  <c r="T4593" i="3"/>
  <c r="V4593" i="3" s="1"/>
  <c r="T4597" i="3"/>
  <c r="V4597" i="3" s="1"/>
  <c r="T4598" i="3"/>
  <c r="V4598" i="3" s="1"/>
  <c r="T4599" i="3"/>
  <c r="V4599" i="3" s="1"/>
  <c r="T4600" i="3"/>
  <c r="V4600" i="3" s="1"/>
  <c r="T4601" i="3"/>
  <c r="V4601" i="3" s="1"/>
  <c r="T4602" i="3"/>
  <c r="V4602" i="3" s="1"/>
  <c r="T4603" i="3"/>
  <c r="V4603" i="3" s="1"/>
  <c r="T4604" i="3"/>
  <c r="V4604" i="3" s="1"/>
  <c r="T4605" i="3"/>
  <c r="V4605" i="3" s="1"/>
  <c r="T4606" i="3"/>
  <c r="V4606" i="3" s="1"/>
  <c r="T4607" i="3"/>
  <c r="V4607" i="3" s="1"/>
  <c r="T4608" i="3"/>
  <c r="V4608" i="3" s="1"/>
  <c r="T4610" i="3"/>
  <c r="V4610" i="3" s="1"/>
  <c r="T4611" i="3"/>
  <c r="V4611" i="3" s="1"/>
  <c r="T4612" i="3"/>
  <c r="V4612" i="3" s="1"/>
  <c r="T4613" i="3"/>
  <c r="V4613" i="3" s="1"/>
  <c r="T4614" i="3"/>
  <c r="V4614" i="3" s="1"/>
  <c r="T4615" i="3"/>
  <c r="V4615" i="3" s="1"/>
  <c r="T4616" i="3"/>
  <c r="V4616" i="3" s="1"/>
  <c r="T4617" i="3"/>
  <c r="V4617" i="3" s="1"/>
  <c r="T4618" i="3"/>
  <c r="V4618" i="3" s="1"/>
  <c r="T4619" i="3"/>
  <c r="V4619" i="3" s="1"/>
  <c r="T4620" i="3"/>
  <c r="V4620" i="3" s="1"/>
  <c r="T4621" i="3"/>
  <c r="V4621" i="3" s="1"/>
  <c r="T4622" i="3"/>
  <c r="V4622" i="3" s="1"/>
  <c r="T4623" i="3"/>
  <c r="V4623" i="3" s="1"/>
  <c r="T4624" i="3"/>
  <c r="V4624" i="3" s="1"/>
  <c r="T4626" i="3"/>
  <c r="V4626" i="3" s="1"/>
  <c r="T4627" i="3"/>
  <c r="V4627" i="3" s="1"/>
  <c r="T4628" i="3"/>
  <c r="V4628" i="3" s="1"/>
  <c r="T4629" i="3"/>
  <c r="V4629" i="3" s="1"/>
  <c r="T4630" i="3"/>
  <c r="V4630" i="3" s="1"/>
  <c r="T4631" i="3"/>
  <c r="V4631" i="3" s="1"/>
  <c r="T4633" i="3"/>
  <c r="V4633" i="3" s="1"/>
  <c r="T4634" i="3"/>
  <c r="V4634" i="3" s="1"/>
  <c r="T4635" i="3"/>
  <c r="V4635" i="3" s="1"/>
  <c r="T4636" i="3"/>
  <c r="V4636" i="3" s="1"/>
  <c r="T4638" i="3"/>
  <c r="V4638" i="3" s="1"/>
  <c r="T4639" i="3"/>
  <c r="V4639" i="3" s="1"/>
  <c r="T4640" i="3"/>
  <c r="V4640" i="3" s="1"/>
  <c r="T4641" i="3"/>
  <c r="V4641" i="3" s="1"/>
  <c r="T4642" i="3"/>
  <c r="V4642" i="3" s="1"/>
  <c r="T4644" i="3"/>
  <c r="V4644" i="3" s="1"/>
  <c r="T4645" i="3"/>
  <c r="V4645" i="3" s="1"/>
  <c r="T4646" i="3"/>
  <c r="V4646" i="3" s="1"/>
  <c r="T4647" i="3"/>
  <c r="V4647" i="3" s="1"/>
  <c r="T4648" i="3"/>
  <c r="V4648" i="3" s="1"/>
  <c r="T4649" i="3"/>
  <c r="V4649" i="3" s="1"/>
  <c r="T4650" i="3"/>
  <c r="V4650" i="3" s="1"/>
  <c r="T4651" i="3"/>
  <c r="V4651" i="3" s="1"/>
  <c r="T4653" i="3"/>
  <c r="V4653" i="3" s="1"/>
  <c r="T4654" i="3"/>
  <c r="V4654" i="3" s="1"/>
  <c r="T4655" i="3"/>
  <c r="V4655" i="3" s="1"/>
  <c r="T4656" i="3"/>
  <c r="V4656" i="3" s="1"/>
  <c r="T4657" i="3"/>
  <c r="V4657" i="3" s="1"/>
  <c r="T4659" i="3"/>
  <c r="V4659" i="3" s="1"/>
  <c r="T4660" i="3"/>
  <c r="V4660" i="3" s="1"/>
  <c r="T4661" i="3"/>
  <c r="V4661" i="3" s="1"/>
  <c r="T4662" i="3"/>
  <c r="V4662" i="3" s="1"/>
  <c r="T4663" i="3"/>
  <c r="V4663" i="3" s="1"/>
  <c r="T4664" i="3"/>
  <c r="V4664" i="3" s="1"/>
  <c r="T4665" i="3"/>
  <c r="V4665" i="3" s="1"/>
  <c r="T4666" i="3"/>
  <c r="V4666" i="3" s="1"/>
  <c r="T4667" i="3"/>
  <c r="V4667" i="3" s="1"/>
  <c r="T4668" i="3"/>
  <c r="V4668" i="3" s="1"/>
  <c r="T4669" i="3"/>
  <c r="V4669" i="3" s="1"/>
  <c r="T4670" i="3"/>
  <c r="V4670" i="3" s="1"/>
  <c r="T4671" i="3"/>
  <c r="V4671" i="3" s="1"/>
  <c r="T4672" i="3"/>
  <c r="V4672" i="3" s="1"/>
  <c r="T4673" i="3"/>
  <c r="V4673" i="3" s="1"/>
  <c r="T4674" i="3"/>
  <c r="V4674" i="3" s="1"/>
  <c r="T4675" i="3"/>
  <c r="V4675" i="3" s="1"/>
  <c r="T4676" i="3"/>
  <c r="V4676" i="3" s="1"/>
  <c r="T4677" i="3"/>
  <c r="V4677" i="3" s="1"/>
  <c r="T4678" i="3"/>
  <c r="V4678" i="3" s="1"/>
  <c r="T4679" i="3"/>
  <c r="V4679" i="3" s="1"/>
  <c r="T4680" i="3"/>
  <c r="V4680" i="3" s="1"/>
  <c r="T4681" i="3"/>
  <c r="V4681" i="3" s="1"/>
  <c r="T4683" i="3"/>
  <c r="V4683" i="3" s="1"/>
  <c r="T4684" i="3"/>
  <c r="V4684" i="3" s="1"/>
  <c r="T4685" i="3"/>
  <c r="V4685" i="3" s="1"/>
  <c r="T4686" i="3"/>
  <c r="V4686" i="3" s="1"/>
  <c r="T4687" i="3"/>
  <c r="V4687" i="3" s="1"/>
  <c r="T4688" i="3"/>
  <c r="V4688" i="3" s="1"/>
  <c r="T4690" i="3"/>
  <c r="V4690" i="3" s="1"/>
  <c r="T4691" i="3"/>
  <c r="V4691" i="3" s="1"/>
  <c r="T4692" i="3"/>
  <c r="V4692" i="3" s="1"/>
  <c r="T4693" i="3"/>
  <c r="V4693" i="3" s="1"/>
  <c r="T4694" i="3"/>
  <c r="V4694" i="3" s="1"/>
  <c r="T4695" i="3"/>
  <c r="V4695" i="3" s="1"/>
  <c r="T4696" i="3"/>
  <c r="V4696" i="3" s="1"/>
  <c r="T4698" i="3"/>
  <c r="V4698" i="3" s="1"/>
  <c r="T4699" i="3"/>
  <c r="V4699" i="3" s="1"/>
  <c r="T4700" i="3"/>
  <c r="V4700" i="3" s="1"/>
  <c r="T4701" i="3"/>
  <c r="V4701" i="3" s="1"/>
  <c r="T4702" i="3"/>
  <c r="V4702" i="3" s="1"/>
  <c r="T4704" i="3"/>
  <c r="V4704" i="3" s="1"/>
  <c r="T4705" i="3"/>
  <c r="V4705" i="3" s="1"/>
  <c r="T4706" i="3"/>
  <c r="V4706" i="3" s="1"/>
  <c r="T4708" i="3"/>
  <c r="V4708" i="3" s="1"/>
  <c r="T4709" i="3"/>
  <c r="V4709" i="3" s="1"/>
  <c r="T4711" i="3"/>
  <c r="V4711" i="3" s="1"/>
  <c r="T4713" i="3"/>
  <c r="V4713" i="3" s="1"/>
  <c r="T4715" i="3"/>
  <c r="V4715" i="3" s="1"/>
  <c r="T4716" i="3"/>
  <c r="V4716" i="3" s="1"/>
  <c r="T4717" i="3"/>
  <c r="V4717" i="3" s="1"/>
  <c r="T4718" i="3"/>
  <c r="V4718" i="3" s="1"/>
  <c r="T4719" i="3"/>
  <c r="V4719" i="3" s="1"/>
  <c r="T4720" i="3"/>
  <c r="V4720" i="3" s="1"/>
  <c r="T4722" i="3"/>
  <c r="V4722" i="3" s="1"/>
  <c r="T4723" i="3"/>
  <c r="V4723" i="3" s="1"/>
  <c r="T4724" i="3"/>
  <c r="V4724" i="3" s="1"/>
  <c r="T4725" i="3"/>
  <c r="V4725" i="3" s="1"/>
  <c r="T4726" i="3"/>
  <c r="V4726" i="3" s="1"/>
  <c r="T4727" i="3"/>
  <c r="V4727" i="3" s="1"/>
  <c r="T4728" i="3"/>
  <c r="V4728" i="3" s="1"/>
  <c r="T4729" i="3"/>
  <c r="V4729" i="3" s="1"/>
  <c r="T4730" i="3"/>
  <c r="V4730" i="3" s="1"/>
  <c r="T4732" i="3"/>
  <c r="V4732" i="3" s="1"/>
  <c r="T4733" i="3"/>
  <c r="V4733" i="3" s="1"/>
  <c r="T4734" i="3"/>
  <c r="V4734" i="3" s="1"/>
  <c r="T4735" i="3"/>
  <c r="V4735" i="3" s="1"/>
  <c r="T4737" i="3"/>
  <c r="V4737" i="3" s="1"/>
  <c r="T4738" i="3"/>
  <c r="V4738" i="3" s="1"/>
  <c r="T4739" i="3"/>
  <c r="V4739" i="3" s="1"/>
  <c r="T4740" i="3"/>
  <c r="V4740" i="3" s="1"/>
  <c r="T4741" i="3"/>
  <c r="V4741" i="3" s="1"/>
  <c r="T4742" i="3"/>
  <c r="V4742" i="3" s="1"/>
  <c r="T4744" i="3"/>
  <c r="V4744" i="3" s="1"/>
  <c r="T4746" i="3"/>
  <c r="V4746" i="3" s="1"/>
  <c r="T4747" i="3"/>
  <c r="V4747" i="3" s="1"/>
  <c r="T4748" i="3"/>
  <c r="V4748" i="3" s="1"/>
  <c r="T4749" i="3"/>
  <c r="V4749" i="3" s="1"/>
  <c r="T4750" i="3"/>
  <c r="V4750" i="3" s="1"/>
  <c r="T4752" i="3"/>
  <c r="V4752" i="3" s="1"/>
  <c r="T4753" i="3"/>
  <c r="V4753" i="3" s="1"/>
  <c r="T4754" i="3"/>
  <c r="V4754" i="3" s="1"/>
  <c r="T4755" i="3"/>
  <c r="V4755" i="3" s="1"/>
  <c r="T4756" i="3"/>
  <c r="V4756" i="3" s="1"/>
  <c r="T4757" i="3"/>
  <c r="V4757" i="3" s="1"/>
  <c r="T4758" i="3"/>
  <c r="V4758" i="3" s="1"/>
  <c r="T4759" i="3"/>
  <c r="V4759" i="3" s="1"/>
  <c r="T4760" i="3"/>
  <c r="V4760" i="3" s="1"/>
  <c r="T4762" i="3"/>
  <c r="V4762" i="3" s="1"/>
  <c r="T4763" i="3"/>
  <c r="V4763" i="3" s="1"/>
  <c r="T4764" i="3"/>
  <c r="V4764" i="3" s="1"/>
  <c r="T4765" i="3"/>
  <c r="V4765" i="3" s="1"/>
  <c r="T4766" i="3"/>
  <c r="V4766" i="3" s="1"/>
  <c r="T4767" i="3"/>
  <c r="V4767" i="3" s="1"/>
  <c r="T4768" i="3"/>
  <c r="V4768" i="3" s="1"/>
  <c r="T4769" i="3"/>
  <c r="V4769" i="3" s="1"/>
  <c r="T4770" i="3"/>
  <c r="V4770" i="3" s="1"/>
  <c r="T4771" i="3"/>
  <c r="V4771" i="3" s="1"/>
  <c r="T4772" i="3"/>
  <c r="V4772" i="3" s="1"/>
  <c r="T4773" i="3"/>
  <c r="V4773" i="3" s="1"/>
  <c r="T4774" i="3"/>
  <c r="V4774" i="3" s="1"/>
  <c r="T4775" i="3"/>
  <c r="V4775" i="3" s="1"/>
  <c r="T4776" i="3"/>
  <c r="V4776" i="3" s="1"/>
  <c r="T4777" i="3"/>
  <c r="V4777" i="3" s="1"/>
  <c r="T4779" i="3"/>
  <c r="V4779" i="3" s="1"/>
  <c r="T4781" i="3"/>
  <c r="V4781" i="3" s="1"/>
  <c r="T4782" i="3"/>
  <c r="V4782" i="3" s="1"/>
  <c r="T4783" i="3"/>
  <c r="V4783" i="3" s="1"/>
  <c r="T4784" i="3"/>
  <c r="V4784" i="3" s="1"/>
  <c r="T4785" i="3"/>
  <c r="V4785" i="3" s="1"/>
  <c r="T4786" i="3"/>
  <c r="V4786" i="3" s="1"/>
  <c r="T4787" i="3"/>
  <c r="V4787" i="3" s="1"/>
  <c r="T4789" i="3"/>
  <c r="V4789" i="3" s="1"/>
  <c r="T4790" i="3"/>
  <c r="V4790" i="3" s="1"/>
  <c r="T4792" i="3"/>
  <c r="V4792" i="3" s="1"/>
  <c r="T4793" i="3"/>
  <c r="V4793" i="3" s="1"/>
  <c r="T4795" i="3"/>
  <c r="V4795" i="3" s="1"/>
  <c r="T4796" i="3"/>
  <c r="V4796" i="3" s="1"/>
  <c r="T4797" i="3"/>
  <c r="V4797" i="3" s="1"/>
  <c r="T4798" i="3"/>
  <c r="V4798" i="3" s="1"/>
  <c r="T4799" i="3"/>
  <c r="V4799" i="3" s="1"/>
  <c r="T4801" i="3"/>
  <c r="V4801" i="3" s="1"/>
  <c r="T4803" i="3"/>
  <c r="V4803" i="3" s="1"/>
  <c r="T4804" i="3"/>
  <c r="V4804" i="3" s="1"/>
  <c r="T4805" i="3"/>
  <c r="V4805" i="3" s="1"/>
  <c r="T4806" i="3"/>
  <c r="V4806" i="3" s="1"/>
  <c r="T4807" i="3"/>
  <c r="V4807" i="3" s="1"/>
  <c r="T4808" i="3"/>
  <c r="V4808" i="3" s="1"/>
  <c r="T4809" i="3"/>
  <c r="V4809" i="3" s="1"/>
  <c r="T4810" i="3"/>
  <c r="V4810" i="3" s="1"/>
  <c r="T4812" i="3"/>
  <c r="V4812" i="3" s="1"/>
  <c r="T4813" i="3"/>
  <c r="V4813" i="3" s="1"/>
  <c r="T4814" i="3"/>
  <c r="V4814" i="3" s="1"/>
  <c r="T4816" i="3"/>
  <c r="V4816" i="3" s="1"/>
  <c r="T4817" i="3"/>
  <c r="V4817" i="3" s="1"/>
  <c r="T4818" i="3"/>
  <c r="V4818" i="3" s="1"/>
  <c r="T4819" i="3"/>
  <c r="V4819" i="3" s="1"/>
  <c r="T4820" i="3"/>
  <c r="V4820" i="3" s="1"/>
  <c r="T4821" i="3"/>
  <c r="V4821" i="3" s="1"/>
  <c r="T4822" i="3"/>
  <c r="V4822" i="3" s="1"/>
  <c r="T4823" i="3"/>
  <c r="V4823" i="3" s="1"/>
  <c r="T4824" i="3"/>
  <c r="V4824" i="3" s="1"/>
  <c r="T4826" i="3"/>
  <c r="V4826" i="3" s="1"/>
  <c r="T4827" i="3"/>
  <c r="V4827" i="3" s="1"/>
  <c r="T4828" i="3"/>
  <c r="V4828" i="3" s="1"/>
  <c r="T4829" i="3"/>
  <c r="V4829" i="3" s="1"/>
  <c r="T4830" i="3"/>
  <c r="V4830" i="3" s="1"/>
  <c r="T4833" i="3"/>
  <c r="V4833" i="3" s="1"/>
  <c r="T4834" i="3"/>
  <c r="V4834" i="3" s="1"/>
  <c r="T4835" i="3"/>
  <c r="V4835" i="3" s="1"/>
  <c r="T4836" i="3"/>
  <c r="V4836" i="3" s="1"/>
  <c r="T4837" i="3"/>
  <c r="V4837" i="3" s="1"/>
  <c r="T4838" i="3"/>
  <c r="V4838" i="3" s="1"/>
  <c r="T4840" i="3"/>
  <c r="V4840" i="3" s="1"/>
  <c r="T4841" i="3"/>
  <c r="V4841" i="3" s="1"/>
  <c r="T4842" i="3"/>
  <c r="V4842" i="3" s="1"/>
  <c r="T4843" i="3"/>
  <c r="V4843" i="3" s="1"/>
  <c r="T4844" i="3"/>
  <c r="V4844" i="3" s="1"/>
  <c r="T4845" i="3"/>
  <c r="V4845" i="3" s="1"/>
  <c r="T4847" i="3"/>
  <c r="V4847" i="3" s="1"/>
  <c r="T4848" i="3"/>
  <c r="V4848" i="3" s="1"/>
  <c r="T4849" i="3"/>
  <c r="V4849" i="3" s="1"/>
  <c r="T4850" i="3"/>
  <c r="V4850" i="3" s="1"/>
  <c r="T4852" i="3"/>
  <c r="V4852" i="3" s="1"/>
  <c r="T4853" i="3"/>
  <c r="V4853" i="3" s="1"/>
  <c r="T4854" i="3"/>
  <c r="V4854" i="3" s="1"/>
  <c r="T4856" i="3"/>
  <c r="V4856" i="3" s="1"/>
  <c r="T4857" i="3"/>
  <c r="V4857" i="3" s="1"/>
  <c r="T4858" i="3"/>
  <c r="V4858" i="3" s="1"/>
  <c r="T4860" i="3"/>
  <c r="V4860" i="3" s="1"/>
  <c r="T4861" i="3"/>
  <c r="V4861" i="3" s="1"/>
  <c r="T4862" i="3"/>
  <c r="V4862" i="3" s="1"/>
  <c r="T4863" i="3"/>
  <c r="V4863" i="3" s="1"/>
  <c r="T4864" i="3"/>
  <c r="V4864" i="3" s="1"/>
  <c r="T4865" i="3"/>
  <c r="V4865" i="3" s="1"/>
  <c r="T4867" i="3"/>
  <c r="V4867" i="3" s="1"/>
  <c r="T4868" i="3"/>
  <c r="V4868" i="3" s="1"/>
  <c r="T4869" i="3"/>
  <c r="V4869" i="3" s="1"/>
  <c r="T4870" i="3"/>
  <c r="V4870" i="3" s="1"/>
  <c r="T4872" i="3"/>
  <c r="V4872" i="3" s="1"/>
  <c r="T4873" i="3"/>
  <c r="V4873" i="3" s="1"/>
  <c r="T4874" i="3"/>
  <c r="V4874" i="3" s="1"/>
  <c r="T4876" i="3"/>
  <c r="V4876" i="3" s="1"/>
  <c r="T4877" i="3"/>
  <c r="V4877" i="3" s="1"/>
  <c r="T4878" i="3"/>
  <c r="V4878" i="3" s="1"/>
  <c r="T4879" i="3"/>
  <c r="V4879" i="3" s="1"/>
  <c r="T4880" i="3"/>
  <c r="V4880" i="3" s="1"/>
  <c r="T4882" i="3"/>
  <c r="V4882" i="3" s="1"/>
  <c r="T4884" i="3"/>
  <c r="V4884" i="3" s="1"/>
  <c r="T4885" i="3"/>
  <c r="V4885" i="3" s="1"/>
  <c r="T4886" i="3"/>
  <c r="V4886" i="3" s="1"/>
  <c r="T4887" i="3"/>
  <c r="V4887" i="3" s="1"/>
  <c r="T4888" i="3"/>
  <c r="V4888" i="3" s="1"/>
  <c r="T4889" i="3"/>
  <c r="V4889" i="3" s="1"/>
  <c r="T4892" i="3"/>
  <c r="V4892" i="3" s="1"/>
  <c r="T4893" i="3"/>
  <c r="V4893" i="3" s="1"/>
  <c r="T4894" i="3"/>
  <c r="V4894" i="3" s="1"/>
  <c r="T4895" i="3"/>
  <c r="V4895" i="3" s="1"/>
  <c r="T4896" i="3"/>
  <c r="V4896" i="3" s="1"/>
  <c r="T4897" i="3"/>
  <c r="V4897" i="3" s="1"/>
  <c r="T4898" i="3"/>
  <c r="V4898" i="3" s="1"/>
  <c r="T4900" i="3"/>
  <c r="V4900" i="3" s="1"/>
  <c r="T4901" i="3"/>
  <c r="V4901" i="3" s="1"/>
  <c r="T4902" i="3"/>
  <c r="V4902" i="3" s="1"/>
  <c r="T4904" i="3"/>
  <c r="V4904" i="3" s="1"/>
  <c r="T4905" i="3"/>
  <c r="V4905" i="3" s="1"/>
  <c r="T4906" i="3"/>
  <c r="V4906" i="3" s="1"/>
  <c r="T4907" i="3"/>
  <c r="V4907" i="3" s="1"/>
  <c r="T4910" i="3"/>
  <c r="V4910" i="3" s="1"/>
  <c r="T4911" i="3"/>
  <c r="V4911" i="3" s="1"/>
  <c r="T4912" i="3"/>
  <c r="V4912" i="3" s="1"/>
  <c r="T4913" i="3"/>
  <c r="V4913" i="3" s="1"/>
  <c r="T4914" i="3"/>
  <c r="V4914" i="3" s="1"/>
  <c r="T4915" i="3"/>
  <c r="V4915" i="3" s="1"/>
  <c r="T4917" i="3"/>
  <c r="V4917" i="3" s="1"/>
  <c r="T4918" i="3"/>
  <c r="V4918" i="3" s="1"/>
  <c r="T4919" i="3"/>
  <c r="V4919" i="3" s="1"/>
  <c r="T4920" i="3"/>
  <c r="V4920" i="3" s="1"/>
  <c r="T4921" i="3"/>
  <c r="V4921" i="3" s="1"/>
  <c r="T4922" i="3"/>
  <c r="V4922" i="3" s="1"/>
  <c r="T4923" i="3"/>
  <c r="V4923" i="3" s="1"/>
  <c r="T4924" i="3"/>
  <c r="V4924" i="3" s="1"/>
  <c r="T4925" i="3"/>
  <c r="V4925" i="3" s="1"/>
  <c r="T4926" i="3"/>
  <c r="V4926" i="3" s="1"/>
  <c r="T4927" i="3"/>
  <c r="V4927" i="3" s="1"/>
  <c r="T4928" i="3"/>
  <c r="V4928" i="3" s="1"/>
  <c r="T4929" i="3"/>
  <c r="V4929" i="3" s="1"/>
  <c r="T4930" i="3"/>
  <c r="V4930" i="3" s="1"/>
  <c r="T4931" i="3"/>
  <c r="V4931" i="3" s="1"/>
  <c r="T4932" i="3"/>
  <c r="V4932" i="3" s="1"/>
  <c r="T4933" i="3"/>
  <c r="V4933" i="3" s="1"/>
  <c r="T4934" i="3"/>
  <c r="V4934" i="3" s="1"/>
  <c r="T4936" i="3"/>
  <c r="V4936" i="3" s="1"/>
  <c r="T4938" i="3"/>
  <c r="V4938" i="3" s="1"/>
  <c r="T4940" i="3"/>
  <c r="V4940" i="3" s="1"/>
  <c r="T4942" i="3"/>
  <c r="V4942" i="3" s="1"/>
  <c r="T4943" i="3"/>
  <c r="V4943" i="3" s="1"/>
  <c r="T4945" i="3"/>
  <c r="V4945" i="3" s="1"/>
  <c r="T4946" i="3"/>
  <c r="V4946" i="3" s="1"/>
  <c r="T4947" i="3"/>
  <c r="V4947" i="3" s="1"/>
  <c r="T4948" i="3"/>
  <c r="V4948" i="3" s="1"/>
  <c r="T4949" i="3"/>
  <c r="V4949" i="3" s="1"/>
  <c r="T4950" i="3"/>
  <c r="V4950" i="3" s="1"/>
  <c r="T4951" i="3"/>
  <c r="V4951" i="3" s="1"/>
  <c r="T4952" i="3"/>
  <c r="V4952" i="3" s="1"/>
  <c r="T4953" i="3"/>
  <c r="V4953" i="3" s="1"/>
  <c r="T4954" i="3"/>
  <c r="V4954" i="3" s="1"/>
  <c r="T4956" i="3"/>
  <c r="V4956" i="3" s="1"/>
  <c r="T4959" i="3"/>
  <c r="V4959" i="3" s="1"/>
  <c r="T4960" i="3"/>
  <c r="V4960" i="3" s="1"/>
  <c r="T4962" i="3"/>
  <c r="V4962" i="3" s="1"/>
  <c r="T4963" i="3"/>
  <c r="V4963" i="3" s="1"/>
  <c r="T4965" i="3"/>
  <c r="V4965" i="3" s="1"/>
  <c r="T4967" i="3"/>
  <c r="V4967" i="3" s="1"/>
  <c r="T4968" i="3"/>
  <c r="V4968" i="3" s="1"/>
  <c r="T4969" i="3"/>
  <c r="V4969" i="3" s="1"/>
  <c r="T4970" i="3"/>
  <c r="V4970" i="3" s="1"/>
  <c r="T4972" i="3"/>
  <c r="V4972" i="3" s="1"/>
  <c r="T4973" i="3"/>
  <c r="V4973" i="3" s="1"/>
  <c r="T4974" i="3"/>
  <c r="V4974" i="3" s="1"/>
  <c r="T4976" i="3"/>
  <c r="V4976" i="3" s="1"/>
  <c r="T4977" i="3"/>
  <c r="V4977" i="3" s="1"/>
  <c r="T4978" i="3"/>
  <c r="V4978" i="3" s="1"/>
  <c r="T4980" i="3"/>
  <c r="V4980" i="3" s="1"/>
  <c r="T4981" i="3"/>
  <c r="V4981" i="3" s="1"/>
  <c r="T4982" i="3"/>
  <c r="V4982" i="3" s="1"/>
  <c r="T4983" i="3"/>
  <c r="V4983" i="3" s="1"/>
  <c r="T4984" i="3"/>
  <c r="V4984" i="3" s="1"/>
  <c r="T4985" i="3"/>
  <c r="V4985" i="3" s="1"/>
  <c r="T4986" i="3"/>
  <c r="V4986" i="3" s="1"/>
  <c r="T4987" i="3"/>
  <c r="V4987" i="3" s="1"/>
  <c r="T4988" i="3"/>
  <c r="V4988" i="3" s="1"/>
  <c r="T4989" i="3"/>
  <c r="V4989" i="3" s="1"/>
  <c r="T4990" i="3"/>
  <c r="V4990" i="3" s="1"/>
  <c r="T4991" i="3"/>
  <c r="V4991" i="3" s="1"/>
  <c r="T4992" i="3"/>
  <c r="V4992" i="3" s="1"/>
  <c r="T4993" i="3"/>
  <c r="V4993" i="3" s="1"/>
  <c r="T4994" i="3"/>
  <c r="V4994" i="3" s="1"/>
  <c r="T4995" i="3"/>
  <c r="V4995" i="3" s="1"/>
  <c r="T4996" i="3"/>
  <c r="V4996" i="3" s="1"/>
  <c r="T4997" i="3"/>
  <c r="V4997" i="3" s="1"/>
  <c r="T4998" i="3"/>
  <c r="V4998" i="3" s="1"/>
  <c r="T4999" i="3"/>
  <c r="V4999" i="3" s="1"/>
  <c r="T5000" i="3"/>
  <c r="V5000" i="3" s="1"/>
  <c r="T5001" i="3"/>
  <c r="V5001" i="3" s="1"/>
  <c r="T5002" i="3"/>
  <c r="V5002" i="3" s="1"/>
  <c r="T5003" i="3"/>
  <c r="V5003" i="3" s="1"/>
  <c r="T5004" i="3"/>
  <c r="V5004" i="3" s="1"/>
  <c r="T5005" i="3"/>
  <c r="V5005" i="3" s="1"/>
  <c r="T5006" i="3"/>
  <c r="V5006" i="3" s="1"/>
  <c r="T5007" i="3"/>
  <c r="V5007" i="3" s="1"/>
  <c r="T5008" i="3"/>
  <c r="V5008" i="3" s="1"/>
  <c r="T5009" i="3"/>
  <c r="V5009" i="3" s="1"/>
  <c r="T5010" i="3"/>
  <c r="V5010" i="3" s="1"/>
  <c r="T5011" i="3"/>
  <c r="V5011" i="3" s="1"/>
  <c r="T5012" i="3"/>
  <c r="V5012" i="3" s="1"/>
  <c r="T5013" i="3"/>
  <c r="V5013" i="3" s="1"/>
  <c r="T5014" i="3"/>
  <c r="V5014" i="3" s="1"/>
  <c r="T5015" i="3"/>
  <c r="V5015" i="3" s="1"/>
  <c r="T5016" i="3"/>
  <c r="V5016" i="3" s="1"/>
  <c r="T5018" i="3"/>
  <c r="V5018" i="3" s="1"/>
  <c r="T5019" i="3"/>
  <c r="V5019" i="3" s="1"/>
  <c r="T5020" i="3"/>
  <c r="V5020" i="3" s="1"/>
  <c r="T5021" i="3"/>
  <c r="V5021" i="3" s="1"/>
  <c r="T5022" i="3"/>
  <c r="V5022" i="3" s="1"/>
  <c r="T5023" i="3"/>
  <c r="V5023" i="3" s="1"/>
  <c r="T5024" i="3"/>
  <c r="V5024" i="3" s="1"/>
  <c r="T5026" i="3"/>
  <c r="V5026" i="3" s="1"/>
  <c r="T5027" i="3"/>
  <c r="V5027" i="3" s="1"/>
  <c r="T5028" i="3"/>
  <c r="V5028" i="3" s="1"/>
  <c r="T5029" i="3"/>
  <c r="V5029" i="3" s="1"/>
  <c r="T5030" i="3"/>
  <c r="V5030" i="3" s="1"/>
  <c r="T5031" i="3"/>
  <c r="V5031" i="3" s="1"/>
  <c r="T5032" i="3"/>
  <c r="V5032" i="3" s="1"/>
  <c r="T5033" i="3"/>
  <c r="V5033" i="3" s="1"/>
  <c r="T5034" i="3"/>
  <c r="V5034" i="3" s="1"/>
  <c r="T5036" i="3"/>
  <c r="V5036" i="3" s="1"/>
  <c r="T5037" i="3"/>
  <c r="V5037" i="3" s="1"/>
  <c r="T5038" i="3"/>
  <c r="V5038" i="3" s="1"/>
  <c r="T5039" i="3"/>
  <c r="V5039" i="3" s="1"/>
  <c r="T5040" i="3"/>
  <c r="V5040" i="3" s="1"/>
  <c r="T5041" i="3"/>
  <c r="V5041" i="3" s="1"/>
  <c r="T5042" i="3"/>
  <c r="V5042" i="3" s="1"/>
  <c r="T5043" i="3"/>
  <c r="V5043" i="3" s="1"/>
  <c r="T5044" i="3"/>
  <c r="V5044" i="3" s="1"/>
  <c r="T5045" i="3"/>
  <c r="V5045" i="3" s="1"/>
  <c r="T5047" i="3"/>
  <c r="V5047" i="3" s="1"/>
  <c r="T5048" i="3"/>
  <c r="V5048" i="3" s="1"/>
  <c r="T5049" i="3"/>
  <c r="V5049" i="3" s="1"/>
  <c r="T5050" i="3"/>
  <c r="V5050" i="3" s="1"/>
  <c r="T5051" i="3"/>
  <c r="V5051" i="3" s="1"/>
  <c r="T5052" i="3"/>
  <c r="V5052" i="3" s="1"/>
  <c r="T5053" i="3"/>
  <c r="V5053" i="3" s="1"/>
  <c r="T5055" i="3"/>
  <c r="V5055" i="3" s="1"/>
  <c r="T5056" i="3"/>
  <c r="V5056" i="3" s="1"/>
  <c r="T5057" i="3"/>
  <c r="V5057" i="3" s="1"/>
  <c r="T5058" i="3"/>
  <c r="V5058" i="3" s="1"/>
  <c r="T5059" i="3"/>
  <c r="V5059" i="3" s="1"/>
  <c r="T5061" i="3"/>
  <c r="V5061" i="3" s="1"/>
  <c r="T5062" i="3"/>
  <c r="V5062" i="3" s="1"/>
  <c r="T5063" i="3"/>
  <c r="V5063" i="3" s="1"/>
  <c r="T5064" i="3"/>
  <c r="V5064" i="3" s="1"/>
  <c r="T5065" i="3"/>
  <c r="V5065" i="3" s="1"/>
  <c r="T5066" i="3"/>
  <c r="V5066" i="3" s="1"/>
  <c r="T5067" i="3"/>
  <c r="V5067" i="3" s="1"/>
  <c r="T5068" i="3"/>
  <c r="V5068" i="3" s="1"/>
  <c r="T5069" i="3"/>
  <c r="V5069" i="3" s="1"/>
  <c r="T5070" i="3"/>
  <c r="V5070" i="3" s="1"/>
  <c r="T5073" i="3"/>
  <c r="V5073" i="3" s="1"/>
  <c r="T5074" i="3"/>
  <c r="V5074" i="3" s="1"/>
  <c r="T5075" i="3"/>
  <c r="V5075" i="3" s="1"/>
  <c r="T5076" i="3"/>
  <c r="V5076" i="3" s="1"/>
  <c r="T5077" i="3"/>
  <c r="V5077" i="3" s="1"/>
  <c r="T5078" i="3"/>
  <c r="V5078" i="3" s="1"/>
  <c r="T5079" i="3"/>
  <c r="V5079" i="3" s="1"/>
  <c r="T5081" i="3"/>
  <c r="V5081" i="3" s="1"/>
  <c r="T5082" i="3"/>
  <c r="V5082" i="3" s="1"/>
  <c r="T5083" i="3"/>
  <c r="V5083" i="3" s="1"/>
  <c r="T5084" i="3"/>
  <c r="V5084" i="3" s="1"/>
  <c r="T5085" i="3"/>
  <c r="V5085" i="3" s="1"/>
  <c r="T5086" i="3"/>
  <c r="V5086" i="3" s="1"/>
  <c r="T5087" i="3"/>
  <c r="V5087" i="3" s="1"/>
  <c r="T5088" i="3"/>
  <c r="V5088" i="3" s="1"/>
  <c r="T5089" i="3"/>
  <c r="V5089" i="3" s="1"/>
  <c r="T5090" i="3"/>
  <c r="V5090" i="3" s="1"/>
  <c r="T5091" i="3"/>
  <c r="V5091" i="3" s="1"/>
  <c r="T5092" i="3"/>
  <c r="V5092" i="3" s="1"/>
  <c r="T5093" i="3"/>
  <c r="V5093" i="3" s="1"/>
  <c r="T5094" i="3"/>
  <c r="V5094" i="3" s="1"/>
  <c r="T5095" i="3"/>
  <c r="V5095" i="3" s="1"/>
  <c r="T5096" i="3"/>
  <c r="V5096" i="3" s="1"/>
  <c r="T5098" i="3"/>
  <c r="V5098" i="3" s="1"/>
  <c r="T5099" i="3"/>
  <c r="V5099" i="3" s="1"/>
  <c r="T5100" i="3"/>
  <c r="V5100" i="3" s="1"/>
  <c r="T5101" i="3"/>
  <c r="V5101" i="3" s="1"/>
  <c r="T5102" i="3"/>
  <c r="V5102" i="3" s="1"/>
  <c r="T5103" i="3"/>
  <c r="V5103" i="3" s="1"/>
  <c r="T5104" i="3"/>
  <c r="V5104" i="3" s="1"/>
  <c r="T5105" i="3"/>
  <c r="V5105" i="3" s="1"/>
  <c r="T5106" i="3"/>
  <c r="V5106" i="3" s="1"/>
  <c r="T5110" i="3"/>
  <c r="V5110" i="3" s="1"/>
  <c r="T5111" i="3"/>
  <c r="V5111" i="3" s="1"/>
  <c r="T5112" i="3"/>
  <c r="V5112" i="3" s="1"/>
  <c r="T5113" i="3"/>
  <c r="V5113" i="3" s="1"/>
  <c r="T5116" i="3"/>
  <c r="V5116" i="3" s="1"/>
  <c r="T5118" i="3"/>
  <c r="V5118" i="3" s="1"/>
  <c r="T5119" i="3"/>
  <c r="V5119" i="3" s="1"/>
  <c r="T5120" i="3"/>
  <c r="V5120" i="3" s="1"/>
  <c r="T5121" i="3"/>
  <c r="V5121" i="3" s="1"/>
  <c r="T5122" i="3"/>
  <c r="V5122" i="3" s="1"/>
  <c r="T5124" i="3"/>
  <c r="V5124" i="3" s="1"/>
  <c r="T5125" i="3"/>
  <c r="V5125" i="3" s="1"/>
  <c r="T5126" i="3"/>
  <c r="V5126" i="3" s="1"/>
  <c r="T5127" i="3"/>
  <c r="V5127" i="3" s="1"/>
  <c r="T5128" i="3"/>
  <c r="V5128" i="3" s="1"/>
  <c r="T5129" i="3"/>
  <c r="V5129" i="3" s="1"/>
  <c r="T5133" i="3"/>
  <c r="V5133" i="3" s="1"/>
  <c r="T5134" i="3"/>
  <c r="V5134" i="3" s="1"/>
  <c r="T5135" i="3"/>
  <c r="V5135" i="3" s="1"/>
  <c r="T5136" i="3"/>
  <c r="V5136" i="3" s="1"/>
  <c r="T5137" i="3"/>
  <c r="V5137" i="3" s="1"/>
  <c r="T5139" i="3"/>
  <c r="V5139" i="3" s="1"/>
  <c r="T5140" i="3"/>
  <c r="V5140" i="3" s="1"/>
  <c r="T5143" i="3"/>
  <c r="V5143" i="3" s="1"/>
  <c r="T5145" i="3"/>
  <c r="V5145" i="3" s="1"/>
  <c r="T5147" i="3"/>
  <c r="V5147" i="3" s="1"/>
  <c r="T5148" i="3"/>
  <c r="V5148" i="3" s="1"/>
  <c r="T5149" i="3"/>
  <c r="V5149" i="3" s="1"/>
  <c r="T5151" i="3"/>
  <c r="V5151" i="3" s="1"/>
  <c r="T5152" i="3"/>
  <c r="V5152" i="3" s="1"/>
  <c r="T5154" i="3"/>
  <c r="V5154" i="3" s="1"/>
  <c r="T5156" i="3"/>
  <c r="V5156" i="3" s="1"/>
  <c r="T5158" i="3"/>
  <c r="V5158" i="3" s="1"/>
  <c r="T5159" i="3"/>
  <c r="V5159" i="3" s="1"/>
  <c r="T5160" i="3"/>
  <c r="V5160" i="3" s="1"/>
  <c r="T5161" i="3"/>
  <c r="V5161" i="3" s="1"/>
  <c r="T5162" i="3"/>
  <c r="V5162" i="3" s="1"/>
  <c r="T5163" i="3"/>
  <c r="V5163" i="3" s="1"/>
  <c r="T5164" i="3"/>
  <c r="V5164" i="3" s="1"/>
  <c r="T5165" i="3"/>
  <c r="V5165" i="3" s="1"/>
  <c r="T5166" i="3"/>
  <c r="V5166" i="3" s="1"/>
  <c r="T5167" i="3"/>
  <c r="V5167" i="3" s="1"/>
  <c r="T5168" i="3"/>
  <c r="V5168" i="3" s="1"/>
  <c r="T5169" i="3"/>
  <c r="V5169" i="3" s="1"/>
  <c r="T5170" i="3"/>
  <c r="V5170" i="3" s="1"/>
  <c r="T5171" i="3"/>
  <c r="V5171" i="3" s="1"/>
  <c r="T5172" i="3"/>
  <c r="V5172" i="3" s="1"/>
  <c r="T5173" i="3"/>
  <c r="V5173" i="3" s="1"/>
  <c r="T5174" i="3"/>
  <c r="V5174" i="3" s="1"/>
  <c r="T5175" i="3"/>
  <c r="V5175" i="3" s="1"/>
  <c r="T5176" i="3"/>
  <c r="V5176" i="3" s="1"/>
  <c r="T5177" i="3"/>
  <c r="V5177" i="3" s="1"/>
  <c r="T5178" i="3"/>
  <c r="V5178" i="3" s="1"/>
  <c r="T5179" i="3"/>
  <c r="V5179" i="3" s="1"/>
  <c r="T5180" i="3"/>
  <c r="V5180" i="3" s="1"/>
  <c r="T5181" i="3"/>
  <c r="V5181" i="3" s="1"/>
  <c r="T5182" i="3"/>
  <c r="V5182" i="3" s="1"/>
  <c r="T5183" i="3"/>
  <c r="V5183" i="3" s="1"/>
  <c r="T5184" i="3"/>
  <c r="V5184" i="3" s="1"/>
  <c r="T5185" i="3"/>
  <c r="V5185" i="3" s="1"/>
  <c r="T5186" i="3"/>
  <c r="V5186" i="3" s="1"/>
  <c r="T5187" i="3"/>
  <c r="V5187" i="3" s="1"/>
  <c r="T5190" i="3"/>
  <c r="V5190" i="3" s="1"/>
  <c r="T5191" i="3"/>
  <c r="V5191" i="3" s="1"/>
  <c r="T5194" i="3"/>
  <c r="V5194" i="3" s="1"/>
  <c r="T5195" i="3"/>
  <c r="V5195" i="3" s="1"/>
  <c r="T5196" i="3"/>
  <c r="V5196" i="3" s="1"/>
  <c r="T5197" i="3"/>
  <c r="V5197" i="3" s="1"/>
  <c r="T5198" i="3"/>
  <c r="V5198" i="3" s="1"/>
  <c r="T5200" i="3"/>
  <c r="V5200" i="3" s="1"/>
  <c r="T5201" i="3"/>
  <c r="V5201" i="3" s="1"/>
  <c r="T5203" i="3"/>
  <c r="V5203" i="3" s="1"/>
  <c r="T5205" i="3"/>
  <c r="V5205" i="3" s="1"/>
  <c r="T5206" i="3"/>
  <c r="V5206" i="3" s="1"/>
  <c r="T5207" i="3"/>
  <c r="V5207" i="3" s="1"/>
  <c r="T5208" i="3"/>
  <c r="V5208" i="3" s="1"/>
  <c r="T5209" i="3"/>
  <c r="V5209" i="3" s="1"/>
  <c r="T5212" i="3"/>
  <c r="V5212" i="3" s="1"/>
  <c r="T5213" i="3"/>
  <c r="V5213" i="3" s="1"/>
  <c r="T5214" i="3"/>
  <c r="V5214" i="3" s="1"/>
  <c r="T5215" i="3"/>
  <c r="V5215" i="3" s="1"/>
  <c r="T5216" i="3"/>
  <c r="V5216" i="3" s="1"/>
  <c r="T5218" i="3"/>
  <c r="V5218" i="3" s="1"/>
  <c r="T5219" i="3"/>
  <c r="V5219" i="3" s="1"/>
  <c r="T5220" i="3"/>
  <c r="V5220" i="3" s="1"/>
  <c r="T5221" i="3"/>
  <c r="V5221" i="3" s="1"/>
  <c r="T5223" i="3"/>
  <c r="V5223" i="3" s="1"/>
  <c r="T5225" i="3"/>
  <c r="V5225" i="3" s="1"/>
  <c r="T5226" i="3"/>
  <c r="V5226" i="3" s="1"/>
  <c r="T5227" i="3"/>
  <c r="V5227" i="3" s="1"/>
  <c r="T5229" i="3"/>
  <c r="V5229" i="3" s="1"/>
  <c r="T5230" i="3"/>
  <c r="V5230" i="3" s="1"/>
  <c r="T5231" i="3"/>
  <c r="V5231" i="3" s="1"/>
  <c r="T5232" i="3"/>
  <c r="V5232" i="3" s="1"/>
  <c r="T5233" i="3"/>
  <c r="V5233" i="3" s="1"/>
  <c r="T5234" i="3"/>
  <c r="V5234" i="3" s="1"/>
  <c r="T5235" i="3"/>
  <c r="V5235" i="3" s="1"/>
  <c r="T5236" i="3"/>
  <c r="V5236" i="3" s="1"/>
  <c r="T5237" i="3"/>
  <c r="V5237" i="3" s="1"/>
  <c r="T5238" i="3"/>
  <c r="V5238" i="3" s="1"/>
  <c r="T5239" i="3"/>
  <c r="V5239" i="3" s="1"/>
  <c r="T5240" i="3"/>
  <c r="V5240" i="3" s="1"/>
  <c r="T5241" i="3"/>
  <c r="V5241" i="3" s="1"/>
  <c r="T5243" i="3"/>
  <c r="V5243" i="3" s="1"/>
  <c r="T5245" i="3"/>
  <c r="V5245" i="3" s="1"/>
  <c r="T5246" i="3"/>
  <c r="V5246" i="3" s="1"/>
  <c r="T5247" i="3"/>
  <c r="V5247" i="3" s="1"/>
  <c r="T5250" i="3"/>
  <c r="V5250" i="3" s="1"/>
  <c r="T5252" i="3"/>
  <c r="V5252" i="3" s="1"/>
  <c r="T5253" i="3"/>
  <c r="V5253" i="3" s="1"/>
  <c r="T5254" i="3"/>
  <c r="V5254" i="3" s="1"/>
  <c r="T5255" i="3"/>
  <c r="V5255" i="3" s="1"/>
  <c r="T5256" i="3"/>
  <c r="V5256" i="3" s="1"/>
  <c r="T5257" i="3"/>
  <c r="V5257" i="3" s="1"/>
  <c r="T5258" i="3"/>
  <c r="V5258" i="3" s="1"/>
  <c r="T5259" i="3"/>
  <c r="V5259" i="3" s="1"/>
  <c r="T5260" i="3"/>
  <c r="V5260" i="3" s="1"/>
  <c r="T5261" i="3"/>
  <c r="V5261" i="3" s="1"/>
  <c r="T5264" i="3"/>
  <c r="V5264" i="3" s="1"/>
  <c r="T5265" i="3"/>
  <c r="V5265" i="3" s="1"/>
  <c r="T5266" i="3"/>
  <c r="V5266" i="3" s="1"/>
  <c r="T5268" i="3"/>
  <c r="V5268" i="3" s="1"/>
  <c r="T5269" i="3"/>
  <c r="V5269" i="3" s="1"/>
  <c r="T5270" i="3"/>
  <c r="V5270" i="3" s="1"/>
  <c r="T5271" i="3"/>
  <c r="V5271" i="3" s="1"/>
  <c r="T5272" i="3"/>
  <c r="V5272" i="3" s="1"/>
  <c r="T5273" i="3"/>
  <c r="V5273" i="3" s="1"/>
  <c r="T5274" i="3"/>
  <c r="V5274" i="3" s="1"/>
  <c r="T5275" i="3"/>
  <c r="V5275" i="3" s="1"/>
  <c r="T5276" i="3"/>
  <c r="V5276" i="3" s="1"/>
  <c r="T5277" i="3"/>
  <c r="V5277" i="3" s="1"/>
  <c r="T5278" i="3"/>
  <c r="V5278" i="3" s="1"/>
  <c r="T5279" i="3"/>
  <c r="V5279" i="3" s="1"/>
  <c r="T5280" i="3"/>
  <c r="V5280" i="3" s="1"/>
  <c r="T5281" i="3"/>
  <c r="V5281" i="3" s="1"/>
  <c r="T5283" i="3"/>
  <c r="V5283" i="3" s="1"/>
  <c r="T5284" i="3"/>
  <c r="V5284" i="3" s="1"/>
  <c r="T5285" i="3"/>
  <c r="V5285" i="3" s="1"/>
  <c r="T5286" i="3"/>
  <c r="V5286" i="3" s="1"/>
  <c r="T5287" i="3"/>
  <c r="V5287" i="3" s="1"/>
  <c r="T5288" i="3"/>
  <c r="V5288" i="3" s="1"/>
  <c r="T5289" i="3"/>
  <c r="V5289" i="3" s="1"/>
  <c r="T5290" i="3"/>
  <c r="V5290" i="3" s="1"/>
  <c r="T5291" i="3"/>
  <c r="V5291" i="3" s="1"/>
  <c r="T5292" i="3"/>
  <c r="V5292" i="3" s="1"/>
  <c r="T5294" i="3"/>
  <c r="V5294" i="3" s="1"/>
  <c r="T5295" i="3"/>
  <c r="V5295" i="3" s="1"/>
  <c r="T5296" i="3"/>
  <c r="V5296" i="3" s="1"/>
  <c r="T5298" i="3"/>
  <c r="V5298" i="3" s="1"/>
  <c r="T5299" i="3"/>
  <c r="V5299" i="3" s="1"/>
  <c r="T5302" i="3"/>
  <c r="V5302" i="3" s="1"/>
  <c r="T5303" i="3"/>
  <c r="V5303" i="3" s="1"/>
  <c r="T5304" i="3"/>
  <c r="V5304" i="3" s="1"/>
  <c r="T5305" i="3"/>
  <c r="V5305" i="3" s="1"/>
  <c r="T5306" i="3"/>
  <c r="V5306" i="3" s="1"/>
  <c r="T5311" i="3"/>
  <c r="V5311" i="3" s="1"/>
  <c r="T5313" i="3"/>
  <c r="V5313" i="3" s="1"/>
  <c r="T5314" i="3"/>
  <c r="V5314" i="3" s="1"/>
  <c r="T5315" i="3"/>
  <c r="V5315" i="3" s="1"/>
  <c r="T5316" i="3"/>
  <c r="V5316" i="3" s="1"/>
  <c r="T5317" i="3"/>
  <c r="V5317" i="3" s="1"/>
  <c r="T5319" i="3"/>
  <c r="V5319" i="3" s="1"/>
  <c r="T5320" i="3"/>
  <c r="V5320" i="3" s="1"/>
  <c r="T5321" i="3"/>
  <c r="V5321" i="3" s="1"/>
  <c r="T5322" i="3"/>
  <c r="V5322" i="3" s="1"/>
  <c r="T5323" i="3"/>
  <c r="V5323" i="3" s="1"/>
  <c r="T5324" i="3"/>
  <c r="V5324" i="3" s="1"/>
  <c r="T5325" i="3"/>
  <c r="V5325" i="3" s="1"/>
  <c r="T5326" i="3"/>
  <c r="V5326" i="3" s="1"/>
  <c r="T5327" i="3"/>
  <c r="V5327" i="3" s="1"/>
  <c r="T5328" i="3"/>
  <c r="V5328" i="3" s="1"/>
  <c r="T5329" i="3"/>
  <c r="V5329" i="3" s="1"/>
  <c r="T5330" i="3"/>
  <c r="V5330" i="3" s="1"/>
  <c r="T5331" i="3"/>
  <c r="V5331" i="3" s="1"/>
  <c r="T5332" i="3"/>
  <c r="V5332" i="3" s="1"/>
  <c r="T5333" i="3"/>
  <c r="V5333" i="3" s="1"/>
  <c r="T5334" i="3"/>
  <c r="V5334" i="3" s="1"/>
  <c r="T5335" i="3"/>
  <c r="V5335" i="3" s="1"/>
  <c r="T5337" i="3"/>
  <c r="V5337" i="3" s="1"/>
  <c r="T5338" i="3"/>
  <c r="V5338" i="3" s="1"/>
  <c r="T5339" i="3"/>
  <c r="V5339" i="3" s="1"/>
  <c r="T5340" i="3"/>
  <c r="V5340" i="3" s="1"/>
  <c r="T5341" i="3"/>
  <c r="V5341" i="3" s="1"/>
  <c r="T5343" i="3"/>
  <c r="V5343" i="3" s="1"/>
  <c r="T5344" i="3"/>
  <c r="V5344" i="3" s="1"/>
  <c r="T5345" i="3"/>
  <c r="V5345" i="3" s="1"/>
  <c r="T5346" i="3"/>
  <c r="V5346" i="3" s="1"/>
  <c r="T5347" i="3"/>
  <c r="V5347" i="3" s="1"/>
  <c r="T5348" i="3"/>
  <c r="V5348" i="3" s="1"/>
  <c r="T5349" i="3"/>
  <c r="V5349" i="3" s="1"/>
  <c r="T5350" i="3"/>
  <c r="V5350" i="3" s="1"/>
  <c r="T5351" i="3"/>
  <c r="V5351" i="3" s="1"/>
  <c r="T5352" i="3"/>
  <c r="V5352" i="3" s="1"/>
  <c r="T5353" i="3"/>
  <c r="V5353" i="3" s="1"/>
  <c r="T5355" i="3"/>
  <c r="V5355" i="3" s="1"/>
  <c r="T5356" i="3"/>
  <c r="V5356" i="3" s="1"/>
  <c r="T5357" i="3"/>
  <c r="V5357" i="3" s="1"/>
  <c r="T5358" i="3"/>
  <c r="V5358" i="3" s="1"/>
  <c r="T5361" i="3"/>
  <c r="V5361" i="3" s="1"/>
  <c r="T5362" i="3"/>
  <c r="V5362" i="3" s="1"/>
  <c r="T5363" i="3"/>
  <c r="V5363" i="3" s="1"/>
  <c r="T5366" i="3"/>
  <c r="V5366" i="3" s="1"/>
  <c r="T5367" i="3"/>
  <c r="V5367" i="3" s="1"/>
  <c r="T5368" i="3"/>
  <c r="V5368" i="3" s="1"/>
  <c r="T5369" i="3"/>
  <c r="V5369" i="3" s="1"/>
  <c r="T5372" i="3"/>
  <c r="V5372" i="3" s="1"/>
  <c r="T5373" i="3"/>
  <c r="V5373" i="3" s="1"/>
  <c r="T5374" i="3"/>
  <c r="V5374" i="3" s="1"/>
  <c r="T5375" i="3"/>
  <c r="V5375" i="3" s="1"/>
  <c r="T5376" i="3"/>
  <c r="V5376" i="3" s="1"/>
  <c r="T5378" i="3"/>
  <c r="V5378" i="3" s="1"/>
  <c r="T5379" i="3"/>
  <c r="V5379" i="3" s="1"/>
  <c r="T5380" i="3"/>
  <c r="V5380" i="3" s="1"/>
  <c r="T5381" i="3"/>
  <c r="V5381" i="3" s="1"/>
  <c r="T5382" i="3"/>
  <c r="V5382" i="3" s="1"/>
  <c r="T5383" i="3"/>
  <c r="V5383" i="3" s="1"/>
  <c r="T5384" i="3"/>
  <c r="V5384" i="3" s="1"/>
  <c r="T5385" i="3"/>
  <c r="V5385" i="3" s="1"/>
  <c r="T5386" i="3"/>
  <c r="V5386" i="3" s="1"/>
  <c r="T5388" i="3"/>
  <c r="V5388" i="3" s="1"/>
  <c r="T5389" i="3"/>
  <c r="V5389" i="3" s="1"/>
  <c r="T5390" i="3"/>
  <c r="V5390" i="3" s="1"/>
  <c r="T5391" i="3"/>
  <c r="V5391" i="3" s="1"/>
  <c r="T5392" i="3"/>
  <c r="V5392" i="3" s="1"/>
  <c r="T5394" i="3"/>
  <c r="V5394" i="3" s="1"/>
  <c r="T5395" i="3"/>
  <c r="V5395" i="3" s="1"/>
  <c r="T5398" i="3"/>
  <c r="V5398" i="3" s="1"/>
  <c r="T5399" i="3"/>
  <c r="V5399" i="3" s="1"/>
  <c r="T5400" i="3"/>
  <c r="V5400" i="3" s="1"/>
  <c r="T5401" i="3"/>
  <c r="V5401" i="3" s="1"/>
  <c r="T5402" i="3"/>
  <c r="V5402" i="3" s="1"/>
  <c r="T5403" i="3"/>
  <c r="V5403" i="3" s="1"/>
  <c r="T5404" i="3"/>
  <c r="V5404" i="3" s="1"/>
  <c r="T5405" i="3"/>
  <c r="V5405" i="3" s="1"/>
  <c r="T5406" i="3"/>
  <c r="V5406" i="3" s="1"/>
  <c r="T5407" i="3"/>
  <c r="V5407" i="3" s="1"/>
  <c r="T5408" i="3"/>
  <c r="V5408" i="3" s="1"/>
  <c r="T5409" i="3"/>
  <c r="V5409" i="3" s="1"/>
  <c r="T5410" i="3"/>
  <c r="V5410" i="3" s="1"/>
  <c r="T5411" i="3"/>
  <c r="V5411" i="3" s="1"/>
  <c r="T5412" i="3"/>
  <c r="V5412" i="3" s="1"/>
  <c r="T5413" i="3"/>
  <c r="V5413" i="3" s="1"/>
  <c r="T5414" i="3"/>
  <c r="V5414" i="3" s="1"/>
  <c r="T5415" i="3"/>
  <c r="V5415" i="3" s="1"/>
  <c r="T5416" i="3"/>
  <c r="V5416" i="3" s="1"/>
  <c r="T5418" i="3"/>
  <c r="V5418" i="3" s="1"/>
  <c r="T5419" i="3"/>
  <c r="V5419" i="3" s="1"/>
  <c r="T5420" i="3"/>
  <c r="V5420" i="3" s="1"/>
  <c r="T5421" i="3"/>
  <c r="V5421" i="3" s="1"/>
  <c r="T5423" i="3"/>
  <c r="V5423" i="3" s="1"/>
  <c r="T5424" i="3"/>
  <c r="V5424" i="3" s="1"/>
  <c r="T5425" i="3"/>
  <c r="V5425" i="3" s="1"/>
  <c r="T5426" i="3"/>
  <c r="V5426" i="3" s="1"/>
  <c r="T5428" i="3"/>
  <c r="V5428" i="3" s="1"/>
  <c r="T5429" i="3"/>
  <c r="V5429" i="3" s="1"/>
  <c r="T5432" i="3"/>
  <c r="V5432" i="3" s="1"/>
  <c r="T5433" i="3"/>
  <c r="V5433" i="3" s="1"/>
  <c r="T5434" i="3"/>
  <c r="V5434" i="3" s="1"/>
  <c r="T5435" i="3"/>
  <c r="V5435" i="3" s="1"/>
  <c r="T5436" i="3"/>
  <c r="V5436" i="3" s="1"/>
  <c r="T5437" i="3"/>
  <c r="V5437" i="3" s="1"/>
  <c r="T5438" i="3"/>
  <c r="V5438" i="3" s="1"/>
  <c r="T5439" i="3"/>
  <c r="V5439" i="3" s="1"/>
  <c r="T5440" i="3"/>
  <c r="V5440" i="3" s="1"/>
  <c r="T5441" i="3"/>
  <c r="V5441" i="3" s="1"/>
  <c r="T5442" i="3"/>
  <c r="V5442" i="3" s="1"/>
  <c r="T5443" i="3"/>
  <c r="V5443" i="3" s="1"/>
  <c r="T5444" i="3"/>
  <c r="V5444" i="3" s="1"/>
  <c r="T5445" i="3"/>
  <c r="V5445" i="3" s="1"/>
  <c r="T5446" i="3"/>
  <c r="V5446" i="3" s="1"/>
  <c r="T5447" i="3"/>
  <c r="V5447" i="3" s="1"/>
  <c r="T5449" i="3"/>
  <c r="V5449" i="3" s="1"/>
  <c r="T5451" i="3"/>
  <c r="V5451" i="3" s="1"/>
  <c r="T5453" i="3"/>
  <c r="V5453" i="3" s="1"/>
  <c r="T5454" i="3"/>
  <c r="V5454" i="3" s="1"/>
  <c r="T5455" i="3"/>
  <c r="V5455" i="3" s="1"/>
  <c r="T5456" i="3"/>
  <c r="V5456" i="3" s="1"/>
  <c r="T5457" i="3"/>
  <c r="V5457" i="3" s="1"/>
  <c r="T5458" i="3"/>
  <c r="V5458" i="3" s="1"/>
  <c r="T5459" i="3"/>
  <c r="V5459" i="3" s="1"/>
  <c r="T5461" i="3"/>
  <c r="V5461" i="3" s="1"/>
  <c r="T5462" i="3"/>
  <c r="V5462" i="3" s="1"/>
  <c r="T5463" i="3"/>
  <c r="V5463" i="3" s="1"/>
  <c r="T5464" i="3"/>
  <c r="V5464" i="3" s="1"/>
  <c r="T5466" i="3"/>
  <c r="V5466" i="3" s="1"/>
  <c r="T5467" i="3"/>
  <c r="V5467" i="3" s="1"/>
  <c r="T5468" i="3"/>
  <c r="V5468" i="3" s="1"/>
  <c r="T5470" i="3"/>
  <c r="V5470" i="3" s="1"/>
  <c r="T5471" i="3"/>
  <c r="V5471" i="3" s="1"/>
  <c r="T5472" i="3"/>
  <c r="V5472" i="3" s="1"/>
  <c r="T5473" i="3"/>
  <c r="V5473" i="3" s="1"/>
  <c r="T5475" i="3"/>
  <c r="V5475" i="3" s="1"/>
  <c r="T5476" i="3"/>
  <c r="V5476" i="3" s="1"/>
  <c r="T5477" i="3"/>
  <c r="V5477" i="3" s="1"/>
  <c r="T5478" i="3"/>
  <c r="V5478" i="3" s="1"/>
  <c r="T5479" i="3"/>
  <c r="V5479" i="3" s="1"/>
  <c r="T5480" i="3"/>
  <c r="V5480" i="3" s="1"/>
  <c r="T5482" i="3"/>
  <c r="V5482" i="3" s="1"/>
  <c r="T5483" i="3"/>
  <c r="V5483" i="3" s="1"/>
  <c r="T5484" i="3"/>
  <c r="V5484" i="3" s="1"/>
  <c r="T5485" i="3"/>
  <c r="V5485" i="3" s="1"/>
  <c r="T5486" i="3"/>
  <c r="V5486" i="3" s="1"/>
  <c r="T5487" i="3"/>
  <c r="V5487" i="3" s="1"/>
  <c r="T5488" i="3"/>
  <c r="V5488" i="3" s="1"/>
  <c r="T5489" i="3"/>
  <c r="V5489" i="3" s="1"/>
  <c r="T5490" i="3"/>
  <c r="V5490" i="3" s="1"/>
  <c r="T5491" i="3"/>
  <c r="V5491" i="3" s="1"/>
  <c r="T5492" i="3"/>
  <c r="V5492" i="3" s="1"/>
  <c r="T5493" i="3"/>
  <c r="V5493" i="3" s="1"/>
  <c r="T5494" i="3"/>
  <c r="V5494" i="3" s="1"/>
  <c r="T5495" i="3"/>
  <c r="V5495" i="3" s="1"/>
  <c r="T5496" i="3"/>
  <c r="V5496" i="3" s="1"/>
  <c r="T5499" i="3"/>
  <c r="V5499" i="3" s="1"/>
  <c r="T5500" i="3"/>
  <c r="V5500" i="3" s="1"/>
  <c r="T5501" i="3"/>
  <c r="V5501" i="3" s="1"/>
  <c r="T5502" i="3"/>
  <c r="V5502" i="3" s="1"/>
  <c r="T5503" i="3"/>
  <c r="V5503" i="3" s="1"/>
  <c r="T5504" i="3"/>
  <c r="V5504" i="3" s="1"/>
  <c r="T5505" i="3"/>
  <c r="V5505" i="3" s="1"/>
  <c r="T5506" i="3"/>
  <c r="V5506" i="3" s="1"/>
  <c r="T5508" i="3"/>
  <c r="V5508" i="3" s="1"/>
  <c r="T5509" i="3"/>
  <c r="V5509" i="3" s="1"/>
  <c r="T5510" i="3"/>
  <c r="V5510" i="3" s="1"/>
  <c r="T5511" i="3"/>
  <c r="V5511" i="3" s="1"/>
  <c r="T5514" i="3"/>
  <c r="V5514" i="3" s="1"/>
  <c r="T5515" i="3"/>
  <c r="V5515" i="3" s="1"/>
  <c r="T5516" i="3"/>
  <c r="V5516" i="3" s="1"/>
  <c r="T5517" i="3"/>
  <c r="V5517" i="3" s="1"/>
  <c r="T5518" i="3"/>
  <c r="V5518" i="3" s="1"/>
  <c r="T5520" i="3"/>
  <c r="V5520" i="3" s="1"/>
  <c r="T5521" i="3"/>
  <c r="V5521" i="3" s="1"/>
  <c r="T5522" i="3"/>
  <c r="V5522" i="3" s="1"/>
  <c r="T5524" i="3"/>
  <c r="V5524" i="3" s="1"/>
  <c r="T5525" i="3"/>
  <c r="V5525" i="3" s="1"/>
  <c r="T5526" i="3"/>
  <c r="V5526" i="3" s="1"/>
  <c r="T5527" i="3"/>
  <c r="V5527" i="3" s="1"/>
  <c r="T5528" i="3"/>
  <c r="V5528" i="3" s="1"/>
  <c r="T5529" i="3"/>
  <c r="V5529" i="3" s="1"/>
  <c r="T5530" i="3"/>
  <c r="V5530" i="3" s="1"/>
  <c r="T5531" i="3"/>
  <c r="V5531" i="3" s="1"/>
  <c r="T5532" i="3"/>
  <c r="V5532" i="3" s="1"/>
  <c r="T5533" i="3"/>
  <c r="V5533" i="3" s="1"/>
  <c r="T5534" i="3"/>
  <c r="V5534" i="3" s="1"/>
  <c r="T5536" i="3"/>
  <c r="V5536" i="3" s="1"/>
  <c r="T5537" i="3"/>
  <c r="V5537" i="3" s="1"/>
  <c r="T5538" i="3"/>
  <c r="V5538" i="3" s="1"/>
  <c r="T5539" i="3"/>
  <c r="V5539" i="3" s="1"/>
  <c r="T5540" i="3"/>
  <c r="V5540" i="3" s="1"/>
  <c r="T5541" i="3"/>
  <c r="V5541" i="3" s="1"/>
  <c r="T5542" i="3"/>
  <c r="V5542" i="3" s="1"/>
  <c r="T5543" i="3"/>
  <c r="V5543" i="3" s="1"/>
  <c r="T5544" i="3"/>
  <c r="V5544" i="3" s="1"/>
  <c r="T5545" i="3"/>
  <c r="V5545" i="3" s="1"/>
  <c r="T5547" i="3"/>
  <c r="V5547" i="3" s="1"/>
  <c r="T5548" i="3"/>
  <c r="V5548" i="3" s="1"/>
  <c r="T5549" i="3"/>
  <c r="V5549" i="3" s="1"/>
  <c r="T5550" i="3"/>
  <c r="V5550" i="3" s="1"/>
  <c r="T5551" i="3"/>
  <c r="V5551" i="3" s="1"/>
  <c r="T5552" i="3"/>
  <c r="V5552" i="3" s="1"/>
  <c r="T5553" i="3"/>
  <c r="V5553" i="3" s="1"/>
  <c r="T5554" i="3"/>
  <c r="V5554" i="3" s="1"/>
  <c r="T5555" i="3"/>
  <c r="V5555" i="3" s="1"/>
  <c r="T5556" i="3"/>
  <c r="V5556" i="3" s="1"/>
  <c r="T5557" i="3"/>
  <c r="V5557" i="3" s="1"/>
  <c r="T5558" i="3"/>
  <c r="V5558" i="3" s="1"/>
  <c r="T5559" i="3"/>
  <c r="V5559" i="3" s="1"/>
  <c r="T5560" i="3"/>
  <c r="V5560" i="3" s="1"/>
  <c r="T5561" i="3"/>
  <c r="V5561" i="3" s="1"/>
  <c r="T5562" i="3"/>
  <c r="V5562" i="3" s="1"/>
  <c r="T5563" i="3"/>
  <c r="V5563" i="3" s="1"/>
  <c r="T5564" i="3"/>
  <c r="V5564" i="3" s="1"/>
  <c r="T5565" i="3"/>
  <c r="V5565" i="3" s="1"/>
  <c r="T5566" i="3"/>
  <c r="V5566" i="3" s="1"/>
  <c r="T5568" i="3"/>
  <c r="V5568" i="3" s="1"/>
  <c r="T5569" i="3"/>
  <c r="V5569" i="3" s="1"/>
  <c r="T5570" i="3"/>
  <c r="V5570" i="3" s="1"/>
  <c r="T5571" i="3"/>
  <c r="V5571" i="3" s="1"/>
  <c r="T5572" i="3"/>
  <c r="V5572" i="3" s="1"/>
  <c r="T5573" i="3"/>
  <c r="V5573" i="3" s="1"/>
  <c r="T5574" i="3"/>
  <c r="V5574" i="3" s="1"/>
  <c r="T5575" i="3"/>
  <c r="V5575" i="3" s="1"/>
  <c r="T5576" i="3"/>
  <c r="V5576" i="3" s="1"/>
  <c r="T5578" i="3"/>
  <c r="V5578" i="3" s="1"/>
  <c r="T5579" i="3"/>
  <c r="V5579" i="3" s="1"/>
  <c r="T5580" i="3"/>
  <c r="V5580" i="3" s="1"/>
  <c r="T5581" i="3"/>
  <c r="V5581" i="3" s="1"/>
  <c r="T5582" i="3"/>
  <c r="V5582" i="3" s="1"/>
  <c r="T5583" i="3"/>
  <c r="V5583" i="3" s="1"/>
  <c r="T5584" i="3"/>
  <c r="V5584" i="3" s="1"/>
  <c r="T5586" i="3"/>
  <c r="V5586" i="3" s="1"/>
  <c r="T5587" i="3"/>
  <c r="V5587" i="3" s="1"/>
  <c r="T5592" i="3"/>
  <c r="V5592" i="3" s="1"/>
  <c r="T5594" i="3"/>
  <c r="V5594" i="3" s="1"/>
  <c r="T5595" i="3"/>
  <c r="V5595" i="3" s="1"/>
  <c r="T5596" i="3"/>
  <c r="V5596" i="3" s="1"/>
  <c r="T5597" i="3"/>
  <c r="V5597" i="3" s="1"/>
  <c r="T5598" i="3"/>
  <c r="V5598" i="3" s="1"/>
  <c r="T5599" i="3"/>
  <c r="V5599" i="3" s="1"/>
  <c r="T5600" i="3"/>
  <c r="V5600" i="3" s="1"/>
  <c r="T5601" i="3"/>
  <c r="V5601" i="3" s="1"/>
  <c r="T5602" i="3"/>
  <c r="V5602" i="3" s="1"/>
  <c r="T5603" i="3"/>
  <c r="V5603" i="3" s="1"/>
  <c r="T5604" i="3"/>
  <c r="V5604" i="3" s="1"/>
  <c r="T5605" i="3"/>
  <c r="V5605" i="3" s="1"/>
  <c r="T5606" i="3"/>
  <c r="V5606" i="3" s="1"/>
  <c r="T5607" i="3"/>
  <c r="V5607" i="3" s="1"/>
  <c r="T5608" i="3"/>
  <c r="V5608" i="3" s="1"/>
  <c r="T5609" i="3"/>
  <c r="V5609" i="3" s="1"/>
  <c r="T5610" i="3"/>
  <c r="V5610" i="3" s="1"/>
  <c r="T5612" i="3"/>
  <c r="V5612" i="3" s="1"/>
  <c r="T5613" i="3"/>
  <c r="V5613" i="3" s="1"/>
  <c r="T5614" i="3"/>
  <c r="V5614" i="3" s="1"/>
  <c r="T5615" i="3"/>
  <c r="V5615" i="3" s="1"/>
  <c r="T5616" i="3"/>
  <c r="V5616" i="3" s="1"/>
  <c r="T5617" i="3"/>
  <c r="V5617" i="3" s="1"/>
  <c r="T5618" i="3"/>
  <c r="V5618" i="3" s="1"/>
  <c r="T5619" i="3"/>
  <c r="V5619" i="3" s="1"/>
  <c r="T5620" i="3"/>
  <c r="V5620" i="3" s="1"/>
  <c r="T5622" i="3"/>
  <c r="V5622" i="3" s="1"/>
  <c r="T5623" i="3"/>
  <c r="V5623" i="3" s="1"/>
  <c r="T5624" i="3"/>
  <c r="V5624" i="3" s="1"/>
  <c r="T5625" i="3"/>
  <c r="V5625" i="3" s="1"/>
  <c r="T5626" i="3"/>
  <c r="V5626" i="3" s="1"/>
  <c r="T5628" i="3"/>
  <c r="V5628" i="3" s="1"/>
  <c r="T5630" i="3"/>
  <c r="V5630" i="3" s="1"/>
  <c r="T5631" i="3"/>
  <c r="V5631" i="3" s="1"/>
  <c r="T5632" i="3"/>
  <c r="V5632" i="3" s="1"/>
  <c r="T5633" i="3"/>
  <c r="V5633" i="3" s="1"/>
  <c r="T5634" i="3"/>
  <c r="V5634" i="3" s="1"/>
  <c r="T5635" i="3"/>
  <c r="V5635" i="3" s="1"/>
  <c r="T5636" i="3"/>
  <c r="V5636" i="3" s="1"/>
  <c r="T5637" i="3"/>
  <c r="V5637" i="3" s="1"/>
  <c r="T5638" i="3"/>
  <c r="V5638" i="3" s="1"/>
  <c r="T5639" i="3"/>
  <c r="V5639" i="3" s="1"/>
  <c r="T5642" i="3"/>
  <c r="V5642" i="3" s="1"/>
  <c r="T5645" i="3"/>
  <c r="V5645" i="3" s="1"/>
  <c r="T5647" i="3"/>
  <c r="V5647" i="3" s="1"/>
  <c r="T5648" i="3"/>
  <c r="V5648" i="3" s="1"/>
  <c r="T5649" i="3"/>
  <c r="V5649" i="3" s="1"/>
  <c r="T5651" i="3"/>
  <c r="V5651" i="3" s="1"/>
  <c r="T5652" i="3"/>
  <c r="V5652" i="3" s="1"/>
  <c r="T5653" i="3"/>
  <c r="V5653" i="3" s="1"/>
  <c r="T5655" i="3"/>
  <c r="V5655" i="3" s="1"/>
  <c r="T5656" i="3"/>
  <c r="V5656" i="3" s="1"/>
  <c r="T5657" i="3"/>
  <c r="V5657" i="3" s="1"/>
  <c r="T5659" i="3"/>
  <c r="V5659" i="3" s="1"/>
  <c r="T5660" i="3"/>
  <c r="V5660" i="3" s="1"/>
  <c r="T5662" i="3"/>
  <c r="V5662" i="3" s="1"/>
  <c r="T5664" i="3"/>
  <c r="V5664" i="3" s="1"/>
  <c r="T5665" i="3"/>
  <c r="V5665" i="3" s="1"/>
  <c r="T5666" i="3"/>
  <c r="V5666" i="3" s="1"/>
  <c r="T5668" i="3"/>
  <c r="V5668" i="3" s="1"/>
  <c r="T5669" i="3"/>
  <c r="V5669" i="3" s="1"/>
  <c r="T5670" i="3"/>
  <c r="V5670" i="3" s="1"/>
  <c r="T5671" i="3"/>
  <c r="V5671" i="3" s="1"/>
  <c r="T5672" i="3"/>
  <c r="V5672" i="3" s="1"/>
  <c r="T5673" i="3"/>
  <c r="V5673" i="3" s="1"/>
  <c r="T5675" i="3"/>
  <c r="V5675" i="3" s="1"/>
  <c r="T5676" i="3"/>
  <c r="V5676" i="3" s="1"/>
  <c r="T5677" i="3"/>
  <c r="V5677" i="3" s="1"/>
  <c r="T5678" i="3"/>
  <c r="V5678" i="3" s="1"/>
  <c r="T5680" i="3"/>
  <c r="V5680" i="3" s="1"/>
  <c r="T5681" i="3"/>
  <c r="V5681" i="3" s="1"/>
  <c r="T5682" i="3"/>
  <c r="V5682" i="3" s="1"/>
  <c r="T5683" i="3"/>
  <c r="V5683" i="3" s="1"/>
  <c r="T5685" i="3"/>
  <c r="V5685" i="3" s="1"/>
  <c r="T5686" i="3"/>
  <c r="V5686" i="3" s="1"/>
  <c r="T5687" i="3"/>
  <c r="V5687" i="3" s="1"/>
  <c r="T5688" i="3"/>
  <c r="V5688" i="3" s="1"/>
  <c r="T5689" i="3"/>
  <c r="V5689" i="3" s="1"/>
  <c r="T5690" i="3"/>
  <c r="V5690" i="3" s="1"/>
  <c r="T5691" i="3"/>
  <c r="V5691" i="3" s="1"/>
  <c r="T5693" i="3"/>
  <c r="V5693" i="3" s="1"/>
  <c r="T5694" i="3"/>
  <c r="V5694" i="3" s="1"/>
  <c r="T5696" i="3"/>
  <c r="V5696" i="3" s="1"/>
  <c r="T5697" i="3"/>
  <c r="V5697" i="3" s="1"/>
  <c r="T5698" i="3"/>
  <c r="V5698" i="3" s="1"/>
  <c r="T5699" i="3"/>
  <c r="V5699" i="3" s="1"/>
  <c r="T5700" i="3"/>
  <c r="V5700" i="3" s="1"/>
  <c r="T5701" i="3"/>
  <c r="V5701" i="3" s="1"/>
  <c r="T5702" i="3"/>
  <c r="V5702" i="3" s="1"/>
  <c r="T5703" i="3"/>
  <c r="V5703" i="3" s="1"/>
  <c r="T5704" i="3"/>
  <c r="V5704" i="3" s="1"/>
  <c r="T5705" i="3"/>
  <c r="V5705" i="3" s="1"/>
  <c r="T5707" i="3"/>
  <c r="V5707" i="3" s="1"/>
  <c r="T5708" i="3"/>
  <c r="V5708" i="3" s="1"/>
  <c r="T5709" i="3"/>
  <c r="V5709" i="3" s="1"/>
  <c r="T5710" i="3"/>
  <c r="V5710" i="3" s="1"/>
  <c r="T5712" i="3"/>
  <c r="V5712" i="3" s="1"/>
  <c r="T5713" i="3"/>
  <c r="V5713" i="3" s="1"/>
  <c r="T5714" i="3"/>
  <c r="V5714" i="3" s="1"/>
  <c r="T5715" i="3"/>
  <c r="V5715" i="3" s="1"/>
  <c r="T5717" i="3"/>
  <c r="V5717" i="3" s="1"/>
  <c r="T5719" i="3"/>
  <c r="V5719" i="3" s="1"/>
  <c r="T5720" i="3"/>
  <c r="V5720" i="3" s="1"/>
  <c r="T5721" i="3"/>
  <c r="V5721" i="3" s="1"/>
  <c r="T5722" i="3"/>
  <c r="V5722" i="3" s="1"/>
  <c r="T5723" i="3"/>
  <c r="V5723" i="3" s="1"/>
  <c r="T5724" i="3"/>
  <c r="V5724" i="3" s="1"/>
  <c r="T5727" i="3"/>
  <c r="V5727" i="3" s="1"/>
  <c r="T5728" i="3"/>
  <c r="V5728" i="3" s="1"/>
  <c r="T5729" i="3"/>
  <c r="V5729" i="3" s="1"/>
  <c r="T5730" i="3"/>
  <c r="V5730" i="3" s="1"/>
  <c r="T5731" i="3"/>
  <c r="V5731" i="3" s="1"/>
  <c r="T5732" i="3"/>
  <c r="V5732" i="3" s="1"/>
  <c r="T5733" i="3"/>
  <c r="V5733" i="3" s="1"/>
  <c r="T5734" i="3"/>
  <c r="V5734" i="3" s="1"/>
  <c r="T5735" i="3"/>
  <c r="V5735" i="3" s="1"/>
  <c r="T5736" i="3"/>
  <c r="V5736" i="3" s="1"/>
  <c r="T5737" i="3"/>
  <c r="V5737" i="3" s="1"/>
  <c r="T5738" i="3"/>
  <c r="V5738" i="3" s="1"/>
  <c r="T5739" i="3"/>
  <c r="V5739" i="3" s="1"/>
  <c r="T5740" i="3"/>
  <c r="V5740" i="3" s="1"/>
  <c r="T5741" i="3"/>
  <c r="V5741" i="3" s="1"/>
  <c r="T5743" i="3"/>
  <c r="V5743" i="3" s="1"/>
  <c r="T5744" i="3"/>
  <c r="V5744" i="3" s="1"/>
  <c r="T5745" i="3"/>
  <c r="V5745" i="3" s="1"/>
  <c r="T5746" i="3"/>
  <c r="V5746" i="3" s="1"/>
  <c r="T5747" i="3"/>
  <c r="V5747" i="3" s="1"/>
  <c r="T5749" i="3"/>
  <c r="V5749" i="3" s="1"/>
  <c r="T5750" i="3"/>
  <c r="V5750" i="3" s="1"/>
  <c r="T5751" i="3"/>
  <c r="V5751" i="3" s="1"/>
  <c r="T5752" i="3"/>
  <c r="V5752" i="3" s="1"/>
  <c r="T5753" i="3"/>
  <c r="V5753" i="3" s="1"/>
  <c r="T5754" i="3"/>
  <c r="V5754" i="3" s="1"/>
  <c r="T5755" i="3"/>
  <c r="V5755" i="3" s="1"/>
  <c r="T5756" i="3"/>
  <c r="V5756" i="3" s="1"/>
  <c r="T5757" i="3"/>
  <c r="V5757" i="3" s="1"/>
  <c r="T5759" i="3"/>
  <c r="V5759" i="3" s="1"/>
  <c r="T5760" i="3"/>
  <c r="V5760" i="3" s="1"/>
  <c r="T5761" i="3"/>
  <c r="V5761" i="3" s="1"/>
  <c r="T5762" i="3"/>
  <c r="V5762" i="3" s="1"/>
  <c r="T5763" i="3"/>
  <c r="V5763" i="3" s="1"/>
  <c r="T5764" i="3"/>
  <c r="V5764" i="3" s="1"/>
  <c r="T5765" i="3"/>
  <c r="V5765" i="3" s="1"/>
  <c r="T5767" i="3"/>
  <c r="V5767" i="3" s="1"/>
  <c r="T5768" i="3"/>
  <c r="V5768" i="3" s="1"/>
  <c r="T5769" i="3"/>
  <c r="V5769" i="3" s="1"/>
  <c r="T5770" i="3"/>
  <c r="V5770" i="3" s="1"/>
  <c r="T5771" i="3"/>
  <c r="V5771" i="3" s="1"/>
  <c r="T5772" i="3"/>
  <c r="V5772" i="3" s="1"/>
  <c r="T5773" i="3"/>
  <c r="V5773" i="3" s="1"/>
  <c r="T5774" i="3"/>
  <c r="V5774" i="3" s="1"/>
  <c r="T5775" i="3"/>
  <c r="V5775" i="3" s="1"/>
  <c r="T5776" i="3"/>
  <c r="V5776" i="3" s="1"/>
  <c r="T5777" i="3"/>
  <c r="V5777" i="3" s="1"/>
  <c r="T5778" i="3"/>
  <c r="V5778" i="3" s="1"/>
  <c r="T5779" i="3"/>
  <c r="V5779" i="3" s="1"/>
  <c r="T5780" i="3"/>
  <c r="V5780" i="3" s="1"/>
  <c r="T5781" i="3"/>
  <c r="V5781" i="3" s="1"/>
  <c r="T5782" i="3"/>
  <c r="V5782" i="3" s="1"/>
  <c r="T5783" i="3"/>
  <c r="V5783" i="3" s="1"/>
  <c r="T5784" i="3"/>
  <c r="V5784" i="3" s="1"/>
  <c r="T5785" i="3"/>
  <c r="V5785" i="3" s="1"/>
  <c r="T5786" i="3"/>
  <c r="V5786" i="3" s="1"/>
  <c r="T5787" i="3"/>
  <c r="V5787" i="3" s="1"/>
  <c r="T5788" i="3"/>
  <c r="V5788" i="3" s="1"/>
  <c r="T5789" i="3"/>
  <c r="V5789" i="3" s="1"/>
  <c r="T5790" i="3"/>
  <c r="V5790" i="3" s="1"/>
  <c r="T5791" i="3"/>
  <c r="V5791" i="3" s="1"/>
  <c r="T5792" i="3"/>
  <c r="V5792" i="3" s="1"/>
  <c r="T5793" i="3"/>
  <c r="V5793" i="3" s="1"/>
  <c r="T5794" i="3"/>
  <c r="V5794" i="3" s="1"/>
  <c r="T5795" i="3"/>
  <c r="V5795" i="3" s="1"/>
  <c r="T5796" i="3"/>
  <c r="V5796" i="3" s="1"/>
  <c r="T5797" i="3"/>
  <c r="V5797" i="3" s="1"/>
  <c r="T5798" i="3"/>
  <c r="V5798" i="3" s="1"/>
  <c r="T5799" i="3"/>
  <c r="V5799" i="3" s="1"/>
  <c r="T5800" i="3"/>
  <c r="V5800" i="3" s="1"/>
  <c r="T5801" i="3"/>
  <c r="V5801" i="3" s="1"/>
  <c r="T5802" i="3"/>
  <c r="V5802" i="3" s="1"/>
  <c r="T5803" i="3"/>
  <c r="V5803" i="3" s="1"/>
  <c r="T5804" i="3"/>
  <c r="V5804" i="3" s="1"/>
  <c r="T5806" i="3"/>
  <c r="V5806" i="3" s="1"/>
  <c r="T5807" i="3"/>
  <c r="V5807" i="3" s="1"/>
  <c r="T5809" i="3"/>
  <c r="V5809" i="3" s="1"/>
  <c r="T5811" i="3"/>
  <c r="V5811" i="3" s="1"/>
  <c r="T5812" i="3"/>
  <c r="V5812" i="3" s="1"/>
  <c r="T5813" i="3"/>
  <c r="V5813" i="3" s="1"/>
  <c r="T5814" i="3"/>
  <c r="V5814" i="3" s="1"/>
  <c r="T5815" i="3"/>
  <c r="V5815" i="3" s="1"/>
  <c r="T5816" i="3"/>
  <c r="V5816" i="3" s="1"/>
  <c r="T5817" i="3"/>
  <c r="V5817" i="3" s="1"/>
  <c r="T5818" i="3"/>
  <c r="V5818" i="3" s="1"/>
  <c r="T5819" i="3"/>
  <c r="V5819" i="3" s="1"/>
  <c r="T5820" i="3"/>
  <c r="V5820" i="3" s="1"/>
  <c r="T5821" i="3"/>
  <c r="V5821" i="3" s="1"/>
  <c r="T5822" i="3"/>
  <c r="V5822" i="3" s="1"/>
  <c r="T5823" i="3"/>
  <c r="V5823" i="3" s="1"/>
  <c r="T5824" i="3"/>
  <c r="V5824" i="3" s="1"/>
  <c r="T5825" i="3"/>
  <c r="V5825" i="3" s="1"/>
  <c r="T5826" i="3"/>
  <c r="V5826" i="3" s="1"/>
  <c r="T5827" i="3"/>
  <c r="V5827" i="3" s="1"/>
  <c r="T5828" i="3"/>
  <c r="V5828" i="3" s="1"/>
  <c r="T5829" i="3"/>
  <c r="V5829" i="3" s="1"/>
  <c r="T5831" i="3"/>
  <c r="V5831" i="3" s="1"/>
  <c r="T5832" i="3"/>
  <c r="V5832" i="3" s="1"/>
  <c r="T5833" i="3"/>
  <c r="V5833" i="3" s="1"/>
  <c r="T5835" i="3"/>
  <c r="V5835" i="3" s="1"/>
  <c r="T5836" i="3"/>
  <c r="V5836" i="3" s="1"/>
  <c r="T5837" i="3"/>
  <c r="V5837" i="3" s="1"/>
  <c r="T5839" i="3"/>
  <c r="V5839" i="3" s="1"/>
  <c r="T5841" i="3"/>
  <c r="V5841" i="3" s="1"/>
  <c r="T5842" i="3"/>
  <c r="V5842" i="3" s="1"/>
  <c r="T5843" i="3"/>
  <c r="V5843" i="3" s="1"/>
  <c r="T5844" i="3"/>
  <c r="V5844" i="3" s="1"/>
  <c r="T5845" i="3"/>
  <c r="V5845" i="3" s="1"/>
  <c r="T5846" i="3"/>
  <c r="V5846" i="3" s="1"/>
  <c r="T5847" i="3"/>
  <c r="V5847" i="3" s="1"/>
  <c r="T5849" i="3"/>
  <c r="V5849" i="3" s="1"/>
  <c r="T5850" i="3"/>
  <c r="V5850" i="3" s="1"/>
  <c r="T5851" i="3"/>
  <c r="V5851" i="3" s="1"/>
  <c r="T5852" i="3"/>
  <c r="V5852" i="3" s="1"/>
  <c r="T5853" i="3"/>
  <c r="V5853" i="3" s="1"/>
  <c r="T5854" i="3"/>
  <c r="V5854" i="3" s="1"/>
  <c r="T5855" i="3"/>
  <c r="V5855" i="3" s="1"/>
  <c r="T5856" i="3"/>
  <c r="V5856" i="3" s="1"/>
  <c r="T5858" i="3"/>
  <c r="V5858" i="3" s="1"/>
  <c r="T5859" i="3"/>
  <c r="V5859" i="3" s="1"/>
  <c r="T5860" i="3"/>
  <c r="V5860" i="3" s="1"/>
  <c r="T5863" i="3"/>
  <c r="V5863" i="3" s="1"/>
  <c r="T5864" i="3"/>
  <c r="V5864" i="3" s="1"/>
  <c r="T5865" i="3"/>
  <c r="V5865" i="3" s="1"/>
  <c r="T5866" i="3"/>
  <c r="V5866" i="3" s="1"/>
  <c r="T5868" i="3"/>
  <c r="V5868" i="3" s="1"/>
  <c r="T5869" i="3"/>
  <c r="V5869" i="3" s="1"/>
  <c r="T5870" i="3"/>
  <c r="V5870" i="3" s="1"/>
  <c r="T5873" i="3"/>
  <c r="V5873" i="3" s="1"/>
  <c r="T5874" i="3"/>
  <c r="V5874" i="3" s="1"/>
  <c r="T5875" i="3"/>
  <c r="V5875" i="3" s="1"/>
  <c r="T5879" i="3"/>
  <c r="V5879" i="3" s="1"/>
  <c r="T5881" i="3"/>
  <c r="V5881" i="3" s="1"/>
  <c r="T5882" i="3"/>
  <c r="V5882" i="3" s="1"/>
  <c r="T5883" i="3"/>
  <c r="V5883" i="3" s="1"/>
  <c r="T5884" i="3"/>
  <c r="V5884" i="3" s="1"/>
  <c r="T5885" i="3"/>
  <c r="V5885" i="3" s="1"/>
  <c r="T5887" i="3"/>
  <c r="V5887" i="3" s="1"/>
  <c r="T5888" i="3"/>
  <c r="V5888" i="3" s="1"/>
  <c r="T5889" i="3"/>
  <c r="V5889" i="3" s="1"/>
  <c r="T5890" i="3"/>
  <c r="V5890" i="3" s="1"/>
  <c r="T5892" i="3"/>
  <c r="V5892" i="3" s="1"/>
  <c r="T5893" i="3"/>
  <c r="V5893" i="3" s="1"/>
  <c r="T5894" i="3"/>
  <c r="V5894" i="3" s="1"/>
  <c r="T5895" i="3"/>
  <c r="V5895" i="3" s="1"/>
  <c r="T5896" i="3"/>
  <c r="V5896" i="3" s="1"/>
  <c r="T5897" i="3"/>
  <c r="V5897" i="3" s="1"/>
  <c r="T5898" i="3"/>
  <c r="V5898" i="3" s="1"/>
  <c r="T5899" i="3"/>
  <c r="V5899" i="3" s="1"/>
  <c r="T5900" i="3"/>
  <c r="V5900" i="3" s="1"/>
  <c r="T5902" i="3"/>
  <c r="V5902" i="3" s="1"/>
  <c r="T5903" i="3"/>
  <c r="V5903" i="3" s="1"/>
  <c r="T5904" i="3"/>
  <c r="V5904" i="3" s="1"/>
  <c r="T5905" i="3"/>
  <c r="V5905" i="3" s="1"/>
  <c r="T5906" i="3"/>
  <c r="V5906" i="3" s="1"/>
  <c r="T5910" i="3"/>
  <c r="V5910" i="3" s="1"/>
  <c r="T5912" i="3"/>
  <c r="V5912" i="3" s="1"/>
  <c r="T5913" i="3"/>
  <c r="V5913" i="3" s="1"/>
  <c r="T5914" i="3"/>
  <c r="V5914" i="3" s="1"/>
  <c r="T5916" i="3"/>
  <c r="V5916" i="3" s="1"/>
  <c r="T5917" i="3"/>
  <c r="V5917" i="3" s="1"/>
  <c r="T5919" i="3"/>
  <c r="V5919" i="3" s="1"/>
  <c r="T5920" i="3"/>
  <c r="V5920" i="3" s="1"/>
  <c r="T5922" i="3"/>
  <c r="V5922" i="3" s="1"/>
  <c r="T5924" i="3"/>
  <c r="V5924" i="3" s="1"/>
  <c r="T5925" i="3"/>
  <c r="V5925" i="3" s="1"/>
  <c r="T5926" i="3"/>
  <c r="V5926" i="3" s="1"/>
  <c r="T5927" i="3"/>
  <c r="V5927" i="3" s="1"/>
  <c r="T5928" i="3"/>
  <c r="V5928" i="3" s="1"/>
  <c r="T5929" i="3"/>
  <c r="V5929" i="3" s="1"/>
  <c r="T5930" i="3"/>
  <c r="V5930" i="3" s="1"/>
  <c r="T5932" i="3"/>
  <c r="V5932" i="3" s="1"/>
  <c r="T5933" i="3"/>
  <c r="V5933" i="3" s="1"/>
  <c r="T5934" i="3"/>
  <c r="V5934" i="3" s="1"/>
  <c r="T5935" i="3"/>
  <c r="V5935" i="3" s="1"/>
  <c r="T5936" i="3"/>
  <c r="V5936" i="3" s="1"/>
  <c r="T5937" i="3"/>
  <c r="V5937" i="3" s="1"/>
  <c r="T5938" i="3"/>
  <c r="V5938" i="3" s="1"/>
  <c r="T5939" i="3"/>
  <c r="V5939" i="3" s="1"/>
  <c r="T5941" i="3"/>
  <c r="V5941" i="3" s="1"/>
  <c r="T5943" i="3"/>
  <c r="V5943" i="3" s="1"/>
  <c r="T5945" i="3"/>
  <c r="V5945" i="3" s="1"/>
  <c r="T5946" i="3"/>
  <c r="V5946" i="3" s="1"/>
  <c r="T5948" i="3"/>
  <c r="V5948" i="3" s="1"/>
  <c r="T5950" i="3"/>
  <c r="V5950" i="3" s="1"/>
  <c r="T5951" i="3"/>
  <c r="V5951" i="3" s="1"/>
  <c r="T5954" i="3"/>
  <c r="V5954" i="3" s="1"/>
  <c r="T5956" i="3"/>
  <c r="V5956" i="3" s="1"/>
  <c r="T5957" i="3"/>
  <c r="V5957" i="3" s="1"/>
  <c r="T5958" i="3"/>
  <c r="V5958" i="3" s="1"/>
  <c r="T5959" i="3"/>
  <c r="V5959" i="3" s="1"/>
  <c r="T5961" i="3"/>
  <c r="V5961" i="3" s="1"/>
  <c r="T5962" i="3"/>
  <c r="V5962" i="3" s="1"/>
  <c r="T5963" i="3"/>
  <c r="V5963" i="3" s="1"/>
  <c r="T5964" i="3"/>
  <c r="V5964" i="3" s="1"/>
  <c r="T5965" i="3"/>
  <c r="V5965" i="3" s="1"/>
  <c r="T5966" i="3"/>
  <c r="V5966" i="3" s="1"/>
  <c r="T5967" i="3"/>
  <c r="V5967" i="3" s="1"/>
  <c r="T5968" i="3"/>
  <c r="V5968" i="3" s="1"/>
  <c r="T5970" i="3"/>
  <c r="V5970" i="3" s="1"/>
  <c r="T5971" i="3"/>
  <c r="V5971" i="3" s="1"/>
  <c r="T5972" i="3"/>
  <c r="V5972" i="3" s="1"/>
  <c r="T5973" i="3"/>
  <c r="V5973" i="3" s="1"/>
  <c r="T5974" i="3"/>
  <c r="V5974" i="3" s="1"/>
  <c r="T5975" i="3"/>
  <c r="V5975" i="3" s="1"/>
  <c r="T5977" i="3"/>
  <c r="V5977" i="3" s="1"/>
  <c r="T5979" i="3"/>
  <c r="V5979" i="3" s="1"/>
  <c r="T5980" i="3"/>
  <c r="V5980" i="3" s="1"/>
  <c r="T5981" i="3"/>
  <c r="V5981" i="3" s="1"/>
  <c r="T5982" i="3"/>
  <c r="V5982" i="3" s="1"/>
  <c r="T5984" i="3"/>
  <c r="V5984" i="3" s="1"/>
  <c r="T5986" i="3"/>
  <c r="V5986" i="3" s="1"/>
  <c r="T5987" i="3"/>
  <c r="V5987" i="3" s="1"/>
  <c r="T5988" i="3"/>
  <c r="V5988" i="3" s="1"/>
  <c r="T5989" i="3"/>
  <c r="V5989" i="3" s="1"/>
  <c r="T5990" i="3"/>
  <c r="V5990" i="3" s="1"/>
  <c r="T5991" i="3"/>
  <c r="V5991" i="3" s="1"/>
  <c r="T5993" i="3"/>
  <c r="V5993" i="3" s="1"/>
  <c r="T5994" i="3"/>
  <c r="V5994" i="3" s="1"/>
  <c r="T5995" i="3"/>
  <c r="V5995" i="3" s="1"/>
  <c r="T5996" i="3"/>
  <c r="V5996" i="3" s="1"/>
  <c r="T5997" i="3"/>
  <c r="V5997" i="3" s="1"/>
  <c r="T5998" i="3"/>
  <c r="V5998" i="3" s="1"/>
  <c r="T5999" i="3"/>
  <c r="V5999" i="3" s="1"/>
  <c r="T6001" i="3"/>
  <c r="V6001" i="3" s="1"/>
  <c r="T6002" i="3"/>
  <c r="V6002" i="3" s="1"/>
  <c r="T6003" i="3"/>
  <c r="V6003" i="3" s="1"/>
  <c r="T6004" i="3"/>
  <c r="V6004" i="3" s="1"/>
  <c r="T6005" i="3"/>
  <c r="V6005" i="3" s="1"/>
  <c r="T6007" i="3"/>
  <c r="V6007" i="3" s="1"/>
  <c r="T6008" i="3"/>
  <c r="V6008" i="3" s="1"/>
  <c r="T6009" i="3"/>
  <c r="V6009" i="3" s="1"/>
  <c r="T6010" i="3"/>
  <c r="V6010" i="3" s="1"/>
  <c r="T6011" i="3"/>
  <c r="V6011" i="3" s="1"/>
  <c r="T6012" i="3"/>
  <c r="V6012" i="3" s="1"/>
  <c r="T6013" i="3"/>
  <c r="V6013" i="3" s="1"/>
  <c r="T6014" i="3"/>
  <c r="V6014" i="3" s="1"/>
  <c r="T6015" i="3"/>
  <c r="V6015" i="3" s="1"/>
  <c r="T6016" i="3"/>
  <c r="V6016" i="3" s="1"/>
  <c r="T6017" i="3"/>
  <c r="V6017" i="3" s="1"/>
  <c r="T6018" i="3"/>
  <c r="V6018" i="3" s="1"/>
  <c r="T6019" i="3"/>
  <c r="V6019" i="3" s="1"/>
  <c r="T6020" i="3"/>
  <c r="V6020" i="3" s="1"/>
  <c r="T6022" i="3"/>
  <c r="V6022" i="3" s="1"/>
  <c r="T6024" i="3"/>
  <c r="V6024" i="3" s="1"/>
  <c r="T6027" i="3"/>
  <c r="V6027" i="3" s="1"/>
  <c r="T6029" i="3"/>
  <c r="V6029" i="3" s="1"/>
  <c r="T6030" i="3"/>
  <c r="V6030" i="3" s="1"/>
  <c r="T6031" i="3"/>
  <c r="V6031" i="3" s="1"/>
  <c r="T6032" i="3"/>
  <c r="V6032" i="3" s="1"/>
  <c r="T6033" i="3"/>
  <c r="V6033" i="3" s="1"/>
  <c r="T6035" i="3"/>
  <c r="V6035" i="3" s="1"/>
  <c r="T6036" i="3"/>
  <c r="V6036" i="3" s="1"/>
  <c r="T6037" i="3"/>
  <c r="V6037" i="3" s="1"/>
  <c r="T6038" i="3"/>
  <c r="V6038" i="3" s="1"/>
  <c r="T6039" i="3"/>
  <c r="V6039" i="3" s="1"/>
  <c r="T6040" i="3"/>
  <c r="V6040" i="3" s="1"/>
  <c r="T6042" i="3"/>
  <c r="V6042" i="3" s="1"/>
  <c r="T6043" i="3"/>
  <c r="V6043" i="3" s="1"/>
  <c r="T6045" i="3"/>
  <c r="V6045" i="3" s="1"/>
  <c r="T6046" i="3"/>
  <c r="V6046" i="3" s="1"/>
  <c r="T6047" i="3"/>
  <c r="V6047" i="3" s="1"/>
  <c r="T6048" i="3"/>
  <c r="V6048" i="3" s="1"/>
  <c r="T6049" i="3"/>
  <c r="V6049" i="3" s="1"/>
  <c r="T6050" i="3"/>
  <c r="V6050" i="3" s="1"/>
  <c r="T6051" i="3"/>
  <c r="V6051" i="3" s="1"/>
  <c r="T6052" i="3"/>
  <c r="V6052" i="3" s="1"/>
  <c r="T6055" i="3"/>
  <c r="V6055" i="3" s="1"/>
  <c r="T6056" i="3"/>
  <c r="V6056" i="3" s="1"/>
  <c r="T6057" i="3"/>
  <c r="V6057" i="3" s="1"/>
  <c r="T6058" i="3"/>
  <c r="V6058" i="3" s="1"/>
  <c r="T6064" i="3"/>
  <c r="V6064" i="3" s="1"/>
  <c r="T6066" i="3"/>
  <c r="V6066" i="3" s="1"/>
  <c r="T6067" i="3"/>
  <c r="V6067" i="3" s="1"/>
  <c r="T6068" i="3"/>
  <c r="V6068" i="3" s="1"/>
  <c r="T6069" i="3"/>
  <c r="V6069" i="3" s="1"/>
  <c r="T6070" i="3"/>
  <c r="V6070" i="3" s="1"/>
  <c r="T6071" i="3"/>
  <c r="V6071" i="3" s="1"/>
  <c r="T6072" i="3"/>
  <c r="V6072" i="3" s="1"/>
  <c r="T6075" i="3"/>
  <c r="V6075" i="3" s="1"/>
  <c r="T6076" i="3"/>
  <c r="V6076" i="3" s="1"/>
  <c r="T6077" i="3"/>
  <c r="V6077" i="3" s="1"/>
  <c r="T6078" i="3"/>
  <c r="V6078" i="3" s="1"/>
  <c r="T6079" i="3"/>
  <c r="V6079" i="3" s="1"/>
  <c r="T6080" i="3"/>
  <c r="V6080" i="3" s="1"/>
  <c r="T6081" i="3"/>
  <c r="V6081" i="3" s="1"/>
  <c r="T6082" i="3"/>
  <c r="V6082" i="3" s="1"/>
  <c r="T6083" i="3"/>
  <c r="V6083" i="3" s="1"/>
  <c r="T6084" i="3"/>
  <c r="V6084" i="3" s="1"/>
  <c r="T6085" i="3"/>
  <c r="V6085" i="3" s="1"/>
  <c r="T6086" i="3"/>
  <c r="V6086" i="3" s="1"/>
  <c r="T6088" i="3"/>
  <c r="V6088" i="3" s="1"/>
  <c r="T6089" i="3"/>
  <c r="V6089" i="3" s="1"/>
  <c r="T6091" i="3"/>
  <c r="V6091" i="3" s="1"/>
  <c r="T6092" i="3"/>
  <c r="V6092" i="3" s="1"/>
  <c r="T6094" i="3"/>
  <c r="V6094" i="3" s="1"/>
  <c r="T6095" i="3"/>
  <c r="V6095" i="3" s="1"/>
  <c r="T6096" i="3"/>
  <c r="V6096" i="3" s="1"/>
  <c r="T6097" i="3"/>
  <c r="V6097" i="3" s="1"/>
  <c r="T6098" i="3"/>
  <c r="V6098" i="3" s="1"/>
  <c r="T6102" i="3"/>
  <c r="V6102" i="3" s="1"/>
  <c r="T6103" i="3"/>
  <c r="V6103" i="3" s="1"/>
  <c r="T6104" i="3"/>
  <c r="V6104" i="3" s="1"/>
  <c r="T6105" i="3"/>
  <c r="V6105" i="3" s="1"/>
  <c r="T6106" i="3"/>
  <c r="V6106" i="3" s="1"/>
  <c r="T6107" i="3"/>
  <c r="V6107" i="3" s="1"/>
  <c r="T6108" i="3"/>
  <c r="V6108" i="3" s="1"/>
  <c r="T6109" i="3"/>
  <c r="V6109" i="3" s="1"/>
  <c r="T6110" i="3"/>
  <c r="V6110" i="3" s="1"/>
  <c r="T6112" i="3"/>
  <c r="V6112" i="3" s="1"/>
  <c r="T6114" i="3"/>
  <c r="V6114" i="3" s="1"/>
  <c r="T6115" i="3"/>
  <c r="V6115" i="3" s="1"/>
  <c r="T6116" i="3"/>
  <c r="V6116" i="3" s="1"/>
  <c r="T6118" i="3"/>
  <c r="V6118" i="3" s="1"/>
  <c r="T6123" i="3"/>
  <c r="V6123" i="3" s="1"/>
  <c r="T6124" i="3"/>
  <c r="V6124" i="3" s="1"/>
  <c r="T6125" i="3"/>
  <c r="V6125" i="3" s="1"/>
  <c r="T6126" i="3"/>
  <c r="V6126" i="3" s="1"/>
  <c r="T6127" i="3"/>
  <c r="V6127" i="3" s="1"/>
  <c r="T6128" i="3"/>
  <c r="V6128" i="3" s="1"/>
  <c r="T6130" i="3"/>
  <c r="V6130" i="3" s="1"/>
  <c r="T6131" i="3"/>
  <c r="V6131" i="3" s="1"/>
  <c r="T6132" i="3"/>
  <c r="V6132" i="3" s="1"/>
  <c r="T6133" i="3"/>
  <c r="V6133" i="3" s="1"/>
  <c r="T6134" i="3"/>
  <c r="V6134" i="3" s="1"/>
  <c r="T6135" i="3"/>
  <c r="V6135" i="3" s="1"/>
  <c r="T6138" i="3"/>
  <c r="V6138" i="3" s="1"/>
  <c r="T6139" i="3"/>
  <c r="V6139" i="3" s="1"/>
  <c r="T6140" i="3"/>
  <c r="V6140" i="3" s="1"/>
  <c r="T6141" i="3"/>
  <c r="V6141" i="3" s="1"/>
  <c r="T6142" i="3"/>
  <c r="V6142" i="3" s="1"/>
  <c r="T6143" i="3"/>
  <c r="V6143" i="3" s="1"/>
  <c r="T6144" i="3"/>
  <c r="V6144" i="3" s="1"/>
  <c r="T6145" i="3"/>
  <c r="V6145" i="3" s="1"/>
  <c r="T6146" i="3"/>
  <c r="V6146" i="3" s="1"/>
  <c r="T6149" i="3"/>
  <c r="V6149" i="3" s="1"/>
  <c r="T6151" i="3"/>
  <c r="V6151" i="3" s="1"/>
  <c r="T6153" i="3"/>
  <c r="V6153" i="3" s="1"/>
  <c r="T6154" i="3"/>
  <c r="V6154" i="3" s="1"/>
  <c r="T6157" i="3"/>
  <c r="V6157" i="3" s="1"/>
  <c r="T6158" i="3"/>
  <c r="V6158" i="3" s="1"/>
  <c r="T6160" i="3"/>
  <c r="V6160" i="3" s="1"/>
  <c r="T6161" i="3"/>
  <c r="V6161" i="3" s="1"/>
  <c r="T6162" i="3"/>
  <c r="V6162" i="3" s="1"/>
  <c r="T6163" i="3"/>
  <c r="V6163" i="3" s="1"/>
  <c r="T6165" i="3"/>
  <c r="V6165" i="3" s="1"/>
  <c r="T6166" i="3"/>
  <c r="V6166" i="3" s="1"/>
  <c r="T6169" i="3"/>
  <c r="V6169" i="3" s="1"/>
  <c r="T6170" i="3"/>
  <c r="V6170" i="3" s="1"/>
  <c r="T6171" i="3"/>
  <c r="V6171" i="3" s="1"/>
  <c r="T6177" i="3"/>
  <c r="V6177" i="3" s="1"/>
  <c r="T6180" i="3"/>
  <c r="V6180" i="3" s="1"/>
  <c r="T6181" i="3"/>
  <c r="V6181" i="3" s="1"/>
  <c r="T6182" i="3"/>
  <c r="V6182" i="3" s="1"/>
  <c r="T6184" i="3"/>
  <c r="V6184" i="3" s="1"/>
  <c r="T6185" i="3"/>
  <c r="V6185" i="3" s="1"/>
  <c r="T6188" i="3"/>
  <c r="V6188" i="3" s="1"/>
  <c r="T6189" i="3"/>
  <c r="V6189" i="3" s="1"/>
  <c r="T6190" i="3"/>
  <c r="V6190" i="3" s="1"/>
  <c r="T6191" i="3"/>
  <c r="V6191" i="3" s="1"/>
  <c r="T6192" i="3"/>
  <c r="V6192" i="3" s="1"/>
  <c r="T6194" i="3"/>
  <c r="V6194" i="3" s="1"/>
  <c r="T6195" i="3"/>
  <c r="V6195" i="3" s="1"/>
  <c r="T6196" i="3"/>
  <c r="V6196" i="3" s="1"/>
  <c r="T6197" i="3"/>
  <c r="V6197" i="3" s="1"/>
  <c r="T6198" i="3"/>
  <c r="V6198" i="3" s="1"/>
  <c r="T6199" i="3"/>
  <c r="V6199" i="3" s="1"/>
  <c r="T6200" i="3"/>
  <c r="V6200" i="3" s="1"/>
  <c r="T6201" i="3"/>
  <c r="V6201" i="3" s="1"/>
  <c r="T6205" i="3"/>
  <c r="V6205" i="3" s="1"/>
  <c r="T6206" i="3"/>
  <c r="V6206" i="3" s="1"/>
  <c r="T6207" i="3"/>
  <c r="V6207" i="3" s="1"/>
  <c r="T6208" i="3"/>
  <c r="V6208" i="3" s="1"/>
  <c r="T6209" i="3"/>
  <c r="V6209" i="3" s="1"/>
  <c r="T6212" i="3"/>
  <c r="V6212" i="3" s="1"/>
  <c r="T6213" i="3"/>
  <c r="V6213" i="3" s="1"/>
  <c r="T6215" i="3"/>
  <c r="V6215" i="3" s="1"/>
  <c r="T6216" i="3"/>
  <c r="V6216" i="3" s="1"/>
  <c r="T6217" i="3"/>
  <c r="V6217" i="3" s="1"/>
  <c r="T6218" i="3"/>
  <c r="V6218" i="3" s="1"/>
  <c r="T6219" i="3"/>
  <c r="V6219" i="3" s="1"/>
  <c r="T6220" i="3"/>
  <c r="V6220" i="3" s="1"/>
  <c r="T6221" i="3"/>
  <c r="V6221" i="3" s="1"/>
  <c r="T6222" i="3"/>
  <c r="V6222" i="3" s="1"/>
  <c r="T6223" i="3"/>
  <c r="V6223" i="3" s="1"/>
  <c r="T6224" i="3"/>
  <c r="V6224" i="3" s="1"/>
  <c r="T6225" i="3"/>
  <c r="V6225" i="3" s="1"/>
  <c r="T6226" i="3"/>
  <c r="V6226" i="3" s="1"/>
  <c r="T6231" i="3"/>
  <c r="V6231" i="3" s="1"/>
  <c r="T6232" i="3"/>
  <c r="V6232" i="3" s="1"/>
  <c r="T6233" i="3"/>
  <c r="V6233" i="3" s="1"/>
  <c r="T6234" i="3"/>
  <c r="V6234" i="3" s="1"/>
  <c r="T6237" i="3"/>
  <c r="V6237" i="3" s="1"/>
  <c r="T6241" i="3"/>
  <c r="V6241" i="3" s="1"/>
  <c r="T6244" i="3"/>
  <c r="V6244" i="3" s="1"/>
  <c r="T6246" i="3"/>
  <c r="V6246" i="3" s="1"/>
  <c r="T6248" i="3"/>
  <c r="V6248" i="3" s="1"/>
  <c r="T6249" i="3"/>
  <c r="V6249" i="3" s="1"/>
  <c r="T6250" i="3"/>
  <c r="V6250" i="3" s="1"/>
  <c r="T6251" i="3"/>
  <c r="V6251" i="3" s="1"/>
  <c r="T6252" i="3"/>
  <c r="V6252" i="3" s="1"/>
  <c r="T6253" i="3"/>
  <c r="V6253" i="3" s="1"/>
  <c r="T6254" i="3"/>
  <c r="V6254" i="3" s="1"/>
  <c r="T6255" i="3"/>
  <c r="V6255" i="3" s="1"/>
  <c r="T6256" i="3"/>
  <c r="V6256" i="3" s="1"/>
  <c r="T6258" i="3"/>
  <c r="V6258" i="3" s="1"/>
  <c r="T6259" i="3"/>
  <c r="V6259" i="3" s="1"/>
  <c r="T6260" i="3"/>
  <c r="V6260" i="3" s="1"/>
  <c r="T6265" i="3"/>
  <c r="V6265" i="3" s="1"/>
  <c r="T6266" i="3"/>
  <c r="V6266" i="3" s="1"/>
  <c r="T6269" i="3"/>
  <c r="V6269" i="3" s="1"/>
  <c r="T6274" i="3"/>
  <c r="V6274" i="3" s="1"/>
  <c r="T6275" i="3"/>
  <c r="V6275" i="3" s="1"/>
  <c r="T6276" i="3"/>
  <c r="V6276" i="3" s="1"/>
  <c r="T6277" i="3"/>
  <c r="V6277" i="3" s="1"/>
  <c r="T6279" i="3"/>
  <c r="V6279" i="3" s="1"/>
  <c r="T6280" i="3"/>
  <c r="V6280" i="3" s="1"/>
  <c r="T6282" i="3"/>
  <c r="V6282" i="3" s="1"/>
  <c r="T6283" i="3"/>
  <c r="V6283" i="3" s="1"/>
  <c r="T6285" i="3"/>
  <c r="V6285" i="3" s="1"/>
  <c r="T6286" i="3"/>
  <c r="V6286" i="3" s="1"/>
  <c r="T6287" i="3"/>
  <c r="V6287" i="3" s="1"/>
  <c r="T6288" i="3"/>
  <c r="V6288" i="3" s="1"/>
  <c r="T6289" i="3"/>
  <c r="V6289" i="3" s="1"/>
  <c r="T6290" i="3"/>
  <c r="V6290" i="3" s="1"/>
  <c r="T6291" i="3"/>
  <c r="V6291" i="3" s="1"/>
  <c r="T6292" i="3"/>
  <c r="V6292" i="3" s="1"/>
  <c r="T6293" i="3"/>
  <c r="V6293" i="3" s="1"/>
  <c r="T6294" i="3"/>
  <c r="V6294" i="3" s="1"/>
  <c r="T6295" i="3"/>
  <c r="V6295" i="3" s="1"/>
  <c r="T6296" i="3"/>
  <c r="V6296" i="3" s="1"/>
  <c r="T6297" i="3"/>
  <c r="V6297" i="3" s="1"/>
  <c r="T6298" i="3"/>
  <c r="V6298" i="3" s="1"/>
  <c r="T6299" i="3"/>
  <c r="V6299" i="3" s="1"/>
  <c r="T6300" i="3"/>
  <c r="V6300" i="3" s="1"/>
  <c r="T6301" i="3"/>
  <c r="V6301" i="3" s="1"/>
  <c r="T6302" i="3"/>
  <c r="V6302" i="3" s="1"/>
  <c r="T6303" i="3"/>
  <c r="V6303" i="3" s="1"/>
  <c r="T6304" i="3"/>
  <c r="V6304" i="3" s="1"/>
  <c r="T6305" i="3"/>
  <c r="V6305" i="3" s="1"/>
  <c r="T6306" i="3"/>
  <c r="V6306" i="3" s="1"/>
  <c r="T6307" i="3"/>
  <c r="V6307" i="3" s="1"/>
  <c r="T6308" i="3"/>
  <c r="V6308" i="3" s="1"/>
  <c r="T6309" i="3"/>
  <c r="V6309" i="3" s="1"/>
  <c r="T6310" i="3"/>
  <c r="V6310" i="3" s="1"/>
  <c r="T6311" i="3"/>
  <c r="V6311" i="3" s="1"/>
  <c r="T6312" i="3"/>
  <c r="V6312" i="3" s="1"/>
  <c r="T6313" i="3"/>
  <c r="V6313" i="3" s="1"/>
  <c r="T6314" i="3"/>
  <c r="V6314" i="3" s="1"/>
  <c r="T6315" i="3"/>
  <c r="V6315" i="3" s="1"/>
  <c r="T6317" i="3"/>
  <c r="V6317" i="3" s="1"/>
  <c r="T6318" i="3"/>
  <c r="V6318" i="3" s="1"/>
  <c r="T6319" i="3"/>
  <c r="V6319" i="3" s="1"/>
  <c r="T6320" i="3"/>
  <c r="V6320" i="3" s="1"/>
  <c r="T6321" i="3"/>
  <c r="V6321" i="3" s="1"/>
  <c r="T6322" i="3"/>
  <c r="V6322" i="3" s="1"/>
  <c r="T6323" i="3"/>
  <c r="V6323" i="3" s="1"/>
  <c r="T6324" i="3"/>
  <c r="V6324" i="3" s="1"/>
  <c r="T6325" i="3"/>
  <c r="V6325" i="3" s="1"/>
  <c r="T6327" i="3"/>
  <c r="V6327" i="3" s="1"/>
  <c r="T6329" i="3"/>
  <c r="V6329" i="3" s="1"/>
  <c r="T6331" i="3"/>
  <c r="V6331" i="3" s="1"/>
  <c r="T6332" i="3"/>
  <c r="V6332" i="3" s="1"/>
  <c r="T6333" i="3"/>
  <c r="V6333" i="3" s="1"/>
  <c r="T6335" i="3"/>
  <c r="V6335" i="3" s="1"/>
  <c r="T6336" i="3"/>
  <c r="V6336" i="3" s="1"/>
  <c r="T6338" i="3"/>
  <c r="V6338" i="3" s="1"/>
  <c r="T6339" i="3"/>
  <c r="V6339" i="3" s="1"/>
  <c r="T6340" i="3"/>
  <c r="V6340" i="3" s="1"/>
  <c r="T6342" i="3"/>
  <c r="V6342" i="3" s="1"/>
  <c r="T6343" i="3"/>
  <c r="V6343" i="3" s="1"/>
  <c r="T6344" i="3"/>
  <c r="V6344" i="3" s="1"/>
  <c r="T6345" i="3"/>
  <c r="V6345" i="3" s="1"/>
  <c r="T6347" i="3"/>
  <c r="V6347" i="3" s="1"/>
  <c r="T6348" i="3"/>
  <c r="V6348" i="3" s="1"/>
  <c r="T6349" i="3"/>
  <c r="V6349" i="3" s="1"/>
  <c r="T6350" i="3"/>
  <c r="V6350" i="3" s="1"/>
  <c r="T6352" i="3"/>
  <c r="V6352" i="3" s="1"/>
  <c r="T6353" i="3"/>
  <c r="V6353" i="3" s="1"/>
  <c r="T6354" i="3"/>
  <c r="V6354" i="3" s="1"/>
  <c r="T6355" i="3"/>
  <c r="V6355" i="3" s="1"/>
  <c r="T6356" i="3"/>
  <c r="V6356" i="3" s="1"/>
  <c r="T6358" i="3"/>
  <c r="V6358" i="3" s="1"/>
  <c r="T6359" i="3"/>
  <c r="V6359" i="3" s="1"/>
  <c r="T6360" i="3"/>
  <c r="V6360" i="3" s="1"/>
  <c r="T6364" i="3"/>
  <c r="V6364" i="3" s="1"/>
  <c r="T6365" i="3"/>
  <c r="V6365" i="3" s="1"/>
  <c r="T6366" i="3"/>
  <c r="V6366" i="3" s="1"/>
  <c r="T6367" i="3"/>
  <c r="V6367" i="3" s="1"/>
  <c r="T6368" i="3"/>
  <c r="V6368" i="3" s="1"/>
  <c r="T6369" i="3"/>
  <c r="V6369" i="3" s="1"/>
  <c r="T6370" i="3"/>
  <c r="V6370" i="3" s="1"/>
  <c r="T6371" i="3"/>
  <c r="V6371" i="3" s="1"/>
  <c r="T6372" i="3"/>
  <c r="V6372" i="3" s="1"/>
  <c r="T6373" i="3"/>
  <c r="V6373" i="3" s="1"/>
  <c r="T6374" i="3"/>
  <c r="V6374" i="3" s="1"/>
  <c r="T6375" i="3"/>
  <c r="V6375" i="3" s="1"/>
  <c r="T6376" i="3"/>
  <c r="V6376" i="3" s="1"/>
  <c r="T6377" i="3"/>
  <c r="V6377" i="3" s="1"/>
  <c r="T6378" i="3"/>
  <c r="V6378" i="3" s="1"/>
  <c r="T6379" i="3"/>
  <c r="V6379" i="3" s="1"/>
  <c r="T6380" i="3"/>
  <c r="V6380" i="3" s="1"/>
  <c r="T6381" i="3"/>
  <c r="V6381" i="3" s="1"/>
  <c r="T6382" i="3"/>
  <c r="V6382" i="3" s="1"/>
  <c r="T6383" i="3"/>
  <c r="V6383" i="3" s="1"/>
  <c r="T6386" i="3"/>
  <c r="V6386" i="3" s="1"/>
  <c r="T6390" i="3"/>
  <c r="V6390" i="3" s="1"/>
  <c r="T6391" i="3"/>
  <c r="V6391" i="3" s="1"/>
  <c r="T6392" i="3"/>
  <c r="V6392" i="3" s="1"/>
  <c r="T6393" i="3"/>
  <c r="V6393" i="3" s="1"/>
  <c r="T6394" i="3"/>
  <c r="V6394" i="3" s="1"/>
  <c r="T6396" i="3"/>
  <c r="V6396" i="3" s="1"/>
  <c r="T6397" i="3"/>
  <c r="V6397" i="3" s="1"/>
  <c r="T6398" i="3"/>
  <c r="V6398" i="3" s="1"/>
  <c r="T6399" i="3"/>
  <c r="V6399" i="3" s="1"/>
  <c r="T6400" i="3"/>
  <c r="V6400" i="3" s="1"/>
  <c r="T6401" i="3"/>
  <c r="V6401" i="3" s="1"/>
  <c r="T6402" i="3"/>
  <c r="V6402" i="3" s="1"/>
  <c r="T6403" i="3"/>
  <c r="V6403" i="3" s="1"/>
  <c r="T6404" i="3"/>
  <c r="V6404" i="3" s="1"/>
  <c r="T6405" i="3"/>
  <c r="V6405" i="3" s="1"/>
  <c r="T6406" i="3"/>
  <c r="V6406" i="3" s="1"/>
  <c r="T6407" i="3"/>
  <c r="V6407" i="3" s="1"/>
  <c r="T6408" i="3"/>
  <c r="V6408" i="3" s="1"/>
  <c r="T6409" i="3"/>
  <c r="V6409" i="3" s="1"/>
  <c r="T6412" i="3"/>
  <c r="V6412" i="3" s="1"/>
  <c r="T6413" i="3"/>
  <c r="V6413" i="3" s="1"/>
  <c r="T6414" i="3"/>
  <c r="V6414" i="3" s="1"/>
  <c r="T6416" i="3"/>
  <c r="V6416" i="3" s="1"/>
  <c r="T6419" i="3"/>
  <c r="V6419" i="3" s="1"/>
  <c r="T6420" i="3"/>
  <c r="V6420" i="3" s="1"/>
  <c r="T6421" i="3"/>
  <c r="V6421" i="3" s="1"/>
  <c r="T6422" i="3"/>
  <c r="V6422" i="3" s="1"/>
  <c r="T6423" i="3"/>
  <c r="V6423" i="3" s="1"/>
  <c r="T6427" i="3"/>
  <c r="V6427" i="3" s="1"/>
  <c r="T6428" i="3"/>
  <c r="V6428" i="3" s="1"/>
  <c r="T6429" i="3"/>
  <c r="V6429" i="3" s="1"/>
  <c r="T6430" i="3"/>
  <c r="V6430" i="3" s="1"/>
  <c r="T6431" i="3"/>
  <c r="V6431" i="3" s="1"/>
  <c r="T6432" i="3"/>
  <c r="V6432" i="3" s="1"/>
  <c r="T6433" i="3"/>
  <c r="V6433" i="3" s="1"/>
  <c r="T6434" i="3"/>
  <c r="V6434" i="3" s="1"/>
  <c r="T6436" i="3"/>
  <c r="V6436" i="3" s="1"/>
  <c r="T6437" i="3"/>
  <c r="V6437" i="3" s="1"/>
  <c r="T6439" i="3"/>
  <c r="V6439" i="3" s="1"/>
  <c r="T6440" i="3"/>
  <c r="V6440" i="3" s="1"/>
  <c r="T6442" i="3"/>
  <c r="V6442" i="3" s="1"/>
  <c r="T6443" i="3"/>
  <c r="V6443" i="3" s="1"/>
  <c r="T6445" i="3"/>
  <c r="V6445" i="3" s="1"/>
  <c r="T6448" i="3"/>
  <c r="V6448" i="3" s="1"/>
  <c r="T6449" i="3"/>
  <c r="V6449" i="3" s="1"/>
  <c r="T6450" i="3"/>
  <c r="V6450" i="3" s="1"/>
  <c r="T6451" i="3"/>
  <c r="V6451" i="3" s="1"/>
  <c r="T6452" i="3"/>
  <c r="V6452" i="3" s="1"/>
  <c r="T6453" i="3"/>
  <c r="V6453" i="3" s="1"/>
  <c r="T6454" i="3"/>
  <c r="V6454" i="3" s="1"/>
  <c r="T6456" i="3"/>
  <c r="V6456" i="3" s="1"/>
  <c r="T6457" i="3"/>
  <c r="V6457" i="3" s="1"/>
  <c r="T6458" i="3"/>
  <c r="V6458" i="3" s="1"/>
  <c r="T6459" i="3"/>
  <c r="V6459" i="3" s="1"/>
  <c r="T6460" i="3"/>
  <c r="V6460" i="3" s="1"/>
  <c r="T6461" i="3"/>
  <c r="V6461" i="3" s="1"/>
  <c r="T6463" i="3"/>
  <c r="V6463" i="3" s="1"/>
  <c r="T6464" i="3"/>
  <c r="V6464" i="3" s="1"/>
  <c r="T6465" i="3"/>
  <c r="V6465" i="3" s="1"/>
  <c r="T6466" i="3"/>
  <c r="V6466" i="3" s="1"/>
  <c r="T6467" i="3"/>
  <c r="V6467" i="3" s="1"/>
  <c r="T6468" i="3"/>
  <c r="V6468" i="3" s="1"/>
  <c r="T6469" i="3"/>
  <c r="V6469" i="3" s="1"/>
  <c r="T6470" i="3"/>
  <c r="V6470" i="3" s="1"/>
  <c r="T6471" i="3"/>
  <c r="V6471" i="3" s="1"/>
  <c r="T6472" i="3"/>
  <c r="V6472" i="3" s="1"/>
  <c r="T6473" i="3"/>
  <c r="V6473" i="3" s="1"/>
  <c r="T6475" i="3"/>
  <c r="V6475" i="3" s="1"/>
  <c r="T6476" i="3"/>
  <c r="V6476" i="3" s="1"/>
  <c r="T6477" i="3"/>
  <c r="V6477" i="3" s="1"/>
  <c r="T6482" i="3"/>
  <c r="V6482" i="3" s="1"/>
  <c r="T6483" i="3"/>
  <c r="V6483" i="3" s="1"/>
  <c r="T6484" i="3"/>
  <c r="V6484" i="3" s="1"/>
  <c r="T6485" i="3"/>
  <c r="V6485" i="3" s="1"/>
  <c r="T6486" i="3"/>
  <c r="V6486" i="3" s="1"/>
  <c r="T6488" i="3"/>
  <c r="V6488" i="3" s="1"/>
  <c r="T6489" i="3"/>
  <c r="V6489" i="3" s="1"/>
  <c r="T6490" i="3"/>
  <c r="V6490" i="3" s="1"/>
  <c r="T6491" i="3"/>
  <c r="V6491" i="3" s="1"/>
  <c r="T6492" i="3"/>
  <c r="V6492" i="3" s="1"/>
  <c r="T6493" i="3"/>
  <c r="V6493" i="3" s="1"/>
  <c r="T6494" i="3"/>
  <c r="V6494" i="3" s="1"/>
  <c r="T6496" i="3"/>
  <c r="V6496" i="3" s="1"/>
  <c r="T6497" i="3"/>
  <c r="V6497" i="3" s="1"/>
  <c r="T6498" i="3"/>
  <c r="V6498" i="3" s="1"/>
  <c r="T6499" i="3"/>
  <c r="V6499" i="3" s="1"/>
  <c r="T6500" i="3"/>
  <c r="V6500" i="3" s="1"/>
  <c r="T6501" i="3"/>
  <c r="V6501" i="3" s="1"/>
  <c r="T6502" i="3"/>
  <c r="V6502" i="3" s="1"/>
  <c r="T6503" i="3"/>
  <c r="V6503" i="3" s="1"/>
  <c r="T6504" i="3"/>
  <c r="V6504" i="3" s="1"/>
  <c r="T6506" i="3"/>
  <c r="V6506" i="3" s="1"/>
  <c r="T6509" i="3"/>
  <c r="V6509" i="3" s="1"/>
  <c r="T6511" i="3"/>
  <c r="V6511" i="3" s="1"/>
  <c r="T6512" i="3"/>
  <c r="V6512" i="3" s="1"/>
  <c r="T6514" i="3"/>
  <c r="V6514" i="3" s="1"/>
  <c r="T6516" i="3"/>
  <c r="V6516" i="3" s="1"/>
  <c r="T6517" i="3"/>
  <c r="V6517" i="3" s="1"/>
  <c r="T6518" i="3"/>
  <c r="V6518" i="3" s="1"/>
  <c r="T6519" i="3"/>
  <c r="V6519" i="3" s="1"/>
  <c r="T6520" i="3"/>
  <c r="V6520" i="3" s="1"/>
  <c r="T6521" i="3"/>
  <c r="V6521" i="3" s="1"/>
  <c r="T6522" i="3"/>
  <c r="V6522" i="3" s="1"/>
  <c r="T6523" i="3"/>
  <c r="V6523" i="3" s="1"/>
  <c r="T6524" i="3"/>
  <c r="V6524" i="3" s="1"/>
  <c r="T6525" i="3"/>
  <c r="V6525" i="3" s="1"/>
  <c r="T6526" i="3"/>
  <c r="V6526" i="3" s="1"/>
  <c r="T6527" i="3"/>
  <c r="V6527" i="3" s="1"/>
  <c r="T6528" i="3"/>
  <c r="V6528" i="3" s="1"/>
  <c r="T6530" i="3"/>
  <c r="V6530" i="3" s="1"/>
  <c r="T6533" i="3"/>
  <c r="V6533" i="3" s="1"/>
  <c r="T6534" i="3"/>
  <c r="V6534" i="3" s="1"/>
  <c r="T6535" i="3"/>
  <c r="V6535" i="3" s="1"/>
  <c r="T6538" i="3"/>
  <c r="V6538" i="3" s="1"/>
  <c r="T6539" i="3"/>
  <c r="V6539" i="3" s="1"/>
  <c r="T6540" i="3"/>
  <c r="V6540" i="3" s="1"/>
  <c r="T6541" i="3"/>
  <c r="V6541" i="3" s="1"/>
  <c r="T6542" i="3"/>
  <c r="V6542" i="3" s="1"/>
  <c r="T6543" i="3"/>
  <c r="V6543" i="3" s="1"/>
  <c r="T6544" i="3"/>
  <c r="V6544" i="3" s="1"/>
  <c r="T6545" i="3"/>
  <c r="V6545" i="3" s="1"/>
  <c r="T6546" i="3"/>
  <c r="V6546" i="3" s="1"/>
  <c r="T6548" i="3"/>
  <c r="V6548" i="3" s="1"/>
  <c r="T6550" i="3"/>
  <c r="V6550" i="3" s="1"/>
  <c r="T6551" i="3"/>
  <c r="V6551" i="3" s="1"/>
  <c r="T6552" i="3"/>
  <c r="V6552" i="3" s="1"/>
  <c r="T6553" i="3"/>
  <c r="V6553" i="3" s="1"/>
  <c r="T6554" i="3"/>
  <c r="V6554" i="3" s="1"/>
  <c r="T6557" i="3"/>
  <c r="V6557" i="3" s="1"/>
  <c r="T6558" i="3"/>
  <c r="V6558" i="3" s="1"/>
  <c r="T6559" i="3"/>
  <c r="V6559" i="3" s="1"/>
  <c r="T6560" i="3"/>
  <c r="V6560" i="3" s="1"/>
  <c r="T6561" i="3"/>
  <c r="V6561" i="3" s="1"/>
  <c r="T6564" i="3"/>
  <c r="V6564" i="3" s="1"/>
  <c r="T6565" i="3"/>
  <c r="V6565" i="3" s="1"/>
  <c r="T6566" i="3"/>
  <c r="V6566" i="3" s="1"/>
  <c r="T6567" i="3"/>
  <c r="V6567" i="3" s="1"/>
  <c r="T6568" i="3"/>
  <c r="V6568" i="3" s="1"/>
  <c r="T6569" i="3"/>
  <c r="V6569" i="3" s="1"/>
  <c r="T6570" i="3"/>
  <c r="V6570" i="3" s="1"/>
  <c r="T6571" i="3"/>
  <c r="V6571" i="3" s="1"/>
  <c r="T6572" i="3"/>
  <c r="V6572" i="3" s="1"/>
  <c r="T6573" i="3"/>
  <c r="V6573" i="3" s="1"/>
  <c r="T6574" i="3"/>
  <c r="V6574" i="3" s="1"/>
  <c r="T6576" i="3"/>
  <c r="V6576" i="3" s="1"/>
  <c r="T6577" i="3"/>
  <c r="V6577" i="3" s="1"/>
  <c r="T6579" i="3"/>
  <c r="V6579" i="3" s="1"/>
  <c r="T6580" i="3"/>
  <c r="V6580" i="3" s="1"/>
  <c r="T6581" i="3"/>
  <c r="V6581" i="3" s="1"/>
  <c r="T6582" i="3"/>
  <c r="V6582" i="3" s="1"/>
  <c r="T6584" i="3"/>
  <c r="V6584" i="3" s="1"/>
  <c r="T6586" i="3"/>
  <c r="V6586" i="3" s="1"/>
  <c r="T6589" i="3"/>
  <c r="V6589" i="3" s="1"/>
  <c r="T6590" i="3"/>
  <c r="V6590" i="3" s="1"/>
  <c r="T6592" i="3"/>
  <c r="V6592" i="3" s="1"/>
  <c r="T6593" i="3"/>
  <c r="V6593" i="3" s="1"/>
  <c r="T6594" i="3"/>
  <c r="V6594" i="3" s="1"/>
  <c r="T6595" i="3"/>
  <c r="V6595" i="3" s="1"/>
  <c r="T6597" i="3"/>
  <c r="V6597" i="3" s="1"/>
  <c r="T6598" i="3"/>
  <c r="V6598" i="3" s="1"/>
  <c r="T6600" i="3"/>
  <c r="V6600" i="3" s="1"/>
  <c r="T6602" i="3"/>
  <c r="V6602" i="3" s="1"/>
  <c r="T6603" i="3"/>
  <c r="V6603" i="3" s="1"/>
  <c r="T6604" i="3"/>
  <c r="V6604" i="3" s="1"/>
  <c r="T6606" i="3"/>
  <c r="V6606" i="3" s="1"/>
  <c r="T6609" i="3"/>
  <c r="V6609" i="3" s="1"/>
  <c r="T6610" i="3"/>
  <c r="V6610" i="3" s="1"/>
  <c r="T6611" i="3"/>
  <c r="V6611" i="3" s="1"/>
  <c r="T6612" i="3"/>
  <c r="V6612" i="3" s="1"/>
  <c r="T6613" i="3"/>
  <c r="V6613" i="3" s="1"/>
  <c r="T6615" i="3"/>
  <c r="V6615" i="3" s="1"/>
  <c r="T6616" i="3"/>
  <c r="V6616" i="3" s="1"/>
  <c r="T6617" i="3"/>
  <c r="V6617" i="3" s="1"/>
  <c r="T6619" i="3"/>
  <c r="V6619" i="3" s="1"/>
  <c r="T6621" i="3"/>
  <c r="V6621" i="3" s="1"/>
  <c r="T6622" i="3"/>
  <c r="V6622" i="3" s="1"/>
  <c r="T6623" i="3"/>
  <c r="V6623" i="3" s="1"/>
  <c r="T6624" i="3"/>
  <c r="V6624" i="3" s="1"/>
  <c r="T6625" i="3"/>
  <c r="V6625" i="3" s="1"/>
  <c r="T6626" i="3"/>
  <c r="V6626" i="3" s="1"/>
  <c r="T6627" i="3"/>
  <c r="V6627" i="3" s="1"/>
  <c r="T6628" i="3"/>
  <c r="V6628" i="3" s="1"/>
  <c r="T6629" i="3"/>
  <c r="V6629" i="3" s="1"/>
  <c r="T6630" i="3"/>
  <c r="V6630" i="3" s="1"/>
  <c r="T6631" i="3"/>
  <c r="V6631" i="3" s="1"/>
  <c r="T6632" i="3"/>
  <c r="V6632" i="3" s="1"/>
  <c r="T6635" i="3"/>
  <c r="V6635" i="3" s="1"/>
  <c r="T6636" i="3"/>
  <c r="V6636" i="3" s="1"/>
  <c r="T6637" i="3"/>
  <c r="V6637" i="3" s="1"/>
  <c r="T6638" i="3"/>
  <c r="V6638" i="3" s="1"/>
  <c r="T6639" i="3"/>
  <c r="V6639" i="3" s="1"/>
  <c r="T6640" i="3"/>
  <c r="V6640" i="3" s="1"/>
  <c r="T6643" i="3"/>
  <c r="V6643" i="3" s="1"/>
  <c r="T6644" i="3"/>
  <c r="V6644" i="3" s="1"/>
  <c r="T6645" i="3"/>
  <c r="V6645" i="3" s="1"/>
  <c r="T6646" i="3"/>
  <c r="V6646" i="3" s="1"/>
  <c r="T6648" i="3"/>
  <c r="V6648" i="3" s="1"/>
  <c r="T6649" i="3"/>
  <c r="V6649" i="3" s="1"/>
  <c r="T6650" i="3"/>
  <c r="V6650" i="3" s="1"/>
  <c r="T6651" i="3"/>
  <c r="V6651" i="3" s="1"/>
  <c r="T6653" i="3"/>
  <c r="V6653" i="3" s="1"/>
  <c r="T6655" i="3"/>
  <c r="V6655" i="3" s="1"/>
  <c r="T6657" i="3"/>
  <c r="V6657" i="3" s="1"/>
  <c r="T6658" i="3"/>
  <c r="V6658" i="3" s="1"/>
  <c r="T6659" i="3"/>
  <c r="V6659" i="3" s="1"/>
  <c r="T6660" i="3"/>
  <c r="V6660" i="3" s="1"/>
  <c r="T6661" i="3"/>
  <c r="V6661" i="3" s="1"/>
  <c r="T6662" i="3"/>
  <c r="V6662" i="3" s="1"/>
  <c r="T6663" i="3"/>
  <c r="V6663" i="3" s="1"/>
  <c r="T6664" i="3"/>
  <c r="V6664" i="3" s="1"/>
  <c r="T6665" i="3"/>
  <c r="V6665" i="3" s="1"/>
  <c r="T6666" i="3"/>
  <c r="V6666" i="3" s="1"/>
  <c r="T6667" i="3"/>
  <c r="V6667" i="3" s="1"/>
  <c r="T6670" i="3"/>
  <c r="V6670" i="3" s="1"/>
  <c r="T6671" i="3"/>
  <c r="V6671" i="3" s="1"/>
  <c r="T6672" i="3"/>
  <c r="V6672" i="3" s="1"/>
  <c r="T6673" i="3"/>
  <c r="V6673" i="3" s="1"/>
  <c r="T6674" i="3"/>
  <c r="V6674" i="3" s="1"/>
  <c r="T6675" i="3"/>
  <c r="V6675" i="3" s="1"/>
  <c r="T6676" i="3"/>
  <c r="V6676" i="3" s="1"/>
  <c r="T6677" i="3"/>
  <c r="V6677" i="3" s="1"/>
  <c r="T6678" i="3"/>
  <c r="V6678" i="3" s="1"/>
  <c r="T6680" i="3"/>
  <c r="V6680" i="3" s="1"/>
  <c r="T6681" i="3"/>
  <c r="V6681" i="3" s="1"/>
  <c r="T6682" i="3"/>
  <c r="V6682" i="3" s="1"/>
  <c r="T6684" i="3"/>
  <c r="V6684" i="3" s="1"/>
  <c r="T6685" i="3"/>
  <c r="V6685" i="3" s="1"/>
  <c r="T6686" i="3"/>
  <c r="V6686" i="3" s="1"/>
  <c r="T6687" i="3"/>
  <c r="V6687" i="3" s="1"/>
  <c r="T6688" i="3"/>
  <c r="V6688" i="3" s="1"/>
  <c r="T6689" i="3"/>
  <c r="V6689" i="3" s="1"/>
  <c r="T6690" i="3"/>
  <c r="V6690" i="3" s="1"/>
  <c r="T6691" i="3"/>
  <c r="V6691" i="3" s="1"/>
  <c r="T6694" i="3"/>
  <c r="V6694" i="3" s="1"/>
  <c r="T6696" i="3"/>
  <c r="V6696" i="3" s="1"/>
  <c r="T6697" i="3"/>
  <c r="V6697" i="3" s="1"/>
  <c r="T6698" i="3"/>
  <c r="V6698" i="3" s="1"/>
  <c r="T6699" i="3"/>
  <c r="V6699" i="3" s="1"/>
  <c r="T6701" i="3"/>
  <c r="V6701" i="3" s="1"/>
  <c r="T6702" i="3"/>
  <c r="V6702" i="3" s="1"/>
  <c r="T6703" i="3"/>
  <c r="V6703" i="3" s="1"/>
  <c r="T6704" i="3"/>
  <c r="V6704" i="3" s="1"/>
  <c r="T6705" i="3"/>
  <c r="V6705" i="3" s="1"/>
  <c r="T6706" i="3"/>
  <c r="V6706" i="3" s="1"/>
  <c r="T6707" i="3"/>
  <c r="V6707" i="3" s="1"/>
  <c r="T6708" i="3"/>
  <c r="V6708" i="3" s="1"/>
  <c r="T6709" i="3"/>
  <c r="V6709" i="3" s="1"/>
  <c r="T6710" i="3"/>
  <c r="V6710" i="3" s="1"/>
  <c r="T6711" i="3"/>
  <c r="V6711" i="3" s="1"/>
  <c r="T6712" i="3"/>
  <c r="V6712" i="3" s="1"/>
  <c r="T6713" i="3"/>
  <c r="V6713" i="3" s="1"/>
  <c r="T6715" i="3"/>
  <c r="V6715" i="3" s="1"/>
  <c r="T6716" i="3"/>
  <c r="V6716" i="3" s="1"/>
  <c r="T6717" i="3"/>
  <c r="V6717" i="3" s="1"/>
  <c r="T6719" i="3"/>
  <c r="V6719" i="3" s="1"/>
  <c r="T6720" i="3"/>
  <c r="V6720" i="3" s="1"/>
  <c r="T6721" i="3"/>
  <c r="V6721" i="3" s="1"/>
  <c r="T6723" i="3"/>
  <c r="V6723" i="3" s="1"/>
  <c r="T6726" i="3"/>
  <c r="V6726" i="3" s="1"/>
  <c r="T6727" i="3"/>
  <c r="V6727" i="3" s="1"/>
  <c r="T6728" i="3"/>
  <c r="V6728" i="3" s="1"/>
  <c r="T6730" i="3"/>
  <c r="V6730" i="3" s="1"/>
  <c r="T6731" i="3"/>
  <c r="V6731" i="3" s="1"/>
  <c r="T6732" i="3"/>
  <c r="V6732" i="3" s="1"/>
  <c r="T6733" i="3"/>
  <c r="V6733" i="3" s="1"/>
  <c r="T6734" i="3"/>
  <c r="V6734" i="3" s="1"/>
  <c r="T6736" i="3"/>
  <c r="V6736" i="3" s="1"/>
  <c r="T6738" i="3"/>
  <c r="V6738" i="3" s="1"/>
  <c r="T6739" i="3"/>
  <c r="V6739" i="3" s="1"/>
  <c r="T6741" i="3"/>
  <c r="V6741" i="3" s="1"/>
  <c r="T6742" i="3"/>
  <c r="V6742" i="3" s="1"/>
  <c r="T6743" i="3"/>
  <c r="V6743" i="3" s="1"/>
  <c r="T6744" i="3"/>
  <c r="V6744" i="3" s="1"/>
  <c r="T6745" i="3"/>
  <c r="V6745" i="3" s="1"/>
  <c r="T6746" i="3"/>
  <c r="V6746" i="3" s="1"/>
  <c r="T6748" i="3"/>
  <c r="V6748" i="3" s="1"/>
  <c r="T6749" i="3"/>
  <c r="V6749" i="3" s="1"/>
  <c r="T6750" i="3"/>
  <c r="V6750" i="3" s="1"/>
  <c r="T6751" i="3"/>
  <c r="V6751" i="3" s="1"/>
  <c r="T6752" i="3"/>
  <c r="V6752" i="3" s="1"/>
  <c r="T6753" i="3"/>
  <c r="V6753" i="3" s="1"/>
  <c r="T6754" i="3"/>
  <c r="V6754" i="3" s="1"/>
  <c r="T6755" i="3"/>
  <c r="V6755" i="3" s="1"/>
  <c r="T6756" i="3"/>
  <c r="V6756" i="3" s="1"/>
  <c r="T6757" i="3"/>
  <c r="V6757" i="3" s="1"/>
  <c r="T6758" i="3"/>
  <c r="V6758" i="3" s="1"/>
  <c r="T6759" i="3"/>
  <c r="V6759" i="3" s="1"/>
  <c r="T6760" i="3"/>
  <c r="V6760" i="3" s="1"/>
  <c r="T6761" i="3"/>
  <c r="V6761" i="3" s="1"/>
  <c r="T6762" i="3"/>
  <c r="V6762" i="3" s="1"/>
  <c r="T6763" i="3"/>
  <c r="V6763" i="3" s="1"/>
  <c r="T6764" i="3"/>
  <c r="V6764" i="3" s="1"/>
  <c r="T6765" i="3"/>
  <c r="V6765" i="3" s="1"/>
  <c r="T6766" i="3"/>
  <c r="V6766" i="3" s="1"/>
  <c r="T6767" i="3"/>
  <c r="V6767" i="3" s="1"/>
  <c r="T6769" i="3"/>
  <c r="V6769" i="3" s="1"/>
  <c r="T6770" i="3"/>
  <c r="V6770" i="3" s="1"/>
  <c r="T6771" i="3"/>
  <c r="V6771" i="3" s="1"/>
  <c r="T6772" i="3"/>
  <c r="V6772" i="3" s="1"/>
  <c r="T6774" i="3"/>
  <c r="V6774" i="3" s="1"/>
  <c r="T6775" i="3"/>
  <c r="V6775" i="3" s="1"/>
  <c r="T6776" i="3"/>
  <c r="V6776" i="3" s="1"/>
  <c r="T6777" i="3"/>
  <c r="V6777" i="3" s="1"/>
  <c r="T6778" i="3"/>
  <c r="V6778" i="3" s="1"/>
  <c r="T6779" i="3"/>
  <c r="V6779" i="3" s="1"/>
  <c r="T6780" i="3"/>
  <c r="V6780" i="3" s="1"/>
  <c r="T6781" i="3"/>
  <c r="V6781" i="3" s="1"/>
  <c r="T6782" i="3"/>
  <c r="V6782" i="3" s="1"/>
  <c r="T6784" i="3"/>
  <c r="V6784" i="3" s="1"/>
  <c r="T6786" i="3"/>
  <c r="V6786" i="3" s="1"/>
  <c r="T6787" i="3"/>
  <c r="V6787" i="3" s="1"/>
  <c r="T6788" i="3"/>
  <c r="V6788" i="3" s="1"/>
  <c r="T6789" i="3"/>
  <c r="V6789" i="3" s="1"/>
  <c r="T6790" i="3"/>
  <c r="V6790" i="3" s="1"/>
  <c r="T6791" i="3"/>
  <c r="V6791" i="3" s="1"/>
  <c r="T6792" i="3"/>
  <c r="V6792" i="3" s="1"/>
  <c r="T6793" i="3"/>
  <c r="V6793" i="3" s="1"/>
  <c r="T6795" i="3"/>
  <c r="V6795" i="3" s="1"/>
  <c r="T6796" i="3"/>
  <c r="V6796" i="3" s="1"/>
  <c r="T6797" i="3"/>
  <c r="V6797" i="3" s="1"/>
  <c r="T6798" i="3"/>
  <c r="V6798" i="3" s="1"/>
  <c r="T6799" i="3"/>
  <c r="V6799" i="3" s="1"/>
  <c r="T6800" i="3"/>
  <c r="V6800" i="3" s="1"/>
  <c r="T6801" i="3"/>
  <c r="V6801" i="3" s="1"/>
  <c r="T6802" i="3"/>
  <c r="V6802" i="3" s="1"/>
  <c r="T6803" i="3"/>
  <c r="V6803" i="3" s="1"/>
  <c r="T6804" i="3"/>
  <c r="V6804" i="3" s="1"/>
  <c r="T6805" i="3"/>
  <c r="V6805" i="3" s="1"/>
  <c r="T6806" i="3"/>
  <c r="V6806" i="3" s="1"/>
  <c r="T6807" i="3"/>
  <c r="V6807" i="3" s="1"/>
  <c r="T6808" i="3"/>
  <c r="V6808" i="3" s="1"/>
  <c r="T6809" i="3"/>
  <c r="V6809" i="3" s="1"/>
  <c r="T6810" i="3"/>
  <c r="V6810" i="3" s="1"/>
  <c r="T6811" i="3"/>
  <c r="V6811" i="3" s="1"/>
  <c r="T6812" i="3"/>
  <c r="V6812" i="3" s="1"/>
  <c r="T6813" i="3"/>
  <c r="V6813" i="3" s="1"/>
  <c r="T6814" i="3"/>
  <c r="V6814" i="3" s="1"/>
  <c r="T6816" i="3"/>
  <c r="V6816" i="3" s="1"/>
  <c r="T6817" i="3"/>
  <c r="V6817" i="3" s="1"/>
  <c r="T6818" i="3"/>
  <c r="V6818" i="3" s="1"/>
  <c r="T6819" i="3"/>
  <c r="V6819" i="3" s="1"/>
  <c r="T6820" i="3"/>
  <c r="V6820" i="3" s="1"/>
  <c r="T6821" i="3"/>
  <c r="V6821" i="3" s="1"/>
  <c r="T6822" i="3"/>
  <c r="V6822" i="3" s="1"/>
  <c r="T6823" i="3"/>
  <c r="V6823" i="3" s="1"/>
  <c r="T6824" i="3"/>
  <c r="V6824" i="3" s="1"/>
  <c r="T6825" i="3"/>
  <c r="V6825" i="3" s="1"/>
  <c r="T6828" i="3"/>
  <c r="V6828" i="3" s="1"/>
  <c r="T6829" i="3"/>
  <c r="V6829" i="3" s="1"/>
  <c r="T6831" i="3"/>
  <c r="V6831" i="3" s="1"/>
  <c r="T6832" i="3"/>
  <c r="V6832" i="3" s="1"/>
  <c r="T6834" i="3"/>
  <c r="V6834" i="3" s="1"/>
  <c r="T6835" i="3"/>
  <c r="V6835" i="3" s="1"/>
  <c r="T6836" i="3"/>
  <c r="V6836" i="3" s="1"/>
  <c r="T6837" i="3"/>
  <c r="V6837" i="3" s="1"/>
  <c r="T6838" i="3"/>
  <c r="V6838" i="3" s="1"/>
  <c r="T6839" i="3"/>
  <c r="V6839" i="3" s="1"/>
  <c r="T6841" i="3"/>
  <c r="V6841" i="3" s="1"/>
  <c r="T6842" i="3"/>
  <c r="V6842" i="3" s="1"/>
  <c r="T6843" i="3"/>
  <c r="V6843" i="3" s="1"/>
  <c r="T6845" i="3"/>
  <c r="V6845" i="3" s="1"/>
  <c r="T6846" i="3"/>
  <c r="V6846" i="3" s="1"/>
  <c r="T6847" i="3"/>
  <c r="V6847" i="3" s="1"/>
  <c r="T6848" i="3"/>
  <c r="V6848" i="3" s="1"/>
  <c r="T6849" i="3"/>
  <c r="V6849" i="3" s="1"/>
  <c r="T6850" i="3"/>
  <c r="V6850" i="3" s="1"/>
  <c r="T6853" i="3"/>
  <c r="V6853" i="3" s="1"/>
  <c r="T6854" i="3"/>
  <c r="V6854" i="3" s="1"/>
  <c r="T6855" i="3"/>
  <c r="V6855" i="3" s="1"/>
  <c r="T6856" i="3"/>
  <c r="V6856" i="3" s="1"/>
  <c r="T6857" i="3"/>
  <c r="V6857" i="3" s="1"/>
  <c r="T6859" i="3"/>
  <c r="V6859" i="3" s="1"/>
  <c r="T6860" i="3"/>
  <c r="V6860" i="3" s="1"/>
  <c r="T6861" i="3"/>
  <c r="V6861" i="3" s="1"/>
  <c r="T6862" i="3"/>
  <c r="V6862" i="3" s="1"/>
  <c r="T6863" i="3"/>
  <c r="V6863" i="3" s="1"/>
  <c r="T6865" i="3"/>
  <c r="V6865" i="3" s="1"/>
  <c r="T6866" i="3"/>
  <c r="V6866" i="3" s="1"/>
  <c r="T6867" i="3"/>
  <c r="V6867" i="3" s="1"/>
  <c r="T6869" i="3"/>
  <c r="V6869" i="3" s="1"/>
  <c r="T6870" i="3"/>
  <c r="V6870" i="3" s="1"/>
  <c r="T6871" i="3"/>
  <c r="V6871" i="3" s="1"/>
  <c r="T6872" i="3"/>
  <c r="V6872" i="3" s="1"/>
  <c r="T6873" i="3"/>
  <c r="V6873" i="3" s="1"/>
  <c r="T6874" i="3"/>
  <c r="V6874" i="3" s="1"/>
  <c r="T6875" i="3"/>
  <c r="V6875" i="3" s="1"/>
  <c r="T6876" i="3"/>
  <c r="V6876" i="3" s="1"/>
  <c r="T6877" i="3"/>
  <c r="V6877" i="3" s="1"/>
  <c r="T6878" i="3"/>
  <c r="V6878" i="3" s="1"/>
  <c r="T6880" i="3"/>
  <c r="V6880" i="3" s="1"/>
  <c r="T6881" i="3"/>
  <c r="V6881" i="3" s="1"/>
  <c r="T6882" i="3"/>
  <c r="V6882" i="3" s="1"/>
  <c r="T6884" i="3"/>
  <c r="V6884" i="3" s="1"/>
  <c r="T6885" i="3"/>
  <c r="V6885" i="3" s="1"/>
  <c r="T6886" i="3"/>
  <c r="V6886" i="3" s="1"/>
  <c r="T6887" i="3"/>
  <c r="V6887" i="3" s="1"/>
  <c r="T6888" i="3"/>
  <c r="V6888" i="3" s="1"/>
  <c r="T6889" i="3"/>
  <c r="V6889" i="3" s="1"/>
  <c r="T6890" i="3"/>
  <c r="V6890" i="3" s="1"/>
  <c r="T6892" i="3"/>
  <c r="V6892" i="3" s="1"/>
  <c r="T6894" i="3"/>
  <c r="V6894" i="3" s="1"/>
  <c r="T6895" i="3"/>
  <c r="V6895" i="3" s="1"/>
  <c r="T6896" i="3"/>
  <c r="V6896" i="3" s="1"/>
  <c r="T6897" i="3"/>
  <c r="V6897" i="3" s="1"/>
  <c r="T6898" i="3"/>
  <c r="V6898" i="3" s="1"/>
  <c r="T6899" i="3"/>
  <c r="V6899" i="3" s="1"/>
  <c r="T6900" i="3"/>
  <c r="V6900" i="3" s="1"/>
  <c r="T6901" i="3"/>
  <c r="V6901" i="3" s="1"/>
  <c r="T6903" i="3"/>
  <c r="V6903" i="3" s="1"/>
  <c r="T6904" i="3"/>
  <c r="V6904" i="3" s="1"/>
  <c r="T6907" i="3"/>
  <c r="V6907" i="3" s="1"/>
  <c r="T6908" i="3"/>
  <c r="V6908" i="3" s="1"/>
  <c r="T6909" i="3"/>
  <c r="V6909" i="3" s="1"/>
  <c r="T6911" i="3"/>
  <c r="V6911" i="3" s="1"/>
  <c r="T6912" i="3"/>
  <c r="V6912" i="3" s="1"/>
  <c r="T6913" i="3"/>
  <c r="V6913" i="3" s="1"/>
  <c r="T6914" i="3"/>
  <c r="V6914" i="3" s="1"/>
  <c r="T6916" i="3"/>
  <c r="V6916" i="3" s="1"/>
  <c r="T6917" i="3"/>
  <c r="V6917" i="3" s="1"/>
  <c r="T6918" i="3"/>
  <c r="V6918" i="3" s="1"/>
  <c r="T6923" i="3"/>
  <c r="V6923" i="3" s="1"/>
  <c r="T6924" i="3"/>
  <c r="V6924" i="3" s="1"/>
  <c r="T6925" i="3"/>
  <c r="V6925" i="3" s="1"/>
  <c r="T6926" i="3"/>
  <c r="V6926" i="3" s="1"/>
  <c r="T6927" i="3"/>
  <c r="V6927" i="3" s="1"/>
  <c r="T6928" i="3"/>
  <c r="V6928" i="3" s="1"/>
  <c r="T6929" i="3"/>
  <c r="V6929" i="3" s="1"/>
  <c r="T6930" i="3"/>
  <c r="V6930" i="3" s="1"/>
  <c r="T6931" i="3"/>
  <c r="V6931" i="3" s="1"/>
  <c r="T6932" i="3"/>
  <c r="V6932" i="3" s="1"/>
  <c r="T6933" i="3"/>
  <c r="V6933" i="3" s="1"/>
  <c r="T6934" i="3"/>
  <c r="V6934" i="3" s="1"/>
  <c r="T6935" i="3"/>
  <c r="V6935" i="3" s="1"/>
  <c r="T6937" i="3"/>
  <c r="V6937" i="3" s="1"/>
  <c r="T6938" i="3"/>
  <c r="V6938" i="3" s="1"/>
  <c r="T6940" i="3"/>
  <c r="V6940" i="3" s="1"/>
  <c r="T6941" i="3"/>
  <c r="V6941" i="3" s="1"/>
  <c r="T6942" i="3"/>
  <c r="V6942" i="3" s="1"/>
  <c r="T6943" i="3"/>
  <c r="V6943" i="3" s="1"/>
  <c r="T6944" i="3"/>
  <c r="V6944" i="3" s="1"/>
  <c r="T6945" i="3"/>
  <c r="V6945" i="3" s="1"/>
  <c r="T6947" i="3"/>
  <c r="V6947" i="3" s="1"/>
  <c r="T6948" i="3"/>
  <c r="V6948" i="3" s="1"/>
  <c r="T6950" i="3"/>
  <c r="V6950" i="3" s="1"/>
  <c r="T6951" i="3"/>
  <c r="V6951" i="3" s="1"/>
  <c r="T6953" i="3"/>
  <c r="V6953" i="3" s="1"/>
  <c r="T6954" i="3"/>
  <c r="V6954" i="3" s="1"/>
  <c r="T6955" i="3"/>
  <c r="V6955" i="3" s="1"/>
  <c r="T6956" i="3"/>
  <c r="V6956" i="3" s="1"/>
  <c r="T6957" i="3"/>
  <c r="V6957" i="3" s="1"/>
  <c r="T6958" i="3"/>
  <c r="V6958" i="3" s="1"/>
  <c r="T6959" i="3"/>
  <c r="V6959" i="3" s="1"/>
  <c r="T6960" i="3"/>
  <c r="V6960" i="3" s="1"/>
  <c r="T6963" i="3"/>
  <c r="V6963" i="3" s="1"/>
  <c r="T6964" i="3"/>
  <c r="V6964" i="3" s="1"/>
  <c r="T6965" i="3"/>
  <c r="V6965" i="3" s="1"/>
  <c r="T6966" i="3"/>
  <c r="V6966" i="3" s="1"/>
  <c r="T6968" i="3"/>
  <c r="V6968" i="3" s="1"/>
  <c r="T6969" i="3"/>
  <c r="V6969" i="3" s="1"/>
  <c r="T6970" i="3"/>
  <c r="V6970" i="3" s="1"/>
  <c r="T6973" i="3"/>
  <c r="V6973" i="3" s="1"/>
  <c r="T6974" i="3"/>
  <c r="V6974" i="3" s="1"/>
  <c r="T6975" i="3"/>
  <c r="V6975" i="3" s="1"/>
  <c r="T6976" i="3"/>
  <c r="V6976" i="3" s="1"/>
  <c r="T6977" i="3"/>
  <c r="V6977" i="3" s="1"/>
  <c r="T6978" i="3"/>
  <c r="V6978" i="3" s="1"/>
  <c r="T6979" i="3"/>
  <c r="V6979" i="3" s="1"/>
  <c r="T6980" i="3"/>
  <c r="V6980" i="3" s="1"/>
  <c r="T6981" i="3"/>
  <c r="V6981" i="3" s="1"/>
  <c r="T6983" i="3"/>
  <c r="V6983" i="3" s="1"/>
  <c r="T6984" i="3"/>
  <c r="V6984" i="3" s="1"/>
  <c r="T6985" i="3"/>
  <c r="V6985" i="3" s="1"/>
  <c r="T6986" i="3"/>
  <c r="V6986" i="3" s="1"/>
  <c r="T6988" i="3"/>
  <c r="V6988" i="3" s="1"/>
  <c r="T6989" i="3"/>
  <c r="V6989" i="3" s="1"/>
  <c r="T6991" i="3"/>
  <c r="V6991" i="3" s="1"/>
  <c r="T6992" i="3"/>
  <c r="V6992" i="3" s="1"/>
  <c r="T6993" i="3"/>
  <c r="V6993" i="3" s="1"/>
  <c r="T6994" i="3"/>
  <c r="V6994" i="3" s="1"/>
  <c r="T6995" i="3"/>
  <c r="V6995" i="3" s="1"/>
  <c r="T6996" i="3"/>
  <c r="V6996" i="3" s="1"/>
  <c r="T6997" i="3"/>
  <c r="V6997" i="3" s="1"/>
  <c r="T6998" i="3"/>
  <c r="V6998" i="3" s="1"/>
  <c r="T6999" i="3"/>
  <c r="V6999" i="3" s="1"/>
  <c r="T7000" i="3"/>
  <c r="V7000" i="3" s="1"/>
  <c r="T7001" i="3"/>
  <c r="V7001" i="3" s="1"/>
  <c r="T7002" i="3"/>
  <c r="V7002" i="3" s="1"/>
  <c r="T7003" i="3"/>
  <c r="V7003" i="3" s="1"/>
  <c r="T7005" i="3"/>
  <c r="V7005" i="3" s="1"/>
  <c r="T7006" i="3"/>
  <c r="V7006" i="3" s="1"/>
  <c r="T7007" i="3"/>
  <c r="V7007" i="3" s="1"/>
  <c r="T7008" i="3"/>
  <c r="V7008" i="3" s="1"/>
  <c r="T7009" i="3"/>
  <c r="V7009" i="3" s="1"/>
  <c r="T7010" i="3"/>
  <c r="V7010" i="3" s="1"/>
  <c r="T7011" i="3"/>
  <c r="V7011" i="3" s="1"/>
  <c r="T7012" i="3"/>
  <c r="V7012" i="3" s="1"/>
  <c r="T7014" i="3"/>
  <c r="V7014" i="3" s="1"/>
  <c r="T7016" i="3"/>
  <c r="V7016" i="3" s="1"/>
  <c r="T7017" i="3"/>
  <c r="V7017" i="3" s="1"/>
  <c r="T7018" i="3"/>
  <c r="V7018" i="3" s="1"/>
  <c r="T7019" i="3"/>
  <c r="V7019" i="3" s="1"/>
  <c r="T7020" i="3"/>
  <c r="V7020" i="3" s="1"/>
  <c r="T7021" i="3"/>
  <c r="V7021" i="3" s="1"/>
  <c r="T7022" i="3"/>
  <c r="V7022" i="3" s="1"/>
  <c r="T7023" i="3"/>
  <c r="V7023" i="3" s="1"/>
  <c r="T7024" i="3"/>
  <c r="V7024" i="3" s="1"/>
  <c r="T7026" i="3"/>
  <c r="V7026" i="3" s="1"/>
  <c r="T7027" i="3"/>
  <c r="V7027" i="3" s="1"/>
  <c r="T7028" i="3"/>
  <c r="V7028" i="3" s="1"/>
  <c r="T7030" i="3"/>
  <c r="V7030" i="3" s="1"/>
  <c r="T7031" i="3"/>
  <c r="V7031" i="3" s="1"/>
  <c r="T7032" i="3"/>
  <c r="V7032" i="3" s="1"/>
  <c r="T7033" i="3"/>
  <c r="V7033" i="3" s="1"/>
  <c r="T7034" i="3"/>
  <c r="V7034" i="3" s="1"/>
  <c r="T7035" i="3"/>
  <c r="V7035" i="3" s="1"/>
  <c r="T7036" i="3"/>
  <c r="V7036" i="3" s="1"/>
  <c r="T7039" i="3"/>
  <c r="V7039" i="3" s="1"/>
  <c r="T7040" i="3"/>
  <c r="V7040" i="3" s="1"/>
  <c r="T7041" i="3"/>
  <c r="V7041" i="3" s="1"/>
  <c r="T7042" i="3"/>
  <c r="V7042" i="3" s="1"/>
  <c r="T7043" i="3"/>
  <c r="V7043" i="3" s="1"/>
  <c r="T7044" i="3"/>
  <c r="V7044" i="3" s="1"/>
  <c r="T7045" i="3"/>
  <c r="V7045" i="3" s="1"/>
  <c r="T7047" i="3"/>
  <c r="V7047" i="3" s="1"/>
  <c r="T7048" i="3"/>
  <c r="V7048" i="3" s="1"/>
  <c r="T7049" i="3"/>
  <c r="V7049" i="3" s="1"/>
  <c r="T7050" i="3"/>
  <c r="V7050" i="3" s="1"/>
  <c r="T7051" i="3"/>
  <c r="V7051" i="3" s="1"/>
  <c r="T7052" i="3"/>
  <c r="V7052" i="3" s="1"/>
  <c r="T7053" i="3"/>
  <c r="V7053" i="3" s="1"/>
  <c r="T7054" i="3"/>
  <c r="V7054" i="3" s="1"/>
  <c r="T7055" i="3"/>
  <c r="V7055" i="3" s="1"/>
  <c r="T7056" i="3"/>
  <c r="V7056" i="3" s="1"/>
  <c r="T7057" i="3"/>
  <c r="V7057" i="3" s="1"/>
  <c r="T7058" i="3"/>
  <c r="V7058" i="3" s="1"/>
  <c r="T7061" i="3"/>
  <c r="V7061" i="3" s="1"/>
  <c r="T7062" i="3"/>
  <c r="V7062" i="3" s="1"/>
  <c r="T7063" i="3"/>
  <c r="V7063" i="3" s="1"/>
  <c r="T7064" i="3"/>
  <c r="V7064" i="3" s="1"/>
  <c r="T7065" i="3"/>
  <c r="V7065" i="3" s="1"/>
  <c r="T7066" i="3"/>
  <c r="V7066" i="3" s="1"/>
  <c r="T7068" i="3"/>
  <c r="V7068" i="3" s="1"/>
  <c r="T7069" i="3"/>
  <c r="V7069" i="3" s="1"/>
  <c r="T7070" i="3"/>
  <c r="V7070" i="3" s="1"/>
  <c r="T7071" i="3"/>
  <c r="V7071" i="3" s="1"/>
  <c r="T7072" i="3"/>
  <c r="V7072" i="3" s="1"/>
  <c r="T7073" i="3"/>
  <c r="V7073" i="3" s="1"/>
  <c r="T7074" i="3"/>
  <c r="V7074" i="3" s="1"/>
  <c r="T7075" i="3"/>
  <c r="V7075" i="3" s="1"/>
  <c r="T7076" i="3"/>
  <c r="V7076" i="3" s="1"/>
  <c r="T7080" i="3"/>
  <c r="V7080" i="3" s="1"/>
  <c r="T7081" i="3"/>
  <c r="V7081" i="3" s="1"/>
  <c r="T7082" i="3"/>
  <c r="V7082" i="3" s="1"/>
  <c r="T7083" i="3"/>
  <c r="V7083" i="3" s="1"/>
  <c r="T7085" i="3"/>
  <c r="V7085" i="3" s="1"/>
  <c r="T7086" i="3"/>
  <c r="V7086" i="3" s="1"/>
  <c r="T7088" i="3"/>
  <c r="V7088" i="3" s="1"/>
  <c r="T7089" i="3"/>
  <c r="V7089" i="3" s="1"/>
  <c r="T7090" i="3"/>
  <c r="V7090" i="3" s="1"/>
  <c r="T7091" i="3"/>
  <c r="V7091" i="3" s="1"/>
  <c r="T7093" i="3"/>
  <c r="V7093" i="3" s="1"/>
  <c r="T7094" i="3"/>
  <c r="V7094" i="3" s="1"/>
  <c r="T7095" i="3"/>
  <c r="V7095" i="3" s="1"/>
  <c r="T7096" i="3"/>
  <c r="V7096" i="3" s="1"/>
  <c r="T7097" i="3"/>
  <c r="V7097" i="3" s="1"/>
  <c r="T7098" i="3"/>
  <c r="V7098" i="3" s="1"/>
  <c r="T7099" i="3"/>
  <c r="V7099" i="3" s="1"/>
  <c r="T7100" i="3"/>
  <c r="V7100" i="3" s="1"/>
  <c r="T7101" i="3"/>
  <c r="V7101" i="3" s="1"/>
  <c r="T7103" i="3"/>
  <c r="V7103" i="3" s="1"/>
  <c r="T7105" i="3"/>
  <c r="V7105" i="3" s="1"/>
  <c r="T7106" i="3"/>
  <c r="V7106" i="3" s="1"/>
  <c r="T7108" i="3"/>
  <c r="V7108" i="3" s="1"/>
  <c r="T7110" i="3"/>
  <c r="V7110" i="3" s="1"/>
  <c r="T7111" i="3"/>
  <c r="V7111" i="3" s="1"/>
  <c r="T7112" i="3"/>
  <c r="V7112" i="3" s="1"/>
  <c r="T7113" i="3"/>
  <c r="V7113" i="3" s="1"/>
  <c r="T7114" i="3"/>
  <c r="V7114" i="3" s="1"/>
  <c r="T7115" i="3"/>
  <c r="V7115" i="3" s="1"/>
  <c r="T7116" i="3"/>
  <c r="V7116" i="3" s="1"/>
  <c r="T7117" i="3"/>
  <c r="V7117" i="3" s="1"/>
  <c r="T7118" i="3"/>
  <c r="V7118" i="3" s="1"/>
  <c r="T7120" i="3"/>
  <c r="V7120" i="3" s="1"/>
  <c r="T7121" i="3"/>
  <c r="V7121" i="3" s="1"/>
  <c r="T7122" i="3"/>
  <c r="V7122" i="3" s="1"/>
  <c r="T7123" i="3"/>
  <c r="V7123" i="3" s="1"/>
  <c r="T7124" i="3"/>
  <c r="V7124" i="3" s="1"/>
  <c r="T7125" i="3"/>
  <c r="V7125" i="3" s="1"/>
  <c r="T7126" i="3"/>
  <c r="V7126" i="3" s="1"/>
  <c r="T7127" i="3"/>
  <c r="V7127" i="3" s="1"/>
  <c r="T7128" i="3"/>
  <c r="V7128" i="3" s="1"/>
  <c r="T7129" i="3"/>
  <c r="V7129" i="3" s="1"/>
  <c r="T7130" i="3"/>
  <c r="V7130" i="3" s="1"/>
  <c r="T7131" i="3"/>
  <c r="V7131" i="3" s="1"/>
  <c r="T7134" i="3"/>
  <c r="V7134" i="3" s="1"/>
  <c r="T7136" i="3"/>
  <c r="V7136" i="3" s="1"/>
  <c r="T7137" i="3"/>
  <c r="V7137" i="3" s="1"/>
  <c r="T7138" i="3"/>
  <c r="V7138" i="3" s="1"/>
  <c r="T7139" i="3"/>
  <c r="V7139" i="3" s="1"/>
  <c r="T7140" i="3"/>
  <c r="V7140" i="3" s="1"/>
  <c r="T7141" i="3"/>
  <c r="V7141" i="3" s="1"/>
  <c r="T7143" i="3"/>
  <c r="V7143" i="3" s="1"/>
  <c r="T7145" i="3"/>
  <c r="V7145" i="3" s="1"/>
  <c r="T7146" i="3"/>
  <c r="V7146" i="3" s="1"/>
  <c r="T7147" i="3"/>
  <c r="V7147" i="3" s="1"/>
  <c r="T7148" i="3"/>
  <c r="V7148" i="3" s="1"/>
  <c r="T7151" i="3"/>
  <c r="V7151" i="3" s="1"/>
  <c r="T7152" i="3"/>
  <c r="V7152" i="3" s="1"/>
  <c r="T7153" i="3"/>
  <c r="V7153" i="3" s="1"/>
  <c r="T7155" i="3"/>
  <c r="V7155" i="3" s="1"/>
  <c r="T7156" i="3"/>
  <c r="V7156" i="3" s="1"/>
  <c r="T7158" i="3"/>
  <c r="V7158" i="3" s="1"/>
  <c r="T7159" i="3"/>
  <c r="V7159" i="3" s="1"/>
  <c r="T7160" i="3"/>
  <c r="V7160" i="3" s="1"/>
  <c r="T7162" i="3"/>
  <c r="V7162" i="3" s="1"/>
  <c r="T7163" i="3"/>
  <c r="V7163" i="3" s="1"/>
  <c r="T7164" i="3"/>
  <c r="V7164" i="3" s="1"/>
  <c r="T7165" i="3"/>
  <c r="V7165" i="3" s="1"/>
  <c r="T7166" i="3"/>
  <c r="V7166" i="3" s="1"/>
  <c r="T7167" i="3"/>
  <c r="V7167" i="3" s="1"/>
  <c r="T7168" i="3"/>
  <c r="V7168" i="3" s="1"/>
  <c r="T7169" i="3"/>
  <c r="V7169" i="3" s="1"/>
  <c r="T7170" i="3"/>
  <c r="V7170" i="3" s="1"/>
  <c r="T7171" i="3"/>
  <c r="V7171" i="3" s="1"/>
  <c r="T7172" i="3"/>
  <c r="V7172" i="3" s="1"/>
  <c r="T7173" i="3"/>
  <c r="V7173" i="3" s="1"/>
  <c r="T7174" i="3"/>
  <c r="V7174" i="3" s="1"/>
  <c r="T7175" i="3"/>
  <c r="V7175" i="3" s="1"/>
  <c r="T7176" i="3"/>
  <c r="V7176" i="3" s="1"/>
  <c r="T7179" i="3"/>
  <c r="V7179" i="3" s="1"/>
  <c r="T7180" i="3"/>
  <c r="V7180" i="3" s="1"/>
  <c r="T7182" i="3"/>
  <c r="V7182" i="3" s="1"/>
  <c r="T7183" i="3"/>
  <c r="V7183" i="3" s="1"/>
  <c r="T7185" i="3"/>
  <c r="V7185" i="3" s="1"/>
  <c r="T7190" i="3"/>
  <c r="V7190" i="3" s="1"/>
  <c r="T7191" i="3"/>
  <c r="V7191" i="3" s="1"/>
  <c r="T7192" i="3"/>
  <c r="V7192" i="3" s="1"/>
  <c r="T7193" i="3"/>
  <c r="V7193" i="3" s="1"/>
  <c r="T7194" i="3"/>
  <c r="V7194" i="3" s="1"/>
  <c r="T7195" i="3"/>
  <c r="V7195" i="3" s="1"/>
  <c r="T7196" i="3"/>
  <c r="V7196" i="3" s="1"/>
  <c r="T7198" i="3"/>
  <c r="V7198" i="3" s="1"/>
  <c r="T7204" i="3"/>
  <c r="V7204" i="3" s="1"/>
  <c r="T7206" i="3"/>
  <c r="V7206" i="3" s="1"/>
  <c r="T7207" i="3"/>
  <c r="V7207" i="3" s="1"/>
  <c r="T7208" i="3"/>
  <c r="V7208" i="3" s="1"/>
  <c r="T7211" i="3"/>
  <c r="V7211" i="3" s="1"/>
  <c r="T7214" i="3"/>
  <c r="V7214" i="3" s="1"/>
  <c r="T7215" i="3"/>
  <c r="V7215" i="3" s="1"/>
  <c r="T7218" i="3"/>
  <c r="V7218" i="3" s="1"/>
  <c r="T7220" i="3"/>
  <c r="V7220" i="3" s="1"/>
  <c r="T7222" i="3"/>
  <c r="V7222" i="3" s="1"/>
  <c r="T7225" i="3"/>
  <c r="V7225" i="3" s="1"/>
  <c r="T7226" i="3"/>
  <c r="V7226" i="3" s="1"/>
  <c r="T7227" i="3"/>
  <c r="V7227" i="3" s="1"/>
  <c r="T7228" i="3"/>
  <c r="V7228" i="3" s="1"/>
  <c r="T7230" i="3"/>
  <c r="V7230" i="3" s="1"/>
  <c r="T7231" i="3"/>
  <c r="V7231" i="3" s="1"/>
  <c r="T7232" i="3"/>
  <c r="V7232" i="3" s="1"/>
  <c r="T7233" i="3"/>
  <c r="V7233" i="3" s="1"/>
  <c r="T7234" i="3"/>
  <c r="V7234" i="3" s="1"/>
  <c r="T7235" i="3"/>
  <c r="V7235" i="3" s="1"/>
  <c r="T7236" i="3"/>
  <c r="V7236" i="3" s="1"/>
  <c r="T7237" i="3"/>
  <c r="V7237" i="3" s="1"/>
  <c r="T7238" i="3"/>
  <c r="V7238" i="3" s="1"/>
  <c r="T7240" i="3"/>
  <c r="V7240" i="3" s="1"/>
  <c r="T7241" i="3"/>
  <c r="V7241" i="3" s="1"/>
  <c r="T7243" i="3"/>
  <c r="V7243" i="3" s="1"/>
  <c r="T7244" i="3"/>
  <c r="V7244" i="3" s="1"/>
  <c r="T7245" i="3"/>
  <c r="V7245" i="3" s="1"/>
  <c r="T7246" i="3"/>
  <c r="V7246" i="3" s="1"/>
  <c r="T7248" i="3"/>
  <c r="V7248" i="3" s="1"/>
  <c r="T7249" i="3"/>
  <c r="V7249" i="3" s="1"/>
  <c r="T7250" i="3"/>
  <c r="V7250" i="3" s="1"/>
  <c r="T7252" i="3"/>
  <c r="V7252" i="3" s="1"/>
  <c r="T7253" i="3"/>
  <c r="V7253" i="3" s="1"/>
  <c r="T7255" i="3"/>
  <c r="V7255" i="3" s="1"/>
  <c r="T7256" i="3"/>
  <c r="V7256" i="3" s="1"/>
  <c r="T7257" i="3"/>
  <c r="V7257" i="3" s="1"/>
  <c r="T7258" i="3"/>
  <c r="V7258" i="3" s="1"/>
  <c r="T7260" i="3"/>
  <c r="V7260" i="3" s="1"/>
  <c r="T7262" i="3"/>
  <c r="V7262" i="3" s="1"/>
  <c r="T7265" i="3"/>
  <c r="V7265" i="3" s="1"/>
  <c r="T7267" i="3"/>
  <c r="V7267" i="3" s="1"/>
  <c r="T7269" i="3"/>
  <c r="V7269" i="3" s="1"/>
  <c r="T7270" i="3"/>
  <c r="V7270" i="3" s="1"/>
  <c r="T7271" i="3"/>
  <c r="V7271" i="3" s="1"/>
  <c r="T7272" i="3"/>
  <c r="V7272" i="3" s="1"/>
  <c r="T7273" i="3"/>
  <c r="V7273" i="3" s="1"/>
  <c r="T7274" i="3"/>
  <c r="V7274" i="3" s="1"/>
  <c r="T7275" i="3"/>
  <c r="V7275" i="3" s="1"/>
  <c r="T7277" i="3"/>
  <c r="V7277" i="3" s="1"/>
  <c r="T7279" i="3"/>
  <c r="V7279" i="3" s="1"/>
  <c r="T7280" i="3"/>
  <c r="V7280" i="3" s="1"/>
  <c r="T7281" i="3"/>
  <c r="V7281" i="3" s="1"/>
  <c r="T7282" i="3"/>
  <c r="V7282" i="3" s="1"/>
  <c r="T7285" i="3"/>
  <c r="V7285" i="3" s="1"/>
  <c r="T7286" i="3"/>
  <c r="V7286" i="3" s="1"/>
  <c r="T7288" i="3"/>
  <c r="V7288" i="3" s="1"/>
  <c r="T7289" i="3"/>
  <c r="V7289" i="3" s="1"/>
  <c r="T7290" i="3"/>
  <c r="V7290" i="3" s="1"/>
  <c r="T7291" i="3"/>
  <c r="V7291" i="3" s="1"/>
  <c r="T7292" i="3"/>
  <c r="V7292" i="3" s="1"/>
  <c r="T7293" i="3"/>
  <c r="V7293" i="3" s="1"/>
  <c r="T7294" i="3"/>
  <c r="V7294" i="3" s="1"/>
  <c r="T7295" i="3"/>
  <c r="V7295" i="3" s="1"/>
  <c r="T7296" i="3"/>
  <c r="V7296" i="3" s="1"/>
  <c r="T7297" i="3"/>
  <c r="V7297" i="3" s="1"/>
  <c r="T7299" i="3"/>
  <c r="V7299" i="3" s="1"/>
  <c r="T7301" i="3"/>
  <c r="V7301" i="3" s="1"/>
  <c r="T7302" i="3"/>
  <c r="V7302" i="3" s="1"/>
  <c r="T7303" i="3"/>
  <c r="V7303" i="3" s="1"/>
  <c r="T7304" i="3"/>
  <c r="V7304" i="3" s="1"/>
  <c r="T7305" i="3"/>
  <c r="V7305" i="3" s="1"/>
  <c r="T7306" i="3"/>
  <c r="V7306" i="3" s="1"/>
  <c r="T7307" i="3"/>
  <c r="V7307" i="3" s="1"/>
  <c r="T7309" i="3"/>
  <c r="V7309" i="3" s="1"/>
  <c r="T7310" i="3"/>
  <c r="V7310" i="3" s="1"/>
  <c r="T7311" i="3"/>
  <c r="V7311" i="3" s="1"/>
  <c r="T7314" i="3"/>
  <c r="V7314" i="3" s="1"/>
  <c r="T7315" i="3"/>
  <c r="V7315" i="3" s="1"/>
  <c r="T7317" i="3"/>
  <c r="V7317" i="3" s="1"/>
  <c r="T7318" i="3"/>
  <c r="V7318" i="3" s="1"/>
  <c r="T7319" i="3"/>
  <c r="V7319" i="3" s="1"/>
  <c r="T7320" i="3"/>
  <c r="V7320" i="3" s="1"/>
  <c r="T7322" i="3"/>
  <c r="V7322" i="3" s="1"/>
  <c r="T7325" i="3"/>
  <c r="V7325" i="3" s="1"/>
  <c r="T7326" i="3"/>
  <c r="V7326" i="3" s="1"/>
  <c r="T7327" i="3"/>
  <c r="V7327" i="3" s="1"/>
  <c r="T7328" i="3"/>
  <c r="V7328" i="3" s="1"/>
  <c r="T7330" i="3"/>
  <c r="V7330" i="3" s="1"/>
  <c r="T7331" i="3"/>
  <c r="V7331" i="3" s="1"/>
  <c r="T7333" i="3"/>
  <c r="V7333" i="3" s="1"/>
  <c r="T7334" i="3"/>
  <c r="V7334" i="3" s="1"/>
  <c r="T7335" i="3"/>
  <c r="V7335" i="3" s="1"/>
  <c r="T7336" i="3"/>
  <c r="V7336" i="3" s="1"/>
  <c r="T7337" i="3"/>
  <c r="V7337" i="3" s="1"/>
  <c r="T7338" i="3"/>
  <c r="V7338" i="3" s="1"/>
  <c r="T7339" i="3"/>
  <c r="V7339" i="3" s="1"/>
  <c r="T7340" i="3"/>
  <c r="V7340" i="3" s="1"/>
  <c r="T7341" i="3"/>
  <c r="V7341" i="3" s="1"/>
  <c r="T7342" i="3"/>
  <c r="V7342" i="3" s="1"/>
  <c r="T7343" i="3"/>
  <c r="V7343" i="3" s="1"/>
  <c r="T7344" i="3"/>
  <c r="V7344" i="3" s="1"/>
  <c r="T7345" i="3"/>
  <c r="V7345" i="3" s="1"/>
  <c r="T7346" i="3"/>
  <c r="V7346" i="3" s="1"/>
  <c r="T7348" i="3"/>
  <c r="V7348" i="3" s="1"/>
  <c r="T7350" i="3"/>
  <c r="V7350" i="3" s="1"/>
  <c r="T7351" i="3"/>
  <c r="V7351" i="3" s="1"/>
  <c r="T7353" i="3"/>
  <c r="V7353" i="3" s="1"/>
  <c r="T7354" i="3"/>
  <c r="V7354" i="3" s="1"/>
  <c r="T7355" i="3"/>
  <c r="V7355" i="3" s="1"/>
  <c r="T7357" i="3"/>
  <c r="V7357" i="3" s="1"/>
  <c r="T7359" i="3"/>
  <c r="V7359" i="3" s="1"/>
  <c r="T7360" i="3"/>
  <c r="V7360" i="3" s="1"/>
  <c r="T7361" i="3"/>
  <c r="V7361" i="3" s="1"/>
  <c r="T7364" i="3"/>
  <c r="V7364" i="3" s="1"/>
  <c r="T7365" i="3"/>
  <c r="V7365" i="3" s="1"/>
  <c r="T7366" i="3"/>
  <c r="V7366" i="3" s="1"/>
  <c r="T7368" i="3"/>
  <c r="V7368" i="3" s="1"/>
  <c r="T7369" i="3"/>
  <c r="V7369" i="3" s="1"/>
  <c r="T7370" i="3"/>
  <c r="V7370" i="3" s="1"/>
  <c r="T7371" i="3"/>
  <c r="V7371" i="3" s="1"/>
  <c r="T7372" i="3"/>
  <c r="V7372" i="3" s="1"/>
  <c r="T7373" i="3"/>
  <c r="V7373" i="3" s="1"/>
  <c r="T7374" i="3"/>
  <c r="V7374" i="3" s="1"/>
  <c r="T7376" i="3"/>
  <c r="V7376" i="3" s="1"/>
  <c r="T7377" i="3"/>
  <c r="V7377" i="3" s="1"/>
  <c r="T7379" i="3"/>
  <c r="V7379" i="3" s="1"/>
  <c r="T7380" i="3"/>
  <c r="V7380" i="3" s="1"/>
  <c r="T7382" i="3"/>
  <c r="V7382" i="3" s="1"/>
  <c r="T7383" i="3"/>
  <c r="V7383" i="3" s="1"/>
  <c r="T7384" i="3"/>
  <c r="V7384" i="3" s="1"/>
  <c r="T7385" i="3"/>
  <c r="V7385" i="3" s="1"/>
  <c r="T7386" i="3"/>
  <c r="V7386" i="3" s="1"/>
  <c r="T7387" i="3"/>
  <c r="V7387" i="3" s="1"/>
  <c r="T7388" i="3"/>
  <c r="V7388" i="3" s="1"/>
  <c r="T7389" i="3"/>
  <c r="V7389" i="3" s="1"/>
  <c r="T7390" i="3"/>
  <c r="V7390" i="3" s="1"/>
  <c r="T7391" i="3"/>
  <c r="V7391" i="3" s="1"/>
  <c r="T7392" i="3"/>
  <c r="V7392" i="3" s="1"/>
  <c r="T7394" i="3"/>
  <c r="V7394" i="3" s="1"/>
  <c r="T7396" i="3"/>
  <c r="V7396" i="3" s="1"/>
  <c r="T7397" i="3"/>
  <c r="V7397" i="3" s="1"/>
  <c r="T7398" i="3"/>
  <c r="V7398" i="3" s="1"/>
  <c r="T7399" i="3"/>
  <c r="V7399" i="3" s="1"/>
  <c r="T7401" i="3"/>
  <c r="V7401" i="3" s="1"/>
  <c r="T7402" i="3"/>
  <c r="V7402" i="3" s="1"/>
  <c r="T7403" i="3"/>
  <c r="V7403" i="3" s="1"/>
  <c r="T7405" i="3"/>
  <c r="V7405" i="3" s="1"/>
  <c r="T7406" i="3"/>
  <c r="V7406" i="3" s="1"/>
  <c r="T7408" i="3"/>
  <c r="V7408" i="3" s="1"/>
  <c r="T7410" i="3"/>
  <c r="V7410" i="3" s="1"/>
  <c r="T7411" i="3"/>
  <c r="V7411" i="3" s="1"/>
  <c r="T7413" i="3"/>
  <c r="V7413" i="3" s="1"/>
  <c r="T7414" i="3"/>
  <c r="V7414" i="3" s="1"/>
  <c r="T7417" i="3"/>
  <c r="V7417" i="3" s="1"/>
  <c r="T7423" i="3"/>
  <c r="V7423" i="3" s="1"/>
  <c r="T7427" i="3"/>
  <c r="V7427" i="3" s="1"/>
  <c r="T7428" i="3"/>
  <c r="V7428" i="3" s="1"/>
  <c r="T7429" i="3"/>
  <c r="V7429" i="3" s="1"/>
  <c r="T7430" i="3"/>
  <c r="V7430" i="3" s="1"/>
  <c r="T7432" i="3"/>
  <c r="V7432" i="3" s="1"/>
  <c r="T7434" i="3"/>
  <c r="V7434" i="3" s="1"/>
  <c r="T7435" i="3"/>
  <c r="V7435" i="3" s="1"/>
  <c r="T7437" i="3"/>
  <c r="V7437" i="3" s="1"/>
  <c r="T7438" i="3"/>
  <c r="V7438" i="3" s="1"/>
  <c r="T7440" i="3"/>
  <c r="V7440" i="3" s="1"/>
  <c r="T7441" i="3"/>
  <c r="V7441" i="3" s="1"/>
  <c r="T7443" i="3"/>
  <c r="V7443" i="3" s="1"/>
  <c r="T7446" i="3"/>
  <c r="V7446" i="3" s="1"/>
  <c r="T7447" i="3"/>
  <c r="V7447" i="3" s="1"/>
  <c r="T7448" i="3"/>
  <c r="V7448" i="3" s="1"/>
  <c r="T7450" i="3"/>
  <c r="V7450" i="3" s="1"/>
  <c r="T7451" i="3"/>
  <c r="V7451" i="3" s="1"/>
  <c r="T7453" i="3"/>
  <c r="V7453" i="3" s="1"/>
  <c r="T7455" i="3"/>
  <c r="V7455" i="3" s="1"/>
  <c r="T7456" i="3"/>
  <c r="V7456" i="3" s="1"/>
  <c r="T7459" i="3"/>
  <c r="V7459" i="3" s="1"/>
  <c r="T7461" i="3"/>
  <c r="V7461" i="3" s="1"/>
  <c r="T7463" i="3"/>
  <c r="V7463" i="3" s="1"/>
  <c r="T7464" i="3"/>
  <c r="V7464" i="3" s="1"/>
  <c r="T7465" i="3"/>
  <c r="V7465" i="3" s="1"/>
  <c r="T7466" i="3"/>
  <c r="V7466" i="3" s="1"/>
  <c r="T7467" i="3"/>
  <c r="V7467" i="3" s="1"/>
  <c r="T7468" i="3"/>
  <c r="V7468" i="3" s="1"/>
  <c r="T7469" i="3"/>
  <c r="V7469" i="3" s="1"/>
  <c r="T7471" i="3"/>
  <c r="V7471" i="3" s="1"/>
  <c r="T7472" i="3"/>
  <c r="V7472" i="3" s="1"/>
  <c r="T7473" i="3"/>
  <c r="V7473" i="3" s="1"/>
  <c r="T7474" i="3"/>
  <c r="V7474" i="3" s="1"/>
  <c r="T7475" i="3"/>
  <c r="V7475" i="3" s="1"/>
  <c r="T7476" i="3"/>
  <c r="V7476" i="3" s="1"/>
  <c r="T7477" i="3"/>
  <c r="V7477" i="3" s="1"/>
  <c r="T7479" i="3"/>
  <c r="V7479" i="3" s="1"/>
  <c r="T7480" i="3"/>
  <c r="V7480" i="3" s="1"/>
  <c r="T7484" i="3"/>
  <c r="V7484" i="3" s="1"/>
  <c r="T7486" i="3"/>
  <c r="V7486" i="3" s="1"/>
  <c r="T7489" i="3"/>
  <c r="V7489" i="3" s="1"/>
  <c r="T7492" i="3"/>
  <c r="V7492" i="3" s="1"/>
  <c r="T7493" i="3"/>
  <c r="V7493" i="3" s="1"/>
  <c r="T7494" i="3"/>
  <c r="V7494" i="3" s="1"/>
  <c r="T7499" i="3"/>
  <c r="V7499" i="3" s="1"/>
  <c r="T7500" i="3"/>
  <c r="V7500" i="3" s="1"/>
  <c r="T7501" i="3"/>
  <c r="V7501" i="3" s="1"/>
  <c r="T7502" i="3"/>
  <c r="V7502" i="3" s="1"/>
  <c r="T7503" i="3"/>
  <c r="V7503" i="3" s="1"/>
  <c r="T7504" i="3"/>
  <c r="V7504" i="3" s="1"/>
  <c r="T7505" i="3"/>
  <c r="V7505" i="3" s="1"/>
  <c r="T7506" i="3"/>
  <c r="V7506" i="3" s="1"/>
  <c r="T7507" i="3"/>
  <c r="V7507" i="3" s="1"/>
  <c r="T7508" i="3"/>
  <c r="V7508" i="3" s="1"/>
  <c r="T7509" i="3"/>
  <c r="V7509" i="3" s="1"/>
  <c r="T7510" i="3"/>
  <c r="V7510" i="3" s="1"/>
  <c r="T7511" i="3"/>
  <c r="V7511" i="3" s="1"/>
  <c r="T7512" i="3"/>
  <c r="V7512" i="3" s="1"/>
  <c r="T7513" i="3"/>
  <c r="V7513" i="3" s="1"/>
  <c r="T7515" i="3"/>
  <c r="V7515" i="3" s="1"/>
  <c r="T7516" i="3"/>
  <c r="V7516" i="3" s="1"/>
  <c r="T7517" i="3"/>
  <c r="V7517" i="3" s="1"/>
  <c r="T7518" i="3"/>
  <c r="V7518" i="3" s="1"/>
  <c r="T7519" i="3"/>
  <c r="V7519" i="3" s="1"/>
  <c r="T7520" i="3"/>
  <c r="V7520" i="3" s="1"/>
  <c r="T7521" i="3"/>
  <c r="V7521" i="3" s="1"/>
  <c r="T7522" i="3"/>
  <c r="V7522" i="3" s="1"/>
  <c r="T7524" i="3"/>
  <c r="V7524" i="3" s="1"/>
  <c r="T7525" i="3"/>
  <c r="V7525" i="3" s="1"/>
  <c r="T7526" i="3"/>
  <c r="V7526" i="3" s="1"/>
  <c r="T7528" i="3"/>
  <c r="V7528" i="3" s="1"/>
  <c r="T7532" i="3"/>
  <c r="V7532" i="3" s="1"/>
  <c r="T7533" i="3"/>
  <c r="V7533" i="3" s="1"/>
  <c r="T7534" i="3"/>
  <c r="V7534" i="3" s="1"/>
  <c r="T7535" i="3"/>
  <c r="V7535" i="3" s="1"/>
  <c r="T7536" i="3"/>
  <c r="V7536" i="3" s="1"/>
  <c r="T7540" i="3"/>
  <c r="V7540" i="3" s="1"/>
  <c r="T7542" i="3"/>
  <c r="V7542" i="3" s="1"/>
  <c r="T7544" i="3"/>
  <c r="V7544" i="3" s="1"/>
  <c r="T7546" i="3"/>
  <c r="V7546" i="3" s="1"/>
  <c r="T7547" i="3"/>
  <c r="V7547" i="3" s="1"/>
  <c r="T7548" i="3"/>
  <c r="V7548" i="3" s="1"/>
  <c r="T7549" i="3"/>
  <c r="V7549" i="3" s="1"/>
  <c r="T7550" i="3"/>
  <c r="V7550" i="3" s="1"/>
  <c r="T7551" i="3"/>
  <c r="V7551" i="3" s="1"/>
  <c r="T7553" i="3"/>
  <c r="V7553" i="3" s="1"/>
  <c r="T7558" i="3"/>
  <c r="V7558" i="3" s="1"/>
  <c r="T7561" i="3"/>
  <c r="V7561" i="3" s="1"/>
  <c r="T7562" i="3"/>
  <c r="V7562" i="3" s="1"/>
  <c r="T7563" i="3"/>
  <c r="V7563" i="3" s="1"/>
  <c r="T7564" i="3"/>
  <c r="V7564" i="3" s="1"/>
  <c r="T7566" i="3"/>
  <c r="V7566" i="3" s="1"/>
  <c r="T7567" i="3"/>
  <c r="V7567" i="3" s="1"/>
  <c r="T7570" i="3"/>
  <c r="V7570" i="3" s="1"/>
  <c r="T7571" i="3"/>
  <c r="V7571" i="3" s="1"/>
  <c r="T7572" i="3"/>
  <c r="V7572" i="3" s="1"/>
  <c r="T7573" i="3"/>
  <c r="V7573" i="3" s="1"/>
  <c r="T7574" i="3"/>
  <c r="V7574" i="3" s="1"/>
  <c r="T7575" i="3"/>
  <c r="V7575" i="3" s="1"/>
  <c r="T7576" i="3"/>
  <c r="V7576" i="3" s="1"/>
  <c r="T7577" i="3"/>
  <c r="V7577" i="3" s="1"/>
  <c r="T7578" i="3"/>
  <c r="V7578" i="3" s="1"/>
  <c r="T7579" i="3"/>
  <c r="V7579" i="3" s="1"/>
  <c r="T7580" i="3"/>
  <c r="V7580" i="3" s="1"/>
  <c r="T7581" i="3"/>
  <c r="V7581" i="3" s="1"/>
  <c r="T7582" i="3"/>
  <c r="V7582" i="3" s="1"/>
  <c r="T7583" i="3"/>
  <c r="V7583" i="3" s="1"/>
  <c r="T7586" i="3"/>
  <c r="V7586" i="3" s="1"/>
  <c r="T7587" i="3"/>
  <c r="V7587" i="3" s="1"/>
  <c r="T7588" i="3"/>
  <c r="V7588" i="3" s="1"/>
  <c r="T7589" i="3"/>
  <c r="V7589" i="3" s="1"/>
  <c r="T7590" i="3"/>
  <c r="V7590" i="3" s="1"/>
  <c r="T7591" i="3"/>
  <c r="V7591" i="3" s="1"/>
  <c r="T7592" i="3"/>
  <c r="V7592" i="3" s="1"/>
  <c r="T7593" i="3"/>
  <c r="V7593" i="3" s="1"/>
  <c r="T7594" i="3"/>
  <c r="V7594" i="3" s="1"/>
  <c r="T7595" i="3"/>
  <c r="V7595" i="3" s="1"/>
  <c r="T7598" i="3"/>
  <c r="V7598" i="3" s="1"/>
  <c r="T7600" i="3"/>
  <c r="V7600" i="3" s="1"/>
  <c r="T7602" i="3"/>
  <c r="V7602" i="3" s="1"/>
  <c r="T7603" i="3"/>
  <c r="V7603" i="3" s="1"/>
  <c r="T7605" i="3"/>
  <c r="V7605" i="3" s="1"/>
  <c r="T7606" i="3"/>
  <c r="V7606" i="3" s="1"/>
  <c r="T7607" i="3"/>
  <c r="V7607" i="3" s="1"/>
  <c r="T7608" i="3"/>
  <c r="V7608" i="3" s="1"/>
  <c r="T7609" i="3"/>
  <c r="V7609" i="3" s="1"/>
  <c r="T7613" i="3"/>
  <c r="V7613" i="3" s="1"/>
  <c r="T7614" i="3"/>
  <c r="V7614" i="3" s="1"/>
  <c r="T7615" i="3"/>
  <c r="V7615" i="3" s="1"/>
  <c r="T7616" i="3"/>
  <c r="V7616" i="3" s="1"/>
  <c r="T7618" i="3"/>
  <c r="V7618" i="3" s="1"/>
  <c r="T7619" i="3"/>
  <c r="V7619" i="3" s="1"/>
  <c r="T7622" i="3"/>
  <c r="V7622" i="3" s="1"/>
  <c r="T7624" i="3"/>
  <c r="V7624" i="3" s="1"/>
  <c r="T7626" i="3"/>
  <c r="V7626" i="3" s="1"/>
  <c r="T7628" i="3"/>
  <c r="V7628" i="3" s="1"/>
  <c r="T7629" i="3"/>
  <c r="V7629" i="3" s="1"/>
  <c r="T7630" i="3"/>
  <c r="V7630" i="3" s="1"/>
  <c r="T7631" i="3"/>
  <c r="V7631" i="3" s="1"/>
  <c r="T7632" i="3"/>
  <c r="V7632" i="3" s="1"/>
  <c r="T7633" i="3"/>
  <c r="V7633" i="3" s="1"/>
  <c r="T7634" i="3"/>
  <c r="V7634" i="3" s="1"/>
  <c r="T7635" i="3"/>
  <c r="V7635" i="3" s="1"/>
  <c r="T7636" i="3"/>
  <c r="V7636" i="3" s="1"/>
  <c r="T7637" i="3"/>
  <c r="V7637" i="3" s="1"/>
  <c r="T7638" i="3"/>
  <c r="V7638" i="3" s="1"/>
  <c r="T7639" i="3"/>
  <c r="V7639" i="3" s="1"/>
  <c r="T7640" i="3"/>
  <c r="V7640" i="3" s="1"/>
  <c r="T7641" i="3"/>
  <c r="V7641" i="3" s="1"/>
  <c r="T7642" i="3"/>
  <c r="V7642" i="3" s="1"/>
  <c r="T7643" i="3"/>
  <c r="V7643" i="3" s="1"/>
  <c r="T7647" i="3"/>
  <c r="V7647" i="3" s="1"/>
  <c r="T7648" i="3"/>
  <c r="V7648" i="3" s="1"/>
  <c r="T7650" i="3"/>
  <c r="V7650" i="3" s="1"/>
  <c r="T7651" i="3"/>
  <c r="V7651" i="3" s="1"/>
  <c r="T7652" i="3"/>
  <c r="V7652" i="3" s="1"/>
  <c r="T7653" i="3"/>
  <c r="V7653" i="3" s="1"/>
  <c r="T7654" i="3"/>
  <c r="V7654" i="3" s="1"/>
  <c r="T7655" i="3"/>
  <c r="V7655" i="3" s="1"/>
  <c r="T7656" i="3"/>
  <c r="V7656" i="3" s="1"/>
  <c r="T7657" i="3"/>
  <c r="V7657" i="3" s="1"/>
  <c r="T7658" i="3"/>
  <c r="V7658" i="3" s="1"/>
  <c r="T7659" i="3"/>
  <c r="V7659" i="3" s="1"/>
  <c r="T7660" i="3"/>
  <c r="V7660" i="3" s="1"/>
  <c r="T7661" i="3"/>
  <c r="V7661" i="3" s="1"/>
  <c r="T7662" i="3"/>
  <c r="V7662" i="3" s="1"/>
  <c r="T7663" i="3"/>
  <c r="V7663" i="3" s="1"/>
  <c r="T7665" i="3"/>
  <c r="V7665" i="3" s="1"/>
  <c r="T7667" i="3"/>
  <c r="V7667" i="3" s="1"/>
  <c r="T7668" i="3"/>
  <c r="V7668" i="3" s="1"/>
  <c r="T7669" i="3"/>
  <c r="V7669" i="3" s="1"/>
  <c r="T7670" i="3"/>
  <c r="V7670" i="3" s="1"/>
  <c r="T7671" i="3"/>
  <c r="V7671" i="3" s="1"/>
  <c r="T7672" i="3"/>
  <c r="V7672" i="3" s="1"/>
  <c r="T7673" i="3"/>
  <c r="V7673" i="3" s="1"/>
  <c r="T7674" i="3"/>
  <c r="V7674" i="3" s="1"/>
  <c r="T7675" i="3"/>
  <c r="V7675" i="3" s="1"/>
  <c r="T7680" i="3"/>
  <c r="V7680" i="3" s="1"/>
  <c r="T7683" i="3"/>
  <c r="V7683" i="3" s="1"/>
  <c r="T7684" i="3"/>
  <c r="V7684" i="3" s="1"/>
  <c r="T7685" i="3"/>
  <c r="V7685" i="3" s="1"/>
  <c r="T7686" i="3"/>
  <c r="V7686" i="3" s="1"/>
  <c r="T7687" i="3"/>
  <c r="V7687" i="3" s="1"/>
  <c r="T7689" i="3"/>
  <c r="V7689" i="3" s="1"/>
  <c r="T7691" i="3"/>
  <c r="V7691" i="3" s="1"/>
  <c r="T7692" i="3"/>
  <c r="V7692" i="3" s="1"/>
  <c r="T7693" i="3"/>
  <c r="V7693" i="3" s="1"/>
  <c r="T7694" i="3"/>
  <c r="V7694" i="3" s="1"/>
  <c r="T7696" i="3"/>
  <c r="V7696" i="3" s="1"/>
  <c r="T7697" i="3"/>
  <c r="V7697" i="3" s="1"/>
  <c r="T7701" i="3"/>
  <c r="V7701" i="3" s="1"/>
  <c r="T7702" i="3"/>
  <c r="V7702" i="3" s="1"/>
  <c r="T7703" i="3"/>
  <c r="V7703" i="3" s="1"/>
  <c r="T7704" i="3"/>
  <c r="V7704" i="3" s="1"/>
  <c r="T7705" i="3"/>
  <c r="V7705" i="3" s="1"/>
  <c r="T7706" i="3"/>
  <c r="V7706" i="3" s="1"/>
  <c r="T7707" i="3"/>
  <c r="V7707" i="3" s="1"/>
  <c r="T7708" i="3"/>
  <c r="V7708" i="3" s="1"/>
  <c r="T7709" i="3"/>
  <c r="V7709" i="3" s="1"/>
  <c r="T7710" i="3"/>
  <c r="V7710" i="3" s="1"/>
  <c r="T7713" i="3"/>
  <c r="V7713" i="3" s="1"/>
  <c r="T7714" i="3"/>
  <c r="V7714" i="3" s="1"/>
  <c r="T7716" i="3"/>
  <c r="V7716" i="3" s="1"/>
  <c r="T7717" i="3"/>
  <c r="V7717" i="3" s="1"/>
  <c r="T7718" i="3"/>
  <c r="V7718" i="3" s="1"/>
  <c r="T7719" i="3"/>
  <c r="V7719" i="3" s="1"/>
  <c r="T7720" i="3"/>
  <c r="V7720" i="3" s="1"/>
  <c r="T7721" i="3"/>
  <c r="V7721" i="3" s="1"/>
  <c r="T7722" i="3"/>
  <c r="V7722" i="3" s="1"/>
  <c r="T7723" i="3"/>
  <c r="V7723" i="3" s="1"/>
  <c r="T7724" i="3"/>
  <c r="V7724" i="3" s="1"/>
  <c r="T7725" i="3"/>
  <c r="V7725" i="3" s="1"/>
  <c r="T7726" i="3"/>
  <c r="V7726" i="3" s="1"/>
  <c r="T7727" i="3"/>
  <c r="V7727" i="3" s="1"/>
  <c r="T7729" i="3"/>
  <c r="V7729" i="3" s="1"/>
  <c r="T7730" i="3"/>
  <c r="V7730" i="3" s="1"/>
  <c r="T7731" i="3"/>
  <c r="V7731" i="3" s="1"/>
  <c r="T7732" i="3"/>
  <c r="V7732" i="3" s="1"/>
  <c r="T7734" i="3"/>
  <c r="V7734" i="3" s="1"/>
  <c r="T7735" i="3"/>
  <c r="V7735" i="3" s="1"/>
  <c r="T7737" i="3"/>
  <c r="V7737" i="3" s="1"/>
  <c r="T7738" i="3"/>
  <c r="V7738" i="3" s="1"/>
  <c r="T7739" i="3"/>
  <c r="V7739" i="3" s="1"/>
  <c r="T7740" i="3"/>
  <c r="V7740" i="3" s="1"/>
  <c r="T7741" i="3"/>
  <c r="V7741" i="3" s="1"/>
  <c r="T7742" i="3"/>
  <c r="V7742" i="3" s="1"/>
  <c r="T7745" i="3"/>
  <c r="V7745" i="3" s="1"/>
  <c r="T7746" i="3"/>
  <c r="V7746" i="3" s="1"/>
  <c r="T7747" i="3"/>
  <c r="V7747" i="3" s="1"/>
  <c r="T7748" i="3"/>
  <c r="V7748" i="3" s="1"/>
  <c r="T7749" i="3"/>
  <c r="V7749" i="3" s="1"/>
  <c r="T7751" i="3"/>
  <c r="V7751" i="3" s="1"/>
  <c r="T7752" i="3"/>
  <c r="V7752" i="3" s="1"/>
  <c r="T7753" i="3"/>
  <c r="V7753" i="3" s="1"/>
  <c r="T7754" i="3"/>
  <c r="V7754" i="3" s="1"/>
  <c r="T7755" i="3"/>
  <c r="V7755" i="3" s="1"/>
  <c r="T7756" i="3"/>
  <c r="V7756" i="3" s="1"/>
  <c r="T7758" i="3"/>
  <c r="V7758" i="3" s="1"/>
  <c r="T7759" i="3"/>
  <c r="V7759" i="3" s="1"/>
  <c r="T7760" i="3"/>
  <c r="V7760" i="3" s="1"/>
  <c r="T7761" i="3"/>
  <c r="V7761" i="3" s="1"/>
  <c r="T7762" i="3"/>
  <c r="V7762" i="3" s="1"/>
  <c r="T7763" i="3"/>
  <c r="V7763" i="3" s="1"/>
  <c r="T7767" i="3"/>
  <c r="V7767" i="3" s="1"/>
  <c r="T7768" i="3"/>
  <c r="V7768" i="3" s="1"/>
  <c r="T7769" i="3"/>
  <c r="V7769" i="3" s="1"/>
  <c r="T7771" i="3"/>
  <c r="V7771" i="3" s="1"/>
  <c r="T7772" i="3"/>
  <c r="V7772" i="3" s="1"/>
  <c r="T7774" i="3"/>
  <c r="V7774" i="3" s="1"/>
  <c r="T7775" i="3"/>
  <c r="V7775" i="3" s="1"/>
  <c r="T7776" i="3"/>
  <c r="V7776" i="3" s="1"/>
  <c r="T7777" i="3"/>
  <c r="V7777" i="3" s="1"/>
  <c r="T7778" i="3"/>
  <c r="V7778" i="3" s="1"/>
  <c r="T7779" i="3"/>
  <c r="V7779" i="3" s="1"/>
  <c r="T7780" i="3"/>
  <c r="V7780" i="3" s="1"/>
  <c r="T7781" i="3"/>
  <c r="V7781" i="3" s="1"/>
  <c r="T7782" i="3"/>
  <c r="V7782" i="3" s="1"/>
  <c r="T7783" i="3"/>
  <c r="V7783" i="3" s="1"/>
  <c r="T7786" i="3"/>
  <c r="V7786" i="3" s="1"/>
  <c r="T7787" i="3"/>
  <c r="V7787" i="3" s="1"/>
  <c r="T7790" i="3"/>
  <c r="V7790" i="3" s="1"/>
  <c r="T7791" i="3"/>
  <c r="V7791" i="3" s="1"/>
  <c r="T7792" i="3"/>
  <c r="V7792" i="3" s="1"/>
  <c r="T7793" i="3"/>
  <c r="V7793" i="3" s="1"/>
  <c r="T7795" i="3"/>
  <c r="V7795" i="3" s="1"/>
  <c r="T7796" i="3"/>
  <c r="V7796" i="3" s="1"/>
  <c r="T7797" i="3"/>
  <c r="V7797" i="3" s="1"/>
  <c r="T7798" i="3"/>
  <c r="V7798" i="3" s="1"/>
  <c r="T7799" i="3"/>
  <c r="V7799" i="3" s="1"/>
  <c r="T7800" i="3"/>
  <c r="V7800" i="3" s="1"/>
  <c r="T7801" i="3"/>
  <c r="V7801" i="3" s="1"/>
  <c r="T7803" i="3"/>
  <c r="V7803" i="3" s="1"/>
  <c r="T7804" i="3"/>
  <c r="V7804" i="3" s="1"/>
  <c r="T7806" i="3"/>
  <c r="V7806" i="3" s="1"/>
  <c r="T7807" i="3"/>
  <c r="V7807" i="3" s="1"/>
  <c r="T7808" i="3"/>
  <c r="V7808" i="3" s="1"/>
  <c r="T7809" i="3"/>
  <c r="V7809" i="3" s="1"/>
  <c r="T7810" i="3"/>
  <c r="V7810" i="3" s="1"/>
  <c r="T7813" i="3"/>
  <c r="V7813" i="3" s="1"/>
  <c r="T7814" i="3"/>
  <c r="V7814" i="3" s="1"/>
  <c r="T7816" i="3"/>
  <c r="V7816" i="3" s="1"/>
  <c r="T7818" i="3"/>
  <c r="V7818" i="3" s="1"/>
  <c r="T7819" i="3"/>
  <c r="V7819" i="3" s="1"/>
  <c r="T7820" i="3"/>
  <c r="V7820" i="3" s="1"/>
  <c r="T7821" i="3"/>
  <c r="V7821" i="3" s="1"/>
  <c r="T7823" i="3"/>
  <c r="V7823" i="3" s="1"/>
  <c r="T7825" i="3"/>
  <c r="V7825" i="3" s="1"/>
  <c r="T7826" i="3"/>
  <c r="V7826" i="3" s="1"/>
  <c r="T7827" i="3"/>
  <c r="V7827" i="3" s="1"/>
  <c r="T7828" i="3"/>
  <c r="V7828" i="3" s="1"/>
  <c r="T7829" i="3"/>
  <c r="V7829" i="3" s="1"/>
  <c r="T7830" i="3"/>
  <c r="V7830" i="3" s="1"/>
  <c r="T7832" i="3"/>
  <c r="V7832" i="3" s="1"/>
  <c r="T7833" i="3"/>
  <c r="V7833" i="3" s="1"/>
  <c r="T7834" i="3"/>
  <c r="V7834" i="3" s="1"/>
  <c r="T7835" i="3"/>
  <c r="V7835" i="3" s="1"/>
  <c r="T7836" i="3"/>
  <c r="V7836" i="3" s="1"/>
  <c r="T7837" i="3"/>
  <c r="V7837" i="3" s="1"/>
  <c r="T7842" i="3"/>
  <c r="V7842" i="3" s="1"/>
  <c r="T7843" i="3"/>
  <c r="V7843" i="3" s="1"/>
  <c r="T7844" i="3"/>
  <c r="V7844" i="3" s="1"/>
  <c r="T7845" i="3"/>
  <c r="V7845" i="3" s="1"/>
  <c r="T7848" i="3"/>
  <c r="V7848" i="3" s="1"/>
  <c r="T7849" i="3"/>
  <c r="V7849" i="3" s="1"/>
  <c r="T7850" i="3"/>
  <c r="V7850" i="3" s="1"/>
  <c r="T7851" i="3"/>
  <c r="V7851" i="3" s="1"/>
  <c r="T7852" i="3"/>
  <c r="V7852" i="3" s="1"/>
  <c r="T7853" i="3"/>
  <c r="V7853" i="3" s="1"/>
  <c r="T7854" i="3"/>
  <c r="V7854" i="3" s="1"/>
  <c r="T7856" i="3"/>
  <c r="V7856" i="3" s="1"/>
  <c r="T7857" i="3"/>
  <c r="V7857" i="3" s="1"/>
  <c r="T7858" i="3"/>
  <c r="V7858" i="3" s="1"/>
  <c r="T7859" i="3"/>
  <c r="V7859" i="3" s="1"/>
  <c r="T7860" i="3"/>
  <c r="V7860" i="3" s="1"/>
  <c r="T7861" i="3"/>
  <c r="V7861" i="3" s="1"/>
  <c r="T7862" i="3"/>
  <c r="V7862" i="3" s="1"/>
  <c r="T7864" i="3"/>
  <c r="V7864" i="3" s="1"/>
  <c r="T7866" i="3"/>
  <c r="V7866" i="3" s="1"/>
  <c r="T7867" i="3"/>
  <c r="V7867" i="3" s="1"/>
  <c r="T7868" i="3"/>
  <c r="V7868" i="3" s="1"/>
  <c r="T7869" i="3"/>
  <c r="V7869" i="3" s="1"/>
  <c r="T7870" i="3"/>
  <c r="V7870" i="3" s="1"/>
  <c r="T7871" i="3"/>
  <c r="V7871" i="3" s="1"/>
  <c r="T7872" i="3"/>
  <c r="V7872" i="3" s="1"/>
  <c r="T7873" i="3"/>
  <c r="V7873" i="3" s="1"/>
  <c r="T7874" i="3"/>
  <c r="V7874" i="3" s="1"/>
  <c r="T7875" i="3"/>
  <c r="V7875" i="3" s="1"/>
  <c r="T7876" i="3"/>
  <c r="V7876" i="3" s="1"/>
  <c r="T7877" i="3"/>
  <c r="V7877" i="3" s="1"/>
  <c r="T7879" i="3"/>
  <c r="V7879" i="3" s="1"/>
  <c r="T7880" i="3"/>
  <c r="V7880" i="3" s="1"/>
  <c r="T7881" i="3"/>
  <c r="V7881" i="3" s="1"/>
  <c r="T7884" i="3"/>
  <c r="V7884" i="3" s="1"/>
  <c r="T7886" i="3"/>
  <c r="V7886" i="3" s="1"/>
  <c r="T7887" i="3"/>
  <c r="V7887" i="3" s="1"/>
  <c r="T7888" i="3"/>
  <c r="V7888" i="3" s="1"/>
  <c r="T7889" i="3"/>
  <c r="V7889" i="3" s="1"/>
  <c r="T7890" i="3"/>
  <c r="V7890" i="3" s="1"/>
  <c r="T7891" i="3"/>
  <c r="V7891" i="3" s="1"/>
  <c r="T7892" i="3"/>
  <c r="V7892" i="3" s="1"/>
  <c r="T7893" i="3"/>
  <c r="V7893" i="3" s="1"/>
  <c r="T7894" i="3"/>
  <c r="V7894" i="3" s="1"/>
  <c r="T7895" i="3"/>
  <c r="V7895" i="3" s="1"/>
  <c r="T7896" i="3"/>
  <c r="V7896" i="3" s="1"/>
  <c r="T7897" i="3"/>
  <c r="V7897" i="3" s="1"/>
  <c r="T7898" i="3"/>
  <c r="V7898" i="3" s="1"/>
  <c r="T7899" i="3"/>
  <c r="V7899" i="3" s="1"/>
  <c r="T7900" i="3"/>
  <c r="V7900" i="3" s="1"/>
  <c r="T7901" i="3"/>
  <c r="V7901" i="3" s="1"/>
  <c r="T7903" i="3"/>
  <c r="V7903" i="3" s="1"/>
  <c r="T7905" i="3"/>
  <c r="V7905" i="3" s="1"/>
  <c r="T7906" i="3"/>
  <c r="V7906" i="3" s="1"/>
  <c r="T7907" i="3"/>
  <c r="V7907" i="3" s="1"/>
  <c r="T7908" i="3"/>
  <c r="V7908" i="3" s="1"/>
  <c r="T7909" i="3"/>
  <c r="V7909" i="3" s="1"/>
  <c r="T7910" i="3"/>
  <c r="V7910" i="3" s="1"/>
  <c r="T7911" i="3"/>
  <c r="V7911" i="3" s="1"/>
  <c r="T7912" i="3"/>
  <c r="V7912" i="3" s="1"/>
  <c r="T7913" i="3"/>
  <c r="V7913" i="3" s="1"/>
  <c r="T7914" i="3"/>
  <c r="V7914" i="3" s="1"/>
  <c r="T7916" i="3"/>
  <c r="V7916" i="3" s="1"/>
  <c r="T7917" i="3"/>
  <c r="V7917" i="3" s="1"/>
  <c r="T7918" i="3"/>
  <c r="V7918" i="3" s="1"/>
  <c r="T7919" i="3"/>
  <c r="V7919" i="3" s="1"/>
  <c r="T7921" i="3"/>
  <c r="V7921" i="3" s="1"/>
  <c r="T7922" i="3"/>
  <c r="V7922" i="3" s="1"/>
  <c r="T7923" i="3"/>
  <c r="V7923" i="3" s="1"/>
  <c r="T7924" i="3"/>
  <c r="V7924" i="3" s="1"/>
  <c r="T7925" i="3"/>
  <c r="V7925" i="3" s="1"/>
  <c r="T7926" i="3"/>
  <c r="V7926" i="3" s="1"/>
  <c r="T7927" i="3"/>
  <c r="V7927" i="3" s="1"/>
  <c r="T7928" i="3"/>
  <c r="V7928" i="3" s="1"/>
  <c r="T7929" i="3"/>
  <c r="V7929" i="3" s="1"/>
  <c r="T7930" i="3"/>
  <c r="V7930" i="3" s="1"/>
  <c r="T7931" i="3"/>
  <c r="V7931" i="3" s="1"/>
  <c r="T7932" i="3"/>
  <c r="V7932" i="3" s="1"/>
  <c r="T7933" i="3"/>
  <c r="V7933" i="3" s="1"/>
  <c r="T7934" i="3"/>
  <c r="V7934" i="3" s="1"/>
  <c r="T7936" i="3"/>
  <c r="V7936" i="3" s="1"/>
  <c r="T7937" i="3"/>
  <c r="V7937" i="3" s="1"/>
  <c r="T7938" i="3"/>
  <c r="V7938" i="3" s="1"/>
  <c r="T7939" i="3"/>
  <c r="V7939" i="3" s="1"/>
  <c r="T7940" i="3"/>
  <c r="V7940" i="3" s="1"/>
  <c r="T7942" i="3"/>
  <c r="V7942" i="3" s="1"/>
  <c r="T7944" i="3"/>
  <c r="V7944" i="3" s="1"/>
  <c r="T7945" i="3"/>
  <c r="V7945" i="3" s="1"/>
  <c r="T7946" i="3"/>
  <c r="V7946" i="3" s="1"/>
  <c r="T7947" i="3"/>
  <c r="V7947" i="3" s="1"/>
  <c r="T7948" i="3"/>
  <c r="V7948" i="3" s="1"/>
  <c r="T7951" i="3"/>
  <c r="V7951" i="3" s="1"/>
  <c r="T7952" i="3"/>
  <c r="V7952" i="3" s="1"/>
  <c r="T7955" i="3"/>
  <c r="V7955" i="3" s="1"/>
  <c r="T7956" i="3"/>
  <c r="V7956" i="3" s="1"/>
  <c r="T7957" i="3"/>
  <c r="V7957" i="3" s="1"/>
  <c r="T7958" i="3"/>
  <c r="V7958" i="3" s="1"/>
  <c r="T7959" i="3"/>
  <c r="V7959" i="3" s="1"/>
  <c r="T7960" i="3"/>
  <c r="V7960" i="3" s="1"/>
  <c r="T7961" i="3"/>
  <c r="V7961" i="3" s="1"/>
  <c r="T7962" i="3"/>
  <c r="V7962" i="3" s="1"/>
  <c r="T7963" i="3"/>
  <c r="V7963" i="3" s="1"/>
  <c r="T7964" i="3"/>
  <c r="V7964" i="3" s="1"/>
  <c r="T7966" i="3"/>
  <c r="V7966" i="3" s="1"/>
  <c r="T7967" i="3"/>
  <c r="V7967" i="3" s="1"/>
  <c r="T7968" i="3"/>
  <c r="V7968" i="3" s="1"/>
  <c r="T7969" i="3"/>
  <c r="V7969" i="3" s="1"/>
  <c r="T7970" i="3"/>
  <c r="V7970" i="3" s="1"/>
  <c r="T7971" i="3"/>
  <c r="V7971" i="3" s="1"/>
  <c r="T7972" i="3"/>
  <c r="V7972" i="3" s="1"/>
  <c r="T7973" i="3"/>
  <c r="V7973" i="3" s="1"/>
  <c r="T7974" i="3"/>
  <c r="V7974" i="3" s="1"/>
  <c r="T7976" i="3"/>
  <c r="V7976" i="3" s="1"/>
  <c r="T7977" i="3"/>
  <c r="V7977" i="3" s="1"/>
  <c r="T7979" i="3"/>
  <c r="V7979" i="3" s="1"/>
  <c r="T7980" i="3"/>
  <c r="V7980" i="3" s="1"/>
  <c r="T7981" i="3"/>
  <c r="V7981" i="3" s="1"/>
  <c r="T7982" i="3"/>
  <c r="V7982" i="3" s="1"/>
  <c r="T7984" i="3"/>
  <c r="V7984" i="3" s="1"/>
  <c r="T7985" i="3"/>
  <c r="V7985" i="3" s="1"/>
  <c r="T7987" i="3"/>
  <c r="V7987" i="3" s="1"/>
  <c r="T7988" i="3"/>
  <c r="V7988" i="3" s="1"/>
  <c r="T7989" i="3"/>
  <c r="V7989" i="3" s="1"/>
  <c r="T7990" i="3"/>
  <c r="V7990" i="3" s="1"/>
  <c r="T7992" i="3"/>
  <c r="V7992" i="3" s="1"/>
  <c r="T7993" i="3"/>
  <c r="V7993" i="3" s="1"/>
  <c r="T7994" i="3"/>
  <c r="V7994" i="3" s="1"/>
  <c r="T7995" i="3"/>
  <c r="V7995" i="3" s="1"/>
  <c r="T7996" i="3"/>
  <c r="V7996" i="3" s="1"/>
  <c r="T7997" i="3"/>
  <c r="V7997" i="3" s="1"/>
  <c r="T7998" i="3"/>
  <c r="V7998" i="3" s="1"/>
  <c r="T7999" i="3"/>
  <c r="V7999" i="3" s="1"/>
  <c r="T8000" i="3"/>
  <c r="V8000" i="3" s="1"/>
  <c r="T8002" i="3"/>
  <c r="V8002" i="3" s="1"/>
  <c r="T8003" i="3"/>
  <c r="V8003" i="3" s="1"/>
  <c r="T8005" i="3"/>
  <c r="V8005" i="3" s="1"/>
  <c r="T8008" i="3"/>
  <c r="V8008" i="3" s="1"/>
  <c r="T8010" i="3"/>
  <c r="V8010" i="3" s="1"/>
  <c r="T8011" i="3"/>
  <c r="V8011" i="3" s="1"/>
  <c r="T8012" i="3"/>
  <c r="V8012" i="3" s="1"/>
  <c r="T8013" i="3"/>
  <c r="V8013" i="3" s="1"/>
  <c r="T8016" i="3"/>
  <c r="V8016" i="3" s="1"/>
  <c r="T8017" i="3"/>
  <c r="V8017" i="3" s="1"/>
  <c r="T8020" i="3"/>
  <c r="V8020" i="3" s="1"/>
  <c r="T8021" i="3"/>
  <c r="V8021" i="3" s="1"/>
  <c r="T8022" i="3"/>
  <c r="V8022" i="3" s="1"/>
  <c r="T8024" i="3"/>
  <c r="V8024" i="3" s="1"/>
  <c r="T8025" i="3"/>
  <c r="V8025" i="3" s="1"/>
  <c r="T8026" i="3"/>
  <c r="V8026" i="3" s="1"/>
  <c r="T8027" i="3"/>
  <c r="V8027" i="3" s="1"/>
  <c r="T8028" i="3"/>
  <c r="V8028" i="3" s="1"/>
  <c r="T8030" i="3"/>
  <c r="V8030" i="3" s="1"/>
  <c r="T8031" i="3"/>
  <c r="V8031" i="3" s="1"/>
  <c r="T8032" i="3"/>
  <c r="V8032" i="3" s="1"/>
  <c r="T8033" i="3"/>
  <c r="V8033" i="3" s="1"/>
  <c r="T8034" i="3"/>
  <c r="V8034" i="3" s="1"/>
  <c r="T8035" i="3"/>
  <c r="V8035" i="3" s="1"/>
  <c r="T8036" i="3"/>
  <c r="V8036" i="3" s="1"/>
  <c r="T8037" i="3"/>
  <c r="V8037" i="3" s="1"/>
  <c r="T8039" i="3"/>
  <c r="V8039" i="3" s="1"/>
  <c r="T8040" i="3"/>
  <c r="V8040" i="3" s="1"/>
  <c r="T8041" i="3"/>
  <c r="V8041" i="3" s="1"/>
  <c r="T8042" i="3"/>
  <c r="V8042" i="3" s="1"/>
  <c r="T8043" i="3"/>
  <c r="V8043" i="3" s="1"/>
  <c r="T8044" i="3"/>
  <c r="V8044" i="3" s="1"/>
  <c r="T8045" i="3"/>
  <c r="V8045" i="3" s="1"/>
  <c r="T8047" i="3"/>
  <c r="V8047" i="3" s="1"/>
  <c r="T8048" i="3"/>
  <c r="V8048" i="3" s="1"/>
  <c r="T8049" i="3"/>
  <c r="V8049" i="3" s="1"/>
  <c r="T8050" i="3"/>
  <c r="V8050" i="3" s="1"/>
  <c r="T8052" i="3"/>
  <c r="V8052" i="3" s="1"/>
  <c r="T8053" i="3"/>
  <c r="V8053" i="3" s="1"/>
  <c r="T8054" i="3"/>
  <c r="V8054" i="3" s="1"/>
  <c r="T8055" i="3"/>
  <c r="V8055" i="3" s="1"/>
  <c r="T8056" i="3"/>
  <c r="V8056" i="3" s="1"/>
  <c r="T8058" i="3"/>
  <c r="V8058" i="3" s="1"/>
  <c r="T8059" i="3"/>
  <c r="V8059" i="3" s="1"/>
  <c r="T8060" i="3"/>
  <c r="V8060" i="3" s="1"/>
  <c r="T8061" i="3"/>
  <c r="V8061" i="3" s="1"/>
  <c r="T8062" i="3"/>
  <c r="V8062" i="3" s="1"/>
  <c r="T8063" i="3"/>
  <c r="V8063" i="3" s="1"/>
  <c r="T8064" i="3"/>
  <c r="V8064" i="3" s="1"/>
  <c r="T8065" i="3"/>
  <c r="V8065" i="3" s="1"/>
  <c r="T8066" i="3"/>
  <c r="V8066" i="3" s="1"/>
  <c r="T8067" i="3"/>
  <c r="V8067" i="3" s="1"/>
  <c r="T8068" i="3"/>
  <c r="V8068" i="3" s="1"/>
  <c r="T8069" i="3"/>
  <c r="V8069" i="3" s="1"/>
  <c r="T8070" i="3"/>
  <c r="V8070" i="3" s="1"/>
  <c r="T8071" i="3"/>
  <c r="V8071" i="3" s="1"/>
  <c r="T8072" i="3"/>
  <c r="V8072" i="3" s="1"/>
  <c r="T8074" i="3"/>
  <c r="V8074" i="3" s="1"/>
  <c r="T8075" i="3"/>
  <c r="V8075" i="3" s="1"/>
  <c r="T8076" i="3"/>
  <c r="V8076" i="3" s="1"/>
  <c r="T8077" i="3"/>
  <c r="V8077" i="3" s="1"/>
  <c r="T8078" i="3"/>
  <c r="V8078" i="3" s="1"/>
  <c r="T8079" i="3"/>
  <c r="V8079" i="3" s="1"/>
  <c r="T8080" i="3"/>
  <c r="V8080" i="3" s="1"/>
  <c r="T8081" i="3"/>
  <c r="V8081" i="3" s="1"/>
  <c r="T8082" i="3"/>
  <c r="V8082" i="3" s="1"/>
  <c r="T8083" i="3"/>
  <c r="V8083" i="3" s="1"/>
  <c r="T8084" i="3"/>
  <c r="V8084" i="3" s="1"/>
  <c r="T8085" i="3"/>
  <c r="V8085" i="3" s="1"/>
  <c r="T8086" i="3"/>
  <c r="V8086" i="3" s="1"/>
  <c r="T8087" i="3"/>
  <c r="V8087" i="3" s="1"/>
  <c r="T8089" i="3"/>
  <c r="V8089" i="3" s="1"/>
  <c r="T8091" i="3"/>
  <c r="V8091" i="3" s="1"/>
  <c r="T8093" i="3"/>
  <c r="V8093" i="3" s="1"/>
  <c r="T8094" i="3"/>
  <c r="V8094" i="3" s="1"/>
  <c r="T8096" i="3"/>
  <c r="V8096" i="3" s="1"/>
  <c r="T8097" i="3"/>
  <c r="V8097" i="3" s="1"/>
  <c r="T8098" i="3"/>
  <c r="V8098" i="3" s="1"/>
  <c r="T8099" i="3"/>
  <c r="V8099" i="3" s="1"/>
  <c r="T8100" i="3"/>
  <c r="V8100" i="3" s="1"/>
  <c r="T8101" i="3"/>
  <c r="V8101" i="3" s="1"/>
  <c r="T8102" i="3"/>
  <c r="V8102" i="3" s="1"/>
  <c r="T8103" i="3"/>
  <c r="V8103" i="3" s="1"/>
  <c r="T8104" i="3"/>
  <c r="V8104" i="3" s="1"/>
  <c r="T8106" i="3"/>
  <c r="V8106" i="3" s="1"/>
  <c r="T8107" i="3"/>
  <c r="V8107" i="3" s="1"/>
  <c r="T8108" i="3"/>
  <c r="V8108" i="3" s="1"/>
  <c r="T8110" i="3"/>
  <c r="V8110" i="3" s="1"/>
  <c r="T8111" i="3"/>
  <c r="V8111" i="3" s="1"/>
  <c r="T8112" i="3"/>
  <c r="V8112" i="3" s="1"/>
  <c r="T8113" i="3"/>
  <c r="V8113" i="3" s="1"/>
  <c r="T8115" i="3"/>
  <c r="V8115" i="3" s="1"/>
  <c r="T8116" i="3"/>
  <c r="V8116" i="3" s="1"/>
  <c r="T8117" i="3"/>
  <c r="V8117" i="3" s="1"/>
  <c r="T8118" i="3"/>
  <c r="V8118" i="3" s="1"/>
  <c r="T8119" i="3"/>
  <c r="V8119" i="3" s="1"/>
  <c r="T8120" i="3"/>
  <c r="V8120" i="3" s="1"/>
  <c r="T8122" i="3"/>
  <c r="V8122" i="3" s="1"/>
  <c r="T8123" i="3"/>
  <c r="V8123" i="3" s="1"/>
  <c r="T8124" i="3"/>
  <c r="V8124" i="3" s="1"/>
  <c r="T8125" i="3"/>
  <c r="V8125" i="3" s="1"/>
  <c r="T8126" i="3"/>
  <c r="V8126" i="3" s="1"/>
  <c r="T8127" i="3"/>
  <c r="V8127" i="3" s="1"/>
  <c r="T8130" i="3"/>
  <c r="V8130" i="3" s="1"/>
  <c r="T8131" i="3"/>
  <c r="V8131" i="3" s="1"/>
  <c r="T8132" i="3"/>
  <c r="V8132" i="3" s="1"/>
  <c r="T8133" i="3"/>
  <c r="V8133" i="3" s="1"/>
  <c r="T8134" i="3"/>
  <c r="V8134" i="3" s="1"/>
  <c r="T8135" i="3"/>
  <c r="V8135" i="3" s="1"/>
  <c r="T8136" i="3"/>
  <c r="V8136" i="3" s="1"/>
  <c r="T8137" i="3"/>
  <c r="V8137" i="3" s="1"/>
  <c r="T8138" i="3"/>
  <c r="V8138" i="3" s="1"/>
  <c r="T8139" i="3"/>
  <c r="V8139" i="3" s="1"/>
  <c r="T8140" i="3"/>
  <c r="V8140" i="3" s="1"/>
  <c r="T8141" i="3"/>
  <c r="V8141" i="3" s="1"/>
  <c r="T8143" i="3"/>
  <c r="V8143" i="3" s="1"/>
  <c r="T8144" i="3"/>
  <c r="V8144" i="3" s="1"/>
  <c r="T8145" i="3"/>
  <c r="V8145" i="3" s="1"/>
  <c r="T8146" i="3"/>
  <c r="V8146" i="3" s="1"/>
  <c r="T8147" i="3"/>
  <c r="V8147" i="3" s="1"/>
  <c r="T8148" i="3"/>
  <c r="V8148" i="3" s="1"/>
  <c r="T8149" i="3"/>
  <c r="V8149" i="3" s="1"/>
  <c r="T8151" i="3"/>
  <c r="V8151" i="3" s="1"/>
  <c r="T8153" i="3"/>
  <c r="V8153" i="3" s="1"/>
  <c r="T8154" i="3"/>
  <c r="V8154" i="3" s="1"/>
  <c r="T8155" i="3"/>
  <c r="V8155" i="3" s="1"/>
  <c r="T8156" i="3"/>
  <c r="V8156" i="3" s="1"/>
  <c r="T8157" i="3"/>
  <c r="V8157" i="3" s="1"/>
  <c r="T8158" i="3"/>
  <c r="V8158" i="3" s="1"/>
  <c r="T8159" i="3"/>
  <c r="V8159" i="3" s="1"/>
  <c r="T8160" i="3"/>
  <c r="V8160" i="3" s="1"/>
  <c r="T8161" i="3"/>
  <c r="V8161" i="3" s="1"/>
  <c r="T8162" i="3"/>
  <c r="V8162" i="3" s="1"/>
  <c r="T8163" i="3"/>
  <c r="V8163" i="3" s="1"/>
  <c r="T8164" i="3"/>
  <c r="V8164" i="3" s="1"/>
  <c r="T8165" i="3"/>
  <c r="V8165" i="3" s="1"/>
  <c r="T8166" i="3"/>
  <c r="V8166" i="3" s="1"/>
  <c r="T8167" i="3"/>
  <c r="V8167" i="3" s="1"/>
  <c r="T8168" i="3"/>
  <c r="V8168" i="3" s="1"/>
  <c r="T8169" i="3"/>
  <c r="V8169" i="3" s="1"/>
  <c r="T8170" i="3"/>
  <c r="V8170" i="3" s="1"/>
  <c r="T8171" i="3"/>
  <c r="V8171" i="3" s="1"/>
  <c r="T8173" i="3"/>
  <c r="V8173" i="3" s="1"/>
  <c r="T8176" i="3"/>
  <c r="V8176" i="3" s="1"/>
  <c r="T8177" i="3"/>
  <c r="V8177" i="3" s="1"/>
  <c r="T8178" i="3"/>
  <c r="V8178" i="3" s="1"/>
  <c r="T8179" i="3"/>
  <c r="V8179" i="3" s="1"/>
  <c r="T8180" i="3"/>
  <c r="V8180" i="3" s="1"/>
  <c r="T8181" i="3"/>
  <c r="V8181" i="3" s="1"/>
  <c r="T8182" i="3"/>
  <c r="V8182" i="3" s="1"/>
  <c r="T8185" i="3"/>
  <c r="V8185" i="3" s="1"/>
  <c r="T8188" i="3"/>
  <c r="V8188" i="3" s="1"/>
  <c r="T8190" i="3"/>
  <c r="V8190" i="3" s="1"/>
  <c r="T8191" i="3"/>
  <c r="V8191" i="3" s="1"/>
  <c r="T8193" i="3"/>
  <c r="V8193" i="3" s="1"/>
  <c r="T8194" i="3"/>
  <c r="V8194" i="3" s="1"/>
  <c r="T8195" i="3"/>
  <c r="V8195" i="3" s="1"/>
  <c r="T8196" i="3"/>
  <c r="V8196" i="3" s="1"/>
  <c r="T8197" i="3"/>
  <c r="V8197" i="3" s="1"/>
  <c r="T8198" i="3"/>
  <c r="V8198" i="3" s="1"/>
  <c r="T8199" i="3"/>
  <c r="V8199" i="3" s="1"/>
  <c r="T8200" i="3"/>
  <c r="V8200" i="3" s="1"/>
  <c r="T8201" i="3"/>
  <c r="V8201" i="3" s="1"/>
  <c r="T8202" i="3"/>
  <c r="V8202" i="3" s="1"/>
  <c r="T8203" i="3"/>
  <c r="V8203" i="3" s="1"/>
  <c r="T8205" i="3"/>
  <c r="V8205" i="3" s="1"/>
  <c r="T8206" i="3"/>
  <c r="V8206" i="3" s="1"/>
  <c r="T8207" i="3"/>
  <c r="V8207" i="3" s="1"/>
  <c r="T8208" i="3"/>
  <c r="V8208" i="3" s="1"/>
  <c r="T8209" i="3"/>
  <c r="V8209" i="3" s="1"/>
  <c r="T8211" i="3"/>
  <c r="V8211" i="3" s="1"/>
  <c r="T8212" i="3"/>
  <c r="V8212" i="3" s="1"/>
  <c r="T8213" i="3"/>
  <c r="V8213" i="3" s="1"/>
  <c r="T8214" i="3"/>
  <c r="V8214" i="3" s="1"/>
  <c r="T8216" i="3"/>
  <c r="V8216" i="3" s="1"/>
  <c r="T8218" i="3"/>
  <c r="V8218" i="3" s="1"/>
  <c r="T8219" i="3"/>
  <c r="V8219" i="3" s="1"/>
  <c r="T8220" i="3"/>
  <c r="V8220" i="3" s="1"/>
  <c r="T8221" i="3"/>
  <c r="V8221" i="3" s="1"/>
  <c r="T8228" i="3"/>
  <c r="V8228" i="3" s="1"/>
  <c r="T8229" i="3"/>
  <c r="V8229" i="3" s="1"/>
  <c r="T8231" i="3"/>
  <c r="V8231" i="3" s="1"/>
  <c r="T8232" i="3"/>
  <c r="V8232" i="3" s="1"/>
  <c r="T8233" i="3"/>
  <c r="V8233" i="3" s="1"/>
  <c r="T8234" i="3"/>
  <c r="V8234" i="3" s="1"/>
  <c r="T8235" i="3"/>
  <c r="V8235" i="3" s="1"/>
  <c r="T8237" i="3"/>
  <c r="V8237" i="3" s="1"/>
  <c r="T8238" i="3"/>
  <c r="V8238" i="3" s="1"/>
  <c r="T8239" i="3"/>
  <c r="V8239" i="3" s="1"/>
  <c r="T8243" i="3"/>
  <c r="V8243" i="3" s="1"/>
  <c r="T8244" i="3"/>
  <c r="V8244" i="3" s="1"/>
  <c r="T8245" i="3"/>
  <c r="V8245" i="3" s="1"/>
  <c r="T8246" i="3"/>
  <c r="V8246" i="3" s="1"/>
  <c r="T8247" i="3"/>
  <c r="V8247" i="3" s="1"/>
  <c r="T8249" i="3"/>
  <c r="V8249" i="3" s="1"/>
  <c r="T8250" i="3"/>
  <c r="V8250" i="3" s="1"/>
  <c r="T8251" i="3"/>
  <c r="V8251" i="3" s="1"/>
  <c r="T8252" i="3"/>
  <c r="V8252" i="3" s="1"/>
  <c r="T8254" i="3"/>
  <c r="V8254" i="3" s="1"/>
  <c r="T8255" i="3"/>
  <c r="V8255" i="3" s="1"/>
  <c r="T8256" i="3"/>
  <c r="V8256" i="3" s="1"/>
  <c r="T8257" i="3"/>
  <c r="V8257" i="3" s="1"/>
  <c r="T8258" i="3"/>
  <c r="V8258" i="3" s="1"/>
  <c r="T8259" i="3"/>
  <c r="V8259" i="3" s="1"/>
  <c r="T8261" i="3"/>
  <c r="V8261" i="3" s="1"/>
  <c r="T8262" i="3"/>
  <c r="V8262" i="3" s="1"/>
  <c r="T8263" i="3"/>
  <c r="V8263" i="3" s="1"/>
  <c r="T8264" i="3"/>
  <c r="V8264" i="3" s="1"/>
  <c r="T8266" i="3"/>
  <c r="V8266" i="3" s="1"/>
  <c r="T8267" i="3"/>
  <c r="V8267" i="3" s="1"/>
  <c r="T8268" i="3"/>
  <c r="V8268" i="3" s="1"/>
  <c r="T8269" i="3"/>
  <c r="V8269" i="3" s="1"/>
  <c r="T8270" i="3"/>
  <c r="V8270" i="3" s="1"/>
  <c r="T8271" i="3"/>
  <c r="V8271" i="3" s="1"/>
  <c r="T8272" i="3"/>
  <c r="V8272" i="3" s="1"/>
  <c r="T8273" i="3"/>
  <c r="V8273" i="3" s="1"/>
  <c r="T8276" i="3"/>
  <c r="V8276" i="3" s="1"/>
  <c r="T8277" i="3"/>
  <c r="V8277" i="3" s="1"/>
  <c r="T8279" i="3"/>
  <c r="V8279" i="3" s="1"/>
  <c r="T8280" i="3"/>
  <c r="V8280" i="3" s="1"/>
  <c r="T8281" i="3"/>
  <c r="V8281" i="3" s="1"/>
  <c r="T8282" i="3"/>
  <c r="V8282" i="3" s="1"/>
  <c r="T8283" i="3"/>
  <c r="V8283" i="3" s="1"/>
  <c r="T8286" i="3"/>
  <c r="V8286" i="3" s="1"/>
  <c r="T8288" i="3"/>
  <c r="V8288" i="3" s="1"/>
  <c r="T8289" i="3"/>
  <c r="V8289" i="3" s="1"/>
  <c r="T8290" i="3"/>
  <c r="V8290" i="3" s="1"/>
  <c r="T8291" i="3"/>
  <c r="V8291" i="3" s="1"/>
  <c r="T8292" i="3"/>
  <c r="V8292" i="3" s="1"/>
  <c r="T8293" i="3"/>
  <c r="V8293" i="3" s="1"/>
  <c r="T8297" i="3"/>
  <c r="V8297" i="3" s="1"/>
  <c r="T8299" i="3"/>
  <c r="V8299" i="3" s="1"/>
  <c r="T8300" i="3"/>
  <c r="V8300" i="3" s="1"/>
  <c r="T8301" i="3"/>
  <c r="V8301" i="3" s="1"/>
  <c r="T8302" i="3"/>
  <c r="V8302" i="3" s="1"/>
  <c r="T8304" i="3"/>
  <c r="V8304" i="3" s="1"/>
  <c r="T8305" i="3"/>
  <c r="V8305" i="3" s="1"/>
  <c r="T8306" i="3"/>
  <c r="V8306" i="3" s="1"/>
  <c r="T8307" i="3"/>
  <c r="V8307" i="3" s="1"/>
  <c r="T8308" i="3"/>
  <c r="V8308" i="3" s="1"/>
  <c r="T8310" i="3"/>
  <c r="V8310" i="3" s="1"/>
  <c r="T8311" i="3"/>
  <c r="V8311" i="3" s="1"/>
  <c r="T8312" i="3"/>
  <c r="V8312" i="3" s="1"/>
  <c r="T8313" i="3"/>
  <c r="V8313" i="3" s="1"/>
  <c r="T8314" i="3"/>
  <c r="V8314" i="3" s="1"/>
  <c r="T8315" i="3"/>
  <c r="V8315" i="3" s="1"/>
  <c r="T8317" i="3"/>
  <c r="V8317" i="3" s="1"/>
  <c r="T8318" i="3"/>
  <c r="V8318" i="3" s="1"/>
  <c r="T8319" i="3"/>
  <c r="V8319" i="3" s="1"/>
  <c r="T8320" i="3"/>
  <c r="V8320" i="3" s="1"/>
  <c r="T8323" i="3"/>
  <c r="V8323" i="3" s="1"/>
  <c r="T8324" i="3"/>
  <c r="V8324" i="3" s="1"/>
  <c r="T8325" i="3"/>
  <c r="V8325" i="3" s="1"/>
  <c r="T8326" i="3"/>
  <c r="V8326" i="3" s="1"/>
  <c r="T8327" i="3"/>
  <c r="V8327" i="3" s="1"/>
  <c r="T8328" i="3"/>
  <c r="V8328" i="3" s="1"/>
  <c r="T8329" i="3"/>
  <c r="V8329" i="3" s="1"/>
  <c r="T8332" i="3"/>
  <c r="V8332" i="3" s="1"/>
  <c r="T8333" i="3"/>
  <c r="V8333" i="3" s="1"/>
  <c r="T8334" i="3"/>
  <c r="V8334" i="3" s="1"/>
  <c r="T8335" i="3"/>
  <c r="V8335" i="3" s="1"/>
  <c r="T8336" i="3"/>
  <c r="V8336" i="3" s="1"/>
  <c r="T8337" i="3"/>
  <c r="V8337" i="3" s="1"/>
  <c r="T8338" i="3"/>
  <c r="V8338" i="3" s="1"/>
  <c r="T8339" i="3"/>
  <c r="V8339" i="3" s="1"/>
  <c r="T8340" i="3"/>
  <c r="V8340" i="3" s="1"/>
  <c r="T8342" i="3"/>
  <c r="V8342" i="3" s="1"/>
  <c r="T8343" i="3"/>
  <c r="V8343" i="3" s="1"/>
  <c r="T8344" i="3"/>
  <c r="V8344" i="3" s="1"/>
  <c r="T8345" i="3"/>
  <c r="V8345" i="3" s="1"/>
  <c r="T8346" i="3"/>
  <c r="V8346" i="3" s="1"/>
  <c r="T8347" i="3"/>
  <c r="V8347" i="3" s="1"/>
  <c r="T8348" i="3"/>
  <c r="V8348" i="3" s="1"/>
  <c r="T8349" i="3"/>
  <c r="V8349" i="3" s="1"/>
  <c r="T8350" i="3"/>
  <c r="V8350" i="3" s="1"/>
  <c r="T8351" i="3"/>
  <c r="V8351" i="3" s="1"/>
  <c r="T8352" i="3"/>
  <c r="V8352" i="3" s="1"/>
  <c r="T8353" i="3"/>
  <c r="V8353" i="3" s="1"/>
  <c r="T8354" i="3"/>
  <c r="V8354" i="3" s="1"/>
  <c r="T8356" i="3"/>
  <c r="V8356" i="3" s="1"/>
  <c r="T8357" i="3"/>
  <c r="V8357" i="3" s="1"/>
  <c r="T8358" i="3"/>
  <c r="V8358" i="3" s="1"/>
  <c r="T8359" i="3"/>
  <c r="V8359" i="3" s="1"/>
  <c r="T8361" i="3"/>
  <c r="V8361" i="3" s="1"/>
  <c r="T8362" i="3"/>
  <c r="V8362" i="3" s="1"/>
  <c r="T8363" i="3"/>
  <c r="V8363" i="3" s="1"/>
  <c r="T8364" i="3"/>
  <c r="V8364" i="3" s="1"/>
  <c r="T8365" i="3"/>
  <c r="V8365" i="3" s="1"/>
  <c r="T8366" i="3"/>
  <c r="V8366" i="3" s="1"/>
  <c r="T8367" i="3"/>
  <c r="V8367" i="3" s="1"/>
  <c r="T8368" i="3"/>
  <c r="V8368" i="3" s="1"/>
  <c r="T8369" i="3"/>
  <c r="V8369" i="3" s="1"/>
  <c r="T8370" i="3"/>
  <c r="V8370" i="3" s="1"/>
  <c r="T8371" i="3"/>
  <c r="V8371" i="3" s="1"/>
  <c r="T8372" i="3"/>
  <c r="V8372" i="3" s="1"/>
  <c r="T8373" i="3"/>
  <c r="V8373" i="3" s="1"/>
  <c r="T8374" i="3"/>
  <c r="V8374" i="3" s="1"/>
  <c r="T8375" i="3"/>
  <c r="V8375" i="3" s="1"/>
  <c r="T8376" i="3"/>
  <c r="V8376" i="3" s="1"/>
  <c r="T8377" i="3"/>
  <c r="V8377" i="3" s="1"/>
  <c r="T8378" i="3"/>
  <c r="V8378" i="3" s="1"/>
  <c r="T8379" i="3"/>
  <c r="V8379" i="3" s="1"/>
  <c r="T8380" i="3"/>
  <c r="V8380" i="3" s="1"/>
  <c r="T8381" i="3"/>
  <c r="V8381" i="3" s="1"/>
  <c r="T8382" i="3"/>
  <c r="V8382" i="3" s="1"/>
  <c r="T8383" i="3"/>
  <c r="V8383" i="3" s="1"/>
  <c r="T8384" i="3"/>
  <c r="V8384" i="3" s="1"/>
  <c r="T8385" i="3"/>
  <c r="V8385" i="3" s="1"/>
  <c r="T8386" i="3"/>
  <c r="V8386" i="3" s="1"/>
  <c r="T8387" i="3"/>
  <c r="V8387" i="3" s="1"/>
  <c r="T8388" i="3"/>
  <c r="V8388" i="3" s="1"/>
  <c r="T8389" i="3"/>
  <c r="V8389" i="3" s="1"/>
  <c r="T8390" i="3"/>
  <c r="V8390" i="3" s="1"/>
  <c r="T8391" i="3"/>
  <c r="V8391" i="3" s="1"/>
  <c r="T8392" i="3"/>
  <c r="V8392" i="3" s="1"/>
  <c r="T8393" i="3"/>
  <c r="V8393" i="3" s="1"/>
  <c r="T8394" i="3"/>
  <c r="V8394" i="3" s="1"/>
  <c r="T8395" i="3"/>
  <c r="V8395" i="3" s="1"/>
  <c r="T8396" i="3"/>
  <c r="V8396" i="3" s="1"/>
  <c r="T8397" i="3"/>
  <c r="V8397" i="3" s="1"/>
  <c r="T8398" i="3"/>
  <c r="V8398" i="3" s="1"/>
  <c r="T8399" i="3"/>
  <c r="V8399" i="3" s="1"/>
  <c r="T8400" i="3"/>
  <c r="V8400" i="3" s="1"/>
  <c r="T8401" i="3"/>
  <c r="V8401" i="3" s="1"/>
  <c r="T8402" i="3"/>
  <c r="V8402" i="3" s="1"/>
  <c r="T8403" i="3"/>
  <c r="V8403" i="3" s="1"/>
  <c r="T8404" i="3"/>
  <c r="V8404" i="3" s="1"/>
  <c r="T8405" i="3"/>
  <c r="V8405" i="3" s="1"/>
  <c r="T8406" i="3"/>
  <c r="V8406" i="3" s="1"/>
  <c r="T8407" i="3"/>
  <c r="V8407" i="3" s="1"/>
  <c r="T8408" i="3"/>
  <c r="V8408" i="3" s="1"/>
  <c r="T8409" i="3"/>
  <c r="V8409" i="3" s="1"/>
  <c r="T8411" i="3"/>
  <c r="V8411" i="3" s="1"/>
  <c r="T8412" i="3"/>
  <c r="V8412" i="3" s="1"/>
  <c r="T8413" i="3"/>
  <c r="V8413" i="3" s="1"/>
  <c r="T8415" i="3"/>
  <c r="V8415" i="3" s="1"/>
  <c r="T8416" i="3"/>
  <c r="V8416" i="3" s="1"/>
  <c r="T8417" i="3"/>
  <c r="V8417" i="3" s="1"/>
  <c r="T8418" i="3"/>
  <c r="V8418" i="3" s="1"/>
  <c r="T8419" i="3"/>
  <c r="V8419" i="3" s="1"/>
  <c r="T8420" i="3"/>
  <c r="V8420" i="3" s="1"/>
  <c r="T8421" i="3"/>
  <c r="V8421" i="3" s="1"/>
  <c r="T8422" i="3"/>
  <c r="V8422" i="3" s="1"/>
  <c r="T8423" i="3"/>
  <c r="V8423" i="3" s="1"/>
  <c r="T8424" i="3"/>
  <c r="V8424" i="3" s="1"/>
  <c r="T8425" i="3"/>
  <c r="V8425" i="3" s="1"/>
  <c r="T8426" i="3"/>
  <c r="V8426" i="3" s="1"/>
  <c r="T8427" i="3"/>
  <c r="V8427" i="3" s="1"/>
  <c r="T8428" i="3"/>
  <c r="V8428" i="3" s="1"/>
  <c r="T8429" i="3"/>
  <c r="V8429" i="3" s="1"/>
  <c r="T8430" i="3"/>
  <c r="V8430" i="3" s="1"/>
  <c r="T8431" i="3"/>
  <c r="V8431" i="3" s="1"/>
  <c r="T8433" i="3"/>
  <c r="V8433" i="3" s="1"/>
  <c r="T8434" i="3"/>
  <c r="V8434" i="3" s="1"/>
  <c r="T8435" i="3"/>
  <c r="V8435" i="3" s="1"/>
  <c r="T8436" i="3"/>
  <c r="V8436" i="3" s="1"/>
  <c r="T8437" i="3"/>
  <c r="V8437" i="3" s="1"/>
  <c r="T8438" i="3"/>
  <c r="V8438" i="3" s="1"/>
  <c r="T8439" i="3"/>
  <c r="V8439" i="3" s="1"/>
  <c r="T8440" i="3"/>
  <c r="V8440" i="3" s="1"/>
  <c r="T8441" i="3"/>
  <c r="V8441" i="3" s="1"/>
  <c r="T8442" i="3"/>
  <c r="V8442" i="3" s="1"/>
  <c r="T8443" i="3"/>
  <c r="V8443" i="3" s="1"/>
  <c r="T8444" i="3"/>
  <c r="V8444" i="3" s="1"/>
  <c r="T8445" i="3"/>
  <c r="V8445" i="3" s="1"/>
  <c r="T8446" i="3"/>
  <c r="V8446" i="3" s="1"/>
  <c r="T8449" i="3"/>
  <c r="V8449" i="3" s="1"/>
  <c r="T8450" i="3"/>
  <c r="V8450" i="3" s="1"/>
  <c r="T8451" i="3"/>
  <c r="V8451" i="3" s="1"/>
  <c r="T8452" i="3"/>
  <c r="V8452" i="3" s="1"/>
  <c r="T8453" i="3"/>
  <c r="V8453" i="3" s="1"/>
  <c r="T8457" i="3"/>
  <c r="V8457" i="3" s="1"/>
  <c r="T8458" i="3"/>
  <c r="V8458" i="3" s="1"/>
  <c r="T8459" i="3"/>
  <c r="V8459" i="3" s="1"/>
  <c r="T8460" i="3"/>
  <c r="V8460" i="3" s="1"/>
  <c r="T8461" i="3"/>
  <c r="V8461" i="3" s="1"/>
  <c r="T8462" i="3"/>
  <c r="V8462" i="3" s="1"/>
  <c r="T8463" i="3"/>
  <c r="V8463" i="3" s="1"/>
  <c r="T8464" i="3"/>
  <c r="V8464" i="3" s="1"/>
  <c r="T8467" i="3"/>
  <c r="V8467" i="3" s="1"/>
  <c r="T8468" i="3"/>
  <c r="V8468" i="3" s="1"/>
  <c r="T8469" i="3"/>
  <c r="V8469" i="3" s="1"/>
  <c r="T8470" i="3"/>
  <c r="V8470" i="3" s="1"/>
  <c r="T8471" i="3"/>
  <c r="V8471" i="3" s="1"/>
  <c r="T8472" i="3"/>
  <c r="V8472" i="3" s="1"/>
  <c r="T8473" i="3"/>
  <c r="V8473" i="3" s="1"/>
  <c r="T8474" i="3"/>
  <c r="V8474" i="3" s="1"/>
  <c r="T8475" i="3"/>
  <c r="V8475" i="3" s="1"/>
  <c r="T8476" i="3"/>
  <c r="V8476" i="3" s="1"/>
  <c r="T8478" i="3"/>
  <c r="V8478" i="3" s="1"/>
  <c r="T8479" i="3"/>
  <c r="V8479" i="3" s="1"/>
  <c r="T8480" i="3"/>
  <c r="V8480" i="3" s="1"/>
  <c r="T8481" i="3"/>
  <c r="V8481" i="3" s="1"/>
  <c r="T8482" i="3"/>
  <c r="V8482" i="3" s="1"/>
  <c r="T8484" i="3"/>
  <c r="V8484" i="3" s="1"/>
  <c r="T8486" i="3"/>
  <c r="V8486" i="3" s="1"/>
  <c r="T8487" i="3"/>
  <c r="V8487" i="3" s="1"/>
  <c r="T8488" i="3"/>
  <c r="V8488" i="3" s="1"/>
  <c r="T8489" i="3"/>
  <c r="V8489" i="3" s="1"/>
  <c r="T8490" i="3"/>
  <c r="V8490" i="3" s="1"/>
  <c r="T8491" i="3"/>
  <c r="V8491" i="3" s="1"/>
  <c r="T8492" i="3"/>
  <c r="V8492" i="3" s="1"/>
  <c r="T8494" i="3"/>
  <c r="V8494" i="3" s="1"/>
  <c r="T8495" i="3"/>
  <c r="V8495" i="3" s="1"/>
  <c r="T8496" i="3"/>
  <c r="V8496" i="3" s="1"/>
  <c r="T8497" i="3"/>
  <c r="V8497" i="3" s="1"/>
  <c r="T8499" i="3"/>
  <c r="V8499" i="3" s="1"/>
  <c r="T8501" i="3"/>
  <c r="V8501" i="3" s="1"/>
  <c r="T8502" i="3"/>
  <c r="V8502" i="3" s="1"/>
  <c r="T8503" i="3"/>
  <c r="V8503" i="3" s="1"/>
  <c r="T8504" i="3"/>
  <c r="V8504" i="3" s="1"/>
  <c r="T8505" i="3"/>
  <c r="V8505" i="3" s="1"/>
  <c r="T8507" i="3"/>
  <c r="V8507" i="3" s="1"/>
  <c r="T8508" i="3"/>
  <c r="V8508" i="3" s="1"/>
  <c r="T8509" i="3"/>
  <c r="V8509" i="3" s="1"/>
  <c r="T8511" i="3"/>
  <c r="V8511" i="3" s="1"/>
  <c r="T8512" i="3"/>
  <c r="V8512" i="3" s="1"/>
  <c r="T8513" i="3"/>
  <c r="V8513" i="3" s="1"/>
  <c r="T8515" i="3"/>
  <c r="V8515" i="3" s="1"/>
  <c r="T8516" i="3"/>
  <c r="V8516" i="3" s="1"/>
  <c r="T8517" i="3"/>
  <c r="V8517" i="3" s="1"/>
  <c r="T8518" i="3"/>
  <c r="V8518" i="3" s="1"/>
  <c r="T8519" i="3"/>
  <c r="V8519" i="3" s="1"/>
  <c r="T8520" i="3"/>
  <c r="V8520" i="3" s="1"/>
  <c r="T8522" i="3"/>
  <c r="V8522" i="3" s="1"/>
  <c r="T8523" i="3"/>
  <c r="V8523" i="3" s="1"/>
  <c r="T8524" i="3"/>
  <c r="V8524" i="3" s="1"/>
  <c r="T8525" i="3"/>
  <c r="V8525" i="3" s="1"/>
  <c r="T8526" i="3"/>
  <c r="V8526" i="3" s="1"/>
  <c r="T8527" i="3"/>
  <c r="V8527" i="3" s="1"/>
  <c r="T8528" i="3"/>
  <c r="V8528" i="3" s="1"/>
  <c r="T8529" i="3"/>
  <c r="V8529" i="3" s="1"/>
  <c r="T8530" i="3"/>
  <c r="V8530" i="3" s="1"/>
  <c r="T8531" i="3"/>
  <c r="V8531" i="3" s="1"/>
  <c r="T8533" i="3"/>
  <c r="V8533" i="3" s="1"/>
  <c r="T8534" i="3"/>
  <c r="V8534" i="3" s="1"/>
  <c r="T8535" i="3"/>
  <c r="V8535" i="3" s="1"/>
  <c r="T8537" i="3"/>
  <c r="V8537" i="3" s="1"/>
  <c r="T8538" i="3"/>
  <c r="V8538" i="3" s="1"/>
  <c r="T8539" i="3"/>
  <c r="V8539" i="3" s="1"/>
  <c r="T8541" i="3"/>
  <c r="V8541" i="3" s="1"/>
  <c r="T8542" i="3"/>
  <c r="V8542" i="3" s="1"/>
  <c r="T8543" i="3"/>
  <c r="V8543" i="3" s="1"/>
  <c r="T8544" i="3"/>
  <c r="V8544" i="3" s="1"/>
  <c r="T8545" i="3"/>
  <c r="V8545" i="3" s="1"/>
  <c r="T8547" i="3"/>
  <c r="V8547" i="3" s="1"/>
  <c r="T8548" i="3"/>
  <c r="V8548" i="3" s="1"/>
  <c r="T8549" i="3"/>
  <c r="V8549" i="3" s="1"/>
  <c r="T8550" i="3"/>
  <c r="V8550" i="3" s="1"/>
  <c r="T8552" i="3"/>
  <c r="V8552" i="3" s="1"/>
  <c r="T8555" i="3"/>
  <c r="V8555" i="3" s="1"/>
  <c r="T8556" i="3"/>
  <c r="V8556" i="3" s="1"/>
  <c r="T8557" i="3"/>
  <c r="V8557" i="3" s="1"/>
  <c r="T8558" i="3"/>
  <c r="V8558" i="3" s="1"/>
  <c r="T8559" i="3"/>
  <c r="V8559" i="3" s="1"/>
  <c r="T8562" i="3"/>
  <c r="V8562" i="3" s="1"/>
  <c r="T8564" i="3"/>
  <c r="V8564" i="3" s="1"/>
  <c r="T8565" i="3"/>
  <c r="V8565" i="3" s="1"/>
  <c r="T8566" i="3"/>
  <c r="V8566" i="3" s="1"/>
  <c r="T8567" i="3"/>
  <c r="V8567" i="3" s="1"/>
  <c r="T8568" i="3"/>
  <c r="V8568" i="3" s="1"/>
  <c r="T8569" i="3"/>
  <c r="V8569" i="3" s="1"/>
  <c r="T8570" i="3"/>
  <c r="V8570" i="3" s="1"/>
  <c r="T8571" i="3"/>
  <c r="V8571" i="3" s="1"/>
  <c r="T8572" i="3"/>
  <c r="V8572" i="3" s="1"/>
  <c r="T8574" i="3"/>
  <c r="V8574" i="3" s="1"/>
  <c r="T8575" i="3"/>
  <c r="V8575" i="3" s="1"/>
  <c r="T8576" i="3"/>
  <c r="V8576" i="3" s="1"/>
  <c r="T8578" i="3"/>
  <c r="V8578" i="3" s="1"/>
  <c r="T8579" i="3"/>
  <c r="V8579" i="3" s="1"/>
  <c r="T8580" i="3"/>
  <c r="V8580" i="3" s="1"/>
  <c r="T8581" i="3"/>
  <c r="V8581" i="3" s="1"/>
  <c r="T8583" i="3"/>
  <c r="V8583" i="3" s="1"/>
  <c r="T8585" i="3"/>
  <c r="V8585" i="3" s="1"/>
  <c r="T8587" i="3"/>
  <c r="V8587" i="3" s="1"/>
  <c r="T8588" i="3"/>
  <c r="V8588" i="3" s="1"/>
  <c r="T8589" i="3"/>
  <c r="V8589" i="3" s="1"/>
  <c r="T8590" i="3"/>
  <c r="V8590" i="3" s="1"/>
  <c r="T8591" i="3"/>
  <c r="V8591" i="3" s="1"/>
  <c r="T8592" i="3"/>
  <c r="V8592" i="3" s="1"/>
  <c r="T8593" i="3"/>
  <c r="V8593" i="3" s="1"/>
  <c r="T8594" i="3"/>
  <c r="V8594" i="3" s="1"/>
  <c r="T8595" i="3"/>
  <c r="V8595" i="3" s="1"/>
  <c r="T8596" i="3"/>
  <c r="V8596" i="3" s="1"/>
  <c r="T8598" i="3"/>
  <c r="V8598" i="3" s="1"/>
  <c r="T8599" i="3"/>
  <c r="V8599" i="3" s="1"/>
  <c r="T8600" i="3"/>
  <c r="V8600" i="3" s="1"/>
  <c r="T8601" i="3"/>
  <c r="V8601" i="3" s="1"/>
  <c r="T8602" i="3"/>
  <c r="V8602" i="3" s="1"/>
  <c r="T8603" i="3"/>
  <c r="V8603" i="3" s="1"/>
  <c r="T8604" i="3"/>
  <c r="V8604" i="3" s="1"/>
  <c r="T8605" i="3"/>
  <c r="V8605" i="3" s="1"/>
  <c r="T8606" i="3"/>
  <c r="V8606" i="3" s="1"/>
  <c r="T8607" i="3"/>
  <c r="V8607" i="3" s="1"/>
  <c r="T8608" i="3"/>
  <c r="V8608" i="3" s="1"/>
  <c r="T8609" i="3"/>
  <c r="V8609" i="3" s="1"/>
  <c r="T8610" i="3"/>
  <c r="V8610" i="3" s="1"/>
  <c r="T8611" i="3"/>
  <c r="V8611" i="3" s="1"/>
  <c r="T8612" i="3"/>
  <c r="V8612" i="3" s="1"/>
  <c r="T8614" i="3"/>
  <c r="V8614" i="3" s="1"/>
  <c r="T8615" i="3"/>
  <c r="V8615" i="3" s="1"/>
  <c r="T8616" i="3"/>
  <c r="V8616" i="3" s="1"/>
  <c r="T8617" i="3"/>
  <c r="V8617" i="3" s="1"/>
  <c r="T8618" i="3"/>
  <c r="V8618" i="3" s="1"/>
  <c r="T8619" i="3"/>
  <c r="V8619" i="3" s="1"/>
  <c r="T8620" i="3"/>
  <c r="V8620" i="3" s="1"/>
  <c r="T8621" i="3"/>
  <c r="V8621" i="3" s="1"/>
  <c r="T8622" i="3"/>
  <c r="V8622" i="3" s="1"/>
  <c r="T8624" i="3"/>
  <c r="V8624" i="3" s="1"/>
  <c r="T8625" i="3"/>
  <c r="V8625" i="3" s="1"/>
  <c r="T8627" i="3"/>
  <c r="V8627" i="3" s="1"/>
  <c r="T8628" i="3"/>
  <c r="V8628" i="3" s="1"/>
  <c r="T8630" i="3"/>
  <c r="V8630" i="3" s="1"/>
  <c r="T8631" i="3"/>
  <c r="V8631" i="3" s="1"/>
  <c r="T8632" i="3"/>
  <c r="V8632" i="3" s="1"/>
  <c r="T8633" i="3"/>
  <c r="V8633" i="3" s="1"/>
  <c r="T8634" i="3"/>
  <c r="V8634" i="3" s="1"/>
  <c r="T8635" i="3"/>
  <c r="V8635" i="3" s="1"/>
  <c r="T8636" i="3"/>
  <c r="V8636" i="3" s="1"/>
  <c r="T8638" i="3"/>
  <c r="V8638" i="3" s="1"/>
  <c r="T8639" i="3"/>
  <c r="V8639" i="3" s="1"/>
  <c r="T8640" i="3"/>
  <c r="V8640" i="3" s="1"/>
  <c r="T8641" i="3"/>
  <c r="V8641" i="3" s="1"/>
  <c r="T8642" i="3"/>
  <c r="V8642" i="3" s="1"/>
  <c r="T8643" i="3"/>
  <c r="V8643" i="3" s="1"/>
  <c r="T8645" i="3"/>
  <c r="V8645" i="3" s="1"/>
  <c r="T8646" i="3"/>
  <c r="V8646" i="3" s="1"/>
  <c r="T8647" i="3"/>
  <c r="V8647" i="3" s="1"/>
  <c r="T8648" i="3"/>
  <c r="V8648" i="3" s="1"/>
  <c r="T8650" i="3"/>
  <c r="V8650" i="3" s="1"/>
  <c r="T8651" i="3"/>
  <c r="V8651" i="3" s="1"/>
  <c r="T8652" i="3"/>
  <c r="V8652" i="3" s="1"/>
  <c r="T8653" i="3"/>
  <c r="V8653" i="3" s="1"/>
  <c r="T8654" i="3"/>
  <c r="V8654" i="3" s="1"/>
  <c r="T8655" i="3"/>
  <c r="V8655" i="3" s="1"/>
  <c r="T8657" i="3"/>
  <c r="V8657" i="3" s="1"/>
  <c r="T8660" i="3"/>
  <c r="V8660" i="3" s="1"/>
  <c r="T8661" i="3"/>
  <c r="V8661" i="3" s="1"/>
  <c r="T8662" i="3"/>
  <c r="V8662" i="3" s="1"/>
  <c r="T8663" i="3"/>
  <c r="V8663" i="3" s="1"/>
  <c r="T8664" i="3"/>
  <c r="V8664" i="3" s="1"/>
  <c r="T8665" i="3"/>
  <c r="V8665" i="3" s="1"/>
  <c r="T8666" i="3"/>
  <c r="V8666" i="3" s="1"/>
  <c r="T8667" i="3"/>
  <c r="V8667" i="3" s="1"/>
  <c r="T8670" i="3"/>
  <c r="V8670" i="3" s="1"/>
  <c r="T8671" i="3"/>
  <c r="V8671" i="3" s="1"/>
  <c r="T8673" i="3"/>
  <c r="V8673" i="3" s="1"/>
  <c r="T8674" i="3"/>
  <c r="V8674" i="3" s="1"/>
  <c r="T8675" i="3"/>
  <c r="V8675" i="3" s="1"/>
  <c r="T8676" i="3"/>
  <c r="V8676" i="3" s="1"/>
  <c r="T8678" i="3"/>
  <c r="V8678" i="3" s="1"/>
  <c r="T8679" i="3"/>
  <c r="V8679" i="3" s="1"/>
  <c r="T8680" i="3"/>
  <c r="V8680" i="3" s="1"/>
  <c r="T8681" i="3"/>
  <c r="V8681" i="3" s="1"/>
  <c r="T8682" i="3"/>
  <c r="V8682" i="3" s="1"/>
  <c r="T8683" i="3"/>
  <c r="V8683" i="3" s="1"/>
  <c r="T8684" i="3"/>
  <c r="V8684" i="3" s="1"/>
  <c r="T8685" i="3"/>
  <c r="V8685" i="3" s="1"/>
  <c r="T8686" i="3"/>
  <c r="V8686" i="3" s="1"/>
  <c r="T8687" i="3"/>
  <c r="V8687" i="3" s="1"/>
  <c r="T8688" i="3"/>
  <c r="V8688" i="3" s="1"/>
  <c r="T8689" i="3"/>
  <c r="V8689" i="3" s="1"/>
  <c r="T8691" i="3"/>
  <c r="V8691" i="3" s="1"/>
  <c r="T8692" i="3"/>
  <c r="V8692" i="3" s="1"/>
  <c r="T8693" i="3"/>
  <c r="V8693" i="3" s="1"/>
  <c r="T8696" i="3"/>
  <c r="V8696" i="3" s="1"/>
  <c r="T8699" i="3"/>
  <c r="V8699" i="3" s="1"/>
  <c r="T8700" i="3"/>
  <c r="V8700" i="3" s="1"/>
  <c r="T8701" i="3"/>
  <c r="V8701" i="3" s="1"/>
  <c r="T8702" i="3"/>
  <c r="V8702" i="3" s="1"/>
  <c r="T8704" i="3"/>
  <c r="V8704" i="3" s="1"/>
  <c r="T8705" i="3"/>
  <c r="V8705" i="3" s="1"/>
  <c r="T8706" i="3"/>
  <c r="V8706" i="3" s="1"/>
  <c r="T8707" i="3"/>
  <c r="V8707" i="3" s="1"/>
  <c r="T8708" i="3"/>
  <c r="V8708" i="3" s="1"/>
  <c r="T8709" i="3"/>
  <c r="V8709" i="3" s="1"/>
  <c r="T8710" i="3"/>
  <c r="V8710" i="3" s="1"/>
  <c r="T8711" i="3"/>
  <c r="V8711" i="3" s="1"/>
  <c r="T8713" i="3"/>
  <c r="V8713" i="3" s="1"/>
  <c r="T8715" i="3"/>
  <c r="V8715" i="3" s="1"/>
  <c r="T8716" i="3"/>
  <c r="V8716" i="3" s="1"/>
  <c r="T8717" i="3"/>
  <c r="V8717" i="3" s="1"/>
  <c r="T8718" i="3"/>
  <c r="V8718" i="3" s="1"/>
  <c r="T8720" i="3"/>
  <c r="V8720" i="3" s="1"/>
  <c r="T8721" i="3"/>
  <c r="V8721" i="3" s="1"/>
  <c r="T8722" i="3"/>
  <c r="V8722" i="3" s="1"/>
  <c r="T8725" i="3"/>
  <c r="V8725" i="3" s="1"/>
  <c r="T8726" i="3"/>
  <c r="V8726" i="3" s="1"/>
  <c r="T8727" i="3"/>
  <c r="V8727" i="3" s="1"/>
  <c r="T8728" i="3"/>
  <c r="V8728" i="3" s="1"/>
  <c r="T8730" i="3"/>
  <c r="V8730" i="3" s="1"/>
  <c r="T8731" i="3"/>
  <c r="V8731" i="3" s="1"/>
  <c r="T8732" i="3"/>
  <c r="V8732" i="3" s="1"/>
  <c r="T8735" i="3"/>
  <c r="V8735" i="3" s="1"/>
  <c r="T8736" i="3"/>
  <c r="V8736" i="3" s="1"/>
  <c r="T8737" i="3"/>
  <c r="V8737" i="3" s="1"/>
  <c r="T8738" i="3"/>
  <c r="V8738" i="3" s="1"/>
  <c r="T8739" i="3"/>
  <c r="V8739" i="3" s="1"/>
  <c r="T8740" i="3"/>
  <c r="V8740" i="3" s="1"/>
  <c r="T8741" i="3"/>
  <c r="V8741" i="3" s="1"/>
  <c r="T8742" i="3"/>
  <c r="V8742" i="3" s="1"/>
  <c r="T8743" i="3"/>
  <c r="V8743" i="3" s="1"/>
  <c r="T8744" i="3"/>
  <c r="V8744" i="3" s="1"/>
  <c r="T8745" i="3"/>
  <c r="V8745" i="3" s="1"/>
  <c r="T8747" i="3"/>
  <c r="V8747" i="3" s="1"/>
  <c r="T8748" i="3"/>
  <c r="V8748" i="3" s="1"/>
  <c r="T8749" i="3"/>
  <c r="V8749" i="3" s="1"/>
  <c r="T8750" i="3"/>
  <c r="V8750" i="3" s="1"/>
  <c r="T8751" i="3"/>
  <c r="V8751" i="3" s="1"/>
  <c r="T8753" i="3"/>
  <c r="V8753" i="3" s="1"/>
  <c r="T8755" i="3"/>
  <c r="V8755" i="3" s="1"/>
  <c r="T8756" i="3"/>
  <c r="V8756" i="3" s="1"/>
  <c r="T8757" i="3"/>
  <c r="V8757" i="3" s="1"/>
  <c r="T8758" i="3"/>
  <c r="V8758" i="3" s="1"/>
  <c r="T8759" i="3"/>
  <c r="V8759" i="3" s="1"/>
  <c r="T8760" i="3"/>
  <c r="V8760" i="3" s="1"/>
  <c r="T8761" i="3"/>
  <c r="V8761" i="3" s="1"/>
  <c r="T8763" i="3"/>
  <c r="V8763" i="3" s="1"/>
  <c r="T8765" i="3"/>
  <c r="V8765" i="3" s="1"/>
  <c r="T8770" i="3"/>
  <c r="V8770" i="3" s="1"/>
  <c r="T8771" i="3"/>
  <c r="V8771" i="3" s="1"/>
  <c r="T8772" i="3"/>
  <c r="V8772" i="3" s="1"/>
  <c r="T8773" i="3"/>
  <c r="V8773" i="3" s="1"/>
  <c r="T8774" i="3"/>
  <c r="V8774" i="3" s="1"/>
  <c r="T8776" i="3"/>
  <c r="V8776" i="3" s="1"/>
  <c r="T8777" i="3"/>
  <c r="V8777" i="3" s="1"/>
  <c r="T8778" i="3"/>
  <c r="V8778" i="3" s="1"/>
  <c r="T8779" i="3"/>
  <c r="V8779" i="3" s="1"/>
  <c r="T8780" i="3"/>
  <c r="V8780" i="3" s="1"/>
  <c r="T8781" i="3"/>
  <c r="V8781" i="3" s="1"/>
  <c r="T8782" i="3"/>
  <c r="V8782" i="3" s="1"/>
  <c r="T8783" i="3"/>
  <c r="V8783" i="3" s="1"/>
  <c r="T8784" i="3"/>
  <c r="V8784" i="3" s="1"/>
  <c r="T8785" i="3"/>
  <c r="V8785" i="3" s="1"/>
  <c r="T8786" i="3"/>
  <c r="V8786" i="3" s="1"/>
  <c r="T8788" i="3"/>
  <c r="V8788" i="3" s="1"/>
  <c r="T8789" i="3"/>
  <c r="V8789" i="3" s="1"/>
  <c r="T8790" i="3"/>
  <c r="V8790" i="3" s="1"/>
  <c r="T8792" i="3"/>
  <c r="V8792" i="3" s="1"/>
  <c r="T8793" i="3"/>
  <c r="V8793" i="3" s="1"/>
  <c r="T8794" i="3"/>
  <c r="V8794" i="3" s="1"/>
  <c r="T8795" i="3"/>
  <c r="V8795" i="3" s="1"/>
  <c r="T8796" i="3"/>
  <c r="V8796" i="3" s="1"/>
  <c r="T8797" i="3"/>
  <c r="V8797" i="3" s="1"/>
  <c r="T8798" i="3"/>
  <c r="V8798" i="3" s="1"/>
  <c r="T8799" i="3"/>
  <c r="V8799" i="3" s="1"/>
  <c r="T8801" i="3"/>
  <c r="V8801" i="3" s="1"/>
  <c r="T8802" i="3"/>
  <c r="V8802" i="3" s="1"/>
  <c r="T8803" i="3"/>
  <c r="V8803" i="3" s="1"/>
  <c r="T8805" i="3"/>
  <c r="V8805" i="3" s="1"/>
  <c r="T8806" i="3"/>
  <c r="V8806" i="3" s="1"/>
  <c r="T8807" i="3"/>
  <c r="V8807" i="3" s="1"/>
  <c r="T8808" i="3"/>
  <c r="V8808" i="3" s="1"/>
  <c r="T8810" i="3"/>
  <c r="V8810" i="3" s="1"/>
  <c r="T8811" i="3"/>
  <c r="V8811" i="3" s="1"/>
  <c r="T8815" i="3"/>
  <c r="V8815" i="3" s="1"/>
  <c r="T8816" i="3"/>
  <c r="V8816" i="3" s="1"/>
  <c r="T8817" i="3"/>
  <c r="V8817" i="3" s="1"/>
  <c r="T8818" i="3"/>
  <c r="V8818" i="3" s="1"/>
  <c r="T8819" i="3"/>
  <c r="V8819" i="3" s="1"/>
  <c r="T8821" i="3"/>
  <c r="V8821" i="3" s="1"/>
  <c r="T8822" i="3"/>
  <c r="V8822" i="3" s="1"/>
  <c r="T8823" i="3"/>
  <c r="V8823" i="3" s="1"/>
  <c r="T8824" i="3"/>
  <c r="V8824" i="3" s="1"/>
  <c r="T8825" i="3"/>
  <c r="V8825" i="3" s="1"/>
  <c r="T8826" i="3"/>
  <c r="V8826" i="3" s="1"/>
  <c r="T8827" i="3"/>
  <c r="V8827" i="3" s="1"/>
  <c r="T8828" i="3"/>
  <c r="V8828" i="3" s="1"/>
  <c r="T8830" i="3"/>
  <c r="V8830" i="3" s="1"/>
  <c r="T8831" i="3"/>
  <c r="V8831" i="3" s="1"/>
  <c r="T8832" i="3"/>
  <c r="V8832" i="3" s="1"/>
  <c r="T8833" i="3"/>
  <c r="V8833" i="3" s="1"/>
  <c r="T8834" i="3"/>
  <c r="V8834" i="3" s="1"/>
  <c r="T8837" i="3"/>
  <c r="V8837" i="3" s="1"/>
  <c r="T8838" i="3"/>
  <c r="V8838" i="3" s="1"/>
  <c r="T8839" i="3"/>
  <c r="V8839" i="3" s="1"/>
  <c r="T8840" i="3"/>
  <c r="V8840" i="3" s="1"/>
  <c r="T8841" i="3"/>
  <c r="V8841" i="3" s="1"/>
  <c r="T8844" i="3"/>
  <c r="V8844" i="3" s="1"/>
  <c r="T8845" i="3"/>
  <c r="V8845" i="3" s="1"/>
  <c r="T8846" i="3"/>
  <c r="V8846" i="3" s="1"/>
  <c r="T8847" i="3"/>
  <c r="V8847" i="3" s="1"/>
  <c r="T8848" i="3"/>
  <c r="V8848" i="3" s="1"/>
  <c r="T8851" i="3"/>
  <c r="V8851" i="3" s="1"/>
  <c r="T8852" i="3"/>
  <c r="V8852" i="3" s="1"/>
  <c r="T8853" i="3"/>
  <c r="V8853" i="3" s="1"/>
  <c r="T8854" i="3"/>
  <c r="V8854" i="3" s="1"/>
  <c r="T8856" i="3"/>
  <c r="V8856" i="3" s="1"/>
  <c r="T8857" i="3"/>
  <c r="V8857" i="3" s="1"/>
  <c r="T8858" i="3"/>
  <c r="V8858" i="3" s="1"/>
  <c r="T8859" i="3"/>
  <c r="V8859" i="3" s="1"/>
  <c r="T8863" i="3"/>
  <c r="V8863" i="3" s="1"/>
  <c r="T8864" i="3"/>
  <c r="V8864" i="3" s="1"/>
  <c r="T8865" i="3"/>
  <c r="V8865" i="3" s="1"/>
  <c r="T8866" i="3"/>
  <c r="V8866" i="3" s="1"/>
  <c r="T8867" i="3"/>
  <c r="V8867" i="3" s="1"/>
  <c r="T8868" i="3"/>
  <c r="V8868" i="3" s="1"/>
  <c r="T8869" i="3"/>
  <c r="V8869" i="3" s="1"/>
  <c r="T8870" i="3"/>
  <c r="V8870" i="3" s="1"/>
  <c r="T8871" i="3"/>
  <c r="V8871" i="3" s="1"/>
  <c r="T8872" i="3"/>
  <c r="V8872" i="3" s="1"/>
  <c r="T8873" i="3"/>
  <c r="V8873" i="3" s="1"/>
  <c r="T8874" i="3"/>
  <c r="V8874" i="3" s="1"/>
  <c r="T8875" i="3"/>
  <c r="V8875" i="3" s="1"/>
  <c r="T8876" i="3"/>
  <c r="V8876" i="3" s="1"/>
  <c r="T8877" i="3"/>
  <c r="V8877" i="3" s="1"/>
  <c r="T8878" i="3"/>
  <c r="V8878" i="3" s="1"/>
  <c r="T8879" i="3"/>
  <c r="V8879" i="3" s="1"/>
  <c r="T8880" i="3"/>
  <c r="V8880" i="3" s="1"/>
  <c r="T8881" i="3"/>
  <c r="V8881" i="3" s="1"/>
  <c r="T8882" i="3"/>
  <c r="V8882" i="3" s="1"/>
  <c r="T8883" i="3"/>
  <c r="V8883" i="3" s="1"/>
  <c r="T8884" i="3"/>
  <c r="V8884" i="3" s="1"/>
  <c r="T8885" i="3"/>
  <c r="V8885" i="3" s="1"/>
  <c r="T8886" i="3"/>
  <c r="V8886" i="3" s="1"/>
  <c r="T8887" i="3"/>
  <c r="V8887" i="3" s="1"/>
  <c r="T8890" i="3"/>
  <c r="V8890" i="3" s="1"/>
  <c r="T8891" i="3"/>
  <c r="V8891" i="3" s="1"/>
  <c r="T8892" i="3"/>
  <c r="V8892" i="3" s="1"/>
  <c r="T8893" i="3"/>
  <c r="V8893" i="3" s="1"/>
  <c r="T8894" i="3"/>
  <c r="V8894" i="3" s="1"/>
  <c r="T8896" i="3"/>
  <c r="V8896" i="3" s="1"/>
  <c r="T8897" i="3"/>
  <c r="V8897" i="3" s="1"/>
  <c r="T8898" i="3"/>
  <c r="V8898" i="3" s="1"/>
  <c r="T8899" i="3"/>
  <c r="V8899" i="3" s="1"/>
  <c r="T8900" i="3"/>
  <c r="V8900" i="3" s="1"/>
  <c r="T8901" i="3"/>
  <c r="V8901" i="3" s="1"/>
  <c r="T8903" i="3"/>
  <c r="V8903" i="3" s="1"/>
  <c r="T8904" i="3"/>
  <c r="V8904" i="3" s="1"/>
  <c r="T8905" i="3"/>
  <c r="V8905" i="3" s="1"/>
  <c r="T8906" i="3"/>
  <c r="V8906" i="3" s="1"/>
  <c r="T8907" i="3"/>
  <c r="V8907" i="3" s="1"/>
  <c r="T8909" i="3"/>
  <c r="V8909" i="3" s="1"/>
  <c r="T8910" i="3"/>
  <c r="V8910" i="3" s="1"/>
  <c r="T8911" i="3"/>
  <c r="V8911" i="3" s="1"/>
  <c r="T8912" i="3"/>
  <c r="V8912" i="3" s="1"/>
  <c r="T8913" i="3"/>
  <c r="V8913" i="3" s="1"/>
  <c r="T8914" i="3"/>
  <c r="V8914" i="3" s="1"/>
  <c r="T8915" i="3"/>
  <c r="V8915" i="3" s="1"/>
  <c r="T8916" i="3"/>
  <c r="V8916" i="3" s="1"/>
  <c r="T8917" i="3"/>
  <c r="V8917" i="3" s="1"/>
  <c r="T8918" i="3"/>
  <c r="V8918" i="3" s="1"/>
  <c r="T8919" i="3"/>
  <c r="V8919" i="3" s="1"/>
  <c r="T8920" i="3"/>
  <c r="V8920" i="3" s="1"/>
  <c r="T8922" i="3"/>
  <c r="V8922" i="3" s="1"/>
  <c r="T8923" i="3"/>
  <c r="V8923" i="3" s="1"/>
  <c r="T8924" i="3"/>
  <c r="V8924" i="3" s="1"/>
  <c r="T8925" i="3"/>
  <c r="V8925" i="3" s="1"/>
  <c r="T8926" i="3"/>
  <c r="V8926" i="3" s="1"/>
  <c r="T8927" i="3"/>
  <c r="V8927" i="3" s="1"/>
  <c r="T8928" i="3"/>
  <c r="V8928" i="3" s="1"/>
  <c r="T8929" i="3"/>
  <c r="V8929" i="3" s="1"/>
  <c r="T8930" i="3"/>
  <c r="V8930" i="3" s="1"/>
  <c r="T8931" i="3"/>
  <c r="V8931" i="3" s="1"/>
  <c r="T8932" i="3"/>
  <c r="V8932" i="3" s="1"/>
  <c r="T8933" i="3"/>
  <c r="V8933" i="3" s="1"/>
  <c r="T8934" i="3"/>
  <c r="V8934" i="3" s="1"/>
  <c r="T8936" i="3"/>
  <c r="V8936" i="3" s="1"/>
  <c r="T8937" i="3"/>
  <c r="V8937" i="3" s="1"/>
  <c r="T8938" i="3"/>
  <c r="V8938" i="3" s="1"/>
  <c r="T8939" i="3"/>
  <c r="V8939" i="3" s="1"/>
  <c r="T8940" i="3"/>
  <c r="V8940" i="3" s="1"/>
  <c r="T8941" i="3"/>
  <c r="V8941" i="3" s="1"/>
  <c r="T8942" i="3"/>
  <c r="V8942" i="3" s="1"/>
  <c r="T8943" i="3"/>
  <c r="V8943" i="3" s="1"/>
  <c r="T8944" i="3"/>
  <c r="V8944" i="3" s="1"/>
  <c r="T8945" i="3"/>
  <c r="V8945" i="3" s="1"/>
  <c r="T8946" i="3"/>
  <c r="V8946" i="3" s="1"/>
  <c r="T8947" i="3"/>
  <c r="V8947" i="3" s="1"/>
  <c r="T8948" i="3"/>
  <c r="V8948" i="3" s="1"/>
  <c r="T8949" i="3"/>
  <c r="V8949" i="3" s="1"/>
  <c r="T8950" i="3"/>
  <c r="V8950" i="3" s="1"/>
  <c r="T8951" i="3"/>
  <c r="V8951" i="3" s="1"/>
  <c r="T8952" i="3"/>
  <c r="V8952" i="3" s="1"/>
  <c r="T8954" i="3"/>
  <c r="V8954" i="3" s="1"/>
  <c r="T8955" i="3"/>
  <c r="V8955" i="3" s="1"/>
  <c r="T8956" i="3"/>
  <c r="V8956" i="3" s="1"/>
  <c r="T8957" i="3"/>
  <c r="V8957" i="3" s="1"/>
  <c r="T8958" i="3"/>
  <c r="V8958" i="3" s="1"/>
  <c r="T8959" i="3"/>
  <c r="V8959" i="3" s="1"/>
  <c r="T8960" i="3"/>
  <c r="V8960" i="3" s="1"/>
  <c r="T8961" i="3"/>
  <c r="V8961" i="3" s="1"/>
  <c r="T8962" i="3"/>
  <c r="V8962" i="3" s="1"/>
  <c r="T8963" i="3"/>
  <c r="V8963" i="3" s="1"/>
  <c r="T8964" i="3"/>
  <c r="V8964" i="3" s="1"/>
  <c r="T8966" i="3"/>
  <c r="V8966" i="3" s="1"/>
  <c r="T8967" i="3"/>
  <c r="V8967" i="3" s="1"/>
  <c r="T8969" i="3"/>
  <c r="V8969" i="3" s="1"/>
  <c r="T8970" i="3"/>
  <c r="V8970" i="3" s="1"/>
  <c r="T8971" i="3"/>
  <c r="V8971" i="3" s="1"/>
  <c r="T8975" i="3"/>
  <c r="V8975" i="3" s="1"/>
  <c r="T8976" i="3"/>
  <c r="V8976" i="3" s="1"/>
  <c r="T8977" i="3"/>
  <c r="V8977" i="3" s="1"/>
  <c r="T8978" i="3"/>
  <c r="V8978" i="3" s="1"/>
  <c r="T8982" i="3"/>
  <c r="V8982" i="3" s="1"/>
  <c r="T8983" i="3"/>
  <c r="V8983" i="3" s="1"/>
  <c r="T8984" i="3"/>
  <c r="V8984" i="3" s="1"/>
  <c r="T8985" i="3"/>
  <c r="V8985" i="3" s="1"/>
  <c r="T8986" i="3"/>
  <c r="V8986" i="3" s="1"/>
  <c r="T8987" i="3"/>
  <c r="V8987" i="3" s="1"/>
  <c r="T8988" i="3"/>
  <c r="V8988" i="3" s="1"/>
  <c r="T8989" i="3"/>
  <c r="V8989" i="3" s="1"/>
  <c r="T8991" i="3"/>
  <c r="V8991" i="3" s="1"/>
  <c r="T8992" i="3"/>
  <c r="V8992" i="3" s="1"/>
  <c r="T8993" i="3"/>
  <c r="V8993" i="3" s="1"/>
  <c r="T8994" i="3"/>
  <c r="V8994" i="3" s="1"/>
  <c r="T8995" i="3"/>
  <c r="V8995" i="3" s="1"/>
  <c r="T8996" i="3"/>
  <c r="V8996" i="3" s="1"/>
  <c r="T8997" i="3"/>
  <c r="V8997" i="3" s="1"/>
  <c r="T8998" i="3"/>
  <c r="V8998" i="3" s="1"/>
  <c r="T8999" i="3"/>
  <c r="V8999" i="3" s="1"/>
  <c r="T9000" i="3"/>
  <c r="V9000" i="3" s="1"/>
  <c r="T9001" i="3"/>
  <c r="V9001" i="3" s="1"/>
  <c r="T9002" i="3"/>
  <c r="V9002" i="3" s="1"/>
  <c r="T9004" i="3"/>
  <c r="V9004" i="3" s="1"/>
  <c r="T9005" i="3"/>
  <c r="V9005" i="3" s="1"/>
  <c r="T9006" i="3"/>
  <c r="V9006" i="3" s="1"/>
  <c r="T9007" i="3"/>
  <c r="V9007" i="3" s="1"/>
  <c r="T9008" i="3"/>
  <c r="V9008" i="3" s="1"/>
  <c r="T9009" i="3"/>
  <c r="V9009" i="3" s="1"/>
  <c r="T9010" i="3"/>
  <c r="V9010" i="3" s="1"/>
  <c r="T9011" i="3"/>
  <c r="V9011" i="3" s="1"/>
  <c r="T9014" i="3"/>
  <c r="V9014" i="3" s="1"/>
  <c r="T9016" i="3"/>
  <c r="V9016" i="3" s="1"/>
  <c r="T9018" i="3"/>
  <c r="V9018" i="3" s="1"/>
  <c r="T9019" i="3"/>
  <c r="V9019" i="3" s="1"/>
  <c r="T9020" i="3"/>
  <c r="V9020" i="3" s="1"/>
  <c r="T9021" i="3"/>
  <c r="V9021" i="3" s="1"/>
  <c r="T9022" i="3"/>
  <c r="V9022" i="3" s="1"/>
  <c r="T9023" i="3"/>
  <c r="V9023" i="3" s="1"/>
  <c r="T9024" i="3"/>
  <c r="V9024" i="3" s="1"/>
  <c r="T9025" i="3"/>
  <c r="V9025" i="3" s="1"/>
  <c r="T9027" i="3"/>
  <c r="V9027" i="3" s="1"/>
  <c r="T9028" i="3"/>
  <c r="V9028" i="3" s="1"/>
  <c r="T9029" i="3"/>
  <c r="V9029" i="3" s="1"/>
  <c r="T9030" i="3"/>
  <c r="V9030" i="3" s="1"/>
  <c r="T9031" i="3"/>
  <c r="V9031" i="3" s="1"/>
  <c r="T9032" i="3"/>
  <c r="V9032" i="3" s="1"/>
  <c r="T9034" i="3"/>
  <c r="V9034" i="3" s="1"/>
  <c r="T9035" i="3"/>
  <c r="V9035" i="3" s="1"/>
  <c r="T9036" i="3"/>
  <c r="V9036" i="3" s="1"/>
  <c r="T9037" i="3"/>
  <c r="V9037" i="3" s="1"/>
  <c r="T9038" i="3"/>
  <c r="V9038" i="3" s="1"/>
  <c r="T9039" i="3"/>
  <c r="V9039" i="3" s="1"/>
  <c r="T9040" i="3"/>
  <c r="V9040" i="3" s="1"/>
  <c r="T9041" i="3"/>
  <c r="V9041" i="3" s="1"/>
  <c r="T9042" i="3"/>
  <c r="V9042" i="3" s="1"/>
  <c r="T9043" i="3"/>
  <c r="V9043" i="3" s="1"/>
  <c r="T9044" i="3"/>
  <c r="V9044" i="3" s="1"/>
  <c r="T9045" i="3"/>
  <c r="V9045" i="3" s="1"/>
  <c r="T9046" i="3"/>
  <c r="V9046" i="3" s="1"/>
  <c r="T9048" i="3"/>
  <c r="V9048" i="3" s="1"/>
  <c r="T9049" i="3"/>
  <c r="V9049" i="3" s="1"/>
  <c r="T9050" i="3"/>
  <c r="V9050" i="3" s="1"/>
  <c r="T9051" i="3"/>
  <c r="V9051" i="3" s="1"/>
  <c r="T9052" i="3"/>
  <c r="V9052" i="3" s="1"/>
  <c r="T9053" i="3"/>
  <c r="V9053" i="3" s="1"/>
  <c r="T9054" i="3"/>
  <c r="V9054" i="3" s="1"/>
  <c r="T9056" i="3"/>
  <c r="V9056" i="3" s="1"/>
  <c r="T9058" i="3"/>
  <c r="V9058" i="3" s="1"/>
  <c r="T9059" i="3"/>
  <c r="V9059" i="3" s="1"/>
  <c r="T9061" i="3"/>
  <c r="V9061" i="3" s="1"/>
  <c r="T9062" i="3"/>
  <c r="V9062" i="3" s="1"/>
  <c r="T9064" i="3"/>
  <c r="V9064" i="3" s="1"/>
  <c r="T9065" i="3"/>
  <c r="V9065" i="3" s="1"/>
  <c r="T9066" i="3"/>
  <c r="V9066" i="3" s="1"/>
  <c r="T9068" i="3"/>
  <c r="V9068" i="3" s="1"/>
  <c r="T9069" i="3"/>
  <c r="V9069" i="3" s="1"/>
  <c r="T9070" i="3"/>
  <c r="V9070" i="3" s="1"/>
  <c r="T9071" i="3"/>
  <c r="V9071" i="3" s="1"/>
  <c r="T9072" i="3"/>
  <c r="V9072" i="3" s="1"/>
  <c r="T9073" i="3"/>
  <c r="V9073" i="3" s="1"/>
  <c r="T9075" i="3"/>
  <c r="V9075" i="3" s="1"/>
  <c r="T9076" i="3"/>
  <c r="V9076" i="3" s="1"/>
  <c r="T9077" i="3"/>
  <c r="V9077" i="3" s="1"/>
  <c r="T9078" i="3"/>
  <c r="V9078" i="3" s="1"/>
  <c r="T9079" i="3"/>
  <c r="V9079" i="3" s="1"/>
  <c r="T9080" i="3"/>
  <c r="V9080" i="3" s="1"/>
  <c r="T9081" i="3"/>
  <c r="V9081" i="3" s="1"/>
  <c r="T9082" i="3"/>
  <c r="V9082" i="3" s="1"/>
  <c r="T9083" i="3"/>
  <c r="V9083" i="3" s="1"/>
  <c r="T9085" i="3"/>
  <c r="V9085" i="3" s="1"/>
  <c r="T9086" i="3"/>
  <c r="V9086" i="3" s="1"/>
  <c r="T9087" i="3"/>
  <c r="V9087" i="3" s="1"/>
  <c r="T9089" i="3"/>
  <c r="V9089" i="3" s="1"/>
  <c r="T9090" i="3"/>
  <c r="V9090" i="3" s="1"/>
  <c r="T9091" i="3"/>
  <c r="V9091" i="3" s="1"/>
  <c r="T9092" i="3"/>
  <c r="V9092" i="3" s="1"/>
  <c r="T9093" i="3"/>
  <c r="V9093" i="3" s="1"/>
  <c r="T9094" i="3"/>
  <c r="V9094" i="3" s="1"/>
  <c r="T9095" i="3"/>
  <c r="V9095" i="3" s="1"/>
  <c r="T9096" i="3"/>
  <c r="V9096" i="3" s="1"/>
  <c r="T9097" i="3"/>
  <c r="V9097" i="3" s="1"/>
  <c r="T9098" i="3"/>
  <c r="V9098" i="3" s="1"/>
  <c r="T9100" i="3"/>
  <c r="V9100" i="3" s="1"/>
  <c r="T9103" i="3"/>
  <c r="V9103" i="3" s="1"/>
  <c r="T9104" i="3"/>
  <c r="V9104" i="3" s="1"/>
  <c r="T9105" i="3"/>
  <c r="V9105" i="3" s="1"/>
  <c r="T9106" i="3"/>
  <c r="V9106" i="3" s="1"/>
  <c r="T9108" i="3"/>
  <c r="V9108" i="3" s="1"/>
  <c r="T9109" i="3"/>
  <c r="V9109" i="3" s="1"/>
  <c r="T9111" i="3"/>
  <c r="V9111" i="3" s="1"/>
  <c r="T9112" i="3"/>
  <c r="V9112" i="3" s="1"/>
  <c r="T9113" i="3"/>
  <c r="V9113" i="3" s="1"/>
  <c r="T9115" i="3"/>
  <c r="V9115" i="3" s="1"/>
  <c r="T9116" i="3"/>
  <c r="V9116" i="3" s="1"/>
  <c r="T9117" i="3"/>
  <c r="V9117" i="3" s="1"/>
  <c r="T9118" i="3"/>
  <c r="V9118" i="3" s="1"/>
  <c r="T9119" i="3"/>
  <c r="V9119" i="3" s="1"/>
  <c r="T9120" i="3"/>
  <c r="V9120" i="3" s="1"/>
  <c r="T9121" i="3"/>
  <c r="V9121" i="3" s="1"/>
  <c r="T9122" i="3"/>
  <c r="V9122" i="3" s="1"/>
  <c r="T9123" i="3"/>
  <c r="V9123" i="3" s="1"/>
  <c r="T9124" i="3"/>
  <c r="V9124" i="3" s="1"/>
  <c r="T9125" i="3"/>
  <c r="V9125" i="3" s="1"/>
  <c r="T9126" i="3"/>
  <c r="V9126" i="3" s="1"/>
  <c r="T9127" i="3"/>
  <c r="V9127" i="3" s="1"/>
  <c r="T9128" i="3"/>
  <c r="V9128" i="3" s="1"/>
  <c r="T9129" i="3"/>
  <c r="V9129" i="3" s="1"/>
  <c r="T9130" i="3"/>
  <c r="V9130" i="3" s="1"/>
  <c r="T9131" i="3"/>
  <c r="V9131" i="3" s="1"/>
  <c r="T9132" i="3"/>
  <c r="V9132" i="3" s="1"/>
  <c r="T9133" i="3"/>
  <c r="V9133" i="3" s="1"/>
  <c r="T9134" i="3"/>
  <c r="V9134" i="3" s="1"/>
  <c r="T9136" i="3"/>
  <c r="V9136" i="3" s="1"/>
  <c r="T9138" i="3"/>
  <c r="V9138" i="3" s="1"/>
  <c r="T9139" i="3"/>
  <c r="V9139" i="3" s="1"/>
  <c r="T9140" i="3"/>
  <c r="V9140" i="3" s="1"/>
  <c r="T9141" i="3"/>
  <c r="V9141" i="3" s="1"/>
  <c r="T9142" i="3"/>
  <c r="V9142" i="3" s="1"/>
  <c r="T9143" i="3"/>
  <c r="V9143" i="3" s="1"/>
  <c r="T9144" i="3"/>
  <c r="V9144" i="3" s="1"/>
  <c r="T9145" i="3"/>
  <c r="V9145" i="3" s="1"/>
  <c r="T9146" i="3"/>
  <c r="V9146" i="3" s="1"/>
  <c r="T9148" i="3"/>
  <c r="V9148" i="3" s="1"/>
  <c r="T9149" i="3"/>
  <c r="V9149" i="3" s="1"/>
  <c r="T9150" i="3"/>
  <c r="V9150" i="3" s="1"/>
  <c r="T9152" i="3"/>
  <c r="V9152" i="3" s="1"/>
  <c r="T9154" i="3"/>
  <c r="V9154" i="3" s="1"/>
  <c r="T9155" i="3"/>
  <c r="V9155" i="3" s="1"/>
  <c r="T9156" i="3"/>
  <c r="V9156" i="3" s="1"/>
  <c r="T9157" i="3"/>
  <c r="V9157" i="3" s="1"/>
  <c r="T9160" i="3"/>
  <c r="V9160" i="3" s="1"/>
  <c r="T9161" i="3"/>
  <c r="V9161" i="3" s="1"/>
  <c r="T9162" i="3"/>
  <c r="V9162" i="3" s="1"/>
  <c r="T9163" i="3"/>
  <c r="V9163" i="3" s="1"/>
  <c r="T9164" i="3"/>
  <c r="V9164" i="3" s="1"/>
  <c r="T9165" i="3"/>
  <c r="V9165" i="3" s="1"/>
  <c r="T9167" i="3"/>
  <c r="V9167" i="3" s="1"/>
  <c r="T9171" i="3"/>
  <c r="V9171" i="3" s="1"/>
  <c r="T9172" i="3"/>
  <c r="V9172" i="3" s="1"/>
  <c r="T9173" i="3"/>
  <c r="V9173" i="3" s="1"/>
  <c r="T9175" i="3"/>
  <c r="V9175" i="3" s="1"/>
  <c r="T9176" i="3"/>
  <c r="V9176" i="3" s="1"/>
  <c r="T9177" i="3"/>
  <c r="V9177" i="3" s="1"/>
  <c r="T9178" i="3"/>
  <c r="V9178" i="3" s="1"/>
  <c r="T9179" i="3"/>
  <c r="V9179" i="3" s="1"/>
  <c r="T9180" i="3"/>
  <c r="V9180" i="3" s="1"/>
  <c r="T9181" i="3"/>
  <c r="V9181" i="3" s="1"/>
  <c r="T9183" i="3"/>
  <c r="V9183" i="3" s="1"/>
  <c r="T9184" i="3"/>
  <c r="V9184" i="3" s="1"/>
  <c r="T9185" i="3"/>
  <c r="V9185" i="3" s="1"/>
  <c r="T9186" i="3"/>
  <c r="V9186" i="3" s="1"/>
  <c r="T9187" i="3"/>
  <c r="V9187" i="3" s="1"/>
  <c r="T9188" i="3"/>
  <c r="V9188" i="3" s="1"/>
  <c r="T9189" i="3"/>
  <c r="V9189" i="3" s="1"/>
  <c r="T9190" i="3"/>
  <c r="V9190" i="3" s="1"/>
  <c r="T9191" i="3"/>
  <c r="V9191" i="3" s="1"/>
  <c r="T9192" i="3"/>
  <c r="V9192" i="3" s="1"/>
  <c r="T9193" i="3"/>
  <c r="V9193" i="3" s="1"/>
  <c r="T9194" i="3"/>
  <c r="V9194" i="3" s="1"/>
  <c r="T9195" i="3"/>
  <c r="V9195" i="3" s="1"/>
  <c r="T9196" i="3"/>
  <c r="V9196" i="3" s="1"/>
  <c r="T9197" i="3"/>
  <c r="V9197" i="3" s="1"/>
  <c r="T9198" i="3"/>
  <c r="V9198" i="3" s="1"/>
  <c r="T9200" i="3"/>
  <c r="V9200" i="3" s="1"/>
  <c r="T9201" i="3"/>
  <c r="V9201" i="3" s="1"/>
  <c r="T9202" i="3"/>
  <c r="V9202" i="3" s="1"/>
  <c r="T9203" i="3"/>
  <c r="V9203" i="3" s="1"/>
  <c r="T9204" i="3"/>
  <c r="V9204" i="3" s="1"/>
  <c r="T9205" i="3"/>
  <c r="V9205" i="3" s="1"/>
  <c r="T9206" i="3"/>
  <c r="V9206" i="3" s="1"/>
  <c r="T9209" i="3"/>
  <c r="V9209" i="3" s="1"/>
  <c r="T9210" i="3"/>
  <c r="V9210" i="3" s="1"/>
  <c r="T9213" i="3"/>
  <c r="V9213" i="3" s="1"/>
  <c r="T9214" i="3"/>
  <c r="V9214" i="3" s="1"/>
  <c r="T9215" i="3"/>
  <c r="V9215" i="3" s="1"/>
  <c r="T9216" i="3"/>
  <c r="V9216" i="3" s="1"/>
  <c r="T9217" i="3"/>
  <c r="V9217" i="3" s="1"/>
  <c r="T9220" i="3"/>
  <c r="V9220" i="3" s="1"/>
  <c r="T9221" i="3"/>
  <c r="V9221" i="3" s="1"/>
  <c r="T9222" i="3"/>
  <c r="V9222" i="3" s="1"/>
  <c r="T9224" i="3"/>
  <c r="V9224" i="3" s="1"/>
  <c r="T9225" i="3"/>
  <c r="V9225" i="3" s="1"/>
  <c r="T9226" i="3"/>
  <c r="V9226" i="3" s="1"/>
  <c r="T9227" i="3"/>
  <c r="V9227" i="3" s="1"/>
  <c r="T9228" i="3"/>
  <c r="V9228" i="3" s="1"/>
  <c r="T9229" i="3"/>
  <c r="V9229" i="3" s="1"/>
  <c r="T9230" i="3"/>
  <c r="V9230" i="3" s="1"/>
  <c r="T9232" i="3"/>
  <c r="V9232" i="3" s="1"/>
  <c r="T9234" i="3"/>
  <c r="V9234" i="3" s="1"/>
  <c r="T9235" i="3"/>
  <c r="V9235" i="3" s="1"/>
  <c r="T9236" i="3"/>
  <c r="V9236" i="3" s="1"/>
  <c r="T9238" i="3"/>
  <c r="V9238" i="3" s="1"/>
  <c r="T9239" i="3"/>
  <c r="V9239" i="3" s="1"/>
  <c r="T9240" i="3"/>
  <c r="V9240" i="3" s="1"/>
  <c r="T9241" i="3"/>
  <c r="V9241" i="3" s="1"/>
  <c r="T9242" i="3"/>
  <c r="V9242" i="3" s="1"/>
  <c r="T9243" i="3"/>
  <c r="V9243" i="3" s="1"/>
  <c r="T9244" i="3"/>
  <c r="V9244" i="3" s="1"/>
  <c r="T9245" i="3"/>
  <c r="V9245" i="3" s="1"/>
  <c r="T9246" i="3"/>
  <c r="V9246" i="3" s="1"/>
  <c r="T9247" i="3"/>
  <c r="V9247" i="3" s="1"/>
  <c r="T9248" i="3"/>
  <c r="V9248" i="3" s="1"/>
  <c r="T9249" i="3"/>
  <c r="V9249" i="3" s="1"/>
  <c r="T9250" i="3"/>
  <c r="V9250" i="3" s="1"/>
  <c r="T9251" i="3"/>
  <c r="V9251" i="3" s="1"/>
  <c r="T9253" i="3"/>
  <c r="V9253" i="3" s="1"/>
  <c r="T9254" i="3"/>
  <c r="V9254" i="3" s="1"/>
  <c r="T9256" i="3"/>
  <c r="V9256" i="3" s="1"/>
  <c r="T9257" i="3"/>
  <c r="V9257" i="3" s="1"/>
  <c r="T9258" i="3"/>
  <c r="V9258" i="3" s="1"/>
  <c r="T9259" i="3"/>
  <c r="V9259" i="3" s="1"/>
  <c r="T9260" i="3"/>
  <c r="V9260" i="3" s="1"/>
  <c r="T9261" i="3"/>
  <c r="V9261" i="3" s="1"/>
  <c r="T9262" i="3"/>
  <c r="V9262" i="3" s="1"/>
  <c r="T9263" i="3"/>
  <c r="V9263" i="3" s="1"/>
  <c r="T9265" i="3"/>
  <c r="V9265" i="3" s="1"/>
  <c r="T9266" i="3"/>
  <c r="V9266" i="3" s="1"/>
  <c r="T9268" i="3"/>
  <c r="V9268" i="3" s="1"/>
  <c r="T9269" i="3"/>
  <c r="V9269" i="3" s="1"/>
  <c r="T9270" i="3"/>
  <c r="V9270" i="3" s="1"/>
  <c r="T9271" i="3"/>
  <c r="V9271" i="3" s="1"/>
  <c r="T9274" i="3"/>
  <c r="V9274" i="3" s="1"/>
  <c r="T9275" i="3"/>
  <c r="V9275" i="3" s="1"/>
  <c r="T9276" i="3"/>
  <c r="V9276" i="3" s="1"/>
  <c r="T9278" i="3"/>
  <c r="V9278" i="3" s="1"/>
  <c r="T9279" i="3"/>
  <c r="V9279" i="3" s="1"/>
  <c r="T9281" i="3"/>
  <c r="V9281" i="3" s="1"/>
  <c r="T9282" i="3"/>
  <c r="V9282" i="3" s="1"/>
  <c r="T9283" i="3"/>
  <c r="V9283" i="3" s="1"/>
  <c r="T9284" i="3"/>
  <c r="V9284" i="3" s="1"/>
  <c r="T9286" i="3"/>
  <c r="V9286" i="3" s="1"/>
  <c r="T9289" i="3"/>
  <c r="V9289" i="3" s="1"/>
  <c r="T9290" i="3"/>
  <c r="V9290" i="3" s="1"/>
  <c r="T9291" i="3"/>
  <c r="V9291" i="3" s="1"/>
  <c r="T9292" i="3"/>
  <c r="V9292" i="3" s="1"/>
  <c r="T9293" i="3"/>
  <c r="V9293" i="3" s="1"/>
  <c r="T9294" i="3"/>
  <c r="V9294" i="3" s="1"/>
  <c r="T9295" i="3"/>
  <c r="V9295" i="3" s="1"/>
  <c r="T9296" i="3"/>
  <c r="V9296" i="3" s="1"/>
  <c r="T9297" i="3"/>
  <c r="V9297" i="3" s="1"/>
  <c r="T9298" i="3"/>
  <c r="V9298" i="3" s="1"/>
  <c r="T9299" i="3"/>
  <c r="V9299" i="3" s="1"/>
  <c r="T9301" i="3"/>
  <c r="V9301" i="3" s="1"/>
  <c r="T9302" i="3"/>
  <c r="V9302" i="3" s="1"/>
  <c r="T9303" i="3"/>
  <c r="V9303" i="3" s="1"/>
  <c r="T9305" i="3"/>
  <c r="V9305" i="3" s="1"/>
  <c r="T9306" i="3"/>
  <c r="V9306" i="3" s="1"/>
  <c r="T9307" i="3"/>
  <c r="V9307" i="3" s="1"/>
  <c r="T9308" i="3"/>
  <c r="V9308" i="3" s="1"/>
  <c r="T9310" i="3"/>
  <c r="V9310" i="3" s="1"/>
  <c r="T9311" i="3"/>
  <c r="V9311" i="3" s="1"/>
  <c r="T9312" i="3"/>
  <c r="V9312" i="3" s="1"/>
  <c r="T9313" i="3"/>
  <c r="V9313" i="3" s="1"/>
  <c r="T9315" i="3"/>
  <c r="V9315" i="3" s="1"/>
  <c r="T9317" i="3"/>
  <c r="V9317" i="3" s="1"/>
  <c r="T9320" i="3"/>
  <c r="V9320" i="3" s="1"/>
  <c r="T9324" i="3"/>
  <c r="V9324" i="3" s="1"/>
  <c r="T9325" i="3"/>
  <c r="V9325" i="3" s="1"/>
  <c r="T9326" i="3"/>
  <c r="V9326" i="3" s="1"/>
  <c r="T9328" i="3"/>
  <c r="V9328" i="3" s="1"/>
  <c r="T9329" i="3"/>
  <c r="V9329" i="3" s="1"/>
  <c r="T9331" i="3"/>
  <c r="V9331" i="3" s="1"/>
  <c r="T9332" i="3"/>
  <c r="V9332" i="3" s="1"/>
  <c r="T9333" i="3"/>
  <c r="V9333" i="3" s="1"/>
  <c r="T9335" i="3"/>
  <c r="V9335" i="3" s="1"/>
  <c r="T9336" i="3"/>
  <c r="V9336" i="3" s="1"/>
  <c r="T9337" i="3"/>
  <c r="V9337" i="3" s="1"/>
  <c r="T9338" i="3"/>
  <c r="V9338" i="3" s="1"/>
  <c r="T9339" i="3"/>
  <c r="V9339" i="3" s="1"/>
  <c r="T9341" i="3"/>
  <c r="V9341" i="3" s="1"/>
  <c r="T9342" i="3"/>
  <c r="V9342" i="3" s="1"/>
  <c r="T9343" i="3"/>
  <c r="V9343" i="3" s="1"/>
  <c r="T9344" i="3"/>
  <c r="V9344" i="3" s="1"/>
  <c r="T9346" i="3"/>
  <c r="V9346" i="3" s="1"/>
  <c r="T9350" i="3"/>
  <c r="V9350" i="3" s="1"/>
  <c r="T9351" i="3"/>
  <c r="V9351" i="3" s="1"/>
  <c r="T9352" i="3"/>
  <c r="V9352" i="3" s="1"/>
  <c r="T9353" i="3"/>
  <c r="V9353" i="3" s="1"/>
  <c r="T9355" i="3"/>
  <c r="V9355" i="3" s="1"/>
  <c r="T9356" i="3"/>
  <c r="V9356" i="3" s="1"/>
  <c r="T9357" i="3"/>
  <c r="V9357" i="3" s="1"/>
  <c r="T9358" i="3"/>
  <c r="V9358" i="3" s="1"/>
  <c r="T9359" i="3"/>
  <c r="V9359" i="3" s="1"/>
  <c r="T9360" i="3"/>
  <c r="V9360" i="3" s="1"/>
  <c r="T9361" i="3"/>
  <c r="V9361" i="3" s="1"/>
  <c r="T9362" i="3"/>
  <c r="V9362" i="3" s="1"/>
  <c r="T9364" i="3"/>
  <c r="V9364" i="3" s="1"/>
  <c r="T9365" i="3"/>
  <c r="V9365" i="3" s="1"/>
  <c r="T9367" i="3"/>
  <c r="V9367" i="3" s="1"/>
  <c r="T9368" i="3"/>
  <c r="V9368" i="3" s="1"/>
  <c r="T9369" i="3"/>
  <c r="V9369" i="3" s="1"/>
  <c r="T9370" i="3"/>
  <c r="V9370" i="3" s="1"/>
  <c r="T9371" i="3"/>
  <c r="V9371" i="3" s="1"/>
  <c r="T9372" i="3"/>
  <c r="V9372" i="3" s="1"/>
  <c r="T9373" i="3"/>
  <c r="V9373" i="3" s="1"/>
  <c r="T9374" i="3"/>
  <c r="V9374" i="3" s="1"/>
  <c r="T9375" i="3"/>
  <c r="V9375" i="3" s="1"/>
  <c r="T9376" i="3"/>
  <c r="V9376" i="3" s="1"/>
  <c r="T9377" i="3"/>
  <c r="V9377" i="3" s="1"/>
  <c r="T9378" i="3"/>
  <c r="V9378" i="3" s="1"/>
  <c r="T9379" i="3"/>
  <c r="V9379" i="3" s="1"/>
  <c r="T9380" i="3"/>
  <c r="V9380" i="3" s="1"/>
  <c r="T9381" i="3"/>
  <c r="V9381" i="3" s="1"/>
  <c r="T9382" i="3"/>
  <c r="V9382" i="3" s="1"/>
  <c r="T9383" i="3"/>
  <c r="V9383" i="3" s="1"/>
  <c r="T9384" i="3"/>
  <c r="V9384" i="3" s="1"/>
  <c r="T9385" i="3"/>
  <c r="V9385" i="3" s="1"/>
  <c r="T9386" i="3"/>
  <c r="V9386" i="3" s="1"/>
  <c r="T9387" i="3"/>
  <c r="V9387" i="3" s="1"/>
  <c r="T9388" i="3"/>
  <c r="V9388" i="3" s="1"/>
  <c r="T9389" i="3"/>
  <c r="V9389" i="3" s="1"/>
  <c r="T9390" i="3"/>
  <c r="V9390" i="3" s="1"/>
  <c r="T9391" i="3"/>
  <c r="V9391" i="3" s="1"/>
  <c r="T9394" i="3"/>
  <c r="V9394" i="3" s="1"/>
  <c r="T9395" i="3"/>
  <c r="V9395" i="3" s="1"/>
  <c r="T9396" i="3"/>
  <c r="V9396" i="3" s="1"/>
  <c r="T9397" i="3"/>
  <c r="V9397" i="3" s="1"/>
  <c r="T9398" i="3"/>
  <c r="V9398" i="3" s="1"/>
  <c r="T9399" i="3"/>
  <c r="V9399" i="3" s="1"/>
  <c r="T9400" i="3"/>
  <c r="V9400" i="3" s="1"/>
  <c r="T9401" i="3"/>
  <c r="V9401" i="3" s="1"/>
  <c r="T9402" i="3"/>
  <c r="V9402" i="3" s="1"/>
  <c r="T9403" i="3"/>
  <c r="V9403" i="3" s="1"/>
  <c r="T9404" i="3"/>
  <c r="V9404" i="3" s="1"/>
  <c r="T9405" i="3"/>
  <c r="V9405" i="3" s="1"/>
  <c r="T9406" i="3"/>
  <c r="V9406" i="3" s="1"/>
  <c r="T9407" i="3"/>
  <c r="V9407" i="3" s="1"/>
  <c r="T9408" i="3"/>
  <c r="V9408" i="3" s="1"/>
  <c r="T9409" i="3"/>
  <c r="V9409" i="3" s="1"/>
  <c r="T9410" i="3"/>
  <c r="V9410" i="3" s="1"/>
  <c r="T9411" i="3"/>
  <c r="V9411" i="3" s="1"/>
  <c r="T9412" i="3"/>
  <c r="V9412" i="3" s="1"/>
  <c r="T9413" i="3"/>
  <c r="V9413" i="3" s="1"/>
  <c r="T9415" i="3"/>
  <c r="V9415" i="3" s="1"/>
  <c r="T9416" i="3"/>
  <c r="V9416" i="3" s="1"/>
  <c r="T9417" i="3"/>
  <c r="V9417" i="3" s="1"/>
  <c r="T9418" i="3"/>
  <c r="V9418" i="3" s="1"/>
  <c r="T9419" i="3"/>
  <c r="V9419" i="3" s="1"/>
  <c r="T9420" i="3"/>
  <c r="V9420" i="3" s="1"/>
  <c r="T9421" i="3"/>
  <c r="V9421" i="3" s="1"/>
  <c r="T9422" i="3"/>
  <c r="V9422" i="3" s="1"/>
  <c r="T9423" i="3"/>
  <c r="V9423" i="3" s="1"/>
  <c r="T9424" i="3"/>
  <c r="V9424" i="3" s="1"/>
  <c r="T9425" i="3"/>
  <c r="V9425" i="3" s="1"/>
  <c r="T9428" i="3"/>
  <c r="V9428" i="3" s="1"/>
  <c r="T9429" i="3"/>
  <c r="V9429" i="3" s="1"/>
  <c r="T9430" i="3"/>
  <c r="V9430" i="3" s="1"/>
  <c r="T9431" i="3"/>
  <c r="V9431" i="3" s="1"/>
  <c r="T9432" i="3"/>
  <c r="V9432" i="3" s="1"/>
  <c r="T9434" i="3"/>
  <c r="V9434" i="3" s="1"/>
  <c r="T9435" i="3"/>
  <c r="V9435" i="3" s="1"/>
  <c r="T9436" i="3"/>
  <c r="V9436" i="3" s="1"/>
  <c r="T9437" i="3"/>
  <c r="V9437" i="3" s="1"/>
  <c r="T9439" i="3"/>
  <c r="V9439" i="3" s="1"/>
  <c r="T9440" i="3"/>
  <c r="V9440" i="3" s="1"/>
  <c r="T9441" i="3"/>
  <c r="V9441" i="3" s="1"/>
  <c r="T9442" i="3"/>
  <c r="V9442" i="3" s="1"/>
  <c r="T9443" i="3"/>
  <c r="V9443" i="3" s="1"/>
  <c r="T9446" i="3"/>
  <c r="V9446" i="3" s="1"/>
  <c r="T9447" i="3"/>
  <c r="V9447" i="3" s="1"/>
  <c r="T9448" i="3"/>
  <c r="V9448" i="3" s="1"/>
  <c r="T9449" i="3"/>
  <c r="V9449" i="3" s="1"/>
  <c r="T9450" i="3"/>
  <c r="V9450" i="3" s="1"/>
  <c r="T9451" i="3"/>
  <c r="V9451" i="3" s="1"/>
  <c r="T9452" i="3"/>
  <c r="V9452" i="3" s="1"/>
  <c r="T9453" i="3"/>
  <c r="V9453" i="3" s="1"/>
  <c r="T9454" i="3"/>
  <c r="V9454" i="3" s="1"/>
  <c r="T9456" i="3"/>
  <c r="V9456" i="3" s="1"/>
  <c r="T9458" i="3"/>
  <c r="V9458" i="3" s="1"/>
  <c r="T9459" i="3"/>
  <c r="V9459" i="3" s="1"/>
  <c r="T9461" i="3"/>
  <c r="V9461" i="3" s="1"/>
  <c r="T9462" i="3"/>
  <c r="V9462" i="3" s="1"/>
  <c r="T9463" i="3"/>
  <c r="V9463" i="3" s="1"/>
  <c r="T9464" i="3"/>
  <c r="V9464" i="3" s="1"/>
  <c r="T9465" i="3"/>
  <c r="V9465" i="3" s="1"/>
  <c r="T9466" i="3"/>
  <c r="V9466" i="3" s="1"/>
  <c r="T9467" i="3"/>
  <c r="V9467" i="3" s="1"/>
  <c r="T9468" i="3"/>
  <c r="V9468" i="3" s="1"/>
  <c r="T9469" i="3"/>
  <c r="V9469" i="3" s="1"/>
  <c r="T9470" i="3"/>
  <c r="V9470" i="3" s="1"/>
  <c r="T9472" i="3"/>
  <c r="V9472" i="3" s="1"/>
  <c r="T9473" i="3"/>
  <c r="V9473" i="3" s="1"/>
  <c r="T9474" i="3"/>
  <c r="V9474" i="3" s="1"/>
  <c r="T9475" i="3"/>
  <c r="V9475" i="3" s="1"/>
  <c r="T9477" i="3"/>
  <c r="V9477" i="3" s="1"/>
  <c r="T9478" i="3"/>
  <c r="V9478" i="3" s="1"/>
  <c r="T9479" i="3"/>
  <c r="V9479" i="3" s="1"/>
  <c r="T9481" i="3"/>
  <c r="V9481" i="3" s="1"/>
  <c r="T9482" i="3"/>
  <c r="V9482" i="3" s="1"/>
  <c r="T9483" i="3"/>
  <c r="V9483" i="3" s="1"/>
  <c r="T9484" i="3"/>
  <c r="V9484" i="3" s="1"/>
  <c r="T9485" i="3"/>
  <c r="V9485" i="3" s="1"/>
  <c r="T9486" i="3"/>
  <c r="V9486" i="3" s="1"/>
  <c r="T9487" i="3"/>
  <c r="V9487" i="3" s="1"/>
  <c r="T9488" i="3"/>
  <c r="V9488" i="3" s="1"/>
  <c r="T9489" i="3"/>
  <c r="V9489" i="3" s="1"/>
  <c r="T9491" i="3"/>
  <c r="V9491" i="3" s="1"/>
  <c r="T9492" i="3"/>
  <c r="V9492" i="3" s="1"/>
  <c r="T9493" i="3"/>
  <c r="V9493" i="3" s="1"/>
  <c r="T9494" i="3"/>
  <c r="V9494" i="3" s="1"/>
  <c r="T9496" i="3"/>
  <c r="V9496" i="3" s="1"/>
  <c r="T9497" i="3"/>
  <c r="V9497" i="3" s="1"/>
  <c r="T9498" i="3"/>
  <c r="V9498" i="3" s="1"/>
  <c r="T9499" i="3"/>
  <c r="V9499" i="3" s="1"/>
  <c r="T9500" i="3"/>
  <c r="V9500" i="3" s="1"/>
  <c r="T9501" i="3"/>
  <c r="V9501" i="3" s="1"/>
  <c r="T9502" i="3"/>
  <c r="V9502" i="3" s="1"/>
  <c r="T9503" i="3"/>
  <c r="V9503" i="3" s="1"/>
  <c r="T9505" i="3"/>
  <c r="V9505" i="3" s="1"/>
  <c r="T9506" i="3"/>
  <c r="V9506" i="3" s="1"/>
  <c r="T9508" i="3"/>
  <c r="V9508" i="3" s="1"/>
  <c r="T9509" i="3"/>
  <c r="V9509" i="3" s="1"/>
  <c r="T9510" i="3"/>
  <c r="V9510" i="3" s="1"/>
  <c r="T9511" i="3"/>
  <c r="V9511" i="3" s="1"/>
  <c r="T9512" i="3"/>
  <c r="V9512" i="3" s="1"/>
  <c r="T9515" i="3"/>
  <c r="V9515" i="3" s="1"/>
  <c r="T9516" i="3"/>
  <c r="V9516" i="3" s="1"/>
  <c r="T9517" i="3"/>
  <c r="V9517" i="3" s="1"/>
  <c r="T9518" i="3"/>
  <c r="V9518" i="3" s="1"/>
  <c r="T9519" i="3"/>
  <c r="V9519" i="3" s="1"/>
  <c r="T9520" i="3"/>
  <c r="V9520" i="3" s="1"/>
  <c r="T9521" i="3"/>
  <c r="V9521" i="3" s="1"/>
  <c r="T9522" i="3"/>
  <c r="V9522" i="3" s="1"/>
  <c r="T9524" i="3"/>
  <c r="V9524" i="3" s="1"/>
  <c r="T9525" i="3"/>
  <c r="V9525" i="3" s="1"/>
  <c r="T9526" i="3"/>
  <c r="V9526" i="3" s="1"/>
  <c r="T9527" i="3"/>
  <c r="V9527" i="3" s="1"/>
  <c r="T9528" i="3"/>
  <c r="V9528" i="3" s="1"/>
  <c r="T9529" i="3"/>
  <c r="V9529" i="3" s="1"/>
  <c r="T9530" i="3"/>
  <c r="V9530" i="3" s="1"/>
  <c r="T9531" i="3"/>
  <c r="V9531" i="3" s="1"/>
  <c r="T9532" i="3"/>
  <c r="V9532" i="3" s="1"/>
  <c r="T9534" i="3"/>
  <c r="V9534" i="3" s="1"/>
  <c r="T9537" i="3"/>
  <c r="V9537" i="3" s="1"/>
  <c r="T9538" i="3"/>
  <c r="V9538" i="3" s="1"/>
  <c r="T9539" i="3"/>
  <c r="V9539" i="3" s="1"/>
  <c r="T9540" i="3"/>
  <c r="V9540" i="3" s="1"/>
  <c r="T9541" i="3"/>
  <c r="V9541" i="3" s="1"/>
  <c r="T9542" i="3"/>
  <c r="V9542" i="3" s="1"/>
  <c r="T9543" i="3"/>
  <c r="V9543" i="3" s="1"/>
  <c r="T9544" i="3"/>
  <c r="V9544" i="3" s="1"/>
  <c r="T9545" i="3"/>
  <c r="V9545" i="3" s="1"/>
  <c r="T9546" i="3"/>
  <c r="V9546" i="3" s="1"/>
  <c r="T9547" i="3"/>
  <c r="V9547" i="3" s="1"/>
  <c r="T9551" i="3"/>
  <c r="V9551" i="3" s="1"/>
  <c r="T9552" i="3"/>
  <c r="V9552" i="3" s="1"/>
  <c r="T9553" i="3"/>
  <c r="V9553" i="3" s="1"/>
  <c r="T9554" i="3"/>
  <c r="V9554" i="3" s="1"/>
  <c r="T9555" i="3"/>
  <c r="V9555" i="3" s="1"/>
  <c r="T9556" i="3"/>
  <c r="V9556" i="3" s="1"/>
  <c r="T9557" i="3"/>
  <c r="V9557" i="3" s="1"/>
  <c r="T9558" i="3"/>
  <c r="V9558" i="3" s="1"/>
  <c r="T9559" i="3"/>
  <c r="V9559" i="3" s="1"/>
  <c r="T9560" i="3"/>
  <c r="V9560" i="3" s="1"/>
  <c r="T9561" i="3"/>
  <c r="V9561" i="3" s="1"/>
  <c r="T9563" i="3"/>
  <c r="V9563" i="3" s="1"/>
  <c r="T9564" i="3"/>
  <c r="V9564" i="3" s="1"/>
  <c r="T9565" i="3"/>
  <c r="V9565" i="3" s="1"/>
  <c r="T9568" i="3"/>
  <c r="V9568" i="3" s="1"/>
  <c r="T9570" i="3"/>
  <c r="V9570" i="3" s="1"/>
  <c r="T9572" i="3"/>
  <c r="V9572" i="3" s="1"/>
  <c r="T9573" i="3"/>
  <c r="V9573" i="3" s="1"/>
  <c r="T9574" i="3"/>
  <c r="V9574" i="3" s="1"/>
  <c r="T9576" i="3"/>
  <c r="V9576" i="3" s="1"/>
  <c r="T9577" i="3"/>
  <c r="V9577" i="3" s="1"/>
  <c r="T9578" i="3"/>
  <c r="V9578" i="3" s="1"/>
  <c r="T9579" i="3"/>
  <c r="V9579" i="3" s="1"/>
  <c r="T9580" i="3"/>
  <c r="V9580" i="3" s="1"/>
  <c r="T9581" i="3"/>
  <c r="V9581" i="3" s="1"/>
  <c r="T9582" i="3"/>
  <c r="V9582" i="3" s="1"/>
  <c r="T9583" i="3"/>
  <c r="V9583" i="3" s="1"/>
  <c r="T9585" i="3"/>
  <c r="V9585" i="3" s="1"/>
  <c r="T9587" i="3"/>
  <c r="V9587" i="3" s="1"/>
  <c r="T9588" i="3"/>
  <c r="V9588" i="3" s="1"/>
  <c r="T9589" i="3"/>
  <c r="V9589" i="3" s="1"/>
  <c r="T9590" i="3"/>
  <c r="V9590" i="3" s="1"/>
  <c r="T9591" i="3"/>
  <c r="V9591" i="3" s="1"/>
  <c r="T9592" i="3"/>
  <c r="V9592" i="3" s="1"/>
  <c r="T9594" i="3"/>
  <c r="V9594" i="3" s="1"/>
  <c r="T9595" i="3"/>
  <c r="V9595" i="3" s="1"/>
  <c r="T9596" i="3"/>
  <c r="V9596" i="3" s="1"/>
  <c r="T9597" i="3"/>
  <c r="V9597" i="3" s="1"/>
  <c r="T9598" i="3"/>
  <c r="V9598" i="3" s="1"/>
  <c r="T9600" i="3"/>
  <c r="V9600" i="3" s="1"/>
  <c r="T9601" i="3"/>
  <c r="V9601" i="3" s="1"/>
  <c r="T9603" i="3"/>
  <c r="V9603" i="3" s="1"/>
  <c r="T9604" i="3"/>
  <c r="V9604" i="3" s="1"/>
  <c r="T9605" i="3"/>
  <c r="V9605" i="3" s="1"/>
  <c r="T9606" i="3"/>
  <c r="V9606" i="3" s="1"/>
  <c r="T9607" i="3"/>
  <c r="V9607" i="3" s="1"/>
  <c r="T9608" i="3"/>
  <c r="V9608" i="3" s="1"/>
  <c r="T9609" i="3"/>
  <c r="V9609" i="3" s="1"/>
  <c r="T9612" i="3"/>
  <c r="V9612" i="3" s="1"/>
  <c r="T9613" i="3"/>
  <c r="V9613" i="3" s="1"/>
  <c r="T9614" i="3"/>
  <c r="V9614" i="3" s="1"/>
  <c r="T9615" i="3"/>
  <c r="V9615" i="3" s="1"/>
  <c r="T9616" i="3"/>
  <c r="V9616" i="3" s="1"/>
  <c r="T9617" i="3"/>
  <c r="V9617" i="3" s="1"/>
  <c r="T9618" i="3"/>
  <c r="V9618" i="3" s="1"/>
  <c r="T9619" i="3"/>
  <c r="V9619" i="3" s="1"/>
  <c r="T9620" i="3"/>
  <c r="V9620" i="3" s="1"/>
  <c r="T9621" i="3"/>
  <c r="V9621" i="3" s="1"/>
  <c r="T9622" i="3"/>
  <c r="V9622" i="3" s="1"/>
  <c r="T9624" i="3"/>
  <c r="V9624" i="3" s="1"/>
  <c r="T9625" i="3"/>
  <c r="V9625" i="3" s="1"/>
  <c r="T9626" i="3"/>
  <c r="V9626" i="3" s="1"/>
  <c r="T9627" i="3"/>
  <c r="V9627" i="3" s="1"/>
  <c r="T9628" i="3"/>
  <c r="V9628" i="3" s="1"/>
  <c r="T9629" i="3"/>
  <c r="V9629" i="3" s="1"/>
  <c r="T9630" i="3"/>
  <c r="V9630" i="3" s="1"/>
  <c r="T9632" i="3"/>
  <c r="V9632" i="3" s="1"/>
  <c r="T9633" i="3"/>
  <c r="V9633" i="3" s="1"/>
  <c r="T9634" i="3"/>
  <c r="V9634" i="3" s="1"/>
  <c r="T9635" i="3"/>
  <c r="V9635" i="3" s="1"/>
  <c r="T9636" i="3"/>
  <c r="V9636" i="3" s="1"/>
  <c r="T9637" i="3"/>
  <c r="V9637" i="3" s="1"/>
  <c r="T9638" i="3"/>
  <c r="V9638" i="3" s="1"/>
  <c r="T9639" i="3"/>
  <c r="V9639" i="3" s="1"/>
  <c r="T9640" i="3"/>
  <c r="V9640" i="3" s="1"/>
  <c r="T9641" i="3"/>
  <c r="V9641" i="3" s="1"/>
  <c r="T9642" i="3"/>
  <c r="V9642" i="3" s="1"/>
  <c r="T9643" i="3"/>
  <c r="V9643" i="3" s="1"/>
  <c r="T9645" i="3"/>
  <c r="V9645" i="3" s="1"/>
  <c r="T9646" i="3"/>
  <c r="V9646" i="3" s="1"/>
  <c r="T9647" i="3"/>
  <c r="V9647" i="3" s="1"/>
  <c r="T9648" i="3"/>
  <c r="V9648" i="3" s="1"/>
  <c r="T9651" i="3"/>
  <c r="V9651" i="3" s="1"/>
  <c r="T9652" i="3"/>
  <c r="V9652" i="3" s="1"/>
  <c r="T9653" i="3"/>
  <c r="V9653" i="3" s="1"/>
  <c r="T9655" i="3"/>
  <c r="V9655" i="3" s="1"/>
  <c r="T9656" i="3"/>
  <c r="V9656" i="3" s="1"/>
  <c r="T9658" i="3"/>
  <c r="V9658" i="3" s="1"/>
  <c r="T9659" i="3"/>
  <c r="V9659" i="3" s="1"/>
  <c r="T9660" i="3"/>
  <c r="V9660" i="3" s="1"/>
  <c r="T9661" i="3"/>
  <c r="V9661" i="3" s="1"/>
  <c r="T9662" i="3"/>
  <c r="V9662" i="3" s="1"/>
  <c r="T9663" i="3"/>
  <c r="V9663" i="3" s="1"/>
  <c r="T9664" i="3"/>
  <c r="V9664" i="3" s="1"/>
  <c r="T9665" i="3"/>
  <c r="V9665" i="3" s="1"/>
  <c r="T9667" i="3"/>
  <c r="V9667" i="3" s="1"/>
  <c r="T9668" i="3"/>
  <c r="V9668" i="3" s="1"/>
  <c r="T9669" i="3"/>
  <c r="V9669" i="3" s="1"/>
  <c r="T9670" i="3"/>
  <c r="V9670" i="3" s="1"/>
  <c r="T9671" i="3"/>
  <c r="V9671" i="3" s="1"/>
  <c r="T9672" i="3"/>
  <c r="V9672" i="3" s="1"/>
  <c r="T9673" i="3"/>
  <c r="V9673" i="3" s="1"/>
  <c r="T9674" i="3"/>
  <c r="V9674" i="3" s="1"/>
  <c r="T9676" i="3"/>
  <c r="V9676" i="3" s="1"/>
  <c r="T9677" i="3"/>
  <c r="V9677" i="3" s="1"/>
  <c r="T9678" i="3"/>
  <c r="V9678" i="3" s="1"/>
  <c r="T9679" i="3"/>
  <c r="V9679" i="3" s="1"/>
  <c r="T9680" i="3"/>
  <c r="V9680" i="3" s="1"/>
  <c r="T9681" i="3"/>
  <c r="V9681" i="3" s="1"/>
  <c r="T9682" i="3"/>
  <c r="V9682" i="3" s="1"/>
  <c r="T9683" i="3"/>
  <c r="V9683" i="3" s="1"/>
  <c r="T9684" i="3"/>
  <c r="V9684" i="3" s="1"/>
  <c r="T9685" i="3"/>
  <c r="V9685" i="3" s="1"/>
  <c r="T9686" i="3"/>
  <c r="V9686" i="3" s="1"/>
  <c r="T9687" i="3"/>
  <c r="V9687" i="3" s="1"/>
  <c r="T9689" i="3"/>
  <c r="V9689" i="3" s="1"/>
  <c r="T9690" i="3"/>
  <c r="V9690" i="3" s="1"/>
  <c r="T9691" i="3"/>
  <c r="V9691" i="3" s="1"/>
  <c r="T9692" i="3"/>
  <c r="V9692" i="3" s="1"/>
  <c r="T9694" i="3"/>
  <c r="V9694" i="3" s="1"/>
  <c r="T9695" i="3"/>
  <c r="V9695" i="3" s="1"/>
  <c r="T9696" i="3"/>
  <c r="V9696" i="3" s="1"/>
  <c r="T9697" i="3"/>
  <c r="V9697" i="3" s="1"/>
  <c r="T9698" i="3"/>
  <c r="V9698" i="3" s="1"/>
  <c r="T9699" i="3"/>
  <c r="V9699" i="3" s="1"/>
  <c r="T9700" i="3"/>
  <c r="V9700" i="3" s="1"/>
  <c r="T9701" i="3"/>
  <c r="V9701" i="3" s="1"/>
  <c r="T9702" i="3"/>
  <c r="V9702" i="3" s="1"/>
  <c r="T9703" i="3"/>
  <c r="V9703" i="3" s="1"/>
  <c r="T9705" i="3"/>
  <c r="V9705" i="3" s="1"/>
  <c r="T9706" i="3"/>
  <c r="V9706" i="3" s="1"/>
  <c r="T9707" i="3"/>
  <c r="V9707" i="3" s="1"/>
  <c r="T9708" i="3"/>
  <c r="V9708" i="3" s="1"/>
  <c r="T9709" i="3"/>
  <c r="V9709" i="3" s="1"/>
  <c r="T9710" i="3"/>
  <c r="V9710" i="3" s="1"/>
  <c r="T9711" i="3"/>
  <c r="V9711" i="3" s="1"/>
  <c r="T9712" i="3"/>
  <c r="V9712" i="3" s="1"/>
  <c r="T9713" i="3"/>
  <c r="V9713" i="3" s="1"/>
  <c r="T9714" i="3"/>
  <c r="V9714" i="3" s="1"/>
  <c r="T9715" i="3"/>
  <c r="V9715" i="3" s="1"/>
  <c r="T9716" i="3"/>
  <c r="V9716" i="3" s="1"/>
  <c r="T9717" i="3"/>
  <c r="V9717" i="3" s="1"/>
  <c r="T9718" i="3"/>
  <c r="V9718" i="3" s="1"/>
  <c r="T9719" i="3"/>
  <c r="V9719" i="3" s="1"/>
  <c r="T9720" i="3"/>
  <c r="V9720" i="3" s="1"/>
  <c r="T9721" i="3"/>
  <c r="V9721" i="3" s="1"/>
  <c r="T9722" i="3"/>
  <c r="V9722" i="3" s="1"/>
  <c r="T9723" i="3"/>
  <c r="V9723" i="3" s="1"/>
  <c r="T9724" i="3"/>
  <c r="V9724" i="3" s="1"/>
  <c r="T9725" i="3"/>
  <c r="V9725" i="3" s="1"/>
  <c r="T9726" i="3"/>
  <c r="V9726" i="3" s="1"/>
  <c r="T9728" i="3"/>
  <c r="V9728" i="3" s="1"/>
  <c r="T9729" i="3"/>
  <c r="V9729" i="3" s="1"/>
  <c r="T9730" i="3"/>
  <c r="V9730" i="3" s="1"/>
  <c r="T9731" i="3"/>
  <c r="V9731" i="3" s="1"/>
  <c r="T9732" i="3"/>
  <c r="V9732" i="3" s="1"/>
  <c r="T9733" i="3"/>
  <c r="V9733" i="3" s="1"/>
  <c r="T9734" i="3"/>
  <c r="V9734" i="3" s="1"/>
  <c r="T9735" i="3"/>
  <c r="V9735" i="3" s="1"/>
  <c r="T9736" i="3"/>
  <c r="V9736" i="3" s="1"/>
  <c r="T9737" i="3"/>
  <c r="V9737" i="3" s="1"/>
  <c r="T9738" i="3"/>
  <c r="V9738" i="3" s="1"/>
  <c r="T9739" i="3"/>
  <c r="V9739" i="3" s="1"/>
  <c r="T2546" i="3"/>
  <c r="V2546" i="3" s="1"/>
  <c r="T2547" i="3"/>
  <c r="V2547" i="3" s="1"/>
  <c r="T2548" i="3"/>
  <c r="V2548" i="3" s="1"/>
  <c r="T2551" i="3"/>
  <c r="V2551" i="3" s="1"/>
  <c r="T2554" i="3"/>
  <c r="V2554" i="3" s="1"/>
  <c r="T2556" i="3"/>
  <c r="V2556" i="3" s="1"/>
  <c r="T2557" i="3"/>
  <c r="V2557" i="3" s="1"/>
  <c r="T2558" i="3"/>
  <c r="V2558" i="3" s="1"/>
  <c r="T2559" i="3"/>
  <c r="V2559" i="3" s="1"/>
  <c r="T2560" i="3"/>
  <c r="V2560" i="3" s="1"/>
  <c r="T2561" i="3"/>
  <c r="V2561" i="3" s="1"/>
  <c r="T2562" i="3"/>
  <c r="V2562" i="3" s="1"/>
  <c r="T2563" i="3"/>
  <c r="V2563" i="3" s="1"/>
  <c r="T2564" i="3"/>
  <c r="V2564" i="3" s="1"/>
  <c r="T2565" i="3"/>
  <c r="V2565" i="3" s="1"/>
  <c r="T2566" i="3"/>
  <c r="V2566" i="3" s="1"/>
  <c r="T2567" i="3"/>
  <c r="V2567" i="3" s="1"/>
  <c r="T2568" i="3"/>
  <c r="V2568" i="3" s="1"/>
  <c r="T2569" i="3"/>
  <c r="V2569" i="3" s="1"/>
  <c r="T2570" i="3"/>
  <c r="V2570" i="3" s="1"/>
  <c r="T2571" i="3"/>
  <c r="V2571" i="3" s="1"/>
  <c r="T2572" i="3"/>
  <c r="V2572" i="3" s="1"/>
  <c r="T2573" i="3"/>
  <c r="V2573" i="3" s="1"/>
  <c r="T2574" i="3"/>
  <c r="V2574" i="3" s="1"/>
  <c r="T2575" i="3"/>
  <c r="V2575" i="3" s="1"/>
  <c r="T2577" i="3"/>
  <c r="V2577" i="3" s="1"/>
  <c r="T2578" i="3"/>
  <c r="V2578" i="3" s="1"/>
  <c r="T2579" i="3"/>
  <c r="V2579" i="3" s="1"/>
  <c r="T2581" i="3"/>
  <c r="V2581" i="3" s="1"/>
  <c r="EC60" i="1" l="1"/>
  <c r="EB60" i="1"/>
  <c r="EA60" i="1"/>
  <c r="DZ60" i="1"/>
  <c r="DY60" i="1"/>
  <c r="DX60" i="1"/>
  <c r="DW60" i="1"/>
  <c r="DX39" i="1"/>
  <c r="DY37" i="1"/>
  <c r="DY36" i="1"/>
  <c r="DY35" i="1"/>
  <c r="EB34" i="1"/>
  <c r="DY34" i="1"/>
  <c r="DX34" i="1"/>
  <c r="EB33" i="1"/>
  <c r="DZ33" i="1"/>
  <c r="DY33" i="1"/>
  <c r="DX33" i="1"/>
  <c r="EB32" i="1"/>
  <c r="DY32" i="1"/>
  <c r="DX32" i="1"/>
  <c r="EC31" i="1"/>
  <c r="EB31" i="1"/>
  <c r="DZ31" i="1"/>
  <c r="DY31" i="1"/>
  <c r="DX31" i="1"/>
  <c r="DW31" i="1"/>
  <c r="EB30" i="1"/>
  <c r="EA30" i="1"/>
  <c r="DZ30" i="1"/>
  <c r="DY30" i="1"/>
  <c r="DX30" i="1"/>
  <c r="EB29" i="1"/>
  <c r="DY29" i="1"/>
  <c r="DX29" i="1"/>
  <c r="EB28" i="1"/>
  <c r="DZ28" i="1"/>
  <c r="DX28" i="1"/>
  <c r="EB27" i="1"/>
  <c r="DY27" i="1"/>
  <c r="DX27" i="1"/>
  <c r="EB26" i="1"/>
  <c r="EA26" i="1"/>
  <c r="DZ26" i="1"/>
  <c r="DY26" i="1"/>
  <c r="DX26" i="1"/>
  <c r="EB25" i="1"/>
  <c r="DY25" i="1"/>
  <c r="DX25" i="1"/>
  <c r="EB24" i="1"/>
  <c r="DZ24" i="1"/>
  <c r="DY24" i="1"/>
  <c r="DX24" i="1"/>
  <c r="EC23" i="1"/>
  <c r="EB23" i="1"/>
  <c r="EA23" i="1"/>
  <c r="DZ23" i="1"/>
  <c r="DY23" i="1"/>
  <c r="DX23" i="1"/>
  <c r="DW23" i="1"/>
  <c r="EB22" i="1"/>
  <c r="DZ22" i="1"/>
  <c r="DY22" i="1"/>
  <c r="DX22" i="1"/>
  <c r="EB21" i="1"/>
  <c r="DZ21" i="1"/>
  <c r="DY21" i="1"/>
  <c r="DX21" i="1"/>
  <c r="EB20" i="1"/>
  <c r="EA20" i="1"/>
  <c r="DZ20" i="1"/>
  <c r="DY20" i="1"/>
  <c r="DX20" i="1"/>
  <c r="EB19" i="1"/>
  <c r="DZ19" i="1"/>
  <c r="DY19" i="1"/>
  <c r="DX19" i="1"/>
  <c r="EB18" i="1"/>
  <c r="DY18" i="1"/>
  <c r="DX18" i="1"/>
  <c r="EB17" i="1"/>
  <c r="DY17" i="1"/>
  <c r="DX17" i="1"/>
  <c r="EB16" i="1"/>
  <c r="DY16" i="1"/>
  <c r="DX16" i="1"/>
  <c r="EB15" i="1"/>
  <c r="EA15" i="1"/>
  <c r="DZ15" i="1"/>
  <c r="DY15" i="1"/>
  <c r="DX15" i="1"/>
  <c r="EC14" i="1"/>
  <c r="EB14" i="1"/>
  <c r="EA14" i="1"/>
  <c r="DZ14" i="1"/>
  <c r="DY14" i="1"/>
  <c r="DX14" i="1"/>
  <c r="DW14" i="1"/>
  <c r="EB13" i="1"/>
  <c r="DZ13" i="1"/>
  <c r="DY13" i="1"/>
  <c r="DX13" i="1"/>
  <c r="EB12" i="1"/>
  <c r="DZ12" i="1"/>
  <c r="DX12" i="1"/>
  <c r="EB11" i="1"/>
  <c r="EA11" i="1"/>
  <c r="DY11" i="1"/>
  <c r="DX11" i="1"/>
  <c r="EB10" i="1"/>
  <c r="EA10" i="1"/>
  <c r="DZ10" i="1"/>
  <c r="DY10" i="1"/>
  <c r="DX10" i="1"/>
  <c r="EB9" i="1"/>
  <c r="EA9" i="1"/>
  <c r="DX9" i="1"/>
  <c r="EB8" i="1"/>
  <c r="DZ8" i="1"/>
  <c r="DY8" i="1"/>
  <c r="DX8" i="1"/>
  <c r="EB7" i="1"/>
  <c r="DZ7" i="1"/>
  <c r="DY7" i="1"/>
  <c r="DX7" i="1"/>
  <c r="EB6" i="1"/>
  <c r="DZ6" i="1"/>
  <c r="DY6" i="1"/>
  <c r="DX6" i="1"/>
  <c r="EB5" i="1"/>
  <c r="EA5" i="1"/>
  <c r="DZ5" i="1"/>
  <c r="DY5" i="1"/>
  <c r="DX5" i="1"/>
  <c r="EB4" i="1"/>
  <c r="EA4" i="1"/>
  <c r="DZ4" i="1"/>
  <c r="DY4" i="1"/>
  <c r="DX4" i="1"/>
  <c r="EB3" i="1"/>
  <c r="EA3" i="1"/>
  <c r="DZ3" i="1"/>
  <c r="DY3" i="1"/>
  <c r="DX3" i="1"/>
  <c r="EB2" i="1"/>
  <c r="EA2" i="1"/>
  <c r="DZ2" i="1"/>
  <c r="DY2" i="1"/>
  <c r="DX2" i="1"/>
  <c r="DV313" i="1"/>
  <c r="DR313" i="1"/>
  <c r="DV312" i="1"/>
  <c r="DU312" i="1"/>
  <c r="DR312" i="1"/>
  <c r="DV311" i="1"/>
  <c r="DU311" i="1"/>
  <c r="DS311" i="1"/>
  <c r="DR311" i="1"/>
  <c r="DV310" i="1"/>
  <c r="DS310" i="1"/>
  <c r="DR310" i="1"/>
  <c r="DV309" i="1"/>
  <c r="DR309" i="1"/>
  <c r="DV308" i="1"/>
  <c r="DS308" i="1"/>
  <c r="DR308" i="1"/>
  <c r="DV307" i="1"/>
  <c r="DU307" i="1"/>
  <c r="DS307" i="1"/>
  <c r="DR307" i="1"/>
  <c r="DV306" i="1"/>
  <c r="DR306" i="1"/>
  <c r="DV305" i="1"/>
  <c r="DR305" i="1"/>
  <c r="DV304" i="1"/>
  <c r="DS304" i="1"/>
  <c r="DR304" i="1"/>
  <c r="DV303" i="1"/>
  <c r="DR303" i="1"/>
  <c r="DV302" i="1"/>
  <c r="DR302" i="1"/>
  <c r="DV301" i="1"/>
  <c r="DU301" i="1"/>
  <c r="DT301" i="1"/>
  <c r="DS301" i="1"/>
  <c r="DR301" i="1"/>
  <c r="DV300" i="1"/>
  <c r="DU300" i="1"/>
  <c r="DR300" i="1"/>
  <c r="DV289" i="1"/>
  <c r="DU289" i="1"/>
  <c r="DR289" i="1"/>
  <c r="DV288" i="1"/>
  <c r="DR288" i="1"/>
  <c r="DV287" i="1"/>
  <c r="DU287" i="1"/>
  <c r="DS287" i="1"/>
  <c r="DR287" i="1"/>
  <c r="DV286" i="1"/>
  <c r="DU286" i="1"/>
  <c r="DS286" i="1"/>
  <c r="DR286" i="1"/>
  <c r="DV285" i="1"/>
  <c r="DU285" i="1"/>
  <c r="DS285" i="1"/>
  <c r="DR285" i="1"/>
  <c r="DV284" i="1"/>
  <c r="DS284" i="1"/>
  <c r="DR284" i="1"/>
  <c r="DV283" i="1"/>
  <c r="DS283" i="1"/>
  <c r="DR283" i="1"/>
  <c r="DV282" i="1"/>
  <c r="DS282" i="1"/>
  <c r="DR282" i="1"/>
  <c r="DV281" i="1"/>
  <c r="DS281" i="1"/>
  <c r="DR281" i="1"/>
  <c r="DV280" i="1"/>
  <c r="DR280" i="1"/>
  <c r="DV279" i="1"/>
  <c r="DT279" i="1"/>
  <c r="DR279" i="1"/>
  <c r="DV278" i="1"/>
  <c r="DR278" i="1"/>
  <c r="DV277" i="1"/>
  <c r="DS277" i="1"/>
  <c r="DR277" i="1"/>
  <c r="DV276" i="1"/>
  <c r="DU276" i="1"/>
  <c r="DR276" i="1"/>
  <c r="DV275" i="1"/>
  <c r="DU275" i="1"/>
  <c r="DS275" i="1"/>
  <c r="DR275" i="1"/>
  <c r="DV274" i="1"/>
  <c r="DU274" i="1"/>
  <c r="DS274" i="1"/>
  <c r="DR274" i="1"/>
  <c r="DV273" i="1"/>
  <c r="DU273" i="1"/>
  <c r="DV272" i="1"/>
  <c r="DU272" i="1"/>
  <c r="DS272" i="1"/>
  <c r="DR272" i="1"/>
  <c r="DV271" i="1"/>
  <c r="DU271" i="1"/>
  <c r="DR271" i="1"/>
  <c r="DV270" i="1"/>
  <c r="DS270" i="1"/>
  <c r="DR270" i="1"/>
  <c r="DV269" i="1"/>
  <c r="DR269" i="1"/>
  <c r="DV268" i="1"/>
  <c r="DU268" i="1"/>
  <c r="DR268" i="1"/>
  <c r="DV267" i="1"/>
  <c r="DR267" i="1"/>
  <c r="DV266" i="1"/>
  <c r="DR266" i="1"/>
  <c r="DV265" i="1"/>
  <c r="DU265" i="1"/>
  <c r="DS265" i="1"/>
  <c r="DR265" i="1"/>
  <c r="DV264" i="1"/>
  <c r="DR264" i="1"/>
  <c r="DV263" i="1"/>
  <c r="DU263" i="1"/>
  <c r="DS263" i="1"/>
  <c r="DR263" i="1"/>
  <c r="DV262" i="1"/>
  <c r="DS262" i="1"/>
  <c r="DR262" i="1"/>
  <c r="DV261" i="1"/>
  <c r="DU261" i="1"/>
  <c r="DS261" i="1"/>
  <c r="DR261" i="1"/>
  <c r="DV260" i="1"/>
  <c r="DS260" i="1"/>
  <c r="DR260" i="1"/>
  <c r="DV259" i="1"/>
  <c r="DR259" i="1"/>
  <c r="DV258" i="1"/>
  <c r="DU258" i="1"/>
  <c r="DS258" i="1"/>
  <c r="DR258" i="1"/>
  <c r="DV257" i="1"/>
  <c r="DV256" i="1"/>
  <c r="DS256" i="1"/>
  <c r="DR256" i="1"/>
  <c r="DV255" i="1"/>
  <c r="DR255" i="1"/>
  <c r="DV254" i="1"/>
  <c r="DR254" i="1"/>
  <c r="DV253" i="1"/>
  <c r="DR253" i="1"/>
  <c r="DV252" i="1"/>
  <c r="DR252" i="1"/>
  <c r="DV251" i="1"/>
  <c r="DR251" i="1"/>
  <c r="DV250" i="1"/>
  <c r="DR250" i="1"/>
  <c r="DV249" i="1"/>
  <c r="DR249" i="1"/>
  <c r="DV248" i="1"/>
  <c r="DS248" i="1"/>
  <c r="DR248" i="1"/>
  <c r="DV247" i="1"/>
  <c r="DR247" i="1"/>
  <c r="DV246" i="1"/>
  <c r="DR246" i="1"/>
  <c r="DV245" i="1"/>
  <c r="DR245" i="1"/>
  <c r="DV244" i="1"/>
  <c r="DV243" i="1"/>
  <c r="DV242" i="1"/>
  <c r="DU242" i="1"/>
  <c r="DS242" i="1"/>
  <c r="DR242" i="1"/>
  <c r="DV241" i="1"/>
  <c r="DR241" i="1"/>
  <c r="DV240" i="1"/>
  <c r="DS240" i="1"/>
  <c r="DV239" i="1"/>
  <c r="DU239" i="1"/>
  <c r="DR239" i="1"/>
  <c r="DV238" i="1"/>
  <c r="DR238" i="1"/>
  <c r="DV237" i="1"/>
  <c r="DS237" i="1"/>
  <c r="DV236" i="1"/>
  <c r="DR236" i="1"/>
  <c r="DV235" i="1"/>
  <c r="DR235" i="1"/>
  <c r="DV234" i="1"/>
  <c r="DR234" i="1"/>
  <c r="DV233" i="1"/>
  <c r="DS233" i="1"/>
  <c r="DR233" i="1"/>
  <c r="DV232" i="1"/>
  <c r="DR232" i="1"/>
  <c r="DV231" i="1"/>
  <c r="DR231" i="1"/>
  <c r="DV230" i="1"/>
  <c r="DR230" i="1"/>
  <c r="DV229" i="1"/>
  <c r="DR229" i="1"/>
  <c r="DV228" i="1"/>
  <c r="DV227" i="1"/>
  <c r="DS227" i="1"/>
  <c r="DR227" i="1"/>
  <c r="DV226" i="1"/>
  <c r="DR226" i="1"/>
  <c r="DV225" i="1"/>
  <c r="DR225" i="1"/>
  <c r="DV224" i="1"/>
  <c r="DS224" i="1"/>
  <c r="DR224" i="1"/>
  <c r="DV223" i="1"/>
  <c r="DR223" i="1"/>
  <c r="DV222" i="1"/>
  <c r="DU222" i="1"/>
  <c r="DS222" i="1"/>
  <c r="DR222" i="1"/>
  <c r="DV221" i="1"/>
  <c r="DS221" i="1"/>
  <c r="DR221" i="1"/>
  <c r="DV220" i="1"/>
  <c r="DR220" i="1"/>
  <c r="DV215" i="1"/>
  <c r="DS215" i="1"/>
  <c r="DR215" i="1"/>
  <c r="DV214" i="1"/>
  <c r="DR214" i="1"/>
  <c r="DV191" i="1"/>
  <c r="DR191" i="1"/>
  <c r="DV171" i="1"/>
  <c r="DU171" i="1"/>
  <c r="DR171" i="1"/>
  <c r="DV170" i="1"/>
  <c r="DU170" i="1"/>
  <c r="DR170" i="1"/>
  <c r="DV161" i="1"/>
  <c r="DS161" i="1"/>
  <c r="DR161" i="1"/>
  <c r="DV160" i="1"/>
  <c r="DR160" i="1"/>
  <c r="DV159" i="1"/>
  <c r="DS159" i="1"/>
  <c r="DR159" i="1"/>
  <c r="DV158" i="1"/>
  <c r="DS158" i="1"/>
  <c r="DR158" i="1"/>
  <c r="DV123" i="1"/>
  <c r="DU123" i="1"/>
  <c r="DS123" i="1"/>
  <c r="DR123" i="1"/>
  <c r="DV122" i="1"/>
  <c r="DS122" i="1"/>
  <c r="DR122" i="1"/>
  <c r="DV121" i="1"/>
  <c r="DU121" i="1"/>
  <c r="DS121" i="1"/>
  <c r="DR121" i="1"/>
  <c r="DV120" i="1"/>
  <c r="DT120" i="1"/>
  <c r="DS120" i="1"/>
  <c r="DR120" i="1"/>
  <c r="DV119" i="1"/>
  <c r="DT119" i="1"/>
  <c r="DS119" i="1"/>
  <c r="DR119" i="1"/>
  <c r="DV118" i="1"/>
  <c r="DS118" i="1"/>
  <c r="DR118" i="1"/>
  <c r="DV117" i="1"/>
  <c r="DS117" i="1"/>
  <c r="DR117" i="1"/>
  <c r="DV116" i="1"/>
  <c r="DS116" i="1"/>
  <c r="DR116" i="1"/>
  <c r="DV115" i="1"/>
  <c r="DT115" i="1"/>
  <c r="DS115" i="1"/>
  <c r="DR115" i="1"/>
  <c r="DV114" i="1"/>
  <c r="DS114" i="1"/>
  <c r="DR114" i="1"/>
  <c r="DV113" i="1"/>
  <c r="DT113" i="1"/>
  <c r="DS113" i="1"/>
  <c r="DR113" i="1"/>
  <c r="DV112" i="1"/>
  <c r="DS112" i="1"/>
  <c r="DR112" i="1"/>
  <c r="DV111" i="1"/>
  <c r="DS111" i="1"/>
  <c r="DR111" i="1"/>
  <c r="DV110" i="1"/>
  <c r="DR110" i="1"/>
  <c r="DV109" i="1"/>
  <c r="DR109" i="1"/>
  <c r="DV108" i="1"/>
  <c r="DT108" i="1"/>
  <c r="DS108" i="1"/>
  <c r="DR108" i="1"/>
  <c r="DV107" i="1"/>
  <c r="DS107" i="1"/>
  <c r="DR107" i="1"/>
  <c r="DV106" i="1"/>
  <c r="DT106" i="1"/>
  <c r="DS106" i="1"/>
  <c r="DR106" i="1"/>
  <c r="DU105" i="1"/>
  <c r="DT105" i="1"/>
  <c r="DS105" i="1"/>
  <c r="DU104" i="1"/>
  <c r="DT104" i="1"/>
  <c r="DS104" i="1"/>
  <c r="DR104" i="1"/>
  <c r="DU103" i="1"/>
  <c r="DT103" i="1"/>
  <c r="DS103" i="1"/>
  <c r="DR103" i="1"/>
  <c r="DV102" i="1"/>
  <c r="DU102" i="1"/>
  <c r="DT102" i="1"/>
  <c r="DS102" i="1"/>
  <c r="DR102" i="1"/>
  <c r="DU101" i="1"/>
  <c r="DT101" i="1"/>
  <c r="DS101" i="1"/>
  <c r="DR101" i="1"/>
  <c r="DU100" i="1"/>
  <c r="DT100" i="1"/>
  <c r="DS100" i="1"/>
  <c r="DR100" i="1"/>
  <c r="DU99" i="1"/>
  <c r="DT99" i="1"/>
  <c r="DS99" i="1"/>
  <c r="DR99" i="1"/>
  <c r="DU98" i="1"/>
  <c r="DT98" i="1"/>
  <c r="DS98" i="1"/>
  <c r="DR98" i="1"/>
  <c r="DU97" i="1"/>
  <c r="DT97" i="1"/>
  <c r="DS97" i="1"/>
  <c r="DR97" i="1"/>
  <c r="DU96" i="1"/>
  <c r="DT96" i="1"/>
  <c r="DS96" i="1"/>
  <c r="DR96" i="1"/>
  <c r="DU95" i="1"/>
  <c r="DT95" i="1"/>
  <c r="DS95" i="1"/>
  <c r="DR95" i="1"/>
  <c r="DV94" i="1"/>
  <c r="DU94" i="1"/>
  <c r="DT94" i="1"/>
  <c r="DS94" i="1"/>
  <c r="DR94" i="1"/>
  <c r="DU93" i="1"/>
  <c r="DT93" i="1"/>
  <c r="DS93" i="1"/>
  <c r="DR93" i="1"/>
  <c r="DU92" i="1"/>
  <c r="DT92" i="1"/>
  <c r="DS92" i="1"/>
  <c r="DR92" i="1"/>
  <c r="DU91" i="1"/>
  <c r="DT91" i="1"/>
  <c r="DS91" i="1"/>
  <c r="DR91" i="1"/>
  <c r="DV90" i="1"/>
  <c r="DU90" i="1"/>
  <c r="DT90" i="1"/>
  <c r="DS90" i="1"/>
  <c r="DR90" i="1"/>
  <c r="DV89" i="1"/>
  <c r="DU89" i="1"/>
  <c r="DT89" i="1"/>
  <c r="DS89" i="1"/>
  <c r="DR89" i="1"/>
  <c r="DU88" i="1"/>
  <c r="DT88" i="1"/>
  <c r="DS88" i="1"/>
  <c r="DR88" i="1"/>
  <c r="DV87" i="1"/>
  <c r="DU87" i="1"/>
  <c r="DT87" i="1"/>
  <c r="DS87" i="1"/>
  <c r="DR87" i="1"/>
  <c r="DU86" i="1"/>
  <c r="DT86" i="1"/>
  <c r="DS86" i="1"/>
  <c r="DR86" i="1"/>
  <c r="DU85" i="1"/>
  <c r="DT85" i="1"/>
  <c r="DS85" i="1"/>
  <c r="DR85" i="1"/>
  <c r="DU84" i="1"/>
  <c r="DT84" i="1"/>
  <c r="DS84" i="1"/>
  <c r="DR84" i="1"/>
  <c r="DU83" i="1"/>
  <c r="DT83" i="1"/>
  <c r="DS83" i="1"/>
  <c r="DV82" i="1"/>
  <c r="DU82" i="1"/>
  <c r="DT82" i="1"/>
  <c r="DS82" i="1"/>
  <c r="DR82" i="1"/>
  <c r="DU81" i="1"/>
  <c r="DT81" i="1"/>
  <c r="DS81" i="1"/>
  <c r="DU80" i="1"/>
  <c r="DT80" i="1"/>
  <c r="DS80" i="1"/>
  <c r="DR80" i="1"/>
  <c r="DU79" i="1"/>
  <c r="DT79" i="1"/>
  <c r="DS79" i="1"/>
  <c r="DR79" i="1"/>
  <c r="DU78" i="1"/>
  <c r="DT78" i="1"/>
  <c r="DS78" i="1"/>
  <c r="DR78" i="1"/>
  <c r="DU77" i="1"/>
  <c r="DT77" i="1"/>
  <c r="DS77" i="1"/>
  <c r="DU76" i="1"/>
  <c r="DT76" i="1"/>
  <c r="DS76" i="1"/>
  <c r="DR76" i="1"/>
  <c r="DU75" i="1"/>
  <c r="DT75" i="1"/>
  <c r="DS75" i="1"/>
  <c r="DR75" i="1"/>
  <c r="DU74" i="1"/>
  <c r="DT74" i="1"/>
  <c r="DS74" i="1"/>
  <c r="DR74" i="1"/>
  <c r="DU73" i="1"/>
  <c r="DT73" i="1"/>
  <c r="DS73" i="1"/>
  <c r="DR73" i="1"/>
  <c r="DU72" i="1"/>
  <c r="DT72" i="1"/>
  <c r="DS72" i="1"/>
  <c r="DR72" i="1"/>
  <c r="DU71" i="1"/>
  <c r="DT71" i="1"/>
  <c r="DS71" i="1"/>
  <c r="DR71" i="1"/>
  <c r="DU70" i="1"/>
  <c r="DT70" i="1"/>
  <c r="DS70" i="1"/>
  <c r="DR70" i="1"/>
  <c r="DU69" i="1"/>
  <c r="DT69" i="1"/>
  <c r="DS69" i="1"/>
  <c r="DR69" i="1"/>
  <c r="DU68" i="1"/>
  <c r="DT68" i="1"/>
  <c r="DS68" i="1"/>
  <c r="DR68" i="1"/>
  <c r="DU67" i="1"/>
  <c r="DT67" i="1"/>
  <c r="DS67" i="1"/>
  <c r="DR67" i="1"/>
  <c r="DU66" i="1"/>
  <c r="DT66" i="1"/>
  <c r="DS66" i="1"/>
  <c r="DR66" i="1"/>
  <c r="DU65" i="1"/>
  <c r="DT65" i="1"/>
  <c r="DS65" i="1"/>
  <c r="DR65" i="1"/>
  <c r="DU64" i="1"/>
  <c r="DT64" i="1"/>
  <c r="DS64" i="1"/>
  <c r="DR64" i="1"/>
  <c r="DV63" i="1"/>
  <c r="DU63" i="1"/>
  <c r="DT63" i="1"/>
  <c r="DS63" i="1"/>
  <c r="DR63" i="1"/>
  <c r="DU62" i="1"/>
  <c r="DT62" i="1"/>
  <c r="DS62" i="1"/>
  <c r="DR62" i="1"/>
  <c r="DU61" i="1"/>
  <c r="DT61" i="1"/>
  <c r="DS61" i="1"/>
  <c r="DR61" i="1"/>
  <c r="DV60" i="1"/>
  <c r="DU60" i="1"/>
  <c r="DT60" i="1"/>
  <c r="DS60" i="1"/>
  <c r="DR60" i="1"/>
  <c r="DU59" i="1"/>
  <c r="DT59" i="1"/>
  <c r="DS59" i="1"/>
  <c r="DR59" i="1"/>
  <c r="DU58" i="1"/>
  <c r="DT58" i="1"/>
  <c r="DS58" i="1"/>
  <c r="DR58" i="1"/>
  <c r="DU57" i="1"/>
  <c r="DT57" i="1"/>
  <c r="DS57" i="1"/>
  <c r="DR57" i="1"/>
  <c r="DU56" i="1"/>
  <c r="DT56" i="1"/>
  <c r="DS56" i="1"/>
  <c r="DR56" i="1"/>
  <c r="DU55" i="1"/>
  <c r="DT55" i="1"/>
  <c r="DS55" i="1"/>
  <c r="DR55" i="1"/>
  <c r="DV54" i="1"/>
  <c r="DU54" i="1"/>
  <c r="DT54" i="1"/>
  <c r="DS54" i="1"/>
  <c r="DR54" i="1"/>
  <c r="DV53" i="1"/>
  <c r="DT53" i="1"/>
  <c r="DS53" i="1"/>
  <c r="DR53" i="1"/>
  <c r="DV52" i="1"/>
  <c r="DS52" i="1"/>
  <c r="DR52" i="1"/>
  <c r="DV51" i="1"/>
  <c r="DU51" i="1"/>
  <c r="DT51" i="1"/>
  <c r="DS51" i="1"/>
  <c r="DR51" i="1"/>
  <c r="DV50" i="1"/>
  <c r="DT50" i="1"/>
  <c r="DR50" i="1"/>
  <c r="DV49" i="1"/>
  <c r="DT49" i="1"/>
  <c r="DS49" i="1"/>
  <c r="DR49" i="1"/>
  <c r="DV48" i="1"/>
  <c r="DS48" i="1"/>
  <c r="DR48" i="1"/>
  <c r="DV47" i="1"/>
  <c r="DS47" i="1"/>
  <c r="DR47" i="1"/>
  <c r="DV46" i="1"/>
  <c r="DS46" i="1"/>
  <c r="DR46" i="1"/>
  <c r="DV45" i="1"/>
  <c r="DT45" i="1"/>
  <c r="DS45" i="1"/>
  <c r="DR45" i="1"/>
  <c r="DV44" i="1"/>
  <c r="DS44" i="1"/>
  <c r="DR44" i="1"/>
  <c r="DV43" i="1"/>
  <c r="DU43" i="1"/>
  <c r="DS43" i="1"/>
  <c r="DR43" i="1"/>
  <c r="DV42" i="1"/>
  <c r="DT42" i="1"/>
  <c r="DS42" i="1"/>
  <c r="DR42" i="1"/>
  <c r="DV41" i="1"/>
  <c r="DU41" i="1"/>
  <c r="DS41" i="1"/>
  <c r="DR41" i="1"/>
  <c r="DV40" i="1"/>
  <c r="DS40" i="1"/>
  <c r="DR40" i="1"/>
  <c r="DV39" i="1"/>
  <c r="DU39" i="1"/>
  <c r="DT39" i="1"/>
  <c r="DS39" i="1"/>
  <c r="DR39" i="1"/>
  <c r="DV38" i="1"/>
  <c r="DS38" i="1"/>
  <c r="DR38" i="1"/>
  <c r="DV37" i="1"/>
  <c r="DT37" i="1"/>
  <c r="DS37" i="1"/>
  <c r="DR37" i="1"/>
  <c r="DV36" i="1"/>
  <c r="DS36" i="1"/>
  <c r="DR36" i="1"/>
  <c r="DV35" i="1"/>
  <c r="DS35" i="1"/>
  <c r="DR35" i="1"/>
  <c r="DV34" i="1"/>
  <c r="DT34" i="1"/>
  <c r="DS34" i="1"/>
  <c r="DR34" i="1"/>
  <c r="DV33" i="1"/>
  <c r="DU33" i="1"/>
  <c r="DT33" i="1"/>
  <c r="DS33" i="1"/>
  <c r="DR33" i="1"/>
  <c r="DV32" i="1"/>
  <c r="DS32" i="1"/>
  <c r="DR32" i="1"/>
  <c r="DV31" i="1"/>
  <c r="DT31" i="1"/>
  <c r="DS31" i="1"/>
  <c r="DR31" i="1"/>
  <c r="DV30" i="1"/>
  <c r="DU30" i="1"/>
  <c r="DT30" i="1"/>
  <c r="DS30" i="1"/>
  <c r="DR30" i="1"/>
  <c r="DV29" i="1"/>
  <c r="DS29" i="1"/>
  <c r="DR29" i="1"/>
  <c r="DV28" i="1"/>
  <c r="DT28" i="1"/>
  <c r="DR28" i="1"/>
  <c r="DV27" i="1"/>
  <c r="DS27" i="1"/>
  <c r="DR27" i="1"/>
  <c r="DV26" i="1"/>
  <c r="DU26" i="1"/>
  <c r="DT26" i="1"/>
  <c r="DS26" i="1"/>
  <c r="DR26" i="1"/>
  <c r="DV25" i="1"/>
  <c r="DS25" i="1"/>
  <c r="DR25" i="1"/>
  <c r="DV24" i="1"/>
  <c r="DT24" i="1"/>
  <c r="DS24" i="1"/>
  <c r="DR24" i="1"/>
  <c r="DV23" i="1"/>
  <c r="DU23" i="1"/>
  <c r="DT23" i="1"/>
  <c r="DS23" i="1"/>
  <c r="DR23" i="1"/>
  <c r="DV22" i="1"/>
  <c r="DT22" i="1"/>
  <c r="DS22" i="1"/>
  <c r="DR22" i="1"/>
  <c r="DV21" i="1"/>
  <c r="DT21" i="1"/>
  <c r="DS21" i="1"/>
  <c r="DR21" i="1"/>
  <c r="DV20" i="1"/>
  <c r="DU20" i="1"/>
  <c r="DT20" i="1"/>
  <c r="DS20" i="1"/>
  <c r="DR20" i="1"/>
  <c r="DV19" i="1"/>
  <c r="DT19" i="1"/>
  <c r="DS19" i="1"/>
  <c r="DR19" i="1"/>
  <c r="DV18" i="1"/>
  <c r="DS18" i="1"/>
  <c r="DR18" i="1"/>
  <c r="DV17" i="1"/>
  <c r="DS17" i="1"/>
  <c r="DR17" i="1"/>
  <c r="DV16" i="1"/>
  <c r="DS16" i="1"/>
  <c r="DR16" i="1"/>
  <c r="DV15" i="1"/>
  <c r="DU15" i="1"/>
  <c r="DT15" i="1"/>
  <c r="DS15" i="1"/>
  <c r="DR15" i="1"/>
  <c r="DV14" i="1"/>
  <c r="DU14" i="1"/>
  <c r="DT14" i="1"/>
  <c r="DS14" i="1"/>
  <c r="DR14" i="1"/>
  <c r="DV13" i="1"/>
  <c r="DT13" i="1"/>
  <c r="DS13" i="1"/>
  <c r="DR13" i="1"/>
  <c r="DV12" i="1"/>
  <c r="DT12" i="1"/>
  <c r="DR12" i="1"/>
  <c r="DV11" i="1"/>
  <c r="DU11" i="1"/>
  <c r="DS11" i="1"/>
  <c r="DR11" i="1"/>
  <c r="DV10" i="1"/>
  <c r="DU10" i="1"/>
  <c r="DT10" i="1"/>
  <c r="DS10" i="1"/>
  <c r="DR10" i="1"/>
  <c r="DV9" i="1"/>
  <c r="DU9" i="1"/>
  <c r="DR9" i="1"/>
  <c r="DV8" i="1"/>
  <c r="DT8" i="1"/>
  <c r="DS8" i="1"/>
  <c r="DR8" i="1"/>
  <c r="DV7" i="1"/>
  <c r="DT7" i="1"/>
  <c r="DS7" i="1"/>
  <c r="DR7" i="1"/>
  <c r="DV6" i="1"/>
  <c r="DT6" i="1"/>
  <c r="DS6" i="1"/>
  <c r="DR6" i="1"/>
  <c r="DV5" i="1"/>
  <c r="DU5" i="1"/>
  <c r="DT5" i="1"/>
  <c r="DS5" i="1"/>
  <c r="DR5" i="1"/>
  <c r="DV4" i="1"/>
  <c r="DU4" i="1"/>
  <c r="DT4" i="1"/>
  <c r="DS4" i="1"/>
  <c r="DR4" i="1"/>
  <c r="DV3" i="1"/>
  <c r="DU3" i="1"/>
  <c r="DT3" i="1"/>
  <c r="DS3" i="1"/>
  <c r="DR3" i="1"/>
  <c r="DV2" i="1"/>
  <c r="DU2" i="1"/>
  <c r="DT2" i="1"/>
  <c r="DS2" i="1"/>
  <c r="DR2" i="1"/>
  <c r="DQ90" i="1"/>
  <c r="DP90" i="1"/>
  <c r="DQ82" i="1"/>
  <c r="DP82" i="1"/>
  <c r="DQ60" i="1"/>
  <c r="DP60" i="1"/>
  <c r="DQ23" i="1"/>
  <c r="DP23" i="1"/>
  <c r="DQ14" i="1"/>
  <c r="DP14" i="1"/>
  <c r="S14055" i="3" l="1"/>
  <c r="R14055" i="3"/>
  <c r="S14051" i="3"/>
  <c r="R14051" i="3"/>
  <c r="S14050" i="3"/>
  <c r="R14050" i="3"/>
  <c r="S14049" i="3"/>
  <c r="R14049" i="3"/>
  <c r="S14047" i="3"/>
  <c r="R14047" i="3"/>
  <c r="S14046" i="3"/>
  <c r="R14046" i="3"/>
  <c r="S14045" i="3"/>
  <c r="R14045" i="3"/>
  <c r="S14044" i="3"/>
  <c r="R14044" i="3"/>
  <c r="S14043" i="3"/>
  <c r="R14043" i="3"/>
  <c r="S14042" i="3"/>
  <c r="R14042" i="3"/>
  <c r="S14041" i="3"/>
  <c r="R14041" i="3"/>
  <c r="S14040" i="3"/>
  <c r="R14040" i="3"/>
  <c r="S14038" i="3"/>
  <c r="R14038" i="3"/>
  <c r="S14036" i="3"/>
  <c r="R14036" i="3"/>
  <c r="S14035" i="3"/>
  <c r="R14035" i="3"/>
  <c r="S14032" i="3"/>
  <c r="R14032" i="3"/>
  <c r="S14030" i="3"/>
  <c r="R14030" i="3"/>
  <c r="S14027" i="3"/>
  <c r="R14027" i="3"/>
  <c r="S14025" i="3"/>
  <c r="R14025" i="3"/>
  <c r="S14023" i="3"/>
  <c r="R14023" i="3"/>
  <c r="S14022" i="3"/>
  <c r="R14022" i="3"/>
  <c r="S14021" i="3"/>
  <c r="R14021" i="3"/>
  <c r="S14019" i="3"/>
  <c r="R14019" i="3"/>
  <c r="S14018" i="3"/>
  <c r="R14018" i="3"/>
  <c r="S14017" i="3"/>
  <c r="R14017" i="3"/>
  <c r="S14014" i="3"/>
  <c r="R14014" i="3"/>
  <c r="S14013" i="3"/>
  <c r="R14013" i="3"/>
  <c r="S14012" i="3"/>
  <c r="R14012" i="3"/>
  <c r="S14011" i="3"/>
  <c r="R14011" i="3"/>
  <c r="S14010" i="3"/>
  <c r="R14010" i="3"/>
  <c r="S14007" i="3"/>
  <c r="R14007" i="3"/>
  <c r="S14004" i="3"/>
  <c r="R14004" i="3"/>
  <c r="S14002" i="3"/>
  <c r="R14002" i="3"/>
  <c r="S13999" i="3"/>
  <c r="R13999" i="3"/>
  <c r="S13997" i="3"/>
  <c r="R13997" i="3"/>
  <c r="S13995" i="3"/>
  <c r="R13995" i="3"/>
  <c r="S13994" i="3"/>
  <c r="R13994" i="3"/>
  <c r="S13992" i="3"/>
  <c r="R13992" i="3"/>
  <c r="S13991" i="3"/>
  <c r="R13991" i="3"/>
  <c r="S13990" i="3"/>
  <c r="R13990" i="3"/>
  <c r="S13989" i="3"/>
  <c r="R13989" i="3"/>
  <c r="S13988" i="3"/>
  <c r="R13988" i="3"/>
  <c r="S13987" i="3"/>
  <c r="R13987" i="3"/>
  <c r="S13986" i="3"/>
  <c r="R13986" i="3"/>
  <c r="S13984" i="3"/>
  <c r="R13984" i="3"/>
  <c r="S13983" i="3"/>
  <c r="R13983" i="3"/>
  <c r="S13981" i="3"/>
  <c r="R13981" i="3"/>
  <c r="S13980" i="3"/>
  <c r="R13980" i="3"/>
  <c r="S13976" i="3"/>
  <c r="R13976" i="3"/>
  <c r="S13975" i="3"/>
  <c r="R13975" i="3"/>
  <c r="S13971" i="3"/>
  <c r="R13971" i="3"/>
  <c r="S13970" i="3"/>
  <c r="R13970" i="3"/>
  <c r="S13969" i="3"/>
  <c r="R13969" i="3"/>
  <c r="S13968" i="3"/>
  <c r="R13968" i="3"/>
  <c r="S13967" i="3"/>
  <c r="R13967" i="3"/>
  <c r="S13961" i="3"/>
  <c r="R13961" i="3"/>
  <c r="S13960" i="3"/>
  <c r="R13960" i="3"/>
  <c r="S13958" i="3"/>
  <c r="R13958" i="3"/>
  <c r="S13956" i="3"/>
  <c r="R13956" i="3"/>
  <c r="S13950" i="3"/>
  <c r="R13950" i="3"/>
  <c r="S13948" i="3"/>
  <c r="R13948" i="3"/>
  <c r="S13947" i="3"/>
  <c r="R13947" i="3"/>
  <c r="S13946" i="3"/>
  <c r="R13946" i="3"/>
  <c r="S13945" i="3"/>
  <c r="R13945" i="3"/>
  <c r="S13941" i="3"/>
  <c r="R13941" i="3"/>
  <c r="S13939" i="3"/>
  <c r="R13939" i="3"/>
  <c r="S13932" i="3"/>
  <c r="R13932" i="3"/>
  <c r="S13931" i="3"/>
  <c r="R13931" i="3"/>
  <c r="S13930" i="3"/>
  <c r="R13930" i="3"/>
  <c r="S13927" i="3"/>
  <c r="R13927" i="3"/>
  <c r="S13926" i="3"/>
  <c r="R13926" i="3"/>
  <c r="S13925" i="3"/>
  <c r="R13925" i="3"/>
  <c r="S13924" i="3"/>
  <c r="R13924" i="3"/>
  <c r="S13923" i="3"/>
  <c r="R13923" i="3"/>
  <c r="S13919" i="3"/>
  <c r="R13919" i="3"/>
  <c r="S13916" i="3"/>
  <c r="R13916" i="3"/>
  <c r="S13915" i="3"/>
  <c r="R13915" i="3"/>
  <c r="S13914" i="3"/>
  <c r="R13914" i="3"/>
  <c r="S13913" i="3"/>
  <c r="R13913" i="3"/>
  <c r="S13910" i="3"/>
  <c r="R13910" i="3"/>
  <c r="S13908" i="3"/>
  <c r="R13908" i="3"/>
  <c r="S13907" i="3"/>
  <c r="R13907" i="3"/>
  <c r="S13904" i="3"/>
  <c r="R13904" i="3"/>
  <c r="S13902" i="3"/>
  <c r="R13902" i="3"/>
  <c r="S13901" i="3"/>
  <c r="R13901" i="3"/>
  <c r="S13898" i="3"/>
  <c r="R13898" i="3"/>
  <c r="S13897" i="3"/>
  <c r="R13897" i="3"/>
  <c r="S13894" i="3"/>
  <c r="R13894" i="3"/>
  <c r="S13893" i="3"/>
  <c r="R13893" i="3"/>
  <c r="S13892" i="3"/>
  <c r="R13892" i="3"/>
  <c r="S13891" i="3"/>
  <c r="R13891" i="3"/>
  <c r="S13887" i="3"/>
  <c r="R13887" i="3"/>
  <c r="S13884" i="3"/>
  <c r="R13884" i="3"/>
  <c r="S13882" i="3"/>
  <c r="R13882" i="3"/>
  <c r="S13878" i="3"/>
  <c r="R13878" i="3"/>
  <c r="S13874" i="3"/>
  <c r="R13874" i="3"/>
  <c r="S13873" i="3"/>
  <c r="R13873" i="3"/>
  <c r="S13869" i="3"/>
  <c r="R13869" i="3"/>
  <c r="S13864" i="3"/>
  <c r="R13864" i="3"/>
  <c r="S13863" i="3"/>
  <c r="R13863" i="3"/>
  <c r="S13862" i="3"/>
  <c r="R13862" i="3"/>
  <c r="S13860" i="3"/>
  <c r="R13860" i="3"/>
  <c r="S13859" i="3"/>
  <c r="R13859" i="3"/>
  <c r="S13857" i="3"/>
  <c r="R13857" i="3"/>
  <c r="S13852" i="3"/>
  <c r="R13852" i="3"/>
  <c r="S13851" i="3"/>
  <c r="R13851" i="3"/>
  <c r="S13850" i="3"/>
  <c r="R13850" i="3"/>
  <c r="S13848" i="3"/>
  <c r="R13848" i="3"/>
  <c r="S13847" i="3"/>
  <c r="R13847" i="3"/>
  <c r="S13846" i="3"/>
  <c r="R13846" i="3"/>
  <c r="S13844" i="3"/>
  <c r="R13844" i="3"/>
  <c r="S13843" i="3"/>
  <c r="R13843" i="3"/>
  <c r="S13841" i="3"/>
  <c r="R13841" i="3"/>
  <c r="S13840" i="3"/>
  <c r="R13840" i="3"/>
  <c r="S13839" i="3"/>
  <c r="R13839" i="3"/>
  <c r="S13837" i="3"/>
  <c r="R13837" i="3"/>
  <c r="S13836" i="3"/>
  <c r="R13836" i="3"/>
  <c r="S13834" i="3"/>
  <c r="R13834" i="3"/>
  <c r="S13833" i="3"/>
  <c r="R13833" i="3"/>
  <c r="S13831" i="3"/>
  <c r="R13831" i="3"/>
  <c r="S13830" i="3"/>
  <c r="R13830" i="3"/>
  <c r="S13828" i="3"/>
  <c r="R13828" i="3"/>
  <c r="S13826" i="3"/>
  <c r="R13826" i="3"/>
  <c r="S13825" i="3"/>
  <c r="R13825" i="3"/>
  <c r="S13824" i="3"/>
  <c r="R13824" i="3"/>
  <c r="S13823" i="3"/>
  <c r="R13823" i="3"/>
  <c r="S13821" i="3"/>
  <c r="R13821" i="3"/>
  <c r="S13818" i="3"/>
  <c r="R13818" i="3"/>
  <c r="S13816" i="3"/>
  <c r="R13816" i="3"/>
  <c r="S13815" i="3"/>
  <c r="R13815" i="3"/>
  <c r="S13814" i="3"/>
  <c r="R13814" i="3"/>
  <c r="S13812" i="3"/>
  <c r="R13812" i="3"/>
  <c r="S13811" i="3"/>
  <c r="R13811" i="3"/>
  <c r="S13810" i="3"/>
  <c r="R13810" i="3"/>
  <c r="S13809" i="3"/>
  <c r="R13809" i="3"/>
  <c r="S13807" i="3"/>
  <c r="R13807" i="3"/>
  <c r="S13804" i="3"/>
  <c r="R13804" i="3"/>
  <c r="S13795" i="3"/>
  <c r="R13795" i="3"/>
  <c r="S13793" i="3"/>
  <c r="R13793" i="3"/>
  <c r="S13791" i="3"/>
  <c r="R13791" i="3"/>
  <c r="S13781" i="3"/>
  <c r="R13781" i="3"/>
  <c r="S13780" i="3"/>
  <c r="R13780" i="3"/>
  <c r="S13779" i="3"/>
  <c r="R13779" i="3"/>
  <c r="S13778" i="3"/>
  <c r="R13778" i="3"/>
  <c r="S13777" i="3"/>
  <c r="R13777" i="3"/>
  <c r="S13772" i="3"/>
  <c r="R13772" i="3"/>
  <c r="S13767" i="3"/>
  <c r="R13767" i="3"/>
  <c r="S13764" i="3"/>
  <c r="R13764" i="3"/>
  <c r="S13763" i="3"/>
  <c r="R13763" i="3"/>
  <c r="S13761" i="3"/>
  <c r="R13761" i="3"/>
  <c r="S13759" i="3"/>
  <c r="R13759" i="3"/>
  <c r="S13758" i="3"/>
  <c r="R13758" i="3"/>
  <c r="S13757" i="3"/>
  <c r="R13757" i="3"/>
  <c r="S13756" i="3"/>
  <c r="R13756" i="3"/>
  <c r="S13751" i="3"/>
  <c r="R13751" i="3"/>
  <c r="S13749" i="3"/>
  <c r="R13749" i="3"/>
  <c r="S13748" i="3"/>
  <c r="R13748" i="3"/>
  <c r="S13745" i="3"/>
  <c r="R13745" i="3"/>
  <c r="S13737" i="3"/>
  <c r="R13737" i="3"/>
  <c r="S13736" i="3"/>
  <c r="R13736" i="3"/>
  <c r="S13735" i="3"/>
  <c r="R13735" i="3"/>
  <c r="S13729" i="3"/>
  <c r="R13729" i="3"/>
  <c r="S13728" i="3"/>
  <c r="R13728" i="3"/>
  <c r="S13726" i="3"/>
  <c r="R13726" i="3"/>
  <c r="S13724" i="3"/>
  <c r="R13724" i="3"/>
  <c r="S13722" i="3"/>
  <c r="R13722" i="3"/>
  <c r="S13721" i="3"/>
  <c r="R13721" i="3"/>
  <c r="S13715" i="3"/>
  <c r="R13715" i="3"/>
  <c r="S13712" i="3"/>
  <c r="R13712" i="3"/>
  <c r="S13711" i="3"/>
  <c r="R13711" i="3"/>
  <c r="S13710" i="3"/>
  <c r="R13710" i="3"/>
  <c r="S13709" i="3"/>
  <c r="R13709" i="3"/>
  <c r="S13706" i="3"/>
  <c r="R13706" i="3"/>
  <c r="S13699" i="3"/>
  <c r="R13699" i="3"/>
  <c r="S13698" i="3"/>
  <c r="R13698" i="3"/>
  <c r="S13694" i="3"/>
  <c r="R13694" i="3"/>
  <c r="S13692" i="3"/>
  <c r="R13692" i="3"/>
  <c r="S13690" i="3"/>
  <c r="R13690" i="3"/>
  <c r="S13677" i="3"/>
  <c r="R13677" i="3"/>
  <c r="S13673" i="3"/>
  <c r="R13673" i="3"/>
  <c r="S13670" i="3"/>
  <c r="R13670" i="3"/>
  <c r="S13666" i="3"/>
  <c r="R13666" i="3"/>
  <c r="S13665" i="3"/>
  <c r="R13665" i="3"/>
  <c r="S13663" i="3"/>
  <c r="R13663" i="3"/>
  <c r="S13661" i="3"/>
  <c r="R13661" i="3"/>
  <c r="S13660" i="3"/>
  <c r="R13660" i="3"/>
  <c r="S13659" i="3"/>
  <c r="R13659" i="3"/>
  <c r="S13658" i="3"/>
  <c r="R13658" i="3"/>
  <c r="S13657" i="3"/>
  <c r="R13657" i="3"/>
  <c r="S13656" i="3"/>
  <c r="R13656" i="3"/>
  <c r="S13655" i="3"/>
  <c r="R13655" i="3"/>
  <c r="S13654" i="3"/>
  <c r="R13654" i="3"/>
  <c r="S13651" i="3"/>
  <c r="R13651" i="3"/>
  <c r="S13650" i="3"/>
  <c r="R13650" i="3"/>
  <c r="S13649" i="3"/>
  <c r="R13649" i="3"/>
  <c r="S13648" i="3"/>
  <c r="R13648" i="3"/>
  <c r="S13640" i="3"/>
  <c r="R13640" i="3"/>
  <c r="S13636" i="3"/>
  <c r="R13636" i="3"/>
  <c r="S13635" i="3"/>
  <c r="R13635" i="3"/>
  <c r="S13634" i="3"/>
  <c r="R13634" i="3"/>
  <c r="S13629" i="3"/>
  <c r="R13629" i="3"/>
  <c r="S13623" i="3"/>
  <c r="R13623" i="3"/>
  <c r="S13622" i="3"/>
  <c r="R13622" i="3"/>
  <c r="S13621" i="3"/>
  <c r="R13621" i="3"/>
  <c r="S13620" i="3"/>
  <c r="R13620" i="3"/>
  <c r="S13619" i="3"/>
  <c r="R13619" i="3"/>
  <c r="S13618" i="3"/>
  <c r="R13618" i="3"/>
  <c r="S13617" i="3"/>
  <c r="R13617" i="3"/>
  <c r="S13610" i="3"/>
  <c r="R13610" i="3"/>
  <c r="S13609" i="3"/>
  <c r="R13609" i="3"/>
  <c r="S13608" i="3"/>
  <c r="R13608" i="3"/>
  <c r="S13606" i="3"/>
  <c r="R13606" i="3"/>
  <c r="S13604" i="3"/>
  <c r="R13604" i="3"/>
  <c r="S13603" i="3"/>
  <c r="R13603" i="3"/>
  <c r="S13599" i="3"/>
  <c r="R13599" i="3"/>
  <c r="S13596" i="3"/>
  <c r="R13596" i="3"/>
  <c r="DU313" i="1"/>
  <c r="S13593" i="3"/>
  <c r="R13593" i="3"/>
  <c r="S13590" i="3"/>
  <c r="R13590" i="3"/>
  <c r="S13589" i="3"/>
  <c r="R13589" i="3"/>
  <c r="S13587" i="3"/>
  <c r="R13587" i="3"/>
  <c r="S13585" i="3"/>
  <c r="R13585" i="3"/>
  <c r="S13584" i="3"/>
  <c r="R13584" i="3"/>
  <c r="S13583" i="3"/>
  <c r="R13583" i="3"/>
  <c r="S13578" i="3"/>
  <c r="R13578" i="3"/>
  <c r="S13577" i="3"/>
  <c r="R13577" i="3"/>
  <c r="S13576" i="3"/>
  <c r="R13576" i="3"/>
  <c r="S13572" i="3"/>
  <c r="R13572" i="3"/>
  <c r="S13571" i="3"/>
  <c r="R13571" i="3"/>
  <c r="S13570" i="3"/>
  <c r="R13570" i="3"/>
  <c r="S13568" i="3"/>
  <c r="R13568" i="3"/>
  <c r="S13567" i="3"/>
  <c r="R13567" i="3"/>
  <c r="S13566" i="3"/>
  <c r="R13566" i="3"/>
  <c r="S13563" i="3"/>
  <c r="R13563" i="3"/>
  <c r="S13562" i="3"/>
  <c r="R13562" i="3"/>
  <c r="S13560" i="3"/>
  <c r="R13560" i="3"/>
  <c r="S13559" i="3"/>
  <c r="R13559" i="3"/>
  <c r="S13558" i="3"/>
  <c r="R13558" i="3"/>
  <c r="S13557" i="3"/>
  <c r="R13557" i="3"/>
  <c r="S13555" i="3"/>
  <c r="R13555" i="3"/>
  <c r="S13554" i="3"/>
  <c r="R13554" i="3"/>
  <c r="S13550" i="3"/>
  <c r="R13550" i="3"/>
  <c r="S13547" i="3"/>
  <c r="R13547" i="3"/>
  <c r="S13546" i="3"/>
  <c r="R13546" i="3"/>
  <c r="S13545" i="3"/>
  <c r="R13545" i="3"/>
  <c r="S13544" i="3"/>
  <c r="R13544" i="3"/>
  <c r="S13541" i="3"/>
  <c r="R13541" i="3"/>
  <c r="S13540" i="3"/>
  <c r="R13540" i="3"/>
  <c r="S13536" i="3"/>
  <c r="R13536" i="3"/>
  <c r="S13532" i="3"/>
  <c r="R13532" i="3"/>
  <c r="S13527" i="3"/>
  <c r="R13527" i="3"/>
  <c r="S13525" i="3"/>
  <c r="R13525" i="3"/>
  <c r="S13523" i="3"/>
  <c r="R13523" i="3"/>
  <c r="S13520" i="3"/>
  <c r="R13520" i="3"/>
  <c r="S13519" i="3"/>
  <c r="R13519" i="3"/>
  <c r="S13517" i="3"/>
  <c r="R13517" i="3"/>
  <c r="S13516" i="3"/>
  <c r="R13516" i="3"/>
  <c r="S13515" i="3"/>
  <c r="R13515" i="3"/>
  <c r="S13514" i="3"/>
  <c r="R13514" i="3"/>
  <c r="S13513" i="3"/>
  <c r="R13513" i="3"/>
  <c r="S13512" i="3"/>
  <c r="R13512" i="3"/>
  <c r="S13511" i="3"/>
  <c r="R13511" i="3"/>
  <c r="S13510" i="3"/>
  <c r="R13510" i="3"/>
  <c r="S13509" i="3"/>
  <c r="R13509" i="3"/>
  <c r="DS312" i="1"/>
  <c r="S13506" i="3"/>
  <c r="R13506" i="3"/>
  <c r="S13504" i="3"/>
  <c r="R13504" i="3"/>
  <c r="S13503" i="3"/>
  <c r="R13503" i="3"/>
  <c r="S13502" i="3"/>
  <c r="R13502" i="3"/>
  <c r="S13500" i="3"/>
  <c r="R13500" i="3"/>
  <c r="S13499" i="3"/>
  <c r="R13499" i="3"/>
  <c r="S13492" i="3"/>
  <c r="R13492" i="3"/>
  <c r="S13489" i="3"/>
  <c r="R13489" i="3"/>
  <c r="S13488" i="3"/>
  <c r="R13488" i="3"/>
  <c r="S13487" i="3"/>
  <c r="R13487" i="3"/>
  <c r="S13485" i="3"/>
  <c r="R13485" i="3"/>
  <c r="S13484" i="3"/>
  <c r="R13484" i="3"/>
  <c r="S13483" i="3"/>
  <c r="R13483" i="3"/>
  <c r="S13481" i="3"/>
  <c r="R13481" i="3"/>
  <c r="S13478" i="3"/>
  <c r="R13478" i="3"/>
  <c r="S13477" i="3"/>
  <c r="R13477" i="3"/>
  <c r="S13474" i="3"/>
  <c r="R13474" i="3"/>
  <c r="S13470" i="3"/>
  <c r="R13470" i="3"/>
  <c r="S13469" i="3"/>
  <c r="R13469" i="3"/>
  <c r="S13468" i="3"/>
  <c r="R13468" i="3"/>
  <c r="S13467" i="3"/>
  <c r="R13467" i="3"/>
  <c r="S13466" i="3"/>
  <c r="R13466" i="3"/>
  <c r="S13463" i="3"/>
  <c r="R13463" i="3"/>
  <c r="EA311" i="1"/>
  <c r="S13461" i="3"/>
  <c r="R13461" i="3"/>
  <c r="S13456" i="3"/>
  <c r="R13456" i="3"/>
  <c r="S13454" i="3"/>
  <c r="R13454" i="3"/>
  <c r="S13453" i="3"/>
  <c r="R13453" i="3"/>
  <c r="S13451" i="3"/>
  <c r="R13451" i="3"/>
  <c r="S13449" i="3"/>
  <c r="R13449" i="3"/>
  <c r="S13448" i="3"/>
  <c r="R13448" i="3"/>
  <c r="S13446" i="3"/>
  <c r="R13446" i="3"/>
  <c r="S13445" i="3"/>
  <c r="R13445" i="3"/>
  <c r="S13443" i="3"/>
  <c r="R13443" i="3"/>
  <c r="S13442" i="3"/>
  <c r="R13442" i="3"/>
  <c r="S13441" i="3"/>
  <c r="R13441" i="3"/>
  <c r="S13439" i="3"/>
  <c r="R13439" i="3"/>
  <c r="S13438" i="3"/>
  <c r="R13438" i="3"/>
  <c r="S13437" i="3"/>
  <c r="R13437" i="3"/>
  <c r="S13436" i="3"/>
  <c r="R13436" i="3"/>
  <c r="S13435" i="3"/>
  <c r="R13435" i="3"/>
  <c r="S13432" i="3"/>
  <c r="R13432" i="3"/>
  <c r="S13430" i="3"/>
  <c r="R13430" i="3"/>
  <c r="S13429" i="3"/>
  <c r="R13429" i="3"/>
  <c r="S13428" i="3"/>
  <c r="R13428" i="3"/>
  <c r="S13423" i="3"/>
  <c r="R13423" i="3"/>
  <c r="S13419" i="3"/>
  <c r="R13419" i="3"/>
  <c r="S13417" i="3"/>
  <c r="R13417" i="3"/>
  <c r="S13416" i="3"/>
  <c r="R13416" i="3"/>
  <c r="S13415" i="3"/>
  <c r="R13415" i="3"/>
  <c r="S13412" i="3"/>
  <c r="R13412" i="3"/>
  <c r="S13409" i="3"/>
  <c r="R13409" i="3"/>
  <c r="S13403" i="3"/>
  <c r="R13403" i="3"/>
  <c r="S13399" i="3"/>
  <c r="R13399" i="3"/>
  <c r="S13397" i="3"/>
  <c r="R13397" i="3"/>
  <c r="S13396" i="3"/>
  <c r="R13396" i="3"/>
  <c r="S13395" i="3"/>
  <c r="R13395" i="3"/>
  <c r="S13394" i="3"/>
  <c r="R13394" i="3"/>
  <c r="S13392" i="3"/>
  <c r="R13392" i="3"/>
  <c r="S13391" i="3"/>
  <c r="R13391" i="3"/>
  <c r="S13389" i="3"/>
  <c r="R13389" i="3"/>
  <c r="S13385" i="3"/>
  <c r="R13385" i="3"/>
  <c r="S13380" i="3"/>
  <c r="R13380" i="3"/>
  <c r="S13377" i="3"/>
  <c r="R13377" i="3"/>
  <c r="S13375" i="3"/>
  <c r="R13375" i="3"/>
  <c r="S13372" i="3"/>
  <c r="R13372" i="3"/>
  <c r="S13371" i="3"/>
  <c r="R13371" i="3"/>
  <c r="S13369" i="3"/>
  <c r="R13369" i="3"/>
  <c r="S13366" i="3"/>
  <c r="R13366" i="3"/>
  <c r="S13365" i="3"/>
  <c r="R13365" i="3"/>
  <c r="S13364" i="3"/>
  <c r="R13364" i="3"/>
  <c r="S13363" i="3"/>
  <c r="R13363" i="3"/>
  <c r="S13360" i="3"/>
  <c r="R13360" i="3"/>
  <c r="S13358" i="3"/>
  <c r="R13358" i="3"/>
  <c r="S13357" i="3"/>
  <c r="R13357" i="3"/>
  <c r="S13356" i="3"/>
  <c r="R13356" i="3"/>
  <c r="S13352" i="3"/>
  <c r="R13352" i="3"/>
  <c r="S13351" i="3"/>
  <c r="R13351" i="3"/>
  <c r="S13347" i="3"/>
  <c r="R13347" i="3"/>
  <c r="S13345" i="3"/>
  <c r="R13345" i="3"/>
  <c r="S13343" i="3"/>
  <c r="R13343" i="3"/>
  <c r="S13342" i="3"/>
  <c r="R13342" i="3"/>
  <c r="S13341" i="3"/>
  <c r="R13341" i="3"/>
  <c r="S13335" i="3"/>
  <c r="R13335" i="3"/>
  <c r="S13331" i="3"/>
  <c r="R13331" i="3"/>
  <c r="S13329" i="3"/>
  <c r="R13329" i="3"/>
  <c r="S13328" i="3"/>
  <c r="R13328" i="3"/>
  <c r="S13327" i="3"/>
  <c r="R13327" i="3"/>
  <c r="S13325" i="3"/>
  <c r="R13325" i="3"/>
  <c r="S13324" i="3"/>
  <c r="R13324" i="3"/>
  <c r="S13323" i="3"/>
  <c r="R13323" i="3"/>
  <c r="S13319" i="3"/>
  <c r="R13319" i="3"/>
  <c r="S13316" i="3"/>
  <c r="R13316" i="3"/>
  <c r="S13312" i="3"/>
  <c r="R13312" i="3"/>
  <c r="S13306" i="3"/>
  <c r="R13306" i="3"/>
  <c r="S13305" i="3"/>
  <c r="R13305" i="3"/>
  <c r="S13303" i="3"/>
  <c r="R13303" i="3"/>
  <c r="S13302" i="3"/>
  <c r="R13302" i="3"/>
  <c r="S13300" i="3"/>
  <c r="R13300" i="3"/>
  <c r="S13298" i="3"/>
  <c r="R13298" i="3"/>
  <c r="S13297" i="3"/>
  <c r="R13297" i="3"/>
  <c r="S13294" i="3"/>
  <c r="R13294" i="3"/>
  <c r="S13292" i="3"/>
  <c r="R13292" i="3"/>
  <c r="S13286" i="3"/>
  <c r="R13286" i="3"/>
  <c r="S13284" i="3"/>
  <c r="R13284" i="3"/>
  <c r="S13282" i="3"/>
  <c r="R13282" i="3"/>
  <c r="S13281" i="3"/>
  <c r="R13281" i="3"/>
  <c r="S13279" i="3"/>
  <c r="R13279" i="3"/>
  <c r="S13271" i="3"/>
  <c r="R13271" i="3"/>
  <c r="S13270" i="3"/>
  <c r="R13270" i="3"/>
  <c r="S13269" i="3"/>
  <c r="R13269" i="3"/>
  <c r="S13265" i="3"/>
  <c r="R13265" i="3"/>
  <c r="S13264" i="3"/>
  <c r="R13264" i="3"/>
  <c r="S13262" i="3"/>
  <c r="R13262" i="3"/>
  <c r="S13261" i="3"/>
  <c r="R13261" i="3"/>
  <c r="S13259" i="3"/>
  <c r="R13259" i="3"/>
  <c r="S13255" i="3"/>
  <c r="R13255" i="3"/>
  <c r="S13250" i="3"/>
  <c r="R13250" i="3"/>
  <c r="S13249" i="3"/>
  <c r="R13249" i="3"/>
  <c r="S13248" i="3"/>
  <c r="R13248" i="3"/>
  <c r="S13247" i="3"/>
  <c r="R13247" i="3"/>
  <c r="S13241" i="3"/>
  <c r="R13241" i="3"/>
  <c r="S13240" i="3"/>
  <c r="R13240" i="3"/>
  <c r="S13239" i="3"/>
  <c r="R13239" i="3"/>
  <c r="S13238" i="3"/>
  <c r="R13238" i="3"/>
  <c r="S13236" i="3"/>
  <c r="R13236" i="3"/>
  <c r="S13234" i="3"/>
  <c r="R13234" i="3"/>
  <c r="S13231" i="3"/>
  <c r="R13231" i="3"/>
  <c r="S13230" i="3"/>
  <c r="R13230" i="3"/>
  <c r="S13229" i="3"/>
  <c r="R13229" i="3"/>
  <c r="S13228" i="3"/>
  <c r="R13228" i="3"/>
  <c r="S13226" i="3"/>
  <c r="R13226" i="3"/>
  <c r="S13225" i="3"/>
  <c r="R13225" i="3"/>
  <c r="S13224" i="3"/>
  <c r="R13224" i="3"/>
  <c r="S13222" i="3"/>
  <c r="R13222" i="3"/>
  <c r="S13219" i="3"/>
  <c r="R13219" i="3"/>
  <c r="S13218" i="3"/>
  <c r="R13218" i="3"/>
  <c r="S13215" i="3"/>
  <c r="R13215" i="3"/>
  <c r="S13214" i="3"/>
  <c r="R13214" i="3"/>
  <c r="S13213" i="3"/>
  <c r="R13213" i="3"/>
  <c r="S13206" i="3"/>
  <c r="R13206" i="3"/>
  <c r="S13204" i="3"/>
  <c r="R13204" i="3"/>
  <c r="S13203" i="3"/>
  <c r="R13203" i="3"/>
  <c r="S13200" i="3"/>
  <c r="R13200" i="3"/>
  <c r="S13199" i="3"/>
  <c r="R13199" i="3"/>
  <c r="S13198" i="3"/>
  <c r="R13198" i="3"/>
  <c r="S13197" i="3"/>
  <c r="R13197" i="3"/>
  <c r="S13195" i="3"/>
  <c r="R13195" i="3"/>
  <c r="S13191" i="3"/>
  <c r="R13191" i="3"/>
  <c r="S13190" i="3"/>
  <c r="R13190" i="3"/>
  <c r="S13187" i="3"/>
  <c r="R13187" i="3"/>
  <c r="S13184" i="3"/>
  <c r="R13184" i="3"/>
  <c r="S13181" i="3"/>
  <c r="R13181" i="3"/>
  <c r="S13180" i="3"/>
  <c r="R13180" i="3"/>
  <c r="S13179" i="3"/>
  <c r="R13179" i="3"/>
  <c r="S13178" i="3"/>
  <c r="R13178" i="3"/>
  <c r="S13177" i="3"/>
  <c r="R13177" i="3"/>
  <c r="S13175" i="3"/>
  <c r="R13175" i="3"/>
  <c r="S13173" i="3"/>
  <c r="R13173" i="3"/>
  <c r="S13171" i="3"/>
  <c r="R13171" i="3"/>
  <c r="S13169" i="3"/>
  <c r="R13169" i="3"/>
  <c r="S13167" i="3"/>
  <c r="R13167" i="3"/>
  <c r="S13166" i="3"/>
  <c r="R13166" i="3"/>
  <c r="S13164" i="3"/>
  <c r="R13164" i="3"/>
  <c r="S13163" i="3"/>
  <c r="R13163" i="3"/>
  <c r="S13162" i="3"/>
  <c r="R13162" i="3"/>
  <c r="S13160" i="3"/>
  <c r="R13160" i="3"/>
  <c r="S13158" i="3"/>
  <c r="R13158" i="3"/>
  <c r="S13152" i="3"/>
  <c r="R13152" i="3"/>
  <c r="S13149" i="3"/>
  <c r="R13149" i="3"/>
  <c r="S13147" i="3"/>
  <c r="R13147" i="3"/>
  <c r="S13146" i="3"/>
  <c r="R13146" i="3"/>
  <c r="S13144" i="3"/>
  <c r="R13144" i="3"/>
  <c r="S13143" i="3"/>
  <c r="R13143" i="3"/>
  <c r="S13140" i="3"/>
  <c r="R13140" i="3"/>
  <c r="S13139" i="3"/>
  <c r="R13139" i="3"/>
  <c r="S13136" i="3"/>
  <c r="R13136" i="3"/>
  <c r="S13135" i="3"/>
  <c r="R13135" i="3"/>
  <c r="S13134" i="3"/>
  <c r="R13134" i="3"/>
  <c r="S13129" i="3"/>
  <c r="R13129" i="3"/>
  <c r="S13123" i="3"/>
  <c r="R13123" i="3"/>
  <c r="S13122" i="3"/>
  <c r="R13122" i="3"/>
  <c r="S13121" i="3"/>
  <c r="R13121" i="3"/>
  <c r="S13117" i="3"/>
  <c r="R13117" i="3"/>
  <c r="S13113" i="3"/>
  <c r="R13113" i="3"/>
  <c r="S13112" i="3"/>
  <c r="R13112" i="3"/>
  <c r="S13111" i="3"/>
  <c r="R13111" i="3"/>
  <c r="S13110" i="3"/>
  <c r="R13110" i="3"/>
  <c r="S13109" i="3"/>
  <c r="R13109" i="3"/>
  <c r="S13108" i="3"/>
  <c r="R13108" i="3"/>
  <c r="S13106" i="3"/>
  <c r="R13106" i="3"/>
  <c r="S13103" i="3"/>
  <c r="R13103" i="3"/>
  <c r="S13099" i="3"/>
  <c r="R13099" i="3"/>
  <c r="S13098" i="3"/>
  <c r="R13098" i="3"/>
  <c r="S13096" i="3"/>
  <c r="R13096" i="3"/>
  <c r="S13095" i="3"/>
  <c r="R13095" i="3"/>
  <c r="S13093" i="3"/>
  <c r="R13093" i="3"/>
  <c r="S13091" i="3"/>
  <c r="R13091" i="3"/>
  <c r="S13090" i="3"/>
  <c r="R13090" i="3"/>
  <c r="S13089" i="3"/>
  <c r="R13089" i="3"/>
  <c r="S13088" i="3"/>
  <c r="R13088" i="3"/>
  <c r="S13085" i="3"/>
  <c r="R13085" i="3"/>
  <c r="S13084" i="3"/>
  <c r="R13084" i="3"/>
  <c r="S13083" i="3"/>
  <c r="R13083" i="3"/>
  <c r="S13079" i="3"/>
  <c r="R13079" i="3"/>
  <c r="S13075" i="3"/>
  <c r="R13075" i="3"/>
  <c r="S13074" i="3"/>
  <c r="R13074" i="3"/>
  <c r="S13073" i="3"/>
  <c r="R13073" i="3"/>
  <c r="EB304" i="1"/>
  <c r="S13068" i="3"/>
  <c r="R13068" i="3"/>
  <c r="S13066" i="3"/>
  <c r="R13066" i="3"/>
  <c r="S13065" i="3"/>
  <c r="R13065" i="3"/>
  <c r="S13062" i="3"/>
  <c r="R13062" i="3"/>
  <c r="S13059" i="3"/>
  <c r="R13059" i="3"/>
  <c r="S13058" i="3"/>
  <c r="R13058" i="3"/>
  <c r="S13056" i="3"/>
  <c r="R13056" i="3"/>
  <c r="S13055" i="3"/>
  <c r="R13055" i="3"/>
  <c r="S13054" i="3"/>
  <c r="R13054" i="3"/>
  <c r="S13050" i="3"/>
  <c r="R13050" i="3"/>
  <c r="S13047" i="3"/>
  <c r="R13047" i="3"/>
  <c r="S13046" i="3"/>
  <c r="R13046" i="3"/>
  <c r="S13045" i="3"/>
  <c r="R13045" i="3"/>
  <c r="S13043" i="3"/>
  <c r="R13043" i="3"/>
  <c r="S13040" i="3"/>
  <c r="R13040" i="3"/>
  <c r="S13037" i="3"/>
  <c r="R13037" i="3"/>
  <c r="S13036" i="3"/>
  <c r="R13036" i="3"/>
  <c r="S13035" i="3"/>
  <c r="R13035" i="3"/>
  <c r="S13030" i="3"/>
  <c r="R13030" i="3"/>
  <c r="S13024" i="3"/>
  <c r="R13024" i="3"/>
  <c r="S13023" i="3"/>
  <c r="R13023" i="3"/>
  <c r="S13022" i="3"/>
  <c r="R13022" i="3"/>
  <c r="S13014" i="3"/>
  <c r="R13014" i="3"/>
  <c r="S13010" i="3"/>
  <c r="R13010" i="3"/>
  <c r="S13006" i="3"/>
  <c r="R13006" i="3"/>
  <c r="S13005" i="3"/>
  <c r="R13005" i="3"/>
  <c r="S13004" i="3"/>
  <c r="R13004" i="3"/>
  <c r="S12996" i="3"/>
  <c r="R12996" i="3"/>
  <c r="S12995" i="3"/>
  <c r="R12995" i="3"/>
  <c r="S12994" i="3"/>
  <c r="R12994" i="3"/>
  <c r="S12991" i="3"/>
  <c r="R12991" i="3"/>
  <c r="S12988" i="3"/>
  <c r="R12988" i="3"/>
  <c r="S12979" i="3"/>
  <c r="R12979" i="3"/>
  <c r="S12977" i="3"/>
  <c r="R12977" i="3"/>
  <c r="S12976" i="3"/>
  <c r="R12976" i="3"/>
  <c r="S12975" i="3"/>
  <c r="R12975" i="3"/>
  <c r="S12973" i="3"/>
  <c r="R12973" i="3"/>
  <c r="S12971" i="3"/>
  <c r="R12971" i="3"/>
  <c r="S12970" i="3"/>
  <c r="R12970" i="3"/>
  <c r="S12968" i="3"/>
  <c r="R12968" i="3"/>
  <c r="S12965" i="3"/>
  <c r="R12965" i="3"/>
  <c r="S12964" i="3"/>
  <c r="R12964" i="3"/>
  <c r="S12958" i="3"/>
  <c r="R12958" i="3"/>
  <c r="S12955" i="3"/>
  <c r="R12955" i="3"/>
  <c r="S12954" i="3"/>
  <c r="R12954" i="3"/>
  <c r="S12953" i="3"/>
  <c r="R12953" i="3"/>
  <c r="S12946" i="3"/>
  <c r="R12946" i="3"/>
  <c r="S12944" i="3"/>
  <c r="R12944" i="3"/>
  <c r="S12943" i="3"/>
  <c r="R12943" i="3"/>
  <c r="S12941" i="3"/>
  <c r="R12941" i="3"/>
  <c r="S12940" i="3"/>
  <c r="R12940" i="3"/>
  <c r="S12937" i="3"/>
  <c r="R12937" i="3"/>
  <c r="S12936" i="3"/>
  <c r="R12936" i="3"/>
  <c r="S12932" i="3"/>
  <c r="R12932" i="3"/>
  <c r="S12931" i="3"/>
  <c r="R12931" i="3"/>
  <c r="S12929" i="3"/>
  <c r="R12929" i="3"/>
  <c r="S12926" i="3"/>
  <c r="R12926" i="3"/>
  <c r="S12923" i="3"/>
  <c r="R12923" i="3"/>
  <c r="S12922" i="3"/>
  <c r="R12922" i="3"/>
  <c r="S12919" i="3"/>
  <c r="R12919" i="3"/>
  <c r="S12918" i="3"/>
  <c r="R12918" i="3"/>
  <c r="S12917" i="3"/>
  <c r="R12917" i="3"/>
  <c r="S12914" i="3"/>
  <c r="R12914" i="3"/>
  <c r="S12913" i="3"/>
  <c r="R12913" i="3"/>
  <c r="S12912" i="3"/>
  <c r="R12912" i="3"/>
  <c r="S12911" i="3"/>
  <c r="R12911" i="3"/>
  <c r="S12909" i="3"/>
  <c r="R12909" i="3"/>
  <c r="S12908" i="3"/>
  <c r="R12908" i="3"/>
  <c r="S12906" i="3"/>
  <c r="R12906" i="3"/>
  <c r="S12902" i="3"/>
  <c r="R12902" i="3"/>
  <c r="S12901" i="3"/>
  <c r="R12901" i="3"/>
  <c r="S12900" i="3"/>
  <c r="R12900" i="3"/>
  <c r="S12897" i="3"/>
  <c r="R12897" i="3"/>
  <c r="S12892" i="3"/>
  <c r="R12892" i="3"/>
  <c r="S12890" i="3"/>
  <c r="R12890" i="3"/>
  <c r="S12888" i="3"/>
  <c r="R12888" i="3"/>
  <c r="S12884" i="3"/>
  <c r="R12884" i="3"/>
  <c r="S12883" i="3"/>
  <c r="R12883" i="3"/>
  <c r="S12882" i="3"/>
  <c r="R12882" i="3"/>
  <c r="S12874" i="3"/>
  <c r="R12874" i="3"/>
  <c r="S12873" i="3"/>
  <c r="R12873" i="3"/>
  <c r="S12869" i="3"/>
  <c r="R12869" i="3"/>
  <c r="S12868" i="3"/>
  <c r="R12868" i="3"/>
  <c r="S12867" i="3"/>
  <c r="R12867" i="3"/>
  <c r="S12861" i="3"/>
  <c r="R12861" i="3"/>
  <c r="S12860" i="3"/>
  <c r="R12860" i="3"/>
  <c r="S12858" i="3"/>
  <c r="R12858" i="3"/>
  <c r="S12856" i="3"/>
  <c r="R12856" i="3"/>
  <c r="S12853" i="3"/>
  <c r="R12853" i="3"/>
  <c r="S12852" i="3"/>
  <c r="R12852" i="3"/>
  <c r="S12849" i="3"/>
  <c r="R12849" i="3"/>
  <c r="S12847" i="3"/>
  <c r="R12847" i="3"/>
  <c r="S12846" i="3"/>
  <c r="R12846" i="3"/>
  <c r="S12843" i="3"/>
  <c r="R12843" i="3"/>
  <c r="S12838" i="3"/>
  <c r="R12838" i="3"/>
  <c r="S12835" i="3"/>
  <c r="R12835" i="3"/>
  <c r="S12831" i="3"/>
  <c r="R12831" i="3"/>
  <c r="S12827" i="3"/>
  <c r="R12827" i="3"/>
  <c r="S12826" i="3"/>
  <c r="R12826" i="3"/>
  <c r="S12825" i="3"/>
  <c r="R12825" i="3"/>
  <c r="S12823" i="3"/>
  <c r="R12823" i="3"/>
  <c r="S12822" i="3"/>
  <c r="R12822" i="3"/>
  <c r="S12817" i="3"/>
  <c r="R12817" i="3"/>
  <c r="S12815" i="3"/>
  <c r="R12815" i="3"/>
  <c r="S12813" i="3"/>
  <c r="R12813" i="3"/>
  <c r="S12808" i="3"/>
  <c r="R12808" i="3"/>
  <c r="S12807" i="3"/>
  <c r="R12807" i="3"/>
  <c r="S12806" i="3"/>
  <c r="R12806" i="3"/>
  <c r="S12805" i="3"/>
  <c r="R12805" i="3"/>
  <c r="S12803" i="3"/>
  <c r="R12803" i="3"/>
  <c r="S12801" i="3"/>
  <c r="R12801" i="3"/>
  <c r="S12797" i="3"/>
  <c r="R12797" i="3"/>
  <c r="S12796" i="3"/>
  <c r="R12796" i="3"/>
  <c r="S12794" i="3"/>
  <c r="R12794" i="3"/>
  <c r="S12792" i="3"/>
  <c r="R12792" i="3"/>
  <c r="S12790" i="3"/>
  <c r="R12790" i="3"/>
  <c r="S12789" i="3"/>
  <c r="R12789" i="3"/>
  <c r="S12785" i="3"/>
  <c r="R12785" i="3"/>
  <c r="S12784" i="3"/>
  <c r="R12784" i="3"/>
  <c r="S12783" i="3"/>
  <c r="R12783" i="3"/>
  <c r="S12782" i="3"/>
  <c r="R12782" i="3"/>
  <c r="S12781" i="3"/>
  <c r="R12781" i="3"/>
  <c r="S12777" i="3"/>
  <c r="R12777" i="3"/>
  <c r="S12776" i="3"/>
  <c r="R12776" i="3"/>
  <c r="S12774" i="3"/>
  <c r="R12774" i="3"/>
  <c r="S12773" i="3"/>
  <c r="R12773" i="3"/>
  <c r="S12772" i="3"/>
  <c r="R12772" i="3"/>
  <c r="S12770" i="3"/>
  <c r="R12770" i="3"/>
  <c r="S12769" i="3"/>
  <c r="R12769" i="3"/>
  <c r="S12768" i="3"/>
  <c r="R12768" i="3"/>
  <c r="S12767" i="3"/>
  <c r="R12767" i="3"/>
  <c r="S12766" i="3"/>
  <c r="R12766" i="3"/>
  <c r="S12765" i="3"/>
  <c r="R12765" i="3"/>
  <c r="S12764" i="3"/>
  <c r="R12764" i="3"/>
  <c r="S12763" i="3"/>
  <c r="R12763" i="3"/>
  <c r="S12762" i="3"/>
  <c r="R12762" i="3"/>
  <c r="S12761" i="3"/>
  <c r="R12761" i="3"/>
  <c r="S12760" i="3"/>
  <c r="R12760" i="3"/>
  <c r="S12759" i="3"/>
  <c r="R12759" i="3"/>
  <c r="S12757" i="3"/>
  <c r="R12757" i="3"/>
  <c r="S12756" i="3"/>
  <c r="R12756" i="3"/>
  <c r="S12753" i="3"/>
  <c r="R12753" i="3"/>
  <c r="S12751" i="3"/>
  <c r="R12751" i="3"/>
  <c r="S12750" i="3"/>
  <c r="R12750" i="3"/>
  <c r="S12749" i="3"/>
  <c r="R12749" i="3"/>
  <c r="S12748" i="3"/>
  <c r="R12748" i="3"/>
  <c r="S12747" i="3"/>
  <c r="R12747" i="3"/>
  <c r="S12746" i="3"/>
  <c r="R12746" i="3"/>
  <c r="S12745" i="3"/>
  <c r="R12745" i="3"/>
  <c r="S12744" i="3"/>
  <c r="R12744" i="3"/>
  <c r="S12743" i="3"/>
  <c r="R12743" i="3"/>
  <c r="S12742" i="3"/>
  <c r="R12742" i="3"/>
  <c r="S12741" i="3"/>
  <c r="R12741" i="3"/>
  <c r="S12740" i="3"/>
  <c r="R12740" i="3"/>
  <c r="S12739" i="3"/>
  <c r="R12739" i="3"/>
  <c r="S12738" i="3"/>
  <c r="R12738" i="3"/>
  <c r="S12737" i="3"/>
  <c r="R12737" i="3"/>
  <c r="S12736" i="3"/>
  <c r="R12736" i="3"/>
  <c r="S12735" i="3"/>
  <c r="R12735" i="3"/>
  <c r="S12734" i="3"/>
  <c r="R12734" i="3"/>
  <c r="S12733" i="3"/>
  <c r="R12733" i="3"/>
  <c r="S12732" i="3"/>
  <c r="R12732" i="3"/>
  <c r="S12731" i="3"/>
  <c r="R12731" i="3"/>
  <c r="S12730" i="3"/>
  <c r="R12730" i="3"/>
  <c r="S12728" i="3"/>
  <c r="R12728" i="3"/>
  <c r="S12727" i="3"/>
  <c r="R12727" i="3"/>
  <c r="S12726" i="3"/>
  <c r="R12726" i="3"/>
  <c r="S12725" i="3"/>
  <c r="R12725" i="3"/>
  <c r="S12723" i="3"/>
  <c r="R12723" i="3"/>
  <c r="S12721" i="3"/>
  <c r="R12721" i="3"/>
  <c r="S12720" i="3"/>
  <c r="R12720" i="3"/>
  <c r="S12719" i="3"/>
  <c r="R12719" i="3"/>
  <c r="S12718" i="3"/>
  <c r="R12718" i="3"/>
  <c r="S12717" i="3"/>
  <c r="R12717" i="3"/>
  <c r="S12716" i="3"/>
  <c r="R12716" i="3"/>
  <c r="S12715" i="3"/>
  <c r="R12715" i="3"/>
  <c r="S12714" i="3"/>
  <c r="R12714" i="3"/>
  <c r="S12713" i="3"/>
  <c r="R12713" i="3"/>
  <c r="S12712" i="3"/>
  <c r="R12712" i="3"/>
  <c r="S12711" i="3"/>
  <c r="R12711" i="3"/>
  <c r="S12710" i="3"/>
  <c r="R12710" i="3"/>
  <c r="S12709" i="3"/>
  <c r="R12709" i="3"/>
  <c r="S12708" i="3"/>
  <c r="R12708" i="3"/>
  <c r="S12706" i="3"/>
  <c r="R12706" i="3"/>
  <c r="S12705" i="3"/>
  <c r="R12705" i="3"/>
  <c r="S12704" i="3"/>
  <c r="R12704" i="3"/>
  <c r="S12702" i="3"/>
  <c r="R12702" i="3"/>
  <c r="S12700" i="3"/>
  <c r="R12700" i="3"/>
  <c r="S12699" i="3"/>
  <c r="R12699" i="3"/>
  <c r="S12698" i="3"/>
  <c r="R12698" i="3"/>
  <c r="S12697" i="3"/>
  <c r="R12697" i="3"/>
  <c r="S12696" i="3"/>
  <c r="R12696" i="3"/>
  <c r="S12695" i="3"/>
  <c r="R12695" i="3"/>
  <c r="S12694" i="3"/>
  <c r="R12694" i="3"/>
  <c r="S12693" i="3"/>
  <c r="R12693" i="3"/>
  <c r="S12692" i="3"/>
  <c r="R12692" i="3"/>
  <c r="S12691" i="3"/>
  <c r="R12691" i="3"/>
  <c r="S12690" i="3"/>
  <c r="R12690" i="3"/>
  <c r="S12689" i="3"/>
  <c r="R12689" i="3"/>
  <c r="S12688" i="3"/>
  <c r="R12688" i="3"/>
  <c r="S12687" i="3"/>
  <c r="R12687" i="3"/>
  <c r="S12686" i="3"/>
  <c r="R12686" i="3"/>
  <c r="S12685" i="3"/>
  <c r="R12685" i="3"/>
  <c r="S12684" i="3"/>
  <c r="R12684" i="3"/>
  <c r="S12683" i="3"/>
  <c r="R12683" i="3"/>
  <c r="S12682" i="3"/>
  <c r="R12682" i="3"/>
  <c r="S12681" i="3"/>
  <c r="R12681" i="3"/>
  <c r="S12680" i="3"/>
  <c r="R12680" i="3"/>
  <c r="S12679" i="3"/>
  <c r="R12679" i="3"/>
  <c r="S12678" i="3"/>
  <c r="R12678" i="3"/>
  <c r="S12677" i="3"/>
  <c r="R12677" i="3"/>
  <c r="S12676" i="3"/>
  <c r="R12676" i="3"/>
  <c r="S12675" i="3"/>
  <c r="R12675" i="3"/>
  <c r="S12674" i="3"/>
  <c r="R12674" i="3"/>
  <c r="S12672" i="3"/>
  <c r="R12672" i="3"/>
  <c r="S12671" i="3"/>
  <c r="R12671" i="3"/>
  <c r="S12665" i="3"/>
  <c r="R12665" i="3"/>
  <c r="S12664" i="3"/>
  <c r="R12664" i="3"/>
  <c r="S12663" i="3"/>
  <c r="R12663" i="3"/>
  <c r="S12662" i="3"/>
  <c r="R12662" i="3"/>
  <c r="S12661" i="3"/>
  <c r="R12661" i="3"/>
  <c r="S12660" i="3"/>
  <c r="R12660" i="3"/>
  <c r="S12659" i="3"/>
  <c r="R12659" i="3"/>
  <c r="S12658" i="3"/>
  <c r="R12658" i="3"/>
  <c r="S12657" i="3"/>
  <c r="R12657" i="3"/>
  <c r="S12656" i="3"/>
  <c r="R12656" i="3"/>
  <c r="S12655" i="3"/>
  <c r="R12655" i="3"/>
  <c r="S12654" i="3"/>
  <c r="R12654" i="3"/>
  <c r="S12653" i="3"/>
  <c r="R12653" i="3"/>
  <c r="S12652" i="3"/>
  <c r="R12652" i="3"/>
  <c r="S12651" i="3"/>
  <c r="R12651" i="3"/>
  <c r="S12650" i="3"/>
  <c r="R12650" i="3"/>
  <c r="S12649" i="3"/>
  <c r="R12649" i="3"/>
  <c r="S12648" i="3"/>
  <c r="R12648" i="3"/>
  <c r="S12647" i="3"/>
  <c r="R12647" i="3"/>
  <c r="S12646" i="3"/>
  <c r="R12646" i="3"/>
  <c r="S12645" i="3"/>
  <c r="R12645" i="3"/>
  <c r="S12644" i="3"/>
  <c r="R12644" i="3"/>
  <c r="S12643" i="3"/>
  <c r="R12643" i="3"/>
  <c r="S12642" i="3"/>
  <c r="R12642" i="3"/>
  <c r="S12641" i="3"/>
  <c r="R12641" i="3"/>
  <c r="S12639" i="3"/>
  <c r="R12639" i="3"/>
  <c r="S12638" i="3"/>
  <c r="R12638" i="3"/>
  <c r="S12637" i="3"/>
  <c r="R12637" i="3"/>
  <c r="S12636" i="3"/>
  <c r="R12636" i="3"/>
  <c r="S12635" i="3"/>
  <c r="R12635" i="3"/>
  <c r="DX278" i="1"/>
  <c r="S12632" i="3"/>
  <c r="R12632" i="3"/>
  <c r="S12631" i="3"/>
  <c r="R12631" i="3"/>
  <c r="S12630" i="3"/>
  <c r="R12630" i="3"/>
  <c r="S12629" i="3"/>
  <c r="R12629" i="3"/>
  <c r="S12628" i="3"/>
  <c r="R12628" i="3"/>
  <c r="S12627" i="3"/>
  <c r="R12627" i="3"/>
  <c r="S12626" i="3"/>
  <c r="R12626" i="3"/>
  <c r="S12625" i="3"/>
  <c r="R12625" i="3"/>
  <c r="S12624" i="3"/>
  <c r="R12624" i="3"/>
  <c r="S12623" i="3"/>
  <c r="R12623" i="3"/>
  <c r="S12620" i="3"/>
  <c r="R12620" i="3"/>
  <c r="S12618" i="3"/>
  <c r="R12618" i="3"/>
  <c r="S12617" i="3"/>
  <c r="R12617" i="3"/>
  <c r="S12616" i="3"/>
  <c r="R12616" i="3"/>
  <c r="S12615" i="3"/>
  <c r="R12615" i="3"/>
  <c r="S12614" i="3"/>
  <c r="R12614" i="3"/>
  <c r="S12613" i="3"/>
  <c r="R12613" i="3"/>
  <c r="S12612" i="3"/>
  <c r="R12612" i="3"/>
  <c r="S12611" i="3"/>
  <c r="R12611" i="3"/>
  <c r="S12610" i="3"/>
  <c r="R12610" i="3"/>
  <c r="S12609" i="3"/>
  <c r="R12609" i="3"/>
  <c r="S12608" i="3"/>
  <c r="R12608" i="3"/>
  <c r="S12606" i="3"/>
  <c r="R12606" i="3"/>
  <c r="S12604" i="3"/>
  <c r="R12604" i="3"/>
  <c r="S12603" i="3"/>
  <c r="R12603" i="3"/>
  <c r="S12602" i="3"/>
  <c r="R12602" i="3"/>
  <c r="S12601" i="3"/>
  <c r="R12601" i="3"/>
  <c r="S12600" i="3"/>
  <c r="R12600" i="3"/>
  <c r="S12599" i="3"/>
  <c r="R12599" i="3"/>
  <c r="S12595" i="3"/>
  <c r="R12595" i="3"/>
  <c r="S12594" i="3"/>
  <c r="R12594" i="3"/>
  <c r="S12593" i="3"/>
  <c r="R12593" i="3"/>
  <c r="S12592" i="3"/>
  <c r="R12592" i="3"/>
  <c r="S12591" i="3"/>
  <c r="R12591" i="3"/>
  <c r="S12590" i="3"/>
  <c r="R12590" i="3"/>
  <c r="S12589" i="3"/>
  <c r="R12589" i="3"/>
  <c r="S12588" i="3"/>
  <c r="R12588" i="3"/>
  <c r="S12587" i="3"/>
  <c r="R12587" i="3"/>
  <c r="S12585" i="3"/>
  <c r="R12585" i="3"/>
  <c r="S12584" i="3"/>
  <c r="R12584" i="3"/>
  <c r="S12583" i="3"/>
  <c r="R12583" i="3"/>
  <c r="S12582" i="3"/>
  <c r="R12582" i="3"/>
  <c r="S12581" i="3"/>
  <c r="R12581" i="3"/>
  <c r="S12580" i="3"/>
  <c r="R12580" i="3"/>
  <c r="S12579" i="3"/>
  <c r="R12579" i="3"/>
  <c r="S12578" i="3"/>
  <c r="R12578" i="3"/>
  <c r="S12577" i="3"/>
  <c r="R12577" i="3"/>
  <c r="S12576" i="3"/>
  <c r="R12576" i="3"/>
  <c r="S12575" i="3"/>
  <c r="R12575" i="3"/>
  <c r="S12574" i="3"/>
  <c r="R12574" i="3"/>
  <c r="S12573" i="3"/>
  <c r="R12573" i="3"/>
  <c r="S12572" i="3"/>
  <c r="R12572" i="3"/>
  <c r="S12571" i="3"/>
  <c r="R12571" i="3"/>
  <c r="S12570" i="3"/>
  <c r="R12570" i="3"/>
  <c r="S12569" i="3"/>
  <c r="R12569" i="3"/>
  <c r="S12567" i="3"/>
  <c r="R12567" i="3"/>
  <c r="S12565" i="3"/>
  <c r="R12565" i="3"/>
  <c r="S12564" i="3"/>
  <c r="R12564" i="3"/>
  <c r="S12563" i="3"/>
  <c r="R12563" i="3"/>
  <c r="S12561" i="3"/>
  <c r="R12561" i="3"/>
  <c r="S12560" i="3"/>
  <c r="R12560" i="3"/>
  <c r="S12559" i="3"/>
  <c r="R12559" i="3"/>
  <c r="S12558" i="3"/>
  <c r="R12558" i="3"/>
  <c r="S12554" i="3"/>
  <c r="R12554" i="3"/>
  <c r="S12551" i="3"/>
  <c r="R12551" i="3"/>
  <c r="S12550" i="3"/>
  <c r="R12550" i="3"/>
  <c r="S12549" i="3"/>
  <c r="R12549" i="3"/>
  <c r="S12548" i="3"/>
  <c r="R12548" i="3"/>
  <c r="S12547" i="3"/>
  <c r="R12547" i="3"/>
  <c r="S12546" i="3"/>
  <c r="R12546" i="3"/>
  <c r="S12545" i="3"/>
  <c r="R12545" i="3"/>
  <c r="S12544" i="3"/>
  <c r="R12544" i="3"/>
  <c r="S12543" i="3"/>
  <c r="R12543" i="3"/>
  <c r="S12542" i="3"/>
  <c r="R12542" i="3"/>
  <c r="S12541" i="3"/>
  <c r="R12541" i="3"/>
  <c r="S12540" i="3"/>
  <c r="R12540" i="3"/>
  <c r="S12539" i="3"/>
  <c r="R12539" i="3"/>
  <c r="S12537" i="3"/>
  <c r="R12537" i="3"/>
  <c r="S12536" i="3"/>
  <c r="R12536" i="3"/>
  <c r="S12535" i="3"/>
  <c r="R12535" i="3"/>
  <c r="S12534" i="3"/>
  <c r="R12534" i="3"/>
  <c r="S12533" i="3"/>
  <c r="R12533" i="3"/>
  <c r="S12532" i="3"/>
  <c r="R12532" i="3"/>
  <c r="S12531" i="3"/>
  <c r="R12531" i="3"/>
  <c r="S12530" i="3"/>
  <c r="R12530" i="3"/>
  <c r="S12529" i="3"/>
  <c r="R12529" i="3"/>
  <c r="S12528" i="3"/>
  <c r="R12528" i="3"/>
  <c r="S12527" i="3"/>
  <c r="R12527" i="3"/>
  <c r="S12526" i="3"/>
  <c r="R12526" i="3"/>
  <c r="S12525" i="3"/>
  <c r="R12525" i="3"/>
  <c r="S12524" i="3"/>
  <c r="R12524" i="3"/>
  <c r="S12523" i="3"/>
  <c r="R12523" i="3"/>
  <c r="S12522" i="3"/>
  <c r="R12522" i="3"/>
  <c r="S12521" i="3"/>
  <c r="R12521" i="3"/>
  <c r="S12520" i="3"/>
  <c r="R12520" i="3"/>
  <c r="S12519" i="3"/>
  <c r="R12519" i="3"/>
  <c r="S12518" i="3"/>
  <c r="R12518" i="3"/>
  <c r="S12517" i="3"/>
  <c r="R12517" i="3"/>
  <c r="S12516" i="3"/>
  <c r="R12516" i="3"/>
  <c r="S12515" i="3"/>
  <c r="R12515" i="3"/>
  <c r="S12514" i="3"/>
  <c r="R12514" i="3"/>
  <c r="S12513" i="3"/>
  <c r="R12513" i="3"/>
  <c r="S12512" i="3"/>
  <c r="R12512" i="3"/>
  <c r="S12511" i="3"/>
  <c r="R12511" i="3"/>
  <c r="S12510" i="3"/>
  <c r="R12510" i="3"/>
  <c r="S12509" i="3"/>
  <c r="R12509" i="3"/>
  <c r="DY284" i="1"/>
  <c r="S12506" i="3"/>
  <c r="R12506" i="3"/>
  <c r="S12504" i="3"/>
  <c r="R12504" i="3"/>
  <c r="S12503" i="3"/>
  <c r="R12503" i="3"/>
  <c r="S12502" i="3"/>
  <c r="R12502" i="3"/>
  <c r="S12500" i="3"/>
  <c r="R12500" i="3"/>
  <c r="S12499" i="3"/>
  <c r="R12499" i="3"/>
  <c r="S12498" i="3"/>
  <c r="R12498" i="3"/>
  <c r="S12497" i="3"/>
  <c r="R12497" i="3"/>
  <c r="S12496" i="3"/>
  <c r="R12496" i="3"/>
  <c r="S12495" i="3"/>
  <c r="R12495" i="3"/>
  <c r="S12494" i="3"/>
  <c r="R12494" i="3"/>
  <c r="S12493" i="3"/>
  <c r="R12493" i="3"/>
  <c r="S12492" i="3"/>
  <c r="R12492" i="3"/>
  <c r="S12491" i="3"/>
  <c r="R12491" i="3"/>
  <c r="S12490" i="3"/>
  <c r="R12490" i="3"/>
  <c r="S12489" i="3"/>
  <c r="R12489" i="3"/>
  <c r="S12488" i="3"/>
  <c r="R12488" i="3"/>
  <c r="S12487" i="3"/>
  <c r="R12487" i="3"/>
  <c r="S12486" i="3"/>
  <c r="R12486" i="3"/>
  <c r="S12485" i="3"/>
  <c r="R12485" i="3"/>
  <c r="S12484" i="3"/>
  <c r="R12484" i="3"/>
  <c r="S12483" i="3"/>
  <c r="R12483" i="3"/>
  <c r="S12482" i="3"/>
  <c r="R12482" i="3"/>
  <c r="S12481" i="3"/>
  <c r="R12481" i="3"/>
  <c r="S12480" i="3"/>
  <c r="R12480" i="3"/>
  <c r="S12479" i="3"/>
  <c r="R12479" i="3"/>
  <c r="S12478" i="3"/>
  <c r="R12478" i="3"/>
  <c r="S12477" i="3"/>
  <c r="R12477" i="3"/>
  <c r="S12476" i="3"/>
  <c r="R12476" i="3"/>
  <c r="S12473" i="3"/>
  <c r="R12473" i="3"/>
  <c r="S12470" i="3"/>
  <c r="R12470" i="3"/>
  <c r="S12469" i="3"/>
  <c r="R12469" i="3"/>
  <c r="S12466" i="3"/>
  <c r="R12466" i="3"/>
  <c r="S12465" i="3"/>
  <c r="R12465" i="3"/>
  <c r="S12463" i="3"/>
  <c r="R12463" i="3"/>
  <c r="S12460" i="3"/>
  <c r="R12460" i="3"/>
  <c r="S12457" i="3"/>
  <c r="R12457" i="3"/>
  <c r="S12456" i="3"/>
  <c r="R12456" i="3"/>
  <c r="S12455" i="3"/>
  <c r="R12455" i="3"/>
  <c r="S12454" i="3"/>
  <c r="R12454" i="3"/>
  <c r="S12453" i="3"/>
  <c r="R12453" i="3"/>
  <c r="S12451" i="3"/>
  <c r="R12451" i="3"/>
  <c r="S12450" i="3"/>
  <c r="R12450" i="3"/>
  <c r="S12449" i="3"/>
  <c r="R12449" i="3"/>
  <c r="S12446" i="3"/>
  <c r="R12446" i="3"/>
  <c r="S12444" i="3"/>
  <c r="R12444" i="3"/>
  <c r="S12442" i="3"/>
  <c r="R12442" i="3"/>
  <c r="S12441" i="3"/>
  <c r="R12441" i="3"/>
  <c r="S12440" i="3"/>
  <c r="R12440" i="3"/>
  <c r="S12439" i="3"/>
  <c r="R12439" i="3"/>
  <c r="S12438" i="3"/>
  <c r="R12438" i="3"/>
  <c r="S12437" i="3"/>
  <c r="R12437" i="3"/>
  <c r="S12436" i="3"/>
  <c r="R12436" i="3"/>
  <c r="S12435" i="3"/>
  <c r="R12435" i="3"/>
  <c r="S12434" i="3"/>
  <c r="R12434" i="3"/>
  <c r="S12433" i="3"/>
  <c r="R12433" i="3"/>
  <c r="S12432" i="3"/>
  <c r="R12432" i="3"/>
  <c r="S12431" i="3"/>
  <c r="R12431" i="3"/>
  <c r="S12430" i="3"/>
  <c r="R12430" i="3"/>
  <c r="S12429" i="3"/>
  <c r="R12429" i="3"/>
  <c r="S12428" i="3"/>
  <c r="R12428" i="3"/>
  <c r="S12427" i="3"/>
  <c r="R12427" i="3"/>
  <c r="S12426" i="3"/>
  <c r="R12426" i="3"/>
  <c r="S12425" i="3"/>
  <c r="R12425" i="3"/>
  <c r="S12424" i="3"/>
  <c r="R12424" i="3"/>
  <c r="S12423" i="3"/>
  <c r="R12423" i="3"/>
  <c r="S12422" i="3"/>
  <c r="R12422" i="3"/>
  <c r="S12421" i="3"/>
  <c r="R12421" i="3"/>
  <c r="S12420" i="3"/>
  <c r="R12420" i="3"/>
  <c r="S12419" i="3"/>
  <c r="R12419" i="3"/>
  <c r="S12418" i="3"/>
  <c r="R12418" i="3"/>
  <c r="S12417" i="3"/>
  <c r="R12417" i="3"/>
  <c r="S12416" i="3"/>
  <c r="R12416" i="3"/>
  <c r="S12415" i="3"/>
  <c r="R12415" i="3"/>
  <c r="S12414" i="3"/>
  <c r="R12414" i="3"/>
  <c r="S12413" i="3"/>
  <c r="R12413" i="3"/>
  <c r="S12412" i="3"/>
  <c r="R12412" i="3"/>
  <c r="S12411" i="3"/>
  <c r="R12411" i="3"/>
  <c r="S12410" i="3"/>
  <c r="R12410" i="3"/>
  <c r="S12409" i="3"/>
  <c r="R12409" i="3"/>
  <c r="S12408" i="3"/>
  <c r="R12408" i="3"/>
  <c r="S12407" i="3"/>
  <c r="R12407" i="3"/>
  <c r="S12405" i="3"/>
  <c r="R12405" i="3"/>
  <c r="S12404" i="3"/>
  <c r="R12404" i="3"/>
  <c r="S12403" i="3"/>
  <c r="R12403" i="3"/>
  <c r="S12402" i="3"/>
  <c r="R12402" i="3"/>
  <c r="S12401" i="3"/>
  <c r="R12401" i="3"/>
  <c r="S12400" i="3"/>
  <c r="R12400" i="3"/>
  <c r="S12399" i="3"/>
  <c r="R12399" i="3"/>
  <c r="S12398" i="3"/>
  <c r="R12398" i="3"/>
  <c r="S12397" i="3"/>
  <c r="R12397" i="3"/>
  <c r="S12396" i="3"/>
  <c r="R12396" i="3"/>
  <c r="S12395" i="3"/>
  <c r="R12395" i="3"/>
  <c r="S12394" i="3"/>
  <c r="R12394" i="3"/>
  <c r="S12393" i="3"/>
  <c r="R12393" i="3"/>
  <c r="S12392" i="3"/>
  <c r="R12392" i="3"/>
  <c r="S12391" i="3"/>
  <c r="R12391" i="3"/>
  <c r="S12390" i="3"/>
  <c r="R12390" i="3"/>
  <c r="S12389" i="3"/>
  <c r="R12389" i="3"/>
  <c r="S12388" i="3"/>
  <c r="R12388" i="3"/>
  <c r="S12387" i="3"/>
  <c r="R12387" i="3"/>
  <c r="S12386" i="3"/>
  <c r="R12386" i="3"/>
  <c r="S12385" i="3"/>
  <c r="R12385" i="3"/>
  <c r="S12384" i="3"/>
  <c r="R12384" i="3"/>
  <c r="S12383" i="3"/>
  <c r="R12383" i="3"/>
  <c r="S12382" i="3"/>
  <c r="R12382" i="3"/>
  <c r="S12381" i="3"/>
  <c r="R12381" i="3"/>
  <c r="S12380" i="3"/>
  <c r="R12380" i="3"/>
  <c r="S12379" i="3"/>
  <c r="R12379" i="3"/>
  <c r="S12378" i="3"/>
  <c r="R12378" i="3"/>
  <c r="S12377" i="3"/>
  <c r="R12377" i="3"/>
  <c r="S12376" i="3"/>
  <c r="R12376" i="3"/>
  <c r="S12375" i="3"/>
  <c r="R12375" i="3"/>
  <c r="S12374" i="3"/>
  <c r="R12374" i="3"/>
  <c r="S12373" i="3"/>
  <c r="R12373" i="3"/>
  <c r="S12372" i="3"/>
  <c r="R12372" i="3"/>
  <c r="S12371" i="3"/>
  <c r="R12371" i="3"/>
  <c r="S12370" i="3"/>
  <c r="R12370" i="3"/>
  <c r="S12363" i="3"/>
  <c r="R12363" i="3"/>
  <c r="S12362" i="3"/>
  <c r="R12362" i="3"/>
  <c r="S12361" i="3"/>
  <c r="R12361" i="3"/>
  <c r="S12360" i="3"/>
  <c r="R12360" i="3"/>
  <c r="S12359" i="3"/>
  <c r="R12359" i="3"/>
  <c r="S12358" i="3"/>
  <c r="R12358" i="3"/>
  <c r="S12354" i="3"/>
  <c r="R12354" i="3"/>
  <c r="S12352" i="3"/>
  <c r="R12352" i="3"/>
  <c r="S12350" i="3"/>
  <c r="R12350" i="3"/>
  <c r="S12349" i="3"/>
  <c r="R12349" i="3"/>
  <c r="S12348" i="3"/>
  <c r="R12348" i="3"/>
  <c r="S12347" i="3"/>
  <c r="R12347" i="3"/>
  <c r="S12346" i="3"/>
  <c r="R12346" i="3"/>
  <c r="S12345" i="3"/>
  <c r="R12345" i="3"/>
  <c r="S12344" i="3"/>
  <c r="R12344" i="3"/>
  <c r="S12343" i="3"/>
  <c r="R12343" i="3"/>
  <c r="S12342" i="3"/>
  <c r="R12342" i="3"/>
  <c r="S12341" i="3"/>
  <c r="R12341" i="3"/>
  <c r="S12340" i="3"/>
  <c r="R12340" i="3"/>
  <c r="S12339" i="3"/>
  <c r="R12339" i="3"/>
  <c r="S12338" i="3"/>
  <c r="R12338" i="3"/>
  <c r="S12337" i="3"/>
  <c r="R12337" i="3"/>
  <c r="S12336" i="3"/>
  <c r="R12336" i="3"/>
  <c r="S12335" i="3"/>
  <c r="R12335" i="3"/>
  <c r="S12334" i="3"/>
  <c r="R12334" i="3"/>
  <c r="S12333" i="3"/>
  <c r="R12333" i="3"/>
  <c r="S12332" i="3"/>
  <c r="R12332" i="3"/>
  <c r="S12331" i="3"/>
  <c r="R12331" i="3"/>
  <c r="S12330" i="3"/>
  <c r="R12330" i="3"/>
  <c r="S12329" i="3"/>
  <c r="R12329" i="3"/>
  <c r="S12328" i="3"/>
  <c r="R12328" i="3"/>
  <c r="S12327" i="3"/>
  <c r="R12327" i="3"/>
  <c r="S12326" i="3"/>
  <c r="R12326" i="3"/>
  <c r="S12325" i="3"/>
  <c r="R12325" i="3"/>
  <c r="S12324" i="3"/>
  <c r="R12324" i="3"/>
  <c r="S12323" i="3"/>
  <c r="R12323" i="3"/>
  <c r="S12322" i="3"/>
  <c r="R12322" i="3"/>
  <c r="S12321" i="3"/>
  <c r="R12321" i="3"/>
  <c r="S12320" i="3"/>
  <c r="R12320" i="3"/>
  <c r="S12319" i="3"/>
  <c r="R12319" i="3"/>
  <c r="S12318" i="3"/>
  <c r="R12318" i="3"/>
  <c r="S12317" i="3"/>
  <c r="R12317" i="3"/>
  <c r="S12316" i="3"/>
  <c r="R12316" i="3"/>
  <c r="S12315" i="3"/>
  <c r="R12315" i="3"/>
  <c r="S12314" i="3"/>
  <c r="R12314" i="3"/>
  <c r="S12313" i="3"/>
  <c r="R12313" i="3"/>
  <c r="S12312" i="3"/>
  <c r="R12312" i="3"/>
  <c r="S12311" i="3"/>
  <c r="R12311" i="3"/>
  <c r="S12310" i="3"/>
  <c r="R12310" i="3"/>
  <c r="S12309" i="3"/>
  <c r="R12309" i="3"/>
  <c r="S12308" i="3"/>
  <c r="R12308" i="3"/>
  <c r="S12307" i="3"/>
  <c r="R12307" i="3"/>
  <c r="S12306" i="3"/>
  <c r="R12306" i="3"/>
  <c r="S12305" i="3"/>
  <c r="R12305" i="3"/>
  <c r="S12304" i="3"/>
  <c r="R12304" i="3"/>
  <c r="S12303" i="3"/>
  <c r="R12303" i="3"/>
  <c r="S12302" i="3"/>
  <c r="R12302" i="3"/>
  <c r="S12301" i="3"/>
  <c r="R12301" i="3"/>
  <c r="S12300" i="3"/>
  <c r="R12300" i="3"/>
  <c r="S12299" i="3"/>
  <c r="R12299" i="3"/>
  <c r="S12298" i="3"/>
  <c r="R12298" i="3"/>
  <c r="S12297" i="3"/>
  <c r="R12297" i="3"/>
  <c r="S12296" i="3"/>
  <c r="R12296" i="3"/>
  <c r="S12295" i="3"/>
  <c r="R12295" i="3"/>
  <c r="S12294" i="3"/>
  <c r="R12294" i="3"/>
  <c r="S12293" i="3"/>
  <c r="R12293" i="3"/>
  <c r="S12292" i="3"/>
  <c r="R12292" i="3"/>
  <c r="S12291" i="3"/>
  <c r="R12291" i="3"/>
  <c r="S12290" i="3"/>
  <c r="R12290" i="3"/>
  <c r="S12289" i="3"/>
  <c r="R12289" i="3"/>
  <c r="S12288" i="3"/>
  <c r="R12288" i="3"/>
  <c r="S12287" i="3"/>
  <c r="R12287" i="3"/>
  <c r="S12286" i="3"/>
  <c r="R12286" i="3"/>
  <c r="S12285" i="3"/>
  <c r="R12285" i="3"/>
  <c r="S12284" i="3"/>
  <c r="R12284" i="3"/>
  <c r="S12283" i="3"/>
  <c r="R12283" i="3"/>
  <c r="S12282" i="3"/>
  <c r="R12282" i="3"/>
  <c r="S12281" i="3"/>
  <c r="R12281" i="3"/>
  <c r="S12280" i="3"/>
  <c r="R12280" i="3"/>
  <c r="S12279" i="3"/>
  <c r="R12279" i="3"/>
  <c r="S12278" i="3"/>
  <c r="R12278" i="3"/>
  <c r="S12277" i="3"/>
  <c r="R12277" i="3"/>
  <c r="S12276" i="3"/>
  <c r="R12276" i="3"/>
  <c r="S12275" i="3"/>
  <c r="R12275" i="3"/>
  <c r="S12274" i="3"/>
  <c r="R12274" i="3"/>
  <c r="S12273" i="3"/>
  <c r="R12273" i="3"/>
  <c r="S12272" i="3"/>
  <c r="R12272" i="3"/>
  <c r="S12271" i="3"/>
  <c r="R12271" i="3"/>
  <c r="S12270" i="3"/>
  <c r="R12270" i="3"/>
  <c r="S12269" i="3"/>
  <c r="R12269" i="3"/>
  <c r="S12268" i="3"/>
  <c r="R12268" i="3"/>
  <c r="S12267" i="3"/>
  <c r="R12267" i="3"/>
  <c r="S12266" i="3"/>
  <c r="R12266" i="3"/>
  <c r="S12265" i="3"/>
  <c r="R12265" i="3"/>
  <c r="S12263" i="3"/>
  <c r="R12263" i="3"/>
  <c r="S12259" i="3"/>
  <c r="R12259" i="3"/>
  <c r="S12256" i="3"/>
  <c r="R12256" i="3"/>
  <c r="S12254" i="3"/>
  <c r="R12254" i="3"/>
  <c r="S12253" i="3"/>
  <c r="R12253" i="3"/>
  <c r="S12252" i="3"/>
  <c r="R12252" i="3"/>
  <c r="S12251" i="3"/>
  <c r="R12251" i="3"/>
  <c r="S12247" i="3"/>
  <c r="R12247" i="3"/>
  <c r="S12246" i="3"/>
  <c r="R12246" i="3"/>
  <c r="S12241" i="3"/>
  <c r="R12241" i="3"/>
  <c r="S12238" i="3"/>
  <c r="R12238" i="3"/>
  <c r="S12237" i="3"/>
  <c r="R12237" i="3"/>
  <c r="S12236" i="3"/>
  <c r="R12236" i="3"/>
  <c r="S12235" i="3"/>
  <c r="R12235" i="3"/>
  <c r="S12234" i="3"/>
  <c r="R12234" i="3"/>
  <c r="S12233" i="3"/>
  <c r="R12233" i="3"/>
  <c r="S12231" i="3"/>
  <c r="R12231" i="3"/>
  <c r="S12228" i="3"/>
  <c r="R12228" i="3"/>
  <c r="S12223" i="3"/>
  <c r="R12223" i="3"/>
  <c r="S12222" i="3"/>
  <c r="R12222" i="3"/>
  <c r="S12221" i="3"/>
  <c r="R12221" i="3"/>
  <c r="S12220" i="3"/>
  <c r="R12220" i="3"/>
  <c r="S12219" i="3"/>
  <c r="R12219" i="3"/>
  <c r="S12218" i="3"/>
  <c r="R12218" i="3"/>
  <c r="S12217" i="3"/>
  <c r="R12217" i="3"/>
  <c r="S12216" i="3"/>
  <c r="R12216" i="3"/>
  <c r="S12213" i="3"/>
  <c r="R12213" i="3"/>
  <c r="S12212" i="3"/>
  <c r="R12212" i="3"/>
  <c r="S12208" i="3"/>
  <c r="R12208" i="3"/>
  <c r="S12206" i="3"/>
  <c r="R12206" i="3"/>
  <c r="S12205" i="3"/>
  <c r="R12205" i="3"/>
  <c r="S12204" i="3"/>
  <c r="R12204" i="3"/>
  <c r="S12203" i="3"/>
  <c r="R12203" i="3"/>
  <c r="S12202" i="3"/>
  <c r="R12202" i="3"/>
  <c r="S12201" i="3"/>
  <c r="R12201" i="3"/>
  <c r="S12199" i="3"/>
  <c r="R12199" i="3"/>
  <c r="S12197" i="3"/>
  <c r="R12197" i="3"/>
  <c r="S12196" i="3"/>
  <c r="R12196" i="3"/>
  <c r="S12195" i="3"/>
  <c r="R12195" i="3"/>
  <c r="S12194" i="3"/>
  <c r="R12194" i="3"/>
  <c r="S12193" i="3"/>
  <c r="R12193" i="3"/>
  <c r="S12192" i="3"/>
  <c r="R12192" i="3"/>
  <c r="S12191" i="3"/>
  <c r="R12191" i="3"/>
  <c r="S12190" i="3"/>
  <c r="R12190" i="3"/>
  <c r="S12189" i="3"/>
  <c r="R12189" i="3"/>
  <c r="S12188" i="3"/>
  <c r="R12188" i="3"/>
  <c r="S12187" i="3"/>
  <c r="R12187" i="3"/>
  <c r="S12186" i="3"/>
  <c r="R12186" i="3"/>
  <c r="S12185" i="3"/>
  <c r="R12185" i="3"/>
  <c r="S12184" i="3"/>
  <c r="R12184" i="3"/>
  <c r="S12183" i="3"/>
  <c r="R12183" i="3"/>
  <c r="S12182" i="3"/>
  <c r="R12182" i="3"/>
  <c r="S12181" i="3"/>
  <c r="R12181" i="3"/>
  <c r="S12180" i="3"/>
  <c r="R12180" i="3"/>
  <c r="S12179" i="3"/>
  <c r="R12179" i="3"/>
  <c r="S12178" i="3"/>
  <c r="R12178" i="3"/>
  <c r="S12177" i="3"/>
  <c r="R12177" i="3"/>
  <c r="S12176" i="3"/>
  <c r="R12176" i="3"/>
  <c r="S12175" i="3"/>
  <c r="R12175" i="3"/>
  <c r="S12174" i="3"/>
  <c r="R12174" i="3"/>
  <c r="S12173" i="3"/>
  <c r="R12173" i="3"/>
  <c r="S12172" i="3"/>
  <c r="R12172" i="3"/>
  <c r="S12171" i="3"/>
  <c r="R12171" i="3"/>
  <c r="S12170" i="3"/>
  <c r="R12170" i="3"/>
  <c r="S12169" i="3"/>
  <c r="R12169" i="3"/>
  <c r="S12168" i="3"/>
  <c r="R12168" i="3"/>
  <c r="S12167" i="3"/>
  <c r="R12167" i="3"/>
  <c r="S12166" i="3"/>
  <c r="R12166" i="3"/>
  <c r="S12165" i="3"/>
  <c r="R12165" i="3"/>
  <c r="S12164" i="3"/>
  <c r="R12164" i="3"/>
  <c r="S12163" i="3"/>
  <c r="R12163" i="3"/>
  <c r="S12162" i="3"/>
  <c r="R12162" i="3"/>
  <c r="S12161" i="3"/>
  <c r="R12161" i="3"/>
  <c r="S12160" i="3"/>
  <c r="R12160" i="3"/>
  <c r="S12159" i="3"/>
  <c r="R12159" i="3"/>
  <c r="S12158" i="3"/>
  <c r="R12158" i="3"/>
  <c r="S12157" i="3"/>
  <c r="R12157" i="3"/>
  <c r="S12156" i="3"/>
  <c r="R12156" i="3"/>
  <c r="S12155" i="3"/>
  <c r="R12155" i="3"/>
  <c r="S12154" i="3"/>
  <c r="R12154" i="3"/>
  <c r="S12153" i="3"/>
  <c r="R12153" i="3"/>
  <c r="S12152" i="3"/>
  <c r="R12152" i="3"/>
  <c r="S12151" i="3"/>
  <c r="R12151" i="3"/>
  <c r="S12150" i="3"/>
  <c r="R12150" i="3"/>
  <c r="S12149" i="3"/>
  <c r="R12149" i="3"/>
  <c r="S12148" i="3"/>
  <c r="R12148" i="3"/>
  <c r="S12147" i="3"/>
  <c r="R12147" i="3"/>
  <c r="S12146" i="3"/>
  <c r="R12146" i="3"/>
  <c r="S12145" i="3"/>
  <c r="R12145" i="3"/>
  <c r="S12144" i="3"/>
  <c r="R12144" i="3"/>
  <c r="S12143" i="3"/>
  <c r="R12143" i="3"/>
  <c r="S12142" i="3"/>
  <c r="R12142" i="3"/>
  <c r="S12141" i="3"/>
  <c r="R12141" i="3"/>
  <c r="S12140" i="3"/>
  <c r="R12140" i="3"/>
  <c r="S12139" i="3"/>
  <c r="R12139" i="3"/>
  <c r="S12138" i="3"/>
  <c r="R12138" i="3"/>
  <c r="S12137" i="3"/>
  <c r="R12137" i="3"/>
  <c r="S12136" i="3"/>
  <c r="R12136" i="3"/>
  <c r="S12135" i="3"/>
  <c r="R12135" i="3"/>
  <c r="S12134" i="3"/>
  <c r="R12134" i="3"/>
  <c r="S12133" i="3"/>
  <c r="R12133" i="3"/>
  <c r="S12132" i="3"/>
  <c r="R12132" i="3"/>
  <c r="S12131" i="3"/>
  <c r="R12131" i="3"/>
  <c r="S12130" i="3"/>
  <c r="R12130" i="3"/>
  <c r="S12129" i="3"/>
  <c r="R12129" i="3"/>
  <c r="S12128" i="3"/>
  <c r="R12128" i="3"/>
  <c r="S12127" i="3"/>
  <c r="R12127" i="3"/>
  <c r="S12126" i="3"/>
  <c r="R12126" i="3"/>
  <c r="S12125" i="3"/>
  <c r="R12125" i="3"/>
  <c r="S12124" i="3"/>
  <c r="R12124" i="3"/>
  <c r="S12122" i="3"/>
  <c r="R12122" i="3"/>
  <c r="S12120" i="3"/>
  <c r="R12120" i="3"/>
  <c r="S12119" i="3"/>
  <c r="R12119" i="3"/>
  <c r="S12117" i="3"/>
  <c r="R12117" i="3"/>
  <c r="S12116" i="3"/>
  <c r="R12116" i="3"/>
  <c r="S12115" i="3"/>
  <c r="R12115" i="3"/>
  <c r="S12113" i="3"/>
  <c r="R12113" i="3"/>
  <c r="S12112" i="3"/>
  <c r="R12112" i="3"/>
  <c r="S12111" i="3"/>
  <c r="R12111" i="3"/>
  <c r="S12110" i="3"/>
  <c r="R12110" i="3"/>
  <c r="S12107" i="3"/>
  <c r="R12107" i="3"/>
  <c r="S12106" i="3"/>
  <c r="R12106" i="3"/>
  <c r="S12105" i="3"/>
  <c r="R12105" i="3"/>
  <c r="S12104" i="3"/>
  <c r="R12104" i="3"/>
  <c r="S12103" i="3"/>
  <c r="R12103" i="3"/>
  <c r="S12102" i="3"/>
  <c r="R12102" i="3"/>
  <c r="S12101" i="3"/>
  <c r="R12101" i="3"/>
  <c r="S12098" i="3"/>
  <c r="R12098" i="3"/>
  <c r="S12097" i="3"/>
  <c r="R12097" i="3"/>
  <c r="S12096" i="3"/>
  <c r="R12096" i="3"/>
  <c r="S12095" i="3"/>
  <c r="R12095" i="3"/>
  <c r="S12094" i="3"/>
  <c r="R12094" i="3"/>
  <c r="S12093" i="3"/>
  <c r="R12093" i="3"/>
  <c r="S12092" i="3"/>
  <c r="R12092" i="3"/>
  <c r="S12091" i="3"/>
  <c r="R12091" i="3"/>
  <c r="S12090" i="3"/>
  <c r="R12090" i="3"/>
  <c r="S12088" i="3"/>
  <c r="R12088" i="3"/>
  <c r="S12086" i="3"/>
  <c r="R12086" i="3"/>
  <c r="S12085" i="3"/>
  <c r="R12085" i="3"/>
  <c r="S12084" i="3"/>
  <c r="R12084" i="3"/>
  <c r="S12082" i="3"/>
  <c r="R12082" i="3"/>
  <c r="S12081" i="3"/>
  <c r="R12081" i="3"/>
  <c r="S12080" i="3"/>
  <c r="R12080" i="3"/>
  <c r="S12079" i="3"/>
  <c r="R12079" i="3"/>
  <c r="S12078" i="3"/>
  <c r="R12078" i="3"/>
  <c r="S12077" i="3"/>
  <c r="R12077" i="3"/>
  <c r="S12076" i="3"/>
  <c r="R12076" i="3"/>
  <c r="S12074" i="3"/>
  <c r="R12074" i="3"/>
  <c r="S12073" i="3"/>
  <c r="R12073" i="3"/>
  <c r="S12071" i="3"/>
  <c r="R12071" i="3"/>
  <c r="S12070" i="3"/>
  <c r="R12070" i="3"/>
  <c r="S12069" i="3"/>
  <c r="R12069" i="3"/>
  <c r="S12068" i="3"/>
  <c r="R12068" i="3"/>
  <c r="S12067" i="3"/>
  <c r="R12067" i="3"/>
  <c r="S12066" i="3"/>
  <c r="R12066" i="3"/>
  <c r="S12065" i="3"/>
  <c r="R12065" i="3"/>
  <c r="S12064" i="3"/>
  <c r="R12064" i="3"/>
  <c r="S12063" i="3"/>
  <c r="R12063" i="3"/>
  <c r="S12062" i="3"/>
  <c r="R12062" i="3"/>
  <c r="S12061" i="3"/>
  <c r="R12061" i="3"/>
  <c r="S12060" i="3"/>
  <c r="R12060" i="3"/>
  <c r="S12059" i="3"/>
  <c r="R12059" i="3"/>
  <c r="S12058" i="3"/>
  <c r="R12058" i="3"/>
  <c r="S12057" i="3"/>
  <c r="R12057" i="3"/>
  <c r="S12056" i="3"/>
  <c r="R12056" i="3"/>
  <c r="S12055" i="3"/>
  <c r="R12055" i="3"/>
  <c r="S12054" i="3"/>
  <c r="R12054" i="3"/>
  <c r="S12053" i="3"/>
  <c r="R12053" i="3"/>
  <c r="S12052" i="3"/>
  <c r="R12052" i="3"/>
  <c r="S12051" i="3"/>
  <c r="R12051" i="3"/>
  <c r="S12050" i="3"/>
  <c r="R12050" i="3"/>
  <c r="S12049" i="3"/>
  <c r="R12049" i="3"/>
  <c r="S12048" i="3"/>
  <c r="R12048" i="3"/>
  <c r="S12047" i="3"/>
  <c r="R12047" i="3"/>
  <c r="S12046" i="3"/>
  <c r="R12046" i="3"/>
  <c r="S12045" i="3"/>
  <c r="R12045" i="3"/>
  <c r="S12044" i="3"/>
  <c r="R12044" i="3"/>
  <c r="S12043" i="3"/>
  <c r="R12043" i="3"/>
  <c r="S12042" i="3"/>
  <c r="R12042" i="3"/>
  <c r="S12041" i="3"/>
  <c r="R12041" i="3"/>
  <c r="S12040" i="3"/>
  <c r="R12040" i="3"/>
  <c r="S12039" i="3"/>
  <c r="R12039" i="3"/>
  <c r="S12038" i="3"/>
  <c r="R12038" i="3"/>
  <c r="S12037" i="3"/>
  <c r="R12037" i="3"/>
  <c r="S12036" i="3"/>
  <c r="R12036" i="3"/>
  <c r="S12034" i="3"/>
  <c r="R12034" i="3"/>
  <c r="S12033" i="3"/>
  <c r="R12033" i="3"/>
  <c r="S12032" i="3"/>
  <c r="R12032" i="3"/>
  <c r="S12031" i="3"/>
  <c r="R12031" i="3"/>
  <c r="S12030" i="3"/>
  <c r="R12030" i="3"/>
  <c r="S12029" i="3"/>
  <c r="R12029" i="3"/>
  <c r="S12028" i="3"/>
  <c r="R12028" i="3"/>
  <c r="S12026" i="3"/>
  <c r="R12026" i="3"/>
  <c r="S12023" i="3"/>
  <c r="R12023" i="3"/>
  <c r="S12022" i="3"/>
  <c r="R12022" i="3"/>
  <c r="S12020" i="3"/>
  <c r="R12020" i="3"/>
  <c r="S12019" i="3"/>
  <c r="R12019" i="3"/>
  <c r="S12015" i="3"/>
  <c r="R12015" i="3"/>
  <c r="S12013" i="3"/>
  <c r="R12013" i="3"/>
  <c r="S12012" i="3"/>
  <c r="R12012" i="3"/>
  <c r="S12011" i="3"/>
  <c r="R12011" i="3"/>
  <c r="S12010" i="3"/>
  <c r="R12010" i="3"/>
  <c r="S12009" i="3"/>
  <c r="R12009" i="3"/>
  <c r="S12008" i="3"/>
  <c r="R12008" i="3"/>
  <c r="S12007" i="3"/>
  <c r="R12007" i="3"/>
  <c r="S12006" i="3"/>
  <c r="R12006" i="3"/>
  <c r="S12005" i="3"/>
  <c r="R12005" i="3"/>
  <c r="S12004" i="3"/>
  <c r="R12004" i="3"/>
  <c r="S12003" i="3"/>
  <c r="R12003" i="3"/>
  <c r="S12002" i="3"/>
  <c r="R12002" i="3"/>
  <c r="S12001" i="3"/>
  <c r="R12001" i="3"/>
  <c r="S12000" i="3"/>
  <c r="R12000" i="3"/>
  <c r="S11998" i="3"/>
  <c r="R11998" i="3"/>
  <c r="S11997" i="3"/>
  <c r="R11997" i="3"/>
  <c r="S11996" i="3"/>
  <c r="R11996" i="3"/>
  <c r="S11994" i="3"/>
  <c r="R11994" i="3"/>
  <c r="S11993" i="3"/>
  <c r="R11993" i="3"/>
  <c r="S11992" i="3"/>
  <c r="R11992" i="3"/>
  <c r="S11991" i="3"/>
  <c r="R11991" i="3"/>
  <c r="S11990" i="3"/>
  <c r="R11990" i="3"/>
  <c r="S11989" i="3"/>
  <c r="R11989" i="3"/>
  <c r="S11988" i="3"/>
  <c r="R11988" i="3"/>
  <c r="S11987" i="3"/>
  <c r="R11987" i="3"/>
  <c r="S11986" i="3"/>
  <c r="R11986" i="3"/>
  <c r="S11985" i="3"/>
  <c r="R11985" i="3"/>
  <c r="S11984" i="3"/>
  <c r="R11984" i="3"/>
  <c r="S11983" i="3"/>
  <c r="R11983" i="3"/>
  <c r="S11982" i="3"/>
  <c r="R11982" i="3"/>
  <c r="S11981" i="3"/>
  <c r="R11981" i="3"/>
  <c r="S11980" i="3"/>
  <c r="R11980" i="3"/>
  <c r="S11979" i="3"/>
  <c r="R11979" i="3"/>
  <c r="S11978" i="3"/>
  <c r="R11978" i="3"/>
  <c r="S11977" i="3"/>
  <c r="R11977" i="3"/>
  <c r="S11976" i="3"/>
  <c r="R11976" i="3"/>
  <c r="S11975" i="3"/>
  <c r="R11975" i="3"/>
  <c r="S11974" i="3"/>
  <c r="R11974" i="3"/>
  <c r="S11973" i="3"/>
  <c r="R11973" i="3"/>
  <c r="S11972" i="3"/>
  <c r="R11972" i="3"/>
  <c r="S11971" i="3"/>
  <c r="R11971" i="3"/>
  <c r="S11970" i="3"/>
  <c r="R11970" i="3"/>
  <c r="S11969" i="3"/>
  <c r="R11969" i="3"/>
  <c r="S11968" i="3"/>
  <c r="R11968" i="3"/>
  <c r="S11967" i="3"/>
  <c r="R11967" i="3"/>
  <c r="S11966" i="3"/>
  <c r="R11966" i="3"/>
  <c r="S11965" i="3"/>
  <c r="R11965" i="3"/>
  <c r="S11964" i="3"/>
  <c r="R11964" i="3"/>
  <c r="S11963" i="3"/>
  <c r="R11963" i="3"/>
  <c r="S11962" i="3"/>
  <c r="R11962" i="3"/>
  <c r="S11961" i="3"/>
  <c r="R11961" i="3"/>
  <c r="S11960" i="3"/>
  <c r="R11960" i="3"/>
  <c r="S11959" i="3"/>
  <c r="R11959" i="3"/>
  <c r="S11958" i="3"/>
  <c r="R11958" i="3"/>
  <c r="S11957" i="3"/>
  <c r="R11957" i="3"/>
  <c r="S11956" i="3"/>
  <c r="R11956" i="3"/>
  <c r="S11955" i="3"/>
  <c r="R11955" i="3"/>
  <c r="S11954" i="3"/>
  <c r="R11954" i="3"/>
  <c r="S11953" i="3"/>
  <c r="R11953" i="3"/>
  <c r="S11952" i="3"/>
  <c r="R11952" i="3"/>
  <c r="S11951" i="3"/>
  <c r="R11951" i="3"/>
  <c r="S11950" i="3"/>
  <c r="R11950" i="3"/>
  <c r="S11949" i="3"/>
  <c r="R11949" i="3"/>
  <c r="S11948" i="3"/>
  <c r="R11948" i="3"/>
  <c r="S11947" i="3"/>
  <c r="R11947" i="3"/>
  <c r="S11946" i="3"/>
  <c r="R11946" i="3"/>
  <c r="S11945" i="3"/>
  <c r="R11945" i="3"/>
  <c r="S11944" i="3"/>
  <c r="R11944" i="3"/>
  <c r="S11943" i="3"/>
  <c r="R11943" i="3"/>
  <c r="S11942" i="3"/>
  <c r="R11942" i="3"/>
  <c r="S11941" i="3"/>
  <c r="R11941" i="3"/>
  <c r="S11940" i="3"/>
  <c r="R11940" i="3"/>
  <c r="S11939" i="3"/>
  <c r="R11939" i="3"/>
  <c r="S11938" i="3"/>
  <c r="R11938" i="3"/>
  <c r="S11937" i="3"/>
  <c r="R11937" i="3"/>
  <c r="S11936" i="3"/>
  <c r="R11936" i="3"/>
  <c r="S11935" i="3"/>
  <c r="R11935" i="3"/>
  <c r="S11934" i="3"/>
  <c r="R11934" i="3"/>
  <c r="S11933" i="3"/>
  <c r="R11933" i="3"/>
  <c r="S11928" i="3"/>
  <c r="R11928" i="3"/>
  <c r="S11926" i="3"/>
  <c r="R11926" i="3"/>
  <c r="S11925" i="3"/>
  <c r="R11925" i="3"/>
  <c r="S11923" i="3"/>
  <c r="R11923" i="3"/>
  <c r="S11922" i="3"/>
  <c r="R11922" i="3"/>
  <c r="S11921" i="3"/>
  <c r="R11921" i="3"/>
  <c r="S11920" i="3"/>
  <c r="R11920" i="3"/>
  <c r="S11919" i="3"/>
  <c r="R11919" i="3"/>
  <c r="S11917" i="3"/>
  <c r="R11917" i="3"/>
  <c r="S11915" i="3"/>
  <c r="R11915" i="3"/>
  <c r="S11914" i="3"/>
  <c r="R11914" i="3"/>
  <c r="S11911" i="3"/>
  <c r="R11911" i="3"/>
  <c r="S11908" i="3"/>
  <c r="R11908" i="3"/>
  <c r="S11907" i="3"/>
  <c r="R11907" i="3"/>
  <c r="S11905" i="3"/>
  <c r="R11905" i="3"/>
  <c r="S11904" i="3"/>
  <c r="R11904" i="3"/>
  <c r="S11903" i="3"/>
  <c r="R11903" i="3"/>
  <c r="S11902" i="3"/>
  <c r="R11902" i="3"/>
  <c r="S11901" i="3"/>
  <c r="R11901" i="3"/>
  <c r="S11900" i="3"/>
  <c r="R11900" i="3"/>
  <c r="S11899" i="3"/>
  <c r="R11899" i="3"/>
  <c r="S11898" i="3"/>
  <c r="R11898" i="3"/>
  <c r="S11896" i="3"/>
  <c r="R11896" i="3"/>
  <c r="S11892" i="3"/>
  <c r="R11892" i="3"/>
  <c r="S11891" i="3"/>
  <c r="R11891" i="3"/>
  <c r="S11890" i="3"/>
  <c r="R11890" i="3"/>
  <c r="S11888" i="3"/>
  <c r="R11888" i="3"/>
  <c r="S11887" i="3"/>
  <c r="R11887" i="3"/>
  <c r="S11886" i="3"/>
  <c r="R11886" i="3"/>
  <c r="S11885" i="3"/>
  <c r="R11885" i="3"/>
  <c r="S11884" i="3"/>
  <c r="R11884" i="3"/>
  <c r="S11882" i="3"/>
  <c r="R11882" i="3"/>
  <c r="S11880" i="3"/>
  <c r="R11880" i="3"/>
  <c r="S11879" i="3"/>
  <c r="R11879" i="3"/>
  <c r="S11877" i="3"/>
  <c r="R11877" i="3"/>
  <c r="S11875" i="3"/>
  <c r="R11875" i="3"/>
  <c r="S11874" i="3"/>
  <c r="R11874" i="3"/>
  <c r="S11870" i="3"/>
  <c r="R11870" i="3"/>
  <c r="S11869" i="3"/>
  <c r="R11869" i="3"/>
  <c r="S11867" i="3"/>
  <c r="R11867" i="3"/>
  <c r="S11866" i="3"/>
  <c r="R11866" i="3"/>
  <c r="S11865" i="3"/>
  <c r="R11865" i="3"/>
  <c r="S11864" i="3"/>
  <c r="R11864" i="3"/>
  <c r="S11863" i="3"/>
  <c r="R11863" i="3"/>
  <c r="S11862" i="3"/>
  <c r="R11862" i="3"/>
  <c r="S11861" i="3"/>
  <c r="R11861" i="3"/>
  <c r="S11860" i="3"/>
  <c r="R11860" i="3"/>
  <c r="S11859" i="3"/>
  <c r="R11859" i="3"/>
  <c r="S11858" i="3"/>
  <c r="R11858" i="3"/>
  <c r="S11857" i="3"/>
  <c r="R11857" i="3"/>
  <c r="S11856" i="3"/>
  <c r="R11856" i="3"/>
  <c r="S11855" i="3"/>
  <c r="R11855" i="3"/>
  <c r="S11854" i="3"/>
  <c r="R11854" i="3"/>
  <c r="S11853" i="3"/>
  <c r="R11853" i="3"/>
  <c r="S11852" i="3"/>
  <c r="R11852" i="3"/>
  <c r="S11851" i="3"/>
  <c r="R11851" i="3"/>
  <c r="S11850" i="3"/>
  <c r="R11850" i="3"/>
  <c r="S11849" i="3"/>
  <c r="R11849" i="3"/>
  <c r="S11848" i="3"/>
  <c r="R11848" i="3"/>
  <c r="S11847" i="3"/>
  <c r="R11847" i="3"/>
  <c r="S11846" i="3"/>
  <c r="R11846" i="3"/>
  <c r="S11845" i="3"/>
  <c r="R11845" i="3"/>
  <c r="S11844" i="3"/>
  <c r="R11844" i="3"/>
  <c r="S11843" i="3"/>
  <c r="R11843" i="3"/>
  <c r="S11842" i="3"/>
  <c r="R11842" i="3"/>
  <c r="S11841" i="3"/>
  <c r="R11841" i="3"/>
  <c r="S11840" i="3"/>
  <c r="R11840" i="3"/>
  <c r="S11839" i="3"/>
  <c r="R11839" i="3"/>
  <c r="S11838" i="3"/>
  <c r="R11838" i="3"/>
  <c r="S11837" i="3"/>
  <c r="R11837" i="3"/>
  <c r="S11836" i="3"/>
  <c r="R11836" i="3"/>
  <c r="S11835" i="3"/>
  <c r="R11835" i="3"/>
  <c r="S11834" i="3"/>
  <c r="R11834" i="3"/>
  <c r="S11833" i="3"/>
  <c r="R11833" i="3"/>
  <c r="S11832" i="3"/>
  <c r="R11832" i="3"/>
  <c r="S11831" i="3"/>
  <c r="R11831" i="3"/>
  <c r="S11830" i="3"/>
  <c r="R11830" i="3"/>
  <c r="S11829" i="3"/>
  <c r="R11829" i="3"/>
  <c r="S11828" i="3"/>
  <c r="R11828" i="3"/>
  <c r="S11827" i="3"/>
  <c r="R11827" i="3"/>
  <c r="S11826" i="3"/>
  <c r="R11826" i="3"/>
  <c r="S11825" i="3"/>
  <c r="R11825" i="3"/>
  <c r="S11824" i="3"/>
  <c r="R11824" i="3"/>
  <c r="S11823" i="3"/>
  <c r="R11823" i="3"/>
  <c r="S11822" i="3"/>
  <c r="R11822" i="3"/>
  <c r="S11821" i="3"/>
  <c r="R11821" i="3"/>
  <c r="S11820" i="3"/>
  <c r="R11820" i="3"/>
  <c r="S11819" i="3"/>
  <c r="R11819" i="3"/>
  <c r="S11818" i="3"/>
  <c r="R11818" i="3"/>
  <c r="S11817" i="3"/>
  <c r="R11817" i="3"/>
  <c r="S11816" i="3"/>
  <c r="R11816" i="3"/>
  <c r="S11815" i="3"/>
  <c r="R11815" i="3"/>
  <c r="S11814" i="3"/>
  <c r="R11814" i="3"/>
  <c r="S11813" i="3"/>
  <c r="R11813" i="3"/>
  <c r="S11812" i="3"/>
  <c r="R11812" i="3"/>
  <c r="S11811" i="3"/>
  <c r="R11811" i="3"/>
  <c r="S11810" i="3"/>
  <c r="R11810" i="3"/>
  <c r="S11809" i="3"/>
  <c r="R11809" i="3"/>
  <c r="S11808" i="3"/>
  <c r="R11808" i="3"/>
  <c r="S11807" i="3"/>
  <c r="R11807" i="3"/>
  <c r="S11806" i="3"/>
  <c r="R11806" i="3"/>
  <c r="S11805" i="3"/>
  <c r="R11805" i="3"/>
  <c r="S11804" i="3"/>
  <c r="R11804" i="3"/>
  <c r="S11803" i="3"/>
  <c r="R11803" i="3"/>
  <c r="S11802" i="3"/>
  <c r="R11802" i="3"/>
  <c r="S11801" i="3"/>
  <c r="R11801" i="3"/>
  <c r="S11800" i="3"/>
  <c r="R11800" i="3"/>
  <c r="S11799" i="3"/>
  <c r="R11799" i="3"/>
  <c r="S11798" i="3"/>
  <c r="R11798" i="3"/>
  <c r="S11797" i="3"/>
  <c r="R11797" i="3"/>
  <c r="S11796" i="3"/>
  <c r="R11796" i="3"/>
  <c r="S11795" i="3"/>
  <c r="R11795" i="3"/>
  <c r="S11794" i="3"/>
  <c r="R11794" i="3"/>
  <c r="S11793" i="3"/>
  <c r="R11793" i="3"/>
  <c r="S11792" i="3"/>
  <c r="R11792" i="3"/>
  <c r="S11791" i="3"/>
  <c r="R11791" i="3"/>
  <c r="S11790" i="3"/>
  <c r="R11790" i="3"/>
  <c r="S11789" i="3"/>
  <c r="R11789" i="3"/>
  <c r="S11788" i="3"/>
  <c r="R11788" i="3"/>
  <c r="S11787" i="3"/>
  <c r="R11787" i="3"/>
  <c r="S11786" i="3"/>
  <c r="R11786" i="3"/>
  <c r="S11785" i="3"/>
  <c r="R11785" i="3"/>
  <c r="S11784" i="3"/>
  <c r="R11784" i="3"/>
  <c r="S11783" i="3"/>
  <c r="R11783" i="3"/>
  <c r="S11782" i="3"/>
  <c r="R11782" i="3"/>
  <c r="S11781" i="3"/>
  <c r="R11781" i="3"/>
  <c r="S11780" i="3"/>
  <c r="R11780" i="3"/>
  <c r="S11779" i="3"/>
  <c r="R11779" i="3"/>
  <c r="S11778" i="3"/>
  <c r="R11778" i="3"/>
  <c r="S11777" i="3"/>
  <c r="R11777" i="3"/>
  <c r="S11776" i="3"/>
  <c r="R11776" i="3"/>
  <c r="S11775" i="3"/>
  <c r="R11775" i="3"/>
  <c r="S11774" i="3"/>
  <c r="R11774" i="3"/>
  <c r="S11773" i="3"/>
  <c r="R11773" i="3"/>
  <c r="S11772" i="3"/>
  <c r="R11772" i="3"/>
  <c r="S11771" i="3"/>
  <c r="R11771" i="3"/>
  <c r="S11769" i="3"/>
  <c r="R11769" i="3"/>
  <c r="S11768" i="3"/>
  <c r="R11768" i="3"/>
  <c r="S11766" i="3"/>
  <c r="R11766" i="3"/>
  <c r="S11765" i="3"/>
  <c r="R11765" i="3"/>
  <c r="S11763" i="3"/>
  <c r="R11763" i="3"/>
  <c r="S11762" i="3"/>
  <c r="R11762" i="3"/>
  <c r="S11760" i="3"/>
  <c r="R11760" i="3"/>
  <c r="S11758" i="3"/>
  <c r="R11758" i="3"/>
  <c r="S11757" i="3"/>
  <c r="R11757" i="3"/>
  <c r="S11756" i="3"/>
  <c r="R11756" i="3"/>
  <c r="S11754" i="3"/>
  <c r="R11754" i="3"/>
  <c r="S11750" i="3"/>
  <c r="R11750" i="3"/>
  <c r="S11749" i="3"/>
  <c r="R11749" i="3"/>
  <c r="S11748" i="3"/>
  <c r="R11748" i="3"/>
  <c r="S11747" i="3"/>
  <c r="R11747" i="3"/>
  <c r="S11745" i="3"/>
  <c r="R11745" i="3"/>
  <c r="S11744" i="3"/>
  <c r="R11744" i="3"/>
  <c r="S11743" i="3"/>
  <c r="R11743" i="3"/>
  <c r="S11741" i="3"/>
  <c r="R11741" i="3"/>
  <c r="S11739" i="3"/>
  <c r="R11739" i="3"/>
  <c r="S11738" i="3"/>
  <c r="R11738" i="3"/>
  <c r="S11736" i="3"/>
  <c r="R11736" i="3"/>
  <c r="S11735" i="3"/>
  <c r="R11735" i="3"/>
  <c r="S11733" i="3"/>
  <c r="R11733" i="3"/>
  <c r="S11730" i="3"/>
  <c r="R11730" i="3"/>
  <c r="S11729" i="3"/>
  <c r="R11729" i="3"/>
  <c r="S11727" i="3"/>
  <c r="R11727" i="3"/>
  <c r="S11726" i="3"/>
  <c r="R11726" i="3"/>
  <c r="S11725" i="3"/>
  <c r="R11725" i="3"/>
  <c r="S11723" i="3"/>
  <c r="R11723" i="3"/>
  <c r="S11720" i="3"/>
  <c r="R11720" i="3"/>
  <c r="S11718" i="3"/>
  <c r="R11718" i="3"/>
  <c r="S11715" i="3"/>
  <c r="R11715" i="3"/>
  <c r="S11714" i="3"/>
  <c r="R11714" i="3"/>
  <c r="S11712" i="3"/>
  <c r="R11712" i="3"/>
  <c r="S11709" i="3"/>
  <c r="R11709" i="3"/>
  <c r="S11706" i="3"/>
  <c r="R11706" i="3"/>
  <c r="S11705" i="3"/>
  <c r="R11705" i="3"/>
  <c r="S11704" i="3"/>
  <c r="R11704" i="3"/>
  <c r="S11703" i="3"/>
  <c r="R11703" i="3"/>
  <c r="S11702" i="3"/>
  <c r="R11702" i="3"/>
  <c r="S11701" i="3"/>
  <c r="R11701" i="3"/>
  <c r="S11700" i="3"/>
  <c r="R11700" i="3"/>
  <c r="S11699" i="3"/>
  <c r="R11699" i="3"/>
  <c r="S11698" i="3"/>
  <c r="R11698" i="3"/>
  <c r="S11697" i="3"/>
  <c r="R11697" i="3"/>
  <c r="S11696" i="3"/>
  <c r="R11696" i="3"/>
  <c r="S11695" i="3"/>
  <c r="R11695" i="3"/>
  <c r="S11694" i="3"/>
  <c r="R11694" i="3"/>
  <c r="S11693" i="3"/>
  <c r="R11693" i="3"/>
  <c r="S11692" i="3"/>
  <c r="R11692" i="3"/>
  <c r="S11691" i="3"/>
  <c r="R11691" i="3"/>
  <c r="S11690" i="3"/>
  <c r="R11690" i="3"/>
  <c r="S11689" i="3"/>
  <c r="R11689" i="3"/>
  <c r="S11688" i="3"/>
  <c r="R11688" i="3"/>
  <c r="S11687" i="3"/>
  <c r="R11687" i="3"/>
  <c r="S11686" i="3"/>
  <c r="R11686" i="3"/>
  <c r="S11685" i="3"/>
  <c r="R11685" i="3"/>
  <c r="S11684" i="3"/>
  <c r="R11684" i="3"/>
  <c r="S11683" i="3"/>
  <c r="R11683" i="3"/>
  <c r="S11682" i="3"/>
  <c r="R11682" i="3"/>
  <c r="S11681" i="3"/>
  <c r="R11681" i="3"/>
  <c r="S11680" i="3"/>
  <c r="R11680" i="3"/>
  <c r="S11679" i="3"/>
  <c r="R11679" i="3"/>
  <c r="S11678" i="3"/>
  <c r="R11678" i="3"/>
  <c r="S11677" i="3"/>
  <c r="R11677" i="3"/>
  <c r="S11676" i="3"/>
  <c r="R11676" i="3"/>
  <c r="S11675" i="3"/>
  <c r="R11675" i="3"/>
  <c r="S11674" i="3"/>
  <c r="R11674" i="3"/>
  <c r="S11673" i="3"/>
  <c r="R11673" i="3"/>
  <c r="S11672" i="3"/>
  <c r="R11672" i="3"/>
  <c r="S11671" i="3"/>
  <c r="R11671" i="3"/>
  <c r="S11670" i="3"/>
  <c r="R11670" i="3"/>
  <c r="S11669" i="3"/>
  <c r="R11669" i="3"/>
  <c r="S11668" i="3"/>
  <c r="R11668" i="3"/>
  <c r="S11667" i="3"/>
  <c r="R11667" i="3"/>
  <c r="S11666" i="3"/>
  <c r="R11666" i="3"/>
  <c r="S11665" i="3"/>
  <c r="R11665" i="3"/>
  <c r="S11664" i="3"/>
  <c r="R11664" i="3"/>
  <c r="S11663" i="3"/>
  <c r="R11663" i="3"/>
  <c r="S11662" i="3"/>
  <c r="R11662" i="3"/>
  <c r="S11661" i="3"/>
  <c r="R11661" i="3"/>
  <c r="S11660" i="3"/>
  <c r="R11660" i="3"/>
  <c r="S11659" i="3"/>
  <c r="R11659" i="3"/>
  <c r="S11656" i="3"/>
  <c r="R11656" i="3"/>
  <c r="S11653" i="3"/>
  <c r="R11653" i="3"/>
  <c r="S11652" i="3"/>
  <c r="R11652" i="3"/>
  <c r="S11650" i="3"/>
  <c r="R11650" i="3"/>
  <c r="S11649" i="3"/>
  <c r="R11649" i="3"/>
  <c r="S11647" i="3"/>
  <c r="R11647" i="3"/>
  <c r="S11646" i="3"/>
  <c r="R11646" i="3"/>
  <c r="S11644" i="3"/>
  <c r="R11644" i="3"/>
  <c r="S11642" i="3"/>
  <c r="R11642" i="3"/>
  <c r="S11641" i="3"/>
  <c r="R11641" i="3"/>
  <c r="S11640" i="3"/>
  <c r="R11640" i="3"/>
  <c r="S11639" i="3"/>
  <c r="R11639" i="3"/>
  <c r="S11638" i="3"/>
  <c r="R11638" i="3"/>
  <c r="S11637" i="3"/>
  <c r="R11637" i="3"/>
  <c r="S11636" i="3"/>
  <c r="R11636" i="3"/>
  <c r="S11634" i="3"/>
  <c r="R11634" i="3"/>
  <c r="S11632" i="3"/>
  <c r="R11632" i="3"/>
  <c r="S11630" i="3"/>
  <c r="R11630" i="3"/>
  <c r="S11627" i="3"/>
  <c r="R11627" i="3"/>
  <c r="S11626" i="3"/>
  <c r="R11626" i="3"/>
  <c r="S11624" i="3"/>
  <c r="R11624" i="3"/>
  <c r="S11622" i="3"/>
  <c r="R11622" i="3"/>
  <c r="S11621" i="3"/>
  <c r="R11621" i="3"/>
  <c r="S11620" i="3"/>
  <c r="R11620" i="3"/>
  <c r="S11618" i="3"/>
  <c r="R11618" i="3"/>
  <c r="S11617" i="3"/>
  <c r="R11617" i="3"/>
  <c r="S11616" i="3"/>
  <c r="R11616" i="3"/>
  <c r="S11615" i="3"/>
  <c r="R11615" i="3"/>
  <c r="S11614" i="3"/>
  <c r="R11614" i="3"/>
  <c r="S11613" i="3"/>
  <c r="R11613" i="3"/>
  <c r="S11612" i="3"/>
  <c r="R11612" i="3"/>
  <c r="S11611" i="3"/>
  <c r="R11611" i="3"/>
  <c r="S11610" i="3"/>
  <c r="R11610" i="3"/>
  <c r="S11609" i="3"/>
  <c r="R11609" i="3"/>
  <c r="S11608" i="3"/>
  <c r="R11608" i="3"/>
  <c r="S11607" i="3"/>
  <c r="R11607" i="3"/>
  <c r="S11606" i="3"/>
  <c r="R11606" i="3"/>
  <c r="S11605" i="3"/>
  <c r="R11605" i="3"/>
  <c r="S11604" i="3"/>
  <c r="R11604" i="3"/>
  <c r="S11603" i="3"/>
  <c r="R11603" i="3"/>
  <c r="S11602" i="3"/>
  <c r="R11602" i="3"/>
  <c r="S11601" i="3"/>
  <c r="R11601" i="3"/>
  <c r="S11600" i="3"/>
  <c r="R11600" i="3"/>
  <c r="S11599" i="3"/>
  <c r="R11599" i="3"/>
  <c r="S11598" i="3"/>
  <c r="R11598" i="3"/>
  <c r="S11597" i="3"/>
  <c r="R11597" i="3"/>
  <c r="S11596" i="3"/>
  <c r="R11596" i="3"/>
  <c r="S11595" i="3"/>
  <c r="R11595" i="3"/>
  <c r="S11594" i="3"/>
  <c r="R11594" i="3"/>
  <c r="S11593" i="3"/>
  <c r="R11593" i="3"/>
  <c r="S11592" i="3"/>
  <c r="R11592" i="3"/>
  <c r="S11591" i="3"/>
  <c r="R11591" i="3"/>
  <c r="S11590" i="3"/>
  <c r="R11590" i="3"/>
  <c r="S11589" i="3"/>
  <c r="R11589" i="3"/>
  <c r="S11588" i="3"/>
  <c r="R11588" i="3"/>
  <c r="S11587" i="3"/>
  <c r="R11587" i="3"/>
  <c r="S11586" i="3"/>
  <c r="R11586" i="3"/>
  <c r="S11585" i="3"/>
  <c r="R11585" i="3"/>
  <c r="S11584" i="3"/>
  <c r="R11584" i="3"/>
  <c r="S11583" i="3"/>
  <c r="R11583" i="3"/>
  <c r="S11582" i="3"/>
  <c r="R11582" i="3"/>
  <c r="S11581" i="3"/>
  <c r="R11581" i="3"/>
  <c r="S11580" i="3"/>
  <c r="R11580" i="3"/>
  <c r="S11579" i="3"/>
  <c r="R11579" i="3"/>
  <c r="S11578" i="3"/>
  <c r="R11578" i="3"/>
  <c r="S11577" i="3"/>
  <c r="R11577" i="3"/>
  <c r="S11576" i="3"/>
  <c r="R11576" i="3"/>
  <c r="S11574" i="3"/>
  <c r="R11574" i="3"/>
  <c r="S11573" i="3"/>
  <c r="R11573" i="3"/>
  <c r="S11572" i="3"/>
  <c r="R11572" i="3"/>
  <c r="S11571" i="3"/>
  <c r="R11571" i="3"/>
  <c r="S11570" i="3"/>
  <c r="R11570" i="3"/>
  <c r="S11569" i="3"/>
  <c r="R11569" i="3"/>
  <c r="S11567" i="3"/>
  <c r="R11567" i="3"/>
  <c r="S11566" i="3"/>
  <c r="R11566" i="3"/>
  <c r="S11565" i="3"/>
  <c r="R11565" i="3"/>
  <c r="S11564" i="3"/>
  <c r="R11564" i="3"/>
  <c r="S11562" i="3"/>
  <c r="R11562" i="3"/>
  <c r="S11560" i="3"/>
  <c r="R11560" i="3"/>
  <c r="S11557" i="3"/>
  <c r="R11557" i="3"/>
  <c r="S11556" i="3"/>
  <c r="R11556" i="3"/>
  <c r="S11555" i="3"/>
  <c r="R11555" i="3"/>
  <c r="S11554" i="3"/>
  <c r="R11554" i="3"/>
  <c r="S11553" i="3"/>
  <c r="R11553" i="3"/>
  <c r="S11552" i="3"/>
  <c r="R11552" i="3"/>
  <c r="S11550" i="3"/>
  <c r="R11550" i="3"/>
  <c r="S11549" i="3"/>
  <c r="R11549" i="3"/>
  <c r="S11548" i="3"/>
  <c r="R11548" i="3"/>
  <c r="S11547" i="3"/>
  <c r="R11547" i="3"/>
  <c r="S11546" i="3"/>
  <c r="R11546" i="3"/>
  <c r="S11545" i="3"/>
  <c r="R11545" i="3"/>
  <c r="S11544" i="3"/>
  <c r="R11544" i="3"/>
  <c r="S11543" i="3"/>
  <c r="R11543" i="3"/>
  <c r="S11542" i="3"/>
  <c r="R11542" i="3"/>
  <c r="S11541" i="3"/>
  <c r="R11541" i="3"/>
  <c r="S11540" i="3"/>
  <c r="R11540" i="3"/>
  <c r="S11539" i="3"/>
  <c r="R11539" i="3"/>
  <c r="S11538" i="3"/>
  <c r="R11538" i="3"/>
  <c r="S11537" i="3"/>
  <c r="R11537" i="3"/>
  <c r="S11536" i="3"/>
  <c r="R11536" i="3"/>
  <c r="S11535" i="3"/>
  <c r="R11535" i="3"/>
  <c r="S11534" i="3"/>
  <c r="R11534" i="3"/>
  <c r="S11533" i="3"/>
  <c r="R11533" i="3"/>
  <c r="S11532" i="3"/>
  <c r="R11532" i="3"/>
  <c r="S11531" i="3"/>
  <c r="R11531" i="3"/>
  <c r="S11530" i="3"/>
  <c r="R11530" i="3"/>
  <c r="S11529" i="3"/>
  <c r="R11529" i="3"/>
  <c r="S11528" i="3"/>
  <c r="R11528" i="3"/>
  <c r="S11527" i="3"/>
  <c r="R11527" i="3"/>
  <c r="S11526" i="3"/>
  <c r="R11526" i="3"/>
  <c r="S11525" i="3"/>
  <c r="R11525" i="3"/>
  <c r="S11524" i="3"/>
  <c r="R11524" i="3"/>
  <c r="S11523" i="3"/>
  <c r="R11523" i="3"/>
  <c r="S11522" i="3"/>
  <c r="R11522" i="3"/>
  <c r="S11521" i="3"/>
  <c r="R11521" i="3"/>
  <c r="S11520" i="3"/>
  <c r="R11520" i="3"/>
  <c r="S11519" i="3"/>
  <c r="R11519" i="3"/>
  <c r="S11518" i="3"/>
  <c r="R11518" i="3"/>
  <c r="S11517" i="3"/>
  <c r="R11517" i="3"/>
  <c r="S11516" i="3"/>
  <c r="R11516" i="3"/>
  <c r="S11515" i="3"/>
  <c r="R11515" i="3"/>
  <c r="S11514" i="3"/>
  <c r="R11514" i="3"/>
  <c r="S11513" i="3"/>
  <c r="R11513" i="3"/>
  <c r="S11512" i="3"/>
  <c r="R11512" i="3"/>
  <c r="S11511" i="3"/>
  <c r="R11511" i="3"/>
  <c r="S11510" i="3"/>
  <c r="R11510" i="3"/>
  <c r="S11509" i="3"/>
  <c r="R11509" i="3"/>
  <c r="S11508" i="3"/>
  <c r="R11508" i="3"/>
  <c r="S11507" i="3"/>
  <c r="R11507" i="3"/>
  <c r="S11506" i="3"/>
  <c r="R11506" i="3"/>
  <c r="S11505" i="3"/>
  <c r="R11505" i="3"/>
  <c r="S11504" i="3"/>
  <c r="R11504" i="3"/>
  <c r="S11503" i="3"/>
  <c r="R11503" i="3"/>
  <c r="S11502" i="3"/>
  <c r="R11502" i="3"/>
  <c r="S11501" i="3"/>
  <c r="R11501" i="3"/>
  <c r="S11500" i="3"/>
  <c r="R11500" i="3"/>
  <c r="S11499" i="3"/>
  <c r="R11499" i="3"/>
  <c r="S11498" i="3"/>
  <c r="R11498" i="3"/>
  <c r="S11497" i="3"/>
  <c r="R11497" i="3"/>
  <c r="S11496" i="3"/>
  <c r="R11496" i="3"/>
  <c r="S11495" i="3"/>
  <c r="R11495" i="3"/>
  <c r="S11494" i="3"/>
  <c r="R11494" i="3"/>
  <c r="S11493" i="3"/>
  <c r="R11493" i="3"/>
  <c r="S11492" i="3"/>
  <c r="R11492" i="3"/>
  <c r="S11491" i="3"/>
  <c r="R11491" i="3"/>
  <c r="S11490" i="3"/>
  <c r="R11490" i="3"/>
  <c r="S11489" i="3"/>
  <c r="R11489" i="3"/>
  <c r="S11488" i="3"/>
  <c r="R11488" i="3"/>
  <c r="S11487" i="3"/>
  <c r="R11487" i="3"/>
  <c r="S11486" i="3"/>
  <c r="R11486" i="3"/>
  <c r="S11484" i="3"/>
  <c r="R11484" i="3"/>
  <c r="S11482" i="3"/>
  <c r="R11482" i="3"/>
  <c r="S11478" i="3"/>
  <c r="R11478" i="3"/>
  <c r="S11477" i="3"/>
  <c r="R11477" i="3"/>
  <c r="S11476" i="3"/>
  <c r="R11476" i="3"/>
  <c r="S11475" i="3"/>
  <c r="R11475" i="3"/>
  <c r="S11473" i="3"/>
  <c r="R11473" i="3"/>
  <c r="S11472" i="3"/>
  <c r="R11472" i="3"/>
  <c r="S11471" i="3"/>
  <c r="R11471" i="3"/>
  <c r="S11470" i="3"/>
  <c r="R11470" i="3"/>
  <c r="S11468" i="3"/>
  <c r="R11468" i="3"/>
  <c r="S11467" i="3"/>
  <c r="R11467" i="3"/>
  <c r="S11464" i="3"/>
  <c r="R11464" i="3"/>
  <c r="S11462" i="3"/>
  <c r="R11462" i="3"/>
  <c r="S11461" i="3"/>
  <c r="R11461" i="3"/>
  <c r="S11460" i="3"/>
  <c r="R11460" i="3"/>
  <c r="S11458" i="3"/>
  <c r="R11458" i="3"/>
  <c r="S11457" i="3"/>
  <c r="R11457" i="3"/>
  <c r="S11456" i="3"/>
  <c r="R11456" i="3"/>
  <c r="S11455" i="3"/>
  <c r="R11455" i="3"/>
  <c r="S11452" i="3"/>
  <c r="R11452" i="3"/>
  <c r="S11451" i="3"/>
  <c r="R11451" i="3"/>
  <c r="S11449" i="3"/>
  <c r="R11449" i="3"/>
  <c r="S11448" i="3"/>
  <c r="R11448" i="3"/>
  <c r="S11447" i="3"/>
  <c r="R11447" i="3"/>
  <c r="S11446" i="3"/>
  <c r="R11446" i="3"/>
  <c r="S11445" i="3"/>
  <c r="R11445" i="3"/>
  <c r="S11443" i="3"/>
  <c r="R11443" i="3"/>
  <c r="S11442" i="3"/>
  <c r="R11442" i="3"/>
  <c r="S11441" i="3"/>
  <c r="R11441" i="3"/>
  <c r="S11440" i="3"/>
  <c r="R11440" i="3"/>
  <c r="S11439" i="3"/>
  <c r="R11439" i="3"/>
  <c r="S11438" i="3"/>
  <c r="R11438" i="3"/>
  <c r="S11437" i="3"/>
  <c r="R11437" i="3"/>
  <c r="S11436" i="3"/>
  <c r="R11436" i="3"/>
  <c r="S11435" i="3"/>
  <c r="R11435" i="3"/>
  <c r="S11434" i="3"/>
  <c r="R11434" i="3"/>
  <c r="S11433" i="3"/>
  <c r="R11433" i="3"/>
  <c r="S11432" i="3"/>
  <c r="R11432" i="3"/>
  <c r="S11431" i="3"/>
  <c r="R11431" i="3"/>
  <c r="S11430" i="3"/>
  <c r="R11430" i="3"/>
  <c r="S11429" i="3"/>
  <c r="R11429" i="3"/>
  <c r="S11428" i="3"/>
  <c r="R11428" i="3"/>
  <c r="S11427" i="3"/>
  <c r="R11427" i="3"/>
  <c r="S11426" i="3"/>
  <c r="R11426" i="3"/>
  <c r="S11425" i="3"/>
  <c r="R11425" i="3"/>
  <c r="S11424" i="3"/>
  <c r="R11424" i="3"/>
  <c r="S11423" i="3"/>
  <c r="R11423" i="3"/>
  <c r="S11422" i="3"/>
  <c r="R11422" i="3"/>
  <c r="S11421" i="3"/>
  <c r="R11421" i="3"/>
  <c r="S11420" i="3"/>
  <c r="R11420" i="3"/>
  <c r="S11418" i="3"/>
  <c r="R11418" i="3"/>
  <c r="S11417" i="3"/>
  <c r="R11417" i="3"/>
  <c r="S11416" i="3"/>
  <c r="R11416" i="3"/>
  <c r="S11415" i="3"/>
  <c r="R11415" i="3"/>
  <c r="S11414" i="3"/>
  <c r="R11414" i="3"/>
  <c r="S11413" i="3"/>
  <c r="R11413" i="3"/>
  <c r="S11412" i="3"/>
  <c r="R11412" i="3"/>
  <c r="S11411" i="3"/>
  <c r="R11411" i="3"/>
  <c r="S11410" i="3"/>
  <c r="R11410" i="3"/>
  <c r="S11409" i="3"/>
  <c r="R11409" i="3"/>
  <c r="S11408" i="3"/>
  <c r="R11408" i="3"/>
  <c r="S11407" i="3"/>
  <c r="R11407" i="3"/>
  <c r="S11405" i="3"/>
  <c r="R11405" i="3"/>
  <c r="S11404" i="3"/>
  <c r="R11404" i="3"/>
  <c r="S11403" i="3"/>
  <c r="R11403" i="3"/>
  <c r="S11402" i="3"/>
  <c r="R11402" i="3"/>
  <c r="S11400" i="3"/>
  <c r="R11400" i="3"/>
  <c r="S11399" i="3"/>
  <c r="R11399" i="3"/>
  <c r="S11397" i="3"/>
  <c r="R11397" i="3"/>
  <c r="S11396" i="3"/>
  <c r="R11396" i="3"/>
  <c r="S11395" i="3"/>
  <c r="R11395" i="3"/>
  <c r="S11393" i="3"/>
  <c r="R11393" i="3"/>
  <c r="S11390" i="3"/>
  <c r="R11390" i="3"/>
  <c r="S11389" i="3"/>
  <c r="R11389" i="3"/>
  <c r="S11387" i="3"/>
  <c r="R11387" i="3"/>
  <c r="S11386" i="3"/>
  <c r="R11386" i="3"/>
  <c r="S11385" i="3"/>
  <c r="R11385" i="3"/>
  <c r="S11383" i="3"/>
  <c r="R11383" i="3"/>
  <c r="S11381" i="3"/>
  <c r="R11381" i="3"/>
  <c r="S11380" i="3"/>
  <c r="R11380" i="3"/>
  <c r="S11379" i="3"/>
  <c r="R11379" i="3"/>
  <c r="S11378" i="3"/>
  <c r="R11378" i="3"/>
  <c r="S11375" i="3"/>
  <c r="R11375" i="3"/>
  <c r="S11374" i="3"/>
  <c r="R11374" i="3"/>
  <c r="S11373" i="3"/>
  <c r="R11373" i="3"/>
  <c r="S11372" i="3"/>
  <c r="R11372" i="3"/>
  <c r="S11371" i="3"/>
  <c r="R11371" i="3"/>
  <c r="S11370" i="3"/>
  <c r="R11370" i="3"/>
  <c r="S11369" i="3"/>
  <c r="R11369" i="3"/>
  <c r="S11368" i="3"/>
  <c r="R11368" i="3"/>
  <c r="S11367" i="3"/>
  <c r="R11367" i="3"/>
  <c r="S11365" i="3"/>
  <c r="R11365" i="3"/>
  <c r="S11363" i="3"/>
  <c r="R11363" i="3"/>
  <c r="S11362" i="3"/>
  <c r="R11362" i="3"/>
  <c r="S11361" i="3"/>
  <c r="R11361" i="3"/>
  <c r="S11360" i="3"/>
  <c r="R11360" i="3"/>
  <c r="S11359" i="3"/>
  <c r="R11359" i="3"/>
  <c r="S11357" i="3"/>
  <c r="R11357" i="3"/>
  <c r="S11352" i="3"/>
  <c r="R11352" i="3"/>
  <c r="S11351" i="3"/>
  <c r="R11351" i="3"/>
  <c r="S11349" i="3"/>
  <c r="R11349" i="3"/>
  <c r="S11348" i="3"/>
  <c r="R11348" i="3"/>
  <c r="S11347" i="3"/>
  <c r="R11347" i="3"/>
  <c r="S11346" i="3"/>
  <c r="R11346" i="3"/>
  <c r="S11345" i="3"/>
  <c r="R11345" i="3"/>
  <c r="S11344" i="3"/>
  <c r="R11344" i="3"/>
  <c r="S11343" i="3"/>
  <c r="R11343" i="3"/>
  <c r="S11342" i="3"/>
  <c r="R11342" i="3"/>
  <c r="S11341" i="3"/>
  <c r="R11341" i="3"/>
  <c r="S11340" i="3"/>
  <c r="R11340" i="3"/>
  <c r="S11339" i="3"/>
  <c r="R11339" i="3"/>
  <c r="S11338" i="3"/>
  <c r="R11338" i="3"/>
  <c r="S11337" i="3"/>
  <c r="R11337" i="3"/>
  <c r="S11336" i="3"/>
  <c r="R11336" i="3"/>
  <c r="S11335" i="3"/>
  <c r="R11335" i="3"/>
  <c r="S11334" i="3"/>
  <c r="R11334" i="3"/>
  <c r="S11333" i="3"/>
  <c r="R11333" i="3"/>
  <c r="S11332" i="3"/>
  <c r="R11332" i="3"/>
  <c r="S11331" i="3"/>
  <c r="R11331" i="3"/>
  <c r="S11330" i="3"/>
  <c r="R11330" i="3"/>
  <c r="S11329" i="3"/>
  <c r="R11329" i="3"/>
  <c r="S11328" i="3"/>
  <c r="R11328" i="3"/>
  <c r="S11327" i="3"/>
  <c r="R11327" i="3"/>
  <c r="S11326" i="3"/>
  <c r="R11326" i="3"/>
  <c r="S11325" i="3"/>
  <c r="R11325" i="3"/>
  <c r="S11324" i="3"/>
  <c r="R11324" i="3"/>
  <c r="S11323" i="3"/>
  <c r="R11323" i="3"/>
  <c r="S11322" i="3"/>
  <c r="R11322" i="3"/>
  <c r="S11321" i="3"/>
  <c r="R11321" i="3"/>
  <c r="S11320" i="3"/>
  <c r="R11320" i="3"/>
  <c r="S11319" i="3"/>
  <c r="R11319" i="3"/>
  <c r="S11318" i="3"/>
  <c r="R11318" i="3"/>
  <c r="S11317" i="3"/>
  <c r="R11317" i="3"/>
  <c r="S11316" i="3"/>
  <c r="R11316" i="3"/>
  <c r="S11315" i="3"/>
  <c r="R11315" i="3"/>
  <c r="S11314" i="3"/>
  <c r="R11314" i="3"/>
  <c r="S11313" i="3"/>
  <c r="R11313" i="3"/>
  <c r="S11312" i="3"/>
  <c r="R11312" i="3"/>
  <c r="S11311" i="3"/>
  <c r="R11311" i="3"/>
  <c r="S11310" i="3"/>
  <c r="R11310" i="3"/>
  <c r="S11309" i="3"/>
  <c r="R11309" i="3"/>
  <c r="S11308" i="3"/>
  <c r="R11308" i="3"/>
  <c r="S11307" i="3"/>
  <c r="R11307" i="3"/>
  <c r="S11306" i="3"/>
  <c r="R11306" i="3"/>
  <c r="S11305" i="3"/>
  <c r="R11305" i="3"/>
  <c r="S11304" i="3"/>
  <c r="R11304" i="3"/>
  <c r="S11303" i="3"/>
  <c r="R11303" i="3"/>
  <c r="S11302" i="3"/>
  <c r="R11302" i="3"/>
  <c r="S11301" i="3"/>
  <c r="R11301" i="3"/>
  <c r="S11300" i="3"/>
  <c r="R11300" i="3"/>
  <c r="S11299" i="3"/>
  <c r="R11299" i="3"/>
  <c r="S11298" i="3"/>
  <c r="R11298" i="3"/>
  <c r="S11297" i="3"/>
  <c r="R11297" i="3"/>
  <c r="S11296" i="3"/>
  <c r="R11296" i="3"/>
  <c r="S11295" i="3"/>
  <c r="R11295" i="3"/>
  <c r="S11294" i="3"/>
  <c r="R11294" i="3"/>
  <c r="S11293" i="3"/>
  <c r="R11293" i="3"/>
  <c r="S11292" i="3"/>
  <c r="R11292" i="3"/>
  <c r="S11291" i="3"/>
  <c r="R11291" i="3"/>
  <c r="S11290" i="3"/>
  <c r="R11290" i="3"/>
  <c r="S11289" i="3"/>
  <c r="R11289" i="3"/>
  <c r="S11288" i="3"/>
  <c r="R11288" i="3"/>
  <c r="S11287" i="3"/>
  <c r="R11287" i="3"/>
  <c r="S11286" i="3"/>
  <c r="R11286" i="3"/>
  <c r="S11285" i="3"/>
  <c r="R11285" i="3"/>
  <c r="S11284" i="3"/>
  <c r="R11284" i="3"/>
  <c r="S11283" i="3"/>
  <c r="R11283" i="3"/>
  <c r="S11282" i="3"/>
  <c r="R11282" i="3"/>
  <c r="S11281" i="3"/>
  <c r="R11281" i="3"/>
  <c r="S11280" i="3"/>
  <c r="R11280" i="3"/>
  <c r="S11279" i="3"/>
  <c r="R11279" i="3"/>
  <c r="S11278" i="3"/>
  <c r="R11278" i="3"/>
  <c r="S11277" i="3"/>
  <c r="R11277" i="3"/>
  <c r="S11276" i="3"/>
  <c r="R11276" i="3"/>
  <c r="S11275" i="3"/>
  <c r="R11275" i="3"/>
  <c r="S11274" i="3"/>
  <c r="R11274" i="3"/>
  <c r="S11273" i="3"/>
  <c r="R11273" i="3"/>
  <c r="S11272" i="3"/>
  <c r="R11272" i="3"/>
  <c r="S11271" i="3"/>
  <c r="R11271" i="3"/>
  <c r="S11270" i="3"/>
  <c r="R11270" i="3"/>
  <c r="S11269" i="3"/>
  <c r="R11269" i="3"/>
  <c r="S11268" i="3"/>
  <c r="R11268" i="3"/>
  <c r="S11267" i="3"/>
  <c r="R11267" i="3"/>
  <c r="S11266" i="3"/>
  <c r="R11266" i="3"/>
  <c r="S11265" i="3"/>
  <c r="R11265" i="3"/>
  <c r="S11264" i="3"/>
  <c r="R11264" i="3"/>
  <c r="S11263" i="3"/>
  <c r="R11263" i="3"/>
  <c r="S11262" i="3"/>
  <c r="R11262" i="3"/>
  <c r="S11261" i="3"/>
  <c r="R11261" i="3"/>
  <c r="S11260" i="3"/>
  <c r="R11260" i="3"/>
  <c r="S11259" i="3"/>
  <c r="R11259" i="3"/>
  <c r="S11258" i="3"/>
  <c r="R11258" i="3"/>
  <c r="S11257" i="3"/>
  <c r="R11257" i="3"/>
  <c r="S11256" i="3"/>
  <c r="R11256" i="3"/>
  <c r="S11255" i="3"/>
  <c r="R11255" i="3"/>
  <c r="S11254" i="3"/>
  <c r="R11254" i="3"/>
  <c r="S11253" i="3"/>
  <c r="R11253" i="3"/>
  <c r="S11251" i="3"/>
  <c r="R11251" i="3"/>
  <c r="S11248" i="3"/>
  <c r="R11248" i="3"/>
  <c r="S11246" i="3"/>
  <c r="R11246" i="3"/>
  <c r="S11245" i="3"/>
  <c r="R11245" i="3"/>
  <c r="S11244" i="3"/>
  <c r="R11244" i="3"/>
  <c r="S11243" i="3"/>
  <c r="R11243" i="3"/>
  <c r="S11242" i="3"/>
  <c r="R11242" i="3"/>
  <c r="S11241" i="3"/>
  <c r="R11241" i="3"/>
  <c r="S11240" i="3"/>
  <c r="R11240" i="3"/>
  <c r="S11239" i="3"/>
  <c r="R11239" i="3"/>
  <c r="S11237" i="3"/>
  <c r="R11237" i="3"/>
  <c r="S11236" i="3"/>
  <c r="R11236" i="3"/>
  <c r="S11235" i="3"/>
  <c r="R11235" i="3"/>
  <c r="S11234" i="3"/>
  <c r="R11234" i="3"/>
  <c r="S11232" i="3"/>
  <c r="R11232" i="3"/>
  <c r="S11231" i="3"/>
  <c r="R11231" i="3"/>
  <c r="S11229" i="3"/>
  <c r="R11229" i="3"/>
  <c r="S11228" i="3"/>
  <c r="R11228" i="3"/>
  <c r="S11227" i="3"/>
  <c r="R11227" i="3"/>
  <c r="S11226" i="3"/>
  <c r="R11226" i="3"/>
  <c r="S11225" i="3"/>
  <c r="R11225" i="3"/>
  <c r="S11224" i="3"/>
  <c r="R11224" i="3"/>
  <c r="S11222" i="3"/>
  <c r="R11222" i="3"/>
  <c r="S11221" i="3"/>
  <c r="R11221" i="3"/>
  <c r="S11220" i="3"/>
  <c r="R11220" i="3"/>
  <c r="S11219" i="3"/>
  <c r="R11219" i="3"/>
  <c r="S11218" i="3"/>
  <c r="R11218" i="3"/>
  <c r="S11217" i="3"/>
  <c r="R11217" i="3"/>
  <c r="S11216" i="3"/>
  <c r="R11216" i="3"/>
  <c r="S11215" i="3"/>
  <c r="R11215" i="3"/>
  <c r="S11214" i="3"/>
  <c r="R11214" i="3"/>
  <c r="S11212" i="3"/>
  <c r="R11212" i="3"/>
  <c r="S11211" i="3"/>
  <c r="R11211" i="3"/>
  <c r="S11210" i="3"/>
  <c r="R11210" i="3"/>
  <c r="S11209" i="3"/>
  <c r="R11209" i="3"/>
  <c r="S11208" i="3"/>
  <c r="R11208" i="3"/>
  <c r="S11207" i="3"/>
  <c r="R11207" i="3"/>
  <c r="S11206" i="3"/>
  <c r="R11206" i="3"/>
  <c r="S11205" i="3"/>
  <c r="R11205" i="3"/>
  <c r="S11204" i="3"/>
  <c r="R11204" i="3"/>
  <c r="S11203" i="3"/>
  <c r="R11203" i="3"/>
  <c r="S11202" i="3"/>
  <c r="R11202" i="3"/>
  <c r="S11200" i="3"/>
  <c r="R11200" i="3"/>
  <c r="S11199" i="3"/>
  <c r="R11199" i="3"/>
  <c r="S11198" i="3"/>
  <c r="R11198" i="3"/>
  <c r="S11197" i="3"/>
  <c r="R11197" i="3"/>
  <c r="S11196" i="3"/>
  <c r="R11196" i="3"/>
  <c r="S11195" i="3"/>
  <c r="R11195" i="3"/>
  <c r="S11194" i="3"/>
  <c r="R11194" i="3"/>
  <c r="S11193" i="3"/>
  <c r="R11193" i="3"/>
  <c r="S11192" i="3"/>
  <c r="R11192" i="3"/>
  <c r="S11191" i="3"/>
  <c r="R11191" i="3"/>
  <c r="S11190" i="3"/>
  <c r="R11190" i="3"/>
  <c r="S11189" i="3"/>
  <c r="R11189" i="3"/>
  <c r="S11188" i="3"/>
  <c r="R11188" i="3"/>
  <c r="S11187" i="3"/>
  <c r="R11187" i="3"/>
  <c r="S11186" i="3"/>
  <c r="R11186" i="3"/>
  <c r="S11185" i="3"/>
  <c r="R11185" i="3"/>
  <c r="S11184" i="3"/>
  <c r="R11184" i="3"/>
  <c r="S11181" i="3"/>
  <c r="R11181" i="3"/>
  <c r="S11180" i="3"/>
  <c r="R11180" i="3"/>
  <c r="S11179" i="3"/>
  <c r="R11179" i="3"/>
  <c r="S11178" i="3"/>
  <c r="R11178" i="3"/>
  <c r="S11177" i="3"/>
  <c r="R11177" i="3"/>
  <c r="S11176" i="3"/>
  <c r="R11176" i="3"/>
  <c r="S11175" i="3"/>
  <c r="R11175" i="3"/>
  <c r="S11173" i="3"/>
  <c r="R11173" i="3"/>
  <c r="S11171" i="3"/>
  <c r="R11171" i="3"/>
  <c r="S11170" i="3"/>
  <c r="R11170" i="3"/>
  <c r="S11169" i="3"/>
  <c r="R11169" i="3"/>
  <c r="S11166" i="3"/>
  <c r="R11166" i="3"/>
  <c r="S11163" i="3"/>
  <c r="R11163" i="3"/>
  <c r="S11162" i="3"/>
  <c r="R11162" i="3"/>
  <c r="S11161" i="3"/>
  <c r="R11161" i="3"/>
  <c r="S11160" i="3"/>
  <c r="R11160" i="3"/>
  <c r="S11159" i="3"/>
  <c r="R11159" i="3"/>
  <c r="S11158" i="3"/>
  <c r="R11158" i="3"/>
  <c r="S11157" i="3"/>
  <c r="R11157" i="3"/>
  <c r="S11156" i="3"/>
  <c r="R11156" i="3"/>
  <c r="S11155" i="3"/>
  <c r="R11155" i="3"/>
  <c r="S11154" i="3"/>
  <c r="R11154" i="3"/>
  <c r="S11152" i="3"/>
  <c r="R11152" i="3"/>
  <c r="S11151" i="3"/>
  <c r="R11151" i="3"/>
  <c r="S11150" i="3"/>
  <c r="R11150" i="3"/>
  <c r="S11149" i="3"/>
  <c r="R11149" i="3"/>
  <c r="S11147" i="3"/>
  <c r="R11147" i="3"/>
  <c r="S11146" i="3"/>
  <c r="R11146" i="3"/>
  <c r="S11145" i="3"/>
  <c r="R11145" i="3"/>
  <c r="S11143" i="3"/>
  <c r="R11143" i="3"/>
  <c r="S11141" i="3"/>
  <c r="R11141" i="3"/>
  <c r="S11140" i="3"/>
  <c r="R11140" i="3"/>
  <c r="S11139" i="3"/>
  <c r="R11139" i="3"/>
  <c r="S11138" i="3"/>
  <c r="R11138" i="3"/>
  <c r="S11135" i="3"/>
  <c r="R11135" i="3"/>
  <c r="S11134" i="3"/>
  <c r="R11134" i="3"/>
  <c r="S11133" i="3"/>
  <c r="R11133" i="3"/>
  <c r="S11132" i="3"/>
  <c r="R11132" i="3"/>
  <c r="S11130" i="3"/>
  <c r="R11130" i="3"/>
  <c r="S11128" i="3"/>
  <c r="R11128" i="3"/>
  <c r="S11127" i="3"/>
  <c r="R11127" i="3"/>
  <c r="S11125" i="3"/>
  <c r="R11125" i="3"/>
  <c r="S11124" i="3"/>
  <c r="R11124" i="3"/>
  <c r="S11123" i="3"/>
  <c r="R11123" i="3"/>
  <c r="S11122" i="3"/>
  <c r="R11122" i="3"/>
  <c r="S11121" i="3"/>
  <c r="R11121" i="3"/>
  <c r="S11120" i="3"/>
  <c r="R11120" i="3"/>
  <c r="S11119" i="3"/>
  <c r="R11119" i="3"/>
  <c r="S11118" i="3"/>
  <c r="R11118" i="3"/>
  <c r="S11117" i="3"/>
  <c r="R11117" i="3"/>
  <c r="S11116" i="3"/>
  <c r="R11116" i="3"/>
  <c r="S11115" i="3"/>
  <c r="R11115" i="3"/>
  <c r="S11114" i="3"/>
  <c r="R11114" i="3"/>
  <c r="S11113" i="3"/>
  <c r="R11113" i="3"/>
  <c r="S11112" i="3"/>
  <c r="R11112" i="3"/>
  <c r="S11111" i="3"/>
  <c r="R11111" i="3"/>
  <c r="S11109" i="3"/>
  <c r="R11109" i="3"/>
  <c r="S11108" i="3"/>
  <c r="R11108" i="3"/>
  <c r="S11107" i="3"/>
  <c r="R11107" i="3"/>
  <c r="S11106" i="3"/>
  <c r="R11106" i="3"/>
  <c r="S11105" i="3"/>
  <c r="R11105" i="3"/>
  <c r="S11104" i="3"/>
  <c r="R11104" i="3"/>
  <c r="S11102" i="3"/>
  <c r="R11102" i="3"/>
  <c r="S11101" i="3"/>
  <c r="R11101" i="3"/>
  <c r="S11100" i="3"/>
  <c r="R11100" i="3"/>
  <c r="S11099" i="3"/>
  <c r="R11099" i="3"/>
  <c r="S11098" i="3"/>
  <c r="R11098" i="3"/>
  <c r="S11097" i="3"/>
  <c r="R11097" i="3"/>
  <c r="S11095" i="3"/>
  <c r="R11095" i="3"/>
  <c r="S11091" i="3"/>
  <c r="R11091" i="3"/>
  <c r="S11089" i="3"/>
  <c r="R11089" i="3"/>
  <c r="S11088" i="3"/>
  <c r="R11088" i="3"/>
  <c r="S11085" i="3"/>
  <c r="R11085" i="3"/>
  <c r="S11084" i="3"/>
  <c r="R11084" i="3"/>
  <c r="S11083" i="3"/>
  <c r="R11083" i="3"/>
  <c r="S11079" i="3"/>
  <c r="R11079" i="3"/>
  <c r="S11077" i="3"/>
  <c r="R11077" i="3"/>
  <c r="S11076" i="3"/>
  <c r="R11076" i="3"/>
  <c r="S11075" i="3"/>
  <c r="R11075" i="3"/>
  <c r="S11074" i="3"/>
  <c r="R11074" i="3"/>
  <c r="S11073" i="3"/>
  <c r="R11073" i="3"/>
  <c r="S11072" i="3"/>
  <c r="R11072" i="3"/>
  <c r="S11070" i="3"/>
  <c r="R11070" i="3"/>
  <c r="S11069" i="3"/>
  <c r="R11069" i="3"/>
  <c r="S11068" i="3"/>
  <c r="R11068" i="3"/>
  <c r="S11067" i="3"/>
  <c r="R11067" i="3"/>
  <c r="S11065" i="3"/>
  <c r="R11065" i="3"/>
  <c r="S11063" i="3"/>
  <c r="R11063" i="3"/>
  <c r="S11062" i="3"/>
  <c r="R11062" i="3"/>
  <c r="S11060" i="3"/>
  <c r="R11060" i="3"/>
  <c r="S11059" i="3"/>
  <c r="R11059" i="3"/>
  <c r="S11058" i="3"/>
  <c r="R11058" i="3"/>
  <c r="S11057" i="3"/>
  <c r="R11057" i="3"/>
  <c r="S11056" i="3"/>
  <c r="R11056" i="3"/>
  <c r="S11055" i="3"/>
  <c r="R11055" i="3"/>
  <c r="S11054" i="3"/>
  <c r="R11054" i="3"/>
  <c r="S11051" i="3"/>
  <c r="R11051" i="3"/>
  <c r="S11049" i="3"/>
  <c r="R11049" i="3"/>
  <c r="S11048" i="3"/>
  <c r="R11048" i="3"/>
  <c r="S11047" i="3"/>
  <c r="R11047" i="3"/>
  <c r="S11046" i="3"/>
  <c r="R11046" i="3"/>
  <c r="S11043" i="3"/>
  <c r="R11043" i="3"/>
  <c r="S11042" i="3"/>
  <c r="R11042" i="3"/>
  <c r="S11040" i="3"/>
  <c r="R11040" i="3"/>
  <c r="S11039" i="3"/>
  <c r="R11039" i="3"/>
  <c r="S11038" i="3"/>
  <c r="R11038" i="3"/>
  <c r="S11035" i="3"/>
  <c r="R11035" i="3"/>
  <c r="S11034" i="3"/>
  <c r="R11034" i="3"/>
  <c r="S11033" i="3"/>
  <c r="R11033" i="3"/>
  <c r="S11032" i="3"/>
  <c r="R11032" i="3"/>
  <c r="S11031" i="3"/>
  <c r="R11031" i="3"/>
  <c r="S11030" i="3"/>
  <c r="R11030" i="3"/>
  <c r="S11028" i="3"/>
  <c r="R11028" i="3"/>
  <c r="S11027" i="3"/>
  <c r="R11027" i="3"/>
  <c r="S11026" i="3"/>
  <c r="R11026" i="3"/>
  <c r="S11025" i="3"/>
  <c r="R11025" i="3"/>
  <c r="S11022" i="3"/>
  <c r="R11022" i="3"/>
  <c r="S11020" i="3"/>
  <c r="R11020" i="3"/>
  <c r="S11019" i="3"/>
  <c r="R11019" i="3"/>
  <c r="S11015" i="3"/>
  <c r="R11015" i="3"/>
  <c r="S11012" i="3"/>
  <c r="R11012" i="3"/>
  <c r="S11011" i="3"/>
  <c r="R11011" i="3"/>
  <c r="S11009" i="3"/>
  <c r="R11009" i="3"/>
  <c r="S11008" i="3"/>
  <c r="R11008" i="3"/>
  <c r="S11007" i="3"/>
  <c r="R11007" i="3"/>
  <c r="S11006" i="3"/>
  <c r="R11006" i="3"/>
  <c r="S11005" i="3"/>
  <c r="R11005" i="3"/>
  <c r="S11004" i="3"/>
  <c r="R11004" i="3"/>
  <c r="S11003" i="3"/>
  <c r="R11003" i="3"/>
  <c r="S11002" i="3"/>
  <c r="R11002" i="3"/>
  <c r="S11001" i="3"/>
  <c r="R11001" i="3"/>
  <c r="S11000" i="3"/>
  <c r="R11000" i="3"/>
  <c r="S10999" i="3"/>
  <c r="R10999" i="3"/>
  <c r="S10998" i="3"/>
  <c r="R10998" i="3"/>
  <c r="S10997" i="3"/>
  <c r="R10997" i="3"/>
  <c r="S10996" i="3"/>
  <c r="R10996" i="3"/>
  <c r="S10995" i="3"/>
  <c r="R10995" i="3"/>
  <c r="S10994" i="3"/>
  <c r="R10994" i="3"/>
  <c r="S10993" i="3"/>
  <c r="R10993" i="3"/>
  <c r="S10992" i="3"/>
  <c r="R10992" i="3"/>
  <c r="S10991" i="3"/>
  <c r="R10991" i="3"/>
  <c r="S10990" i="3"/>
  <c r="R10990" i="3"/>
  <c r="S10988" i="3"/>
  <c r="R10988" i="3"/>
  <c r="S10987" i="3"/>
  <c r="R10987" i="3"/>
  <c r="S10986" i="3"/>
  <c r="R10986" i="3"/>
  <c r="S10985" i="3"/>
  <c r="R10985" i="3"/>
  <c r="S10983" i="3"/>
  <c r="R10983" i="3"/>
  <c r="S10982" i="3"/>
  <c r="R10982" i="3"/>
  <c r="S10981" i="3"/>
  <c r="R10981" i="3"/>
  <c r="S10980" i="3"/>
  <c r="R10980" i="3"/>
  <c r="S10978" i="3"/>
  <c r="R10978" i="3"/>
  <c r="S10977" i="3"/>
  <c r="R10977" i="3"/>
  <c r="S10976" i="3"/>
  <c r="R10976" i="3"/>
  <c r="S10975" i="3"/>
  <c r="R10975" i="3"/>
  <c r="S10974" i="3"/>
  <c r="R10974" i="3"/>
  <c r="S10970" i="3"/>
  <c r="R10970" i="3"/>
  <c r="S10969" i="3"/>
  <c r="R10969" i="3"/>
  <c r="S10967" i="3"/>
  <c r="R10967" i="3"/>
  <c r="S10966" i="3"/>
  <c r="R10966" i="3"/>
  <c r="S10965" i="3"/>
  <c r="R10965" i="3"/>
  <c r="S10964" i="3"/>
  <c r="R10964" i="3"/>
  <c r="S10963" i="3"/>
  <c r="R10963" i="3"/>
  <c r="S10962" i="3"/>
  <c r="R10962" i="3"/>
  <c r="S10960" i="3"/>
  <c r="R10960" i="3"/>
  <c r="S10959" i="3"/>
  <c r="R10959" i="3"/>
  <c r="S10957" i="3"/>
  <c r="R10957" i="3"/>
  <c r="S10956" i="3"/>
  <c r="R10956" i="3"/>
  <c r="S10955" i="3"/>
  <c r="R10955" i="3"/>
  <c r="S10954" i="3"/>
  <c r="R10954" i="3"/>
  <c r="S10953" i="3"/>
  <c r="R10953" i="3"/>
  <c r="S10952" i="3"/>
  <c r="R10952" i="3"/>
  <c r="S10950" i="3"/>
  <c r="R10950" i="3"/>
  <c r="S10949" i="3"/>
  <c r="R10949" i="3"/>
  <c r="S10948" i="3"/>
  <c r="R10948" i="3"/>
  <c r="S10947" i="3"/>
  <c r="R10947" i="3"/>
  <c r="S10946" i="3"/>
  <c r="R10946" i="3"/>
  <c r="S10945" i="3"/>
  <c r="R10945" i="3"/>
  <c r="S10944" i="3"/>
  <c r="R10944" i="3"/>
  <c r="S10943" i="3"/>
  <c r="R10943" i="3"/>
  <c r="S10941" i="3"/>
  <c r="R10941" i="3"/>
  <c r="S10937" i="3"/>
  <c r="R10937" i="3"/>
  <c r="S10935" i="3"/>
  <c r="R10935" i="3"/>
  <c r="S10933" i="3"/>
  <c r="R10933" i="3"/>
  <c r="S10932" i="3"/>
  <c r="R10932" i="3"/>
  <c r="S10931" i="3"/>
  <c r="R10931" i="3"/>
  <c r="S10930" i="3"/>
  <c r="R10930" i="3"/>
  <c r="S10929" i="3"/>
  <c r="R10929" i="3"/>
  <c r="S10928" i="3"/>
  <c r="R10928" i="3"/>
  <c r="S10925" i="3"/>
  <c r="R10925" i="3"/>
  <c r="S10923" i="3"/>
  <c r="R10923" i="3"/>
  <c r="S10922" i="3"/>
  <c r="R10922" i="3"/>
  <c r="S10921" i="3"/>
  <c r="R10921" i="3"/>
  <c r="S10920" i="3"/>
  <c r="R10920" i="3"/>
  <c r="S10919" i="3"/>
  <c r="R10919" i="3"/>
  <c r="S10918" i="3"/>
  <c r="R10918" i="3"/>
  <c r="S10917" i="3"/>
  <c r="R10917" i="3"/>
  <c r="S10916" i="3"/>
  <c r="R10916" i="3"/>
  <c r="S10915" i="3"/>
  <c r="R10915" i="3"/>
  <c r="S10914" i="3"/>
  <c r="R10914" i="3"/>
  <c r="S10912" i="3"/>
  <c r="R10912" i="3"/>
  <c r="S10911" i="3"/>
  <c r="R10911" i="3"/>
  <c r="S10910" i="3"/>
  <c r="R10910" i="3"/>
  <c r="S10909" i="3"/>
  <c r="R10909" i="3"/>
  <c r="S10908" i="3"/>
  <c r="R10908" i="3"/>
  <c r="S10907" i="3"/>
  <c r="R10907" i="3"/>
  <c r="S10906" i="3"/>
  <c r="R10906" i="3"/>
  <c r="S10905" i="3"/>
  <c r="R10905" i="3"/>
  <c r="S10904" i="3"/>
  <c r="R10904" i="3"/>
  <c r="S10903" i="3"/>
  <c r="R10903" i="3"/>
  <c r="S10902" i="3"/>
  <c r="R10902" i="3"/>
  <c r="S10901" i="3"/>
  <c r="R10901" i="3"/>
  <c r="S10900" i="3"/>
  <c r="R10900" i="3"/>
  <c r="S10899" i="3"/>
  <c r="R10899" i="3"/>
  <c r="S10898" i="3"/>
  <c r="R10898" i="3"/>
  <c r="S10897" i="3"/>
  <c r="R10897" i="3"/>
  <c r="S10896" i="3"/>
  <c r="R10896" i="3"/>
  <c r="S10895" i="3"/>
  <c r="R10895" i="3"/>
  <c r="S10894" i="3"/>
  <c r="R10894" i="3"/>
  <c r="S10893" i="3"/>
  <c r="R10893" i="3"/>
  <c r="S10892" i="3"/>
  <c r="R10892" i="3"/>
  <c r="S10891" i="3"/>
  <c r="R10891" i="3"/>
  <c r="S10890" i="3"/>
  <c r="R10890" i="3"/>
  <c r="S10889" i="3"/>
  <c r="R10889" i="3"/>
  <c r="S10888" i="3"/>
  <c r="R10888" i="3"/>
  <c r="S10887" i="3"/>
  <c r="R10887" i="3"/>
  <c r="S10886" i="3"/>
  <c r="R10886" i="3"/>
  <c r="S10885" i="3"/>
  <c r="R10885" i="3"/>
  <c r="S10884" i="3"/>
  <c r="R10884" i="3"/>
  <c r="S10883" i="3"/>
  <c r="R10883" i="3"/>
  <c r="S10882" i="3"/>
  <c r="R10882" i="3"/>
  <c r="S10881" i="3"/>
  <c r="R10881" i="3"/>
  <c r="S10880" i="3"/>
  <c r="R10880" i="3"/>
  <c r="S10878" i="3"/>
  <c r="R10878" i="3"/>
  <c r="S10877" i="3"/>
  <c r="R10877" i="3"/>
  <c r="S10876" i="3"/>
  <c r="R10876" i="3"/>
  <c r="S10875" i="3"/>
  <c r="R10875" i="3"/>
  <c r="S10872" i="3"/>
  <c r="R10872" i="3"/>
  <c r="S10871" i="3"/>
  <c r="R10871" i="3"/>
  <c r="S10870" i="3"/>
  <c r="R10870" i="3"/>
  <c r="S10869" i="3"/>
  <c r="R10869" i="3"/>
  <c r="S10868" i="3"/>
  <c r="R10868" i="3"/>
  <c r="S10867" i="3"/>
  <c r="R10867" i="3"/>
  <c r="S10866" i="3"/>
  <c r="R10866" i="3"/>
  <c r="S10865" i="3"/>
  <c r="R10865" i="3"/>
  <c r="S10864" i="3"/>
  <c r="R10864" i="3"/>
  <c r="S10863" i="3"/>
  <c r="R10863" i="3"/>
  <c r="S10862" i="3"/>
  <c r="R10862" i="3"/>
  <c r="S10861" i="3"/>
  <c r="R10861" i="3"/>
  <c r="S10860" i="3"/>
  <c r="R10860" i="3"/>
  <c r="S10859" i="3"/>
  <c r="R10859" i="3"/>
  <c r="S10858" i="3"/>
  <c r="R10858" i="3"/>
  <c r="S10857" i="3"/>
  <c r="R10857" i="3"/>
  <c r="S10856" i="3"/>
  <c r="R10856" i="3"/>
  <c r="S10855" i="3"/>
  <c r="R10855" i="3"/>
  <c r="S10854" i="3"/>
  <c r="R10854" i="3"/>
  <c r="S10852" i="3"/>
  <c r="R10852" i="3"/>
  <c r="S10851" i="3"/>
  <c r="R10851" i="3"/>
  <c r="S10850" i="3"/>
  <c r="R10850" i="3"/>
  <c r="S10849" i="3"/>
  <c r="R10849" i="3"/>
  <c r="S10848" i="3"/>
  <c r="R10848" i="3"/>
  <c r="S10847" i="3"/>
  <c r="R10847" i="3"/>
  <c r="S10846" i="3"/>
  <c r="R10846" i="3"/>
  <c r="S10845" i="3"/>
  <c r="R10845" i="3"/>
  <c r="S10844" i="3"/>
  <c r="R10844" i="3"/>
  <c r="S10843" i="3"/>
  <c r="R10843" i="3"/>
  <c r="S10841" i="3"/>
  <c r="R10841" i="3"/>
  <c r="S10839" i="3"/>
  <c r="R10839" i="3"/>
  <c r="S10838" i="3"/>
  <c r="R10838" i="3"/>
  <c r="S10837" i="3"/>
  <c r="R10837" i="3"/>
  <c r="S10836" i="3"/>
  <c r="R10836" i="3"/>
  <c r="S10835" i="3"/>
  <c r="R10835" i="3"/>
  <c r="S10834" i="3"/>
  <c r="R10834" i="3"/>
  <c r="S10833" i="3"/>
  <c r="R10833" i="3"/>
  <c r="S10832" i="3"/>
  <c r="EB243" i="1" s="1"/>
  <c r="R10832" i="3"/>
  <c r="S10829" i="3"/>
  <c r="R10829" i="3"/>
  <c r="S10828" i="3"/>
  <c r="R10828" i="3"/>
  <c r="S10827" i="3"/>
  <c r="R10827" i="3"/>
  <c r="S10825" i="3"/>
  <c r="R10825" i="3"/>
  <c r="S10824" i="3"/>
  <c r="R10824" i="3"/>
  <c r="S10823" i="3"/>
  <c r="R10823" i="3"/>
  <c r="S10822" i="3"/>
  <c r="R10822" i="3"/>
  <c r="S10821" i="3"/>
  <c r="R10821" i="3"/>
  <c r="S10820" i="3"/>
  <c r="R10820" i="3"/>
  <c r="S10819" i="3"/>
  <c r="R10819" i="3"/>
  <c r="S10818" i="3"/>
  <c r="R10818" i="3"/>
  <c r="S10817" i="3"/>
  <c r="R10817" i="3"/>
  <c r="S10816" i="3"/>
  <c r="R10816" i="3"/>
  <c r="S10815" i="3"/>
  <c r="R10815" i="3"/>
  <c r="S10814" i="3"/>
  <c r="R10814" i="3"/>
  <c r="S10813" i="3"/>
  <c r="R10813" i="3"/>
  <c r="S10809" i="3"/>
  <c r="R10809" i="3"/>
  <c r="S10808" i="3"/>
  <c r="R10808" i="3"/>
  <c r="S10807" i="3"/>
  <c r="R10807" i="3"/>
  <c r="S10804" i="3"/>
  <c r="R10804" i="3"/>
  <c r="S10803" i="3"/>
  <c r="R10803" i="3"/>
  <c r="S10802" i="3"/>
  <c r="R10802" i="3"/>
  <c r="S10801" i="3"/>
  <c r="R10801" i="3"/>
  <c r="S10800" i="3"/>
  <c r="R10800" i="3"/>
  <c r="S10799" i="3"/>
  <c r="R10799" i="3"/>
  <c r="S10798" i="3"/>
  <c r="R10798" i="3"/>
  <c r="S10797" i="3"/>
  <c r="R10797" i="3"/>
  <c r="S10796" i="3"/>
  <c r="R10796" i="3"/>
  <c r="S10795" i="3"/>
  <c r="R10795" i="3"/>
  <c r="S10794" i="3"/>
  <c r="R10794" i="3"/>
  <c r="S10793" i="3"/>
  <c r="R10793" i="3"/>
  <c r="S10792" i="3"/>
  <c r="R10792" i="3"/>
  <c r="S10791" i="3"/>
  <c r="R10791" i="3"/>
  <c r="S10790" i="3"/>
  <c r="R10790" i="3"/>
  <c r="S10789" i="3"/>
  <c r="R10789" i="3"/>
  <c r="S10788" i="3"/>
  <c r="R10788" i="3"/>
  <c r="S10787" i="3"/>
  <c r="R10787" i="3"/>
  <c r="S10786" i="3"/>
  <c r="R10786" i="3"/>
  <c r="S10785" i="3"/>
  <c r="R10785" i="3"/>
  <c r="S10784" i="3"/>
  <c r="R10784" i="3"/>
  <c r="S10783" i="3"/>
  <c r="R10783" i="3"/>
  <c r="S10782" i="3"/>
  <c r="R10782" i="3"/>
  <c r="S10781" i="3"/>
  <c r="R10781" i="3"/>
  <c r="S10780" i="3"/>
  <c r="R10780" i="3"/>
  <c r="S10779" i="3"/>
  <c r="R10779" i="3"/>
  <c r="S10778" i="3"/>
  <c r="R10778" i="3"/>
  <c r="S10777" i="3"/>
  <c r="R10777" i="3"/>
  <c r="S10776" i="3"/>
  <c r="R10776" i="3"/>
  <c r="S10775" i="3"/>
  <c r="R10775" i="3"/>
  <c r="S10774" i="3"/>
  <c r="R10774" i="3"/>
  <c r="S10769" i="3"/>
  <c r="R10769" i="3"/>
  <c r="S10765" i="3"/>
  <c r="R10765" i="3"/>
  <c r="S10764" i="3"/>
  <c r="R10764" i="3"/>
  <c r="S10763" i="3"/>
  <c r="R10763" i="3"/>
  <c r="S10762" i="3"/>
  <c r="R10762" i="3"/>
  <c r="S10761" i="3"/>
  <c r="R10761" i="3"/>
  <c r="S10760" i="3"/>
  <c r="R10760" i="3"/>
  <c r="S10759" i="3"/>
  <c r="R10759" i="3"/>
  <c r="S10758" i="3"/>
  <c r="R10758" i="3"/>
  <c r="S10757" i="3"/>
  <c r="R10757" i="3"/>
  <c r="S10756" i="3"/>
  <c r="R10756" i="3"/>
  <c r="S10755" i="3"/>
  <c r="R10755" i="3"/>
  <c r="S10754" i="3"/>
  <c r="R10754" i="3"/>
  <c r="S10753" i="3"/>
  <c r="R10753" i="3"/>
  <c r="S10752" i="3"/>
  <c r="R10752" i="3"/>
  <c r="S10751" i="3"/>
  <c r="R10751" i="3"/>
  <c r="S10750" i="3"/>
  <c r="R10750" i="3"/>
  <c r="S10749" i="3"/>
  <c r="R10749" i="3"/>
  <c r="S10748" i="3"/>
  <c r="R10748" i="3"/>
  <c r="S10747" i="3"/>
  <c r="R10747" i="3"/>
  <c r="S10746" i="3"/>
  <c r="R10746" i="3"/>
  <c r="S10745" i="3"/>
  <c r="R10745" i="3"/>
  <c r="S10744" i="3"/>
  <c r="R10744" i="3"/>
  <c r="S10743" i="3"/>
  <c r="R10743" i="3"/>
  <c r="S10742" i="3"/>
  <c r="R10742" i="3"/>
  <c r="S10740" i="3"/>
  <c r="R10740" i="3"/>
  <c r="S10739" i="3"/>
  <c r="R10739" i="3"/>
  <c r="S10737" i="3"/>
  <c r="R10737" i="3"/>
  <c r="S10736" i="3"/>
  <c r="R10736" i="3"/>
  <c r="S10735" i="3"/>
  <c r="R10735" i="3"/>
  <c r="S10734" i="3"/>
  <c r="R10734" i="3"/>
  <c r="S10733" i="3"/>
  <c r="R10733" i="3"/>
  <c r="S10732" i="3"/>
  <c r="R10732" i="3"/>
  <c r="S10731" i="3"/>
  <c r="R10731" i="3"/>
  <c r="S10730" i="3"/>
  <c r="R10730" i="3"/>
  <c r="S10727" i="3"/>
  <c r="R10727" i="3"/>
  <c r="S10726" i="3"/>
  <c r="R10726" i="3"/>
  <c r="S10725" i="3"/>
  <c r="R10725" i="3"/>
  <c r="S10724" i="3"/>
  <c r="R10724" i="3"/>
  <c r="S10723" i="3"/>
  <c r="R10723" i="3"/>
  <c r="S10721" i="3"/>
  <c r="R10721" i="3"/>
  <c r="S10720" i="3"/>
  <c r="R10720" i="3"/>
  <c r="S10719" i="3"/>
  <c r="R10719" i="3"/>
  <c r="S10717" i="3"/>
  <c r="R10717" i="3"/>
  <c r="S10716" i="3"/>
  <c r="R10716" i="3"/>
  <c r="S10715" i="3"/>
  <c r="R10715" i="3"/>
  <c r="S10714" i="3"/>
  <c r="R10714" i="3"/>
  <c r="S10713" i="3"/>
  <c r="R10713" i="3"/>
  <c r="S10711" i="3"/>
  <c r="R10711" i="3"/>
  <c r="S10709" i="3"/>
  <c r="R10709" i="3"/>
  <c r="S10708" i="3"/>
  <c r="R10708" i="3"/>
  <c r="S10706" i="3"/>
  <c r="R10706" i="3"/>
  <c r="S10705" i="3"/>
  <c r="R10705" i="3"/>
  <c r="S10703" i="3"/>
  <c r="R10703" i="3"/>
  <c r="S10702" i="3"/>
  <c r="R10702" i="3"/>
  <c r="S10701" i="3"/>
  <c r="R10701" i="3"/>
  <c r="S10700" i="3"/>
  <c r="R10700" i="3"/>
  <c r="S10699" i="3"/>
  <c r="R10699" i="3"/>
  <c r="S10698" i="3"/>
  <c r="R10698" i="3"/>
  <c r="S10697" i="3"/>
  <c r="R10697" i="3"/>
  <c r="S10696" i="3"/>
  <c r="R10696" i="3"/>
  <c r="S10694" i="3"/>
  <c r="R10694" i="3"/>
  <c r="S10693" i="3"/>
  <c r="R10693" i="3"/>
  <c r="S10692" i="3"/>
  <c r="R10692" i="3"/>
  <c r="S10691" i="3"/>
  <c r="R10691" i="3"/>
  <c r="S10690" i="3"/>
  <c r="R10690" i="3"/>
  <c r="S10689" i="3"/>
  <c r="R10689" i="3"/>
  <c r="S10688" i="3"/>
  <c r="R10688" i="3"/>
  <c r="S10687" i="3"/>
  <c r="R10687" i="3"/>
  <c r="S10686" i="3"/>
  <c r="R10686" i="3"/>
  <c r="S10684" i="3"/>
  <c r="R10684" i="3"/>
  <c r="S10682" i="3"/>
  <c r="R10682" i="3"/>
  <c r="S10681" i="3"/>
  <c r="R10681" i="3"/>
  <c r="S10680" i="3"/>
  <c r="R10680" i="3"/>
  <c r="S10678" i="3"/>
  <c r="R10678" i="3"/>
  <c r="S10677" i="3"/>
  <c r="R10677" i="3"/>
  <c r="S10676" i="3"/>
  <c r="R10676" i="3"/>
  <c r="S10675" i="3"/>
  <c r="R10675" i="3"/>
  <c r="S10674" i="3"/>
  <c r="R10674" i="3"/>
  <c r="S10673" i="3"/>
  <c r="R10673" i="3"/>
  <c r="S10671" i="3"/>
  <c r="R10671" i="3"/>
  <c r="S10670" i="3"/>
  <c r="R10670" i="3"/>
  <c r="S10669" i="3"/>
  <c r="R10669" i="3"/>
  <c r="S10668" i="3"/>
  <c r="R10668" i="3"/>
  <c r="S10667" i="3"/>
  <c r="R10667" i="3"/>
  <c r="S10666" i="3"/>
  <c r="R10666" i="3"/>
  <c r="S10665" i="3"/>
  <c r="R10665" i="3"/>
  <c r="S10663" i="3"/>
  <c r="R10663" i="3"/>
  <c r="S10662" i="3"/>
  <c r="R10662" i="3"/>
  <c r="S10661" i="3"/>
  <c r="R10661" i="3"/>
  <c r="S10660" i="3"/>
  <c r="R10660" i="3"/>
  <c r="S10659" i="3"/>
  <c r="R10659" i="3"/>
  <c r="S10658" i="3"/>
  <c r="R10658" i="3"/>
  <c r="S10657" i="3"/>
  <c r="R10657" i="3"/>
  <c r="S10656" i="3"/>
  <c r="R10656" i="3"/>
  <c r="S10655" i="3"/>
  <c r="R10655" i="3"/>
  <c r="S10654" i="3"/>
  <c r="R10654" i="3"/>
  <c r="S10653" i="3"/>
  <c r="R10653" i="3"/>
  <c r="S10652" i="3"/>
  <c r="R10652" i="3"/>
  <c r="S10651" i="3"/>
  <c r="R10651" i="3"/>
  <c r="S10650" i="3"/>
  <c r="R10650" i="3"/>
  <c r="S10649" i="3"/>
  <c r="R10649" i="3"/>
  <c r="S10648" i="3"/>
  <c r="R10648" i="3"/>
  <c r="S10647" i="3"/>
  <c r="R10647" i="3"/>
  <c r="S10646" i="3"/>
  <c r="R10646" i="3"/>
  <c r="S10645" i="3"/>
  <c r="R10645" i="3"/>
  <c r="S10644" i="3"/>
  <c r="R10644" i="3"/>
  <c r="S10643" i="3"/>
  <c r="R10643" i="3"/>
  <c r="S10641" i="3"/>
  <c r="R10641" i="3"/>
  <c r="S10640" i="3"/>
  <c r="R10640" i="3"/>
  <c r="S10639" i="3"/>
  <c r="R10639" i="3"/>
  <c r="S10638" i="3"/>
  <c r="R10638" i="3"/>
  <c r="S10637" i="3"/>
  <c r="R10637" i="3"/>
  <c r="S10635" i="3"/>
  <c r="R10635" i="3"/>
  <c r="S10634" i="3"/>
  <c r="R10634" i="3"/>
  <c r="S10631" i="3"/>
  <c r="R10631" i="3"/>
  <c r="S10630" i="3"/>
  <c r="R10630" i="3"/>
  <c r="S10629" i="3"/>
  <c r="R10629" i="3"/>
  <c r="S10628" i="3"/>
  <c r="R10628" i="3"/>
  <c r="S10627" i="3"/>
  <c r="R10627" i="3"/>
  <c r="S10625" i="3"/>
  <c r="R10625" i="3"/>
  <c r="S10624" i="3"/>
  <c r="R10624" i="3"/>
  <c r="S10623" i="3"/>
  <c r="R10623" i="3"/>
  <c r="S10618" i="3"/>
  <c r="R10618" i="3"/>
  <c r="S10617" i="3"/>
  <c r="R10617" i="3"/>
  <c r="S10616" i="3"/>
  <c r="R10616" i="3"/>
  <c r="S10615" i="3"/>
  <c r="R10615" i="3"/>
  <c r="S10614" i="3"/>
  <c r="R10614" i="3"/>
  <c r="S10613" i="3"/>
  <c r="R10613" i="3"/>
  <c r="S10612" i="3"/>
  <c r="R10612" i="3"/>
  <c r="S10609" i="3"/>
  <c r="R10609" i="3"/>
  <c r="S10607" i="3"/>
  <c r="R10607" i="3"/>
  <c r="S10605" i="3"/>
  <c r="R10605" i="3"/>
  <c r="S10603" i="3"/>
  <c r="R10603" i="3"/>
  <c r="S10599" i="3"/>
  <c r="R10599" i="3"/>
  <c r="S10598" i="3"/>
  <c r="R10598" i="3"/>
  <c r="S10596" i="3"/>
  <c r="R10596" i="3"/>
  <c r="S10595" i="3"/>
  <c r="R10595" i="3"/>
  <c r="S10594" i="3"/>
  <c r="R10594" i="3"/>
  <c r="S10593" i="3"/>
  <c r="R10593" i="3"/>
  <c r="S10592" i="3"/>
  <c r="R10592" i="3"/>
  <c r="S10591" i="3"/>
  <c r="R10591" i="3"/>
  <c r="S10590" i="3"/>
  <c r="R10590" i="3"/>
  <c r="S10588" i="3"/>
  <c r="R10588" i="3"/>
  <c r="S10587" i="3"/>
  <c r="R10587" i="3"/>
  <c r="S10585" i="3"/>
  <c r="R10585" i="3"/>
  <c r="S10584" i="3"/>
  <c r="R10584" i="3"/>
  <c r="S10583" i="3"/>
  <c r="R10583" i="3"/>
  <c r="S10582" i="3"/>
  <c r="R10582" i="3"/>
  <c r="S10580" i="3"/>
  <c r="R10580" i="3"/>
  <c r="S10579" i="3"/>
  <c r="R10579" i="3"/>
  <c r="S10578" i="3"/>
  <c r="R10578" i="3"/>
  <c r="S10577" i="3"/>
  <c r="R10577" i="3"/>
  <c r="S10576" i="3"/>
  <c r="R10576" i="3"/>
  <c r="S10575" i="3"/>
  <c r="R10575" i="3"/>
  <c r="S10574" i="3"/>
  <c r="R10574" i="3"/>
  <c r="S10573" i="3"/>
  <c r="R10573" i="3"/>
  <c r="S10572" i="3"/>
  <c r="R10572" i="3"/>
  <c r="S10571" i="3"/>
  <c r="R10571" i="3"/>
  <c r="S10570" i="3"/>
  <c r="R10570" i="3"/>
  <c r="S10567" i="3"/>
  <c r="R10567" i="3"/>
  <c r="S10566" i="3"/>
  <c r="R10566" i="3"/>
  <c r="S10565" i="3"/>
  <c r="R10565" i="3"/>
  <c r="S10564" i="3"/>
  <c r="R10564" i="3"/>
  <c r="S10563" i="3"/>
  <c r="R10563" i="3"/>
  <c r="S10562" i="3"/>
  <c r="R10562" i="3"/>
  <c r="S10561" i="3"/>
  <c r="R10561" i="3"/>
  <c r="S10560" i="3"/>
  <c r="R10560" i="3"/>
  <c r="S10559" i="3"/>
  <c r="R10559" i="3"/>
  <c r="S10557" i="3"/>
  <c r="R10557" i="3"/>
  <c r="S10553" i="3"/>
  <c r="R10553" i="3"/>
  <c r="S10552" i="3"/>
  <c r="R10552" i="3"/>
  <c r="S10551" i="3"/>
  <c r="R10551" i="3"/>
  <c r="S10550" i="3"/>
  <c r="R10550" i="3"/>
  <c r="S10549" i="3"/>
  <c r="R10549" i="3"/>
  <c r="S10548" i="3"/>
  <c r="R10548" i="3"/>
  <c r="S10547" i="3"/>
  <c r="R10547" i="3"/>
  <c r="S10546" i="3"/>
  <c r="R10546" i="3"/>
  <c r="S10545" i="3"/>
  <c r="R10545" i="3"/>
  <c r="S10544" i="3"/>
  <c r="R10544" i="3"/>
  <c r="S10543" i="3"/>
  <c r="R10543" i="3"/>
  <c r="S10542" i="3"/>
  <c r="R10542" i="3"/>
  <c r="S10541" i="3"/>
  <c r="R10541" i="3"/>
  <c r="S10540" i="3"/>
  <c r="R10540" i="3"/>
  <c r="S10539" i="3"/>
  <c r="R10539" i="3"/>
  <c r="S10538" i="3"/>
  <c r="R10538" i="3"/>
  <c r="S10537" i="3"/>
  <c r="R10537" i="3"/>
  <c r="S10535" i="3"/>
  <c r="R10535" i="3"/>
  <c r="S10534" i="3"/>
  <c r="R10534" i="3"/>
  <c r="S10532" i="3"/>
  <c r="R10532" i="3"/>
  <c r="S10531" i="3"/>
  <c r="R10531" i="3"/>
  <c r="S10530" i="3"/>
  <c r="R10530" i="3"/>
  <c r="S10529" i="3"/>
  <c r="R10529" i="3"/>
  <c r="S10528" i="3"/>
  <c r="R10528" i="3"/>
  <c r="S10527" i="3"/>
  <c r="R10527" i="3"/>
  <c r="S10526" i="3"/>
  <c r="R10526" i="3"/>
  <c r="S10525" i="3"/>
  <c r="R10525" i="3"/>
  <c r="S10524" i="3"/>
  <c r="R10524" i="3"/>
  <c r="S10523" i="3"/>
  <c r="R10523" i="3"/>
  <c r="S10522" i="3"/>
  <c r="R10522" i="3"/>
  <c r="S10521" i="3"/>
  <c r="R10521" i="3"/>
  <c r="S10520" i="3"/>
  <c r="R10520" i="3"/>
  <c r="S10519" i="3"/>
  <c r="R10519" i="3"/>
  <c r="S10516" i="3"/>
  <c r="R10516" i="3"/>
  <c r="S10515" i="3"/>
  <c r="R10515" i="3"/>
  <c r="S10514" i="3"/>
  <c r="R10514" i="3"/>
  <c r="S10513" i="3"/>
  <c r="R10513" i="3"/>
  <c r="S10512" i="3"/>
  <c r="R10512" i="3"/>
  <c r="S10511" i="3"/>
  <c r="R10511" i="3"/>
  <c r="S10510" i="3"/>
  <c r="R10510" i="3"/>
  <c r="S10509" i="3"/>
  <c r="R10509" i="3"/>
  <c r="S10508" i="3"/>
  <c r="R10508" i="3"/>
  <c r="S10507" i="3"/>
  <c r="R10507" i="3"/>
  <c r="S10506" i="3"/>
  <c r="R10506" i="3"/>
  <c r="S10505" i="3"/>
  <c r="R10505" i="3"/>
  <c r="S10504" i="3"/>
  <c r="R10504" i="3"/>
  <c r="S10503" i="3"/>
  <c r="R10503" i="3"/>
  <c r="S10502" i="3"/>
  <c r="R10502" i="3"/>
  <c r="S10501" i="3"/>
  <c r="R10501" i="3"/>
  <c r="S10500" i="3"/>
  <c r="R10500" i="3"/>
  <c r="S10499" i="3"/>
  <c r="R10499" i="3"/>
  <c r="S10498" i="3"/>
  <c r="R10498" i="3"/>
  <c r="S10497" i="3"/>
  <c r="R10497" i="3"/>
  <c r="S10496" i="3"/>
  <c r="R10496" i="3"/>
  <c r="S10495" i="3"/>
  <c r="R10495" i="3"/>
  <c r="S10494" i="3"/>
  <c r="R10494" i="3"/>
  <c r="S10493" i="3"/>
  <c r="R10493" i="3"/>
  <c r="S10492" i="3"/>
  <c r="R10492" i="3"/>
  <c r="S10491" i="3"/>
  <c r="R10491" i="3"/>
  <c r="S10490" i="3"/>
  <c r="R10490" i="3"/>
  <c r="S10489" i="3"/>
  <c r="R10489" i="3"/>
  <c r="S10488" i="3"/>
  <c r="R10488" i="3"/>
  <c r="S10487" i="3"/>
  <c r="R10487" i="3"/>
  <c r="S10486" i="3"/>
  <c r="R10486" i="3"/>
  <c r="S10485" i="3"/>
  <c r="R10485" i="3"/>
  <c r="S10484" i="3"/>
  <c r="R10484" i="3"/>
  <c r="S10483" i="3"/>
  <c r="R10483" i="3"/>
  <c r="S10482" i="3"/>
  <c r="R10482" i="3"/>
  <c r="S10481" i="3"/>
  <c r="R10481" i="3"/>
  <c r="S10479" i="3"/>
  <c r="R10479" i="3"/>
  <c r="S10478" i="3"/>
  <c r="R10478" i="3"/>
  <c r="S10477" i="3"/>
  <c r="R10477" i="3"/>
  <c r="S10476" i="3"/>
  <c r="R10476" i="3"/>
  <c r="S10475" i="3"/>
  <c r="R10475" i="3"/>
  <c r="S10474" i="3"/>
  <c r="R10474" i="3"/>
  <c r="S10472" i="3"/>
  <c r="R10472" i="3"/>
  <c r="S10471" i="3"/>
  <c r="R10471" i="3"/>
  <c r="S10470" i="3"/>
  <c r="R10470" i="3"/>
  <c r="S10469" i="3"/>
  <c r="R10469" i="3"/>
  <c r="S10468" i="3"/>
  <c r="R10468" i="3"/>
  <c r="S10466" i="3"/>
  <c r="R10466" i="3"/>
  <c r="S10465" i="3"/>
  <c r="R10465" i="3"/>
  <c r="S10464" i="3"/>
  <c r="R10464" i="3"/>
  <c r="S10463" i="3"/>
  <c r="R10463" i="3"/>
  <c r="S10462" i="3"/>
  <c r="R10462" i="3"/>
  <c r="S10461" i="3"/>
  <c r="R10461" i="3"/>
  <c r="S10459" i="3"/>
  <c r="R10459" i="3"/>
  <c r="S10458" i="3"/>
  <c r="R10458" i="3"/>
  <c r="S10457" i="3"/>
  <c r="R10457" i="3"/>
  <c r="S10455" i="3"/>
  <c r="R10455" i="3"/>
  <c r="S10454" i="3"/>
  <c r="R10454" i="3"/>
  <c r="S10453" i="3"/>
  <c r="R10453" i="3"/>
  <c r="S10452" i="3"/>
  <c r="R10452" i="3"/>
  <c r="S10451" i="3"/>
  <c r="R10451" i="3"/>
  <c r="S10450" i="3"/>
  <c r="R10450" i="3"/>
  <c r="S10449" i="3"/>
  <c r="R10449" i="3"/>
  <c r="S10447" i="3"/>
  <c r="R10447" i="3"/>
  <c r="S10446" i="3"/>
  <c r="R10446" i="3"/>
  <c r="S10445" i="3"/>
  <c r="R10445" i="3"/>
  <c r="S10444" i="3"/>
  <c r="R10444" i="3"/>
  <c r="S10443" i="3"/>
  <c r="R10443" i="3"/>
  <c r="S10442" i="3"/>
  <c r="R10442" i="3"/>
  <c r="S10441" i="3"/>
  <c r="R10441" i="3"/>
  <c r="S10440" i="3"/>
  <c r="R10440" i="3"/>
  <c r="S10439" i="3"/>
  <c r="R10439" i="3"/>
  <c r="S10438" i="3"/>
  <c r="R10438" i="3"/>
  <c r="S10437" i="3"/>
  <c r="R10437" i="3"/>
  <c r="S10436" i="3"/>
  <c r="R10436" i="3"/>
  <c r="S10435" i="3"/>
  <c r="R10435" i="3"/>
  <c r="S10434" i="3"/>
  <c r="R10434" i="3"/>
  <c r="S10431" i="3"/>
  <c r="R10431" i="3"/>
  <c r="S10430" i="3"/>
  <c r="R10430" i="3"/>
  <c r="S10429" i="3"/>
  <c r="R10429" i="3"/>
  <c r="S10428" i="3"/>
  <c r="R10428" i="3"/>
  <c r="S10427" i="3"/>
  <c r="R10427" i="3"/>
  <c r="S10426" i="3"/>
  <c r="R10426" i="3"/>
  <c r="S10425" i="3"/>
  <c r="R10425" i="3"/>
  <c r="S10423" i="3"/>
  <c r="R10423" i="3"/>
  <c r="S10421" i="3"/>
  <c r="R10421" i="3"/>
  <c r="S10420" i="3"/>
  <c r="R10420" i="3"/>
  <c r="S10419" i="3"/>
  <c r="R10419" i="3"/>
  <c r="S10417" i="3"/>
  <c r="R10417" i="3"/>
  <c r="S10416" i="3"/>
  <c r="R10416" i="3"/>
  <c r="S10415" i="3"/>
  <c r="R10415" i="3"/>
  <c r="S10414" i="3"/>
  <c r="R10414" i="3"/>
  <c r="S10413" i="3"/>
  <c r="R10413" i="3"/>
  <c r="S10412" i="3"/>
  <c r="R10412" i="3"/>
  <c r="S10410" i="3"/>
  <c r="R10410" i="3"/>
  <c r="S10409" i="3"/>
  <c r="R10409" i="3"/>
  <c r="S10408" i="3"/>
  <c r="R10408" i="3"/>
  <c r="S10407" i="3"/>
  <c r="R10407" i="3"/>
  <c r="S10406" i="3"/>
  <c r="R10406" i="3"/>
  <c r="S10405" i="3"/>
  <c r="R10405" i="3"/>
  <c r="S10404" i="3"/>
  <c r="R10404" i="3"/>
  <c r="S10403" i="3"/>
  <c r="R10403" i="3"/>
  <c r="S10402" i="3"/>
  <c r="R10402" i="3"/>
  <c r="S10400" i="3"/>
  <c r="R10400" i="3"/>
  <c r="S10399" i="3"/>
  <c r="R10399" i="3"/>
  <c r="S10398" i="3"/>
  <c r="R10398" i="3"/>
  <c r="S10397" i="3"/>
  <c r="R10397" i="3"/>
  <c r="S10396" i="3"/>
  <c r="R10396" i="3"/>
  <c r="S10395" i="3"/>
  <c r="R10395" i="3"/>
  <c r="S10393" i="3"/>
  <c r="R10393" i="3"/>
  <c r="S10392" i="3"/>
  <c r="R10392" i="3"/>
  <c r="S10391" i="3"/>
  <c r="R10391" i="3"/>
  <c r="S10390" i="3"/>
  <c r="R10390" i="3"/>
  <c r="S10389" i="3"/>
  <c r="R10389" i="3"/>
  <c r="S10388" i="3"/>
  <c r="R10388" i="3"/>
  <c r="S10387" i="3"/>
  <c r="R10387" i="3"/>
  <c r="S10386" i="3"/>
  <c r="R10386" i="3"/>
  <c r="S10385" i="3"/>
  <c r="R10385" i="3"/>
  <c r="S10384" i="3"/>
  <c r="R10384" i="3"/>
  <c r="S10383" i="3"/>
  <c r="R10383" i="3"/>
  <c r="S10382" i="3"/>
  <c r="R10382" i="3"/>
  <c r="S10380" i="3"/>
  <c r="R10380" i="3"/>
  <c r="S10379" i="3"/>
  <c r="R10379" i="3"/>
  <c r="S10378" i="3"/>
  <c r="R10378" i="3"/>
  <c r="S10377" i="3"/>
  <c r="R10377" i="3"/>
  <c r="S10376" i="3"/>
  <c r="R10376" i="3"/>
  <c r="S10375" i="3"/>
  <c r="R10375" i="3"/>
  <c r="S10373" i="3"/>
  <c r="R10373" i="3"/>
  <c r="S10372" i="3"/>
  <c r="R10372" i="3"/>
  <c r="S10371" i="3"/>
  <c r="R10371" i="3"/>
  <c r="S10369" i="3"/>
  <c r="R10369" i="3"/>
  <c r="S10366" i="3"/>
  <c r="R10366" i="3"/>
  <c r="S10364" i="3"/>
  <c r="R10364" i="3"/>
  <c r="S10363" i="3"/>
  <c r="R10363" i="3"/>
  <c r="S10362" i="3"/>
  <c r="R10362" i="3"/>
  <c r="S10361" i="3"/>
  <c r="R10361" i="3"/>
  <c r="S10360" i="3"/>
  <c r="R10360" i="3"/>
  <c r="S10359" i="3"/>
  <c r="R10359" i="3"/>
  <c r="S10358" i="3"/>
  <c r="R10358" i="3"/>
  <c r="S10356" i="3"/>
  <c r="R10356" i="3"/>
  <c r="S10354" i="3"/>
  <c r="R10354" i="3"/>
  <c r="S10353" i="3"/>
  <c r="R10353" i="3"/>
  <c r="S10351" i="3"/>
  <c r="R10351" i="3"/>
  <c r="S10350" i="3"/>
  <c r="R10350" i="3"/>
  <c r="S10349" i="3"/>
  <c r="R10349" i="3"/>
  <c r="S10348" i="3"/>
  <c r="R10348" i="3"/>
  <c r="S10347" i="3"/>
  <c r="R10347" i="3"/>
  <c r="S10346" i="3"/>
  <c r="R10346" i="3"/>
  <c r="S10345" i="3"/>
  <c r="R10345" i="3"/>
  <c r="S10344" i="3"/>
  <c r="R10344" i="3"/>
  <c r="S10343" i="3"/>
  <c r="R10343" i="3"/>
  <c r="S10342" i="3"/>
  <c r="R10342" i="3"/>
  <c r="S10341" i="3"/>
  <c r="R10341" i="3"/>
  <c r="S10340" i="3"/>
  <c r="R10340" i="3"/>
  <c r="S10339" i="3"/>
  <c r="R10339" i="3"/>
  <c r="S10338" i="3"/>
  <c r="R10338" i="3"/>
  <c r="S10337" i="3"/>
  <c r="R10337" i="3"/>
  <c r="S10336" i="3"/>
  <c r="R10336" i="3"/>
  <c r="S10335" i="3"/>
  <c r="R10335" i="3"/>
  <c r="S10334" i="3"/>
  <c r="R10334" i="3"/>
  <c r="S10333" i="3"/>
  <c r="R10333" i="3"/>
  <c r="S10332" i="3"/>
  <c r="R10332" i="3"/>
  <c r="S10331" i="3"/>
  <c r="R10331" i="3"/>
  <c r="S10330" i="3"/>
  <c r="R10330" i="3"/>
  <c r="S10329" i="3"/>
  <c r="R10329" i="3"/>
  <c r="S10328" i="3"/>
  <c r="R10328" i="3"/>
  <c r="S10326" i="3"/>
  <c r="DX254" i="1" s="1"/>
  <c r="R10326" i="3"/>
  <c r="S10324" i="3"/>
  <c r="R10324" i="3"/>
  <c r="S10323" i="3"/>
  <c r="R10323" i="3"/>
  <c r="S10321" i="3"/>
  <c r="R10321" i="3"/>
  <c r="S10320" i="3"/>
  <c r="R10320" i="3"/>
  <c r="S10319" i="3"/>
  <c r="R10319" i="3"/>
  <c r="S10317" i="3"/>
  <c r="R10317" i="3"/>
  <c r="S10316" i="3"/>
  <c r="R10316" i="3"/>
  <c r="S10315" i="3"/>
  <c r="R10315" i="3"/>
  <c r="S10314" i="3"/>
  <c r="R10314" i="3"/>
  <c r="S10313" i="3"/>
  <c r="R10313" i="3"/>
  <c r="S10312" i="3"/>
  <c r="R10312" i="3"/>
  <c r="S10311" i="3"/>
  <c r="R10311" i="3"/>
  <c r="S10310" i="3"/>
  <c r="R10310" i="3"/>
  <c r="S10309" i="3"/>
  <c r="R10309" i="3"/>
  <c r="S10308" i="3"/>
  <c r="R10308" i="3"/>
  <c r="S10307" i="3"/>
  <c r="R10307" i="3"/>
  <c r="S10306" i="3"/>
  <c r="R10306" i="3"/>
  <c r="S10304" i="3"/>
  <c r="R10304" i="3"/>
  <c r="S10303" i="3"/>
  <c r="R10303" i="3"/>
  <c r="S10302" i="3"/>
  <c r="R10302" i="3"/>
  <c r="S10301" i="3"/>
  <c r="R10301" i="3"/>
  <c r="S10300" i="3"/>
  <c r="R10300" i="3"/>
  <c r="S10299" i="3"/>
  <c r="R10299" i="3"/>
  <c r="S10298" i="3"/>
  <c r="R10298" i="3"/>
  <c r="DX256" i="1"/>
  <c r="S10296" i="3"/>
  <c r="R10296" i="3"/>
  <c r="S10295" i="3"/>
  <c r="R10295" i="3"/>
  <c r="S10294" i="3"/>
  <c r="R10294" i="3"/>
  <c r="S10293" i="3"/>
  <c r="R10293" i="3"/>
  <c r="S10292" i="3"/>
  <c r="R10292" i="3"/>
  <c r="S10291" i="3"/>
  <c r="R10291" i="3"/>
  <c r="S10289" i="3"/>
  <c r="R10289" i="3"/>
  <c r="S10288" i="3"/>
  <c r="R10288" i="3"/>
  <c r="S10287" i="3"/>
  <c r="R10287" i="3"/>
  <c r="S10286" i="3"/>
  <c r="R10286" i="3"/>
  <c r="S10285" i="3"/>
  <c r="R10285" i="3"/>
  <c r="S10284" i="3"/>
  <c r="R10284" i="3"/>
  <c r="S10283" i="3"/>
  <c r="R10283" i="3"/>
  <c r="S10282" i="3"/>
  <c r="R10282" i="3"/>
  <c r="S10281" i="3"/>
  <c r="R10281" i="3"/>
  <c r="S10280" i="3"/>
  <c r="R10280" i="3"/>
  <c r="S10279" i="3"/>
  <c r="R10279" i="3"/>
  <c r="S10277" i="3"/>
  <c r="R10277" i="3"/>
  <c r="S10276" i="3"/>
  <c r="R10276" i="3"/>
  <c r="S10275" i="3"/>
  <c r="R10275" i="3"/>
  <c r="S10274" i="3"/>
  <c r="R10274" i="3"/>
  <c r="S10273" i="3"/>
  <c r="R10273" i="3"/>
  <c r="S10272" i="3"/>
  <c r="R10272" i="3"/>
  <c r="S10271" i="3"/>
  <c r="R10271" i="3"/>
  <c r="S10270" i="3"/>
  <c r="R10270" i="3"/>
  <c r="S10269" i="3"/>
  <c r="R10269" i="3"/>
  <c r="S10268" i="3"/>
  <c r="R10268" i="3"/>
  <c r="S10267" i="3"/>
  <c r="R10267" i="3"/>
  <c r="S10266" i="3"/>
  <c r="R10266" i="3"/>
  <c r="S10265" i="3"/>
  <c r="R10265" i="3"/>
  <c r="S10264" i="3"/>
  <c r="R10264" i="3"/>
  <c r="S10263" i="3"/>
  <c r="R10263" i="3"/>
  <c r="S10262" i="3"/>
  <c r="R10262" i="3"/>
  <c r="S10261" i="3"/>
  <c r="R10261" i="3"/>
  <c r="S10259" i="3"/>
  <c r="R10259" i="3"/>
  <c r="S10258" i="3"/>
  <c r="R10258" i="3"/>
  <c r="S10257" i="3"/>
  <c r="R10257" i="3"/>
  <c r="S10256" i="3"/>
  <c r="R10256" i="3"/>
  <c r="S10255" i="3"/>
  <c r="R10255" i="3"/>
  <c r="S10254" i="3"/>
  <c r="R10254" i="3"/>
  <c r="S10253" i="3"/>
  <c r="R10253" i="3"/>
  <c r="S10252" i="3"/>
  <c r="R10252" i="3"/>
  <c r="S10251" i="3"/>
  <c r="R10251" i="3"/>
  <c r="S10250" i="3"/>
  <c r="R10250" i="3"/>
  <c r="S10249" i="3"/>
  <c r="R10249" i="3"/>
  <c r="S10248" i="3"/>
  <c r="R10248" i="3"/>
  <c r="S10247" i="3"/>
  <c r="R10247" i="3"/>
  <c r="S10245" i="3"/>
  <c r="R10245" i="3"/>
  <c r="S10243" i="3"/>
  <c r="R10243" i="3"/>
  <c r="S10241" i="3"/>
  <c r="R10241" i="3"/>
  <c r="S10240" i="3"/>
  <c r="R10240" i="3"/>
  <c r="S10239" i="3"/>
  <c r="R10239" i="3"/>
  <c r="S10238" i="3"/>
  <c r="R10238" i="3"/>
  <c r="S10237" i="3"/>
  <c r="R10237" i="3"/>
  <c r="S10236" i="3"/>
  <c r="R10236" i="3"/>
  <c r="S10234" i="3"/>
  <c r="R10234" i="3"/>
  <c r="S10233" i="3"/>
  <c r="R10233" i="3"/>
  <c r="S10232" i="3"/>
  <c r="R10232" i="3"/>
  <c r="S10231" i="3"/>
  <c r="R10231" i="3"/>
  <c r="S10230" i="3"/>
  <c r="R10230" i="3"/>
  <c r="S10229" i="3"/>
  <c r="R10229" i="3"/>
  <c r="S10228" i="3"/>
  <c r="R10228" i="3"/>
  <c r="S10226" i="3"/>
  <c r="R10226" i="3"/>
  <c r="S10225" i="3"/>
  <c r="R10225" i="3"/>
  <c r="S10224" i="3"/>
  <c r="R10224" i="3"/>
  <c r="S10223" i="3"/>
  <c r="R10223" i="3"/>
  <c r="S10222" i="3"/>
  <c r="R10222" i="3"/>
  <c r="S10221" i="3"/>
  <c r="R10221" i="3"/>
  <c r="S10219" i="3"/>
  <c r="R10219" i="3"/>
  <c r="S10218" i="3"/>
  <c r="R10218" i="3"/>
  <c r="S10217" i="3"/>
  <c r="R10217" i="3"/>
  <c r="S10215" i="3"/>
  <c r="R10215" i="3"/>
  <c r="S10211" i="3"/>
  <c r="R10211" i="3"/>
  <c r="S10210" i="3"/>
  <c r="R10210" i="3"/>
  <c r="S10209" i="3"/>
  <c r="R10209" i="3"/>
  <c r="S10207" i="3"/>
  <c r="R10207" i="3"/>
  <c r="S10206" i="3"/>
  <c r="R10206" i="3"/>
  <c r="S10205" i="3"/>
  <c r="R10205" i="3"/>
  <c r="S10203" i="3"/>
  <c r="R10203" i="3"/>
  <c r="S10202" i="3"/>
  <c r="R10202" i="3"/>
  <c r="S10201" i="3"/>
  <c r="R10201" i="3"/>
  <c r="S10200" i="3"/>
  <c r="R10200" i="3"/>
  <c r="S10199" i="3"/>
  <c r="R10199" i="3"/>
  <c r="S10198" i="3"/>
  <c r="R10198" i="3"/>
  <c r="S10197" i="3"/>
  <c r="R10197" i="3"/>
  <c r="S10196" i="3"/>
  <c r="R10196" i="3"/>
  <c r="S10195" i="3"/>
  <c r="R10195" i="3"/>
  <c r="S10194" i="3"/>
  <c r="R10194" i="3"/>
  <c r="S10189" i="3"/>
  <c r="R10189" i="3"/>
  <c r="S10188" i="3"/>
  <c r="R10188" i="3"/>
  <c r="S10187" i="3"/>
  <c r="R10187" i="3"/>
  <c r="S10186" i="3"/>
  <c r="R10186" i="3"/>
  <c r="S10185" i="3"/>
  <c r="R10185" i="3"/>
  <c r="S10184" i="3"/>
  <c r="R10184" i="3"/>
  <c r="S10182" i="3"/>
  <c r="R10182" i="3"/>
  <c r="S10181" i="3"/>
  <c r="R10181" i="3"/>
  <c r="S10180" i="3"/>
  <c r="R10180" i="3"/>
  <c r="S10179" i="3"/>
  <c r="R10179" i="3"/>
  <c r="S10178" i="3"/>
  <c r="R10178" i="3"/>
  <c r="S10177" i="3"/>
  <c r="R10177" i="3"/>
  <c r="S10176" i="3"/>
  <c r="R10176" i="3"/>
  <c r="S10175" i="3"/>
  <c r="R10175" i="3"/>
  <c r="S10174" i="3"/>
  <c r="R10174" i="3"/>
  <c r="S10172" i="3"/>
  <c r="R10172" i="3"/>
  <c r="S10170" i="3"/>
  <c r="R10170" i="3"/>
  <c r="S10169" i="3"/>
  <c r="R10169" i="3"/>
  <c r="S10168" i="3"/>
  <c r="R10168" i="3"/>
  <c r="S10167" i="3"/>
  <c r="R10167" i="3"/>
  <c r="S10166" i="3"/>
  <c r="R10166" i="3"/>
  <c r="S10165" i="3"/>
  <c r="R10165" i="3"/>
  <c r="S10164" i="3"/>
  <c r="R10164" i="3"/>
  <c r="S10163" i="3"/>
  <c r="R10163" i="3"/>
  <c r="S10162" i="3"/>
  <c r="R10162" i="3"/>
  <c r="S10160" i="3"/>
  <c r="R10160" i="3"/>
  <c r="S10159" i="3"/>
  <c r="R10159" i="3"/>
  <c r="S10158" i="3"/>
  <c r="R10158" i="3"/>
  <c r="S10155" i="3"/>
  <c r="R10155" i="3"/>
  <c r="S10154" i="3"/>
  <c r="R10154" i="3"/>
  <c r="S10153" i="3"/>
  <c r="R10153" i="3"/>
  <c r="S10152" i="3"/>
  <c r="R10152" i="3"/>
  <c r="S10151" i="3"/>
  <c r="R10151" i="3"/>
  <c r="S10149" i="3"/>
  <c r="R10149" i="3"/>
  <c r="S10148" i="3"/>
  <c r="R10148" i="3"/>
  <c r="S10147" i="3"/>
  <c r="R10147" i="3"/>
  <c r="S10146" i="3"/>
  <c r="R10146" i="3"/>
  <c r="S10145" i="3"/>
  <c r="R10145" i="3"/>
  <c r="S10144" i="3"/>
  <c r="R10144" i="3"/>
  <c r="S10143" i="3"/>
  <c r="R10143" i="3"/>
  <c r="S10140" i="3"/>
  <c r="R10140" i="3"/>
  <c r="S10139" i="3"/>
  <c r="R10139" i="3"/>
  <c r="S10138" i="3"/>
  <c r="R10138" i="3"/>
  <c r="S10137" i="3"/>
  <c r="R10137" i="3"/>
  <c r="S10136" i="3"/>
  <c r="R10136" i="3"/>
  <c r="S10134" i="3"/>
  <c r="R10134" i="3"/>
  <c r="S10133" i="3"/>
  <c r="R10133" i="3"/>
  <c r="S10132" i="3"/>
  <c r="R10132" i="3"/>
  <c r="S10131" i="3"/>
  <c r="R10131" i="3"/>
  <c r="S10130" i="3"/>
  <c r="R10130" i="3"/>
  <c r="S10128" i="3"/>
  <c r="R10128" i="3"/>
  <c r="S10127" i="3"/>
  <c r="R10127" i="3"/>
  <c r="S10126" i="3"/>
  <c r="R10126" i="3"/>
  <c r="S10125" i="3"/>
  <c r="R10125" i="3"/>
  <c r="S10124" i="3"/>
  <c r="R10124" i="3"/>
  <c r="S10123" i="3"/>
  <c r="R10123" i="3"/>
  <c r="S10122" i="3"/>
  <c r="R10122" i="3"/>
  <c r="S10121" i="3"/>
  <c r="R10121" i="3"/>
  <c r="S10120" i="3"/>
  <c r="R10120" i="3"/>
  <c r="S10119" i="3"/>
  <c r="R10119" i="3"/>
  <c r="S10117" i="3"/>
  <c r="R10117" i="3"/>
  <c r="S10116" i="3"/>
  <c r="R10116" i="3"/>
  <c r="S10115" i="3"/>
  <c r="R10115" i="3"/>
  <c r="S10114" i="3"/>
  <c r="R10114" i="3"/>
  <c r="S10113" i="3"/>
  <c r="R10113" i="3"/>
  <c r="S10112" i="3"/>
  <c r="R10112" i="3"/>
  <c r="S10111" i="3"/>
  <c r="R10111" i="3"/>
  <c r="S10110" i="3"/>
  <c r="R10110" i="3"/>
  <c r="S10109" i="3"/>
  <c r="R10109" i="3"/>
  <c r="S10108" i="3"/>
  <c r="R10108" i="3"/>
  <c r="S10107" i="3"/>
  <c r="R10107" i="3"/>
  <c r="S10106" i="3"/>
  <c r="R10106" i="3"/>
  <c r="S10104" i="3"/>
  <c r="R10104" i="3"/>
  <c r="S10103" i="3"/>
  <c r="R10103" i="3"/>
  <c r="S10102" i="3"/>
  <c r="R10102" i="3"/>
  <c r="S10101" i="3"/>
  <c r="R10101" i="3"/>
  <c r="S10100" i="3"/>
  <c r="R10100" i="3"/>
  <c r="S10098" i="3"/>
  <c r="R10098" i="3"/>
  <c r="S10097" i="3"/>
  <c r="R10097" i="3"/>
  <c r="S10096" i="3"/>
  <c r="R10096" i="3"/>
  <c r="S10095" i="3"/>
  <c r="R10095" i="3"/>
  <c r="S10094" i="3"/>
  <c r="R10094" i="3"/>
  <c r="S10093" i="3"/>
  <c r="R10093" i="3"/>
  <c r="S10092" i="3"/>
  <c r="R10092" i="3"/>
  <c r="S10091" i="3"/>
  <c r="R10091" i="3"/>
  <c r="S10090" i="3"/>
  <c r="R10090" i="3"/>
  <c r="S10089" i="3"/>
  <c r="R10089" i="3"/>
  <c r="S10088" i="3"/>
  <c r="R10088" i="3"/>
  <c r="S10087" i="3"/>
  <c r="R10087" i="3"/>
  <c r="S10086" i="3"/>
  <c r="R10086" i="3"/>
  <c r="S10085" i="3"/>
  <c r="R10085" i="3"/>
  <c r="S10084" i="3"/>
  <c r="R10084" i="3"/>
  <c r="S10083" i="3"/>
  <c r="R10083" i="3"/>
  <c r="S10082" i="3"/>
  <c r="R10082" i="3"/>
  <c r="S10081" i="3"/>
  <c r="R10081" i="3"/>
  <c r="S10080" i="3"/>
  <c r="R10080" i="3"/>
  <c r="S10078" i="3"/>
  <c r="R10078" i="3"/>
  <c r="S10076" i="3"/>
  <c r="R10076" i="3"/>
  <c r="S10075" i="3"/>
  <c r="R10075" i="3"/>
  <c r="S10074" i="3"/>
  <c r="R10074" i="3"/>
  <c r="S10072" i="3"/>
  <c r="R10072" i="3"/>
  <c r="S10071" i="3"/>
  <c r="R10071" i="3"/>
  <c r="S10070" i="3"/>
  <c r="R10070" i="3"/>
  <c r="S10069" i="3"/>
  <c r="R10069" i="3"/>
  <c r="S10068" i="3"/>
  <c r="R10068" i="3"/>
  <c r="S10066" i="3"/>
  <c r="R10066" i="3"/>
  <c r="S10063" i="3"/>
  <c r="R10063" i="3"/>
  <c r="S10062" i="3"/>
  <c r="R10062" i="3"/>
  <c r="S10061" i="3"/>
  <c r="R10061" i="3"/>
  <c r="S10060" i="3"/>
  <c r="R10060" i="3"/>
  <c r="S10059" i="3"/>
  <c r="R10059" i="3"/>
  <c r="S10058" i="3"/>
  <c r="R10058" i="3"/>
  <c r="S10057" i="3"/>
  <c r="R10057" i="3"/>
  <c r="S10056" i="3"/>
  <c r="R10056" i="3"/>
  <c r="S10055" i="3"/>
  <c r="R10055" i="3"/>
  <c r="S10054" i="3"/>
  <c r="R10054" i="3"/>
  <c r="S10053" i="3"/>
  <c r="R10053" i="3"/>
  <c r="S10052" i="3"/>
  <c r="R10052" i="3"/>
  <c r="S10051" i="3"/>
  <c r="R10051" i="3"/>
  <c r="S10050" i="3"/>
  <c r="R10050" i="3"/>
  <c r="S10048" i="3"/>
  <c r="R10048" i="3"/>
  <c r="S10047" i="3"/>
  <c r="R10047" i="3"/>
  <c r="S10045" i="3"/>
  <c r="R10045" i="3"/>
  <c r="S10044" i="3"/>
  <c r="R10044" i="3"/>
  <c r="S10042" i="3"/>
  <c r="R10042" i="3"/>
  <c r="S10040" i="3"/>
  <c r="R10040" i="3"/>
  <c r="S10039" i="3"/>
  <c r="R10039" i="3"/>
  <c r="S10038" i="3"/>
  <c r="R10038" i="3"/>
  <c r="S10036" i="3"/>
  <c r="R10036" i="3"/>
  <c r="S10035" i="3"/>
  <c r="R10035" i="3"/>
  <c r="S10034" i="3"/>
  <c r="R10034" i="3"/>
  <c r="S10033" i="3"/>
  <c r="R10033" i="3"/>
  <c r="S10032" i="3"/>
  <c r="R10032" i="3"/>
  <c r="S10030" i="3"/>
  <c r="R10030" i="3"/>
  <c r="S10029" i="3"/>
  <c r="R10029" i="3"/>
  <c r="S10028" i="3"/>
  <c r="R10028" i="3"/>
  <c r="S10027" i="3"/>
  <c r="R10027" i="3"/>
  <c r="S10025" i="3"/>
  <c r="R10025" i="3"/>
  <c r="S10024" i="3"/>
  <c r="R10024" i="3"/>
  <c r="S10023" i="3"/>
  <c r="R10023" i="3"/>
  <c r="S10022" i="3"/>
  <c r="R10022" i="3"/>
  <c r="S10021" i="3"/>
  <c r="R10021" i="3"/>
  <c r="S10020" i="3"/>
  <c r="R10020" i="3"/>
  <c r="S10016" i="3"/>
  <c r="R10016" i="3"/>
  <c r="S10014" i="3"/>
  <c r="R10014" i="3"/>
  <c r="S10013" i="3"/>
  <c r="R10013" i="3"/>
  <c r="S10011" i="3"/>
  <c r="R10011" i="3"/>
  <c r="S10010" i="3"/>
  <c r="R10010" i="3"/>
  <c r="S10009" i="3"/>
  <c r="R10009" i="3"/>
  <c r="S10008" i="3"/>
  <c r="R10008" i="3"/>
  <c r="S10006" i="3"/>
  <c r="R10006" i="3"/>
  <c r="S10004" i="3"/>
  <c r="R10004" i="3"/>
  <c r="S10003" i="3"/>
  <c r="R10003" i="3"/>
  <c r="S10002" i="3"/>
  <c r="R10002" i="3"/>
  <c r="S9997" i="3"/>
  <c r="R9997" i="3"/>
  <c r="S9996" i="3"/>
  <c r="R9996" i="3"/>
  <c r="S9995" i="3"/>
  <c r="R9995" i="3"/>
  <c r="S9994" i="3"/>
  <c r="R9994" i="3"/>
  <c r="S9993" i="3"/>
  <c r="R9993" i="3"/>
  <c r="S9992" i="3"/>
  <c r="R9992" i="3"/>
  <c r="S9991" i="3"/>
  <c r="R9991" i="3"/>
  <c r="S9990" i="3"/>
  <c r="R9990" i="3"/>
  <c r="S9989" i="3"/>
  <c r="R9989" i="3"/>
  <c r="S9988" i="3"/>
  <c r="R9988" i="3"/>
  <c r="S9987" i="3"/>
  <c r="R9987" i="3"/>
  <c r="S9986" i="3"/>
  <c r="R9986" i="3"/>
  <c r="S9984" i="3"/>
  <c r="R9984" i="3"/>
  <c r="S9982" i="3"/>
  <c r="R9982" i="3"/>
  <c r="S9981" i="3"/>
  <c r="R9981" i="3"/>
  <c r="S9979" i="3"/>
  <c r="R9979" i="3"/>
  <c r="S9975" i="3"/>
  <c r="R9975" i="3"/>
  <c r="S9973" i="3"/>
  <c r="R9973" i="3"/>
  <c r="S9972" i="3"/>
  <c r="R9972" i="3"/>
  <c r="S9971" i="3"/>
  <c r="R9971" i="3"/>
  <c r="S9970" i="3"/>
  <c r="R9970" i="3"/>
  <c r="S9969" i="3"/>
  <c r="R9969" i="3"/>
  <c r="S9968" i="3"/>
  <c r="R9968" i="3"/>
  <c r="S9967" i="3"/>
  <c r="R9967" i="3"/>
  <c r="S9966" i="3"/>
  <c r="R9966" i="3"/>
  <c r="S9965" i="3"/>
  <c r="R9965" i="3"/>
  <c r="S9964" i="3"/>
  <c r="R9964" i="3"/>
  <c r="S9963" i="3"/>
  <c r="R9963" i="3"/>
  <c r="S9962" i="3"/>
  <c r="R9962" i="3"/>
  <c r="S9961" i="3"/>
  <c r="R9961" i="3"/>
  <c r="S9960" i="3"/>
  <c r="R9960" i="3"/>
  <c r="S9959" i="3"/>
  <c r="R9959" i="3"/>
  <c r="S9958" i="3"/>
  <c r="R9958" i="3"/>
  <c r="S9957" i="3"/>
  <c r="R9957" i="3"/>
  <c r="S9955" i="3"/>
  <c r="R9955" i="3"/>
  <c r="S9954" i="3"/>
  <c r="R9954" i="3"/>
  <c r="S9953" i="3"/>
  <c r="R9953" i="3"/>
  <c r="S9951" i="3"/>
  <c r="R9951" i="3"/>
  <c r="S9950" i="3"/>
  <c r="R9950" i="3"/>
  <c r="S9949" i="3"/>
  <c r="R9949" i="3"/>
  <c r="S9948" i="3"/>
  <c r="R9948" i="3"/>
  <c r="S9947" i="3"/>
  <c r="R9947" i="3"/>
  <c r="S9946" i="3"/>
  <c r="R9946" i="3"/>
  <c r="S9945" i="3"/>
  <c r="R9945" i="3"/>
  <c r="S9941" i="3"/>
  <c r="R9941" i="3"/>
  <c r="S9940" i="3"/>
  <c r="R9940" i="3"/>
  <c r="S9939" i="3"/>
  <c r="R9939" i="3"/>
  <c r="S9938" i="3"/>
  <c r="R9938" i="3"/>
  <c r="S9937" i="3"/>
  <c r="R9937" i="3"/>
  <c r="S9936" i="3"/>
  <c r="R9936" i="3"/>
  <c r="S9935" i="3"/>
  <c r="R9935" i="3"/>
  <c r="S9934" i="3"/>
  <c r="R9934" i="3"/>
  <c r="S9933" i="3"/>
  <c r="R9933" i="3"/>
  <c r="S9932" i="3"/>
  <c r="R9932" i="3"/>
  <c r="S9930" i="3"/>
  <c r="R9930" i="3"/>
  <c r="S9929" i="3"/>
  <c r="R9929" i="3"/>
  <c r="S9928" i="3"/>
  <c r="R9928" i="3"/>
  <c r="S9927" i="3"/>
  <c r="R9927" i="3"/>
  <c r="S9926" i="3"/>
  <c r="R9926" i="3"/>
  <c r="S9925" i="3"/>
  <c r="R9925" i="3"/>
  <c r="S9924" i="3"/>
  <c r="R9924" i="3"/>
  <c r="S9923" i="3"/>
  <c r="R9923" i="3"/>
  <c r="S9922" i="3"/>
  <c r="R9922" i="3"/>
  <c r="S9920" i="3"/>
  <c r="R9920" i="3"/>
  <c r="S9919" i="3"/>
  <c r="R9919" i="3"/>
  <c r="S9917" i="3"/>
  <c r="R9917" i="3"/>
  <c r="S9916" i="3"/>
  <c r="R9916" i="3"/>
  <c r="S9915" i="3"/>
  <c r="R9915" i="3"/>
  <c r="S9914" i="3"/>
  <c r="R9914" i="3"/>
  <c r="S9913" i="3"/>
  <c r="R9913" i="3"/>
  <c r="S9912" i="3"/>
  <c r="R9912" i="3"/>
  <c r="S9911" i="3"/>
  <c r="R9911" i="3"/>
  <c r="S9909" i="3"/>
  <c r="R9909" i="3"/>
  <c r="S9908" i="3"/>
  <c r="R9908" i="3"/>
  <c r="S9907" i="3"/>
  <c r="R9907" i="3"/>
  <c r="S9906" i="3"/>
  <c r="R9906" i="3"/>
  <c r="S9905" i="3"/>
  <c r="R9905" i="3"/>
  <c r="S9904" i="3"/>
  <c r="R9904" i="3"/>
  <c r="S9903" i="3"/>
  <c r="R9903" i="3"/>
  <c r="S9901" i="3"/>
  <c r="R9901" i="3"/>
  <c r="S9900" i="3"/>
  <c r="R9900" i="3"/>
  <c r="S9899" i="3"/>
  <c r="R9899" i="3"/>
  <c r="S9898" i="3"/>
  <c r="R9898" i="3"/>
  <c r="S9897" i="3"/>
  <c r="R9897" i="3"/>
  <c r="S9896" i="3"/>
  <c r="R9896" i="3"/>
  <c r="S9894" i="3"/>
  <c r="R9894" i="3"/>
  <c r="S9893" i="3"/>
  <c r="R9893" i="3"/>
  <c r="S9892" i="3"/>
  <c r="R9892" i="3"/>
  <c r="S9891" i="3"/>
  <c r="R9891" i="3"/>
  <c r="S9890" i="3"/>
  <c r="R9890" i="3"/>
  <c r="S9889" i="3"/>
  <c r="R9889" i="3"/>
  <c r="S9888" i="3"/>
  <c r="R9888" i="3"/>
  <c r="S9886" i="3"/>
  <c r="R9886" i="3"/>
  <c r="S9885" i="3"/>
  <c r="R9885" i="3"/>
  <c r="S9884" i="3"/>
  <c r="R9884" i="3"/>
  <c r="S9883" i="3"/>
  <c r="R9883" i="3"/>
  <c r="S9880" i="3"/>
  <c r="R9880" i="3"/>
  <c r="S9879" i="3"/>
  <c r="R9879" i="3"/>
  <c r="S9878" i="3"/>
  <c r="R9878" i="3"/>
  <c r="S9876" i="3"/>
  <c r="R9876" i="3"/>
  <c r="S9873" i="3"/>
  <c r="R9873" i="3"/>
  <c r="S9872" i="3"/>
  <c r="R9872" i="3"/>
  <c r="S9871" i="3"/>
  <c r="R9871" i="3"/>
  <c r="S9870" i="3"/>
  <c r="R9870" i="3"/>
  <c r="S9869" i="3"/>
  <c r="R9869" i="3"/>
  <c r="S9868" i="3"/>
  <c r="R9868" i="3"/>
  <c r="S9867" i="3"/>
  <c r="R9867" i="3"/>
  <c r="S9866" i="3"/>
  <c r="R9866" i="3"/>
  <c r="S9865" i="3"/>
  <c r="R9865" i="3"/>
  <c r="S9864" i="3"/>
  <c r="R9864" i="3"/>
  <c r="S9863" i="3"/>
  <c r="R9863" i="3"/>
  <c r="S9862" i="3"/>
  <c r="R9862" i="3"/>
  <c r="S9861" i="3"/>
  <c r="R9861" i="3"/>
  <c r="S9860" i="3"/>
  <c r="R9860" i="3"/>
  <c r="S9859" i="3"/>
  <c r="R9859" i="3"/>
  <c r="S9858" i="3"/>
  <c r="R9858" i="3"/>
  <c r="S9857" i="3"/>
  <c r="R9857" i="3"/>
  <c r="S9855" i="3"/>
  <c r="R9855" i="3"/>
  <c r="S9854" i="3"/>
  <c r="R9854" i="3"/>
  <c r="S9853" i="3"/>
  <c r="R9853" i="3"/>
  <c r="S9851" i="3"/>
  <c r="R9851" i="3"/>
  <c r="S9850" i="3"/>
  <c r="R9850" i="3"/>
  <c r="S9848" i="3"/>
  <c r="R9848" i="3"/>
  <c r="S9847" i="3"/>
  <c r="R9847" i="3"/>
  <c r="S9846" i="3"/>
  <c r="R9846" i="3"/>
  <c r="S9845" i="3"/>
  <c r="R9845" i="3"/>
  <c r="S9844" i="3"/>
  <c r="R9844" i="3"/>
  <c r="S9843" i="3"/>
  <c r="R9843" i="3"/>
  <c r="S9842" i="3"/>
  <c r="R9842" i="3"/>
  <c r="S9841" i="3"/>
  <c r="R9841" i="3"/>
  <c r="S9840" i="3"/>
  <c r="R9840" i="3"/>
  <c r="S9839" i="3"/>
  <c r="R9839" i="3"/>
  <c r="S9838" i="3"/>
  <c r="R9838" i="3"/>
  <c r="S9837" i="3"/>
  <c r="R9837" i="3"/>
  <c r="S9836" i="3"/>
  <c r="R9836" i="3"/>
  <c r="S9835" i="3"/>
  <c r="R9835" i="3"/>
  <c r="S9834" i="3"/>
  <c r="R9834" i="3"/>
  <c r="S9833" i="3"/>
  <c r="R9833" i="3"/>
  <c r="S9832" i="3"/>
  <c r="R9832" i="3"/>
  <c r="S9831" i="3"/>
  <c r="R9831" i="3"/>
  <c r="S9830" i="3"/>
  <c r="R9830" i="3"/>
  <c r="S9829" i="3"/>
  <c r="R9829" i="3"/>
  <c r="S9828" i="3"/>
  <c r="R9828" i="3"/>
  <c r="S9827" i="3"/>
  <c r="R9827" i="3"/>
  <c r="S9825" i="3"/>
  <c r="R9825" i="3"/>
  <c r="S9824" i="3"/>
  <c r="R9824" i="3"/>
  <c r="S9822" i="3"/>
  <c r="R9822" i="3"/>
  <c r="S9821" i="3"/>
  <c r="R9821" i="3"/>
  <c r="S9820" i="3"/>
  <c r="R9820" i="3"/>
  <c r="S9819" i="3"/>
  <c r="R9819" i="3"/>
  <c r="S9817" i="3"/>
  <c r="R9817" i="3"/>
  <c r="S9816" i="3"/>
  <c r="R9816" i="3"/>
  <c r="S9815" i="3"/>
  <c r="R9815" i="3"/>
  <c r="S9814" i="3"/>
  <c r="R9814" i="3"/>
  <c r="S9813" i="3"/>
  <c r="R9813" i="3"/>
  <c r="S9812" i="3"/>
  <c r="R9812" i="3"/>
  <c r="S9811" i="3"/>
  <c r="R9811" i="3"/>
  <c r="S9810" i="3"/>
  <c r="R9810" i="3"/>
  <c r="S9808" i="3"/>
  <c r="R9808" i="3"/>
  <c r="S9807" i="3"/>
  <c r="R9807" i="3"/>
  <c r="S9806" i="3"/>
  <c r="R9806" i="3"/>
  <c r="S9805" i="3"/>
  <c r="R9805" i="3"/>
  <c r="S9804" i="3"/>
  <c r="R9804" i="3"/>
  <c r="S9803" i="3"/>
  <c r="R9803" i="3"/>
  <c r="S9802" i="3"/>
  <c r="R9802" i="3"/>
  <c r="S9801" i="3"/>
  <c r="R9801" i="3"/>
  <c r="S9800" i="3"/>
  <c r="R9800" i="3"/>
  <c r="S9798" i="3"/>
  <c r="R9798" i="3"/>
  <c r="S9797" i="3"/>
  <c r="R9797" i="3"/>
  <c r="S9794" i="3"/>
  <c r="R9794" i="3"/>
  <c r="S9793" i="3"/>
  <c r="R9793" i="3"/>
  <c r="S9792" i="3"/>
  <c r="R9792" i="3"/>
  <c r="S9789" i="3"/>
  <c r="R9789" i="3"/>
  <c r="S9788" i="3"/>
  <c r="R9788" i="3"/>
  <c r="S9787" i="3"/>
  <c r="R9787" i="3"/>
  <c r="S9786" i="3"/>
  <c r="R9786" i="3"/>
  <c r="S9785" i="3"/>
  <c r="R9785" i="3"/>
  <c r="S9784" i="3"/>
  <c r="R9784" i="3"/>
  <c r="S9783" i="3"/>
  <c r="R9783" i="3"/>
  <c r="S9782" i="3"/>
  <c r="R9782" i="3"/>
  <c r="S9781" i="3"/>
  <c r="R9781" i="3"/>
  <c r="S9780" i="3"/>
  <c r="R9780" i="3"/>
  <c r="S9779" i="3"/>
  <c r="R9779" i="3"/>
  <c r="S9778" i="3"/>
  <c r="R9778" i="3"/>
  <c r="S9776" i="3"/>
  <c r="R9776" i="3"/>
  <c r="S9775" i="3"/>
  <c r="R9775" i="3"/>
  <c r="S9774" i="3"/>
  <c r="R9774" i="3"/>
  <c r="S9773" i="3"/>
  <c r="R9773" i="3"/>
  <c r="S9772" i="3"/>
  <c r="R9772" i="3"/>
  <c r="S9771" i="3"/>
  <c r="R9771" i="3"/>
  <c r="S9770" i="3"/>
  <c r="R9770" i="3"/>
  <c r="S9769" i="3"/>
  <c r="R9769" i="3"/>
  <c r="S9768" i="3"/>
  <c r="R9768" i="3"/>
  <c r="S9767" i="3"/>
  <c r="R9767" i="3"/>
  <c r="S9765" i="3"/>
  <c r="R9765" i="3"/>
  <c r="S9764" i="3"/>
  <c r="R9764" i="3"/>
  <c r="S9763" i="3"/>
  <c r="R9763" i="3"/>
  <c r="S9762" i="3"/>
  <c r="R9762" i="3"/>
  <c r="S9760" i="3"/>
  <c r="R9760" i="3"/>
  <c r="S9759" i="3"/>
  <c r="R9759" i="3"/>
  <c r="S9758" i="3"/>
  <c r="R9758" i="3"/>
  <c r="S9757" i="3"/>
  <c r="R9757" i="3"/>
  <c r="S9756" i="3"/>
  <c r="R9756" i="3"/>
  <c r="S9755" i="3"/>
  <c r="R9755" i="3"/>
  <c r="S9754" i="3"/>
  <c r="R9754" i="3"/>
  <c r="S9752" i="3"/>
  <c r="R9752" i="3"/>
  <c r="S9751" i="3"/>
  <c r="R9751" i="3"/>
  <c r="S9750" i="3"/>
  <c r="EB244" i="1" s="1"/>
  <c r="R9750" i="3"/>
  <c r="S9749" i="3"/>
  <c r="R9749" i="3"/>
  <c r="S9748" i="3"/>
  <c r="R9748" i="3"/>
  <c r="S9747" i="3"/>
  <c r="R9747" i="3"/>
  <c r="S9746" i="3"/>
  <c r="R9746" i="3"/>
  <c r="S9744" i="3"/>
  <c r="R9744" i="3"/>
  <c r="S9743" i="3"/>
  <c r="R9743" i="3"/>
  <c r="S9742" i="3"/>
  <c r="R9742" i="3"/>
  <c r="S9741" i="3"/>
  <c r="R9741" i="3"/>
  <c r="S9740" i="3"/>
  <c r="R9740" i="3"/>
  <c r="S9739" i="3"/>
  <c r="R9739" i="3"/>
  <c r="S9738" i="3"/>
  <c r="R9738" i="3"/>
  <c r="S9737" i="3"/>
  <c r="R9737" i="3"/>
  <c r="S9736" i="3"/>
  <c r="R9736" i="3"/>
  <c r="S9735" i="3"/>
  <c r="R9735" i="3"/>
  <c r="S9734" i="3"/>
  <c r="R9734" i="3"/>
  <c r="S9733" i="3"/>
  <c r="R9733" i="3"/>
  <c r="S9732" i="3"/>
  <c r="R9732" i="3"/>
  <c r="S9731" i="3"/>
  <c r="R9731" i="3"/>
  <c r="S9730" i="3"/>
  <c r="R9730" i="3"/>
  <c r="S9729" i="3"/>
  <c r="R9729" i="3"/>
  <c r="S9728" i="3"/>
  <c r="R9728" i="3"/>
  <c r="S9726" i="3"/>
  <c r="R9726" i="3"/>
  <c r="S9725" i="3"/>
  <c r="R9725" i="3"/>
  <c r="S9724" i="3"/>
  <c r="R9724" i="3"/>
  <c r="S9723" i="3"/>
  <c r="R9723" i="3"/>
  <c r="S9722" i="3"/>
  <c r="R9722" i="3"/>
  <c r="S9721" i="3"/>
  <c r="R9721" i="3"/>
  <c r="S9720" i="3"/>
  <c r="R9720" i="3"/>
  <c r="S9719" i="3"/>
  <c r="R9719" i="3"/>
  <c r="S9718" i="3"/>
  <c r="R9718" i="3"/>
  <c r="S9717" i="3"/>
  <c r="R9717" i="3"/>
  <c r="S9716" i="3"/>
  <c r="R9716" i="3"/>
  <c r="S9715" i="3"/>
  <c r="R9715" i="3"/>
  <c r="S9714" i="3"/>
  <c r="R9714" i="3"/>
  <c r="S9713" i="3"/>
  <c r="R9713" i="3"/>
  <c r="S9712" i="3"/>
  <c r="R9712" i="3"/>
  <c r="S9711" i="3"/>
  <c r="R9711" i="3"/>
  <c r="S9710" i="3"/>
  <c r="R9710" i="3"/>
  <c r="S9709" i="3"/>
  <c r="R9709" i="3"/>
  <c r="S9708" i="3"/>
  <c r="R9708" i="3"/>
  <c r="S9707" i="3"/>
  <c r="R9707" i="3"/>
  <c r="S9706" i="3"/>
  <c r="R9706" i="3"/>
  <c r="S9705" i="3"/>
  <c r="R9705" i="3"/>
  <c r="S9703" i="3"/>
  <c r="R9703" i="3"/>
  <c r="S9702" i="3"/>
  <c r="R9702" i="3"/>
  <c r="S9701" i="3"/>
  <c r="R9701" i="3"/>
  <c r="S9700" i="3"/>
  <c r="R9700" i="3"/>
  <c r="S9699" i="3"/>
  <c r="R9699" i="3"/>
  <c r="S9698" i="3"/>
  <c r="R9698" i="3"/>
  <c r="S9697" i="3"/>
  <c r="R9697" i="3"/>
  <c r="S9696" i="3"/>
  <c r="R9696" i="3"/>
  <c r="S9695" i="3"/>
  <c r="R9695" i="3"/>
  <c r="S9694" i="3"/>
  <c r="R9694" i="3"/>
  <c r="S9692" i="3"/>
  <c r="R9692" i="3"/>
  <c r="S9691" i="3"/>
  <c r="R9691" i="3"/>
  <c r="S9690" i="3"/>
  <c r="R9690" i="3"/>
  <c r="S9689" i="3"/>
  <c r="R9689" i="3"/>
  <c r="S9687" i="3"/>
  <c r="R9687" i="3"/>
  <c r="S9686" i="3"/>
  <c r="R9686" i="3"/>
  <c r="S9685" i="3"/>
  <c r="R9685" i="3"/>
  <c r="S9684" i="3"/>
  <c r="R9684" i="3"/>
  <c r="S9683" i="3"/>
  <c r="R9683" i="3"/>
  <c r="S9682" i="3"/>
  <c r="R9682" i="3"/>
  <c r="S9681" i="3"/>
  <c r="R9681" i="3"/>
  <c r="S9680" i="3"/>
  <c r="R9680" i="3"/>
  <c r="S9679" i="3"/>
  <c r="R9679" i="3"/>
  <c r="S9678" i="3"/>
  <c r="R9678" i="3"/>
  <c r="S9677" i="3"/>
  <c r="R9677" i="3"/>
  <c r="S9676" i="3"/>
  <c r="R9676" i="3"/>
  <c r="S9674" i="3"/>
  <c r="R9674" i="3"/>
  <c r="S9673" i="3"/>
  <c r="R9673" i="3"/>
  <c r="S9672" i="3"/>
  <c r="R9672" i="3"/>
  <c r="S9671" i="3"/>
  <c r="R9671" i="3"/>
  <c r="S9670" i="3"/>
  <c r="R9670" i="3"/>
  <c r="S9669" i="3"/>
  <c r="R9669" i="3"/>
  <c r="S9668" i="3"/>
  <c r="R9668" i="3"/>
  <c r="S9667" i="3"/>
  <c r="R9667" i="3"/>
  <c r="S9665" i="3"/>
  <c r="R9665" i="3"/>
  <c r="S9664" i="3"/>
  <c r="R9664" i="3"/>
  <c r="S9663" i="3"/>
  <c r="R9663" i="3"/>
  <c r="S9662" i="3"/>
  <c r="R9662" i="3"/>
  <c r="S9661" i="3"/>
  <c r="R9661" i="3"/>
  <c r="S9660" i="3"/>
  <c r="R9660" i="3"/>
  <c r="S9659" i="3"/>
  <c r="R9659" i="3"/>
  <c r="S9658" i="3"/>
  <c r="R9658" i="3"/>
  <c r="S9656" i="3"/>
  <c r="R9656" i="3"/>
  <c r="S9655" i="3"/>
  <c r="R9655" i="3"/>
  <c r="S9653" i="3"/>
  <c r="R9653" i="3"/>
  <c r="S9652" i="3"/>
  <c r="R9652" i="3"/>
  <c r="S9651" i="3"/>
  <c r="R9651" i="3"/>
  <c r="S9648" i="3"/>
  <c r="R9648" i="3"/>
  <c r="S9647" i="3"/>
  <c r="R9647" i="3"/>
  <c r="S9646" i="3"/>
  <c r="R9646" i="3"/>
  <c r="S9645" i="3"/>
  <c r="R9645" i="3"/>
  <c r="S9643" i="3"/>
  <c r="R9643" i="3"/>
  <c r="S9642" i="3"/>
  <c r="R9642" i="3"/>
  <c r="S9641" i="3"/>
  <c r="R9641" i="3"/>
  <c r="S9640" i="3"/>
  <c r="R9640" i="3"/>
  <c r="S9639" i="3"/>
  <c r="R9639" i="3"/>
  <c r="S9638" i="3"/>
  <c r="R9638" i="3"/>
  <c r="S9637" i="3"/>
  <c r="R9637" i="3"/>
  <c r="S9636" i="3"/>
  <c r="R9636" i="3"/>
  <c r="S9635" i="3"/>
  <c r="R9635" i="3"/>
  <c r="S9634" i="3"/>
  <c r="R9634" i="3"/>
  <c r="S9633" i="3"/>
  <c r="R9633" i="3"/>
  <c r="S9632" i="3"/>
  <c r="R9632" i="3"/>
  <c r="S9630" i="3"/>
  <c r="R9630" i="3"/>
  <c r="S9629" i="3"/>
  <c r="R9629" i="3"/>
  <c r="S9628" i="3"/>
  <c r="R9628" i="3"/>
  <c r="S9627" i="3"/>
  <c r="R9627" i="3"/>
  <c r="S9626" i="3"/>
  <c r="R9626" i="3"/>
  <c r="S9625" i="3"/>
  <c r="R9625" i="3"/>
  <c r="S9624" i="3"/>
  <c r="R9624" i="3"/>
  <c r="S9622" i="3"/>
  <c r="R9622" i="3"/>
  <c r="S9621" i="3"/>
  <c r="R9621" i="3"/>
  <c r="S9620" i="3"/>
  <c r="R9620" i="3"/>
  <c r="S9619" i="3"/>
  <c r="R9619" i="3"/>
  <c r="S9618" i="3"/>
  <c r="R9618" i="3"/>
  <c r="S9617" i="3"/>
  <c r="R9617" i="3"/>
  <c r="S9616" i="3"/>
  <c r="R9616" i="3"/>
  <c r="S9615" i="3"/>
  <c r="R9615" i="3"/>
  <c r="S9614" i="3"/>
  <c r="R9614" i="3"/>
  <c r="S9613" i="3"/>
  <c r="R9613" i="3"/>
  <c r="S9612" i="3"/>
  <c r="R9612" i="3"/>
  <c r="S9609" i="3"/>
  <c r="R9609" i="3"/>
  <c r="S9608" i="3"/>
  <c r="R9608" i="3"/>
  <c r="S9607" i="3"/>
  <c r="R9607" i="3"/>
  <c r="S9606" i="3"/>
  <c r="R9606" i="3"/>
  <c r="S9605" i="3"/>
  <c r="R9605" i="3"/>
  <c r="S9604" i="3"/>
  <c r="R9604" i="3"/>
  <c r="S9603" i="3"/>
  <c r="R9603" i="3"/>
  <c r="S9601" i="3"/>
  <c r="R9601" i="3"/>
  <c r="S9600" i="3"/>
  <c r="R9600" i="3"/>
  <c r="S9598" i="3"/>
  <c r="R9598" i="3"/>
  <c r="S9597" i="3"/>
  <c r="R9597" i="3"/>
  <c r="S9596" i="3"/>
  <c r="R9596" i="3"/>
  <c r="S9595" i="3"/>
  <c r="R9595" i="3"/>
  <c r="S9594" i="3"/>
  <c r="R9594" i="3"/>
  <c r="S9592" i="3"/>
  <c r="R9592" i="3"/>
  <c r="S9591" i="3"/>
  <c r="R9591" i="3"/>
  <c r="S9590" i="3"/>
  <c r="R9590" i="3"/>
  <c r="S9589" i="3"/>
  <c r="R9589" i="3"/>
  <c r="S9588" i="3"/>
  <c r="R9588" i="3"/>
  <c r="S9587" i="3"/>
  <c r="R9587" i="3"/>
  <c r="S9585" i="3"/>
  <c r="R9585" i="3"/>
  <c r="S9583" i="3"/>
  <c r="R9583" i="3"/>
  <c r="S9582" i="3"/>
  <c r="R9582" i="3"/>
  <c r="S9581" i="3"/>
  <c r="R9581" i="3"/>
  <c r="S9580" i="3"/>
  <c r="R9580" i="3"/>
  <c r="S9579" i="3"/>
  <c r="R9579" i="3"/>
  <c r="S9578" i="3"/>
  <c r="R9578" i="3"/>
  <c r="S9577" i="3"/>
  <c r="R9577" i="3"/>
  <c r="S9576" i="3"/>
  <c r="R9576" i="3"/>
  <c r="S9574" i="3"/>
  <c r="R9574" i="3"/>
  <c r="S9573" i="3"/>
  <c r="R9573" i="3"/>
  <c r="S9572" i="3"/>
  <c r="R9572" i="3"/>
  <c r="S9570" i="3"/>
  <c r="R9570" i="3"/>
  <c r="S9568" i="3"/>
  <c r="R9568" i="3"/>
  <c r="S9565" i="3"/>
  <c r="R9565" i="3"/>
  <c r="S9564" i="3"/>
  <c r="R9564" i="3"/>
  <c r="S9563" i="3"/>
  <c r="R9563" i="3"/>
  <c r="S9561" i="3"/>
  <c r="R9561" i="3"/>
  <c r="S9560" i="3"/>
  <c r="R9560" i="3"/>
  <c r="S9559" i="3"/>
  <c r="R9559" i="3"/>
  <c r="S9558" i="3"/>
  <c r="R9558" i="3"/>
  <c r="S9557" i="3"/>
  <c r="R9557" i="3"/>
  <c r="S9556" i="3"/>
  <c r="R9556" i="3"/>
  <c r="S9555" i="3"/>
  <c r="R9555" i="3"/>
  <c r="S9554" i="3"/>
  <c r="R9554" i="3"/>
  <c r="S9553" i="3"/>
  <c r="R9553" i="3"/>
  <c r="S9552" i="3"/>
  <c r="R9552" i="3"/>
  <c r="S9551" i="3"/>
  <c r="R9551" i="3"/>
  <c r="S9547" i="3"/>
  <c r="R9547" i="3"/>
  <c r="S9546" i="3"/>
  <c r="R9546" i="3"/>
  <c r="S9545" i="3"/>
  <c r="R9545" i="3"/>
  <c r="S9544" i="3"/>
  <c r="R9544" i="3"/>
  <c r="S9543" i="3"/>
  <c r="R9543" i="3"/>
  <c r="S9542" i="3"/>
  <c r="R9542" i="3"/>
  <c r="S9541" i="3"/>
  <c r="R9541" i="3"/>
  <c r="S9540" i="3"/>
  <c r="R9540" i="3"/>
  <c r="S9539" i="3"/>
  <c r="R9539" i="3"/>
  <c r="S9538" i="3"/>
  <c r="R9538" i="3"/>
  <c r="S9537" i="3"/>
  <c r="R9537" i="3"/>
  <c r="S9534" i="3"/>
  <c r="R9534" i="3"/>
  <c r="S9532" i="3"/>
  <c r="R9532" i="3"/>
  <c r="S9531" i="3"/>
  <c r="R9531" i="3"/>
  <c r="S9530" i="3"/>
  <c r="R9530" i="3"/>
  <c r="S9529" i="3"/>
  <c r="R9529" i="3"/>
  <c r="S9528" i="3"/>
  <c r="R9528" i="3"/>
  <c r="S9527" i="3"/>
  <c r="R9527" i="3"/>
  <c r="S9526" i="3"/>
  <c r="R9526" i="3"/>
  <c r="S9525" i="3"/>
  <c r="R9525" i="3"/>
  <c r="S9524" i="3"/>
  <c r="R9524" i="3"/>
  <c r="S9522" i="3"/>
  <c r="R9522" i="3"/>
  <c r="S9521" i="3"/>
  <c r="R9521" i="3"/>
  <c r="S9520" i="3"/>
  <c r="R9520" i="3"/>
  <c r="S9519" i="3"/>
  <c r="R9519" i="3"/>
  <c r="S9518" i="3"/>
  <c r="R9518" i="3"/>
  <c r="S9517" i="3"/>
  <c r="R9517" i="3"/>
  <c r="S9516" i="3"/>
  <c r="R9516" i="3"/>
  <c r="S9515" i="3"/>
  <c r="R9515" i="3"/>
  <c r="S9512" i="3"/>
  <c r="R9512" i="3"/>
  <c r="S9511" i="3"/>
  <c r="R9511" i="3"/>
  <c r="S9510" i="3"/>
  <c r="R9510" i="3"/>
  <c r="S9509" i="3"/>
  <c r="R9509" i="3"/>
  <c r="S9508" i="3"/>
  <c r="R9508" i="3"/>
  <c r="S9506" i="3"/>
  <c r="R9506" i="3"/>
  <c r="S9505" i="3"/>
  <c r="R9505" i="3"/>
  <c r="S9503" i="3"/>
  <c r="R9503" i="3"/>
  <c r="S9502" i="3"/>
  <c r="R9502" i="3"/>
  <c r="S9501" i="3"/>
  <c r="R9501" i="3"/>
  <c r="S9500" i="3"/>
  <c r="R9500" i="3"/>
  <c r="S9499" i="3"/>
  <c r="R9499" i="3"/>
  <c r="S9498" i="3"/>
  <c r="R9498" i="3"/>
  <c r="S9497" i="3"/>
  <c r="R9497" i="3"/>
  <c r="S9496" i="3"/>
  <c r="R9496" i="3"/>
  <c r="S9494" i="3"/>
  <c r="R9494" i="3"/>
  <c r="S9493" i="3"/>
  <c r="R9493" i="3"/>
  <c r="S9492" i="3"/>
  <c r="R9492" i="3"/>
  <c r="S9491" i="3"/>
  <c r="R9491" i="3"/>
  <c r="S9489" i="3"/>
  <c r="R9489" i="3"/>
  <c r="S9488" i="3"/>
  <c r="R9488" i="3"/>
  <c r="S9487" i="3"/>
  <c r="R9487" i="3"/>
  <c r="S9486" i="3"/>
  <c r="R9486" i="3"/>
  <c r="S9485" i="3"/>
  <c r="R9485" i="3"/>
  <c r="S9484" i="3"/>
  <c r="R9484" i="3"/>
  <c r="S9483" i="3"/>
  <c r="R9483" i="3"/>
  <c r="S9482" i="3"/>
  <c r="R9482" i="3"/>
  <c r="S9481" i="3"/>
  <c r="R9481" i="3"/>
  <c r="S9479" i="3"/>
  <c r="R9479" i="3"/>
  <c r="S9478" i="3"/>
  <c r="R9478" i="3"/>
  <c r="S9477" i="3"/>
  <c r="R9477" i="3"/>
  <c r="S9475" i="3"/>
  <c r="R9475" i="3"/>
  <c r="S9474" i="3"/>
  <c r="R9474" i="3"/>
  <c r="S9473" i="3"/>
  <c r="R9473" i="3"/>
  <c r="S9472" i="3"/>
  <c r="R9472" i="3"/>
  <c r="S9470" i="3"/>
  <c r="R9470" i="3"/>
  <c r="S9469" i="3"/>
  <c r="R9469" i="3"/>
  <c r="S9468" i="3"/>
  <c r="R9468" i="3"/>
  <c r="S9467" i="3"/>
  <c r="R9467" i="3"/>
  <c r="S9466" i="3"/>
  <c r="R9466" i="3"/>
  <c r="S9465" i="3"/>
  <c r="R9465" i="3"/>
  <c r="S9464" i="3"/>
  <c r="R9464" i="3"/>
  <c r="S9463" i="3"/>
  <c r="R9463" i="3"/>
  <c r="S9462" i="3"/>
  <c r="R9462" i="3"/>
  <c r="S9461" i="3"/>
  <c r="R9461" i="3"/>
  <c r="S9459" i="3"/>
  <c r="R9459" i="3"/>
  <c r="S9458" i="3"/>
  <c r="R9458" i="3"/>
  <c r="S9456" i="3"/>
  <c r="R9456" i="3"/>
  <c r="S9454" i="3"/>
  <c r="R9454" i="3"/>
  <c r="S9453" i="3"/>
  <c r="R9453" i="3"/>
  <c r="S9452" i="3"/>
  <c r="R9452" i="3"/>
  <c r="S9451" i="3"/>
  <c r="R9451" i="3"/>
  <c r="S9450" i="3"/>
  <c r="R9450" i="3"/>
  <c r="S9449" i="3"/>
  <c r="R9449" i="3"/>
  <c r="S9448" i="3"/>
  <c r="R9448" i="3"/>
  <c r="S9447" i="3"/>
  <c r="R9447" i="3"/>
  <c r="S9446" i="3"/>
  <c r="R9446" i="3"/>
  <c r="S9443" i="3"/>
  <c r="R9443" i="3"/>
  <c r="S9442" i="3"/>
  <c r="R9442" i="3"/>
  <c r="S9441" i="3"/>
  <c r="R9441" i="3"/>
  <c r="S9440" i="3"/>
  <c r="R9440" i="3"/>
  <c r="S9439" i="3"/>
  <c r="R9439" i="3"/>
  <c r="S9437" i="3"/>
  <c r="R9437" i="3"/>
  <c r="S9436" i="3"/>
  <c r="R9436" i="3"/>
  <c r="S9435" i="3"/>
  <c r="R9435" i="3"/>
  <c r="S9434" i="3"/>
  <c r="R9434" i="3"/>
  <c r="S9432" i="3"/>
  <c r="R9432" i="3"/>
  <c r="S9431" i="3"/>
  <c r="R9431" i="3"/>
  <c r="S9430" i="3"/>
  <c r="R9430" i="3"/>
  <c r="S9429" i="3"/>
  <c r="R9429" i="3"/>
  <c r="S9428" i="3"/>
  <c r="R9428" i="3"/>
  <c r="S9425" i="3"/>
  <c r="R9425" i="3"/>
  <c r="S9424" i="3"/>
  <c r="R9424" i="3"/>
  <c r="S9423" i="3"/>
  <c r="R9423" i="3"/>
  <c r="S9422" i="3"/>
  <c r="R9422" i="3"/>
  <c r="S9421" i="3"/>
  <c r="R9421" i="3"/>
  <c r="S9420" i="3"/>
  <c r="R9420" i="3"/>
  <c r="S9419" i="3"/>
  <c r="R9419" i="3"/>
  <c r="S9418" i="3"/>
  <c r="R9418" i="3"/>
  <c r="S9417" i="3"/>
  <c r="R9417" i="3"/>
  <c r="S9416" i="3"/>
  <c r="R9416" i="3"/>
  <c r="S9415" i="3"/>
  <c r="R9415" i="3"/>
  <c r="S9413" i="3"/>
  <c r="R9413" i="3"/>
  <c r="S9412" i="3"/>
  <c r="R9412" i="3"/>
  <c r="S9411" i="3"/>
  <c r="R9411" i="3"/>
  <c r="S9410" i="3"/>
  <c r="R9410" i="3"/>
  <c r="S9409" i="3"/>
  <c r="R9409" i="3"/>
  <c r="S9408" i="3"/>
  <c r="R9408" i="3"/>
  <c r="S9407" i="3"/>
  <c r="R9407" i="3"/>
  <c r="S9406" i="3"/>
  <c r="R9406" i="3"/>
  <c r="S9405" i="3"/>
  <c r="R9405" i="3"/>
  <c r="S9404" i="3"/>
  <c r="R9404" i="3"/>
  <c r="S9403" i="3"/>
  <c r="R9403" i="3"/>
  <c r="S9402" i="3"/>
  <c r="R9402" i="3"/>
  <c r="S9401" i="3"/>
  <c r="R9401" i="3"/>
  <c r="S9400" i="3"/>
  <c r="R9400" i="3"/>
  <c r="S9399" i="3"/>
  <c r="R9399" i="3"/>
  <c r="S9398" i="3"/>
  <c r="R9398" i="3"/>
  <c r="S9397" i="3"/>
  <c r="R9397" i="3"/>
  <c r="S9396" i="3"/>
  <c r="R9396" i="3"/>
  <c r="S9395" i="3"/>
  <c r="R9395" i="3"/>
  <c r="S9394" i="3"/>
  <c r="R9394" i="3"/>
  <c r="S9391" i="3"/>
  <c r="R9391" i="3"/>
  <c r="S9390" i="3"/>
  <c r="R9390" i="3"/>
  <c r="S9389" i="3"/>
  <c r="R9389" i="3"/>
  <c r="S9388" i="3"/>
  <c r="R9388" i="3"/>
  <c r="S9387" i="3"/>
  <c r="R9387" i="3"/>
  <c r="S9386" i="3"/>
  <c r="R9386" i="3"/>
  <c r="S9385" i="3"/>
  <c r="R9385" i="3"/>
  <c r="S9384" i="3"/>
  <c r="R9384" i="3"/>
  <c r="S9383" i="3"/>
  <c r="R9383" i="3"/>
  <c r="S9382" i="3"/>
  <c r="R9382" i="3"/>
  <c r="S9381" i="3"/>
  <c r="R9381" i="3"/>
  <c r="S9380" i="3"/>
  <c r="R9380" i="3"/>
  <c r="S9379" i="3"/>
  <c r="R9379" i="3"/>
  <c r="S9378" i="3"/>
  <c r="R9378" i="3"/>
  <c r="S9377" i="3"/>
  <c r="R9377" i="3"/>
  <c r="S9376" i="3"/>
  <c r="R9376" i="3"/>
  <c r="S9375" i="3"/>
  <c r="R9375" i="3"/>
  <c r="S9374" i="3"/>
  <c r="R9374" i="3"/>
  <c r="S9373" i="3"/>
  <c r="R9373" i="3"/>
  <c r="S9372" i="3"/>
  <c r="R9372" i="3"/>
  <c r="S9371" i="3"/>
  <c r="R9371" i="3"/>
  <c r="S9370" i="3"/>
  <c r="R9370" i="3"/>
  <c r="S9369" i="3"/>
  <c r="R9369" i="3"/>
  <c r="S9368" i="3"/>
  <c r="R9368" i="3"/>
  <c r="S9367" i="3"/>
  <c r="R9367" i="3"/>
  <c r="S9365" i="3"/>
  <c r="R9365" i="3"/>
  <c r="S9364" i="3"/>
  <c r="R9364" i="3"/>
  <c r="S9362" i="3"/>
  <c r="R9362" i="3"/>
  <c r="S9361" i="3"/>
  <c r="R9361" i="3"/>
  <c r="S9360" i="3"/>
  <c r="R9360" i="3"/>
  <c r="S9359" i="3"/>
  <c r="R9359" i="3"/>
  <c r="S9358" i="3"/>
  <c r="R9358" i="3"/>
  <c r="S9357" i="3"/>
  <c r="R9357" i="3"/>
  <c r="S9356" i="3"/>
  <c r="R9356" i="3"/>
  <c r="S9355" i="3"/>
  <c r="R9355" i="3"/>
  <c r="S9353" i="3"/>
  <c r="R9353" i="3"/>
  <c r="S9352" i="3"/>
  <c r="R9352" i="3"/>
  <c r="S9351" i="3"/>
  <c r="R9351" i="3"/>
  <c r="S9350" i="3"/>
  <c r="R9350" i="3"/>
  <c r="S9346" i="3"/>
  <c r="R9346" i="3"/>
  <c r="S9344" i="3"/>
  <c r="R9344" i="3"/>
  <c r="S9343" i="3"/>
  <c r="R9343" i="3"/>
  <c r="S9342" i="3"/>
  <c r="R9342" i="3"/>
  <c r="S9341" i="3"/>
  <c r="R9341" i="3"/>
  <c r="S9339" i="3"/>
  <c r="R9339" i="3"/>
  <c r="S9338" i="3"/>
  <c r="R9338" i="3"/>
  <c r="S9337" i="3"/>
  <c r="R9337" i="3"/>
  <c r="S9336" i="3"/>
  <c r="R9336" i="3"/>
  <c r="S9335" i="3"/>
  <c r="R9335" i="3"/>
  <c r="S9333" i="3"/>
  <c r="R9333" i="3"/>
  <c r="S9332" i="3"/>
  <c r="R9332" i="3"/>
  <c r="S9331" i="3"/>
  <c r="R9331" i="3"/>
  <c r="S9329" i="3"/>
  <c r="R9329" i="3"/>
  <c r="S9328" i="3"/>
  <c r="R9328" i="3"/>
  <c r="S9326" i="3"/>
  <c r="R9326" i="3"/>
  <c r="S9325" i="3"/>
  <c r="R9325" i="3"/>
  <c r="S9324" i="3"/>
  <c r="R9324" i="3"/>
  <c r="S9320" i="3"/>
  <c r="R9320" i="3"/>
  <c r="S9317" i="3"/>
  <c r="R9317" i="3"/>
  <c r="S9315" i="3"/>
  <c r="R9315" i="3"/>
  <c r="S9313" i="3"/>
  <c r="R9313" i="3"/>
  <c r="S9312" i="3"/>
  <c r="R9312" i="3"/>
  <c r="S9311" i="3"/>
  <c r="R9311" i="3"/>
  <c r="S9310" i="3"/>
  <c r="R9310" i="3"/>
  <c r="S9308" i="3"/>
  <c r="R9308" i="3"/>
  <c r="S9307" i="3"/>
  <c r="R9307" i="3"/>
  <c r="S9306" i="3"/>
  <c r="R9306" i="3"/>
  <c r="S9305" i="3"/>
  <c r="R9305" i="3"/>
  <c r="S9303" i="3"/>
  <c r="R9303" i="3"/>
  <c r="S9302" i="3"/>
  <c r="R9302" i="3"/>
  <c r="S9301" i="3"/>
  <c r="R9301" i="3"/>
  <c r="S9299" i="3"/>
  <c r="R9299" i="3"/>
  <c r="S9298" i="3"/>
  <c r="R9298" i="3"/>
  <c r="S9297" i="3"/>
  <c r="R9297" i="3"/>
  <c r="S9296" i="3"/>
  <c r="R9296" i="3"/>
  <c r="S9295" i="3"/>
  <c r="R9295" i="3"/>
  <c r="S9294" i="3"/>
  <c r="R9294" i="3"/>
  <c r="S9293" i="3"/>
  <c r="R9293" i="3"/>
  <c r="S9292" i="3"/>
  <c r="R9292" i="3"/>
  <c r="S9291" i="3"/>
  <c r="R9291" i="3"/>
  <c r="S9290" i="3"/>
  <c r="R9290" i="3"/>
  <c r="S9289" i="3"/>
  <c r="R9289" i="3"/>
  <c r="S9286" i="3"/>
  <c r="R9286" i="3"/>
  <c r="S9284" i="3"/>
  <c r="R9284" i="3"/>
  <c r="S9283" i="3"/>
  <c r="R9283" i="3"/>
  <c r="S9282" i="3"/>
  <c r="R9282" i="3"/>
  <c r="S9281" i="3"/>
  <c r="R9281" i="3"/>
  <c r="S9279" i="3"/>
  <c r="R9279" i="3"/>
  <c r="S9278" i="3"/>
  <c r="R9278" i="3"/>
  <c r="S9276" i="3"/>
  <c r="R9276" i="3"/>
  <c r="S9275" i="3"/>
  <c r="R9275" i="3"/>
  <c r="S9274" i="3"/>
  <c r="R9274" i="3"/>
  <c r="S9271" i="3"/>
  <c r="R9271" i="3"/>
  <c r="S9270" i="3"/>
  <c r="R9270" i="3"/>
  <c r="S9269" i="3"/>
  <c r="R9269" i="3"/>
  <c r="S9268" i="3"/>
  <c r="R9268" i="3"/>
  <c r="S9266" i="3"/>
  <c r="R9266" i="3"/>
  <c r="S9265" i="3"/>
  <c r="R9265" i="3"/>
  <c r="S9263" i="3"/>
  <c r="R9263" i="3"/>
  <c r="S9262" i="3"/>
  <c r="R9262" i="3"/>
  <c r="S9261" i="3"/>
  <c r="R9261" i="3"/>
  <c r="S9260" i="3"/>
  <c r="R9260" i="3"/>
  <c r="S9259" i="3"/>
  <c r="R9259" i="3"/>
  <c r="S9258" i="3"/>
  <c r="R9258" i="3"/>
  <c r="S9257" i="3"/>
  <c r="R9257" i="3"/>
  <c r="S9256" i="3"/>
  <c r="R9256" i="3"/>
  <c r="S9254" i="3"/>
  <c r="R9254" i="3"/>
  <c r="S9253" i="3"/>
  <c r="R9253" i="3"/>
  <c r="S9251" i="3"/>
  <c r="R9251" i="3"/>
  <c r="S9250" i="3"/>
  <c r="R9250" i="3"/>
  <c r="S9249" i="3"/>
  <c r="R9249" i="3"/>
  <c r="S9248" i="3"/>
  <c r="R9248" i="3"/>
  <c r="S9247" i="3"/>
  <c r="R9247" i="3"/>
  <c r="S9246" i="3"/>
  <c r="R9246" i="3"/>
  <c r="S9245" i="3"/>
  <c r="R9245" i="3"/>
  <c r="S9244" i="3"/>
  <c r="R9244" i="3"/>
  <c r="S9243" i="3"/>
  <c r="R9243" i="3"/>
  <c r="S9242" i="3"/>
  <c r="R9242" i="3"/>
  <c r="S9241" i="3"/>
  <c r="R9241" i="3"/>
  <c r="S9240" i="3"/>
  <c r="R9240" i="3"/>
  <c r="S9239" i="3"/>
  <c r="R9239" i="3"/>
  <c r="S9238" i="3"/>
  <c r="R9238" i="3"/>
  <c r="S9236" i="3"/>
  <c r="R9236" i="3"/>
  <c r="S9235" i="3"/>
  <c r="R9235" i="3"/>
  <c r="S9234" i="3"/>
  <c r="R9234" i="3"/>
  <c r="S9232" i="3"/>
  <c r="R9232" i="3"/>
  <c r="S9230" i="3"/>
  <c r="R9230" i="3"/>
  <c r="S9229" i="3"/>
  <c r="R9229" i="3"/>
  <c r="S9228" i="3"/>
  <c r="R9228" i="3"/>
  <c r="S9227" i="3"/>
  <c r="R9227" i="3"/>
  <c r="S9226" i="3"/>
  <c r="R9226" i="3"/>
  <c r="S9225" i="3"/>
  <c r="R9225" i="3"/>
  <c r="S9224" i="3"/>
  <c r="R9224" i="3"/>
  <c r="S9222" i="3"/>
  <c r="R9222" i="3"/>
  <c r="S9221" i="3"/>
  <c r="R9221" i="3"/>
  <c r="S9220" i="3"/>
  <c r="R9220" i="3"/>
  <c r="S9217" i="3"/>
  <c r="R9217" i="3"/>
  <c r="S9216" i="3"/>
  <c r="R9216" i="3"/>
  <c r="S9215" i="3"/>
  <c r="R9215" i="3"/>
  <c r="S9214" i="3"/>
  <c r="R9214" i="3"/>
  <c r="S9213" i="3"/>
  <c r="R9213" i="3"/>
  <c r="S9210" i="3"/>
  <c r="R9210" i="3"/>
  <c r="S9209" i="3"/>
  <c r="R9209" i="3"/>
  <c r="S9206" i="3"/>
  <c r="R9206" i="3"/>
  <c r="S9205" i="3"/>
  <c r="R9205" i="3"/>
  <c r="S9204" i="3"/>
  <c r="R9204" i="3"/>
  <c r="S9203" i="3"/>
  <c r="R9203" i="3"/>
  <c r="S9202" i="3"/>
  <c r="R9202" i="3"/>
  <c r="S9201" i="3"/>
  <c r="R9201" i="3"/>
  <c r="S9200" i="3"/>
  <c r="R9200" i="3"/>
  <c r="S9198" i="3"/>
  <c r="R9198" i="3"/>
  <c r="S9197" i="3"/>
  <c r="R9197" i="3"/>
  <c r="S9196" i="3"/>
  <c r="R9196" i="3"/>
  <c r="S9195" i="3"/>
  <c r="R9195" i="3"/>
  <c r="S9194" i="3"/>
  <c r="R9194" i="3"/>
  <c r="S9193" i="3"/>
  <c r="R9193" i="3"/>
  <c r="S9192" i="3"/>
  <c r="R9192" i="3"/>
  <c r="S9191" i="3"/>
  <c r="R9191" i="3"/>
  <c r="S9190" i="3"/>
  <c r="R9190" i="3"/>
  <c r="S9189" i="3"/>
  <c r="R9189" i="3"/>
  <c r="S9188" i="3"/>
  <c r="R9188" i="3"/>
  <c r="S9187" i="3"/>
  <c r="R9187" i="3"/>
  <c r="S9186" i="3"/>
  <c r="R9186" i="3"/>
  <c r="S9185" i="3"/>
  <c r="R9185" i="3"/>
  <c r="S9184" i="3"/>
  <c r="R9184" i="3"/>
  <c r="S9183" i="3"/>
  <c r="R9183" i="3"/>
  <c r="S9181" i="3"/>
  <c r="R9181" i="3"/>
  <c r="S9180" i="3"/>
  <c r="R9180" i="3"/>
  <c r="S9179" i="3"/>
  <c r="R9179" i="3"/>
  <c r="S9178" i="3"/>
  <c r="R9178" i="3"/>
  <c r="S9177" i="3"/>
  <c r="R9177" i="3"/>
  <c r="S9176" i="3"/>
  <c r="R9176" i="3"/>
  <c r="S9175" i="3"/>
  <c r="R9175" i="3"/>
  <c r="S9173" i="3"/>
  <c r="R9173" i="3"/>
  <c r="S9172" i="3"/>
  <c r="R9172" i="3"/>
  <c r="S9171" i="3"/>
  <c r="R9171" i="3"/>
  <c r="S9167" i="3"/>
  <c r="R9167" i="3"/>
  <c r="S9165" i="3"/>
  <c r="R9165" i="3"/>
  <c r="S9164" i="3"/>
  <c r="R9164" i="3"/>
  <c r="S9163" i="3"/>
  <c r="R9163" i="3"/>
  <c r="S9162" i="3"/>
  <c r="R9162" i="3"/>
  <c r="S9161" i="3"/>
  <c r="R9161" i="3"/>
  <c r="S9160" i="3"/>
  <c r="R9160" i="3"/>
  <c r="S9157" i="3"/>
  <c r="R9157" i="3"/>
  <c r="S9156" i="3"/>
  <c r="R9156" i="3"/>
  <c r="S9155" i="3"/>
  <c r="R9155" i="3"/>
  <c r="S9154" i="3"/>
  <c r="R9154" i="3"/>
  <c r="S9152" i="3"/>
  <c r="R9152" i="3"/>
  <c r="S9150" i="3"/>
  <c r="R9150" i="3"/>
  <c r="S9149" i="3"/>
  <c r="R9149" i="3"/>
  <c r="S9148" i="3"/>
  <c r="R9148" i="3"/>
  <c r="S9146" i="3"/>
  <c r="R9146" i="3"/>
  <c r="S9145" i="3"/>
  <c r="R9145" i="3"/>
  <c r="S9144" i="3"/>
  <c r="R9144" i="3"/>
  <c r="S9143" i="3"/>
  <c r="R9143" i="3"/>
  <c r="S9142" i="3"/>
  <c r="R9142" i="3"/>
  <c r="S9141" i="3"/>
  <c r="R9141" i="3"/>
  <c r="S9140" i="3"/>
  <c r="R9140" i="3"/>
  <c r="S9139" i="3"/>
  <c r="R9139" i="3"/>
  <c r="S9138" i="3"/>
  <c r="R9138" i="3"/>
  <c r="S9136" i="3"/>
  <c r="R9136" i="3"/>
  <c r="S9134" i="3"/>
  <c r="R9134" i="3"/>
  <c r="S9133" i="3"/>
  <c r="R9133" i="3"/>
  <c r="S9132" i="3"/>
  <c r="R9132" i="3"/>
  <c r="S9131" i="3"/>
  <c r="R9131" i="3"/>
  <c r="S9130" i="3"/>
  <c r="R9130" i="3"/>
  <c r="S9129" i="3"/>
  <c r="R9129" i="3"/>
  <c r="S9128" i="3"/>
  <c r="R9128" i="3"/>
  <c r="S9127" i="3"/>
  <c r="R9127" i="3"/>
  <c r="S9126" i="3"/>
  <c r="R9126" i="3"/>
  <c r="S9125" i="3"/>
  <c r="R9125" i="3"/>
  <c r="S9124" i="3"/>
  <c r="R9124" i="3"/>
  <c r="S9123" i="3"/>
  <c r="R9123" i="3"/>
  <c r="S9122" i="3"/>
  <c r="R9122" i="3"/>
  <c r="S9121" i="3"/>
  <c r="R9121" i="3"/>
  <c r="S9120" i="3"/>
  <c r="R9120" i="3"/>
  <c r="S9119" i="3"/>
  <c r="R9119" i="3"/>
  <c r="S9118" i="3"/>
  <c r="R9118" i="3"/>
  <c r="S9117" i="3"/>
  <c r="R9117" i="3"/>
  <c r="S9116" i="3"/>
  <c r="R9116" i="3"/>
  <c r="S9115" i="3"/>
  <c r="R9115" i="3"/>
  <c r="S9113" i="3"/>
  <c r="R9113" i="3"/>
  <c r="S9112" i="3"/>
  <c r="R9112" i="3"/>
  <c r="S9111" i="3"/>
  <c r="R9111" i="3"/>
  <c r="S9109" i="3"/>
  <c r="R9109" i="3"/>
  <c r="S9108" i="3"/>
  <c r="R9108" i="3"/>
  <c r="S9106" i="3"/>
  <c r="R9106" i="3"/>
  <c r="S9105" i="3"/>
  <c r="R9105" i="3"/>
  <c r="S9104" i="3"/>
  <c r="R9104" i="3"/>
  <c r="S9103" i="3"/>
  <c r="R9103" i="3"/>
  <c r="S9100" i="3"/>
  <c r="R9100" i="3"/>
  <c r="S9098" i="3"/>
  <c r="R9098" i="3"/>
  <c r="S9097" i="3"/>
  <c r="R9097" i="3"/>
  <c r="S9096" i="3"/>
  <c r="R9096" i="3"/>
  <c r="S9095" i="3"/>
  <c r="R9095" i="3"/>
  <c r="S9094" i="3"/>
  <c r="R9094" i="3"/>
  <c r="S9093" i="3"/>
  <c r="R9093" i="3"/>
  <c r="S9092" i="3"/>
  <c r="R9092" i="3"/>
  <c r="S9091" i="3"/>
  <c r="R9091" i="3"/>
  <c r="S9090" i="3"/>
  <c r="R9090" i="3"/>
  <c r="S9089" i="3"/>
  <c r="R9089" i="3"/>
  <c r="S9087" i="3"/>
  <c r="R9087" i="3"/>
  <c r="S9086" i="3"/>
  <c r="R9086" i="3"/>
  <c r="S9085" i="3"/>
  <c r="R9085" i="3"/>
  <c r="S9083" i="3"/>
  <c r="R9083" i="3"/>
  <c r="S9082" i="3"/>
  <c r="R9082" i="3"/>
  <c r="S9081" i="3"/>
  <c r="R9081" i="3"/>
  <c r="S9080" i="3"/>
  <c r="R9080" i="3"/>
  <c r="S9079" i="3"/>
  <c r="R9079" i="3"/>
  <c r="S9078" i="3"/>
  <c r="R9078" i="3"/>
  <c r="S9077" i="3"/>
  <c r="R9077" i="3"/>
  <c r="S9076" i="3"/>
  <c r="R9076" i="3"/>
  <c r="S9075" i="3"/>
  <c r="R9075" i="3"/>
  <c r="S9073" i="3"/>
  <c r="R9073" i="3"/>
  <c r="S9072" i="3"/>
  <c r="R9072" i="3"/>
  <c r="S9071" i="3"/>
  <c r="R9071" i="3"/>
  <c r="S9070" i="3"/>
  <c r="R9070" i="3"/>
  <c r="S9069" i="3"/>
  <c r="R9069" i="3"/>
  <c r="S9068" i="3"/>
  <c r="R9068" i="3"/>
  <c r="S9066" i="3"/>
  <c r="R9066" i="3"/>
  <c r="S9065" i="3"/>
  <c r="R9065" i="3"/>
  <c r="S9064" i="3"/>
  <c r="R9064" i="3"/>
  <c r="S9062" i="3"/>
  <c r="R9062" i="3"/>
  <c r="S9061" i="3"/>
  <c r="R9061" i="3"/>
  <c r="S9059" i="3"/>
  <c r="R9059" i="3"/>
  <c r="S9058" i="3"/>
  <c r="R9058" i="3"/>
  <c r="S9056" i="3"/>
  <c r="R9056" i="3"/>
  <c r="S9054" i="3"/>
  <c r="R9054" i="3"/>
  <c r="S9053" i="3"/>
  <c r="R9053" i="3"/>
  <c r="S9052" i="3"/>
  <c r="R9052" i="3"/>
  <c r="S9051" i="3"/>
  <c r="R9051" i="3"/>
  <c r="S9050" i="3"/>
  <c r="R9050" i="3"/>
  <c r="S9049" i="3"/>
  <c r="R9049" i="3"/>
  <c r="S9048" i="3"/>
  <c r="R9048" i="3"/>
  <c r="S9046" i="3"/>
  <c r="R9046" i="3"/>
  <c r="S9045" i="3"/>
  <c r="R9045" i="3"/>
  <c r="S9044" i="3"/>
  <c r="R9044" i="3"/>
  <c r="S9043" i="3"/>
  <c r="R9043" i="3"/>
  <c r="S9042" i="3"/>
  <c r="R9042" i="3"/>
  <c r="S9041" i="3"/>
  <c r="R9041" i="3"/>
  <c r="S9040" i="3"/>
  <c r="R9040" i="3"/>
  <c r="S9039" i="3"/>
  <c r="R9039" i="3"/>
  <c r="S9038" i="3"/>
  <c r="R9038" i="3"/>
  <c r="S9037" i="3"/>
  <c r="R9037" i="3"/>
  <c r="S9036" i="3"/>
  <c r="R9036" i="3"/>
  <c r="S9035" i="3"/>
  <c r="R9035" i="3"/>
  <c r="S9034" i="3"/>
  <c r="R9034" i="3"/>
  <c r="S9032" i="3"/>
  <c r="R9032" i="3"/>
  <c r="S9031" i="3"/>
  <c r="R9031" i="3"/>
  <c r="S9030" i="3"/>
  <c r="R9030" i="3"/>
  <c r="S9029" i="3"/>
  <c r="R9029" i="3"/>
  <c r="S9028" i="3"/>
  <c r="R9028" i="3"/>
  <c r="S9027" i="3"/>
  <c r="R9027" i="3"/>
  <c r="S9025" i="3"/>
  <c r="R9025" i="3"/>
  <c r="S9024" i="3"/>
  <c r="R9024" i="3"/>
  <c r="S9023" i="3"/>
  <c r="R9023" i="3"/>
  <c r="S9022" i="3"/>
  <c r="R9022" i="3"/>
  <c r="S9021" i="3"/>
  <c r="R9021" i="3"/>
  <c r="S9020" i="3"/>
  <c r="R9020" i="3"/>
  <c r="S9019" i="3"/>
  <c r="R9019" i="3"/>
  <c r="S9018" i="3"/>
  <c r="R9018" i="3"/>
  <c r="S9016" i="3"/>
  <c r="R9016" i="3"/>
  <c r="S9014" i="3"/>
  <c r="R9014" i="3"/>
  <c r="S9011" i="3"/>
  <c r="R9011" i="3"/>
  <c r="S9010" i="3"/>
  <c r="R9010" i="3"/>
  <c r="S9009" i="3"/>
  <c r="R9009" i="3"/>
  <c r="S9008" i="3"/>
  <c r="R9008" i="3"/>
  <c r="S9007" i="3"/>
  <c r="R9007" i="3"/>
  <c r="S9006" i="3"/>
  <c r="R9006" i="3"/>
  <c r="S9005" i="3"/>
  <c r="R9005" i="3"/>
  <c r="S9004" i="3"/>
  <c r="R9004" i="3"/>
  <c r="S9002" i="3"/>
  <c r="R9002" i="3"/>
  <c r="S9001" i="3"/>
  <c r="R9001" i="3"/>
  <c r="S9000" i="3"/>
  <c r="R9000" i="3"/>
  <c r="S8999" i="3"/>
  <c r="R8999" i="3"/>
  <c r="S8998" i="3"/>
  <c r="R8998" i="3"/>
  <c r="S8997" i="3"/>
  <c r="R8997" i="3"/>
  <c r="S8996" i="3"/>
  <c r="R8996" i="3"/>
  <c r="S8995" i="3"/>
  <c r="R8995" i="3"/>
  <c r="S8994" i="3"/>
  <c r="R8994" i="3"/>
  <c r="S8993" i="3"/>
  <c r="R8993" i="3"/>
  <c r="S8992" i="3"/>
  <c r="R8992" i="3"/>
  <c r="S8991" i="3"/>
  <c r="R8991" i="3"/>
  <c r="S8989" i="3"/>
  <c r="R8989" i="3"/>
  <c r="S8988" i="3"/>
  <c r="R8988" i="3"/>
  <c r="S8987" i="3"/>
  <c r="R8987" i="3"/>
  <c r="S8986" i="3"/>
  <c r="R8986" i="3"/>
  <c r="S8985" i="3"/>
  <c r="R8985" i="3"/>
  <c r="S8984" i="3"/>
  <c r="R8984" i="3"/>
  <c r="S8983" i="3"/>
  <c r="R8983" i="3"/>
  <c r="S8982" i="3"/>
  <c r="R8982" i="3"/>
  <c r="S8978" i="3"/>
  <c r="R8978" i="3"/>
  <c r="S8977" i="3"/>
  <c r="R8977" i="3"/>
  <c r="S8976" i="3"/>
  <c r="R8976" i="3"/>
  <c r="S8975" i="3"/>
  <c r="R8975" i="3"/>
  <c r="S8971" i="3"/>
  <c r="R8971" i="3"/>
  <c r="S8970" i="3"/>
  <c r="R8970" i="3"/>
  <c r="S8969" i="3"/>
  <c r="R8969" i="3"/>
  <c r="S8967" i="3"/>
  <c r="R8967" i="3"/>
  <c r="S8966" i="3"/>
  <c r="R8966" i="3"/>
  <c r="S8964" i="3"/>
  <c r="R8964" i="3"/>
  <c r="S8963" i="3"/>
  <c r="R8963" i="3"/>
  <c r="S8962" i="3"/>
  <c r="R8962" i="3"/>
  <c r="S8961" i="3"/>
  <c r="R8961" i="3"/>
  <c r="S8960" i="3"/>
  <c r="R8960" i="3"/>
  <c r="S8959" i="3"/>
  <c r="R8959" i="3"/>
  <c r="S8958" i="3"/>
  <c r="R8958" i="3"/>
  <c r="S8957" i="3"/>
  <c r="R8957" i="3"/>
  <c r="S8956" i="3"/>
  <c r="R8956" i="3"/>
  <c r="S8955" i="3"/>
  <c r="R8955" i="3"/>
  <c r="S8954" i="3"/>
  <c r="R8954" i="3"/>
  <c r="S8952" i="3"/>
  <c r="R8952" i="3"/>
  <c r="S8951" i="3"/>
  <c r="R8951" i="3"/>
  <c r="S8950" i="3"/>
  <c r="R8950" i="3"/>
  <c r="S8949" i="3"/>
  <c r="R8949" i="3"/>
  <c r="S8948" i="3"/>
  <c r="R8948" i="3"/>
  <c r="S8947" i="3"/>
  <c r="R8947" i="3"/>
  <c r="S8946" i="3"/>
  <c r="R8946" i="3"/>
  <c r="S8945" i="3"/>
  <c r="R8945" i="3"/>
  <c r="S8944" i="3"/>
  <c r="R8944" i="3"/>
  <c r="S8943" i="3"/>
  <c r="R8943" i="3"/>
  <c r="S8942" i="3"/>
  <c r="R8942" i="3"/>
  <c r="S8941" i="3"/>
  <c r="R8941" i="3"/>
  <c r="S8940" i="3"/>
  <c r="R8940" i="3"/>
  <c r="S8939" i="3"/>
  <c r="R8939" i="3"/>
  <c r="S8938" i="3"/>
  <c r="R8938" i="3"/>
  <c r="S8937" i="3"/>
  <c r="R8937" i="3"/>
  <c r="S8936" i="3"/>
  <c r="R8936" i="3"/>
  <c r="S8934" i="3"/>
  <c r="R8934" i="3"/>
  <c r="S8933" i="3"/>
  <c r="R8933" i="3"/>
  <c r="S8932" i="3"/>
  <c r="R8932" i="3"/>
  <c r="S8931" i="3"/>
  <c r="R8931" i="3"/>
  <c r="S8930" i="3"/>
  <c r="R8930" i="3"/>
  <c r="S8929" i="3"/>
  <c r="R8929" i="3"/>
  <c r="S8928" i="3"/>
  <c r="R8928" i="3"/>
  <c r="S8927" i="3"/>
  <c r="R8927" i="3"/>
  <c r="S8926" i="3"/>
  <c r="R8926" i="3"/>
  <c r="S8925" i="3"/>
  <c r="R8925" i="3"/>
  <c r="S8924" i="3"/>
  <c r="R8924" i="3"/>
  <c r="S8923" i="3"/>
  <c r="R8923" i="3"/>
  <c r="S8922" i="3"/>
  <c r="R8922" i="3"/>
  <c r="S8920" i="3"/>
  <c r="R8920" i="3"/>
  <c r="S8919" i="3"/>
  <c r="R8919" i="3"/>
  <c r="S8918" i="3"/>
  <c r="R8918" i="3"/>
  <c r="S8917" i="3"/>
  <c r="R8917" i="3"/>
  <c r="S8916" i="3"/>
  <c r="R8916" i="3"/>
  <c r="S8915" i="3"/>
  <c r="R8915" i="3"/>
  <c r="S8914" i="3"/>
  <c r="R8914" i="3"/>
  <c r="S8913" i="3"/>
  <c r="R8913" i="3"/>
  <c r="S8912" i="3"/>
  <c r="R8912" i="3"/>
  <c r="S8911" i="3"/>
  <c r="R8911" i="3"/>
  <c r="S8910" i="3"/>
  <c r="R8910" i="3"/>
  <c r="S8909" i="3"/>
  <c r="R8909" i="3"/>
  <c r="S8907" i="3"/>
  <c r="R8907" i="3"/>
  <c r="S8906" i="3"/>
  <c r="R8906" i="3"/>
  <c r="S8905" i="3"/>
  <c r="R8905" i="3"/>
  <c r="S8904" i="3"/>
  <c r="R8904" i="3"/>
  <c r="S8903" i="3"/>
  <c r="R8903" i="3"/>
  <c r="S8901" i="3"/>
  <c r="R8901" i="3"/>
  <c r="S8900" i="3"/>
  <c r="R8900" i="3"/>
  <c r="S8899" i="3"/>
  <c r="R8899" i="3"/>
  <c r="S8898" i="3"/>
  <c r="R8898" i="3"/>
  <c r="S8897" i="3"/>
  <c r="R8897" i="3"/>
  <c r="S8896" i="3"/>
  <c r="R8896" i="3"/>
  <c r="S8894" i="3"/>
  <c r="R8894" i="3"/>
  <c r="S8893" i="3"/>
  <c r="R8893" i="3"/>
  <c r="S8892" i="3"/>
  <c r="R8892" i="3"/>
  <c r="S8891" i="3"/>
  <c r="R8891" i="3"/>
  <c r="S8890" i="3"/>
  <c r="R8890" i="3"/>
  <c r="S8887" i="3"/>
  <c r="R8887" i="3"/>
  <c r="S8886" i="3"/>
  <c r="R8886" i="3"/>
  <c r="S8885" i="3"/>
  <c r="R8885" i="3"/>
  <c r="S8884" i="3"/>
  <c r="R8884" i="3"/>
  <c r="S8883" i="3"/>
  <c r="R8883" i="3"/>
  <c r="S8882" i="3"/>
  <c r="R8882" i="3"/>
  <c r="S8881" i="3"/>
  <c r="R8881" i="3"/>
  <c r="S8880" i="3"/>
  <c r="R8880" i="3"/>
  <c r="S8879" i="3"/>
  <c r="R8879" i="3"/>
  <c r="S8878" i="3"/>
  <c r="R8878" i="3"/>
  <c r="S8877" i="3"/>
  <c r="R8877" i="3"/>
  <c r="S8876" i="3"/>
  <c r="R8876" i="3"/>
  <c r="S8875" i="3"/>
  <c r="R8875" i="3"/>
  <c r="S8874" i="3"/>
  <c r="R8874" i="3"/>
  <c r="S8873" i="3"/>
  <c r="R8873" i="3"/>
  <c r="S8872" i="3"/>
  <c r="R8872" i="3"/>
  <c r="S8871" i="3"/>
  <c r="R8871" i="3"/>
  <c r="S8870" i="3"/>
  <c r="R8870" i="3"/>
  <c r="S8869" i="3"/>
  <c r="R8869" i="3"/>
  <c r="S8868" i="3"/>
  <c r="R8868" i="3"/>
  <c r="S8867" i="3"/>
  <c r="R8867" i="3"/>
  <c r="S8866" i="3"/>
  <c r="R8866" i="3"/>
  <c r="S8865" i="3"/>
  <c r="R8865" i="3"/>
  <c r="S8864" i="3"/>
  <c r="R8864" i="3"/>
  <c r="S8863" i="3"/>
  <c r="R8863" i="3"/>
  <c r="S8859" i="3"/>
  <c r="R8859" i="3"/>
  <c r="S8858" i="3"/>
  <c r="R8858" i="3"/>
  <c r="S8857" i="3"/>
  <c r="R8857" i="3"/>
  <c r="S8856" i="3"/>
  <c r="R8856" i="3"/>
  <c r="S8854" i="3"/>
  <c r="R8854" i="3"/>
  <c r="S8853" i="3"/>
  <c r="R8853" i="3"/>
  <c r="S8852" i="3"/>
  <c r="R8852" i="3"/>
  <c r="S8851" i="3"/>
  <c r="R8851" i="3"/>
  <c r="S8848" i="3"/>
  <c r="R8848" i="3"/>
  <c r="S8847" i="3"/>
  <c r="R8847" i="3"/>
  <c r="S8846" i="3"/>
  <c r="R8846" i="3"/>
  <c r="S8845" i="3"/>
  <c r="R8845" i="3"/>
  <c r="S8844" i="3"/>
  <c r="R8844" i="3"/>
  <c r="S8841" i="3"/>
  <c r="R8841" i="3"/>
  <c r="S8840" i="3"/>
  <c r="R8840" i="3"/>
  <c r="S8839" i="3"/>
  <c r="R8839" i="3"/>
  <c r="S8838" i="3"/>
  <c r="R8838" i="3"/>
  <c r="S8837" i="3"/>
  <c r="R8837" i="3"/>
  <c r="S8834" i="3"/>
  <c r="R8834" i="3"/>
  <c r="S8833" i="3"/>
  <c r="R8833" i="3"/>
  <c r="S8832" i="3"/>
  <c r="R8832" i="3"/>
  <c r="S8831" i="3"/>
  <c r="R8831" i="3"/>
  <c r="S8830" i="3"/>
  <c r="R8830" i="3"/>
  <c r="S8828" i="3"/>
  <c r="R8828" i="3"/>
  <c r="S8827" i="3"/>
  <c r="R8827" i="3"/>
  <c r="S8826" i="3"/>
  <c r="R8826" i="3"/>
  <c r="S8825" i="3"/>
  <c r="R8825" i="3"/>
  <c r="S8824" i="3"/>
  <c r="R8824" i="3"/>
  <c r="S8823" i="3"/>
  <c r="R8823" i="3"/>
  <c r="S8822" i="3"/>
  <c r="R8822" i="3"/>
  <c r="S8821" i="3"/>
  <c r="R8821" i="3"/>
  <c r="S8819" i="3"/>
  <c r="R8819" i="3"/>
  <c r="S8818" i="3"/>
  <c r="R8818" i="3"/>
  <c r="S8817" i="3"/>
  <c r="R8817" i="3"/>
  <c r="S8816" i="3"/>
  <c r="R8816" i="3"/>
  <c r="S8815" i="3"/>
  <c r="R8815" i="3"/>
  <c r="S8811" i="3"/>
  <c r="R8811" i="3"/>
  <c r="S8810" i="3"/>
  <c r="R8810" i="3"/>
  <c r="S8808" i="3"/>
  <c r="R8808" i="3"/>
  <c r="S8807" i="3"/>
  <c r="R8807" i="3"/>
  <c r="S8806" i="3"/>
  <c r="R8806" i="3"/>
  <c r="S8805" i="3"/>
  <c r="R8805" i="3"/>
  <c r="S8803" i="3"/>
  <c r="R8803" i="3"/>
  <c r="S8802" i="3"/>
  <c r="R8802" i="3"/>
  <c r="S8801" i="3"/>
  <c r="R8801" i="3"/>
  <c r="S8799" i="3"/>
  <c r="R8799" i="3"/>
  <c r="S8798" i="3"/>
  <c r="R8798" i="3"/>
  <c r="S8797" i="3"/>
  <c r="R8797" i="3"/>
  <c r="S8796" i="3"/>
  <c r="R8796" i="3"/>
  <c r="S8795" i="3"/>
  <c r="R8795" i="3"/>
  <c r="S8794" i="3"/>
  <c r="R8794" i="3"/>
  <c r="S8793" i="3"/>
  <c r="R8793" i="3"/>
  <c r="S8792" i="3"/>
  <c r="R8792" i="3"/>
  <c r="S8790" i="3"/>
  <c r="R8790" i="3"/>
  <c r="S8789" i="3"/>
  <c r="R8789" i="3"/>
  <c r="S8788" i="3"/>
  <c r="R8788" i="3"/>
  <c r="S8786" i="3"/>
  <c r="R8786" i="3"/>
  <c r="S8785" i="3"/>
  <c r="R8785" i="3"/>
  <c r="S8784" i="3"/>
  <c r="R8784" i="3"/>
  <c r="S8783" i="3"/>
  <c r="R8783" i="3"/>
  <c r="S8782" i="3"/>
  <c r="R8782" i="3"/>
  <c r="S8781" i="3"/>
  <c r="R8781" i="3"/>
  <c r="S8780" i="3"/>
  <c r="R8780" i="3"/>
  <c r="S8779" i="3"/>
  <c r="R8779" i="3"/>
  <c r="S8778" i="3"/>
  <c r="R8778" i="3"/>
  <c r="S8777" i="3"/>
  <c r="R8777" i="3"/>
  <c r="S8776" i="3"/>
  <c r="R8776" i="3"/>
  <c r="S8774" i="3"/>
  <c r="R8774" i="3"/>
  <c r="S8773" i="3"/>
  <c r="R8773" i="3"/>
  <c r="S8772" i="3"/>
  <c r="R8772" i="3"/>
  <c r="S8771" i="3"/>
  <c r="R8771" i="3"/>
  <c r="S8770" i="3"/>
  <c r="R8770" i="3"/>
  <c r="S8765" i="3"/>
  <c r="R8765" i="3"/>
  <c r="S8763" i="3"/>
  <c r="R8763" i="3"/>
  <c r="S8761" i="3"/>
  <c r="R8761" i="3"/>
  <c r="S8760" i="3"/>
  <c r="R8760" i="3"/>
  <c r="S8759" i="3"/>
  <c r="R8759" i="3"/>
  <c r="S8758" i="3"/>
  <c r="R8758" i="3"/>
  <c r="S8757" i="3"/>
  <c r="R8757" i="3"/>
  <c r="S8756" i="3"/>
  <c r="R8756" i="3"/>
  <c r="S8755" i="3"/>
  <c r="R8755" i="3"/>
  <c r="S8753" i="3"/>
  <c r="R8753" i="3"/>
  <c r="S8751" i="3"/>
  <c r="R8751" i="3"/>
  <c r="S8750" i="3"/>
  <c r="R8750" i="3"/>
  <c r="S8749" i="3"/>
  <c r="R8749" i="3"/>
  <c r="S8748" i="3"/>
  <c r="R8748" i="3"/>
  <c r="S8747" i="3"/>
  <c r="R8747" i="3"/>
  <c r="S8745" i="3"/>
  <c r="R8745" i="3"/>
  <c r="S8744" i="3"/>
  <c r="R8744" i="3"/>
  <c r="S8743" i="3"/>
  <c r="R8743" i="3"/>
  <c r="S8742" i="3"/>
  <c r="R8742" i="3"/>
  <c r="S8741" i="3"/>
  <c r="R8741" i="3"/>
  <c r="S8740" i="3"/>
  <c r="R8740" i="3"/>
  <c r="S8739" i="3"/>
  <c r="R8739" i="3"/>
  <c r="S8738" i="3"/>
  <c r="R8738" i="3"/>
  <c r="S8737" i="3"/>
  <c r="R8737" i="3"/>
  <c r="S8736" i="3"/>
  <c r="R8736" i="3"/>
  <c r="S8735" i="3"/>
  <c r="R8735" i="3"/>
  <c r="S8732" i="3"/>
  <c r="R8732" i="3"/>
  <c r="S8731" i="3"/>
  <c r="R8731" i="3"/>
  <c r="S8730" i="3"/>
  <c r="R8730" i="3"/>
  <c r="S8728" i="3"/>
  <c r="R8728" i="3"/>
  <c r="S8727" i="3"/>
  <c r="R8727" i="3"/>
  <c r="S8726" i="3"/>
  <c r="R8726" i="3"/>
  <c r="S8725" i="3"/>
  <c r="R8725" i="3"/>
  <c r="S8722" i="3"/>
  <c r="R8722" i="3"/>
  <c r="S8721" i="3"/>
  <c r="R8721" i="3"/>
  <c r="S8720" i="3"/>
  <c r="R8720" i="3"/>
  <c r="S8718" i="3"/>
  <c r="R8718" i="3"/>
  <c r="S8717" i="3"/>
  <c r="R8717" i="3"/>
  <c r="S8716" i="3"/>
  <c r="R8716" i="3"/>
  <c r="S8715" i="3"/>
  <c r="R8715" i="3"/>
  <c r="S8713" i="3"/>
  <c r="R8713" i="3"/>
  <c r="S8711" i="3"/>
  <c r="R8711" i="3"/>
  <c r="S8710" i="3"/>
  <c r="R8710" i="3"/>
  <c r="S8709" i="3"/>
  <c r="R8709" i="3"/>
  <c r="S8708" i="3"/>
  <c r="R8708" i="3"/>
  <c r="S8707" i="3"/>
  <c r="R8707" i="3"/>
  <c r="S8706" i="3"/>
  <c r="R8706" i="3"/>
  <c r="S8705" i="3"/>
  <c r="R8705" i="3"/>
  <c r="S8704" i="3"/>
  <c r="R8704" i="3"/>
  <c r="S8702" i="3"/>
  <c r="R8702" i="3"/>
  <c r="S8701" i="3"/>
  <c r="R8701" i="3"/>
  <c r="S8700" i="3"/>
  <c r="R8700" i="3"/>
  <c r="S8699" i="3"/>
  <c r="R8699" i="3"/>
  <c r="S8696" i="3"/>
  <c r="R8696" i="3"/>
  <c r="S8693" i="3"/>
  <c r="R8693" i="3"/>
  <c r="S8692" i="3"/>
  <c r="R8692" i="3"/>
  <c r="S8691" i="3"/>
  <c r="R8691" i="3"/>
  <c r="S8689" i="3"/>
  <c r="R8689" i="3"/>
  <c r="S8688" i="3"/>
  <c r="R8688" i="3"/>
  <c r="S8687" i="3"/>
  <c r="R8687" i="3"/>
  <c r="S8686" i="3"/>
  <c r="R8686" i="3"/>
  <c r="S8685" i="3"/>
  <c r="R8685" i="3"/>
  <c r="S8684" i="3"/>
  <c r="R8684" i="3"/>
  <c r="S8683" i="3"/>
  <c r="R8683" i="3"/>
  <c r="S8682" i="3"/>
  <c r="R8682" i="3"/>
  <c r="S8681" i="3"/>
  <c r="R8681" i="3"/>
  <c r="S8680" i="3"/>
  <c r="R8680" i="3"/>
  <c r="S8679" i="3"/>
  <c r="R8679" i="3"/>
  <c r="S8678" i="3"/>
  <c r="R8678" i="3"/>
  <c r="S8676" i="3"/>
  <c r="R8676" i="3"/>
  <c r="S8675" i="3"/>
  <c r="R8675" i="3"/>
  <c r="S8674" i="3"/>
  <c r="R8674" i="3"/>
  <c r="S8673" i="3"/>
  <c r="R8673" i="3"/>
  <c r="S8671" i="3"/>
  <c r="R8671" i="3"/>
  <c r="S8670" i="3"/>
  <c r="R8670" i="3"/>
  <c r="S8667" i="3"/>
  <c r="R8667" i="3"/>
  <c r="S8666" i="3"/>
  <c r="R8666" i="3"/>
  <c r="S8665" i="3"/>
  <c r="R8665" i="3"/>
  <c r="S8664" i="3"/>
  <c r="R8664" i="3"/>
  <c r="S8663" i="3"/>
  <c r="R8663" i="3"/>
  <c r="S8662" i="3"/>
  <c r="R8662" i="3"/>
  <c r="S8661" i="3"/>
  <c r="R8661" i="3"/>
  <c r="S8660" i="3"/>
  <c r="R8660" i="3"/>
  <c r="S8657" i="3"/>
  <c r="R8657" i="3"/>
  <c r="S8655" i="3"/>
  <c r="R8655" i="3"/>
  <c r="S8654" i="3"/>
  <c r="R8654" i="3"/>
  <c r="S8653" i="3"/>
  <c r="R8653" i="3"/>
  <c r="S8652" i="3"/>
  <c r="R8652" i="3"/>
  <c r="S8651" i="3"/>
  <c r="R8651" i="3"/>
  <c r="S8650" i="3"/>
  <c r="R8650" i="3"/>
  <c r="S8648" i="3"/>
  <c r="R8648" i="3"/>
  <c r="S8647" i="3"/>
  <c r="R8647" i="3"/>
  <c r="S8646" i="3"/>
  <c r="R8646" i="3"/>
  <c r="S8645" i="3"/>
  <c r="R8645" i="3"/>
  <c r="S8643" i="3"/>
  <c r="R8643" i="3"/>
  <c r="S8642" i="3"/>
  <c r="R8642" i="3"/>
  <c r="S8641" i="3"/>
  <c r="R8641" i="3"/>
  <c r="S8640" i="3"/>
  <c r="R8640" i="3"/>
  <c r="S8639" i="3"/>
  <c r="R8639" i="3"/>
  <c r="S8638" i="3"/>
  <c r="R8638" i="3"/>
  <c r="S8636" i="3"/>
  <c r="R8636" i="3"/>
  <c r="S8635" i="3"/>
  <c r="R8635" i="3"/>
  <c r="S8634" i="3"/>
  <c r="R8634" i="3"/>
  <c r="S8633" i="3"/>
  <c r="R8633" i="3"/>
  <c r="S8632" i="3"/>
  <c r="R8632" i="3"/>
  <c r="S8631" i="3"/>
  <c r="R8631" i="3"/>
  <c r="S8630" i="3"/>
  <c r="R8630" i="3"/>
  <c r="S8628" i="3"/>
  <c r="R8628" i="3"/>
  <c r="S8627" i="3"/>
  <c r="R8627" i="3"/>
  <c r="S8625" i="3"/>
  <c r="R8625" i="3"/>
  <c r="S8624" i="3"/>
  <c r="R8624" i="3"/>
  <c r="S8622" i="3"/>
  <c r="R8622" i="3"/>
  <c r="S8621" i="3"/>
  <c r="R8621" i="3"/>
  <c r="S8620" i="3"/>
  <c r="R8620" i="3"/>
  <c r="S8619" i="3"/>
  <c r="R8619" i="3"/>
  <c r="S8618" i="3"/>
  <c r="R8618" i="3"/>
  <c r="S8617" i="3"/>
  <c r="R8617" i="3"/>
  <c r="S8616" i="3"/>
  <c r="R8616" i="3"/>
  <c r="S8615" i="3"/>
  <c r="R8615" i="3"/>
  <c r="S8614" i="3"/>
  <c r="R8614" i="3"/>
  <c r="S8612" i="3"/>
  <c r="R8612" i="3"/>
  <c r="S8611" i="3"/>
  <c r="R8611" i="3"/>
  <c r="S8610" i="3"/>
  <c r="R8610" i="3"/>
  <c r="S8609" i="3"/>
  <c r="R8609" i="3"/>
  <c r="S8608" i="3"/>
  <c r="R8608" i="3"/>
  <c r="S8607" i="3"/>
  <c r="R8607" i="3"/>
  <c r="S8606" i="3"/>
  <c r="R8606" i="3"/>
  <c r="S8605" i="3"/>
  <c r="R8605" i="3"/>
  <c r="S8604" i="3"/>
  <c r="R8604" i="3"/>
  <c r="S8603" i="3"/>
  <c r="R8603" i="3"/>
  <c r="S8602" i="3"/>
  <c r="R8602" i="3"/>
  <c r="S8601" i="3"/>
  <c r="R8601" i="3"/>
  <c r="S8600" i="3"/>
  <c r="R8600" i="3"/>
  <c r="S8599" i="3"/>
  <c r="R8599" i="3"/>
  <c r="S8598" i="3"/>
  <c r="R8598" i="3"/>
  <c r="S8596" i="3"/>
  <c r="R8596" i="3"/>
  <c r="S8595" i="3"/>
  <c r="R8595" i="3"/>
  <c r="S8594" i="3"/>
  <c r="R8594" i="3"/>
  <c r="S8593" i="3"/>
  <c r="R8593" i="3"/>
  <c r="S8592" i="3"/>
  <c r="R8592" i="3"/>
  <c r="S8591" i="3"/>
  <c r="R8591" i="3"/>
  <c r="S8590" i="3"/>
  <c r="R8590" i="3"/>
  <c r="S8589" i="3"/>
  <c r="R8589" i="3"/>
  <c r="S8588" i="3"/>
  <c r="R8588" i="3"/>
  <c r="S8587" i="3"/>
  <c r="R8587" i="3"/>
  <c r="S8585" i="3"/>
  <c r="R8585" i="3"/>
  <c r="S8583" i="3"/>
  <c r="R8583" i="3"/>
  <c r="S8581" i="3"/>
  <c r="R8581" i="3"/>
  <c r="S8580" i="3"/>
  <c r="R8580" i="3"/>
  <c r="S8579" i="3"/>
  <c r="R8579" i="3"/>
  <c r="S8578" i="3"/>
  <c r="R8578" i="3"/>
  <c r="S8576" i="3"/>
  <c r="R8576" i="3"/>
  <c r="S8575" i="3"/>
  <c r="R8575" i="3"/>
  <c r="S8574" i="3"/>
  <c r="R8574" i="3"/>
  <c r="S8572" i="3"/>
  <c r="R8572" i="3"/>
  <c r="S8571" i="3"/>
  <c r="R8571" i="3"/>
  <c r="S8570" i="3"/>
  <c r="R8570" i="3"/>
  <c r="S8569" i="3"/>
  <c r="R8569" i="3"/>
  <c r="S8568" i="3"/>
  <c r="R8568" i="3"/>
  <c r="S8567" i="3"/>
  <c r="R8567" i="3"/>
  <c r="S8566" i="3"/>
  <c r="R8566" i="3"/>
  <c r="S8565" i="3"/>
  <c r="R8565" i="3"/>
  <c r="S8564" i="3"/>
  <c r="R8564" i="3"/>
  <c r="S8562" i="3"/>
  <c r="R8562" i="3"/>
  <c r="S8559" i="3"/>
  <c r="R8559" i="3"/>
  <c r="S8558" i="3"/>
  <c r="R8558" i="3"/>
  <c r="S8557" i="3"/>
  <c r="R8557" i="3"/>
  <c r="S8556" i="3"/>
  <c r="R8556" i="3"/>
  <c r="S8555" i="3"/>
  <c r="R8555" i="3"/>
  <c r="S8552" i="3"/>
  <c r="R8552" i="3"/>
  <c r="S8550" i="3"/>
  <c r="R8550" i="3"/>
  <c r="S8549" i="3"/>
  <c r="R8549" i="3"/>
  <c r="S8548" i="3"/>
  <c r="R8548" i="3"/>
  <c r="S8547" i="3"/>
  <c r="R8547" i="3"/>
  <c r="S8545" i="3"/>
  <c r="R8545" i="3"/>
  <c r="S8544" i="3"/>
  <c r="R8544" i="3"/>
  <c r="S8543" i="3"/>
  <c r="R8543" i="3"/>
  <c r="S8542" i="3"/>
  <c r="R8542" i="3"/>
  <c r="S8541" i="3"/>
  <c r="R8541" i="3"/>
  <c r="S8539" i="3"/>
  <c r="R8539" i="3"/>
  <c r="S8538" i="3"/>
  <c r="R8538" i="3"/>
  <c r="S8537" i="3"/>
  <c r="R8537" i="3"/>
  <c r="S8535" i="3"/>
  <c r="R8535" i="3"/>
  <c r="S8534" i="3"/>
  <c r="R8534" i="3"/>
  <c r="S8533" i="3"/>
  <c r="R8533" i="3"/>
  <c r="S8531" i="3"/>
  <c r="R8531" i="3"/>
  <c r="S8530" i="3"/>
  <c r="R8530" i="3"/>
  <c r="S8529" i="3"/>
  <c r="R8529" i="3"/>
  <c r="S8528" i="3"/>
  <c r="R8528" i="3"/>
  <c r="S8527" i="3"/>
  <c r="R8527" i="3"/>
  <c r="S8526" i="3"/>
  <c r="R8526" i="3"/>
  <c r="S8525" i="3"/>
  <c r="R8525" i="3"/>
  <c r="S8524" i="3"/>
  <c r="R8524" i="3"/>
  <c r="S8523" i="3"/>
  <c r="R8523" i="3"/>
  <c r="S8522" i="3"/>
  <c r="R8522" i="3"/>
  <c r="S8520" i="3"/>
  <c r="R8520" i="3"/>
  <c r="S8519" i="3"/>
  <c r="R8519" i="3"/>
  <c r="S8518" i="3"/>
  <c r="R8518" i="3"/>
  <c r="S8517" i="3"/>
  <c r="R8517" i="3"/>
  <c r="S8516" i="3"/>
  <c r="R8516" i="3"/>
  <c r="S8515" i="3"/>
  <c r="R8515" i="3"/>
  <c r="S8513" i="3"/>
  <c r="R8513" i="3"/>
  <c r="S8512" i="3"/>
  <c r="R8512" i="3"/>
  <c r="S8511" i="3"/>
  <c r="R8511" i="3"/>
  <c r="S8509" i="3"/>
  <c r="R8509" i="3"/>
  <c r="S8508" i="3"/>
  <c r="R8508" i="3"/>
  <c r="S8507" i="3"/>
  <c r="R8507" i="3"/>
  <c r="S8505" i="3"/>
  <c r="R8505" i="3"/>
  <c r="S8504" i="3"/>
  <c r="R8504" i="3"/>
  <c r="S8503" i="3"/>
  <c r="R8503" i="3"/>
  <c r="S8502" i="3"/>
  <c r="R8502" i="3"/>
  <c r="S8501" i="3"/>
  <c r="R8501" i="3"/>
  <c r="S8499" i="3"/>
  <c r="R8499" i="3"/>
  <c r="S8497" i="3"/>
  <c r="R8497" i="3"/>
  <c r="S8496" i="3"/>
  <c r="R8496" i="3"/>
  <c r="S8495" i="3"/>
  <c r="R8495" i="3"/>
  <c r="S8494" i="3"/>
  <c r="R8494" i="3"/>
  <c r="S8492" i="3"/>
  <c r="R8492" i="3"/>
  <c r="S8491" i="3"/>
  <c r="R8491" i="3"/>
  <c r="S8490" i="3"/>
  <c r="R8490" i="3"/>
  <c r="S8489" i="3"/>
  <c r="R8489" i="3"/>
  <c r="S8488" i="3"/>
  <c r="R8488" i="3"/>
  <c r="S8487" i="3"/>
  <c r="R8487" i="3"/>
  <c r="S8486" i="3"/>
  <c r="R8486" i="3"/>
  <c r="S8484" i="3"/>
  <c r="R8484" i="3"/>
  <c r="S8482" i="3"/>
  <c r="R8482" i="3"/>
  <c r="S8481" i="3"/>
  <c r="R8481" i="3"/>
  <c r="S8480" i="3"/>
  <c r="R8480" i="3"/>
  <c r="S8479" i="3"/>
  <c r="R8479" i="3"/>
  <c r="S8478" i="3"/>
  <c r="R8478" i="3"/>
  <c r="S8476" i="3"/>
  <c r="R8476" i="3"/>
  <c r="S8475" i="3"/>
  <c r="R8475" i="3"/>
  <c r="S8474" i="3"/>
  <c r="R8474" i="3"/>
  <c r="S8473" i="3"/>
  <c r="R8473" i="3"/>
  <c r="S8472" i="3"/>
  <c r="R8472" i="3"/>
  <c r="S8471" i="3"/>
  <c r="R8471" i="3"/>
  <c r="S8470" i="3"/>
  <c r="R8470" i="3"/>
  <c r="S8469" i="3"/>
  <c r="R8469" i="3"/>
  <c r="S8468" i="3"/>
  <c r="R8468" i="3"/>
  <c r="S8467" i="3"/>
  <c r="R8467" i="3"/>
  <c r="S8464" i="3"/>
  <c r="R8464" i="3"/>
  <c r="S8463" i="3"/>
  <c r="R8463" i="3"/>
  <c r="S8462" i="3"/>
  <c r="R8462" i="3"/>
  <c r="S8461" i="3"/>
  <c r="R8461" i="3"/>
  <c r="S8460" i="3"/>
  <c r="R8460" i="3"/>
  <c r="S8459" i="3"/>
  <c r="R8459" i="3"/>
  <c r="S8458" i="3"/>
  <c r="R8458" i="3"/>
  <c r="S8457" i="3"/>
  <c r="R8457" i="3"/>
  <c r="S8453" i="3"/>
  <c r="R8453" i="3"/>
  <c r="S8452" i="3"/>
  <c r="R8452" i="3"/>
  <c r="S8451" i="3"/>
  <c r="R8451" i="3"/>
  <c r="S8450" i="3"/>
  <c r="R8450" i="3"/>
  <c r="S8449" i="3"/>
  <c r="R8449" i="3"/>
  <c r="S8446" i="3"/>
  <c r="R8446" i="3"/>
  <c r="S8445" i="3"/>
  <c r="R8445" i="3"/>
  <c r="S8444" i="3"/>
  <c r="R8444" i="3"/>
  <c r="S8443" i="3"/>
  <c r="R8443" i="3"/>
  <c r="S8442" i="3"/>
  <c r="R8442" i="3"/>
  <c r="S8441" i="3"/>
  <c r="R8441" i="3"/>
  <c r="S8440" i="3"/>
  <c r="R8440" i="3"/>
  <c r="S8439" i="3"/>
  <c r="R8439" i="3"/>
  <c r="S8438" i="3"/>
  <c r="R8438" i="3"/>
  <c r="S8437" i="3"/>
  <c r="R8437" i="3"/>
  <c r="S8436" i="3"/>
  <c r="R8436" i="3"/>
  <c r="S8435" i="3"/>
  <c r="R8435" i="3"/>
  <c r="S8434" i="3"/>
  <c r="R8434" i="3"/>
  <c r="S8433" i="3"/>
  <c r="R8433" i="3"/>
  <c r="S8431" i="3"/>
  <c r="R8431" i="3"/>
  <c r="S8430" i="3"/>
  <c r="R8430" i="3"/>
  <c r="S8429" i="3"/>
  <c r="R8429" i="3"/>
  <c r="S8428" i="3"/>
  <c r="R8428" i="3"/>
  <c r="S8427" i="3"/>
  <c r="R8427" i="3"/>
  <c r="S8426" i="3"/>
  <c r="R8426" i="3"/>
  <c r="S8425" i="3"/>
  <c r="R8425" i="3"/>
  <c r="S8424" i="3"/>
  <c r="R8424" i="3"/>
  <c r="S8423" i="3"/>
  <c r="R8423" i="3"/>
  <c r="S8422" i="3"/>
  <c r="R8422" i="3"/>
  <c r="S8421" i="3"/>
  <c r="R8421" i="3"/>
  <c r="S8420" i="3"/>
  <c r="R8420" i="3"/>
  <c r="S8419" i="3"/>
  <c r="R8419" i="3"/>
  <c r="S8418" i="3"/>
  <c r="R8418" i="3"/>
  <c r="S8417" i="3"/>
  <c r="R8417" i="3"/>
  <c r="S8416" i="3"/>
  <c r="R8416" i="3"/>
  <c r="S8415" i="3"/>
  <c r="R8415" i="3"/>
  <c r="S8413" i="3"/>
  <c r="R8413" i="3"/>
  <c r="S8412" i="3"/>
  <c r="R8412" i="3"/>
  <c r="S8411" i="3"/>
  <c r="R8411" i="3"/>
  <c r="S8409" i="3"/>
  <c r="R8409" i="3"/>
  <c r="S8408" i="3"/>
  <c r="R8408" i="3"/>
  <c r="S8407" i="3"/>
  <c r="R8407" i="3"/>
  <c r="S8406" i="3"/>
  <c r="R8406" i="3"/>
  <c r="S8405" i="3"/>
  <c r="R8405" i="3"/>
  <c r="S8404" i="3"/>
  <c r="R8404" i="3"/>
  <c r="S8403" i="3"/>
  <c r="R8403" i="3"/>
  <c r="S8402" i="3"/>
  <c r="R8402" i="3"/>
  <c r="S8401" i="3"/>
  <c r="R8401" i="3"/>
  <c r="S8400" i="3"/>
  <c r="R8400" i="3"/>
  <c r="S8399" i="3"/>
  <c r="R8399" i="3"/>
  <c r="S8398" i="3"/>
  <c r="R8398" i="3"/>
  <c r="S8397" i="3"/>
  <c r="R8397" i="3"/>
  <c r="S8396" i="3"/>
  <c r="R8396" i="3"/>
  <c r="S8395" i="3"/>
  <c r="R8395" i="3"/>
  <c r="S8394" i="3"/>
  <c r="R8394" i="3"/>
  <c r="S8393" i="3"/>
  <c r="R8393" i="3"/>
  <c r="S8392" i="3"/>
  <c r="R8392" i="3"/>
  <c r="S8391" i="3"/>
  <c r="R8391" i="3"/>
  <c r="S8390" i="3"/>
  <c r="R8390" i="3"/>
  <c r="S8389" i="3"/>
  <c r="R8389" i="3"/>
  <c r="S8388" i="3"/>
  <c r="R8388" i="3"/>
  <c r="S8387" i="3"/>
  <c r="R8387" i="3"/>
  <c r="S8386" i="3"/>
  <c r="R8386" i="3"/>
  <c r="S8385" i="3"/>
  <c r="R8385" i="3"/>
  <c r="S8384" i="3"/>
  <c r="R8384" i="3"/>
  <c r="S8383" i="3"/>
  <c r="R8383" i="3"/>
  <c r="S8382" i="3"/>
  <c r="R8382" i="3"/>
  <c r="S8381" i="3"/>
  <c r="R8381" i="3"/>
  <c r="S8380" i="3"/>
  <c r="R8380" i="3"/>
  <c r="S8379" i="3"/>
  <c r="R8379" i="3"/>
  <c r="S8378" i="3"/>
  <c r="R8378" i="3"/>
  <c r="S8377" i="3"/>
  <c r="R8377" i="3"/>
  <c r="S8376" i="3"/>
  <c r="R8376" i="3"/>
  <c r="S8375" i="3"/>
  <c r="R8375" i="3"/>
  <c r="S8374" i="3"/>
  <c r="R8374" i="3"/>
  <c r="S8373" i="3"/>
  <c r="R8373" i="3"/>
  <c r="S8372" i="3"/>
  <c r="R8372" i="3"/>
  <c r="S8371" i="3"/>
  <c r="R8371" i="3"/>
  <c r="S8370" i="3"/>
  <c r="R8370" i="3"/>
  <c r="S8369" i="3"/>
  <c r="R8369" i="3"/>
  <c r="S8368" i="3"/>
  <c r="R8368" i="3"/>
  <c r="S8367" i="3"/>
  <c r="R8367" i="3"/>
  <c r="S8366" i="3"/>
  <c r="R8366" i="3"/>
  <c r="S8365" i="3"/>
  <c r="R8365" i="3"/>
  <c r="S8364" i="3"/>
  <c r="R8364" i="3"/>
  <c r="S8363" i="3"/>
  <c r="R8363" i="3"/>
  <c r="S8362" i="3"/>
  <c r="R8362" i="3"/>
  <c r="S8361" i="3"/>
  <c r="R8361" i="3"/>
  <c r="S8359" i="3"/>
  <c r="R8359" i="3"/>
  <c r="S8358" i="3"/>
  <c r="R8358" i="3"/>
  <c r="S8357" i="3"/>
  <c r="R8357" i="3"/>
  <c r="S8356" i="3"/>
  <c r="R8356" i="3"/>
  <c r="S8354" i="3"/>
  <c r="R8354" i="3"/>
  <c r="S8353" i="3"/>
  <c r="R8353" i="3"/>
  <c r="S8352" i="3"/>
  <c r="R8352" i="3"/>
  <c r="S8351" i="3"/>
  <c r="R8351" i="3"/>
  <c r="S8350" i="3"/>
  <c r="R8350" i="3"/>
  <c r="S8349" i="3"/>
  <c r="R8349" i="3"/>
  <c r="S8348" i="3"/>
  <c r="R8348" i="3"/>
  <c r="S8347" i="3"/>
  <c r="R8347" i="3"/>
  <c r="S8346" i="3"/>
  <c r="R8346" i="3"/>
  <c r="S8345" i="3"/>
  <c r="R8345" i="3"/>
  <c r="S8344" i="3"/>
  <c r="R8344" i="3"/>
  <c r="S8343" i="3"/>
  <c r="R8343" i="3"/>
  <c r="S8342" i="3"/>
  <c r="R8342" i="3"/>
  <c r="S8340" i="3"/>
  <c r="R8340" i="3"/>
  <c r="S8339" i="3"/>
  <c r="R8339" i="3"/>
  <c r="S8338" i="3"/>
  <c r="R8338" i="3"/>
  <c r="S8337" i="3"/>
  <c r="R8337" i="3"/>
  <c r="S8336" i="3"/>
  <c r="R8336" i="3"/>
  <c r="S8335" i="3"/>
  <c r="R8335" i="3"/>
  <c r="S8334" i="3"/>
  <c r="R8334" i="3"/>
  <c r="S8333" i="3"/>
  <c r="R8333" i="3"/>
  <c r="S8332" i="3"/>
  <c r="R8332" i="3"/>
  <c r="S8329" i="3"/>
  <c r="R8329" i="3"/>
  <c r="S8328" i="3"/>
  <c r="R8328" i="3"/>
  <c r="S8327" i="3"/>
  <c r="R8327" i="3"/>
  <c r="S8326" i="3"/>
  <c r="R8326" i="3"/>
  <c r="S8325" i="3"/>
  <c r="R8325" i="3"/>
  <c r="S8324" i="3"/>
  <c r="R8324" i="3"/>
  <c r="S8323" i="3"/>
  <c r="R8323" i="3"/>
  <c r="S8320" i="3"/>
  <c r="R8320" i="3"/>
  <c r="S8319" i="3"/>
  <c r="R8319" i="3"/>
  <c r="S8318" i="3"/>
  <c r="R8318" i="3"/>
  <c r="S8317" i="3"/>
  <c r="R8317" i="3"/>
  <c r="S8315" i="3"/>
  <c r="R8315" i="3"/>
  <c r="S8314" i="3"/>
  <c r="R8314" i="3"/>
  <c r="S8313" i="3"/>
  <c r="R8313" i="3"/>
  <c r="S8312" i="3"/>
  <c r="R8312" i="3"/>
  <c r="S8311" i="3"/>
  <c r="R8311" i="3"/>
  <c r="S8310" i="3"/>
  <c r="R8310" i="3"/>
  <c r="S8308" i="3"/>
  <c r="R8308" i="3"/>
  <c r="S8307" i="3"/>
  <c r="R8307" i="3"/>
  <c r="S8306" i="3"/>
  <c r="R8306" i="3"/>
  <c r="S8305" i="3"/>
  <c r="R8305" i="3"/>
  <c r="S8304" i="3"/>
  <c r="R8304" i="3"/>
  <c r="S8302" i="3"/>
  <c r="R8302" i="3"/>
  <c r="S8301" i="3"/>
  <c r="R8301" i="3"/>
  <c r="S8300" i="3"/>
  <c r="R8300" i="3"/>
  <c r="S8299" i="3"/>
  <c r="R8299" i="3"/>
  <c r="S8297" i="3"/>
  <c r="R8297" i="3"/>
  <c r="S8293" i="3"/>
  <c r="R8293" i="3"/>
  <c r="S8292" i="3"/>
  <c r="R8292" i="3"/>
  <c r="S8291" i="3"/>
  <c r="R8291" i="3"/>
  <c r="S8290" i="3"/>
  <c r="R8290" i="3"/>
  <c r="S8289" i="3"/>
  <c r="R8289" i="3"/>
  <c r="S8288" i="3"/>
  <c r="R8288" i="3"/>
  <c r="S8286" i="3"/>
  <c r="R8286" i="3"/>
  <c r="S8283" i="3"/>
  <c r="R8283" i="3"/>
  <c r="S8282" i="3"/>
  <c r="R8282" i="3"/>
  <c r="S8281" i="3"/>
  <c r="R8281" i="3"/>
  <c r="S8280" i="3"/>
  <c r="R8280" i="3"/>
  <c r="S8279" i="3"/>
  <c r="R8279" i="3"/>
  <c r="S8277" i="3"/>
  <c r="R8277" i="3"/>
  <c r="S8276" i="3"/>
  <c r="R8276" i="3"/>
  <c r="S8273" i="3"/>
  <c r="R8273" i="3"/>
  <c r="S8272" i="3"/>
  <c r="R8272" i="3"/>
  <c r="S8271" i="3"/>
  <c r="R8271" i="3"/>
  <c r="S8270" i="3"/>
  <c r="R8270" i="3"/>
  <c r="S8269" i="3"/>
  <c r="R8269" i="3"/>
  <c r="S8268" i="3"/>
  <c r="R8268" i="3"/>
  <c r="S8267" i="3"/>
  <c r="R8267" i="3"/>
  <c r="S8266" i="3"/>
  <c r="R8266" i="3"/>
  <c r="S8264" i="3"/>
  <c r="R8264" i="3"/>
  <c r="S8263" i="3"/>
  <c r="R8263" i="3"/>
  <c r="S8262" i="3"/>
  <c r="R8262" i="3"/>
  <c r="S8261" i="3"/>
  <c r="R8261" i="3"/>
  <c r="S8259" i="3"/>
  <c r="R8259" i="3"/>
  <c r="S8258" i="3"/>
  <c r="R8258" i="3"/>
  <c r="S8257" i="3"/>
  <c r="R8257" i="3"/>
  <c r="S8256" i="3"/>
  <c r="R8256" i="3"/>
  <c r="S8255" i="3"/>
  <c r="R8255" i="3"/>
  <c r="S8254" i="3"/>
  <c r="R8254" i="3"/>
  <c r="S8252" i="3"/>
  <c r="R8252" i="3"/>
  <c r="S8251" i="3"/>
  <c r="R8251" i="3"/>
  <c r="S8250" i="3"/>
  <c r="R8250" i="3"/>
  <c r="S8249" i="3"/>
  <c r="R8249" i="3"/>
  <c r="S8247" i="3"/>
  <c r="R8247" i="3"/>
  <c r="S8246" i="3"/>
  <c r="R8246" i="3"/>
  <c r="S8245" i="3"/>
  <c r="R8245" i="3"/>
  <c r="S8244" i="3"/>
  <c r="R8244" i="3"/>
  <c r="S8243" i="3"/>
  <c r="R8243" i="3"/>
  <c r="S8239" i="3"/>
  <c r="R8239" i="3"/>
  <c r="S8238" i="3"/>
  <c r="R8238" i="3"/>
  <c r="S8237" i="3"/>
  <c r="R8237" i="3"/>
  <c r="S8235" i="3"/>
  <c r="R8235" i="3"/>
  <c r="S8234" i="3"/>
  <c r="R8234" i="3"/>
  <c r="S8233" i="3"/>
  <c r="R8233" i="3"/>
  <c r="S8232" i="3"/>
  <c r="R8232" i="3"/>
  <c r="S8231" i="3"/>
  <c r="R8231" i="3"/>
  <c r="S8229" i="3"/>
  <c r="R8229" i="3"/>
  <c r="S8228" i="3"/>
  <c r="R8228" i="3"/>
  <c r="S8221" i="3"/>
  <c r="R8221" i="3"/>
  <c r="S8220" i="3"/>
  <c r="R8220" i="3"/>
  <c r="S8219" i="3"/>
  <c r="R8219" i="3"/>
  <c r="S8218" i="3"/>
  <c r="R8218" i="3"/>
  <c r="S8216" i="3"/>
  <c r="R8216" i="3"/>
  <c r="S8214" i="3"/>
  <c r="R8214" i="3"/>
  <c r="S8213" i="3"/>
  <c r="R8213" i="3"/>
  <c r="S8212" i="3"/>
  <c r="R8212" i="3"/>
  <c r="S8211" i="3"/>
  <c r="R8211" i="3"/>
  <c r="S8209" i="3"/>
  <c r="R8209" i="3"/>
  <c r="S8208" i="3"/>
  <c r="R8208" i="3"/>
  <c r="S8207" i="3"/>
  <c r="R8207" i="3"/>
  <c r="S8206" i="3"/>
  <c r="R8206" i="3"/>
  <c r="S8205" i="3"/>
  <c r="R8205" i="3"/>
  <c r="S8203" i="3"/>
  <c r="R8203" i="3"/>
  <c r="S8202" i="3"/>
  <c r="R8202" i="3"/>
  <c r="S8201" i="3"/>
  <c r="R8201" i="3"/>
  <c r="S8200" i="3"/>
  <c r="R8200" i="3"/>
  <c r="S8199" i="3"/>
  <c r="R8199" i="3"/>
  <c r="S8198" i="3"/>
  <c r="R8198" i="3"/>
  <c r="S8197" i="3"/>
  <c r="R8197" i="3"/>
  <c r="S8196" i="3"/>
  <c r="R8196" i="3"/>
  <c r="S8195" i="3"/>
  <c r="R8195" i="3"/>
  <c r="S8194" i="3"/>
  <c r="R8194" i="3"/>
  <c r="S8193" i="3"/>
  <c r="R8193" i="3"/>
  <c r="S8191" i="3"/>
  <c r="R8191" i="3"/>
  <c r="S8190" i="3"/>
  <c r="R8190" i="3"/>
  <c r="S8188" i="3"/>
  <c r="R8188" i="3"/>
  <c r="S8185" i="3"/>
  <c r="R8185" i="3"/>
  <c r="S8182" i="3"/>
  <c r="R8182" i="3"/>
  <c r="S8181" i="3"/>
  <c r="R8181" i="3"/>
  <c r="S8180" i="3"/>
  <c r="R8180" i="3"/>
  <c r="S8179" i="3"/>
  <c r="R8179" i="3"/>
  <c r="S8178" i="3"/>
  <c r="R8178" i="3"/>
  <c r="S8177" i="3"/>
  <c r="R8177" i="3"/>
  <c r="S8176" i="3"/>
  <c r="R8176" i="3"/>
  <c r="S8173" i="3"/>
  <c r="R8173" i="3"/>
  <c r="S8171" i="3"/>
  <c r="R8171" i="3"/>
  <c r="S8170" i="3"/>
  <c r="R8170" i="3"/>
  <c r="S8169" i="3"/>
  <c r="R8169" i="3"/>
  <c r="S8168" i="3"/>
  <c r="R8168" i="3"/>
  <c r="S8167" i="3"/>
  <c r="R8167" i="3"/>
  <c r="S8166" i="3"/>
  <c r="R8166" i="3"/>
  <c r="S8165" i="3"/>
  <c r="R8165" i="3"/>
  <c r="S8164" i="3"/>
  <c r="R8164" i="3"/>
  <c r="S8163" i="3"/>
  <c r="R8163" i="3"/>
  <c r="S8162" i="3"/>
  <c r="R8162" i="3"/>
  <c r="S8161" i="3"/>
  <c r="R8161" i="3"/>
  <c r="S8160" i="3"/>
  <c r="R8160" i="3"/>
  <c r="S8159" i="3"/>
  <c r="R8159" i="3"/>
  <c r="S8158" i="3"/>
  <c r="R8158" i="3"/>
  <c r="S8157" i="3"/>
  <c r="R8157" i="3"/>
  <c r="S8156" i="3"/>
  <c r="R8156" i="3"/>
  <c r="S8155" i="3"/>
  <c r="R8155" i="3"/>
  <c r="S8154" i="3"/>
  <c r="R8154" i="3"/>
  <c r="S8153" i="3"/>
  <c r="R8153" i="3"/>
  <c r="S8151" i="3"/>
  <c r="R8151" i="3"/>
  <c r="S8149" i="3"/>
  <c r="R8149" i="3"/>
  <c r="S8148" i="3"/>
  <c r="R8148" i="3"/>
  <c r="S8147" i="3"/>
  <c r="R8147" i="3"/>
  <c r="S8146" i="3"/>
  <c r="R8146" i="3"/>
  <c r="S8145" i="3"/>
  <c r="R8145" i="3"/>
  <c r="S8144" i="3"/>
  <c r="R8144" i="3"/>
  <c r="S8143" i="3"/>
  <c r="R8143" i="3"/>
  <c r="S8141" i="3"/>
  <c r="R8141" i="3"/>
  <c r="S8140" i="3"/>
  <c r="R8140" i="3"/>
  <c r="S8139" i="3"/>
  <c r="R8139" i="3"/>
  <c r="S8138" i="3"/>
  <c r="R8138" i="3"/>
  <c r="S8137" i="3"/>
  <c r="R8137" i="3"/>
  <c r="S8136" i="3"/>
  <c r="R8136" i="3"/>
  <c r="S8135" i="3"/>
  <c r="R8135" i="3"/>
  <c r="S8134" i="3"/>
  <c r="R8134" i="3"/>
  <c r="S8133" i="3"/>
  <c r="R8133" i="3"/>
  <c r="S8132" i="3"/>
  <c r="R8132" i="3"/>
  <c r="S8131" i="3"/>
  <c r="R8131" i="3"/>
  <c r="S8130" i="3"/>
  <c r="R8130" i="3"/>
  <c r="S8127" i="3"/>
  <c r="R8127" i="3"/>
  <c r="S8126" i="3"/>
  <c r="R8126" i="3"/>
  <c r="S8125" i="3"/>
  <c r="R8125" i="3"/>
  <c r="S8124" i="3"/>
  <c r="R8124" i="3"/>
  <c r="S8123" i="3"/>
  <c r="R8123" i="3"/>
  <c r="S8122" i="3"/>
  <c r="R8122" i="3"/>
  <c r="S8120" i="3"/>
  <c r="R8120" i="3"/>
  <c r="S8119" i="3"/>
  <c r="R8119" i="3"/>
  <c r="S8118" i="3"/>
  <c r="R8118" i="3"/>
  <c r="S8117" i="3"/>
  <c r="R8117" i="3"/>
  <c r="S8116" i="3"/>
  <c r="R8116" i="3"/>
  <c r="S8115" i="3"/>
  <c r="R8115" i="3"/>
  <c r="S8113" i="3"/>
  <c r="R8113" i="3"/>
  <c r="S8112" i="3"/>
  <c r="R8112" i="3"/>
  <c r="S8111" i="3"/>
  <c r="R8111" i="3"/>
  <c r="S8110" i="3"/>
  <c r="R8110" i="3"/>
  <c r="S8108" i="3"/>
  <c r="R8108" i="3"/>
  <c r="S8107" i="3"/>
  <c r="R8107" i="3"/>
  <c r="S8106" i="3"/>
  <c r="R8106" i="3"/>
  <c r="S8104" i="3"/>
  <c r="R8104" i="3"/>
  <c r="S8103" i="3"/>
  <c r="R8103" i="3"/>
  <c r="S8102" i="3"/>
  <c r="R8102" i="3"/>
  <c r="S8101" i="3"/>
  <c r="R8101" i="3"/>
  <c r="S8100" i="3"/>
  <c r="R8100" i="3"/>
  <c r="S8099" i="3"/>
  <c r="R8099" i="3"/>
  <c r="S8098" i="3"/>
  <c r="R8098" i="3"/>
  <c r="S8097" i="3"/>
  <c r="R8097" i="3"/>
  <c r="S8096" i="3"/>
  <c r="R8096" i="3"/>
  <c r="S8094" i="3"/>
  <c r="R8094" i="3"/>
  <c r="S8093" i="3"/>
  <c r="R8093" i="3"/>
  <c r="S8091" i="3"/>
  <c r="R8091" i="3"/>
  <c r="S8089" i="3"/>
  <c r="R8089" i="3"/>
  <c r="S8087" i="3"/>
  <c r="R8087" i="3"/>
  <c r="S8086" i="3"/>
  <c r="R8086" i="3"/>
  <c r="S8085" i="3"/>
  <c r="R8085" i="3"/>
  <c r="S8084" i="3"/>
  <c r="R8084" i="3"/>
  <c r="S8083" i="3"/>
  <c r="R8083" i="3"/>
  <c r="S8082" i="3"/>
  <c r="R8082" i="3"/>
  <c r="S8081" i="3"/>
  <c r="R8081" i="3"/>
  <c r="S8080" i="3"/>
  <c r="R8080" i="3"/>
  <c r="S8079" i="3"/>
  <c r="R8079" i="3"/>
  <c r="S8078" i="3"/>
  <c r="R8078" i="3"/>
  <c r="S8077" i="3"/>
  <c r="R8077" i="3"/>
  <c r="S8076" i="3"/>
  <c r="R8076" i="3"/>
  <c r="S8075" i="3"/>
  <c r="R8075" i="3"/>
  <c r="S8074" i="3"/>
  <c r="R8074" i="3"/>
  <c r="S8072" i="3"/>
  <c r="R8072" i="3"/>
  <c r="S8071" i="3"/>
  <c r="R8071" i="3"/>
  <c r="S8070" i="3"/>
  <c r="R8070" i="3"/>
  <c r="S8069" i="3"/>
  <c r="R8069" i="3"/>
  <c r="S8068" i="3"/>
  <c r="R8068" i="3"/>
  <c r="S8067" i="3"/>
  <c r="R8067" i="3"/>
  <c r="S8066" i="3"/>
  <c r="R8066" i="3"/>
  <c r="S8065" i="3"/>
  <c r="R8065" i="3"/>
  <c r="S8064" i="3"/>
  <c r="R8064" i="3"/>
  <c r="S8063" i="3"/>
  <c r="R8063" i="3"/>
  <c r="S8062" i="3"/>
  <c r="R8062" i="3"/>
  <c r="S8061" i="3"/>
  <c r="R8061" i="3"/>
  <c r="S8060" i="3"/>
  <c r="R8060" i="3"/>
  <c r="S8059" i="3"/>
  <c r="R8059" i="3"/>
  <c r="S8058" i="3"/>
  <c r="R8058" i="3"/>
  <c r="S8056" i="3"/>
  <c r="R8056" i="3"/>
  <c r="S8055" i="3"/>
  <c r="R8055" i="3"/>
  <c r="S8054" i="3"/>
  <c r="R8054" i="3"/>
  <c r="S8053" i="3"/>
  <c r="R8053" i="3"/>
  <c r="S8052" i="3"/>
  <c r="R8052" i="3"/>
  <c r="S8050" i="3"/>
  <c r="R8050" i="3"/>
  <c r="S8049" i="3"/>
  <c r="R8049" i="3"/>
  <c r="S8048" i="3"/>
  <c r="R8048" i="3"/>
  <c r="S8047" i="3"/>
  <c r="R8047" i="3"/>
  <c r="S8045" i="3"/>
  <c r="R8045" i="3"/>
  <c r="S8044" i="3"/>
  <c r="R8044" i="3"/>
  <c r="S8043" i="3"/>
  <c r="R8043" i="3"/>
  <c r="S8042" i="3"/>
  <c r="R8042" i="3"/>
  <c r="S8041" i="3"/>
  <c r="R8041" i="3"/>
  <c r="S8040" i="3"/>
  <c r="R8040" i="3"/>
  <c r="S8039" i="3"/>
  <c r="R8039" i="3"/>
  <c r="S8037" i="3"/>
  <c r="R8037" i="3"/>
  <c r="S8036" i="3"/>
  <c r="R8036" i="3"/>
  <c r="S8035" i="3"/>
  <c r="R8035" i="3"/>
  <c r="S8034" i="3"/>
  <c r="R8034" i="3"/>
  <c r="S8033" i="3"/>
  <c r="R8033" i="3"/>
  <c r="S8032" i="3"/>
  <c r="R8032" i="3"/>
  <c r="S8031" i="3"/>
  <c r="R8031" i="3"/>
  <c r="S8030" i="3"/>
  <c r="R8030" i="3"/>
  <c r="S8028" i="3"/>
  <c r="R8028" i="3"/>
  <c r="S8027" i="3"/>
  <c r="R8027" i="3"/>
  <c r="S8026" i="3"/>
  <c r="R8026" i="3"/>
  <c r="S8025" i="3"/>
  <c r="R8025" i="3"/>
  <c r="S8024" i="3"/>
  <c r="R8024" i="3"/>
  <c r="S8022" i="3"/>
  <c r="R8022" i="3"/>
  <c r="S8021" i="3"/>
  <c r="R8021" i="3"/>
  <c r="S8020" i="3"/>
  <c r="R8020" i="3"/>
  <c r="S8017" i="3"/>
  <c r="R8017" i="3"/>
  <c r="S8016" i="3"/>
  <c r="R8016" i="3"/>
  <c r="S8013" i="3"/>
  <c r="R8013" i="3"/>
  <c r="S8012" i="3"/>
  <c r="R8012" i="3"/>
  <c r="S8011" i="3"/>
  <c r="R8011" i="3"/>
  <c r="S8010" i="3"/>
  <c r="R8010" i="3"/>
  <c r="S8008" i="3"/>
  <c r="R8008" i="3"/>
  <c r="S8005" i="3"/>
  <c r="R8005" i="3"/>
  <c r="S8003" i="3"/>
  <c r="R8003" i="3"/>
  <c r="S8002" i="3"/>
  <c r="R8002" i="3"/>
  <c r="S8000" i="3"/>
  <c r="R8000" i="3"/>
  <c r="S7999" i="3"/>
  <c r="R7999" i="3"/>
  <c r="S7998" i="3"/>
  <c r="R7998" i="3"/>
  <c r="S7997" i="3"/>
  <c r="R7997" i="3"/>
  <c r="S7996" i="3"/>
  <c r="R7996" i="3"/>
  <c r="S7995" i="3"/>
  <c r="R7995" i="3"/>
  <c r="S7994" i="3"/>
  <c r="R7994" i="3"/>
  <c r="S7993" i="3"/>
  <c r="R7993" i="3"/>
  <c r="S7992" i="3"/>
  <c r="R7992" i="3"/>
  <c r="S7990" i="3"/>
  <c r="R7990" i="3"/>
  <c r="S7989" i="3"/>
  <c r="R7989" i="3"/>
  <c r="S7988" i="3"/>
  <c r="R7988" i="3"/>
  <c r="S7987" i="3"/>
  <c r="R7987" i="3"/>
  <c r="S7985" i="3"/>
  <c r="R7985" i="3"/>
  <c r="S7984" i="3"/>
  <c r="R7984" i="3"/>
  <c r="S7982" i="3"/>
  <c r="R7982" i="3"/>
  <c r="S7981" i="3"/>
  <c r="R7981" i="3"/>
  <c r="S7980" i="3"/>
  <c r="R7980" i="3"/>
  <c r="S7979" i="3"/>
  <c r="R7979" i="3"/>
  <c r="S7977" i="3"/>
  <c r="R7977" i="3"/>
  <c r="S7976" i="3"/>
  <c r="R7976" i="3"/>
  <c r="S7974" i="3"/>
  <c r="R7974" i="3"/>
  <c r="S7973" i="3"/>
  <c r="R7973" i="3"/>
  <c r="S7972" i="3"/>
  <c r="R7972" i="3"/>
  <c r="S7971" i="3"/>
  <c r="R7971" i="3"/>
  <c r="S7970" i="3"/>
  <c r="R7970" i="3"/>
  <c r="S7969" i="3"/>
  <c r="R7969" i="3"/>
  <c r="S7968" i="3"/>
  <c r="R7968" i="3"/>
  <c r="S7967" i="3"/>
  <c r="R7967" i="3"/>
  <c r="S7966" i="3"/>
  <c r="R7966" i="3"/>
  <c r="S7964" i="3"/>
  <c r="R7964" i="3"/>
  <c r="S7963" i="3"/>
  <c r="R7963" i="3"/>
  <c r="S7962" i="3"/>
  <c r="R7962" i="3"/>
  <c r="S7961" i="3"/>
  <c r="R7961" i="3"/>
  <c r="S7960" i="3"/>
  <c r="R7960" i="3"/>
  <c r="S7959" i="3"/>
  <c r="R7959" i="3"/>
  <c r="S7958" i="3"/>
  <c r="R7958" i="3"/>
  <c r="S7957" i="3"/>
  <c r="R7957" i="3"/>
  <c r="S7956" i="3"/>
  <c r="R7956" i="3"/>
  <c r="S7955" i="3"/>
  <c r="R7955" i="3"/>
  <c r="S7952" i="3"/>
  <c r="R7952" i="3"/>
  <c r="S7951" i="3"/>
  <c r="R7951" i="3"/>
  <c r="S7948" i="3"/>
  <c r="R7948" i="3"/>
  <c r="S7947" i="3"/>
  <c r="R7947" i="3"/>
  <c r="S7946" i="3"/>
  <c r="R7946" i="3"/>
  <c r="S7945" i="3"/>
  <c r="R7945" i="3"/>
  <c r="S7944" i="3"/>
  <c r="R7944" i="3"/>
  <c r="S7942" i="3"/>
  <c r="R7942" i="3"/>
  <c r="S7940" i="3"/>
  <c r="R7940" i="3"/>
  <c r="S7939" i="3"/>
  <c r="R7939" i="3"/>
  <c r="S7938" i="3"/>
  <c r="R7938" i="3"/>
  <c r="S7937" i="3"/>
  <c r="R7937" i="3"/>
  <c r="S7936" i="3"/>
  <c r="R7936" i="3"/>
  <c r="S7934" i="3"/>
  <c r="R7934" i="3"/>
  <c r="S7933" i="3"/>
  <c r="R7933" i="3"/>
  <c r="S7932" i="3"/>
  <c r="R7932" i="3"/>
  <c r="S7931" i="3"/>
  <c r="R7931" i="3"/>
  <c r="S7930" i="3"/>
  <c r="R7930" i="3"/>
  <c r="S7929" i="3"/>
  <c r="R7929" i="3"/>
  <c r="S7928" i="3"/>
  <c r="R7928" i="3"/>
  <c r="S7927" i="3"/>
  <c r="R7927" i="3"/>
  <c r="S7926" i="3"/>
  <c r="R7926" i="3"/>
  <c r="S7925" i="3"/>
  <c r="R7925" i="3"/>
  <c r="S7924" i="3"/>
  <c r="R7924" i="3"/>
  <c r="S7923" i="3"/>
  <c r="R7923" i="3"/>
  <c r="S7922" i="3"/>
  <c r="R7922" i="3"/>
  <c r="S7921" i="3"/>
  <c r="R7921" i="3"/>
  <c r="S7919" i="3"/>
  <c r="R7919" i="3"/>
  <c r="S7918" i="3"/>
  <c r="R7918" i="3"/>
  <c r="S7917" i="3"/>
  <c r="R7917" i="3"/>
  <c r="S7916" i="3"/>
  <c r="R7916" i="3"/>
  <c r="S7914" i="3"/>
  <c r="R7914" i="3"/>
  <c r="S7913" i="3"/>
  <c r="R7913" i="3"/>
  <c r="S7912" i="3"/>
  <c r="R7912" i="3"/>
  <c r="S7911" i="3"/>
  <c r="R7911" i="3"/>
  <c r="S7910" i="3"/>
  <c r="R7910" i="3"/>
  <c r="S7909" i="3"/>
  <c r="R7909" i="3"/>
  <c r="S7908" i="3"/>
  <c r="R7908" i="3"/>
  <c r="S7907" i="3"/>
  <c r="R7907" i="3"/>
  <c r="S7906" i="3"/>
  <c r="R7906" i="3"/>
  <c r="S7905" i="3"/>
  <c r="R7905" i="3"/>
  <c r="S7903" i="3"/>
  <c r="R7903" i="3"/>
  <c r="S7901" i="3"/>
  <c r="R7901" i="3"/>
  <c r="S7900" i="3"/>
  <c r="R7900" i="3"/>
  <c r="S7899" i="3"/>
  <c r="R7899" i="3"/>
  <c r="S7898" i="3"/>
  <c r="R7898" i="3"/>
  <c r="S7897" i="3"/>
  <c r="R7897" i="3"/>
  <c r="S7896" i="3"/>
  <c r="R7896" i="3"/>
  <c r="S7895" i="3"/>
  <c r="R7895" i="3"/>
  <c r="S7894" i="3"/>
  <c r="R7894" i="3"/>
  <c r="S7893" i="3"/>
  <c r="R7893" i="3"/>
  <c r="S7892" i="3"/>
  <c r="R7892" i="3"/>
  <c r="S7891" i="3"/>
  <c r="R7891" i="3"/>
  <c r="S7890" i="3"/>
  <c r="R7890" i="3"/>
  <c r="S7889" i="3"/>
  <c r="R7889" i="3"/>
  <c r="S7888" i="3"/>
  <c r="R7888" i="3"/>
  <c r="S7887" i="3"/>
  <c r="R7887" i="3"/>
  <c r="S7886" i="3"/>
  <c r="R7886" i="3"/>
  <c r="S7884" i="3"/>
  <c r="R7884" i="3"/>
  <c r="S7881" i="3"/>
  <c r="R7881" i="3"/>
  <c r="S7880" i="3"/>
  <c r="R7880" i="3"/>
  <c r="S7879" i="3"/>
  <c r="R7879" i="3"/>
  <c r="S7877" i="3"/>
  <c r="R7877" i="3"/>
  <c r="S7876" i="3"/>
  <c r="R7876" i="3"/>
  <c r="S7875" i="3"/>
  <c r="R7875" i="3"/>
  <c r="S7874" i="3"/>
  <c r="R7874" i="3"/>
  <c r="S7873" i="3"/>
  <c r="R7873" i="3"/>
  <c r="S7872" i="3"/>
  <c r="R7872" i="3"/>
  <c r="S7871" i="3"/>
  <c r="R7871" i="3"/>
  <c r="S7870" i="3"/>
  <c r="R7870" i="3"/>
  <c r="S7869" i="3"/>
  <c r="R7869" i="3"/>
  <c r="S7868" i="3"/>
  <c r="R7868" i="3"/>
  <c r="S7867" i="3"/>
  <c r="R7867" i="3"/>
  <c r="S7866" i="3"/>
  <c r="R7866" i="3"/>
  <c r="S7864" i="3"/>
  <c r="R7864" i="3"/>
  <c r="S7862" i="3"/>
  <c r="R7862" i="3"/>
  <c r="S7861" i="3"/>
  <c r="R7861" i="3"/>
  <c r="S7860" i="3"/>
  <c r="R7860" i="3"/>
  <c r="S7859" i="3"/>
  <c r="R7859" i="3"/>
  <c r="S7858" i="3"/>
  <c r="R7858" i="3"/>
  <c r="S7857" i="3"/>
  <c r="R7857" i="3"/>
  <c r="S7856" i="3"/>
  <c r="R7856" i="3"/>
  <c r="S7854" i="3"/>
  <c r="R7854" i="3"/>
  <c r="S7853" i="3"/>
  <c r="R7853" i="3"/>
  <c r="S7852" i="3"/>
  <c r="R7852" i="3"/>
  <c r="S7851" i="3"/>
  <c r="R7851" i="3"/>
  <c r="S7850" i="3"/>
  <c r="R7850" i="3"/>
  <c r="S7849" i="3"/>
  <c r="R7849" i="3"/>
  <c r="S7848" i="3"/>
  <c r="R7848" i="3"/>
  <c r="S7845" i="3"/>
  <c r="R7845" i="3"/>
  <c r="S7844" i="3"/>
  <c r="R7844" i="3"/>
  <c r="S7843" i="3"/>
  <c r="R7843" i="3"/>
  <c r="S7842" i="3"/>
  <c r="R7842" i="3"/>
  <c r="S7837" i="3"/>
  <c r="R7837" i="3"/>
  <c r="S7836" i="3"/>
  <c r="R7836" i="3"/>
  <c r="S7835" i="3"/>
  <c r="R7835" i="3"/>
  <c r="S7834" i="3"/>
  <c r="R7834" i="3"/>
  <c r="S7833" i="3"/>
  <c r="R7833" i="3"/>
  <c r="S7832" i="3"/>
  <c r="R7832" i="3"/>
  <c r="S7830" i="3"/>
  <c r="R7830" i="3"/>
  <c r="S7829" i="3"/>
  <c r="R7829" i="3"/>
  <c r="S7828" i="3"/>
  <c r="R7828" i="3"/>
  <c r="S7827" i="3"/>
  <c r="R7827" i="3"/>
  <c r="S7826" i="3"/>
  <c r="R7826" i="3"/>
  <c r="S7825" i="3"/>
  <c r="R7825" i="3"/>
  <c r="S7823" i="3"/>
  <c r="R7823" i="3"/>
  <c r="S7821" i="3"/>
  <c r="R7821" i="3"/>
  <c r="S7820" i="3"/>
  <c r="R7820" i="3"/>
  <c r="S7819" i="3"/>
  <c r="R7819" i="3"/>
  <c r="S7818" i="3"/>
  <c r="R7818" i="3"/>
  <c r="S7816" i="3"/>
  <c r="R7816" i="3"/>
  <c r="S7814" i="3"/>
  <c r="R7814" i="3"/>
  <c r="S7813" i="3"/>
  <c r="R7813" i="3"/>
  <c r="S7810" i="3"/>
  <c r="R7810" i="3"/>
  <c r="S7809" i="3"/>
  <c r="R7809" i="3"/>
  <c r="S7808" i="3"/>
  <c r="R7808" i="3"/>
  <c r="S7807" i="3"/>
  <c r="R7807" i="3"/>
  <c r="S7806" i="3"/>
  <c r="R7806" i="3"/>
  <c r="S7804" i="3"/>
  <c r="R7804" i="3"/>
  <c r="S7803" i="3"/>
  <c r="R7803" i="3"/>
  <c r="S7801" i="3"/>
  <c r="R7801" i="3"/>
  <c r="S7800" i="3"/>
  <c r="R7800" i="3"/>
  <c r="S7799" i="3"/>
  <c r="R7799" i="3"/>
  <c r="S7798" i="3"/>
  <c r="R7798" i="3"/>
  <c r="S7797" i="3"/>
  <c r="R7797" i="3"/>
  <c r="S7796" i="3"/>
  <c r="R7796" i="3"/>
  <c r="S7795" i="3"/>
  <c r="R7795" i="3"/>
  <c r="S7793" i="3"/>
  <c r="R7793" i="3"/>
  <c r="S7792" i="3"/>
  <c r="R7792" i="3"/>
  <c r="S7791" i="3"/>
  <c r="R7791" i="3"/>
  <c r="S7790" i="3"/>
  <c r="R7790" i="3"/>
  <c r="S7787" i="3"/>
  <c r="R7787" i="3"/>
  <c r="S7786" i="3"/>
  <c r="R7786" i="3"/>
  <c r="S7783" i="3"/>
  <c r="R7783" i="3"/>
  <c r="S7782" i="3"/>
  <c r="R7782" i="3"/>
  <c r="S7781" i="3"/>
  <c r="R7781" i="3"/>
  <c r="S7780" i="3"/>
  <c r="R7780" i="3"/>
  <c r="S7779" i="3"/>
  <c r="R7779" i="3"/>
  <c r="S7778" i="3"/>
  <c r="R7778" i="3"/>
  <c r="S7777" i="3"/>
  <c r="R7777" i="3"/>
  <c r="S7776" i="3"/>
  <c r="R7776" i="3"/>
  <c r="S7775" i="3"/>
  <c r="R7775" i="3"/>
  <c r="S7774" i="3"/>
  <c r="R7774" i="3"/>
  <c r="S7772" i="3"/>
  <c r="R7772" i="3"/>
  <c r="S7771" i="3"/>
  <c r="R7771" i="3"/>
  <c r="S7769" i="3"/>
  <c r="R7769" i="3"/>
  <c r="S7768" i="3"/>
  <c r="R7768" i="3"/>
  <c r="S7767" i="3"/>
  <c r="R7767" i="3"/>
  <c r="S7763" i="3"/>
  <c r="R7763" i="3"/>
  <c r="S7762" i="3"/>
  <c r="R7762" i="3"/>
  <c r="S7761" i="3"/>
  <c r="R7761" i="3"/>
  <c r="S7760" i="3"/>
  <c r="R7760" i="3"/>
  <c r="S7759" i="3"/>
  <c r="R7759" i="3"/>
  <c r="S7758" i="3"/>
  <c r="R7758" i="3"/>
  <c r="S7756" i="3"/>
  <c r="R7756" i="3"/>
  <c r="S7755" i="3"/>
  <c r="R7755" i="3"/>
  <c r="S7754" i="3"/>
  <c r="R7754" i="3"/>
  <c r="S7753" i="3"/>
  <c r="R7753" i="3"/>
  <c r="S7752" i="3"/>
  <c r="R7752" i="3"/>
  <c r="S7751" i="3"/>
  <c r="R7751" i="3"/>
  <c r="S7749" i="3"/>
  <c r="R7749" i="3"/>
  <c r="S7748" i="3"/>
  <c r="R7748" i="3"/>
  <c r="S7747" i="3"/>
  <c r="R7747" i="3"/>
  <c r="S7746" i="3"/>
  <c r="R7746" i="3"/>
  <c r="S7745" i="3"/>
  <c r="R7745" i="3"/>
  <c r="S7742" i="3"/>
  <c r="R7742" i="3"/>
  <c r="S7741" i="3"/>
  <c r="R7741" i="3"/>
  <c r="S7740" i="3"/>
  <c r="R7740" i="3"/>
  <c r="S7739" i="3"/>
  <c r="R7739" i="3"/>
  <c r="S7738" i="3"/>
  <c r="R7738" i="3"/>
  <c r="S7737" i="3"/>
  <c r="R7737" i="3"/>
  <c r="S7735" i="3"/>
  <c r="R7735" i="3"/>
  <c r="S7734" i="3"/>
  <c r="R7734" i="3"/>
  <c r="S7732" i="3"/>
  <c r="R7732" i="3"/>
  <c r="S7731" i="3"/>
  <c r="R7731" i="3"/>
  <c r="S7730" i="3"/>
  <c r="R7730" i="3"/>
  <c r="S7729" i="3"/>
  <c r="R7729" i="3"/>
  <c r="S7727" i="3"/>
  <c r="R7727" i="3"/>
  <c r="S7726" i="3"/>
  <c r="R7726" i="3"/>
  <c r="S7725" i="3"/>
  <c r="R7725" i="3"/>
  <c r="S7724" i="3"/>
  <c r="R7724" i="3"/>
  <c r="S7723" i="3"/>
  <c r="R7723" i="3"/>
  <c r="S7722" i="3"/>
  <c r="R7722" i="3"/>
  <c r="S7721" i="3"/>
  <c r="R7721" i="3"/>
  <c r="S7720" i="3"/>
  <c r="R7720" i="3"/>
  <c r="S7719" i="3"/>
  <c r="R7719" i="3"/>
  <c r="S7718" i="3"/>
  <c r="R7718" i="3"/>
  <c r="S7717" i="3"/>
  <c r="R7717" i="3"/>
  <c r="S7716" i="3"/>
  <c r="R7716" i="3"/>
  <c r="S7714" i="3"/>
  <c r="R7714" i="3"/>
  <c r="S7713" i="3"/>
  <c r="R7713" i="3"/>
  <c r="S7710" i="3"/>
  <c r="R7710" i="3"/>
  <c r="S7709" i="3"/>
  <c r="R7709" i="3"/>
  <c r="S7708" i="3"/>
  <c r="R7708" i="3"/>
  <c r="S7707" i="3"/>
  <c r="R7707" i="3"/>
  <c r="S7706" i="3"/>
  <c r="R7706" i="3"/>
  <c r="S7705" i="3"/>
  <c r="R7705" i="3"/>
  <c r="S7704" i="3"/>
  <c r="R7704" i="3"/>
  <c r="S7703" i="3"/>
  <c r="R7703" i="3"/>
  <c r="S7702" i="3"/>
  <c r="R7702" i="3"/>
  <c r="S7701" i="3"/>
  <c r="R7701" i="3"/>
  <c r="S7697" i="3"/>
  <c r="R7697" i="3"/>
  <c r="S7696" i="3"/>
  <c r="R7696" i="3"/>
  <c r="S7694" i="3"/>
  <c r="R7694" i="3"/>
  <c r="S7693" i="3"/>
  <c r="R7693" i="3"/>
  <c r="S7692" i="3"/>
  <c r="R7692" i="3"/>
  <c r="S7691" i="3"/>
  <c r="R7691" i="3"/>
  <c r="S7689" i="3"/>
  <c r="R7689" i="3"/>
  <c r="S7687" i="3"/>
  <c r="R7687" i="3"/>
  <c r="S7686" i="3"/>
  <c r="R7686" i="3"/>
  <c r="S7685" i="3"/>
  <c r="R7685" i="3"/>
  <c r="S7684" i="3"/>
  <c r="R7684" i="3"/>
  <c r="S7683" i="3"/>
  <c r="R7683" i="3"/>
  <c r="S7680" i="3"/>
  <c r="R7680" i="3"/>
  <c r="S7675" i="3"/>
  <c r="R7675" i="3"/>
  <c r="S7674" i="3"/>
  <c r="R7674" i="3"/>
  <c r="S7673" i="3"/>
  <c r="R7673" i="3"/>
  <c r="S7672" i="3"/>
  <c r="R7672" i="3"/>
  <c r="S7671" i="3"/>
  <c r="R7671" i="3"/>
  <c r="S7670" i="3"/>
  <c r="R7670" i="3"/>
  <c r="S7669" i="3"/>
  <c r="R7669" i="3"/>
  <c r="S7668" i="3"/>
  <c r="R7668" i="3"/>
  <c r="S7667" i="3"/>
  <c r="R7667" i="3"/>
  <c r="S7665" i="3"/>
  <c r="R7665" i="3"/>
  <c r="S7663" i="3"/>
  <c r="R7663" i="3"/>
  <c r="S7662" i="3"/>
  <c r="R7662" i="3"/>
  <c r="S7661" i="3"/>
  <c r="R7661" i="3"/>
  <c r="S7660" i="3"/>
  <c r="R7660" i="3"/>
  <c r="S7659" i="3"/>
  <c r="R7659" i="3"/>
  <c r="S7658" i="3"/>
  <c r="R7658" i="3"/>
  <c r="S7657" i="3"/>
  <c r="R7657" i="3"/>
  <c r="S7656" i="3"/>
  <c r="R7656" i="3"/>
  <c r="S7655" i="3"/>
  <c r="R7655" i="3"/>
  <c r="S7654" i="3"/>
  <c r="R7654" i="3"/>
  <c r="S7653" i="3"/>
  <c r="R7653" i="3"/>
  <c r="S7652" i="3"/>
  <c r="R7652" i="3"/>
  <c r="S7651" i="3"/>
  <c r="R7651" i="3"/>
  <c r="S7650" i="3"/>
  <c r="R7650" i="3"/>
  <c r="S7648" i="3"/>
  <c r="R7648" i="3"/>
  <c r="S7647" i="3"/>
  <c r="R7647" i="3"/>
  <c r="S7643" i="3"/>
  <c r="R7643" i="3"/>
  <c r="S7642" i="3"/>
  <c r="R7642" i="3"/>
  <c r="S7641" i="3"/>
  <c r="R7641" i="3"/>
  <c r="S7640" i="3"/>
  <c r="R7640" i="3"/>
  <c r="S7639" i="3"/>
  <c r="R7639" i="3"/>
  <c r="S7638" i="3"/>
  <c r="R7638" i="3"/>
  <c r="S7637" i="3"/>
  <c r="R7637" i="3"/>
  <c r="S7636" i="3"/>
  <c r="R7636" i="3"/>
  <c r="S7635" i="3"/>
  <c r="R7635" i="3"/>
  <c r="S7634" i="3"/>
  <c r="R7634" i="3"/>
  <c r="S7633" i="3"/>
  <c r="R7633" i="3"/>
  <c r="S7632" i="3"/>
  <c r="R7632" i="3"/>
  <c r="S7631" i="3"/>
  <c r="R7631" i="3"/>
  <c r="S7630" i="3"/>
  <c r="R7630" i="3"/>
  <c r="S7629" i="3"/>
  <c r="R7629" i="3"/>
  <c r="S7628" i="3"/>
  <c r="R7628" i="3"/>
  <c r="S7626" i="3"/>
  <c r="R7626" i="3"/>
  <c r="S7624" i="3"/>
  <c r="R7624" i="3"/>
  <c r="S7622" i="3"/>
  <c r="R7622" i="3"/>
  <c r="S7619" i="3"/>
  <c r="R7619" i="3"/>
  <c r="S7618" i="3"/>
  <c r="R7618" i="3"/>
  <c r="S7616" i="3"/>
  <c r="R7616" i="3"/>
  <c r="S7615" i="3"/>
  <c r="R7615" i="3"/>
  <c r="S7614" i="3"/>
  <c r="R7614" i="3"/>
  <c r="S7613" i="3"/>
  <c r="R7613" i="3"/>
  <c r="S7609" i="3"/>
  <c r="R7609" i="3"/>
  <c r="S7608" i="3"/>
  <c r="R7608" i="3"/>
  <c r="S7607" i="3"/>
  <c r="R7607" i="3"/>
  <c r="S7606" i="3"/>
  <c r="R7606" i="3"/>
  <c r="S7605" i="3"/>
  <c r="R7605" i="3"/>
  <c r="S7603" i="3"/>
  <c r="R7603" i="3"/>
  <c r="S7602" i="3"/>
  <c r="R7602" i="3"/>
  <c r="S7600" i="3"/>
  <c r="R7600" i="3"/>
  <c r="S7598" i="3"/>
  <c r="R7598" i="3"/>
  <c r="S7595" i="3"/>
  <c r="R7595" i="3"/>
  <c r="S7594" i="3"/>
  <c r="R7594" i="3"/>
  <c r="S7593" i="3"/>
  <c r="R7593" i="3"/>
  <c r="S7592" i="3"/>
  <c r="R7592" i="3"/>
  <c r="S7591" i="3"/>
  <c r="R7591" i="3"/>
  <c r="S7590" i="3"/>
  <c r="R7590" i="3"/>
  <c r="S7589" i="3"/>
  <c r="R7589" i="3"/>
  <c r="S7588" i="3"/>
  <c r="R7588" i="3"/>
  <c r="S7587" i="3"/>
  <c r="R7587" i="3"/>
  <c r="S7586" i="3"/>
  <c r="R7586" i="3"/>
  <c r="S7583" i="3"/>
  <c r="R7583" i="3"/>
  <c r="S7582" i="3"/>
  <c r="R7582" i="3"/>
  <c r="S7581" i="3"/>
  <c r="R7581" i="3"/>
  <c r="S7580" i="3"/>
  <c r="R7580" i="3"/>
  <c r="S7579" i="3"/>
  <c r="R7579" i="3"/>
  <c r="S7578" i="3"/>
  <c r="R7578" i="3"/>
  <c r="S7577" i="3"/>
  <c r="R7577" i="3"/>
  <c r="S7576" i="3"/>
  <c r="R7576" i="3"/>
  <c r="S7575" i="3"/>
  <c r="R7575" i="3"/>
  <c r="S7574" i="3"/>
  <c r="R7574" i="3"/>
  <c r="S7573" i="3"/>
  <c r="R7573" i="3"/>
  <c r="S7572" i="3"/>
  <c r="R7572" i="3"/>
  <c r="S7571" i="3"/>
  <c r="R7571" i="3"/>
  <c r="S7570" i="3"/>
  <c r="R7570" i="3"/>
  <c r="S7567" i="3"/>
  <c r="R7567" i="3"/>
  <c r="S7566" i="3"/>
  <c r="R7566" i="3"/>
  <c r="S7564" i="3"/>
  <c r="R7564" i="3"/>
  <c r="S7563" i="3"/>
  <c r="R7563" i="3"/>
  <c r="S7562" i="3"/>
  <c r="R7562" i="3"/>
  <c r="S7561" i="3"/>
  <c r="R7561" i="3"/>
  <c r="S7558" i="3"/>
  <c r="R7558" i="3"/>
  <c r="S7553" i="3"/>
  <c r="R7553" i="3"/>
  <c r="S7551" i="3"/>
  <c r="R7551" i="3"/>
  <c r="S7550" i="3"/>
  <c r="R7550" i="3"/>
  <c r="S7549" i="3"/>
  <c r="R7549" i="3"/>
  <c r="S7548" i="3"/>
  <c r="R7548" i="3"/>
  <c r="S7547" i="3"/>
  <c r="R7547" i="3"/>
  <c r="S7546" i="3"/>
  <c r="R7546" i="3"/>
  <c r="S7544" i="3"/>
  <c r="R7544" i="3"/>
  <c r="S7542" i="3"/>
  <c r="R7542" i="3"/>
  <c r="S7540" i="3"/>
  <c r="R7540" i="3"/>
  <c r="S7536" i="3"/>
  <c r="R7536" i="3"/>
  <c r="S7535" i="3"/>
  <c r="R7535" i="3"/>
  <c r="S7534" i="3"/>
  <c r="R7534" i="3"/>
  <c r="S7533" i="3"/>
  <c r="R7533" i="3"/>
  <c r="S7532" i="3"/>
  <c r="R7532" i="3"/>
  <c r="S7528" i="3"/>
  <c r="R7528" i="3"/>
  <c r="S7526" i="3"/>
  <c r="R7526" i="3"/>
  <c r="S7525" i="3"/>
  <c r="R7525" i="3"/>
  <c r="S7524" i="3"/>
  <c r="R7524" i="3"/>
  <c r="S7522" i="3"/>
  <c r="R7522" i="3"/>
  <c r="S7521" i="3"/>
  <c r="R7521" i="3"/>
  <c r="S7520" i="3"/>
  <c r="R7520" i="3"/>
  <c r="S7519" i="3"/>
  <c r="R7519" i="3"/>
  <c r="S7518" i="3"/>
  <c r="R7518" i="3"/>
  <c r="S7517" i="3"/>
  <c r="R7517" i="3"/>
  <c r="S7516" i="3"/>
  <c r="R7516" i="3"/>
  <c r="S7515" i="3"/>
  <c r="R7515" i="3"/>
  <c r="S7513" i="3"/>
  <c r="R7513" i="3"/>
  <c r="S7512" i="3"/>
  <c r="R7512" i="3"/>
  <c r="S7511" i="3"/>
  <c r="R7511" i="3"/>
  <c r="S7510" i="3"/>
  <c r="R7510" i="3"/>
  <c r="S7509" i="3"/>
  <c r="R7509" i="3"/>
  <c r="S7508" i="3"/>
  <c r="R7508" i="3"/>
  <c r="S7507" i="3"/>
  <c r="R7507" i="3"/>
  <c r="S7506" i="3"/>
  <c r="R7506" i="3"/>
  <c r="S7505" i="3"/>
  <c r="R7505" i="3"/>
  <c r="S7504" i="3"/>
  <c r="R7504" i="3"/>
  <c r="S7503" i="3"/>
  <c r="R7503" i="3"/>
  <c r="S7502" i="3"/>
  <c r="R7502" i="3"/>
  <c r="S7501" i="3"/>
  <c r="R7501" i="3"/>
  <c r="S7500" i="3"/>
  <c r="R7500" i="3"/>
  <c r="S7499" i="3"/>
  <c r="R7499" i="3"/>
  <c r="S7494" i="3"/>
  <c r="R7494" i="3"/>
  <c r="S7493" i="3"/>
  <c r="R7493" i="3"/>
  <c r="S7492" i="3"/>
  <c r="R7492" i="3"/>
  <c r="S7489" i="3"/>
  <c r="R7489" i="3"/>
  <c r="S7486" i="3"/>
  <c r="R7486" i="3"/>
  <c r="S7484" i="3"/>
  <c r="R7484" i="3"/>
  <c r="S7480" i="3"/>
  <c r="R7480" i="3"/>
  <c r="S7479" i="3"/>
  <c r="R7479" i="3"/>
  <c r="S7477" i="3"/>
  <c r="R7477" i="3"/>
  <c r="S7476" i="3"/>
  <c r="R7476" i="3"/>
  <c r="S7475" i="3"/>
  <c r="R7475" i="3"/>
  <c r="S7474" i="3"/>
  <c r="R7474" i="3"/>
  <c r="S7473" i="3"/>
  <c r="R7473" i="3"/>
  <c r="S7472" i="3"/>
  <c r="R7472" i="3"/>
  <c r="S7471" i="3"/>
  <c r="R7471" i="3"/>
  <c r="S7469" i="3"/>
  <c r="R7469" i="3"/>
  <c r="S7468" i="3"/>
  <c r="R7468" i="3"/>
  <c r="S7467" i="3"/>
  <c r="R7467" i="3"/>
  <c r="S7466" i="3"/>
  <c r="R7466" i="3"/>
  <c r="S7465" i="3"/>
  <c r="R7465" i="3"/>
  <c r="S7464" i="3"/>
  <c r="R7464" i="3"/>
  <c r="S7463" i="3"/>
  <c r="R7463" i="3"/>
  <c r="S7461" i="3"/>
  <c r="R7461" i="3"/>
  <c r="S7459" i="3"/>
  <c r="R7459" i="3"/>
  <c r="S7456" i="3"/>
  <c r="R7456" i="3"/>
  <c r="S7455" i="3"/>
  <c r="R7455" i="3"/>
  <c r="S7453" i="3"/>
  <c r="R7453" i="3"/>
  <c r="S7451" i="3"/>
  <c r="R7451" i="3"/>
  <c r="S7450" i="3"/>
  <c r="R7450" i="3"/>
  <c r="S7448" i="3"/>
  <c r="R7448" i="3"/>
  <c r="S7447" i="3"/>
  <c r="R7447" i="3"/>
  <c r="S7446" i="3"/>
  <c r="R7446" i="3"/>
  <c r="S7443" i="3"/>
  <c r="R7443" i="3"/>
  <c r="S7441" i="3"/>
  <c r="R7441" i="3"/>
  <c r="S7440" i="3"/>
  <c r="R7440" i="3"/>
  <c r="S7438" i="3"/>
  <c r="R7438" i="3"/>
  <c r="S7437" i="3"/>
  <c r="R7437" i="3"/>
  <c r="S7435" i="3"/>
  <c r="R7435" i="3"/>
  <c r="S7434" i="3"/>
  <c r="R7434" i="3"/>
  <c r="S7432" i="3"/>
  <c r="R7432" i="3"/>
  <c r="S7430" i="3"/>
  <c r="R7430" i="3"/>
  <c r="S7429" i="3"/>
  <c r="R7429" i="3"/>
  <c r="S7428" i="3"/>
  <c r="R7428" i="3"/>
  <c r="S7427" i="3"/>
  <c r="R7427" i="3"/>
  <c r="S7423" i="3"/>
  <c r="R7423" i="3"/>
  <c r="S7417" i="3"/>
  <c r="R7417" i="3"/>
  <c r="S7414" i="3"/>
  <c r="R7414" i="3"/>
  <c r="S7413" i="3"/>
  <c r="R7413" i="3"/>
  <c r="S7411" i="3"/>
  <c r="R7411" i="3"/>
  <c r="S7410" i="3"/>
  <c r="R7410" i="3"/>
  <c r="S7408" i="3"/>
  <c r="R7408" i="3"/>
  <c r="S7406" i="3"/>
  <c r="R7406" i="3"/>
  <c r="S7405" i="3"/>
  <c r="R7405" i="3"/>
  <c r="S7403" i="3"/>
  <c r="R7403" i="3"/>
  <c r="S7402" i="3"/>
  <c r="R7402" i="3"/>
  <c r="S7401" i="3"/>
  <c r="R7401" i="3"/>
  <c r="S7399" i="3"/>
  <c r="R7399" i="3"/>
  <c r="S7398" i="3"/>
  <c r="R7398" i="3"/>
  <c r="S7397" i="3"/>
  <c r="R7397" i="3"/>
  <c r="S7396" i="3"/>
  <c r="R7396" i="3"/>
  <c r="S7394" i="3"/>
  <c r="R7394" i="3"/>
  <c r="S7392" i="3"/>
  <c r="R7392" i="3"/>
  <c r="S7391" i="3"/>
  <c r="R7391" i="3"/>
  <c r="S7390" i="3"/>
  <c r="R7390" i="3"/>
  <c r="S7389" i="3"/>
  <c r="R7389" i="3"/>
  <c r="S7388" i="3"/>
  <c r="R7388" i="3"/>
  <c r="S7387" i="3"/>
  <c r="R7387" i="3"/>
  <c r="S7386" i="3"/>
  <c r="R7386" i="3"/>
  <c r="S7385" i="3"/>
  <c r="R7385" i="3"/>
  <c r="S7384" i="3"/>
  <c r="R7384" i="3"/>
  <c r="S7383" i="3"/>
  <c r="R7383" i="3"/>
  <c r="S7382" i="3"/>
  <c r="R7382" i="3"/>
  <c r="S7380" i="3"/>
  <c r="R7380" i="3"/>
  <c r="S7379" i="3"/>
  <c r="R7379" i="3"/>
  <c r="S7377" i="3"/>
  <c r="R7377" i="3"/>
  <c r="S7376" i="3"/>
  <c r="R7376" i="3"/>
  <c r="S7374" i="3"/>
  <c r="R7374" i="3"/>
  <c r="S7373" i="3"/>
  <c r="R7373" i="3"/>
  <c r="S7372" i="3"/>
  <c r="R7372" i="3"/>
  <c r="S7371" i="3"/>
  <c r="R7371" i="3"/>
  <c r="S7370" i="3"/>
  <c r="R7370" i="3"/>
  <c r="S7369" i="3"/>
  <c r="R7369" i="3"/>
  <c r="S7368" i="3"/>
  <c r="R7368" i="3"/>
  <c r="S7366" i="3"/>
  <c r="R7366" i="3"/>
  <c r="S7365" i="3"/>
  <c r="R7365" i="3"/>
  <c r="S7364" i="3"/>
  <c r="R7364" i="3"/>
  <c r="S7361" i="3"/>
  <c r="R7361" i="3"/>
  <c r="S7360" i="3"/>
  <c r="R7360" i="3"/>
  <c r="S7359" i="3"/>
  <c r="R7359" i="3"/>
  <c r="S7357" i="3"/>
  <c r="R7357" i="3"/>
  <c r="S7355" i="3"/>
  <c r="R7355" i="3"/>
  <c r="S7354" i="3"/>
  <c r="R7354" i="3"/>
  <c r="S7353" i="3"/>
  <c r="R7353" i="3"/>
  <c r="S7351" i="3"/>
  <c r="R7351" i="3"/>
  <c r="S7350" i="3"/>
  <c r="R7350" i="3"/>
  <c r="S7348" i="3"/>
  <c r="R7348" i="3"/>
  <c r="S7346" i="3"/>
  <c r="R7346" i="3"/>
  <c r="S7345" i="3"/>
  <c r="R7345" i="3"/>
  <c r="S7344" i="3"/>
  <c r="R7344" i="3"/>
  <c r="S7343" i="3"/>
  <c r="R7343" i="3"/>
  <c r="S7342" i="3"/>
  <c r="R7342" i="3"/>
  <c r="S7341" i="3"/>
  <c r="R7341" i="3"/>
  <c r="S7340" i="3"/>
  <c r="R7340" i="3"/>
  <c r="S7339" i="3"/>
  <c r="R7339" i="3"/>
  <c r="S7338" i="3"/>
  <c r="R7338" i="3"/>
  <c r="S7337" i="3"/>
  <c r="R7337" i="3"/>
  <c r="S7336" i="3"/>
  <c r="R7336" i="3"/>
  <c r="S7335" i="3"/>
  <c r="R7335" i="3"/>
  <c r="S7334" i="3"/>
  <c r="R7334" i="3"/>
  <c r="S7333" i="3"/>
  <c r="R7333" i="3"/>
  <c r="S7331" i="3"/>
  <c r="R7331" i="3"/>
  <c r="S7330" i="3"/>
  <c r="R7330" i="3"/>
  <c r="S7328" i="3"/>
  <c r="R7328" i="3"/>
  <c r="S7327" i="3"/>
  <c r="R7327" i="3"/>
  <c r="S7326" i="3"/>
  <c r="R7326" i="3"/>
  <c r="S7325" i="3"/>
  <c r="R7325" i="3"/>
  <c r="S7322" i="3"/>
  <c r="R7322" i="3"/>
  <c r="S7320" i="3"/>
  <c r="R7320" i="3"/>
  <c r="S7319" i="3"/>
  <c r="R7319" i="3"/>
  <c r="S7318" i="3"/>
  <c r="R7318" i="3"/>
  <c r="S7317" i="3"/>
  <c r="R7317" i="3"/>
  <c r="S7315" i="3"/>
  <c r="R7315" i="3"/>
  <c r="S7314" i="3"/>
  <c r="R7314" i="3"/>
  <c r="S7311" i="3"/>
  <c r="R7311" i="3"/>
  <c r="S7310" i="3"/>
  <c r="R7310" i="3"/>
  <c r="S7309" i="3"/>
  <c r="R7309" i="3"/>
  <c r="S7307" i="3"/>
  <c r="R7307" i="3"/>
  <c r="S7306" i="3"/>
  <c r="R7306" i="3"/>
  <c r="S7305" i="3"/>
  <c r="R7305" i="3"/>
  <c r="S7304" i="3"/>
  <c r="R7304" i="3"/>
  <c r="S7303" i="3"/>
  <c r="R7303" i="3"/>
  <c r="S7302" i="3"/>
  <c r="R7302" i="3"/>
  <c r="S7301" i="3"/>
  <c r="R7301" i="3"/>
  <c r="S7299" i="3"/>
  <c r="R7299" i="3"/>
  <c r="S7297" i="3"/>
  <c r="R7297" i="3"/>
  <c r="S7296" i="3"/>
  <c r="R7296" i="3"/>
  <c r="S7295" i="3"/>
  <c r="R7295" i="3"/>
  <c r="S7294" i="3"/>
  <c r="R7294" i="3"/>
  <c r="S7293" i="3"/>
  <c r="R7293" i="3"/>
  <c r="S7292" i="3"/>
  <c r="R7292" i="3"/>
  <c r="S7291" i="3"/>
  <c r="R7291" i="3"/>
  <c r="S7290" i="3"/>
  <c r="R7290" i="3"/>
  <c r="S7289" i="3"/>
  <c r="R7289" i="3"/>
  <c r="S7288" i="3"/>
  <c r="R7288" i="3"/>
  <c r="S7286" i="3"/>
  <c r="R7286" i="3"/>
  <c r="S7285" i="3"/>
  <c r="R7285" i="3"/>
  <c r="S7282" i="3"/>
  <c r="R7282" i="3"/>
  <c r="S7281" i="3"/>
  <c r="R7281" i="3"/>
  <c r="S7280" i="3"/>
  <c r="R7280" i="3"/>
  <c r="S7279" i="3"/>
  <c r="R7279" i="3"/>
  <c r="S7277" i="3"/>
  <c r="R7277" i="3"/>
  <c r="S7275" i="3"/>
  <c r="R7275" i="3"/>
  <c r="S7274" i="3"/>
  <c r="R7274" i="3"/>
  <c r="S7273" i="3"/>
  <c r="R7273" i="3"/>
  <c r="S7272" i="3"/>
  <c r="R7272" i="3"/>
  <c r="S7271" i="3"/>
  <c r="R7271" i="3"/>
  <c r="S7270" i="3"/>
  <c r="R7270" i="3"/>
  <c r="S7269" i="3"/>
  <c r="R7269" i="3"/>
  <c r="S7267" i="3"/>
  <c r="R7267" i="3"/>
  <c r="S7265" i="3"/>
  <c r="R7265" i="3"/>
  <c r="S7262" i="3"/>
  <c r="R7262" i="3"/>
  <c r="S7260" i="3"/>
  <c r="R7260" i="3"/>
  <c r="S7258" i="3"/>
  <c r="R7258" i="3"/>
  <c r="S7257" i="3"/>
  <c r="R7257" i="3"/>
  <c r="S7256" i="3"/>
  <c r="R7256" i="3"/>
  <c r="S7255" i="3"/>
  <c r="R7255" i="3"/>
  <c r="S7253" i="3"/>
  <c r="R7253" i="3"/>
  <c r="S7252" i="3"/>
  <c r="R7252" i="3"/>
  <c r="S7250" i="3"/>
  <c r="R7250" i="3"/>
  <c r="S7249" i="3"/>
  <c r="R7249" i="3"/>
  <c r="S7248" i="3"/>
  <c r="R7248" i="3"/>
  <c r="S7246" i="3"/>
  <c r="R7246" i="3"/>
  <c r="S7245" i="3"/>
  <c r="R7245" i="3"/>
  <c r="S7244" i="3"/>
  <c r="R7244" i="3"/>
  <c r="S7243" i="3"/>
  <c r="R7243" i="3"/>
  <c r="S7241" i="3"/>
  <c r="R7241" i="3"/>
  <c r="S7240" i="3"/>
  <c r="R7240" i="3"/>
  <c r="S7238" i="3"/>
  <c r="R7238" i="3"/>
  <c r="S7237" i="3"/>
  <c r="R7237" i="3"/>
  <c r="S7236" i="3"/>
  <c r="R7236" i="3"/>
  <c r="S7235" i="3"/>
  <c r="R7235" i="3"/>
  <c r="S7234" i="3"/>
  <c r="R7234" i="3"/>
  <c r="S7233" i="3"/>
  <c r="R7233" i="3"/>
  <c r="S7232" i="3"/>
  <c r="R7232" i="3"/>
  <c r="S7231" i="3"/>
  <c r="R7231" i="3"/>
  <c r="S7230" i="3"/>
  <c r="R7230" i="3"/>
  <c r="S7228" i="3"/>
  <c r="R7228" i="3"/>
  <c r="S7227" i="3"/>
  <c r="R7227" i="3"/>
  <c r="S7226" i="3"/>
  <c r="R7226" i="3"/>
  <c r="S7225" i="3"/>
  <c r="R7225" i="3"/>
  <c r="S7222" i="3"/>
  <c r="R7222" i="3"/>
  <c r="S7220" i="3"/>
  <c r="R7220" i="3"/>
  <c r="S7218" i="3"/>
  <c r="R7218" i="3"/>
  <c r="S7215" i="3"/>
  <c r="R7215" i="3"/>
  <c r="S7214" i="3"/>
  <c r="R7214" i="3"/>
  <c r="S7211" i="3"/>
  <c r="R7211" i="3"/>
  <c r="S7208" i="3"/>
  <c r="R7208" i="3"/>
  <c r="S7207" i="3"/>
  <c r="R7207" i="3"/>
  <c r="S7206" i="3"/>
  <c r="R7206" i="3"/>
  <c r="S7204" i="3"/>
  <c r="R7204" i="3"/>
  <c r="S7198" i="3"/>
  <c r="R7198" i="3"/>
  <c r="S7196" i="3"/>
  <c r="R7196" i="3"/>
  <c r="S7195" i="3"/>
  <c r="R7195" i="3"/>
  <c r="S7194" i="3"/>
  <c r="R7194" i="3"/>
  <c r="S7193" i="3"/>
  <c r="R7193" i="3"/>
  <c r="S7192" i="3"/>
  <c r="R7192" i="3"/>
  <c r="S7191" i="3"/>
  <c r="R7191" i="3"/>
  <c r="S7190" i="3"/>
  <c r="R7190" i="3"/>
  <c r="S7185" i="3"/>
  <c r="R7185" i="3"/>
  <c r="S7183" i="3"/>
  <c r="R7183" i="3"/>
  <c r="S7182" i="3"/>
  <c r="R7182" i="3"/>
  <c r="S7180" i="3"/>
  <c r="R7180" i="3"/>
  <c r="S7179" i="3"/>
  <c r="R7179" i="3"/>
  <c r="S7176" i="3"/>
  <c r="R7176" i="3"/>
  <c r="S7175" i="3"/>
  <c r="R7175" i="3"/>
  <c r="S7174" i="3"/>
  <c r="R7174" i="3"/>
  <c r="S7173" i="3"/>
  <c r="R7173" i="3"/>
  <c r="S7172" i="3"/>
  <c r="R7172" i="3"/>
  <c r="S7171" i="3"/>
  <c r="R7171" i="3"/>
  <c r="S7170" i="3"/>
  <c r="R7170" i="3"/>
  <c r="S7169" i="3"/>
  <c r="R7169" i="3"/>
  <c r="S7168" i="3"/>
  <c r="R7168" i="3"/>
  <c r="S7167" i="3"/>
  <c r="R7167" i="3"/>
  <c r="S7166" i="3"/>
  <c r="R7166" i="3"/>
  <c r="S7165" i="3"/>
  <c r="R7165" i="3"/>
  <c r="S7164" i="3"/>
  <c r="R7164" i="3"/>
  <c r="S7163" i="3"/>
  <c r="R7163" i="3"/>
  <c r="S7162" i="3"/>
  <c r="R7162" i="3"/>
  <c r="S7160" i="3"/>
  <c r="R7160" i="3"/>
  <c r="S7159" i="3"/>
  <c r="R7159" i="3"/>
  <c r="S7158" i="3"/>
  <c r="R7158" i="3"/>
  <c r="S7156" i="3"/>
  <c r="R7156" i="3"/>
  <c r="S7155" i="3"/>
  <c r="R7155" i="3"/>
  <c r="S7153" i="3"/>
  <c r="R7153" i="3"/>
  <c r="S7152" i="3"/>
  <c r="R7152" i="3"/>
  <c r="S7151" i="3"/>
  <c r="R7151" i="3"/>
  <c r="S7148" i="3"/>
  <c r="R7148" i="3"/>
  <c r="S7147" i="3"/>
  <c r="R7147" i="3"/>
  <c r="S7146" i="3"/>
  <c r="R7146" i="3"/>
  <c r="S7145" i="3"/>
  <c r="R7145" i="3"/>
  <c r="S7143" i="3"/>
  <c r="R7143" i="3"/>
  <c r="S7141" i="3"/>
  <c r="R7141" i="3"/>
  <c r="S7140" i="3"/>
  <c r="R7140" i="3"/>
  <c r="S7139" i="3"/>
  <c r="R7139" i="3"/>
  <c r="S7138" i="3"/>
  <c r="R7138" i="3"/>
  <c r="S7137" i="3"/>
  <c r="R7137" i="3"/>
  <c r="S7136" i="3"/>
  <c r="R7136" i="3"/>
  <c r="S7134" i="3"/>
  <c r="R7134" i="3"/>
  <c r="S7131" i="3"/>
  <c r="R7131" i="3"/>
  <c r="S7130" i="3"/>
  <c r="R7130" i="3"/>
  <c r="S7129" i="3"/>
  <c r="R7129" i="3"/>
  <c r="S7128" i="3"/>
  <c r="R7128" i="3"/>
  <c r="S7127" i="3"/>
  <c r="R7127" i="3"/>
  <c r="S7126" i="3"/>
  <c r="R7126" i="3"/>
  <c r="S7125" i="3"/>
  <c r="R7125" i="3"/>
  <c r="S7124" i="3"/>
  <c r="R7124" i="3"/>
  <c r="S7123" i="3"/>
  <c r="R7123" i="3"/>
  <c r="S7122" i="3"/>
  <c r="R7122" i="3"/>
  <c r="S7121" i="3"/>
  <c r="R7121" i="3"/>
  <c r="S7120" i="3"/>
  <c r="R7120" i="3"/>
  <c r="S7118" i="3"/>
  <c r="R7118" i="3"/>
  <c r="S7117" i="3"/>
  <c r="R7117" i="3"/>
  <c r="S7116" i="3"/>
  <c r="R7116" i="3"/>
  <c r="S7115" i="3"/>
  <c r="R7115" i="3"/>
  <c r="S7114" i="3"/>
  <c r="R7114" i="3"/>
  <c r="S7113" i="3"/>
  <c r="R7113" i="3"/>
  <c r="S7112" i="3"/>
  <c r="R7112" i="3"/>
  <c r="S7111" i="3"/>
  <c r="R7111" i="3"/>
  <c r="S7110" i="3"/>
  <c r="R7110" i="3"/>
  <c r="S7108" i="3"/>
  <c r="R7108" i="3"/>
  <c r="S7106" i="3"/>
  <c r="R7106" i="3"/>
  <c r="S7105" i="3"/>
  <c r="R7105" i="3"/>
  <c r="S7103" i="3"/>
  <c r="R7103" i="3"/>
  <c r="S7101" i="3"/>
  <c r="R7101" i="3"/>
  <c r="S7100" i="3"/>
  <c r="R7100" i="3"/>
  <c r="S7099" i="3"/>
  <c r="R7099" i="3"/>
  <c r="S7098" i="3"/>
  <c r="R7098" i="3"/>
  <c r="S7097" i="3"/>
  <c r="R7097" i="3"/>
  <c r="S7096" i="3"/>
  <c r="R7096" i="3"/>
  <c r="S7095" i="3"/>
  <c r="R7095" i="3"/>
  <c r="S7094" i="3"/>
  <c r="R7094" i="3"/>
  <c r="S7093" i="3"/>
  <c r="R7093" i="3"/>
  <c r="S7091" i="3"/>
  <c r="R7091" i="3"/>
  <c r="S7090" i="3"/>
  <c r="R7090" i="3"/>
  <c r="S7089" i="3"/>
  <c r="R7089" i="3"/>
  <c r="S7088" i="3"/>
  <c r="R7088" i="3"/>
  <c r="S7086" i="3"/>
  <c r="R7086" i="3"/>
  <c r="S7085" i="3"/>
  <c r="R7085" i="3"/>
  <c r="S7083" i="3"/>
  <c r="R7083" i="3"/>
  <c r="S7082" i="3"/>
  <c r="R7082" i="3"/>
  <c r="S7081" i="3"/>
  <c r="R7081" i="3"/>
  <c r="S7080" i="3"/>
  <c r="R7080" i="3"/>
  <c r="S7076" i="3"/>
  <c r="R7076" i="3"/>
  <c r="S7075" i="3"/>
  <c r="R7075" i="3"/>
  <c r="S7074" i="3"/>
  <c r="R7074" i="3"/>
  <c r="S7073" i="3"/>
  <c r="R7073" i="3"/>
  <c r="S7072" i="3"/>
  <c r="R7072" i="3"/>
  <c r="S7071" i="3"/>
  <c r="R7071" i="3"/>
  <c r="S7070" i="3"/>
  <c r="R7070" i="3"/>
  <c r="S7069" i="3"/>
  <c r="R7069" i="3"/>
  <c r="S7068" i="3"/>
  <c r="R7068" i="3"/>
  <c r="S7066" i="3"/>
  <c r="R7066" i="3"/>
  <c r="S7065" i="3"/>
  <c r="R7065" i="3"/>
  <c r="S7064" i="3"/>
  <c r="R7064" i="3"/>
  <c r="S7063" i="3"/>
  <c r="R7063" i="3"/>
  <c r="S7062" i="3"/>
  <c r="R7062" i="3"/>
  <c r="S7061" i="3"/>
  <c r="R7061" i="3"/>
  <c r="S7058" i="3"/>
  <c r="R7058" i="3"/>
  <c r="S7057" i="3"/>
  <c r="R7057" i="3"/>
  <c r="S7056" i="3"/>
  <c r="R7056" i="3"/>
  <c r="S7055" i="3"/>
  <c r="R7055" i="3"/>
  <c r="S7054" i="3"/>
  <c r="R7054" i="3"/>
  <c r="S7053" i="3"/>
  <c r="R7053" i="3"/>
  <c r="S7052" i="3"/>
  <c r="R7052" i="3"/>
  <c r="S7051" i="3"/>
  <c r="R7051" i="3"/>
  <c r="S7050" i="3"/>
  <c r="R7050" i="3"/>
  <c r="S7049" i="3"/>
  <c r="R7049" i="3"/>
  <c r="S7048" i="3"/>
  <c r="R7048" i="3"/>
  <c r="S7047" i="3"/>
  <c r="R7047" i="3"/>
  <c r="S7045" i="3"/>
  <c r="R7045" i="3"/>
  <c r="S7044" i="3"/>
  <c r="R7044" i="3"/>
  <c r="S7043" i="3"/>
  <c r="R7043" i="3"/>
  <c r="S7042" i="3"/>
  <c r="R7042" i="3"/>
  <c r="S7041" i="3"/>
  <c r="R7041" i="3"/>
  <c r="S7040" i="3"/>
  <c r="R7040" i="3"/>
  <c r="S7039" i="3"/>
  <c r="R7039" i="3"/>
  <c r="S7036" i="3"/>
  <c r="R7036" i="3"/>
  <c r="S7035" i="3"/>
  <c r="R7035" i="3"/>
  <c r="S7034" i="3"/>
  <c r="R7034" i="3"/>
  <c r="S7033" i="3"/>
  <c r="R7033" i="3"/>
  <c r="S7032" i="3"/>
  <c r="R7032" i="3"/>
  <c r="S7031" i="3"/>
  <c r="R7031" i="3"/>
  <c r="S7030" i="3"/>
  <c r="R7030" i="3"/>
  <c r="S7028" i="3"/>
  <c r="R7028" i="3"/>
  <c r="S7027" i="3"/>
  <c r="R7027" i="3"/>
  <c r="S7026" i="3"/>
  <c r="R7026" i="3"/>
  <c r="S7024" i="3"/>
  <c r="R7024" i="3"/>
  <c r="S7023" i="3"/>
  <c r="R7023" i="3"/>
  <c r="S7022" i="3"/>
  <c r="R7022" i="3"/>
  <c r="S7021" i="3"/>
  <c r="R7021" i="3"/>
  <c r="S7020" i="3"/>
  <c r="R7020" i="3"/>
  <c r="S7019" i="3"/>
  <c r="R7019" i="3"/>
  <c r="S7018" i="3"/>
  <c r="R7018" i="3"/>
  <c r="S7017" i="3"/>
  <c r="R7017" i="3"/>
  <c r="S7016" i="3"/>
  <c r="R7016" i="3"/>
  <c r="S7014" i="3"/>
  <c r="R7014" i="3"/>
  <c r="S7012" i="3"/>
  <c r="R7012" i="3"/>
  <c r="S7011" i="3"/>
  <c r="R7011" i="3"/>
  <c r="S7010" i="3"/>
  <c r="R7010" i="3"/>
  <c r="S7009" i="3"/>
  <c r="R7009" i="3"/>
  <c r="S7008" i="3"/>
  <c r="R7008" i="3"/>
  <c r="S7007" i="3"/>
  <c r="R7007" i="3"/>
  <c r="S7006" i="3"/>
  <c r="R7006" i="3"/>
  <c r="S7005" i="3"/>
  <c r="R7005" i="3"/>
  <c r="S7003" i="3"/>
  <c r="R7003" i="3"/>
  <c r="S7002" i="3"/>
  <c r="R7002" i="3"/>
  <c r="S7001" i="3"/>
  <c r="R7001" i="3"/>
  <c r="S7000" i="3"/>
  <c r="R7000" i="3"/>
  <c r="S6999" i="3"/>
  <c r="R6999" i="3"/>
  <c r="S6998" i="3"/>
  <c r="R6998" i="3"/>
  <c r="S6997" i="3"/>
  <c r="R6997" i="3"/>
  <c r="S6996" i="3"/>
  <c r="R6996" i="3"/>
  <c r="S6995" i="3"/>
  <c r="R6995" i="3"/>
  <c r="S6994" i="3"/>
  <c r="R6994" i="3"/>
  <c r="S6993" i="3"/>
  <c r="R6993" i="3"/>
  <c r="S6992" i="3"/>
  <c r="R6992" i="3"/>
  <c r="S6991" i="3"/>
  <c r="R6991" i="3"/>
  <c r="S6989" i="3"/>
  <c r="R6989" i="3"/>
  <c r="S6988" i="3"/>
  <c r="R6988" i="3"/>
  <c r="S6986" i="3"/>
  <c r="R6986" i="3"/>
  <c r="S6985" i="3"/>
  <c r="R6985" i="3"/>
  <c r="S6984" i="3"/>
  <c r="R6984" i="3"/>
  <c r="S6983" i="3"/>
  <c r="R6983" i="3"/>
  <c r="S6981" i="3"/>
  <c r="R6981" i="3"/>
  <c r="S6980" i="3"/>
  <c r="R6980" i="3"/>
  <c r="S6979" i="3"/>
  <c r="R6979" i="3"/>
  <c r="S6978" i="3"/>
  <c r="R6978" i="3"/>
  <c r="S6977" i="3"/>
  <c r="R6977" i="3"/>
  <c r="S6976" i="3"/>
  <c r="R6976" i="3"/>
  <c r="S6975" i="3"/>
  <c r="R6975" i="3"/>
  <c r="S6974" i="3"/>
  <c r="R6974" i="3"/>
  <c r="S6973" i="3"/>
  <c r="R6973" i="3"/>
  <c r="S6970" i="3"/>
  <c r="R6970" i="3"/>
  <c r="S6969" i="3"/>
  <c r="R6969" i="3"/>
  <c r="S6968" i="3"/>
  <c r="R6968" i="3"/>
  <c r="S6966" i="3"/>
  <c r="R6966" i="3"/>
  <c r="S6965" i="3"/>
  <c r="R6965" i="3"/>
  <c r="S6964" i="3"/>
  <c r="R6964" i="3"/>
  <c r="S6963" i="3"/>
  <c r="R6963" i="3"/>
  <c r="S6960" i="3"/>
  <c r="R6960" i="3"/>
  <c r="S6959" i="3"/>
  <c r="R6959" i="3"/>
  <c r="S6958" i="3"/>
  <c r="R6958" i="3"/>
  <c r="S6957" i="3"/>
  <c r="R6957" i="3"/>
  <c r="S6956" i="3"/>
  <c r="R6956" i="3"/>
  <c r="S6955" i="3"/>
  <c r="R6955" i="3"/>
  <c r="S6954" i="3"/>
  <c r="R6954" i="3"/>
  <c r="S6953" i="3"/>
  <c r="R6953" i="3"/>
  <c r="S6951" i="3"/>
  <c r="R6951" i="3"/>
  <c r="S6950" i="3"/>
  <c r="R6950" i="3"/>
  <c r="S6948" i="3"/>
  <c r="R6948" i="3"/>
  <c r="S6947" i="3"/>
  <c r="R6947" i="3"/>
  <c r="S6945" i="3"/>
  <c r="R6945" i="3"/>
  <c r="S6944" i="3"/>
  <c r="R6944" i="3"/>
  <c r="S6943" i="3"/>
  <c r="R6943" i="3"/>
  <c r="S6942" i="3"/>
  <c r="R6942" i="3"/>
  <c r="S6941" i="3"/>
  <c r="R6941" i="3"/>
  <c r="S6940" i="3"/>
  <c r="R6940" i="3"/>
  <c r="S6938" i="3"/>
  <c r="R6938" i="3"/>
  <c r="S6937" i="3"/>
  <c r="R6937" i="3"/>
  <c r="S6935" i="3"/>
  <c r="R6935" i="3"/>
  <c r="S6934" i="3"/>
  <c r="R6934" i="3"/>
  <c r="S6933" i="3"/>
  <c r="R6933" i="3"/>
  <c r="S6932" i="3"/>
  <c r="R6932" i="3"/>
  <c r="S6931" i="3"/>
  <c r="R6931" i="3"/>
  <c r="S6930" i="3"/>
  <c r="R6930" i="3"/>
  <c r="S6929" i="3"/>
  <c r="R6929" i="3"/>
  <c r="S6928" i="3"/>
  <c r="R6928" i="3"/>
  <c r="S6927" i="3"/>
  <c r="R6927" i="3"/>
  <c r="S6926" i="3"/>
  <c r="R6926" i="3"/>
  <c r="S6925" i="3"/>
  <c r="R6925" i="3"/>
  <c r="S6924" i="3"/>
  <c r="R6924" i="3"/>
  <c r="S6923" i="3"/>
  <c r="R6923" i="3"/>
  <c r="S6918" i="3"/>
  <c r="R6918" i="3"/>
  <c r="S6917" i="3"/>
  <c r="R6917" i="3"/>
  <c r="S6916" i="3"/>
  <c r="R6916" i="3"/>
  <c r="S6914" i="3"/>
  <c r="R6914" i="3"/>
  <c r="S6913" i="3"/>
  <c r="R6913" i="3"/>
  <c r="S6912" i="3"/>
  <c r="R6912" i="3"/>
  <c r="S6911" i="3"/>
  <c r="R6911" i="3"/>
  <c r="S6909" i="3"/>
  <c r="R6909" i="3"/>
  <c r="S6908" i="3"/>
  <c r="R6908" i="3"/>
  <c r="S6907" i="3"/>
  <c r="R6907" i="3"/>
  <c r="S6904" i="3"/>
  <c r="R6904" i="3"/>
  <c r="S6903" i="3"/>
  <c r="R6903" i="3"/>
  <c r="S6901" i="3"/>
  <c r="R6901" i="3"/>
  <c r="S6900" i="3"/>
  <c r="R6900" i="3"/>
  <c r="S6899" i="3"/>
  <c r="R6899" i="3"/>
  <c r="S6898" i="3"/>
  <c r="R6898" i="3"/>
  <c r="S6897" i="3"/>
  <c r="R6897" i="3"/>
  <c r="S6896" i="3"/>
  <c r="R6896" i="3"/>
  <c r="S6895" i="3"/>
  <c r="R6895" i="3"/>
  <c r="S6894" i="3"/>
  <c r="R6894" i="3"/>
  <c r="S6892" i="3"/>
  <c r="R6892" i="3"/>
  <c r="S6890" i="3"/>
  <c r="R6890" i="3"/>
  <c r="S6889" i="3"/>
  <c r="R6889" i="3"/>
  <c r="S6888" i="3"/>
  <c r="R6888" i="3"/>
  <c r="S6887" i="3"/>
  <c r="R6887" i="3"/>
  <c r="S6886" i="3"/>
  <c r="R6886" i="3"/>
  <c r="S6885" i="3"/>
  <c r="R6885" i="3"/>
  <c r="S6884" i="3"/>
  <c r="R6884" i="3"/>
  <c r="S6882" i="3"/>
  <c r="R6882" i="3"/>
  <c r="S6881" i="3"/>
  <c r="R6881" i="3"/>
  <c r="S6880" i="3"/>
  <c r="R6880" i="3"/>
  <c r="S6878" i="3"/>
  <c r="R6878" i="3"/>
  <c r="S6877" i="3"/>
  <c r="R6877" i="3"/>
  <c r="S6876" i="3"/>
  <c r="R6876" i="3"/>
  <c r="S6875" i="3"/>
  <c r="R6875" i="3"/>
  <c r="S6874" i="3"/>
  <c r="R6874" i="3"/>
  <c r="S6873" i="3"/>
  <c r="R6873" i="3"/>
  <c r="S6872" i="3"/>
  <c r="R6872" i="3"/>
  <c r="S6871" i="3"/>
  <c r="R6871" i="3"/>
  <c r="S6870" i="3"/>
  <c r="R6870" i="3"/>
  <c r="S6869" i="3"/>
  <c r="R6869" i="3"/>
  <c r="S6867" i="3"/>
  <c r="R6867" i="3"/>
  <c r="S6866" i="3"/>
  <c r="R6866" i="3"/>
  <c r="S6865" i="3"/>
  <c r="R6865" i="3"/>
  <c r="S6863" i="3"/>
  <c r="R6863" i="3"/>
  <c r="S6862" i="3"/>
  <c r="R6862" i="3"/>
  <c r="S6861" i="3"/>
  <c r="R6861" i="3"/>
  <c r="S6860" i="3"/>
  <c r="R6860" i="3"/>
  <c r="S6859" i="3"/>
  <c r="R6859" i="3"/>
  <c r="S6857" i="3"/>
  <c r="R6857" i="3"/>
  <c r="S6856" i="3"/>
  <c r="R6856" i="3"/>
  <c r="S6855" i="3"/>
  <c r="R6855" i="3"/>
  <c r="S6854" i="3"/>
  <c r="R6854" i="3"/>
  <c r="S6853" i="3"/>
  <c r="R6853" i="3"/>
  <c r="S6850" i="3"/>
  <c r="R6850" i="3"/>
  <c r="S6849" i="3"/>
  <c r="R6849" i="3"/>
  <c r="S6848" i="3"/>
  <c r="R6848" i="3"/>
  <c r="S6847" i="3"/>
  <c r="R6847" i="3"/>
  <c r="S6846" i="3"/>
  <c r="R6846" i="3"/>
  <c r="S6845" i="3"/>
  <c r="R6845" i="3"/>
  <c r="S6843" i="3"/>
  <c r="R6843" i="3"/>
  <c r="S6842" i="3"/>
  <c r="R6842" i="3"/>
  <c r="S6841" i="3"/>
  <c r="R6841" i="3"/>
  <c r="S6839" i="3"/>
  <c r="R6839" i="3"/>
  <c r="S6838" i="3"/>
  <c r="R6838" i="3"/>
  <c r="S6837" i="3"/>
  <c r="R6837" i="3"/>
  <c r="S6836" i="3"/>
  <c r="R6836" i="3"/>
  <c r="S6835" i="3"/>
  <c r="R6835" i="3"/>
  <c r="S6834" i="3"/>
  <c r="R6834" i="3"/>
  <c r="S6832" i="3"/>
  <c r="R6832" i="3"/>
  <c r="S6831" i="3"/>
  <c r="R6831" i="3"/>
  <c r="S6829" i="3"/>
  <c r="R6829" i="3"/>
  <c r="S6828" i="3"/>
  <c r="R6828" i="3"/>
  <c r="S6825" i="3"/>
  <c r="R6825" i="3"/>
  <c r="S6824" i="3"/>
  <c r="R6824" i="3"/>
  <c r="S6823" i="3"/>
  <c r="R6823" i="3"/>
  <c r="S6822" i="3"/>
  <c r="R6822" i="3"/>
  <c r="S6821" i="3"/>
  <c r="R6821" i="3"/>
  <c r="S6820" i="3"/>
  <c r="R6820" i="3"/>
  <c r="S6819" i="3"/>
  <c r="R6819" i="3"/>
  <c r="S6818" i="3"/>
  <c r="R6818" i="3"/>
  <c r="S6817" i="3"/>
  <c r="R6817" i="3"/>
  <c r="S6816" i="3"/>
  <c r="R6816" i="3"/>
  <c r="S6814" i="3"/>
  <c r="R6814" i="3"/>
  <c r="S6813" i="3"/>
  <c r="R6813" i="3"/>
  <c r="S6812" i="3"/>
  <c r="R6812" i="3"/>
  <c r="S6811" i="3"/>
  <c r="R6811" i="3"/>
  <c r="S6810" i="3"/>
  <c r="R6810" i="3"/>
  <c r="S6809" i="3"/>
  <c r="R6809" i="3"/>
  <c r="S6808" i="3"/>
  <c r="R6808" i="3"/>
  <c r="S6807" i="3"/>
  <c r="R6807" i="3"/>
  <c r="S6806" i="3"/>
  <c r="R6806" i="3"/>
  <c r="S6805" i="3"/>
  <c r="R6805" i="3"/>
  <c r="S6804" i="3"/>
  <c r="R6804" i="3"/>
  <c r="S6803" i="3"/>
  <c r="R6803" i="3"/>
  <c r="S6802" i="3"/>
  <c r="R6802" i="3"/>
  <c r="S6801" i="3"/>
  <c r="R6801" i="3"/>
  <c r="S6800" i="3"/>
  <c r="R6800" i="3"/>
  <c r="S6799" i="3"/>
  <c r="R6799" i="3"/>
  <c r="S6798" i="3"/>
  <c r="R6798" i="3"/>
  <c r="S6797" i="3"/>
  <c r="R6797" i="3"/>
  <c r="S6796" i="3"/>
  <c r="R6796" i="3"/>
  <c r="S6795" i="3"/>
  <c r="R6795" i="3"/>
  <c r="S6793" i="3"/>
  <c r="R6793" i="3"/>
  <c r="S6792" i="3"/>
  <c r="R6792" i="3"/>
  <c r="S6791" i="3"/>
  <c r="R6791" i="3"/>
  <c r="S6790" i="3"/>
  <c r="R6790" i="3"/>
  <c r="S6789" i="3"/>
  <c r="R6789" i="3"/>
  <c r="S6788" i="3"/>
  <c r="R6788" i="3"/>
  <c r="S6787" i="3"/>
  <c r="R6787" i="3"/>
  <c r="S6786" i="3"/>
  <c r="R6786" i="3"/>
  <c r="S6784" i="3"/>
  <c r="R6784" i="3"/>
  <c r="S6782" i="3"/>
  <c r="R6782" i="3"/>
  <c r="S6781" i="3"/>
  <c r="R6781" i="3"/>
  <c r="S6780" i="3"/>
  <c r="R6780" i="3"/>
  <c r="S6779" i="3"/>
  <c r="R6779" i="3"/>
  <c r="S6778" i="3"/>
  <c r="R6778" i="3"/>
  <c r="S6777" i="3"/>
  <c r="R6777" i="3"/>
  <c r="S6776" i="3"/>
  <c r="R6776" i="3"/>
  <c r="S6775" i="3"/>
  <c r="R6775" i="3"/>
  <c r="S6774" i="3"/>
  <c r="R6774" i="3"/>
  <c r="S6772" i="3"/>
  <c r="R6772" i="3"/>
  <c r="S6771" i="3"/>
  <c r="R6771" i="3"/>
  <c r="S6770" i="3"/>
  <c r="R6770" i="3"/>
  <c r="S6769" i="3"/>
  <c r="R6769" i="3"/>
  <c r="S6767" i="3"/>
  <c r="R6767" i="3"/>
  <c r="S6766" i="3"/>
  <c r="R6766" i="3"/>
  <c r="S6765" i="3"/>
  <c r="R6765" i="3"/>
  <c r="S6764" i="3"/>
  <c r="R6764" i="3"/>
  <c r="S6763" i="3"/>
  <c r="R6763" i="3"/>
  <c r="S6762" i="3"/>
  <c r="R6762" i="3"/>
  <c r="S6761" i="3"/>
  <c r="R6761" i="3"/>
  <c r="S6760" i="3"/>
  <c r="R6760" i="3"/>
  <c r="S6759" i="3"/>
  <c r="R6759" i="3"/>
  <c r="S6758" i="3"/>
  <c r="R6758" i="3"/>
  <c r="S6757" i="3"/>
  <c r="R6757" i="3"/>
  <c r="S6756" i="3"/>
  <c r="R6756" i="3"/>
  <c r="S6755" i="3"/>
  <c r="R6755" i="3"/>
  <c r="S6754" i="3"/>
  <c r="R6754" i="3"/>
  <c r="S6753" i="3"/>
  <c r="R6753" i="3"/>
  <c r="S6752" i="3"/>
  <c r="R6752" i="3"/>
  <c r="S6751" i="3"/>
  <c r="R6751" i="3"/>
  <c r="S6750" i="3"/>
  <c r="R6750" i="3"/>
  <c r="S6749" i="3"/>
  <c r="R6749" i="3"/>
  <c r="S6748" i="3"/>
  <c r="R6748" i="3"/>
  <c r="S6746" i="3"/>
  <c r="R6746" i="3"/>
  <c r="S6745" i="3"/>
  <c r="R6745" i="3"/>
  <c r="S6744" i="3"/>
  <c r="R6744" i="3"/>
  <c r="S6743" i="3"/>
  <c r="R6743" i="3"/>
  <c r="S6742" i="3"/>
  <c r="R6742" i="3"/>
  <c r="S6741" i="3"/>
  <c r="R6741" i="3"/>
  <c r="S6739" i="3"/>
  <c r="R6739" i="3"/>
  <c r="S6738" i="3"/>
  <c r="R6738" i="3"/>
  <c r="S6736" i="3"/>
  <c r="R6736" i="3"/>
  <c r="S6734" i="3"/>
  <c r="R6734" i="3"/>
  <c r="S6733" i="3"/>
  <c r="R6733" i="3"/>
  <c r="S6732" i="3"/>
  <c r="R6732" i="3"/>
  <c r="S6731" i="3"/>
  <c r="R6731" i="3"/>
  <c r="S6730" i="3"/>
  <c r="R6730" i="3"/>
  <c r="S6728" i="3"/>
  <c r="R6728" i="3"/>
  <c r="S6727" i="3"/>
  <c r="R6727" i="3"/>
  <c r="S6726" i="3"/>
  <c r="R6726" i="3"/>
  <c r="S6723" i="3"/>
  <c r="R6723" i="3"/>
  <c r="S6721" i="3"/>
  <c r="R6721" i="3"/>
  <c r="S6720" i="3"/>
  <c r="R6720" i="3"/>
  <c r="S6719" i="3"/>
  <c r="R6719" i="3"/>
  <c r="S6717" i="3"/>
  <c r="R6717" i="3"/>
  <c r="S6716" i="3"/>
  <c r="R6716" i="3"/>
  <c r="S6715" i="3"/>
  <c r="R6715" i="3"/>
  <c r="S6713" i="3"/>
  <c r="R6713" i="3"/>
  <c r="S6712" i="3"/>
  <c r="R6712" i="3"/>
  <c r="S6711" i="3"/>
  <c r="R6711" i="3"/>
  <c r="S6710" i="3"/>
  <c r="R6710" i="3"/>
  <c r="S6709" i="3"/>
  <c r="R6709" i="3"/>
  <c r="S6708" i="3"/>
  <c r="R6708" i="3"/>
  <c r="S6707" i="3"/>
  <c r="R6707" i="3"/>
  <c r="S6706" i="3"/>
  <c r="R6706" i="3"/>
  <c r="S6705" i="3"/>
  <c r="R6705" i="3"/>
  <c r="S6704" i="3"/>
  <c r="R6704" i="3"/>
  <c r="S6703" i="3"/>
  <c r="R6703" i="3"/>
  <c r="S6702" i="3"/>
  <c r="R6702" i="3"/>
  <c r="S6701" i="3"/>
  <c r="R6701" i="3"/>
  <c r="S6699" i="3"/>
  <c r="R6699" i="3"/>
  <c r="S6698" i="3"/>
  <c r="R6698" i="3"/>
  <c r="S6697" i="3"/>
  <c r="R6697" i="3"/>
  <c r="S6696" i="3"/>
  <c r="R6696" i="3"/>
  <c r="S6694" i="3"/>
  <c r="R6694" i="3"/>
  <c r="S6691" i="3"/>
  <c r="R6691" i="3"/>
  <c r="S6690" i="3"/>
  <c r="R6690" i="3"/>
  <c r="S6689" i="3"/>
  <c r="R6689" i="3"/>
  <c r="S6688" i="3"/>
  <c r="R6688" i="3"/>
  <c r="S6687" i="3"/>
  <c r="R6687" i="3"/>
  <c r="S6686" i="3"/>
  <c r="R6686" i="3"/>
  <c r="S6685" i="3"/>
  <c r="R6685" i="3"/>
  <c r="S6684" i="3"/>
  <c r="R6684" i="3"/>
  <c r="S6682" i="3"/>
  <c r="R6682" i="3"/>
  <c r="S6681" i="3"/>
  <c r="R6681" i="3"/>
  <c r="S6680" i="3"/>
  <c r="R6680" i="3"/>
  <c r="S6678" i="3"/>
  <c r="R6678" i="3"/>
  <c r="S6677" i="3"/>
  <c r="R6677" i="3"/>
  <c r="S6676" i="3"/>
  <c r="R6676" i="3"/>
  <c r="S6675" i="3"/>
  <c r="R6675" i="3"/>
  <c r="S6674" i="3"/>
  <c r="R6674" i="3"/>
  <c r="S6673" i="3"/>
  <c r="R6673" i="3"/>
  <c r="S6672" i="3"/>
  <c r="R6672" i="3"/>
  <c r="S6671" i="3"/>
  <c r="R6671" i="3"/>
  <c r="S6670" i="3"/>
  <c r="R6670" i="3"/>
  <c r="S6667" i="3"/>
  <c r="R6667" i="3"/>
  <c r="S6666" i="3"/>
  <c r="R6666" i="3"/>
  <c r="S6665" i="3"/>
  <c r="R6665" i="3"/>
  <c r="S6664" i="3"/>
  <c r="R6664" i="3"/>
  <c r="S6663" i="3"/>
  <c r="R6663" i="3"/>
  <c r="S6662" i="3"/>
  <c r="R6662" i="3"/>
  <c r="S6661" i="3"/>
  <c r="R6661" i="3"/>
  <c r="S6660" i="3"/>
  <c r="R6660" i="3"/>
  <c r="S6659" i="3"/>
  <c r="R6659" i="3"/>
  <c r="S6658" i="3"/>
  <c r="R6658" i="3"/>
  <c r="S6657" i="3"/>
  <c r="R6657" i="3"/>
  <c r="S6655" i="3"/>
  <c r="R6655" i="3"/>
  <c r="S6653" i="3"/>
  <c r="R6653" i="3"/>
  <c r="S6651" i="3"/>
  <c r="R6651" i="3"/>
  <c r="S6650" i="3"/>
  <c r="R6650" i="3"/>
  <c r="S6649" i="3"/>
  <c r="R6649" i="3"/>
  <c r="S6648" i="3"/>
  <c r="R6648" i="3"/>
  <c r="S6646" i="3"/>
  <c r="R6646" i="3"/>
  <c r="S6645" i="3"/>
  <c r="R6645" i="3"/>
  <c r="S6644" i="3"/>
  <c r="R6644" i="3"/>
  <c r="S6643" i="3"/>
  <c r="R6643" i="3"/>
  <c r="S6640" i="3"/>
  <c r="R6640" i="3"/>
  <c r="S6639" i="3"/>
  <c r="R6639" i="3"/>
  <c r="S6638" i="3"/>
  <c r="R6638" i="3"/>
  <c r="S6637" i="3"/>
  <c r="R6637" i="3"/>
  <c r="S6636" i="3"/>
  <c r="R6636" i="3"/>
  <c r="S6635" i="3"/>
  <c r="R6635" i="3"/>
  <c r="S6632" i="3"/>
  <c r="R6632" i="3"/>
  <c r="S6631" i="3"/>
  <c r="R6631" i="3"/>
  <c r="S6630" i="3"/>
  <c r="R6630" i="3"/>
  <c r="S6629" i="3"/>
  <c r="R6629" i="3"/>
  <c r="S6628" i="3"/>
  <c r="R6628" i="3"/>
  <c r="S6627" i="3"/>
  <c r="R6627" i="3"/>
  <c r="S6626" i="3"/>
  <c r="R6626" i="3"/>
  <c r="S6625" i="3"/>
  <c r="R6625" i="3"/>
  <c r="S6624" i="3"/>
  <c r="R6624" i="3"/>
  <c r="S6623" i="3"/>
  <c r="R6623" i="3"/>
  <c r="S6622" i="3"/>
  <c r="R6622" i="3"/>
  <c r="S6621" i="3"/>
  <c r="R6621" i="3"/>
  <c r="S6619" i="3"/>
  <c r="R6619" i="3"/>
  <c r="S6617" i="3"/>
  <c r="R6617" i="3"/>
  <c r="S6616" i="3"/>
  <c r="R6616" i="3"/>
  <c r="S6615" i="3"/>
  <c r="R6615" i="3"/>
  <c r="S6613" i="3"/>
  <c r="R6613" i="3"/>
  <c r="S6612" i="3"/>
  <c r="R6612" i="3"/>
  <c r="S6611" i="3"/>
  <c r="R6611" i="3"/>
  <c r="S6610" i="3"/>
  <c r="R6610" i="3"/>
  <c r="S6609" i="3"/>
  <c r="R6609" i="3"/>
  <c r="S6606" i="3"/>
  <c r="R6606" i="3"/>
  <c r="S6604" i="3"/>
  <c r="R6604" i="3"/>
  <c r="S6603" i="3"/>
  <c r="R6603" i="3"/>
  <c r="S6602" i="3"/>
  <c r="R6602" i="3"/>
  <c r="S6600" i="3"/>
  <c r="R6600" i="3"/>
  <c r="S6598" i="3"/>
  <c r="R6598" i="3"/>
  <c r="S6597" i="3"/>
  <c r="R6597" i="3"/>
  <c r="S6595" i="3"/>
  <c r="R6595" i="3"/>
  <c r="S6594" i="3"/>
  <c r="R6594" i="3"/>
  <c r="S6593" i="3"/>
  <c r="R6593" i="3"/>
  <c r="S6592" i="3"/>
  <c r="R6592" i="3"/>
  <c r="S6590" i="3"/>
  <c r="R6590" i="3"/>
  <c r="S6589" i="3"/>
  <c r="R6589" i="3"/>
  <c r="S6586" i="3"/>
  <c r="R6586" i="3"/>
  <c r="S6584" i="3"/>
  <c r="R6584" i="3"/>
  <c r="S6582" i="3"/>
  <c r="R6582" i="3"/>
  <c r="S6581" i="3"/>
  <c r="R6581" i="3"/>
  <c r="S6580" i="3"/>
  <c r="R6580" i="3"/>
  <c r="S6579" i="3"/>
  <c r="R6579" i="3"/>
  <c r="S6577" i="3"/>
  <c r="R6577" i="3"/>
  <c r="S6576" i="3"/>
  <c r="R6576" i="3"/>
  <c r="S6574" i="3"/>
  <c r="R6574" i="3"/>
  <c r="S6573" i="3"/>
  <c r="R6573" i="3"/>
  <c r="S6572" i="3"/>
  <c r="R6572" i="3"/>
  <c r="S6571" i="3"/>
  <c r="R6571" i="3"/>
  <c r="S6570" i="3"/>
  <c r="R6570" i="3"/>
  <c r="S6569" i="3"/>
  <c r="R6569" i="3"/>
  <c r="S6568" i="3"/>
  <c r="R6568" i="3"/>
  <c r="S6567" i="3"/>
  <c r="R6567" i="3"/>
  <c r="S6566" i="3"/>
  <c r="R6566" i="3"/>
  <c r="S6565" i="3"/>
  <c r="R6565" i="3"/>
  <c r="S6564" i="3"/>
  <c r="R6564" i="3"/>
  <c r="S6561" i="3"/>
  <c r="R6561" i="3"/>
  <c r="S6560" i="3"/>
  <c r="R6560" i="3"/>
  <c r="S6559" i="3"/>
  <c r="R6559" i="3"/>
  <c r="S6558" i="3"/>
  <c r="R6558" i="3"/>
  <c r="S6557" i="3"/>
  <c r="R6557" i="3"/>
  <c r="S6554" i="3"/>
  <c r="R6554" i="3"/>
  <c r="S6553" i="3"/>
  <c r="R6553" i="3"/>
  <c r="S6552" i="3"/>
  <c r="R6552" i="3"/>
  <c r="S6551" i="3"/>
  <c r="R6551" i="3"/>
  <c r="S6550" i="3"/>
  <c r="R6550" i="3"/>
  <c r="S6548" i="3"/>
  <c r="R6548" i="3"/>
  <c r="S6546" i="3"/>
  <c r="R6546" i="3"/>
  <c r="S6545" i="3"/>
  <c r="R6545" i="3"/>
  <c r="S6544" i="3"/>
  <c r="R6544" i="3"/>
  <c r="S6543" i="3"/>
  <c r="R6543" i="3"/>
  <c r="S6542" i="3"/>
  <c r="R6542" i="3"/>
  <c r="S6541" i="3"/>
  <c r="R6541" i="3"/>
  <c r="S6540" i="3"/>
  <c r="R6540" i="3"/>
  <c r="S6539" i="3"/>
  <c r="R6539" i="3"/>
  <c r="S6538" i="3"/>
  <c r="R6538" i="3"/>
  <c r="S6535" i="3"/>
  <c r="R6535" i="3"/>
  <c r="S6534" i="3"/>
  <c r="R6534" i="3"/>
  <c r="S6533" i="3"/>
  <c r="R6533" i="3"/>
  <c r="S6530" i="3"/>
  <c r="R6530" i="3"/>
  <c r="S6528" i="3"/>
  <c r="R6528" i="3"/>
  <c r="S6527" i="3"/>
  <c r="R6527" i="3"/>
  <c r="S6526" i="3"/>
  <c r="R6526" i="3"/>
  <c r="S6525" i="3"/>
  <c r="R6525" i="3"/>
  <c r="S6524" i="3"/>
  <c r="R6524" i="3"/>
  <c r="S6523" i="3"/>
  <c r="R6523" i="3"/>
  <c r="S6522" i="3"/>
  <c r="R6522" i="3"/>
  <c r="S6521" i="3"/>
  <c r="R6521" i="3"/>
  <c r="S6520" i="3"/>
  <c r="R6520" i="3"/>
  <c r="S6519" i="3"/>
  <c r="R6519" i="3"/>
  <c r="S6518" i="3"/>
  <c r="R6518" i="3"/>
  <c r="S6517" i="3"/>
  <c r="R6517" i="3"/>
  <c r="S6516" i="3"/>
  <c r="R6516" i="3"/>
  <c r="S6514" i="3"/>
  <c r="R6514" i="3"/>
  <c r="S6512" i="3"/>
  <c r="R6512" i="3"/>
  <c r="S6511" i="3"/>
  <c r="R6511" i="3"/>
  <c r="S6509" i="3"/>
  <c r="R6509" i="3"/>
  <c r="S6506" i="3"/>
  <c r="R6506" i="3"/>
  <c r="S6504" i="3"/>
  <c r="R6504" i="3"/>
  <c r="S6503" i="3"/>
  <c r="R6503" i="3"/>
  <c r="S6502" i="3"/>
  <c r="R6502" i="3"/>
  <c r="S6501" i="3"/>
  <c r="R6501" i="3"/>
  <c r="S6500" i="3"/>
  <c r="R6500" i="3"/>
  <c r="S6499" i="3"/>
  <c r="R6499" i="3"/>
  <c r="S6498" i="3"/>
  <c r="R6498" i="3"/>
  <c r="S6497" i="3"/>
  <c r="R6497" i="3"/>
  <c r="S6496" i="3"/>
  <c r="R6496" i="3"/>
  <c r="S6494" i="3"/>
  <c r="R6494" i="3"/>
  <c r="S6493" i="3"/>
  <c r="R6493" i="3"/>
  <c r="S6492" i="3"/>
  <c r="R6492" i="3"/>
  <c r="S6491" i="3"/>
  <c r="R6491" i="3"/>
  <c r="S6490" i="3"/>
  <c r="R6490" i="3"/>
  <c r="S6489" i="3"/>
  <c r="R6489" i="3"/>
  <c r="S6488" i="3"/>
  <c r="R6488" i="3"/>
  <c r="S6486" i="3"/>
  <c r="R6486" i="3"/>
  <c r="S6485" i="3"/>
  <c r="R6485" i="3"/>
  <c r="S6484" i="3"/>
  <c r="R6484" i="3"/>
  <c r="S6483" i="3"/>
  <c r="R6483" i="3"/>
  <c r="S6482" i="3"/>
  <c r="R6482" i="3"/>
  <c r="S6477" i="3"/>
  <c r="R6477" i="3"/>
  <c r="S6476" i="3"/>
  <c r="R6476" i="3"/>
  <c r="S6475" i="3"/>
  <c r="R6475" i="3"/>
  <c r="S6473" i="3"/>
  <c r="R6473" i="3"/>
  <c r="S6472" i="3"/>
  <c r="R6472" i="3"/>
  <c r="S6471" i="3"/>
  <c r="R6471" i="3"/>
  <c r="S6470" i="3"/>
  <c r="R6470" i="3"/>
  <c r="S6469" i="3"/>
  <c r="R6469" i="3"/>
  <c r="S6468" i="3"/>
  <c r="R6468" i="3"/>
  <c r="S6467" i="3"/>
  <c r="R6467" i="3"/>
  <c r="S6466" i="3"/>
  <c r="R6466" i="3"/>
  <c r="S6465" i="3"/>
  <c r="R6465" i="3"/>
  <c r="S6464" i="3"/>
  <c r="R6464" i="3"/>
  <c r="S6463" i="3"/>
  <c r="R6463" i="3"/>
  <c r="S6461" i="3"/>
  <c r="R6461" i="3"/>
  <c r="S6460" i="3"/>
  <c r="R6460" i="3"/>
  <c r="S6459" i="3"/>
  <c r="R6459" i="3"/>
  <c r="S6458" i="3"/>
  <c r="R6458" i="3"/>
  <c r="S6457" i="3"/>
  <c r="R6457" i="3"/>
  <c r="S6456" i="3"/>
  <c r="R6456" i="3"/>
  <c r="S6454" i="3"/>
  <c r="R6454" i="3"/>
  <c r="S6453" i="3"/>
  <c r="R6453" i="3"/>
  <c r="S6452" i="3"/>
  <c r="R6452" i="3"/>
  <c r="S6451" i="3"/>
  <c r="R6451" i="3"/>
  <c r="S6450" i="3"/>
  <c r="R6450" i="3"/>
  <c r="S6449" i="3"/>
  <c r="R6449" i="3"/>
  <c r="S6448" i="3"/>
  <c r="R6448" i="3"/>
  <c r="S6445" i="3"/>
  <c r="R6445" i="3"/>
  <c r="S6443" i="3"/>
  <c r="R6443" i="3"/>
  <c r="S6442" i="3"/>
  <c r="R6442" i="3"/>
  <c r="S6440" i="3"/>
  <c r="R6440" i="3"/>
  <c r="S6439" i="3"/>
  <c r="R6439" i="3"/>
  <c r="S6437" i="3"/>
  <c r="R6437" i="3"/>
  <c r="S6436" i="3"/>
  <c r="R6436" i="3"/>
  <c r="S6434" i="3"/>
  <c r="R6434" i="3"/>
  <c r="S6433" i="3"/>
  <c r="R6433" i="3"/>
  <c r="S6432" i="3"/>
  <c r="R6432" i="3"/>
  <c r="S6431" i="3"/>
  <c r="R6431" i="3"/>
  <c r="S6430" i="3"/>
  <c r="R6430" i="3"/>
  <c r="S6429" i="3"/>
  <c r="R6429" i="3"/>
  <c r="S6428" i="3"/>
  <c r="R6428" i="3"/>
  <c r="S6427" i="3"/>
  <c r="R6427" i="3"/>
  <c r="S6423" i="3"/>
  <c r="R6423" i="3"/>
  <c r="S6422" i="3"/>
  <c r="R6422" i="3"/>
  <c r="S6421" i="3"/>
  <c r="R6421" i="3"/>
  <c r="S6420" i="3"/>
  <c r="R6420" i="3"/>
  <c r="S6419" i="3"/>
  <c r="R6419" i="3"/>
  <c r="S6416" i="3"/>
  <c r="R6416" i="3"/>
  <c r="S6414" i="3"/>
  <c r="R6414" i="3"/>
  <c r="S6413" i="3"/>
  <c r="R6413" i="3"/>
  <c r="S6412" i="3"/>
  <c r="R6412" i="3"/>
  <c r="S6409" i="3"/>
  <c r="R6409" i="3"/>
  <c r="S6408" i="3"/>
  <c r="R6408" i="3"/>
  <c r="S6407" i="3"/>
  <c r="R6407" i="3"/>
  <c r="S6406" i="3"/>
  <c r="R6406" i="3"/>
  <c r="S6405" i="3"/>
  <c r="R6405" i="3"/>
  <c r="S6404" i="3"/>
  <c r="R6404" i="3"/>
  <c r="S6403" i="3"/>
  <c r="R6403" i="3"/>
  <c r="S6402" i="3"/>
  <c r="R6402" i="3"/>
  <c r="S6401" i="3"/>
  <c r="R6401" i="3"/>
  <c r="S6400" i="3"/>
  <c r="R6400" i="3"/>
  <c r="S6399" i="3"/>
  <c r="R6399" i="3"/>
  <c r="S6398" i="3"/>
  <c r="R6398" i="3"/>
  <c r="S6397" i="3"/>
  <c r="R6397" i="3"/>
  <c r="S6396" i="3"/>
  <c r="R6396" i="3"/>
  <c r="S6394" i="3"/>
  <c r="R6394" i="3"/>
  <c r="S6393" i="3"/>
  <c r="R6393" i="3"/>
  <c r="S6392" i="3"/>
  <c r="R6392" i="3"/>
  <c r="S6391" i="3"/>
  <c r="R6391" i="3"/>
  <c r="S6390" i="3"/>
  <c r="R6390" i="3"/>
  <c r="S6386" i="3"/>
  <c r="R6386" i="3"/>
  <c r="S6383" i="3"/>
  <c r="R6383" i="3"/>
  <c r="S6382" i="3"/>
  <c r="R6382" i="3"/>
  <c r="S6381" i="3"/>
  <c r="R6381" i="3"/>
  <c r="S6380" i="3"/>
  <c r="R6380" i="3"/>
  <c r="S6379" i="3"/>
  <c r="R6379" i="3"/>
  <c r="S6378" i="3"/>
  <c r="R6378" i="3"/>
  <c r="S6377" i="3"/>
  <c r="R6377" i="3"/>
  <c r="S6376" i="3"/>
  <c r="R6376" i="3"/>
  <c r="S6375" i="3"/>
  <c r="R6375" i="3"/>
  <c r="S6374" i="3"/>
  <c r="R6374" i="3"/>
  <c r="S6373" i="3"/>
  <c r="R6373" i="3"/>
  <c r="S6372" i="3"/>
  <c r="R6372" i="3"/>
  <c r="S6371" i="3"/>
  <c r="R6371" i="3"/>
  <c r="S6370" i="3"/>
  <c r="R6370" i="3"/>
  <c r="S6369" i="3"/>
  <c r="R6369" i="3"/>
  <c r="S6368" i="3"/>
  <c r="R6368" i="3"/>
  <c r="S6367" i="3"/>
  <c r="R6367" i="3"/>
  <c r="S6366" i="3"/>
  <c r="R6366" i="3"/>
  <c r="S6365" i="3"/>
  <c r="R6365" i="3"/>
  <c r="S6364" i="3"/>
  <c r="R6364" i="3"/>
  <c r="S6360" i="3"/>
  <c r="R6360" i="3"/>
  <c r="S6359" i="3"/>
  <c r="R6359" i="3"/>
  <c r="S6358" i="3"/>
  <c r="R6358" i="3"/>
  <c r="S6356" i="3"/>
  <c r="R6356" i="3"/>
  <c r="S6355" i="3"/>
  <c r="R6355" i="3"/>
  <c r="S6354" i="3"/>
  <c r="R6354" i="3"/>
  <c r="S6353" i="3"/>
  <c r="R6353" i="3"/>
  <c r="S6352" i="3"/>
  <c r="R6352" i="3"/>
  <c r="S6350" i="3"/>
  <c r="R6350" i="3"/>
  <c r="S6349" i="3"/>
  <c r="R6349" i="3"/>
  <c r="S6348" i="3"/>
  <c r="R6348" i="3"/>
  <c r="S6347" i="3"/>
  <c r="R6347" i="3"/>
  <c r="S6345" i="3"/>
  <c r="R6345" i="3"/>
  <c r="S6344" i="3"/>
  <c r="R6344" i="3"/>
  <c r="S6343" i="3"/>
  <c r="R6343" i="3"/>
  <c r="S6342" i="3"/>
  <c r="R6342" i="3"/>
  <c r="S6340" i="3"/>
  <c r="R6340" i="3"/>
  <c r="S6339" i="3"/>
  <c r="R6339" i="3"/>
  <c r="S6338" i="3"/>
  <c r="R6338" i="3"/>
  <c r="S6336" i="3"/>
  <c r="R6336" i="3"/>
  <c r="S6335" i="3"/>
  <c r="R6335" i="3"/>
  <c r="S6333" i="3"/>
  <c r="R6333" i="3"/>
  <c r="S6332" i="3"/>
  <c r="R6332" i="3"/>
  <c r="S6331" i="3"/>
  <c r="R6331" i="3"/>
  <c r="S6329" i="3"/>
  <c r="R6329" i="3"/>
  <c r="S6327" i="3"/>
  <c r="R6327" i="3"/>
  <c r="S6325" i="3"/>
  <c r="R6325" i="3"/>
  <c r="S6324" i="3"/>
  <c r="R6324" i="3"/>
  <c r="S6323" i="3"/>
  <c r="R6323" i="3"/>
  <c r="S6322" i="3"/>
  <c r="R6322" i="3"/>
  <c r="S6321" i="3"/>
  <c r="R6321" i="3"/>
  <c r="S6320" i="3"/>
  <c r="R6320" i="3"/>
  <c r="S6319" i="3"/>
  <c r="R6319" i="3"/>
  <c r="S6318" i="3"/>
  <c r="R6318" i="3"/>
  <c r="S6317" i="3"/>
  <c r="R6317" i="3"/>
  <c r="S6315" i="3"/>
  <c r="R6315" i="3"/>
  <c r="S6314" i="3"/>
  <c r="R6314" i="3"/>
  <c r="S6313" i="3"/>
  <c r="R6313" i="3"/>
  <c r="S6312" i="3"/>
  <c r="R6312" i="3"/>
  <c r="S6311" i="3"/>
  <c r="R6311" i="3"/>
  <c r="S6310" i="3"/>
  <c r="R6310" i="3"/>
  <c r="S6309" i="3"/>
  <c r="R6309" i="3"/>
  <c r="S6308" i="3"/>
  <c r="R6308" i="3"/>
  <c r="S6307" i="3"/>
  <c r="R6307" i="3"/>
  <c r="S6306" i="3"/>
  <c r="R6306" i="3"/>
  <c r="S6305" i="3"/>
  <c r="R6305" i="3"/>
  <c r="S6304" i="3"/>
  <c r="R6304" i="3"/>
  <c r="S6303" i="3"/>
  <c r="R6303" i="3"/>
  <c r="S6302" i="3"/>
  <c r="R6302" i="3"/>
  <c r="S6301" i="3"/>
  <c r="R6301" i="3"/>
  <c r="S6300" i="3"/>
  <c r="R6300" i="3"/>
  <c r="S6299" i="3"/>
  <c r="R6299" i="3"/>
  <c r="S6298" i="3"/>
  <c r="R6298" i="3"/>
  <c r="S6297" i="3"/>
  <c r="R6297" i="3"/>
  <c r="S6296" i="3"/>
  <c r="R6296" i="3"/>
  <c r="S6295" i="3"/>
  <c r="R6295" i="3"/>
  <c r="S6294" i="3"/>
  <c r="R6294" i="3"/>
  <c r="S6293" i="3"/>
  <c r="R6293" i="3"/>
  <c r="S6292" i="3"/>
  <c r="R6292" i="3"/>
  <c r="S6291" i="3"/>
  <c r="R6291" i="3"/>
  <c r="S6290" i="3"/>
  <c r="R6290" i="3"/>
  <c r="S6289" i="3"/>
  <c r="R6289" i="3"/>
  <c r="S6288" i="3"/>
  <c r="R6288" i="3"/>
  <c r="S6287" i="3"/>
  <c r="R6287" i="3"/>
  <c r="S6286" i="3"/>
  <c r="R6286" i="3"/>
  <c r="S6285" i="3"/>
  <c r="R6285" i="3"/>
  <c r="S6283" i="3"/>
  <c r="R6283" i="3"/>
  <c r="S6282" i="3"/>
  <c r="R6282" i="3"/>
  <c r="S6280" i="3"/>
  <c r="R6280" i="3"/>
  <c r="S6279" i="3"/>
  <c r="R6279" i="3"/>
  <c r="S6277" i="3"/>
  <c r="R6277" i="3"/>
  <c r="S6276" i="3"/>
  <c r="R6276" i="3"/>
  <c r="S6275" i="3"/>
  <c r="R6275" i="3"/>
  <c r="S6274" i="3"/>
  <c r="R6274" i="3"/>
  <c r="S6269" i="3"/>
  <c r="R6269" i="3"/>
  <c r="S6266" i="3"/>
  <c r="R6266" i="3"/>
  <c r="S6265" i="3"/>
  <c r="R6265" i="3"/>
  <c r="S6260" i="3"/>
  <c r="R6260" i="3"/>
  <c r="S6259" i="3"/>
  <c r="R6259" i="3"/>
  <c r="S6258" i="3"/>
  <c r="R6258" i="3"/>
  <c r="S6256" i="3"/>
  <c r="R6256" i="3"/>
  <c r="S6255" i="3"/>
  <c r="R6255" i="3"/>
  <c r="S6254" i="3"/>
  <c r="R6254" i="3"/>
  <c r="S6253" i="3"/>
  <c r="R6253" i="3"/>
  <c r="S6252" i="3"/>
  <c r="R6252" i="3"/>
  <c r="S6251" i="3"/>
  <c r="R6251" i="3"/>
  <c r="S6250" i="3"/>
  <c r="R6250" i="3"/>
  <c r="S6249" i="3"/>
  <c r="R6249" i="3"/>
  <c r="S6248" i="3"/>
  <c r="R6248" i="3"/>
  <c r="S6246" i="3"/>
  <c r="R6246" i="3"/>
  <c r="S6244" i="3"/>
  <c r="R6244" i="3"/>
  <c r="S6241" i="3"/>
  <c r="R6241" i="3"/>
  <c r="S6237" i="3"/>
  <c r="R6237" i="3"/>
  <c r="S6234" i="3"/>
  <c r="R6234" i="3"/>
  <c r="S6233" i="3"/>
  <c r="R6233" i="3"/>
  <c r="S6232" i="3"/>
  <c r="R6232" i="3"/>
  <c r="S6231" i="3"/>
  <c r="R6231" i="3"/>
  <c r="S6226" i="3"/>
  <c r="R6226" i="3"/>
  <c r="S6225" i="3"/>
  <c r="R6225" i="3"/>
  <c r="S6224" i="3"/>
  <c r="R6224" i="3"/>
  <c r="S6223" i="3"/>
  <c r="R6223" i="3"/>
  <c r="S6222" i="3"/>
  <c r="R6222" i="3"/>
  <c r="S6221" i="3"/>
  <c r="R6221" i="3"/>
  <c r="S6220" i="3"/>
  <c r="R6220" i="3"/>
  <c r="S6219" i="3"/>
  <c r="R6219" i="3"/>
  <c r="S6218" i="3"/>
  <c r="R6218" i="3"/>
  <c r="S6217" i="3"/>
  <c r="R6217" i="3"/>
  <c r="S6216" i="3"/>
  <c r="R6216" i="3"/>
  <c r="S6215" i="3"/>
  <c r="R6215" i="3"/>
  <c r="S6213" i="3"/>
  <c r="R6213" i="3"/>
  <c r="S6212" i="3"/>
  <c r="R6212" i="3"/>
  <c r="S6209" i="3"/>
  <c r="R6209" i="3"/>
  <c r="S6208" i="3"/>
  <c r="R6208" i="3"/>
  <c r="S6207" i="3"/>
  <c r="R6207" i="3"/>
  <c r="S6206" i="3"/>
  <c r="R6206" i="3"/>
  <c r="S6205" i="3"/>
  <c r="R6205" i="3"/>
  <c r="S6201" i="3"/>
  <c r="R6201" i="3"/>
  <c r="S6200" i="3"/>
  <c r="R6200" i="3"/>
  <c r="S6199" i="3"/>
  <c r="R6199" i="3"/>
  <c r="S6198" i="3"/>
  <c r="R6198" i="3"/>
  <c r="S6197" i="3"/>
  <c r="R6197" i="3"/>
  <c r="S6196" i="3"/>
  <c r="R6196" i="3"/>
  <c r="S6195" i="3"/>
  <c r="R6195" i="3"/>
  <c r="S6194" i="3"/>
  <c r="R6194" i="3"/>
  <c r="S6192" i="3"/>
  <c r="R6192" i="3"/>
  <c r="S6191" i="3"/>
  <c r="R6191" i="3"/>
  <c r="S6190" i="3"/>
  <c r="R6190" i="3"/>
  <c r="S6189" i="3"/>
  <c r="R6189" i="3"/>
  <c r="S6188" i="3"/>
  <c r="R6188" i="3"/>
  <c r="S6185" i="3"/>
  <c r="R6185" i="3"/>
  <c r="S6184" i="3"/>
  <c r="R6184" i="3"/>
  <c r="S6182" i="3"/>
  <c r="R6182" i="3"/>
  <c r="S6181" i="3"/>
  <c r="R6181" i="3"/>
  <c r="S6180" i="3"/>
  <c r="R6180" i="3"/>
  <c r="S6177" i="3"/>
  <c r="R6177" i="3"/>
  <c r="S6171" i="3"/>
  <c r="R6171" i="3"/>
  <c r="S6170" i="3"/>
  <c r="R6170" i="3"/>
  <c r="S6169" i="3"/>
  <c r="R6169" i="3"/>
  <c r="S6166" i="3"/>
  <c r="R6166" i="3"/>
  <c r="S6165" i="3"/>
  <c r="R6165" i="3"/>
  <c r="S6163" i="3"/>
  <c r="R6163" i="3"/>
  <c r="S6162" i="3"/>
  <c r="R6162" i="3"/>
  <c r="S6161" i="3"/>
  <c r="R6161" i="3"/>
  <c r="S6160" i="3"/>
  <c r="R6160" i="3"/>
  <c r="S6158" i="3"/>
  <c r="R6158" i="3"/>
  <c r="S6157" i="3"/>
  <c r="R6157" i="3"/>
  <c r="S6154" i="3"/>
  <c r="R6154" i="3"/>
  <c r="S6153" i="3"/>
  <c r="R6153" i="3"/>
  <c r="S6151" i="3"/>
  <c r="R6151" i="3"/>
  <c r="S6149" i="3"/>
  <c r="R6149" i="3"/>
  <c r="S6146" i="3"/>
  <c r="R6146" i="3"/>
  <c r="S6145" i="3"/>
  <c r="R6145" i="3"/>
  <c r="S6144" i="3"/>
  <c r="R6144" i="3"/>
  <c r="S6143" i="3"/>
  <c r="R6143" i="3"/>
  <c r="S6142" i="3"/>
  <c r="R6142" i="3"/>
  <c r="S6141" i="3"/>
  <c r="R6141" i="3"/>
  <c r="S6140" i="3"/>
  <c r="R6140" i="3"/>
  <c r="S6139" i="3"/>
  <c r="R6139" i="3"/>
  <c r="S6138" i="3"/>
  <c r="R6138" i="3"/>
  <c r="S6135" i="3"/>
  <c r="R6135" i="3"/>
  <c r="S6134" i="3"/>
  <c r="R6134" i="3"/>
  <c r="S6133" i="3"/>
  <c r="R6133" i="3"/>
  <c r="S6132" i="3"/>
  <c r="R6132" i="3"/>
  <c r="S6131" i="3"/>
  <c r="R6131" i="3"/>
  <c r="S6130" i="3"/>
  <c r="R6130" i="3"/>
  <c r="S6128" i="3"/>
  <c r="R6128" i="3"/>
  <c r="S6127" i="3"/>
  <c r="R6127" i="3"/>
  <c r="S6126" i="3"/>
  <c r="R6126" i="3"/>
  <c r="S6125" i="3"/>
  <c r="R6125" i="3"/>
  <c r="S6124" i="3"/>
  <c r="R6124" i="3"/>
  <c r="S6123" i="3"/>
  <c r="R6123" i="3"/>
  <c r="S6118" i="3"/>
  <c r="R6118" i="3"/>
  <c r="S6116" i="3"/>
  <c r="R6116" i="3"/>
  <c r="S6115" i="3"/>
  <c r="R6115" i="3"/>
  <c r="S6114" i="3"/>
  <c r="R6114" i="3"/>
  <c r="S6112" i="3"/>
  <c r="R6112" i="3"/>
  <c r="S6110" i="3"/>
  <c r="R6110" i="3"/>
  <c r="S6109" i="3"/>
  <c r="R6109" i="3"/>
  <c r="S6108" i="3"/>
  <c r="R6108" i="3"/>
  <c r="S6107" i="3"/>
  <c r="R6107" i="3"/>
  <c r="S6106" i="3"/>
  <c r="R6106" i="3"/>
  <c r="S6105" i="3"/>
  <c r="R6105" i="3"/>
  <c r="S6104" i="3"/>
  <c r="R6104" i="3"/>
  <c r="S6103" i="3"/>
  <c r="R6103" i="3"/>
  <c r="S6102" i="3"/>
  <c r="R6102" i="3"/>
  <c r="S6098" i="3"/>
  <c r="R6098" i="3"/>
  <c r="S6097" i="3"/>
  <c r="R6097" i="3"/>
  <c r="S6096" i="3"/>
  <c r="R6096" i="3"/>
  <c r="S6095" i="3"/>
  <c r="R6095" i="3"/>
  <c r="S6094" i="3"/>
  <c r="R6094" i="3"/>
  <c r="S6092" i="3"/>
  <c r="R6092" i="3"/>
  <c r="S6091" i="3"/>
  <c r="R6091" i="3"/>
  <c r="S6089" i="3"/>
  <c r="R6089" i="3"/>
  <c r="S6088" i="3"/>
  <c r="R6088" i="3"/>
  <c r="S6086" i="3"/>
  <c r="R6086" i="3"/>
  <c r="S6085" i="3"/>
  <c r="R6085" i="3"/>
  <c r="S6084" i="3"/>
  <c r="R6084" i="3"/>
  <c r="S6083" i="3"/>
  <c r="R6083" i="3"/>
  <c r="S6082" i="3"/>
  <c r="R6082" i="3"/>
  <c r="S6081" i="3"/>
  <c r="R6081" i="3"/>
  <c r="S6080" i="3"/>
  <c r="R6080" i="3"/>
  <c r="S6079" i="3"/>
  <c r="R6079" i="3"/>
  <c r="S6078" i="3"/>
  <c r="R6078" i="3"/>
  <c r="S6077" i="3"/>
  <c r="R6077" i="3"/>
  <c r="S6076" i="3"/>
  <c r="R6076" i="3"/>
  <c r="S6075" i="3"/>
  <c r="R6075" i="3"/>
  <c r="S6072" i="3"/>
  <c r="R6072" i="3"/>
  <c r="S6071" i="3"/>
  <c r="R6071" i="3"/>
  <c r="S6070" i="3"/>
  <c r="R6070" i="3"/>
  <c r="S6069" i="3"/>
  <c r="R6069" i="3"/>
  <c r="S6068" i="3"/>
  <c r="R6068" i="3"/>
  <c r="S6067" i="3"/>
  <c r="R6067" i="3"/>
  <c r="S6066" i="3"/>
  <c r="R6066" i="3"/>
  <c r="S6064" i="3"/>
  <c r="R6064" i="3"/>
  <c r="S6058" i="3"/>
  <c r="R6058" i="3"/>
  <c r="S6057" i="3"/>
  <c r="R6057" i="3"/>
  <c r="S6056" i="3"/>
  <c r="R6056" i="3"/>
  <c r="S6055" i="3"/>
  <c r="R6055" i="3"/>
  <c r="S6052" i="3"/>
  <c r="R6052" i="3"/>
  <c r="S6051" i="3"/>
  <c r="R6051" i="3"/>
  <c r="S6050" i="3"/>
  <c r="R6050" i="3"/>
  <c r="S6049" i="3"/>
  <c r="R6049" i="3"/>
  <c r="S6048" i="3"/>
  <c r="R6048" i="3"/>
  <c r="S6047" i="3"/>
  <c r="R6047" i="3"/>
  <c r="S6046" i="3"/>
  <c r="R6046" i="3"/>
  <c r="S6045" i="3"/>
  <c r="R6045" i="3"/>
  <c r="S6043" i="3"/>
  <c r="R6043" i="3"/>
  <c r="S6042" i="3"/>
  <c r="R6042" i="3"/>
  <c r="S6040" i="3"/>
  <c r="R6040" i="3"/>
  <c r="S6039" i="3"/>
  <c r="R6039" i="3"/>
  <c r="S6038" i="3"/>
  <c r="R6038" i="3"/>
  <c r="S6037" i="3"/>
  <c r="R6037" i="3"/>
  <c r="S6036" i="3"/>
  <c r="R6036" i="3"/>
  <c r="S6035" i="3"/>
  <c r="R6035" i="3"/>
  <c r="S6033" i="3"/>
  <c r="R6033" i="3"/>
  <c r="S6032" i="3"/>
  <c r="R6032" i="3"/>
  <c r="S6031" i="3"/>
  <c r="R6031" i="3"/>
  <c r="S6030" i="3"/>
  <c r="R6030" i="3"/>
  <c r="S6029" i="3"/>
  <c r="R6029" i="3"/>
  <c r="S6027" i="3"/>
  <c r="R6027" i="3"/>
  <c r="S6024" i="3"/>
  <c r="R6024" i="3"/>
  <c r="S6022" i="3"/>
  <c r="R6022" i="3"/>
  <c r="S6020" i="3"/>
  <c r="R6020" i="3"/>
  <c r="S6019" i="3"/>
  <c r="R6019" i="3"/>
  <c r="S6018" i="3"/>
  <c r="R6018" i="3"/>
  <c r="S6017" i="3"/>
  <c r="R6017" i="3"/>
  <c r="S6016" i="3"/>
  <c r="R6016" i="3"/>
  <c r="S6015" i="3"/>
  <c r="R6015" i="3"/>
  <c r="S6014" i="3"/>
  <c r="R6014" i="3"/>
  <c r="S6013" i="3"/>
  <c r="R6013" i="3"/>
  <c r="S6012" i="3"/>
  <c r="R6012" i="3"/>
  <c r="S6011" i="3"/>
  <c r="R6011" i="3"/>
  <c r="S6010" i="3"/>
  <c r="R6010" i="3"/>
  <c r="S6009" i="3"/>
  <c r="R6009" i="3"/>
  <c r="S6008" i="3"/>
  <c r="R6008" i="3"/>
  <c r="S6007" i="3"/>
  <c r="R6007" i="3"/>
  <c r="S6005" i="3"/>
  <c r="R6005" i="3"/>
  <c r="S6004" i="3"/>
  <c r="R6004" i="3"/>
  <c r="S6003" i="3"/>
  <c r="R6003" i="3"/>
  <c r="S6002" i="3"/>
  <c r="R6002" i="3"/>
  <c r="S6001" i="3"/>
  <c r="R6001" i="3"/>
  <c r="S5999" i="3"/>
  <c r="R5999" i="3"/>
  <c r="S5998" i="3"/>
  <c r="R5998" i="3"/>
  <c r="S5997" i="3"/>
  <c r="R5997" i="3"/>
  <c r="S5996" i="3"/>
  <c r="R5996" i="3"/>
  <c r="S5995" i="3"/>
  <c r="R5995" i="3"/>
  <c r="S5994" i="3"/>
  <c r="R5994" i="3"/>
  <c r="S5993" i="3"/>
  <c r="R5993" i="3"/>
  <c r="S5991" i="3"/>
  <c r="R5991" i="3"/>
  <c r="S5990" i="3"/>
  <c r="R5990" i="3"/>
  <c r="S5989" i="3"/>
  <c r="R5989" i="3"/>
  <c r="S5988" i="3"/>
  <c r="R5988" i="3"/>
  <c r="S5987" i="3"/>
  <c r="R5987" i="3"/>
  <c r="S5986" i="3"/>
  <c r="R5986" i="3"/>
  <c r="S5984" i="3"/>
  <c r="R5984" i="3"/>
  <c r="S5982" i="3"/>
  <c r="R5982" i="3"/>
  <c r="S5981" i="3"/>
  <c r="R5981" i="3"/>
  <c r="S5980" i="3"/>
  <c r="R5980" i="3"/>
  <c r="S5979" i="3"/>
  <c r="R5979" i="3"/>
  <c r="S5977" i="3"/>
  <c r="R5977" i="3"/>
  <c r="S5975" i="3"/>
  <c r="R5975" i="3"/>
  <c r="S5974" i="3"/>
  <c r="R5974" i="3"/>
  <c r="S5973" i="3"/>
  <c r="R5973" i="3"/>
  <c r="S5972" i="3"/>
  <c r="R5972" i="3"/>
  <c r="S5971" i="3"/>
  <c r="R5971" i="3"/>
  <c r="S5970" i="3"/>
  <c r="R5970" i="3"/>
  <c r="S5968" i="3"/>
  <c r="R5968" i="3"/>
  <c r="S5967" i="3"/>
  <c r="R5967" i="3"/>
  <c r="S5966" i="3"/>
  <c r="R5966" i="3"/>
  <c r="S5965" i="3"/>
  <c r="R5965" i="3"/>
  <c r="S5964" i="3"/>
  <c r="R5964" i="3"/>
  <c r="S5963" i="3"/>
  <c r="R5963" i="3"/>
  <c r="S5962" i="3"/>
  <c r="R5962" i="3"/>
  <c r="S5961" i="3"/>
  <c r="R5961" i="3"/>
  <c r="S5959" i="3"/>
  <c r="R5959" i="3"/>
  <c r="S5958" i="3"/>
  <c r="R5958" i="3"/>
  <c r="S5957" i="3"/>
  <c r="R5957" i="3"/>
  <c r="S5956" i="3"/>
  <c r="R5956" i="3"/>
  <c r="S5954" i="3"/>
  <c r="R5954" i="3"/>
  <c r="S5951" i="3"/>
  <c r="R5951" i="3"/>
  <c r="S5950" i="3"/>
  <c r="R5950" i="3"/>
  <c r="S5948" i="3"/>
  <c r="R5948" i="3"/>
  <c r="S5946" i="3"/>
  <c r="R5946" i="3"/>
  <c r="S5945" i="3"/>
  <c r="R5945" i="3"/>
  <c r="S5943" i="3"/>
  <c r="R5943" i="3"/>
  <c r="S5941" i="3"/>
  <c r="R5941" i="3"/>
  <c r="S5939" i="3"/>
  <c r="R5939" i="3"/>
  <c r="S5938" i="3"/>
  <c r="R5938" i="3"/>
  <c r="S5937" i="3"/>
  <c r="R5937" i="3"/>
  <c r="S5936" i="3"/>
  <c r="R5936" i="3"/>
  <c r="S5935" i="3"/>
  <c r="R5935" i="3"/>
  <c r="S5934" i="3"/>
  <c r="R5934" i="3"/>
  <c r="S5933" i="3"/>
  <c r="R5933" i="3"/>
  <c r="S5932" i="3"/>
  <c r="R5932" i="3"/>
  <c r="S5930" i="3"/>
  <c r="R5930" i="3"/>
  <c r="S5929" i="3"/>
  <c r="R5929" i="3"/>
  <c r="S5928" i="3"/>
  <c r="R5928" i="3"/>
  <c r="S5927" i="3"/>
  <c r="R5927" i="3"/>
  <c r="S5926" i="3"/>
  <c r="R5926" i="3"/>
  <c r="S5925" i="3"/>
  <c r="R5925" i="3"/>
  <c r="S5924" i="3"/>
  <c r="R5924" i="3"/>
  <c r="S5922" i="3"/>
  <c r="R5922" i="3"/>
  <c r="S5920" i="3"/>
  <c r="R5920" i="3"/>
  <c r="S5919" i="3"/>
  <c r="R5919" i="3"/>
  <c r="S5917" i="3"/>
  <c r="R5917" i="3"/>
  <c r="S5916" i="3"/>
  <c r="R5916" i="3"/>
  <c r="S5914" i="3"/>
  <c r="R5914" i="3"/>
  <c r="S5913" i="3"/>
  <c r="R5913" i="3"/>
  <c r="S5912" i="3"/>
  <c r="R5912" i="3"/>
  <c r="S5910" i="3"/>
  <c r="R5910" i="3"/>
  <c r="S5906" i="3"/>
  <c r="R5906" i="3"/>
  <c r="S5905" i="3"/>
  <c r="R5905" i="3"/>
  <c r="S5904" i="3"/>
  <c r="R5904" i="3"/>
  <c r="S5903" i="3"/>
  <c r="R5903" i="3"/>
  <c r="S5902" i="3"/>
  <c r="R5902" i="3"/>
  <c r="S5900" i="3"/>
  <c r="R5900" i="3"/>
  <c r="S5899" i="3"/>
  <c r="R5899" i="3"/>
  <c r="S5898" i="3"/>
  <c r="R5898" i="3"/>
  <c r="S5897" i="3"/>
  <c r="R5897" i="3"/>
  <c r="S5896" i="3"/>
  <c r="R5896" i="3"/>
  <c r="S5895" i="3"/>
  <c r="R5895" i="3"/>
  <c r="S5894" i="3"/>
  <c r="R5894" i="3"/>
  <c r="S5893" i="3"/>
  <c r="R5893" i="3"/>
  <c r="S5892" i="3"/>
  <c r="R5892" i="3"/>
  <c r="S5890" i="3"/>
  <c r="R5890" i="3"/>
  <c r="S5889" i="3"/>
  <c r="R5889" i="3"/>
  <c r="S5888" i="3"/>
  <c r="R5888" i="3"/>
  <c r="S5887" i="3"/>
  <c r="R5887" i="3"/>
  <c r="S5885" i="3"/>
  <c r="R5885" i="3"/>
  <c r="S5884" i="3"/>
  <c r="R5884" i="3"/>
  <c r="S5883" i="3"/>
  <c r="R5883" i="3"/>
  <c r="S5882" i="3"/>
  <c r="R5882" i="3"/>
  <c r="S5881" i="3"/>
  <c r="R5881" i="3"/>
  <c r="S5879" i="3"/>
  <c r="R5879" i="3"/>
  <c r="S5875" i="3"/>
  <c r="R5875" i="3"/>
  <c r="S5874" i="3"/>
  <c r="R5874" i="3"/>
  <c r="S5873" i="3"/>
  <c r="R5873" i="3"/>
  <c r="S5870" i="3"/>
  <c r="R5870" i="3"/>
  <c r="S5869" i="3"/>
  <c r="R5869" i="3"/>
  <c r="S5868" i="3"/>
  <c r="R5868" i="3"/>
  <c r="S5866" i="3"/>
  <c r="R5866" i="3"/>
  <c r="S5865" i="3"/>
  <c r="R5865" i="3"/>
  <c r="S5864" i="3"/>
  <c r="R5864" i="3"/>
  <c r="S5863" i="3"/>
  <c r="R5863" i="3"/>
  <c r="S5860" i="3"/>
  <c r="R5860" i="3"/>
  <c r="S5859" i="3"/>
  <c r="R5859" i="3"/>
  <c r="S5858" i="3"/>
  <c r="R5858" i="3"/>
  <c r="S5856" i="3"/>
  <c r="R5856" i="3"/>
  <c r="S5855" i="3"/>
  <c r="R5855" i="3"/>
  <c r="S5854" i="3"/>
  <c r="R5854" i="3"/>
  <c r="S5853" i="3"/>
  <c r="R5853" i="3"/>
  <c r="S5852" i="3"/>
  <c r="R5852" i="3"/>
  <c r="S5851" i="3"/>
  <c r="R5851" i="3"/>
  <c r="S5850" i="3"/>
  <c r="R5850" i="3"/>
  <c r="S5849" i="3"/>
  <c r="R5849" i="3"/>
  <c r="S5847" i="3"/>
  <c r="R5847" i="3"/>
  <c r="S5846" i="3"/>
  <c r="R5846" i="3"/>
  <c r="S5845" i="3"/>
  <c r="R5845" i="3"/>
  <c r="S5844" i="3"/>
  <c r="R5844" i="3"/>
  <c r="S5843" i="3"/>
  <c r="R5843" i="3"/>
  <c r="S5842" i="3"/>
  <c r="R5842" i="3"/>
  <c r="S5841" i="3"/>
  <c r="R5841" i="3"/>
  <c r="S5839" i="3"/>
  <c r="R5839" i="3"/>
  <c r="S5837" i="3"/>
  <c r="R5837" i="3"/>
  <c r="S5836" i="3"/>
  <c r="R5836" i="3"/>
  <c r="S5835" i="3"/>
  <c r="R5835" i="3"/>
  <c r="S5833" i="3"/>
  <c r="R5833" i="3"/>
  <c r="S5832" i="3"/>
  <c r="R5832" i="3"/>
  <c r="S5831" i="3"/>
  <c r="R5831" i="3"/>
  <c r="S5829" i="3"/>
  <c r="R5829" i="3"/>
  <c r="S5828" i="3"/>
  <c r="R5828" i="3"/>
  <c r="S5827" i="3"/>
  <c r="R5827" i="3"/>
  <c r="S5826" i="3"/>
  <c r="R5826" i="3"/>
  <c r="S5825" i="3"/>
  <c r="R5825" i="3"/>
  <c r="S5824" i="3"/>
  <c r="R5824" i="3"/>
  <c r="S5823" i="3"/>
  <c r="R5823" i="3"/>
  <c r="S5822" i="3"/>
  <c r="R5822" i="3"/>
  <c r="S5821" i="3"/>
  <c r="R5821" i="3"/>
  <c r="S5820" i="3"/>
  <c r="R5820" i="3"/>
  <c r="S5819" i="3"/>
  <c r="R5819" i="3"/>
  <c r="S5818" i="3"/>
  <c r="R5818" i="3"/>
  <c r="S5817" i="3"/>
  <c r="R5817" i="3"/>
  <c r="S5816" i="3"/>
  <c r="R5816" i="3"/>
  <c r="S5815" i="3"/>
  <c r="R5815" i="3"/>
  <c r="S5814" i="3"/>
  <c r="R5814" i="3"/>
  <c r="S5813" i="3"/>
  <c r="R5813" i="3"/>
  <c r="S5812" i="3"/>
  <c r="R5812" i="3"/>
  <c r="S5811" i="3"/>
  <c r="R5811" i="3"/>
  <c r="S5809" i="3"/>
  <c r="R5809" i="3"/>
  <c r="S5807" i="3"/>
  <c r="R5807" i="3"/>
  <c r="S5806" i="3"/>
  <c r="R5806" i="3"/>
  <c r="S5804" i="3"/>
  <c r="R5804" i="3"/>
  <c r="S5803" i="3"/>
  <c r="R5803" i="3"/>
  <c r="S5802" i="3"/>
  <c r="R5802" i="3"/>
  <c r="S5801" i="3"/>
  <c r="R5801" i="3"/>
  <c r="S5800" i="3"/>
  <c r="R5800" i="3"/>
  <c r="S5799" i="3"/>
  <c r="R5799" i="3"/>
  <c r="S5798" i="3"/>
  <c r="R5798" i="3"/>
  <c r="S5797" i="3"/>
  <c r="R5797" i="3"/>
  <c r="S5796" i="3"/>
  <c r="R5796" i="3"/>
  <c r="S5795" i="3"/>
  <c r="R5795" i="3"/>
  <c r="S5794" i="3"/>
  <c r="R5794" i="3"/>
  <c r="S5793" i="3"/>
  <c r="R5793" i="3"/>
  <c r="S5792" i="3"/>
  <c r="R5792" i="3"/>
  <c r="S5791" i="3"/>
  <c r="R5791" i="3"/>
  <c r="S5790" i="3"/>
  <c r="R5790" i="3"/>
  <c r="S5789" i="3"/>
  <c r="R5789" i="3"/>
  <c r="S5788" i="3"/>
  <c r="R5788" i="3"/>
  <c r="S5787" i="3"/>
  <c r="R5787" i="3"/>
  <c r="S5786" i="3"/>
  <c r="R5786" i="3"/>
  <c r="S5785" i="3"/>
  <c r="R5785" i="3"/>
  <c r="S5784" i="3"/>
  <c r="R5784" i="3"/>
  <c r="S5783" i="3"/>
  <c r="R5783" i="3"/>
  <c r="S5782" i="3"/>
  <c r="R5782" i="3"/>
  <c r="S5781" i="3"/>
  <c r="R5781" i="3"/>
  <c r="S5780" i="3"/>
  <c r="R5780" i="3"/>
  <c r="S5779" i="3"/>
  <c r="R5779" i="3"/>
  <c r="S5778" i="3"/>
  <c r="R5778" i="3"/>
  <c r="S5777" i="3"/>
  <c r="R5777" i="3"/>
  <c r="S5776" i="3"/>
  <c r="R5776" i="3"/>
  <c r="S5775" i="3"/>
  <c r="R5775" i="3"/>
  <c r="S5774" i="3"/>
  <c r="R5774" i="3"/>
  <c r="S5773" i="3"/>
  <c r="R5773" i="3"/>
  <c r="S5772" i="3"/>
  <c r="R5772" i="3"/>
  <c r="S5771" i="3"/>
  <c r="R5771" i="3"/>
  <c r="S5770" i="3"/>
  <c r="R5770" i="3"/>
  <c r="S5769" i="3"/>
  <c r="R5769" i="3"/>
  <c r="S5768" i="3"/>
  <c r="R5768" i="3"/>
  <c r="S5767" i="3"/>
  <c r="R5767" i="3"/>
  <c r="S5765" i="3"/>
  <c r="R5765" i="3"/>
  <c r="S5764" i="3"/>
  <c r="R5764" i="3"/>
  <c r="S5763" i="3"/>
  <c r="R5763" i="3"/>
  <c r="S5762" i="3"/>
  <c r="R5762" i="3"/>
  <c r="S5761" i="3"/>
  <c r="R5761" i="3"/>
  <c r="S5760" i="3"/>
  <c r="R5760" i="3"/>
  <c r="S5759" i="3"/>
  <c r="R5759" i="3"/>
  <c r="S5757" i="3"/>
  <c r="R5757" i="3"/>
  <c r="S5756" i="3"/>
  <c r="R5756" i="3"/>
  <c r="S5755" i="3"/>
  <c r="R5755" i="3"/>
  <c r="S5754" i="3"/>
  <c r="R5754" i="3"/>
  <c r="S5753" i="3"/>
  <c r="R5753" i="3"/>
  <c r="S5752" i="3"/>
  <c r="R5752" i="3"/>
  <c r="S5751" i="3"/>
  <c r="R5751" i="3"/>
  <c r="S5750" i="3"/>
  <c r="R5750" i="3"/>
  <c r="S5749" i="3"/>
  <c r="R5749" i="3"/>
  <c r="S5747" i="3"/>
  <c r="R5747" i="3"/>
  <c r="S5746" i="3"/>
  <c r="R5746" i="3"/>
  <c r="S5745" i="3"/>
  <c r="R5745" i="3"/>
  <c r="S5744" i="3"/>
  <c r="R5744" i="3"/>
  <c r="S5743" i="3"/>
  <c r="R5743" i="3"/>
  <c r="S5741" i="3"/>
  <c r="R5741" i="3"/>
  <c r="S5740" i="3"/>
  <c r="R5740" i="3"/>
  <c r="S5739" i="3"/>
  <c r="R5739" i="3"/>
  <c r="S5738" i="3"/>
  <c r="R5738" i="3"/>
  <c r="S5737" i="3"/>
  <c r="R5737" i="3"/>
  <c r="S5736" i="3"/>
  <c r="R5736" i="3"/>
  <c r="S5735" i="3"/>
  <c r="R5735" i="3"/>
  <c r="S5734" i="3"/>
  <c r="R5734" i="3"/>
  <c r="S5733" i="3"/>
  <c r="R5733" i="3"/>
  <c r="S5732" i="3"/>
  <c r="R5732" i="3"/>
  <c r="S5731" i="3"/>
  <c r="R5731" i="3"/>
  <c r="S5730" i="3"/>
  <c r="R5730" i="3"/>
  <c r="S5729" i="3"/>
  <c r="R5729" i="3"/>
  <c r="S5728" i="3"/>
  <c r="R5728" i="3"/>
  <c r="S5727" i="3"/>
  <c r="R5727" i="3"/>
  <c r="S5724" i="3"/>
  <c r="R5724" i="3"/>
  <c r="S5723" i="3"/>
  <c r="R5723" i="3"/>
  <c r="S5722" i="3"/>
  <c r="R5722" i="3"/>
  <c r="S5721" i="3"/>
  <c r="R5721" i="3"/>
  <c r="S5720" i="3"/>
  <c r="R5720" i="3"/>
  <c r="S5719" i="3"/>
  <c r="R5719" i="3"/>
  <c r="S5717" i="3"/>
  <c r="R5717" i="3"/>
  <c r="S5715" i="3"/>
  <c r="R5715" i="3"/>
  <c r="S5714" i="3"/>
  <c r="R5714" i="3"/>
  <c r="S5713" i="3"/>
  <c r="R5713" i="3"/>
  <c r="S5712" i="3"/>
  <c r="R5712" i="3"/>
  <c r="S5710" i="3"/>
  <c r="R5710" i="3"/>
  <c r="S5709" i="3"/>
  <c r="R5709" i="3"/>
  <c r="S5708" i="3"/>
  <c r="R5708" i="3"/>
  <c r="S5707" i="3"/>
  <c r="R5707" i="3"/>
  <c r="S5705" i="3"/>
  <c r="R5705" i="3"/>
  <c r="S5704" i="3"/>
  <c r="R5704" i="3"/>
  <c r="S5703" i="3"/>
  <c r="R5703" i="3"/>
  <c r="S5702" i="3"/>
  <c r="R5702" i="3"/>
  <c r="S5701" i="3"/>
  <c r="R5701" i="3"/>
  <c r="S5700" i="3"/>
  <c r="R5700" i="3"/>
  <c r="S5699" i="3"/>
  <c r="R5699" i="3"/>
  <c r="S5698" i="3"/>
  <c r="R5698" i="3"/>
  <c r="S5697" i="3"/>
  <c r="R5697" i="3"/>
  <c r="S5696" i="3"/>
  <c r="R5696" i="3"/>
  <c r="S5694" i="3"/>
  <c r="R5694" i="3"/>
  <c r="S5693" i="3"/>
  <c r="R5693" i="3"/>
  <c r="S5691" i="3"/>
  <c r="R5691" i="3"/>
  <c r="S5690" i="3"/>
  <c r="R5690" i="3"/>
  <c r="S5689" i="3"/>
  <c r="R5689" i="3"/>
  <c r="S5688" i="3"/>
  <c r="R5688" i="3"/>
  <c r="S5687" i="3"/>
  <c r="R5687" i="3"/>
  <c r="S5686" i="3"/>
  <c r="R5686" i="3"/>
  <c r="S5685" i="3"/>
  <c r="R5685" i="3"/>
  <c r="S5683" i="3"/>
  <c r="R5683" i="3"/>
  <c r="S5682" i="3"/>
  <c r="R5682" i="3"/>
  <c r="S5681" i="3"/>
  <c r="R5681" i="3"/>
  <c r="S5680" i="3"/>
  <c r="R5680" i="3"/>
  <c r="S5678" i="3"/>
  <c r="R5678" i="3"/>
  <c r="S5677" i="3"/>
  <c r="R5677" i="3"/>
  <c r="S5676" i="3"/>
  <c r="R5676" i="3"/>
  <c r="S5675" i="3"/>
  <c r="R5675" i="3"/>
  <c r="S5673" i="3"/>
  <c r="R5673" i="3"/>
  <c r="S5672" i="3"/>
  <c r="R5672" i="3"/>
  <c r="S5671" i="3"/>
  <c r="R5671" i="3"/>
  <c r="S5670" i="3"/>
  <c r="R5670" i="3"/>
  <c r="S5669" i="3"/>
  <c r="R5669" i="3"/>
  <c r="S5668" i="3"/>
  <c r="R5668" i="3"/>
  <c r="S5666" i="3"/>
  <c r="R5666" i="3"/>
  <c r="S5665" i="3"/>
  <c r="R5665" i="3"/>
  <c r="S5664" i="3"/>
  <c r="R5664" i="3"/>
  <c r="S5662" i="3"/>
  <c r="R5662" i="3"/>
  <c r="S5660" i="3"/>
  <c r="R5660" i="3"/>
  <c r="S5659" i="3"/>
  <c r="R5659" i="3"/>
  <c r="S5657" i="3"/>
  <c r="R5657" i="3"/>
  <c r="S5656" i="3"/>
  <c r="R5656" i="3"/>
  <c r="S5655" i="3"/>
  <c r="R5655" i="3"/>
  <c r="S5653" i="3"/>
  <c r="R5653" i="3"/>
  <c r="S5652" i="3"/>
  <c r="R5652" i="3"/>
  <c r="S5651" i="3"/>
  <c r="R5651" i="3"/>
  <c r="S5649" i="3"/>
  <c r="R5649" i="3"/>
  <c r="S5648" i="3"/>
  <c r="R5648" i="3"/>
  <c r="S5647" i="3"/>
  <c r="R5647" i="3"/>
  <c r="S5645" i="3"/>
  <c r="R5645" i="3"/>
  <c r="S5642" i="3"/>
  <c r="R5642" i="3"/>
  <c r="S5639" i="3"/>
  <c r="R5639" i="3"/>
  <c r="S5638" i="3"/>
  <c r="R5638" i="3"/>
  <c r="S5637" i="3"/>
  <c r="R5637" i="3"/>
  <c r="S5636" i="3"/>
  <c r="R5636" i="3"/>
  <c r="S5635" i="3"/>
  <c r="R5635" i="3"/>
  <c r="S5634" i="3"/>
  <c r="R5634" i="3"/>
  <c r="S5633" i="3"/>
  <c r="R5633" i="3"/>
  <c r="S5632" i="3"/>
  <c r="R5632" i="3"/>
  <c r="S5631" i="3"/>
  <c r="R5631" i="3"/>
  <c r="S5630" i="3"/>
  <c r="R5630" i="3"/>
  <c r="S5628" i="3"/>
  <c r="R5628" i="3"/>
  <c r="S5626" i="3"/>
  <c r="R5626" i="3"/>
  <c r="S5625" i="3"/>
  <c r="R5625" i="3"/>
  <c r="S5624" i="3"/>
  <c r="R5624" i="3"/>
  <c r="S5623" i="3"/>
  <c r="R5623" i="3"/>
  <c r="S5622" i="3"/>
  <c r="R5622" i="3"/>
  <c r="S5620" i="3"/>
  <c r="R5620" i="3"/>
  <c r="S5619" i="3"/>
  <c r="R5619" i="3"/>
  <c r="S5618" i="3"/>
  <c r="R5618" i="3"/>
  <c r="S5617" i="3"/>
  <c r="R5617" i="3"/>
  <c r="S5616" i="3"/>
  <c r="R5616" i="3"/>
  <c r="S5615" i="3"/>
  <c r="R5615" i="3"/>
  <c r="S5614" i="3"/>
  <c r="R5614" i="3"/>
  <c r="S5613" i="3"/>
  <c r="R5613" i="3"/>
  <c r="S5612" i="3"/>
  <c r="R5612" i="3"/>
  <c r="S5610" i="3"/>
  <c r="R5610" i="3"/>
  <c r="S5609" i="3"/>
  <c r="R5609" i="3"/>
  <c r="S5608" i="3"/>
  <c r="R5608" i="3"/>
  <c r="S5607" i="3"/>
  <c r="R5607" i="3"/>
  <c r="S5606" i="3"/>
  <c r="R5606" i="3"/>
  <c r="S5605" i="3"/>
  <c r="R5605" i="3"/>
  <c r="S5604" i="3"/>
  <c r="R5604" i="3"/>
  <c r="S5603" i="3"/>
  <c r="R5603" i="3"/>
  <c r="S5602" i="3"/>
  <c r="R5602" i="3"/>
  <c r="S5601" i="3"/>
  <c r="R5601" i="3"/>
  <c r="S5600" i="3"/>
  <c r="R5600" i="3"/>
  <c r="S5599" i="3"/>
  <c r="R5599" i="3"/>
  <c r="S5598" i="3"/>
  <c r="R5598" i="3"/>
  <c r="S5597" i="3"/>
  <c r="R5597" i="3"/>
  <c r="S5596" i="3"/>
  <c r="R5596" i="3"/>
  <c r="S5595" i="3"/>
  <c r="R5595" i="3"/>
  <c r="S5594" i="3"/>
  <c r="R5594" i="3"/>
  <c r="S5592" i="3"/>
  <c r="R5592" i="3"/>
  <c r="S5587" i="3"/>
  <c r="R5587" i="3"/>
  <c r="S5586" i="3"/>
  <c r="R5586" i="3"/>
  <c r="S5584" i="3"/>
  <c r="R5584" i="3"/>
  <c r="S5583" i="3"/>
  <c r="R5583" i="3"/>
  <c r="S5582" i="3"/>
  <c r="R5582" i="3"/>
  <c r="S5581" i="3"/>
  <c r="R5581" i="3"/>
  <c r="S5580" i="3"/>
  <c r="R5580" i="3"/>
  <c r="S5579" i="3"/>
  <c r="R5579" i="3"/>
  <c r="S5578" i="3"/>
  <c r="R5578" i="3"/>
  <c r="S5576" i="3"/>
  <c r="R5576" i="3"/>
  <c r="S5575" i="3"/>
  <c r="R5575" i="3"/>
  <c r="S5574" i="3"/>
  <c r="R5574" i="3"/>
  <c r="S5573" i="3"/>
  <c r="R5573" i="3"/>
  <c r="S5572" i="3"/>
  <c r="R5572" i="3"/>
  <c r="S5571" i="3"/>
  <c r="R5571" i="3"/>
  <c r="S5570" i="3"/>
  <c r="R5570" i="3"/>
  <c r="S5569" i="3"/>
  <c r="R5569" i="3"/>
  <c r="S5568" i="3"/>
  <c r="R5568" i="3"/>
  <c r="S5566" i="3"/>
  <c r="R5566" i="3"/>
  <c r="S5565" i="3"/>
  <c r="R5565" i="3"/>
  <c r="S5564" i="3"/>
  <c r="R5564" i="3"/>
  <c r="S5563" i="3"/>
  <c r="R5563" i="3"/>
  <c r="S5562" i="3"/>
  <c r="R5562" i="3"/>
  <c r="S5561" i="3"/>
  <c r="R5561" i="3"/>
  <c r="S5560" i="3"/>
  <c r="R5560" i="3"/>
  <c r="S5559" i="3"/>
  <c r="R5559" i="3"/>
  <c r="S5558" i="3"/>
  <c r="R5558" i="3"/>
  <c r="S5557" i="3"/>
  <c r="R5557" i="3"/>
  <c r="S5556" i="3"/>
  <c r="R5556" i="3"/>
  <c r="S5555" i="3"/>
  <c r="R5555" i="3"/>
  <c r="S5554" i="3"/>
  <c r="R5554" i="3"/>
  <c r="S5553" i="3"/>
  <c r="R5553" i="3"/>
  <c r="S5552" i="3"/>
  <c r="R5552" i="3"/>
  <c r="S5551" i="3"/>
  <c r="R5551" i="3"/>
  <c r="S5550" i="3"/>
  <c r="R5550" i="3"/>
  <c r="S5549" i="3"/>
  <c r="R5549" i="3"/>
  <c r="S5548" i="3"/>
  <c r="R5548" i="3"/>
  <c r="S5547" i="3"/>
  <c r="R5547" i="3"/>
  <c r="S5545" i="3"/>
  <c r="R5545" i="3"/>
  <c r="S5544" i="3"/>
  <c r="R5544" i="3"/>
  <c r="S5543" i="3"/>
  <c r="R5543" i="3"/>
  <c r="S5542" i="3"/>
  <c r="R5542" i="3"/>
  <c r="S5541" i="3"/>
  <c r="R5541" i="3"/>
  <c r="S5540" i="3"/>
  <c r="R5540" i="3"/>
  <c r="S5539" i="3"/>
  <c r="R5539" i="3"/>
  <c r="S5538" i="3"/>
  <c r="R5538" i="3"/>
  <c r="S5537" i="3"/>
  <c r="R5537" i="3"/>
  <c r="S5536" i="3"/>
  <c r="R5536" i="3"/>
  <c r="S5534" i="3"/>
  <c r="R5534" i="3"/>
  <c r="S5533" i="3"/>
  <c r="R5533" i="3"/>
  <c r="S5532" i="3"/>
  <c r="R5532" i="3"/>
  <c r="S5531" i="3"/>
  <c r="R5531" i="3"/>
  <c r="S5530" i="3"/>
  <c r="R5530" i="3"/>
  <c r="S5529" i="3"/>
  <c r="R5529" i="3"/>
  <c r="S5528" i="3"/>
  <c r="R5528" i="3"/>
  <c r="S5527" i="3"/>
  <c r="R5527" i="3"/>
  <c r="S5526" i="3"/>
  <c r="R5526" i="3"/>
  <c r="S5525" i="3"/>
  <c r="R5525" i="3"/>
  <c r="S5524" i="3"/>
  <c r="R5524" i="3"/>
  <c r="S5522" i="3"/>
  <c r="R5522" i="3"/>
  <c r="S5521" i="3"/>
  <c r="R5521" i="3"/>
  <c r="S5520" i="3"/>
  <c r="R5520" i="3"/>
  <c r="S5518" i="3"/>
  <c r="R5518" i="3"/>
  <c r="S5517" i="3"/>
  <c r="R5517" i="3"/>
  <c r="S5516" i="3"/>
  <c r="R5516" i="3"/>
  <c r="S5515" i="3"/>
  <c r="R5515" i="3"/>
  <c r="S5514" i="3"/>
  <c r="R5514" i="3"/>
  <c r="S5511" i="3"/>
  <c r="R5511" i="3"/>
  <c r="S5510" i="3"/>
  <c r="R5510" i="3"/>
  <c r="S5509" i="3"/>
  <c r="R5509" i="3"/>
  <c r="S5508" i="3"/>
  <c r="R5508" i="3"/>
  <c r="S5506" i="3"/>
  <c r="R5506" i="3"/>
  <c r="S5505" i="3"/>
  <c r="R5505" i="3"/>
  <c r="S5504" i="3"/>
  <c r="R5504" i="3"/>
  <c r="S5503" i="3"/>
  <c r="R5503" i="3"/>
  <c r="S5502" i="3"/>
  <c r="R5502" i="3"/>
  <c r="S5501" i="3"/>
  <c r="R5501" i="3"/>
  <c r="S5500" i="3"/>
  <c r="R5500" i="3"/>
  <c r="S5499" i="3"/>
  <c r="R5499" i="3"/>
  <c r="S5496" i="3"/>
  <c r="R5496" i="3"/>
  <c r="S5495" i="3"/>
  <c r="R5495" i="3"/>
  <c r="S5494" i="3"/>
  <c r="R5494" i="3"/>
  <c r="S5493" i="3"/>
  <c r="R5493" i="3"/>
  <c r="S5492" i="3"/>
  <c r="R5492" i="3"/>
  <c r="S5491" i="3"/>
  <c r="R5491" i="3"/>
  <c r="S5490" i="3"/>
  <c r="R5490" i="3"/>
  <c r="S5489" i="3"/>
  <c r="R5489" i="3"/>
  <c r="S5488" i="3"/>
  <c r="R5488" i="3"/>
  <c r="S5487" i="3"/>
  <c r="R5487" i="3"/>
  <c r="S5486" i="3"/>
  <c r="R5486" i="3"/>
  <c r="S5485" i="3"/>
  <c r="R5485" i="3"/>
  <c r="S5484" i="3"/>
  <c r="R5484" i="3"/>
  <c r="S5483" i="3"/>
  <c r="R5483" i="3"/>
  <c r="S5482" i="3"/>
  <c r="R5482" i="3"/>
  <c r="S5480" i="3"/>
  <c r="R5480" i="3"/>
  <c r="S5479" i="3"/>
  <c r="R5479" i="3"/>
  <c r="S5478" i="3"/>
  <c r="R5478" i="3"/>
  <c r="S5477" i="3"/>
  <c r="R5477" i="3"/>
  <c r="S5476" i="3"/>
  <c r="R5476" i="3"/>
  <c r="S5475" i="3"/>
  <c r="R5475" i="3"/>
  <c r="S5473" i="3"/>
  <c r="R5473" i="3"/>
  <c r="S5472" i="3"/>
  <c r="R5472" i="3"/>
  <c r="S5471" i="3"/>
  <c r="R5471" i="3"/>
  <c r="S5470" i="3"/>
  <c r="R5470" i="3"/>
  <c r="S5468" i="3"/>
  <c r="R5468" i="3"/>
  <c r="S5467" i="3"/>
  <c r="R5467" i="3"/>
  <c r="S5466" i="3"/>
  <c r="R5466" i="3"/>
  <c r="S5464" i="3"/>
  <c r="R5464" i="3"/>
  <c r="S5463" i="3"/>
  <c r="R5463" i="3"/>
  <c r="S5462" i="3"/>
  <c r="R5462" i="3"/>
  <c r="S5461" i="3"/>
  <c r="R5461" i="3"/>
  <c r="S5459" i="3"/>
  <c r="R5459" i="3"/>
  <c r="S5458" i="3"/>
  <c r="R5458" i="3"/>
  <c r="S5457" i="3"/>
  <c r="R5457" i="3"/>
  <c r="S5456" i="3"/>
  <c r="R5456" i="3"/>
  <c r="S5455" i="3"/>
  <c r="R5455" i="3"/>
  <c r="S5454" i="3"/>
  <c r="R5454" i="3"/>
  <c r="S5453" i="3"/>
  <c r="R5453" i="3"/>
  <c r="S5451" i="3"/>
  <c r="R5451" i="3"/>
  <c r="S5449" i="3"/>
  <c r="R5449" i="3"/>
  <c r="S5447" i="3"/>
  <c r="R5447" i="3"/>
  <c r="S5446" i="3"/>
  <c r="R5446" i="3"/>
  <c r="S5445" i="3"/>
  <c r="R5445" i="3"/>
  <c r="S5444" i="3"/>
  <c r="R5444" i="3"/>
  <c r="S5443" i="3"/>
  <c r="R5443" i="3"/>
  <c r="S5442" i="3"/>
  <c r="R5442" i="3"/>
  <c r="S5441" i="3"/>
  <c r="R5441" i="3"/>
  <c r="S5440" i="3"/>
  <c r="R5440" i="3"/>
  <c r="S5439" i="3"/>
  <c r="R5439" i="3"/>
  <c r="S5438" i="3"/>
  <c r="R5438" i="3"/>
  <c r="S5437" i="3"/>
  <c r="R5437" i="3"/>
  <c r="S5436" i="3"/>
  <c r="R5436" i="3"/>
  <c r="S5435" i="3"/>
  <c r="R5435" i="3"/>
  <c r="S5434" i="3"/>
  <c r="R5434" i="3"/>
  <c r="S5433" i="3"/>
  <c r="R5433" i="3"/>
  <c r="S5432" i="3"/>
  <c r="R5432" i="3"/>
  <c r="S5429" i="3"/>
  <c r="R5429" i="3"/>
  <c r="S5428" i="3"/>
  <c r="R5428" i="3"/>
  <c r="S5426" i="3"/>
  <c r="R5426" i="3"/>
  <c r="S5425" i="3"/>
  <c r="R5425" i="3"/>
  <c r="S5424" i="3"/>
  <c r="R5424" i="3"/>
  <c r="S5423" i="3"/>
  <c r="R5423" i="3"/>
  <c r="S5421" i="3"/>
  <c r="R5421" i="3"/>
  <c r="S5420" i="3"/>
  <c r="R5420" i="3"/>
  <c r="S5419" i="3"/>
  <c r="R5419" i="3"/>
  <c r="S5418" i="3"/>
  <c r="R5418" i="3"/>
  <c r="S5416" i="3"/>
  <c r="R5416" i="3"/>
  <c r="S5415" i="3"/>
  <c r="R5415" i="3"/>
  <c r="S5414" i="3"/>
  <c r="R5414" i="3"/>
  <c r="S5413" i="3"/>
  <c r="R5413" i="3"/>
  <c r="S5412" i="3"/>
  <c r="R5412" i="3"/>
  <c r="S5411" i="3"/>
  <c r="R5411" i="3"/>
  <c r="S5410" i="3"/>
  <c r="R5410" i="3"/>
  <c r="S5409" i="3"/>
  <c r="R5409" i="3"/>
  <c r="S5408" i="3"/>
  <c r="R5408" i="3"/>
  <c r="S5407" i="3"/>
  <c r="R5407" i="3"/>
  <c r="S5406" i="3"/>
  <c r="R5406" i="3"/>
  <c r="S5405" i="3"/>
  <c r="R5405" i="3"/>
  <c r="S5404" i="3"/>
  <c r="R5404" i="3"/>
  <c r="S5403" i="3"/>
  <c r="R5403" i="3"/>
  <c r="S5402" i="3"/>
  <c r="R5402" i="3"/>
  <c r="S5401" i="3"/>
  <c r="R5401" i="3"/>
  <c r="S5400" i="3"/>
  <c r="R5400" i="3"/>
  <c r="S5399" i="3"/>
  <c r="R5399" i="3"/>
  <c r="S5398" i="3"/>
  <c r="R5398" i="3"/>
  <c r="S5395" i="3"/>
  <c r="R5395" i="3"/>
  <c r="S5394" i="3"/>
  <c r="R5394" i="3"/>
  <c r="S5392" i="3"/>
  <c r="R5392" i="3"/>
  <c r="S5391" i="3"/>
  <c r="R5391" i="3"/>
  <c r="S5390" i="3"/>
  <c r="R5390" i="3"/>
  <c r="S5389" i="3"/>
  <c r="R5389" i="3"/>
  <c r="S5388" i="3"/>
  <c r="R5388" i="3"/>
  <c r="S5386" i="3"/>
  <c r="R5386" i="3"/>
  <c r="S5385" i="3"/>
  <c r="R5385" i="3"/>
  <c r="S5384" i="3"/>
  <c r="R5384" i="3"/>
  <c r="S5383" i="3"/>
  <c r="R5383" i="3"/>
  <c r="S5382" i="3"/>
  <c r="R5382" i="3"/>
  <c r="S5381" i="3"/>
  <c r="R5381" i="3"/>
  <c r="S5380" i="3"/>
  <c r="R5380" i="3"/>
  <c r="S5379" i="3"/>
  <c r="R5379" i="3"/>
  <c r="S5378" i="3"/>
  <c r="R5378" i="3"/>
  <c r="S5376" i="3"/>
  <c r="R5376" i="3"/>
  <c r="S5375" i="3"/>
  <c r="R5375" i="3"/>
  <c r="S5374" i="3"/>
  <c r="R5374" i="3"/>
  <c r="S5373" i="3"/>
  <c r="R5373" i="3"/>
  <c r="S5372" i="3"/>
  <c r="R5372" i="3"/>
  <c r="S5369" i="3"/>
  <c r="R5369" i="3"/>
  <c r="S5368" i="3"/>
  <c r="R5368" i="3"/>
  <c r="S5367" i="3"/>
  <c r="R5367" i="3"/>
  <c r="S5366" i="3"/>
  <c r="R5366" i="3"/>
  <c r="S5363" i="3"/>
  <c r="R5363" i="3"/>
  <c r="S5362" i="3"/>
  <c r="R5362" i="3"/>
  <c r="S5361" i="3"/>
  <c r="R5361" i="3"/>
  <c r="S5358" i="3"/>
  <c r="R5358" i="3"/>
  <c r="S5357" i="3"/>
  <c r="R5357" i="3"/>
  <c r="S5356" i="3"/>
  <c r="R5356" i="3"/>
  <c r="S5355" i="3"/>
  <c r="R5355" i="3"/>
  <c r="S5353" i="3"/>
  <c r="R5353" i="3"/>
  <c r="S5352" i="3"/>
  <c r="R5352" i="3"/>
  <c r="S5351" i="3"/>
  <c r="R5351" i="3"/>
  <c r="S5350" i="3"/>
  <c r="R5350" i="3"/>
  <c r="S5349" i="3"/>
  <c r="R5349" i="3"/>
  <c r="S5348" i="3"/>
  <c r="R5348" i="3"/>
  <c r="S5347" i="3"/>
  <c r="R5347" i="3"/>
  <c r="S5346" i="3"/>
  <c r="R5346" i="3"/>
  <c r="S5345" i="3"/>
  <c r="R5345" i="3"/>
  <c r="S5344" i="3"/>
  <c r="R5344" i="3"/>
  <c r="S5343" i="3"/>
  <c r="R5343" i="3"/>
  <c r="S5341" i="3"/>
  <c r="R5341" i="3"/>
  <c r="S5340" i="3"/>
  <c r="R5340" i="3"/>
  <c r="S5339" i="3"/>
  <c r="R5339" i="3"/>
  <c r="S5338" i="3"/>
  <c r="R5338" i="3"/>
  <c r="S5337" i="3"/>
  <c r="R5337" i="3"/>
  <c r="S5335" i="3"/>
  <c r="R5335" i="3"/>
  <c r="S5334" i="3"/>
  <c r="R5334" i="3"/>
  <c r="S5333" i="3"/>
  <c r="R5333" i="3"/>
  <c r="S5332" i="3"/>
  <c r="R5332" i="3"/>
  <c r="S5331" i="3"/>
  <c r="R5331" i="3"/>
  <c r="S5330" i="3"/>
  <c r="R5330" i="3"/>
  <c r="S5329" i="3"/>
  <c r="R5329" i="3"/>
  <c r="S5328" i="3"/>
  <c r="R5328" i="3"/>
  <c r="S5327" i="3"/>
  <c r="R5327" i="3"/>
  <c r="S5326" i="3"/>
  <c r="R5326" i="3"/>
  <c r="S5325" i="3"/>
  <c r="R5325" i="3"/>
  <c r="S5324" i="3"/>
  <c r="R5324" i="3"/>
  <c r="S5323" i="3"/>
  <c r="R5323" i="3"/>
  <c r="S5322" i="3"/>
  <c r="R5322" i="3"/>
  <c r="S5321" i="3"/>
  <c r="R5321" i="3"/>
  <c r="S5320" i="3"/>
  <c r="R5320" i="3"/>
  <c r="S5319" i="3"/>
  <c r="R5319" i="3"/>
  <c r="S5317" i="3"/>
  <c r="R5317" i="3"/>
  <c r="S5316" i="3"/>
  <c r="R5316" i="3"/>
  <c r="S5315" i="3"/>
  <c r="R5315" i="3"/>
  <c r="S5314" i="3"/>
  <c r="R5314" i="3"/>
  <c r="S5313" i="3"/>
  <c r="R5313" i="3"/>
  <c r="S5311" i="3"/>
  <c r="R5311" i="3"/>
  <c r="S5306" i="3"/>
  <c r="R5306" i="3"/>
  <c r="S5305" i="3"/>
  <c r="R5305" i="3"/>
  <c r="S5304" i="3"/>
  <c r="R5304" i="3"/>
  <c r="S5303" i="3"/>
  <c r="R5303" i="3"/>
  <c r="S5302" i="3"/>
  <c r="R5302" i="3"/>
  <c r="S5299" i="3"/>
  <c r="R5299" i="3"/>
  <c r="S5298" i="3"/>
  <c r="R5298" i="3"/>
  <c r="S5296" i="3"/>
  <c r="R5296" i="3"/>
  <c r="S5295" i="3"/>
  <c r="R5295" i="3"/>
  <c r="S5294" i="3"/>
  <c r="R5294" i="3"/>
  <c r="S5292" i="3"/>
  <c r="R5292" i="3"/>
  <c r="S5291" i="3"/>
  <c r="R5291" i="3"/>
  <c r="S5290" i="3"/>
  <c r="R5290" i="3"/>
  <c r="S5289" i="3"/>
  <c r="R5289" i="3"/>
  <c r="S5288" i="3"/>
  <c r="R5288" i="3"/>
  <c r="S5287" i="3"/>
  <c r="R5287" i="3"/>
  <c r="S5286" i="3"/>
  <c r="R5286" i="3"/>
  <c r="S5285" i="3"/>
  <c r="R5285" i="3"/>
  <c r="S5284" i="3"/>
  <c r="R5284" i="3"/>
  <c r="S5283" i="3"/>
  <c r="R5283" i="3"/>
  <c r="S5281" i="3"/>
  <c r="R5281" i="3"/>
  <c r="S5280" i="3"/>
  <c r="R5280" i="3"/>
  <c r="S5279" i="3"/>
  <c r="R5279" i="3"/>
  <c r="S5278" i="3"/>
  <c r="R5278" i="3"/>
  <c r="S5277" i="3"/>
  <c r="R5277" i="3"/>
  <c r="S5276" i="3"/>
  <c r="R5276" i="3"/>
  <c r="S5275" i="3"/>
  <c r="R5275" i="3"/>
  <c r="S5274" i="3"/>
  <c r="R5274" i="3"/>
  <c r="S5273" i="3"/>
  <c r="R5273" i="3"/>
  <c r="S5272" i="3"/>
  <c r="R5272" i="3"/>
  <c r="S5271" i="3"/>
  <c r="R5271" i="3"/>
  <c r="S5270" i="3"/>
  <c r="R5270" i="3"/>
  <c r="S5269" i="3"/>
  <c r="R5269" i="3"/>
  <c r="S5268" i="3"/>
  <c r="R5268" i="3"/>
  <c r="S5266" i="3"/>
  <c r="R5266" i="3"/>
  <c r="S5265" i="3"/>
  <c r="R5265" i="3"/>
  <c r="S5264" i="3"/>
  <c r="R5264" i="3"/>
  <c r="S5261" i="3"/>
  <c r="R5261" i="3"/>
  <c r="S5260" i="3"/>
  <c r="R5260" i="3"/>
  <c r="S5259" i="3"/>
  <c r="R5259" i="3"/>
  <c r="S5258" i="3"/>
  <c r="R5258" i="3"/>
  <c r="S5257" i="3"/>
  <c r="R5257" i="3"/>
  <c r="S5256" i="3"/>
  <c r="R5256" i="3"/>
  <c r="S5255" i="3"/>
  <c r="R5255" i="3"/>
  <c r="S5254" i="3"/>
  <c r="R5254" i="3"/>
  <c r="S5253" i="3"/>
  <c r="R5253" i="3"/>
  <c r="S5252" i="3"/>
  <c r="R5252" i="3"/>
  <c r="S5250" i="3"/>
  <c r="R5250" i="3"/>
  <c r="S5247" i="3"/>
  <c r="R5247" i="3"/>
  <c r="S5246" i="3"/>
  <c r="R5246" i="3"/>
  <c r="S5245" i="3"/>
  <c r="R5245" i="3"/>
  <c r="S5243" i="3"/>
  <c r="R5243" i="3"/>
  <c r="S5241" i="3"/>
  <c r="R5241" i="3"/>
  <c r="S5240" i="3"/>
  <c r="R5240" i="3"/>
  <c r="S5239" i="3"/>
  <c r="R5239" i="3"/>
  <c r="S5238" i="3"/>
  <c r="R5238" i="3"/>
  <c r="S5237" i="3"/>
  <c r="R5237" i="3"/>
  <c r="S5236" i="3"/>
  <c r="R5236" i="3"/>
  <c r="S5235" i="3"/>
  <c r="R5235" i="3"/>
  <c r="S5234" i="3"/>
  <c r="R5234" i="3"/>
  <c r="S5233" i="3"/>
  <c r="R5233" i="3"/>
  <c r="S5232" i="3"/>
  <c r="R5232" i="3"/>
  <c r="S5231" i="3"/>
  <c r="R5231" i="3"/>
  <c r="S5230" i="3"/>
  <c r="R5230" i="3"/>
  <c r="S5229" i="3"/>
  <c r="R5229" i="3"/>
  <c r="S5227" i="3"/>
  <c r="R5227" i="3"/>
  <c r="S5226" i="3"/>
  <c r="R5226" i="3"/>
  <c r="S5225" i="3"/>
  <c r="R5225" i="3"/>
  <c r="S5223" i="3"/>
  <c r="R5223" i="3"/>
  <c r="S5221" i="3"/>
  <c r="R5221" i="3"/>
  <c r="S5220" i="3"/>
  <c r="R5220" i="3"/>
  <c r="S5219" i="3"/>
  <c r="R5219" i="3"/>
  <c r="S5218" i="3"/>
  <c r="R5218" i="3"/>
  <c r="S5216" i="3"/>
  <c r="R5216" i="3"/>
  <c r="S5215" i="3"/>
  <c r="R5215" i="3"/>
  <c r="S5214" i="3"/>
  <c r="R5214" i="3"/>
  <c r="S5213" i="3"/>
  <c r="R5213" i="3"/>
  <c r="S5212" i="3"/>
  <c r="R5212" i="3"/>
  <c r="S5209" i="3"/>
  <c r="R5209" i="3"/>
  <c r="S5208" i="3"/>
  <c r="R5208" i="3"/>
  <c r="S5207" i="3"/>
  <c r="R5207" i="3"/>
  <c r="S5206" i="3"/>
  <c r="R5206" i="3"/>
  <c r="S5205" i="3"/>
  <c r="R5205" i="3"/>
  <c r="S5203" i="3"/>
  <c r="R5203" i="3"/>
  <c r="S5201" i="3"/>
  <c r="R5201" i="3"/>
  <c r="S5200" i="3"/>
  <c r="R5200" i="3"/>
  <c r="S5198" i="3"/>
  <c r="R5198" i="3"/>
  <c r="S5197" i="3"/>
  <c r="R5197" i="3"/>
  <c r="S5196" i="3"/>
  <c r="R5196" i="3"/>
  <c r="S5195" i="3"/>
  <c r="R5195" i="3"/>
  <c r="S5194" i="3"/>
  <c r="R5194" i="3"/>
  <c r="S5191" i="3"/>
  <c r="R5191" i="3"/>
  <c r="S5190" i="3"/>
  <c r="R5190" i="3"/>
  <c r="S5187" i="3"/>
  <c r="R5187" i="3"/>
  <c r="S5186" i="3"/>
  <c r="R5186" i="3"/>
  <c r="S5185" i="3"/>
  <c r="R5185" i="3"/>
  <c r="S5184" i="3"/>
  <c r="R5184" i="3"/>
  <c r="S5183" i="3"/>
  <c r="R5183" i="3"/>
  <c r="S5182" i="3"/>
  <c r="R5182" i="3"/>
  <c r="S5181" i="3"/>
  <c r="R5181" i="3"/>
  <c r="S5180" i="3"/>
  <c r="R5180" i="3"/>
  <c r="S5179" i="3"/>
  <c r="R5179" i="3"/>
  <c r="S5178" i="3"/>
  <c r="R5178" i="3"/>
  <c r="S5177" i="3"/>
  <c r="R5177" i="3"/>
  <c r="S5176" i="3"/>
  <c r="R5176" i="3"/>
  <c r="S5175" i="3"/>
  <c r="R5175" i="3"/>
  <c r="S5174" i="3"/>
  <c r="R5174" i="3"/>
  <c r="S5173" i="3"/>
  <c r="R5173" i="3"/>
  <c r="S5172" i="3"/>
  <c r="R5172" i="3"/>
  <c r="S5171" i="3"/>
  <c r="R5171" i="3"/>
  <c r="S5170" i="3"/>
  <c r="R5170" i="3"/>
  <c r="S5169" i="3"/>
  <c r="R5169" i="3"/>
  <c r="S5168" i="3"/>
  <c r="R5168" i="3"/>
  <c r="S5167" i="3"/>
  <c r="R5167" i="3"/>
  <c r="S5166" i="3"/>
  <c r="R5166" i="3"/>
  <c r="S5165" i="3"/>
  <c r="R5165" i="3"/>
  <c r="S5164" i="3"/>
  <c r="R5164" i="3"/>
  <c r="S5163" i="3"/>
  <c r="R5163" i="3"/>
  <c r="S5162" i="3"/>
  <c r="R5162" i="3"/>
  <c r="S5161" i="3"/>
  <c r="R5161" i="3"/>
  <c r="S5160" i="3"/>
  <c r="R5160" i="3"/>
  <c r="S5159" i="3"/>
  <c r="R5159" i="3"/>
  <c r="S5158" i="3"/>
  <c r="R5158" i="3"/>
  <c r="S5156" i="3"/>
  <c r="R5156" i="3"/>
  <c r="S5154" i="3"/>
  <c r="R5154" i="3"/>
  <c r="S5152" i="3"/>
  <c r="R5152" i="3"/>
  <c r="S5151" i="3"/>
  <c r="R5151" i="3"/>
  <c r="S5149" i="3"/>
  <c r="R5149" i="3"/>
  <c r="S5148" i="3"/>
  <c r="R5148" i="3"/>
  <c r="S5147" i="3"/>
  <c r="R5147" i="3"/>
  <c r="S5145" i="3"/>
  <c r="R5145" i="3"/>
  <c r="S5143" i="3"/>
  <c r="R5143" i="3"/>
  <c r="S5140" i="3"/>
  <c r="R5140" i="3"/>
  <c r="S5139" i="3"/>
  <c r="R5139" i="3"/>
  <c r="S5137" i="3"/>
  <c r="R5137" i="3"/>
  <c r="S5136" i="3"/>
  <c r="R5136" i="3"/>
  <c r="S5135" i="3"/>
  <c r="R5135" i="3"/>
  <c r="S5134" i="3"/>
  <c r="R5134" i="3"/>
  <c r="S5133" i="3"/>
  <c r="R5133" i="3"/>
  <c r="S5129" i="3"/>
  <c r="R5129" i="3"/>
  <c r="S5128" i="3"/>
  <c r="R5128" i="3"/>
  <c r="S5127" i="3"/>
  <c r="R5127" i="3"/>
  <c r="S5126" i="3"/>
  <c r="R5126" i="3"/>
  <c r="S5125" i="3"/>
  <c r="R5125" i="3"/>
  <c r="S5124" i="3"/>
  <c r="R5124" i="3"/>
  <c r="S5122" i="3"/>
  <c r="R5122" i="3"/>
  <c r="S5121" i="3"/>
  <c r="R5121" i="3"/>
  <c r="S5120" i="3"/>
  <c r="R5120" i="3"/>
  <c r="S5119" i="3"/>
  <c r="R5119" i="3"/>
  <c r="S5118" i="3"/>
  <c r="R5118" i="3"/>
  <c r="S5116" i="3"/>
  <c r="R5116" i="3"/>
  <c r="S5113" i="3"/>
  <c r="R5113" i="3"/>
  <c r="S5112" i="3"/>
  <c r="R5112" i="3"/>
  <c r="S5111" i="3"/>
  <c r="R5111" i="3"/>
  <c r="S5110" i="3"/>
  <c r="R5110" i="3"/>
  <c r="S5106" i="3"/>
  <c r="R5106" i="3"/>
  <c r="S5105" i="3"/>
  <c r="R5105" i="3"/>
  <c r="S5104" i="3"/>
  <c r="R5104" i="3"/>
  <c r="S5103" i="3"/>
  <c r="R5103" i="3"/>
  <c r="S5102" i="3"/>
  <c r="R5102" i="3"/>
  <c r="S5101" i="3"/>
  <c r="R5101" i="3"/>
  <c r="S5100" i="3"/>
  <c r="R5100" i="3"/>
  <c r="S5099" i="3"/>
  <c r="R5099" i="3"/>
  <c r="S5098" i="3"/>
  <c r="R5098" i="3"/>
  <c r="S5096" i="3"/>
  <c r="R5096" i="3"/>
  <c r="S5095" i="3"/>
  <c r="R5095" i="3"/>
  <c r="S5094" i="3"/>
  <c r="R5094" i="3"/>
  <c r="S5093" i="3"/>
  <c r="R5093" i="3"/>
  <c r="S5092" i="3"/>
  <c r="R5092" i="3"/>
  <c r="S5091" i="3"/>
  <c r="R5091" i="3"/>
  <c r="S5090" i="3"/>
  <c r="R5090" i="3"/>
  <c r="S5089" i="3"/>
  <c r="R5089" i="3"/>
  <c r="S5088" i="3"/>
  <c r="R5088" i="3"/>
  <c r="S5087" i="3"/>
  <c r="R5087" i="3"/>
  <c r="S5086" i="3"/>
  <c r="R5086" i="3"/>
  <c r="S5085" i="3"/>
  <c r="R5085" i="3"/>
  <c r="S5084" i="3"/>
  <c r="R5084" i="3"/>
  <c r="S5083" i="3"/>
  <c r="R5083" i="3"/>
  <c r="S5082" i="3"/>
  <c r="R5082" i="3"/>
  <c r="S5081" i="3"/>
  <c r="R5081" i="3"/>
  <c r="S5079" i="3"/>
  <c r="R5079" i="3"/>
  <c r="S5078" i="3"/>
  <c r="R5078" i="3"/>
  <c r="S5077" i="3"/>
  <c r="R5077" i="3"/>
  <c r="S5076" i="3"/>
  <c r="R5076" i="3"/>
  <c r="S5075" i="3"/>
  <c r="R5075" i="3"/>
  <c r="S5074" i="3"/>
  <c r="R5074" i="3"/>
  <c r="S5073" i="3"/>
  <c r="R5073" i="3"/>
  <c r="S5070" i="3"/>
  <c r="R5070" i="3"/>
  <c r="S5069" i="3"/>
  <c r="R5069" i="3"/>
  <c r="S5068" i="3"/>
  <c r="R5068" i="3"/>
  <c r="S5067" i="3"/>
  <c r="R5067" i="3"/>
  <c r="S5066" i="3"/>
  <c r="R5066" i="3"/>
  <c r="S5065" i="3"/>
  <c r="R5065" i="3"/>
  <c r="S5064" i="3"/>
  <c r="R5064" i="3"/>
  <c r="S5063" i="3"/>
  <c r="R5063" i="3"/>
  <c r="S5062" i="3"/>
  <c r="R5062" i="3"/>
  <c r="S5061" i="3"/>
  <c r="R5061" i="3"/>
  <c r="S5059" i="3"/>
  <c r="R5059" i="3"/>
  <c r="S5058" i="3"/>
  <c r="R5058" i="3"/>
  <c r="S5057" i="3"/>
  <c r="R5057" i="3"/>
  <c r="S5056" i="3"/>
  <c r="R5056" i="3"/>
  <c r="S5055" i="3"/>
  <c r="R5055" i="3"/>
  <c r="S5053" i="3"/>
  <c r="R5053" i="3"/>
  <c r="S5052" i="3"/>
  <c r="R5052" i="3"/>
  <c r="S5051" i="3"/>
  <c r="R5051" i="3"/>
  <c r="S5050" i="3"/>
  <c r="R5050" i="3"/>
  <c r="S5049" i="3"/>
  <c r="R5049" i="3"/>
  <c r="S5048" i="3"/>
  <c r="R5048" i="3"/>
  <c r="S5047" i="3"/>
  <c r="R5047" i="3"/>
  <c r="S5045" i="3"/>
  <c r="R5045" i="3"/>
  <c r="S5044" i="3"/>
  <c r="R5044" i="3"/>
  <c r="S5043" i="3"/>
  <c r="R5043" i="3"/>
  <c r="S5042" i="3"/>
  <c r="R5042" i="3"/>
  <c r="S5041" i="3"/>
  <c r="R5041" i="3"/>
  <c r="S5040" i="3"/>
  <c r="R5040" i="3"/>
  <c r="S5039" i="3"/>
  <c r="R5039" i="3"/>
  <c r="S5038" i="3"/>
  <c r="R5038" i="3"/>
  <c r="S5037" i="3"/>
  <c r="R5037" i="3"/>
  <c r="S5036" i="3"/>
  <c r="R5036" i="3"/>
  <c r="S5034" i="3"/>
  <c r="R5034" i="3"/>
  <c r="S5033" i="3"/>
  <c r="R5033" i="3"/>
  <c r="S5032" i="3"/>
  <c r="R5032" i="3"/>
  <c r="S5031" i="3"/>
  <c r="R5031" i="3"/>
  <c r="S5030" i="3"/>
  <c r="R5030" i="3"/>
  <c r="S5029" i="3"/>
  <c r="R5029" i="3"/>
  <c r="S5028" i="3"/>
  <c r="R5028" i="3"/>
  <c r="S5027" i="3"/>
  <c r="R5027" i="3"/>
  <c r="S5026" i="3"/>
  <c r="R5026" i="3"/>
  <c r="S5024" i="3"/>
  <c r="R5024" i="3"/>
  <c r="S5023" i="3"/>
  <c r="R5023" i="3"/>
  <c r="S5022" i="3"/>
  <c r="R5022" i="3"/>
  <c r="S5021" i="3"/>
  <c r="R5021" i="3"/>
  <c r="S5020" i="3"/>
  <c r="R5020" i="3"/>
  <c r="S5019" i="3"/>
  <c r="R5019" i="3"/>
  <c r="S5018" i="3"/>
  <c r="R5018" i="3"/>
  <c r="S5016" i="3"/>
  <c r="R5016" i="3"/>
  <c r="S5015" i="3"/>
  <c r="R5015" i="3"/>
  <c r="S5014" i="3"/>
  <c r="R5014" i="3"/>
  <c r="S5013" i="3"/>
  <c r="R5013" i="3"/>
  <c r="S5012" i="3"/>
  <c r="R5012" i="3"/>
  <c r="S5011" i="3"/>
  <c r="R5011" i="3"/>
  <c r="S5010" i="3"/>
  <c r="R5010" i="3"/>
  <c r="S5009" i="3"/>
  <c r="R5009" i="3"/>
  <c r="S5008" i="3"/>
  <c r="R5008" i="3"/>
  <c r="S5007" i="3"/>
  <c r="R5007" i="3"/>
  <c r="S5006" i="3"/>
  <c r="R5006" i="3"/>
  <c r="S5005" i="3"/>
  <c r="R5005" i="3"/>
  <c r="S5004" i="3"/>
  <c r="R5004" i="3"/>
  <c r="S5003" i="3"/>
  <c r="R5003" i="3"/>
  <c r="S5002" i="3"/>
  <c r="R5002" i="3"/>
  <c r="S5001" i="3"/>
  <c r="R5001" i="3"/>
  <c r="S5000" i="3"/>
  <c r="R5000" i="3"/>
  <c r="S4999" i="3"/>
  <c r="R4999" i="3"/>
  <c r="S4998" i="3"/>
  <c r="R4998" i="3"/>
  <c r="S4997" i="3"/>
  <c r="R4997" i="3"/>
  <c r="S4996" i="3"/>
  <c r="R4996" i="3"/>
  <c r="S4995" i="3"/>
  <c r="R4995" i="3"/>
  <c r="S4994" i="3"/>
  <c r="R4994" i="3"/>
  <c r="S4993" i="3"/>
  <c r="R4993" i="3"/>
  <c r="S4992" i="3"/>
  <c r="R4992" i="3"/>
  <c r="S4991" i="3"/>
  <c r="R4991" i="3"/>
  <c r="S4990" i="3"/>
  <c r="R4990" i="3"/>
  <c r="S4989" i="3"/>
  <c r="R4989" i="3"/>
  <c r="S4988" i="3"/>
  <c r="R4988" i="3"/>
  <c r="S4987" i="3"/>
  <c r="R4987" i="3"/>
  <c r="S4986" i="3"/>
  <c r="R4986" i="3"/>
  <c r="S4985" i="3"/>
  <c r="R4985" i="3"/>
  <c r="S4984" i="3"/>
  <c r="R4984" i="3"/>
  <c r="S4983" i="3"/>
  <c r="R4983" i="3"/>
  <c r="S4982" i="3"/>
  <c r="R4982" i="3"/>
  <c r="S4981" i="3"/>
  <c r="R4981" i="3"/>
  <c r="S4980" i="3"/>
  <c r="R4980" i="3"/>
  <c r="S4978" i="3"/>
  <c r="R4978" i="3"/>
  <c r="S4977" i="3"/>
  <c r="R4977" i="3"/>
  <c r="S4976" i="3"/>
  <c r="R4976" i="3"/>
  <c r="S4974" i="3"/>
  <c r="R4974" i="3"/>
  <c r="S4973" i="3"/>
  <c r="R4973" i="3"/>
  <c r="S4972" i="3"/>
  <c r="R4972" i="3"/>
  <c r="S4970" i="3"/>
  <c r="R4970" i="3"/>
  <c r="S4969" i="3"/>
  <c r="R4969" i="3"/>
  <c r="S4968" i="3"/>
  <c r="R4968" i="3"/>
  <c r="S4967" i="3"/>
  <c r="R4967" i="3"/>
  <c r="S4965" i="3"/>
  <c r="R4965" i="3"/>
  <c r="S4963" i="3"/>
  <c r="R4963" i="3"/>
  <c r="S4962" i="3"/>
  <c r="R4962" i="3"/>
  <c r="S4960" i="3"/>
  <c r="R4960" i="3"/>
  <c r="S4959" i="3"/>
  <c r="R4959" i="3"/>
  <c r="S4956" i="3"/>
  <c r="R4956" i="3"/>
  <c r="S4954" i="3"/>
  <c r="R4954" i="3"/>
  <c r="S4953" i="3"/>
  <c r="R4953" i="3"/>
  <c r="S4952" i="3"/>
  <c r="R4952" i="3"/>
  <c r="S4951" i="3"/>
  <c r="R4951" i="3"/>
  <c r="S4950" i="3"/>
  <c r="R4950" i="3"/>
  <c r="S4949" i="3"/>
  <c r="R4949" i="3"/>
  <c r="S4948" i="3"/>
  <c r="R4948" i="3"/>
  <c r="S4947" i="3"/>
  <c r="R4947" i="3"/>
  <c r="S4946" i="3"/>
  <c r="R4946" i="3"/>
  <c r="S4945" i="3"/>
  <c r="R4945" i="3"/>
  <c r="S4943" i="3"/>
  <c r="R4943" i="3"/>
  <c r="S4942" i="3"/>
  <c r="R4942" i="3"/>
  <c r="S4940" i="3"/>
  <c r="R4940" i="3"/>
  <c r="S4938" i="3"/>
  <c r="R4938" i="3"/>
  <c r="S4936" i="3"/>
  <c r="R4936" i="3"/>
  <c r="S4934" i="3"/>
  <c r="R4934" i="3"/>
  <c r="S4933" i="3"/>
  <c r="R4933" i="3"/>
  <c r="S4932" i="3"/>
  <c r="R4932" i="3"/>
  <c r="S4931" i="3"/>
  <c r="R4931" i="3"/>
  <c r="S4930" i="3"/>
  <c r="R4930" i="3"/>
  <c r="S4929" i="3"/>
  <c r="R4929" i="3"/>
  <c r="S4928" i="3"/>
  <c r="R4928" i="3"/>
  <c r="S4927" i="3"/>
  <c r="R4927" i="3"/>
  <c r="S4926" i="3"/>
  <c r="R4926" i="3"/>
  <c r="S4925" i="3"/>
  <c r="R4925" i="3"/>
  <c r="S4924" i="3"/>
  <c r="R4924" i="3"/>
  <c r="S4923" i="3"/>
  <c r="R4923" i="3"/>
  <c r="S4922" i="3"/>
  <c r="R4922" i="3"/>
  <c r="S4921" i="3"/>
  <c r="R4921" i="3"/>
  <c r="S4920" i="3"/>
  <c r="R4920" i="3"/>
  <c r="S4919" i="3"/>
  <c r="R4919" i="3"/>
  <c r="S4918" i="3"/>
  <c r="R4918" i="3"/>
  <c r="S4917" i="3"/>
  <c r="R4917" i="3"/>
  <c r="S4915" i="3"/>
  <c r="R4915" i="3"/>
  <c r="S4914" i="3"/>
  <c r="R4914" i="3"/>
  <c r="S4913" i="3"/>
  <c r="R4913" i="3"/>
  <c r="S4912" i="3"/>
  <c r="R4912" i="3"/>
  <c r="S4911" i="3"/>
  <c r="R4911" i="3"/>
  <c r="S4910" i="3"/>
  <c r="R4910" i="3"/>
  <c r="S4907" i="3"/>
  <c r="R4907" i="3"/>
  <c r="S4906" i="3"/>
  <c r="R4906" i="3"/>
  <c r="S4905" i="3"/>
  <c r="R4905" i="3"/>
  <c r="S4904" i="3"/>
  <c r="R4904" i="3"/>
  <c r="S4902" i="3"/>
  <c r="R4902" i="3"/>
  <c r="S4901" i="3"/>
  <c r="R4901" i="3"/>
  <c r="S4900" i="3"/>
  <c r="R4900" i="3"/>
  <c r="S4898" i="3"/>
  <c r="R4898" i="3"/>
  <c r="S4897" i="3"/>
  <c r="R4897" i="3"/>
  <c r="S4896" i="3"/>
  <c r="R4896" i="3"/>
  <c r="S4895" i="3"/>
  <c r="R4895" i="3"/>
  <c r="S4894" i="3"/>
  <c r="R4894" i="3"/>
  <c r="S4893" i="3"/>
  <c r="R4893" i="3"/>
  <c r="S4892" i="3"/>
  <c r="R4892" i="3"/>
  <c r="S4889" i="3"/>
  <c r="R4889" i="3"/>
  <c r="S4888" i="3"/>
  <c r="R4888" i="3"/>
  <c r="S4887" i="3"/>
  <c r="R4887" i="3"/>
  <c r="S4886" i="3"/>
  <c r="R4886" i="3"/>
  <c r="S4885" i="3"/>
  <c r="R4885" i="3"/>
  <c r="S4884" i="3"/>
  <c r="R4884" i="3"/>
  <c r="S4882" i="3"/>
  <c r="R4882" i="3"/>
  <c r="S4880" i="3"/>
  <c r="R4880" i="3"/>
  <c r="S4879" i="3"/>
  <c r="R4879" i="3"/>
  <c r="S4878" i="3"/>
  <c r="R4878" i="3"/>
  <c r="S4877" i="3"/>
  <c r="R4877" i="3"/>
  <c r="S4876" i="3"/>
  <c r="R4876" i="3"/>
  <c r="S4874" i="3"/>
  <c r="R4874" i="3"/>
  <c r="S4873" i="3"/>
  <c r="R4873" i="3"/>
  <c r="S4872" i="3"/>
  <c r="R4872" i="3"/>
  <c r="S4870" i="3"/>
  <c r="R4870" i="3"/>
  <c r="S4869" i="3"/>
  <c r="R4869" i="3"/>
  <c r="S4868" i="3"/>
  <c r="R4868" i="3"/>
  <c r="S4867" i="3"/>
  <c r="R4867" i="3"/>
  <c r="S4865" i="3"/>
  <c r="R4865" i="3"/>
  <c r="S4864" i="3"/>
  <c r="R4864" i="3"/>
  <c r="S4863" i="3"/>
  <c r="R4863" i="3"/>
  <c r="S4862" i="3"/>
  <c r="R4862" i="3"/>
  <c r="S4861" i="3"/>
  <c r="R4861" i="3"/>
  <c r="S4860" i="3"/>
  <c r="R4860" i="3"/>
  <c r="S4858" i="3"/>
  <c r="R4858" i="3"/>
  <c r="S4857" i="3"/>
  <c r="R4857" i="3"/>
  <c r="S4856" i="3"/>
  <c r="R4856" i="3"/>
  <c r="S4854" i="3"/>
  <c r="R4854" i="3"/>
  <c r="S4853" i="3"/>
  <c r="R4853" i="3"/>
  <c r="S4852" i="3"/>
  <c r="R4852" i="3"/>
  <c r="S4850" i="3"/>
  <c r="R4850" i="3"/>
  <c r="S4849" i="3"/>
  <c r="R4849" i="3"/>
  <c r="S4848" i="3"/>
  <c r="R4848" i="3"/>
  <c r="S4847" i="3"/>
  <c r="R4847" i="3"/>
  <c r="S4845" i="3"/>
  <c r="R4845" i="3"/>
  <c r="S4844" i="3"/>
  <c r="R4844" i="3"/>
  <c r="S4843" i="3"/>
  <c r="R4843" i="3"/>
  <c r="S4842" i="3"/>
  <c r="R4842" i="3"/>
  <c r="S4841" i="3"/>
  <c r="R4841" i="3"/>
  <c r="S4840" i="3"/>
  <c r="R4840" i="3"/>
  <c r="S4838" i="3"/>
  <c r="R4838" i="3"/>
  <c r="S4837" i="3"/>
  <c r="R4837" i="3"/>
  <c r="S4836" i="3"/>
  <c r="R4836" i="3"/>
  <c r="S4835" i="3"/>
  <c r="R4835" i="3"/>
  <c r="S4834" i="3"/>
  <c r="R4834" i="3"/>
  <c r="S4833" i="3"/>
  <c r="R4833" i="3"/>
  <c r="S4830" i="3"/>
  <c r="R4830" i="3"/>
  <c r="S4829" i="3"/>
  <c r="R4829" i="3"/>
  <c r="S4828" i="3"/>
  <c r="R4828" i="3"/>
  <c r="S4827" i="3"/>
  <c r="R4827" i="3"/>
  <c r="S4826" i="3"/>
  <c r="R4826" i="3"/>
  <c r="S4824" i="3"/>
  <c r="R4824" i="3"/>
  <c r="S4823" i="3"/>
  <c r="R4823" i="3"/>
  <c r="S4822" i="3"/>
  <c r="R4822" i="3"/>
  <c r="S4821" i="3"/>
  <c r="R4821" i="3"/>
  <c r="S4820" i="3"/>
  <c r="R4820" i="3"/>
  <c r="S4819" i="3"/>
  <c r="R4819" i="3"/>
  <c r="S4818" i="3"/>
  <c r="R4818" i="3"/>
  <c r="S4817" i="3"/>
  <c r="R4817" i="3"/>
  <c r="S4816" i="3"/>
  <c r="R4816" i="3"/>
  <c r="S4814" i="3"/>
  <c r="R4814" i="3"/>
  <c r="S4813" i="3"/>
  <c r="R4813" i="3"/>
  <c r="S4812" i="3"/>
  <c r="R4812" i="3"/>
  <c r="S4810" i="3"/>
  <c r="R4810" i="3"/>
  <c r="S4809" i="3"/>
  <c r="R4809" i="3"/>
  <c r="S4808" i="3"/>
  <c r="R4808" i="3"/>
  <c r="S4807" i="3"/>
  <c r="R4807" i="3"/>
  <c r="S4806" i="3"/>
  <c r="R4806" i="3"/>
  <c r="S4805" i="3"/>
  <c r="R4805" i="3"/>
  <c r="S4804" i="3"/>
  <c r="R4804" i="3"/>
  <c r="S4803" i="3"/>
  <c r="R4803" i="3"/>
  <c r="S4801" i="3"/>
  <c r="R4801" i="3"/>
  <c r="S4799" i="3"/>
  <c r="R4799" i="3"/>
  <c r="S4798" i="3"/>
  <c r="R4798" i="3"/>
  <c r="S4797" i="3"/>
  <c r="R4797" i="3"/>
  <c r="S4796" i="3"/>
  <c r="R4796" i="3"/>
  <c r="S4795" i="3"/>
  <c r="R4795" i="3"/>
  <c r="S4793" i="3"/>
  <c r="R4793" i="3"/>
  <c r="S4792" i="3"/>
  <c r="R4792" i="3"/>
  <c r="S4790" i="3"/>
  <c r="R4790" i="3"/>
  <c r="S4789" i="3"/>
  <c r="R4789" i="3"/>
  <c r="S4787" i="3"/>
  <c r="R4787" i="3"/>
  <c r="S4786" i="3"/>
  <c r="R4786" i="3"/>
  <c r="S4785" i="3"/>
  <c r="R4785" i="3"/>
  <c r="S4784" i="3"/>
  <c r="R4784" i="3"/>
  <c r="S4783" i="3"/>
  <c r="R4783" i="3"/>
  <c r="S4782" i="3"/>
  <c r="R4782" i="3"/>
  <c r="S4781" i="3"/>
  <c r="R4781" i="3"/>
  <c r="S4779" i="3"/>
  <c r="R4779" i="3"/>
  <c r="S4777" i="3"/>
  <c r="R4777" i="3"/>
  <c r="S4776" i="3"/>
  <c r="R4776" i="3"/>
  <c r="S4775" i="3"/>
  <c r="R4775" i="3"/>
  <c r="S4774" i="3"/>
  <c r="R4774" i="3"/>
  <c r="S4773" i="3"/>
  <c r="R4773" i="3"/>
  <c r="S4772" i="3"/>
  <c r="R4772" i="3"/>
  <c r="S4771" i="3"/>
  <c r="R4771" i="3"/>
  <c r="S4770" i="3"/>
  <c r="R4770" i="3"/>
  <c r="S4769" i="3"/>
  <c r="R4769" i="3"/>
  <c r="S4768" i="3"/>
  <c r="R4768" i="3"/>
  <c r="S4767" i="3"/>
  <c r="R4767" i="3"/>
  <c r="S4766" i="3"/>
  <c r="R4766" i="3"/>
  <c r="S4765" i="3"/>
  <c r="R4765" i="3"/>
  <c r="S4764" i="3"/>
  <c r="R4764" i="3"/>
  <c r="S4763" i="3"/>
  <c r="R4763" i="3"/>
  <c r="S4762" i="3"/>
  <c r="R4762" i="3"/>
  <c r="S4760" i="3"/>
  <c r="R4760" i="3"/>
  <c r="S4759" i="3"/>
  <c r="R4759" i="3"/>
  <c r="S4758" i="3"/>
  <c r="R4758" i="3"/>
  <c r="S4757" i="3"/>
  <c r="R4757" i="3"/>
  <c r="S4756" i="3"/>
  <c r="R4756" i="3"/>
  <c r="S4755" i="3"/>
  <c r="R4755" i="3"/>
  <c r="S4754" i="3"/>
  <c r="R4754" i="3"/>
  <c r="S4753" i="3"/>
  <c r="R4753" i="3"/>
  <c r="S4752" i="3"/>
  <c r="R4752" i="3"/>
  <c r="S4750" i="3"/>
  <c r="R4750" i="3"/>
  <c r="S4749" i="3"/>
  <c r="R4749" i="3"/>
  <c r="S4748" i="3"/>
  <c r="R4748" i="3"/>
  <c r="S4747" i="3"/>
  <c r="R4747" i="3"/>
  <c r="S4746" i="3"/>
  <c r="R4746" i="3"/>
  <c r="S4744" i="3"/>
  <c r="R4744" i="3"/>
  <c r="S4742" i="3"/>
  <c r="R4742" i="3"/>
  <c r="S4741" i="3"/>
  <c r="R4741" i="3"/>
  <c r="S4740" i="3"/>
  <c r="R4740" i="3"/>
  <c r="S4739" i="3"/>
  <c r="R4739" i="3"/>
  <c r="S4738" i="3"/>
  <c r="R4738" i="3"/>
  <c r="S4737" i="3"/>
  <c r="R4737" i="3"/>
  <c r="S4735" i="3"/>
  <c r="R4735" i="3"/>
  <c r="S4734" i="3"/>
  <c r="R4734" i="3"/>
  <c r="S4733" i="3"/>
  <c r="R4733" i="3"/>
  <c r="S4732" i="3"/>
  <c r="R4732" i="3"/>
  <c r="S4730" i="3"/>
  <c r="R4730" i="3"/>
  <c r="S4729" i="3"/>
  <c r="R4729" i="3"/>
  <c r="S4728" i="3"/>
  <c r="R4728" i="3"/>
  <c r="S4727" i="3"/>
  <c r="R4727" i="3"/>
  <c r="S4726" i="3"/>
  <c r="R4726" i="3"/>
  <c r="S4725" i="3"/>
  <c r="R4725" i="3"/>
  <c r="S4724" i="3"/>
  <c r="R4724" i="3"/>
  <c r="S4723" i="3"/>
  <c r="R4723" i="3"/>
  <c r="S4722" i="3"/>
  <c r="R4722" i="3"/>
  <c r="S4720" i="3"/>
  <c r="R4720" i="3"/>
  <c r="S4719" i="3"/>
  <c r="R4719" i="3"/>
  <c r="S4718" i="3"/>
  <c r="R4718" i="3"/>
  <c r="S4717" i="3"/>
  <c r="R4717" i="3"/>
  <c r="S4716" i="3"/>
  <c r="R4716" i="3"/>
  <c r="S4715" i="3"/>
  <c r="R4715" i="3"/>
  <c r="S4713" i="3"/>
  <c r="R4713" i="3"/>
  <c r="S4711" i="3"/>
  <c r="R4711" i="3"/>
  <c r="S4709" i="3"/>
  <c r="R4709" i="3"/>
  <c r="S4708" i="3"/>
  <c r="R4708" i="3"/>
  <c r="S4706" i="3"/>
  <c r="R4706" i="3"/>
  <c r="S4705" i="3"/>
  <c r="R4705" i="3"/>
  <c r="S4704" i="3"/>
  <c r="R4704" i="3"/>
  <c r="S4702" i="3"/>
  <c r="R4702" i="3"/>
  <c r="S4701" i="3"/>
  <c r="R4701" i="3"/>
  <c r="S4700" i="3"/>
  <c r="R4700" i="3"/>
  <c r="S4699" i="3"/>
  <c r="R4699" i="3"/>
  <c r="S4698" i="3"/>
  <c r="R4698" i="3"/>
  <c r="S4696" i="3"/>
  <c r="R4696" i="3"/>
  <c r="S4695" i="3"/>
  <c r="R4695" i="3"/>
  <c r="S4694" i="3"/>
  <c r="R4694" i="3"/>
  <c r="S4693" i="3"/>
  <c r="R4693" i="3"/>
  <c r="S4692" i="3"/>
  <c r="R4692" i="3"/>
  <c r="S4691" i="3"/>
  <c r="R4691" i="3"/>
  <c r="S4690" i="3"/>
  <c r="R4690" i="3"/>
  <c r="S4688" i="3"/>
  <c r="R4688" i="3"/>
  <c r="S4687" i="3"/>
  <c r="R4687" i="3"/>
  <c r="S4686" i="3"/>
  <c r="R4686" i="3"/>
  <c r="S4685" i="3"/>
  <c r="R4685" i="3"/>
  <c r="S4684" i="3"/>
  <c r="R4684" i="3"/>
  <c r="S4683" i="3"/>
  <c r="R4683" i="3"/>
  <c r="S4681" i="3"/>
  <c r="R4681" i="3"/>
  <c r="S4680" i="3"/>
  <c r="R4680" i="3"/>
  <c r="S4679" i="3"/>
  <c r="R4679" i="3"/>
  <c r="S4678" i="3"/>
  <c r="R4678" i="3"/>
  <c r="S4677" i="3"/>
  <c r="R4677" i="3"/>
  <c r="S4676" i="3"/>
  <c r="R4676" i="3"/>
  <c r="S4675" i="3"/>
  <c r="R4675" i="3"/>
  <c r="S4674" i="3"/>
  <c r="R4674" i="3"/>
  <c r="S4673" i="3"/>
  <c r="R4673" i="3"/>
  <c r="S4672" i="3"/>
  <c r="R4672" i="3"/>
  <c r="S4671" i="3"/>
  <c r="R4671" i="3"/>
  <c r="S4670" i="3"/>
  <c r="R4670" i="3"/>
  <c r="S4669" i="3"/>
  <c r="R4669" i="3"/>
  <c r="S4668" i="3"/>
  <c r="R4668" i="3"/>
  <c r="S4667" i="3"/>
  <c r="R4667" i="3"/>
  <c r="S4666" i="3"/>
  <c r="R4666" i="3"/>
  <c r="S4665" i="3"/>
  <c r="R4665" i="3"/>
  <c r="S4664" i="3"/>
  <c r="R4664" i="3"/>
  <c r="S4663" i="3"/>
  <c r="R4663" i="3"/>
  <c r="S4662" i="3"/>
  <c r="R4662" i="3"/>
  <c r="S4661" i="3"/>
  <c r="R4661" i="3"/>
  <c r="S4660" i="3"/>
  <c r="R4660" i="3"/>
  <c r="S4659" i="3"/>
  <c r="R4659" i="3"/>
  <c r="S4657" i="3"/>
  <c r="R4657" i="3"/>
  <c r="S4656" i="3"/>
  <c r="R4656" i="3"/>
  <c r="S4655" i="3"/>
  <c r="R4655" i="3"/>
  <c r="S4654" i="3"/>
  <c r="R4654" i="3"/>
  <c r="S4653" i="3"/>
  <c r="R4653" i="3"/>
  <c r="S4651" i="3"/>
  <c r="R4651" i="3"/>
  <c r="S4650" i="3"/>
  <c r="R4650" i="3"/>
  <c r="S4649" i="3"/>
  <c r="R4649" i="3"/>
  <c r="S4648" i="3"/>
  <c r="R4648" i="3"/>
  <c r="S4647" i="3"/>
  <c r="R4647" i="3"/>
  <c r="S4646" i="3"/>
  <c r="R4646" i="3"/>
  <c r="S4645" i="3"/>
  <c r="R4645" i="3"/>
  <c r="S4644" i="3"/>
  <c r="R4644" i="3"/>
  <c r="S4642" i="3"/>
  <c r="R4642" i="3"/>
  <c r="S4641" i="3"/>
  <c r="R4641" i="3"/>
  <c r="S4640" i="3"/>
  <c r="R4640" i="3"/>
  <c r="S4639" i="3"/>
  <c r="R4639" i="3"/>
  <c r="S4638" i="3"/>
  <c r="R4638" i="3"/>
  <c r="S4636" i="3"/>
  <c r="R4636" i="3"/>
  <c r="S4635" i="3"/>
  <c r="R4635" i="3"/>
  <c r="S4634" i="3"/>
  <c r="R4634" i="3"/>
  <c r="S4633" i="3"/>
  <c r="R4633" i="3"/>
  <c r="S4631" i="3"/>
  <c r="R4631" i="3"/>
  <c r="S4630" i="3"/>
  <c r="R4630" i="3"/>
  <c r="S4629" i="3"/>
  <c r="R4629" i="3"/>
  <c r="S4628" i="3"/>
  <c r="R4628" i="3"/>
  <c r="S4627" i="3"/>
  <c r="R4627" i="3"/>
  <c r="S4626" i="3"/>
  <c r="R4626" i="3"/>
  <c r="S4624" i="3"/>
  <c r="R4624" i="3"/>
  <c r="S4623" i="3"/>
  <c r="R4623" i="3"/>
  <c r="S4622" i="3"/>
  <c r="R4622" i="3"/>
  <c r="S4621" i="3"/>
  <c r="R4621" i="3"/>
  <c r="S4620" i="3"/>
  <c r="R4620" i="3"/>
  <c r="S4619" i="3"/>
  <c r="R4619" i="3"/>
  <c r="S4618" i="3"/>
  <c r="R4618" i="3"/>
  <c r="S4617" i="3"/>
  <c r="R4617" i="3"/>
  <c r="S4616" i="3"/>
  <c r="R4616" i="3"/>
  <c r="S4615" i="3"/>
  <c r="R4615" i="3"/>
  <c r="S4614" i="3"/>
  <c r="R4614" i="3"/>
  <c r="S4613" i="3"/>
  <c r="R4613" i="3"/>
  <c r="S4612" i="3"/>
  <c r="R4612" i="3"/>
  <c r="S4611" i="3"/>
  <c r="R4611" i="3"/>
  <c r="S4610" i="3"/>
  <c r="R4610" i="3"/>
  <c r="S4608" i="3"/>
  <c r="R4608" i="3"/>
  <c r="S4607" i="3"/>
  <c r="R4607" i="3"/>
  <c r="S4606" i="3"/>
  <c r="R4606" i="3"/>
  <c r="S4605" i="3"/>
  <c r="R4605" i="3"/>
  <c r="S4604" i="3"/>
  <c r="R4604" i="3"/>
  <c r="S4603" i="3"/>
  <c r="R4603" i="3"/>
  <c r="S4602" i="3"/>
  <c r="R4602" i="3"/>
  <c r="S4601" i="3"/>
  <c r="R4601" i="3"/>
  <c r="S4600" i="3"/>
  <c r="R4600" i="3"/>
  <c r="S4599" i="3"/>
  <c r="R4599" i="3"/>
  <c r="S4598" i="3"/>
  <c r="R4598" i="3"/>
  <c r="S4597" i="3"/>
  <c r="R4597" i="3"/>
  <c r="S4593" i="3"/>
  <c r="R4593" i="3"/>
  <c r="S4592" i="3"/>
  <c r="R4592" i="3"/>
  <c r="S4591" i="3"/>
  <c r="R4591" i="3"/>
  <c r="S4590" i="3"/>
  <c r="R4590" i="3"/>
  <c r="S4589" i="3"/>
  <c r="R4589" i="3"/>
  <c r="S4588" i="3"/>
  <c r="R4588" i="3"/>
  <c r="S4586" i="3"/>
  <c r="R4586" i="3"/>
  <c r="S4585" i="3"/>
  <c r="R4585" i="3"/>
  <c r="S4584" i="3"/>
  <c r="R4584" i="3"/>
  <c r="S4583" i="3"/>
  <c r="R4583" i="3"/>
  <c r="S4582" i="3"/>
  <c r="R4582" i="3"/>
  <c r="S4581" i="3"/>
  <c r="R4581" i="3"/>
  <c r="S4580" i="3"/>
  <c r="R4580" i="3"/>
  <c r="S4579" i="3"/>
  <c r="R4579" i="3"/>
  <c r="S4578" i="3"/>
  <c r="R4578" i="3"/>
  <c r="S4576" i="3"/>
  <c r="R4576" i="3"/>
  <c r="S4575" i="3"/>
  <c r="R4575" i="3"/>
  <c r="S4574" i="3"/>
  <c r="R4574" i="3"/>
  <c r="S4572" i="3"/>
  <c r="R4572" i="3"/>
  <c r="S4571" i="3"/>
  <c r="R4571" i="3"/>
  <c r="S4570" i="3"/>
  <c r="R4570" i="3"/>
  <c r="S4569" i="3"/>
  <c r="R4569" i="3"/>
  <c r="S4568" i="3"/>
  <c r="R4568" i="3"/>
  <c r="S4567" i="3"/>
  <c r="R4567" i="3"/>
  <c r="S4566" i="3"/>
  <c r="R4566" i="3"/>
  <c r="S4565" i="3"/>
  <c r="R4565" i="3"/>
  <c r="S4564" i="3"/>
  <c r="R4564" i="3"/>
  <c r="S4562" i="3"/>
  <c r="R4562" i="3"/>
  <c r="S4561" i="3"/>
  <c r="R4561" i="3"/>
  <c r="S4560" i="3"/>
  <c r="R4560" i="3"/>
  <c r="S4559" i="3"/>
  <c r="R4559" i="3"/>
  <c r="S4558" i="3"/>
  <c r="R4558" i="3"/>
  <c r="S4557" i="3"/>
  <c r="R4557" i="3"/>
  <c r="S4556" i="3"/>
  <c r="R4556" i="3"/>
  <c r="S4554" i="3"/>
  <c r="R4554" i="3"/>
  <c r="S4553" i="3"/>
  <c r="R4553" i="3"/>
  <c r="S4552" i="3"/>
  <c r="R4552" i="3"/>
  <c r="S4551" i="3"/>
  <c r="R4551" i="3"/>
  <c r="S4550" i="3"/>
  <c r="R4550" i="3"/>
  <c r="S4549" i="3"/>
  <c r="R4549" i="3"/>
  <c r="S4548" i="3"/>
  <c r="R4548" i="3"/>
  <c r="S4545" i="3"/>
  <c r="R4545" i="3"/>
  <c r="S4543" i="3"/>
  <c r="R4543" i="3"/>
  <c r="S4542" i="3"/>
  <c r="R4542" i="3"/>
  <c r="S4541" i="3"/>
  <c r="R4541" i="3"/>
  <c r="S4540" i="3"/>
  <c r="R4540" i="3"/>
  <c r="S4539" i="3"/>
  <c r="R4539" i="3"/>
  <c r="S4538" i="3"/>
  <c r="R4538" i="3"/>
  <c r="S4537" i="3"/>
  <c r="R4537" i="3"/>
  <c r="S4536" i="3"/>
  <c r="R4536" i="3"/>
  <c r="S4535" i="3"/>
  <c r="R4535" i="3"/>
  <c r="S4534" i="3"/>
  <c r="R4534" i="3"/>
  <c r="S4532" i="3"/>
  <c r="R4532" i="3"/>
  <c r="S4530" i="3"/>
  <c r="R4530" i="3"/>
  <c r="S4529" i="3"/>
  <c r="R4529" i="3"/>
  <c r="S4528" i="3"/>
  <c r="R4528" i="3"/>
  <c r="S4524" i="3"/>
  <c r="R4524" i="3"/>
  <c r="S4523" i="3"/>
  <c r="R4523" i="3"/>
  <c r="S4522" i="3"/>
  <c r="R4522" i="3"/>
  <c r="S4521" i="3"/>
  <c r="R4521" i="3"/>
  <c r="S4520" i="3"/>
  <c r="R4520" i="3"/>
  <c r="S4519" i="3"/>
  <c r="R4519" i="3"/>
  <c r="S4518" i="3"/>
  <c r="R4518" i="3"/>
  <c r="S4517" i="3"/>
  <c r="R4517" i="3"/>
  <c r="S4516" i="3"/>
  <c r="R4516" i="3"/>
  <c r="S4515" i="3"/>
  <c r="R4515" i="3"/>
  <c r="S4514" i="3"/>
  <c r="R4514" i="3"/>
  <c r="S4513" i="3"/>
  <c r="R4513" i="3"/>
  <c r="S4512" i="3"/>
  <c r="R4512" i="3"/>
  <c r="S4511" i="3"/>
  <c r="R4511" i="3"/>
  <c r="S4510" i="3"/>
  <c r="R4510" i="3"/>
  <c r="S4509" i="3"/>
  <c r="R4509" i="3"/>
  <c r="S4508" i="3"/>
  <c r="R4508" i="3"/>
  <c r="S4507" i="3"/>
  <c r="R4507" i="3"/>
  <c r="S4506" i="3"/>
  <c r="R4506" i="3"/>
  <c r="S4505" i="3"/>
  <c r="R4505" i="3"/>
  <c r="S4504" i="3"/>
  <c r="R4504" i="3"/>
  <c r="S4503" i="3"/>
  <c r="R4503" i="3"/>
  <c r="S4502" i="3"/>
  <c r="R4502" i="3"/>
  <c r="S4501" i="3"/>
  <c r="R4501" i="3"/>
  <c r="S4500" i="3"/>
  <c r="R4500" i="3"/>
  <c r="S4499" i="3"/>
  <c r="R4499" i="3"/>
  <c r="S4498" i="3"/>
  <c r="R4498" i="3"/>
  <c r="S4497" i="3"/>
  <c r="R4497" i="3"/>
  <c r="S4496" i="3"/>
  <c r="R4496" i="3"/>
  <c r="S4495" i="3"/>
  <c r="R4495" i="3"/>
  <c r="S4494" i="3"/>
  <c r="R4494" i="3"/>
  <c r="S4493" i="3"/>
  <c r="R4493" i="3"/>
  <c r="S4492" i="3"/>
  <c r="R4492" i="3"/>
  <c r="S4491" i="3"/>
  <c r="R4491" i="3"/>
  <c r="S4490" i="3"/>
  <c r="R4490" i="3"/>
  <c r="S4489" i="3"/>
  <c r="R4489" i="3"/>
  <c r="S4488" i="3"/>
  <c r="R4488" i="3"/>
  <c r="S4487" i="3"/>
  <c r="R4487" i="3"/>
  <c r="S4486" i="3"/>
  <c r="R4486" i="3"/>
  <c r="S4485" i="3"/>
  <c r="R4485" i="3"/>
  <c r="S4484" i="3"/>
  <c r="R4484" i="3"/>
  <c r="S4483" i="3"/>
  <c r="R4483" i="3"/>
  <c r="S4482" i="3"/>
  <c r="R4482" i="3"/>
  <c r="S4481" i="3"/>
  <c r="R4481" i="3"/>
  <c r="S4480" i="3"/>
  <c r="R4480" i="3"/>
  <c r="S4479" i="3"/>
  <c r="R4479" i="3"/>
  <c r="S4478" i="3"/>
  <c r="R4478" i="3"/>
  <c r="S4477" i="3"/>
  <c r="R4477" i="3"/>
  <c r="S4476" i="3"/>
  <c r="R4476" i="3"/>
  <c r="S4475" i="3"/>
  <c r="R4475" i="3"/>
  <c r="S4474" i="3"/>
  <c r="R4474" i="3"/>
  <c r="S4473" i="3"/>
  <c r="R4473" i="3"/>
  <c r="S4472" i="3"/>
  <c r="R4472" i="3"/>
  <c r="S4471" i="3"/>
  <c r="R4471" i="3"/>
  <c r="S4470" i="3"/>
  <c r="R4470" i="3"/>
  <c r="S4469" i="3"/>
  <c r="R4469" i="3"/>
  <c r="S4468" i="3"/>
  <c r="R4468" i="3"/>
  <c r="S4467" i="3"/>
  <c r="R4467" i="3"/>
  <c r="S4466" i="3"/>
  <c r="R4466" i="3"/>
  <c r="S4465" i="3"/>
  <c r="R4465" i="3"/>
  <c r="S4463" i="3"/>
  <c r="R4463" i="3"/>
  <c r="S4462" i="3"/>
  <c r="R4462" i="3"/>
  <c r="S4461" i="3"/>
  <c r="R4461" i="3"/>
  <c r="S4460" i="3"/>
  <c r="R4460" i="3"/>
  <c r="S4459" i="3"/>
  <c r="R4459" i="3"/>
  <c r="S4458" i="3"/>
  <c r="R4458" i="3"/>
  <c r="S4457" i="3"/>
  <c r="R4457" i="3"/>
  <c r="S4456" i="3"/>
  <c r="R4456" i="3"/>
  <c r="S4455" i="3"/>
  <c r="R4455" i="3"/>
  <c r="S4454" i="3"/>
  <c r="R4454" i="3"/>
  <c r="S4453" i="3"/>
  <c r="R4453" i="3"/>
  <c r="S4452" i="3"/>
  <c r="R4452" i="3"/>
  <c r="S4451" i="3"/>
  <c r="R4451" i="3"/>
  <c r="S4450" i="3"/>
  <c r="R4450" i="3"/>
  <c r="S4449" i="3"/>
  <c r="R4449" i="3"/>
  <c r="S4447" i="3"/>
  <c r="R4447" i="3"/>
  <c r="S4444" i="3"/>
  <c r="R4444" i="3"/>
  <c r="S4443" i="3"/>
  <c r="R4443" i="3"/>
  <c r="S4442" i="3"/>
  <c r="R4442" i="3"/>
  <c r="S4440" i="3"/>
  <c r="R4440" i="3"/>
  <c r="S4439" i="3"/>
  <c r="R4439" i="3"/>
  <c r="S4438" i="3"/>
  <c r="R4438" i="3"/>
  <c r="S4437" i="3"/>
  <c r="R4437" i="3"/>
  <c r="S4436" i="3"/>
  <c r="R4436" i="3"/>
  <c r="S4435" i="3"/>
  <c r="R4435" i="3"/>
  <c r="S4434" i="3"/>
  <c r="R4434" i="3"/>
  <c r="S4433" i="3"/>
  <c r="R4433" i="3"/>
  <c r="S4432" i="3"/>
  <c r="R4432" i="3"/>
  <c r="S4431" i="3"/>
  <c r="R4431" i="3"/>
  <c r="S4430" i="3"/>
  <c r="R4430" i="3"/>
  <c r="S4429" i="3"/>
  <c r="R4429" i="3"/>
  <c r="S4427" i="3"/>
  <c r="R4427" i="3"/>
  <c r="S4426" i="3"/>
  <c r="R4426" i="3"/>
  <c r="S4424" i="3"/>
  <c r="R4424" i="3"/>
  <c r="S4420" i="3"/>
  <c r="R4420" i="3"/>
  <c r="S4419" i="3"/>
  <c r="R4419" i="3"/>
  <c r="S4418" i="3"/>
  <c r="R4418" i="3"/>
  <c r="S4417" i="3"/>
  <c r="R4417" i="3"/>
  <c r="S4416" i="3"/>
  <c r="R4416" i="3"/>
  <c r="S4414" i="3"/>
  <c r="R4414" i="3"/>
  <c r="S4413" i="3"/>
  <c r="R4413" i="3"/>
  <c r="S4411" i="3"/>
  <c r="R4411" i="3"/>
  <c r="S4410" i="3"/>
  <c r="R4410" i="3"/>
  <c r="S4409" i="3"/>
  <c r="R4409" i="3"/>
  <c r="S4408" i="3"/>
  <c r="R4408" i="3"/>
  <c r="S4407" i="3"/>
  <c r="R4407" i="3"/>
  <c r="S4406" i="3"/>
  <c r="R4406" i="3"/>
  <c r="S4405" i="3"/>
  <c r="R4405" i="3"/>
  <c r="S4404" i="3"/>
  <c r="R4404" i="3"/>
  <c r="S4403" i="3"/>
  <c r="R4403" i="3"/>
  <c r="S4402" i="3"/>
  <c r="R4402" i="3"/>
  <c r="S4401" i="3"/>
  <c r="R4401" i="3"/>
  <c r="S4400" i="3"/>
  <c r="R4400" i="3"/>
  <c r="S4399" i="3"/>
  <c r="R4399" i="3"/>
  <c r="S4398" i="3"/>
  <c r="R4398" i="3"/>
  <c r="S4397" i="3"/>
  <c r="R4397" i="3"/>
  <c r="S4396" i="3"/>
  <c r="R4396" i="3"/>
  <c r="S4395" i="3"/>
  <c r="R4395" i="3"/>
  <c r="S4394" i="3"/>
  <c r="R4394" i="3"/>
  <c r="S4393" i="3"/>
  <c r="R4393" i="3"/>
  <c r="S4392" i="3"/>
  <c r="R4392" i="3"/>
  <c r="S4390" i="3"/>
  <c r="R4390" i="3"/>
  <c r="S4389" i="3"/>
  <c r="R4389" i="3"/>
  <c r="S4387" i="3"/>
  <c r="R4387" i="3"/>
  <c r="S4386" i="3"/>
  <c r="R4386" i="3"/>
  <c r="S4385" i="3"/>
  <c r="R4385" i="3"/>
  <c r="S4383" i="3"/>
  <c r="R4383" i="3"/>
  <c r="S4381" i="3"/>
  <c r="R4381" i="3"/>
  <c r="S4380" i="3"/>
  <c r="R4380" i="3"/>
  <c r="S4379" i="3"/>
  <c r="R4379" i="3"/>
  <c r="S4378" i="3"/>
  <c r="R4378" i="3"/>
  <c r="S4377" i="3"/>
  <c r="R4377" i="3"/>
  <c r="S4376" i="3"/>
  <c r="R4376" i="3"/>
  <c r="S4375" i="3"/>
  <c r="R4375" i="3"/>
  <c r="S4374" i="3"/>
  <c r="R4374" i="3"/>
  <c r="S4373" i="3"/>
  <c r="R4373" i="3"/>
  <c r="S4372" i="3"/>
  <c r="R4372" i="3"/>
  <c r="S4371" i="3"/>
  <c r="R4371" i="3"/>
  <c r="S4370" i="3"/>
  <c r="R4370" i="3"/>
  <c r="S4369" i="3"/>
  <c r="R4369" i="3"/>
  <c r="S4368" i="3"/>
  <c r="R4368" i="3"/>
  <c r="S4367" i="3"/>
  <c r="R4367" i="3"/>
  <c r="S4366" i="3"/>
  <c r="R4366" i="3"/>
  <c r="S4365" i="3"/>
  <c r="R4365" i="3"/>
  <c r="S4364" i="3"/>
  <c r="R4364" i="3"/>
  <c r="S4362" i="3"/>
  <c r="R4362" i="3"/>
  <c r="S4361" i="3"/>
  <c r="R4361" i="3"/>
  <c r="S4359" i="3"/>
  <c r="R4359" i="3"/>
  <c r="S4358" i="3"/>
  <c r="R4358" i="3"/>
  <c r="S4357" i="3"/>
  <c r="R4357" i="3"/>
  <c r="S4356" i="3"/>
  <c r="R4356" i="3"/>
  <c r="S4355" i="3"/>
  <c r="R4355" i="3"/>
  <c r="S4353" i="3"/>
  <c r="R4353" i="3"/>
  <c r="S4352" i="3"/>
  <c r="R4352" i="3"/>
  <c r="S4351" i="3"/>
  <c r="R4351" i="3"/>
  <c r="S4350" i="3"/>
  <c r="R4350" i="3"/>
  <c r="S4349" i="3"/>
  <c r="R4349" i="3"/>
  <c r="S4348" i="3"/>
  <c r="R4348" i="3"/>
  <c r="S4347" i="3"/>
  <c r="R4347" i="3"/>
  <c r="S4346" i="3"/>
  <c r="R4346" i="3"/>
  <c r="S4345" i="3"/>
  <c r="R4345" i="3"/>
  <c r="S4344" i="3"/>
  <c r="R4344" i="3"/>
  <c r="S4343" i="3"/>
  <c r="R4343" i="3"/>
  <c r="S4342" i="3"/>
  <c r="R4342" i="3"/>
  <c r="S4341" i="3"/>
  <c r="R4341" i="3"/>
  <c r="S4338" i="3"/>
  <c r="R4338" i="3"/>
  <c r="S4337" i="3"/>
  <c r="R4337" i="3"/>
  <c r="S4336" i="3"/>
  <c r="R4336" i="3"/>
  <c r="S4335" i="3"/>
  <c r="R4335" i="3"/>
  <c r="S4334" i="3"/>
  <c r="R4334" i="3"/>
  <c r="S4333" i="3"/>
  <c r="R4333" i="3"/>
  <c r="S4332" i="3"/>
  <c r="R4332" i="3"/>
  <c r="S4331" i="3"/>
  <c r="R4331" i="3"/>
  <c r="S4330" i="3"/>
  <c r="R4330" i="3"/>
  <c r="S4328" i="3"/>
  <c r="R4328" i="3"/>
  <c r="S4327" i="3"/>
  <c r="R4327" i="3"/>
  <c r="S4326" i="3"/>
  <c r="R4326" i="3"/>
  <c r="S4325" i="3"/>
  <c r="R4325" i="3"/>
  <c r="S4324" i="3"/>
  <c r="R4324" i="3"/>
  <c r="S4323" i="3"/>
  <c r="R4323" i="3"/>
  <c r="S4322" i="3"/>
  <c r="R4322" i="3"/>
  <c r="S4320" i="3"/>
  <c r="R4320" i="3"/>
  <c r="S4319" i="3"/>
  <c r="R4319" i="3"/>
  <c r="S4318" i="3"/>
  <c r="R4318" i="3"/>
  <c r="S4317" i="3"/>
  <c r="R4317" i="3"/>
  <c r="S4316" i="3"/>
  <c r="R4316" i="3"/>
  <c r="S4315" i="3"/>
  <c r="R4315" i="3"/>
  <c r="S4314" i="3"/>
  <c r="R4314" i="3"/>
  <c r="S4313" i="3"/>
  <c r="R4313" i="3"/>
  <c r="S4311" i="3"/>
  <c r="R4311" i="3"/>
  <c r="S4310" i="3"/>
  <c r="R4310" i="3"/>
  <c r="S4309" i="3"/>
  <c r="R4309" i="3"/>
  <c r="S4308" i="3"/>
  <c r="R4308" i="3"/>
  <c r="S4307" i="3"/>
  <c r="R4307" i="3"/>
  <c r="S4305" i="3"/>
  <c r="R4305" i="3"/>
  <c r="S4304" i="3"/>
  <c r="R4304" i="3"/>
  <c r="S4302" i="3"/>
  <c r="R4302" i="3"/>
  <c r="S4301" i="3"/>
  <c r="R4301" i="3"/>
  <c r="S4300" i="3"/>
  <c r="R4300" i="3"/>
  <c r="S4299" i="3"/>
  <c r="R4299" i="3"/>
  <c r="S4298" i="3"/>
  <c r="R4298" i="3"/>
  <c r="S4296" i="3"/>
  <c r="R4296" i="3"/>
  <c r="S4295" i="3"/>
  <c r="R4295" i="3"/>
  <c r="S4293" i="3"/>
  <c r="R4293" i="3"/>
  <c r="S4292" i="3"/>
  <c r="R4292" i="3"/>
  <c r="S4291" i="3"/>
  <c r="R4291" i="3"/>
  <c r="S4290" i="3"/>
  <c r="R4290" i="3"/>
  <c r="S4289" i="3"/>
  <c r="R4289" i="3"/>
  <c r="S4287" i="3"/>
  <c r="R4287" i="3"/>
  <c r="S4286" i="3"/>
  <c r="R4286" i="3"/>
  <c r="S4285" i="3"/>
  <c r="R4285" i="3"/>
  <c r="S4284" i="3"/>
  <c r="R4284" i="3"/>
  <c r="S4283" i="3"/>
  <c r="R4283" i="3"/>
  <c r="S4282" i="3"/>
  <c r="R4282" i="3"/>
  <c r="S4279" i="3"/>
  <c r="R4279" i="3"/>
  <c r="S4278" i="3"/>
  <c r="R4278" i="3"/>
  <c r="S4277" i="3"/>
  <c r="R4277" i="3"/>
  <c r="S4275" i="3"/>
  <c r="R4275" i="3"/>
  <c r="S4274" i="3"/>
  <c r="R4274" i="3"/>
  <c r="S4273" i="3"/>
  <c r="R4273" i="3"/>
  <c r="S4272" i="3"/>
  <c r="R4272" i="3"/>
  <c r="S4271" i="3"/>
  <c r="R4271" i="3"/>
  <c r="S4270" i="3"/>
  <c r="R4270" i="3"/>
  <c r="S4269" i="3"/>
  <c r="R4269" i="3"/>
  <c r="S4268" i="3"/>
  <c r="R4268" i="3"/>
  <c r="S4267" i="3"/>
  <c r="R4267" i="3"/>
  <c r="S4266" i="3"/>
  <c r="R4266" i="3"/>
  <c r="S4265" i="3"/>
  <c r="R4265" i="3"/>
  <c r="S4264" i="3"/>
  <c r="R4264" i="3"/>
  <c r="S4263" i="3"/>
  <c r="R4263" i="3"/>
  <c r="S4262" i="3"/>
  <c r="R4262" i="3"/>
  <c r="S4261" i="3"/>
  <c r="R4261" i="3"/>
  <c r="S4260" i="3"/>
  <c r="R4260" i="3"/>
  <c r="S4257" i="3"/>
  <c r="R4257" i="3"/>
  <c r="S4256" i="3"/>
  <c r="R4256" i="3"/>
  <c r="S4255" i="3"/>
  <c r="R4255" i="3"/>
  <c r="S4254" i="3"/>
  <c r="R4254" i="3"/>
  <c r="S4253" i="3"/>
  <c r="R4253" i="3"/>
  <c r="S4252" i="3"/>
  <c r="R4252" i="3"/>
  <c r="S4250" i="3"/>
  <c r="R4250" i="3"/>
  <c r="S4249" i="3"/>
  <c r="R4249" i="3"/>
  <c r="S4248" i="3"/>
  <c r="R4248" i="3"/>
  <c r="S4247" i="3"/>
  <c r="R4247" i="3"/>
  <c r="S4246" i="3"/>
  <c r="R4246" i="3"/>
  <c r="S4245" i="3"/>
  <c r="R4245" i="3"/>
  <c r="S4243" i="3"/>
  <c r="R4243" i="3"/>
  <c r="S4242" i="3"/>
  <c r="R4242" i="3"/>
  <c r="S4241" i="3"/>
  <c r="R4241" i="3"/>
  <c r="S4240" i="3"/>
  <c r="R4240" i="3"/>
  <c r="S4239" i="3"/>
  <c r="R4239" i="3"/>
  <c r="S4238" i="3"/>
  <c r="R4238" i="3"/>
  <c r="S4235" i="3"/>
  <c r="R4235" i="3"/>
  <c r="S4234" i="3"/>
  <c r="R4234" i="3"/>
  <c r="S4232" i="3"/>
  <c r="R4232" i="3"/>
  <c r="S4231" i="3"/>
  <c r="R4231" i="3"/>
  <c r="S4230" i="3"/>
  <c r="R4230" i="3"/>
  <c r="S4229" i="3"/>
  <c r="R4229" i="3"/>
  <c r="S4228" i="3"/>
  <c r="R4228" i="3"/>
  <c r="S4227" i="3"/>
  <c r="R4227" i="3"/>
  <c r="S4226" i="3"/>
  <c r="R4226" i="3"/>
  <c r="S4225" i="3"/>
  <c r="R4225" i="3"/>
  <c r="S4224" i="3"/>
  <c r="R4224" i="3"/>
  <c r="S4223" i="3"/>
  <c r="R4223" i="3"/>
  <c r="S4222" i="3"/>
  <c r="R4222" i="3"/>
  <c r="S4221" i="3"/>
  <c r="R4221" i="3"/>
  <c r="S4220" i="3"/>
  <c r="R4220" i="3"/>
  <c r="S4219" i="3"/>
  <c r="R4219" i="3"/>
  <c r="S4218" i="3"/>
  <c r="R4218" i="3"/>
  <c r="S4217" i="3"/>
  <c r="R4217" i="3"/>
  <c r="S4216" i="3"/>
  <c r="R4216" i="3"/>
  <c r="S4215" i="3"/>
  <c r="R4215" i="3"/>
  <c r="S4214" i="3"/>
  <c r="R4214" i="3"/>
  <c r="S4213" i="3"/>
  <c r="R4213" i="3"/>
  <c r="S4212" i="3"/>
  <c r="R4212" i="3"/>
  <c r="S4211" i="3"/>
  <c r="R4211" i="3"/>
  <c r="S4210" i="3"/>
  <c r="R4210" i="3"/>
  <c r="S4209" i="3"/>
  <c r="R4209" i="3"/>
  <c r="S4208" i="3"/>
  <c r="R4208" i="3"/>
  <c r="S4206" i="3"/>
  <c r="R4206" i="3"/>
  <c r="S4204" i="3"/>
  <c r="R4204" i="3"/>
  <c r="S4203" i="3"/>
  <c r="R4203" i="3"/>
  <c r="S4202" i="3"/>
  <c r="R4202" i="3"/>
  <c r="S4201" i="3"/>
  <c r="R4201" i="3"/>
  <c r="S4200" i="3"/>
  <c r="R4200" i="3"/>
  <c r="S4198" i="3"/>
  <c r="R4198" i="3"/>
  <c r="S4197" i="3"/>
  <c r="R4197" i="3"/>
  <c r="S4196" i="3"/>
  <c r="R4196" i="3"/>
  <c r="S4195" i="3"/>
  <c r="R4195" i="3"/>
  <c r="S4194" i="3"/>
  <c r="R4194" i="3"/>
  <c r="S4193" i="3"/>
  <c r="R4193" i="3"/>
  <c r="S4192" i="3"/>
  <c r="R4192" i="3"/>
  <c r="S4191" i="3"/>
  <c r="R4191" i="3"/>
  <c r="S4190" i="3"/>
  <c r="R4190" i="3"/>
  <c r="S4189" i="3"/>
  <c r="R4189" i="3"/>
  <c r="S4188" i="3"/>
  <c r="R4188" i="3"/>
  <c r="S4187" i="3"/>
  <c r="R4187" i="3"/>
  <c r="S4186" i="3"/>
  <c r="R4186" i="3"/>
  <c r="S4185" i="3"/>
  <c r="R4185" i="3"/>
  <c r="S4182" i="3"/>
  <c r="R4182" i="3"/>
  <c r="S4181" i="3"/>
  <c r="R4181" i="3"/>
  <c r="S4180" i="3"/>
  <c r="R4180" i="3"/>
  <c r="S4176" i="3"/>
  <c r="R4176" i="3"/>
  <c r="S4175" i="3"/>
  <c r="R4175" i="3"/>
  <c r="S4173" i="3"/>
  <c r="R4173" i="3"/>
  <c r="S4171" i="3"/>
  <c r="R4171" i="3"/>
  <c r="S4170" i="3"/>
  <c r="R4170" i="3"/>
  <c r="S4169" i="3"/>
  <c r="R4169" i="3"/>
  <c r="S4168" i="3"/>
  <c r="R4168" i="3"/>
  <c r="S4167" i="3"/>
  <c r="R4167" i="3"/>
  <c r="S4166" i="3"/>
  <c r="R4166" i="3"/>
  <c r="S4165" i="3"/>
  <c r="R4165" i="3"/>
  <c r="S4164" i="3"/>
  <c r="R4164" i="3"/>
  <c r="S4163" i="3"/>
  <c r="R4163" i="3"/>
  <c r="S4162" i="3"/>
  <c r="R4162" i="3"/>
  <c r="S4160" i="3"/>
  <c r="R4160" i="3"/>
  <c r="S4159" i="3"/>
  <c r="R4159" i="3"/>
  <c r="S4157" i="3"/>
  <c r="R4157" i="3"/>
  <c r="S4156" i="3"/>
  <c r="R4156" i="3"/>
  <c r="S4155" i="3"/>
  <c r="R4155" i="3"/>
  <c r="S4154" i="3"/>
  <c r="R4154" i="3"/>
  <c r="S4152" i="3"/>
  <c r="R4152" i="3"/>
  <c r="S4151" i="3"/>
  <c r="R4151" i="3"/>
  <c r="S4150" i="3"/>
  <c r="R4150" i="3"/>
  <c r="S4147" i="3"/>
  <c r="R4147" i="3"/>
  <c r="S4146" i="3"/>
  <c r="R4146" i="3"/>
  <c r="S4145" i="3"/>
  <c r="R4145" i="3"/>
  <c r="S4143" i="3"/>
  <c r="R4143" i="3"/>
  <c r="S4142" i="3"/>
  <c r="R4142" i="3"/>
  <c r="S4140" i="3"/>
  <c r="R4140" i="3"/>
  <c r="S4139" i="3"/>
  <c r="R4139" i="3"/>
  <c r="S4137" i="3"/>
  <c r="R4137" i="3"/>
  <c r="S4136" i="3"/>
  <c r="R4136" i="3"/>
  <c r="S4135" i="3"/>
  <c r="R4135" i="3"/>
  <c r="S4134" i="3"/>
  <c r="R4134" i="3"/>
  <c r="S4133" i="3"/>
  <c r="R4133" i="3"/>
  <c r="S4132" i="3"/>
  <c r="R4132" i="3"/>
  <c r="S4131" i="3"/>
  <c r="R4131" i="3"/>
  <c r="S4130" i="3"/>
  <c r="R4130" i="3"/>
  <c r="S4128" i="3"/>
  <c r="R4128" i="3"/>
  <c r="S4127" i="3"/>
  <c r="R4127" i="3"/>
  <c r="S4125" i="3"/>
  <c r="R4125" i="3"/>
  <c r="S4124" i="3"/>
  <c r="R4124" i="3"/>
  <c r="S4120" i="3"/>
  <c r="R4120" i="3"/>
  <c r="S4119" i="3"/>
  <c r="R4119" i="3"/>
  <c r="S4118" i="3"/>
  <c r="R4118" i="3"/>
  <c r="S4117" i="3"/>
  <c r="R4117" i="3"/>
  <c r="S4116" i="3"/>
  <c r="R4116" i="3"/>
  <c r="S4115" i="3"/>
  <c r="R4115" i="3"/>
  <c r="S4114" i="3"/>
  <c r="R4114" i="3"/>
  <c r="S4113" i="3"/>
  <c r="R4113" i="3"/>
  <c r="S4112" i="3"/>
  <c r="R4112" i="3"/>
  <c r="S4111" i="3"/>
  <c r="R4111" i="3"/>
  <c r="S4109" i="3"/>
  <c r="R4109" i="3"/>
  <c r="S4108" i="3"/>
  <c r="R4108" i="3"/>
  <c r="S4106" i="3"/>
  <c r="R4106" i="3"/>
  <c r="S4105" i="3"/>
  <c r="R4105" i="3"/>
  <c r="S4104" i="3"/>
  <c r="R4104" i="3"/>
  <c r="S4103" i="3"/>
  <c r="R4103" i="3"/>
  <c r="S4101" i="3"/>
  <c r="R4101" i="3"/>
  <c r="S4099" i="3"/>
  <c r="R4099" i="3"/>
  <c r="S4098" i="3"/>
  <c r="R4098" i="3"/>
  <c r="S4097" i="3"/>
  <c r="R4097" i="3"/>
  <c r="S4095" i="3"/>
  <c r="R4095" i="3"/>
  <c r="S4094" i="3"/>
  <c r="R4094" i="3"/>
  <c r="S4092" i="3"/>
  <c r="R4092" i="3"/>
  <c r="S4091" i="3"/>
  <c r="R4091" i="3"/>
  <c r="S4090" i="3"/>
  <c r="R4090" i="3"/>
  <c r="S4089" i="3"/>
  <c r="R4089" i="3"/>
  <c r="S4088" i="3"/>
  <c r="R4088" i="3"/>
  <c r="S4087" i="3"/>
  <c r="R4087" i="3"/>
  <c r="S4086" i="3"/>
  <c r="R4086" i="3"/>
  <c r="S4085" i="3"/>
  <c r="R4085" i="3"/>
  <c r="S4084" i="3"/>
  <c r="R4084" i="3"/>
  <c r="S4083" i="3"/>
  <c r="R4083" i="3"/>
  <c r="S4082" i="3"/>
  <c r="R4082" i="3"/>
  <c r="S4080" i="3"/>
  <c r="R4080" i="3"/>
  <c r="S4079" i="3"/>
  <c r="R4079" i="3"/>
  <c r="S4077" i="3"/>
  <c r="R4077" i="3"/>
  <c r="S4076" i="3"/>
  <c r="R4076" i="3"/>
  <c r="S4075" i="3"/>
  <c r="R4075" i="3"/>
  <c r="S4074" i="3"/>
  <c r="R4074" i="3"/>
  <c r="S4073" i="3"/>
  <c r="R4073" i="3"/>
  <c r="S4072" i="3"/>
  <c r="R4072" i="3"/>
  <c r="S4071" i="3"/>
  <c r="R4071" i="3"/>
  <c r="S4070" i="3"/>
  <c r="R4070" i="3"/>
  <c r="S4069" i="3"/>
  <c r="R4069" i="3"/>
  <c r="S4068" i="3"/>
  <c r="R4068" i="3"/>
  <c r="S4067" i="3"/>
  <c r="R4067" i="3"/>
  <c r="S4066" i="3"/>
  <c r="R4066" i="3"/>
  <c r="S4065" i="3"/>
  <c r="R4065" i="3"/>
  <c r="S4064" i="3"/>
  <c r="R4064" i="3"/>
  <c r="S4063" i="3"/>
  <c r="R4063" i="3"/>
  <c r="S4062" i="3"/>
  <c r="R4062" i="3"/>
  <c r="S4061" i="3"/>
  <c r="R4061" i="3"/>
  <c r="S4060" i="3"/>
  <c r="R4060" i="3"/>
  <c r="S4058" i="3"/>
  <c r="R4058" i="3"/>
  <c r="S4057" i="3"/>
  <c r="R4057" i="3"/>
  <c r="S4056" i="3"/>
  <c r="R4056" i="3"/>
  <c r="S4055" i="3"/>
  <c r="R4055" i="3"/>
  <c r="S4054" i="3"/>
  <c r="R4054" i="3"/>
  <c r="S4053" i="3"/>
  <c r="R4053" i="3"/>
  <c r="S4052" i="3"/>
  <c r="R4052" i="3"/>
  <c r="S4051" i="3"/>
  <c r="R4051" i="3"/>
  <c r="S4050" i="3"/>
  <c r="R4050" i="3"/>
  <c r="S4049" i="3"/>
  <c r="R4049" i="3"/>
  <c r="S4048" i="3"/>
  <c r="R4048" i="3"/>
  <c r="S4047" i="3"/>
  <c r="R4047" i="3"/>
  <c r="S4045" i="3"/>
  <c r="R4045" i="3"/>
  <c r="S4044" i="3"/>
  <c r="R4044" i="3"/>
  <c r="S4043" i="3"/>
  <c r="R4043" i="3"/>
  <c r="S4042" i="3"/>
  <c r="R4042" i="3"/>
  <c r="S4041" i="3"/>
  <c r="R4041" i="3"/>
  <c r="S4039" i="3"/>
  <c r="R4039" i="3"/>
  <c r="S4038" i="3"/>
  <c r="R4038" i="3"/>
  <c r="S4037" i="3"/>
  <c r="R4037" i="3"/>
  <c r="S4036" i="3"/>
  <c r="R4036" i="3"/>
  <c r="S4035" i="3"/>
  <c r="R4035" i="3"/>
  <c r="S4034" i="3"/>
  <c r="R4034" i="3"/>
  <c r="S4033" i="3"/>
  <c r="R4033" i="3"/>
  <c r="S4032" i="3"/>
  <c r="R4032" i="3"/>
  <c r="S4031" i="3"/>
  <c r="R4031" i="3"/>
  <c r="S4030" i="3"/>
  <c r="R4030" i="3"/>
  <c r="S4029" i="3"/>
  <c r="R4029" i="3"/>
  <c r="S4028" i="3"/>
  <c r="R4028" i="3"/>
  <c r="S4027" i="3"/>
  <c r="R4027" i="3"/>
  <c r="S4026" i="3"/>
  <c r="R4026" i="3"/>
  <c r="S4025" i="3"/>
  <c r="R4025" i="3"/>
  <c r="S4024" i="3"/>
  <c r="R4024" i="3"/>
  <c r="S4023" i="3"/>
  <c r="R4023" i="3"/>
  <c r="S4022" i="3"/>
  <c r="R4022" i="3"/>
  <c r="S4021" i="3"/>
  <c r="R4021" i="3"/>
  <c r="S4020" i="3"/>
  <c r="R4020" i="3"/>
  <c r="S4019" i="3"/>
  <c r="R4019" i="3"/>
  <c r="S4018" i="3"/>
  <c r="R4018" i="3"/>
  <c r="S4017" i="3"/>
  <c r="R4017" i="3"/>
  <c r="S4016" i="3"/>
  <c r="R4016" i="3"/>
  <c r="S4015" i="3"/>
  <c r="R4015" i="3"/>
  <c r="S4014" i="3"/>
  <c r="R4014" i="3"/>
  <c r="S4012" i="3"/>
  <c r="R4012" i="3"/>
  <c r="S4011" i="3"/>
  <c r="R4011" i="3"/>
  <c r="S4010" i="3"/>
  <c r="R4010" i="3"/>
  <c r="S4009" i="3"/>
  <c r="R4009" i="3"/>
  <c r="S4008" i="3"/>
  <c r="R4008" i="3"/>
  <c r="S4007" i="3"/>
  <c r="R4007" i="3"/>
  <c r="S4006" i="3"/>
  <c r="R4006" i="3"/>
  <c r="S4005" i="3"/>
  <c r="R4005" i="3"/>
  <c r="S4004" i="3"/>
  <c r="R4004" i="3"/>
  <c r="S4003" i="3"/>
  <c r="R4003" i="3"/>
  <c r="S4002" i="3"/>
  <c r="R4002" i="3"/>
  <c r="S4001" i="3"/>
  <c r="R4001" i="3"/>
  <c r="S4000" i="3"/>
  <c r="R4000" i="3"/>
  <c r="S3999" i="3"/>
  <c r="R3999" i="3"/>
  <c r="S3998" i="3"/>
  <c r="R3998" i="3"/>
  <c r="S3997" i="3"/>
  <c r="R3997" i="3"/>
  <c r="S3995" i="3"/>
  <c r="R3995" i="3"/>
  <c r="S3994" i="3"/>
  <c r="R3994" i="3"/>
  <c r="S3992" i="3"/>
  <c r="R3992" i="3"/>
  <c r="S3991" i="3"/>
  <c r="R3991" i="3"/>
  <c r="S3990" i="3"/>
  <c r="R3990" i="3"/>
  <c r="S3989" i="3"/>
  <c r="R3989" i="3"/>
  <c r="S3988" i="3"/>
  <c r="R3988" i="3"/>
  <c r="S3987" i="3"/>
  <c r="R3987" i="3"/>
  <c r="S3986" i="3"/>
  <c r="R3986" i="3"/>
  <c r="S3984" i="3"/>
  <c r="R3984" i="3"/>
  <c r="S3983" i="3"/>
  <c r="R3983" i="3"/>
  <c r="S3980" i="3"/>
  <c r="R3980" i="3"/>
  <c r="S3979" i="3"/>
  <c r="R3979" i="3"/>
  <c r="S3977" i="3"/>
  <c r="R3977" i="3"/>
  <c r="S3976" i="3"/>
  <c r="R3976" i="3"/>
  <c r="S3975" i="3"/>
  <c r="R3975" i="3"/>
  <c r="S3974" i="3"/>
  <c r="R3974" i="3"/>
  <c r="S3973" i="3"/>
  <c r="R3973" i="3"/>
  <c r="S3972" i="3"/>
  <c r="R3972" i="3"/>
  <c r="S3971" i="3"/>
  <c r="R3971" i="3"/>
  <c r="S3970" i="3"/>
  <c r="R3970" i="3"/>
  <c r="S3969" i="3"/>
  <c r="R3969" i="3"/>
  <c r="S3968" i="3"/>
  <c r="R3968" i="3"/>
  <c r="S3967" i="3"/>
  <c r="R3967" i="3"/>
  <c r="S3966" i="3"/>
  <c r="R3966" i="3"/>
  <c r="S3965" i="3"/>
  <c r="R3965" i="3"/>
  <c r="S3964" i="3"/>
  <c r="R3964" i="3"/>
  <c r="S3963" i="3"/>
  <c r="R3963" i="3"/>
  <c r="S3962" i="3"/>
  <c r="R3962" i="3"/>
  <c r="S3961" i="3"/>
  <c r="R3961" i="3"/>
  <c r="S3959" i="3"/>
  <c r="R3959" i="3"/>
  <c r="S3958" i="3"/>
  <c r="R3958" i="3"/>
  <c r="S3957" i="3"/>
  <c r="R3957" i="3"/>
  <c r="S3956" i="3"/>
  <c r="R3956" i="3"/>
  <c r="S3955" i="3"/>
  <c r="R3955" i="3"/>
  <c r="S3954" i="3"/>
  <c r="R3954" i="3"/>
  <c r="S3953" i="3"/>
  <c r="R3953" i="3"/>
  <c r="S3952" i="3"/>
  <c r="R3952" i="3"/>
  <c r="S3951" i="3"/>
  <c r="R3951" i="3"/>
  <c r="S3950" i="3"/>
  <c r="R3950" i="3"/>
  <c r="S3949" i="3"/>
  <c r="R3949" i="3"/>
  <c r="S3948" i="3"/>
  <c r="R3948" i="3"/>
  <c r="S3947" i="3"/>
  <c r="R3947" i="3"/>
  <c r="S3946" i="3"/>
  <c r="R3946" i="3"/>
  <c r="S3945" i="3"/>
  <c r="R3945" i="3"/>
  <c r="S3944" i="3"/>
  <c r="R3944" i="3"/>
  <c r="S3942" i="3"/>
  <c r="R3942" i="3"/>
  <c r="S3941" i="3"/>
  <c r="R3941" i="3"/>
  <c r="S3940" i="3"/>
  <c r="R3940" i="3"/>
  <c r="S3939" i="3"/>
  <c r="R3939" i="3"/>
  <c r="S3938" i="3"/>
  <c r="R3938" i="3"/>
  <c r="S3937" i="3"/>
  <c r="R3937" i="3"/>
  <c r="S3936" i="3"/>
  <c r="R3936" i="3"/>
  <c r="S3935" i="3"/>
  <c r="R3935" i="3"/>
  <c r="S3934" i="3"/>
  <c r="R3934" i="3"/>
  <c r="S3933" i="3"/>
  <c r="R3933" i="3"/>
  <c r="S3932" i="3"/>
  <c r="R3932" i="3"/>
  <c r="S3931" i="3"/>
  <c r="R3931" i="3"/>
  <c r="S3930" i="3"/>
  <c r="R3930" i="3"/>
  <c r="S3929" i="3"/>
  <c r="R3929" i="3"/>
  <c r="S3928" i="3"/>
  <c r="R3928" i="3"/>
  <c r="S3927" i="3"/>
  <c r="R3927" i="3"/>
  <c r="S3926" i="3"/>
  <c r="R3926" i="3"/>
  <c r="S3925" i="3"/>
  <c r="R3925" i="3"/>
  <c r="S3924" i="3"/>
  <c r="R3924" i="3"/>
  <c r="S3923" i="3"/>
  <c r="R3923" i="3"/>
  <c r="S3922" i="3"/>
  <c r="R3922" i="3"/>
  <c r="S3921" i="3"/>
  <c r="R3921" i="3"/>
  <c r="S3920" i="3"/>
  <c r="R3920" i="3"/>
  <c r="S3918" i="3"/>
  <c r="R3918" i="3"/>
  <c r="S3917" i="3"/>
  <c r="R3917" i="3"/>
  <c r="S3916" i="3"/>
  <c r="R3916" i="3"/>
  <c r="S3915" i="3"/>
  <c r="R3915" i="3"/>
  <c r="S3914" i="3"/>
  <c r="R3914" i="3"/>
  <c r="S3912" i="3"/>
  <c r="R3912" i="3"/>
  <c r="S3911" i="3"/>
  <c r="R3911" i="3"/>
  <c r="S3910" i="3"/>
  <c r="R3910" i="3"/>
  <c r="S3909" i="3"/>
  <c r="R3909" i="3"/>
  <c r="S3908" i="3"/>
  <c r="R3908" i="3"/>
  <c r="S3907" i="3"/>
  <c r="R3907" i="3"/>
  <c r="S3906" i="3"/>
  <c r="R3906" i="3"/>
  <c r="S3905" i="3"/>
  <c r="R3905" i="3"/>
  <c r="S3904" i="3"/>
  <c r="R3904" i="3"/>
  <c r="S3903" i="3"/>
  <c r="R3903" i="3"/>
  <c r="S3902" i="3"/>
  <c r="R3902" i="3"/>
  <c r="S3900" i="3"/>
  <c r="R3900" i="3"/>
  <c r="S3899" i="3"/>
  <c r="R3899" i="3"/>
  <c r="S3898" i="3"/>
  <c r="R3898" i="3"/>
  <c r="S3897" i="3"/>
  <c r="R3897" i="3"/>
  <c r="S3896" i="3"/>
  <c r="R3896" i="3"/>
  <c r="S3895" i="3"/>
  <c r="R3895" i="3"/>
  <c r="S3894" i="3"/>
  <c r="R3894" i="3"/>
  <c r="S3892" i="3"/>
  <c r="R3892" i="3"/>
  <c r="S3890" i="3"/>
  <c r="R3890" i="3"/>
  <c r="S3889" i="3"/>
  <c r="R3889" i="3"/>
  <c r="S3888" i="3"/>
  <c r="R3888" i="3"/>
  <c r="S3887" i="3"/>
  <c r="R3887" i="3"/>
  <c r="S3886" i="3"/>
  <c r="R3886" i="3"/>
  <c r="S3884" i="3"/>
  <c r="R3884" i="3"/>
  <c r="S3883" i="3"/>
  <c r="R3883" i="3"/>
  <c r="S3882" i="3"/>
  <c r="R3882" i="3"/>
  <c r="S3881" i="3"/>
  <c r="R3881" i="3"/>
  <c r="S3880" i="3"/>
  <c r="R3880" i="3"/>
  <c r="S3879" i="3"/>
  <c r="R3879" i="3"/>
  <c r="S3878" i="3"/>
  <c r="R3878" i="3"/>
  <c r="S3877" i="3"/>
  <c r="R3877" i="3"/>
  <c r="S3874" i="3"/>
  <c r="R3874" i="3"/>
  <c r="S3873" i="3"/>
  <c r="R3873" i="3"/>
  <c r="S3872" i="3"/>
  <c r="R3872" i="3"/>
  <c r="S3871" i="3"/>
  <c r="R3871" i="3"/>
  <c r="S3870" i="3"/>
  <c r="R3870" i="3"/>
  <c r="S3868" i="3"/>
  <c r="R3868" i="3"/>
  <c r="S3866" i="3"/>
  <c r="R3866" i="3"/>
  <c r="S3865" i="3"/>
  <c r="R3865" i="3"/>
  <c r="S3863" i="3"/>
  <c r="R3863" i="3"/>
  <c r="S3862" i="3"/>
  <c r="R3862" i="3"/>
  <c r="S3861" i="3"/>
  <c r="R3861" i="3"/>
  <c r="S3859" i="3"/>
  <c r="R3859" i="3"/>
  <c r="S3858" i="3"/>
  <c r="R3858" i="3"/>
  <c r="S3857" i="3"/>
  <c r="R3857" i="3"/>
  <c r="S3855" i="3"/>
  <c r="R3855" i="3"/>
  <c r="S3854" i="3"/>
  <c r="R3854" i="3"/>
  <c r="S3853" i="3"/>
  <c r="R3853" i="3"/>
  <c r="S3852" i="3"/>
  <c r="R3852" i="3"/>
  <c r="S3850" i="3"/>
  <c r="R3850" i="3"/>
  <c r="S3846" i="3"/>
  <c r="R3846" i="3"/>
  <c r="S3845" i="3"/>
  <c r="R3845" i="3"/>
  <c r="S3843" i="3"/>
  <c r="R3843" i="3"/>
  <c r="S3842" i="3"/>
  <c r="R3842" i="3"/>
  <c r="S3841" i="3"/>
  <c r="R3841" i="3"/>
  <c r="S3840" i="3"/>
  <c r="R3840" i="3"/>
  <c r="S3839" i="3"/>
  <c r="R3839" i="3"/>
  <c r="S3838" i="3"/>
  <c r="R3838" i="3"/>
  <c r="S3837" i="3"/>
  <c r="R3837" i="3"/>
  <c r="S3836" i="3"/>
  <c r="R3836" i="3"/>
  <c r="S3834" i="3"/>
  <c r="R3834" i="3"/>
  <c r="S3833" i="3"/>
  <c r="R3833" i="3"/>
  <c r="S3832" i="3"/>
  <c r="R3832" i="3"/>
  <c r="S3830" i="3"/>
  <c r="R3830" i="3"/>
  <c r="S3829" i="3"/>
  <c r="R3829" i="3"/>
  <c r="S3828" i="3"/>
  <c r="R3828" i="3"/>
  <c r="S3827" i="3"/>
  <c r="R3827" i="3"/>
  <c r="S3826" i="3"/>
  <c r="R3826" i="3"/>
  <c r="S3825" i="3"/>
  <c r="R3825" i="3"/>
  <c r="S3823" i="3"/>
  <c r="R3823" i="3"/>
  <c r="S3822" i="3"/>
  <c r="R3822" i="3"/>
  <c r="S3821" i="3"/>
  <c r="R3821" i="3"/>
  <c r="S3820" i="3"/>
  <c r="R3820" i="3"/>
  <c r="S3815" i="3"/>
  <c r="R3815" i="3"/>
  <c r="S3814" i="3"/>
  <c r="R3814" i="3"/>
  <c r="S3813" i="3"/>
  <c r="R3813" i="3"/>
  <c r="S3812" i="3"/>
  <c r="R3812" i="3"/>
  <c r="S3811" i="3"/>
  <c r="R3811" i="3"/>
  <c r="S3810" i="3"/>
  <c r="R3810" i="3"/>
  <c r="S3809" i="3"/>
  <c r="R3809" i="3"/>
  <c r="S3808" i="3"/>
  <c r="R3808" i="3"/>
  <c r="S3807" i="3"/>
  <c r="R3807" i="3"/>
  <c r="S3806" i="3"/>
  <c r="R3806" i="3"/>
  <c r="S3805" i="3"/>
  <c r="R3805" i="3"/>
  <c r="S3804" i="3"/>
  <c r="R3804" i="3"/>
  <c r="S3803" i="3"/>
  <c r="R3803" i="3"/>
  <c r="S3802" i="3"/>
  <c r="R3802" i="3"/>
  <c r="S3799" i="3"/>
  <c r="R3799" i="3"/>
  <c r="S3798" i="3"/>
  <c r="R3798" i="3"/>
  <c r="S3797" i="3"/>
  <c r="R3797" i="3"/>
  <c r="S3796" i="3"/>
  <c r="R3796" i="3"/>
  <c r="S3795" i="3"/>
  <c r="R3795" i="3"/>
  <c r="S3794" i="3"/>
  <c r="R3794" i="3"/>
  <c r="S3792" i="3"/>
  <c r="R3792" i="3"/>
  <c r="S3791" i="3"/>
  <c r="R3791" i="3"/>
  <c r="S3790" i="3"/>
  <c r="R3790" i="3"/>
  <c r="S3787" i="3"/>
  <c r="R3787" i="3"/>
  <c r="S3785" i="3"/>
  <c r="R3785" i="3"/>
  <c r="S3784" i="3"/>
  <c r="R3784" i="3"/>
  <c r="S3783" i="3"/>
  <c r="R3783" i="3"/>
  <c r="S3782" i="3"/>
  <c r="R3782" i="3"/>
  <c r="S3780" i="3"/>
  <c r="R3780" i="3"/>
  <c r="S3779" i="3"/>
  <c r="R3779" i="3"/>
  <c r="S3778" i="3"/>
  <c r="R3778" i="3"/>
  <c r="S3777" i="3"/>
  <c r="R3777" i="3"/>
  <c r="S3776" i="3"/>
  <c r="R3776" i="3"/>
  <c r="S3775" i="3"/>
  <c r="R3775" i="3"/>
  <c r="S3773" i="3"/>
  <c r="R3773" i="3"/>
  <c r="S3772" i="3"/>
  <c r="R3772" i="3"/>
  <c r="S3770" i="3"/>
  <c r="R3770" i="3"/>
  <c r="S3768" i="3"/>
  <c r="R3768" i="3"/>
  <c r="S3767" i="3"/>
  <c r="R3767" i="3"/>
  <c r="S3766" i="3"/>
  <c r="R3766" i="3"/>
  <c r="S3764" i="3"/>
  <c r="R3764" i="3"/>
  <c r="S3762" i="3"/>
  <c r="R3762" i="3"/>
  <c r="S3758" i="3"/>
  <c r="R3758" i="3"/>
  <c r="S3757" i="3"/>
  <c r="R3757" i="3"/>
  <c r="S3756" i="3"/>
  <c r="R3756" i="3"/>
  <c r="S3755" i="3"/>
  <c r="R3755" i="3"/>
  <c r="S3754" i="3"/>
  <c r="R3754" i="3"/>
  <c r="S3753" i="3"/>
  <c r="R3753" i="3"/>
  <c r="S3752" i="3"/>
  <c r="R3752" i="3"/>
  <c r="S3751" i="3"/>
  <c r="R3751" i="3"/>
  <c r="S3750" i="3"/>
  <c r="R3750" i="3"/>
  <c r="S3749" i="3"/>
  <c r="R3749" i="3"/>
  <c r="S3748" i="3"/>
  <c r="R3748" i="3"/>
  <c r="S3747" i="3"/>
  <c r="R3747" i="3"/>
  <c r="S3746" i="3"/>
  <c r="R3746" i="3"/>
  <c r="S3745" i="3"/>
  <c r="R3745" i="3"/>
  <c r="S3742" i="3"/>
  <c r="R3742" i="3"/>
  <c r="S3741" i="3"/>
  <c r="R3741" i="3"/>
  <c r="S3740" i="3"/>
  <c r="R3740" i="3"/>
  <c r="S3739" i="3"/>
  <c r="R3739" i="3"/>
  <c r="S3737" i="3"/>
  <c r="R3737" i="3"/>
  <c r="S3736" i="3"/>
  <c r="R3736" i="3"/>
  <c r="S3735" i="3"/>
  <c r="R3735" i="3"/>
  <c r="S3734" i="3"/>
  <c r="R3734" i="3"/>
  <c r="S3733" i="3"/>
  <c r="R3733" i="3"/>
  <c r="S3732" i="3"/>
  <c r="R3732" i="3"/>
  <c r="S3730" i="3"/>
  <c r="R3730" i="3"/>
  <c r="S3729" i="3"/>
  <c r="R3729" i="3"/>
  <c r="S3728" i="3"/>
  <c r="R3728" i="3"/>
  <c r="S3727" i="3"/>
  <c r="R3727" i="3"/>
  <c r="S3726" i="3"/>
  <c r="R3726" i="3"/>
  <c r="S3725" i="3"/>
  <c r="R3725" i="3"/>
  <c r="S3724" i="3"/>
  <c r="R3724" i="3"/>
  <c r="S3723" i="3"/>
  <c r="R3723" i="3"/>
  <c r="S3722" i="3"/>
  <c r="R3722" i="3"/>
  <c r="S3721" i="3"/>
  <c r="R3721" i="3"/>
  <c r="S3718" i="3"/>
  <c r="R3718" i="3"/>
  <c r="S3717" i="3"/>
  <c r="R3717" i="3"/>
  <c r="S3714" i="3"/>
  <c r="R3714" i="3"/>
  <c r="S3713" i="3"/>
  <c r="R3713" i="3"/>
  <c r="S3712" i="3"/>
  <c r="R3712" i="3"/>
  <c r="S3711" i="3"/>
  <c r="R3711" i="3"/>
  <c r="S3710" i="3"/>
  <c r="R3710" i="3"/>
  <c r="S3709" i="3"/>
  <c r="R3709" i="3"/>
  <c r="S3708" i="3"/>
  <c r="R3708" i="3"/>
  <c r="S3706" i="3"/>
  <c r="R3706" i="3"/>
  <c r="S3703" i="3"/>
  <c r="R3703" i="3"/>
  <c r="S3701" i="3"/>
  <c r="R3701" i="3"/>
  <c r="S3698" i="3"/>
  <c r="R3698" i="3"/>
  <c r="S3696" i="3"/>
  <c r="R3696" i="3"/>
  <c r="S3695" i="3"/>
  <c r="R3695" i="3"/>
  <c r="S3691" i="3"/>
  <c r="R3691" i="3"/>
  <c r="S3689" i="3"/>
  <c r="R3689" i="3"/>
  <c r="S3687" i="3"/>
  <c r="R3687" i="3"/>
  <c r="S3686" i="3"/>
  <c r="R3686" i="3"/>
  <c r="S3685" i="3"/>
  <c r="R3685" i="3"/>
  <c r="S3684" i="3"/>
  <c r="R3684" i="3"/>
  <c r="S3683" i="3"/>
  <c r="R3683" i="3"/>
  <c r="S3681" i="3"/>
  <c r="R3681" i="3"/>
  <c r="S3679" i="3"/>
  <c r="R3679" i="3"/>
  <c r="S3677" i="3"/>
  <c r="R3677" i="3"/>
  <c r="S3676" i="3"/>
  <c r="R3676" i="3"/>
  <c r="S3675" i="3"/>
  <c r="R3675" i="3"/>
  <c r="S3674" i="3"/>
  <c r="R3674" i="3"/>
  <c r="S3673" i="3"/>
  <c r="R3673" i="3"/>
  <c r="S3672" i="3"/>
  <c r="R3672" i="3"/>
  <c r="S3671" i="3"/>
  <c r="R3671" i="3"/>
  <c r="S3664" i="3"/>
  <c r="R3664" i="3"/>
  <c r="S3663" i="3"/>
  <c r="R3663" i="3"/>
  <c r="S3662" i="3"/>
  <c r="R3662" i="3"/>
  <c r="S3660" i="3"/>
  <c r="R3660" i="3"/>
  <c r="S3659" i="3"/>
  <c r="R3659" i="3"/>
  <c r="S3658" i="3"/>
  <c r="R3658" i="3"/>
  <c r="S3657" i="3"/>
  <c r="R3657" i="3"/>
  <c r="S3656" i="3"/>
  <c r="R3656" i="3"/>
  <c r="S3654" i="3"/>
  <c r="R3654" i="3"/>
  <c r="S3653" i="3"/>
  <c r="R3653" i="3"/>
  <c r="S3651" i="3"/>
  <c r="R3651" i="3"/>
  <c r="S3649" i="3"/>
  <c r="R3649" i="3"/>
  <c r="S3648" i="3"/>
  <c r="R3648" i="3"/>
  <c r="S3646" i="3"/>
  <c r="R3646" i="3"/>
  <c r="S3645" i="3"/>
  <c r="R3645" i="3"/>
  <c r="S3643" i="3"/>
  <c r="R3643" i="3"/>
  <c r="S3642" i="3"/>
  <c r="R3642" i="3"/>
  <c r="S3640" i="3"/>
  <c r="R3640" i="3"/>
  <c r="S3638" i="3"/>
  <c r="R3638" i="3"/>
  <c r="S3637" i="3"/>
  <c r="R3637" i="3"/>
  <c r="S3635" i="3"/>
  <c r="R3635" i="3"/>
  <c r="S3634" i="3"/>
  <c r="R3634" i="3"/>
  <c r="S3633" i="3"/>
  <c r="R3633" i="3"/>
  <c r="S3632" i="3"/>
  <c r="R3632" i="3"/>
  <c r="S3631" i="3"/>
  <c r="R3631" i="3"/>
  <c r="S3629" i="3"/>
  <c r="R3629" i="3"/>
  <c r="S3628" i="3"/>
  <c r="R3628" i="3"/>
  <c r="S3627" i="3"/>
  <c r="R3627" i="3"/>
  <c r="S3626" i="3"/>
  <c r="R3626" i="3"/>
  <c r="S3625" i="3"/>
  <c r="R3625" i="3"/>
  <c r="S3623" i="3"/>
  <c r="R3623" i="3"/>
  <c r="S3622" i="3"/>
  <c r="R3622" i="3"/>
  <c r="S3621" i="3"/>
  <c r="R3621" i="3"/>
  <c r="S3620" i="3"/>
  <c r="R3620" i="3"/>
  <c r="S3619" i="3"/>
  <c r="R3619" i="3"/>
  <c r="S3618" i="3"/>
  <c r="R3618" i="3"/>
  <c r="S3614" i="3"/>
  <c r="R3614" i="3"/>
  <c r="S3613" i="3"/>
  <c r="R3613" i="3"/>
  <c r="S3612" i="3"/>
  <c r="R3612" i="3"/>
  <c r="S3611" i="3"/>
  <c r="R3611" i="3"/>
  <c r="S3610" i="3"/>
  <c r="R3610" i="3"/>
  <c r="S3609" i="3"/>
  <c r="R3609" i="3"/>
  <c r="S3607" i="3"/>
  <c r="R3607" i="3"/>
  <c r="S3605" i="3"/>
  <c r="R3605" i="3"/>
  <c r="S3604" i="3"/>
  <c r="R3604" i="3"/>
  <c r="S3603" i="3"/>
  <c r="R3603" i="3"/>
  <c r="S3602" i="3"/>
  <c r="R3602" i="3"/>
  <c r="S3600" i="3"/>
  <c r="R3600" i="3"/>
  <c r="S3596" i="3"/>
  <c r="R3596" i="3"/>
  <c r="S3595" i="3"/>
  <c r="R3595" i="3"/>
  <c r="S3592" i="3"/>
  <c r="R3592" i="3"/>
  <c r="S3591" i="3"/>
  <c r="R3591" i="3"/>
  <c r="S3590" i="3"/>
  <c r="R3590" i="3"/>
  <c r="S3588" i="3"/>
  <c r="R3588" i="3"/>
  <c r="S3587" i="3"/>
  <c r="R3587" i="3"/>
  <c r="S3585" i="3"/>
  <c r="R3585" i="3"/>
  <c r="S3584" i="3"/>
  <c r="R3584" i="3"/>
  <c r="S3583" i="3"/>
  <c r="R3583" i="3"/>
  <c r="S3582" i="3"/>
  <c r="R3582" i="3"/>
  <c r="S3580" i="3"/>
  <c r="R3580" i="3"/>
  <c r="S3572" i="3"/>
  <c r="R3572" i="3"/>
  <c r="S3571" i="3"/>
  <c r="R3571" i="3"/>
  <c r="S3569" i="3"/>
  <c r="R3569" i="3"/>
  <c r="S3566" i="3"/>
  <c r="R3566" i="3"/>
  <c r="S3563" i="3"/>
  <c r="R3563" i="3"/>
  <c r="S3561" i="3"/>
  <c r="R3561" i="3"/>
  <c r="S3560" i="3"/>
  <c r="R3560" i="3"/>
  <c r="S3553" i="3"/>
  <c r="R3553" i="3"/>
  <c r="S3551" i="3"/>
  <c r="R3551" i="3"/>
  <c r="S3550" i="3"/>
  <c r="R3550" i="3"/>
  <c r="S3549" i="3"/>
  <c r="R3549" i="3"/>
  <c r="S3548" i="3"/>
  <c r="R3548" i="3"/>
  <c r="S3547" i="3"/>
  <c r="R3547" i="3"/>
  <c r="S3546" i="3"/>
  <c r="R3546" i="3"/>
  <c r="S3545" i="3"/>
  <c r="R3545" i="3"/>
  <c r="S3544" i="3"/>
  <c r="R3544" i="3"/>
  <c r="S3542" i="3"/>
  <c r="R3542" i="3"/>
  <c r="S3541" i="3"/>
  <c r="R3541" i="3"/>
  <c r="S3540" i="3"/>
  <c r="R3540" i="3"/>
  <c r="S3539" i="3"/>
  <c r="R3539" i="3"/>
  <c r="S3537" i="3"/>
  <c r="R3537" i="3"/>
  <c r="S3536" i="3"/>
  <c r="R3536" i="3"/>
  <c r="S3535" i="3"/>
  <c r="R3535" i="3"/>
  <c r="S3534" i="3"/>
  <c r="R3534" i="3"/>
  <c r="S3533" i="3"/>
  <c r="R3533" i="3"/>
  <c r="S3532" i="3"/>
  <c r="R3532" i="3"/>
  <c r="S3531" i="3"/>
  <c r="R3531" i="3"/>
  <c r="S3530" i="3"/>
  <c r="R3530" i="3"/>
  <c r="S3529" i="3"/>
  <c r="R3529" i="3"/>
  <c r="S3526" i="3"/>
  <c r="R3526" i="3"/>
  <c r="S3525" i="3"/>
  <c r="R3525" i="3"/>
  <c r="S3524" i="3"/>
  <c r="R3524" i="3"/>
  <c r="S3523" i="3"/>
  <c r="R3523" i="3"/>
  <c r="S3522" i="3"/>
  <c r="R3522" i="3"/>
  <c r="S3521" i="3"/>
  <c r="R3521" i="3"/>
  <c r="S3520" i="3"/>
  <c r="R3520" i="3"/>
  <c r="S3519" i="3"/>
  <c r="R3519" i="3"/>
  <c r="S3518" i="3"/>
  <c r="R3518" i="3"/>
  <c r="S3516" i="3"/>
  <c r="R3516" i="3"/>
  <c r="S3515" i="3"/>
  <c r="R3515" i="3"/>
  <c r="S3514" i="3"/>
  <c r="R3514" i="3"/>
  <c r="S3513" i="3"/>
  <c r="R3513" i="3"/>
  <c r="S3512" i="3"/>
  <c r="R3512" i="3"/>
  <c r="S3511" i="3"/>
  <c r="R3511" i="3"/>
  <c r="S3510" i="3"/>
  <c r="R3510" i="3"/>
  <c r="S3509" i="3"/>
  <c r="R3509" i="3"/>
  <c r="S3507" i="3"/>
  <c r="R3507" i="3"/>
  <c r="S3506" i="3"/>
  <c r="R3506" i="3"/>
  <c r="S3505" i="3"/>
  <c r="R3505" i="3"/>
  <c r="S3503" i="3"/>
  <c r="R3503" i="3"/>
  <c r="S3502" i="3"/>
  <c r="R3502" i="3"/>
  <c r="S3501" i="3"/>
  <c r="R3501" i="3"/>
  <c r="S3500" i="3"/>
  <c r="R3500" i="3"/>
  <c r="S3498" i="3"/>
  <c r="R3498" i="3"/>
  <c r="S3497" i="3"/>
  <c r="R3497" i="3"/>
  <c r="S3496" i="3"/>
  <c r="R3496" i="3"/>
  <c r="S3494" i="3"/>
  <c r="R3494" i="3"/>
  <c r="S3493" i="3"/>
  <c r="R3493" i="3"/>
  <c r="S3492" i="3"/>
  <c r="R3492" i="3"/>
  <c r="S3490" i="3"/>
  <c r="R3490" i="3"/>
  <c r="S3489" i="3"/>
  <c r="R3489" i="3"/>
  <c r="S3488" i="3"/>
  <c r="R3488" i="3"/>
  <c r="S3487" i="3"/>
  <c r="R3487" i="3"/>
  <c r="S3485" i="3"/>
  <c r="R3485" i="3"/>
  <c r="S3484" i="3"/>
  <c r="R3484" i="3"/>
  <c r="S3483" i="3"/>
  <c r="R3483" i="3"/>
  <c r="S3482" i="3"/>
  <c r="R3482" i="3"/>
  <c r="S3481" i="3"/>
  <c r="R3481" i="3"/>
  <c r="S3480" i="3"/>
  <c r="R3480" i="3"/>
  <c r="S3479" i="3"/>
  <c r="R3479" i="3"/>
  <c r="S3477" i="3"/>
  <c r="R3477" i="3"/>
  <c r="S3476" i="3"/>
  <c r="R3476" i="3"/>
  <c r="S3475" i="3"/>
  <c r="R3475" i="3"/>
  <c r="S3474" i="3"/>
  <c r="R3474" i="3"/>
  <c r="S3472" i="3"/>
  <c r="R3472" i="3"/>
  <c r="S3471" i="3"/>
  <c r="R3471" i="3"/>
  <c r="S3470" i="3"/>
  <c r="R3470" i="3"/>
  <c r="S3469" i="3"/>
  <c r="R3469" i="3"/>
  <c r="S3468" i="3"/>
  <c r="R3468" i="3"/>
  <c r="S3467" i="3"/>
  <c r="R3467" i="3"/>
  <c r="S3465" i="3"/>
  <c r="R3465" i="3"/>
  <c r="S3464" i="3"/>
  <c r="R3464" i="3"/>
  <c r="S3462" i="3"/>
  <c r="R3462" i="3"/>
  <c r="S3460" i="3"/>
  <c r="R3460" i="3"/>
  <c r="S3459" i="3"/>
  <c r="R3459" i="3"/>
  <c r="S3458" i="3"/>
  <c r="R3458" i="3"/>
  <c r="S3457" i="3"/>
  <c r="R3457" i="3"/>
  <c r="S3456" i="3"/>
  <c r="R3456" i="3"/>
  <c r="S3455" i="3"/>
  <c r="R3455" i="3"/>
  <c r="S3453" i="3"/>
  <c r="R3453" i="3"/>
  <c r="S3452" i="3"/>
  <c r="R3452" i="3"/>
  <c r="S3451" i="3"/>
  <c r="R3451" i="3"/>
  <c r="S3450" i="3"/>
  <c r="R3450" i="3"/>
  <c r="S3448" i="3"/>
  <c r="R3448" i="3"/>
  <c r="S3447" i="3"/>
  <c r="R3447" i="3"/>
  <c r="S3446" i="3"/>
  <c r="R3446" i="3"/>
  <c r="S3445" i="3"/>
  <c r="R3445" i="3"/>
  <c r="S3444" i="3"/>
  <c r="R3444" i="3"/>
  <c r="S3443" i="3"/>
  <c r="R3443" i="3"/>
  <c r="S3442" i="3"/>
  <c r="R3442" i="3"/>
  <c r="S3441" i="3"/>
  <c r="R3441" i="3"/>
  <c r="S3440" i="3"/>
  <c r="R3440" i="3"/>
  <c r="S3438" i="3"/>
  <c r="R3438" i="3"/>
  <c r="S3437" i="3"/>
  <c r="R3437" i="3"/>
  <c r="S3434" i="3"/>
  <c r="R3434" i="3"/>
  <c r="S3433" i="3"/>
  <c r="R3433" i="3"/>
  <c r="S3432" i="3"/>
  <c r="R3432" i="3"/>
  <c r="S3431" i="3"/>
  <c r="R3431" i="3"/>
  <c r="S3430" i="3"/>
  <c r="R3430" i="3"/>
  <c r="S3429" i="3"/>
  <c r="R3429" i="3"/>
  <c r="S3428" i="3"/>
  <c r="R3428" i="3"/>
  <c r="S3426" i="3"/>
  <c r="R3426" i="3"/>
  <c r="S3425" i="3"/>
  <c r="R3425" i="3"/>
  <c r="S3424" i="3"/>
  <c r="R3424" i="3"/>
  <c r="S3423" i="3"/>
  <c r="R3423" i="3"/>
  <c r="S3422" i="3"/>
  <c r="R3422" i="3"/>
  <c r="S3420" i="3"/>
  <c r="R3420" i="3"/>
  <c r="S3418" i="3"/>
  <c r="R3418" i="3"/>
  <c r="S3417" i="3"/>
  <c r="R3417" i="3"/>
  <c r="S3416" i="3"/>
  <c r="R3416" i="3"/>
  <c r="S3414" i="3"/>
  <c r="R3414" i="3"/>
  <c r="S3412" i="3"/>
  <c r="R3412" i="3"/>
  <c r="S3411" i="3"/>
  <c r="R3411" i="3"/>
  <c r="S3409" i="3"/>
  <c r="R3409" i="3"/>
  <c r="S3407" i="3"/>
  <c r="R3407" i="3"/>
  <c r="S3406" i="3"/>
  <c r="R3406" i="3"/>
  <c r="S3404" i="3"/>
  <c r="R3404" i="3"/>
  <c r="S3403" i="3"/>
  <c r="R3403" i="3"/>
  <c r="S3401" i="3"/>
  <c r="R3401" i="3"/>
  <c r="S3400" i="3"/>
  <c r="R3400" i="3"/>
  <c r="S3399" i="3"/>
  <c r="R3399" i="3"/>
  <c r="S3398" i="3"/>
  <c r="R3398" i="3"/>
  <c r="S3397" i="3"/>
  <c r="R3397" i="3"/>
  <c r="S3396" i="3"/>
  <c r="R3396" i="3"/>
  <c r="S3394" i="3"/>
  <c r="R3394" i="3"/>
  <c r="S3393" i="3"/>
  <c r="R3393" i="3"/>
  <c r="S3391" i="3"/>
  <c r="R3391" i="3"/>
  <c r="S3390" i="3"/>
  <c r="R3390" i="3"/>
  <c r="S3388" i="3"/>
  <c r="R3388" i="3"/>
  <c r="S3387" i="3"/>
  <c r="R3387" i="3"/>
  <c r="S3386" i="3"/>
  <c r="R3386" i="3"/>
  <c r="S3384" i="3"/>
  <c r="R3384" i="3"/>
  <c r="S3383" i="3"/>
  <c r="R3383" i="3"/>
  <c r="S3380" i="3"/>
  <c r="R3380" i="3"/>
  <c r="S3379" i="3"/>
  <c r="R3379" i="3"/>
  <c r="S3378" i="3"/>
  <c r="R3378" i="3"/>
  <c r="S3377" i="3"/>
  <c r="R3377" i="3"/>
  <c r="S3376" i="3"/>
  <c r="R3376" i="3"/>
  <c r="S3374" i="3"/>
  <c r="R3374" i="3"/>
  <c r="S3373" i="3"/>
  <c r="R3373" i="3"/>
  <c r="S3371" i="3"/>
  <c r="R3371" i="3"/>
  <c r="S3370" i="3"/>
  <c r="R3370" i="3"/>
  <c r="S3369" i="3"/>
  <c r="R3369" i="3"/>
  <c r="S3368" i="3"/>
  <c r="R3368" i="3"/>
  <c r="S3367" i="3"/>
  <c r="R3367" i="3"/>
  <c r="S3366" i="3"/>
  <c r="R3366" i="3"/>
  <c r="S3362" i="3"/>
  <c r="R3362" i="3"/>
  <c r="S3361" i="3"/>
  <c r="R3361" i="3"/>
  <c r="S3359" i="3"/>
  <c r="R3359" i="3"/>
  <c r="S3358" i="3"/>
  <c r="R3358" i="3"/>
  <c r="S3356" i="3"/>
  <c r="R3356" i="3"/>
  <c r="S3355" i="3"/>
  <c r="R3355" i="3"/>
  <c r="S3354" i="3"/>
  <c r="R3354" i="3"/>
  <c r="S3353" i="3"/>
  <c r="R3353" i="3"/>
  <c r="S3352" i="3"/>
  <c r="R3352" i="3"/>
  <c r="S3350" i="3"/>
  <c r="R3350" i="3"/>
  <c r="S3348" i="3"/>
  <c r="R3348" i="3"/>
  <c r="S3347" i="3"/>
  <c r="R3347" i="3"/>
  <c r="S3346" i="3"/>
  <c r="R3346" i="3"/>
  <c r="S3345" i="3"/>
  <c r="R3345" i="3"/>
  <c r="S3344" i="3"/>
  <c r="R3344" i="3"/>
  <c r="S3343" i="3"/>
  <c r="R3343" i="3"/>
  <c r="S3342" i="3"/>
  <c r="R3342" i="3"/>
  <c r="S3341" i="3"/>
  <c r="R3341" i="3"/>
  <c r="S3340" i="3"/>
  <c r="R3340" i="3"/>
  <c r="S3339" i="3"/>
  <c r="R3339" i="3"/>
  <c r="S3338" i="3"/>
  <c r="R3338" i="3"/>
  <c r="S3337" i="3"/>
  <c r="R3337" i="3"/>
  <c r="S3336" i="3"/>
  <c r="R3336" i="3"/>
  <c r="S3335" i="3"/>
  <c r="R3335" i="3"/>
  <c r="S3334" i="3"/>
  <c r="R3334" i="3"/>
  <c r="S3333" i="3"/>
  <c r="R3333" i="3"/>
  <c r="S3332" i="3"/>
  <c r="R3332" i="3"/>
  <c r="S3331" i="3"/>
  <c r="R3331" i="3"/>
  <c r="S3330" i="3"/>
  <c r="R3330" i="3"/>
  <c r="S3329" i="3"/>
  <c r="R3329" i="3"/>
  <c r="S3328" i="3"/>
  <c r="R3328" i="3"/>
  <c r="S3327" i="3"/>
  <c r="R3327" i="3"/>
  <c r="S3326" i="3"/>
  <c r="R3326" i="3"/>
  <c r="S3325" i="3"/>
  <c r="R3325" i="3"/>
  <c r="S3324" i="3"/>
  <c r="R3324" i="3"/>
  <c r="S3323" i="3"/>
  <c r="R3323" i="3"/>
  <c r="S3322" i="3"/>
  <c r="R3322" i="3"/>
  <c r="S3321" i="3"/>
  <c r="R3321" i="3"/>
  <c r="S3319" i="3"/>
  <c r="R3319" i="3"/>
  <c r="S3317" i="3"/>
  <c r="R3317" i="3"/>
  <c r="S3315" i="3"/>
  <c r="R3315" i="3"/>
  <c r="S3314" i="3"/>
  <c r="R3314" i="3"/>
  <c r="S3313" i="3"/>
  <c r="R3313" i="3"/>
  <c r="S3311" i="3"/>
  <c r="R3311" i="3"/>
  <c r="S3310" i="3"/>
  <c r="R3310" i="3"/>
  <c r="S3309" i="3"/>
  <c r="R3309" i="3"/>
  <c r="S3308" i="3"/>
  <c r="R3308" i="3"/>
  <c r="S3307" i="3"/>
  <c r="R3307" i="3"/>
  <c r="S3306" i="3"/>
  <c r="R3306" i="3"/>
  <c r="S3305" i="3"/>
  <c r="R3305" i="3"/>
  <c r="S3304" i="3"/>
  <c r="R3304" i="3"/>
  <c r="S3302" i="3"/>
  <c r="R3302" i="3"/>
  <c r="S3301" i="3"/>
  <c r="R3301" i="3"/>
  <c r="S3300" i="3"/>
  <c r="R3300" i="3"/>
  <c r="S3299" i="3"/>
  <c r="R3299" i="3"/>
  <c r="S3298" i="3"/>
  <c r="R3298" i="3"/>
  <c r="S3297" i="3"/>
  <c r="R3297" i="3"/>
  <c r="S3296" i="3"/>
  <c r="R3296" i="3"/>
  <c r="S3295" i="3"/>
  <c r="R3295" i="3"/>
  <c r="S3294" i="3"/>
  <c r="R3294" i="3"/>
  <c r="S3293" i="3"/>
  <c r="R3293" i="3"/>
  <c r="S3292" i="3"/>
  <c r="R3292" i="3"/>
  <c r="S3291" i="3"/>
  <c r="R3291" i="3"/>
  <c r="S3290" i="3"/>
  <c r="R3290" i="3"/>
  <c r="S3289" i="3"/>
  <c r="R3289" i="3"/>
  <c r="S3288" i="3"/>
  <c r="R3288" i="3"/>
  <c r="S3284" i="3"/>
  <c r="R3284" i="3"/>
  <c r="S3283" i="3"/>
  <c r="R3283" i="3"/>
  <c r="S3282" i="3"/>
  <c r="R3282" i="3"/>
  <c r="S3281" i="3"/>
  <c r="R3281" i="3"/>
  <c r="S3280" i="3"/>
  <c r="R3280" i="3"/>
  <c r="S3279" i="3"/>
  <c r="R3279" i="3"/>
  <c r="S3278" i="3"/>
  <c r="R3278" i="3"/>
  <c r="S3277" i="3"/>
  <c r="R3277" i="3"/>
  <c r="S3276" i="3"/>
  <c r="R3276" i="3"/>
  <c r="S3275" i="3"/>
  <c r="R3275" i="3"/>
  <c r="S3274" i="3"/>
  <c r="R3274" i="3"/>
  <c r="S3273" i="3"/>
  <c r="R3273" i="3"/>
  <c r="S3272" i="3"/>
  <c r="R3272" i="3"/>
  <c r="S3271" i="3"/>
  <c r="R3271" i="3"/>
  <c r="S3270" i="3"/>
  <c r="R3270" i="3"/>
  <c r="S3268" i="3"/>
  <c r="R3268" i="3"/>
  <c r="S3267" i="3"/>
  <c r="R3267" i="3"/>
  <c r="S3266" i="3"/>
  <c r="R3266" i="3"/>
  <c r="S3265" i="3"/>
  <c r="R3265" i="3"/>
  <c r="S3264" i="3"/>
  <c r="R3264" i="3"/>
  <c r="S3263" i="3"/>
  <c r="R3263" i="3"/>
  <c r="S3262" i="3"/>
  <c r="R3262" i="3"/>
  <c r="S3261" i="3"/>
  <c r="R3261" i="3"/>
  <c r="S3260" i="3"/>
  <c r="R3260" i="3"/>
  <c r="S3258" i="3"/>
  <c r="R3258" i="3"/>
  <c r="S3256" i="3"/>
  <c r="R3256" i="3"/>
  <c r="S3254" i="3"/>
  <c r="R3254" i="3"/>
  <c r="S3253" i="3"/>
  <c r="R3253" i="3"/>
  <c r="S3252" i="3"/>
  <c r="R3252" i="3"/>
  <c r="S3250" i="3"/>
  <c r="R3250" i="3"/>
  <c r="S3249" i="3"/>
  <c r="R3249" i="3"/>
  <c r="S3245" i="3"/>
  <c r="R3245" i="3"/>
  <c r="S3244" i="3"/>
  <c r="R3244" i="3"/>
  <c r="S3243" i="3"/>
  <c r="R3243" i="3"/>
  <c r="S3241" i="3"/>
  <c r="R3241" i="3"/>
  <c r="S3240" i="3"/>
  <c r="R3240" i="3"/>
  <c r="S3239" i="3"/>
  <c r="R3239" i="3"/>
  <c r="S3234" i="3"/>
  <c r="R3234" i="3"/>
  <c r="S3233" i="3"/>
  <c r="R3233" i="3"/>
  <c r="S3232" i="3"/>
  <c r="R3232" i="3"/>
  <c r="S3231" i="3"/>
  <c r="R3231" i="3"/>
  <c r="S3230" i="3"/>
  <c r="R3230" i="3"/>
  <c r="S3229" i="3"/>
  <c r="R3229" i="3"/>
  <c r="S3228" i="3"/>
  <c r="R3228" i="3"/>
  <c r="S3227" i="3"/>
  <c r="R3227" i="3"/>
  <c r="S3226" i="3"/>
  <c r="R3226" i="3"/>
  <c r="S3225" i="3"/>
  <c r="R3225" i="3"/>
  <c r="S3222" i="3"/>
  <c r="R3222" i="3"/>
  <c r="S3221" i="3"/>
  <c r="R3221" i="3"/>
  <c r="S3220" i="3"/>
  <c r="R3220" i="3"/>
  <c r="S3219" i="3"/>
  <c r="R3219" i="3"/>
  <c r="S3218" i="3"/>
  <c r="R3218" i="3"/>
  <c r="S3217" i="3"/>
  <c r="R3217" i="3"/>
  <c r="S3216" i="3"/>
  <c r="R3216" i="3"/>
  <c r="S3213" i="3"/>
  <c r="R3213" i="3"/>
  <c r="S3212" i="3"/>
  <c r="R3212" i="3"/>
  <c r="S3211" i="3"/>
  <c r="R3211" i="3"/>
  <c r="S3210" i="3"/>
  <c r="R3210" i="3"/>
  <c r="S3209" i="3"/>
  <c r="R3209" i="3"/>
  <c r="S3207" i="3"/>
  <c r="R3207" i="3"/>
  <c r="S3206" i="3"/>
  <c r="R3206" i="3"/>
  <c r="S3205" i="3"/>
  <c r="R3205" i="3"/>
  <c r="S3203" i="3"/>
  <c r="R3203" i="3"/>
  <c r="S3202" i="3"/>
  <c r="R3202" i="3"/>
  <c r="S3201" i="3"/>
  <c r="R3201" i="3"/>
  <c r="S3200" i="3"/>
  <c r="R3200" i="3"/>
  <c r="S3199" i="3"/>
  <c r="R3199" i="3"/>
  <c r="S3198" i="3"/>
  <c r="R3198" i="3"/>
  <c r="S3197" i="3"/>
  <c r="R3197" i="3"/>
  <c r="S3196" i="3"/>
  <c r="R3196" i="3"/>
  <c r="S3195" i="3"/>
  <c r="R3195" i="3"/>
  <c r="S3194" i="3"/>
  <c r="R3194" i="3"/>
  <c r="S3192" i="3"/>
  <c r="R3192" i="3"/>
  <c r="S3189" i="3"/>
  <c r="R3189" i="3"/>
  <c r="S3188" i="3"/>
  <c r="R3188" i="3"/>
  <c r="S3187" i="3"/>
  <c r="R3187" i="3"/>
  <c r="S3186" i="3"/>
  <c r="R3186" i="3"/>
  <c r="S3185" i="3"/>
  <c r="R3185" i="3"/>
  <c r="S3184" i="3"/>
  <c r="R3184" i="3"/>
  <c r="S3183" i="3"/>
  <c r="R3183" i="3"/>
  <c r="S3182" i="3"/>
  <c r="R3182" i="3"/>
  <c r="S3181" i="3"/>
  <c r="R3181" i="3"/>
  <c r="S3180" i="3"/>
  <c r="R3180" i="3"/>
  <c r="S3179" i="3"/>
  <c r="R3179" i="3"/>
  <c r="S3178" i="3"/>
  <c r="R3178" i="3"/>
  <c r="S3177" i="3"/>
  <c r="R3177" i="3"/>
  <c r="S3176" i="3"/>
  <c r="R3176" i="3"/>
  <c r="S3175" i="3"/>
  <c r="R3175" i="3"/>
  <c r="S3174" i="3"/>
  <c r="R3174" i="3"/>
  <c r="S3173" i="3"/>
  <c r="R3173" i="3"/>
  <c r="S3171" i="3"/>
  <c r="R3171" i="3"/>
  <c r="S3170" i="3"/>
  <c r="R3170" i="3"/>
  <c r="S3169" i="3"/>
  <c r="R3169" i="3"/>
  <c r="S3167" i="3"/>
  <c r="R3167" i="3"/>
  <c r="S3166" i="3"/>
  <c r="R3166" i="3"/>
  <c r="S3165" i="3"/>
  <c r="R3165" i="3"/>
  <c r="S3164" i="3"/>
  <c r="R3164" i="3"/>
  <c r="S3163" i="3"/>
  <c r="R3163" i="3"/>
  <c r="S3162" i="3"/>
  <c r="R3162" i="3"/>
  <c r="S3161" i="3"/>
  <c r="R3161" i="3"/>
  <c r="S3160" i="3"/>
  <c r="R3160" i="3"/>
  <c r="S3159" i="3"/>
  <c r="R3159" i="3"/>
  <c r="S3158" i="3"/>
  <c r="R3158" i="3"/>
  <c r="S3157" i="3"/>
  <c r="R3157" i="3"/>
  <c r="S3156" i="3"/>
  <c r="R3156" i="3"/>
  <c r="S3155" i="3"/>
  <c r="R3155" i="3"/>
  <c r="S3154" i="3"/>
  <c r="R3154" i="3"/>
  <c r="S3152" i="3"/>
  <c r="R3152" i="3"/>
  <c r="S3151" i="3"/>
  <c r="R3151" i="3"/>
  <c r="S3150" i="3"/>
  <c r="R3150" i="3"/>
  <c r="S3149" i="3"/>
  <c r="R3149" i="3"/>
  <c r="S3148" i="3"/>
  <c r="R3148" i="3"/>
  <c r="S3147" i="3"/>
  <c r="R3147" i="3"/>
  <c r="S3146" i="3"/>
  <c r="R3146" i="3"/>
  <c r="S3145" i="3"/>
  <c r="R3145" i="3"/>
  <c r="S3144" i="3"/>
  <c r="R3144" i="3"/>
  <c r="S3143" i="3"/>
  <c r="R3143" i="3"/>
  <c r="S3142" i="3"/>
  <c r="R3142" i="3"/>
  <c r="S3141" i="3"/>
  <c r="R3141" i="3"/>
  <c r="S3139" i="3"/>
  <c r="R3139" i="3"/>
  <c r="S3138" i="3"/>
  <c r="R3138" i="3"/>
  <c r="S3137" i="3"/>
  <c r="R3137" i="3"/>
  <c r="S3136" i="3"/>
  <c r="R3136" i="3"/>
  <c r="S3134" i="3"/>
  <c r="R3134" i="3"/>
  <c r="S3133" i="3"/>
  <c r="R3133" i="3"/>
  <c r="S3132" i="3"/>
  <c r="R3132" i="3"/>
  <c r="S3131" i="3"/>
  <c r="R3131" i="3"/>
  <c r="S3130" i="3"/>
  <c r="R3130" i="3"/>
  <c r="S3128" i="3"/>
  <c r="R3128" i="3"/>
  <c r="S3127" i="3"/>
  <c r="R3127" i="3"/>
  <c r="S3125" i="3"/>
  <c r="R3125" i="3"/>
  <c r="S3124" i="3"/>
  <c r="R3124" i="3"/>
  <c r="S3123" i="3"/>
  <c r="R3123" i="3"/>
  <c r="S3122" i="3"/>
  <c r="R3122" i="3"/>
  <c r="S3121" i="3"/>
  <c r="R3121" i="3"/>
  <c r="S3120" i="3"/>
  <c r="R3120" i="3"/>
  <c r="S3119" i="3"/>
  <c r="R3119" i="3"/>
  <c r="S3118" i="3"/>
  <c r="R3118" i="3"/>
  <c r="S3117" i="3"/>
  <c r="R3117" i="3"/>
  <c r="S3116" i="3"/>
  <c r="R3116" i="3"/>
  <c r="S3115" i="3"/>
  <c r="R3115" i="3"/>
  <c r="S3114" i="3"/>
  <c r="R3114" i="3"/>
  <c r="S3113" i="3"/>
  <c r="R3113" i="3"/>
  <c r="S3112" i="3"/>
  <c r="R3112" i="3"/>
  <c r="S3111" i="3"/>
  <c r="R3111" i="3"/>
  <c r="S3110" i="3"/>
  <c r="R3110" i="3"/>
  <c r="S3109" i="3"/>
  <c r="R3109" i="3"/>
  <c r="S3108" i="3"/>
  <c r="R3108" i="3"/>
  <c r="S3107" i="3"/>
  <c r="R3107" i="3"/>
  <c r="S3105" i="3"/>
  <c r="R3105" i="3"/>
  <c r="S3103" i="3"/>
  <c r="R3103" i="3"/>
  <c r="S3102" i="3"/>
  <c r="R3102" i="3"/>
  <c r="S3101" i="3"/>
  <c r="R3101" i="3"/>
  <c r="S3100" i="3"/>
  <c r="R3100" i="3"/>
  <c r="S3098" i="3"/>
  <c r="R3098" i="3"/>
  <c r="S3097" i="3"/>
  <c r="R3097" i="3"/>
  <c r="S3096" i="3"/>
  <c r="R3096" i="3"/>
  <c r="S3095" i="3"/>
  <c r="R3095" i="3"/>
  <c r="S3094" i="3"/>
  <c r="R3094" i="3"/>
  <c r="S3093" i="3"/>
  <c r="R3093" i="3"/>
  <c r="S3092" i="3"/>
  <c r="R3092" i="3"/>
  <c r="S3091" i="3"/>
  <c r="R3091" i="3"/>
  <c r="S3087" i="3"/>
  <c r="R3087" i="3"/>
  <c r="S3086" i="3"/>
  <c r="R3086" i="3"/>
  <c r="S3084" i="3"/>
  <c r="R3084" i="3"/>
  <c r="S3082" i="3"/>
  <c r="R3082" i="3"/>
  <c r="S3081" i="3"/>
  <c r="R3081" i="3"/>
  <c r="S3080" i="3"/>
  <c r="R3080" i="3"/>
  <c r="S3079" i="3"/>
  <c r="R3079" i="3"/>
  <c r="S3075" i="3"/>
  <c r="R3075" i="3"/>
  <c r="S3074" i="3"/>
  <c r="R3074" i="3"/>
  <c r="S3073" i="3"/>
  <c r="R3073" i="3"/>
  <c r="S3069" i="3"/>
  <c r="R3069" i="3"/>
  <c r="S3068" i="3"/>
  <c r="R3068" i="3"/>
  <c r="S3067" i="3"/>
  <c r="R3067" i="3"/>
  <c r="S3066" i="3"/>
  <c r="R3066" i="3"/>
  <c r="S3065" i="3"/>
  <c r="R3065" i="3"/>
  <c r="S3064" i="3"/>
  <c r="R3064" i="3"/>
  <c r="S3063" i="3"/>
  <c r="R3063" i="3"/>
  <c r="S3062" i="3"/>
  <c r="R3062" i="3"/>
  <c r="S3061" i="3"/>
  <c r="R3061" i="3"/>
  <c r="S3060" i="3"/>
  <c r="R3060" i="3"/>
  <c r="S3059" i="3"/>
  <c r="R3059" i="3"/>
  <c r="S3058" i="3"/>
  <c r="R3058" i="3"/>
  <c r="S3057" i="3"/>
  <c r="R3057" i="3"/>
  <c r="S3056" i="3"/>
  <c r="R3056" i="3"/>
  <c r="S3055" i="3"/>
  <c r="R3055" i="3"/>
  <c r="S3054" i="3"/>
  <c r="R3054" i="3"/>
  <c r="S3052" i="3"/>
  <c r="R3052" i="3"/>
  <c r="S3051" i="3"/>
  <c r="R3051" i="3"/>
  <c r="S3050" i="3"/>
  <c r="R3050" i="3"/>
  <c r="S3049" i="3"/>
  <c r="R3049" i="3"/>
  <c r="S3048" i="3"/>
  <c r="R3048" i="3"/>
  <c r="S3047" i="3"/>
  <c r="R3047" i="3"/>
  <c r="S3045" i="3"/>
  <c r="R3045" i="3"/>
  <c r="S3044" i="3"/>
  <c r="R3044" i="3"/>
  <c r="S3042" i="3"/>
  <c r="R3042" i="3"/>
  <c r="S3041" i="3"/>
  <c r="R3041" i="3"/>
  <c r="S3040" i="3"/>
  <c r="R3040" i="3"/>
  <c r="S3039" i="3"/>
  <c r="R3039" i="3"/>
  <c r="S3038" i="3"/>
  <c r="R3038" i="3"/>
  <c r="S3037" i="3"/>
  <c r="R3037" i="3"/>
  <c r="S3036" i="3"/>
  <c r="R3036" i="3"/>
  <c r="S3034" i="3"/>
  <c r="R3034" i="3"/>
  <c r="S3033" i="3"/>
  <c r="R3033" i="3"/>
  <c r="S3032" i="3"/>
  <c r="R3032" i="3"/>
  <c r="S3030" i="3"/>
  <c r="R3030" i="3"/>
  <c r="S3029" i="3"/>
  <c r="R3029" i="3"/>
  <c r="S3028" i="3"/>
  <c r="R3028" i="3"/>
  <c r="S3027" i="3"/>
  <c r="R3027" i="3"/>
  <c r="S3026" i="3"/>
  <c r="R3026" i="3"/>
  <c r="S3025" i="3"/>
  <c r="R3025" i="3"/>
  <c r="S3024" i="3"/>
  <c r="R3024" i="3"/>
  <c r="S3023" i="3"/>
  <c r="R3023" i="3"/>
  <c r="S3022" i="3"/>
  <c r="R3022" i="3"/>
  <c r="S3021" i="3"/>
  <c r="R3021" i="3"/>
  <c r="S3019" i="3"/>
  <c r="R3019" i="3"/>
  <c r="S3017" i="3"/>
  <c r="R3017" i="3"/>
  <c r="S3016" i="3"/>
  <c r="R3016" i="3"/>
  <c r="S3015" i="3"/>
  <c r="R3015" i="3"/>
  <c r="S3014" i="3"/>
  <c r="R3014" i="3"/>
  <c r="S3012" i="3"/>
  <c r="R3012" i="3"/>
  <c r="S3011" i="3"/>
  <c r="R3011" i="3"/>
  <c r="S3010" i="3"/>
  <c r="R3010" i="3"/>
  <c r="S3008" i="3"/>
  <c r="R3008" i="3"/>
  <c r="S3007" i="3"/>
  <c r="R3007" i="3"/>
  <c r="S3005" i="3"/>
  <c r="R3005" i="3"/>
  <c r="S3003" i="3"/>
  <c r="R3003" i="3"/>
  <c r="S3002" i="3"/>
  <c r="R3002" i="3"/>
  <c r="S3001" i="3"/>
  <c r="R3001" i="3"/>
  <c r="S3000" i="3"/>
  <c r="R3000" i="3"/>
  <c r="S2999" i="3"/>
  <c r="R2999" i="3"/>
  <c r="S2996" i="3"/>
  <c r="R2996" i="3"/>
  <c r="S2994" i="3"/>
  <c r="R2994" i="3"/>
  <c r="S2993" i="3"/>
  <c r="R2993" i="3"/>
  <c r="S2992" i="3"/>
  <c r="R2992" i="3"/>
  <c r="S2989" i="3"/>
  <c r="R2989" i="3"/>
  <c r="S2988" i="3"/>
  <c r="R2988" i="3"/>
  <c r="S2987" i="3"/>
  <c r="R2987" i="3"/>
  <c r="S2986" i="3"/>
  <c r="R2986" i="3"/>
  <c r="S2983" i="3"/>
  <c r="R2983" i="3"/>
  <c r="S2982" i="3"/>
  <c r="R2982" i="3"/>
  <c r="S2981" i="3"/>
  <c r="R2981" i="3"/>
  <c r="S2980" i="3"/>
  <c r="R2980" i="3"/>
  <c r="S2979" i="3"/>
  <c r="R2979" i="3"/>
  <c r="S2977" i="3"/>
  <c r="R2977" i="3"/>
  <c r="S2975" i="3"/>
  <c r="R2975" i="3"/>
  <c r="S2974" i="3"/>
  <c r="R2974" i="3"/>
  <c r="S2973" i="3"/>
  <c r="R2973" i="3"/>
  <c r="S2972" i="3"/>
  <c r="R2972" i="3"/>
  <c r="S2971" i="3"/>
  <c r="R2971" i="3"/>
  <c r="S2969" i="3"/>
  <c r="R2969" i="3"/>
  <c r="S2968" i="3"/>
  <c r="R2968" i="3"/>
  <c r="S2967" i="3"/>
  <c r="R2967" i="3"/>
  <c r="S2966" i="3"/>
  <c r="R2966" i="3"/>
  <c r="S2964" i="3"/>
  <c r="R2964" i="3"/>
  <c r="S2963" i="3"/>
  <c r="R2963" i="3"/>
  <c r="S2962" i="3"/>
  <c r="R2962" i="3"/>
  <c r="S2960" i="3"/>
  <c r="R2960" i="3"/>
  <c r="S2959" i="3"/>
  <c r="R2959" i="3"/>
  <c r="S2958" i="3"/>
  <c r="R2958" i="3"/>
  <c r="S2955" i="3"/>
  <c r="R2955" i="3"/>
  <c r="S2954" i="3"/>
  <c r="R2954" i="3"/>
  <c r="S2953" i="3"/>
  <c r="R2953" i="3"/>
  <c r="S2952" i="3"/>
  <c r="R2952" i="3"/>
  <c r="S2951" i="3"/>
  <c r="R2951" i="3"/>
  <c r="S2950" i="3"/>
  <c r="R2950" i="3"/>
  <c r="S2949" i="3"/>
  <c r="R2949" i="3"/>
  <c r="S2946" i="3"/>
  <c r="R2946" i="3"/>
  <c r="S2945" i="3"/>
  <c r="R2945" i="3"/>
  <c r="S2944" i="3"/>
  <c r="R2944" i="3"/>
  <c r="S2943" i="3"/>
  <c r="R2943" i="3"/>
  <c r="S2942" i="3"/>
  <c r="R2942" i="3"/>
  <c r="S2939" i="3"/>
  <c r="R2939" i="3"/>
  <c r="S2938" i="3"/>
  <c r="R2938" i="3"/>
  <c r="S2937" i="3"/>
  <c r="R2937" i="3"/>
  <c r="S2936" i="3"/>
  <c r="R2936" i="3"/>
  <c r="S2934" i="3"/>
  <c r="R2934" i="3"/>
  <c r="S2933" i="3"/>
  <c r="R2933" i="3"/>
  <c r="S2932" i="3"/>
  <c r="R2932" i="3"/>
  <c r="S2931" i="3"/>
  <c r="R2931" i="3"/>
  <c r="S2929" i="3"/>
  <c r="R2929" i="3"/>
  <c r="S2928" i="3"/>
  <c r="R2928" i="3"/>
  <c r="S2927" i="3"/>
  <c r="R2927" i="3"/>
  <c r="S2926" i="3"/>
  <c r="R2926" i="3"/>
  <c r="S2925" i="3"/>
  <c r="R2925" i="3"/>
  <c r="S2924" i="3"/>
  <c r="R2924" i="3"/>
  <c r="S2923" i="3"/>
  <c r="R2923" i="3"/>
  <c r="S2921" i="3"/>
  <c r="R2921" i="3"/>
  <c r="S2920" i="3"/>
  <c r="R2920" i="3"/>
  <c r="S2919" i="3"/>
  <c r="R2919" i="3"/>
  <c r="S2918" i="3"/>
  <c r="R2918" i="3"/>
  <c r="S2917" i="3"/>
  <c r="R2917" i="3"/>
  <c r="S2914" i="3"/>
  <c r="R2914" i="3"/>
  <c r="S2910" i="3"/>
  <c r="R2910" i="3"/>
  <c r="S2908" i="3"/>
  <c r="R2908" i="3"/>
  <c r="S2907" i="3"/>
  <c r="R2907" i="3"/>
  <c r="S2902" i="3"/>
  <c r="R2902" i="3"/>
  <c r="S2900" i="3"/>
  <c r="R2900" i="3"/>
  <c r="S2899" i="3"/>
  <c r="R2899" i="3"/>
  <c r="S2898" i="3"/>
  <c r="R2898" i="3"/>
  <c r="S2897" i="3"/>
  <c r="R2897" i="3"/>
  <c r="S2896" i="3"/>
  <c r="R2896" i="3"/>
  <c r="S2894" i="3"/>
  <c r="R2894" i="3"/>
  <c r="S2893" i="3"/>
  <c r="R2893" i="3"/>
  <c r="S2892" i="3"/>
  <c r="R2892" i="3"/>
  <c r="S2891" i="3"/>
  <c r="R2891" i="3"/>
  <c r="S2890" i="3"/>
  <c r="R2890" i="3"/>
  <c r="S2889" i="3"/>
  <c r="R2889" i="3"/>
  <c r="S2888" i="3"/>
  <c r="R2888" i="3"/>
  <c r="S2887" i="3"/>
  <c r="R2887" i="3"/>
  <c r="S2886" i="3"/>
  <c r="R2886" i="3"/>
  <c r="S2885" i="3"/>
  <c r="R2885" i="3"/>
  <c r="S2884" i="3"/>
  <c r="R2884" i="3"/>
  <c r="S2881" i="3"/>
  <c r="R2881" i="3"/>
  <c r="S2880" i="3"/>
  <c r="R2880" i="3"/>
  <c r="S2879" i="3"/>
  <c r="R2879" i="3"/>
  <c r="S2878" i="3"/>
  <c r="R2878" i="3"/>
  <c r="S2877" i="3"/>
  <c r="R2877" i="3"/>
  <c r="S2872" i="3"/>
  <c r="R2872" i="3"/>
  <c r="S2871" i="3"/>
  <c r="R2871" i="3"/>
  <c r="S2870" i="3"/>
  <c r="R2870" i="3"/>
  <c r="S2869" i="3"/>
  <c r="R2869" i="3"/>
  <c r="S2868" i="3"/>
  <c r="R2868" i="3"/>
  <c r="S2867" i="3"/>
  <c r="R2867" i="3"/>
  <c r="S2866" i="3"/>
  <c r="R2866" i="3"/>
  <c r="S2865" i="3"/>
  <c r="R2865" i="3"/>
  <c r="S2864" i="3"/>
  <c r="R2864" i="3"/>
  <c r="S2863" i="3"/>
  <c r="R2863" i="3"/>
  <c r="S2862" i="3"/>
  <c r="R2862" i="3"/>
  <c r="S2861" i="3"/>
  <c r="R2861" i="3"/>
  <c r="S2859" i="3"/>
  <c r="R2859" i="3"/>
  <c r="S2857" i="3"/>
  <c r="R2857" i="3"/>
  <c r="S2855" i="3"/>
  <c r="R2855" i="3"/>
  <c r="S2854" i="3"/>
  <c r="R2854" i="3"/>
  <c r="S2853" i="3"/>
  <c r="R2853" i="3"/>
  <c r="S2851" i="3"/>
  <c r="R2851" i="3"/>
  <c r="S2850" i="3"/>
  <c r="R2850" i="3"/>
  <c r="S2848" i="3"/>
  <c r="R2848" i="3"/>
  <c r="S2845" i="3"/>
  <c r="R2845" i="3"/>
  <c r="S2843" i="3"/>
  <c r="R2843" i="3"/>
  <c r="S2841" i="3"/>
  <c r="R2841" i="3"/>
  <c r="S2840" i="3"/>
  <c r="R2840" i="3"/>
  <c r="S2838" i="3"/>
  <c r="R2838" i="3"/>
  <c r="S2837" i="3"/>
  <c r="R2837" i="3"/>
  <c r="S2836" i="3"/>
  <c r="R2836" i="3"/>
  <c r="S2835" i="3"/>
  <c r="R2835" i="3"/>
  <c r="S2834" i="3"/>
  <c r="R2834" i="3"/>
  <c r="S2833" i="3"/>
  <c r="R2833" i="3"/>
  <c r="S2832" i="3"/>
  <c r="R2832" i="3"/>
  <c r="S2831" i="3"/>
  <c r="R2831" i="3"/>
  <c r="S2829" i="3"/>
  <c r="R2829" i="3"/>
  <c r="S2828" i="3"/>
  <c r="R2828" i="3"/>
  <c r="S2827" i="3"/>
  <c r="R2827" i="3"/>
  <c r="S2826" i="3"/>
  <c r="R2826" i="3"/>
  <c r="S2825" i="3"/>
  <c r="R2825" i="3"/>
  <c r="S2824" i="3"/>
  <c r="R2824" i="3"/>
  <c r="S2823" i="3"/>
  <c r="R2823" i="3"/>
  <c r="S2822" i="3"/>
  <c r="R2822" i="3"/>
  <c r="S2821" i="3"/>
  <c r="R2821" i="3"/>
  <c r="S2820" i="3"/>
  <c r="R2820" i="3"/>
  <c r="S2819" i="3"/>
  <c r="R2819" i="3"/>
  <c r="S2817" i="3"/>
  <c r="R2817" i="3"/>
  <c r="S2816" i="3"/>
  <c r="R2816" i="3"/>
  <c r="S2815" i="3"/>
  <c r="R2815" i="3"/>
  <c r="S2814" i="3"/>
  <c r="R2814" i="3"/>
  <c r="S2811" i="3"/>
  <c r="R2811" i="3"/>
  <c r="S2810" i="3"/>
  <c r="R2810" i="3"/>
  <c r="S2809" i="3"/>
  <c r="R2809" i="3"/>
  <c r="S2807" i="3"/>
  <c r="R2807" i="3"/>
  <c r="S2806" i="3"/>
  <c r="R2806" i="3"/>
  <c r="S2805" i="3"/>
  <c r="R2805" i="3"/>
  <c r="S2804" i="3"/>
  <c r="R2804" i="3"/>
  <c r="S2803" i="3"/>
  <c r="R2803" i="3"/>
  <c r="S2802" i="3"/>
  <c r="R2802" i="3"/>
  <c r="S2801" i="3"/>
  <c r="R2801" i="3"/>
  <c r="S2800" i="3"/>
  <c r="R2800" i="3"/>
  <c r="S2799" i="3"/>
  <c r="R2799" i="3"/>
  <c r="S2798" i="3"/>
  <c r="R2798" i="3"/>
  <c r="S2797" i="3"/>
  <c r="R2797" i="3"/>
  <c r="S2796" i="3"/>
  <c r="R2796" i="3"/>
  <c r="S2795" i="3"/>
  <c r="R2795" i="3"/>
  <c r="S2794" i="3"/>
  <c r="R2794" i="3"/>
  <c r="S2793" i="3"/>
  <c r="R2793" i="3"/>
  <c r="S2791" i="3"/>
  <c r="R2791" i="3"/>
  <c r="S2788" i="3"/>
  <c r="R2788" i="3"/>
  <c r="S2787" i="3"/>
  <c r="R2787" i="3"/>
  <c r="S2786" i="3"/>
  <c r="R2786" i="3"/>
  <c r="S2785" i="3"/>
  <c r="R2785" i="3"/>
  <c r="S2784" i="3"/>
  <c r="R2784" i="3"/>
  <c r="S2783" i="3"/>
  <c r="R2783" i="3"/>
  <c r="S2780" i="3"/>
  <c r="R2780" i="3"/>
  <c r="S2779" i="3"/>
  <c r="R2779" i="3"/>
  <c r="S2778" i="3"/>
  <c r="R2778" i="3"/>
  <c r="S2777" i="3"/>
  <c r="R2777" i="3"/>
  <c r="S2776" i="3"/>
  <c r="R2776" i="3"/>
  <c r="S2775" i="3"/>
  <c r="R2775" i="3"/>
  <c r="S2772" i="3"/>
  <c r="R2772" i="3"/>
  <c r="S2771" i="3"/>
  <c r="R2771" i="3"/>
  <c r="S2769" i="3"/>
  <c r="R2769" i="3"/>
  <c r="S2768" i="3"/>
  <c r="R2768" i="3"/>
  <c r="S2767" i="3"/>
  <c r="R2767" i="3"/>
  <c r="S2766" i="3"/>
  <c r="R2766" i="3"/>
  <c r="S2764" i="3"/>
  <c r="R2764" i="3"/>
  <c r="S2762" i="3"/>
  <c r="R2762" i="3"/>
  <c r="S2761" i="3"/>
  <c r="R2761" i="3"/>
  <c r="S2759" i="3"/>
  <c r="R2759" i="3"/>
  <c r="S2758" i="3"/>
  <c r="R2758" i="3"/>
  <c r="S2757" i="3"/>
  <c r="R2757" i="3"/>
  <c r="S2756" i="3"/>
  <c r="R2756" i="3"/>
  <c r="S2755" i="3"/>
  <c r="R2755" i="3"/>
  <c r="S2754" i="3"/>
  <c r="R2754" i="3"/>
  <c r="S2752" i="3"/>
  <c r="R2752" i="3"/>
  <c r="S2751" i="3"/>
  <c r="R2751" i="3"/>
  <c r="S2750" i="3"/>
  <c r="R2750" i="3"/>
  <c r="S2749" i="3"/>
  <c r="R2749" i="3"/>
  <c r="S2748" i="3"/>
  <c r="R2748" i="3"/>
  <c r="S2747" i="3"/>
  <c r="R2747" i="3"/>
  <c r="S2746" i="3"/>
  <c r="R2746" i="3"/>
  <c r="S2745" i="3"/>
  <c r="R2745" i="3"/>
  <c r="S2742" i="3"/>
  <c r="R2742" i="3"/>
  <c r="S2741" i="3"/>
  <c r="R2741" i="3"/>
  <c r="S2740" i="3"/>
  <c r="R2740" i="3"/>
  <c r="S2739" i="3"/>
  <c r="R2739" i="3"/>
  <c r="S2738" i="3"/>
  <c r="R2738" i="3"/>
  <c r="S2737" i="3"/>
  <c r="R2737" i="3"/>
  <c r="S2736" i="3"/>
  <c r="R2736" i="3"/>
  <c r="S2735" i="3"/>
  <c r="R2735" i="3"/>
  <c r="S2734" i="3"/>
  <c r="R2734" i="3"/>
  <c r="S2733" i="3"/>
  <c r="R2733" i="3"/>
  <c r="S2730" i="3"/>
  <c r="R2730" i="3"/>
  <c r="S2729" i="3"/>
  <c r="R2729" i="3"/>
  <c r="S2728" i="3"/>
  <c r="R2728" i="3"/>
  <c r="S2727" i="3"/>
  <c r="R2727" i="3"/>
  <c r="S2726" i="3"/>
  <c r="R2726" i="3"/>
  <c r="S2724" i="3"/>
  <c r="R2724" i="3"/>
  <c r="S2722" i="3"/>
  <c r="R2722" i="3"/>
  <c r="S2721" i="3"/>
  <c r="R2721" i="3"/>
  <c r="S2718" i="3"/>
  <c r="R2718" i="3"/>
  <c r="S2717" i="3"/>
  <c r="R2717" i="3"/>
  <c r="S2716" i="3"/>
  <c r="R2716" i="3"/>
  <c r="S2715" i="3"/>
  <c r="R2715" i="3"/>
  <c r="S2714" i="3"/>
  <c r="R2714" i="3"/>
  <c r="S2713" i="3"/>
  <c r="R2713" i="3"/>
  <c r="S2712" i="3"/>
  <c r="R2712" i="3"/>
  <c r="S2710" i="3"/>
  <c r="R2710" i="3"/>
  <c r="S2709" i="3"/>
  <c r="R2709" i="3"/>
  <c r="S2708" i="3"/>
  <c r="R2708" i="3"/>
  <c r="S2707" i="3"/>
  <c r="R2707" i="3"/>
  <c r="S2706" i="3"/>
  <c r="R2706" i="3"/>
  <c r="S2705" i="3"/>
  <c r="R2705" i="3"/>
  <c r="S2703" i="3"/>
  <c r="R2703" i="3"/>
  <c r="S2702" i="3"/>
  <c r="R2702" i="3"/>
  <c r="S2696" i="3"/>
  <c r="R2696" i="3"/>
  <c r="S2695" i="3"/>
  <c r="R2695" i="3"/>
  <c r="S2694" i="3"/>
  <c r="R2694" i="3"/>
  <c r="S2693" i="3"/>
  <c r="R2693" i="3"/>
  <c r="S2692" i="3"/>
  <c r="R2692" i="3"/>
  <c r="S2691" i="3"/>
  <c r="R2691" i="3"/>
  <c r="S2689" i="3"/>
  <c r="R2689" i="3"/>
  <c r="S2688" i="3"/>
  <c r="R2688" i="3"/>
  <c r="S2687" i="3"/>
  <c r="R2687" i="3"/>
  <c r="S2686" i="3"/>
  <c r="R2686" i="3"/>
  <c r="S2685" i="3"/>
  <c r="R2685" i="3"/>
  <c r="S2684" i="3"/>
  <c r="R2684" i="3"/>
  <c r="S2683" i="3"/>
  <c r="R2683" i="3"/>
  <c r="S2682" i="3"/>
  <c r="R2682" i="3"/>
  <c r="S2681" i="3"/>
  <c r="R2681" i="3"/>
  <c r="S2680" i="3"/>
  <c r="R2680" i="3"/>
  <c r="S2679" i="3"/>
  <c r="R2679" i="3"/>
  <c r="S2678" i="3"/>
  <c r="R2678" i="3"/>
  <c r="S2677" i="3"/>
  <c r="R2677" i="3"/>
  <c r="S2675" i="3"/>
  <c r="R2675" i="3"/>
  <c r="S2674" i="3"/>
  <c r="R2674" i="3"/>
  <c r="S2673" i="3"/>
  <c r="R2673" i="3"/>
  <c r="S2672" i="3"/>
  <c r="R2672" i="3"/>
  <c r="S2670" i="3"/>
  <c r="R2670" i="3"/>
  <c r="S2666" i="3"/>
  <c r="R2666" i="3"/>
  <c r="S2665" i="3"/>
  <c r="R2665" i="3"/>
  <c r="S2664" i="3"/>
  <c r="R2664" i="3"/>
  <c r="S2662" i="3"/>
  <c r="R2662" i="3"/>
  <c r="S2660" i="3"/>
  <c r="R2660" i="3"/>
  <c r="S2659" i="3"/>
  <c r="R2659" i="3"/>
  <c r="S2658" i="3"/>
  <c r="R2658" i="3"/>
  <c r="S2656" i="3"/>
  <c r="R2656" i="3"/>
  <c r="S2655" i="3"/>
  <c r="R2655" i="3"/>
  <c r="S2653" i="3"/>
  <c r="R2653" i="3"/>
  <c r="S2652" i="3"/>
  <c r="R2652" i="3"/>
  <c r="S2650" i="3"/>
  <c r="R2650" i="3"/>
  <c r="S2649" i="3"/>
  <c r="R2649" i="3"/>
  <c r="S2648" i="3"/>
  <c r="R2648" i="3"/>
  <c r="S2647" i="3"/>
  <c r="R2647" i="3"/>
  <c r="S2646" i="3"/>
  <c r="R2646" i="3"/>
  <c r="S2643" i="3"/>
  <c r="R2643" i="3"/>
  <c r="S2642" i="3"/>
  <c r="R2642" i="3"/>
  <c r="S2641" i="3"/>
  <c r="R2641" i="3"/>
  <c r="S2640" i="3"/>
  <c r="R2640" i="3"/>
  <c r="S2639" i="3"/>
  <c r="R2639" i="3"/>
  <c r="S2638" i="3"/>
  <c r="R2638" i="3"/>
  <c r="S2637" i="3"/>
  <c r="R2637" i="3"/>
  <c r="S2636" i="3"/>
  <c r="R2636" i="3"/>
  <c r="S2634" i="3"/>
  <c r="R2634" i="3"/>
  <c r="S2632" i="3"/>
  <c r="R2632" i="3"/>
  <c r="S2631" i="3"/>
  <c r="R2631" i="3"/>
  <c r="S2630" i="3"/>
  <c r="R2630" i="3"/>
  <c r="S2629" i="3"/>
  <c r="R2629" i="3"/>
  <c r="S2628" i="3"/>
  <c r="R2628" i="3"/>
  <c r="S2627" i="3"/>
  <c r="R2627" i="3"/>
  <c r="S2626" i="3"/>
  <c r="R2626" i="3"/>
  <c r="S2625" i="3"/>
  <c r="R2625" i="3"/>
  <c r="S2624" i="3"/>
  <c r="R2624" i="3"/>
  <c r="S2623" i="3"/>
  <c r="R2623" i="3"/>
  <c r="S2622" i="3"/>
  <c r="R2622" i="3"/>
  <c r="S2621" i="3"/>
  <c r="R2621" i="3"/>
  <c r="S2620" i="3"/>
  <c r="R2620" i="3"/>
  <c r="S2618" i="3"/>
  <c r="R2618" i="3"/>
  <c r="S2617" i="3"/>
  <c r="R2617" i="3"/>
  <c r="S2613" i="3"/>
  <c r="R2613" i="3"/>
  <c r="S2612" i="3"/>
  <c r="R2612" i="3"/>
  <c r="S2611" i="3"/>
  <c r="R2611" i="3"/>
  <c r="S2610" i="3"/>
  <c r="R2610" i="3"/>
  <c r="S2609" i="3"/>
  <c r="R2609" i="3"/>
  <c r="S2606" i="3"/>
  <c r="R2606" i="3"/>
  <c r="S2603" i="3"/>
  <c r="R2603" i="3"/>
  <c r="S2601" i="3"/>
  <c r="R2601" i="3"/>
  <c r="S2600" i="3"/>
  <c r="R2600" i="3"/>
  <c r="S2599" i="3"/>
  <c r="R2599" i="3"/>
  <c r="S2598" i="3"/>
  <c r="R2598" i="3"/>
  <c r="S2597" i="3"/>
  <c r="R2597" i="3"/>
  <c r="S2596" i="3"/>
  <c r="R2596" i="3"/>
  <c r="S2595" i="3"/>
  <c r="R2595" i="3"/>
  <c r="S2594" i="3"/>
  <c r="R2594" i="3"/>
  <c r="S2593" i="3"/>
  <c r="R2593" i="3"/>
  <c r="S2592" i="3"/>
  <c r="R2592" i="3"/>
  <c r="S2591" i="3"/>
  <c r="R2591" i="3"/>
  <c r="S2590" i="3"/>
  <c r="R2590" i="3"/>
  <c r="S2589" i="3"/>
  <c r="R2589" i="3"/>
  <c r="S2588" i="3"/>
  <c r="R2588" i="3"/>
  <c r="S2587" i="3"/>
  <c r="R2587" i="3"/>
  <c r="S2586" i="3"/>
  <c r="R2586" i="3"/>
  <c r="S2585" i="3"/>
  <c r="R2585" i="3"/>
  <c r="S2584" i="3"/>
  <c r="R2584" i="3"/>
  <c r="S2583" i="3"/>
  <c r="R2583" i="3"/>
  <c r="S2582" i="3"/>
  <c r="R2582" i="3"/>
  <c r="S2581" i="3"/>
  <c r="R2581" i="3"/>
  <c r="S2579" i="3"/>
  <c r="R2579" i="3"/>
  <c r="S2578" i="3"/>
  <c r="R2578" i="3"/>
  <c r="S2577" i="3"/>
  <c r="R2577" i="3"/>
  <c r="S2575" i="3"/>
  <c r="R2575" i="3"/>
  <c r="S2574" i="3"/>
  <c r="R2574" i="3"/>
  <c r="S2573" i="3"/>
  <c r="R2573" i="3"/>
  <c r="S2572" i="3"/>
  <c r="R2572" i="3"/>
  <c r="S2571" i="3"/>
  <c r="R2571" i="3"/>
  <c r="S2570" i="3"/>
  <c r="R2570" i="3"/>
  <c r="S2569" i="3"/>
  <c r="R2569" i="3"/>
  <c r="S2568" i="3"/>
  <c r="R2568" i="3"/>
  <c r="S2567" i="3"/>
  <c r="R2567" i="3"/>
  <c r="S2566" i="3"/>
  <c r="R2566" i="3"/>
  <c r="S2565" i="3"/>
  <c r="R2565" i="3"/>
  <c r="S2564" i="3"/>
  <c r="R2564" i="3"/>
  <c r="S2563" i="3"/>
  <c r="R2563" i="3"/>
  <c r="S2562" i="3"/>
  <c r="R2562" i="3"/>
  <c r="S2561" i="3"/>
  <c r="R2561" i="3"/>
  <c r="S2560" i="3"/>
  <c r="R2560" i="3"/>
  <c r="S2559" i="3"/>
  <c r="R2559" i="3"/>
  <c r="S2558" i="3"/>
  <c r="R2558" i="3"/>
  <c r="S2557" i="3"/>
  <c r="R2557" i="3"/>
  <c r="S2556" i="3"/>
  <c r="R2556" i="3"/>
  <c r="S2554" i="3"/>
  <c r="R2554" i="3"/>
  <c r="S2551" i="3"/>
  <c r="R2551" i="3"/>
  <c r="S2548" i="3"/>
  <c r="R2548" i="3"/>
  <c r="S2547" i="3"/>
  <c r="R2547" i="3"/>
  <c r="S2546" i="3"/>
  <c r="R2546" i="3"/>
  <c r="DX159" i="1" l="1"/>
  <c r="DY161" i="1"/>
  <c r="DY158" i="1"/>
  <c r="EA171" i="1"/>
  <c r="DY233" i="1"/>
  <c r="DY270" i="1"/>
  <c r="DY227" i="1"/>
  <c r="EB228" i="1"/>
  <c r="DY262" i="1"/>
  <c r="DX283" i="1"/>
  <c r="DX266" i="1"/>
  <c r="DY281" i="1"/>
  <c r="EB278" i="1"/>
  <c r="EA272" i="1"/>
  <c r="EB254" i="1"/>
  <c r="DX242" i="1"/>
  <c r="DY286" i="1"/>
  <c r="EB276" i="1"/>
  <c r="EB300" i="1"/>
  <c r="DY310" i="1"/>
  <c r="DY123" i="1"/>
  <c r="EB123" i="1"/>
  <c r="DX160" i="1"/>
  <c r="EB160" i="1"/>
  <c r="EA170" i="1"/>
  <c r="EB170" i="1"/>
  <c r="DX170" i="1"/>
  <c r="EB214" i="1"/>
  <c r="DX214" i="1"/>
  <c r="DY159" i="1"/>
  <c r="EB159" i="1"/>
  <c r="DX161" i="1"/>
  <c r="EB161" i="1"/>
  <c r="DX191" i="1"/>
  <c r="EB191" i="1"/>
  <c r="DX123" i="1"/>
  <c r="EA123" i="1"/>
  <c r="EB171" i="1"/>
  <c r="DX171" i="1"/>
  <c r="DX158" i="1"/>
  <c r="EB158" i="1"/>
  <c r="EB235" i="1"/>
  <c r="DX235" i="1"/>
  <c r="DX227" i="1"/>
  <c r="EB227" i="1"/>
  <c r="EB226" i="1"/>
  <c r="DX226" i="1"/>
  <c r="DX229" i="1"/>
  <c r="EB229" i="1"/>
  <c r="EB257" i="1"/>
  <c r="EB230" i="1"/>
  <c r="DX230" i="1"/>
  <c r="DX231" i="1"/>
  <c r="EB231" i="1"/>
  <c r="DX232" i="1"/>
  <c r="EB232" i="1"/>
  <c r="EB234" i="1"/>
  <c r="DX234" i="1"/>
  <c r="DX233" i="1"/>
  <c r="EB233" i="1"/>
  <c r="EB236" i="1"/>
  <c r="DX236" i="1"/>
  <c r="DX249" i="1"/>
  <c r="EB237" i="1"/>
  <c r="EB238" i="1"/>
  <c r="DX238" i="1"/>
  <c r="DX239" i="1"/>
  <c r="EA239" i="1"/>
  <c r="EB239" i="1"/>
  <c r="EB240" i="1"/>
  <c r="DY240" i="1"/>
  <c r="DX246" i="1"/>
  <c r="EB246" i="1"/>
  <c r="DX241" i="1"/>
  <c r="EB241" i="1"/>
  <c r="EB250" i="1"/>
  <c r="DX250" i="1"/>
  <c r="DX245" i="1"/>
  <c r="EB245" i="1"/>
  <c r="DY258" i="1"/>
  <c r="EA258" i="1"/>
  <c r="EB253" i="1"/>
  <c r="DX253" i="1"/>
  <c r="EB249" i="1"/>
  <c r="DY237" i="1"/>
  <c r="EB248" i="1"/>
  <c r="DX248" i="1"/>
  <c r="DY248" i="1"/>
  <c r="DX247" i="1"/>
  <c r="EB247" i="1"/>
  <c r="EA242" i="1"/>
  <c r="DY242" i="1"/>
  <c r="EB242" i="1"/>
  <c r="DX255" i="1"/>
  <c r="EB255" i="1"/>
  <c r="EB251" i="1"/>
  <c r="DX251" i="1"/>
  <c r="EB252" i="1"/>
  <c r="DX252" i="1"/>
  <c r="EA263" i="1"/>
  <c r="DX263" i="1"/>
  <c r="EB261" i="1"/>
  <c r="DY261" i="1"/>
  <c r="EB258" i="1"/>
  <c r="DX258" i="1"/>
  <c r="DY260" i="1"/>
  <c r="DX260" i="1"/>
  <c r="EB260" i="1"/>
  <c r="EB264" i="1"/>
  <c r="DX264" i="1"/>
  <c r="DY256" i="1"/>
  <c r="EB256" i="1"/>
  <c r="EB259" i="1"/>
  <c r="DX259" i="1"/>
  <c r="EB286" i="1"/>
  <c r="EB263" i="1"/>
  <c r="DY263" i="1"/>
  <c r="EA261" i="1"/>
  <c r="DX261" i="1"/>
  <c r="EB262" i="1"/>
  <c r="DX262" i="1"/>
  <c r="EB265" i="1"/>
  <c r="EA265" i="1"/>
  <c r="DY265" i="1"/>
  <c r="DX265" i="1"/>
  <c r="EB267" i="1"/>
  <c r="DX267" i="1"/>
  <c r="EB275" i="1"/>
  <c r="DX275" i="1"/>
  <c r="DU310" i="1"/>
  <c r="EA268" i="1"/>
  <c r="EB268" i="1"/>
  <c r="DX268" i="1"/>
  <c r="EB282" i="1"/>
  <c r="EB266" i="1"/>
  <c r="EB269" i="1"/>
  <c r="DX269" i="1"/>
  <c r="EB279" i="1"/>
  <c r="DX279" i="1"/>
  <c r="EB271" i="1"/>
  <c r="EA271" i="1"/>
  <c r="DX271" i="1"/>
  <c r="EB274" i="1"/>
  <c r="DY272" i="1"/>
  <c r="DX274" i="1"/>
  <c r="EA273" i="1"/>
  <c r="EB273" i="1"/>
  <c r="EB277" i="1"/>
  <c r="DY277" i="1"/>
  <c r="DX270" i="1"/>
  <c r="DY285" i="1"/>
  <c r="EB285" i="1"/>
  <c r="DX281" i="1"/>
  <c r="EB281" i="1"/>
  <c r="EA276" i="1"/>
  <c r="DX276" i="1"/>
  <c r="EB280" i="1"/>
  <c r="DX280" i="1"/>
  <c r="DZ279" i="1"/>
  <c r="DW279" i="1"/>
  <c r="EC279" i="1"/>
  <c r="EA274" i="1"/>
  <c r="DX272" i="1"/>
  <c r="DY274" i="1"/>
  <c r="EB272" i="1"/>
  <c r="DX277" i="1"/>
  <c r="EB270" i="1"/>
  <c r="EB284" i="1"/>
  <c r="DX284" i="1"/>
  <c r="EA275" i="1"/>
  <c r="DY275" i="1"/>
  <c r="EB287" i="1"/>
  <c r="DY287" i="1"/>
  <c r="DY282" i="1"/>
  <c r="DX282" i="1"/>
  <c r="DZ301" i="1"/>
  <c r="EB301" i="1"/>
  <c r="EB283" i="1"/>
  <c r="DY283" i="1"/>
  <c r="EA289" i="1"/>
  <c r="EB289" i="1"/>
  <c r="DX289" i="1"/>
  <c r="DT312" i="1"/>
  <c r="DX287" i="1"/>
  <c r="EA287" i="1"/>
  <c r="EB288" i="1"/>
  <c r="DX288" i="1"/>
  <c r="DX300" i="1"/>
  <c r="EA300" i="1"/>
  <c r="DY301" i="1"/>
  <c r="EA301" i="1"/>
  <c r="DX301" i="1"/>
  <c r="DX302" i="1"/>
  <c r="EB302" i="1"/>
  <c r="EB303" i="1"/>
  <c r="DX303" i="1"/>
  <c r="EB305" i="1"/>
  <c r="DX305" i="1"/>
  <c r="DX307" i="1"/>
  <c r="EB307" i="1"/>
  <c r="DX286" i="1"/>
  <c r="EA286" i="1"/>
  <c r="DX285" i="1"/>
  <c r="EA285" i="1"/>
  <c r="DX306" i="1"/>
  <c r="EB306" i="1"/>
  <c r="DY304" i="1"/>
  <c r="DX304" i="1"/>
  <c r="EA307" i="1"/>
  <c r="DY307" i="1"/>
  <c r="EB308" i="1"/>
  <c r="DY308" i="1"/>
  <c r="DX308" i="1"/>
  <c r="DX312" i="1"/>
  <c r="EB312" i="1"/>
  <c r="DX309" i="1"/>
  <c r="EB309" i="1"/>
  <c r="DY171" i="1"/>
  <c r="DS171" i="1"/>
  <c r="DQ171" i="1"/>
  <c r="DP171" i="1"/>
  <c r="DZ171" i="1"/>
  <c r="DT171" i="1"/>
  <c r="DZ191" i="1"/>
  <c r="DT191" i="1"/>
  <c r="EA191" i="1"/>
  <c r="DU191" i="1"/>
  <c r="DZ123" i="1"/>
  <c r="DT123" i="1"/>
  <c r="DZ214" i="1"/>
  <c r="DT214" i="1"/>
  <c r="EC170" i="1"/>
  <c r="DW170" i="1"/>
  <c r="DZ170" i="1"/>
  <c r="DT170" i="1"/>
  <c r="DW160" i="1"/>
  <c r="EC160" i="1"/>
  <c r="DP160" i="1"/>
  <c r="DQ160" i="1"/>
  <c r="EC161" i="1"/>
  <c r="DW161" i="1"/>
  <c r="DQ161" i="1"/>
  <c r="DP161" i="1"/>
  <c r="DW159" i="1"/>
  <c r="EC159" i="1"/>
  <c r="DQ159" i="1"/>
  <c r="DP159" i="1"/>
  <c r="DZ161" i="1"/>
  <c r="DT161" i="1"/>
  <c r="DZ159" i="1"/>
  <c r="DT159" i="1"/>
  <c r="DY160" i="1"/>
  <c r="DS160" i="1"/>
  <c r="EA159" i="1"/>
  <c r="DU159" i="1"/>
  <c r="EC158" i="1"/>
  <c r="DW158" i="1"/>
  <c r="DP158" i="1"/>
  <c r="DQ158" i="1"/>
  <c r="DZ158" i="1"/>
  <c r="DT158" i="1"/>
  <c r="EA158" i="1"/>
  <c r="DU158" i="1"/>
  <c r="EC233" i="1"/>
  <c r="DW233" i="1"/>
  <c r="DZ260" i="1"/>
  <c r="DT260" i="1"/>
  <c r="DP260" i="1"/>
  <c r="DQ260" i="1"/>
  <c r="DW264" i="1"/>
  <c r="EC264" i="1"/>
  <c r="DP264" i="1"/>
  <c r="DQ264" i="1"/>
  <c r="DW268" i="1"/>
  <c r="EC268" i="1"/>
  <c r="DP268" i="1"/>
  <c r="DQ268" i="1"/>
  <c r="EC226" i="1"/>
  <c r="DW226" i="1"/>
  <c r="DY226" i="1"/>
  <c r="DS226" i="1"/>
  <c r="DZ226" i="1"/>
  <c r="DT226" i="1"/>
  <c r="EA230" i="1"/>
  <c r="DU230" i="1"/>
  <c r="DP230" i="1"/>
  <c r="DQ230" i="1"/>
  <c r="DZ228" i="1"/>
  <c r="DT228" i="1"/>
  <c r="EA228" i="1"/>
  <c r="DU228" i="1"/>
  <c r="DX228" i="1"/>
  <c r="DR228" i="1"/>
  <c r="DY228" i="1"/>
  <c r="DS228" i="1"/>
  <c r="EC230" i="1"/>
  <c r="DW230" i="1"/>
  <c r="DW231" i="1"/>
  <c r="EC231" i="1"/>
  <c r="DQ231" i="1"/>
  <c r="DP231" i="1"/>
  <c r="EA231" i="1"/>
  <c r="DU231" i="1"/>
  <c r="DZ232" i="1"/>
  <c r="DT232" i="1"/>
  <c r="DP232" i="1"/>
  <c r="DQ232" i="1"/>
  <c r="DY232" i="1"/>
  <c r="DS232" i="1"/>
  <c r="EC234" i="1"/>
  <c r="DW234" i="1"/>
  <c r="DP234" i="1"/>
  <c r="DQ234" i="1"/>
  <c r="DZ234" i="1"/>
  <c r="DT234" i="1"/>
  <c r="EA234" i="1"/>
  <c r="DU234" i="1"/>
  <c r="DY234" i="1"/>
  <c r="DS234" i="1"/>
  <c r="EA235" i="1"/>
  <c r="DU235" i="1"/>
  <c r="DZ236" i="1"/>
  <c r="DT236" i="1"/>
  <c r="EC238" i="1"/>
  <c r="DW238" i="1"/>
  <c r="DP238" i="1"/>
  <c r="DQ238" i="1"/>
  <c r="EA238" i="1"/>
  <c r="DU238" i="1"/>
  <c r="DW239" i="1"/>
  <c r="EC239" i="1"/>
  <c r="DQ239" i="1"/>
  <c r="DP239" i="1"/>
  <c r="DY239" i="1"/>
  <c r="DS239" i="1"/>
  <c r="DW240" i="1"/>
  <c r="EC240" i="1"/>
  <c r="DP240" i="1"/>
  <c r="DQ240" i="1"/>
  <c r="DZ240" i="1"/>
  <c r="DT240" i="1"/>
  <c r="DX240" i="1"/>
  <c r="DR240" i="1"/>
  <c r="DZ241" i="1"/>
  <c r="DT241" i="1"/>
  <c r="DQ241" i="1"/>
  <c r="DP241" i="1"/>
  <c r="EC241" i="1"/>
  <c r="DW241" i="1"/>
  <c r="DZ259" i="1"/>
  <c r="DT259" i="1"/>
  <c r="DQ259" i="1"/>
  <c r="DP259" i="1"/>
  <c r="EC262" i="1"/>
  <c r="DW262" i="1"/>
  <c r="EA262" i="1"/>
  <c r="DU262" i="1"/>
  <c r="DZ264" i="1"/>
  <c r="DT264" i="1"/>
  <c r="DZ265" i="1"/>
  <c r="DT265" i="1"/>
  <c r="DZ266" i="1"/>
  <c r="DT266" i="1"/>
  <c r="DP266" i="1"/>
  <c r="DQ266" i="1"/>
  <c r="EA266" i="1"/>
  <c r="DU266" i="1"/>
  <c r="DY266" i="1"/>
  <c r="DS266" i="1"/>
  <c r="EC267" i="1"/>
  <c r="DW267" i="1"/>
  <c r="DY267" i="1"/>
  <c r="DS267" i="1"/>
  <c r="DZ268" i="1"/>
  <c r="DT268" i="1"/>
  <c r="EA269" i="1"/>
  <c r="DU269" i="1"/>
  <c r="DQ269" i="1"/>
  <c r="DP269" i="1"/>
  <c r="DZ269" i="1"/>
  <c r="DT269" i="1"/>
  <c r="DY269" i="1"/>
  <c r="DS269" i="1"/>
  <c r="EA270" i="1"/>
  <c r="DU270" i="1"/>
  <c r="EC271" i="1"/>
  <c r="DW271" i="1"/>
  <c r="DQ271" i="1"/>
  <c r="DP271" i="1"/>
  <c r="DW272" i="1"/>
  <c r="EC272" i="1"/>
  <c r="DP272" i="1"/>
  <c r="DQ272" i="1"/>
  <c r="DW256" i="1"/>
  <c r="EC256" i="1"/>
  <c r="DP256" i="1"/>
  <c r="DQ256" i="1"/>
  <c r="DY257" i="1"/>
  <c r="DS257" i="1"/>
  <c r="DQ257" i="1"/>
  <c r="DP257" i="1"/>
  <c r="DZ257" i="1"/>
  <c r="DT257" i="1"/>
  <c r="EA257" i="1"/>
  <c r="DU257" i="1"/>
  <c r="DX257" i="1"/>
  <c r="DR257" i="1"/>
  <c r="EA256" i="1"/>
  <c r="DU256" i="1"/>
  <c r="DZ256" i="1"/>
  <c r="DT256" i="1"/>
  <c r="EC255" i="1"/>
  <c r="DW255" i="1"/>
  <c r="EA255" i="1"/>
  <c r="DU255" i="1"/>
  <c r="DY255" i="1"/>
  <c r="DS255" i="1"/>
  <c r="DZ252" i="1"/>
  <c r="DT252" i="1"/>
  <c r="DP252" i="1"/>
  <c r="DQ252" i="1"/>
  <c r="EA252" i="1"/>
  <c r="DU252" i="1"/>
  <c r="DY251" i="1"/>
  <c r="DS251" i="1"/>
  <c r="EC250" i="1"/>
  <c r="DW250" i="1"/>
  <c r="DP250" i="1"/>
  <c r="DQ250" i="1"/>
  <c r="DY250" i="1"/>
  <c r="DS250" i="1"/>
  <c r="DY249" i="1"/>
  <c r="DS249" i="1"/>
  <c r="DQ249" i="1"/>
  <c r="DP249" i="1"/>
  <c r="DW249" i="1"/>
  <c r="EC249" i="1"/>
  <c r="DZ249" i="1"/>
  <c r="DT249" i="1"/>
  <c r="EA249" i="1"/>
  <c r="DU249" i="1"/>
  <c r="DW248" i="1"/>
  <c r="EC248" i="1"/>
  <c r="DZ247" i="1"/>
  <c r="DT247" i="1"/>
  <c r="EC246" i="1"/>
  <c r="DW246" i="1"/>
  <c r="DP246" i="1"/>
  <c r="DQ246" i="1"/>
  <c r="DW244" i="1"/>
  <c r="EC244" i="1"/>
  <c r="DP244" i="1"/>
  <c r="DQ244" i="1"/>
  <c r="DX244" i="1"/>
  <c r="DR244" i="1"/>
  <c r="DW243" i="1"/>
  <c r="EC243" i="1"/>
  <c r="DQ243" i="1"/>
  <c r="DP243" i="1"/>
  <c r="EA244" i="1"/>
  <c r="DU244" i="1"/>
  <c r="DY245" i="1"/>
  <c r="DS245" i="1"/>
  <c r="DY243" i="1"/>
  <c r="DS243" i="1"/>
  <c r="DX243" i="1"/>
  <c r="DR243" i="1"/>
  <c r="EA243" i="1"/>
  <c r="DU243" i="1"/>
  <c r="EA288" i="1"/>
  <c r="DU288" i="1"/>
  <c r="DZ287" i="1"/>
  <c r="DT287" i="1"/>
  <c r="DQ287" i="1"/>
  <c r="DP287" i="1"/>
  <c r="DW285" i="1"/>
  <c r="EC285" i="1"/>
  <c r="DQ285" i="1"/>
  <c r="DP285" i="1"/>
  <c r="DW284" i="1"/>
  <c r="EC284" i="1"/>
  <c r="DP284" i="1"/>
  <c r="DQ284" i="1"/>
  <c r="DZ285" i="1"/>
  <c r="DT285" i="1"/>
  <c r="EA283" i="1"/>
  <c r="DU283" i="1"/>
  <c r="EA282" i="1"/>
  <c r="DU282" i="1"/>
  <c r="DZ281" i="1"/>
  <c r="DT281" i="1"/>
  <c r="DY280" i="1"/>
  <c r="DS280" i="1"/>
  <c r="EA279" i="1"/>
  <c r="DU279" i="1"/>
  <c r="DQ279" i="1"/>
  <c r="DP279" i="1"/>
  <c r="EC278" i="1"/>
  <c r="DW278" i="1"/>
  <c r="DY276" i="1"/>
  <c r="DS276" i="1"/>
  <c r="DP276" i="1"/>
  <c r="DQ276" i="1"/>
  <c r="DW276" i="1"/>
  <c r="EC276" i="1"/>
  <c r="DZ277" i="1"/>
  <c r="DT277" i="1"/>
  <c r="DZ276" i="1"/>
  <c r="DT276" i="1"/>
  <c r="DZ275" i="1"/>
  <c r="DT275" i="1"/>
  <c r="DZ274" i="1"/>
  <c r="DT274" i="1"/>
  <c r="DZ273" i="1"/>
  <c r="DT273" i="1"/>
  <c r="DQ273" i="1"/>
  <c r="DP273" i="1"/>
  <c r="DY273" i="1"/>
  <c r="DS273" i="1"/>
  <c r="DW300" i="1"/>
  <c r="EC300" i="1"/>
  <c r="DP300" i="1"/>
  <c r="DQ300" i="1"/>
  <c r="DZ300" i="1"/>
  <c r="DT300" i="1"/>
  <c r="DY300" i="1"/>
  <c r="DS300" i="1"/>
  <c r="DW301" i="1"/>
  <c r="EC301" i="1"/>
  <c r="DQ301" i="1"/>
  <c r="DP301" i="1"/>
  <c r="DZ302" i="1"/>
  <c r="DT302" i="1"/>
  <c r="DP302" i="1"/>
  <c r="DQ302" i="1"/>
  <c r="DY302" i="1"/>
  <c r="DS302" i="1"/>
  <c r="EA302" i="1"/>
  <c r="DU302" i="1"/>
  <c r="EC303" i="1"/>
  <c r="DW303" i="1"/>
  <c r="DQ303" i="1"/>
  <c r="DP303" i="1"/>
  <c r="EA303" i="1"/>
  <c r="DU303" i="1"/>
  <c r="DW305" i="1"/>
  <c r="EC305" i="1"/>
  <c r="DQ305" i="1"/>
  <c r="DP305" i="1"/>
  <c r="DW304" i="1"/>
  <c r="EC304" i="1"/>
  <c r="DP304" i="1"/>
  <c r="DQ304" i="1"/>
  <c r="DZ304" i="1"/>
  <c r="DT304" i="1"/>
  <c r="DZ305" i="1"/>
  <c r="DT305" i="1"/>
  <c r="DY305" i="1"/>
  <c r="DS305" i="1"/>
  <c r="EC307" i="1"/>
  <c r="DW307" i="1"/>
  <c r="DQ307" i="1"/>
  <c r="DP307" i="1"/>
  <c r="DZ308" i="1"/>
  <c r="DT308" i="1"/>
  <c r="DP308" i="1"/>
  <c r="DQ308" i="1"/>
  <c r="DW308" i="1"/>
  <c r="EC308" i="1"/>
  <c r="DU309" i="1"/>
  <c r="DZ310" i="1"/>
  <c r="DT310" i="1"/>
  <c r="DZ311" i="1"/>
  <c r="DT311" i="1"/>
  <c r="EB313" i="1"/>
  <c r="DX313" i="1"/>
  <c r="EA313" i="1"/>
  <c r="DW313" i="1"/>
  <c r="DZ313" i="1"/>
  <c r="EC313" i="1"/>
  <c r="DT313" i="1"/>
  <c r="DQ313" i="1"/>
  <c r="DP313" i="1"/>
  <c r="DY313" i="1"/>
  <c r="DS313" i="1"/>
  <c r="DZ289" i="1"/>
  <c r="DT289" i="1"/>
  <c r="DY289" i="1"/>
  <c r="DS289" i="1"/>
  <c r="DW171" i="1"/>
  <c r="EC171" i="1"/>
  <c r="DW191" i="1"/>
  <c r="EC191" i="1"/>
  <c r="DQ191" i="1"/>
  <c r="DP191" i="1"/>
  <c r="DY191" i="1"/>
  <c r="DS191" i="1"/>
  <c r="DW123" i="1"/>
  <c r="EC123" i="1"/>
  <c r="DQ123" i="1"/>
  <c r="DP123" i="1"/>
  <c r="DY214" i="1"/>
  <c r="DS214" i="1"/>
  <c r="DP214" i="1"/>
  <c r="DQ214" i="1"/>
  <c r="EC214" i="1"/>
  <c r="DW214" i="1"/>
  <c r="EA214" i="1"/>
  <c r="DU214" i="1"/>
  <c r="DY170" i="1"/>
  <c r="DS170" i="1"/>
  <c r="DP170" i="1"/>
  <c r="DQ170" i="1"/>
  <c r="DZ160" i="1"/>
  <c r="DT160" i="1"/>
  <c r="EA161" i="1"/>
  <c r="DU161" i="1"/>
  <c r="EA160" i="1"/>
  <c r="DU160" i="1"/>
  <c r="EA233" i="1"/>
  <c r="DU233" i="1"/>
  <c r="DQ233" i="1"/>
  <c r="DP233" i="1"/>
  <c r="DW235" i="1"/>
  <c r="EC235" i="1"/>
  <c r="DQ235" i="1"/>
  <c r="DP235" i="1"/>
  <c r="DZ263" i="1"/>
  <c r="DT263" i="1"/>
  <c r="DQ263" i="1"/>
  <c r="DP263" i="1"/>
  <c r="DZ235" i="1"/>
  <c r="DT235" i="1"/>
  <c r="EC270" i="1"/>
  <c r="DW270" i="1"/>
  <c r="DP270" i="1"/>
  <c r="DQ270" i="1"/>
  <c r="DW227" i="1"/>
  <c r="EC227" i="1"/>
  <c r="DQ227" i="1"/>
  <c r="DP227" i="1"/>
  <c r="EA227" i="1"/>
  <c r="DU227" i="1"/>
  <c r="EA226" i="1"/>
  <c r="DU226" i="1"/>
  <c r="DP226" i="1"/>
  <c r="DQ226" i="1"/>
  <c r="DZ227" i="1"/>
  <c r="DT227" i="1"/>
  <c r="DW228" i="1"/>
  <c r="EC228" i="1"/>
  <c r="DP228" i="1"/>
  <c r="DQ228" i="1"/>
  <c r="EC229" i="1"/>
  <c r="DW229" i="1"/>
  <c r="DQ229" i="1"/>
  <c r="DP229" i="1"/>
  <c r="DZ229" i="1"/>
  <c r="DT229" i="1"/>
  <c r="EA229" i="1"/>
  <c r="DU229" i="1"/>
  <c r="DY229" i="1"/>
  <c r="DS229" i="1"/>
  <c r="DZ230" i="1"/>
  <c r="DT230" i="1"/>
  <c r="DY230" i="1"/>
  <c r="DS230" i="1"/>
  <c r="DZ231" i="1"/>
  <c r="DT231" i="1"/>
  <c r="DY231" i="1"/>
  <c r="DS231" i="1"/>
  <c r="DW232" i="1"/>
  <c r="EC232" i="1"/>
  <c r="EA232" i="1"/>
  <c r="DU232" i="1"/>
  <c r="DZ233" i="1"/>
  <c r="DT233" i="1"/>
  <c r="DW236" i="1"/>
  <c r="EC236" i="1"/>
  <c r="DP236" i="1"/>
  <c r="DQ236" i="1"/>
  <c r="EC237" i="1"/>
  <c r="DW237" i="1"/>
  <c r="DQ237" i="1"/>
  <c r="DP237" i="1"/>
  <c r="DY235" i="1"/>
  <c r="DS235" i="1"/>
  <c r="DY236" i="1"/>
  <c r="DS236" i="1"/>
  <c r="EA236" i="1"/>
  <c r="DU236" i="1"/>
  <c r="DZ237" i="1"/>
  <c r="DT237" i="1"/>
  <c r="EA237" i="1"/>
  <c r="DU237" i="1"/>
  <c r="DX237" i="1"/>
  <c r="DR237" i="1"/>
  <c r="DY238" i="1"/>
  <c r="DS238" i="1"/>
  <c r="DZ238" i="1"/>
  <c r="DT238" i="1"/>
  <c r="DZ239" i="1"/>
  <c r="DT239" i="1"/>
  <c r="EA240" i="1"/>
  <c r="DU240" i="1"/>
  <c r="DY241" i="1"/>
  <c r="DS241" i="1"/>
  <c r="EA241" i="1"/>
  <c r="DU241" i="1"/>
  <c r="EC259" i="1"/>
  <c r="DW259" i="1"/>
  <c r="DY259" i="1"/>
  <c r="DS259" i="1"/>
  <c r="EA259" i="1"/>
  <c r="DU259" i="1"/>
  <c r="DW260" i="1"/>
  <c r="EC260" i="1"/>
  <c r="EA260" i="1"/>
  <c r="DU260" i="1"/>
  <c r="DZ261" i="1"/>
  <c r="DT261" i="1"/>
  <c r="DQ261" i="1"/>
  <c r="DP261" i="1"/>
  <c r="DW261" i="1"/>
  <c r="EC261" i="1"/>
  <c r="DZ262" i="1"/>
  <c r="DT262" i="1"/>
  <c r="DP262" i="1"/>
  <c r="DQ262" i="1"/>
  <c r="EC263" i="1"/>
  <c r="DW263" i="1"/>
  <c r="DY264" i="1"/>
  <c r="DS264" i="1"/>
  <c r="EA264" i="1"/>
  <c r="DU264" i="1"/>
  <c r="DW265" i="1"/>
  <c r="EC265" i="1"/>
  <c r="DQ265" i="1"/>
  <c r="DP265" i="1"/>
  <c r="EC266" i="1"/>
  <c r="DW266" i="1"/>
  <c r="DZ267" i="1"/>
  <c r="DT267" i="1"/>
  <c r="DQ267" i="1"/>
  <c r="DP267" i="1"/>
  <c r="EA267" i="1"/>
  <c r="DU267" i="1"/>
  <c r="DY268" i="1"/>
  <c r="DS268" i="1"/>
  <c r="DW269" i="1"/>
  <c r="EC269" i="1"/>
  <c r="DZ270" i="1"/>
  <c r="DT270" i="1"/>
  <c r="DY271" i="1"/>
  <c r="DS271" i="1"/>
  <c r="DZ271" i="1"/>
  <c r="DT271" i="1"/>
  <c r="DZ272" i="1"/>
  <c r="DT272" i="1"/>
  <c r="DZ258" i="1"/>
  <c r="DT258" i="1"/>
  <c r="DP258" i="1"/>
  <c r="DQ258" i="1"/>
  <c r="DW257" i="1"/>
  <c r="EC257" i="1"/>
  <c r="EC258" i="1"/>
  <c r="DW258" i="1"/>
  <c r="DZ255" i="1"/>
  <c r="DT255" i="1"/>
  <c r="DQ255" i="1"/>
  <c r="DP255" i="1"/>
  <c r="DZ254" i="1"/>
  <c r="DT254" i="1"/>
  <c r="DP254" i="1"/>
  <c r="DQ254" i="1"/>
  <c r="EC254" i="1"/>
  <c r="DW254" i="1"/>
  <c r="DY254" i="1"/>
  <c r="DS254" i="1"/>
  <c r="EA254" i="1"/>
  <c r="DU254" i="1"/>
  <c r="DW253" i="1"/>
  <c r="EC253" i="1"/>
  <c r="DQ253" i="1"/>
  <c r="DP253" i="1"/>
  <c r="DZ253" i="1"/>
  <c r="DT253" i="1"/>
  <c r="DY253" i="1"/>
  <c r="DS253" i="1"/>
  <c r="EA253" i="1"/>
  <c r="DU253" i="1"/>
  <c r="DW252" i="1"/>
  <c r="EC252" i="1"/>
  <c r="DZ251" i="1"/>
  <c r="DT251" i="1"/>
  <c r="DQ251" i="1"/>
  <c r="DP251" i="1"/>
  <c r="EC251" i="1"/>
  <c r="DW251" i="1"/>
  <c r="EA251" i="1"/>
  <c r="DU251" i="1"/>
  <c r="DY252" i="1"/>
  <c r="DS252" i="1"/>
  <c r="DZ250" i="1"/>
  <c r="DT250" i="1"/>
  <c r="EA250" i="1"/>
  <c r="DU250" i="1"/>
  <c r="DZ248" i="1"/>
  <c r="DT248" i="1"/>
  <c r="DP248" i="1"/>
  <c r="DQ248" i="1"/>
  <c r="EC247" i="1"/>
  <c r="DW247" i="1"/>
  <c r="DQ247" i="1"/>
  <c r="DP247" i="1"/>
  <c r="EA247" i="1"/>
  <c r="DU247" i="1"/>
  <c r="EA248" i="1"/>
  <c r="DU248" i="1"/>
  <c r="DY247" i="1"/>
  <c r="DS247" i="1"/>
  <c r="DZ246" i="1"/>
  <c r="DT246" i="1"/>
  <c r="DY246" i="1"/>
  <c r="DS246" i="1"/>
  <c r="DW245" i="1"/>
  <c r="EC245" i="1"/>
  <c r="DQ245" i="1"/>
  <c r="DP245" i="1"/>
  <c r="DZ245" i="1"/>
  <c r="DT245" i="1"/>
  <c r="EA245" i="1"/>
  <c r="DU245" i="1"/>
  <c r="DZ243" i="1"/>
  <c r="DT243" i="1"/>
  <c r="DZ244" i="1"/>
  <c r="DT244" i="1"/>
  <c r="EC242" i="1"/>
  <c r="DW242" i="1"/>
  <c r="DP242" i="1"/>
  <c r="DQ242" i="1"/>
  <c r="EA246" i="1"/>
  <c r="DU246" i="1"/>
  <c r="DY244" i="1"/>
  <c r="DS244" i="1"/>
  <c r="DZ242" i="1"/>
  <c r="DT242" i="1"/>
  <c r="DW288" i="1"/>
  <c r="EC288" i="1"/>
  <c r="DP288" i="1"/>
  <c r="DQ288" i="1"/>
  <c r="DZ288" i="1"/>
  <c r="DT288" i="1"/>
  <c r="DY288" i="1"/>
  <c r="DS288" i="1"/>
  <c r="EC287" i="1"/>
  <c r="DW287" i="1"/>
  <c r="EC286" i="1"/>
  <c r="DW286" i="1"/>
  <c r="DP286" i="1"/>
  <c r="DQ286" i="1"/>
  <c r="DZ286" i="1"/>
  <c r="DT286" i="1"/>
  <c r="DZ284" i="1"/>
  <c r="DT284" i="1"/>
  <c r="EA284" i="1"/>
  <c r="DU284" i="1"/>
  <c r="DZ283" i="1"/>
  <c r="DT283" i="1"/>
  <c r="DQ283" i="1"/>
  <c r="DP283" i="1"/>
  <c r="EC283" i="1"/>
  <c r="DW283" i="1"/>
  <c r="DZ282" i="1"/>
  <c r="DT282" i="1"/>
  <c r="DP282" i="1"/>
  <c r="DQ282" i="1"/>
  <c r="EC282" i="1"/>
  <c r="DW282" i="1"/>
  <c r="DW281" i="1"/>
  <c r="EC281" i="1"/>
  <c r="DQ281" i="1"/>
  <c r="DP281" i="1"/>
  <c r="EA281" i="1"/>
  <c r="DU281" i="1"/>
  <c r="DW280" i="1"/>
  <c r="EC280" i="1"/>
  <c r="DP280" i="1"/>
  <c r="DQ280" i="1"/>
  <c r="DZ280" i="1"/>
  <c r="DT280" i="1"/>
  <c r="EA280" i="1"/>
  <c r="DU280" i="1"/>
  <c r="DZ278" i="1"/>
  <c r="DT278" i="1"/>
  <c r="DP278" i="1"/>
  <c r="DQ278" i="1"/>
  <c r="EA278" i="1"/>
  <c r="DU278" i="1"/>
  <c r="DW277" i="1"/>
  <c r="EC277" i="1"/>
  <c r="DQ277" i="1"/>
  <c r="DP277" i="1"/>
  <c r="EA277" i="1"/>
  <c r="DU277" i="1"/>
  <c r="DY279" i="1"/>
  <c r="DS279" i="1"/>
  <c r="DY278" i="1"/>
  <c r="DS278" i="1"/>
  <c r="EC275" i="1"/>
  <c r="DW275" i="1"/>
  <c r="DQ275" i="1"/>
  <c r="DP275" i="1"/>
  <c r="EC274" i="1"/>
  <c r="DW274" i="1"/>
  <c r="DP274" i="1"/>
  <c r="DQ274" i="1"/>
  <c r="DW273" i="1"/>
  <c r="EC273" i="1"/>
  <c r="DX273" i="1"/>
  <c r="DR273" i="1"/>
  <c r="EC302" i="1"/>
  <c r="DW302" i="1"/>
  <c r="DZ303" i="1"/>
  <c r="DT303" i="1"/>
  <c r="DY303" i="1"/>
  <c r="DS303" i="1"/>
  <c r="EA306" i="1"/>
  <c r="DU306" i="1"/>
  <c r="DP306" i="1"/>
  <c r="DQ306" i="1"/>
  <c r="EA304" i="1"/>
  <c r="DU304" i="1"/>
  <c r="EA305" i="1"/>
  <c r="DU305" i="1"/>
  <c r="EC306" i="1"/>
  <c r="DW306" i="1"/>
  <c r="DZ306" i="1"/>
  <c r="DT306" i="1"/>
  <c r="EA312" i="1"/>
  <c r="DW312" i="1"/>
  <c r="DZ312" i="1"/>
  <c r="EC312" i="1"/>
  <c r="DY312" i="1"/>
  <c r="DP312" i="1"/>
  <c r="DQ312" i="1"/>
  <c r="DY306" i="1"/>
  <c r="DS306" i="1"/>
  <c r="DZ307" i="1"/>
  <c r="DT307" i="1"/>
  <c r="EA308" i="1"/>
  <c r="DU308" i="1"/>
  <c r="EC310" i="1"/>
  <c r="EB310" i="1"/>
  <c r="DX310" i="1"/>
  <c r="EA310" i="1"/>
  <c r="DW310" i="1"/>
  <c r="DP310" i="1"/>
  <c r="DQ310" i="1"/>
  <c r="EA309" i="1"/>
  <c r="DW309" i="1"/>
  <c r="EC309" i="1"/>
  <c r="DQ309" i="1"/>
  <c r="DP309" i="1"/>
  <c r="DZ309" i="1"/>
  <c r="DT309" i="1"/>
  <c r="DY309" i="1"/>
  <c r="DS309" i="1"/>
  <c r="EC311" i="1"/>
  <c r="DY311" i="1"/>
  <c r="EB311" i="1"/>
  <c r="DX311" i="1"/>
  <c r="DW311" i="1"/>
  <c r="DQ311" i="1"/>
  <c r="DP311" i="1"/>
  <c r="DW289" i="1"/>
  <c r="EC289" i="1"/>
  <c r="DQ289" i="1"/>
  <c r="DP289" i="1"/>
  <c r="DK29" i="1" l="1"/>
  <c r="DI31" i="1"/>
  <c r="DM31" i="1"/>
  <c r="DJ31" i="1"/>
  <c r="DK31" i="1"/>
  <c r="DL31" i="1"/>
  <c r="DI35" i="1"/>
  <c r="DM35" i="1"/>
  <c r="DJ35" i="1"/>
  <c r="DK35" i="1"/>
  <c r="DL35" i="1"/>
  <c r="DI39" i="1"/>
  <c r="DM39" i="1"/>
  <c r="DJ39" i="1"/>
  <c r="DK39" i="1"/>
  <c r="DL39" i="1"/>
  <c r="DI43" i="1"/>
  <c r="DM43" i="1"/>
  <c r="DJ43" i="1"/>
  <c r="DK43" i="1"/>
  <c r="DL43" i="1"/>
  <c r="DI47" i="1"/>
  <c r="DM47" i="1"/>
  <c r="DJ47" i="1"/>
  <c r="DK47" i="1"/>
  <c r="DL47" i="1"/>
  <c r="DI51" i="1"/>
  <c r="DM51" i="1"/>
  <c r="DJ51" i="1"/>
  <c r="DK51" i="1"/>
  <c r="DL51" i="1"/>
  <c r="DI55" i="1"/>
  <c r="DM55" i="1"/>
  <c r="DJ55" i="1"/>
  <c r="DK55" i="1"/>
  <c r="DI59" i="1"/>
  <c r="DM59" i="1"/>
  <c r="DJ59" i="1"/>
  <c r="DK59" i="1"/>
  <c r="DL59" i="1"/>
  <c r="DI63" i="1"/>
  <c r="DJ63" i="1"/>
  <c r="DK63" i="1"/>
  <c r="DL63" i="1"/>
  <c r="DI67" i="1"/>
  <c r="DM67" i="1"/>
  <c r="DL67" i="1"/>
  <c r="DJ67" i="1"/>
  <c r="DK67" i="1"/>
  <c r="DI71" i="1"/>
  <c r="DM71" i="1"/>
  <c r="DJ71" i="1"/>
  <c r="DK71" i="1"/>
  <c r="DL75" i="1"/>
  <c r="DI75" i="1"/>
  <c r="DM75" i="1"/>
  <c r="DJ75" i="1"/>
  <c r="DK75" i="1"/>
  <c r="DI79" i="1"/>
  <c r="DM79" i="1"/>
  <c r="DJ79" i="1"/>
  <c r="DK79" i="1"/>
  <c r="DL83" i="1"/>
  <c r="DI83" i="1"/>
  <c r="DM83" i="1"/>
  <c r="DJ83" i="1"/>
  <c r="DK83" i="1"/>
  <c r="DL87" i="1"/>
  <c r="DI87" i="1"/>
  <c r="DM87" i="1"/>
  <c r="DJ87" i="1"/>
  <c r="DK87" i="1"/>
  <c r="DL91" i="1"/>
  <c r="DI91" i="1"/>
  <c r="DM91" i="1"/>
  <c r="DJ91" i="1"/>
  <c r="DK91" i="1"/>
  <c r="DL95" i="1"/>
  <c r="DI95" i="1"/>
  <c r="DM95" i="1"/>
  <c r="DJ95" i="1"/>
  <c r="DK95" i="1"/>
  <c r="DI99" i="1"/>
  <c r="DM99" i="1"/>
  <c r="DJ99" i="1"/>
  <c r="DK99" i="1"/>
  <c r="DI103" i="1"/>
  <c r="DK103" i="1"/>
  <c r="DL103" i="1"/>
  <c r="DM103" i="1"/>
  <c r="DJ103" i="1"/>
  <c r="DL107" i="1"/>
  <c r="DI107" i="1"/>
  <c r="DM107" i="1"/>
  <c r="DJ107" i="1"/>
  <c r="DK107" i="1"/>
  <c r="DL111" i="1"/>
  <c r="DI111" i="1"/>
  <c r="DM111" i="1"/>
  <c r="DJ111" i="1"/>
  <c r="DK111" i="1"/>
  <c r="DL115" i="1"/>
  <c r="DI115" i="1"/>
  <c r="DM115" i="1"/>
  <c r="DJ115" i="1"/>
  <c r="DK115" i="1"/>
  <c r="DL119" i="1"/>
  <c r="DI119" i="1"/>
  <c r="DM119" i="1"/>
  <c r="DJ119" i="1"/>
  <c r="DK119" i="1"/>
  <c r="DL123" i="1"/>
  <c r="DI123" i="1"/>
  <c r="DM123" i="1"/>
  <c r="DJ123" i="1"/>
  <c r="DK123" i="1"/>
  <c r="DL127" i="1"/>
  <c r="DI127" i="1"/>
  <c r="DM127" i="1"/>
  <c r="DJ127" i="1"/>
  <c r="DK127" i="1"/>
  <c r="DL131" i="1"/>
  <c r="DI131" i="1"/>
  <c r="DM131" i="1"/>
  <c r="DJ131" i="1"/>
  <c r="DK131" i="1"/>
  <c r="DL135" i="1"/>
  <c r="DI135" i="1"/>
  <c r="DM135" i="1"/>
  <c r="DJ135" i="1"/>
  <c r="DK135" i="1"/>
  <c r="DL139" i="1"/>
  <c r="DI139" i="1"/>
  <c r="DM139" i="1"/>
  <c r="DJ139" i="1"/>
  <c r="DK139" i="1"/>
  <c r="DL143" i="1"/>
  <c r="DI143" i="1"/>
  <c r="DM143" i="1"/>
  <c r="DJ143" i="1"/>
  <c r="DK143" i="1"/>
  <c r="DL147" i="1"/>
  <c r="DI147" i="1"/>
  <c r="DM147" i="1"/>
  <c r="DJ147" i="1"/>
  <c r="DK147" i="1"/>
  <c r="DL151" i="1"/>
  <c r="DI151" i="1"/>
  <c r="DM151" i="1"/>
  <c r="DJ151" i="1"/>
  <c r="DK151" i="1"/>
  <c r="DL155" i="1"/>
  <c r="DI155" i="1"/>
  <c r="DM155" i="1"/>
  <c r="DJ155" i="1"/>
  <c r="DK155" i="1"/>
  <c r="DL159" i="1"/>
  <c r="DI159" i="1"/>
  <c r="DM159" i="1"/>
  <c r="DJ159" i="1"/>
  <c r="DK159" i="1"/>
  <c r="DL163" i="1"/>
  <c r="DI163" i="1"/>
  <c r="DM163" i="1"/>
  <c r="DJ163" i="1"/>
  <c r="DK163" i="1"/>
  <c r="DL167" i="1"/>
  <c r="DI167" i="1"/>
  <c r="DM167" i="1"/>
  <c r="DJ167" i="1"/>
  <c r="DK167" i="1"/>
  <c r="DL171" i="1"/>
  <c r="DI171" i="1"/>
  <c r="DM171" i="1"/>
  <c r="DJ171" i="1"/>
  <c r="DK171" i="1"/>
  <c r="DL175" i="1"/>
  <c r="DI175" i="1"/>
  <c r="DM175" i="1"/>
  <c r="DJ175" i="1"/>
  <c r="DK175" i="1"/>
  <c r="DL179" i="1"/>
  <c r="DI179" i="1"/>
  <c r="DM179" i="1"/>
  <c r="DJ179" i="1"/>
  <c r="DK179" i="1"/>
  <c r="DL183" i="1"/>
  <c r="DI183" i="1"/>
  <c r="DM183" i="1"/>
  <c r="DJ183" i="1"/>
  <c r="DK183" i="1"/>
  <c r="DJ187" i="1"/>
  <c r="DK187" i="1"/>
  <c r="DI187" i="1"/>
  <c r="DL187" i="1"/>
  <c r="DM187" i="1"/>
  <c r="DK191" i="1"/>
  <c r="DL191" i="1"/>
  <c r="DI191" i="1"/>
  <c r="DM191" i="1"/>
  <c r="DJ191" i="1"/>
  <c r="DK195" i="1"/>
  <c r="DL195" i="1"/>
  <c r="DI195" i="1"/>
  <c r="DM195" i="1"/>
  <c r="DJ195" i="1"/>
  <c r="DK199" i="1"/>
  <c r="DL199" i="1"/>
  <c r="DI199" i="1"/>
  <c r="DM199" i="1"/>
  <c r="DJ199" i="1"/>
  <c r="DK203" i="1"/>
  <c r="DL203" i="1"/>
  <c r="DI203" i="1"/>
  <c r="DM203" i="1"/>
  <c r="DJ203" i="1"/>
  <c r="DK207" i="1"/>
  <c r="DL207" i="1"/>
  <c r="DI207" i="1"/>
  <c r="DM207" i="1"/>
  <c r="DJ207" i="1"/>
  <c r="DK211" i="1"/>
  <c r="DL211" i="1"/>
  <c r="DI211" i="1"/>
  <c r="DM211" i="1"/>
  <c r="DJ211" i="1"/>
  <c r="DK215" i="1"/>
  <c r="DL215" i="1"/>
  <c r="DI215" i="1"/>
  <c r="DM215" i="1"/>
  <c r="DJ215" i="1"/>
  <c r="DK219" i="1"/>
  <c r="DL219" i="1"/>
  <c r="DI219" i="1"/>
  <c r="DM219" i="1"/>
  <c r="DJ219" i="1"/>
  <c r="DK223" i="1"/>
  <c r="DL223" i="1"/>
  <c r="DI223" i="1"/>
  <c r="DM223" i="1"/>
  <c r="DJ223" i="1"/>
  <c r="DK227" i="1"/>
  <c r="DL227" i="1"/>
  <c r="DI227" i="1"/>
  <c r="DM227" i="1"/>
  <c r="DJ227" i="1"/>
  <c r="DJ232" i="1"/>
  <c r="DK232" i="1"/>
  <c r="DL232" i="1"/>
  <c r="DI232" i="1"/>
  <c r="DM232" i="1"/>
  <c r="DK235" i="1"/>
  <c r="DL235" i="1"/>
  <c r="DI235" i="1"/>
  <c r="DM235" i="1"/>
  <c r="DJ235" i="1"/>
  <c r="DK239" i="1"/>
  <c r="DL239" i="1"/>
  <c r="DI239" i="1"/>
  <c r="DM239" i="1"/>
  <c r="DJ239" i="1"/>
  <c r="DK243" i="1"/>
  <c r="DL243" i="1"/>
  <c r="DI243" i="1"/>
  <c r="DM243" i="1"/>
  <c r="DJ243" i="1"/>
  <c r="DK247" i="1"/>
  <c r="DL247" i="1"/>
  <c r="DI247" i="1"/>
  <c r="DM247" i="1"/>
  <c r="DJ247" i="1"/>
  <c r="DK251" i="1"/>
  <c r="DL251" i="1"/>
  <c r="DI251" i="1"/>
  <c r="DM251" i="1"/>
  <c r="DJ251" i="1"/>
  <c r="DK255" i="1"/>
  <c r="DL255" i="1"/>
  <c r="DI255" i="1"/>
  <c r="DM255" i="1"/>
  <c r="DJ255" i="1"/>
  <c r="DK259" i="1"/>
  <c r="DL259" i="1"/>
  <c r="DI259" i="1"/>
  <c r="DM259" i="1"/>
  <c r="DJ259" i="1"/>
  <c r="DK263" i="1"/>
  <c r="DL263" i="1"/>
  <c r="DI263" i="1"/>
  <c r="DM263" i="1"/>
  <c r="DJ263" i="1"/>
  <c r="DK267" i="1"/>
  <c r="DL267" i="1"/>
  <c r="DI267" i="1"/>
  <c r="DM267" i="1"/>
  <c r="DJ267" i="1"/>
  <c r="DK271" i="1"/>
  <c r="DL271" i="1"/>
  <c r="DI271" i="1"/>
  <c r="DM271" i="1"/>
  <c r="DJ271" i="1"/>
  <c r="DK275" i="1"/>
  <c r="DL275" i="1"/>
  <c r="DI275" i="1"/>
  <c r="DM275" i="1"/>
  <c r="DJ275" i="1"/>
  <c r="DK279" i="1"/>
  <c r="DL279" i="1"/>
  <c r="DI279" i="1"/>
  <c r="DM279" i="1"/>
  <c r="DJ279" i="1"/>
  <c r="DK283" i="1"/>
  <c r="DL283" i="1"/>
  <c r="DI283" i="1"/>
  <c r="DM283" i="1"/>
  <c r="DJ283" i="1"/>
  <c r="DK287" i="1"/>
  <c r="DL287" i="1"/>
  <c r="DI287" i="1"/>
  <c r="DM287" i="1"/>
  <c r="DJ287" i="1"/>
  <c r="DK291" i="1"/>
  <c r="DL291" i="1"/>
  <c r="DI291" i="1"/>
  <c r="DM291" i="1"/>
  <c r="DJ291" i="1"/>
  <c r="DK295" i="1"/>
  <c r="DL295" i="1"/>
  <c r="DI295" i="1"/>
  <c r="DM295" i="1"/>
  <c r="DJ295" i="1"/>
  <c r="DK299" i="1"/>
  <c r="DL299" i="1"/>
  <c r="DI299" i="1"/>
  <c r="DM299" i="1"/>
  <c r="DJ299" i="1"/>
  <c r="DK303" i="1"/>
  <c r="DL303" i="1"/>
  <c r="DI303" i="1"/>
  <c r="DM303" i="1"/>
  <c r="DJ303" i="1"/>
  <c r="DK307" i="1"/>
  <c r="DL307" i="1"/>
  <c r="DI307" i="1"/>
  <c r="DM307" i="1"/>
  <c r="DJ307" i="1"/>
  <c r="DK311" i="1"/>
  <c r="DL311" i="1"/>
  <c r="DI311" i="1"/>
  <c r="DM311" i="1"/>
  <c r="DJ311" i="1"/>
  <c r="DI27" i="1"/>
  <c r="DM27" i="1"/>
  <c r="DJ27" i="1"/>
  <c r="DK27" i="1"/>
  <c r="DL27" i="1"/>
  <c r="DK25" i="1"/>
  <c r="DL25" i="1"/>
  <c r="DM25" i="1"/>
  <c r="DI25" i="1"/>
  <c r="DJ25" i="1"/>
  <c r="DI23" i="1"/>
  <c r="DM23" i="1"/>
  <c r="DJ23" i="1"/>
  <c r="DK23" i="1"/>
  <c r="DL23" i="1"/>
  <c r="DK21" i="1"/>
  <c r="DL21" i="1"/>
  <c r="DI21" i="1"/>
  <c r="DJ21" i="1"/>
  <c r="DM21" i="1"/>
  <c r="DI19" i="1"/>
  <c r="DM19" i="1"/>
  <c r="DJ19" i="1"/>
  <c r="DK19" i="1"/>
  <c r="DL19" i="1"/>
  <c r="DK17" i="1"/>
  <c r="DL17" i="1"/>
  <c r="DM17" i="1"/>
  <c r="DI17" i="1"/>
  <c r="DJ17" i="1"/>
  <c r="DI15" i="1"/>
  <c r="DM15" i="1"/>
  <c r="DJ15" i="1"/>
  <c r="DK15" i="1"/>
  <c r="DL15" i="1"/>
  <c r="DK13" i="1"/>
  <c r="DL13" i="1"/>
  <c r="DI13" i="1"/>
  <c r="DJ13" i="1"/>
  <c r="DM13" i="1"/>
  <c r="DI11" i="1"/>
  <c r="DM11" i="1"/>
  <c r="DJ11" i="1"/>
  <c r="DK11" i="1"/>
  <c r="DL11" i="1"/>
  <c r="DK9" i="1"/>
  <c r="DL9" i="1"/>
  <c r="DM9" i="1"/>
  <c r="DI9" i="1"/>
  <c r="DJ9" i="1"/>
  <c r="DI7" i="1"/>
  <c r="DM7" i="1"/>
  <c r="DJ7" i="1"/>
  <c r="DK7" i="1"/>
  <c r="DL7" i="1"/>
  <c r="DK5" i="1"/>
  <c r="DL5" i="1"/>
  <c r="DI5" i="1"/>
  <c r="DJ5" i="1"/>
  <c r="DM5" i="1"/>
  <c r="DI3" i="1"/>
  <c r="DM3" i="1"/>
  <c r="DJ3" i="1"/>
  <c r="DK3" i="1"/>
  <c r="DL3" i="1"/>
  <c r="DJ29" i="1"/>
  <c r="DL32" i="1"/>
  <c r="DI32" i="1"/>
  <c r="DM32" i="1"/>
  <c r="DJ32" i="1"/>
  <c r="DK32" i="1"/>
  <c r="DL36" i="1"/>
  <c r="DI36" i="1"/>
  <c r="DM36" i="1"/>
  <c r="DJ36" i="1"/>
  <c r="DK36" i="1"/>
  <c r="DL40" i="1"/>
  <c r="DI40" i="1"/>
  <c r="DM40" i="1"/>
  <c r="DJ40" i="1"/>
  <c r="DK40" i="1"/>
  <c r="DL44" i="1"/>
  <c r="DI44" i="1"/>
  <c r="DM44" i="1"/>
  <c r="DJ44" i="1"/>
  <c r="DK44" i="1"/>
  <c r="DL48" i="1"/>
  <c r="DI48" i="1"/>
  <c r="DM48" i="1"/>
  <c r="DJ48" i="1"/>
  <c r="DK48" i="1"/>
  <c r="DL52" i="1"/>
  <c r="DI52" i="1"/>
  <c r="DM52" i="1"/>
  <c r="DJ52" i="1"/>
  <c r="DK52" i="1"/>
  <c r="DL56" i="1"/>
  <c r="DI56" i="1"/>
  <c r="DM56" i="1"/>
  <c r="DJ56" i="1"/>
  <c r="DK56" i="1"/>
  <c r="DL60" i="1"/>
  <c r="DI60" i="1"/>
  <c r="DM60" i="1"/>
  <c r="DJ60" i="1"/>
  <c r="DK60" i="1"/>
  <c r="DI64" i="1"/>
  <c r="DM64" i="1"/>
  <c r="DJ64" i="1"/>
  <c r="DK64" i="1"/>
  <c r="DL68" i="1"/>
  <c r="DM68" i="1"/>
  <c r="DI68" i="1"/>
  <c r="DJ68" i="1"/>
  <c r="DK68" i="1"/>
  <c r="DK72" i="1"/>
  <c r="DL72" i="1"/>
  <c r="DM72" i="1"/>
  <c r="DI72" i="1"/>
  <c r="DJ72" i="1"/>
  <c r="DK76" i="1"/>
  <c r="DL76" i="1"/>
  <c r="DI76" i="1"/>
  <c r="DJ76" i="1"/>
  <c r="DK80" i="1"/>
  <c r="DL80" i="1"/>
  <c r="DM80" i="1"/>
  <c r="DI80" i="1"/>
  <c r="DJ80" i="1"/>
  <c r="DK84" i="1"/>
  <c r="DL84" i="1"/>
  <c r="DI84" i="1"/>
  <c r="DJ84" i="1"/>
  <c r="DM84" i="1"/>
  <c r="DK88" i="1"/>
  <c r="DL88" i="1"/>
  <c r="DM88" i="1"/>
  <c r="DI88" i="1"/>
  <c r="DJ88" i="1"/>
  <c r="DK92" i="1"/>
  <c r="DL92" i="1"/>
  <c r="DI92" i="1"/>
  <c r="DJ92" i="1"/>
  <c r="DM92" i="1"/>
  <c r="DK96" i="1"/>
  <c r="DL96" i="1"/>
  <c r="DM96" i="1"/>
  <c r="DI96" i="1"/>
  <c r="DJ96" i="1"/>
  <c r="DK100" i="1"/>
  <c r="DL100" i="1"/>
  <c r="DI100" i="1"/>
  <c r="DJ100" i="1"/>
  <c r="DM100" i="1"/>
  <c r="DK104" i="1"/>
  <c r="DI104" i="1"/>
  <c r="DJ104" i="1"/>
  <c r="DM104" i="1"/>
  <c r="DK108" i="1"/>
  <c r="DL108" i="1"/>
  <c r="DM108" i="1"/>
  <c r="DI108" i="1"/>
  <c r="DJ108" i="1"/>
  <c r="DK112" i="1"/>
  <c r="DL112" i="1"/>
  <c r="DI112" i="1"/>
  <c r="DJ112" i="1"/>
  <c r="DM112" i="1"/>
  <c r="DK116" i="1"/>
  <c r="DL116" i="1"/>
  <c r="DM116" i="1"/>
  <c r="DI116" i="1"/>
  <c r="DJ116" i="1"/>
  <c r="DK120" i="1"/>
  <c r="DL120" i="1"/>
  <c r="DI120" i="1"/>
  <c r="DJ120" i="1"/>
  <c r="DM120" i="1"/>
  <c r="DK124" i="1"/>
  <c r="DL124" i="1"/>
  <c r="DM124" i="1"/>
  <c r="DI124" i="1"/>
  <c r="DJ124" i="1"/>
  <c r="DK128" i="1"/>
  <c r="DL128" i="1"/>
  <c r="DI128" i="1"/>
  <c r="DJ128" i="1"/>
  <c r="DM128" i="1"/>
  <c r="DK132" i="1"/>
  <c r="DL132" i="1"/>
  <c r="DM132" i="1"/>
  <c r="DI132" i="1"/>
  <c r="DJ132" i="1"/>
  <c r="DK136" i="1"/>
  <c r="DL136" i="1"/>
  <c r="DI136" i="1"/>
  <c r="DJ136" i="1"/>
  <c r="DM136" i="1"/>
  <c r="DK140" i="1"/>
  <c r="DL140" i="1"/>
  <c r="DI140" i="1"/>
  <c r="DM140" i="1"/>
  <c r="DJ140" i="1"/>
  <c r="DK144" i="1"/>
  <c r="DL144" i="1"/>
  <c r="DI144" i="1"/>
  <c r="DM144" i="1"/>
  <c r="DJ144" i="1"/>
  <c r="DK148" i="1"/>
  <c r="DL148" i="1"/>
  <c r="DI148" i="1"/>
  <c r="DM148" i="1"/>
  <c r="DJ148" i="1"/>
  <c r="DK152" i="1"/>
  <c r="DL152" i="1"/>
  <c r="DI152" i="1"/>
  <c r="DM152" i="1"/>
  <c r="DJ152" i="1"/>
  <c r="DK156" i="1"/>
  <c r="DL156" i="1"/>
  <c r="DI156" i="1"/>
  <c r="DM156" i="1"/>
  <c r="DJ156" i="1"/>
  <c r="DK160" i="1"/>
  <c r="DL160" i="1"/>
  <c r="DI160" i="1"/>
  <c r="DM160" i="1"/>
  <c r="DJ160" i="1"/>
  <c r="DK164" i="1"/>
  <c r="DL164" i="1"/>
  <c r="DI164" i="1"/>
  <c r="DM164" i="1"/>
  <c r="DJ164" i="1"/>
  <c r="DK168" i="1"/>
  <c r="DL168" i="1"/>
  <c r="DI168" i="1"/>
  <c r="DM168" i="1"/>
  <c r="DJ168" i="1"/>
  <c r="DK172" i="1"/>
  <c r="DL172" i="1"/>
  <c r="DI172" i="1"/>
  <c r="DM172" i="1"/>
  <c r="DJ172" i="1"/>
  <c r="DK176" i="1"/>
  <c r="DL176" i="1"/>
  <c r="DI176" i="1"/>
  <c r="DM176" i="1"/>
  <c r="DJ176" i="1"/>
  <c r="DK180" i="1"/>
  <c r="DL180" i="1"/>
  <c r="DI180" i="1"/>
  <c r="DM180" i="1"/>
  <c r="DJ180" i="1"/>
  <c r="DK184" i="1"/>
  <c r="DL184" i="1"/>
  <c r="DI184" i="1"/>
  <c r="DM184" i="1"/>
  <c r="DJ184" i="1"/>
  <c r="DI188" i="1"/>
  <c r="DJ188" i="1"/>
  <c r="DK188" i="1"/>
  <c r="DL188" i="1"/>
  <c r="DM188" i="1"/>
  <c r="DJ192" i="1"/>
  <c r="DK192" i="1"/>
  <c r="DL192" i="1"/>
  <c r="DI192" i="1"/>
  <c r="DM192" i="1"/>
  <c r="DJ196" i="1"/>
  <c r="DK196" i="1"/>
  <c r="DL196" i="1"/>
  <c r="DI196" i="1"/>
  <c r="DM196" i="1"/>
  <c r="DJ200" i="1"/>
  <c r="DK200" i="1"/>
  <c r="DL200" i="1"/>
  <c r="DI200" i="1"/>
  <c r="DM200" i="1"/>
  <c r="DJ204" i="1"/>
  <c r="DK204" i="1"/>
  <c r="DL204" i="1"/>
  <c r="DI204" i="1"/>
  <c r="DM204" i="1"/>
  <c r="DJ208" i="1"/>
  <c r="DK208" i="1"/>
  <c r="DL208" i="1"/>
  <c r="DI208" i="1"/>
  <c r="DM208" i="1"/>
  <c r="DJ212" i="1"/>
  <c r="DK212" i="1"/>
  <c r="DL212" i="1"/>
  <c r="DI212" i="1"/>
  <c r="DM212" i="1"/>
  <c r="DJ216" i="1"/>
  <c r="DK216" i="1"/>
  <c r="DL216" i="1"/>
  <c r="DI216" i="1"/>
  <c r="DM216" i="1"/>
  <c r="DJ220" i="1"/>
  <c r="DK220" i="1"/>
  <c r="DL220" i="1"/>
  <c r="DI220" i="1"/>
  <c r="DM220" i="1"/>
  <c r="DJ224" i="1"/>
  <c r="DK224" i="1"/>
  <c r="DL224" i="1"/>
  <c r="DI224" i="1"/>
  <c r="DM224" i="1"/>
  <c r="DJ228" i="1"/>
  <c r="DK228" i="1"/>
  <c r="DL228" i="1"/>
  <c r="DI228" i="1"/>
  <c r="DM228" i="1"/>
  <c r="DK231" i="1"/>
  <c r="DL231" i="1"/>
  <c r="DI231" i="1"/>
  <c r="DM231" i="1"/>
  <c r="DJ231" i="1"/>
  <c r="DJ236" i="1"/>
  <c r="DK236" i="1"/>
  <c r="DL236" i="1"/>
  <c r="DI236" i="1"/>
  <c r="DM236" i="1"/>
  <c r="DJ240" i="1"/>
  <c r="DK240" i="1"/>
  <c r="DL240" i="1"/>
  <c r="DI240" i="1"/>
  <c r="DM240" i="1"/>
  <c r="DJ244" i="1"/>
  <c r="DK244" i="1"/>
  <c r="DL244" i="1"/>
  <c r="DI244" i="1"/>
  <c r="DM244" i="1"/>
  <c r="DJ248" i="1"/>
  <c r="DK248" i="1"/>
  <c r="DL248" i="1"/>
  <c r="DI248" i="1"/>
  <c r="DM248" i="1"/>
  <c r="DJ252" i="1"/>
  <c r="DK252" i="1"/>
  <c r="DL252" i="1"/>
  <c r="DI252" i="1"/>
  <c r="DM252" i="1"/>
  <c r="DJ256" i="1"/>
  <c r="DK256" i="1"/>
  <c r="DL256" i="1"/>
  <c r="DI256" i="1"/>
  <c r="DM256" i="1"/>
  <c r="DJ260" i="1"/>
  <c r="DK260" i="1"/>
  <c r="DL260" i="1"/>
  <c r="DI260" i="1"/>
  <c r="DM260" i="1"/>
  <c r="DJ264" i="1"/>
  <c r="DK264" i="1"/>
  <c r="DL264" i="1"/>
  <c r="DI264" i="1"/>
  <c r="DM264" i="1"/>
  <c r="DJ268" i="1"/>
  <c r="DK268" i="1"/>
  <c r="DL268" i="1"/>
  <c r="DI268" i="1"/>
  <c r="DM268" i="1"/>
  <c r="DJ272" i="1"/>
  <c r="DK272" i="1"/>
  <c r="DL272" i="1"/>
  <c r="DI272" i="1"/>
  <c r="DM272" i="1"/>
  <c r="DJ276" i="1"/>
  <c r="DK276" i="1"/>
  <c r="DL276" i="1"/>
  <c r="DI276" i="1"/>
  <c r="DM276" i="1"/>
  <c r="DJ280" i="1"/>
  <c r="DK280" i="1"/>
  <c r="DL280" i="1"/>
  <c r="DI280" i="1"/>
  <c r="DM280" i="1"/>
  <c r="DJ284" i="1"/>
  <c r="DK284" i="1"/>
  <c r="DL284" i="1"/>
  <c r="DI284" i="1"/>
  <c r="DM284" i="1"/>
  <c r="DJ288" i="1"/>
  <c r="DK288" i="1"/>
  <c r="DL288" i="1"/>
  <c r="DI288" i="1"/>
  <c r="DM288" i="1"/>
  <c r="DJ292" i="1"/>
  <c r="DK292" i="1"/>
  <c r="DL292" i="1"/>
  <c r="DI292" i="1"/>
  <c r="DM292" i="1"/>
  <c r="DJ296" i="1"/>
  <c r="DK296" i="1"/>
  <c r="DL296" i="1"/>
  <c r="DI296" i="1"/>
  <c r="DM296" i="1"/>
  <c r="DJ300" i="1"/>
  <c r="DK300" i="1"/>
  <c r="DL300" i="1"/>
  <c r="DI300" i="1"/>
  <c r="DM300" i="1"/>
  <c r="DJ304" i="1"/>
  <c r="DK304" i="1"/>
  <c r="DL304" i="1"/>
  <c r="DI304" i="1"/>
  <c r="DM304" i="1"/>
  <c r="DJ308" i="1"/>
  <c r="DK308" i="1"/>
  <c r="DL308" i="1"/>
  <c r="DI308" i="1"/>
  <c r="DM308" i="1"/>
  <c r="DJ312" i="1"/>
  <c r="DK312" i="1"/>
  <c r="DL312" i="1"/>
  <c r="DI312" i="1"/>
  <c r="DM312" i="1"/>
  <c r="DI29" i="1"/>
  <c r="DK33" i="1"/>
  <c r="DL33" i="1"/>
  <c r="DM33" i="1"/>
  <c r="DI33" i="1"/>
  <c r="DJ33" i="1"/>
  <c r="DK37" i="1"/>
  <c r="DL37" i="1"/>
  <c r="DI37" i="1"/>
  <c r="DJ37" i="1"/>
  <c r="DM37" i="1"/>
  <c r="DK41" i="1"/>
  <c r="DL41" i="1"/>
  <c r="DM41" i="1"/>
  <c r="DI41" i="1"/>
  <c r="DJ41" i="1"/>
  <c r="DK45" i="1"/>
  <c r="DL45" i="1"/>
  <c r="DI45" i="1"/>
  <c r="DJ45" i="1"/>
  <c r="DM45" i="1"/>
  <c r="DK49" i="1"/>
  <c r="DL49" i="1"/>
  <c r="DM49" i="1"/>
  <c r="DI49" i="1"/>
  <c r="DJ49" i="1"/>
  <c r="DK53" i="1"/>
  <c r="DL53" i="1"/>
  <c r="DI53" i="1"/>
  <c r="DJ53" i="1"/>
  <c r="DM53" i="1"/>
  <c r="DK57" i="1"/>
  <c r="DL57" i="1"/>
  <c r="DM57" i="1"/>
  <c r="DI57" i="1"/>
  <c r="DJ57" i="1"/>
  <c r="DK61" i="1"/>
  <c r="DL61" i="1"/>
  <c r="DI61" i="1"/>
  <c r="DJ61" i="1"/>
  <c r="DM61" i="1"/>
  <c r="DK65" i="1"/>
  <c r="DL65" i="1"/>
  <c r="DM65" i="1"/>
  <c r="DI65" i="1"/>
  <c r="DJ65" i="1"/>
  <c r="DK69" i="1"/>
  <c r="DI69" i="1"/>
  <c r="DJ69" i="1"/>
  <c r="DL69" i="1"/>
  <c r="DJ73" i="1"/>
  <c r="DK73" i="1"/>
  <c r="DI73" i="1"/>
  <c r="DL73" i="1"/>
  <c r="DM73" i="1"/>
  <c r="DJ77" i="1"/>
  <c r="DK77" i="1"/>
  <c r="DL77" i="1"/>
  <c r="DM77" i="1"/>
  <c r="DI77" i="1"/>
  <c r="DJ81" i="1"/>
  <c r="DK81" i="1"/>
  <c r="DI81" i="1"/>
  <c r="DL81" i="1"/>
  <c r="DM81" i="1"/>
  <c r="DJ85" i="1"/>
  <c r="DK85" i="1"/>
  <c r="DL85" i="1"/>
  <c r="DM85" i="1"/>
  <c r="DI85" i="1"/>
  <c r="DJ89" i="1"/>
  <c r="DK89" i="1"/>
  <c r="DI89" i="1"/>
  <c r="DM89" i="1"/>
  <c r="DJ93" i="1"/>
  <c r="DK93" i="1"/>
  <c r="DL93" i="1"/>
  <c r="DI93" i="1"/>
  <c r="DJ97" i="1"/>
  <c r="DK97" i="1"/>
  <c r="DI97" i="1"/>
  <c r="DM97" i="1"/>
  <c r="DK101" i="1"/>
  <c r="DJ101" i="1"/>
  <c r="DL101" i="1"/>
  <c r="DM101" i="1"/>
  <c r="DI101" i="1"/>
  <c r="DJ105" i="1"/>
  <c r="DK105" i="1"/>
  <c r="DL105" i="1"/>
  <c r="DM105" i="1"/>
  <c r="DI105" i="1"/>
  <c r="DJ109" i="1"/>
  <c r="DK109" i="1"/>
  <c r="DI109" i="1"/>
  <c r="DL109" i="1"/>
  <c r="DM109" i="1"/>
  <c r="DJ113" i="1"/>
  <c r="DK113" i="1"/>
  <c r="DL113" i="1"/>
  <c r="DM113" i="1"/>
  <c r="DI113" i="1"/>
  <c r="DJ117" i="1"/>
  <c r="DK117" i="1"/>
  <c r="DI117" i="1"/>
  <c r="DL117" i="1"/>
  <c r="DM117" i="1"/>
  <c r="DJ121" i="1"/>
  <c r="DK121" i="1"/>
  <c r="DL121" i="1"/>
  <c r="DM121" i="1"/>
  <c r="DI121" i="1"/>
  <c r="DJ125" i="1"/>
  <c r="DK125" i="1"/>
  <c r="DI125" i="1"/>
  <c r="DL125" i="1"/>
  <c r="DM125" i="1"/>
  <c r="DJ129" i="1"/>
  <c r="DK129" i="1"/>
  <c r="DL129" i="1"/>
  <c r="DM129" i="1"/>
  <c r="DI129" i="1"/>
  <c r="DJ133" i="1"/>
  <c r="DK133" i="1"/>
  <c r="DI133" i="1"/>
  <c r="DL133" i="1"/>
  <c r="DM133" i="1"/>
  <c r="DJ137" i="1"/>
  <c r="DK137" i="1"/>
  <c r="DL137" i="1"/>
  <c r="DI137" i="1"/>
  <c r="DM137" i="1"/>
  <c r="DJ141" i="1"/>
  <c r="DK141" i="1"/>
  <c r="DL141" i="1"/>
  <c r="DI141" i="1"/>
  <c r="DM141" i="1"/>
  <c r="DJ145" i="1"/>
  <c r="DK145" i="1"/>
  <c r="DL145" i="1"/>
  <c r="DI145" i="1"/>
  <c r="DM145" i="1"/>
  <c r="DJ149" i="1"/>
  <c r="DK149" i="1"/>
  <c r="DL149" i="1"/>
  <c r="DI149" i="1"/>
  <c r="DM149" i="1"/>
  <c r="DJ153" i="1"/>
  <c r="DK153" i="1"/>
  <c r="DL153" i="1"/>
  <c r="DI153" i="1"/>
  <c r="DM153" i="1"/>
  <c r="DJ157" i="1"/>
  <c r="DK157" i="1"/>
  <c r="DL157" i="1"/>
  <c r="DI157" i="1"/>
  <c r="DM157" i="1"/>
  <c r="DJ161" i="1"/>
  <c r="DK161" i="1"/>
  <c r="DL161" i="1"/>
  <c r="DI161" i="1"/>
  <c r="DM161" i="1"/>
  <c r="DJ165" i="1"/>
  <c r="DK165" i="1"/>
  <c r="DL165" i="1"/>
  <c r="DI165" i="1"/>
  <c r="DM165" i="1"/>
  <c r="DJ169" i="1"/>
  <c r="DK169" i="1"/>
  <c r="DL169" i="1"/>
  <c r="DI169" i="1"/>
  <c r="DM169" i="1"/>
  <c r="DJ173" i="1"/>
  <c r="DK173" i="1"/>
  <c r="DL173" i="1"/>
  <c r="DI173" i="1"/>
  <c r="DM173" i="1"/>
  <c r="DJ177" i="1"/>
  <c r="DK177" i="1"/>
  <c r="DL177" i="1"/>
  <c r="DI177" i="1"/>
  <c r="DM177" i="1"/>
  <c r="DJ181" i="1"/>
  <c r="DK181" i="1"/>
  <c r="DL181" i="1"/>
  <c r="DI181" i="1"/>
  <c r="DM181" i="1"/>
  <c r="DJ185" i="1"/>
  <c r="DK185" i="1"/>
  <c r="DL185" i="1"/>
  <c r="DI185" i="1"/>
  <c r="DM185" i="1"/>
  <c r="DI189" i="1"/>
  <c r="DM189" i="1"/>
  <c r="DJ189" i="1"/>
  <c r="DK189" i="1"/>
  <c r="DL189" i="1"/>
  <c r="DI193" i="1"/>
  <c r="DM193" i="1"/>
  <c r="DJ193" i="1"/>
  <c r="DK193" i="1"/>
  <c r="DL193" i="1"/>
  <c r="DI197" i="1"/>
  <c r="DM197" i="1"/>
  <c r="DJ197" i="1"/>
  <c r="DK197" i="1"/>
  <c r="DL197" i="1"/>
  <c r="DI201" i="1"/>
  <c r="DM201" i="1"/>
  <c r="DJ201" i="1"/>
  <c r="DK201" i="1"/>
  <c r="DL201" i="1"/>
  <c r="DI205" i="1"/>
  <c r="DM205" i="1"/>
  <c r="DJ205" i="1"/>
  <c r="DK205" i="1"/>
  <c r="DL205" i="1"/>
  <c r="DI209" i="1"/>
  <c r="DM209" i="1"/>
  <c r="DJ209" i="1"/>
  <c r="DK209" i="1"/>
  <c r="DL209" i="1"/>
  <c r="DI213" i="1"/>
  <c r="DM213" i="1"/>
  <c r="DJ213" i="1"/>
  <c r="DK213" i="1"/>
  <c r="DL213" i="1"/>
  <c r="DI217" i="1"/>
  <c r="DM217" i="1"/>
  <c r="DJ217" i="1"/>
  <c r="DK217" i="1"/>
  <c r="DL217" i="1"/>
  <c r="DI221" i="1"/>
  <c r="DM221" i="1"/>
  <c r="DJ221" i="1"/>
  <c r="DK221" i="1"/>
  <c r="DL221" i="1"/>
  <c r="DI225" i="1"/>
  <c r="DM225" i="1"/>
  <c r="DJ225" i="1"/>
  <c r="DK225" i="1"/>
  <c r="DL225" i="1"/>
  <c r="DI229" i="1"/>
  <c r="DM229" i="1"/>
  <c r="DJ229" i="1"/>
  <c r="DK229" i="1"/>
  <c r="DL229" i="1"/>
  <c r="DI233" i="1"/>
  <c r="DM233" i="1"/>
  <c r="DJ233" i="1"/>
  <c r="DK233" i="1"/>
  <c r="DL233" i="1"/>
  <c r="DI237" i="1"/>
  <c r="DM237" i="1"/>
  <c r="DJ237" i="1"/>
  <c r="DK237" i="1"/>
  <c r="DL237" i="1"/>
  <c r="DI241" i="1"/>
  <c r="DM241" i="1"/>
  <c r="DJ241" i="1"/>
  <c r="DK241" i="1"/>
  <c r="DL241" i="1"/>
  <c r="DI245" i="1"/>
  <c r="DM245" i="1"/>
  <c r="DJ245" i="1"/>
  <c r="DK245" i="1"/>
  <c r="DL245" i="1"/>
  <c r="DI249" i="1"/>
  <c r="DM249" i="1"/>
  <c r="DJ249" i="1"/>
  <c r="DK249" i="1"/>
  <c r="DL249" i="1"/>
  <c r="DI253" i="1"/>
  <c r="DM253" i="1"/>
  <c r="DJ253" i="1"/>
  <c r="DK253" i="1"/>
  <c r="DL253" i="1"/>
  <c r="DI257" i="1"/>
  <c r="DM257" i="1"/>
  <c r="DJ257" i="1"/>
  <c r="DK257" i="1"/>
  <c r="DL257" i="1"/>
  <c r="DI261" i="1"/>
  <c r="DM261" i="1"/>
  <c r="DJ261" i="1"/>
  <c r="DK261" i="1"/>
  <c r="DL261" i="1"/>
  <c r="DI265" i="1"/>
  <c r="DM265" i="1"/>
  <c r="DJ265" i="1"/>
  <c r="DK265" i="1"/>
  <c r="DL265" i="1"/>
  <c r="DI269" i="1"/>
  <c r="DM269" i="1"/>
  <c r="DJ269" i="1"/>
  <c r="DK269" i="1"/>
  <c r="DL269" i="1"/>
  <c r="DI273" i="1"/>
  <c r="DM273" i="1"/>
  <c r="DJ273" i="1"/>
  <c r="DK273" i="1"/>
  <c r="DL273" i="1"/>
  <c r="DI277" i="1"/>
  <c r="DM277" i="1"/>
  <c r="DJ277" i="1"/>
  <c r="DK277" i="1"/>
  <c r="DL277" i="1"/>
  <c r="DI281" i="1"/>
  <c r="DM281" i="1"/>
  <c r="DJ281" i="1"/>
  <c r="DK281" i="1"/>
  <c r="DL281" i="1"/>
  <c r="DI285" i="1"/>
  <c r="DM285" i="1"/>
  <c r="DJ285" i="1"/>
  <c r="DK285" i="1"/>
  <c r="DL285" i="1"/>
  <c r="DI289" i="1"/>
  <c r="DM289" i="1"/>
  <c r="DJ289" i="1"/>
  <c r="DK289" i="1"/>
  <c r="DL289" i="1"/>
  <c r="DI293" i="1"/>
  <c r="DM293" i="1"/>
  <c r="DJ293" i="1"/>
  <c r="DK293" i="1"/>
  <c r="DL293" i="1"/>
  <c r="DI297" i="1"/>
  <c r="DM297" i="1"/>
  <c r="DJ297" i="1"/>
  <c r="DK297" i="1"/>
  <c r="DL297" i="1"/>
  <c r="DI301" i="1"/>
  <c r="DM301" i="1"/>
  <c r="DJ301" i="1"/>
  <c r="DK301" i="1"/>
  <c r="DL301" i="1"/>
  <c r="DI305" i="1"/>
  <c r="DM305" i="1"/>
  <c r="DJ305" i="1"/>
  <c r="DK305" i="1"/>
  <c r="DL305" i="1"/>
  <c r="DI309" i="1"/>
  <c r="DM309" i="1"/>
  <c r="DJ309" i="1"/>
  <c r="DK309" i="1"/>
  <c r="DL309" i="1"/>
  <c r="DI313" i="1"/>
  <c r="DM313" i="1"/>
  <c r="DJ313" i="1"/>
  <c r="DK313" i="1"/>
  <c r="DL313" i="1"/>
  <c r="DL28" i="1"/>
  <c r="DI28" i="1"/>
  <c r="DM28" i="1"/>
  <c r="DJ28" i="1"/>
  <c r="DK28" i="1"/>
  <c r="DJ26" i="1"/>
  <c r="DK26" i="1"/>
  <c r="DI26" i="1"/>
  <c r="DL26" i="1"/>
  <c r="DM26" i="1"/>
  <c r="DL24" i="1"/>
  <c r="DI24" i="1"/>
  <c r="DM24" i="1"/>
  <c r="DJ24" i="1"/>
  <c r="DK24" i="1"/>
  <c r="DJ22" i="1"/>
  <c r="DK22" i="1"/>
  <c r="DL22" i="1"/>
  <c r="DM22" i="1"/>
  <c r="DI22" i="1"/>
  <c r="DL20" i="1"/>
  <c r="DI20" i="1"/>
  <c r="DM20" i="1"/>
  <c r="DJ20" i="1"/>
  <c r="DK20" i="1"/>
  <c r="DJ18" i="1"/>
  <c r="DK18" i="1"/>
  <c r="DI18" i="1"/>
  <c r="DL18" i="1"/>
  <c r="DM18" i="1"/>
  <c r="DL16" i="1"/>
  <c r="DI16" i="1"/>
  <c r="DM16" i="1"/>
  <c r="DJ16" i="1"/>
  <c r="DK16" i="1"/>
  <c r="DJ14" i="1"/>
  <c r="DK14" i="1"/>
  <c r="DL14" i="1"/>
  <c r="DM14" i="1"/>
  <c r="DI14" i="1"/>
  <c r="DL12" i="1"/>
  <c r="DI12" i="1"/>
  <c r="DM12" i="1"/>
  <c r="DJ12" i="1"/>
  <c r="DK12" i="1"/>
  <c r="DJ10" i="1"/>
  <c r="DK10" i="1"/>
  <c r="DI10" i="1"/>
  <c r="DL10" i="1"/>
  <c r="DM10" i="1"/>
  <c r="DL8" i="1"/>
  <c r="DI8" i="1"/>
  <c r="DM8" i="1"/>
  <c r="DJ8" i="1"/>
  <c r="DK8" i="1"/>
  <c r="DJ6" i="1"/>
  <c r="DK6" i="1"/>
  <c r="DL6" i="1"/>
  <c r="DM6" i="1"/>
  <c r="DI6" i="1"/>
  <c r="DL4" i="1"/>
  <c r="DI4" i="1"/>
  <c r="DM4" i="1"/>
  <c r="DJ4" i="1"/>
  <c r="DK4" i="1"/>
  <c r="DJ2" i="1"/>
  <c r="DM2" i="1"/>
  <c r="DI2" i="1"/>
  <c r="DL2" i="1"/>
  <c r="DK2" i="1"/>
  <c r="DL29" i="1"/>
  <c r="DJ30" i="1"/>
  <c r="DK30" i="1"/>
  <c r="DL30" i="1"/>
  <c r="DM30" i="1"/>
  <c r="DI30" i="1"/>
  <c r="DJ34" i="1"/>
  <c r="DK34" i="1"/>
  <c r="DI34" i="1"/>
  <c r="DL34" i="1"/>
  <c r="DM34" i="1"/>
  <c r="DJ38" i="1"/>
  <c r="DK38" i="1"/>
  <c r="DL38" i="1"/>
  <c r="DM38" i="1"/>
  <c r="DI38" i="1"/>
  <c r="DJ42" i="1"/>
  <c r="DK42" i="1"/>
  <c r="DI42" i="1"/>
  <c r="DL42" i="1"/>
  <c r="DM42" i="1"/>
  <c r="DJ46" i="1"/>
  <c r="DK46" i="1"/>
  <c r="DL46" i="1"/>
  <c r="DM46" i="1"/>
  <c r="DI46" i="1"/>
  <c r="DJ50" i="1"/>
  <c r="DK50" i="1"/>
  <c r="DI50" i="1"/>
  <c r="DL50" i="1"/>
  <c r="DM50" i="1"/>
  <c r="DJ54" i="1"/>
  <c r="DK54" i="1"/>
  <c r="DL54" i="1"/>
  <c r="DM54" i="1"/>
  <c r="DI54" i="1"/>
  <c r="DJ58" i="1"/>
  <c r="DK58" i="1"/>
  <c r="DI58" i="1"/>
  <c r="DL58" i="1"/>
  <c r="DM58" i="1"/>
  <c r="DJ62" i="1"/>
  <c r="DK62" i="1"/>
  <c r="DL62" i="1"/>
  <c r="DM62" i="1"/>
  <c r="DI62" i="1"/>
  <c r="DJ66" i="1"/>
  <c r="DL66" i="1"/>
  <c r="DM66" i="1"/>
  <c r="DI66" i="1"/>
  <c r="DK66" i="1"/>
  <c r="DJ70" i="1"/>
  <c r="DM70" i="1"/>
  <c r="DI70" i="1"/>
  <c r="DK70" i="1"/>
  <c r="DL70" i="1"/>
  <c r="DI74" i="1"/>
  <c r="DM74" i="1"/>
  <c r="DJ74" i="1"/>
  <c r="DK74" i="1"/>
  <c r="DL74" i="1"/>
  <c r="DI78" i="1"/>
  <c r="DM78" i="1"/>
  <c r="DJ78" i="1"/>
  <c r="DK78" i="1"/>
  <c r="DI82" i="1"/>
  <c r="DM82" i="1"/>
  <c r="DJ82" i="1"/>
  <c r="DK82" i="1"/>
  <c r="DL82" i="1"/>
  <c r="DI86" i="1"/>
  <c r="DJ86" i="1"/>
  <c r="DK86" i="1"/>
  <c r="DL86" i="1"/>
  <c r="DI90" i="1"/>
  <c r="DM90" i="1"/>
  <c r="DJ90" i="1"/>
  <c r="DK90" i="1"/>
  <c r="DL90" i="1"/>
  <c r="DI94" i="1"/>
  <c r="DM94" i="1"/>
  <c r="DJ94" i="1"/>
  <c r="DK94" i="1"/>
  <c r="DL94" i="1"/>
  <c r="DI98" i="1"/>
  <c r="DM98" i="1"/>
  <c r="DJ98" i="1"/>
  <c r="DK98" i="1"/>
  <c r="DL98" i="1"/>
  <c r="DJ102" i="1"/>
  <c r="DK102" i="1"/>
  <c r="DL102" i="1"/>
  <c r="DI102" i="1"/>
  <c r="DI106" i="1"/>
  <c r="DM106" i="1"/>
  <c r="DJ106" i="1"/>
  <c r="DK106" i="1"/>
  <c r="DL106" i="1"/>
  <c r="DI110" i="1"/>
  <c r="DM110" i="1"/>
  <c r="DJ110" i="1"/>
  <c r="DK110" i="1"/>
  <c r="DL110" i="1"/>
  <c r="DI114" i="1"/>
  <c r="DM114" i="1"/>
  <c r="DJ114" i="1"/>
  <c r="DK114" i="1"/>
  <c r="DL114" i="1"/>
  <c r="DI118" i="1"/>
  <c r="DM118" i="1"/>
  <c r="DJ118" i="1"/>
  <c r="DK118" i="1"/>
  <c r="DL118" i="1"/>
  <c r="DI122" i="1"/>
  <c r="DM122" i="1"/>
  <c r="DJ122" i="1"/>
  <c r="DK122" i="1"/>
  <c r="DL122" i="1"/>
  <c r="DI126" i="1"/>
  <c r="DM126" i="1"/>
  <c r="DJ126" i="1"/>
  <c r="DK126" i="1"/>
  <c r="DL126" i="1"/>
  <c r="DI130" i="1"/>
  <c r="DM130" i="1"/>
  <c r="DJ130" i="1"/>
  <c r="DK130" i="1"/>
  <c r="DL130" i="1"/>
  <c r="DI134" i="1"/>
  <c r="DM134" i="1"/>
  <c r="DJ134" i="1"/>
  <c r="DK134" i="1"/>
  <c r="DL134" i="1"/>
  <c r="DI138" i="1"/>
  <c r="DM138" i="1"/>
  <c r="DJ138" i="1"/>
  <c r="DK138" i="1"/>
  <c r="DL138" i="1"/>
  <c r="DI142" i="1"/>
  <c r="DM142" i="1"/>
  <c r="DJ142" i="1"/>
  <c r="DK142" i="1"/>
  <c r="DL142" i="1"/>
  <c r="DI146" i="1"/>
  <c r="DM146" i="1"/>
  <c r="DJ146" i="1"/>
  <c r="DK146" i="1"/>
  <c r="DL146" i="1"/>
  <c r="DI150" i="1"/>
  <c r="DM150" i="1"/>
  <c r="DJ150" i="1"/>
  <c r="DK150" i="1"/>
  <c r="DL150" i="1"/>
  <c r="DI154" i="1"/>
  <c r="DM154" i="1"/>
  <c r="DJ154" i="1"/>
  <c r="DK154" i="1"/>
  <c r="DL154" i="1"/>
  <c r="DI158" i="1"/>
  <c r="DM158" i="1"/>
  <c r="DJ158" i="1"/>
  <c r="DK158" i="1"/>
  <c r="DL158" i="1"/>
  <c r="DI162" i="1"/>
  <c r="DM162" i="1"/>
  <c r="DJ162" i="1"/>
  <c r="DK162" i="1"/>
  <c r="DL162" i="1"/>
  <c r="DI166" i="1"/>
  <c r="DM166" i="1"/>
  <c r="DJ166" i="1"/>
  <c r="DK166" i="1"/>
  <c r="DL166" i="1"/>
  <c r="DI170" i="1"/>
  <c r="DM170" i="1"/>
  <c r="DJ170" i="1"/>
  <c r="DK170" i="1"/>
  <c r="DL170" i="1"/>
  <c r="DI174" i="1"/>
  <c r="DM174" i="1"/>
  <c r="DJ174" i="1"/>
  <c r="DK174" i="1"/>
  <c r="DL174" i="1"/>
  <c r="DI178" i="1"/>
  <c r="DM178" i="1"/>
  <c r="DJ178" i="1"/>
  <c r="DK178" i="1"/>
  <c r="DL178" i="1"/>
  <c r="DI182" i="1"/>
  <c r="DM182" i="1"/>
  <c r="DJ182" i="1"/>
  <c r="DK182" i="1"/>
  <c r="DL182" i="1"/>
  <c r="DI186" i="1"/>
  <c r="DJ186" i="1"/>
  <c r="DK186" i="1"/>
  <c r="DL186" i="1"/>
  <c r="DM186" i="1"/>
  <c r="DL190" i="1"/>
  <c r="DI190" i="1"/>
  <c r="DM190" i="1"/>
  <c r="DJ190" i="1"/>
  <c r="DK190" i="1"/>
  <c r="DL194" i="1"/>
  <c r="DI194" i="1"/>
  <c r="DM194" i="1"/>
  <c r="DJ194" i="1"/>
  <c r="DK194" i="1"/>
  <c r="DL198" i="1"/>
  <c r="DI198" i="1"/>
  <c r="DM198" i="1"/>
  <c r="DJ198" i="1"/>
  <c r="DK198" i="1"/>
  <c r="DL202" i="1"/>
  <c r="DI202" i="1"/>
  <c r="DM202" i="1"/>
  <c r="DJ202" i="1"/>
  <c r="DK202" i="1"/>
  <c r="DL206" i="1"/>
  <c r="DI206" i="1"/>
  <c r="DM206" i="1"/>
  <c r="DJ206" i="1"/>
  <c r="DK206" i="1"/>
  <c r="DL210" i="1"/>
  <c r="DI210" i="1"/>
  <c r="DM210" i="1"/>
  <c r="DJ210" i="1"/>
  <c r="DK210" i="1"/>
  <c r="DL214" i="1"/>
  <c r="DI214" i="1"/>
  <c r="DM214" i="1"/>
  <c r="DJ214" i="1"/>
  <c r="DK214" i="1"/>
  <c r="DL218" i="1"/>
  <c r="DI218" i="1"/>
  <c r="DM218" i="1"/>
  <c r="DJ218" i="1"/>
  <c r="DK218" i="1"/>
  <c r="DL222" i="1"/>
  <c r="DI222" i="1"/>
  <c r="DM222" i="1"/>
  <c r="DJ222" i="1"/>
  <c r="DK222" i="1"/>
  <c r="DL226" i="1"/>
  <c r="DI226" i="1"/>
  <c r="DM226" i="1"/>
  <c r="DJ226" i="1"/>
  <c r="DK226" i="1"/>
  <c r="DL230" i="1"/>
  <c r="DI230" i="1"/>
  <c r="DM230" i="1"/>
  <c r="DJ230" i="1"/>
  <c r="DK230" i="1"/>
  <c r="DL234" i="1"/>
  <c r="DI234" i="1"/>
  <c r="DM234" i="1"/>
  <c r="DJ234" i="1"/>
  <c r="DK234" i="1"/>
  <c r="DL238" i="1"/>
  <c r="DI238" i="1"/>
  <c r="DM238" i="1"/>
  <c r="DJ238" i="1"/>
  <c r="DK238" i="1"/>
  <c r="DL242" i="1"/>
  <c r="DI242" i="1"/>
  <c r="DM242" i="1"/>
  <c r="DJ242" i="1"/>
  <c r="DK242" i="1"/>
  <c r="DL246" i="1"/>
  <c r="DI246" i="1"/>
  <c r="DM246" i="1"/>
  <c r="DJ246" i="1"/>
  <c r="DK246" i="1"/>
  <c r="DL250" i="1"/>
  <c r="DI250" i="1"/>
  <c r="DM250" i="1"/>
  <c r="DJ250" i="1"/>
  <c r="DK250" i="1"/>
  <c r="DL254" i="1"/>
  <c r="DI254" i="1"/>
  <c r="DM254" i="1"/>
  <c r="DJ254" i="1"/>
  <c r="DK254" i="1"/>
  <c r="DL258" i="1"/>
  <c r="DI258" i="1"/>
  <c r="DM258" i="1"/>
  <c r="DJ258" i="1"/>
  <c r="DK258" i="1"/>
  <c r="DL262" i="1"/>
  <c r="DI262" i="1"/>
  <c r="DM262" i="1"/>
  <c r="DJ262" i="1"/>
  <c r="DK262" i="1"/>
  <c r="DL266" i="1"/>
  <c r="DI266" i="1"/>
  <c r="DM266" i="1"/>
  <c r="DJ266" i="1"/>
  <c r="DK266" i="1"/>
  <c r="DL270" i="1"/>
  <c r="DI270" i="1"/>
  <c r="DM270" i="1"/>
  <c r="DJ270" i="1"/>
  <c r="DK270" i="1"/>
  <c r="DL274" i="1"/>
  <c r="DI274" i="1"/>
  <c r="DM274" i="1"/>
  <c r="DJ274" i="1"/>
  <c r="DK274" i="1"/>
  <c r="DL278" i="1"/>
  <c r="DI278" i="1"/>
  <c r="DM278" i="1"/>
  <c r="DJ278" i="1"/>
  <c r="DK278" i="1"/>
  <c r="DL282" i="1"/>
  <c r="DI282" i="1"/>
  <c r="DM282" i="1"/>
  <c r="DJ282" i="1"/>
  <c r="DK282" i="1"/>
  <c r="DL286" i="1"/>
  <c r="DI286" i="1"/>
  <c r="DM286" i="1"/>
  <c r="DJ286" i="1"/>
  <c r="DK286" i="1"/>
  <c r="DL290" i="1"/>
  <c r="DI290" i="1"/>
  <c r="DM290" i="1"/>
  <c r="DJ290" i="1"/>
  <c r="DK290" i="1"/>
  <c r="DL294" i="1"/>
  <c r="DI294" i="1"/>
  <c r="DM294" i="1"/>
  <c r="DJ294" i="1"/>
  <c r="DK294" i="1"/>
  <c r="DL298" i="1"/>
  <c r="DI298" i="1"/>
  <c r="DM298" i="1"/>
  <c r="DJ298" i="1"/>
  <c r="DK298" i="1"/>
  <c r="DL302" i="1"/>
  <c r="DI302" i="1"/>
  <c r="DM302" i="1"/>
  <c r="DJ302" i="1"/>
  <c r="DK302" i="1"/>
  <c r="DL306" i="1"/>
  <c r="DI306" i="1"/>
  <c r="DM306" i="1"/>
  <c r="DJ306" i="1"/>
  <c r="DK306" i="1"/>
  <c r="DL310" i="1"/>
  <c r="DI310" i="1"/>
  <c r="DM310" i="1"/>
  <c r="DJ310" i="1"/>
  <c r="DK310" i="1"/>
  <c r="DM29" i="1"/>
  <c r="DO60" i="1"/>
  <c r="DO23" i="1"/>
  <c r="S17624" i="3"/>
  <c r="S17623" i="3"/>
  <c r="S17622" i="3"/>
  <c r="S17621" i="3"/>
  <c r="S17620" i="3"/>
  <c r="S17619" i="3"/>
  <c r="S17618" i="3"/>
  <c r="S17617" i="3"/>
  <c r="S17616" i="3"/>
  <c r="S17615" i="3"/>
  <c r="S17614" i="3"/>
  <c r="S17613" i="3"/>
  <c r="S17612" i="3"/>
  <c r="S17611" i="3"/>
  <c r="S17610" i="3"/>
  <c r="S17609" i="3"/>
  <c r="S17608" i="3"/>
  <c r="S17607" i="3"/>
  <c r="S17606" i="3"/>
  <c r="S17605" i="3"/>
  <c r="S17604" i="3"/>
  <c r="S17603" i="3"/>
  <c r="S17602" i="3"/>
  <c r="S17601" i="3"/>
  <c r="S17600" i="3"/>
  <c r="S17599" i="3"/>
  <c r="S17598" i="3"/>
  <c r="S17597" i="3"/>
  <c r="S17596" i="3"/>
  <c r="S17595" i="3"/>
  <c r="S17594" i="3"/>
  <c r="S17593" i="3"/>
  <c r="S17592" i="3"/>
  <c r="S17591" i="3"/>
  <c r="S17590" i="3"/>
  <c r="S17589" i="3"/>
  <c r="S17588" i="3"/>
  <c r="S17587" i="3"/>
  <c r="S17586" i="3"/>
  <c r="S17585" i="3"/>
  <c r="S17584" i="3"/>
  <c r="S17583" i="3"/>
  <c r="S17582" i="3"/>
  <c r="S17581" i="3"/>
  <c r="S17580" i="3"/>
  <c r="S17579" i="3"/>
  <c r="S17578" i="3"/>
  <c r="S17577" i="3"/>
  <c r="S17576" i="3"/>
  <c r="S17575" i="3"/>
  <c r="S17574" i="3"/>
  <c r="S17573" i="3"/>
  <c r="S17572" i="3"/>
  <c r="S17571" i="3"/>
  <c r="S17570" i="3"/>
  <c r="S17569" i="3"/>
  <c r="S17568" i="3"/>
  <c r="S17567" i="3"/>
  <c r="S17566" i="3"/>
  <c r="S17565" i="3"/>
  <c r="S17564" i="3"/>
  <c r="S17563" i="3"/>
  <c r="S17562" i="3"/>
  <c r="S17561" i="3"/>
  <c r="S17560" i="3"/>
  <c r="S17559" i="3"/>
  <c r="S17558" i="3"/>
  <c r="S17557" i="3"/>
  <c r="S17556" i="3"/>
  <c r="S17555" i="3"/>
  <c r="S17554" i="3"/>
  <c r="S17553" i="3"/>
  <c r="S17552" i="3"/>
  <c r="S17551" i="3"/>
  <c r="S17550" i="3"/>
  <c r="S17549" i="3"/>
  <c r="S17548" i="3"/>
  <c r="S17547" i="3"/>
  <c r="S17546" i="3"/>
  <c r="S17545" i="3"/>
  <c r="S17544" i="3"/>
  <c r="S17543" i="3"/>
  <c r="S17542" i="3"/>
  <c r="S17541" i="3"/>
  <c r="S17540" i="3"/>
  <c r="S17539" i="3"/>
  <c r="S17538" i="3"/>
  <c r="S17537" i="3"/>
  <c r="S17536" i="3"/>
  <c r="S17535" i="3"/>
  <c r="S17534" i="3"/>
  <c r="S17533" i="3"/>
  <c r="S17532" i="3"/>
  <c r="S17531" i="3"/>
  <c r="S17530" i="3"/>
  <c r="S17529" i="3"/>
  <c r="S17528" i="3"/>
  <c r="S17527" i="3"/>
  <c r="S17526" i="3"/>
  <c r="S17525" i="3"/>
  <c r="S17524" i="3"/>
  <c r="S17523" i="3"/>
  <c r="S17522" i="3"/>
  <c r="S17521" i="3"/>
  <c r="S17520" i="3"/>
  <c r="S17519" i="3"/>
  <c r="S17518" i="3"/>
  <c r="S17517" i="3"/>
  <c r="S17516" i="3"/>
  <c r="S17515" i="3"/>
  <c r="S17514" i="3"/>
  <c r="S17513" i="3"/>
  <c r="S17512" i="3"/>
  <c r="S17511" i="3"/>
  <c r="S17510" i="3"/>
  <c r="S17509" i="3"/>
  <c r="S17508" i="3"/>
  <c r="S17507" i="3"/>
  <c r="S17506" i="3"/>
  <c r="S17505" i="3"/>
  <c r="S17504" i="3"/>
  <c r="S17503" i="3"/>
  <c r="S17502" i="3"/>
  <c r="S17501" i="3"/>
  <c r="S17500" i="3"/>
  <c r="S17499" i="3"/>
  <c r="S17498" i="3"/>
  <c r="S17497" i="3"/>
  <c r="S17496" i="3"/>
  <c r="S17495" i="3"/>
  <c r="S17494" i="3"/>
  <c r="S17493" i="3"/>
  <c r="S17492" i="3"/>
  <c r="S17491" i="3"/>
  <c r="S17490" i="3"/>
  <c r="S17489" i="3"/>
  <c r="S17488" i="3"/>
  <c r="S17487" i="3"/>
  <c r="S17486" i="3"/>
  <c r="S17485" i="3"/>
  <c r="S17484" i="3"/>
  <c r="S17483" i="3"/>
  <c r="S17482" i="3"/>
  <c r="S17481" i="3"/>
  <c r="S17480" i="3"/>
  <c r="S17479" i="3"/>
  <c r="S17478" i="3"/>
  <c r="S17477" i="3"/>
  <c r="S17476" i="3"/>
  <c r="S17475" i="3"/>
  <c r="S17474" i="3"/>
  <c r="S17473" i="3"/>
  <c r="S17472" i="3"/>
  <c r="S17471" i="3"/>
  <c r="S17470" i="3"/>
  <c r="S17469" i="3"/>
  <c r="S17468" i="3"/>
  <c r="S17467" i="3"/>
  <c r="S17466" i="3"/>
  <c r="S17465" i="3"/>
  <c r="S17464" i="3"/>
  <c r="S17463" i="3"/>
  <c r="S17462" i="3"/>
  <c r="S17461" i="3"/>
  <c r="S17460" i="3"/>
  <c r="S17459" i="3"/>
  <c r="S17458" i="3"/>
  <c r="S17457" i="3"/>
  <c r="S17456" i="3"/>
  <c r="S17455" i="3"/>
  <c r="S17454" i="3"/>
  <c r="S17453" i="3"/>
  <c r="S17452" i="3"/>
  <c r="S17451" i="3"/>
  <c r="S17450" i="3"/>
  <c r="S17449" i="3"/>
  <c r="S17448" i="3"/>
  <c r="S17447" i="3"/>
  <c r="S17446" i="3"/>
  <c r="S17445" i="3"/>
  <c r="S17444" i="3"/>
  <c r="S17443" i="3"/>
  <c r="S17442" i="3"/>
  <c r="S17441" i="3"/>
  <c r="S17440" i="3"/>
  <c r="S17439" i="3"/>
  <c r="S17438" i="3"/>
  <c r="S17437" i="3"/>
  <c r="S17436" i="3"/>
  <c r="S17435" i="3"/>
  <c r="S17434" i="3"/>
  <c r="S17433" i="3"/>
  <c r="S17432" i="3"/>
  <c r="S17431" i="3"/>
  <c r="S17430" i="3"/>
  <c r="S17429" i="3"/>
  <c r="S17428" i="3"/>
  <c r="S17427" i="3"/>
  <c r="S17426" i="3"/>
  <c r="S17425" i="3"/>
  <c r="S17424" i="3"/>
  <c r="S17423" i="3"/>
  <c r="S17422" i="3"/>
  <c r="S17421" i="3"/>
  <c r="S17420" i="3"/>
  <c r="S17419" i="3"/>
  <c r="S17418" i="3"/>
  <c r="S17417" i="3"/>
  <c r="S17416" i="3"/>
  <c r="S17415" i="3"/>
  <c r="S17414" i="3"/>
  <c r="S17413" i="3"/>
  <c r="S17412" i="3"/>
  <c r="S17411" i="3"/>
  <c r="S17410" i="3"/>
  <c r="S17409" i="3"/>
  <c r="S17408" i="3"/>
  <c r="S17407" i="3"/>
  <c r="S17406" i="3"/>
  <c r="S17405" i="3"/>
  <c r="S17404" i="3"/>
  <c r="S17403" i="3"/>
  <c r="S17402" i="3"/>
  <c r="S17401" i="3"/>
  <c r="S17400" i="3"/>
  <c r="S17399" i="3"/>
  <c r="S17398" i="3"/>
  <c r="S17397" i="3"/>
  <c r="S17396" i="3"/>
  <c r="S17395" i="3"/>
  <c r="S17394" i="3"/>
  <c r="S17393" i="3"/>
  <c r="S17392" i="3"/>
  <c r="S17391" i="3"/>
  <c r="S17390" i="3"/>
  <c r="S17389" i="3"/>
  <c r="S17388" i="3"/>
  <c r="S17387" i="3"/>
  <c r="S17386" i="3"/>
  <c r="S17385" i="3"/>
  <c r="S17384" i="3"/>
  <c r="S17383" i="3"/>
  <c r="S17382" i="3"/>
  <c r="S17381" i="3"/>
  <c r="S17380" i="3"/>
  <c r="S17379" i="3"/>
  <c r="S17378" i="3"/>
  <c r="S17377" i="3"/>
  <c r="S17376" i="3"/>
  <c r="S17375" i="3"/>
  <c r="S17374" i="3"/>
  <c r="S17373" i="3"/>
  <c r="S17372" i="3"/>
  <c r="S17371" i="3"/>
  <c r="S17370" i="3"/>
  <c r="S17369" i="3"/>
  <c r="S17368" i="3"/>
  <c r="S17367" i="3"/>
  <c r="S17366" i="3"/>
  <c r="S17365" i="3"/>
  <c r="S17364" i="3"/>
  <c r="S17363" i="3"/>
  <c r="S17362" i="3"/>
  <c r="S17361" i="3"/>
  <c r="S17360" i="3"/>
  <c r="S17359" i="3"/>
  <c r="S17358" i="3"/>
  <c r="S17357" i="3"/>
  <c r="S17356" i="3"/>
  <c r="S17355" i="3"/>
  <c r="S17354" i="3"/>
  <c r="S17353" i="3"/>
  <c r="S17352" i="3"/>
  <c r="S17351" i="3"/>
  <c r="S17350" i="3"/>
  <c r="S17349" i="3"/>
  <c r="S17348" i="3"/>
  <c r="S17347" i="3"/>
  <c r="S17346" i="3"/>
  <c r="S17345" i="3"/>
  <c r="S17344" i="3"/>
  <c r="S17343" i="3"/>
  <c r="S17342" i="3"/>
  <c r="S17341" i="3"/>
  <c r="S17340" i="3"/>
  <c r="S17339" i="3"/>
  <c r="S17338" i="3"/>
  <c r="S17337" i="3"/>
  <c r="S17336" i="3"/>
  <c r="S17335" i="3"/>
  <c r="S17334" i="3"/>
  <c r="S17333" i="3"/>
  <c r="S17332" i="3"/>
  <c r="S17331" i="3"/>
  <c r="S17330" i="3"/>
  <c r="S17329" i="3"/>
  <c r="S17328" i="3"/>
  <c r="S17327" i="3"/>
  <c r="S17326" i="3"/>
  <c r="S17325" i="3"/>
  <c r="S17324" i="3"/>
  <c r="S17323" i="3"/>
  <c r="S17322" i="3"/>
  <c r="S17321" i="3"/>
  <c r="S17320" i="3"/>
  <c r="S17319" i="3"/>
  <c r="S17318" i="3"/>
  <c r="S17317" i="3"/>
  <c r="S17316" i="3"/>
  <c r="S17315" i="3"/>
  <c r="S17314" i="3"/>
  <c r="S17313" i="3"/>
  <c r="S17312" i="3"/>
  <c r="S17311" i="3"/>
  <c r="S17310" i="3"/>
  <c r="S17309" i="3"/>
  <c r="S17308" i="3"/>
  <c r="S17307" i="3"/>
  <c r="S17306" i="3"/>
  <c r="S17305" i="3"/>
  <c r="S17304" i="3"/>
  <c r="S17303" i="3"/>
  <c r="S17302" i="3"/>
  <c r="S17301" i="3"/>
  <c r="S17300" i="3"/>
  <c r="S17299" i="3"/>
  <c r="S17298" i="3"/>
  <c r="S17297" i="3"/>
  <c r="S17296" i="3"/>
  <c r="S17295" i="3"/>
  <c r="S17294" i="3"/>
  <c r="S17293" i="3"/>
  <c r="S17292" i="3"/>
  <c r="S17291" i="3"/>
  <c r="S17290" i="3"/>
  <c r="S17289" i="3"/>
  <c r="S17288" i="3"/>
  <c r="S17287" i="3"/>
  <c r="S17286" i="3"/>
  <c r="S17285" i="3"/>
  <c r="S17284" i="3"/>
  <c r="S17283" i="3"/>
  <c r="S17282" i="3"/>
  <c r="S17281" i="3"/>
  <c r="S17280" i="3"/>
  <c r="S17279" i="3"/>
  <c r="S17278" i="3"/>
  <c r="S17277" i="3"/>
  <c r="S17276" i="3"/>
  <c r="S17275" i="3"/>
  <c r="S17274" i="3"/>
  <c r="S17273" i="3"/>
  <c r="S17272" i="3"/>
  <c r="S17271" i="3"/>
  <c r="S17270" i="3"/>
  <c r="S17269" i="3"/>
  <c r="S17268" i="3"/>
  <c r="S17267" i="3"/>
  <c r="S17266" i="3"/>
  <c r="S17265" i="3"/>
  <c r="S17264" i="3"/>
  <c r="S17263" i="3"/>
  <c r="S17262" i="3"/>
  <c r="S17261" i="3"/>
  <c r="S17260" i="3"/>
  <c r="S17259" i="3"/>
  <c r="S17258" i="3"/>
  <c r="S17257" i="3"/>
  <c r="S17256" i="3"/>
  <c r="S17255" i="3"/>
  <c r="S17254" i="3"/>
  <c r="S17253" i="3"/>
  <c r="S17252" i="3"/>
  <c r="S17251" i="3"/>
  <c r="S17250" i="3"/>
  <c r="S17249" i="3"/>
  <c r="S17248" i="3"/>
  <c r="S17247" i="3"/>
  <c r="S17246" i="3"/>
  <c r="S17245" i="3"/>
  <c r="S17244" i="3"/>
  <c r="S17243" i="3"/>
  <c r="S17242" i="3"/>
  <c r="S17241" i="3"/>
  <c r="S17240" i="3"/>
  <c r="S17239" i="3"/>
  <c r="S17238" i="3"/>
  <c r="S17237" i="3"/>
  <c r="S17236" i="3"/>
  <c r="S17235" i="3"/>
  <c r="S17234" i="3"/>
  <c r="S17233" i="3"/>
  <c r="S17232" i="3"/>
  <c r="S17231" i="3"/>
  <c r="S17230" i="3"/>
  <c r="S17229" i="3"/>
  <c r="S17228" i="3"/>
  <c r="S17227" i="3"/>
  <c r="S17226" i="3"/>
  <c r="S17225" i="3"/>
  <c r="S17224" i="3"/>
  <c r="S17223" i="3"/>
  <c r="S17222" i="3"/>
  <c r="S17221" i="3"/>
  <c r="S17220" i="3"/>
  <c r="S17219" i="3"/>
  <c r="S17218" i="3"/>
  <c r="S17217" i="3"/>
  <c r="S17216" i="3"/>
  <c r="S17215" i="3"/>
  <c r="S17214" i="3"/>
  <c r="S17213" i="3"/>
  <c r="S17212" i="3"/>
  <c r="S17211" i="3"/>
  <c r="S17210" i="3"/>
  <c r="S17209" i="3"/>
  <c r="S17208" i="3"/>
  <c r="S17207" i="3"/>
  <c r="S17206" i="3"/>
  <c r="S17205" i="3"/>
  <c r="S17204" i="3"/>
  <c r="S17203" i="3"/>
  <c r="S17202" i="3"/>
  <c r="S17201" i="3"/>
  <c r="S17200" i="3"/>
  <c r="S17199" i="3"/>
  <c r="S17198" i="3"/>
  <c r="S17197" i="3"/>
  <c r="S17196" i="3"/>
  <c r="S17195" i="3"/>
  <c r="S17194" i="3"/>
  <c r="S17193" i="3"/>
  <c r="S17192" i="3"/>
  <c r="S17191" i="3"/>
  <c r="S17190" i="3"/>
  <c r="S17189" i="3"/>
  <c r="S17188" i="3"/>
  <c r="S17187" i="3"/>
  <c r="S17186" i="3"/>
  <c r="S17185" i="3"/>
  <c r="S17184" i="3"/>
  <c r="S17183" i="3"/>
  <c r="S17182" i="3"/>
  <c r="S17181" i="3"/>
  <c r="S17180" i="3"/>
  <c r="S17179" i="3"/>
  <c r="S17178" i="3"/>
  <c r="S17177" i="3"/>
  <c r="S17176" i="3"/>
  <c r="S17175" i="3"/>
  <c r="S17174" i="3"/>
  <c r="S17173" i="3"/>
  <c r="S17172" i="3"/>
  <c r="S17171" i="3"/>
  <c r="S17170" i="3"/>
  <c r="S17169" i="3"/>
  <c r="S17168" i="3"/>
  <c r="S17167" i="3"/>
  <c r="S17166" i="3"/>
  <c r="S17165" i="3"/>
  <c r="S17164" i="3"/>
  <c r="S17163" i="3"/>
  <c r="S17162" i="3"/>
  <c r="S17161" i="3"/>
  <c r="S17160" i="3"/>
  <c r="S17159" i="3"/>
  <c r="S17158" i="3"/>
  <c r="S17157" i="3"/>
  <c r="S17156" i="3"/>
  <c r="S17155" i="3"/>
  <c r="S17154" i="3"/>
  <c r="S17153" i="3"/>
  <c r="S17152" i="3"/>
  <c r="S17151" i="3"/>
  <c r="S17150" i="3"/>
  <c r="S17149" i="3"/>
  <c r="S17148" i="3"/>
  <c r="S17147" i="3"/>
  <c r="S17146" i="3"/>
  <c r="S17145" i="3"/>
  <c r="S17144" i="3"/>
  <c r="S17143" i="3"/>
  <c r="S17142" i="3"/>
  <c r="S17141" i="3"/>
  <c r="S17140" i="3"/>
  <c r="S17139" i="3"/>
  <c r="S17138" i="3"/>
  <c r="S17137" i="3"/>
  <c r="S17136" i="3"/>
  <c r="S17135" i="3"/>
  <c r="S17134" i="3"/>
  <c r="S17133" i="3"/>
  <c r="S17132" i="3"/>
  <c r="S17131" i="3"/>
  <c r="S17130" i="3"/>
  <c r="S17129" i="3"/>
  <c r="S17128" i="3"/>
  <c r="S17127" i="3"/>
  <c r="S17126" i="3"/>
  <c r="S17125" i="3"/>
  <c r="S17124" i="3"/>
  <c r="S17123" i="3"/>
  <c r="S17122" i="3"/>
  <c r="S17121" i="3"/>
  <c r="S17120" i="3"/>
  <c r="S17119" i="3"/>
  <c r="S17118" i="3"/>
  <c r="S17117" i="3"/>
  <c r="S17116" i="3"/>
  <c r="S17115" i="3"/>
  <c r="S17114" i="3"/>
  <c r="S17113" i="3"/>
  <c r="S17112" i="3"/>
  <c r="S17111" i="3"/>
  <c r="S17110" i="3"/>
  <c r="S17109" i="3"/>
  <c r="S17108" i="3"/>
  <c r="S17107" i="3"/>
  <c r="S17106" i="3"/>
  <c r="S17105" i="3"/>
  <c r="S17104" i="3"/>
  <c r="S17103" i="3"/>
  <c r="S17102" i="3"/>
  <c r="S17101" i="3"/>
  <c r="S17100" i="3"/>
  <c r="S17099" i="3"/>
  <c r="S17098" i="3"/>
  <c r="S17097" i="3"/>
  <c r="S17096" i="3"/>
  <c r="S17095" i="3"/>
  <c r="S17094" i="3"/>
  <c r="S17093" i="3"/>
  <c r="S17092" i="3"/>
  <c r="S17091" i="3"/>
  <c r="S17090" i="3"/>
  <c r="S17089" i="3"/>
  <c r="S17088" i="3"/>
  <c r="S17087" i="3"/>
  <c r="S17086" i="3"/>
  <c r="S17085" i="3"/>
  <c r="S17084" i="3"/>
  <c r="S17083" i="3"/>
  <c r="S17082" i="3"/>
  <c r="S17081" i="3"/>
  <c r="S17080" i="3"/>
  <c r="S17079" i="3"/>
  <c r="S17078" i="3"/>
  <c r="S17077" i="3"/>
  <c r="S17076" i="3"/>
  <c r="S17075" i="3"/>
  <c r="S17074" i="3"/>
  <c r="S17073" i="3"/>
  <c r="S17072" i="3"/>
  <c r="S17071" i="3"/>
  <c r="S17070" i="3"/>
  <c r="S17069" i="3"/>
  <c r="S17068" i="3"/>
  <c r="S17067" i="3"/>
  <c r="S17066" i="3"/>
  <c r="S17065" i="3"/>
  <c r="S17064" i="3"/>
  <c r="S17063" i="3"/>
  <c r="S17062" i="3"/>
  <c r="S17061" i="3"/>
  <c r="S17060" i="3"/>
  <c r="S17059" i="3"/>
  <c r="S17058" i="3"/>
  <c r="S17057" i="3"/>
  <c r="S17056" i="3"/>
  <c r="S17055" i="3"/>
  <c r="S17054" i="3"/>
  <c r="S17053" i="3"/>
  <c r="S17052" i="3"/>
  <c r="S17051" i="3"/>
  <c r="S17050" i="3"/>
  <c r="S17049" i="3"/>
  <c r="S17048" i="3"/>
  <c r="S17047" i="3"/>
  <c r="S17046" i="3"/>
  <c r="S17045" i="3"/>
  <c r="S17044" i="3"/>
  <c r="S17043" i="3"/>
  <c r="S17042" i="3"/>
  <c r="S17041" i="3"/>
  <c r="S17040" i="3"/>
  <c r="S17039" i="3"/>
  <c r="S17038" i="3"/>
  <c r="S17037" i="3"/>
  <c r="S17036" i="3"/>
  <c r="S17035" i="3"/>
  <c r="S17034" i="3"/>
  <c r="S17033" i="3"/>
  <c r="S17032" i="3"/>
  <c r="S17031" i="3"/>
  <c r="S17030" i="3"/>
  <c r="S17029" i="3"/>
  <c r="S17028" i="3"/>
  <c r="S17027" i="3"/>
  <c r="S17026" i="3"/>
  <c r="S17025" i="3"/>
  <c r="S17024" i="3"/>
  <c r="S17023" i="3"/>
  <c r="S17022" i="3"/>
  <c r="S17021" i="3"/>
  <c r="S17020" i="3"/>
  <c r="S17019" i="3"/>
  <c r="S17018" i="3"/>
  <c r="S17017" i="3"/>
  <c r="S17016" i="3"/>
  <c r="S17015" i="3"/>
  <c r="S17014" i="3"/>
  <c r="S17013" i="3"/>
  <c r="S17012" i="3"/>
  <c r="S17011" i="3"/>
  <c r="S17010" i="3"/>
  <c r="S17009" i="3"/>
  <c r="S17008" i="3"/>
  <c r="S17007" i="3"/>
  <c r="S17006" i="3"/>
  <c r="S17005" i="3"/>
  <c r="S17004" i="3"/>
  <c r="S17003" i="3"/>
  <c r="S17002" i="3"/>
  <c r="S17001" i="3"/>
  <c r="S17000" i="3"/>
  <c r="S16999" i="3"/>
  <c r="S16998" i="3"/>
  <c r="S16997" i="3"/>
  <c r="S16996" i="3"/>
  <c r="S16995" i="3"/>
  <c r="S16994" i="3"/>
  <c r="S16993" i="3"/>
  <c r="S16992" i="3"/>
  <c r="S16991" i="3"/>
  <c r="S16990" i="3"/>
  <c r="S16989" i="3"/>
  <c r="S16988" i="3"/>
  <c r="S16987" i="3"/>
  <c r="S16986" i="3"/>
  <c r="S16985" i="3"/>
  <c r="S16984" i="3"/>
  <c r="S16983" i="3"/>
  <c r="S16982" i="3"/>
  <c r="S16981" i="3"/>
  <c r="S16980" i="3"/>
  <c r="S16979" i="3"/>
  <c r="S16978" i="3"/>
  <c r="S16977" i="3"/>
  <c r="S16976" i="3"/>
  <c r="S16975" i="3"/>
  <c r="S16974" i="3"/>
  <c r="S16973" i="3"/>
  <c r="S16972" i="3"/>
  <c r="S16971" i="3"/>
  <c r="S16970" i="3"/>
  <c r="S16969" i="3"/>
  <c r="S16968" i="3"/>
  <c r="S16967" i="3"/>
  <c r="S16966" i="3"/>
  <c r="S16965" i="3"/>
  <c r="S16964" i="3"/>
  <c r="S16963" i="3"/>
  <c r="S16962" i="3"/>
  <c r="S16961" i="3"/>
  <c r="S16960" i="3"/>
  <c r="S16959" i="3"/>
  <c r="S16958" i="3"/>
  <c r="S16957" i="3"/>
  <c r="S16956" i="3"/>
  <c r="S16955" i="3"/>
  <c r="S16954" i="3"/>
  <c r="S16953" i="3"/>
  <c r="S16952" i="3"/>
  <c r="S16951" i="3"/>
  <c r="S16950" i="3"/>
  <c r="S16949" i="3"/>
  <c r="S16948" i="3"/>
  <c r="S16947" i="3"/>
  <c r="S16946" i="3"/>
  <c r="S16945" i="3"/>
  <c r="S16944" i="3"/>
  <c r="S16943" i="3"/>
  <c r="S16942" i="3"/>
  <c r="S16941" i="3"/>
  <c r="S16940" i="3"/>
  <c r="S16939" i="3"/>
  <c r="S16938" i="3"/>
  <c r="S16937" i="3"/>
  <c r="S16936" i="3"/>
  <c r="S16935" i="3"/>
  <c r="S16934" i="3"/>
  <c r="S16933" i="3"/>
  <c r="S16932" i="3"/>
  <c r="S16931" i="3"/>
  <c r="S16930" i="3"/>
  <c r="S16929" i="3"/>
  <c r="S16928" i="3"/>
  <c r="S16927" i="3"/>
  <c r="S16926" i="3"/>
  <c r="S16925" i="3"/>
  <c r="S16924" i="3"/>
  <c r="S16923" i="3"/>
  <c r="S16922" i="3"/>
  <c r="S16921" i="3"/>
  <c r="S16920" i="3"/>
  <c r="S16919" i="3"/>
  <c r="S16918" i="3"/>
  <c r="S16917" i="3"/>
  <c r="S16916" i="3"/>
  <c r="S16915" i="3"/>
  <c r="S16914" i="3"/>
  <c r="S16913" i="3"/>
  <c r="S16912" i="3"/>
  <c r="S16911" i="3"/>
  <c r="S16910" i="3"/>
  <c r="S16909" i="3"/>
  <c r="S16908" i="3"/>
  <c r="S16907" i="3"/>
  <c r="S16906" i="3"/>
  <c r="S16905" i="3"/>
  <c r="S16904" i="3"/>
  <c r="S16903" i="3"/>
  <c r="S16902" i="3"/>
  <c r="S16901" i="3"/>
  <c r="S16900" i="3"/>
  <c r="S16899" i="3"/>
  <c r="S16898" i="3"/>
  <c r="S16897" i="3"/>
  <c r="S16896" i="3"/>
  <c r="S16895" i="3"/>
  <c r="S16894" i="3"/>
  <c r="S16893" i="3"/>
  <c r="S16892" i="3"/>
  <c r="S16891" i="3"/>
  <c r="S16890" i="3"/>
  <c r="S16889" i="3"/>
  <c r="S16888" i="3"/>
  <c r="S16887" i="3"/>
  <c r="S16886" i="3"/>
  <c r="S16885" i="3"/>
  <c r="S16884" i="3"/>
  <c r="S16883" i="3"/>
  <c r="S16882" i="3"/>
  <c r="S16881" i="3"/>
  <c r="S16880" i="3"/>
  <c r="S16879" i="3"/>
  <c r="S16878" i="3"/>
  <c r="S16877" i="3"/>
  <c r="S16876" i="3"/>
  <c r="S16875" i="3"/>
  <c r="S16874" i="3"/>
  <c r="S16873" i="3"/>
  <c r="S16872" i="3"/>
  <c r="S16871" i="3"/>
  <c r="S16870" i="3"/>
  <c r="S16869" i="3"/>
  <c r="S16868" i="3"/>
  <c r="S16867" i="3"/>
  <c r="S16866" i="3"/>
  <c r="S16865" i="3"/>
  <c r="S16864" i="3"/>
  <c r="S16863" i="3"/>
  <c r="S16862" i="3"/>
  <c r="S16861" i="3"/>
  <c r="S16860" i="3"/>
  <c r="S16859" i="3"/>
  <c r="S16858" i="3"/>
  <c r="S16857" i="3"/>
  <c r="S16856" i="3"/>
  <c r="S16855" i="3"/>
  <c r="S16854" i="3"/>
  <c r="S16853" i="3"/>
  <c r="S16852" i="3"/>
  <c r="S16851" i="3"/>
  <c r="S16850" i="3"/>
  <c r="S16849" i="3"/>
  <c r="S16848" i="3"/>
  <c r="S16847" i="3"/>
  <c r="S16846" i="3"/>
  <c r="S16845" i="3"/>
  <c r="S16844" i="3"/>
  <c r="S16843" i="3"/>
  <c r="S16842" i="3"/>
  <c r="S16841" i="3"/>
  <c r="S16840" i="3"/>
  <c r="S16839" i="3"/>
  <c r="S16838" i="3"/>
  <c r="S16837" i="3"/>
  <c r="S16836" i="3"/>
  <c r="S16835" i="3"/>
  <c r="S16834" i="3"/>
  <c r="S16833" i="3"/>
  <c r="S16832" i="3"/>
  <c r="S16831" i="3"/>
  <c r="S16830" i="3"/>
  <c r="S16829" i="3"/>
  <c r="S16828" i="3"/>
  <c r="S16827" i="3"/>
  <c r="S16826" i="3"/>
  <c r="S16825" i="3"/>
  <c r="S16824" i="3"/>
  <c r="S16823" i="3"/>
  <c r="S16822" i="3"/>
  <c r="S16821" i="3"/>
  <c r="S16820" i="3"/>
  <c r="S16819" i="3"/>
  <c r="S16818" i="3"/>
  <c r="S16817" i="3"/>
  <c r="S16816" i="3"/>
  <c r="S16815" i="3"/>
  <c r="S16814" i="3"/>
  <c r="S16813" i="3"/>
  <c r="S16812" i="3"/>
  <c r="S16811" i="3"/>
  <c r="S16810" i="3"/>
  <c r="S16809" i="3"/>
  <c r="S16808" i="3"/>
  <c r="S16807" i="3"/>
  <c r="S16806" i="3"/>
  <c r="S16805" i="3"/>
  <c r="S16804" i="3"/>
  <c r="S16803" i="3"/>
  <c r="S16802" i="3"/>
  <c r="S16801" i="3"/>
  <c r="S16800" i="3"/>
  <c r="S16799" i="3"/>
  <c r="S16798" i="3"/>
  <c r="S16797" i="3"/>
  <c r="S16796" i="3"/>
  <c r="S16795" i="3"/>
  <c r="S16794" i="3"/>
  <c r="S16793" i="3"/>
  <c r="S16792" i="3"/>
  <c r="S16791" i="3"/>
  <c r="S16790" i="3"/>
  <c r="S16789" i="3"/>
  <c r="S16788" i="3"/>
  <c r="S16787" i="3"/>
  <c r="S16786" i="3"/>
  <c r="S16785" i="3"/>
  <c r="S16784" i="3"/>
  <c r="S16783" i="3"/>
  <c r="S16782" i="3"/>
  <c r="S16781" i="3"/>
  <c r="S16780" i="3"/>
  <c r="S16779" i="3"/>
  <c r="S16778" i="3"/>
  <c r="S16777" i="3"/>
  <c r="S16776" i="3"/>
  <c r="S16775" i="3"/>
  <c r="S16774" i="3"/>
  <c r="S16773" i="3"/>
  <c r="S16772" i="3"/>
  <c r="S16771" i="3"/>
  <c r="S16770" i="3"/>
  <c r="S16769" i="3"/>
  <c r="S16768" i="3"/>
  <c r="S16767" i="3"/>
  <c r="S16766" i="3"/>
  <c r="S16765" i="3"/>
  <c r="S16764" i="3"/>
  <c r="S16763" i="3"/>
  <c r="S16762" i="3"/>
  <c r="S16761" i="3"/>
  <c r="S16760" i="3"/>
  <c r="S16759" i="3"/>
  <c r="S16758" i="3"/>
  <c r="S16757" i="3"/>
  <c r="S16756" i="3"/>
  <c r="S16755" i="3"/>
  <c r="S16754" i="3"/>
  <c r="S16753" i="3"/>
  <c r="S16752" i="3"/>
  <c r="S16751" i="3"/>
  <c r="S16750" i="3"/>
  <c r="S16749" i="3"/>
  <c r="S16748" i="3"/>
  <c r="S16747" i="3"/>
  <c r="S16746" i="3"/>
  <c r="S16745" i="3"/>
  <c r="S16744" i="3"/>
  <c r="S16743" i="3"/>
  <c r="S16742" i="3"/>
  <c r="S16741" i="3"/>
  <c r="S16740" i="3"/>
  <c r="S16739" i="3"/>
  <c r="S16738" i="3"/>
  <c r="S16737" i="3"/>
  <c r="S16736" i="3"/>
  <c r="S16735" i="3"/>
  <c r="S16734" i="3"/>
  <c r="S16733" i="3"/>
  <c r="S16732" i="3"/>
  <c r="S16731" i="3"/>
  <c r="S16730" i="3"/>
  <c r="S16729" i="3"/>
  <c r="S16728" i="3"/>
  <c r="S16727" i="3"/>
  <c r="S16726" i="3"/>
  <c r="S16725" i="3"/>
  <c r="S16724" i="3"/>
  <c r="S16723" i="3"/>
  <c r="S16722" i="3"/>
  <c r="S16721" i="3"/>
  <c r="S16720" i="3"/>
  <c r="S16719" i="3"/>
  <c r="S16718" i="3"/>
  <c r="S16717" i="3"/>
  <c r="S16716" i="3"/>
  <c r="S16715" i="3"/>
  <c r="S16714" i="3"/>
  <c r="S16713" i="3"/>
  <c r="S16712" i="3"/>
  <c r="S16711" i="3"/>
  <c r="S16710" i="3"/>
  <c r="S16709" i="3"/>
  <c r="S16708" i="3"/>
  <c r="S16707" i="3"/>
  <c r="S16706" i="3"/>
  <c r="S16705" i="3"/>
  <c r="S16704" i="3"/>
  <c r="S16703" i="3"/>
  <c r="S16702" i="3"/>
  <c r="S16701" i="3"/>
  <c r="S16700" i="3"/>
  <c r="S16699" i="3"/>
  <c r="S16698" i="3"/>
  <c r="S16697" i="3"/>
  <c r="S16696" i="3"/>
  <c r="S16695" i="3"/>
  <c r="S16694" i="3"/>
  <c r="S16693" i="3"/>
  <c r="S16692" i="3"/>
  <c r="S16691" i="3"/>
  <c r="S16690" i="3"/>
  <c r="S16689" i="3"/>
  <c r="S16688" i="3"/>
  <c r="S16687" i="3"/>
  <c r="S16686" i="3"/>
  <c r="S16685" i="3"/>
  <c r="S16684" i="3"/>
  <c r="S16683" i="3"/>
  <c r="S16682" i="3"/>
  <c r="S16681" i="3"/>
  <c r="S16680" i="3"/>
  <c r="S16679" i="3"/>
  <c r="S16678" i="3"/>
  <c r="S16677" i="3"/>
  <c r="S16676" i="3"/>
  <c r="S16675" i="3"/>
  <c r="S16674" i="3"/>
  <c r="S16673" i="3"/>
  <c r="S16672" i="3"/>
  <c r="S16671" i="3"/>
  <c r="S16670" i="3"/>
  <c r="S16669" i="3"/>
  <c r="S16668" i="3"/>
  <c r="S16667" i="3"/>
  <c r="S16666" i="3"/>
  <c r="S16665" i="3"/>
  <c r="S16664" i="3"/>
  <c r="S16663" i="3"/>
  <c r="S16662" i="3"/>
  <c r="S16661" i="3"/>
  <c r="S16660" i="3"/>
  <c r="S16659" i="3"/>
  <c r="S16658" i="3"/>
  <c r="S16657" i="3"/>
  <c r="S16656" i="3"/>
  <c r="S16655" i="3"/>
  <c r="S16654" i="3"/>
  <c r="S16653" i="3"/>
  <c r="S16652" i="3"/>
  <c r="S16651" i="3"/>
  <c r="S16650" i="3"/>
  <c r="S16649" i="3"/>
  <c r="S16648" i="3"/>
  <c r="S16647" i="3"/>
  <c r="S16646" i="3"/>
  <c r="S16645" i="3"/>
  <c r="S16644" i="3"/>
  <c r="S16643" i="3"/>
  <c r="S16642" i="3"/>
  <c r="S16641" i="3"/>
  <c r="S16640" i="3"/>
  <c r="S16639" i="3"/>
  <c r="S16638" i="3"/>
  <c r="S16637" i="3"/>
  <c r="S16636" i="3"/>
  <c r="S16635" i="3"/>
  <c r="S16634" i="3"/>
  <c r="S16633" i="3"/>
  <c r="S16632" i="3"/>
  <c r="S16631" i="3"/>
  <c r="S16630" i="3"/>
  <c r="S16629" i="3"/>
  <c r="S16628" i="3"/>
  <c r="S16627" i="3"/>
  <c r="S16626" i="3"/>
  <c r="S16625" i="3"/>
  <c r="S16624" i="3"/>
  <c r="S16623" i="3"/>
  <c r="S16622" i="3"/>
  <c r="S16621" i="3"/>
  <c r="S16620" i="3"/>
  <c r="S16619" i="3"/>
  <c r="S16618" i="3"/>
  <c r="S16617" i="3"/>
  <c r="S16616" i="3"/>
  <c r="S16615" i="3"/>
  <c r="S16614" i="3"/>
  <c r="S16613" i="3"/>
  <c r="S16612" i="3"/>
  <c r="S16611" i="3"/>
  <c r="S16610" i="3"/>
  <c r="S16609" i="3"/>
  <c r="S16608" i="3"/>
  <c r="S16607" i="3"/>
  <c r="S16606" i="3"/>
  <c r="S16605" i="3"/>
  <c r="S16604" i="3"/>
  <c r="S16603" i="3"/>
  <c r="S16602" i="3"/>
  <c r="S16601" i="3"/>
  <c r="S16600" i="3"/>
  <c r="S16599" i="3"/>
  <c r="S16598" i="3"/>
  <c r="S16597" i="3"/>
  <c r="S16596" i="3"/>
  <c r="S16595" i="3"/>
  <c r="S16594" i="3"/>
  <c r="S16593" i="3"/>
  <c r="S16592" i="3"/>
  <c r="S16591" i="3"/>
  <c r="S16590" i="3"/>
  <c r="S16589" i="3"/>
  <c r="S16588" i="3"/>
  <c r="S16587" i="3"/>
  <c r="S16586" i="3"/>
  <c r="S16585" i="3"/>
  <c r="S16584" i="3"/>
  <c r="S16583" i="3"/>
  <c r="S16582" i="3"/>
  <c r="S16581" i="3"/>
  <c r="S16580" i="3"/>
  <c r="S16579" i="3"/>
  <c r="S16578" i="3"/>
  <c r="S16577" i="3"/>
  <c r="S16576" i="3"/>
  <c r="S16575" i="3"/>
  <c r="S16574" i="3"/>
  <c r="S16573" i="3"/>
  <c r="S16572" i="3"/>
  <c r="S16571" i="3"/>
  <c r="S16570" i="3"/>
  <c r="S16569" i="3"/>
  <c r="S16568" i="3"/>
  <c r="S16567" i="3"/>
  <c r="S16566" i="3"/>
  <c r="S16565" i="3"/>
  <c r="S16564" i="3"/>
  <c r="S16563" i="3"/>
  <c r="S16562" i="3"/>
  <c r="S16561" i="3"/>
  <c r="S16560" i="3"/>
  <c r="S16559" i="3"/>
  <c r="S16558" i="3"/>
  <c r="S16557" i="3"/>
  <c r="S16556" i="3"/>
  <c r="S16555" i="3"/>
  <c r="S16554" i="3"/>
  <c r="S16553" i="3"/>
  <c r="S16552" i="3"/>
  <c r="S16551" i="3"/>
  <c r="S16550" i="3"/>
  <c r="S16549" i="3"/>
  <c r="S16548" i="3"/>
  <c r="S16547" i="3"/>
  <c r="S16546" i="3"/>
  <c r="S16545" i="3"/>
  <c r="S16544" i="3"/>
  <c r="S16543" i="3"/>
  <c r="S16542" i="3"/>
  <c r="S16541" i="3"/>
  <c r="S16540" i="3"/>
  <c r="S16539" i="3"/>
  <c r="S16538" i="3"/>
  <c r="S16537" i="3"/>
  <c r="S16536" i="3"/>
  <c r="S16535" i="3"/>
  <c r="S16534" i="3"/>
  <c r="S16533" i="3"/>
  <c r="S16532" i="3"/>
  <c r="S16531" i="3"/>
  <c r="S16530" i="3"/>
  <c r="S16529" i="3"/>
  <c r="S16528" i="3"/>
  <c r="S16527" i="3"/>
  <c r="S16526" i="3"/>
  <c r="S16525" i="3"/>
  <c r="S16524" i="3"/>
  <c r="S16523" i="3"/>
  <c r="S16522" i="3"/>
  <c r="S16521" i="3"/>
  <c r="S16520" i="3"/>
  <c r="S16519" i="3"/>
  <c r="S16518" i="3"/>
  <c r="S16517" i="3"/>
  <c r="S16516" i="3"/>
  <c r="S16515" i="3"/>
  <c r="S16514" i="3"/>
  <c r="S16513" i="3"/>
  <c r="S16512" i="3"/>
  <c r="S16511" i="3"/>
  <c r="S16510" i="3"/>
  <c r="S16509" i="3"/>
  <c r="S16508" i="3"/>
  <c r="S16507" i="3"/>
  <c r="S16506" i="3"/>
  <c r="S16505" i="3"/>
  <c r="S16504" i="3"/>
  <c r="S16503" i="3"/>
  <c r="S16502" i="3"/>
  <c r="S16501" i="3"/>
  <c r="S16500" i="3"/>
  <c r="S16499" i="3"/>
  <c r="S16498" i="3"/>
  <c r="S16497" i="3"/>
  <c r="S16496" i="3"/>
  <c r="S16495" i="3"/>
  <c r="S16494" i="3"/>
  <c r="S16493" i="3"/>
  <c r="S16492" i="3"/>
  <c r="S16491" i="3"/>
  <c r="S16490" i="3"/>
  <c r="S16489" i="3"/>
  <c r="S16488" i="3"/>
  <c r="S16487" i="3"/>
  <c r="S16486" i="3"/>
  <c r="S16485" i="3"/>
  <c r="S16484" i="3"/>
  <c r="S16483" i="3"/>
  <c r="S16482" i="3"/>
  <c r="S16481" i="3"/>
  <c r="S16480" i="3"/>
  <c r="S16479" i="3"/>
  <c r="S16478" i="3"/>
  <c r="S16477" i="3"/>
  <c r="S16476" i="3"/>
  <c r="S16475" i="3"/>
  <c r="S16474" i="3"/>
  <c r="S16473" i="3"/>
  <c r="S16472" i="3"/>
  <c r="S16471" i="3"/>
  <c r="S16470" i="3"/>
  <c r="S16469" i="3"/>
  <c r="S16468" i="3"/>
  <c r="S16467" i="3"/>
  <c r="S16466" i="3"/>
  <c r="S16465" i="3"/>
  <c r="S16464" i="3"/>
  <c r="S16463" i="3"/>
  <c r="S16462" i="3"/>
  <c r="S16461" i="3"/>
  <c r="S16460" i="3"/>
  <c r="S16459" i="3"/>
  <c r="S16458" i="3"/>
  <c r="S16457" i="3"/>
  <c r="S16456" i="3"/>
  <c r="S16455" i="3"/>
  <c r="S16454" i="3"/>
  <c r="S16453" i="3"/>
  <c r="S16452" i="3"/>
  <c r="S16451" i="3"/>
  <c r="S16450" i="3"/>
  <c r="S16449" i="3"/>
  <c r="S16448" i="3"/>
  <c r="S16447" i="3"/>
  <c r="S16446" i="3"/>
  <c r="S16445" i="3"/>
  <c r="S16444" i="3"/>
  <c r="S16443" i="3"/>
  <c r="S16442" i="3"/>
  <c r="S16441" i="3"/>
  <c r="S16440" i="3"/>
  <c r="S16439" i="3"/>
  <c r="S16438" i="3"/>
  <c r="S16437" i="3"/>
  <c r="S16436" i="3"/>
  <c r="S16435" i="3"/>
  <c r="S16434" i="3"/>
  <c r="S16433" i="3"/>
  <c r="S16432" i="3"/>
  <c r="S16431" i="3"/>
  <c r="S16430" i="3"/>
  <c r="S16429" i="3"/>
  <c r="S16428" i="3"/>
  <c r="S16427" i="3"/>
  <c r="S16426" i="3"/>
  <c r="S16425" i="3"/>
  <c r="S16424" i="3"/>
  <c r="S16423" i="3"/>
  <c r="S16422" i="3"/>
  <c r="S16421" i="3"/>
  <c r="S16420" i="3"/>
  <c r="S16419" i="3"/>
  <c r="S16418" i="3"/>
  <c r="S16417" i="3"/>
  <c r="S16416" i="3"/>
  <c r="S16415" i="3"/>
  <c r="S16414" i="3"/>
  <c r="S16413" i="3"/>
  <c r="S16412" i="3"/>
  <c r="S16411" i="3"/>
  <c r="S16410" i="3"/>
  <c r="S16409" i="3"/>
  <c r="S16408" i="3"/>
  <c r="S16407" i="3"/>
  <c r="S16406" i="3"/>
  <c r="S16405" i="3"/>
  <c r="S16404" i="3"/>
  <c r="S16403" i="3"/>
  <c r="S16402" i="3"/>
  <c r="S16401" i="3"/>
  <c r="S16400" i="3"/>
  <c r="S16399" i="3"/>
  <c r="S16398" i="3"/>
  <c r="S16397" i="3"/>
  <c r="S16396" i="3"/>
  <c r="S16395" i="3"/>
  <c r="S16394" i="3"/>
  <c r="S16393" i="3"/>
  <c r="S16392" i="3"/>
  <c r="S16391" i="3"/>
  <c r="S16390" i="3"/>
  <c r="S16389" i="3"/>
  <c r="S16388" i="3"/>
  <c r="S16387" i="3"/>
  <c r="S16386" i="3"/>
  <c r="S16385" i="3"/>
  <c r="S16384" i="3"/>
  <c r="S16383" i="3"/>
  <c r="S16382" i="3"/>
  <c r="S16381" i="3"/>
  <c r="S16380" i="3"/>
  <c r="S16379" i="3"/>
  <c r="S16378" i="3"/>
  <c r="S16377" i="3"/>
  <c r="S16376" i="3"/>
  <c r="S16375" i="3"/>
  <c r="S16374" i="3"/>
  <c r="S16373" i="3"/>
  <c r="S16372" i="3"/>
  <c r="S16371" i="3"/>
  <c r="S16370" i="3"/>
  <c r="S16369" i="3"/>
  <c r="S16368" i="3"/>
  <c r="S16367" i="3"/>
  <c r="S16366" i="3"/>
  <c r="S16365" i="3"/>
  <c r="S16364" i="3"/>
  <c r="S16363" i="3"/>
  <c r="S16362" i="3"/>
  <c r="S16361" i="3"/>
  <c r="S16360" i="3"/>
  <c r="S16359" i="3"/>
  <c r="S16358" i="3"/>
  <c r="S16357" i="3"/>
  <c r="S16356" i="3"/>
  <c r="S16355" i="3"/>
  <c r="S16354" i="3"/>
  <c r="S16353" i="3"/>
  <c r="S16352" i="3"/>
  <c r="S16351" i="3"/>
  <c r="S16350" i="3"/>
  <c r="S16349" i="3"/>
  <c r="S16348" i="3"/>
  <c r="S16347" i="3"/>
  <c r="S16346" i="3"/>
  <c r="S16345" i="3"/>
  <c r="S16344" i="3"/>
  <c r="S16343" i="3"/>
  <c r="S16342" i="3"/>
  <c r="S16341" i="3"/>
  <c r="S16340" i="3"/>
  <c r="S16339" i="3"/>
  <c r="S16338" i="3"/>
  <c r="S16337" i="3"/>
  <c r="S16336" i="3"/>
  <c r="S16335" i="3"/>
  <c r="S16334" i="3"/>
  <c r="S16333" i="3"/>
  <c r="S16332" i="3"/>
  <c r="S16331" i="3"/>
  <c r="S16330" i="3"/>
  <c r="S16329" i="3"/>
  <c r="S16328" i="3"/>
  <c r="S16327" i="3"/>
  <c r="S16326" i="3"/>
  <c r="S16325" i="3"/>
  <c r="S16324" i="3"/>
  <c r="S16323" i="3"/>
  <c r="S16322" i="3"/>
  <c r="S16321" i="3"/>
  <c r="S16320" i="3"/>
  <c r="S16319" i="3"/>
  <c r="S16318" i="3"/>
  <c r="S16317" i="3"/>
  <c r="S16316" i="3"/>
  <c r="S16315" i="3"/>
  <c r="S16314" i="3"/>
  <c r="S16313" i="3"/>
  <c r="S16312" i="3"/>
  <c r="S16311" i="3"/>
  <c r="S16310" i="3"/>
  <c r="S16309" i="3"/>
  <c r="S16308" i="3"/>
  <c r="S16307" i="3"/>
  <c r="S16306" i="3"/>
  <c r="S16305" i="3"/>
  <c r="S16304" i="3"/>
  <c r="S16303" i="3"/>
  <c r="S16302" i="3"/>
  <c r="S16301" i="3"/>
  <c r="S16300" i="3"/>
  <c r="S16299" i="3"/>
  <c r="S16298" i="3"/>
  <c r="S16297" i="3"/>
  <c r="S16296" i="3"/>
  <c r="S16295" i="3"/>
  <c r="S16294" i="3"/>
  <c r="S16293" i="3"/>
  <c r="S16292" i="3"/>
  <c r="S16291" i="3"/>
  <c r="S16290" i="3"/>
  <c r="S16289" i="3"/>
  <c r="S16288" i="3"/>
  <c r="S16287" i="3"/>
  <c r="S16286" i="3"/>
  <c r="S16285" i="3"/>
  <c r="S16284" i="3"/>
  <c r="S16283" i="3"/>
  <c r="S16282" i="3"/>
  <c r="S16281" i="3"/>
  <c r="S16280" i="3"/>
  <c r="S16279" i="3"/>
  <c r="S16278" i="3"/>
  <c r="S16277" i="3"/>
  <c r="S16276" i="3"/>
  <c r="S16275" i="3"/>
  <c r="S16274" i="3"/>
  <c r="S16273" i="3"/>
  <c r="S16272" i="3"/>
  <c r="S16271" i="3"/>
  <c r="S16270" i="3"/>
  <c r="S16269" i="3"/>
  <c r="S16268" i="3"/>
  <c r="S16267" i="3"/>
  <c r="S16266" i="3"/>
  <c r="S16265" i="3"/>
  <c r="S16264" i="3"/>
  <c r="S16263" i="3"/>
  <c r="S16262" i="3"/>
  <c r="S16261" i="3"/>
  <c r="S16260" i="3"/>
  <c r="S16259" i="3"/>
  <c r="S16258" i="3"/>
  <c r="S16257" i="3"/>
  <c r="S16256" i="3"/>
  <c r="S16255" i="3"/>
  <c r="S16254" i="3"/>
  <c r="S16253" i="3"/>
  <c r="S16252" i="3"/>
  <c r="S16251" i="3"/>
  <c r="S16250" i="3"/>
  <c r="S16249" i="3"/>
  <c r="S16248" i="3"/>
  <c r="S16247" i="3"/>
  <c r="S16246" i="3"/>
  <c r="S16245" i="3"/>
  <c r="S16244" i="3"/>
  <c r="S16243" i="3"/>
  <c r="S16242" i="3"/>
  <c r="S16241" i="3"/>
  <c r="S16240" i="3"/>
  <c r="S16239" i="3"/>
  <c r="S16238" i="3"/>
  <c r="S16237" i="3"/>
  <c r="S16236" i="3"/>
  <c r="S16235" i="3"/>
  <c r="S16234" i="3"/>
  <c r="S16233" i="3"/>
  <c r="S16232" i="3"/>
  <c r="S16231" i="3"/>
  <c r="S16230" i="3"/>
  <c r="S16229" i="3"/>
  <c r="S16228" i="3"/>
  <c r="S16227" i="3"/>
  <c r="S16226" i="3"/>
  <c r="S16225" i="3"/>
  <c r="S16224" i="3"/>
  <c r="S16223" i="3"/>
  <c r="S16222" i="3"/>
  <c r="S16221" i="3"/>
  <c r="S16220" i="3"/>
  <c r="S16219" i="3"/>
  <c r="S16218" i="3"/>
  <c r="S16217" i="3"/>
  <c r="S16216" i="3"/>
  <c r="S16215" i="3"/>
  <c r="S16214" i="3"/>
  <c r="S16213" i="3"/>
  <c r="S16212" i="3"/>
  <c r="S16211" i="3"/>
  <c r="S16210" i="3"/>
  <c r="S16209" i="3"/>
  <c r="S16208" i="3"/>
  <c r="S16207" i="3"/>
  <c r="S16206" i="3"/>
  <c r="S16205" i="3"/>
  <c r="S16204" i="3"/>
  <c r="S16203" i="3"/>
  <c r="S16202" i="3"/>
  <c r="S16201" i="3"/>
  <c r="S16200" i="3"/>
  <c r="S16199" i="3"/>
  <c r="S16198" i="3"/>
  <c r="S16197" i="3"/>
  <c r="S16196" i="3"/>
  <c r="S16195" i="3"/>
  <c r="S16194" i="3"/>
  <c r="S16193" i="3"/>
  <c r="S16192" i="3"/>
  <c r="S16191" i="3"/>
  <c r="S16190" i="3"/>
  <c r="S16189" i="3"/>
  <c r="S16188" i="3"/>
  <c r="S16187" i="3"/>
  <c r="S16186" i="3"/>
  <c r="S16185" i="3"/>
  <c r="S16184" i="3"/>
  <c r="S16183" i="3"/>
  <c r="S16182" i="3"/>
  <c r="S16181" i="3"/>
  <c r="S16180" i="3"/>
  <c r="S16179" i="3"/>
  <c r="S16178" i="3"/>
  <c r="S16177" i="3"/>
  <c r="S16176" i="3"/>
  <c r="S16175" i="3"/>
  <c r="S16174" i="3"/>
  <c r="S16173" i="3"/>
  <c r="S16172" i="3"/>
  <c r="S16171" i="3"/>
  <c r="S16170" i="3"/>
  <c r="S16169" i="3"/>
  <c r="S16168" i="3"/>
  <c r="S16167" i="3"/>
  <c r="S16166" i="3"/>
  <c r="S16165" i="3"/>
  <c r="S16164" i="3"/>
  <c r="S16163" i="3"/>
  <c r="S16162" i="3"/>
  <c r="S16161" i="3"/>
  <c r="S16160" i="3"/>
  <c r="S16159" i="3"/>
  <c r="S16158" i="3"/>
  <c r="S16157" i="3"/>
  <c r="S16156" i="3"/>
  <c r="S16155" i="3"/>
  <c r="S16154" i="3"/>
  <c r="S16153" i="3"/>
  <c r="S16152" i="3"/>
  <c r="S16151" i="3"/>
  <c r="S16150" i="3"/>
  <c r="S16149" i="3"/>
  <c r="S16148" i="3"/>
  <c r="S16147" i="3"/>
  <c r="S16146" i="3"/>
  <c r="S16145" i="3"/>
  <c r="S16144" i="3"/>
  <c r="S16143" i="3"/>
  <c r="S16142" i="3"/>
  <c r="S16141" i="3"/>
  <c r="S16140" i="3"/>
  <c r="S16139" i="3"/>
  <c r="S16138" i="3"/>
  <c r="S16137" i="3"/>
  <c r="S16136" i="3"/>
  <c r="S16135" i="3"/>
  <c r="S16134" i="3"/>
  <c r="S16133" i="3"/>
  <c r="S16132" i="3"/>
  <c r="S16131" i="3"/>
  <c r="S16130" i="3"/>
  <c r="S16129" i="3"/>
  <c r="S16128" i="3"/>
  <c r="S16127" i="3"/>
  <c r="S16126" i="3"/>
  <c r="S16125" i="3"/>
  <c r="S16124" i="3"/>
  <c r="S16123" i="3"/>
  <c r="S16122" i="3"/>
  <c r="S16121" i="3"/>
  <c r="S16120" i="3"/>
  <c r="S16119" i="3"/>
  <c r="S16118" i="3"/>
  <c r="S16117" i="3"/>
  <c r="S16116" i="3"/>
  <c r="S16115" i="3"/>
  <c r="S16114" i="3"/>
  <c r="S16113" i="3"/>
  <c r="S16112" i="3"/>
  <c r="S16111" i="3"/>
  <c r="S16110" i="3"/>
  <c r="S16109" i="3"/>
  <c r="S16108" i="3"/>
  <c r="S16107" i="3"/>
  <c r="S16106" i="3"/>
  <c r="S16105" i="3"/>
  <c r="S16104" i="3"/>
  <c r="S16103" i="3"/>
  <c r="S16102" i="3"/>
  <c r="S16101" i="3"/>
  <c r="S16100" i="3"/>
  <c r="S16099" i="3"/>
  <c r="S16098" i="3"/>
  <c r="S16097" i="3"/>
  <c r="S16096" i="3"/>
  <c r="S16095" i="3"/>
  <c r="S16094" i="3"/>
  <c r="S16093" i="3"/>
  <c r="S16092" i="3"/>
  <c r="S16091" i="3"/>
  <c r="S16090" i="3"/>
  <c r="S16089" i="3"/>
  <c r="S16088" i="3"/>
  <c r="S16087" i="3"/>
  <c r="S16086" i="3"/>
  <c r="S16085" i="3"/>
  <c r="S16084" i="3"/>
  <c r="S16083" i="3"/>
  <c r="S16082" i="3"/>
  <c r="S16081" i="3"/>
  <c r="S16080" i="3"/>
  <c r="S16079" i="3"/>
  <c r="S16078" i="3"/>
  <c r="S16077" i="3"/>
  <c r="S16076" i="3"/>
  <c r="S16075" i="3"/>
  <c r="S16074" i="3"/>
  <c r="S16073" i="3"/>
  <c r="S16072" i="3"/>
  <c r="S16071" i="3"/>
  <c r="S16070" i="3"/>
  <c r="S16069" i="3"/>
  <c r="S16068" i="3"/>
  <c r="S16067" i="3"/>
  <c r="S16066" i="3"/>
  <c r="S16065" i="3"/>
  <c r="S16064" i="3"/>
  <c r="S16063" i="3"/>
  <c r="S16062" i="3"/>
  <c r="S16061" i="3"/>
  <c r="S16060" i="3"/>
  <c r="S16059" i="3"/>
  <c r="S16058" i="3"/>
  <c r="S16057" i="3"/>
  <c r="S16056" i="3"/>
  <c r="S16055" i="3"/>
  <c r="S16054" i="3"/>
  <c r="S16053" i="3"/>
  <c r="S16052" i="3"/>
  <c r="S16051" i="3"/>
  <c r="S16050" i="3"/>
  <c r="S16049" i="3"/>
  <c r="S16048" i="3"/>
  <c r="S16047" i="3"/>
  <c r="S16046" i="3"/>
  <c r="S16045" i="3"/>
  <c r="S16044" i="3"/>
  <c r="S16043" i="3"/>
  <c r="S16042" i="3"/>
  <c r="S16041" i="3"/>
  <c r="S16040" i="3"/>
  <c r="S16039" i="3"/>
  <c r="S16038" i="3"/>
  <c r="S16037" i="3"/>
  <c r="S16036" i="3"/>
  <c r="S16035" i="3"/>
  <c r="S16034" i="3"/>
  <c r="S16033" i="3"/>
  <c r="S16032" i="3"/>
  <c r="S16031" i="3"/>
  <c r="S16030" i="3"/>
  <c r="S16029" i="3"/>
  <c r="S16028" i="3"/>
  <c r="S16027" i="3"/>
  <c r="S16026" i="3"/>
  <c r="S16025" i="3"/>
  <c r="S16024" i="3"/>
  <c r="S16023" i="3"/>
  <c r="S16022" i="3"/>
  <c r="S16021" i="3"/>
  <c r="S16020" i="3"/>
  <c r="S16019" i="3"/>
  <c r="S16018" i="3"/>
  <c r="S16017" i="3"/>
  <c r="S16016" i="3"/>
  <c r="S16015" i="3"/>
  <c r="S16014" i="3"/>
  <c r="S16013" i="3"/>
  <c r="S16012" i="3"/>
  <c r="S16011" i="3"/>
  <c r="S16010" i="3"/>
  <c r="S16009" i="3"/>
  <c r="S16008" i="3"/>
  <c r="S16007" i="3"/>
  <c r="S16006" i="3"/>
  <c r="S16005" i="3"/>
  <c r="S16004" i="3"/>
  <c r="S16003" i="3"/>
  <c r="S16002" i="3"/>
  <c r="S16001" i="3"/>
  <c r="S16000" i="3"/>
  <c r="S15999" i="3"/>
  <c r="S15998" i="3"/>
  <c r="S15997" i="3"/>
  <c r="S15996" i="3"/>
  <c r="S15995" i="3"/>
  <c r="S15994" i="3"/>
  <c r="S15993" i="3"/>
  <c r="S15992" i="3"/>
  <c r="S15991" i="3"/>
  <c r="S15990" i="3"/>
  <c r="S15989" i="3"/>
  <c r="S15988" i="3"/>
  <c r="S15987" i="3"/>
  <c r="S15986" i="3"/>
  <c r="S15985" i="3"/>
  <c r="S15984" i="3"/>
  <c r="S15983" i="3"/>
  <c r="S15982" i="3"/>
  <c r="S15981" i="3"/>
  <c r="S15980" i="3"/>
  <c r="S15979" i="3"/>
  <c r="S15978" i="3"/>
  <c r="S15977" i="3"/>
  <c r="S15976" i="3"/>
  <c r="S15975" i="3"/>
  <c r="S15974" i="3"/>
  <c r="S15973" i="3"/>
  <c r="S15972" i="3"/>
  <c r="S15971" i="3"/>
  <c r="S15970" i="3"/>
  <c r="S15969" i="3"/>
  <c r="S15968" i="3"/>
  <c r="S15967" i="3"/>
  <c r="S15966" i="3"/>
  <c r="S15965" i="3"/>
  <c r="S15964" i="3"/>
  <c r="S15963" i="3"/>
  <c r="S15962" i="3"/>
  <c r="S15961" i="3"/>
  <c r="S15960" i="3"/>
  <c r="S15959" i="3"/>
  <c r="S15958" i="3"/>
  <c r="S15957" i="3"/>
  <c r="S15956" i="3"/>
  <c r="S15955" i="3"/>
  <c r="S15954" i="3"/>
  <c r="S15953" i="3"/>
  <c r="S15952" i="3"/>
  <c r="S15951" i="3"/>
  <c r="S15950" i="3"/>
  <c r="S15949" i="3"/>
  <c r="S15948" i="3"/>
  <c r="S15947" i="3"/>
  <c r="S15946" i="3"/>
  <c r="S15945" i="3"/>
  <c r="S15944" i="3"/>
  <c r="S15943" i="3"/>
  <c r="S15942" i="3"/>
  <c r="S15941" i="3"/>
  <c r="S15940" i="3"/>
  <c r="S15939" i="3"/>
  <c r="S15938" i="3"/>
  <c r="S15937" i="3"/>
  <c r="S15936" i="3"/>
  <c r="S15935" i="3"/>
  <c r="S15934" i="3"/>
  <c r="S15933" i="3"/>
  <c r="S15932" i="3"/>
  <c r="S15931" i="3"/>
  <c r="S15930" i="3"/>
  <c r="S15929" i="3"/>
  <c r="S15928" i="3"/>
  <c r="S15927" i="3"/>
  <c r="S15926" i="3"/>
  <c r="S15925" i="3"/>
  <c r="S15924" i="3"/>
  <c r="S15923" i="3"/>
  <c r="S15922" i="3"/>
  <c r="S15921" i="3"/>
  <c r="S15920" i="3"/>
  <c r="S15919" i="3"/>
  <c r="S15918" i="3"/>
  <c r="S15917" i="3"/>
  <c r="S15916" i="3"/>
  <c r="S15915" i="3"/>
  <c r="S15914" i="3"/>
  <c r="S15913" i="3"/>
  <c r="S15912" i="3"/>
  <c r="S15911" i="3"/>
  <c r="S15910" i="3"/>
  <c r="S15909" i="3"/>
  <c r="S15908" i="3"/>
  <c r="S15907" i="3"/>
  <c r="S15906" i="3"/>
  <c r="S15905" i="3"/>
  <c r="S15904" i="3"/>
  <c r="S15903" i="3"/>
  <c r="S15902" i="3"/>
  <c r="S15901" i="3"/>
  <c r="S15900" i="3"/>
  <c r="S15899" i="3"/>
  <c r="S15898" i="3"/>
  <c r="S15897" i="3"/>
  <c r="S15896" i="3"/>
  <c r="S15895" i="3"/>
  <c r="S15894" i="3"/>
  <c r="S15893" i="3"/>
  <c r="S15892" i="3"/>
  <c r="S15891" i="3"/>
  <c r="S15890" i="3"/>
  <c r="S15889" i="3"/>
  <c r="S15888" i="3"/>
  <c r="S15887" i="3"/>
  <c r="S15886" i="3"/>
  <c r="S15885" i="3"/>
  <c r="S15884" i="3"/>
  <c r="S15883" i="3"/>
  <c r="S15882" i="3"/>
  <c r="S15881" i="3"/>
  <c r="S15880" i="3"/>
  <c r="S15879" i="3"/>
  <c r="S15878" i="3"/>
  <c r="S15877" i="3"/>
  <c r="S15876" i="3"/>
  <c r="S15875" i="3"/>
  <c r="S15874" i="3"/>
  <c r="S15873" i="3"/>
  <c r="S15872" i="3"/>
  <c r="S15871" i="3"/>
  <c r="S15870" i="3"/>
  <c r="S15869" i="3"/>
  <c r="S15868" i="3"/>
  <c r="S15867" i="3"/>
  <c r="S15866" i="3"/>
  <c r="S15865" i="3"/>
  <c r="S15864" i="3"/>
  <c r="S15863" i="3"/>
  <c r="S15862" i="3"/>
  <c r="S15861" i="3"/>
  <c r="S15860" i="3"/>
  <c r="S15859" i="3"/>
  <c r="S15858" i="3"/>
  <c r="S15857" i="3"/>
  <c r="S15856" i="3"/>
  <c r="S15855" i="3"/>
  <c r="S15854" i="3"/>
  <c r="S15853" i="3"/>
  <c r="S15852" i="3"/>
  <c r="S15851" i="3"/>
  <c r="S15850" i="3"/>
  <c r="S15849" i="3"/>
  <c r="S15848" i="3"/>
  <c r="S15847" i="3"/>
  <c r="S15846" i="3"/>
  <c r="S15845" i="3"/>
  <c r="S15844" i="3"/>
  <c r="S15843" i="3"/>
  <c r="S15842" i="3"/>
  <c r="S15841" i="3"/>
  <c r="S15840" i="3"/>
  <c r="S15839" i="3"/>
  <c r="S15838" i="3"/>
  <c r="S15837" i="3"/>
  <c r="S15836" i="3"/>
  <c r="S15835" i="3"/>
  <c r="S15834" i="3"/>
  <c r="S15833" i="3"/>
  <c r="S15832" i="3"/>
  <c r="S15831" i="3"/>
  <c r="S15830" i="3"/>
  <c r="S15829" i="3"/>
  <c r="S15828" i="3"/>
  <c r="S15827" i="3"/>
  <c r="S15826" i="3"/>
  <c r="S15825" i="3"/>
  <c r="S15824" i="3"/>
  <c r="S15823" i="3"/>
  <c r="S15822" i="3"/>
  <c r="S15821" i="3"/>
  <c r="S15820" i="3"/>
  <c r="S15819" i="3"/>
  <c r="S15818" i="3"/>
  <c r="S15817" i="3"/>
  <c r="S15816" i="3"/>
  <c r="S15815" i="3"/>
  <c r="S15814" i="3"/>
  <c r="S15813" i="3"/>
  <c r="S15812" i="3"/>
  <c r="S15811" i="3"/>
  <c r="S15810" i="3"/>
  <c r="S15809" i="3"/>
  <c r="S15808" i="3"/>
  <c r="S15807" i="3"/>
  <c r="S15806" i="3"/>
  <c r="S15805" i="3"/>
  <c r="S15804" i="3"/>
  <c r="S15803" i="3"/>
  <c r="S15802" i="3"/>
  <c r="S15801" i="3"/>
  <c r="S15800" i="3"/>
  <c r="S15799" i="3"/>
  <c r="S15798" i="3"/>
  <c r="S15797" i="3"/>
  <c r="S15796" i="3"/>
  <c r="S15795" i="3"/>
  <c r="S15794" i="3"/>
  <c r="S15793" i="3"/>
  <c r="S15792" i="3"/>
  <c r="S15791" i="3"/>
  <c r="S15790" i="3"/>
  <c r="S15789" i="3"/>
  <c r="S15788" i="3"/>
  <c r="S15787" i="3"/>
  <c r="S15786" i="3"/>
  <c r="S15785" i="3"/>
  <c r="S15784" i="3"/>
  <c r="S15783" i="3"/>
  <c r="S15782" i="3"/>
  <c r="S15781" i="3"/>
  <c r="S15780" i="3"/>
  <c r="S15779" i="3"/>
  <c r="S15778" i="3"/>
  <c r="S15777" i="3"/>
  <c r="S15776" i="3"/>
  <c r="S15775" i="3"/>
  <c r="S15774" i="3"/>
  <c r="S15773" i="3"/>
  <c r="S15772" i="3"/>
  <c r="S15771" i="3"/>
  <c r="S15770" i="3"/>
  <c r="S15769" i="3"/>
  <c r="S15768" i="3"/>
  <c r="S15767" i="3"/>
  <c r="S15766" i="3"/>
  <c r="S15765" i="3"/>
  <c r="S15764" i="3"/>
  <c r="S15763" i="3"/>
  <c r="S15762" i="3"/>
  <c r="S15761" i="3"/>
  <c r="S15760" i="3"/>
  <c r="S15759" i="3"/>
  <c r="S15758" i="3"/>
  <c r="S15757" i="3"/>
  <c r="S15756" i="3"/>
  <c r="S15755" i="3"/>
  <c r="S15754" i="3"/>
  <c r="S15753" i="3"/>
  <c r="S15752" i="3"/>
  <c r="S15751" i="3"/>
  <c r="S15750" i="3"/>
  <c r="S15749" i="3"/>
  <c r="S15748" i="3"/>
  <c r="S15747" i="3"/>
  <c r="S15746" i="3"/>
  <c r="S15745" i="3"/>
  <c r="S15744" i="3"/>
  <c r="S15743" i="3"/>
  <c r="S15742" i="3"/>
  <c r="S15741" i="3"/>
  <c r="S15740" i="3"/>
  <c r="S15739" i="3"/>
  <c r="S15738" i="3"/>
  <c r="S15737" i="3"/>
  <c r="S15736" i="3"/>
  <c r="S15735" i="3"/>
  <c r="S15734" i="3"/>
  <c r="S15733" i="3"/>
  <c r="S15732" i="3"/>
  <c r="S15731" i="3"/>
  <c r="S15730" i="3"/>
  <c r="S15729" i="3"/>
  <c r="S15728" i="3"/>
  <c r="S15727" i="3"/>
  <c r="S15726" i="3"/>
  <c r="S15725" i="3"/>
  <c r="S15724" i="3"/>
  <c r="S15723" i="3"/>
  <c r="S15722" i="3"/>
  <c r="S15721" i="3"/>
  <c r="S15720" i="3"/>
  <c r="S15719" i="3"/>
  <c r="S15718" i="3"/>
  <c r="S15717" i="3"/>
  <c r="S15716" i="3"/>
  <c r="S15715" i="3"/>
  <c r="S15714" i="3"/>
  <c r="S15713" i="3"/>
  <c r="S15712" i="3"/>
  <c r="S15711" i="3"/>
  <c r="S15710" i="3"/>
  <c r="S15709" i="3"/>
  <c r="S15708" i="3"/>
  <c r="S15707" i="3"/>
  <c r="S15706" i="3"/>
  <c r="S15705" i="3"/>
  <c r="S15704" i="3"/>
  <c r="S15703" i="3"/>
  <c r="S15702" i="3"/>
  <c r="S15701" i="3"/>
  <c r="S15700" i="3"/>
  <c r="S15699" i="3"/>
  <c r="S15698" i="3"/>
  <c r="S15697" i="3"/>
  <c r="S15696" i="3"/>
  <c r="S15695" i="3"/>
  <c r="S15694" i="3"/>
  <c r="S15693" i="3"/>
  <c r="S15692" i="3"/>
  <c r="S15691" i="3"/>
  <c r="S15690" i="3"/>
  <c r="S15689" i="3"/>
  <c r="S15688" i="3"/>
  <c r="S15687" i="3"/>
  <c r="S15686" i="3"/>
  <c r="S15685" i="3"/>
  <c r="S15684" i="3"/>
  <c r="S15683" i="3"/>
  <c r="S15682" i="3"/>
  <c r="S15681" i="3"/>
  <c r="S15680" i="3"/>
  <c r="S15679" i="3"/>
  <c r="S15678" i="3"/>
  <c r="S15677" i="3"/>
  <c r="S15676" i="3"/>
  <c r="S15675" i="3"/>
  <c r="S15674" i="3"/>
  <c r="S15673" i="3"/>
  <c r="S15672" i="3"/>
  <c r="S15671" i="3"/>
  <c r="S15670" i="3"/>
  <c r="S15669" i="3"/>
  <c r="S15668" i="3"/>
  <c r="S15667" i="3"/>
  <c r="S15666" i="3"/>
  <c r="S15665" i="3"/>
  <c r="S15664" i="3"/>
  <c r="S15663" i="3"/>
  <c r="S15662" i="3"/>
  <c r="S15661" i="3"/>
  <c r="S15660" i="3"/>
  <c r="S15659" i="3"/>
  <c r="S15658" i="3"/>
  <c r="S15657" i="3"/>
  <c r="S15656" i="3"/>
  <c r="S15655" i="3"/>
  <c r="S15654" i="3"/>
  <c r="S15653" i="3"/>
  <c r="S15652" i="3"/>
  <c r="S15651" i="3"/>
  <c r="S15650" i="3"/>
  <c r="S15649" i="3"/>
  <c r="S15648" i="3"/>
  <c r="S15647" i="3"/>
  <c r="S15646" i="3"/>
  <c r="S15645" i="3"/>
  <c r="S15644" i="3"/>
  <c r="S15643" i="3"/>
  <c r="S15642" i="3"/>
  <c r="S15641" i="3"/>
  <c r="S15640" i="3"/>
  <c r="S15639" i="3"/>
  <c r="S15638" i="3"/>
  <c r="S15637" i="3"/>
  <c r="S15636" i="3"/>
  <c r="S15635" i="3"/>
  <c r="S15634" i="3"/>
  <c r="S15633" i="3"/>
  <c r="S15632" i="3"/>
  <c r="S15631" i="3"/>
  <c r="S15630" i="3"/>
  <c r="S15629" i="3"/>
  <c r="S15628" i="3"/>
  <c r="S15627" i="3"/>
  <c r="S15626" i="3"/>
  <c r="S15625" i="3"/>
  <c r="S15624" i="3"/>
  <c r="S15623" i="3"/>
  <c r="S15622" i="3"/>
  <c r="S15621" i="3"/>
  <c r="S15620" i="3"/>
  <c r="S15619" i="3"/>
  <c r="S15618" i="3"/>
  <c r="S15617" i="3"/>
  <c r="S15616" i="3"/>
  <c r="S15615" i="3"/>
  <c r="S15614" i="3"/>
  <c r="S15613" i="3"/>
  <c r="S15612" i="3"/>
  <c r="S15611" i="3"/>
  <c r="S15610" i="3"/>
  <c r="S15609" i="3"/>
  <c r="S15608" i="3"/>
  <c r="S15607" i="3"/>
  <c r="S15606" i="3"/>
  <c r="S15605" i="3"/>
  <c r="S15604" i="3"/>
  <c r="S15603" i="3"/>
  <c r="S15602" i="3"/>
  <c r="S15601" i="3"/>
  <c r="S15600" i="3"/>
  <c r="S15599" i="3"/>
  <c r="S15598" i="3"/>
  <c r="S15597" i="3"/>
  <c r="S15596" i="3"/>
  <c r="S15595" i="3"/>
  <c r="S15594" i="3"/>
  <c r="S15593" i="3"/>
  <c r="S15592" i="3"/>
  <c r="S15591" i="3"/>
  <c r="S15590" i="3"/>
  <c r="S15589" i="3"/>
  <c r="S15588" i="3"/>
  <c r="S15587" i="3"/>
  <c r="S15586" i="3"/>
  <c r="S15585" i="3"/>
  <c r="S15584" i="3"/>
  <c r="S15583" i="3"/>
  <c r="S15582" i="3"/>
  <c r="S15581" i="3"/>
  <c r="S15580" i="3"/>
  <c r="S15579" i="3"/>
  <c r="S15578" i="3"/>
  <c r="S15577" i="3"/>
  <c r="S15576" i="3"/>
  <c r="S15575" i="3"/>
  <c r="S15574" i="3"/>
  <c r="S15573" i="3"/>
  <c r="S15572" i="3"/>
  <c r="S15571" i="3"/>
  <c r="S15570" i="3"/>
  <c r="S15569" i="3"/>
  <c r="S15568" i="3"/>
  <c r="S15567" i="3"/>
  <c r="S15566" i="3"/>
  <c r="S15565" i="3"/>
  <c r="S15564" i="3"/>
  <c r="S15563" i="3"/>
  <c r="S15562" i="3"/>
  <c r="S15561" i="3"/>
  <c r="S15560" i="3"/>
  <c r="S15559" i="3"/>
  <c r="S15558" i="3"/>
  <c r="S15557" i="3"/>
  <c r="S15556" i="3"/>
  <c r="S15555" i="3"/>
  <c r="S15554" i="3"/>
  <c r="S15553" i="3"/>
  <c r="S15552" i="3"/>
  <c r="S15551" i="3"/>
  <c r="S15550" i="3"/>
  <c r="S15549" i="3"/>
  <c r="S15548" i="3"/>
  <c r="S15547" i="3"/>
  <c r="S15546" i="3"/>
  <c r="S15545" i="3"/>
  <c r="S15544" i="3"/>
  <c r="S15543" i="3"/>
  <c r="S15542" i="3"/>
  <c r="S15541" i="3"/>
  <c r="S15540" i="3"/>
  <c r="S15539" i="3"/>
  <c r="S15538" i="3"/>
  <c r="S15537" i="3"/>
  <c r="S15536" i="3"/>
  <c r="S15535" i="3"/>
  <c r="S15534" i="3"/>
  <c r="S15533" i="3"/>
  <c r="S15532" i="3"/>
  <c r="S15531" i="3"/>
  <c r="S15530" i="3"/>
  <c r="S15529" i="3"/>
  <c r="S15528" i="3"/>
  <c r="S15527" i="3"/>
  <c r="S15526" i="3"/>
  <c r="S15525" i="3"/>
  <c r="S15524" i="3"/>
  <c r="S15523" i="3"/>
  <c r="S15522" i="3"/>
  <c r="S15521" i="3"/>
  <c r="S15520" i="3"/>
  <c r="S15519" i="3"/>
  <c r="S15518" i="3"/>
  <c r="S15517" i="3"/>
  <c r="S15516" i="3"/>
  <c r="S15515" i="3"/>
  <c r="S15514" i="3"/>
  <c r="S15513" i="3"/>
  <c r="S15512" i="3"/>
  <c r="S15511" i="3"/>
  <c r="S15510" i="3"/>
  <c r="S15509" i="3"/>
  <c r="S15508" i="3"/>
  <c r="S15507" i="3"/>
  <c r="S15506" i="3"/>
  <c r="S15505" i="3"/>
  <c r="S15504" i="3"/>
  <c r="S15503" i="3"/>
  <c r="S15502" i="3"/>
  <c r="S15501" i="3"/>
  <c r="S15500" i="3"/>
  <c r="S15499" i="3"/>
  <c r="S15498" i="3"/>
  <c r="S15497" i="3"/>
  <c r="S15496" i="3"/>
  <c r="S15495" i="3"/>
  <c r="S15494" i="3"/>
  <c r="S15493" i="3"/>
  <c r="S15492" i="3"/>
  <c r="S15491" i="3"/>
  <c r="S15490" i="3"/>
  <c r="S15489" i="3"/>
  <c r="S15488" i="3"/>
  <c r="S15487" i="3"/>
  <c r="S15486" i="3"/>
  <c r="S15485" i="3"/>
  <c r="S15484" i="3"/>
  <c r="S15483" i="3"/>
  <c r="S15482" i="3"/>
  <c r="S15481" i="3"/>
  <c r="S15480" i="3"/>
  <c r="S15479" i="3"/>
  <c r="S15478" i="3"/>
  <c r="S15477" i="3"/>
  <c r="S15476" i="3"/>
  <c r="S15475" i="3"/>
  <c r="S15474" i="3"/>
  <c r="S15473" i="3"/>
  <c r="S15472" i="3"/>
  <c r="S15471" i="3"/>
  <c r="S15470" i="3"/>
  <c r="S15469" i="3"/>
  <c r="S15468" i="3"/>
  <c r="S15467" i="3"/>
  <c r="S15466" i="3"/>
  <c r="S15465" i="3"/>
  <c r="S15464" i="3"/>
  <c r="S15463" i="3"/>
  <c r="S15462" i="3"/>
  <c r="S15461" i="3"/>
  <c r="S15460" i="3"/>
  <c r="S15459" i="3"/>
  <c r="S15458" i="3"/>
  <c r="S15457" i="3"/>
  <c r="S15456" i="3"/>
  <c r="S15455" i="3"/>
  <c r="S15454" i="3"/>
  <c r="S15453" i="3"/>
  <c r="S15452" i="3"/>
  <c r="S15451" i="3"/>
  <c r="S15450" i="3"/>
  <c r="S15449" i="3"/>
  <c r="S15448" i="3"/>
  <c r="S15447" i="3"/>
  <c r="S15446" i="3"/>
  <c r="S15445" i="3"/>
  <c r="S15444" i="3"/>
  <c r="S15443" i="3"/>
  <c r="S15442" i="3"/>
  <c r="S15441" i="3"/>
  <c r="S15440" i="3"/>
  <c r="S15439" i="3"/>
  <c r="S15438" i="3"/>
  <c r="S15437" i="3"/>
  <c r="S15436" i="3"/>
  <c r="S15435" i="3"/>
  <c r="S15434" i="3"/>
  <c r="S15433" i="3"/>
  <c r="S15432" i="3"/>
  <c r="S15431" i="3"/>
  <c r="S15430" i="3"/>
  <c r="S15429" i="3"/>
  <c r="S15428" i="3"/>
  <c r="S15427" i="3"/>
  <c r="S15426" i="3"/>
  <c r="S15425" i="3"/>
  <c r="S15424" i="3"/>
  <c r="S15423" i="3"/>
  <c r="S15422" i="3"/>
  <c r="S15421" i="3"/>
  <c r="S15420" i="3"/>
  <c r="S15419" i="3"/>
  <c r="S15418" i="3"/>
  <c r="S15417" i="3"/>
  <c r="S15416" i="3"/>
  <c r="S15415" i="3"/>
  <c r="S15414" i="3"/>
  <c r="S15413" i="3"/>
  <c r="S15412" i="3"/>
  <c r="S15411" i="3"/>
  <c r="S15410" i="3"/>
  <c r="S15409" i="3"/>
  <c r="S15408" i="3"/>
  <c r="S15407" i="3"/>
  <c r="S15406" i="3"/>
  <c r="S15405" i="3"/>
  <c r="S15404" i="3"/>
  <c r="S15403" i="3"/>
  <c r="S15402" i="3"/>
  <c r="S15401" i="3"/>
  <c r="S15400" i="3"/>
  <c r="S15399" i="3"/>
  <c r="S15398" i="3"/>
  <c r="S15397" i="3"/>
  <c r="S15396" i="3"/>
  <c r="S15395" i="3"/>
  <c r="S15394" i="3"/>
  <c r="S15393" i="3"/>
  <c r="S15392" i="3"/>
  <c r="S15391" i="3"/>
  <c r="S15390" i="3"/>
  <c r="S15389" i="3"/>
  <c r="S15388" i="3"/>
  <c r="S15387" i="3"/>
  <c r="S15386" i="3"/>
  <c r="S15385" i="3"/>
  <c r="S15384" i="3"/>
  <c r="S15383" i="3"/>
  <c r="S15382" i="3"/>
  <c r="S15381" i="3"/>
  <c r="S15380" i="3"/>
  <c r="S15379" i="3"/>
  <c r="S15378" i="3"/>
  <c r="S15377" i="3"/>
  <c r="S15376" i="3"/>
  <c r="S15375" i="3"/>
  <c r="S15374" i="3"/>
  <c r="S15373" i="3"/>
  <c r="S15372" i="3"/>
  <c r="S15371" i="3"/>
  <c r="S15370" i="3"/>
  <c r="S15369" i="3"/>
  <c r="S15368" i="3"/>
  <c r="S15367" i="3"/>
  <c r="S15366" i="3"/>
  <c r="S15365" i="3"/>
  <c r="S15364" i="3"/>
  <c r="S15363" i="3"/>
  <c r="S15362" i="3"/>
  <c r="S15361" i="3"/>
  <c r="S15360" i="3"/>
  <c r="S15359" i="3"/>
  <c r="S15358" i="3"/>
  <c r="S15357" i="3"/>
  <c r="S15356" i="3"/>
  <c r="S15355" i="3"/>
  <c r="S15354" i="3"/>
  <c r="S15353" i="3"/>
  <c r="S15352" i="3"/>
  <c r="S15351" i="3"/>
  <c r="S15350" i="3"/>
  <c r="S15349" i="3"/>
  <c r="S15348" i="3"/>
  <c r="S15347" i="3"/>
  <c r="S15346" i="3"/>
  <c r="S15345" i="3"/>
  <c r="S15344" i="3"/>
  <c r="S15343" i="3"/>
  <c r="S15342" i="3"/>
  <c r="S15341" i="3"/>
  <c r="S15340" i="3"/>
  <c r="S15339" i="3"/>
  <c r="S15338" i="3"/>
  <c r="S15337" i="3"/>
  <c r="S15336" i="3"/>
  <c r="S15335" i="3"/>
  <c r="S15334" i="3"/>
  <c r="S15333" i="3"/>
  <c r="S15332" i="3"/>
  <c r="S15331" i="3"/>
  <c r="S15330" i="3"/>
  <c r="S15329" i="3"/>
  <c r="S15328" i="3"/>
  <c r="S15327" i="3"/>
  <c r="S15326" i="3"/>
  <c r="S15325" i="3"/>
  <c r="S15324" i="3"/>
  <c r="S15323" i="3"/>
  <c r="S15322" i="3"/>
  <c r="S15321" i="3"/>
  <c r="S15320" i="3"/>
  <c r="S15319" i="3"/>
  <c r="S15318" i="3"/>
  <c r="S15317" i="3"/>
  <c r="S15316" i="3"/>
  <c r="S15315" i="3"/>
  <c r="S15314" i="3"/>
  <c r="S15313" i="3"/>
  <c r="S15312" i="3"/>
  <c r="S15311" i="3"/>
  <c r="S15310" i="3"/>
  <c r="S15309" i="3"/>
  <c r="S15308" i="3"/>
  <c r="S15307" i="3"/>
  <c r="S15306" i="3"/>
  <c r="S15305" i="3"/>
  <c r="S15304" i="3"/>
  <c r="S15303" i="3"/>
  <c r="S15302" i="3"/>
  <c r="S15301" i="3"/>
  <c r="S15300" i="3"/>
  <c r="S15299" i="3"/>
  <c r="S15298" i="3"/>
  <c r="S15297" i="3"/>
  <c r="S15296" i="3"/>
  <c r="S15295" i="3"/>
  <c r="S15294" i="3"/>
  <c r="S15293" i="3"/>
  <c r="S15292" i="3"/>
  <c r="S15291" i="3"/>
  <c r="S15290" i="3"/>
  <c r="S15289" i="3"/>
  <c r="S15288" i="3"/>
  <c r="S15287" i="3"/>
  <c r="S15286" i="3"/>
  <c r="S15285" i="3"/>
  <c r="S15284" i="3"/>
  <c r="S15283" i="3"/>
  <c r="S15282" i="3"/>
  <c r="S15281" i="3"/>
  <c r="S15280" i="3"/>
  <c r="S15279" i="3"/>
  <c r="S15278" i="3"/>
  <c r="S15277" i="3"/>
  <c r="S15276" i="3"/>
  <c r="S15275" i="3"/>
  <c r="S15274" i="3"/>
  <c r="S15273" i="3"/>
  <c r="S15272" i="3"/>
  <c r="S15271" i="3"/>
  <c r="S15270" i="3"/>
  <c r="S15269" i="3"/>
  <c r="S15268" i="3"/>
  <c r="S15267" i="3"/>
  <c r="S15266" i="3"/>
  <c r="S15265" i="3"/>
  <c r="S15264" i="3"/>
  <c r="S15263" i="3"/>
  <c r="S15262" i="3"/>
  <c r="S15261" i="3"/>
  <c r="S15260" i="3"/>
  <c r="S15259" i="3"/>
  <c r="S15258" i="3"/>
  <c r="S15257" i="3"/>
  <c r="S15256" i="3"/>
  <c r="S15255" i="3"/>
  <c r="S15254" i="3"/>
  <c r="S15253" i="3"/>
  <c r="S15252" i="3"/>
  <c r="S15251" i="3"/>
  <c r="S15250" i="3"/>
  <c r="S15249" i="3"/>
  <c r="S15248" i="3"/>
  <c r="S15247" i="3"/>
  <c r="S15246" i="3"/>
  <c r="S15245" i="3"/>
  <c r="S15244" i="3"/>
  <c r="S15243" i="3"/>
  <c r="S15242" i="3"/>
  <c r="S15241" i="3"/>
  <c r="S15240" i="3"/>
  <c r="S15239" i="3"/>
  <c r="S15238" i="3"/>
  <c r="S15237" i="3"/>
  <c r="S15236" i="3"/>
  <c r="S15235" i="3"/>
  <c r="S15234" i="3"/>
  <c r="S15233" i="3"/>
  <c r="S15232" i="3"/>
  <c r="S15231" i="3"/>
  <c r="S15230" i="3"/>
  <c r="S15229" i="3"/>
  <c r="S15228" i="3"/>
  <c r="S15227" i="3"/>
  <c r="S15226" i="3"/>
  <c r="S15225" i="3"/>
  <c r="S15224" i="3"/>
  <c r="S15223" i="3"/>
  <c r="S15222" i="3"/>
  <c r="S15221" i="3"/>
  <c r="S15220" i="3"/>
  <c r="S15219" i="3"/>
  <c r="S15218" i="3"/>
  <c r="S15217" i="3"/>
  <c r="S15216" i="3"/>
  <c r="S15215" i="3"/>
  <c r="S15214" i="3"/>
  <c r="S15213" i="3"/>
  <c r="S15212" i="3"/>
  <c r="S15211" i="3"/>
  <c r="S15210" i="3"/>
  <c r="S15209" i="3"/>
  <c r="S15208" i="3"/>
  <c r="S15207" i="3"/>
  <c r="S15206" i="3"/>
  <c r="S15205" i="3"/>
  <c r="S15204" i="3"/>
  <c r="S15203" i="3"/>
  <c r="S15202" i="3"/>
  <c r="S15201" i="3"/>
  <c r="S15200" i="3"/>
  <c r="S15199" i="3"/>
  <c r="S15198" i="3"/>
  <c r="S15197" i="3"/>
  <c r="S15196" i="3"/>
  <c r="S15195" i="3"/>
  <c r="S15194" i="3"/>
  <c r="S15193" i="3"/>
  <c r="S15192" i="3"/>
  <c r="S15191" i="3"/>
  <c r="S15190" i="3"/>
  <c r="S15189" i="3"/>
  <c r="S15188" i="3"/>
  <c r="S15187" i="3"/>
  <c r="S15186" i="3"/>
  <c r="S15185" i="3"/>
  <c r="S15184" i="3"/>
  <c r="S15183" i="3"/>
  <c r="S15182" i="3"/>
  <c r="S15181" i="3"/>
  <c r="S15180" i="3"/>
  <c r="S15179" i="3"/>
  <c r="S15178" i="3"/>
  <c r="S15177" i="3"/>
  <c r="S15176" i="3"/>
  <c r="S15175" i="3"/>
  <c r="S15174" i="3"/>
  <c r="S15173" i="3"/>
  <c r="S15172" i="3"/>
  <c r="S15171" i="3"/>
  <c r="S15170" i="3"/>
  <c r="S15169" i="3"/>
  <c r="S15168" i="3"/>
  <c r="S15167" i="3"/>
  <c r="S15166" i="3"/>
  <c r="S15165" i="3"/>
  <c r="S15164" i="3"/>
  <c r="S15163" i="3"/>
  <c r="S15162" i="3"/>
  <c r="S15161" i="3"/>
  <c r="S15160" i="3"/>
  <c r="S15159" i="3"/>
  <c r="S15158" i="3"/>
  <c r="S15157" i="3"/>
  <c r="S15156" i="3"/>
  <c r="S15155" i="3"/>
  <c r="S15154" i="3"/>
  <c r="S15153" i="3"/>
  <c r="S15152" i="3"/>
  <c r="S15151" i="3"/>
  <c r="S15150" i="3"/>
  <c r="S15149" i="3"/>
  <c r="S15148" i="3"/>
  <c r="S15147" i="3"/>
  <c r="S15146" i="3"/>
  <c r="S15145" i="3"/>
  <c r="S15144" i="3"/>
  <c r="S15143" i="3"/>
  <c r="S15142" i="3"/>
  <c r="S15141" i="3"/>
  <c r="S15140" i="3"/>
  <c r="S15139" i="3"/>
  <c r="S15138" i="3"/>
  <c r="S15137" i="3"/>
  <c r="S15136" i="3"/>
  <c r="S15135" i="3"/>
  <c r="S15134" i="3"/>
  <c r="S15133" i="3"/>
  <c r="S15132" i="3"/>
  <c r="S15131" i="3"/>
  <c r="S15130" i="3"/>
  <c r="S15129" i="3"/>
  <c r="S15128" i="3"/>
  <c r="S15127" i="3"/>
  <c r="S15126" i="3"/>
  <c r="S15125" i="3"/>
  <c r="S15124" i="3"/>
  <c r="S15123" i="3"/>
  <c r="S15122" i="3"/>
  <c r="S15121" i="3"/>
  <c r="S15120" i="3"/>
  <c r="S15119" i="3"/>
  <c r="S15118" i="3"/>
  <c r="S15117" i="3"/>
  <c r="S15116" i="3"/>
  <c r="S15115" i="3"/>
  <c r="S15114" i="3"/>
  <c r="S15113" i="3"/>
  <c r="S15112" i="3"/>
  <c r="S15111" i="3"/>
  <c r="S15110" i="3"/>
  <c r="S15109" i="3"/>
  <c r="S15108" i="3"/>
  <c r="S15107" i="3"/>
  <c r="S15106" i="3"/>
  <c r="S15105" i="3"/>
  <c r="S15104" i="3"/>
  <c r="S15103" i="3"/>
  <c r="S15102" i="3"/>
  <c r="S15101" i="3"/>
  <c r="S15100" i="3"/>
  <c r="S15099" i="3"/>
  <c r="S15098" i="3"/>
  <c r="S15097" i="3"/>
  <c r="S15096" i="3"/>
  <c r="S15095" i="3"/>
  <c r="S15094" i="3"/>
  <c r="S15093" i="3"/>
  <c r="S15092" i="3"/>
  <c r="S15091" i="3"/>
  <c r="S15090" i="3"/>
  <c r="S15089" i="3"/>
  <c r="S15088" i="3"/>
  <c r="S15087" i="3"/>
  <c r="S15086" i="3"/>
  <c r="S15085" i="3"/>
  <c r="S15084" i="3"/>
  <c r="S15083" i="3"/>
  <c r="S15082" i="3"/>
  <c r="S15081" i="3"/>
  <c r="S15080" i="3"/>
  <c r="S15079" i="3"/>
  <c r="S15078" i="3"/>
  <c r="S15077" i="3"/>
  <c r="S15076" i="3"/>
  <c r="S15075" i="3"/>
  <c r="S15074" i="3"/>
  <c r="S15073" i="3"/>
  <c r="S15072" i="3"/>
  <c r="S15071" i="3"/>
  <c r="S15070" i="3"/>
  <c r="S15069" i="3"/>
  <c r="S15068" i="3"/>
  <c r="S15067" i="3"/>
  <c r="S15066" i="3"/>
  <c r="S15065" i="3"/>
  <c r="S15064" i="3"/>
  <c r="S15063" i="3"/>
  <c r="S15062" i="3"/>
  <c r="S15061" i="3"/>
  <c r="S15060" i="3"/>
  <c r="S15059" i="3"/>
  <c r="S15058" i="3"/>
  <c r="S15057" i="3"/>
  <c r="S15056" i="3"/>
  <c r="S15055" i="3"/>
  <c r="S15054" i="3"/>
  <c r="S15053" i="3"/>
  <c r="S15052" i="3"/>
  <c r="S15051" i="3"/>
  <c r="S15050" i="3"/>
  <c r="S15049" i="3"/>
  <c r="S15048" i="3"/>
  <c r="S15047" i="3"/>
  <c r="S15046" i="3"/>
  <c r="S15045" i="3"/>
  <c r="S15044" i="3"/>
  <c r="S15043" i="3"/>
  <c r="S15042" i="3"/>
  <c r="S15041" i="3"/>
  <c r="S15040" i="3"/>
  <c r="S15039" i="3"/>
  <c r="S15038" i="3"/>
  <c r="S15037" i="3"/>
  <c r="S15036" i="3"/>
  <c r="S15035" i="3"/>
  <c r="S15034" i="3"/>
  <c r="S15033" i="3"/>
  <c r="S15032" i="3"/>
  <c r="S15031" i="3"/>
  <c r="S15030" i="3"/>
  <c r="S15029" i="3"/>
  <c r="S15028" i="3"/>
  <c r="S15027" i="3"/>
  <c r="S15026" i="3"/>
  <c r="S15025" i="3"/>
  <c r="S15024" i="3"/>
  <c r="S15023" i="3"/>
  <c r="S15022" i="3"/>
  <c r="S15021" i="3"/>
  <c r="S15020" i="3"/>
  <c r="S15019" i="3"/>
  <c r="S15018" i="3"/>
  <c r="S15017" i="3"/>
  <c r="S15016" i="3"/>
  <c r="S15015" i="3"/>
  <c r="S15014" i="3"/>
  <c r="S15013" i="3"/>
  <c r="S15012" i="3"/>
  <c r="S15011" i="3"/>
  <c r="S15010" i="3"/>
  <c r="S15009" i="3"/>
  <c r="S15008" i="3"/>
  <c r="S15007" i="3"/>
  <c r="S15006" i="3"/>
  <c r="S15005" i="3"/>
  <c r="S15004" i="3"/>
  <c r="S15003" i="3"/>
  <c r="S15002" i="3"/>
  <c r="S15001" i="3"/>
  <c r="S15000" i="3"/>
  <c r="S14999" i="3"/>
  <c r="S14998" i="3"/>
  <c r="S14997" i="3"/>
  <c r="S14996" i="3"/>
  <c r="S14995" i="3"/>
  <c r="S14994" i="3"/>
  <c r="S14993" i="3"/>
  <c r="S14992" i="3"/>
  <c r="S14991" i="3"/>
  <c r="S14990" i="3"/>
  <c r="S14989" i="3"/>
  <c r="S14988" i="3"/>
  <c r="S14987" i="3"/>
  <c r="S14986" i="3"/>
  <c r="S14985" i="3"/>
  <c r="S14984" i="3"/>
  <c r="S14983" i="3"/>
  <c r="S14982" i="3"/>
  <c r="S14981" i="3"/>
  <c r="S14980" i="3"/>
  <c r="S14979" i="3"/>
  <c r="S14978" i="3"/>
  <c r="S14977" i="3"/>
  <c r="S14976" i="3"/>
  <c r="S14975" i="3"/>
  <c r="S14974" i="3"/>
  <c r="S14973" i="3"/>
  <c r="S14972" i="3"/>
  <c r="S14971" i="3"/>
  <c r="S14970" i="3"/>
  <c r="S14969" i="3"/>
  <c r="S14968" i="3"/>
  <c r="S14967" i="3"/>
  <c r="S14966" i="3"/>
  <c r="S14965" i="3"/>
  <c r="S14964" i="3"/>
  <c r="S14963" i="3"/>
  <c r="S14962" i="3"/>
  <c r="S14961" i="3"/>
  <c r="S14960" i="3"/>
  <c r="S14959" i="3"/>
  <c r="S14958" i="3"/>
  <c r="S14957" i="3"/>
  <c r="S14956" i="3"/>
  <c r="S14955" i="3"/>
  <c r="S14954" i="3"/>
  <c r="S14953" i="3"/>
  <c r="S14952" i="3"/>
  <c r="S14951" i="3"/>
  <c r="S14950" i="3"/>
  <c r="S14949" i="3"/>
  <c r="S14948" i="3"/>
  <c r="S14947" i="3"/>
  <c r="S14946" i="3"/>
  <c r="S14945" i="3"/>
  <c r="S14944" i="3"/>
  <c r="S14943" i="3"/>
  <c r="S14942" i="3"/>
  <c r="S14941" i="3"/>
  <c r="S14940" i="3"/>
  <c r="S14939" i="3"/>
  <c r="S14938" i="3"/>
  <c r="S14937" i="3"/>
  <c r="S14936" i="3"/>
  <c r="S14935" i="3"/>
  <c r="S14934" i="3"/>
  <c r="S14933" i="3"/>
  <c r="S14932" i="3"/>
  <c r="S14931" i="3"/>
  <c r="S14930" i="3"/>
  <c r="S14929" i="3"/>
  <c r="S14928" i="3"/>
  <c r="S14927" i="3"/>
  <c r="S14926" i="3"/>
  <c r="S14925" i="3"/>
  <c r="S14924" i="3"/>
  <c r="S14923" i="3"/>
  <c r="S14922" i="3"/>
  <c r="S14921" i="3"/>
  <c r="S14920" i="3"/>
  <c r="S14919" i="3"/>
  <c r="S14918" i="3"/>
  <c r="S14917" i="3"/>
  <c r="S14916" i="3"/>
  <c r="S14915" i="3"/>
  <c r="S14914" i="3"/>
  <c r="S14913" i="3"/>
  <c r="S14912" i="3"/>
  <c r="S14911" i="3"/>
  <c r="S14910" i="3"/>
  <c r="S14909" i="3"/>
  <c r="S14908" i="3"/>
  <c r="S14907" i="3"/>
  <c r="S14906" i="3"/>
  <c r="S14905" i="3"/>
  <c r="S14904" i="3"/>
  <c r="S14903" i="3"/>
  <c r="S14902" i="3"/>
  <c r="S14901" i="3"/>
  <c r="S14900" i="3"/>
  <c r="S14899" i="3"/>
  <c r="S14898" i="3"/>
  <c r="S14897" i="3"/>
  <c r="S14896" i="3"/>
  <c r="S14895" i="3"/>
  <c r="S14894" i="3"/>
  <c r="S14893" i="3"/>
  <c r="S14892" i="3"/>
  <c r="S14891" i="3"/>
  <c r="S14890" i="3"/>
  <c r="S14889" i="3"/>
  <c r="S14888" i="3"/>
  <c r="S14887" i="3"/>
  <c r="S14886" i="3"/>
  <c r="S14885" i="3"/>
  <c r="S14884" i="3"/>
  <c r="S14883" i="3"/>
  <c r="S14882" i="3"/>
  <c r="S14881" i="3"/>
  <c r="S14880" i="3"/>
  <c r="S14879" i="3"/>
  <c r="S14878" i="3"/>
  <c r="S14877" i="3"/>
  <c r="S14876" i="3"/>
  <c r="S14875" i="3"/>
  <c r="S14874" i="3"/>
  <c r="S14873" i="3"/>
  <c r="S14872" i="3"/>
  <c r="S14871" i="3"/>
  <c r="S14870" i="3"/>
  <c r="S14869" i="3"/>
  <c r="S14868" i="3"/>
  <c r="S14867" i="3"/>
  <c r="S14866" i="3"/>
  <c r="S14865" i="3"/>
  <c r="S14864" i="3"/>
  <c r="S14863" i="3"/>
  <c r="S14862" i="3"/>
  <c r="S14861" i="3"/>
  <c r="S14860" i="3"/>
  <c r="S14859" i="3"/>
  <c r="S14858" i="3"/>
  <c r="S14857" i="3"/>
  <c r="S14856" i="3"/>
  <c r="S14855" i="3"/>
  <c r="S14854" i="3"/>
  <c r="S14853" i="3"/>
  <c r="S14852" i="3"/>
  <c r="S14851" i="3"/>
  <c r="S14850" i="3"/>
  <c r="S14849" i="3"/>
  <c r="S14848" i="3"/>
  <c r="S14847" i="3"/>
  <c r="S14846" i="3"/>
  <c r="S14845" i="3"/>
  <c r="S14844" i="3"/>
  <c r="S14843" i="3"/>
  <c r="S14842" i="3"/>
  <c r="S14841" i="3"/>
  <c r="S14840" i="3"/>
  <c r="S14839" i="3"/>
  <c r="S14838" i="3"/>
  <c r="S14837" i="3"/>
  <c r="S14836" i="3"/>
  <c r="S14835" i="3"/>
  <c r="S14834" i="3"/>
  <c r="S14833" i="3"/>
  <c r="S14832" i="3"/>
  <c r="S14831" i="3"/>
  <c r="S14830" i="3"/>
  <c r="S14829" i="3"/>
  <c r="S14828" i="3"/>
  <c r="S14827" i="3"/>
  <c r="S14826" i="3"/>
  <c r="S14825" i="3"/>
  <c r="S14824" i="3"/>
  <c r="S14823" i="3"/>
  <c r="S14822" i="3"/>
  <c r="S14821" i="3"/>
  <c r="S14820" i="3"/>
  <c r="S14819" i="3"/>
  <c r="S14818" i="3"/>
  <c r="S14817" i="3"/>
  <c r="S14816" i="3"/>
  <c r="S14815" i="3"/>
  <c r="S14814" i="3"/>
  <c r="S14813" i="3"/>
  <c r="S14812" i="3"/>
  <c r="S14811" i="3"/>
  <c r="S14810" i="3"/>
  <c r="S14809" i="3"/>
  <c r="S14808" i="3"/>
  <c r="S14807" i="3"/>
  <c r="S14806" i="3"/>
  <c r="S14805" i="3"/>
  <c r="S14804" i="3"/>
  <c r="S14803" i="3"/>
  <c r="S14802" i="3"/>
  <c r="S14801" i="3"/>
  <c r="S14800" i="3"/>
  <c r="S14799" i="3"/>
  <c r="S14798" i="3"/>
  <c r="S14797" i="3"/>
  <c r="S14796" i="3"/>
  <c r="S14795" i="3"/>
  <c r="S14794" i="3"/>
  <c r="S14793" i="3"/>
  <c r="S14792" i="3"/>
  <c r="S14791" i="3"/>
  <c r="S14790" i="3"/>
  <c r="S14789" i="3"/>
  <c r="S14788" i="3"/>
  <c r="S14787" i="3"/>
  <c r="S14786" i="3"/>
  <c r="S14785" i="3"/>
  <c r="S14784" i="3"/>
  <c r="S14783" i="3"/>
  <c r="S14782" i="3"/>
  <c r="S14781" i="3"/>
  <c r="S14780" i="3"/>
  <c r="S14779" i="3"/>
  <c r="S14778" i="3"/>
  <c r="S14777" i="3"/>
  <c r="S14776" i="3"/>
  <c r="S14775" i="3"/>
  <c r="S14774" i="3"/>
  <c r="S14773" i="3"/>
  <c r="S14772" i="3"/>
  <c r="S14771" i="3"/>
  <c r="S14770" i="3"/>
  <c r="S14769" i="3"/>
  <c r="S14768" i="3"/>
  <c r="S14767" i="3"/>
  <c r="S14766" i="3"/>
  <c r="S14765" i="3"/>
  <c r="S14764" i="3"/>
  <c r="S14763" i="3"/>
  <c r="S14762" i="3"/>
  <c r="S14761" i="3"/>
  <c r="S14760" i="3"/>
  <c r="S14759" i="3"/>
  <c r="S14758" i="3"/>
  <c r="S14757" i="3"/>
  <c r="S14756" i="3"/>
  <c r="S14755" i="3"/>
  <c r="S14754" i="3"/>
  <c r="S14753" i="3"/>
  <c r="S14752" i="3"/>
  <c r="S14751" i="3"/>
  <c r="S14750" i="3"/>
  <c r="S14749" i="3"/>
  <c r="S14748" i="3"/>
  <c r="S14747" i="3"/>
  <c r="S14746" i="3"/>
  <c r="S14745" i="3"/>
  <c r="S14744" i="3"/>
  <c r="S14743" i="3"/>
  <c r="S14742" i="3"/>
  <c r="S14741" i="3"/>
  <c r="S14740" i="3"/>
  <c r="S14739" i="3"/>
  <c r="S14738" i="3"/>
  <c r="S14737" i="3"/>
  <c r="S14736" i="3"/>
  <c r="S14735" i="3"/>
  <c r="S14734" i="3"/>
  <c r="S14733" i="3"/>
  <c r="S14732" i="3"/>
  <c r="S14731" i="3"/>
  <c r="S14730" i="3"/>
  <c r="S14729" i="3"/>
  <c r="S14728" i="3"/>
  <c r="S14727" i="3"/>
  <c r="S14726" i="3"/>
  <c r="S14725" i="3"/>
  <c r="S14724" i="3"/>
  <c r="S14723" i="3"/>
  <c r="S14722" i="3"/>
  <c r="S14721" i="3"/>
  <c r="S14720" i="3"/>
  <c r="S14719" i="3"/>
  <c r="S14718" i="3"/>
  <c r="S14717" i="3"/>
  <c r="S14716" i="3"/>
  <c r="S14715" i="3"/>
  <c r="S14714" i="3"/>
  <c r="S14713" i="3"/>
  <c r="S14712" i="3"/>
  <c r="S14711" i="3"/>
  <c r="S14710" i="3"/>
  <c r="S14709" i="3"/>
  <c r="S14708" i="3"/>
  <c r="S14707" i="3"/>
  <c r="S14706" i="3"/>
  <c r="S14705" i="3"/>
  <c r="S14704" i="3"/>
  <c r="S14703" i="3"/>
  <c r="S14702" i="3"/>
  <c r="S14701" i="3"/>
  <c r="S14700" i="3"/>
  <c r="S14699" i="3"/>
  <c r="S14698" i="3"/>
  <c r="S14697" i="3"/>
  <c r="S14696" i="3"/>
  <c r="S14695" i="3"/>
  <c r="S14694" i="3"/>
  <c r="S14693" i="3"/>
  <c r="S14692" i="3"/>
  <c r="S14691" i="3"/>
  <c r="S14690" i="3"/>
  <c r="S14689" i="3"/>
  <c r="S14688" i="3"/>
  <c r="S14687" i="3"/>
  <c r="S14686" i="3"/>
  <c r="S14685" i="3"/>
  <c r="S14684" i="3"/>
  <c r="S14683" i="3"/>
  <c r="S14682" i="3"/>
  <c r="S14681" i="3"/>
  <c r="S14680" i="3"/>
  <c r="S14679" i="3"/>
  <c r="S14678" i="3"/>
  <c r="S14677" i="3"/>
  <c r="S14676" i="3"/>
  <c r="S14675" i="3"/>
  <c r="S14674" i="3"/>
  <c r="S14673" i="3"/>
  <c r="S14672" i="3"/>
  <c r="S14671" i="3"/>
  <c r="S14670" i="3"/>
  <c r="S14669" i="3"/>
  <c r="S14668" i="3"/>
  <c r="S14667" i="3"/>
  <c r="S14666" i="3"/>
  <c r="S14665" i="3"/>
  <c r="S14664" i="3"/>
  <c r="S14663" i="3"/>
  <c r="S14662" i="3"/>
  <c r="S14661" i="3"/>
  <c r="S14660" i="3"/>
  <c r="S14659" i="3"/>
  <c r="S14658" i="3"/>
  <c r="S14657" i="3"/>
  <c r="S14656" i="3"/>
  <c r="S14655" i="3"/>
  <c r="S14654" i="3"/>
  <c r="S14653" i="3"/>
  <c r="S14652" i="3"/>
  <c r="S14651" i="3"/>
  <c r="S14650" i="3"/>
  <c r="S14649" i="3"/>
  <c r="S14648" i="3"/>
  <c r="S14647" i="3"/>
  <c r="S14646" i="3"/>
  <c r="S14645" i="3"/>
  <c r="S14644" i="3"/>
  <c r="S14643" i="3"/>
  <c r="S14642" i="3"/>
  <c r="S14641" i="3"/>
  <c r="S14640" i="3"/>
  <c r="S14639" i="3"/>
  <c r="S14638" i="3"/>
  <c r="S14637" i="3"/>
  <c r="S14636" i="3"/>
  <c r="S14635" i="3"/>
  <c r="S14634" i="3"/>
  <c r="S14633" i="3"/>
  <c r="S14632" i="3"/>
  <c r="S14631" i="3"/>
  <c r="S14630" i="3"/>
  <c r="S14629" i="3"/>
  <c r="S14628" i="3"/>
  <c r="S14627" i="3"/>
  <c r="S14626" i="3"/>
  <c r="S14625" i="3"/>
  <c r="S14624" i="3"/>
  <c r="S14623" i="3"/>
  <c r="S14622" i="3"/>
  <c r="S14621" i="3"/>
  <c r="S14620" i="3"/>
  <c r="S14619" i="3"/>
  <c r="S14618" i="3"/>
  <c r="S14617" i="3"/>
  <c r="S14616" i="3"/>
  <c r="S14615" i="3"/>
  <c r="S14614" i="3"/>
  <c r="S14613" i="3"/>
  <c r="S14612" i="3"/>
  <c r="S14611" i="3"/>
  <c r="S14610" i="3"/>
  <c r="S14609" i="3"/>
  <c r="S14608" i="3"/>
  <c r="S14607" i="3"/>
  <c r="S14606" i="3"/>
  <c r="S14605" i="3"/>
  <c r="S14604" i="3"/>
  <c r="S14603" i="3"/>
  <c r="S14602" i="3"/>
  <c r="S14601" i="3"/>
  <c r="S14600" i="3"/>
  <c r="S14599" i="3"/>
  <c r="S14598" i="3"/>
  <c r="S14597" i="3"/>
  <c r="S14596" i="3"/>
  <c r="S14595" i="3"/>
  <c r="S14594" i="3"/>
  <c r="S14593" i="3"/>
  <c r="S14592" i="3"/>
  <c r="S14591" i="3"/>
  <c r="S14590" i="3"/>
  <c r="S14589" i="3"/>
  <c r="S14588" i="3"/>
  <c r="S14587" i="3"/>
  <c r="S14586" i="3"/>
  <c r="S14585" i="3"/>
  <c r="S14584" i="3"/>
  <c r="S14583" i="3"/>
  <c r="S14582" i="3"/>
  <c r="S14581" i="3"/>
  <c r="S14580" i="3"/>
  <c r="S14579" i="3"/>
  <c r="S14578" i="3"/>
  <c r="S14577" i="3"/>
  <c r="S14576" i="3"/>
  <c r="S14575" i="3"/>
  <c r="S14574" i="3"/>
  <c r="S14573" i="3"/>
  <c r="S14572" i="3"/>
  <c r="S14571" i="3"/>
  <c r="S14570" i="3"/>
  <c r="S14569" i="3"/>
  <c r="S14568" i="3"/>
  <c r="S14567" i="3"/>
  <c r="S14566" i="3"/>
  <c r="S14565" i="3"/>
  <c r="S14564" i="3"/>
  <c r="S14563" i="3"/>
  <c r="S14562" i="3"/>
  <c r="S14561" i="3"/>
  <c r="S14560" i="3"/>
  <c r="S14559" i="3"/>
  <c r="S14558" i="3"/>
  <c r="S14557" i="3"/>
  <c r="S14556" i="3"/>
  <c r="S14555" i="3"/>
  <c r="S14554" i="3"/>
  <c r="S14553" i="3"/>
  <c r="S14552" i="3"/>
  <c r="S14551" i="3"/>
  <c r="S14550" i="3"/>
  <c r="S14549" i="3"/>
  <c r="S14548" i="3"/>
  <c r="S14547" i="3"/>
  <c r="S14546" i="3"/>
  <c r="S14545" i="3"/>
  <c r="S14544" i="3"/>
  <c r="S14543" i="3"/>
  <c r="S14542" i="3"/>
  <c r="S14541" i="3"/>
  <c r="S14540" i="3"/>
  <c r="S14539" i="3"/>
  <c r="S14538" i="3"/>
  <c r="S14537" i="3"/>
  <c r="S14536" i="3"/>
  <c r="S14535" i="3"/>
  <c r="S14534" i="3"/>
  <c r="S14533" i="3"/>
  <c r="S14532" i="3"/>
  <c r="S14531" i="3"/>
  <c r="S14530" i="3"/>
  <c r="S14529" i="3"/>
  <c r="S14528" i="3"/>
  <c r="S14527" i="3"/>
  <c r="S14526" i="3"/>
  <c r="S14525" i="3"/>
  <c r="S14524" i="3"/>
  <c r="S14523" i="3"/>
  <c r="S14522" i="3"/>
  <c r="S14521" i="3"/>
  <c r="S14520" i="3"/>
  <c r="S14519" i="3"/>
  <c r="S14518" i="3"/>
  <c r="S14517" i="3"/>
  <c r="S14516" i="3"/>
  <c r="S14515" i="3"/>
  <c r="S14514" i="3"/>
  <c r="S14513" i="3"/>
  <c r="S14512" i="3"/>
  <c r="S14511" i="3"/>
  <c r="S14510" i="3"/>
  <c r="S14509" i="3"/>
  <c r="S14508" i="3"/>
  <c r="S14507" i="3"/>
  <c r="S14506" i="3"/>
  <c r="S14505" i="3"/>
  <c r="S14504" i="3"/>
  <c r="S14503" i="3"/>
  <c r="S14502" i="3"/>
  <c r="S14501" i="3"/>
  <c r="S14500" i="3"/>
  <c r="S14499" i="3"/>
  <c r="S14498" i="3"/>
  <c r="S14497" i="3"/>
  <c r="S14496" i="3"/>
  <c r="S14495" i="3"/>
  <c r="S14494" i="3"/>
  <c r="S14493" i="3"/>
  <c r="S14492" i="3"/>
  <c r="S14491" i="3"/>
  <c r="S14490" i="3"/>
  <c r="S14489" i="3"/>
  <c r="S14488" i="3"/>
  <c r="S14487" i="3"/>
  <c r="S14486" i="3"/>
  <c r="S14485" i="3"/>
  <c r="S14484" i="3"/>
  <c r="S14483" i="3"/>
  <c r="S14482" i="3"/>
  <c r="S14481" i="3"/>
  <c r="S14480" i="3"/>
  <c r="S14479" i="3"/>
  <c r="S14478" i="3"/>
  <c r="S14477" i="3"/>
  <c r="S14476" i="3"/>
  <c r="S14475" i="3"/>
  <c r="S14474" i="3"/>
  <c r="S14473" i="3"/>
  <c r="S14472" i="3"/>
  <c r="S14471" i="3"/>
  <c r="S14470" i="3"/>
  <c r="S14469" i="3"/>
  <c r="S14468" i="3"/>
  <c r="S14467" i="3"/>
  <c r="S14466" i="3"/>
  <c r="S14465" i="3"/>
  <c r="S14464" i="3"/>
  <c r="S14463" i="3"/>
  <c r="S14462" i="3"/>
  <c r="S14461" i="3"/>
  <c r="S14460" i="3"/>
  <c r="S14459" i="3"/>
  <c r="S14458" i="3"/>
  <c r="S14457" i="3"/>
  <c r="S14456" i="3"/>
  <c r="S14455" i="3"/>
  <c r="S14454" i="3"/>
  <c r="S14453" i="3"/>
  <c r="S14452" i="3"/>
  <c r="S14451" i="3"/>
  <c r="S14450" i="3"/>
  <c r="S14449" i="3"/>
  <c r="S14448" i="3"/>
  <c r="S14447" i="3"/>
  <c r="S14446" i="3"/>
  <c r="S14445" i="3"/>
  <c r="S14444" i="3"/>
  <c r="S14443" i="3"/>
  <c r="S14442" i="3"/>
  <c r="S14441" i="3"/>
  <c r="S14440" i="3"/>
  <c r="S14439" i="3"/>
  <c r="S14438" i="3"/>
  <c r="S14437" i="3"/>
  <c r="S14436" i="3"/>
  <c r="S14435" i="3"/>
  <c r="S14434" i="3"/>
  <c r="S14433" i="3"/>
  <c r="S14432" i="3"/>
  <c r="S14431" i="3"/>
  <c r="S14430" i="3"/>
  <c r="S14429" i="3"/>
  <c r="S14428" i="3"/>
  <c r="S14427" i="3"/>
  <c r="S14426" i="3"/>
  <c r="S14425" i="3"/>
  <c r="S14424" i="3"/>
  <c r="S14423" i="3"/>
  <c r="S14422" i="3"/>
  <c r="S14421" i="3"/>
  <c r="S14420" i="3"/>
  <c r="S14419" i="3"/>
  <c r="S14418" i="3"/>
  <c r="S14417" i="3"/>
  <c r="S14416" i="3"/>
  <c r="S14415" i="3"/>
  <c r="S14414" i="3"/>
  <c r="S14413" i="3"/>
  <c r="S14412" i="3"/>
  <c r="S14411" i="3"/>
  <c r="S14410" i="3"/>
  <c r="S14409" i="3"/>
  <c r="S14408" i="3"/>
  <c r="S14407" i="3"/>
  <c r="S14406" i="3"/>
  <c r="S14405" i="3"/>
  <c r="S14404" i="3"/>
  <c r="S14403" i="3"/>
  <c r="S14402" i="3"/>
  <c r="S14401" i="3"/>
  <c r="S14400" i="3"/>
  <c r="S14399" i="3"/>
  <c r="S14398" i="3"/>
  <c r="S14397" i="3"/>
  <c r="S14396" i="3"/>
  <c r="S14395" i="3"/>
  <c r="S14394" i="3"/>
  <c r="S14393" i="3"/>
  <c r="S14392" i="3"/>
  <c r="S14391" i="3"/>
  <c r="S14390" i="3"/>
  <c r="S14389" i="3"/>
  <c r="S14388" i="3"/>
  <c r="S14387" i="3"/>
  <c r="S14386" i="3"/>
  <c r="S14385" i="3"/>
  <c r="S14384" i="3"/>
  <c r="S14383" i="3"/>
  <c r="S14382" i="3"/>
  <c r="S14381" i="3"/>
  <c r="S14380" i="3"/>
  <c r="S14379" i="3"/>
  <c r="S14378" i="3"/>
  <c r="S14377" i="3"/>
  <c r="S14376" i="3"/>
  <c r="S14375" i="3"/>
  <c r="S14374" i="3"/>
  <c r="S14373" i="3"/>
  <c r="S14372" i="3"/>
  <c r="S14371" i="3"/>
  <c r="S14370" i="3"/>
  <c r="S14369" i="3"/>
  <c r="S14368" i="3"/>
  <c r="S14367" i="3"/>
  <c r="S14366" i="3"/>
  <c r="S14365" i="3"/>
  <c r="S14364" i="3"/>
  <c r="S14363" i="3"/>
  <c r="S14362" i="3"/>
  <c r="S14361" i="3"/>
  <c r="S14360" i="3"/>
  <c r="S14359" i="3"/>
  <c r="S14358" i="3"/>
  <c r="S14357" i="3"/>
  <c r="S14356" i="3"/>
  <c r="S14355" i="3"/>
  <c r="S14354" i="3"/>
  <c r="S14353" i="3"/>
  <c r="S14352" i="3"/>
  <c r="S14351" i="3"/>
  <c r="S14350" i="3"/>
  <c r="S14349" i="3"/>
  <c r="S14348" i="3"/>
  <c r="S14347" i="3"/>
  <c r="S14346" i="3"/>
  <c r="S14345" i="3"/>
  <c r="S14344" i="3"/>
  <c r="S14343" i="3"/>
  <c r="S14342" i="3"/>
  <c r="S14341" i="3"/>
  <c r="S14340" i="3"/>
  <c r="S14339" i="3"/>
  <c r="S14338" i="3"/>
  <c r="S14337" i="3"/>
  <c r="S14336" i="3"/>
  <c r="S14335" i="3"/>
  <c r="S14334" i="3"/>
  <c r="S14333" i="3"/>
  <c r="S14332" i="3"/>
  <c r="S14331" i="3"/>
  <c r="S14330" i="3"/>
  <c r="S14329" i="3"/>
  <c r="S14328" i="3"/>
  <c r="S14327" i="3"/>
  <c r="S14326" i="3"/>
  <c r="S14325" i="3"/>
  <c r="S14324" i="3"/>
  <c r="S14323" i="3"/>
  <c r="S14322" i="3"/>
  <c r="S14321" i="3"/>
  <c r="S14320" i="3"/>
  <c r="S14319" i="3"/>
  <c r="S14318" i="3"/>
  <c r="S14317" i="3"/>
  <c r="S14316" i="3"/>
  <c r="S14315" i="3"/>
  <c r="S14314" i="3"/>
  <c r="S14313" i="3"/>
  <c r="S14312" i="3"/>
  <c r="S14311" i="3"/>
  <c r="S14310" i="3"/>
  <c r="S14309" i="3"/>
  <c r="S14308" i="3"/>
  <c r="S14307" i="3"/>
  <c r="S14306" i="3"/>
  <c r="S14305" i="3"/>
  <c r="S14304" i="3"/>
  <c r="S14303" i="3"/>
  <c r="S14302" i="3"/>
  <c r="S14301" i="3"/>
  <c r="S14300" i="3"/>
  <c r="S14299" i="3"/>
  <c r="S14298" i="3"/>
  <c r="S14297" i="3"/>
  <c r="S14296" i="3"/>
  <c r="S14295" i="3"/>
  <c r="S14294" i="3"/>
  <c r="S14293" i="3"/>
  <c r="S14292" i="3"/>
  <c r="S14291" i="3"/>
  <c r="S14290" i="3"/>
  <c r="S14289" i="3"/>
  <c r="S14288" i="3"/>
  <c r="S14287" i="3"/>
  <c r="S14286" i="3"/>
  <c r="S14285" i="3"/>
  <c r="S14284" i="3"/>
  <c r="S14283" i="3"/>
  <c r="S14282" i="3"/>
  <c r="S14281" i="3"/>
  <c r="S14280" i="3"/>
  <c r="S14279" i="3"/>
  <c r="S14278" i="3"/>
  <c r="S14277" i="3"/>
  <c r="S14276" i="3"/>
  <c r="S14275" i="3"/>
  <c r="S14274" i="3"/>
  <c r="S14273" i="3"/>
  <c r="S14272" i="3"/>
  <c r="S14271" i="3"/>
  <c r="S14270" i="3"/>
  <c r="S14269" i="3"/>
  <c r="S14268" i="3"/>
  <c r="S14267" i="3"/>
  <c r="S14266" i="3"/>
  <c r="S14265" i="3"/>
  <c r="S14264" i="3"/>
  <c r="S14263" i="3"/>
  <c r="S14262" i="3"/>
  <c r="S14261" i="3"/>
  <c r="S14260" i="3"/>
  <c r="S14259" i="3"/>
  <c r="S14258" i="3"/>
  <c r="S14257" i="3"/>
  <c r="S14256" i="3"/>
  <c r="S14255" i="3"/>
  <c r="S14254" i="3"/>
  <c r="S14253" i="3"/>
  <c r="S14252" i="3"/>
  <c r="S14251" i="3"/>
  <c r="S14250" i="3"/>
  <c r="S14249" i="3"/>
  <c r="S14248" i="3"/>
  <c r="S14247" i="3"/>
  <c r="S14246" i="3"/>
  <c r="S14245" i="3"/>
  <c r="S14244" i="3"/>
  <c r="S14243" i="3"/>
  <c r="S14242" i="3"/>
  <c r="S14241" i="3"/>
  <c r="S14240" i="3"/>
  <c r="S14239" i="3"/>
  <c r="S14238" i="3"/>
  <c r="S14237" i="3"/>
  <c r="S14236" i="3"/>
  <c r="S14235" i="3"/>
  <c r="S14234" i="3"/>
  <c r="S14233" i="3"/>
  <c r="S14232" i="3"/>
  <c r="S14231" i="3"/>
  <c r="S14230" i="3"/>
  <c r="S14229" i="3"/>
  <c r="S14228" i="3"/>
  <c r="S14227" i="3"/>
  <c r="S14226" i="3"/>
  <c r="S14225" i="3"/>
  <c r="S14224" i="3"/>
  <c r="S14223" i="3"/>
  <c r="S14222" i="3"/>
  <c r="S14221" i="3"/>
  <c r="S14220" i="3"/>
  <c r="S14219" i="3"/>
  <c r="S14218" i="3"/>
  <c r="S14217" i="3"/>
  <c r="S14216" i="3"/>
  <c r="S14215" i="3"/>
  <c r="S14214" i="3"/>
  <c r="S14213" i="3"/>
  <c r="S14212" i="3"/>
  <c r="S14211" i="3"/>
  <c r="S14210" i="3"/>
  <c r="S14209" i="3"/>
  <c r="S14208" i="3"/>
  <c r="S14207" i="3"/>
  <c r="S14206" i="3"/>
  <c r="S14205" i="3"/>
  <c r="S14204" i="3"/>
  <c r="S14203" i="3"/>
  <c r="S14202" i="3"/>
  <c r="S14201" i="3"/>
  <c r="S14200" i="3"/>
  <c r="S14199" i="3"/>
  <c r="S14198" i="3"/>
  <c r="S14197" i="3"/>
  <c r="S14196" i="3"/>
  <c r="S14195" i="3"/>
  <c r="S14194" i="3"/>
  <c r="S14193" i="3"/>
  <c r="S14192" i="3"/>
  <c r="S14191" i="3"/>
  <c r="S14190" i="3"/>
  <c r="S14189" i="3"/>
  <c r="S14188" i="3"/>
  <c r="S14187" i="3"/>
  <c r="S14186" i="3"/>
  <c r="S14185" i="3"/>
  <c r="S14184" i="3"/>
  <c r="S14183" i="3"/>
  <c r="S14182" i="3"/>
  <c r="S14181" i="3"/>
  <c r="S14180" i="3"/>
  <c r="S14179" i="3"/>
  <c r="S14178" i="3"/>
  <c r="S14177" i="3"/>
  <c r="S14176" i="3"/>
  <c r="S14175" i="3"/>
  <c r="S14174" i="3"/>
  <c r="S14173" i="3"/>
  <c r="S14172" i="3"/>
  <c r="S14171" i="3"/>
  <c r="S14170" i="3"/>
  <c r="S14169" i="3"/>
  <c r="S14168" i="3"/>
  <c r="S14167" i="3"/>
  <c r="S14166" i="3"/>
  <c r="S14165" i="3"/>
  <c r="S14164" i="3"/>
  <c r="S14163" i="3"/>
  <c r="S14162" i="3"/>
  <c r="S14161" i="3"/>
  <c r="S14160" i="3"/>
  <c r="S14159" i="3"/>
  <c r="S14158" i="3"/>
  <c r="S14157" i="3"/>
  <c r="S14156" i="3"/>
  <c r="S14155" i="3"/>
  <c r="S14154" i="3"/>
  <c r="S14153" i="3"/>
  <c r="S14152" i="3"/>
  <c r="S14151" i="3"/>
  <c r="S14150" i="3"/>
  <c r="S14149" i="3"/>
  <c r="S14148" i="3"/>
  <c r="S14147" i="3"/>
  <c r="S14146" i="3"/>
  <c r="S14145" i="3"/>
  <c r="S14144" i="3"/>
  <c r="S14143" i="3"/>
  <c r="S14142" i="3"/>
  <c r="S14141" i="3"/>
  <c r="S14140" i="3"/>
  <c r="S14139" i="3"/>
  <c r="S14138" i="3"/>
  <c r="S14137" i="3"/>
  <c r="S14136" i="3"/>
  <c r="S14135" i="3"/>
  <c r="S14134" i="3"/>
  <c r="S14133" i="3"/>
  <c r="S14132" i="3"/>
  <c r="S14131" i="3"/>
  <c r="S14130" i="3"/>
  <c r="S14129" i="3"/>
  <c r="S14128" i="3"/>
  <c r="S14127" i="3"/>
  <c r="S14126" i="3"/>
  <c r="S14125" i="3"/>
  <c r="S14124" i="3"/>
  <c r="S14123" i="3"/>
  <c r="S14122" i="3"/>
  <c r="S14121" i="3"/>
  <c r="S14120" i="3"/>
  <c r="S14119" i="3"/>
  <c r="S14118" i="3"/>
  <c r="S14117" i="3"/>
  <c r="S14116" i="3"/>
  <c r="S14115" i="3"/>
  <c r="S14114" i="3"/>
  <c r="S14113" i="3"/>
  <c r="S14112" i="3"/>
  <c r="S14111" i="3"/>
  <c r="S14110" i="3"/>
  <c r="S14109" i="3"/>
  <c r="S14108" i="3"/>
  <c r="S14107" i="3"/>
  <c r="S14106" i="3"/>
  <c r="S14105" i="3"/>
  <c r="S14104" i="3"/>
  <c r="S14103" i="3"/>
  <c r="S14102" i="3"/>
  <c r="S14101" i="3"/>
  <c r="S14100" i="3"/>
  <c r="S14099" i="3"/>
  <c r="S14098" i="3"/>
  <c r="S14097" i="3"/>
  <c r="S14096" i="3"/>
  <c r="S14095" i="3"/>
  <c r="S14094" i="3"/>
  <c r="S14093" i="3"/>
  <c r="S14092" i="3"/>
  <c r="S14091" i="3"/>
  <c r="S14090" i="3"/>
  <c r="S14089" i="3"/>
  <c r="S14088" i="3"/>
  <c r="S14087" i="3"/>
  <c r="S14086" i="3"/>
  <c r="S14085" i="3"/>
  <c r="S14084" i="3"/>
  <c r="S14083" i="3"/>
  <c r="S14082" i="3"/>
  <c r="S14081" i="3"/>
  <c r="S14080" i="3"/>
  <c r="S14079" i="3"/>
  <c r="S14078" i="3"/>
  <c r="S14077" i="3"/>
  <c r="S14076" i="3"/>
  <c r="S14075" i="3"/>
  <c r="S14074" i="3"/>
  <c r="S14073" i="3"/>
  <c r="S14072" i="3"/>
  <c r="S14071" i="3"/>
  <c r="S14070" i="3"/>
  <c r="S14069" i="3"/>
  <c r="S14068" i="3"/>
  <c r="S14067" i="3"/>
  <c r="S14066" i="3"/>
  <c r="S14065" i="3"/>
  <c r="S14064" i="3"/>
  <c r="S14063" i="3"/>
  <c r="S14062" i="3"/>
  <c r="S14061" i="3"/>
  <c r="S14060" i="3"/>
  <c r="S14059" i="3"/>
  <c r="S14058" i="3"/>
  <c r="S14057" i="3"/>
  <c r="S2544" i="3"/>
  <c r="S2543" i="3"/>
  <c r="S2542" i="3"/>
  <c r="S2541" i="3"/>
  <c r="S2540" i="3"/>
  <c r="S2539" i="3"/>
  <c r="S2538" i="3"/>
  <c r="S2537" i="3"/>
  <c r="S2536" i="3"/>
  <c r="S2535" i="3"/>
  <c r="S2534" i="3"/>
  <c r="S2533" i="3"/>
  <c r="S2532" i="3"/>
  <c r="S2531" i="3"/>
  <c r="S2530" i="3"/>
  <c r="S2529" i="3"/>
  <c r="S2528" i="3"/>
  <c r="S2527" i="3"/>
  <c r="S2526" i="3"/>
  <c r="S2525" i="3"/>
  <c r="S2524" i="3"/>
  <c r="S2523" i="3"/>
  <c r="S2522" i="3"/>
  <c r="S2521" i="3"/>
  <c r="S2520" i="3"/>
  <c r="S2519" i="3"/>
  <c r="S2518" i="3"/>
  <c r="S2517" i="3"/>
  <c r="S2516" i="3"/>
  <c r="S2515" i="3"/>
  <c r="S2514" i="3"/>
  <c r="S2513" i="3"/>
  <c r="S2512" i="3"/>
  <c r="S2511" i="3"/>
  <c r="S2510" i="3"/>
  <c r="S2509" i="3"/>
  <c r="S2508" i="3"/>
  <c r="S2507" i="3"/>
  <c r="S2506" i="3"/>
  <c r="S2505" i="3"/>
  <c r="S2504" i="3"/>
  <c r="S2503" i="3"/>
  <c r="S2502" i="3"/>
  <c r="S2501" i="3"/>
  <c r="S2500" i="3"/>
  <c r="S2499" i="3"/>
  <c r="S2498" i="3"/>
  <c r="S2497" i="3"/>
  <c r="S2496" i="3"/>
  <c r="S2495" i="3"/>
  <c r="S2494" i="3"/>
  <c r="S2493" i="3"/>
  <c r="S2492" i="3"/>
  <c r="S2491" i="3"/>
  <c r="S2490" i="3"/>
  <c r="S2489" i="3"/>
  <c r="S2488" i="3"/>
  <c r="S2487" i="3"/>
  <c r="S2486" i="3"/>
  <c r="S2485" i="3"/>
  <c r="S2484" i="3"/>
  <c r="S2483" i="3"/>
  <c r="S2482" i="3"/>
  <c r="S2481" i="3"/>
  <c r="S2480" i="3"/>
  <c r="S2479" i="3"/>
  <c r="S2478" i="3"/>
  <c r="S2477" i="3"/>
  <c r="S2476" i="3"/>
  <c r="S2475" i="3"/>
  <c r="S2474" i="3"/>
  <c r="S2473" i="3"/>
  <c r="S2472" i="3"/>
  <c r="S2471" i="3"/>
  <c r="S2470" i="3"/>
  <c r="S2469" i="3"/>
  <c r="S2468" i="3"/>
  <c r="S2467" i="3"/>
  <c r="S2466" i="3"/>
  <c r="S2465" i="3"/>
  <c r="S2464" i="3"/>
  <c r="S2463" i="3"/>
  <c r="S2462" i="3"/>
  <c r="S2461" i="3"/>
  <c r="S2460" i="3"/>
  <c r="S2459" i="3"/>
  <c r="S2458" i="3"/>
  <c r="S2457" i="3"/>
  <c r="S2456" i="3"/>
  <c r="S2455" i="3"/>
  <c r="S2454" i="3"/>
  <c r="S2453" i="3"/>
  <c r="S2452" i="3"/>
  <c r="S2451" i="3"/>
  <c r="S2450" i="3"/>
  <c r="S2449" i="3"/>
  <c r="S2448" i="3"/>
  <c r="S2447" i="3"/>
  <c r="S2446" i="3"/>
  <c r="S2445" i="3"/>
  <c r="S2444" i="3"/>
  <c r="S2443" i="3"/>
  <c r="S2442" i="3"/>
  <c r="S2441" i="3"/>
  <c r="S2440" i="3"/>
  <c r="S2439" i="3"/>
  <c r="S2438" i="3"/>
  <c r="S2437" i="3"/>
  <c r="S2436" i="3"/>
  <c r="S2435" i="3"/>
  <c r="S2434" i="3"/>
  <c r="S2433" i="3"/>
  <c r="S2432" i="3"/>
  <c r="S2431" i="3"/>
  <c r="S2430" i="3"/>
  <c r="S2429" i="3"/>
  <c r="S2428" i="3"/>
  <c r="S2427" i="3"/>
  <c r="S2426" i="3"/>
  <c r="S2425" i="3"/>
  <c r="S2424" i="3"/>
  <c r="S2423" i="3"/>
  <c r="S2422" i="3"/>
  <c r="S2421" i="3"/>
  <c r="S2420" i="3"/>
  <c r="S2419" i="3"/>
  <c r="S2418" i="3"/>
  <c r="S2417" i="3"/>
  <c r="S2416" i="3"/>
  <c r="S2415" i="3"/>
  <c r="S2414" i="3"/>
  <c r="S2413" i="3"/>
  <c r="S2412" i="3"/>
  <c r="S2411" i="3"/>
  <c r="S2410" i="3"/>
  <c r="S2409" i="3"/>
  <c r="S2408" i="3"/>
  <c r="S2407" i="3"/>
  <c r="S2406" i="3"/>
  <c r="DW90" i="1" s="1"/>
  <c r="S2405" i="3"/>
  <c r="S2404" i="3"/>
  <c r="S2403" i="3"/>
  <c r="S2402" i="3"/>
  <c r="S2401" i="3"/>
  <c r="S2400" i="3"/>
  <c r="S2399" i="3"/>
  <c r="S2398" i="3"/>
  <c r="S2397" i="3"/>
  <c r="S2396" i="3"/>
  <c r="S2395" i="3"/>
  <c r="S2394" i="3"/>
  <c r="S2393" i="3"/>
  <c r="S2392" i="3"/>
  <c r="S2391" i="3"/>
  <c r="S2390" i="3"/>
  <c r="S2389" i="3"/>
  <c r="S2388" i="3"/>
  <c r="S2387" i="3"/>
  <c r="S2386" i="3"/>
  <c r="S2385" i="3"/>
  <c r="S2384" i="3"/>
  <c r="S2383" i="3"/>
  <c r="S2382" i="3"/>
  <c r="S2381" i="3"/>
  <c r="S2380" i="3"/>
  <c r="S2379" i="3"/>
  <c r="S2378" i="3"/>
  <c r="S2377" i="3"/>
  <c r="S2376" i="3"/>
  <c r="S2375" i="3"/>
  <c r="S2374" i="3"/>
  <c r="S2373" i="3"/>
  <c r="S2372" i="3"/>
  <c r="S2371" i="3"/>
  <c r="S2370" i="3"/>
  <c r="S2369" i="3"/>
  <c r="S2368" i="3"/>
  <c r="S2367" i="3"/>
  <c r="S2366" i="3"/>
  <c r="S2365" i="3"/>
  <c r="S2364" i="3"/>
  <c r="S2363" i="3"/>
  <c r="S2362" i="3"/>
  <c r="S2361" i="3"/>
  <c r="S2360" i="3"/>
  <c r="S2359" i="3"/>
  <c r="S2358" i="3"/>
  <c r="S2357" i="3"/>
  <c r="S2356" i="3"/>
  <c r="S2355" i="3"/>
  <c r="S2354" i="3"/>
  <c r="S2353" i="3"/>
  <c r="S2352" i="3"/>
  <c r="S2351" i="3"/>
  <c r="S2350" i="3"/>
  <c r="S2349" i="3"/>
  <c r="S2348" i="3"/>
  <c r="S2347" i="3"/>
  <c r="S2346" i="3"/>
  <c r="S2345" i="3"/>
  <c r="S2344" i="3"/>
  <c r="S2343" i="3"/>
  <c r="S2342" i="3"/>
  <c r="S2341" i="3"/>
  <c r="S2340" i="3"/>
  <c r="S2339" i="3"/>
  <c r="S2338" i="3"/>
  <c r="S2337" i="3"/>
  <c r="S2336" i="3"/>
  <c r="S2335" i="3"/>
  <c r="S2334" i="3"/>
  <c r="S2333" i="3"/>
  <c r="S2332" i="3"/>
  <c r="S2331" i="3"/>
  <c r="S2330" i="3"/>
  <c r="S2329" i="3"/>
  <c r="S2328" i="3"/>
  <c r="S2327" i="3"/>
  <c r="S2326" i="3"/>
  <c r="S2325" i="3"/>
  <c r="S2324" i="3"/>
  <c r="S2323" i="3"/>
  <c r="S2322" i="3"/>
  <c r="S2321" i="3"/>
  <c r="S2320" i="3"/>
  <c r="S2319" i="3"/>
  <c r="S2318" i="3"/>
  <c r="S2317" i="3"/>
  <c r="S2316" i="3"/>
  <c r="S2315" i="3"/>
  <c r="S2314" i="3"/>
  <c r="S2313" i="3"/>
  <c r="S2312" i="3"/>
  <c r="S2311" i="3"/>
  <c r="S2310" i="3"/>
  <c r="S2309" i="3"/>
  <c r="S2308" i="3"/>
  <c r="S2307" i="3"/>
  <c r="S2306" i="3"/>
  <c r="S2305" i="3"/>
  <c r="S2304" i="3"/>
  <c r="S2303" i="3"/>
  <c r="S2302" i="3"/>
  <c r="S2301" i="3"/>
  <c r="S2300" i="3"/>
  <c r="S2299" i="3"/>
  <c r="S2298" i="3"/>
  <c r="S2297" i="3"/>
  <c r="S2296" i="3"/>
  <c r="S2295" i="3"/>
  <c r="S2294" i="3"/>
  <c r="S2293" i="3"/>
  <c r="S2292" i="3"/>
  <c r="S2291" i="3"/>
  <c r="S2290" i="3"/>
  <c r="S2289" i="3"/>
  <c r="S2288" i="3"/>
  <c r="S2287" i="3"/>
  <c r="S2286" i="3"/>
  <c r="S2285" i="3"/>
  <c r="S2284" i="3"/>
  <c r="S2283" i="3"/>
  <c r="S2282" i="3"/>
  <c r="S2281" i="3"/>
  <c r="S2280" i="3"/>
  <c r="S2279" i="3"/>
  <c r="S2278" i="3"/>
  <c r="S2277" i="3"/>
  <c r="S2276" i="3"/>
  <c r="S2275" i="3"/>
  <c r="S2274" i="3"/>
  <c r="S2273" i="3"/>
  <c r="S2272" i="3"/>
  <c r="S2271" i="3"/>
  <c r="S2270" i="3"/>
  <c r="S2269" i="3"/>
  <c r="S2268" i="3"/>
  <c r="S2267" i="3"/>
  <c r="S2266" i="3"/>
  <c r="S2265" i="3"/>
  <c r="S2264" i="3"/>
  <c r="S2263" i="3"/>
  <c r="S2262" i="3"/>
  <c r="S2261" i="3"/>
  <c r="S2260" i="3"/>
  <c r="S2259" i="3"/>
  <c r="S2258" i="3"/>
  <c r="S2257" i="3"/>
  <c r="S2256" i="3"/>
  <c r="S2255" i="3"/>
  <c r="S2254" i="3"/>
  <c r="S2253" i="3"/>
  <c r="S2252" i="3"/>
  <c r="S2251" i="3"/>
  <c r="S2250" i="3"/>
  <c r="S2249" i="3"/>
  <c r="S2248" i="3"/>
  <c r="S2247" i="3"/>
  <c r="S2246" i="3"/>
  <c r="S2245" i="3"/>
  <c r="S2244" i="3"/>
  <c r="S2243" i="3"/>
  <c r="S2242" i="3"/>
  <c r="S2241" i="3"/>
  <c r="S2240" i="3"/>
  <c r="S2239" i="3"/>
  <c r="S2238" i="3"/>
  <c r="S2237" i="3"/>
  <c r="S2236" i="3"/>
  <c r="S2235" i="3"/>
  <c r="S2234" i="3"/>
  <c r="S2233" i="3"/>
  <c r="S2232" i="3"/>
  <c r="S2231" i="3"/>
  <c r="S2230" i="3"/>
  <c r="S2229" i="3"/>
  <c r="S2228" i="3"/>
  <c r="S2227" i="3"/>
  <c r="S2226" i="3"/>
  <c r="S2225" i="3"/>
  <c r="S2224" i="3"/>
  <c r="S2223" i="3"/>
  <c r="S2222" i="3"/>
  <c r="S2221" i="3"/>
  <c r="S2220" i="3"/>
  <c r="S2219" i="3"/>
  <c r="S2218" i="3"/>
  <c r="S2217" i="3"/>
  <c r="S2216" i="3"/>
  <c r="S2215" i="3"/>
  <c r="S2214" i="3"/>
  <c r="S2213" i="3"/>
  <c r="S2212" i="3"/>
  <c r="S2211" i="3"/>
  <c r="S2210" i="3"/>
  <c r="S2209" i="3"/>
  <c r="S2208" i="3"/>
  <c r="S2207" i="3"/>
  <c r="S2206" i="3"/>
  <c r="S2205" i="3"/>
  <c r="S2204" i="3"/>
  <c r="S2203" i="3"/>
  <c r="S2202" i="3"/>
  <c r="S2201" i="3"/>
  <c r="S2200" i="3"/>
  <c r="S2199" i="3"/>
  <c r="S2198" i="3"/>
  <c r="S2197" i="3"/>
  <c r="S2196" i="3"/>
  <c r="S2195" i="3"/>
  <c r="S2194" i="3"/>
  <c r="S2193" i="3"/>
  <c r="S2192" i="3"/>
  <c r="S2191" i="3"/>
  <c r="S2190" i="3"/>
  <c r="S2189" i="3"/>
  <c r="S2188" i="3"/>
  <c r="S2187" i="3"/>
  <c r="S2186" i="3"/>
  <c r="S2185" i="3"/>
  <c r="S2184" i="3"/>
  <c r="S2183" i="3"/>
  <c r="S2182" i="3"/>
  <c r="S2181" i="3"/>
  <c r="S2180" i="3"/>
  <c r="S2179" i="3"/>
  <c r="S2178" i="3"/>
  <c r="S2177" i="3"/>
  <c r="S2176" i="3"/>
  <c r="S2175" i="3"/>
  <c r="S2174" i="3"/>
  <c r="S2173" i="3"/>
  <c r="S2172" i="3"/>
  <c r="S2171" i="3"/>
  <c r="S2170" i="3"/>
  <c r="S2169" i="3"/>
  <c r="S2168" i="3"/>
  <c r="S2167" i="3"/>
  <c r="S2166" i="3"/>
  <c r="S2165" i="3"/>
  <c r="S2164" i="3"/>
  <c r="S2163" i="3"/>
  <c r="S2162" i="3"/>
  <c r="S2161" i="3"/>
  <c r="S2160" i="3"/>
  <c r="S2159" i="3"/>
  <c r="S2158" i="3"/>
  <c r="S2157" i="3"/>
  <c r="S2156" i="3"/>
  <c r="S2155" i="3"/>
  <c r="S2154" i="3"/>
  <c r="S2153" i="3"/>
  <c r="S2152" i="3"/>
  <c r="S2151" i="3"/>
  <c r="S2150" i="3"/>
  <c r="S2149" i="3"/>
  <c r="S2148" i="3"/>
  <c r="S2147" i="3"/>
  <c r="S2146" i="3"/>
  <c r="S2145" i="3"/>
  <c r="S2144" i="3"/>
  <c r="S2143" i="3"/>
  <c r="S2142" i="3"/>
  <c r="S2141" i="3"/>
  <c r="S2140" i="3"/>
  <c r="S2139" i="3"/>
  <c r="S2138" i="3"/>
  <c r="S2137" i="3"/>
  <c r="S2136" i="3"/>
  <c r="S2135" i="3"/>
  <c r="S2134" i="3"/>
  <c r="S2133" i="3"/>
  <c r="S2132" i="3"/>
  <c r="S2131" i="3"/>
  <c r="S2130" i="3"/>
  <c r="S2129" i="3"/>
  <c r="S2128" i="3"/>
  <c r="S2127" i="3"/>
  <c r="S2126" i="3"/>
  <c r="S2125" i="3"/>
  <c r="S2124" i="3"/>
  <c r="S2123" i="3"/>
  <c r="S2122" i="3"/>
  <c r="S2121" i="3"/>
  <c r="S2120" i="3"/>
  <c r="S2119" i="3"/>
  <c r="S2118" i="3"/>
  <c r="S2117" i="3"/>
  <c r="S2116" i="3"/>
  <c r="S2115" i="3"/>
  <c r="S2114" i="3"/>
  <c r="S2113" i="3"/>
  <c r="S2112" i="3"/>
  <c r="S2111" i="3"/>
  <c r="S2110" i="3"/>
  <c r="S2109" i="3"/>
  <c r="S2108" i="3"/>
  <c r="S2107" i="3"/>
  <c r="S2106" i="3"/>
  <c r="S2105" i="3"/>
  <c r="S2104" i="3"/>
  <c r="S2103" i="3"/>
  <c r="S2102" i="3"/>
  <c r="S2101" i="3"/>
  <c r="S2100" i="3"/>
  <c r="S2099" i="3"/>
  <c r="S2098" i="3"/>
  <c r="S2097" i="3"/>
  <c r="S2096" i="3"/>
  <c r="S2095" i="3"/>
  <c r="S2094" i="3"/>
  <c r="S2093" i="3"/>
  <c r="S2092" i="3"/>
  <c r="S2091" i="3"/>
  <c r="S2090" i="3"/>
  <c r="S2089" i="3"/>
  <c r="S2088" i="3"/>
  <c r="S2087" i="3"/>
  <c r="S2086" i="3"/>
  <c r="S2085" i="3"/>
  <c r="S2084" i="3"/>
  <c r="S2083" i="3"/>
  <c r="S2082" i="3"/>
  <c r="S2081" i="3"/>
  <c r="S2080" i="3"/>
  <c r="S2079" i="3"/>
  <c r="S2078" i="3"/>
  <c r="S2077" i="3"/>
  <c r="S2076" i="3"/>
  <c r="S2075" i="3"/>
  <c r="S2074" i="3"/>
  <c r="S2073" i="3"/>
  <c r="S2072" i="3"/>
  <c r="S2071" i="3"/>
  <c r="S2070" i="3"/>
  <c r="S2069" i="3"/>
  <c r="S2068" i="3"/>
  <c r="S2067" i="3"/>
  <c r="S2066" i="3"/>
  <c r="S2065" i="3"/>
  <c r="S2064" i="3"/>
  <c r="S2063" i="3"/>
  <c r="S2062" i="3"/>
  <c r="S2061" i="3"/>
  <c r="S2060" i="3"/>
  <c r="S2059" i="3"/>
  <c r="S2058" i="3"/>
  <c r="S2057" i="3"/>
  <c r="S2056" i="3"/>
  <c r="S2055" i="3"/>
  <c r="S2054" i="3"/>
  <c r="S2053" i="3"/>
  <c r="S2052" i="3"/>
  <c r="S2051" i="3"/>
  <c r="S2050" i="3"/>
  <c r="S2049" i="3"/>
  <c r="S2048" i="3"/>
  <c r="S2047" i="3"/>
  <c r="S2046" i="3"/>
  <c r="S2045" i="3"/>
  <c r="S2044" i="3"/>
  <c r="S2043" i="3"/>
  <c r="S2042" i="3"/>
  <c r="S2041" i="3"/>
  <c r="S2040" i="3"/>
  <c r="S2039" i="3"/>
  <c r="S2038" i="3"/>
  <c r="S2037" i="3"/>
  <c r="S2036" i="3"/>
  <c r="S2035" i="3"/>
  <c r="S2034" i="3"/>
  <c r="S2033" i="3"/>
  <c r="S2032" i="3"/>
  <c r="S2031" i="3"/>
  <c r="S2030" i="3"/>
  <c r="S2029" i="3"/>
  <c r="S2028" i="3"/>
  <c r="S2027" i="3"/>
  <c r="S2026" i="3"/>
  <c r="S2025" i="3"/>
  <c r="S2024" i="3"/>
  <c r="S2023" i="3"/>
  <c r="S2022" i="3"/>
  <c r="S2021" i="3"/>
  <c r="S2020" i="3"/>
  <c r="S2019" i="3"/>
  <c r="S2018" i="3"/>
  <c r="S2017" i="3"/>
  <c r="S2016" i="3"/>
  <c r="S2015" i="3"/>
  <c r="S2014" i="3"/>
  <c r="S2013" i="3"/>
  <c r="S2012" i="3"/>
  <c r="S2011" i="3"/>
  <c r="S2010" i="3"/>
  <c r="S2009" i="3"/>
  <c r="S2008" i="3"/>
  <c r="S2007" i="3"/>
  <c r="S2006" i="3"/>
  <c r="S2005" i="3"/>
  <c r="S2004" i="3"/>
  <c r="S2003" i="3"/>
  <c r="S2002" i="3"/>
  <c r="S2001" i="3"/>
  <c r="S2000" i="3"/>
  <c r="S1999" i="3"/>
  <c r="S1998" i="3"/>
  <c r="S1997" i="3"/>
  <c r="S1996" i="3"/>
  <c r="S1995" i="3"/>
  <c r="S1994" i="3"/>
  <c r="S1993" i="3"/>
  <c r="S1992" i="3"/>
  <c r="S1991" i="3"/>
  <c r="S1990" i="3"/>
  <c r="S1989" i="3"/>
  <c r="S1988" i="3"/>
  <c r="S1987" i="3"/>
  <c r="S1986" i="3"/>
  <c r="S1985" i="3"/>
  <c r="S1984" i="3"/>
  <c r="S1983" i="3"/>
  <c r="S1982" i="3"/>
  <c r="S1981" i="3"/>
  <c r="S1980" i="3"/>
  <c r="S1979" i="3"/>
  <c r="S1978" i="3"/>
  <c r="S1977" i="3"/>
  <c r="S1976" i="3"/>
  <c r="S1975" i="3"/>
  <c r="S1974" i="3"/>
  <c r="S1973" i="3"/>
  <c r="S1972" i="3"/>
  <c r="S1971" i="3"/>
  <c r="S1970" i="3"/>
  <c r="S1969" i="3"/>
  <c r="S1968" i="3"/>
  <c r="S1967" i="3"/>
  <c r="S1966" i="3"/>
  <c r="S1965" i="3"/>
  <c r="S1964" i="3"/>
  <c r="S1963" i="3"/>
  <c r="S1962" i="3"/>
  <c r="S1961" i="3"/>
  <c r="S1960" i="3"/>
  <c r="S1959" i="3"/>
  <c r="S1958" i="3"/>
  <c r="S1957" i="3"/>
  <c r="S1956" i="3"/>
  <c r="S1955" i="3"/>
  <c r="S1954" i="3"/>
  <c r="S1953" i="3"/>
  <c r="S1952" i="3"/>
  <c r="S1951" i="3"/>
  <c r="S1950" i="3"/>
  <c r="S1949" i="3"/>
  <c r="S1948" i="3"/>
  <c r="S1947" i="3"/>
  <c r="S1946" i="3"/>
  <c r="S1945" i="3"/>
  <c r="S1944" i="3"/>
  <c r="S1943" i="3"/>
  <c r="S1942" i="3"/>
  <c r="S1941" i="3"/>
  <c r="S1940" i="3"/>
  <c r="S1939" i="3"/>
  <c r="S1938" i="3"/>
  <c r="S1937" i="3"/>
  <c r="S1936" i="3"/>
  <c r="S1935" i="3"/>
  <c r="S1934" i="3"/>
  <c r="S1933" i="3"/>
  <c r="S1932" i="3"/>
  <c r="S1931" i="3"/>
  <c r="S1930" i="3"/>
  <c r="S1929" i="3"/>
  <c r="S1928" i="3"/>
  <c r="S1927" i="3"/>
  <c r="S1926" i="3"/>
  <c r="S1925" i="3"/>
  <c r="S1924" i="3"/>
  <c r="S1923" i="3"/>
  <c r="S1922" i="3"/>
  <c r="S1921" i="3"/>
  <c r="S1920" i="3"/>
  <c r="S1919" i="3"/>
  <c r="S1918" i="3"/>
  <c r="S1917" i="3"/>
  <c r="S1916" i="3"/>
  <c r="S1915" i="3"/>
  <c r="S1914" i="3"/>
  <c r="S1913" i="3"/>
  <c r="S1912" i="3"/>
  <c r="S1911" i="3"/>
  <c r="S1910" i="3"/>
  <c r="S1909" i="3"/>
  <c r="S1908" i="3"/>
  <c r="S1907" i="3"/>
  <c r="S1906" i="3"/>
  <c r="S1905" i="3"/>
  <c r="S1904" i="3"/>
  <c r="S1903" i="3"/>
  <c r="S1902" i="3"/>
  <c r="S1901" i="3"/>
  <c r="S1900" i="3"/>
  <c r="S1899" i="3"/>
  <c r="S1898" i="3"/>
  <c r="S1897" i="3"/>
  <c r="S1896" i="3"/>
  <c r="S1895" i="3"/>
  <c r="S1894" i="3"/>
  <c r="S1893" i="3"/>
  <c r="S1892" i="3"/>
  <c r="S1891" i="3"/>
  <c r="S1890" i="3"/>
  <c r="S1889" i="3"/>
  <c r="S1888" i="3"/>
  <c r="S1887" i="3"/>
  <c r="S1886" i="3"/>
  <c r="S1885" i="3"/>
  <c r="S1884" i="3"/>
  <c r="S1883" i="3"/>
  <c r="S1882" i="3"/>
  <c r="S1881" i="3"/>
  <c r="S1880" i="3"/>
  <c r="S1879" i="3"/>
  <c r="S1878" i="3"/>
  <c r="S1877" i="3"/>
  <c r="S1876" i="3"/>
  <c r="S1875" i="3"/>
  <c r="S1874" i="3"/>
  <c r="S1873" i="3"/>
  <c r="S1872" i="3"/>
  <c r="S1871" i="3"/>
  <c r="S1870" i="3"/>
  <c r="S1869" i="3"/>
  <c r="S1868" i="3"/>
  <c r="S1867" i="3"/>
  <c r="S1866" i="3"/>
  <c r="S1865" i="3"/>
  <c r="S1864" i="3"/>
  <c r="S1863" i="3"/>
  <c r="S1862" i="3"/>
  <c r="S1861" i="3"/>
  <c r="S1860" i="3"/>
  <c r="S1859" i="3"/>
  <c r="S1858" i="3"/>
  <c r="S1857" i="3"/>
  <c r="S1856" i="3"/>
  <c r="S1855" i="3"/>
  <c r="S1854" i="3"/>
  <c r="S1853" i="3"/>
  <c r="S1852" i="3"/>
  <c r="S1851" i="3"/>
  <c r="S1850" i="3"/>
  <c r="S1849" i="3"/>
  <c r="S1848" i="3"/>
  <c r="S1847" i="3"/>
  <c r="S1846" i="3"/>
  <c r="S1845" i="3"/>
  <c r="S1844" i="3"/>
  <c r="S1843" i="3"/>
  <c r="S1842" i="3"/>
  <c r="S1841" i="3"/>
  <c r="S1840" i="3"/>
  <c r="S1839" i="3"/>
  <c r="S1838" i="3"/>
  <c r="S1837" i="3"/>
  <c r="S1836" i="3"/>
  <c r="S1835" i="3"/>
  <c r="S1834" i="3"/>
  <c r="S1833" i="3"/>
  <c r="S1832" i="3"/>
  <c r="S1831" i="3"/>
  <c r="S1830" i="3"/>
  <c r="S1829" i="3"/>
  <c r="S1828" i="3"/>
  <c r="S1827" i="3"/>
  <c r="S1826" i="3"/>
  <c r="S1825" i="3"/>
  <c r="S1824" i="3"/>
  <c r="S1823" i="3"/>
  <c r="S1822" i="3"/>
  <c r="S1821" i="3"/>
  <c r="S1820" i="3"/>
  <c r="S1819" i="3"/>
  <c r="S1818" i="3"/>
  <c r="S1817" i="3"/>
  <c r="S1816" i="3"/>
  <c r="S1815" i="3"/>
  <c r="S1814" i="3"/>
  <c r="S1813" i="3"/>
  <c r="S1812" i="3"/>
  <c r="S1811" i="3"/>
  <c r="S1810" i="3"/>
  <c r="S1809" i="3"/>
  <c r="S1808" i="3"/>
  <c r="S1807" i="3"/>
  <c r="S1806" i="3"/>
  <c r="S1805" i="3"/>
  <c r="S1804" i="3"/>
  <c r="S1803" i="3"/>
  <c r="S1802" i="3"/>
  <c r="S1801" i="3"/>
  <c r="S1800" i="3"/>
  <c r="S1799" i="3"/>
  <c r="S1798" i="3"/>
  <c r="S1797" i="3"/>
  <c r="S1796" i="3"/>
  <c r="S1795" i="3"/>
  <c r="S1794" i="3"/>
  <c r="S1793" i="3"/>
  <c r="S1792" i="3"/>
  <c r="S1791" i="3"/>
  <c r="S1790" i="3"/>
  <c r="S1789" i="3"/>
  <c r="S1788" i="3"/>
  <c r="S1787" i="3"/>
  <c r="S1786" i="3"/>
  <c r="S1785" i="3"/>
  <c r="S1784" i="3"/>
  <c r="S1783" i="3"/>
  <c r="S1782" i="3"/>
  <c r="S1781" i="3"/>
  <c r="S1780" i="3"/>
  <c r="S1779" i="3"/>
  <c r="S1778" i="3"/>
  <c r="S1777" i="3"/>
  <c r="S1776" i="3"/>
  <c r="S1775" i="3"/>
  <c r="S1774" i="3"/>
  <c r="S1773" i="3"/>
  <c r="S1772" i="3"/>
  <c r="S1771" i="3"/>
  <c r="S1770" i="3"/>
  <c r="S1769" i="3"/>
  <c r="S1768" i="3"/>
  <c r="S1767" i="3"/>
  <c r="S1766" i="3"/>
  <c r="S1765" i="3"/>
  <c r="S1764" i="3"/>
  <c r="S1763" i="3"/>
  <c r="S1762" i="3"/>
  <c r="S1761" i="3"/>
  <c r="S1760" i="3"/>
  <c r="S1759" i="3"/>
  <c r="S1758" i="3"/>
  <c r="S1757" i="3"/>
  <c r="S1756" i="3"/>
  <c r="S1755" i="3"/>
  <c r="S1754" i="3"/>
  <c r="S1753" i="3"/>
  <c r="S1752" i="3"/>
  <c r="S1751" i="3"/>
  <c r="S1750" i="3"/>
  <c r="S1749" i="3"/>
  <c r="S1748" i="3"/>
  <c r="S1747" i="3"/>
  <c r="S1746" i="3"/>
  <c r="S1745" i="3"/>
  <c r="S1744" i="3"/>
  <c r="S1743" i="3"/>
  <c r="S1742" i="3"/>
  <c r="S1741" i="3"/>
  <c r="S1740" i="3"/>
  <c r="S1739" i="3"/>
  <c r="S1738" i="3"/>
  <c r="S1737" i="3"/>
  <c r="S1736" i="3"/>
  <c r="S1735" i="3"/>
  <c r="S1734" i="3"/>
  <c r="S1733" i="3"/>
  <c r="S1732" i="3"/>
  <c r="S1731" i="3"/>
  <c r="S1730" i="3"/>
  <c r="S1729" i="3"/>
  <c r="S1728" i="3"/>
  <c r="S1727" i="3"/>
  <c r="S1726" i="3"/>
  <c r="S1725" i="3"/>
  <c r="S1724" i="3"/>
  <c r="S1723" i="3"/>
  <c r="S1722" i="3"/>
  <c r="S1721" i="3"/>
  <c r="S1720" i="3"/>
  <c r="S1719" i="3"/>
  <c r="S1718" i="3"/>
  <c r="S1717" i="3"/>
  <c r="S1716" i="3"/>
  <c r="S1715" i="3"/>
  <c r="S1714" i="3"/>
  <c r="S1713" i="3"/>
  <c r="S1712" i="3"/>
  <c r="S1711" i="3"/>
  <c r="S1710" i="3"/>
  <c r="S1709" i="3"/>
  <c r="S1708" i="3"/>
  <c r="S1707" i="3"/>
  <c r="S1706" i="3"/>
  <c r="S1705" i="3"/>
  <c r="S1704" i="3"/>
  <c r="S1703" i="3"/>
  <c r="S1702" i="3"/>
  <c r="S1701" i="3"/>
  <c r="S1700" i="3"/>
  <c r="S1699" i="3"/>
  <c r="S1698" i="3"/>
  <c r="S1697" i="3"/>
  <c r="S1696" i="3"/>
  <c r="S1695" i="3"/>
  <c r="S1694" i="3"/>
  <c r="S1693" i="3"/>
  <c r="S1692" i="3"/>
  <c r="S1691" i="3"/>
  <c r="S1690" i="3"/>
  <c r="S1689" i="3"/>
  <c r="S1688" i="3"/>
  <c r="S1687" i="3"/>
  <c r="S1686" i="3"/>
  <c r="S1685" i="3"/>
  <c r="S1684" i="3"/>
  <c r="S1683" i="3"/>
  <c r="S1682" i="3"/>
  <c r="S1681" i="3"/>
  <c r="S1680" i="3"/>
  <c r="S1679" i="3"/>
  <c r="S1678" i="3"/>
  <c r="S1677" i="3"/>
  <c r="S1676" i="3"/>
  <c r="S1675" i="3"/>
  <c r="S1674" i="3"/>
  <c r="S1673" i="3"/>
  <c r="S1672" i="3"/>
  <c r="S1671" i="3"/>
  <c r="S1670" i="3"/>
  <c r="S1669" i="3"/>
  <c r="S1668" i="3"/>
  <c r="S1667" i="3"/>
  <c r="S1666" i="3"/>
  <c r="S1665" i="3"/>
  <c r="S1664" i="3"/>
  <c r="S1663" i="3"/>
  <c r="S1662" i="3"/>
  <c r="S1661" i="3"/>
  <c r="S1660" i="3"/>
  <c r="S1659" i="3"/>
  <c r="S1658" i="3"/>
  <c r="S1657" i="3"/>
  <c r="S1656" i="3"/>
  <c r="S1655" i="3"/>
  <c r="S1654" i="3"/>
  <c r="S1653" i="3"/>
  <c r="S1652" i="3"/>
  <c r="S1651" i="3"/>
  <c r="S1650" i="3"/>
  <c r="S1649" i="3"/>
  <c r="S1648" i="3"/>
  <c r="S1647" i="3"/>
  <c r="S1646" i="3"/>
  <c r="S1645" i="3"/>
  <c r="S1644" i="3"/>
  <c r="S1643" i="3"/>
  <c r="S1642" i="3"/>
  <c r="S1641" i="3"/>
  <c r="S1640" i="3"/>
  <c r="S1639" i="3"/>
  <c r="S1638" i="3"/>
  <c r="S1637" i="3"/>
  <c r="S1636" i="3"/>
  <c r="S1635" i="3"/>
  <c r="S1634" i="3"/>
  <c r="S1633" i="3"/>
  <c r="S1632" i="3"/>
  <c r="S1631" i="3"/>
  <c r="S1630" i="3"/>
  <c r="S1629" i="3"/>
  <c r="S1628" i="3"/>
  <c r="S1627" i="3"/>
  <c r="S1626" i="3"/>
  <c r="S1625" i="3"/>
  <c r="S1624" i="3"/>
  <c r="S1623" i="3"/>
  <c r="S1622" i="3"/>
  <c r="S1621" i="3"/>
  <c r="S1620" i="3"/>
  <c r="S1619" i="3"/>
  <c r="S1618" i="3"/>
  <c r="S1617" i="3"/>
  <c r="S1616" i="3"/>
  <c r="S1615" i="3"/>
  <c r="S1614" i="3"/>
  <c r="S1613" i="3"/>
  <c r="S1612" i="3"/>
  <c r="S1611" i="3"/>
  <c r="S1610" i="3"/>
  <c r="S1609" i="3"/>
  <c r="S1608" i="3"/>
  <c r="S1607" i="3"/>
  <c r="S1606" i="3"/>
  <c r="S1605" i="3"/>
  <c r="S1604" i="3"/>
  <c r="S1603" i="3"/>
  <c r="S1602" i="3"/>
  <c r="S1601" i="3"/>
  <c r="S1600" i="3"/>
  <c r="S1599" i="3"/>
  <c r="S1598" i="3"/>
  <c r="S1597" i="3"/>
  <c r="S1596" i="3"/>
  <c r="S1595" i="3"/>
  <c r="S1594" i="3"/>
  <c r="S1593" i="3"/>
  <c r="S1592" i="3"/>
  <c r="S1591" i="3"/>
  <c r="S1590" i="3"/>
  <c r="S1589" i="3"/>
  <c r="S1588" i="3"/>
  <c r="S1587" i="3"/>
  <c r="S1586" i="3"/>
  <c r="S1585" i="3"/>
  <c r="S1584" i="3"/>
  <c r="S1583" i="3"/>
  <c r="S1582" i="3"/>
  <c r="S1581" i="3"/>
  <c r="S1580" i="3"/>
  <c r="S1579" i="3"/>
  <c r="S1578" i="3"/>
  <c r="S1577" i="3"/>
  <c r="S1576" i="3"/>
  <c r="S1575" i="3"/>
  <c r="S1574" i="3"/>
  <c r="S1573" i="3"/>
  <c r="S1572" i="3"/>
  <c r="S1571" i="3"/>
  <c r="S1570" i="3"/>
  <c r="S1569" i="3"/>
  <c r="S1568" i="3"/>
  <c r="S1567" i="3"/>
  <c r="S1566" i="3"/>
  <c r="S1565" i="3"/>
  <c r="S1564" i="3"/>
  <c r="S1563" i="3"/>
  <c r="S1562" i="3"/>
  <c r="S1561" i="3"/>
  <c r="S1560" i="3"/>
  <c r="S1559" i="3"/>
  <c r="S1558" i="3"/>
  <c r="S1557" i="3"/>
  <c r="S1556" i="3"/>
  <c r="S1555" i="3"/>
  <c r="S1554" i="3"/>
  <c r="S1553" i="3"/>
  <c r="S1552" i="3"/>
  <c r="S1551" i="3"/>
  <c r="S1550" i="3"/>
  <c r="S1549" i="3"/>
  <c r="S1548" i="3"/>
  <c r="S1547" i="3"/>
  <c r="S1546" i="3"/>
  <c r="S1545" i="3"/>
  <c r="S1544" i="3"/>
  <c r="S1543" i="3"/>
  <c r="S1542" i="3"/>
  <c r="S1541" i="3"/>
  <c r="S1540" i="3"/>
  <c r="S1539" i="3"/>
  <c r="S1538" i="3"/>
  <c r="S1537" i="3"/>
  <c r="S1536" i="3"/>
  <c r="S1535" i="3"/>
  <c r="S1534" i="3"/>
  <c r="S1533" i="3"/>
  <c r="S1532" i="3"/>
  <c r="S1531" i="3"/>
  <c r="S1530" i="3"/>
  <c r="S1529" i="3"/>
  <c r="S1528" i="3"/>
  <c r="S1527" i="3"/>
  <c r="S1526" i="3"/>
  <c r="S1525" i="3"/>
  <c r="S1524" i="3"/>
  <c r="S1523" i="3"/>
  <c r="S1522" i="3"/>
  <c r="S1521" i="3"/>
  <c r="S1520" i="3"/>
  <c r="S1519" i="3"/>
  <c r="S1518" i="3"/>
  <c r="S1517" i="3"/>
  <c r="S1516" i="3"/>
  <c r="S1515" i="3"/>
  <c r="S1514" i="3"/>
  <c r="S1513" i="3"/>
  <c r="S1512" i="3"/>
  <c r="S1511" i="3"/>
  <c r="S1510" i="3"/>
  <c r="S1509" i="3"/>
  <c r="S1508" i="3"/>
  <c r="S1507" i="3"/>
  <c r="S1506" i="3"/>
  <c r="S1505" i="3"/>
  <c r="S1504" i="3"/>
  <c r="S1503" i="3"/>
  <c r="S1502" i="3"/>
  <c r="S1501" i="3"/>
  <c r="S1500" i="3"/>
  <c r="S1499" i="3"/>
  <c r="S1498" i="3"/>
  <c r="S1497" i="3"/>
  <c r="S1496" i="3"/>
  <c r="S1495" i="3"/>
  <c r="S1494" i="3"/>
  <c r="S1493" i="3"/>
  <c r="S1492" i="3"/>
  <c r="S1491" i="3"/>
  <c r="S1490" i="3"/>
  <c r="S1489" i="3"/>
  <c r="S1488" i="3"/>
  <c r="S1487" i="3"/>
  <c r="S1486" i="3"/>
  <c r="S1485" i="3"/>
  <c r="S1484" i="3"/>
  <c r="S1483" i="3"/>
  <c r="S1482" i="3"/>
  <c r="S1481" i="3"/>
  <c r="S1480" i="3"/>
  <c r="S1479" i="3"/>
  <c r="S1478" i="3"/>
  <c r="S1477" i="3"/>
  <c r="S1476" i="3"/>
  <c r="S1475" i="3"/>
  <c r="S1474" i="3"/>
  <c r="S1473" i="3"/>
  <c r="S1472" i="3"/>
  <c r="S1471" i="3"/>
  <c r="S1470" i="3"/>
  <c r="S1469" i="3"/>
  <c r="S1468" i="3"/>
  <c r="S1467" i="3"/>
  <c r="S1466" i="3"/>
  <c r="S1465" i="3"/>
  <c r="S1464" i="3"/>
  <c r="S1463" i="3"/>
  <c r="S1462" i="3"/>
  <c r="S1461" i="3"/>
  <c r="S1460" i="3"/>
  <c r="S1459" i="3"/>
  <c r="S1458" i="3"/>
  <c r="S1457" i="3"/>
  <c r="S1456" i="3"/>
  <c r="S1455" i="3"/>
  <c r="S1454" i="3"/>
  <c r="S1453" i="3"/>
  <c r="S1452" i="3"/>
  <c r="S1451" i="3"/>
  <c r="S1450" i="3"/>
  <c r="S1449" i="3"/>
  <c r="S1448" i="3"/>
  <c r="S1447" i="3"/>
  <c r="S1446" i="3"/>
  <c r="S1445" i="3"/>
  <c r="S1444" i="3"/>
  <c r="S1443" i="3"/>
  <c r="S1442" i="3"/>
  <c r="S1441" i="3"/>
  <c r="S1440" i="3"/>
  <c r="S1439" i="3"/>
  <c r="S1438" i="3"/>
  <c r="S1437" i="3"/>
  <c r="S1436" i="3"/>
  <c r="S1435" i="3"/>
  <c r="S1434" i="3"/>
  <c r="S1433" i="3"/>
  <c r="S1432" i="3"/>
  <c r="S1431" i="3"/>
  <c r="S1430" i="3"/>
  <c r="S1429" i="3"/>
  <c r="S1428" i="3"/>
  <c r="S1427" i="3"/>
  <c r="S1426" i="3"/>
  <c r="S1425" i="3"/>
  <c r="S1424" i="3"/>
  <c r="S1423" i="3"/>
  <c r="S1422" i="3"/>
  <c r="S1421" i="3"/>
  <c r="S1420" i="3"/>
  <c r="S1419" i="3"/>
  <c r="S1418" i="3"/>
  <c r="S1417" i="3"/>
  <c r="S1416" i="3"/>
  <c r="S1415" i="3"/>
  <c r="S1414" i="3"/>
  <c r="S1413" i="3"/>
  <c r="S1412" i="3"/>
  <c r="S1411" i="3"/>
  <c r="S1410" i="3"/>
  <c r="S1409" i="3"/>
  <c r="S1408" i="3"/>
  <c r="S1407" i="3"/>
  <c r="S1406" i="3"/>
  <c r="S1405" i="3"/>
  <c r="S1404" i="3"/>
  <c r="S1403" i="3"/>
  <c r="S1402" i="3"/>
  <c r="S1401" i="3"/>
  <c r="S1400" i="3"/>
  <c r="S1399" i="3"/>
  <c r="S1398" i="3"/>
  <c r="S1397" i="3"/>
  <c r="S1396" i="3"/>
  <c r="S1395" i="3"/>
  <c r="S1394" i="3"/>
  <c r="S1393" i="3"/>
  <c r="S1392" i="3"/>
  <c r="S1391" i="3"/>
  <c r="S1390" i="3"/>
  <c r="S1389" i="3"/>
  <c r="S1388" i="3"/>
  <c r="S1387" i="3"/>
  <c r="S1386" i="3"/>
  <c r="S1385" i="3"/>
  <c r="S1384" i="3"/>
  <c r="S1383" i="3"/>
  <c r="S1382" i="3"/>
  <c r="S1381" i="3"/>
  <c r="S1380" i="3"/>
  <c r="S1379" i="3"/>
  <c r="S1378" i="3"/>
  <c r="S1377" i="3"/>
  <c r="S1376" i="3"/>
  <c r="S1375" i="3"/>
  <c r="S1374" i="3"/>
  <c r="S1373" i="3"/>
  <c r="S1372" i="3"/>
  <c r="S1371" i="3"/>
  <c r="S1370" i="3"/>
  <c r="S1369" i="3"/>
  <c r="S1368" i="3"/>
  <c r="S1367" i="3"/>
  <c r="S1366" i="3"/>
  <c r="S1365" i="3"/>
  <c r="S1364" i="3"/>
  <c r="S1363" i="3"/>
  <c r="S1362" i="3"/>
  <c r="S1361" i="3"/>
  <c r="S1360" i="3"/>
  <c r="S1359" i="3"/>
  <c r="S1358" i="3"/>
  <c r="S1357" i="3"/>
  <c r="S1356" i="3"/>
  <c r="S1355" i="3"/>
  <c r="S1354" i="3"/>
  <c r="S1353" i="3"/>
  <c r="S1352" i="3"/>
  <c r="S1351" i="3"/>
  <c r="S1350" i="3"/>
  <c r="S1349" i="3"/>
  <c r="S1348" i="3"/>
  <c r="S1347" i="3"/>
  <c r="S1346" i="3"/>
  <c r="S1345" i="3"/>
  <c r="S1344" i="3"/>
  <c r="S1343" i="3"/>
  <c r="S1342" i="3"/>
  <c r="S1341" i="3"/>
  <c r="S1340" i="3"/>
  <c r="S1339" i="3"/>
  <c r="S1338" i="3"/>
  <c r="S1337" i="3"/>
  <c r="S1336" i="3"/>
  <c r="S1335" i="3"/>
  <c r="S1334" i="3"/>
  <c r="S1333" i="3"/>
  <c r="S1332" i="3"/>
  <c r="S1331" i="3"/>
  <c r="S1330" i="3"/>
  <c r="S1329" i="3"/>
  <c r="S1328" i="3"/>
  <c r="S1327" i="3"/>
  <c r="S1326" i="3"/>
  <c r="S1325" i="3"/>
  <c r="S1324" i="3"/>
  <c r="S1323" i="3"/>
  <c r="S1322" i="3"/>
  <c r="S1321" i="3"/>
  <c r="S1320" i="3"/>
  <c r="S1319" i="3"/>
  <c r="S1318" i="3"/>
  <c r="S1317" i="3"/>
  <c r="S1316" i="3"/>
  <c r="S1315" i="3"/>
  <c r="S1314" i="3"/>
  <c r="S1313" i="3"/>
  <c r="S1312" i="3"/>
  <c r="S1311" i="3"/>
  <c r="S1310" i="3"/>
  <c r="S1309" i="3"/>
  <c r="S1308" i="3"/>
  <c r="S1307" i="3"/>
  <c r="S1306" i="3"/>
  <c r="S1305" i="3"/>
  <c r="S1304" i="3"/>
  <c r="S1303" i="3"/>
  <c r="S1302" i="3"/>
  <c r="S1301" i="3"/>
  <c r="S1300" i="3"/>
  <c r="S1299" i="3"/>
  <c r="S1298" i="3"/>
  <c r="S1297" i="3"/>
  <c r="S1296" i="3"/>
  <c r="S1295" i="3"/>
  <c r="S1294" i="3"/>
  <c r="S1293" i="3"/>
  <c r="S1292" i="3"/>
  <c r="S1291" i="3"/>
  <c r="S1290" i="3"/>
  <c r="S1289" i="3"/>
  <c r="S1288" i="3"/>
  <c r="S1287" i="3"/>
  <c r="S1286" i="3"/>
  <c r="S1285" i="3"/>
  <c r="S1284" i="3"/>
  <c r="S1283" i="3"/>
  <c r="S1282" i="3"/>
  <c r="S1281" i="3"/>
  <c r="S1280" i="3"/>
  <c r="S1279" i="3"/>
  <c r="S1278" i="3"/>
  <c r="S1277" i="3"/>
  <c r="S1276" i="3"/>
  <c r="S1275" i="3"/>
  <c r="S1274" i="3"/>
  <c r="S1273" i="3"/>
  <c r="S1272" i="3"/>
  <c r="S1271" i="3"/>
  <c r="S1270" i="3"/>
  <c r="S1269" i="3"/>
  <c r="S1268" i="3"/>
  <c r="S1267" i="3"/>
  <c r="S1266" i="3"/>
  <c r="S1265" i="3"/>
  <c r="S1264" i="3"/>
  <c r="S1263" i="3"/>
  <c r="S1262" i="3"/>
  <c r="S1261" i="3"/>
  <c r="S1260" i="3"/>
  <c r="S1259" i="3"/>
  <c r="S1258" i="3"/>
  <c r="S1257" i="3"/>
  <c r="S1256" i="3"/>
  <c r="S1255" i="3"/>
  <c r="S1254" i="3"/>
  <c r="S1253" i="3"/>
  <c r="S1252" i="3"/>
  <c r="S1251" i="3"/>
  <c r="S1250" i="3"/>
  <c r="S1249" i="3"/>
  <c r="S1248" i="3"/>
  <c r="S1247" i="3"/>
  <c r="S1246" i="3"/>
  <c r="S1245" i="3"/>
  <c r="S1244" i="3"/>
  <c r="S1243" i="3"/>
  <c r="S1242" i="3"/>
  <c r="S1241" i="3"/>
  <c r="S1240" i="3"/>
  <c r="S1239" i="3"/>
  <c r="S1238" i="3"/>
  <c r="S1237" i="3"/>
  <c r="S1236" i="3"/>
  <c r="S1235" i="3"/>
  <c r="S1234" i="3"/>
  <c r="S1233" i="3"/>
  <c r="S1232" i="3"/>
  <c r="S1231" i="3"/>
  <c r="S1230" i="3"/>
  <c r="S1229" i="3"/>
  <c r="S1228" i="3"/>
  <c r="S1227" i="3"/>
  <c r="S1226" i="3"/>
  <c r="S1225" i="3"/>
  <c r="S1224" i="3"/>
  <c r="S1223" i="3"/>
  <c r="S1222" i="3"/>
  <c r="S1221" i="3"/>
  <c r="S1220" i="3"/>
  <c r="S1219" i="3"/>
  <c r="S1218" i="3"/>
  <c r="S1217" i="3"/>
  <c r="S1216" i="3"/>
  <c r="S1215" i="3"/>
  <c r="S1214" i="3"/>
  <c r="S1213" i="3"/>
  <c r="S1212" i="3"/>
  <c r="S1211" i="3"/>
  <c r="S1210" i="3"/>
  <c r="S1209" i="3"/>
  <c r="S1208" i="3"/>
  <c r="S1207" i="3"/>
  <c r="S1206" i="3"/>
  <c r="S1205" i="3"/>
  <c r="S1204" i="3"/>
  <c r="S1203" i="3"/>
  <c r="S1202" i="3"/>
  <c r="S1201" i="3"/>
  <c r="S1200" i="3"/>
  <c r="S1199" i="3"/>
  <c r="S1198" i="3"/>
  <c r="S1197" i="3"/>
  <c r="S1196" i="3"/>
  <c r="S1195" i="3"/>
  <c r="S1194" i="3"/>
  <c r="S1193" i="3"/>
  <c r="S1192" i="3"/>
  <c r="S1191" i="3"/>
  <c r="S1190" i="3"/>
  <c r="S1189" i="3"/>
  <c r="S1188" i="3"/>
  <c r="S1187" i="3"/>
  <c r="S1186" i="3"/>
  <c r="S1185" i="3"/>
  <c r="S1184" i="3"/>
  <c r="S1183" i="3"/>
  <c r="S1182" i="3"/>
  <c r="S1181" i="3"/>
  <c r="S1180" i="3"/>
  <c r="S1179" i="3"/>
  <c r="S1178" i="3"/>
  <c r="S1177" i="3"/>
  <c r="S1176" i="3"/>
  <c r="S1175" i="3"/>
  <c r="S1174" i="3"/>
  <c r="S1173" i="3"/>
  <c r="S1172" i="3"/>
  <c r="S1171" i="3"/>
  <c r="S1170" i="3"/>
  <c r="S1169" i="3"/>
  <c r="S1168" i="3"/>
  <c r="S1167" i="3"/>
  <c r="S1166" i="3"/>
  <c r="S1165" i="3"/>
  <c r="S1164" i="3"/>
  <c r="S1163" i="3"/>
  <c r="S1162" i="3"/>
  <c r="S1161" i="3"/>
  <c r="S1160" i="3"/>
  <c r="S1159" i="3"/>
  <c r="S1158" i="3"/>
  <c r="S1157" i="3"/>
  <c r="S1156" i="3"/>
  <c r="S1155" i="3"/>
  <c r="S1154" i="3"/>
  <c r="S1153" i="3"/>
  <c r="S1152" i="3"/>
  <c r="S1151" i="3"/>
  <c r="S1150" i="3"/>
  <c r="S1149" i="3"/>
  <c r="S1148" i="3"/>
  <c r="S1147" i="3"/>
  <c r="S1146" i="3"/>
  <c r="S1145" i="3"/>
  <c r="S1144" i="3"/>
  <c r="S1143" i="3"/>
  <c r="S1142" i="3"/>
  <c r="S1141" i="3"/>
  <c r="S1140" i="3"/>
  <c r="S1139" i="3"/>
  <c r="S1138" i="3"/>
  <c r="S1137" i="3"/>
  <c r="S1136" i="3"/>
  <c r="S1135" i="3"/>
  <c r="S1134" i="3"/>
  <c r="S1133" i="3"/>
  <c r="S1132" i="3"/>
  <c r="S1131" i="3"/>
  <c r="S1130" i="3"/>
  <c r="S1129" i="3"/>
  <c r="S1128" i="3"/>
  <c r="S1127" i="3"/>
  <c r="S1126" i="3"/>
  <c r="S1125" i="3"/>
  <c r="S1124" i="3"/>
  <c r="S1123" i="3"/>
  <c r="S1122" i="3"/>
  <c r="S1121" i="3"/>
  <c r="S1120" i="3"/>
  <c r="S1119" i="3"/>
  <c r="S1118" i="3"/>
  <c r="S1117" i="3"/>
  <c r="S1116" i="3"/>
  <c r="S1115" i="3"/>
  <c r="S1114" i="3"/>
  <c r="S1113" i="3"/>
  <c r="S1112" i="3"/>
  <c r="S1111" i="3"/>
  <c r="S1110" i="3"/>
  <c r="S1109" i="3"/>
  <c r="S1108" i="3"/>
  <c r="S1107" i="3"/>
  <c r="S1106" i="3"/>
  <c r="S1105" i="3"/>
  <c r="S1104" i="3"/>
  <c r="S1103" i="3"/>
  <c r="S1102" i="3"/>
  <c r="S1101" i="3"/>
  <c r="S1100" i="3"/>
  <c r="S1099" i="3"/>
  <c r="S1098" i="3"/>
  <c r="S1097" i="3"/>
  <c r="S1096" i="3"/>
  <c r="S1095" i="3"/>
  <c r="S1094" i="3"/>
  <c r="S1093" i="3"/>
  <c r="S1092" i="3"/>
  <c r="S1091" i="3"/>
  <c r="S1090" i="3"/>
  <c r="S1089" i="3"/>
  <c r="S1088" i="3"/>
  <c r="S1087" i="3"/>
  <c r="S1086" i="3"/>
  <c r="S1085" i="3"/>
  <c r="S1084" i="3"/>
  <c r="S1083" i="3"/>
  <c r="S1082" i="3"/>
  <c r="S1081" i="3"/>
  <c r="S1080" i="3"/>
  <c r="S1079" i="3"/>
  <c r="S1078" i="3"/>
  <c r="S1077" i="3"/>
  <c r="S1076" i="3"/>
  <c r="S1075" i="3"/>
  <c r="S1074" i="3"/>
  <c r="S1073" i="3"/>
  <c r="S1072" i="3"/>
  <c r="S1071" i="3"/>
  <c r="S1070" i="3"/>
  <c r="S1069" i="3"/>
  <c r="S1068" i="3"/>
  <c r="S1067" i="3"/>
  <c r="S1066" i="3"/>
  <c r="S1065" i="3"/>
  <c r="S1064" i="3"/>
  <c r="S1063" i="3"/>
  <c r="S1062" i="3"/>
  <c r="S1061" i="3"/>
  <c r="S1060" i="3"/>
  <c r="S1059" i="3"/>
  <c r="S1058" i="3"/>
  <c r="S1057" i="3"/>
  <c r="S1056" i="3"/>
  <c r="S1055" i="3"/>
  <c r="S1054" i="3"/>
  <c r="S1053" i="3"/>
  <c r="S1052" i="3"/>
  <c r="S1051" i="3"/>
  <c r="S1050" i="3"/>
  <c r="S1049" i="3"/>
  <c r="S1048" i="3"/>
  <c r="S1047" i="3"/>
  <c r="S1046" i="3"/>
  <c r="S1045" i="3"/>
  <c r="S1044" i="3"/>
  <c r="S1043" i="3"/>
  <c r="S1042" i="3"/>
  <c r="S1041" i="3"/>
  <c r="S1040" i="3"/>
  <c r="S1039" i="3"/>
  <c r="S1038" i="3"/>
  <c r="S1037" i="3"/>
  <c r="S1036" i="3"/>
  <c r="S1035" i="3"/>
  <c r="S1034" i="3"/>
  <c r="S1033" i="3"/>
  <c r="S1032" i="3"/>
  <c r="S1031" i="3"/>
  <c r="S1030" i="3"/>
  <c r="S1029" i="3"/>
  <c r="S1028" i="3"/>
  <c r="S1027" i="3"/>
  <c r="S1026" i="3"/>
  <c r="S1025" i="3"/>
  <c r="S1024" i="3"/>
  <c r="S1023" i="3"/>
  <c r="S1022" i="3"/>
  <c r="S1021" i="3"/>
  <c r="S1020" i="3"/>
  <c r="S1019" i="3"/>
  <c r="S1018" i="3"/>
  <c r="S1017" i="3"/>
  <c r="S1016" i="3"/>
  <c r="S1015" i="3"/>
  <c r="S1014" i="3"/>
  <c r="S1013" i="3"/>
  <c r="S1012" i="3"/>
  <c r="S1011" i="3"/>
  <c r="S1010" i="3"/>
  <c r="S1009" i="3"/>
  <c r="S1008" i="3"/>
  <c r="S1007" i="3"/>
  <c r="S1006" i="3"/>
  <c r="S1005" i="3"/>
  <c r="S1004" i="3"/>
  <c r="S1003" i="3"/>
  <c r="S1002" i="3"/>
  <c r="S1001" i="3"/>
  <c r="S1000" i="3"/>
  <c r="S999" i="3"/>
  <c r="S998" i="3"/>
  <c r="S997" i="3"/>
  <c r="S996" i="3"/>
  <c r="S995" i="3"/>
  <c r="S994" i="3"/>
  <c r="S993" i="3"/>
  <c r="S992" i="3"/>
  <c r="S991" i="3"/>
  <c r="S990" i="3"/>
  <c r="S989" i="3"/>
  <c r="S988" i="3"/>
  <c r="S987" i="3"/>
  <c r="S986" i="3"/>
  <c r="S985" i="3"/>
  <c r="S984" i="3"/>
  <c r="S983" i="3"/>
  <c r="S982" i="3"/>
  <c r="S981" i="3"/>
  <c r="S980" i="3"/>
  <c r="S979" i="3"/>
  <c r="S978" i="3"/>
  <c r="S977" i="3"/>
  <c r="S976" i="3"/>
  <c r="S975" i="3"/>
  <c r="S974" i="3"/>
  <c r="S973" i="3"/>
  <c r="S972" i="3"/>
  <c r="S971" i="3"/>
  <c r="S970" i="3"/>
  <c r="S969" i="3"/>
  <c r="S968" i="3"/>
  <c r="S967" i="3"/>
  <c r="S966" i="3"/>
  <c r="S965" i="3"/>
  <c r="S964" i="3"/>
  <c r="S963" i="3"/>
  <c r="S962" i="3"/>
  <c r="S961" i="3"/>
  <c r="S960" i="3"/>
  <c r="S959" i="3"/>
  <c r="S958" i="3"/>
  <c r="S957" i="3"/>
  <c r="S956" i="3"/>
  <c r="S955" i="3"/>
  <c r="S954" i="3"/>
  <c r="S953" i="3"/>
  <c r="S952" i="3"/>
  <c r="S951" i="3"/>
  <c r="S950" i="3"/>
  <c r="S949" i="3"/>
  <c r="S948" i="3"/>
  <c r="S947" i="3"/>
  <c r="S946" i="3"/>
  <c r="S945" i="3"/>
  <c r="S944" i="3"/>
  <c r="S943" i="3"/>
  <c r="S942" i="3"/>
  <c r="S941" i="3"/>
  <c r="S940" i="3"/>
  <c r="S939" i="3"/>
  <c r="S938" i="3"/>
  <c r="S937" i="3"/>
  <c r="S936" i="3"/>
  <c r="S935" i="3"/>
  <c r="S934" i="3"/>
  <c r="S933" i="3"/>
  <c r="S932" i="3"/>
  <c r="S931" i="3"/>
  <c r="S930" i="3"/>
  <c r="S929" i="3"/>
  <c r="S928" i="3"/>
  <c r="S927" i="3"/>
  <c r="S926" i="3"/>
  <c r="S925" i="3"/>
  <c r="S924" i="3"/>
  <c r="S923" i="3"/>
  <c r="S922" i="3"/>
  <c r="S921" i="3"/>
  <c r="S920" i="3"/>
  <c r="S919" i="3"/>
  <c r="S918" i="3"/>
  <c r="S917" i="3"/>
  <c r="S916" i="3"/>
  <c r="S915" i="3"/>
  <c r="S914" i="3"/>
  <c r="S913" i="3"/>
  <c r="S912" i="3"/>
  <c r="S911" i="3"/>
  <c r="S910" i="3"/>
  <c r="S909" i="3"/>
  <c r="S908" i="3"/>
  <c r="S907" i="3"/>
  <c r="S906" i="3"/>
  <c r="S905" i="3"/>
  <c r="S904" i="3"/>
  <c r="S903" i="3"/>
  <c r="S902" i="3"/>
  <c r="S901" i="3"/>
  <c r="S900" i="3"/>
  <c r="S899" i="3"/>
  <c r="S898" i="3"/>
  <c r="S897" i="3"/>
  <c r="S896" i="3"/>
  <c r="S895" i="3"/>
  <c r="S894" i="3"/>
  <c r="S893" i="3"/>
  <c r="S892" i="3"/>
  <c r="S891" i="3"/>
  <c r="S890" i="3"/>
  <c r="S889" i="3"/>
  <c r="S888" i="3"/>
  <c r="S887" i="3"/>
  <c r="S886" i="3"/>
  <c r="S885" i="3"/>
  <c r="S884" i="3"/>
  <c r="S883" i="3"/>
  <c r="S882" i="3"/>
  <c r="S881" i="3"/>
  <c r="S880" i="3"/>
  <c r="S879" i="3"/>
  <c r="S878" i="3"/>
  <c r="S877" i="3"/>
  <c r="S876" i="3"/>
  <c r="S875" i="3"/>
  <c r="S874" i="3"/>
  <c r="S873" i="3"/>
  <c r="S872" i="3"/>
  <c r="S871" i="3"/>
  <c r="S870" i="3"/>
  <c r="S869" i="3"/>
  <c r="S868" i="3"/>
  <c r="S867" i="3"/>
  <c r="S866" i="3"/>
  <c r="S865" i="3"/>
  <c r="S864" i="3"/>
  <c r="S863" i="3"/>
  <c r="S862" i="3"/>
  <c r="S861" i="3"/>
  <c r="S860" i="3"/>
  <c r="S859" i="3"/>
  <c r="S858" i="3"/>
  <c r="S857" i="3"/>
  <c r="S856" i="3"/>
  <c r="S855" i="3"/>
  <c r="S854" i="3"/>
  <c r="S853" i="3"/>
  <c r="S852" i="3"/>
  <c r="S851" i="3"/>
  <c r="S850" i="3"/>
  <c r="S849" i="3"/>
  <c r="S848" i="3"/>
  <c r="S847" i="3"/>
  <c r="S846" i="3"/>
  <c r="S845" i="3"/>
  <c r="S844" i="3"/>
  <c r="S843" i="3"/>
  <c r="S842" i="3"/>
  <c r="S841" i="3"/>
  <c r="S840" i="3"/>
  <c r="S839" i="3"/>
  <c r="S838" i="3"/>
  <c r="S837" i="3"/>
  <c r="S836" i="3"/>
  <c r="S835" i="3"/>
  <c r="S834" i="3"/>
  <c r="S833" i="3"/>
  <c r="S832" i="3"/>
  <c r="S831" i="3"/>
  <c r="S830" i="3"/>
  <c r="S829" i="3"/>
  <c r="S828" i="3"/>
  <c r="S827" i="3"/>
  <c r="S826" i="3"/>
  <c r="S825" i="3"/>
  <c r="S824" i="3"/>
  <c r="S823" i="3"/>
  <c r="S822" i="3"/>
  <c r="S821" i="3"/>
  <c r="S820" i="3"/>
  <c r="S819" i="3"/>
  <c r="S818" i="3"/>
  <c r="S817" i="3"/>
  <c r="S816" i="3"/>
  <c r="S815" i="3"/>
  <c r="S814" i="3"/>
  <c r="S813" i="3"/>
  <c r="S812" i="3"/>
  <c r="S811" i="3"/>
  <c r="S810" i="3"/>
  <c r="S809" i="3"/>
  <c r="S808" i="3"/>
  <c r="S807" i="3"/>
  <c r="S806" i="3"/>
  <c r="S805" i="3"/>
  <c r="S804" i="3"/>
  <c r="S803" i="3"/>
  <c r="S802" i="3"/>
  <c r="S801" i="3"/>
  <c r="S800" i="3"/>
  <c r="S799" i="3"/>
  <c r="S798" i="3"/>
  <c r="S797" i="3"/>
  <c r="S796" i="3"/>
  <c r="S795" i="3"/>
  <c r="S794" i="3"/>
  <c r="S793" i="3"/>
  <c r="S792" i="3"/>
  <c r="S791" i="3"/>
  <c r="S790" i="3"/>
  <c r="S789" i="3"/>
  <c r="S788" i="3"/>
  <c r="S787" i="3"/>
  <c r="S786" i="3"/>
  <c r="S785" i="3"/>
  <c r="S784" i="3"/>
  <c r="S783" i="3"/>
  <c r="S782" i="3"/>
  <c r="S781" i="3"/>
  <c r="S780" i="3"/>
  <c r="S779" i="3"/>
  <c r="S778" i="3"/>
  <c r="S777" i="3"/>
  <c r="S776" i="3"/>
  <c r="S775" i="3"/>
  <c r="S774" i="3"/>
  <c r="S773" i="3"/>
  <c r="S772" i="3"/>
  <c r="S771" i="3"/>
  <c r="S770" i="3"/>
  <c r="S769" i="3"/>
  <c r="S768" i="3"/>
  <c r="S767" i="3"/>
  <c r="S766" i="3"/>
  <c r="S765" i="3"/>
  <c r="S764" i="3"/>
  <c r="S763" i="3"/>
  <c r="S762" i="3"/>
  <c r="S761" i="3"/>
  <c r="S760" i="3"/>
  <c r="S759" i="3"/>
  <c r="S758" i="3"/>
  <c r="S757" i="3"/>
  <c r="S756" i="3"/>
  <c r="S755" i="3"/>
  <c r="S754" i="3"/>
  <c r="S753" i="3"/>
  <c r="S752" i="3"/>
  <c r="S751" i="3"/>
  <c r="S750" i="3"/>
  <c r="S749" i="3"/>
  <c r="S748" i="3"/>
  <c r="S747" i="3"/>
  <c r="S746" i="3"/>
  <c r="S745" i="3"/>
  <c r="S744" i="3"/>
  <c r="S743" i="3"/>
  <c r="S742" i="3"/>
  <c r="S741" i="3"/>
  <c r="S740" i="3"/>
  <c r="S739" i="3"/>
  <c r="S738" i="3"/>
  <c r="S737" i="3"/>
  <c r="S736" i="3"/>
  <c r="S735" i="3"/>
  <c r="S734" i="3"/>
  <c r="S733" i="3"/>
  <c r="S732" i="3"/>
  <c r="S731" i="3"/>
  <c r="S730" i="3"/>
  <c r="S729" i="3"/>
  <c r="S728" i="3"/>
  <c r="S727" i="3"/>
  <c r="S726" i="3"/>
  <c r="S725" i="3"/>
  <c r="S724" i="3"/>
  <c r="S723" i="3"/>
  <c r="S722" i="3"/>
  <c r="S721" i="3"/>
  <c r="S720" i="3"/>
  <c r="S719" i="3"/>
  <c r="S718" i="3"/>
  <c r="S717" i="3"/>
  <c r="S716" i="3"/>
  <c r="S715" i="3"/>
  <c r="S714" i="3"/>
  <c r="S713" i="3"/>
  <c r="S712" i="3"/>
  <c r="S711" i="3"/>
  <c r="S710" i="3"/>
  <c r="S709" i="3"/>
  <c r="S708" i="3"/>
  <c r="S707" i="3"/>
  <c r="S706" i="3"/>
  <c r="S705" i="3"/>
  <c r="S704" i="3"/>
  <c r="S703" i="3"/>
  <c r="S702" i="3"/>
  <c r="S701" i="3"/>
  <c r="S700" i="3"/>
  <c r="S699" i="3"/>
  <c r="S698" i="3"/>
  <c r="S697" i="3"/>
  <c r="S696" i="3"/>
  <c r="S695" i="3"/>
  <c r="S694" i="3"/>
  <c r="S693" i="3"/>
  <c r="S692" i="3"/>
  <c r="S691" i="3"/>
  <c r="S690" i="3"/>
  <c r="S689" i="3"/>
  <c r="S688" i="3"/>
  <c r="S687" i="3"/>
  <c r="S686" i="3"/>
  <c r="S685" i="3"/>
  <c r="S684" i="3"/>
  <c r="S683" i="3"/>
  <c r="S682" i="3"/>
  <c r="S681" i="3"/>
  <c r="S680" i="3"/>
  <c r="S679" i="3"/>
  <c r="S678" i="3"/>
  <c r="S677" i="3"/>
  <c r="S676" i="3"/>
  <c r="S675" i="3"/>
  <c r="S674" i="3"/>
  <c r="S673" i="3"/>
  <c r="S672" i="3"/>
  <c r="S671" i="3"/>
  <c r="S670" i="3"/>
  <c r="S669" i="3"/>
  <c r="S668" i="3"/>
  <c r="S667" i="3"/>
  <c r="S666" i="3"/>
  <c r="S665" i="3"/>
  <c r="S664" i="3"/>
  <c r="S663" i="3"/>
  <c r="S662" i="3"/>
  <c r="S661" i="3"/>
  <c r="S660" i="3"/>
  <c r="S659" i="3"/>
  <c r="S658" i="3"/>
  <c r="S657" i="3"/>
  <c r="S656" i="3"/>
  <c r="S655" i="3"/>
  <c r="S654" i="3"/>
  <c r="S653" i="3"/>
  <c r="S652" i="3"/>
  <c r="S651" i="3"/>
  <c r="S650" i="3"/>
  <c r="S649" i="3"/>
  <c r="S648" i="3"/>
  <c r="S647" i="3"/>
  <c r="S646" i="3"/>
  <c r="S645" i="3"/>
  <c r="S644" i="3"/>
  <c r="S643" i="3"/>
  <c r="S642" i="3"/>
  <c r="S641" i="3"/>
  <c r="S640" i="3"/>
  <c r="S639" i="3"/>
  <c r="S638" i="3"/>
  <c r="S637" i="3"/>
  <c r="S636" i="3"/>
  <c r="S635" i="3"/>
  <c r="S634" i="3"/>
  <c r="S633" i="3"/>
  <c r="S632" i="3"/>
  <c r="S631" i="3"/>
  <c r="S630" i="3"/>
  <c r="S629" i="3"/>
  <c r="S628" i="3"/>
  <c r="S627" i="3"/>
  <c r="S626" i="3"/>
  <c r="S625" i="3"/>
  <c r="S624" i="3"/>
  <c r="S623" i="3"/>
  <c r="S622" i="3"/>
  <c r="S621" i="3"/>
  <c r="S620" i="3"/>
  <c r="S619" i="3"/>
  <c r="S618" i="3"/>
  <c r="S617" i="3"/>
  <c r="S616" i="3"/>
  <c r="S615" i="3"/>
  <c r="S614" i="3"/>
  <c r="S613" i="3"/>
  <c r="S612" i="3"/>
  <c r="S611" i="3"/>
  <c r="S610" i="3"/>
  <c r="S609" i="3"/>
  <c r="S608" i="3"/>
  <c r="S607" i="3"/>
  <c r="S606" i="3"/>
  <c r="S605" i="3"/>
  <c r="S604" i="3"/>
  <c r="S603" i="3"/>
  <c r="S602" i="3"/>
  <c r="S601" i="3"/>
  <c r="S600" i="3"/>
  <c r="S599" i="3"/>
  <c r="S598" i="3"/>
  <c r="S597" i="3"/>
  <c r="S596" i="3"/>
  <c r="S595" i="3"/>
  <c r="S594" i="3"/>
  <c r="S593" i="3"/>
  <c r="S592" i="3"/>
  <c r="S591" i="3"/>
  <c r="S590" i="3"/>
  <c r="S589" i="3"/>
  <c r="S588" i="3"/>
  <c r="S587" i="3"/>
  <c r="S586" i="3"/>
  <c r="S585" i="3"/>
  <c r="S584" i="3"/>
  <c r="S583" i="3"/>
  <c r="S582" i="3"/>
  <c r="S581" i="3"/>
  <c r="S580" i="3"/>
  <c r="S579" i="3"/>
  <c r="S578" i="3"/>
  <c r="S577" i="3"/>
  <c r="S576" i="3"/>
  <c r="S575" i="3"/>
  <c r="S574" i="3"/>
  <c r="S573" i="3"/>
  <c r="S572" i="3"/>
  <c r="S571" i="3"/>
  <c r="S570" i="3"/>
  <c r="S569" i="3"/>
  <c r="S568" i="3"/>
  <c r="S567" i="3"/>
  <c r="S566" i="3"/>
  <c r="S565" i="3"/>
  <c r="S564" i="3"/>
  <c r="S563" i="3"/>
  <c r="S562" i="3"/>
  <c r="S561" i="3"/>
  <c r="S560" i="3"/>
  <c r="S559" i="3"/>
  <c r="S558" i="3"/>
  <c r="S557" i="3"/>
  <c r="S556" i="3"/>
  <c r="S555" i="3"/>
  <c r="S554" i="3"/>
  <c r="S553" i="3"/>
  <c r="S552" i="3"/>
  <c r="S551" i="3"/>
  <c r="S550" i="3"/>
  <c r="S549" i="3"/>
  <c r="S548" i="3"/>
  <c r="S547" i="3"/>
  <c r="S546" i="3"/>
  <c r="S545" i="3"/>
  <c r="S544" i="3"/>
  <c r="S543" i="3"/>
  <c r="S542" i="3"/>
  <c r="S541" i="3"/>
  <c r="S540" i="3"/>
  <c r="S539" i="3"/>
  <c r="S538" i="3"/>
  <c r="S537" i="3"/>
  <c r="S536" i="3"/>
  <c r="S535" i="3"/>
  <c r="S534" i="3"/>
  <c r="S533" i="3"/>
  <c r="S532" i="3"/>
  <c r="S531" i="3"/>
  <c r="S530" i="3"/>
  <c r="S529" i="3"/>
  <c r="S528" i="3"/>
  <c r="S527" i="3"/>
  <c r="S526" i="3"/>
  <c r="S525" i="3"/>
  <c r="S524" i="3"/>
  <c r="S523" i="3"/>
  <c r="S522" i="3"/>
  <c r="S521" i="3"/>
  <c r="S520" i="3"/>
  <c r="S519" i="3"/>
  <c r="S518" i="3"/>
  <c r="S517" i="3"/>
  <c r="S516" i="3"/>
  <c r="S515" i="3"/>
  <c r="S514" i="3"/>
  <c r="S513" i="3"/>
  <c r="S512" i="3"/>
  <c r="S511" i="3"/>
  <c r="S510" i="3"/>
  <c r="S509" i="3"/>
  <c r="S508" i="3"/>
  <c r="S507" i="3"/>
  <c r="S506" i="3"/>
  <c r="S505" i="3"/>
  <c r="S504" i="3"/>
  <c r="S503" i="3"/>
  <c r="S502" i="3"/>
  <c r="S501" i="3"/>
  <c r="S500" i="3"/>
  <c r="S499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DX73" i="1" l="1"/>
  <c r="DX62" i="1"/>
  <c r="DZ50" i="1"/>
  <c r="DZ49" i="1"/>
  <c r="EA59" i="1"/>
  <c r="EB63" i="1"/>
  <c r="DZ34" i="1"/>
  <c r="DY70" i="1"/>
  <c r="DZ83" i="1"/>
  <c r="EA84" i="1"/>
  <c r="DZ42" i="1"/>
  <c r="EA41" i="1"/>
  <c r="DZ39" i="1"/>
  <c r="DY38" i="1"/>
  <c r="DY43" i="1"/>
  <c r="EA33" i="1"/>
  <c r="DY45" i="1"/>
  <c r="EA43" i="1"/>
  <c r="DY51" i="1"/>
  <c r="EA75" i="1"/>
  <c r="DZ80" i="1"/>
  <c r="DZ88" i="1"/>
  <c r="DZ91" i="1"/>
  <c r="DZ93" i="1"/>
  <c r="DY95" i="1"/>
  <c r="EB40" i="1"/>
  <c r="DY40" i="1"/>
  <c r="DX40" i="1"/>
  <c r="DX38" i="1"/>
  <c r="EB38" i="1"/>
  <c r="DX37" i="1"/>
  <c r="EB37" i="1"/>
  <c r="DZ37" i="1"/>
  <c r="EB36" i="1"/>
  <c r="DX36" i="1"/>
  <c r="EB35" i="1"/>
  <c r="DX35" i="1"/>
  <c r="DX43" i="1"/>
  <c r="EB43" i="1"/>
  <c r="EB42" i="1"/>
  <c r="DY42" i="1"/>
  <c r="DX42" i="1"/>
  <c r="EB41" i="1"/>
  <c r="DX41" i="1"/>
  <c r="DY41" i="1"/>
  <c r="EA39" i="1"/>
  <c r="DY39" i="1"/>
  <c r="EB39" i="1"/>
  <c r="DY49" i="1"/>
  <c r="EB49" i="1"/>
  <c r="DX49" i="1"/>
  <c r="EB44" i="1"/>
  <c r="DX44" i="1"/>
  <c r="DY44" i="1"/>
  <c r="EB48" i="1"/>
  <c r="DX48" i="1"/>
  <c r="DY46" i="1"/>
  <c r="EB46" i="1"/>
  <c r="DX46" i="1"/>
  <c r="EB45" i="1"/>
  <c r="DZ45" i="1"/>
  <c r="DX45" i="1"/>
  <c r="EB54" i="1"/>
  <c r="DX54" i="1"/>
  <c r="EB47" i="1"/>
  <c r="DX47" i="1"/>
  <c r="EB50" i="1"/>
  <c r="DX50" i="1"/>
  <c r="DY52" i="1"/>
  <c r="DX52" i="1"/>
  <c r="EA51" i="1"/>
  <c r="DZ51" i="1"/>
  <c r="DZ54" i="1"/>
  <c r="EA54" i="1"/>
  <c r="DY54" i="1"/>
  <c r="DY55" i="1"/>
  <c r="DX55" i="1"/>
  <c r="EA55" i="1"/>
  <c r="DZ55" i="1"/>
  <c r="DZ53" i="1"/>
  <c r="DY53" i="1"/>
  <c r="DX53" i="1"/>
  <c r="DY56" i="1"/>
  <c r="DZ56" i="1"/>
  <c r="DX56" i="1"/>
  <c r="EA56" i="1"/>
  <c r="EB51" i="1"/>
  <c r="DX51" i="1"/>
  <c r="EA58" i="1"/>
  <c r="DY58" i="1"/>
  <c r="DX65" i="1"/>
  <c r="EA65" i="1"/>
  <c r="DY57" i="1"/>
  <c r="EA57" i="1"/>
  <c r="DX57" i="1"/>
  <c r="EC57" i="1"/>
  <c r="DW57" i="1"/>
  <c r="DZ59" i="1"/>
  <c r="DY59" i="1"/>
  <c r="DZ61" i="1"/>
  <c r="DX61" i="1"/>
  <c r="DZ66" i="1"/>
  <c r="DX66" i="1"/>
  <c r="DX59" i="1"/>
  <c r="EA61" i="1"/>
  <c r="DY61" i="1"/>
  <c r="EA63" i="1"/>
  <c r="DY63" i="1"/>
  <c r="EA64" i="1"/>
  <c r="DZ64" i="1"/>
  <c r="DW69" i="1"/>
  <c r="DZ69" i="1"/>
  <c r="EA68" i="1"/>
  <c r="DZ68" i="1"/>
  <c r="DY67" i="1"/>
  <c r="DZ67" i="1"/>
  <c r="DX67" i="1"/>
  <c r="EA67" i="1"/>
  <c r="DX58" i="1"/>
  <c r="DZ62" i="1"/>
  <c r="EA62" i="1"/>
  <c r="DZ70" i="1"/>
  <c r="DX70" i="1"/>
  <c r="EC70" i="1"/>
  <c r="DW70" i="1"/>
  <c r="EA70" i="1"/>
  <c r="DY71" i="1"/>
  <c r="DX71" i="1"/>
  <c r="EA71" i="1"/>
  <c r="DY73" i="1"/>
  <c r="EA73" i="1"/>
  <c r="DZ73" i="1"/>
  <c r="DY66" i="1"/>
  <c r="EA66" i="1"/>
  <c r="DY69" i="1"/>
  <c r="EA69" i="1"/>
  <c r="DY68" i="1"/>
  <c r="DX68" i="1"/>
  <c r="DY65" i="1"/>
  <c r="DZ65" i="1"/>
  <c r="DY72" i="1"/>
  <c r="DZ72" i="1"/>
  <c r="DX72" i="1"/>
  <c r="EA72" i="1"/>
  <c r="DZ63" i="1"/>
  <c r="DX63" i="1"/>
  <c r="DY64" i="1"/>
  <c r="DX64" i="1"/>
  <c r="DX74" i="1"/>
  <c r="EA74" i="1"/>
  <c r="EC69" i="1"/>
  <c r="DX69" i="1"/>
  <c r="EC82" i="1"/>
  <c r="DX82" i="1"/>
  <c r="DX76" i="1"/>
  <c r="DZ76" i="1"/>
  <c r="DY76" i="1"/>
  <c r="EA76" i="1"/>
  <c r="DY74" i="1"/>
  <c r="DZ74" i="1"/>
  <c r="DY75" i="1"/>
  <c r="DX75" i="1"/>
  <c r="DZ75" i="1"/>
  <c r="EA78" i="1"/>
  <c r="DY78" i="1"/>
  <c r="DW78" i="1"/>
  <c r="DZ78" i="1"/>
  <c r="DY79" i="1"/>
  <c r="DX79" i="1"/>
  <c r="DY82" i="1"/>
  <c r="EB82" i="1"/>
  <c r="DZ82" i="1"/>
  <c r="EA86" i="1"/>
  <c r="DX86" i="1"/>
  <c r="DY81" i="1"/>
  <c r="EA81" i="1"/>
  <c r="DZ81" i="1"/>
  <c r="DY84" i="1"/>
  <c r="DZ84" i="1"/>
  <c r="DX84" i="1"/>
  <c r="DY77" i="1"/>
  <c r="EA77" i="1"/>
  <c r="EA80" i="1"/>
  <c r="DY80" i="1"/>
  <c r="DX80" i="1"/>
  <c r="DY85" i="1"/>
  <c r="EA85" i="1"/>
  <c r="DX87" i="1"/>
  <c r="EA87" i="1"/>
  <c r="EA79" i="1"/>
  <c r="DZ79" i="1"/>
  <c r="EA82" i="1"/>
  <c r="DW82" i="1"/>
  <c r="DZ86" i="1"/>
  <c r="EC86" i="1"/>
  <c r="DW86" i="1"/>
  <c r="DY86" i="1"/>
  <c r="DZ92" i="1"/>
  <c r="EA92" i="1"/>
  <c r="DY92" i="1"/>
  <c r="DW85" i="1"/>
  <c r="DZ85" i="1"/>
  <c r="DY87" i="1"/>
  <c r="EB87" i="1"/>
  <c r="DZ87" i="1"/>
  <c r="DZ89" i="1"/>
  <c r="EA89" i="1"/>
  <c r="DY89" i="1"/>
  <c r="DY90" i="1"/>
  <c r="EB90" i="1"/>
  <c r="EA90" i="1"/>
  <c r="DX90" i="1"/>
  <c r="EC90" i="1"/>
  <c r="DY83" i="1"/>
  <c r="EA83" i="1"/>
  <c r="EC78" i="1"/>
  <c r="DX78" i="1"/>
  <c r="DY88" i="1"/>
  <c r="EA88" i="1"/>
  <c r="DY93" i="1"/>
  <c r="EA93" i="1"/>
  <c r="EA91" i="1"/>
  <c r="DY91" i="1"/>
  <c r="DZ94" i="1"/>
  <c r="EA94" i="1"/>
  <c r="DX97" i="1"/>
  <c r="EA97" i="1"/>
  <c r="EC96" i="1"/>
  <c r="DY96" i="1"/>
  <c r="DX96" i="1"/>
  <c r="EA98" i="1"/>
  <c r="DX98" i="1"/>
  <c r="EC85" i="1"/>
  <c r="DX85" i="1"/>
  <c r="DZ95" i="1"/>
  <c r="DX95" i="1"/>
  <c r="DX92" i="1"/>
  <c r="DX104" i="1"/>
  <c r="EB114" i="1"/>
  <c r="DZ90" i="1"/>
  <c r="DX88" i="1"/>
  <c r="EB94" i="1"/>
  <c r="DZ96" i="1"/>
  <c r="DY98" i="1"/>
  <c r="EA99" i="1"/>
  <c r="DY100" i="1"/>
  <c r="DY105" i="1"/>
  <c r="EA102" i="1"/>
  <c r="DY111" i="1"/>
  <c r="DW100" i="1"/>
  <c r="DY112" i="1"/>
  <c r="DX108" i="1"/>
  <c r="DX107" i="1"/>
  <c r="DX110" i="1"/>
  <c r="DY103" i="1"/>
  <c r="DY104" i="1"/>
  <c r="EA104" i="1"/>
  <c r="DZ108" i="1"/>
  <c r="DX115" i="1"/>
  <c r="EB115" i="1"/>
  <c r="DY115" i="1"/>
  <c r="EB118" i="1"/>
  <c r="DY118" i="1"/>
  <c r="EB113" i="1"/>
  <c r="DZ113" i="1"/>
  <c r="DX116" i="1"/>
  <c r="EB119" i="1"/>
  <c r="DY119" i="1"/>
  <c r="DX119" i="1"/>
  <c r="EB120" i="1"/>
  <c r="DZ120" i="1"/>
  <c r="DY120" i="1"/>
  <c r="DY121" i="1"/>
  <c r="DX121" i="1"/>
  <c r="EB112" i="1"/>
  <c r="DY114" i="1"/>
  <c r="DX114" i="1"/>
  <c r="DY117" i="1"/>
  <c r="DX117" i="1"/>
  <c r="EB122" i="1"/>
  <c r="DY122" i="1"/>
  <c r="EA121" i="1"/>
  <c r="EB121" i="1"/>
  <c r="DY215" i="1"/>
  <c r="DY221" i="1"/>
  <c r="DX221" i="1"/>
  <c r="EB221" i="1"/>
  <c r="EA222" i="1"/>
  <c r="DY222" i="1"/>
  <c r="DO14" i="1"/>
  <c r="DO10" i="1"/>
  <c r="DO28" i="1"/>
  <c r="DO37" i="1"/>
  <c r="DO48" i="1"/>
  <c r="DO45" i="1"/>
  <c r="DO52" i="1"/>
  <c r="DO7" i="1"/>
  <c r="DO27" i="1"/>
  <c r="DO40" i="1"/>
  <c r="DO47" i="1"/>
  <c r="DO6" i="1"/>
  <c r="DO115" i="1"/>
  <c r="DO243" i="1"/>
  <c r="DO235" i="1"/>
  <c r="DO278" i="1"/>
  <c r="DO269" i="1"/>
  <c r="DO107" i="1"/>
  <c r="DO113" i="1"/>
  <c r="DO121" i="1"/>
  <c r="DO70" i="1"/>
  <c r="DO73" i="1"/>
  <c r="DO81" i="1"/>
  <c r="DO84" i="1"/>
  <c r="DO94" i="1"/>
  <c r="DO104" i="1"/>
  <c r="DO228" i="1"/>
  <c r="DO255" i="1"/>
  <c r="DO303" i="1"/>
  <c r="DO223" i="1"/>
  <c r="DO224" i="1"/>
  <c r="DO11" i="1"/>
  <c r="DO13" i="1"/>
  <c r="DO21" i="1"/>
  <c r="DO18" i="1"/>
  <c r="DO16" i="1"/>
  <c r="DO118" i="1"/>
  <c r="DO55" i="1"/>
  <c r="DO58" i="1"/>
  <c r="DO67" i="1"/>
  <c r="DO62" i="1"/>
  <c r="DO86" i="1"/>
  <c r="DO92" i="1"/>
  <c r="DO103" i="1"/>
  <c r="DO283" i="1"/>
  <c r="DO83" i="1"/>
  <c r="DO91" i="1"/>
  <c r="DO97" i="1"/>
  <c r="DO102" i="1"/>
  <c r="DO101" i="1"/>
  <c r="DO191" i="1"/>
  <c r="DO258" i="1"/>
  <c r="DO229" i="1"/>
  <c r="DO256" i="1"/>
  <c r="DO254" i="1"/>
  <c r="DO232" i="1"/>
  <c r="DO301" i="1"/>
  <c r="DO109" i="1"/>
  <c r="DO114" i="1"/>
  <c r="DO56" i="1"/>
  <c r="DO85" i="1"/>
  <c r="DO100" i="1"/>
  <c r="DO310" i="1"/>
  <c r="DO289" i="1"/>
  <c r="DO170" i="1"/>
  <c r="DO257" i="1"/>
  <c r="DO231" i="1"/>
  <c r="DO234" i="1"/>
  <c r="DO251" i="1"/>
  <c r="DO226" i="1"/>
  <c r="DO250" i="1"/>
  <c r="DO236" i="1"/>
  <c r="DO227" i="1"/>
  <c r="DO248" i="1"/>
  <c r="DO280" i="1"/>
  <c r="DO267" i="1"/>
  <c r="DO264" i="1"/>
  <c r="DO252" i="1"/>
  <c r="DO262" i="1"/>
  <c r="DO287" i="1"/>
  <c r="DO246" i="1"/>
  <c r="DO240" i="1"/>
  <c r="DO233" i="1"/>
  <c r="DO300" i="1"/>
  <c r="DO123" i="1"/>
  <c r="DO304" i="1"/>
  <c r="DO261" i="1"/>
  <c r="DO245" i="1"/>
  <c r="DO274" i="1"/>
  <c r="DO273" i="1"/>
  <c r="DO311" i="1"/>
  <c r="DO222" i="1"/>
  <c r="DO225" i="1"/>
  <c r="DO9" i="1"/>
  <c r="DO4" i="1"/>
  <c r="DO5" i="1"/>
  <c r="DO8" i="1"/>
  <c r="DO15" i="1"/>
  <c r="DO17" i="1"/>
  <c r="DO22" i="1"/>
  <c r="DO39" i="1"/>
  <c r="DO36" i="1"/>
  <c r="DO31" i="1"/>
  <c r="DO32" i="1"/>
  <c r="DO35" i="1"/>
  <c r="DO51" i="1"/>
  <c r="DO20" i="1"/>
  <c r="DO54" i="1"/>
  <c r="DO69" i="1"/>
  <c r="DO105" i="1"/>
  <c r="DO249" i="1"/>
  <c r="DO237" i="1"/>
  <c r="DO288" i="1"/>
  <c r="DO270" i="1"/>
  <c r="DO276" i="1"/>
  <c r="DO116" i="1"/>
  <c r="DO119" i="1"/>
  <c r="DO120" i="1"/>
  <c r="DO71" i="1"/>
  <c r="DO76" i="1"/>
  <c r="DO99" i="1"/>
  <c r="DO230" i="1"/>
  <c r="DO281" i="1"/>
  <c r="DO268" i="1"/>
  <c r="DO272" i="1"/>
  <c r="DO271" i="1"/>
  <c r="DO111" i="1"/>
  <c r="DO112" i="1"/>
  <c r="DO65" i="1"/>
  <c r="DO72" i="1"/>
  <c r="DO77" i="1"/>
  <c r="DO80" i="1"/>
  <c r="DO87" i="1"/>
  <c r="DO89" i="1"/>
  <c r="DO90" i="1"/>
  <c r="DO96" i="1"/>
  <c r="DO98" i="1"/>
  <c r="DO302" i="1"/>
  <c r="DO106" i="1"/>
  <c r="DO108" i="1"/>
  <c r="DO110" i="1"/>
  <c r="DO117" i="1"/>
  <c r="DO122" i="1"/>
  <c r="DO57" i="1"/>
  <c r="DO66" i="1"/>
  <c r="DO59" i="1"/>
  <c r="DO61" i="1"/>
  <c r="DO63" i="1"/>
  <c r="DO64" i="1"/>
  <c r="DO74" i="1"/>
  <c r="DO75" i="1"/>
  <c r="DO78" i="1"/>
  <c r="DO79" i="1"/>
  <c r="DO88" i="1"/>
  <c r="DO95" i="1"/>
  <c r="DO305" i="1"/>
  <c r="DO312" i="1"/>
  <c r="DO307" i="1"/>
  <c r="DO306" i="1"/>
  <c r="DO171" i="1"/>
  <c r="DO214" i="1"/>
  <c r="DO282" i="1"/>
  <c r="DO266" i="1"/>
  <c r="DO265" i="1"/>
  <c r="DO284" i="1"/>
  <c r="DO259" i="1"/>
  <c r="DO244" i="1"/>
  <c r="DO260" i="1"/>
  <c r="DO241" i="1"/>
  <c r="DO308" i="1"/>
  <c r="DO309" i="1"/>
  <c r="DO238" i="1"/>
  <c r="DO247" i="1"/>
  <c r="DO285" i="1"/>
  <c r="DO242" i="1"/>
  <c r="DO275" i="1"/>
  <c r="DO215" i="1"/>
  <c r="DO12" i="1"/>
  <c r="DO3" i="1"/>
  <c r="DO43" i="1"/>
  <c r="DO42" i="1"/>
  <c r="DO24" i="1"/>
  <c r="DO29" i="1"/>
  <c r="DO34" i="1"/>
  <c r="DO68" i="1"/>
  <c r="DO82" i="1"/>
  <c r="DO93" i="1"/>
  <c r="DO313" i="1"/>
  <c r="DO286" i="1"/>
  <c r="DO263" i="1"/>
  <c r="DO239" i="1"/>
  <c r="DO279" i="1"/>
  <c r="DO253" i="1"/>
  <c r="DO277" i="1"/>
  <c r="DO220" i="1"/>
  <c r="DO221" i="1"/>
  <c r="DO44" i="1"/>
  <c r="DO2" i="1"/>
  <c r="DO19" i="1"/>
  <c r="DO25" i="1"/>
  <c r="DO33" i="1"/>
  <c r="DO41" i="1"/>
  <c r="DO49" i="1"/>
  <c r="DO53" i="1"/>
  <c r="DO26" i="1"/>
  <c r="DO30" i="1"/>
  <c r="DO38" i="1"/>
  <c r="DO46" i="1"/>
  <c r="DO50" i="1"/>
  <c r="EE275" i="1" l="1"/>
  <c r="EJ60" i="1" l="1"/>
  <c r="EE277" i="1"/>
  <c r="EH14" i="1"/>
  <c r="ED14" i="1"/>
  <c r="EE273" i="1"/>
  <c r="EG60" i="1"/>
  <c r="EE60" i="1"/>
  <c r="EF60" i="1"/>
  <c r="EJ23" i="1"/>
  <c r="EE23" i="1"/>
  <c r="EF277" i="1"/>
  <c r="EG277" i="1"/>
  <c r="EJ277" i="1"/>
  <c r="EG275" i="1"/>
  <c r="EJ275" i="1"/>
  <c r="EG273" i="1"/>
  <c r="EJ273" i="1"/>
  <c r="EF275" i="1"/>
  <c r="EF273" i="1"/>
  <c r="EJ82" i="1"/>
  <c r="EJ14" i="1"/>
  <c r="EH90" i="1"/>
  <c r="ED90" i="1"/>
  <c r="EE82" i="1"/>
  <c r="EF14" i="1"/>
  <c r="EF90" i="1"/>
  <c r="EJ90" i="1"/>
  <c r="EE90" i="1"/>
  <c r="EH82" i="1"/>
  <c r="ED82" i="1"/>
  <c r="EF82" i="1"/>
  <c r="EE14" i="1"/>
  <c r="EG90" i="1"/>
  <c r="EH60" i="1"/>
  <c r="ED60" i="1"/>
  <c r="EG82" i="1"/>
  <c r="EH23" i="1"/>
  <c r="ED23" i="1"/>
  <c r="EF23" i="1"/>
  <c r="EH277" i="1"/>
  <c r="ED277" i="1"/>
  <c r="EH275" i="1"/>
  <c r="ED275" i="1"/>
  <c r="EH273" i="1"/>
  <c r="ED273" i="1"/>
  <c r="EG23" i="1"/>
  <c r="EG14" i="1"/>
  <c r="EI277" i="1" l="1"/>
  <c r="EI60" i="1"/>
  <c r="EI273" i="1"/>
  <c r="EI14" i="1"/>
  <c r="EI23" i="1"/>
  <c r="EI275" i="1"/>
  <c r="EI90" i="1"/>
  <c r="EI82" i="1"/>
  <c r="R17624" i="3"/>
  <c r="R17623" i="3"/>
  <c r="R17622" i="3"/>
  <c r="R17621" i="3"/>
  <c r="R17620" i="3"/>
  <c r="R17619" i="3"/>
  <c r="R17618" i="3"/>
  <c r="R17617" i="3"/>
  <c r="R17616" i="3"/>
  <c r="R17615" i="3"/>
  <c r="R17614" i="3"/>
  <c r="R17613" i="3"/>
  <c r="R17612" i="3"/>
  <c r="R17611" i="3"/>
  <c r="R17610" i="3"/>
  <c r="R17609" i="3"/>
  <c r="R17608" i="3"/>
  <c r="R17607" i="3"/>
  <c r="R17606" i="3"/>
  <c r="R17605" i="3"/>
  <c r="R17604" i="3"/>
  <c r="R17603" i="3"/>
  <c r="R17602" i="3"/>
  <c r="R17601" i="3"/>
  <c r="R17600" i="3"/>
  <c r="R17599" i="3"/>
  <c r="R17598" i="3"/>
  <c r="R17597" i="3"/>
  <c r="R17596" i="3"/>
  <c r="R17595" i="3"/>
  <c r="R17594" i="3"/>
  <c r="R17593" i="3"/>
  <c r="R17592" i="3"/>
  <c r="R17591" i="3"/>
  <c r="R17590" i="3"/>
  <c r="R17589" i="3"/>
  <c r="R17588" i="3"/>
  <c r="R17587" i="3"/>
  <c r="R17586" i="3"/>
  <c r="R17585" i="3"/>
  <c r="R17584" i="3"/>
  <c r="R17583" i="3"/>
  <c r="R17582" i="3"/>
  <c r="R17581" i="3"/>
  <c r="R17580" i="3"/>
  <c r="R17579" i="3"/>
  <c r="R17578" i="3"/>
  <c r="R17577" i="3"/>
  <c r="R17576" i="3"/>
  <c r="R17575" i="3"/>
  <c r="R17574" i="3"/>
  <c r="R17573" i="3"/>
  <c r="R17572" i="3"/>
  <c r="R17571" i="3"/>
  <c r="R17570" i="3"/>
  <c r="R17569" i="3"/>
  <c r="R17568" i="3"/>
  <c r="R17567" i="3"/>
  <c r="R17566" i="3"/>
  <c r="R17565" i="3"/>
  <c r="R17564" i="3"/>
  <c r="R17563" i="3"/>
  <c r="R17562" i="3"/>
  <c r="R17561" i="3"/>
  <c r="R17560" i="3"/>
  <c r="R17559" i="3"/>
  <c r="R17558" i="3"/>
  <c r="R17557" i="3"/>
  <c r="R17556" i="3"/>
  <c r="R17555" i="3"/>
  <c r="R17554" i="3"/>
  <c r="R17553" i="3"/>
  <c r="R17552" i="3"/>
  <c r="R17551" i="3"/>
  <c r="R17550" i="3"/>
  <c r="R17549" i="3"/>
  <c r="R17548" i="3"/>
  <c r="R17547" i="3"/>
  <c r="R17546" i="3"/>
  <c r="R17545" i="3"/>
  <c r="R17544" i="3"/>
  <c r="R17543" i="3"/>
  <c r="R17542" i="3"/>
  <c r="R17541" i="3"/>
  <c r="R17540" i="3"/>
  <c r="R17539" i="3"/>
  <c r="R17538" i="3"/>
  <c r="R17537" i="3"/>
  <c r="R17536" i="3"/>
  <c r="R17535" i="3"/>
  <c r="R17534" i="3"/>
  <c r="R17533" i="3"/>
  <c r="R17532" i="3"/>
  <c r="R17531" i="3"/>
  <c r="R17530" i="3"/>
  <c r="R17529" i="3"/>
  <c r="R17528" i="3"/>
  <c r="R17527" i="3"/>
  <c r="R17526" i="3"/>
  <c r="R17525" i="3"/>
  <c r="R17524" i="3"/>
  <c r="R17523" i="3"/>
  <c r="R17522" i="3"/>
  <c r="R17521" i="3"/>
  <c r="R17520" i="3"/>
  <c r="R17519" i="3"/>
  <c r="R17518" i="3"/>
  <c r="R17517" i="3"/>
  <c r="R17516" i="3"/>
  <c r="R17515" i="3"/>
  <c r="R17514" i="3"/>
  <c r="R17513" i="3"/>
  <c r="R17512" i="3"/>
  <c r="R17511" i="3"/>
  <c r="R17510" i="3"/>
  <c r="R17509" i="3"/>
  <c r="R17508" i="3"/>
  <c r="R17507" i="3"/>
  <c r="R17506" i="3"/>
  <c r="R17505" i="3"/>
  <c r="R17504" i="3"/>
  <c r="R17503" i="3"/>
  <c r="R17502" i="3"/>
  <c r="R17501" i="3"/>
  <c r="R17500" i="3"/>
  <c r="R17499" i="3"/>
  <c r="R17498" i="3"/>
  <c r="R17497" i="3"/>
  <c r="R17496" i="3"/>
  <c r="R17495" i="3"/>
  <c r="R17494" i="3"/>
  <c r="R17493" i="3"/>
  <c r="R17492" i="3"/>
  <c r="R17491" i="3"/>
  <c r="R17490" i="3"/>
  <c r="R17489" i="3"/>
  <c r="R17488" i="3"/>
  <c r="R17487" i="3"/>
  <c r="R17486" i="3"/>
  <c r="R17485" i="3"/>
  <c r="R17484" i="3"/>
  <c r="EB53" i="1" s="1"/>
  <c r="R17483" i="3"/>
  <c r="R17482" i="3"/>
  <c r="R17481" i="3"/>
  <c r="R17480" i="3"/>
  <c r="R17479" i="3"/>
  <c r="R17478" i="3"/>
  <c r="R17477" i="3"/>
  <c r="R17476" i="3"/>
  <c r="R17475" i="3"/>
  <c r="R17474" i="3"/>
  <c r="R17473" i="3"/>
  <c r="R17472" i="3"/>
  <c r="R17471" i="3"/>
  <c r="R17470" i="3"/>
  <c r="R17469" i="3"/>
  <c r="R17468" i="3"/>
  <c r="R17467" i="3"/>
  <c r="R17466" i="3"/>
  <c r="R17465" i="3"/>
  <c r="R17464" i="3"/>
  <c r="R17463" i="3"/>
  <c r="R17462" i="3"/>
  <c r="R17461" i="3"/>
  <c r="R17460" i="3"/>
  <c r="R17459" i="3"/>
  <c r="R17458" i="3"/>
  <c r="R17457" i="3"/>
  <c r="R17456" i="3"/>
  <c r="R17455" i="3"/>
  <c r="R17454" i="3"/>
  <c r="R17453" i="3"/>
  <c r="R17452" i="3"/>
  <c r="R17451" i="3"/>
  <c r="R17450" i="3"/>
  <c r="R17449" i="3"/>
  <c r="R17448" i="3"/>
  <c r="R17447" i="3"/>
  <c r="R17446" i="3"/>
  <c r="R17445" i="3"/>
  <c r="R17444" i="3"/>
  <c r="R17443" i="3"/>
  <c r="R17442" i="3"/>
  <c r="R17441" i="3"/>
  <c r="R17440" i="3"/>
  <c r="R17439" i="3"/>
  <c r="R17438" i="3"/>
  <c r="R17437" i="3"/>
  <c r="R17436" i="3"/>
  <c r="R17435" i="3"/>
  <c r="R17434" i="3"/>
  <c r="R17433" i="3"/>
  <c r="R17432" i="3"/>
  <c r="R17431" i="3"/>
  <c r="R17430" i="3"/>
  <c r="R17429" i="3"/>
  <c r="R17428" i="3"/>
  <c r="R17427" i="3"/>
  <c r="R17426" i="3"/>
  <c r="R17425" i="3"/>
  <c r="R17424" i="3"/>
  <c r="R17423" i="3"/>
  <c r="R17422" i="3"/>
  <c r="R17421" i="3"/>
  <c r="R17420" i="3"/>
  <c r="R17419" i="3"/>
  <c r="R17418" i="3"/>
  <c r="R17417" i="3"/>
  <c r="R17416" i="3"/>
  <c r="R17415" i="3"/>
  <c r="R17414" i="3"/>
  <c r="R17413" i="3"/>
  <c r="R17412" i="3"/>
  <c r="R17411" i="3"/>
  <c r="R17410" i="3"/>
  <c r="R17409" i="3"/>
  <c r="R17408" i="3"/>
  <c r="R17407" i="3"/>
  <c r="R17406" i="3"/>
  <c r="R17405" i="3"/>
  <c r="R17404" i="3"/>
  <c r="R17403" i="3"/>
  <c r="R17402" i="3"/>
  <c r="R17401" i="3"/>
  <c r="R17400" i="3"/>
  <c r="R17399" i="3"/>
  <c r="R17398" i="3"/>
  <c r="R17397" i="3"/>
  <c r="R17396" i="3"/>
  <c r="R17395" i="3"/>
  <c r="R17394" i="3"/>
  <c r="R17393" i="3"/>
  <c r="R17392" i="3"/>
  <c r="R17391" i="3"/>
  <c r="R17390" i="3"/>
  <c r="R17389" i="3"/>
  <c r="R17388" i="3"/>
  <c r="R17387" i="3"/>
  <c r="R17386" i="3"/>
  <c r="R17385" i="3"/>
  <c r="R17384" i="3"/>
  <c r="R17383" i="3"/>
  <c r="R17382" i="3"/>
  <c r="R17381" i="3"/>
  <c r="R17380" i="3"/>
  <c r="R17379" i="3"/>
  <c r="R17378" i="3"/>
  <c r="R17377" i="3"/>
  <c r="R17376" i="3"/>
  <c r="R17375" i="3"/>
  <c r="R17374" i="3"/>
  <c r="R17373" i="3"/>
  <c r="R17372" i="3"/>
  <c r="R17371" i="3"/>
  <c r="R17370" i="3"/>
  <c r="R17369" i="3"/>
  <c r="R17368" i="3"/>
  <c r="R17367" i="3"/>
  <c r="R17366" i="3"/>
  <c r="R17365" i="3"/>
  <c r="R17364" i="3"/>
  <c r="R17363" i="3"/>
  <c r="R17362" i="3"/>
  <c r="R17361" i="3"/>
  <c r="R17360" i="3"/>
  <c r="R17359" i="3"/>
  <c r="R17358" i="3"/>
  <c r="R17357" i="3"/>
  <c r="R17356" i="3"/>
  <c r="R17355" i="3"/>
  <c r="R17354" i="3"/>
  <c r="R17353" i="3"/>
  <c r="R17352" i="3"/>
  <c r="R17351" i="3"/>
  <c r="R17350" i="3"/>
  <c r="R17349" i="3"/>
  <c r="R17348" i="3"/>
  <c r="R17347" i="3"/>
  <c r="R17346" i="3"/>
  <c r="R17345" i="3"/>
  <c r="R17344" i="3"/>
  <c r="R17343" i="3"/>
  <c r="R17342" i="3"/>
  <c r="R17341" i="3"/>
  <c r="R17340" i="3"/>
  <c r="R17339" i="3"/>
  <c r="R17338" i="3"/>
  <c r="R17337" i="3"/>
  <c r="R17336" i="3"/>
  <c r="R17335" i="3"/>
  <c r="R17334" i="3"/>
  <c r="R17333" i="3"/>
  <c r="R17332" i="3"/>
  <c r="R17331" i="3"/>
  <c r="R17330" i="3"/>
  <c r="R17329" i="3"/>
  <c r="R17328" i="3"/>
  <c r="R17327" i="3"/>
  <c r="R17326" i="3"/>
  <c r="R17325" i="3"/>
  <c r="R17324" i="3"/>
  <c r="R17323" i="3"/>
  <c r="R17322" i="3"/>
  <c r="R17321" i="3"/>
  <c r="R17320" i="3"/>
  <c r="R17319" i="3"/>
  <c r="R17318" i="3"/>
  <c r="R17317" i="3"/>
  <c r="R17316" i="3"/>
  <c r="R17315" i="3"/>
  <c r="R17314" i="3"/>
  <c r="R17313" i="3"/>
  <c r="R17312" i="3"/>
  <c r="R17311" i="3"/>
  <c r="R17310" i="3"/>
  <c r="R17309" i="3"/>
  <c r="R17308" i="3"/>
  <c r="R17307" i="3"/>
  <c r="R17306" i="3"/>
  <c r="R17305" i="3"/>
  <c r="R17304" i="3"/>
  <c r="R17303" i="3"/>
  <c r="R17302" i="3"/>
  <c r="R17301" i="3"/>
  <c r="R17300" i="3"/>
  <c r="R17299" i="3"/>
  <c r="R17298" i="3"/>
  <c r="R17297" i="3"/>
  <c r="R17296" i="3"/>
  <c r="R17295" i="3"/>
  <c r="R17294" i="3"/>
  <c r="R17293" i="3"/>
  <c r="R17292" i="3"/>
  <c r="R17291" i="3"/>
  <c r="R17290" i="3"/>
  <c r="R17289" i="3"/>
  <c r="R17288" i="3"/>
  <c r="R17287" i="3"/>
  <c r="R17286" i="3"/>
  <c r="R17285" i="3"/>
  <c r="R17284" i="3"/>
  <c r="R17283" i="3"/>
  <c r="R17282" i="3"/>
  <c r="R17281" i="3"/>
  <c r="R17280" i="3"/>
  <c r="R17279" i="3"/>
  <c r="R17278" i="3"/>
  <c r="R17277" i="3"/>
  <c r="R17276" i="3"/>
  <c r="R17275" i="3"/>
  <c r="R17274" i="3"/>
  <c r="R17273" i="3"/>
  <c r="R17272" i="3"/>
  <c r="R17271" i="3"/>
  <c r="R17270" i="3"/>
  <c r="R17269" i="3"/>
  <c r="R17268" i="3"/>
  <c r="R17267" i="3"/>
  <c r="R17266" i="3"/>
  <c r="R17265" i="3"/>
  <c r="R17264" i="3"/>
  <c r="R17263" i="3"/>
  <c r="R17262" i="3"/>
  <c r="R17261" i="3"/>
  <c r="R17260" i="3"/>
  <c r="R17259" i="3"/>
  <c r="R17258" i="3"/>
  <c r="R17257" i="3"/>
  <c r="R17256" i="3"/>
  <c r="R17255" i="3"/>
  <c r="R17254" i="3"/>
  <c r="R17253" i="3"/>
  <c r="R17252" i="3"/>
  <c r="R17251" i="3"/>
  <c r="DY47" i="1" s="1"/>
  <c r="R17250" i="3"/>
  <c r="R17249" i="3"/>
  <c r="R17248" i="3"/>
  <c r="R17247" i="3"/>
  <c r="R17246" i="3"/>
  <c r="R17245" i="3"/>
  <c r="R17244" i="3"/>
  <c r="R17243" i="3"/>
  <c r="R17242" i="3"/>
  <c r="R17241" i="3"/>
  <c r="R17240" i="3"/>
  <c r="R17239" i="3"/>
  <c r="R17238" i="3"/>
  <c r="R17237" i="3"/>
  <c r="R17236" i="3"/>
  <c r="R17235" i="3"/>
  <c r="R17234" i="3"/>
  <c r="R17233" i="3"/>
  <c r="R17232" i="3"/>
  <c r="R17231" i="3"/>
  <c r="R17230" i="3"/>
  <c r="R17229" i="3"/>
  <c r="R17228" i="3"/>
  <c r="R17227" i="3"/>
  <c r="R17226" i="3"/>
  <c r="R17225" i="3"/>
  <c r="R17224" i="3"/>
  <c r="R17223" i="3"/>
  <c r="R17222" i="3"/>
  <c r="R17221" i="3"/>
  <c r="R17220" i="3"/>
  <c r="R17219" i="3"/>
  <c r="R17218" i="3"/>
  <c r="R17217" i="3"/>
  <c r="R17216" i="3"/>
  <c r="R17215" i="3"/>
  <c r="DY48" i="1" s="1"/>
  <c r="R17214" i="3"/>
  <c r="R17213" i="3"/>
  <c r="R17212" i="3"/>
  <c r="R17211" i="3"/>
  <c r="R17210" i="3"/>
  <c r="R17209" i="3"/>
  <c r="R17208" i="3"/>
  <c r="R17207" i="3"/>
  <c r="R17206" i="3"/>
  <c r="R17205" i="3"/>
  <c r="R17204" i="3"/>
  <c r="R17203" i="3"/>
  <c r="R17202" i="3"/>
  <c r="R17201" i="3"/>
  <c r="R17200" i="3"/>
  <c r="R17199" i="3"/>
  <c r="R17198" i="3"/>
  <c r="R17197" i="3"/>
  <c r="R17196" i="3"/>
  <c r="R17195" i="3"/>
  <c r="R17194" i="3"/>
  <c r="R17193" i="3"/>
  <c r="R17192" i="3"/>
  <c r="R17191" i="3"/>
  <c r="R17190" i="3"/>
  <c r="R17189" i="3"/>
  <c r="R17188" i="3"/>
  <c r="R17187" i="3"/>
  <c r="R17186" i="3"/>
  <c r="R17185" i="3"/>
  <c r="R17184" i="3"/>
  <c r="R17183" i="3"/>
  <c r="R17182" i="3"/>
  <c r="R17181" i="3"/>
  <c r="R17180" i="3"/>
  <c r="R17179" i="3"/>
  <c r="R17178" i="3"/>
  <c r="R17177" i="3"/>
  <c r="R17176" i="3"/>
  <c r="R17175" i="3"/>
  <c r="R17174" i="3"/>
  <c r="R17173" i="3"/>
  <c r="R17172" i="3"/>
  <c r="R17171" i="3"/>
  <c r="R17170" i="3"/>
  <c r="R17169" i="3"/>
  <c r="R17168" i="3"/>
  <c r="R17167" i="3"/>
  <c r="R17166" i="3"/>
  <c r="R17165" i="3"/>
  <c r="R17164" i="3"/>
  <c r="R17163" i="3"/>
  <c r="R17162" i="3"/>
  <c r="R17161" i="3"/>
  <c r="R17160" i="3"/>
  <c r="R17159" i="3"/>
  <c r="R17158" i="3"/>
  <c r="R17157" i="3"/>
  <c r="R17156" i="3"/>
  <c r="R17155" i="3"/>
  <c r="R17154" i="3"/>
  <c r="R17153" i="3"/>
  <c r="R17152" i="3"/>
  <c r="R17151" i="3"/>
  <c r="R17150" i="3"/>
  <c r="R17149" i="3"/>
  <c r="R17148" i="3"/>
  <c r="R17147" i="3"/>
  <c r="R17146" i="3"/>
  <c r="R17145" i="3"/>
  <c r="R17144" i="3"/>
  <c r="R17143" i="3"/>
  <c r="R17142" i="3"/>
  <c r="R17141" i="3"/>
  <c r="R17140" i="3"/>
  <c r="R17139" i="3"/>
  <c r="R17138" i="3"/>
  <c r="R17137" i="3"/>
  <c r="R17136" i="3"/>
  <c r="R17135" i="3"/>
  <c r="R17134" i="3"/>
  <c r="R17133" i="3"/>
  <c r="R17132" i="3"/>
  <c r="R17131" i="3"/>
  <c r="R17130" i="3"/>
  <c r="R17129" i="3"/>
  <c r="R17128" i="3"/>
  <c r="R17127" i="3"/>
  <c r="R17126" i="3"/>
  <c r="R17125" i="3"/>
  <c r="R17124" i="3"/>
  <c r="R17123" i="3"/>
  <c r="R17122" i="3"/>
  <c r="R17121" i="3"/>
  <c r="R17120" i="3"/>
  <c r="R17119" i="3"/>
  <c r="R17118" i="3"/>
  <c r="R17117" i="3"/>
  <c r="R17116" i="3"/>
  <c r="R17115" i="3"/>
  <c r="R17114" i="3"/>
  <c r="R17113" i="3"/>
  <c r="R17112" i="3"/>
  <c r="R17111" i="3"/>
  <c r="R17110" i="3"/>
  <c r="R17109" i="3"/>
  <c r="R17108" i="3"/>
  <c r="R17107" i="3"/>
  <c r="R17106" i="3"/>
  <c r="R17105" i="3"/>
  <c r="R17104" i="3"/>
  <c r="R17103" i="3"/>
  <c r="R17102" i="3"/>
  <c r="R17101" i="3"/>
  <c r="R17100" i="3"/>
  <c r="R17099" i="3"/>
  <c r="R17098" i="3"/>
  <c r="R17097" i="3"/>
  <c r="R17096" i="3"/>
  <c r="R17095" i="3"/>
  <c r="R17094" i="3"/>
  <c r="R17093" i="3"/>
  <c r="R17092" i="3"/>
  <c r="R17091" i="3"/>
  <c r="R17090" i="3"/>
  <c r="R17089" i="3"/>
  <c r="R17088" i="3"/>
  <c r="R17087" i="3"/>
  <c r="R17086" i="3"/>
  <c r="R17085" i="3"/>
  <c r="R17084" i="3"/>
  <c r="R17083" i="3"/>
  <c r="R17082" i="3"/>
  <c r="R17081" i="3"/>
  <c r="R17080" i="3"/>
  <c r="R17079" i="3"/>
  <c r="R17078" i="3"/>
  <c r="R17077" i="3"/>
  <c r="R17076" i="3"/>
  <c r="R17075" i="3"/>
  <c r="R17074" i="3"/>
  <c r="R17073" i="3"/>
  <c r="R17072" i="3"/>
  <c r="R17071" i="3"/>
  <c r="R17070" i="3"/>
  <c r="R17069" i="3"/>
  <c r="R17068" i="3"/>
  <c r="R17067" i="3"/>
  <c r="R17066" i="3"/>
  <c r="R17065" i="3"/>
  <c r="R17064" i="3"/>
  <c r="R17063" i="3"/>
  <c r="R17062" i="3"/>
  <c r="R17061" i="3"/>
  <c r="R17060" i="3"/>
  <c r="R17059" i="3"/>
  <c r="R17058" i="3"/>
  <c r="R17057" i="3"/>
  <c r="R17056" i="3"/>
  <c r="R17055" i="3"/>
  <c r="R17054" i="3"/>
  <c r="R17053" i="3"/>
  <c r="R17052" i="3"/>
  <c r="R17051" i="3"/>
  <c r="R17050" i="3"/>
  <c r="R17049" i="3"/>
  <c r="R17048" i="3"/>
  <c r="R17047" i="3"/>
  <c r="R17046" i="3"/>
  <c r="R17045" i="3"/>
  <c r="R17044" i="3"/>
  <c r="R17043" i="3"/>
  <c r="R17042" i="3"/>
  <c r="R17041" i="3"/>
  <c r="R17040" i="3"/>
  <c r="R17039" i="3"/>
  <c r="R17038" i="3"/>
  <c r="R17037" i="3"/>
  <c r="R17036" i="3"/>
  <c r="R17035" i="3"/>
  <c r="R17034" i="3"/>
  <c r="R17033" i="3"/>
  <c r="R17032" i="3"/>
  <c r="R17031" i="3"/>
  <c r="R17030" i="3"/>
  <c r="R17029" i="3"/>
  <c r="R17028" i="3"/>
  <c r="R17027" i="3"/>
  <c r="R17026" i="3"/>
  <c r="R17025" i="3"/>
  <c r="R17024" i="3"/>
  <c r="R17023" i="3"/>
  <c r="R17022" i="3"/>
  <c r="R17021" i="3"/>
  <c r="R17020" i="3"/>
  <c r="R17019" i="3"/>
  <c r="R17018" i="3"/>
  <c r="R17017" i="3"/>
  <c r="R17016" i="3"/>
  <c r="R17015" i="3"/>
  <c r="R17014" i="3"/>
  <c r="R17013" i="3"/>
  <c r="R17012" i="3"/>
  <c r="R17011" i="3"/>
  <c r="R17010" i="3"/>
  <c r="R17009" i="3"/>
  <c r="R17008" i="3"/>
  <c r="R17007" i="3"/>
  <c r="R17006" i="3"/>
  <c r="R17005" i="3"/>
  <c r="R17004" i="3"/>
  <c r="R17003" i="3"/>
  <c r="R17002" i="3"/>
  <c r="R17001" i="3"/>
  <c r="R17000" i="3"/>
  <c r="R16999" i="3"/>
  <c r="R16998" i="3"/>
  <c r="R16997" i="3"/>
  <c r="R16996" i="3"/>
  <c r="R16995" i="3"/>
  <c r="R16994" i="3"/>
  <c r="R16993" i="3"/>
  <c r="R16992" i="3"/>
  <c r="R16991" i="3"/>
  <c r="R16990" i="3"/>
  <c r="R16989" i="3"/>
  <c r="R16988" i="3"/>
  <c r="R16987" i="3"/>
  <c r="R16986" i="3"/>
  <c r="R16985" i="3"/>
  <c r="R16984" i="3"/>
  <c r="R16983" i="3"/>
  <c r="R16982" i="3"/>
  <c r="R16981" i="3"/>
  <c r="R16980" i="3"/>
  <c r="R16979" i="3"/>
  <c r="R16978" i="3"/>
  <c r="R16977" i="3"/>
  <c r="R16976" i="3"/>
  <c r="R16975" i="3"/>
  <c r="R16974" i="3"/>
  <c r="R16973" i="3"/>
  <c r="R16972" i="3"/>
  <c r="R16971" i="3"/>
  <c r="R16970" i="3"/>
  <c r="R16969" i="3"/>
  <c r="R16968" i="3"/>
  <c r="R16967" i="3"/>
  <c r="R16966" i="3"/>
  <c r="R16965" i="3"/>
  <c r="R16964" i="3"/>
  <c r="R16963" i="3"/>
  <c r="R16962" i="3"/>
  <c r="R16961" i="3"/>
  <c r="R16960" i="3"/>
  <c r="R16959" i="3"/>
  <c r="R16958" i="3"/>
  <c r="R16957" i="3"/>
  <c r="R16956" i="3"/>
  <c r="R16955" i="3"/>
  <c r="R16954" i="3"/>
  <c r="R16953" i="3"/>
  <c r="R16952" i="3"/>
  <c r="R16951" i="3"/>
  <c r="R16950" i="3"/>
  <c r="R16949" i="3"/>
  <c r="R16948" i="3"/>
  <c r="R16947" i="3"/>
  <c r="R16946" i="3"/>
  <c r="R16945" i="3"/>
  <c r="R16944" i="3"/>
  <c r="R16943" i="3"/>
  <c r="R16942" i="3"/>
  <c r="R16941" i="3"/>
  <c r="R16940" i="3"/>
  <c r="R16939" i="3"/>
  <c r="R16938" i="3"/>
  <c r="R16937" i="3"/>
  <c r="R16936" i="3"/>
  <c r="R16935" i="3"/>
  <c r="R16934" i="3"/>
  <c r="R16933" i="3"/>
  <c r="R16932" i="3"/>
  <c r="R16931" i="3"/>
  <c r="R16930" i="3"/>
  <c r="R16929" i="3"/>
  <c r="R16928" i="3"/>
  <c r="R16927" i="3"/>
  <c r="R16926" i="3"/>
  <c r="R16925" i="3"/>
  <c r="R16924" i="3"/>
  <c r="R16923" i="3"/>
  <c r="R16922" i="3"/>
  <c r="R16921" i="3"/>
  <c r="R16920" i="3"/>
  <c r="R16919" i="3"/>
  <c r="R16918" i="3"/>
  <c r="R16917" i="3"/>
  <c r="R16916" i="3"/>
  <c r="R16915" i="3"/>
  <c r="R16914" i="3"/>
  <c r="R16913" i="3"/>
  <c r="R16912" i="3"/>
  <c r="R16911" i="3"/>
  <c r="R16910" i="3"/>
  <c r="R16909" i="3"/>
  <c r="R16908" i="3"/>
  <c r="R16907" i="3"/>
  <c r="R16906" i="3"/>
  <c r="R16905" i="3"/>
  <c r="R16904" i="3"/>
  <c r="R16903" i="3"/>
  <c r="R16902" i="3"/>
  <c r="R16901" i="3"/>
  <c r="R16900" i="3"/>
  <c r="R16899" i="3"/>
  <c r="R16898" i="3"/>
  <c r="R16897" i="3"/>
  <c r="R16896" i="3"/>
  <c r="R16895" i="3"/>
  <c r="R16894" i="3"/>
  <c r="R16893" i="3"/>
  <c r="R16892" i="3"/>
  <c r="R16891" i="3"/>
  <c r="R16890" i="3"/>
  <c r="R16889" i="3"/>
  <c r="R16888" i="3"/>
  <c r="R16887" i="3"/>
  <c r="R16886" i="3"/>
  <c r="R16885" i="3"/>
  <c r="R16884" i="3"/>
  <c r="R16883" i="3"/>
  <c r="R16882" i="3"/>
  <c r="R16881" i="3"/>
  <c r="R16880" i="3"/>
  <c r="R16879" i="3"/>
  <c r="R16878" i="3"/>
  <c r="R16877" i="3"/>
  <c r="R16876" i="3"/>
  <c r="R16875" i="3"/>
  <c r="R16874" i="3"/>
  <c r="R16873" i="3"/>
  <c r="R16872" i="3"/>
  <c r="R16871" i="3"/>
  <c r="R16870" i="3"/>
  <c r="R16869" i="3"/>
  <c r="R16868" i="3"/>
  <c r="R16867" i="3"/>
  <c r="R16866" i="3"/>
  <c r="R16865" i="3"/>
  <c r="R16864" i="3"/>
  <c r="R16863" i="3"/>
  <c r="R16862" i="3"/>
  <c r="R16861" i="3"/>
  <c r="R16860" i="3"/>
  <c r="R16859" i="3"/>
  <c r="R16858" i="3"/>
  <c r="R16857" i="3"/>
  <c r="R16856" i="3"/>
  <c r="R16855" i="3"/>
  <c r="R16854" i="3"/>
  <c r="R16853" i="3"/>
  <c r="R16852" i="3"/>
  <c r="R16851" i="3"/>
  <c r="R16850" i="3"/>
  <c r="R16849" i="3"/>
  <c r="R16848" i="3"/>
  <c r="R16847" i="3"/>
  <c r="R16846" i="3"/>
  <c r="R16845" i="3"/>
  <c r="R16844" i="3"/>
  <c r="R16843" i="3"/>
  <c r="R16842" i="3"/>
  <c r="R16841" i="3"/>
  <c r="R16840" i="3"/>
  <c r="R16839" i="3"/>
  <c r="R16838" i="3"/>
  <c r="R16837" i="3"/>
  <c r="R16836" i="3"/>
  <c r="R16835" i="3"/>
  <c r="R16834" i="3"/>
  <c r="R16833" i="3"/>
  <c r="R16832" i="3"/>
  <c r="R16831" i="3"/>
  <c r="R16830" i="3"/>
  <c r="R16829" i="3"/>
  <c r="R16828" i="3"/>
  <c r="R16827" i="3"/>
  <c r="R16826" i="3"/>
  <c r="R16825" i="3"/>
  <c r="R16824" i="3"/>
  <c r="R16823" i="3"/>
  <c r="R16822" i="3"/>
  <c r="R16821" i="3"/>
  <c r="R16820" i="3"/>
  <c r="R16819" i="3"/>
  <c r="R16818" i="3"/>
  <c r="R16817" i="3"/>
  <c r="R16816" i="3"/>
  <c r="R16815" i="3"/>
  <c r="R16814" i="3"/>
  <c r="R16813" i="3"/>
  <c r="R16812" i="3"/>
  <c r="R16811" i="3"/>
  <c r="R16810" i="3"/>
  <c r="R16809" i="3"/>
  <c r="R16808" i="3"/>
  <c r="R16807" i="3"/>
  <c r="R16806" i="3"/>
  <c r="R16805" i="3"/>
  <c r="R16804" i="3"/>
  <c r="R16803" i="3"/>
  <c r="R16802" i="3"/>
  <c r="R16801" i="3"/>
  <c r="R16800" i="3"/>
  <c r="R16799" i="3"/>
  <c r="R16798" i="3"/>
  <c r="R16797" i="3"/>
  <c r="R16796" i="3"/>
  <c r="R16795" i="3"/>
  <c r="R16794" i="3"/>
  <c r="R16793" i="3"/>
  <c r="R16792" i="3"/>
  <c r="R16791" i="3"/>
  <c r="R16790" i="3"/>
  <c r="R16789" i="3"/>
  <c r="R16788" i="3"/>
  <c r="R16787" i="3"/>
  <c r="R16786" i="3"/>
  <c r="R16785" i="3"/>
  <c r="R16784" i="3"/>
  <c r="R16783" i="3"/>
  <c r="R16782" i="3"/>
  <c r="R16781" i="3"/>
  <c r="R16780" i="3"/>
  <c r="R16779" i="3"/>
  <c r="R16778" i="3"/>
  <c r="R16777" i="3"/>
  <c r="R16776" i="3"/>
  <c r="R16775" i="3"/>
  <c r="R16774" i="3"/>
  <c r="R16773" i="3"/>
  <c r="R16772" i="3"/>
  <c r="R16771" i="3"/>
  <c r="R16770" i="3"/>
  <c r="R16769" i="3"/>
  <c r="R16768" i="3"/>
  <c r="R16767" i="3"/>
  <c r="R16766" i="3"/>
  <c r="R16765" i="3"/>
  <c r="R16764" i="3"/>
  <c r="R16763" i="3"/>
  <c r="R16762" i="3"/>
  <c r="R16761" i="3"/>
  <c r="R16760" i="3"/>
  <c r="R16759" i="3"/>
  <c r="R16758" i="3"/>
  <c r="R16757" i="3"/>
  <c r="R16756" i="3"/>
  <c r="R16755" i="3"/>
  <c r="R16754" i="3"/>
  <c r="R16753" i="3"/>
  <c r="R16752" i="3"/>
  <c r="R16751" i="3"/>
  <c r="R16750" i="3"/>
  <c r="R16749" i="3"/>
  <c r="R16748" i="3"/>
  <c r="R16747" i="3"/>
  <c r="R16746" i="3"/>
  <c r="R16745" i="3"/>
  <c r="R16744" i="3"/>
  <c r="R16743" i="3"/>
  <c r="R16742" i="3"/>
  <c r="R16741" i="3"/>
  <c r="R16740" i="3"/>
  <c r="R16739" i="3"/>
  <c r="R16738" i="3"/>
  <c r="R16737" i="3"/>
  <c r="R16736" i="3"/>
  <c r="R16735" i="3"/>
  <c r="R16734" i="3"/>
  <c r="R16733" i="3"/>
  <c r="R16732" i="3"/>
  <c r="R16731" i="3"/>
  <c r="R16730" i="3"/>
  <c r="R16729" i="3"/>
  <c r="R16728" i="3"/>
  <c r="R16727" i="3"/>
  <c r="R16726" i="3"/>
  <c r="R16725" i="3"/>
  <c r="R16724" i="3"/>
  <c r="R16723" i="3"/>
  <c r="R16722" i="3"/>
  <c r="R16721" i="3"/>
  <c r="R16720" i="3"/>
  <c r="R16719" i="3"/>
  <c r="R16718" i="3"/>
  <c r="R16717" i="3"/>
  <c r="R16716" i="3"/>
  <c r="R16715" i="3"/>
  <c r="R16714" i="3"/>
  <c r="R16713" i="3"/>
  <c r="R16712" i="3"/>
  <c r="R16711" i="3"/>
  <c r="R16710" i="3"/>
  <c r="R16709" i="3"/>
  <c r="R16708" i="3"/>
  <c r="R16707" i="3"/>
  <c r="R16706" i="3"/>
  <c r="R16705" i="3"/>
  <c r="R16704" i="3"/>
  <c r="R16703" i="3"/>
  <c r="R16702" i="3"/>
  <c r="R16701" i="3"/>
  <c r="R16700" i="3"/>
  <c r="R16699" i="3"/>
  <c r="R16698" i="3"/>
  <c r="R16697" i="3"/>
  <c r="R16696" i="3"/>
  <c r="R16695" i="3"/>
  <c r="R16694" i="3"/>
  <c r="R16693" i="3"/>
  <c r="R16692" i="3"/>
  <c r="R16691" i="3"/>
  <c r="R16690" i="3"/>
  <c r="R16689" i="3"/>
  <c r="R16688" i="3"/>
  <c r="R16687" i="3"/>
  <c r="R16686" i="3"/>
  <c r="R16685" i="3"/>
  <c r="R16684" i="3"/>
  <c r="R16683" i="3"/>
  <c r="R16682" i="3"/>
  <c r="R16681" i="3"/>
  <c r="R16680" i="3"/>
  <c r="R16679" i="3"/>
  <c r="R16678" i="3"/>
  <c r="R16677" i="3"/>
  <c r="R16676" i="3"/>
  <c r="R16675" i="3"/>
  <c r="R16674" i="3"/>
  <c r="R16673" i="3"/>
  <c r="R16672" i="3"/>
  <c r="R16671" i="3"/>
  <c r="R16670" i="3"/>
  <c r="R16669" i="3"/>
  <c r="R16668" i="3"/>
  <c r="R16667" i="3"/>
  <c r="R16666" i="3"/>
  <c r="R16665" i="3"/>
  <c r="R16664" i="3"/>
  <c r="R16663" i="3"/>
  <c r="R16662" i="3"/>
  <c r="R16661" i="3"/>
  <c r="R16660" i="3"/>
  <c r="R16659" i="3"/>
  <c r="R16658" i="3"/>
  <c r="R16657" i="3"/>
  <c r="R16656" i="3"/>
  <c r="R16655" i="3"/>
  <c r="R16654" i="3"/>
  <c r="R16653" i="3"/>
  <c r="R16652" i="3"/>
  <c r="R16651" i="3"/>
  <c r="R16650" i="3"/>
  <c r="R16649" i="3"/>
  <c r="R16648" i="3"/>
  <c r="R16647" i="3"/>
  <c r="R16646" i="3"/>
  <c r="R16645" i="3"/>
  <c r="R16644" i="3"/>
  <c r="R16643" i="3"/>
  <c r="R16642" i="3"/>
  <c r="R16641" i="3"/>
  <c r="R16640" i="3"/>
  <c r="R16639" i="3"/>
  <c r="R16638" i="3"/>
  <c r="R16637" i="3"/>
  <c r="R16636" i="3"/>
  <c r="R16635" i="3"/>
  <c r="R16634" i="3"/>
  <c r="R16633" i="3"/>
  <c r="R16632" i="3"/>
  <c r="R16631" i="3"/>
  <c r="R16630" i="3"/>
  <c r="R16629" i="3"/>
  <c r="R16628" i="3"/>
  <c r="R16627" i="3"/>
  <c r="R16626" i="3"/>
  <c r="R16625" i="3"/>
  <c r="R16624" i="3"/>
  <c r="R16623" i="3"/>
  <c r="R16622" i="3"/>
  <c r="R16621" i="3"/>
  <c r="R16620" i="3"/>
  <c r="R16619" i="3"/>
  <c r="R16618" i="3"/>
  <c r="R16617" i="3"/>
  <c r="R16616" i="3"/>
  <c r="R16615" i="3"/>
  <c r="R16614" i="3"/>
  <c r="R16613" i="3"/>
  <c r="R16612" i="3"/>
  <c r="R16611" i="3"/>
  <c r="R16610" i="3"/>
  <c r="R16609" i="3"/>
  <c r="R16608" i="3"/>
  <c r="R16607" i="3"/>
  <c r="R16606" i="3"/>
  <c r="R16605" i="3"/>
  <c r="R16604" i="3"/>
  <c r="R16603" i="3"/>
  <c r="R16602" i="3"/>
  <c r="R16601" i="3"/>
  <c r="R16600" i="3"/>
  <c r="R16599" i="3"/>
  <c r="R16598" i="3"/>
  <c r="R16597" i="3"/>
  <c r="R16596" i="3"/>
  <c r="R16595" i="3"/>
  <c r="R16594" i="3"/>
  <c r="R16593" i="3"/>
  <c r="R16592" i="3"/>
  <c r="R16591" i="3"/>
  <c r="R16590" i="3"/>
  <c r="R16589" i="3"/>
  <c r="R16588" i="3"/>
  <c r="R16587" i="3"/>
  <c r="R16586" i="3"/>
  <c r="R16585" i="3"/>
  <c r="R16584" i="3"/>
  <c r="R16583" i="3"/>
  <c r="R16582" i="3"/>
  <c r="R16581" i="3"/>
  <c r="R16580" i="3"/>
  <c r="R16579" i="3"/>
  <c r="R16578" i="3"/>
  <c r="R16577" i="3"/>
  <c r="R16576" i="3"/>
  <c r="R16575" i="3"/>
  <c r="R16574" i="3"/>
  <c r="R16573" i="3"/>
  <c r="R16572" i="3"/>
  <c r="R16571" i="3"/>
  <c r="R16570" i="3"/>
  <c r="R16569" i="3"/>
  <c r="R16568" i="3"/>
  <c r="R16567" i="3"/>
  <c r="R16566" i="3"/>
  <c r="R16565" i="3"/>
  <c r="R16564" i="3"/>
  <c r="R16563" i="3"/>
  <c r="R16562" i="3"/>
  <c r="R16561" i="3"/>
  <c r="R16560" i="3"/>
  <c r="R16559" i="3"/>
  <c r="R16558" i="3"/>
  <c r="R16557" i="3"/>
  <c r="R16556" i="3"/>
  <c r="R16555" i="3"/>
  <c r="R16554" i="3"/>
  <c r="R16553" i="3"/>
  <c r="R16552" i="3"/>
  <c r="R16551" i="3"/>
  <c r="R16550" i="3"/>
  <c r="R16549" i="3"/>
  <c r="R16548" i="3"/>
  <c r="R16547" i="3"/>
  <c r="R16546" i="3"/>
  <c r="R16545" i="3"/>
  <c r="R16544" i="3"/>
  <c r="R16543" i="3"/>
  <c r="R16542" i="3"/>
  <c r="R16541" i="3"/>
  <c r="R16540" i="3"/>
  <c r="R16539" i="3"/>
  <c r="R16538" i="3"/>
  <c r="R16537" i="3"/>
  <c r="R16536" i="3"/>
  <c r="R16535" i="3"/>
  <c r="R16534" i="3"/>
  <c r="R16533" i="3"/>
  <c r="R16532" i="3"/>
  <c r="R16531" i="3"/>
  <c r="R16530" i="3"/>
  <c r="R16529" i="3"/>
  <c r="R16528" i="3"/>
  <c r="R16527" i="3"/>
  <c r="R16526" i="3"/>
  <c r="R16525" i="3"/>
  <c r="R16524" i="3"/>
  <c r="R16523" i="3"/>
  <c r="R16522" i="3"/>
  <c r="R16521" i="3"/>
  <c r="R16520" i="3"/>
  <c r="R16519" i="3"/>
  <c r="R16518" i="3"/>
  <c r="R16517" i="3"/>
  <c r="R16516" i="3"/>
  <c r="R16515" i="3"/>
  <c r="R16514" i="3"/>
  <c r="R16513" i="3"/>
  <c r="R16512" i="3"/>
  <c r="R16511" i="3"/>
  <c r="R16510" i="3"/>
  <c r="R16509" i="3"/>
  <c r="R16508" i="3"/>
  <c r="R16507" i="3"/>
  <c r="R16506" i="3"/>
  <c r="R16505" i="3"/>
  <c r="R16504" i="3"/>
  <c r="R16503" i="3"/>
  <c r="R16502" i="3"/>
  <c r="R16501" i="3"/>
  <c r="R16500" i="3"/>
  <c r="R16499" i="3"/>
  <c r="R16498" i="3"/>
  <c r="R16497" i="3"/>
  <c r="R16496" i="3"/>
  <c r="R16495" i="3"/>
  <c r="R16494" i="3"/>
  <c r="R16493" i="3"/>
  <c r="R16492" i="3"/>
  <c r="R16491" i="3"/>
  <c r="R16490" i="3"/>
  <c r="R16489" i="3"/>
  <c r="R16488" i="3"/>
  <c r="R16487" i="3"/>
  <c r="R16486" i="3"/>
  <c r="R16485" i="3"/>
  <c r="R16484" i="3"/>
  <c r="R16483" i="3"/>
  <c r="R16482" i="3"/>
  <c r="R16481" i="3"/>
  <c r="R16480" i="3"/>
  <c r="R16479" i="3"/>
  <c r="R16478" i="3"/>
  <c r="R16477" i="3"/>
  <c r="R16476" i="3"/>
  <c r="R16475" i="3"/>
  <c r="R16474" i="3"/>
  <c r="R16473" i="3"/>
  <c r="R16472" i="3"/>
  <c r="R16471" i="3"/>
  <c r="R16470" i="3"/>
  <c r="R16469" i="3"/>
  <c r="R16468" i="3"/>
  <c r="R16467" i="3"/>
  <c r="R16466" i="3"/>
  <c r="R16465" i="3"/>
  <c r="R16464" i="3"/>
  <c r="R16463" i="3"/>
  <c r="R16462" i="3"/>
  <c r="R16461" i="3"/>
  <c r="R16460" i="3"/>
  <c r="R16459" i="3"/>
  <c r="R16458" i="3"/>
  <c r="R16457" i="3"/>
  <c r="R16456" i="3"/>
  <c r="R16455" i="3"/>
  <c r="R16454" i="3"/>
  <c r="R16453" i="3"/>
  <c r="R16452" i="3"/>
  <c r="R16451" i="3"/>
  <c r="R16450" i="3"/>
  <c r="R16449" i="3"/>
  <c r="R16448" i="3"/>
  <c r="R16447" i="3"/>
  <c r="R16446" i="3"/>
  <c r="R16445" i="3"/>
  <c r="R16444" i="3"/>
  <c r="R16443" i="3"/>
  <c r="R16442" i="3"/>
  <c r="R16441" i="3"/>
  <c r="R16440" i="3"/>
  <c r="R16439" i="3"/>
  <c r="R16438" i="3"/>
  <c r="R16437" i="3"/>
  <c r="R16436" i="3"/>
  <c r="R16435" i="3"/>
  <c r="R16434" i="3"/>
  <c r="R16433" i="3"/>
  <c r="R16432" i="3"/>
  <c r="R16431" i="3"/>
  <c r="R16430" i="3"/>
  <c r="R16429" i="3"/>
  <c r="R16428" i="3"/>
  <c r="R16427" i="3"/>
  <c r="R16426" i="3"/>
  <c r="R16425" i="3"/>
  <c r="R16424" i="3"/>
  <c r="R16423" i="3"/>
  <c r="R16422" i="3"/>
  <c r="R16421" i="3"/>
  <c r="R16420" i="3"/>
  <c r="R16419" i="3"/>
  <c r="R16418" i="3"/>
  <c r="R16417" i="3"/>
  <c r="R16416" i="3"/>
  <c r="R16415" i="3"/>
  <c r="R16414" i="3"/>
  <c r="R16413" i="3"/>
  <c r="R16412" i="3"/>
  <c r="R16411" i="3"/>
  <c r="R16410" i="3"/>
  <c r="R16409" i="3"/>
  <c r="R16408" i="3"/>
  <c r="R16407" i="3"/>
  <c r="R16406" i="3"/>
  <c r="R16405" i="3"/>
  <c r="R16404" i="3"/>
  <c r="R16403" i="3"/>
  <c r="R16402" i="3"/>
  <c r="R16401" i="3"/>
  <c r="R16400" i="3"/>
  <c r="R16399" i="3"/>
  <c r="R16398" i="3"/>
  <c r="R16397" i="3"/>
  <c r="R16396" i="3"/>
  <c r="R16395" i="3"/>
  <c r="R16394" i="3"/>
  <c r="R16393" i="3"/>
  <c r="R16392" i="3"/>
  <c r="R16391" i="3"/>
  <c r="R16390" i="3"/>
  <c r="R16389" i="3"/>
  <c r="R16388" i="3"/>
  <c r="R16387" i="3"/>
  <c r="R16386" i="3"/>
  <c r="R16385" i="3"/>
  <c r="R16384" i="3"/>
  <c r="R16383" i="3"/>
  <c r="R16382" i="3"/>
  <c r="R16381" i="3"/>
  <c r="R16380" i="3"/>
  <c r="R16379" i="3"/>
  <c r="R16378" i="3"/>
  <c r="R16377" i="3"/>
  <c r="R16376" i="3"/>
  <c r="R16375" i="3"/>
  <c r="R16374" i="3"/>
  <c r="R16373" i="3"/>
  <c r="R16372" i="3"/>
  <c r="R16371" i="3"/>
  <c r="R16370" i="3"/>
  <c r="R16369" i="3"/>
  <c r="R16368" i="3"/>
  <c r="R16367" i="3"/>
  <c r="R16366" i="3"/>
  <c r="R16365" i="3"/>
  <c r="R16364" i="3"/>
  <c r="R16363" i="3"/>
  <c r="R16362" i="3"/>
  <c r="R16361" i="3"/>
  <c r="R16360" i="3"/>
  <c r="R16359" i="3"/>
  <c r="R16358" i="3"/>
  <c r="R16357" i="3"/>
  <c r="R16356" i="3"/>
  <c r="R16355" i="3"/>
  <c r="R16354" i="3"/>
  <c r="R16353" i="3"/>
  <c r="R16352" i="3"/>
  <c r="R16351" i="3"/>
  <c r="R16350" i="3"/>
  <c r="R16349" i="3"/>
  <c r="R16348" i="3"/>
  <c r="R16347" i="3"/>
  <c r="R16346" i="3"/>
  <c r="R16345" i="3"/>
  <c r="R16344" i="3"/>
  <c r="R16343" i="3"/>
  <c r="R16342" i="3"/>
  <c r="R16341" i="3"/>
  <c r="R16340" i="3"/>
  <c r="R16339" i="3"/>
  <c r="R16338" i="3"/>
  <c r="R16337" i="3"/>
  <c r="R16336" i="3"/>
  <c r="R16335" i="3"/>
  <c r="R16334" i="3"/>
  <c r="R16333" i="3"/>
  <c r="R16332" i="3"/>
  <c r="R16331" i="3"/>
  <c r="R16330" i="3"/>
  <c r="R16329" i="3"/>
  <c r="R16328" i="3"/>
  <c r="R16327" i="3"/>
  <c r="R16326" i="3"/>
  <c r="R16325" i="3"/>
  <c r="R16324" i="3"/>
  <c r="R16323" i="3"/>
  <c r="R16322" i="3"/>
  <c r="R16321" i="3"/>
  <c r="R16320" i="3"/>
  <c r="R16319" i="3"/>
  <c r="R16318" i="3"/>
  <c r="R16317" i="3"/>
  <c r="R16316" i="3"/>
  <c r="R16315" i="3"/>
  <c r="R16314" i="3"/>
  <c r="R16313" i="3"/>
  <c r="R16312" i="3"/>
  <c r="R16311" i="3"/>
  <c r="R16310" i="3"/>
  <c r="R16309" i="3"/>
  <c r="R16308" i="3"/>
  <c r="R16307" i="3"/>
  <c r="R16306" i="3"/>
  <c r="R16305" i="3"/>
  <c r="R16304" i="3"/>
  <c r="R16303" i="3"/>
  <c r="R16302" i="3"/>
  <c r="R16301" i="3"/>
  <c r="R16300" i="3"/>
  <c r="R16299" i="3"/>
  <c r="R16298" i="3"/>
  <c r="R16297" i="3"/>
  <c r="R16296" i="3"/>
  <c r="R16295" i="3"/>
  <c r="R16294" i="3"/>
  <c r="R16293" i="3"/>
  <c r="R16292" i="3"/>
  <c r="R16291" i="3"/>
  <c r="R16290" i="3"/>
  <c r="R16289" i="3"/>
  <c r="R16288" i="3"/>
  <c r="R16287" i="3"/>
  <c r="R16286" i="3"/>
  <c r="R16285" i="3"/>
  <c r="R16284" i="3"/>
  <c r="R16283" i="3"/>
  <c r="R16282" i="3"/>
  <c r="R16281" i="3"/>
  <c r="R16280" i="3"/>
  <c r="R16279" i="3"/>
  <c r="R16278" i="3"/>
  <c r="R16277" i="3"/>
  <c r="R16276" i="3"/>
  <c r="R16275" i="3"/>
  <c r="R16274" i="3"/>
  <c r="R16273" i="3"/>
  <c r="R16272" i="3"/>
  <c r="R16271" i="3"/>
  <c r="R16270" i="3"/>
  <c r="R16269" i="3"/>
  <c r="R16268" i="3"/>
  <c r="R16267" i="3"/>
  <c r="R16266" i="3"/>
  <c r="R16265" i="3"/>
  <c r="R16264" i="3"/>
  <c r="R16263" i="3"/>
  <c r="R16262" i="3"/>
  <c r="R16261" i="3"/>
  <c r="R16260" i="3"/>
  <c r="R16259" i="3"/>
  <c r="R16258" i="3"/>
  <c r="R16257" i="3"/>
  <c r="R16256" i="3"/>
  <c r="R16255" i="3"/>
  <c r="R16254" i="3"/>
  <c r="R16253" i="3"/>
  <c r="R16252" i="3"/>
  <c r="R16251" i="3"/>
  <c r="R16250" i="3"/>
  <c r="R16249" i="3"/>
  <c r="R16248" i="3"/>
  <c r="R16247" i="3"/>
  <c r="R16246" i="3"/>
  <c r="R16245" i="3"/>
  <c r="R16244" i="3"/>
  <c r="R16243" i="3"/>
  <c r="R16242" i="3"/>
  <c r="R16241" i="3"/>
  <c r="R16240" i="3"/>
  <c r="R16239" i="3"/>
  <c r="R16238" i="3"/>
  <c r="R16237" i="3"/>
  <c r="R16236" i="3"/>
  <c r="R16235" i="3"/>
  <c r="R16234" i="3"/>
  <c r="R16233" i="3"/>
  <c r="R16232" i="3"/>
  <c r="R16231" i="3"/>
  <c r="R16230" i="3"/>
  <c r="R16229" i="3"/>
  <c r="R16228" i="3"/>
  <c r="R16227" i="3"/>
  <c r="R16226" i="3"/>
  <c r="R16225" i="3"/>
  <c r="R16224" i="3"/>
  <c r="R16223" i="3"/>
  <c r="R16222" i="3"/>
  <c r="R16221" i="3"/>
  <c r="R16220" i="3"/>
  <c r="R16219" i="3"/>
  <c r="R16218" i="3"/>
  <c r="R16217" i="3"/>
  <c r="R16216" i="3"/>
  <c r="R16215" i="3"/>
  <c r="R16214" i="3"/>
  <c r="R16213" i="3"/>
  <c r="R16212" i="3"/>
  <c r="R16211" i="3"/>
  <c r="R16210" i="3"/>
  <c r="R16209" i="3"/>
  <c r="R16208" i="3"/>
  <c r="R16207" i="3"/>
  <c r="R16206" i="3"/>
  <c r="R16205" i="3"/>
  <c r="R16204" i="3"/>
  <c r="R16203" i="3"/>
  <c r="R16202" i="3"/>
  <c r="R16201" i="3"/>
  <c r="R16200" i="3"/>
  <c r="R16199" i="3"/>
  <c r="R16198" i="3"/>
  <c r="R16197" i="3"/>
  <c r="R16196" i="3"/>
  <c r="R16195" i="3"/>
  <c r="R16194" i="3"/>
  <c r="R16193" i="3"/>
  <c r="R16192" i="3"/>
  <c r="R16191" i="3"/>
  <c r="R16190" i="3"/>
  <c r="R16189" i="3"/>
  <c r="R16188" i="3"/>
  <c r="R16187" i="3"/>
  <c r="R16186" i="3"/>
  <c r="R16185" i="3"/>
  <c r="R16184" i="3"/>
  <c r="R16183" i="3"/>
  <c r="R16182" i="3"/>
  <c r="R16181" i="3"/>
  <c r="R16180" i="3"/>
  <c r="R16179" i="3"/>
  <c r="R16178" i="3"/>
  <c r="R16177" i="3"/>
  <c r="R16176" i="3"/>
  <c r="R16175" i="3"/>
  <c r="R16174" i="3"/>
  <c r="R16173" i="3"/>
  <c r="R16172" i="3"/>
  <c r="R16171" i="3"/>
  <c r="R16170" i="3"/>
  <c r="R16169" i="3"/>
  <c r="R16168" i="3"/>
  <c r="R16167" i="3"/>
  <c r="R16166" i="3"/>
  <c r="R16165" i="3"/>
  <c r="R16164" i="3"/>
  <c r="R16163" i="3"/>
  <c r="R16162" i="3"/>
  <c r="R16161" i="3"/>
  <c r="R16160" i="3"/>
  <c r="R16159" i="3"/>
  <c r="R16158" i="3"/>
  <c r="R16157" i="3"/>
  <c r="R16156" i="3"/>
  <c r="R16155" i="3"/>
  <c r="R16154" i="3"/>
  <c r="R16153" i="3"/>
  <c r="R16152" i="3"/>
  <c r="R16151" i="3"/>
  <c r="R16150" i="3"/>
  <c r="R16149" i="3"/>
  <c r="R16148" i="3"/>
  <c r="R16147" i="3"/>
  <c r="R16146" i="3"/>
  <c r="R16145" i="3"/>
  <c r="R16144" i="3"/>
  <c r="R16143" i="3"/>
  <c r="R16142" i="3"/>
  <c r="R16141" i="3"/>
  <c r="R16140" i="3"/>
  <c r="R16139" i="3"/>
  <c r="R16138" i="3"/>
  <c r="R16137" i="3"/>
  <c r="R16136" i="3"/>
  <c r="R16135" i="3"/>
  <c r="R16134" i="3"/>
  <c r="R16133" i="3"/>
  <c r="R16132" i="3"/>
  <c r="R16131" i="3"/>
  <c r="R16130" i="3"/>
  <c r="R16129" i="3"/>
  <c r="R16128" i="3"/>
  <c r="R16127" i="3"/>
  <c r="R16126" i="3"/>
  <c r="R16125" i="3"/>
  <c r="R16124" i="3"/>
  <c r="R16123" i="3"/>
  <c r="R16122" i="3"/>
  <c r="R16121" i="3"/>
  <c r="R16120" i="3"/>
  <c r="R16119" i="3"/>
  <c r="R16118" i="3"/>
  <c r="R16117" i="3"/>
  <c r="R16116" i="3"/>
  <c r="R16115" i="3"/>
  <c r="R16114" i="3"/>
  <c r="R16113" i="3"/>
  <c r="R16112" i="3"/>
  <c r="R16111" i="3"/>
  <c r="R16110" i="3"/>
  <c r="R16109" i="3"/>
  <c r="R16108" i="3"/>
  <c r="R16107" i="3"/>
  <c r="R16106" i="3"/>
  <c r="R16105" i="3"/>
  <c r="R16104" i="3"/>
  <c r="R16103" i="3"/>
  <c r="R16102" i="3"/>
  <c r="R16101" i="3"/>
  <c r="R16100" i="3"/>
  <c r="R16099" i="3"/>
  <c r="R16098" i="3"/>
  <c r="R16097" i="3"/>
  <c r="R16096" i="3"/>
  <c r="R16095" i="3"/>
  <c r="R16094" i="3"/>
  <c r="R16093" i="3"/>
  <c r="R16092" i="3"/>
  <c r="R16091" i="3"/>
  <c r="R16090" i="3"/>
  <c r="R16089" i="3"/>
  <c r="R16088" i="3"/>
  <c r="R16087" i="3"/>
  <c r="R16086" i="3"/>
  <c r="R16085" i="3"/>
  <c r="R16084" i="3"/>
  <c r="R16083" i="3"/>
  <c r="R16082" i="3"/>
  <c r="R16081" i="3"/>
  <c r="R16080" i="3"/>
  <c r="R16079" i="3"/>
  <c r="R16078" i="3"/>
  <c r="R16077" i="3"/>
  <c r="R16076" i="3"/>
  <c r="R16075" i="3"/>
  <c r="R16074" i="3"/>
  <c r="R16073" i="3"/>
  <c r="R16072" i="3"/>
  <c r="R16071" i="3"/>
  <c r="R16070" i="3"/>
  <c r="R16069" i="3"/>
  <c r="R16068" i="3"/>
  <c r="R16067" i="3"/>
  <c r="R16066" i="3"/>
  <c r="R16065" i="3"/>
  <c r="R16064" i="3"/>
  <c r="R16063" i="3"/>
  <c r="R16062" i="3"/>
  <c r="R16061" i="3"/>
  <c r="R16060" i="3"/>
  <c r="R16059" i="3"/>
  <c r="R16058" i="3"/>
  <c r="R16057" i="3"/>
  <c r="R16056" i="3"/>
  <c r="R16055" i="3"/>
  <c r="R16054" i="3"/>
  <c r="R16053" i="3"/>
  <c r="R16052" i="3"/>
  <c r="R16051" i="3"/>
  <c r="R16050" i="3"/>
  <c r="R16049" i="3"/>
  <c r="R16048" i="3"/>
  <c r="R16047" i="3"/>
  <c r="R16046" i="3"/>
  <c r="R16045" i="3"/>
  <c r="R16044" i="3"/>
  <c r="R16043" i="3"/>
  <c r="R16042" i="3"/>
  <c r="R16041" i="3"/>
  <c r="R16040" i="3"/>
  <c r="R16039" i="3"/>
  <c r="R16038" i="3"/>
  <c r="R16037" i="3"/>
  <c r="R16036" i="3"/>
  <c r="R16035" i="3"/>
  <c r="R16034" i="3"/>
  <c r="R16033" i="3"/>
  <c r="R16032" i="3"/>
  <c r="R16031" i="3"/>
  <c r="R16030" i="3"/>
  <c r="R16029" i="3"/>
  <c r="R16028" i="3"/>
  <c r="R16027" i="3"/>
  <c r="R16026" i="3"/>
  <c r="R16025" i="3"/>
  <c r="R16024" i="3"/>
  <c r="R16023" i="3"/>
  <c r="R16022" i="3"/>
  <c r="R16021" i="3"/>
  <c r="R16020" i="3"/>
  <c r="R16019" i="3"/>
  <c r="R16018" i="3"/>
  <c r="R16017" i="3"/>
  <c r="R16016" i="3"/>
  <c r="R16015" i="3"/>
  <c r="R16014" i="3"/>
  <c r="R16013" i="3"/>
  <c r="R16012" i="3"/>
  <c r="R16011" i="3"/>
  <c r="R16010" i="3"/>
  <c r="R16009" i="3"/>
  <c r="R16008" i="3"/>
  <c r="R16007" i="3"/>
  <c r="R16006" i="3"/>
  <c r="R16005" i="3"/>
  <c r="R16004" i="3"/>
  <c r="R16003" i="3"/>
  <c r="R16002" i="3"/>
  <c r="R16001" i="3"/>
  <c r="R16000" i="3"/>
  <c r="R15999" i="3"/>
  <c r="R15998" i="3"/>
  <c r="R15997" i="3"/>
  <c r="R15996" i="3"/>
  <c r="R15995" i="3"/>
  <c r="R15994" i="3"/>
  <c r="R15993" i="3"/>
  <c r="R15992" i="3"/>
  <c r="R15991" i="3"/>
  <c r="R15990" i="3"/>
  <c r="R15989" i="3"/>
  <c r="R15988" i="3"/>
  <c r="R15987" i="3"/>
  <c r="R15986" i="3"/>
  <c r="R15985" i="3"/>
  <c r="R15984" i="3"/>
  <c r="R15983" i="3"/>
  <c r="R15982" i="3"/>
  <c r="R15981" i="3"/>
  <c r="R15980" i="3"/>
  <c r="R15979" i="3"/>
  <c r="R15978" i="3"/>
  <c r="R15977" i="3"/>
  <c r="R15976" i="3"/>
  <c r="R15975" i="3"/>
  <c r="R15974" i="3"/>
  <c r="R15973" i="3"/>
  <c r="R15972" i="3"/>
  <c r="R15971" i="3"/>
  <c r="R15970" i="3"/>
  <c r="R15969" i="3"/>
  <c r="R15968" i="3"/>
  <c r="R15967" i="3"/>
  <c r="R15966" i="3"/>
  <c r="R15965" i="3"/>
  <c r="R15964" i="3"/>
  <c r="R15963" i="3"/>
  <c r="R15962" i="3"/>
  <c r="R15961" i="3"/>
  <c r="R15960" i="3"/>
  <c r="R15959" i="3"/>
  <c r="R15958" i="3"/>
  <c r="R15957" i="3"/>
  <c r="R15956" i="3"/>
  <c r="R15955" i="3"/>
  <c r="R15954" i="3"/>
  <c r="R15953" i="3"/>
  <c r="R15952" i="3"/>
  <c r="R15951" i="3"/>
  <c r="R15950" i="3"/>
  <c r="R15949" i="3"/>
  <c r="R15948" i="3"/>
  <c r="R15947" i="3"/>
  <c r="R15946" i="3"/>
  <c r="R15945" i="3"/>
  <c r="R15944" i="3"/>
  <c r="R15943" i="3"/>
  <c r="R15942" i="3"/>
  <c r="R15941" i="3"/>
  <c r="R15940" i="3"/>
  <c r="R15939" i="3"/>
  <c r="R15938" i="3"/>
  <c r="R15937" i="3"/>
  <c r="R15936" i="3"/>
  <c r="R15935" i="3"/>
  <c r="R15934" i="3"/>
  <c r="R15933" i="3"/>
  <c r="R15932" i="3"/>
  <c r="R15931" i="3"/>
  <c r="R15930" i="3"/>
  <c r="R15929" i="3"/>
  <c r="R15928" i="3"/>
  <c r="R15927" i="3"/>
  <c r="R15926" i="3"/>
  <c r="R15925" i="3"/>
  <c r="R15924" i="3"/>
  <c r="R15923" i="3"/>
  <c r="R15922" i="3"/>
  <c r="R15921" i="3"/>
  <c r="R15920" i="3"/>
  <c r="R15919" i="3"/>
  <c r="R15918" i="3"/>
  <c r="R15917" i="3"/>
  <c r="R15916" i="3"/>
  <c r="R15915" i="3"/>
  <c r="R15914" i="3"/>
  <c r="R15913" i="3"/>
  <c r="R15912" i="3"/>
  <c r="R15911" i="3"/>
  <c r="R15910" i="3"/>
  <c r="R15909" i="3"/>
  <c r="R15908" i="3"/>
  <c r="R15907" i="3"/>
  <c r="R15906" i="3"/>
  <c r="R15905" i="3"/>
  <c r="R15904" i="3"/>
  <c r="R15903" i="3"/>
  <c r="R15902" i="3"/>
  <c r="R15901" i="3"/>
  <c r="R15900" i="3"/>
  <c r="R15899" i="3"/>
  <c r="R15898" i="3"/>
  <c r="R15897" i="3"/>
  <c r="R15896" i="3"/>
  <c r="R15895" i="3"/>
  <c r="R15894" i="3"/>
  <c r="R15893" i="3"/>
  <c r="R15892" i="3"/>
  <c r="R15891" i="3"/>
  <c r="R15890" i="3"/>
  <c r="R15889" i="3"/>
  <c r="R15888" i="3"/>
  <c r="R15887" i="3"/>
  <c r="R15886" i="3"/>
  <c r="R15885" i="3"/>
  <c r="R15884" i="3"/>
  <c r="R15883" i="3"/>
  <c r="R15882" i="3"/>
  <c r="R15881" i="3"/>
  <c r="R15880" i="3"/>
  <c r="R15879" i="3"/>
  <c r="R15878" i="3"/>
  <c r="R15877" i="3"/>
  <c r="R15876" i="3"/>
  <c r="R15875" i="3"/>
  <c r="R15874" i="3"/>
  <c r="R15873" i="3"/>
  <c r="R15872" i="3"/>
  <c r="R15871" i="3"/>
  <c r="R15870" i="3"/>
  <c r="R15869" i="3"/>
  <c r="R15868" i="3"/>
  <c r="R15867" i="3"/>
  <c r="R15866" i="3"/>
  <c r="R15865" i="3"/>
  <c r="R15864" i="3"/>
  <c r="R15863" i="3"/>
  <c r="R15862" i="3"/>
  <c r="R15861" i="3"/>
  <c r="R15860" i="3"/>
  <c r="R15859" i="3"/>
  <c r="R15858" i="3"/>
  <c r="R15857" i="3"/>
  <c r="R15856" i="3"/>
  <c r="R15855" i="3"/>
  <c r="R15854" i="3"/>
  <c r="R15853" i="3"/>
  <c r="R15852" i="3"/>
  <c r="R15851" i="3"/>
  <c r="R15850" i="3"/>
  <c r="R15849" i="3"/>
  <c r="R15848" i="3"/>
  <c r="R15847" i="3"/>
  <c r="R15846" i="3"/>
  <c r="R15845" i="3"/>
  <c r="R15844" i="3"/>
  <c r="R15843" i="3"/>
  <c r="R15842" i="3"/>
  <c r="R15841" i="3"/>
  <c r="R15840" i="3"/>
  <c r="R15839" i="3"/>
  <c r="R15838" i="3"/>
  <c r="R15837" i="3"/>
  <c r="R15836" i="3"/>
  <c r="R15835" i="3"/>
  <c r="R15834" i="3"/>
  <c r="R15833" i="3"/>
  <c r="R15832" i="3"/>
  <c r="R15831" i="3"/>
  <c r="R15830" i="3"/>
  <c r="R15829" i="3"/>
  <c r="R15828" i="3"/>
  <c r="R15827" i="3"/>
  <c r="R15826" i="3"/>
  <c r="R15825" i="3"/>
  <c r="R15824" i="3"/>
  <c r="R15823" i="3"/>
  <c r="R15822" i="3"/>
  <c r="R15821" i="3"/>
  <c r="R15820" i="3"/>
  <c r="R15819" i="3"/>
  <c r="R15818" i="3"/>
  <c r="R15817" i="3"/>
  <c r="R15816" i="3"/>
  <c r="R15815" i="3"/>
  <c r="R15814" i="3"/>
  <c r="R15813" i="3"/>
  <c r="R15812" i="3"/>
  <c r="R15811" i="3"/>
  <c r="R15810" i="3"/>
  <c r="R15809" i="3"/>
  <c r="R15808" i="3"/>
  <c r="R15807" i="3"/>
  <c r="R15806" i="3"/>
  <c r="R15805" i="3"/>
  <c r="R15804" i="3"/>
  <c r="R15803" i="3"/>
  <c r="R15802" i="3"/>
  <c r="R15801" i="3"/>
  <c r="R15800" i="3"/>
  <c r="R15799" i="3"/>
  <c r="R15798" i="3"/>
  <c r="R15797" i="3"/>
  <c r="R15796" i="3"/>
  <c r="R15795" i="3"/>
  <c r="R15794" i="3"/>
  <c r="R15793" i="3"/>
  <c r="R15792" i="3"/>
  <c r="R15791" i="3"/>
  <c r="R15790" i="3"/>
  <c r="R15789" i="3"/>
  <c r="R15788" i="3"/>
  <c r="R15787" i="3"/>
  <c r="R15786" i="3"/>
  <c r="R15785" i="3"/>
  <c r="R15784" i="3"/>
  <c r="R15783" i="3"/>
  <c r="R15782" i="3"/>
  <c r="R15781" i="3"/>
  <c r="R15780" i="3"/>
  <c r="R15779" i="3"/>
  <c r="R15778" i="3"/>
  <c r="R15777" i="3"/>
  <c r="R15776" i="3"/>
  <c r="R15775" i="3"/>
  <c r="R15774" i="3"/>
  <c r="R15773" i="3"/>
  <c r="R15772" i="3"/>
  <c r="R15771" i="3"/>
  <c r="R15770" i="3"/>
  <c r="R15769" i="3"/>
  <c r="R15768" i="3"/>
  <c r="R15767" i="3"/>
  <c r="R15766" i="3"/>
  <c r="R15765" i="3"/>
  <c r="R15764" i="3"/>
  <c r="R15763" i="3"/>
  <c r="R15762" i="3"/>
  <c r="R15761" i="3"/>
  <c r="R15760" i="3"/>
  <c r="R15759" i="3"/>
  <c r="R15758" i="3"/>
  <c r="R15757" i="3"/>
  <c r="R15756" i="3"/>
  <c r="R15755" i="3"/>
  <c r="R15754" i="3"/>
  <c r="R15753" i="3"/>
  <c r="R15752" i="3"/>
  <c r="R15751" i="3"/>
  <c r="R15750" i="3"/>
  <c r="R15749" i="3"/>
  <c r="R15748" i="3"/>
  <c r="R15747" i="3"/>
  <c r="R15746" i="3"/>
  <c r="R15745" i="3"/>
  <c r="R15744" i="3"/>
  <c r="R15743" i="3"/>
  <c r="R15742" i="3"/>
  <c r="R15741" i="3"/>
  <c r="R15740" i="3"/>
  <c r="R15739" i="3"/>
  <c r="R15738" i="3"/>
  <c r="R15737" i="3"/>
  <c r="R15736" i="3"/>
  <c r="R15735" i="3"/>
  <c r="R15734" i="3"/>
  <c r="R15733" i="3"/>
  <c r="R15732" i="3"/>
  <c r="R15731" i="3"/>
  <c r="R15730" i="3"/>
  <c r="R15729" i="3"/>
  <c r="R15728" i="3"/>
  <c r="R15727" i="3"/>
  <c r="R15726" i="3"/>
  <c r="R15725" i="3"/>
  <c r="R15724" i="3"/>
  <c r="R15723" i="3"/>
  <c r="R15722" i="3"/>
  <c r="R15721" i="3"/>
  <c r="R15720" i="3"/>
  <c r="R15719" i="3"/>
  <c r="R15718" i="3"/>
  <c r="R15717" i="3"/>
  <c r="R15716" i="3"/>
  <c r="R15715" i="3"/>
  <c r="R15714" i="3"/>
  <c r="R15713" i="3"/>
  <c r="R15712" i="3"/>
  <c r="R15711" i="3"/>
  <c r="R15710" i="3"/>
  <c r="R15709" i="3"/>
  <c r="R15708" i="3"/>
  <c r="R15707" i="3"/>
  <c r="R15706" i="3"/>
  <c r="R15705" i="3"/>
  <c r="R15704" i="3"/>
  <c r="R15703" i="3"/>
  <c r="R15702" i="3"/>
  <c r="R15701" i="3"/>
  <c r="R15700" i="3"/>
  <c r="R15699" i="3"/>
  <c r="R15698" i="3"/>
  <c r="R15697" i="3"/>
  <c r="R15696" i="3"/>
  <c r="R15695" i="3"/>
  <c r="R15694" i="3"/>
  <c r="R15693" i="3"/>
  <c r="R15692" i="3"/>
  <c r="R15691" i="3"/>
  <c r="R15690" i="3"/>
  <c r="R15689" i="3"/>
  <c r="R15688" i="3"/>
  <c r="R15687" i="3"/>
  <c r="R15686" i="3"/>
  <c r="R15685" i="3"/>
  <c r="R15684" i="3"/>
  <c r="R15683" i="3"/>
  <c r="R15682" i="3"/>
  <c r="R15681" i="3"/>
  <c r="R15680" i="3"/>
  <c r="R15679" i="3"/>
  <c r="R15678" i="3"/>
  <c r="R15677" i="3"/>
  <c r="R15676" i="3"/>
  <c r="R15675" i="3"/>
  <c r="R15674" i="3"/>
  <c r="R15673" i="3"/>
  <c r="R15672" i="3"/>
  <c r="R15671" i="3"/>
  <c r="R15670" i="3"/>
  <c r="R15669" i="3"/>
  <c r="R15668" i="3"/>
  <c r="R15667" i="3"/>
  <c r="R15666" i="3"/>
  <c r="R15665" i="3"/>
  <c r="R15664" i="3"/>
  <c r="R15663" i="3"/>
  <c r="R15662" i="3"/>
  <c r="R15661" i="3"/>
  <c r="R15660" i="3"/>
  <c r="R15659" i="3"/>
  <c r="R15658" i="3"/>
  <c r="R15657" i="3"/>
  <c r="R15656" i="3"/>
  <c r="R15655" i="3"/>
  <c r="R15654" i="3"/>
  <c r="R15653" i="3"/>
  <c r="R15652" i="3"/>
  <c r="R15651" i="3"/>
  <c r="R15650" i="3"/>
  <c r="R15649" i="3"/>
  <c r="R15648" i="3"/>
  <c r="R15647" i="3"/>
  <c r="R15646" i="3"/>
  <c r="R15645" i="3"/>
  <c r="R15644" i="3"/>
  <c r="R15643" i="3"/>
  <c r="R15642" i="3"/>
  <c r="R15641" i="3"/>
  <c r="R15640" i="3"/>
  <c r="R15639" i="3"/>
  <c r="R15638" i="3"/>
  <c r="R15637" i="3"/>
  <c r="R15636" i="3"/>
  <c r="R15635" i="3"/>
  <c r="R15634" i="3"/>
  <c r="R15633" i="3"/>
  <c r="R15632" i="3"/>
  <c r="R15631" i="3"/>
  <c r="R15630" i="3"/>
  <c r="R15629" i="3"/>
  <c r="R15628" i="3"/>
  <c r="R15627" i="3"/>
  <c r="R15626" i="3"/>
  <c r="R15625" i="3"/>
  <c r="R15624" i="3"/>
  <c r="R15623" i="3"/>
  <c r="R15622" i="3"/>
  <c r="R15621" i="3"/>
  <c r="R15620" i="3"/>
  <c r="R15619" i="3"/>
  <c r="R15618" i="3"/>
  <c r="R15617" i="3"/>
  <c r="R15616" i="3"/>
  <c r="R15615" i="3"/>
  <c r="R15614" i="3"/>
  <c r="R15613" i="3"/>
  <c r="R15612" i="3"/>
  <c r="R15611" i="3"/>
  <c r="R15610" i="3"/>
  <c r="R15609" i="3"/>
  <c r="R15608" i="3"/>
  <c r="R15607" i="3"/>
  <c r="R15606" i="3"/>
  <c r="R15605" i="3"/>
  <c r="R15604" i="3"/>
  <c r="R15603" i="3"/>
  <c r="R15602" i="3"/>
  <c r="R15601" i="3"/>
  <c r="R15600" i="3"/>
  <c r="R15599" i="3"/>
  <c r="R15598" i="3"/>
  <c r="R15597" i="3"/>
  <c r="R15596" i="3"/>
  <c r="R15595" i="3"/>
  <c r="R15594" i="3"/>
  <c r="R15593" i="3"/>
  <c r="R15592" i="3"/>
  <c r="R15591" i="3"/>
  <c r="R15590" i="3"/>
  <c r="R15589" i="3"/>
  <c r="R15588" i="3"/>
  <c r="R15587" i="3"/>
  <c r="R15586" i="3"/>
  <c r="R15585" i="3"/>
  <c r="R15584" i="3"/>
  <c r="R15583" i="3"/>
  <c r="R15582" i="3"/>
  <c r="R15581" i="3"/>
  <c r="R15580" i="3"/>
  <c r="R15579" i="3"/>
  <c r="R15578" i="3"/>
  <c r="R15577" i="3"/>
  <c r="R15576" i="3"/>
  <c r="R15575" i="3"/>
  <c r="R15574" i="3"/>
  <c r="R15573" i="3"/>
  <c r="R15572" i="3"/>
  <c r="R15571" i="3"/>
  <c r="R15570" i="3"/>
  <c r="R15569" i="3"/>
  <c r="R15568" i="3"/>
  <c r="R15567" i="3"/>
  <c r="R15566" i="3"/>
  <c r="R15565" i="3"/>
  <c r="R15564" i="3"/>
  <c r="R15563" i="3"/>
  <c r="R15562" i="3"/>
  <c r="R15561" i="3"/>
  <c r="R15560" i="3"/>
  <c r="R15559" i="3"/>
  <c r="R15558" i="3"/>
  <c r="R15557" i="3"/>
  <c r="R15556" i="3"/>
  <c r="R15555" i="3"/>
  <c r="R15554" i="3"/>
  <c r="R15553" i="3"/>
  <c r="R15552" i="3"/>
  <c r="R15551" i="3"/>
  <c r="R15550" i="3"/>
  <c r="R15549" i="3"/>
  <c r="R15548" i="3"/>
  <c r="R15547" i="3"/>
  <c r="R15546" i="3"/>
  <c r="R15545" i="3"/>
  <c r="R15544" i="3"/>
  <c r="R15543" i="3"/>
  <c r="R15542" i="3"/>
  <c r="R15541" i="3"/>
  <c r="R15540" i="3"/>
  <c r="R15539" i="3"/>
  <c r="R15538" i="3"/>
  <c r="R15537" i="3"/>
  <c r="R15536" i="3"/>
  <c r="R15535" i="3"/>
  <c r="R15534" i="3"/>
  <c r="R15533" i="3"/>
  <c r="R15532" i="3"/>
  <c r="R15531" i="3"/>
  <c r="R15530" i="3"/>
  <c r="R15529" i="3"/>
  <c r="R15528" i="3"/>
  <c r="R15527" i="3"/>
  <c r="R15526" i="3"/>
  <c r="R15525" i="3"/>
  <c r="R15524" i="3"/>
  <c r="R15523" i="3"/>
  <c r="R15522" i="3"/>
  <c r="R15521" i="3"/>
  <c r="R15520" i="3"/>
  <c r="R15519" i="3"/>
  <c r="R15518" i="3"/>
  <c r="R15517" i="3"/>
  <c r="R15516" i="3"/>
  <c r="R15515" i="3"/>
  <c r="R15514" i="3"/>
  <c r="R15513" i="3"/>
  <c r="R15512" i="3"/>
  <c r="R15511" i="3"/>
  <c r="R15510" i="3"/>
  <c r="R15509" i="3"/>
  <c r="R15508" i="3"/>
  <c r="R15507" i="3"/>
  <c r="R15506" i="3"/>
  <c r="R15505" i="3"/>
  <c r="R15504" i="3"/>
  <c r="R15503" i="3"/>
  <c r="R15502" i="3"/>
  <c r="R15501" i="3"/>
  <c r="R15500" i="3"/>
  <c r="R15499" i="3"/>
  <c r="R15498" i="3"/>
  <c r="R15497" i="3"/>
  <c r="R15496" i="3"/>
  <c r="R15495" i="3"/>
  <c r="R15494" i="3"/>
  <c r="R15493" i="3"/>
  <c r="R15492" i="3"/>
  <c r="R15491" i="3"/>
  <c r="R15490" i="3"/>
  <c r="R15489" i="3"/>
  <c r="R15488" i="3"/>
  <c r="R15487" i="3"/>
  <c r="R15486" i="3"/>
  <c r="R15485" i="3"/>
  <c r="R15484" i="3"/>
  <c r="R15483" i="3"/>
  <c r="R15482" i="3"/>
  <c r="R15481" i="3"/>
  <c r="R15480" i="3"/>
  <c r="R15479" i="3"/>
  <c r="R15478" i="3"/>
  <c r="R15477" i="3"/>
  <c r="R15476" i="3"/>
  <c r="R15475" i="3"/>
  <c r="R15474" i="3"/>
  <c r="R15473" i="3"/>
  <c r="R15472" i="3"/>
  <c r="R15471" i="3"/>
  <c r="R15470" i="3"/>
  <c r="R15469" i="3"/>
  <c r="R15468" i="3"/>
  <c r="R15467" i="3"/>
  <c r="R15466" i="3"/>
  <c r="R15465" i="3"/>
  <c r="R15464" i="3"/>
  <c r="R15463" i="3"/>
  <c r="R15462" i="3"/>
  <c r="R15461" i="3"/>
  <c r="R15460" i="3"/>
  <c r="R15459" i="3"/>
  <c r="R15458" i="3"/>
  <c r="R15457" i="3"/>
  <c r="R15456" i="3"/>
  <c r="R15455" i="3"/>
  <c r="R15454" i="3"/>
  <c r="R15453" i="3"/>
  <c r="R15452" i="3"/>
  <c r="R15451" i="3"/>
  <c r="R15450" i="3"/>
  <c r="R15449" i="3"/>
  <c r="R15448" i="3"/>
  <c r="R15447" i="3"/>
  <c r="R15446" i="3"/>
  <c r="R15445" i="3"/>
  <c r="R15444" i="3"/>
  <c r="R15443" i="3"/>
  <c r="R15442" i="3"/>
  <c r="R15441" i="3"/>
  <c r="R15440" i="3"/>
  <c r="R15439" i="3"/>
  <c r="R15438" i="3"/>
  <c r="R15437" i="3"/>
  <c r="R15436" i="3"/>
  <c r="R15435" i="3"/>
  <c r="R15434" i="3"/>
  <c r="R15433" i="3"/>
  <c r="R15432" i="3"/>
  <c r="R15431" i="3"/>
  <c r="R15430" i="3"/>
  <c r="R15429" i="3"/>
  <c r="R15428" i="3"/>
  <c r="R15427" i="3"/>
  <c r="R15426" i="3"/>
  <c r="R15425" i="3"/>
  <c r="R15424" i="3"/>
  <c r="R15423" i="3"/>
  <c r="R15422" i="3"/>
  <c r="R15421" i="3"/>
  <c r="R15420" i="3"/>
  <c r="R15419" i="3"/>
  <c r="R15418" i="3"/>
  <c r="R15417" i="3"/>
  <c r="R15416" i="3"/>
  <c r="R15415" i="3"/>
  <c r="R15414" i="3"/>
  <c r="R15413" i="3"/>
  <c r="R15412" i="3"/>
  <c r="R15411" i="3"/>
  <c r="R15410" i="3"/>
  <c r="R15409" i="3"/>
  <c r="R15408" i="3"/>
  <c r="R15407" i="3"/>
  <c r="R15406" i="3"/>
  <c r="R15405" i="3"/>
  <c r="R15404" i="3"/>
  <c r="R15403" i="3"/>
  <c r="R15402" i="3"/>
  <c r="R15401" i="3"/>
  <c r="R15400" i="3"/>
  <c r="R15399" i="3"/>
  <c r="R15398" i="3"/>
  <c r="R15397" i="3"/>
  <c r="R15396" i="3"/>
  <c r="R15395" i="3"/>
  <c r="R15394" i="3"/>
  <c r="R15393" i="3"/>
  <c r="R15392" i="3"/>
  <c r="R15391" i="3"/>
  <c r="R15390" i="3"/>
  <c r="R15389" i="3"/>
  <c r="R15388" i="3"/>
  <c r="R15387" i="3"/>
  <c r="R15386" i="3"/>
  <c r="R15385" i="3"/>
  <c r="R15384" i="3"/>
  <c r="R15383" i="3"/>
  <c r="R15382" i="3"/>
  <c r="R15381" i="3"/>
  <c r="R15380" i="3"/>
  <c r="R15379" i="3"/>
  <c r="R15378" i="3"/>
  <c r="R15377" i="3"/>
  <c r="R15376" i="3"/>
  <c r="R15375" i="3"/>
  <c r="R15374" i="3"/>
  <c r="R15373" i="3"/>
  <c r="R15372" i="3"/>
  <c r="R15371" i="3"/>
  <c r="R15370" i="3"/>
  <c r="R15369" i="3"/>
  <c r="R15368" i="3"/>
  <c r="R15367" i="3"/>
  <c r="R15366" i="3"/>
  <c r="R15365" i="3"/>
  <c r="R15364" i="3"/>
  <c r="R15363" i="3"/>
  <c r="R15362" i="3"/>
  <c r="R15361" i="3"/>
  <c r="R15360" i="3"/>
  <c r="R15359" i="3"/>
  <c r="R15358" i="3"/>
  <c r="R15357" i="3"/>
  <c r="R15356" i="3"/>
  <c r="R15355" i="3"/>
  <c r="R15354" i="3"/>
  <c r="R15353" i="3"/>
  <c r="R15352" i="3"/>
  <c r="R15351" i="3"/>
  <c r="R15350" i="3"/>
  <c r="R15349" i="3"/>
  <c r="R15348" i="3"/>
  <c r="R15347" i="3"/>
  <c r="R15346" i="3"/>
  <c r="R15345" i="3"/>
  <c r="R15344" i="3"/>
  <c r="R15343" i="3"/>
  <c r="R15342" i="3"/>
  <c r="R15341" i="3"/>
  <c r="R15340" i="3"/>
  <c r="R15339" i="3"/>
  <c r="R15338" i="3"/>
  <c r="R15337" i="3"/>
  <c r="R15336" i="3"/>
  <c r="R15335" i="3"/>
  <c r="R15334" i="3"/>
  <c r="R15333" i="3"/>
  <c r="R15332" i="3"/>
  <c r="R15331" i="3"/>
  <c r="R15330" i="3"/>
  <c r="R15329" i="3"/>
  <c r="R15328" i="3"/>
  <c r="R15327" i="3"/>
  <c r="R15326" i="3"/>
  <c r="R15325" i="3"/>
  <c r="R15324" i="3"/>
  <c r="R15323" i="3"/>
  <c r="R15322" i="3"/>
  <c r="R15321" i="3"/>
  <c r="R15320" i="3"/>
  <c r="R15319" i="3"/>
  <c r="R15318" i="3"/>
  <c r="R15317" i="3"/>
  <c r="R15316" i="3"/>
  <c r="R15315" i="3"/>
  <c r="R15314" i="3"/>
  <c r="R15313" i="3"/>
  <c r="R15312" i="3"/>
  <c r="R15311" i="3"/>
  <c r="R15310" i="3"/>
  <c r="R15309" i="3"/>
  <c r="R15308" i="3"/>
  <c r="R15307" i="3"/>
  <c r="R15306" i="3"/>
  <c r="R15305" i="3"/>
  <c r="R15304" i="3"/>
  <c r="R15303" i="3"/>
  <c r="R15302" i="3"/>
  <c r="R15301" i="3"/>
  <c r="R15300" i="3"/>
  <c r="R15299" i="3"/>
  <c r="R15298" i="3"/>
  <c r="R15297" i="3"/>
  <c r="R15296" i="3"/>
  <c r="R15295" i="3"/>
  <c r="R15294" i="3"/>
  <c r="R15293" i="3"/>
  <c r="R15292" i="3"/>
  <c r="R15291" i="3"/>
  <c r="R15290" i="3"/>
  <c r="R15289" i="3"/>
  <c r="R15288" i="3"/>
  <c r="R15287" i="3"/>
  <c r="R15286" i="3"/>
  <c r="R15285" i="3"/>
  <c r="R15284" i="3"/>
  <c r="R15283" i="3"/>
  <c r="R15282" i="3"/>
  <c r="R15281" i="3"/>
  <c r="R15280" i="3"/>
  <c r="R15279" i="3"/>
  <c r="R15278" i="3"/>
  <c r="R15277" i="3"/>
  <c r="R15276" i="3"/>
  <c r="R15275" i="3"/>
  <c r="R15274" i="3"/>
  <c r="R15273" i="3"/>
  <c r="R15272" i="3"/>
  <c r="R15271" i="3"/>
  <c r="R15270" i="3"/>
  <c r="R15269" i="3"/>
  <c r="R15268" i="3"/>
  <c r="R15267" i="3"/>
  <c r="R15266" i="3"/>
  <c r="R15265" i="3"/>
  <c r="R15264" i="3"/>
  <c r="R15263" i="3"/>
  <c r="R15262" i="3"/>
  <c r="R15261" i="3"/>
  <c r="R15260" i="3"/>
  <c r="R15259" i="3"/>
  <c r="R15258" i="3"/>
  <c r="R15257" i="3"/>
  <c r="R15256" i="3"/>
  <c r="R15255" i="3"/>
  <c r="R15254" i="3"/>
  <c r="R15253" i="3"/>
  <c r="R15252" i="3"/>
  <c r="R15251" i="3"/>
  <c r="R15250" i="3"/>
  <c r="R15249" i="3"/>
  <c r="R15248" i="3"/>
  <c r="R15247" i="3"/>
  <c r="R15246" i="3"/>
  <c r="R15245" i="3"/>
  <c r="R15244" i="3"/>
  <c r="R15243" i="3"/>
  <c r="R15242" i="3"/>
  <c r="R15241" i="3"/>
  <c r="R15240" i="3"/>
  <c r="R15239" i="3"/>
  <c r="R15238" i="3"/>
  <c r="R15237" i="3"/>
  <c r="R15236" i="3"/>
  <c r="R15235" i="3"/>
  <c r="R15234" i="3"/>
  <c r="R15233" i="3"/>
  <c r="R15232" i="3"/>
  <c r="R15231" i="3"/>
  <c r="R15230" i="3"/>
  <c r="R15229" i="3"/>
  <c r="R15228" i="3"/>
  <c r="R15227" i="3"/>
  <c r="R15226" i="3"/>
  <c r="R15225" i="3"/>
  <c r="R15224" i="3"/>
  <c r="R15223" i="3"/>
  <c r="R15222" i="3"/>
  <c r="R15221" i="3"/>
  <c r="R15220" i="3"/>
  <c r="R15219" i="3"/>
  <c r="R15218" i="3"/>
  <c r="R15217" i="3"/>
  <c r="R15216" i="3"/>
  <c r="R15215" i="3"/>
  <c r="R15214" i="3"/>
  <c r="R15213" i="3"/>
  <c r="R15212" i="3"/>
  <c r="R15211" i="3"/>
  <c r="R15210" i="3"/>
  <c r="R15209" i="3"/>
  <c r="R15208" i="3"/>
  <c r="R15207" i="3"/>
  <c r="R15206" i="3"/>
  <c r="R15205" i="3"/>
  <c r="R15204" i="3"/>
  <c r="R15203" i="3"/>
  <c r="R15202" i="3"/>
  <c r="R15201" i="3"/>
  <c r="R15200" i="3"/>
  <c r="R15199" i="3"/>
  <c r="R15198" i="3"/>
  <c r="R15197" i="3"/>
  <c r="R15196" i="3"/>
  <c r="R15195" i="3"/>
  <c r="R15194" i="3"/>
  <c r="R15193" i="3"/>
  <c r="R15192" i="3"/>
  <c r="R15191" i="3"/>
  <c r="R15190" i="3"/>
  <c r="R15189" i="3"/>
  <c r="R15188" i="3"/>
  <c r="R15187" i="3"/>
  <c r="R15186" i="3"/>
  <c r="R15185" i="3"/>
  <c r="R15184" i="3"/>
  <c r="R15183" i="3"/>
  <c r="R15182" i="3"/>
  <c r="R15181" i="3"/>
  <c r="R15180" i="3"/>
  <c r="R15179" i="3"/>
  <c r="R15178" i="3"/>
  <c r="R15177" i="3"/>
  <c r="R15176" i="3"/>
  <c r="R15175" i="3"/>
  <c r="R15174" i="3"/>
  <c r="R15173" i="3"/>
  <c r="R15172" i="3"/>
  <c r="R15171" i="3"/>
  <c r="R15170" i="3"/>
  <c r="R15169" i="3"/>
  <c r="R15168" i="3"/>
  <c r="R15167" i="3"/>
  <c r="R15166" i="3"/>
  <c r="R15165" i="3"/>
  <c r="R15164" i="3"/>
  <c r="R15163" i="3"/>
  <c r="R15162" i="3"/>
  <c r="R15161" i="3"/>
  <c r="R15160" i="3"/>
  <c r="R15159" i="3"/>
  <c r="R15158" i="3"/>
  <c r="R15157" i="3"/>
  <c r="R15156" i="3"/>
  <c r="R15155" i="3"/>
  <c r="R15154" i="3"/>
  <c r="R15153" i="3"/>
  <c r="R15152" i="3"/>
  <c r="R15151" i="3"/>
  <c r="R15150" i="3"/>
  <c r="R15149" i="3"/>
  <c r="R15148" i="3"/>
  <c r="R15147" i="3"/>
  <c r="R15146" i="3"/>
  <c r="R15145" i="3"/>
  <c r="R15144" i="3"/>
  <c r="R15143" i="3"/>
  <c r="R15142" i="3"/>
  <c r="R15141" i="3"/>
  <c r="R15140" i="3"/>
  <c r="R15139" i="3"/>
  <c r="R15138" i="3"/>
  <c r="R15137" i="3"/>
  <c r="R15136" i="3"/>
  <c r="R15135" i="3"/>
  <c r="R15134" i="3"/>
  <c r="R15133" i="3"/>
  <c r="R15132" i="3"/>
  <c r="R15131" i="3"/>
  <c r="R15130" i="3"/>
  <c r="R15129" i="3"/>
  <c r="R15128" i="3"/>
  <c r="R15127" i="3"/>
  <c r="R15126" i="3"/>
  <c r="R15125" i="3"/>
  <c r="R15124" i="3"/>
  <c r="R15123" i="3"/>
  <c r="R15122" i="3"/>
  <c r="R15121" i="3"/>
  <c r="R15120" i="3"/>
  <c r="R15119" i="3"/>
  <c r="R15118" i="3"/>
  <c r="R15117" i="3"/>
  <c r="R15116" i="3"/>
  <c r="R15115" i="3"/>
  <c r="R15114" i="3"/>
  <c r="R15113" i="3"/>
  <c r="R15112" i="3"/>
  <c r="R15111" i="3"/>
  <c r="R15110" i="3"/>
  <c r="R15109" i="3"/>
  <c r="R15108" i="3"/>
  <c r="R15107" i="3"/>
  <c r="R15106" i="3"/>
  <c r="R15105" i="3"/>
  <c r="R15104" i="3"/>
  <c r="R15103" i="3"/>
  <c r="R15102" i="3"/>
  <c r="R15101" i="3"/>
  <c r="R15100" i="3"/>
  <c r="R15099" i="3"/>
  <c r="R15098" i="3"/>
  <c r="R15097" i="3"/>
  <c r="R15096" i="3"/>
  <c r="R15095" i="3"/>
  <c r="R15094" i="3"/>
  <c r="R15093" i="3"/>
  <c r="R15092" i="3"/>
  <c r="R15091" i="3"/>
  <c r="R15090" i="3"/>
  <c r="R15089" i="3"/>
  <c r="R15088" i="3"/>
  <c r="R15087" i="3"/>
  <c r="R15086" i="3"/>
  <c r="R15085" i="3"/>
  <c r="R15084" i="3"/>
  <c r="R15083" i="3"/>
  <c r="R15082" i="3"/>
  <c r="R15081" i="3"/>
  <c r="R15080" i="3"/>
  <c r="R15079" i="3"/>
  <c r="R15078" i="3"/>
  <c r="R15077" i="3"/>
  <c r="R15076" i="3"/>
  <c r="R15075" i="3"/>
  <c r="R15074" i="3"/>
  <c r="R15073" i="3"/>
  <c r="R15072" i="3"/>
  <c r="R15071" i="3"/>
  <c r="R15070" i="3"/>
  <c r="R15069" i="3"/>
  <c r="R15068" i="3"/>
  <c r="R15067" i="3"/>
  <c r="R15066" i="3"/>
  <c r="R15065" i="3"/>
  <c r="R15064" i="3"/>
  <c r="R15063" i="3"/>
  <c r="R15062" i="3"/>
  <c r="R15061" i="3"/>
  <c r="R15060" i="3"/>
  <c r="R15059" i="3"/>
  <c r="R15058" i="3"/>
  <c r="R15057" i="3"/>
  <c r="R15056" i="3"/>
  <c r="R15055" i="3"/>
  <c r="R15054" i="3"/>
  <c r="R15053" i="3"/>
  <c r="R15052" i="3"/>
  <c r="R15051" i="3"/>
  <c r="R15050" i="3"/>
  <c r="R15049" i="3"/>
  <c r="R15048" i="3"/>
  <c r="R15047" i="3"/>
  <c r="R15046" i="3"/>
  <c r="R15045" i="3"/>
  <c r="R15044" i="3"/>
  <c r="R15043" i="3"/>
  <c r="R15042" i="3"/>
  <c r="R15041" i="3"/>
  <c r="R15040" i="3"/>
  <c r="R15039" i="3"/>
  <c r="R15038" i="3"/>
  <c r="R15037" i="3"/>
  <c r="R15036" i="3"/>
  <c r="R15035" i="3"/>
  <c r="R15034" i="3"/>
  <c r="R15033" i="3"/>
  <c r="R15032" i="3"/>
  <c r="R15031" i="3"/>
  <c r="R15030" i="3"/>
  <c r="R15029" i="3"/>
  <c r="R15028" i="3"/>
  <c r="R15027" i="3"/>
  <c r="R15026" i="3"/>
  <c r="R15025" i="3"/>
  <c r="R15024" i="3"/>
  <c r="R15023" i="3"/>
  <c r="R15022" i="3"/>
  <c r="R15021" i="3"/>
  <c r="R15020" i="3"/>
  <c r="R15019" i="3"/>
  <c r="R15018" i="3"/>
  <c r="R15017" i="3"/>
  <c r="R15016" i="3"/>
  <c r="R15015" i="3"/>
  <c r="R15014" i="3"/>
  <c r="R15013" i="3"/>
  <c r="R15012" i="3"/>
  <c r="R15011" i="3"/>
  <c r="R15010" i="3"/>
  <c r="R15009" i="3"/>
  <c r="R15008" i="3"/>
  <c r="R15007" i="3"/>
  <c r="R15006" i="3"/>
  <c r="R15005" i="3"/>
  <c r="R15004" i="3"/>
  <c r="R15003" i="3"/>
  <c r="R15002" i="3"/>
  <c r="R15001" i="3"/>
  <c r="R15000" i="3"/>
  <c r="R14999" i="3"/>
  <c r="R14998" i="3"/>
  <c r="R14997" i="3"/>
  <c r="R14996" i="3"/>
  <c r="R14995" i="3"/>
  <c r="R14994" i="3"/>
  <c r="R14993" i="3"/>
  <c r="R14992" i="3"/>
  <c r="R14991" i="3"/>
  <c r="R14990" i="3"/>
  <c r="R14989" i="3"/>
  <c r="R14988" i="3"/>
  <c r="R14987" i="3"/>
  <c r="R14986" i="3"/>
  <c r="R14985" i="3"/>
  <c r="R14984" i="3"/>
  <c r="R14983" i="3"/>
  <c r="R14982" i="3"/>
  <c r="R14981" i="3"/>
  <c r="R14980" i="3"/>
  <c r="R14979" i="3"/>
  <c r="R14978" i="3"/>
  <c r="R14977" i="3"/>
  <c r="R14976" i="3"/>
  <c r="R14975" i="3"/>
  <c r="R14974" i="3"/>
  <c r="R14973" i="3"/>
  <c r="R14972" i="3"/>
  <c r="R14971" i="3"/>
  <c r="R14970" i="3"/>
  <c r="R14969" i="3"/>
  <c r="R14968" i="3"/>
  <c r="R14967" i="3"/>
  <c r="R14966" i="3"/>
  <c r="R14965" i="3"/>
  <c r="R14964" i="3"/>
  <c r="R14963" i="3"/>
  <c r="R14962" i="3"/>
  <c r="R14961" i="3"/>
  <c r="R14960" i="3"/>
  <c r="R14959" i="3"/>
  <c r="R14958" i="3"/>
  <c r="R14957" i="3"/>
  <c r="R14956" i="3"/>
  <c r="R14955" i="3"/>
  <c r="R14954" i="3"/>
  <c r="R14953" i="3"/>
  <c r="R14952" i="3"/>
  <c r="R14951" i="3"/>
  <c r="R14950" i="3"/>
  <c r="R14949" i="3"/>
  <c r="R14948" i="3"/>
  <c r="R14947" i="3"/>
  <c r="R14946" i="3"/>
  <c r="R14945" i="3"/>
  <c r="R14944" i="3"/>
  <c r="R14943" i="3"/>
  <c r="R14942" i="3"/>
  <c r="R14941" i="3"/>
  <c r="R14940" i="3"/>
  <c r="R14939" i="3"/>
  <c r="R14938" i="3"/>
  <c r="R14937" i="3"/>
  <c r="R14936" i="3"/>
  <c r="R14935" i="3"/>
  <c r="R14934" i="3"/>
  <c r="R14933" i="3"/>
  <c r="R14932" i="3"/>
  <c r="R14931" i="3"/>
  <c r="R14930" i="3"/>
  <c r="R14929" i="3"/>
  <c r="R14928" i="3"/>
  <c r="R14927" i="3"/>
  <c r="R14926" i="3"/>
  <c r="R14925" i="3"/>
  <c r="R14924" i="3"/>
  <c r="R14923" i="3"/>
  <c r="R14922" i="3"/>
  <c r="R14921" i="3"/>
  <c r="R14920" i="3"/>
  <c r="R14919" i="3"/>
  <c r="R14918" i="3"/>
  <c r="R14917" i="3"/>
  <c r="R14916" i="3"/>
  <c r="R14915" i="3"/>
  <c r="R14914" i="3"/>
  <c r="R14913" i="3"/>
  <c r="R14912" i="3"/>
  <c r="R14911" i="3"/>
  <c r="R14910" i="3"/>
  <c r="R14909" i="3"/>
  <c r="R14908" i="3"/>
  <c r="R14907" i="3"/>
  <c r="R14906" i="3"/>
  <c r="R14905" i="3"/>
  <c r="R14904" i="3"/>
  <c r="R14903" i="3"/>
  <c r="R14902" i="3"/>
  <c r="R14901" i="3"/>
  <c r="R14900" i="3"/>
  <c r="R14899" i="3"/>
  <c r="R14898" i="3"/>
  <c r="R14897" i="3"/>
  <c r="R14896" i="3"/>
  <c r="R14895" i="3"/>
  <c r="R14894" i="3"/>
  <c r="R14893" i="3"/>
  <c r="R14892" i="3"/>
  <c r="R14891" i="3"/>
  <c r="R14890" i="3"/>
  <c r="R14889" i="3"/>
  <c r="R14888" i="3"/>
  <c r="R14887" i="3"/>
  <c r="R14886" i="3"/>
  <c r="R14885" i="3"/>
  <c r="R14884" i="3"/>
  <c r="R14883" i="3"/>
  <c r="R14882" i="3"/>
  <c r="R14881" i="3"/>
  <c r="R14880" i="3"/>
  <c r="R14879" i="3"/>
  <c r="R14878" i="3"/>
  <c r="R14877" i="3"/>
  <c r="R14876" i="3"/>
  <c r="R14875" i="3"/>
  <c r="R14874" i="3"/>
  <c r="R14873" i="3"/>
  <c r="R14872" i="3"/>
  <c r="R14871" i="3"/>
  <c r="R14870" i="3"/>
  <c r="R14869" i="3"/>
  <c r="R14868" i="3"/>
  <c r="R14867" i="3"/>
  <c r="R14866" i="3"/>
  <c r="R14865" i="3"/>
  <c r="R14864" i="3"/>
  <c r="R14863" i="3"/>
  <c r="R14862" i="3"/>
  <c r="R14861" i="3"/>
  <c r="R14860" i="3"/>
  <c r="R14859" i="3"/>
  <c r="R14858" i="3"/>
  <c r="R14857" i="3"/>
  <c r="R14856" i="3"/>
  <c r="R14855" i="3"/>
  <c r="R14854" i="3"/>
  <c r="R14853" i="3"/>
  <c r="R14852" i="3"/>
  <c r="R14851" i="3"/>
  <c r="R14850" i="3"/>
  <c r="R14849" i="3"/>
  <c r="R14848" i="3"/>
  <c r="R14847" i="3"/>
  <c r="R14846" i="3"/>
  <c r="R14845" i="3"/>
  <c r="R14844" i="3"/>
  <c r="R14843" i="3"/>
  <c r="R14842" i="3"/>
  <c r="R14841" i="3"/>
  <c r="R14840" i="3"/>
  <c r="R14839" i="3"/>
  <c r="R14838" i="3"/>
  <c r="R14837" i="3"/>
  <c r="R14836" i="3"/>
  <c r="R14835" i="3"/>
  <c r="R14834" i="3"/>
  <c r="R14833" i="3"/>
  <c r="R14832" i="3"/>
  <c r="R14831" i="3"/>
  <c r="R14830" i="3"/>
  <c r="R14829" i="3"/>
  <c r="R14828" i="3"/>
  <c r="R14827" i="3"/>
  <c r="R14826" i="3"/>
  <c r="R14825" i="3"/>
  <c r="R14824" i="3"/>
  <c r="R14823" i="3"/>
  <c r="R14822" i="3"/>
  <c r="R14821" i="3"/>
  <c r="R14820" i="3"/>
  <c r="R14819" i="3"/>
  <c r="R14818" i="3"/>
  <c r="R14817" i="3"/>
  <c r="R14816" i="3"/>
  <c r="R14815" i="3"/>
  <c r="R14814" i="3"/>
  <c r="R14813" i="3"/>
  <c r="R14812" i="3"/>
  <c r="R14811" i="3"/>
  <c r="R14810" i="3"/>
  <c r="R14809" i="3"/>
  <c r="R14808" i="3"/>
  <c r="R14807" i="3"/>
  <c r="R14806" i="3"/>
  <c r="R14805" i="3"/>
  <c r="R14804" i="3"/>
  <c r="R14803" i="3"/>
  <c r="R14802" i="3"/>
  <c r="R14801" i="3"/>
  <c r="R14800" i="3"/>
  <c r="R14799" i="3"/>
  <c r="R14798" i="3"/>
  <c r="R14797" i="3"/>
  <c r="R14796" i="3"/>
  <c r="R14795" i="3"/>
  <c r="R14794" i="3"/>
  <c r="R14793" i="3"/>
  <c r="R14792" i="3"/>
  <c r="R14791" i="3"/>
  <c r="R14790" i="3"/>
  <c r="R14789" i="3"/>
  <c r="R14788" i="3"/>
  <c r="R14787" i="3"/>
  <c r="R14786" i="3"/>
  <c r="R14785" i="3"/>
  <c r="R14784" i="3"/>
  <c r="R14783" i="3"/>
  <c r="R14782" i="3"/>
  <c r="R14781" i="3"/>
  <c r="R14780" i="3"/>
  <c r="R14779" i="3"/>
  <c r="R14778" i="3"/>
  <c r="R14777" i="3"/>
  <c r="R14776" i="3"/>
  <c r="R14775" i="3"/>
  <c r="R14774" i="3"/>
  <c r="R14773" i="3"/>
  <c r="R14772" i="3"/>
  <c r="R14771" i="3"/>
  <c r="R14770" i="3"/>
  <c r="R14769" i="3"/>
  <c r="R14768" i="3"/>
  <c r="R14767" i="3"/>
  <c r="R14766" i="3"/>
  <c r="R14765" i="3"/>
  <c r="R14764" i="3"/>
  <c r="R14763" i="3"/>
  <c r="R14762" i="3"/>
  <c r="R14761" i="3"/>
  <c r="R14760" i="3"/>
  <c r="R14759" i="3"/>
  <c r="R14758" i="3"/>
  <c r="R14757" i="3"/>
  <c r="R14756" i="3"/>
  <c r="R14755" i="3"/>
  <c r="R14754" i="3"/>
  <c r="R14753" i="3"/>
  <c r="R14752" i="3"/>
  <c r="R14751" i="3"/>
  <c r="R14750" i="3"/>
  <c r="R14749" i="3"/>
  <c r="R14748" i="3"/>
  <c r="R14747" i="3"/>
  <c r="R14746" i="3"/>
  <c r="R14745" i="3"/>
  <c r="R14744" i="3"/>
  <c r="R14743" i="3"/>
  <c r="R14742" i="3"/>
  <c r="R14741" i="3"/>
  <c r="R14740" i="3"/>
  <c r="R14739" i="3"/>
  <c r="R14738" i="3"/>
  <c r="R14737" i="3"/>
  <c r="R14736" i="3"/>
  <c r="R14735" i="3"/>
  <c r="R14734" i="3"/>
  <c r="R14733" i="3"/>
  <c r="R14732" i="3"/>
  <c r="R14731" i="3"/>
  <c r="R14730" i="3"/>
  <c r="R14729" i="3"/>
  <c r="R14728" i="3"/>
  <c r="R14727" i="3"/>
  <c r="R14726" i="3"/>
  <c r="R14725" i="3"/>
  <c r="R14724" i="3"/>
  <c r="R14723" i="3"/>
  <c r="R14722" i="3"/>
  <c r="R14721" i="3"/>
  <c r="R14720" i="3"/>
  <c r="R14719" i="3"/>
  <c r="R14718" i="3"/>
  <c r="R14717" i="3"/>
  <c r="R14716" i="3"/>
  <c r="R14715" i="3"/>
  <c r="R14714" i="3"/>
  <c r="R14713" i="3"/>
  <c r="R14712" i="3"/>
  <c r="R14711" i="3"/>
  <c r="R14710" i="3"/>
  <c r="R14709" i="3"/>
  <c r="R14708" i="3"/>
  <c r="R14707" i="3"/>
  <c r="R14706" i="3"/>
  <c r="R14705" i="3"/>
  <c r="R14704" i="3"/>
  <c r="R14703" i="3"/>
  <c r="R14702" i="3"/>
  <c r="R14701" i="3"/>
  <c r="R14700" i="3"/>
  <c r="R14699" i="3"/>
  <c r="R14698" i="3"/>
  <c r="R14697" i="3"/>
  <c r="R14696" i="3"/>
  <c r="R14695" i="3"/>
  <c r="R14694" i="3"/>
  <c r="R14693" i="3"/>
  <c r="R14692" i="3"/>
  <c r="R14691" i="3"/>
  <c r="R14690" i="3"/>
  <c r="R14689" i="3"/>
  <c r="R14688" i="3"/>
  <c r="R14687" i="3"/>
  <c r="R14686" i="3"/>
  <c r="R14685" i="3"/>
  <c r="R14684" i="3"/>
  <c r="R14683" i="3"/>
  <c r="R14682" i="3"/>
  <c r="R14681" i="3"/>
  <c r="R14680" i="3"/>
  <c r="R14679" i="3"/>
  <c r="R14678" i="3"/>
  <c r="R14677" i="3"/>
  <c r="R14676" i="3"/>
  <c r="R14675" i="3"/>
  <c r="R14674" i="3"/>
  <c r="R14673" i="3"/>
  <c r="R14672" i="3"/>
  <c r="R14671" i="3"/>
  <c r="R14670" i="3"/>
  <c r="R14669" i="3"/>
  <c r="R14668" i="3"/>
  <c r="R14667" i="3"/>
  <c r="R14666" i="3"/>
  <c r="R14665" i="3"/>
  <c r="R14664" i="3"/>
  <c r="R14663" i="3"/>
  <c r="R14662" i="3"/>
  <c r="R14661" i="3"/>
  <c r="R14660" i="3"/>
  <c r="R14659" i="3"/>
  <c r="R14658" i="3"/>
  <c r="R14657" i="3"/>
  <c r="R14656" i="3"/>
  <c r="R14655" i="3"/>
  <c r="R14654" i="3"/>
  <c r="R14653" i="3"/>
  <c r="R14652" i="3"/>
  <c r="R14651" i="3"/>
  <c r="R14650" i="3"/>
  <c r="R14649" i="3"/>
  <c r="R14648" i="3"/>
  <c r="R14647" i="3"/>
  <c r="R14646" i="3"/>
  <c r="R14645" i="3"/>
  <c r="R14644" i="3"/>
  <c r="R14643" i="3"/>
  <c r="R14642" i="3"/>
  <c r="R14641" i="3"/>
  <c r="R14640" i="3"/>
  <c r="R14639" i="3"/>
  <c r="R14638" i="3"/>
  <c r="R14637" i="3"/>
  <c r="R14636" i="3"/>
  <c r="R14635" i="3"/>
  <c r="R14634" i="3"/>
  <c r="R14633" i="3"/>
  <c r="R14632" i="3"/>
  <c r="R14631" i="3"/>
  <c r="R14630" i="3"/>
  <c r="R14629" i="3"/>
  <c r="R14628" i="3"/>
  <c r="R14627" i="3"/>
  <c r="R14626" i="3"/>
  <c r="R14625" i="3"/>
  <c r="R14624" i="3"/>
  <c r="R14623" i="3"/>
  <c r="R14622" i="3"/>
  <c r="R14621" i="3"/>
  <c r="R14620" i="3"/>
  <c r="R14619" i="3"/>
  <c r="R14618" i="3"/>
  <c r="R14617" i="3"/>
  <c r="R14616" i="3"/>
  <c r="R14615" i="3"/>
  <c r="R14614" i="3"/>
  <c r="R14613" i="3"/>
  <c r="R14612" i="3"/>
  <c r="R14611" i="3"/>
  <c r="R14610" i="3"/>
  <c r="R14609" i="3"/>
  <c r="R14608" i="3"/>
  <c r="R14607" i="3"/>
  <c r="R14606" i="3"/>
  <c r="R14605" i="3"/>
  <c r="R14604" i="3"/>
  <c r="R14603" i="3"/>
  <c r="R14602" i="3"/>
  <c r="R14601" i="3"/>
  <c r="R14600" i="3"/>
  <c r="R14599" i="3"/>
  <c r="R14598" i="3"/>
  <c r="R14597" i="3"/>
  <c r="R14596" i="3"/>
  <c r="R14595" i="3"/>
  <c r="R14594" i="3"/>
  <c r="R14593" i="3"/>
  <c r="R14592" i="3"/>
  <c r="R14591" i="3"/>
  <c r="R14590" i="3"/>
  <c r="R14589" i="3"/>
  <c r="R14588" i="3"/>
  <c r="R14587" i="3"/>
  <c r="R14586" i="3"/>
  <c r="R14585" i="3"/>
  <c r="R14584" i="3"/>
  <c r="R14583" i="3"/>
  <c r="R14582" i="3"/>
  <c r="R14581" i="3"/>
  <c r="R14580" i="3"/>
  <c r="R14579" i="3"/>
  <c r="R14578" i="3"/>
  <c r="R14577" i="3"/>
  <c r="R14576" i="3"/>
  <c r="R14575" i="3"/>
  <c r="R14574" i="3"/>
  <c r="R14573" i="3"/>
  <c r="R14572" i="3"/>
  <c r="R14571" i="3"/>
  <c r="R14570" i="3"/>
  <c r="R14569" i="3"/>
  <c r="R14568" i="3"/>
  <c r="R14567" i="3"/>
  <c r="R14566" i="3"/>
  <c r="R14565" i="3"/>
  <c r="R14564" i="3"/>
  <c r="R14563" i="3"/>
  <c r="R14562" i="3"/>
  <c r="R14561" i="3"/>
  <c r="R14560" i="3"/>
  <c r="R14559" i="3"/>
  <c r="R14558" i="3"/>
  <c r="R14557" i="3"/>
  <c r="R14556" i="3"/>
  <c r="R14555" i="3"/>
  <c r="R14554" i="3"/>
  <c r="R14553" i="3"/>
  <c r="R14552" i="3"/>
  <c r="R14551" i="3"/>
  <c r="R14550" i="3"/>
  <c r="R14549" i="3"/>
  <c r="R14548" i="3"/>
  <c r="R14547" i="3"/>
  <c r="R14546" i="3"/>
  <c r="R14545" i="3"/>
  <c r="R14544" i="3"/>
  <c r="R14543" i="3"/>
  <c r="R14542" i="3"/>
  <c r="R14541" i="3"/>
  <c r="R14540" i="3"/>
  <c r="R14539" i="3"/>
  <c r="R14538" i="3"/>
  <c r="R14537" i="3"/>
  <c r="R14536" i="3"/>
  <c r="R14535" i="3"/>
  <c r="R14534" i="3"/>
  <c r="R14533" i="3"/>
  <c r="R14532" i="3"/>
  <c r="R14531" i="3"/>
  <c r="R14530" i="3"/>
  <c r="R14529" i="3"/>
  <c r="R14528" i="3"/>
  <c r="R14527" i="3"/>
  <c r="R14526" i="3"/>
  <c r="R14525" i="3"/>
  <c r="R14524" i="3"/>
  <c r="R14523" i="3"/>
  <c r="R14522" i="3"/>
  <c r="R14521" i="3"/>
  <c r="R14520" i="3"/>
  <c r="R14519" i="3"/>
  <c r="R14518" i="3"/>
  <c r="R14517" i="3"/>
  <c r="R14516" i="3"/>
  <c r="R14515" i="3"/>
  <c r="R14514" i="3"/>
  <c r="R14513" i="3"/>
  <c r="R14512" i="3"/>
  <c r="R14511" i="3"/>
  <c r="R14510" i="3"/>
  <c r="R14509" i="3"/>
  <c r="R14508" i="3"/>
  <c r="R14507" i="3"/>
  <c r="R14506" i="3"/>
  <c r="R14505" i="3"/>
  <c r="R14504" i="3"/>
  <c r="R14503" i="3"/>
  <c r="R14502" i="3"/>
  <c r="R14501" i="3"/>
  <c r="R14500" i="3"/>
  <c r="R14499" i="3"/>
  <c r="R14498" i="3"/>
  <c r="R14497" i="3"/>
  <c r="R14496" i="3"/>
  <c r="R14495" i="3"/>
  <c r="R14494" i="3"/>
  <c r="R14493" i="3"/>
  <c r="R14492" i="3"/>
  <c r="R14491" i="3"/>
  <c r="R14490" i="3"/>
  <c r="R14489" i="3"/>
  <c r="R14488" i="3"/>
  <c r="R14487" i="3"/>
  <c r="R14486" i="3"/>
  <c r="R14485" i="3"/>
  <c r="R14484" i="3"/>
  <c r="R14483" i="3"/>
  <c r="R14482" i="3"/>
  <c r="R14481" i="3"/>
  <c r="R14480" i="3"/>
  <c r="R14479" i="3"/>
  <c r="R14478" i="3"/>
  <c r="R14477" i="3"/>
  <c r="R14476" i="3"/>
  <c r="R14475" i="3"/>
  <c r="R14474" i="3"/>
  <c r="R14473" i="3"/>
  <c r="R14472" i="3"/>
  <c r="R14471" i="3"/>
  <c r="R14470" i="3"/>
  <c r="R14469" i="3"/>
  <c r="R14468" i="3"/>
  <c r="R14467" i="3"/>
  <c r="R14466" i="3"/>
  <c r="R14465" i="3"/>
  <c r="R14464" i="3"/>
  <c r="R14463" i="3"/>
  <c r="R14462" i="3"/>
  <c r="R14461" i="3"/>
  <c r="R14460" i="3"/>
  <c r="R14459" i="3"/>
  <c r="R14458" i="3"/>
  <c r="R14457" i="3"/>
  <c r="R14456" i="3"/>
  <c r="R14455" i="3"/>
  <c r="R14454" i="3"/>
  <c r="R14453" i="3"/>
  <c r="R14452" i="3"/>
  <c r="R14451" i="3"/>
  <c r="R14450" i="3"/>
  <c r="R14449" i="3"/>
  <c r="R14448" i="3"/>
  <c r="R14447" i="3"/>
  <c r="R14446" i="3"/>
  <c r="R14445" i="3"/>
  <c r="R14444" i="3"/>
  <c r="R14443" i="3"/>
  <c r="R14442" i="3"/>
  <c r="R14441" i="3"/>
  <c r="R14440" i="3"/>
  <c r="R14439" i="3"/>
  <c r="R14438" i="3"/>
  <c r="R14437" i="3"/>
  <c r="R14436" i="3"/>
  <c r="R14435" i="3"/>
  <c r="R14434" i="3"/>
  <c r="R14433" i="3"/>
  <c r="R14432" i="3"/>
  <c r="R14431" i="3"/>
  <c r="R14430" i="3"/>
  <c r="R14429" i="3"/>
  <c r="R14428" i="3"/>
  <c r="R14427" i="3"/>
  <c r="R14426" i="3"/>
  <c r="R14425" i="3"/>
  <c r="R14424" i="3"/>
  <c r="R14423" i="3"/>
  <c r="R14422" i="3"/>
  <c r="R14421" i="3"/>
  <c r="R14420" i="3"/>
  <c r="R14419" i="3"/>
  <c r="R14418" i="3"/>
  <c r="R14417" i="3"/>
  <c r="R14416" i="3"/>
  <c r="R14415" i="3"/>
  <c r="R14414" i="3"/>
  <c r="R14413" i="3"/>
  <c r="R14412" i="3"/>
  <c r="R14411" i="3"/>
  <c r="R14410" i="3"/>
  <c r="R14409" i="3"/>
  <c r="R14408" i="3"/>
  <c r="R14407" i="3"/>
  <c r="R14406" i="3"/>
  <c r="R14405" i="3"/>
  <c r="R14404" i="3"/>
  <c r="R14403" i="3"/>
  <c r="R14402" i="3"/>
  <c r="R14401" i="3"/>
  <c r="R14400" i="3"/>
  <c r="R14399" i="3"/>
  <c r="R14398" i="3"/>
  <c r="R14397" i="3"/>
  <c r="R14396" i="3"/>
  <c r="R14395" i="3"/>
  <c r="R14394" i="3"/>
  <c r="R14393" i="3"/>
  <c r="R14392" i="3"/>
  <c r="R14391" i="3"/>
  <c r="R14390" i="3"/>
  <c r="R14389" i="3"/>
  <c r="R14388" i="3"/>
  <c r="R14387" i="3"/>
  <c r="R14386" i="3"/>
  <c r="R14385" i="3"/>
  <c r="R14384" i="3"/>
  <c r="R14383" i="3"/>
  <c r="R14382" i="3"/>
  <c r="R14381" i="3"/>
  <c r="R14380" i="3"/>
  <c r="R14379" i="3"/>
  <c r="R14378" i="3"/>
  <c r="R14377" i="3"/>
  <c r="R14376" i="3"/>
  <c r="R14375" i="3"/>
  <c r="R14374" i="3"/>
  <c r="R14373" i="3"/>
  <c r="R14372" i="3"/>
  <c r="R14371" i="3"/>
  <c r="R14370" i="3"/>
  <c r="R14369" i="3"/>
  <c r="R14368" i="3"/>
  <c r="R14367" i="3"/>
  <c r="R14366" i="3"/>
  <c r="R14365" i="3"/>
  <c r="R14364" i="3"/>
  <c r="R14363" i="3"/>
  <c r="R14362" i="3"/>
  <c r="R14361" i="3"/>
  <c r="R14360" i="3"/>
  <c r="R14359" i="3"/>
  <c r="R14358" i="3"/>
  <c r="R14357" i="3"/>
  <c r="R14356" i="3"/>
  <c r="R14355" i="3"/>
  <c r="R14354" i="3"/>
  <c r="R14353" i="3"/>
  <c r="R14352" i="3"/>
  <c r="R14351" i="3"/>
  <c r="R14350" i="3"/>
  <c r="R14349" i="3"/>
  <c r="R14348" i="3"/>
  <c r="R14347" i="3"/>
  <c r="R14346" i="3"/>
  <c r="R14345" i="3"/>
  <c r="R14344" i="3"/>
  <c r="R14343" i="3"/>
  <c r="R14342" i="3"/>
  <c r="R14341" i="3"/>
  <c r="R14340" i="3"/>
  <c r="R14339" i="3"/>
  <c r="R14338" i="3"/>
  <c r="R14337" i="3"/>
  <c r="R14336" i="3"/>
  <c r="R14335" i="3"/>
  <c r="R14334" i="3"/>
  <c r="R14333" i="3"/>
  <c r="R14332" i="3"/>
  <c r="R14331" i="3"/>
  <c r="R14330" i="3"/>
  <c r="R14329" i="3"/>
  <c r="R14328" i="3"/>
  <c r="R14327" i="3"/>
  <c r="R14326" i="3"/>
  <c r="R14325" i="3"/>
  <c r="R14324" i="3"/>
  <c r="R14323" i="3"/>
  <c r="R14322" i="3"/>
  <c r="R14321" i="3"/>
  <c r="R14320" i="3"/>
  <c r="R14319" i="3"/>
  <c r="R14318" i="3"/>
  <c r="R14317" i="3"/>
  <c r="R14316" i="3"/>
  <c r="R14315" i="3"/>
  <c r="R14314" i="3"/>
  <c r="R14313" i="3"/>
  <c r="R14312" i="3"/>
  <c r="R14311" i="3"/>
  <c r="R14310" i="3"/>
  <c r="R14309" i="3"/>
  <c r="R14308" i="3"/>
  <c r="R14307" i="3"/>
  <c r="R14306" i="3"/>
  <c r="R14305" i="3"/>
  <c r="R14304" i="3"/>
  <c r="R14303" i="3"/>
  <c r="R14302" i="3"/>
  <c r="R14301" i="3"/>
  <c r="R14300" i="3"/>
  <c r="R14299" i="3"/>
  <c r="R14298" i="3"/>
  <c r="R14297" i="3"/>
  <c r="R14296" i="3"/>
  <c r="R14295" i="3"/>
  <c r="R14294" i="3"/>
  <c r="R14293" i="3"/>
  <c r="R14292" i="3"/>
  <c r="R14291" i="3"/>
  <c r="R14290" i="3"/>
  <c r="R14289" i="3"/>
  <c r="R14288" i="3"/>
  <c r="R14287" i="3"/>
  <c r="R14286" i="3"/>
  <c r="R14285" i="3"/>
  <c r="R14284" i="3"/>
  <c r="R14283" i="3"/>
  <c r="R14282" i="3"/>
  <c r="R14281" i="3"/>
  <c r="R14280" i="3"/>
  <c r="R14279" i="3"/>
  <c r="R14278" i="3"/>
  <c r="R14277" i="3"/>
  <c r="R14276" i="3"/>
  <c r="R14275" i="3"/>
  <c r="R14274" i="3"/>
  <c r="R14273" i="3"/>
  <c r="R14272" i="3"/>
  <c r="R14271" i="3"/>
  <c r="R14270" i="3"/>
  <c r="R14269" i="3"/>
  <c r="R14268" i="3"/>
  <c r="R14267" i="3"/>
  <c r="R14266" i="3"/>
  <c r="R14265" i="3"/>
  <c r="R14264" i="3"/>
  <c r="R14263" i="3"/>
  <c r="R14262" i="3"/>
  <c r="R14261" i="3"/>
  <c r="R14260" i="3"/>
  <c r="R14259" i="3"/>
  <c r="R14258" i="3"/>
  <c r="R14257" i="3"/>
  <c r="R14256" i="3"/>
  <c r="R14255" i="3"/>
  <c r="R14254" i="3"/>
  <c r="R14253" i="3"/>
  <c r="R14252" i="3"/>
  <c r="R14251" i="3"/>
  <c r="R14250" i="3"/>
  <c r="R14249" i="3"/>
  <c r="R14248" i="3"/>
  <c r="R14247" i="3"/>
  <c r="R14246" i="3"/>
  <c r="R14245" i="3"/>
  <c r="R14244" i="3"/>
  <c r="R14243" i="3"/>
  <c r="R14242" i="3"/>
  <c r="R14241" i="3"/>
  <c r="R14240" i="3"/>
  <c r="R14239" i="3"/>
  <c r="R14238" i="3"/>
  <c r="R14237" i="3"/>
  <c r="R14236" i="3"/>
  <c r="R14235" i="3"/>
  <c r="R14234" i="3"/>
  <c r="R14233" i="3"/>
  <c r="R14232" i="3"/>
  <c r="R14231" i="3"/>
  <c r="R14230" i="3"/>
  <c r="R14229" i="3"/>
  <c r="R14228" i="3"/>
  <c r="R14227" i="3"/>
  <c r="R14226" i="3"/>
  <c r="R14225" i="3"/>
  <c r="R14224" i="3"/>
  <c r="R14223" i="3"/>
  <c r="R14222" i="3"/>
  <c r="R14221" i="3"/>
  <c r="R14220" i="3"/>
  <c r="R14219" i="3"/>
  <c r="R14218" i="3"/>
  <c r="R14217" i="3"/>
  <c r="R14216" i="3"/>
  <c r="R14215" i="3"/>
  <c r="R14214" i="3"/>
  <c r="R14213" i="3"/>
  <c r="R14212" i="3"/>
  <c r="R14211" i="3"/>
  <c r="R14210" i="3"/>
  <c r="R14209" i="3"/>
  <c r="R14208" i="3"/>
  <c r="R14207" i="3"/>
  <c r="R14206" i="3"/>
  <c r="R14205" i="3"/>
  <c r="R14204" i="3"/>
  <c r="R14203" i="3"/>
  <c r="R14202" i="3"/>
  <c r="R14201" i="3"/>
  <c r="R14200" i="3"/>
  <c r="R14199" i="3"/>
  <c r="R14198" i="3"/>
  <c r="R14197" i="3"/>
  <c r="R14196" i="3"/>
  <c r="R14195" i="3"/>
  <c r="R14194" i="3"/>
  <c r="R14193" i="3"/>
  <c r="R14192" i="3"/>
  <c r="R14191" i="3"/>
  <c r="R14190" i="3"/>
  <c r="R14189" i="3"/>
  <c r="R14188" i="3"/>
  <c r="R14187" i="3"/>
  <c r="R14186" i="3"/>
  <c r="R14185" i="3"/>
  <c r="R14184" i="3"/>
  <c r="R14183" i="3"/>
  <c r="R14182" i="3"/>
  <c r="R14181" i="3"/>
  <c r="R14180" i="3"/>
  <c r="R14179" i="3"/>
  <c r="R14178" i="3"/>
  <c r="R14177" i="3"/>
  <c r="R14176" i="3"/>
  <c r="R14175" i="3"/>
  <c r="R14174" i="3"/>
  <c r="R14173" i="3"/>
  <c r="R14172" i="3"/>
  <c r="R14171" i="3"/>
  <c r="R14170" i="3"/>
  <c r="R14169" i="3"/>
  <c r="R14168" i="3"/>
  <c r="R14167" i="3"/>
  <c r="R14166" i="3"/>
  <c r="R14165" i="3"/>
  <c r="R14164" i="3"/>
  <c r="R14163" i="3"/>
  <c r="R14162" i="3"/>
  <c r="R14161" i="3"/>
  <c r="R14160" i="3"/>
  <c r="R14159" i="3"/>
  <c r="R14158" i="3"/>
  <c r="R14157" i="3"/>
  <c r="R14156" i="3"/>
  <c r="R14155" i="3"/>
  <c r="R14154" i="3"/>
  <c r="R14153" i="3"/>
  <c r="R14152" i="3"/>
  <c r="R14151" i="3"/>
  <c r="R14150" i="3"/>
  <c r="R14149" i="3"/>
  <c r="R14148" i="3"/>
  <c r="R14147" i="3"/>
  <c r="R14146" i="3"/>
  <c r="R14145" i="3"/>
  <c r="R14144" i="3"/>
  <c r="R14143" i="3"/>
  <c r="R14142" i="3"/>
  <c r="R14141" i="3"/>
  <c r="R14140" i="3"/>
  <c r="R14139" i="3"/>
  <c r="R14138" i="3"/>
  <c r="R14137" i="3"/>
  <c r="R14136" i="3"/>
  <c r="R14135" i="3"/>
  <c r="R14134" i="3"/>
  <c r="R14133" i="3"/>
  <c r="R14132" i="3"/>
  <c r="R14131" i="3"/>
  <c r="R14130" i="3"/>
  <c r="R14129" i="3"/>
  <c r="R14128" i="3"/>
  <c r="R14127" i="3"/>
  <c r="R14126" i="3"/>
  <c r="R14125" i="3"/>
  <c r="R14124" i="3"/>
  <c r="R14123" i="3"/>
  <c r="R14122" i="3"/>
  <c r="R14121" i="3"/>
  <c r="R14120" i="3"/>
  <c r="R14119" i="3"/>
  <c r="R14118" i="3"/>
  <c r="R14117" i="3"/>
  <c r="R14116" i="3"/>
  <c r="R14115" i="3"/>
  <c r="R14114" i="3"/>
  <c r="R14113" i="3"/>
  <c r="R14112" i="3"/>
  <c r="R14111" i="3"/>
  <c r="R14110" i="3"/>
  <c r="R14109" i="3"/>
  <c r="R14108" i="3"/>
  <c r="R14107" i="3"/>
  <c r="R14106" i="3"/>
  <c r="R14105" i="3"/>
  <c r="R14104" i="3"/>
  <c r="R14103" i="3"/>
  <c r="R14102" i="3"/>
  <c r="R14101" i="3"/>
  <c r="R14100" i="3"/>
  <c r="R14099" i="3"/>
  <c r="R14098" i="3"/>
  <c r="R14097" i="3"/>
  <c r="R14096" i="3"/>
  <c r="R14095" i="3"/>
  <c r="R14094" i="3"/>
  <c r="R14093" i="3"/>
  <c r="R14092" i="3"/>
  <c r="R14091" i="3"/>
  <c r="R14090" i="3"/>
  <c r="R14089" i="3"/>
  <c r="R14088" i="3"/>
  <c r="R14087" i="3"/>
  <c r="R14086" i="3"/>
  <c r="R14085" i="3"/>
  <c r="R14084" i="3"/>
  <c r="R14083" i="3"/>
  <c r="R14082" i="3"/>
  <c r="R14081" i="3"/>
  <c r="R14080" i="3"/>
  <c r="R14079" i="3"/>
  <c r="R14078" i="3"/>
  <c r="R14077" i="3"/>
  <c r="R14076" i="3"/>
  <c r="R14075" i="3"/>
  <c r="R14074" i="3"/>
  <c r="R14073" i="3"/>
  <c r="R14072" i="3"/>
  <c r="R14071" i="3"/>
  <c r="R14070" i="3"/>
  <c r="R14069" i="3"/>
  <c r="R14068" i="3"/>
  <c r="R14067" i="3"/>
  <c r="R14066" i="3"/>
  <c r="R14065" i="3"/>
  <c r="R14064" i="3"/>
  <c r="R14063" i="3"/>
  <c r="R14062" i="3"/>
  <c r="R14061" i="3"/>
  <c r="R14060" i="3"/>
  <c r="R14059" i="3"/>
  <c r="R14058" i="3"/>
  <c r="R14057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DY94" i="1" s="1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DZ71" i="1" s="1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DY62" i="1" s="1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DZ58" i="1" s="1"/>
  <c r="R1595" i="3"/>
  <c r="DZ57" i="1" s="1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R7" i="3"/>
  <c r="R6" i="3"/>
  <c r="R5" i="3"/>
  <c r="R4" i="3"/>
  <c r="R3" i="3"/>
  <c r="R2" i="3"/>
  <c r="DZ77" i="1" l="1"/>
  <c r="EB52" i="1"/>
  <c r="DX91" i="1"/>
  <c r="DZ104" i="1"/>
  <c r="DZ119" i="1"/>
  <c r="DX120" i="1"/>
  <c r="DX94" i="1"/>
  <c r="DZ98" i="1"/>
  <c r="EB110" i="1"/>
  <c r="DX112" i="1"/>
  <c r="DX224" i="1"/>
  <c r="DX122" i="1"/>
  <c r="EA95" i="1"/>
  <c r="EB222" i="1"/>
  <c r="EB225" i="1"/>
  <c r="EB117" i="1"/>
  <c r="DZ115" i="1"/>
  <c r="DX118" i="1"/>
  <c r="DX93" i="1"/>
  <c r="EB215" i="1"/>
  <c r="EB107" i="1"/>
  <c r="DY107" i="1"/>
  <c r="DY113" i="1"/>
  <c r="DX113" i="1"/>
  <c r="DZ97" i="1"/>
  <c r="DY97" i="1"/>
  <c r="DW99" i="1"/>
  <c r="DY99" i="1"/>
  <c r="DZ99" i="1"/>
  <c r="EC99" i="1"/>
  <c r="DX99" i="1"/>
  <c r="DZ102" i="1"/>
  <c r="EB102" i="1"/>
  <c r="DX102" i="1"/>
  <c r="DY102" i="1"/>
  <c r="DX101" i="1"/>
  <c r="DZ101" i="1"/>
  <c r="DY101" i="1"/>
  <c r="EA101" i="1"/>
  <c r="EB109" i="1"/>
  <c r="DX109" i="1"/>
  <c r="EB111" i="1"/>
  <c r="DX111" i="1"/>
  <c r="DZ100" i="1"/>
  <c r="EA100" i="1"/>
  <c r="DX100" i="1"/>
  <c r="EC100" i="1"/>
  <c r="DZ103" i="1"/>
  <c r="DX103" i="1"/>
  <c r="EA103" i="1"/>
  <c r="DZ106" i="1"/>
  <c r="DY106" i="1"/>
  <c r="DY108" i="1"/>
  <c r="EB108" i="1"/>
  <c r="DX89" i="1"/>
  <c r="EB89" i="1"/>
  <c r="DW96" i="1"/>
  <c r="EA96" i="1"/>
  <c r="EA105" i="1"/>
  <c r="DZ105" i="1"/>
  <c r="DY116" i="1"/>
  <c r="EB116" i="1"/>
  <c r="DX106" i="1"/>
  <c r="EB106" i="1"/>
  <c r="EB220" i="1"/>
  <c r="DX220" i="1"/>
  <c r="EB223" i="1"/>
  <c r="DX223" i="1"/>
  <c r="EB224" i="1"/>
  <c r="DY224" i="1"/>
  <c r="DX222" i="1"/>
  <c r="DX225" i="1"/>
  <c r="DX215" i="1"/>
  <c r="EC108" i="1"/>
  <c r="DP108" i="1"/>
  <c r="DQ108" i="1"/>
  <c r="DW108" i="1"/>
  <c r="EA106" i="1"/>
  <c r="DU106" i="1"/>
  <c r="DP107" i="1"/>
  <c r="DQ107" i="1"/>
  <c r="EC107" i="1"/>
  <c r="DW107" i="1"/>
  <c r="EA108" i="1"/>
  <c r="DU108" i="1"/>
  <c r="DY110" i="1"/>
  <c r="DS110" i="1"/>
  <c r="DP113" i="1"/>
  <c r="DQ113" i="1"/>
  <c r="DW113" i="1"/>
  <c r="EC113" i="1"/>
  <c r="EC115" i="1"/>
  <c r="DW115" i="1"/>
  <c r="DW116" i="1"/>
  <c r="EC116" i="1"/>
  <c r="DP116" i="1"/>
  <c r="DQ116" i="1"/>
  <c r="EA116" i="1"/>
  <c r="DU116" i="1"/>
  <c r="DQ119" i="1"/>
  <c r="DP119" i="1"/>
  <c r="EC119" i="1"/>
  <c r="DW119" i="1"/>
  <c r="EA119" i="1"/>
  <c r="DU119" i="1"/>
  <c r="DW120" i="1"/>
  <c r="EC120" i="1"/>
  <c r="DP120" i="1"/>
  <c r="DQ120" i="1"/>
  <c r="DW121" i="1"/>
  <c r="EC121" i="1"/>
  <c r="DQ121" i="1"/>
  <c r="DP121" i="1"/>
  <c r="EA122" i="1"/>
  <c r="DU122" i="1"/>
  <c r="DP69" i="1"/>
  <c r="DQ69" i="1"/>
  <c r="EB69" i="1"/>
  <c r="DV69" i="1"/>
  <c r="DP68" i="1"/>
  <c r="DQ68" i="1"/>
  <c r="EB68" i="1"/>
  <c r="DV68" i="1"/>
  <c r="DW56" i="1"/>
  <c r="EC56" i="1"/>
  <c r="EC58" i="1"/>
  <c r="DW58" i="1"/>
  <c r="EC59" i="1"/>
  <c r="DW59" i="1"/>
  <c r="EB66" i="1"/>
  <c r="DV66" i="1"/>
  <c r="DP64" i="1"/>
  <c r="DQ64" i="1"/>
  <c r="DW64" i="1"/>
  <c r="EC64" i="1"/>
  <c r="EB64" i="1"/>
  <c r="DV64" i="1"/>
  <c r="EB70" i="1"/>
  <c r="DV70" i="1"/>
  <c r="DP70" i="1"/>
  <c r="DQ70" i="1"/>
  <c r="EC71" i="1"/>
  <c r="DW71" i="1"/>
  <c r="DP71" i="1"/>
  <c r="DQ71" i="1"/>
  <c r="EB71" i="1"/>
  <c r="DV71" i="1"/>
  <c r="DP73" i="1"/>
  <c r="DQ73" i="1"/>
  <c r="DW73" i="1"/>
  <c r="EC73" i="1"/>
  <c r="DP76" i="1"/>
  <c r="DQ76" i="1"/>
  <c r="EB76" i="1"/>
  <c r="DV76" i="1"/>
  <c r="DW76" i="1"/>
  <c r="EC76" i="1"/>
  <c r="DW77" i="1"/>
  <c r="EC77" i="1"/>
  <c r="EB79" i="1"/>
  <c r="DV79" i="1"/>
  <c r="EB81" i="1"/>
  <c r="DV81" i="1"/>
  <c r="DP81" i="1"/>
  <c r="DQ81" i="1"/>
  <c r="EB86" i="1"/>
  <c r="DV86" i="1"/>
  <c r="DP86" i="1"/>
  <c r="DQ86" i="1"/>
  <c r="DW88" i="1"/>
  <c r="EC88" i="1"/>
  <c r="DP91" i="1"/>
  <c r="DQ91" i="1"/>
  <c r="EB91" i="1"/>
  <c r="DV91" i="1"/>
  <c r="DP97" i="1"/>
  <c r="DQ97" i="1"/>
  <c r="EB97" i="1"/>
  <c r="DV97" i="1"/>
  <c r="DP99" i="1"/>
  <c r="DQ99" i="1"/>
  <c r="EB99" i="1"/>
  <c r="DV99" i="1"/>
  <c r="DP102" i="1"/>
  <c r="DQ102" i="1"/>
  <c r="EC102" i="1"/>
  <c r="DW102" i="1"/>
  <c r="DP101" i="1"/>
  <c r="DQ101" i="1"/>
  <c r="DW101" i="1"/>
  <c r="EC101" i="1"/>
  <c r="EC103" i="1"/>
  <c r="DW103" i="1"/>
  <c r="EB104" i="1"/>
  <c r="DV104" i="1"/>
  <c r="DP104" i="1"/>
  <c r="DQ104" i="1"/>
  <c r="DW105" i="1"/>
  <c r="EC105" i="1"/>
  <c r="EA215" i="1"/>
  <c r="DU215" i="1"/>
  <c r="DZ215" i="1"/>
  <c r="DT215" i="1"/>
  <c r="DP220" i="1"/>
  <c r="DQ220" i="1"/>
  <c r="EC220" i="1"/>
  <c r="DW220" i="1"/>
  <c r="DQ221" i="1"/>
  <c r="DP221" i="1"/>
  <c r="DZ221" i="1"/>
  <c r="DT221" i="1"/>
  <c r="EC221" i="1"/>
  <c r="DW221" i="1"/>
  <c r="EC222" i="1"/>
  <c r="DW222" i="1"/>
  <c r="EA225" i="1"/>
  <c r="DU225" i="1"/>
  <c r="EC3" i="1"/>
  <c r="DW3" i="1"/>
  <c r="DP3" i="1"/>
  <c r="DQ3" i="1"/>
  <c r="DW9" i="1"/>
  <c r="EC9" i="1"/>
  <c r="DQ9" i="1"/>
  <c r="DP9" i="1"/>
  <c r="EC6" i="1"/>
  <c r="DW6" i="1"/>
  <c r="DP6" i="1"/>
  <c r="DQ6" i="1"/>
  <c r="DZ18" i="1"/>
  <c r="DT18" i="1"/>
  <c r="DZ17" i="1"/>
  <c r="DT17" i="1"/>
  <c r="DZ44" i="1"/>
  <c r="DT44" i="1"/>
  <c r="DP44" i="1"/>
  <c r="DQ44" i="1"/>
  <c r="DW44" i="1"/>
  <c r="EC44" i="1"/>
  <c r="DP42" i="1"/>
  <c r="DQ42" i="1"/>
  <c r="EC42" i="1"/>
  <c r="DW42" i="1"/>
  <c r="DW24" i="1"/>
  <c r="EC24" i="1"/>
  <c r="DW25" i="1"/>
  <c r="EC25" i="1"/>
  <c r="DP25" i="1"/>
  <c r="DQ25" i="1"/>
  <c r="DZ25" i="1"/>
  <c r="DT25" i="1"/>
  <c r="DP41" i="1"/>
  <c r="DQ41" i="1"/>
  <c r="DZ41" i="1"/>
  <c r="DT41" i="1"/>
  <c r="DP40" i="1"/>
  <c r="DQ40" i="1"/>
  <c r="DW40" i="1"/>
  <c r="EC40" i="1"/>
  <c r="DZ27" i="1"/>
  <c r="DT27" i="1"/>
  <c r="EC39" i="1"/>
  <c r="DW39" i="1"/>
  <c r="DP39" i="1"/>
  <c r="DQ39" i="1"/>
  <c r="DZ38" i="1"/>
  <c r="DT38" i="1"/>
  <c r="DP38" i="1"/>
  <c r="DQ38" i="1"/>
  <c r="DW29" i="1"/>
  <c r="EC29" i="1"/>
  <c r="EA37" i="1"/>
  <c r="DU37" i="1"/>
  <c r="DZ36" i="1"/>
  <c r="DT36" i="1"/>
  <c r="DP49" i="1"/>
  <c r="DQ49" i="1"/>
  <c r="DW49" i="1"/>
  <c r="EC49" i="1"/>
  <c r="DZ47" i="1"/>
  <c r="DT47" i="1"/>
  <c r="EA47" i="1"/>
  <c r="DU47" i="1"/>
  <c r="DZ52" i="1"/>
  <c r="DT52" i="1"/>
  <c r="DZ9" i="1"/>
  <c r="DT9" i="1"/>
  <c r="EA16" i="1"/>
  <c r="DU16" i="1"/>
  <c r="EA107" i="1"/>
  <c r="DU107" i="1"/>
  <c r="DW109" i="1"/>
  <c r="EC109" i="1"/>
  <c r="DP109" i="1"/>
  <c r="DQ109" i="1"/>
  <c r="EA110" i="1"/>
  <c r="DU110" i="1"/>
  <c r="EC111" i="1"/>
  <c r="DW111" i="1"/>
  <c r="DP111" i="1"/>
  <c r="DQ111" i="1"/>
  <c r="DW112" i="1"/>
  <c r="EC112" i="1"/>
  <c r="DP112" i="1"/>
  <c r="DQ112" i="1"/>
  <c r="DZ112" i="1"/>
  <c r="DT112" i="1"/>
  <c r="EA112" i="1"/>
  <c r="DU112" i="1"/>
  <c r="EA114" i="1"/>
  <c r="DU114" i="1"/>
  <c r="DP114" i="1"/>
  <c r="DQ114" i="1"/>
  <c r="DZ116" i="1"/>
  <c r="DT116" i="1"/>
  <c r="DZ117" i="1"/>
  <c r="DT117" i="1"/>
  <c r="DZ118" i="1"/>
  <c r="DT118" i="1"/>
  <c r="DW68" i="1"/>
  <c r="EC68" i="1"/>
  <c r="EB67" i="1"/>
  <c r="DV67" i="1"/>
  <c r="DP67" i="1"/>
  <c r="DQ67" i="1"/>
  <c r="EB62" i="1"/>
  <c r="DV62" i="1"/>
  <c r="DW65" i="1"/>
  <c r="EC65" i="1"/>
  <c r="EB72" i="1"/>
  <c r="DV72" i="1"/>
  <c r="DP72" i="1"/>
  <c r="DQ72" i="1"/>
  <c r="EB73" i="1"/>
  <c r="DV73" i="1"/>
  <c r="DP77" i="1"/>
  <c r="DQ77" i="1"/>
  <c r="EB77" i="1"/>
  <c r="DV77" i="1"/>
  <c r="DP78" i="1"/>
  <c r="DQ78" i="1"/>
  <c r="EB78" i="1"/>
  <c r="DV78" i="1"/>
  <c r="DP80" i="1"/>
  <c r="DQ80" i="1"/>
  <c r="EB80" i="1"/>
  <c r="DV80" i="1"/>
  <c r="DP83" i="1"/>
  <c r="DQ83" i="1"/>
  <c r="EC83" i="1"/>
  <c r="DW83" i="1"/>
  <c r="DP84" i="1"/>
  <c r="DQ84" i="1"/>
  <c r="EB84" i="1"/>
  <c r="DV84" i="1"/>
  <c r="DP85" i="1"/>
  <c r="DQ85" i="1"/>
  <c r="EB85" i="1"/>
  <c r="DV85" i="1"/>
  <c r="DP94" i="1"/>
  <c r="DQ94" i="1"/>
  <c r="EC94" i="1"/>
  <c r="DW94" i="1"/>
  <c r="EB95" i="1"/>
  <c r="DV95" i="1"/>
  <c r="DW97" i="1"/>
  <c r="EC97" i="1"/>
  <c r="EC98" i="1"/>
  <c r="DW98" i="1"/>
  <c r="DV100" i="1"/>
  <c r="DP100" i="1"/>
  <c r="DQ100" i="1"/>
  <c r="EB100" i="1"/>
  <c r="DV103" i="1"/>
  <c r="DP103" i="1"/>
  <c r="DQ103" i="1"/>
  <c r="EB103" i="1"/>
  <c r="DR105" i="1"/>
  <c r="DX105" i="1"/>
  <c r="EA220" i="1"/>
  <c r="DU220" i="1"/>
  <c r="DU221" i="1"/>
  <c r="EA221" i="1"/>
  <c r="DP223" i="1"/>
  <c r="DW223" i="1"/>
  <c r="EC223" i="1"/>
  <c r="DQ223" i="1"/>
  <c r="EA223" i="1"/>
  <c r="DU223" i="1"/>
  <c r="EC224" i="1"/>
  <c r="DP224" i="1"/>
  <c r="DQ224" i="1"/>
  <c r="DW224" i="1"/>
  <c r="DW10" i="1"/>
  <c r="DP10" i="1"/>
  <c r="DQ10" i="1"/>
  <c r="EC10" i="1"/>
  <c r="DS9" i="1"/>
  <c r="DY9" i="1"/>
  <c r="DP13" i="1"/>
  <c r="EA13" i="1"/>
  <c r="DU13" i="1"/>
  <c r="DQ13" i="1"/>
  <c r="EA21" i="1"/>
  <c r="DU21" i="1"/>
  <c r="EC16" i="1"/>
  <c r="DP16" i="1"/>
  <c r="DQ16" i="1"/>
  <c r="DW16" i="1"/>
  <c r="DW18" i="1"/>
  <c r="DP18" i="1"/>
  <c r="DQ18" i="1"/>
  <c r="EC18" i="1"/>
  <c r="DU17" i="1"/>
  <c r="EA17" i="1"/>
  <c r="DQ43" i="1"/>
  <c r="EC43" i="1"/>
  <c r="DW43" i="1"/>
  <c r="DP43" i="1"/>
  <c r="DZ43" i="1"/>
  <c r="DT43" i="1"/>
  <c r="DW22" i="1"/>
  <c r="DP22" i="1"/>
  <c r="DQ22" i="1"/>
  <c r="EC22" i="1"/>
  <c r="DW26" i="1"/>
  <c r="DP26" i="1"/>
  <c r="DQ26" i="1"/>
  <c r="EC26" i="1"/>
  <c r="EC41" i="1"/>
  <c r="DW41" i="1"/>
  <c r="EA40" i="1"/>
  <c r="DU40" i="1"/>
  <c r="DU28" i="1"/>
  <c r="DP28" i="1"/>
  <c r="DQ28" i="1"/>
  <c r="EA28" i="1"/>
  <c r="DW38" i="1"/>
  <c r="EC38" i="1"/>
  <c r="EA38" i="1"/>
  <c r="DU38" i="1"/>
  <c r="DW30" i="1"/>
  <c r="DP30" i="1"/>
  <c r="DQ30" i="1"/>
  <c r="EC30" i="1"/>
  <c r="DU36" i="1"/>
  <c r="EA36" i="1"/>
  <c r="DZ35" i="1"/>
  <c r="DT35" i="1"/>
  <c r="DU32" i="1"/>
  <c r="EA32" i="1"/>
  <c r="DQ33" i="1"/>
  <c r="DW33" i="1"/>
  <c r="EC33" i="1"/>
  <c r="DP33" i="1"/>
  <c r="EA49" i="1"/>
  <c r="DU49" i="1"/>
  <c r="DW46" i="1"/>
  <c r="DP46" i="1"/>
  <c r="DQ46" i="1"/>
  <c r="EC46" i="1"/>
  <c r="EC45" i="1"/>
  <c r="DP45" i="1"/>
  <c r="DQ45" i="1"/>
  <c r="DW45" i="1"/>
  <c r="DU45" i="1"/>
  <c r="EA45" i="1"/>
  <c r="DW52" i="1"/>
  <c r="EC52" i="1"/>
  <c r="DU19" i="1"/>
  <c r="EA19" i="1"/>
  <c r="DP15" i="1"/>
  <c r="EC15" i="1"/>
  <c r="DW15" i="1"/>
  <c r="DQ15" i="1"/>
  <c r="EA12" i="1"/>
  <c r="DU12" i="1"/>
  <c r="DT16" i="1"/>
  <c r="DZ16" i="1"/>
  <c r="EA6" i="1"/>
  <c r="DU6" i="1"/>
  <c r="DZ107" i="1"/>
  <c r="DT107" i="1"/>
  <c r="DW106" i="1"/>
  <c r="DP106" i="1"/>
  <c r="DQ106" i="1"/>
  <c r="EC106" i="1"/>
  <c r="DQ110" i="1"/>
  <c r="EC110" i="1"/>
  <c r="DW110" i="1"/>
  <c r="DP110" i="1"/>
  <c r="EA111" i="1"/>
  <c r="DU111" i="1"/>
  <c r="DW114" i="1"/>
  <c r="EC114" i="1"/>
  <c r="DZ114" i="1"/>
  <c r="DT114" i="1"/>
  <c r="EC117" i="1"/>
  <c r="DP117" i="1"/>
  <c r="DQ117" i="1"/>
  <c r="DW117" i="1"/>
  <c r="DU117" i="1"/>
  <c r="EA117" i="1"/>
  <c r="DZ121" i="1"/>
  <c r="DT121" i="1"/>
  <c r="DW122" i="1"/>
  <c r="DP122" i="1"/>
  <c r="DQ122" i="1"/>
  <c r="EC122" i="1"/>
  <c r="DT122" i="1"/>
  <c r="DZ122" i="1"/>
  <c r="EB55" i="1"/>
  <c r="DV55" i="1"/>
  <c r="DV57" i="1"/>
  <c r="DP57" i="1"/>
  <c r="DQ57" i="1"/>
  <c r="EB57" i="1"/>
  <c r="DW66" i="1"/>
  <c r="DP66" i="1"/>
  <c r="DQ66" i="1"/>
  <c r="EC66" i="1"/>
  <c r="EC61" i="1"/>
  <c r="DP61" i="1"/>
  <c r="DQ61" i="1"/>
  <c r="DW61" i="1"/>
  <c r="DV61" i="1"/>
  <c r="EB61" i="1"/>
  <c r="DQ63" i="1"/>
  <c r="EC63" i="1"/>
  <c r="DW63" i="1"/>
  <c r="DP63" i="1"/>
  <c r="DQ75" i="1"/>
  <c r="EB75" i="1"/>
  <c r="DV75" i="1"/>
  <c r="DP75" i="1"/>
  <c r="DQ79" i="1"/>
  <c r="EC79" i="1"/>
  <c r="DW79" i="1"/>
  <c r="DP79" i="1"/>
  <c r="DW80" i="1"/>
  <c r="EC80" i="1"/>
  <c r="EC81" i="1"/>
  <c r="DW81" i="1"/>
  <c r="DX81" i="1"/>
  <c r="DR81" i="1"/>
  <c r="DV83" i="1"/>
  <c r="EB83" i="1"/>
  <c r="DQ88" i="1"/>
  <c r="EB88" i="1"/>
  <c r="DV88" i="1"/>
  <c r="DP88" i="1"/>
  <c r="DQ89" i="1"/>
  <c r="DW89" i="1"/>
  <c r="EC89" i="1"/>
  <c r="DP89" i="1"/>
  <c r="EC91" i="1"/>
  <c r="DW91" i="1"/>
  <c r="EC92" i="1"/>
  <c r="DW92" i="1"/>
  <c r="DQ95" i="1"/>
  <c r="EC95" i="1"/>
  <c r="DW95" i="1"/>
  <c r="DP95" i="1"/>
  <c r="DQ96" i="1"/>
  <c r="EB96" i="1"/>
  <c r="DV96" i="1"/>
  <c r="DP96" i="1"/>
  <c r="DQ98" i="1"/>
  <c r="EB98" i="1"/>
  <c r="DV98" i="1"/>
  <c r="DP98" i="1"/>
  <c r="EB101" i="1"/>
  <c r="DV101" i="1"/>
  <c r="DT220" i="1"/>
  <c r="DZ220" i="1"/>
  <c r="DY220" i="1"/>
  <c r="DS220" i="1"/>
  <c r="DT222" i="1"/>
  <c r="DP222" i="1"/>
  <c r="DQ222" i="1"/>
  <c r="DZ222" i="1"/>
  <c r="DT224" i="1"/>
  <c r="DZ224" i="1"/>
  <c r="EA224" i="1"/>
  <c r="DU224" i="1"/>
  <c r="DW225" i="1"/>
  <c r="DQ225" i="1"/>
  <c r="DP225" i="1"/>
  <c r="EC225" i="1"/>
  <c r="DT225" i="1"/>
  <c r="DZ225" i="1"/>
  <c r="DP2" i="1"/>
  <c r="EC2" i="1"/>
  <c r="DQ2" i="1"/>
  <c r="DW2" i="1"/>
  <c r="DQ4" i="1"/>
  <c r="DW4" i="1"/>
  <c r="EC4" i="1"/>
  <c r="DP4" i="1"/>
  <c r="DQ8" i="1"/>
  <c r="DW8" i="1"/>
  <c r="EC8" i="1"/>
  <c r="DP8" i="1"/>
  <c r="DW13" i="1"/>
  <c r="EC13" i="1"/>
  <c r="DW19" i="1"/>
  <c r="DQ19" i="1"/>
  <c r="DP19" i="1"/>
  <c r="EC19" i="1"/>
  <c r="EC17" i="1"/>
  <c r="DQ17" i="1"/>
  <c r="DP17" i="1"/>
  <c r="DW17" i="1"/>
  <c r="DU44" i="1"/>
  <c r="EA44" i="1"/>
  <c r="EA22" i="1"/>
  <c r="DU22" i="1"/>
  <c r="DU25" i="1"/>
  <c r="EA25" i="1"/>
  <c r="DQ27" i="1"/>
  <c r="EC27" i="1"/>
  <c r="DW27" i="1"/>
  <c r="DP27" i="1"/>
  <c r="DZ40" i="1"/>
  <c r="DT40" i="1"/>
  <c r="DU27" i="1"/>
  <c r="EA27" i="1"/>
  <c r="DW28" i="1"/>
  <c r="EC28" i="1"/>
  <c r="DT29" i="1"/>
  <c r="DZ29" i="1"/>
  <c r="DQ37" i="1"/>
  <c r="DW37" i="1"/>
  <c r="EC37" i="1"/>
  <c r="DP37" i="1"/>
  <c r="DQ31" i="1"/>
  <c r="EA31" i="1"/>
  <c r="DU31" i="1"/>
  <c r="DP31" i="1"/>
  <c r="DQ32" i="1"/>
  <c r="DW32" i="1"/>
  <c r="EC32" i="1"/>
  <c r="DP32" i="1"/>
  <c r="DQ50" i="1"/>
  <c r="EC50" i="1"/>
  <c r="DW50" i="1"/>
  <c r="DP50" i="1"/>
  <c r="EA50" i="1"/>
  <c r="DU50" i="1"/>
  <c r="EC48" i="1"/>
  <c r="DP48" i="1"/>
  <c r="DQ48" i="1"/>
  <c r="DW48" i="1"/>
  <c r="DU48" i="1"/>
  <c r="EA48" i="1"/>
  <c r="DZ48" i="1"/>
  <c r="DT48" i="1"/>
  <c r="DW47" i="1"/>
  <c r="DP47" i="1"/>
  <c r="DQ47" i="1"/>
  <c r="EC47" i="1"/>
  <c r="DT46" i="1"/>
  <c r="DZ46" i="1"/>
  <c r="EA46" i="1"/>
  <c r="DU46" i="1"/>
  <c r="DW51" i="1"/>
  <c r="DP51" i="1"/>
  <c r="DQ51" i="1"/>
  <c r="EC51" i="1"/>
  <c r="DU52" i="1"/>
  <c r="DP52" i="1"/>
  <c r="DQ52" i="1"/>
  <c r="EA52" i="1"/>
  <c r="DW7" i="1"/>
  <c r="DQ7" i="1"/>
  <c r="DP7" i="1"/>
  <c r="EC7" i="1"/>
  <c r="DW20" i="1"/>
  <c r="EC20" i="1"/>
  <c r="DP20" i="1"/>
  <c r="DQ20" i="1"/>
  <c r="DW5" i="1"/>
  <c r="EC5" i="1"/>
  <c r="DQ5" i="1"/>
  <c r="DP5" i="1"/>
  <c r="EA7" i="1"/>
  <c r="DU7" i="1"/>
  <c r="DZ109" i="1"/>
  <c r="DT109" i="1"/>
  <c r="DU109" i="1"/>
  <c r="EA109" i="1"/>
  <c r="DY109" i="1"/>
  <c r="DS109" i="1"/>
  <c r="DZ110" i="1"/>
  <c r="DT110" i="1"/>
  <c r="DZ111" i="1"/>
  <c r="DT111" i="1"/>
  <c r="EA113" i="1"/>
  <c r="DU113" i="1"/>
  <c r="DP115" i="1"/>
  <c r="DQ115" i="1"/>
  <c r="EA115" i="1"/>
  <c r="DU115" i="1"/>
  <c r="DP118" i="1"/>
  <c r="DQ118" i="1"/>
  <c r="EC118" i="1"/>
  <c r="DW118" i="1"/>
  <c r="EA118" i="1"/>
  <c r="DU118" i="1"/>
  <c r="EA120" i="1"/>
  <c r="DU120" i="1"/>
  <c r="DP54" i="1"/>
  <c r="DQ54" i="1"/>
  <c r="EC54" i="1"/>
  <c r="DW54" i="1"/>
  <c r="DP55" i="1"/>
  <c r="DQ55" i="1"/>
  <c r="EC55" i="1"/>
  <c r="DW55" i="1"/>
  <c r="DP56" i="1"/>
  <c r="DQ56" i="1"/>
  <c r="EB56" i="1"/>
  <c r="DV56" i="1"/>
  <c r="DP58" i="1"/>
  <c r="DQ58" i="1"/>
  <c r="EB58" i="1"/>
  <c r="DV58" i="1"/>
  <c r="EC67" i="1"/>
  <c r="DW67" i="1"/>
  <c r="EB59" i="1"/>
  <c r="DV59" i="1"/>
  <c r="DP59" i="1"/>
  <c r="DQ59" i="1"/>
  <c r="EC62" i="1"/>
  <c r="DW62" i="1"/>
  <c r="DP62" i="1"/>
  <c r="DQ62" i="1"/>
  <c r="EB65" i="1"/>
  <c r="DV65" i="1"/>
  <c r="DP65" i="1"/>
  <c r="DQ65" i="1"/>
  <c r="DW72" i="1"/>
  <c r="EC72" i="1"/>
  <c r="DP74" i="1"/>
  <c r="DQ74" i="1"/>
  <c r="EB74" i="1"/>
  <c r="DV74" i="1"/>
  <c r="EC74" i="1"/>
  <c r="DW74" i="1"/>
  <c r="EC75" i="1"/>
  <c r="DW75" i="1"/>
  <c r="DX77" i="1"/>
  <c r="DR77" i="1"/>
  <c r="DX83" i="1"/>
  <c r="DR83" i="1"/>
  <c r="DW84" i="1"/>
  <c r="EC84" i="1"/>
  <c r="EC87" i="1"/>
  <c r="DW87" i="1"/>
  <c r="DQ87" i="1"/>
  <c r="DP87" i="1"/>
  <c r="EB92" i="1"/>
  <c r="DV92" i="1"/>
  <c r="DP92" i="1"/>
  <c r="DQ92" i="1"/>
  <c r="EB93" i="1"/>
  <c r="DV93" i="1"/>
  <c r="DQ93" i="1"/>
  <c r="DP93" i="1"/>
  <c r="DW93" i="1"/>
  <c r="EC93" i="1"/>
  <c r="DW104" i="1"/>
  <c r="EC104" i="1"/>
  <c r="EB105" i="1"/>
  <c r="DV105" i="1"/>
  <c r="DQ105" i="1"/>
  <c r="DP105" i="1"/>
  <c r="DW215" i="1"/>
  <c r="EC215" i="1"/>
  <c r="DQ215" i="1"/>
  <c r="DP215" i="1"/>
  <c r="DZ223" i="1"/>
  <c r="DT223" i="1"/>
  <c r="DS223" i="1"/>
  <c r="DY223" i="1"/>
  <c r="DY225" i="1"/>
  <c r="DS225" i="1"/>
  <c r="DP12" i="1"/>
  <c r="DQ12" i="1"/>
  <c r="DW12" i="1"/>
  <c r="EC12" i="1"/>
  <c r="DP11" i="1"/>
  <c r="DQ11" i="1"/>
  <c r="DW11" i="1"/>
  <c r="EC11" i="1"/>
  <c r="DP21" i="1"/>
  <c r="DQ21" i="1"/>
  <c r="DW21" i="1"/>
  <c r="EC21" i="1"/>
  <c r="DU18" i="1"/>
  <c r="EA18" i="1"/>
  <c r="EA24" i="1"/>
  <c r="DU24" i="1"/>
  <c r="DP24" i="1"/>
  <c r="DQ24" i="1"/>
  <c r="EA42" i="1"/>
  <c r="DU42" i="1"/>
  <c r="DY28" i="1"/>
  <c r="DS28" i="1"/>
  <c r="EA29" i="1"/>
  <c r="DQ29" i="1"/>
  <c r="DU29" i="1"/>
  <c r="DP29" i="1"/>
  <c r="DW36" i="1"/>
  <c r="EC36" i="1"/>
  <c r="DP36" i="1"/>
  <c r="DQ36" i="1"/>
  <c r="EC35" i="1"/>
  <c r="DW35" i="1"/>
  <c r="DP35" i="1"/>
  <c r="DQ35" i="1"/>
  <c r="EA35" i="1"/>
  <c r="DU35" i="1"/>
  <c r="DZ32" i="1"/>
  <c r="DT32" i="1"/>
  <c r="EC34" i="1"/>
  <c r="DQ34" i="1"/>
  <c r="DW34" i="1"/>
  <c r="DP34" i="1"/>
  <c r="EA34" i="1"/>
  <c r="DU34" i="1"/>
  <c r="DY50" i="1"/>
  <c r="DS50" i="1"/>
  <c r="DW53" i="1"/>
  <c r="EC53" i="1"/>
  <c r="DP53" i="1"/>
  <c r="DQ53" i="1"/>
  <c r="EA53" i="1"/>
  <c r="DU53" i="1"/>
  <c r="DZ11" i="1"/>
  <c r="DT11" i="1"/>
  <c r="DY12" i="1"/>
  <c r="DS12" i="1"/>
  <c r="DU8" i="1"/>
  <c r="EA8" i="1"/>
  <c r="EF115" i="1"/>
  <c r="EE118" i="1"/>
  <c r="EF118" i="1"/>
  <c r="EG54" i="1"/>
  <c r="ED54" i="1"/>
  <c r="EG55" i="1"/>
  <c r="EE55" i="1"/>
  <c r="EF55" i="1"/>
  <c r="ED56" i="1"/>
  <c r="EE56" i="1"/>
  <c r="EF58" i="1"/>
  <c r="EG59" i="1"/>
  <c r="EE62" i="1"/>
  <c r="EE65" i="1"/>
  <c r="ED74" i="1"/>
  <c r="EG74" i="1"/>
  <c r="EE92" i="1"/>
  <c r="EF92" i="1"/>
  <c r="EE93" i="1"/>
  <c r="EG191" i="1"/>
  <c r="EE286" i="1"/>
  <c r="EE243" i="1"/>
  <c r="EE235" i="1"/>
  <c r="EE237" i="1"/>
  <c r="EE270" i="1"/>
  <c r="EE269" i="1"/>
  <c r="EE264" i="1"/>
  <c r="EE265" i="1"/>
  <c r="EE274" i="1"/>
  <c r="ED256" i="1"/>
  <c r="EE311" i="1"/>
  <c r="EE220" i="1"/>
  <c r="EE221" i="1"/>
  <c r="EE42" i="1"/>
  <c r="EE25" i="1"/>
  <c r="EE41" i="1"/>
  <c r="EE40" i="1"/>
  <c r="EE49" i="1"/>
  <c r="EE119" i="1"/>
  <c r="EE120" i="1"/>
  <c r="EE121" i="1"/>
  <c r="EE68" i="1"/>
  <c r="EE64" i="1"/>
  <c r="EE97" i="1"/>
  <c r="EE99" i="1"/>
  <c r="EG159" i="1"/>
  <c r="EE170" i="1"/>
  <c r="EE228" i="1"/>
  <c r="EE229" i="1"/>
  <c r="EE231" i="1"/>
  <c r="EE230" i="1"/>
  <c r="EE232" i="1"/>
  <c r="EE268" i="1"/>
  <c r="EE272" i="1"/>
  <c r="EE271" i="1"/>
  <c r="EE288" i="1"/>
  <c r="EE224" i="1"/>
  <c r="EE22" i="1"/>
  <c r="EE26" i="1"/>
  <c r="EE45" i="1"/>
  <c r="EE15" i="1"/>
  <c r="EE67" i="1"/>
  <c r="EG85" i="1"/>
  <c r="EE94" i="1"/>
  <c r="EE100" i="1"/>
  <c r="EG257" i="1"/>
  <c r="EE267" i="1"/>
  <c r="ED252" i="1"/>
  <c r="ED240" i="1"/>
  <c r="EE240" i="1"/>
  <c r="EE123" i="1"/>
  <c r="EG304" i="1"/>
  <c r="EE261" i="1"/>
  <c r="EE236" i="1"/>
  <c r="EE287" i="1"/>
  <c r="EE4" i="1"/>
  <c r="EE8" i="1"/>
  <c r="EE19" i="1"/>
  <c r="EE31" i="1"/>
  <c r="EE32" i="1"/>
  <c r="EE51" i="1"/>
  <c r="EE52" i="1"/>
  <c r="EE7" i="1"/>
  <c r="EE20" i="1"/>
  <c r="EE5" i="1"/>
  <c r="ED109" i="1"/>
  <c r="EE106" i="1"/>
  <c r="EE122" i="1"/>
  <c r="ED57" i="1"/>
  <c r="EG57" i="1"/>
  <c r="EE66" i="1"/>
  <c r="EE61" i="1"/>
  <c r="EE63" i="1"/>
  <c r="EE95" i="1"/>
  <c r="EE96" i="1"/>
  <c r="EE98" i="1"/>
  <c r="ED260" i="1"/>
  <c r="EE260" i="1"/>
  <c r="EE241" i="1"/>
  <c r="EE238" i="1"/>
  <c r="ED313" i="1"/>
  <c r="EE171" i="1"/>
  <c r="EE242" i="1"/>
  <c r="EE24" i="1"/>
  <c r="EE36" i="1"/>
  <c r="EE35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216" i="1"/>
  <c r="GP80" i="1"/>
  <c r="GP161" i="1"/>
  <c r="GP78" i="1"/>
  <c r="GQ57" i="1"/>
  <c r="GU57" i="1"/>
  <c r="GY57" i="1"/>
  <c r="HC61" i="1"/>
  <c r="HG57" i="1"/>
  <c r="HK57" i="1"/>
  <c r="HO57" i="1"/>
  <c r="HS61" i="1"/>
  <c r="HW57" i="1"/>
  <c r="IA57" i="1"/>
  <c r="IE61" i="1"/>
  <c r="GP96" i="1"/>
  <c r="GP151" i="1"/>
  <c r="GP125" i="1"/>
  <c r="GP248" i="1"/>
  <c r="GP231" i="1"/>
  <c r="GP304" i="1"/>
  <c r="GP118" i="1"/>
  <c r="GP25" i="1"/>
  <c r="GQ23" i="1"/>
  <c r="GS27" i="1"/>
  <c r="GX24" i="1"/>
  <c r="GY25" i="1"/>
  <c r="HA23" i="1"/>
  <c r="HB24" i="1"/>
  <c r="HC29" i="1"/>
  <c r="HE27" i="1"/>
  <c r="HF28" i="1"/>
  <c r="HG23" i="1"/>
  <c r="HI27" i="1"/>
  <c r="HN24" i="1"/>
  <c r="HO25" i="1"/>
  <c r="HQ23" i="1"/>
  <c r="HR24" i="1"/>
  <c r="HS29" i="1"/>
  <c r="HU27" i="1"/>
  <c r="HV28" i="1"/>
  <c r="HW23" i="1"/>
  <c r="HY27" i="1"/>
  <c r="ID24" i="1"/>
  <c r="IE25" i="1"/>
  <c r="IG23" i="1"/>
  <c r="IH24" i="1"/>
  <c r="II29" i="1"/>
  <c r="IK23" i="1"/>
  <c r="GP42" i="1"/>
  <c r="GP40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GP46" i="1"/>
  <c r="AE3" i="2"/>
  <c r="AC3" i="2"/>
  <c r="AA3" i="2"/>
  <c r="Y3" i="2"/>
  <c r="W3" i="2"/>
  <c r="U3" i="2"/>
  <c r="S3" i="2"/>
  <c r="Q3" i="2"/>
  <c r="O3" i="2"/>
  <c r="M3" i="2"/>
  <c r="K3" i="2"/>
  <c r="I3" i="2"/>
  <c r="G3" i="2"/>
  <c r="E3" i="2"/>
  <c r="C3" i="2"/>
  <c r="DM102" i="1"/>
  <c r="DM93" i="1"/>
  <c r="DM86" i="1"/>
  <c r="DM76" i="1"/>
  <c r="DM69" i="1"/>
  <c r="DM63" i="1"/>
  <c r="DL104" i="1"/>
  <c r="DL99" i="1"/>
  <c r="DL97" i="1"/>
  <c r="DL89" i="1"/>
  <c r="DL79" i="1"/>
  <c r="DL78" i="1"/>
  <c r="DL71" i="1"/>
  <c r="DL64" i="1"/>
  <c r="DL55" i="1"/>
  <c r="Q299" i="1"/>
  <c r="Q298" i="1"/>
  <c r="Q297" i="1"/>
  <c r="Q296" i="1"/>
  <c r="Q295" i="1"/>
  <c r="Q294" i="1"/>
  <c r="Q293" i="1"/>
  <c r="Q292" i="1"/>
  <c r="Q291" i="1"/>
  <c r="Q290" i="1"/>
  <c r="Q219" i="1"/>
  <c r="Q218" i="1"/>
  <c r="Q217" i="1"/>
  <c r="R31" i="1"/>
  <c r="R30" i="1"/>
  <c r="R29" i="1"/>
  <c r="R28" i="1"/>
  <c r="R27" i="1"/>
  <c r="R24" i="1"/>
  <c r="R13" i="1"/>
  <c r="R5" i="1"/>
  <c r="R3" i="1"/>
  <c r="R4" i="1"/>
  <c r="R2" i="1"/>
  <c r="GP54" i="1" l="1"/>
  <c r="GP58" i="1"/>
  <c r="GP165" i="1"/>
  <c r="GP76" i="1"/>
  <c r="EG115" i="1"/>
  <c r="EE225" i="1"/>
  <c r="EE50" i="1"/>
  <c r="EB297" i="1"/>
  <c r="DX297" i="1"/>
  <c r="EA297" i="1"/>
  <c r="DW297" i="1"/>
  <c r="DZ297" i="1"/>
  <c r="EC297" i="1"/>
  <c r="DY297" i="1"/>
  <c r="DU297" i="1"/>
  <c r="DT297" i="1"/>
  <c r="EF297" i="1" s="1"/>
  <c r="DS297" i="1"/>
  <c r="DV297" i="1"/>
  <c r="DR297" i="1"/>
  <c r="DQ297" i="1"/>
  <c r="DP297" i="1"/>
  <c r="EB293" i="1"/>
  <c r="DX293" i="1"/>
  <c r="EA293" i="1"/>
  <c r="DW293" i="1"/>
  <c r="DZ293" i="1"/>
  <c r="EC293" i="1"/>
  <c r="DY293" i="1"/>
  <c r="DU293" i="1"/>
  <c r="DT293" i="1"/>
  <c r="DS293" i="1"/>
  <c r="DV293" i="1"/>
  <c r="DR293" i="1"/>
  <c r="DQ293" i="1"/>
  <c r="DP293" i="1"/>
  <c r="DZ218" i="1"/>
  <c r="DY218" i="1"/>
  <c r="EC218" i="1"/>
  <c r="DX218" i="1"/>
  <c r="EB218" i="1"/>
  <c r="DW218" i="1"/>
  <c r="EA218" i="1"/>
  <c r="DV218" i="1"/>
  <c r="DR218" i="1"/>
  <c r="DS218" i="1"/>
  <c r="DU218" i="1"/>
  <c r="EG218" i="1" s="1"/>
  <c r="DT218" i="1"/>
  <c r="DP218" i="1"/>
  <c r="DQ218" i="1"/>
  <c r="GP157" i="1"/>
  <c r="GP62" i="1"/>
  <c r="GP102" i="1"/>
  <c r="EB216" i="1"/>
  <c r="DX216" i="1"/>
  <c r="EC216" i="1"/>
  <c r="DW216" i="1"/>
  <c r="EA216" i="1"/>
  <c r="DZ216" i="1"/>
  <c r="DY216" i="1"/>
  <c r="DT216" i="1"/>
  <c r="DR216" i="1"/>
  <c r="DV216" i="1"/>
  <c r="DU216" i="1"/>
  <c r="DS216" i="1"/>
  <c r="DP216" i="1"/>
  <c r="DQ216" i="1"/>
  <c r="EA296" i="1"/>
  <c r="DW296" i="1"/>
  <c r="DZ296" i="1"/>
  <c r="EC296" i="1"/>
  <c r="DY296" i="1"/>
  <c r="EB296" i="1"/>
  <c r="DX296" i="1"/>
  <c r="DV296" i="1"/>
  <c r="DR296" i="1"/>
  <c r="DU296" i="1"/>
  <c r="DT296" i="1"/>
  <c r="EF296" i="1" s="1"/>
  <c r="DS296" i="1"/>
  <c r="DP296" i="1"/>
  <c r="DQ296" i="1"/>
  <c r="EA292" i="1"/>
  <c r="DW292" i="1"/>
  <c r="DZ292" i="1"/>
  <c r="EC292" i="1"/>
  <c r="DY292" i="1"/>
  <c r="EB292" i="1"/>
  <c r="DX292" i="1"/>
  <c r="DV292" i="1"/>
  <c r="DR292" i="1"/>
  <c r="DU292" i="1"/>
  <c r="DT292" i="1"/>
  <c r="EF292" i="1" s="1"/>
  <c r="DS292" i="1"/>
  <c r="DP292" i="1"/>
  <c r="DQ292" i="1"/>
  <c r="EC217" i="1"/>
  <c r="DY217" i="1"/>
  <c r="EA217" i="1"/>
  <c r="DZ217" i="1"/>
  <c r="DX217" i="1"/>
  <c r="EB217" i="1"/>
  <c r="DW217" i="1"/>
  <c r="DS217" i="1"/>
  <c r="DR217" i="1"/>
  <c r="ED217" i="1" s="1"/>
  <c r="DV217" i="1"/>
  <c r="DU217" i="1"/>
  <c r="DT217" i="1"/>
  <c r="DQ217" i="1"/>
  <c r="DP217" i="1"/>
  <c r="GP169" i="1"/>
  <c r="GP153" i="1"/>
  <c r="GP72" i="1"/>
  <c r="EC125" i="1"/>
  <c r="DY125" i="1"/>
  <c r="EB125" i="1"/>
  <c r="DX125" i="1"/>
  <c r="EA125" i="1"/>
  <c r="DW125" i="1"/>
  <c r="DZ125" i="1"/>
  <c r="DS125" i="1"/>
  <c r="DV125" i="1"/>
  <c r="DR125" i="1"/>
  <c r="DU125" i="1"/>
  <c r="DT125" i="1"/>
  <c r="DQ125" i="1"/>
  <c r="DP125" i="1"/>
  <c r="EA127" i="1"/>
  <c r="DW127" i="1"/>
  <c r="DZ127" i="1"/>
  <c r="EC127" i="1"/>
  <c r="DY127" i="1"/>
  <c r="EB127" i="1"/>
  <c r="DX127" i="1"/>
  <c r="DU127" i="1"/>
  <c r="DT127" i="1"/>
  <c r="DS127" i="1"/>
  <c r="DV127" i="1"/>
  <c r="DR127" i="1"/>
  <c r="DQ127" i="1"/>
  <c r="DP127" i="1"/>
  <c r="EC129" i="1"/>
  <c r="DY129" i="1"/>
  <c r="EB129" i="1"/>
  <c r="DX129" i="1"/>
  <c r="EA129" i="1"/>
  <c r="DW129" i="1"/>
  <c r="DZ129" i="1"/>
  <c r="DS129" i="1"/>
  <c r="DV129" i="1"/>
  <c r="DR129" i="1"/>
  <c r="DU129" i="1"/>
  <c r="DT129" i="1"/>
  <c r="DQ129" i="1"/>
  <c r="DP129" i="1"/>
  <c r="EA131" i="1"/>
  <c r="DW131" i="1"/>
  <c r="DZ131" i="1"/>
  <c r="EC131" i="1"/>
  <c r="DY131" i="1"/>
  <c r="EB131" i="1"/>
  <c r="DX131" i="1"/>
  <c r="DU131" i="1"/>
  <c r="DT131" i="1"/>
  <c r="DS131" i="1"/>
  <c r="DV131" i="1"/>
  <c r="DR131" i="1"/>
  <c r="DQ131" i="1"/>
  <c r="DP131" i="1"/>
  <c r="EC133" i="1"/>
  <c r="DY133" i="1"/>
  <c r="EB133" i="1"/>
  <c r="DX133" i="1"/>
  <c r="EA133" i="1"/>
  <c r="DW133" i="1"/>
  <c r="DZ133" i="1"/>
  <c r="DS133" i="1"/>
  <c r="DV133" i="1"/>
  <c r="DR133" i="1"/>
  <c r="DU133" i="1"/>
  <c r="DT133" i="1"/>
  <c r="DQ133" i="1"/>
  <c r="DP133" i="1"/>
  <c r="EA135" i="1"/>
  <c r="DW135" i="1"/>
  <c r="DZ135" i="1"/>
  <c r="EC135" i="1"/>
  <c r="DY135" i="1"/>
  <c r="EB135" i="1"/>
  <c r="DX135" i="1"/>
  <c r="DU135" i="1"/>
  <c r="DT135" i="1"/>
  <c r="DS135" i="1"/>
  <c r="DV135" i="1"/>
  <c r="DR135" i="1"/>
  <c r="DQ135" i="1"/>
  <c r="DP135" i="1"/>
  <c r="EC137" i="1"/>
  <c r="DY137" i="1"/>
  <c r="EB137" i="1"/>
  <c r="DX137" i="1"/>
  <c r="EA137" i="1"/>
  <c r="DW137" i="1"/>
  <c r="DZ137" i="1"/>
  <c r="DS137" i="1"/>
  <c r="DV137" i="1"/>
  <c r="DR137" i="1"/>
  <c r="DU137" i="1"/>
  <c r="DT137" i="1"/>
  <c r="DQ137" i="1"/>
  <c r="DP137" i="1"/>
  <c r="EA139" i="1"/>
  <c r="DW139" i="1"/>
  <c r="DZ139" i="1"/>
  <c r="EC139" i="1"/>
  <c r="DY139" i="1"/>
  <c r="EB139" i="1"/>
  <c r="DX139" i="1"/>
  <c r="DU139" i="1"/>
  <c r="DT139" i="1"/>
  <c r="DS139" i="1"/>
  <c r="DV139" i="1"/>
  <c r="DR139" i="1"/>
  <c r="DQ139" i="1"/>
  <c r="DP139" i="1"/>
  <c r="EC141" i="1"/>
  <c r="DY141" i="1"/>
  <c r="EB141" i="1"/>
  <c r="DX141" i="1"/>
  <c r="EA141" i="1"/>
  <c r="DW141" i="1"/>
  <c r="DZ141" i="1"/>
  <c r="DS141" i="1"/>
  <c r="DV141" i="1"/>
  <c r="DR141" i="1"/>
  <c r="DU141" i="1"/>
  <c r="DT141" i="1"/>
  <c r="DQ141" i="1"/>
  <c r="DP141" i="1"/>
  <c r="EA143" i="1"/>
  <c r="DW143" i="1"/>
  <c r="DZ143" i="1"/>
  <c r="EC143" i="1"/>
  <c r="DY143" i="1"/>
  <c r="EB143" i="1"/>
  <c r="DX143" i="1"/>
  <c r="DU143" i="1"/>
  <c r="DT143" i="1"/>
  <c r="DS143" i="1"/>
  <c r="DV143" i="1"/>
  <c r="DR143" i="1"/>
  <c r="DQ143" i="1"/>
  <c r="DP143" i="1"/>
  <c r="EC145" i="1"/>
  <c r="DY145" i="1"/>
  <c r="EB145" i="1"/>
  <c r="DX145" i="1"/>
  <c r="EA145" i="1"/>
  <c r="DW145" i="1"/>
  <c r="DZ145" i="1"/>
  <c r="DS145" i="1"/>
  <c r="DV145" i="1"/>
  <c r="DR145" i="1"/>
  <c r="DU145" i="1"/>
  <c r="DT145" i="1"/>
  <c r="DQ145" i="1"/>
  <c r="DP145" i="1"/>
  <c r="EA147" i="1"/>
  <c r="DW147" i="1"/>
  <c r="DZ147" i="1"/>
  <c r="EC147" i="1"/>
  <c r="DY147" i="1"/>
  <c r="EB147" i="1"/>
  <c r="DX147" i="1"/>
  <c r="DU147" i="1"/>
  <c r="DT147" i="1"/>
  <c r="DS147" i="1"/>
  <c r="DV147" i="1"/>
  <c r="DR147" i="1"/>
  <c r="DQ147" i="1"/>
  <c r="DP147" i="1"/>
  <c r="EC149" i="1"/>
  <c r="DY149" i="1"/>
  <c r="EB149" i="1"/>
  <c r="DX149" i="1"/>
  <c r="EA149" i="1"/>
  <c r="DW149" i="1"/>
  <c r="DZ149" i="1"/>
  <c r="DS149" i="1"/>
  <c r="DV149" i="1"/>
  <c r="DR149" i="1"/>
  <c r="DU149" i="1"/>
  <c r="DT149" i="1"/>
  <c r="DQ149" i="1"/>
  <c r="DP149" i="1"/>
  <c r="EA151" i="1"/>
  <c r="DW151" i="1"/>
  <c r="DZ151" i="1"/>
  <c r="EC151" i="1"/>
  <c r="DY151" i="1"/>
  <c r="EB151" i="1"/>
  <c r="DX151" i="1"/>
  <c r="DU151" i="1"/>
  <c r="DT151" i="1"/>
  <c r="DS151" i="1"/>
  <c r="DV151" i="1"/>
  <c r="DR151" i="1"/>
  <c r="DQ151" i="1"/>
  <c r="DP151" i="1"/>
  <c r="EC153" i="1"/>
  <c r="DY153" i="1"/>
  <c r="EB153" i="1"/>
  <c r="DX153" i="1"/>
  <c r="EA153" i="1"/>
  <c r="DW153" i="1"/>
  <c r="DZ153" i="1"/>
  <c r="DS153" i="1"/>
  <c r="DV153" i="1"/>
  <c r="DR153" i="1"/>
  <c r="DU153" i="1"/>
  <c r="DT153" i="1"/>
  <c r="DQ153" i="1"/>
  <c r="DP153" i="1"/>
  <c r="EA155" i="1"/>
  <c r="DW155" i="1"/>
  <c r="DZ155" i="1"/>
  <c r="EC155" i="1"/>
  <c r="DY155" i="1"/>
  <c r="EB155" i="1"/>
  <c r="DX155" i="1"/>
  <c r="DU155" i="1"/>
  <c r="DT155" i="1"/>
  <c r="DS155" i="1"/>
  <c r="DV155" i="1"/>
  <c r="DR155" i="1"/>
  <c r="DQ155" i="1"/>
  <c r="DP155" i="1"/>
  <c r="EC157" i="1"/>
  <c r="DY157" i="1"/>
  <c r="EB157" i="1"/>
  <c r="DX157" i="1"/>
  <c r="EA157" i="1"/>
  <c r="DW157" i="1"/>
  <c r="DZ157" i="1"/>
  <c r="DS157" i="1"/>
  <c r="DV157" i="1"/>
  <c r="DR157" i="1"/>
  <c r="DU157" i="1"/>
  <c r="DT157" i="1"/>
  <c r="DQ157" i="1"/>
  <c r="DP157" i="1"/>
  <c r="EA163" i="1"/>
  <c r="DW163" i="1"/>
  <c r="DZ163" i="1"/>
  <c r="EC163" i="1"/>
  <c r="DY163" i="1"/>
  <c r="EB163" i="1"/>
  <c r="DX163" i="1"/>
  <c r="DU163" i="1"/>
  <c r="DT163" i="1"/>
  <c r="DS163" i="1"/>
  <c r="DV163" i="1"/>
  <c r="DR163" i="1"/>
  <c r="DQ163" i="1"/>
  <c r="DP163" i="1"/>
  <c r="EC165" i="1"/>
  <c r="DY165" i="1"/>
  <c r="EB165" i="1"/>
  <c r="DX165" i="1"/>
  <c r="EA165" i="1"/>
  <c r="DW165" i="1"/>
  <c r="DZ165" i="1"/>
  <c r="DS165" i="1"/>
  <c r="DV165" i="1"/>
  <c r="DR165" i="1"/>
  <c r="DU165" i="1"/>
  <c r="DT165" i="1"/>
  <c r="DQ165" i="1"/>
  <c r="DP165" i="1"/>
  <c r="EA167" i="1"/>
  <c r="DW167" i="1"/>
  <c r="DZ167" i="1"/>
  <c r="EC167" i="1"/>
  <c r="DY167" i="1"/>
  <c r="EB167" i="1"/>
  <c r="DX167" i="1"/>
  <c r="DU167" i="1"/>
  <c r="DT167" i="1"/>
  <c r="DS167" i="1"/>
  <c r="DV167" i="1"/>
  <c r="DR167" i="1"/>
  <c r="DQ167" i="1"/>
  <c r="DP167" i="1"/>
  <c r="EC169" i="1"/>
  <c r="DY169" i="1"/>
  <c r="EB169" i="1"/>
  <c r="DX169" i="1"/>
  <c r="EA169" i="1"/>
  <c r="DW169" i="1"/>
  <c r="DZ169" i="1"/>
  <c r="DS169" i="1"/>
  <c r="DV169" i="1"/>
  <c r="DR169" i="1"/>
  <c r="DU169" i="1"/>
  <c r="DT169" i="1"/>
  <c r="DQ169" i="1"/>
  <c r="DP169" i="1"/>
  <c r="EC173" i="1"/>
  <c r="DY173" i="1"/>
  <c r="EB173" i="1"/>
  <c r="DX173" i="1"/>
  <c r="EA173" i="1"/>
  <c r="DW173" i="1"/>
  <c r="DZ173" i="1"/>
  <c r="DS173" i="1"/>
  <c r="DV173" i="1"/>
  <c r="DR173" i="1"/>
  <c r="DU173" i="1"/>
  <c r="DT173" i="1"/>
  <c r="DQ173" i="1"/>
  <c r="DP173" i="1"/>
  <c r="EA175" i="1"/>
  <c r="DW175" i="1"/>
  <c r="DZ175" i="1"/>
  <c r="EC175" i="1"/>
  <c r="DY175" i="1"/>
  <c r="EB175" i="1"/>
  <c r="DX175" i="1"/>
  <c r="DU175" i="1"/>
  <c r="DT175" i="1"/>
  <c r="DS175" i="1"/>
  <c r="DV175" i="1"/>
  <c r="DR175" i="1"/>
  <c r="DQ175" i="1"/>
  <c r="DP175" i="1"/>
  <c r="EC177" i="1"/>
  <c r="DY177" i="1"/>
  <c r="EB177" i="1"/>
  <c r="DX177" i="1"/>
  <c r="EA177" i="1"/>
  <c r="DW177" i="1"/>
  <c r="DZ177" i="1"/>
  <c r="DS177" i="1"/>
  <c r="DV177" i="1"/>
  <c r="DR177" i="1"/>
  <c r="DU177" i="1"/>
  <c r="DT177" i="1"/>
  <c r="DQ177" i="1"/>
  <c r="DP177" i="1"/>
  <c r="EA179" i="1"/>
  <c r="DW179" i="1"/>
  <c r="DZ179" i="1"/>
  <c r="EC179" i="1"/>
  <c r="DY179" i="1"/>
  <c r="EB179" i="1"/>
  <c r="DX179" i="1"/>
  <c r="DU179" i="1"/>
  <c r="DT179" i="1"/>
  <c r="DS179" i="1"/>
  <c r="DV179" i="1"/>
  <c r="DR179" i="1"/>
  <c r="DQ179" i="1"/>
  <c r="DP179" i="1"/>
  <c r="EC181" i="1"/>
  <c r="DY181" i="1"/>
  <c r="EB181" i="1"/>
  <c r="DX181" i="1"/>
  <c r="EA181" i="1"/>
  <c r="DW181" i="1"/>
  <c r="DZ181" i="1"/>
  <c r="DS181" i="1"/>
  <c r="DV181" i="1"/>
  <c r="DR181" i="1"/>
  <c r="DU181" i="1"/>
  <c r="DT181" i="1"/>
  <c r="DQ181" i="1"/>
  <c r="DP181" i="1"/>
  <c r="EA183" i="1"/>
  <c r="DW183" i="1"/>
  <c r="DZ183" i="1"/>
  <c r="EC183" i="1"/>
  <c r="DY183" i="1"/>
  <c r="EB183" i="1"/>
  <c r="DX183" i="1"/>
  <c r="DU183" i="1"/>
  <c r="DT183" i="1"/>
  <c r="DS183" i="1"/>
  <c r="DV183" i="1"/>
  <c r="DR183" i="1"/>
  <c r="DQ183" i="1"/>
  <c r="DP183" i="1"/>
  <c r="EC185" i="1"/>
  <c r="DY185" i="1"/>
  <c r="EB185" i="1"/>
  <c r="DX185" i="1"/>
  <c r="EA185" i="1"/>
  <c r="DW185" i="1"/>
  <c r="DZ185" i="1"/>
  <c r="DS185" i="1"/>
  <c r="DV185" i="1"/>
  <c r="DR185" i="1"/>
  <c r="DU185" i="1"/>
  <c r="DT185" i="1"/>
  <c r="DQ185" i="1"/>
  <c r="DP185" i="1"/>
  <c r="EA187" i="1"/>
  <c r="DW187" i="1"/>
  <c r="DZ187" i="1"/>
  <c r="EC187" i="1"/>
  <c r="DY187" i="1"/>
  <c r="DX187" i="1"/>
  <c r="EB187" i="1"/>
  <c r="DU187" i="1"/>
  <c r="DT187" i="1"/>
  <c r="DS187" i="1"/>
  <c r="DV187" i="1"/>
  <c r="DR187" i="1"/>
  <c r="DQ187" i="1"/>
  <c r="DP187" i="1"/>
  <c r="EC189" i="1"/>
  <c r="DY189" i="1"/>
  <c r="EB189" i="1"/>
  <c r="DX189" i="1"/>
  <c r="EA189" i="1"/>
  <c r="DW189" i="1"/>
  <c r="DZ189" i="1"/>
  <c r="DS189" i="1"/>
  <c r="DV189" i="1"/>
  <c r="DR189" i="1"/>
  <c r="DU189" i="1"/>
  <c r="DT189" i="1"/>
  <c r="DQ189" i="1"/>
  <c r="DP189" i="1"/>
  <c r="EB192" i="1"/>
  <c r="DX192" i="1"/>
  <c r="EA192" i="1"/>
  <c r="DW192" i="1"/>
  <c r="DZ192" i="1"/>
  <c r="EC192" i="1"/>
  <c r="DY192" i="1"/>
  <c r="DT192" i="1"/>
  <c r="DS192" i="1"/>
  <c r="DV192" i="1"/>
  <c r="DR192" i="1"/>
  <c r="DU192" i="1"/>
  <c r="DP192" i="1"/>
  <c r="DQ192" i="1"/>
  <c r="DZ194" i="1"/>
  <c r="EB194" i="1"/>
  <c r="DW194" i="1"/>
  <c r="EA194" i="1"/>
  <c r="DY194" i="1"/>
  <c r="DX194" i="1"/>
  <c r="EC194" i="1"/>
  <c r="DV194" i="1"/>
  <c r="DR194" i="1"/>
  <c r="DU194" i="1"/>
  <c r="DT194" i="1"/>
  <c r="DS194" i="1"/>
  <c r="DP194" i="1"/>
  <c r="DQ194" i="1"/>
  <c r="EB196" i="1"/>
  <c r="DX196" i="1"/>
  <c r="DY196" i="1"/>
  <c r="EC196" i="1"/>
  <c r="DW196" i="1"/>
  <c r="EA196" i="1"/>
  <c r="DZ196" i="1"/>
  <c r="DT196" i="1"/>
  <c r="DS196" i="1"/>
  <c r="DV196" i="1"/>
  <c r="DR196" i="1"/>
  <c r="DU196" i="1"/>
  <c r="DP196" i="1"/>
  <c r="DQ196" i="1"/>
  <c r="DZ198" i="1"/>
  <c r="EA198" i="1"/>
  <c r="DY198" i="1"/>
  <c r="EC198" i="1"/>
  <c r="DX198" i="1"/>
  <c r="EB198" i="1"/>
  <c r="DW198" i="1"/>
  <c r="DV198" i="1"/>
  <c r="DR198" i="1"/>
  <c r="ED198" i="1" s="1"/>
  <c r="DU198" i="1"/>
  <c r="DT198" i="1"/>
  <c r="DS198" i="1"/>
  <c r="DP198" i="1"/>
  <c r="DQ198" i="1"/>
  <c r="EB200" i="1"/>
  <c r="DX200" i="1"/>
  <c r="EC200" i="1"/>
  <c r="DW200" i="1"/>
  <c r="EA200" i="1"/>
  <c r="DZ200" i="1"/>
  <c r="DY200" i="1"/>
  <c r="DT200" i="1"/>
  <c r="DU200" i="1"/>
  <c r="EG200" i="1" s="1"/>
  <c r="DS200" i="1"/>
  <c r="DR200" i="1"/>
  <c r="DV200" i="1"/>
  <c r="DP200" i="1"/>
  <c r="DQ200" i="1"/>
  <c r="DZ202" i="1"/>
  <c r="DY202" i="1"/>
  <c r="EC202" i="1"/>
  <c r="DX202" i="1"/>
  <c r="EB202" i="1"/>
  <c r="DW202" i="1"/>
  <c r="EA202" i="1"/>
  <c r="DV202" i="1"/>
  <c r="DR202" i="1"/>
  <c r="DU202" i="1"/>
  <c r="DT202" i="1"/>
  <c r="DS202" i="1"/>
  <c r="DP202" i="1"/>
  <c r="DQ202" i="1"/>
  <c r="EB204" i="1"/>
  <c r="DX204" i="1"/>
  <c r="EA204" i="1"/>
  <c r="DZ204" i="1"/>
  <c r="DY204" i="1"/>
  <c r="EC204" i="1"/>
  <c r="DW204" i="1"/>
  <c r="DT204" i="1"/>
  <c r="DV204" i="1"/>
  <c r="DU204" i="1"/>
  <c r="DS204" i="1"/>
  <c r="DR204" i="1"/>
  <c r="DP204" i="1"/>
  <c r="DQ204" i="1"/>
  <c r="DZ206" i="1"/>
  <c r="EC206" i="1"/>
  <c r="DX206" i="1"/>
  <c r="EB206" i="1"/>
  <c r="DW206" i="1"/>
  <c r="EA206" i="1"/>
  <c r="DY206" i="1"/>
  <c r="DV206" i="1"/>
  <c r="DR206" i="1"/>
  <c r="DU206" i="1"/>
  <c r="DT206" i="1"/>
  <c r="DS206" i="1"/>
  <c r="DP206" i="1"/>
  <c r="DQ206" i="1"/>
  <c r="EB208" i="1"/>
  <c r="DX208" i="1"/>
  <c r="DZ208" i="1"/>
  <c r="DY208" i="1"/>
  <c r="EC208" i="1"/>
  <c r="DW208" i="1"/>
  <c r="EA208" i="1"/>
  <c r="DT208" i="1"/>
  <c r="DR208" i="1"/>
  <c r="DV208" i="1"/>
  <c r="DU208" i="1"/>
  <c r="DS208" i="1"/>
  <c r="DP208" i="1"/>
  <c r="DQ208" i="1"/>
  <c r="DZ210" i="1"/>
  <c r="EB210" i="1"/>
  <c r="DW210" i="1"/>
  <c r="EA210" i="1"/>
  <c r="DY210" i="1"/>
  <c r="EC210" i="1"/>
  <c r="DX210" i="1"/>
  <c r="DV210" i="1"/>
  <c r="DR210" i="1"/>
  <c r="DS210" i="1"/>
  <c r="DU210" i="1"/>
  <c r="DT210" i="1"/>
  <c r="DP210" i="1"/>
  <c r="DQ210" i="1"/>
  <c r="EB212" i="1"/>
  <c r="DX212" i="1"/>
  <c r="DY212" i="1"/>
  <c r="EC212" i="1"/>
  <c r="DW212" i="1"/>
  <c r="EA212" i="1"/>
  <c r="DZ212" i="1"/>
  <c r="DT212" i="1"/>
  <c r="DS212" i="1"/>
  <c r="DR212" i="1"/>
  <c r="DV212" i="1"/>
  <c r="DU212" i="1"/>
  <c r="DP212" i="1"/>
  <c r="DQ212" i="1"/>
  <c r="DZ299" i="1"/>
  <c r="EC299" i="1"/>
  <c r="DY299" i="1"/>
  <c r="EB299" i="1"/>
  <c r="DX299" i="1"/>
  <c r="EA299" i="1"/>
  <c r="DW299" i="1"/>
  <c r="DS299" i="1"/>
  <c r="DV299" i="1"/>
  <c r="DR299" i="1"/>
  <c r="DU299" i="1"/>
  <c r="DT299" i="1"/>
  <c r="DQ299" i="1"/>
  <c r="DP299" i="1"/>
  <c r="DZ295" i="1"/>
  <c r="EC295" i="1"/>
  <c r="DY295" i="1"/>
  <c r="EB295" i="1"/>
  <c r="DX295" i="1"/>
  <c r="EA295" i="1"/>
  <c r="DW295" i="1"/>
  <c r="DS295" i="1"/>
  <c r="DV295" i="1"/>
  <c r="DR295" i="1"/>
  <c r="DU295" i="1"/>
  <c r="DT295" i="1"/>
  <c r="DQ295" i="1"/>
  <c r="DP295" i="1"/>
  <c r="DZ291" i="1"/>
  <c r="EC291" i="1"/>
  <c r="DY291" i="1"/>
  <c r="EB291" i="1"/>
  <c r="DX291" i="1"/>
  <c r="EA291" i="1"/>
  <c r="DW291" i="1"/>
  <c r="DS291" i="1"/>
  <c r="DV291" i="1"/>
  <c r="DR291" i="1"/>
  <c r="DU291" i="1"/>
  <c r="DT291" i="1"/>
  <c r="DQ291" i="1"/>
  <c r="DP291" i="1"/>
  <c r="EC298" i="1"/>
  <c r="DY298" i="1"/>
  <c r="EB298" i="1"/>
  <c r="DX298" i="1"/>
  <c r="EA298" i="1"/>
  <c r="DW298" i="1"/>
  <c r="DZ298" i="1"/>
  <c r="DT298" i="1"/>
  <c r="DS298" i="1"/>
  <c r="DV298" i="1"/>
  <c r="DR298" i="1"/>
  <c r="DU298" i="1"/>
  <c r="DP298" i="1"/>
  <c r="DQ298" i="1"/>
  <c r="EC294" i="1"/>
  <c r="DY294" i="1"/>
  <c r="EB294" i="1"/>
  <c r="DX294" i="1"/>
  <c r="EA294" i="1"/>
  <c r="DW294" i="1"/>
  <c r="DZ294" i="1"/>
  <c r="DT294" i="1"/>
  <c r="DS294" i="1"/>
  <c r="DV294" i="1"/>
  <c r="DR294" i="1"/>
  <c r="DU294" i="1"/>
  <c r="DP294" i="1"/>
  <c r="DQ294" i="1"/>
  <c r="EC290" i="1"/>
  <c r="DY290" i="1"/>
  <c r="EB290" i="1"/>
  <c r="DX290" i="1"/>
  <c r="EA290" i="1"/>
  <c r="DW290" i="1"/>
  <c r="DZ290" i="1"/>
  <c r="DT290" i="1"/>
  <c r="DS290" i="1"/>
  <c r="DV290" i="1"/>
  <c r="DR290" i="1"/>
  <c r="DU290" i="1"/>
  <c r="DP290" i="1"/>
  <c r="DQ290" i="1"/>
  <c r="EA219" i="1"/>
  <c r="DW219" i="1"/>
  <c r="EC219" i="1"/>
  <c r="DX219" i="1"/>
  <c r="EB219" i="1"/>
  <c r="DZ219" i="1"/>
  <c r="DY219" i="1"/>
  <c r="DU219" i="1"/>
  <c r="DS219" i="1"/>
  <c r="DR219" i="1"/>
  <c r="DV219" i="1"/>
  <c r="DT219" i="1"/>
  <c r="DQ219" i="1"/>
  <c r="DP219" i="1"/>
  <c r="EB124" i="1"/>
  <c r="DX124" i="1"/>
  <c r="EA124" i="1"/>
  <c r="DW124" i="1"/>
  <c r="DZ124" i="1"/>
  <c r="EC124" i="1"/>
  <c r="DY124" i="1"/>
  <c r="DT124" i="1"/>
  <c r="DS124" i="1"/>
  <c r="DV124" i="1"/>
  <c r="DR124" i="1"/>
  <c r="DU124" i="1"/>
  <c r="DP124" i="1"/>
  <c r="DQ124" i="1"/>
  <c r="DZ126" i="1"/>
  <c r="EC126" i="1"/>
  <c r="DY126" i="1"/>
  <c r="EB126" i="1"/>
  <c r="DX126" i="1"/>
  <c r="EA126" i="1"/>
  <c r="DW126" i="1"/>
  <c r="DV126" i="1"/>
  <c r="DR126" i="1"/>
  <c r="DU126" i="1"/>
  <c r="DT126" i="1"/>
  <c r="DS126" i="1"/>
  <c r="DP126" i="1"/>
  <c r="DQ126" i="1"/>
  <c r="EB128" i="1"/>
  <c r="DX128" i="1"/>
  <c r="EA128" i="1"/>
  <c r="DW128" i="1"/>
  <c r="DZ128" i="1"/>
  <c r="EC128" i="1"/>
  <c r="DY128" i="1"/>
  <c r="DT128" i="1"/>
  <c r="DS128" i="1"/>
  <c r="DV128" i="1"/>
  <c r="DR128" i="1"/>
  <c r="DU128" i="1"/>
  <c r="DP128" i="1"/>
  <c r="DQ128" i="1"/>
  <c r="DZ130" i="1"/>
  <c r="EC130" i="1"/>
  <c r="DY130" i="1"/>
  <c r="EB130" i="1"/>
  <c r="DX130" i="1"/>
  <c r="EA130" i="1"/>
  <c r="DW130" i="1"/>
  <c r="DV130" i="1"/>
  <c r="DR130" i="1"/>
  <c r="DU130" i="1"/>
  <c r="DT130" i="1"/>
  <c r="DS130" i="1"/>
  <c r="DP130" i="1"/>
  <c r="DQ130" i="1"/>
  <c r="EB132" i="1"/>
  <c r="DX132" i="1"/>
  <c r="EA132" i="1"/>
  <c r="DW132" i="1"/>
  <c r="DZ132" i="1"/>
  <c r="EC132" i="1"/>
  <c r="DY132" i="1"/>
  <c r="DT132" i="1"/>
  <c r="DS132" i="1"/>
  <c r="DV132" i="1"/>
  <c r="DR132" i="1"/>
  <c r="DU132" i="1"/>
  <c r="DP132" i="1"/>
  <c r="DQ132" i="1"/>
  <c r="DZ134" i="1"/>
  <c r="EC134" i="1"/>
  <c r="DY134" i="1"/>
  <c r="EB134" i="1"/>
  <c r="DX134" i="1"/>
  <c r="EA134" i="1"/>
  <c r="DW134" i="1"/>
  <c r="DV134" i="1"/>
  <c r="DR134" i="1"/>
  <c r="DU134" i="1"/>
  <c r="DT134" i="1"/>
  <c r="DS134" i="1"/>
  <c r="DP134" i="1"/>
  <c r="DQ134" i="1"/>
  <c r="EB136" i="1"/>
  <c r="DX136" i="1"/>
  <c r="EA136" i="1"/>
  <c r="DW136" i="1"/>
  <c r="DZ136" i="1"/>
  <c r="EC136" i="1"/>
  <c r="DY136" i="1"/>
  <c r="DT136" i="1"/>
  <c r="DS136" i="1"/>
  <c r="DV136" i="1"/>
  <c r="DR136" i="1"/>
  <c r="DU136" i="1"/>
  <c r="DP136" i="1"/>
  <c r="DQ136" i="1"/>
  <c r="DZ138" i="1"/>
  <c r="EC138" i="1"/>
  <c r="DY138" i="1"/>
  <c r="EB138" i="1"/>
  <c r="DX138" i="1"/>
  <c r="EA138" i="1"/>
  <c r="DW138" i="1"/>
  <c r="DV138" i="1"/>
  <c r="DR138" i="1"/>
  <c r="DU138" i="1"/>
  <c r="DT138" i="1"/>
  <c r="DS138" i="1"/>
  <c r="DP138" i="1"/>
  <c r="DQ138" i="1"/>
  <c r="EB140" i="1"/>
  <c r="DX140" i="1"/>
  <c r="EA140" i="1"/>
  <c r="DW140" i="1"/>
  <c r="DZ140" i="1"/>
  <c r="EC140" i="1"/>
  <c r="DY140" i="1"/>
  <c r="DT140" i="1"/>
  <c r="DS140" i="1"/>
  <c r="DV140" i="1"/>
  <c r="DR140" i="1"/>
  <c r="DU140" i="1"/>
  <c r="DP140" i="1"/>
  <c r="DQ140" i="1"/>
  <c r="DZ142" i="1"/>
  <c r="EC142" i="1"/>
  <c r="DY142" i="1"/>
  <c r="EB142" i="1"/>
  <c r="DX142" i="1"/>
  <c r="EA142" i="1"/>
  <c r="DW142" i="1"/>
  <c r="DV142" i="1"/>
  <c r="DR142" i="1"/>
  <c r="DU142" i="1"/>
  <c r="DT142" i="1"/>
  <c r="DS142" i="1"/>
  <c r="DP142" i="1"/>
  <c r="DQ142" i="1"/>
  <c r="EB144" i="1"/>
  <c r="DX144" i="1"/>
  <c r="EA144" i="1"/>
  <c r="DW144" i="1"/>
  <c r="DZ144" i="1"/>
  <c r="EC144" i="1"/>
  <c r="DY144" i="1"/>
  <c r="DT144" i="1"/>
  <c r="DS144" i="1"/>
  <c r="DV144" i="1"/>
  <c r="DR144" i="1"/>
  <c r="DU144" i="1"/>
  <c r="DP144" i="1"/>
  <c r="DQ144" i="1"/>
  <c r="DZ146" i="1"/>
  <c r="EC146" i="1"/>
  <c r="DY146" i="1"/>
  <c r="EB146" i="1"/>
  <c r="DX146" i="1"/>
  <c r="EA146" i="1"/>
  <c r="DW146" i="1"/>
  <c r="DV146" i="1"/>
  <c r="DR146" i="1"/>
  <c r="DU146" i="1"/>
  <c r="DT146" i="1"/>
  <c r="DS146" i="1"/>
  <c r="DP146" i="1"/>
  <c r="DQ146" i="1"/>
  <c r="EB148" i="1"/>
  <c r="DX148" i="1"/>
  <c r="EA148" i="1"/>
  <c r="DW148" i="1"/>
  <c r="DZ148" i="1"/>
  <c r="EC148" i="1"/>
  <c r="DY148" i="1"/>
  <c r="DT148" i="1"/>
  <c r="DS148" i="1"/>
  <c r="DV148" i="1"/>
  <c r="DR148" i="1"/>
  <c r="DU148" i="1"/>
  <c r="DP148" i="1"/>
  <c r="DQ148" i="1"/>
  <c r="DZ150" i="1"/>
  <c r="EC150" i="1"/>
  <c r="DY150" i="1"/>
  <c r="EB150" i="1"/>
  <c r="DX150" i="1"/>
  <c r="EA150" i="1"/>
  <c r="DW150" i="1"/>
  <c r="DV150" i="1"/>
  <c r="DR150" i="1"/>
  <c r="DU150" i="1"/>
  <c r="DT150" i="1"/>
  <c r="DS150" i="1"/>
  <c r="DP150" i="1"/>
  <c r="DQ150" i="1"/>
  <c r="EB152" i="1"/>
  <c r="DX152" i="1"/>
  <c r="EA152" i="1"/>
  <c r="DW152" i="1"/>
  <c r="DZ152" i="1"/>
  <c r="EC152" i="1"/>
  <c r="DY152" i="1"/>
  <c r="DT152" i="1"/>
  <c r="DS152" i="1"/>
  <c r="DV152" i="1"/>
  <c r="DR152" i="1"/>
  <c r="DU152" i="1"/>
  <c r="DP152" i="1"/>
  <c r="DQ152" i="1"/>
  <c r="DZ154" i="1"/>
  <c r="EC154" i="1"/>
  <c r="DY154" i="1"/>
  <c r="EB154" i="1"/>
  <c r="DX154" i="1"/>
  <c r="EA154" i="1"/>
  <c r="DW154" i="1"/>
  <c r="DV154" i="1"/>
  <c r="DR154" i="1"/>
  <c r="DU154" i="1"/>
  <c r="DT154" i="1"/>
  <c r="DS154" i="1"/>
  <c r="DP154" i="1"/>
  <c r="DQ154" i="1"/>
  <c r="EB156" i="1"/>
  <c r="DX156" i="1"/>
  <c r="EA156" i="1"/>
  <c r="DW156" i="1"/>
  <c r="DZ156" i="1"/>
  <c r="EC156" i="1"/>
  <c r="DY156" i="1"/>
  <c r="DT156" i="1"/>
  <c r="DS156" i="1"/>
  <c r="DV156" i="1"/>
  <c r="DR156" i="1"/>
  <c r="DU156" i="1"/>
  <c r="DP156" i="1"/>
  <c r="DQ156" i="1"/>
  <c r="DZ162" i="1"/>
  <c r="EC162" i="1"/>
  <c r="DY162" i="1"/>
  <c r="EB162" i="1"/>
  <c r="DW162" i="1"/>
  <c r="EA162" i="1"/>
  <c r="DX162" i="1"/>
  <c r="DV162" i="1"/>
  <c r="DR162" i="1"/>
  <c r="DU162" i="1"/>
  <c r="DT162" i="1"/>
  <c r="DS162" i="1"/>
  <c r="DP162" i="1"/>
  <c r="DQ162" i="1"/>
  <c r="EB164" i="1"/>
  <c r="DX164" i="1"/>
  <c r="EA164" i="1"/>
  <c r="DW164" i="1"/>
  <c r="DZ164" i="1"/>
  <c r="EC164" i="1"/>
  <c r="DY164" i="1"/>
  <c r="DT164" i="1"/>
  <c r="DS164" i="1"/>
  <c r="DV164" i="1"/>
  <c r="DR164" i="1"/>
  <c r="DU164" i="1"/>
  <c r="DP164" i="1"/>
  <c r="DQ164" i="1"/>
  <c r="DZ166" i="1"/>
  <c r="EC166" i="1"/>
  <c r="DY166" i="1"/>
  <c r="EB166" i="1"/>
  <c r="DX166" i="1"/>
  <c r="DW166" i="1"/>
  <c r="EA166" i="1"/>
  <c r="DV166" i="1"/>
  <c r="DR166" i="1"/>
  <c r="DU166" i="1"/>
  <c r="DT166" i="1"/>
  <c r="DS166" i="1"/>
  <c r="DP166" i="1"/>
  <c r="DQ166" i="1"/>
  <c r="EB168" i="1"/>
  <c r="DX168" i="1"/>
  <c r="EA168" i="1"/>
  <c r="DW168" i="1"/>
  <c r="DZ168" i="1"/>
  <c r="DY168" i="1"/>
  <c r="EC168" i="1"/>
  <c r="DT168" i="1"/>
  <c r="DS168" i="1"/>
  <c r="DV168" i="1"/>
  <c r="DR168" i="1"/>
  <c r="DU168" i="1"/>
  <c r="DP168" i="1"/>
  <c r="DQ168" i="1"/>
  <c r="EB172" i="1"/>
  <c r="DX172" i="1"/>
  <c r="EA172" i="1"/>
  <c r="DW172" i="1"/>
  <c r="DZ172" i="1"/>
  <c r="EC172" i="1"/>
  <c r="DY172" i="1"/>
  <c r="DT172" i="1"/>
  <c r="DS172" i="1"/>
  <c r="DV172" i="1"/>
  <c r="DR172" i="1"/>
  <c r="DU172" i="1"/>
  <c r="DP172" i="1"/>
  <c r="DQ172" i="1"/>
  <c r="DZ174" i="1"/>
  <c r="EC174" i="1"/>
  <c r="DY174" i="1"/>
  <c r="EB174" i="1"/>
  <c r="DX174" i="1"/>
  <c r="EA174" i="1"/>
  <c r="DW174" i="1"/>
  <c r="DV174" i="1"/>
  <c r="DR174" i="1"/>
  <c r="ED174" i="1" s="1"/>
  <c r="DU174" i="1"/>
  <c r="DT174" i="1"/>
  <c r="DS174" i="1"/>
  <c r="DP174" i="1"/>
  <c r="DQ174" i="1"/>
  <c r="EB176" i="1"/>
  <c r="DX176" i="1"/>
  <c r="EA176" i="1"/>
  <c r="DW176" i="1"/>
  <c r="DZ176" i="1"/>
  <c r="EC176" i="1"/>
  <c r="DY176" i="1"/>
  <c r="DT176" i="1"/>
  <c r="DS176" i="1"/>
  <c r="DV176" i="1"/>
  <c r="DR176" i="1"/>
  <c r="DU176" i="1"/>
  <c r="DP176" i="1"/>
  <c r="DQ176" i="1"/>
  <c r="DZ178" i="1"/>
  <c r="EC178" i="1"/>
  <c r="DY178" i="1"/>
  <c r="EB178" i="1"/>
  <c r="DX178" i="1"/>
  <c r="DW178" i="1"/>
  <c r="EA178" i="1"/>
  <c r="DV178" i="1"/>
  <c r="DR178" i="1"/>
  <c r="DU178" i="1"/>
  <c r="DT178" i="1"/>
  <c r="DS178" i="1"/>
  <c r="DP178" i="1"/>
  <c r="DQ178" i="1"/>
  <c r="EB180" i="1"/>
  <c r="DX180" i="1"/>
  <c r="EA180" i="1"/>
  <c r="DW180" i="1"/>
  <c r="DZ180" i="1"/>
  <c r="DY180" i="1"/>
  <c r="EC180" i="1"/>
  <c r="DT180" i="1"/>
  <c r="DS180" i="1"/>
  <c r="DV180" i="1"/>
  <c r="DR180" i="1"/>
  <c r="DU180" i="1"/>
  <c r="DP180" i="1"/>
  <c r="DQ180" i="1"/>
  <c r="DZ182" i="1"/>
  <c r="EC182" i="1"/>
  <c r="DY182" i="1"/>
  <c r="EB182" i="1"/>
  <c r="DX182" i="1"/>
  <c r="EA182" i="1"/>
  <c r="DW182" i="1"/>
  <c r="DV182" i="1"/>
  <c r="DR182" i="1"/>
  <c r="ED182" i="1" s="1"/>
  <c r="DU182" i="1"/>
  <c r="DT182" i="1"/>
  <c r="DS182" i="1"/>
  <c r="DP182" i="1"/>
  <c r="DQ182" i="1"/>
  <c r="EB184" i="1"/>
  <c r="DX184" i="1"/>
  <c r="EA184" i="1"/>
  <c r="DW184" i="1"/>
  <c r="DZ184" i="1"/>
  <c r="EC184" i="1"/>
  <c r="DY184" i="1"/>
  <c r="DT184" i="1"/>
  <c r="DS184" i="1"/>
  <c r="DV184" i="1"/>
  <c r="DR184" i="1"/>
  <c r="DU184" i="1"/>
  <c r="DP184" i="1"/>
  <c r="DQ184" i="1"/>
  <c r="DZ186" i="1"/>
  <c r="EC186" i="1"/>
  <c r="DY186" i="1"/>
  <c r="EB186" i="1"/>
  <c r="DX186" i="1"/>
  <c r="EA186" i="1"/>
  <c r="DW186" i="1"/>
  <c r="DV186" i="1"/>
  <c r="DR186" i="1"/>
  <c r="ED186" i="1" s="1"/>
  <c r="DU186" i="1"/>
  <c r="EG186" i="1" s="1"/>
  <c r="DT186" i="1"/>
  <c r="DS186" i="1"/>
  <c r="DP186" i="1"/>
  <c r="DQ186" i="1"/>
  <c r="EB188" i="1"/>
  <c r="DX188" i="1"/>
  <c r="EA188" i="1"/>
  <c r="DW188" i="1"/>
  <c r="DZ188" i="1"/>
  <c r="EC188" i="1"/>
  <c r="DY188" i="1"/>
  <c r="DT188" i="1"/>
  <c r="DS188" i="1"/>
  <c r="DV188" i="1"/>
  <c r="DR188" i="1"/>
  <c r="DU188" i="1"/>
  <c r="DP188" i="1"/>
  <c r="DQ188" i="1"/>
  <c r="DZ190" i="1"/>
  <c r="EC190" i="1"/>
  <c r="DY190" i="1"/>
  <c r="EB190" i="1"/>
  <c r="DX190" i="1"/>
  <c r="EA190" i="1"/>
  <c r="DW190" i="1"/>
  <c r="DV190" i="1"/>
  <c r="DR190" i="1"/>
  <c r="DU190" i="1"/>
  <c r="DT190" i="1"/>
  <c r="DS190" i="1"/>
  <c r="DP190" i="1"/>
  <c r="DQ190" i="1"/>
  <c r="EC193" i="1"/>
  <c r="DY193" i="1"/>
  <c r="EB193" i="1"/>
  <c r="DX193" i="1"/>
  <c r="EA193" i="1"/>
  <c r="DW193" i="1"/>
  <c r="DZ193" i="1"/>
  <c r="DS193" i="1"/>
  <c r="DV193" i="1"/>
  <c r="DR193" i="1"/>
  <c r="DU193" i="1"/>
  <c r="DT193" i="1"/>
  <c r="DQ193" i="1"/>
  <c r="DP193" i="1"/>
  <c r="EA195" i="1"/>
  <c r="DW195" i="1"/>
  <c r="DZ195" i="1"/>
  <c r="DY195" i="1"/>
  <c r="EC195" i="1"/>
  <c r="DX195" i="1"/>
  <c r="EB195" i="1"/>
  <c r="DU195" i="1"/>
  <c r="DT195" i="1"/>
  <c r="DS195" i="1"/>
  <c r="DV195" i="1"/>
  <c r="DR195" i="1"/>
  <c r="DQ195" i="1"/>
  <c r="DP195" i="1"/>
  <c r="EC197" i="1"/>
  <c r="DY197" i="1"/>
  <c r="EB197" i="1"/>
  <c r="DW197" i="1"/>
  <c r="EA197" i="1"/>
  <c r="DZ197" i="1"/>
  <c r="DX197" i="1"/>
  <c r="DS197" i="1"/>
  <c r="DV197" i="1"/>
  <c r="DR197" i="1"/>
  <c r="DU197" i="1"/>
  <c r="DT197" i="1"/>
  <c r="DQ197" i="1"/>
  <c r="DP197" i="1"/>
  <c r="EA199" i="1"/>
  <c r="DW199" i="1"/>
  <c r="DY199" i="1"/>
  <c r="EC199" i="1"/>
  <c r="DX199" i="1"/>
  <c r="EB199" i="1"/>
  <c r="DZ199" i="1"/>
  <c r="DU199" i="1"/>
  <c r="DT199" i="1"/>
  <c r="DS199" i="1"/>
  <c r="DV199" i="1"/>
  <c r="DR199" i="1"/>
  <c r="DQ199" i="1"/>
  <c r="DP199" i="1"/>
  <c r="EC201" i="1"/>
  <c r="DY201" i="1"/>
  <c r="EA201" i="1"/>
  <c r="DZ201" i="1"/>
  <c r="DX201" i="1"/>
  <c r="EB201" i="1"/>
  <c r="DW201" i="1"/>
  <c r="DS201" i="1"/>
  <c r="DU201" i="1"/>
  <c r="DT201" i="1"/>
  <c r="DR201" i="1"/>
  <c r="DV201" i="1"/>
  <c r="DQ201" i="1"/>
  <c r="DP201" i="1"/>
  <c r="EA203" i="1"/>
  <c r="DW203" i="1"/>
  <c r="EC203" i="1"/>
  <c r="DX203" i="1"/>
  <c r="EB203" i="1"/>
  <c r="DZ203" i="1"/>
  <c r="DY203" i="1"/>
  <c r="DU203" i="1"/>
  <c r="DV203" i="1"/>
  <c r="DT203" i="1"/>
  <c r="DS203" i="1"/>
  <c r="DR203" i="1"/>
  <c r="ED203" i="1" s="1"/>
  <c r="DQ203" i="1"/>
  <c r="DP203" i="1"/>
  <c r="EC205" i="1"/>
  <c r="DY205" i="1"/>
  <c r="DZ205" i="1"/>
  <c r="DX205" i="1"/>
  <c r="EB205" i="1"/>
  <c r="DW205" i="1"/>
  <c r="EA205" i="1"/>
  <c r="DS205" i="1"/>
  <c r="DV205" i="1"/>
  <c r="DU205" i="1"/>
  <c r="DT205" i="1"/>
  <c r="EF205" i="1" s="1"/>
  <c r="DR205" i="1"/>
  <c r="ED205" i="1" s="1"/>
  <c r="DQ205" i="1"/>
  <c r="DP205" i="1"/>
  <c r="EA207" i="1"/>
  <c r="DW207" i="1"/>
  <c r="EB207" i="1"/>
  <c r="DZ207" i="1"/>
  <c r="DY207" i="1"/>
  <c r="EC207" i="1"/>
  <c r="EJ207" i="1" s="1"/>
  <c r="DX207" i="1"/>
  <c r="DU207" i="1"/>
  <c r="DR207" i="1"/>
  <c r="DV207" i="1"/>
  <c r="DT207" i="1"/>
  <c r="DS207" i="1"/>
  <c r="DQ207" i="1"/>
  <c r="DP207" i="1"/>
  <c r="EC209" i="1"/>
  <c r="DY209" i="1"/>
  <c r="DX209" i="1"/>
  <c r="EB209" i="1"/>
  <c r="DW209" i="1"/>
  <c r="EA209" i="1"/>
  <c r="DZ209" i="1"/>
  <c r="DS209" i="1"/>
  <c r="DR209" i="1"/>
  <c r="DV209" i="1"/>
  <c r="DU209" i="1"/>
  <c r="DT209" i="1"/>
  <c r="DQ209" i="1"/>
  <c r="DP209" i="1"/>
  <c r="EA211" i="1"/>
  <c r="DW211" i="1"/>
  <c r="DZ211" i="1"/>
  <c r="DY211" i="1"/>
  <c r="EC211" i="1"/>
  <c r="DX211" i="1"/>
  <c r="EB211" i="1"/>
  <c r="DU211" i="1"/>
  <c r="DS211" i="1"/>
  <c r="DR211" i="1"/>
  <c r="DV211" i="1"/>
  <c r="DT211" i="1"/>
  <c r="DQ211" i="1"/>
  <c r="DP211" i="1"/>
  <c r="EC213" i="1"/>
  <c r="DY213" i="1"/>
  <c r="EB213" i="1"/>
  <c r="DW213" i="1"/>
  <c r="EA213" i="1"/>
  <c r="DZ213" i="1"/>
  <c r="DX213" i="1"/>
  <c r="DS213" i="1"/>
  <c r="DT213" i="1"/>
  <c r="DR213" i="1"/>
  <c r="DV213" i="1"/>
  <c r="DU213" i="1"/>
  <c r="DQ213" i="1"/>
  <c r="DP213" i="1"/>
  <c r="HX225" i="1"/>
  <c r="HX221" i="1"/>
  <c r="HX222" i="1"/>
  <c r="HX220" i="1"/>
  <c r="HX223" i="1"/>
  <c r="HX224" i="1"/>
  <c r="GP224" i="1"/>
  <c r="GP222" i="1"/>
  <c r="GP220" i="1"/>
  <c r="ID223" i="1"/>
  <c r="ID224" i="1"/>
  <c r="ID220" i="1"/>
  <c r="ID221" i="1"/>
  <c r="ID222" i="1"/>
  <c r="ID225" i="1"/>
  <c r="HR223" i="1"/>
  <c r="HR224" i="1"/>
  <c r="HR220" i="1"/>
  <c r="HR222" i="1"/>
  <c r="HR225" i="1"/>
  <c r="HR221" i="1"/>
  <c r="HJ223" i="1"/>
  <c r="HJ224" i="1"/>
  <c r="HJ220" i="1"/>
  <c r="HJ222" i="1"/>
  <c r="HJ225" i="1"/>
  <c r="HJ221" i="1"/>
  <c r="GX223" i="1"/>
  <c r="GX224" i="1"/>
  <c r="GX220" i="1"/>
  <c r="GX221" i="1"/>
  <c r="GX222" i="1"/>
  <c r="GX225" i="1"/>
  <c r="IK222" i="1"/>
  <c r="IK223" i="1"/>
  <c r="IK225" i="1"/>
  <c r="IK220" i="1"/>
  <c r="IK221" i="1"/>
  <c r="IK224" i="1"/>
  <c r="IG222" i="1"/>
  <c r="IG223" i="1"/>
  <c r="IG221" i="1"/>
  <c r="IG224" i="1"/>
  <c r="IG225" i="1"/>
  <c r="IG220" i="1"/>
  <c r="IC222" i="1"/>
  <c r="IC223" i="1"/>
  <c r="IC225" i="1"/>
  <c r="IC220" i="1"/>
  <c r="IC221" i="1"/>
  <c r="IC224" i="1"/>
  <c r="HY222" i="1"/>
  <c r="HY223" i="1"/>
  <c r="HY221" i="1"/>
  <c r="HY224" i="1"/>
  <c r="HY225" i="1"/>
  <c r="HY220" i="1"/>
  <c r="HU222" i="1"/>
  <c r="HU223" i="1"/>
  <c r="HU225" i="1"/>
  <c r="HU220" i="1"/>
  <c r="HU221" i="1"/>
  <c r="HU224" i="1"/>
  <c r="HQ222" i="1"/>
  <c r="HQ223" i="1"/>
  <c r="HQ221" i="1"/>
  <c r="HQ224" i="1"/>
  <c r="HQ225" i="1"/>
  <c r="HQ220" i="1"/>
  <c r="HM222" i="1"/>
  <c r="HM223" i="1"/>
  <c r="HM225" i="1"/>
  <c r="HM220" i="1"/>
  <c r="HM221" i="1"/>
  <c r="HM224" i="1"/>
  <c r="HI222" i="1"/>
  <c r="HI223" i="1"/>
  <c r="HI221" i="1"/>
  <c r="HI224" i="1"/>
  <c r="HI225" i="1"/>
  <c r="HI220" i="1"/>
  <c r="HE222" i="1"/>
  <c r="HE223" i="1"/>
  <c r="HE225" i="1"/>
  <c r="HE220" i="1"/>
  <c r="HE221" i="1"/>
  <c r="HE224" i="1"/>
  <c r="HA222" i="1"/>
  <c r="HA223" i="1"/>
  <c r="HA221" i="1"/>
  <c r="HA224" i="1"/>
  <c r="HA225" i="1"/>
  <c r="HA220" i="1"/>
  <c r="GW222" i="1"/>
  <c r="GW223" i="1"/>
  <c r="GW225" i="1"/>
  <c r="GW220" i="1"/>
  <c r="GW221" i="1"/>
  <c r="GW224" i="1"/>
  <c r="GS222" i="1"/>
  <c r="GS223" i="1"/>
  <c r="GS221" i="1"/>
  <c r="GS224" i="1"/>
  <c r="GS225" i="1"/>
  <c r="GS220" i="1"/>
  <c r="IJ48" i="1"/>
  <c r="IJ49" i="1"/>
  <c r="IJ45" i="1"/>
  <c r="IJ50" i="1"/>
  <c r="IJ46" i="1"/>
  <c r="IJ47" i="1"/>
  <c r="IF48" i="1"/>
  <c r="IF49" i="1"/>
  <c r="IF45" i="1"/>
  <c r="IF50" i="1"/>
  <c r="IF46" i="1"/>
  <c r="IF47" i="1"/>
  <c r="IB48" i="1"/>
  <c r="IB49" i="1"/>
  <c r="IB45" i="1"/>
  <c r="IB50" i="1"/>
  <c r="IB46" i="1"/>
  <c r="IB47" i="1"/>
  <c r="HX48" i="1"/>
  <c r="HX49" i="1"/>
  <c r="HX45" i="1"/>
  <c r="HX50" i="1"/>
  <c r="HX46" i="1"/>
  <c r="HX47" i="1"/>
  <c r="HT48" i="1"/>
  <c r="HT49" i="1"/>
  <c r="HT45" i="1"/>
  <c r="HT50" i="1"/>
  <c r="HT46" i="1"/>
  <c r="HT47" i="1"/>
  <c r="HP48" i="1"/>
  <c r="HP49" i="1"/>
  <c r="HP45" i="1"/>
  <c r="HP50" i="1"/>
  <c r="HP46" i="1"/>
  <c r="HP47" i="1"/>
  <c r="HL48" i="1"/>
  <c r="HL49" i="1"/>
  <c r="HL45" i="1"/>
  <c r="HL50" i="1"/>
  <c r="HL46" i="1"/>
  <c r="HL47" i="1"/>
  <c r="HH48" i="1"/>
  <c r="HH49" i="1"/>
  <c r="HH45" i="1"/>
  <c r="HH50" i="1"/>
  <c r="HH46" i="1"/>
  <c r="HH47" i="1"/>
  <c r="HD48" i="1"/>
  <c r="HD49" i="1"/>
  <c r="HD45" i="1"/>
  <c r="HD50" i="1"/>
  <c r="HD46" i="1"/>
  <c r="HD47" i="1"/>
  <c r="GZ48" i="1"/>
  <c r="GZ49" i="1"/>
  <c r="GZ45" i="1"/>
  <c r="GZ50" i="1"/>
  <c r="GZ46" i="1"/>
  <c r="GZ47" i="1"/>
  <c r="GV48" i="1"/>
  <c r="GV49" i="1"/>
  <c r="GV45" i="1"/>
  <c r="GV50" i="1"/>
  <c r="GV46" i="1"/>
  <c r="GV47" i="1"/>
  <c r="GR48" i="1"/>
  <c r="GR49" i="1"/>
  <c r="GR45" i="1"/>
  <c r="GR50" i="1"/>
  <c r="GR46" i="1"/>
  <c r="GR47" i="1"/>
  <c r="IJ40" i="1"/>
  <c r="IJ36" i="1"/>
  <c r="IJ37" i="1"/>
  <c r="IJ38" i="1"/>
  <c r="IJ39" i="1"/>
  <c r="IJ35" i="1"/>
  <c r="IF40" i="1"/>
  <c r="IF36" i="1"/>
  <c r="IF37" i="1"/>
  <c r="IF38" i="1"/>
  <c r="IF39" i="1"/>
  <c r="IF35" i="1"/>
  <c r="IB40" i="1"/>
  <c r="IB36" i="1"/>
  <c r="IB37" i="1"/>
  <c r="IB38" i="1"/>
  <c r="IB39" i="1"/>
  <c r="IB35" i="1"/>
  <c r="HX40" i="1"/>
  <c r="HX36" i="1"/>
  <c r="HX37" i="1"/>
  <c r="HX38" i="1"/>
  <c r="HX39" i="1"/>
  <c r="HX35" i="1"/>
  <c r="HT40" i="1"/>
  <c r="HT36" i="1"/>
  <c r="HT37" i="1"/>
  <c r="HT38" i="1"/>
  <c r="HT39" i="1"/>
  <c r="HT35" i="1"/>
  <c r="HP40" i="1"/>
  <c r="HP36" i="1"/>
  <c r="HP37" i="1"/>
  <c r="HP38" i="1"/>
  <c r="HP39" i="1"/>
  <c r="HP35" i="1"/>
  <c r="HL40" i="1"/>
  <c r="HL36" i="1"/>
  <c r="HL37" i="1"/>
  <c r="HL38" i="1"/>
  <c r="HL39" i="1"/>
  <c r="HL35" i="1"/>
  <c r="HH40" i="1"/>
  <c r="HH36" i="1"/>
  <c r="HH37" i="1"/>
  <c r="HH38" i="1"/>
  <c r="HH39" i="1"/>
  <c r="HH35" i="1"/>
  <c r="HD40" i="1"/>
  <c r="HD36" i="1"/>
  <c r="HD37" i="1"/>
  <c r="HD38" i="1"/>
  <c r="HD39" i="1"/>
  <c r="HD35" i="1"/>
  <c r="GZ40" i="1"/>
  <c r="GZ36" i="1"/>
  <c r="GZ37" i="1"/>
  <c r="GZ38" i="1"/>
  <c r="GZ39" i="1"/>
  <c r="GZ35" i="1"/>
  <c r="GV40" i="1"/>
  <c r="GV36" i="1"/>
  <c r="GV37" i="1"/>
  <c r="GV38" i="1"/>
  <c r="GV39" i="1"/>
  <c r="GV35" i="1"/>
  <c r="GR40" i="1"/>
  <c r="GR36" i="1"/>
  <c r="GR37" i="1"/>
  <c r="GR38" i="1"/>
  <c r="GR39" i="1"/>
  <c r="GR35" i="1"/>
  <c r="IJ44" i="1"/>
  <c r="IJ41" i="1"/>
  <c r="IJ42" i="1"/>
  <c r="IJ43" i="1"/>
  <c r="IF44" i="1"/>
  <c r="IF41" i="1"/>
  <c r="IF42" i="1"/>
  <c r="IF43" i="1"/>
  <c r="IB44" i="1"/>
  <c r="IB41" i="1"/>
  <c r="IB42" i="1"/>
  <c r="IB43" i="1"/>
  <c r="HX44" i="1"/>
  <c r="HX41" i="1"/>
  <c r="HX42" i="1"/>
  <c r="HX43" i="1"/>
  <c r="HT44" i="1"/>
  <c r="HT41" i="1"/>
  <c r="HT42" i="1"/>
  <c r="HT43" i="1"/>
  <c r="HP44" i="1"/>
  <c r="HP41" i="1"/>
  <c r="HP42" i="1"/>
  <c r="HP43" i="1"/>
  <c r="HL44" i="1"/>
  <c r="HL41" i="1"/>
  <c r="HL42" i="1"/>
  <c r="HL43" i="1"/>
  <c r="HH44" i="1"/>
  <c r="HH41" i="1"/>
  <c r="HH42" i="1"/>
  <c r="HH43" i="1"/>
  <c r="HD44" i="1"/>
  <c r="HD41" i="1"/>
  <c r="HD42" i="1"/>
  <c r="HD43" i="1"/>
  <c r="GZ44" i="1"/>
  <c r="GZ41" i="1"/>
  <c r="GZ42" i="1"/>
  <c r="GZ43" i="1"/>
  <c r="GV44" i="1"/>
  <c r="GV41" i="1"/>
  <c r="GV42" i="1"/>
  <c r="GV43" i="1"/>
  <c r="GR44" i="1"/>
  <c r="GR41" i="1"/>
  <c r="GR42" i="1"/>
  <c r="GR43" i="1"/>
  <c r="IJ52" i="1"/>
  <c r="IJ53" i="1"/>
  <c r="IJ51" i="1"/>
  <c r="IF52" i="1"/>
  <c r="IF53" i="1"/>
  <c r="IF51" i="1"/>
  <c r="IB52" i="1"/>
  <c r="IB53" i="1"/>
  <c r="IB51" i="1"/>
  <c r="HX52" i="1"/>
  <c r="HX53" i="1"/>
  <c r="HX51" i="1"/>
  <c r="HT52" i="1"/>
  <c r="HT53" i="1"/>
  <c r="HT51" i="1"/>
  <c r="HP52" i="1"/>
  <c r="HP53" i="1"/>
  <c r="HP51" i="1"/>
  <c r="HL52" i="1"/>
  <c r="HL53" i="1"/>
  <c r="HL51" i="1"/>
  <c r="HH52" i="1"/>
  <c r="HH53" i="1"/>
  <c r="HH51" i="1"/>
  <c r="HD52" i="1"/>
  <c r="HD53" i="1"/>
  <c r="HD51" i="1"/>
  <c r="GZ52" i="1"/>
  <c r="GZ53" i="1"/>
  <c r="GZ51" i="1"/>
  <c r="GV52" i="1"/>
  <c r="GV53" i="1"/>
  <c r="GV51" i="1"/>
  <c r="GR52" i="1"/>
  <c r="GR53" i="1"/>
  <c r="GR51" i="1"/>
  <c r="IJ32" i="1"/>
  <c r="IJ28" i="1"/>
  <c r="IJ24" i="1"/>
  <c r="IJ33" i="1"/>
  <c r="IJ29" i="1"/>
  <c r="IJ25" i="1"/>
  <c r="IJ30" i="1"/>
  <c r="IJ31" i="1"/>
  <c r="IJ27" i="1"/>
  <c r="IJ23" i="1"/>
  <c r="IF32" i="1"/>
  <c r="IF28" i="1"/>
  <c r="IF24" i="1"/>
  <c r="IF33" i="1"/>
  <c r="IF29" i="1"/>
  <c r="IF25" i="1"/>
  <c r="IF30" i="1"/>
  <c r="IF31" i="1"/>
  <c r="IF27" i="1"/>
  <c r="IF23" i="1"/>
  <c r="IB32" i="1"/>
  <c r="IB28" i="1"/>
  <c r="IB24" i="1"/>
  <c r="IB33" i="1"/>
  <c r="IB29" i="1"/>
  <c r="IB25" i="1"/>
  <c r="IB30" i="1"/>
  <c r="IB31" i="1"/>
  <c r="IB27" i="1"/>
  <c r="IB23" i="1"/>
  <c r="HX32" i="1"/>
  <c r="HX28" i="1"/>
  <c r="HX24" i="1"/>
  <c r="HX33" i="1"/>
  <c r="HX29" i="1"/>
  <c r="HX25" i="1"/>
  <c r="HX30" i="1"/>
  <c r="HX31" i="1"/>
  <c r="HX27" i="1"/>
  <c r="HX23" i="1"/>
  <c r="HT32" i="1"/>
  <c r="HT28" i="1"/>
  <c r="HT24" i="1"/>
  <c r="HT33" i="1"/>
  <c r="HT29" i="1"/>
  <c r="HT25" i="1"/>
  <c r="HT30" i="1"/>
  <c r="HT31" i="1"/>
  <c r="HT27" i="1"/>
  <c r="HT23" i="1"/>
  <c r="HP32" i="1"/>
  <c r="HP28" i="1"/>
  <c r="HP24" i="1"/>
  <c r="HP33" i="1"/>
  <c r="HP29" i="1"/>
  <c r="HP25" i="1"/>
  <c r="HP30" i="1"/>
  <c r="HP31" i="1"/>
  <c r="HP27" i="1"/>
  <c r="HP23" i="1"/>
  <c r="HL32" i="1"/>
  <c r="HL28" i="1"/>
  <c r="HL24" i="1"/>
  <c r="HL33" i="1"/>
  <c r="HL29" i="1"/>
  <c r="HL25" i="1"/>
  <c r="HL30" i="1"/>
  <c r="HL31" i="1"/>
  <c r="HL27" i="1"/>
  <c r="HL23" i="1"/>
  <c r="HH32" i="1"/>
  <c r="HH28" i="1"/>
  <c r="HH24" i="1"/>
  <c r="HH33" i="1"/>
  <c r="HH29" i="1"/>
  <c r="HH25" i="1"/>
  <c r="HH30" i="1"/>
  <c r="HH31" i="1"/>
  <c r="HH27" i="1"/>
  <c r="HH23" i="1"/>
  <c r="HD32" i="1"/>
  <c r="HD28" i="1"/>
  <c r="HD24" i="1"/>
  <c r="HD33" i="1"/>
  <c r="HD29" i="1"/>
  <c r="HD25" i="1"/>
  <c r="HD30" i="1"/>
  <c r="HD31" i="1"/>
  <c r="HD27" i="1"/>
  <c r="HD23" i="1"/>
  <c r="GZ32" i="1"/>
  <c r="GZ28" i="1"/>
  <c r="GZ24" i="1"/>
  <c r="GZ33" i="1"/>
  <c r="GZ29" i="1"/>
  <c r="GZ25" i="1"/>
  <c r="GZ30" i="1"/>
  <c r="GZ31" i="1"/>
  <c r="GZ27" i="1"/>
  <c r="GZ23" i="1"/>
  <c r="GV32" i="1"/>
  <c r="GV28" i="1"/>
  <c r="GV24" i="1"/>
  <c r="GV33" i="1"/>
  <c r="GV29" i="1"/>
  <c r="GV25" i="1"/>
  <c r="GV30" i="1"/>
  <c r="GV31" i="1"/>
  <c r="GV27" i="1"/>
  <c r="GV23" i="1"/>
  <c r="GR32" i="1"/>
  <c r="GR28" i="1"/>
  <c r="GR24" i="1"/>
  <c r="GR33" i="1"/>
  <c r="GR29" i="1"/>
  <c r="GR25" i="1"/>
  <c r="GR30" i="1"/>
  <c r="GR31" i="1"/>
  <c r="GR27" i="1"/>
  <c r="GR23" i="1"/>
  <c r="IJ119" i="1"/>
  <c r="IJ115" i="1"/>
  <c r="IJ111" i="1"/>
  <c r="IJ120" i="1"/>
  <c r="IJ116" i="1"/>
  <c r="IJ112" i="1"/>
  <c r="IJ121" i="1"/>
  <c r="IJ117" i="1"/>
  <c r="IJ113" i="1"/>
  <c r="IJ122" i="1"/>
  <c r="IJ118" i="1"/>
  <c r="IJ114" i="1"/>
  <c r="IF119" i="1"/>
  <c r="IF115" i="1"/>
  <c r="IF111" i="1"/>
  <c r="IF120" i="1"/>
  <c r="IF116" i="1"/>
  <c r="IF112" i="1"/>
  <c r="IF121" i="1"/>
  <c r="IF117" i="1"/>
  <c r="IF113" i="1"/>
  <c r="IF122" i="1"/>
  <c r="IF118" i="1"/>
  <c r="IF114" i="1"/>
  <c r="IB119" i="1"/>
  <c r="IB115" i="1"/>
  <c r="IB111" i="1"/>
  <c r="IB120" i="1"/>
  <c r="IB116" i="1"/>
  <c r="IB112" i="1"/>
  <c r="IB121" i="1"/>
  <c r="IB117" i="1"/>
  <c r="IB113" i="1"/>
  <c r="IB122" i="1"/>
  <c r="IB118" i="1"/>
  <c r="IB114" i="1"/>
  <c r="HX119" i="1"/>
  <c r="HX115" i="1"/>
  <c r="HX111" i="1"/>
  <c r="HX120" i="1"/>
  <c r="HX116" i="1"/>
  <c r="HX112" i="1"/>
  <c r="HX121" i="1"/>
  <c r="HX117" i="1"/>
  <c r="HX113" i="1"/>
  <c r="HX122" i="1"/>
  <c r="HX118" i="1"/>
  <c r="HX114" i="1"/>
  <c r="HT119" i="1"/>
  <c r="HT115" i="1"/>
  <c r="HT111" i="1"/>
  <c r="HT120" i="1"/>
  <c r="HT116" i="1"/>
  <c r="HT112" i="1"/>
  <c r="HT121" i="1"/>
  <c r="HT117" i="1"/>
  <c r="HT113" i="1"/>
  <c r="HT122" i="1"/>
  <c r="HT118" i="1"/>
  <c r="HT114" i="1"/>
  <c r="HP119" i="1"/>
  <c r="HP115" i="1"/>
  <c r="HP111" i="1"/>
  <c r="HP120" i="1"/>
  <c r="HP116" i="1"/>
  <c r="HP112" i="1"/>
  <c r="HP121" i="1"/>
  <c r="HP117" i="1"/>
  <c r="HP113" i="1"/>
  <c r="HP122" i="1"/>
  <c r="HP118" i="1"/>
  <c r="HP114" i="1"/>
  <c r="HL119" i="1"/>
  <c r="HL115" i="1"/>
  <c r="HL111" i="1"/>
  <c r="HL120" i="1"/>
  <c r="HL116" i="1"/>
  <c r="HL112" i="1"/>
  <c r="HL121" i="1"/>
  <c r="HL117" i="1"/>
  <c r="HL113" i="1"/>
  <c r="HL122" i="1"/>
  <c r="HL118" i="1"/>
  <c r="HL114" i="1"/>
  <c r="HH119" i="1"/>
  <c r="HH115" i="1"/>
  <c r="HH111" i="1"/>
  <c r="HH120" i="1"/>
  <c r="HH116" i="1"/>
  <c r="HH112" i="1"/>
  <c r="HH121" i="1"/>
  <c r="HH117" i="1"/>
  <c r="HH113" i="1"/>
  <c r="HH122" i="1"/>
  <c r="HH118" i="1"/>
  <c r="HH114" i="1"/>
  <c r="HD119" i="1"/>
  <c r="HD115" i="1"/>
  <c r="HD111" i="1"/>
  <c r="HD120" i="1"/>
  <c r="HD116" i="1"/>
  <c r="HD112" i="1"/>
  <c r="HD121" i="1"/>
  <c r="HD117" i="1"/>
  <c r="HD113" i="1"/>
  <c r="HD122" i="1"/>
  <c r="HD118" i="1"/>
  <c r="HD114" i="1"/>
  <c r="GZ119" i="1"/>
  <c r="GZ115" i="1"/>
  <c r="GZ111" i="1"/>
  <c r="GZ120" i="1"/>
  <c r="GZ116" i="1"/>
  <c r="GZ112" i="1"/>
  <c r="GZ121" i="1"/>
  <c r="GZ117" i="1"/>
  <c r="GZ113" i="1"/>
  <c r="GZ122" i="1"/>
  <c r="GZ118" i="1"/>
  <c r="GZ114" i="1"/>
  <c r="GV119" i="1"/>
  <c r="GV115" i="1"/>
  <c r="GV111" i="1"/>
  <c r="GV120" i="1"/>
  <c r="GV116" i="1"/>
  <c r="GV112" i="1"/>
  <c r="GV121" i="1"/>
  <c r="GV117" i="1"/>
  <c r="GV113" i="1"/>
  <c r="GV122" i="1"/>
  <c r="GV118" i="1"/>
  <c r="GV114" i="1"/>
  <c r="GR119" i="1"/>
  <c r="GR115" i="1"/>
  <c r="GR111" i="1"/>
  <c r="GR120" i="1"/>
  <c r="GR116" i="1"/>
  <c r="GR112" i="1"/>
  <c r="GR121" i="1"/>
  <c r="GR117" i="1"/>
  <c r="GR113" i="1"/>
  <c r="GR122" i="1"/>
  <c r="GR118" i="1"/>
  <c r="GR114" i="1"/>
  <c r="IJ313" i="1"/>
  <c r="IJ309" i="1"/>
  <c r="IJ311" i="1"/>
  <c r="IJ307" i="1"/>
  <c r="IJ310" i="1"/>
  <c r="IJ303" i="1"/>
  <c r="IJ312" i="1"/>
  <c r="IJ304" i="1"/>
  <c r="IJ306" i="1"/>
  <c r="IJ305" i="1"/>
  <c r="IJ308" i="1"/>
  <c r="IJ300" i="1"/>
  <c r="IJ301" i="1"/>
  <c r="IJ302" i="1"/>
  <c r="IF313" i="1"/>
  <c r="IF309" i="1"/>
  <c r="IF311" i="1"/>
  <c r="IF307" i="1"/>
  <c r="IF303" i="1"/>
  <c r="IF308" i="1"/>
  <c r="IF306" i="1"/>
  <c r="IF304" i="1"/>
  <c r="IF310" i="1"/>
  <c r="IF305" i="1"/>
  <c r="IF312" i="1"/>
  <c r="IF300" i="1"/>
  <c r="IF301" i="1"/>
  <c r="IF302" i="1"/>
  <c r="IB313" i="1"/>
  <c r="IB309" i="1"/>
  <c r="IB311" i="1"/>
  <c r="IB307" i="1"/>
  <c r="IB310" i="1"/>
  <c r="IB306" i="1"/>
  <c r="IB303" i="1"/>
  <c r="IB312" i="1"/>
  <c r="IB304" i="1"/>
  <c r="IB305" i="1"/>
  <c r="IB308" i="1"/>
  <c r="IB300" i="1"/>
  <c r="IB301" i="1"/>
  <c r="IB302" i="1"/>
  <c r="HX313" i="1"/>
  <c r="HX309" i="1"/>
  <c r="HX311" i="1"/>
  <c r="HX307" i="1"/>
  <c r="HX303" i="1"/>
  <c r="HX308" i="1"/>
  <c r="HX304" i="1"/>
  <c r="HX310" i="1"/>
  <c r="HX305" i="1"/>
  <c r="HX312" i="1"/>
  <c r="HX306" i="1"/>
  <c r="HX300" i="1"/>
  <c r="HX301" i="1"/>
  <c r="HX302" i="1"/>
  <c r="HT313" i="1"/>
  <c r="HT309" i="1"/>
  <c r="HT311" i="1"/>
  <c r="HT307" i="1"/>
  <c r="HT310" i="1"/>
  <c r="HT303" i="1"/>
  <c r="HT312" i="1"/>
  <c r="HT304" i="1"/>
  <c r="HT305" i="1"/>
  <c r="HT308" i="1"/>
  <c r="HT306" i="1"/>
  <c r="HT300" i="1"/>
  <c r="HT301" i="1"/>
  <c r="HT302" i="1"/>
  <c r="HP313" i="1"/>
  <c r="HP309" i="1"/>
  <c r="HP311" i="1"/>
  <c r="HP307" i="1"/>
  <c r="HP303" i="1"/>
  <c r="HP308" i="1"/>
  <c r="HP304" i="1"/>
  <c r="HP310" i="1"/>
  <c r="HP305" i="1"/>
  <c r="HP312" i="1"/>
  <c r="HP306" i="1"/>
  <c r="HP300" i="1"/>
  <c r="HP301" i="1"/>
  <c r="HP302" i="1"/>
  <c r="HL313" i="1"/>
  <c r="HL309" i="1"/>
  <c r="HL311" i="1"/>
  <c r="HL307" i="1"/>
  <c r="HL310" i="1"/>
  <c r="HL303" i="1"/>
  <c r="HL312" i="1"/>
  <c r="HL304" i="1"/>
  <c r="HL305" i="1"/>
  <c r="HL308" i="1"/>
  <c r="HL306" i="1"/>
  <c r="HL300" i="1"/>
  <c r="HL301" i="1"/>
  <c r="HL302" i="1"/>
  <c r="HH313" i="1"/>
  <c r="HH309" i="1"/>
  <c r="HH311" i="1"/>
  <c r="HH307" i="1"/>
  <c r="HH308" i="1"/>
  <c r="HH304" i="1"/>
  <c r="HH310" i="1"/>
  <c r="HH305" i="1"/>
  <c r="HH312" i="1"/>
  <c r="HH306" i="1"/>
  <c r="HH303" i="1"/>
  <c r="HH300" i="1"/>
  <c r="HH301" i="1"/>
  <c r="HH302" i="1"/>
  <c r="HD313" i="1"/>
  <c r="HD309" i="1"/>
  <c r="HD311" i="1"/>
  <c r="HD307" i="1"/>
  <c r="HD310" i="1"/>
  <c r="HD312" i="1"/>
  <c r="HD304" i="1"/>
  <c r="HD305" i="1"/>
  <c r="HD308" i="1"/>
  <c r="HD306" i="1"/>
  <c r="HD303" i="1"/>
  <c r="HD300" i="1"/>
  <c r="HD301" i="1"/>
  <c r="HD302" i="1"/>
  <c r="GZ313" i="1"/>
  <c r="GZ309" i="1"/>
  <c r="GZ311" i="1"/>
  <c r="GZ307" i="1"/>
  <c r="GZ308" i="1"/>
  <c r="GZ304" i="1"/>
  <c r="GZ310" i="1"/>
  <c r="GZ305" i="1"/>
  <c r="GZ312" i="1"/>
  <c r="GZ306" i="1"/>
  <c r="GZ303" i="1"/>
  <c r="GZ300" i="1"/>
  <c r="GZ301" i="1"/>
  <c r="GZ302" i="1"/>
  <c r="GV313" i="1"/>
  <c r="GV309" i="1"/>
  <c r="GV311" i="1"/>
  <c r="GV307" i="1"/>
  <c r="GV310" i="1"/>
  <c r="GV312" i="1"/>
  <c r="GV304" i="1"/>
  <c r="GV305" i="1"/>
  <c r="GV308" i="1"/>
  <c r="GV306" i="1"/>
  <c r="GV303" i="1"/>
  <c r="GV300" i="1"/>
  <c r="GV301" i="1"/>
  <c r="GV302" i="1"/>
  <c r="GR313" i="1"/>
  <c r="GR309" i="1"/>
  <c r="GR311" i="1"/>
  <c r="GR307" i="1"/>
  <c r="GR308" i="1"/>
  <c r="GR304" i="1"/>
  <c r="GR310" i="1"/>
  <c r="GR305" i="1"/>
  <c r="GR312" i="1"/>
  <c r="GR306" i="1"/>
  <c r="GR303" i="1"/>
  <c r="GR300" i="1"/>
  <c r="GR301" i="1"/>
  <c r="GR302" i="1"/>
  <c r="IJ240" i="1"/>
  <c r="IJ236" i="1"/>
  <c r="IJ241" i="1"/>
  <c r="IJ237" i="1"/>
  <c r="IJ239" i="1"/>
  <c r="IJ233" i="1"/>
  <c r="IJ229" i="1"/>
  <c r="IJ234" i="1"/>
  <c r="IJ230" i="1"/>
  <c r="IJ235" i="1"/>
  <c r="IJ231" i="1"/>
  <c r="IJ238" i="1"/>
  <c r="IJ232" i="1"/>
  <c r="IJ228" i="1"/>
  <c r="IJ227" i="1"/>
  <c r="IJ226" i="1"/>
  <c r="IF240" i="1"/>
  <c r="IF236" i="1"/>
  <c r="IF241" i="1"/>
  <c r="IF237" i="1"/>
  <c r="IF235" i="1"/>
  <c r="IF233" i="1"/>
  <c r="IF229" i="1"/>
  <c r="IF238" i="1"/>
  <c r="IF230" i="1"/>
  <c r="IF239" i="1"/>
  <c r="IF231" i="1"/>
  <c r="IF234" i="1"/>
  <c r="IF232" i="1"/>
  <c r="IF226" i="1"/>
  <c r="IF228" i="1"/>
  <c r="IF227" i="1"/>
  <c r="IB240" i="1"/>
  <c r="IB236" i="1"/>
  <c r="IB241" i="1"/>
  <c r="IB237" i="1"/>
  <c r="IB239" i="1"/>
  <c r="IB233" i="1"/>
  <c r="IB229" i="1"/>
  <c r="IB234" i="1"/>
  <c r="IB230" i="1"/>
  <c r="IB235" i="1"/>
  <c r="IB231" i="1"/>
  <c r="IB238" i="1"/>
  <c r="IB232" i="1"/>
  <c r="IB227" i="1"/>
  <c r="IB226" i="1"/>
  <c r="IB228" i="1"/>
  <c r="HX240" i="1"/>
  <c r="HX236" i="1"/>
  <c r="HX241" i="1"/>
  <c r="HX237" i="1"/>
  <c r="HX235" i="1"/>
  <c r="HX233" i="1"/>
  <c r="HX229" i="1"/>
  <c r="HX238" i="1"/>
  <c r="HX230" i="1"/>
  <c r="HX239" i="1"/>
  <c r="HX231" i="1"/>
  <c r="HX234" i="1"/>
  <c r="HX232" i="1"/>
  <c r="HX227" i="1"/>
  <c r="HX228" i="1"/>
  <c r="HX226" i="1"/>
  <c r="HT240" i="1"/>
  <c r="HT236" i="1"/>
  <c r="HT241" i="1"/>
  <c r="HT237" i="1"/>
  <c r="HT239" i="1"/>
  <c r="HT233" i="1"/>
  <c r="HT229" i="1"/>
  <c r="HT234" i="1"/>
  <c r="HT230" i="1"/>
  <c r="HT235" i="1"/>
  <c r="HT231" i="1"/>
  <c r="HT238" i="1"/>
  <c r="HT232" i="1"/>
  <c r="HT228" i="1"/>
  <c r="HT226" i="1"/>
  <c r="HT227" i="1"/>
  <c r="HP240" i="1"/>
  <c r="HP236" i="1"/>
  <c r="HP241" i="1"/>
  <c r="HP237" i="1"/>
  <c r="HP235" i="1"/>
  <c r="HP233" i="1"/>
  <c r="HP229" i="1"/>
  <c r="HP238" i="1"/>
  <c r="HP230" i="1"/>
  <c r="HP239" i="1"/>
  <c r="HP231" i="1"/>
  <c r="HP234" i="1"/>
  <c r="HP232" i="1"/>
  <c r="HP226" i="1"/>
  <c r="HP228" i="1"/>
  <c r="HP227" i="1"/>
  <c r="HL240" i="1"/>
  <c r="HL236" i="1"/>
  <c r="HL241" i="1"/>
  <c r="HL237" i="1"/>
  <c r="HL239" i="1"/>
  <c r="HL233" i="1"/>
  <c r="HL229" i="1"/>
  <c r="HL234" i="1"/>
  <c r="HL230" i="1"/>
  <c r="HL235" i="1"/>
  <c r="HL231" i="1"/>
  <c r="HL238" i="1"/>
  <c r="HL232" i="1"/>
  <c r="HL227" i="1"/>
  <c r="HL226" i="1"/>
  <c r="HL228" i="1"/>
  <c r="HH240" i="1"/>
  <c r="HH236" i="1"/>
  <c r="HH241" i="1"/>
  <c r="HH237" i="1"/>
  <c r="HH235" i="1"/>
  <c r="HH233" i="1"/>
  <c r="HH229" i="1"/>
  <c r="HH238" i="1"/>
  <c r="HH230" i="1"/>
  <c r="HH239" i="1"/>
  <c r="HH231" i="1"/>
  <c r="HH234" i="1"/>
  <c r="HH232" i="1"/>
  <c r="HH227" i="1"/>
  <c r="HH228" i="1"/>
  <c r="HH226" i="1"/>
  <c r="HD240" i="1"/>
  <c r="HD236" i="1"/>
  <c r="HD241" i="1"/>
  <c r="HD237" i="1"/>
  <c r="HD239" i="1"/>
  <c r="HD233" i="1"/>
  <c r="HD229" i="1"/>
  <c r="HD234" i="1"/>
  <c r="HD230" i="1"/>
  <c r="HD235" i="1"/>
  <c r="HD231" i="1"/>
  <c r="HD238" i="1"/>
  <c r="HD232" i="1"/>
  <c r="HD228" i="1"/>
  <c r="HD226" i="1"/>
  <c r="HD227" i="1"/>
  <c r="GZ240" i="1"/>
  <c r="GZ236" i="1"/>
  <c r="GZ241" i="1"/>
  <c r="GZ237" i="1"/>
  <c r="GZ235" i="1"/>
  <c r="GZ233" i="1"/>
  <c r="GZ229" i="1"/>
  <c r="GZ238" i="1"/>
  <c r="GZ230" i="1"/>
  <c r="GZ239" i="1"/>
  <c r="GZ231" i="1"/>
  <c r="GZ234" i="1"/>
  <c r="GZ232" i="1"/>
  <c r="GZ226" i="1"/>
  <c r="GZ228" i="1"/>
  <c r="GZ227" i="1"/>
  <c r="GV240" i="1"/>
  <c r="GV236" i="1"/>
  <c r="GV241" i="1"/>
  <c r="GV237" i="1"/>
  <c r="GV239" i="1"/>
  <c r="GV233" i="1"/>
  <c r="GV229" i="1"/>
  <c r="GV234" i="1"/>
  <c r="GV230" i="1"/>
  <c r="GV235" i="1"/>
  <c r="GV231" i="1"/>
  <c r="GV238" i="1"/>
  <c r="GV232" i="1"/>
  <c r="GV227" i="1"/>
  <c r="GV226" i="1"/>
  <c r="GV228" i="1"/>
  <c r="GR240" i="1"/>
  <c r="GR236" i="1"/>
  <c r="GR241" i="1"/>
  <c r="GR237" i="1"/>
  <c r="GR235" i="1"/>
  <c r="GR233" i="1"/>
  <c r="GR229" i="1"/>
  <c r="GR238" i="1"/>
  <c r="GR234" i="1"/>
  <c r="GR239" i="1"/>
  <c r="GR231" i="1"/>
  <c r="GR232" i="1"/>
  <c r="GR227" i="1"/>
  <c r="GR228" i="1"/>
  <c r="GR226" i="1"/>
  <c r="GR230" i="1"/>
  <c r="IJ258" i="1"/>
  <c r="IJ255" i="1"/>
  <c r="IJ256" i="1"/>
  <c r="IJ257" i="1"/>
  <c r="IJ253" i="1"/>
  <c r="IJ249" i="1"/>
  <c r="IJ254" i="1"/>
  <c r="IJ250" i="1"/>
  <c r="IJ251" i="1"/>
  <c r="IJ252" i="1"/>
  <c r="IJ248" i="1"/>
  <c r="IJ247" i="1"/>
  <c r="IJ244" i="1"/>
  <c r="IJ245" i="1"/>
  <c r="IJ242" i="1"/>
  <c r="IJ243" i="1"/>
  <c r="IJ246" i="1"/>
  <c r="IF258" i="1"/>
  <c r="IF255" i="1"/>
  <c r="IF256" i="1"/>
  <c r="IF257" i="1"/>
  <c r="IF253" i="1"/>
  <c r="IF249" i="1"/>
  <c r="IF254" i="1"/>
  <c r="IF250" i="1"/>
  <c r="IF251" i="1"/>
  <c r="IF252" i="1"/>
  <c r="IF248" i="1"/>
  <c r="IF244" i="1"/>
  <c r="IF245" i="1"/>
  <c r="IF243" i="1"/>
  <c r="IF246" i="1"/>
  <c r="IF247" i="1"/>
  <c r="IF242" i="1"/>
  <c r="IB258" i="1"/>
  <c r="IB255" i="1"/>
  <c r="IB256" i="1"/>
  <c r="IB257" i="1"/>
  <c r="IB253" i="1"/>
  <c r="IB249" i="1"/>
  <c r="IB254" i="1"/>
  <c r="IB250" i="1"/>
  <c r="IB251" i="1"/>
  <c r="IB252" i="1"/>
  <c r="IB248" i="1"/>
  <c r="IB244" i="1"/>
  <c r="IB245" i="1"/>
  <c r="IB247" i="1"/>
  <c r="IB242" i="1"/>
  <c r="IB243" i="1"/>
  <c r="IB246" i="1"/>
  <c r="HX258" i="1"/>
  <c r="HX255" i="1"/>
  <c r="HX256" i="1"/>
  <c r="HX257" i="1"/>
  <c r="HX253" i="1"/>
  <c r="HX249" i="1"/>
  <c r="HX254" i="1"/>
  <c r="HX250" i="1"/>
  <c r="HX251" i="1"/>
  <c r="HX252" i="1"/>
  <c r="HX248" i="1"/>
  <c r="HX244" i="1"/>
  <c r="HX245" i="1"/>
  <c r="HX243" i="1"/>
  <c r="HX246" i="1"/>
  <c r="HX247" i="1"/>
  <c r="HX242" i="1"/>
  <c r="HT258" i="1"/>
  <c r="HT255" i="1"/>
  <c r="HT256" i="1"/>
  <c r="HT257" i="1"/>
  <c r="HT253" i="1"/>
  <c r="HT249" i="1"/>
  <c r="HT254" i="1"/>
  <c r="HT250" i="1"/>
  <c r="HT251" i="1"/>
  <c r="HT252" i="1"/>
  <c r="HT248" i="1"/>
  <c r="HT244" i="1"/>
  <c r="HT245" i="1"/>
  <c r="HT247" i="1"/>
  <c r="HT242" i="1"/>
  <c r="HT243" i="1"/>
  <c r="HT246" i="1"/>
  <c r="HP258" i="1"/>
  <c r="HP255" i="1"/>
  <c r="HP256" i="1"/>
  <c r="HP257" i="1"/>
  <c r="HP253" i="1"/>
  <c r="HP249" i="1"/>
  <c r="HP254" i="1"/>
  <c r="HP250" i="1"/>
  <c r="HP251" i="1"/>
  <c r="HP252" i="1"/>
  <c r="HP248" i="1"/>
  <c r="HP244" i="1"/>
  <c r="HP245" i="1"/>
  <c r="HP243" i="1"/>
  <c r="HP246" i="1"/>
  <c r="HP247" i="1"/>
  <c r="HP242" i="1"/>
  <c r="HL258" i="1"/>
  <c r="HL256" i="1"/>
  <c r="HL257" i="1"/>
  <c r="HL255" i="1"/>
  <c r="HL253" i="1"/>
  <c r="HL249" i="1"/>
  <c r="HL254" i="1"/>
  <c r="HL250" i="1"/>
  <c r="HL251" i="1"/>
  <c r="HL252" i="1"/>
  <c r="HL248" i="1"/>
  <c r="HL244" i="1"/>
  <c r="HL245" i="1"/>
  <c r="HL247" i="1"/>
  <c r="HL242" i="1"/>
  <c r="HL243" i="1"/>
  <c r="HL246" i="1"/>
  <c r="HH258" i="1"/>
  <c r="HH256" i="1"/>
  <c r="HH257" i="1"/>
  <c r="HH253" i="1"/>
  <c r="HH249" i="1"/>
  <c r="HH254" i="1"/>
  <c r="HH250" i="1"/>
  <c r="HH251" i="1"/>
  <c r="HH255" i="1"/>
  <c r="HH252" i="1"/>
  <c r="HH248" i="1"/>
  <c r="HH244" i="1"/>
  <c r="HH245" i="1"/>
  <c r="HH243" i="1"/>
  <c r="HH246" i="1"/>
  <c r="HH247" i="1"/>
  <c r="HH242" i="1"/>
  <c r="HD258" i="1"/>
  <c r="HD256" i="1"/>
  <c r="HD257" i="1"/>
  <c r="HD253" i="1"/>
  <c r="HD249" i="1"/>
  <c r="HD254" i="1"/>
  <c r="HD250" i="1"/>
  <c r="HD255" i="1"/>
  <c r="HD251" i="1"/>
  <c r="HD252" i="1"/>
  <c r="HD248" i="1"/>
  <c r="HD244" i="1"/>
  <c r="HD245" i="1"/>
  <c r="HD247" i="1"/>
  <c r="HD242" i="1"/>
  <c r="HD243" i="1"/>
  <c r="HD246" i="1"/>
  <c r="GZ258" i="1"/>
  <c r="GZ256" i="1"/>
  <c r="GZ257" i="1"/>
  <c r="GZ253" i="1"/>
  <c r="GZ249" i="1"/>
  <c r="GZ254" i="1"/>
  <c r="GZ250" i="1"/>
  <c r="GZ255" i="1"/>
  <c r="GZ251" i="1"/>
  <c r="GZ252" i="1"/>
  <c r="GZ248" i="1"/>
  <c r="GZ244" i="1"/>
  <c r="GZ245" i="1"/>
  <c r="GZ243" i="1"/>
  <c r="GZ246" i="1"/>
  <c r="GZ247" i="1"/>
  <c r="GZ242" i="1"/>
  <c r="GV258" i="1"/>
  <c r="GV257" i="1"/>
  <c r="GV253" i="1"/>
  <c r="GV249" i="1"/>
  <c r="GV254" i="1"/>
  <c r="GV250" i="1"/>
  <c r="GV255" i="1"/>
  <c r="GV251" i="1"/>
  <c r="GV256" i="1"/>
  <c r="GV252" i="1"/>
  <c r="GV244" i="1"/>
  <c r="GV245" i="1"/>
  <c r="GV247" i="1"/>
  <c r="GV242" i="1"/>
  <c r="GV248" i="1"/>
  <c r="GV243" i="1"/>
  <c r="GV246" i="1"/>
  <c r="GR258" i="1"/>
  <c r="GR257" i="1"/>
  <c r="GR256" i="1"/>
  <c r="GR253" i="1"/>
  <c r="GR249" i="1"/>
  <c r="GR254" i="1"/>
  <c r="GR250" i="1"/>
  <c r="GR255" i="1"/>
  <c r="GR251" i="1"/>
  <c r="GR252" i="1"/>
  <c r="GR244" i="1"/>
  <c r="GR245" i="1"/>
  <c r="GR243" i="1"/>
  <c r="GR246" i="1"/>
  <c r="GR247" i="1"/>
  <c r="GR248" i="1"/>
  <c r="GR242" i="1"/>
  <c r="IJ146" i="1"/>
  <c r="IJ142" i="1"/>
  <c r="IJ138" i="1"/>
  <c r="IJ147" i="1"/>
  <c r="IJ143" i="1"/>
  <c r="IJ139" i="1"/>
  <c r="IJ148" i="1"/>
  <c r="IJ144" i="1"/>
  <c r="IJ149" i="1"/>
  <c r="IJ145" i="1"/>
  <c r="IJ141" i="1"/>
  <c r="IJ137" i="1"/>
  <c r="IJ140" i="1"/>
  <c r="IJ131" i="1"/>
  <c r="IJ127" i="1"/>
  <c r="IJ123" i="1"/>
  <c r="IJ132" i="1"/>
  <c r="IJ128" i="1"/>
  <c r="IJ124" i="1"/>
  <c r="IJ135" i="1"/>
  <c r="IJ133" i="1"/>
  <c r="IJ129" i="1"/>
  <c r="IJ125" i="1"/>
  <c r="IJ136" i="1"/>
  <c r="IJ134" i="1"/>
  <c r="IJ130" i="1"/>
  <c r="IJ126" i="1"/>
  <c r="IF146" i="1"/>
  <c r="IF142" i="1"/>
  <c r="IF138" i="1"/>
  <c r="IF147" i="1"/>
  <c r="IF143" i="1"/>
  <c r="IF139" i="1"/>
  <c r="IF148" i="1"/>
  <c r="IF144" i="1"/>
  <c r="IF149" i="1"/>
  <c r="IF145" i="1"/>
  <c r="IF141" i="1"/>
  <c r="IF137" i="1"/>
  <c r="IF131" i="1"/>
  <c r="IF127" i="1"/>
  <c r="IF123" i="1"/>
  <c r="IF140" i="1"/>
  <c r="IF135" i="1"/>
  <c r="IF132" i="1"/>
  <c r="IF128" i="1"/>
  <c r="IF124" i="1"/>
  <c r="IF136" i="1"/>
  <c r="IF133" i="1"/>
  <c r="IF129" i="1"/>
  <c r="IF125" i="1"/>
  <c r="IF134" i="1"/>
  <c r="IF130" i="1"/>
  <c r="IF126" i="1"/>
  <c r="IB146" i="1"/>
  <c r="IB142" i="1"/>
  <c r="IB138" i="1"/>
  <c r="IB147" i="1"/>
  <c r="IB143" i="1"/>
  <c r="IB139" i="1"/>
  <c r="IB148" i="1"/>
  <c r="IB144" i="1"/>
  <c r="IB149" i="1"/>
  <c r="IB145" i="1"/>
  <c r="IB141" i="1"/>
  <c r="IB137" i="1"/>
  <c r="IB135" i="1"/>
  <c r="IB131" i="1"/>
  <c r="IB127" i="1"/>
  <c r="IB123" i="1"/>
  <c r="IB136" i="1"/>
  <c r="IB132" i="1"/>
  <c r="IB128" i="1"/>
  <c r="IB124" i="1"/>
  <c r="IB140" i="1"/>
  <c r="IB133" i="1"/>
  <c r="IB129" i="1"/>
  <c r="IB125" i="1"/>
  <c r="IB134" i="1"/>
  <c r="IB130" i="1"/>
  <c r="IB126" i="1"/>
  <c r="HX146" i="1"/>
  <c r="HX142" i="1"/>
  <c r="HX138" i="1"/>
  <c r="HX147" i="1"/>
  <c r="HX143" i="1"/>
  <c r="HX139" i="1"/>
  <c r="HX148" i="1"/>
  <c r="HX144" i="1"/>
  <c r="HX149" i="1"/>
  <c r="HX145" i="1"/>
  <c r="HX141" i="1"/>
  <c r="HX137" i="1"/>
  <c r="HX136" i="1"/>
  <c r="HX131" i="1"/>
  <c r="HX127" i="1"/>
  <c r="HX123" i="1"/>
  <c r="HX132" i="1"/>
  <c r="HX128" i="1"/>
  <c r="HX124" i="1"/>
  <c r="HX133" i="1"/>
  <c r="HX129" i="1"/>
  <c r="HX125" i="1"/>
  <c r="HX140" i="1"/>
  <c r="HX135" i="1"/>
  <c r="HX134" i="1"/>
  <c r="HX130" i="1"/>
  <c r="HX126" i="1"/>
  <c r="HT146" i="1"/>
  <c r="HT142" i="1"/>
  <c r="HT138" i="1"/>
  <c r="HT147" i="1"/>
  <c r="HT143" i="1"/>
  <c r="HT139" i="1"/>
  <c r="HT148" i="1"/>
  <c r="HT144" i="1"/>
  <c r="HT149" i="1"/>
  <c r="HT145" i="1"/>
  <c r="HT141" i="1"/>
  <c r="HT137" i="1"/>
  <c r="HT140" i="1"/>
  <c r="HT131" i="1"/>
  <c r="HT127" i="1"/>
  <c r="HT123" i="1"/>
  <c r="HT132" i="1"/>
  <c r="HT128" i="1"/>
  <c r="HT124" i="1"/>
  <c r="HT135" i="1"/>
  <c r="HT133" i="1"/>
  <c r="HT129" i="1"/>
  <c r="HT125" i="1"/>
  <c r="HT136" i="1"/>
  <c r="HT134" i="1"/>
  <c r="HT130" i="1"/>
  <c r="HT126" i="1"/>
  <c r="HP146" i="1"/>
  <c r="HP142" i="1"/>
  <c r="HP138" i="1"/>
  <c r="HP147" i="1"/>
  <c r="HP143" i="1"/>
  <c r="HP139" i="1"/>
  <c r="HP148" i="1"/>
  <c r="HP144" i="1"/>
  <c r="HP149" i="1"/>
  <c r="HP145" i="1"/>
  <c r="HP141" i="1"/>
  <c r="HP137" i="1"/>
  <c r="HP131" i="1"/>
  <c r="HP127" i="1"/>
  <c r="HP123" i="1"/>
  <c r="HP140" i="1"/>
  <c r="HP135" i="1"/>
  <c r="HP132" i="1"/>
  <c r="HP128" i="1"/>
  <c r="HP124" i="1"/>
  <c r="HP136" i="1"/>
  <c r="HP133" i="1"/>
  <c r="HP129" i="1"/>
  <c r="HP125" i="1"/>
  <c r="HP134" i="1"/>
  <c r="HP130" i="1"/>
  <c r="HP126" i="1"/>
  <c r="HL146" i="1"/>
  <c r="HL142" i="1"/>
  <c r="HL138" i="1"/>
  <c r="HL147" i="1"/>
  <c r="HL143" i="1"/>
  <c r="HL139" i="1"/>
  <c r="HL148" i="1"/>
  <c r="HL144" i="1"/>
  <c r="HL149" i="1"/>
  <c r="HL145" i="1"/>
  <c r="HL141" i="1"/>
  <c r="HL137" i="1"/>
  <c r="HL135" i="1"/>
  <c r="HL131" i="1"/>
  <c r="HL127" i="1"/>
  <c r="HL123" i="1"/>
  <c r="HL136" i="1"/>
  <c r="HL132" i="1"/>
  <c r="HL128" i="1"/>
  <c r="HL124" i="1"/>
  <c r="HL140" i="1"/>
  <c r="HL133" i="1"/>
  <c r="HL129" i="1"/>
  <c r="HL125" i="1"/>
  <c r="HL134" i="1"/>
  <c r="HL130" i="1"/>
  <c r="HL126" i="1"/>
  <c r="HH146" i="1"/>
  <c r="HH142" i="1"/>
  <c r="HH138" i="1"/>
  <c r="HH147" i="1"/>
  <c r="HH143" i="1"/>
  <c r="HH139" i="1"/>
  <c r="HH148" i="1"/>
  <c r="HH144" i="1"/>
  <c r="HH149" i="1"/>
  <c r="HH145" i="1"/>
  <c r="HH141" i="1"/>
  <c r="HH136" i="1"/>
  <c r="HH135" i="1"/>
  <c r="HH131" i="1"/>
  <c r="HH127" i="1"/>
  <c r="HH123" i="1"/>
  <c r="HH132" i="1"/>
  <c r="HH128" i="1"/>
  <c r="HH124" i="1"/>
  <c r="HH133" i="1"/>
  <c r="HH129" i="1"/>
  <c r="HH125" i="1"/>
  <c r="HH140" i="1"/>
  <c r="HH137" i="1"/>
  <c r="HH134" i="1"/>
  <c r="HH130" i="1"/>
  <c r="HH126" i="1"/>
  <c r="HD146" i="1"/>
  <c r="HD142" i="1"/>
  <c r="HD138" i="1"/>
  <c r="HD147" i="1"/>
  <c r="HD143" i="1"/>
  <c r="HD139" i="1"/>
  <c r="HD148" i="1"/>
  <c r="HD144" i="1"/>
  <c r="HD149" i="1"/>
  <c r="HD145" i="1"/>
  <c r="HD141" i="1"/>
  <c r="HD140" i="1"/>
  <c r="HD135" i="1"/>
  <c r="HD131" i="1"/>
  <c r="HD127" i="1"/>
  <c r="HD123" i="1"/>
  <c r="HD137" i="1"/>
  <c r="HD132" i="1"/>
  <c r="HD128" i="1"/>
  <c r="HD124" i="1"/>
  <c r="HD133" i="1"/>
  <c r="HD129" i="1"/>
  <c r="HD125" i="1"/>
  <c r="HD136" i="1"/>
  <c r="HD134" i="1"/>
  <c r="HD130" i="1"/>
  <c r="HD126" i="1"/>
  <c r="GZ146" i="1"/>
  <c r="GZ142" i="1"/>
  <c r="GZ138" i="1"/>
  <c r="GZ147" i="1"/>
  <c r="GZ143" i="1"/>
  <c r="GZ139" i="1"/>
  <c r="GZ148" i="1"/>
  <c r="GZ144" i="1"/>
  <c r="GZ149" i="1"/>
  <c r="GZ145" i="1"/>
  <c r="GZ141" i="1"/>
  <c r="GZ135" i="1"/>
  <c r="GZ131" i="1"/>
  <c r="GZ127" i="1"/>
  <c r="GZ123" i="1"/>
  <c r="GZ140" i="1"/>
  <c r="GZ132" i="1"/>
  <c r="GZ128" i="1"/>
  <c r="GZ124" i="1"/>
  <c r="GZ136" i="1"/>
  <c r="GZ133" i="1"/>
  <c r="GZ129" i="1"/>
  <c r="GZ125" i="1"/>
  <c r="GZ137" i="1"/>
  <c r="GZ134" i="1"/>
  <c r="GZ130" i="1"/>
  <c r="GZ126" i="1"/>
  <c r="GV146" i="1"/>
  <c r="GV142" i="1"/>
  <c r="GV138" i="1"/>
  <c r="GV147" i="1"/>
  <c r="GV143" i="1"/>
  <c r="GV139" i="1"/>
  <c r="GV148" i="1"/>
  <c r="GV144" i="1"/>
  <c r="GV149" i="1"/>
  <c r="GV145" i="1"/>
  <c r="GV141" i="1"/>
  <c r="GV135" i="1"/>
  <c r="GV131" i="1"/>
  <c r="GV127" i="1"/>
  <c r="GV123" i="1"/>
  <c r="GV136" i="1"/>
  <c r="GV132" i="1"/>
  <c r="GV128" i="1"/>
  <c r="GV124" i="1"/>
  <c r="GV140" i="1"/>
  <c r="GV137" i="1"/>
  <c r="GV133" i="1"/>
  <c r="GV129" i="1"/>
  <c r="GV125" i="1"/>
  <c r="GV134" i="1"/>
  <c r="GV130" i="1"/>
  <c r="GV126" i="1"/>
  <c r="GR146" i="1"/>
  <c r="GR142" i="1"/>
  <c r="GR138" i="1"/>
  <c r="GR147" i="1"/>
  <c r="GR143" i="1"/>
  <c r="GR139" i="1"/>
  <c r="GR148" i="1"/>
  <c r="GR144" i="1"/>
  <c r="GR149" i="1"/>
  <c r="GR145" i="1"/>
  <c r="GR141" i="1"/>
  <c r="GR136" i="1"/>
  <c r="GR135" i="1"/>
  <c r="GR131" i="1"/>
  <c r="GR127" i="1"/>
  <c r="GR123" i="1"/>
  <c r="GR137" i="1"/>
  <c r="GR132" i="1"/>
  <c r="GR128" i="1"/>
  <c r="GR124" i="1"/>
  <c r="GR133" i="1"/>
  <c r="GR129" i="1"/>
  <c r="GR125" i="1"/>
  <c r="GR140" i="1"/>
  <c r="GR134" i="1"/>
  <c r="GR130" i="1"/>
  <c r="GR126" i="1"/>
  <c r="IJ168" i="1"/>
  <c r="IJ169" i="1"/>
  <c r="IJ165" i="1"/>
  <c r="IJ167" i="1"/>
  <c r="IJ163" i="1"/>
  <c r="IJ159" i="1"/>
  <c r="IJ170" i="1"/>
  <c r="IJ164" i="1"/>
  <c r="IJ160" i="1"/>
  <c r="IJ166" i="1"/>
  <c r="IJ162" i="1"/>
  <c r="IJ157" i="1"/>
  <c r="IJ154" i="1"/>
  <c r="IJ150" i="1"/>
  <c r="IJ155" i="1"/>
  <c r="IJ151" i="1"/>
  <c r="IJ158" i="1"/>
  <c r="IJ156" i="1"/>
  <c r="IJ152" i="1"/>
  <c r="IJ161" i="1"/>
  <c r="IJ153" i="1"/>
  <c r="IF168" i="1"/>
  <c r="IF169" i="1"/>
  <c r="IF165" i="1"/>
  <c r="IF163" i="1"/>
  <c r="IF159" i="1"/>
  <c r="IF166" i="1"/>
  <c r="IF164" i="1"/>
  <c r="IF160" i="1"/>
  <c r="IF158" i="1"/>
  <c r="IF154" i="1"/>
  <c r="IF150" i="1"/>
  <c r="IF167" i="1"/>
  <c r="IF161" i="1"/>
  <c r="IF155" i="1"/>
  <c r="IF151" i="1"/>
  <c r="IF170" i="1"/>
  <c r="IF162" i="1"/>
  <c r="IF156" i="1"/>
  <c r="IF152" i="1"/>
  <c r="IF157" i="1"/>
  <c r="IF153" i="1"/>
  <c r="IB168" i="1"/>
  <c r="IB169" i="1"/>
  <c r="IB165" i="1"/>
  <c r="IB167" i="1"/>
  <c r="IB163" i="1"/>
  <c r="IB159" i="1"/>
  <c r="IB170" i="1"/>
  <c r="IB164" i="1"/>
  <c r="IB160" i="1"/>
  <c r="IB162" i="1"/>
  <c r="IB154" i="1"/>
  <c r="IB150" i="1"/>
  <c r="IB155" i="1"/>
  <c r="IB151" i="1"/>
  <c r="IB166" i="1"/>
  <c r="IB158" i="1"/>
  <c r="IB156" i="1"/>
  <c r="IB152" i="1"/>
  <c r="IB161" i="1"/>
  <c r="IB157" i="1"/>
  <c r="IB153" i="1"/>
  <c r="HX168" i="1"/>
  <c r="HX169" i="1"/>
  <c r="HX163" i="1"/>
  <c r="HX159" i="1"/>
  <c r="HX166" i="1"/>
  <c r="HX164" i="1"/>
  <c r="HX160" i="1"/>
  <c r="HX170" i="1"/>
  <c r="HX158" i="1"/>
  <c r="HX154" i="1"/>
  <c r="HX150" i="1"/>
  <c r="HX161" i="1"/>
  <c r="HX155" i="1"/>
  <c r="HX151" i="1"/>
  <c r="HX162" i="1"/>
  <c r="HX156" i="1"/>
  <c r="HX152" i="1"/>
  <c r="HX167" i="1"/>
  <c r="HX165" i="1"/>
  <c r="HX157" i="1"/>
  <c r="HX153" i="1"/>
  <c r="HT168" i="1"/>
  <c r="HT169" i="1"/>
  <c r="HT167" i="1"/>
  <c r="HT163" i="1"/>
  <c r="HT159" i="1"/>
  <c r="HT170" i="1"/>
  <c r="HT164" i="1"/>
  <c r="HT160" i="1"/>
  <c r="HT166" i="1"/>
  <c r="HT162" i="1"/>
  <c r="HT154" i="1"/>
  <c r="HT150" i="1"/>
  <c r="HT165" i="1"/>
  <c r="HT155" i="1"/>
  <c r="HT151" i="1"/>
  <c r="HT158" i="1"/>
  <c r="HT156" i="1"/>
  <c r="HT152" i="1"/>
  <c r="HT161" i="1"/>
  <c r="HT157" i="1"/>
  <c r="HT153" i="1"/>
  <c r="HP168" i="1"/>
  <c r="HP169" i="1"/>
  <c r="HP163" i="1"/>
  <c r="HP159" i="1"/>
  <c r="HP166" i="1"/>
  <c r="HP164" i="1"/>
  <c r="HP160" i="1"/>
  <c r="HP158" i="1"/>
  <c r="HP154" i="1"/>
  <c r="HP150" i="1"/>
  <c r="HP167" i="1"/>
  <c r="HP161" i="1"/>
  <c r="HP155" i="1"/>
  <c r="HP151" i="1"/>
  <c r="HP170" i="1"/>
  <c r="HP162" i="1"/>
  <c r="HP156" i="1"/>
  <c r="HP152" i="1"/>
  <c r="HP165" i="1"/>
  <c r="HP157" i="1"/>
  <c r="HP153" i="1"/>
  <c r="HL168" i="1"/>
  <c r="HL169" i="1"/>
  <c r="HL167" i="1"/>
  <c r="HL163" i="1"/>
  <c r="HL159" i="1"/>
  <c r="HL170" i="1"/>
  <c r="HL164" i="1"/>
  <c r="HL160" i="1"/>
  <c r="HL162" i="1"/>
  <c r="HL154" i="1"/>
  <c r="HL150" i="1"/>
  <c r="HL165" i="1"/>
  <c r="HL155" i="1"/>
  <c r="HL151" i="1"/>
  <c r="HL166" i="1"/>
  <c r="HL156" i="1"/>
  <c r="HL152" i="1"/>
  <c r="HL161" i="1"/>
  <c r="HL158" i="1"/>
  <c r="HL157" i="1"/>
  <c r="HL153" i="1"/>
  <c r="HH168" i="1"/>
  <c r="HH169" i="1"/>
  <c r="HH163" i="1"/>
  <c r="HH159" i="1"/>
  <c r="HH166" i="1"/>
  <c r="HH164" i="1"/>
  <c r="HH160" i="1"/>
  <c r="HH170" i="1"/>
  <c r="HH154" i="1"/>
  <c r="HH150" i="1"/>
  <c r="HH161" i="1"/>
  <c r="HH155" i="1"/>
  <c r="HH151" i="1"/>
  <c r="HH162" i="1"/>
  <c r="HH158" i="1"/>
  <c r="HH156" i="1"/>
  <c r="HH152" i="1"/>
  <c r="HH167" i="1"/>
  <c r="HH165" i="1"/>
  <c r="HH157" i="1"/>
  <c r="HH153" i="1"/>
  <c r="HD168" i="1"/>
  <c r="HD169" i="1"/>
  <c r="HD167" i="1"/>
  <c r="HD163" i="1"/>
  <c r="HD159" i="1"/>
  <c r="HD170" i="1"/>
  <c r="HD164" i="1"/>
  <c r="HD160" i="1"/>
  <c r="HD166" i="1"/>
  <c r="HD162" i="1"/>
  <c r="HD154" i="1"/>
  <c r="HD150" i="1"/>
  <c r="HD165" i="1"/>
  <c r="HD158" i="1"/>
  <c r="HD155" i="1"/>
  <c r="HD151" i="1"/>
  <c r="HD156" i="1"/>
  <c r="HD152" i="1"/>
  <c r="HD161" i="1"/>
  <c r="HD157" i="1"/>
  <c r="HD153" i="1"/>
  <c r="GZ168" i="1"/>
  <c r="GZ169" i="1"/>
  <c r="GZ163" i="1"/>
  <c r="GZ159" i="1"/>
  <c r="GZ166" i="1"/>
  <c r="GZ164" i="1"/>
  <c r="GZ160" i="1"/>
  <c r="GZ158" i="1"/>
  <c r="GZ154" i="1"/>
  <c r="GZ150" i="1"/>
  <c r="GZ167" i="1"/>
  <c r="GZ161" i="1"/>
  <c r="GZ155" i="1"/>
  <c r="GZ151" i="1"/>
  <c r="GZ170" i="1"/>
  <c r="GZ162" i="1"/>
  <c r="GZ156" i="1"/>
  <c r="GZ152" i="1"/>
  <c r="GZ165" i="1"/>
  <c r="GZ157" i="1"/>
  <c r="GZ153" i="1"/>
  <c r="GV168" i="1"/>
  <c r="GV169" i="1"/>
  <c r="GV167" i="1"/>
  <c r="GV163" i="1"/>
  <c r="GV159" i="1"/>
  <c r="GV170" i="1"/>
  <c r="GV164" i="1"/>
  <c r="GV160" i="1"/>
  <c r="GV162" i="1"/>
  <c r="GV154" i="1"/>
  <c r="GV150" i="1"/>
  <c r="GV165" i="1"/>
  <c r="GV155" i="1"/>
  <c r="GV151" i="1"/>
  <c r="GV166" i="1"/>
  <c r="GV156" i="1"/>
  <c r="GV152" i="1"/>
  <c r="GV161" i="1"/>
  <c r="GV158" i="1"/>
  <c r="GV157" i="1"/>
  <c r="GV153" i="1"/>
  <c r="GR168" i="1"/>
  <c r="GR169" i="1"/>
  <c r="GR163" i="1"/>
  <c r="GR159" i="1"/>
  <c r="GR166" i="1"/>
  <c r="GR164" i="1"/>
  <c r="GR160" i="1"/>
  <c r="GR170" i="1"/>
  <c r="GR154" i="1"/>
  <c r="GR150" i="1"/>
  <c r="GR161" i="1"/>
  <c r="GR155" i="1"/>
  <c r="GR151" i="1"/>
  <c r="GR162" i="1"/>
  <c r="GR158" i="1"/>
  <c r="GR156" i="1"/>
  <c r="GR152" i="1"/>
  <c r="GR167" i="1"/>
  <c r="GR165" i="1"/>
  <c r="GR157" i="1"/>
  <c r="GR153" i="1"/>
  <c r="IJ102" i="1"/>
  <c r="IJ103" i="1"/>
  <c r="IJ105" i="1"/>
  <c r="IJ101" i="1"/>
  <c r="IJ97" i="1"/>
  <c r="IJ104" i="1"/>
  <c r="IJ98" i="1"/>
  <c r="IJ99" i="1"/>
  <c r="IJ95" i="1"/>
  <c r="IJ100" i="1"/>
  <c r="IJ96" i="1"/>
  <c r="IF102" i="1"/>
  <c r="IF103" i="1"/>
  <c r="IF105" i="1"/>
  <c r="IF101" i="1"/>
  <c r="IF97" i="1"/>
  <c r="IF98" i="1"/>
  <c r="IF104" i="1"/>
  <c r="IF99" i="1"/>
  <c r="IF95" i="1"/>
  <c r="IF100" i="1"/>
  <c r="IF96" i="1"/>
  <c r="IB102" i="1"/>
  <c r="IB103" i="1"/>
  <c r="IB105" i="1"/>
  <c r="IB101" i="1"/>
  <c r="IB97" i="1"/>
  <c r="IB98" i="1"/>
  <c r="IB99" i="1"/>
  <c r="IB95" i="1"/>
  <c r="IB104" i="1"/>
  <c r="IB100" i="1"/>
  <c r="IB96" i="1"/>
  <c r="HX102" i="1"/>
  <c r="HX105" i="1"/>
  <c r="HX104" i="1"/>
  <c r="HX101" i="1"/>
  <c r="HX97" i="1"/>
  <c r="HX103" i="1"/>
  <c r="HX98" i="1"/>
  <c r="HX99" i="1"/>
  <c r="HX95" i="1"/>
  <c r="HX100" i="1"/>
  <c r="HX96" i="1"/>
  <c r="HT102" i="1"/>
  <c r="HT105" i="1"/>
  <c r="HT103" i="1"/>
  <c r="HT101" i="1"/>
  <c r="HT97" i="1"/>
  <c r="HT104" i="1"/>
  <c r="HT98" i="1"/>
  <c r="HT99" i="1"/>
  <c r="HT95" i="1"/>
  <c r="HT100" i="1"/>
  <c r="HT96" i="1"/>
  <c r="HP102" i="1"/>
  <c r="HP105" i="1"/>
  <c r="HP101" i="1"/>
  <c r="HP97" i="1"/>
  <c r="HP98" i="1"/>
  <c r="HP104" i="1"/>
  <c r="HP99" i="1"/>
  <c r="HP95" i="1"/>
  <c r="HP103" i="1"/>
  <c r="HP100" i="1"/>
  <c r="HP96" i="1"/>
  <c r="HL102" i="1"/>
  <c r="HL105" i="1"/>
  <c r="HL101" i="1"/>
  <c r="HL97" i="1"/>
  <c r="HL98" i="1"/>
  <c r="HL103" i="1"/>
  <c r="HL99" i="1"/>
  <c r="HL95" i="1"/>
  <c r="HL104" i="1"/>
  <c r="HL100" i="1"/>
  <c r="HL96" i="1"/>
  <c r="HH102" i="1"/>
  <c r="HH105" i="1"/>
  <c r="HH101" i="1"/>
  <c r="HH97" i="1"/>
  <c r="HH104" i="1"/>
  <c r="HH103" i="1"/>
  <c r="HH98" i="1"/>
  <c r="HH99" i="1"/>
  <c r="HH95" i="1"/>
  <c r="HH100" i="1"/>
  <c r="HH96" i="1"/>
  <c r="HD102" i="1"/>
  <c r="HD105" i="1"/>
  <c r="HD103" i="1"/>
  <c r="HD101" i="1"/>
  <c r="HD97" i="1"/>
  <c r="HD98" i="1"/>
  <c r="HD99" i="1"/>
  <c r="HD95" i="1"/>
  <c r="HD104" i="1"/>
  <c r="HD100" i="1"/>
  <c r="HD96" i="1"/>
  <c r="GZ102" i="1"/>
  <c r="GZ105" i="1"/>
  <c r="GZ101" i="1"/>
  <c r="GZ97" i="1"/>
  <c r="GZ104" i="1"/>
  <c r="GZ98" i="1"/>
  <c r="GZ99" i="1"/>
  <c r="GZ95" i="1"/>
  <c r="GZ103" i="1"/>
  <c r="GZ100" i="1"/>
  <c r="GZ96" i="1"/>
  <c r="GV102" i="1"/>
  <c r="GV105" i="1"/>
  <c r="GV101" i="1"/>
  <c r="GV97" i="1"/>
  <c r="GV98" i="1"/>
  <c r="GV103" i="1"/>
  <c r="GV99" i="1"/>
  <c r="GV95" i="1"/>
  <c r="GV104" i="1"/>
  <c r="GV100" i="1"/>
  <c r="GV96" i="1"/>
  <c r="GR105" i="1"/>
  <c r="GR101" i="1"/>
  <c r="GR97" i="1"/>
  <c r="GR104" i="1"/>
  <c r="GR103" i="1"/>
  <c r="GR102" i="1"/>
  <c r="GR98" i="1"/>
  <c r="GR99" i="1"/>
  <c r="GR95" i="1"/>
  <c r="GR100" i="1"/>
  <c r="GR96" i="1"/>
  <c r="IJ82" i="1"/>
  <c r="IJ78" i="1"/>
  <c r="IJ74" i="1"/>
  <c r="IJ70" i="1"/>
  <c r="IJ60" i="1"/>
  <c r="IJ83" i="1"/>
  <c r="IJ79" i="1"/>
  <c r="IJ75" i="1"/>
  <c r="IJ71" i="1"/>
  <c r="IJ61" i="1"/>
  <c r="IJ57" i="1"/>
  <c r="IJ80" i="1"/>
  <c r="IJ76" i="1"/>
  <c r="IJ72" i="1"/>
  <c r="IJ62" i="1"/>
  <c r="IJ81" i="1"/>
  <c r="IJ77" i="1"/>
  <c r="IJ73" i="1"/>
  <c r="IJ63" i="1"/>
  <c r="IJ59" i="1"/>
  <c r="IJ56" i="1"/>
  <c r="IJ58" i="1"/>
  <c r="IJ54" i="1"/>
  <c r="IJ55" i="1"/>
  <c r="IF82" i="1"/>
  <c r="IF78" i="1"/>
  <c r="IF74" i="1"/>
  <c r="IF70" i="1"/>
  <c r="IF60" i="1"/>
  <c r="IF83" i="1"/>
  <c r="IF79" i="1"/>
  <c r="IF75" i="1"/>
  <c r="IF71" i="1"/>
  <c r="IF61" i="1"/>
  <c r="IF80" i="1"/>
  <c r="IF76" i="1"/>
  <c r="IF72" i="1"/>
  <c r="IF62" i="1"/>
  <c r="IF81" i="1"/>
  <c r="IF77" i="1"/>
  <c r="IF73" i="1"/>
  <c r="IF63" i="1"/>
  <c r="IF59" i="1"/>
  <c r="IF56" i="1"/>
  <c r="IF58" i="1"/>
  <c r="IF54" i="1"/>
  <c r="IF57" i="1"/>
  <c r="IF55" i="1"/>
  <c r="IB82" i="1"/>
  <c r="IB78" i="1"/>
  <c r="IB74" i="1"/>
  <c r="IB70" i="1"/>
  <c r="IB60" i="1"/>
  <c r="IB83" i="1"/>
  <c r="IB79" i="1"/>
  <c r="IB75" i="1"/>
  <c r="IB71" i="1"/>
  <c r="IB61" i="1"/>
  <c r="IB80" i="1"/>
  <c r="IB76" i="1"/>
  <c r="IB72" i="1"/>
  <c r="IB62" i="1"/>
  <c r="IB81" i="1"/>
  <c r="IB77" i="1"/>
  <c r="IB73" i="1"/>
  <c r="IB63" i="1"/>
  <c r="IB59" i="1"/>
  <c r="IB56" i="1"/>
  <c r="IB57" i="1"/>
  <c r="IB54" i="1"/>
  <c r="IB58" i="1"/>
  <c r="IB55" i="1"/>
  <c r="HX82" i="1"/>
  <c r="HX78" i="1"/>
  <c r="HX74" i="1"/>
  <c r="HX70" i="1"/>
  <c r="HX60" i="1"/>
  <c r="HX83" i="1"/>
  <c r="HX79" i="1"/>
  <c r="HX75" i="1"/>
  <c r="HX71" i="1"/>
  <c r="HX61" i="1"/>
  <c r="HX80" i="1"/>
  <c r="HX76" i="1"/>
  <c r="HX72" i="1"/>
  <c r="HX62" i="1"/>
  <c r="HX81" i="1"/>
  <c r="HX77" i="1"/>
  <c r="HX73" i="1"/>
  <c r="HX63" i="1"/>
  <c r="HX59" i="1"/>
  <c r="HX58" i="1"/>
  <c r="HX56" i="1"/>
  <c r="HX57" i="1"/>
  <c r="HX54" i="1"/>
  <c r="HX55" i="1"/>
  <c r="HT82" i="1"/>
  <c r="HT78" i="1"/>
  <c r="HT74" i="1"/>
  <c r="HT70" i="1"/>
  <c r="HT60" i="1"/>
  <c r="HT83" i="1"/>
  <c r="HT79" i="1"/>
  <c r="HT75" i="1"/>
  <c r="HT71" i="1"/>
  <c r="HT61" i="1"/>
  <c r="HT80" i="1"/>
  <c r="HT76" i="1"/>
  <c r="HT72" i="1"/>
  <c r="HT62" i="1"/>
  <c r="HT81" i="1"/>
  <c r="HT77" i="1"/>
  <c r="HT73" i="1"/>
  <c r="HT63" i="1"/>
  <c r="HT59" i="1"/>
  <c r="HT56" i="1"/>
  <c r="HT58" i="1"/>
  <c r="HT57" i="1"/>
  <c r="HT54" i="1"/>
  <c r="HT55" i="1"/>
  <c r="HP82" i="1"/>
  <c r="HP78" i="1"/>
  <c r="HP74" i="1"/>
  <c r="HP70" i="1"/>
  <c r="HP60" i="1"/>
  <c r="HP83" i="1"/>
  <c r="HP79" i="1"/>
  <c r="HP75" i="1"/>
  <c r="HP71" i="1"/>
  <c r="HP61" i="1"/>
  <c r="HP80" i="1"/>
  <c r="HP76" i="1"/>
  <c r="HP72" i="1"/>
  <c r="HP81" i="1"/>
  <c r="HP77" i="1"/>
  <c r="HP73" i="1"/>
  <c r="HP63" i="1"/>
  <c r="HP59" i="1"/>
  <c r="HP56" i="1"/>
  <c r="HP57" i="1"/>
  <c r="HP58" i="1"/>
  <c r="HP54" i="1"/>
  <c r="HP62" i="1"/>
  <c r="HP55" i="1"/>
  <c r="HL82" i="1"/>
  <c r="HL78" i="1"/>
  <c r="HL74" i="1"/>
  <c r="HL70" i="1"/>
  <c r="HL60" i="1"/>
  <c r="HL83" i="1"/>
  <c r="HL79" i="1"/>
  <c r="HL75" i="1"/>
  <c r="HL71" i="1"/>
  <c r="HL61" i="1"/>
  <c r="HL80" i="1"/>
  <c r="HL76" i="1"/>
  <c r="HL72" i="1"/>
  <c r="HL81" i="1"/>
  <c r="HL77" i="1"/>
  <c r="HL73" i="1"/>
  <c r="HL63" i="1"/>
  <c r="HL59" i="1"/>
  <c r="HL62" i="1"/>
  <c r="HL56" i="1"/>
  <c r="HL57" i="1"/>
  <c r="HL54" i="1"/>
  <c r="HL58" i="1"/>
  <c r="HL55" i="1"/>
  <c r="HH82" i="1"/>
  <c r="HH78" i="1"/>
  <c r="HH74" i="1"/>
  <c r="HH70" i="1"/>
  <c r="HH60" i="1"/>
  <c r="HH83" i="1"/>
  <c r="HH79" i="1"/>
  <c r="HH75" i="1"/>
  <c r="HH71" i="1"/>
  <c r="HH61" i="1"/>
  <c r="HH80" i="1"/>
  <c r="HH76" i="1"/>
  <c r="HH72" i="1"/>
  <c r="HH81" i="1"/>
  <c r="HH77" i="1"/>
  <c r="HH73" i="1"/>
  <c r="HH63" i="1"/>
  <c r="HH59" i="1"/>
  <c r="HH58" i="1"/>
  <c r="HH56" i="1"/>
  <c r="HH62" i="1"/>
  <c r="HH57" i="1"/>
  <c r="HH54" i="1"/>
  <c r="HH55" i="1"/>
  <c r="HD82" i="1"/>
  <c r="HD78" i="1"/>
  <c r="HD74" i="1"/>
  <c r="HD70" i="1"/>
  <c r="HD60" i="1"/>
  <c r="HD83" i="1"/>
  <c r="HD79" i="1"/>
  <c r="HD75" i="1"/>
  <c r="HD71" i="1"/>
  <c r="HD61" i="1"/>
  <c r="HD80" i="1"/>
  <c r="HD76" i="1"/>
  <c r="HD72" i="1"/>
  <c r="HD81" i="1"/>
  <c r="HD77" i="1"/>
  <c r="HD73" i="1"/>
  <c r="HD63" i="1"/>
  <c r="HD59" i="1"/>
  <c r="HD56" i="1"/>
  <c r="HD58" i="1"/>
  <c r="HD57" i="1"/>
  <c r="HD62" i="1"/>
  <c r="HD54" i="1"/>
  <c r="HD55" i="1"/>
  <c r="GZ82" i="1"/>
  <c r="GZ78" i="1"/>
  <c r="GZ74" i="1"/>
  <c r="GZ70" i="1"/>
  <c r="GZ60" i="1"/>
  <c r="GZ83" i="1"/>
  <c r="GZ79" i="1"/>
  <c r="GZ75" i="1"/>
  <c r="GZ71" i="1"/>
  <c r="GZ61" i="1"/>
  <c r="GZ80" i="1"/>
  <c r="GZ76" i="1"/>
  <c r="GZ72" i="1"/>
  <c r="GZ81" i="1"/>
  <c r="GZ77" i="1"/>
  <c r="GZ73" i="1"/>
  <c r="GZ63" i="1"/>
  <c r="GZ59" i="1"/>
  <c r="GZ56" i="1"/>
  <c r="GZ57" i="1"/>
  <c r="GZ58" i="1"/>
  <c r="GZ54" i="1"/>
  <c r="GZ62" i="1"/>
  <c r="GZ55" i="1"/>
  <c r="GV82" i="1"/>
  <c r="GV78" i="1"/>
  <c r="GV74" i="1"/>
  <c r="GV70" i="1"/>
  <c r="GV60" i="1"/>
  <c r="GV83" i="1"/>
  <c r="GV79" i="1"/>
  <c r="GV75" i="1"/>
  <c r="GV71" i="1"/>
  <c r="GV61" i="1"/>
  <c r="GV80" i="1"/>
  <c r="GV76" i="1"/>
  <c r="GV72" i="1"/>
  <c r="GV81" i="1"/>
  <c r="GV77" i="1"/>
  <c r="GV73" i="1"/>
  <c r="GV63" i="1"/>
  <c r="GV59" i="1"/>
  <c r="GV62" i="1"/>
  <c r="GV56" i="1"/>
  <c r="GV57" i="1"/>
  <c r="GV54" i="1"/>
  <c r="GV58" i="1"/>
  <c r="GV55" i="1"/>
  <c r="GR82" i="1"/>
  <c r="GR78" i="1"/>
  <c r="GR74" i="1"/>
  <c r="GR70" i="1"/>
  <c r="GR60" i="1"/>
  <c r="GR83" i="1"/>
  <c r="GR79" i="1"/>
  <c r="GR75" i="1"/>
  <c r="GR71" i="1"/>
  <c r="GR61" i="1"/>
  <c r="GR80" i="1"/>
  <c r="GR76" i="1"/>
  <c r="GR72" i="1"/>
  <c r="GR81" i="1"/>
  <c r="GR77" i="1"/>
  <c r="GR73" i="1"/>
  <c r="GR63" i="1"/>
  <c r="GR59" i="1"/>
  <c r="GR58" i="1"/>
  <c r="GR56" i="1"/>
  <c r="GR62" i="1"/>
  <c r="GR57" i="1"/>
  <c r="GR54" i="1"/>
  <c r="GR55" i="1"/>
  <c r="GP120" i="1"/>
  <c r="GP112" i="1"/>
  <c r="GP143" i="1"/>
  <c r="GP135" i="1"/>
  <c r="GP127" i="1"/>
  <c r="GP167" i="1"/>
  <c r="GP159" i="1"/>
  <c r="GP241" i="1"/>
  <c r="GP233" i="1"/>
  <c r="GP258" i="1"/>
  <c r="GP250" i="1"/>
  <c r="GP300" i="1"/>
  <c r="GP306" i="1"/>
  <c r="GP56" i="1"/>
  <c r="GP70" i="1"/>
  <c r="GP104" i="1"/>
  <c r="GP27" i="1"/>
  <c r="GP44" i="1"/>
  <c r="GX22" i="1"/>
  <c r="HF22" i="1"/>
  <c r="HN22" i="1"/>
  <c r="HV22" i="1"/>
  <c r="ID22" i="1"/>
  <c r="GY23" i="1"/>
  <c r="HO23" i="1"/>
  <c r="IE23" i="1"/>
  <c r="GZ26" i="1"/>
  <c r="HP26" i="1"/>
  <c r="IF26" i="1"/>
  <c r="HA27" i="1"/>
  <c r="HQ27" i="1"/>
  <c r="IG27" i="1"/>
  <c r="HB28" i="1"/>
  <c r="HR28" i="1"/>
  <c r="IH28" i="1"/>
  <c r="IF225" i="1"/>
  <c r="IF221" i="1"/>
  <c r="IF222" i="1"/>
  <c r="IF220" i="1"/>
  <c r="IF223" i="1"/>
  <c r="IF224" i="1"/>
  <c r="HT225" i="1"/>
  <c r="HT221" i="1"/>
  <c r="HT222" i="1"/>
  <c r="HT224" i="1"/>
  <c r="HT220" i="1"/>
  <c r="HT223" i="1"/>
  <c r="HL225" i="1"/>
  <c r="HL221" i="1"/>
  <c r="HL222" i="1"/>
  <c r="HL224" i="1"/>
  <c r="HL220" i="1"/>
  <c r="HL223" i="1"/>
  <c r="HD225" i="1"/>
  <c r="HD221" i="1"/>
  <c r="HD222" i="1"/>
  <c r="HD224" i="1"/>
  <c r="HD220" i="1"/>
  <c r="HD223" i="1"/>
  <c r="GV225" i="1"/>
  <c r="GV221" i="1"/>
  <c r="GV222" i="1"/>
  <c r="GV224" i="1"/>
  <c r="GV220" i="1"/>
  <c r="GV223" i="1"/>
  <c r="II47" i="1"/>
  <c r="II48" i="1"/>
  <c r="II49" i="1"/>
  <c r="II45" i="1"/>
  <c r="II50" i="1"/>
  <c r="II46" i="1"/>
  <c r="IA47" i="1"/>
  <c r="IA48" i="1"/>
  <c r="IA49" i="1"/>
  <c r="IA45" i="1"/>
  <c r="IA50" i="1"/>
  <c r="IA46" i="1"/>
  <c r="HS47" i="1"/>
  <c r="HS48" i="1"/>
  <c r="HS49" i="1"/>
  <c r="HS45" i="1"/>
  <c r="HS50" i="1"/>
  <c r="HS46" i="1"/>
  <c r="HK47" i="1"/>
  <c r="HK48" i="1"/>
  <c r="HK49" i="1"/>
  <c r="HK45" i="1"/>
  <c r="HK50" i="1"/>
  <c r="HK46" i="1"/>
  <c r="HC47" i="1"/>
  <c r="HC48" i="1"/>
  <c r="HC49" i="1"/>
  <c r="HC45" i="1"/>
  <c r="HC50" i="1"/>
  <c r="HC46" i="1"/>
  <c r="GY47" i="1"/>
  <c r="GY48" i="1"/>
  <c r="GY49" i="1"/>
  <c r="GY45" i="1"/>
  <c r="GY50" i="1"/>
  <c r="GY46" i="1"/>
  <c r="GU47" i="1"/>
  <c r="GU48" i="1"/>
  <c r="GU49" i="1"/>
  <c r="GU45" i="1"/>
  <c r="GU50" i="1"/>
  <c r="GU46" i="1"/>
  <c r="II39" i="1"/>
  <c r="II35" i="1"/>
  <c r="II40" i="1"/>
  <c r="II36" i="1"/>
  <c r="II37" i="1"/>
  <c r="II38" i="1"/>
  <c r="IE39" i="1"/>
  <c r="IE35" i="1"/>
  <c r="IE40" i="1"/>
  <c r="IE36" i="1"/>
  <c r="IE37" i="1"/>
  <c r="IE38" i="1"/>
  <c r="IA39" i="1"/>
  <c r="IA35" i="1"/>
  <c r="IA40" i="1"/>
  <c r="IA36" i="1"/>
  <c r="IA37" i="1"/>
  <c r="IA38" i="1"/>
  <c r="HW39" i="1"/>
  <c r="HW35" i="1"/>
  <c r="HW40" i="1"/>
  <c r="HW36" i="1"/>
  <c r="HW37" i="1"/>
  <c r="HW38" i="1"/>
  <c r="HS39" i="1"/>
  <c r="HS35" i="1"/>
  <c r="HS40" i="1"/>
  <c r="HS36" i="1"/>
  <c r="HS37" i="1"/>
  <c r="HS38" i="1"/>
  <c r="HO39" i="1"/>
  <c r="HO35" i="1"/>
  <c r="HO40" i="1"/>
  <c r="HO36" i="1"/>
  <c r="HO37" i="1"/>
  <c r="HO38" i="1"/>
  <c r="HK39" i="1"/>
  <c r="HK35" i="1"/>
  <c r="HK40" i="1"/>
  <c r="HK36" i="1"/>
  <c r="HK37" i="1"/>
  <c r="HK38" i="1"/>
  <c r="HG39" i="1"/>
  <c r="HG35" i="1"/>
  <c r="HG40" i="1"/>
  <c r="HG36" i="1"/>
  <c r="HG37" i="1"/>
  <c r="HG38" i="1"/>
  <c r="HC39" i="1"/>
  <c r="HC35" i="1"/>
  <c r="HC40" i="1"/>
  <c r="HC36" i="1"/>
  <c r="HC37" i="1"/>
  <c r="HC38" i="1"/>
  <c r="GY39" i="1"/>
  <c r="GY35" i="1"/>
  <c r="GY40" i="1"/>
  <c r="GY36" i="1"/>
  <c r="GY37" i="1"/>
  <c r="GY38" i="1"/>
  <c r="GU39" i="1"/>
  <c r="GU35" i="1"/>
  <c r="GU40" i="1"/>
  <c r="GU36" i="1"/>
  <c r="GU37" i="1"/>
  <c r="GU38" i="1"/>
  <c r="GQ39" i="1"/>
  <c r="GQ35" i="1"/>
  <c r="GQ40" i="1"/>
  <c r="GQ36" i="1"/>
  <c r="GQ37" i="1"/>
  <c r="GQ38" i="1"/>
  <c r="II43" i="1"/>
  <c r="II44" i="1"/>
  <c r="II41" i="1"/>
  <c r="II42" i="1"/>
  <c r="IE43" i="1"/>
  <c r="IE44" i="1"/>
  <c r="IE41" i="1"/>
  <c r="IE42" i="1"/>
  <c r="IA43" i="1"/>
  <c r="IA44" i="1"/>
  <c r="IA41" i="1"/>
  <c r="IA42" i="1"/>
  <c r="HW43" i="1"/>
  <c r="HW44" i="1"/>
  <c r="HW41" i="1"/>
  <c r="HW42" i="1"/>
  <c r="HS43" i="1"/>
  <c r="HS44" i="1"/>
  <c r="HS41" i="1"/>
  <c r="HS42" i="1"/>
  <c r="HO43" i="1"/>
  <c r="HO44" i="1"/>
  <c r="HO41" i="1"/>
  <c r="HO42" i="1"/>
  <c r="HK43" i="1"/>
  <c r="HK44" i="1"/>
  <c r="HK41" i="1"/>
  <c r="HK42" i="1"/>
  <c r="HG43" i="1"/>
  <c r="HG44" i="1"/>
  <c r="HG41" i="1"/>
  <c r="HG42" i="1"/>
  <c r="HC43" i="1"/>
  <c r="HC44" i="1"/>
  <c r="HC41" i="1"/>
  <c r="HC42" i="1"/>
  <c r="GY43" i="1"/>
  <c r="GY44" i="1"/>
  <c r="GY41" i="1"/>
  <c r="GY42" i="1"/>
  <c r="GU43" i="1"/>
  <c r="GU44" i="1"/>
  <c r="GU41" i="1"/>
  <c r="GU42" i="1"/>
  <c r="GQ43" i="1"/>
  <c r="GQ44" i="1"/>
  <c r="GQ41" i="1"/>
  <c r="GQ42" i="1"/>
  <c r="II51" i="1"/>
  <c r="II52" i="1"/>
  <c r="II53" i="1"/>
  <c r="IE51" i="1"/>
  <c r="IE52" i="1"/>
  <c r="IE53" i="1"/>
  <c r="IA51" i="1"/>
  <c r="IA52" i="1"/>
  <c r="IA53" i="1"/>
  <c r="HW51" i="1"/>
  <c r="HW52" i="1"/>
  <c r="HW53" i="1"/>
  <c r="HS51" i="1"/>
  <c r="HS52" i="1"/>
  <c r="HS53" i="1"/>
  <c r="HO51" i="1"/>
  <c r="HO52" i="1"/>
  <c r="HO53" i="1"/>
  <c r="HK51" i="1"/>
  <c r="HK52" i="1"/>
  <c r="HK53" i="1"/>
  <c r="HG51" i="1"/>
  <c r="HG52" i="1"/>
  <c r="HG53" i="1"/>
  <c r="HC51" i="1"/>
  <c r="HC52" i="1"/>
  <c r="HC53" i="1"/>
  <c r="GY51" i="1"/>
  <c r="GY52" i="1"/>
  <c r="GY53" i="1"/>
  <c r="GU51" i="1"/>
  <c r="GU52" i="1"/>
  <c r="GU53" i="1"/>
  <c r="GQ51" i="1"/>
  <c r="GQ52" i="1"/>
  <c r="GQ53" i="1"/>
  <c r="II31" i="1"/>
  <c r="II27" i="1"/>
  <c r="II23" i="1"/>
  <c r="II32" i="1"/>
  <c r="II28" i="1"/>
  <c r="II24" i="1"/>
  <c r="II33" i="1"/>
  <c r="II30" i="1"/>
  <c r="II26" i="1"/>
  <c r="II22" i="1"/>
  <c r="IE31" i="1"/>
  <c r="IE27" i="1"/>
  <c r="IE32" i="1"/>
  <c r="IE28" i="1"/>
  <c r="IE24" i="1"/>
  <c r="IE33" i="1"/>
  <c r="IE30" i="1"/>
  <c r="IE26" i="1"/>
  <c r="IE22" i="1"/>
  <c r="IA31" i="1"/>
  <c r="IA27" i="1"/>
  <c r="IA32" i="1"/>
  <c r="IA28" i="1"/>
  <c r="IA24" i="1"/>
  <c r="IA33" i="1"/>
  <c r="IA30" i="1"/>
  <c r="IA26" i="1"/>
  <c r="IA22" i="1"/>
  <c r="HW31" i="1"/>
  <c r="HW27" i="1"/>
  <c r="HW32" i="1"/>
  <c r="HW28" i="1"/>
  <c r="HW24" i="1"/>
  <c r="HW33" i="1"/>
  <c r="HW30" i="1"/>
  <c r="HW26" i="1"/>
  <c r="HW22" i="1"/>
  <c r="HS31" i="1"/>
  <c r="HS27" i="1"/>
  <c r="HS32" i="1"/>
  <c r="HS28" i="1"/>
  <c r="HS24" i="1"/>
  <c r="HS33" i="1"/>
  <c r="HS30" i="1"/>
  <c r="HS26" i="1"/>
  <c r="HS22" i="1"/>
  <c r="HO31" i="1"/>
  <c r="HO27" i="1"/>
  <c r="HO32" i="1"/>
  <c r="HO28" i="1"/>
  <c r="HO24" i="1"/>
  <c r="HO33" i="1"/>
  <c r="HO30" i="1"/>
  <c r="HO26" i="1"/>
  <c r="HO22" i="1"/>
  <c r="HK31" i="1"/>
  <c r="HK27" i="1"/>
  <c r="HK32" i="1"/>
  <c r="HK28" i="1"/>
  <c r="HK24" i="1"/>
  <c r="HK33" i="1"/>
  <c r="HK30" i="1"/>
  <c r="HK26" i="1"/>
  <c r="HK22" i="1"/>
  <c r="HG31" i="1"/>
  <c r="HG27" i="1"/>
  <c r="HG32" i="1"/>
  <c r="HG28" i="1"/>
  <c r="HG24" i="1"/>
  <c r="HG33" i="1"/>
  <c r="HG30" i="1"/>
  <c r="HG26" i="1"/>
  <c r="HG22" i="1"/>
  <c r="HC31" i="1"/>
  <c r="HC27" i="1"/>
  <c r="HC32" i="1"/>
  <c r="HC28" i="1"/>
  <c r="HC24" i="1"/>
  <c r="HC33" i="1"/>
  <c r="HC30" i="1"/>
  <c r="HC26" i="1"/>
  <c r="HC22" i="1"/>
  <c r="GY31" i="1"/>
  <c r="GY27" i="1"/>
  <c r="GY32" i="1"/>
  <c r="GY28" i="1"/>
  <c r="GY24" i="1"/>
  <c r="GY33" i="1"/>
  <c r="GY30" i="1"/>
  <c r="GY26" i="1"/>
  <c r="GY22" i="1"/>
  <c r="GU31" i="1"/>
  <c r="GU27" i="1"/>
  <c r="GU32" i="1"/>
  <c r="GU28" i="1"/>
  <c r="GU24" i="1"/>
  <c r="GU33" i="1"/>
  <c r="GU30" i="1"/>
  <c r="GU26" i="1"/>
  <c r="GU22" i="1"/>
  <c r="GQ31" i="1"/>
  <c r="GQ27" i="1"/>
  <c r="GQ32" i="1"/>
  <c r="GQ28" i="1"/>
  <c r="GQ24" i="1"/>
  <c r="GQ33" i="1"/>
  <c r="GQ30" i="1"/>
  <c r="GQ26" i="1"/>
  <c r="GQ22" i="1"/>
  <c r="II122" i="1"/>
  <c r="II118" i="1"/>
  <c r="II114" i="1"/>
  <c r="II119" i="1"/>
  <c r="II115" i="1"/>
  <c r="II111" i="1"/>
  <c r="II120" i="1"/>
  <c r="II116" i="1"/>
  <c r="II112" i="1"/>
  <c r="II121" i="1"/>
  <c r="II117" i="1"/>
  <c r="II113" i="1"/>
  <c r="IE122" i="1"/>
  <c r="IE118" i="1"/>
  <c r="IE114" i="1"/>
  <c r="IE119" i="1"/>
  <c r="IE115" i="1"/>
  <c r="IE111" i="1"/>
  <c r="IE120" i="1"/>
  <c r="IE116" i="1"/>
  <c r="IE112" i="1"/>
  <c r="IE121" i="1"/>
  <c r="IE117" i="1"/>
  <c r="IE113" i="1"/>
  <c r="IA122" i="1"/>
  <c r="IA118" i="1"/>
  <c r="IA114" i="1"/>
  <c r="IA119" i="1"/>
  <c r="IA115" i="1"/>
  <c r="IA111" i="1"/>
  <c r="IA120" i="1"/>
  <c r="IA116" i="1"/>
  <c r="IA112" i="1"/>
  <c r="IA121" i="1"/>
  <c r="IA117" i="1"/>
  <c r="IA113" i="1"/>
  <c r="HW122" i="1"/>
  <c r="HW118" i="1"/>
  <c r="HW114" i="1"/>
  <c r="HW119" i="1"/>
  <c r="HW115" i="1"/>
  <c r="HW111" i="1"/>
  <c r="HW120" i="1"/>
  <c r="HW116" i="1"/>
  <c r="HW112" i="1"/>
  <c r="HW121" i="1"/>
  <c r="HW117" i="1"/>
  <c r="HW113" i="1"/>
  <c r="HS122" i="1"/>
  <c r="HS118" i="1"/>
  <c r="HS114" i="1"/>
  <c r="HS119" i="1"/>
  <c r="HS115" i="1"/>
  <c r="HS111" i="1"/>
  <c r="HS120" i="1"/>
  <c r="HS116" i="1"/>
  <c r="HS112" i="1"/>
  <c r="HS121" i="1"/>
  <c r="HS117" i="1"/>
  <c r="HS113" i="1"/>
  <c r="HO122" i="1"/>
  <c r="HO118" i="1"/>
  <c r="HO114" i="1"/>
  <c r="HO119" i="1"/>
  <c r="HO115" i="1"/>
  <c r="HO111" i="1"/>
  <c r="HO120" i="1"/>
  <c r="HO116" i="1"/>
  <c r="HO112" i="1"/>
  <c r="HO121" i="1"/>
  <c r="HO117" i="1"/>
  <c r="HO113" i="1"/>
  <c r="HK122" i="1"/>
  <c r="HK118" i="1"/>
  <c r="HK114" i="1"/>
  <c r="HK119" i="1"/>
  <c r="HK115" i="1"/>
  <c r="HK111" i="1"/>
  <c r="HK120" i="1"/>
  <c r="HK116" i="1"/>
  <c r="HK112" i="1"/>
  <c r="HK121" i="1"/>
  <c r="HK117" i="1"/>
  <c r="HK113" i="1"/>
  <c r="HG122" i="1"/>
  <c r="HG118" i="1"/>
  <c r="HG114" i="1"/>
  <c r="HG119" i="1"/>
  <c r="HG115" i="1"/>
  <c r="HG111" i="1"/>
  <c r="HG120" i="1"/>
  <c r="HG116" i="1"/>
  <c r="HG112" i="1"/>
  <c r="HG121" i="1"/>
  <c r="HG117" i="1"/>
  <c r="HG113" i="1"/>
  <c r="HC122" i="1"/>
  <c r="HC118" i="1"/>
  <c r="HC114" i="1"/>
  <c r="HC119" i="1"/>
  <c r="HC115" i="1"/>
  <c r="HC111" i="1"/>
  <c r="HC120" i="1"/>
  <c r="HC116" i="1"/>
  <c r="HC112" i="1"/>
  <c r="HC121" i="1"/>
  <c r="HC117" i="1"/>
  <c r="HC113" i="1"/>
  <c r="GY122" i="1"/>
  <c r="GY118" i="1"/>
  <c r="GY114" i="1"/>
  <c r="GY119" i="1"/>
  <c r="GY115" i="1"/>
  <c r="GY111" i="1"/>
  <c r="GY120" i="1"/>
  <c r="GY116" i="1"/>
  <c r="GY112" i="1"/>
  <c r="GY121" i="1"/>
  <c r="GY117" i="1"/>
  <c r="GY113" i="1"/>
  <c r="GU122" i="1"/>
  <c r="GU118" i="1"/>
  <c r="GU114" i="1"/>
  <c r="GU119" i="1"/>
  <c r="GU115" i="1"/>
  <c r="GU111" i="1"/>
  <c r="GU120" i="1"/>
  <c r="GU116" i="1"/>
  <c r="GU112" i="1"/>
  <c r="GU121" i="1"/>
  <c r="GU117" i="1"/>
  <c r="GU113" i="1"/>
  <c r="GQ122" i="1"/>
  <c r="GQ118" i="1"/>
  <c r="GQ114" i="1"/>
  <c r="GQ119" i="1"/>
  <c r="GQ115" i="1"/>
  <c r="GQ111" i="1"/>
  <c r="GQ120" i="1"/>
  <c r="GQ116" i="1"/>
  <c r="GQ112" i="1"/>
  <c r="GQ121" i="1"/>
  <c r="GQ117" i="1"/>
  <c r="GQ113" i="1"/>
  <c r="II312" i="1"/>
  <c r="II308" i="1"/>
  <c r="II313" i="1"/>
  <c r="II310" i="1"/>
  <c r="II306" i="1"/>
  <c r="II309" i="1"/>
  <c r="II311" i="1"/>
  <c r="II303" i="1"/>
  <c r="II304" i="1"/>
  <c r="II307" i="1"/>
  <c r="II305" i="1"/>
  <c r="II302" i="1"/>
  <c r="II300" i="1"/>
  <c r="II301" i="1"/>
  <c r="IE312" i="1"/>
  <c r="IE308" i="1"/>
  <c r="IE310" i="1"/>
  <c r="IE306" i="1"/>
  <c r="IE313" i="1"/>
  <c r="IE303" i="1"/>
  <c r="IE309" i="1"/>
  <c r="IE307" i="1"/>
  <c r="IE304" i="1"/>
  <c r="IE311" i="1"/>
  <c r="IE305" i="1"/>
  <c r="IE302" i="1"/>
  <c r="IE300" i="1"/>
  <c r="IE301" i="1"/>
  <c r="IA312" i="1"/>
  <c r="IA308" i="1"/>
  <c r="IA310" i="1"/>
  <c r="IA306" i="1"/>
  <c r="IA309" i="1"/>
  <c r="IA311" i="1"/>
  <c r="IA307" i="1"/>
  <c r="IA303" i="1"/>
  <c r="IA313" i="1"/>
  <c r="IA304" i="1"/>
  <c r="IA305" i="1"/>
  <c r="IA302" i="1"/>
  <c r="IA300" i="1"/>
  <c r="IA301" i="1"/>
  <c r="HW312" i="1"/>
  <c r="HW308" i="1"/>
  <c r="HW310" i="1"/>
  <c r="HW313" i="1"/>
  <c r="HW307" i="1"/>
  <c r="HW306" i="1"/>
  <c r="HW303" i="1"/>
  <c r="HW309" i="1"/>
  <c r="HW304" i="1"/>
  <c r="HW311" i="1"/>
  <c r="HW305" i="1"/>
  <c r="HW302" i="1"/>
  <c r="HW300" i="1"/>
  <c r="HW301" i="1"/>
  <c r="HS312" i="1"/>
  <c r="HS308" i="1"/>
  <c r="HS310" i="1"/>
  <c r="HS309" i="1"/>
  <c r="HS306" i="1"/>
  <c r="HS311" i="1"/>
  <c r="HS303" i="1"/>
  <c r="HS313" i="1"/>
  <c r="HS304" i="1"/>
  <c r="HS307" i="1"/>
  <c r="HS305" i="1"/>
  <c r="HS302" i="1"/>
  <c r="HS300" i="1"/>
  <c r="HS301" i="1"/>
  <c r="HO312" i="1"/>
  <c r="HO308" i="1"/>
  <c r="HO310" i="1"/>
  <c r="HO313" i="1"/>
  <c r="HO306" i="1"/>
  <c r="HO303" i="1"/>
  <c r="HO309" i="1"/>
  <c r="HO307" i="1"/>
  <c r="HO311" i="1"/>
  <c r="HO305" i="1"/>
  <c r="HO302" i="1"/>
  <c r="HO300" i="1"/>
  <c r="HO304" i="1"/>
  <c r="HO301" i="1"/>
  <c r="HK312" i="1"/>
  <c r="HK308" i="1"/>
  <c r="HK310" i="1"/>
  <c r="HK309" i="1"/>
  <c r="HK306" i="1"/>
  <c r="HK311" i="1"/>
  <c r="HK307" i="1"/>
  <c r="HK313" i="1"/>
  <c r="HK305" i="1"/>
  <c r="HK304" i="1"/>
  <c r="HK302" i="1"/>
  <c r="HK303" i="1"/>
  <c r="HK300" i="1"/>
  <c r="HK301" i="1"/>
  <c r="HG312" i="1"/>
  <c r="HG308" i="1"/>
  <c r="HG310" i="1"/>
  <c r="HG313" i="1"/>
  <c r="HG307" i="1"/>
  <c r="HG306" i="1"/>
  <c r="HG309" i="1"/>
  <c r="HG311" i="1"/>
  <c r="HG305" i="1"/>
  <c r="HG302" i="1"/>
  <c r="HG304" i="1"/>
  <c r="HG303" i="1"/>
  <c r="HG300" i="1"/>
  <c r="HG301" i="1"/>
  <c r="HC312" i="1"/>
  <c r="HC308" i="1"/>
  <c r="HC310" i="1"/>
  <c r="HC309" i="1"/>
  <c r="HC306" i="1"/>
  <c r="HC311" i="1"/>
  <c r="HC313" i="1"/>
  <c r="HC307" i="1"/>
  <c r="HC305" i="1"/>
  <c r="HC302" i="1"/>
  <c r="HC303" i="1"/>
  <c r="HC304" i="1"/>
  <c r="HC300" i="1"/>
  <c r="HC301" i="1"/>
  <c r="GY312" i="1"/>
  <c r="GY308" i="1"/>
  <c r="GY310" i="1"/>
  <c r="GY313" i="1"/>
  <c r="GY306" i="1"/>
  <c r="GY309" i="1"/>
  <c r="GY307" i="1"/>
  <c r="GY311" i="1"/>
  <c r="GY305" i="1"/>
  <c r="GY302" i="1"/>
  <c r="GY303" i="1"/>
  <c r="GY300" i="1"/>
  <c r="GY304" i="1"/>
  <c r="GY301" i="1"/>
  <c r="GU312" i="1"/>
  <c r="GU308" i="1"/>
  <c r="GU310" i="1"/>
  <c r="GU309" i="1"/>
  <c r="GU306" i="1"/>
  <c r="GU311" i="1"/>
  <c r="GU307" i="1"/>
  <c r="GU313" i="1"/>
  <c r="GU305" i="1"/>
  <c r="GU304" i="1"/>
  <c r="GU302" i="1"/>
  <c r="GU303" i="1"/>
  <c r="GU300" i="1"/>
  <c r="GU301" i="1"/>
  <c r="GQ312" i="1"/>
  <c r="GQ308" i="1"/>
  <c r="GQ310" i="1"/>
  <c r="GQ313" i="1"/>
  <c r="GQ307" i="1"/>
  <c r="GQ306" i="1"/>
  <c r="GQ309" i="1"/>
  <c r="GQ311" i="1"/>
  <c r="GQ305" i="1"/>
  <c r="GQ302" i="1"/>
  <c r="GQ304" i="1"/>
  <c r="GQ303" i="1"/>
  <c r="GQ300" i="1"/>
  <c r="GQ301" i="1"/>
  <c r="II239" i="1"/>
  <c r="II235" i="1"/>
  <c r="II240" i="1"/>
  <c r="II236" i="1"/>
  <c r="II238" i="1"/>
  <c r="II232" i="1"/>
  <c r="II228" i="1"/>
  <c r="II241" i="1"/>
  <c r="II233" i="1"/>
  <c r="II234" i="1"/>
  <c r="II230" i="1"/>
  <c r="II237" i="1"/>
  <c r="II231" i="1"/>
  <c r="II229" i="1"/>
  <c r="II227" i="1"/>
  <c r="II226" i="1"/>
  <c r="IE239" i="1"/>
  <c r="IE235" i="1"/>
  <c r="IE240" i="1"/>
  <c r="IE236" i="1"/>
  <c r="IE234" i="1"/>
  <c r="IE232" i="1"/>
  <c r="IE228" i="1"/>
  <c r="IE237" i="1"/>
  <c r="IE233" i="1"/>
  <c r="IE238" i="1"/>
  <c r="IE230" i="1"/>
  <c r="IE241" i="1"/>
  <c r="IE231" i="1"/>
  <c r="IE227" i="1"/>
  <c r="IE229" i="1"/>
  <c r="IE226" i="1"/>
  <c r="IA239" i="1"/>
  <c r="IA235" i="1"/>
  <c r="IA240" i="1"/>
  <c r="IA236" i="1"/>
  <c r="IA238" i="1"/>
  <c r="IA232" i="1"/>
  <c r="IA228" i="1"/>
  <c r="IA241" i="1"/>
  <c r="IA233" i="1"/>
  <c r="IA234" i="1"/>
  <c r="IA230" i="1"/>
  <c r="IA237" i="1"/>
  <c r="IA231" i="1"/>
  <c r="IA229" i="1"/>
  <c r="IA226" i="1"/>
  <c r="IA227" i="1"/>
  <c r="HW239" i="1"/>
  <c r="HW235" i="1"/>
  <c r="HW240" i="1"/>
  <c r="HW236" i="1"/>
  <c r="HW234" i="1"/>
  <c r="HW232" i="1"/>
  <c r="HW228" i="1"/>
  <c r="HW237" i="1"/>
  <c r="HW233" i="1"/>
  <c r="HW238" i="1"/>
  <c r="HW230" i="1"/>
  <c r="HW241" i="1"/>
  <c r="HW231" i="1"/>
  <c r="HW227" i="1"/>
  <c r="HW229" i="1"/>
  <c r="HW226" i="1"/>
  <c r="HS239" i="1"/>
  <c r="HS235" i="1"/>
  <c r="HS240" i="1"/>
  <c r="HS236" i="1"/>
  <c r="HS238" i="1"/>
  <c r="HS232" i="1"/>
  <c r="HS228" i="1"/>
  <c r="HS241" i="1"/>
  <c r="HS233" i="1"/>
  <c r="HS234" i="1"/>
  <c r="HS230" i="1"/>
  <c r="HS237" i="1"/>
  <c r="HS231" i="1"/>
  <c r="HS227" i="1"/>
  <c r="HS229" i="1"/>
  <c r="HS226" i="1"/>
  <c r="HO239" i="1"/>
  <c r="HO235" i="1"/>
  <c r="HO240" i="1"/>
  <c r="HO236" i="1"/>
  <c r="HO234" i="1"/>
  <c r="HO232" i="1"/>
  <c r="HO228" i="1"/>
  <c r="HO237" i="1"/>
  <c r="HO233" i="1"/>
  <c r="HO238" i="1"/>
  <c r="HO230" i="1"/>
  <c r="HO241" i="1"/>
  <c r="HO231" i="1"/>
  <c r="HO229" i="1"/>
  <c r="HO227" i="1"/>
  <c r="HO226" i="1"/>
  <c r="HK239" i="1"/>
  <c r="HK235" i="1"/>
  <c r="HK240" i="1"/>
  <c r="HK236" i="1"/>
  <c r="HK238" i="1"/>
  <c r="HK232" i="1"/>
  <c r="HK228" i="1"/>
  <c r="HK241" i="1"/>
  <c r="HK233" i="1"/>
  <c r="HK234" i="1"/>
  <c r="HK237" i="1"/>
  <c r="HK231" i="1"/>
  <c r="HK230" i="1"/>
  <c r="HK227" i="1"/>
  <c r="HK226" i="1"/>
  <c r="HK229" i="1"/>
  <c r="HG239" i="1"/>
  <c r="HG235" i="1"/>
  <c r="HG240" i="1"/>
  <c r="HG236" i="1"/>
  <c r="HG234" i="1"/>
  <c r="HG232" i="1"/>
  <c r="HG228" i="1"/>
  <c r="HG237" i="1"/>
  <c r="HG233" i="1"/>
  <c r="HG238" i="1"/>
  <c r="HG241" i="1"/>
  <c r="HG231" i="1"/>
  <c r="HG227" i="1"/>
  <c r="HG226" i="1"/>
  <c r="HG229" i="1"/>
  <c r="HG230" i="1"/>
  <c r="HC239" i="1"/>
  <c r="HC235" i="1"/>
  <c r="HC240" i="1"/>
  <c r="HC236" i="1"/>
  <c r="HC238" i="1"/>
  <c r="HC232" i="1"/>
  <c r="HC228" i="1"/>
  <c r="HC241" i="1"/>
  <c r="HC233" i="1"/>
  <c r="HC234" i="1"/>
  <c r="HC237" i="1"/>
  <c r="HC231" i="1"/>
  <c r="HC227" i="1"/>
  <c r="HC229" i="1"/>
  <c r="HC230" i="1"/>
  <c r="HC226" i="1"/>
  <c r="GY239" i="1"/>
  <c r="GY235" i="1"/>
  <c r="GY240" i="1"/>
  <c r="GY236" i="1"/>
  <c r="GY234" i="1"/>
  <c r="GY232" i="1"/>
  <c r="GY228" i="1"/>
  <c r="GY237" i="1"/>
  <c r="GY233" i="1"/>
  <c r="GY238" i="1"/>
  <c r="GY241" i="1"/>
  <c r="GY231" i="1"/>
  <c r="GY230" i="1"/>
  <c r="GY229" i="1"/>
  <c r="GY227" i="1"/>
  <c r="GY226" i="1"/>
  <c r="GU239" i="1"/>
  <c r="GU235" i="1"/>
  <c r="GU240" i="1"/>
  <c r="GU236" i="1"/>
  <c r="GU238" i="1"/>
  <c r="GU232" i="1"/>
  <c r="GU228" i="1"/>
  <c r="GU241" i="1"/>
  <c r="GU233" i="1"/>
  <c r="GU234" i="1"/>
  <c r="GU237" i="1"/>
  <c r="GU231" i="1"/>
  <c r="GU230" i="1"/>
  <c r="GU229" i="1"/>
  <c r="GU226" i="1"/>
  <c r="GU227" i="1"/>
  <c r="GQ239" i="1"/>
  <c r="GQ235" i="1"/>
  <c r="GQ240" i="1"/>
  <c r="GQ236" i="1"/>
  <c r="GQ232" i="1"/>
  <c r="GQ228" i="1"/>
  <c r="GQ237" i="1"/>
  <c r="GQ233" i="1"/>
  <c r="GQ238" i="1"/>
  <c r="GQ234" i="1"/>
  <c r="GQ241" i="1"/>
  <c r="GQ231" i="1"/>
  <c r="GQ227" i="1"/>
  <c r="GQ229" i="1"/>
  <c r="GQ230" i="1"/>
  <c r="GQ226" i="1"/>
  <c r="II257" i="1"/>
  <c r="II258" i="1"/>
  <c r="II256" i="1"/>
  <c r="II252" i="1"/>
  <c r="II248" i="1"/>
  <c r="II255" i="1"/>
  <c r="II253" i="1"/>
  <c r="II249" i="1"/>
  <c r="II254" i="1"/>
  <c r="II250" i="1"/>
  <c r="II251" i="1"/>
  <c r="II243" i="1"/>
  <c r="II247" i="1"/>
  <c r="II244" i="1"/>
  <c r="II246" i="1"/>
  <c r="II242" i="1"/>
  <c r="II245" i="1"/>
  <c r="IE257" i="1"/>
  <c r="IE258" i="1"/>
  <c r="IE256" i="1"/>
  <c r="IE252" i="1"/>
  <c r="IE248" i="1"/>
  <c r="IE253" i="1"/>
  <c r="IE249" i="1"/>
  <c r="IE255" i="1"/>
  <c r="IE254" i="1"/>
  <c r="IE250" i="1"/>
  <c r="IE251" i="1"/>
  <c r="IE247" i="1"/>
  <c r="IE243" i="1"/>
  <c r="IE244" i="1"/>
  <c r="IE242" i="1"/>
  <c r="IE245" i="1"/>
  <c r="IE246" i="1"/>
  <c r="IA257" i="1"/>
  <c r="IA258" i="1"/>
  <c r="IA256" i="1"/>
  <c r="IA252" i="1"/>
  <c r="IA248" i="1"/>
  <c r="IA253" i="1"/>
  <c r="IA249" i="1"/>
  <c r="IA254" i="1"/>
  <c r="IA250" i="1"/>
  <c r="IA255" i="1"/>
  <c r="IA251" i="1"/>
  <c r="IA247" i="1"/>
  <c r="IA243" i="1"/>
  <c r="IA244" i="1"/>
  <c r="IA246" i="1"/>
  <c r="IA242" i="1"/>
  <c r="IA245" i="1"/>
  <c r="HW257" i="1"/>
  <c r="HW258" i="1"/>
  <c r="HW256" i="1"/>
  <c r="HW255" i="1"/>
  <c r="HW252" i="1"/>
  <c r="HW248" i="1"/>
  <c r="HW253" i="1"/>
  <c r="HW249" i="1"/>
  <c r="HW254" i="1"/>
  <c r="HW250" i="1"/>
  <c r="HW251" i="1"/>
  <c r="HW247" i="1"/>
  <c r="HW243" i="1"/>
  <c r="HW244" i="1"/>
  <c r="HW242" i="1"/>
  <c r="HW245" i="1"/>
  <c r="HW246" i="1"/>
  <c r="HS257" i="1"/>
  <c r="HS258" i="1"/>
  <c r="HS256" i="1"/>
  <c r="HS252" i="1"/>
  <c r="HS248" i="1"/>
  <c r="HS255" i="1"/>
  <c r="HS253" i="1"/>
  <c r="HS249" i="1"/>
  <c r="HS254" i="1"/>
  <c r="HS250" i="1"/>
  <c r="HS251" i="1"/>
  <c r="HS247" i="1"/>
  <c r="HS243" i="1"/>
  <c r="HS244" i="1"/>
  <c r="HS246" i="1"/>
  <c r="HS242" i="1"/>
  <c r="HS245" i="1"/>
  <c r="HO257" i="1"/>
  <c r="HO258" i="1"/>
  <c r="HO256" i="1"/>
  <c r="HO252" i="1"/>
  <c r="HO248" i="1"/>
  <c r="HO253" i="1"/>
  <c r="HO249" i="1"/>
  <c r="HO255" i="1"/>
  <c r="HO254" i="1"/>
  <c r="HO250" i="1"/>
  <c r="HO251" i="1"/>
  <c r="HO247" i="1"/>
  <c r="HO243" i="1"/>
  <c r="HO244" i="1"/>
  <c r="HO242" i="1"/>
  <c r="HO245" i="1"/>
  <c r="HO246" i="1"/>
  <c r="HK257" i="1"/>
  <c r="HK258" i="1"/>
  <c r="HK256" i="1"/>
  <c r="HK252" i="1"/>
  <c r="HK248" i="1"/>
  <c r="HK255" i="1"/>
  <c r="HK253" i="1"/>
  <c r="HK249" i="1"/>
  <c r="HK254" i="1"/>
  <c r="HK250" i="1"/>
  <c r="HK251" i="1"/>
  <c r="HK247" i="1"/>
  <c r="HK243" i="1"/>
  <c r="HK244" i="1"/>
  <c r="HK246" i="1"/>
  <c r="HK242" i="1"/>
  <c r="HK245" i="1"/>
  <c r="HG257" i="1"/>
  <c r="HG258" i="1"/>
  <c r="HG256" i="1"/>
  <c r="HG255" i="1"/>
  <c r="HG252" i="1"/>
  <c r="HG248" i="1"/>
  <c r="HG253" i="1"/>
  <c r="HG249" i="1"/>
  <c r="HG254" i="1"/>
  <c r="HG250" i="1"/>
  <c r="HG251" i="1"/>
  <c r="HG247" i="1"/>
  <c r="HG243" i="1"/>
  <c r="HG244" i="1"/>
  <c r="HG242" i="1"/>
  <c r="HG245" i="1"/>
  <c r="HG246" i="1"/>
  <c r="HC257" i="1"/>
  <c r="HC258" i="1"/>
  <c r="HC256" i="1"/>
  <c r="HC252" i="1"/>
  <c r="HC248" i="1"/>
  <c r="HC253" i="1"/>
  <c r="HC249" i="1"/>
  <c r="HC254" i="1"/>
  <c r="HC250" i="1"/>
  <c r="HC255" i="1"/>
  <c r="HC251" i="1"/>
  <c r="HC247" i="1"/>
  <c r="HC243" i="1"/>
  <c r="HC244" i="1"/>
  <c r="HC246" i="1"/>
  <c r="HC242" i="1"/>
  <c r="HC245" i="1"/>
  <c r="GY257" i="1"/>
  <c r="GY258" i="1"/>
  <c r="GY256" i="1"/>
  <c r="GY252" i="1"/>
  <c r="GY248" i="1"/>
  <c r="GY253" i="1"/>
  <c r="GY249" i="1"/>
  <c r="GY254" i="1"/>
  <c r="GY250" i="1"/>
  <c r="GY255" i="1"/>
  <c r="GY251" i="1"/>
  <c r="GY247" i="1"/>
  <c r="GY243" i="1"/>
  <c r="GY244" i="1"/>
  <c r="GY242" i="1"/>
  <c r="GY245" i="1"/>
  <c r="GY246" i="1"/>
  <c r="GU257" i="1"/>
  <c r="GU258" i="1"/>
  <c r="GU256" i="1"/>
  <c r="GU252" i="1"/>
  <c r="GU248" i="1"/>
  <c r="GU253" i="1"/>
  <c r="GU249" i="1"/>
  <c r="GU254" i="1"/>
  <c r="GU250" i="1"/>
  <c r="GU255" i="1"/>
  <c r="GU251" i="1"/>
  <c r="GU247" i="1"/>
  <c r="GU243" i="1"/>
  <c r="GU244" i="1"/>
  <c r="GU246" i="1"/>
  <c r="GU242" i="1"/>
  <c r="GU245" i="1"/>
  <c r="GQ257" i="1"/>
  <c r="GQ258" i="1"/>
  <c r="GQ256" i="1"/>
  <c r="GQ252" i="1"/>
  <c r="GQ248" i="1"/>
  <c r="GQ253" i="1"/>
  <c r="GQ249" i="1"/>
  <c r="GQ254" i="1"/>
  <c r="GQ250" i="1"/>
  <c r="GQ255" i="1"/>
  <c r="GQ251" i="1"/>
  <c r="GQ247" i="1"/>
  <c r="GQ243" i="1"/>
  <c r="GQ244" i="1"/>
  <c r="GQ242" i="1"/>
  <c r="GQ245" i="1"/>
  <c r="GQ246" i="1"/>
  <c r="II149" i="1"/>
  <c r="II145" i="1"/>
  <c r="II141" i="1"/>
  <c r="II137" i="1"/>
  <c r="II146" i="1"/>
  <c r="II142" i="1"/>
  <c r="II138" i="1"/>
  <c r="II147" i="1"/>
  <c r="II143" i="1"/>
  <c r="II148" i="1"/>
  <c r="II144" i="1"/>
  <c r="II140" i="1"/>
  <c r="II139" i="1"/>
  <c r="II136" i="1"/>
  <c r="II134" i="1"/>
  <c r="II130" i="1"/>
  <c r="II126" i="1"/>
  <c r="II131" i="1"/>
  <c r="II127" i="1"/>
  <c r="II123" i="1"/>
  <c r="II132" i="1"/>
  <c r="II128" i="1"/>
  <c r="II124" i="1"/>
  <c r="II135" i="1"/>
  <c r="II133" i="1"/>
  <c r="II129" i="1"/>
  <c r="II125" i="1"/>
  <c r="IE149" i="1"/>
  <c r="IE145" i="1"/>
  <c r="IE141" i="1"/>
  <c r="IE137" i="1"/>
  <c r="IE146" i="1"/>
  <c r="IE142" i="1"/>
  <c r="IE138" i="1"/>
  <c r="IE147" i="1"/>
  <c r="IE143" i="1"/>
  <c r="IE148" i="1"/>
  <c r="IE144" i="1"/>
  <c r="IE140" i="1"/>
  <c r="IE134" i="1"/>
  <c r="IE130" i="1"/>
  <c r="IE126" i="1"/>
  <c r="IE139" i="1"/>
  <c r="IE131" i="1"/>
  <c r="IE127" i="1"/>
  <c r="IE123" i="1"/>
  <c r="IE135" i="1"/>
  <c r="IE132" i="1"/>
  <c r="IE128" i="1"/>
  <c r="IE124" i="1"/>
  <c r="IE136" i="1"/>
  <c r="IE133" i="1"/>
  <c r="IE129" i="1"/>
  <c r="IE125" i="1"/>
  <c r="IA149" i="1"/>
  <c r="IA145" i="1"/>
  <c r="IA141" i="1"/>
  <c r="IA137" i="1"/>
  <c r="IA146" i="1"/>
  <c r="IA142" i="1"/>
  <c r="IA138" i="1"/>
  <c r="IA147" i="1"/>
  <c r="IA143" i="1"/>
  <c r="IA148" i="1"/>
  <c r="IA144" i="1"/>
  <c r="IA140" i="1"/>
  <c r="IA134" i="1"/>
  <c r="IA130" i="1"/>
  <c r="IA126" i="1"/>
  <c r="IA135" i="1"/>
  <c r="IA131" i="1"/>
  <c r="IA127" i="1"/>
  <c r="IA123" i="1"/>
  <c r="IA139" i="1"/>
  <c r="IA136" i="1"/>
  <c r="IA132" i="1"/>
  <c r="IA128" i="1"/>
  <c r="IA124" i="1"/>
  <c r="IA133" i="1"/>
  <c r="IA129" i="1"/>
  <c r="IA125" i="1"/>
  <c r="HW149" i="1"/>
  <c r="HW145" i="1"/>
  <c r="HW141" i="1"/>
  <c r="HW137" i="1"/>
  <c r="HW146" i="1"/>
  <c r="HW142" i="1"/>
  <c r="HW138" i="1"/>
  <c r="HW147" i="1"/>
  <c r="HW143" i="1"/>
  <c r="HW148" i="1"/>
  <c r="HW144" i="1"/>
  <c r="HW140" i="1"/>
  <c r="HW135" i="1"/>
  <c r="HW134" i="1"/>
  <c r="HW130" i="1"/>
  <c r="HW126" i="1"/>
  <c r="HW136" i="1"/>
  <c r="HW131" i="1"/>
  <c r="HW127" i="1"/>
  <c r="HW123" i="1"/>
  <c r="HW132" i="1"/>
  <c r="HW128" i="1"/>
  <c r="HW124" i="1"/>
  <c r="HW139" i="1"/>
  <c r="HW133" i="1"/>
  <c r="HW129" i="1"/>
  <c r="HW125" i="1"/>
  <c r="HS149" i="1"/>
  <c r="HS145" i="1"/>
  <c r="HS141" i="1"/>
  <c r="HS137" i="1"/>
  <c r="HS146" i="1"/>
  <c r="HS142" i="1"/>
  <c r="HS138" i="1"/>
  <c r="HS147" i="1"/>
  <c r="HS143" i="1"/>
  <c r="HS148" i="1"/>
  <c r="HS144" i="1"/>
  <c r="HS140" i="1"/>
  <c r="HS139" i="1"/>
  <c r="HS136" i="1"/>
  <c r="HS134" i="1"/>
  <c r="HS130" i="1"/>
  <c r="HS126" i="1"/>
  <c r="HS131" i="1"/>
  <c r="HS127" i="1"/>
  <c r="HS123" i="1"/>
  <c r="HS132" i="1"/>
  <c r="HS128" i="1"/>
  <c r="HS124" i="1"/>
  <c r="HS135" i="1"/>
  <c r="HS133" i="1"/>
  <c r="HS129" i="1"/>
  <c r="HS125" i="1"/>
  <c r="HO149" i="1"/>
  <c r="HO145" i="1"/>
  <c r="HO141" i="1"/>
  <c r="HO137" i="1"/>
  <c r="HO146" i="1"/>
  <c r="HO142" i="1"/>
  <c r="HO138" i="1"/>
  <c r="HO147" i="1"/>
  <c r="HO143" i="1"/>
  <c r="HO148" i="1"/>
  <c r="HO144" i="1"/>
  <c r="HO140" i="1"/>
  <c r="HO134" i="1"/>
  <c r="HO130" i="1"/>
  <c r="HO126" i="1"/>
  <c r="HO139" i="1"/>
  <c r="HO131" i="1"/>
  <c r="HO127" i="1"/>
  <c r="HO123" i="1"/>
  <c r="HO135" i="1"/>
  <c r="HO132" i="1"/>
  <c r="HO128" i="1"/>
  <c r="HO124" i="1"/>
  <c r="HO136" i="1"/>
  <c r="HO133" i="1"/>
  <c r="HO129" i="1"/>
  <c r="HO125" i="1"/>
  <c r="HK149" i="1"/>
  <c r="HK145" i="1"/>
  <c r="HK141" i="1"/>
  <c r="HK137" i="1"/>
  <c r="HK146" i="1"/>
  <c r="HK142" i="1"/>
  <c r="HK138" i="1"/>
  <c r="HK147" i="1"/>
  <c r="HK143" i="1"/>
  <c r="HK148" i="1"/>
  <c r="HK144" i="1"/>
  <c r="HK140" i="1"/>
  <c r="HK134" i="1"/>
  <c r="HK130" i="1"/>
  <c r="HK126" i="1"/>
  <c r="HK135" i="1"/>
  <c r="HK131" i="1"/>
  <c r="HK127" i="1"/>
  <c r="HK123" i="1"/>
  <c r="HK139" i="1"/>
  <c r="HK136" i="1"/>
  <c r="HK132" i="1"/>
  <c r="HK128" i="1"/>
  <c r="HK124" i="1"/>
  <c r="HK133" i="1"/>
  <c r="HK129" i="1"/>
  <c r="HK125" i="1"/>
  <c r="HG149" i="1"/>
  <c r="HG145" i="1"/>
  <c r="HG141" i="1"/>
  <c r="HG137" i="1"/>
  <c r="HG146" i="1"/>
  <c r="HG142" i="1"/>
  <c r="HG138" i="1"/>
  <c r="HG147" i="1"/>
  <c r="HG143" i="1"/>
  <c r="HG148" i="1"/>
  <c r="HG144" i="1"/>
  <c r="HG140" i="1"/>
  <c r="HG134" i="1"/>
  <c r="HG130" i="1"/>
  <c r="HG126" i="1"/>
  <c r="HG136" i="1"/>
  <c r="HG135" i="1"/>
  <c r="HG131" i="1"/>
  <c r="HG127" i="1"/>
  <c r="HG123" i="1"/>
  <c r="HG132" i="1"/>
  <c r="HG128" i="1"/>
  <c r="HG124" i="1"/>
  <c r="HG139" i="1"/>
  <c r="HG133" i="1"/>
  <c r="HG129" i="1"/>
  <c r="HG125" i="1"/>
  <c r="HC149" i="1"/>
  <c r="HC145" i="1"/>
  <c r="HC141" i="1"/>
  <c r="HC137" i="1"/>
  <c r="HC146" i="1"/>
  <c r="HC142" i="1"/>
  <c r="HC138" i="1"/>
  <c r="HC147" i="1"/>
  <c r="HC143" i="1"/>
  <c r="HC148" i="1"/>
  <c r="HC144" i="1"/>
  <c r="HC140" i="1"/>
  <c r="HC139" i="1"/>
  <c r="HC136" i="1"/>
  <c r="HC134" i="1"/>
  <c r="HC130" i="1"/>
  <c r="HC126" i="1"/>
  <c r="HC135" i="1"/>
  <c r="HC131" i="1"/>
  <c r="HC127" i="1"/>
  <c r="HC123" i="1"/>
  <c r="HC132" i="1"/>
  <c r="HC128" i="1"/>
  <c r="HC124" i="1"/>
  <c r="HC133" i="1"/>
  <c r="HC129" i="1"/>
  <c r="HC125" i="1"/>
  <c r="GY149" i="1"/>
  <c r="GY145" i="1"/>
  <c r="GY141" i="1"/>
  <c r="GY137" i="1"/>
  <c r="GY146" i="1"/>
  <c r="GY142" i="1"/>
  <c r="GY138" i="1"/>
  <c r="GY147" i="1"/>
  <c r="GY143" i="1"/>
  <c r="GY148" i="1"/>
  <c r="GY144" i="1"/>
  <c r="GY140" i="1"/>
  <c r="GY134" i="1"/>
  <c r="GY130" i="1"/>
  <c r="GY126" i="1"/>
  <c r="GY139" i="1"/>
  <c r="GY135" i="1"/>
  <c r="GY131" i="1"/>
  <c r="GY127" i="1"/>
  <c r="GY123" i="1"/>
  <c r="GY132" i="1"/>
  <c r="GY128" i="1"/>
  <c r="GY124" i="1"/>
  <c r="GY136" i="1"/>
  <c r="GY133" i="1"/>
  <c r="GY129" i="1"/>
  <c r="GY125" i="1"/>
  <c r="GU149" i="1"/>
  <c r="GU145" i="1"/>
  <c r="GU141" i="1"/>
  <c r="GU137" i="1"/>
  <c r="GU146" i="1"/>
  <c r="GU142" i="1"/>
  <c r="GU138" i="1"/>
  <c r="GU147" i="1"/>
  <c r="GU143" i="1"/>
  <c r="GU148" i="1"/>
  <c r="GU144" i="1"/>
  <c r="GU140" i="1"/>
  <c r="GU134" i="1"/>
  <c r="GU130" i="1"/>
  <c r="GU126" i="1"/>
  <c r="GU135" i="1"/>
  <c r="GU131" i="1"/>
  <c r="GU127" i="1"/>
  <c r="GU123" i="1"/>
  <c r="GU139" i="1"/>
  <c r="GU136" i="1"/>
  <c r="GU132" i="1"/>
  <c r="GU128" i="1"/>
  <c r="GU124" i="1"/>
  <c r="GU133" i="1"/>
  <c r="GU129" i="1"/>
  <c r="GU125" i="1"/>
  <c r="GQ149" i="1"/>
  <c r="GQ145" i="1"/>
  <c r="GQ141" i="1"/>
  <c r="GQ137" i="1"/>
  <c r="GQ146" i="1"/>
  <c r="GQ142" i="1"/>
  <c r="GQ138" i="1"/>
  <c r="GQ147" i="1"/>
  <c r="GQ143" i="1"/>
  <c r="GQ148" i="1"/>
  <c r="GQ144" i="1"/>
  <c r="GQ140" i="1"/>
  <c r="GQ134" i="1"/>
  <c r="GQ130" i="1"/>
  <c r="GQ126" i="1"/>
  <c r="GQ136" i="1"/>
  <c r="GQ135" i="1"/>
  <c r="GQ131" i="1"/>
  <c r="GQ127" i="1"/>
  <c r="GQ123" i="1"/>
  <c r="GQ132" i="1"/>
  <c r="GQ128" i="1"/>
  <c r="GQ124" i="1"/>
  <c r="GQ139" i="1"/>
  <c r="GQ133" i="1"/>
  <c r="GQ129" i="1"/>
  <c r="GQ125" i="1"/>
  <c r="II167" i="1"/>
  <c r="II168" i="1"/>
  <c r="II166" i="1"/>
  <c r="II162" i="1"/>
  <c r="II158" i="1"/>
  <c r="II169" i="1"/>
  <c r="II163" i="1"/>
  <c r="II159" i="1"/>
  <c r="II170" i="1"/>
  <c r="II165" i="1"/>
  <c r="II161" i="1"/>
  <c r="II153" i="1"/>
  <c r="II164" i="1"/>
  <c r="II157" i="1"/>
  <c r="II154" i="1"/>
  <c r="II150" i="1"/>
  <c r="II155" i="1"/>
  <c r="II151" i="1"/>
  <c r="II160" i="1"/>
  <c r="II156" i="1"/>
  <c r="II152" i="1"/>
  <c r="IE167" i="1"/>
  <c r="IE168" i="1"/>
  <c r="IE170" i="1"/>
  <c r="IE162" i="1"/>
  <c r="IE158" i="1"/>
  <c r="IE165" i="1"/>
  <c r="IE163" i="1"/>
  <c r="IE159" i="1"/>
  <c r="IE157" i="1"/>
  <c r="IE153" i="1"/>
  <c r="IE166" i="1"/>
  <c r="IE160" i="1"/>
  <c r="IE154" i="1"/>
  <c r="IE150" i="1"/>
  <c r="IE169" i="1"/>
  <c r="IE161" i="1"/>
  <c r="IE155" i="1"/>
  <c r="IE151" i="1"/>
  <c r="IE164" i="1"/>
  <c r="IE156" i="1"/>
  <c r="IE152" i="1"/>
  <c r="IA167" i="1"/>
  <c r="IA168" i="1"/>
  <c r="IA166" i="1"/>
  <c r="IA162" i="1"/>
  <c r="IA158" i="1"/>
  <c r="IA169" i="1"/>
  <c r="IA163" i="1"/>
  <c r="IA159" i="1"/>
  <c r="IA161" i="1"/>
  <c r="IA157" i="1"/>
  <c r="IA153" i="1"/>
  <c r="IA164" i="1"/>
  <c r="IA154" i="1"/>
  <c r="IA150" i="1"/>
  <c r="IA165" i="1"/>
  <c r="IA155" i="1"/>
  <c r="IA151" i="1"/>
  <c r="IA170" i="1"/>
  <c r="IA160" i="1"/>
  <c r="IA156" i="1"/>
  <c r="IA152" i="1"/>
  <c r="HW167" i="1"/>
  <c r="HW168" i="1"/>
  <c r="HW170" i="1"/>
  <c r="HW162" i="1"/>
  <c r="HW158" i="1"/>
  <c r="HW163" i="1"/>
  <c r="HW159" i="1"/>
  <c r="HW169" i="1"/>
  <c r="HW165" i="1"/>
  <c r="HW157" i="1"/>
  <c r="HW153" i="1"/>
  <c r="HW160" i="1"/>
  <c r="HW154" i="1"/>
  <c r="HW150" i="1"/>
  <c r="HW161" i="1"/>
  <c r="HW155" i="1"/>
  <c r="HW151" i="1"/>
  <c r="HW166" i="1"/>
  <c r="HW164" i="1"/>
  <c r="HW156" i="1"/>
  <c r="HW152" i="1"/>
  <c r="HS167" i="1"/>
  <c r="HS168" i="1"/>
  <c r="HS166" i="1"/>
  <c r="HS162" i="1"/>
  <c r="HS158" i="1"/>
  <c r="HS169" i="1"/>
  <c r="HS163" i="1"/>
  <c r="HS159" i="1"/>
  <c r="HS161" i="1"/>
  <c r="HS157" i="1"/>
  <c r="HS153" i="1"/>
  <c r="HS170" i="1"/>
  <c r="HS164" i="1"/>
  <c r="HS154" i="1"/>
  <c r="HS150" i="1"/>
  <c r="HS165" i="1"/>
  <c r="HS155" i="1"/>
  <c r="HS151" i="1"/>
  <c r="HS160" i="1"/>
  <c r="HS156" i="1"/>
  <c r="HS152" i="1"/>
  <c r="HO167" i="1"/>
  <c r="HO168" i="1"/>
  <c r="HO170" i="1"/>
  <c r="HO162" i="1"/>
  <c r="HO158" i="1"/>
  <c r="HO163" i="1"/>
  <c r="HO159" i="1"/>
  <c r="HO165" i="1"/>
  <c r="HO157" i="1"/>
  <c r="HO153" i="1"/>
  <c r="HO166" i="1"/>
  <c r="HO160" i="1"/>
  <c r="HO154" i="1"/>
  <c r="HO150" i="1"/>
  <c r="HO169" i="1"/>
  <c r="HO161" i="1"/>
  <c r="HO155" i="1"/>
  <c r="HO151" i="1"/>
  <c r="HO164" i="1"/>
  <c r="HO156" i="1"/>
  <c r="HO152" i="1"/>
  <c r="HK167" i="1"/>
  <c r="HK168" i="1"/>
  <c r="HK166" i="1"/>
  <c r="HK162" i="1"/>
  <c r="HK158" i="1"/>
  <c r="HK169" i="1"/>
  <c r="HK163" i="1"/>
  <c r="HK159" i="1"/>
  <c r="HK161" i="1"/>
  <c r="HK157" i="1"/>
  <c r="HK153" i="1"/>
  <c r="HK164" i="1"/>
  <c r="HK154" i="1"/>
  <c r="HK150" i="1"/>
  <c r="HK165" i="1"/>
  <c r="HK155" i="1"/>
  <c r="HK151" i="1"/>
  <c r="HK170" i="1"/>
  <c r="HK160" i="1"/>
  <c r="HK156" i="1"/>
  <c r="HK152" i="1"/>
  <c r="HG167" i="1"/>
  <c r="HG168" i="1"/>
  <c r="HG170" i="1"/>
  <c r="HG162" i="1"/>
  <c r="HG158" i="1"/>
  <c r="HG163" i="1"/>
  <c r="HG159" i="1"/>
  <c r="HG169" i="1"/>
  <c r="HG165" i="1"/>
  <c r="HG157" i="1"/>
  <c r="HG153" i="1"/>
  <c r="HG160" i="1"/>
  <c r="HG154" i="1"/>
  <c r="HG150" i="1"/>
  <c r="HG161" i="1"/>
  <c r="HG155" i="1"/>
  <c r="HG151" i="1"/>
  <c r="HG166" i="1"/>
  <c r="HG164" i="1"/>
  <c r="HG156" i="1"/>
  <c r="HG152" i="1"/>
  <c r="HC167" i="1"/>
  <c r="HC168" i="1"/>
  <c r="HC166" i="1"/>
  <c r="HC162" i="1"/>
  <c r="HC158" i="1"/>
  <c r="HC169" i="1"/>
  <c r="HC163" i="1"/>
  <c r="HC159" i="1"/>
  <c r="HC161" i="1"/>
  <c r="HC157" i="1"/>
  <c r="HC153" i="1"/>
  <c r="HC170" i="1"/>
  <c r="HC164" i="1"/>
  <c r="HC154" i="1"/>
  <c r="HC150" i="1"/>
  <c r="HC165" i="1"/>
  <c r="HC155" i="1"/>
  <c r="HC151" i="1"/>
  <c r="HC160" i="1"/>
  <c r="HC156" i="1"/>
  <c r="HC152" i="1"/>
  <c r="GY167" i="1"/>
  <c r="GY168" i="1"/>
  <c r="GY170" i="1"/>
  <c r="GY162" i="1"/>
  <c r="GY158" i="1"/>
  <c r="GY163" i="1"/>
  <c r="GY159" i="1"/>
  <c r="GY165" i="1"/>
  <c r="GY157" i="1"/>
  <c r="GY153" i="1"/>
  <c r="GY166" i="1"/>
  <c r="GY160" i="1"/>
  <c r="GY154" i="1"/>
  <c r="GY150" i="1"/>
  <c r="GY169" i="1"/>
  <c r="GY161" i="1"/>
  <c r="GY155" i="1"/>
  <c r="GY151" i="1"/>
  <c r="GY164" i="1"/>
  <c r="GY156" i="1"/>
  <c r="GY152" i="1"/>
  <c r="GU167" i="1"/>
  <c r="GU168" i="1"/>
  <c r="GU166" i="1"/>
  <c r="GU162" i="1"/>
  <c r="GU158" i="1"/>
  <c r="GU169" i="1"/>
  <c r="GU163" i="1"/>
  <c r="GU159" i="1"/>
  <c r="GU161" i="1"/>
  <c r="GU157" i="1"/>
  <c r="GU153" i="1"/>
  <c r="GU164" i="1"/>
  <c r="GU154" i="1"/>
  <c r="GU150" i="1"/>
  <c r="GU165" i="1"/>
  <c r="GU155" i="1"/>
  <c r="GU151" i="1"/>
  <c r="GU170" i="1"/>
  <c r="GU160" i="1"/>
  <c r="GU156" i="1"/>
  <c r="GU152" i="1"/>
  <c r="GQ167" i="1"/>
  <c r="GQ168" i="1"/>
  <c r="GQ170" i="1"/>
  <c r="GQ162" i="1"/>
  <c r="GQ158" i="1"/>
  <c r="GQ163" i="1"/>
  <c r="GQ159" i="1"/>
  <c r="GQ169" i="1"/>
  <c r="GQ165" i="1"/>
  <c r="GQ157" i="1"/>
  <c r="GQ153" i="1"/>
  <c r="GQ160" i="1"/>
  <c r="GQ154" i="1"/>
  <c r="GQ150" i="1"/>
  <c r="GQ161" i="1"/>
  <c r="GQ155" i="1"/>
  <c r="GQ151" i="1"/>
  <c r="GQ166" i="1"/>
  <c r="GQ164" i="1"/>
  <c r="GQ156" i="1"/>
  <c r="GQ152" i="1"/>
  <c r="II105" i="1"/>
  <c r="II104" i="1"/>
  <c r="II102" i="1"/>
  <c r="II100" i="1"/>
  <c r="II96" i="1"/>
  <c r="II101" i="1"/>
  <c r="II97" i="1"/>
  <c r="II98" i="1"/>
  <c r="II103" i="1"/>
  <c r="II99" i="1"/>
  <c r="II95" i="1"/>
  <c r="IE105" i="1"/>
  <c r="IE104" i="1"/>
  <c r="IE100" i="1"/>
  <c r="IE96" i="1"/>
  <c r="IE103" i="1"/>
  <c r="IE101" i="1"/>
  <c r="IE97" i="1"/>
  <c r="IE98" i="1"/>
  <c r="IE102" i="1"/>
  <c r="IE99" i="1"/>
  <c r="IE95" i="1"/>
  <c r="IA105" i="1"/>
  <c r="IA104" i="1"/>
  <c r="IA100" i="1"/>
  <c r="IA96" i="1"/>
  <c r="IA101" i="1"/>
  <c r="IA97" i="1"/>
  <c r="IA102" i="1"/>
  <c r="IA98" i="1"/>
  <c r="IA103" i="1"/>
  <c r="IA99" i="1"/>
  <c r="IA95" i="1"/>
  <c r="HW105" i="1"/>
  <c r="HW104" i="1"/>
  <c r="HW100" i="1"/>
  <c r="HW96" i="1"/>
  <c r="HW102" i="1"/>
  <c r="HW101" i="1"/>
  <c r="HW97" i="1"/>
  <c r="HW103" i="1"/>
  <c r="HW98" i="1"/>
  <c r="HW99" i="1"/>
  <c r="HW95" i="1"/>
  <c r="HS105" i="1"/>
  <c r="HS104" i="1"/>
  <c r="HS102" i="1"/>
  <c r="HS100" i="1"/>
  <c r="HS96" i="1"/>
  <c r="HS103" i="1"/>
  <c r="HS101" i="1"/>
  <c r="HS97" i="1"/>
  <c r="HS98" i="1"/>
  <c r="HS99" i="1"/>
  <c r="HS95" i="1"/>
  <c r="HO105" i="1"/>
  <c r="HO104" i="1"/>
  <c r="HO103" i="1"/>
  <c r="HO100" i="1"/>
  <c r="HO96" i="1"/>
  <c r="HO101" i="1"/>
  <c r="HO97" i="1"/>
  <c r="HO98" i="1"/>
  <c r="HO102" i="1"/>
  <c r="HO99" i="1"/>
  <c r="HO95" i="1"/>
  <c r="HK105" i="1"/>
  <c r="HK104" i="1"/>
  <c r="HK100" i="1"/>
  <c r="HK96" i="1"/>
  <c r="HK101" i="1"/>
  <c r="HK97" i="1"/>
  <c r="HK102" i="1"/>
  <c r="HK98" i="1"/>
  <c r="HK103" i="1"/>
  <c r="HK99" i="1"/>
  <c r="HK95" i="1"/>
  <c r="HG105" i="1"/>
  <c r="HG100" i="1"/>
  <c r="HG96" i="1"/>
  <c r="HG102" i="1"/>
  <c r="HG101" i="1"/>
  <c r="HG97" i="1"/>
  <c r="HG104" i="1"/>
  <c r="HG103" i="1"/>
  <c r="HG98" i="1"/>
  <c r="HG99" i="1"/>
  <c r="HG95" i="1"/>
  <c r="HC105" i="1"/>
  <c r="HC104" i="1"/>
  <c r="HC102" i="1"/>
  <c r="HC100" i="1"/>
  <c r="HC96" i="1"/>
  <c r="HC103" i="1"/>
  <c r="HC101" i="1"/>
  <c r="HC97" i="1"/>
  <c r="HC98" i="1"/>
  <c r="HC99" i="1"/>
  <c r="HC95" i="1"/>
  <c r="GY105" i="1"/>
  <c r="GY103" i="1"/>
  <c r="GY100" i="1"/>
  <c r="GY96" i="1"/>
  <c r="GY101" i="1"/>
  <c r="GY97" i="1"/>
  <c r="GY104" i="1"/>
  <c r="GY98" i="1"/>
  <c r="GY102" i="1"/>
  <c r="GY99" i="1"/>
  <c r="GY95" i="1"/>
  <c r="GU105" i="1"/>
  <c r="GU104" i="1"/>
  <c r="GU100" i="1"/>
  <c r="GU96" i="1"/>
  <c r="GU101" i="1"/>
  <c r="GU97" i="1"/>
  <c r="GU102" i="1"/>
  <c r="GU98" i="1"/>
  <c r="GU103" i="1"/>
  <c r="GU99" i="1"/>
  <c r="GU95" i="1"/>
  <c r="GQ105" i="1"/>
  <c r="GQ100" i="1"/>
  <c r="GQ96" i="1"/>
  <c r="GQ101" i="1"/>
  <c r="GQ97" i="1"/>
  <c r="GQ104" i="1"/>
  <c r="GQ103" i="1"/>
  <c r="GQ102" i="1"/>
  <c r="GQ98" i="1"/>
  <c r="GQ99" i="1"/>
  <c r="GQ95" i="1"/>
  <c r="II81" i="1"/>
  <c r="II77" i="1"/>
  <c r="II73" i="1"/>
  <c r="II63" i="1"/>
  <c r="II59" i="1"/>
  <c r="II82" i="1"/>
  <c r="II78" i="1"/>
  <c r="II74" i="1"/>
  <c r="II70" i="1"/>
  <c r="II60" i="1"/>
  <c r="II83" i="1"/>
  <c r="II79" i="1"/>
  <c r="II75" i="1"/>
  <c r="II71" i="1"/>
  <c r="II80" i="1"/>
  <c r="II76" i="1"/>
  <c r="II72" i="1"/>
  <c r="II62" i="1"/>
  <c r="II58" i="1"/>
  <c r="II55" i="1"/>
  <c r="II57" i="1"/>
  <c r="II56" i="1"/>
  <c r="II61" i="1"/>
  <c r="II54" i="1"/>
  <c r="GP149" i="1"/>
  <c r="GP141" i="1"/>
  <c r="GP133" i="1"/>
  <c r="GP225" i="1"/>
  <c r="GP239" i="1"/>
  <c r="GP256" i="1"/>
  <c r="GP312" i="1"/>
  <c r="GP33" i="1"/>
  <c r="GR22" i="1"/>
  <c r="GZ22" i="1"/>
  <c r="HH22" i="1"/>
  <c r="HP22" i="1"/>
  <c r="HX22" i="1"/>
  <c r="IF22" i="1"/>
  <c r="GS23" i="1"/>
  <c r="HI23" i="1"/>
  <c r="HY23" i="1"/>
  <c r="HC25" i="1"/>
  <c r="HS25" i="1"/>
  <c r="II25" i="1"/>
  <c r="HD26" i="1"/>
  <c r="HT26" i="1"/>
  <c r="IJ26" i="1"/>
  <c r="IK27" i="1"/>
  <c r="GQ29" i="1"/>
  <c r="HG29" i="1"/>
  <c r="HW29" i="1"/>
  <c r="IJ225" i="1"/>
  <c r="IJ221" i="1"/>
  <c r="IJ222" i="1"/>
  <c r="IJ224" i="1"/>
  <c r="IJ220" i="1"/>
  <c r="IJ223" i="1"/>
  <c r="IB225" i="1"/>
  <c r="IB221" i="1"/>
  <c r="IB222" i="1"/>
  <c r="IB224" i="1"/>
  <c r="IB220" i="1"/>
  <c r="IB223" i="1"/>
  <c r="HP225" i="1"/>
  <c r="HP221" i="1"/>
  <c r="HP222" i="1"/>
  <c r="HP220" i="1"/>
  <c r="HP223" i="1"/>
  <c r="HP224" i="1"/>
  <c r="HH225" i="1"/>
  <c r="HH221" i="1"/>
  <c r="HH222" i="1"/>
  <c r="HH220" i="1"/>
  <c r="HH223" i="1"/>
  <c r="HH224" i="1"/>
  <c r="GZ225" i="1"/>
  <c r="GZ221" i="1"/>
  <c r="GZ222" i="1"/>
  <c r="GZ220" i="1"/>
  <c r="GZ223" i="1"/>
  <c r="GZ224" i="1"/>
  <c r="GR225" i="1"/>
  <c r="GR221" i="1"/>
  <c r="GR222" i="1"/>
  <c r="GR220" i="1"/>
  <c r="GR223" i="1"/>
  <c r="GR224" i="1"/>
  <c r="IE47" i="1"/>
  <c r="IE48" i="1"/>
  <c r="IE49" i="1"/>
  <c r="IE45" i="1"/>
  <c r="IE50" i="1"/>
  <c r="IE46" i="1"/>
  <c r="HW47" i="1"/>
  <c r="HW48" i="1"/>
  <c r="HW49" i="1"/>
  <c r="HW45" i="1"/>
  <c r="HW50" i="1"/>
  <c r="HW46" i="1"/>
  <c r="HO47" i="1"/>
  <c r="HO48" i="1"/>
  <c r="HO49" i="1"/>
  <c r="HO45" i="1"/>
  <c r="HO50" i="1"/>
  <c r="HO46" i="1"/>
  <c r="HG47" i="1"/>
  <c r="HG48" i="1"/>
  <c r="HG49" i="1"/>
  <c r="HG45" i="1"/>
  <c r="HG50" i="1"/>
  <c r="HG46" i="1"/>
  <c r="GQ47" i="1"/>
  <c r="GQ48" i="1"/>
  <c r="GQ49" i="1"/>
  <c r="GQ45" i="1"/>
  <c r="GQ50" i="1"/>
  <c r="GQ46" i="1"/>
  <c r="II224" i="1"/>
  <c r="II220" i="1"/>
  <c r="II225" i="1"/>
  <c r="II221" i="1"/>
  <c r="II223" i="1"/>
  <c r="II222" i="1"/>
  <c r="IE224" i="1"/>
  <c r="IE220" i="1"/>
  <c r="IE225" i="1"/>
  <c r="IE221" i="1"/>
  <c r="IE222" i="1"/>
  <c r="IE223" i="1"/>
  <c r="IA224" i="1"/>
  <c r="IA220" i="1"/>
  <c r="IA225" i="1"/>
  <c r="IA221" i="1"/>
  <c r="IA223" i="1"/>
  <c r="IA222" i="1"/>
  <c r="HW224" i="1"/>
  <c r="HW220" i="1"/>
  <c r="HW225" i="1"/>
  <c r="HW221" i="1"/>
  <c r="HW222" i="1"/>
  <c r="HW223" i="1"/>
  <c r="HS224" i="1"/>
  <c r="HS220" i="1"/>
  <c r="HS225" i="1"/>
  <c r="HS221" i="1"/>
  <c r="HS223" i="1"/>
  <c r="HS222" i="1"/>
  <c r="HO224" i="1"/>
  <c r="HO220" i="1"/>
  <c r="HO225" i="1"/>
  <c r="HO221" i="1"/>
  <c r="HO222" i="1"/>
  <c r="HO223" i="1"/>
  <c r="HK224" i="1"/>
  <c r="HK220" i="1"/>
  <c r="HK225" i="1"/>
  <c r="HK221" i="1"/>
  <c r="HK223" i="1"/>
  <c r="HK222" i="1"/>
  <c r="HG224" i="1"/>
  <c r="HG220" i="1"/>
  <c r="HG225" i="1"/>
  <c r="HG221" i="1"/>
  <c r="HG222" i="1"/>
  <c r="HG223" i="1"/>
  <c r="HC224" i="1"/>
  <c r="HC220" i="1"/>
  <c r="HC225" i="1"/>
  <c r="HC221" i="1"/>
  <c r="HC223" i="1"/>
  <c r="HC222" i="1"/>
  <c r="GY224" i="1"/>
  <c r="GY220" i="1"/>
  <c r="GY225" i="1"/>
  <c r="GY221" i="1"/>
  <c r="GY222" i="1"/>
  <c r="GY223" i="1"/>
  <c r="GU224" i="1"/>
  <c r="GU220" i="1"/>
  <c r="GU225" i="1"/>
  <c r="GU221" i="1"/>
  <c r="GU223" i="1"/>
  <c r="GU222" i="1"/>
  <c r="GQ224" i="1"/>
  <c r="GQ220" i="1"/>
  <c r="GQ225" i="1"/>
  <c r="GQ221" i="1"/>
  <c r="GQ222" i="1"/>
  <c r="GQ223" i="1"/>
  <c r="IH50" i="1"/>
  <c r="IH46" i="1"/>
  <c r="IH47" i="1"/>
  <c r="IH48" i="1"/>
  <c r="IH49" i="1"/>
  <c r="IH45" i="1"/>
  <c r="ID50" i="1"/>
  <c r="ID46" i="1"/>
  <c r="ID47" i="1"/>
  <c r="ID48" i="1"/>
  <c r="ID49" i="1"/>
  <c r="ID45" i="1"/>
  <c r="HZ50" i="1"/>
  <c r="HZ46" i="1"/>
  <c r="HZ47" i="1"/>
  <c r="HZ48" i="1"/>
  <c r="HZ49" i="1"/>
  <c r="HZ45" i="1"/>
  <c r="HV50" i="1"/>
  <c r="HV46" i="1"/>
  <c r="HV47" i="1"/>
  <c r="HV48" i="1"/>
  <c r="HV49" i="1"/>
  <c r="HV45" i="1"/>
  <c r="HR50" i="1"/>
  <c r="HR46" i="1"/>
  <c r="HR47" i="1"/>
  <c r="HR48" i="1"/>
  <c r="HR49" i="1"/>
  <c r="HR45" i="1"/>
  <c r="HN50" i="1"/>
  <c r="HN46" i="1"/>
  <c r="HN47" i="1"/>
  <c r="HN48" i="1"/>
  <c r="HN49" i="1"/>
  <c r="HN45" i="1"/>
  <c r="HJ50" i="1"/>
  <c r="HJ46" i="1"/>
  <c r="HJ47" i="1"/>
  <c r="HJ48" i="1"/>
  <c r="HJ49" i="1"/>
  <c r="HJ45" i="1"/>
  <c r="HF50" i="1"/>
  <c r="HF46" i="1"/>
  <c r="HF47" i="1"/>
  <c r="HF48" i="1"/>
  <c r="HF49" i="1"/>
  <c r="HF45" i="1"/>
  <c r="HB50" i="1"/>
  <c r="HB46" i="1"/>
  <c r="HB47" i="1"/>
  <c r="HB48" i="1"/>
  <c r="HB49" i="1"/>
  <c r="HB45" i="1"/>
  <c r="GX50" i="1"/>
  <c r="GX46" i="1"/>
  <c r="GX47" i="1"/>
  <c r="GX48" i="1"/>
  <c r="GX49" i="1"/>
  <c r="GX45" i="1"/>
  <c r="GT50" i="1"/>
  <c r="GT46" i="1"/>
  <c r="GT47" i="1"/>
  <c r="GT48" i="1"/>
  <c r="GT49" i="1"/>
  <c r="GT45" i="1"/>
  <c r="GP47" i="1"/>
  <c r="GP45" i="1"/>
  <c r="GP49" i="1"/>
  <c r="IH38" i="1"/>
  <c r="IH39" i="1"/>
  <c r="IH35" i="1"/>
  <c r="IH40" i="1"/>
  <c r="IH36" i="1"/>
  <c r="IH37" i="1"/>
  <c r="ID38" i="1"/>
  <c r="ID39" i="1"/>
  <c r="ID35" i="1"/>
  <c r="ID40" i="1"/>
  <c r="ID36" i="1"/>
  <c r="ID37" i="1"/>
  <c r="HZ38" i="1"/>
  <c r="HZ39" i="1"/>
  <c r="HZ35" i="1"/>
  <c r="HZ40" i="1"/>
  <c r="HZ36" i="1"/>
  <c r="HZ37" i="1"/>
  <c r="HV38" i="1"/>
  <c r="HV39" i="1"/>
  <c r="HV35" i="1"/>
  <c r="HV40" i="1"/>
  <c r="HV36" i="1"/>
  <c r="HV37" i="1"/>
  <c r="HR38" i="1"/>
  <c r="HR39" i="1"/>
  <c r="HR35" i="1"/>
  <c r="HR40" i="1"/>
  <c r="HR36" i="1"/>
  <c r="HR37" i="1"/>
  <c r="HN38" i="1"/>
  <c r="HN39" i="1"/>
  <c r="HN35" i="1"/>
  <c r="HN40" i="1"/>
  <c r="HN36" i="1"/>
  <c r="HN37" i="1"/>
  <c r="HJ38" i="1"/>
  <c r="HJ39" i="1"/>
  <c r="HJ35" i="1"/>
  <c r="HJ40" i="1"/>
  <c r="HJ36" i="1"/>
  <c r="HJ37" i="1"/>
  <c r="HF38" i="1"/>
  <c r="HF39" i="1"/>
  <c r="HF35" i="1"/>
  <c r="HF40" i="1"/>
  <c r="HF36" i="1"/>
  <c r="HF37" i="1"/>
  <c r="HB38" i="1"/>
  <c r="HB39" i="1"/>
  <c r="HB35" i="1"/>
  <c r="HB40" i="1"/>
  <c r="HB36" i="1"/>
  <c r="HB37" i="1"/>
  <c r="GX38" i="1"/>
  <c r="GX39" i="1"/>
  <c r="GX35" i="1"/>
  <c r="GX40" i="1"/>
  <c r="GX36" i="1"/>
  <c r="GX37" i="1"/>
  <c r="GT38" i="1"/>
  <c r="GT39" i="1"/>
  <c r="GT35" i="1"/>
  <c r="GT40" i="1"/>
  <c r="GT36" i="1"/>
  <c r="GT37" i="1"/>
  <c r="GP39" i="1"/>
  <c r="GP37" i="1"/>
  <c r="GP35" i="1"/>
  <c r="IH42" i="1"/>
  <c r="IH43" i="1"/>
  <c r="IH44" i="1"/>
  <c r="IH41" i="1"/>
  <c r="ID42" i="1"/>
  <c r="ID43" i="1"/>
  <c r="ID44" i="1"/>
  <c r="ID41" i="1"/>
  <c r="HZ42" i="1"/>
  <c r="HZ43" i="1"/>
  <c r="HZ44" i="1"/>
  <c r="HZ41" i="1"/>
  <c r="HV42" i="1"/>
  <c r="HV43" i="1"/>
  <c r="HV44" i="1"/>
  <c r="HV41" i="1"/>
  <c r="HR42" i="1"/>
  <c r="HR43" i="1"/>
  <c r="HR44" i="1"/>
  <c r="HR41" i="1"/>
  <c r="HN42" i="1"/>
  <c r="HN43" i="1"/>
  <c r="HN44" i="1"/>
  <c r="HN41" i="1"/>
  <c r="HJ42" i="1"/>
  <c r="HJ43" i="1"/>
  <c r="HJ44" i="1"/>
  <c r="HJ41" i="1"/>
  <c r="HF42" i="1"/>
  <c r="HF43" i="1"/>
  <c r="HF44" i="1"/>
  <c r="HF41" i="1"/>
  <c r="HB42" i="1"/>
  <c r="HB43" i="1"/>
  <c r="HB44" i="1"/>
  <c r="HB41" i="1"/>
  <c r="GX42" i="1"/>
  <c r="GX43" i="1"/>
  <c r="GX44" i="1"/>
  <c r="GX41" i="1"/>
  <c r="GT42" i="1"/>
  <c r="GT43" i="1"/>
  <c r="GT44" i="1"/>
  <c r="GT41" i="1"/>
  <c r="GP41" i="1"/>
  <c r="GP43" i="1"/>
  <c r="IH51" i="1"/>
  <c r="IH52" i="1"/>
  <c r="IH53" i="1"/>
  <c r="ID51" i="1"/>
  <c r="ID52" i="1"/>
  <c r="ID53" i="1"/>
  <c r="HZ51" i="1"/>
  <c r="HZ52" i="1"/>
  <c r="HZ53" i="1"/>
  <c r="HV51" i="1"/>
  <c r="HV52" i="1"/>
  <c r="HV53" i="1"/>
  <c r="HR51" i="1"/>
  <c r="HR52" i="1"/>
  <c r="HR53" i="1"/>
  <c r="HN51" i="1"/>
  <c r="HN52" i="1"/>
  <c r="HN53" i="1"/>
  <c r="HJ51" i="1"/>
  <c r="HJ52" i="1"/>
  <c r="HJ53" i="1"/>
  <c r="HF51" i="1"/>
  <c r="HF52" i="1"/>
  <c r="HF53" i="1"/>
  <c r="HB51" i="1"/>
  <c r="HB52" i="1"/>
  <c r="HB53" i="1"/>
  <c r="GX51" i="1"/>
  <c r="GX52" i="1"/>
  <c r="GX53" i="1"/>
  <c r="GT51" i="1"/>
  <c r="GT52" i="1"/>
  <c r="GT53" i="1"/>
  <c r="GP52" i="1"/>
  <c r="GP51" i="1"/>
  <c r="IH30" i="1"/>
  <c r="IH26" i="1"/>
  <c r="IH31" i="1"/>
  <c r="IH27" i="1"/>
  <c r="IH23" i="1"/>
  <c r="IH32" i="1"/>
  <c r="IH33" i="1"/>
  <c r="IH29" i="1"/>
  <c r="IH25" i="1"/>
  <c r="ID30" i="1"/>
  <c r="ID26" i="1"/>
  <c r="ID31" i="1"/>
  <c r="ID27" i="1"/>
  <c r="ID23" i="1"/>
  <c r="ID32" i="1"/>
  <c r="ID33" i="1"/>
  <c r="ID29" i="1"/>
  <c r="ID25" i="1"/>
  <c r="HZ30" i="1"/>
  <c r="HZ26" i="1"/>
  <c r="HZ31" i="1"/>
  <c r="HZ27" i="1"/>
  <c r="HZ23" i="1"/>
  <c r="HZ32" i="1"/>
  <c r="HZ33" i="1"/>
  <c r="HZ29" i="1"/>
  <c r="HZ25" i="1"/>
  <c r="HV30" i="1"/>
  <c r="HV26" i="1"/>
  <c r="HV31" i="1"/>
  <c r="HV27" i="1"/>
  <c r="HV23" i="1"/>
  <c r="HV32" i="1"/>
  <c r="HV33" i="1"/>
  <c r="HV29" i="1"/>
  <c r="HV25" i="1"/>
  <c r="HR30" i="1"/>
  <c r="HR26" i="1"/>
  <c r="HR31" i="1"/>
  <c r="HR27" i="1"/>
  <c r="HR23" i="1"/>
  <c r="HR32" i="1"/>
  <c r="HR33" i="1"/>
  <c r="HR29" i="1"/>
  <c r="HR25" i="1"/>
  <c r="HN30" i="1"/>
  <c r="HN26" i="1"/>
  <c r="HN31" i="1"/>
  <c r="HN27" i="1"/>
  <c r="HN23" i="1"/>
  <c r="HN32" i="1"/>
  <c r="HN33" i="1"/>
  <c r="HN29" i="1"/>
  <c r="HN25" i="1"/>
  <c r="HJ30" i="1"/>
  <c r="HJ26" i="1"/>
  <c r="HJ31" i="1"/>
  <c r="HJ27" i="1"/>
  <c r="HJ23" i="1"/>
  <c r="HJ32" i="1"/>
  <c r="HJ33" i="1"/>
  <c r="HJ29" i="1"/>
  <c r="HJ25" i="1"/>
  <c r="HF30" i="1"/>
  <c r="HF26" i="1"/>
  <c r="HF31" i="1"/>
  <c r="HF27" i="1"/>
  <c r="HF23" i="1"/>
  <c r="HF32" i="1"/>
  <c r="HF33" i="1"/>
  <c r="HF29" i="1"/>
  <c r="HF25" i="1"/>
  <c r="HB30" i="1"/>
  <c r="HB26" i="1"/>
  <c r="HB31" i="1"/>
  <c r="HB27" i="1"/>
  <c r="HB23" i="1"/>
  <c r="HB32" i="1"/>
  <c r="HB33" i="1"/>
  <c r="HB29" i="1"/>
  <c r="HB25" i="1"/>
  <c r="GX30" i="1"/>
  <c r="GX26" i="1"/>
  <c r="GX31" i="1"/>
  <c r="GX27" i="1"/>
  <c r="GX23" i="1"/>
  <c r="GX32" i="1"/>
  <c r="GX33" i="1"/>
  <c r="GX29" i="1"/>
  <c r="GX25" i="1"/>
  <c r="GT30" i="1"/>
  <c r="GT26" i="1"/>
  <c r="GT31" i="1"/>
  <c r="GT27" i="1"/>
  <c r="GT23" i="1"/>
  <c r="GT32" i="1"/>
  <c r="GT33" i="1"/>
  <c r="GT29" i="1"/>
  <c r="GT25" i="1"/>
  <c r="GP24" i="1"/>
  <c r="GP28" i="1"/>
  <c r="GP32" i="1"/>
  <c r="GP26" i="1"/>
  <c r="GP30" i="1"/>
  <c r="GP22" i="1"/>
  <c r="IH121" i="1"/>
  <c r="IH117" i="1"/>
  <c r="IH113" i="1"/>
  <c r="IH122" i="1"/>
  <c r="IH118" i="1"/>
  <c r="IH114" i="1"/>
  <c r="IH119" i="1"/>
  <c r="IH115" i="1"/>
  <c r="IH111" i="1"/>
  <c r="IH120" i="1"/>
  <c r="IH116" i="1"/>
  <c r="IH112" i="1"/>
  <c r="ID121" i="1"/>
  <c r="ID117" i="1"/>
  <c r="ID113" i="1"/>
  <c r="ID122" i="1"/>
  <c r="ID118" i="1"/>
  <c r="ID114" i="1"/>
  <c r="ID119" i="1"/>
  <c r="ID115" i="1"/>
  <c r="ID111" i="1"/>
  <c r="ID120" i="1"/>
  <c r="ID116" i="1"/>
  <c r="ID112" i="1"/>
  <c r="HZ121" i="1"/>
  <c r="HZ117" i="1"/>
  <c r="HZ113" i="1"/>
  <c r="HZ122" i="1"/>
  <c r="HZ118" i="1"/>
  <c r="HZ114" i="1"/>
  <c r="HZ119" i="1"/>
  <c r="HZ115" i="1"/>
  <c r="HZ111" i="1"/>
  <c r="HZ120" i="1"/>
  <c r="HZ116" i="1"/>
  <c r="HZ112" i="1"/>
  <c r="HV121" i="1"/>
  <c r="HV117" i="1"/>
  <c r="HV113" i="1"/>
  <c r="HV122" i="1"/>
  <c r="HV118" i="1"/>
  <c r="HV114" i="1"/>
  <c r="HV119" i="1"/>
  <c r="HV115" i="1"/>
  <c r="HV111" i="1"/>
  <c r="HV120" i="1"/>
  <c r="HV116" i="1"/>
  <c r="HV112" i="1"/>
  <c r="HR121" i="1"/>
  <c r="HR117" i="1"/>
  <c r="HR113" i="1"/>
  <c r="HR122" i="1"/>
  <c r="HR118" i="1"/>
  <c r="HR114" i="1"/>
  <c r="HR119" i="1"/>
  <c r="HR115" i="1"/>
  <c r="HR111" i="1"/>
  <c r="HR120" i="1"/>
  <c r="HR116" i="1"/>
  <c r="HR112" i="1"/>
  <c r="HN121" i="1"/>
  <c r="HN117" i="1"/>
  <c r="HN113" i="1"/>
  <c r="HN122" i="1"/>
  <c r="HN118" i="1"/>
  <c r="HN114" i="1"/>
  <c r="HN119" i="1"/>
  <c r="HN115" i="1"/>
  <c r="HN111" i="1"/>
  <c r="HN120" i="1"/>
  <c r="HN116" i="1"/>
  <c r="HN112" i="1"/>
  <c r="HJ121" i="1"/>
  <c r="HJ117" i="1"/>
  <c r="HJ113" i="1"/>
  <c r="HJ122" i="1"/>
  <c r="HJ118" i="1"/>
  <c r="HJ114" i="1"/>
  <c r="HJ119" i="1"/>
  <c r="HJ115" i="1"/>
  <c r="HJ111" i="1"/>
  <c r="HJ120" i="1"/>
  <c r="HJ116" i="1"/>
  <c r="HJ112" i="1"/>
  <c r="HF121" i="1"/>
  <c r="HF117" i="1"/>
  <c r="HF113" i="1"/>
  <c r="HF122" i="1"/>
  <c r="HF118" i="1"/>
  <c r="HF114" i="1"/>
  <c r="HF119" i="1"/>
  <c r="HF115" i="1"/>
  <c r="HF111" i="1"/>
  <c r="HF120" i="1"/>
  <c r="HF116" i="1"/>
  <c r="HF112" i="1"/>
  <c r="HB121" i="1"/>
  <c r="HB117" i="1"/>
  <c r="HB113" i="1"/>
  <c r="HB122" i="1"/>
  <c r="HB118" i="1"/>
  <c r="HB114" i="1"/>
  <c r="HB119" i="1"/>
  <c r="HB115" i="1"/>
  <c r="HB111" i="1"/>
  <c r="HB120" i="1"/>
  <c r="HB116" i="1"/>
  <c r="HB112" i="1"/>
  <c r="GX121" i="1"/>
  <c r="GX117" i="1"/>
  <c r="GX113" i="1"/>
  <c r="GX122" i="1"/>
  <c r="GX118" i="1"/>
  <c r="GX114" i="1"/>
  <c r="GX119" i="1"/>
  <c r="GX115" i="1"/>
  <c r="GX111" i="1"/>
  <c r="GX120" i="1"/>
  <c r="GX116" i="1"/>
  <c r="GX112" i="1"/>
  <c r="GT121" i="1"/>
  <c r="GT117" i="1"/>
  <c r="GT113" i="1"/>
  <c r="GT122" i="1"/>
  <c r="GT118" i="1"/>
  <c r="GT114" i="1"/>
  <c r="GT119" i="1"/>
  <c r="GT115" i="1"/>
  <c r="GT111" i="1"/>
  <c r="GT120" i="1"/>
  <c r="GT116" i="1"/>
  <c r="GT112" i="1"/>
  <c r="GP113" i="1"/>
  <c r="GP117" i="1"/>
  <c r="GP121" i="1"/>
  <c r="GP115" i="1"/>
  <c r="GP119" i="1"/>
  <c r="GP111" i="1"/>
  <c r="IH311" i="1"/>
  <c r="IH313" i="1"/>
  <c r="IH309" i="1"/>
  <c r="IH308" i="1"/>
  <c r="IH307" i="1"/>
  <c r="IH305" i="1"/>
  <c r="IH310" i="1"/>
  <c r="IH312" i="1"/>
  <c r="IH306" i="1"/>
  <c r="IH304" i="1"/>
  <c r="IH301" i="1"/>
  <c r="IH302" i="1"/>
  <c r="IH303" i="1"/>
  <c r="IH300" i="1"/>
  <c r="ID311" i="1"/>
  <c r="ID313" i="1"/>
  <c r="ID309" i="1"/>
  <c r="ID312" i="1"/>
  <c r="ID305" i="1"/>
  <c r="ID308" i="1"/>
  <c r="ID306" i="1"/>
  <c r="ID310" i="1"/>
  <c r="ID307" i="1"/>
  <c r="ID304" i="1"/>
  <c r="ID301" i="1"/>
  <c r="ID302" i="1"/>
  <c r="ID303" i="1"/>
  <c r="ID300" i="1"/>
  <c r="HZ311" i="1"/>
  <c r="HZ313" i="1"/>
  <c r="HZ309" i="1"/>
  <c r="HZ308" i="1"/>
  <c r="HZ305" i="1"/>
  <c r="HZ310" i="1"/>
  <c r="HZ306" i="1"/>
  <c r="HZ312" i="1"/>
  <c r="HZ307" i="1"/>
  <c r="HZ304" i="1"/>
  <c r="HZ303" i="1"/>
  <c r="HZ301" i="1"/>
  <c r="HZ302" i="1"/>
  <c r="HZ300" i="1"/>
  <c r="HV311" i="1"/>
  <c r="HV313" i="1"/>
  <c r="HV309" i="1"/>
  <c r="HV312" i="1"/>
  <c r="HV305" i="1"/>
  <c r="HV307" i="1"/>
  <c r="HV306" i="1"/>
  <c r="HV308" i="1"/>
  <c r="HV310" i="1"/>
  <c r="HV304" i="1"/>
  <c r="HV301" i="1"/>
  <c r="HV303" i="1"/>
  <c r="HV302" i="1"/>
  <c r="HV300" i="1"/>
  <c r="HR311" i="1"/>
  <c r="HR313" i="1"/>
  <c r="HR309" i="1"/>
  <c r="HR308" i="1"/>
  <c r="HR307" i="1"/>
  <c r="HR305" i="1"/>
  <c r="HR310" i="1"/>
  <c r="HR306" i="1"/>
  <c r="HR312" i="1"/>
  <c r="HR304" i="1"/>
  <c r="HR301" i="1"/>
  <c r="HR302" i="1"/>
  <c r="HR303" i="1"/>
  <c r="HR300" i="1"/>
  <c r="HN311" i="1"/>
  <c r="HN313" i="1"/>
  <c r="HN309" i="1"/>
  <c r="HN312" i="1"/>
  <c r="HN305" i="1"/>
  <c r="HN306" i="1"/>
  <c r="HN308" i="1"/>
  <c r="HN310" i="1"/>
  <c r="HN307" i="1"/>
  <c r="HN304" i="1"/>
  <c r="HN301" i="1"/>
  <c r="HN302" i="1"/>
  <c r="HN303" i="1"/>
  <c r="HN300" i="1"/>
  <c r="HJ311" i="1"/>
  <c r="HJ313" i="1"/>
  <c r="HJ309" i="1"/>
  <c r="HJ308" i="1"/>
  <c r="HJ305" i="1"/>
  <c r="HJ310" i="1"/>
  <c r="HJ306" i="1"/>
  <c r="HJ312" i="1"/>
  <c r="HJ307" i="1"/>
  <c r="HJ304" i="1"/>
  <c r="HJ301" i="1"/>
  <c r="HJ302" i="1"/>
  <c r="HJ303" i="1"/>
  <c r="HJ300" i="1"/>
  <c r="HF311" i="1"/>
  <c r="HF313" i="1"/>
  <c r="HF309" i="1"/>
  <c r="HF312" i="1"/>
  <c r="HF305" i="1"/>
  <c r="HF307" i="1"/>
  <c r="HF306" i="1"/>
  <c r="HF308" i="1"/>
  <c r="HF310" i="1"/>
  <c r="HF304" i="1"/>
  <c r="HF301" i="1"/>
  <c r="HF302" i="1"/>
  <c r="HF303" i="1"/>
  <c r="HF300" i="1"/>
  <c r="HB311" i="1"/>
  <c r="HB313" i="1"/>
  <c r="HB309" i="1"/>
  <c r="HB308" i="1"/>
  <c r="HB307" i="1"/>
  <c r="HB305" i="1"/>
  <c r="HB310" i="1"/>
  <c r="HB306" i="1"/>
  <c r="HB312" i="1"/>
  <c r="HB304" i="1"/>
  <c r="HB301" i="1"/>
  <c r="HB302" i="1"/>
  <c r="HB303" i="1"/>
  <c r="HB300" i="1"/>
  <c r="GX311" i="1"/>
  <c r="GX313" i="1"/>
  <c r="GX309" i="1"/>
  <c r="GX312" i="1"/>
  <c r="GX305" i="1"/>
  <c r="GX306" i="1"/>
  <c r="GX308" i="1"/>
  <c r="GX310" i="1"/>
  <c r="GX307" i="1"/>
  <c r="GX304" i="1"/>
  <c r="GX301" i="1"/>
  <c r="GX302" i="1"/>
  <c r="GX303" i="1"/>
  <c r="GX300" i="1"/>
  <c r="GT311" i="1"/>
  <c r="GT313" i="1"/>
  <c r="GT309" i="1"/>
  <c r="GT308" i="1"/>
  <c r="GT305" i="1"/>
  <c r="GT310" i="1"/>
  <c r="GT306" i="1"/>
  <c r="GT312" i="1"/>
  <c r="GT307" i="1"/>
  <c r="GT304" i="1"/>
  <c r="GT301" i="1"/>
  <c r="GT302" i="1"/>
  <c r="GT303" i="1"/>
  <c r="GT300" i="1"/>
  <c r="GP303" i="1"/>
  <c r="GP307" i="1"/>
  <c r="GP311" i="1"/>
  <c r="GP301" i="1"/>
  <c r="GP305" i="1"/>
  <c r="GP309" i="1"/>
  <c r="GP313" i="1"/>
  <c r="IH238" i="1"/>
  <c r="IH234" i="1"/>
  <c r="IH239" i="1"/>
  <c r="IH235" i="1"/>
  <c r="IH237" i="1"/>
  <c r="IH231" i="1"/>
  <c r="IH227" i="1"/>
  <c r="IH240" i="1"/>
  <c r="IH232" i="1"/>
  <c r="IH241" i="1"/>
  <c r="IH233" i="1"/>
  <c r="IH236" i="1"/>
  <c r="IH230" i="1"/>
  <c r="IH226" i="1"/>
  <c r="IH229" i="1"/>
  <c r="IH228" i="1"/>
  <c r="ID238" i="1"/>
  <c r="ID234" i="1"/>
  <c r="ID239" i="1"/>
  <c r="ID235" i="1"/>
  <c r="ID241" i="1"/>
  <c r="ID231" i="1"/>
  <c r="ID227" i="1"/>
  <c r="ID236" i="1"/>
  <c r="ID232" i="1"/>
  <c r="ID237" i="1"/>
  <c r="ID233" i="1"/>
  <c r="ID240" i="1"/>
  <c r="ID230" i="1"/>
  <c r="ID228" i="1"/>
  <c r="ID229" i="1"/>
  <c r="ID226" i="1"/>
  <c r="HZ238" i="1"/>
  <c r="HZ234" i="1"/>
  <c r="HZ239" i="1"/>
  <c r="HZ235" i="1"/>
  <c r="HZ237" i="1"/>
  <c r="HZ231" i="1"/>
  <c r="HZ227" i="1"/>
  <c r="HZ240" i="1"/>
  <c r="HZ232" i="1"/>
  <c r="HZ241" i="1"/>
  <c r="HZ233" i="1"/>
  <c r="HZ236" i="1"/>
  <c r="HZ230" i="1"/>
  <c r="HZ229" i="1"/>
  <c r="HZ228" i="1"/>
  <c r="HZ226" i="1"/>
  <c r="HV238" i="1"/>
  <c r="HV234" i="1"/>
  <c r="HV239" i="1"/>
  <c r="HV235" i="1"/>
  <c r="HV241" i="1"/>
  <c r="HV231" i="1"/>
  <c r="HV227" i="1"/>
  <c r="HV236" i="1"/>
  <c r="HV232" i="1"/>
  <c r="HV237" i="1"/>
  <c r="HV233" i="1"/>
  <c r="HV240" i="1"/>
  <c r="HV230" i="1"/>
  <c r="HV226" i="1"/>
  <c r="HV229" i="1"/>
  <c r="HV228" i="1"/>
  <c r="HR238" i="1"/>
  <c r="HR234" i="1"/>
  <c r="HR239" i="1"/>
  <c r="HR235" i="1"/>
  <c r="HR237" i="1"/>
  <c r="HR231" i="1"/>
  <c r="HR227" i="1"/>
  <c r="HR240" i="1"/>
  <c r="HR232" i="1"/>
  <c r="HR241" i="1"/>
  <c r="HR233" i="1"/>
  <c r="HR236" i="1"/>
  <c r="HR230" i="1"/>
  <c r="HR228" i="1"/>
  <c r="HR226" i="1"/>
  <c r="HR229" i="1"/>
  <c r="HN238" i="1"/>
  <c r="HN234" i="1"/>
  <c r="HN239" i="1"/>
  <c r="HN235" i="1"/>
  <c r="HN241" i="1"/>
  <c r="HN231" i="1"/>
  <c r="HN227" i="1"/>
  <c r="HN236" i="1"/>
  <c r="HN232" i="1"/>
  <c r="HN237" i="1"/>
  <c r="HN233" i="1"/>
  <c r="HN240" i="1"/>
  <c r="HN230" i="1"/>
  <c r="HN228" i="1"/>
  <c r="HN229" i="1"/>
  <c r="HN226" i="1"/>
  <c r="HJ238" i="1"/>
  <c r="HJ234" i="1"/>
  <c r="HJ239" i="1"/>
  <c r="HJ235" i="1"/>
  <c r="HJ237" i="1"/>
  <c r="HJ231" i="1"/>
  <c r="HJ227" i="1"/>
  <c r="HJ240" i="1"/>
  <c r="HJ232" i="1"/>
  <c r="HJ241" i="1"/>
  <c r="HJ233" i="1"/>
  <c r="HJ236" i="1"/>
  <c r="HJ230" i="1"/>
  <c r="HJ229" i="1"/>
  <c r="HJ228" i="1"/>
  <c r="HJ226" i="1"/>
  <c r="HF238" i="1"/>
  <c r="HF234" i="1"/>
  <c r="HF239" i="1"/>
  <c r="HF235" i="1"/>
  <c r="HF241" i="1"/>
  <c r="HF231" i="1"/>
  <c r="HF227" i="1"/>
  <c r="HF236" i="1"/>
  <c r="HF232" i="1"/>
  <c r="HF237" i="1"/>
  <c r="HF233" i="1"/>
  <c r="HF240" i="1"/>
  <c r="HF230" i="1"/>
  <c r="HF229" i="1"/>
  <c r="HF226" i="1"/>
  <c r="HF228" i="1"/>
  <c r="HB238" i="1"/>
  <c r="HB234" i="1"/>
  <c r="HB239" i="1"/>
  <c r="HB235" i="1"/>
  <c r="HB237" i="1"/>
  <c r="HB231" i="1"/>
  <c r="HB227" i="1"/>
  <c r="HB240" i="1"/>
  <c r="HB232" i="1"/>
  <c r="HB241" i="1"/>
  <c r="HB233" i="1"/>
  <c r="HB236" i="1"/>
  <c r="HB230" i="1"/>
  <c r="HB228" i="1"/>
  <c r="HB229" i="1"/>
  <c r="HB226" i="1"/>
  <c r="GX238" i="1"/>
  <c r="GX234" i="1"/>
  <c r="GX239" i="1"/>
  <c r="GX235" i="1"/>
  <c r="GX241" i="1"/>
  <c r="GX231" i="1"/>
  <c r="GX227" i="1"/>
  <c r="GX236" i="1"/>
  <c r="GX232" i="1"/>
  <c r="GX237" i="1"/>
  <c r="GX233" i="1"/>
  <c r="GX240" i="1"/>
  <c r="GX230" i="1"/>
  <c r="GX228" i="1"/>
  <c r="GX229" i="1"/>
  <c r="GX226" i="1"/>
  <c r="GT238" i="1"/>
  <c r="GT239" i="1"/>
  <c r="GT235" i="1"/>
  <c r="GT237" i="1"/>
  <c r="GT231" i="1"/>
  <c r="GT227" i="1"/>
  <c r="GT240" i="1"/>
  <c r="GT232" i="1"/>
  <c r="GT241" i="1"/>
  <c r="GT233" i="1"/>
  <c r="GT236" i="1"/>
  <c r="GT234" i="1"/>
  <c r="GT230" i="1"/>
  <c r="GT229" i="1"/>
  <c r="GT228" i="1"/>
  <c r="GT226" i="1"/>
  <c r="GP230" i="1"/>
  <c r="GP234" i="1"/>
  <c r="GP238" i="1"/>
  <c r="GP226" i="1"/>
  <c r="GP228" i="1"/>
  <c r="GP232" i="1"/>
  <c r="GP236" i="1"/>
  <c r="GP240" i="1"/>
  <c r="IH256" i="1"/>
  <c r="IH257" i="1"/>
  <c r="IH258" i="1"/>
  <c r="IH255" i="1"/>
  <c r="IH251" i="1"/>
  <c r="IH247" i="1"/>
  <c r="IH252" i="1"/>
  <c r="IH248" i="1"/>
  <c r="IH253" i="1"/>
  <c r="IH249" i="1"/>
  <c r="IH254" i="1"/>
  <c r="IH250" i="1"/>
  <c r="IH246" i="1"/>
  <c r="IH242" i="1"/>
  <c r="IH243" i="1"/>
  <c r="IH245" i="1"/>
  <c r="IH244" i="1"/>
  <c r="ID256" i="1"/>
  <c r="ID257" i="1"/>
  <c r="ID258" i="1"/>
  <c r="ID255" i="1"/>
  <c r="ID251" i="1"/>
  <c r="ID252" i="1"/>
  <c r="ID248" i="1"/>
  <c r="ID253" i="1"/>
  <c r="ID249" i="1"/>
  <c r="ID254" i="1"/>
  <c r="ID250" i="1"/>
  <c r="ID246" i="1"/>
  <c r="ID242" i="1"/>
  <c r="ID247" i="1"/>
  <c r="ID243" i="1"/>
  <c r="ID244" i="1"/>
  <c r="ID245" i="1"/>
  <c r="HZ256" i="1"/>
  <c r="HZ257" i="1"/>
  <c r="HZ258" i="1"/>
  <c r="HZ255" i="1"/>
  <c r="HZ251" i="1"/>
  <c r="HZ252" i="1"/>
  <c r="HZ248" i="1"/>
  <c r="HZ253" i="1"/>
  <c r="HZ249" i="1"/>
  <c r="HZ254" i="1"/>
  <c r="HZ250" i="1"/>
  <c r="HZ246" i="1"/>
  <c r="HZ242" i="1"/>
  <c r="HZ247" i="1"/>
  <c r="HZ243" i="1"/>
  <c r="HZ245" i="1"/>
  <c r="HZ244" i="1"/>
  <c r="HV256" i="1"/>
  <c r="HV257" i="1"/>
  <c r="HV258" i="1"/>
  <c r="HV255" i="1"/>
  <c r="HV251" i="1"/>
  <c r="HV252" i="1"/>
  <c r="HV248" i="1"/>
  <c r="HV253" i="1"/>
  <c r="HV249" i="1"/>
  <c r="HV254" i="1"/>
  <c r="HV250" i="1"/>
  <c r="HV246" i="1"/>
  <c r="HV242" i="1"/>
  <c r="HV247" i="1"/>
  <c r="HV243" i="1"/>
  <c r="HV244" i="1"/>
  <c r="HV245" i="1"/>
  <c r="HR256" i="1"/>
  <c r="HR257" i="1"/>
  <c r="HR258" i="1"/>
  <c r="HR255" i="1"/>
  <c r="HR251" i="1"/>
  <c r="HR252" i="1"/>
  <c r="HR248" i="1"/>
  <c r="HR253" i="1"/>
  <c r="HR254" i="1"/>
  <c r="HR250" i="1"/>
  <c r="HR246" i="1"/>
  <c r="HR242" i="1"/>
  <c r="HR249" i="1"/>
  <c r="HR247" i="1"/>
  <c r="HR243" i="1"/>
  <c r="HR245" i="1"/>
  <c r="HR244" i="1"/>
  <c r="HN256" i="1"/>
  <c r="HN257" i="1"/>
  <c r="HN258" i="1"/>
  <c r="HN251" i="1"/>
  <c r="HN252" i="1"/>
  <c r="HN248" i="1"/>
  <c r="HN253" i="1"/>
  <c r="HN255" i="1"/>
  <c r="HN254" i="1"/>
  <c r="HN250" i="1"/>
  <c r="HN246" i="1"/>
  <c r="HN242" i="1"/>
  <c r="HN247" i="1"/>
  <c r="HN243" i="1"/>
  <c r="HN244" i="1"/>
  <c r="HN245" i="1"/>
  <c r="HN249" i="1"/>
  <c r="HJ256" i="1"/>
  <c r="HJ257" i="1"/>
  <c r="HJ258" i="1"/>
  <c r="HJ251" i="1"/>
  <c r="HJ252" i="1"/>
  <c r="HJ248" i="1"/>
  <c r="HJ255" i="1"/>
  <c r="HJ253" i="1"/>
  <c r="HJ254" i="1"/>
  <c r="HJ250" i="1"/>
  <c r="HJ246" i="1"/>
  <c r="HJ242" i="1"/>
  <c r="HJ247" i="1"/>
  <c r="HJ243" i="1"/>
  <c r="HJ249" i="1"/>
  <c r="HJ245" i="1"/>
  <c r="HJ244" i="1"/>
  <c r="HF256" i="1"/>
  <c r="HF257" i="1"/>
  <c r="HF258" i="1"/>
  <c r="HF251" i="1"/>
  <c r="HF255" i="1"/>
  <c r="HF252" i="1"/>
  <c r="HF253" i="1"/>
  <c r="HF254" i="1"/>
  <c r="HF250" i="1"/>
  <c r="HF249" i="1"/>
  <c r="HF248" i="1"/>
  <c r="HF246" i="1"/>
  <c r="HF242" i="1"/>
  <c r="HF247" i="1"/>
  <c r="HF243" i="1"/>
  <c r="HF244" i="1"/>
  <c r="HF245" i="1"/>
  <c r="HB256" i="1"/>
  <c r="HB257" i="1"/>
  <c r="HB258" i="1"/>
  <c r="HB255" i="1"/>
  <c r="HB251" i="1"/>
  <c r="HB252" i="1"/>
  <c r="HB253" i="1"/>
  <c r="HB254" i="1"/>
  <c r="HB250" i="1"/>
  <c r="HB246" i="1"/>
  <c r="HB242" i="1"/>
  <c r="HB249" i="1"/>
  <c r="HB247" i="1"/>
  <c r="HB243" i="1"/>
  <c r="HB245" i="1"/>
  <c r="HB248" i="1"/>
  <c r="HB244" i="1"/>
  <c r="GX256" i="1"/>
  <c r="GX257" i="1"/>
  <c r="GX258" i="1"/>
  <c r="GX255" i="1"/>
  <c r="GX251" i="1"/>
  <c r="GX252" i="1"/>
  <c r="GX253" i="1"/>
  <c r="GX254" i="1"/>
  <c r="GX250" i="1"/>
  <c r="GX246" i="1"/>
  <c r="GX242" i="1"/>
  <c r="GX248" i="1"/>
  <c r="GX247" i="1"/>
  <c r="GX243" i="1"/>
  <c r="GX249" i="1"/>
  <c r="GX244" i="1"/>
  <c r="GX245" i="1"/>
  <c r="GT256" i="1"/>
  <c r="GT257" i="1"/>
  <c r="GT258" i="1"/>
  <c r="GT255" i="1"/>
  <c r="GT251" i="1"/>
  <c r="GT252" i="1"/>
  <c r="GT253" i="1"/>
  <c r="GT254" i="1"/>
  <c r="GT250" i="1"/>
  <c r="GT248" i="1"/>
  <c r="GT246" i="1"/>
  <c r="GT242" i="1"/>
  <c r="GT247" i="1"/>
  <c r="GT243" i="1"/>
  <c r="GT245" i="1"/>
  <c r="GT249" i="1"/>
  <c r="GT244" i="1"/>
  <c r="GP243" i="1"/>
  <c r="GP247" i="1"/>
  <c r="GP251" i="1"/>
  <c r="GP255" i="1"/>
  <c r="GP242" i="1"/>
  <c r="GP245" i="1"/>
  <c r="GP249" i="1"/>
  <c r="GP253" i="1"/>
  <c r="GP257" i="1"/>
  <c r="IH148" i="1"/>
  <c r="IH144" i="1"/>
  <c r="IH140" i="1"/>
  <c r="IH136" i="1"/>
  <c r="IH149" i="1"/>
  <c r="IH145" i="1"/>
  <c r="IH141" i="1"/>
  <c r="IH137" i="1"/>
  <c r="IH146" i="1"/>
  <c r="IH142" i="1"/>
  <c r="IH147" i="1"/>
  <c r="IH143" i="1"/>
  <c r="IH139" i="1"/>
  <c r="IH138" i="1"/>
  <c r="IH135" i="1"/>
  <c r="IH133" i="1"/>
  <c r="IH129" i="1"/>
  <c r="IH125" i="1"/>
  <c r="IH134" i="1"/>
  <c r="IH130" i="1"/>
  <c r="IH126" i="1"/>
  <c r="IH131" i="1"/>
  <c r="IH127" i="1"/>
  <c r="IH123" i="1"/>
  <c r="IH132" i="1"/>
  <c r="IH128" i="1"/>
  <c r="IH124" i="1"/>
  <c r="ID148" i="1"/>
  <c r="ID144" i="1"/>
  <c r="ID140" i="1"/>
  <c r="ID136" i="1"/>
  <c r="ID149" i="1"/>
  <c r="ID145" i="1"/>
  <c r="ID141" i="1"/>
  <c r="ID137" i="1"/>
  <c r="ID146" i="1"/>
  <c r="ID142" i="1"/>
  <c r="ID147" i="1"/>
  <c r="ID143" i="1"/>
  <c r="ID139" i="1"/>
  <c r="ID133" i="1"/>
  <c r="ID129" i="1"/>
  <c r="ID125" i="1"/>
  <c r="ID138" i="1"/>
  <c r="ID134" i="1"/>
  <c r="ID130" i="1"/>
  <c r="ID126" i="1"/>
  <c r="ID131" i="1"/>
  <c r="ID127" i="1"/>
  <c r="ID123" i="1"/>
  <c r="ID135" i="1"/>
  <c r="ID132" i="1"/>
  <c r="ID128" i="1"/>
  <c r="ID124" i="1"/>
  <c r="HZ148" i="1"/>
  <c r="HZ144" i="1"/>
  <c r="HZ140" i="1"/>
  <c r="HZ136" i="1"/>
  <c r="HZ149" i="1"/>
  <c r="HZ145" i="1"/>
  <c r="HZ141" i="1"/>
  <c r="HZ137" i="1"/>
  <c r="HZ146" i="1"/>
  <c r="HZ142" i="1"/>
  <c r="HZ147" i="1"/>
  <c r="HZ143" i="1"/>
  <c r="HZ139" i="1"/>
  <c r="HZ133" i="1"/>
  <c r="HZ129" i="1"/>
  <c r="HZ125" i="1"/>
  <c r="HZ134" i="1"/>
  <c r="HZ130" i="1"/>
  <c r="HZ126" i="1"/>
  <c r="HZ138" i="1"/>
  <c r="HZ135" i="1"/>
  <c r="HZ131" i="1"/>
  <c r="HZ127" i="1"/>
  <c r="HZ123" i="1"/>
  <c r="HZ132" i="1"/>
  <c r="HZ128" i="1"/>
  <c r="HZ124" i="1"/>
  <c r="HV148" i="1"/>
  <c r="HV144" i="1"/>
  <c r="HV140" i="1"/>
  <c r="HV136" i="1"/>
  <c r="HV149" i="1"/>
  <c r="HV145" i="1"/>
  <c r="HV141" i="1"/>
  <c r="HV137" i="1"/>
  <c r="HV146" i="1"/>
  <c r="HV142" i="1"/>
  <c r="HV147" i="1"/>
  <c r="HV143" i="1"/>
  <c r="HV139" i="1"/>
  <c r="HV133" i="1"/>
  <c r="HV129" i="1"/>
  <c r="HV125" i="1"/>
  <c r="HV135" i="1"/>
  <c r="HV134" i="1"/>
  <c r="HV130" i="1"/>
  <c r="HV126" i="1"/>
  <c r="HV131" i="1"/>
  <c r="HV127" i="1"/>
  <c r="HV123" i="1"/>
  <c r="HV138" i="1"/>
  <c r="HV132" i="1"/>
  <c r="HV128" i="1"/>
  <c r="HV124" i="1"/>
  <c r="HR148" i="1"/>
  <c r="HR144" i="1"/>
  <c r="HR140" i="1"/>
  <c r="HR136" i="1"/>
  <c r="HR149" i="1"/>
  <c r="HR145" i="1"/>
  <c r="HR141" i="1"/>
  <c r="HR137" i="1"/>
  <c r="HR146" i="1"/>
  <c r="HR142" i="1"/>
  <c r="HR147" i="1"/>
  <c r="HR143" i="1"/>
  <c r="HR139" i="1"/>
  <c r="HR138" i="1"/>
  <c r="HR135" i="1"/>
  <c r="HR133" i="1"/>
  <c r="HR129" i="1"/>
  <c r="HR125" i="1"/>
  <c r="HR134" i="1"/>
  <c r="HR130" i="1"/>
  <c r="HR126" i="1"/>
  <c r="HR131" i="1"/>
  <c r="HR127" i="1"/>
  <c r="HR123" i="1"/>
  <c r="HR132" i="1"/>
  <c r="HR128" i="1"/>
  <c r="HR124" i="1"/>
  <c r="HN148" i="1"/>
  <c r="HN144" i="1"/>
  <c r="HN140" i="1"/>
  <c r="HN136" i="1"/>
  <c r="HN149" i="1"/>
  <c r="HN145" i="1"/>
  <c r="HN141" i="1"/>
  <c r="HN137" i="1"/>
  <c r="HN146" i="1"/>
  <c r="HN142" i="1"/>
  <c r="HN147" i="1"/>
  <c r="HN143" i="1"/>
  <c r="HN139" i="1"/>
  <c r="HN133" i="1"/>
  <c r="HN129" i="1"/>
  <c r="HN125" i="1"/>
  <c r="HN138" i="1"/>
  <c r="HN134" i="1"/>
  <c r="HN130" i="1"/>
  <c r="HN126" i="1"/>
  <c r="HN131" i="1"/>
  <c r="HN127" i="1"/>
  <c r="HN123" i="1"/>
  <c r="HN135" i="1"/>
  <c r="HN132" i="1"/>
  <c r="HN128" i="1"/>
  <c r="HN124" i="1"/>
  <c r="HJ148" i="1"/>
  <c r="HJ144" i="1"/>
  <c r="HJ140" i="1"/>
  <c r="HJ136" i="1"/>
  <c r="HJ149" i="1"/>
  <c r="HJ145" i="1"/>
  <c r="HJ141" i="1"/>
  <c r="HJ137" i="1"/>
  <c r="HJ146" i="1"/>
  <c r="HJ142" i="1"/>
  <c r="HJ147" i="1"/>
  <c r="HJ143" i="1"/>
  <c r="HJ139" i="1"/>
  <c r="HJ133" i="1"/>
  <c r="HJ129" i="1"/>
  <c r="HJ125" i="1"/>
  <c r="HJ134" i="1"/>
  <c r="HJ130" i="1"/>
  <c r="HJ126" i="1"/>
  <c r="HJ138" i="1"/>
  <c r="HJ135" i="1"/>
  <c r="HJ131" i="1"/>
  <c r="HJ127" i="1"/>
  <c r="HJ123" i="1"/>
  <c r="HJ132" i="1"/>
  <c r="HJ128" i="1"/>
  <c r="HJ124" i="1"/>
  <c r="HF148" i="1"/>
  <c r="HF144" i="1"/>
  <c r="HF140" i="1"/>
  <c r="HF136" i="1"/>
  <c r="HF149" i="1"/>
  <c r="HF145" i="1"/>
  <c r="HF141" i="1"/>
  <c r="HF137" i="1"/>
  <c r="HF146" i="1"/>
  <c r="HF142" i="1"/>
  <c r="HF147" i="1"/>
  <c r="HF143" i="1"/>
  <c r="HF139" i="1"/>
  <c r="HF133" i="1"/>
  <c r="HF129" i="1"/>
  <c r="HF125" i="1"/>
  <c r="HF134" i="1"/>
  <c r="HF130" i="1"/>
  <c r="HF126" i="1"/>
  <c r="HF135" i="1"/>
  <c r="HF131" i="1"/>
  <c r="HF127" i="1"/>
  <c r="HF123" i="1"/>
  <c r="HF138" i="1"/>
  <c r="HF132" i="1"/>
  <c r="HF128" i="1"/>
  <c r="HF124" i="1"/>
  <c r="HB148" i="1"/>
  <c r="HB144" i="1"/>
  <c r="HB140" i="1"/>
  <c r="HB136" i="1"/>
  <c r="HB149" i="1"/>
  <c r="HB145" i="1"/>
  <c r="HB141" i="1"/>
  <c r="HB137" i="1"/>
  <c r="HB146" i="1"/>
  <c r="HB142" i="1"/>
  <c r="HB147" i="1"/>
  <c r="HB143" i="1"/>
  <c r="HB139" i="1"/>
  <c r="HB138" i="1"/>
  <c r="HB133" i="1"/>
  <c r="HB129" i="1"/>
  <c r="HB125" i="1"/>
  <c r="HB134" i="1"/>
  <c r="HB130" i="1"/>
  <c r="HB126" i="1"/>
  <c r="HB135" i="1"/>
  <c r="HB131" i="1"/>
  <c r="HB127" i="1"/>
  <c r="HB123" i="1"/>
  <c r="HB132" i="1"/>
  <c r="HB128" i="1"/>
  <c r="HB124" i="1"/>
  <c r="GX148" i="1"/>
  <c r="GX144" i="1"/>
  <c r="GX140" i="1"/>
  <c r="GX136" i="1"/>
  <c r="GX149" i="1"/>
  <c r="GX145" i="1"/>
  <c r="GX141" i="1"/>
  <c r="GX146" i="1"/>
  <c r="GX142" i="1"/>
  <c r="GX147" i="1"/>
  <c r="GX143" i="1"/>
  <c r="GX139" i="1"/>
  <c r="GX137" i="1"/>
  <c r="GX133" i="1"/>
  <c r="GX129" i="1"/>
  <c r="GX125" i="1"/>
  <c r="GX138" i="1"/>
  <c r="GX134" i="1"/>
  <c r="GX130" i="1"/>
  <c r="GX126" i="1"/>
  <c r="GX135" i="1"/>
  <c r="GX131" i="1"/>
  <c r="GX127" i="1"/>
  <c r="GX123" i="1"/>
  <c r="GX132" i="1"/>
  <c r="GX128" i="1"/>
  <c r="GX124" i="1"/>
  <c r="GT148" i="1"/>
  <c r="GT144" i="1"/>
  <c r="GT140" i="1"/>
  <c r="GT136" i="1"/>
  <c r="GT149" i="1"/>
  <c r="GT145" i="1"/>
  <c r="GT141" i="1"/>
  <c r="GT146" i="1"/>
  <c r="GT142" i="1"/>
  <c r="GT147" i="1"/>
  <c r="GT143" i="1"/>
  <c r="GT139" i="1"/>
  <c r="GT133" i="1"/>
  <c r="GT129" i="1"/>
  <c r="GT125" i="1"/>
  <c r="GT134" i="1"/>
  <c r="GT130" i="1"/>
  <c r="GT126" i="1"/>
  <c r="GT138" i="1"/>
  <c r="GT135" i="1"/>
  <c r="GT131" i="1"/>
  <c r="GT127" i="1"/>
  <c r="GT123" i="1"/>
  <c r="GT137" i="1"/>
  <c r="GT132" i="1"/>
  <c r="GT128" i="1"/>
  <c r="GT124" i="1"/>
  <c r="GP124" i="1"/>
  <c r="GP128" i="1"/>
  <c r="GP132" i="1"/>
  <c r="GP136" i="1"/>
  <c r="GP140" i="1"/>
  <c r="GP144" i="1"/>
  <c r="GP148" i="1"/>
  <c r="GP126" i="1"/>
  <c r="GP130" i="1"/>
  <c r="GP134" i="1"/>
  <c r="GP138" i="1"/>
  <c r="GP142" i="1"/>
  <c r="GP146" i="1"/>
  <c r="GP123" i="1"/>
  <c r="IH170" i="1"/>
  <c r="IH166" i="1"/>
  <c r="IH167" i="1"/>
  <c r="IH165" i="1"/>
  <c r="IH161" i="1"/>
  <c r="IH157" i="1"/>
  <c r="IH168" i="1"/>
  <c r="IH162" i="1"/>
  <c r="IH158" i="1"/>
  <c r="IH160" i="1"/>
  <c r="IH156" i="1"/>
  <c r="IH152" i="1"/>
  <c r="IH169" i="1"/>
  <c r="IH163" i="1"/>
  <c r="IH153" i="1"/>
  <c r="IH164" i="1"/>
  <c r="IH154" i="1"/>
  <c r="IH150" i="1"/>
  <c r="IH159" i="1"/>
  <c r="IH155" i="1"/>
  <c r="IH151" i="1"/>
  <c r="ID170" i="1"/>
  <c r="ID166" i="1"/>
  <c r="ID167" i="1"/>
  <c r="ID169" i="1"/>
  <c r="ID161" i="1"/>
  <c r="ID162" i="1"/>
  <c r="ID158" i="1"/>
  <c r="ID164" i="1"/>
  <c r="ID156" i="1"/>
  <c r="ID152" i="1"/>
  <c r="ID165" i="1"/>
  <c r="ID159" i="1"/>
  <c r="ID157" i="1"/>
  <c r="ID153" i="1"/>
  <c r="ID168" i="1"/>
  <c r="ID160" i="1"/>
  <c r="ID154" i="1"/>
  <c r="ID150" i="1"/>
  <c r="ID163" i="1"/>
  <c r="ID155" i="1"/>
  <c r="ID151" i="1"/>
  <c r="HZ170" i="1"/>
  <c r="HZ166" i="1"/>
  <c r="HZ167" i="1"/>
  <c r="HZ165" i="1"/>
  <c r="HZ161" i="1"/>
  <c r="HZ168" i="1"/>
  <c r="HZ162" i="1"/>
  <c r="HZ158" i="1"/>
  <c r="HZ160" i="1"/>
  <c r="HZ156" i="1"/>
  <c r="HZ152" i="1"/>
  <c r="HZ163" i="1"/>
  <c r="HZ157" i="1"/>
  <c r="HZ153" i="1"/>
  <c r="HZ164" i="1"/>
  <c r="HZ154" i="1"/>
  <c r="HZ150" i="1"/>
  <c r="HZ169" i="1"/>
  <c r="HZ159" i="1"/>
  <c r="HZ155" i="1"/>
  <c r="HZ151" i="1"/>
  <c r="HV170" i="1"/>
  <c r="HV166" i="1"/>
  <c r="HV167" i="1"/>
  <c r="HV169" i="1"/>
  <c r="HV165" i="1"/>
  <c r="HV161" i="1"/>
  <c r="HV162" i="1"/>
  <c r="HV158" i="1"/>
  <c r="HV168" i="1"/>
  <c r="HV164" i="1"/>
  <c r="HV156" i="1"/>
  <c r="HV152" i="1"/>
  <c r="HV159" i="1"/>
  <c r="HV157" i="1"/>
  <c r="HV153" i="1"/>
  <c r="HV160" i="1"/>
  <c r="HV154" i="1"/>
  <c r="HV150" i="1"/>
  <c r="HV163" i="1"/>
  <c r="HV155" i="1"/>
  <c r="HV151" i="1"/>
  <c r="HR170" i="1"/>
  <c r="HR166" i="1"/>
  <c r="HR167" i="1"/>
  <c r="HR165" i="1"/>
  <c r="HR161" i="1"/>
  <c r="HR168" i="1"/>
  <c r="HR162" i="1"/>
  <c r="HR158" i="1"/>
  <c r="HR160" i="1"/>
  <c r="HR156" i="1"/>
  <c r="HR152" i="1"/>
  <c r="HR169" i="1"/>
  <c r="HR163" i="1"/>
  <c r="HR157" i="1"/>
  <c r="HR153" i="1"/>
  <c r="HR164" i="1"/>
  <c r="HR154" i="1"/>
  <c r="HR150" i="1"/>
  <c r="HR159" i="1"/>
  <c r="HR155" i="1"/>
  <c r="HR151" i="1"/>
  <c r="HN170" i="1"/>
  <c r="HN166" i="1"/>
  <c r="HN167" i="1"/>
  <c r="HN169" i="1"/>
  <c r="HN165" i="1"/>
  <c r="HN161" i="1"/>
  <c r="HN162" i="1"/>
  <c r="HN164" i="1"/>
  <c r="HN156" i="1"/>
  <c r="HN152" i="1"/>
  <c r="HN159" i="1"/>
  <c r="HN158" i="1"/>
  <c r="HN157" i="1"/>
  <c r="HN153" i="1"/>
  <c r="HN168" i="1"/>
  <c r="HN160" i="1"/>
  <c r="HN154" i="1"/>
  <c r="HN150" i="1"/>
  <c r="HN163" i="1"/>
  <c r="HN155" i="1"/>
  <c r="HN151" i="1"/>
  <c r="HJ170" i="1"/>
  <c r="HJ166" i="1"/>
  <c r="HJ167" i="1"/>
  <c r="HJ165" i="1"/>
  <c r="HJ161" i="1"/>
  <c r="HJ168" i="1"/>
  <c r="HJ162" i="1"/>
  <c r="HJ160" i="1"/>
  <c r="HJ158" i="1"/>
  <c r="HJ156" i="1"/>
  <c r="HJ152" i="1"/>
  <c r="HJ163" i="1"/>
  <c r="HJ157" i="1"/>
  <c r="HJ153" i="1"/>
  <c r="HJ164" i="1"/>
  <c r="HJ154" i="1"/>
  <c r="HJ150" i="1"/>
  <c r="HJ169" i="1"/>
  <c r="HJ159" i="1"/>
  <c r="HJ155" i="1"/>
  <c r="HJ151" i="1"/>
  <c r="HF170" i="1"/>
  <c r="HF166" i="1"/>
  <c r="HF167" i="1"/>
  <c r="HF169" i="1"/>
  <c r="HF165" i="1"/>
  <c r="HF161" i="1"/>
  <c r="HF162" i="1"/>
  <c r="HF168" i="1"/>
  <c r="HF164" i="1"/>
  <c r="HF156" i="1"/>
  <c r="HF152" i="1"/>
  <c r="HF159" i="1"/>
  <c r="HF157" i="1"/>
  <c r="HF153" i="1"/>
  <c r="HF160" i="1"/>
  <c r="HF154" i="1"/>
  <c r="HF150" i="1"/>
  <c r="HF163" i="1"/>
  <c r="HF158" i="1"/>
  <c r="HF155" i="1"/>
  <c r="HF151" i="1"/>
  <c r="HB170" i="1"/>
  <c r="HB166" i="1"/>
  <c r="HB167" i="1"/>
  <c r="HB165" i="1"/>
  <c r="HB161" i="1"/>
  <c r="HB168" i="1"/>
  <c r="HB162" i="1"/>
  <c r="HB160" i="1"/>
  <c r="HB156" i="1"/>
  <c r="HB152" i="1"/>
  <c r="HB169" i="1"/>
  <c r="HB163" i="1"/>
  <c r="HB157" i="1"/>
  <c r="HB153" i="1"/>
  <c r="HB164" i="1"/>
  <c r="HB158" i="1"/>
  <c r="HB154" i="1"/>
  <c r="HB150" i="1"/>
  <c r="HB159" i="1"/>
  <c r="HB155" i="1"/>
  <c r="HB151" i="1"/>
  <c r="GX170" i="1"/>
  <c r="GX166" i="1"/>
  <c r="GX167" i="1"/>
  <c r="GX169" i="1"/>
  <c r="GX165" i="1"/>
  <c r="GX161" i="1"/>
  <c r="GX162" i="1"/>
  <c r="GX164" i="1"/>
  <c r="GX156" i="1"/>
  <c r="GX152" i="1"/>
  <c r="GX159" i="1"/>
  <c r="GX158" i="1"/>
  <c r="GX157" i="1"/>
  <c r="GX153" i="1"/>
  <c r="GX168" i="1"/>
  <c r="GX160" i="1"/>
  <c r="GX154" i="1"/>
  <c r="GX150" i="1"/>
  <c r="GX163" i="1"/>
  <c r="GX155" i="1"/>
  <c r="GX151" i="1"/>
  <c r="GT170" i="1"/>
  <c r="GT166" i="1"/>
  <c r="GT167" i="1"/>
  <c r="GT165" i="1"/>
  <c r="GT161" i="1"/>
  <c r="GT168" i="1"/>
  <c r="GT162" i="1"/>
  <c r="GT160" i="1"/>
  <c r="GT158" i="1"/>
  <c r="GT156" i="1"/>
  <c r="GT152" i="1"/>
  <c r="GT163" i="1"/>
  <c r="GT157" i="1"/>
  <c r="GT153" i="1"/>
  <c r="GT164" i="1"/>
  <c r="GT154" i="1"/>
  <c r="GT150" i="1"/>
  <c r="GT169" i="1"/>
  <c r="GT159" i="1"/>
  <c r="GT155" i="1"/>
  <c r="GT151" i="1"/>
  <c r="GP152" i="1"/>
  <c r="GP156" i="1"/>
  <c r="GP160" i="1"/>
  <c r="GP164" i="1"/>
  <c r="GP168" i="1"/>
  <c r="GP154" i="1"/>
  <c r="GP158" i="1"/>
  <c r="GP162" i="1"/>
  <c r="GP166" i="1"/>
  <c r="GP170" i="1"/>
  <c r="IH104" i="1"/>
  <c r="IH105" i="1"/>
  <c r="IH103" i="1"/>
  <c r="IH99" i="1"/>
  <c r="IH95" i="1"/>
  <c r="IH102" i="1"/>
  <c r="IH100" i="1"/>
  <c r="IH96" i="1"/>
  <c r="IH101" i="1"/>
  <c r="IH97" i="1"/>
  <c r="IH98" i="1"/>
  <c r="ID104" i="1"/>
  <c r="ID105" i="1"/>
  <c r="ID102" i="1"/>
  <c r="ID99" i="1"/>
  <c r="ID95" i="1"/>
  <c r="ID100" i="1"/>
  <c r="ID96" i="1"/>
  <c r="ID103" i="1"/>
  <c r="ID101" i="1"/>
  <c r="ID97" i="1"/>
  <c r="ID98" i="1"/>
  <c r="HZ104" i="1"/>
  <c r="HZ105" i="1"/>
  <c r="HZ103" i="1"/>
  <c r="HZ99" i="1"/>
  <c r="HZ95" i="1"/>
  <c r="HZ100" i="1"/>
  <c r="HZ96" i="1"/>
  <c r="HZ101" i="1"/>
  <c r="HZ97" i="1"/>
  <c r="HZ102" i="1"/>
  <c r="HZ98" i="1"/>
  <c r="HV104" i="1"/>
  <c r="HV105" i="1"/>
  <c r="HV99" i="1"/>
  <c r="HV95" i="1"/>
  <c r="HV100" i="1"/>
  <c r="HV96" i="1"/>
  <c r="HV102" i="1"/>
  <c r="HV101" i="1"/>
  <c r="HV97" i="1"/>
  <c r="HV103" i="1"/>
  <c r="HV98" i="1"/>
  <c r="HR104" i="1"/>
  <c r="HR105" i="1"/>
  <c r="HR99" i="1"/>
  <c r="HR95" i="1"/>
  <c r="HR102" i="1"/>
  <c r="HR100" i="1"/>
  <c r="HR96" i="1"/>
  <c r="HR103" i="1"/>
  <c r="HR101" i="1"/>
  <c r="HR97" i="1"/>
  <c r="HR98" i="1"/>
  <c r="HN104" i="1"/>
  <c r="HN105" i="1"/>
  <c r="HN102" i="1"/>
  <c r="HN99" i="1"/>
  <c r="HN95" i="1"/>
  <c r="HN103" i="1"/>
  <c r="HN100" i="1"/>
  <c r="HN96" i="1"/>
  <c r="HN101" i="1"/>
  <c r="HN97" i="1"/>
  <c r="HN98" i="1"/>
  <c r="HJ104" i="1"/>
  <c r="HJ105" i="1"/>
  <c r="HJ103" i="1"/>
  <c r="HJ99" i="1"/>
  <c r="HJ95" i="1"/>
  <c r="HJ100" i="1"/>
  <c r="HJ96" i="1"/>
  <c r="HJ101" i="1"/>
  <c r="HJ97" i="1"/>
  <c r="HJ102" i="1"/>
  <c r="HJ98" i="1"/>
  <c r="HF104" i="1"/>
  <c r="HF105" i="1"/>
  <c r="HF99" i="1"/>
  <c r="HF95" i="1"/>
  <c r="HF100" i="1"/>
  <c r="HF96" i="1"/>
  <c r="HF102" i="1"/>
  <c r="HF101" i="1"/>
  <c r="HF97" i="1"/>
  <c r="HF103" i="1"/>
  <c r="HF98" i="1"/>
  <c r="HB104" i="1"/>
  <c r="HB105" i="1"/>
  <c r="HB99" i="1"/>
  <c r="HB95" i="1"/>
  <c r="HB102" i="1"/>
  <c r="HB100" i="1"/>
  <c r="HB96" i="1"/>
  <c r="HB103" i="1"/>
  <c r="HB101" i="1"/>
  <c r="HB97" i="1"/>
  <c r="HB98" i="1"/>
  <c r="GX104" i="1"/>
  <c r="GX105" i="1"/>
  <c r="GX102" i="1"/>
  <c r="GX99" i="1"/>
  <c r="GX95" i="1"/>
  <c r="GX103" i="1"/>
  <c r="GX100" i="1"/>
  <c r="GX96" i="1"/>
  <c r="GX101" i="1"/>
  <c r="GX97" i="1"/>
  <c r="GX98" i="1"/>
  <c r="GT104" i="1"/>
  <c r="GT105" i="1"/>
  <c r="GT103" i="1"/>
  <c r="GT99" i="1"/>
  <c r="GT95" i="1"/>
  <c r="GT100" i="1"/>
  <c r="GT96" i="1"/>
  <c r="GT101" i="1"/>
  <c r="GT97" i="1"/>
  <c r="GT102" i="1"/>
  <c r="GT98" i="1"/>
  <c r="GP97" i="1"/>
  <c r="GP101" i="1"/>
  <c r="GP105" i="1"/>
  <c r="GP99" i="1"/>
  <c r="GP103" i="1"/>
  <c r="IH80" i="1"/>
  <c r="IH76" i="1"/>
  <c r="IH72" i="1"/>
  <c r="IH62" i="1"/>
  <c r="IH58" i="1"/>
  <c r="IH81" i="1"/>
  <c r="IH77" i="1"/>
  <c r="IH73" i="1"/>
  <c r="IH63" i="1"/>
  <c r="IH59" i="1"/>
  <c r="IH82" i="1"/>
  <c r="IH78" i="1"/>
  <c r="IH74" i="1"/>
  <c r="IH70" i="1"/>
  <c r="IH83" i="1"/>
  <c r="IH79" i="1"/>
  <c r="IH75" i="1"/>
  <c r="IH71" i="1"/>
  <c r="IH61" i="1"/>
  <c r="IH54" i="1"/>
  <c r="IH55" i="1"/>
  <c r="IH60" i="1"/>
  <c r="IH57" i="1"/>
  <c r="IH56" i="1"/>
  <c r="ID80" i="1"/>
  <c r="ID76" i="1"/>
  <c r="ID72" i="1"/>
  <c r="ID62" i="1"/>
  <c r="ID58" i="1"/>
  <c r="ID81" i="1"/>
  <c r="ID77" i="1"/>
  <c r="ID73" i="1"/>
  <c r="ID63" i="1"/>
  <c r="ID59" i="1"/>
  <c r="ID82" i="1"/>
  <c r="ID78" i="1"/>
  <c r="ID74" i="1"/>
  <c r="ID70" i="1"/>
  <c r="ID83" i="1"/>
  <c r="ID79" i="1"/>
  <c r="ID75" i="1"/>
  <c r="ID71" i="1"/>
  <c r="ID61" i="1"/>
  <c r="ID54" i="1"/>
  <c r="ID57" i="1"/>
  <c r="ID55" i="1"/>
  <c r="ID56" i="1"/>
  <c r="ID60" i="1"/>
  <c r="HZ80" i="1"/>
  <c r="HZ76" i="1"/>
  <c r="HZ72" i="1"/>
  <c r="HZ62" i="1"/>
  <c r="HZ58" i="1"/>
  <c r="HZ81" i="1"/>
  <c r="HZ77" i="1"/>
  <c r="HZ73" i="1"/>
  <c r="HZ63" i="1"/>
  <c r="HZ59" i="1"/>
  <c r="HZ82" i="1"/>
  <c r="HZ78" i="1"/>
  <c r="HZ74" i="1"/>
  <c r="HZ70" i="1"/>
  <c r="HZ83" i="1"/>
  <c r="HZ79" i="1"/>
  <c r="HZ75" i="1"/>
  <c r="HZ71" i="1"/>
  <c r="HZ61" i="1"/>
  <c r="HZ60" i="1"/>
  <c r="HZ57" i="1"/>
  <c r="HZ54" i="1"/>
  <c r="HZ55" i="1"/>
  <c r="HZ56" i="1"/>
  <c r="HV80" i="1"/>
  <c r="HV76" i="1"/>
  <c r="HV72" i="1"/>
  <c r="HV62" i="1"/>
  <c r="HV58" i="1"/>
  <c r="HV81" i="1"/>
  <c r="HV77" i="1"/>
  <c r="HV73" i="1"/>
  <c r="HV63" i="1"/>
  <c r="HV59" i="1"/>
  <c r="HV82" i="1"/>
  <c r="HV78" i="1"/>
  <c r="HV74" i="1"/>
  <c r="HV70" i="1"/>
  <c r="HV83" i="1"/>
  <c r="HV79" i="1"/>
  <c r="HV75" i="1"/>
  <c r="HV71" i="1"/>
  <c r="HV61" i="1"/>
  <c r="HV54" i="1"/>
  <c r="HV60" i="1"/>
  <c r="HV55" i="1"/>
  <c r="HV56" i="1"/>
  <c r="HV57" i="1"/>
  <c r="HR80" i="1"/>
  <c r="HR76" i="1"/>
  <c r="HR72" i="1"/>
  <c r="HR62" i="1"/>
  <c r="HR58" i="1"/>
  <c r="HR81" i="1"/>
  <c r="HR77" i="1"/>
  <c r="HR73" i="1"/>
  <c r="HR63" i="1"/>
  <c r="HR59" i="1"/>
  <c r="HR82" i="1"/>
  <c r="HR78" i="1"/>
  <c r="HR74" i="1"/>
  <c r="HR70" i="1"/>
  <c r="HR83" i="1"/>
  <c r="HR79" i="1"/>
  <c r="HR75" i="1"/>
  <c r="HR71" i="1"/>
  <c r="HR61" i="1"/>
  <c r="HR54" i="1"/>
  <c r="HR55" i="1"/>
  <c r="HR60" i="1"/>
  <c r="HR56" i="1"/>
  <c r="HR57" i="1"/>
  <c r="HN80" i="1"/>
  <c r="HN76" i="1"/>
  <c r="HN72" i="1"/>
  <c r="HN62" i="1"/>
  <c r="HN58" i="1"/>
  <c r="HN81" i="1"/>
  <c r="HN77" i="1"/>
  <c r="HN73" i="1"/>
  <c r="HN63" i="1"/>
  <c r="HN59" i="1"/>
  <c r="HN82" i="1"/>
  <c r="HN78" i="1"/>
  <c r="HN74" i="1"/>
  <c r="HN70" i="1"/>
  <c r="HN83" i="1"/>
  <c r="HN79" i="1"/>
  <c r="HN75" i="1"/>
  <c r="HN71" i="1"/>
  <c r="HN61" i="1"/>
  <c r="HN54" i="1"/>
  <c r="HN55" i="1"/>
  <c r="HN56" i="1"/>
  <c r="HN60" i="1"/>
  <c r="HN57" i="1"/>
  <c r="HJ80" i="1"/>
  <c r="HJ76" i="1"/>
  <c r="HJ72" i="1"/>
  <c r="HJ62" i="1"/>
  <c r="HJ58" i="1"/>
  <c r="HJ81" i="1"/>
  <c r="HJ77" i="1"/>
  <c r="HJ73" i="1"/>
  <c r="HJ63" i="1"/>
  <c r="HJ59" i="1"/>
  <c r="HJ82" i="1"/>
  <c r="HJ78" i="1"/>
  <c r="HJ74" i="1"/>
  <c r="HJ70" i="1"/>
  <c r="HJ83" i="1"/>
  <c r="HJ79" i="1"/>
  <c r="HJ75" i="1"/>
  <c r="HJ71" i="1"/>
  <c r="HJ61" i="1"/>
  <c r="HJ60" i="1"/>
  <c r="HJ54" i="1"/>
  <c r="HJ55" i="1"/>
  <c r="HJ56" i="1"/>
  <c r="HJ57" i="1"/>
  <c r="HF80" i="1"/>
  <c r="HF76" i="1"/>
  <c r="HF72" i="1"/>
  <c r="HF62" i="1"/>
  <c r="HF58" i="1"/>
  <c r="HF81" i="1"/>
  <c r="HF77" i="1"/>
  <c r="HF73" i="1"/>
  <c r="HF63" i="1"/>
  <c r="HF59" i="1"/>
  <c r="HF82" i="1"/>
  <c r="HF78" i="1"/>
  <c r="HF74" i="1"/>
  <c r="HF70" i="1"/>
  <c r="HF83" i="1"/>
  <c r="HF79" i="1"/>
  <c r="HF75" i="1"/>
  <c r="HF71" i="1"/>
  <c r="HF61" i="1"/>
  <c r="HF54" i="1"/>
  <c r="HF60" i="1"/>
  <c r="HF55" i="1"/>
  <c r="HF56" i="1"/>
  <c r="HF57" i="1"/>
  <c r="HB80" i="1"/>
  <c r="HB76" i="1"/>
  <c r="HB72" i="1"/>
  <c r="HB62" i="1"/>
  <c r="HB58" i="1"/>
  <c r="HB81" i="1"/>
  <c r="HB77" i="1"/>
  <c r="HB73" i="1"/>
  <c r="HB63" i="1"/>
  <c r="HB59" i="1"/>
  <c r="HB82" i="1"/>
  <c r="HB78" i="1"/>
  <c r="HB74" i="1"/>
  <c r="HB70" i="1"/>
  <c r="HB83" i="1"/>
  <c r="HB79" i="1"/>
  <c r="HB75" i="1"/>
  <c r="HB71" i="1"/>
  <c r="HB61" i="1"/>
  <c r="HB54" i="1"/>
  <c r="HB55" i="1"/>
  <c r="HB60" i="1"/>
  <c r="HB56" i="1"/>
  <c r="HB57" i="1"/>
  <c r="GX80" i="1"/>
  <c r="GX76" i="1"/>
  <c r="GX72" i="1"/>
  <c r="GX62" i="1"/>
  <c r="GX58" i="1"/>
  <c r="GX81" i="1"/>
  <c r="GX77" i="1"/>
  <c r="GX73" i="1"/>
  <c r="GX63" i="1"/>
  <c r="GX59" i="1"/>
  <c r="GX82" i="1"/>
  <c r="GX78" i="1"/>
  <c r="GX74" i="1"/>
  <c r="GX70" i="1"/>
  <c r="GX83" i="1"/>
  <c r="GX79" i="1"/>
  <c r="GX75" i="1"/>
  <c r="GX71" i="1"/>
  <c r="GX61" i="1"/>
  <c r="GX54" i="1"/>
  <c r="GX55" i="1"/>
  <c r="GX56" i="1"/>
  <c r="GX60" i="1"/>
  <c r="GX57" i="1"/>
  <c r="GT80" i="1"/>
  <c r="GT76" i="1"/>
  <c r="GT72" i="1"/>
  <c r="GT62" i="1"/>
  <c r="GT58" i="1"/>
  <c r="GT81" i="1"/>
  <c r="GT77" i="1"/>
  <c r="GT73" i="1"/>
  <c r="GT63" i="1"/>
  <c r="GT59" i="1"/>
  <c r="GT82" i="1"/>
  <c r="GT78" i="1"/>
  <c r="GT74" i="1"/>
  <c r="GT70" i="1"/>
  <c r="GT83" i="1"/>
  <c r="GT79" i="1"/>
  <c r="GT75" i="1"/>
  <c r="GT71" i="1"/>
  <c r="GT61" i="1"/>
  <c r="GT60" i="1"/>
  <c r="GT54" i="1"/>
  <c r="GT55" i="1"/>
  <c r="GT56" i="1"/>
  <c r="GT57" i="1"/>
  <c r="GP81" i="1"/>
  <c r="GP77" i="1"/>
  <c r="GP73" i="1"/>
  <c r="GP63" i="1"/>
  <c r="GP59" i="1"/>
  <c r="GP55" i="1"/>
  <c r="GP83" i="1"/>
  <c r="GP79" i="1"/>
  <c r="GP75" i="1"/>
  <c r="GP71" i="1"/>
  <c r="GP61" i="1"/>
  <c r="GP57" i="1"/>
  <c r="GP116" i="1"/>
  <c r="GP147" i="1"/>
  <c r="GP139" i="1"/>
  <c r="GP131" i="1"/>
  <c r="GP150" i="1"/>
  <c r="GP163" i="1"/>
  <c r="GP155" i="1"/>
  <c r="GP223" i="1"/>
  <c r="GP237" i="1"/>
  <c r="GP229" i="1"/>
  <c r="GP254" i="1"/>
  <c r="GP246" i="1"/>
  <c r="GP310" i="1"/>
  <c r="GP302" i="1"/>
  <c r="GP60" i="1"/>
  <c r="GP74" i="1"/>
  <c r="GP82" i="1"/>
  <c r="GP100" i="1"/>
  <c r="GP31" i="1"/>
  <c r="GP23" i="1"/>
  <c r="GP38" i="1"/>
  <c r="GP50" i="1"/>
  <c r="GT22" i="1"/>
  <c r="HB22" i="1"/>
  <c r="HJ22" i="1"/>
  <c r="HR22" i="1"/>
  <c r="HZ22" i="1"/>
  <c r="IH22" i="1"/>
  <c r="GU23" i="1"/>
  <c r="HC23" i="1"/>
  <c r="HK23" i="1"/>
  <c r="HS23" i="1"/>
  <c r="IA23" i="1"/>
  <c r="HF24" i="1"/>
  <c r="HV24" i="1"/>
  <c r="GQ25" i="1"/>
  <c r="HG25" i="1"/>
  <c r="HW25" i="1"/>
  <c r="GR26" i="1"/>
  <c r="HH26" i="1"/>
  <c r="HX26" i="1"/>
  <c r="GT28" i="1"/>
  <c r="HJ28" i="1"/>
  <c r="HZ28" i="1"/>
  <c r="GU29" i="1"/>
  <c r="HK29" i="1"/>
  <c r="IA29" i="1"/>
  <c r="IH223" i="1"/>
  <c r="IH224" i="1"/>
  <c r="IH220" i="1"/>
  <c r="IH222" i="1"/>
  <c r="IH225" i="1"/>
  <c r="IH221" i="1"/>
  <c r="HZ223" i="1"/>
  <c r="HZ224" i="1"/>
  <c r="HZ220" i="1"/>
  <c r="HZ222" i="1"/>
  <c r="HZ225" i="1"/>
  <c r="HZ221" i="1"/>
  <c r="HV223" i="1"/>
  <c r="HV224" i="1"/>
  <c r="HV220" i="1"/>
  <c r="HV221" i="1"/>
  <c r="HV222" i="1"/>
  <c r="HV225" i="1"/>
  <c r="HN223" i="1"/>
  <c r="HN224" i="1"/>
  <c r="HN220" i="1"/>
  <c r="HN221" i="1"/>
  <c r="HN222" i="1"/>
  <c r="HN225" i="1"/>
  <c r="HF223" i="1"/>
  <c r="HF224" i="1"/>
  <c r="HF220" i="1"/>
  <c r="HF221" i="1"/>
  <c r="HF222" i="1"/>
  <c r="HF225" i="1"/>
  <c r="HB223" i="1"/>
  <c r="HB224" i="1"/>
  <c r="HB220" i="1"/>
  <c r="HB222" i="1"/>
  <c r="HB225" i="1"/>
  <c r="HB221" i="1"/>
  <c r="GT223" i="1"/>
  <c r="GT224" i="1"/>
  <c r="GT220" i="1"/>
  <c r="GT222" i="1"/>
  <c r="GT225" i="1"/>
  <c r="GT221" i="1"/>
  <c r="IK49" i="1"/>
  <c r="IK45" i="1"/>
  <c r="IK50" i="1"/>
  <c r="IK46" i="1"/>
  <c r="IK47" i="1"/>
  <c r="IK48" i="1"/>
  <c r="IG49" i="1"/>
  <c r="IG45" i="1"/>
  <c r="IG50" i="1"/>
  <c r="IG46" i="1"/>
  <c r="IG47" i="1"/>
  <c r="IG48" i="1"/>
  <c r="IC49" i="1"/>
  <c r="IC45" i="1"/>
  <c r="IC50" i="1"/>
  <c r="IC46" i="1"/>
  <c r="IC47" i="1"/>
  <c r="IC48" i="1"/>
  <c r="HY49" i="1"/>
  <c r="HY45" i="1"/>
  <c r="HY50" i="1"/>
  <c r="HY46" i="1"/>
  <c r="HY47" i="1"/>
  <c r="HY48" i="1"/>
  <c r="HU49" i="1"/>
  <c r="HU45" i="1"/>
  <c r="HU50" i="1"/>
  <c r="HU46" i="1"/>
  <c r="HU47" i="1"/>
  <c r="HU48" i="1"/>
  <c r="HQ49" i="1"/>
  <c r="HQ45" i="1"/>
  <c r="HQ50" i="1"/>
  <c r="HQ46" i="1"/>
  <c r="HQ47" i="1"/>
  <c r="HQ48" i="1"/>
  <c r="HM49" i="1"/>
  <c r="HM45" i="1"/>
  <c r="HM50" i="1"/>
  <c r="HM46" i="1"/>
  <c r="HM47" i="1"/>
  <c r="HM48" i="1"/>
  <c r="HI49" i="1"/>
  <c r="HI45" i="1"/>
  <c r="HI50" i="1"/>
  <c r="HI46" i="1"/>
  <c r="HI47" i="1"/>
  <c r="HI48" i="1"/>
  <c r="HE49" i="1"/>
  <c r="HE45" i="1"/>
  <c r="HE50" i="1"/>
  <c r="HE46" i="1"/>
  <c r="HE47" i="1"/>
  <c r="HE48" i="1"/>
  <c r="HA49" i="1"/>
  <c r="HA45" i="1"/>
  <c r="HA50" i="1"/>
  <c r="HA46" i="1"/>
  <c r="HA47" i="1"/>
  <c r="HA48" i="1"/>
  <c r="GW49" i="1"/>
  <c r="GW45" i="1"/>
  <c r="GW50" i="1"/>
  <c r="GW46" i="1"/>
  <c r="GW47" i="1"/>
  <c r="GW48" i="1"/>
  <c r="GS49" i="1"/>
  <c r="GS45" i="1"/>
  <c r="GS50" i="1"/>
  <c r="GS46" i="1"/>
  <c r="GS47" i="1"/>
  <c r="GS48" i="1"/>
  <c r="IK37" i="1"/>
  <c r="IK38" i="1"/>
  <c r="IK39" i="1"/>
  <c r="IK35" i="1"/>
  <c r="IK40" i="1"/>
  <c r="IK36" i="1"/>
  <c r="IG37" i="1"/>
  <c r="IG38" i="1"/>
  <c r="IG39" i="1"/>
  <c r="IG35" i="1"/>
  <c r="IG40" i="1"/>
  <c r="IG36" i="1"/>
  <c r="IC37" i="1"/>
  <c r="IC38" i="1"/>
  <c r="IC39" i="1"/>
  <c r="IC35" i="1"/>
  <c r="IC40" i="1"/>
  <c r="IC36" i="1"/>
  <c r="HY37" i="1"/>
  <c r="HY38" i="1"/>
  <c r="HY39" i="1"/>
  <c r="HY35" i="1"/>
  <c r="HY40" i="1"/>
  <c r="HY36" i="1"/>
  <c r="HU37" i="1"/>
  <c r="HU38" i="1"/>
  <c r="HU39" i="1"/>
  <c r="HU35" i="1"/>
  <c r="HU40" i="1"/>
  <c r="HU36" i="1"/>
  <c r="HQ37" i="1"/>
  <c r="HQ38" i="1"/>
  <c r="HQ39" i="1"/>
  <c r="HQ35" i="1"/>
  <c r="HQ40" i="1"/>
  <c r="HQ36" i="1"/>
  <c r="HM37" i="1"/>
  <c r="HM38" i="1"/>
  <c r="HM39" i="1"/>
  <c r="HM35" i="1"/>
  <c r="HM40" i="1"/>
  <c r="HM36" i="1"/>
  <c r="HI37" i="1"/>
  <c r="HI38" i="1"/>
  <c r="HI39" i="1"/>
  <c r="HI35" i="1"/>
  <c r="HI40" i="1"/>
  <c r="HI36" i="1"/>
  <c r="HE37" i="1"/>
  <c r="HE38" i="1"/>
  <c r="HE39" i="1"/>
  <c r="HE35" i="1"/>
  <c r="HE40" i="1"/>
  <c r="HE36" i="1"/>
  <c r="HA37" i="1"/>
  <c r="HA38" i="1"/>
  <c r="HA39" i="1"/>
  <c r="HA35" i="1"/>
  <c r="HA40" i="1"/>
  <c r="HA36" i="1"/>
  <c r="GW37" i="1"/>
  <c r="GW38" i="1"/>
  <c r="GW39" i="1"/>
  <c r="GW35" i="1"/>
  <c r="GW40" i="1"/>
  <c r="GW36" i="1"/>
  <c r="GS37" i="1"/>
  <c r="GS38" i="1"/>
  <c r="GS39" i="1"/>
  <c r="GS35" i="1"/>
  <c r="GS40" i="1"/>
  <c r="GS36" i="1"/>
  <c r="IK41" i="1"/>
  <c r="IK42" i="1"/>
  <c r="IK43" i="1"/>
  <c r="IK44" i="1"/>
  <c r="IG41" i="1"/>
  <c r="IG42" i="1"/>
  <c r="IG43" i="1"/>
  <c r="IG44" i="1"/>
  <c r="IC41" i="1"/>
  <c r="IC42" i="1"/>
  <c r="IC43" i="1"/>
  <c r="IC44" i="1"/>
  <c r="HY41" i="1"/>
  <c r="HY42" i="1"/>
  <c r="HY43" i="1"/>
  <c r="HY44" i="1"/>
  <c r="HU41" i="1"/>
  <c r="HU42" i="1"/>
  <c r="HU43" i="1"/>
  <c r="HU44" i="1"/>
  <c r="HQ41" i="1"/>
  <c r="HQ42" i="1"/>
  <c r="HQ43" i="1"/>
  <c r="HQ44" i="1"/>
  <c r="HM41" i="1"/>
  <c r="HM42" i="1"/>
  <c r="HM43" i="1"/>
  <c r="HM44" i="1"/>
  <c r="HI41" i="1"/>
  <c r="HI42" i="1"/>
  <c r="HI43" i="1"/>
  <c r="HI44" i="1"/>
  <c r="HE41" i="1"/>
  <c r="HE42" i="1"/>
  <c r="HE43" i="1"/>
  <c r="HE44" i="1"/>
  <c r="HA41" i="1"/>
  <c r="HA42" i="1"/>
  <c r="HA43" i="1"/>
  <c r="HA44" i="1"/>
  <c r="GW41" i="1"/>
  <c r="GW42" i="1"/>
  <c r="GW43" i="1"/>
  <c r="GW44" i="1"/>
  <c r="GS41" i="1"/>
  <c r="GS42" i="1"/>
  <c r="GS43" i="1"/>
  <c r="GS44" i="1"/>
  <c r="IK53" i="1"/>
  <c r="IK51" i="1"/>
  <c r="IK52" i="1"/>
  <c r="IG53" i="1"/>
  <c r="IG51" i="1"/>
  <c r="IG52" i="1"/>
  <c r="IC53" i="1"/>
  <c r="IC51" i="1"/>
  <c r="IC52" i="1"/>
  <c r="HY53" i="1"/>
  <c r="HY51" i="1"/>
  <c r="HY52" i="1"/>
  <c r="HU53" i="1"/>
  <c r="HU51" i="1"/>
  <c r="HU52" i="1"/>
  <c r="HQ53" i="1"/>
  <c r="HQ51" i="1"/>
  <c r="HQ52" i="1"/>
  <c r="HM53" i="1"/>
  <c r="HM51" i="1"/>
  <c r="HM52" i="1"/>
  <c r="HI53" i="1"/>
  <c r="HI51" i="1"/>
  <c r="HI52" i="1"/>
  <c r="HE53" i="1"/>
  <c r="HE51" i="1"/>
  <c r="HE52" i="1"/>
  <c r="HA53" i="1"/>
  <c r="HA51" i="1"/>
  <c r="HA52" i="1"/>
  <c r="GW53" i="1"/>
  <c r="GW51" i="1"/>
  <c r="GW52" i="1"/>
  <c r="GS53" i="1"/>
  <c r="GS51" i="1"/>
  <c r="GS52" i="1"/>
  <c r="IK33" i="1"/>
  <c r="IK29" i="1"/>
  <c r="IK25" i="1"/>
  <c r="IK30" i="1"/>
  <c r="IK26" i="1"/>
  <c r="IK22" i="1"/>
  <c r="IK31" i="1"/>
  <c r="IK32" i="1"/>
  <c r="IK28" i="1"/>
  <c r="IK24" i="1"/>
  <c r="IG33" i="1"/>
  <c r="IG29" i="1"/>
  <c r="IG25" i="1"/>
  <c r="IG30" i="1"/>
  <c r="IG26" i="1"/>
  <c r="IG22" i="1"/>
  <c r="IG31" i="1"/>
  <c r="IG32" i="1"/>
  <c r="IG28" i="1"/>
  <c r="IG24" i="1"/>
  <c r="IC33" i="1"/>
  <c r="IC29" i="1"/>
  <c r="IC25" i="1"/>
  <c r="IC30" i="1"/>
  <c r="IC26" i="1"/>
  <c r="IC22" i="1"/>
  <c r="IC31" i="1"/>
  <c r="IC32" i="1"/>
  <c r="IC28" i="1"/>
  <c r="IC24" i="1"/>
  <c r="HY33" i="1"/>
  <c r="HY29" i="1"/>
  <c r="HY25" i="1"/>
  <c r="HY30" i="1"/>
  <c r="HY26" i="1"/>
  <c r="HY22" i="1"/>
  <c r="HY31" i="1"/>
  <c r="HY32" i="1"/>
  <c r="HY28" i="1"/>
  <c r="HY24" i="1"/>
  <c r="HU33" i="1"/>
  <c r="HU29" i="1"/>
  <c r="HU25" i="1"/>
  <c r="HU30" i="1"/>
  <c r="HU26" i="1"/>
  <c r="HU22" i="1"/>
  <c r="HU31" i="1"/>
  <c r="HU32" i="1"/>
  <c r="HU28" i="1"/>
  <c r="HU24" i="1"/>
  <c r="HQ33" i="1"/>
  <c r="HQ29" i="1"/>
  <c r="HQ25" i="1"/>
  <c r="HQ30" i="1"/>
  <c r="HQ26" i="1"/>
  <c r="HQ22" i="1"/>
  <c r="HQ31" i="1"/>
  <c r="HQ32" i="1"/>
  <c r="HQ28" i="1"/>
  <c r="HQ24" i="1"/>
  <c r="HM33" i="1"/>
  <c r="HM29" i="1"/>
  <c r="HM25" i="1"/>
  <c r="HM30" i="1"/>
  <c r="HM26" i="1"/>
  <c r="HM22" i="1"/>
  <c r="HM31" i="1"/>
  <c r="HM32" i="1"/>
  <c r="HM28" i="1"/>
  <c r="HM24" i="1"/>
  <c r="HI33" i="1"/>
  <c r="HI29" i="1"/>
  <c r="HI25" i="1"/>
  <c r="HI30" i="1"/>
  <c r="HI26" i="1"/>
  <c r="HI22" i="1"/>
  <c r="HI31" i="1"/>
  <c r="HI32" i="1"/>
  <c r="HI28" i="1"/>
  <c r="HI24" i="1"/>
  <c r="HE33" i="1"/>
  <c r="HE29" i="1"/>
  <c r="HE25" i="1"/>
  <c r="HE30" i="1"/>
  <c r="HE26" i="1"/>
  <c r="HE22" i="1"/>
  <c r="HE31" i="1"/>
  <c r="HE32" i="1"/>
  <c r="HE28" i="1"/>
  <c r="HE24" i="1"/>
  <c r="HA33" i="1"/>
  <c r="HA29" i="1"/>
  <c r="HA25" i="1"/>
  <c r="HA30" i="1"/>
  <c r="HA26" i="1"/>
  <c r="HA22" i="1"/>
  <c r="HA31" i="1"/>
  <c r="HA32" i="1"/>
  <c r="HA28" i="1"/>
  <c r="HA24" i="1"/>
  <c r="GW33" i="1"/>
  <c r="GW29" i="1"/>
  <c r="GW25" i="1"/>
  <c r="GW30" i="1"/>
  <c r="GW26" i="1"/>
  <c r="GW22" i="1"/>
  <c r="GW31" i="1"/>
  <c r="GW32" i="1"/>
  <c r="GW28" i="1"/>
  <c r="GW24" i="1"/>
  <c r="GS33" i="1"/>
  <c r="GS29" i="1"/>
  <c r="GS25" i="1"/>
  <c r="GS30" i="1"/>
  <c r="GS26" i="1"/>
  <c r="GS22" i="1"/>
  <c r="GS31" i="1"/>
  <c r="GS32" i="1"/>
  <c r="GS28" i="1"/>
  <c r="GS24" i="1"/>
  <c r="IK120" i="1"/>
  <c r="IK116" i="1"/>
  <c r="IK112" i="1"/>
  <c r="IK121" i="1"/>
  <c r="IK117" i="1"/>
  <c r="IK113" i="1"/>
  <c r="IK122" i="1"/>
  <c r="IK118" i="1"/>
  <c r="IK114" i="1"/>
  <c r="IK119" i="1"/>
  <c r="IK115" i="1"/>
  <c r="IK111" i="1"/>
  <c r="IG120" i="1"/>
  <c r="IG116" i="1"/>
  <c r="IG112" i="1"/>
  <c r="IG121" i="1"/>
  <c r="IG117" i="1"/>
  <c r="IG113" i="1"/>
  <c r="IG122" i="1"/>
  <c r="IG118" i="1"/>
  <c r="IG114" i="1"/>
  <c r="IG119" i="1"/>
  <c r="IG115" i="1"/>
  <c r="IG111" i="1"/>
  <c r="IC120" i="1"/>
  <c r="IC116" i="1"/>
  <c r="IC112" i="1"/>
  <c r="IC121" i="1"/>
  <c r="IC117" i="1"/>
  <c r="IC113" i="1"/>
  <c r="IC122" i="1"/>
  <c r="IC118" i="1"/>
  <c r="IC114" i="1"/>
  <c r="IC119" i="1"/>
  <c r="IC115" i="1"/>
  <c r="IC111" i="1"/>
  <c r="HY120" i="1"/>
  <c r="HY116" i="1"/>
  <c r="HY112" i="1"/>
  <c r="HY121" i="1"/>
  <c r="HY117" i="1"/>
  <c r="HY113" i="1"/>
  <c r="HY122" i="1"/>
  <c r="HY118" i="1"/>
  <c r="HY114" i="1"/>
  <c r="HY119" i="1"/>
  <c r="HY115" i="1"/>
  <c r="HY111" i="1"/>
  <c r="HU120" i="1"/>
  <c r="HU116" i="1"/>
  <c r="HU112" i="1"/>
  <c r="HU121" i="1"/>
  <c r="HU117" i="1"/>
  <c r="HU113" i="1"/>
  <c r="HU122" i="1"/>
  <c r="HU118" i="1"/>
  <c r="HU114" i="1"/>
  <c r="HU119" i="1"/>
  <c r="HU115" i="1"/>
  <c r="HU111" i="1"/>
  <c r="HQ120" i="1"/>
  <c r="HQ116" i="1"/>
  <c r="HQ112" i="1"/>
  <c r="HQ121" i="1"/>
  <c r="HQ117" i="1"/>
  <c r="HQ113" i="1"/>
  <c r="HQ122" i="1"/>
  <c r="HQ118" i="1"/>
  <c r="HQ114" i="1"/>
  <c r="HQ119" i="1"/>
  <c r="HQ115" i="1"/>
  <c r="HQ111" i="1"/>
  <c r="HM120" i="1"/>
  <c r="HM116" i="1"/>
  <c r="HM112" i="1"/>
  <c r="HM121" i="1"/>
  <c r="HM117" i="1"/>
  <c r="HM113" i="1"/>
  <c r="HM122" i="1"/>
  <c r="HM118" i="1"/>
  <c r="HM114" i="1"/>
  <c r="HM119" i="1"/>
  <c r="HM115" i="1"/>
  <c r="HM111" i="1"/>
  <c r="HI120" i="1"/>
  <c r="HI116" i="1"/>
  <c r="HI112" i="1"/>
  <c r="HI121" i="1"/>
  <c r="HI117" i="1"/>
  <c r="HI113" i="1"/>
  <c r="HI122" i="1"/>
  <c r="HI118" i="1"/>
  <c r="HI114" i="1"/>
  <c r="HI119" i="1"/>
  <c r="HI115" i="1"/>
  <c r="HI111" i="1"/>
  <c r="HE120" i="1"/>
  <c r="HE116" i="1"/>
  <c r="HE112" i="1"/>
  <c r="HE121" i="1"/>
  <c r="HE117" i="1"/>
  <c r="HE113" i="1"/>
  <c r="HE122" i="1"/>
  <c r="HE118" i="1"/>
  <c r="HE114" i="1"/>
  <c r="HE119" i="1"/>
  <c r="HE115" i="1"/>
  <c r="HE111" i="1"/>
  <c r="HA120" i="1"/>
  <c r="HA116" i="1"/>
  <c r="HA112" i="1"/>
  <c r="HA121" i="1"/>
  <c r="HA117" i="1"/>
  <c r="HA113" i="1"/>
  <c r="HA122" i="1"/>
  <c r="HA118" i="1"/>
  <c r="HA114" i="1"/>
  <c r="HA119" i="1"/>
  <c r="HA115" i="1"/>
  <c r="HA111" i="1"/>
  <c r="GW120" i="1"/>
  <c r="GW116" i="1"/>
  <c r="GW112" i="1"/>
  <c r="GW121" i="1"/>
  <c r="GW117" i="1"/>
  <c r="GW113" i="1"/>
  <c r="GW122" i="1"/>
  <c r="GW118" i="1"/>
  <c r="GW114" i="1"/>
  <c r="GW119" i="1"/>
  <c r="GW115" i="1"/>
  <c r="GW111" i="1"/>
  <c r="GS120" i="1"/>
  <c r="GS116" i="1"/>
  <c r="GS112" i="1"/>
  <c r="GS121" i="1"/>
  <c r="GS117" i="1"/>
  <c r="GS113" i="1"/>
  <c r="GS122" i="1"/>
  <c r="GS118" i="1"/>
  <c r="GS114" i="1"/>
  <c r="GS119" i="1"/>
  <c r="GS115" i="1"/>
  <c r="GS111" i="1"/>
  <c r="IK310" i="1"/>
  <c r="IK312" i="1"/>
  <c r="IK308" i="1"/>
  <c r="IK313" i="1"/>
  <c r="IK311" i="1"/>
  <c r="IK304" i="1"/>
  <c r="IK306" i="1"/>
  <c r="IK305" i="1"/>
  <c r="IK307" i="1"/>
  <c r="IK309" i="1"/>
  <c r="IK303" i="1"/>
  <c r="IK300" i="1"/>
  <c r="IK301" i="1"/>
  <c r="IK302" i="1"/>
  <c r="IG310" i="1"/>
  <c r="IG312" i="1"/>
  <c r="IG308" i="1"/>
  <c r="IG306" i="1"/>
  <c r="IG304" i="1"/>
  <c r="IG309" i="1"/>
  <c r="IG307" i="1"/>
  <c r="IG305" i="1"/>
  <c r="IG311" i="1"/>
  <c r="IG313" i="1"/>
  <c r="IG303" i="1"/>
  <c r="IG300" i="1"/>
  <c r="IG301" i="1"/>
  <c r="IG302" i="1"/>
  <c r="IC310" i="1"/>
  <c r="IC312" i="1"/>
  <c r="IC308" i="1"/>
  <c r="IC311" i="1"/>
  <c r="IC307" i="1"/>
  <c r="IC304" i="1"/>
  <c r="IC313" i="1"/>
  <c r="IC305" i="1"/>
  <c r="IC309" i="1"/>
  <c r="IC306" i="1"/>
  <c r="IC303" i="1"/>
  <c r="IC300" i="1"/>
  <c r="IC301" i="1"/>
  <c r="IC302" i="1"/>
  <c r="HY310" i="1"/>
  <c r="HY312" i="1"/>
  <c r="HY308" i="1"/>
  <c r="HY304" i="1"/>
  <c r="HY309" i="1"/>
  <c r="HY305" i="1"/>
  <c r="HY311" i="1"/>
  <c r="HY306" i="1"/>
  <c r="HY313" i="1"/>
  <c r="HY307" i="1"/>
  <c r="HY303" i="1"/>
  <c r="HY300" i="1"/>
  <c r="HY301" i="1"/>
  <c r="HY302" i="1"/>
  <c r="HU310" i="1"/>
  <c r="HU312" i="1"/>
  <c r="HU308" i="1"/>
  <c r="HU311" i="1"/>
  <c r="HU304" i="1"/>
  <c r="HU313" i="1"/>
  <c r="HU305" i="1"/>
  <c r="HU307" i="1"/>
  <c r="HU306" i="1"/>
  <c r="HU309" i="1"/>
  <c r="HU303" i="1"/>
  <c r="HU300" i="1"/>
  <c r="HU301" i="1"/>
  <c r="HU302" i="1"/>
  <c r="HQ310" i="1"/>
  <c r="HQ312" i="1"/>
  <c r="HQ308" i="1"/>
  <c r="HQ304" i="1"/>
  <c r="HQ309" i="1"/>
  <c r="HQ307" i="1"/>
  <c r="HQ305" i="1"/>
  <c r="HQ311" i="1"/>
  <c r="HQ306" i="1"/>
  <c r="HQ313" i="1"/>
  <c r="HQ303" i="1"/>
  <c r="HQ300" i="1"/>
  <c r="HQ301" i="1"/>
  <c r="HQ302" i="1"/>
  <c r="HM310" i="1"/>
  <c r="HM312" i="1"/>
  <c r="HM308" i="1"/>
  <c r="HM311" i="1"/>
  <c r="HM307" i="1"/>
  <c r="HM304" i="1"/>
  <c r="HM313" i="1"/>
  <c r="HM305" i="1"/>
  <c r="HM306" i="1"/>
  <c r="HM309" i="1"/>
  <c r="HM303" i="1"/>
  <c r="HM300" i="1"/>
  <c r="HM301" i="1"/>
  <c r="HM302" i="1"/>
  <c r="HI310" i="1"/>
  <c r="HI312" i="1"/>
  <c r="HI308" i="1"/>
  <c r="HI304" i="1"/>
  <c r="HI309" i="1"/>
  <c r="HI305" i="1"/>
  <c r="HI311" i="1"/>
  <c r="HI306" i="1"/>
  <c r="HI313" i="1"/>
  <c r="HI307" i="1"/>
  <c r="HI300" i="1"/>
  <c r="HI301" i="1"/>
  <c r="HI302" i="1"/>
  <c r="HI303" i="1"/>
  <c r="HE310" i="1"/>
  <c r="HE312" i="1"/>
  <c r="HE308" i="1"/>
  <c r="HE311" i="1"/>
  <c r="HE304" i="1"/>
  <c r="HE313" i="1"/>
  <c r="HE305" i="1"/>
  <c r="HE307" i="1"/>
  <c r="HE306" i="1"/>
  <c r="HE309" i="1"/>
  <c r="HE300" i="1"/>
  <c r="HE301" i="1"/>
  <c r="HE302" i="1"/>
  <c r="HE303" i="1"/>
  <c r="HA310" i="1"/>
  <c r="HA312" i="1"/>
  <c r="HA308" i="1"/>
  <c r="HA304" i="1"/>
  <c r="HA309" i="1"/>
  <c r="HA307" i="1"/>
  <c r="HA305" i="1"/>
  <c r="HA311" i="1"/>
  <c r="HA306" i="1"/>
  <c r="HA313" i="1"/>
  <c r="HA300" i="1"/>
  <c r="HA301" i="1"/>
  <c r="HA302" i="1"/>
  <c r="HA303" i="1"/>
  <c r="GW310" i="1"/>
  <c r="GW312" i="1"/>
  <c r="GW308" i="1"/>
  <c r="GW311" i="1"/>
  <c r="GW307" i="1"/>
  <c r="GW304" i="1"/>
  <c r="GW313" i="1"/>
  <c r="GW305" i="1"/>
  <c r="GW306" i="1"/>
  <c r="GW309" i="1"/>
  <c r="GW300" i="1"/>
  <c r="GW301" i="1"/>
  <c r="GW302" i="1"/>
  <c r="GW303" i="1"/>
  <c r="GS310" i="1"/>
  <c r="GS312" i="1"/>
  <c r="GS308" i="1"/>
  <c r="GS304" i="1"/>
  <c r="GS309" i="1"/>
  <c r="GS305" i="1"/>
  <c r="GS311" i="1"/>
  <c r="GS306" i="1"/>
  <c r="GS313" i="1"/>
  <c r="GS307" i="1"/>
  <c r="GS300" i="1"/>
  <c r="GS301" i="1"/>
  <c r="GS302" i="1"/>
  <c r="GS303" i="1"/>
  <c r="IK241" i="1"/>
  <c r="IK237" i="1"/>
  <c r="IK238" i="1"/>
  <c r="IK234" i="1"/>
  <c r="IK240" i="1"/>
  <c r="IK230" i="1"/>
  <c r="IK226" i="1"/>
  <c r="IK235" i="1"/>
  <c r="IK231" i="1"/>
  <c r="IK236" i="1"/>
  <c r="IK232" i="1"/>
  <c r="IK239" i="1"/>
  <c r="IK233" i="1"/>
  <c r="IK229" i="1"/>
  <c r="IK228" i="1"/>
  <c r="IK227" i="1"/>
  <c r="IG241" i="1"/>
  <c r="IG237" i="1"/>
  <c r="IG238" i="1"/>
  <c r="IG234" i="1"/>
  <c r="IG236" i="1"/>
  <c r="IG230" i="1"/>
  <c r="IG226" i="1"/>
  <c r="IG239" i="1"/>
  <c r="IG231" i="1"/>
  <c r="IG240" i="1"/>
  <c r="IG232" i="1"/>
  <c r="IG235" i="1"/>
  <c r="IG233" i="1"/>
  <c r="IG229" i="1"/>
  <c r="IG227" i="1"/>
  <c r="IG228" i="1"/>
  <c r="IC241" i="1"/>
  <c r="IC237" i="1"/>
  <c r="IC238" i="1"/>
  <c r="IC234" i="1"/>
  <c r="IC240" i="1"/>
  <c r="IC230" i="1"/>
  <c r="IC235" i="1"/>
  <c r="IC231" i="1"/>
  <c r="IC236" i="1"/>
  <c r="IC232" i="1"/>
  <c r="IC239" i="1"/>
  <c r="IC233" i="1"/>
  <c r="IC229" i="1"/>
  <c r="IC227" i="1"/>
  <c r="IC226" i="1"/>
  <c r="IC228" i="1"/>
  <c r="HY241" i="1"/>
  <c r="HY237" i="1"/>
  <c r="HY238" i="1"/>
  <c r="HY234" i="1"/>
  <c r="HY236" i="1"/>
  <c r="HY230" i="1"/>
  <c r="HY239" i="1"/>
  <c r="HY231" i="1"/>
  <c r="HY240" i="1"/>
  <c r="HY232" i="1"/>
  <c r="HY235" i="1"/>
  <c r="HY233" i="1"/>
  <c r="HY229" i="1"/>
  <c r="HY228" i="1"/>
  <c r="HY226" i="1"/>
  <c r="HY227" i="1"/>
  <c r="HU241" i="1"/>
  <c r="HU237" i="1"/>
  <c r="HU238" i="1"/>
  <c r="HU234" i="1"/>
  <c r="HU240" i="1"/>
  <c r="HU230" i="1"/>
  <c r="HU235" i="1"/>
  <c r="HU231" i="1"/>
  <c r="HU236" i="1"/>
  <c r="HU232" i="1"/>
  <c r="HU239" i="1"/>
  <c r="HU233" i="1"/>
  <c r="HU229" i="1"/>
  <c r="HU226" i="1"/>
  <c r="HU228" i="1"/>
  <c r="HU227" i="1"/>
  <c r="HQ241" i="1"/>
  <c r="HQ237" i="1"/>
  <c r="HQ238" i="1"/>
  <c r="HQ234" i="1"/>
  <c r="HQ236" i="1"/>
  <c r="HQ230" i="1"/>
  <c r="HQ239" i="1"/>
  <c r="HQ231" i="1"/>
  <c r="HQ240" i="1"/>
  <c r="HQ232" i="1"/>
  <c r="HQ235" i="1"/>
  <c r="HQ233" i="1"/>
  <c r="HQ226" i="1"/>
  <c r="HQ227" i="1"/>
  <c r="HQ229" i="1"/>
  <c r="HQ228" i="1"/>
  <c r="HM241" i="1"/>
  <c r="HM237" i="1"/>
  <c r="HM238" i="1"/>
  <c r="HM234" i="1"/>
  <c r="HM240" i="1"/>
  <c r="HM230" i="1"/>
  <c r="HM235" i="1"/>
  <c r="HM231" i="1"/>
  <c r="HM236" i="1"/>
  <c r="HM232" i="1"/>
  <c r="HM239" i="1"/>
  <c r="HM233" i="1"/>
  <c r="HM227" i="1"/>
  <c r="HM226" i="1"/>
  <c r="HM228" i="1"/>
  <c r="HM229" i="1"/>
  <c r="HI241" i="1"/>
  <c r="HI237" i="1"/>
  <c r="HI238" i="1"/>
  <c r="HI234" i="1"/>
  <c r="HI236" i="1"/>
  <c r="HI230" i="1"/>
  <c r="HI239" i="1"/>
  <c r="HI231" i="1"/>
  <c r="HI240" i="1"/>
  <c r="HI232" i="1"/>
  <c r="HI235" i="1"/>
  <c r="HI233" i="1"/>
  <c r="HI228" i="1"/>
  <c r="HI226" i="1"/>
  <c r="HI229" i="1"/>
  <c r="HI227" i="1"/>
  <c r="HE241" i="1"/>
  <c r="HE237" i="1"/>
  <c r="HE238" i="1"/>
  <c r="HE234" i="1"/>
  <c r="HE240" i="1"/>
  <c r="HE230" i="1"/>
  <c r="HE235" i="1"/>
  <c r="HE231" i="1"/>
  <c r="HE236" i="1"/>
  <c r="HE232" i="1"/>
  <c r="HE239" i="1"/>
  <c r="HE233" i="1"/>
  <c r="HE229" i="1"/>
  <c r="HE226" i="1"/>
  <c r="HE228" i="1"/>
  <c r="HE227" i="1"/>
  <c r="HA241" i="1"/>
  <c r="HA237" i="1"/>
  <c r="HA238" i="1"/>
  <c r="HA234" i="1"/>
  <c r="HA236" i="1"/>
  <c r="HA230" i="1"/>
  <c r="HA239" i="1"/>
  <c r="HA231" i="1"/>
  <c r="HA240" i="1"/>
  <c r="HA232" i="1"/>
  <c r="HA235" i="1"/>
  <c r="HA233" i="1"/>
  <c r="HA226" i="1"/>
  <c r="HA227" i="1"/>
  <c r="HA229" i="1"/>
  <c r="HA228" i="1"/>
  <c r="GW241" i="1"/>
  <c r="GW237" i="1"/>
  <c r="GW238" i="1"/>
  <c r="GW234" i="1"/>
  <c r="GW240" i="1"/>
  <c r="GW230" i="1"/>
  <c r="GW235" i="1"/>
  <c r="GW231" i="1"/>
  <c r="GW236" i="1"/>
  <c r="GW232" i="1"/>
  <c r="GW239" i="1"/>
  <c r="GW233" i="1"/>
  <c r="GW227" i="1"/>
  <c r="GW226" i="1"/>
  <c r="GW228" i="1"/>
  <c r="GW229" i="1"/>
  <c r="GS241" i="1"/>
  <c r="GS237" i="1"/>
  <c r="GS238" i="1"/>
  <c r="GS236" i="1"/>
  <c r="GS234" i="1"/>
  <c r="GS230" i="1"/>
  <c r="GS239" i="1"/>
  <c r="GS231" i="1"/>
  <c r="GS240" i="1"/>
  <c r="GS232" i="1"/>
  <c r="GS235" i="1"/>
  <c r="GS233" i="1"/>
  <c r="GS228" i="1"/>
  <c r="GS226" i="1"/>
  <c r="GS229" i="1"/>
  <c r="GS227" i="1"/>
  <c r="IK255" i="1"/>
  <c r="IK256" i="1"/>
  <c r="IK257" i="1"/>
  <c r="IK258" i="1"/>
  <c r="IK254" i="1"/>
  <c r="IK250" i="1"/>
  <c r="IK251" i="1"/>
  <c r="IK252" i="1"/>
  <c r="IK253" i="1"/>
  <c r="IK249" i="1"/>
  <c r="IK248" i="1"/>
  <c r="IK245" i="1"/>
  <c r="IK246" i="1"/>
  <c r="IK242" i="1"/>
  <c r="IK247" i="1"/>
  <c r="IK243" i="1"/>
  <c r="IK244" i="1"/>
  <c r="IG255" i="1"/>
  <c r="IG256" i="1"/>
  <c r="IG257" i="1"/>
  <c r="IG258" i="1"/>
  <c r="IG254" i="1"/>
  <c r="IG250" i="1"/>
  <c r="IG251" i="1"/>
  <c r="IG252" i="1"/>
  <c r="IG253" i="1"/>
  <c r="IG249" i="1"/>
  <c r="IG245" i="1"/>
  <c r="IG248" i="1"/>
  <c r="IG246" i="1"/>
  <c r="IG242" i="1"/>
  <c r="IG244" i="1"/>
  <c r="IG247" i="1"/>
  <c r="IG243" i="1"/>
  <c r="IC255" i="1"/>
  <c r="IC256" i="1"/>
  <c r="IC257" i="1"/>
  <c r="IC258" i="1"/>
  <c r="IC254" i="1"/>
  <c r="IC250" i="1"/>
  <c r="IC251" i="1"/>
  <c r="IC252" i="1"/>
  <c r="IC253" i="1"/>
  <c r="IC249" i="1"/>
  <c r="IC245" i="1"/>
  <c r="IC246" i="1"/>
  <c r="IC242" i="1"/>
  <c r="IC243" i="1"/>
  <c r="IC244" i="1"/>
  <c r="IC248" i="1"/>
  <c r="IC247" i="1"/>
  <c r="HY255" i="1"/>
  <c r="HY256" i="1"/>
  <c r="HY257" i="1"/>
  <c r="HY258" i="1"/>
  <c r="HY254" i="1"/>
  <c r="HY250" i="1"/>
  <c r="HY251" i="1"/>
  <c r="HY252" i="1"/>
  <c r="HY253" i="1"/>
  <c r="HY249" i="1"/>
  <c r="HY245" i="1"/>
  <c r="HY246" i="1"/>
  <c r="HY242" i="1"/>
  <c r="HY248" i="1"/>
  <c r="HY244" i="1"/>
  <c r="HY247" i="1"/>
  <c r="HY243" i="1"/>
  <c r="HU255" i="1"/>
  <c r="HU256" i="1"/>
  <c r="HU257" i="1"/>
  <c r="HU258" i="1"/>
  <c r="HU254" i="1"/>
  <c r="HU250" i="1"/>
  <c r="HU251" i="1"/>
  <c r="HU252" i="1"/>
  <c r="HU253" i="1"/>
  <c r="HU249" i="1"/>
  <c r="HU248" i="1"/>
  <c r="HU245" i="1"/>
  <c r="HU246" i="1"/>
  <c r="HU242" i="1"/>
  <c r="HU243" i="1"/>
  <c r="HU244" i="1"/>
  <c r="HU247" i="1"/>
  <c r="HQ255" i="1"/>
  <c r="HQ256" i="1"/>
  <c r="HQ257" i="1"/>
  <c r="HQ258" i="1"/>
  <c r="HQ254" i="1"/>
  <c r="HQ250" i="1"/>
  <c r="HQ251" i="1"/>
  <c r="HQ252" i="1"/>
  <c r="HQ253" i="1"/>
  <c r="HQ249" i="1"/>
  <c r="HQ245" i="1"/>
  <c r="HQ248" i="1"/>
  <c r="HQ246" i="1"/>
  <c r="HQ242" i="1"/>
  <c r="HQ244" i="1"/>
  <c r="HQ247" i="1"/>
  <c r="HQ243" i="1"/>
  <c r="HM255" i="1"/>
  <c r="HM256" i="1"/>
  <c r="HM257" i="1"/>
  <c r="HM258" i="1"/>
  <c r="HM254" i="1"/>
  <c r="HM250" i="1"/>
  <c r="HM251" i="1"/>
  <c r="HM252" i="1"/>
  <c r="HM253" i="1"/>
  <c r="HM249" i="1"/>
  <c r="HM245" i="1"/>
  <c r="HM246" i="1"/>
  <c r="HM242" i="1"/>
  <c r="HM248" i="1"/>
  <c r="HM243" i="1"/>
  <c r="HM244" i="1"/>
  <c r="HM247" i="1"/>
  <c r="HI255" i="1"/>
  <c r="HI256" i="1"/>
  <c r="HI257" i="1"/>
  <c r="HI258" i="1"/>
  <c r="HI254" i="1"/>
  <c r="HI250" i="1"/>
  <c r="HI251" i="1"/>
  <c r="HI252" i="1"/>
  <c r="HI253" i="1"/>
  <c r="HI249" i="1"/>
  <c r="HI245" i="1"/>
  <c r="HI246" i="1"/>
  <c r="HI242" i="1"/>
  <c r="HI244" i="1"/>
  <c r="HI247" i="1"/>
  <c r="HI248" i="1"/>
  <c r="HI243" i="1"/>
  <c r="HE255" i="1"/>
  <c r="HE256" i="1"/>
  <c r="HE257" i="1"/>
  <c r="HE258" i="1"/>
  <c r="HE254" i="1"/>
  <c r="HE250" i="1"/>
  <c r="HE251" i="1"/>
  <c r="HE252" i="1"/>
  <c r="HE253" i="1"/>
  <c r="HE249" i="1"/>
  <c r="HE245" i="1"/>
  <c r="HE248" i="1"/>
  <c r="HE246" i="1"/>
  <c r="HE242" i="1"/>
  <c r="HE243" i="1"/>
  <c r="HE244" i="1"/>
  <c r="HE247" i="1"/>
  <c r="HA256" i="1"/>
  <c r="HA257" i="1"/>
  <c r="HA258" i="1"/>
  <c r="HA254" i="1"/>
  <c r="HA250" i="1"/>
  <c r="HA255" i="1"/>
  <c r="HA251" i="1"/>
  <c r="HA252" i="1"/>
  <c r="HA253" i="1"/>
  <c r="HA249" i="1"/>
  <c r="HA245" i="1"/>
  <c r="HA246" i="1"/>
  <c r="HA242" i="1"/>
  <c r="HA248" i="1"/>
  <c r="HA244" i="1"/>
  <c r="HA247" i="1"/>
  <c r="HA243" i="1"/>
  <c r="GW256" i="1"/>
  <c r="GW257" i="1"/>
  <c r="GW258" i="1"/>
  <c r="GW254" i="1"/>
  <c r="GW250" i="1"/>
  <c r="GW255" i="1"/>
  <c r="GW251" i="1"/>
  <c r="GW252" i="1"/>
  <c r="GW253" i="1"/>
  <c r="GW249" i="1"/>
  <c r="GW245" i="1"/>
  <c r="GW246" i="1"/>
  <c r="GW242" i="1"/>
  <c r="GW248" i="1"/>
  <c r="GW243" i="1"/>
  <c r="GW244" i="1"/>
  <c r="GW247" i="1"/>
  <c r="GS256" i="1"/>
  <c r="GS257" i="1"/>
  <c r="GS258" i="1"/>
  <c r="GS254" i="1"/>
  <c r="GS250" i="1"/>
  <c r="GS255" i="1"/>
  <c r="GS251" i="1"/>
  <c r="GS252" i="1"/>
  <c r="GS253" i="1"/>
  <c r="GS249" i="1"/>
  <c r="GS245" i="1"/>
  <c r="GS248" i="1"/>
  <c r="GS246" i="1"/>
  <c r="GS242" i="1"/>
  <c r="GS244" i="1"/>
  <c r="GS247" i="1"/>
  <c r="GS243" i="1"/>
  <c r="IK147" i="1"/>
  <c r="IK143" i="1"/>
  <c r="IK139" i="1"/>
  <c r="IK135" i="1"/>
  <c r="IK148" i="1"/>
  <c r="IK144" i="1"/>
  <c r="IK140" i="1"/>
  <c r="IK149" i="1"/>
  <c r="IK145" i="1"/>
  <c r="IK141" i="1"/>
  <c r="IK146" i="1"/>
  <c r="IK142" i="1"/>
  <c r="IK138" i="1"/>
  <c r="IK132" i="1"/>
  <c r="IK128" i="1"/>
  <c r="IK124" i="1"/>
  <c r="IK133" i="1"/>
  <c r="IK129" i="1"/>
  <c r="IK125" i="1"/>
  <c r="IK136" i="1"/>
  <c r="IK134" i="1"/>
  <c r="IK130" i="1"/>
  <c r="IK126" i="1"/>
  <c r="IK137" i="1"/>
  <c r="IK131" i="1"/>
  <c r="IK127" i="1"/>
  <c r="IK123" i="1"/>
  <c r="IG147" i="1"/>
  <c r="IG143" i="1"/>
  <c r="IG139" i="1"/>
  <c r="IG135" i="1"/>
  <c r="IG148" i="1"/>
  <c r="IG144" i="1"/>
  <c r="IG140" i="1"/>
  <c r="IG149" i="1"/>
  <c r="IG145" i="1"/>
  <c r="IG141" i="1"/>
  <c r="IG146" i="1"/>
  <c r="IG142" i="1"/>
  <c r="IG138" i="1"/>
  <c r="IG137" i="1"/>
  <c r="IG132" i="1"/>
  <c r="IG128" i="1"/>
  <c r="IG124" i="1"/>
  <c r="IG136" i="1"/>
  <c r="IG133" i="1"/>
  <c r="IG129" i="1"/>
  <c r="IG125" i="1"/>
  <c r="IG134" i="1"/>
  <c r="IG130" i="1"/>
  <c r="IG126" i="1"/>
  <c r="IG131" i="1"/>
  <c r="IG127" i="1"/>
  <c r="IG123" i="1"/>
  <c r="IC147" i="1"/>
  <c r="IC143" i="1"/>
  <c r="IC139" i="1"/>
  <c r="IC135" i="1"/>
  <c r="IC148" i="1"/>
  <c r="IC144" i="1"/>
  <c r="IC140" i="1"/>
  <c r="IC149" i="1"/>
  <c r="IC145" i="1"/>
  <c r="IC141" i="1"/>
  <c r="IC146" i="1"/>
  <c r="IC142" i="1"/>
  <c r="IC138" i="1"/>
  <c r="IC136" i="1"/>
  <c r="IC132" i="1"/>
  <c r="IC128" i="1"/>
  <c r="IC124" i="1"/>
  <c r="IC137" i="1"/>
  <c r="IC133" i="1"/>
  <c r="IC129" i="1"/>
  <c r="IC125" i="1"/>
  <c r="IC134" i="1"/>
  <c r="IC130" i="1"/>
  <c r="IC126" i="1"/>
  <c r="IC131" i="1"/>
  <c r="IC127" i="1"/>
  <c r="IC123" i="1"/>
  <c r="HY147" i="1"/>
  <c r="HY143" i="1"/>
  <c r="HY139" i="1"/>
  <c r="HY135" i="1"/>
  <c r="HY148" i="1"/>
  <c r="HY144" i="1"/>
  <c r="HY140" i="1"/>
  <c r="HY149" i="1"/>
  <c r="HY145" i="1"/>
  <c r="HY141" i="1"/>
  <c r="HY146" i="1"/>
  <c r="HY142" i="1"/>
  <c r="HY138" i="1"/>
  <c r="HY132" i="1"/>
  <c r="HY128" i="1"/>
  <c r="HY124" i="1"/>
  <c r="HY133" i="1"/>
  <c r="HY129" i="1"/>
  <c r="HY125" i="1"/>
  <c r="HY137" i="1"/>
  <c r="HY134" i="1"/>
  <c r="HY130" i="1"/>
  <c r="HY126" i="1"/>
  <c r="HY136" i="1"/>
  <c r="HY131" i="1"/>
  <c r="HY127" i="1"/>
  <c r="HY123" i="1"/>
  <c r="HU147" i="1"/>
  <c r="HU143" i="1"/>
  <c r="HU139" i="1"/>
  <c r="HU135" i="1"/>
  <c r="HU148" i="1"/>
  <c r="HU144" i="1"/>
  <c r="HU140" i="1"/>
  <c r="HU149" i="1"/>
  <c r="HU145" i="1"/>
  <c r="HU141" i="1"/>
  <c r="HU146" i="1"/>
  <c r="HU142" i="1"/>
  <c r="HU138" i="1"/>
  <c r="HU132" i="1"/>
  <c r="HU128" i="1"/>
  <c r="HU124" i="1"/>
  <c r="HU133" i="1"/>
  <c r="HU129" i="1"/>
  <c r="HU125" i="1"/>
  <c r="HU136" i="1"/>
  <c r="HU134" i="1"/>
  <c r="HU130" i="1"/>
  <c r="HU126" i="1"/>
  <c r="HU137" i="1"/>
  <c r="HU131" i="1"/>
  <c r="HU127" i="1"/>
  <c r="HU123" i="1"/>
  <c r="HQ147" i="1"/>
  <c r="HQ143" i="1"/>
  <c r="HQ139" i="1"/>
  <c r="HQ135" i="1"/>
  <c r="HQ148" i="1"/>
  <c r="HQ144" i="1"/>
  <c r="HQ140" i="1"/>
  <c r="HQ149" i="1"/>
  <c r="HQ145" i="1"/>
  <c r="HQ141" i="1"/>
  <c r="HQ146" i="1"/>
  <c r="HQ142" i="1"/>
  <c r="HQ138" i="1"/>
  <c r="HQ137" i="1"/>
  <c r="HQ132" i="1"/>
  <c r="HQ128" i="1"/>
  <c r="HQ124" i="1"/>
  <c r="HQ136" i="1"/>
  <c r="HQ133" i="1"/>
  <c r="HQ129" i="1"/>
  <c r="HQ125" i="1"/>
  <c r="HQ134" i="1"/>
  <c r="HQ130" i="1"/>
  <c r="HQ126" i="1"/>
  <c r="HQ131" i="1"/>
  <c r="HQ127" i="1"/>
  <c r="HQ123" i="1"/>
  <c r="HM147" i="1"/>
  <c r="HM143" i="1"/>
  <c r="HM139" i="1"/>
  <c r="HM135" i="1"/>
  <c r="HM148" i="1"/>
  <c r="HM144" i="1"/>
  <c r="HM140" i="1"/>
  <c r="HM149" i="1"/>
  <c r="HM145" i="1"/>
  <c r="HM141" i="1"/>
  <c r="HM146" i="1"/>
  <c r="HM142" i="1"/>
  <c r="HM138" i="1"/>
  <c r="HM136" i="1"/>
  <c r="HM132" i="1"/>
  <c r="HM128" i="1"/>
  <c r="HM124" i="1"/>
  <c r="HM137" i="1"/>
  <c r="HM133" i="1"/>
  <c r="HM129" i="1"/>
  <c r="HM125" i="1"/>
  <c r="HM134" i="1"/>
  <c r="HM130" i="1"/>
  <c r="HM126" i="1"/>
  <c r="HM131" i="1"/>
  <c r="HM127" i="1"/>
  <c r="HM123" i="1"/>
  <c r="HI147" i="1"/>
  <c r="HI143" i="1"/>
  <c r="HI139" i="1"/>
  <c r="HI148" i="1"/>
  <c r="HI144" i="1"/>
  <c r="HI140" i="1"/>
  <c r="HI149" i="1"/>
  <c r="HI145" i="1"/>
  <c r="HI141" i="1"/>
  <c r="HI146" i="1"/>
  <c r="HI142" i="1"/>
  <c r="HI138" i="1"/>
  <c r="HI132" i="1"/>
  <c r="HI128" i="1"/>
  <c r="HI124" i="1"/>
  <c r="HI133" i="1"/>
  <c r="HI129" i="1"/>
  <c r="HI125" i="1"/>
  <c r="HI137" i="1"/>
  <c r="HI134" i="1"/>
  <c r="HI130" i="1"/>
  <c r="HI126" i="1"/>
  <c r="HI136" i="1"/>
  <c r="HI135" i="1"/>
  <c r="HI131" i="1"/>
  <c r="HI127" i="1"/>
  <c r="HI123" i="1"/>
  <c r="HE147" i="1"/>
  <c r="HE143" i="1"/>
  <c r="HE139" i="1"/>
  <c r="HE148" i="1"/>
  <c r="HE144" i="1"/>
  <c r="HE140" i="1"/>
  <c r="HE149" i="1"/>
  <c r="HE145" i="1"/>
  <c r="HE141" i="1"/>
  <c r="HE146" i="1"/>
  <c r="HE142" i="1"/>
  <c r="HE138" i="1"/>
  <c r="HE137" i="1"/>
  <c r="HE132" i="1"/>
  <c r="HE128" i="1"/>
  <c r="HE124" i="1"/>
  <c r="HE133" i="1"/>
  <c r="HE129" i="1"/>
  <c r="HE125" i="1"/>
  <c r="HE136" i="1"/>
  <c r="HE134" i="1"/>
  <c r="HE130" i="1"/>
  <c r="HE126" i="1"/>
  <c r="HE135" i="1"/>
  <c r="HE131" i="1"/>
  <c r="HE127" i="1"/>
  <c r="HE123" i="1"/>
  <c r="HA147" i="1"/>
  <c r="HA143" i="1"/>
  <c r="HA139" i="1"/>
  <c r="HA148" i="1"/>
  <c r="HA144" i="1"/>
  <c r="HA140" i="1"/>
  <c r="HA149" i="1"/>
  <c r="HA145" i="1"/>
  <c r="HA141" i="1"/>
  <c r="HA146" i="1"/>
  <c r="HA142" i="1"/>
  <c r="HA138" i="1"/>
  <c r="HA132" i="1"/>
  <c r="HA128" i="1"/>
  <c r="HA124" i="1"/>
  <c r="HA136" i="1"/>
  <c r="HA133" i="1"/>
  <c r="HA129" i="1"/>
  <c r="HA125" i="1"/>
  <c r="HA137" i="1"/>
  <c r="HA134" i="1"/>
  <c r="HA130" i="1"/>
  <c r="HA126" i="1"/>
  <c r="HA135" i="1"/>
  <c r="HA131" i="1"/>
  <c r="HA127" i="1"/>
  <c r="HA123" i="1"/>
  <c r="GW147" i="1"/>
  <c r="GW143" i="1"/>
  <c r="GW139" i="1"/>
  <c r="GW148" i="1"/>
  <c r="GW144" i="1"/>
  <c r="GW140" i="1"/>
  <c r="GW149" i="1"/>
  <c r="GW145" i="1"/>
  <c r="GW141" i="1"/>
  <c r="GW146" i="1"/>
  <c r="GW142" i="1"/>
  <c r="GW138" i="1"/>
  <c r="GW136" i="1"/>
  <c r="GW132" i="1"/>
  <c r="GW128" i="1"/>
  <c r="GW124" i="1"/>
  <c r="GW137" i="1"/>
  <c r="GW133" i="1"/>
  <c r="GW129" i="1"/>
  <c r="GW125" i="1"/>
  <c r="GW134" i="1"/>
  <c r="GW130" i="1"/>
  <c r="GW126" i="1"/>
  <c r="GW135" i="1"/>
  <c r="GW131" i="1"/>
  <c r="GW127" i="1"/>
  <c r="GW123" i="1"/>
  <c r="GS147" i="1"/>
  <c r="GS143" i="1"/>
  <c r="GS139" i="1"/>
  <c r="GS148" i="1"/>
  <c r="GS144" i="1"/>
  <c r="GS140" i="1"/>
  <c r="GS149" i="1"/>
  <c r="GS145" i="1"/>
  <c r="GS146" i="1"/>
  <c r="GS142" i="1"/>
  <c r="GS138" i="1"/>
  <c r="GS137" i="1"/>
  <c r="GS132" i="1"/>
  <c r="GS128" i="1"/>
  <c r="GS124" i="1"/>
  <c r="GS133" i="1"/>
  <c r="GS129" i="1"/>
  <c r="GS125" i="1"/>
  <c r="GS134" i="1"/>
  <c r="GS130" i="1"/>
  <c r="GS126" i="1"/>
  <c r="GS141" i="1"/>
  <c r="GS136" i="1"/>
  <c r="GS135" i="1"/>
  <c r="GS131" i="1"/>
  <c r="GS127" i="1"/>
  <c r="GS123" i="1"/>
  <c r="IK169" i="1"/>
  <c r="IK165" i="1"/>
  <c r="IK170" i="1"/>
  <c r="IK166" i="1"/>
  <c r="IK168" i="1"/>
  <c r="IK164" i="1"/>
  <c r="IK160" i="1"/>
  <c r="IK161" i="1"/>
  <c r="IK167" i="1"/>
  <c r="IK163" i="1"/>
  <c r="IK155" i="1"/>
  <c r="IK151" i="1"/>
  <c r="IK158" i="1"/>
  <c r="IK156" i="1"/>
  <c r="IK152" i="1"/>
  <c r="IK159" i="1"/>
  <c r="IK153" i="1"/>
  <c r="IK162" i="1"/>
  <c r="IK157" i="1"/>
  <c r="IK154" i="1"/>
  <c r="IK150" i="1"/>
  <c r="IG169" i="1"/>
  <c r="IG165" i="1"/>
  <c r="IG170" i="1"/>
  <c r="IG166" i="1"/>
  <c r="IG164" i="1"/>
  <c r="IG160" i="1"/>
  <c r="IG167" i="1"/>
  <c r="IG161" i="1"/>
  <c r="IG159" i="1"/>
  <c r="IG155" i="1"/>
  <c r="IG151" i="1"/>
  <c r="IG168" i="1"/>
  <c r="IG162" i="1"/>
  <c r="IG156" i="1"/>
  <c r="IG152" i="1"/>
  <c r="IG163" i="1"/>
  <c r="IG157" i="1"/>
  <c r="IG153" i="1"/>
  <c r="IG158" i="1"/>
  <c r="IG154" i="1"/>
  <c r="IG150" i="1"/>
  <c r="IC169" i="1"/>
  <c r="IC165" i="1"/>
  <c r="IC170" i="1"/>
  <c r="IC166" i="1"/>
  <c r="IC168" i="1"/>
  <c r="IC164" i="1"/>
  <c r="IC160" i="1"/>
  <c r="IC161" i="1"/>
  <c r="IC163" i="1"/>
  <c r="IC155" i="1"/>
  <c r="IC151" i="1"/>
  <c r="IC158" i="1"/>
  <c r="IC156" i="1"/>
  <c r="IC152" i="1"/>
  <c r="IC167" i="1"/>
  <c r="IC159" i="1"/>
  <c r="IC157" i="1"/>
  <c r="IC153" i="1"/>
  <c r="IC162" i="1"/>
  <c r="IC154" i="1"/>
  <c r="IC150" i="1"/>
  <c r="HY169" i="1"/>
  <c r="HY170" i="1"/>
  <c r="HY166" i="1"/>
  <c r="HY164" i="1"/>
  <c r="HY160" i="1"/>
  <c r="HY167" i="1"/>
  <c r="HY165" i="1"/>
  <c r="HY161" i="1"/>
  <c r="HY159" i="1"/>
  <c r="HY155" i="1"/>
  <c r="HY151" i="1"/>
  <c r="HY162" i="1"/>
  <c r="HY156" i="1"/>
  <c r="HY152" i="1"/>
  <c r="HY163" i="1"/>
  <c r="HY157" i="1"/>
  <c r="HY153" i="1"/>
  <c r="HY168" i="1"/>
  <c r="HY158" i="1"/>
  <c r="HY154" i="1"/>
  <c r="HY150" i="1"/>
  <c r="HU169" i="1"/>
  <c r="HU170" i="1"/>
  <c r="HU166" i="1"/>
  <c r="HU168" i="1"/>
  <c r="HU164" i="1"/>
  <c r="HU160" i="1"/>
  <c r="HU165" i="1"/>
  <c r="HU161" i="1"/>
  <c r="HU167" i="1"/>
  <c r="HU163" i="1"/>
  <c r="HU155" i="1"/>
  <c r="HU151" i="1"/>
  <c r="HU158" i="1"/>
  <c r="HU156" i="1"/>
  <c r="HU152" i="1"/>
  <c r="HU159" i="1"/>
  <c r="HU157" i="1"/>
  <c r="HU153" i="1"/>
  <c r="HU162" i="1"/>
  <c r="HU154" i="1"/>
  <c r="HU150" i="1"/>
  <c r="HQ169" i="1"/>
  <c r="HQ170" i="1"/>
  <c r="HQ166" i="1"/>
  <c r="HQ164" i="1"/>
  <c r="HQ160" i="1"/>
  <c r="HQ167" i="1"/>
  <c r="HQ165" i="1"/>
  <c r="HQ161" i="1"/>
  <c r="HQ159" i="1"/>
  <c r="HQ155" i="1"/>
  <c r="HQ151" i="1"/>
  <c r="HQ168" i="1"/>
  <c r="HQ162" i="1"/>
  <c r="HQ156" i="1"/>
  <c r="HQ152" i="1"/>
  <c r="HQ163" i="1"/>
  <c r="HQ157" i="1"/>
  <c r="HQ153" i="1"/>
  <c r="HQ158" i="1"/>
  <c r="HQ154" i="1"/>
  <c r="HQ150" i="1"/>
  <c r="HM169" i="1"/>
  <c r="HM170" i="1"/>
  <c r="HM166" i="1"/>
  <c r="HM168" i="1"/>
  <c r="HM164" i="1"/>
  <c r="HM160" i="1"/>
  <c r="HM165" i="1"/>
  <c r="HM161" i="1"/>
  <c r="HM163" i="1"/>
  <c r="HM155" i="1"/>
  <c r="HM151" i="1"/>
  <c r="HM156" i="1"/>
  <c r="HM152" i="1"/>
  <c r="HM167" i="1"/>
  <c r="HM159" i="1"/>
  <c r="HM158" i="1"/>
  <c r="HM157" i="1"/>
  <c r="HM153" i="1"/>
  <c r="HM162" i="1"/>
  <c r="HM154" i="1"/>
  <c r="HM150" i="1"/>
  <c r="HI169" i="1"/>
  <c r="HI170" i="1"/>
  <c r="HI166" i="1"/>
  <c r="HI164" i="1"/>
  <c r="HI160" i="1"/>
  <c r="HI167" i="1"/>
  <c r="HI165" i="1"/>
  <c r="HI161" i="1"/>
  <c r="HI159" i="1"/>
  <c r="HI155" i="1"/>
  <c r="HI151" i="1"/>
  <c r="HI162" i="1"/>
  <c r="HI158" i="1"/>
  <c r="HI156" i="1"/>
  <c r="HI152" i="1"/>
  <c r="HI163" i="1"/>
  <c r="HI157" i="1"/>
  <c r="HI153" i="1"/>
  <c r="HI168" i="1"/>
  <c r="HI154" i="1"/>
  <c r="HI150" i="1"/>
  <c r="HE169" i="1"/>
  <c r="HE170" i="1"/>
  <c r="HE166" i="1"/>
  <c r="HE168" i="1"/>
  <c r="HE164" i="1"/>
  <c r="HE160" i="1"/>
  <c r="HE165" i="1"/>
  <c r="HE161" i="1"/>
  <c r="HE167" i="1"/>
  <c r="HE163" i="1"/>
  <c r="HE158" i="1"/>
  <c r="HE155" i="1"/>
  <c r="HE151" i="1"/>
  <c r="HE156" i="1"/>
  <c r="HE152" i="1"/>
  <c r="HE159" i="1"/>
  <c r="HE157" i="1"/>
  <c r="HE153" i="1"/>
  <c r="HE162" i="1"/>
  <c r="HE154" i="1"/>
  <c r="HE150" i="1"/>
  <c r="HA169" i="1"/>
  <c r="HA170" i="1"/>
  <c r="HA166" i="1"/>
  <c r="HA164" i="1"/>
  <c r="HA160" i="1"/>
  <c r="HA167" i="1"/>
  <c r="HA165" i="1"/>
  <c r="HA161" i="1"/>
  <c r="HA159" i="1"/>
  <c r="HA155" i="1"/>
  <c r="HA151" i="1"/>
  <c r="HA168" i="1"/>
  <c r="HA162" i="1"/>
  <c r="HA156" i="1"/>
  <c r="HA152" i="1"/>
  <c r="HA163" i="1"/>
  <c r="HA157" i="1"/>
  <c r="HA153" i="1"/>
  <c r="HA158" i="1"/>
  <c r="HA154" i="1"/>
  <c r="HA150" i="1"/>
  <c r="GW169" i="1"/>
  <c r="GW170" i="1"/>
  <c r="GW166" i="1"/>
  <c r="GW168" i="1"/>
  <c r="GW164" i="1"/>
  <c r="GW160" i="1"/>
  <c r="GW165" i="1"/>
  <c r="GW161" i="1"/>
  <c r="GW163" i="1"/>
  <c r="GW155" i="1"/>
  <c r="GW151" i="1"/>
  <c r="GW156" i="1"/>
  <c r="GW152" i="1"/>
  <c r="GW167" i="1"/>
  <c r="GW159" i="1"/>
  <c r="GW158" i="1"/>
  <c r="GW157" i="1"/>
  <c r="GW153" i="1"/>
  <c r="GW162" i="1"/>
  <c r="GW154" i="1"/>
  <c r="GW150" i="1"/>
  <c r="GS169" i="1"/>
  <c r="GS170" i="1"/>
  <c r="GS166" i="1"/>
  <c r="GS164" i="1"/>
  <c r="GS160" i="1"/>
  <c r="GS167" i="1"/>
  <c r="GS165" i="1"/>
  <c r="GS161" i="1"/>
  <c r="GS159" i="1"/>
  <c r="GS155" i="1"/>
  <c r="GS151" i="1"/>
  <c r="GS162" i="1"/>
  <c r="GS158" i="1"/>
  <c r="GS156" i="1"/>
  <c r="GS152" i="1"/>
  <c r="GS163" i="1"/>
  <c r="GS157" i="1"/>
  <c r="GS153" i="1"/>
  <c r="GS168" i="1"/>
  <c r="GS154" i="1"/>
  <c r="GS150" i="1"/>
  <c r="IK103" i="1"/>
  <c r="IK104" i="1"/>
  <c r="IK105" i="1"/>
  <c r="IK98" i="1"/>
  <c r="IK99" i="1"/>
  <c r="IK95" i="1"/>
  <c r="IK100" i="1"/>
  <c r="IK96" i="1"/>
  <c r="IK102" i="1"/>
  <c r="IK101" i="1"/>
  <c r="IK97" i="1"/>
  <c r="IG103" i="1"/>
  <c r="IG104" i="1"/>
  <c r="IG105" i="1"/>
  <c r="IG98" i="1"/>
  <c r="IG99" i="1"/>
  <c r="IG95" i="1"/>
  <c r="IG102" i="1"/>
  <c r="IG100" i="1"/>
  <c r="IG96" i="1"/>
  <c r="IG101" i="1"/>
  <c r="IG97" i="1"/>
  <c r="IC103" i="1"/>
  <c r="IC104" i="1"/>
  <c r="IC105" i="1"/>
  <c r="IC98" i="1"/>
  <c r="IC102" i="1"/>
  <c r="IC99" i="1"/>
  <c r="IC95" i="1"/>
  <c r="IC100" i="1"/>
  <c r="IC96" i="1"/>
  <c r="IC101" i="1"/>
  <c r="IC97" i="1"/>
  <c r="HY103" i="1"/>
  <c r="HY104" i="1"/>
  <c r="HY105" i="1"/>
  <c r="HY102" i="1"/>
  <c r="HY98" i="1"/>
  <c r="HY99" i="1"/>
  <c r="HY95" i="1"/>
  <c r="HY100" i="1"/>
  <c r="HY96" i="1"/>
  <c r="HY101" i="1"/>
  <c r="HY97" i="1"/>
  <c r="HU103" i="1"/>
  <c r="HU104" i="1"/>
  <c r="HU105" i="1"/>
  <c r="HU98" i="1"/>
  <c r="HU99" i="1"/>
  <c r="HU95" i="1"/>
  <c r="HU100" i="1"/>
  <c r="HU96" i="1"/>
  <c r="HU102" i="1"/>
  <c r="HU101" i="1"/>
  <c r="HU97" i="1"/>
  <c r="HQ103" i="1"/>
  <c r="HQ104" i="1"/>
  <c r="HQ105" i="1"/>
  <c r="HQ98" i="1"/>
  <c r="HQ99" i="1"/>
  <c r="HQ95" i="1"/>
  <c r="HQ102" i="1"/>
  <c r="HQ100" i="1"/>
  <c r="HQ96" i="1"/>
  <c r="HQ101" i="1"/>
  <c r="HQ97" i="1"/>
  <c r="HM103" i="1"/>
  <c r="HM104" i="1"/>
  <c r="HM98" i="1"/>
  <c r="HM102" i="1"/>
  <c r="HM99" i="1"/>
  <c r="HM95" i="1"/>
  <c r="HM100" i="1"/>
  <c r="HM96" i="1"/>
  <c r="HM105" i="1"/>
  <c r="HM101" i="1"/>
  <c r="HM97" i="1"/>
  <c r="HI103" i="1"/>
  <c r="HI104" i="1"/>
  <c r="HI105" i="1"/>
  <c r="HI102" i="1"/>
  <c r="HI98" i="1"/>
  <c r="HI99" i="1"/>
  <c r="HI95" i="1"/>
  <c r="HI100" i="1"/>
  <c r="HI96" i="1"/>
  <c r="HI101" i="1"/>
  <c r="HI97" i="1"/>
  <c r="HE103" i="1"/>
  <c r="HE104" i="1"/>
  <c r="HE98" i="1"/>
  <c r="HE105" i="1"/>
  <c r="HE99" i="1"/>
  <c r="HE95" i="1"/>
  <c r="HE100" i="1"/>
  <c r="HE96" i="1"/>
  <c r="HE102" i="1"/>
  <c r="HE101" i="1"/>
  <c r="HE97" i="1"/>
  <c r="HA103" i="1"/>
  <c r="HA104" i="1"/>
  <c r="HA98" i="1"/>
  <c r="HA99" i="1"/>
  <c r="HA95" i="1"/>
  <c r="HA105" i="1"/>
  <c r="HA102" i="1"/>
  <c r="HA100" i="1"/>
  <c r="HA96" i="1"/>
  <c r="HA101" i="1"/>
  <c r="HA97" i="1"/>
  <c r="GW103" i="1"/>
  <c r="GW104" i="1"/>
  <c r="GW98" i="1"/>
  <c r="GW102" i="1"/>
  <c r="GW99" i="1"/>
  <c r="GW95" i="1"/>
  <c r="GW100" i="1"/>
  <c r="GW96" i="1"/>
  <c r="GW105" i="1"/>
  <c r="GW101" i="1"/>
  <c r="GW97" i="1"/>
  <c r="GS103" i="1"/>
  <c r="GS104" i="1"/>
  <c r="GS105" i="1"/>
  <c r="GS102" i="1"/>
  <c r="GS98" i="1"/>
  <c r="GS99" i="1"/>
  <c r="GS95" i="1"/>
  <c r="GS100" i="1"/>
  <c r="GS96" i="1"/>
  <c r="GS101" i="1"/>
  <c r="GS97" i="1"/>
  <c r="IK83" i="1"/>
  <c r="IK79" i="1"/>
  <c r="IK75" i="1"/>
  <c r="IK71" i="1"/>
  <c r="IK61" i="1"/>
  <c r="IK57" i="1"/>
  <c r="IK80" i="1"/>
  <c r="IK76" i="1"/>
  <c r="IK72" i="1"/>
  <c r="IK62" i="1"/>
  <c r="IK58" i="1"/>
  <c r="IK81" i="1"/>
  <c r="IK77" i="1"/>
  <c r="IK73" i="1"/>
  <c r="IK63" i="1"/>
  <c r="IK82" i="1"/>
  <c r="IK78" i="1"/>
  <c r="IK74" i="1"/>
  <c r="IK70" i="1"/>
  <c r="IK60" i="1"/>
  <c r="IK59" i="1"/>
  <c r="IK54" i="1"/>
  <c r="IK55" i="1"/>
  <c r="IK56" i="1"/>
  <c r="GP122" i="1"/>
  <c r="GP114" i="1"/>
  <c r="GP145" i="1"/>
  <c r="GP137" i="1"/>
  <c r="GP129" i="1"/>
  <c r="GP221" i="1"/>
  <c r="GP235" i="1"/>
  <c r="GP227" i="1"/>
  <c r="GP252" i="1"/>
  <c r="GP244" i="1"/>
  <c r="GP308" i="1"/>
  <c r="GP95" i="1"/>
  <c r="GP98" i="1"/>
  <c r="GP29" i="1"/>
  <c r="GP53" i="1"/>
  <c r="GP36" i="1"/>
  <c r="GP48" i="1"/>
  <c r="GV22" i="1"/>
  <c r="HD22" i="1"/>
  <c r="HL22" i="1"/>
  <c r="HT22" i="1"/>
  <c r="IB22" i="1"/>
  <c r="IJ22" i="1"/>
  <c r="GW23" i="1"/>
  <c r="HE23" i="1"/>
  <c r="HM23" i="1"/>
  <c r="HU23" i="1"/>
  <c r="IC23" i="1"/>
  <c r="GT24" i="1"/>
  <c r="HJ24" i="1"/>
  <c r="HZ24" i="1"/>
  <c r="GU25" i="1"/>
  <c r="HK25" i="1"/>
  <c r="IA25" i="1"/>
  <c r="GV26" i="1"/>
  <c r="HL26" i="1"/>
  <c r="IB26" i="1"/>
  <c r="GW27" i="1"/>
  <c r="HM27" i="1"/>
  <c r="IC27" i="1"/>
  <c r="GX28" i="1"/>
  <c r="HN28" i="1"/>
  <c r="ID28" i="1"/>
  <c r="GY29" i="1"/>
  <c r="HO29" i="1"/>
  <c r="IE29" i="1"/>
  <c r="IG83" i="1"/>
  <c r="IG79" i="1"/>
  <c r="IG75" i="1"/>
  <c r="IG71" i="1"/>
  <c r="IG61" i="1"/>
  <c r="IG57" i="1"/>
  <c r="IG80" i="1"/>
  <c r="IG76" i="1"/>
  <c r="IG72" i="1"/>
  <c r="IG62" i="1"/>
  <c r="IG58" i="1"/>
  <c r="IG81" i="1"/>
  <c r="IG77" i="1"/>
  <c r="IG73" i="1"/>
  <c r="IG63" i="1"/>
  <c r="IG82" i="1"/>
  <c r="IG78" i="1"/>
  <c r="IG74" i="1"/>
  <c r="IG70" i="1"/>
  <c r="IG60" i="1"/>
  <c r="IC83" i="1"/>
  <c r="IC79" i="1"/>
  <c r="IC75" i="1"/>
  <c r="IC71" i="1"/>
  <c r="IC61" i="1"/>
  <c r="IC57" i="1"/>
  <c r="IC80" i="1"/>
  <c r="IC76" i="1"/>
  <c r="IC72" i="1"/>
  <c r="IC62" i="1"/>
  <c r="IC58" i="1"/>
  <c r="IC81" i="1"/>
  <c r="IC77" i="1"/>
  <c r="IC73" i="1"/>
  <c r="IC63" i="1"/>
  <c r="IC82" i="1"/>
  <c r="IC78" i="1"/>
  <c r="IC74" i="1"/>
  <c r="IC70" i="1"/>
  <c r="IC60" i="1"/>
  <c r="HY83" i="1"/>
  <c r="HY79" i="1"/>
  <c r="HY75" i="1"/>
  <c r="HY71" i="1"/>
  <c r="HY61" i="1"/>
  <c r="HY57" i="1"/>
  <c r="HY80" i="1"/>
  <c r="HY76" i="1"/>
  <c r="HY72" i="1"/>
  <c r="HY62" i="1"/>
  <c r="HY58" i="1"/>
  <c r="HY81" i="1"/>
  <c r="HY77" i="1"/>
  <c r="HY73" i="1"/>
  <c r="HY63" i="1"/>
  <c r="HY82" i="1"/>
  <c r="HY78" i="1"/>
  <c r="HY74" i="1"/>
  <c r="HY70" i="1"/>
  <c r="HY60" i="1"/>
  <c r="HU83" i="1"/>
  <c r="HU79" i="1"/>
  <c r="HU75" i="1"/>
  <c r="HU71" i="1"/>
  <c r="HU61" i="1"/>
  <c r="HU80" i="1"/>
  <c r="HU76" i="1"/>
  <c r="HU72" i="1"/>
  <c r="HU62" i="1"/>
  <c r="HU58" i="1"/>
  <c r="HU81" i="1"/>
  <c r="HU77" i="1"/>
  <c r="HU73" i="1"/>
  <c r="HU63" i="1"/>
  <c r="HU82" i="1"/>
  <c r="HU78" i="1"/>
  <c r="HU74" i="1"/>
  <c r="HU70" i="1"/>
  <c r="HU60" i="1"/>
  <c r="HQ83" i="1"/>
  <c r="HQ79" i="1"/>
  <c r="HQ75" i="1"/>
  <c r="HQ71" i="1"/>
  <c r="HQ61" i="1"/>
  <c r="HQ80" i="1"/>
  <c r="HQ76" i="1"/>
  <c r="HQ72" i="1"/>
  <c r="HQ62" i="1"/>
  <c r="HQ58" i="1"/>
  <c r="HQ81" i="1"/>
  <c r="HQ77" i="1"/>
  <c r="HQ73" i="1"/>
  <c r="HQ63" i="1"/>
  <c r="HQ82" i="1"/>
  <c r="HQ78" i="1"/>
  <c r="HQ74" i="1"/>
  <c r="HQ70" i="1"/>
  <c r="HQ60" i="1"/>
  <c r="HM83" i="1"/>
  <c r="HM79" i="1"/>
  <c r="HM75" i="1"/>
  <c r="HM71" i="1"/>
  <c r="HM61" i="1"/>
  <c r="HM80" i="1"/>
  <c r="HM76" i="1"/>
  <c r="HM72" i="1"/>
  <c r="HM62" i="1"/>
  <c r="HM58" i="1"/>
  <c r="HM81" i="1"/>
  <c r="HM77" i="1"/>
  <c r="HM73" i="1"/>
  <c r="HM63" i="1"/>
  <c r="HM82" i="1"/>
  <c r="HM78" i="1"/>
  <c r="HM74" i="1"/>
  <c r="HM70" i="1"/>
  <c r="HM60" i="1"/>
  <c r="HI83" i="1"/>
  <c r="HI79" i="1"/>
  <c r="HI75" i="1"/>
  <c r="HI71" i="1"/>
  <c r="HI61" i="1"/>
  <c r="HI80" i="1"/>
  <c r="HI76" i="1"/>
  <c r="HI72" i="1"/>
  <c r="HI62" i="1"/>
  <c r="HI58" i="1"/>
  <c r="HI81" i="1"/>
  <c r="HI77" i="1"/>
  <c r="HI73" i="1"/>
  <c r="HI63" i="1"/>
  <c r="HI82" i="1"/>
  <c r="HI78" i="1"/>
  <c r="HI74" i="1"/>
  <c r="HI70" i="1"/>
  <c r="HI60" i="1"/>
  <c r="HE83" i="1"/>
  <c r="HE79" i="1"/>
  <c r="HE75" i="1"/>
  <c r="HE71" i="1"/>
  <c r="HE61" i="1"/>
  <c r="HE80" i="1"/>
  <c r="HE76" i="1"/>
  <c r="HE72" i="1"/>
  <c r="HE62" i="1"/>
  <c r="HE58" i="1"/>
  <c r="HE81" i="1"/>
  <c r="HE77" i="1"/>
  <c r="HE73" i="1"/>
  <c r="HE63" i="1"/>
  <c r="HE82" i="1"/>
  <c r="HE78" i="1"/>
  <c r="HE74" i="1"/>
  <c r="HE70" i="1"/>
  <c r="HE60" i="1"/>
  <c r="HA83" i="1"/>
  <c r="HA79" i="1"/>
  <c r="HA75" i="1"/>
  <c r="HA71" i="1"/>
  <c r="HA61" i="1"/>
  <c r="HA80" i="1"/>
  <c r="HA76" i="1"/>
  <c r="HA72" i="1"/>
  <c r="HA62" i="1"/>
  <c r="HA58" i="1"/>
  <c r="HA81" i="1"/>
  <c r="HA77" i="1"/>
  <c r="HA73" i="1"/>
  <c r="HA63" i="1"/>
  <c r="HA82" i="1"/>
  <c r="HA78" i="1"/>
  <c r="HA74" i="1"/>
  <c r="HA70" i="1"/>
  <c r="HA60" i="1"/>
  <c r="GW83" i="1"/>
  <c r="GW79" i="1"/>
  <c r="GW75" i="1"/>
  <c r="GW71" i="1"/>
  <c r="GW61" i="1"/>
  <c r="GW80" i="1"/>
  <c r="GW76" i="1"/>
  <c r="GW72" i="1"/>
  <c r="GW62" i="1"/>
  <c r="GW58" i="1"/>
  <c r="GW81" i="1"/>
  <c r="GW77" i="1"/>
  <c r="GW73" i="1"/>
  <c r="GW63" i="1"/>
  <c r="GW82" i="1"/>
  <c r="GW78" i="1"/>
  <c r="GW74" i="1"/>
  <c r="GW70" i="1"/>
  <c r="GW60" i="1"/>
  <c r="GS83" i="1"/>
  <c r="GS79" i="1"/>
  <c r="GS75" i="1"/>
  <c r="GS71" i="1"/>
  <c r="GS61" i="1"/>
  <c r="GS80" i="1"/>
  <c r="GS76" i="1"/>
  <c r="GS72" i="1"/>
  <c r="GS62" i="1"/>
  <c r="GS58" i="1"/>
  <c r="GS81" i="1"/>
  <c r="GS77" i="1"/>
  <c r="GS73" i="1"/>
  <c r="GS63" i="1"/>
  <c r="GS82" i="1"/>
  <c r="GS78" i="1"/>
  <c r="GS74" i="1"/>
  <c r="GS70" i="1"/>
  <c r="GS60" i="1"/>
  <c r="GQ54" i="1"/>
  <c r="GU54" i="1"/>
  <c r="GY54" i="1"/>
  <c r="HC54" i="1"/>
  <c r="HG54" i="1"/>
  <c r="HK54" i="1"/>
  <c r="HO54" i="1"/>
  <c r="HS54" i="1"/>
  <c r="HW54" i="1"/>
  <c r="IA54" i="1"/>
  <c r="IE54" i="1"/>
  <c r="GS56" i="1"/>
  <c r="GW56" i="1"/>
  <c r="HA56" i="1"/>
  <c r="HE56" i="1"/>
  <c r="HI56" i="1"/>
  <c r="HM56" i="1"/>
  <c r="HQ56" i="1"/>
  <c r="HU56" i="1"/>
  <c r="HY56" i="1"/>
  <c r="IC56" i="1"/>
  <c r="IG56" i="1"/>
  <c r="GW59" i="1"/>
  <c r="HM59" i="1"/>
  <c r="IC59" i="1"/>
  <c r="GY61" i="1"/>
  <c r="HO61" i="1"/>
  <c r="GS55" i="1"/>
  <c r="GW55" i="1"/>
  <c r="HA55" i="1"/>
  <c r="HE55" i="1"/>
  <c r="HI55" i="1"/>
  <c r="HM55" i="1"/>
  <c r="HQ55" i="1"/>
  <c r="HU55" i="1"/>
  <c r="HY55" i="1"/>
  <c r="IC55" i="1"/>
  <c r="IG55" i="1"/>
  <c r="HC57" i="1"/>
  <c r="HS57" i="1"/>
  <c r="HA59" i="1"/>
  <c r="HQ59" i="1"/>
  <c r="IG59" i="1"/>
  <c r="IE81" i="1"/>
  <c r="IE77" i="1"/>
  <c r="IE73" i="1"/>
  <c r="IE63" i="1"/>
  <c r="IE59" i="1"/>
  <c r="IE82" i="1"/>
  <c r="IE78" i="1"/>
  <c r="IE74" i="1"/>
  <c r="IE70" i="1"/>
  <c r="IE60" i="1"/>
  <c r="IE83" i="1"/>
  <c r="IE79" i="1"/>
  <c r="IE75" i="1"/>
  <c r="IE71" i="1"/>
  <c r="IE80" i="1"/>
  <c r="IE76" i="1"/>
  <c r="IE72" i="1"/>
  <c r="IE62" i="1"/>
  <c r="IE58" i="1"/>
  <c r="IA81" i="1"/>
  <c r="IA77" i="1"/>
  <c r="IA73" i="1"/>
  <c r="IA63" i="1"/>
  <c r="IA59" i="1"/>
  <c r="IA82" i="1"/>
  <c r="IA78" i="1"/>
  <c r="IA74" i="1"/>
  <c r="IA70" i="1"/>
  <c r="IA60" i="1"/>
  <c r="IA83" i="1"/>
  <c r="IA79" i="1"/>
  <c r="IA75" i="1"/>
  <c r="IA71" i="1"/>
  <c r="IA80" i="1"/>
  <c r="IA76" i="1"/>
  <c r="IA72" i="1"/>
  <c r="IA62" i="1"/>
  <c r="IA58" i="1"/>
  <c r="HW81" i="1"/>
  <c r="HW77" i="1"/>
  <c r="HW73" i="1"/>
  <c r="HW63" i="1"/>
  <c r="HW59" i="1"/>
  <c r="HW82" i="1"/>
  <c r="HW78" i="1"/>
  <c r="HW74" i="1"/>
  <c r="HW70" i="1"/>
  <c r="HW60" i="1"/>
  <c r="HW83" i="1"/>
  <c r="HW79" i="1"/>
  <c r="HW75" i="1"/>
  <c r="HW71" i="1"/>
  <c r="HW80" i="1"/>
  <c r="HW76" i="1"/>
  <c r="HW72" i="1"/>
  <c r="HW62" i="1"/>
  <c r="HW58" i="1"/>
  <c r="HS81" i="1"/>
  <c r="HS77" i="1"/>
  <c r="HS73" i="1"/>
  <c r="HS63" i="1"/>
  <c r="HS59" i="1"/>
  <c r="HS82" i="1"/>
  <c r="HS78" i="1"/>
  <c r="HS74" i="1"/>
  <c r="HS70" i="1"/>
  <c r="HS60" i="1"/>
  <c r="HS83" i="1"/>
  <c r="HS79" i="1"/>
  <c r="HS75" i="1"/>
  <c r="HS71" i="1"/>
  <c r="HS80" i="1"/>
  <c r="HS76" i="1"/>
  <c r="HS72" i="1"/>
  <c r="HS62" i="1"/>
  <c r="HS58" i="1"/>
  <c r="HO81" i="1"/>
  <c r="HO77" i="1"/>
  <c r="HO73" i="1"/>
  <c r="HO63" i="1"/>
  <c r="HO59" i="1"/>
  <c r="HO82" i="1"/>
  <c r="HO78" i="1"/>
  <c r="HO74" i="1"/>
  <c r="HO70" i="1"/>
  <c r="HO60" i="1"/>
  <c r="HO83" i="1"/>
  <c r="HO79" i="1"/>
  <c r="HO75" i="1"/>
  <c r="HO71" i="1"/>
  <c r="HO80" i="1"/>
  <c r="HO76" i="1"/>
  <c r="HO72" i="1"/>
  <c r="HO62" i="1"/>
  <c r="HO58" i="1"/>
  <c r="HK81" i="1"/>
  <c r="HK77" i="1"/>
  <c r="HK73" i="1"/>
  <c r="HK63" i="1"/>
  <c r="HK59" i="1"/>
  <c r="HK82" i="1"/>
  <c r="HK78" i="1"/>
  <c r="HK74" i="1"/>
  <c r="HK70" i="1"/>
  <c r="HK60" i="1"/>
  <c r="HK83" i="1"/>
  <c r="HK79" i="1"/>
  <c r="HK75" i="1"/>
  <c r="HK71" i="1"/>
  <c r="HK80" i="1"/>
  <c r="HK76" i="1"/>
  <c r="HK72" i="1"/>
  <c r="HK62" i="1"/>
  <c r="HK58" i="1"/>
  <c r="HG81" i="1"/>
  <c r="HG77" i="1"/>
  <c r="HG73" i="1"/>
  <c r="HG63" i="1"/>
  <c r="HG59" i="1"/>
  <c r="HG82" i="1"/>
  <c r="HG78" i="1"/>
  <c r="HG74" i="1"/>
  <c r="HG70" i="1"/>
  <c r="HG60" i="1"/>
  <c r="HG83" i="1"/>
  <c r="HG79" i="1"/>
  <c r="HG75" i="1"/>
  <c r="HG71" i="1"/>
  <c r="HG80" i="1"/>
  <c r="HG76" i="1"/>
  <c r="HG72" i="1"/>
  <c r="HG62" i="1"/>
  <c r="HG58" i="1"/>
  <c r="HC81" i="1"/>
  <c r="HC77" i="1"/>
  <c r="HC73" i="1"/>
  <c r="HC63" i="1"/>
  <c r="HC59" i="1"/>
  <c r="HC82" i="1"/>
  <c r="HC78" i="1"/>
  <c r="HC74" i="1"/>
  <c r="HC70" i="1"/>
  <c r="HC60" i="1"/>
  <c r="HC83" i="1"/>
  <c r="HC79" i="1"/>
  <c r="HC75" i="1"/>
  <c r="HC71" i="1"/>
  <c r="HC80" i="1"/>
  <c r="HC76" i="1"/>
  <c r="HC72" i="1"/>
  <c r="HC62" i="1"/>
  <c r="HC58" i="1"/>
  <c r="GY81" i="1"/>
  <c r="GY77" i="1"/>
  <c r="GY73" i="1"/>
  <c r="GY63" i="1"/>
  <c r="GY59" i="1"/>
  <c r="GY82" i="1"/>
  <c r="GY78" i="1"/>
  <c r="GY74" i="1"/>
  <c r="GY70" i="1"/>
  <c r="GY60" i="1"/>
  <c r="GY83" i="1"/>
  <c r="GY79" i="1"/>
  <c r="GY75" i="1"/>
  <c r="GY71" i="1"/>
  <c r="GY80" i="1"/>
  <c r="GY76" i="1"/>
  <c r="GY72" i="1"/>
  <c r="GY62" i="1"/>
  <c r="GY58" i="1"/>
  <c r="GU81" i="1"/>
  <c r="GU77" i="1"/>
  <c r="GU73" i="1"/>
  <c r="GU63" i="1"/>
  <c r="GU59" i="1"/>
  <c r="GU82" i="1"/>
  <c r="GU78" i="1"/>
  <c r="GU74" i="1"/>
  <c r="GU70" i="1"/>
  <c r="GU60" i="1"/>
  <c r="GU83" i="1"/>
  <c r="GU79" i="1"/>
  <c r="GU75" i="1"/>
  <c r="GU71" i="1"/>
  <c r="GU80" i="1"/>
  <c r="GU76" i="1"/>
  <c r="GU72" i="1"/>
  <c r="GU62" i="1"/>
  <c r="GU58" i="1"/>
  <c r="GQ81" i="1"/>
  <c r="GQ77" i="1"/>
  <c r="GQ73" i="1"/>
  <c r="GQ63" i="1"/>
  <c r="GQ59" i="1"/>
  <c r="GQ82" i="1"/>
  <c r="GQ78" i="1"/>
  <c r="GQ74" i="1"/>
  <c r="GQ70" i="1"/>
  <c r="GQ60" i="1"/>
  <c r="GQ83" i="1"/>
  <c r="GQ79" i="1"/>
  <c r="GQ75" i="1"/>
  <c r="GQ71" i="1"/>
  <c r="GQ80" i="1"/>
  <c r="GQ76" i="1"/>
  <c r="GQ72" i="1"/>
  <c r="GQ62" i="1"/>
  <c r="GQ58" i="1"/>
  <c r="GS54" i="1"/>
  <c r="GW54" i="1"/>
  <c r="HA54" i="1"/>
  <c r="HE54" i="1"/>
  <c r="HI54" i="1"/>
  <c r="HM54" i="1"/>
  <c r="HQ54" i="1"/>
  <c r="HU54" i="1"/>
  <c r="HY54" i="1"/>
  <c r="IC54" i="1"/>
  <c r="IG54" i="1"/>
  <c r="GQ56" i="1"/>
  <c r="GU56" i="1"/>
  <c r="GY56" i="1"/>
  <c r="HC56" i="1"/>
  <c r="HG56" i="1"/>
  <c r="HK56" i="1"/>
  <c r="HO56" i="1"/>
  <c r="HS56" i="1"/>
  <c r="HW56" i="1"/>
  <c r="IA56" i="1"/>
  <c r="IE56" i="1"/>
  <c r="HE59" i="1"/>
  <c r="HU59" i="1"/>
  <c r="GQ61" i="1"/>
  <c r="HG61" i="1"/>
  <c r="HW61" i="1"/>
  <c r="GQ55" i="1"/>
  <c r="GU55" i="1"/>
  <c r="GY55" i="1"/>
  <c r="HC55" i="1"/>
  <c r="HG55" i="1"/>
  <c r="HK55" i="1"/>
  <c r="HO55" i="1"/>
  <c r="HS55" i="1"/>
  <c r="HW55" i="1"/>
  <c r="IA55" i="1"/>
  <c r="IE55" i="1"/>
  <c r="GS57" i="1"/>
  <c r="GW57" i="1"/>
  <c r="HA57" i="1"/>
  <c r="HE57" i="1"/>
  <c r="HI57" i="1"/>
  <c r="HM57" i="1"/>
  <c r="HQ57" i="1"/>
  <c r="HU57" i="1"/>
  <c r="IE57" i="1"/>
  <c r="GS59" i="1"/>
  <c r="HI59" i="1"/>
  <c r="HY59" i="1"/>
  <c r="GU61" i="1"/>
  <c r="HK61" i="1"/>
  <c r="IA61" i="1"/>
  <c r="EJ36" i="1"/>
  <c r="EJ260" i="1"/>
  <c r="EJ156" i="1"/>
  <c r="EJ66" i="1"/>
  <c r="EJ57" i="1"/>
  <c r="EJ50" i="1"/>
  <c r="EJ31" i="1"/>
  <c r="EJ244" i="1"/>
  <c r="EJ236" i="1"/>
  <c r="EJ261" i="1"/>
  <c r="EJ240" i="1"/>
  <c r="EJ100" i="1"/>
  <c r="EJ94" i="1"/>
  <c r="EJ272" i="1"/>
  <c r="EJ310" i="1"/>
  <c r="EJ232" i="1"/>
  <c r="EJ170" i="1"/>
  <c r="EJ99" i="1"/>
  <c r="EJ97" i="1"/>
  <c r="EJ64" i="1"/>
  <c r="EJ68" i="1"/>
  <c r="EJ121" i="1"/>
  <c r="EJ120" i="1"/>
  <c r="EJ119" i="1"/>
  <c r="EJ49" i="1"/>
  <c r="EJ264" i="1"/>
  <c r="EJ286" i="1"/>
  <c r="EJ93" i="1"/>
  <c r="EJ65" i="1"/>
  <c r="EH39" i="1"/>
  <c r="EH42" i="1"/>
  <c r="EH3" i="1"/>
  <c r="EH256" i="1"/>
  <c r="EH307" i="1"/>
  <c r="EH253" i="1"/>
  <c r="EH265" i="1"/>
  <c r="EH239" i="1"/>
  <c r="EH278" i="1"/>
  <c r="EH243" i="1"/>
  <c r="EH87" i="1"/>
  <c r="EH59" i="1"/>
  <c r="EH54" i="1"/>
  <c r="EH117" i="1"/>
  <c r="EH36" i="1"/>
  <c r="EH11" i="1"/>
  <c r="EH276" i="1"/>
  <c r="EH280" i="1"/>
  <c r="EH251" i="1"/>
  <c r="EH259" i="1"/>
  <c r="EH95" i="1"/>
  <c r="EH75" i="1"/>
  <c r="EH57" i="1"/>
  <c r="EH52" i="1"/>
  <c r="EH50" i="1"/>
  <c r="EH27" i="1"/>
  <c r="EH4" i="1"/>
  <c r="EH222" i="1"/>
  <c r="EH287" i="1"/>
  <c r="EH255" i="1"/>
  <c r="EH236" i="1"/>
  <c r="EH304" i="1"/>
  <c r="EH281" i="1"/>
  <c r="EH262" i="1"/>
  <c r="EH227" i="1"/>
  <c r="EH257" i="1"/>
  <c r="EH85" i="1"/>
  <c r="EH78" i="1"/>
  <c r="EH114" i="1"/>
  <c r="EH107" i="1"/>
  <c r="EH15" i="1"/>
  <c r="EH30" i="1"/>
  <c r="EH43" i="1"/>
  <c r="EH10" i="1"/>
  <c r="EH303" i="1"/>
  <c r="EH271" i="1"/>
  <c r="EH306" i="1"/>
  <c r="EH268" i="1"/>
  <c r="EH232" i="1"/>
  <c r="EH231" i="1"/>
  <c r="EH101" i="1"/>
  <c r="EH91" i="1"/>
  <c r="EH73" i="1"/>
  <c r="EH68" i="1"/>
  <c r="EH119" i="1"/>
  <c r="EJ171" i="1"/>
  <c r="EJ21" i="1"/>
  <c r="EJ242" i="1"/>
  <c r="EJ290" i="1"/>
  <c r="EJ241" i="1"/>
  <c r="EJ151" i="1"/>
  <c r="EJ147" i="1"/>
  <c r="EJ98" i="1"/>
  <c r="EJ96" i="1"/>
  <c r="EJ95" i="1"/>
  <c r="EJ63" i="1"/>
  <c r="EJ61" i="1"/>
  <c r="EJ32" i="1"/>
  <c r="EJ19" i="1"/>
  <c r="EJ296" i="1"/>
  <c r="EJ72" i="1"/>
  <c r="EJ67" i="1"/>
  <c r="EJ224" i="1"/>
  <c r="EJ301" i="1"/>
  <c r="EJ198" i="1"/>
  <c r="EJ307" i="1"/>
  <c r="EJ243" i="1"/>
  <c r="EJ62" i="1"/>
  <c r="EH38" i="1"/>
  <c r="EH25" i="1"/>
  <c r="EH9" i="1"/>
  <c r="EH274" i="1"/>
  <c r="EH279" i="1"/>
  <c r="EH269" i="1"/>
  <c r="EH191" i="1"/>
  <c r="EH92" i="1"/>
  <c r="EH62" i="1"/>
  <c r="EH55" i="1"/>
  <c r="EH122" i="1"/>
  <c r="EH35" i="1"/>
  <c r="EH21" i="1"/>
  <c r="EH215" i="1"/>
  <c r="EH171" i="1"/>
  <c r="EH238" i="1"/>
  <c r="EH302" i="1"/>
  <c r="EH260" i="1"/>
  <c r="EH96" i="1"/>
  <c r="EH79" i="1"/>
  <c r="EH66" i="1"/>
  <c r="EH7" i="1"/>
  <c r="EH48" i="1"/>
  <c r="EH37" i="1"/>
  <c r="EH8" i="1"/>
  <c r="EH225" i="1"/>
  <c r="EH285" i="1"/>
  <c r="EH305" i="1"/>
  <c r="EH300" i="1"/>
  <c r="EH240" i="1"/>
  <c r="EH248" i="1"/>
  <c r="EH234" i="1"/>
  <c r="EH94" i="1"/>
  <c r="EH80" i="1"/>
  <c r="EH67" i="1"/>
  <c r="EH109" i="1"/>
  <c r="EH106" i="1"/>
  <c r="EH33" i="1"/>
  <c r="EH22" i="1"/>
  <c r="EH13" i="1"/>
  <c r="EH245" i="1"/>
  <c r="EH214" i="1"/>
  <c r="EH247" i="1"/>
  <c r="EH310" i="1"/>
  <c r="EH308" i="1"/>
  <c r="EH266" i="1"/>
  <c r="EH104" i="1"/>
  <c r="EH97" i="1"/>
  <c r="EH76" i="1"/>
  <c r="EH64" i="1"/>
  <c r="EH120" i="1"/>
  <c r="EJ24" i="1"/>
  <c r="EJ122" i="1"/>
  <c r="EJ5" i="1"/>
  <c r="EJ51" i="1"/>
  <c r="EJ27" i="1"/>
  <c r="EJ8" i="1"/>
  <c r="EJ4" i="1"/>
  <c r="EJ225" i="1"/>
  <c r="EJ300" i="1"/>
  <c r="EJ45" i="1"/>
  <c r="EJ194" i="1"/>
  <c r="EJ91" i="1"/>
  <c r="EJ39" i="1"/>
  <c r="EJ25" i="1"/>
  <c r="EJ220" i="1"/>
  <c r="EJ265" i="1"/>
  <c r="EJ269" i="1"/>
  <c r="EJ235" i="1"/>
  <c r="EJ125" i="1"/>
  <c r="EJ118" i="1"/>
  <c r="EH49" i="1"/>
  <c r="EH41" i="1"/>
  <c r="EH6" i="1"/>
  <c r="EH220" i="1"/>
  <c r="EH311" i="1"/>
  <c r="EH254" i="1"/>
  <c r="EH264" i="1"/>
  <c r="EH270" i="1"/>
  <c r="EH235" i="1"/>
  <c r="EH286" i="1"/>
  <c r="EH93" i="1"/>
  <c r="EH65" i="1"/>
  <c r="EH56" i="1"/>
  <c r="EH115" i="1"/>
  <c r="EH34" i="1"/>
  <c r="EH24" i="1"/>
  <c r="EH258" i="1"/>
  <c r="EH313" i="1"/>
  <c r="EH282" i="1"/>
  <c r="EH98" i="1"/>
  <c r="EH88" i="1"/>
  <c r="EH61" i="1"/>
  <c r="EH20" i="1"/>
  <c r="EH47" i="1"/>
  <c r="EH31" i="1"/>
  <c r="EH19" i="1"/>
  <c r="EH244" i="1"/>
  <c r="EH123" i="1"/>
  <c r="EH233" i="1"/>
  <c r="EH267" i="1"/>
  <c r="EH226" i="1"/>
  <c r="EH100" i="1"/>
  <c r="EH83" i="1"/>
  <c r="EH72" i="1"/>
  <c r="EH111" i="1"/>
  <c r="EH108" i="1"/>
  <c r="EH46" i="1"/>
  <c r="EH26" i="1"/>
  <c r="EH16" i="1"/>
  <c r="EH223" i="1"/>
  <c r="EH309" i="1"/>
  <c r="EH301" i="1"/>
  <c r="EH263" i="1"/>
  <c r="EH228" i="1"/>
  <c r="EH170" i="1"/>
  <c r="EH99" i="1"/>
  <c r="EH81" i="1"/>
  <c r="EH70" i="1"/>
  <c r="EH121" i="1"/>
  <c r="EH113" i="1"/>
  <c r="EJ35" i="1"/>
  <c r="EJ313" i="1"/>
  <c r="EJ196" i="1"/>
  <c r="EJ302" i="1"/>
  <c r="EJ20" i="1"/>
  <c r="EJ7" i="1"/>
  <c r="EJ52" i="1"/>
  <c r="EJ252" i="1"/>
  <c r="EJ15" i="1"/>
  <c r="EJ26" i="1"/>
  <c r="EJ288" i="1"/>
  <c r="EJ268" i="1"/>
  <c r="EJ231" i="1"/>
  <c r="EJ40" i="1"/>
  <c r="EJ41" i="1"/>
  <c r="EJ221" i="1"/>
  <c r="EJ311" i="1"/>
  <c r="EJ237" i="1"/>
  <c r="EJ192" i="1"/>
  <c r="EJ87" i="1"/>
  <c r="EJ58" i="1"/>
  <c r="EH40" i="1"/>
  <c r="EH44" i="1"/>
  <c r="EH221" i="1"/>
  <c r="EH312" i="1"/>
  <c r="EH283" i="1"/>
  <c r="EH237" i="1"/>
  <c r="EH249" i="1"/>
  <c r="EH105" i="1"/>
  <c r="EH74" i="1"/>
  <c r="EH58" i="1"/>
  <c r="EH118" i="1"/>
  <c r="EH53" i="1"/>
  <c r="EH29" i="1"/>
  <c r="EH12" i="1"/>
  <c r="EH242" i="1"/>
  <c r="EH241" i="1"/>
  <c r="EH284" i="1"/>
  <c r="EH89" i="1"/>
  <c r="EH63" i="1"/>
  <c r="EH5" i="1"/>
  <c r="EH51" i="1"/>
  <c r="EH32" i="1"/>
  <c r="EH17" i="1"/>
  <c r="EH2" i="1"/>
  <c r="EH246" i="1"/>
  <c r="EH261" i="1"/>
  <c r="EH252" i="1"/>
  <c r="EH250" i="1"/>
  <c r="EH289" i="1"/>
  <c r="EH103" i="1"/>
  <c r="EH84" i="1"/>
  <c r="EH77" i="1"/>
  <c r="EH112" i="1"/>
  <c r="EH110" i="1"/>
  <c r="EH45" i="1"/>
  <c r="EH28" i="1"/>
  <c r="EH18" i="1"/>
  <c r="EH224" i="1"/>
  <c r="EH288" i="1"/>
  <c r="EH272" i="1"/>
  <c r="EH230" i="1"/>
  <c r="EH229" i="1"/>
  <c r="EH102" i="1"/>
  <c r="EH86" i="1"/>
  <c r="EH71" i="1"/>
  <c r="EH69" i="1"/>
  <c r="EH116" i="1"/>
  <c r="DO297" i="1"/>
  <c r="DO299" i="1"/>
  <c r="DO296" i="1"/>
  <c r="DO291" i="1"/>
  <c r="DO217" i="1"/>
  <c r="DO216" i="1"/>
  <c r="EG2" i="1"/>
  <c r="DO298" i="1"/>
  <c r="DO293" i="1"/>
  <c r="DO290" i="1"/>
  <c r="DO125" i="1"/>
  <c r="DO127" i="1"/>
  <c r="DO129" i="1"/>
  <c r="DO131" i="1"/>
  <c r="DO133" i="1"/>
  <c r="DO135" i="1"/>
  <c r="DO137" i="1"/>
  <c r="DO139" i="1"/>
  <c r="DO141" i="1"/>
  <c r="DO143" i="1"/>
  <c r="DO145" i="1"/>
  <c r="DO147" i="1"/>
  <c r="DO149" i="1"/>
  <c r="DO151" i="1"/>
  <c r="DO153" i="1"/>
  <c r="DO155" i="1"/>
  <c r="DO157" i="1"/>
  <c r="DO159" i="1"/>
  <c r="DO161" i="1"/>
  <c r="DO163" i="1"/>
  <c r="DO165" i="1"/>
  <c r="DO167" i="1"/>
  <c r="DO169" i="1"/>
  <c r="DO173" i="1"/>
  <c r="DO175" i="1"/>
  <c r="DO177" i="1"/>
  <c r="DO179" i="1"/>
  <c r="DO181" i="1"/>
  <c r="DO183" i="1"/>
  <c r="DO185" i="1"/>
  <c r="DO187" i="1"/>
  <c r="DO189" i="1"/>
  <c r="DO192" i="1"/>
  <c r="DO194" i="1"/>
  <c r="DO196" i="1"/>
  <c r="DO198" i="1"/>
  <c r="DO200" i="1"/>
  <c r="DO202" i="1"/>
  <c r="DO204" i="1"/>
  <c r="DO206" i="1"/>
  <c r="DO208" i="1"/>
  <c r="DO210" i="1"/>
  <c r="DO212" i="1"/>
  <c r="DO295" i="1"/>
  <c r="DO292" i="1"/>
  <c r="DO219" i="1"/>
  <c r="DO294" i="1"/>
  <c r="DO218" i="1"/>
  <c r="DO124" i="1"/>
  <c r="DO126" i="1"/>
  <c r="DO128" i="1"/>
  <c r="DO130" i="1"/>
  <c r="DO132" i="1"/>
  <c r="DO134" i="1"/>
  <c r="DO136" i="1"/>
  <c r="DO138" i="1"/>
  <c r="DO140" i="1"/>
  <c r="DO142" i="1"/>
  <c r="DO144" i="1"/>
  <c r="DO146" i="1"/>
  <c r="DO148" i="1"/>
  <c r="DO150" i="1"/>
  <c r="DO152" i="1"/>
  <c r="DO154" i="1"/>
  <c r="DO156" i="1"/>
  <c r="DO158" i="1"/>
  <c r="DO160" i="1"/>
  <c r="DO162" i="1"/>
  <c r="DO164" i="1"/>
  <c r="DO166" i="1"/>
  <c r="DO168" i="1"/>
  <c r="DO172" i="1"/>
  <c r="DO174" i="1"/>
  <c r="DO176" i="1"/>
  <c r="DO178" i="1"/>
  <c r="DO180" i="1"/>
  <c r="DO182" i="1"/>
  <c r="DO184" i="1"/>
  <c r="DO186" i="1"/>
  <c r="DO188" i="1"/>
  <c r="DO190" i="1"/>
  <c r="DO193" i="1"/>
  <c r="DO195" i="1"/>
  <c r="DO197" i="1"/>
  <c r="DO199" i="1"/>
  <c r="DO201" i="1"/>
  <c r="DO203" i="1"/>
  <c r="DO205" i="1"/>
  <c r="DO207" i="1"/>
  <c r="DO209" i="1"/>
  <c r="DO211" i="1"/>
  <c r="DO213" i="1"/>
  <c r="ED34" i="1"/>
  <c r="EJ29" i="1"/>
  <c r="EG11" i="1"/>
  <c r="ED93" i="1"/>
  <c r="ED92" i="1"/>
  <c r="EF36" i="1"/>
  <c r="EG29" i="1"/>
  <c r="EF21" i="1"/>
  <c r="ED141" i="1"/>
  <c r="EE292" i="1"/>
  <c r="EE295" i="1"/>
  <c r="EF77" i="1"/>
  <c r="EF72" i="1"/>
  <c r="EF114" i="1"/>
  <c r="ED112" i="1"/>
  <c r="EF15" i="1"/>
  <c r="EF46" i="1"/>
  <c r="EF33" i="1"/>
  <c r="EF30" i="1"/>
  <c r="EF28" i="1"/>
  <c r="EF26" i="1"/>
  <c r="EF22" i="1"/>
  <c r="ED43" i="1"/>
  <c r="EF16" i="1"/>
  <c r="EF10" i="1"/>
  <c r="EF245" i="1"/>
  <c r="EF288" i="1"/>
  <c r="EF185" i="1"/>
  <c r="EF214" i="1"/>
  <c r="ED271" i="1"/>
  <c r="EE306" i="1"/>
  <c r="EE310" i="1"/>
  <c r="EG180" i="1"/>
  <c r="EG308" i="1"/>
  <c r="EF266" i="1"/>
  <c r="EF232" i="1"/>
  <c r="ED230" i="1"/>
  <c r="ED263" i="1"/>
  <c r="EF229" i="1"/>
  <c r="EG158" i="1"/>
  <c r="EE204" i="1"/>
  <c r="ED145" i="1"/>
  <c r="EF99" i="1"/>
  <c r="EF97" i="1"/>
  <c r="EF91" i="1"/>
  <c r="ED86" i="1"/>
  <c r="EF81" i="1"/>
  <c r="EF73" i="1"/>
  <c r="EF71" i="1"/>
  <c r="EF70" i="1"/>
  <c r="ED69" i="1"/>
  <c r="EF121" i="1"/>
  <c r="EF120" i="1"/>
  <c r="EF119" i="1"/>
  <c r="EF116" i="1"/>
  <c r="EF113" i="1"/>
  <c r="EJ107" i="1"/>
  <c r="ED38" i="1"/>
  <c r="EF41" i="1"/>
  <c r="EF42" i="1"/>
  <c r="ED44" i="1"/>
  <c r="EF221" i="1"/>
  <c r="EF311" i="1"/>
  <c r="ED307" i="1"/>
  <c r="EF274" i="1"/>
  <c r="ED279" i="1"/>
  <c r="EF265" i="1"/>
  <c r="EF269" i="1"/>
  <c r="ED239" i="1"/>
  <c r="ED283" i="1"/>
  <c r="EF270" i="1"/>
  <c r="ED278" i="1"/>
  <c r="EF237" i="1"/>
  <c r="ED153" i="1"/>
  <c r="EE249" i="1"/>
  <c r="ED149" i="1"/>
  <c r="ED157" i="1"/>
  <c r="EF181" i="1"/>
  <c r="EJ197" i="1"/>
  <c r="EF93" i="1"/>
  <c r="EF242" i="1"/>
  <c r="ED189" i="1"/>
  <c r="EG189" i="1"/>
  <c r="EE290" i="1"/>
  <c r="EE141" i="1"/>
  <c r="EF200" i="1"/>
  <c r="EF202" i="1"/>
  <c r="EE139" i="1"/>
  <c r="EF155" i="1"/>
  <c r="EE147" i="1"/>
  <c r="EE57" i="1"/>
  <c r="EE217" i="1"/>
  <c r="EJ208" i="1"/>
  <c r="EJ160" i="1"/>
  <c r="ED187" i="1"/>
  <c r="ED185" i="1"/>
  <c r="EG232" i="1"/>
  <c r="EE159" i="1"/>
  <c r="EE145" i="1"/>
  <c r="EJ104" i="1"/>
  <c r="ED253" i="1"/>
  <c r="EE253" i="1"/>
  <c r="EE254" i="1"/>
  <c r="ED183" i="1"/>
  <c r="EF157" i="1"/>
  <c r="ED181" i="1"/>
  <c r="ED51" i="1"/>
  <c r="ED50" i="1"/>
  <c r="EF11" i="1"/>
  <c r="EF12" i="1"/>
  <c r="EE258" i="1"/>
  <c r="EE161" i="1"/>
  <c r="EJ161" i="1"/>
  <c r="EF142" i="1"/>
  <c r="EE168" i="1"/>
  <c r="EE130" i="1"/>
  <c r="EJ251" i="1"/>
  <c r="EG251" i="1"/>
  <c r="ED282" i="1"/>
  <c r="EJ200" i="1"/>
  <c r="EJ202" i="1"/>
  <c r="EJ155" i="1"/>
  <c r="EE126" i="1"/>
  <c r="EE110" i="1"/>
  <c r="EE108" i="1"/>
  <c r="EG106" i="1"/>
  <c r="EF106" i="1"/>
  <c r="EF109" i="1"/>
  <c r="EF53" i="1"/>
  <c r="EF34" i="1"/>
  <c r="EG35" i="1"/>
  <c r="ED36" i="1"/>
  <c r="ED29" i="1"/>
  <c r="EE29" i="1"/>
  <c r="EG24" i="1"/>
  <c r="ED21" i="1"/>
  <c r="ED11" i="1"/>
  <c r="EF215" i="1"/>
  <c r="EF276" i="1"/>
  <c r="EG242" i="1"/>
  <c r="EG171" i="1"/>
  <c r="EG313" i="1"/>
  <c r="EE189" i="1"/>
  <c r="EF280" i="1"/>
  <c r="EG196" i="1"/>
  <c r="EG260" i="1"/>
  <c r="EF259" i="1"/>
  <c r="EF284" i="1"/>
  <c r="EF282" i="1"/>
  <c r="ED202" i="1"/>
  <c r="EG155" i="1"/>
  <c r="EE294" i="1"/>
  <c r="ED98" i="1"/>
  <c r="ED96" i="1"/>
  <c r="ED95" i="1"/>
  <c r="ED89" i="1"/>
  <c r="ED88" i="1"/>
  <c r="ED79" i="1"/>
  <c r="EF75" i="1"/>
  <c r="ED63" i="1"/>
  <c r="ED61" i="1"/>
  <c r="EG66" i="1"/>
  <c r="ED122" i="1"/>
  <c r="ED117" i="1"/>
  <c r="EJ110" i="1"/>
  <c r="EJ108" i="1"/>
  <c r="EG5" i="1"/>
  <c r="ED20" i="1"/>
  <c r="ED7" i="1"/>
  <c r="EG51" i="1"/>
  <c r="ED47" i="1"/>
  <c r="EF48" i="1"/>
  <c r="EG50" i="1"/>
  <c r="ED65" i="1"/>
  <c r="EE58" i="1"/>
  <c r="ED19" i="1"/>
  <c r="EE219" i="1"/>
  <c r="EG250" i="1"/>
  <c r="ED250" i="1"/>
  <c r="EG160" i="1"/>
  <c r="ED160" i="1"/>
  <c r="EJ103" i="1"/>
  <c r="ED103" i="1"/>
  <c r="EJ85" i="1"/>
  <c r="EG112" i="1"/>
  <c r="ED306" i="1"/>
  <c r="EF180" i="1"/>
  <c r="EE297" i="1"/>
  <c r="EE152" i="1"/>
  <c r="EE148" i="1"/>
  <c r="EE104" i="1"/>
  <c r="EJ101" i="1"/>
  <c r="EE81" i="1"/>
  <c r="EG107" i="1"/>
  <c r="ED49" i="1"/>
  <c r="EJ256" i="1"/>
  <c r="ED154" i="1"/>
  <c r="EE307" i="1"/>
  <c r="EG254" i="1"/>
  <c r="EF179" i="1"/>
  <c r="EF138" i="1"/>
  <c r="EG239" i="1"/>
  <c r="ED235" i="1"/>
  <c r="ED243" i="1"/>
  <c r="EE140" i="1"/>
  <c r="EE144" i="1"/>
  <c r="EG105" i="1"/>
  <c r="EJ105" i="1"/>
  <c r="ED105" i="1"/>
  <c r="EF8" i="1"/>
  <c r="EE216" i="1"/>
  <c r="EF246" i="1"/>
  <c r="ED285" i="1"/>
  <c r="EJ255" i="1"/>
  <c r="EG255" i="1"/>
  <c r="EE174" i="1"/>
  <c r="EG305" i="1"/>
  <c r="EE172" i="1"/>
  <c r="EE296" i="1"/>
  <c r="EG262" i="1"/>
  <c r="EE252" i="1"/>
  <c r="EF248" i="1"/>
  <c r="EG227" i="1"/>
  <c r="EF227" i="1"/>
  <c r="EF226" i="1"/>
  <c r="ED234" i="1"/>
  <c r="ED257" i="1"/>
  <c r="EJ257" i="1"/>
  <c r="EE293" i="1"/>
  <c r="EE164" i="1"/>
  <c r="EG175" i="1"/>
  <c r="EE132" i="1"/>
  <c r="EG206" i="1"/>
  <c r="EJ206" i="1"/>
  <c r="EE134" i="1"/>
  <c r="EE103" i="1"/>
  <c r="EF85" i="1"/>
  <c r="ED111" i="1"/>
  <c r="EF111" i="1"/>
  <c r="EG16" i="1"/>
  <c r="EG245" i="1"/>
  <c r="EG303" i="1"/>
  <c r="EG214" i="1"/>
  <c r="EG247" i="1"/>
  <c r="EG309" i="1"/>
  <c r="EG229" i="1"/>
  <c r="EG228" i="1"/>
  <c r="EF158" i="1"/>
  <c r="EJ204" i="1"/>
  <c r="EF101" i="1"/>
  <c r="EG101" i="1"/>
  <c r="EJ102" i="1"/>
  <c r="EG71" i="1"/>
  <c r="EG70" i="1"/>
  <c r="EF68" i="1"/>
  <c r="EG121" i="1"/>
  <c r="EG120" i="1"/>
  <c r="EG119" i="1"/>
  <c r="EG116" i="1"/>
  <c r="EG113" i="1"/>
  <c r="EF107" i="1"/>
  <c r="EG42" i="1"/>
  <c r="EG9" i="1"/>
  <c r="EG154" i="1"/>
  <c r="EG274" i="1"/>
  <c r="EJ312" i="1"/>
  <c r="EG270" i="1"/>
  <c r="EE153" i="1"/>
  <c r="EG249" i="1"/>
  <c r="EE149" i="1"/>
  <c r="ED162" i="1"/>
  <c r="EJ157" i="1"/>
  <c r="EE128" i="1"/>
  <c r="EJ191" i="1"/>
  <c r="EJ178" i="1"/>
  <c r="EF105" i="1"/>
  <c r="EG93" i="1"/>
  <c r="EG92" i="1"/>
  <c r="EE87" i="1"/>
  <c r="EF87" i="1"/>
  <c r="EF74" i="1"/>
  <c r="EF65" i="1"/>
  <c r="EG62" i="1"/>
  <c r="EG56" i="1"/>
  <c r="ED32" i="1"/>
  <c r="EG31" i="1"/>
  <c r="ED37" i="1"/>
  <c r="ED27" i="1"/>
  <c r="EG19" i="1"/>
  <c r="ED8" i="1"/>
  <c r="ED4" i="1"/>
  <c r="ED225" i="1"/>
  <c r="ED222" i="1"/>
  <c r="ED287" i="1"/>
  <c r="ED246" i="1"/>
  <c r="EF285" i="1"/>
  <c r="EE255" i="1"/>
  <c r="ED261" i="1"/>
  <c r="EG176" i="1"/>
  <c r="EG123" i="1"/>
  <c r="EG300" i="1"/>
  <c r="EF281" i="1"/>
  <c r="ED233" i="1"/>
  <c r="ED262" i="1"/>
  <c r="EF267" i="1"/>
  <c r="ED248" i="1"/>
  <c r="ED227" i="1"/>
  <c r="ED226" i="1"/>
  <c r="EF234" i="1"/>
  <c r="EJ203" i="1"/>
  <c r="EE160" i="1"/>
  <c r="ED206" i="1"/>
  <c r="ED289" i="1"/>
  <c r="EE187" i="1"/>
  <c r="ED100" i="1"/>
  <c r="ED85" i="1"/>
  <c r="ED84" i="1"/>
  <c r="ED83" i="1"/>
  <c r="ED80" i="1"/>
  <c r="ED78" i="1"/>
  <c r="ED77" i="1"/>
  <c r="ED72" i="1"/>
  <c r="EG67" i="1"/>
  <c r="ED114" i="1"/>
  <c r="EF112" i="1"/>
  <c r="EG45" i="1"/>
  <c r="ED46" i="1"/>
  <c r="ED33" i="1"/>
  <c r="ED30" i="1"/>
  <c r="EJ30" i="1"/>
  <c r="ED28" i="1"/>
  <c r="ED26" i="1"/>
  <c r="ED22" i="1"/>
  <c r="ED16" i="1"/>
  <c r="EF13" i="1"/>
  <c r="EG224" i="1"/>
  <c r="EF223" i="1"/>
  <c r="ED245" i="1"/>
  <c r="ED303" i="1"/>
  <c r="EE185" i="1"/>
  <c r="ED214" i="1"/>
  <c r="EF271" i="1"/>
  <c r="EG272" i="1"/>
  <c r="ED247" i="1"/>
  <c r="EJ306" i="1"/>
  <c r="EG306" i="1"/>
  <c r="ED309" i="1"/>
  <c r="EE309" i="1"/>
  <c r="ED301" i="1"/>
  <c r="EG310" i="1"/>
  <c r="EG268" i="1"/>
  <c r="ED308" i="1"/>
  <c r="EF230" i="1"/>
  <c r="EF263" i="1"/>
  <c r="EG231" i="1"/>
  <c r="ED229" i="1"/>
  <c r="ED228" i="1"/>
  <c r="EG170" i="1"/>
  <c r="ED204" i="1"/>
  <c r="EF159" i="1"/>
  <c r="ED159" i="1"/>
  <c r="ED99" i="1"/>
  <c r="ED97" i="1"/>
  <c r="ED91" i="1"/>
  <c r="EF86" i="1"/>
  <c r="EE86" i="1"/>
  <c r="ED81" i="1"/>
  <c r="ED71" i="1"/>
  <c r="EG64" i="1"/>
  <c r="EG68" i="1"/>
  <c r="EF69" i="1"/>
  <c r="ED121" i="1"/>
  <c r="ED120" i="1"/>
  <c r="ED119" i="1"/>
  <c r="ED116" i="1"/>
  <c r="ED113" i="1"/>
  <c r="EG49" i="1"/>
  <c r="EF38" i="1"/>
  <c r="EG39" i="1"/>
  <c r="ED40" i="1"/>
  <c r="ED41" i="1"/>
  <c r="EG25" i="1"/>
  <c r="ED42" i="1"/>
  <c r="EF44" i="1"/>
  <c r="EG6" i="1"/>
  <c r="ED9" i="1"/>
  <c r="ED221" i="1"/>
  <c r="EG220" i="1"/>
  <c r="ED311" i="1"/>
  <c r="ED274" i="1"/>
  <c r="EF279" i="1"/>
  <c r="ED265" i="1"/>
  <c r="EG264" i="1"/>
  <c r="ED312" i="1"/>
  <c r="ED269" i="1"/>
  <c r="EF239" i="1"/>
  <c r="EF283" i="1"/>
  <c r="ED270" i="1"/>
  <c r="EF278" i="1"/>
  <c r="ED237" i="1"/>
  <c r="EG235" i="1"/>
  <c r="EG243" i="1"/>
  <c r="EG286" i="1"/>
  <c r="EE183" i="1"/>
  <c r="EG157" i="1"/>
  <c r="EE157" i="1"/>
  <c r="EE181" i="1"/>
  <c r="ED53" i="1"/>
  <c r="EG53" i="1"/>
  <c r="EG34" i="1"/>
  <c r="ED35" i="1"/>
  <c r="ED24" i="1"/>
  <c r="EJ11" i="1"/>
  <c r="ED12" i="1"/>
  <c r="EJ12" i="1"/>
  <c r="EF218" i="1"/>
  <c r="EE218" i="1"/>
  <c r="EG215" i="1"/>
  <c r="EG276" i="1"/>
  <c r="EF29" i="1"/>
  <c r="EE21" i="1"/>
  <c r="EE11" i="1"/>
  <c r="EE12" i="1"/>
  <c r="ED215" i="1"/>
  <c r="ED276" i="1"/>
  <c r="EE53" i="1"/>
  <c r="EE34" i="1"/>
  <c r="EJ53" i="1"/>
  <c r="EJ34" i="1"/>
  <c r="EF35" i="1"/>
  <c r="EG36" i="1"/>
  <c r="EF24" i="1"/>
  <c r="EG21" i="1"/>
  <c r="EG12" i="1"/>
  <c r="EJ218" i="1"/>
  <c r="EJ215" i="1"/>
  <c r="EJ276" i="1"/>
  <c r="EF258" i="1"/>
  <c r="EF171" i="1"/>
  <c r="ED218" i="1"/>
  <c r="EE215" i="1"/>
  <c r="EE276" i="1"/>
  <c r="ED210" i="1"/>
  <c r="EE280" i="1"/>
  <c r="ED242" i="1"/>
  <c r="EJ258" i="1"/>
  <c r="ED258" i="1"/>
  <c r="EG258" i="1"/>
  <c r="ED171" i="1"/>
  <c r="EE210" i="1"/>
  <c r="EJ189" i="1"/>
  <c r="ED238" i="1"/>
  <c r="EJ238" i="1"/>
  <c r="EG280" i="1"/>
  <c r="EF161" i="1"/>
  <c r="EF212" i="1"/>
  <c r="EE212" i="1"/>
  <c r="ED142" i="1"/>
  <c r="EF196" i="1"/>
  <c r="EJ168" i="1"/>
  <c r="ED302" i="1"/>
  <c r="EJ130" i="1"/>
  <c r="EF291" i="1"/>
  <c r="EE291" i="1"/>
  <c r="EJ141" i="1"/>
  <c r="EG141" i="1"/>
  <c r="ED251" i="1"/>
  <c r="EG241" i="1"/>
  <c r="ED241" i="1"/>
  <c r="EG259" i="1"/>
  <c r="EG284" i="1"/>
  <c r="EG282" i="1"/>
  <c r="ED200" i="1"/>
  <c r="EE173" i="1"/>
  <c r="EG139" i="1"/>
  <c r="EE155" i="1"/>
  <c r="EJ126" i="1"/>
  <c r="EF294" i="1"/>
  <c r="EF177" i="1"/>
  <c r="EG177" i="1"/>
  <c r="EE177" i="1"/>
  <c r="EG151" i="1"/>
  <c r="ED292" i="1"/>
  <c r="EE156" i="1"/>
  <c r="EG147" i="1"/>
  <c r="EJ182" i="1"/>
  <c r="EE182" i="1"/>
  <c r="ED295" i="1"/>
  <c r="EJ89" i="1"/>
  <c r="EJ88" i="1"/>
  <c r="EJ79" i="1"/>
  <c r="EG75" i="1"/>
  <c r="ED66" i="1"/>
  <c r="EF57" i="1"/>
  <c r="EJ117" i="1"/>
  <c r="EG110" i="1"/>
  <c r="ED110" i="1"/>
  <c r="ED108" i="1"/>
  <c r="EG108" i="1"/>
  <c r="ED106" i="1"/>
  <c r="EJ109" i="1"/>
  <c r="EE109" i="1"/>
  <c r="ED5" i="1"/>
  <c r="ED52" i="1"/>
  <c r="EJ47" i="1"/>
  <c r="EG48" i="1"/>
  <c r="ED31" i="1"/>
  <c r="EJ37" i="1"/>
  <c r="EF17" i="1"/>
  <c r="EG17" i="1"/>
  <c r="ED2" i="1"/>
  <c r="EJ222" i="1"/>
  <c r="ED219" i="1"/>
  <c r="EG217" i="1"/>
  <c r="EJ216" i="1"/>
  <c r="EJ287" i="1"/>
  <c r="EJ246" i="1"/>
  <c r="ED244" i="1"/>
  <c r="EG285" i="1"/>
  <c r="ED255" i="1"/>
  <c r="EE208" i="1"/>
  <c r="EJ174" i="1"/>
  <c r="ED305" i="1"/>
  <c r="EJ305" i="1"/>
  <c r="ED236" i="1"/>
  <c r="EJ172" i="1"/>
  <c r="EF304" i="1"/>
  <c r="EG296" i="1"/>
  <c r="ED123" i="1"/>
  <c r="ED300" i="1"/>
  <c r="EG281" i="1"/>
  <c r="EJ233" i="1"/>
  <c r="EG240" i="1"/>
  <c r="EJ262" i="1"/>
  <c r="EG252" i="1"/>
  <c r="EF252" i="1"/>
  <c r="EG267" i="1"/>
  <c r="EE248" i="1"/>
  <c r="EJ248" i="1"/>
  <c r="EJ227" i="1"/>
  <c r="EJ250" i="1"/>
  <c r="EJ226" i="1"/>
  <c r="EG234" i="1"/>
  <c r="EF257" i="1"/>
  <c r="EG293" i="1"/>
  <c r="EJ164" i="1"/>
  <c r="EF175" i="1"/>
  <c r="EE175" i="1"/>
  <c r="EJ132" i="1"/>
  <c r="EF206" i="1"/>
  <c r="EG298" i="1"/>
  <c r="EF129" i="1"/>
  <c r="EE129" i="1"/>
  <c r="EJ289" i="1"/>
  <c r="EJ134" i="1"/>
  <c r="EJ187" i="1"/>
  <c r="EG143" i="1"/>
  <c r="EG103" i="1"/>
  <c r="ED94" i="1"/>
  <c r="EJ84" i="1"/>
  <c r="EJ83" i="1"/>
  <c r="EJ80" i="1"/>
  <c r="EJ78" i="1"/>
  <c r="EJ77" i="1"/>
  <c r="ED67" i="1"/>
  <c r="EJ114" i="1"/>
  <c r="EE111" i="1"/>
  <c r="ED15" i="1"/>
  <c r="ED45" i="1"/>
  <c r="EJ46" i="1"/>
  <c r="EJ33" i="1"/>
  <c r="EE30" i="1"/>
  <c r="EJ28" i="1"/>
  <c r="EJ22" i="1"/>
  <c r="EF43" i="1"/>
  <c r="EG43" i="1"/>
  <c r="EF18" i="1"/>
  <c r="EG18" i="1"/>
  <c r="EJ16" i="1"/>
  <c r="EG13" i="1"/>
  <c r="ED10" i="1"/>
  <c r="EJ10" i="1"/>
  <c r="ED224" i="1"/>
  <c r="EG223" i="1"/>
  <c r="EJ245" i="1"/>
  <c r="EJ303" i="1"/>
  <c r="ED288" i="1"/>
  <c r="EJ185" i="1"/>
  <c r="EJ214" i="1"/>
  <c r="EG271" i="1"/>
  <c r="ED272" i="1"/>
  <c r="EE299" i="1"/>
  <c r="EJ247" i="1"/>
  <c r="ED310" i="1"/>
  <c r="ED268" i="1"/>
  <c r="ED146" i="1"/>
  <c r="EF167" i="1"/>
  <c r="EE167" i="1"/>
  <c r="ED297" i="1"/>
  <c r="EJ308" i="1"/>
  <c r="EE308" i="1"/>
  <c r="EF194" i="1"/>
  <c r="ED266" i="1"/>
  <c r="EJ266" i="1"/>
  <c r="ED232" i="1"/>
  <c r="EG230" i="1"/>
  <c r="EG263" i="1"/>
  <c r="EF198" i="1"/>
  <c r="ED231" i="1"/>
  <c r="EJ229" i="1"/>
  <c r="EJ228" i="1"/>
  <c r="EJ136" i="1"/>
  <c r="EF165" i="1"/>
  <c r="EE165" i="1"/>
  <c r="ED152" i="1"/>
  <c r="EJ124" i="1"/>
  <c r="ED158" i="1"/>
  <c r="ED150" i="1"/>
  <c r="EF131" i="1"/>
  <c r="EE131" i="1"/>
  <c r="ED170" i="1"/>
  <c r="ED148" i="1"/>
  <c r="EF135" i="1"/>
  <c r="EE135" i="1"/>
  <c r="EF127" i="1"/>
  <c r="EE127" i="1"/>
  <c r="EF163" i="1"/>
  <c r="EE163" i="1"/>
  <c r="EJ145" i="1"/>
  <c r="EG145" i="1"/>
  <c r="ED104" i="1"/>
  <c r="EF102" i="1"/>
  <c r="EJ81" i="1"/>
  <c r="ED76" i="1"/>
  <c r="EG76" i="1"/>
  <c r="ED73" i="1"/>
  <c r="EJ73" i="1"/>
  <c r="EJ71" i="1"/>
  <c r="ED70" i="1"/>
  <c r="EJ70" i="1"/>
  <c r="ED64" i="1"/>
  <c r="ED68" i="1"/>
  <c r="EG69" i="1"/>
  <c r="EJ116" i="1"/>
  <c r="EJ113" i="1"/>
  <c r="EE107" i="1"/>
  <c r="EG38" i="1"/>
  <c r="ED39" i="1"/>
  <c r="ED25" i="1"/>
  <c r="EJ42" i="1"/>
  <c r="EG44" i="1"/>
  <c r="ED6" i="1"/>
  <c r="EJ9" i="1"/>
  <c r="EF3" i="1"/>
  <c r="EG3" i="1"/>
  <c r="ED220" i="1"/>
  <c r="EG256" i="1"/>
  <c r="EF256" i="1"/>
  <c r="EE154" i="1"/>
  <c r="EF307" i="1"/>
  <c r="EJ274" i="1"/>
  <c r="EF253" i="1"/>
  <c r="EJ254" i="1"/>
  <c r="ED254" i="1"/>
  <c r="EG279" i="1"/>
  <c r="EG179" i="1"/>
  <c r="EE179" i="1"/>
  <c r="ED264" i="1"/>
  <c r="EF169" i="1"/>
  <c r="EE169" i="1"/>
  <c r="EF312" i="1"/>
  <c r="EE138" i="1"/>
  <c r="EG283" i="1"/>
  <c r="EJ270" i="1"/>
  <c r="EF137" i="1"/>
  <c r="EE137" i="1"/>
  <c r="EG278" i="1"/>
  <c r="EJ153" i="1"/>
  <c r="EG153" i="1"/>
  <c r="EF249" i="1"/>
  <c r="EJ249" i="1"/>
  <c r="ED286" i="1"/>
  <c r="EJ166" i="1"/>
  <c r="EJ190" i="1"/>
  <c r="EF133" i="1"/>
  <c r="EE133" i="1"/>
  <c r="EJ149" i="1"/>
  <c r="EG149" i="1"/>
  <c r="ED140" i="1"/>
  <c r="EJ183" i="1"/>
  <c r="EJ181" i="1"/>
  <c r="EF125" i="1"/>
  <c r="EE125" i="1"/>
  <c r="EJ128" i="1"/>
  <c r="EF191" i="1"/>
  <c r="ED144" i="1"/>
  <c r="EJ186" i="1"/>
  <c r="EF192" i="1"/>
  <c r="EJ92" i="1"/>
  <c r="ED87" i="1"/>
  <c r="EG87" i="1"/>
  <c r="EJ59" i="1"/>
  <c r="EG58" i="1"/>
  <c r="EF56" i="1"/>
  <c r="ED55" i="1"/>
  <c r="EJ115" i="1"/>
  <c r="EF189" i="1"/>
  <c r="EF238" i="1"/>
  <c r="ED280" i="1"/>
  <c r="EG161" i="1"/>
  <c r="EE142" i="1"/>
  <c r="ED168" i="1"/>
  <c r="EF302" i="1"/>
  <c r="EE302" i="1"/>
  <c r="ED130" i="1"/>
  <c r="EE251" i="1"/>
  <c r="ED259" i="1"/>
  <c r="ED284" i="1"/>
  <c r="EE200" i="1"/>
  <c r="EE202" i="1"/>
  <c r="ED155" i="1"/>
  <c r="ED126" i="1"/>
  <c r="ED156" i="1"/>
  <c r="EF98" i="1"/>
  <c r="EF96" i="1"/>
  <c r="EF95" i="1"/>
  <c r="EF89" i="1"/>
  <c r="EE89" i="1"/>
  <c r="EF88" i="1"/>
  <c r="EE88" i="1"/>
  <c r="EG79" i="1"/>
  <c r="EF79" i="1"/>
  <c r="EE79" i="1"/>
  <c r="ED75" i="1"/>
  <c r="EF63" i="1"/>
  <c r="EF61" i="1"/>
  <c r="EF122" i="1"/>
  <c r="EF117" i="1"/>
  <c r="EE117" i="1"/>
  <c r="EG109" i="1"/>
  <c r="EF20" i="1"/>
  <c r="EF7" i="1"/>
  <c r="EF52" i="1"/>
  <c r="EF47" i="1"/>
  <c r="EE47" i="1"/>
  <c r="ED48" i="1"/>
  <c r="EF32" i="1"/>
  <c r="EF37" i="1"/>
  <c r="EE37" i="1"/>
  <c r="EF27" i="1"/>
  <c r="EE27" i="1"/>
  <c r="ED17" i="1"/>
  <c r="EF4" i="1"/>
  <c r="EF2" i="1"/>
  <c r="EJ2" i="1"/>
  <c r="EE2" i="1"/>
  <c r="EF225" i="1"/>
  <c r="EF222" i="1"/>
  <c r="EE222" i="1"/>
  <c r="ED216" i="1"/>
  <c r="EF287" i="1"/>
  <c r="EE246" i="1"/>
  <c r="EF244" i="1"/>
  <c r="EE244" i="1"/>
  <c r="EG208" i="1"/>
  <c r="EF305" i="1"/>
  <c r="EE305" i="1"/>
  <c r="EF236" i="1"/>
  <c r="EF261" i="1"/>
  <c r="ED172" i="1"/>
  <c r="ED304" i="1"/>
  <c r="EJ123" i="1"/>
  <c r="ED281" i="1"/>
  <c r="EF233" i="1"/>
  <c r="EE233" i="1"/>
  <c r="EF262" i="1"/>
  <c r="EE262" i="1"/>
  <c r="ED267" i="1"/>
  <c r="EG248" i="1"/>
  <c r="EE227" i="1"/>
  <c r="EE226" i="1"/>
  <c r="EJ293" i="1"/>
  <c r="ED164" i="1"/>
  <c r="ED132" i="1"/>
  <c r="EE206" i="1"/>
  <c r="EF289" i="1"/>
  <c r="EE289" i="1"/>
  <c r="ED134" i="1"/>
  <c r="EF187" i="1"/>
  <c r="EF100" i="1"/>
  <c r="EF94" i="1"/>
  <c r="EG84" i="1"/>
  <c r="EF84" i="1"/>
  <c r="EE84" i="1"/>
  <c r="EG83" i="1"/>
  <c r="EF83" i="1"/>
  <c r="EE83" i="1"/>
  <c r="EG80" i="1"/>
  <c r="EF80" i="1"/>
  <c r="EE80" i="1"/>
  <c r="EG78" i="1"/>
  <c r="EF78" i="1"/>
  <c r="EE78" i="1"/>
  <c r="EG77" i="1"/>
  <c r="EE77" i="1"/>
  <c r="EE72" i="1"/>
  <c r="EE114" i="1"/>
  <c r="EG111" i="1"/>
  <c r="EJ111" i="1"/>
  <c r="EE46" i="1"/>
  <c r="EE33" i="1"/>
  <c r="EE28" i="1"/>
  <c r="EE16" i="1"/>
  <c r="EE10" i="1"/>
  <c r="EE245" i="1"/>
  <c r="EE303" i="1"/>
  <c r="EE214" i="1"/>
  <c r="EG299" i="1"/>
  <c r="EE247" i="1"/>
  <c r="EF309" i="1"/>
  <c r="EE301" i="1"/>
  <c r="EE146" i="1"/>
  <c r="EE266" i="1"/>
  <c r="ED136" i="1"/>
  <c r="ED124" i="1"/>
  <c r="EE150" i="1"/>
  <c r="EE91" i="1"/>
  <c r="EE73" i="1"/>
  <c r="EE71" i="1"/>
  <c r="EE70" i="1"/>
  <c r="EE116" i="1"/>
  <c r="EE113" i="1"/>
  <c r="EJ6" i="1"/>
  <c r="EE9" i="1"/>
  <c r="EG138" i="1"/>
  <c r="ED166" i="1"/>
  <c r="EF183" i="1"/>
  <c r="ED128" i="1"/>
  <c r="EJ74" i="1"/>
  <c r="EF62" i="1"/>
  <c r="EF59" i="1"/>
  <c r="EE59" i="1"/>
  <c r="EE115" i="1"/>
  <c r="EE313" i="1"/>
  <c r="EF313" i="1"/>
  <c r="EJ210" i="1"/>
  <c r="EG238" i="1"/>
  <c r="EJ280" i="1"/>
  <c r="EJ212" i="1"/>
  <c r="EG142" i="1"/>
  <c r="EG302" i="1"/>
  <c r="EF130" i="1"/>
  <c r="EJ291" i="1"/>
  <c r="EF251" i="1"/>
  <c r="EF241" i="1"/>
  <c r="EF260" i="1"/>
  <c r="EJ259" i="1"/>
  <c r="EJ284" i="1"/>
  <c r="EJ282" i="1"/>
  <c r="EJ173" i="1"/>
  <c r="EJ294" i="1"/>
  <c r="EJ177" i="1"/>
  <c r="EE151" i="1"/>
  <c r="EG182" i="1"/>
  <c r="EG295" i="1"/>
  <c r="EG98" i="1"/>
  <c r="EG96" i="1"/>
  <c r="EG95" i="1"/>
  <c r="EG89" i="1"/>
  <c r="EG88" i="1"/>
  <c r="EJ75" i="1"/>
  <c r="EG63" i="1"/>
  <c r="EG61" i="1"/>
  <c r="EF66" i="1"/>
  <c r="EG122" i="1"/>
  <c r="EG117" i="1"/>
  <c r="EF110" i="1"/>
  <c r="EF108" i="1"/>
  <c r="EJ106" i="1"/>
  <c r="EF5" i="1"/>
  <c r="EG20" i="1"/>
  <c r="EG7" i="1"/>
  <c r="EG52" i="1"/>
  <c r="EF51" i="1"/>
  <c r="EG47" i="1"/>
  <c r="EJ48" i="1"/>
  <c r="EF50" i="1"/>
  <c r="EG32" i="1"/>
  <c r="EF31" i="1"/>
  <c r="EG37" i="1"/>
  <c r="EG27" i="1"/>
  <c r="EJ17" i="1"/>
  <c r="EF19" i="1"/>
  <c r="EG8" i="1"/>
  <c r="EG4" i="1"/>
  <c r="EG225" i="1"/>
  <c r="EG222" i="1"/>
  <c r="EG219" i="1"/>
  <c r="EF216" i="1"/>
  <c r="EG287" i="1"/>
  <c r="EG246" i="1"/>
  <c r="EG244" i="1"/>
  <c r="EJ285" i="1"/>
  <c r="EF255" i="1"/>
  <c r="EF208" i="1"/>
  <c r="EF174" i="1"/>
  <c r="EG236" i="1"/>
  <c r="EG261" i="1"/>
  <c r="EF176" i="1"/>
  <c r="EF172" i="1"/>
  <c r="EJ304" i="1"/>
  <c r="EF123" i="1"/>
  <c r="EE300" i="1"/>
  <c r="EF300" i="1"/>
  <c r="EJ281" i="1"/>
  <c r="EF240" i="1"/>
  <c r="EJ267" i="1"/>
  <c r="EE250" i="1"/>
  <c r="EF250" i="1"/>
  <c r="EG226" i="1"/>
  <c r="EJ234" i="1"/>
  <c r="EF203" i="1"/>
  <c r="ED293" i="1"/>
  <c r="EF160" i="1"/>
  <c r="EF164" i="1"/>
  <c r="EJ175" i="1"/>
  <c r="EF132" i="1"/>
  <c r="EG188" i="1"/>
  <c r="EJ129" i="1"/>
  <c r="EF134" i="1"/>
  <c r="EF103" i="1"/>
  <c r="EG100" i="1"/>
  <c r="EG94" i="1"/>
  <c r="EE85" i="1"/>
  <c r="EG72" i="1"/>
  <c r="EF67" i="1"/>
  <c r="EG114" i="1"/>
  <c r="EJ112" i="1"/>
  <c r="EG15" i="1"/>
  <c r="EF45" i="1"/>
  <c r="EG46" i="1"/>
  <c r="EG33" i="1"/>
  <c r="EG30" i="1"/>
  <c r="EG28" i="1"/>
  <c r="EG26" i="1"/>
  <c r="EG22" i="1"/>
  <c r="EJ43" i="1"/>
  <c r="ED18" i="1"/>
  <c r="EJ18" i="1"/>
  <c r="ED13" i="1"/>
  <c r="EJ13" i="1"/>
  <c r="EF224" i="1"/>
  <c r="ED223" i="1"/>
  <c r="EJ223" i="1"/>
  <c r="EF303" i="1"/>
  <c r="EG288" i="1"/>
  <c r="EJ271" i="1"/>
  <c r="EF272" i="1"/>
  <c r="EJ299" i="1"/>
  <c r="EF247" i="1"/>
  <c r="EF306" i="1"/>
  <c r="EJ309" i="1"/>
  <c r="EF301" i="1"/>
  <c r="EG301" i="1"/>
  <c r="EF310" i="1"/>
  <c r="EF268" i="1"/>
  <c r="EF146" i="1"/>
  <c r="EG146" i="1"/>
  <c r="EJ167" i="1"/>
  <c r="EG297" i="1"/>
  <c r="EF308" i="1"/>
  <c r="EG266" i="1"/>
  <c r="EJ230" i="1"/>
  <c r="EJ263" i="1"/>
  <c r="EF231" i="1"/>
  <c r="EF228" i="1"/>
  <c r="EE136" i="1"/>
  <c r="EF136" i="1"/>
  <c r="EJ165" i="1"/>
  <c r="EG152" i="1"/>
  <c r="EE124" i="1"/>
  <c r="EF150" i="1"/>
  <c r="EG150" i="1"/>
  <c r="EJ131" i="1"/>
  <c r="EF170" i="1"/>
  <c r="EG193" i="1"/>
  <c r="EG148" i="1"/>
  <c r="EJ135" i="1"/>
  <c r="EJ127" i="1"/>
  <c r="EJ159" i="1"/>
  <c r="EJ163" i="1"/>
  <c r="EG104" i="1"/>
  <c r="EF104" i="1"/>
  <c r="EE101" i="1"/>
  <c r="ED102" i="1"/>
  <c r="EG102" i="1"/>
  <c r="EG99" i="1"/>
  <c r="EG97" i="1"/>
  <c r="EG91" i="1"/>
  <c r="EJ86" i="1"/>
  <c r="EJ76" i="1"/>
  <c r="EG73" i="1"/>
  <c r="EF64" i="1"/>
  <c r="EJ69" i="1"/>
  <c r="ED107" i="1"/>
  <c r="EF49" i="1"/>
  <c r="EJ38" i="1"/>
  <c r="EE39" i="1"/>
  <c r="EF39" i="1"/>
  <c r="EF40" i="1"/>
  <c r="EG40" i="1"/>
  <c r="EG41" i="1"/>
  <c r="EF25" i="1"/>
  <c r="EJ44" i="1"/>
  <c r="EE6" i="1"/>
  <c r="EF6" i="1"/>
  <c r="EF9" i="1"/>
  <c r="ED3" i="1"/>
  <c r="EJ3" i="1"/>
  <c r="EG221" i="1"/>
  <c r="EF220" i="1"/>
  <c r="EG311" i="1"/>
  <c r="EE256" i="1"/>
  <c r="EG307" i="1"/>
  <c r="EJ253" i="1"/>
  <c r="EF254" i="1"/>
  <c r="EJ279" i="1"/>
  <c r="EG265" i="1"/>
  <c r="EJ179" i="1"/>
  <c r="EF264" i="1"/>
  <c r="EJ169" i="1"/>
  <c r="EG312" i="1"/>
  <c r="EJ138" i="1"/>
  <c r="EG269" i="1"/>
  <c r="EJ239" i="1"/>
  <c r="EJ283" i="1"/>
  <c r="EJ137" i="1"/>
  <c r="EJ278" i="1"/>
  <c r="EG237" i="1"/>
  <c r="EF235" i="1"/>
  <c r="EF243" i="1"/>
  <c r="EF286" i="1"/>
  <c r="EF166" i="1"/>
  <c r="EG190" i="1"/>
  <c r="EJ133" i="1"/>
  <c r="EG140" i="1"/>
  <c r="ED191" i="1"/>
  <c r="EG144" i="1"/>
  <c r="EE74" i="1"/>
  <c r="EJ55" i="1"/>
  <c r="EJ54" i="1"/>
  <c r="EG118" i="1"/>
  <c r="ED161" i="1"/>
  <c r="ED212" i="1"/>
  <c r="EJ142" i="1"/>
  <c r="EG168" i="1"/>
  <c r="EG130" i="1"/>
  <c r="EF290" i="1"/>
  <c r="ED291" i="1"/>
  <c r="EF141" i="1"/>
  <c r="EE259" i="1"/>
  <c r="EE284" i="1"/>
  <c r="EE282" i="1"/>
  <c r="EF139" i="1"/>
  <c r="EG126" i="1"/>
  <c r="ED177" i="1"/>
  <c r="EF151" i="1"/>
  <c r="EJ292" i="1"/>
  <c r="EF147" i="1"/>
  <c r="EJ295" i="1"/>
  <c r="EE75" i="1"/>
  <c r="EE48" i="1"/>
  <c r="EE17" i="1"/>
  <c r="EJ219" i="1"/>
  <c r="EF217" i="1"/>
  <c r="EE285" i="1"/>
  <c r="EG174" i="1"/>
  <c r="EG172" i="1"/>
  <c r="EE304" i="1"/>
  <c r="EE281" i="1"/>
  <c r="EG233" i="1"/>
  <c r="EE234" i="1"/>
  <c r="EE257" i="1"/>
  <c r="EF293" i="1"/>
  <c r="EG164" i="1"/>
  <c r="ED175" i="1"/>
  <c r="EG132" i="1"/>
  <c r="EF298" i="1"/>
  <c r="EE298" i="1"/>
  <c r="ED129" i="1"/>
  <c r="EG289" i="1"/>
  <c r="EG134" i="1"/>
  <c r="EG187" i="1"/>
  <c r="EF143" i="1"/>
  <c r="EE143" i="1"/>
  <c r="EE112" i="1"/>
  <c r="EE43" i="1"/>
  <c r="EE18" i="1"/>
  <c r="EE13" i="1"/>
  <c r="EG10" i="1"/>
  <c r="EE223" i="1"/>
  <c r="EG185" i="1"/>
  <c r="ED299" i="1"/>
  <c r="EJ146" i="1"/>
  <c r="ED167" i="1"/>
  <c r="EJ297" i="1"/>
  <c r="EG194" i="1"/>
  <c r="EE194" i="1"/>
  <c r="EE263" i="1"/>
  <c r="EG198" i="1"/>
  <c r="EG136" i="1"/>
  <c r="ED165" i="1"/>
  <c r="EJ152" i="1"/>
  <c r="EG124" i="1"/>
  <c r="EE158" i="1"/>
  <c r="EJ158" i="1"/>
  <c r="EJ150" i="1"/>
  <c r="ED131" i="1"/>
  <c r="ED135" i="1"/>
  <c r="ED127" i="1"/>
  <c r="EF204" i="1"/>
  <c r="ED163" i="1"/>
  <c r="EF145" i="1"/>
  <c r="ED101" i="1"/>
  <c r="EE102" i="1"/>
  <c r="EG86" i="1"/>
  <c r="EG81" i="1"/>
  <c r="EF76" i="1"/>
  <c r="EE76" i="1"/>
  <c r="EE69" i="1"/>
  <c r="EE38" i="1"/>
  <c r="EE44" i="1"/>
  <c r="EE3" i="1"/>
  <c r="EF154" i="1"/>
  <c r="EG253" i="1"/>
  <c r="EE279" i="1"/>
  <c r="ED179" i="1"/>
  <c r="ED169" i="1"/>
  <c r="EE312" i="1"/>
  <c r="ED138" i="1"/>
  <c r="EE239" i="1"/>
  <c r="EE283" i="1"/>
  <c r="ED137" i="1"/>
  <c r="EE278" i="1"/>
  <c r="EF153" i="1"/>
  <c r="ED249" i="1"/>
  <c r="EG166" i="1"/>
  <c r="ED133" i="1"/>
  <c r="EF149" i="1"/>
  <c r="EG162" i="1"/>
  <c r="EJ140" i="1"/>
  <c r="EG183" i="1"/>
  <c r="EG181" i="1"/>
  <c r="ED125" i="1"/>
  <c r="EG128" i="1"/>
  <c r="EE191" i="1"/>
  <c r="EJ144" i="1"/>
  <c r="EG178" i="1"/>
  <c r="EG192" i="1"/>
  <c r="EE192" i="1"/>
  <c r="EE105" i="1"/>
  <c r="EG65" i="1"/>
  <c r="ED62" i="1"/>
  <c r="ED59" i="1"/>
  <c r="ED58" i="1"/>
  <c r="EJ56" i="1"/>
  <c r="EF54" i="1"/>
  <c r="EE54" i="1"/>
  <c r="ED118" i="1"/>
  <c r="ED115" i="1"/>
  <c r="EH291" i="1"/>
  <c r="EH295" i="1"/>
  <c r="EH299" i="1"/>
  <c r="EH292" i="1"/>
  <c r="EH296" i="1"/>
  <c r="EH217" i="1"/>
  <c r="EH165" i="1"/>
  <c r="EH179" i="1"/>
  <c r="EH200" i="1"/>
  <c r="EJ209" i="1" l="1"/>
  <c r="EF207" i="1"/>
  <c r="EF197" i="1"/>
  <c r="ED195" i="1"/>
  <c r="EJ193" i="1"/>
  <c r="EJ188" i="1"/>
  <c r="EE213" i="1"/>
  <c r="ED211" i="1"/>
  <c r="EE205" i="1"/>
  <c r="ED207" i="1"/>
  <c r="ED201" i="1"/>
  <c r="EG213" i="1"/>
  <c r="EF199" i="1"/>
  <c r="EE188" i="1"/>
  <c r="EE195" i="1"/>
  <c r="ED193" i="1"/>
  <c r="EE180" i="1"/>
  <c r="EE197" i="1"/>
  <c r="EE193" i="1"/>
  <c r="EJ176" i="1"/>
  <c r="EJ162" i="1"/>
  <c r="EG156" i="1"/>
  <c r="EJ148" i="1"/>
  <c r="EJ205" i="1"/>
  <c r="EF156" i="1"/>
  <c r="EE199" i="1"/>
  <c r="EJ180" i="1"/>
  <c r="EJ217" i="1"/>
  <c r="EE211" i="1"/>
  <c r="EJ211" i="1"/>
  <c r="EG209" i="1"/>
  <c r="EF209" i="1"/>
  <c r="ED209" i="1"/>
  <c r="EG205" i="1"/>
  <c r="EG203" i="1"/>
  <c r="EJ201" i="1"/>
  <c r="EG201" i="1"/>
  <c r="ED199" i="1"/>
  <c r="EG199" i="1"/>
  <c r="EG197" i="1"/>
  <c r="EF195" i="1"/>
  <c r="EJ195" i="1"/>
  <c r="EF193" i="1"/>
  <c r="EF186" i="1"/>
  <c r="EE184" i="1"/>
  <c r="EG184" i="1"/>
  <c r="ED180" i="1"/>
  <c r="EF178" i="1"/>
  <c r="ED176" i="1"/>
  <c r="EF168" i="1"/>
  <c r="EE166" i="1"/>
  <c r="EF162" i="1"/>
  <c r="EE162" i="1"/>
  <c r="EJ154" i="1"/>
  <c r="ED190" i="1"/>
  <c r="ED178" i="1"/>
  <c r="EJ184" i="1"/>
  <c r="EF213" i="1"/>
  <c r="EF211" i="1"/>
  <c r="EF201" i="1"/>
  <c r="EJ199" i="1"/>
  <c r="ED197" i="1"/>
  <c r="EG195" i="1"/>
  <c r="EG127" i="1"/>
  <c r="EF126" i="1"/>
  <c r="EG211" i="1"/>
  <c r="EE207" i="1"/>
  <c r="EE186" i="1"/>
  <c r="EE190" i="1"/>
  <c r="EE209" i="1"/>
  <c r="EG125" i="1"/>
  <c r="EF188" i="1"/>
  <c r="EF184" i="1"/>
  <c r="EG294" i="1"/>
  <c r="EF299" i="1"/>
  <c r="EI299" i="1" s="1"/>
  <c r="EG131" i="1"/>
  <c r="EE203" i="1"/>
  <c r="EG129" i="1"/>
  <c r="EJ298" i="1"/>
  <c r="EE196" i="1"/>
  <c r="EE178" i="1"/>
  <c r="EG216" i="1"/>
  <c r="EG137" i="1"/>
  <c r="EG133" i="1"/>
  <c r="EG292" i="1"/>
  <c r="EI292" i="1" s="1"/>
  <c r="EG210" i="1"/>
  <c r="ED208" i="1"/>
  <c r="EF152" i="1"/>
  <c r="EG212" i="1"/>
  <c r="ED213" i="1"/>
  <c r="EG207" i="1"/>
  <c r="EF148" i="1"/>
  <c r="EF144" i="1"/>
  <c r="EF140" i="1"/>
  <c r="EF128" i="1"/>
  <c r="EF124" i="1"/>
  <c r="EG290" i="1"/>
  <c r="EF295" i="1"/>
  <c r="EI295" i="1" s="1"/>
  <c r="ED173" i="1"/>
  <c r="EF190" i="1"/>
  <c r="EF182" i="1"/>
  <c r="EE176" i="1"/>
  <c r="ED196" i="1"/>
  <c r="ED194" i="1"/>
  <c r="ED192" i="1"/>
  <c r="EG173" i="1"/>
  <c r="EJ213" i="1"/>
  <c r="ED290" i="1"/>
  <c r="ED298" i="1"/>
  <c r="EG202" i="1"/>
  <c r="EJ143" i="1"/>
  <c r="EJ139" i="1"/>
  <c r="ED296" i="1"/>
  <c r="EI296" i="1" s="1"/>
  <c r="EE201" i="1"/>
  <c r="EF219" i="1"/>
  <c r="EG169" i="1"/>
  <c r="EG165" i="1"/>
  <c r="EI165" i="1" s="1"/>
  <c r="ED188" i="1"/>
  <c r="ED184" i="1"/>
  <c r="ED294" i="1"/>
  <c r="EG291" i="1"/>
  <c r="EI291" i="1" s="1"/>
  <c r="EF210" i="1"/>
  <c r="EG204" i="1"/>
  <c r="EE198" i="1"/>
  <c r="EF173" i="1"/>
  <c r="EG167" i="1"/>
  <c r="EG163" i="1"/>
  <c r="ED151" i="1"/>
  <c r="ED147" i="1"/>
  <c r="ED143" i="1"/>
  <c r="ED139" i="1"/>
  <c r="EG135" i="1"/>
  <c r="EI55" i="1"/>
  <c r="EI56" i="1"/>
  <c r="EI49" i="1"/>
  <c r="EI260" i="1"/>
  <c r="EI34" i="1"/>
  <c r="EI11" i="1"/>
  <c r="EI270" i="1"/>
  <c r="EI235" i="1"/>
  <c r="EI92" i="1"/>
  <c r="EI262" i="1"/>
  <c r="EI71" i="1"/>
  <c r="EI42" i="1"/>
  <c r="EI228" i="1"/>
  <c r="EI121" i="1"/>
  <c r="EI229" i="1"/>
  <c r="EI22" i="1"/>
  <c r="EI63" i="1"/>
  <c r="EI26" i="1"/>
  <c r="EI20" i="1"/>
  <c r="EI115" i="1"/>
  <c r="EI48" i="1"/>
  <c r="EI33" i="1"/>
  <c r="EI78" i="1"/>
  <c r="EI80" i="1"/>
  <c r="EI47" i="1"/>
  <c r="EI109" i="1"/>
  <c r="EI256" i="1"/>
  <c r="EI269" i="1"/>
  <c r="EI274" i="1"/>
  <c r="EI113" i="1"/>
  <c r="EI214" i="1"/>
  <c r="EI84" i="1"/>
  <c r="EI4" i="1"/>
  <c r="EI19" i="1"/>
  <c r="EI191" i="1"/>
  <c r="EI101" i="1"/>
  <c r="EI112" i="1"/>
  <c r="EI312" i="1"/>
  <c r="EI252" i="1"/>
  <c r="EI279" i="1"/>
  <c r="EI86" i="1"/>
  <c r="EI100" i="1"/>
  <c r="EI280" i="1"/>
  <c r="EI85" i="1"/>
  <c r="EI8" i="1"/>
  <c r="EI226" i="1"/>
  <c r="EI57" i="1"/>
  <c r="EI119" i="1"/>
  <c r="EI271" i="1"/>
  <c r="EI58" i="1"/>
  <c r="EI239" i="1"/>
  <c r="EI74" i="1"/>
  <c r="EI91" i="1"/>
  <c r="EI303" i="1"/>
  <c r="EI67" i="1"/>
  <c r="EI120" i="1"/>
  <c r="EI287" i="1"/>
  <c r="EI230" i="1"/>
  <c r="EI59" i="1"/>
  <c r="EI278" i="1"/>
  <c r="EI234" i="1"/>
  <c r="EI37" i="1"/>
  <c r="EI248" i="1"/>
  <c r="EI32" i="1"/>
  <c r="EI98" i="1"/>
  <c r="EI30" i="1"/>
  <c r="EI16" i="1"/>
  <c r="EI261" i="1"/>
  <c r="EI43" i="1"/>
  <c r="EI285" i="1"/>
  <c r="EI311" i="1"/>
  <c r="EI41" i="1"/>
  <c r="EI231" i="1"/>
  <c r="EI116" i="1"/>
  <c r="EI179" i="1"/>
  <c r="EI249" i="1"/>
  <c r="EI254" i="1"/>
  <c r="EI99" i="1"/>
  <c r="EI15" i="1"/>
  <c r="EI103" i="1"/>
  <c r="EI240" i="1"/>
  <c r="EI31" i="1"/>
  <c r="EI106" i="1"/>
  <c r="EI29" i="1"/>
  <c r="EI97" i="1"/>
  <c r="EI308" i="1"/>
  <c r="EI309" i="1"/>
  <c r="EI28" i="1"/>
  <c r="EI227" i="1"/>
  <c r="EI232" i="1"/>
  <c r="EI93" i="1"/>
  <c r="EI237" i="1"/>
  <c r="EI200" i="1"/>
  <c r="EI54" i="1"/>
  <c r="EI65" i="1"/>
  <c r="EI283" i="1"/>
  <c r="EI44" i="1"/>
  <c r="EI69" i="1"/>
  <c r="EI81" i="1"/>
  <c r="EI263" i="1"/>
  <c r="EI257" i="1"/>
  <c r="EI282" i="1"/>
  <c r="EI243" i="1"/>
  <c r="EI265" i="1"/>
  <c r="EI107" i="1"/>
  <c r="EI225" i="1"/>
  <c r="EI251" i="1"/>
  <c r="EI245" i="1"/>
  <c r="EI242" i="1"/>
  <c r="EI36" i="1"/>
  <c r="EI10" i="1"/>
  <c r="EI68" i="1"/>
  <c r="EI217" i="1"/>
  <c r="EI105" i="1"/>
  <c r="EI253" i="1"/>
  <c r="EI13" i="1"/>
  <c r="EI221" i="1"/>
  <c r="EI306" i="1"/>
  <c r="EI123" i="1"/>
  <c r="EI50" i="1"/>
  <c r="EI51" i="1"/>
  <c r="EI66" i="1"/>
  <c r="EI88" i="1"/>
  <c r="EI79" i="1"/>
  <c r="EI40" i="1"/>
  <c r="EH297" i="1"/>
  <c r="EI21" i="1"/>
  <c r="EH294" i="1"/>
  <c r="EI76" i="1"/>
  <c r="EI301" i="1"/>
  <c r="EI250" i="1"/>
  <c r="EI313" i="1"/>
  <c r="EI52" i="1"/>
  <c r="EI46" i="1"/>
  <c r="EI122" i="1"/>
  <c r="EI87" i="1"/>
  <c r="EI35" i="1"/>
  <c r="EI233" i="1"/>
  <c r="EI304" i="1"/>
  <c r="EI246" i="1"/>
  <c r="EI3" i="1"/>
  <c r="EI247" i="1"/>
  <c r="EI61" i="1"/>
  <c r="EI307" i="1"/>
  <c r="EI104" i="1"/>
  <c r="EI170" i="1"/>
  <c r="EI310" i="1"/>
  <c r="EI288" i="1"/>
  <c r="EI111" i="1"/>
  <c r="EI110" i="1"/>
  <c r="EI171" i="1"/>
  <c r="EI276" i="1"/>
  <c r="EH127" i="1"/>
  <c r="EI114" i="1"/>
  <c r="EI89" i="1"/>
  <c r="EH125" i="1"/>
  <c r="EH293" i="1"/>
  <c r="EI102" i="1"/>
  <c r="EI62" i="1"/>
  <c r="EI9" i="1"/>
  <c r="EI267" i="1"/>
  <c r="EI244" i="1"/>
  <c r="EI222" i="1"/>
  <c r="EI117" i="1"/>
  <c r="EI259" i="1"/>
  <c r="EI264" i="1"/>
  <c r="EI64" i="1"/>
  <c r="EI268" i="1"/>
  <c r="EI272" i="1"/>
  <c r="EI108" i="1"/>
  <c r="EI241" i="1"/>
  <c r="EI12" i="1"/>
  <c r="EI53" i="1"/>
  <c r="EH183" i="1"/>
  <c r="EI220" i="1"/>
  <c r="EI73" i="1"/>
  <c r="EI18" i="1"/>
  <c r="EI236" i="1"/>
  <c r="EI2" i="1"/>
  <c r="EI118" i="1"/>
  <c r="EI223" i="1"/>
  <c r="EI27" i="1"/>
  <c r="EI72" i="1"/>
  <c r="EI289" i="1"/>
  <c r="EI75" i="1"/>
  <c r="EI95" i="1"/>
  <c r="EI286" i="1"/>
  <c r="EI6" i="1"/>
  <c r="EI25" i="1"/>
  <c r="EI70" i="1"/>
  <c r="EI266" i="1"/>
  <c r="EI224" i="1"/>
  <c r="EI94" i="1"/>
  <c r="EI300" i="1"/>
  <c r="EI255" i="1"/>
  <c r="EI302" i="1"/>
  <c r="EI238" i="1"/>
  <c r="EI215" i="1"/>
  <c r="EI24" i="1"/>
  <c r="EH298" i="1"/>
  <c r="EI38" i="1"/>
  <c r="EI77" i="1"/>
  <c r="EI83" i="1"/>
  <c r="EI281" i="1"/>
  <c r="EI17" i="1"/>
  <c r="EI7" i="1"/>
  <c r="EI96" i="1"/>
  <c r="EI284" i="1"/>
  <c r="EI39" i="1"/>
  <c r="EI45" i="1"/>
  <c r="EI305" i="1"/>
  <c r="EI5" i="1"/>
  <c r="EI258" i="1"/>
  <c r="EH186" i="1"/>
  <c r="EH182" i="1"/>
  <c r="EH168" i="1"/>
  <c r="EH156" i="1"/>
  <c r="EH144" i="1"/>
  <c r="EH140" i="1"/>
  <c r="EH208" i="1"/>
  <c r="EH138" i="1"/>
  <c r="EH134" i="1"/>
  <c r="EH126" i="1"/>
  <c r="EH194" i="1"/>
  <c r="EH189" i="1"/>
  <c r="EH185" i="1"/>
  <c r="EH207" i="1"/>
  <c r="EH199" i="1"/>
  <c r="EH174" i="1"/>
  <c r="EH136" i="1"/>
  <c r="EH132" i="1"/>
  <c r="EH128" i="1"/>
  <c r="EH124" i="1"/>
  <c r="EH216" i="1"/>
  <c r="EH130" i="1"/>
  <c r="EH202" i="1"/>
  <c r="EH177" i="1"/>
  <c r="EH173" i="1"/>
  <c r="EH143" i="1"/>
  <c r="EH290" i="1"/>
  <c r="EH163" i="1"/>
  <c r="EH155" i="1"/>
  <c r="EH153" i="1"/>
  <c r="EH141" i="1"/>
  <c r="EH137" i="1"/>
  <c r="EH133" i="1"/>
  <c r="EH129" i="1"/>
  <c r="EH192" i="1"/>
  <c r="EH187" i="1"/>
  <c r="EH161" i="1"/>
  <c r="EH157" i="1"/>
  <c r="EH209" i="1"/>
  <c r="EH201" i="1"/>
  <c r="EH184" i="1"/>
  <c r="EH176" i="1"/>
  <c r="EH166" i="1"/>
  <c r="EH158" i="1"/>
  <c r="EH154" i="1"/>
  <c r="EH150" i="1"/>
  <c r="EH146" i="1"/>
  <c r="EH142" i="1"/>
  <c r="EH218" i="1"/>
  <c r="EH210" i="1"/>
  <c r="EH167" i="1"/>
  <c r="EH147" i="1"/>
  <c r="EH198" i="1"/>
  <c r="EH159" i="1"/>
  <c r="EH139" i="1"/>
  <c r="EH135" i="1"/>
  <c r="EH131" i="1"/>
  <c r="EH213" i="1"/>
  <c r="EH211" i="1"/>
  <c r="EH203" i="1"/>
  <c r="EH195" i="1"/>
  <c r="EH190" i="1"/>
  <c r="EH178" i="1"/>
  <c r="EH164" i="1"/>
  <c r="EH160" i="1"/>
  <c r="EH152" i="1"/>
  <c r="EH148" i="1"/>
  <c r="EH212" i="1"/>
  <c r="EH204" i="1"/>
  <c r="EH196" i="1"/>
  <c r="EH175" i="1"/>
  <c r="EH169" i="1"/>
  <c r="EH149" i="1"/>
  <c r="EH145" i="1"/>
  <c r="EH151" i="1"/>
  <c r="EH205" i="1"/>
  <c r="EH197" i="1"/>
  <c r="EH193" i="1"/>
  <c r="EH188" i="1"/>
  <c r="EH180" i="1"/>
  <c r="EH172" i="1"/>
  <c r="EH162" i="1"/>
  <c r="EH219" i="1"/>
  <c r="EH206" i="1"/>
  <c r="EH181" i="1"/>
  <c r="EI193" i="1" l="1"/>
  <c r="EI152" i="1"/>
  <c r="EI213" i="1"/>
  <c r="EI157" i="1"/>
  <c r="EI130" i="1"/>
  <c r="EI126" i="1"/>
  <c r="EI172" i="1"/>
  <c r="EI204" i="1"/>
  <c r="EI154" i="1"/>
  <c r="EI133" i="1"/>
  <c r="EI136" i="1"/>
  <c r="EI206" i="1"/>
  <c r="EI180" i="1"/>
  <c r="EI169" i="1"/>
  <c r="EI212" i="1"/>
  <c r="EI203" i="1"/>
  <c r="EI135" i="1"/>
  <c r="EI142" i="1"/>
  <c r="EI158" i="1"/>
  <c r="EI187" i="1"/>
  <c r="EI137" i="1"/>
  <c r="EI177" i="1"/>
  <c r="EI174" i="1"/>
  <c r="EI138" i="1"/>
  <c r="EI219" i="1"/>
  <c r="EI188" i="1"/>
  <c r="EI151" i="1"/>
  <c r="EI175" i="1"/>
  <c r="EI148" i="1"/>
  <c r="EI178" i="1"/>
  <c r="EI211" i="1"/>
  <c r="EI139" i="1"/>
  <c r="EI167" i="1"/>
  <c r="EI146" i="1"/>
  <c r="EI166" i="1"/>
  <c r="EI209" i="1"/>
  <c r="EI192" i="1"/>
  <c r="EI141" i="1"/>
  <c r="EI290" i="1"/>
  <c r="EI202" i="1"/>
  <c r="EI128" i="1"/>
  <c r="EI199" i="1"/>
  <c r="EI194" i="1"/>
  <c r="EI208" i="1"/>
  <c r="EI168" i="1"/>
  <c r="EI298" i="1"/>
  <c r="EI125" i="1"/>
  <c r="EI297" i="1"/>
  <c r="EI145" i="1"/>
  <c r="EI159" i="1"/>
  <c r="EI143" i="1"/>
  <c r="EI207" i="1"/>
  <c r="EI162" i="1"/>
  <c r="EI190" i="1"/>
  <c r="EI150" i="1"/>
  <c r="EI129" i="1"/>
  <c r="EI140" i="1"/>
  <c r="EI181" i="1"/>
  <c r="EI149" i="1"/>
  <c r="EI160" i="1"/>
  <c r="EI198" i="1"/>
  <c r="EI184" i="1"/>
  <c r="EI155" i="1"/>
  <c r="EI173" i="1"/>
  <c r="EI185" i="1"/>
  <c r="EI134" i="1"/>
  <c r="EI144" i="1"/>
  <c r="EI186" i="1"/>
  <c r="EI183" i="1"/>
  <c r="EI294" i="1"/>
  <c r="EI196" i="1"/>
  <c r="EI210" i="1"/>
  <c r="EI176" i="1"/>
  <c r="EI153" i="1"/>
  <c r="EI132" i="1"/>
  <c r="EI182" i="1"/>
  <c r="EI197" i="1"/>
  <c r="EI195" i="1"/>
  <c r="EI131" i="1"/>
  <c r="EI218" i="1"/>
  <c r="EI161" i="1"/>
  <c r="EI216" i="1"/>
  <c r="EI205" i="1"/>
  <c r="EI164" i="1"/>
  <c r="EI147" i="1"/>
  <c r="EI201" i="1"/>
  <c r="EI163" i="1"/>
  <c r="EI124" i="1"/>
  <c r="EI189" i="1"/>
  <c r="EI156" i="1"/>
  <c r="EI293" i="1"/>
  <c r="EI127" i="1"/>
</calcChain>
</file>

<file path=xl/comments1.xml><?xml version="1.0" encoding="utf-8"?>
<comments xmlns="http://schemas.openxmlformats.org/spreadsheetml/2006/main">
  <authors>
    <author>Pete Jenior</author>
  </authors>
  <commentList>
    <comment ref="BC1" authorId="0" shapeId="0">
      <text>
        <r>
          <rPr>
            <b/>
            <sz val="9"/>
            <color indexed="81"/>
            <rFont val="Tahoma"/>
            <family val="2"/>
          </rPr>
          <t>For all sites</t>
        </r>
      </text>
    </comment>
    <comment ref="BD1" authorId="0" shapeId="0">
      <text>
        <r>
          <rPr>
            <b/>
            <sz val="9"/>
            <color indexed="81"/>
            <rFont val="Tahoma"/>
            <family val="2"/>
          </rPr>
          <t>For all sites</t>
        </r>
      </text>
    </comment>
    <comment ref="BE1" authorId="0" shapeId="0">
      <text>
        <r>
          <rPr>
            <sz val="9"/>
            <color indexed="81"/>
            <rFont val="Tahoma"/>
            <family val="2"/>
          </rPr>
          <t>For sites with continuous median barrier only</t>
        </r>
      </text>
    </comment>
    <comment ref="BG1" authorId="0" shapeId="0">
      <text>
        <r>
          <rPr>
            <sz val="9"/>
            <color indexed="81"/>
            <rFont val="Tahoma"/>
            <family val="2"/>
          </rPr>
          <t>For sites with continuous median barrier only</t>
        </r>
      </text>
    </comment>
    <comment ref="BI1" authorId="0" shapeId="0">
      <text>
        <r>
          <rPr>
            <sz val="9"/>
            <color indexed="81"/>
            <rFont val="Tahoma"/>
            <family val="2"/>
          </rPr>
          <t>For sites with discontinuous barrier pieces</t>
        </r>
      </text>
    </comment>
    <comment ref="DS1" authorId="0" shapeId="0">
      <text>
        <r>
          <rPr>
            <sz val="9"/>
            <color indexed="81"/>
            <rFont val="Tahoma"/>
            <family val="2"/>
          </rPr>
          <t xml:space="preserve">Does not include Hawaii
</t>
        </r>
      </text>
    </comment>
    <comment ref="DT1" authorId="0" shapeId="0">
      <text>
        <r>
          <rPr>
            <sz val="9"/>
            <color indexed="81"/>
            <rFont val="Tahoma"/>
            <family val="2"/>
          </rPr>
          <t xml:space="preserve">Does not include Hawaii
</t>
        </r>
      </text>
    </comment>
    <comment ref="DU1" authorId="0" shapeId="0">
      <text>
        <r>
          <rPr>
            <sz val="9"/>
            <color indexed="81"/>
            <rFont val="Tahoma"/>
            <family val="2"/>
          </rPr>
          <t xml:space="preserve">Does not include Hawaii
</t>
        </r>
      </text>
    </comment>
    <comment ref="DV1" authorId="0" shapeId="0">
      <text>
        <r>
          <rPr>
            <sz val="9"/>
            <color indexed="81"/>
            <rFont val="Tahoma"/>
            <family val="2"/>
          </rPr>
          <t>Hawaii only</t>
        </r>
      </text>
    </comment>
    <comment ref="DY1" authorId="0" shapeId="0">
      <text>
        <r>
          <rPr>
            <sz val="9"/>
            <color indexed="81"/>
            <rFont val="Tahoma"/>
            <family val="2"/>
          </rPr>
          <t xml:space="preserve">Does not include Hawaii
</t>
        </r>
      </text>
    </comment>
    <comment ref="DZ1" authorId="0" shapeId="0">
      <text>
        <r>
          <rPr>
            <sz val="9"/>
            <color indexed="81"/>
            <rFont val="Tahoma"/>
            <family val="2"/>
          </rPr>
          <t xml:space="preserve">Does not include Hawaii
</t>
        </r>
      </text>
    </comment>
    <comment ref="EA1" authorId="0" shapeId="0">
      <text>
        <r>
          <rPr>
            <sz val="9"/>
            <color indexed="81"/>
            <rFont val="Tahoma"/>
            <family val="2"/>
          </rPr>
          <t xml:space="preserve">Does not include Hawaii
</t>
        </r>
      </text>
    </comment>
    <comment ref="EB1" authorId="0" shapeId="0">
      <text>
        <r>
          <rPr>
            <sz val="9"/>
            <color indexed="81"/>
            <rFont val="Tahoma"/>
            <family val="2"/>
          </rPr>
          <t>Hawaii only</t>
        </r>
      </text>
    </comment>
    <comment ref="EE1" authorId="0" shapeId="0">
      <text>
        <r>
          <rPr>
            <sz val="9"/>
            <color indexed="81"/>
            <rFont val="Tahoma"/>
            <family val="2"/>
          </rPr>
          <t xml:space="preserve">Does not include Hawaii
</t>
        </r>
      </text>
    </comment>
    <comment ref="EF1" authorId="0" shapeId="0">
      <text>
        <r>
          <rPr>
            <sz val="9"/>
            <color indexed="81"/>
            <rFont val="Tahoma"/>
            <family val="2"/>
          </rPr>
          <t xml:space="preserve">Does not include Hawaii
</t>
        </r>
      </text>
    </comment>
    <comment ref="EG1" authorId="0" shapeId="0">
      <text>
        <r>
          <rPr>
            <sz val="9"/>
            <color indexed="81"/>
            <rFont val="Tahoma"/>
            <family val="2"/>
          </rPr>
          <t xml:space="preserve">Does not include Hawaii
</t>
        </r>
      </text>
    </comment>
    <comment ref="EH1" authorId="0" shapeId="0">
      <text>
        <r>
          <rPr>
            <sz val="9"/>
            <color indexed="81"/>
            <rFont val="Tahoma"/>
            <family val="2"/>
          </rPr>
          <t>Hawaii only</t>
        </r>
      </text>
    </comment>
  </commentList>
</comments>
</file>

<file path=xl/comments2.xml><?xml version="1.0" encoding="utf-8"?>
<comments xmlns="http://schemas.openxmlformats.org/spreadsheetml/2006/main">
  <authors>
    <author>Pete Jenior</author>
  </authors>
  <commentList>
    <comment ref="Q1" authorId="0" shapeId="0">
      <text>
        <r>
          <rPr>
            <sz val="9"/>
            <color indexed="81"/>
            <rFont val="Tahoma"/>
            <family val="2"/>
          </rPr>
          <t xml:space="preserve">Some crashes are outside the milepost limits or date limits of analysis and thus not assigned to a site
</t>
        </r>
      </text>
    </comment>
  </commentList>
</comments>
</file>

<file path=xl/sharedStrings.xml><?xml version="1.0" encoding="utf-8"?>
<sst xmlns="http://schemas.openxmlformats.org/spreadsheetml/2006/main" count="104942" uniqueCount="2041">
  <si>
    <t>State</t>
  </si>
  <si>
    <t>Route</t>
  </si>
  <si>
    <t>Direction</t>
  </si>
  <si>
    <t>SitePTSU</t>
  </si>
  <si>
    <t>SiteGeo</t>
  </si>
  <si>
    <t>NumLanes</t>
  </si>
  <si>
    <t>ManagedLanes</t>
  </si>
  <si>
    <t>SpeedLimit</t>
  </si>
  <si>
    <t>Opening</t>
  </si>
  <si>
    <t>OpeningKnown</t>
  </si>
  <si>
    <t>SiteID</t>
  </si>
  <si>
    <t>StartCoord</t>
  </si>
  <si>
    <t>EndCoord</t>
  </si>
  <si>
    <t>Length</t>
  </si>
  <si>
    <t>StartDay</t>
  </si>
  <si>
    <t>EndDay</t>
  </si>
  <si>
    <t>AADT2013</t>
  </si>
  <si>
    <t>AADT2014</t>
  </si>
  <si>
    <t>AADT2015</t>
  </si>
  <si>
    <t>AADT2016</t>
  </si>
  <si>
    <t>AADT2017</t>
  </si>
  <si>
    <t>CurveLen</t>
  </si>
  <si>
    <t>CurveRad</t>
  </si>
  <si>
    <t>CurveLenInSeg</t>
  </si>
  <si>
    <t>LaneWidth</t>
  </si>
  <si>
    <t>Rshoulder</t>
  </si>
  <si>
    <t>Lshoulder</t>
  </si>
  <si>
    <t>Weaving</t>
  </si>
  <si>
    <t>UpstreamENdist</t>
  </si>
  <si>
    <t>DownstreamEXdist</t>
  </si>
  <si>
    <t>ENAADT2013</t>
  </si>
  <si>
    <t>ENAADT2014</t>
  </si>
  <si>
    <t>ENAADT2015</t>
  </si>
  <si>
    <t>ENAADT2016</t>
  </si>
  <si>
    <t>ENAADT2017</t>
  </si>
  <si>
    <t>EXAADT2013</t>
  </si>
  <si>
    <t>EXAADT2014</t>
  </si>
  <si>
    <t>EXAADT2015</t>
  </si>
  <si>
    <t>EXAADT2016</t>
  </si>
  <si>
    <t>EXAADT2017</t>
  </si>
  <si>
    <t>DistToStart</t>
  </si>
  <si>
    <t>DistToEnd</t>
  </si>
  <si>
    <t>RShoulderPTSU</t>
  </si>
  <si>
    <t>LShoulderPTSU</t>
  </si>
  <si>
    <t>2REdgeLine</t>
  </si>
  <si>
    <t>2LEdgeLine</t>
  </si>
  <si>
    <t>BeginMilepost</t>
  </si>
  <si>
    <t>EndMilepost</t>
  </si>
  <si>
    <t>AADT2011</t>
  </si>
  <si>
    <t>AADT2012</t>
  </si>
  <si>
    <t>WeavingLength</t>
  </si>
  <si>
    <t>UpstreamENAADT2011</t>
  </si>
  <si>
    <t>UpstreamENAADT2012</t>
  </si>
  <si>
    <t>UpstreamENAADT2013</t>
  </si>
  <si>
    <t>UpstreamENAADT2014</t>
  </si>
  <si>
    <t>UpstreamENAADT2015</t>
  </si>
  <si>
    <t>UpstreamENAADT2016</t>
  </si>
  <si>
    <t>UpstreamENAADT2017</t>
  </si>
  <si>
    <t>UpstreamENAADT2018</t>
  </si>
  <si>
    <t>ENAADT2011</t>
  </si>
  <si>
    <t>ENAADT2012</t>
  </si>
  <si>
    <t>ENAADT2018</t>
  </si>
  <si>
    <t>EXAADT2012</t>
  </si>
  <si>
    <t>EXAADT2011</t>
  </si>
  <si>
    <t>EXAADT2018</t>
  </si>
  <si>
    <t>AADT2018</t>
  </si>
  <si>
    <t>GA</t>
  </si>
  <si>
    <t>S-PTSUCOMP</t>
  </si>
  <si>
    <t>BFS</t>
  </si>
  <si>
    <t>ENSCL</t>
  </si>
  <si>
    <t>EXSCL</t>
  </si>
  <si>
    <t>Target</t>
  </si>
  <si>
    <t>GA-400-001</t>
  </si>
  <si>
    <t>GA-400-002</t>
  </si>
  <si>
    <t>GA-400-003</t>
  </si>
  <si>
    <t>GA-400-004</t>
  </si>
  <si>
    <t>GA-400-005</t>
  </si>
  <si>
    <t>GA-400-006</t>
  </si>
  <si>
    <t>GA-400-007</t>
  </si>
  <si>
    <t>GA-400-008</t>
  </si>
  <si>
    <t>GA-400-009</t>
  </si>
  <si>
    <t>GA-400-010</t>
  </si>
  <si>
    <t>33°51'23.4687"N, 84°22'10.2108"W</t>
  </si>
  <si>
    <t>33°51'35.6533"N, 84°22'9.2158"W</t>
  </si>
  <si>
    <t>33°51'47.6072"N, 84°22'8.2169"W</t>
  </si>
  <si>
    <t>33°52'3.5577"N, 84°22'3.019"W</t>
  </si>
  <si>
    <t>33°52'9.6588"N, 84°21'57.6496"W</t>
  </si>
  <si>
    <t>33°52'21.3059"N, 84°21'52.9042"W</t>
  </si>
  <si>
    <t>33°51'23.3158"N, 84°22'10.235"W</t>
  </si>
  <si>
    <t>33°51'20.93"N,  84°22'10.42"W</t>
  </si>
  <si>
    <t>INC</t>
  </si>
  <si>
    <t>DEC</t>
  </si>
  <si>
    <t>S-PTSU</t>
  </si>
  <si>
    <t>33°56'33.8805"N, 84°21'28.8109"W</t>
  </si>
  <si>
    <t>33°56'36.8984"N, 84°21'28.8843"W</t>
  </si>
  <si>
    <t>33°56'59.3174"N, 84°21'28.276"W</t>
  </si>
  <si>
    <t>33°57'3.93"N, 84°21'28.0799"W</t>
  </si>
  <si>
    <t>33°57'9.0534"N, 84°21'27.5655"W</t>
  </si>
  <si>
    <t>33°57'29.6499"N, 84°21'19.27"W</t>
  </si>
  <si>
    <t>33°57'52.47"N, 84°21'3.51"W</t>
  </si>
  <si>
    <t>33°58'5.1999"N, 84°20'55.8399"W</t>
  </si>
  <si>
    <t>33°58'40.8329"N, 84°20'37.9771"W</t>
  </si>
  <si>
    <t>33°58'37.0879"N, 84°20'39.8514"W</t>
  </si>
  <si>
    <t>33°58'32.9164"N, 84°20'41.9424"W</t>
  </si>
  <si>
    <t>33°57'2.7183"N, 84°21'28.1446"W</t>
  </si>
  <si>
    <t>33°57'0.3151"N, 84°21'28.2381"W</t>
  </si>
  <si>
    <t>33°56'45.7699"N, 84°21'28.8199"W</t>
  </si>
  <si>
    <t>33°56'33.0799"N, 84°21'28.7799"W</t>
  </si>
  <si>
    <t>33°56'13.8883"N, 84°21'28.154"W</t>
  </si>
  <si>
    <t>33°56'11.14"N, 84°21'28.16"W</t>
  </si>
  <si>
    <t>GA-400-011</t>
  </si>
  <si>
    <t>GA-400-012</t>
  </si>
  <si>
    <t xml:space="preserve"> 33°53'8.98"N,  84°21'53.45"W</t>
  </si>
  <si>
    <t xml:space="preserve"> 33°53'28.88"N, 84°21'53.68"W</t>
  </si>
  <si>
    <t>GA-400-013</t>
  </si>
  <si>
    <t>GA-400-014</t>
  </si>
  <si>
    <t>GA-400-015</t>
  </si>
  <si>
    <t>GA-400-016</t>
  </si>
  <si>
    <t>GA-400-017</t>
  </si>
  <si>
    <t>GA-400-018</t>
  </si>
  <si>
    <t>GA-400-019</t>
  </si>
  <si>
    <t>GA-400-020</t>
  </si>
  <si>
    <t>GA-400-021</t>
  </si>
  <si>
    <t>GA-400-022</t>
  </si>
  <si>
    <t>GA-400-023</t>
  </si>
  <si>
    <t>GA-400-024</t>
  </si>
  <si>
    <t>GA-400-025</t>
  </si>
  <si>
    <t>GA-400-026</t>
  </si>
  <si>
    <t>GA-400-027</t>
  </si>
  <si>
    <t>GA-400-028</t>
  </si>
  <si>
    <t>GA-400-029</t>
  </si>
  <si>
    <t>GA-400-030</t>
  </si>
  <si>
    <t>GA-400-031</t>
  </si>
  <si>
    <t>GA-400-032</t>
  </si>
  <si>
    <t>GA-400-033</t>
  </si>
  <si>
    <t>GA-400-034</t>
  </si>
  <si>
    <t>GA-400-035</t>
  </si>
  <si>
    <t>GA-400-036</t>
  </si>
  <si>
    <t>GA-400-037</t>
  </si>
  <si>
    <t>33°53'41.77"N, 84°21'50.22"W</t>
  </si>
  <si>
    <t>33°53'31.18"N, 84°21'53.59"W</t>
  </si>
  <si>
    <t>33°53'43.82"N, 84°21'49.04"W</t>
  </si>
  <si>
    <t>33°53'48.52"N, 84°21'46.29"W</t>
  </si>
  <si>
    <t>33°53'47.09"N, 84°21'47.13"W</t>
  </si>
  <si>
    <t>33°56'45.77"N, 84°21'28.82"W</t>
  </si>
  <si>
    <t>GA-400-038</t>
  </si>
  <si>
    <t>GA-400-039</t>
  </si>
  <si>
    <t>GA-400-040</t>
  </si>
  <si>
    <t>GA-400-041</t>
  </si>
  <si>
    <t>GA-400-042</t>
  </si>
  <si>
    <t>GA-400-043</t>
  </si>
  <si>
    <t>GA-400-044</t>
  </si>
  <si>
    <t>GA-400-045</t>
  </si>
  <si>
    <t>GA-400-046</t>
  </si>
  <si>
    <t>GA-400-047</t>
  </si>
  <si>
    <t>34°1'3.4886"N, 84°19'38.2916"W</t>
  </si>
  <si>
    <t>34°0'58.0703"N, 84°19'42.2402"W</t>
  </si>
  <si>
    <t>34°0'31.47"N, 84°20'1.6"W</t>
  </si>
  <si>
    <t>34°0'10.1499"N, 84°20'10.64"W</t>
  </si>
  <si>
    <t>33°59'33.05"N, 84°20'16.71"W</t>
  </si>
  <si>
    <t>33°59'16.1927"N, 84°20'21.0741"W</t>
  </si>
  <si>
    <t>34° 4'22.54"N, 84°16'10.94"W</t>
  </si>
  <si>
    <t>34° 4'25.64"N, 84°16'9.34"W</t>
  </si>
  <si>
    <t>34° 5'1.02"N, 84°15'51.09"W</t>
  </si>
  <si>
    <t>34° 5'2.91"N, 84°15'50.11"W</t>
  </si>
  <si>
    <t>33°53'33.12"N, 84°21'53.35"W</t>
  </si>
  <si>
    <t>Notes</t>
  </si>
  <si>
    <t>None</t>
  </si>
  <si>
    <t>33°53'28.88"N, 84°21'53.68"W</t>
  </si>
  <si>
    <t>33°53'8.98"N,  84°21'53.45"W</t>
  </si>
  <si>
    <t>A</t>
  </si>
  <si>
    <t>B</t>
  </si>
  <si>
    <t>Add</t>
  </si>
  <si>
    <t>GA-400-100</t>
  </si>
  <si>
    <t>33°51'40.80"N, 84°22'8.77"W</t>
  </si>
  <si>
    <t>GA-400-101</t>
  </si>
  <si>
    <t>GA-400-102</t>
  </si>
  <si>
    <t>Upstream</t>
  </si>
  <si>
    <t>Downstream</t>
  </si>
  <si>
    <t>33°58'52.52"N, 84°20'32.13"W</t>
  </si>
  <si>
    <t>33°56'33.08"N, 84°21'28.78"W</t>
  </si>
  <si>
    <t>33°56'25.69"N, 84°21'28.45"W</t>
  </si>
  <si>
    <t>GA-400-103</t>
  </si>
  <si>
    <t>GA-400-106</t>
  </si>
  <si>
    <t>33°59'5.25"N, 84°20'25.77"W</t>
  </si>
  <si>
    <t>Zipper</t>
  </si>
  <si>
    <t>StartTaper</t>
  </si>
  <si>
    <t>StartFFW</t>
  </si>
  <si>
    <t>EndLFW</t>
  </si>
  <si>
    <t>SCLaneType1</t>
  </si>
  <si>
    <t>SCLaneType2</t>
  </si>
  <si>
    <t>PTSUTran</t>
  </si>
  <si>
    <t>S-PTSUTRAN</t>
  </si>
  <si>
    <t>RRumble</t>
  </si>
  <si>
    <t>LRumble</t>
  </si>
  <si>
    <t>RoadsideLength</t>
  </si>
  <si>
    <t>RoadsideOffset</t>
  </si>
  <si>
    <t>MedianPISW</t>
  </si>
  <si>
    <t>MedianWidth</t>
  </si>
  <si>
    <t>MedianBarWidth</t>
  </si>
  <si>
    <t>MedianType</t>
  </si>
  <si>
    <t>MedianOffset</t>
  </si>
  <si>
    <t>DownstreamEXAADT2011</t>
  </si>
  <si>
    <t>DownstreamEXAADT2012</t>
  </si>
  <si>
    <t>DownstreamEXAADT2013</t>
  </si>
  <si>
    <t>DownstreamEXAADT2014</t>
  </si>
  <si>
    <t>DownstreamEXAADT2015</t>
  </si>
  <si>
    <t>DownstreamEXAADT2016</t>
  </si>
  <si>
    <t>DownstreamEXAADT2017</t>
  </si>
  <si>
    <t>DownstreamEXAADT2018</t>
  </si>
  <si>
    <t>Turnout</t>
  </si>
  <si>
    <t>Between</t>
  </si>
  <si>
    <t>MedianBarLen</t>
  </si>
  <si>
    <t>MedianBarOffset</t>
  </si>
  <si>
    <t>Conversion</t>
  </si>
  <si>
    <t>ConversionKnown</t>
  </si>
  <si>
    <t>concrete_barrier</t>
  </si>
  <si>
    <t>County</t>
  </si>
  <si>
    <t>none</t>
  </si>
  <si>
    <t>SCLaneLength</t>
  </si>
  <si>
    <t>RampLanes</t>
  </si>
  <si>
    <t>PTSUside</t>
  </si>
  <si>
    <t>R</t>
  </si>
  <si>
    <t>SignType</t>
  </si>
  <si>
    <t>Static</t>
  </si>
  <si>
    <t>Days2011</t>
  </si>
  <si>
    <t>Days2012</t>
  </si>
  <si>
    <t>Days2013</t>
  </si>
  <si>
    <t>Days2014</t>
  </si>
  <si>
    <t>Days2015</t>
  </si>
  <si>
    <t>Days2016</t>
  </si>
  <si>
    <t>Days2017</t>
  </si>
  <si>
    <t>Days2018</t>
  </si>
  <si>
    <t>HI</t>
  </si>
  <si>
    <t>HA-001-001</t>
  </si>
  <si>
    <t>21°23'2.2052"N, 158°1'54.0461"W</t>
  </si>
  <si>
    <t>21°23'7.9997"N, 158°1'43.9033"W</t>
  </si>
  <si>
    <t>guardrail_barrier</t>
  </si>
  <si>
    <t>HA-001-002</t>
  </si>
  <si>
    <t>21°23'15.333"N, 158°1'30.8917"W</t>
  </si>
  <si>
    <t>Drop</t>
  </si>
  <si>
    <t>HA-001-003</t>
  </si>
  <si>
    <t>21°23'18.1837"N, 158°1'25.8114"W</t>
  </si>
  <si>
    <t>HA-001-004</t>
  </si>
  <si>
    <t>21°23'19.8999"N, 158°1'22.8299"W</t>
  </si>
  <si>
    <t>HA-001-005</t>
  </si>
  <si>
    <t>21°23'24.96"N, 158°1'10.84"W</t>
  </si>
  <si>
    <t>HA-001-006</t>
  </si>
  <si>
    <t>21°23'28.91"N, 158°0'58.6299"W</t>
  </si>
  <si>
    <t>HA-001-007</t>
  </si>
  <si>
    <t>21°23'29.4589"N, 158°0'57.0889"W</t>
  </si>
  <si>
    <t>21°23'30.7746"N, 158°0'54.1839"W</t>
  </si>
  <si>
    <t>HA-001-009</t>
  </si>
  <si>
    <t>21°23'34.28"N, 158°0'49.0799"W</t>
  </si>
  <si>
    <t>HA-001-010</t>
  </si>
  <si>
    <t>21°23'36.4499"N, 158°0'46.5615"W</t>
  </si>
  <si>
    <t>HA-001-011</t>
  </si>
  <si>
    <t>21°23'38.5539"N, 158°0'44.1303"W</t>
  </si>
  <si>
    <t>21°23'53.7608"N, 158°0'20.8825"W</t>
  </si>
  <si>
    <t>HA-001-014</t>
  </si>
  <si>
    <t>21°23'55.8768"N, 158°0'14.585"W</t>
  </si>
  <si>
    <t>HA-001-015</t>
  </si>
  <si>
    <t>21°23'56.5009"N, 157°59'57.0457"W</t>
  </si>
  <si>
    <t>HA-001-016</t>
  </si>
  <si>
    <t>HA-001-017</t>
  </si>
  <si>
    <t>HA-001-018</t>
  </si>
  <si>
    <t>21°23'12.1731"N, 158°1'36.6073"W</t>
  </si>
  <si>
    <t>HA-001-019</t>
  </si>
  <si>
    <t>21°23'10.9882"N, 158°1'38.6854"W</t>
  </si>
  <si>
    <t>HA-001-020</t>
  </si>
  <si>
    <t>21°23'42.5983"N, 157°58'59.6656"W</t>
  </si>
  <si>
    <t>21°23'41.1767"N, 157°58'56.0282"W</t>
  </si>
  <si>
    <t>HA-001-021</t>
  </si>
  <si>
    <t>21°23'37.949"N, 157°58'47.7805"W</t>
  </si>
  <si>
    <t>HA-001-022</t>
  </si>
  <si>
    <t>21°23'35.98"N, 157°58'42.7519"W</t>
  </si>
  <si>
    <t>HA-001-023</t>
  </si>
  <si>
    <t>21°23'26.3299"N, 157°58'17.95"W</t>
  </si>
  <si>
    <t>HA-001-024</t>
  </si>
  <si>
    <t>21°23'26.34"N, 157°57'48.4099"W</t>
  </si>
  <si>
    <t>HA-001-025</t>
  </si>
  <si>
    <t>21°23'27.5765"N, 157°57'45.2452"W</t>
  </si>
  <si>
    <t>HA-001-026</t>
  </si>
  <si>
    <t>21°23'28.3321"N, 157°57'43.4009"W</t>
  </si>
  <si>
    <t>HA-001-027</t>
  </si>
  <si>
    <t>21°23'33.8899"N, 157°57'29.8"W</t>
  </si>
  <si>
    <t>HA-001-028</t>
  </si>
  <si>
    <t>21°23'35.1388"N, 157°57'26.0341"W</t>
  </si>
  <si>
    <t>HA-001-029</t>
  </si>
  <si>
    <t>21°23'35.9289"N, 157°57'21.0919"W</t>
  </si>
  <si>
    <t>HA-001-030</t>
  </si>
  <si>
    <t>21°23'34.35"N, 157°57'9.77"W</t>
  </si>
  <si>
    <t>HA-001-031</t>
  </si>
  <si>
    <t>21°23'31.2028"N, 157°57'1.0879"W</t>
  </si>
  <si>
    <t>HA-001-034</t>
  </si>
  <si>
    <t>21°23'2.0857"N, 157°55'55.5968"W</t>
  </si>
  <si>
    <t>21°22'59.8074"N, 157°55'53.9628"W</t>
  </si>
  <si>
    <t>HA-001-035</t>
  </si>
  <si>
    <t>21°22'42.0273"N, 157°55'40.7045"W</t>
  </si>
  <si>
    <t>HA-001-036</t>
  </si>
  <si>
    <t>21°22'32.7399"N, 157°55'33.8699"W</t>
  </si>
  <si>
    <t>HA-001-037</t>
  </si>
  <si>
    <t>21°22'27.3568"N, 157°55'31.3838"W</t>
  </si>
  <si>
    <t>HA-001-038</t>
  </si>
  <si>
    <t>21°22'22.1171"N, 157°55'31.1199"W</t>
  </si>
  <si>
    <t>HA-001-039</t>
  </si>
  <si>
    <t>21°22'17.77"N, 157°55'32.4099"W</t>
  </si>
  <si>
    <t>HA-001-040</t>
  </si>
  <si>
    <t>21°22'2.3678"N, 157°55'39.6823"W</t>
  </si>
  <si>
    <t>HA-001-041</t>
  </si>
  <si>
    <t>21°21'51.5144"N, 157°55'44.7687"W</t>
  </si>
  <si>
    <t>HA-001-042</t>
  </si>
  <si>
    <t>21°21'41.78"N, 157°55'49.1099"W</t>
  </si>
  <si>
    <t>HA-001-043</t>
  </si>
  <si>
    <t>21°21'30.74"N, 157°55'52.8899"W</t>
  </si>
  <si>
    <t>HA-001-044</t>
  </si>
  <si>
    <t>21°21'30.7451"N, 157°55'52.9626"W</t>
  </si>
  <si>
    <t>21°21'6.2871"N, 157°55'57.9933"W</t>
  </si>
  <si>
    <t>21°21'4.0554"N, 157°55'58.4576"W</t>
  </si>
  <si>
    <t>HA-001-046</t>
  </si>
  <si>
    <t>21°21'1.214"N, 157°55'59.0408"W</t>
  </si>
  <si>
    <t>HA-001-047</t>
  </si>
  <si>
    <t>21°20'54.87"N, 157°56'0.3299"W</t>
  </si>
  <si>
    <t>HA-001-048</t>
  </si>
  <si>
    <t>21°20'36.7122"N, 157°55'58.0285"W</t>
  </si>
  <si>
    <t>L</t>
  </si>
  <si>
    <t>HA-001-049</t>
  </si>
  <si>
    <t>21°20'33.1816"N, 157°55'55.9746"W</t>
  </si>
  <si>
    <t>PTSU adds from zipper lane</t>
  </si>
  <si>
    <t>HA-001-050</t>
  </si>
  <si>
    <t>21°20'27.0099"N, 157°55'50.39"W</t>
  </si>
  <si>
    <t>HA-001-051</t>
  </si>
  <si>
    <t>21°20'22.1996"N, 157°55'42.6269"W</t>
  </si>
  <si>
    <t>HA-001-052</t>
  </si>
  <si>
    <t>21°20'20.3666"N, 157°55'37.3106"W</t>
  </si>
  <si>
    <t>HA-001-053</t>
  </si>
  <si>
    <t>21°20'19.6799"N, 157°55'33.9599"W</t>
  </si>
  <si>
    <t>One-Sided</t>
  </si>
  <si>
    <t>HA-001-054</t>
  </si>
  <si>
    <t>21°20'17.8437"N, 157°55'21.5117"W</t>
  </si>
  <si>
    <t>HA-001-055</t>
  </si>
  <si>
    <t>21°20'17.388"N, 157°55'18.5527"W</t>
  </si>
  <si>
    <t>HA-001-056</t>
  </si>
  <si>
    <t>21°20'9.7599"N, 157°54'27.3036"W</t>
  </si>
  <si>
    <t>HA-001-057</t>
  </si>
  <si>
    <t>21°20'8.2633"N, 157°54'17.2768"W</t>
  </si>
  <si>
    <t>HA-001-058</t>
  </si>
  <si>
    <t>21°20'4.568"N, 157°53'52.1697"W</t>
  </si>
  <si>
    <t>MN</t>
  </si>
  <si>
    <t>35W</t>
  </si>
  <si>
    <t>D-PTSUCOMP</t>
  </si>
  <si>
    <t>D-PTSUTRAN</t>
  </si>
  <si>
    <t>D-PTSU</t>
  </si>
  <si>
    <t>MN-035-001</t>
  </si>
  <si>
    <t>44°53'57.6695"N, 93°16'29.4606"W</t>
  </si>
  <si>
    <t>44°54'3.73"N, 93°16'29.45"W</t>
  </si>
  <si>
    <t>MN-035-002</t>
  </si>
  <si>
    <t>44°54'23.3805"N, 93°16'29.278"W</t>
  </si>
  <si>
    <t>MN-035-003</t>
  </si>
  <si>
    <t>44°54'30.6636"N, 93°16'29.1524"W</t>
  </si>
  <si>
    <t>MN-035-004</t>
  </si>
  <si>
    <t>44°54'56.1808"N, 93°16'29.1892"W</t>
  </si>
  <si>
    <t>44°55'34.8285"N, 93°16'28.7618"W</t>
  </si>
  <si>
    <t>MN-035-008</t>
  </si>
  <si>
    <t>44°55'44.1656"N, 93°16'28.7702"W</t>
  </si>
  <si>
    <t>MN-035-009</t>
  </si>
  <si>
    <t>44°56'0.729"N, 93°16'28.6843"W</t>
  </si>
  <si>
    <t>Dynamic</t>
  </si>
  <si>
    <t>MN-035-010</t>
  </si>
  <si>
    <t>44°56'4.6195"N, 93°16'28.6958"W</t>
  </si>
  <si>
    <t>MN-035-011</t>
  </si>
  <si>
    <t>44°56'9.6157"N, 93°16'28.7141"W</t>
  </si>
  <si>
    <t>MN-035-012</t>
  </si>
  <si>
    <t>44°56'33.2788"N, 93°16'28.9452"W</t>
  </si>
  <si>
    <t>MN-035-013</t>
  </si>
  <si>
    <t>44°56'39.3692"N, 93°16'28.9834"W</t>
  </si>
  <si>
    <t>MN-035-014</t>
  </si>
  <si>
    <t>44°56'48.6464"N, 93°16'29.0907"W</t>
  </si>
  <si>
    <t>44°56'59.9301"N, 93°16'28.4386"W</t>
  </si>
  <si>
    <t>MN-035-018</t>
  </si>
  <si>
    <t>44°57'4.5299"N, 93°16'25.97"W</t>
  </si>
  <si>
    <t>MN-035-019</t>
  </si>
  <si>
    <t>44°57'8.3502"N, 93°16'22.8195"W</t>
  </si>
  <si>
    <t>MN-035-020</t>
  </si>
  <si>
    <t>44°57'15.5447"N, 93°16'16.8067"W</t>
  </si>
  <si>
    <t>MN-035-021</t>
  </si>
  <si>
    <t>44°57'17.8749"N, 93°16'14.8551"W</t>
  </si>
  <si>
    <t>MN-035-022</t>
  </si>
  <si>
    <t>44°57'18.9399"N, 93°16'13.9699"W</t>
  </si>
  <si>
    <t>MN-035-023</t>
  </si>
  <si>
    <t>44°57'27.86"N, 93°16'9.9099"W</t>
  </si>
  <si>
    <t>VA</t>
  </si>
  <si>
    <t>VA-066-047</t>
  </si>
  <si>
    <t>38°51'38.7867"N, 77°21'12.5526"W</t>
  </si>
  <si>
    <t>VA-066-048</t>
  </si>
  <si>
    <t>38°51'40.5406"N, 77°21'3.0957"W</t>
  </si>
  <si>
    <t>D</t>
  </si>
  <si>
    <t>VA-066-049</t>
  </si>
  <si>
    <t>38°51'43.5911"N, 77°20'46.2664"W</t>
  </si>
  <si>
    <t>VA-066-050</t>
  </si>
  <si>
    <t>38°51'46.0293"N, 77°20'32.6603"W</t>
  </si>
  <si>
    <t>VA-066-051</t>
  </si>
  <si>
    <t>38°51'49.5592"N, 77°20'13.366"W</t>
  </si>
  <si>
    <t>VA-066-052</t>
  </si>
  <si>
    <t>C</t>
  </si>
  <si>
    <t>VA-066-053</t>
  </si>
  <si>
    <t>VA-066-054</t>
  </si>
  <si>
    <t>VA-066-154</t>
  </si>
  <si>
    <t>38°51'57.1184"N, 77°19'30.4731"W</t>
  </si>
  <si>
    <t>VA-066-055</t>
  </si>
  <si>
    <t>38°52'0.8386"N, 77°19'10.2994"W</t>
  </si>
  <si>
    <t>VA-066-056</t>
  </si>
  <si>
    <t>38°52'2.4487"N, 77°19'1.3571"W</t>
  </si>
  <si>
    <t>VA-066-057</t>
  </si>
  <si>
    <t>38°52'12.3518"N, 77°18'5.7972"W</t>
  </si>
  <si>
    <t>VA-066-058</t>
  </si>
  <si>
    <t>38°52'14.5199"N, 77°17'53.67"W</t>
  </si>
  <si>
    <t>VA-066-059</t>
  </si>
  <si>
    <t>38°52'15.3033"N, 77°17'49.4587"W</t>
  </si>
  <si>
    <t>VA-066-060</t>
  </si>
  <si>
    <t>38°52'17.306"N, 77°17'40.4808"W</t>
  </si>
  <si>
    <t>VA-066-061</t>
  </si>
  <si>
    <t>38°52'18.13"N, 77°17'37.3599"W</t>
  </si>
  <si>
    <t>VA-066-062</t>
  </si>
  <si>
    <t>38°52'27.9489"N, 77°17'3.884"W</t>
  </si>
  <si>
    <t>VA-066-063</t>
  </si>
  <si>
    <t>38°52'32.9507"N, 77°16'46.864"W</t>
  </si>
  <si>
    <t>VA-066-064</t>
  </si>
  <si>
    <t>38°52'34.4399"N, 77°16'41.8"W</t>
  </si>
  <si>
    <t>VA-066-065</t>
  </si>
  <si>
    <t>38°52'37.4999"N, 77°16'28.7699"W</t>
  </si>
  <si>
    <t>VA-066-066</t>
  </si>
  <si>
    <t>38°52'40.81"N, 77°16'9.26"W</t>
  </si>
  <si>
    <t>VA-066-067</t>
  </si>
  <si>
    <t>38°52'42.33"N, 77°15'56.4"W</t>
  </si>
  <si>
    <t>VA-066-068</t>
  </si>
  <si>
    <t>38°52'44.6053"N, 77°15'16.9753"W</t>
  </si>
  <si>
    <t>VA-066-069</t>
  </si>
  <si>
    <t>38°52'45.8587"N, 77°14'55.3062"W</t>
  </si>
  <si>
    <t>VA-066-070</t>
  </si>
  <si>
    <t>38°52'47.2299"N, 77°14'31.4999"W</t>
  </si>
  <si>
    <t>VA-066-071</t>
  </si>
  <si>
    <t>38°52'48.7724"N, 77°14'18.2863"W</t>
  </si>
  <si>
    <t>VA-066-072</t>
  </si>
  <si>
    <t>VA-066-073</t>
  </si>
  <si>
    <t>38°52'48.459"N, 77°14'20.0158"W</t>
  </si>
  <si>
    <t>VA-066-074</t>
  </si>
  <si>
    <t>VA-066-075</t>
  </si>
  <si>
    <t>38°52'45.4815"N, 77°15'1.9634"W</t>
  </si>
  <si>
    <t>VA-066-076</t>
  </si>
  <si>
    <t>38°52'45.3351"N, 77°15'4.4638"W</t>
  </si>
  <si>
    <t>VA-066-077</t>
  </si>
  <si>
    <t>38°52'44.821"N, 77°15'13.1668"W</t>
  </si>
  <si>
    <t>VA-066-078</t>
  </si>
  <si>
    <t>38°52'42.144"N, 77°15'58.945"W</t>
  </si>
  <si>
    <t>VA-066-079</t>
  </si>
  <si>
    <t>38°52'35.3322"N, 77°16'38.626"W</t>
  </si>
  <si>
    <t>VA-066-080</t>
  </si>
  <si>
    <t>38°52'34.3651"N, 77°16'42.0507"W</t>
  </si>
  <si>
    <t>VA-066-081</t>
  </si>
  <si>
    <t>38°52'29.7516"N, 77°16'57.7292"W</t>
  </si>
  <si>
    <t>VA-066-082</t>
  </si>
  <si>
    <t>VA-066-083</t>
  </si>
  <si>
    <t>VA-066-084</t>
  </si>
  <si>
    <t>38°52'14.0696"N, 77°17'56.1569"W</t>
  </si>
  <si>
    <t>VA-066-085</t>
  </si>
  <si>
    <t>38°52'12.2327"N, 77°18'6.4767"W</t>
  </si>
  <si>
    <t>VA-066-086</t>
  </si>
  <si>
    <t>38°52'5.7186"N, 77°18'43.0062"W</t>
  </si>
  <si>
    <t>VA-066-087</t>
  </si>
  <si>
    <t>38°52'4.7067"N, 77°18'48.6741"W</t>
  </si>
  <si>
    <t>VA-066-088</t>
  </si>
  <si>
    <t>38°52'3.8632"N, 77°18'53.4075"W</t>
  </si>
  <si>
    <t>VA-066-089</t>
  </si>
  <si>
    <t>38°52'1.2134"N, 77°19'8.2503"W</t>
  </si>
  <si>
    <t>VA-066-090</t>
  </si>
  <si>
    <t>38°51'59.6688"N, 77°19'16.3974"W</t>
  </si>
  <si>
    <t>VA-066-091</t>
  </si>
  <si>
    <t>38°51'55.8279"N, 77°19'37.7212"W</t>
  </si>
  <si>
    <t>VA-066-092</t>
  </si>
  <si>
    <t>38°51'53.3549"N, 77°19'52.4825"W</t>
  </si>
  <si>
    <t>VA-066-093</t>
  </si>
  <si>
    <t>38°48'5.9685"N, 77°30'59.4247"W</t>
  </si>
  <si>
    <t>VA-066-002</t>
  </si>
  <si>
    <t>VA-066-003</t>
  </si>
  <si>
    <t>38°48'10.49"N, 77°30'30.16"W</t>
  </si>
  <si>
    <t>VA-066-004</t>
  </si>
  <si>
    <t>38°48'23.6542"N, 77°29'56.6863"W</t>
  </si>
  <si>
    <t>VA-066-005</t>
  </si>
  <si>
    <t>38°48'27.7745"N, 77°29'46.195"W</t>
  </si>
  <si>
    <t>SC Lane for rest area</t>
  </si>
  <si>
    <t>VA-066-006</t>
  </si>
  <si>
    <t>38°48'32.6464"N, 77°29'33.8248"W</t>
  </si>
  <si>
    <t>VA-066-007</t>
  </si>
  <si>
    <t>38°48'35.7863"N, 77°29'25.8281"W</t>
  </si>
  <si>
    <t>VA-066-008</t>
  </si>
  <si>
    <t>38°48'41.23"N, 77°29'12.1099"W</t>
  </si>
  <si>
    <t>VA-066-009</t>
  </si>
  <si>
    <t>38°49'3.41"N, 77°28'15.5099"W</t>
  </si>
  <si>
    <t>VA-066-010</t>
  </si>
  <si>
    <t>VA-066-011</t>
  </si>
  <si>
    <t>VA-066-012</t>
  </si>
  <si>
    <t>VA-066-013</t>
  </si>
  <si>
    <t>38°50'1.6422"N, 77°26'59.8262"W</t>
  </si>
  <si>
    <t>VA-066-014</t>
  </si>
  <si>
    <t>38°50'8.1257"N, 77°26'54.0184"W</t>
  </si>
  <si>
    <t>VA-066-015</t>
  </si>
  <si>
    <t>38°50'23.5163"N, 77°26'40.2935"W</t>
  </si>
  <si>
    <t>VA-066-016</t>
  </si>
  <si>
    <t>38°50'24.6999"N, 77°26'39.21"W</t>
  </si>
  <si>
    <t>VA-066-017</t>
  </si>
  <si>
    <t>38°50'33.1801"N, 77°26'29.7511"W</t>
  </si>
  <si>
    <t>VA-066-018</t>
  </si>
  <si>
    <t>38°50'45.7385"N, 77°26'3.1072"W</t>
  </si>
  <si>
    <t>VA-066-019</t>
  </si>
  <si>
    <t>38°50'47.27"N, 77°25'56.15"W</t>
  </si>
  <si>
    <t>VA-066-020</t>
  </si>
  <si>
    <t>38°50'47.99"N, 77°25'52.207"W</t>
  </si>
  <si>
    <t>VA-066-021</t>
  </si>
  <si>
    <t>38°50'49.8866"N, 77°25'41.7712"W</t>
  </si>
  <si>
    <t>VA-066-023</t>
  </si>
  <si>
    <t>38°51'5.7999"N, 77°24'14.2199"W</t>
  </si>
  <si>
    <t>VA-066-024</t>
  </si>
  <si>
    <t>38°50'51.2399"N, 77°25'34.3276"W</t>
  </si>
  <si>
    <t>VA-066-025</t>
  </si>
  <si>
    <t>38°50'49.2087"N, 77°25'45.4859"W</t>
  </si>
  <si>
    <t>VA-066-026</t>
  </si>
  <si>
    <t>38°50'48.9665"N, 77°25'46.8141"W</t>
  </si>
  <si>
    <t>VA-066-027</t>
  </si>
  <si>
    <t>VA-066-028</t>
  </si>
  <si>
    <t>38°50'46.7505"N, 77°25'58.8271"W</t>
  </si>
  <si>
    <t>VA-066-029</t>
  </si>
  <si>
    <t>38°50'44.2516"N, 77°26'8.1066"W</t>
  </si>
  <si>
    <t>VA-066-030</t>
  </si>
  <si>
    <t>VA-066-031</t>
  </si>
  <si>
    <t>38°50'21.2396"N, 77°26'42.3328"W</t>
  </si>
  <si>
    <t>VA-066-032</t>
  </si>
  <si>
    <t>38°50'15.5571"N, 77°26'47.3892"W</t>
  </si>
  <si>
    <t>VA-066-033</t>
  </si>
  <si>
    <t>38°50'7.5233"N, 77°26'54.563"W</t>
  </si>
  <si>
    <t>VA-066-034</t>
  </si>
  <si>
    <t>38°50'3.7233"N, 77°26'57.9664"W</t>
  </si>
  <si>
    <t>VA-066-035</t>
  </si>
  <si>
    <t>38°49'55.5179"N, 77°27'5.2887"W</t>
  </si>
  <si>
    <t>VA-066-036</t>
  </si>
  <si>
    <t>38°49'42.3099"N, 77°27'17.1"W</t>
  </si>
  <si>
    <t>VA-066-037</t>
  </si>
  <si>
    <t>VA-066-038</t>
  </si>
  <si>
    <t>VA-066-039</t>
  </si>
  <si>
    <t>VA-066-040</t>
  </si>
  <si>
    <t>38°48'34.1645"N, 77°29'29.9589"W</t>
  </si>
  <si>
    <t>VA-066-041</t>
  </si>
  <si>
    <t>38°48'28.5289"N, 77°29'44.285"W</t>
  </si>
  <si>
    <t>VA-066-042</t>
  </si>
  <si>
    <t>38°48'23.3142"N, 77°29'57.5657"W</t>
  </si>
  <si>
    <t>VA-066-043</t>
  </si>
  <si>
    <t>VA-066-044</t>
  </si>
  <si>
    <t>VA-066-045</t>
  </si>
  <si>
    <t>38°48'6.6787"N, 77°30'48.9224"W</t>
  </si>
  <si>
    <t>VA-066-046</t>
  </si>
  <si>
    <t xml:space="preserve"> 33°54'10.65"N,  84°14'28.05"W</t>
  </si>
  <si>
    <t xml:space="preserve"> 33°54'13.11"N,  84°14'24.07"W</t>
  </si>
  <si>
    <t xml:space="preserve"> 33°54'15.27"N,  84°14'20.59"W</t>
  </si>
  <si>
    <t xml:space="preserve"> 33°54'35.81"N,  84°13'22.74"W</t>
  </si>
  <si>
    <t xml:space="preserve"> 33°54'39.75"N,  84°12'53.78"W</t>
  </si>
  <si>
    <t xml:space="preserve"> 33°54'40.18"N,  84°12'50.65"W</t>
  </si>
  <si>
    <t>33°54'48.56"N, 84°12'16.19"W</t>
  </si>
  <si>
    <t>33°54'58.623"N, 84°12'1.108"W</t>
  </si>
  <si>
    <t>33°55'1.3903"N, 84°11'56.9582"W</t>
  </si>
  <si>
    <t>33°55'2.1399"N, 84°11'55.8399"W</t>
  </si>
  <si>
    <t>33°55'7.1399"N, 84°11'46.9799"W</t>
  </si>
  <si>
    <t>33°55'20.6814"N, 84°11'18.5698"W</t>
  </si>
  <si>
    <t>33°55'33.0166"N, 84°10'52.6911"W</t>
  </si>
  <si>
    <t>VA-264-001</t>
  </si>
  <si>
    <t>36°50'37.0447"N, 76°10'4.4474"W</t>
  </si>
  <si>
    <t>VA-264-002</t>
  </si>
  <si>
    <t>36°50'33.618"N, 76°9'58.177"W</t>
  </si>
  <si>
    <t>VA-264-003</t>
  </si>
  <si>
    <t>36°50'20.2458"N, 76°9'36.1078"W</t>
  </si>
  <si>
    <t>VA-264-004</t>
  </si>
  <si>
    <t>36°50'16.69"N, 76°9'30.2477"W</t>
  </si>
  <si>
    <t>VA-264-005</t>
  </si>
  <si>
    <t>36°50'13.4699"N, 76°9'24.9199"W</t>
  </si>
  <si>
    <t>VA-264-006</t>
  </si>
  <si>
    <t>36°50'6.29"N, 76°9'2.07"W</t>
  </si>
  <si>
    <t>VA-264-007</t>
  </si>
  <si>
    <t>36°50'4.6585"N, 76°8'43.385"W</t>
  </si>
  <si>
    <t>VA-264-008</t>
  </si>
  <si>
    <t>36°50'3.6058"N, 76°8'31.2834"W</t>
  </si>
  <si>
    <t>VA-264-009</t>
  </si>
  <si>
    <t>36°50'2.5591"N, 76°8'19.3041"W</t>
  </si>
  <si>
    <t>VA-264-010</t>
  </si>
  <si>
    <t>36°50'1.819"N, 76°8'10.802"W</t>
  </si>
  <si>
    <t>VA-264-011</t>
  </si>
  <si>
    <t>36°50'1.1176"N, 76°8'2.7941"W</t>
  </si>
  <si>
    <t>VA-264-012</t>
  </si>
  <si>
    <t>36°49'59.5836"N, 76°7'45.2089"W</t>
  </si>
  <si>
    <t>VA-264-013</t>
  </si>
  <si>
    <t>36°49'56.52"N, 76°7'10.1099"W</t>
  </si>
  <si>
    <t>VA-264-014</t>
  </si>
  <si>
    <t>36°49'58.3299"N, 76°6'53.4099"W</t>
  </si>
  <si>
    <t>VA-264-015</t>
  </si>
  <si>
    <t>36°50'7.103"N, 76°6'26.3125"W</t>
  </si>
  <si>
    <t>VA-264-016</t>
  </si>
  <si>
    <t>36°50'14.5528"N, 76°6'3.3174"W</t>
  </si>
  <si>
    <t>VA-264-017</t>
  </si>
  <si>
    <t>VA-264-018</t>
  </si>
  <si>
    <t>36°50'14.883"N, 76°6'2.3013"W</t>
  </si>
  <si>
    <t>VA-264-019</t>
  </si>
  <si>
    <t>36°50'11.7073"N, 76°6'12.1242"W</t>
  </si>
  <si>
    <t>VA-264-020</t>
  </si>
  <si>
    <t>36°50'6.1188"N, 76°6'29.3557"W</t>
  </si>
  <si>
    <t>VA-264-021</t>
  </si>
  <si>
    <t>36°49'59.5844"N, 76°6'49.5419"W</t>
  </si>
  <si>
    <t>VA-264-023</t>
  </si>
  <si>
    <t>36°49'59.9263"N, 76°7'49.1805"W</t>
  </si>
  <si>
    <t>VA-264-024</t>
  </si>
  <si>
    <t>36°50'0.8322"N, 76°7'59.4932"W</t>
  </si>
  <si>
    <t>VA-264-025</t>
  </si>
  <si>
    <t>36°50'1.6882"N, 76°8'9.263"W</t>
  </si>
  <si>
    <t>VA-264-026</t>
  </si>
  <si>
    <t>36°50'2.6183"N, 76°8'19.9647"W</t>
  </si>
  <si>
    <t>VA-264-027</t>
  </si>
  <si>
    <t>36°50'3.397"N, 76°8'28.8117"W</t>
  </si>
  <si>
    <t>VA-264-028</t>
  </si>
  <si>
    <t>36°50'4.879"N, 76°8'45.9357"W</t>
  </si>
  <si>
    <t>VA-264-029</t>
  </si>
  <si>
    <t>VA-264-030</t>
  </si>
  <si>
    <t>36°50'10.1347"N, 76°9'18.1938"W</t>
  </si>
  <si>
    <t>VA-264-031</t>
  </si>
  <si>
    <t>VA-264-032</t>
  </si>
  <si>
    <t>VA-264-033</t>
  </si>
  <si>
    <t>36°50'26.2374"N, 76°9'46.0155"W</t>
  </si>
  <si>
    <t>VA-264-034</t>
  </si>
  <si>
    <t>VA-264-035</t>
  </si>
  <si>
    <t>36°50'18.9399"N, 76°5'11.4799"W</t>
  </si>
  <si>
    <t>36°50'11.9274"N, 76°4'17.2852"W</t>
  </si>
  <si>
    <t>VA-264-036</t>
  </si>
  <si>
    <t>36°50'10.9867"N, 76°4'10.1143"W</t>
  </si>
  <si>
    <t>VA-264-037</t>
  </si>
  <si>
    <t>36°50'10.3924"N, 76°4'5.4701"W</t>
  </si>
  <si>
    <t>VA-264-038</t>
  </si>
  <si>
    <t>36°50'10.0299"N, 76°4'2.6799"W</t>
  </si>
  <si>
    <t>VA-264-039</t>
  </si>
  <si>
    <t>36°50'9.5337"N, 76°3'55.2317"W</t>
  </si>
  <si>
    <t>VA-264-040</t>
  </si>
  <si>
    <t>36°50'10.1201"N, 76°3'46.8366"W</t>
  </si>
  <si>
    <t>VA-264-041</t>
  </si>
  <si>
    <t>36°50'12.77"N, 76°3'36.06"W</t>
  </si>
  <si>
    <t>VA-264-042</t>
  </si>
  <si>
    <t>36°50'18.2985"N, 76°3'20.168"W</t>
  </si>
  <si>
    <t>VA-264-043</t>
  </si>
  <si>
    <t>36°50'27.29"N, 76°2'54.5499"W</t>
  </si>
  <si>
    <t>VA-264-044</t>
  </si>
  <si>
    <t>36°50'29.5521"N, 76°2'46.9583"W</t>
  </si>
  <si>
    <t>VA-264-045</t>
  </si>
  <si>
    <t>36°50'31.97"N, 76°2'29.8399"W</t>
  </si>
  <si>
    <t>VA-264-046</t>
  </si>
  <si>
    <t>36°50'32.8199"N, 76°2'10.5699"W</t>
  </si>
  <si>
    <t>VA-264-047</t>
  </si>
  <si>
    <t>36°50'34.9599"N, 76°1'55.12"W</t>
  </si>
  <si>
    <t>VA-264-048</t>
  </si>
  <si>
    <t>36°50'37.9551"N, 76°1'42.2554"W</t>
  </si>
  <si>
    <t>VA-264-049</t>
  </si>
  <si>
    <t>36°50'37.5553"N, 76°1'43.9645"W</t>
  </si>
  <si>
    <t>36°50'40.49"N, 76°1'31.4799"W</t>
  </si>
  <si>
    <t>VA-264-050</t>
  </si>
  <si>
    <t>VA-264-051</t>
  </si>
  <si>
    <t>VA-264-052</t>
  </si>
  <si>
    <t>VA-264-053</t>
  </si>
  <si>
    <t>36°50'30.4959"N, 76°2'42.6487"W</t>
  </si>
  <si>
    <t>VA-264-054</t>
  </si>
  <si>
    <t>36°50'28.0631"N, 76°2'52.2438"W</t>
  </si>
  <si>
    <t>VA-264-055</t>
  </si>
  <si>
    <t>VA-264-056</t>
  </si>
  <si>
    <t>36°50'15.4223"N, 76°3'28.4976"W</t>
  </si>
  <si>
    <t>VA-264-057</t>
  </si>
  <si>
    <t>VA-264-058</t>
  </si>
  <si>
    <t>36°50'10.4815"N, 76°3'44.6254"W</t>
  </si>
  <si>
    <t>VA-264-059</t>
  </si>
  <si>
    <t>36°50'9.5448"N, 76°3'53.9184"W</t>
  </si>
  <si>
    <t>VA-264-060</t>
  </si>
  <si>
    <t>36°50'9.7927"N, 76°4'0.5901"W</t>
  </si>
  <si>
    <t>VA-264-061</t>
  </si>
  <si>
    <t>VA-264-062</t>
  </si>
  <si>
    <t>36°50'10.6362"N, 76°4'7.3594"W</t>
  </si>
  <si>
    <t>VA-264-063</t>
  </si>
  <si>
    <t>36°50'12.7422"N, 76°4'23.5808"W</t>
  </si>
  <si>
    <t>VA-264-064</t>
  </si>
  <si>
    <t>VA-495-001</t>
  </si>
  <si>
    <t>38°57'49.43"N, 77°10'59.25"W</t>
  </si>
  <si>
    <t>38°57'40.34"N, 77°11'20.46"W</t>
  </si>
  <si>
    <t>VA-495-002</t>
  </si>
  <si>
    <t>38°57'29.30"N, 77°11'32.36"W</t>
  </si>
  <si>
    <t>VA-495-003</t>
  </si>
  <si>
    <t>38°57'24.8991"N, 77°11'34.1816"W</t>
  </si>
  <si>
    <t>VA-495-004</t>
  </si>
  <si>
    <t>38°57'23.69"N, 77°11'34.67"W</t>
  </si>
  <si>
    <t>VA-495-005</t>
  </si>
  <si>
    <t>38°57'16.81"N, 77°11'38.0676"W</t>
  </si>
  <si>
    <t>VA-495-006</t>
  </si>
  <si>
    <t>38°57'9.6041"N, 77°11'43.5003"W</t>
  </si>
  <si>
    <t>VA-495-007</t>
  </si>
  <si>
    <t>38°57'4.0399"N, 77°11'49.4699"W</t>
  </si>
  <si>
    <t>VA-495-008</t>
  </si>
  <si>
    <t>38°57'0.5392"N, 77°11'53.9403"W</t>
  </si>
  <si>
    <t>VA-495-009</t>
  </si>
  <si>
    <t>38°56'57.5599"N, 77°11'57.72"W</t>
  </si>
  <si>
    <t>VA-495-010</t>
  </si>
  <si>
    <t>38°56'45.3199"N, 77°12'8.8499"W</t>
  </si>
  <si>
    <t>VA-495-011</t>
  </si>
  <si>
    <t>38°56'40.6131"N, 77°12'11.8538"W</t>
  </si>
  <si>
    <t>VA-495-012</t>
  </si>
  <si>
    <t>38°56'43.77"N,  77°12'9.89"W</t>
  </si>
  <si>
    <t>38°56'27.2077"N, 77°12'19.8639"W</t>
  </si>
  <si>
    <t>VA-495-013</t>
  </si>
  <si>
    <t>VA-495-014</t>
  </si>
  <si>
    <t>VA-495-015</t>
  </si>
  <si>
    <t>38°57'0.386"N, 77°11'54.137"W</t>
  </si>
  <si>
    <t>VA-495-016</t>
  </si>
  <si>
    <t>VA-495-017</t>
  </si>
  <si>
    <t>38°57'7.3033"N, 77°11'45.7334"W</t>
  </si>
  <si>
    <t>VA-495-018</t>
  </si>
  <si>
    <t>VA-495-019</t>
  </si>
  <si>
    <t>VA-495-020</t>
  </si>
  <si>
    <t>VA-495-021</t>
  </si>
  <si>
    <t>VA-495-022</t>
  </si>
  <si>
    <t>38°57'44.7156"N, 77°11'10.2993"W</t>
  </si>
  <si>
    <t>VA-495-023</t>
  </si>
  <si>
    <t>38°57'46.015"N, 77°11'7.2497"W</t>
  </si>
  <si>
    <t>VA-495-024</t>
  </si>
  <si>
    <t>VA-495-025</t>
  </si>
  <si>
    <t>38°57'55.14"N, 77°10'51.42"W</t>
  </si>
  <si>
    <t>TranLength</t>
  </si>
  <si>
    <t>unobstructed</t>
  </si>
  <si>
    <t>WeekdayHourlyYear</t>
  </si>
  <si>
    <t>WeekdayDistToCount</t>
  </si>
  <si>
    <t>WeekdayVol0</t>
  </si>
  <si>
    <t>WeekdayVol1</t>
  </si>
  <si>
    <t>WeekdayVol2</t>
  </si>
  <si>
    <t>WeekdayVol3</t>
  </si>
  <si>
    <t>WeekdayVol4</t>
  </si>
  <si>
    <t>WeekdayVol5</t>
  </si>
  <si>
    <t>WeekdayVol6</t>
  </si>
  <si>
    <t>WeekdayVol7</t>
  </si>
  <si>
    <t>WeekdayVol8</t>
  </si>
  <si>
    <t>WeekdayVol9</t>
  </si>
  <si>
    <t>WeekdayVol10</t>
  </si>
  <si>
    <t>WeekdayVol11</t>
  </si>
  <si>
    <t>WeekdayVol12</t>
  </si>
  <si>
    <t>WeekdayVol13</t>
  </si>
  <si>
    <t>WeekdayVol14</t>
  </si>
  <si>
    <t>WeekdayVol15</t>
  </si>
  <si>
    <t>WeekdayVol16</t>
  </si>
  <si>
    <t>WeekdayVol17</t>
  </si>
  <si>
    <t>WeekdayVol18</t>
  </si>
  <si>
    <t>WeekdayVol19</t>
  </si>
  <si>
    <t>WeekdayVol20</t>
  </si>
  <si>
    <t>WeekdayVol21</t>
  </si>
  <si>
    <t>WeekdayVol22</t>
  </si>
  <si>
    <t>WeekdayVol23</t>
  </si>
  <si>
    <t>SatHourlyYear</t>
  </si>
  <si>
    <t>SatDistToCount</t>
  </si>
  <si>
    <t>SunHourlyYear</t>
  </si>
  <si>
    <t>SunDistToCount</t>
  </si>
  <si>
    <t>ATRMilepost</t>
  </si>
  <si>
    <t>WeekendVol1</t>
  </si>
  <si>
    <t>WeekendVol2</t>
  </si>
  <si>
    <t>WeekendVol3</t>
  </si>
  <si>
    <t>WeekendVol4</t>
  </si>
  <si>
    <t>WeekendVol5</t>
  </si>
  <si>
    <t>WeekendVol6</t>
  </si>
  <si>
    <t>WeekendVol7</t>
  </si>
  <si>
    <t>WeekendVol8</t>
  </si>
  <si>
    <t>WeekendVol9</t>
  </si>
  <si>
    <t>WeekendVol10</t>
  </si>
  <si>
    <t>WeekendVol11</t>
  </si>
  <si>
    <t>WeekendVol12</t>
  </si>
  <si>
    <t>WeekendVol13</t>
  </si>
  <si>
    <t>WeekendVol14</t>
  </si>
  <si>
    <t>WeekendVol15</t>
  </si>
  <si>
    <t>WeekendVol16</t>
  </si>
  <si>
    <t>WeekendVol17</t>
  </si>
  <si>
    <t>WeekendVol18</t>
  </si>
  <si>
    <t>WeekendVol19</t>
  </si>
  <si>
    <t>WeekendVol20</t>
  </si>
  <si>
    <t>WeekendVol21</t>
  </si>
  <si>
    <t>WeekendVol22</t>
  </si>
  <si>
    <t>WeekendVol23</t>
  </si>
  <si>
    <t>I-85</t>
  </si>
  <si>
    <t>H1 before Milepost 15</t>
  </si>
  <si>
    <t>H1 Beyond Milepost 15</t>
  </si>
  <si>
    <t>I-66 Westbound</t>
  </si>
  <si>
    <t>I-66 Eastbound</t>
  </si>
  <si>
    <t>I-264 Westbound</t>
  </si>
  <si>
    <t>I-264 Eastbound</t>
  </si>
  <si>
    <t>I-495</t>
  </si>
  <si>
    <t>I-35W</t>
  </si>
  <si>
    <t>Hour</t>
  </si>
  <si>
    <t/>
  </si>
  <si>
    <t>Weekday</t>
  </si>
  <si>
    <t>Weekend</t>
  </si>
  <si>
    <t>GA 400 Northbound MM 8.827-11.852</t>
  </si>
  <si>
    <t>GA 400 Northbound MM 19.9-20.741</t>
  </si>
  <si>
    <t>GA 400 Southbound MM 8.551-9.493</t>
  </si>
  <si>
    <t>GA 400 Southbound 9.493-11.444</t>
  </si>
  <si>
    <t>GA 400 Southbound 11.444-11.847</t>
  </si>
  <si>
    <t>GA 400 Southbound 12.118-14.977</t>
  </si>
  <si>
    <t>WeekdayOps0</t>
  </si>
  <si>
    <t>WeekdayOps1</t>
  </si>
  <si>
    <t>WeekdayOps2</t>
  </si>
  <si>
    <t>WeekdayOps3</t>
  </si>
  <si>
    <t>WeekdayOps4</t>
  </si>
  <si>
    <t>WeekdayOps5</t>
  </si>
  <si>
    <t>WeekdayOps6</t>
  </si>
  <si>
    <t>WeekdayOps7</t>
  </si>
  <si>
    <t>WeekdayOps8</t>
  </si>
  <si>
    <t>WeekdayOps9</t>
  </si>
  <si>
    <t>WeekdayOps10</t>
  </si>
  <si>
    <t>WeekdayOps11</t>
  </si>
  <si>
    <t>WeekdayOps12</t>
  </si>
  <si>
    <t>WeekdayOps13</t>
  </si>
  <si>
    <t>WeekdayOps14</t>
  </si>
  <si>
    <t>WeekdayOps15</t>
  </si>
  <si>
    <t>WeekdayOps16</t>
  </si>
  <si>
    <t>WeekdayOps17</t>
  </si>
  <si>
    <t>WeekdayOps18</t>
  </si>
  <si>
    <t>WeekdayOps19</t>
  </si>
  <si>
    <t>WeekdayOps20</t>
  </si>
  <si>
    <t>WeekdayOps21</t>
  </si>
  <si>
    <t>WeekdayOps22</t>
  </si>
  <si>
    <t>WeekdayOps23</t>
  </si>
  <si>
    <t>WeekendOps1</t>
  </si>
  <si>
    <t>WeekendOps0</t>
  </si>
  <si>
    <t>WeekendOps2</t>
  </si>
  <si>
    <t>WeekendOps3</t>
  </si>
  <si>
    <t>WeekendOps4</t>
  </si>
  <si>
    <t>WeekendOps5</t>
  </si>
  <si>
    <t>WeekendOps6</t>
  </si>
  <si>
    <t>WeekendOps7</t>
  </si>
  <si>
    <t>WeekendOps8</t>
  </si>
  <si>
    <t>WeekendOps9</t>
  </si>
  <si>
    <t>WeekendOps10</t>
  </si>
  <si>
    <t>WeekendOps11</t>
  </si>
  <si>
    <t>WeekendOps12</t>
  </si>
  <si>
    <t>WeekendOps13</t>
  </si>
  <si>
    <t>WeekendOps14</t>
  </si>
  <si>
    <t>WeekendOps15</t>
  </si>
  <si>
    <t>WeekendOps16</t>
  </si>
  <si>
    <t>WeekendOps17</t>
  </si>
  <si>
    <t>WeekendOps18</t>
  </si>
  <si>
    <t>WeekendOps19</t>
  </si>
  <si>
    <t>WeekendOps20</t>
  </si>
  <si>
    <t>WeekendOps21</t>
  </si>
  <si>
    <t>WeekendOps22</t>
  </si>
  <si>
    <t>WeekendOps23</t>
  </si>
  <si>
    <t>Transposed and Modified for Linking to Site Data and zeros added</t>
  </si>
  <si>
    <t>Weekday Crashes</t>
  </si>
  <si>
    <t>Weekend Crashes</t>
  </si>
  <si>
    <t>K</t>
  </si>
  <si>
    <t>O</t>
  </si>
  <si>
    <t>GA-085-001</t>
  </si>
  <si>
    <t>GA-085-002</t>
  </si>
  <si>
    <t>GA-085-003</t>
  </si>
  <si>
    <t>GA-085-004</t>
  </si>
  <si>
    <t>GA-085-005</t>
  </si>
  <si>
    <t>GA-085-006</t>
  </si>
  <si>
    <t>GA-085-007</t>
  </si>
  <si>
    <t>GA-085-008</t>
  </si>
  <si>
    <t>GA-085-009</t>
  </si>
  <si>
    <t>GA-085-010</t>
  </si>
  <si>
    <t>GA-085-011</t>
  </si>
  <si>
    <t>36°50'41.4499"N, 76°10'15.6499"W</t>
  </si>
  <si>
    <t>36°50'15.6859"N, 76°5'59.6136"W</t>
  </si>
  <si>
    <t>36°50'16.5299"N, 76°5'56.5099"W</t>
  </si>
  <si>
    <t>36°50'15.359"N, 76°9'28.0474"W</t>
  </si>
  <si>
    <t>36°50'27.7599"N, 76°9'48.5399"W</t>
  </si>
  <si>
    <t>38°51'37.6699"N, 77°21'18.3899"W</t>
  </si>
  <si>
    <t>38°51'51.4699"N, 77°20'3.0899"W</t>
  </si>
  <si>
    <t>38°51'53.9265"N, 77°19'49.3226"W</t>
  </si>
  <si>
    <t>38°51'54.5699"N, 77°19'45.5499"W</t>
  </si>
  <si>
    <t>38°52'50.6099"N, 77°14'10.5199"W</t>
  </si>
  <si>
    <t>38°51'50.1499"N, 77°20'10.0699"W</t>
  </si>
  <si>
    <t>38°48'8.0999"N, 77°30'38.07"W</t>
  </si>
  <si>
    <t>38°49'6.0899"N, 77°28'9.0399"W</t>
  </si>
  <si>
    <t>38°49'8.3399"N, 77°28'4.0999"W</t>
  </si>
  <si>
    <t>38°48'6.8099"N, 77°30'47.0198"W</t>
  </si>
  <si>
    <t>38°48'6.81"N, 77°30'47.0199"W</t>
  </si>
  <si>
    <t>38°50'55.568"N, 77°25'10.4962"W</t>
  </si>
  <si>
    <t>CrashID</t>
  </si>
  <si>
    <t>DirectionFreeway</t>
  </si>
  <si>
    <t>Milepost</t>
  </si>
  <si>
    <t>Year</t>
  </si>
  <si>
    <t>Month</t>
  </si>
  <si>
    <t>Day</t>
  </si>
  <si>
    <t>Minute</t>
  </si>
  <si>
    <t>Type</t>
  </si>
  <si>
    <t>Severity</t>
  </si>
  <si>
    <t>Construction</t>
  </si>
  <si>
    <t>SV</t>
  </si>
  <si>
    <t>MV</t>
  </si>
  <si>
    <t>yes</t>
  </si>
  <si>
    <t>12-081336</t>
  </si>
  <si>
    <t>ABC</t>
  </si>
  <si>
    <t>12-090581</t>
  </si>
  <si>
    <t>12-183412</t>
  </si>
  <si>
    <t>12-244544</t>
  </si>
  <si>
    <t>12-337321</t>
  </si>
  <si>
    <t>12-371186</t>
  </si>
  <si>
    <t>UNK</t>
  </si>
  <si>
    <t>12-412092</t>
  </si>
  <si>
    <t>13-081086</t>
  </si>
  <si>
    <t>13-088592</t>
  </si>
  <si>
    <t>13-319327</t>
  </si>
  <si>
    <t>14-019143</t>
  </si>
  <si>
    <t>14-070281</t>
  </si>
  <si>
    <t>14-143976</t>
  </si>
  <si>
    <t>14-161080</t>
  </si>
  <si>
    <t>14-290279</t>
  </si>
  <si>
    <t>14-327600</t>
  </si>
  <si>
    <t>14-404351</t>
  </si>
  <si>
    <t>14-482943</t>
  </si>
  <si>
    <t>15-021648</t>
  </si>
  <si>
    <t>15-141510</t>
  </si>
  <si>
    <t>15-196384</t>
  </si>
  <si>
    <t>15-209432</t>
  </si>
  <si>
    <t>15-226566</t>
  </si>
  <si>
    <t>15-238489</t>
  </si>
  <si>
    <t>15-421138</t>
  </si>
  <si>
    <t>15-423777</t>
  </si>
  <si>
    <t>15-456839</t>
  </si>
  <si>
    <t>16-106240</t>
  </si>
  <si>
    <t>16-114211</t>
  </si>
  <si>
    <t>16-168361</t>
  </si>
  <si>
    <t>16-187672</t>
  </si>
  <si>
    <t>16-421385</t>
  </si>
  <si>
    <t>12-269283</t>
  </si>
  <si>
    <t>13-161822</t>
  </si>
  <si>
    <t>15-408414</t>
  </si>
  <si>
    <t>16-355622</t>
  </si>
  <si>
    <t>13-056430</t>
  </si>
  <si>
    <t>13-137656</t>
  </si>
  <si>
    <t>13-400174</t>
  </si>
  <si>
    <t>14-058055</t>
  </si>
  <si>
    <t>14-403477</t>
  </si>
  <si>
    <t>15-006043</t>
  </si>
  <si>
    <t>15-206956</t>
  </si>
  <si>
    <t>15-313243</t>
  </si>
  <si>
    <t>15-370031</t>
  </si>
  <si>
    <t>16-206566</t>
  </si>
  <si>
    <t>16-227579</t>
  </si>
  <si>
    <t>16-384189</t>
  </si>
  <si>
    <t>12-108974</t>
  </si>
  <si>
    <t>14-428713</t>
  </si>
  <si>
    <t>15-290511</t>
  </si>
  <si>
    <t>16-338204</t>
  </si>
  <si>
    <t>12-012235</t>
  </si>
  <si>
    <t>12-198223</t>
  </si>
  <si>
    <t>12-224666</t>
  </si>
  <si>
    <t>12-376085</t>
  </si>
  <si>
    <t>12-429556</t>
  </si>
  <si>
    <t>13-021224</t>
  </si>
  <si>
    <t>13-129695</t>
  </si>
  <si>
    <t>14-042633</t>
  </si>
  <si>
    <t>14-043985</t>
  </si>
  <si>
    <t>15-224673</t>
  </si>
  <si>
    <t>16-128087</t>
  </si>
  <si>
    <t>16-235702</t>
  </si>
  <si>
    <t>16-250631</t>
  </si>
  <si>
    <t>16-292954</t>
  </si>
  <si>
    <t>16-380780</t>
  </si>
  <si>
    <t>16-397444</t>
  </si>
  <si>
    <t>16-397472</t>
  </si>
  <si>
    <t>16-397473</t>
  </si>
  <si>
    <t>12-035229</t>
  </si>
  <si>
    <t>12-215709</t>
  </si>
  <si>
    <t>13-065345</t>
  </si>
  <si>
    <t>13-116696</t>
  </si>
  <si>
    <t>14-194402</t>
  </si>
  <si>
    <t>15-371988</t>
  </si>
  <si>
    <t>15-523202</t>
  </si>
  <si>
    <t>16-313044</t>
  </si>
  <si>
    <t>16-366658</t>
  </si>
  <si>
    <t>13-047296</t>
  </si>
  <si>
    <t>12-022599</t>
  </si>
  <si>
    <t>12-084993</t>
  </si>
  <si>
    <t>12-130214</t>
  </si>
  <si>
    <t>13-256569</t>
  </si>
  <si>
    <t>13-439411</t>
  </si>
  <si>
    <t>14-234388</t>
  </si>
  <si>
    <t>14-302897</t>
  </si>
  <si>
    <t>14-321114</t>
  </si>
  <si>
    <t>14-425593</t>
  </si>
  <si>
    <t>15-197638</t>
  </si>
  <si>
    <t>15-268709</t>
  </si>
  <si>
    <t>15-413540</t>
  </si>
  <si>
    <t>15-467380</t>
  </si>
  <si>
    <t>16-092724</t>
  </si>
  <si>
    <t>16-121633</t>
  </si>
  <si>
    <t>12-011350</t>
  </si>
  <si>
    <t>12-095291</t>
  </si>
  <si>
    <t>12-097994</t>
  </si>
  <si>
    <t>12-104655</t>
  </si>
  <si>
    <t>12-124031</t>
  </si>
  <si>
    <t>12-346954</t>
  </si>
  <si>
    <t>13-009732</t>
  </si>
  <si>
    <t>13-035817</t>
  </si>
  <si>
    <t>13-251372</t>
  </si>
  <si>
    <t>13-251380</t>
  </si>
  <si>
    <t>13-453631</t>
  </si>
  <si>
    <t>14-017794</t>
  </si>
  <si>
    <t>14-354916</t>
  </si>
  <si>
    <t>14-481139</t>
  </si>
  <si>
    <t>15-047605</t>
  </si>
  <si>
    <t>15-066314</t>
  </si>
  <si>
    <t>15-372481</t>
  </si>
  <si>
    <t>15-469746</t>
  </si>
  <si>
    <t>16-278992</t>
  </si>
  <si>
    <t>16-466576001</t>
  </si>
  <si>
    <t>16-493292002</t>
  </si>
  <si>
    <t>15-202524</t>
  </si>
  <si>
    <t>15-361835</t>
  </si>
  <si>
    <t>15-507937</t>
  </si>
  <si>
    <t>12-110112</t>
  </si>
  <si>
    <t>12-254590</t>
  </si>
  <si>
    <t>12-308128</t>
  </si>
  <si>
    <t>14-186912</t>
  </si>
  <si>
    <t>14-364392</t>
  </si>
  <si>
    <t>15-489408</t>
  </si>
  <si>
    <t>15-521392</t>
  </si>
  <si>
    <t>16-069477</t>
  </si>
  <si>
    <t>16-351530</t>
  </si>
  <si>
    <t>12-041640</t>
  </si>
  <si>
    <t>12-245244</t>
  </si>
  <si>
    <t>13-091571</t>
  </si>
  <si>
    <t>13-470758</t>
  </si>
  <si>
    <t>14-160725</t>
  </si>
  <si>
    <t>15-407644</t>
  </si>
  <si>
    <t>15-445952</t>
  </si>
  <si>
    <t>14-144736</t>
  </si>
  <si>
    <t>14-453884</t>
  </si>
  <si>
    <t>15-101242</t>
  </si>
  <si>
    <t>15-131199</t>
  </si>
  <si>
    <t>15-183186</t>
  </si>
  <si>
    <t>15-340580</t>
  </si>
  <si>
    <t>12-126511</t>
  </si>
  <si>
    <t>12-424524</t>
  </si>
  <si>
    <t>13-094912</t>
  </si>
  <si>
    <t>13-308510</t>
  </si>
  <si>
    <t>14-171781</t>
  </si>
  <si>
    <t>14-335727</t>
  </si>
  <si>
    <t>15-438197</t>
  </si>
  <si>
    <t>16-300201</t>
  </si>
  <si>
    <t>16-369061</t>
  </si>
  <si>
    <t>12-362946</t>
  </si>
  <si>
    <t>13-062041</t>
  </si>
  <si>
    <t>13-326445</t>
  </si>
  <si>
    <t>13-354052</t>
  </si>
  <si>
    <t>14-460633</t>
  </si>
  <si>
    <t>15-084440</t>
  </si>
  <si>
    <t>15-521849</t>
  </si>
  <si>
    <t>16-088122</t>
  </si>
  <si>
    <t>16-111224</t>
  </si>
  <si>
    <t>12-052265</t>
  </si>
  <si>
    <t>13-414356</t>
  </si>
  <si>
    <t>14-035965</t>
  </si>
  <si>
    <t>14-076168</t>
  </si>
  <si>
    <t>14-428861</t>
  </si>
  <si>
    <t>15-343683</t>
  </si>
  <si>
    <t>16-071157</t>
  </si>
  <si>
    <t>16-085673</t>
  </si>
  <si>
    <t>16-123360</t>
  </si>
  <si>
    <t>16-213190</t>
  </si>
  <si>
    <t>16-238965</t>
  </si>
  <si>
    <t>16-246934</t>
  </si>
  <si>
    <t>16-405290</t>
  </si>
  <si>
    <t>16-447474001</t>
  </si>
  <si>
    <t>16-455913001</t>
  </si>
  <si>
    <t>12-196653</t>
  </si>
  <si>
    <t>13-129174</t>
  </si>
  <si>
    <t>13-384027</t>
  </si>
  <si>
    <t>13-414396</t>
  </si>
  <si>
    <t>13-419899</t>
  </si>
  <si>
    <t>14-120636</t>
  </si>
  <si>
    <t>15-384563</t>
  </si>
  <si>
    <t>16-067916</t>
  </si>
  <si>
    <t>16-206795</t>
  </si>
  <si>
    <t>16-279588</t>
  </si>
  <si>
    <t>16-354123</t>
  </si>
  <si>
    <t>16-452522</t>
  </si>
  <si>
    <t>16-456717001</t>
  </si>
  <si>
    <t>12-360587</t>
  </si>
  <si>
    <t>13-130613</t>
  </si>
  <si>
    <t>13-227241</t>
  </si>
  <si>
    <t>13-478513</t>
  </si>
  <si>
    <t>14-364413</t>
  </si>
  <si>
    <t>14-383700</t>
  </si>
  <si>
    <t>15-160394</t>
  </si>
  <si>
    <t>16-214385</t>
  </si>
  <si>
    <t>16-284594</t>
  </si>
  <si>
    <t>16-445622002</t>
  </si>
  <si>
    <t>14-289731</t>
  </si>
  <si>
    <t>15-026355</t>
  </si>
  <si>
    <t>16-300380</t>
  </si>
  <si>
    <t>16-360737</t>
  </si>
  <si>
    <t>12-214751</t>
  </si>
  <si>
    <t>12-217058</t>
  </si>
  <si>
    <t>12-307908</t>
  </si>
  <si>
    <t>12-342843</t>
  </si>
  <si>
    <t>12-436614</t>
  </si>
  <si>
    <t>13-018080</t>
  </si>
  <si>
    <t>13-146944</t>
  </si>
  <si>
    <t>13-151391</t>
  </si>
  <si>
    <t>13-331602</t>
  </si>
  <si>
    <t>13-346503</t>
  </si>
  <si>
    <t>13-402358</t>
  </si>
  <si>
    <t>14-055589</t>
  </si>
  <si>
    <t>14-098874</t>
  </si>
  <si>
    <t>14-178710</t>
  </si>
  <si>
    <t>14-219545</t>
  </si>
  <si>
    <t>14-225257</t>
  </si>
  <si>
    <t>14-360806</t>
  </si>
  <si>
    <t>14-382788</t>
  </si>
  <si>
    <t>15-082462</t>
  </si>
  <si>
    <t>15-191679</t>
  </si>
  <si>
    <t>15-254053</t>
  </si>
  <si>
    <t>15-308863</t>
  </si>
  <si>
    <t>15-382076</t>
  </si>
  <si>
    <t>16-185254</t>
  </si>
  <si>
    <t>16-202700</t>
  </si>
  <si>
    <t>16-285732</t>
  </si>
  <si>
    <t>16-287164</t>
  </si>
  <si>
    <t>16-406651</t>
  </si>
  <si>
    <t>16-455805001</t>
  </si>
  <si>
    <t>12-219094</t>
  </si>
  <si>
    <t>12-253469</t>
  </si>
  <si>
    <t>12-448100</t>
  </si>
  <si>
    <t>12-460375</t>
  </si>
  <si>
    <t>12-460402</t>
  </si>
  <si>
    <t>13-169341</t>
  </si>
  <si>
    <t>13-235141</t>
  </si>
  <si>
    <t>13-332146</t>
  </si>
  <si>
    <t>13-369662</t>
  </si>
  <si>
    <t>13-410848</t>
  </si>
  <si>
    <t>13-446041</t>
  </si>
  <si>
    <t>13-468505</t>
  </si>
  <si>
    <t>14-015619</t>
  </si>
  <si>
    <t>14-015853</t>
  </si>
  <si>
    <t>14-115378</t>
  </si>
  <si>
    <t>14-328936</t>
  </si>
  <si>
    <t>14-344605</t>
  </si>
  <si>
    <t>14-395796</t>
  </si>
  <si>
    <t>14-447865</t>
  </si>
  <si>
    <t>15-011789</t>
  </si>
  <si>
    <t>15-043087</t>
  </si>
  <si>
    <t>15-077619</t>
  </si>
  <si>
    <t>15-093746</t>
  </si>
  <si>
    <t>15-132005</t>
  </si>
  <si>
    <t>15-150250</t>
  </si>
  <si>
    <t>15-173559</t>
  </si>
  <si>
    <t>15-206736</t>
  </si>
  <si>
    <t>15-286563</t>
  </si>
  <si>
    <t>15-373842</t>
  </si>
  <si>
    <t>15-428396</t>
  </si>
  <si>
    <t>15-432846</t>
  </si>
  <si>
    <t>15-433776</t>
  </si>
  <si>
    <t>15-497322</t>
  </si>
  <si>
    <t>15-506888</t>
  </si>
  <si>
    <t>16-135805</t>
  </si>
  <si>
    <t>16-219595</t>
  </si>
  <si>
    <t>16-254702</t>
  </si>
  <si>
    <t>16-269340</t>
  </si>
  <si>
    <t>16-293329</t>
  </si>
  <si>
    <t>16-311412</t>
  </si>
  <si>
    <t>16-458170002</t>
  </si>
  <si>
    <t>16-460061001</t>
  </si>
  <si>
    <t>16-491598001</t>
  </si>
  <si>
    <t>12-016108</t>
  </si>
  <si>
    <t>12-033568</t>
  </si>
  <si>
    <t>12-045763</t>
  </si>
  <si>
    <t>12-058192</t>
  </si>
  <si>
    <t>12-081497</t>
  </si>
  <si>
    <t>12-089233</t>
  </si>
  <si>
    <t>12-105860</t>
  </si>
  <si>
    <t>12-131026</t>
  </si>
  <si>
    <t>12-136033</t>
  </si>
  <si>
    <t>12-140112</t>
  </si>
  <si>
    <t>12-148151</t>
  </si>
  <si>
    <t>12-156887</t>
  </si>
  <si>
    <t>12-172034</t>
  </si>
  <si>
    <t>12-210711</t>
  </si>
  <si>
    <t>12-218738</t>
  </si>
  <si>
    <t>12-244420</t>
  </si>
  <si>
    <t>12-351616</t>
  </si>
  <si>
    <t>12-378324</t>
  </si>
  <si>
    <t>12-390718</t>
  </si>
  <si>
    <t>12-430903</t>
  </si>
  <si>
    <t>13-011729</t>
  </si>
  <si>
    <t>13-020641</t>
  </si>
  <si>
    <t>13-034505</t>
  </si>
  <si>
    <t>13-052563</t>
  </si>
  <si>
    <t>13-057762</t>
  </si>
  <si>
    <t>13-061225</t>
  </si>
  <si>
    <t>13-186593</t>
  </si>
  <si>
    <t>13-221743</t>
  </si>
  <si>
    <t>13-236096</t>
  </si>
  <si>
    <t>13-242558</t>
  </si>
  <si>
    <t>13-255866</t>
  </si>
  <si>
    <t>13-266487</t>
  </si>
  <si>
    <t>13-281971</t>
  </si>
  <si>
    <t>13-334888</t>
  </si>
  <si>
    <t>13-344826</t>
  </si>
  <si>
    <t>13-402266</t>
  </si>
  <si>
    <t>13-415990</t>
  </si>
  <si>
    <t>13-453347</t>
  </si>
  <si>
    <t>14-052949</t>
  </si>
  <si>
    <t>14-101913</t>
  </si>
  <si>
    <t>14-118222</t>
  </si>
  <si>
    <t>14-131928</t>
  </si>
  <si>
    <t>14-139950</t>
  </si>
  <si>
    <t>14-166184</t>
  </si>
  <si>
    <t>14-184335</t>
  </si>
  <si>
    <t>14-195520</t>
  </si>
  <si>
    <t>14-202886</t>
  </si>
  <si>
    <t>14-215985</t>
  </si>
  <si>
    <t>14-218939</t>
  </si>
  <si>
    <t>14-218957</t>
  </si>
  <si>
    <t>14-237712</t>
  </si>
  <si>
    <t>14-269638</t>
  </si>
  <si>
    <t>14-272754</t>
  </si>
  <si>
    <t>14-272770</t>
  </si>
  <si>
    <t>14-284925</t>
  </si>
  <si>
    <t>14-305745</t>
  </si>
  <si>
    <t>14-313436</t>
  </si>
  <si>
    <t>14-320481</t>
  </si>
  <si>
    <t>14-328986</t>
  </si>
  <si>
    <t>14-332507</t>
  </si>
  <si>
    <t>14-343533</t>
  </si>
  <si>
    <t>14-362034</t>
  </si>
  <si>
    <t>14-387814</t>
  </si>
  <si>
    <t>14-420506</t>
  </si>
  <si>
    <t>14-436849</t>
  </si>
  <si>
    <t>14-443484</t>
  </si>
  <si>
    <t>14-458405</t>
  </si>
  <si>
    <t>14-469011</t>
  </si>
  <si>
    <t>14-473002</t>
  </si>
  <si>
    <t>15-021177</t>
  </si>
  <si>
    <t>15-053371</t>
  </si>
  <si>
    <t>15-056385</t>
  </si>
  <si>
    <t>15-107590</t>
  </si>
  <si>
    <t>15-108440</t>
  </si>
  <si>
    <t>15-111940</t>
  </si>
  <si>
    <t>15-116103</t>
  </si>
  <si>
    <t>15-118773</t>
  </si>
  <si>
    <t>15-129737</t>
  </si>
  <si>
    <t>15-130497</t>
  </si>
  <si>
    <t>15-152851</t>
  </si>
  <si>
    <t>15-221754</t>
  </si>
  <si>
    <t>15-330857</t>
  </si>
  <si>
    <t>15-366268</t>
  </si>
  <si>
    <t>15-388177</t>
  </si>
  <si>
    <t>15-417767</t>
  </si>
  <si>
    <t>15-489419</t>
  </si>
  <si>
    <t>15-492293</t>
  </si>
  <si>
    <t>15-500268</t>
  </si>
  <si>
    <t>15-502876</t>
  </si>
  <si>
    <t>15-503443</t>
  </si>
  <si>
    <t>16-121577</t>
  </si>
  <si>
    <t>16-168621</t>
  </si>
  <si>
    <t>16-201821</t>
  </si>
  <si>
    <t>16-202786</t>
  </si>
  <si>
    <t>16-282192</t>
  </si>
  <si>
    <t>16-348418</t>
  </si>
  <si>
    <t>16-375930</t>
  </si>
  <si>
    <t>16-380545</t>
  </si>
  <si>
    <t>16-416754</t>
  </si>
  <si>
    <t>16-446193001</t>
  </si>
  <si>
    <t>16-490872001</t>
  </si>
  <si>
    <t>16-501642001</t>
  </si>
  <si>
    <t>12-012664</t>
  </si>
  <si>
    <t>12-034695</t>
  </si>
  <si>
    <t>12-071183</t>
  </si>
  <si>
    <t>12-165670</t>
  </si>
  <si>
    <t>12-231055</t>
  </si>
  <si>
    <t>12-338226</t>
  </si>
  <si>
    <t>13-048625</t>
  </si>
  <si>
    <t>13-132848</t>
  </si>
  <si>
    <t>13-170923</t>
  </si>
  <si>
    <t>13-186461</t>
  </si>
  <si>
    <t>13-204854</t>
  </si>
  <si>
    <t>13-224960</t>
  </si>
  <si>
    <t>13-233618</t>
  </si>
  <si>
    <t>13-315915</t>
  </si>
  <si>
    <t>13-381244</t>
  </si>
  <si>
    <t>13-407363</t>
  </si>
  <si>
    <t>13-471767</t>
  </si>
  <si>
    <t>14-042710</t>
  </si>
  <si>
    <t>14-060063</t>
  </si>
  <si>
    <t>14-064558</t>
  </si>
  <si>
    <t>14-094937</t>
  </si>
  <si>
    <t>14-105194</t>
  </si>
  <si>
    <t>14-113090</t>
  </si>
  <si>
    <t>14-167390</t>
  </si>
  <si>
    <t>14-173854</t>
  </si>
  <si>
    <t>14-254889</t>
  </si>
  <si>
    <t>14-260118</t>
  </si>
  <si>
    <t>14-324159</t>
  </si>
  <si>
    <t>14-363492</t>
  </si>
  <si>
    <t>14-389712</t>
  </si>
  <si>
    <t>14-412399</t>
  </si>
  <si>
    <t>14-414731</t>
  </si>
  <si>
    <t>14-416700</t>
  </si>
  <si>
    <t>14-421078</t>
  </si>
  <si>
    <t>14-452193</t>
  </si>
  <si>
    <t>14-472993</t>
  </si>
  <si>
    <t>15-043713</t>
  </si>
  <si>
    <t>15-131738</t>
  </si>
  <si>
    <t>15-237037</t>
  </si>
  <si>
    <t>15-265643</t>
  </si>
  <si>
    <t>15-277857</t>
  </si>
  <si>
    <t>15-304990</t>
  </si>
  <si>
    <t>15-326542</t>
  </si>
  <si>
    <t>15-361642</t>
  </si>
  <si>
    <t>15-380997</t>
  </si>
  <si>
    <t>15-465199</t>
  </si>
  <si>
    <t>15-514474</t>
  </si>
  <si>
    <t>15-516043</t>
  </si>
  <si>
    <t>15-516182</t>
  </si>
  <si>
    <t>16-101381</t>
  </si>
  <si>
    <t>16-212753</t>
  </si>
  <si>
    <t>16-297930</t>
  </si>
  <si>
    <t>16-299387</t>
  </si>
  <si>
    <t>16-340039</t>
  </si>
  <si>
    <t>16-380672</t>
  </si>
  <si>
    <t>16-460159001</t>
  </si>
  <si>
    <t>12-055459</t>
  </si>
  <si>
    <t>12-204399</t>
  </si>
  <si>
    <t>12-303668</t>
  </si>
  <si>
    <t>12-331238</t>
  </si>
  <si>
    <t>12-471252</t>
  </si>
  <si>
    <t>13-226761</t>
  </si>
  <si>
    <t>13-240581</t>
  </si>
  <si>
    <t>13-296694</t>
  </si>
  <si>
    <t>13-297952</t>
  </si>
  <si>
    <t>13-372073</t>
  </si>
  <si>
    <t>14-054957</t>
  </si>
  <si>
    <t>14-249832</t>
  </si>
  <si>
    <t>14-287610</t>
  </si>
  <si>
    <t>14-301965</t>
  </si>
  <si>
    <t>14-343267</t>
  </si>
  <si>
    <t>14-421086</t>
  </si>
  <si>
    <t>14-481381</t>
  </si>
  <si>
    <t>15-011763</t>
  </si>
  <si>
    <t>15-090802</t>
  </si>
  <si>
    <t>15-302985</t>
  </si>
  <si>
    <t>15-498474</t>
  </si>
  <si>
    <t>15-521481</t>
  </si>
  <si>
    <t>16-079935</t>
  </si>
  <si>
    <t>16-385849</t>
  </si>
  <si>
    <t>16-454715001</t>
  </si>
  <si>
    <t>12-155783</t>
  </si>
  <si>
    <t>12-204470</t>
  </si>
  <si>
    <t>12-226335</t>
  </si>
  <si>
    <t>13-073825</t>
  </si>
  <si>
    <t>13-073826</t>
  </si>
  <si>
    <t>13-148817</t>
  </si>
  <si>
    <t>13-336519</t>
  </si>
  <si>
    <t>13-352446</t>
  </si>
  <si>
    <t>13-364661</t>
  </si>
  <si>
    <t>14-037316</t>
  </si>
  <si>
    <t>14-156007</t>
  </si>
  <si>
    <t>14-371774</t>
  </si>
  <si>
    <t>14-448024</t>
  </si>
  <si>
    <t>14-464451</t>
  </si>
  <si>
    <t>15-086615</t>
  </si>
  <si>
    <t>15-172041</t>
  </si>
  <si>
    <t>16-111080</t>
  </si>
  <si>
    <t>16-286014</t>
  </si>
  <si>
    <t>12-010972</t>
  </si>
  <si>
    <t>12-053628</t>
  </si>
  <si>
    <t>12-088264</t>
  </si>
  <si>
    <t>12-118207</t>
  </si>
  <si>
    <t>12-129328</t>
  </si>
  <si>
    <t>12-143901</t>
  </si>
  <si>
    <t>12-186586</t>
  </si>
  <si>
    <t>12-203410</t>
  </si>
  <si>
    <t>12-213327</t>
  </si>
  <si>
    <t>12-214718</t>
  </si>
  <si>
    <t>12-281647</t>
  </si>
  <si>
    <t>12-334742</t>
  </si>
  <si>
    <t>12-419258</t>
  </si>
  <si>
    <t>12-463434</t>
  </si>
  <si>
    <t>13-025269</t>
  </si>
  <si>
    <t>13-104295</t>
  </si>
  <si>
    <t>13-127068</t>
  </si>
  <si>
    <t>13-127069</t>
  </si>
  <si>
    <t>13-230515</t>
  </si>
  <si>
    <t>13-257202</t>
  </si>
  <si>
    <t>13-328807</t>
  </si>
  <si>
    <t>13-343276</t>
  </si>
  <si>
    <t>13-418793</t>
  </si>
  <si>
    <t>13-464545</t>
  </si>
  <si>
    <t>14-026695</t>
  </si>
  <si>
    <t>14-122083</t>
  </si>
  <si>
    <t>14-187128</t>
  </si>
  <si>
    <t>14-206888</t>
  </si>
  <si>
    <t>14-340745</t>
  </si>
  <si>
    <t>14-348283</t>
  </si>
  <si>
    <t>14-357935</t>
  </si>
  <si>
    <t>14-358509</t>
  </si>
  <si>
    <t>14-359924</t>
  </si>
  <si>
    <t>14-375307</t>
  </si>
  <si>
    <t>14-383883</t>
  </si>
  <si>
    <t>14-397123</t>
  </si>
  <si>
    <t>15-054485</t>
  </si>
  <si>
    <t>15-110051</t>
  </si>
  <si>
    <t>15-111118</t>
  </si>
  <si>
    <t>15-181549</t>
  </si>
  <si>
    <t>15-326679</t>
  </si>
  <si>
    <t>15-387588</t>
  </si>
  <si>
    <t>16-044671</t>
  </si>
  <si>
    <t>16-120385</t>
  </si>
  <si>
    <t>16-182966</t>
  </si>
  <si>
    <t>16-212788</t>
  </si>
  <si>
    <t>16-233616</t>
  </si>
  <si>
    <t>16-325499</t>
  </si>
  <si>
    <t>16-350903</t>
  </si>
  <si>
    <t>16-375445</t>
  </si>
  <si>
    <t>16-412201</t>
  </si>
  <si>
    <t>16-445909001</t>
  </si>
  <si>
    <t>16-503790001</t>
  </si>
  <si>
    <t>12-031905</t>
  </si>
  <si>
    <t>13-248076</t>
  </si>
  <si>
    <t>14-126131</t>
  </si>
  <si>
    <t>14-424137</t>
  </si>
  <si>
    <t>15-460494</t>
  </si>
  <si>
    <t>15-480262</t>
  </si>
  <si>
    <t>16-190752</t>
  </si>
  <si>
    <t>16-497583001</t>
  </si>
  <si>
    <t>12-077745</t>
  </si>
  <si>
    <t>12-084728</t>
  </si>
  <si>
    <t>13-030650</t>
  </si>
  <si>
    <t>13-348436</t>
  </si>
  <si>
    <t>14-191388</t>
  </si>
  <si>
    <t>15-123825</t>
  </si>
  <si>
    <t>15-303597</t>
  </si>
  <si>
    <t>15-310488</t>
  </si>
  <si>
    <t>15-490404</t>
  </si>
  <si>
    <t>16-247135</t>
  </si>
  <si>
    <t>16-263784</t>
  </si>
  <si>
    <t>12-001243</t>
  </si>
  <si>
    <t>12-062371</t>
  </si>
  <si>
    <t>12-074574</t>
  </si>
  <si>
    <t>12-162118</t>
  </si>
  <si>
    <t>12-163667</t>
  </si>
  <si>
    <t>12-195441</t>
  </si>
  <si>
    <t>12-195746</t>
  </si>
  <si>
    <t>12-312740</t>
  </si>
  <si>
    <t>12-421406</t>
  </si>
  <si>
    <t>13-046157</t>
  </si>
  <si>
    <t>13-159570</t>
  </si>
  <si>
    <t>13-302389</t>
  </si>
  <si>
    <t>13-315326</t>
  </si>
  <si>
    <t>13-408491</t>
  </si>
  <si>
    <t>14-169561</t>
  </si>
  <si>
    <t>14-235610</t>
  </si>
  <si>
    <t>14-244776</t>
  </si>
  <si>
    <t>14-462292</t>
  </si>
  <si>
    <t>15-026354</t>
  </si>
  <si>
    <t>15-031260</t>
  </si>
  <si>
    <t>15-069325</t>
  </si>
  <si>
    <t>15-137889</t>
  </si>
  <si>
    <t>15-223208</t>
  </si>
  <si>
    <t>15-226996</t>
  </si>
  <si>
    <t>15-382613</t>
  </si>
  <si>
    <t>15-516291</t>
  </si>
  <si>
    <t>16-134703</t>
  </si>
  <si>
    <t>12-041299</t>
  </si>
  <si>
    <t>12-061502</t>
  </si>
  <si>
    <t>12-089054</t>
  </si>
  <si>
    <t>12-121976</t>
  </si>
  <si>
    <t>12-177179</t>
  </si>
  <si>
    <t>12-298328</t>
  </si>
  <si>
    <t>12-385553</t>
  </si>
  <si>
    <t>13-019481</t>
  </si>
  <si>
    <t>13-045637</t>
  </si>
  <si>
    <t>13-161085</t>
  </si>
  <si>
    <t>13-252635</t>
  </si>
  <si>
    <t>13-293077</t>
  </si>
  <si>
    <t>13-386973</t>
  </si>
  <si>
    <t>13-387887</t>
  </si>
  <si>
    <t>13-404887</t>
  </si>
  <si>
    <t>13-469416</t>
  </si>
  <si>
    <t>14-173743</t>
  </si>
  <si>
    <t>14-319387</t>
  </si>
  <si>
    <t>14-357745</t>
  </si>
  <si>
    <t>14-371688</t>
  </si>
  <si>
    <t>14-375414</t>
  </si>
  <si>
    <t>14-439039</t>
  </si>
  <si>
    <t>15-097393</t>
  </si>
  <si>
    <t>15-140646</t>
  </si>
  <si>
    <t>15-149795</t>
  </si>
  <si>
    <t>15-210602</t>
  </si>
  <si>
    <t>15-222042</t>
  </si>
  <si>
    <t>15-224771</t>
  </si>
  <si>
    <t>15-240453</t>
  </si>
  <si>
    <t>15-254353</t>
  </si>
  <si>
    <t>15-272058</t>
  </si>
  <si>
    <t>15-288946</t>
  </si>
  <si>
    <t>15-290800</t>
  </si>
  <si>
    <t>15-307957</t>
  </si>
  <si>
    <t>15-420838</t>
  </si>
  <si>
    <t>15-472887</t>
  </si>
  <si>
    <t>16-002828</t>
  </si>
  <si>
    <t>16-066976</t>
  </si>
  <si>
    <t>16-219743</t>
  </si>
  <si>
    <t>16-254831</t>
  </si>
  <si>
    <t>16-301569</t>
  </si>
  <si>
    <t>16-378248</t>
  </si>
  <si>
    <t>16-436293</t>
  </si>
  <si>
    <t>12-065412</t>
  </si>
  <si>
    <t>12-167666</t>
  </si>
  <si>
    <t>12-326047</t>
  </si>
  <si>
    <t>12-369032</t>
  </si>
  <si>
    <t>12-388063</t>
  </si>
  <si>
    <t>12-407919</t>
  </si>
  <si>
    <t>12-419121</t>
  </si>
  <si>
    <t>13-024651</t>
  </si>
  <si>
    <t>13-051770</t>
  </si>
  <si>
    <t>13-064451</t>
  </si>
  <si>
    <t>13-242446</t>
  </si>
  <si>
    <t>13-266932</t>
  </si>
  <si>
    <t>13-266933</t>
  </si>
  <si>
    <t>13-395734</t>
  </si>
  <si>
    <t>14-082543</t>
  </si>
  <si>
    <t>14-176350</t>
  </si>
  <si>
    <t>14-176351</t>
  </si>
  <si>
    <t>15-085650</t>
  </si>
  <si>
    <t>15-215142</t>
  </si>
  <si>
    <t>15-230426</t>
  </si>
  <si>
    <t>15-407313</t>
  </si>
  <si>
    <t>15-520762</t>
  </si>
  <si>
    <t>16-148138</t>
  </si>
  <si>
    <t>16-183805</t>
  </si>
  <si>
    <t>16-200790</t>
  </si>
  <si>
    <t>16-365057</t>
  </si>
  <si>
    <t>16-469198</t>
  </si>
  <si>
    <t>12-019795</t>
  </si>
  <si>
    <t>12-027573</t>
  </si>
  <si>
    <t>12-063947</t>
  </si>
  <si>
    <t>12-101232</t>
  </si>
  <si>
    <t>12-103412</t>
  </si>
  <si>
    <t>12-108601</t>
  </si>
  <si>
    <t>12-129991</t>
  </si>
  <si>
    <t>12-151433</t>
  </si>
  <si>
    <t>12-163235</t>
  </si>
  <si>
    <t>12-181198</t>
  </si>
  <si>
    <t>12-234289</t>
  </si>
  <si>
    <t>12-316131</t>
  </si>
  <si>
    <t>12-319906</t>
  </si>
  <si>
    <t>12-336297</t>
  </si>
  <si>
    <t>12-356148</t>
  </si>
  <si>
    <t>12-380880</t>
  </si>
  <si>
    <t>12-458025</t>
  </si>
  <si>
    <t>13-019465</t>
  </si>
  <si>
    <t>13-042918</t>
  </si>
  <si>
    <t>13-065954</t>
  </si>
  <si>
    <t>13-068532</t>
  </si>
  <si>
    <t>13-120479</t>
  </si>
  <si>
    <t>13-127591</t>
  </si>
  <si>
    <t>13-166936</t>
  </si>
  <si>
    <t>13-184126</t>
  </si>
  <si>
    <t>13-200271</t>
  </si>
  <si>
    <t>13-214964</t>
  </si>
  <si>
    <t>13-240432</t>
  </si>
  <si>
    <t>13-241554</t>
  </si>
  <si>
    <t>13-246685</t>
  </si>
  <si>
    <t>13-262609</t>
  </si>
  <si>
    <t>13-271596</t>
  </si>
  <si>
    <t>13-276133</t>
  </si>
  <si>
    <t>13-315397</t>
  </si>
  <si>
    <t>13-345877</t>
  </si>
  <si>
    <t>13-373596</t>
  </si>
  <si>
    <t>13-421477</t>
  </si>
  <si>
    <t>13-430664</t>
  </si>
  <si>
    <t>13-445525</t>
  </si>
  <si>
    <t>14-012745</t>
  </si>
  <si>
    <t>14-072589</t>
  </si>
  <si>
    <t>14-074110</t>
  </si>
  <si>
    <t>14-076876</t>
  </si>
  <si>
    <t>14-105790</t>
  </si>
  <si>
    <t>14-107545</t>
  </si>
  <si>
    <t>14-111471</t>
  </si>
  <si>
    <t>14-180071</t>
  </si>
  <si>
    <t>14-191482</t>
  </si>
  <si>
    <t>14-224956</t>
  </si>
  <si>
    <t>14-237660</t>
  </si>
  <si>
    <t>14-249779</t>
  </si>
  <si>
    <t>14-259569</t>
  </si>
  <si>
    <t>14-265379</t>
  </si>
  <si>
    <t>14-315310</t>
  </si>
  <si>
    <t>14-328383</t>
  </si>
  <si>
    <t>14-348403</t>
  </si>
  <si>
    <t>14-353931</t>
  </si>
  <si>
    <t>14-397523</t>
  </si>
  <si>
    <t>14-417908</t>
  </si>
  <si>
    <t>14-431386</t>
  </si>
  <si>
    <t>15-039949</t>
  </si>
  <si>
    <t>15-060823</t>
  </si>
  <si>
    <t>15-082317</t>
  </si>
  <si>
    <t>15-103706</t>
  </si>
  <si>
    <t>15-136831</t>
  </si>
  <si>
    <t>15-144905</t>
  </si>
  <si>
    <t>15-153429</t>
  </si>
  <si>
    <t>15-153511</t>
  </si>
  <si>
    <t>15-203087</t>
  </si>
  <si>
    <t>15-250782</t>
  </si>
  <si>
    <t>15-284829</t>
  </si>
  <si>
    <t>15-299485</t>
  </si>
  <si>
    <t>15-301698</t>
  </si>
  <si>
    <t>15-322795</t>
  </si>
  <si>
    <t>15-325299</t>
  </si>
  <si>
    <t>15-332620</t>
  </si>
  <si>
    <t>15-389590</t>
  </si>
  <si>
    <t>15-430539</t>
  </si>
  <si>
    <t>15-434868</t>
  </si>
  <si>
    <t>15-442246</t>
  </si>
  <si>
    <t>15-445218</t>
  </si>
  <si>
    <t>15-507409</t>
  </si>
  <si>
    <t>15-511036</t>
  </si>
  <si>
    <t>16-059836</t>
  </si>
  <si>
    <t>16-065515</t>
  </si>
  <si>
    <t>16-107144</t>
  </si>
  <si>
    <t>16-120212</t>
  </si>
  <si>
    <t>16-183810</t>
  </si>
  <si>
    <t>16-235628</t>
  </si>
  <si>
    <t>16-237874</t>
  </si>
  <si>
    <t>16-238300</t>
  </si>
  <si>
    <t>16-241345</t>
  </si>
  <si>
    <t>16-294202</t>
  </si>
  <si>
    <t>16-316633</t>
  </si>
  <si>
    <t>16-331042</t>
  </si>
  <si>
    <t>16-331059</t>
  </si>
  <si>
    <t>16-370522</t>
  </si>
  <si>
    <t>16-404355</t>
  </si>
  <si>
    <t>16-450858001</t>
  </si>
  <si>
    <t>16-507869001</t>
  </si>
  <si>
    <t>12-049715</t>
  </si>
  <si>
    <t>12-333661</t>
  </si>
  <si>
    <t>12-397515</t>
  </si>
  <si>
    <t>13-061687</t>
  </si>
  <si>
    <t>13-082289</t>
  </si>
  <si>
    <t>13-111764</t>
  </si>
  <si>
    <t>13-138350</t>
  </si>
  <si>
    <t>13-204504</t>
  </si>
  <si>
    <t>13-264158</t>
  </si>
  <si>
    <t>13-391590</t>
  </si>
  <si>
    <t>13-393544</t>
  </si>
  <si>
    <t>14-044462</t>
  </si>
  <si>
    <t>14-084852</t>
  </si>
  <si>
    <t>14-208873</t>
  </si>
  <si>
    <t>14-311108</t>
  </si>
  <si>
    <t>14-340047</t>
  </si>
  <si>
    <t>14-482329</t>
  </si>
  <si>
    <t>15-107798</t>
  </si>
  <si>
    <t>15-195512</t>
  </si>
  <si>
    <t>15-203405</t>
  </si>
  <si>
    <t>15-279982</t>
  </si>
  <si>
    <t>15-298944</t>
  </si>
  <si>
    <t>15-351190</t>
  </si>
  <si>
    <t>16-182253</t>
  </si>
  <si>
    <t>13-012153</t>
  </si>
  <si>
    <t>13-332361</t>
  </si>
  <si>
    <t>14-235602</t>
  </si>
  <si>
    <t>14-258664</t>
  </si>
  <si>
    <t>15-467896</t>
  </si>
  <si>
    <t>16-263922</t>
  </si>
  <si>
    <t>12-187912</t>
  </si>
  <si>
    <t>12-030595</t>
  </si>
  <si>
    <t>12-081479</t>
  </si>
  <si>
    <t>12-121101</t>
  </si>
  <si>
    <t>12-169991</t>
  </si>
  <si>
    <t>12-194222</t>
  </si>
  <si>
    <t>12-318581</t>
  </si>
  <si>
    <t>12-318637</t>
  </si>
  <si>
    <t>12-325393</t>
  </si>
  <si>
    <t>12-356589</t>
  </si>
  <si>
    <t>12-378347</t>
  </si>
  <si>
    <t>12-416590</t>
  </si>
  <si>
    <t>12-438453</t>
  </si>
  <si>
    <t>13-029678</t>
  </si>
  <si>
    <t>13-060518</t>
  </si>
  <si>
    <t>13-082984</t>
  </si>
  <si>
    <t>13-099192</t>
  </si>
  <si>
    <t>13-264475</t>
  </si>
  <si>
    <t>13-267437</t>
  </si>
  <si>
    <t>13-277911</t>
  </si>
  <si>
    <t>13-297061</t>
  </si>
  <si>
    <t>13-320168</t>
  </si>
  <si>
    <t>13-376643</t>
  </si>
  <si>
    <t>13-425589</t>
  </si>
  <si>
    <t>13-427777</t>
  </si>
  <si>
    <t>13-436129</t>
  </si>
  <si>
    <t>14-010338</t>
  </si>
  <si>
    <t>14-025798</t>
  </si>
  <si>
    <t>14-053508</t>
  </si>
  <si>
    <t>14-056890</t>
  </si>
  <si>
    <t>14-108062</t>
  </si>
  <si>
    <t>14-110221</t>
  </si>
  <si>
    <t>14-117322</t>
  </si>
  <si>
    <t>14-174105</t>
  </si>
  <si>
    <t>14-192828</t>
  </si>
  <si>
    <t>14-271673</t>
  </si>
  <si>
    <t>14-315039</t>
  </si>
  <si>
    <t>14-358698</t>
  </si>
  <si>
    <t>14-369349</t>
  </si>
  <si>
    <t>14-389618</t>
  </si>
  <si>
    <t>14-390287</t>
  </si>
  <si>
    <t>14-436288</t>
  </si>
  <si>
    <t>14-475885</t>
  </si>
  <si>
    <t>15-049552</t>
  </si>
  <si>
    <t>15-066207</t>
  </si>
  <si>
    <t>15-084592</t>
  </si>
  <si>
    <t>15-129487</t>
  </si>
  <si>
    <t>15-167391</t>
  </si>
  <si>
    <t>15-195535</t>
  </si>
  <si>
    <t>15-274117</t>
  </si>
  <si>
    <t>15-389587</t>
  </si>
  <si>
    <t>16-012213</t>
  </si>
  <si>
    <t>16-133959</t>
  </si>
  <si>
    <t>16-141976</t>
  </si>
  <si>
    <t>16-206124</t>
  </si>
  <si>
    <t>16-246094</t>
  </si>
  <si>
    <t>16-309301</t>
  </si>
  <si>
    <t>16-312671</t>
  </si>
  <si>
    <t>16-336179</t>
  </si>
  <si>
    <t>16-407220</t>
  </si>
  <si>
    <t>12-013043</t>
  </si>
  <si>
    <t>12-149099</t>
  </si>
  <si>
    <t>12-219831</t>
  </si>
  <si>
    <t>12-397777</t>
  </si>
  <si>
    <t>13-008243</t>
  </si>
  <si>
    <t>13-010956</t>
  </si>
  <si>
    <t>13-056414</t>
  </si>
  <si>
    <t>13-211642</t>
  </si>
  <si>
    <t>13-401914</t>
  </si>
  <si>
    <t>14-009605</t>
  </si>
  <si>
    <t>14-181780</t>
  </si>
  <si>
    <t>14-302279</t>
  </si>
  <si>
    <t>14-356433</t>
  </si>
  <si>
    <t>14-444587</t>
  </si>
  <si>
    <t>15-008077</t>
  </si>
  <si>
    <t>15-057383</t>
  </si>
  <si>
    <t>15-210403</t>
  </si>
  <si>
    <t>15-225309</t>
  </si>
  <si>
    <t>15-384081</t>
  </si>
  <si>
    <t>15-462700</t>
  </si>
  <si>
    <t>16-226175</t>
  </si>
  <si>
    <t>16-262508</t>
  </si>
  <si>
    <t>16-312677</t>
  </si>
  <si>
    <t>16-346003</t>
  </si>
  <si>
    <t>16-471136001</t>
  </si>
  <si>
    <t>15-501688</t>
  </si>
  <si>
    <t>16-439915001</t>
  </si>
  <si>
    <t>12-228730</t>
  </si>
  <si>
    <t>14-249697</t>
  </si>
  <si>
    <t>14-356023</t>
  </si>
  <si>
    <t>15-062542</t>
  </si>
  <si>
    <t>15-062959</t>
  </si>
  <si>
    <t>16-457031001</t>
  </si>
  <si>
    <t>12-089801</t>
  </si>
  <si>
    <t>14-439201</t>
  </si>
  <si>
    <t>15-220421</t>
  </si>
  <si>
    <t>16-154150</t>
  </si>
  <si>
    <t>16-281059</t>
  </si>
  <si>
    <t>12-070345</t>
  </si>
  <si>
    <t>12-274197</t>
  </si>
  <si>
    <t>13-127075</t>
  </si>
  <si>
    <t>13-370227</t>
  </si>
  <si>
    <t>14-189713</t>
  </si>
  <si>
    <t>14-445303</t>
  </si>
  <si>
    <t>15-010169</t>
  </si>
  <si>
    <t>15-479296</t>
  </si>
  <si>
    <t>16-090597</t>
  </si>
  <si>
    <t>16-102216</t>
  </si>
  <si>
    <t>16-258135</t>
  </si>
  <si>
    <t>12-353414</t>
  </si>
  <si>
    <t>14-002396</t>
  </si>
  <si>
    <t>14-385780</t>
  </si>
  <si>
    <t>15-172152</t>
  </si>
  <si>
    <t>15-385028</t>
  </si>
  <si>
    <t>16-398337</t>
  </si>
  <si>
    <t>16-440099001</t>
  </si>
  <si>
    <t>12-398781</t>
  </si>
  <si>
    <t>12-433815</t>
  </si>
  <si>
    <t>13-029759</t>
  </si>
  <si>
    <t>15-501150</t>
  </si>
  <si>
    <t>12-085213</t>
  </si>
  <si>
    <t>12-256941</t>
  </si>
  <si>
    <t>12-421416</t>
  </si>
  <si>
    <t>13-014888</t>
  </si>
  <si>
    <t>13-022448</t>
  </si>
  <si>
    <t>13-175001</t>
  </si>
  <si>
    <t>13-388305</t>
  </si>
  <si>
    <t>14-360565</t>
  </si>
  <si>
    <t>15-468602</t>
  </si>
  <si>
    <t>16-122742</t>
  </si>
  <si>
    <t>16-294989</t>
  </si>
  <si>
    <t>12-198270</t>
  </si>
  <si>
    <t>12-315563</t>
  </si>
  <si>
    <t>12-381452</t>
  </si>
  <si>
    <t>12-383736</t>
  </si>
  <si>
    <t>12-391670</t>
  </si>
  <si>
    <t>14-087956</t>
  </si>
  <si>
    <t>14-264129</t>
  </si>
  <si>
    <t>15-197503</t>
  </si>
  <si>
    <t>15-348534</t>
  </si>
  <si>
    <t>15-522488</t>
  </si>
  <si>
    <t>16-122273</t>
  </si>
  <si>
    <t>16-269118</t>
  </si>
  <si>
    <t>16-279791</t>
  </si>
  <si>
    <t>16-357564</t>
  </si>
  <si>
    <t>16-480447001</t>
  </si>
  <si>
    <t>12-441682</t>
  </si>
  <si>
    <t>13-449941</t>
  </si>
  <si>
    <t>14-183303</t>
  </si>
  <si>
    <t>15-312897</t>
  </si>
  <si>
    <t>14-029716</t>
  </si>
  <si>
    <t>15-128152</t>
  </si>
  <si>
    <t>16-263732</t>
  </si>
  <si>
    <t>16-278610</t>
  </si>
  <si>
    <t>16-504873001</t>
  </si>
  <si>
    <t>12-132133</t>
  </si>
  <si>
    <t>12-353183</t>
  </si>
  <si>
    <t>13-186650</t>
  </si>
  <si>
    <t>14-221936</t>
  </si>
  <si>
    <t>14-301006</t>
  </si>
  <si>
    <t>15-212091</t>
  </si>
  <si>
    <t>15-390275</t>
  </si>
  <si>
    <t>15-444619</t>
  </si>
  <si>
    <t>16-209888</t>
  </si>
  <si>
    <t>14-140092</t>
  </si>
  <si>
    <t>16-419443</t>
  </si>
  <si>
    <t>12-132139</t>
  </si>
  <si>
    <t>12-230283</t>
  </si>
  <si>
    <t>12-277489</t>
  </si>
  <si>
    <t>12-321828</t>
  </si>
  <si>
    <t>12-337518</t>
  </si>
  <si>
    <t>12-337523</t>
  </si>
  <si>
    <t>14-095448</t>
  </si>
  <si>
    <t>14-259253</t>
  </si>
  <si>
    <t>15-196920</t>
  </si>
  <si>
    <t>15-332151</t>
  </si>
  <si>
    <t>16-417171</t>
  </si>
  <si>
    <t>12-090318</t>
  </si>
  <si>
    <t>12-401480</t>
  </si>
  <si>
    <t>13-080613</t>
  </si>
  <si>
    <t>14-366357</t>
  </si>
  <si>
    <t>16-225734</t>
  </si>
  <si>
    <t>12-070373</t>
  </si>
  <si>
    <t>12-210766</t>
  </si>
  <si>
    <t>13-013147</t>
  </si>
  <si>
    <t>13-255738</t>
  </si>
  <si>
    <t>14-088502</t>
  </si>
  <si>
    <t>16-023561</t>
  </si>
  <si>
    <t>16-239385</t>
  </si>
  <si>
    <t>16-424584</t>
  </si>
  <si>
    <t>12-086314</t>
  </si>
  <si>
    <t>12-264112</t>
  </si>
  <si>
    <t>12-299316</t>
  </si>
  <si>
    <t>13-328190</t>
  </si>
  <si>
    <t>13-459138</t>
  </si>
  <si>
    <t>14-058161</t>
  </si>
  <si>
    <t>14-248867</t>
  </si>
  <si>
    <t>14-475650</t>
  </si>
  <si>
    <t>15-179992</t>
  </si>
  <si>
    <t>15-435885</t>
  </si>
  <si>
    <t>14-217676</t>
  </si>
  <si>
    <t>13-389241</t>
  </si>
  <si>
    <t>14-110721</t>
  </si>
  <si>
    <t>14-289186</t>
  </si>
  <si>
    <t>13-050384</t>
  </si>
  <si>
    <t>14-080246</t>
  </si>
  <si>
    <t>14-094800</t>
  </si>
  <si>
    <t>15-092965</t>
  </si>
  <si>
    <t>12-222530</t>
  </si>
  <si>
    <t>13-169602</t>
  </si>
  <si>
    <t>13-328939</t>
  </si>
  <si>
    <t>14-003166</t>
  </si>
  <si>
    <t>14-058182</t>
  </si>
  <si>
    <t>15-085540</t>
  </si>
  <si>
    <t>15-358828</t>
  </si>
  <si>
    <t>12-066038</t>
  </si>
  <si>
    <t>12-269823</t>
  </si>
  <si>
    <t>12-334791</t>
  </si>
  <si>
    <t>13-040106</t>
  </si>
  <si>
    <t>13-380190</t>
  </si>
  <si>
    <t>13-446151</t>
  </si>
  <si>
    <t>13-470947</t>
  </si>
  <si>
    <t>14-026335</t>
  </si>
  <si>
    <t>14-058183</t>
  </si>
  <si>
    <t>14-160810</t>
  </si>
  <si>
    <t>14-290299</t>
  </si>
  <si>
    <t>14-447619</t>
  </si>
  <si>
    <t>15-060978</t>
  </si>
  <si>
    <t>15-098841</t>
  </si>
  <si>
    <t>15-134373</t>
  </si>
  <si>
    <t>15-150567</t>
  </si>
  <si>
    <t>15-312233</t>
  </si>
  <si>
    <t>15-385169</t>
  </si>
  <si>
    <t>15-477129</t>
  </si>
  <si>
    <t>16-183491</t>
  </si>
  <si>
    <t>16-254216</t>
  </si>
  <si>
    <t>12-096771</t>
  </si>
  <si>
    <t>14-253858</t>
  </si>
  <si>
    <t>14-336676</t>
  </si>
  <si>
    <t>15-153375</t>
  </si>
  <si>
    <t>15-342513</t>
  </si>
  <si>
    <t>15-423917</t>
  </si>
  <si>
    <t>16-413042</t>
  </si>
  <si>
    <t>12-376712</t>
  </si>
  <si>
    <t>12-379140</t>
  </si>
  <si>
    <t>14-161946</t>
  </si>
  <si>
    <t>15-162566</t>
  </si>
  <si>
    <t>15-348585</t>
  </si>
  <si>
    <t>16-107111</t>
  </si>
  <si>
    <t>16-499647001</t>
  </si>
  <si>
    <t>12-362536</t>
  </si>
  <si>
    <t>13-341002</t>
  </si>
  <si>
    <t>15-123133</t>
  </si>
  <si>
    <t>16-399011</t>
  </si>
  <si>
    <t>16-164323</t>
  </si>
  <si>
    <t>16-451719001</t>
  </si>
  <si>
    <t>Yes</t>
  </si>
  <si>
    <t>12</t>
  </si>
  <si>
    <t>34</t>
  </si>
  <si>
    <t>20</t>
  </si>
  <si>
    <t>07</t>
  </si>
  <si>
    <t>41</t>
  </si>
  <si>
    <t>18</t>
  </si>
  <si>
    <t>04</t>
  </si>
  <si>
    <t>13</t>
  </si>
  <si>
    <t>43</t>
  </si>
  <si>
    <t>22</t>
  </si>
  <si>
    <t>52</t>
  </si>
  <si>
    <t>23</t>
  </si>
  <si>
    <t>40</t>
  </si>
  <si>
    <t>8</t>
  </si>
  <si>
    <t>51</t>
  </si>
  <si>
    <t>11</t>
  </si>
  <si>
    <t>55</t>
  </si>
  <si>
    <t>50</t>
  </si>
  <si>
    <t>0</t>
  </si>
  <si>
    <t>06</t>
  </si>
  <si>
    <t>7</t>
  </si>
  <si>
    <t>09</t>
  </si>
  <si>
    <t>19</t>
  </si>
  <si>
    <t>2</t>
  </si>
  <si>
    <t>17</t>
  </si>
  <si>
    <t>24</t>
  </si>
  <si>
    <t>44</t>
  </si>
  <si>
    <t>05</t>
  </si>
  <si>
    <t>15</t>
  </si>
  <si>
    <t>38</t>
  </si>
  <si>
    <t>9</t>
  </si>
  <si>
    <t>58</t>
  </si>
  <si>
    <t>02</t>
  </si>
  <si>
    <t>28</t>
  </si>
  <si>
    <t>57</t>
  </si>
  <si>
    <t>16</t>
  </si>
  <si>
    <t>14</t>
  </si>
  <si>
    <t>30</t>
  </si>
  <si>
    <t>6</t>
  </si>
  <si>
    <t>10</t>
  </si>
  <si>
    <t>00</t>
  </si>
  <si>
    <t>25</t>
  </si>
  <si>
    <t>36</t>
  </si>
  <si>
    <t>46</t>
  </si>
  <si>
    <t>27</t>
  </si>
  <si>
    <t>45</t>
  </si>
  <si>
    <t>4</t>
  </si>
  <si>
    <t>01</t>
  </si>
  <si>
    <t>35</t>
  </si>
  <si>
    <t>5</t>
  </si>
  <si>
    <t>48</t>
  </si>
  <si>
    <t>08</t>
  </si>
  <si>
    <t>03</t>
  </si>
  <si>
    <t>49</t>
  </si>
  <si>
    <t>37</t>
  </si>
  <si>
    <t>21</t>
  </si>
  <si>
    <t>47</t>
  </si>
  <si>
    <t>33</t>
  </si>
  <si>
    <t>59</t>
  </si>
  <si>
    <t>39</t>
  </si>
  <si>
    <t>3</t>
  </si>
  <si>
    <t>54</t>
  </si>
  <si>
    <t>31</t>
  </si>
  <si>
    <t>42</t>
  </si>
  <si>
    <t>56</t>
  </si>
  <si>
    <t>29</t>
  </si>
  <si>
    <t>26</t>
  </si>
  <si>
    <t>53</t>
  </si>
  <si>
    <t>32</t>
  </si>
  <si>
    <t>1</t>
  </si>
  <si>
    <t>Weekday/Weekend</t>
  </si>
  <si>
    <t>Date</t>
  </si>
  <si>
    <t>LaneAddDrop</t>
  </si>
  <si>
    <t>PhotoDate</t>
  </si>
  <si>
    <t>ProblemFlag</t>
  </si>
  <si>
    <t>K_wkday</t>
  </si>
  <si>
    <t>A_wkday</t>
  </si>
  <si>
    <t>B_wkday</t>
  </si>
  <si>
    <t>C_wkday</t>
  </si>
  <si>
    <t>ABC_wkday</t>
  </si>
  <si>
    <t>O_wkend</t>
  </si>
  <si>
    <t>K_wkend</t>
  </si>
  <si>
    <t>A_wkend</t>
  </si>
  <si>
    <t>B_wkend</t>
  </si>
  <si>
    <t>C_wkend</t>
  </si>
  <si>
    <t>ABC_wkend</t>
  </si>
  <si>
    <t>O_all</t>
  </si>
  <si>
    <t>K_all</t>
  </si>
  <si>
    <t>A_all</t>
  </si>
  <si>
    <t>B_all</t>
  </si>
  <si>
    <t>C_all</t>
  </si>
  <si>
    <t>ABC_all</t>
  </si>
  <si>
    <t>KABC_all</t>
  </si>
  <si>
    <t>O_wkday</t>
  </si>
  <si>
    <t>WeekendVol0</t>
  </si>
  <si>
    <t>1. Yes</t>
  </si>
  <si>
    <t>2. No</t>
  </si>
  <si>
    <t>AVGAADT</t>
  </si>
  <si>
    <t>AVGUpstreamENAADT</t>
  </si>
  <si>
    <t>AVGDownstreamEXAADT</t>
  </si>
  <si>
    <t>AVGENAADT</t>
  </si>
  <si>
    <t>AVGEXAADT</t>
  </si>
  <si>
    <t>Total_Crashes</t>
  </si>
  <si>
    <t>66 - S or D</t>
  </si>
  <si>
    <t>85 - S or D</t>
  </si>
  <si>
    <t>Original Format</t>
  </si>
  <si>
    <t>I-66 and I-85 - Static or Dynamic PTSU time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</si>
</sst>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0.000"/>
    <numFmt numFmtId="165" formatCode="0.0"/>
    <numFmt numFmtId="166" formatCode="0.0000"/>
    <numFmt numFmtId="167" formatCode="0.0_);\(0.0\)"/>
  </numFmts>
  <fonts count="18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Trebuchet MS"/>
      <family val="2"/>
    </font>
    <font>
      <sz val="9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11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13" fillId="0" borderId="0" applyFont="0" applyFill="0" applyBorder="0" applyAlignment="0" applyProtection="0"/>
  </cellStyleXfs>
  <cellXfs count="53">
    <xf numFmtId="0" fontId="0" fillId="0" borderId="0" xfId="0"/>
    <xf numFmtId="0" fontId="1" fillId="0" borderId="0" xfId="0" applyFont="1" applyFill="1"/>
    <xf numFmtId="0" fontId="1" fillId="0" borderId="0" xfId="0" applyFont="1"/>
    <xf numFmtId="0" fontId="2" fillId="0" borderId="0" xfId="0" applyFont="1"/>
    <xf numFmtId="0" fontId="2" fillId="0" borderId="0" xfId="0" applyFont="1" applyFill="1"/>
    <xf numFmtId="1" fontId="1" fillId="0" borderId="0" xfId="0" applyNumberFormat="1" applyFont="1"/>
    <xf numFmtId="0" fontId="1" fillId="2" borderId="0" xfId="0" applyFont="1" applyFill="1"/>
    <xf numFmtId="165" fontId="1" fillId="0" borderId="0" xfId="0" applyNumberFormat="1" applyFont="1" applyFill="1"/>
    <xf numFmtId="165" fontId="1" fillId="0" borderId="0" xfId="0" applyNumberFormat="1" applyFont="1"/>
    <xf numFmtId="165" fontId="2" fillId="0" borderId="0" xfId="0" applyNumberFormat="1" applyFont="1" applyFill="1"/>
    <xf numFmtId="14" fontId="2" fillId="0" borderId="0" xfId="0" applyNumberFormat="1" applyFont="1" applyFill="1"/>
    <xf numFmtId="0" fontId="2" fillId="0" borderId="0" xfId="0" applyNumberFormat="1" applyFont="1" applyFill="1"/>
    <xf numFmtId="165" fontId="2" fillId="0" borderId="0" xfId="0" applyNumberFormat="1" applyFont="1" applyFill="1" applyAlignment="1">
      <alignment vertical="center"/>
    </xf>
    <xf numFmtId="0" fontId="2" fillId="0" borderId="0" xfId="0" applyFont="1" applyAlignment="1">
      <alignment horizontal="left"/>
    </xf>
    <xf numFmtId="164" fontId="2" fillId="0" borderId="0" xfId="0" applyNumberFormat="1" applyFont="1" applyFill="1"/>
    <xf numFmtId="1" fontId="2" fillId="0" borderId="0" xfId="0" applyNumberFormat="1" applyFont="1"/>
    <xf numFmtId="1" fontId="2" fillId="0" borderId="0" xfId="0" applyNumberFormat="1" applyFont="1" applyFill="1"/>
    <xf numFmtId="18" fontId="0" fillId="0" borderId="1" xfId="0" applyNumberFormat="1" applyBorder="1"/>
    <xf numFmtId="0" fontId="6" fillId="0" borderId="0" xfId="0" applyFont="1"/>
    <xf numFmtId="0" fontId="7" fillId="0" borderId="0" xfId="0" applyFont="1"/>
    <xf numFmtId="0" fontId="8" fillId="0" borderId="0" xfId="0" applyFont="1"/>
    <xf numFmtId="0" fontId="6" fillId="0" borderId="0" xfId="0" applyFont="1" applyAlignment="1">
      <alignment horizontal="right"/>
    </xf>
    <xf numFmtId="0" fontId="2" fillId="2" borderId="0" xfId="0" applyFont="1" applyFill="1"/>
    <xf numFmtId="0" fontId="2" fillId="0" borderId="0" xfId="0" applyFont="1" applyAlignment="1">
      <alignment horizontal="right"/>
    </xf>
    <xf numFmtId="0" fontId="11" fillId="0" borderId="0" xfId="0" applyFont="1"/>
    <xf numFmtId="1" fontId="0" fillId="0" borderId="0" xfId="0" applyNumberFormat="1"/>
    <xf numFmtId="0" fontId="10" fillId="0" borderId="0" xfId="0" applyFont="1"/>
    <xf numFmtId="14" fontId="0" fillId="0" borderId="0" xfId="0" applyNumberFormat="1"/>
    <xf numFmtId="0" fontId="11" fillId="0" borderId="0" xfId="0" applyFont="1" applyFill="1"/>
    <xf numFmtId="0" fontId="2" fillId="0" borderId="0" xfId="0" quotePrefix="1" applyFont="1"/>
    <xf numFmtId="0" fontId="2" fillId="0" borderId="0" xfId="0" quotePrefix="1" applyFont="1" applyFill="1"/>
    <xf numFmtId="1" fontId="12" fillId="0" borderId="0" xfId="0" applyNumberFormat="1" applyFont="1" applyFill="1"/>
    <xf numFmtId="0" fontId="12" fillId="0" borderId="0" xfId="0" applyFont="1" applyFill="1"/>
    <xf numFmtId="0" fontId="2" fillId="0" borderId="0" xfId="0" applyFont="1" applyFill="1" applyAlignment="1">
      <alignment horizontal="left"/>
    </xf>
    <xf numFmtId="0" fontId="0" fillId="3" borderId="0" xfId="0" applyFill="1"/>
    <xf numFmtId="0" fontId="4" fillId="0" borderId="0" xfId="0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2" fillId="0" borderId="0" xfId="1" applyNumberFormat="1" applyFont="1" applyFill="1"/>
    <xf numFmtId="164" fontId="1" fillId="0" borderId="0" xfId="0" applyNumberFormat="1" applyFont="1" applyFill="1"/>
    <xf numFmtId="166" fontId="2" fillId="0" borderId="0" xfId="0" applyNumberFormat="1" applyFont="1" applyFill="1"/>
    <xf numFmtId="0" fontId="5" fillId="0" borderId="0" xfId="0" applyFont="1" applyFill="1" applyAlignment="1">
      <alignment horizontal="left"/>
    </xf>
    <xf numFmtId="167" fontId="2" fillId="0" borderId="0" xfId="1" applyNumberFormat="1" applyFont="1" applyFill="1"/>
    <xf numFmtId="165" fontId="2" fillId="0" borderId="0" xfId="1" applyNumberFormat="1" applyFont="1" applyFill="1"/>
    <xf numFmtId="1" fontId="1" fillId="0" borderId="0" xfId="0" applyNumberFormat="1" applyFont="1" applyFill="1"/>
    <xf numFmtId="0" fontId="2" fillId="2" borderId="0" xfId="0" applyFont="1" applyFill="1" applyAlignment="1">
      <alignment horizontal="right"/>
    </xf>
    <xf numFmtId="0" fontId="16" fillId="2" borderId="0" xfId="0" applyFont="1" applyFill="1"/>
    <xf numFmtId="0" fontId="17" fillId="2" borderId="0" xfId="0" applyFont="1" applyFill="1"/>
    <xf numFmtId="0" fontId="2" fillId="2" borderId="0" xfId="0" quotePrefix="1" applyFont="1" applyFill="1"/>
    <xf numFmtId="0" fontId="2" fillId="0" borderId="0" xfId="0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9" fillId="0" borderId="0" xfId="0" applyFont="1" applyFill="1"/>
    <xf numFmtId="0" fontId="2" fillId="0" borderId="0" xfId="0" applyFont="1" applyBorder="1"/>
    <xf numFmtId="0" fontId="2" fillId="0" borderId="0" xfId="0" applyFont="1" applyBorder="1" applyAlignment="1">
      <alignment horizontal="left"/>
    </xf>
  </cellXfs>
  <cellStyles count="2">
    <cellStyle name="Comma" xfId="1" builtinId="3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JD621"/>
  <sheetViews>
    <sheetView tabSelected="1" zoomScaleNormal="100" workbookViewId="0">
      <selection activeCell="BL1" sqref="BL1"/>
    </sheetView>
  </sheetViews>
  <sheetFormatPr defaultColWidth="9.140625" defaultRowHeight="12" x14ac:dyDescent="0.2"/>
  <cols>
    <col min="1" max="1" width="5" style="2" customWidth="1"/>
    <col min="2" max="2" width="6.85546875" style="2" customWidth="1"/>
    <col min="3" max="3" width="4.7109375" style="2" customWidth="1"/>
    <col min="4" max="4" width="5.140625" style="2" customWidth="1"/>
    <col min="5" max="5" width="16.7109375" style="2" customWidth="1"/>
    <col min="6" max="6" width="7.140625" style="2" customWidth="1"/>
    <col min="7" max="8" width="8.42578125" style="2" customWidth="1"/>
    <col min="9" max="9" width="6.5703125" style="2" customWidth="1"/>
    <col min="10" max="10" width="2.28515625" style="2" customWidth="1"/>
    <col min="11" max="11" width="9.7109375" style="2" customWidth="1"/>
    <col min="12" max="12" width="7.5703125" style="2" customWidth="1"/>
    <col min="13" max="15" width="12.7109375" style="2" customWidth="1"/>
    <col min="16" max="16" width="11.140625" style="2" customWidth="1"/>
    <col min="17" max="17" width="12.42578125" style="2" customWidth="1"/>
    <col min="18" max="18" width="11.7109375" style="2" customWidth="1"/>
    <col min="19" max="19" width="9.28515625" style="2" customWidth="1"/>
    <col min="20" max="20" width="8.85546875" style="2" customWidth="1"/>
    <col min="21" max="21" width="2.28515625" style="2" customWidth="1"/>
    <col min="22" max="22" width="10.85546875" style="2" customWidth="1"/>
    <col min="23" max="23" width="2.28515625" style="2" customWidth="1"/>
    <col min="24" max="24" width="8.28515625" style="2" customWidth="1"/>
    <col min="25" max="26" width="13.28515625" style="2" customWidth="1"/>
    <col min="27" max="28" width="9.140625" style="2" customWidth="1"/>
    <col min="29" max="29" width="12.42578125" style="2" customWidth="1"/>
    <col min="30" max="30" width="18.140625" style="2" customWidth="1"/>
    <col min="31" max="31" width="10.140625" style="2" customWidth="1"/>
    <col min="32" max="32" width="10" style="2" customWidth="1"/>
    <col min="33" max="40" width="8.42578125" style="2" customWidth="1"/>
    <col min="41" max="41" width="9.28515625" style="2" customWidth="1"/>
    <col min="42" max="42" width="8.140625" style="2" customWidth="1"/>
    <col min="43" max="43" width="12.140625" style="2" customWidth="1"/>
    <col min="44" max="44" width="9.42578125" style="8" customWidth="1"/>
    <col min="45" max="45" width="9.42578125" style="7" customWidth="1"/>
    <col min="46" max="46" width="7.5703125" style="7" customWidth="1"/>
    <col min="47" max="47" width="11.28515625" style="7" customWidth="1"/>
    <col min="48" max="48" width="11" style="8" customWidth="1"/>
    <col min="49" max="49" width="9.85546875" style="2" customWidth="1"/>
    <col min="50" max="50" width="9.5703125" style="2" customWidth="1"/>
    <col min="51" max="51" width="12.42578125" style="2" customWidth="1"/>
    <col min="52" max="52" width="12.140625" style="2" customWidth="1"/>
    <col min="53" max="53" width="11.5703125" style="8" customWidth="1"/>
    <col min="54" max="54" width="11.42578125" style="8" customWidth="1"/>
    <col min="55" max="55" width="9.7109375" style="8" customWidth="1"/>
    <col min="56" max="56" width="10.42578125" style="8" customWidth="1"/>
    <col min="57" max="57" width="14.140625" style="8" customWidth="1"/>
    <col min="58" max="58" width="9.28515625" style="2" customWidth="1"/>
    <col min="59" max="59" width="12.7109375" style="2" customWidth="1"/>
    <col min="60" max="60" width="10.7109375" style="2" customWidth="1"/>
    <col min="61" max="61" width="12.5703125" style="2" customWidth="1"/>
    <col min="62" max="62" width="7.7109375" style="2" customWidth="1"/>
    <col min="63" max="63" width="12.85546875" style="2" customWidth="1"/>
    <col min="64" max="64" width="13.7109375" style="2" customWidth="1"/>
    <col min="65" max="72" width="18.28515625" style="5" customWidth="1"/>
    <col min="73" max="73" width="13.28515625" style="2" customWidth="1"/>
    <col min="74" max="74" width="15.7109375" style="2" customWidth="1"/>
    <col min="75" max="82" width="20.5703125" style="5" customWidth="1"/>
    <col min="83" max="90" width="10.42578125" style="5" customWidth="1"/>
    <col min="91" max="98" width="10.140625" style="5" customWidth="1"/>
    <col min="99" max="99" width="9.5703125" style="2" customWidth="1"/>
    <col min="100" max="100" width="8.85546875" style="2" customWidth="1"/>
    <col min="101" max="101" width="10.5703125" style="2" customWidth="1"/>
    <col min="102" max="103" width="12.7109375" style="2" customWidth="1"/>
    <col min="104" max="104" width="12.7109375" style="6" customWidth="1"/>
    <col min="105" max="110" width="12.7109375" style="2" customWidth="1"/>
    <col min="111" max="117" width="9.140625" style="2" customWidth="1"/>
    <col min="118" max="118" width="9.140625" style="6" customWidth="1"/>
    <col min="119" max="119" width="15.28515625" style="1" bestFit="1" customWidth="1"/>
    <col min="120" max="140" width="9.140625" style="1" customWidth="1"/>
    <col min="141" max="141" width="9.140625" style="6" customWidth="1"/>
    <col min="142" max="170" width="9.140625" style="3" customWidth="1"/>
    <col min="171" max="174" width="9.140625" style="51" customWidth="1"/>
    <col min="175" max="196" width="9.140625" style="3" customWidth="1"/>
    <col min="197" max="197" width="9.140625" style="22" customWidth="1"/>
    <col min="198" max="200" width="9.140625" style="3" customWidth="1"/>
    <col min="201" max="246" width="9.140625" style="2" customWidth="1"/>
    <col min="247" max="16384" width="9.140625" style="2"/>
  </cols>
  <sheetData>
    <row r="1" spans="1:255" s="1" customFormat="1" x14ac:dyDescent="0.2">
      <c r="A1" s="1" t="s">
        <v>0</v>
      </c>
      <c r="B1" s="1" t="s">
        <v>217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4" t="s">
        <v>2006</v>
      </c>
      <c r="I1" s="1" t="s">
        <v>6</v>
      </c>
      <c r="J1" s="1" t="s">
        <v>185</v>
      </c>
      <c r="K1" s="1" t="s">
        <v>7</v>
      </c>
      <c r="L1" s="1" t="s">
        <v>8</v>
      </c>
      <c r="M1" s="1" t="s">
        <v>9</v>
      </c>
      <c r="N1" s="1" t="s">
        <v>214</v>
      </c>
      <c r="O1" s="1" t="s">
        <v>215</v>
      </c>
      <c r="P1" s="1" t="s">
        <v>10</v>
      </c>
      <c r="Q1" s="1" t="s">
        <v>11</v>
      </c>
      <c r="R1" s="1" t="s">
        <v>12</v>
      </c>
      <c r="S1" s="1" t="s">
        <v>46</v>
      </c>
      <c r="T1" s="1" t="s">
        <v>47</v>
      </c>
      <c r="U1" s="1" t="s">
        <v>71</v>
      </c>
      <c r="V1" s="4" t="s">
        <v>2007</v>
      </c>
      <c r="W1" s="4" t="s">
        <v>2008</v>
      </c>
      <c r="X1" s="1" t="s">
        <v>13</v>
      </c>
      <c r="Y1" s="1" t="s">
        <v>219</v>
      </c>
      <c r="Z1" s="1" t="s">
        <v>220</v>
      </c>
      <c r="AA1" s="1" t="s">
        <v>189</v>
      </c>
      <c r="AB1" s="1" t="s">
        <v>190</v>
      </c>
      <c r="AC1" s="35" t="s">
        <v>191</v>
      </c>
      <c r="AD1" s="36" t="s">
        <v>166</v>
      </c>
      <c r="AE1" s="1" t="s">
        <v>14</v>
      </c>
      <c r="AF1" s="1" t="s">
        <v>15</v>
      </c>
      <c r="AG1" s="1" t="s">
        <v>48</v>
      </c>
      <c r="AH1" s="1" t="s">
        <v>49</v>
      </c>
      <c r="AI1" s="1" t="s">
        <v>16</v>
      </c>
      <c r="AJ1" s="4" t="s">
        <v>17</v>
      </c>
      <c r="AK1" s="4" t="s">
        <v>18</v>
      </c>
      <c r="AL1" s="4" t="s">
        <v>19</v>
      </c>
      <c r="AM1" s="4" t="s">
        <v>20</v>
      </c>
      <c r="AN1" s="4" t="s">
        <v>65</v>
      </c>
      <c r="AO1" s="1" t="s">
        <v>21</v>
      </c>
      <c r="AP1" s="1" t="s">
        <v>22</v>
      </c>
      <c r="AQ1" s="1" t="s">
        <v>23</v>
      </c>
      <c r="AR1" s="7" t="s">
        <v>24</v>
      </c>
      <c r="AS1" s="9" t="s">
        <v>25</v>
      </c>
      <c r="AT1" s="9" t="s">
        <v>26</v>
      </c>
      <c r="AU1" s="9" t="s">
        <v>42</v>
      </c>
      <c r="AV1" s="9" t="s">
        <v>43</v>
      </c>
      <c r="AW1" s="4" t="s">
        <v>44</v>
      </c>
      <c r="AX1" s="4" t="s">
        <v>45</v>
      </c>
      <c r="AY1" s="4" t="s">
        <v>193</v>
      </c>
      <c r="AZ1" s="4" t="s">
        <v>194</v>
      </c>
      <c r="BA1" s="9" t="s">
        <v>195</v>
      </c>
      <c r="BB1" s="9" t="s">
        <v>196</v>
      </c>
      <c r="BC1" s="9" t="s">
        <v>197</v>
      </c>
      <c r="BD1" s="9" t="s">
        <v>198</v>
      </c>
      <c r="BE1" s="9" t="s">
        <v>199</v>
      </c>
      <c r="BF1" s="4" t="s">
        <v>200</v>
      </c>
      <c r="BG1" s="4" t="s">
        <v>201</v>
      </c>
      <c r="BH1" s="4" t="s">
        <v>212</v>
      </c>
      <c r="BI1" s="4" t="s">
        <v>213</v>
      </c>
      <c r="BJ1" s="1" t="s">
        <v>27</v>
      </c>
      <c r="BK1" s="1" t="s">
        <v>50</v>
      </c>
      <c r="BL1" s="1" t="s">
        <v>28</v>
      </c>
      <c r="BM1" s="43" t="s">
        <v>51</v>
      </c>
      <c r="BN1" s="43" t="s">
        <v>52</v>
      </c>
      <c r="BO1" s="43" t="s">
        <v>53</v>
      </c>
      <c r="BP1" s="43" t="s">
        <v>54</v>
      </c>
      <c r="BQ1" s="43" t="s">
        <v>55</v>
      </c>
      <c r="BR1" s="43" t="s">
        <v>56</v>
      </c>
      <c r="BS1" s="43" t="s">
        <v>57</v>
      </c>
      <c r="BT1" s="43" t="s">
        <v>58</v>
      </c>
      <c r="BU1" s="1" t="s">
        <v>733</v>
      </c>
      <c r="BV1" s="1" t="s">
        <v>29</v>
      </c>
      <c r="BW1" s="16" t="s">
        <v>202</v>
      </c>
      <c r="BX1" s="16" t="s">
        <v>203</v>
      </c>
      <c r="BY1" s="16" t="s">
        <v>204</v>
      </c>
      <c r="BZ1" s="16" t="s">
        <v>205</v>
      </c>
      <c r="CA1" s="16" t="s">
        <v>206</v>
      </c>
      <c r="CB1" s="16" t="s">
        <v>207</v>
      </c>
      <c r="CC1" s="16" t="s">
        <v>208</v>
      </c>
      <c r="CD1" s="16" t="s">
        <v>209</v>
      </c>
      <c r="CE1" s="16" t="s">
        <v>59</v>
      </c>
      <c r="CF1" s="43" t="s">
        <v>60</v>
      </c>
      <c r="CG1" s="43" t="s">
        <v>30</v>
      </c>
      <c r="CH1" s="43" t="s">
        <v>31</v>
      </c>
      <c r="CI1" s="43" t="s">
        <v>32</v>
      </c>
      <c r="CJ1" s="43" t="s">
        <v>33</v>
      </c>
      <c r="CK1" s="43" t="s">
        <v>34</v>
      </c>
      <c r="CL1" s="43" t="s">
        <v>61</v>
      </c>
      <c r="CM1" s="43" t="s">
        <v>63</v>
      </c>
      <c r="CN1" s="43" t="s">
        <v>62</v>
      </c>
      <c r="CO1" s="43" t="s">
        <v>35</v>
      </c>
      <c r="CP1" s="43" t="s">
        <v>36</v>
      </c>
      <c r="CQ1" s="43" t="s">
        <v>37</v>
      </c>
      <c r="CR1" s="43" t="s">
        <v>38</v>
      </c>
      <c r="CS1" s="43" t="s">
        <v>39</v>
      </c>
      <c r="CT1" s="43" t="s">
        <v>64</v>
      </c>
      <c r="CU1" s="1" t="s">
        <v>40</v>
      </c>
      <c r="CV1" s="1" t="s">
        <v>41</v>
      </c>
      <c r="CW1" s="1" t="s">
        <v>210</v>
      </c>
      <c r="CX1" s="1" t="s">
        <v>221</v>
      </c>
      <c r="CY1" s="1" t="s">
        <v>223</v>
      </c>
      <c r="CZ1" s="6"/>
      <c r="DA1" s="1" t="s">
        <v>225</v>
      </c>
      <c r="DB1" s="1" t="s">
        <v>226</v>
      </c>
      <c r="DC1" s="1" t="s">
        <v>227</v>
      </c>
      <c r="DD1" s="1" t="s">
        <v>228</v>
      </c>
      <c r="DE1" s="1" t="s">
        <v>229</v>
      </c>
      <c r="DF1" s="1" t="s">
        <v>230</v>
      </c>
      <c r="DG1" s="1" t="s">
        <v>231</v>
      </c>
      <c r="DH1" s="1" t="s">
        <v>232</v>
      </c>
      <c r="DI1" s="15" t="s">
        <v>2031</v>
      </c>
      <c r="DJ1" s="15" t="s">
        <v>2032</v>
      </c>
      <c r="DK1" s="15" t="s">
        <v>2033</v>
      </c>
      <c r="DL1" s="15" t="s">
        <v>2034</v>
      </c>
      <c r="DM1" s="15" t="s">
        <v>2035</v>
      </c>
      <c r="DN1" s="6"/>
      <c r="DO1" s="13" t="s">
        <v>2036</v>
      </c>
      <c r="DP1" s="23" t="s">
        <v>857</v>
      </c>
      <c r="DQ1" s="23" t="s">
        <v>858</v>
      </c>
      <c r="DR1" s="48" t="s">
        <v>2009</v>
      </c>
      <c r="DS1" s="48" t="s">
        <v>2010</v>
      </c>
      <c r="DT1" s="48" t="s">
        <v>2011</v>
      </c>
      <c r="DU1" s="48" t="s">
        <v>2012</v>
      </c>
      <c r="DV1" s="48" t="s">
        <v>2013</v>
      </c>
      <c r="DW1" s="48" t="s">
        <v>2027</v>
      </c>
      <c r="DX1" s="48" t="s">
        <v>2015</v>
      </c>
      <c r="DY1" s="48" t="s">
        <v>2016</v>
      </c>
      <c r="DZ1" s="48" t="s">
        <v>2017</v>
      </c>
      <c r="EA1" s="48" t="s">
        <v>2018</v>
      </c>
      <c r="EB1" s="48" t="s">
        <v>2019</v>
      </c>
      <c r="EC1" s="48" t="s">
        <v>2014</v>
      </c>
      <c r="ED1" s="48" t="s">
        <v>2021</v>
      </c>
      <c r="EE1" s="48" t="s">
        <v>2022</v>
      </c>
      <c r="EF1" s="48" t="s">
        <v>2023</v>
      </c>
      <c r="EG1" s="48" t="s">
        <v>2024</v>
      </c>
      <c r="EH1" s="48" t="s">
        <v>2025</v>
      </c>
      <c r="EI1" s="49" t="s">
        <v>2026</v>
      </c>
      <c r="EJ1" s="48" t="s">
        <v>2020</v>
      </c>
      <c r="EK1" s="44"/>
      <c r="EL1" s="3" t="s">
        <v>735</v>
      </c>
      <c r="EM1" s="3" t="s">
        <v>736</v>
      </c>
      <c r="EN1" s="3" t="s">
        <v>737</v>
      </c>
      <c r="EO1" s="3" t="s">
        <v>738</v>
      </c>
      <c r="EP1" s="3" t="s">
        <v>739</v>
      </c>
      <c r="EQ1" s="3" t="s">
        <v>740</v>
      </c>
      <c r="ER1" s="3" t="s">
        <v>741</v>
      </c>
      <c r="ES1" s="3" t="s">
        <v>742</v>
      </c>
      <c r="ET1" s="3" t="s">
        <v>743</v>
      </c>
      <c r="EU1" s="3" t="s">
        <v>744</v>
      </c>
      <c r="EV1" s="3" t="s">
        <v>745</v>
      </c>
      <c r="EW1" s="3" t="s">
        <v>746</v>
      </c>
      <c r="EX1" s="3" t="s">
        <v>747</v>
      </c>
      <c r="EY1" s="3" t="s">
        <v>748</v>
      </c>
      <c r="EZ1" s="3" t="s">
        <v>749</v>
      </c>
      <c r="FA1" s="3" t="s">
        <v>750</v>
      </c>
      <c r="FB1" s="3" t="s">
        <v>751</v>
      </c>
      <c r="FC1" s="3" t="s">
        <v>752</v>
      </c>
      <c r="FD1" s="3" t="s">
        <v>753</v>
      </c>
      <c r="FE1" s="3" t="s">
        <v>754</v>
      </c>
      <c r="FF1" s="3" t="s">
        <v>755</v>
      </c>
      <c r="FG1" s="3" t="s">
        <v>756</v>
      </c>
      <c r="FH1" s="3" t="s">
        <v>757</v>
      </c>
      <c r="FI1" s="3" t="s">
        <v>758</v>
      </c>
      <c r="FJ1" s="3" t="s">
        <v>759</v>
      </c>
      <c r="FK1" s="3" t="s">
        <v>760</v>
      </c>
      <c r="FL1" s="3" t="s">
        <v>761</v>
      </c>
      <c r="FM1" s="3" t="s">
        <v>762</v>
      </c>
      <c r="FN1" s="3" t="s">
        <v>763</v>
      </c>
      <c r="FO1" s="51" t="s">
        <v>764</v>
      </c>
      <c r="FP1" s="51" t="s">
        <v>765</v>
      </c>
      <c r="FQ1" s="51" t="s">
        <v>2028</v>
      </c>
      <c r="FR1" s="51" t="s">
        <v>766</v>
      </c>
      <c r="FS1" s="3" t="s">
        <v>767</v>
      </c>
      <c r="FT1" s="3" t="s">
        <v>768</v>
      </c>
      <c r="FU1" s="3" t="s">
        <v>769</v>
      </c>
      <c r="FV1" s="3" t="s">
        <v>770</v>
      </c>
      <c r="FW1" s="3" t="s">
        <v>771</v>
      </c>
      <c r="FX1" s="3" t="s">
        <v>772</v>
      </c>
      <c r="FY1" s="3" t="s">
        <v>773</v>
      </c>
      <c r="FZ1" s="3" t="s">
        <v>774</v>
      </c>
      <c r="GA1" s="3" t="s">
        <v>775</v>
      </c>
      <c r="GB1" s="3" t="s">
        <v>776</v>
      </c>
      <c r="GC1" s="3" t="s">
        <v>777</v>
      </c>
      <c r="GD1" s="3" t="s">
        <v>778</v>
      </c>
      <c r="GE1" s="3" t="s">
        <v>779</v>
      </c>
      <c r="GF1" s="3" t="s">
        <v>780</v>
      </c>
      <c r="GG1" s="3" t="s">
        <v>781</v>
      </c>
      <c r="GH1" s="3" t="s">
        <v>782</v>
      </c>
      <c r="GI1" s="3" t="s">
        <v>783</v>
      </c>
      <c r="GJ1" s="3" t="s">
        <v>784</v>
      </c>
      <c r="GK1" s="3" t="s">
        <v>785</v>
      </c>
      <c r="GL1" s="3" t="s">
        <v>786</v>
      </c>
      <c r="GM1" s="3" t="s">
        <v>787</v>
      </c>
      <c r="GN1" s="3" t="s">
        <v>788</v>
      </c>
      <c r="GO1" s="22"/>
      <c r="GP1" s="21" t="s">
        <v>808</v>
      </c>
      <c r="GQ1" s="21" t="s">
        <v>809</v>
      </c>
      <c r="GR1" s="21" t="s">
        <v>810</v>
      </c>
      <c r="GS1" s="21" t="s">
        <v>811</v>
      </c>
      <c r="GT1" s="21" t="s">
        <v>812</v>
      </c>
      <c r="GU1" s="21" t="s">
        <v>813</v>
      </c>
      <c r="GV1" s="21" t="s">
        <v>814</v>
      </c>
      <c r="GW1" s="21" t="s">
        <v>815</v>
      </c>
      <c r="GX1" s="21" t="s">
        <v>816</v>
      </c>
      <c r="GY1" s="21" t="s">
        <v>817</v>
      </c>
      <c r="GZ1" s="21" t="s">
        <v>818</v>
      </c>
      <c r="HA1" s="21" t="s">
        <v>819</v>
      </c>
      <c r="HB1" s="21" t="s">
        <v>820</v>
      </c>
      <c r="HC1" s="21" t="s">
        <v>821</v>
      </c>
      <c r="HD1" s="21" t="s">
        <v>822</v>
      </c>
      <c r="HE1" s="21" t="s">
        <v>823</v>
      </c>
      <c r="HF1" s="21" t="s">
        <v>824</v>
      </c>
      <c r="HG1" s="21" t="s">
        <v>825</v>
      </c>
      <c r="HH1" s="21" t="s">
        <v>826</v>
      </c>
      <c r="HI1" s="21" t="s">
        <v>827</v>
      </c>
      <c r="HJ1" s="21" t="s">
        <v>828</v>
      </c>
      <c r="HK1" s="21" t="s">
        <v>829</v>
      </c>
      <c r="HL1" s="21" t="s">
        <v>830</v>
      </c>
      <c r="HM1" s="21" t="s">
        <v>831</v>
      </c>
      <c r="HN1" s="21" t="s">
        <v>833</v>
      </c>
      <c r="HO1" s="21" t="s">
        <v>832</v>
      </c>
      <c r="HP1" s="21" t="s">
        <v>834</v>
      </c>
      <c r="HQ1" s="21" t="s">
        <v>835</v>
      </c>
      <c r="HR1" s="21" t="s">
        <v>836</v>
      </c>
      <c r="HS1" s="21" t="s">
        <v>837</v>
      </c>
      <c r="HT1" s="21" t="s">
        <v>838</v>
      </c>
      <c r="HU1" s="21" t="s">
        <v>839</v>
      </c>
      <c r="HV1" s="21" t="s">
        <v>840</v>
      </c>
      <c r="HW1" s="21" t="s">
        <v>841</v>
      </c>
      <c r="HX1" s="21" t="s">
        <v>842</v>
      </c>
      <c r="HY1" s="21" t="s">
        <v>843</v>
      </c>
      <c r="HZ1" s="21" t="s">
        <v>844</v>
      </c>
      <c r="IA1" s="21" t="s">
        <v>845</v>
      </c>
      <c r="IB1" s="21" t="s">
        <v>846</v>
      </c>
      <c r="IC1" s="21" t="s">
        <v>847</v>
      </c>
      <c r="ID1" s="21" t="s">
        <v>848</v>
      </c>
      <c r="IE1" s="21" t="s">
        <v>849</v>
      </c>
      <c r="IF1" s="21" t="s">
        <v>850</v>
      </c>
      <c r="IG1" s="21" t="s">
        <v>851</v>
      </c>
      <c r="IH1" s="21" t="s">
        <v>852</v>
      </c>
      <c r="II1" s="21" t="s">
        <v>853</v>
      </c>
      <c r="IJ1" s="21" t="s">
        <v>854</v>
      </c>
      <c r="IK1" s="21" t="s">
        <v>855</v>
      </c>
      <c r="IN1" s="4"/>
      <c r="IO1" s="4"/>
      <c r="IP1" s="4"/>
      <c r="IQ1" s="4"/>
      <c r="IR1" s="4"/>
      <c r="IS1" s="4"/>
      <c r="IT1" s="4"/>
      <c r="IU1" s="4"/>
    </row>
    <row r="2" spans="1:255" s="4" customFormat="1" ht="12" customHeight="1" x14ac:dyDescent="0.2">
      <c r="A2" s="4" t="s">
        <v>66</v>
      </c>
      <c r="B2" s="4" t="s">
        <v>218</v>
      </c>
      <c r="C2" s="4">
        <v>400</v>
      </c>
      <c r="D2" s="4" t="s">
        <v>90</v>
      </c>
      <c r="E2" s="4" t="s">
        <v>67</v>
      </c>
      <c r="F2" s="4" t="s">
        <v>69</v>
      </c>
      <c r="G2" s="4">
        <v>3</v>
      </c>
      <c r="H2" s="4" t="s">
        <v>167</v>
      </c>
      <c r="I2" s="4">
        <v>0</v>
      </c>
      <c r="J2" s="4">
        <v>0</v>
      </c>
      <c r="L2" s="4">
        <v>0</v>
      </c>
      <c r="P2" s="4" t="s">
        <v>72</v>
      </c>
      <c r="Q2" s="4" t="s">
        <v>82</v>
      </c>
      <c r="R2" s="4" t="str">
        <f>Q3</f>
        <v>33°51'35.6533"N, 84°22'9.2158"W</v>
      </c>
      <c r="S2" s="4">
        <v>2.8170000000000002</v>
      </c>
      <c r="T2" s="4">
        <v>3.0510000000000002</v>
      </c>
      <c r="U2" s="4">
        <v>1</v>
      </c>
      <c r="V2" s="10">
        <v>43174</v>
      </c>
      <c r="W2" s="11">
        <v>1</v>
      </c>
      <c r="X2" s="4">
        <v>0.23399999999999999</v>
      </c>
      <c r="Y2" s="4">
        <v>0.23399999999999999</v>
      </c>
      <c r="Z2" s="4">
        <v>1</v>
      </c>
      <c r="AA2" s="30"/>
      <c r="AB2" s="30"/>
      <c r="AC2" s="30"/>
      <c r="AD2" s="30"/>
      <c r="AE2" s="10">
        <v>42170</v>
      </c>
      <c r="AF2" s="10">
        <v>43465</v>
      </c>
      <c r="AG2" s="16"/>
      <c r="AH2" s="16"/>
      <c r="AI2" s="16"/>
      <c r="AJ2" s="16"/>
      <c r="AK2" s="16">
        <v>62900</v>
      </c>
      <c r="AL2" s="16">
        <v>74900</v>
      </c>
      <c r="AM2" s="16">
        <v>70300</v>
      </c>
      <c r="AN2" s="16">
        <v>67200</v>
      </c>
      <c r="AR2" s="9">
        <v>11.937216779300567</v>
      </c>
      <c r="AS2" s="9">
        <v>16.305566765777613</v>
      </c>
      <c r="AT2" s="9">
        <v>9.8619448206582696</v>
      </c>
      <c r="AU2" s="9">
        <v>0</v>
      </c>
      <c r="AV2" s="9">
        <v>0</v>
      </c>
      <c r="AW2" s="4" t="b">
        <v>0</v>
      </c>
      <c r="AX2" s="4" t="b">
        <v>0</v>
      </c>
      <c r="AY2" s="4">
        <v>994</v>
      </c>
      <c r="AZ2" s="4">
        <v>994</v>
      </c>
      <c r="BA2" s="9">
        <v>1233.6869264734109</v>
      </c>
      <c r="BB2" s="9">
        <v>2.6996934170794344</v>
      </c>
      <c r="BC2" s="9">
        <v>64.607104055236363</v>
      </c>
      <c r="BD2" s="12">
        <v>41.958293154898534</v>
      </c>
      <c r="BE2" s="9">
        <v>39.04541526200785</v>
      </c>
      <c r="BF2" s="9" t="s">
        <v>216</v>
      </c>
      <c r="BG2" s="9">
        <v>11.190855081766184</v>
      </c>
      <c r="BI2" s="4">
        <v>0</v>
      </c>
      <c r="BJ2" s="4" t="s">
        <v>167</v>
      </c>
      <c r="BL2" s="4">
        <v>0</v>
      </c>
      <c r="BM2" s="16"/>
      <c r="BN2" s="16"/>
      <c r="BO2" s="16"/>
      <c r="BP2" s="16"/>
      <c r="BQ2" s="16">
        <v>20000</v>
      </c>
      <c r="BR2" s="16">
        <v>20500</v>
      </c>
      <c r="BS2" s="16">
        <v>20600</v>
      </c>
      <c r="BT2" s="16">
        <v>21200</v>
      </c>
      <c r="BV2" s="4">
        <v>2.6289999999999996</v>
      </c>
      <c r="BW2" s="16"/>
      <c r="BX2" s="16"/>
      <c r="BY2" s="16"/>
      <c r="BZ2" s="16"/>
      <c r="CA2" s="16">
        <v>21600</v>
      </c>
      <c r="CB2" s="16">
        <v>24400</v>
      </c>
      <c r="CC2" s="16">
        <v>13000</v>
      </c>
      <c r="CD2" s="16">
        <v>12900</v>
      </c>
      <c r="CE2" s="16"/>
      <c r="CF2" s="16"/>
      <c r="CG2" s="16"/>
      <c r="CH2" s="16"/>
      <c r="CI2" s="16">
        <v>20000</v>
      </c>
      <c r="CJ2" s="16">
        <v>20500</v>
      </c>
      <c r="CK2" s="16">
        <v>20600</v>
      </c>
      <c r="CL2" s="16">
        <v>21200</v>
      </c>
      <c r="CM2" s="16"/>
      <c r="CN2" s="16"/>
      <c r="CO2" s="16"/>
      <c r="CP2" s="16"/>
      <c r="CQ2" s="16"/>
      <c r="CR2" s="16"/>
      <c r="CS2" s="16"/>
      <c r="CT2" s="16"/>
      <c r="CX2" s="30"/>
      <c r="CY2" s="30" t="s">
        <v>799</v>
      </c>
      <c r="CZ2" s="47"/>
      <c r="DA2" s="4">
        <v>0</v>
      </c>
      <c r="DB2" s="4">
        <v>0</v>
      </c>
      <c r="DC2" s="4">
        <v>0</v>
      </c>
      <c r="DD2" s="4">
        <v>0</v>
      </c>
      <c r="DE2" s="4">
        <v>200</v>
      </c>
      <c r="DF2" s="4">
        <v>366</v>
      </c>
      <c r="DG2" s="4">
        <v>365</v>
      </c>
      <c r="DH2" s="4">
        <v>365</v>
      </c>
      <c r="DI2" s="16">
        <f t="shared" ref="DI2:DI65" si="0">SUMPRODUCT(DA2:DH2,AG2:AN2)/SUM(DA2:DH2)</f>
        <v>69584.027777777781</v>
      </c>
      <c r="DJ2" s="16">
        <f t="shared" ref="DJ2:DJ65" si="1">SUMPRODUCT(BM2:BT2, DA2:DH2)/SUM(DA2:DH2)</f>
        <v>20648.14814814815</v>
      </c>
      <c r="DK2" s="16">
        <f t="shared" ref="DK2:DK65" si="2">SUMPRODUCT(BW2:CD2, DA2:DH2)/SUM(DA2:DH2)</f>
        <v>17518.441358024691</v>
      </c>
      <c r="DL2" s="16">
        <f t="shared" ref="DL2:DL65" si="3">SUMPRODUCT(CE2:CL2, DA2:DH2)/SUM(DA2:DH2)</f>
        <v>20648.14814814815</v>
      </c>
      <c r="DM2" s="16">
        <f t="shared" ref="DM2:DM65" si="4">SUMPRODUCT(CM2:CT2, DA2:DH2)/SUM(DA2:DH2)</f>
        <v>0</v>
      </c>
      <c r="DN2" s="22"/>
      <c r="DO2" s="4">
        <f>COUNTIFS(crashes!$G$2:$G$17624,"&gt;="&amp;S2,crashes!$G$2:$G$17624,"&lt;"&amp;T2,crashes!$D$2:$D$17624,"="&amp;C2, crashes!$S$2:$S$17624, "&gt;="&amp;AE2, crashes!$S$2:$S$17624, "&lt;="&amp;AF2, crashes!$E$2:$E$17624, "="&amp;D2 )</f>
        <v>1</v>
      </c>
      <c r="DP2" s="29">
        <f>COUNTIFS(crashes!$G$2:$G$17624,"&gt;="&amp;S2,crashes!$G$2:$G$17624,"&lt;"&amp;T2,crashes!$D$2:$D$17624,"="&amp;C2, crashes!$S$2:$S$17624, "&gt;="&amp;AE2, crashes!$S$2:$S$17624, "&lt;="&amp;AF2, crashes!$E$2:$E$17624, "="&amp;D2, crashes!$R$2:$R$17624, "=Weekday")</f>
        <v>1</v>
      </c>
      <c r="DQ2" s="29">
        <f>COUNTIFS(crashes!$G$2:$G$17624,"&gt;="&amp;S2,crashes!$G$2:$G$17624,"&lt;"&amp;T2,crashes!$D$2:$D$17624,"="&amp;C2, crashes!$S$2:$S$17624, "&gt;="&amp;AE2, crashes!$S$2:$S$17624, "&lt;="&amp;AF2, crashes!$E$2:$E$17624, "="&amp;D2, crashes!$R$2:$R$17624, "=Weekend")</f>
        <v>0</v>
      </c>
      <c r="DR2" s="30">
        <f>COUNTIFS(crashes!$G$2:$G$17624,"&gt;="&amp;S2,crashes!$G$2:$G$17624,"&lt;"&amp;T2,crashes!$D$2:$D$17624,"="&amp;C2, crashes!$S$2:$S$17624, "&gt;="&amp;AE2, crashes!$S$2:$S$17624, "&lt;="&amp;AF2, crashes!$E$2:$E$17624, "="&amp;D2,  crashes!$R$2:$R$17624, "=Weekday", crashes!$N$2:$N$17624,"=K")</f>
        <v>0</v>
      </c>
      <c r="DS2" s="30">
        <f>COUNTIFS(crashes!$G$2:$G$17624,"&gt;="&amp;S2,crashes!$G$2:$G$17624,"&lt;"&amp;T2,crashes!$D$2:$D$17624,"="&amp;C2, crashes!$S$2:$S$17624, "&gt;="&amp;AE2, crashes!$S$2:$S$17624, "&lt;="&amp;AF2, crashes!$E$2:$E$17624, "="&amp;D2,  crashes!$R$2:$R$17624, "=Weekday", crashes!$N$2:$N$17624,"=A")</f>
        <v>0</v>
      </c>
      <c r="DT2" s="30">
        <f>COUNTIFS(crashes!$G$2:$G$17624,"&gt;="&amp;S2,crashes!$G$2:$G$17624,"&lt;"&amp;T2,crashes!$D$2:$D$17624,"="&amp;C2, crashes!$S$2:$S$17624, "&gt;="&amp;AE2, crashes!$S$2:$S$17624, "&lt;="&amp;AF2, crashes!$E$2:$E$17624, "="&amp;D2,  crashes!$R$2:$R$17624, "=Weekday", crashes!$N$2:$N$17624,"=B")</f>
        <v>0</v>
      </c>
      <c r="DU2" s="30">
        <f>COUNTIFS(crashes!$G$2:$G$17624,"&gt;="&amp;S2,crashes!$G$2:$G$17624,"&lt;"&amp;T2,crashes!$D$2:$D$17624,"="&amp;C2, crashes!$S$2:$S$17624, "&gt;="&amp;AE2, crashes!$S$2:$S$17624, "&lt;="&amp;AF2, crashes!$E$2:$E$17624, "="&amp;D2,  crashes!$R$2:$R$17624, "=Weekday", crashes!$N$2:$N$17624,"=C")</f>
        <v>0</v>
      </c>
      <c r="DV2" s="30">
        <f>COUNTIFS(crashes!$G$2:$G$17624,"&gt;="&amp;S2,crashes!$G$2:$G$17624,"&lt;"&amp;T2,crashes!$D$2:$D$17624,"="&amp;C2, crashes!$S$2:$S$17624, "&gt;="&amp;AE2, crashes!$S$2:$S$17624, "&lt;="&amp;AF2, crashes!$E$2:$E$17624, "="&amp;D2,  crashes!$R$2:$R$17624, "=Weekday", crashes!$N$2:$N$17624,"=ABC")</f>
        <v>0</v>
      </c>
      <c r="DW2" s="30">
        <f>COUNTIFS(crashes!$G$2:$G$17624,"&gt;="&amp;S2,crashes!$G$2:$G$17624,"&lt;"&amp;T2,crashes!$D$2:$D$17624,"="&amp;C2, crashes!$S$2:$S$17624, "&gt;="&amp;AE2, crashes!$S$2:$S$17624, "&lt;="&amp;AF2, crashes!$E$2:$E$17624, "="&amp;D2,  crashes!$R$2:$R$17624, "=Weekday", crashes!$N$2:$N$17624,"=O")</f>
        <v>1</v>
      </c>
      <c r="DX2" s="30">
        <f>COUNTIFS(crashes!$G$2:$G$17624,"&gt;="&amp;S2,crashes!$G$2:$G$17624,"&lt;"&amp;T2,crashes!$D$2:$D$17624,"="&amp;C2, crashes!$S$2:$S$17624, "&gt;="&amp;AE2, crashes!$S$2:$S$17624, "&lt;="&amp;AF2, crashes!$E$2:$E$17624, "="&amp;D2,  crashes!$R$2:$R$17624, "=Weekend", crashes!$N$2:$N$17624,"=K")</f>
        <v>0</v>
      </c>
      <c r="DY2" s="30">
        <f>COUNTIFS(crashes!$G$2:$G$17624,"&gt;="&amp;S2,crashes!$G$2:$G$17624,"&lt;"&amp;T2,crashes!$D$2:$D$17624,"="&amp;C2, crashes!$S$2:$S$17624, "&gt;="&amp;AE2, crashes!$S$2:$S$17624, "&lt;="&amp;AF2, crashes!$E$2:$E$17624, "="&amp;D2,  crashes!$R$2:$R$17624, "=Weekend", crashes!$N$2:$N$17624,"=A")</f>
        <v>0</v>
      </c>
      <c r="DZ2" s="30">
        <f>COUNTIFS(crashes!$G$2:$G$17624,"&gt;="&amp;S2,crashes!$G$2:$G$17624,"&lt;"&amp;T2,crashes!$D$2:$D$17624,"="&amp;C2, crashes!$S$2:$S$17624, "&gt;="&amp;AE2, crashes!$S$2:$S$17624, "&lt;="&amp;AF2, crashes!$E$2:$E$17624, "="&amp;D2,  crashes!$R$2:$R$17624, "=Weekend", crashes!$N$2:$N$17624,"=B")</f>
        <v>0</v>
      </c>
      <c r="EA2" s="30">
        <f>COUNTIFS(crashes!$G$2:$G$17624,"&gt;="&amp;S2,crashes!$G$2:$G$17624,"&lt;"&amp;T2,crashes!$D$2:$D$17624,"="&amp;C2, crashes!$S$2:$S$17624, "&gt;="&amp;AE2, crashes!$S$2:$S$17624, "&lt;="&amp;AF2, crashes!$E$2:$E$17624, "="&amp;D2,  crashes!$R$2:$R$17624, "=Weekend", crashes!$N$2:$N$17624,"=C")</f>
        <v>0</v>
      </c>
      <c r="EB2" s="30">
        <f>COUNTIFS(crashes!$G$2:$G$17624,"&gt;="&amp;S2,crashes!$G$2:$G$17624,"&lt;"&amp;T2,crashes!$D$2:$D$17624,"="&amp;C2, crashes!$S$2:$S$17624, "&gt;="&amp;AE2, crashes!$S$2:$S$17624, "&lt;="&amp;AF2, crashes!$E$2:$E$17624, "="&amp;D2,  crashes!$R$2:$R$17624, "=Weekend", crashes!$N$2:$N$17624,"=ABC")</f>
        <v>0</v>
      </c>
      <c r="EC2" s="30">
        <f>COUNTIFS(crashes!$G$2:$G$17624,"&gt;="&amp;S2,crashes!$G$2:$G$17624,"&lt;"&amp;T2,crashes!$D$2:$D$17624,"="&amp;C2, crashes!$S$2:$S$17624, "&gt;="&amp;AE2, crashes!$S$2:$S$17624, "&lt;="&amp;AF2, crashes!$E$2:$E$17624, "="&amp;D2,  crashes!$R$2:$R$17624, "=Weekend", crashes!$N$2:$N$17624,"=O")</f>
        <v>0</v>
      </c>
      <c r="ED2" s="4">
        <f>DR2+DX2</f>
        <v>0</v>
      </c>
      <c r="EE2" s="4">
        <f>DS2+DY2</f>
        <v>0</v>
      </c>
      <c r="EF2" s="4">
        <f>DT2+DZ2</f>
        <v>0</v>
      </c>
      <c r="EG2" s="4">
        <f>DU2+EA2</f>
        <v>0</v>
      </c>
      <c r="EH2" s="4">
        <f>EB2+DV2</f>
        <v>0</v>
      </c>
      <c r="EI2" s="50">
        <f>SUM(ED2:EH2)</f>
        <v>0</v>
      </c>
      <c r="EJ2" s="4">
        <f>DW2+EC2</f>
        <v>1</v>
      </c>
      <c r="EK2" s="22"/>
      <c r="EL2" s="3">
        <v>2018</v>
      </c>
      <c r="EM2" s="3">
        <v>1.226</v>
      </c>
      <c r="EN2" s="3">
        <v>1.247E-2</v>
      </c>
      <c r="EO2" s="3">
        <v>6.9499999999999996E-3</v>
      </c>
      <c r="EP2" s="3">
        <v>4.7299999999999998E-3</v>
      </c>
      <c r="EQ2" s="3">
        <v>4.1200000000000004E-3</v>
      </c>
      <c r="ER2" s="3">
        <v>5.6699999999999997E-3</v>
      </c>
      <c r="ES2" s="3">
        <v>1.618E-2</v>
      </c>
      <c r="ET2" s="3">
        <v>4.829E-2</v>
      </c>
      <c r="EU2" s="3">
        <v>8.0329999999999999E-2</v>
      </c>
      <c r="EV2" s="3">
        <v>7.986E-2</v>
      </c>
      <c r="EW2" s="3">
        <v>6.6100000000000006E-2</v>
      </c>
      <c r="EX2" s="3">
        <v>5.5219999999999998E-2</v>
      </c>
      <c r="EY2" s="3">
        <v>5.6329999999999998E-2</v>
      </c>
      <c r="EZ2" s="3">
        <v>5.8950000000000002E-2</v>
      </c>
      <c r="FA2" s="3">
        <v>6.3799999999999996E-2</v>
      </c>
      <c r="FB2" s="3">
        <v>6.6780000000000006E-2</v>
      </c>
      <c r="FC2" s="3">
        <v>6.7610000000000003E-2</v>
      </c>
      <c r="FD2" s="3">
        <v>5.883E-2</v>
      </c>
      <c r="FE2" s="3">
        <v>5.577E-2</v>
      </c>
      <c r="FF2" s="3">
        <v>5.7230000000000003E-2</v>
      </c>
      <c r="FG2" s="3">
        <v>5.4710000000000002E-2</v>
      </c>
      <c r="FH2" s="3">
        <v>4.5710000000000001E-2</v>
      </c>
      <c r="FI2" s="3">
        <v>4.1579999999999999E-2</v>
      </c>
      <c r="FJ2" s="3">
        <v>3.3700000000000001E-2</v>
      </c>
      <c r="FK2" s="3">
        <v>2.3630000000000002E-2</v>
      </c>
      <c r="FL2" s="3">
        <v>2018</v>
      </c>
      <c r="FM2" s="3">
        <v>1.226</v>
      </c>
      <c r="FN2" s="3">
        <v>2018</v>
      </c>
      <c r="FO2" s="51">
        <v>1.226</v>
      </c>
      <c r="FP2" s="51">
        <v>4.2770000000000001</v>
      </c>
      <c r="FQ2" s="51">
        <v>2.487E-2</v>
      </c>
      <c r="FR2" s="51">
        <v>1.7024999999999998E-2</v>
      </c>
      <c r="FS2" s="3">
        <v>1.4509999999999999E-2</v>
      </c>
      <c r="FT2" s="3">
        <v>1.3205000000000001E-2</v>
      </c>
      <c r="FU2" s="3">
        <v>7.1149999999999998E-3</v>
      </c>
      <c r="FV2" s="3">
        <v>7.28E-3</v>
      </c>
      <c r="FW2" s="3">
        <v>1.338E-2</v>
      </c>
      <c r="FX2" s="3">
        <v>1.839E-2</v>
      </c>
      <c r="FY2" s="3">
        <v>2.5160000000000002E-2</v>
      </c>
      <c r="FZ2" s="3">
        <v>3.3030000000000004E-2</v>
      </c>
      <c r="GA2" s="3">
        <v>4.2525E-2</v>
      </c>
      <c r="GB2" s="3">
        <v>4.727E-2</v>
      </c>
      <c r="GC2" s="3">
        <v>5.3625000000000006E-2</v>
      </c>
      <c r="GD2" s="3">
        <v>5.3845000000000004E-2</v>
      </c>
      <c r="GE2" s="3">
        <v>5.5410000000000001E-2</v>
      </c>
      <c r="GF2" s="3">
        <v>5.5834999999999996E-2</v>
      </c>
      <c r="GG2" s="3">
        <v>5.6239999999999998E-2</v>
      </c>
      <c r="GH2" s="3">
        <v>5.5434999999999998E-2</v>
      </c>
      <c r="GI2" s="3">
        <v>5.2835E-2</v>
      </c>
      <c r="GJ2" s="3">
        <v>4.7829999999999998E-2</v>
      </c>
      <c r="GK2" s="3">
        <v>4.2525E-2</v>
      </c>
      <c r="GL2" s="3">
        <v>3.9150000000000004E-2</v>
      </c>
      <c r="GM2" s="3">
        <v>3.422E-2</v>
      </c>
      <c r="GN2" s="3">
        <v>2.7324999999999999E-2</v>
      </c>
      <c r="GO2" s="22"/>
      <c r="GP2" s="4">
        <v>0</v>
      </c>
      <c r="GQ2" s="4">
        <v>0</v>
      </c>
      <c r="GR2" s="4">
        <v>0</v>
      </c>
      <c r="GS2" s="4">
        <v>0</v>
      </c>
      <c r="GT2" s="4">
        <v>0</v>
      </c>
      <c r="GU2" s="4">
        <v>0</v>
      </c>
      <c r="GV2" s="4">
        <v>0</v>
      </c>
      <c r="GW2" s="4">
        <v>0</v>
      </c>
      <c r="GX2" s="4">
        <v>0</v>
      </c>
      <c r="GY2" s="4">
        <v>0</v>
      </c>
      <c r="GZ2" s="4">
        <v>0</v>
      </c>
      <c r="HA2" s="4">
        <v>0</v>
      </c>
      <c r="HB2" s="4">
        <v>0</v>
      </c>
      <c r="HC2" s="4">
        <v>0</v>
      </c>
      <c r="HD2" s="4">
        <v>0</v>
      </c>
      <c r="HE2" s="4">
        <v>0</v>
      </c>
      <c r="HF2" s="4">
        <v>0</v>
      </c>
      <c r="HG2" s="4">
        <v>0</v>
      </c>
      <c r="HH2" s="4">
        <v>0</v>
      </c>
      <c r="HI2" s="4">
        <v>0</v>
      </c>
      <c r="HJ2" s="4">
        <v>0</v>
      </c>
      <c r="HK2" s="4">
        <v>0</v>
      </c>
      <c r="HL2" s="4">
        <v>0</v>
      </c>
      <c r="HM2" s="4">
        <v>0</v>
      </c>
      <c r="HN2" s="4">
        <v>0</v>
      </c>
      <c r="HO2" s="4">
        <v>0</v>
      </c>
      <c r="HP2" s="4">
        <v>0</v>
      </c>
      <c r="HQ2" s="4">
        <v>0</v>
      </c>
      <c r="HR2" s="4">
        <v>0</v>
      </c>
      <c r="HS2" s="4">
        <v>0</v>
      </c>
      <c r="HT2" s="4">
        <v>0</v>
      </c>
      <c r="HU2" s="4">
        <v>0</v>
      </c>
      <c r="HV2" s="4">
        <v>0</v>
      </c>
      <c r="HW2" s="4">
        <v>0</v>
      </c>
      <c r="HX2" s="4">
        <v>0</v>
      </c>
      <c r="HY2" s="4">
        <v>0</v>
      </c>
      <c r="HZ2" s="4">
        <v>0</v>
      </c>
      <c r="IA2" s="4">
        <v>0</v>
      </c>
      <c r="IB2" s="4">
        <v>0</v>
      </c>
      <c r="IC2" s="4">
        <v>0</v>
      </c>
      <c r="ID2" s="4">
        <v>0</v>
      </c>
      <c r="IE2" s="4">
        <v>0</v>
      </c>
      <c r="IF2" s="4">
        <v>0</v>
      </c>
      <c r="IG2" s="4">
        <v>0</v>
      </c>
      <c r="IH2" s="4">
        <v>0</v>
      </c>
      <c r="II2" s="4">
        <v>0</v>
      </c>
      <c r="IJ2" s="4">
        <v>0</v>
      </c>
      <c r="IK2" s="4">
        <v>0</v>
      </c>
    </row>
    <row r="3" spans="1:255" s="4" customFormat="1" ht="12" customHeight="1" x14ac:dyDescent="0.2">
      <c r="A3" s="4" t="s">
        <v>66</v>
      </c>
      <c r="B3" s="4" t="s">
        <v>218</v>
      </c>
      <c r="C3" s="4">
        <v>400</v>
      </c>
      <c r="D3" s="4" t="s">
        <v>90</v>
      </c>
      <c r="E3" s="4" t="s">
        <v>67</v>
      </c>
      <c r="F3" s="4" t="s">
        <v>68</v>
      </c>
      <c r="G3" s="4">
        <v>3</v>
      </c>
      <c r="H3" s="4" t="s">
        <v>167</v>
      </c>
      <c r="I3" s="4">
        <v>0</v>
      </c>
      <c r="J3" s="4">
        <v>0</v>
      </c>
      <c r="L3" s="4">
        <v>0</v>
      </c>
      <c r="P3" s="4" t="s">
        <v>73</v>
      </c>
      <c r="Q3" s="4" t="s">
        <v>83</v>
      </c>
      <c r="R3" s="4" t="str">
        <f>Q4</f>
        <v>33°51'47.6072"N, 84°22'8.2169"W</v>
      </c>
      <c r="S3" s="4">
        <v>3.0510000000000002</v>
      </c>
      <c r="T3" s="4">
        <v>3.2810000000000001</v>
      </c>
      <c r="U3" s="4">
        <v>1</v>
      </c>
      <c r="V3" s="10">
        <v>43174</v>
      </c>
      <c r="W3" s="11">
        <v>1</v>
      </c>
      <c r="X3" s="4">
        <v>0.22999999999999998</v>
      </c>
      <c r="AA3" s="30"/>
      <c r="AB3" s="30"/>
      <c r="AC3" s="30"/>
      <c r="AD3" s="30"/>
      <c r="AE3" s="10">
        <v>42170</v>
      </c>
      <c r="AF3" s="10">
        <v>43465</v>
      </c>
      <c r="AG3" s="16"/>
      <c r="AH3" s="16"/>
      <c r="AI3" s="16"/>
      <c r="AJ3" s="16"/>
      <c r="AK3" s="16">
        <v>62900</v>
      </c>
      <c r="AL3" s="16">
        <v>74900</v>
      </c>
      <c r="AM3" s="16">
        <v>70300</v>
      </c>
      <c r="AN3" s="16">
        <v>67200</v>
      </c>
      <c r="AR3" s="9">
        <v>11.753565488978508</v>
      </c>
      <c r="AS3" s="9">
        <v>13.285274154957984</v>
      </c>
      <c r="AT3" s="9">
        <v>10.347513095687367</v>
      </c>
      <c r="AU3" s="9">
        <v>0</v>
      </c>
      <c r="AV3" s="9">
        <v>0</v>
      </c>
      <c r="AW3" s="4" t="b">
        <v>0</v>
      </c>
      <c r="AX3" s="4" t="b">
        <v>0</v>
      </c>
      <c r="AY3" s="4">
        <v>1214</v>
      </c>
      <c r="AZ3" s="4">
        <v>1214</v>
      </c>
      <c r="BA3" s="9">
        <v>627.50519586523001</v>
      </c>
      <c r="BB3" s="9">
        <v>1.5338402837447245</v>
      </c>
      <c r="BC3" s="9">
        <v>65.26681469893316</v>
      </c>
      <c r="BD3" s="9">
        <v>42.930379709960853</v>
      </c>
      <c r="BE3" s="9">
        <v>41.044026446489596</v>
      </c>
      <c r="BF3" s="9" t="s">
        <v>216</v>
      </c>
      <c r="BG3" s="9">
        <v>11.341795733822151</v>
      </c>
      <c r="BI3" s="4">
        <v>0</v>
      </c>
      <c r="BJ3" s="4" t="s">
        <v>167</v>
      </c>
      <c r="BL3" s="4">
        <v>0.23399999999999999</v>
      </c>
      <c r="BM3" s="16"/>
      <c r="BN3" s="16"/>
      <c r="BO3" s="16"/>
      <c r="BP3" s="16"/>
      <c r="BQ3" s="16">
        <v>20000</v>
      </c>
      <c r="BR3" s="16">
        <v>20500</v>
      </c>
      <c r="BS3" s="16">
        <v>20600</v>
      </c>
      <c r="BT3" s="16">
        <v>21200</v>
      </c>
      <c r="BV3" s="4">
        <v>2.3989999999999996</v>
      </c>
      <c r="BW3" s="16"/>
      <c r="BX3" s="16"/>
      <c r="BY3" s="16"/>
      <c r="BZ3" s="16"/>
      <c r="CA3" s="16">
        <v>21600</v>
      </c>
      <c r="CB3" s="16">
        <v>24400</v>
      </c>
      <c r="CC3" s="16">
        <v>13000</v>
      </c>
      <c r="CD3" s="16">
        <v>12900</v>
      </c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X3" s="30"/>
      <c r="CY3" s="30" t="s">
        <v>799</v>
      </c>
      <c r="CZ3" s="47"/>
      <c r="DA3" s="4">
        <v>0</v>
      </c>
      <c r="DB3" s="4">
        <v>0</v>
      </c>
      <c r="DC3" s="4">
        <v>0</v>
      </c>
      <c r="DD3" s="4">
        <v>0</v>
      </c>
      <c r="DE3" s="4">
        <v>200</v>
      </c>
      <c r="DF3" s="4">
        <v>366</v>
      </c>
      <c r="DG3" s="4">
        <v>365</v>
      </c>
      <c r="DH3" s="4">
        <v>365</v>
      </c>
      <c r="DI3" s="16">
        <f t="shared" si="0"/>
        <v>69584.027777777781</v>
      </c>
      <c r="DJ3" s="16">
        <f t="shared" si="1"/>
        <v>20648.14814814815</v>
      </c>
      <c r="DK3" s="16">
        <f t="shared" si="2"/>
        <v>17518.441358024691</v>
      </c>
      <c r="DL3" s="16">
        <f t="shared" si="3"/>
        <v>0</v>
      </c>
      <c r="DM3" s="16">
        <f t="shared" si="4"/>
        <v>0</v>
      </c>
      <c r="DN3" s="22"/>
      <c r="DO3" s="4">
        <f>COUNTIFS(crashes!$G$2:$G$17624,"&gt;="&amp;S3,crashes!$G$2:$G$17624,"&lt;"&amp;T3,crashes!$D$2:$D$17624,"="&amp;C3, crashes!$S$2:$S$17624, "&gt;="&amp;AE3, crashes!$S$2:$S$17624, "&lt;="&amp;AF3, crashes!$E$2:$E$17624, "="&amp;D3 )</f>
        <v>1</v>
      </c>
      <c r="DP3" s="29">
        <f>COUNTIFS(crashes!$G$2:$G$17624,"&gt;="&amp;S3,crashes!$G$2:$G$17624,"&lt;"&amp;T3,crashes!$D$2:$D$17624,"="&amp;C3, crashes!$S$2:$S$17624, "&gt;="&amp;AE3, crashes!$S$2:$S$17624, "&lt;="&amp;AF3, crashes!$E$2:$E$17624, "="&amp;D3, crashes!$R$2:$R$17624, "=Weekday")</f>
        <v>1</v>
      </c>
      <c r="DQ3" s="29">
        <f>COUNTIFS(crashes!$G$2:$G$17624,"&gt;="&amp;S3,crashes!$G$2:$G$17624,"&lt;"&amp;T3,crashes!$D$2:$D$17624,"="&amp;C3, crashes!$S$2:$S$17624, "&gt;="&amp;AE3, crashes!$S$2:$S$17624, "&lt;="&amp;AF3, crashes!$E$2:$E$17624, "="&amp;D3, crashes!$R$2:$R$17624, "=Weekend")</f>
        <v>0</v>
      </c>
      <c r="DR3" s="30">
        <f>COUNTIFS(crashes!$G$2:$G$17624,"&gt;="&amp;S3,crashes!$G$2:$G$17624,"&lt;"&amp;T3,crashes!$D$2:$D$17624,"="&amp;C3, crashes!$S$2:$S$17624, "&gt;="&amp;AE3, crashes!$S$2:$S$17624, "&lt;="&amp;AF3, crashes!$E$2:$E$17624, "="&amp;D3,  crashes!$R$2:$R$17624, "=Weekday", crashes!$N$2:$N$17624,"=K")</f>
        <v>0</v>
      </c>
      <c r="DS3" s="30">
        <f>COUNTIFS(crashes!$G$2:$G$17624,"&gt;="&amp;S3,crashes!$G$2:$G$17624,"&lt;"&amp;T3,crashes!$D$2:$D$17624,"="&amp;C3, crashes!$S$2:$S$17624, "&gt;="&amp;AE3, crashes!$S$2:$S$17624, "&lt;="&amp;AF3, crashes!$E$2:$E$17624, "="&amp;D3,  crashes!$R$2:$R$17624, "=Weekday", crashes!$N$2:$N$17624,"=A")</f>
        <v>0</v>
      </c>
      <c r="DT3" s="30">
        <f>COUNTIFS(crashes!$G$2:$G$17624,"&gt;="&amp;S3,crashes!$G$2:$G$17624,"&lt;"&amp;T3,crashes!$D$2:$D$17624,"="&amp;C3, crashes!$S$2:$S$17624, "&gt;="&amp;AE3, crashes!$S$2:$S$17624, "&lt;="&amp;AF3, crashes!$E$2:$E$17624, "="&amp;D3,  crashes!$R$2:$R$17624, "=Weekday", crashes!$N$2:$N$17624,"=B")</f>
        <v>0</v>
      </c>
      <c r="DU3" s="30">
        <f>COUNTIFS(crashes!$G$2:$G$17624,"&gt;="&amp;S3,crashes!$G$2:$G$17624,"&lt;"&amp;T3,crashes!$D$2:$D$17624,"="&amp;C3, crashes!$S$2:$S$17624, "&gt;="&amp;AE3, crashes!$S$2:$S$17624, "&lt;="&amp;AF3, crashes!$E$2:$E$17624, "="&amp;D3,  crashes!$R$2:$R$17624, "=Weekday", crashes!$N$2:$N$17624,"=C")</f>
        <v>0</v>
      </c>
      <c r="DV3" s="30">
        <f>COUNTIFS(crashes!$G$2:$G$17624,"&gt;="&amp;S3,crashes!$G$2:$G$17624,"&lt;"&amp;T3,crashes!$D$2:$D$17624,"="&amp;C3, crashes!$S$2:$S$17624, "&gt;="&amp;AE3, crashes!$S$2:$S$17624, "&lt;="&amp;AF3, crashes!$E$2:$E$17624, "="&amp;D3,  crashes!$R$2:$R$17624, "=Weekday", crashes!$N$2:$N$17624,"=ABC")</f>
        <v>0</v>
      </c>
      <c r="DW3" s="30">
        <f>COUNTIFS(crashes!$G$2:$G$17624,"&gt;="&amp;S3,crashes!$G$2:$G$17624,"&lt;"&amp;T3,crashes!$D$2:$D$17624,"="&amp;C3, crashes!$S$2:$S$17624, "&gt;="&amp;AE3, crashes!$S$2:$S$17624, "&lt;="&amp;AF3, crashes!$E$2:$E$17624, "="&amp;D3,  crashes!$R$2:$R$17624, "=Weekday", crashes!$N$2:$N$17624,"=O")</f>
        <v>1</v>
      </c>
      <c r="DX3" s="30">
        <f>COUNTIFS(crashes!$G$2:$G$17624,"&gt;="&amp;S3,crashes!$G$2:$G$17624,"&lt;"&amp;T3,crashes!$D$2:$D$17624,"="&amp;C3, crashes!$S$2:$S$17624, "&gt;="&amp;AE3, crashes!$S$2:$S$17624, "&lt;="&amp;AF3, crashes!$E$2:$E$17624, "="&amp;D3,  crashes!$R$2:$R$17624, "=Weekend", crashes!$N$2:$N$17624,"=K")</f>
        <v>0</v>
      </c>
      <c r="DY3" s="30">
        <f>COUNTIFS(crashes!$G$2:$G$17624,"&gt;="&amp;S3,crashes!$G$2:$G$17624,"&lt;"&amp;T3,crashes!$D$2:$D$17624,"="&amp;C3, crashes!$S$2:$S$17624, "&gt;="&amp;AE3, crashes!$S$2:$S$17624, "&lt;="&amp;AF3, crashes!$E$2:$E$17624, "="&amp;D3,  crashes!$R$2:$R$17624, "=Weekend", crashes!$N$2:$N$17624,"=A")</f>
        <v>0</v>
      </c>
      <c r="DZ3" s="30">
        <f>COUNTIFS(crashes!$G$2:$G$17624,"&gt;="&amp;S3,crashes!$G$2:$G$17624,"&lt;"&amp;T3,crashes!$D$2:$D$17624,"="&amp;C3, crashes!$S$2:$S$17624, "&gt;="&amp;AE3, crashes!$S$2:$S$17624, "&lt;="&amp;AF3, crashes!$E$2:$E$17624, "="&amp;D3,  crashes!$R$2:$R$17624, "=Weekend", crashes!$N$2:$N$17624,"=B")</f>
        <v>0</v>
      </c>
      <c r="EA3" s="30">
        <f>COUNTIFS(crashes!$G$2:$G$17624,"&gt;="&amp;S3,crashes!$G$2:$G$17624,"&lt;"&amp;T3,crashes!$D$2:$D$17624,"="&amp;C3, crashes!$S$2:$S$17624, "&gt;="&amp;AE3, crashes!$S$2:$S$17624, "&lt;="&amp;AF3, crashes!$E$2:$E$17624, "="&amp;D3,  crashes!$R$2:$R$17624, "=Weekend", crashes!$N$2:$N$17624,"=C")</f>
        <v>0</v>
      </c>
      <c r="EB3" s="30">
        <f>COUNTIFS(crashes!$G$2:$G$17624,"&gt;="&amp;S3,crashes!$G$2:$G$17624,"&lt;"&amp;T3,crashes!$D$2:$D$17624,"="&amp;C3, crashes!$S$2:$S$17624, "&gt;="&amp;AE3, crashes!$S$2:$S$17624, "&lt;="&amp;AF3, crashes!$E$2:$E$17624, "="&amp;D3,  crashes!$R$2:$R$17624, "=Weekend", crashes!$N$2:$N$17624,"=ABC")</f>
        <v>0</v>
      </c>
      <c r="EC3" s="30">
        <f>COUNTIFS(crashes!$G$2:$G$17624,"&gt;="&amp;S3,crashes!$G$2:$G$17624,"&lt;"&amp;T3,crashes!$D$2:$D$17624,"="&amp;C3, crashes!$S$2:$S$17624, "&gt;="&amp;AE3, crashes!$S$2:$S$17624, "&lt;="&amp;AF3, crashes!$E$2:$E$17624, "="&amp;D3,  crashes!$R$2:$R$17624, "=Weekend", crashes!$N$2:$N$17624,"=O")</f>
        <v>0</v>
      </c>
      <c r="ED3" s="4">
        <f t="shared" ref="ED3:ED66" si="5">DR3+DX3</f>
        <v>0</v>
      </c>
      <c r="EE3" s="4">
        <f t="shared" ref="EE3:EE66" si="6">DS3+DY3</f>
        <v>0</v>
      </c>
      <c r="EF3" s="4">
        <f t="shared" ref="EF3:EF66" si="7">DT3+DZ3</f>
        <v>0</v>
      </c>
      <c r="EG3" s="4">
        <f t="shared" ref="EG3:EG66" si="8">DU3+EA3</f>
        <v>0</v>
      </c>
      <c r="EH3" s="4">
        <f t="shared" ref="EH3:EH66" si="9">EB3+DV3</f>
        <v>0</v>
      </c>
      <c r="EI3" s="50">
        <f t="shared" ref="EI3:EI66" si="10">SUM(ED3:EH3)</f>
        <v>0</v>
      </c>
      <c r="EJ3" s="4">
        <f t="shared" ref="EJ3:EJ66" si="11">DW3+EC3</f>
        <v>1</v>
      </c>
      <c r="EK3" s="6"/>
      <c r="EL3" s="3">
        <v>2018</v>
      </c>
      <c r="EM3" s="3">
        <v>0.996</v>
      </c>
      <c r="EN3" s="3">
        <v>1.247E-2</v>
      </c>
      <c r="EO3" s="3">
        <v>6.9499999999999996E-3</v>
      </c>
      <c r="EP3" s="3">
        <v>4.7299999999999998E-3</v>
      </c>
      <c r="EQ3" s="3">
        <v>4.1200000000000004E-3</v>
      </c>
      <c r="ER3" s="3">
        <v>5.6699999999999997E-3</v>
      </c>
      <c r="ES3" s="3">
        <v>1.618E-2</v>
      </c>
      <c r="ET3" s="3">
        <v>4.829E-2</v>
      </c>
      <c r="EU3" s="3">
        <v>8.0329999999999999E-2</v>
      </c>
      <c r="EV3" s="3">
        <v>7.986E-2</v>
      </c>
      <c r="EW3" s="3">
        <v>6.6100000000000006E-2</v>
      </c>
      <c r="EX3" s="3">
        <v>5.5219999999999998E-2</v>
      </c>
      <c r="EY3" s="3">
        <v>5.6329999999999998E-2</v>
      </c>
      <c r="EZ3" s="3">
        <v>5.8950000000000002E-2</v>
      </c>
      <c r="FA3" s="3">
        <v>6.3799999999999996E-2</v>
      </c>
      <c r="FB3" s="3">
        <v>6.6780000000000006E-2</v>
      </c>
      <c r="FC3" s="3">
        <v>6.7610000000000003E-2</v>
      </c>
      <c r="FD3" s="3">
        <v>5.883E-2</v>
      </c>
      <c r="FE3" s="3">
        <v>5.577E-2</v>
      </c>
      <c r="FF3" s="3">
        <v>5.7230000000000003E-2</v>
      </c>
      <c r="FG3" s="3">
        <v>5.4710000000000002E-2</v>
      </c>
      <c r="FH3" s="3">
        <v>4.5710000000000001E-2</v>
      </c>
      <c r="FI3" s="3">
        <v>4.1579999999999999E-2</v>
      </c>
      <c r="FJ3" s="3">
        <v>3.3700000000000001E-2</v>
      </c>
      <c r="FK3" s="3">
        <v>2.3630000000000002E-2</v>
      </c>
      <c r="FL3" s="3">
        <v>2018</v>
      </c>
      <c r="FM3" s="3">
        <v>0.996</v>
      </c>
      <c r="FN3" s="3">
        <v>2018</v>
      </c>
      <c r="FO3" s="51">
        <v>0.996</v>
      </c>
      <c r="FP3" s="51">
        <v>4.2770000000000001</v>
      </c>
      <c r="FQ3" s="51">
        <v>2.487E-2</v>
      </c>
      <c r="FR3" s="51">
        <v>1.7024999999999998E-2</v>
      </c>
      <c r="FS3" s="3">
        <v>1.4509999999999999E-2</v>
      </c>
      <c r="FT3" s="3">
        <v>1.3205000000000001E-2</v>
      </c>
      <c r="FU3" s="3">
        <v>7.1149999999999998E-3</v>
      </c>
      <c r="FV3" s="3">
        <v>7.28E-3</v>
      </c>
      <c r="FW3" s="3">
        <v>1.338E-2</v>
      </c>
      <c r="FX3" s="3">
        <v>1.839E-2</v>
      </c>
      <c r="FY3" s="3">
        <v>2.5160000000000002E-2</v>
      </c>
      <c r="FZ3" s="3">
        <v>3.3030000000000004E-2</v>
      </c>
      <c r="GA3" s="3">
        <v>4.2525E-2</v>
      </c>
      <c r="GB3" s="3">
        <v>4.727E-2</v>
      </c>
      <c r="GC3" s="3">
        <v>5.3625000000000006E-2</v>
      </c>
      <c r="GD3" s="3">
        <v>5.3845000000000004E-2</v>
      </c>
      <c r="GE3" s="3">
        <v>5.5410000000000001E-2</v>
      </c>
      <c r="GF3" s="3">
        <v>5.5834999999999996E-2</v>
      </c>
      <c r="GG3" s="3">
        <v>5.6239999999999998E-2</v>
      </c>
      <c r="GH3" s="3">
        <v>5.5434999999999998E-2</v>
      </c>
      <c r="GI3" s="3">
        <v>5.2835E-2</v>
      </c>
      <c r="GJ3" s="3">
        <v>4.7829999999999998E-2</v>
      </c>
      <c r="GK3" s="3">
        <v>4.2525E-2</v>
      </c>
      <c r="GL3" s="3">
        <v>3.9150000000000004E-2</v>
      </c>
      <c r="GM3" s="3">
        <v>3.422E-2</v>
      </c>
      <c r="GN3" s="3">
        <v>2.7324999999999999E-2</v>
      </c>
      <c r="GO3" s="22"/>
    </row>
    <row r="4" spans="1:255" s="4" customFormat="1" ht="12" customHeight="1" x14ac:dyDescent="0.2">
      <c r="A4" s="4" t="s">
        <v>66</v>
      </c>
      <c r="B4" s="4" t="s">
        <v>218</v>
      </c>
      <c r="C4" s="4">
        <v>400</v>
      </c>
      <c r="D4" s="4" t="s">
        <v>90</v>
      </c>
      <c r="E4" s="4" t="s">
        <v>67</v>
      </c>
      <c r="F4" s="4" t="s">
        <v>68</v>
      </c>
      <c r="G4" s="4">
        <v>3</v>
      </c>
      <c r="H4" s="4" t="s">
        <v>167</v>
      </c>
      <c r="I4" s="4">
        <v>0</v>
      </c>
      <c r="J4" s="4">
        <v>0</v>
      </c>
      <c r="L4" s="4">
        <v>0</v>
      </c>
      <c r="P4" s="4" t="s">
        <v>74</v>
      </c>
      <c r="Q4" s="4" t="s">
        <v>84</v>
      </c>
      <c r="R4" s="4" t="str">
        <f>Q5</f>
        <v>33°52'3.5577"N, 84°22'3.019"W</v>
      </c>
      <c r="S4" s="4">
        <v>3.2810000000000001</v>
      </c>
      <c r="T4" s="4">
        <v>3.6030000000000002</v>
      </c>
      <c r="U4" s="4">
        <v>1</v>
      </c>
      <c r="V4" s="10">
        <v>43174</v>
      </c>
      <c r="W4" s="11">
        <v>1</v>
      </c>
      <c r="X4" s="4">
        <v>0.32200000000000006</v>
      </c>
      <c r="AA4" s="30"/>
      <c r="AB4" s="30"/>
      <c r="AC4" s="30"/>
      <c r="AD4" s="30"/>
      <c r="AE4" s="10">
        <v>42170</v>
      </c>
      <c r="AF4" s="10">
        <v>43465</v>
      </c>
      <c r="AG4" s="16"/>
      <c r="AH4" s="16"/>
      <c r="AI4" s="16"/>
      <c r="AJ4" s="16"/>
      <c r="AK4" s="16">
        <v>62900</v>
      </c>
      <c r="AL4" s="16">
        <v>74900</v>
      </c>
      <c r="AM4" s="16">
        <v>70300</v>
      </c>
      <c r="AN4" s="16">
        <v>67200</v>
      </c>
      <c r="AO4" s="4">
        <v>0.222</v>
      </c>
      <c r="AP4" s="4">
        <v>2051</v>
      </c>
      <c r="AQ4" s="4">
        <v>0.222</v>
      </c>
      <c r="AR4" s="9">
        <v>11.674059432756161</v>
      </c>
      <c r="AS4" s="9">
        <v>11.630363287729153</v>
      </c>
      <c r="AT4" s="9">
        <v>11.209083059303154</v>
      </c>
      <c r="AU4" s="9">
        <v>0</v>
      </c>
      <c r="AV4" s="9">
        <v>0</v>
      </c>
      <c r="AW4" s="4" t="b">
        <v>0</v>
      </c>
      <c r="AX4" s="4" t="b">
        <v>0</v>
      </c>
      <c r="AY4" s="4">
        <v>1700</v>
      </c>
      <c r="AZ4" s="4">
        <v>1700</v>
      </c>
      <c r="BA4" s="9">
        <v>236.76343500189543</v>
      </c>
      <c r="BB4" s="9">
        <v>1.1267864393600469</v>
      </c>
      <c r="BC4" s="9">
        <v>65.991475328269573</v>
      </c>
      <c r="BD4" s="9">
        <v>40.967611937353922</v>
      </c>
      <c r="BE4" s="9">
        <v>38.452214041844165</v>
      </c>
      <c r="BF4" s="9" t="s">
        <v>216</v>
      </c>
      <c r="BG4" s="9">
        <v>12.3360849834585</v>
      </c>
      <c r="BI4" s="4">
        <v>0</v>
      </c>
      <c r="BJ4" s="4" t="s">
        <v>167</v>
      </c>
      <c r="BL4" s="4">
        <v>0.46399999999999997</v>
      </c>
      <c r="BM4" s="16"/>
      <c r="BN4" s="16"/>
      <c r="BO4" s="16"/>
      <c r="BP4" s="16"/>
      <c r="BQ4" s="16">
        <v>20000</v>
      </c>
      <c r="BR4" s="16">
        <v>20500</v>
      </c>
      <c r="BS4" s="16">
        <v>20600</v>
      </c>
      <c r="BT4" s="16">
        <v>21200</v>
      </c>
      <c r="BV4" s="4">
        <v>2.0769999999999995</v>
      </c>
      <c r="BW4" s="16"/>
      <c r="BX4" s="16"/>
      <c r="BY4" s="16"/>
      <c r="BZ4" s="16"/>
      <c r="CA4" s="16">
        <v>21600</v>
      </c>
      <c r="CB4" s="16">
        <v>24400</v>
      </c>
      <c r="CC4" s="16">
        <v>13000</v>
      </c>
      <c r="CD4" s="16">
        <v>12900</v>
      </c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X4" s="30"/>
      <c r="CY4" s="30" t="s">
        <v>799</v>
      </c>
      <c r="CZ4" s="47"/>
      <c r="DA4" s="4">
        <v>0</v>
      </c>
      <c r="DB4" s="4">
        <v>0</v>
      </c>
      <c r="DC4" s="4">
        <v>0</v>
      </c>
      <c r="DD4" s="4">
        <v>0</v>
      </c>
      <c r="DE4" s="4">
        <v>200</v>
      </c>
      <c r="DF4" s="4">
        <v>366</v>
      </c>
      <c r="DG4" s="4">
        <v>365</v>
      </c>
      <c r="DH4" s="4">
        <v>365</v>
      </c>
      <c r="DI4" s="16">
        <f t="shared" si="0"/>
        <v>69584.027777777781</v>
      </c>
      <c r="DJ4" s="16">
        <f t="shared" si="1"/>
        <v>20648.14814814815</v>
      </c>
      <c r="DK4" s="16">
        <f t="shared" si="2"/>
        <v>17518.441358024691</v>
      </c>
      <c r="DL4" s="16">
        <f t="shared" si="3"/>
        <v>0</v>
      </c>
      <c r="DM4" s="16">
        <f t="shared" si="4"/>
        <v>0</v>
      </c>
      <c r="DN4" s="22"/>
      <c r="DO4" s="4">
        <f>COUNTIFS(crashes!$G$2:$G$17624,"&gt;="&amp;S4,crashes!$G$2:$G$17624,"&lt;"&amp;T4,crashes!$D$2:$D$17624,"="&amp;C4, crashes!$S$2:$S$17624, "&gt;="&amp;AE4, crashes!$S$2:$S$17624, "&lt;="&amp;AF4, crashes!$E$2:$E$17624, "="&amp;D4 )</f>
        <v>4</v>
      </c>
      <c r="DP4" s="29">
        <f>COUNTIFS(crashes!$G$2:$G$17624,"&gt;="&amp;S4,crashes!$G$2:$G$17624,"&lt;"&amp;T4,crashes!$D$2:$D$17624,"="&amp;C4, crashes!$S$2:$S$17624, "&gt;="&amp;AE4, crashes!$S$2:$S$17624, "&lt;="&amp;AF4, crashes!$E$2:$E$17624, "="&amp;D4, crashes!$R$2:$R$17624, "=Weekday")</f>
        <v>3</v>
      </c>
      <c r="DQ4" s="29">
        <f>COUNTIFS(crashes!$G$2:$G$17624,"&gt;="&amp;S4,crashes!$G$2:$G$17624,"&lt;"&amp;T4,crashes!$D$2:$D$17624,"="&amp;C4, crashes!$S$2:$S$17624, "&gt;="&amp;AE4, crashes!$S$2:$S$17624, "&lt;="&amp;AF4, crashes!$E$2:$E$17624, "="&amp;D4, crashes!$R$2:$R$17624, "=Weekend")</f>
        <v>1</v>
      </c>
      <c r="DR4" s="30">
        <f>COUNTIFS(crashes!$G$2:$G$17624,"&gt;="&amp;S4,crashes!$G$2:$G$17624,"&lt;"&amp;T4,crashes!$D$2:$D$17624,"="&amp;C4, crashes!$S$2:$S$17624, "&gt;="&amp;AE4, crashes!$S$2:$S$17624, "&lt;="&amp;AF4, crashes!$E$2:$E$17624, "="&amp;D4,  crashes!$R$2:$R$17624, "=Weekday", crashes!$N$2:$N$17624,"=K")</f>
        <v>0</v>
      </c>
      <c r="DS4" s="30">
        <f>COUNTIFS(crashes!$G$2:$G$17624,"&gt;="&amp;S4,crashes!$G$2:$G$17624,"&lt;"&amp;T4,crashes!$D$2:$D$17624,"="&amp;C4, crashes!$S$2:$S$17624, "&gt;="&amp;AE4, crashes!$S$2:$S$17624, "&lt;="&amp;AF4, crashes!$E$2:$E$17624, "="&amp;D4,  crashes!$R$2:$R$17624, "=Weekday", crashes!$N$2:$N$17624,"=A")</f>
        <v>0</v>
      </c>
      <c r="DT4" s="30">
        <f>COUNTIFS(crashes!$G$2:$G$17624,"&gt;="&amp;S4,crashes!$G$2:$G$17624,"&lt;"&amp;T4,crashes!$D$2:$D$17624,"="&amp;C4, crashes!$S$2:$S$17624, "&gt;="&amp;AE4, crashes!$S$2:$S$17624, "&lt;="&amp;AF4, crashes!$E$2:$E$17624, "="&amp;D4,  crashes!$R$2:$R$17624, "=Weekday", crashes!$N$2:$N$17624,"=B")</f>
        <v>0</v>
      </c>
      <c r="DU4" s="30">
        <f>COUNTIFS(crashes!$G$2:$G$17624,"&gt;="&amp;S4,crashes!$G$2:$G$17624,"&lt;"&amp;T4,crashes!$D$2:$D$17624,"="&amp;C4, crashes!$S$2:$S$17624, "&gt;="&amp;AE4, crashes!$S$2:$S$17624, "&lt;="&amp;AF4, crashes!$E$2:$E$17624, "="&amp;D4,  crashes!$R$2:$R$17624, "=Weekday", crashes!$N$2:$N$17624,"=C")</f>
        <v>0</v>
      </c>
      <c r="DV4" s="30">
        <f>COUNTIFS(crashes!$G$2:$G$17624,"&gt;="&amp;S4,crashes!$G$2:$G$17624,"&lt;"&amp;T4,crashes!$D$2:$D$17624,"="&amp;C4, crashes!$S$2:$S$17624, "&gt;="&amp;AE4, crashes!$S$2:$S$17624, "&lt;="&amp;AF4, crashes!$E$2:$E$17624, "="&amp;D4,  crashes!$R$2:$R$17624, "=Weekday", crashes!$N$2:$N$17624,"=ABC")</f>
        <v>0</v>
      </c>
      <c r="DW4" s="30">
        <f>COUNTIFS(crashes!$G$2:$G$17624,"&gt;="&amp;S4,crashes!$G$2:$G$17624,"&lt;"&amp;T4,crashes!$D$2:$D$17624,"="&amp;C4, crashes!$S$2:$S$17624, "&gt;="&amp;AE4, crashes!$S$2:$S$17624, "&lt;="&amp;AF4, crashes!$E$2:$E$17624, "="&amp;D4,  crashes!$R$2:$R$17624, "=Weekday", crashes!$N$2:$N$17624,"=O")</f>
        <v>3</v>
      </c>
      <c r="DX4" s="30">
        <f>COUNTIFS(crashes!$G$2:$G$17624,"&gt;="&amp;S4,crashes!$G$2:$G$17624,"&lt;"&amp;T4,crashes!$D$2:$D$17624,"="&amp;C4, crashes!$S$2:$S$17624, "&gt;="&amp;AE4, crashes!$S$2:$S$17624, "&lt;="&amp;AF4, crashes!$E$2:$E$17624, "="&amp;D4,  crashes!$R$2:$R$17624, "=Weekend", crashes!$N$2:$N$17624,"=K")</f>
        <v>0</v>
      </c>
      <c r="DY4" s="30">
        <f>COUNTIFS(crashes!$G$2:$G$17624,"&gt;="&amp;S4,crashes!$G$2:$G$17624,"&lt;"&amp;T4,crashes!$D$2:$D$17624,"="&amp;C4, crashes!$S$2:$S$17624, "&gt;="&amp;AE4, crashes!$S$2:$S$17624, "&lt;="&amp;AF4, crashes!$E$2:$E$17624, "="&amp;D4,  crashes!$R$2:$R$17624, "=Weekend", crashes!$N$2:$N$17624,"=A")</f>
        <v>0</v>
      </c>
      <c r="DZ4" s="30">
        <f>COUNTIFS(crashes!$G$2:$G$17624,"&gt;="&amp;S4,crashes!$G$2:$G$17624,"&lt;"&amp;T4,crashes!$D$2:$D$17624,"="&amp;C4, crashes!$S$2:$S$17624, "&gt;="&amp;AE4, crashes!$S$2:$S$17624, "&lt;="&amp;AF4, crashes!$E$2:$E$17624, "="&amp;D4,  crashes!$R$2:$R$17624, "=Weekend", crashes!$N$2:$N$17624,"=B")</f>
        <v>0</v>
      </c>
      <c r="EA4" s="30">
        <f>COUNTIFS(crashes!$G$2:$G$17624,"&gt;="&amp;S4,crashes!$G$2:$G$17624,"&lt;"&amp;T4,crashes!$D$2:$D$17624,"="&amp;C4, crashes!$S$2:$S$17624, "&gt;="&amp;AE4, crashes!$S$2:$S$17624, "&lt;="&amp;AF4, crashes!$E$2:$E$17624, "="&amp;D4,  crashes!$R$2:$R$17624, "=Weekend", crashes!$N$2:$N$17624,"=C")</f>
        <v>0</v>
      </c>
      <c r="EB4" s="30">
        <f>COUNTIFS(crashes!$G$2:$G$17624,"&gt;="&amp;S4,crashes!$G$2:$G$17624,"&lt;"&amp;T4,crashes!$D$2:$D$17624,"="&amp;C4, crashes!$S$2:$S$17624, "&gt;="&amp;AE4, crashes!$S$2:$S$17624, "&lt;="&amp;AF4, crashes!$E$2:$E$17624, "="&amp;D4,  crashes!$R$2:$R$17624, "=Weekend", crashes!$N$2:$N$17624,"=ABC")</f>
        <v>0</v>
      </c>
      <c r="EC4" s="30">
        <f>COUNTIFS(crashes!$G$2:$G$17624,"&gt;="&amp;S4,crashes!$G$2:$G$17624,"&lt;"&amp;T4,crashes!$D$2:$D$17624,"="&amp;C4, crashes!$S$2:$S$17624, "&gt;="&amp;AE4, crashes!$S$2:$S$17624, "&lt;="&amp;AF4, crashes!$E$2:$E$17624, "="&amp;D4,  crashes!$R$2:$R$17624, "=Weekend", crashes!$N$2:$N$17624,"=O")</f>
        <v>1</v>
      </c>
      <c r="ED4" s="4">
        <f t="shared" si="5"/>
        <v>0</v>
      </c>
      <c r="EE4" s="4">
        <f t="shared" si="6"/>
        <v>0</v>
      </c>
      <c r="EF4" s="4">
        <f t="shared" si="7"/>
        <v>0</v>
      </c>
      <c r="EG4" s="4">
        <f t="shared" si="8"/>
        <v>0</v>
      </c>
      <c r="EH4" s="4">
        <f t="shared" si="9"/>
        <v>0</v>
      </c>
      <c r="EI4" s="50">
        <f t="shared" si="10"/>
        <v>0</v>
      </c>
      <c r="EJ4" s="4">
        <f t="shared" si="11"/>
        <v>4</v>
      </c>
      <c r="EK4" s="6"/>
      <c r="EL4" s="3">
        <v>2018</v>
      </c>
      <c r="EM4" s="3">
        <v>0.67399999999999993</v>
      </c>
      <c r="EN4" s="3">
        <v>1.247E-2</v>
      </c>
      <c r="EO4" s="3">
        <v>6.9499999999999996E-3</v>
      </c>
      <c r="EP4" s="3">
        <v>4.7299999999999998E-3</v>
      </c>
      <c r="EQ4" s="3">
        <v>4.1200000000000004E-3</v>
      </c>
      <c r="ER4" s="3">
        <v>5.6699999999999997E-3</v>
      </c>
      <c r="ES4" s="3">
        <v>1.618E-2</v>
      </c>
      <c r="ET4" s="3">
        <v>4.829E-2</v>
      </c>
      <c r="EU4" s="3">
        <v>8.0329999999999999E-2</v>
      </c>
      <c r="EV4" s="3">
        <v>7.986E-2</v>
      </c>
      <c r="EW4" s="3">
        <v>6.6100000000000006E-2</v>
      </c>
      <c r="EX4" s="3">
        <v>5.5219999999999998E-2</v>
      </c>
      <c r="EY4" s="3">
        <v>5.6329999999999998E-2</v>
      </c>
      <c r="EZ4" s="3">
        <v>5.8950000000000002E-2</v>
      </c>
      <c r="FA4" s="3">
        <v>6.3799999999999996E-2</v>
      </c>
      <c r="FB4" s="3">
        <v>6.6780000000000006E-2</v>
      </c>
      <c r="FC4" s="3">
        <v>6.7610000000000003E-2</v>
      </c>
      <c r="FD4" s="3">
        <v>5.883E-2</v>
      </c>
      <c r="FE4" s="3">
        <v>5.577E-2</v>
      </c>
      <c r="FF4" s="3">
        <v>5.7230000000000003E-2</v>
      </c>
      <c r="FG4" s="3">
        <v>5.4710000000000002E-2</v>
      </c>
      <c r="FH4" s="3">
        <v>4.5710000000000001E-2</v>
      </c>
      <c r="FI4" s="3">
        <v>4.1579999999999999E-2</v>
      </c>
      <c r="FJ4" s="3">
        <v>3.3700000000000001E-2</v>
      </c>
      <c r="FK4" s="3">
        <v>2.3630000000000002E-2</v>
      </c>
      <c r="FL4" s="3">
        <v>2018</v>
      </c>
      <c r="FM4" s="3">
        <v>0.67399999999999993</v>
      </c>
      <c r="FN4" s="3">
        <v>2018</v>
      </c>
      <c r="FO4" s="51">
        <v>0.67399999999999993</v>
      </c>
      <c r="FP4" s="51">
        <v>4.2770000000000001</v>
      </c>
      <c r="FQ4" s="51">
        <v>2.487E-2</v>
      </c>
      <c r="FR4" s="51">
        <v>1.7024999999999998E-2</v>
      </c>
      <c r="FS4" s="3">
        <v>1.4509999999999999E-2</v>
      </c>
      <c r="FT4" s="3">
        <v>1.3205000000000001E-2</v>
      </c>
      <c r="FU4" s="3">
        <v>7.1149999999999998E-3</v>
      </c>
      <c r="FV4" s="3">
        <v>7.28E-3</v>
      </c>
      <c r="FW4" s="3">
        <v>1.338E-2</v>
      </c>
      <c r="FX4" s="3">
        <v>1.839E-2</v>
      </c>
      <c r="FY4" s="3">
        <v>2.5160000000000002E-2</v>
      </c>
      <c r="FZ4" s="3">
        <v>3.3030000000000004E-2</v>
      </c>
      <c r="GA4" s="3">
        <v>4.2525E-2</v>
      </c>
      <c r="GB4" s="3">
        <v>4.727E-2</v>
      </c>
      <c r="GC4" s="3">
        <v>5.3625000000000006E-2</v>
      </c>
      <c r="GD4" s="3">
        <v>5.3845000000000004E-2</v>
      </c>
      <c r="GE4" s="3">
        <v>5.5410000000000001E-2</v>
      </c>
      <c r="GF4" s="3">
        <v>5.5834999999999996E-2</v>
      </c>
      <c r="GG4" s="3">
        <v>5.6239999999999998E-2</v>
      </c>
      <c r="GH4" s="3">
        <v>5.5434999999999998E-2</v>
      </c>
      <c r="GI4" s="3">
        <v>5.2835E-2</v>
      </c>
      <c r="GJ4" s="3">
        <v>4.7829999999999998E-2</v>
      </c>
      <c r="GK4" s="3">
        <v>4.2525E-2</v>
      </c>
      <c r="GL4" s="3">
        <v>3.9150000000000004E-2</v>
      </c>
      <c r="GM4" s="3">
        <v>3.422E-2</v>
      </c>
      <c r="GN4" s="3">
        <v>2.7324999999999999E-2</v>
      </c>
      <c r="GO4" s="22"/>
    </row>
    <row r="5" spans="1:255" s="4" customFormat="1" ht="12" customHeight="1" x14ac:dyDescent="0.2">
      <c r="A5" s="4" t="s">
        <v>66</v>
      </c>
      <c r="B5" s="4" t="s">
        <v>218</v>
      </c>
      <c r="C5" s="4">
        <v>400</v>
      </c>
      <c r="D5" s="4" t="s">
        <v>90</v>
      </c>
      <c r="E5" s="4" t="s">
        <v>67</v>
      </c>
      <c r="F5" s="4" t="s">
        <v>68</v>
      </c>
      <c r="G5" s="4">
        <v>3</v>
      </c>
      <c r="H5" s="4" t="s">
        <v>167</v>
      </c>
      <c r="I5" s="4">
        <v>0</v>
      </c>
      <c r="J5" s="4">
        <v>0</v>
      </c>
      <c r="L5" s="4">
        <v>0</v>
      </c>
      <c r="P5" s="4" t="s">
        <v>75</v>
      </c>
      <c r="Q5" s="4" t="s">
        <v>85</v>
      </c>
      <c r="R5" s="4" t="str">
        <f>Q6</f>
        <v>33°52'9.6588"N, 84°21'57.6496"W</v>
      </c>
      <c r="S5" s="4">
        <v>3.6030000000000002</v>
      </c>
      <c r="T5" s="4">
        <v>3.7480000000000002</v>
      </c>
      <c r="U5" s="4">
        <v>1</v>
      </c>
      <c r="V5" s="10">
        <v>43174</v>
      </c>
      <c r="W5" s="11">
        <v>1</v>
      </c>
      <c r="X5" s="4">
        <v>0.14500000000000002</v>
      </c>
      <c r="AA5" s="30" t="s">
        <v>799</v>
      </c>
      <c r="AB5" s="30" t="s">
        <v>799</v>
      </c>
      <c r="AC5" s="30" t="s">
        <v>799</v>
      </c>
      <c r="AD5" s="30"/>
      <c r="AE5" s="10">
        <v>42170</v>
      </c>
      <c r="AF5" s="10">
        <v>43465</v>
      </c>
      <c r="AG5" s="16"/>
      <c r="AH5" s="16"/>
      <c r="AI5" s="16"/>
      <c r="AJ5" s="16"/>
      <c r="AK5" s="16">
        <v>62900</v>
      </c>
      <c r="AL5" s="16">
        <v>74900</v>
      </c>
      <c r="AM5" s="16">
        <v>70300</v>
      </c>
      <c r="AN5" s="16">
        <v>67200</v>
      </c>
      <c r="AR5" s="9">
        <v>12.619155275485639</v>
      </c>
      <c r="AS5" s="9">
        <v>16.50112733983817</v>
      </c>
      <c r="AT5" s="9">
        <v>12.010564224904513</v>
      </c>
      <c r="AU5" s="9">
        <v>0</v>
      </c>
      <c r="AV5" s="9">
        <v>0</v>
      </c>
      <c r="AW5" s="4" t="b">
        <v>0</v>
      </c>
      <c r="AX5" s="4" t="b">
        <v>0</v>
      </c>
      <c r="AY5" s="4">
        <v>245</v>
      </c>
      <c r="AZ5" s="4">
        <v>220</v>
      </c>
      <c r="BA5" s="9">
        <v>702.59222431624903</v>
      </c>
      <c r="BB5" s="9">
        <v>1</v>
      </c>
      <c r="BC5" s="9">
        <v>65.13745141591815</v>
      </c>
      <c r="BD5" s="9">
        <v>41.014251968162831</v>
      </c>
      <c r="BE5" s="9">
        <v>38.556523871145295</v>
      </c>
      <c r="BF5" s="9" t="s">
        <v>216</v>
      </c>
      <c r="BG5" s="9">
        <v>13.233796485041069</v>
      </c>
      <c r="BI5" s="4">
        <v>0</v>
      </c>
      <c r="BJ5" s="4" t="s">
        <v>167</v>
      </c>
      <c r="BL5" s="4">
        <v>0.78600000000000003</v>
      </c>
      <c r="BM5" s="16"/>
      <c r="BN5" s="16"/>
      <c r="BO5" s="16"/>
      <c r="BP5" s="16"/>
      <c r="BQ5" s="16">
        <v>20000</v>
      </c>
      <c r="BR5" s="16">
        <v>20500</v>
      </c>
      <c r="BS5" s="16">
        <v>20600</v>
      </c>
      <c r="BT5" s="16">
        <v>21200</v>
      </c>
      <c r="BV5" s="4">
        <v>1.9319999999999995</v>
      </c>
      <c r="BW5" s="16"/>
      <c r="BX5" s="16"/>
      <c r="BY5" s="16"/>
      <c r="BZ5" s="16"/>
      <c r="CA5" s="16">
        <v>21600</v>
      </c>
      <c r="CB5" s="16">
        <v>24400</v>
      </c>
      <c r="CC5" s="16">
        <v>13000</v>
      </c>
      <c r="CD5" s="16">
        <v>12900</v>
      </c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X5" s="30"/>
      <c r="CY5" s="30" t="s">
        <v>799</v>
      </c>
      <c r="CZ5" s="47"/>
      <c r="DA5" s="4">
        <v>0</v>
      </c>
      <c r="DB5" s="4">
        <v>0</v>
      </c>
      <c r="DC5" s="4">
        <v>0</v>
      </c>
      <c r="DD5" s="4">
        <v>0</v>
      </c>
      <c r="DE5" s="4">
        <v>200</v>
      </c>
      <c r="DF5" s="4">
        <v>366</v>
      </c>
      <c r="DG5" s="4">
        <v>365</v>
      </c>
      <c r="DH5" s="4">
        <v>365</v>
      </c>
      <c r="DI5" s="16">
        <f t="shared" si="0"/>
        <v>69584.027777777781</v>
      </c>
      <c r="DJ5" s="16">
        <f t="shared" si="1"/>
        <v>20648.14814814815</v>
      </c>
      <c r="DK5" s="16">
        <f t="shared" si="2"/>
        <v>17518.441358024691</v>
      </c>
      <c r="DL5" s="16">
        <f t="shared" si="3"/>
        <v>0</v>
      </c>
      <c r="DM5" s="16">
        <f t="shared" si="4"/>
        <v>0</v>
      </c>
      <c r="DN5" s="22"/>
      <c r="DO5" s="4">
        <f>COUNTIFS(crashes!$G$2:$G$17624,"&gt;="&amp;S5,crashes!$G$2:$G$17624,"&lt;"&amp;T5,crashes!$D$2:$D$17624,"="&amp;C5, crashes!$S$2:$S$17624, "&gt;="&amp;AE5, crashes!$S$2:$S$17624, "&lt;="&amp;AF5, crashes!$E$2:$E$17624, "="&amp;D5 )</f>
        <v>1</v>
      </c>
      <c r="DP5" s="29">
        <f>COUNTIFS(crashes!$G$2:$G$17624,"&gt;="&amp;S5,crashes!$G$2:$G$17624,"&lt;"&amp;T5,crashes!$D$2:$D$17624,"="&amp;C5, crashes!$S$2:$S$17624, "&gt;="&amp;AE5, crashes!$S$2:$S$17624, "&lt;="&amp;AF5, crashes!$E$2:$E$17624, "="&amp;D5, crashes!$R$2:$R$17624, "=Weekday")</f>
        <v>1</v>
      </c>
      <c r="DQ5" s="29">
        <f>COUNTIFS(crashes!$G$2:$G$17624,"&gt;="&amp;S5,crashes!$G$2:$G$17624,"&lt;"&amp;T5,crashes!$D$2:$D$17624,"="&amp;C5, crashes!$S$2:$S$17624, "&gt;="&amp;AE5, crashes!$S$2:$S$17624, "&lt;="&amp;AF5, crashes!$E$2:$E$17624, "="&amp;D5, crashes!$R$2:$R$17624, "=Weekend")</f>
        <v>0</v>
      </c>
      <c r="DR5" s="30">
        <f>COUNTIFS(crashes!$G$2:$G$17624,"&gt;="&amp;S5,crashes!$G$2:$G$17624,"&lt;"&amp;T5,crashes!$D$2:$D$17624,"="&amp;C5, crashes!$S$2:$S$17624, "&gt;="&amp;AE5, crashes!$S$2:$S$17624, "&lt;="&amp;AF5, crashes!$E$2:$E$17624, "="&amp;D5,  crashes!$R$2:$R$17624, "=Weekday", crashes!$N$2:$N$17624,"=K")</f>
        <v>0</v>
      </c>
      <c r="DS5" s="30">
        <f>COUNTIFS(crashes!$G$2:$G$17624,"&gt;="&amp;S5,crashes!$G$2:$G$17624,"&lt;"&amp;T5,crashes!$D$2:$D$17624,"="&amp;C5, crashes!$S$2:$S$17624, "&gt;="&amp;AE5, crashes!$S$2:$S$17624, "&lt;="&amp;AF5, crashes!$E$2:$E$17624, "="&amp;D5,  crashes!$R$2:$R$17624, "=Weekday", crashes!$N$2:$N$17624,"=A")</f>
        <v>0</v>
      </c>
      <c r="DT5" s="30">
        <f>COUNTIFS(crashes!$G$2:$G$17624,"&gt;="&amp;S5,crashes!$G$2:$G$17624,"&lt;"&amp;T5,crashes!$D$2:$D$17624,"="&amp;C5, crashes!$S$2:$S$17624, "&gt;="&amp;AE5, crashes!$S$2:$S$17624, "&lt;="&amp;AF5, crashes!$E$2:$E$17624, "="&amp;D5,  crashes!$R$2:$R$17624, "=Weekday", crashes!$N$2:$N$17624,"=B")</f>
        <v>0</v>
      </c>
      <c r="DU5" s="30">
        <f>COUNTIFS(crashes!$G$2:$G$17624,"&gt;="&amp;S5,crashes!$G$2:$G$17624,"&lt;"&amp;T5,crashes!$D$2:$D$17624,"="&amp;C5, crashes!$S$2:$S$17624, "&gt;="&amp;AE5, crashes!$S$2:$S$17624, "&lt;="&amp;AF5, crashes!$E$2:$E$17624, "="&amp;D5,  crashes!$R$2:$R$17624, "=Weekday", crashes!$N$2:$N$17624,"=C")</f>
        <v>0</v>
      </c>
      <c r="DV5" s="30">
        <f>COUNTIFS(crashes!$G$2:$G$17624,"&gt;="&amp;S5,crashes!$G$2:$G$17624,"&lt;"&amp;T5,crashes!$D$2:$D$17624,"="&amp;C5, crashes!$S$2:$S$17624, "&gt;="&amp;AE5, crashes!$S$2:$S$17624, "&lt;="&amp;AF5, crashes!$E$2:$E$17624, "="&amp;D5,  crashes!$R$2:$R$17624, "=Weekday", crashes!$N$2:$N$17624,"=ABC")</f>
        <v>0</v>
      </c>
      <c r="DW5" s="30">
        <f>COUNTIFS(crashes!$G$2:$G$17624,"&gt;="&amp;S5,crashes!$G$2:$G$17624,"&lt;"&amp;T5,crashes!$D$2:$D$17624,"="&amp;C5, crashes!$S$2:$S$17624, "&gt;="&amp;AE5, crashes!$S$2:$S$17624, "&lt;="&amp;AF5, crashes!$E$2:$E$17624, "="&amp;D5,  crashes!$R$2:$R$17624, "=Weekday", crashes!$N$2:$N$17624,"=O")</f>
        <v>1</v>
      </c>
      <c r="DX5" s="30">
        <f>COUNTIFS(crashes!$G$2:$G$17624,"&gt;="&amp;S5,crashes!$G$2:$G$17624,"&lt;"&amp;T5,crashes!$D$2:$D$17624,"="&amp;C5, crashes!$S$2:$S$17624, "&gt;="&amp;AE5, crashes!$S$2:$S$17624, "&lt;="&amp;AF5, crashes!$E$2:$E$17624, "="&amp;D5,  crashes!$R$2:$R$17624, "=Weekend", crashes!$N$2:$N$17624,"=K")</f>
        <v>0</v>
      </c>
      <c r="DY5" s="30">
        <f>COUNTIFS(crashes!$G$2:$G$17624,"&gt;="&amp;S5,crashes!$G$2:$G$17624,"&lt;"&amp;T5,crashes!$D$2:$D$17624,"="&amp;C5, crashes!$S$2:$S$17624, "&gt;="&amp;AE5, crashes!$S$2:$S$17624, "&lt;="&amp;AF5, crashes!$E$2:$E$17624, "="&amp;D5,  crashes!$R$2:$R$17624, "=Weekend", crashes!$N$2:$N$17624,"=A")</f>
        <v>0</v>
      </c>
      <c r="DZ5" s="30">
        <f>COUNTIFS(crashes!$G$2:$G$17624,"&gt;="&amp;S5,crashes!$G$2:$G$17624,"&lt;"&amp;T5,crashes!$D$2:$D$17624,"="&amp;C5, crashes!$S$2:$S$17624, "&gt;="&amp;AE5, crashes!$S$2:$S$17624, "&lt;="&amp;AF5, crashes!$E$2:$E$17624, "="&amp;D5,  crashes!$R$2:$R$17624, "=Weekend", crashes!$N$2:$N$17624,"=B")</f>
        <v>0</v>
      </c>
      <c r="EA5" s="30">
        <f>COUNTIFS(crashes!$G$2:$G$17624,"&gt;="&amp;S5,crashes!$G$2:$G$17624,"&lt;"&amp;T5,crashes!$D$2:$D$17624,"="&amp;C5, crashes!$S$2:$S$17624, "&gt;="&amp;AE5, crashes!$S$2:$S$17624, "&lt;="&amp;AF5, crashes!$E$2:$E$17624, "="&amp;D5,  crashes!$R$2:$R$17624, "=Weekend", crashes!$N$2:$N$17624,"=C")</f>
        <v>0</v>
      </c>
      <c r="EB5" s="30">
        <f>COUNTIFS(crashes!$G$2:$G$17624,"&gt;="&amp;S5,crashes!$G$2:$G$17624,"&lt;"&amp;T5,crashes!$D$2:$D$17624,"="&amp;C5, crashes!$S$2:$S$17624, "&gt;="&amp;AE5, crashes!$S$2:$S$17624, "&lt;="&amp;AF5, crashes!$E$2:$E$17624, "="&amp;D5,  crashes!$R$2:$R$17624, "=Weekend", crashes!$N$2:$N$17624,"=ABC")</f>
        <v>0</v>
      </c>
      <c r="EC5" s="30">
        <f>COUNTIFS(crashes!$G$2:$G$17624,"&gt;="&amp;S5,crashes!$G$2:$G$17624,"&lt;"&amp;T5,crashes!$D$2:$D$17624,"="&amp;C5, crashes!$S$2:$S$17624, "&gt;="&amp;AE5, crashes!$S$2:$S$17624, "&lt;="&amp;AF5, crashes!$E$2:$E$17624, "="&amp;D5,  crashes!$R$2:$R$17624, "=Weekend", crashes!$N$2:$N$17624,"=O")</f>
        <v>0</v>
      </c>
      <c r="ED5" s="4">
        <f t="shared" si="5"/>
        <v>0</v>
      </c>
      <c r="EE5" s="4">
        <f t="shared" si="6"/>
        <v>0</v>
      </c>
      <c r="EF5" s="4">
        <f t="shared" si="7"/>
        <v>0</v>
      </c>
      <c r="EG5" s="4">
        <f t="shared" si="8"/>
        <v>0</v>
      </c>
      <c r="EH5" s="4">
        <f t="shared" si="9"/>
        <v>0</v>
      </c>
      <c r="EI5" s="50">
        <f t="shared" si="10"/>
        <v>0</v>
      </c>
      <c r="EJ5" s="4">
        <f t="shared" si="11"/>
        <v>1</v>
      </c>
      <c r="EK5" s="6"/>
      <c r="EL5" s="3">
        <v>2018</v>
      </c>
      <c r="EM5" s="3">
        <v>0.52899999999999991</v>
      </c>
      <c r="EN5" s="3">
        <v>1.247E-2</v>
      </c>
      <c r="EO5" s="3">
        <v>6.9499999999999996E-3</v>
      </c>
      <c r="EP5" s="3">
        <v>4.7299999999999998E-3</v>
      </c>
      <c r="EQ5" s="3">
        <v>4.1200000000000004E-3</v>
      </c>
      <c r="ER5" s="3">
        <v>5.6699999999999997E-3</v>
      </c>
      <c r="ES5" s="3">
        <v>1.618E-2</v>
      </c>
      <c r="ET5" s="3">
        <v>4.829E-2</v>
      </c>
      <c r="EU5" s="3">
        <v>8.0329999999999999E-2</v>
      </c>
      <c r="EV5" s="3">
        <v>7.986E-2</v>
      </c>
      <c r="EW5" s="3">
        <v>6.6100000000000006E-2</v>
      </c>
      <c r="EX5" s="3">
        <v>5.5219999999999998E-2</v>
      </c>
      <c r="EY5" s="3">
        <v>5.6329999999999998E-2</v>
      </c>
      <c r="EZ5" s="3">
        <v>5.8950000000000002E-2</v>
      </c>
      <c r="FA5" s="3">
        <v>6.3799999999999996E-2</v>
      </c>
      <c r="FB5" s="3">
        <v>6.6780000000000006E-2</v>
      </c>
      <c r="FC5" s="3">
        <v>6.7610000000000003E-2</v>
      </c>
      <c r="FD5" s="3">
        <v>5.883E-2</v>
      </c>
      <c r="FE5" s="3">
        <v>5.577E-2</v>
      </c>
      <c r="FF5" s="3">
        <v>5.7230000000000003E-2</v>
      </c>
      <c r="FG5" s="3">
        <v>5.4710000000000002E-2</v>
      </c>
      <c r="FH5" s="3">
        <v>4.5710000000000001E-2</v>
      </c>
      <c r="FI5" s="3">
        <v>4.1579999999999999E-2</v>
      </c>
      <c r="FJ5" s="3">
        <v>3.3700000000000001E-2</v>
      </c>
      <c r="FK5" s="3">
        <v>2.3630000000000002E-2</v>
      </c>
      <c r="FL5" s="3">
        <v>2018</v>
      </c>
      <c r="FM5" s="3">
        <v>0.52899999999999991</v>
      </c>
      <c r="FN5" s="3">
        <v>2018</v>
      </c>
      <c r="FO5" s="51">
        <v>0.52899999999999991</v>
      </c>
      <c r="FP5" s="51">
        <v>4.2770000000000001</v>
      </c>
      <c r="FQ5" s="51">
        <v>2.487E-2</v>
      </c>
      <c r="FR5" s="51">
        <v>1.7024999999999998E-2</v>
      </c>
      <c r="FS5" s="3">
        <v>1.4509999999999999E-2</v>
      </c>
      <c r="FT5" s="3">
        <v>1.3205000000000001E-2</v>
      </c>
      <c r="FU5" s="3">
        <v>7.1149999999999998E-3</v>
      </c>
      <c r="FV5" s="3">
        <v>7.28E-3</v>
      </c>
      <c r="FW5" s="3">
        <v>1.338E-2</v>
      </c>
      <c r="FX5" s="3">
        <v>1.839E-2</v>
      </c>
      <c r="FY5" s="3">
        <v>2.5160000000000002E-2</v>
      </c>
      <c r="FZ5" s="3">
        <v>3.3030000000000004E-2</v>
      </c>
      <c r="GA5" s="3">
        <v>4.2525E-2</v>
      </c>
      <c r="GB5" s="3">
        <v>4.727E-2</v>
      </c>
      <c r="GC5" s="3">
        <v>5.3625000000000006E-2</v>
      </c>
      <c r="GD5" s="3">
        <v>5.3845000000000004E-2</v>
      </c>
      <c r="GE5" s="3">
        <v>5.5410000000000001E-2</v>
      </c>
      <c r="GF5" s="3">
        <v>5.5834999999999996E-2</v>
      </c>
      <c r="GG5" s="3">
        <v>5.6239999999999998E-2</v>
      </c>
      <c r="GH5" s="3">
        <v>5.5434999999999998E-2</v>
      </c>
      <c r="GI5" s="3">
        <v>5.2835E-2</v>
      </c>
      <c r="GJ5" s="3">
        <v>4.7829999999999998E-2</v>
      </c>
      <c r="GK5" s="3">
        <v>4.2525E-2</v>
      </c>
      <c r="GL5" s="3">
        <v>3.9150000000000004E-2</v>
      </c>
      <c r="GM5" s="3">
        <v>3.422E-2</v>
      </c>
      <c r="GN5" s="3">
        <v>2.7324999999999999E-2</v>
      </c>
      <c r="GO5" s="22"/>
    </row>
    <row r="6" spans="1:255" s="4" customFormat="1" ht="12" customHeight="1" x14ac:dyDescent="0.2">
      <c r="A6" s="4" t="s">
        <v>66</v>
      </c>
      <c r="B6" s="4" t="s">
        <v>218</v>
      </c>
      <c r="C6" s="4">
        <v>400</v>
      </c>
      <c r="D6" s="4" t="s">
        <v>90</v>
      </c>
      <c r="E6" s="4" t="s">
        <v>67</v>
      </c>
      <c r="F6" s="4" t="s">
        <v>68</v>
      </c>
      <c r="G6" s="4">
        <v>3</v>
      </c>
      <c r="H6" s="4" t="s">
        <v>167</v>
      </c>
      <c r="I6" s="4">
        <v>0</v>
      </c>
      <c r="J6" s="4">
        <v>0</v>
      </c>
      <c r="L6" s="4">
        <v>0</v>
      </c>
      <c r="P6" s="4" t="s">
        <v>76</v>
      </c>
      <c r="Q6" s="4" t="s">
        <v>86</v>
      </c>
      <c r="R6" s="4" t="s">
        <v>87</v>
      </c>
      <c r="S6" s="4">
        <v>3.7480000000000002</v>
      </c>
      <c r="T6" s="4">
        <v>3.9870000000000001</v>
      </c>
      <c r="U6" s="4">
        <v>1</v>
      </c>
      <c r="V6" s="10">
        <v>43174</v>
      </c>
      <c r="W6" s="11">
        <v>1</v>
      </c>
      <c r="X6" s="4">
        <v>0.23899999999999988</v>
      </c>
      <c r="AA6" s="30" t="s">
        <v>799</v>
      </c>
      <c r="AB6" s="30" t="s">
        <v>799</v>
      </c>
      <c r="AC6" s="30" t="s">
        <v>799</v>
      </c>
      <c r="AD6" s="30"/>
      <c r="AE6" s="10">
        <v>42170</v>
      </c>
      <c r="AF6" s="10">
        <v>43465</v>
      </c>
      <c r="AG6" s="16"/>
      <c r="AH6" s="16"/>
      <c r="AI6" s="16"/>
      <c r="AJ6" s="16"/>
      <c r="AK6" s="16">
        <v>62900</v>
      </c>
      <c r="AL6" s="16">
        <v>74900</v>
      </c>
      <c r="AM6" s="16">
        <v>70300</v>
      </c>
      <c r="AN6" s="16">
        <v>67200</v>
      </c>
      <c r="AO6" s="4">
        <v>0.23899999999999999</v>
      </c>
      <c r="AP6" s="4">
        <v>2020</v>
      </c>
      <c r="AQ6" s="4">
        <v>0.23899999999999999</v>
      </c>
      <c r="AR6" s="9">
        <v>11.832303026097366</v>
      </c>
      <c r="AS6" s="9">
        <v>12.436406628711916</v>
      </c>
      <c r="AT6" s="9">
        <v>10.876782135529778</v>
      </c>
      <c r="AU6" s="9">
        <v>0</v>
      </c>
      <c r="AV6" s="9">
        <v>0</v>
      </c>
      <c r="AW6" s="4" t="b">
        <v>0</v>
      </c>
      <c r="AX6" s="4" t="b">
        <v>0</v>
      </c>
      <c r="AY6" s="4">
        <v>1104</v>
      </c>
      <c r="AZ6" s="4">
        <v>1104</v>
      </c>
      <c r="BA6" s="9">
        <v>1260</v>
      </c>
      <c r="BB6" s="9">
        <v>1.4183101215056977</v>
      </c>
      <c r="BC6" s="9">
        <v>64.931860498375386</v>
      </c>
      <c r="BD6" s="9">
        <v>40.13861828611482</v>
      </c>
      <c r="BE6" s="9">
        <v>38.756941997459244</v>
      </c>
      <c r="BF6" s="9" t="s">
        <v>216</v>
      </c>
      <c r="BG6" s="9">
        <v>11.581045061800699</v>
      </c>
      <c r="BJ6" s="4" t="s">
        <v>167</v>
      </c>
      <c r="BL6" s="4">
        <v>0.93100000000000005</v>
      </c>
      <c r="BM6" s="16"/>
      <c r="BN6" s="16"/>
      <c r="BO6" s="16"/>
      <c r="BP6" s="16"/>
      <c r="BQ6" s="16">
        <v>20000</v>
      </c>
      <c r="BR6" s="16">
        <v>20500</v>
      </c>
      <c r="BS6" s="16">
        <v>20600</v>
      </c>
      <c r="BT6" s="16">
        <v>21200</v>
      </c>
      <c r="BV6" s="4">
        <v>1.6929999999999996</v>
      </c>
      <c r="BW6" s="16"/>
      <c r="BX6" s="16"/>
      <c r="BY6" s="16"/>
      <c r="BZ6" s="16"/>
      <c r="CA6" s="16">
        <v>21600</v>
      </c>
      <c r="CB6" s="16">
        <v>24400</v>
      </c>
      <c r="CC6" s="16">
        <v>13000</v>
      </c>
      <c r="CD6" s="16">
        <v>12900</v>
      </c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X6" s="30" t="s">
        <v>799</v>
      </c>
      <c r="CY6" s="30" t="s">
        <v>799</v>
      </c>
      <c r="CZ6" s="47"/>
      <c r="DA6" s="4">
        <v>0</v>
      </c>
      <c r="DB6" s="4">
        <v>0</v>
      </c>
      <c r="DC6" s="4">
        <v>0</v>
      </c>
      <c r="DD6" s="4">
        <v>0</v>
      </c>
      <c r="DE6" s="4">
        <v>200</v>
      </c>
      <c r="DF6" s="4">
        <v>366</v>
      </c>
      <c r="DG6" s="4">
        <v>365</v>
      </c>
      <c r="DH6" s="4">
        <v>365</v>
      </c>
      <c r="DI6" s="16">
        <f t="shared" si="0"/>
        <v>69584.027777777781</v>
      </c>
      <c r="DJ6" s="16">
        <f t="shared" si="1"/>
        <v>20648.14814814815</v>
      </c>
      <c r="DK6" s="16">
        <f t="shared" si="2"/>
        <v>17518.441358024691</v>
      </c>
      <c r="DL6" s="16">
        <f t="shared" si="3"/>
        <v>0</v>
      </c>
      <c r="DM6" s="16">
        <f t="shared" si="4"/>
        <v>0</v>
      </c>
      <c r="DN6" s="22"/>
      <c r="DO6" s="4">
        <f>COUNTIFS(crashes!$G$2:$G$17624,"&gt;="&amp;S6,crashes!$G$2:$G$17624,"&lt;"&amp;T6,crashes!$D$2:$D$17624,"="&amp;C6, crashes!$S$2:$S$17624, "&gt;="&amp;AE6, crashes!$S$2:$S$17624, "&lt;="&amp;AF6, crashes!$E$2:$E$17624, "="&amp;D6 )</f>
        <v>4</v>
      </c>
      <c r="DP6" s="29">
        <f>COUNTIFS(crashes!$G$2:$G$17624,"&gt;="&amp;S6,crashes!$G$2:$G$17624,"&lt;"&amp;T6,crashes!$D$2:$D$17624,"="&amp;C6, crashes!$S$2:$S$17624, "&gt;="&amp;AE6, crashes!$S$2:$S$17624, "&lt;="&amp;AF6, crashes!$E$2:$E$17624, "="&amp;D6, crashes!$R$2:$R$17624, "=Weekday")</f>
        <v>4</v>
      </c>
      <c r="DQ6" s="29">
        <f>COUNTIFS(crashes!$G$2:$G$17624,"&gt;="&amp;S6,crashes!$G$2:$G$17624,"&lt;"&amp;T6,crashes!$D$2:$D$17624,"="&amp;C6, crashes!$S$2:$S$17624, "&gt;="&amp;AE6, crashes!$S$2:$S$17624, "&lt;="&amp;AF6, crashes!$E$2:$E$17624, "="&amp;D6, crashes!$R$2:$R$17624, "=Weekend")</f>
        <v>0</v>
      </c>
      <c r="DR6" s="30">
        <f>COUNTIFS(crashes!$G$2:$G$17624,"&gt;="&amp;S6,crashes!$G$2:$G$17624,"&lt;"&amp;T6,crashes!$D$2:$D$17624,"="&amp;C6, crashes!$S$2:$S$17624, "&gt;="&amp;AE6, crashes!$S$2:$S$17624, "&lt;="&amp;AF6, crashes!$E$2:$E$17624, "="&amp;D6,  crashes!$R$2:$R$17624, "=Weekday", crashes!$N$2:$N$17624,"=K")</f>
        <v>0</v>
      </c>
      <c r="DS6" s="30">
        <f>COUNTIFS(crashes!$G$2:$G$17624,"&gt;="&amp;S6,crashes!$G$2:$G$17624,"&lt;"&amp;T6,crashes!$D$2:$D$17624,"="&amp;C6, crashes!$S$2:$S$17624, "&gt;="&amp;AE6, crashes!$S$2:$S$17624, "&lt;="&amp;AF6, crashes!$E$2:$E$17624, "="&amp;D6,  crashes!$R$2:$R$17624, "=Weekday", crashes!$N$2:$N$17624,"=A")</f>
        <v>0</v>
      </c>
      <c r="DT6" s="30">
        <f>COUNTIFS(crashes!$G$2:$G$17624,"&gt;="&amp;S6,crashes!$G$2:$G$17624,"&lt;"&amp;T6,crashes!$D$2:$D$17624,"="&amp;C6, crashes!$S$2:$S$17624, "&gt;="&amp;AE6, crashes!$S$2:$S$17624, "&lt;="&amp;AF6, crashes!$E$2:$E$17624, "="&amp;D6,  crashes!$R$2:$R$17624, "=Weekday", crashes!$N$2:$N$17624,"=B")</f>
        <v>0</v>
      </c>
      <c r="DU6" s="30">
        <f>COUNTIFS(crashes!$G$2:$G$17624,"&gt;="&amp;S6,crashes!$G$2:$G$17624,"&lt;"&amp;T6,crashes!$D$2:$D$17624,"="&amp;C6, crashes!$S$2:$S$17624, "&gt;="&amp;AE6, crashes!$S$2:$S$17624, "&lt;="&amp;AF6, crashes!$E$2:$E$17624, "="&amp;D6,  crashes!$R$2:$R$17624, "=Weekday", crashes!$N$2:$N$17624,"=C")</f>
        <v>2</v>
      </c>
      <c r="DV6" s="30">
        <f>COUNTIFS(crashes!$G$2:$G$17624,"&gt;="&amp;S6,crashes!$G$2:$G$17624,"&lt;"&amp;T6,crashes!$D$2:$D$17624,"="&amp;C6, crashes!$S$2:$S$17624, "&gt;="&amp;AE6, crashes!$S$2:$S$17624, "&lt;="&amp;AF6, crashes!$E$2:$E$17624, "="&amp;D6,  crashes!$R$2:$R$17624, "=Weekday", crashes!$N$2:$N$17624,"=ABC")</f>
        <v>0</v>
      </c>
      <c r="DW6" s="30">
        <f>COUNTIFS(crashes!$G$2:$G$17624,"&gt;="&amp;S6,crashes!$G$2:$G$17624,"&lt;"&amp;T6,crashes!$D$2:$D$17624,"="&amp;C6, crashes!$S$2:$S$17624, "&gt;="&amp;AE6, crashes!$S$2:$S$17624, "&lt;="&amp;AF6, crashes!$E$2:$E$17624, "="&amp;D6,  crashes!$R$2:$R$17624, "=Weekday", crashes!$N$2:$N$17624,"=O")</f>
        <v>2</v>
      </c>
      <c r="DX6" s="30">
        <f>COUNTIFS(crashes!$G$2:$G$17624,"&gt;="&amp;S6,crashes!$G$2:$G$17624,"&lt;"&amp;T6,crashes!$D$2:$D$17624,"="&amp;C6, crashes!$S$2:$S$17624, "&gt;="&amp;AE6, crashes!$S$2:$S$17624, "&lt;="&amp;AF6, crashes!$E$2:$E$17624, "="&amp;D6,  crashes!$R$2:$R$17624, "=Weekend", crashes!$N$2:$N$17624,"=K")</f>
        <v>0</v>
      </c>
      <c r="DY6" s="30">
        <f>COUNTIFS(crashes!$G$2:$G$17624,"&gt;="&amp;S6,crashes!$G$2:$G$17624,"&lt;"&amp;T6,crashes!$D$2:$D$17624,"="&amp;C6, crashes!$S$2:$S$17624, "&gt;="&amp;AE6, crashes!$S$2:$S$17624, "&lt;="&amp;AF6, crashes!$E$2:$E$17624, "="&amp;D6,  crashes!$R$2:$R$17624, "=Weekend", crashes!$N$2:$N$17624,"=A")</f>
        <v>0</v>
      </c>
      <c r="DZ6" s="30">
        <f>COUNTIFS(crashes!$G$2:$G$17624,"&gt;="&amp;S6,crashes!$G$2:$G$17624,"&lt;"&amp;T6,crashes!$D$2:$D$17624,"="&amp;C6, crashes!$S$2:$S$17624, "&gt;="&amp;AE6, crashes!$S$2:$S$17624, "&lt;="&amp;AF6, crashes!$E$2:$E$17624, "="&amp;D6,  crashes!$R$2:$R$17624, "=Weekend", crashes!$N$2:$N$17624,"=B")</f>
        <v>0</v>
      </c>
      <c r="EA6" s="30">
        <f>COUNTIFS(crashes!$G$2:$G$17624,"&gt;="&amp;S6,crashes!$G$2:$G$17624,"&lt;"&amp;T6,crashes!$D$2:$D$17624,"="&amp;C6, crashes!$S$2:$S$17624, "&gt;="&amp;AE6, crashes!$S$2:$S$17624, "&lt;="&amp;AF6, crashes!$E$2:$E$17624, "="&amp;D6,  crashes!$R$2:$R$17624, "=Weekend", crashes!$N$2:$N$17624,"=C")</f>
        <v>0</v>
      </c>
      <c r="EB6" s="30">
        <f>COUNTIFS(crashes!$G$2:$G$17624,"&gt;="&amp;S6,crashes!$G$2:$G$17624,"&lt;"&amp;T6,crashes!$D$2:$D$17624,"="&amp;C6, crashes!$S$2:$S$17624, "&gt;="&amp;AE6, crashes!$S$2:$S$17624, "&lt;="&amp;AF6, crashes!$E$2:$E$17624, "="&amp;D6,  crashes!$R$2:$R$17624, "=Weekend", crashes!$N$2:$N$17624,"=ABC")</f>
        <v>0</v>
      </c>
      <c r="EC6" s="30">
        <f>COUNTIFS(crashes!$G$2:$G$17624,"&gt;="&amp;S6,crashes!$G$2:$G$17624,"&lt;"&amp;T6,crashes!$D$2:$D$17624,"="&amp;C6, crashes!$S$2:$S$17624, "&gt;="&amp;AE6, crashes!$S$2:$S$17624, "&lt;="&amp;AF6, crashes!$E$2:$E$17624, "="&amp;D6,  crashes!$R$2:$R$17624, "=Weekend", crashes!$N$2:$N$17624,"=O")</f>
        <v>0</v>
      </c>
      <c r="ED6" s="4">
        <f t="shared" si="5"/>
        <v>0</v>
      </c>
      <c r="EE6" s="4">
        <f t="shared" si="6"/>
        <v>0</v>
      </c>
      <c r="EF6" s="4">
        <f t="shared" si="7"/>
        <v>0</v>
      </c>
      <c r="EG6" s="4">
        <f t="shared" si="8"/>
        <v>2</v>
      </c>
      <c r="EH6" s="4">
        <f t="shared" si="9"/>
        <v>0</v>
      </c>
      <c r="EI6" s="50">
        <f t="shared" si="10"/>
        <v>2</v>
      </c>
      <c r="EJ6" s="4">
        <f t="shared" si="11"/>
        <v>2</v>
      </c>
      <c r="EK6" s="6"/>
      <c r="EL6" s="3">
        <v>2018</v>
      </c>
      <c r="EM6" s="3">
        <v>0.29000000000000004</v>
      </c>
      <c r="EN6" s="3">
        <v>1.247E-2</v>
      </c>
      <c r="EO6" s="3">
        <v>6.9499999999999996E-3</v>
      </c>
      <c r="EP6" s="3">
        <v>4.7299999999999998E-3</v>
      </c>
      <c r="EQ6" s="3">
        <v>4.1200000000000004E-3</v>
      </c>
      <c r="ER6" s="3">
        <v>5.6699999999999997E-3</v>
      </c>
      <c r="ES6" s="3">
        <v>1.618E-2</v>
      </c>
      <c r="ET6" s="3">
        <v>4.829E-2</v>
      </c>
      <c r="EU6" s="3">
        <v>8.0329999999999999E-2</v>
      </c>
      <c r="EV6" s="3">
        <v>7.986E-2</v>
      </c>
      <c r="EW6" s="3">
        <v>6.6100000000000006E-2</v>
      </c>
      <c r="EX6" s="3">
        <v>5.5219999999999998E-2</v>
      </c>
      <c r="EY6" s="3">
        <v>5.6329999999999998E-2</v>
      </c>
      <c r="EZ6" s="3">
        <v>5.8950000000000002E-2</v>
      </c>
      <c r="FA6" s="3">
        <v>6.3799999999999996E-2</v>
      </c>
      <c r="FB6" s="3">
        <v>6.6780000000000006E-2</v>
      </c>
      <c r="FC6" s="3">
        <v>6.7610000000000003E-2</v>
      </c>
      <c r="FD6" s="3">
        <v>5.883E-2</v>
      </c>
      <c r="FE6" s="3">
        <v>5.577E-2</v>
      </c>
      <c r="FF6" s="3">
        <v>5.7230000000000003E-2</v>
      </c>
      <c r="FG6" s="3">
        <v>5.4710000000000002E-2</v>
      </c>
      <c r="FH6" s="3">
        <v>4.5710000000000001E-2</v>
      </c>
      <c r="FI6" s="3">
        <v>4.1579999999999999E-2</v>
      </c>
      <c r="FJ6" s="3">
        <v>3.3700000000000001E-2</v>
      </c>
      <c r="FK6" s="3">
        <v>2.3630000000000002E-2</v>
      </c>
      <c r="FL6" s="3">
        <v>2018</v>
      </c>
      <c r="FM6" s="3">
        <v>0.29000000000000004</v>
      </c>
      <c r="FN6" s="3">
        <v>2018</v>
      </c>
      <c r="FO6" s="51">
        <v>0.29000000000000004</v>
      </c>
      <c r="FP6" s="51">
        <v>4.2770000000000001</v>
      </c>
      <c r="FQ6" s="51">
        <v>2.487E-2</v>
      </c>
      <c r="FR6" s="51">
        <v>1.7024999999999998E-2</v>
      </c>
      <c r="FS6" s="3">
        <v>1.4509999999999999E-2</v>
      </c>
      <c r="FT6" s="3">
        <v>1.3205000000000001E-2</v>
      </c>
      <c r="FU6" s="3">
        <v>7.1149999999999998E-3</v>
      </c>
      <c r="FV6" s="3">
        <v>7.28E-3</v>
      </c>
      <c r="FW6" s="3">
        <v>1.338E-2</v>
      </c>
      <c r="FX6" s="3">
        <v>1.839E-2</v>
      </c>
      <c r="FY6" s="3">
        <v>2.5160000000000002E-2</v>
      </c>
      <c r="FZ6" s="3">
        <v>3.3030000000000004E-2</v>
      </c>
      <c r="GA6" s="3">
        <v>4.2525E-2</v>
      </c>
      <c r="GB6" s="3">
        <v>4.727E-2</v>
      </c>
      <c r="GC6" s="3">
        <v>5.3625000000000006E-2</v>
      </c>
      <c r="GD6" s="3">
        <v>5.3845000000000004E-2</v>
      </c>
      <c r="GE6" s="3">
        <v>5.5410000000000001E-2</v>
      </c>
      <c r="GF6" s="3">
        <v>5.5834999999999996E-2</v>
      </c>
      <c r="GG6" s="3">
        <v>5.6239999999999998E-2</v>
      </c>
      <c r="GH6" s="3">
        <v>5.5434999999999998E-2</v>
      </c>
      <c r="GI6" s="3">
        <v>5.2835E-2</v>
      </c>
      <c r="GJ6" s="3">
        <v>4.7829999999999998E-2</v>
      </c>
      <c r="GK6" s="3">
        <v>4.2525E-2</v>
      </c>
      <c r="GL6" s="3">
        <v>3.9150000000000004E-2</v>
      </c>
      <c r="GM6" s="3">
        <v>3.422E-2</v>
      </c>
      <c r="GN6" s="3">
        <v>2.7324999999999999E-2</v>
      </c>
      <c r="GO6" s="22"/>
    </row>
    <row r="7" spans="1:255" s="4" customFormat="1" ht="12" customHeight="1" x14ac:dyDescent="0.2">
      <c r="A7" s="4" t="s">
        <v>66</v>
      </c>
      <c r="B7" s="4" t="s">
        <v>218</v>
      </c>
      <c r="C7" s="4">
        <v>400</v>
      </c>
      <c r="D7" s="4" t="s">
        <v>91</v>
      </c>
      <c r="E7" s="4" t="s">
        <v>67</v>
      </c>
      <c r="F7" s="4" t="s">
        <v>68</v>
      </c>
      <c r="G7" s="4">
        <v>3</v>
      </c>
      <c r="H7" s="4" t="s">
        <v>167</v>
      </c>
      <c r="I7" s="4">
        <v>0</v>
      </c>
      <c r="J7" s="4">
        <v>0</v>
      </c>
      <c r="P7" s="4" t="s">
        <v>77</v>
      </c>
      <c r="Q7" s="4" t="s">
        <v>86</v>
      </c>
      <c r="R7" s="4" t="s">
        <v>87</v>
      </c>
      <c r="S7" s="4">
        <v>3.7480000000000002</v>
      </c>
      <c r="T7" s="4">
        <v>3.9870000000000001</v>
      </c>
      <c r="U7" s="4">
        <v>1</v>
      </c>
      <c r="V7" s="10">
        <v>43174</v>
      </c>
      <c r="W7" s="11">
        <v>1</v>
      </c>
      <c r="X7" s="4">
        <v>0.23899999999999988</v>
      </c>
      <c r="AA7" s="30" t="s">
        <v>799</v>
      </c>
      <c r="AB7" s="30" t="s">
        <v>799</v>
      </c>
      <c r="AC7" s="30" t="s">
        <v>799</v>
      </c>
      <c r="AD7" s="30"/>
      <c r="AE7" s="10">
        <v>41640</v>
      </c>
      <c r="AF7" s="10">
        <v>43465</v>
      </c>
      <c r="AG7" s="16"/>
      <c r="AH7" s="16"/>
      <c r="AI7" s="16"/>
      <c r="AJ7" s="16">
        <v>67700</v>
      </c>
      <c r="AK7" s="16">
        <v>65100</v>
      </c>
      <c r="AL7" s="16">
        <v>77200</v>
      </c>
      <c r="AM7" s="16">
        <v>74800</v>
      </c>
      <c r="AN7" s="16">
        <v>72400</v>
      </c>
      <c r="AO7" s="4">
        <v>0.23899999999999999</v>
      </c>
      <c r="AP7" s="4">
        <v>2020</v>
      </c>
      <c r="AQ7" s="4">
        <v>0.23899999999999999</v>
      </c>
      <c r="AR7" s="9">
        <v>12.086906019059056</v>
      </c>
      <c r="AS7" s="9">
        <v>12.044834593512094</v>
      </c>
      <c r="AT7" s="9">
        <v>15.692332455884673</v>
      </c>
      <c r="AU7" s="9">
        <v>0</v>
      </c>
      <c r="AV7" s="9">
        <v>0</v>
      </c>
      <c r="AW7" s="4" t="b">
        <v>0</v>
      </c>
      <c r="AX7" s="4" t="b">
        <v>0</v>
      </c>
      <c r="AY7" s="4">
        <v>1104</v>
      </c>
      <c r="AZ7" s="4">
        <v>1104</v>
      </c>
      <c r="BA7" s="9">
        <v>510.77696911614566</v>
      </c>
      <c r="BB7" s="9">
        <v>1</v>
      </c>
      <c r="BC7" s="9">
        <v>64.594872968506309</v>
      </c>
      <c r="BD7" s="9">
        <v>36.951068213481228</v>
      </c>
      <c r="BE7" s="9">
        <v>34.561573739160785</v>
      </c>
      <c r="BF7" s="9" t="s">
        <v>216</v>
      </c>
      <c r="BG7" s="9">
        <v>12.984290954913073</v>
      </c>
      <c r="BJ7" s="4" t="s">
        <v>167</v>
      </c>
      <c r="BL7" s="4">
        <v>1.6619999999999999</v>
      </c>
      <c r="BM7" s="16"/>
      <c r="BN7" s="16"/>
      <c r="BO7" s="16"/>
      <c r="BP7" s="16">
        <v>15400</v>
      </c>
      <c r="BQ7" s="16">
        <v>11300</v>
      </c>
      <c r="BR7" s="16">
        <v>11700</v>
      </c>
      <c r="BS7" s="16">
        <v>16900</v>
      </c>
      <c r="BT7" s="16">
        <v>16800</v>
      </c>
      <c r="BV7" s="4">
        <v>0.9780000000000002</v>
      </c>
      <c r="BW7" s="16"/>
      <c r="BX7" s="16"/>
      <c r="BY7" s="16"/>
      <c r="BZ7" s="16">
        <v>22700</v>
      </c>
      <c r="CA7" s="16">
        <v>20500</v>
      </c>
      <c r="CB7" s="16">
        <v>21000</v>
      </c>
      <c r="CC7" s="16">
        <v>24000</v>
      </c>
      <c r="CD7" s="16">
        <v>24400</v>
      </c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X7" s="30" t="s">
        <v>799</v>
      </c>
      <c r="CY7" s="30" t="s">
        <v>799</v>
      </c>
      <c r="CZ7" s="47"/>
      <c r="DA7" s="4">
        <v>0</v>
      </c>
      <c r="DB7" s="4">
        <v>0</v>
      </c>
      <c r="DC7" s="4">
        <v>0</v>
      </c>
      <c r="DD7" s="4">
        <v>365</v>
      </c>
      <c r="DE7" s="4">
        <v>365</v>
      </c>
      <c r="DF7" s="4">
        <v>366</v>
      </c>
      <c r="DG7" s="4">
        <v>365</v>
      </c>
      <c r="DH7" s="4">
        <v>365</v>
      </c>
      <c r="DI7" s="16">
        <f t="shared" si="0"/>
        <v>71443.15443592552</v>
      </c>
      <c r="DJ7" s="16">
        <f t="shared" si="1"/>
        <v>14418.510405257393</v>
      </c>
      <c r="DK7" s="16">
        <f t="shared" si="2"/>
        <v>22519.167579408542</v>
      </c>
      <c r="DL7" s="16">
        <f t="shared" si="3"/>
        <v>0</v>
      </c>
      <c r="DM7" s="16">
        <f t="shared" si="4"/>
        <v>0</v>
      </c>
      <c r="DN7" s="22"/>
      <c r="DO7" s="4">
        <f>COUNTIFS(crashes!$G$2:$G$17624,"&gt;="&amp;S7,crashes!$G$2:$G$17624,"&lt;"&amp;T7,crashes!$D$2:$D$17624,"="&amp;C7, crashes!$S$2:$S$17624, "&gt;="&amp;AE7, crashes!$S$2:$S$17624, "&lt;="&amp;AF7, crashes!$E$2:$E$17624, "="&amp;D7 )</f>
        <v>4</v>
      </c>
      <c r="DP7" s="29">
        <f>COUNTIFS(crashes!$G$2:$G$17624,"&gt;="&amp;S7,crashes!$G$2:$G$17624,"&lt;"&amp;T7,crashes!$D$2:$D$17624,"="&amp;C7, crashes!$S$2:$S$17624, "&gt;="&amp;AE7, crashes!$S$2:$S$17624, "&lt;="&amp;AF7, crashes!$E$2:$E$17624, "="&amp;D7, crashes!$R$2:$R$17624, "=Weekday")</f>
        <v>3</v>
      </c>
      <c r="DQ7" s="29">
        <f>COUNTIFS(crashes!$G$2:$G$17624,"&gt;="&amp;S7,crashes!$G$2:$G$17624,"&lt;"&amp;T7,crashes!$D$2:$D$17624,"="&amp;C7, crashes!$S$2:$S$17624, "&gt;="&amp;AE7, crashes!$S$2:$S$17624, "&lt;="&amp;AF7, crashes!$E$2:$E$17624, "="&amp;D7, crashes!$R$2:$R$17624, "=Weekend")</f>
        <v>1</v>
      </c>
      <c r="DR7" s="30">
        <f>COUNTIFS(crashes!$G$2:$G$17624,"&gt;="&amp;S7,crashes!$G$2:$G$17624,"&lt;"&amp;T7,crashes!$D$2:$D$17624,"="&amp;C7, crashes!$S$2:$S$17624, "&gt;="&amp;AE7, crashes!$S$2:$S$17624, "&lt;="&amp;AF7, crashes!$E$2:$E$17624, "="&amp;D7,  crashes!$R$2:$R$17624, "=Weekday", crashes!$N$2:$N$17624,"=K")</f>
        <v>0</v>
      </c>
      <c r="DS7" s="30">
        <f>COUNTIFS(crashes!$G$2:$G$17624,"&gt;="&amp;S7,crashes!$G$2:$G$17624,"&lt;"&amp;T7,crashes!$D$2:$D$17624,"="&amp;C7, crashes!$S$2:$S$17624, "&gt;="&amp;AE7, crashes!$S$2:$S$17624, "&lt;="&amp;AF7, crashes!$E$2:$E$17624, "="&amp;D7,  crashes!$R$2:$R$17624, "=Weekday", crashes!$N$2:$N$17624,"=A")</f>
        <v>0</v>
      </c>
      <c r="DT7" s="30">
        <f>COUNTIFS(crashes!$G$2:$G$17624,"&gt;="&amp;S7,crashes!$G$2:$G$17624,"&lt;"&amp;T7,crashes!$D$2:$D$17624,"="&amp;C7, crashes!$S$2:$S$17624, "&gt;="&amp;AE7, crashes!$S$2:$S$17624, "&lt;="&amp;AF7, crashes!$E$2:$E$17624, "="&amp;D7,  crashes!$R$2:$R$17624, "=Weekday", crashes!$N$2:$N$17624,"=B")</f>
        <v>0</v>
      </c>
      <c r="DU7" s="30">
        <f>COUNTIFS(crashes!$G$2:$G$17624,"&gt;="&amp;S7,crashes!$G$2:$G$17624,"&lt;"&amp;T7,crashes!$D$2:$D$17624,"="&amp;C7, crashes!$S$2:$S$17624, "&gt;="&amp;AE7, crashes!$S$2:$S$17624, "&lt;="&amp;AF7, crashes!$E$2:$E$17624, "="&amp;D7,  crashes!$R$2:$R$17624, "=Weekday", crashes!$N$2:$N$17624,"=C")</f>
        <v>0</v>
      </c>
      <c r="DV7" s="30">
        <f>COUNTIFS(crashes!$G$2:$G$17624,"&gt;="&amp;S7,crashes!$G$2:$G$17624,"&lt;"&amp;T7,crashes!$D$2:$D$17624,"="&amp;C7, crashes!$S$2:$S$17624, "&gt;="&amp;AE7, crashes!$S$2:$S$17624, "&lt;="&amp;AF7, crashes!$E$2:$E$17624, "="&amp;D7,  crashes!$R$2:$R$17624, "=Weekday", crashes!$N$2:$N$17624,"=ABC")</f>
        <v>0</v>
      </c>
      <c r="DW7" s="30">
        <f>COUNTIFS(crashes!$G$2:$G$17624,"&gt;="&amp;S7,crashes!$G$2:$G$17624,"&lt;"&amp;T7,crashes!$D$2:$D$17624,"="&amp;C7, crashes!$S$2:$S$17624, "&gt;="&amp;AE7, crashes!$S$2:$S$17624, "&lt;="&amp;AF7, crashes!$E$2:$E$17624, "="&amp;D7,  crashes!$R$2:$R$17624, "=Weekday", crashes!$N$2:$N$17624,"=O")</f>
        <v>3</v>
      </c>
      <c r="DX7" s="30">
        <f>COUNTIFS(crashes!$G$2:$G$17624,"&gt;="&amp;S7,crashes!$G$2:$G$17624,"&lt;"&amp;T7,crashes!$D$2:$D$17624,"="&amp;C7, crashes!$S$2:$S$17624, "&gt;="&amp;AE7, crashes!$S$2:$S$17624, "&lt;="&amp;AF7, crashes!$E$2:$E$17624, "="&amp;D7,  crashes!$R$2:$R$17624, "=Weekend", crashes!$N$2:$N$17624,"=K")</f>
        <v>0</v>
      </c>
      <c r="DY7" s="30">
        <f>COUNTIFS(crashes!$G$2:$G$17624,"&gt;="&amp;S7,crashes!$G$2:$G$17624,"&lt;"&amp;T7,crashes!$D$2:$D$17624,"="&amp;C7, crashes!$S$2:$S$17624, "&gt;="&amp;AE7, crashes!$S$2:$S$17624, "&lt;="&amp;AF7, crashes!$E$2:$E$17624, "="&amp;D7,  crashes!$R$2:$R$17624, "=Weekend", crashes!$N$2:$N$17624,"=A")</f>
        <v>0</v>
      </c>
      <c r="DZ7" s="30">
        <f>COUNTIFS(crashes!$G$2:$G$17624,"&gt;="&amp;S7,crashes!$G$2:$G$17624,"&lt;"&amp;T7,crashes!$D$2:$D$17624,"="&amp;C7, crashes!$S$2:$S$17624, "&gt;="&amp;AE7, crashes!$S$2:$S$17624, "&lt;="&amp;AF7, crashes!$E$2:$E$17624, "="&amp;D7,  crashes!$R$2:$R$17624, "=Weekend", crashes!$N$2:$N$17624,"=B")</f>
        <v>0</v>
      </c>
      <c r="EA7" s="30">
        <f>COUNTIFS(crashes!$G$2:$G$17624,"&gt;="&amp;S7,crashes!$G$2:$G$17624,"&lt;"&amp;T7,crashes!$D$2:$D$17624,"="&amp;C7, crashes!$S$2:$S$17624, "&gt;="&amp;AE7, crashes!$S$2:$S$17624, "&lt;="&amp;AF7, crashes!$E$2:$E$17624, "="&amp;D7,  crashes!$R$2:$R$17624, "=Weekend", crashes!$N$2:$N$17624,"=C")</f>
        <v>1</v>
      </c>
      <c r="EB7" s="30">
        <f>COUNTIFS(crashes!$G$2:$G$17624,"&gt;="&amp;S7,crashes!$G$2:$G$17624,"&lt;"&amp;T7,crashes!$D$2:$D$17624,"="&amp;C7, crashes!$S$2:$S$17624, "&gt;="&amp;AE7, crashes!$S$2:$S$17624, "&lt;="&amp;AF7, crashes!$E$2:$E$17624, "="&amp;D7,  crashes!$R$2:$R$17624, "=Weekend", crashes!$N$2:$N$17624,"=ABC")</f>
        <v>0</v>
      </c>
      <c r="EC7" s="30">
        <f>COUNTIFS(crashes!$G$2:$G$17624,"&gt;="&amp;S7,crashes!$G$2:$G$17624,"&lt;"&amp;T7,crashes!$D$2:$D$17624,"="&amp;C7, crashes!$S$2:$S$17624, "&gt;="&amp;AE7, crashes!$S$2:$S$17624, "&lt;="&amp;AF7, crashes!$E$2:$E$17624, "="&amp;D7,  crashes!$R$2:$R$17624, "=Weekend", crashes!$N$2:$N$17624,"=O")</f>
        <v>0</v>
      </c>
      <c r="ED7" s="4">
        <f t="shared" si="5"/>
        <v>0</v>
      </c>
      <c r="EE7" s="4">
        <f t="shared" si="6"/>
        <v>0</v>
      </c>
      <c r="EF7" s="4">
        <f t="shared" si="7"/>
        <v>0</v>
      </c>
      <c r="EG7" s="4">
        <f t="shared" si="8"/>
        <v>1</v>
      </c>
      <c r="EH7" s="4">
        <f t="shared" si="9"/>
        <v>0</v>
      </c>
      <c r="EI7" s="50">
        <f t="shared" si="10"/>
        <v>1</v>
      </c>
      <c r="EJ7" s="4">
        <f t="shared" si="11"/>
        <v>3</v>
      </c>
      <c r="EK7" s="6"/>
      <c r="EL7" s="3">
        <v>2018</v>
      </c>
      <c r="EM7" s="3">
        <v>0.29000000000000004</v>
      </c>
      <c r="EN7" s="3">
        <v>7.2500000000000004E-3</v>
      </c>
      <c r="EO7" s="3">
        <v>4.0800000000000003E-3</v>
      </c>
      <c r="EP7" s="3">
        <v>2.7899999999999999E-3</v>
      </c>
      <c r="EQ7" s="3">
        <v>3.3600000000000001E-3</v>
      </c>
      <c r="ER7" s="3">
        <v>8.4600000000000005E-3</v>
      </c>
      <c r="ES7" s="3">
        <v>2.6980000000000001E-2</v>
      </c>
      <c r="ET7" s="3">
        <v>5.9310000000000002E-2</v>
      </c>
      <c r="EU7" s="3">
        <v>7.2209999999999996E-2</v>
      </c>
      <c r="EV7" s="3">
        <v>7.399E-2</v>
      </c>
      <c r="EW7" s="3">
        <v>7.016E-2</v>
      </c>
      <c r="EX7" s="3">
        <v>6.5030000000000004E-2</v>
      </c>
      <c r="EY7" s="3">
        <v>6.4100000000000004E-2</v>
      </c>
      <c r="EZ7" s="3">
        <v>6.2019999999999999E-2</v>
      </c>
      <c r="FA7" s="3">
        <v>5.917E-2</v>
      </c>
      <c r="FB7" s="3">
        <v>5.9339999999999997E-2</v>
      </c>
      <c r="FC7" s="3">
        <v>6.5000000000000002E-2</v>
      </c>
      <c r="FD7" s="3">
        <v>6.83E-2</v>
      </c>
      <c r="FE7" s="3">
        <v>6.701E-2</v>
      </c>
      <c r="FF7" s="3">
        <v>6.2280000000000002E-2</v>
      </c>
      <c r="FG7" s="3">
        <v>5.3659999999999999E-2</v>
      </c>
      <c r="FH7" s="3">
        <v>3.9140000000000001E-2</v>
      </c>
      <c r="FI7" s="3">
        <v>3.1919999999999997E-2</v>
      </c>
      <c r="FJ7" s="3">
        <v>2.4240000000000001E-2</v>
      </c>
      <c r="FK7" s="3">
        <v>1.6060000000000001E-2</v>
      </c>
      <c r="FL7" s="3">
        <v>2018</v>
      </c>
      <c r="FM7" s="3">
        <v>0.29000000000000004</v>
      </c>
      <c r="FN7" s="3">
        <v>2018</v>
      </c>
      <c r="FO7" s="51">
        <v>0.29000000000000004</v>
      </c>
      <c r="FP7" s="51">
        <v>4.2770000000000001</v>
      </c>
      <c r="FQ7" s="51">
        <v>1.8305000000000002E-2</v>
      </c>
      <c r="FR7" s="51">
        <v>1.0645E-2</v>
      </c>
      <c r="FS7" s="3">
        <v>6.8500000000000002E-3</v>
      </c>
      <c r="FT7" s="3">
        <v>5.6899999999999997E-3</v>
      </c>
      <c r="FU7" s="3">
        <v>5.6349999999999994E-3</v>
      </c>
      <c r="FV7" s="3">
        <v>9.0600000000000003E-3</v>
      </c>
      <c r="FW7" s="3">
        <v>1.7230000000000002E-2</v>
      </c>
      <c r="FX7" s="3">
        <v>2.4244999999999999E-2</v>
      </c>
      <c r="FY7" s="3">
        <v>3.6089999999999997E-2</v>
      </c>
      <c r="FZ7" s="3">
        <v>4.4080000000000001E-2</v>
      </c>
      <c r="GA7" s="3">
        <v>5.2955000000000002E-2</v>
      </c>
      <c r="GB7" s="3">
        <v>5.6434999999999999E-2</v>
      </c>
      <c r="GC7" s="3">
        <v>5.7914999999999994E-2</v>
      </c>
      <c r="GD7" s="3">
        <v>5.7939999999999998E-2</v>
      </c>
      <c r="GE7" s="3">
        <v>5.6129999999999999E-2</v>
      </c>
      <c r="GF7" s="3">
        <v>5.5274999999999998E-2</v>
      </c>
      <c r="GG7" s="3">
        <v>5.4835000000000002E-2</v>
      </c>
      <c r="GH7" s="3">
        <v>5.3760000000000002E-2</v>
      </c>
      <c r="GI7" s="3">
        <v>5.1244999999999999E-2</v>
      </c>
      <c r="GJ7" s="3">
        <v>4.6015E-2</v>
      </c>
      <c r="GK7" s="3">
        <v>3.6495E-2</v>
      </c>
      <c r="GL7" s="3">
        <v>3.0800000000000001E-2</v>
      </c>
      <c r="GM7" s="3">
        <v>2.6355E-2</v>
      </c>
      <c r="GN7" s="3">
        <v>2.0725E-2</v>
      </c>
      <c r="GO7" s="22"/>
    </row>
    <row r="8" spans="1:255" s="4" customFormat="1" ht="12" customHeight="1" x14ac:dyDescent="0.2">
      <c r="A8" s="4" t="s">
        <v>66</v>
      </c>
      <c r="B8" s="4" t="s">
        <v>218</v>
      </c>
      <c r="C8" s="4">
        <v>400</v>
      </c>
      <c r="D8" s="4" t="s">
        <v>91</v>
      </c>
      <c r="E8" s="4" t="s">
        <v>67</v>
      </c>
      <c r="F8" s="4" t="s">
        <v>68</v>
      </c>
      <c r="G8" s="4">
        <v>3</v>
      </c>
      <c r="H8" s="4" t="s">
        <v>167</v>
      </c>
      <c r="I8" s="4">
        <v>0</v>
      </c>
      <c r="J8" s="4">
        <v>0</v>
      </c>
      <c r="P8" s="4" t="s">
        <v>78</v>
      </c>
      <c r="Q8" s="4" t="s">
        <v>85</v>
      </c>
      <c r="R8" s="4" t="s">
        <v>86</v>
      </c>
      <c r="S8" s="4">
        <v>3.6030000000000002</v>
      </c>
      <c r="T8" s="4">
        <v>3.7480000000000002</v>
      </c>
      <c r="U8" s="4">
        <v>1</v>
      </c>
      <c r="V8" s="10">
        <v>43174</v>
      </c>
      <c r="W8" s="11">
        <v>1</v>
      </c>
      <c r="X8" s="4">
        <v>0.14500000000000002</v>
      </c>
      <c r="AA8" s="30" t="s">
        <v>799</v>
      </c>
      <c r="AB8" s="30" t="s">
        <v>799</v>
      </c>
      <c r="AC8" s="30" t="s">
        <v>799</v>
      </c>
      <c r="AD8" s="30"/>
      <c r="AE8" s="10">
        <v>41640</v>
      </c>
      <c r="AF8" s="10">
        <v>43465</v>
      </c>
      <c r="AG8" s="16"/>
      <c r="AH8" s="16"/>
      <c r="AI8" s="16"/>
      <c r="AJ8" s="16">
        <v>67700</v>
      </c>
      <c r="AK8" s="16">
        <v>65100</v>
      </c>
      <c r="AL8" s="16">
        <v>77200</v>
      </c>
      <c r="AM8" s="16">
        <v>74800</v>
      </c>
      <c r="AN8" s="16">
        <v>72400</v>
      </c>
      <c r="AR8" s="9">
        <v>11.452951658679263</v>
      </c>
      <c r="AS8" s="9">
        <v>10.502662839574967</v>
      </c>
      <c r="AT8" s="9">
        <v>15.813173155584717</v>
      </c>
      <c r="AU8" s="9">
        <v>0</v>
      </c>
      <c r="AV8" s="9">
        <v>0</v>
      </c>
      <c r="AW8" s="4" t="b">
        <v>0</v>
      </c>
      <c r="AX8" s="4" t="b">
        <v>0</v>
      </c>
      <c r="AY8" s="4">
        <v>155</v>
      </c>
      <c r="AZ8" s="4">
        <v>187</v>
      </c>
      <c r="BA8" s="9">
        <v>722.19771099425543</v>
      </c>
      <c r="BB8" s="9">
        <v>1.2034421391566181</v>
      </c>
      <c r="BC8" s="9">
        <v>64.762926667316606</v>
      </c>
      <c r="BD8" s="9">
        <v>35.46508883230188</v>
      </c>
      <c r="BE8" s="9">
        <v>33.613607796974911</v>
      </c>
      <c r="BF8" s="9" t="s">
        <v>216</v>
      </c>
      <c r="BG8" s="9">
        <v>14.321094511049601</v>
      </c>
      <c r="BJ8" s="4" t="s">
        <v>167</v>
      </c>
      <c r="BL8" s="4">
        <v>1.9009999999999998</v>
      </c>
      <c r="BM8" s="16"/>
      <c r="BN8" s="16"/>
      <c r="BO8" s="16"/>
      <c r="BP8" s="16">
        <v>15400</v>
      </c>
      <c r="BQ8" s="16">
        <v>11300</v>
      </c>
      <c r="BR8" s="16">
        <v>11700</v>
      </c>
      <c r="BS8" s="16">
        <v>16900</v>
      </c>
      <c r="BT8" s="16">
        <v>16800</v>
      </c>
      <c r="BV8" s="4">
        <v>0.83300000000000018</v>
      </c>
      <c r="BW8" s="16"/>
      <c r="BX8" s="16"/>
      <c r="BY8" s="16"/>
      <c r="BZ8" s="16">
        <v>22700</v>
      </c>
      <c r="CA8" s="16">
        <v>20500</v>
      </c>
      <c r="CB8" s="16">
        <v>21000</v>
      </c>
      <c r="CC8" s="16">
        <v>24000</v>
      </c>
      <c r="CD8" s="16">
        <v>24400</v>
      </c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Z8" s="22"/>
      <c r="DA8" s="4">
        <v>0</v>
      </c>
      <c r="DB8" s="4">
        <v>0</v>
      </c>
      <c r="DC8" s="4">
        <v>0</v>
      </c>
      <c r="DD8" s="4">
        <v>365</v>
      </c>
      <c r="DE8" s="4">
        <v>365</v>
      </c>
      <c r="DF8" s="4">
        <v>366</v>
      </c>
      <c r="DG8" s="4">
        <v>365</v>
      </c>
      <c r="DH8" s="4">
        <v>365</v>
      </c>
      <c r="DI8" s="16">
        <f t="shared" si="0"/>
        <v>71443.15443592552</v>
      </c>
      <c r="DJ8" s="16">
        <f t="shared" si="1"/>
        <v>14418.510405257393</v>
      </c>
      <c r="DK8" s="16">
        <f t="shared" si="2"/>
        <v>22519.167579408542</v>
      </c>
      <c r="DL8" s="16">
        <f t="shared" si="3"/>
        <v>0</v>
      </c>
      <c r="DM8" s="16">
        <f t="shared" si="4"/>
        <v>0</v>
      </c>
      <c r="DN8" s="22"/>
      <c r="DO8" s="4">
        <f>COUNTIFS(crashes!$G$2:$G$17624,"&gt;="&amp;S8,crashes!$G$2:$G$17624,"&lt;"&amp;T8,crashes!$D$2:$D$17624,"="&amp;C8, crashes!$S$2:$S$17624, "&gt;="&amp;AE8, crashes!$S$2:$S$17624, "&lt;="&amp;AF8, crashes!$E$2:$E$17624, "="&amp;D8 )</f>
        <v>4</v>
      </c>
      <c r="DP8" s="29">
        <f>COUNTIFS(crashes!$G$2:$G$17624,"&gt;="&amp;S8,crashes!$G$2:$G$17624,"&lt;"&amp;T8,crashes!$D$2:$D$17624,"="&amp;C8, crashes!$S$2:$S$17624, "&gt;="&amp;AE8, crashes!$S$2:$S$17624, "&lt;="&amp;AF8, crashes!$E$2:$E$17624, "="&amp;D8, crashes!$R$2:$R$17624, "=Weekday")</f>
        <v>4</v>
      </c>
      <c r="DQ8" s="29">
        <f>COUNTIFS(crashes!$G$2:$G$17624,"&gt;="&amp;S8,crashes!$G$2:$G$17624,"&lt;"&amp;T8,crashes!$D$2:$D$17624,"="&amp;C8, crashes!$S$2:$S$17624, "&gt;="&amp;AE8, crashes!$S$2:$S$17624, "&lt;="&amp;AF8, crashes!$E$2:$E$17624, "="&amp;D8, crashes!$R$2:$R$17624, "=Weekend")</f>
        <v>0</v>
      </c>
      <c r="DR8" s="30">
        <f>COUNTIFS(crashes!$G$2:$G$17624,"&gt;="&amp;S8,crashes!$G$2:$G$17624,"&lt;"&amp;T8,crashes!$D$2:$D$17624,"="&amp;C8, crashes!$S$2:$S$17624, "&gt;="&amp;AE8, crashes!$S$2:$S$17624, "&lt;="&amp;AF8, crashes!$E$2:$E$17624, "="&amp;D8,  crashes!$R$2:$R$17624, "=Weekday", crashes!$N$2:$N$17624,"=K")</f>
        <v>0</v>
      </c>
      <c r="DS8" s="30">
        <f>COUNTIFS(crashes!$G$2:$G$17624,"&gt;="&amp;S8,crashes!$G$2:$G$17624,"&lt;"&amp;T8,crashes!$D$2:$D$17624,"="&amp;C8, crashes!$S$2:$S$17624, "&gt;="&amp;AE8, crashes!$S$2:$S$17624, "&lt;="&amp;AF8, crashes!$E$2:$E$17624, "="&amp;D8,  crashes!$R$2:$R$17624, "=Weekday", crashes!$N$2:$N$17624,"=A")</f>
        <v>0</v>
      </c>
      <c r="DT8" s="30">
        <f>COUNTIFS(crashes!$G$2:$G$17624,"&gt;="&amp;S8,crashes!$G$2:$G$17624,"&lt;"&amp;T8,crashes!$D$2:$D$17624,"="&amp;C8, crashes!$S$2:$S$17624, "&gt;="&amp;AE8, crashes!$S$2:$S$17624, "&lt;="&amp;AF8, crashes!$E$2:$E$17624, "="&amp;D8,  crashes!$R$2:$R$17624, "=Weekday", crashes!$N$2:$N$17624,"=B")</f>
        <v>0</v>
      </c>
      <c r="DU8" s="30">
        <f>COUNTIFS(crashes!$G$2:$G$17624,"&gt;="&amp;S8,crashes!$G$2:$G$17624,"&lt;"&amp;T8,crashes!$D$2:$D$17624,"="&amp;C8, crashes!$S$2:$S$17624, "&gt;="&amp;AE8, crashes!$S$2:$S$17624, "&lt;="&amp;AF8, crashes!$E$2:$E$17624, "="&amp;D8,  crashes!$R$2:$R$17624, "=Weekday", crashes!$N$2:$N$17624,"=C")</f>
        <v>1</v>
      </c>
      <c r="DV8" s="30">
        <f>COUNTIFS(crashes!$G$2:$G$17624,"&gt;="&amp;S8,crashes!$G$2:$G$17624,"&lt;"&amp;T8,crashes!$D$2:$D$17624,"="&amp;C8, crashes!$S$2:$S$17624, "&gt;="&amp;AE8, crashes!$S$2:$S$17624, "&lt;="&amp;AF8, crashes!$E$2:$E$17624, "="&amp;D8,  crashes!$R$2:$R$17624, "=Weekday", crashes!$N$2:$N$17624,"=ABC")</f>
        <v>0</v>
      </c>
      <c r="DW8" s="30">
        <f>COUNTIFS(crashes!$G$2:$G$17624,"&gt;="&amp;S8,crashes!$G$2:$G$17624,"&lt;"&amp;T8,crashes!$D$2:$D$17624,"="&amp;C8, crashes!$S$2:$S$17624, "&gt;="&amp;AE8, crashes!$S$2:$S$17624, "&lt;="&amp;AF8, crashes!$E$2:$E$17624, "="&amp;D8,  crashes!$R$2:$R$17624, "=Weekday", crashes!$N$2:$N$17624,"=O")</f>
        <v>3</v>
      </c>
      <c r="DX8" s="30">
        <f>COUNTIFS(crashes!$G$2:$G$17624,"&gt;="&amp;S8,crashes!$G$2:$G$17624,"&lt;"&amp;T8,crashes!$D$2:$D$17624,"="&amp;C8, crashes!$S$2:$S$17624, "&gt;="&amp;AE8, crashes!$S$2:$S$17624, "&lt;="&amp;AF8, crashes!$E$2:$E$17624, "="&amp;D8,  crashes!$R$2:$R$17624, "=Weekend", crashes!$N$2:$N$17624,"=K")</f>
        <v>0</v>
      </c>
      <c r="DY8" s="30">
        <f>COUNTIFS(crashes!$G$2:$G$17624,"&gt;="&amp;S8,crashes!$G$2:$G$17624,"&lt;"&amp;T8,crashes!$D$2:$D$17624,"="&amp;C8, crashes!$S$2:$S$17624, "&gt;="&amp;AE8, crashes!$S$2:$S$17624, "&lt;="&amp;AF8, crashes!$E$2:$E$17624, "="&amp;D8,  crashes!$R$2:$R$17624, "=Weekend", crashes!$N$2:$N$17624,"=A")</f>
        <v>0</v>
      </c>
      <c r="DZ8" s="30">
        <f>COUNTIFS(crashes!$G$2:$G$17624,"&gt;="&amp;S8,crashes!$G$2:$G$17624,"&lt;"&amp;T8,crashes!$D$2:$D$17624,"="&amp;C8, crashes!$S$2:$S$17624, "&gt;="&amp;AE8, crashes!$S$2:$S$17624, "&lt;="&amp;AF8, crashes!$E$2:$E$17624, "="&amp;D8,  crashes!$R$2:$R$17624, "=Weekend", crashes!$N$2:$N$17624,"=B")</f>
        <v>0</v>
      </c>
      <c r="EA8" s="30">
        <f>COUNTIFS(crashes!$G$2:$G$17624,"&gt;="&amp;S8,crashes!$G$2:$G$17624,"&lt;"&amp;T8,crashes!$D$2:$D$17624,"="&amp;C8, crashes!$S$2:$S$17624, "&gt;="&amp;AE8, crashes!$S$2:$S$17624, "&lt;="&amp;AF8, crashes!$E$2:$E$17624, "="&amp;D8,  crashes!$R$2:$R$17624, "=Weekend", crashes!$N$2:$N$17624,"=C")</f>
        <v>0</v>
      </c>
      <c r="EB8" s="30">
        <f>COUNTIFS(crashes!$G$2:$G$17624,"&gt;="&amp;S8,crashes!$G$2:$G$17624,"&lt;"&amp;T8,crashes!$D$2:$D$17624,"="&amp;C8, crashes!$S$2:$S$17624, "&gt;="&amp;AE8, crashes!$S$2:$S$17624, "&lt;="&amp;AF8, crashes!$E$2:$E$17624, "="&amp;D8,  crashes!$R$2:$R$17624, "=Weekend", crashes!$N$2:$N$17624,"=ABC")</f>
        <v>0</v>
      </c>
      <c r="EC8" s="30">
        <f>COUNTIFS(crashes!$G$2:$G$17624,"&gt;="&amp;S8,crashes!$G$2:$G$17624,"&lt;"&amp;T8,crashes!$D$2:$D$17624,"="&amp;C8, crashes!$S$2:$S$17624, "&gt;="&amp;AE8, crashes!$S$2:$S$17624, "&lt;="&amp;AF8, crashes!$E$2:$E$17624, "="&amp;D8,  crashes!$R$2:$R$17624, "=Weekend", crashes!$N$2:$N$17624,"=O")</f>
        <v>0</v>
      </c>
      <c r="ED8" s="4">
        <f t="shared" si="5"/>
        <v>0</v>
      </c>
      <c r="EE8" s="4">
        <f t="shared" si="6"/>
        <v>0</v>
      </c>
      <c r="EF8" s="4">
        <f t="shared" si="7"/>
        <v>0</v>
      </c>
      <c r="EG8" s="4">
        <f t="shared" si="8"/>
        <v>1</v>
      </c>
      <c r="EH8" s="4">
        <f t="shared" si="9"/>
        <v>0</v>
      </c>
      <c r="EI8" s="50">
        <f t="shared" si="10"/>
        <v>1</v>
      </c>
      <c r="EJ8" s="4">
        <f t="shared" si="11"/>
        <v>3</v>
      </c>
      <c r="EK8" s="6"/>
      <c r="EL8" s="3">
        <v>2018</v>
      </c>
      <c r="EM8" s="3">
        <v>0.52899999999999991</v>
      </c>
      <c r="EN8" s="3">
        <v>7.2500000000000004E-3</v>
      </c>
      <c r="EO8" s="3">
        <v>4.0800000000000003E-3</v>
      </c>
      <c r="EP8" s="3">
        <v>2.7899999999999999E-3</v>
      </c>
      <c r="EQ8" s="3">
        <v>3.3600000000000001E-3</v>
      </c>
      <c r="ER8" s="3">
        <v>8.4600000000000005E-3</v>
      </c>
      <c r="ES8" s="3">
        <v>2.6980000000000001E-2</v>
      </c>
      <c r="ET8" s="3">
        <v>5.9310000000000002E-2</v>
      </c>
      <c r="EU8" s="3">
        <v>7.2209999999999996E-2</v>
      </c>
      <c r="EV8" s="3">
        <v>7.399E-2</v>
      </c>
      <c r="EW8" s="3">
        <v>7.016E-2</v>
      </c>
      <c r="EX8" s="3">
        <v>6.5030000000000004E-2</v>
      </c>
      <c r="EY8" s="3">
        <v>6.4100000000000004E-2</v>
      </c>
      <c r="EZ8" s="3">
        <v>6.2019999999999999E-2</v>
      </c>
      <c r="FA8" s="3">
        <v>5.917E-2</v>
      </c>
      <c r="FB8" s="3">
        <v>5.9339999999999997E-2</v>
      </c>
      <c r="FC8" s="3">
        <v>6.5000000000000002E-2</v>
      </c>
      <c r="FD8" s="3">
        <v>6.83E-2</v>
      </c>
      <c r="FE8" s="3">
        <v>6.701E-2</v>
      </c>
      <c r="FF8" s="3">
        <v>6.2280000000000002E-2</v>
      </c>
      <c r="FG8" s="3">
        <v>5.3659999999999999E-2</v>
      </c>
      <c r="FH8" s="3">
        <v>3.9140000000000001E-2</v>
      </c>
      <c r="FI8" s="3">
        <v>3.1919999999999997E-2</v>
      </c>
      <c r="FJ8" s="3">
        <v>2.4240000000000001E-2</v>
      </c>
      <c r="FK8" s="3">
        <v>1.6060000000000001E-2</v>
      </c>
      <c r="FL8" s="3">
        <v>2018</v>
      </c>
      <c r="FM8" s="3">
        <v>0.52899999999999991</v>
      </c>
      <c r="FN8" s="3">
        <v>2018</v>
      </c>
      <c r="FO8" s="51">
        <v>0.52899999999999991</v>
      </c>
      <c r="FP8" s="51">
        <v>4.2770000000000001</v>
      </c>
      <c r="FQ8" s="51">
        <v>1.8305000000000002E-2</v>
      </c>
      <c r="FR8" s="51">
        <v>1.0645E-2</v>
      </c>
      <c r="FS8" s="3">
        <v>6.8500000000000002E-3</v>
      </c>
      <c r="FT8" s="3">
        <v>5.6899999999999997E-3</v>
      </c>
      <c r="FU8" s="3">
        <v>5.6349999999999994E-3</v>
      </c>
      <c r="FV8" s="3">
        <v>9.0600000000000003E-3</v>
      </c>
      <c r="FW8" s="3">
        <v>1.7230000000000002E-2</v>
      </c>
      <c r="FX8" s="3">
        <v>2.4244999999999999E-2</v>
      </c>
      <c r="FY8" s="3">
        <v>3.6089999999999997E-2</v>
      </c>
      <c r="FZ8" s="3">
        <v>4.4080000000000001E-2</v>
      </c>
      <c r="GA8" s="3">
        <v>5.2955000000000002E-2</v>
      </c>
      <c r="GB8" s="3">
        <v>5.6434999999999999E-2</v>
      </c>
      <c r="GC8" s="3">
        <v>5.7914999999999994E-2</v>
      </c>
      <c r="GD8" s="3">
        <v>5.7939999999999998E-2</v>
      </c>
      <c r="GE8" s="3">
        <v>5.6129999999999999E-2</v>
      </c>
      <c r="GF8" s="3">
        <v>5.5274999999999998E-2</v>
      </c>
      <c r="GG8" s="3">
        <v>5.4835000000000002E-2</v>
      </c>
      <c r="GH8" s="3">
        <v>5.3760000000000002E-2</v>
      </c>
      <c r="GI8" s="3">
        <v>5.1244999999999999E-2</v>
      </c>
      <c r="GJ8" s="3">
        <v>4.6015E-2</v>
      </c>
      <c r="GK8" s="3">
        <v>3.6495E-2</v>
      </c>
      <c r="GL8" s="3">
        <v>3.0800000000000001E-2</v>
      </c>
      <c r="GM8" s="3">
        <v>2.6355E-2</v>
      </c>
      <c r="GN8" s="3">
        <v>2.0725E-2</v>
      </c>
      <c r="GO8" s="22"/>
    </row>
    <row r="9" spans="1:255" s="4" customFormat="1" ht="12" customHeight="1" x14ac:dyDescent="0.2">
      <c r="A9" s="4" t="s">
        <v>66</v>
      </c>
      <c r="B9" s="4" t="s">
        <v>218</v>
      </c>
      <c r="C9" s="4">
        <v>400</v>
      </c>
      <c r="D9" s="4" t="s">
        <v>91</v>
      </c>
      <c r="E9" s="4" t="s">
        <v>67</v>
      </c>
      <c r="F9" s="4" t="s">
        <v>68</v>
      </c>
      <c r="G9" s="4">
        <v>3</v>
      </c>
      <c r="H9" s="4" t="s">
        <v>167</v>
      </c>
      <c r="I9" s="4">
        <v>0</v>
      </c>
      <c r="J9" s="4">
        <v>0</v>
      </c>
      <c r="P9" s="4" t="s">
        <v>79</v>
      </c>
      <c r="Q9" s="4" t="s">
        <v>84</v>
      </c>
      <c r="R9" s="4" t="s">
        <v>85</v>
      </c>
      <c r="S9" s="4">
        <v>3.2810000000000001</v>
      </c>
      <c r="T9" s="4">
        <v>3.6030000000000002</v>
      </c>
      <c r="U9" s="4">
        <v>1</v>
      </c>
      <c r="V9" s="10">
        <v>43174</v>
      </c>
      <c r="W9" s="11">
        <v>1</v>
      </c>
      <c r="X9" s="4">
        <v>0.32200000000000006</v>
      </c>
      <c r="AA9" s="30" t="s">
        <v>799</v>
      </c>
      <c r="AB9" s="30" t="s">
        <v>799</v>
      </c>
      <c r="AC9" s="30" t="s">
        <v>799</v>
      </c>
      <c r="AD9" s="30"/>
      <c r="AE9" s="10">
        <v>41640</v>
      </c>
      <c r="AF9" s="10">
        <v>43465</v>
      </c>
      <c r="AG9" s="16"/>
      <c r="AH9" s="16"/>
      <c r="AI9" s="16"/>
      <c r="AJ9" s="16">
        <v>67700</v>
      </c>
      <c r="AK9" s="16">
        <v>65100</v>
      </c>
      <c r="AL9" s="16">
        <v>77200</v>
      </c>
      <c r="AM9" s="16">
        <v>74800</v>
      </c>
      <c r="AN9" s="16">
        <v>72400</v>
      </c>
      <c r="AO9" s="4">
        <v>0.222</v>
      </c>
      <c r="AP9" s="4">
        <v>2051</v>
      </c>
      <c r="AQ9" s="4">
        <v>0.222</v>
      </c>
      <c r="AR9" s="9">
        <v>11.812482120598093</v>
      </c>
      <c r="AS9" s="9">
        <v>14.143214323144372</v>
      </c>
      <c r="AT9" s="9">
        <v>15.086402955267042</v>
      </c>
      <c r="AU9" s="9">
        <v>0</v>
      </c>
      <c r="AV9" s="9">
        <v>0</v>
      </c>
      <c r="AW9" s="4" t="b">
        <v>0</v>
      </c>
      <c r="AX9" s="4" t="b">
        <v>0</v>
      </c>
      <c r="AY9" s="4">
        <v>1700</v>
      </c>
      <c r="AZ9" s="4">
        <v>1700</v>
      </c>
      <c r="BA9" s="9">
        <v>824.85361612935208</v>
      </c>
      <c r="BB9" s="9">
        <v>2.5265902389483288</v>
      </c>
      <c r="BC9" s="9">
        <v>65.615754373438008</v>
      </c>
      <c r="BD9" s="9">
        <v>39.457866021404641</v>
      </c>
      <c r="BE9" s="9">
        <v>37.615212702884818</v>
      </c>
      <c r="BF9" s="9" t="s">
        <v>216</v>
      </c>
      <c r="BG9" s="9">
        <v>12.03546793924103</v>
      </c>
      <c r="BJ9" s="4" t="s">
        <v>167</v>
      </c>
      <c r="BL9" s="4">
        <v>2.0459999999999998</v>
      </c>
      <c r="BM9" s="16"/>
      <c r="BN9" s="16"/>
      <c r="BO9" s="16"/>
      <c r="BP9" s="16">
        <v>15400</v>
      </c>
      <c r="BQ9" s="16">
        <v>11300</v>
      </c>
      <c r="BR9" s="16">
        <v>11700</v>
      </c>
      <c r="BS9" s="16">
        <v>16900</v>
      </c>
      <c r="BT9" s="16">
        <v>16800</v>
      </c>
      <c r="BV9" s="4">
        <v>0.51100000000000012</v>
      </c>
      <c r="BW9" s="16"/>
      <c r="BX9" s="16"/>
      <c r="BY9" s="16"/>
      <c r="BZ9" s="16">
        <v>22700</v>
      </c>
      <c r="CA9" s="16">
        <v>20500</v>
      </c>
      <c r="CB9" s="16">
        <v>21000</v>
      </c>
      <c r="CC9" s="16">
        <v>24000</v>
      </c>
      <c r="CD9" s="16">
        <v>24400</v>
      </c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Z9" s="22"/>
      <c r="DA9" s="4">
        <v>0</v>
      </c>
      <c r="DB9" s="4">
        <v>0</v>
      </c>
      <c r="DC9" s="4">
        <v>0</v>
      </c>
      <c r="DD9" s="4">
        <v>365</v>
      </c>
      <c r="DE9" s="4">
        <v>365</v>
      </c>
      <c r="DF9" s="4">
        <v>366</v>
      </c>
      <c r="DG9" s="4">
        <v>365</v>
      </c>
      <c r="DH9" s="4">
        <v>365</v>
      </c>
      <c r="DI9" s="16">
        <f t="shared" si="0"/>
        <v>71443.15443592552</v>
      </c>
      <c r="DJ9" s="16">
        <f t="shared" si="1"/>
        <v>14418.510405257393</v>
      </c>
      <c r="DK9" s="16">
        <f t="shared" si="2"/>
        <v>22519.167579408542</v>
      </c>
      <c r="DL9" s="16">
        <f t="shared" si="3"/>
        <v>0</v>
      </c>
      <c r="DM9" s="16">
        <f t="shared" si="4"/>
        <v>0</v>
      </c>
      <c r="DN9" s="22"/>
      <c r="DO9" s="4">
        <f>COUNTIFS(crashes!$G$2:$G$17624,"&gt;="&amp;S9,crashes!$G$2:$G$17624,"&lt;"&amp;T9,crashes!$D$2:$D$17624,"="&amp;C9, crashes!$S$2:$S$17624, "&gt;="&amp;AE9, crashes!$S$2:$S$17624, "&lt;="&amp;AF9, crashes!$E$2:$E$17624, "="&amp;D9 )</f>
        <v>9</v>
      </c>
      <c r="DP9" s="29">
        <f>COUNTIFS(crashes!$G$2:$G$17624,"&gt;="&amp;S9,crashes!$G$2:$G$17624,"&lt;"&amp;T9,crashes!$D$2:$D$17624,"="&amp;C9, crashes!$S$2:$S$17624, "&gt;="&amp;AE9, crashes!$S$2:$S$17624, "&lt;="&amp;AF9, crashes!$E$2:$E$17624, "="&amp;D9, crashes!$R$2:$R$17624, "=Weekday")</f>
        <v>8</v>
      </c>
      <c r="DQ9" s="29">
        <f>COUNTIFS(crashes!$G$2:$G$17624,"&gt;="&amp;S9,crashes!$G$2:$G$17624,"&lt;"&amp;T9,crashes!$D$2:$D$17624,"="&amp;C9, crashes!$S$2:$S$17624, "&gt;="&amp;AE9, crashes!$S$2:$S$17624, "&lt;="&amp;AF9, crashes!$E$2:$E$17624, "="&amp;D9, crashes!$R$2:$R$17624, "=Weekend")</f>
        <v>1</v>
      </c>
      <c r="DR9" s="30">
        <f>COUNTIFS(crashes!$G$2:$G$17624,"&gt;="&amp;S9,crashes!$G$2:$G$17624,"&lt;"&amp;T9,crashes!$D$2:$D$17624,"="&amp;C9, crashes!$S$2:$S$17624, "&gt;="&amp;AE9, crashes!$S$2:$S$17624, "&lt;="&amp;AF9, crashes!$E$2:$E$17624, "="&amp;D9,  crashes!$R$2:$R$17624, "=Weekday", crashes!$N$2:$N$17624,"=K")</f>
        <v>0</v>
      </c>
      <c r="DS9" s="30">
        <f>COUNTIFS(crashes!$G$2:$G$17624,"&gt;="&amp;S9,crashes!$G$2:$G$17624,"&lt;"&amp;T9,crashes!$D$2:$D$17624,"="&amp;C9, crashes!$S$2:$S$17624, "&gt;="&amp;AE9, crashes!$S$2:$S$17624, "&lt;="&amp;AF9, crashes!$E$2:$E$17624, "="&amp;D9,  crashes!$R$2:$R$17624, "=Weekday", crashes!$N$2:$N$17624,"=A")</f>
        <v>1</v>
      </c>
      <c r="DT9" s="30">
        <f>COUNTIFS(crashes!$G$2:$G$17624,"&gt;="&amp;S9,crashes!$G$2:$G$17624,"&lt;"&amp;T9,crashes!$D$2:$D$17624,"="&amp;C9, crashes!$S$2:$S$17624, "&gt;="&amp;AE9, crashes!$S$2:$S$17624, "&lt;="&amp;AF9, crashes!$E$2:$E$17624, "="&amp;D9,  crashes!$R$2:$R$17624, "=Weekday", crashes!$N$2:$N$17624,"=B")</f>
        <v>1</v>
      </c>
      <c r="DU9" s="30">
        <f>COUNTIFS(crashes!$G$2:$G$17624,"&gt;="&amp;S9,crashes!$G$2:$G$17624,"&lt;"&amp;T9,crashes!$D$2:$D$17624,"="&amp;C9, crashes!$S$2:$S$17624, "&gt;="&amp;AE9, crashes!$S$2:$S$17624, "&lt;="&amp;AF9, crashes!$E$2:$E$17624, "="&amp;D9,  crashes!$R$2:$R$17624, "=Weekday", crashes!$N$2:$N$17624,"=C")</f>
        <v>0</v>
      </c>
      <c r="DV9" s="30">
        <f>COUNTIFS(crashes!$G$2:$G$17624,"&gt;="&amp;S9,crashes!$G$2:$G$17624,"&lt;"&amp;T9,crashes!$D$2:$D$17624,"="&amp;C9, crashes!$S$2:$S$17624, "&gt;="&amp;AE9, crashes!$S$2:$S$17624, "&lt;="&amp;AF9, crashes!$E$2:$E$17624, "="&amp;D9,  crashes!$R$2:$R$17624, "=Weekday", crashes!$N$2:$N$17624,"=ABC")</f>
        <v>0</v>
      </c>
      <c r="DW9" s="30">
        <f>COUNTIFS(crashes!$G$2:$G$17624,"&gt;="&amp;S9,crashes!$G$2:$G$17624,"&lt;"&amp;T9,crashes!$D$2:$D$17624,"="&amp;C9, crashes!$S$2:$S$17624, "&gt;="&amp;AE9, crashes!$S$2:$S$17624, "&lt;="&amp;AF9, crashes!$E$2:$E$17624, "="&amp;D9,  crashes!$R$2:$R$17624, "=Weekday", crashes!$N$2:$N$17624,"=O")</f>
        <v>6</v>
      </c>
      <c r="DX9" s="30">
        <f>COUNTIFS(crashes!$G$2:$G$17624,"&gt;="&amp;S9,crashes!$G$2:$G$17624,"&lt;"&amp;T9,crashes!$D$2:$D$17624,"="&amp;C9, crashes!$S$2:$S$17624, "&gt;="&amp;AE9, crashes!$S$2:$S$17624, "&lt;="&amp;AF9, crashes!$E$2:$E$17624, "="&amp;D9,  crashes!$R$2:$R$17624, "=Weekend", crashes!$N$2:$N$17624,"=K")</f>
        <v>0</v>
      </c>
      <c r="DY9" s="30">
        <f>COUNTIFS(crashes!$G$2:$G$17624,"&gt;="&amp;S9,crashes!$G$2:$G$17624,"&lt;"&amp;T9,crashes!$D$2:$D$17624,"="&amp;C9, crashes!$S$2:$S$17624, "&gt;="&amp;AE9, crashes!$S$2:$S$17624, "&lt;="&amp;AF9, crashes!$E$2:$E$17624, "="&amp;D9,  crashes!$R$2:$R$17624, "=Weekend", crashes!$N$2:$N$17624,"=A")</f>
        <v>0</v>
      </c>
      <c r="DZ9" s="30">
        <f>COUNTIFS(crashes!$G$2:$G$17624,"&gt;="&amp;S9,crashes!$G$2:$G$17624,"&lt;"&amp;T9,crashes!$D$2:$D$17624,"="&amp;C9, crashes!$S$2:$S$17624, "&gt;="&amp;AE9, crashes!$S$2:$S$17624, "&lt;="&amp;AF9, crashes!$E$2:$E$17624, "="&amp;D9,  crashes!$R$2:$R$17624, "=Weekend", crashes!$N$2:$N$17624,"=B")</f>
        <v>0</v>
      </c>
      <c r="EA9" s="30">
        <f>COUNTIFS(crashes!$G$2:$G$17624,"&gt;="&amp;S9,crashes!$G$2:$G$17624,"&lt;"&amp;T9,crashes!$D$2:$D$17624,"="&amp;C9, crashes!$S$2:$S$17624, "&gt;="&amp;AE9, crashes!$S$2:$S$17624, "&lt;="&amp;AF9, crashes!$E$2:$E$17624, "="&amp;D9,  crashes!$R$2:$R$17624, "=Weekend", crashes!$N$2:$N$17624,"=C")</f>
        <v>0</v>
      </c>
      <c r="EB9" s="30">
        <f>COUNTIFS(crashes!$G$2:$G$17624,"&gt;="&amp;S9,crashes!$G$2:$G$17624,"&lt;"&amp;T9,crashes!$D$2:$D$17624,"="&amp;C9, crashes!$S$2:$S$17624, "&gt;="&amp;AE9, crashes!$S$2:$S$17624, "&lt;="&amp;AF9, crashes!$E$2:$E$17624, "="&amp;D9,  crashes!$R$2:$R$17624, "=Weekend", crashes!$N$2:$N$17624,"=ABC")</f>
        <v>0</v>
      </c>
      <c r="EC9" s="30">
        <f>COUNTIFS(crashes!$G$2:$G$17624,"&gt;="&amp;S9,crashes!$G$2:$G$17624,"&lt;"&amp;T9,crashes!$D$2:$D$17624,"="&amp;C9, crashes!$S$2:$S$17624, "&gt;="&amp;AE9, crashes!$S$2:$S$17624, "&lt;="&amp;AF9, crashes!$E$2:$E$17624, "="&amp;D9,  crashes!$R$2:$R$17624, "=Weekend", crashes!$N$2:$N$17624,"=O")</f>
        <v>1</v>
      </c>
      <c r="ED9" s="4">
        <f t="shared" si="5"/>
        <v>0</v>
      </c>
      <c r="EE9" s="4">
        <f t="shared" si="6"/>
        <v>1</v>
      </c>
      <c r="EF9" s="4">
        <f t="shared" si="7"/>
        <v>1</v>
      </c>
      <c r="EG9" s="4">
        <f t="shared" si="8"/>
        <v>0</v>
      </c>
      <c r="EH9" s="4">
        <f t="shared" si="9"/>
        <v>0</v>
      </c>
      <c r="EI9" s="50">
        <f t="shared" si="10"/>
        <v>2</v>
      </c>
      <c r="EJ9" s="4">
        <f t="shared" si="11"/>
        <v>7</v>
      </c>
      <c r="EK9" s="6"/>
      <c r="EL9" s="3">
        <v>2018</v>
      </c>
      <c r="EM9" s="3">
        <v>0.67399999999999993</v>
      </c>
      <c r="EN9" s="3">
        <v>7.2500000000000004E-3</v>
      </c>
      <c r="EO9" s="3">
        <v>4.0800000000000003E-3</v>
      </c>
      <c r="EP9" s="3">
        <v>2.7899999999999999E-3</v>
      </c>
      <c r="EQ9" s="3">
        <v>3.3600000000000001E-3</v>
      </c>
      <c r="ER9" s="3">
        <v>8.4600000000000005E-3</v>
      </c>
      <c r="ES9" s="3">
        <v>2.6980000000000001E-2</v>
      </c>
      <c r="ET9" s="3">
        <v>5.9310000000000002E-2</v>
      </c>
      <c r="EU9" s="3">
        <v>7.2209999999999996E-2</v>
      </c>
      <c r="EV9" s="3">
        <v>7.399E-2</v>
      </c>
      <c r="EW9" s="3">
        <v>7.016E-2</v>
      </c>
      <c r="EX9" s="3">
        <v>6.5030000000000004E-2</v>
      </c>
      <c r="EY9" s="3">
        <v>6.4100000000000004E-2</v>
      </c>
      <c r="EZ9" s="3">
        <v>6.2019999999999999E-2</v>
      </c>
      <c r="FA9" s="3">
        <v>5.917E-2</v>
      </c>
      <c r="FB9" s="3">
        <v>5.9339999999999997E-2</v>
      </c>
      <c r="FC9" s="3">
        <v>6.5000000000000002E-2</v>
      </c>
      <c r="FD9" s="3">
        <v>6.83E-2</v>
      </c>
      <c r="FE9" s="3">
        <v>6.701E-2</v>
      </c>
      <c r="FF9" s="3">
        <v>6.2280000000000002E-2</v>
      </c>
      <c r="FG9" s="3">
        <v>5.3659999999999999E-2</v>
      </c>
      <c r="FH9" s="3">
        <v>3.9140000000000001E-2</v>
      </c>
      <c r="FI9" s="3">
        <v>3.1919999999999997E-2</v>
      </c>
      <c r="FJ9" s="3">
        <v>2.4240000000000001E-2</v>
      </c>
      <c r="FK9" s="3">
        <v>1.6060000000000001E-2</v>
      </c>
      <c r="FL9" s="3">
        <v>2018</v>
      </c>
      <c r="FM9" s="3">
        <v>0.67399999999999993</v>
      </c>
      <c r="FN9" s="3">
        <v>2018</v>
      </c>
      <c r="FO9" s="51">
        <v>0.67399999999999993</v>
      </c>
      <c r="FP9" s="51">
        <v>4.2770000000000001</v>
      </c>
      <c r="FQ9" s="51">
        <v>1.8305000000000002E-2</v>
      </c>
      <c r="FR9" s="51">
        <v>1.0645E-2</v>
      </c>
      <c r="FS9" s="3">
        <v>6.8500000000000002E-3</v>
      </c>
      <c r="FT9" s="3">
        <v>5.6899999999999997E-3</v>
      </c>
      <c r="FU9" s="3">
        <v>5.6349999999999994E-3</v>
      </c>
      <c r="FV9" s="3">
        <v>9.0600000000000003E-3</v>
      </c>
      <c r="FW9" s="3">
        <v>1.7230000000000002E-2</v>
      </c>
      <c r="FX9" s="3">
        <v>2.4244999999999999E-2</v>
      </c>
      <c r="FY9" s="3">
        <v>3.6089999999999997E-2</v>
      </c>
      <c r="FZ9" s="3">
        <v>4.4080000000000001E-2</v>
      </c>
      <c r="GA9" s="3">
        <v>5.2955000000000002E-2</v>
      </c>
      <c r="GB9" s="3">
        <v>5.6434999999999999E-2</v>
      </c>
      <c r="GC9" s="3">
        <v>5.7914999999999994E-2</v>
      </c>
      <c r="GD9" s="3">
        <v>5.7939999999999998E-2</v>
      </c>
      <c r="GE9" s="3">
        <v>5.6129999999999999E-2</v>
      </c>
      <c r="GF9" s="3">
        <v>5.5274999999999998E-2</v>
      </c>
      <c r="GG9" s="3">
        <v>5.4835000000000002E-2</v>
      </c>
      <c r="GH9" s="3">
        <v>5.3760000000000002E-2</v>
      </c>
      <c r="GI9" s="3">
        <v>5.1244999999999999E-2</v>
      </c>
      <c r="GJ9" s="3">
        <v>4.6015E-2</v>
      </c>
      <c r="GK9" s="3">
        <v>3.6495E-2</v>
      </c>
      <c r="GL9" s="3">
        <v>3.0800000000000001E-2</v>
      </c>
      <c r="GM9" s="3">
        <v>2.6355E-2</v>
      </c>
      <c r="GN9" s="3">
        <v>2.0725E-2</v>
      </c>
      <c r="GO9" s="22"/>
    </row>
    <row r="10" spans="1:255" s="4" customFormat="1" ht="12" customHeight="1" x14ac:dyDescent="0.2">
      <c r="A10" s="4" t="s">
        <v>66</v>
      </c>
      <c r="B10" s="4" t="s">
        <v>218</v>
      </c>
      <c r="C10" s="4">
        <v>400</v>
      </c>
      <c r="D10" s="4" t="s">
        <v>91</v>
      </c>
      <c r="E10" s="4" t="s">
        <v>67</v>
      </c>
      <c r="F10" s="4" t="s">
        <v>68</v>
      </c>
      <c r="G10" s="4">
        <v>3</v>
      </c>
      <c r="H10" s="4" t="s">
        <v>167</v>
      </c>
      <c r="I10" s="4">
        <v>0</v>
      </c>
      <c r="J10" s="4">
        <v>0</v>
      </c>
      <c r="P10" s="4" t="s">
        <v>80</v>
      </c>
      <c r="Q10" s="4" t="s">
        <v>174</v>
      </c>
      <c r="R10" s="4" t="s">
        <v>84</v>
      </c>
      <c r="S10" s="4">
        <v>3.15</v>
      </c>
      <c r="T10" s="4">
        <v>3.2810000000000001</v>
      </c>
      <c r="U10" s="4">
        <v>1</v>
      </c>
      <c r="V10" s="10">
        <v>43174</v>
      </c>
      <c r="W10" s="11">
        <v>1</v>
      </c>
      <c r="X10" s="4">
        <v>0.13100000000000023</v>
      </c>
      <c r="AA10" s="30" t="s">
        <v>799</v>
      </c>
      <c r="AB10" s="30" t="s">
        <v>799</v>
      </c>
      <c r="AC10" s="30" t="s">
        <v>799</v>
      </c>
      <c r="AD10" s="30"/>
      <c r="AE10" s="10">
        <v>41640</v>
      </c>
      <c r="AF10" s="10">
        <v>43465</v>
      </c>
      <c r="AG10" s="16"/>
      <c r="AH10" s="16"/>
      <c r="AI10" s="16"/>
      <c r="AJ10" s="16">
        <v>67700</v>
      </c>
      <c r="AK10" s="16">
        <v>65100</v>
      </c>
      <c r="AL10" s="16">
        <v>77200</v>
      </c>
      <c r="AM10" s="16">
        <v>74800</v>
      </c>
      <c r="AN10" s="16">
        <v>72400</v>
      </c>
      <c r="AR10" s="9">
        <v>12.178167827936612</v>
      </c>
      <c r="AS10" s="9">
        <v>13.214592790279013</v>
      </c>
      <c r="AT10" s="9">
        <v>14.417216302920181</v>
      </c>
      <c r="AU10" s="9">
        <v>0</v>
      </c>
      <c r="AV10" s="9">
        <v>0</v>
      </c>
      <c r="AW10" s="4" t="b">
        <v>0</v>
      </c>
      <c r="AX10" s="4" t="b">
        <v>0</v>
      </c>
      <c r="AY10" s="4">
        <v>692</v>
      </c>
      <c r="AZ10" s="4">
        <v>692</v>
      </c>
      <c r="BA10" s="9">
        <v>147.64179986806207</v>
      </c>
      <c r="BB10" s="9">
        <v>1</v>
      </c>
      <c r="BC10" s="9">
        <v>65.261647791156577</v>
      </c>
      <c r="BD10" s="9">
        <v>39.542871146185831</v>
      </c>
      <c r="BE10" s="9">
        <v>38.040445720115613</v>
      </c>
      <c r="BF10" s="9" t="s">
        <v>216</v>
      </c>
      <c r="BG10" s="9">
        <v>12.115979022225678</v>
      </c>
      <c r="BJ10" s="4" t="s">
        <v>167</v>
      </c>
      <c r="BL10" s="4">
        <v>2.431</v>
      </c>
      <c r="BM10" s="16"/>
      <c r="BN10" s="16"/>
      <c r="BO10" s="16"/>
      <c r="BP10" s="16">
        <v>15400</v>
      </c>
      <c r="BQ10" s="16">
        <v>11300</v>
      </c>
      <c r="BR10" s="16">
        <v>11700</v>
      </c>
      <c r="BS10" s="16">
        <v>16900</v>
      </c>
      <c r="BT10" s="16">
        <v>16800</v>
      </c>
      <c r="BV10" s="4">
        <v>0.37999999999999989</v>
      </c>
      <c r="BW10" s="16"/>
      <c r="BX10" s="16"/>
      <c r="BY10" s="16"/>
      <c r="BZ10" s="16">
        <v>22700</v>
      </c>
      <c r="CA10" s="16">
        <v>20500</v>
      </c>
      <c r="CB10" s="16">
        <v>21000</v>
      </c>
      <c r="CC10" s="16">
        <v>24000</v>
      </c>
      <c r="CD10" s="16">
        <v>24400</v>
      </c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Z10" s="22"/>
      <c r="DA10" s="4">
        <v>0</v>
      </c>
      <c r="DB10" s="4">
        <v>0</v>
      </c>
      <c r="DC10" s="4">
        <v>0</v>
      </c>
      <c r="DD10" s="4">
        <v>365</v>
      </c>
      <c r="DE10" s="4">
        <v>365</v>
      </c>
      <c r="DF10" s="4">
        <v>366</v>
      </c>
      <c r="DG10" s="4">
        <v>365</v>
      </c>
      <c r="DH10" s="4">
        <v>365</v>
      </c>
      <c r="DI10" s="16">
        <f t="shared" si="0"/>
        <v>71443.15443592552</v>
      </c>
      <c r="DJ10" s="16">
        <f t="shared" si="1"/>
        <v>14418.510405257393</v>
      </c>
      <c r="DK10" s="16">
        <f t="shared" si="2"/>
        <v>22519.167579408542</v>
      </c>
      <c r="DL10" s="16">
        <f t="shared" si="3"/>
        <v>0</v>
      </c>
      <c r="DM10" s="16">
        <f t="shared" si="4"/>
        <v>0</v>
      </c>
      <c r="DN10" s="22"/>
      <c r="DO10" s="4">
        <f>COUNTIFS(crashes!$G$2:$G$17624,"&gt;="&amp;S10,crashes!$G$2:$G$17624,"&lt;"&amp;T10,crashes!$D$2:$D$17624,"="&amp;C10, crashes!$S$2:$S$17624, "&gt;="&amp;AE10, crashes!$S$2:$S$17624, "&lt;="&amp;AF10, crashes!$E$2:$E$17624, "="&amp;D10 )</f>
        <v>2</v>
      </c>
      <c r="DP10" s="29">
        <f>COUNTIFS(crashes!$G$2:$G$17624,"&gt;="&amp;S10,crashes!$G$2:$G$17624,"&lt;"&amp;T10,crashes!$D$2:$D$17624,"="&amp;C10, crashes!$S$2:$S$17624, "&gt;="&amp;AE10, crashes!$S$2:$S$17624, "&lt;="&amp;AF10, crashes!$E$2:$E$17624, "="&amp;D10, crashes!$R$2:$R$17624, "=Weekday")</f>
        <v>2</v>
      </c>
      <c r="DQ10" s="29">
        <f>COUNTIFS(crashes!$G$2:$G$17624,"&gt;="&amp;S10,crashes!$G$2:$G$17624,"&lt;"&amp;T10,crashes!$D$2:$D$17624,"="&amp;C10, crashes!$S$2:$S$17624, "&gt;="&amp;AE10, crashes!$S$2:$S$17624, "&lt;="&amp;AF10, crashes!$E$2:$E$17624, "="&amp;D10, crashes!$R$2:$R$17624, "=Weekend")</f>
        <v>0</v>
      </c>
      <c r="DR10" s="30">
        <f>COUNTIFS(crashes!$G$2:$G$17624,"&gt;="&amp;S10,crashes!$G$2:$G$17624,"&lt;"&amp;T10,crashes!$D$2:$D$17624,"="&amp;C10, crashes!$S$2:$S$17624, "&gt;="&amp;AE10, crashes!$S$2:$S$17624, "&lt;="&amp;AF10, crashes!$E$2:$E$17624, "="&amp;D10,  crashes!$R$2:$R$17624, "=Weekday", crashes!$N$2:$N$17624,"=K")</f>
        <v>0</v>
      </c>
      <c r="DS10" s="30">
        <f>COUNTIFS(crashes!$G$2:$G$17624,"&gt;="&amp;S10,crashes!$G$2:$G$17624,"&lt;"&amp;T10,crashes!$D$2:$D$17624,"="&amp;C10, crashes!$S$2:$S$17624, "&gt;="&amp;AE10, crashes!$S$2:$S$17624, "&lt;="&amp;AF10, crashes!$E$2:$E$17624, "="&amp;D10,  crashes!$R$2:$R$17624, "=Weekday", crashes!$N$2:$N$17624,"=A")</f>
        <v>0</v>
      </c>
      <c r="DT10" s="30">
        <f>COUNTIFS(crashes!$G$2:$G$17624,"&gt;="&amp;S10,crashes!$G$2:$G$17624,"&lt;"&amp;T10,crashes!$D$2:$D$17624,"="&amp;C10, crashes!$S$2:$S$17624, "&gt;="&amp;AE10, crashes!$S$2:$S$17624, "&lt;="&amp;AF10, crashes!$E$2:$E$17624, "="&amp;D10,  crashes!$R$2:$R$17624, "=Weekday", crashes!$N$2:$N$17624,"=B")</f>
        <v>0</v>
      </c>
      <c r="DU10" s="30">
        <f>COUNTIFS(crashes!$G$2:$G$17624,"&gt;="&amp;S10,crashes!$G$2:$G$17624,"&lt;"&amp;T10,crashes!$D$2:$D$17624,"="&amp;C10, crashes!$S$2:$S$17624, "&gt;="&amp;AE10, crashes!$S$2:$S$17624, "&lt;="&amp;AF10, crashes!$E$2:$E$17624, "="&amp;D10,  crashes!$R$2:$R$17624, "=Weekday", crashes!$N$2:$N$17624,"=C")</f>
        <v>0</v>
      </c>
      <c r="DV10" s="30">
        <f>COUNTIFS(crashes!$G$2:$G$17624,"&gt;="&amp;S10,crashes!$G$2:$G$17624,"&lt;"&amp;T10,crashes!$D$2:$D$17624,"="&amp;C10, crashes!$S$2:$S$17624, "&gt;="&amp;AE10, crashes!$S$2:$S$17624, "&lt;="&amp;AF10, crashes!$E$2:$E$17624, "="&amp;D10,  crashes!$R$2:$R$17624, "=Weekday", crashes!$N$2:$N$17624,"=ABC")</f>
        <v>0</v>
      </c>
      <c r="DW10" s="30">
        <f>COUNTIFS(crashes!$G$2:$G$17624,"&gt;="&amp;S10,crashes!$G$2:$G$17624,"&lt;"&amp;T10,crashes!$D$2:$D$17624,"="&amp;C10, crashes!$S$2:$S$17624, "&gt;="&amp;AE10, crashes!$S$2:$S$17624, "&lt;="&amp;AF10, crashes!$E$2:$E$17624, "="&amp;D10,  crashes!$R$2:$R$17624, "=Weekday", crashes!$N$2:$N$17624,"=O")</f>
        <v>2</v>
      </c>
      <c r="DX10" s="30">
        <f>COUNTIFS(crashes!$G$2:$G$17624,"&gt;="&amp;S10,crashes!$G$2:$G$17624,"&lt;"&amp;T10,crashes!$D$2:$D$17624,"="&amp;C10, crashes!$S$2:$S$17624, "&gt;="&amp;AE10, crashes!$S$2:$S$17624, "&lt;="&amp;AF10, crashes!$E$2:$E$17624, "="&amp;D10,  crashes!$R$2:$R$17624, "=Weekend", crashes!$N$2:$N$17624,"=K")</f>
        <v>0</v>
      </c>
      <c r="DY10" s="30">
        <f>COUNTIFS(crashes!$G$2:$G$17624,"&gt;="&amp;S10,crashes!$G$2:$G$17624,"&lt;"&amp;T10,crashes!$D$2:$D$17624,"="&amp;C10, crashes!$S$2:$S$17624, "&gt;="&amp;AE10, crashes!$S$2:$S$17624, "&lt;="&amp;AF10, crashes!$E$2:$E$17624, "="&amp;D10,  crashes!$R$2:$R$17624, "=Weekend", crashes!$N$2:$N$17624,"=A")</f>
        <v>0</v>
      </c>
      <c r="DZ10" s="30">
        <f>COUNTIFS(crashes!$G$2:$G$17624,"&gt;="&amp;S10,crashes!$G$2:$G$17624,"&lt;"&amp;T10,crashes!$D$2:$D$17624,"="&amp;C10, crashes!$S$2:$S$17624, "&gt;="&amp;AE10, crashes!$S$2:$S$17624, "&lt;="&amp;AF10, crashes!$E$2:$E$17624, "="&amp;D10,  crashes!$R$2:$R$17624, "=Weekend", crashes!$N$2:$N$17624,"=B")</f>
        <v>0</v>
      </c>
      <c r="EA10" s="30">
        <f>COUNTIFS(crashes!$G$2:$G$17624,"&gt;="&amp;S10,crashes!$G$2:$G$17624,"&lt;"&amp;T10,crashes!$D$2:$D$17624,"="&amp;C10, crashes!$S$2:$S$17624, "&gt;="&amp;AE10, crashes!$S$2:$S$17624, "&lt;="&amp;AF10, crashes!$E$2:$E$17624, "="&amp;D10,  crashes!$R$2:$R$17624, "=Weekend", crashes!$N$2:$N$17624,"=C")</f>
        <v>0</v>
      </c>
      <c r="EB10" s="30">
        <f>COUNTIFS(crashes!$G$2:$G$17624,"&gt;="&amp;S10,crashes!$G$2:$G$17624,"&lt;"&amp;T10,crashes!$D$2:$D$17624,"="&amp;C10, crashes!$S$2:$S$17624, "&gt;="&amp;AE10, crashes!$S$2:$S$17624, "&lt;="&amp;AF10, crashes!$E$2:$E$17624, "="&amp;D10,  crashes!$R$2:$R$17624, "=Weekend", crashes!$N$2:$N$17624,"=ABC")</f>
        <v>0</v>
      </c>
      <c r="EC10" s="30">
        <f>COUNTIFS(crashes!$G$2:$G$17624,"&gt;="&amp;S10,crashes!$G$2:$G$17624,"&lt;"&amp;T10,crashes!$D$2:$D$17624,"="&amp;C10, crashes!$S$2:$S$17624, "&gt;="&amp;AE10, crashes!$S$2:$S$17624, "&lt;="&amp;AF10, crashes!$E$2:$E$17624, "="&amp;D10,  crashes!$R$2:$R$17624, "=Weekend", crashes!$N$2:$N$17624,"=O")</f>
        <v>0</v>
      </c>
      <c r="ED10" s="4">
        <f t="shared" si="5"/>
        <v>0</v>
      </c>
      <c r="EE10" s="4">
        <f t="shared" si="6"/>
        <v>0</v>
      </c>
      <c r="EF10" s="4">
        <f t="shared" si="7"/>
        <v>0</v>
      </c>
      <c r="EG10" s="4">
        <f t="shared" si="8"/>
        <v>0</v>
      </c>
      <c r="EH10" s="4">
        <f t="shared" si="9"/>
        <v>0</v>
      </c>
      <c r="EI10" s="50">
        <f t="shared" si="10"/>
        <v>0</v>
      </c>
      <c r="EJ10" s="4">
        <f t="shared" si="11"/>
        <v>2</v>
      </c>
      <c r="EK10" s="6"/>
      <c r="EL10" s="3">
        <v>2018</v>
      </c>
      <c r="EM10" s="3">
        <v>1.0590000000000002</v>
      </c>
      <c r="EN10" s="3">
        <v>7.2500000000000004E-3</v>
      </c>
      <c r="EO10" s="3">
        <v>4.0800000000000003E-3</v>
      </c>
      <c r="EP10" s="3">
        <v>2.7899999999999999E-3</v>
      </c>
      <c r="EQ10" s="3">
        <v>3.3600000000000001E-3</v>
      </c>
      <c r="ER10" s="3">
        <v>8.4600000000000005E-3</v>
      </c>
      <c r="ES10" s="3">
        <v>2.6980000000000001E-2</v>
      </c>
      <c r="ET10" s="3">
        <v>5.9310000000000002E-2</v>
      </c>
      <c r="EU10" s="3">
        <v>7.2209999999999996E-2</v>
      </c>
      <c r="EV10" s="3">
        <v>7.399E-2</v>
      </c>
      <c r="EW10" s="3">
        <v>7.016E-2</v>
      </c>
      <c r="EX10" s="3">
        <v>6.5030000000000004E-2</v>
      </c>
      <c r="EY10" s="3">
        <v>6.4100000000000004E-2</v>
      </c>
      <c r="EZ10" s="3">
        <v>6.2019999999999999E-2</v>
      </c>
      <c r="FA10" s="3">
        <v>5.917E-2</v>
      </c>
      <c r="FB10" s="3">
        <v>5.9339999999999997E-2</v>
      </c>
      <c r="FC10" s="3">
        <v>6.5000000000000002E-2</v>
      </c>
      <c r="FD10" s="3">
        <v>6.83E-2</v>
      </c>
      <c r="FE10" s="3">
        <v>6.701E-2</v>
      </c>
      <c r="FF10" s="3">
        <v>6.2280000000000002E-2</v>
      </c>
      <c r="FG10" s="3">
        <v>5.3659999999999999E-2</v>
      </c>
      <c r="FH10" s="3">
        <v>3.9140000000000001E-2</v>
      </c>
      <c r="FI10" s="3">
        <v>3.1919999999999997E-2</v>
      </c>
      <c r="FJ10" s="3">
        <v>2.4240000000000001E-2</v>
      </c>
      <c r="FK10" s="3">
        <v>1.6060000000000001E-2</v>
      </c>
      <c r="FL10" s="3">
        <v>2018</v>
      </c>
      <c r="FM10" s="3">
        <v>1.0590000000000002</v>
      </c>
      <c r="FN10" s="3">
        <v>2018</v>
      </c>
      <c r="FO10" s="51">
        <v>1.0590000000000002</v>
      </c>
      <c r="FP10" s="51">
        <v>4.2770000000000001</v>
      </c>
      <c r="FQ10" s="51">
        <v>1.8305000000000002E-2</v>
      </c>
      <c r="FR10" s="51">
        <v>1.0645E-2</v>
      </c>
      <c r="FS10" s="3">
        <v>6.8500000000000002E-3</v>
      </c>
      <c r="FT10" s="3">
        <v>5.6899999999999997E-3</v>
      </c>
      <c r="FU10" s="3">
        <v>5.6349999999999994E-3</v>
      </c>
      <c r="FV10" s="3">
        <v>9.0600000000000003E-3</v>
      </c>
      <c r="FW10" s="3">
        <v>1.7230000000000002E-2</v>
      </c>
      <c r="FX10" s="3">
        <v>2.4244999999999999E-2</v>
      </c>
      <c r="FY10" s="3">
        <v>3.6089999999999997E-2</v>
      </c>
      <c r="FZ10" s="3">
        <v>4.4080000000000001E-2</v>
      </c>
      <c r="GA10" s="3">
        <v>5.2955000000000002E-2</v>
      </c>
      <c r="GB10" s="3">
        <v>5.6434999999999999E-2</v>
      </c>
      <c r="GC10" s="3">
        <v>5.7914999999999994E-2</v>
      </c>
      <c r="GD10" s="3">
        <v>5.7939999999999998E-2</v>
      </c>
      <c r="GE10" s="3">
        <v>5.6129999999999999E-2</v>
      </c>
      <c r="GF10" s="3">
        <v>5.5274999999999998E-2</v>
      </c>
      <c r="GG10" s="3">
        <v>5.4835000000000002E-2</v>
      </c>
      <c r="GH10" s="3">
        <v>5.3760000000000002E-2</v>
      </c>
      <c r="GI10" s="3">
        <v>5.1244999999999999E-2</v>
      </c>
      <c r="GJ10" s="3">
        <v>4.6015E-2</v>
      </c>
      <c r="GK10" s="3">
        <v>3.6495E-2</v>
      </c>
      <c r="GL10" s="3">
        <v>3.0800000000000001E-2</v>
      </c>
      <c r="GM10" s="3">
        <v>2.6355E-2</v>
      </c>
      <c r="GN10" s="3">
        <v>2.0725E-2</v>
      </c>
      <c r="GO10" s="22"/>
    </row>
    <row r="11" spans="1:255" s="4" customFormat="1" ht="12" customHeight="1" x14ac:dyDescent="0.2">
      <c r="A11" s="4" t="s">
        <v>66</v>
      </c>
      <c r="B11" s="4" t="s">
        <v>218</v>
      </c>
      <c r="C11" s="4">
        <v>400</v>
      </c>
      <c r="D11" s="4" t="s">
        <v>91</v>
      </c>
      <c r="E11" s="4" t="s">
        <v>67</v>
      </c>
      <c r="F11" s="4" t="s">
        <v>68</v>
      </c>
      <c r="G11" s="4">
        <v>4</v>
      </c>
      <c r="H11" s="4" t="s">
        <v>172</v>
      </c>
      <c r="I11" s="4">
        <v>0</v>
      </c>
      <c r="J11" s="4">
        <v>0</v>
      </c>
      <c r="P11" s="4" t="s">
        <v>173</v>
      </c>
      <c r="Q11" s="4" t="s">
        <v>88</v>
      </c>
      <c r="R11" s="4" t="s">
        <v>174</v>
      </c>
      <c r="S11" s="4">
        <v>2.8140000000000001</v>
      </c>
      <c r="T11" s="4">
        <v>3.15</v>
      </c>
      <c r="U11" s="4">
        <v>1</v>
      </c>
      <c r="V11" s="10">
        <v>43174</v>
      </c>
      <c r="W11" s="11">
        <v>1</v>
      </c>
      <c r="X11" s="4">
        <v>0.33599999999999985</v>
      </c>
      <c r="AA11" s="30" t="s">
        <v>799</v>
      </c>
      <c r="AB11" s="30" t="s">
        <v>799</v>
      </c>
      <c r="AC11" s="30" t="s">
        <v>799</v>
      </c>
      <c r="AE11" s="10">
        <v>41640</v>
      </c>
      <c r="AF11" s="10">
        <v>43465</v>
      </c>
      <c r="AG11" s="16"/>
      <c r="AH11" s="16"/>
      <c r="AI11" s="16"/>
      <c r="AJ11" s="16">
        <v>67700</v>
      </c>
      <c r="AK11" s="16">
        <v>65100</v>
      </c>
      <c r="AL11" s="16">
        <v>77200</v>
      </c>
      <c r="AM11" s="16">
        <v>74800</v>
      </c>
      <c r="AN11" s="16">
        <v>72400</v>
      </c>
      <c r="AR11" s="9">
        <v>12.248262175866637</v>
      </c>
      <c r="AS11" s="9">
        <v>12.356259323916353</v>
      </c>
      <c r="AT11" s="9">
        <v>14.288428290346308</v>
      </c>
      <c r="AU11" s="9">
        <v>0</v>
      </c>
      <c r="AV11" s="9">
        <v>0</v>
      </c>
      <c r="AW11" s="4" t="b">
        <v>0</v>
      </c>
      <c r="AX11" s="4" t="b">
        <v>0</v>
      </c>
      <c r="AY11" s="4">
        <v>1530</v>
      </c>
      <c r="AZ11" s="4">
        <v>1530</v>
      </c>
      <c r="BA11" s="9">
        <v>1644.7091267535677</v>
      </c>
      <c r="BB11" s="9">
        <v>1.1065801007886045</v>
      </c>
      <c r="BC11" s="9">
        <v>64.681052393183847</v>
      </c>
      <c r="BD11" s="9">
        <v>39.637795566352295</v>
      </c>
      <c r="BE11" s="9">
        <v>37.581560448543833</v>
      </c>
      <c r="BF11" s="9" t="s">
        <v>216</v>
      </c>
      <c r="BG11" s="9">
        <v>11.933611017336942</v>
      </c>
      <c r="BJ11" s="4" t="s">
        <v>167</v>
      </c>
      <c r="BL11" s="4">
        <v>2.4990000000000001</v>
      </c>
      <c r="BM11" s="16"/>
      <c r="BN11" s="16"/>
      <c r="BO11" s="16"/>
      <c r="BP11" s="16">
        <v>15400</v>
      </c>
      <c r="BQ11" s="16">
        <v>11300</v>
      </c>
      <c r="BR11" s="16">
        <v>11700</v>
      </c>
      <c r="BS11" s="16">
        <v>16900</v>
      </c>
      <c r="BT11" s="16">
        <v>16800</v>
      </c>
      <c r="BV11" s="4">
        <v>4.4000000000000039E-2</v>
      </c>
      <c r="BW11" s="16"/>
      <c r="BX11" s="16"/>
      <c r="BY11" s="16"/>
      <c r="BZ11" s="16">
        <v>22700</v>
      </c>
      <c r="CA11" s="16">
        <v>20500</v>
      </c>
      <c r="CB11" s="16">
        <v>21000</v>
      </c>
      <c r="CC11" s="16">
        <v>24000</v>
      </c>
      <c r="CD11" s="16">
        <v>24400</v>
      </c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Z11" s="22"/>
      <c r="DA11" s="4">
        <v>0</v>
      </c>
      <c r="DB11" s="4">
        <v>0</v>
      </c>
      <c r="DC11" s="4">
        <v>0</v>
      </c>
      <c r="DD11" s="4">
        <v>365</v>
      </c>
      <c r="DE11" s="4">
        <v>365</v>
      </c>
      <c r="DF11" s="4">
        <v>366</v>
      </c>
      <c r="DG11" s="4">
        <v>365</v>
      </c>
      <c r="DH11" s="4">
        <v>365</v>
      </c>
      <c r="DI11" s="16">
        <f t="shared" si="0"/>
        <v>71443.15443592552</v>
      </c>
      <c r="DJ11" s="16">
        <f t="shared" si="1"/>
        <v>14418.510405257393</v>
      </c>
      <c r="DK11" s="16">
        <f t="shared" si="2"/>
        <v>22519.167579408542</v>
      </c>
      <c r="DL11" s="16">
        <f t="shared" si="3"/>
        <v>0</v>
      </c>
      <c r="DM11" s="16">
        <f t="shared" si="4"/>
        <v>0</v>
      </c>
      <c r="DN11" s="22"/>
      <c r="DO11" s="4">
        <f>COUNTIFS(crashes!$G$2:$G$17624,"&gt;="&amp;S11,crashes!$G$2:$G$17624,"&lt;"&amp;T11,crashes!$D$2:$D$17624,"="&amp;C11, crashes!$S$2:$S$17624, "&gt;="&amp;AE11, crashes!$S$2:$S$17624, "&lt;="&amp;AF11, crashes!$E$2:$E$17624, "="&amp;D11 )</f>
        <v>10</v>
      </c>
      <c r="DP11" s="29">
        <f>COUNTIFS(crashes!$G$2:$G$17624,"&gt;="&amp;S11,crashes!$G$2:$G$17624,"&lt;"&amp;T11,crashes!$D$2:$D$17624,"="&amp;C11, crashes!$S$2:$S$17624, "&gt;="&amp;AE11, crashes!$S$2:$S$17624, "&lt;="&amp;AF11, crashes!$E$2:$E$17624, "="&amp;D11, crashes!$R$2:$R$17624, "=Weekday")</f>
        <v>10</v>
      </c>
      <c r="DQ11" s="29">
        <f>COUNTIFS(crashes!$G$2:$G$17624,"&gt;="&amp;S11,crashes!$G$2:$G$17624,"&lt;"&amp;T11,crashes!$D$2:$D$17624,"="&amp;C11, crashes!$S$2:$S$17624, "&gt;="&amp;AE11, crashes!$S$2:$S$17624, "&lt;="&amp;AF11, crashes!$E$2:$E$17624, "="&amp;D11, crashes!$R$2:$R$17624, "=Weekend")</f>
        <v>0</v>
      </c>
      <c r="DR11" s="30">
        <f>COUNTIFS(crashes!$G$2:$G$17624,"&gt;="&amp;S11,crashes!$G$2:$G$17624,"&lt;"&amp;T11,crashes!$D$2:$D$17624,"="&amp;C11, crashes!$S$2:$S$17624, "&gt;="&amp;AE11, crashes!$S$2:$S$17624, "&lt;="&amp;AF11, crashes!$E$2:$E$17624, "="&amp;D11,  crashes!$R$2:$R$17624, "=Weekday", crashes!$N$2:$N$17624,"=K")</f>
        <v>0</v>
      </c>
      <c r="DS11" s="30">
        <f>COUNTIFS(crashes!$G$2:$G$17624,"&gt;="&amp;S11,crashes!$G$2:$G$17624,"&lt;"&amp;T11,crashes!$D$2:$D$17624,"="&amp;C11, crashes!$S$2:$S$17624, "&gt;="&amp;AE11, crashes!$S$2:$S$17624, "&lt;="&amp;AF11, crashes!$E$2:$E$17624, "="&amp;D11,  crashes!$R$2:$R$17624, "=Weekday", crashes!$N$2:$N$17624,"=A")</f>
        <v>0</v>
      </c>
      <c r="DT11" s="30">
        <f>COUNTIFS(crashes!$G$2:$G$17624,"&gt;="&amp;S11,crashes!$G$2:$G$17624,"&lt;"&amp;T11,crashes!$D$2:$D$17624,"="&amp;C11, crashes!$S$2:$S$17624, "&gt;="&amp;AE11, crashes!$S$2:$S$17624, "&lt;="&amp;AF11, crashes!$E$2:$E$17624, "="&amp;D11,  crashes!$R$2:$R$17624, "=Weekday", crashes!$N$2:$N$17624,"=B")</f>
        <v>3</v>
      </c>
      <c r="DU11" s="30">
        <f>COUNTIFS(crashes!$G$2:$G$17624,"&gt;="&amp;S11,crashes!$G$2:$G$17624,"&lt;"&amp;T11,crashes!$D$2:$D$17624,"="&amp;C11, crashes!$S$2:$S$17624, "&gt;="&amp;AE11, crashes!$S$2:$S$17624, "&lt;="&amp;AF11, crashes!$E$2:$E$17624, "="&amp;D11,  crashes!$R$2:$R$17624, "=Weekday", crashes!$N$2:$N$17624,"=C")</f>
        <v>0</v>
      </c>
      <c r="DV11" s="30">
        <f>COUNTIFS(crashes!$G$2:$G$17624,"&gt;="&amp;S11,crashes!$G$2:$G$17624,"&lt;"&amp;T11,crashes!$D$2:$D$17624,"="&amp;C11, crashes!$S$2:$S$17624, "&gt;="&amp;AE11, crashes!$S$2:$S$17624, "&lt;="&amp;AF11, crashes!$E$2:$E$17624, "="&amp;D11,  crashes!$R$2:$R$17624, "=Weekday", crashes!$N$2:$N$17624,"=ABC")</f>
        <v>0</v>
      </c>
      <c r="DW11" s="30">
        <f>COUNTIFS(crashes!$G$2:$G$17624,"&gt;="&amp;S11,crashes!$G$2:$G$17624,"&lt;"&amp;T11,crashes!$D$2:$D$17624,"="&amp;C11, crashes!$S$2:$S$17624, "&gt;="&amp;AE11, crashes!$S$2:$S$17624, "&lt;="&amp;AF11, crashes!$E$2:$E$17624, "="&amp;D11,  crashes!$R$2:$R$17624, "=Weekday", crashes!$N$2:$N$17624,"=O")</f>
        <v>7</v>
      </c>
      <c r="DX11" s="30">
        <f>COUNTIFS(crashes!$G$2:$G$17624,"&gt;="&amp;S11,crashes!$G$2:$G$17624,"&lt;"&amp;T11,crashes!$D$2:$D$17624,"="&amp;C11, crashes!$S$2:$S$17624, "&gt;="&amp;AE11, crashes!$S$2:$S$17624, "&lt;="&amp;AF11, crashes!$E$2:$E$17624, "="&amp;D11,  crashes!$R$2:$R$17624, "=Weekend", crashes!$N$2:$N$17624,"=K")</f>
        <v>0</v>
      </c>
      <c r="DY11" s="30">
        <f>COUNTIFS(crashes!$G$2:$G$17624,"&gt;="&amp;S11,crashes!$G$2:$G$17624,"&lt;"&amp;T11,crashes!$D$2:$D$17624,"="&amp;C11, crashes!$S$2:$S$17624, "&gt;="&amp;AE11, crashes!$S$2:$S$17624, "&lt;="&amp;AF11, crashes!$E$2:$E$17624, "="&amp;D11,  crashes!$R$2:$R$17624, "=Weekend", crashes!$N$2:$N$17624,"=A")</f>
        <v>0</v>
      </c>
      <c r="DZ11" s="30">
        <f>COUNTIFS(crashes!$G$2:$G$17624,"&gt;="&amp;S11,crashes!$G$2:$G$17624,"&lt;"&amp;T11,crashes!$D$2:$D$17624,"="&amp;C11, crashes!$S$2:$S$17624, "&gt;="&amp;AE11, crashes!$S$2:$S$17624, "&lt;="&amp;AF11, crashes!$E$2:$E$17624, "="&amp;D11,  crashes!$R$2:$R$17624, "=Weekend", crashes!$N$2:$N$17624,"=B")</f>
        <v>0</v>
      </c>
      <c r="EA11" s="30">
        <f>COUNTIFS(crashes!$G$2:$G$17624,"&gt;="&amp;S11,crashes!$G$2:$G$17624,"&lt;"&amp;T11,crashes!$D$2:$D$17624,"="&amp;C11, crashes!$S$2:$S$17624, "&gt;="&amp;AE11, crashes!$S$2:$S$17624, "&lt;="&amp;AF11, crashes!$E$2:$E$17624, "="&amp;D11,  crashes!$R$2:$R$17624, "=Weekend", crashes!$N$2:$N$17624,"=C")</f>
        <v>0</v>
      </c>
      <c r="EB11" s="30">
        <f>COUNTIFS(crashes!$G$2:$G$17624,"&gt;="&amp;S11,crashes!$G$2:$G$17624,"&lt;"&amp;T11,crashes!$D$2:$D$17624,"="&amp;C11, crashes!$S$2:$S$17624, "&gt;="&amp;AE11, crashes!$S$2:$S$17624, "&lt;="&amp;AF11, crashes!$E$2:$E$17624, "="&amp;D11,  crashes!$R$2:$R$17624, "=Weekend", crashes!$N$2:$N$17624,"=ABC")</f>
        <v>0</v>
      </c>
      <c r="EC11" s="30">
        <f>COUNTIFS(crashes!$G$2:$G$17624,"&gt;="&amp;S11,crashes!$G$2:$G$17624,"&lt;"&amp;T11,crashes!$D$2:$D$17624,"="&amp;C11, crashes!$S$2:$S$17624, "&gt;="&amp;AE11, crashes!$S$2:$S$17624, "&lt;="&amp;AF11, crashes!$E$2:$E$17624, "="&amp;D11,  crashes!$R$2:$R$17624, "=Weekend", crashes!$N$2:$N$17624,"=O")</f>
        <v>0</v>
      </c>
      <c r="ED11" s="4">
        <f t="shared" si="5"/>
        <v>0</v>
      </c>
      <c r="EE11" s="4">
        <f t="shared" si="6"/>
        <v>0</v>
      </c>
      <c r="EF11" s="4">
        <f t="shared" si="7"/>
        <v>3</v>
      </c>
      <c r="EG11" s="4">
        <f t="shared" si="8"/>
        <v>0</v>
      </c>
      <c r="EH11" s="4">
        <f t="shared" si="9"/>
        <v>0</v>
      </c>
      <c r="EI11" s="50">
        <f t="shared" si="10"/>
        <v>3</v>
      </c>
      <c r="EJ11" s="4">
        <f t="shared" si="11"/>
        <v>7</v>
      </c>
      <c r="EK11" s="6"/>
      <c r="EL11" s="3">
        <v>2018</v>
      </c>
      <c r="EM11" s="3">
        <v>1.1270000000000002</v>
      </c>
      <c r="EN11" s="3">
        <v>7.2500000000000004E-3</v>
      </c>
      <c r="EO11" s="3">
        <v>4.0800000000000003E-3</v>
      </c>
      <c r="EP11" s="3">
        <v>2.7899999999999999E-3</v>
      </c>
      <c r="EQ11" s="3">
        <v>3.3600000000000001E-3</v>
      </c>
      <c r="ER11" s="3">
        <v>8.4600000000000005E-3</v>
      </c>
      <c r="ES11" s="3">
        <v>2.6980000000000001E-2</v>
      </c>
      <c r="ET11" s="3">
        <v>5.9310000000000002E-2</v>
      </c>
      <c r="EU11" s="3">
        <v>7.2209999999999996E-2</v>
      </c>
      <c r="EV11" s="3">
        <v>7.399E-2</v>
      </c>
      <c r="EW11" s="3">
        <v>7.016E-2</v>
      </c>
      <c r="EX11" s="3">
        <v>6.5030000000000004E-2</v>
      </c>
      <c r="EY11" s="3">
        <v>6.4100000000000004E-2</v>
      </c>
      <c r="EZ11" s="3">
        <v>6.2019999999999999E-2</v>
      </c>
      <c r="FA11" s="3">
        <v>5.917E-2</v>
      </c>
      <c r="FB11" s="3">
        <v>5.9339999999999997E-2</v>
      </c>
      <c r="FC11" s="3">
        <v>6.5000000000000002E-2</v>
      </c>
      <c r="FD11" s="3">
        <v>6.83E-2</v>
      </c>
      <c r="FE11" s="3">
        <v>6.701E-2</v>
      </c>
      <c r="FF11" s="3">
        <v>6.2280000000000002E-2</v>
      </c>
      <c r="FG11" s="3">
        <v>5.3659999999999999E-2</v>
      </c>
      <c r="FH11" s="3">
        <v>3.9140000000000001E-2</v>
      </c>
      <c r="FI11" s="3">
        <v>3.1919999999999997E-2</v>
      </c>
      <c r="FJ11" s="3">
        <v>2.4240000000000001E-2</v>
      </c>
      <c r="FK11" s="3">
        <v>1.6060000000000001E-2</v>
      </c>
      <c r="FL11" s="3">
        <v>2018</v>
      </c>
      <c r="FM11" s="3">
        <v>1.1270000000000002</v>
      </c>
      <c r="FN11" s="3">
        <v>2018</v>
      </c>
      <c r="FO11" s="51">
        <v>1.1270000000000002</v>
      </c>
      <c r="FP11" s="51">
        <v>4.2770000000000001</v>
      </c>
      <c r="FQ11" s="51">
        <v>1.8305000000000002E-2</v>
      </c>
      <c r="FR11" s="51">
        <v>1.0645E-2</v>
      </c>
      <c r="FS11" s="3">
        <v>6.8500000000000002E-3</v>
      </c>
      <c r="FT11" s="3">
        <v>5.6899999999999997E-3</v>
      </c>
      <c r="FU11" s="3">
        <v>5.6349999999999994E-3</v>
      </c>
      <c r="FV11" s="3">
        <v>9.0600000000000003E-3</v>
      </c>
      <c r="FW11" s="3">
        <v>1.7230000000000002E-2</v>
      </c>
      <c r="FX11" s="3">
        <v>2.4244999999999999E-2</v>
      </c>
      <c r="FY11" s="3">
        <v>3.6089999999999997E-2</v>
      </c>
      <c r="FZ11" s="3">
        <v>4.4080000000000001E-2</v>
      </c>
      <c r="GA11" s="3">
        <v>5.2955000000000002E-2</v>
      </c>
      <c r="GB11" s="3">
        <v>5.6434999999999999E-2</v>
      </c>
      <c r="GC11" s="3">
        <v>5.7914999999999994E-2</v>
      </c>
      <c r="GD11" s="3">
        <v>5.7939999999999998E-2</v>
      </c>
      <c r="GE11" s="3">
        <v>5.6129999999999999E-2</v>
      </c>
      <c r="GF11" s="3">
        <v>5.5274999999999998E-2</v>
      </c>
      <c r="GG11" s="3">
        <v>5.4835000000000002E-2</v>
      </c>
      <c r="GH11" s="3">
        <v>5.3760000000000002E-2</v>
      </c>
      <c r="GI11" s="3">
        <v>5.1244999999999999E-2</v>
      </c>
      <c r="GJ11" s="3">
        <v>4.6015E-2</v>
      </c>
      <c r="GK11" s="3">
        <v>3.6495E-2</v>
      </c>
      <c r="GL11" s="3">
        <v>3.0800000000000001E-2</v>
      </c>
      <c r="GM11" s="3">
        <v>2.6355E-2</v>
      </c>
      <c r="GN11" s="3">
        <v>2.0725E-2</v>
      </c>
      <c r="GO11" s="22"/>
    </row>
    <row r="12" spans="1:255" s="4" customFormat="1" ht="12" customHeight="1" x14ac:dyDescent="0.2">
      <c r="A12" s="4" t="s">
        <v>66</v>
      </c>
      <c r="B12" s="4" t="s">
        <v>218</v>
      </c>
      <c r="C12" s="4">
        <v>400</v>
      </c>
      <c r="D12" s="4" t="s">
        <v>91</v>
      </c>
      <c r="E12" s="4" t="s">
        <v>67</v>
      </c>
      <c r="F12" s="4" t="s">
        <v>70</v>
      </c>
      <c r="G12" s="4">
        <v>3</v>
      </c>
      <c r="H12" s="4" t="s">
        <v>240</v>
      </c>
      <c r="I12" s="4">
        <v>0</v>
      </c>
      <c r="J12" s="4">
        <v>0</v>
      </c>
      <c r="P12" s="4" t="s">
        <v>81</v>
      </c>
      <c r="Q12" s="4" t="s">
        <v>89</v>
      </c>
      <c r="R12" s="4" t="s">
        <v>88</v>
      </c>
      <c r="S12" s="4">
        <v>2.77</v>
      </c>
      <c r="T12" s="4">
        <v>2.8140000000000001</v>
      </c>
      <c r="U12" s="4">
        <v>1</v>
      </c>
      <c r="V12" s="10">
        <v>43174</v>
      </c>
      <c r="W12" s="11">
        <v>1</v>
      </c>
      <c r="X12" s="4">
        <v>4.4000000000000039E-2</v>
      </c>
      <c r="Y12" s="4">
        <v>4.4000000000000039E-2</v>
      </c>
      <c r="Z12" s="4">
        <v>2</v>
      </c>
      <c r="AE12" s="10">
        <v>41640</v>
      </c>
      <c r="AF12" s="10">
        <v>43465</v>
      </c>
      <c r="AG12" s="16"/>
      <c r="AH12" s="16"/>
      <c r="AI12" s="16"/>
      <c r="AJ12" s="16">
        <v>67700</v>
      </c>
      <c r="AK12" s="16">
        <v>65100</v>
      </c>
      <c r="AL12" s="16">
        <v>77200</v>
      </c>
      <c r="AM12" s="16">
        <v>74800</v>
      </c>
      <c r="AN12" s="16">
        <v>72400</v>
      </c>
      <c r="AR12" s="9">
        <v>12.394562012682924</v>
      </c>
      <c r="AS12" s="9">
        <v>12.755009698710644</v>
      </c>
      <c r="AT12" s="9">
        <v>14.003395143401919</v>
      </c>
      <c r="AU12" s="9">
        <v>0</v>
      </c>
      <c r="AV12" s="9">
        <v>0</v>
      </c>
      <c r="AW12" s="4" t="b">
        <v>0</v>
      </c>
      <c r="AX12" s="4" t="b">
        <v>0</v>
      </c>
      <c r="AY12" s="4">
        <v>232</v>
      </c>
      <c r="AZ12" s="4">
        <v>232</v>
      </c>
      <c r="BA12" s="37">
        <v>232</v>
      </c>
      <c r="BB12" s="9">
        <v>1</v>
      </c>
      <c r="BC12" s="9">
        <v>64.160083538253573</v>
      </c>
      <c r="BD12" s="9">
        <v>39.887248551098892</v>
      </c>
      <c r="BE12" s="9">
        <v>37.867597020645775</v>
      </c>
      <c r="BF12" s="9" t="s">
        <v>216</v>
      </c>
      <c r="BG12" s="9">
        <v>11.283745689364411</v>
      </c>
      <c r="BJ12" s="4" t="s">
        <v>167</v>
      </c>
      <c r="BL12" s="4">
        <v>2.835</v>
      </c>
      <c r="BM12" s="16"/>
      <c r="BN12" s="16"/>
      <c r="BO12" s="16"/>
      <c r="BP12" s="16">
        <v>15400</v>
      </c>
      <c r="BQ12" s="16">
        <v>11300</v>
      </c>
      <c r="BR12" s="16">
        <v>11700</v>
      </c>
      <c r="BS12" s="16">
        <v>16900</v>
      </c>
      <c r="BT12" s="16">
        <v>16800</v>
      </c>
      <c r="BV12" s="4">
        <v>0</v>
      </c>
      <c r="BW12" s="16"/>
      <c r="BX12" s="16"/>
      <c r="BY12" s="16"/>
      <c r="BZ12" s="16">
        <v>22700</v>
      </c>
      <c r="CA12" s="16">
        <v>20500</v>
      </c>
      <c r="CB12" s="16">
        <v>21000</v>
      </c>
      <c r="CC12" s="16">
        <v>24000</v>
      </c>
      <c r="CD12" s="16">
        <v>24400</v>
      </c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>
        <v>22700</v>
      </c>
      <c r="CQ12" s="16">
        <v>20500</v>
      </c>
      <c r="CR12" s="16">
        <v>21000</v>
      </c>
      <c r="CS12" s="16">
        <v>24000</v>
      </c>
      <c r="CT12" s="16">
        <v>24400</v>
      </c>
      <c r="CZ12" s="22"/>
      <c r="DA12" s="4">
        <v>0</v>
      </c>
      <c r="DB12" s="4">
        <v>0</v>
      </c>
      <c r="DC12" s="4">
        <v>0</v>
      </c>
      <c r="DD12" s="4">
        <v>365</v>
      </c>
      <c r="DE12" s="4">
        <v>365</v>
      </c>
      <c r="DF12" s="4">
        <v>366</v>
      </c>
      <c r="DG12" s="4">
        <v>365</v>
      </c>
      <c r="DH12" s="4">
        <v>365</v>
      </c>
      <c r="DI12" s="16">
        <f t="shared" si="0"/>
        <v>71443.15443592552</v>
      </c>
      <c r="DJ12" s="16">
        <f t="shared" si="1"/>
        <v>14418.510405257393</v>
      </c>
      <c r="DK12" s="16">
        <f t="shared" si="2"/>
        <v>22519.167579408542</v>
      </c>
      <c r="DL12" s="16">
        <f t="shared" si="3"/>
        <v>0</v>
      </c>
      <c r="DM12" s="16">
        <f t="shared" si="4"/>
        <v>22519.167579408542</v>
      </c>
      <c r="DN12" s="22"/>
      <c r="DO12" s="4">
        <f>COUNTIFS(crashes!$G$2:$G$17624,"&gt;="&amp;S12,crashes!$G$2:$G$17624,"&lt;"&amp;T12,crashes!$D$2:$D$17624,"="&amp;C12, crashes!$S$2:$S$17624, "&gt;="&amp;AE12, crashes!$S$2:$S$17624, "&lt;="&amp;AF12, crashes!$E$2:$E$17624, "="&amp;D12 )</f>
        <v>18</v>
      </c>
      <c r="DP12" s="29">
        <f>COUNTIFS(crashes!$G$2:$G$17624,"&gt;="&amp;S12,crashes!$G$2:$G$17624,"&lt;"&amp;T12,crashes!$D$2:$D$17624,"="&amp;C12, crashes!$S$2:$S$17624, "&gt;="&amp;AE12, crashes!$S$2:$S$17624, "&lt;="&amp;AF12, crashes!$E$2:$E$17624, "="&amp;D12, crashes!$R$2:$R$17624, "=Weekday")</f>
        <v>13</v>
      </c>
      <c r="DQ12" s="29">
        <f>COUNTIFS(crashes!$G$2:$G$17624,"&gt;="&amp;S12,crashes!$G$2:$G$17624,"&lt;"&amp;T12,crashes!$D$2:$D$17624,"="&amp;C12, crashes!$S$2:$S$17624, "&gt;="&amp;AE12, crashes!$S$2:$S$17624, "&lt;="&amp;AF12, crashes!$E$2:$E$17624, "="&amp;D12, crashes!$R$2:$R$17624, "=Weekend")</f>
        <v>5</v>
      </c>
      <c r="DR12" s="30">
        <f>COUNTIFS(crashes!$G$2:$G$17624,"&gt;="&amp;S12,crashes!$G$2:$G$17624,"&lt;"&amp;T12,crashes!$D$2:$D$17624,"="&amp;C12, crashes!$S$2:$S$17624, "&gt;="&amp;AE12, crashes!$S$2:$S$17624, "&lt;="&amp;AF12, crashes!$E$2:$E$17624, "="&amp;D12,  crashes!$R$2:$R$17624, "=Weekday", crashes!$N$2:$N$17624,"=K")</f>
        <v>0</v>
      </c>
      <c r="DS12" s="30">
        <f>COUNTIFS(crashes!$G$2:$G$17624,"&gt;="&amp;S12,crashes!$G$2:$G$17624,"&lt;"&amp;T12,crashes!$D$2:$D$17624,"="&amp;C12, crashes!$S$2:$S$17624, "&gt;="&amp;AE12, crashes!$S$2:$S$17624, "&lt;="&amp;AF12, crashes!$E$2:$E$17624, "="&amp;D12,  crashes!$R$2:$R$17624, "=Weekday", crashes!$N$2:$N$17624,"=A")</f>
        <v>1</v>
      </c>
      <c r="DT12" s="30">
        <f>COUNTIFS(crashes!$G$2:$G$17624,"&gt;="&amp;S12,crashes!$G$2:$G$17624,"&lt;"&amp;T12,crashes!$D$2:$D$17624,"="&amp;C12, crashes!$S$2:$S$17624, "&gt;="&amp;AE12, crashes!$S$2:$S$17624, "&lt;="&amp;AF12, crashes!$E$2:$E$17624, "="&amp;D12,  crashes!$R$2:$R$17624, "=Weekday", crashes!$N$2:$N$17624,"=B")</f>
        <v>0</v>
      </c>
      <c r="DU12" s="30">
        <f>COUNTIFS(crashes!$G$2:$G$17624,"&gt;="&amp;S12,crashes!$G$2:$G$17624,"&lt;"&amp;T12,crashes!$D$2:$D$17624,"="&amp;C12, crashes!$S$2:$S$17624, "&gt;="&amp;AE12, crashes!$S$2:$S$17624, "&lt;="&amp;AF12, crashes!$E$2:$E$17624, "="&amp;D12,  crashes!$R$2:$R$17624, "=Weekday", crashes!$N$2:$N$17624,"=C")</f>
        <v>3</v>
      </c>
      <c r="DV12" s="30">
        <f>COUNTIFS(crashes!$G$2:$G$17624,"&gt;="&amp;S12,crashes!$G$2:$G$17624,"&lt;"&amp;T12,crashes!$D$2:$D$17624,"="&amp;C12, crashes!$S$2:$S$17624, "&gt;="&amp;AE12, crashes!$S$2:$S$17624, "&lt;="&amp;AF12, crashes!$E$2:$E$17624, "="&amp;D12,  crashes!$R$2:$R$17624, "=Weekday", crashes!$N$2:$N$17624,"=ABC")</f>
        <v>0</v>
      </c>
      <c r="DW12" s="30">
        <f>COUNTIFS(crashes!$G$2:$G$17624,"&gt;="&amp;S12,crashes!$G$2:$G$17624,"&lt;"&amp;T12,crashes!$D$2:$D$17624,"="&amp;C12, crashes!$S$2:$S$17624, "&gt;="&amp;AE12, crashes!$S$2:$S$17624, "&lt;="&amp;AF12, crashes!$E$2:$E$17624, "="&amp;D12,  crashes!$R$2:$R$17624, "=Weekday", crashes!$N$2:$N$17624,"=O")</f>
        <v>9</v>
      </c>
      <c r="DX12" s="30">
        <f>COUNTIFS(crashes!$G$2:$G$17624,"&gt;="&amp;S12,crashes!$G$2:$G$17624,"&lt;"&amp;T12,crashes!$D$2:$D$17624,"="&amp;C12, crashes!$S$2:$S$17624, "&gt;="&amp;AE12, crashes!$S$2:$S$17624, "&lt;="&amp;AF12, crashes!$E$2:$E$17624, "="&amp;D12,  crashes!$R$2:$R$17624, "=Weekend", crashes!$N$2:$N$17624,"=K")</f>
        <v>0</v>
      </c>
      <c r="DY12" s="30">
        <f>COUNTIFS(crashes!$G$2:$G$17624,"&gt;="&amp;S12,crashes!$G$2:$G$17624,"&lt;"&amp;T12,crashes!$D$2:$D$17624,"="&amp;C12, crashes!$S$2:$S$17624, "&gt;="&amp;AE12, crashes!$S$2:$S$17624, "&lt;="&amp;AF12, crashes!$E$2:$E$17624, "="&amp;D12,  crashes!$R$2:$R$17624, "=Weekend", crashes!$N$2:$N$17624,"=A")</f>
        <v>0</v>
      </c>
      <c r="DZ12" s="30">
        <f>COUNTIFS(crashes!$G$2:$G$17624,"&gt;="&amp;S12,crashes!$G$2:$G$17624,"&lt;"&amp;T12,crashes!$D$2:$D$17624,"="&amp;C12, crashes!$S$2:$S$17624, "&gt;="&amp;AE12, crashes!$S$2:$S$17624, "&lt;="&amp;AF12, crashes!$E$2:$E$17624, "="&amp;D12,  crashes!$R$2:$R$17624, "=Weekend", crashes!$N$2:$N$17624,"=B")</f>
        <v>0</v>
      </c>
      <c r="EA12" s="30">
        <f>COUNTIFS(crashes!$G$2:$G$17624,"&gt;="&amp;S12,crashes!$G$2:$G$17624,"&lt;"&amp;T12,crashes!$D$2:$D$17624,"="&amp;C12, crashes!$S$2:$S$17624, "&gt;="&amp;AE12, crashes!$S$2:$S$17624, "&lt;="&amp;AF12, crashes!$E$2:$E$17624, "="&amp;D12,  crashes!$R$2:$R$17624, "=Weekend", crashes!$N$2:$N$17624,"=C")</f>
        <v>0</v>
      </c>
      <c r="EB12" s="30">
        <f>COUNTIFS(crashes!$G$2:$G$17624,"&gt;="&amp;S12,crashes!$G$2:$G$17624,"&lt;"&amp;T12,crashes!$D$2:$D$17624,"="&amp;C12, crashes!$S$2:$S$17624, "&gt;="&amp;AE12, crashes!$S$2:$S$17624, "&lt;="&amp;AF12, crashes!$E$2:$E$17624, "="&amp;D12,  crashes!$R$2:$R$17624, "=Weekend", crashes!$N$2:$N$17624,"=ABC")</f>
        <v>0</v>
      </c>
      <c r="EC12" s="30">
        <f>COUNTIFS(crashes!$G$2:$G$17624,"&gt;="&amp;S12,crashes!$G$2:$G$17624,"&lt;"&amp;T12,crashes!$D$2:$D$17624,"="&amp;C12, crashes!$S$2:$S$17624, "&gt;="&amp;AE12, crashes!$S$2:$S$17624, "&lt;="&amp;AF12, crashes!$E$2:$E$17624, "="&amp;D12,  crashes!$R$2:$R$17624, "=Weekend", crashes!$N$2:$N$17624,"=O")</f>
        <v>5</v>
      </c>
      <c r="ED12" s="4">
        <f t="shared" si="5"/>
        <v>0</v>
      </c>
      <c r="EE12" s="4">
        <f t="shared" si="6"/>
        <v>1</v>
      </c>
      <c r="EF12" s="4">
        <f t="shared" si="7"/>
        <v>0</v>
      </c>
      <c r="EG12" s="4">
        <f t="shared" si="8"/>
        <v>3</v>
      </c>
      <c r="EH12" s="4">
        <f t="shared" si="9"/>
        <v>0</v>
      </c>
      <c r="EI12" s="50">
        <f t="shared" si="10"/>
        <v>4</v>
      </c>
      <c r="EJ12" s="4">
        <f t="shared" si="11"/>
        <v>14</v>
      </c>
      <c r="EK12" s="6"/>
      <c r="EL12" s="3">
        <v>2018</v>
      </c>
      <c r="EM12" s="3">
        <v>1.4630000000000001</v>
      </c>
      <c r="EN12" s="3">
        <v>7.2500000000000004E-3</v>
      </c>
      <c r="EO12" s="3">
        <v>4.0800000000000003E-3</v>
      </c>
      <c r="EP12" s="3">
        <v>2.7899999999999999E-3</v>
      </c>
      <c r="EQ12" s="3">
        <v>3.3600000000000001E-3</v>
      </c>
      <c r="ER12" s="3">
        <v>8.4600000000000005E-3</v>
      </c>
      <c r="ES12" s="3">
        <v>2.6980000000000001E-2</v>
      </c>
      <c r="ET12" s="3">
        <v>5.9310000000000002E-2</v>
      </c>
      <c r="EU12" s="3">
        <v>7.2209999999999996E-2</v>
      </c>
      <c r="EV12" s="3">
        <v>7.399E-2</v>
      </c>
      <c r="EW12" s="3">
        <v>7.016E-2</v>
      </c>
      <c r="EX12" s="3">
        <v>6.5030000000000004E-2</v>
      </c>
      <c r="EY12" s="3">
        <v>6.4100000000000004E-2</v>
      </c>
      <c r="EZ12" s="3">
        <v>6.2019999999999999E-2</v>
      </c>
      <c r="FA12" s="3">
        <v>5.917E-2</v>
      </c>
      <c r="FB12" s="3">
        <v>5.9339999999999997E-2</v>
      </c>
      <c r="FC12" s="3">
        <v>6.5000000000000002E-2</v>
      </c>
      <c r="FD12" s="3">
        <v>6.83E-2</v>
      </c>
      <c r="FE12" s="3">
        <v>6.701E-2</v>
      </c>
      <c r="FF12" s="3">
        <v>6.2280000000000002E-2</v>
      </c>
      <c r="FG12" s="3">
        <v>5.3659999999999999E-2</v>
      </c>
      <c r="FH12" s="3">
        <v>3.9140000000000001E-2</v>
      </c>
      <c r="FI12" s="3">
        <v>3.1919999999999997E-2</v>
      </c>
      <c r="FJ12" s="3">
        <v>2.4240000000000001E-2</v>
      </c>
      <c r="FK12" s="3">
        <v>1.6060000000000001E-2</v>
      </c>
      <c r="FL12" s="3">
        <v>2018</v>
      </c>
      <c r="FM12" s="3">
        <v>1.4630000000000001</v>
      </c>
      <c r="FN12" s="3">
        <v>2018</v>
      </c>
      <c r="FO12" s="51">
        <v>1.4630000000000001</v>
      </c>
      <c r="FP12" s="51">
        <v>4.2770000000000001</v>
      </c>
      <c r="FQ12" s="51">
        <v>1.8305000000000002E-2</v>
      </c>
      <c r="FR12" s="51">
        <v>1.0645E-2</v>
      </c>
      <c r="FS12" s="3">
        <v>6.8500000000000002E-3</v>
      </c>
      <c r="FT12" s="3">
        <v>5.6899999999999997E-3</v>
      </c>
      <c r="FU12" s="3">
        <v>5.6349999999999994E-3</v>
      </c>
      <c r="FV12" s="3">
        <v>9.0600000000000003E-3</v>
      </c>
      <c r="FW12" s="3">
        <v>1.7230000000000002E-2</v>
      </c>
      <c r="FX12" s="3">
        <v>2.4244999999999999E-2</v>
      </c>
      <c r="FY12" s="3">
        <v>3.6089999999999997E-2</v>
      </c>
      <c r="FZ12" s="3">
        <v>4.4080000000000001E-2</v>
      </c>
      <c r="GA12" s="3">
        <v>5.2955000000000002E-2</v>
      </c>
      <c r="GB12" s="3">
        <v>5.6434999999999999E-2</v>
      </c>
      <c r="GC12" s="3">
        <v>5.7914999999999994E-2</v>
      </c>
      <c r="GD12" s="3">
        <v>5.7939999999999998E-2</v>
      </c>
      <c r="GE12" s="3">
        <v>5.6129999999999999E-2</v>
      </c>
      <c r="GF12" s="3">
        <v>5.5274999999999998E-2</v>
      </c>
      <c r="GG12" s="3">
        <v>5.4835000000000002E-2</v>
      </c>
      <c r="GH12" s="3">
        <v>5.3760000000000002E-2</v>
      </c>
      <c r="GI12" s="3">
        <v>5.1244999999999999E-2</v>
      </c>
      <c r="GJ12" s="3">
        <v>4.6015E-2</v>
      </c>
      <c r="GK12" s="3">
        <v>3.6495E-2</v>
      </c>
      <c r="GL12" s="3">
        <v>3.0800000000000001E-2</v>
      </c>
      <c r="GM12" s="3">
        <v>2.6355E-2</v>
      </c>
      <c r="GN12" s="3">
        <v>2.0725E-2</v>
      </c>
      <c r="GO12" s="22"/>
    </row>
    <row r="13" spans="1:255" s="4" customFormat="1" ht="12" customHeight="1" x14ac:dyDescent="0.2">
      <c r="A13" s="4" t="s">
        <v>66</v>
      </c>
      <c r="B13" s="4" t="s">
        <v>218</v>
      </c>
      <c r="C13" s="4">
        <v>400</v>
      </c>
      <c r="D13" s="4" t="s">
        <v>90</v>
      </c>
      <c r="E13" s="4" t="s">
        <v>67</v>
      </c>
      <c r="F13" s="4" t="s">
        <v>68</v>
      </c>
      <c r="G13" s="4">
        <v>3</v>
      </c>
      <c r="H13" s="4" t="s">
        <v>167</v>
      </c>
      <c r="I13" s="4">
        <v>0</v>
      </c>
      <c r="J13" s="4">
        <v>0</v>
      </c>
      <c r="P13" s="4" t="s">
        <v>110</v>
      </c>
      <c r="Q13" s="4" t="s">
        <v>112</v>
      </c>
      <c r="R13" s="4" t="str">
        <f>Q14</f>
        <v xml:space="preserve"> 33°53'28.88"N, 84°21'53.68"W</v>
      </c>
      <c r="S13" s="4">
        <v>4.9000000000000004</v>
      </c>
      <c r="T13" s="4">
        <v>5.2809999999999997</v>
      </c>
      <c r="U13" s="4">
        <v>1</v>
      </c>
      <c r="V13" s="10">
        <v>43174</v>
      </c>
      <c r="W13" s="4">
        <v>1</v>
      </c>
      <c r="X13" s="4">
        <v>0.38099999999999934</v>
      </c>
      <c r="AE13" s="10">
        <v>42170</v>
      </c>
      <c r="AF13" s="10">
        <v>43465</v>
      </c>
      <c r="AG13" s="16"/>
      <c r="AH13" s="16"/>
      <c r="AI13" s="16"/>
      <c r="AJ13" s="16"/>
      <c r="AK13" s="16">
        <v>76000</v>
      </c>
      <c r="AL13" s="16">
        <v>83000</v>
      </c>
      <c r="AM13" s="16">
        <v>72000</v>
      </c>
      <c r="AN13" s="16">
        <v>71500</v>
      </c>
      <c r="AR13" s="9">
        <v>11.780228427672633</v>
      </c>
      <c r="AS13" s="9">
        <v>13.64410485279835</v>
      </c>
      <c r="AT13" s="9">
        <v>11.33222090204211</v>
      </c>
      <c r="AU13" s="9">
        <v>0</v>
      </c>
      <c r="AV13" s="9">
        <v>0</v>
      </c>
      <c r="AW13" s="4" t="b">
        <v>0</v>
      </c>
      <c r="AX13" s="4" t="b">
        <v>0</v>
      </c>
      <c r="AY13" s="4">
        <v>2012</v>
      </c>
      <c r="AZ13" s="4">
        <v>2012</v>
      </c>
      <c r="BA13" s="9">
        <v>2011.4346338361834</v>
      </c>
      <c r="BB13" s="9">
        <v>1</v>
      </c>
      <c r="BC13" s="9">
        <v>65.345803978796539</v>
      </c>
      <c r="BD13" s="9">
        <v>39.130878175750148</v>
      </c>
      <c r="BE13" s="9">
        <v>37.74804320337487</v>
      </c>
      <c r="BF13" s="9" t="s">
        <v>216</v>
      </c>
      <c r="BG13" s="9">
        <v>12.026701173446908</v>
      </c>
      <c r="BJ13" s="4" t="s">
        <v>167</v>
      </c>
      <c r="BL13" s="4">
        <v>2.0830000000000002</v>
      </c>
      <c r="BM13" s="16"/>
      <c r="BN13" s="16"/>
      <c r="BO13" s="16"/>
      <c r="BP13" s="16"/>
      <c r="BQ13" s="16">
        <v>20000</v>
      </c>
      <c r="BR13" s="16">
        <v>20500</v>
      </c>
      <c r="BS13" s="16">
        <v>20600</v>
      </c>
      <c r="BT13" s="16">
        <v>21200</v>
      </c>
      <c r="BV13" s="4">
        <v>0.39900000000000002</v>
      </c>
      <c r="BW13" s="16"/>
      <c r="BX13" s="16"/>
      <c r="BY13" s="16"/>
      <c r="BZ13" s="16"/>
      <c r="CA13" s="16">
        <v>21600</v>
      </c>
      <c r="CB13" s="16">
        <v>24400</v>
      </c>
      <c r="CC13" s="16">
        <v>13000</v>
      </c>
      <c r="CD13" s="16">
        <v>12900</v>
      </c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Z13" s="22"/>
      <c r="DA13" s="4">
        <v>0</v>
      </c>
      <c r="DB13" s="4">
        <v>0</v>
      </c>
      <c r="DC13" s="4">
        <v>0</v>
      </c>
      <c r="DD13" s="4">
        <v>0</v>
      </c>
      <c r="DE13" s="4">
        <v>200</v>
      </c>
      <c r="DF13" s="4">
        <v>366</v>
      </c>
      <c r="DG13" s="4">
        <v>365</v>
      </c>
      <c r="DH13" s="4">
        <v>365</v>
      </c>
      <c r="DI13" s="16">
        <f t="shared" si="0"/>
        <v>75582.9475308642</v>
      </c>
      <c r="DJ13" s="16">
        <f t="shared" si="1"/>
        <v>20648.14814814815</v>
      </c>
      <c r="DK13" s="16">
        <f t="shared" si="2"/>
        <v>17518.441358024691</v>
      </c>
      <c r="DL13" s="16">
        <f t="shared" si="3"/>
        <v>0</v>
      </c>
      <c r="DM13" s="16">
        <f t="shared" si="4"/>
        <v>0</v>
      </c>
      <c r="DN13" s="22"/>
      <c r="DO13" s="4">
        <f>COUNTIFS(crashes!$G$2:$G$17624,"&gt;="&amp;S13,crashes!$G$2:$G$17624,"&lt;"&amp;T13,crashes!$D$2:$D$17624,"="&amp;C13, crashes!$S$2:$S$17624, "&gt;="&amp;AE13, crashes!$S$2:$S$17624, "&lt;="&amp;AF13, crashes!$E$2:$E$17624, "="&amp;D13 )</f>
        <v>7</v>
      </c>
      <c r="DP13" s="29">
        <f>COUNTIFS(crashes!$G$2:$G$17624,"&gt;="&amp;S13,crashes!$G$2:$G$17624,"&lt;"&amp;T13,crashes!$D$2:$D$17624,"="&amp;C13, crashes!$S$2:$S$17624, "&gt;="&amp;AE13, crashes!$S$2:$S$17624, "&lt;="&amp;AF13, crashes!$E$2:$E$17624, "="&amp;D13, crashes!$R$2:$R$17624, "=Weekday")</f>
        <v>6</v>
      </c>
      <c r="DQ13" s="29">
        <f>COUNTIFS(crashes!$G$2:$G$17624,"&gt;="&amp;S13,crashes!$G$2:$G$17624,"&lt;"&amp;T13,crashes!$D$2:$D$17624,"="&amp;C13, crashes!$S$2:$S$17624, "&gt;="&amp;AE13, crashes!$S$2:$S$17624, "&lt;="&amp;AF13, crashes!$E$2:$E$17624, "="&amp;D13, crashes!$R$2:$R$17624, "=Weekend")</f>
        <v>1</v>
      </c>
      <c r="DR13" s="30">
        <f>COUNTIFS(crashes!$G$2:$G$17624,"&gt;="&amp;S13,crashes!$G$2:$G$17624,"&lt;"&amp;T13,crashes!$D$2:$D$17624,"="&amp;C13, crashes!$S$2:$S$17624, "&gt;="&amp;AE13, crashes!$S$2:$S$17624, "&lt;="&amp;AF13, crashes!$E$2:$E$17624, "="&amp;D13,  crashes!$R$2:$R$17624, "=Weekday", crashes!$N$2:$N$17624,"=K")</f>
        <v>0</v>
      </c>
      <c r="DS13" s="30">
        <f>COUNTIFS(crashes!$G$2:$G$17624,"&gt;="&amp;S13,crashes!$G$2:$G$17624,"&lt;"&amp;T13,crashes!$D$2:$D$17624,"="&amp;C13, crashes!$S$2:$S$17624, "&gt;="&amp;AE13, crashes!$S$2:$S$17624, "&lt;="&amp;AF13, crashes!$E$2:$E$17624, "="&amp;D13,  crashes!$R$2:$R$17624, "=Weekday", crashes!$N$2:$N$17624,"=A")</f>
        <v>0</v>
      </c>
      <c r="DT13" s="30">
        <f>COUNTIFS(crashes!$G$2:$G$17624,"&gt;="&amp;S13,crashes!$G$2:$G$17624,"&lt;"&amp;T13,crashes!$D$2:$D$17624,"="&amp;C13, crashes!$S$2:$S$17624, "&gt;="&amp;AE13, crashes!$S$2:$S$17624, "&lt;="&amp;AF13, crashes!$E$2:$E$17624, "="&amp;D13,  crashes!$R$2:$R$17624, "=Weekday", crashes!$N$2:$N$17624,"=B")</f>
        <v>0</v>
      </c>
      <c r="DU13" s="30">
        <f>COUNTIFS(crashes!$G$2:$G$17624,"&gt;="&amp;S13,crashes!$G$2:$G$17624,"&lt;"&amp;T13,crashes!$D$2:$D$17624,"="&amp;C13, crashes!$S$2:$S$17624, "&gt;="&amp;AE13, crashes!$S$2:$S$17624, "&lt;="&amp;AF13, crashes!$E$2:$E$17624, "="&amp;D13,  crashes!$R$2:$R$17624, "=Weekday", crashes!$N$2:$N$17624,"=C")</f>
        <v>3</v>
      </c>
      <c r="DV13" s="30">
        <f>COUNTIFS(crashes!$G$2:$G$17624,"&gt;="&amp;S13,crashes!$G$2:$G$17624,"&lt;"&amp;T13,crashes!$D$2:$D$17624,"="&amp;C13, crashes!$S$2:$S$17624, "&gt;="&amp;AE13, crashes!$S$2:$S$17624, "&lt;="&amp;AF13, crashes!$E$2:$E$17624, "="&amp;D13,  crashes!$R$2:$R$17624, "=Weekday", crashes!$N$2:$N$17624,"=ABC")</f>
        <v>0</v>
      </c>
      <c r="DW13" s="30">
        <f>COUNTIFS(crashes!$G$2:$G$17624,"&gt;="&amp;S13,crashes!$G$2:$G$17624,"&lt;"&amp;T13,crashes!$D$2:$D$17624,"="&amp;C13, crashes!$S$2:$S$17624, "&gt;="&amp;AE13, crashes!$S$2:$S$17624, "&lt;="&amp;AF13, crashes!$E$2:$E$17624, "="&amp;D13,  crashes!$R$2:$R$17624, "=Weekday", crashes!$N$2:$N$17624,"=O")</f>
        <v>3</v>
      </c>
      <c r="DX13" s="30">
        <f>COUNTIFS(crashes!$G$2:$G$17624,"&gt;="&amp;S13,crashes!$G$2:$G$17624,"&lt;"&amp;T13,crashes!$D$2:$D$17624,"="&amp;C13, crashes!$S$2:$S$17624, "&gt;="&amp;AE13, crashes!$S$2:$S$17624, "&lt;="&amp;AF13, crashes!$E$2:$E$17624, "="&amp;D13,  crashes!$R$2:$R$17624, "=Weekend", crashes!$N$2:$N$17624,"=K")</f>
        <v>0</v>
      </c>
      <c r="DY13" s="30">
        <f>COUNTIFS(crashes!$G$2:$G$17624,"&gt;="&amp;S13,crashes!$G$2:$G$17624,"&lt;"&amp;T13,crashes!$D$2:$D$17624,"="&amp;C13, crashes!$S$2:$S$17624, "&gt;="&amp;AE13, crashes!$S$2:$S$17624, "&lt;="&amp;AF13, crashes!$E$2:$E$17624, "="&amp;D13,  crashes!$R$2:$R$17624, "=Weekend", crashes!$N$2:$N$17624,"=A")</f>
        <v>0</v>
      </c>
      <c r="DZ13" s="30">
        <f>COUNTIFS(crashes!$G$2:$G$17624,"&gt;="&amp;S13,crashes!$G$2:$G$17624,"&lt;"&amp;T13,crashes!$D$2:$D$17624,"="&amp;C13, crashes!$S$2:$S$17624, "&gt;="&amp;AE13, crashes!$S$2:$S$17624, "&lt;="&amp;AF13, crashes!$E$2:$E$17624, "="&amp;D13,  crashes!$R$2:$R$17624, "=Weekend", crashes!$N$2:$N$17624,"=B")</f>
        <v>0</v>
      </c>
      <c r="EA13" s="30">
        <f>COUNTIFS(crashes!$G$2:$G$17624,"&gt;="&amp;S13,crashes!$G$2:$G$17624,"&lt;"&amp;T13,crashes!$D$2:$D$17624,"="&amp;C13, crashes!$S$2:$S$17624, "&gt;="&amp;AE13, crashes!$S$2:$S$17624, "&lt;="&amp;AF13, crashes!$E$2:$E$17624, "="&amp;D13,  crashes!$R$2:$R$17624, "=Weekend", crashes!$N$2:$N$17624,"=C")</f>
        <v>1</v>
      </c>
      <c r="EB13" s="30">
        <f>COUNTIFS(crashes!$G$2:$G$17624,"&gt;="&amp;S13,crashes!$G$2:$G$17624,"&lt;"&amp;T13,crashes!$D$2:$D$17624,"="&amp;C13, crashes!$S$2:$S$17624, "&gt;="&amp;AE13, crashes!$S$2:$S$17624, "&lt;="&amp;AF13, crashes!$E$2:$E$17624, "="&amp;D13,  crashes!$R$2:$R$17624, "=Weekend", crashes!$N$2:$N$17624,"=ABC")</f>
        <v>0</v>
      </c>
      <c r="EC13" s="30">
        <f>COUNTIFS(crashes!$G$2:$G$17624,"&gt;="&amp;S13,crashes!$G$2:$G$17624,"&lt;"&amp;T13,crashes!$D$2:$D$17624,"="&amp;C13, crashes!$S$2:$S$17624, "&gt;="&amp;AE13, crashes!$S$2:$S$17624, "&lt;="&amp;AF13, crashes!$E$2:$E$17624, "="&amp;D13,  crashes!$R$2:$R$17624, "=Weekend", crashes!$N$2:$N$17624,"=O")</f>
        <v>0</v>
      </c>
      <c r="ED13" s="4">
        <f t="shared" si="5"/>
        <v>0</v>
      </c>
      <c r="EE13" s="4">
        <f t="shared" si="6"/>
        <v>0</v>
      </c>
      <c r="EF13" s="4">
        <f t="shared" si="7"/>
        <v>0</v>
      </c>
      <c r="EG13" s="4">
        <f t="shared" si="8"/>
        <v>4</v>
      </c>
      <c r="EH13" s="4">
        <f t="shared" si="9"/>
        <v>0</v>
      </c>
      <c r="EI13" s="50">
        <f t="shared" si="10"/>
        <v>4</v>
      </c>
      <c r="EJ13" s="4">
        <f t="shared" si="11"/>
        <v>3</v>
      </c>
      <c r="EK13" s="6"/>
      <c r="EL13" s="3">
        <v>2018</v>
      </c>
      <c r="EM13" s="3">
        <v>0.62300000000000022</v>
      </c>
      <c r="EN13" s="3">
        <v>1.247E-2</v>
      </c>
      <c r="EO13" s="3">
        <v>6.9499999999999996E-3</v>
      </c>
      <c r="EP13" s="3">
        <v>4.7299999999999998E-3</v>
      </c>
      <c r="EQ13" s="3">
        <v>4.1200000000000004E-3</v>
      </c>
      <c r="ER13" s="3">
        <v>5.6699999999999997E-3</v>
      </c>
      <c r="ES13" s="3">
        <v>1.618E-2</v>
      </c>
      <c r="ET13" s="3">
        <v>4.829E-2</v>
      </c>
      <c r="EU13" s="3">
        <v>8.0329999999999999E-2</v>
      </c>
      <c r="EV13" s="3">
        <v>7.986E-2</v>
      </c>
      <c r="EW13" s="3">
        <v>6.6100000000000006E-2</v>
      </c>
      <c r="EX13" s="3">
        <v>5.5219999999999998E-2</v>
      </c>
      <c r="EY13" s="3">
        <v>5.6329999999999998E-2</v>
      </c>
      <c r="EZ13" s="3">
        <v>5.8950000000000002E-2</v>
      </c>
      <c r="FA13" s="3">
        <v>6.3799999999999996E-2</v>
      </c>
      <c r="FB13" s="3">
        <v>6.6780000000000006E-2</v>
      </c>
      <c r="FC13" s="3">
        <v>6.7610000000000003E-2</v>
      </c>
      <c r="FD13" s="3">
        <v>5.883E-2</v>
      </c>
      <c r="FE13" s="3">
        <v>5.577E-2</v>
      </c>
      <c r="FF13" s="3">
        <v>5.7230000000000003E-2</v>
      </c>
      <c r="FG13" s="3">
        <v>5.4710000000000002E-2</v>
      </c>
      <c r="FH13" s="3">
        <v>4.5710000000000001E-2</v>
      </c>
      <c r="FI13" s="3">
        <v>4.1579999999999999E-2</v>
      </c>
      <c r="FJ13" s="3">
        <v>3.3700000000000001E-2</v>
      </c>
      <c r="FK13" s="3">
        <v>2.3630000000000002E-2</v>
      </c>
      <c r="FL13" s="3">
        <v>2018</v>
      </c>
      <c r="FM13" s="3">
        <v>0.62300000000000022</v>
      </c>
      <c r="FN13" s="3">
        <v>2018</v>
      </c>
      <c r="FO13" s="51">
        <v>0.62300000000000022</v>
      </c>
      <c r="FP13" s="51">
        <v>4.2770000000000001</v>
      </c>
      <c r="FQ13" s="51">
        <v>2.487E-2</v>
      </c>
      <c r="FR13" s="51">
        <v>1.7024999999999998E-2</v>
      </c>
      <c r="FS13" s="3">
        <v>1.4509999999999999E-2</v>
      </c>
      <c r="FT13" s="3">
        <v>1.3205000000000001E-2</v>
      </c>
      <c r="FU13" s="3">
        <v>7.1149999999999998E-3</v>
      </c>
      <c r="FV13" s="3">
        <v>7.28E-3</v>
      </c>
      <c r="FW13" s="3">
        <v>1.338E-2</v>
      </c>
      <c r="FX13" s="3">
        <v>1.839E-2</v>
      </c>
      <c r="FY13" s="3">
        <v>2.5160000000000002E-2</v>
      </c>
      <c r="FZ13" s="3">
        <v>3.3030000000000004E-2</v>
      </c>
      <c r="GA13" s="3">
        <v>4.2525E-2</v>
      </c>
      <c r="GB13" s="3">
        <v>4.727E-2</v>
      </c>
      <c r="GC13" s="3">
        <v>5.3625000000000006E-2</v>
      </c>
      <c r="GD13" s="3">
        <v>5.3845000000000004E-2</v>
      </c>
      <c r="GE13" s="3">
        <v>5.5410000000000001E-2</v>
      </c>
      <c r="GF13" s="3">
        <v>5.5834999999999996E-2</v>
      </c>
      <c r="GG13" s="3">
        <v>5.6239999999999998E-2</v>
      </c>
      <c r="GH13" s="3">
        <v>5.5434999999999998E-2</v>
      </c>
      <c r="GI13" s="3">
        <v>5.2835E-2</v>
      </c>
      <c r="GJ13" s="3">
        <v>4.7829999999999998E-2</v>
      </c>
      <c r="GK13" s="3">
        <v>4.2525E-2</v>
      </c>
      <c r="GL13" s="3">
        <v>3.9150000000000004E-2</v>
      </c>
      <c r="GM13" s="3">
        <v>3.422E-2</v>
      </c>
      <c r="GN13" s="3">
        <v>2.7324999999999999E-2</v>
      </c>
      <c r="GO13" s="22"/>
    </row>
    <row r="14" spans="1:255" s="4" customFormat="1" ht="12" customHeight="1" x14ac:dyDescent="0.2">
      <c r="A14" s="4" t="s">
        <v>66</v>
      </c>
      <c r="B14" s="4" t="s">
        <v>218</v>
      </c>
      <c r="C14" s="4">
        <v>400</v>
      </c>
      <c r="D14" s="4" t="s">
        <v>90</v>
      </c>
      <c r="E14" s="4" t="s">
        <v>67</v>
      </c>
      <c r="F14" s="4" t="s">
        <v>68</v>
      </c>
      <c r="G14" s="4">
        <v>3</v>
      </c>
      <c r="H14" s="4" t="s">
        <v>167</v>
      </c>
      <c r="I14" s="4">
        <v>0</v>
      </c>
      <c r="J14" s="4">
        <v>0</v>
      </c>
      <c r="P14" s="4" t="s">
        <v>111</v>
      </c>
      <c r="Q14" s="4" t="s">
        <v>113</v>
      </c>
      <c r="R14" s="4" t="s">
        <v>165</v>
      </c>
      <c r="S14" s="4">
        <v>5.2809999999999997</v>
      </c>
      <c r="T14" s="4">
        <v>5.3620000000000001</v>
      </c>
      <c r="U14" s="4">
        <v>1</v>
      </c>
      <c r="V14" s="10">
        <v>43174</v>
      </c>
      <c r="W14" s="4">
        <v>1</v>
      </c>
      <c r="X14" s="4">
        <v>8.1000000000000405E-2</v>
      </c>
      <c r="AE14" s="10">
        <v>42170</v>
      </c>
      <c r="AF14" s="10">
        <v>43465</v>
      </c>
      <c r="AG14" s="16"/>
      <c r="AH14" s="16"/>
      <c r="AI14" s="16"/>
      <c r="AJ14" s="16"/>
      <c r="AK14" s="16">
        <v>76000</v>
      </c>
      <c r="AL14" s="16">
        <v>83000</v>
      </c>
      <c r="AM14" s="16">
        <v>72000</v>
      </c>
      <c r="AN14" s="16">
        <v>71500</v>
      </c>
      <c r="AO14" s="4">
        <v>0.255</v>
      </c>
      <c r="AP14" s="4">
        <v>2889</v>
      </c>
      <c r="AQ14" s="4">
        <v>8.1000000000000003E-2</v>
      </c>
      <c r="AR14" s="9">
        <v>11.516807209429725</v>
      </c>
      <c r="AS14" s="9">
        <v>13.128111560027254</v>
      </c>
      <c r="AT14" s="9">
        <v>11.221197742020582</v>
      </c>
      <c r="AU14" s="9">
        <v>0</v>
      </c>
      <c r="AV14" s="9">
        <v>0</v>
      </c>
      <c r="AW14" s="4" t="b">
        <v>0</v>
      </c>
      <c r="AX14" s="4" t="b">
        <v>0</v>
      </c>
      <c r="AY14" s="4">
        <v>428</v>
      </c>
      <c r="AZ14" s="4">
        <v>428</v>
      </c>
      <c r="BA14" s="9">
        <v>424.07403745845045</v>
      </c>
      <c r="BB14" s="9">
        <v>1.0901961264302351</v>
      </c>
      <c r="BC14" s="9">
        <v>65.510829690774926</v>
      </c>
      <c r="BD14" s="9">
        <v>38.672710993361413</v>
      </c>
      <c r="BE14" s="9">
        <v>36.759023454516978</v>
      </c>
      <c r="BF14" s="9" t="s">
        <v>216</v>
      </c>
      <c r="BG14" s="9">
        <v>12.242587316488319</v>
      </c>
      <c r="BJ14" s="4" t="s">
        <v>167</v>
      </c>
      <c r="BL14" s="4">
        <v>2.4639999999999995</v>
      </c>
      <c r="BM14" s="16"/>
      <c r="BN14" s="16"/>
      <c r="BO14" s="16"/>
      <c r="BP14" s="16"/>
      <c r="BQ14" s="16">
        <v>20000</v>
      </c>
      <c r="BR14" s="16">
        <v>20500</v>
      </c>
      <c r="BS14" s="16">
        <v>20600</v>
      </c>
      <c r="BT14" s="16">
        <v>21200</v>
      </c>
      <c r="BV14" s="4">
        <v>0.31799999999999962</v>
      </c>
      <c r="BW14" s="16"/>
      <c r="BX14" s="16"/>
      <c r="BY14" s="16"/>
      <c r="BZ14" s="16"/>
      <c r="CA14" s="16">
        <v>21600</v>
      </c>
      <c r="CB14" s="16">
        <v>24400</v>
      </c>
      <c r="CC14" s="16">
        <v>13000</v>
      </c>
      <c r="CD14" s="16">
        <v>12900</v>
      </c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Z14" s="22"/>
      <c r="DA14" s="4">
        <v>0</v>
      </c>
      <c r="DB14" s="4">
        <v>0</v>
      </c>
      <c r="DC14" s="4">
        <v>0</v>
      </c>
      <c r="DD14" s="4">
        <v>0</v>
      </c>
      <c r="DE14" s="4">
        <v>200</v>
      </c>
      <c r="DF14" s="4">
        <v>366</v>
      </c>
      <c r="DG14" s="4">
        <v>365</v>
      </c>
      <c r="DH14" s="4">
        <v>365</v>
      </c>
      <c r="DI14" s="16">
        <f t="shared" si="0"/>
        <v>75582.9475308642</v>
      </c>
      <c r="DJ14" s="16">
        <f t="shared" si="1"/>
        <v>20648.14814814815</v>
      </c>
      <c r="DK14" s="16">
        <f t="shared" si="2"/>
        <v>17518.441358024691</v>
      </c>
      <c r="DL14" s="16">
        <f t="shared" si="3"/>
        <v>0</v>
      </c>
      <c r="DM14" s="16">
        <f t="shared" si="4"/>
        <v>0</v>
      </c>
      <c r="DN14" s="22"/>
      <c r="DO14" s="4">
        <f>COUNTIFS(crashes!$G$2:$G$17624,"&gt;="&amp;S14,crashes!$G$2:$G$17624,"&lt;"&amp;T14,crashes!$D$2:$D$17624,"="&amp;C14, crashes!$S$2:$S$17624, "&gt;="&amp;AE14, crashes!$S$2:$S$17624, "&lt;="&amp;AF14, crashes!$E$2:$E$17624, "="&amp;D14 )</f>
        <v>0</v>
      </c>
      <c r="DP14" s="29">
        <f>COUNTIFS(crashes!$G$2:$G$17624,"&gt;="&amp;S14,crashes!$G$2:$G$17624,"&lt;"&amp;T14,crashes!$D$2:$D$17624,"="&amp;C14, crashes!$S$2:$S$17624, "&gt;="&amp;AE14, crashes!$S$2:$S$17624, "&lt;="&amp;AF14, crashes!$E$2:$E$17624, "="&amp;D14, crashes!$R$2:$R$17624, "=Weekday")</f>
        <v>0</v>
      </c>
      <c r="DQ14" s="29">
        <f>COUNTIFS(crashes!$G$2:$G$17624,"&gt;="&amp;S14,crashes!$G$2:$G$17624,"&lt;"&amp;T14,crashes!$D$2:$D$17624,"="&amp;C14, crashes!$S$2:$S$17624, "&gt;="&amp;AE14, crashes!$S$2:$S$17624, "&lt;="&amp;AF14, crashes!$E$2:$E$17624, "="&amp;D14, crashes!$R$2:$R$17624, "=Weekend")</f>
        <v>0</v>
      </c>
      <c r="DR14" s="30">
        <f>COUNTIFS(crashes!$G$2:$G$17624,"&gt;="&amp;S14,crashes!$G$2:$G$17624,"&lt;"&amp;T14,crashes!$D$2:$D$17624,"="&amp;C14, crashes!$S$2:$S$17624, "&gt;="&amp;AE14, crashes!$S$2:$S$17624, "&lt;="&amp;AF14, crashes!$E$2:$E$17624, "="&amp;D14,  crashes!$R$2:$R$17624, "=Weekday", crashes!$N$2:$N$17624,"=K")</f>
        <v>0</v>
      </c>
      <c r="DS14" s="30">
        <f>COUNTIFS(crashes!$G$2:$G$17624,"&gt;="&amp;S14,crashes!$G$2:$G$17624,"&lt;"&amp;T14,crashes!$D$2:$D$17624,"="&amp;C14, crashes!$S$2:$S$17624, "&gt;="&amp;AE14, crashes!$S$2:$S$17624, "&lt;="&amp;AF14, crashes!$E$2:$E$17624, "="&amp;D14,  crashes!$R$2:$R$17624, "=Weekday", crashes!$N$2:$N$17624,"=A")</f>
        <v>0</v>
      </c>
      <c r="DT14" s="30">
        <f>COUNTIFS(crashes!$G$2:$G$17624,"&gt;="&amp;S14,crashes!$G$2:$G$17624,"&lt;"&amp;T14,crashes!$D$2:$D$17624,"="&amp;C14, crashes!$S$2:$S$17624, "&gt;="&amp;AE14, crashes!$S$2:$S$17624, "&lt;="&amp;AF14, crashes!$E$2:$E$17624, "="&amp;D14,  crashes!$R$2:$R$17624, "=Weekday", crashes!$N$2:$N$17624,"=B")</f>
        <v>0</v>
      </c>
      <c r="DU14" s="30">
        <f>COUNTIFS(crashes!$G$2:$G$17624,"&gt;="&amp;S14,crashes!$G$2:$G$17624,"&lt;"&amp;T14,crashes!$D$2:$D$17624,"="&amp;C14, crashes!$S$2:$S$17624, "&gt;="&amp;AE14, crashes!$S$2:$S$17624, "&lt;="&amp;AF14, crashes!$E$2:$E$17624, "="&amp;D14,  crashes!$R$2:$R$17624, "=Weekday", crashes!$N$2:$N$17624,"=C")</f>
        <v>0</v>
      </c>
      <c r="DV14" s="30">
        <f>COUNTIFS(crashes!$G$2:$G$17624,"&gt;="&amp;S14,crashes!$G$2:$G$17624,"&lt;"&amp;T14,crashes!$D$2:$D$17624,"="&amp;C14, crashes!$S$2:$S$17624, "&gt;="&amp;AE14, crashes!$S$2:$S$17624, "&lt;="&amp;AF14, crashes!$E$2:$E$17624, "="&amp;D14,  crashes!$R$2:$R$17624, "=Weekday", crashes!$N$2:$N$17624,"=ABC")</f>
        <v>0</v>
      </c>
      <c r="DW14" s="30">
        <f>COUNTIFS(crashes!$G$2:$G$17624,"&gt;="&amp;S14,crashes!$G$2:$G$17624,"&lt;"&amp;T14,crashes!$D$2:$D$17624,"="&amp;C14, crashes!$S$2:$S$17624, "&gt;="&amp;AE14, crashes!$S$2:$S$17624, "&lt;="&amp;AF14, crashes!$E$2:$E$17624, "="&amp;D14,  crashes!$R$2:$R$17624, "=Weekday", crashes!$N$2:$N$17624,"=O")</f>
        <v>0</v>
      </c>
      <c r="DX14" s="30">
        <f>COUNTIFS(crashes!$G$2:$G$17624,"&gt;="&amp;S14,crashes!$G$2:$G$17624,"&lt;"&amp;T14,crashes!$D$2:$D$17624,"="&amp;C14, crashes!$S$2:$S$17624, "&gt;="&amp;AE14, crashes!$S$2:$S$17624, "&lt;="&amp;AF14, crashes!$E$2:$E$17624, "="&amp;D14,  crashes!$R$2:$R$17624, "=Weekend", crashes!$N$2:$N$17624,"=K")</f>
        <v>0</v>
      </c>
      <c r="DY14" s="30">
        <f>COUNTIFS(crashes!$G$2:$G$17624,"&gt;="&amp;S14,crashes!$G$2:$G$17624,"&lt;"&amp;T14,crashes!$D$2:$D$17624,"="&amp;C14, crashes!$S$2:$S$17624, "&gt;="&amp;AE14, crashes!$S$2:$S$17624, "&lt;="&amp;AF14, crashes!$E$2:$E$17624, "="&amp;D14,  crashes!$R$2:$R$17624, "=Weekend", crashes!$N$2:$N$17624,"=A")</f>
        <v>0</v>
      </c>
      <c r="DZ14" s="30">
        <f>COUNTIFS(crashes!$G$2:$G$17624,"&gt;="&amp;S14,crashes!$G$2:$G$17624,"&lt;"&amp;T14,crashes!$D$2:$D$17624,"="&amp;C14, crashes!$S$2:$S$17624, "&gt;="&amp;AE14, crashes!$S$2:$S$17624, "&lt;="&amp;AF14, crashes!$E$2:$E$17624, "="&amp;D14,  crashes!$R$2:$R$17624, "=Weekend", crashes!$N$2:$N$17624,"=B")</f>
        <v>0</v>
      </c>
      <c r="EA14" s="30">
        <f>COUNTIFS(crashes!$G$2:$G$17624,"&gt;="&amp;S14,crashes!$G$2:$G$17624,"&lt;"&amp;T14,crashes!$D$2:$D$17624,"="&amp;C14, crashes!$S$2:$S$17624, "&gt;="&amp;AE14, crashes!$S$2:$S$17624, "&lt;="&amp;AF14, crashes!$E$2:$E$17624, "="&amp;D14,  crashes!$R$2:$R$17624, "=Weekend", crashes!$N$2:$N$17624,"=C")</f>
        <v>0</v>
      </c>
      <c r="EB14" s="30">
        <f>COUNTIFS(crashes!$G$2:$G$17624,"&gt;="&amp;S14,crashes!$G$2:$G$17624,"&lt;"&amp;T14,crashes!$D$2:$D$17624,"="&amp;C14, crashes!$S$2:$S$17624, "&gt;="&amp;AE14, crashes!$S$2:$S$17624, "&lt;="&amp;AF14, crashes!$E$2:$E$17624, "="&amp;D14,  crashes!$R$2:$R$17624, "=Weekend", crashes!$N$2:$N$17624,"=ABC")</f>
        <v>0</v>
      </c>
      <c r="EC14" s="30">
        <f>COUNTIFS(crashes!$G$2:$G$17624,"&gt;="&amp;S14,crashes!$G$2:$G$17624,"&lt;"&amp;T14,crashes!$D$2:$D$17624,"="&amp;C14, crashes!$S$2:$S$17624, "&gt;="&amp;AE14, crashes!$S$2:$S$17624, "&lt;="&amp;AF14, crashes!$E$2:$E$17624, "="&amp;D14,  crashes!$R$2:$R$17624, "=Weekend", crashes!$N$2:$N$17624,"=O")</f>
        <v>0</v>
      </c>
      <c r="ED14" s="4">
        <f t="shared" si="5"/>
        <v>0</v>
      </c>
      <c r="EE14" s="4">
        <f t="shared" si="6"/>
        <v>0</v>
      </c>
      <c r="EF14" s="4">
        <f t="shared" si="7"/>
        <v>0</v>
      </c>
      <c r="EG14" s="4">
        <f t="shared" si="8"/>
        <v>0</v>
      </c>
      <c r="EH14" s="4">
        <f t="shared" si="9"/>
        <v>0</v>
      </c>
      <c r="EI14" s="50">
        <f t="shared" si="10"/>
        <v>0</v>
      </c>
      <c r="EJ14" s="4">
        <f t="shared" si="11"/>
        <v>0</v>
      </c>
      <c r="EK14" s="6"/>
      <c r="EL14" s="3">
        <v>2018</v>
      </c>
      <c r="EM14" s="3">
        <v>1.0039999999999996</v>
      </c>
      <c r="EN14" s="3">
        <v>1.247E-2</v>
      </c>
      <c r="EO14" s="3">
        <v>6.9499999999999996E-3</v>
      </c>
      <c r="EP14" s="3">
        <v>4.7299999999999998E-3</v>
      </c>
      <c r="EQ14" s="3">
        <v>4.1200000000000004E-3</v>
      </c>
      <c r="ER14" s="3">
        <v>5.6699999999999997E-3</v>
      </c>
      <c r="ES14" s="3">
        <v>1.618E-2</v>
      </c>
      <c r="ET14" s="3">
        <v>4.829E-2</v>
      </c>
      <c r="EU14" s="3">
        <v>8.0329999999999999E-2</v>
      </c>
      <c r="EV14" s="3">
        <v>7.986E-2</v>
      </c>
      <c r="EW14" s="3">
        <v>6.6100000000000006E-2</v>
      </c>
      <c r="EX14" s="3">
        <v>5.5219999999999998E-2</v>
      </c>
      <c r="EY14" s="3">
        <v>5.6329999999999998E-2</v>
      </c>
      <c r="EZ14" s="3">
        <v>5.8950000000000002E-2</v>
      </c>
      <c r="FA14" s="3">
        <v>6.3799999999999996E-2</v>
      </c>
      <c r="FB14" s="3">
        <v>6.6780000000000006E-2</v>
      </c>
      <c r="FC14" s="3">
        <v>6.7610000000000003E-2</v>
      </c>
      <c r="FD14" s="3">
        <v>5.883E-2</v>
      </c>
      <c r="FE14" s="3">
        <v>5.577E-2</v>
      </c>
      <c r="FF14" s="3">
        <v>5.7230000000000003E-2</v>
      </c>
      <c r="FG14" s="3">
        <v>5.4710000000000002E-2</v>
      </c>
      <c r="FH14" s="3">
        <v>4.5710000000000001E-2</v>
      </c>
      <c r="FI14" s="3">
        <v>4.1579999999999999E-2</v>
      </c>
      <c r="FJ14" s="3">
        <v>3.3700000000000001E-2</v>
      </c>
      <c r="FK14" s="3">
        <v>2.3630000000000002E-2</v>
      </c>
      <c r="FL14" s="3">
        <v>2018</v>
      </c>
      <c r="FM14" s="3">
        <v>1.0039999999999996</v>
      </c>
      <c r="FN14" s="3">
        <v>2018</v>
      </c>
      <c r="FO14" s="51">
        <v>1.0039999999999996</v>
      </c>
      <c r="FP14" s="51">
        <v>4.2770000000000001</v>
      </c>
      <c r="FQ14" s="51">
        <v>2.487E-2</v>
      </c>
      <c r="FR14" s="51">
        <v>1.7024999999999998E-2</v>
      </c>
      <c r="FS14" s="3">
        <v>1.4509999999999999E-2</v>
      </c>
      <c r="FT14" s="3">
        <v>1.3205000000000001E-2</v>
      </c>
      <c r="FU14" s="3">
        <v>7.1149999999999998E-3</v>
      </c>
      <c r="FV14" s="3">
        <v>7.28E-3</v>
      </c>
      <c r="FW14" s="3">
        <v>1.338E-2</v>
      </c>
      <c r="FX14" s="3">
        <v>1.839E-2</v>
      </c>
      <c r="FY14" s="3">
        <v>2.5160000000000002E-2</v>
      </c>
      <c r="FZ14" s="3">
        <v>3.3030000000000004E-2</v>
      </c>
      <c r="GA14" s="3">
        <v>4.2525E-2</v>
      </c>
      <c r="GB14" s="3">
        <v>4.727E-2</v>
      </c>
      <c r="GC14" s="3">
        <v>5.3625000000000006E-2</v>
      </c>
      <c r="GD14" s="3">
        <v>5.3845000000000004E-2</v>
      </c>
      <c r="GE14" s="3">
        <v>5.5410000000000001E-2</v>
      </c>
      <c r="GF14" s="3">
        <v>5.5834999999999996E-2</v>
      </c>
      <c r="GG14" s="3">
        <v>5.6239999999999998E-2</v>
      </c>
      <c r="GH14" s="3">
        <v>5.5434999999999998E-2</v>
      </c>
      <c r="GI14" s="3">
        <v>5.2835E-2</v>
      </c>
      <c r="GJ14" s="3">
        <v>4.7829999999999998E-2</v>
      </c>
      <c r="GK14" s="3">
        <v>4.2525E-2</v>
      </c>
      <c r="GL14" s="3">
        <v>3.9150000000000004E-2</v>
      </c>
      <c r="GM14" s="3">
        <v>3.422E-2</v>
      </c>
      <c r="GN14" s="3">
        <v>2.7324999999999999E-2</v>
      </c>
      <c r="GO14" s="22"/>
    </row>
    <row r="15" spans="1:255" s="4" customFormat="1" ht="12" customHeight="1" x14ac:dyDescent="0.2">
      <c r="A15" s="4" t="s">
        <v>66</v>
      </c>
      <c r="B15" s="4" t="s">
        <v>218</v>
      </c>
      <c r="C15" s="4">
        <v>400</v>
      </c>
      <c r="D15" s="4" t="s">
        <v>90</v>
      </c>
      <c r="E15" s="4" t="s">
        <v>67</v>
      </c>
      <c r="F15" s="4" t="s">
        <v>68</v>
      </c>
      <c r="G15" s="4">
        <v>4</v>
      </c>
      <c r="H15" s="4" t="s">
        <v>172</v>
      </c>
      <c r="I15" s="4">
        <v>0</v>
      </c>
      <c r="J15" s="4">
        <v>0</v>
      </c>
      <c r="P15" s="4" t="s">
        <v>114</v>
      </c>
      <c r="Q15" s="4" t="s">
        <v>165</v>
      </c>
      <c r="R15" s="4" t="s">
        <v>139</v>
      </c>
      <c r="S15" s="4">
        <v>5.3620000000000001</v>
      </c>
      <c r="T15" s="4">
        <v>5.5359999999999996</v>
      </c>
      <c r="U15" s="4">
        <v>1</v>
      </c>
      <c r="V15" s="10">
        <v>43174</v>
      </c>
      <c r="W15" s="4">
        <v>1</v>
      </c>
      <c r="X15" s="4">
        <v>0.17399999999999949</v>
      </c>
      <c r="AE15" s="10">
        <v>42170</v>
      </c>
      <c r="AF15" s="10">
        <v>43465</v>
      </c>
      <c r="AG15" s="16"/>
      <c r="AH15" s="16"/>
      <c r="AI15" s="16"/>
      <c r="AJ15" s="16"/>
      <c r="AK15" s="16">
        <v>76000</v>
      </c>
      <c r="AL15" s="16">
        <v>83000</v>
      </c>
      <c r="AM15" s="16">
        <v>72000</v>
      </c>
      <c r="AN15" s="16">
        <v>71500</v>
      </c>
      <c r="AO15" s="4">
        <v>0.255</v>
      </c>
      <c r="AP15" s="4">
        <v>2889</v>
      </c>
      <c r="AQ15" s="4">
        <v>0.17399999999999949</v>
      </c>
      <c r="AR15" s="9">
        <v>11.663881634995841</v>
      </c>
      <c r="AS15" s="9">
        <v>11.830849672572112</v>
      </c>
      <c r="AT15" s="9">
        <v>11.0708241198548</v>
      </c>
      <c r="AU15" s="9">
        <v>0</v>
      </c>
      <c r="AV15" s="9">
        <v>0</v>
      </c>
      <c r="AW15" s="4" t="b">
        <v>0</v>
      </c>
      <c r="AX15" s="4" t="b">
        <v>0</v>
      </c>
      <c r="AY15" s="4">
        <v>919</v>
      </c>
      <c r="AZ15" s="4">
        <v>919</v>
      </c>
      <c r="BA15" s="9">
        <v>898.15857715556854</v>
      </c>
      <c r="BB15" s="9">
        <v>1.4500906736707466</v>
      </c>
      <c r="BC15" s="9">
        <v>65.340748591029879</v>
      </c>
      <c r="BD15" s="9">
        <v>37.403569867857016</v>
      </c>
      <c r="BE15" s="9">
        <v>35.277411784737644</v>
      </c>
      <c r="BF15" s="9" t="s">
        <v>216</v>
      </c>
      <c r="BG15" s="9">
        <v>12.200811857911674</v>
      </c>
      <c r="BJ15" s="4" t="s">
        <v>167</v>
      </c>
      <c r="BL15" s="4">
        <v>2.5449999999999999</v>
      </c>
      <c r="BM15" s="16"/>
      <c r="BN15" s="16"/>
      <c r="BO15" s="16"/>
      <c r="BP15" s="16"/>
      <c r="BQ15" s="16">
        <v>20000</v>
      </c>
      <c r="BR15" s="16">
        <v>20500</v>
      </c>
      <c r="BS15" s="16">
        <v>20600</v>
      </c>
      <c r="BT15" s="16">
        <v>21200</v>
      </c>
      <c r="BV15" s="4">
        <v>0.14400000000000013</v>
      </c>
      <c r="BW15" s="16"/>
      <c r="BX15" s="16"/>
      <c r="BY15" s="16"/>
      <c r="BZ15" s="16"/>
      <c r="CA15" s="16">
        <v>21600</v>
      </c>
      <c r="CB15" s="16">
        <v>24400</v>
      </c>
      <c r="CC15" s="16">
        <v>13000</v>
      </c>
      <c r="CD15" s="16">
        <v>12900</v>
      </c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Z15" s="22"/>
      <c r="DA15" s="4">
        <v>0</v>
      </c>
      <c r="DB15" s="4">
        <v>0</v>
      </c>
      <c r="DC15" s="4">
        <v>0</v>
      </c>
      <c r="DD15" s="4">
        <v>0</v>
      </c>
      <c r="DE15" s="4">
        <v>200</v>
      </c>
      <c r="DF15" s="4">
        <v>366</v>
      </c>
      <c r="DG15" s="4">
        <v>365</v>
      </c>
      <c r="DH15" s="4">
        <v>365</v>
      </c>
      <c r="DI15" s="16">
        <f t="shared" si="0"/>
        <v>75582.9475308642</v>
      </c>
      <c r="DJ15" s="16">
        <f t="shared" si="1"/>
        <v>20648.14814814815</v>
      </c>
      <c r="DK15" s="16">
        <f t="shared" si="2"/>
        <v>17518.441358024691</v>
      </c>
      <c r="DL15" s="16">
        <f t="shared" si="3"/>
        <v>0</v>
      </c>
      <c r="DM15" s="16">
        <f t="shared" si="4"/>
        <v>0</v>
      </c>
      <c r="DN15" s="22"/>
      <c r="DO15" s="4">
        <f>COUNTIFS(crashes!$G$2:$G$17624,"&gt;="&amp;S15,crashes!$G$2:$G$17624,"&lt;"&amp;T15,crashes!$D$2:$D$17624,"="&amp;C15, crashes!$S$2:$S$17624, "&gt;="&amp;AE15, crashes!$S$2:$S$17624, "&lt;="&amp;AF15, crashes!$E$2:$E$17624, "="&amp;D15 )</f>
        <v>7</v>
      </c>
      <c r="DP15" s="29">
        <f>COUNTIFS(crashes!$G$2:$G$17624,"&gt;="&amp;S15,crashes!$G$2:$G$17624,"&lt;"&amp;T15,crashes!$D$2:$D$17624,"="&amp;C15, crashes!$S$2:$S$17624, "&gt;="&amp;AE15, crashes!$S$2:$S$17624, "&lt;="&amp;AF15, crashes!$E$2:$E$17624, "="&amp;D15, crashes!$R$2:$R$17624, "=Weekday")</f>
        <v>5</v>
      </c>
      <c r="DQ15" s="29">
        <f>COUNTIFS(crashes!$G$2:$G$17624,"&gt;="&amp;S15,crashes!$G$2:$G$17624,"&lt;"&amp;T15,crashes!$D$2:$D$17624,"="&amp;C15, crashes!$S$2:$S$17624, "&gt;="&amp;AE15, crashes!$S$2:$S$17624, "&lt;="&amp;AF15, crashes!$E$2:$E$17624, "="&amp;D15, crashes!$R$2:$R$17624, "=Weekend")</f>
        <v>2</v>
      </c>
      <c r="DR15" s="30">
        <f>COUNTIFS(crashes!$G$2:$G$17624,"&gt;="&amp;S15,crashes!$G$2:$G$17624,"&lt;"&amp;T15,crashes!$D$2:$D$17624,"="&amp;C15, crashes!$S$2:$S$17624, "&gt;="&amp;AE15, crashes!$S$2:$S$17624, "&lt;="&amp;AF15, crashes!$E$2:$E$17624, "="&amp;D15,  crashes!$R$2:$R$17624, "=Weekday", crashes!$N$2:$N$17624,"=K")</f>
        <v>0</v>
      </c>
      <c r="DS15" s="30">
        <f>COUNTIFS(crashes!$G$2:$G$17624,"&gt;="&amp;S15,crashes!$G$2:$G$17624,"&lt;"&amp;T15,crashes!$D$2:$D$17624,"="&amp;C15, crashes!$S$2:$S$17624, "&gt;="&amp;AE15, crashes!$S$2:$S$17624, "&lt;="&amp;AF15, crashes!$E$2:$E$17624, "="&amp;D15,  crashes!$R$2:$R$17624, "=Weekday", crashes!$N$2:$N$17624,"=A")</f>
        <v>0</v>
      </c>
      <c r="DT15" s="30">
        <f>COUNTIFS(crashes!$G$2:$G$17624,"&gt;="&amp;S15,crashes!$G$2:$G$17624,"&lt;"&amp;T15,crashes!$D$2:$D$17624,"="&amp;C15, crashes!$S$2:$S$17624, "&gt;="&amp;AE15, crashes!$S$2:$S$17624, "&lt;="&amp;AF15, crashes!$E$2:$E$17624, "="&amp;D15,  crashes!$R$2:$R$17624, "=Weekday", crashes!$N$2:$N$17624,"=B")</f>
        <v>0</v>
      </c>
      <c r="DU15" s="30">
        <f>COUNTIFS(crashes!$G$2:$G$17624,"&gt;="&amp;S15,crashes!$G$2:$G$17624,"&lt;"&amp;T15,crashes!$D$2:$D$17624,"="&amp;C15, crashes!$S$2:$S$17624, "&gt;="&amp;AE15, crashes!$S$2:$S$17624, "&lt;="&amp;AF15, crashes!$E$2:$E$17624, "="&amp;D15,  crashes!$R$2:$R$17624, "=Weekday", crashes!$N$2:$N$17624,"=C")</f>
        <v>0</v>
      </c>
      <c r="DV15" s="30">
        <f>COUNTIFS(crashes!$G$2:$G$17624,"&gt;="&amp;S15,crashes!$G$2:$G$17624,"&lt;"&amp;T15,crashes!$D$2:$D$17624,"="&amp;C15, crashes!$S$2:$S$17624, "&gt;="&amp;AE15, crashes!$S$2:$S$17624, "&lt;="&amp;AF15, crashes!$E$2:$E$17624, "="&amp;D15,  crashes!$R$2:$R$17624, "=Weekday", crashes!$N$2:$N$17624,"=ABC")</f>
        <v>0</v>
      </c>
      <c r="DW15" s="30">
        <f>COUNTIFS(crashes!$G$2:$G$17624,"&gt;="&amp;S15,crashes!$G$2:$G$17624,"&lt;"&amp;T15,crashes!$D$2:$D$17624,"="&amp;C15, crashes!$S$2:$S$17624, "&gt;="&amp;AE15, crashes!$S$2:$S$17624, "&lt;="&amp;AF15, crashes!$E$2:$E$17624, "="&amp;D15,  crashes!$R$2:$R$17624, "=Weekday", crashes!$N$2:$N$17624,"=O")</f>
        <v>5</v>
      </c>
      <c r="DX15" s="30">
        <f>COUNTIFS(crashes!$G$2:$G$17624,"&gt;="&amp;S15,crashes!$G$2:$G$17624,"&lt;"&amp;T15,crashes!$D$2:$D$17624,"="&amp;C15, crashes!$S$2:$S$17624, "&gt;="&amp;AE15, crashes!$S$2:$S$17624, "&lt;="&amp;AF15, crashes!$E$2:$E$17624, "="&amp;D15,  crashes!$R$2:$R$17624, "=Weekend", crashes!$N$2:$N$17624,"=K")</f>
        <v>0</v>
      </c>
      <c r="DY15" s="30">
        <f>COUNTIFS(crashes!$G$2:$G$17624,"&gt;="&amp;S15,crashes!$G$2:$G$17624,"&lt;"&amp;T15,crashes!$D$2:$D$17624,"="&amp;C15, crashes!$S$2:$S$17624, "&gt;="&amp;AE15, crashes!$S$2:$S$17624, "&lt;="&amp;AF15, crashes!$E$2:$E$17624, "="&amp;D15,  crashes!$R$2:$R$17624, "=Weekend", crashes!$N$2:$N$17624,"=A")</f>
        <v>0</v>
      </c>
      <c r="DZ15" s="30">
        <f>COUNTIFS(crashes!$G$2:$G$17624,"&gt;="&amp;S15,crashes!$G$2:$G$17624,"&lt;"&amp;T15,crashes!$D$2:$D$17624,"="&amp;C15, crashes!$S$2:$S$17624, "&gt;="&amp;AE15, crashes!$S$2:$S$17624, "&lt;="&amp;AF15, crashes!$E$2:$E$17624, "="&amp;D15,  crashes!$R$2:$R$17624, "=Weekend", crashes!$N$2:$N$17624,"=B")</f>
        <v>0</v>
      </c>
      <c r="EA15" s="30">
        <f>COUNTIFS(crashes!$G$2:$G$17624,"&gt;="&amp;S15,crashes!$G$2:$G$17624,"&lt;"&amp;T15,crashes!$D$2:$D$17624,"="&amp;C15, crashes!$S$2:$S$17624, "&gt;="&amp;AE15, crashes!$S$2:$S$17624, "&lt;="&amp;AF15, crashes!$E$2:$E$17624, "="&amp;D15,  crashes!$R$2:$R$17624, "=Weekend", crashes!$N$2:$N$17624,"=C")</f>
        <v>0</v>
      </c>
      <c r="EB15" s="30">
        <f>COUNTIFS(crashes!$G$2:$G$17624,"&gt;="&amp;S15,crashes!$G$2:$G$17624,"&lt;"&amp;T15,crashes!$D$2:$D$17624,"="&amp;C15, crashes!$S$2:$S$17624, "&gt;="&amp;AE15, crashes!$S$2:$S$17624, "&lt;="&amp;AF15, crashes!$E$2:$E$17624, "="&amp;D15,  crashes!$R$2:$R$17624, "=Weekend", crashes!$N$2:$N$17624,"=ABC")</f>
        <v>0</v>
      </c>
      <c r="EC15" s="30">
        <f>COUNTIFS(crashes!$G$2:$G$17624,"&gt;="&amp;S15,crashes!$G$2:$G$17624,"&lt;"&amp;T15,crashes!$D$2:$D$17624,"="&amp;C15, crashes!$S$2:$S$17624, "&gt;="&amp;AE15, crashes!$S$2:$S$17624, "&lt;="&amp;AF15, crashes!$E$2:$E$17624, "="&amp;D15,  crashes!$R$2:$R$17624, "=Weekend", crashes!$N$2:$N$17624,"=O")</f>
        <v>2</v>
      </c>
      <c r="ED15" s="4">
        <f t="shared" si="5"/>
        <v>0</v>
      </c>
      <c r="EE15" s="4">
        <f t="shared" si="6"/>
        <v>0</v>
      </c>
      <c r="EF15" s="4">
        <f t="shared" si="7"/>
        <v>0</v>
      </c>
      <c r="EG15" s="4">
        <f t="shared" si="8"/>
        <v>0</v>
      </c>
      <c r="EH15" s="4">
        <f t="shared" si="9"/>
        <v>0</v>
      </c>
      <c r="EI15" s="50">
        <f t="shared" si="10"/>
        <v>0</v>
      </c>
      <c r="EJ15" s="4">
        <f t="shared" si="11"/>
        <v>7</v>
      </c>
      <c r="EK15" s="6"/>
      <c r="EL15" s="3">
        <v>2018</v>
      </c>
      <c r="EM15" s="3">
        <v>1.085</v>
      </c>
      <c r="EN15" s="3">
        <v>1.247E-2</v>
      </c>
      <c r="EO15" s="3">
        <v>6.9499999999999996E-3</v>
      </c>
      <c r="EP15" s="3">
        <v>4.7299999999999998E-3</v>
      </c>
      <c r="EQ15" s="3">
        <v>4.1200000000000004E-3</v>
      </c>
      <c r="ER15" s="3">
        <v>5.6699999999999997E-3</v>
      </c>
      <c r="ES15" s="3">
        <v>1.618E-2</v>
      </c>
      <c r="ET15" s="3">
        <v>4.829E-2</v>
      </c>
      <c r="EU15" s="3">
        <v>8.0329999999999999E-2</v>
      </c>
      <c r="EV15" s="3">
        <v>7.986E-2</v>
      </c>
      <c r="EW15" s="3">
        <v>6.6100000000000006E-2</v>
      </c>
      <c r="EX15" s="3">
        <v>5.5219999999999998E-2</v>
      </c>
      <c r="EY15" s="3">
        <v>5.6329999999999998E-2</v>
      </c>
      <c r="EZ15" s="3">
        <v>5.8950000000000002E-2</v>
      </c>
      <c r="FA15" s="3">
        <v>6.3799999999999996E-2</v>
      </c>
      <c r="FB15" s="3">
        <v>6.6780000000000006E-2</v>
      </c>
      <c r="FC15" s="3">
        <v>6.7610000000000003E-2</v>
      </c>
      <c r="FD15" s="3">
        <v>5.883E-2</v>
      </c>
      <c r="FE15" s="3">
        <v>5.577E-2</v>
      </c>
      <c r="FF15" s="3">
        <v>5.7230000000000003E-2</v>
      </c>
      <c r="FG15" s="3">
        <v>5.4710000000000002E-2</v>
      </c>
      <c r="FH15" s="3">
        <v>4.5710000000000001E-2</v>
      </c>
      <c r="FI15" s="3">
        <v>4.1579999999999999E-2</v>
      </c>
      <c r="FJ15" s="3">
        <v>3.3700000000000001E-2</v>
      </c>
      <c r="FK15" s="3">
        <v>2.3630000000000002E-2</v>
      </c>
      <c r="FL15" s="3">
        <v>2018</v>
      </c>
      <c r="FM15" s="3">
        <v>1.085</v>
      </c>
      <c r="FN15" s="3">
        <v>2018</v>
      </c>
      <c r="FO15" s="51">
        <v>1.085</v>
      </c>
      <c r="FP15" s="51">
        <v>4.2770000000000001</v>
      </c>
      <c r="FQ15" s="51">
        <v>2.487E-2</v>
      </c>
      <c r="FR15" s="51">
        <v>1.7024999999999998E-2</v>
      </c>
      <c r="FS15" s="3">
        <v>1.4509999999999999E-2</v>
      </c>
      <c r="FT15" s="3">
        <v>1.3205000000000001E-2</v>
      </c>
      <c r="FU15" s="3">
        <v>7.1149999999999998E-3</v>
      </c>
      <c r="FV15" s="3">
        <v>7.28E-3</v>
      </c>
      <c r="FW15" s="3">
        <v>1.338E-2</v>
      </c>
      <c r="FX15" s="3">
        <v>1.839E-2</v>
      </c>
      <c r="FY15" s="3">
        <v>2.5160000000000002E-2</v>
      </c>
      <c r="FZ15" s="3">
        <v>3.3030000000000004E-2</v>
      </c>
      <c r="GA15" s="3">
        <v>4.2525E-2</v>
      </c>
      <c r="GB15" s="3">
        <v>4.727E-2</v>
      </c>
      <c r="GC15" s="3">
        <v>5.3625000000000006E-2</v>
      </c>
      <c r="GD15" s="3">
        <v>5.3845000000000004E-2</v>
      </c>
      <c r="GE15" s="3">
        <v>5.5410000000000001E-2</v>
      </c>
      <c r="GF15" s="3">
        <v>5.5834999999999996E-2</v>
      </c>
      <c r="GG15" s="3">
        <v>5.6239999999999998E-2</v>
      </c>
      <c r="GH15" s="3">
        <v>5.5434999999999998E-2</v>
      </c>
      <c r="GI15" s="3">
        <v>5.2835E-2</v>
      </c>
      <c r="GJ15" s="3">
        <v>4.7829999999999998E-2</v>
      </c>
      <c r="GK15" s="3">
        <v>4.2525E-2</v>
      </c>
      <c r="GL15" s="3">
        <v>3.9150000000000004E-2</v>
      </c>
      <c r="GM15" s="3">
        <v>3.422E-2</v>
      </c>
      <c r="GN15" s="3">
        <v>2.7324999999999999E-2</v>
      </c>
      <c r="GO15" s="22"/>
    </row>
    <row r="16" spans="1:255" s="4" customFormat="1" ht="12" customHeight="1" x14ac:dyDescent="0.2">
      <c r="A16" s="4" t="s">
        <v>66</v>
      </c>
      <c r="B16" s="4" t="s">
        <v>218</v>
      </c>
      <c r="C16" s="4">
        <v>400</v>
      </c>
      <c r="D16" s="4" t="s">
        <v>90</v>
      </c>
      <c r="E16" s="4" t="s">
        <v>67</v>
      </c>
      <c r="F16" s="4" t="s">
        <v>68</v>
      </c>
      <c r="G16" s="4">
        <v>4</v>
      </c>
      <c r="H16" s="4" t="s">
        <v>167</v>
      </c>
      <c r="I16" s="4">
        <v>0</v>
      </c>
      <c r="J16" s="4">
        <v>0</v>
      </c>
      <c r="P16" s="4" t="s">
        <v>115</v>
      </c>
      <c r="Q16" s="4" t="s">
        <v>139</v>
      </c>
      <c r="R16" s="4" t="s">
        <v>141</v>
      </c>
      <c r="S16" s="4">
        <v>5.5359999999999996</v>
      </c>
      <c r="T16" s="4">
        <v>5.58</v>
      </c>
      <c r="U16" s="4">
        <v>1</v>
      </c>
      <c r="V16" s="10">
        <v>43174</v>
      </c>
      <c r="W16" s="4">
        <v>1</v>
      </c>
      <c r="X16" s="4">
        <v>4.4000000000000483E-2</v>
      </c>
      <c r="AE16" s="10">
        <v>42170</v>
      </c>
      <c r="AF16" s="10">
        <v>43465</v>
      </c>
      <c r="AG16" s="16"/>
      <c r="AH16" s="16"/>
      <c r="AI16" s="16"/>
      <c r="AJ16" s="16"/>
      <c r="AK16" s="16">
        <v>76000</v>
      </c>
      <c r="AL16" s="16">
        <v>83000</v>
      </c>
      <c r="AM16" s="16">
        <v>72000</v>
      </c>
      <c r="AN16" s="16">
        <v>71500</v>
      </c>
      <c r="AR16" s="9">
        <v>11.620710601199322</v>
      </c>
      <c r="AS16" s="9">
        <v>13.885532966735479</v>
      </c>
      <c r="AT16" s="9">
        <v>11.832137011240551</v>
      </c>
      <c r="AU16" s="9">
        <v>0</v>
      </c>
      <c r="AV16" s="9">
        <v>0</v>
      </c>
      <c r="AW16" s="4" t="b">
        <v>0</v>
      </c>
      <c r="AX16" s="4" t="b">
        <v>0</v>
      </c>
      <c r="AY16" s="4">
        <v>232</v>
      </c>
      <c r="AZ16" s="4">
        <v>232</v>
      </c>
      <c r="BA16" s="9">
        <v>230.999016385961</v>
      </c>
      <c r="BB16" s="9">
        <v>1</v>
      </c>
      <c r="BC16" s="9">
        <v>66.851777241037126</v>
      </c>
      <c r="BD16" s="9">
        <v>38.204190828839643</v>
      </c>
      <c r="BE16" s="9">
        <v>35.89299170383795</v>
      </c>
      <c r="BF16" s="9" t="s">
        <v>216</v>
      </c>
      <c r="BG16" s="9">
        <v>12.705141987439896</v>
      </c>
      <c r="BJ16" s="4" t="s">
        <v>167</v>
      </c>
      <c r="BL16" s="4">
        <v>2.7189999999999994</v>
      </c>
      <c r="BM16" s="16"/>
      <c r="BN16" s="16"/>
      <c r="BO16" s="16"/>
      <c r="BP16" s="16"/>
      <c r="BQ16" s="16">
        <v>20000</v>
      </c>
      <c r="BR16" s="16">
        <v>20500</v>
      </c>
      <c r="BS16" s="16">
        <v>20600</v>
      </c>
      <c r="BT16" s="16">
        <v>21200</v>
      </c>
      <c r="BV16" s="4">
        <v>9.9999999999999645E-2</v>
      </c>
      <c r="BW16" s="16"/>
      <c r="BX16" s="16"/>
      <c r="BY16" s="16"/>
      <c r="BZ16" s="16"/>
      <c r="CA16" s="16">
        <v>21600</v>
      </c>
      <c r="CB16" s="16">
        <v>24400</v>
      </c>
      <c r="CC16" s="16">
        <v>13000</v>
      </c>
      <c r="CD16" s="16">
        <v>12900</v>
      </c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Z16" s="22"/>
      <c r="DA16" s="4">
        <v>0</v>
      </c>
      <c r="DB16" s="4">
        <v>0</v>
      </c>
      <c r="DC16" s="4">
        <v>0</v>
      </c>
      <c r="DD16" s="4">
        <v>0</v>
      </c>
      <c r="DE16" s="4">
        <v>200</v>
      </c>
      <c r="DF16" s="4">
        <v>366</v>
      </c>
      <c r="DG16" s="4">
        <v>365</v>
      </c>
      <c r="DH16" s="4">
        <v>365</v>
      </c>
      <c r="DI16" s="16">
        <f t="shared" si="0"/>
        <v>75582.9475308642</v>
      </c>
      <c r="DJ16" s="16">
        <f t="shared" si="1"/>
        <v>20648.14814814815</v>
      </c>
      <c r="DK16" s="16">
        <f t="shared" si="2"/>
        <v>17518.441358024691</v>
      </c>
      <c r="DL16" s="16">
        <f t="shared" si="3"/>
        <v>0</v>
      </c>
      <c r="DM16" s="16">
        <f t="shared" si="4"/>
        <v>0</v>
      </c>
      <c r="DN16" s="22"/>
      <c r="DO16" s="4">
        <f>COUNTIFS(crashes!$G$2:$G$17624,"&gt;="&amp;S16,crashes!$G$2:$G$17624,"&lt;"&amp;T16,crashes!$D$2:$D$17624,"="&amp;C16, crashes!$S$2:$S$17624, "&gt;="&amp;AE16, crashes!$S$2:$S$17624, "&lt;="&amp;AF16, crashes!$E$2:$E$17624, "="&amp;D16 )</f>
        <v>9</v>
      </c>
      <c r="DP16" s="29">
        <f>COUNTIFS(crashes!$G$2:$G$17624,"&gt;="&amp;S16,crashes!$G$2:$G$17624,"&lt;"&amp;T16,crashes!$D$2:$D$17624,"="&amp;C16, crashes!$S$2:$S$17624, "&gt;="&amp;AE16, crashes!$S$2:$S$17624, "&lt;="&amp;AF16, crashes!$E$2:$E$17624, "="&amp;D16, crashes!$R$2:$R$17624, "=Weekday")</f>
        <v>9</v>
      </c>
      <c r="DQ16" s="29">
        <f>COUNTIFS(crashes!$G$2:$G$17624,"&gt;="&amp;S16,crashes!$G$2:$G$17624,"&lt;"&amp;T16,crashes!$D$2:$D$17624,"="&amp;C16, crashes!$S$2:$S$17624, "&gt;="&amp;AE16, crashes!$S$2:$S$17624, "&lt;="&amp;AF16, crashes!$E$2:$E$17624, "="&amp;D16, crashes!$R$2:$R$17624, "=Weekend")</f>
        <v>0</v>
      </c>
      <c r="DR16" s="30">
        <f>COUNTIFS(crashes!$G$2:$G$17624,"&gt;="&amp;S16,crashes!$G$2:$G$17624,"&lt;"&amp;T16,crashes!$D$2:$D$17624,"="&amp;C16, crashes!$S$2:$S$17624, "&gt;="&amp;AE16, crashes!$S$2:$S$17624, "&lt;="&amp;AF16, crashes!$E$2:$E$17624, "="&amp;D16,  crashes!$R$2:$R$17624, "=Weekday", crashes!$N$2:$N$17624,"=K")</f>
        <v>0</v>
      </c>
      <c r="DS16" s="30">
        <f>COUNTIFS(crashes!$G$2:$G$17624,"&gt;="&amp;S16,crashes!$G$2:$G$17624,"&lt;"&amp;T16,crashes!$D$2:$D$17624,"="&amp;C16, crashes!$S$2:$S$17624, "&gt;="&amp;AE16, crashes!$S$2:$S$17624, "&lt;="&amp;AF16, crashes!$E$2:$E$17624, "="&amp;D16,  crashes!$R$2:$R$17624, "=Weekday", crashes!$N$2:$N$17624,"=A")</f>
        <v>0</v>
      </c>
      <c r="DT16" s="30">
        <f>COUNTIFS(crashes!$G$2:$G$17624,"&gt;="&amp;S16,crashes!$G$2:$G$17624,"&lt;"&amp;T16,crashes!$D$2:$D$17624,"="&amp;C16, crashes!$S$2:$S$17624, "&gt;="&amp;AE16, crashes!$S$2:$S$17624, "&lt;="&amp;AF16, crashes!$E$2:$E$17624, "="&amp;D16,  crashes!$R$2:$R$17624, "=Weekday", crashes!$N$2:$N$17624,"=B")</f>
        <v>1</v>
      </c>
      <c r="DU16" s="30">
        <f>COUNTIFS(crashes!$G$2:$G$17624,"&gt;="&amp;S16,crashes!$G$2:$G$17624,"&lt;"&amp;T16,crashes!$D$2:$D$17624,"="&amp;C16, crashes!$S$2:$S$17624, "&gt;="&amp;AE16, crashes!$S$2:$S$17624, "&lt;="&amp;AF16, crashes!$E$2:$E$17624, "="&amp;D16,  crashes!$R$2:$R$17624, "=Weekday", crashes!$N$2:$N$17624,"=C")</f>
        <v>1</v>
      </c>
      <c r="DV16" s="30">
        <f>COUNTIFS(crashes!$G$2:$G$17624,"&gt;="&amp;S16,crashes!$G$2:$G$17624,"&lt;"&amp;T16,crashes!$D$2:$D$17624,"="&amp;C16, crashes!$S$2:$S$17624, "&gt;="&amp;AE16, crashes!$S$2:$S$17624, "&lt;="&amp;AF16, crashes!$E$2:$E$17624, "="&amp;D16,  crashes!$R$2:$R$17624, "=Weekday", crashes!$N$2:$N$17624,"=ABC")</f>
        <v>0</v>
      </c>
      <c r="DW16" s="30">
        <f>COUNTIFS(crashes!$G$2:$G$17624,"&gt;="&amp;S16,crashes!$G$2:$G$17624,"&lt;"&amp;T16,crashes!$D$2:$D$17624,"="&amp;C16, crashes!$S$2:$S$17624, "&gt;="&amp;AE16, crashes!$S$2:$S$17624, "&lt;="&amp;AF16, crashes!$E$2:$E$17624, "="&amp;D16,  crashes!$R$2:$R$17624, "=Weekday", crashes!$N$2:$N$17624,"=O")</f>
        <v>7</v>
      </c>
      <c r="DX16" s="30">
        <f>COUNTIFS(crashes!$G$2:$G$17624,"&gt;="&amp;S16,crashes!$G$2:$G$17624,"&lt;"&amp;T16,crashes!$D$2:$D$17624,"="&amp;C16, crashes!$S$2:$S$17624, "&gt;="&amp;AE16, crashes!$S$2:$S$17624, "&lt;="&amp;AF16, crashes!$E$2:$E$17624, "="&amp;D16,  crashes!$R$2:$R$17624, "=Weekend", crashes!$N$2:$N$17624,"=K")</f>
        <v>0</v>
      </c>
      <c r="DY16" s="30">
        <f>COUNTIFS(crashes!$G$2:$G$17624,"&gt;="&amp;S16,crashes!$G$2:$G$17624,"&lt;"&amp;T16,crashes!$D$2:$D$17624,"="&amp;C16, crashes!$S$2:$S$17624, "&gt;="&amp;AE16, crashes!$S$2:$S$17624, "&lt;="&amp;AF16, crashes!$E$2:$E$17624, "="&amp;D16,  crashes!$R$2:$R$17624, "=Weekend", crashes!$N$2:$N$17624,"=A")</f>
        <v>0</v>
      </c>
      <c r="DZ16" s="30">
        <f>COUNTIFS(crashes!$G$2:$G$17624,"&gt;="&amp;S16,crashes!$G$2:$G$17624,"&lt;"&amp;T16,crashes!$D$2:$D$17624,"="&amp;C16, crashes!$S$2:$S$17624, "&gt;="&amp;AE16, crashes!$S$2:$S$17624, "&lt;="&amp;AF16, crashes!$E$2:$E$17624, "="&amp;D16,  crashes!$R$2:$R$17624, "=Weekend", crashes!$N$2:$N$17624,"=B")</f>
        <v>0</v>
      </c>
      <c r="EA16" s="30">
        <f>COUNTIFS(crashes!$G$2:$G$17624,"&gt;="&amp;S16,crashes!$G$2:$G$17624,"&lt;"&amp;T16,crashes!$D$2:$D$17624,"="&amp;C16, crashes!$S$2:$S$17624, "&gt;="&amp;AE16, crashes!$S$2:$S$17624, "&lt;="&amp;AF16, crashes!$E$2:$E$17624, "="&amp;D16,  crashes!$R$2:$R$17624, "=Weekend", crashes!$N$2:$N$17624,"=C")</f>
        <v>0</v>
      </c>
      <c r="EB16" s="30">
        <f>COUNTIFS(crashes!$G$2:$G$17624,"&gt;="&amp;S16,crashes!$G$2:$G$17624,"&lt;"&amp;T16,crashes!$D$2:$D$17624,"="&amp;C16, crashes!$S$2:$S$17624, "&gt;="&amp;AE16, crashes!$S$2:$S$17624, "&lt;="&amp;AF16, crashes!$E$2:$E$17624, "="&amp;D16,  crashes!$R$2:$R$17624, "=Weekend", crashes!$N$2:$N$17624,"=ABC")</f>
        <v>0</v>
      </c>
      <c r="EC16" s="30">
        <f>COUNTIFS(crashes!$G$2:$G$17624,"&gt;="&amp;S16,crashes!$G$2:$G$17624,"&lt;"&amp;T16,crashes!$D$2:$D$17624,"="&amp;C16, crashes!$S$2:$S$17624, "&gt;="&amp;AE16, crashes!$S$2:$S$17624, "&lt;="&amp;AF16, crashes!$E$2:$E$17624, "="&amp;D16,  crashes!$R$2:$R$17624, "=Weekend", crashes!$N$2:$N$17624,"=O")</f>
        <v>0</v>
      </c>
      <c r="ED16" s="4">
        <f t="shared" si="5"/>
        <v>0</v>
      </c>
      <c r="EE16" s="4">
        <f t="shared" si="6"/>
        <v>0</v>
      </c>
      <c r="EF16" s="4">
        <f t="shared" si="7"/>
        <v>1</v>
      </c>
      <c r="EG16" s="4">
        <f t="shared" si="8"/>
        <v>1</v>
      </c>
      <c r="EH16" s="4">
        <f t="shared" si="9"/>
        <v>0</v>
      </c>
      <c r="EI16" s="50">
        <f t="shared" si="10"/>
        <v>2</v>
      </c>
      <c r="EJ16" s="4">
        <f t="shared" si="11"/>
        <v>7</v>
      </c>
      <c r="EK16" s="6"/>
      <c r="EL16" s="3">
        <v>2018</v>
      </c>
      <c r="EM16" s="3">
        <v>1.2589999999999995</v>
      </c>
      <c r="EN16" s="3">
        <v>1.247E-2</v>
      </c>
      <c r="EO16" s="3">
        <v>6.9499999999999996E-3</v>
      </c>
      <c r="EP16" s="3">
        <v>4.7299999999999998E-3</v>
      </c>
      <c r="EQ16" s="3">
        <v>4.1200000000000004E-3</v>
      </c>
      <c r="ER16" s="3">
        <v>5.6699999999999997E-3</v>
      </c>
      <c r="ES16" s="3">
        <v>1.618E-2</v>
      </c>
      <c r="ET16" s="3">
        <v>4.829E-2</v>
      </c>
      <c r="EU16" s="3">
        <v>8.0329999999999999E-2</v>
      </c>
      <c r="EV16" s="3">
        <v>7.986E-2</v>
      </c>
      <c r="EW16" s="3">
        <v>6.6100000000000006E-2</v>
      </c>
      <c r="EX16" s="3">
        <v>5.5219999999999998E-2</v>
      </c>
      <c r="EY16" s="3">
        <v>5.6329999999999998E-2</v>
      </c>
      <c r="EZ16" s="3">
        <v>5.8950000000000002E-2</v>
      </c>
      <c r="FA16" s="3">
        <v>6.3799999999999996E-2</v>
      </c>
      <c r="FB16" s="3">
        <v>6.6780000000000006E-2</v>
      </c>
      <c r="FC16" s="3">
        <v>6.7610000000000003E-2</v>
      </c>
      <c r="FD16" s="3">
        <v>5.883E-2</v>
      </c>
      <c r="FE16" s="3">
        <v>5.577E-2</v>
      </c>
      <c r="FF16" s="3">
        <v>5.7230000000000003E-2</v>
      </c>
      <c r="FG16" s="3">
        <v>5.4710000000000002E-2</v>
      </c>
      <c r="FH16" s="3">
        <v>4.5710000000000001E-2</v>
      </c>
      <c r="FI16" s="3">
        <v>4.1579999999999999E-2</v>
      </c>
      <c r="FJ16" s="3">
        <v>3.3700000000000001E-2</v>
      </c>
      <c r="FK16" s="3">
        <v>2.3630000000000002E-2</v>
      </c>
      <c r="FL16" s="3">
        <v>2018</v>
      </c>
      <c r="FM16" s="3">
        <v>1.2589999999999995</v>
      </c>
      <c r="FN16" s="3">
        <v>2018</v>
      </c>
      <c r="FO16" s="51">
        <v>1.2589999999999995</v>
      </c>
      <c r="FP16" s="51">
        <v>4.2770000000000001</v>
      </c>
      <c r="FQ16" s="51">
        <v>2.487E-2</v>
      </c>
      <c r="FR16" s="51">
        <v>1.7024999999999998E-2</v>
      </c>
      <c r="FS16" s="3">
        <v>1.4509999999999999E-2</v>
      </c>
      <c r="FT16" s="3">
        <v>1.3205000000000001E-2</v>
      </c>
      <c r="FU16" s="3">
        <v>7.1149999999999998E-3</v>
      </c>
      <c r="FV16" s="3">
        <v>7.28E-3</v>
      </c>
      <c r="FW16" s="3">
        <v>1.338E-2</v>
      </c>
      <c r="FX16" s="3">
        <v>1.839E-2</v>
      </c>
      <c r="FY16" s="3">
        <v>2.5160000000000002E-2</v>
      </c>
      <c r="FZ16" s="3">
        <v>3.3030000000000004E-2</v>
      </c>
      <c r="GA16" s="3">
        <v>4.2525E-2</v>
      </c>
      <c r="GB16" s="3">
        <v>4.727E-2</v>
      </c>
      <c r="GC16" s="3">
        <v>5.3625000000000006E-2</v>
      </c>
      <c r="GD16" s="3">
        <v>5.3845000000000004E-2</v>
      </c>
      <c r="GE16" s="3">
        <v>5.5410000000000001E-2</v>
      </c>
      <c r="GF16" s="3">
        <v>5.5834999999999996E-2</v>
      </c>
      <c r="GG16" s="3">
        <v>5.6239999999999998E-2</v>
      </c>
      <c r="GH16" s="3">
        <v>5.5434999999999998E-2</v>
      </c>
      <c r="GI16" s="3">
        <v>5.2835E-2</v>
      </c>
      <c r="GJ16" s="3">
        <v>4.7829999999999998E-2</v>
      </c>
      <c r="GK16" s="3">
        <v>4.2525E-2</v>
      </c>
      <c r="GL16" s="3">
        <v>3.9150000000000004E-2</v>
      </c>
      <c r="GM16" s="3">
        <v>3.422E-2</v>
      </c>
      <c r="GN16" s="3">
        <v>2.7324999999999999E-2</v>
      </c>
      <c r="GO16" s="22"/>
    </row>
    <row r="17" spans="1:245" s="4" customFormat="1" ht="12" customHeight="1" x14ac:dyDescent="0.2">
      <c r="A17" s="4" t="s">
        <v>66</v>
      </c>
      <c r="B17" s="4" t="s">
        <v>218</v>
      </c>
      <c r="C17" s="4">
        <v>400</v>
      </c>
      <c r="D17" s="4" t="s">
        <v>90</v>
      </c>
      <c r="E17" s="4" t="s">
        <v>67</v>
      </c>
      <c r="F17" s="4" t="s">
        <v>70</v>
      </c>
      <c r="G17" s="4">
        <v>4</v>
      </c>
      <c r="H17" s="4" t="s">
        <v>167</v>
      </c>
      <c r="I17" s="4">
        <v>0</v>
      </c>
      <c r="J17" s="4">
        <v>0</v>
      </c>
      <c r="P17" s="4" t="s">
        <v>116</v>
      </c>
      <c r="Q17" s="4" t="s">
        <v>141</v>
      </c>
      <c r="R17" s="4" t="s">
        <v>142</v>
      </c>
      <c r="S17" s="4">
        <v>5.58</v>
      </c>
      <c r="T17" s="4">
        <v>5.68</v>
      </c>
      <c r="U17" s="4">
        <v>1</v>
      </c>
      <c r="V17" s="10">
        <v>43174</v>
      </c>
      <c r="W17" s="4">
        <v>1</v>
      </c>
      <c r="X17" s="4">
        <v>9.9999999999999645E-2</v>
      </c>
      <c r="Y17" s="4">
        <v>9.9999999999999645E-2</v>
      </c>
      <c r="Z17" s="4">
        <v>2</v>
      </c>
      <c r="AE17" s="10">
        <v>42170</v>
      </c>
      <c r="AF17" s="10">
        <v>43465</v>
      </c>
      <c r="AG17" s="16"/>
      <c r="AH17" s="16"/>
      <c r="AI17" s="16"/>
      <c r="AJ17" s="16"/>
      <c r="AK17" s="16">
        <v>76000</v>
      </c>
      <c r="AL17" s="16">
        <v>83000</v>
      </c>
      <c r="AM17" s="16">
        <v>72000</v>
      </c>
      <c r="AN17" s="16">
        <v>71500</v>
      </c>
      <c r="AR17" s="9">
        <v>11.80373680162216</v>
      </c>
      <c r="AS17" s="9">
        <v>12.768334911046061</v>
      </c>
      <c r="AT17" s="9">
        <v>11.403310074973259</v>
      </c>
      <c r="AU17" s="9">
        <v>0</v>
      </c>
      <c r="AV17" s="9">
        <v>0</v>
      </c>
      <c r="AW17" s="4" t="b">
        <v>0</v>
      </c>
      <c r="AX17" s="4" t="b">
        <v>0</v>
      </c>
      <c r="AY17" s="4">
        <v>528</v>
      </c>
      <c r="AZ17" s="4">
        <v>528</v>
      </c>
      <c r="BA17" s="9">
        <v>452.64925732962223</v>
      </c>
      <c r="BB17" s="9">
        <v>1.1660045043963603</v>
      </c>
      <c r="BC17" s="9">
        <v>66.914542679996515</v>
      </c>
      <c r="BD17" s="9">
        <v>39.308903943591318</v>
      </c>
      <c r="BE17" s="9">
        <v>36.890633697156304</v>
      </c>
      <c r="BF17" s="9" t="s">
        <v>216</v>
      </c>
      <c r="BG17" s="9">
        <v>12.478451735487846</v>
      </c>
      <c r="BJ17" s="4" t="s">
        <v>167</v>
      </c>
      <c r="BL17" s="4">
        <v>2.7629999999999999</v>
      </c>
      <c r="BM17" s="16"/>
      <c r="BN17" s="16"/>
      <c r="BO17" s="16"/>
      <c r="BP17" s="16"/>
      <c r="BQ17" s="16">
        <v>20000</v>
      </c>
      <c r="BR17" s="16">
        <v>20500</v>
      </c>
      <c r="BS17" s="16">
        <v>20600</v>
      </c>
      <c r="BT17" s="16">
        <v>21200</v>
      </c>
      <c r="BV17" s="4">
        <v>0</v>
      </c>
      <c r="BW17" s="16"/>
      <c r="BX17" s="16"/>
      <c r="BY17" s="16"/>
      <c r="BZ17" s="16"/>
      <c r="CA17" s="16">
        <v>21600</v>
      </c>
      <c r="CB17" s="16">
        <v>24400</v>
      </c>
      <c r="CC17" s="16">
        <v>13000</v>
      </c>
      <c r="CD17" s="16">
        <v>12900</v>
      </c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>
        <v>21600</v>
      </c>
      <c r="CR17" s="16">
        <v>24400</v>
      </c>
      <c r="CS17" s="16">
        <v>13000</v>
      </c>
      <c r="CT17" s="16">
        <v>12900</v>
      </c>
      <c r="CZ17" s="22"/>
      <c r="DA17" s="4">
        <v>0</v>
      </c>
      <c r="DB17" s="4">
        <v>0</v>
      </c>
      <c r="DC17" s="4">
        <v>0</v>
      </c>
      <c r="DD17" s="4">
        <v>0</v>
      </c>
      <c r="DE17" s="4">
        <v>200</v>
      </c>
      <c r="DF17" s="4">
        <v>366</v>
      </c>
      <c r="DG17" s="4">
        <v>365</v>
      </c>
      <c r="DH17" s="4">
        <v>365</v>
      </c>
      <c r="DI17" s="16">
        <f t="shared" si="0"/>
        <v>75582.9475308642</v>
      </c>
      <c r="DJ17" s="16">
        <f t="shared" si="1"/>
        <v>20648.14814814815</v>
      </c>
      <c r="DK17" s="16">
        <f t="shared" si="2"/>
        <v>17518.441358024691</v>
      </c>
      <c r="DL17" s="16">
        <f t="shared" si="3"/>
        <v>0</v>
      </c>
      <c r="DM17" s="16">
        <f t="shared" si="4"/>
        <v>17518.441358024691</v>
      </c>
      <c r="DN17" s="22"/>
      <c r="DO17" s="4">
        <f>COUNTIFS(crashes!$G$2:$G$17624,"&gt;="&amp;S17,crashes!$G$2:$G$17624,"&lt;"&amp;T17,crashes!$D$2:$D$17624,"="&amp;C17, crashes!$S$2:$S$17624, "&gt;="&amp;AE17, crashes!$S$2:$S$17624, "&lt;="&amp;AF17, crashes!$E$2:$E$17624, "="&amp;D17 )</f>
        <v>16</v>
      </c>
      <c r="DP17" s="29">
        <f>COUNTIFS(crashes!$G$2:$G$17624,"&gt;="&amp;S17,crashes!$G$2:$G$17624,"&lt;"&amp;T17,crashes!$D$2:$D$17624,"="&amp;C17, crashes!$S$2:$S$17624, "&gt;="&amp;AE17, crashes!$S$2:$S$17624, "&lt;="&amp;AF17, crashes!$E$2:$E$17624, "="&amp;D17, crashes!$R$2:$R$17624, "=Weekday")</f>
        <v>10</v>
      </c>
      <c r="DQ17" s="29">
        <f>COUNTIFS(crashes!$G$2:$G$17624,"&gt;="&amp;S17,crashes!$G$2:$G$17624,"&lt;"&amp;T17,crashes!$D$2:$D$17624,"="&amp;C17, crashes!$S$2:$S$17624, "&gt;="&amp;AE17, crashes!$S$2:$S$17624, "&lt;="&amp;AF17, crashes!$E$2:$E$17624, "="&amp;D17, crashes!$R$2:$R$17624, "=Weekend")</f>
        <v>6</v>
      </c>
      <c r="DR17" s="30">
        <f>COUNTIFS(crashes!$G$2:$G$17624,"&gt;="&amp;S17,crashes!$G$2:$G$17624,"&lt;"&amp;T17,crashes!$D$2:$D$17624,"="&amp;C17, crashes!$S$2:$S$17624, "&gt;="&amp;AE17, crashes!$S$2:$S$17624, "&lt;="&amp;AF17, crashes!$E$2:$E$17624, "="&amp;D17,  crashes!$R$2:$R$17624, "=Weekday", crashes!$N$2:$N$17624,"=K")</f>
        <v>0</v>
      </c>
      <c r="DS17" s="30">
        <f>COUNTIFS(crashes!$G$2:$G$17624,"&gt;="&amp;S17,crashes!$G$2:$G$17624,"&lt;"&amp;T17,crashes!$D$2:$D$17624,"="&amp;C17, crashes!$S$2:$S$17624, "&gt;="&amp;AE17, crashes!$S$2:$S$17624, "&lt;="&amp;AF17, crashes!$E$2:$E$17624, "="&amp;D17,  crashes!$R$2:$R$17624, "=Weekday", crashes!$N$2:$N$17624,"=A")</f>
        <v>0</v>
      </c>
      <c r="DT17" s="30">
        <f>COUNTIFS(crashes!$G$2:$G$17624,"&gt;="&amp;S17,crashes!$G$2:$G$17624,"&lt;"&amp;T17,crashes!$D$2:$D$17624,"="&amp;C17, crashes!$S$2:$S$17624, "&gt;="&amp;AE17, crashes!$S$2:$S$17624, "&lt;="&amp;AF17, crashes!$E$2:$E$17624, "="&amp;D17,  crashes!$R$2:$R$17624, "=Weekday", crashes!$N$2:$N$17624,"=B")</f>
        <v>1</v>
      </c>
      <c r="DU17" s="30">
        <f>COUNTIFS(crashes!$G$2:$G$17624,"&gt;="&amp;S17,crashes!$G$2:$G$17624,"&lt;"&amp;T17,crashes!$D$2:$D$17624,"="&amp;C17, crashes!$S$2:$S$17624, "&gt;="&amp;AE17, crashes!$S$2:$S$17624, "&lt;="&amp;AF17, crashes!$E$2:$E$17624, "="&amp;D17,  crashes!$R$2:$R$17624, "=Weekday", crashes!$N$2:$N$17624,"=C")</f>
        <v>2</v>
      </c>
      <c r="DV17" s="30">
        <f>COUNTIFS(crashes!$G$2:$G$17624,"&gt;="&amp;S17,crashes!$G$2:$G$17624,"&lt;"&amp;T17,crashes!$D$2:$D$17624,"="&amp;C17, crashes!$S$2:$S$17624, "&gt;="&amp;AE17, crashes!$S$2:$S$17624, "&lt;="&amp;AF17, crashes!$E$2:$E$17624, "="&amp;D17,  crashes!$R$2:$R$17624, "=Weekday", crashes!$N$2:$N$17624,"=ABC")</f>
        <v>0</v>
      </c>
      <c r="DW17" s="30">
        <f>COUNTIFS(crashes!$G$2:$G$17624,"&gt;="&amp;S17,crashes!$G$2:$G$17624,"&lt;"&amp;T17,crashes!$D$2:$D$17624,"="&amp;C17, crashes!$S$2:$S$17624, "&gt;="&amp;AE17, crashes!$S$2:$S$17624, "&lt;="&amp;AF17, crashes!$E$2:$E$17624, "="&amp;D17,  crashes!$R$2:$R$17624, "=Weekday", crashes!$N$2:$N$17624,"=O")</f>
        <v>7</v>
      </c>
      <c r="DX17" s="30">
        <f>COUNTIFS(crashes!$G$2:$G$17624,"&gt;="&amp;S17,crashes!$G$2:$G$17624,"&lt;"&amp;T17,crashes!$D$2:$D$17624,"="&amp;C17, crashes!$S$2:$S$17624, "&gt;="&amp;AE17, crashes!$S$2:$S$17624, "&lt;="&amp;AF17, crashes!$E$2:$E$17624, "="&amp;D17,  crashes!$R$2:$R$17624, "=Weekend", crashes!$N$2:$N$17624,"=K")</f>
        <v>0</v>
      </c>
      <c r="DY17" s="30">
        <f>COUNTIFS(crashes!$G$2:$G$17624,"&gt;="&amp;S17,crashes!$G$2:$G$17624,"&lt;"&amp;T17,crashes!$D$2:$D$17624,"="&amp;C17, crashes!$S$2:$S$17624, "&gt;="&amp;AE17, crashes!$S$2:$S$17624, "&lt;="&amp;AF17, crashes!$E$2:$E$17624, "="&amp;D17,  crashes!$R$2:$R$17624, "=Weekend", crashes!$N$2:$N$17624,"=A")</f>
        <v>0</v>
      </c>
      <c r="DZ17" s="30">
        <f>COUNTIFS(crashes!$G$2:$G$17624,"&gt;="&amp;S17,crashes!$G$2:$G$17624,"&lt;"&amp;T17,crashes!$D$2:$D$17624,"="&amp;C17, crashes!$S$2:$S$17624, "&gt;="&amp;AE17, crashes!$S$2:$S$17624, "&lt;="&amp;AF17, crashes!$E$2:$E$17624, "="&amp;D17,  crashes!$R$2:$R$17624, "=Weekend", crashes!$N$2:$N$17624,"=B")</f>
        <v>2</v>
      </c>
      <c r="EA17" s="30">
        <f>COUNTIFS(crashes!$G$2:$G$17624,"&gt;="&amp;S17,crashes!$G$2:$G$17624,"&lt;"&amp;T17,crashes!$D$2:$D$17624,"="&amp;C17, crashes!$S$2:$S$17624, "&gt;="&amp;AE17, crashes!$S$2:$S$17624, "&lt;="&amp;AF17, crashes!$E$2:$E$17624, "="&amp;D17,  crashes!$R$2:$R$17624, "=Weekend", crashes!$N$2:$N$17624,"=C")</f>
        <v>0</v>
      </c>
      <c r="EB17" s="30">
        <f>COUNTIFS(crashes!$G$2:$G$17624,"&gt;="&amp;S17,crashes!$G$2:$G$17624,"&lt;"&amp;T17,crashes!$D$2:$D$17624,"="&amp;C17, crashes!$S$2:$S$17624, "&gt;="&amp;AE17, crashes!$S$2:$S$17624, "&lt;="&amp;AF17, crashes!$E$2:$E$17624, "="&amp;D17,  crashes!$R$2:$R$17624, "=Weekend", crashes!$N$2:$N$17624,"=ABC")</f>
        <v>0</v>
      </c>
      <c r="EC17" s="30">
        <f>COUNTIFS(crashes!$G$2:$G$17624,"&gt;="&amp;S17,crashes!$G$2:$G$17624,"&lt;"&amp;T17,crashes!$D$2:$D$17624,"="&amp;C17, crashes!$S$2:$S$17624, "&gt;="&amp;AE17, crashes!$S$2:$S$17624, "&lt;="&amp;AF17, crashes!$E$2:$E$17624, "="&amp;D17,  crashes!$R$2:$R$17624, "=Weekend", crashes!$N$2:$N$17624,"=O")</f>
        <v>4</v>
      </c>
      <c r="ED17" s="4">
        <f t="shared" si="5"/>
        <v>0</v>
      </c>
      <c r="EE17" s="4">
        <f t="shared" si="6"/>
        <v>0</v>
      </c>
      <c r="EF17" s="4">
        <f t="shared" si="7"/>
        <v>3</v>
      </c>
      <c r="EG17" s="4">
        <f t="shared" si="8"/>
        <v>2</v>
      </c>
      <c r="EH17" s="4">
        <f t="shared" si="9"/>
        <v>0</v>
      </c>
      <c r="EI17" s="50">
        <f t="shared" si="10"/>
        <v>5</v>
      </c>
      <c r="EJ17" s="4">
        <f t="shared" si="11"/>
        <v>11</v>
      </c>
      <c r="EK17" s="6"/>
      <c r="EL17" s="3">
        <v>2018</v>
      </c>
      <c r="EM17" s="3">
        <v>1.3029999999999999</v>
      </c>
      <c r="EN17" s="3">
        <v>1.247E-2</v>
      </c>
      <c r="EO17" s="3">
        <v>6.9499999999999996E-3</v>
      </c>
      <c r="EP17" s="3">
        <v>4.7299999999999998E-3</v>
      </c>
      <c r="EQ17" s="3">
        <v>4.1200000000000004E-3</v>
      </c>
      <c r="ER17" s="3">
        <v>5.6699999999999997E-3</v>
      </c>
      <c r="ES17" s="3">
        <v>1.618E-2</v>
      </c>
      <c r="ET17" s="3">
        <v>4.829E-2</v>
      </c>
      <c r="EU17" s="3">
        <v>8.0329999999999999E-2</v>
      </c>
      <c r="EV17" s="3">
        <v>7.986E-2</v>
      </c>
      <c r="EW17" s="3">
        <v>6.6100000000000006E-2</v>
      </c>
      <c r="EX17" s="3">
        <v>5.5219999999999998E-2</v>
      </c>
      <c r="EY17" s="3">
        <v>5.6329999999999998E-2</v>
      </c>
      <c r="EZ17" s="3">
        <v>5.8950000000000002E-2</v>
      </c>
      <c r="FA17" s="3">
        <v>6.3799999999999996E-2</v>
      </c>
      <c r="FB17" s="3">
        <v>6.6780000000000006E-2</v>
      </c>
      <c r="FC17" s="3">
        <v>6.7610000000000003E-2</v>
      </c>
      <c r="FD17" s="3">
        <v>5.883E-2</v>
      </c>
      <c r="FE17" s="3">
        <v>5.577E-2</v>
      </c>
      <c r="FF17" s="3">
        <v>5.7230000000000003E-2</v>
      </c>
      <c r="FG17" s="3">
        <v>5.4710000000000002E-2</v>
      </c>
      <c r="FH17" s="3">
        <v>4.5710000000000001E-2</v>
      </c>
      <c r="FI17" s="3">
        <v>4.1579999999999999E-2</v>
      </c>
      <c r="FJ17" s="3">
        <v>3.3700000000000001E-2</v>
      </c>
      <c r="FK17" s="3">
        <v>2.3630000000000002E-2</v>
      </c>
      <c r="FL17" s="3">
        <v>2018</v>
      </c>
      <c r="FM17" s="3">
        <v>1.3029999999999999</v>
      </c>
      <c r="FN17" s="3">
        <v>2018</v>
      </c>
      <c r="FO17" s="51">
        <v>1.3029999999999999</v>
      </c>
      <c r="FP17" s="51">
        <v>4.2770000000000001</v>
      </c>
      <c r="FQ17" s="51">
        <v>2.487E-2</v>
      </c>
      <c r="FR17" s="51">
        <v>1.7024999999999998E-2</v>
      </c>
      <c r="FS17" s="3">
        <v>1.4509999999999999E-2</v>
      </c>
      <c r="FT17" s="3">
        <v>1.3205000000000001E-2</v>
      </c>
      <c r="FU17" s="3">
        <v>7.1149999999999998E-3</v>
      </c>
      <c r="FV17" s="3">
        <v>7.28E-3</v>
      </c>
      <c r="FW17" s="3">
        <v>1.338E-2</v>
      </c>
      <c r="FX17" s="3">
        <v>1.839E-2</v>
      </c>
      <c r="FY17" s="3">
        <v>2.5160000000000002E-2</v>
      </c>
      <c r="FZ17" s="3">
        <v>3.3030000000000004E-2</v>
      </c>
      <c r="GA17" s="3">
        <v>4.2525E-2</v>
      </c>
      <c r="GB17" s="3">
        <v>4.727E-2</v>
      </c>
      <c r="GC17" s="3">
        <v>5.3625000000000006E-2</v>
      </c>
      <c r="GD17" s="3">
        <v>5.3845000000000004E-2</v>
      </c>
      <c r="GE17" s="3">
        <v>5.5410000000000001E-2</v>
      </c>
      <c r="GF17" s="3">
        <v>5.5834999999999996E-2</v>
      </c>
      <c r="GG17" s="3">
        <v>5.6239999999999998E-2</v>
      </c>
      <c r="GH17" s="3">
        <v>5.5434999999999998E-2</v>
      </c>
      <c r="GI17" s="3">
        <v>5.2835E-2</v>
      </c>
      <c r="GJ17" s="3">
        <v>4.7829999999999998E-2</v>
      </c>
      <c r="GK17" s="3">
        <v>4.2525E-2</v>
      </c>
      <c r="GL17" s="3">
        <v>3.9150000000000004E-2</v>
      </c>
      <c r="GM17" s="3">
        <v>3.422E-2</v>
      </c>
      <c r="GN17" s="3">
        <v>2.7324999999999999E-2</v>
      </c>
      <c r="GO17" s="22"/>
    </row>
    <row r="18" spans="1:245" s="4" customFormat="1" ht="12" customHeight="1" x14ac:dyDescent="0.2">
      <c r="A18" s="4" t="s">
        <v>66</v>
      </c>
      <c r="B18" s="4" t="s">
        <v>218</v>
      </c>
      <c r="C18" s="4">
        <v>400</v>
      </c>
      <c r="D18" s="4" t="s">
        <v>91</v>
      </c>
      <c r="E18" s="4" t="s">
        <v>67</v>
      </c>
      <c r="F18" s="4" t="s">
        <v>69</v>
      </c>
      <c r="G18" s="4">
        <v>3</v>
      </c>
      <c r="H18" s="4" t="s">
        <v>167</v>
      </c>
      <c r="I18" s="4">
        <v>0</v>
      </c>
      <c r="J18" s="4">
        <v>0</v>
      </c>
      <c r="P18" s="4" t="s">
        <v>117</v>
      </c>
      <c r="Q18" s="4" t="s">
        <v>139</v>
      </c>
      <c r="R18" s="4" t="s">
        <v>143</v>
      </c>
      <c r="S18" s="4">
        <v>5.5359999999999996</v>
      </c>
      <c r="T18" s="4">
        <v>5.649</v>
      </c>
      <c r="U18" s="4">
        <v>1</v>
      </c>
      <c r="V18" s="10">
        <v>43174</v>
      </c>
      <c r="W18" s="4">
        <v>1</v>
      </c>
      <c r="X18" s="4">
        <v>0.11300000000000043</v>
      </c>
      <c r="Y18" s="4">
        <v>0.32399999999999984</v>
      </c>
      <c r="Z18" s="4">
        <v>1</v>
      </c>
      <c r="AE18" s="10">
        <v>41640</v>
      </c>
      <c r="AF18" s="10">
        <v>43465</v>
      </c>
      <c r="AG18" s="16"/>
      <c r="AH18" s="16"/>
      <c r="AI18" s="16"/>
      <c r="AJ18" s="16">
        <v>76000</v>
      </c>
      <c r="AK18" s="16">
        <v>76000</v>
      </c>
      <c r="AL18" s="16">
        <v>83000</v>
      </c>
      <c r="AM18" s="16">
        <v>72000</v>
      </c>
      <c r="AN18" s="16">
        <v>71500</v>
      </c>
      <c r="AR18" s="9">
        <v>11.82390596645155</v>
      </c>
      <c r="AS18" s="9">
        <v>14.805649369117795</v>
      </c>
      <c r="AT18" s="9">
        <v>17.672076835295901</v>
      </c>
      <c r="AU18" s="9">
        <v>0</v>
      </c>
      <c r="AV18" s="9">
        <v>0</v>
      </c>
      <c r="AW18" s="4" t="b">
        <v>0</v>
      </c>
      <c r="AX18" s="4" t="b">
        <v>0</v>
      </c>
      <c r="AY18" s="4">
        <v>135</v>
      </c>
      <c r="AZ18" s="4">
        <v>597</v>
      </c>
      <c r="BA18" s="9">
        <v>181.28928749914968</v>
      </c>
      <c r="BB18" s="9">
        <v>1</v>
      </c>
      <c r="BC18" s="9">
        <v>67.600136058587367</v>
      </c>
      <c r="BD18" s="9">
        <v>37.947191873506434</v>
      </c>
      <c r="BE18" s="9">
        <v>35.734664580980869</v>
      </c>
      <c r="BF18" s="9" t="s">
        <v>216</v>
      </c>
      <c r="BG18" s="9">
        <v>13.014968180976535</v>
      </c>
      <c r="BJ18" s="4" t="s">
        <v>167</v>
      </c>
      <c r="BL18" s="4">
        <v>0</v>
      </c>
      <c r="BM18" s="16"/>
      <c r="BN18" s="16"/>
      <c r="BO18" s="16"/>
      <c r="BP18" s="16">
        <v>15400</v>
      </c>
      <c r="BQ18" s="16">
        <v>11300</v>
      </c>
      <c r="BR18" s="16">
        <v>11700</v>
      </c>
      <c r="BS18" s="16">
        <v>16900</v>
      </c>
      <c r="BT18" s="16">
        <v>16800</v>
      </c>
      <c r="BV18" s="4">
        <v>2.7659999999999996</v>
      </c>
      <c r="BW18" s="16"/>
      <c r="BX18" s="16"/>
      <c r="BY18" s="16"/>
      <c r="BZ18" s="16">
        <v>22700</v>
      </c>
      <c r="CA18" s="16">
        <v>20500</v>
      </c>
      <c r="CB18" s="16">
        <v>21000</v>
      </c>
      <c r="CC18" s="16">
        <v>24000</v>
      </c>
      <c r="CD18" s="16">
        <v>24400</v>
      </c>
      <c r="CE18" s="16"/>
      <c r="CF18" s="16"/>
      <c r="CG18" s="16"/>
      <c r="CH18" s="16">
        <v>15400</v>
      </c>
      <c r="CI18" s="16">
        <v>11300</v>
      </c>
      <c r="CJ18" s="16">
        <v>11700</v>
      </c>
      <c r="CK18" s="16">
        <v>16900</v>
      </c>
      <c r="CL18" s="16">
        <v>16800</v>
      </c>
      <c r="CM18" s="16"/>
      <c r="CN18" s="16"/>
      <c r="CO18" s="16"/>
      <c r="CP18" s="16"/>
      <c r="CQ18" s="16"/>
      <c r="CR18" s="16"/>
      <c r="CS18" s="16"/>
      <c r="CT18" s="16"/>
      <c r="CZ18" s="22"/>
      <c r="DA18" s="4">
        <v>0</v>
      </c>
      <c r="DB18" s="4">
        <v>0</v>
      </c>
      <c r="DC18" s="4">
        <v>0</v>
      </c>
      <c r="DD18" s="4">
        <v>365</v>
      </c>
      <c r="DE18" s="4">
        <v>365</v>
      </c>
      <c r="DF18" s="4">
        <v>366</v>
      </c>
      <c r="DG18" s="4">
        <v>365</v>
      </c>
      <c r="DH18" s="4">
        <v>365</v>
      </c>
      <c r="DI18" s="16">
        <f t="shared" si="0"/>
        <v>75703.997809419496</v>
      </c>
      <c r="DJ18" s="16">
        <f t="shared" si="1"/>
        <v>14418.510405257393</v>
      </c>
      <c r="DK18" s="16">
        <f t="shared" si="2"/>
        <v>22519.167579408542</v>
      </c>
      <c r="DL18" s="16">
        <f t="shared" si="3"/>
        <v>14418.510405257393</v>
      </c>
      <c r="DM18" s="16">
        <f t="shared" si="4"/>
        <v>0</v>
      </c>
      <c r="DN18" s="22"/>
      <c r="DO18" s="4">
        <f>COUNTIFS(crashes!$G$2:$G$17624,"&gt;="&amp;S18,crashes!$G$2:$G$17624,"&lt;"&amp;T18,crashes!$D$2:$D$17624,"="&amp;C18, crashes!$S$2:$S$17624, "&gt;="&amp;AE18, crashes!$S$2:$S$17624, "&lt;="&amp;AF18, crashes!$E$2:$E$17624, "="&amp;D18 )</f>
        <v>23</v>
      </c>
      <c r="DP18" s="29">
        <f>COUNTIFS(crashes!$G$2:$G$17624,"&gt;="&amp;S18,crashes!$G$2:$G$17624,"&lt;"&amp;T18,crashes!$D$2:$D$17624,"="&amp;C18, crashes!$S$2:$S$17624, "&gt;="&amp;AE18, crashes!$S$2:$S$17624, "&lt;="&amp;AF18, crashes!$E$2:$E$17624, "="&amp;D18, crashes!$R$2:$R$17624, "=Weekday")</f>
        <v>19</v>
      </c>
      <c r="DQ18" s="29">
        <f>COUNTIFS(crashes!$G$2:$G$17624,"&gt;="&amp;S18,crashes!$G$2:$G$17624,"&lt;"&amp;T18,crashes!$D$2:$D$17624,"="&amp;C18, crashes!$S$2:$S$17624, "&gt;="&amp;AE18, crashes!$S$2:$S$17624, "&lt;="&amp;AF18, crashes!$E$2:$E$17624, "="&amp;D18, crashes!$R$2:$R$17624, "=Weekend")</f>
        <v>4</v>
      </c>
      <c r="DR18" s="30">
        <f>COUNTIFS(crashes!$G$2:$G$17624,"&gt;="&amp;S18,crashes!$G$2:$G$17624,"&lt;"&amp;T18,crashes!$D$2:$D$17624,"="&amp;C18, crashes!$S$2:$S$17624, "&gt;="&amp;AE18, crashes!$S$2:$S$17624, "&lt;="&amp;AF18, crashes!$E$2:$E$17624, "="&amp;D18,  crashes!$R$2:$R$17624, "=Weekday", crashes!$N$2:$N$17624,"=K")</f>
        <v>0</v>
      </c>
      <c r="DS18" s="30">
        <f>COUNTIFS(crashes!$G$2:$G$17624,"&gt;="&amp;S18,crashes!$G$2:$G$17624,"&lt;"&amp;T18,crashes!$D$2:$D$17624,"="&amp;C18, crashes!$S$2:$S$17624, "&gt;="&amp;AE18, crashes!$S$2:$S$17624, "&lt;="&amp;AF18, crashes!$E$2:$E$17624, "="&amp;D18,  crashes!$R$2:$R$17624, "=Weekday", crashes!$N$2:$N$17624,"=A")</f>
        <v>0</v>
      </c>
      <c r="DT18" s="30">
        <f>COUNTIFS(crashes!$G$2:$G$17624,"&gt;="&amp;S18,crashes!$G$2:$G$17624,"&lt;"&amp;T18,crashes!$D$2:$D$17624,"="&amp;C18, crashes!$S$2:$S$17624, "&gt;="&amp;AE18, crashes!$S$2:$S$17624, "&lt;="&amp;AF18, crashes!$E$2:$E$17624, "="&amp;D18,  crashes!$R$2:$R$17624, "=Weekday", crashes!$N$2:$N$17624,"=B")</f>
        <v>2</v>
      </c>
      <c r="DU18" s="30">
        <f>COUNTIFS(crashes!$G$2:$G$17624,"&gt;="&amp;S18,crashes!$G$2:$G$17624,"&lt;"&amp;T18,crashes!$D$2:$D$17624,"="&amp;C18, crashes!$S$2:$S$17624, "&gt;="&amp;AE18, crashes!$S$2:$S$17624, "&lt;="&amp;AF18, crashes!$E$2:$E$17624, "="&amp;D18,  crashes!$R$2:$R$17624, "=Weekday", crashes!$N$2:$N$17624,"=C")</f>
        <v>4</v>
      </c>
      <c r="DV18" s="30">
        <f>COUNTIFS(crashes!$G$2:$G$17624,"&gt;="&amp;S18,crashes!$G$2:$G$17624,"&lt;"&amp;T18,crashes!$D$2:$D$17624,"="&amp;C18, crashes!$S$2:$S$17624, "&gt;="&amp;AE18, crashes!$S$2:$S$17624, "&lt;="&amp;AF18, crashes!$E$2:$E$17624, "="&amp;D18,  crashes!$R$2:$R$17624, "=Weekday", crashes!$N$2:$N$17624,"=ABC")</f>
        <v>0</v>
      </c>
      <c r="DW18" s="30">
        <f>COUNTIFS(crashes!$G$2:$G$17624,"&gt;="&amp;S18,crashes!$G$2:$G$17624,"&lt;"&amp;T18,crashes!$D$2:$D$17624,"="&amp;C18, crashes!$S$2:$S$17624, "&gt;="&amp;AE18, crashes!$S$2:$S$17624, "&lt;="&amp;AF18, crashes!$E$2:$E$17624, "="&amp;D18,  crashes!$R$2:$R$17624, "=Weekday", crashes!$N$2:$N$17624,"=O")</f>
        <v>13</v>
      </c>
      <c r="DX18" s="30">
        <f>COUNTIFS(crashes!$G$2:$G$17624,"&gt;="&amp;S18,crashes!$G$2:$G$17624,"&lt;"&amp;T18,crashes!$D$2:$D$17624,"="&amp;C18, crashes!$S$2:$S$17624, "&gt;="&amp;AE18, crashes!$S$2:$S$17624, "&lt;="&amp;AF18, crashes!$E$2:$E$17624, "="&amp;D18,  crashes!$R$2:$R$17624, "=Weekend", crashes!$N$2:$N$17624,"=K")</f>
        <v>0</v>
      </c>
      <c r="DY18" s="30">
        <f>COUNTIFS(crashes!$G$2:$G$17624,"&gt;="&amp;S18,crashes!$G$2:$G$17624,"&lt;"&amp;T18,crashes!$D$2:$D$17624,"="&amp;C18, crashes!$S$2:$S$17624, "&gt;="&amp;AE18, crashes!$S$2:$S$17624, "&lt;="&amp;AF18, crashes!$E$2:$E$17624, "="&amp;D18,  crashes!$R$2:$R$17624, "=Weekend", crashes!$N$2:$N$17624,"=A")</f>
        <v>0</v>
      </c>
      <c r="DZ18" s="30">
        <f>COUNTIFS(crashes!$G$2:$G$17624,"&gt;="&amp;S18,crashes!$G$2:$G$17624,"&lt;"&amp;T18,crashes!$D$2:$D$17624,"="&amp;C18, crashes!$S$2:$S$17624, "&gt;="&amp;AE18, crashes!$S$2:$S$17624, "&lt;="&amp;AF18, crashes!$E$2:$E$17624, "="&amp;D18,  crashes!$R$2:$R$17624, "=Weekend", crashes!$N$2:$N$17624,"=B")</f>
        <v>1</v>
      </c>
      <c r="EA18" s="30">
        <f>COUNTIFS(crashes!$G$2:$G$17624,"&gt;="&amp;S18,crashes!$G$2:$G$17624,"&lt;"&amp;T18,crashes!$D$2:$D$17624,"="&amp;C18, crashes!$S$2:$S$17624, "&gt;="&amp;AE18, crashes!$S$2:$S$17624, "&lt;="&amp;AF18, crashes!$E$2:$E$17624, "="&amp;D18,  crashes!$R$2:$R$17624, "=Weekend", crashes!$N$2:$N$17624,"=C")</f>
        <v>2</v>
      </c>
      <c r="EB18" s="30">
        <f>COUNTIFS(crashes!$G$2:$G$17624,"&gt;="&amp;S18,crashes!$G$2:$G$17624,"&lt;"&amp;T18,crashes!$D$2:$D$17624,"="&amp;C18, crashes!$S$2:$S$17624, "&gt;="&amp;AE18, crashes!$S$2:$S$17624, "&lt;="&amp;AF18, crashes!$E$2:$E$17624, "="&amp;D18,  crashes!$R$2:$R$17624, "=Weekend", crashes!$N$2:$N$17624,"=ABC")</f>
        <v>0</v>
      </c>
      <c r="EC18" s="30">
        <f>COUNTIFS(crashes!$G$2:$G$17624,"&gt;="&amp;S18,crashes!$G$2:$G$17624,"&lt;"&amp;T18,crashes!$D$2:$D$17624,"="&amp;C18, crashes!$S$2:$S$17624, "&gt;="&amp;AE18, crashes!$S$2:$S$17624, "&lt;="&amp;AF18, crashes!$E$2:$E$17624, "="&amp;D18,  crashes!$R$2:$R$17624, "=Weekend", crashes!$N$2:$N$17624,"=O")</f>
        <v>1</v>
      </c>
      <c r="ED18" s="4">
        <f t="shared" si="5"/>
        <v>0</v>
      </c>
      <c r="EE18" s="4">
        <f t="shared" si="6"/>
        <v>0</v>
      </c>
      <c r="EF18" s="4">
        <f t="shared" si="7"/>
        <v>3</v>
      </c>
      <c r="EG18" s="4">
        <f t="shared" si="8"/>
        <v>6</v>
      </c>
      <c r="EH18" s="4">
        <f t="shared" si="9"/>
        <v>0</v>
      </c>
      <c r="EI18" s="50">
        <f t="shared" si="10"/>
        <v>9</v>
      </c>
      <c r="EJ18" s="4">
        <f t="shared" si="11"/>
        <v>14</v>
      </c>
      <c r="EK18" s="6"/>
      <c r="EL18" s="3">
        <v>2018</v>
      </c>
      <c r="EM18" s="3">
        <v>1.2589999999999995</v>
      </c>
      <c r="EN18" s="3">
        <v>7.2500000000000004E-3</v>
      </c>
      <c r="EO18" s="3">
        <v>4.0800000000000003E-3</v>
      </c>
      <c r="EP18" s="3">
        <v>2.7899999999999999E-3</v>
      </c>
      <c r="EQ18" s="3">
        <v>3.3600000000000001E-3</v>
      </c>
      <c r="ER18" s="3">
        <v>8.4600000000000005E-3</v>
      </c>
      <c r="ES18" s="3">
        <v>2.6980000000000001E-2</v>
      </c>
      <c r="ET18" s="3">
        <v>5.9310000000000002E-2</v>
      </c>
      <c r="EU18" s="3">
        <v>7.2209999999999996E-2</v>
      </c>
      <c r="EV18" s="3">
        <v>7.399E-2</v>
      </c>
      <c r="EW18" s="3">
        <v>7.016E-2</v>
      </c>
      <c r="EX18" s="3">
        <v>6.5030000000000004E-2</v>
      </c>
      <c r="EY18" s="3">
        <v>6.4100000000000004E-2</v>
      </c>
      <c r="EZ18" s="3">
        <v>6.2019999999999999E-2</v>
      </c>
      <c r="FA18" s="3">
        <v>5.917E-2</v>
      </c>
      <c r="FB18" s="3">
        <v>5.9339999999999997E-2</v>
      </c>
      <c r="FC18" s="3">
        <v>6.5000000000000002E-2</v>
      </c>
      <c r="FD18" s="3">
        <v>6.83E-2</v>
      </c>
      <c r="FE18" s="3">
        <v>6.701E-2</v>
      </c>
      <c r="FF18" s="3">
        <v>6.2280000000000002E-2</v>
      </c>
      <c r="FG18" s="3">
        <v>5.3659999999999999E-2</v>
      </c>
      <c r="FH18" s="3">
        <v>3.9140000000000001E-2</v>
      </c>
      <c r="FI18" s="3">
        <v>3.1919999999999997E-2</v>
      </c>
      <c r="FJ18" s="3">
        <v>2.4240000000000001E-2</v>
      </c>
      <c r="FK18" s="3">
        <v>1.6060000000000001E-2</v>
      </c>
      <c r="FL18" s="3">
        <v>2018</v>
      </c>
      <c r="FM18" s="3">
        <v>1.2589999999999995</v>
      </c>
      <c r="FN18" s="3">
        <v>2018</v>
      </c>
      <c r="FO18" s="51">
        <v>1.2589999999999995</v>
      </c>
      <c r="FP18" s="51">
        <v>4.2770000000000001</v>
      </c>
      <c r="FQ18" s="51">
        <v>1.8305000000000002E-2</v>
      </c>
      <c r="FR18" s="51">
        <v>1.0645E-2</v>
      </c>
      <c r="FS18" s="3">
        <v>6.8500000000000002E-3</v>
      </c>
      <c r="FT18" s="3">
        <v>5.6899999999999997E-3</v>
      </c>
      <c r="FU18" s="3">
        <v>5.6349999999999994E-3</v>
      </c>
      <c r="FV18" s="3">
        <v>9.0600000000000003E-3</v>
      </c>
      <c r="FW18" s="3">
        <v>1.7230000000000002E-2</v>
      </c>
      <c r="FX18" s="3">
        <v>2.4244999999999999E-2</v>
      </c>
      <c r="FY18" s="3">
        <v>3.6089999999999997E-2</v>
      </c>
      <c r="FZ18" s="3">
        <v>4.4080000000000001E-2</v>
      </c>
      <c r="GA18" s="3">
        <v>5.2955000000000002E-2</v>
      </c>
      <c r="GB18" s="3">
        <v>5.6434999999999999E-2</v>
      </c>
      <c r="GC18" s="3">
        <v>5.7914999999999994E-2</v>
      </c>
      <c r="GD18" s="3">
        <v>5.7939999999999998E-2</v>
      </c>
      <c r="GE18" s="3">
        <v>5.6129999999999999E-2</v>
      </c>
      <c r="GF18" s="3">
        <v>5.5274999999999998E-2</v>
      </c>
      <c r="GG18" s="3">
        <v>5.4835000000000002E-2</v>
      </c>
      <c r="GH18" s="3">
        <v>5.3760000000000002E-2</v>
      </c>
      <c r="GI18" s="3">
        <v>5.1244999999999999E-2</v>
      </c>
      <c r="GJ18" s="3">
        <v>4.6015E-2</v>
      </c>
      <c r="GK18" s="3">
        <v>3.6495E-2</v>
      </c>
      <c r="GL18" s="3">
        <v>3.0800000000000001E-2</v>
      </c>
      <c r="GM18" s="3">
        <v>2.6355E-2</v>
      </c>
      <c r="GN18" s="3">
        <v>2.0725E-2</v>
      </c>
      <c r="GO18" s="22"/>
    </row>
    <row r="19" spans="1:245" s="4" customFormat="1" ht="12" customHeight="1" x14ac:dyDescent="0.2">
      <c r="A19" s="4" t="s">
        <v>66</v>
      </c>
      <c r="B19" s="4" t="s">
        <v>218</v>
      </c>
      <c r="C19" s="4">
        <v>400</v>
      </c>
      <c r="D19" s="4" t="s">
        <v>91</v>
      </c>
      <c r="E19" s="4" t="s">
        <v>67</v>
      </c>
      <c r="F19" s="4" t="s">
        <v>69</v>
      </c>
      <c r="G19" s="4">
        <v>3</v>
      </c>
      <c r="H19" s="4" t="s">
        <v>167</v>
      </c>
      <c r="I19" s="4">
        <v>0</v>
      </c>
      <c r="J19" s="4">
        <v>0</v>
      </c>
      <c r="P19" s="4" t="s">
        <v>118</v>
      </c>
      <c r="Q19" s="4" t="s">
        <v>140</v>
      </c>
      <c r="R19" s="4" t="s">
        <v>139</v>
      </c>
      <c r="S19" s="4">
        <v>5.3250000000000002</v>
      </c>
      <c r="T19" s="4">
        <v>5.5359999999999996</v>
      </c>
      <c r="U19" s="4">
        <v>1</v>
      </c>
      <c r="V19" s="10">
        <v>43174</v>
      </c>
      <c r="W19" s="4">
        <v>1</v>
      </c>
      <c r="X19" s="4">
        <v>0.21099999999999941</v>
      </c>
      <c r="Y19" s="4">
        <v>0.32399999999999984</v>
      </c>
      <c r="Z19" s="4">
        <v>1</v>
      </c>
      <c r="AE19" s="10">
        <v>41640</v>
      </c>
      <c r="AF19" s="10">
        <v>43465</v>
      </c>
      <c r="AG19" s="16"/>
      <c r="AH19" s="16"/>
      <c r="AI19" s="16"/>
      <c r="AJ19" s="16">
        <v>76000</v>
      </c>
      <c r="AK19" s="16">
        <v>76000</v>
      </c>
      <c r="AL19" s="16">
        <v>83000</v>
      </c>
      <c r="AM19" s="16">
        <v>72000</v>
      </c>
      <c r="AN19" s="16">
        <v>71500</v>
      </c>
      <c r="AO19" s="4">
        <v>0.255</v>
      </c>
      <c r="AP19" s="4">
        <v>2889</v>
      </c>
      <c r="AQ19" s="4">
        <v>0.21099999999999941</v>
      </c>
      <c r="AR19" s="9">
        <v>11.678623946969481</v>
      </c>
      <c r="AS19" s="9">
        <v>19.692973993270591</v>
      </c>
      <c r="AT19" s="9">
        <v>14.531243576037879</v>
      </c>
      <c r="AU19" s="9">
        <v>0</v>
      </c>
      <c r="AV19" s="9">
        <v>0</v>
      </c>
      <c r="AW19" s="4" t="b">
        <v>0</v>
      </c>
      <c r="AX19" s="4" t="b">
        <v>0</v>
      </c>
      <c r="AY19" s="4">
        <v>1114</v>
      </c>
      <c r="AZ19" s="4">
        <v>1114</v>
      </c>
      <c r="BA19" s="9">
        <v>1114</v>
      </c>
      <c r="BB19" s="9">
        <v>1</v>
      </c>
      <c r="BC19" s="9">
        <v>66.383713513420119</v>
      </c>
      <c r="BD19" s="9">
        <v>40.458527076602152</v>
      </c>
      <c r="BE19" s="9">
        <v>38.689904741101834</v>
      </c>
      <c r="BF19" s="9" t="s">
        <v>216</v>
      </c>
      <c r="BG19" s="9">
        <v>12.318070800842429</v>
      </c>
      <c r="BJ19" s="4" t="s">
        <v>167</v>
      </c>
      <c r="BL19" s="4">
        <v>0.11300000000000043</v>
      </c>
      <c r="BM19" s="16"/>
      <c r="BN19" s="16"/>
      <c r="BO19" s="16"/>
      <c r="BP19" s="16">
        <v>15400</v>
      </c>
      <c r="BQ19" s="16">
        <v>11300</v>
      </c>
      <c r="BR19" s="16">
        <v>11700</v>
      </c>
      <c r="BS19" s="16">
        <v>16900</v>
      </c>
      <c r="BT19" s="16">
        <v>16800</v>
      </c>
      <c r="BV19" s="4">
        <v>2.5550000000000002</v>
      </c>
      <c r="BW19" s="16"/>
      <c r="BX19" s="16"/>
      <c r="BY19" s="16"/>
      <c r="BZ19" s="16">
        <v>22700</v>
      </c>
      <c r="CA19" s="16">
        <v>20500</v>
      </c>
      <c r="CB19" s="16">
        <v>21000</v>
      </c>
      <c r="CC19" s="16">
        <v>24000</v>
      </c>
      <c r="CD19" s="16">
        <v>24400</v>
      </c>
      <c r="CE19" s="16"/>
      <c r="CF19" s="16"/>
      <c r="CG19" s="16"/>
      <c r="CH19" s="16">
        <v>15400</v>
      </c>
      <c r="CI19" s="16">
        <v>11300</v>
      </c>
      <c r="CJ19" s="16">
        <v>11700</v>
      </c>
      <c r="CK19" s="16">
        <v>16900</v>
      </c>
      <c r="CL19" s="16">
        <v>16800</v>
      </c>
      <c r="CM19" s="16"/>
      <c r="CN19" s="16"/>
      <c r="CO19" s="16"/>
      <c r="CP19" s="16"/>
      <c r="CQ19" s="16"/>
      <c r="CR19" s="16"/>
      <c r="CS19" s="16"/>
      <c r="CT19" s="16"/>
      <c r="CZ19" s="22"/>
      <c r="DA19" s="4">
        <v>0</v>
      </c>
      <c r="DB19" s="4">
        <v>0</v>
      </c>
      <c r="DC19" s="4">
        <v>0</v>
      </c>
      <c r="DD19" s="4">
        <v>365</v>
      </c>
      <c r="DE19" s="4">
        <v>365</v>
      </c>
      <c r="DF19" s="4">
        <v>366</v>
      </c>
      <c r="DG19" s="4">
        <v>365</v>
      </c>
      <c r="DH19" s="4">
        <v>365</v>
      </c>
      <c r="DI19" s="16">
        <f t="shared" si="0"/>
        <v>75703.997809419496</v>
      </c>
      <c r="DJ19" s="16">
        <f t="shared" si="1"/>
        <v>14418.510405257393</v>
      </c>
      <c r="DK19" s="16">
        <f t="shared" si="2"/>
        <v>22519.167579408542</v>
      </c>
      <c r="DL19" s="16">
        <f t="shared" si="3"/>
        <v>14418.510405257393</v>
      </c>
      <c r="DM19" s="16">
        <f t="shared" si="4"/>
        <v>0</v>
      </c>
      <c r="DN19" s="22"/>
      <c r="DO19" s="4">
        <f>COUNTIFS(crashes!$G$2:$G$17624,"&gt;="&amp;S19,crashes!$G$2:$G$17624,"&lt;"&amp;T19,crashes!$D$2:$D$17624,"="&amp;C19, crashes!$S$2:$S$17624, "&gt;="&amp;AE19, crashes!$S$2:$S$17624, "&lt;="&amp;AF19, crashes!$E$2:$E$17624, "="&amp;D19 )</f>
        <v>4</v>
      </c>
      <c r="DP19" s="29">
        <f>COUNTIFS(crashes!$G$2:$G$17624,"&gt;="&amp;S19,crashes!$G$2:$G$17624,"&lt;"&amp;T19,crashes!$D$2:$D$17624,"="&amp;C19, crashes!$S$2:$S$17624, "&gt;="&amp;AE19, crashes!$S$2:$S$17624, "&lt;="&amp;AF19, crashes!$E$2:$E$17624, "="&amp;D19, crashes!$R$2:$R$17624, "=Weekday")</f>
        <v>3</v>
      </c>
      <c r="DQ19" s="29">
        <f>COUNTIFS(crashes!$G$2:$G$17624,"&gt;="&amp;S19,crashes!$G$2:$G$17624,"&lt;"&amp;T19,crashes!$D$2:$D$17624,"="&amp;C19, crashes!$S$2:$S$17624, "&gt;="&amp;AE19, crashes!$S$2:$S$17624, "&lt;="&amp;AF19, crashes!$E$2:$E$17624, "="&amp;D19, crashes!$R$2:$R$17624, "=Weekend")</f>
        <v>1</v>
      </c>
      <c r="DR19" s="30">
        <f>COUNTIFS(crashes!$G$2:$G$17624,"&gt;="&amp;S19,crashes!$G$2:$G$17624,"&lt;"&amp;T19,crashes!$D$2:$D$17624,"="&amp;C19, crashes!$S$2:$S$17624, "&gt;="&amp;AE19, crashes!$S$2:$S$17624, "&lt;="&amp;AF19, crashes!$E$2:$E$17624, "="&amp;D19,  crashes!$R$2:$R$17624, "=Weekday", crashes!$N$2:$N$17624,"=K")</f>
        <v>0</v>
      </c>
      <c r="DS19" s="30">
        <f>COUNTIFS(crashes!$G$2:$G$17624,"&gt;="&amp;S19,crashes!$G$2:$G$17624,"&lt;"&amp;T19,crashes!$D$2:$D$17624,"="&amp;C19, crashes!$S$2:$S$17624, "&gt;="&amp;AE19, crashes!$S$2:$S$17624, "&lt;="&amp;AF19, crashes!$E$2:$E$17624, "="&amp;D19,  crashes!$R$2:$R$17624, "=Weekday", crashes!$N$2:$N$17624,"=A")</f>
        <v>0</v>
      </c>
      <c r="DT19" s="30">
        <f>COUNTIFS(crashes!$G$2:$G$17624,"&gt;="&amp;S19,crashes!$G$2:$G$17624,"&lt;"&amp;T19,crashes!$D$2:$D$17624,"="&amp;C19, crashes!$S$2:$S$17624, "&gt;="&amp;AE19, crashes!$S$2:$S$17624, "&lt;="&amp;AF19, crashes!$E$2:$E$17624, "="&amp;D19,  crashes!$R$2:$R$17624, "=Weekday", crashes!$N$2:$N$17624,"=B")</f>
        <v>0</v>
      </c>
      <c r="DU19" s="30">
        <f>COUNTIFS(crashes!$G$2:$G$17624,"&gt;="&amp;S19,crashes!$G$2:$G$17624,"&lt;"&amp;T19,crashes!$D$2:$D$17624,"="&amp;C19, crashes!$S$2:$S$17624, "&gt;="&amp;AE19, crashes!$S$2:$S$17624, "&lt;="&amp;AF19, crashes!$E$2:$E$17624, "="&amp;D19,  crashes!$R$2:$R$17624, "=Weekday", crashes!$N$2:$N$17624,"=C")</f>
        <v>1</v>
      </c>
      <c r="DV19" s="30">
        <f>COUNTIFS(crashes!$G$2:$G$17624,"&gt;="&amp;S19,crashes!$G$2:$G$17624,"&lt;"&amp;T19,crashes!$D$2:$D$17624,"="&amp;C19, crashes!$S$2:$S$17624, "&gt;="&amp;AE19, crashes!$S$2:$S$17624, "&lt;="&amp;AF19, crashes!$E$2:$E$17624, "="&amp;D19,  crashes!$R$2:$R$17624, "=Weekday", crashes!$N$2:$N$17624,"=ABC")</f>
        <v>0</v>
      </c>
      <c r="DW19" s="30">
        <f>COUNTIFS(crashes!$G$2:$G$17624,"&gt;="&amp;S19,crashes!$G$2:$G$17624,"&lt;"&amp;T19,crashes!$D$2:$D$17624,"="&amp;C19, crashes!$S$2:$S$17624, "&gt;="&amp;AE19, crashes!$S$2:$S$17624, "&lt;="&amp;AF19, crashes!$E$2:$E$17624, "="&amp;D19,  crashes!$R$2:$R$17624, "=Weekday", crashes!$N$2:$N$17624,"=O")</f>
        <v>2</v>
      </c>
      <c r="DX19" s="30">
        <f>COUNTIFS(crashes!$G$2:$G$17624,"&gt;="&amp;S19,crashes!$G$2:$G$17624,"&lt;"&amp;T19,crashes!$D$2:$D$17624,"="&amp;C19, crashes!$S$2:$S$17624, "&gt;="&amp;AE19, crashes!$S$2:$S$17624, "&lt;="&amp;AF19, crashes!$E$2:$E$17624, "="&amp;D19,  crashes!$R$2:$R$17624, "=Weekend", crashes!$N$2:$N$17624,"=K")</f>
        <v>0</v>
      </c>
      <c r="DY19" s="30">
        <f>COUNTIFS(crashes!$G$2:$G$17624,"&gt;="&amp;S19,crashes!$G$2:$G$17624,"&lt;"&amp;T19,crashes!$D$2:$D$17624,"="&amp;C19, crashes!$S$2:$S$17624, "&gt;="&amp;AE19, crashes!$S$2:$S$17624, "&lt;="&amp;AF19, crashes!$E$2:$E$17624, "="&amp;D19,  crashes!$R$2:$R$17624, "=Weekend", crashes!$N$2:$N$17624,"=A")</f>
        <v>0</v>
      </c>
      <c r="DZ19" s="30">
        <f>COUNTIFS(crashes!$G$2:$G$17624,"&gt;="&amp;S19,crashes!$G$2:$G$17624,"&lt;"&amp;T19,crashes!$D$2:$D$17624,"="&amp;C19, crashes!$S$2:$S$17624, "&gt;="&amp;AE19, crashes!$S$2:$S$17624, "&lt;="&amp;AF19, crashes!$E$2:$E$17624, "="&amp;D19,  crashes!$R$2:$R$17624, "=Weekend", crashes!$N$2:$N$17624,"=B")</f>
        <v>0</v>
      </c>
      <c r="EA19" s="30">
        <f>COUNTIFS(crashes!$G$2:$G$17624,"&gt;="&amp;S19,crashes!$G$2:$G$17624,"&lt;"&amp;T19,crashes!$D$2:$D$17624,"="&amp;C19, crashes!$S$2:$S$17624, "&gt;="&amp;AE19, crashes!$S$2:$S$17624, "&lt;="&amp;AF19, crashes!$E$2:$E$17624, "="&amp;D19,  crashes!$R$2:$R$17624, "=Weekend", crashes!$N$2:$N$17624,"=C")</f>
        <v>0</v>
      </c>
      <c r="EB19" s="30">
        <f>COUNTIFS(crashes!$G$2:$G$17624,"&gt;="&amp;S19,crashes!$G$2:$G$17624,"&lt;"&amp;T19,crashes!$D$2:$D$17624,"="&amp;C19, crashes!$S$2:$S$17624, "&gt;="&amp;AE19, crashes!$S$2:$S$17624, "&lt;="&amp;AF19, crashes!$E$2:$E$17624, "="&amp;D19,  crashes!$R$2:$R$17624, "=Weekend", crashes!$N$2:$N$17624,"=ABC")</f>
        <v>0</v>
      </c>
      <c r="EC19" s="30">
        <f>COUNTIFS(crashes!$G$2:$G$17624,"&gt;="&amp;S19,crashes!$G$2:$G$17624,"&lt;"&amp;T19,crashes!$D$2:$D$17624,"="&amp;C19, crashes!$S$2:$S$17624, "&gt;="&amp;AE19, crashes!$S$2:$S$17624, "&lt;="&amp;AF19, crashes!$E$2:$E$17624, "="&amp;D19,  crashes!$R$2:$R$17624, "=Weekend", crashes!$N$2:$N$17624,"=O")</f>
        <v>1</v>
      </c>
      <c r="ED19" s="4">
        <f t="shared" si="5"/>
        <v>0</v>
      </c>
      <c r="EE19" s="4">
        <f t="shared" si="6"/>
        <v>0</v>
      </c>
      <c r="EF19" s="4">
        <f t="shared" si="7"/>
        <v>0</v>
      </c>
      <c r="EG19" s="4">
        <f t="shared" si="8"/>
        <v>1</v>
      </c>
      <c r="EH19" s="4">
        <f t="shared" si="9"/>
        <v>0</v>
      </c>
      <c r="EI19" s="50">
        <f t="shared" si="10"/>
        <v>1</v>
      </c>
      <c r="EJ19" s="4">
        <f t="shared" si="11"/>
        <v>3</v>
      </c>
      <c r="EK19" s="6"/>
      <c r="EL19" s="3">
        <v>2018</v>
      </c>
      <c r="EM19" s="3">
        <v>1.048</v>
      </c>
      <c r="EN19" s="3">
        <v>7.2500000000000004E-3</v>
      </c>
      <c r="EO19" s="3">
        <v>4.0800000000000003E-3</v>
      </c>
      <c r="EP19" s="3">
        <v>2.7899999999999999E-3</v>
      </c>
      <c r="EQ19" s="3">
        <v>3.3600000000000001E-3</v>
      </c>
      <c r="ER19" s="3">
        <v>8.4600000000000005E-3</v>
      </c>
      <c r="ES19" s="3">
        <v>2.6980000000000001E-2</v>
      </c>
      <c r="ET19" s="3">
        <v>5.9310000000000002E-2</v>
      </c>
      <c r="EU19" s="3">
        <v>7.2209999999999996E-2</v>
      </c>
      <c r="EV19" s="3">
        <v>7.399E-2</v>
      </c>
      <c r="EW19" s="3">
        <v>7.016E-2</v>
      </c>
      <c r="EX19" s="3">
        <v>6.5030000000000004E-2</v>
      </c>
      <c r="EY19" s="3">
        <v>6.4100000000000004E-2</v>
      </c>
      <c r="EZ19" s="3">
        <v>6.2019999999999999E-2</v>
      </c>
      <c r="FA19" s="3">
        <v>5.917E-2</v>
      </c>
      <c r="FB19" s="3">
        <v>5.9339999999999997E-2</v>
      </c>
      <c r="FC19" s="3">
        <v>6.5000000000000002E-2</v>
      </c>
      <c r="FD19" s="3">
        <v>6.83E-2</v>
      </c>
      <c r="FE19" s="3">
        <v>6.701E-2</v>
      </c>
      <c r="FF19" s="3">
        <v>6.2280000000000002E-2</v>
      </c>
      <c r="FG19" s="3">
        <v>5.3659999999999999E-2</v>
      </c>
      <c r="FH19" s="3">
        <v>3.9140000000000001E-2</v>
      </c>
      <c r="FI19" s="3">
        <v>3.1919999999999997E-2</v>
      </c>
      <c r="FJ19" s="3">
        <v>2.4240000000000001E-2</v>
      </c>
      <c r="FK19" s="3">
        <v>1.6060000000000001E-2</v>
      </c>
      <c r="FL19" s="3">
        <v>2018</v>
      </c>
      <c r="FM19" s="3">
        <v>1.048</v>
      </c>
      <c r="FN19" s="3">
        <v>2018</v>
      </c>
      <c r="FO19" s="51">
        <v>1.048</v>
      </c>
      <c r="FP19" s="51">
        <v>4.2770000000000001</v>
      </c>
      <c r="FQ19" s="51">
        <v>1.8305000000000002E-2</v>
      </c>
      <c r="FR19" s="51">
        <v>1.0645E-2</v>
      </c>
      <c r="FS19" s="3">
        <v>6.8500000000000002E-3</v>
      </c>
      <c r="FT19" s="3">
        <v>5.6899999999999997E-3</v>
      </c>
      <c r="FU19" s="3">
        <v>5.6349999999999994E-3</v>
      </c>
      <c r="FV19" s="3">
        <v>9.0600000000000003E-3</v>
      </c>
      <c r="FW19" s="3">
        <v>1.7230000000000002E-2</v>
      </c>
      <c r="FX19" s="3">
        <v>2.4244999999999999E-2</v>
      </c>
      <c r="FY19" s="3">
        <v>3.6089999999999997E-2</v>
      </c>
      <c r="FZ19" s="3">
        <v>4.4080000000000001E-2</v>
      </c>
      <c r="GA19" s="3">
        <v>5.2955000000000002E-2</v>
      </c>
      <c r="GB19" s="3">
        <v>5.6434999999999999E-2</v>
      </c>
      <c r="GC19" s="3">
        <v>5.7914999999999994E-2</v>
      </c>
      <c r="GD19" s="3">
        <v>5.7939999999999998E-2</v>
      </c>
      <c r="GE19" s="3">
        <v>5.6129999999999999E-2</v>
      </c>
      <c r="GF19" s="3">
        <v>5.5274999999999998E-2</v>
      </c>
      <c r="GG19" s="3">
        <v>5.4835000000000002E-2</v>
      </c>
      <c r="GH19" s="3">
        <v>5.3760000000000002E-2</v>
      </c>
      <c r="GI19" s="3">
        <v>5.1244999999999999E-2</v>
      </c>
      <c r="GJ19" s="3">
        <v>4.6015E-2</v>
      </c>
      <c r="GK19" s="3">
        <v>3.6495E-2</v>
      </c>
      <c r="GL19" s="3">
        <v>3.0800000000000001E-2</v>
      </c>
      <c r="GM19" s="3">
        <v>2.6355E-2</v>
      </c>
      <c r="GN19" s="3">
        <v>2.0725E-2</v>
      </c>
      <c r="GO19" s="22"/>
    </row>
    <row r="20" spans="1:245" s="4" customFormat="1" ht="12" customHeight="1" x14ac:dyDescent="0.2">
      <c r="A20" s="4" t="s">
        <v>66</v>
      </c>
      <c r="B20" s="4" t="s">
        <v>218</v>
      </c>
      <c r="C20" s="4">
        <v>400</v>
      </c>
      <c r="D20" s="4" t="s">
        <v>91</v>
      </c>
      <c r="E20" s="4" t="s">
        <v>67</v>
      </c>
      <c r="F20" s="4" t="s">
        <v>68</v>
      </c>
      <c r="G20" s="4">
        <v>3</v>
      </c>
      <c r="H20" s="4" t="s">
        <v>167</v>
      </c>
      <c r="I20" s="4">
        <v>0</v>
      </c>
      <c r="J20" s="4">
        <v>0</v>
      </c>
      <c r="P20" s="4" t="s">
        <v>119</v>
      </c>
      <c r="Q20" s="4" t="s">
        <v>168</v>
      </c>
      <c r="R20" s="4" t="s">
        <v>140</v>
      </c>
      <c r="S20" s="4">
        <v>5.2809999999999997</v>
      </c>
      <c r="T20" s="4">
        <v>5.3250000000000002</v>
      </c>
      <c r="U20" s="4">
        <v>1</v>
      </c>
      <c r="V20" s="10">
        <v>43174</v>
      </c>
      <c r="W20" s="4">
        <v>1</v>
      </c>
      <c r="X20" s="4">
        <v>4.4000000000000483E-2</v>
      </c>
      <c r="AE20" s="10">
        <v>41640</v>
      </c>
      <c r="AF20" s="10">
        <v>43465</v>
      </c>
      <c r="AG20" s="16"/>
      <c r="AH20" s="16"/>
      <c r="AI20" s="16"/>
      <c r="AJ20" s="16">
        <v>76000</v>
      </c>
      <c r="AK20" s="16">
        <v>76000</v>
      </c>
      <c r="AL20" s="16">
        <v>83000</v>
      </c>
      <c r="AM20" s="16">
        <v>72000</v>
      </c>
      <c r="AN20" s="16">
        <v>71500</v>
      </c>
      <c r="AO20" s="4">
        <v>0.255</v>
      </c>
      <c r="AP20" s="4">
        <v>2889</v>
      </c>
      <c r="AQ20" s="4">
        <v>4.3999999999999997E-2</v>
      </c>
      <c r="AR20" s="9">
        <v>11.678623946949303</v>
      </c>
      <c r="AS20" s="9">
        <v>19.692973993192368</v>
      </c>
      <c r="AT20" s="9">
        <v>14.531243576021076</v>
      </c>
      <c r="AU20" s="9">
        <v>0</v>
      </c>
      <c r="AV20" s="9">
        <v>0</v>
      </c>
      <c r="AW20" s="4" t="b">
        <v>0</v>
      </c>
      <c r="AX20" s="4" t="b">
        <v>0</v>
      </c>
      <c r="AY20" s="4">
        <v>232</v>
      </c>
      <c r="AZ20" s="4">
        <v>232</v>
      </c>
      <c r="BA20" s="9">
        <v>232</v>
      </c>
      <c r="BB20" s="9">
        <v>1.0844827017211713</v>
      </c>
      <c r="BC20" s="9">
        <v>66.383713513364128</v>
      </c>
      <c r="BD20" s="9">
        <v>40.458527076555299</v>
      </c>
      <c r="BE20" s="9">
        <v>38.689904741072155</v>
      </c>
      <c r="BF20" s="9" t="s">
        <v>216</v>
      </c>
      <c r="BG20" s="9">
        <v>12.31807080084112</v>
      </c>
      <c r="BJ20" s="4" t="s">
        <v>167</v>
      </c>
      <c r="BL20" s="4">
        <v>0.32399999999999984</v>
      </c>
      <c r="BM20" s="16"/>
      <c r="BN20" s="16"/>
      <c r="BO20" s="16"/>
      <c r="BP20" s="16">
        <v>15400</v>
      </c>
      <c r="BQ20" s="16">
        <v>11300</v>
      </c>
      <c r="BR20" s="16">
        <v>11700</v>
      </c>
      <c r="BS20" s="16">
        <v>16900</v>
      </c>
      <c r="BT20" s="16">
        <v>16800</v>
      </c>
      <c r="BV20" s="4">
        <v>2.5109999999999997</v>
      </c>
      <c r="BW20" s="16"/>
      <c r="BX20" s="16"/>
      <c r="BY20" s="16"/>
      <c r="BZ20" s="16">
        <v>22700</v>
      </c>
      <c r="CA20" s="16">
        <v>20500</v>
      </c>
      <c r="CB20" s="16">
        <v>21000</v>
      </c>
      <c r="CC20" s="16">
        <v>24000</v>
      </c>
      <c r="CD20" s="16">
        <v>24400</v>
      </c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Z20" s="22"/>
      <c r="DA20" s="4">
        <v>0</v>
      </c>
      <c r="DB20" s="4">
        <v>0</v>
      </c>
      <c r="DC20" s="4">
        <v>0</v>
      </c>
      <c r="DD20" s="4">
        <v>365</v>
      </c>
      <c r="DE20" s="4">
        <v>365</v>
      </c>
      <c r="DF20" s="4">
        <v>366</v>
      </c>
      <c r="DG20" s="4">
        <v>365</v>
      </c>
      <c r="DH20" s="4">
        <v>365</v>
      </c>
      <c r="DI20" s="16">
        <f t="shared" si="0"/>
        <v>75703.997809419496</v>
      </c>
      <c r="DJ20" s="16">
        <f t="shared" si="1"/>
        <v>14418.510405257393</v>
      </c>
      <c r="DK20" s="16">
        <f t="shared" si="2"/>
        <v>22519.167579408542</v>
      </c>
      <c r="DL20" s="16">
        <f t="shared" si="3"/>
        <v>0</v>
      </c>
      <c r="DM20" s="16">
        <f t="shared" si="4"/>
        <v>0</v>
      </c>
      <c r="DN20" s="22"/>
      <c r="DO20" s="4">
        <f>COUNTIFS(crashes!$G$2:$G$17624,"&gt;="&amp;S20,crashes!$G$2:$G$17624,"&lt;"&amp;T20,crashes!$D$2:$D$17624,"="&amp;C20, crashes!$S$2:$S$17624, "&gt;="&amp;AE20, crashes!$S$2:$S$17624, "&lt;="&amp;AF20, crashes!$E$2:$E$17624, "="&amp;D20 )</f>
        <v>1</v>
      </c>
      <c r="DP20" s="29">
        <f>COUNTIFS(crashes!$G$2:$G$17624,"&gt;="&amp;S20,crashes!$G$2:$G$17624,"&lt;"&amp;T20,crashes!$D$2:$D$17624,"="&amp;C20, crashes!$S$2:$S$17624, "&gt;="&amp;AE20, crashes!$S$2:$S$17624, "&lt;="&amp;AF20, crashes!$E$2:$E$17624, "="&amp;D20, crashes!$R$2:$R$17624, "=Weekday")</f>
        <v>0</v>
      </c>
      <c r="DQ20" s="29">
        <f>COUNTIFS(crashes!$G$2:$G$17624,"&gt;="&amp;S20,crashes!$G$2:$G$17624,"&lt;"&amp;T20,crashes!$D$2:$D$17624,"="&amp;C20, crashes!$S$2:$S$17624, "&gt;="&amp;AE20, crashes!$S$2:$S$17624, "&lt;="&amp;AF20, crashes!$E$2:$E$17624, "="&amp;D20, crashes!$R$2:$R$17624, "=Weekend")</f>
        <v>1</v>
      </c>
      <c r="DR20" s="30">
        <f>COUNTIFS(crashes!$G$2:$G$17624,"&gt;="&amp;S20,crashes!$G$2:$G$17624,"&lt;"&amp;T20,crashes!$D$2:$D$17624,"="&amp;C20, crashes!$S$2:$S$17624, "&gt;="&amp;AE20, crashes!$S$2:$S$17624, "&lt;="&amp;AF20, crashes!$E$2:$E$17624, "="&amp;D20,  crashes!$R$2:$R$17624, "=Weekday", crashes!$N$2:$N$17624,"=K")</f>
        <v>0</v>
      </c>
      <c r="DS20" s="30">
        <f>COUNTIFS(crashes!$G$2:$G$17624,"&gt;="&amp;S20,crashes!$G$2:$G$17624,"&lt;"&amp;T20,crashes!$D$2:$D$17624,"="&amp;C20, crashes!$S$2:$S$17624, "&gt;="&amp;AE20, crashes!$S$2:$S$17624, "&lt;="&amp;AF20, crashes!$E$2:$E$17624, "="&amp;D20,  crashes!$R$2:$R$17624, "=Weekday", crashes!$N$2:$N$17624,"=A")</f>
        <v>0</v>
      </c>
      <c r="DT20" s="30">
        <f>COUNTIFS(crashes!$G$2:$G$17624,"&gt;="&amp;S20,crashes!$G$2:$G$17624,"&lt;"&amp;T20,crashes!$D$2:$D$17624,"="&amp;C20, crashes!$S$2:$S$17624, "&gt;="&amp;AE20, crashes!$S$2:$S$17624, "&lt;="&amp;AF20, crashes!$E$2:$E$17624, "="&amp;D20,  crashes!$R$2:$R$17624, "=Weekday", crashes!$N$2:$N$17624,"=B")</f>
        <v>0</v>
      </c>
      <c r="DU20" s="30">
        <f>COUNTIFS(crashes!$G$2:$G$17624,"&gt;="&amp;S20,crashes!$G$2:$G$17624,"&lt;"&amp;T20,crashes!$D$2:$D$17624,"="&amp;C20, crashes!$S$2:$S$17624, "&gt;="&amp;AE20, crashes!$S$2:$S$17624, "&lt;="&amp;AF20, crashes!$E$2:$E$17624, "="&amp;D20,  crashes!$R$2:$R$17624, "=Weekday", crashes!$N$2:$N$17624,"=C")</f>
        <v>0</v>
      </c>
      <c r="DV20" s="30">
        <f>COUNTIFS(crashes!$G$2:$G$17624,"&gt;="&amp;S20,crashes!$G$2:$G$17624,"&lt;"&amp;T20,crashes!$D$2:$D$17624,"="&amp;C20, crashes!$S$2:$S$17624, "&gt;="&amp;AE20, crashes!$S$2:$S$17624, "&lt;="&amp;AF20, crashes!$E$2:$E$17624, "="&amp;D20,  crashes!$R$2:$R$17624, "=Weekday", crashes!$N$2:$N$17624,"=ABC")</f>
        <v>0</v>
      </c>
      <c r="DW20" s="30">
        <f>COUNTIFS(crashes!$G$2:$G$17624,"&gt;="&amp;S20,crashes!$G$2:$G$17624,"&lt;"&amp;T20,crashes!$D$2:$D$17624,"="&amp;C20, crashes!$S$2:$S$17624, "&gt;="&amp;AE20, crashes!$S$2:$S$17624, "&lt;="&amp;AF20, crashes!$E$2:$E$17624, "="&amp;D20,  crashes!$R$2:$R$17624, "=Weekday", crashes!$N$2:$N$17624,"=O")</f>
        <v>0</v>
      </c>
      <c r="DX20" s="30">
        <f>COUNTIFS(crashes!$G$2:$G$17624,"&gt;="&amp;S20,crashes!$G$2:$G$17624,"&lt;"&amp;T20,crashes!$D$2:$D$17624,"="&amp;C20, crashes!$S$2:$S$17624, "&gt;="&amp;AE20, crashes!$S$2:$S$17624, "&lt;="&amp;AF20, crashes!$E$2:$E$17624, "="&amp;D20,  crashes!$R$2:$R$17624, "=Weekend", crashes!$N$2:$N$17624,"=K")</f>
        <v>0</v>
      </c>
      <c r="DY20" s="30">
        <f>COUNTIFS(crashes!$G$2:$G$17624,"&gt;="&amp;S20,crashes!$G$2:$G$17624,"&lt;"&amp;T20,crashes!$D$2:$D$17624,"="&amp;C20, crashes!$S$2:$S$17624, "&gt;="&amp;AE20, crashes!$S$2:$S$17624, "&lt;="&amp;AF20, crashes!$E$2:$E$17624, "="&amp;D20,  crashes!$R$2:$R$17624, "=Weekend", crashes!$N$2:$N$17624,"=A")</f>
        <v>0</v>
      </c>
      <c r="DZ20" s="30">
        <f>COUNTIFS(crashes!$G$2:$G$17624,"&gt;="&amp;S20,crashes!$G$2:$G$17624,"&lt;"&amp;T20,crashes!$D$2:$D$17624,"="&amp;C20, crashes!$S$2:$S$17624, "&gt;="&amp;AE20, crashes!$S$2:$S$17624, "&lt;="&amp;AF20, crashes!$E$2:$E$17624, "="&amp;D20,  crashes!$R$2:$R$17624, "=Weekend", crashes!$N$2:$N$17624,"=B")</f>
        <v>0</v>
      </c>
      <c r="EA20" s="30">
        <f>COUNTIFS(crashes!$G$2:$G$17624,"&gt;="&amp;S20,crashes!$G$2:$G$17624,"&lt;"&amp;T20,crashes!$D$2:$D$17624,"="&amp;C20, crashes!$S$2:$S$17624, "&gt;="&amp;AE20, crashes!$S$2:$S$17624, "&lt;="&amp;AF20, crashes!$E$2:$E$17624, "="&amp;D20,  crashes!$R$2:$R$17624, "=Weekend", crashes!$N$2:$N$17624,"=C")</f>
        <v>0</v>
      </c>
      <c r="EB20" s="30">
        <f>COUNTIFS(crashes!$G$2:$G$17624,"&gt;="&amp;S20,crashes!$G$2:$G$17624,"&lt;"&amp;T20,crashes!$D$2:$D$17624,"="&amp;C20, crashes!$S$2:$S$17624, "&gt;="&amp;AE20, crashes!$S$2:$S$17624, "&lt;="&amp;AF20, crashes!$E$2:$E$17624, "="&amp;D20,  crashes!$R$2:$R$17624, "=Weekend", crashes!$N$2:$N$17624,"=ABC")</f>
        <v>0</v>
      </c>
      <c r="EC20" s="30">
        <f>COUNTIFS(crashes!$G$2:$G$17624,"&gt;="&amp;S20,crashes!$G$2:$G$17624,"&lt;"&amp;T20,crashes!$D$2:$D$17624,"="&amp;C20, crashes!$S$2:$S$17624, "&gt;="&amp;AE20, crashes!$S$2:$S$17624, "&lt;="&amp;AF20, crashes!$E$2:$E$17624, "="&amp;D20,  crashes!$R$2:$R$17624, "=Weekend", crashes!$N$2:$N$17624,"=O")</f>
        <v>1</v>
      </c>
      <c r="ED20" s="4">
        <f t="shared" si="5"/>
        <v>0</v>
      </c>
      <c r="EE20" s="4">
        <f t="shared" si="6"/>
        <v>0</v>
      </c>
      <c r="EF20" s="4">
        <f t="shared" si="7"/>
        <v>0</v>
      </c>
      <c r="EG20" s="4">
        <f t="shared" si="8"/>
        <v>0</v>
      </c>
      <c r="EH20" s="4">
        <f t="shared" si="9"/>
        <v>0</v>
      </c>
      <c r="EI20" s="50">
        <f t="shared" si="10"/>
        <v>0</v>
      </c>
      <c r="EJ20" s="4">
        <f t="shared" si="11"/>
        <v>1</v>
      </c>
      <c r="EK20" s="6"/>
      <c r="EL20" s="3">
        <v>2018</v>
      </c>
      <c r="EM20" s="3">
        <v>1.0039999999999996</v>
      </c>
      <c r="EN20" s="3">
        <v>7.2500000000000004E-3</v>
      </c>
      <c r="EO20" s="3">
        <v>4.0800000000000003E-3</v>
      </c>
      <c r="EP20" s="3">
        <v>2.7899999999999999E-3</v>
      </c>
      <c r="EQ20" s="3">
        <v>3.3600000000000001E-3</v>
      </c>
      <c r="ER20" s="3">
        <v>8.4600000000000005E-3</v>
      </c>
      <c r="ES20" s="3">
        <v>2.6980000000000001E-2</v>
      </c>
      <c r="ET20" s="3">
        <v>5.9310000000000002E-2</v>
      </c>
      <c r="EU20" s="3">
        <v>7.2209999999999996E-2</v>
      </c>
      <c r="EV20" s="3">
        <v>7.399E-2</v>
      </c>
      <c r="EW20" s="3">
        <v>7.016E-2</v>
      </c>
      <c r="EX20" s="3">
        <v>6.5030000000000004E-2</v>
      </c>
      <c r="EY20" s="3">
        <v>6.4100000000000004E-2</v>
      </c>
      <c r="EZ20" s="3">
        <v>6.2019999999999999E-2</v>
      </c>
      <c r="FA20" s="3">
        <v>5.917E-2</v>
      </c>
      <c r="FB20" s="3">
        <v>5.9339999999999997E-2</v>
      </c>
      <c r="FC20" s="3">
        <v>6.5000000000000002E-2</v>
      </c>
      <c r="FD20" s="3">
        <v>6.83E-2</v>
      </c>
      <c r="FE20" s="3">
        <v>6.701E-2</v>
      </c>
      <c r="FF20" s="3">
        <v>6.2280000000000002E-2</v>
      </c>
      <c r="FG20" s="3">
        <v>5.3659999999999999E-2</v>
      </c>
      <c r="FH20" s="3">
        <v>3.9140000000000001E-2</v>
      </c>
      <c r="FI20" s="3">
        <v>3.1919999999999997E-2</v>
      </c>
      <c r="FJ20" s="3">
        <v>2.4240000000000001E-2</v>
      </c>
      <c r="FK20" s="3">
        <v>1.6060000000000001E-2</v>
      </c>
      <c r="FL20" s="3">
        <v>2018</v>
      </c>
      <c r="FM20" s="3">
        <v>1.0039999999999996</v>
      </c>
      <c r="FN20" s="3">
        <v>2018</v>
      </c>
      <c r="FO20" s="51">
        <v>1.0039999999999996</v>
      </c>
      <c r="FP20" s="51">
        <v>4.2770000000000001</v>
      </c>
      <c r="FQ20" s="51">
        <v>1.8305000000000002E-2</v>
      </c>
      <c r="FR20" s="51">
        <v>1.0645E-2</v>
      </c>
      <c r="FS20" s="3">
        <v>6.8500000000000002E-3</v>
      </c>
      <c r="FT20" s="3">
        <v>5.6899999999999997E-3</v>
      </c>
      <c r="FU20" s="3">
        <v>5.6349999999999994E-3</v>
      </c>
      <c r="FV20" s="3">
        <v>9.0600000000000003E-3</v>
      </c>
      <c r="FW20" s="3">
        <v>1.7230000000000002E-2</v>
      </c>
      <c r="FX20" s="3">
        <v>2.4244999999999999E-2</v>
      </c>
      <c r="FY20" s="3">
        <v>3.6089999999999997E-2</v>
      </c>
      <c r="FZ20" s="3">
        <v>4.4080000000000001E-2</v>
      </c>
      <c r="GA20" s="3">
        <v>5.2955000000000002E-2</v>
      </c>
      <c r="GB20" s="3">
        <v>5.6434999999999999E-2</v>
      </c>
      <c r="GC20" s="3">
        <v>5.7914999999999994E-2</v>
      </c>
      <c r="GD20" s="3">
        <v>5.7939999999999998E-2</v>
      </c>
      <c r="GE20" s="3">
        <v>5.6129999999999999E-2</v>
      </c>
      <c r="GF20" s="3">
        <v>5.5274999999999998E-2</v>
      </c>
      <c r="GG20" s="3">
        <v>5.4835000000000002E-2</v>
      </c>
      <c r="GH20" s="3">
        <v>5.3760000000000002E-2</v>
      </c>
      <c r="GI20" s="3">
        <v>5.1244999999999999E-2</v>
      </c>
      <c r="GJ20" s="3">
        <v>4.6015E-2</v>
      </c>
      <c r="GK20" s="3">
        <v>3.6495E-2</v>
      </c>
      <c r="GL20" s="3">
        <v>3.0800000000000001E-2</v>
      </c>
      <c r="GM20" s="3">
        <v>2.6355E-2</v>
      </c>
      <c r="GN20" s="3">
        <v>2.0725E-2</v>
      </c>
      <c r="GO20" s="22"/>
    </row>
    <row r="21" spans="1:245" s="4" customFormat="1" ht="12" customHeight="1" x14ac:dyDescent="0.2">
      <c r="A21" s="4" t="s">
        <v>66</v>
      </c>
      <c r="B21" s="4" t="s">
        <v>218</v>
      </c>
      <c r="C21" s="4">
        <v>400</v>
      </c>
      <c r="D21" s="4" t="s">
        <v>91</v>
      </c>
      <c r="E21" s="4" t="s">
        <v>67</v>
      </c>
      <c r="F21" s="4" t="s">
        <v>68</v>
      </c>
      <c r="G21" s="4">
        <v>3</v>
      </c>
      <c r="H21" s="4" t="s">
        <v>167</v>
      </c>
      <c r="I21" s="4">
        <v>0</v>
      </c>
      <c r="J21" s="4">
        <v>0</v>
      </c>
      <c r="P21" s="4" t="s">
        <v>120</v>
      </c>
      <c r="Q21" s="4" t="s">
        <v>169</v>
      </c>
      <c r="R21" s="4" t="s">
        <v>168</v>
      </c>
      <c r="S21" s="4">
        <v>4.9000000000000004</v>
      </c>
      <c r="T21" s="4">
        <v>5.2809999999999997</v>
      </c>
      <c r="U21" s="4">
        <v>1</v>
      </c>
      <c r="V21" s="10">
        <v>43174</v>
      </c>
      <c r="W21" s="4">
        <v>1</v>
      </c>
      <c r="X21" s="4">
        <v>0.38099999999999934</v>
      </c>
      <c r="AE21" s="10">
        <v>41640</v>
      </c>
      <c r="AF21" s="10">
        <v>43465</v>
      </c>
      <c r="AG21" s="16"/>
      <c r="AH21" s="16"/>
      <c r="AI21" s="16"/>
      <c r="AJ21" s="16">
        <v>76000</v>
      </c>
      <c r="AK21" s="16">
        <v>76000</v>
      </c>
      <c r="AL21" s="16">
        <v>83000</v>
      </c>
      <c r="AM21" s="16">
        <v>72000</v>
      </c>
      <c r="AN21" s="16">
        <v>71500</v>
      </c>
      <c r="AR21" s="9">
        <v>12.069546216135224</v>
      </c>
      <c r="AS21" s="9">
        <v>16.184137271819797</v>
      </c>
      <c r="AT21" s="9">
        <v>14.706747588940724</v>
      </c>
      <c r="AU21" s="9">
        <v>0</v>
      </c>
      <c r="AV21" s="9">
        <v>0</v>
      </c>
      <c r="AW21" s="4" t="b">
        <v>0</v>
      </c>
      <c r="AX21" s="4" t="b">
        <v>0</v>
      </c>
      <c r="AY21" s="4">
        <v>2012</v>
      </c>
      <c r="AZ21" s="4">
        <v>2012</v>
      </c>
      <c r="BA21" s="9">
        <v>748.8391681694925</v>
      </c>
      <c r="BB21" s="9">
        <v>1</v>
      </c>
      <c r="BC21" s="9">
        <v>65.278522171188612</v>
      </c>
      <c r="BD21" s="9">
        <v>39.831323777125071</v>
      </c>
      <c r="BE21" s="9">
        <v>37.6178149178117</v>
      </c>
      <c r="BF21" s="9" t="s">
        <v>216</v>
      </c>
      <c r="BG21" s="9">
        <v>11.928564308846214</v>
      </c>
      <c r="BJ21" s="4" t="s">
        <v>167</v>
      </c>
      <c r="BL21" s="4">
        <v>0.36800000000000033</v>
      </c>
      <c r="BM21" s="16"/>
      <c r="BN21" s="16"/>
      <c r="BO21" s="16"/>
      <c r="BP21" s="16">
        <v>15400</v>
      </c>
      <c r="BQ21" s="16">
        <v>11300</v>
      </c>
      <c r="BR21" s="16">
        <v>11700</v>
      </c>
      <c r="BS21" s="16">
        <v>16900</v>
      </c>
      <c r="BT21" s="16">
        <v>16800</v>
      </c>
      <c r="BV21" s="4">
        <v>2.1300000000000003</v>
      </c>
      <c r="BW21" s="16"/>
      <c r="BX21" s="16"/>
      <c r="BY21" s="16"/>
      <c r="BZ21" s="16">
        <v>22700</v>
      </c>
      <c r="CA21" s="16">
        <v>20500</v>
      </c>
      <c r="CB21" s="16">
        <v>21000</v>
      </c>
      <c r="CC21" s="16">
        <v>24000</v>
      </c>
      <c r="CD21" s="16">
        <v>24400</v>
      </c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Z21" s="22"/>
      <c r="DA21" s="4">
        <v>0</v>
      </c>
      <c r="DB21" s="4">
        <v>0</v>
      </c>
      <c r="DC21" s="4">
        <v>0</v>
      </c>
      <c r="DD21" s="4">
        <v>365</v>
      </c>
      <c r="DE21" s="4">
        <v>365</v>
      </c>
      <c r="DF21" s="4">
        <v>366</v>
      </c>
      <c r="DG21" s="4">
        <v>365</v>
      </c>
      <c r="DH21" s="4">
        <v>365</v>
      </c>
      <c r="DI21" s="16">
        <f t="shared" si="0"/>
        <v>75703.997809419496</v>
      </c>
      <c r="DJ21" s="16">
        <f t="shared" si="1"/>
        <v>14418.510405257393</v>
      </c>
      <c r="DK21" s="16">
        <f t="shared" si="2"/>
        <v>22519.167579408542</v>
      </c>
      <c r="DL21" s="16">
        <f t="shared" si="3"/>
        <v>0</v>
      </c>
      <c r="DM21" s="16">
        <f t="shared" si="4"/>
        <v>0</v>
      </c>
      <c r="DN21" s="22"/>
      <c r="DO21" s="4">
        <f>COUNTIFS(crashes!$G$2:$G$17624,"&gt;="&amp;S21,crashes!$G$2:$G$17624,"&lt;"&amp;T21,crashes!$D$2:$D$17624,"="&amp;C21, crashes!$S$2:$S$17624, "&gt;="&amp;AE21, crashes!$S$2:$S$17624, "&lt;="&amp;AF21, crashes!$E$2:$E$17624, "="&amp;D21 )</f>
        <v>10</v>
      </c>
      <c r="DP21" s="29">
        <f>COUNTIFS(crashes!$G$2:$G$17624,"&gt;="&amp;S21,crashes!$G$2:$G$17624,"&lt;"&amp;T21,crashes!$D$2:$D$17624,"="&amp;C21, crashes!$S$2:$S$17624, "&gt;="&amp;AE21, crashes!$S$2:$S$17624, "&lt;="&amp;AF21, crashes!$E$2:$E$17624, "="&amp;D21, crashes!$R$2:$R$17624, "=Weekday")</f>
        <v>9</v>
      </c>
      <c r="DQ21" s="29">
        <f>COUNTIFS(crashes!$G$2:$G$17624,"&gt;="&amp;S21,crashes!$G$2:$G$17624,"&lt;"&amp;T21,crashes!$D$2:$D$17624,"="&amp;C21, crashes!$S$2:$S$17624, "&gt;="&amp;AE21, crashes!$S$2:$S$17624, "&lt;="&amp;AF21, crashes!$E$2:$E$17624, "="&amp;D21, crashes!$R$2:$R$17624, "=Weekend")</f>
        <v>1</v>
      </c>
      <c r="DR21" s="30">
        <f>COUNTIFS(crashes!$G$2:$G$17624,"&gt;="&amp;S21,crashes!$G$2:$G$17624,"&lt;"&amp;T21,crashes!$D$2:$D$17624,"="&amp;C21, crashes!$S$2:$S$17624, "&gt;="&amp;AE21, crashes!$S$2:$S$17624, "&lt;="&amp;AF21, crashes!$E$2:$E$17624, "="&amp;D21,  crashes!$R$2:$R$17624, "=Weekday", crashes!$N$2:$N$17624,"=K")</f>
        <v>0</v>
      </c>
      <c r="DS21" s="30">
        <f>COUNTIFS(crashes!$G$2:$G$17624,"&gt;="&amp;S21,crashes!$G$2:$G$17624,"&lt;"&amp;T21,crashes!$D$2:$D$17624,"="&amp;C21, crashes!$S$2:$S$17624, "&gt;="&amp;AE21, crashes!$S$2:$S$17624, "&lt;="&amp;AF21, crashes!$E$2:$E$17624, "="&amp;D21,  crashes!$R$2:$R$17624, "=Weekday", crashes!$N$2:$N$17624,"=A")</f>
        <v>0</v>
      </c>
      <c r="DT21" s="30">
        <f>COUNTIFS(crashes!$G$2:$G$17624,"&gt;="&amp;S21,crashes!$G$2:$G$17624,"&lt;"&amp;T21,crashes!$D$2:$D$17624,"="&amp;C21, crashes!$S$2:$S$17624, "&gt;="&amp;AE21, crashes!$S$2:$S$17624, "&lt;="&amp;AF21, crashes!$E$2:$E$17624, "="&amp;D21,  crashes!$R$2:$R$17624, "=Weekday", crashes!$N$2:$N$17624,"=B")</f>
        <v>0</v>
      </c>
      <c r="DU21" s="30">
        <f>COUNTIFS(crashes!$G$2:$G$17624,"&gt;="&amp;S21,crashes!$G$2:$G$17624,"&lt;"&amp;T21,crashes!$D$2:$D$17624,"="&amp;C21, crashes!$S$2:$S$17624, "&gt;="&amp;AE21, crashes!$S$2:$S$17624, "&lt;="&amp;AF21, crashes!$E$2:$E$17624, "="&amp;D21,  crashes!$R$2:$R$17624, "=Weekday", crashes!$N$2:$N$17624,"=C")</f>
        <v>2</v>
      </c>
      <c r="DV21" s="30">
        <f>COUNTIFS(crashes!$G$2:$G$17624,"&gt;="&amp;S21,crashes!$G$2:$G$17624,"&lt;"&amp;T21,crashes!$D$2:$D$17624,"="&amp;C21, crashes!$S$2:$S$17624, "&gt;="&amp;AE21, crashes!$S$2:$S$17624, "&lt;="&amp;AF21, crashes!$E$2:$E$17624, "="&amp;D21,  crashes!$R$2:$R$17624, "=Weekday", crashes!$N$2:$N$17624,"=ABC")</f>
        <v>0</v>
      </c>
      <c r="DW21" s="30">
        <f>COUNTIFS(crashes!$G$2:$G$17624,"&gt;="&amp;S21,crashes!$G$2:$G$17624,"&lt;"&amp;T21,crashes!$D$2:$D$17624,"="&amp;C21, crashes!$S$2:$S$17624, "&gt;="&amp;AE21, crashes!$S$2:$S$17624, "&lt;="&amp;AF21, crashes!$E$2:$E$17624, "="&amp;D21,  crashes!$R$2:$R$17624, "=Weekday", crashes!$N$2:$N$17624,"=O")</f>
        <v>7</v>
      </c>
      <c r="DX21" s="30">
        <f>COUNTIFS(crashes!$G$2:$G$17624,"&gt;="&amp;S21,crashes!$G$2:$G$17624,"&lt;"&amp;T21,crashes!$D$2:$D$17624,"="&amp;C21, crashes!$S$2:$S$17624, "&gt;="&amp;AE21, crashes!$S$2:$S$17624, "&lt;="&amp;AF21, crashes!$E$2:$E$17624, "="&amp;D21,  crashes!$R$2:$R$17624, "=Weekend", crashes!$N$2:$N$17624,"=K")</f>
        <v>0</v>
      </c>
      <c r="DY21" s="30">
        <f>COUNTIFS(crashes!$G$2:$G$17624,"&gt;="&amp;S21,crashes!$G$2:$G$17624,"&lt;"&amp;T21,crashes!$D$2:$D$17624,"="&amp;C21, crashes!$S$2:$S$17624, "&gt;="&amp;AE21, crashes!$S$2:$S$17624, "&lt;="&amp;AF21, crashes!$E$2:$E$17624, "="&amp;D21,  crashes!$R$2:$R$17624, "=Weekend", crashes!$N$2:$N$17624,"=A")</f>
        <v>0</v>
      </c>
      <c r="DZ21" s="30">
        <f>COUNTIFS(crashes!$G$2:$G$17624,"&gt;="&amp;S21,crashes!$G$2:$G$17624,"&lt;"&amp;T21,crashes!$D$2:$D$17624,"="&amp;C21, crashes!$S$2:$S$17624, "&gt;="&amp;AE21, crashes!$S$2:$S$17624, "&lt;="&amp;AF21, crashes!$E$2:$E$17624, "="&amp;D21,  crashes!$R$2:$R$17624, "=Weekend", crashes!$N$2:$N$17624,"=B")</f>
        <v>0</v>
      </c>
      <c r="EA21" s="30">
        <f>COUNTIFS(crashes!$G$2:$G$17624,"&gt;="&amp;S21,crashes!$G$2:$G$17624,"&lt;"&amp;T21,crashes!$D$2:$D$17624,"="&amp;C21, crashes!$S$2:$S$17624, "&gt;="&amp;AE21, crashes!$S$2:$S$17624, "&lt;="&amp;AF21, crashes!$E$2:$E$17624, "="&amp;D21,  crashes!$R$2:$R$17624, "=Weekend", crashes!$N$2:$N$17624,"=C")</f>
        <v>0</v>
      </c>
      <c r="EB21" s="30">
        <f>COUNTIFS(crashes!$G$2:$G$17624,"&gt;="&amp;S21,crashes!$G$2:$G$17624,"&lt;"&amp;T21,crashes!$D$2:$D$17624,"="&amp;C21, crashes!$S$2:$S$17624, "&gt;="&amp;AE21, crashes!$S$2:$S$17624, "&lt;="&amp;AF21, crashes!$E$2:$E$17624, "="&amp;D21,  crashes!$R$2:$R$17624, "=Weekend", crashes!$N$2:$N$17624,"=ABC")</f>
        <v>0</v>
      </c>
      <c r="EC21" s="30">
        <f>COUNTIFS(crashes!$G$2:$G$17624,"&gt;="&amp;S21,crashes!$G$2:$G$17624,"&lt;"&amp;T21,crashes!$D$2:$D$17624,"="&amp;C21, crashes!$S$2:$S$17624, "&gt;="&amp;AE21, crashes!$S$2:$S$17624, "&lt;="&amp;AF21, crashes!$E$2:$E$17624, "="&amp;D21,  crashes!$R$2:$R$17624, "=Weekend", crashes!$N$2:$N$17624,"=O")</f>
        <v>1</v>
      </c>
      <c r="ED21" s="4">
        <f t="shared" si="5"/>
        <v>0</v>
      </c>
      <c r="EE21" s="4">
        <f t="shared" si="6"/>
        <v>0</v>
      </c>
      <c r="EF21" s="4">
        <f t="shared" si="7"/>
        <v>0</v>
      </c>
      <c r="EG21" s="4">
        <f t="shared" si="8"/>
        <v>2</v>
      </c>
      <c r="EH21" s="4">
        <f t="shared" si="9"/>
        <v>0</v>
      </c>
      <c r="EI21" s="50">
        <f t="shared" si="10"/>
        <v>2</v>
      </c>
      <c r="EJ21" s="4">
        <f t="shared" si="11"/>
        <v>8</v>
      </c>
      <c r="EK21" s="6"/>
      <c r="EL21" s="3">
        <v>2018</v>
      </c>
      <c r="EM21" s="3">
        <v>0.62300000000000022</v>
      </c>
      <c r="EN21" s="3">
        <v>7.2500000000000004E-3</v>
      </c>
      <c r="EO21" s="3">
        <v>4.0800000000000003E-3</v>
      </c>
      <c r="EP21" s="3">
        <v>2.7899999999999999E-3</v>
      </c>
      <c r="EQ21" s="3">
        <v>3.3600000000000001E-3</v>
      </c>
      <c r="ER21" s="3">
        <v>8.4600000000000005E-3</v>
      </c>
      <c r="ES21" s="3">
        <v>2.6980000000000001E-2</v>
      </c>
      <c r="ET21" s="3">
        <v>5.9310000000000002E-2</v>
      </c>
      <c r="EU21" s="3">
        <v>7.2209999999999996E-2</v>
      </c>
      <c r="EV21" s="3">
        <v>7.399E-2</v>
      </c>
      <c r="EW21" s="3">
        <v>7.016E-2</v>
      </c>
      <c r="EX21" s="3">
        <v>6.5030000000000004E-2</v>
      </c>
      <c r="EY21" s="3">
        <v>6.4100000000000004E-2</v>
      </c>
      <c r="EZ21" s="3">
        <v>6.2019999999999999E-2</v>
      </c>
      <c r="FA21" s="3">
        <v>5.917E-2</v>
      </c>
      <c r="FB21" s="3">
        <v>5.9339999999999997E-2</v>
      </c>
      <c r="FC21" s="3">
        <v>6.5000000000000002E-2</v>
      </c>
      <c r="FD21" s="3">
        <v>6.83E-2</v>
      </c>
      <c r="FE21" s="3">
        <v>6.701E-2</v>
      </c>
      <c r="FF21" s="3">
        <v>6.2280000000000002E-2</v>
      </c>
      <c r="FG21" s="3">
        <v>5.3659999999999999E-2</v>
      </c>
      <c r="FH21" s="3">
        <v>3.9140000000000001E-2</v>
      </c>
      <c r="FI21" s="3">
        <v>3.1919999999999997E-2</v>
      </c>
      <c r="FJ21" s="3">
        <v>2.4240000000000001E-2</v>
      </c>
      <c r="FK21" s="3">
        <v>1.6060000000000001E-2</v>
      </c>
      <c r="FL21" s="3">
        <v>2018</v>
      </c>
      <c r="FM21" s="3">
        <v>0.62300000000000022</v>
      </c>
      <c r="FN21" s="3">
        <v>2018</v>
      </c>
      <c r="FO21" s="51">
        <v>0.62300000000000022</v>
      </c>
      <c r="FP21" s="51">
        <v>4.2770000000000001</v>
      </c>
      <c r="FQ21" s="51">
        <v>1.8305000000000002E-2</v>
      </c>
      <c r="FR21" s="51">
        <v>1.0645E-2</v>
      </c>
      <c r="FS21" s="3">
        <v>6.8500000000000002E-3</v>
      </c>
      <c r="FT21" s="3">
        <v>5.6899999999999997E-3</v>
      </c>
      <c r="FU21" s="3">
        <v>5.6349999999999994E-3</v>
      </c>
      <c r="FV21" s="3">
        <v>9.0600000000000003E-3</v>
      </c>
      <c r="FW21" s="3">
        <v>1.7230000000000002E-2</v>
      </c>
      <c r="FX21" s="3">
        <v>2.4244999999999999E-2</v>
      </c>
      <c r="FY21" s="3">
        <v>3.6089999999999997E-2</v>
      </c>
      <c r="FZ21" s="3">
        <v>4.4080000000000001E-2</v>
      </c>
      <c r="GA21" s="3">
        <v>5.2955000000000002E-2</v>
      </c>
      <c r="GB21" s="3">
        <v>5.6434999999999999E-2</v>
      </c>
      <c r="GC21" s="3">
        <v>5.7914999999999994E-2</v>
      </c>
      <c r="GD21" s="3">
        <v>5.7939999999999998E-2</v>
      </c>
      <c r="GE21" s="3">
        <v>5.6129999999999999E-2</v>
      </c>
      <c r="GF21" s="3">
        <v>5.5274999999999998E-2</v>
      </c>
      <c r="GG21" s="3">
        <v>5.4835000000000002E-2</v>
      </c>
      <c r="GH21" s="3">
        <v>5.3760000000000002E-2</v>
      </c>
      <c r="GI21" s="3">
        <v>5.1244999999999999E-2</v>
      </c>
      <c r="GJ21" s="3">
        <v>4.6015E-2</v>
      </c>
      <c r="GK21" s="3">
        <v>3.6495E-2</v>
      </c>
      <c r="GL21" s="3">
        <v>3.0800000000000001E-2</v>
      </c>
      <c r="GM21" s="3">
        <v>2.6355E-2</v>
      </c>
      <c r="GN21" s="3">
        <v>2.0725E-2</v>
      </c>
      <c r="GO21" s="22"/>
    </row>
    <row r="22" spans="1:245" s="4" customFormat="1" ht="12" customHeight="1" x14ac:dyDescent="0.2">
      <c r="A22" s="4" t="s">
        <v>66</v>
      </c>
      <c r="B22" s="4" t="s">
        <v>218</v>
      </c>
      <c r="C22" s="4">
        <v>400</v>
      </c>
      <c r="D22" s="4" t="s">
        <v>90</v>
      </c>
      <c r="E22" s="4" t="s">
        <v>192</v>
      </c>
      <c r="F22" s="4" t="s">
        <v>68</v>
      </c>
      <c r="G22" s="4">
        <v>5</v>
      </c>
      <c r="H22" s="4" t="s">
        <v>167</v>
      </c>
      <c r="I22" s="4">
        <v>0</v>
      </c>
      <c r="J22" s="4">
        <v>0</v>
      </c>
      <c r="L22" s="10">
        <v>42170</v>
      </c>
      <c r="M22" s="4" t="b">
        <v>0</v>
      </c>
      <c r="P22" s="4" t="s">
        <v>175</v>
      </c>
      <c r="Q22" s="4" t="s">
        <v>181</v>
      </c>
      <c r="R22" s="4" t="s">
        <v>180</v>
      </c>
      <c r="S22" s="4">
        <v>8.827</v>
      </c>
      <c r="T22" s="4">
        <v>8.9689999999999994</v>
      </c>
      <c r="U22" s="4">
        <v>1</v>
      </c>
      <c r="V22" s="10">
        <v>42704</v>
      </c>
      <c r="W22" s="4">
        <v>1</v>
      </c>
      <c r="X22" s="4">
        <v>0.14199999999999946</v>
      </c>
      <c r="AC22" s="33" t="s">
        <v>177</v>
      </c>
      <c r="AD22" s="33"/>
      <c r="AE22" s="10">
        <v>42170</v>
      </c>
      <c r="AF22" s="10">
        <v>43465</v>
      </c>
      <c r="AG22" s="16"/>
      <c r="AH22" s="16"/>
      <c r="AI22" s="16"/>
      <c r="AJ22" s="16"/>
      <c r="AK22" s="16">
        <v>97000</v>
      </c>
      <c r="AL22" s="16">
        <v>58000</v>
      </c>
      <c r="AM22" s="16">
        <v>90500</v>
      </c>
      <c r="AN22" s="16">
        <v>84000</v>
      </c>
      <c r="AR22" s="9">
        <v>11.877374994457345</v>
      </c>
      <c r="AS22" s="9">
        <v>13.3</v>
      </c>
      <c r="AT22" s="9">
        <v>7.4318854800449436</v>
      </c>
      <c r="AU22" s="9">
        <v>0</v>
      </c>
      <c r="AV22" s="9">
        <v>0</v>
      </c>
      <c r="AW22" s="4" t="b">
        <v>1</v>
      </c>
      <c r="AX22" s="4" t="b">
        <v>0</v>
      </c>
      <c r="AY22" s="4">
        <v>0</v>
      </c>
      <c r="AZ22" s="4">
        <v>750</v>
      </c>
      <c r="BA22" s="9">
        <v>369.41179168737733</v>
      </c>
      <c r="BB22" s="9">
        <v>1</v>
      </c>
      <c r="BC22" s="9">
        <v>16.86117653728914</v>
      </c>
      <c r="BD22" s="9">
        <v>4.0329906974017264</v>
      </c>
      <c r="BE22" s="9">
        <v>2.1737422225375145</v>
      </c>
      <c r="BF22" s="9" t="s">
        <v>216</v>
      </c>
      <c r="BG22" s="9">
        <v>8.1799910362863724</v>
      </c>
      <c r="BJ22" s="4" t="s">
        <v>167</v>
      </c>
      <c r="BL22" s="4">
        <v>0.21199999999999974</v>
      </c>
      <c r="BM22" s="16"/>
      <c r="BN22" s="16"/>
      <c r="BO22" s="16"/>
      <c r="BP22" s="16"/>
      <c r="BQ22" s="16">
        <v>460</v>
      </c>
      <c r="BR22" s="16">
        <v>470</v>
      </c>
      <c r="BS22" s="16">
        <v>14400</v>
      </c>
      <c r="BT22" s="16">
        <v>14600</v>
      </c>
      <c r="BU22" s="4">
        <v>0.13700000000000001</v>
      </c>
      <c r="BV22" s="4">
        <v>3.0390000000000015</v>
      </c>
      <c r="BW22" s="16"/>
      <c r="BX22" s="16"/>
      <c r="BY22" s="16"/>
      <c r="BZ22" s="16"/>
      <c r="CA22" s="16">
        <v>13500</v>
      </c>
      <c r="CB22" s="16">
        <v>13800</v>
      </c>
      <c r="CC22" s="16">
        <v>15500</v>
      </c>
      <c r="CD22" s="16">
        <v>15700</v>
      </c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4">
        <v>0</v>
      </c>
      <c r="CV22" s="4">
        <v>2.641</v>
      </c>
      <c r="CW22" s="4">
        <v>0</v>
      </c>
      <c r="CX22" s="4" t="s">
        <v>222</v>
      </c>
      <c r="CY22" s="4" t="s">
        <v>224</v>
      </c>
      <c r="CZ22" s="22"/>
      <c r="DA22" s="4">
        <v>0</v>
      </c>
      <c r="DB22" s="4">
        <v>0</v>
      </c>
      <c r="DC22" s="4">
        <v>0</v>
      </c>
      <c r="DD22" s="4">
        <v>0</v>
      </c>
      <c r="DE22" s="4">
        <v>200</v>
      </c>
      <c r="DF22" s="4">
        <v>366</v>
      </c>
      <c r="DG22" s="4">
        <v>365</v>
      </c>
      <c r="DH22" s="4">
        <v>365</v>
      </c>
      <c r="DI22" s="16">
        <f t="shared" si="0"/>
        <v>80494.212962962964</v>
      </c>
      <c r="DJ22" s="16">
        <f t="shared" si="1"/>
        <v>8371.1574074074069</v>
      </c>
      <c r="DK22" s="16">
        <f t="shared" si="2"/>
        <v>14767.592592592593</v>
      </c>
      <c r="DL22" s="16">
        <f t="shared" si="3"/>
        <v>0</v>
      </c>
      <c r="DM22" s="16">
        <f t="shared" si="4"/>
        <v>0</v>
      </c>
      <c r="DN22" s="22"/>
      <c r="DO22" s="4">
        <f>COUNTIFS(crashes!$G$2:$G$17624,"&gt;="&amp;S22,crashes!$G$2:$G$17624,"&lt;"&amp;T22,crashes!$D$2:$D$17624,"="&amp;C22, crashes!$S$2:$S$17624, "&gt;="&amp;AE22, crashes!$S$2:$S$17624, "&lt;="&amp;AF22, crashes!$E$2:$E$17624, "="&amp;D22 )</f>
        <v>5</v>
      </c>
      <c r="DP22" s="29">
        <f>COUNTIFS(crashes!$G$2:$G$17624,"&gt;="&amp;S22,crashes!$G$2:$G$17624,"&lt;"&amp;T22,crashes!$D$2:$D$17624,"="&amp;C22, crashes!$S$2:$S$17624, "&gt;="&amp;AE22, crashes!$S$2:$S$17624, "&lt;="&amp;AF22, crashes!$E$2:$E$17624, "="&amp;D22, crashes!$R$2:$R$17624, "=Weekday")</f>
        <v>4</v>
      </c>
      <c r="DQ22" s="29">
        <f>COUNTIFS(crashes!$G$2:$G$17624,"&gt;="&amp;S22,crashes!$G$2:$G$17624,"&lt;"&amp;T22,crashes!$D$2:$D$17624,"="&amp;C22, crashes!$S$2:$S$17624, "&gt;="&amp;AE22, crashes!$S$2:$S$17624, "&lt;="&amp;AF22, crashes!$E$2:$E$17624, "="&amp;D22, crashes!$R$2:$R$17624, "=Weekend")</f>
        <v>1</v>
      </c>
      <c r="DR22" s="30">
        <f>COUNTIFS(crashes!$G$2:$G$17624,"&gt;="&amp;S22,crashes!$G$2:$G$17624,"&lt;"&amp;T22,crashes!$D$2:$D$17624,"="&amp;C22, crashes!$S$2:$S$17624, "&gt;="&amp;AE22, crashes!$S$2:$S$17624, "&lt;="&amp;AF22, crashes!$E$2:$E$17624, "="&amp;D22,  crashes!$R$2:$R$17624, "=Weekday", crashes!$N$2:$N$17624,"=K")</f>
        <v>0</v>
      </c>
      <c r="DS22" s="30">
        <f>COUNTIFS(crashes!$G$2:$G$17624,"&gt;="&amp;S22,crashes!$G$2:$G$17624,"&lt;"&amp;T22,crashes!$D$2:$D$17624,"="&amp;C22, crashes!$S$2:$S$17624, "&gt;="&amp;AE22, crashes!$S$2:$S$17624, "&lt;="&amp;AF22, crashes!$E$2:$E$17624, "="&amp;D22,  crashes!$R$2:$R$17624, "=Weekday", crashes!$N$2:$N$17624,"=A")</f>
        <v>0</v>
      </c>
      <c r="DT22" s="30">
        <f>COUNTIFS(crashes!$G$2:$G$17624,"&gt;="&amp;S22,crashes!$G$2:$G$17624,"&lt;"&amp;T22,crashes!$D$2:$D$17624,"="&amp;C22, crashes!$S$2:$S$17624, "&gt;="&amp;AE22, crashes!$S$2:$S$17624, "&lt;="&amp;AF22, crashes!$E$2:$E$17624, "="&amp;D22,  crashes!$R$2:$R$17624, "=Weekday", crashes!$N$2:$N$17624,"=B")</f>
        <v>0</v>
      </c>
      <c r="DU22" s="30">
        <f>COUNTIFS(crashes!$G$2:$G$17624,"&gt;="&amp;S22,crashes!$G$2:$G$17624,"&lt;"&amp;T22,crashes!$D$2:$D$17624,"="&amp;C22, crashes!$S$2:$S$17624, "&gt;="&amp;AE22, crashes!$S$2:$S$17624, "&lt;="&amp;AF22, crashes!$E$2:$E$17624, "="&amp;D22,  crashes!$R$2:$R$17624, "=Weekday", crashes!$N$2:$N$17624,"=C")</f>
        <v>1</v>
      </c>
      <c r="DV22" s="30">
        <f>COUNTIFS(crashes!$G$2:$G$17624,"&gt;="&amp;S22,crashes!$G$2:$G$17624,"&lt;"&amp;T22,crashes!$D$2:$D$17624,"="&amp;C22, crashes!$S$2:$S$17624, "&gt;="&amp;AE22, crashes!$S$2:$S$17624, "&lt;="&amp;AF22, crashes!$E$2:$E$17624, "="&amp;D22,  crashes!$R$2:$R$17624, "=Weekday", crashes!$N$2:$N$17624,"=ABC")</f>
        <v>0</v>
      </c>
      <c r="DW22" s="30">
        <f>COUNTIFS(crashes!$G$2:$G$17624,"&gt;="&amp;S22,crashes!$G$2:$G$17624,"&lt;"&amp;T22,crashes!$D$2:$D$17624,"="&amp;C22, crashes!$S$2:$S$17624, "&gt;="&amp;AE22, crashes!$S$2:$S$17624, "&lt;="&amp;AF22, crashes!$E$2:$E$17624, "="&amp;D22,  crashes!$R$2:$R$17624, "=Weekday", crashes!$N$2:$N$17624,"=O")</f>
        <v>3</v>
      </c>
      <c r="DX22" s="30">
        <f>COUNTIFS(crashes!$G$2:$G$17624,"&gt;="&amp;S22,crashes!$G$2:$G$17624,"&lt;"&amp;T22,crashes!$D$2:$D$17624,"="&amp;C22, crashes!$S$2:$S$17624, "&gt;="&amp;AE22, crashes!$S$2:$S$17624, "&lt;="&amp;AF22, crashes!$E$2:$E$17624, "="&amp;D22,  crashes!$R$2:$R$17624, "=Weekend", crashes!$N$2:$N$17624,"=K")</f>
        <v>0</v>
      </c>
      <c r="DY22" s="30">
        <f>COUNTIFS(crashes!$G$2:$G$17624,"&gt;="&amp;S22,crashes!$G$2:$G$17624,"&lt;"&amp;T22,crashes!$D$2:$D$17624,"="&amp;C22, crashes!$S$2:$S$17624, "&gt;="&amp;AE22, crashes!$S$2:$S$17624, "&lt;="&amp;AF22, crashes!$E$2:$E$17624, "="&amp;D22,  crashes!$R$2:$R$17624, "=Weekend", crashes!$N$2:$N$17624,"=A")</f>
        <v>0</v>
      </c>
      <c r="DZ22" s="30">
        <f>COUNTIFS(crashes!$G$2:$G$17624,"&gt;="&amp;S22,crashes!$G$2:$G$17624,"&lt;"&amp;T22,crashes!$D$2:$D$17624,"="&amp;C22, crashes!$S$2:$S$17624, "&gt;="&amp;AE22, crashes!$S$2:$S$17624, "&lt;="&amp;AF22, crashes!$E$2:$E$17624, "="&amp;D22,  crashes!$R$2:$R$17624, "=Weekend", crashes!$N$2:$N$17624,"=B")</f>
        <v>0</v>
      </c>
      <c r="EA22" s="30">
        <f>COUNTIFS(crashes!$G$2:$G$17624,"&gt;="&amp;S22,crashes!$G$2:$G$17624,"&lt;"&amp;T22,crashes!$D$2:$D$17624,"="&amp;C22, crashes!$S$2:$S$17624, "&gt;="&amp;AE22, crashes!$S$2:$S$17624, "&lt;="&amp;AF22, crashes!$E$2:$E$17624, "="&amp;D22,  crashes!$R$2:$R$17624, "=Weekend", crashes!$N$2:$N$17624,"=C")</f>
        <v>0</v>
      </c>
      <c r="EB22" s="30">
        <f>COUNTIFS(crashes!$G$2:$G$17624,"&gt;="&amp;S22,crashes!$G$2:$G$17624,"&lt;"&amp;T22,crashes!$D$2:$D$17624,"="&amp;C22, crashes!$S$2:$S$17624, "&gt;="&amp;AE22, crashes!$S$2:$S$17624, "&lt;="&amp;AF22, crashes!$E$2:$E$17624, "="&amp;D22,  crashes!$R$2:$R$17624, "=Weekend", crashes!$N$2:$N$17624,"=ABC")</f>
        <v>0</v>
      </c>
      <c r="EC22" s="30">
        <f>COUNTIFS(crashes!$G$2:$G$17624,"&gt;="&amp;S22,crashes!$G$2:$G$17624,"&lt;"&amp;T22,crashes!$D$2:$D$17624,"="&amp;C22, crashes!$S$2:$S$17624, "&gt;="&amp;AE22, crashes!$S$2:$S$17624, "&lt;="&amp;AF22, crashes!$E$2:$E$17624, "="&amp;D22,  crashes!$R$2:$R$17624, "=Weekend", crashes!$N$2:$N$17624,"=O")</f>
        <v>1</v>
      </c>
      <c r="ED22" s="4">
        <f t="shared" si="5"/>
        <v>0</v>
      </c>
      <c r="EE22" s="4">
        <f t="shared" si="6"/>
        <v>0</v>
      </c>
      <c r="EF22" s="4">
        <f t="shared" si="7"/>
        <v>0</v>
      </c>
      <c r="EG22" s="4">
        <f t="shared" si="8"/>
        <v>1</v>
      </c>
      <c r="EH22" s="4">
        <f t="shared" si="9"/>
        <v>0</v>
      </c>
      <c r="EI22" s="50">
        <f t="shared" si="10"/>
        <v>1</v>
      </c>
      <c r="EJ22" s="4">
        <f t="shared" si="11"/>
        <v>4</v>
      </c>
      <c r="EK22" s="6"/>
      <c r="EL22" s="3">
        <v>2018</v>
      </c>
      <c r="EM22" s="3">
        <v>4.55</v>
      </c>
      <c r="EN22" s="3">
        <v>1.247E-2</v>
      </c>
      <c r="EO22" s="3">
        <v>6.9499999999999996E-3</v>
      </c>
      <c r="EP22" s="3">
        <v>4.7299999999999998E-3</v>
      </c>
      <c r="EQ22" s="3">
        <v>4.1200000000000004E-3</v>
      </c>
      <c r="ER22" s="3">
        <v>5.6699999999999997E-3</v>
      </c>
      <c r="ES22" s="3">
        <v>1.618E-2</v>
      </c>
      <c r="ET22" s="3">
        <v>4.829E-2</v>
      </c>
      <c r="EU22" s="3">
        <v>8.0329999999999999E-2</v>
      </c>
      <c r="EV22" s="3">
        <v>7.986E-2</v>
      </c>
      <c r="EW22" s="3">
        <v>6.6100000000000006E-2</v>
      </c>
      <c r="EX22" s="3">
        <v>5.5219999999999998E-2</v>
      </c>
      <c r="EY22" s="3">
        <v>5.6329999999999998E-2</v>
      </c>
      <c r="EZ22" s="3">
        <v>5.8950000000000002E-2</v>
      </c>
      <c r="FA22" s="3">
        <v>6.3799999999999996E-2</v>
      </c>
      <c r="FB22" s="3">
        <v>6.6780000000000006E-2</v>
      </c>
      <c r="FC22" s="3">
        <v>6.7610000000000003E-2</v>
      </c>
      <c r="FD22" s="3">
        <v>5.883E-2</v>
      </c>
      <c r="FE22" s="3">
        <v>5.577E-2</v>
      </c>
      <c r="FF22" s="3">
        <v>5.7230000000000003E-2</v>
      </c>
      <c r="FG22" s="3">
        <v>5.4710000000000002E-2</v>
      </c>
      <c r="FH22" s="3">
        <v>4.5710000000000001E-2</v>
      </c>
      <c r="FI22" s="3">
        <v>4.1579999999999999E-2</v>
      </c>
      <c r="FJ22" s="3">
        <v>3.3700000000000001E-2</v>
      </c>
      <c r="FK22" s="3">
        <v>2.3630000000000002E-2</v>
      </c>
      <c r="FL22" s="3">
        <v>2018</v>
      </c>
      <c r="FM22" s="3">
        <v>4.55</v>
      </c>
      <c r="FN22" s="3">
        <v>2018</v>
      </c>
      <c r="FO22" s="51">
        <v>4.55</v>
      </c>
      <c r="FP22" s="51">
        <v>4.2770000000000001</v>
      </c>
      <c r="FQ22" s="51">
        <v>2.487E-2</v>
      </c>
      <c r="FR22" s="51">
        <v>1.7024999999999998E-2</v>
      </c>
      <c r="FS22" s="3">
        <v>1.4509999999999999E-2</v>
      </c>
      <c r="FT22" s="3">
        <v>1.3205000000000001E-2</v>
      </c>
      <c r="FU22" s="3">
        <v>7.1149999999999998E-3</v>
      </c>
      <c r="FV22" s="3">
        <v>7.28E-3</v>
      </c>
      <c r="FW22" s="3">
        <v>1.338E-2</v>
      </c>
      <c r="FX22" s="3">
        <v>1.839E-2</v>
      </c>
      <c r="FY22" s="3">
        <v>2.5160000000000002E-2</v>
      </c>
      <c r="FZ22" s="3">
        <v>3.3030000000000004E-2</v>
      </c>
      <c r="GA22" s="3">
        <v>4.2525E-2</v>
      </c>
      <c r="GB22" s="3">
        <v>4.727E-2</v>
      </c>
      <c r="GC22" s="3">
        <v>5.3625000000000006E-2</v>
      </c>
      <c r="GD22" s="3">
        <v>5.3845000000000004E-2</v>
      </c>
      <c r="GE22" s="3">
        <v>5.5410000000000001E-2</v>
      </c>
      <c r="GF22" s="3">
        <v>5.5834999999999996E-2</v>
      </c>
      <c r="GG22" s="3">
        <v>5.6239999999999998E-2</v>
      </c>
      <c r="GH22" s="3">
        <v>5.5434999999999998E-2</v>
      </c>
      <c r="GI22" s="3">
        <v>5.2835E-2</v>
      </c>
      <c r="GJ22" s="3">
        <v>4.7829999999999998E-2</v>
      </c>
      <c r="GK22" s="3">
        <v>4.2525E-2</v>
      </c>
      <c r="GL22" s="3">
        <v>3.9150000000000004E-2</v>
      </c>
      <c r="GM22" s="3">
        <v>3.422E-2</v>
      </c>
      <c r="GN22" s="3">
        <v>2.7324999999999999E-2</v>
      </c>
      <c r="GO22" s="22"/>
      <c r="GP22" s="4">
        <f>'Hours of Operation'!C$43</f>
        <v>0</v>
      </c>
      <c r="GQ22" s="4">
        <f>'Hours of Operation'!D$43</f>
        <v>0</v>
      </c>
      <c r="GR22" s="4">
        <f>'Hours of Operation'!E$43</f>
        <v>0</v>
      </c>
      <c r="GS22" s="4">
        <f>'Hours of Operation'!F$43</f>
        <v>0</v>
      </c>
      <c r="GT22" s="4">
        <f>'Hours of Operation'!G$43</f>
        <v>0</v>
      </c>
      <c r="GU22" s="4">
        <f>'Hours of Operation'!H$43</f>
        <v>0</v>
      </c>
      <c r="GV22" s="4">
        <f>'Hours of Operation'!I$43</f>
        <v>1</v>
      </c>
      <c r="GW22" s="4">
        <f>'Hours of Operation'!J$43</f>
        <v>1</v>
      </c>
      <c r="GX22" s="4">
        <f>'Hours of Operation'!K$43</f>
        <v>1</v>
      </c>
      <c r="GY22" s="4">
        <f>'Hours of Operation'!L$43</f>
        <v>1</v>
      </c>
      <c r="GZ22" s="4">
        <f>'Hours of Operation'!M$43</f>
        <v>0</v>
      </c>
      <c r="HA22" s="4">
        <f>'Hours of Operation'!N$43</f>
        <v>0</v>
      </c>
      <c r="HB22" s="4">
        <f>'Hours of Operation'!O$43</f>
        <v>0</v>
      </c>
      <c r="HC22" s="4">
        <f>'Hours of Operation'!P$43</f>
        <v>0</v>
      </c>
      <c r="HD22" s="4">
        <f>'Hours of Operation'!Q$43</f>
        <v>0</v>
      </c>
      <c r="HE22" s="4">
        <f>'Hours of Operation'!R$43</f>
        <v>0</v>
      </c>
      <c r="HF22" s="4">
        <f>'Hours of Operation'!S$43</f>
        <v>1</v>
      </c>
      <c r="HG22" s="4">
        <f>'Hours of Operation'!T$43</f>
        <v>1</v>
      </c>
      <c r="HH22" s="4">
        <f>'Hours of Operation'!U$43</f>
        <v>1</v>
      </c>
      <c r="HI22" s="4">
        <f>'Hours of Operation'!V$43</f>
        <v>0</v>
      </c>
      <c r="HJ22" s="4">
        <f>'Hours of Operation'!W$43</f>
        <v>0</v>
      </c>
      <c r="HK22" s="4">
        <f>'Hours of Operation'!X$43</f>
        <v>0</v>
      </c>
      <c r="HL22" s="4">
        <f>'Hours of Operation'!Y$43</f>
        <v>0</v>
      </c>
      <c r="HM22" s="4">
        <f>'Hours of Operation'!Z$43</f>
        <v>0</v>
      </c>
      <c r="HN22" s="4">
        <f>'Hours of Operation'!AA$43</f>
        <v>0</v>
      </c>
      <c r="HO22" s="4">
        <f>'Hours of Operation'!AB$43</f>
        <v>0</v>
      </c>
      <c r="HP22" s="4">
        <f>'Hours of Operation'!AC$43</f>
        <v>0</v>
      </c>
      <c r="HQ22" s="4">
        <f>'Hours of Operation'!AD$43</f>
        <v>0</v>
      </c>
      <c r="HR22" s="4">
        <f>'Hours of Operation'!AE$43</f>
        <v>0</v>
      </c>
      <c r="HS22" s="4">
        <f>'Hours of Operation'!AF$43</f>
        <v>0</v>
      </c>
      <c r="HT22" s="4">
        <f>'Hours of Operation'!AG$43</f>
        <v>0</v>
      </c>
      <c r="HU22" s="4">
        <f>'Hours of Operation'!AH$43</f>
        <v>0</v>
      </c>
      <c r="HV22" s="4">
        <f>'Hours of Operation'!AI$43</f>
        <v>0</v>
      </c>
      <c r="HW22" s="4">
        <f>'Hours of Operation'!AJ$43</f>
        <v>0</v>
      </c>
      <c r="HX22" s="4">
        <f>'Hours of Operation'!AK$43</f>
        <v>0</v>
      </c>
      <c r="HY22" s="4">
        <f>'Hours of Operation'!AL$43</f>
        <v>0</v>
      </c>
      <c r="HZ22" s="4">
        <f>'Hours of Operation'!AM$43</f>
        <v>0</v>
      </c>
      <c r="IA22" s="4">
        <f>'Hours of Operation'!AN$43</f>
        <v>0</v>
      </c>
      <c r="IB22" s="4">
        <f>'Hours of Operation'!AO$43</f>
        <v>0</v>
      </c>
      <c r="IC22" s="4">
        <f>'Hours of Operation'!AP$43</f>
        <v>0</v>
      </c>
      <c r="ID22" s="4">
        <f>'Hours of Operation'!AQ$43</f>
        <v>0</v>
      </c>
      <c r="IE22" s="4">
        <f>'Hours of Operation'!AR$43</f>
        <v>0</v>
      </c>
      <c r="IF22" s="4">
        <f>'Hours of Operation'!AS$43</f>
        <v>0</v>
      </c>
      <c r="IG22" s="4">
        <f>'Hours of Operation'!AT$43</f>
        <v>0</v>
      </c>
      <c r="IH22" s="4">
        <f>'Hours of Operation'!AU$43</f>
        <v>0</v>
      </c>
      <c r="II22" s="4">
        <f>'Hours of Operation'!AV$43</f>
        <v>0</v>
      </c>
      <c r="IJ22" s="4">
        <f>'Hours of Operation'!AW$43</f>
        <v>0</v>
      </c>
      <c r="IK22" s="4">
        <f>'Hours of Operation'!AX$43</f>
        <v>0</v>
      </c>
    </row>
    <row r="23" spans="1:245" s="4" customFormat="1" ht="12" customHeight="1" x14ac:dyDescent="0.2">
      <c r="A23" s="4" t="s">
        <v>66</v>
      </c>
      <c r="B23" s="4" t="s">
        <v>218</v>
      </c>
      <c r="C23" s="4">
        <v>400</v>
      </c>
      <c r="D23" s="4" t="s">
        <v>90</v>
      </c>
      <c r="E23" s="4" t="s">
        <v>192</v>
      </c>
      <c r="F23" s="4" t="s">
        <v>68</v>
      </c>
      <c r="G23" s="4">
        <v>5</v>
      </c>
      <c r="H23" s="4" t="s">
        <v>167</v>
      </c>
      <c r="I23" s="4">
        <v>0</v>
      </c>
      <c r="J23" s="4">
        <v>0</v>
      </c>
      <c r="L23" s="10">
        <v>42170</v>
      </c>
      <c r="M23" s="4" t="b">
        <v>0</v>
      </c>
      <c r="P23" s="4" t="s">
        <v>176</v>
      </c>
      <c r="Q23" s="4" t="s">
        <v>180</v>
      </c>
      <c r="R23" s="4" t="s">
        <v>93</v>
      </c>
      <c r="S23" s="4">
        <v>8.9689999999999994</v>
      </c>
      <c r="T23" s="4">
        <v>8.984</v>
      </c>
      <c r="U23" s="4">
        <v>1</v>
      </c>
      <c r="V23" s="10">
        <v>42704</v>
      </c>
      <c r="W23" s="4">
        <v>1</v>
      </c>
      <c r="X23" s="4">
        <v>1.5000000000000568E-2</v>
      </c>
      <c r="AC23" s="33" t="s">
        <v>177</v>
      </c>
      <c r="AD23" s="33"/>
      <c r="AE23" s="10">
        <v>42170</v>
      </c>
      <c r="AF23" s="10">
        <v>43465</v>
      </c>
      <c r="AG23" s="16"/>
      <c r="AH23" s="16"/>
      <c r="AI23" s="16"/>
      <c r="AJ23" s="16"/>
      <c r="AK23" s="16">
        <v>97000</v>
      </c>
      <c r="AL23" s="16">
        <v>58000</v>
      </c>
      <c r="AM23" s="16">
        <v>90500</v>
      </c>
      <c r="AN23" s="16">
        <v>84000</v>
      </c>
      <c r="AR23" s="9">
        <v>11.838732177048715</v>
      </c>
      <c r="AS23" s="9">
        <v>13.8</v>
      </c>
      <c r="AT23" s="9">
        <v>7.6450384782451133</v>
      </c>
      <c r="AU23" s="9">
        <v>0</v>
      </c>
      <c r="AV23" s="9">
        <v>0</v>
      </c>
      <c r="AW23" s="4" t="b">
        <v>1</v>
      </c>
      <c r="AX23" s="4" t="b">
        <v>0</v>
      </c>
      <c r="AY23" s="4">
        <v>0</v>
      </c>
      <c r="AZ23" s="4">
        <v>79</v>
      </c>
      <c r="BA23" s="37">
        <v>79</v>
      </c>
      <c r="BB23" s="9">
        <v>1</v>
      </c>
      <c r="BC23" s="9">
        <v>16.896998552880103</v>
      </c>
      <c r="BD23" s="9">
        <v>3.9087047226395479</v>
      </c>
      <c r="BE23" s="9">
        <v>2.045984049003009</v>
      </c>
      <c r="BF23" s="9" t="s">
        <v>216</v>
      </c>
      <c r="BG23" s="9">
        <v>8.3816218887458334</v>
      </c>
      <c r="BJ23" s="4" t="s">
        <v>167</v>
      </c>
      <c r="BL23" s="4">
        <v>0.3539999999999992</v>
      </c>
      <c r="BM23" s="16"/>
      <c r="BN23" s="16"/>
      <c r="BO23" s="16"/>
      <c r="BP23" s="16"/>
      <c r="BQ23" s="16">
        <v>460</v>
      </c>
      <c r="BR23" s="16">
        <v>470</v>
      </c>
      <c r="BS23" s="16">
        <v>14400</v>
      </c>
      <c r="BT23" s="16">
        <v>14600</v>
      </c>
      <c r="BU23" s="4">
        <v>1.4999999999999999E-2</v>
      </c>
      <c r="BV23" s="4">
        <v>3.0240000000000009</v>
      </c>
      <c r="BW23" s="16"/>
      <c r="BX23" s="16"/>
      <c r="BY23" s="16"/>
      <c r="BZ23" s="16"/>
      <c r="CA23" s="16">
        <v>13500</v>
      </c>
      <c r="CB23" s="16">
        <v>13800</v>
      </c>
      <c r="CC23" s="16">
        <v>15500</v>
      </c>
      <c r="CD23" s="16">
        <v>15700</v>
      </c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4">
        <v>0</v>
      </c>
      <c r="CV23" s="4">
        <v>2.6259999999999994</v>
      </c>
      <c r="CW23" s="4">
        <v>0</v>
      </c>
      <c r="CX23" s="4" t="s">
        <v>222</v>
      </c>
      <c r="CY23" s="4" t="s">
        <v>224</v>
      </c>
      <c r="CZ23" s="22"/>
      <c r="DA23" s="4">
        <v>0</v>
      </c>
      <c r="DB23" s="4">
        <v>0</v>
      </c>
      <c r="DC23" s="4">
        <v>0</v>
      </c>
      <c r="DD23" s="4">
        <v>0</v>
      </c>
      <c r="DE23" s="4">
        <v>200</v>
      </c>
      <c r="DF23" s="4">
        <v>366</v>
      </c>
      <c r="DG23" s="4">
        <v>365</v>
      </c>
      <c r="DH23" s="4">
        <v>365</v>
      </c>
      <c r="DI23" s="16">
        <f t="shared" si="0"/>
        <v>80494.212962962964</v>
      </c>
      <c r="DJ23" s="16">
        <f t="shared" si="1"/>
        <v>8371.1574074074069</v>
      </c>
      <c r="DK23" s="16">
        <f t="shared" si="2"/>
        <v>14767.592592592593</v>
      </c>
      <c r="DL23" s="16">
        <f t="shared" si="3"/>
        <v>0</v>
      </c>
      <c r="DM23" s="16">
        <f t="shared" si="4"/>
        <v>0</v>
      </c>
      <c r="DN23" s="22"/>
      <c r="DO23" s="4">
        <f>COUNTIFS(crashes!$G$2:$G$17624,"&gt;="&amp;S23,crashes!$G$2:$G$17624,"&lt;"&amp;T23,crashes!$D$2:$D$17624,"="&amp;C23, crashes!$S$2:$S$17624, "&gt;="&amp;AE23, crashes!$S$2:$S$17624, "&lt;="&amp;AF23, crashes!$E$2:$E$17624, "="&amp;D23 )</f>
        <v>0</v>
      </c>
      <c r="DP23" s="29">
        <f>COUNTIFS(crashes!$G$2:$G$17624,"&gt;="&amp;S23,crashes!$G$2:$G$17624,"&lt;"&amp;T23,crashes!$D$2:$D$17624,"="&amp;C23, crashes!$S$2:$S$17624, "&gt;="&amp;AE23, crashes!$S$2:$S$17624, "&lt;="&amp;AF23, crashes!$E$2:$E$17624, "="&amp;D23, crashes!$R$2:$R$17624, "=Weekday")</f>
        <v>0</v>
      </c>
      <c r="DQ23" s="29">
        <f>COUNTIFS(crashes!$G$2:$G$17624,"&gt;="&amp;S23,crashes!$G$2:$G$17624,"&lt;"&amp;T23,crashes!$D$2:$D$17624,"="&amp;C23, crashes!$S$2:$S$17624, "&gt;="&amp;AE23, crashes!$S$2:$S$17624, "&lt;="&amp;AF23, crashes!$E$2:$E$17624, "="&amp;D23, crashes!$R$2:$R$17624, "=Weekend")</f>
        <v>0</v>
      </c>
      <c r="DR23" s="30">
        <f>COUNTIFS(crashes!$G$2:$G$17624,"&gt;="&amp;S23,crashes!$G$2:$G$17624,"&lt;"&amp;T23,crashes!$D$2:$D$17624,"="&amp;C23, crashes!$S$2:$S$17624, "&gt;="&amp;AE23, crashes!$S$2:$S$17624, "&lt;="&amp;AF23, crashes!$E$2:$E$17624, "="&amp;D23,  crashes!$R$2:$R$17624, "=Weekday", crashes!$N$2:$N$17624,"=K")</f>
        <v>0</v>
      </c>
      <c r="DS23" s="30">
        <f>COUNTIFS(crashes!$G$2:$G$17624,"&gt;="&amp;S23,crashes!$G$2:$G$17624,"&lt;"&amp;T23,crashes!$D$2:$D$17624,"="&amp;C23, crashes!$S$2:$S$17624, "&gt;="&amp;AE23, crashes!$S$2:$S$17624, "&lt;="&amp;AF23, crashes!$E$2:$E$17624, "="&amp;D23,  crashes!$R$2:$R$17624, "=Weekday", crashes!$N$2:$N$17624,"=A")</f>
        <v>0</v>
      </c>
      <c r="DT23" s="30">
        <f>COUNTIFS(crashes!$G$2:$G$17624,"&gt;="&amp;S23,crashes!$G$2:$G$17624,"&lt;"&amp;T23,crashes!$D$2:$D$17624,"="&amp;C23, crashes!$S$2:$S$17624, "&gt;="&amp;AE23, crashes!$S$2:$S$17624, "&lt;="&amp;AF23, crashes!$E$2:$E$17624, "="&amp;D23,  crashes!$R$2:$R$17624, "=Weekday", crashes!$N$2:$N$17624,"=B")</f>
        <v>0</v>
      </c>
      <c r="DU23" s="30">
        <f>COUNTIFS(crashes!$G$2:$G$17624,"&gt;="&amp;S23,crashes!$G$2:$G$17624,"&lt;"&amp;T23,crashes!$D$2:$D$17624,"="&amp;C23, crashes!$S$2:$S$17624, "&gt;="&amp;AE23, crashes!$S$2:$S$17624, "&lt;="&amp;AF23, crashes!$E$2:$E$17624, "="&amp;D23,  crashes!$R$2:$R$17624, "=Weekday", crashes!$N$2:$N$17624,"=C")</f>
        <v>0</v>
      </c>
      <c r="DV23" s="30">
        <f>COUNTIFS(crashes!$G$2:$G$17624,"&gt;="&amp;S23,crashes!$G$2:$G$17624,"&lt;"&amp;T23,crashes!$D$2:$D$17624,"="&amp;C23, crashes!$S$2:$S$17624, "&gt;="&amp;AE23, crashes!$S$2:$S$17624, "&lt;="&amp;AF23, crashes!$E$2:$E$17624, "="&amp;D23,  crashes!$R$2:$R$17624, "=Weekday", crashes!$N$2:$N$17624,"=ABC")</f>
        <v>0</v>
      </c>
      <c r="DW23" s="30">
        <f>COUNTIFS(crashes!$G$2:$G$17624,"&gt;="&amp;S23,crashes!$G$2:$G$17624,"&lt;"&amp;T23,crashes!$D$2:$D$17624,"="&amp;C23, crashes!$S$2:$S$17624, "&gt;="&amp;AE23, crashes!$S$2:$S$17624, "&lt;="&amp;AF23, crashes!$E$2:$E$17624, "="&amp;D23,  crashes!$R$2:$R$17624, "=Weekday", crashes!$N$2:$N$17624,"=O")</f>
        <v>0</v>
      </c>
      <c r="DX23" s="30">
        <f>COUNTIFS(crashes!$G$2:$G$17624,"&gt;="&amp;S23,crashes!$G$2:$G$17624,"&lt;"&amp;T23,crashes!$D$2:$D$17624,"="&amp;C23, crashes!$S$2:$S$17624, "&gt;="&amp;AE23, crashes!$S$2:$S$17624, "&lt;="&amp;AF23, crashes!$E$2:$E$17624, "="&amp;D23,  crashes!$R$2:$R$17624, "=Weekend", crashes!$N$2:$N$17624,"=K")</f>
        <v>0</v>
      </c>
      <c r="DY23" s="30">
        <f>COUNTIFS(crashes!$G$2:$G$17624,"&gt;="&amp;S23,crashes!$G$2:$G$17624,"&lt;"&amp;T23,crashes!$D$2:$D$17624,"="&amp;C23, crashes!$S$2:$S$17624, "&gt;="&amp;AE23, crashes!$S$2:$S$17624, "&lt;="&amp;AF23, crashes!$E$2:$E$17624, "="&amp;D23,  crashes!$R$2:$R$17624, "=Weekend", crashes!$N$2:$N$17624,"=A")</f>
        <v>0</v>
      </c>
      <c r="DZ23" s="30">
        <f>COUNTIFS(crashes!$G$2:$G$17624,"&gt;="&amp;S23,crashes!$G$2:$G$17624,"&lt;"&amp;T23,crashes!$D$2:$D$17624,"="&amp;C23, crashes!$S$2:$S$17624, "&gt;="&amp;AE23, crashes!$S$2:$S$17624, "&lt;="&amp;AF23, crashes!$E$2:$E$17624, "="&amp;D23,  crashes!$R$2:$R$17624, "=Weekend", crashes!$N$2:$N$17624,"=B")</f>
        <v>0</v>
      </c>
      <c r="EA23" s="30">
        <f>COUNTIFS(crashes!$G$2:$G$17624,"&gt;="&amp;S23,crashes!$G$2:$G$17624,"&lt;"&amp;T23,crashes!$D$2:$D$17624,"="&amp;C23, crashes!$S$2:$S$17624, "&gt;="&amp;AE23, crashes!$S$2:$S$17624, "&lt;="&amp;AF23, crashes!$E$2:$E$17624, "="&amp;D23,  crashes!$R$2:$R$17624, "=Weekend", crashes!$N$2:$N$17624,"=C")</f>
        <v>0</v>
      </c>
      <c r="EB23" s="30">
        <f>COUNTIFS(crashes!$G$2:$G$17624,"&gt;="&amp;S23,crashes!$G$2:$G$17624,"&lt;"&amp;T23,crashes!$D$2:$D$17624,"="&amp;C23, crashes!$S$2:$S$17624, "&gt;="&amp;AE23, crashes!$S$2:$S$17624, "&lt;="&amp;AF23, crashes!$E$2:$E$17624, "="&amp;D23,  crashes!$R$2:$R$17624, "=Weekend", crashes!$N$2:$N$17624,"=ABC")</f>
        <v>0</v>
      </c>
      <c r="EC23" s="30">
        <f>COUNTIFS(crashes!$G$2:$G$17624,"&gt;="&amp;S23,crashes!$G$2:$G$17624,"&lt;"&amp;T23,crashes!$D$2:$D$17624,"="&amp;C23, crashes!$S$2:$S$17624, "&gt;="&amp;AE23, crashes!$S$2:$S$17624, "&lt;="&amp;AF23, crashes!$E$2:$E$17624, "="&amp;D23,  crashes!$R$2:$R$17624, "=Weekend", crashes!$N$2:$N$17624,"=O")</f>
        <v>0</v>
      </c>
      <c r="ED23" s="4">
        <f t="shared" si="5"/>
        <v>0</v>
      </c>
      <c r="EE23" s="4">
        <f t="shared" si="6"/>
        <v>0</v>
      </c>
      <c r="EF23" s="4">
        <f t="shared" si="7"/>
        <v>0</v>
      </c>
      <c r="EG23" s="4">
        <f t="shared" si="8"/>
        <v>0</v>
      </c>
      <c r="EH23" s="4">
        <f t="shared" si="9"/>
        <v>0</v>
      </c>
      <c r="EI23" s="50">
        <f t="shared" si="10"/>
        <v>0</v>
      </c>
      <c r="EJ23" s="4">
        <f t="shared" si="11"/>
        <v>0</v>
      </c>
      <c r="EK23" s="6"/>
      <c r="EL23" s="3">
        <v>2018</v>
      </c>
      <c r="EM23" s="3">
        <v>4.6919999999999993</v>
      </c>
      <c r="EN23" s="3">
        <v>1.247E-2</v>
      </c>
      <c r="EO23" s="3">
        <v>6.9499999999999996E-3</v>
      </c>
      <c r="EP23" s="3">
        <v>4.7299999999999998E-3</v>
      </c>
      <c r="EQ23" s="3">
        <v>4.1200000000000004E-3</v>
      </c>
      <c r="ER23" s="3">
        <v>5.6699999999999997E-3</v>
      </c>
      <c r="ES23" s="3">
        <v>1.618E-2</v>
      </c>
      <c r="ET23" s="3">
        <v>4.829E-2</v>
      </c>
      <c r="EU23" s="3">
        <v>8.0329999999999999E-2</v>
      </c>
      <c r="EV23" s="3">
        <v>7.986E-2</v>
      </c>
      <c r="EW23" s="3">
        <v>6.6100000000000006E-2</v>
      </c>
      <c r="EX23" s="3">
        <v>5.5219999999999998E-2</v>
      </c>
      <c r="EY23" s="3">
        <v>5.6329999999999998E-2</v>
      </c>
      <c r="EZ23" s="3">
        <v>5.8950000000000002E-2</v>
      </c>
      <c r="FA23" s="3">
        <v>6.3799999999999996E-2</v>
      </c>
      <c r="FB23" s="3">
        <v>6.6780000000000006E-2</v>
      </c>
      <c r="FC23" s="3">
        <v>6.7610000000000003E-2</v>
      </c>
      <c r="FD23" s="3">
        <v>5.883E-2</v>
      </c>
      <c r="FE23" s="3">
        <v>5.577E-2</v>
      </c>
      <c r="FF23" s="3">
        <v>5.7230000000000003E-2</v>
      </c>
      <c r="FG23" s="3">
        <v>5.4710000000000002E-2</v>
      </c>
      <c r="FH23" s="3">
        <v>4.5710000000000001E-2</v>
      </c>
      <c r="FI23" s="3">
        <v>4.1579999999999999E-2</v>
      </c>
      <c r="FJ23" s="3">
        <v>3.3700000000000001E-2</v>
      </c>
      <c r="FK23" s="3">
        <v>2.3630000000000002E-2</v>
      </c>
      <c r="FL23" s="3">
        <v>2018</v>
      </c>
      <c r="FM23" s="3">
        <v>4.6919999999999993</v>
      </c>
      <c r="FN23" s="3">
        <v>2018</v>
      </c>
      <c r="FO23" s="51">
        <v>4.6919999999999993</v>
      </c>
      <c r="FP23" s="51">
        <v>4.2770000000000001</v>
      </c>
      <c r="FQ23" s="51">
        <v>2.487E-2</v>
      </c>
      <c r="FR23" s="51">
        <v>1.7024999999999998E-2</v>
      </c>
      <c r="FS23" s="3">
        <v>1.4509999999999999E-2</v>
      </c>
      <c r="FT23" s="3">
        <v>1.3205000000000001E-2</v>
      </c>
      <c r="FU23" s="3">
        <v>7.1149999999999998E-3</v>
      </c>
      <c r="FV23" s="3">
        <v>7.28E-3</v>
      </c>
      <c r="FW23" s="3">
        <v>1.338E-2</v>
      </c>
      <c r="FX23" s="3">
        <v>1.839E-2</v>
      </c>
      <c r="FY23" s="3">
        <v>2.5160000000000002E-2</v>
      </c>
      <c r="FZ23" s="3">
        <v>3.3030000000000004E-2</v>
      </c>
      <c r="GA23" s="3">
        <v>4.2525E-2</v>
      </c>
      <c r="GB23" s="3">
        <v>4.727E-2</v>
      </c>
      <c r="GC23" s="3">
        <v>5.3625000000000006E-2</v>
      </c>
      <c r="GD23" s="3">
        <v>5.3845000000000004E-2</v>
      </c>
      <c r="GE23" s="3">
        <v>5.5410000000000001E-2</v>
      </c>
      <c r="GF23" s="3">
        <v>5.5834999999999996E-2</v>
      </c>
      <c r="GG23" s="3">
        <v>5.6239999999999998E-2</v>
      </c>
      <c r="GH23" s="3">
        <v>5.5434999999999998E-2</v>
      </c>
      <c r="GI23" s="3">
        <v>5.2835E-2</v>
      </c>
      <c r="GJ23" s="3">
        <v>4.7829999999999998E-2</v>
      </c>
      <c r="GK23" s="3">
        <v>4.2525E-2</v>
      </c>
      <c r="GL23" s="3">
        <v>3.9150000000000004E-2</v>
      </c>
      <c r="GM23" s="3">
        <v>3.422E-2</v>
      </c>
      <c r="GN23" s="3">
        <v>2.7324999999999999E-2</v>
      </c>
      <c r="GO23" s="22"/>
      <c r="GP23" s="4">
        <f>'Hours of Operation'!C$43</f>
        <v>0</v>
      </c>
      <c r="GQ23" s="4">
        <f>'Hours of Operation'!D$43</f>
        <v>0</v>
      </c>
      <c r="GR23" s="4">
        <f>'Hours of Operation'!E$43</f>
        <v>0</v>
      </c>
      <c r="GS23" s="4">
        <f>'Hours of Operation'!F$43</f>
        <v>0</v>
      </c>
      <c r="GT23" s="4">
        <f>'Hours of Operation'!G$43</f>
        <v>0</v>
      </c>
      <c r="GU23" s="4">
        <f>'Hours of Operation'!H$43</f>
        <v>0</v>
      </c>
      <c r="GV23" s="4">
        <f>'Hours of Operation'!I$43</f>
        <v>1</v>
      </c>
      <c r="GW23" s="4">
        <f>'Hours of Operation'!J$43</f>
        <v>1</v>
      </c>
      <c r="GX23" s="4">
        <f>'Hours of Operation'!K$43</f>
        <v>1</v>
      </c>
      <c r="GY23" s="4">
        <f>'Hours of Operation'!L$43</f>
        <v>1</v>
      </c>
      <c r="GZ23" s="4">
        <f>'Hours of Operation'!M$43</f>
        <v>0</v>
      </c>
      <c r="HA23" s="4">
        <f>'Hours of Operation'!N$43</f>
        <v>0</v>
      </c>
      <c r="HB23" s="4">
        <f>'Hours of Operation'!O$43</f>
        <v>0</v>
      </c>
      <c r="HC23" s="4">
        <f>'Hours of Operation'!P$43</f>
        <v>0</v>
      </c>
      <c r="HD23" s="4">
        <f>'Hours of Operation'!Q$43</f>
        <v>0</v>
      </c>
      <c r="HE23" s="4">
        <f>'Hours of Operation'!R$43</f>
        <v>0</v>
      </c>
      <c r="HF23" s="4">
        <f>'Hours of Operation'!S$43</f>
        <v>1</v>
      </c>
      <c r="HG23" s="4">
        <f>'Hours of Operation'!T$43</f>
        <v>1</v>
      </c>
      <c r="HH23" s="4">
        <f>'Hours of Operation'!U$43</f>
        <v>1</v>
      </c>
      <c r="HI23" s="4">
        <f>'Hours of Operation'!V$43</f>
        <v>0</v>
      </c>
      <c r="HJ23" s="4">
        <f>'Hours of Operation'!W$43</f>
        <v>0</v>
      </c>
      <c r="HK23" s="4">
        <f>'Hours of Operation'!X$43</f>
        <v>0</v>
      </c>
      <c r="HL23" s="4">
        <f>'Hours of Operation'!Y$43</f>
        <v>0</v>
      </c>
      <c r="HM23" s="4">
        <f>'Hours of Operation'!Z$43</f>
        <v>0</v>
      </c>
      <c r="HN23" s="4">
        <f>'Hours of Operation'!AA$43</f>
        <v>0</v>
      </c>
      <c r="HO23" s="4">
        <f>'Hours of Operation'!AB$43</f>
        <v>0</v>
      </c>
      <c r="HP23" s="4">
        <f>'Hours of Operation'!AC$43</f>
        <v>0</v>
      </c>
      <c r="HQ23" s="4">
        <f>'Hours of Operation'!AD$43</f>
        <v>0</v>
      </c>
      <c r="HR23" s="4">
        <f>'Hours of Operation'!AE$43</f>
        <v>0</v>
      </c>
      <c r="HS23" s="4">
        <f>'Hours of Operation'!AF$43</f>
        <v>0</v>
      </c>
      <c r="HT23" s="4">
        <f>'Hours of Operation'!AG$43</f>
        <v>0</v>
      </c>
      <c r="HU23" s="4">
        <f>'Hours of Operation'!AH$43</f>
        <v>0</v>
      </c>
      <c r="HV23" s="4">
        <f>'Hours of Operation'!AI$43</f>
        <v>0</v>
      </c>
      <c r="HW23" s="4">
        <f>'Hours of Operation'!AJ$43</f>
        <v>0</v>
      </c>
      <c r="HX23" s="4">
        <f>'Hours of Operation'!AK$43</f>
        <v>0</v>
      </c>
      <c r="HY23" s="4">
        <f>'Hours of Operation'!AL$43</f>
        <v>0</v>
      </c>
      <c r="HZ23" s="4">
        <f>'Hours of Operation'!AM$43</f>
        <v>0</v>
      </c>
      <c r="IA23" s="4">
        <f>'Hours of Operation'!AN$43</f>
        <v>0</v>
      </c>
      <c r="IB23" s="4">
        <f>'Hours of Operation'!AO$43</f>
        <v>0</v>
      </c>
      <c r="IC23" s="4">
        <f>'Hours of Operation'!AP$43</f>
        <v>0</v>
      </c>
      <c r="ID23" s="4">
        <f>'Hours of Operation'!AQ$43</f>
        <v>0</v>
      </c>
      <c r="IE23" s="4">
        <f>'Hours of Operation'!AR$43</f>
        <v>0</v>
      </c>
      <c r="IF23" s="4">
        <f>'Hours of Operation'!AS$43</f>
        <v>0</v>
      </c>
      <c r="IG23" s="4">
        <f>'Hours of Operation'!AT$43</f>
        <v>0</v>
      </c>
      <c r="IH23" s="4">
        <f>'Hours of Operation'!AU$43</f>
        <v>0</v>
      </c>
      <c r="II23" s="4">
        <f>'Hours of Operation'!AV$43</f>
        <v>0</v>
      </c>
      <c r="IJ23" s="4">
        <f>'Hours of Operation'!AW$43</f>
        <v>0</v>
      </c>
      <c r="IK23" s="4">
        <f>'Hours of Operation'!AX$43</f>
        <v>0</v>
      </c>
    </row>
    <row r="24" spans="1:245" s="4" customFormat="1" ht="12" customHeight="1" x14ac:dyDescent="0.2">
      <c r="A24" s="4" t="s">
        <v>66</v>
      </c>
      <c r="B24" s="4" t="s">
        <v>218</v>
      </c>
      <c r="C24" s="4">
        <v>400</v>
      </c>
      <c r="D24" s="4" t="s">
        <v>90</v>
      </c>
      <c r="E24" s="4" t="s">
        <v>192</v>
      </c>
      <c r="F24" s="4" t="s">
        <v>68</v>
      </c>
      <c r="G24" s="4">
        <v>4</v>
      </c>
      <c r="H24" s="4" t="s">
        <v>240</v>
      </c>
      <c r="I24" s="4">
        <v>0</v>
      </c>
      <c r="J24" s="4">
        <v>0</v>
      </c>
      <c r="L24" s="10">
        <v>42170</v>
      </c>
      <c r="M24" s="4" t="b">
        <v>0</v>
      </c>
      <c r="P24" s="4" t="s">
        <v>121</v>
      </c>
      <c r="Q24" s="4" t="s">
        <v>93</v>
      </c>
      <c r="R24" s="4" t="str">
        <f>Q25</f>
        <v>33°56'36.8984"N, 84°21'28.8843"W</v>
      </c>
      <c r="S24" s="4">
        <v>8.984</v>
      </c>
      <c r="T24" s="4">
        <v>9.0419999999999998</v>
      </c>
      <c r="U24" s="4">
        <v>1</v>
      </c>
      <c r="V24" s="10">
        <v>42704</v>
      </c>
      <c r="W24" s="11">
        <v>1</v>
      </c>
      <c r="X24" s="4">
        <v>5.7999999999999829E-2</v>
      </c>
      <c r="AC24" s="4" t="s">
        <v>186</v>
      </c>
      <c r="AE24" s="10">
        <v>42170</v>
      </c>
      <c r="AF24" s="10">
        <v>43465</v>
      </c>
      <c r="AG24" s="16"/>
      <c r="AH24" s="16"/>
      <c r="AI24" s="16"/>
      <c r="AJ24" s="16"/>
      <c r="AK24" s="16">
        <v>97000</v>
      </c>
      <c r="AL24" s="16">
        <v>58000</v>
      </c>
      <c r="AM24" s="16">
        <v>90500</v>
      </c>
      <c r="AN24" s="16">
        <v>84000</v>
      </c>
      <c r="AO24" s="4">
        <v>0.22900000000000001</v>
      </c>
      <c r="AP24" s="4">
        <v>24175</v>
      </c>
      <c r="AQ24" s="4">
        <v>5.7999999999999829E-2</v>
      </c>
      <c r="AR24" s="9">
        <v>11.961819276996515</v>
      </c>
      <c r="AS24" s="9">
        <v>12.8</v>
      </c>
      <c r="AT24" s="9">
        <v>7.5905419661451621</v>
      </c>
      <c r="AU24" s="9">
        <v>0</v>
      </c>
      <c r="AV24" s="9">
        <v>0</v>
      </c>
      <c r="AW24" s="4" t="b">
        <v>1</v>
      </c>
      <c r="AX24" s="4" t="b">
        <v>0</v>
      </c>
      <c r="AY24" s="4">
        <v>0</v>
      </c>
      <c r="AZ24" s="4">
        <v>306</v>
      </c>
      <c r="BA24" s="9">
        <v>303.30686748874041</v>
      </c>
      <c r="BB24" s="9">
        <v>1</v>
      </c>
      <c r="BC24" s="9">
        <v>16.689595567331637</v>
      </c>
      <c r="BD24" s="9">
        <v>2.9924922062568129</v>
      </c>
      <c r="BE24" s="9">
        <v>1.7676560682871665</v>
      </c>
      <c r="BF24" s="9" t="s">
        <v>216</v>
      </c>
      <c r="BG24" s="9">
        <v>8.1773926488833251</v>
      </c>
      <c r="BJ24" s="4" t="s">
        <v>167</v>
      </c>
      <c r="BK24" s="14"/>
      <c r="BL24" s="4">
        <v>0.36899999999999977</v>
      </c>
      <c r="BM24" s="16"/>
      <c r="BN24" s="16"/>
      <c r="BO24" s="16"/>
      <c r="BP24" s="16"/>
      <c r="BQ24" s="16">
        <v>460</v>
      </c>
      <c r="BR24" s="16">
        <v>470</v>
      </c>
      <c r="BS24" s="16">
        <v>14400</v>
      </c>
      <c r="BT24" s="16">
        <v>14600</v>
      </c>
      <c r="BU24" s="4">
        <v>5.8000000000000003E-2</v>
      </c>
      <c r="BV24" s="4">
        <v>2.9660000000000011</v>
      </c>
      <c r="BW24" s="16"/>
      <c r="BX24" s="16"/>
      <c r="BY24" s="16"/>
      <c r="BZ24" s="16"/>
      <c r="CA24" s="16">
        <v>13500</v>
      </c>
      <c r="CB24" s="16">
        <v>13800</v>
      </c>
      <c r="CC24" s="16">
        <v>15500</v>
      </c>
      <c r="CD24" s="16">
        <v>15700</v>
      </c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4">
        <v>0</v>
      </c>
      <c r="CV24" s="4">
        <v>2.5679999999999996</v>
      </c>
      <c r="CW24" s="4">
        <v>0</v>
      </c>
      <c r="CX24" s="4" t="s">
        <v>222</v>
      </c>
      <c r="CY24" s="4" t="s">
        <v>224</v>
      </c>
      <c r="CZ24" s="22"/>
      <c r="DA24" s="4">
        <v>0</v>
      </c>
      <c r="DB24" s="4">
        <v>0</v>
      </c>
      <c r="DC24" s="4">
        <v>0</v>
      </c>
      <c r="DD24" s="4">
        <v>0</v>
      </c>
      <c r="DE24" s="4">
        <v>200</v>
      </c>
      <c r="DF24" s="4">
        <v>366</v>
      </c>
      <c r="DG24" s="4">
        <v>365</v>
      </c>
      <c r="DH24" s="4">
        <v>365</v>
      </c>
      <c r="DI24" s="16">
        <f t="shared" si="0"/>
        <v>80494.212962962964</v>
      </c>
      <c r="DJ24" s="16">
        <f t="shared" si="1"/>
        <v>8371.1574074074069</v>
      </c>
      <c r="DK24" s="16">
        <f t="shared" si="2"/>
        <v>14767.592592592593</v>
      </c>
      <c r="DL24" s="16">
        <f t="shared" si="3"/>
        <v>0</v>
      </c>
      <c r="DM24" s="16">
        <f t="shared" si="4"/>
        <v>0</v>
      </c>
      <c r="DN24" s="22"/>
      <c r="DO24" s="4">
        <f>COUNTIFS(crashes!$G$2:$G$17624,"&gt;="&amp;S24,crashes!$G$2:$G$17624,"&lt;"&amp;T24,crashes!$D$2:$D$17624,"="&amp;C24, crashes!$S$2:$S$17624, "&gt;="&amp;AE24, crashes!$S$2:$S$17624, "&lt;="&amp;AF24, crashes!$E$2:$E$17624, "="&amp;D24 )</f>
        <v>6</v>
      </c>
      <c r="DP24" s="29">
        <f>COUNTIFS(crashes!$G$2:$G$17624,"&gt;="&amp;S24,crashes!$G$2:$G$17624,"&lt;"&amp;T24,crashes!$D$2:$D$17624,"="&amp;C24, crashes!$S$2:$S$17624, "&gt;="&amp;AE24, crashes!$S$2:$S$17624, "&lt;="&amp;AF24, crashes!$E$2:$E$17624, "="&amp;D24, crashes!$R$2:$R$17624, "=Weekday")</f>
        <v>5</v>
      </c>
      <c r="DQ24" s="29">
        <f>COUNTIFS(crashes!$G$2:$G$17624,"&gt;="&amp;S24,crashes!$G$2:$G$17624,"&lt;"&amp;T24,crashes!$D$2:$D$17624,"="&amp;C24, crashes!$S$2:$S$17624, "&gt;="&amp;AE24, crashes!$S$2:$S$17624, "&lt;="&amp;AF24, crashes!$E$2:$E$17624, "="&amp;D24, crashes!$R$2:$R$17624, "=Weekend")</f>
        <v>1</v>
      </c>
      <c r="DR24" s="30">
        <f>COUNTIFS(crashes!$G$2:$G$17624,"&gt;="&amp;S24,crashes!$G$2:$G$17624,"&lt;"&amp;T24,crashes!$D$2:$D$17624,"="&amp;C24, crashes!$S$2:$S$17624, "&gt;="&amp;AE24, crashes!$S$2:$S$17624, "&lt;="&amp;AF24, crashes!$E$2:$E$17624, "="&amp;D24,  crashes!$R$2:$R$17624, "=Weekday", crashes!$N$2:$N$17624,"=K")</f>
        <v>0</v>
      </c>
      <c r="DS24" s="30">
        <f>COUNTIFS(crashes!$G$2:$G$17624,"&gt;="&amp;S24,crashes!$G$2:$G$17624,"&lt;"&amp;T24,crashes!$D$2:$D$17624,"="&amp;C24, crashes!$S$2:$S$17624, "&gt;="&amp;AE24, crashes!$S$2:$S$17624, "&lt;="&amp;AF24, crashes!$E$2:$E$17624, "="&amp;D24,  crashes!$R$2:$R$17624, "=Weekday", crashes!$N$2:$N$17624,"=A")</f>
        <v>0</v>
      </c>
      <c r="DT24" s="30">
        <f>COUNTIFS(crashes!$G$2:$G$17624,"&gt;="&amp;S24,crashes!$G$2:$G$17624,"&lt;"&amp;T24,crashes!$D$2:$D$17624,"="&amp;C24, crashes!$S$2:$S$17624, "&gt;="&amp;AE24, crashes!$S$2:$S$17624, "&lt;="&amp;AF24, crashes!$E$2:$E$17624, "="&amp;D24,  crashes!$R$2:$R$17624, "=Weekday", crashes!$N$2:$N$17624,"=B")</f>
        <v>0</v>
      </c>
      <c r="DU24" s="30">
        <f>COUNTIFS(crashes!$G$2:$G$17624,"&gt;="&amp;S24,crashes!$G$2:$G$17624,"&lt;"&amp;T24,crashes!$D$2:$D$17624,"="&amp;C24, crashes!$S$2:$S$17624, "&gt;="&amp;AE24, crashes!$S$2:$S$17624, "&lt;="&amp;AF24, crashes!$E$2:$E$17624, "="&amp;D24,  crashes!$R$2:$R$17624, "=Weekday", crashes!$N$2:$N$17624,"=C")</f>
        <v>2</v>
      </c>
      <c r="DV24" s="30">
        <f>COUNTIFS(crashes!$G$2:$G$17624,"&gt;="&amp;S24,crashes!$G$2:$G$17624,"&lt;"&amp;T24,crashes!$D$2:$D$17624,"="&amp;C24, crashes!$S$2:$S$17624, "&gt;="&amp;AE24, crashes!$S$2:$S$17624, "&lt;="&amp;AF24, crashes!$E$2:$E$17624, "="&amp;D24,  crashes!$R$2:$R$17624, "=Weekday", crashes!$N$2:$N$17624,"=ABC")</f>
        <v>0</v>
      </c>
      <c r="DW24" s="30">
        <f>COUNTIFS(crashes!$G$2:$G$17624,"&gt;="&amp;S24,crashes!$G$2:$G$17624,"&lt;"&amp;T24,crashes!$D$2:$D$17624,"="&amp;C24, crashes!$S$2:$S$17624, "&gt;="&amp;AE24, crashes!$S$2:$S$17624, "&lt;="&amp;AF24, crashes!$E$2:$E$17624, "="&amp;D24,  crashes!$R$2:$R$17624, "=Weekday", crashes!$N$2:$N$17624,"=O")</f>
        <v>3</v>
      </c>
      <c r="DX24" s="30">
        <f>COUNTIFS(crashes!$G$2:$G$17624,"&gt;="&amp;S24,crashes!$G$2:$G$17624,"&lt;"&amp;T24,crashes!$D$2:$D$17624,"="&amp;C24, crashes!$S$2:$S$17624, "&gt;="&amp;AE24, crashes!$S$2:$S$17624, "&lt;="&amp;AF24, crashes!$E$2:$E$17624, "="&amp;D24,  crashes!$R$2:$R$17624, "=Weekend", crashes!$N$2:$N$17624,"=K")</f>
        <v>0</v>
      </c>
      <c r="DY24" s="30">
        <f>COUNTIFS(crashes!$G$2:$G$17624,"&gt;="&amp;S24,crashes!$G$2:$G$17624,"&lt;"&amp;T24,crashes!$D$2:$D$17624,"="&amp;C24, crashes!$S$2:$S$17624, "&gt;="&amp;AE24, crashes!$S$2:$S$17624, "&lt;="&amp;AF24, crashes!$E$2:$E$17624, "="&amp;D24,  crashes!$R$2:$R$17624, "=Weekend", crashes!$N$2:$N$17624,"=A")</f>
        <v>0</v>
      </c>
      <c r="DZ24" s="30">
        <f>COUNTIFS(crashes!$G$2:$G$17624,"&gt;="&amp;S24,crashes!$G$2:$G$17624,"&lt;"&amp;T24,crashes!$D$2:$D$17624,"="&amp;C24, crashes!$S$2:$S$17624, "&gt;="&amp;AE24, crashes!$S$2:$S$17624, "&lt;="&amp;AF24, crashes!$E$2:$E$17624, "="&amp;D24,  crashes!$R$2:$R$17624, "=Weekend", crashes!$N$2:$N$17624,"=B")</f>
        <v>0</v>
      </c>
      <c r="EA24" s="30">
        <f>COUNTIFS(crashes!$G$2:$G$17624,"&gt;="&amp;S24,crashes!$G$2:$G$17624,"&lt;"&amp;T24,crashes!$D$2:$D$17624,"="&amp;C24, crashes!$S$2:$S$17624, "&gt;="&amp;AE24, crashes!$S$2:$S$17624, "&lt;="&amp;AF24, crashes!$E$2:$E$17624, "="&amp;D24,  crashes!$R$2:$R$17624, "=Weekend", crashes!$N$2:$N$17624,"=C")</f>
        <v>1</v>
      </c>
      <c r="EB24" s="30">
        <f>COUNTIFS(crashes!$G$2:$G$17624,"&gt;="&amp;S24,crashes!$G$2:$G$17624,"&lt;"&amp;T24,crashes!$D$2:$D$17624,"="&amp;C24, crashes!$S$2:$S$17624, "&gt;="&amp;AE24, crashes!$S$2:$S$17624, "&lt;="&amp;AF24, crashes!$E$2:$E$17624, "="&amp;D24,  crashes!$R$2:$R$17624, "=Weekend", crashes!$N$2:$N$17624,"=ABC")</f>
        <v>0</v>
      </c>
      <c r="EC24" s="30">
        <f>COUNTIFS(crashes!$G$2:$G$17624,"&gt;="&amp;S24,crashes!$G$2:$G$17624,"&lt;"&amp;T24,crashes!$D$2:$D$17624,"="&amp;C24, crashes!$S$2:$S$17624, "&gt;="&amp;AE24, crashes!$S$2:$S$17624, "&lt;="&amp;AF24, crashes!$E$2:$E$17624, "="&amp;D24,  crashes!$R$2:$R$17624, "=Weekend", crashes!$N$2:$N$17624,"=O")</f>
        <v>0</v>
      </c>
      <c r="ED24" s="4">
        <f t="shared" si="5"/>
        <v>0</v>
      </c>
      <c r="EE24" s="4">
        <f t="shared" si="6"/>
        <v>0</v>
      </c>
      <c r="EF24" s="4">
        <f t="shared" si="7"/>
        <v>0</v>
      </c>
      <c r="EG24" s="4">
        <f t="shared" si="8"/>
        <v>3</v>
      </c>
      <c r="EH24" s="4">
        <f t="shared" si="9"/>
        <v>0</v>
      </c>
      <c r="EI24" s="50">
        <f t="shared" si="10"/>
        <v>3</v>
      </c>
      <c r="EJ24" s="4">
        <f t="shared" si="11"/>
        <v>3</v>
      </c>
      <c r="EK24" s="6"/>
      <c r="EL24" s="3">
        <v>2018</v>
      </c>
      <c r="EM24" s="3">
        <v>4.7069999999999999</v>
      </c>
      <c r="EN24" s="3">
        <v>1.247E-2</v>
      </c>
      <c r="EO24" s="3">
        <v>6.9499999999999996E-3</v>
      </c>
      <c r="EP24" s="3">
        <v>4.7299999999999998E-3</v>
      </c>
      <c r="EQ24" s="3">
        <v>4.1200000000000004E-3</v>
      </c>
      <c r="ER24" s="3">
        <v>5.6699999999999997E-3</v>
      </c>
      <c r="ES24" s="3">
        <v>1.618E-2</v>
      </c>
      <c r="ET24" s="3">
        <v>4.829E-2</v>
      </c>
      <c r="EU24" s="3">
        <v>8.0329999999999999E-2</v>
      </c>
      <c r="EV24" s="3">
        <v>7.986E-2</v>
      </c>
      <c r="EW24" s="3">
        <v>6.6100000000000006E-2</v>
      </c>
      <c r="EX24" s="3">
        <v>5.5219999999999998E-2</v>
      </c>
      <c r="EY24" s="3">
        <v>5.6329999999999998E-2</v>
      </c>
      <c r="EZ24" s="3">
        <v>5.8950000000000002E-2</v>
      </c>
      <c r="FA24" s="3">
        <v>6.3799999999999996E-2</v>
      </c>
      <c r="FB24" s="3">
        <v>6.6780000000000006E-2</v>
      </c>
      <c r="FC24" s="3">
        <v>6.7610000000000003E-2</v>
      </c>
      <c r="FD24" s="3">
        <v>5.883E-2</v>
      </c>
      <c r="FE24" s="3">
        <v>5.577E-2</v>
      </c>
      <c r="FF24" s="3">
        <v>5.7230000000000003E-2</v>
      </c>
      <c r="FG24" s="3">
        <v>5.4710000000000002E-2</v>
      </c>
      <c r="FH24" s="3">
        <v>4.5710000000000001E-2</v>
      </c>
      <c r="FI24" s="3">
        <v>4.1579999999999999E-2</v>
      </c>
      <c r="FJ24" s="3">
        <v>3.3700000000000001E-2</v>
      </c>
      <c r="FK24" s="3">
        <v>2.3630000000000002E-2</v>
      </c>
      <c r="FL24" s="3">
        <v>2018</v>
      </c>
      <c r="FM24" s="3">
        <v>4.7069999999999999</v>
      </c>
      <c r="FN24" s="3">
        <v>2018</v>
      </c>
      <c r="FO24" s="51">
        <v>4.7069999999999999</v>
      </c>
      <c r="FP24" s="51">
        <v>4.2770000000000001</v>
      </c>
      <c r="FQ24" s="51">
        <v>2.487E-2</v>
      </c>
      <c r="FR24" s="51">
        <v>1.7024999999999998E-2</v>
      </c>
      <c r="FS24" s="3">
        <v>1.4509999999999999E-2</v>
      </c>
      <c r="FT24" s="3">
        <v>1.3205000000000001E-2</v>
      </c>
      <c r="FU24" s="3">
        <v>7.1149999999999998E-3</v>
      </c>
      <c r="FV24" s="3">
        <v>7.28E-3</v>
      </c>
      <c r="FW24" s="3">
        <v>1.338E-2</v>
      </c>
      <c r="FX24" s="3">
        <v>1.839E-2</v>
      </c>
      <c r="FY24" s="3">
        <v>2.5160000000000002E-2</v>
      </c>
      <c r="FZ24" s="3">
        <v>3.3030000000000004E-2</v>
      </c>
      <c r="GA24" s="3">
        <v>4.2525E-2</v>
      </c>
      <c r="GB24" s="3">
        <v>4.727E-2</v>
      </c>
      <c r="GC24" s="3">
        <v>5.3625000000000006E-2</v>
      </c>
      <c r="GD24" s="3">
        <v>5.3845000000000004E-2</v>
      </c>
      <c r="GE24" s="3">
        <v>5.5410000000000001E-2</v>
      </c>
      <c r="GF24" s="3">
        <v>5.5834999999999996E-2</v>
      </c>
      <c r="GG24" s="3">
        <v>5.6239999999999998E-2</v>
      </c>
      <c r="GH24" s="3">
        <v>5.5434999999999998E-2</v>
      </c>
      <c r="GI24" s="3">
        <v>5.2835E-2</v>
      </c>
      <c r="GJ24" s="3">
        <v>4.7829999999999998E-2</v>
      </c>
      <c r="GK24" s="3">
        <v>4.2525E-2</v>
      </c>
      <c r="GL24" s="3">
        <v>3.9150000000000004E-2</v>
      </c>
      <c r="GM24" s="3">
        <v>3.422E-2</v>
      </c>
      <c r="GN24" s="3">
        <v>2.7324999999999999E-2</v>
      </c>
      <c r="GO24" s="22"/>
      <c r="GP24" s="4">
        <f>'Hours of Operation'!C$43</f>
        <v>0</v>
      </c>
      <c r="GQ24" s="4">
        <f>'Hours of Operation'!D$43</f>
        <v>0</v>
      </c>
      <c r="GR24" s="4">
        <f>'Hours of Operation'!E$43</f>
        <v>0</v>
      </c>
      <c r="GS24" s="4">
        <f>'Hours of Operation'!F$43</f>
        <v>0</v>
      </c>
      <c r="GT24" s="4">
        <f>'Hours of Operation'!G$43</f>
        <v>0</v>
      </c>
      <c r="GU24" s="4">
        <f>'Hours of Operation'!H$43</f>
        <v>0</v>
      </c>
      <c r="GV24" s="4">
        <f>'Hours of Operation'!I$43</f>
        <v>1</v>
      </c>
      <c r="GW24" s="4">
        <f>'Hours of Operation'!J$43</f>
        <v>1</v>
      </c>
      <c r="GX24" s="4">
        <f>'Hours of Operation'!K$43</f>
        <v>1</v>
      </c>
      <c r="GY24" s="4">
        <f>'Hours of Operation'!L$43</f>
        <v>1</v>
      </c>
      <c r="GZ24" s="4">
        <f>'Hours of Operation'!M$43</f>
        <v>0</v>
      </c>
      <c r="HA24" s="4">
        <f>'Hours of Operation'!N$43</f>
        <v>0</v>
      </c>
      <c r="HB24" s="4">
        <f>'Hours of Operation'!O$43</f>
        <v>0</v>
      </c>
      <c r="HC24" s="4">
        <f>'Hours of Operation'!P$43</f>
        <v>0</v>
      </c>
      <c r="HD24" s="4">
        <f>'Hours of Operation'!Q$43</f>
        <v>0</v>
      </c>
      <c r="HE24" s="4">
        <f>'Hours of Operation'!R$43</f>
        <v>0</v>
      </c>
      <c r="HF24" s="4">
        <f>'Hours of Operation'!S$43</f>
        <v>1</v>
      </c>
      <c r="HG24" s="4">
        <f>'Hours of Operation'!T$43</f>
        <v>1</v>
      </c>
      <c r="HH24" s="4">
        <f>'Hours of Operation'!U$43</f>
        <v>1</v>
      </c>
      <c r="HI24" s="4">
        <f>'Hours of Operation'!V$43</f>
        <v>0</v>
      </c>
      <c r="HJ24" s="4">
        <f>'Hours of Operation'!W$43</f>
        <v>0</v>
      </c>
      <c r="HK24" s="4">
        <f>'Hours of Operation'!X$43</f>
        <v>0</v>
      </c>
      <c r="HL24" s="4">
        <f>'Hours of Operation'!Y$43</f>
        <v>0</v>
      </c>
      <c r="HM24" s="4">
        <f>'Hours of Operation'!Z$43</f>
        <v>0</v>
      </c>
      <c r="HN24" s="4">
        <f>'Hours of Operation'!AA$43</f>
        <v>0</v>
      </c>
      <c r="HO24" s="4">
        <f>'Hours of Operation'!AB$43</f>
        <v>0</v>
      </c>
      <c r="HP24" s="4">
        <f>'Hours of Operation'!AC$43</f>
        <v>0</v>
      </c>
      <c r="HQ24" s="4">
        <f>'Hours of Operation'!AD$43</f>
        <v>0</v>
      </c>
      <c r="HR24" s="4">
        <f>'Hours of Operation'!AE$43</f>
        <v>0</v>
      </c>
      <c r="HS24" s="4">
        <f>'Hours of Operation'!AF$43</f>
        <v>0</v>
      </c>
      <c r="HT24" s="4">
        <f>'Hours of Operation'!AG$43</f>
        <v>0</v>
      </c>
      <c r="HU24" s="4">
        <f>'Hours of Operation'!AH$43</f>
        <v>0</v>
      </c>
      <c r="HV24" s="4">
        <f>'Hours of Operation'!AI$43</f>
        <v>0</v>
      </c>
      <c r="HW24" s="4">
        <f>'Hours of Operation'!AJ$43</f>
        <v>0</v>
      </c>
      <c r="HX24" s="4">
        <f>'Hours of Operation'!AK$43</f>
        <v>0</v>
      </c>
      <c r="HY24" s="4">
        <f>'Hours of Operation'!AL$43</f>
        <v>0</v>
      </c>
      <c r="HZ24" s="4">
        <f>'Hours of Operation'!AM$43</f>
        <v>0</v>
      </c>
      <c r="IA24" s="4">
        <f>'Hours of Operation'!AN$43</f>
        <v>0</v>
      </c>
      <c r="IB24" s="4">
        <f>'Hours of Operation'!AO$43</f>
        <v>0</v>
      </c>
      <c r="IC24" s="4">
        <f>'Hours of Operation'!AP$43</f>
        <v>0</v>
      </c>
      <c r="ID24" s="4">
        <f>'Hours of Operation'!AQ$43</f>
        <v>0</v>
      </c>
      <c r="IE24" s="4">
        <f>'Hours of Operation'!AR$43</f>
        <v>0</v>
      </c>
      <c r="IF24" s="4">
        <f>'Hours of Operation'!AS$43</f>
        <v>0</v>
      </c>
      <c r="IG24" s="4">
        <f>'Hours of Operation'!AT$43</f>
        <v>0</v>
      </c>
      <c r="IH24" s="4">
        <f>'Hours of Operation'!AU$43</f>
        <v>0</v>
      </c>
      <c r="II24" s="4">
        <f>'Hours of Operation'!AV$43</f>
        <v>0</v>
      </c>
      <c r="IJ24" s="4">
        <f>'Hours of Operation'!AW$43</f>
        <v>0</v>
      </c>
      <c r="IK24" s="4">
        <f>'Hours of Operation'!AX$43</f>
        <v>0</v>
      </c>
    </row>
    <row r="25" spans="1:245" s="4" customFormat="1" ht="12" customHeight="1" x14ac:dyDescent="0.2">
      <c r="A25" s="4" t="s">
        <v>66</v>
      </c>
      <c r="B25" s="4" t="s">
        <v>218</v>
      </c>
      <c r="C25" s="4">
        <v>400</v>
      </c>
      <c r="D25" s="4" t="s">
        <v>90</v>
      </c>
      <c r="E25" s="4" t="s">
        <v>192</v>
      </c>
      <c r="F25" s="4" t="s">
        <v>68</v>
      </c>
      <c r="G25" s="4">
        <v>4</v>
      </c>
      <c r="H25" s="4" t="s">
        <v>167</v>
      </c>
      <c r="I25" s="4">
        <v>0</v>
      </c>
      <c r="J25" s="4">
        <v>0</v>
      </c>
      <c r="L25" s="10">
        <v>42170</v>
      </c>
      <c r="M25" s="4" t="b">
        <v>0</v>
      </c>
      <c r="P25" s="4" t="s">
        <v>122</v>
      </c>
      <c r="Q25" s="4" t="s">
        <v>94</v>
      </c>
      <c r="R25" s="4" t="s">
        <v>144</v>
      </c>
      <c r="S25" s="4">
        <v>9.0419999999999998</v>
      </c>
      <c r="T25" s="4">
        <v>9.2129999999999992</v>
      </c>
      <c r="U25" s="4">
        <v>1</v>
      </c>
      <c r="V25" s="10">
        <v>42704</v>
      </c>
      <c r="W25" s="11">
        <v>1</v>
      </c>
      <c r="X25" s="4">
        <v>0.17099999999999937</v>
      </c>
      <c r="AC25" s="4" t="s">
        <v>187</v>
      </c>
      <c r="AE25" s="10">
        <v>42170</v>
      </c>
      <c r="AF25" s="10">
        <v>43465</v>
      </c>
      <c r="AG25" s="16"/>
      <c r="AH25" s="16"/>
      <c r="AI25" s="16"/>
      <c r="AJ25" s="16"/>
      <c r="AK25" s="16">
        <v>97000</v>
      </c>
      <c r="AL25" s="16">
        <v>58000</v>
      </c>
      <c r="AM25" s="16">
        <v>90500</v>
      </c>
      <c r="AN25" s="16">
        <v>84000</v>
      </c>
      <c r="AO25" s="4">
        <v>0.22900000000000001</v>
      </c>
      <c r="AP25" s="4">
        <v>24175</v>
      </c>
      <c r="AQ25" s="4">
        <v>0.17099999999999937</v>
      </c>
      <c r="AR25" s="9">
        <v>12.06111238310227</v>
      </c>
      <c r="AS25" s="9">
        <v>8.3092162874565556</v>
      </c>
      <c r="AT25" s="9">
        <v>7.3345933454499948</v>
      </c>
      <c r="AU25" s="9">
        <v>11.121439517930318</v>
      </c>
      <c r="AV25" s="9">
        <v>0</v>
      </c>
      <c r="AW25" s="4" t="b">
        <v>1</v>
      </c>
      <c r="AX25" s="4" t="b">
        <v>0</v>
      </c>
      <c r="AY25" s="4">
        <v>0</v>
      </c>
      <c r="AZ25" s="4">
        <v>903</v>
      </c>
      <c r="BA25" s="9">
        <v>0</v>
      </c>
      <c r="BB25" s="9">
        <v>0</v>
      </c>
      <c r="BC25" s="9">
        <v>16.675876825918479</v>
      </c>
      <c r="BD25" s="9">
        <v>3.6350048872870153</v>
      </c>
      <c r="BE25" s="9">
        <v>1.9974276935283102</v>
      </c>
      <c r="BF25" s="9" t="s">
        <v>216</v>
      </c>
      <c r="BG25" s="9">
        <v>8.2237137427508191</v>
      </c>
      <c r="BJ25" s="4" t="s">
        <v>167</v>
      </c>
      <c r="BK25" s="14"/>
      <c r="BL25" s="4">
        <v>0.4269999999999996</v>
      </c>
      <c r="BM25" s="16"/>
      <c r="BN25" s="16"/>
      <c r="BO25" s="16"/>
      <c r="BP25" s="16"/>
      <c r="BQ25" s="16">
        <v>460</v>
      </c>
      <c r="BR25" s="16">
        <v>470</v>
      </c>
      <c r="BS25" s="16">
        <v>14400</v>
      </c>
      <c r="BT25" s="16">
        <v>14600</v>
      </c>
      <c r="BU25" s="4">
        <v>9.4E-2</v>
      </c>
      <c r="BV25" s="4">
        <v>2.7950000000000017</v>
      </c>
      <c r="BW25" s="16"/>
      <c r="BX25" s="16"/>
      <c r="BY25" s="16"/>
      <c r="BZ25" s="16"/>
      <c r="CA25" s="16">
        <v>13500</v>
      </c>
      <c r="CB25" s="16">
        <v>13800</v>
      </c>
      <c r="CC25" s="16">
        <v>15500</v>
      </c>
      <c r="CD25" s="16">
        <v>15700</v>
      </c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4">
        <v>5.7999999999999829E-2</v>
      </c>
      <c r="CV25" s="4">
        <v>2.3970000000000002</v>
      </c>
      <c r="CW25" s="4">
        <v>0</v>
      </c>
      <c r="CX25" s="4" t="s">
        <v>222</v>
      </c>
      <c r="CY25" s="4" t="s">
        <v>224</v>
      </c>
      <c r="CZ25" s="22"/>
      <c r="DA25" s="4">
        <v>0</v>
      </c>
      <c r="DB25" s="4">
        <v>0</v>
      </c>
      <c r="DC25" s="4">
        <v>0</v>
      </c>
      <c r="DD25" s="4">
        <v>0</v>
      </c>
      <c r="DE25" s="4">
        <v>200</v>
      </c>
      <c r="DF25" s="4">
        <v>366</v>
      </c>
      <c r="DG25" s="4">
        <v>365</v>
      </c>
      <c r="DH25" s="4">
        <v>365</v>
      </c>
      <c r="DI25" s="16">
        <f t="shared" si="0"/>
        <v>80494.212962962964</v>
      </c>
      <c r="DJ25" s="16">
        <f t="shared" si="1"/>
        <v>8371.1574074074069</v>
      </c>
      <c r="DK25" s="16">
        <f t="shared" si="2"/>
        <v>14767.592592592593</v>
      </c>
      <c r="DL25" s="16">
        <f t="shared" si="3"/>
        <v>0</v>
      </c>
      <c r="DM25" s="16">
        <f t="shared" si="4"/>
        <v>0</v>
      </c>
      <c r="DN25" s="22"/>
      <c r="DO25" s="4">
        <f>COUNTIFS(crashes!$G$2:$G$17624,"&gt;="&amp;S25,crashes!$G$2:$G$17624,"&lt;"&amp;T25,crashes!$D$2:$D$17624,"="&amp;C25, crashes!$S$2:$S$17624, "&gt;="&amp;AE25, crashes!$S$2:$S$17624, "&lt;="&amp;AF25, crashes!$E$2:$E$17624, "="&amp;D25 )</f>
        <v>46</v>
      </c>
      <c r="DP25" s="29">
        <f>COUNTIFS(crashes!$G$2:$G$17624,"&gt;="&amp;S25,crashes!$G$2:$G$17624,"&lt;"&amp;T25,crashes!$D$2:$D$17624,"="&amp;C25, crashes!$S$2:$S$17624, "&gt;="&amp;AE25, crashes!$S$2:$S$17624, "&lt;="&amp;AF25, crashes!$E$2:$E$17624, "="&amp;D25, crashes!$R$2:$R$17624, "=Weekday")</f>
        <v>41</v>
      </c>
      <c r="DQ25" s="29">
        <f>COUNTIFS(crashes!$G$2:$G$17624,"&gt;="&amp;S25,crashes!$G$2:$G$17624,"&lt;"&amp;T25,crashes!$D$2:$D$17624,"="&amp;C25, crashes!$S$2:$S$17624, "&gt;="&amp;AE25, crashes!$S$2:$S$17624, "&lt;="&amp;AF25, crashes!$E$2:$E$17624, "="&amp;D25, crashes!$R$2:$R$17624, "=Weekend")</f>
        <v>5</v>
      </c>
      <c r="DR25" s="30">
        <f>COUNTIFS(crashes!$G$2:$G$17624,"&gt;="&amp;S25,crashes!$G$2:$G$17624,"&lt;"&amp;T25,crashes!$D$2:$D$17624,"="&amp;C25, crashes!$S$2:$S$17624, "&gt;="&amp;AE25, crashes!$S$2:$S$17624, "&lt;="&amp;AF25, crashes!$E$2:$E$17624, "="&amp;D25,  crashes!$R$2:$R$17624, "=Weekday", crashes!$N$2:$N$17624,"=K")</f>
        <v>0</v>
      </c>
      <c r="DS25" s="30">
        <f>COUNTIFS(crashes!$G$2:$G$17624,"&gt;="&amp;S25,crashes!$G$2:$G$17624,"&lt;"&amp;T25,crashes!$D$2:$D$17624,"="&amp;C25, crashes!$S$2:$S$17624, "&gt;="&amp;AE25, crashes!$S$2:$S$17624, "&lt;="&amp;AF25, crashes!$E$2:$E$17624, "="&amp;D25,  crashes!$R$2:$R$17624, "=Weekday", crashes!$N$2:$N$17624,"=A")</f>
        <v>0</v>
      </c>
      <c r="DT25" s="30">
        <f>COUNTIFS(crashes!$G$2:$G$17624,"&gt;="&amp;S25,crashes!$G$2:$G$17624,"&lt;"&amp;T25,crashes!$D$2:$D$17624,"="&amp;C25, crashes!$S$2:$S$17624, "&gt;="&amp;AE25, crashes!$S$2:$S$17624, "&lt;="&amp;AF25, crashes!$E$2:$E$17624, "="&amp;D25,  crashes!$R$2:$R$17624, "=Weekday", crashes!$N$2:$N$17624,"=B")</f>
        <v>0</v>
      </c>
      <c r="DU25" s="30">
        <f>COUNTIFS(crashes!$G$2:$G$17624,"&gt;="&amp;S25,crashes!$G$2:$G$17624,"&lt;"&amp;T25,crashes!$D$2:$D$17624,"="&amp;C25, crashes!$S$2:$S$17624, "&gt;="&amp;AE25, crashes!$S$2:$S$17624, "&lt;="&amp;AF25, crashes!$E$2:$E$17624, "="&amp;D25,  crashes!$R$2:$R$17624, "=Weekday", crashes!$N$2:$N$17624,"=C")</f>
        <v>14</v>
      </c>
      <c r="DV25" s="30">
        <f>COUNTIFS(crashes!$G$2:$G$17624,"&gt;="&amp;S25,crashes!$G$2:$G$17624,"&lt;"&amp;T25,crashes!$D$2:$D$17624,"="&amp;C25, crashes!$S$2:$S$17624, "&gt;="&amp;AE25, crashes!$S$2:$S$17624, "&lt;="&amp;AF25, crashes!$E$2:$E$17624, "="&amp;D25,  crashes!$R$2:$R$17624, "=Weekday", crashes!$N$2:$N$17624,"=ABC")</f>
        <v>0</v>
      </c>
      <c r="DW25" s="30">
        <f>COUNTIFS(crashes!$G$2:$G$17624,"&gt;="&amp;S25,crashes!$G$2:$G$17624,"&lt;"&amp;T25,crashes!$D$2:$D$17624,"="&amp;C25, crashes!$S$2:$S$17624, "&gt;="&amp;AE25, crashes!$S$2:$S$17624, "&lt;="&amp;AF25, crashes!$E$2:$E$17624, "="&amp;D25,  crashes!$R$2:$R$17624, "=Weekday", crashes!$N$2:$N$17624,"=O")</f>
        <v>27</v>
      </c>
      <c r="DX25" s="30">
        <f>COUNTIFS(crashes!$G$2:$G$17624,"&gt;="&amp;S25,crashes!$G$2:$G$17624,"&lt;"&amp;T25,crashes!$D$2:$D$17624,"="&amp;C25, crashes!$S$2:$S$17624, "&gt;="&amp;AE25, crashes!$S$2:$S$17624, "&lt;="&amp;AF25, crashes!$E$2:$E$17624, "="&amp;D25,  crashes!$R$2:$R$17624, "=Weekend", crashes!$N$2:$N$17624,"=K")</f>
        <v>0</v>
      </c>
      <c r="DY25" s="30">
        <f>COUNTIFS(crashes!$G$2:$G$17624,"&gt;="&amp;S25,crashes!$G$2:$G$17624,"&lt;"&amp;T25,crashes!$D$2:$D$17624,"="&amp;C25, crashes!$S$2:$S$17624, "&gt;="&amp;AE25, crashes!$S$2:$S$17624, "&lt;="&amp;AF25, crashes!$E$2:$E$17624, "="&amp;D25,  crashes!$R$2:$R$17624, "=Weekend", crashes!$N$2:$N$17624,"=A")</f>
        <v>0</v>
      </c>
      <c r="DZ25" s="30">
        <f>COUNTIFS(crashes!$G$2:$G$17624,"&gt;="&amp;S25,crashes!$G$2:$G$17624,"&lt;"&amp;T25,crashes!$D$2:$D$17624,"="&amp;C25, crashes!$S$2:$S$17624, "&gt;="&amp;AE25, crashes!$S$2:$S$17624, "&lt;="&amp;AF25, crashes!$E$2:$E$17624, "="&amp;D25,  crashes!$R$2:$R$17624, "=Weekend", crashes!$N$2:$N$17624,"=B")</f>
        <v>2</v>
      </c>
      <c r="EA25" s="30">
        <f>COUNTIFS(crashes!$G$2:$G$17624,"&gt;="&amp;S25,crashes!$G$2:$G$17624,"&lt;"&amp;T25,crashes!$D$2:$D$17624,"="&amp;C25, crashes!$S$2:$S$17624, "&gt;="&amp;AE25, crashes!$S$2:$S$17624, "&lt;="&amp;AF25, crashes!$E$2:$E$17624, "="&amp;D25,  crashes!$R$2:$R$17624, "=Weekend", crashes!$N$2:$N$17624,"=C")</f>
        <v>1</v>
      </c>
      <c r="EB25" s="30">
        <f>COUNTIFS(crashes!$G$2:$G$17624,"&gt;="&amp;S25,crashes!$G$2:$G$17624,"&lt;"&amp;T25,crashes!$D$2:$D$17624,"="&amp;C25, crashes!$S$2:$S$17624, "&gt;="&amp;AE25, crashes!$S$2:$S$17624, "&lt;="&amp;AF25, crashes!$E$2:$E$17624, "="&amp;D25,  crashes!$R$2:$R$17624, "=Weekend", crashes!$N$2:$N$17624,"=ABC")</f>
        <v>0</v>
      </c>
      <c r="EC25" s="30">
        <f>COUNTIFS(crashes!$G$2:$G$17624,"&gt;="&amp;S25,crashes!$G$2:$G$17624,"&lt;"&amp;T25,crashes!$D$2:$D$17624,"="&amp;C25, crashes!$S$2:$S$17624, "&gt;="&amp;AE25, crashes!$S$2:$S$17624, "&lt;="&amp;AF25, crashes!$E$2:$E$17624, "="&amp;D25,  crashes!$R$2:$R$17624, "=Weekend", crashes!$N$2:$N$17624,"=O")</f>
        <v>2</v>
      </c>
      <c r="ED25" s="4">
        <f t="shared" si="5"/>
        <v>0</v>
      </c>
      <c r="EE25" s="4">
        <f t="shared" si="6"/>
        <v>0</v>
      </c>
      <c r="EF25" s="4">
        <f t="shared" si="7"/>
        <v>2</v>
      </c>
      <c r="EG25" s="4">
        <f t="shared" si="8"/>
        <v>15</v>
      </c>
      <c r="EH25" s="4">
        <f t="shared" si="9"/>
        <v>0</v>
      </c>
      <c r="EI25" s="50">
        <f t="shared" si="10"/>
        <v>17</v>
      </c>
      <c r="EJ25" s="4">
        <f t="shared" si="11"/>
        <v>29</v>
      </c>
      <c r="EK25" s="6"/>
      <c r="EL25" s="3">
        <v>2018</v>
      </c>
      <c r="EM25" s="3">
        <v>4.7649999999999997</v>
      </c>
      <c r="EN25" s="3">
        <v>1.247E-2</v>
      </c>
      <c r="EO25" s="3">
        <v>6.9499999999999996E-3</v>
      </c>
      <c r="EP25" s="3">
        <v>4.7299999999999998E-3</v>
      </c>
      <c r="EQ25" s="3">
        <v>4.1200000000000004E-3</v>
      </c>
      <c r="ER25" s="3">
        <v>5.6699999999999997E-3</v>
      </c>
      <c r="ES25" s="3">
        <v>1.618E-2</v>
      </c>
      <c r="ET25" s="3">
        <v>4.829E-2</v>
      </c>
      <c r="EU25" s="3">
        <v>8.0329999999999999E-2</v>
      </c>
      <c r="EV25" s="3">
        <v>7.986E-2</v>
      </c>
      <c r="EW25" s="3">
        <v>6.6100000000000006E-2</v>
      </c>
      <c r="EX25" s="3">
        <v>5.5219999999999998E-2</v>
      </c>
      <c r="EY25" s="3">
        <v>5.6329999999999998E-2</v>
      </c>
      <c r="EZ25" s="3">
        <v>5.8950000000000002E-2</v>
      </c>
      <c r="FA25" s="3">
        <v>6.3799999999999996E-2</v>
      </c>
      <c r="FB25" s="3">
        <v>6.6780000000000006E-2</v>
      </c>
      <c r="FC25" s="3">
        <v>6.7610000000000003E-2</v>
      </c>
      <c r="FD25" s="3">
        <v>5.883E-2</v>
      </c>
      <c r="FE25" s="3">
        <v>5.577E-2</v>
      </c>
      <c r="FF25" s="3">
        <v>5.7230000000000003E-2</v>
      </c>
      <c r="FG25" s="3">
        <v>5.4710000000000002E-2</v>
      </c>
      <c r="FH25" s="3">
        <v>4.5710000000000001E-2</v>
      </c>
      <c r="FI25" s="3">
        <v>4.1579999999999999E-2</v>
      </c>
      <c r="FJ25" s="3">
        <v>3.3700000000000001E-2</v>
      </c>
      <c r="FK25" s="3">
        <v>2.3630000000000002E-2</v>
      </c>
      <c r="FL25" s="3">
        <v>2018</v>
      </c>
      <c r="FM25" s="3">
        <v>4.7649999999999997</v>
      </c>
      <c r="FN25" s="3">
        <v>2018</v>
      </c>
      <c r="FO25" s="51">
        <v>4.7649999999999997</v>
      </c>
      <c r="FP25" s="51">
        <v>4.2770000000000001</v>
      </c>
      <c r="FQ25" s="51">
        <v>2.487E-2</v>
      </c>
      <c r="FR25" s="51">
        <v>1.7024999999999998E-2</v>
      </c>
      <c r="FS25" s="3">
        <v>1.4509999999999999E-2</v>
      </c>
      <c r="FT25" s="3">
        <v>1.3205000000000001E-2</v>
      </c>
      <c r="FU25" s="3">
        <v>7.1149999999999998E-3</v>
      </c>
      <c r="FV25" s="3">
        <v>7.28E-3</v>
      </c>
      <c r="FW25" s="3">
        <v>1.338E-2</v>
      </c>
      <c r="FX25" s="3">
        <v>1.839E-2</v>
      </c>
      <c r="FY25" s="3">
        <v>2.5160000000000002E-2</v>
      </c>
      <c r="FZ25" s="3">
        <v>3.3030000000000004E-2</v>
      </c>
      <c r="GA25" s="3">
        <v>4.2525E-2</v>
      </c>
      <c r="GB25" s="3">
        <v>4.727E-2</v>
      </c>
      <c r="GC25" s="3">
        <v>5.3625000000000006E-2</v>
      </c>
      <c r="GD25" s="3">
        <v>5.3845000000000004E-2</v>
      </c>
      <c r="GE25" s="3">
        <v>5.5410000000000001E-2</v>
      </c>
      <c r="GF25" s="3">
        <v>5.5834999999999996E-2</v>
      </c>
      <c r="GG25" s="3">
        <v>5.6239999999999998E-2</v>
      </c>
      <c r="GH25" s="3">
        <v>5.5434999999999998E-2</v>
      </c>
      <c r="GI25" s="3">
        <v>5.2835E-2</v>
      </c>
      <c r="GJ25" s="3">
        <v>4.7829999999999998E-2</v>
      </c>
      <c r="GK25" s="3">
        <v>4.2525E-2</v>
      </c>
      <c r="GL25" s="3">
        <v>3.9150000000000004E-2</v>
      </c>
      <c r="GM25" s="3">
        <v>3.422E-2</v>
      </c>
      <c r="GN25" s="3">
        <v>2.7324999999999999E-2</v>
      </c>
      <c r="GO25" s="22"/>
      <c r="GP25" s="4">
        <f>'Hours of Operation'!C$43</f>
        <v>0</v>
      </c>
      <c r="GQ25" s="4">
        <f>'Hours of Operation'!D$43</f>
        <v>0</v>
      </c>
      <c r="GR25" s="4">
        <f>'Hours of Operation'!E$43</f>
        <v>0</v>
      </c>
      <c r="GS25" s="4">
        <f>'Hours of Operation'!F$43</f>
        <v>0</v>
      </c>
      <c r="GT25" s="4">
        <f>'Hours of Operation'!G$43</f>
        <v>0</v>
      </c>
      <c r="GU25" s="4">
        <f>'Hours of Operation'!H$43</f>
        <v>0</v>
      </c>
      <c r="GV25" s="4">
        <f>'Hours of Operation'!I$43</f>
        <v>1</v>
      </c>
      <c r="GW25" s="4">
        <f>'Hours of Operation'!J$43</f>
        <v>1</v>
      </c>
      <c r="GX25" s="4">
        <f>'Hours of Operation'!K$43</f>
        <v>1</v>
      </c>
      <c r="GY25" s="4">
        <f>'Hours of Operation'!L$43</f>
        <v>1</v>
      </c>
      <c r="GZ25" s="4">
        <f>'Hours of Operation'!M$43</f>
        <v>0</v>
      </c>
      <c r="HA25" s="4">
        <f>'Hours of Operation'!N$43</f>
        <v>0</v>
      </c>
      <c r="HB25" s="4">
        <f>'Hours of Operation'!O$43</f>
        <v>0</v>
      </c>
      <c r="HC25" s="4">
        <f>'Hours of Operation'!P$43</f>
        <v>0</v>
      </c>
      <c r="HD25" s="4">
        <f>'Hours of Operation'!Q$43</f>
        <v>0</v>
      </c>
      <c r="HE25" s="4">
        <f>'Hours of Operation'!R$43</f>
        <v>0</v>
      </c>
      <c r="HF25" s="4">
        <f>'Hours of Operation'!S$43</f>
        <v>1</v>
      </c>
      <c r="HG25" s="4">
        <f>'Hours of Operation'!T$43</f>
        <v>1</v>
      </c>
      <c r="HH25" s="4">
        <f>'Hours of Operation'!U$43</f>
        <v>1</v>
      </c>
      <c r="HI25" s="4">
        <f>'Hours of Operation'!V$43</f>
        <v>0</v>
      </c>
      <c r="HJ25" s="4">
        <f>'Hours of Operation'!W$43</f>
        <v>0</v>
      </c>
      <c r="HK25" s="4">
        <f>'Hours of Operation'!X$43</f>
        <v>0</v>
      </c>
      <c r="HL25" s="4">
        <f>'Hours of Operation'!Y$43</f>
        <v>0</v>
      </c>
      <c r="HM25" s="4">
        <f>'Hours of Operation'!Z$43</f>
        <v>0</v>
      </c>
      <c r="HN25" s="4">
        <f>'Hours of Operation'!AA$43</f>
        <v>0</v>
      </c>
      <c r="HO25" s="4">
        <f>'Hours of Operation'!AB$43</f>
        <v>0</v>
      </c>
      <c r="HP25" s="4">
        <f>'Hours of Operation'!AC$43</f>
        <v>0</v>
      </c>
      <c r="HQ25" s="4">
        <f>'Hours of Operation'!AD$43</f>
        <v>0</v>
      </c>
      <c r="HR25" s="4">
        <f>'Hours of Operation'!AE$43</f>
        <v>0</v>
      </c>
      <c r="HS25" s="4">
        <f>'Hours of Operation'!AF$43</f>
        <v>0</v>
      </c>
      <c r="HT25" s="4">
        <f>'Hours of Operation'!AG$43</f>
        <v>0</v>
      </c>
      <c r="HU25" s="4">
        <f>'Hours of Operation'!AH$43</f>
        <v>0</v>
      </c>
      <c r="HV25" s="4">
        <f>'Hours of Operation'!AI$43</f>
        <v>0</v>
      </c>
      <c r="HW25" s="4">
        <f>'Hours of Operation'!AJ$43</f>
        <v>0</v>
      </c>
      <c r="HX25" s="4">
        <f>'Hours of Operation'!AK$43</f>
        <v>0</v>
      </c>
      <c r="HY25" s="4">
        <f>'Hours of Operation'!AL$43</f>
        <v>0</v>
      </c>
      <c r="HZ25" s="4">
        <f>'Hours of Operation'!AM$43</f>
        <v>0</v>
      </c>
      <c r="IA25" s="4">
        <f>'Hours of Operation'!AN$43</f>
        <v>0</v>
      </c>
      <c r="IB25" s="4">
        <f>'Hours of Operation'!AO$43</f>
        <v>0</v>
      </c>
      <c r="IC25" s="4">
        <f>'Hours of Operation'!AP$43</f>
        <v>0</v>
      </c>
      <c r="ID25" s="4">
        <f>'Hours of Operation'!AQ$43</f>
        <v>0</v>
      </c>
      <c r="IE25" s="4">
        <f>'Hours of Operation'!AR$43</f>
        <v>0</v>
      </c>
      <c r="IF25" s="4">
        <f>'Hours of Operation'!AS$43</f>
        <v>0</v>
      </c>
      <c r="IG25" s="4">
        <f>'Hours of Operation'!AT$43</f>
        <v>0</v>
      </c>
      <c r="IH25" s="4">
        <f>'Hours of Operation'!AU$43</f>
        <v>0</v>
      </c>
      <c r="II25" s="4">
        <f>'Hours of Operation'!AV$43</f>
        <v>0</v>
      </c>
      <c r="IJ25" s="4">
        <f>'Hours of Operation'!AW$43</f>
        <v>0</v>
      </c>
      <c r="IK25" s="4">
        <f>'Hours of Operation'!AX$43</f>
        <v>0</v>
      </c>
    </row>
    <row r="26" spans="1:245" s="4" customFormat="1" ht="12" customHeight="1" x14ac:dyDescent="0.2">
      <c r="A26" s="4" t="s">
        <v>66</v>
      </c>
      <c r="B26" s="4" t="s">
        <v>218</v>
      </c>
      <c r="C26" s="4">
        <v>400</v>
      </c>
      <c r="D26" s="4" t="s">
        <v>90</v>
      </c>
      <c r="E26" s="4" t="s">
        <v>92</v>
      </c>
      <c r="F26" s="4" t="s">
        <v>68</v>
      </c>
      <c r="G26" s="4">
        <v>4</v>
      </c>
      <c r="H26" s="4" t="s">
        <v>167</v>
      </c>
      <c r="I26" s="4">
        <v>0</v>
      </c>
      <c r="J26" s="4">
        <v>0</v>
      </c>
      <c r="L26" s="10">
        <v>42170</v>
      </c>
      <c r="M26" s="4" t="b">
        <v>0</v>
      </c>
      <c r="P26" s="4" t="s">
        <v>123</v>
      </c>
      <c r="Q26" s="4" t="s">
        <v>144</v>
      </c>
      <c r="R26" s="4" t="s">
        <v>95</v>
      </c>
      <c r="S26" s="4">
        <v>9.2129999999999992</v>
      </c>
      <c r="T26" s="4">
        <v>9.4740000000000002</v>
      </c>
      <c r="U26" s="4">
        <v>1</v>
      </c>
      <c r="V26" s="10">
        <v>42704</v>
      </c>
      <c r="W26" s="11">
        <v>1</v>
      </c>
      <c r="X26" s="4">
        <v>0.26100000000000101</v>
      </c>
      <c r="AE26" s="10">
        <v>42170</v>
      </c>
      <c r="AF26" s="10">
        <v>43465</v>
      </c>
      <c r="AG26" s="16"/>
      <c r="AH26" s="16"/>
      <c r="AI26" s="16"/>
      <c r="AJ26" s="16"/>
      <c r="AK26" s="16">
        <v>97000</v>
      </c>
      <c r="AL26" s="16">
        <v>58000</v>
      </c>
      <c r="AM26" s="16">
        <v>90500</v>
      </c>
      <c r="AN26" s="16">
        <v>84000</v>
      </c>
      <c r="AR26" s="9">
        <v>12.072968869387786</v>
      </c>
      <c r="AS26" s="9">
        <v>1.4072548598706334</v>
      </c>
      <c r="AT26" s="9">
        <v>7.3064074691225809</v>
      </c>
      <c r="AU26" s="9">
        <v>10.370625991587902</v>
      </c>
      <c r="AV26" s="9">
        <v>0</v>
      </c>
      <c r="AW26" s="4" t="b">
        <v>1</v>
      </c>
      <c r="AX26" s="4" t="b">
        <v>0</v>
      </c>
      <c r="AY26" s="4">
        <v>0</v>
      </c>
      <c r="AZ26" s="4">
        <v>1378</v>
      </c>
      <c r="BA26" s="9">
        <v>220.4440853362139</v>
      </c>
      <c r="BB26" s="9">
        <v>1</v>
      </c>
      <c r="BC26" s="9">
        <v>17.100446532223739</v>
      </c>
      <c r="BD26" s="9">
        <v>4.0052951018890601</v>
      </c>
      <c r="BE26" s="9">
        <v>2.263128887454088</v>
      </c>
      <c r="BF26" s="9" t="s">
        <v>216</v>
      </c>
      <c r="BG26" s="9">
        <v>8.2846995097119205</v>
      </c>
      <c r="BJ26" s="4" t="s">
        <v>167</v>
      </c>
      <c r="BK26" s="14"/>
      <c r="BL26" s="4">
        <v>0.61599999999999966</v>
      </c>
      <c r="BM26" s="16"/>
      <c r="BN26" s="16"/>
      <c r="BO26" s="16"/>
      <c r="BP26" s="16"/>
      <c r="BQ26" s="16">
        <v>460</v>
      </c>
      <c r="BR26" s="16">
        <v>470</v>
      </c>
      <c r="BS26" s="16">
        <v>14400</v>
      </c>
      <c r="BT26" s="16">
        <v>14600</v>
      </c>
      <c r="BV26" s="4">
        <v>2.5340000000000007</v>
      </c>
      <c r="BW26" s="16"/>
      <c r="BX26" s="16"/>
      <c r="BY26" s="16"/>
      <c r="BZ26" s="16"/>
      <c r="CA26" s="16">
        <v>13500</v>
      </c>
      <c r="CB26" s="16">
        <v>13800</v>
      </c>
      <c r="CC26" s="16">
        <v>15500</v>
      </c>
      <c r="CD26" s="16">
        <v>15700</v>
      </c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4">
        <v>0.2289999999999992</v>
      </c>
      <c r="CV26" s="4">
        <v>2.1359999999999992</v>
      </c>
      <c r="CW26" s="4">
        <v>0</v>
      </c>
      <c r="CX26" s="4" t="s">
        <v>222</v>
      </c>
      <c r="CY26" s="4" t="s">
        <v>224</v>
      </c>
      <c r="CZ26" s="22"/>
      <c r="DA26" s="4">
        <v>0</v>
      </c>
      <c r="DB26" s="4">
        <v>0</v>
      </c>
      <c r="DC26" s="4">
        <v>0</v>
      </c>
      <c r="DD26" s="4">
        <v>0</v>
      </c>
      <c r="DE26" s="4">
        <v>200</v>
      </c>
      <c r="DF26" s="4">
        <v>366</v>
      </c>
      <c r="DG26" s="4">
        <v>365</v>
      </c>
      <c r="DH26" s="4">
        <v>365</v>
      </c>
      <c r="DI26" s="16">
        <f t="shared" si="0"/>
        <v>80494.212962962964</v>
      </c>
      <c r="DJ26" s="16">
        <f t="shared" si="1"/>
        <v>8371.1574074074069</v>
      </c>
      <c r="DK26" s="16">
        <f t="shared" si="2"/>
        <v>14767.592592592593</v>
      </c>
      <c r="DL26" s="16">
        <f t="shared" si="3"/>
        <v>0</v>
      </c>
      <c r="DM26" s="16">
        <f t="shared" si="4"/>
        <v>0</v>
      </c>
      <c r="DN26" s="22"/>
      <c r="DO26" s="4">
        <f>COUNTIFS(crashes!$G$2:$G$17624,"&gt;="&amp;S26,crashes!$G$2:$G$17624,"&lt;"&amp;T26,crashes!$D$2:$D$17624,"="&amp;C26, crashes!$S$2:$S$17624, "&gt;="&amp;AE26, crashes!$S$2:$S$17624, "&lt;="&amp;AF26, crashes!$E$2:$E$17624, "="&amp;D26 )</f>
        <v>12</v>
      </c>
      <c r="DP26" s="29">
        <f>COUNTIFS(crashes!$G$2:$G$17624,"&gt;="&amp;S26,crashes!$G$2:$G$17624,"&lt;"&amp;T26,crashes!$D$2:$D$17624,"="&amp;C26, crashes!$S$2:$S$17624, "&gt;="&amp;AE26, crashes!$S$2:$S$17624, "&lt;="&amp;AF26, crashes!$E$2:$E$17624, "="&amp;D26, crashes!$R$2:$R$17624, "=Weekday")</f>
        <v>11</v>
      </c>
      <c r="DQ26" s="29">
        <f>COUNTIFS(crashes!$G$2:$G$17624,"&gt;="&amp;S26,crashes!$G$2:$G$17624,"&lt;"&amp;T26,crashes!$D$2:$D$17624,"="&amp;C26, crashes!$S$2:$S$17624, "&gt;="&amp;AE26, crashes!$S$2:$S$17624, "&lt;="&amp;AF26, crashes!$E$2:$E$17624, "="&amp;D26, crashes!$R$2:$R$17624, "=Weekend")</f>
        <v>1</v>
      </c>
      <c r="DR26" s="30">
        <f>COUNTIFS(crashes!$G$2:$G$17624,"&gt;="&amp;S26,crashes!$G$2:$G$17624,"&lt;"&amp;T26,crashes!$D$2:$D$17624,"="&amp;C26, crashes!$S$2:$S$17624, "&gt;="&amp;AE26, crashes!$S$2:$S$17624, "&lt;="&amp;AF26, crashes!$E$2:$E$17624, "="&amp;D26,  crashes!$R$2:$R$17624, "=Weekday", crashes!$N$2:$N$17624,"=K")</f>
        <v>0</v>
      </c>
      <c r="DS26" s="30">
        <f>COUNTIFS(crashes!$G$2:$G$17624,"&gt;="&amp;S26,crashes!$G$2:$G$17624,"&lt;"&amp;T26,crashes!$D$2:$D$17624,"="&amp;C26, crashes!$S$2:$S$17624, "&gt;="&amp;AE26, crashes!$S$2:$S$17624, "&lt;="&amp;AF26, crashes!$E$2:$E$17624, "="&amp;D26,  crashes!$R$2:$R$17624, "=Weekday", crashes!$N$2:$N$17624,"=A")</f>
        <v>0</v>
      </c>
      <c r="DT26" s="30">
        <f>COUNTIFS(crashes!$G$2:$G$17624,"&gt;="&amp;S26,crashes!$G$2:$G$17624,"&lt;"&amp;T26,crashes!$D$2:$D$17624,"="&amp;C26, crashes!$S$2:$S$17624, "&gt;="&amp;AE26, crashes!$S$2:$S$17624, "&lt;="&amp;AF26, crashes!$E$2:$E$17624, "="&amp;D26,  crashes!$R$2:$R$17624, "=Weekday", crashes!$N$2:$N$17624,"=B")</f>
        <v>0</v>
      </c>
      <c r="DU26" s="30">
        <f>COUNTIFS(crashes!$G$2:$G$17624,"&gt;="&amp;S26,crashes!$G$2:$G$17624,"&lt;"&amp;T26,crashes!$D$2:$D$17624,"="&amp;C26, crashes!$S$2:$S$17624, "&gt;="&amp;AE26, crashes!$S$2:$S$17624, "&lt;="&amp;AF26, crashes!$E$2:$E$17624, "="&amp;D26,  crashes!$R$2:$R$17624, "=Weekday", crashes!$N$2:$N$17624,"=C")</f>
        <v>0</v>
      </c>
      <c r="DV26" s="30">
        <f>COUNTIFS(crashes!$G$2:$G$17624,"&gt;="&amp;S26,crashes!$G$2:$G$17624,"&lt;"&amp;T26,crashes!$D$2:$D$17624,"="&amp;C26, crashes!$S$2:$S$17624, "&gt;="&amp;AE26, crashes!$S$2:$S$17624, "&lt;="&amp;AF26, crashes!$E$2:$E$17624, "="&amp;D26,  crashes!$R$2:$R$17624, "=Weekday", crashes!$N$2:$N$17624,"=ABC")</f>
        <v>0</v>
      </c>
      <c r="DW26" s="30">
        <f>COUNTIFS(crashes!$G$2:$G$17624,"&gt;="&amp;S26,crashes!$G$2:$G$17624,"&lt;"&amp;T26,crashes!$D$2:$D$17624,"="&amp;C26, crashes!$S$2:$S$17624, "&gt;="&amp;AE26, crashes!$S$2:$S$17624, "&lt;="&amp;AF26, crashes!$E$2:$E$17624, "="&amp;D26,  crashes!$R$2:$R$17624, "=Weekday", crashes!$N$2:$N$17624,"=O")</f>
        <v>11</v>
      </c>
      <c r="DX26" s="30">
        <f>COUNTIFS(crashes!$G$2:$G$17624,"&gt;="&amp;S26,crashes!$G$2:$G$17624,"&lt;"&amp;T26,crashes!$D$2:$D$17624,"="&amp;C26, crashes!$S$2:$S$17624, "&gt;="&amp;AE26, crashes!$S$2:$S$17624, "&lt;="&amp;AF26, crashes!$E$2:$E$17624, "="&amp;D26,  crashes!$R$2:$R$17624, "=Weekend", crashes!$N$2:$N$17624,"=K")</f>
        <v>0</v>
      </c>
      <c r="DY26" s="30">
        <f>COUNTIFS(crashes!$G$2:$G$17624,"&gt;="&amp;S26,crashes!$G$2:$G$17624,"&lt;"&amp;T26,crashes!$D$2:$D$17624,"="&amp;C26, crashes!$S$2:$S$17624, "&gt;="&amp;AE26, crashes!$S$2:$S$17624, "&lt;="&amp;AF26, crashes!$E$2:$E$17624, "="&amp;D26,  crashes!$R$2:$R$17624, "=Weekend", crashes!$N$2:$N$17624,"=A")</f>
        <v>0</v>
      </c>
      <c r="DZ26" s="30">
        <f>COUNTIFS(crashes!$G$2:$G$17624,"&gt;="&amp;S26,crashes!$G$2:$G$17624,"&lt;"&amp;T26,crashes!$D$2:$D$17624,"="&amp;C26, crashes!$S$2:$S$17624, "&gt;="&amp;AE26, crashes!$S$2:$S$17624, "&lt;="&amp;AF26, crashes!$E$2:$E$17624, "="&amp;D26,  crashes!$R$2:$R$17624, "=Weekend", crashes!$N$2:$N$17624,"=B")</f>
        <v>0</v>
      </c>
      <c r="EA26" s="30">
        <f>COUNTIFS(crashes!$G$2:$G$17624,"&gt;="&amp;S26,crashes!$G$2:$G$17624,"&lt;"&amp;T26,crashes!$D$2:$D$17624,"="&amp;C26, crashes!$S$2:$S$17624, "&gt;="&amp;AE26, crashes!$S$2:$S$17624, "&lt;="&amp;AF26, crashes!$E$2:$E$17624, "="&amp;D26,  crashes!$R$2:$R$17624, "=Weekend", crashes!$N$2:$N$17624,"=C")</f>
        <v>0</v>
      </c>
      <c r="EB26" s="30">
        <f>COUNTIFS(crashes!$G$2:$G$17624,"&gt;="&amp;S26,crashes!$G$2:$G$17624,"&lt;"&amp;T26,crashes!$D$2:$D$17624,"="&amp;C26, crashes!$S$2:$S$17624, "&gt;="&amp;AE26, crashes!$S$2:$S$17624, "&lt;="&amp;AF26, crashes!$E$2:$E$17624, "="&amp;D26,  crashes!$R$2:$R$17624, "=Weekend", crashes!$N$2:$N$17624,"=ABC")</f>
        <v>0</v>
      </c>
      <c r="EC26" s="30">
        <f>COUNTIFS(crashes!$G$2:$G$17624,"&gt;="&amp;S26,crashes!$G$2:$G$17624,"&lt;"&amp;T26,crashes!$D$2:$D$17624,"="&amp;C26, crashes!$S$2:$S$17624, "&gt;="&amp;AE26, crashes!$S$2:$S$17624, "&lt;="&amp;AF26, crashes!$E$2:$E$17624, "="&amp;D26,  crashes!$R$2:$R$17624, "=Weekend", crashes!$N$2:$N$17624,"=O")</f>
        <v>1</v>
      </c>
      <c r="ED26" s="4">
        <f t="shared" si="5"/>
        <v>0</v>
      </c>
      <c r="EE26" s="4">
        <f t="shared" si="6"/>
        <v>0</v>
      </c>
      <c r="EF26" s="4">
        <f t="shared" si="7"/>
        <v>0</v>
      </c>
      <c r="EG26" s="4">
        <f t="shared" si="8"/>
        <v>0</v>
      </c>
      <c r="EH26" s="4">
        <f t="shared" si="9"/>
        <v>0</v>
      </c>
      <c r="EI26" s="50">
        <f t="shared" si="10"/>
        <v>0</v>
      </c>
      <c r="EJ26" s="4">
        <f t="shared" si="11"/>
        <v>12</v>
      </c>
      <c r="EK26" s="6"/>
      <c r="EL26" s="3">
        <v>2018</v>
      </c>
      <c r="EM26" s="3">
        <v>4.9539999999999997</v>
      </c>
      <c r="EN26" s="3">
        <v>1.247E-2</v>
      </c>
      <c r="EO26" s="3">
        <v>6.9499999999999996E-3</v>
      </c>
      <c r="EP26" s="3">
        <v>4.7299999999999998E-3</v>
      </c>
      <c r="EQ26" s="3">
        <v>4.1200000000000004E-3</v>
      </c>
      <c r="ER26" s="3">
        <v>5.6699999999999997E-3</v>
      </c>
      <c r="ES26" s="3">
        <v>1.618E-2</v>
      </c>
      <c r="ET26" s="3">
        <v>4.829E-2</v>
      </c>
      <c r="EU26" s="3">
        <v>8.0329999999999999E-2</v>
      </c>
      <c r="EV26" s="3">
        <v>7.986E-2</v>
      </c>
      <c r="EW26" s="3">
        <v>6.6100000000000006E-2</v>
      </c>
      <c r="EX26" s="3">
        <v>5.5219999999999998E-2</v>
      </c>
      <c r="EY26" s="3">
        <v>5.6329999999999998E-2</v>
      </c>
      <c r="EZ26" s="3">
        <v>5.8950000000000002E-2</v>
      </c>
      <c r="FA26" s="3">
        <v>6.3799999999999996E-2</v>
      </c>
      <c r="FB26" s="3">
        <v>6.6780000000000006E-2</v>
      </c>
      <c r="FC26" s="3">
        <v>6.7610000000000003E-2</v>
      </c>
      <c r="FD26" s="3">
        <v>5.883E-2</v>
      </c>
      <c r="FE26" s="3">
        <v>5.577E-2</v>
      </c>
      <c r="FF26" s="3">
        <v>5.7230000000000003E-2</v>
      </c>
      <c r="FG26" s="3">
        <v>5.4710000000000002E-2</v>
      </c>
      <c r="FH26" s="3">
        <v>4.5710000000000001E-2</v>
      </c>
      <c r="FI26" s="3">
        <v>4.1579999999999999E-2</v>
      </c>
      <c r="FJ26" s="3">
        <v>3.3700000000000001E-2</v>
      </c>
      <c r="FK26" s="3">
        <v>2.3630000000000002E-2</v>
      </c>
      <c r="FL26" s="3">
        <v>2018</v>
      </c>
      <c r="FM26" s="3">
        <v>4.9539999999999997</v>
      </c>
      <c r="FN26" s="3">
        <v>2018</v>
      </c>
      <c r="FO26" s="51">
        <v>4.9539999999999997</v>
      </c>
      <c r="FP26" s="51">
        <v>4.2770000000000001</v>
      </c>
      <c r="FQ26" s="51">
        <v>2.487E-2</v>
      </c>
      <c r="FR26" s="51">
        <v>1.7024999999999998E-2</v>
      </c>
      <c r="FS26" s="3">
        <v>1.4509999999999999E-2</v>
      </c>
      <c r="FT26" s="3">
        <v>1.3205000000000001E-2</v>
      </c>
      <c r="FU26" s="3">
        <v>7.1149999999999998E-3</v>
      </c>
      <c r="FV26" s="3">
        <v>7.28E-3</v>
      </c>
      <c r="FW26" s="3">
        <v>1.338E-2</v>
      </c>
      <c r="FX26" s="3">
        <v>1.839E-2</v>
      </c>
      <c r="FY26" s="3">
        <v>2.5160000000000002E-2</v>
      </c>
      <c r="FZ26" s="3">
        <v>3.3030000000000004E-2</v>
      </c>
      <c r="GA26" s="3">
        <v>4.2525E-2</v>
      </c>
      <c r="GB26" s="3">
        <v>4.727E-2</v>
      </c>
      <c r="GC26" s="3">
        <v>5.3625000000000006E-2</v>
      </c>
      <c r="GD26" s="3">
        <v>5.3845000000000004E-2</v>
      </c>
      <c r="GE26" s="3">
        <v>5.5410000000000001E-2</v>
      </c>
      <c r="GF26" s="3">
        <v>5.5834999999999996E-2</v>
      </c>
      <c r="GG26" s="3">
        <v>5.6239999999999998E-2</v>
      </c>
      <c r="GH26" s="3">
        <v>5.5434999999999998E-2</v>
      </c>
      <c r="GI26" s="3">
        <v>5.2835E-2</v>
      </c>
      <c r="GJ26" s="3">
        <v>4.7829999999999998E-2</v>
      </c>
      <c r="GK26" s="3">
        <v>4.2525E-2</v>
      </c>
      <c r="GL26" s="3">
        <v>3.9150000000000004E-2</v>
      </c>
      <c r="GM26" s="3">
        <v>3.422E-2</v>
      </c>
      <c r="GN26" s="3">
        <v>2.7324999999999999E-2</v>
      </c>
      <c r="GO26" s="22"/>
      <c r="GP26" s="4">
        <f>'Hours of Operation'!C$43</f>
        <v>0</v>
      </c>
      <c r="GQ26" s="4">
        <f>'Hours of Operation'!D$43</f>
        <v>0</v>
      </c>
      <c r="GR26" s="4">
        <f>'Hours of Operation'!E$43</f>
        <v>0</v>
      </c>
      <c r="GS26" s="4">
        <f>'Hours of Operation'!F$43</f>
        <v>0</v>
      </c>
      <c r="GT26" s="4">
        <f>'Hours of Operation'!G$43</f>
        <v>0</v>
      </c>
      <c r="GU26" s="4">
        <f>'Hours of Operation'!H$43</f>
        <v>0</v>
      </c>
      <c r="GV26" s="4">
        <f>'Hours of Operation'!I$43</f>
        <v>1</v>
      </c>
      <c r="GW26" s="4">
        <f>'Hours of Operation'!J$43</f>
        <v>1</v>
      </c>
      <c r="GX26" s="4">
        <f>'Hours of Operation'!K$43</f>
        <v>1</v>
      </c>
      <c r="GY26" s="4">
        <f>'Hours of Operation'!L$43</f>
        <v>1</v>
      </c>
      <c r="GZ26" s="4">
        <f>'Hours of Operation'!M$43</f>
        <v>0</v>
      </c>
      <c r="HA26" s="4">
        <f>'Hours of Operation'!N$43</f>
        <v>0</v>
      </c>
      <c r="HB26" s="4">
        <f>'Hours of Operation'!O$43</f>
        <v>0</v>
      </c>
      <c r="HC26" s="4">
        <f>'Hours of Operation'!P$43</f>
        <v>0</v>
      </c>
      <c r="HD26" s="4">
        <f>'Hours of Operation'!Q$43</f>
        <v>0</v>
      </c>
      <c r="HE26" s="4">
        <f>'Hours of Operation'!R$43</f>
        <v>0</v>
      </c>
      <c r="HF26" s="4">
        <f>'Hours of Operation'!S$43</f>
        <v>1</v>
      </c>
      <c r="HG26" s="4">
        <f>'Hours of Operation'!T$43</f>
        <v>1</v>
      </c>
      <c r="HH26" s="4">
        <f>'Hours of Operation'!U$43</f>
        <v>1</v>
      </c>
      <c r="HI26" s="4">
        <f>'Hours of Operation'!V$43</f>
        <v>0</v>
      </c>
      <c r="HJ26" s="4">
        <f>'Hours of Operation'!W$43</f>
        <v>0</v>
      </c>
      <c r="HK26" s="4">
        <f>'Hours of Operation'!X$43</f>
        <v>0</v>
      </c>
      <c r="HL26" s="4">
        <f>'Hours of Operation'!Y$43</f>
        <v>0</v>
      </c>
      <c r="HM26" s="4">
        <f>'Hours of Operation'!Z$43</f>
        <v>0</v>
      </c>
      <c r="HN26" s="4">
        <f>'Hours of Operation'!AA$43</f>
        <v>0</v>
      </c>
      <c r="HO26" s="4">
        <f>'Hours of Operation'!AB$43</f>
        <v>0</v>
      </c>
      <c r="HP26" s="4">
        <f>'Hours of Operation'!AC$43</f>
        <v>0</v>
      </c>
      <c r="HQ26" s="4">
        <f>'Hours of Operation'!AD$43</f>
        <v>0</v>
      </c>
      <c r="HR26" s="4">
        <f>'Hours of Operation'!AE$43</f>
        <v>0</v>
      </c>
      <c r="HS26" s="4">
        <f>'Hours of Operation'!AF$43</f>
        <v>0</v>
      </c>
      <c r="HT26" s="4">
        <f>'Hours of Operation'!AG$43</f>
        <v>0</v>
      </c>
      <c r="HU26" s="4">
        <f>'Hours of Operation'!AH$43</f>
        <v>0</v>
      </c>
      <c r="HV26" s="4">
        <f>'Hours of Operation'!AI$43</f>
        <v>0</v>
      </c>
      <c r="HW26" s="4">
        <f>'Hours of Operation'!AJ$43</f>
        <v>0</v>
      </c>
      <c r="HX26" s="4">
        <f>'Hours of Operation'!AK$43</f>
        <v>0</v>
      </c>
      <c r="HY26" s="4">
        <f>'Hours of Operation'!AL$43</f>
        <v>0</v>
      </c>
      <c r="HZ26" s="4">
        <f>'Hours of Operation'!AM$43</f>
        <v>0</v>
      </c>
      <c r="IA26" s="4">
        <f>'Hours of Operation'!AN$43</f>
        <v>0</v>
      </c>
      <c r="IB26" s="4">
        <f>'Hours of Operation'!AO$43</f>
        <v>0</v>
      </c>
      <c r="IC26" s="4">
        <f>'Hours of Operation'!AP$43</f>
        <v>0</v>
      </c>
      <c r="ID26" s="4">
        <f>'Hours of Operation'!AQ$43</f>
        <v>0</v>
      </c>
      <c r="IE26" s="4">
        <f>'Hours of Operation'!AR$43</f>
        <v>0</v>
      </c>
      <c r="IF26" s="4">
        <f>'Hours of Operation'!AS$43</f>
        <v>0</v>
      </c>
      <c r="IG26" s="4">
        <f>'Hours of Operation'!AT$43</f>
        <v>0</v>
      </c>
      <c r="IH26" s="4">
        <f>'Hours of Operation'!AU$43</f>
        <v>0</v>
      </c>
      <c r="II26" s="4">
        <f>'Hours of Operation'!AV$43</f>
        <v>0</v>
      </c>
      <c r="IJ26" s="4">
        <f>'Hours of Operation'!AW$43</f>
        <v>0</v>
      </c>
      <c r="IK26" s="4">
        <f>'Hours of Operation'!AX$43</f>
        <v>0</v>
      </c>
    </row>
    <row r="27" spans="1:245" s="4" customFormat="1" ht="12" customHeight="1" x14ac:dyDescent="0.2">
      <c r="A27" s="4" t="s">
        <v>66</v>
      </c>
      <c r="B27" s="4" t="s">
        <v>218</v>
      </c>
      <c r="C27" s="4">
        <v>400</v>
      </c>
      <c r="D27" s="4" t="s">
        <v>90</v>
      </c>
      <c r="E27" s="4" t="s">
        <v>92</v>
      </c>
      <c r="F27" s="4" t="s">
        <v>69</v>
      </c>
      <c r="G27" s="4">
        <v>4</v>
      </c>
      <c r="H27" s="4" t="s">
        <v>167</v>
      </c>
      <c r="I27" s="4">
        <v>0</v>
      </c>
      <c r="J27" s="4">
        <v>0</v>
      </c>
      <c r="L27" s="10">
        <v>42170</v>
      </c>
      <c r="M27" s="4" t="b">
        <v>0</v>
      </c>
      <c r="P27" s="4" t="s">
        <v>124</v>
      </c>
      <c r="Q27" s="4" t="s">
        <v>95</v>
      </c>
      <c r="R27" s="4" t="str">
        <f t="shared" ref="R27:R31" si="12">Q28</f>
        <v>33°57'3.93"N, 84°21'28.0799"W</v>
      </c>
      <c r="S27" s="4">
        <v>9.4740000000000002</v>
      </c>
      <c r="T27" s="4">
        <v>9.5630000000000006</v>
      </c>
      <c r="U27" s="4">
        <v>1</v>
      </c>
      <c r="V27" s="10">
        <v>42704</v>
      </c>
      <c r="W27" s="11">
        <v>1</v>
      </c>
      <c r="X27" s="4">
        <v>8.9000000000000412E-2</v>
      </c>
      <c r="Y27" s="4">
        <v>0.18900000000000006</v>
      </c>
      <c r="Z27" s="4">
        <v>1</v>
      </c>
      <c r="AA27" s="4" t="s">
        <v>171</v>
      </c>
      <c r="AE27" s="10">
        <v>42170</v>
      </c>
      <c r="AF27" s="10">
        <v>43465</v>
      </c>
      <c r="AG27" s="16"/>
      <c r="AH27" s="16"/>
      <c r="AI27" s="16"/>
      <c r="AJ27" s="16"/>
      <c r="AK27" s="16">
        <v>99370</v>
      </c>
      <c r="AL27" s="16">
        <v>60430</v>
      </c>
      <c r="AM27" s="16">
        <v>93520</v>
      </c>
      <c r="AN27" s="16">
        <v>87050</v>
      </c>
      <c r="AR27" s="9">
        <v>11.878858253028282</v>
      </c>
      <c r="AS27" s="9">
        <v>7.9194603701626907</v>
      </c>
      <c r="AT27" s="9">
        <v>7.3719558543251109</v>
      </c>
      <c r="AU27" s="9">
        <v>12.499466152666111</v>
      </c>
      <c r="AV27" s="9">
        <v>0</v>
      </c>
      <c r="AW27" s="4" t="b">
        <v>1</v>
      </c>
      <c r="AX27" s="4" t="b">
        <v>0</v>
      </c>
      <c r="AY27" s="4">
        <v>0</v>
      </c>
      <c r="AZ27" s="4">
        <v>470</v>
      </c>
      <c r="BA27" s="9">
        <v>466.8074024272496</v>
      </c>
      <c r="BB27" s="9">
        <v>1</v>
      </c>
      <c r="BC27" s="9">
        <v>16.753980804393549</v>
      </c>
      <c r="BD27" s="9">
        <v>4.7373745066126443</v>
      </c>
      <c r="BE27" s="9">
        <v>2.3619066672411848</v>
      </c>
      <c r="BF27" s="9" t="s">
        <v>216</v>
      </c>
      <c r="BG27" s="9">
        <v>8.5512991094489195</v>
      </c>
      <c r="BJ27" s="4" t="s">
        <v>167</v>
      </c>
      <c r="BK27" s="14"/>
      <c r="BL27" s="14">
        <v>0</v>
      </c>
      <c r="BM27" s="16"/>
      <c r="BN27" s="16"/>
      <c r="BO27" s="16"/>
      <c r="BP27" s="16"/>
      <c r="BQ27" s="16">
        <v>2370</v>
      </c>
      <c r="BR27" s="16">
        <v>2430</v>
      </c>
      <c r="BS27" s="16">
        <v>3020</v>
      </c>
      <c r="BT27" s="16">
        <v>3050</v>
      </c>
      <c r="BV27" s="4">
        <v>2.4450000000000003</v>
      </c>
      <c r="BW27" s="16"/>
      <c r="BX27" s="16"/>
      <c r="BY27" s="16"/>
      <c r="BZ27" s="16"/>
      <c r="CA27" s="16">
        <v>13500</v>
      </c>
      <c r="CB27" s="16">
        <v>13800</v>
      </c>
      <c r="CC27" s="16">
        <v>15500</v>
      </c>
      <c r="CD27" s="16">
        <v>15700</v>
      </c>
      <c r="CE27" s="16"/>
      <c r="CF27" s="16"/>
      <c r="CG27" s="16"/>
      <c r="CH27" s="16"/>
      <c r="CI27" s="16">
        <v>2370</v>
      </c>
      <c r="CJ27" s="16">
        <v>2430</v>
      </c>
      <c r="CK27" s="16">
        <v>3020</v>
      </c>
      <c r="CL27" s="16">
        <v>3050</v>
      </c>
      <c r="CM27" s="16"/>
      <c r="CN27" s="16"/>
      <c r="CO27" s="16"/>
      <c r="CP27" s="16"/>
      <c r="CQ27" s="16"/>
      <c r="CR27" s="16"/>
      <c r="CS27" s="16"/>
      <c r="CT27" s="16"/>
      <c r="CU27" s="4">
        <v>0.49000000000000021</v>
      </c>
      <c r="CV27" s="4">
        <v>2.0469999999999988</v>
      </c>
      <c r="CW27" s="4">
        <v>0</v>
      </c>
      <c r="CX27" s="4" t="s">
        <v>222</v>
      </c>
      <c r="CY27" s="4" t="s">
        <v>224</v>
      </c>
      <c r="CZ27" s="22"/>
      <c r="DA27" s="4">
        <v>0</v>
      </c>
      <c r="DB27" s="4">
        <v>0</v>
      </c>
      <c r="DC27" s="4">
        <v>0</v>
      </c>
      <c r="DD27" s="4">
        <v>0</v>
      </c>
      <c r="DE27" s="4">
        <v>200</v>
      </c>
      <c r="DF27" s="4">
        <v>366</v>
      </c>
      <c r="DG27" s="4">
        <v>365</v>
      </c>
      <c r="DH27" s="4">
        <v>365</v>
      </c>
      <c r="DI27" s="16">
        <f t="shared" si="0"/>
        <v>83255.733024691363</v>
      </c>
      <c r="DJ27" s="16">
        <f t="shared" si="1"/>
        <v>2761.5200617283949</v>
      </c>
      <c r="DK27" s="16">
        <f t="shared" si="2"/>
        <v>14767.592592592593</v>
      </c>
      <c r="DL27" s="16">
        <f t="shared" si="3"/>
        <v>2761.5200617283949</v>
      </c>
      <c r="DM27" s="16">
        <f t="shared" si="4"/>
        <v>0</v>
      </c>
      <c r="DN27" s="22"/>
      <c r="DO27" s="4">
        <f>COUNTIFS(crashes!$G$2:$G$17624,"&gt;="&amp;S27,crashes!$G$2:$G$17624,"&lt;"&amp;T27,crashes!$D$2:$D$17624,"="&amp;C27, crashes!$S$2:$S$17624, "&gt;="&amp;AE27, crashes!$S$2:$S$17624, "&lt;="&amp;AF27, crashes!$E$2:$E$17624, "="&amp;D27 )</f>
        <v>20</v>
      </c>
      <c r="DP27" s="29">
        <f>COUNTIFS(crashes!$G$2:$G$17624,"&gt;="&amp;S27,crashes!$G$2:$G$17624,"&lt;"&amp;T27,crashes!$D$2:$D$17624,"="&amp;C27, crashes!$S$2:$S$17624, "&gt;="&amp;AE27, crashes!$S$2:$S$17624, "&lt;="&amp;AF27, crashes!$E$2:$E$17624, "="&amp;D27, crashes!$R$2:$R$17624, "=Weekday")</f>
        <v>20</v>
      </c>
      <c r="DQ27" s="29">
        <f>COUNTIFS(crashes!$G$2:$G$17624,"&gt;="&amp;S27,crashes!$G$2:$G$17624,"&lt;"&amp;T27,crashes!$D$2:$D$17624,"="&amp;C27, crashes!$S$2:$S$17624, "&gt;="&amp;AE27, crashes!$S$2:$S$17624, "&lt;="&amp;AF27, crashes!$E$2:$E$17624, "="&amp;D27, crashes!$R$2:$R$17624, "=Weekend")</f>
        <v>0</v>
      </c>
      <c r="DR27" s="30">
        <f>COUNTIFS(crashes!$G$2:$G$17624,"&gt;="&amp;S27,crashes!$G$2:$G$17624,"&lt;"&amp;T27,crashes!$D$2:$D$17624,"="&amp;C27, crashes!$S$2:$S$17624, "&gt;="&amp;AE27, crashes!$S$2:$S$17624, "&lt;="&amp;AF27, crashes!$E$2:$E$17624, "="&amp;D27,  crashes!$R$2:$R$17624, "=Weekday", crashes!$N$2:$N$17624,"=K")</f>
        <v>0</v>
      </c>
      <c r="DS27" s="30">
        <f>COUNTIFS(crashes!$G$2:$G$17624,"&gt;="&amp;S27,crashes!$G$2:$G$17624,"&lt;"&amp;T27,crashes!$D$2:$D$17624,"="&amp;C27, crashes!$S$2:$S$17624, "&gt;="&amp;AE27, crashes!$S$2:$S$17624, "&lt;="&amp;AF27, crashes!$E$2:$E$17624, "="&amp;D27,  crashes!$R$2:$R$17624, "=Weekday", crashes!$N$2:$N$17624,"=A")</f>
        <v>0</v>
      </c>
      <c r="DT27" s="30">
        <f>COUNTIFS(crashes!$G$2:$G$17624,"&gt;="&amp;S27,crashes!$G$2:$G$17624,"&lt;"&amp;T27,crashes!$D$2:$D$17624,"="&amp;C27, crashes!$S$2:$S$17624, "&gt;="&amp;AE27, crashes!$S$2:$S$17624, "&lt;="&amp;AF27, crashes!$E$2:$E$17624, "="&amp;D27,  crashes!$R$2:$R$17624, "=Weekday", crashes!$N$2:$N$17624,"=B")</f>
        <v>1</v>
      </c>
      <c r="DU27" s="30">
        <f>COUNTIFS(crashes!$G$2:$G$17624,"&gt;="&amp;S27,crashes!$G$2:$G$17624,"&lt;"&amp;T27,crashes!$D$2:$D$17624,"="&amp;C27, crashes!$S$2:$S$17624, "&gt;="&amp;AE27, crashes!$S$2:$S$17624, "&lt;="&amp;AF27, crashes!$E$2:$E$17624, "="&amp;D27,  crashes!$R$2:$R$17624, "=Weekday", crashes!$N$2:$N$17624,"=C")</f>
        <v>3</v>
      </c>
      <c r="DV27" s="30">
        <f>COUNTIFS(crashes!$G$2:$G$17624,"&gt;="&amp;S27,crashes!$G$2:$G$17624,"&lt;"&amp;T27,crashes!$D$2:$D$17624,"="&amp;C27, crashes!$S$2:$S$17624, "&gt;="&amp;AE27, crashes!$S$2:$S$17624, "&lt;="&amp;AF27, crashes!$E$2:$E$17624, "="&amp;D27,  crashes!$R$2:$R$17624, "=Weekday", crashes!$N$2:$N$17624,"=ABC")</f>
        <v>0</v>
      </c>
      <c r="DW27" s="30">
        <f>COUNTIFS(crashes!$G$2:$G$17624,"&gt;="&amp;S27,crashes!$G$2:$G$17624,"&lt;"&amp;T27,crashes!$D$2:$D$17624,"="&amp;C27, crashes!$S$2:$S$17624, "&gt;="&amp;AE27, crashes!$S$2:$S$17624, "&lt;="&amp;AF27, crashes!$E$2:$E$17624, "="&amp;D27,  crashes!$R$2:$R$17624, "=Weekday", crashes!$N$2:$N$17624,"=O")</f>
        <v>16</v>
      </c>
      <c r="DX27" s="30">
        <f>COUNTIFS(crashes!$G$2:$G$17624,"&gt;="&amp;S27,crashes!$G$2:$G$17624,"&lt;"&amp;T27,crashes!$D$2:$D$17624,"="&amp;C27, crashes!$S$2:$S$17624, "&gt;="&amp;AE27, crashes!$S$2:$S$17624, "&lt;="&amp;AF27, crashes!$E$2:$E$17624, "="&amp;D27,  crashes!$R$2:$R$17624, "=Weekend", crashes!$N$2:$N$17624,"=K")</f>
        <v>0</v>
      </c>
      <c r="DY27" s="30">
        <f>COUNTIFS(crashes!$G$2:$G$17624,"&gt;="&amp;S27,crashes!$G$2:$G$17624,"&lt;"&amp;T27,crashes!$D$2:$D$17624,"="&amp;C27, crashes!$S$2:$S$17624, "&gt;="&amp;AE27, crashes!$S$2:$S$17624, "&lt;="&amp;AF27, crashes!$E$2:$E$17624, "="&amp;D27,  crashes!$R$2:$R$17624, "=Weekend", crashes!$N$2:$N$17624,"=A")</f>
        <v>0</v>
      </c>
      <c r="DZ27" s="30">
        <f>COUNTIFS(crashes!$G$2:$G$17624,"&gt;="&amp;S27,crashes!$G$2:$G$17624,"&lt;"&amp;T27,crashes!$D$2:$D$17624,"="&amp;C27, crashes!$S$2:$S$17624, "&gt;="&amp;AE27, crashes!$S$2:$S$17624, "&lt;="&amp;AF27, crashes!$E$2:$E$17624, "="&amp;D27,  crashes!$R$2:$R$17624, "=Weekend", crashes!$N$2:$N$17624,"=B")</f>
        <v>0</v>
      </c>
      <c r="EA27" s="30">
        <f>COUNTIFS(crashes!$G$2:$G$17624,"&gt;="&amp;S27,crashes!$G$2:$G$17624,"&lt;"&amp;T27,crashes!$D$2:$D$17624,"="&amp;C27, crashes!$S$2:$S$17624, "&gt;="&amp;AE27, crashes!$S$2:$S$17624, "&lt;="&amp;AF27, crashes!$E$2:$E$17624, "="&amp;D27,  crashes!$R$2:$R$17624, "=Weekend", crashes!$N$2:$N$17624,"=C")</f>
        <v>0</v>
      </c>
      <c r="EB27" s="30">
        <f>COUNTIFS(crashes!$G$2:$G$17624,"&gt;="&amp;S27,crashes!$G$2:$G$17624,"&lt;"&amp;T27,crashes!$D$2:$D$17624,"="&amp;C27, crashes!$S$2:$S$17624, "&gt;="&amp;AE27, crashes!$S$2:$S$17624, "&lt;="&amp;AF27, crashes!$E$2:$E$17624, "="&amp;D27,  crashes!$R$2:$R$17624, "=Weekend", crashes!$N$2:$N$17624,"=ABC")</f>
        <v>0</v>
      </c>
      <c r="EC27" s="30">
        <f>COUNTIFS(crashes!$G$2:$G$17624,"&gt;="&amp;S27,crashes!$G$2:$G$17624,"&lt;"&amp;T27,crashes!$D$2:$D$17624,"="&amp;C27, crashes!$S$2:$S$17624, "&gt;="&amp;AE27, crashes!$S$2:$S$17624, "&lt;="&amp;AF27, crashes!$E$2:$E$17624, "="&amp;D27,  crashes!$R$2:$R$17624, "=Weekend", crashes!$N$2:$N$17624,"=O")</f>
        <v>0</v>
      </c>
      <c r="ED27" s="4">
        <f t="shared" si="5"/>
        <v>0</v>
      </c>
      <c r="EE27" s="4">
        <f t="shared" si="6"/>
        <v>0</v>
      </c>
      <c r="EF27" s="4">
        <f t="shared" si="7"/>
        <v>1</v>
      </c>
      <c r="EG27" s="4">
        <f t="shared" si="8"/>
        <v>3</v>
      </c>
      <c r="EH27" s="4">
        <f t="shared" si="9"/>
        <v>0</v>
      </c>
      <c r="EI27" s="50">
        <f t="shared" si="10"/>
        <v>4</v>
      </c>
      <c r="EJ27" s="4">
        <f t="shared" si="11"/>
        <v>16</v>
      </c>
      <c r="EK27" s="6"/>
      <c r="EL27" s="3">
        <v>2018</v>
      </c>
      <c r="EM27" s="3">
        <v>5.1970000000000001</v>
      </c>
      <c r="EN27" s="3">
        <v>1.247E-2</v>
      </c>
      <c r="EO27" s="3">
        <v>6.9499999999999996E-3</v>
      </c>
      <c r="EP27" s="3">
        <v>4.7299999999999998E-3</v>
      </c>
      <c r="EQ27" s="3">
        <v>4.1200000000000004E-3</v>
      </c>
      <c r="ER27" s="3">
        <v>5.6699999999999997E-3</v>
      </c>
      <c r="ES27" s="3">
        <v>1.618E-2</v>
      </c>
      <c r="ET27" s="3">
        <v>4.829E-2</v>
      </c>
      <c r="EU27" s="3">
        <v>8.0329999999999999E-2</v>
      </c>
      <c r="EV27" s="3">
        <v>7.986E-2</v>
      </c>
      <c r="EW27" s="3">
        <v>6.6100000000000006E-2</v>
      </c>
      <c r="EX27" s="3">
        <v>5.5219999999999998E-2</v>
      </c>
      <c r="EY27" s="3">
        <v>5.6329999999999998E-2</v>
      </c>
      <c r="EZ27" s="3">
        <v>5.8950000000000002E-2</v>
      </c>
      <c r="FA27" s="3">
        <v>6.3799999999999996E-2</v>
      </c>
      <c r="FB27" s="3">
        <v>6.6780000000000006E-2</v>
      </c>
      <c r="FC27" s="3">
        <v>6.7610000000000003E-2</v>
      </c>
      <c r="FD27" s="3">
        <v>5.883E-2</v>
      </c>
      <c r="FE27" s="3">
        <v>5.577E-2</v>
      </c>
      <c r="FF27" s="3">
        <v>5.7230000000000003E-2</v>
      </c>
      <c r="FG27" s="3">
        <v>5.4710000000000002E-2</v>
      </c>
      <c r="FH27" s="3">
        <v>4.5710000000000001E-2</v>
      </c>
      <c r="FI27" s="3">
        <v>4.1579999999999999E-2</v>
      </c>
      <c r="FJ27" s="3">
        <v>3.3700000000000001E-2</v>
      </c>
      <c r="FK27" s="3">
        <v>2.3630000000000002E-2</v>
      </c>
      <c r="FL27" s="3">
        <v>2018</v>
      </c>
      <c r="FM27" s="3">
        <v>5.1970000000000001</v>
      </c>
      <c r="FN27" s="3">
        <v>2018</v>
      </c>
      <c r="FO27" s="51">
        <v>5.1970000000000001</v>
      </c>
      <c r="FP27" s="51">
        <v>4.2770000000000001</v>
      </c>
      <c r="FQ27" s="51">
        <v>2.487E-2</v>
      </c>
      <c r="FR27" s="51">
        <v>1.7024999999999998E-2</v>
      </c>
      <c r="FS27" s="3">
        <v>1.4509999999999999E-2</v>
      </c>
      <c r="FT27" s="3">
        <v>1.3205000000000001E-2</v>
      </c>
      <c r="FU27" s="3">
        <v>7.1149999999999998E-3</v>
      </c>
      <c r="FV27" s="3">
        <v>7.28E-3</v>
      </c>
      <c r="FW27" s="3">
        <v>1.338E-2</v>
      </c>
      <c r="FX27" s="3">
        <v>1.839E-2</v>
      </c>
      <c r="FY27" s="3">
        <v>2.5160000000000002E-2</v>
      </c>
      <c r="FZ27" s="3">
        <v>3.3030000000000004E-2</v>
      </c>
      <c r="GA27" s="3">
        <v>4.2525E-2</v>
      </c>
      <c r="GB27" s="3">
        <v>4.727E-2</v>
      </c>
      <c r="GC27" s="3">
        <v>5.3625000000000006E-2</v>
      </c>
      <c r="GD27" s="3">
        <v>5.3845000000000004E-2</v>
      </c>
      <c r="GE27" s="3">
        <v>5.5410000000000001E-2</v>
      </c>
      <c r="GF27" s="3">
        <v>5.5834999999999996E-2</v>
      </c>
      <c r="GG27" s="3">
        <v>5.6239999999999998E-2</v>
      </c>
      <c r="GH27" s="3">
        <v>5.5434999999999998E-2</v>
      </c>
      <c r="GI27" s="3">
        <v>5.2835E-2</v>
      </c>
      <c r="GJ27" s="3">
        <v>4.7829999999999998E-2</v>
      </c>
      <c r="GK27" s="3">
        <v>4.2525E-2</v>
      </c>
      <c r="GL27" s="3">
        <v>3.9150000000000004E-2</v>
      </c>
      <c r="GM27" s="3">
        <v>3.422E-2</v>
      </c>
      <c r="GN27" s="3">
        <v>2.7324999999999999E-2</v>
      </c>
      <c r="GO27" s="22"/>
      <c r="GP27" s="4">
        <f>'Hours of Operation'!C$43</f>
        <v>0</v>
      </c>
      <c r="GQ27" s="4">
        <f>'Hours of Operation'!D$43</f>
        <v>0</v>
      </c>
      <c r="GR27" s="4">
        <f>'Hours of Operation'!E$43</f>
        <v>0</v>
      </c>
      <c r="GS27" s="4">
        <f>'Hours of Operation'!F$43</f>
        <v>0</v>
      </c>
      <c r="GT27" s="4">
        <f>'Hours of Operation'!G$43</f>
        <v>0</v>
      </c>
      <c r="GU27" s="4">
        <f>'Hours of Operation'!H$43</f>
        <v>0</v>
      </c>
      <c r="GV27" s="4">
        <f>'Hours of Operation'!I$43</f>
        <v>1</v>
      </c>
      <c r="GW27" s="4">
        <f>'Hours of Operation'!J$43</f>
        <v>1</v>
      </c>
      <c r="GX27" s="4">
        <f>'Hours of Operation'!K$43</f>
        <v>1</v>
      </c>
      <c r="GY27" s="4">
        <f>'Hours of Operation'!L$43</f>
        <v>1</v>
      </c>
      <c r="GZ27" s="4">
        <f>'Hours of Operation'!M$43</f>
        <v>0</v>
      </c>
      <c r="HA27" s="4">
        <f>'Hours of Operation'!N$43</f>
        <v>0</v>
      </c>
      <c r="HB27" s="4">
        <f>'Hours of Operation'!O$43</f>
        <v>0</v>
      </c>
      <c r="HC27" s="4">
        <f>'Hours of Operation'!P$43</f>
        <v>0</v>
      </c>
      <c r="HD27" s="4">
        <f>'Hours of Operation'!Q$43</f>
        <v>0</v>
      </c>
      <c r="HE27" s="4">
        <f>'Hours of Operation'!R$43</f>
        <v>0</v>
      </c>
      <c r="HF27" s="4">
        <f>'Hours of Operation'!S$43</f>
        <v>1</v>
      </c>
      <c r="HG27" s="4">
        <f>'Hours of Operation'!T$43</f>
        <v>1</v>
      </c>
      <c r="HH27" s="4">
        <f>'Hours of Operation'!U$43</f>
        <v>1</v>
      </c>
      <c r="HI27" s="4">
        <f>'Hours of Operation'!V$43</f>
        <v>0</v>
      </c>
      <c r="HJ27" s="4">
        <f>'Hours of Operation'!W$43</f>
        <v>0</v>
      </c>
      <c r="HK27" s="4">
        <f>'Hours of Operation'!X$43</f>
        <v>0</v>
      </c>
      <c r="HL27" s="4">
        <f>'Hours of Operation'!Y$43</f>
        <v>0</v>
      </c>
      <c r="HM27" s="4">
        <f>'Hours of Operation'!Z$43</f>
        <v>0</v>
      </c>
      <c r="HN27" s="4">
        <f>'Hours of Operation'!AA$43</f>
        <v>0</v>
      </c>
      <c r="HO27" s="4">
        <f>'Hours of Operation'!AB$43</f>
        <v>0</v>
      </c>
      <c r="HP27" s="4">
        <f>'Hours of Operation'!AC$43</f>
        <v>0</v>
      </c>
      <c r="HQ27" s="4">
        <f>'Hours of Operation'!AD$43</f>
        <v>0</v>
      </c>
      <c r="HR27" s="4">
        <f>'Hours of Operation'!AE$43</f>
        <v>0</v>
      </c>
      <c r="HS27" s="4">
        <f>'Hours of Operation'!AF$43</f>
        <v>0</v>
      </c>
      <c r="HT27" s="4">
        <f>'Hours of Operation'!AG$43</f>
        <v>0</v>
      </c>
      <c r="HU27" s="4">
        <f>'Hours of Operation'!AH$43</f>
        <v>0</v>
      </c>
      <c r="HV27" s="4">
        <f>'Hours of Operation'!AI$43</f>
        <v>0</v>
      </c>
      <c r="HW27" s="4">
        <f>'Hours of Operation'!AJ$43</f>
        <v>0</v>
      </c>
      <c r="HX27" s="4">
        <f>'Hours of Operation'!AK$43</f>
        <v>0</v>
      </c>
      <c r="HY27" s="4">
        <f>'Hours of Operation'!AL$43</f>
        <v>0</v>
      </c>
      <c r="HZ27" s="4">
        <f>'Hours of Operation'!AM$43</f>
        <v>0</v>
      </c>
      <c r="IA27" s="4">
        <f>'Hours of Operation'!AN$43</f>
        <v>0</v>
      </c>
      <c r="IB27" s="4">
        <f>'Hours of Operation'!AO$43</f>
        <v>0</v>
      </c>
      <c r="IC27" s="4">
        <f>'Hours of Operation'!AP$43</f>
        <v>0</v>
      </c>
      <c r="ID27" s="4">
        <f>'Hours of Operation'!AQ$43</f>
        <v>0</v>
      </c>
      <c r="IE27" s="4">
        <f>'Hours of Operation'!AR$43</f>
        <v>0</v>
      </c>
      <c r="IF27" s="4">
        <f>'Hours of Operation'!AS$43</f>
        <v>0</v>
      </c>
      <c r="IG27" s="4">
        <f>'Hours of Operation'!AT$43</f>
        <v>0</v>
      </c>
      <c r="IH27" s="4">
        <f>'Hours of Operation'!AU$43</f>
        <v>0</v>
      </c>
      <c r="II27" s="4">
        <f>'Hours of Operation'!AV$43</f>
        <v>0</v>
      </c>
      <c r="IJ27" s="4">
        <f>'Hours of Operation'!AW$43</f>
        <v>0</v>
      </c>
      <c r="IK27" s="4">
        <f>'Hours of Operation'!AX$43</f>
        <v>0</v>
      </c>
    </row>
    <row r="28" spans="1:245" s="4" customFormat="1" ht="12" customHeight="1" x14ac:dyDescent="0.2">
      <c r="A28" s="4" t="s">
        <v>66</v>
      </c>
      <c r="B28" s="4" t="s">
        <v>218</v>
      </c>
      <c r="C28" s="4">
        <v>400</v>
      </c>
      <c r="D28" s="4" t="s">
        <v>90</v>
      </c>
      <c r="E28" s="4" t="s">
        <v>92</v>
      </c>
      <c r="F28" s="4" t="s">
        <v>69</v>
      </c>
      <c r="G28" s="4">
        <v>4</v>
      </c>
      <c r="H28" s="4" t="s">
        <v>167</v>
      </c>
      <c r="I28" s="4">
        <v>0</v>
      </c>
      <c r="J28" s="4">
        <v>0</v>
      </c>
      <c r="L28" s="10">
        <v>42170</v>
      </c>
      <c r="M28" s="4" t="b">
        <v>0</v>
      </c>
      <c r="P28" s="4" t="s">
        <v>125</v>
      </c>
      <c r="Q28" s="4" t="s">
        <v>96</v>
      </c>
      <c r="R28" s="4" t="str">
        <f t="shared" si="12"/>
        <v>33°57'9.0534"N, 84°21'27.5655"W</v>
      </c>
      <c r="S28" s="4">
        <v>9.5630000000000006</v>
      </c>
      <c r="T28" s="4">
        <v>9.6630000000000003</v>
      </c>
      <c r="U28" s="4">
        <v>1</v>
      </c>
      <c r="V28" s="10">
        <v>42704</v>
      </c>
      <c r="W28" s="11">
        <v>1</v>
      </c>
      <c r="X28" s="4">
        <v>9.9999999999999645E-2</v>
      </c>
      <c r="Y28" s="4">
        <v>0.18900000000000006</v>
      </c>
      <c r="Z28" s="4">
        <v>1</v>
      </c>
      <c r="AA28" s="4" t="s">
        <v>171</v>
      </c>
      <c r="AE28" s="10">
        <v>42170</v>
      </c>
      <c r="AF28" s="10">
        <v>43465</v>
      </c>
      <c r="AG28" s="16"/>
      <c r="AH28" s="16"/>
      <c r="AI28" s="16"/>
      <c r="AJ28" s="16"/>
      <c r="AK28" s="16">
        <v>99370</v>
      </c>
      <c r="AL28" s="16">
        <v>60430</v>
      </c>
      <c r="AM28" s="16">
        <v>93520</v>
      </c>
      <c r="AN28" s="16">
        <v>87050</v>
      </c>
      <c r="AO28" s="4">
        <v>0.52100000000000002</v>
      </c>
      <c r="AP28" s="4">
        <v>5727</v>
      </c>
      <c r="AQ28" s="4">
        <v>9.9999999999999645E-2</v>
      </c>
      <c r="AR28" s="9">
        <v>11.878858253024072</v>
      </c>
      <c r="AS28" s="9">
        <v>7.9194603701446873</v>
      </c>
      <c r="AT28" s="9">
        <v>7.3719558543271599</v>
      </c>
      <c r="AU28" s="9">
        <v>12.499466152641784</v>
      </c>
      <c r="AV28" s="9">
        <v>0</v>
      </c>
      <c r="AW28" s="4" t="b">
        <v>1</v>
      </c>
      <c r="AX28" s="4" t="b">
        <v>0</v>
      </c>
      <c r="AY28" s="4">
        <v>0</v>
      </c>
      <c r="AZ28" s="4">
        <v>528</v>
      </c>
      <c r="BA28" s="9">
        <v>515.72853893936417</v>
      </c>
      <c r="BB28" s="9">
        <v>1</v>
      </c>
      <c r="BC28" s="9">
        <v>16.75398080440371</v>
      </c>
      <c r="BD28" s="9">
        <v>4.7373745066186173</v>
      </c>
      <c r="BE28" s="9">
        <v>2.3619066672411471</v>
      </c>
      <c r="BF28" s="9" t="s">
        <v>216</v>
      </c>
      <c r="BG28" s="9">
        <v>8.5512991094504844</v>
      </c>
      <c r="BJ28" s="4" t="s">
        <v>167</v>
      </c>
      <c r="BK28" s="14"/>
      <c r="BL28" s="14">
        <v>8.9000000000000412E-2</v>
      </c>
      <c r="BM28" s="16"/>
      <c r="BN28" s="16"/>
      <c r="BO28" s="16"/>
      <c r="BP28" s="16"/>
      <c r="BQ28" s="16">
        <v>2370</v>
      </c>
      <c r="BR28" s="16">
        <v>2430</v>
      </c>
      <c r="BS28" s="16">
        <v>3020</v>
      </c>
      <c r="BT28" s="16">
        <v>3050</v>
      </c>
      <c r="BV28" s="4">
        <v>2.3450000000000006</v>
      </c>
      <c r="BW28" s="16"/>
      <c r="BX28" s="16"/>
      <c r="BY28" s="16"/>
      <c r="BZ28" s="16"/>
      <c r="CA28" s="16">
        <v>13500</v>
      </c>
      <c r="CB28" s="16">
        <v>13800</v>
      </c>
      <c r="CC28" s="16">
        <v>15500</v>
      </c>
      <c r="CD28" s="16">
        <v>15700</v>
      </c>
      <c r="CE28" s="16"/>
      <c r="CF28" s="16"/>
      <c r="CG28" s="16"/>
      <c r="CH28" s="16"/>
      <c r="CI28" s="16">
        <v>2370</v>
      </c>
      <c r="CJ28" s="16">
        <v>2430</v>
      </c>
      <c r="CK28" s="16">
        <v>3020</v>
      </c>
      <c r="CL28" s="16">
        <v>3050</v>
      </c>
      <c r="CM28" s="16"/>
      <c r="CN28" s="16"/>
      <c r="CO28" s="16"/>
      <c r="CP28" s="16"/>
      <c r="CQ28" s="16"/>
      <c r="CR28" s="16"/>
      <c r="CS28" s="16"/>
      <c r="CT28" s="16"/>
      <c r="CU28" s="4">
        <v>0.57900000000000063</v>
      </c>
      <c r="CV28" s="4">
        <v>1.9469999999999992</v>
      </c>
      <c r="CW28" s="4">
        <v>0</v>
      </c>
      <c r="CX28" s="4" t="s">
        <v>222</v>
      </c>
      <c r="CY28" s="4" t="s">
        <v>224</v>
      </c>
      <c r="CZ28" s="22"/>
      <c r="DA28" s="4">
        <v>0</v>
      </c>
      <c r="DB28" s="4">
        <v>0</v>
      </c>
      <c r="DC28" s="4">
        <v>0</v>
      </c>
      <c r="DD28" s="4">
        <v>0</v>
      </c>
      <c r="DE28" s="4">
        <v>200</v>
      </c>
      <c r="DF28" s="4">
        <v>366</v>
      </c>
      <c r="DG28" s="4">
        <v>365</v>
      </c>
      <c r="DH28" s="4">
        <v>365</v>
      </c>
      <c r="DI28" s="16">
        <f t="shared" si="0"/>
        <v>83255.733024691363</v>
      </c>
      <c r="DJ28" s="16">
        <f t="shared" si="1"/>
        <v>2761.5200617283949</v>
      </c>
      <c r="DK28" s="16">
        <f t="shared" si="2"/>
        <v>14767.592592592593</v>
      </c>
      <c r="DL28" s="16">
        <f t="shared" si="3"/>
        <v>2761.5200617283949</v>
      </c>
      <c r="DM28" s="16">
        <f t="shared" si="4"/>
        <v>0</v>
      </c>
      <c r="DN28" s="22"/>
      <c r="DO28" s="4">
        <f>COUNTIFS(crashes!$G$2:$G$17624,"&gt;="&amp;S28,crashes!$G$2:$G$17624,"&lt;"&amp;T28,crashes!$D$2:$D$17624,"="&amp;C28, crashes!$S$2:$S$17624, "&gt;="&amp;AE28, crashes!$S$2:$S$17624, "&lt;="&amp;AF28, crashes!$E$2:$E$17624, "="&amp;D28 )</f>
        <v>15</v>
      </c>
      <c r="DP28" s="29">
        <f>COUNTIFS(crashes!$G$2:$G$17624,"&gt;="&amp;S28,crashes!$G$2:$G$17624,"&lt;"&amp;T28,crashes!$D$2:$D$17624,"="&amp;C28, crashes!$S$2:$S$17624, "&gt;="&amp;AE28, crashes!$S$2:$S$17624, "&lt;="&amp;AF28, crashes!$E$2:$E$17624, "="&amp;D28, crashes!$R$2:$R$17624, "=Weekday")</f>
        <v>12</v>
      </c>
      <c r="DQ28" s="29">
        <f>COUNTIFS(crashes!$G$2:$G$17624,"&gt;="&amp;S28,crashes!$G$2:$G$17624,"&lt;"&amp;T28,crashes!$D$2:$D$17624,"="&amp;C28, crashes!$S$2:$S$17624, "&gt;="&amp;AE28, crashes!$S$2:$S$17624, "&lt;="&amp;AF28, crashes!$E$2:$E$17624, "="&amp;D28, crashes!$R$2:$R$17624, "=Weekend")</f>
        <v>3</v>
      </c>
      <c r="DR28" s="30">
        <f>COUNTIFS(crashes!$G$2:$G$17624,"&gt;="&amp;S28,crashes!$G$2:$G$17624,"&lt;"&amp;T28,crashes!$D$2:$D$17624,"="&amp;C28, crashes!$S$2:$S$17624, "&gt;="&amp;AE28, crashes!$S$2:$S$17624, "&lt;="&amp;AF28, crashes!$E$2:$E$17624, "="&amp;D28,  crashes!$R$2:$R$17624, "=Weekday", crashes!$N$2:$N$17624,"=K")</f>
        <v>0</v>
      </c>
      <c r="DS28" s="30">
        <f>COUNTIFS(crashes!$G$2:$G$17624,"&gt;="&amp;S28,crashes!$G$2:$G$17624,"&lt;"&amp;T28,crashes!$D$2:$D$17624,"="&amp;C28, crashes!$S$2:$S$17624, "&gt;="&amp;AE28, crashes!$S$2:$S$17624, "&lt;="&amp;AF28, crashes!$E$2:$E$17624, "="&amp;D28,  crashes!$R$2:$R$17624, "=Weekday", crashes!$N$2:$N$17624,"=A")</f>
        <v>1</v>
      </c>
      <c r="DT28" s="30">
        <f>COUNTIFS(crashes!$G$2:$G$17624,"&gt;="&amp;S28,crashes!$G$2:$G$17624,"&lt;"&amp;T28,crashes!$D$2:$D$17624,"="&amp;C28, crashes!$S$2:$S$17624, "&gt;="&amp;AE28, crashes!$S$2:$S$17624, "&lt;="&amp;AF28, crashes!$E$2:$E$17624, "="&amp;D28,  crashes!$R$2:$R$17624, "=Weekday", crashes!$N$2:$N$17624,"=B")</f>
        <v>0</v>
      </c>
      <c r="DU28" s="30">
        <f>COUNTIFS(crashes!$G$2:$G$17624,"&gt;="&amp;S28,crashes!$G$2:$G$17624,"&lt;"&amp;T28,crashes!$D$2:$D$17624,"="&amp;C28, crashes!$S$2:$S$17624, "&gt;="&amp;AE28, crashes!$S$2:$S$17624, "&lt;="&amp;AF28, crashes!$E$2:$E$17624, "="&amp;D28,  crashes!$R$2:$R$17624, "=Weekday", crashes!$N$2:$N$17624,"=C")</f>
        <v>2</v>
      </c>
      <c r="DV28" s="30">
        <f>COUNTIFS(crashes!$G$2:$G$17624,"&gt;="&amp;S28,crashes!$G$2:$G$17624,"&lt;"&amp;T28,crashes!$D$2:$D$17624,"="&amp;C28, crashes!$S$2:$S$17624, "&gt;="&amp;AE28, crashes!$S$2:$S$17624, "&lt;="&amp;AF28, crashes!$E$2:$E$17624, "="&amp;D28,  crashes!$R$2:$R$17624, "=Weekday", crashes!$N$2:$N$17624,"=ABC")</f>
        <v>0</v>
      </c>
      <c r="DW28" s="30">
        <f>COUNTIFS(crashes!$G$2:$G$17624,"&gt;="&amp;S28,crashes!$G$2:$G$17624,"&lt;"&amp;T28,crashes!$D$2:$D$17624,"="&amp;C28, crashes!$S$2:$S$17624, "&gt;="&amp;AE28, crashes!$S$2:$S$17624, "&lt;="&amp;AF28, crashes!$E$2:$E$17624, "="&amp;D28,  crashes!$R$2:$R$17624, "=Weekday", crashes!$N$2:$N$17624,"=O")</f>
        <v>9</v>
      </c>
      <c r="DX28" s="30">
        <f>COUNTIFS(crashes!$G$2:$G$17624,"&gt;="&amp;S28,crashes!$G$2:$G$17624,"&lt;"&amp;T28,crashes!$D$2:$D$17624,"="&amp;C28, crashes!$S$2:$S$17624, "&gt;="&amp;AE28, crashes!$S$2:$S$17624, "&lt;="&amp;AF28, crashes!$E$2:$E$17624, "="&amp;D28,  crashes!$R$2:$R$17624, "=Weekend", crashes!$N$2:$N$17624,"=K")</f>
        <v>0</v>
      </c>
      <c r="DY28" s="30">
        <f>COUNTIFS(crashes!$G$2:$G$17624,"&gt;="&amp;S28,crashes!$G$2:$G$17624,"&lt;"&amp;T28,crashes!$D$2:$D$17624,"="&amp;C28, crashes!$S$2:$S$17624, "&gt;="&amp;AE28, crashes!$S$2:$S$17624, "&lt;="&amp;AF28, crashes!$E$2:$E$17624, "="&amp;D28,  crashes!$R$2:$R$17624, "=Weekend", crashes!$N$2:$N$17624,"=A")</f>
        <v>0</v>
      </c>
      <c r="DZ28" s="30">
        <f>COUNTIFS(crashes!$G$2:$G$17624,"&gt;="&amp;S28,crashes!$G$2:$G$17624,"&lt;"&amp;T28,crashes!$D$2:$D$17624,"="&amp;C28, crashes!$S$2:$S$17624, "&gt;="&amp;AE28, crashes!$S$2:$S$17624, "&lt;="&amp;AF28, crashes!$E$2:$E$17624, "="&amp;D28,  crashes!$R$2:$R$17624, "=Weekend", crashes!$N$2:$N$17624,"=B")</f>
        <v>0</v>
      </c>
      <c r="EA28" s="30">
        <f>COUNTIFS(crashes!$G$2:$G$17624,"&gt;="&amp;S28,crashes!$G$2:$G$17624,"&lt;"&amp;T28,crashes!$D$2:$D$17624,"="&amp;C28, crashes!$S$2:$S$17624, "&gt;="&amp;AE28, crashes!$S$2:$S$17624, "&lt;="&amp;AF28, crashes!$E$2:$E$17624, "="&amp;D28,  crashes!$R$2:$R$17624, "=Weekend", crashes!$N$2:$N$17624,"=C")</f>
        <v>1</v>
      </c>
      <c r="EB28" s="30">
        <f>COUNTIFS(crashes!$G$2:$G$17624,"&gt;="&amp;S28,crashes!$G$2:$G$17624,"&lt;"&amp;T28,crashes!$D$2:$D$17624,"="&amp;C28, crashes!$S$2:$S$17624, "&gt;="&amp;AE28, crashes!$S$2:$S$17624, "&lt;="&amp;AF28, crashes!$E$2:$E$17624, "="&amp;D28,  crashes!$R$2:$R$17624, "=Weekend", crashes!$N$2:$N$17624,"=ABC")</f>
        <v>0</v>
      </c>
      <c r="EC28" s="30">
        <f>COUNTIFS(crashes!$G$2:$G$17624,"&gt;="&amp;S28,crashes!$G$2:$G$17624,"&lt;"&amp;T28,crashes!$D$2:$D$17624,"="&amp;C28, crashes!$S$2:$S$17624, "&gt;="&amp;AE28, crashes!$S$2:$S$17624, "&lt;="&amp;AF28, crashes!$E$2:$E$17624, "="&amp;D28,  crashes!$R$2:$R$17624, "=Weekend", crashes!$N$2:$N$17624,"=O")</f>
        <v>2</v>
      </c>
      <c r="ED28" s="4">
        <f t="shared" si="5"/>
        <v>0</v>
      </c>
      <c r="EE28" s="4">
        <f t="shared" si="6"/>
        <v>1</v>
      </c>
      <c r="EF28" s="4">
        <f t="shared" si="7"/>
        <v>0</v>
      </c>
      <c r="EG28" s="4">
        <f t="shared" si="8"/>
        <v>3</v>
      </c>
      <c r="EH28" s="4">
        <f t="shared" si="9"/>
        <v>0</v>
      </c>
      <c r="EI28" s="50">
        <f t="shared" si="10"/>
        <v>4</v>
      </c>
      <c r="EJ28" s="4">
        <f t="shared" si="11"/>
        <v>11</v>
      </c>
      <c r="EK28" s="6"/>
      <c r="EL28" s="3">
        <v>2018</v>
      </c>
      <c r="EM28" s="3">
        <v>5.2860000000000005</v>
      </c>
      <c r="EN28" s="3">
        <v>1.247E-2</v>
      </c>
      <c r="EO28" s="3">
        <v>6.9499999999999996E-3</v>
      </c>
      <c r="EP28" s="3">
        <v>4.7299999999999998E-3</v>
      </c>
      <c r="EQ28" s="3">
        <v>4.1200000000000004E-3</v>
      </c>
      <c r="ER28" s="3">
        <v>5.6699999999999997E-3</v>
      </c>
      <c r="ES28" s="3">
        <v>1.618E-2</v>
      </c>
      <c r="ET28" s="3">
        <v>4.829E-2</v>
      </c>
      <c r="EU28" s="3">
        <v>8.0329999999999999E-2</v>
      </c>
      <c r="EV28" s="3">
        <v>7.986E-2</v>
      </c>
      <c r="EW28" s="3">
        <v>6.6100000000000006E-2</v>
      </c>
      <c r="EX28" s="3">
        <v>5.5219999999999998E-2</v>
      </c>
      <c r="EY28" s="3">
        <v>5.6329999999999998E-2</v>
      </c>
      <c r="EZ28" s="3">
        <v>5.8950000000000002E-2</v>
      </c>
      <c r="FA28" s="3">
        <v>6.3799999999999996E-2</v>
      </c>
      <c r="FB28" s="3">
        <v>6.6780000000000006E-2</v>
      </c>
      <c r="FC28" s="3">
        <v>6.7610000000000003E-2</v>
      </c>
      <c r="FD28" s="3">
        <v>5.883E-2</v>
      </c>
      <c r="FE28" s="3">
        <v>5.577E-2</v>
      </c>
      <c r="FF28" s="3">
        <v>5.7230000000000003E-2</v>
      </c>
      <c r="FG28" s="3">
        <v>5.4710000000000002E-2</v>
      </c>
      <c r="FH28" s="3">
        <v>4.5710000000000001E-2</v>
      </c>
      <c r="FI28" s="3">
        <v>4.1579999999999999E-2</v>
      </c>
      <c r="FJ28" s="3">
        <v>3.3700000000000001E-2</v>
      </c>
      <c r="FK28" s="3">
        <v>2.3630000000000002E-2</v>
      </c>
      <c r="FL28" s="3">
        <v>2018</v>
      </c>
      <c r="FM28" s="3">
        <v>5.2860000000000005</v>
      </c>
      <c r="FN28" s="3">
        <v>2018</v>
      </c>
      <c r="FO28" s="51">
        <v>5.2860000000000005</v>
      </c>
      <c r="FP28" s="51">
        <v>4.2770000000000001</v>
      </c>
      <c r="FQ28" s="51">
        <v>2.487E-2</v>
      </c>
      <c r="FR28" s="51">
        <v>1.7024999999999998E-2</v>
      </c>
      <c r="FS28" s="3">
        <v>1.4509999999999999E-2</v>
      </c>
      <c r="FT28" s="3">
        <v>1.3205000000000001E-2</v>
      </c>
      <c r="FU28" s="3">
        <v>7.1149999999999998E-3</v>
      </c>
      <c r="FV28" s="3">
        <v>7.28E-3</v>
      </c>
      <c r="FW28" s="3">
        <v>1.338E-2</v>
      </c>
      <c r="FX28" s="3">
        <v>1.839E-2</v>
      </c>
      <c r="FY28" s="3">
        <v>2.5160000000000002E-2</v>
      </c>
      <c r="FZ28" s="3">
        <v>3.3030000000000004E-2</v>
      </c>
      <c r="GA28" s="3">
        <v>4.2525E-2</v>
      </c>
      <c r="GB28" s="3">
        <v>4.727E-2</v>
      </c>
      <c r="GC28" s="3">
        <v>5.3625000000000006E-2</v>
      </c>
      <c r="GD28" s="3">
        <v>5.3845000000000004E-2</v>
      </c>
      <c r="GE28" s="3">
        <v>5.5410000000000001E-2</v>
      </c>
      <c r="GF28" s="3">
        <v>5.5834999999999996E-2</v>
      </c>
      <c r="GG28" s="3">
        <v>5.6239999999999998E-2</v>
      </c>
      <c r="GH28" s="3">
        <v>5.5434999999999998E-2</v>
      </c>
      <c r="GI28" s="3">
        <v>5.2835E-2</v>
      </c>
      <c r="GJ28" s="3">
        <v>4.7829999999999998E-2</v>
      </c>
      <c r="GK28" s="3">
        <v>4.2525E-2</v>
      </c>
      <c r="GL28" s="3">
        <v>3.9150000000000004E-2</v>
      </c>
      <c r="GM28" s="3">
        <v>3.422E-2</v>
      </c>
      <c r="GN28" s="3">
        <v>2.7324999999999999E-2</v>
      </c>
      <c r="GO28" s="22"/>
      <c r="GP28" s="4">
        <f>'Hours of Operation'!C$43</f>
        <v>0</v>
      </c>
      <c r="GQ28" s="4">
        <f>'Hours of Operation'!D$43</f>
        <v>0</v>
      </c>
      <c r="GR28" s="4">
        <f>'Hours of Operation'!E$43</f>
        <v>0</v>
      </c>
      <c r="GS28" s="4">
        <f>'Hours of Operation'!F$43</f>
        <v>0</v>
      </c>
      <c r="GT28" s="4">
        <f>'Hours of Operation'!G$43</f>
        <v>0</v>
      </c>
      <c r="GU28" s="4">
        <f>'Hours of Operation'!H$43</f>
        <v>0</v>
      </c>
      <c r="GV28" s="4">
        <f>'Hours of Operation'!I$43</f>
        <v>1</v>
      </c>
      <c r="GW28" s="4">
        <f>'Hours of Operation'!J$43</f>
        <v>1</v>
      </c>
      <c r="GX28" s="4">
        <f>'Hours of Operation'!K$43</f>
        <v>1</v>
      </c>
      <c r="GY28" s="4">
        <f>'Hours of Operation'!L$43</f>
        <v>1</v>
      </c>
      <c r="GZ28" s="4">
        <f>'Hours of Operation'!M$43</f>
        <v>0</v>
      </c>
      <c r="HA28" s="4">
        <f>'Hours of Operation'!N$43</f>
        <v>0</v>
      </c>
      <c r="HB28" s="4">
        <f>'Hours of Operation'!O$43</f>
        <v>0</v>
      </c>
      <c r="HC28" s="4">
        <f>'Hours of Operation'!P$43</f>
        <v>0</v>
      </c>
      <c r="HD28" s="4">
        <f>'Hours of Operation'!Q$43</f>
        <v>0</v>
      </c>
      <c r="HE28" s="4">
        <f>'Hours of Operation'!R$43</f>
        <v>0</v>
      </c>
      <c r="HF28" s="4">
        <f>'Hours of Operation'!S$43</f>
        <v>1</v>
      </c>
      <c r="HG28" s="4">
        <f>'Hours of Operation'!T$43</f>
        <v>1</v>
      </c>
      <c r="HH28" s="4">
        <f>'Hours of Operation'!U$43</f>
        <v>1</v>
      </c>
      <c r="HI28" s="4">
        <f>'Hours of Operation'!V$43</f>
        <v>0</v>
      </c>
      <c r="HJ28" s="4">
        <f>'Hours of Operation'!W$43</f>
        <v>0</v>
      </c>
      <c r="HK28" s="4">
        <f>'Hours of Operation'!X$43</f>
        <v>0</v>
      </c>
      <c r="HL28" s="4">
        <f>'Hours of Operation'!Y$43</f>
        <v>0</v>
      </c>
      <c r="HM28" s="4">
        <f>'Hours of Operation'!Z$43</f>
        <v>0</v>
      </c>
      <c r="HN28" s="4">
        <f>'Hours of Operation'!AA$43</f>
        <v>0</v>
      </c>
      <c r="HO28" s="4">
        <f>'Hours of Operation'!AB$43</f>
        <v>0</v>
      </c>
      <c r="HP28" s="4">
        <f>'Hours of Operation'!AC$43</f>
        <v>0</v>
      </c>
      <c r="HQ28" s="4">
        <f>'Hours of Operation'!AD$43</f>
        <v>0</v>
      </c>
      <c r="HR28" s="4">
        <f>'Hours of Operation'!AE$43</f>
        <v>0</v>
      </c>
      <c r="HS28" s="4">
        <f>'Hours of Operation'!AF$43</f>
        <v>0</v>
      </c>
      <c r="HT28" s="4">
        <f>'Hours of Operation'!AG$43</f>
        <v>0</v>
      </c>
      <c r="HU28" s="4">
        <f>'Hours of Operation'!AH$43</f>
        <v>0</v>
      </c>
      <c r="HV28" s="4">
        <f>'Hours of Operation'!AI$43</f>
        <v>0</v>
      </c>
      <c r="HW28" s="4">
        <f>'Hours of Operation'!AJ$43</f>
        <v>0</v>
      </c>
      <c r="HX28" s="4">
        <f>'Hours of Operation'!AK$43</f>
        <v>0</v>
      </c>
      <c r="HY28" s="4">
        <f>'Hours of Operation'!AL$43</f>
        <v>0</v>
      </c>
      <c r="HZ28" s="4">
        <f>'Hours of Operation'!AM$43</f>
        <v>0</v>
      </c>
      <c r="IA28" s="4">
        <f>'Hours of Operation'!AN$43</f>
        <v>0</v>
      </c>
      <c r="IB28" s="4">
        <f>'Hours of Operation'!AO$43</f>
        <v>0</v>
      </c>
      <c r="IC28" s="4">
        <f>'Hours of Operation'!AP$43</f>
        <v>0</v>
      </c>
      <c r="ID28" s="4">
        <f>'Hours of Operation'!AQ$43</f>
        <v>0</v>
      </c>
      <c r="IE28" s="4">
        <f>'Hours of Operation'!AR$43</f>
        <v>0</v>
      </c>
      <c r="IF28" s="4">
        <f>'Hours of Operation'!AS$43</f>
        <v>0</v>
      </c>
      <c r="IG28" s="4">
        <f>'Hours of Operation'!AT$43</f>
        <v>0</v>
      </c>
      <c r="IH28" s="4">
        <f>'Hours of Operation'!AU$43</f>
        <v>0</v>
      </c>
      <c r="II28" s="4">
        <f>'Hours of Operation'!AV$43</f>
        <v>0</v>
      </c>
      <c r="IJ28" s="4">
        <f>'Hours of Operation'!AW$43</f>
        <v>0</v>
      </c>
      <c r="IK28" s="4">
        <f>'Hours of Operation'!AX$43</f>
        <v>0</v>
      </c>
    </row>
    <row r="29" spans="1:245" s="4" customFormat="1" ht="12" customHeight="1" x14ac:dyDescent="0.2">
      <c r="A29" s="4" t="s">
        <v>66</v>
      </c>
      <c r="B29" s="4" t="s">
        <v>218</v>
      </c>
      <c r="C29" s="4">
        <v>400</v>
      </c>
      <c r="D29" s="4" t="s">
        <v>90</v>
      </c>
      <c r="E29" s="4" t="s">
        <v>92</v>
      </c>
      <c r="F29" s="4" t="s">
        <v>68</v>
      </c>
      <c r="G29" s="4">
        <v>4</v>
      </c>
      <c r="H29" s="4" t="s">
        <v>167</v>
      </c>
      <c r="I29" s="4">
        <v>0</v>
      </c>
      <c r="J29" s="4">
        <v>0</v>
      </c>
      <c r="L29" s="10">
        <v>42170</v>
      </c>
      <c r="M29" s="4" t="b">
        <v>0</v>
      </c>
      <c r="P29" s="4" t="s">
        <v>126</v>
      </c>
      <c r="Q29" s="4" t="s">
        <v>97</v>
      </c>
      <c r="R29" s="4" t="str">
        <f t="shared" si="12"/>
        <v>33°57'29.6499"N, 84°21'19.27"W</v>
      </c>
      <c r="S29" s="4">
        <v>9.6630000000000003</v>
      </c>
      <c r="T29" s="4">
        <v>10.084</v>
      </c>
      <c r="U29" s="4">
        <v>1</v>
      </c>
      <c r="V29" s="10">
        <v>42704</v>
      </c>
      <c r="W29" s="11">
        <v>1</v>
      </c>
      <c r="X29" s="4">
        <v>0.42099999999999937</v>
      </c>
      <c r="AE29" s="10">
        <v>42170</v>
      </c>
      <c r="AF29" s="10">
        <v>43465</v>
      </c>
      <c r="AG29" s="16"/>
      <c r="AH29" s="16"/>
      <c r="AI29" s="16"/>
      <c r="AJ29" s="16"/>
      <c r="AK29" s="16">
        <v>99370</v>
      </c>
      <c r="AL29" s="16">
        <v>60430</v>
      </c>
      <c r="AM29" s="16">
        <v>93520</v>
      </c>
      <c r="AN29" s="16">
        <v>87050</v>
      </c>
      <c r="AO29" s="4">
        <v>0.52100000000000002</v>
      </c>
      <c r="AP29" s="4">
        <v>5727</v>
      </c>
      <c r="AQ29" s="4">
        <v>0.42099999999999937</v>
      </c>
      <c r="AR29" s="9">
        <v>11.991605493801117</v>
      </c>
      <c r="AS29" s="9">
        <v>1.187197722703468</v>
      </c>
      <c r="AT29" s="9">
        <v>7.4678937059066213</v>
      </c>
      <c r="AU29" s="9">
        <v>9.6410167774408038</v>
      </c>
      <c r="AV29" s="9">
        <v>0</v>
      </c>
      <c r="AW29" s="4" t="b">
        <v>1</v>
      </c>
      <c r="AX29" s="4" t="b">
        <v>0</v>
      </c>
      <c r="AY29" s="4">
        <v>0</v>
      </c>
      <c r="AZ29" s="4">
        <v>2223</v>
      </c>
      <c r="BA29" s="9">
        <v>334.44218636729858</v>
      </c>
      <c r="BB29" s="9">
        <v>1</v>
      </c>
      <c r="BC29" s="9">
        <v>16.812348923701876</v>
      </c>
      <c r="BD29" s="9">
        <v>3.9651474177576915</v>
      </c>
      <c r="BE29" s="9">
        <v>2.1225113998105916</v>
      </c>
      <c r="BF29" s="9" t="s">
        <v>216</v>
      </c>
      <c r="BG29" s="9">
        <v>8.4438260596055272</v>
      </c>
      <c r="BJ29" s="4" t="s">
        <v>167</v>
      </c>
      <c r="BK29" s="14"/>
      <c r="BL29" s="14">
        <v>0.18900000000000006</v>
      </c>
      <c r="BM29" s="16"/>
      <c r="BN29" s="16"/>
      <c r="BO29" s="16"/>
      <c r="BP29" s="16"/>
      <c r="BQ29" s="16">
        <v>2370</v>
      </c>
      <c r="BR29" s="16">
        <v>2430</v>
      </c>
      <c r="BS29" s="16">
        <v>3020</v>
      </c>
      <c r="BT29" s="16">
        <v>3050</v>
      </c>
      <c r="BV29" s="4">
        <v>1.9240000000000013</v>
      </c>
      <c r="BW29" s="16"/>
      <c r="BX29" s="16"/>
      <c r="BY29" s="16"/>
      <c r="BZ29" s="16"/>
      <c r="CA29" s="16">
        <v>13500</v>
      </c>
      <c r="CB29" s="16">
        <v>13800</v>
      </c>
      <c r="CC29" s="16">
        <v>15500</v>
      </c>
      <c r="CD29" s="16">
        <v>15700</v>
      </c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4">
        <v>0.67900000000000027</v>
      </c>
      <c r="CV29" s="4">
        <v>1.5259999999999998</v>
      </c>
      <c r="CW29" s="4">
        <v>0</v>
      </c>
      <c r="CX29" s="4" t="s">
        <v>222</v>
      </c>
      <c r="CY29" s="4" t="s">
        <v>224</v>
      </c>
      <c r="CZ29" s="22"/>
      <c r="DA29" s="4">
        <v>0</v>
      </c>
      <c r="DB29" s="4">
        <v>0</v>
      </c>
      <c r="DC29" s="4">
        <v>0</v>
      </c>
      <c r="DD29" s="4">
        <v>0</v>
      </c>
      <c r="DE29" s="4">
        <v>200</v>
      </c>
      <c r="DF29" s="4">
        <v>366</v>
      </c>
      <c r="DG29" s="4">
        <v>365</v>
      </c>
      <c r="DH29" s="4">
        <v>365</v>
      </c>
      <c r="DI29" s="16">
        <f t="shared" si="0"/>
        <v>83255.733024691363</v>
      </c>
      <c r="DJ29" s="16">
        <f t="shared" si="1"/>
        <v>2761.5200617283949</v>
      </c>
      <c r="DK29" s="16">
        <f t="shared" si="2"/>
        <v>14767.592592592593</v>
      </c>
      <c r="DL29" s="16">
        <f t="shared" si="3"/>
        <v>0</v>
      </c>
      <c r="DM29" s="16">
        <f t="shared" si="4"/>
        <v>0</v>
      </c>
      <c r="DN29" s="22"/>
      <c r="DO29" s="4">
        <f>COUNTIFS(crashes!$G$2:$G$17624,"&gt;="&amp;S29,crashes!$G$2:$G$17624,"&lt;"&amp;T29,crashes!$D$2:$D$17624,"="&amp;C29, crashes!$S$2:$S$17624, "&gt;="&amp;AE29, crashes!$S$2:$S$17624, "&lt;="&amp;AF29, crashes!$E$2:$E$17624, "="&amp;D29 )</f>
        <v>32</v>
      </c>
      <c r="DP29" s="29">
        <f>COUNTIFS(crashes!$G$2:$G$17624,"&gt;="&amp;S29,crashes!$G$2:$G$17624,"&lt;"&amp;T29,crashes!$D$2:$D$17624,"="&amp;C29, crashes!$S$2:$S$17624, "&gt;="&amp;AE29, crashes!$S$2:$S$17624, "&lt;="&amp;AF29, crashes!$E$2:$E$17624, "="&amp;D29, crashes!$R$2:$R$17624, "=Weekday")</f>
        <v>28</v>
      </c>
      <c r="DQ29" s="29">
        <f>COUNTIFS(crashes!$G$2:$G$17624,"&gt;="&amp;S29,crashes!$G$2:$G$17624,"&lt;"&amp;T29,crashes!$D$2:$D$17624,"="&amp;C29, crashes!$S$2:$S$17624, "&gt;="&amp;AE29, crashes!$S$2:$S$17624, "&lt;="&amp;AF29, crashes!$E$2:$E$17624, "="&amp;D29, crashes!$R$2:$R$17624, "=Weekend")</f>
        <v>4</v>
      </c>
      <c r="DR29" s="30">
        <f>COUNTIFS(crashes!$G$2:$G$17624,"&gt;="&amp;S29,crashes!$G$2:$G$17624,"&lt;"&amp;T29,crashes!$D$2:$D$17624,"="&amp;C29, crashes!$S$2:$S$17624, "&gt;="&amp;AE29, crashes!$S$2:$S$17624, "&lt;="&amp;AF29, crashes!$E$2:$E$17624, "="&amp;D29,  crashes!$R$2:$R$17624, "=Weekday", crashes!$N$2:$N$17624,"=K")</f>
        <v>0</v>
      </c>
      <c r="DS29" s="30">
        <f>COUNTIFS(crashes!$G$2:$G$17624,"&gt;="&amp;S29,crashes!$G$2:$G$17624,"&lt;"&amp;T29,crashes!$D$2:$D$17624,"="&amp;C29, crashes!$S$2:$S$17624, "&gt;="&amp;AE29, crashes!$S$2:$S$17624, "&lt;="&amp;AF29, crashes!$E$2:$E$17624, "="&amp;D29,  crashes!$R$2:$R$17624, "=Weekday", crashes!$N$2:$N$17624,"=A")</f>
        <v>0</v>
      </c>
      <c r="DT29" s="30">
        <f>COUNTIFS(crashes!$G$2:$G$17624,"&gt;="&amp;S29,crashes!$G$2:$G$17624,"&lt;"&amp;T29,crashes!$D$2:$D$17624,"="&amp;C29, crashes!$S$2:$S$17624, "&gt;="&amp;AE29, crashes!$S$2:$S$17624, "&lt;="&amp;AF29, crashes!$E$2:$E$17624, "="&amp;D29,  crashes!$R$2:$R$17624, "=Weekday", crashes!$N$2:$N$17624,"=B")</f>
        <v>2</v>
      </c>
      <c r="DU29" s="30">
        <f>COUNTIFS(crashes!$G$2:$G$17624,"&gt;="&amp;S29,crashes!$G$2:$G$17624,"&lt;"&amp;T29,crashes!$D$2:$D$17624,"="&amp;C29, crashes!$S$2:$S$17624, "&gt;="&amp;AE29, crashes!$S$2:$S$17624, "&lt;="&amp;AF29, crashes!$E$2:$E$17624, "="&amp;D29,  crashes!$R$2:$R$17624, "=Weekday", crashes!$N$2:$N$17624,"=C")</f>
        <v>5</v>
      </c>
      <c r="DV29" s="30">
        <f>COUNTIFS(crashes!$G$2:$G$17624,"&gt;="&amp;S29,crashes!$G$2:$G$17624,"&lt;"&amp;T29,crashes!$D$2:$D$17624,"="&amp;C29, crashes!$S$2:$S$17624, "&gt;="&amp;AE29, crashes!$S$2:$S$17624, "&lt;="&amp;AF29, crashes!$E$2:$E$17624, "="&amp;D29,  crashes!$R$2:$R$17624, "=Weekday", crashes!$N$2:$N$17624,"=ABC")</f>
        <v>0</v>
      </c>
      <c r="DW29" s="30">
        <f>COUNTIFS(crashes!$G$2:$G$17624,"&gt;="&amp;S29,crashes!$G$2:$G$17624,"&lt;"&amp;T29,crashes!$D$2:$D$17624,"="&amp;C29, crashes!$S$2:$S$17624, "&gt;="&amp;AE29, crashes!$S$2:$S$17624, "&lt;="&amp;AF29, crashes!$E$2:$E$17624, "="&amp;D29,  crashes!$R$2:$R$17624, "=Weekday", crashes!$N$2:$N$17624,"=O")</f>
        <v>21</v>
      </c>
      <c r="DX29" s="30">
        <f>COUNTIFS(crashes!$G$2:$G$17624,"&gt;="&amp;S29,crashes!$G$2:$G$17624,"&lt;"&amp;T29,crashes!$D$2:$D$17624,"="&amp;C29, crashes!$S$2:$S$17624, "&gt;="&amp;AE29, crashes!$S$2:$S$17624, "&lt;="&amp;AF29, crashes!$E$2:$E$17624, "="&amp;D29,  crashes!$R$2:$R$17624, "=Weekend", crashes!$N$2:$N$17624,"=K")</f>
        <v>0</v>
      </c>
      <c r="DY29" s="30">
        <f>COUNTIFS(crashes!$G$2:$G$17624,"&gt;="&amp;S29,crashes!$G$2:$G$17624,"&lt;"&amp;T29,crashes!$D$2:$D$17624,"="&amp;C29, crashes!$S$2:$S$17624, "&gt;="&amp;AE29, crashes!$S$2:$S$17624, "&lt;="&amp;AF29, crashes!$E$2:$E$17624, "="&amp;D29,  crashes!$R$2:$R$17624, "=Weekend", crashes!$N$2:$N$17624,"=A")</f>
        <v>0</v>
      </c>
      <c r="DZ29" s="30">
        <f>COUNTIFS(crashes!$G$2:$G$17624,"&gt;="&amp;S29,crashes!$G$2:$G$17624,"&lt;"&amp;T29,crashes!$D$2:$D$17624,"="&amp;C29, crashes!$S$2:$S$17624, "&gt;="&amp;AE29, crashes!$S$2:$S$17624, "&lt;="&amp;AF29, crashes!$E$2:$E$17624, "="&amp;D29,  crashes!$R$2:$R$17624, "=Weekend", crashes!$N$2:$N$17624,"=B")</f>
        <v>0</v>
      </c>
      <c r="EA29" s="30">
        <f>COUNTIFS(crashes!$G$2:$G$17624,"&gt;="&amp;S29,crashes!$G$2:$G$17624,"&lt;"&amp;T29,crashes!$D$2:$D$17624,"="&amp;C29, crashes!$S$2:$S$17624, "&gt;="&amp;AE29, crashes!$S$2:$S$17624, "&lt;="&amp;AF29, crashes!$E$2:$E$17624, "="&amp;D29,  crashes!$R$2:$R$17624, "=Weekend", crashes!$N$2:$N$17624,"=C")</f>
        <v>4</v>
      </c>
      <c r="EB29" s="30">
        <f>COUNTIFS(crashes!$G$2:$G$17624,"&gt;="&amp;S29,crashes!$G$2:$G$17624,"&lt;"&amp;T29,crashes!$D$2:$D$17624,"="&amp;C29, crashes!$S$2:$S$17624, "&gt;="&amp;AE29, crashes!$S$2:$S$17624, "&lt;="&amp;AF29, crashes!$E$2:$E$17624, "="&amp;D29,  crashes!$R$2:$R$17624, "=Weekend", crashes!$N$2:$N$17624,"=ABC")</f>
        <v>0</v>
      </c>
      <c r="EC29" s="30">
        <f>COUNTIFS(crashes!$G$2:$G$17624,"&gt;="&amp;S29,crashes!$G$2:$G$17624,"&lt;"&amp;T29,crashes!$D$2:$D$17624,"="&amp;C29, crashes!$S$2:$S$17624, "&gt;="&amp;AE29, crashes!$S$2:$S$17624, "&lt;="&amp;AF29, crashes!$E$2:$E$17624, "="&amp;D29,  crashes!$R$2:$R$17624, "=Weekend", crashes!$N$2:$N$17624,"=O")</f>
        <v>0</v>
      </c>
      <c r="ED29" s="4">
        <f t="shared" si="5"/>
        <v>0</v>
      </c>
      <c r="EE29" s="4">
        <f t="shared" si="6"/>
        <v>0</v>
      </c>
      <c r="EF29" s="4">
        <f t="shared" si="7"/>
        <v>2</v>
      </c>
      <c r="EG29" s="4">
        <f t="shared" si="8"/>
        <v>9</v>
      </c>
      <c r="EH29" s="4">
        <f t="shared" si="9"/>
        <v>0</v>
      </c>
      <c r="EI29" s="50">
        <f t="shared" si="10"/>
        <v>11</v>
      </c>
      <c r="EJ29" s="4">
        <f t="shared" si="11"/>
        <v>21</v>
      </c>
      <c r="EK29" s="6"/>
      <c r="EL29" s="3">
        <v>2018</v>
      </c>
      <c r="EM29" s="3">
        <v>5.3860000000000001</v>
      </c>
      <c r="EN29" s="3">
        <v>1.247E-2</v>
      </c>
      <c r="EO29" s="3">
        <v>6.9499999999999996E-3</v>
      </c>
      <c r="EP29" s="3">
        <v>4.7299999999999998E-3</v>
      </c>
      <c r="EQ29" s="3">
        <v>4.1200000000000004E-3</v>
      </c>
      <c r="ER29" s="3">
        <v>5.6699999999999997E-3</v>
      </c>
      <c r="ES29" s="3">
        <v>1.618E-2</v>
      </c>
      <c r="ET29" s="3">
        <v>4.829E-2</v>
      </c>
      <c r="EU29" s="3">
        <v>8.0329999999999999E-2</v>
      </c>
      <c r="EV29" s="3">
        <v>7.986E-2</v>
      </c>
      <c r="EW29" s="3">
        <v>6.6100000000000006E-2</v>
      </c>
      <c r="EX29" s="3">
        <v>5.5219999999999998E-2</v>
      </c>
      <c r="EY29" s="3">
        <v>5.6329999999999998E-2</v>
      </c>
      <c r="EZ29" s="3">
        <v>5.8950000000000002E-2</v>
      </c>
      <c r="FA29" s="3">
        <v>6.3799999999999996E-2</v>
      </c>
      <c r="FB29" s="3">
        <v>6.6780000000000006E-2</v>
      </c>
      <c r="FC29" s="3">
        <v>6.7610000000000003E-2</v>
      </c>
      <c r="FD29" s="3">
        <v>5.883E-2</v>
      </c>
      <c r="FE29" s="3">
        <v>5.577E-2</v>
      </c>
      <c r="FF29" s="3">
        <v>5.7230000000000003E-2</v>
      </c>
      <c r="FG29" s="3">
        <v>5.4710000000000002E-2</v>
      </c>
      <c r="FH29" s="3">
        <v>4.5710000000000001E-2</v>
      </c>
      <c r="FI29" s="3">
        <v>4.1579999999999999E-2</v>
      </c>
      <c r="FJ29" s="3">
        <v>3.3700000000000001E-2</v>
      </c>
      <c r="FK29" s="3">
        <v>2.3630000000000002E-2</v>
      </c>
      <c r="FL29" s="3">
        <v>2018</v>
      </c>
      <c r="FM29" s="3">
        <v>5.3860000000000001</v>
      </c>
      <c r="FN29" s="3">
        <v>2018</v>
      </c>
      <c r="FO29" s="51">
        <v>5.3860000000000001</v>
      </c>
      <c r="FP29" s="51">
        <v>4.2770000000000001</v>
      </c>
      <c r="FQ29" s="51">
        <v>2.487E-2</v>
      </c>
      <c r="FR29" s="51">
        <v>1.7024999999999998E-2</v>
      </c>
      <c r="FS29" s="3">
        <v>1.4509999999999999E-2</v>
      </c>
      <c r="FT29" s="3">
        <v>1.3205000000000001E-2</v>
      </c>
      <c r="FU29" s="3">
        <v>7.1149999999999998E-3</v>
      </c>
      <c r="FV29" s="3">
        <v>7.28E-3</v>
      </c>
      <c r="FW29" s="3">
        <v>1.338E-2</v>
      </c>
      <c r="FX29" s="3">
        <v>1.839E-2</v>
      </c>
      <c r="FY29" s="3">
        <v>2.5160000000000002E-2</v>
      </c>
      <c r="FZ29" s="3">
        <v>3.3030000000000004E-2</v>
      </c>
      <c r="GA29" s="3">
        <v>4.2525E-2</v>
      </c>
      <c r="GB29" s="3">
        <v>4.727E-2</v>
      </c>
      <c r="GC29" s="3">
        <v>5.3625000000000006E-2</v>
      </c>
      <c r="GD29" s="3">
        <v>5.3845000000000004E-2</v>
      </c>
      <c r="GE29" s="3">
        <v>5.5410000000000001E-2</v>
      </c>
      <c r="GF29" s="3">
        <v>5.5834999999999996E-2</v>
      </c>
      <c r="GG29" s="3">
        <v>5.6239999999999998E-2</v>
      </c>
      <c r="GH29" s="3">
        <v>5.5434999999999998E-2</v>
      </c>
      <c r="GI29" s="3">
        <v>5.2835E-2</v>
      </c>
      <c r="GJ29" s="3">
        <v>4.7829999999999998E-2</v>
      </c>
      <c r="GK29" s="3">
        <v>4.2525E-2</v>
      </c>
      <c r="GL29" s="3">
        <v>3.9150000000000004E-2</v>
      </c>
      <c r="GM29" s="3">
        <v>3.422E-2</v>
      </c>
      <c r="GN29" s="3">
        <v>2.7324999999999999E-2</v>
      </c>
      <c r="GO29" s="22"/>
      <c r="GP29" s="4">
        <f>'Hours of Operation'!C$43</f>
        <v>0</v>
      </c>
      <c r="GQ29" s="4">
        <f>'Hours of Operation'!D$43</f>
        <v>0</v>
      </c>
      <c r="GR29" s="4">
        <f>'Hours of Operation'!E$43</f>
        <v>0</v>
      </c>
      <c r="GS29" s="4">
        <f>'Hours of Operation'!F$43</f>
        <v>0</v>
      </c>
      <c r="GT29" s="4">
        <f>'Hours of Operation'!G$43</f>
        <v>0</v>
      </c>
      <c r="GU29" s="4">
        <f>'Hours of Operation'!H$43</f>
        <v>0</v>
      </c>
      <c r="GV29" s="4">
        <f>'Hours of Operation'!I$43</f>
        <v>1</v>
      </c>
      <c r="GW29" s="4">
        <f>'Hours of Operation'!J$43</f>
        <v>1</v>
      </c>
      <c r="GX29" s="4">
        <f>'Hours of Operation'!K$43</f>
        <v>1</v>
      </c>
      <c r="GY29" s="4">
        <f>'Hours of Operation'!L$43</f>
        <v>1</v>
      </c>
      <c r="GZ29" s="4">
        <f>'Hours of Operation'!M$43</f>
        <v>0</v>
      </c>
      <c r="HA29" s="4">
        <f>'Hours of Operation'!N$43</f>
        <v>0</v>
      </c>
      <c r="HB29" s="4">
        <f>'Hours of Operation'!O$43</f>
        <v>0</v>
      </c>
      <c r="HC29" s="4">
        <f>'Hours of Operation'!P$43</f>
        <v>0</v>
      </c>
      <c r="HD29" s="4">
        <f>'Hours of Operation'!Q$43</f>
        <v>0</v>
      </c>
      <c r="HE29" s="4">
        <f>'Hours of Operation'!R$43</f>
        <v>0</v>
      </c>
      <c r="HF29" s="4">
        <f>'Hours of Operation'!S$43</f>
        <v>1</v>
      </c>
      <c r="HG29" s="4">
        <f>'Hours of Operation'!T$43</f>
        <v>1</v>
      </c>
      <c r="HH29" s="4">
        <f>'Hours of Operation'!U$43</f>
        <v>1</v>
      </c>
      <c r="HI29" s="4">
        <f>'Hours of Operation'!V$43</f>
        <v>0</v>
      </c>
      <c r="HJ29" s="4">
        <f>'Hours of Operation'!W$43</f>
        <v>0</v>
      </c>
      <c r="HK29" s="4">
        <f>'Hours of Operation'!X$43</f>
        <v>0</v>
      </c>
      <c r="HL29" s="4">
        <f>'Hours of Operation'!Y$43</f>
        <v>0</v>
      </c>
      <c r="HM29" s="4">
        <f>'Hours of Operation'!Z$43</f>
        <v>0</v>
      </c>
      <c r="HN29" s="4">
        <f>'Hours of Operation'!AA$43</f>
        <v>0</v>
      </c>
      <c r="HO29" s="4">
        <f>'Hours of Operation'!AB$43</f>
        <v>0</v>
      </c>
      <c r="HP29" s="4">
        <f>'Hours of Operation'!AC$43</f>
        <v>0</v>
      </c>
      <c r="HQ29" s="4">
        <f>'Hours of Operation'!AD$43</f>
        <v>0</v>
      </c>
      <c r="HR29" s="4">
        <f>'Hours of Operation'!AE$43</f>
        <v>0</v>
      </c>
      <c r="HS29" s="4">
        <f>'Hours of Operation'!AF$43</f>
        <v>0</v>
      </c>
      <c r="HT29" s="4">
        <f>'Hours of Operation'!AG$43</f>
        <v>0</v>
      </c>
      <c r="HU29" s="4">
        <f>'Hours of Operation'!AH$43</f>
        <v>0</v>
      </c>
      <c r="HV29" s="4">
        <f>'Hours of Operation'!AI$43</f>
        <v>0</v>
      </c>
      <c r="HW29" s="4">
        <f>'Hours of Operation'!AJ$43</f>
        <v>0</v>
      </c>
      <c r="HX29" s="4">
        <f>'Hours of Operation'!AK$43</f>
        <v>0</v>
      </c>
      <c r="HY29" s="4">
        <f>'Hours of Operation'!AL$43</f>
        <v>0</v>
      </c>
      <c r="HZ29" s="4">
        <f>'Hours of Operation'!AM$43</f>
        <v>0</v>
      </c>
      <c r="IA29" s="4">
        <f>'Hours of Operation'!AN$43</f>
        <v>0</v>
      </c>
      <c r="IB29" s="4">
        <f>'Hours of Operation'!AO$43</f>
        <v>0</v>
      </c>
      <c r="IC29" s="4">
        <f>'Hours of Operation'!AP$43</f>
        <v>0</v>
      </c>
      <c r="ID29" s="4">
        <f>'Hours of Operation'!AQ$43</f>
        <v>0</v>
      </c>
      <c r="IE29" s="4">
        <f>'Hours of Operation'!AR$43</f>
        <v>0</v>
      </c>
      <c r="IF29" s="4">
        <f>'Hours of Operation'!AS$43</f>
        <v>0</v>
      </c>
      <c r="IG29" s="4">
        <f>'Hours of Operation'!AT$43</f>
        <v>0</v>
      </c>
      <c r="IH29" s="4">
        <f>'Hours of Operation'!AU$43</f>
        <v>0</v>
      </c>
      <c r="II29" s="4">
        <f>'Hours of Operation'!AV$43</f>
        <v>0</v>
      </c>
      <c r="IJ29" s="4">
        <f>'Hours of Operation'!AW$43</f>
        <v>0</v>
      </c>
      <c r="IK29" s="4">
        <f>'Hours of Operation'!AX$43</f>
        <v>0</v>
      </c>
    </row>
    <row r="30" spans="1:245" s="4" customFormat="1" ht="12" customHeight="1" x14ac:dyDescent="0.2">
      <c r="A30" s="4" t="s">
        <v>66</v>
      </c>
      <c r="B30" s="4" t="s">
        <v>218</v>
      </c>
      <c r="C30" s="4">
        <v>400</v>
      </c>
      <c r="D30" s="4" t="s">
        <v>90</v>
      </c>
      <c r="E30" s="4" t="s">
        <v>92</v>
      </c>
      <c r="F30" s="4" t="s">
        <v>68</v>
      </c>
      <c r="G30" s="4">
        <v>4</v>
      </c>
      <c r="H30" s="4" t="s">
        <v>167</v>
      </c>
      <c r="I30" s="4">
        <v>0</v>
      </c>
      <c r="J30" s="4">
        <v>0</v>
      </c>
      <c r="L30" s="10">
        <v>42170</v>
      </c>
      <c r="M30" s="4" t="b">
        <v>0</v>
      </c>
      <c r="P30" s="4" t="s">
        <v>127</v>
      </c>
      <c r="Q30" s="4" t="s">
        <v>98</v>
      </c>
      <c r="R30" s="4" t="str">
        <f t="shared" si="12"/>
        <v>33°57'52.47"N, 84°21'3.51"W</v>
      </c>
      <c r="S30" s="4">
        <v>10.084</v>
      </c>
      <c r="T30" s="4">
        <v>10.590999999999999</v>
      </c>
      <c r="U30" s="4">
        <v>1</v>
      </c>
      <c r="V30" s="10">
        <v>42704</v>
      </c>
      <c r="W30" s="11">
        <v>1</v>
      </c>
      <c r="X30" s="4">
        <v>0.50699999999999967</v>
      </c>
      <c r="AE30" s="10">
        <v>42170</v>
      </c>
      <c r="AF30" s="10">
        <v>43465</v>
      </c>
      <c r="AG30" s="16"/>
      <c r="AH30" s="16"/>
      <c r="AI30" s="16"/>
      <c r="AJ30" s="16"/>
      <c r="AK30" s="16">
        <v>99370</v>
      </c>
      <c r="AL30" s="16">
        <v>60430</v>
      </c>
      <c r="AM30" s="16">
        <v>93520</v>
      </c>
      <c r="AN30" s="16">
        <v>87050</v>
      </c>
      <c r="AR30" s="9">
        <v>11.889187816435692</v>
      </c>
      <c r="AS30" s="9">
        <v>1.3867472091174982</v>
      </c>
      <c r="AT30" s="9">
        <v>6.9431669298134251</v>
      </c>
      <c r="AU30" s="9">
        <v>11.399309455200504</v>
      </c>
      <c r="AV30" s="9">
        <v>0</v>
      </c>
      <c r="AW30" s="4" t="b">
        <v>1</v>
      </c>
      <c r="AX30" s="4" t="b">
        <v>0</v>
      </c>
      <c r="AY30" s="4">
        <v>0</v>
      </c>
      <c r="AZ30" s="4">
        <v>2677</v>
      </c>
      <c r="BA30" s="9">
        <v>1802.679705299679</v>
      </c>
      <c r="BB30" s="9">
        <v>1</v>
      </c>
      <c r="BC30" s="9">
        <v>16.571987160059496</v>
      </c>
      <c r="BD30" s="9">
        <v>3.5277179183821317</v>
      </c>
      <c r="BE30" s="9">
        <v>1.6063936454474705</v>
      </c>
      <c r="BF30" s="9" t="s">
        <v>216</v>
      </c>
      <c r="BG30" s="9">
        <v>7.8801412715774974</v>
      </c>
      <c r="BJ30" s="4" t="s">
        <v>167</v>
      </c>
      <c r="BK30" s="14"/>
      <c r="BL30" s="14">
        <v>0.60999999999999943</v>
      </c>
      <c r="BM30" s="16"/>
      <c r="BN30" s="16"/>
      <c r="BO30" s="16"/>
      <c r="BP30" s="16"/>
      <c r="BQ30" s="16">
        <v>2370</v>
      </c>
      <c r="BR30" s="16">
        <v>2430</v>
      </c>
      <c r="BS30" s="16">
        <v>3020</v>
      </c>
      <c r="BT30" s="16">
        <v>3050</v>
      </c>
      <c r="BV30" s="4">
        <v>1.4170000000000016</v>
      </c>
      <c r="BW30" s="16"/>
      <c r="BX30" s="16"/>
      <c r="BY30" s="16"/>
      <c r="BZ30" s="16"/>
      <c r="CA30" s="16">
        <v>13500</v>
      </c>
      <c r="CB30" s="16">
        <v>13800</v>
      </c>
      <c r="CC30" s="16">
        <v>15500</v>
      </c>
      <c r="CD30" s="16">
        <v>15700</v>
      </c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4">
        <v>1.0999999999999996</v>
      </c>
      <c r="CV30" s="4">
        <v>1.0190000000000001</v>
      </c>
      <c r="CW30" s="4">
        <v>0</v>
      </c>
      <c r="CX30" s="4" t="s">
        <v>222</v>
      </c>
      <c r="CY30" s="4" t="s">
        <v>224</v>
      </c>
      <c r="CZ30" s="22"/>
      <c r="DA30" s="4">
        <v>0</v>
      </c>
      <c r="DB30" s="4">
        <v>0</v>
      </c>
      <c r="DC30" s="4">
        <v>0</v>
      </c>
      <c r="DD30" s="4">
        <v>0</v>
      </c>
      <c r="DE30" s="4">
        <v>200</v>
      </c>
      <c r="DF30" s="4">
        <v>366</v>
      </c>
      <c r="DG30" s="4">
        <v>365</v>
      </c>
      <c r="DH30" s="4">
        <v>365</v>
      </c>
      <c r="DI30" s="16">
        <f t="shared" si="0"/>
        <v>83255.733024691363</v>
      </c>
      <c r="DJ30" s="16">
        <f t="shared" si="1"/>
        <v>2761.5200617283949</v>
      </c>
      <c r="DK30" s="16">
        <f t="shared" si="2"/>
        <v>14767.592592592593</v>
      </c>
      <c r="DL30" s="16">
        <f t="shared" si="3"/>
        <v>0</v>
      </c>
      <c r="DM30" s="16">
        <f t="shared" si="4"/>
        <v>0</v>
      </c>
      <c r="DN30" s="22"/>
      <c r="DO30" s="4">
        <f>COUNTIFS(crashes!$G$2:$G$17624,"&gt;="&amp;S30,crashes!$G$2:$G$17624,"&lt;"&amp;T30,crashes!$D$2:$D$17624,"="&amp;C30, crashes!$S$2:$S$17624, "&gt;="&amp;AE30, crashes!$S$2:$S$17624, "&lt;="&amp;AF30, crashes!$E$2:$E$17624, "="&amp;D30 )</f>
        <v>2</v>
      </c>
      <c r="DP30" s="29">
        <f>COUNTIFS(crashes!$G$2:$G$17624,"&gt;="&amp;S30,crashes!$G$2:$G$17624,"&lt;"&amp;T30,crashes!$D$2:$D$17624,"="&amp;C30, crashes!$S$2:$S$17624, "&gt;="&amp;AE30, crashes!$S$2:$S$17624, "&lt;="&amp;AF30, crashes!$E$2:$E$17624, "="&amp;D30, crashes!$R$2:$R$17624, "=Weekday")</f>
        <v>1</v>
      </c>
      <c r="DQ30" s="29">
        <f>COUNTIFS(crashes!$G$2:$G$17624,"&gt;="&amp;S30,crashes!$G$2:$G$17624,"&lt;"&amp;T30,crashes!$D$2:$D$17624,"="&amp;C30, crashes!$S$2:$S$17624, "&gt;="&amp;AE30, crashes!$S$2:$S$17624, "&lt;="&amp;AF30, crashes!$E$2:$E$17624, "="&amp;D30, crashes!$R$2:$R$17624, "=Weekend")</f>
        <v>1</v>
      </c>
      <c r="DR30" s="30">
        <f>COUNTIFS(crashes!$G$2:$G$17624,"&gt;="&amp;S30,crashes!$G$2:$G$17624,"&lt;"&amp;T30,crashes!$D$2:$D$17624,"="&amp;C30, crashes!$S$2:$S$17624, "&gt;="&amp;AE30, crashes!$S$2:$S$17624, "&lt;="&amp;AF30, crashes!$E$2:$E$17624, "="&amp;D30,  crashes!$R$2:$R$17624, "=Weekday", crashes!$N$2:$N$17624,"=K")</f>
        <v>0</v>
      </c>
      <c r="DS30" s="30">
        <f>COUNTIFS(crashes!$G$2:$G$17624,"&gt;="&amp;S30,crashes!$G$2:$G$17624,"&lt;"&amp;T30,crashes!$D$2:$D$17624,"="&amp;C30, crashes!$S$2:$S$17624, "&gt;="&amp;AE30, crashes!$S$2:$S$17624, "&lt;="&amp;AF30, crashes!$E$2:$E$17624, "="&amp;D30,  crashes!$R$2:$R$17624, "=Weekday", crashes!$N$2:$N$17624,"=A")</f>
        <v>0</v>
      </c>
      <c r="DT30" s="30">
        <f>COUNTIFS(crashes!$G$2:$G$17624,"&gt;="&amp;S30,crashes!$G$2:$G$17624,"&lt;"&amp;T30,crashes!$D$2:$D$17624,"="&amp;C30, crashes!$S$2:$S$17624, "&gt;="&amp;AE30, crashes!$S$2:$S$17624, "&lt;="&amp;AF30, crashes!$E$2:$E$17624, "="&amp;D30,  crashes!$R$2:$R$17624, "=Weekday", crashes!$N$2:$N$17624,"=B")</f>
        <v>0</v>
      </c>
      <c r="DU30" s="30">
        <f>COUNTIFS(crashes!$G$2:$G$17624,"&gt;="&amp;S30,crashes!$G$2:$G$17624,"&lt;"&amp;T30,crashes!$D$2:$D$17624,"="&amp;C30, crashes!$S$2:$S$17624, "&gt;="&amp;AE30, crashes!$S$2:$S$17624, "&lt;="&amp;AF30, crashes!$E$2:$E$17624, "="&amp;D30,  crashes!$R$2:$R$17624, "=Weekday", crashes!$N$2:$N$17624,"=C")</f>
        <v>0</v>
      </c>
      <c r="DV30" s="30">
        <f>COUNTIFS(crashes!$G$2:$G$17624,"&gt;="&amp;S30,crashes!$G$2:$G$17624,"&lt;"&amp;T30,crashes!$D$2:$D$17624,"="&amp;C30, crashes!$S$2:$S$17624, "&gt;="&amp;AE30, crashes!$S$2:$S$17624, "&lt;="&amp;AF30, crashes!$E$2:$E$17624, "="&amp;D30,  crashes!$R$2:$R$17624, "=Weekday", crashes!$N$2:$N$17624,"=ABC")</f>
        <v>0</v>
      </c>
      <c r="DW30" s="30">
        <f>COUNTIFS(crashes!$G$2:$G$17624,"&gt;="&amp;S30,crashes!$G$2:$G$17624,"&lt;"&amp;T30,crashes!$D$2:$D$17624,"="&amp;C30, crashes!$S$2:$S$17624, "&gt;="&amp;AE30, crashes!$S$2:$S$17624, "&lt;="&amp;AF30, crashes!$E$2:$E$17624, "="&amp;D30,  crashes!$R$2:$R$17624, "=Weekday", crashes!$N$2:$N$17624,"=O")</f>
        <v>1</v>
      </c>
      <c r="DX30" s="30">
        <f>COUNTIFS(crashes!$G$2:$G$17624,"&gt;="&amp;S30,crashes!$G$2:$G$17624,"&lt;"&amp;T30,crashes!$D$2:$D$17624,"="&amp;C30, crashes!$S$2:$S$17624, "&gt;="&amp;AE30, crashes!$S$2:$S$17624, "&lt;="&amp;AF30, crashes!$E$2:$E$17624, "="&amp;D30,  crashes!$R$2:$R$17624, "=Weekend", crashes!$N$2:$N$17624,"=K")</f>
        <v>0</v>
      </c>
      <c r="DY30" s="30">
        <f>COUNTIFS(crashes!$G$2:$G$17624,"&gt;="&amp;S30,crashes!$G$2:$G$17624,"&lt;"&amp;T30,crashes!$D$2:$D$17624,"="&amp;C30, crashes!$S$2:$S$17624, "&gt;="&amp;AE30, crashes!$S$2:$S$17624, "&lt;="&amp;AF30, crashes!$E$2:$E$17624, "="&amp;D30,  crashes!$R$2:$R$17624, "=Weekend", crashes!$N$2:$N$17624,"=A")</f>
        <v>0</v>
      </c>
      <c r="DZ30" s="30">
        <f>COUNTIFS(crashes!$G$2:$G$17624,"&gt;="&amp;S30,crashes!$G$2:$G$17624,"&lt;"&amp;T30,crashes!$D$2:$D$17624,"="&amp;C30, crashes!$S$2:$S$17624, "&gt;="&amp;AE30, crashes!$S$2:$S$17624, "&lt;="&amp;AF30, crashes!$E$2:$E$17624, "="&amp;D30,  crashes!$R$2:$R$17624, "=Weekend", crashes!$N$2:$N$17624,"=B")</f>
        <v>0</v>
      </c>
      <c r="EA30" s="30">
        <f>COUNTIFS(crashes!$G$2:$G$17624,"&gt;="&amp;S30,crashes!$G$2:$G$17624,"&lt;"&amp;T30,crashes!$D$2:$D$17624,"="&amp;C30, crashes!$S$2:$S$17624, "&gt;="&amp;AE30, crashes!$S$2:$S$17624, "&lt;="&amp;AF30, crashes!$E$2:$E$17624, "="&amp;D30,  crashes!$R$2:$R$17624, "=Weekend", crashes!$N$2:$N$17624,"=C")</f>
        <v>0</v>
      </c>
      <c r="EB30" s="30">
        <f>COUNTIFS(crashes!$G$2:$G$17624,"&gt;="&amp;S30,crashes!$G$2:$G$17624,"&lt;"&amp;T30,crashes!$D$2:$D$17624,"="&amp;C30, crashes!$S$2:$S$17624, "&gt;="&amp;AE30, crashes!$S$2:$S$17624, "&lt;="&amp;AF30, crashes!$E$2:$E$17624, "="&amp;D30,  crashes!$R$2:$R$17624, "=Weekend", crashes!$N$2:$N$17624,"=ABC")</f>
        <v>0</v>
      </c>
      <c r="EC30" s="30">
        <f>COUNTIFS(crashes!$G$2:$G$17624,"&gt;="&amp;S30,crashes!$G$2:$G$17624,"&lt;"&amp;T30,crashes!$D$2:$D$17624,"="&amp;C30, crashes!$S$2:$S$17624, "&gt;="&amp;AE30, crashes!$S$2:$S$17624, "&lt;="&amp;AF30, crashes!$E$2:$E$17624, "="&amp;D30,  crashes!$R$2:$R$17624, "=Weekend", crashes!$N$2:$N$17624,"=O")</f>
        <v>1</v>
      </c>
      <c r="ED30" s="4">
        <f t="shared" si="5"/>
        <v>0</v>
      </c>
      <c r="EE30" s="4">
        <f t="shared" si="6"/>
        <v>0</v>
      </c>
      <c r="EF30" s="4">
        <f t="shared" si="7"/>
        <v>0</v>
      </c>
      <c r="EG30" s="4">
        <f t="shared" si="8"/>
        <v>0</v>
      </c>
      <c r="EH30" s="4">
        <f t="shared" si="9"/>
        <v>0</v>
      </c>
      <c r="EI30" s="50">
        <f t="shared" si="10"/>
        <v>0</v>
      </c>
      <c r="EJ30" s="4">
        <f t="shared" si="11"/>
        <v>2</v>
      </c>
      <c r="EK30" s="6"/>
      <c r="EL30" s="3">
        <v>2018</v>
      </c>
      <c r="EM30" s="3">
        <v>5.8069999999999995</v>
      </c>
      <c r="EN30" s="3">
        <v>1.247E-2</v>
      </c>
      <c r="EO30" s="3">
        <v>6.9499999999999996E-3</v>
      </c>
      <c r="EP30" s="3">
        <v>4.7299999999999998E-3</v>
      </c>
      <c r="EQ30" s="3">
        <v>4.1200000000000004E-3</v>
      </c>
      <c r="ER30" s="3">
        <v>5.6699999999999997E-3</v>
      </c>
      <c r="ES30" s="3">
        <v>1.618E-2</v>
      </c>
      <c r="ET30" s="3">
        <v>4.829E-2</v>
      </c>
      <c r="EU30" s="3">
        <v>8.0329999999999999E-2</v>
      </c>
      <c r="EV30" s="3">
        <v>7.986E-2</v>
      </c>
      <c r="EW30" s="3">
        <v>6.6100000000000006E-2</v>
      </c>
      <c r="EX30" s="3">
        <v>5.5219999999999998E-2</v>
      </c>
      <c r="EY30" s="3">
        <v>5.6329999999999998E-2</v>
      </c>
      <c r="EZ30" s="3">
        <v>5.8950000000000002E-2</v>
      </c>
      <c r="FA30" s="3">
        <v>6.3799999999999996E-2</v>
      </c>
      <c r="FB30" s="3">
        <v>6.6780000000000006E-2</v>
      </c>
      <c r="FC30" s="3">
        <v>6.7610000000000003E-2</v>
      </c>
      <c r="FD30" s="3">
        <v>5.883E-2</v>
      </c>
      <c r="FE30" s="3">
        <v>5.577E-2</v>
      </c>
      <c r="FF30" s="3">
        <v>5.7230000000000003E-2</v>
      </c>
      <c r="FG30" s="3">
        <v>5.4710000000000002E-2</v>
      </c>
      <c r="FH30" s="3">
        <v>4.5710000000000001E-2</v>
      </c>
      <c r="FI30" s="3">
        <v>4.1579999999999999E-2</v>
      </c>
      <c r="FJ30" s="3">
        <v>3.3700000000000001E-2</v>
      </c>
      <c r="FK30" s="3">
        <v>2.3630000000000002E-2</v>
      </c>
      <c r="FL30" s="3">
        <v>2018</v>
      </c>
      <c r="FM30" s="3">
        <v>5.8069999999999995</v>
      </c>
      <c r="FN30" s="3">
        <v>2018</v>
      </c>
      <c r="FO30" s="51">
        <v>5.8069999999999995</v>
      </c>
      <c r="FP30" s="51">
        <v>4.2770000000000001</v>
      </c>
      <c r="FQ30" s="51">
        <v>2.487E-2</v>
      </c>
      <c r="FR30" s="51">
        <v>1.7024999999999998E-2</v>
      </c>
      <c r="FS30" s="3">
        <v>1.4509999999999999E-2</v>
      </c>
      <c r="FT30" s="3">
        <v>1.3205000000000001E-2</v>
      </c>
      <c r="FU30" s="3">
        <v>7.1149999999999998E-3</v>
      </c>
      <c r="FV30" s="3">
        <v>7.28E-3</v>
      </c>
      <c r="FW30" s="3">
        <v>1.338E-2</v>
      </c>
      <c r="FX30" s="3">
        <v>1.839E-2</v>
      </c>
      <c r="FY30" s="3">
        <v>2.5160000000000002E-2</v>
      </c>
      <c r="FZ30" s="3">
        <v>3.3030000000000004E-2</v>
      </c>
      <c r="GA30" s="3">
        <v>4.2525E-2</v>
      </c>
      <c r="GB30" s="3">
        <v>4.727E-2</v>
      </c>
      <c r="GC30" s="3">
        <v>5.3625000000000006E-2</v>
      </c>
      <c r="GD30" s="3">
        <v>5.3845000000000004E-2</v>
      </c>
      <c r="GE30" s="3">
        <v>5.5410000000000001E-2</v>
      </c>
      <c r="GF30" s="3">
        <v>5.5834999999999996E-2</v>
      </c>
      <c r="GG30" s="3">
        <v>5.6239999999999998E-2</v>
      </c>
      <c r="GH30" s="3">
        <v>5.5434999999999998E-2</v>
      </c>
      <c r="GI30" s="3">
        <v>5.2835E-2</v>
      </c>
      <c r="GJ30" s="3">
        <v>4.7829999999999998E-2</v>
      </c>
      <c r="GK30" s="3">
        <v>4.2525E-2</v>
      </c>
      <c r="GL30" s="3">
        <v>3.9150000000000004E-2</v>
      </c>
      <c r="GM30" s="3">
        <v>3.422E-2</v>
      </c>
      <c r="GN30" s="3">
        <v>2.7324999999999999E-2</v>
      </c>
      <c r="GO30" s="22"/>
      <c r="GP30" s="4">
        <f>'Hours of Operation'!C$43</f>
        <v>0</v>
      </c>
      <c r="GQ30" s="4">
        <f>'Hours of Operation'!D$43</f>
        <v>0</v>
      </c>
      <c r="GR30" s="4">
        <f>'Hours of Operation'!E$43</f>
        <v>0</v>
      </c>
      <c r="GS30" s="4">
        <f>'Hours of Operation'!F$43</f>
        <v>0</v>
      </c>
      <c r="GT30" s="4">
        <f>'Hours of Operation'!G$43</f>
        <v>0</v>
      </c>
      <c r="GU30" s="4">
        <f>'Hours of Operation'!H$43</f>
        <v>0</v>
      </c>
      <c r="GV30" s="4">
        <f>'Hours of Operation'!I$43</f>
        <v>1</v>
      </c>
      <c r="GW30" s="4">
        <f>'Hours of Operation'!J$43</f>
        <v>1</v>
      </c>
      <c r="GX30" s="4">
        <f>'Hours of Operation'!K$43</f>
        <v>1</v>
      </c>
      <c r="GY30" s="4">
        <f>'Hours of Operation'!L$43</f>
        <v>1</v>
      </c>
      <c r="GZ30" s="4">
        <f>'Hours of Operation'!M$43</f>
        <v>0</v>
      </c>
      <c r="HA30" s="4">
        <f>'Hours of Operation'!N$43</f>
        <v>0</v>
      </c>
      <c r="HB30" s="4">
        <f>'Hours of Operation'!O$43</f>
        <v>0</v>
      </c>
      <c r="HC30" s="4">
        <f>'Hours of Operation'!P$43</f>
        <v>0</v>
      </c>
      <c r="HD30" s="4">
        <f>'Hours of Operation'!Q$43</f>
        <v>0</v>
      </c>
      <c r="HE30" s="4">
        <f>'Hours of Operation'!R$43</f>
        <v>0</v>
      </c>
      <c r="HF30" s="4">
        <f>'Hours of Operation'!S$43</f>
        <v>1</v>
      </c>
      <c r="HG30" s="4">
        <f>'Hours of Operation'!T$43</f>
        <v>1</v>
      </c>
      <c r="HH30" s="4">
        <f>'Hours of Operation'!U$43</f>
        <v>1</v>
      </c>
      <c r="HI30" s="4">
        <f>'Hours of Operation'!V$43</f>
        <v>0</v>
      </c>
      <c r="HJ30" s="4">
        <f>'Hours of Operation'!W$43</f>
        <v>0</v>
      </c>
      <c r="HK30" s="4">
        <f>'Hours of Operation'!X$43</f>
        <v>0</v>
      </c>
      <c r="HL30" s="4">
        <f>'Hours of Operation'!Y$43</f>
        <v>0</v>
      </c>
      <c r="HM30" s="4">
        <f>'Hours of Operation'!Z$43</f>
        <v>0</v>
      </c>
      <c r="HN30" s="4">
        <f>'Hours of Operation'!AA$43</f>
        <v>0</v>
      </c>
      <c r="HO30" s="4">
        <f>'Hours of Operation'!AB$43</f>
        <v>0</v>
      </c>
      <c r="HP30" s="4">
        <f>'Hours of Operation'!AC$43</f>
        <v>0</v>
      </c>
      <c r="HQ30" s="4">
        <f>'Hours of Operation'!AD$43</f>
        <v>0</v>
      </c>
      <c r="HR30" s="4">
        <f>'Hours of Operation'!AE$43</f>
        <v>0</v>
      </c>
      <c r="HS30" s="4">
        <f>'Hours of Operation'!AF$43</f>
        <v>0</v>
      </c>
      <c r="HT30" s="4">
        <f>'Hours of Operation'!AG$43</f>
        <v>0</v>
      </c>
      <c r="HU30" s="4">
        <f>'Hours of Operation'!AH$43</f>
        <v>0</v>
      </c>
      <c r="HV30" s="4">
        <f>'Hours of Operation'!AI$43</f>
        <v>0</v>
      </c>
      <c r="HW30" s="4">
        <f>'Hours of Operation'!AJ$43</f>
        <v>0</v>
      </c>
      <c r="HX30" s="4">
        <f>'Hours of Operation'!AK$43</f>
        <v>0</v>
      </c>
      <c r="HY30" s="4">
        <f>'Hours of Operation'!AL$43</f>
        <v>0</v>
      </c>
      <c r="HZ30" s="4">
        <f>'Hours of Operation'!AM$43</f>
        <v>0</v>
      </c>
      <c r="IA30" s="4">
        <f>'Hours of Operation'!AN$43</f>
        <v>0</v>
      </c>
      <c r="IB30" s="4">
        <f>'Hours of Operation'!AO$43</f>
        <v>0</v>
      </c>
      <c r="IC30" s="4">
        <f>'Hours of Operation'!AP$43</f>
        <v>0</v>
      </c>
      <c r="ID30" s="4">
        <f>'Hours of Operation'!AQ$43</f>
        <v>0</v>
      </c>
      <c r="IE30" s="4">
        <f>'Hours of Operation'!AR$43</f>
        <v>0</v>
      </c>
      <c r="IF30" s="4">
        <f>'Hours of Operation'!AS$43</f>
        <v>0</v>
      </c>
      <c r="IG30" s="4">
        <f>'Hours of Operation'!AT$43</f>
        <v>0</v>
      </c>
      <c r="IH30" s="4">
        <f>'Hours of Operation'!AU$43</f>
        <v>0</v>
      </c>
      <c r="II30" s="4">
        <f>'Hours of Operation'!AV$43</f>
        <v>0</v>
      </c>
      <c r="IJ30" s="4">
        <f>'Hours of Operation'!AW$43</f>
        <v>0</v>
      </c>
      <c r="IK30" s="4">
        <f>'Hours of Operation'!AX$43</f>
        <v>0</v>
      </c>
    </row>
    <row r="31" spans="1:245" s="4" customFormat="1" ht="12" customHeight="1" x14ac:dyDescent="0.2">
      <c r="A31" s="4" t="s">
        <v>66</v>
      </c>
      <c r="B31" s="4" t="s">
        <v>218</v>
      </c>
      <c r="C31" s="4">
        <v>400</v>
      </c>
      <c r="D31" s="4" t="s">
        <v>90</v>
      </c>
      <c r="E31" s="4" t="s">
        <v>92</v>
      </c>
      <c r="F31" s="4" t="s">
        <v>68</v>
      </c>
      <c r="G31" s="4">
        <v>4</v>
      </c>
      <c r="H31" s="4" t="s">
        <v>167</v>
      </c>
      <c r="I31" s="4">
        <v>0</v>
      </c>
      <c r="J31" s="4">
        <v>0</v>
      </c>
      <c r="L31" s="10">
        <v>42170</v>
      </c>
      <c r="M31" s="4" t="b">
        <v>0</v>
      </c>
      <c r="P31" s="4" t="s">
        <v>128</v>
      </c>
      <c r="Q31" s="4" t="s">
        <v>99</v>
      </c>
      <c r="R31" s="4" t="str">
        <f t="shared" si="12"/>
        <v>33°58'5.1999"N, 84°20'55.8399"W</v>
      </c>
      <c r="S31" s="4">
        <v>10.590999999999999</v>
      </c>
      <c r="T31" s="4">
        <v>10.866</v>
      </c>
      <c r="U31" s="4">
        <v>1</v>
      </c>
      <c r="V31" s="10">
        <v>42704</v>
      </c>
      <c r="W31" s="11">
        <v>1</v>
      </c>
      <c r="X31" s="4">
        <v>0.27500000000000036</v>
      </c>
      <c r="AE31" s="10">
        <v>42170</v>
      </c>
      <c r="AF31" s="10">
        <v>43465</v>
      </c>
      <c r="AG31" s="16"/>
      <c r="AH31" s="16"/>
      <c r="AI31" s="16"/>
      <c r="AJ31" s="16"/>
      <c r="AK31" s="16">
        <v>99370</v>
      </c>
      <c r="AL31" s="16">
        <v>60430</v>
      </c>
      <c r="AM31" s="16">
        <v>93520</v>
      </c>
      <c r="AN31" s="16">
        <v>87050</v>
      </c>
      <c r="AO31" s="4">
        <v>0.27400000000000002</v>
      </c>
      <c r="AP31" s="4">
        <v>11356</v>
      </c>
      <c r="AQ31" s="4">
        <v>0.27400000000000002</v>
      </c>
      <c r="AR31" s="9">
        <v>11.811216955667154</v>
      </c>
      <c r="AS31" s="9">
        <v>1.6639126653259204</v>
      </c>
      <c r="AT31" s="9">
        <v>7.1014792599554504</v>
      </c>
      <c r="AU31" s="9">
        <v>11.166494256819973</v>
      </c>
      <c r="AV31" s="9">
        <v>0</v>
      </c>
      <c r="AW31" s="4" t="b">
        <v>1</v>
      </c>
      <c r="AX31" s="4" t="b">
        <v>0</v>
      </c>
      <c r="AY31" s="4">
        <v>0</v>
      </c>
      <c r="AZ31" s="4">
        <v>1452</v>
      </c>
      <c r="BA31" s="9">
        <v>275.12712537371527</v>
      </c>
      <c r="BB31" s="9">
        <v>1</v>
      </c>
      <c r="BC31" s="9">
        <v>16.664155436269169</v>
      </c>
      <c r="BD31" s="9">
        <v>3.2850942245337422</v>
      </c>
      <c r="BE31" s="9">
        <v>1.576508073128547</v>
      </c>
      <c r="BF31" s="9" t="s">
        <v>216</v>
      </c>
      <c r="BG31" s="9">
        <v>7.8651050613408495</v>
      </c>
      <c r="BJ31" s="4" t="s">
        <v>167</v>
      </c>
      <c r="BK31" s="14"/>
      <c r="BL31" s="14">
        <v>1.1169999999999991</v>
      </c>
      <c r="BM31" s="16"/>
      <c r="BN31" s="16"/>
      <c r="BO31" s="16"/>
      <c r="BP31" s="16"/>
      <c r="BQ31" s="16">
        <v>2370</v>
      </c>
      <c r="BR31" s="16">
        <v>2430</v>
      </c>
      <c r="BS31" s="16">
        <v>3020</v>
      </c>
      <c r="BT31" s="16">
        <v>3050</v>
      </c>
      <c r="BV31" s="4">
        <v>1.1420000000000012</v>
      </c>
      <c r="BW31" s="16"/>
      <c r="BX31" s="16"/>
      <c r="BY31" s="16"/>
      <c r="BZ31" s="16"/>
      <c r="CA31" s="16">
        <v>13500</v>
      </c>
      <c r="CB31" s="16">
        <v>13800</v>
      </c>
      <c r="CC31" s="16">
        <v>15500</v>
      </c>
      <c r="CD31" s="16">
        <v>15700</v>
      </c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4">
        <v>1.6069999999999993</v>
      </c>
      <c r="CV31" s="4">
        <v>0.74399999999999977</v>
      </c>
      <c r="CW31" s="4">
        <v>0</v>
      </c>
      <c r="CX31" s="4" t="s">
        <v>222</v>
      </c>
      <c r="CY31" s="4" t="s">
        <v>224</v>
      </c>
      <c r="CZ31" s="22"/>
      <c r="DA31" s="4">
        <v>0</v>
      </c>
      <c r="DB31" s="4">
        <v>0</v>
      </c>
      <c r="DC31" s="4">
        <v>0</v>
      </c>
      <c r="DD31" s="4">
        <v>0</v>
      </c>
      <c r="DE31" s="4">
        <v>200</v>
      </c>
      <c r="DF31" s="4">
        <v>366</v>
      </c>
      <c r="DG31" s="4">
        <v>365</v>
      </c>
      <c r="DH31" s="4">
        <v>365</v>
      </c>
      <c r="DI31" s="16">
        <f t="shared" si="0"/>
        <v>83255.733024691363</v>
      </c>
      <c r="DJ31" s="16">
        <f t="shared" si="1"/>
        <v>2761.5200617283949</v>
      </c>
      <c r="DK31" s="16">
        <f t="shared" si="2"/>
        <v>14767.592592592593</v>
      </c>
      <c r="DL31" s="16">
        <f t="shared" si="3"/>
        <v>0</v>
      </c>
      <c r="DM31" s="16">
        <f t="shared" si="4"/>
        <v>0</v>
      </c>
      <c r="DN31" s="22"/>
      <c r="DO31" s="4">
        <f>COUNTIFS(crashes!$G$2:$G$17624,"&gt;="&amp;S31,crashes!$G$2:$G$17624,"&lt;"&amp;T31,crashes!$D$2:$D$17624,"="&amp;C31, crashes!$S$2:$S$17624, "&gt;="&amp;AE31, crashes!$S$2:$S$17624, "&lt;="&amp;AF31, crashes!$E$2:$E$17624, "="&amp;D31 )</f>
        <v>1</v>
      </c>
      <c r="DP31" s="29">
        <f>COUNTIFS(crashes!$G$2:$G$17624,"&gt;="&amp;S31,crashes!$G$2:$G$17624,"&lt;"&amp;T31,crashes!$D$2:$D$17624,"="&amp;C31, crashes!$S$2:$S$17624, "&gt;="&amp;AE31, crashes!$S$2:$S$17624, "&lt;="&amp;AF31, crashes!$E$2:$E$17624, "="&amp;D31, crashes!$R$2:$R$17624, "=Weekday")</f>
        <v>1</v>
      </c>
      <c r="DQ31" s="29">
        <f>COUNTIFS(crashes!$G$2:$G$17624,"&gt;="&amp;S31,crashes!$G$2:$G$17624,"&lt;"&amp;T31,crashes!$D$2:$D$17624,"="&amp;C31, crashes!$S$2:$S$17624, "&gt;="&amp;AE31, crashes!$S$2:$S$17624, "&lt;="&amp;AF31, crashes!$E$2:$E$17624, "="&amp;D31, crashes!$R$2:$R$17624, "=Weekend")</f>
        <v>0</v>
      </c>
      <c r="DR31" s="30">
        <f>COUNTIFS(crashes!$G$2:$G$17624,"&gt;="&amp;S31,crashes!$G$2:$G$17624,"&lt;"&amp;T31,crashes!$D$2:$D$17624,"="&amp;C31, crashes!$S$2:$S$17624, "&gt;="&amp;AE31, crashes!$S$2:$S$17624, "&lt;="&amp;AF31, crashes!$E$2:$E$17624, "="&amp;D31,  crashes!$R$2:$R$17624, "=Weekday", crashes!$N$2:$N$17624,"=K")</f>
        <v>0</v>
      </c>
      <c r="DS31" s="30">
        <f>COUNTIFS(crashes!$G$2:$G$17624,"&gt;="&amp;S31,crashes!$G$2:$G$17624,"&lt;"&amp;T31,crashes!$D$2:$D$17624,"="&amp;C31, crashes!$S$2:$S$17624, "&gt;="&amp;AE31, crashes!$S$2:$S$17624, "&lt;="&amp;AF31, crashes!$E$2:$E$17624, "="&amp;D31,  crashes!$R$2:$R$17624, "=Weekday", crashes!$N$2:$N$17624,"=A")</f>
        <v>0</v>
      </c>
      <c r="DT31" s="30">
        <f>COUNTIFS(crashes!$G$2:$G$17624,"&gt;="&amp;S31,crashes!$G$2:$G$17624,"&lt;"&amp;T31,crashes!$D$2:$D$17624,"="&amp;C31, crashes!$S$2:$S$17624, "&gt;="&amp;AE31, crashes!$S$2:$S$17624, "&lt;="&amp;AF31, crashes!$E$2:$E$17624, "="&amp;D31,  crashes!$R$2:$R$17624, "=Weekday", crashes!$N$2:$N$17624,"=B")</f>
        <v>0</v>
      </c>
      <c r="DU31" s="30">
        <f>COUNTIFS(crashes!$G$2:$G$17624,"&gt;="&amp;S31,crashes!$G$2:$G$17624,"&lt;"&amp;T31,crashes!$D$2:$D$17624,"="&amp;C31, crashes!$S$2:$S$17624, "&gt;="&amp;AE31, crashes!$S$2:$S$17624, "&lt;="&amp;AF31, crashes!$E$2:$E$17624, "="&amp;D31,  crashes!$R$2:$R$17624, "=Weekday", crashes!$N$2:$N$17624,"=C")</f>
        <v>1</v>
      </c>
      <c r="DV31" s="30">
        <f>COUNTIFS(crashes!$G$2:$G$17624,"&gt;="&amp;S31,crashes!$G$2:$G$17624,"&lt;"&amp;T31,crashes!$D$2:$D$17624,"="&amp;C31, crashes!$S$2:$S$17624, "&gt;="&amp;AE31, crashes!$S$2:$S$17624, "&lt;="&amp;AF31, crashes!$E$2:$E$17624, "="&amp;D31,  crashes!$R$2:$R$17624, "=Weekday", crashes!$N$2:$N$17624,"=ABC")</f>
        <v>0</v>
      </c>
      <c r="DW31" s="30">
        <f>COUNTIFS(crashes!$G$2:$G$17624,"&gt;="&amp;S31,crashes!$G$2:$G$17624,"&lt;"&amp;T31,crashes!$D$2:$D$17624,"="&amp;C31, crashes!$S$2:$S$17624, "&gt;="&amp;AE31, crashes!$S$2:$S$17624, "&lt;="&amp;AF31, crashes!$E$2:$E$17624, "="&amp;D31,  crashes!$R$2:$R$17624, "=Weekday", crashes!$N$2:$N$17624,"=O")</f>
        <v>0</v>
      </c>
      <c r="DX31" s="30">
        <f>COUNTIFS(crashes!$G$2:$G$17624,"&gt;="&amp;S31,crashes!$G$2:$G$17624,"&lt;"&amp;T31,crashes!$D$2:$D$17624,"="&amp;C31, crashes!$S$2:$S$17624, "&gt;="&amp;AE31, crashes!$S$2:$S$17624, "&lt;="&amp;AF31, crashes!$E$2:$E$17624, "="&amp;D31,  crashes!$R$2:$R$17624, "=Weekend", crashes!$N$2:$N$17624,"=K")</f>
        <v>0</v>
      </c>
      <c r="DY31" s="30">
        <f>COUNTIFS(crashes!$G$2:$G$17624,"&gt;="&amp;S31,crashes!$G$2:$G$17624,"&lt;"&amp;T31,crashes!$D$2:$D$17624,"="&amp;C31, crashes!$S$2:$S$17624, "&gt;="&amp;AE31, crashes!$S$2:$S$17624, "&lt;="&amp;AF31, crashes!$E$2:$E$17624, "="&amp;D31,  crashes!$R$2:$R$17624, "=Weekend", crashes!$N$2:$N$17624,"=A")</f>
        <v>0</v>
      </c>
      <c r="DZ31" s="30">
        <f>COUNTIFS(crashes!$G$2:$G$17624,"&gt;="&amp;S31,crashes!$G$2:$G$17624,"&lt;"&amp;T31,crashes!$D$2:$D$17624,"="&amp;C31, crashes!$S$2:$S$17624, "&gt;="&amp;AE31, crashes!$S$2:$S$17624, "&lt;="&amp;AF31, crashes!$E$2:$E$17624, "="&amp;D31,  crashes!$R$2:$R$17624, "=Weekend", crashes!$N$2:$N$17624,"=B")</f>
        <v>0</v>
      </c>
      <c r="EA31" s="30">
        <f>COUNTIFS(crashes!$G$2:$G$17624,"&gt;="&amp;S31,crashes!$G$2:$G$17624,"&lt;"&amp;T31,crashes!$D$2:$D$17624,"="&amp;C31, crashes!$S$2:$S$17624, "&gt;="&amp;AE31, crashes!$S$2:$S$17624, "&lt;="&amp;AF31, crashes!$E$2:$E$17624, "="&amp;D31,  crashes!$R$2:$R$17624, "=Weekend", crashes!$N$2:$N$17624,"=C")</f>
        <v>0</v>
      </c>
      <c r="EB31" s="30">
        <f>COUNTIFS(crashes!$G$2:$G$17624,"&gt;="&amp;S31,crashes!$G$2:$G$17624,"&lt;"&amp;T31,crashes!$D$2:$D$17624,"="&amp;C31, crashes!$S$2:$S$17624, "&gt;="&amp;AE31, crashes!$S$2:$S$17624, "&lt;="&amp;AF31, crashes!$E$2:$E$17624, "="&amp;D31,  crashes!$R$2:$R$17624, "=Weekend", crashes!$N$2:$N$17624,"=ABC")</f>
        <v>0</v>
      </c>
      <c r="EC31" s="30">
        <f>COUNTIFS(crashes!$G$2:$G$17624,"&gt;="&amp;S31,crashes!$G$2:$G$17624,"&lt;"&amp;T31,crashes!$D$2:$D$17624,"="&amp;C31, crashes!$S$2:$S$17624, "&gt;="&amp;AE31, crashes!$S$2:$S$17624, "&lt;="&amp;AF31, crashes!$E$2:$E$17624, "="&amp;D31,  crashes!$R$2:$R$17624, "=Weekend", crashes!$N$2:$N$17624,"=O")</f>
        <v>0</v>
      </c>
      <c r="ED31" s="4">
        <f t="shared" si="5"/>
        <v>0</v>
      </c>
      <c r="EE31" s="4">
        <f t="shared" si="6"/>
        <v>0</v>
      </c>
      <c r="EF31" s="4">
        <f t="shared" si="7"/>
        <v>0</v>
      </c>
      <c r="EG31" s="4">
        <f t="shared" si="8"/>
        <v>1</v>
      </c>
      <c r="EH31" s="4">
        <f t="shared" si="9"/>
        <v>0</v>
      </c>
      <c r="EI31" s="50">
        <f t="shared" si="10"/>
        <v>1</v>
      </c>
      <c r="EJ31" s="4">
        <f t="shared" si="11"/>
        <v>0</v>
      </c>
      <c r="EK31" s="6"/>
      <c r="EL31" s="3">
        <v>2018</v>
      </c>
      <c r="EM31" s="3">
        <v>6.3139999999999992</v>
      </c>
      <c r="EN31" s="3">
        <v>1.247E-2</v>
      </c>
      <c r="EO31" s="3">
        <v>6.9499999999999996E-3</v>
      </c>
      <c r="EP31" s="3">
        <v>4.7299999999999998E-3</v>
      </c>
      <c r="EQ31" s="3">
        <v>4.1200000000000004E-3</v>
      </c>
      <c r="ER31" s="3">
        <v>5.6699999999999997E-3</v>
      </c>
      <c r="ES31" s="3">
        <v>1.618E-2</v>
      </c>
      <c r="ET31" s="3">
        <v>4.829E-2</v>
      </c>
      <c r="EU31" s="3">
        <v>8.0329999999999999E-2</v>
      </c>
      <c r="EV31" s="3">
        <v>7.986E-2</v>
      </c>
      <c r="EW31" s="3">
        <v>6.6100000000000006E-2</v>
      </c>
      <c r="EX31" s="3">
        <v>5.5219999999999998E-2</v>
      </c>
      <c r="EY31" s="3">
        <v>5.6329999999999998E-2</v>
      </c>
      <c r="EZ31" s="3">
        <v>5.8950000000000002E-2</v>
      </c>
      <c r="FA31" s="3">
        <v>6.3799999999999996E-2</v>
      </c>
      <c r="FB31" s="3">
        <v>6.6780000000000006E-2</v>
      </c>
      <c r="FC31" s="3">
        <v>6.7610000000000003E-2</v>
      </c>
      <c r="FD31" s="3">
        <v>5.883E-2</v>
      </c>
      <c r="FE31" s="3">
        <v>5.577E-2</v>
      </c>
      <c r="FF31" s="3">
        <v>5.7230000000000003E-2</v>
      </c>
      <c r="FG31" s="3">
        <v>5.4710000000000002E-2</v>
      </c>
      <c r="FH31" s="3">
        <v>4.5710000000000001E-2</v>
      </c>
      <c r="FI31" s="3">
        <v>4.1579999999999999E-2</v>
      </c>
      <c r="FJ31" s="3">
        <v>3.3700000000000001E-2</v>
      </c>
      <c r="FK31" s="3">
        <v>2.3630000000000002E-2</v>
      </c>
      <c r="FL31" s="3">
        <v>2018</v>
      </c>
      <c r="FM31" s="3">
        <v>6.3139999999999992</v>
      </c>
      <c r="FN31" s="3">
        <v>2018</v>
      </c>
      <c r="FO31" s="51">
        <v>6.3139999999999992</v>
      </c>
      <c r="FP31" s="51">
        <v>4.2770000000000001</v>
      </c>
      <c r="FQ31" s="51">
        <v>2.487E-2</v>
      </c>
      <c r="FR31" s="51">
        <v>1.7024999999999998E-2</v>
      </c>
      <c r="FS31" s="3">
        <v>1.4509999999999999E-2</v>
      </c>
      <c r="FT31" s="3">
        <v>1.3205000000000001E-2</v>
      </c>
      <c r="FU31" s="3">
        <v>7.1149999999999998E-3</v>
      </c>
      <c r="FV31" s="3">
        <v>7.28E-3</v>
      </c>
      <c r="FW31" s="3">
        <v>1.338E-2</v>
      </c>
      <c r="FX31" s="3">
        <v>1.839E-2</v>
      </c>
      <c r="FY31" s="3">
        <v>2.5160000000000002E-2</v>
      </c>
      <c r="FZ31" s="3">
        <v>3.3030000000000004E-2</v>
      </c>
      <c r="GA31" s="3">
        <v>4.2525E-2</v>
      </c>
      <c r="GB31" s="3">
        <v>4.727E-2</v>
      </c>
      <c r="GC31" s="3">
        <v>5.3625000000000006E-2</v>
      </c>
      <c r="GD31" s="3">
        <v>5.3845000000000004E-2</v>
      </c>
      <c r="GE31" s="3">
        <v>5.5410000000000001E-2</v>
      </c>
      <c r="GF31" s="3">
        <v>5.5834999999999996E-2</v>
      </c>
      <c r="GG31" s="3">
        <v>5.6239999999999998E-2</v>
      </c>
      <c r="GH31" s="3">
        <v>5.5434999999999998E-2</v>
      </c>
      <c r="GI31" s="3">
        <v>5.2835E-2</v>
      </c>
      <c r="GJ31" s="3">
        <v>4.7829999999999998E-2</v>
      </c>
      <c r="GK31" s="3">
        <v>4.2525E-2</v>
      </c>
      <c r="GL31" s="3">
        <v>3.9150000000000004E-2</v>
      </c>
      <c r="GM31" s="3">
        <v>3.422E-2</v>
      </c>
      <c r="GN31" s="3">
        <v>2.7324999999999999E-2</v>
      </c>
      <c r="GO31" s="22"/>
      <c r="GP31" s="4">
        <f>'Hours of Operation'!C$43</f>
        <v>0</v>
      </c>
      <c r="GQ31" s="4">
        <f>'Hours of Operation'!D$43</f>
        <v>0</v>
      </c>
      <c r="GR31" s="4">
        <f>'Hours of Operation'!E$43</f>
        <v>0</v>
      </c>
      <c r="GS31" s="4">
        <f>'Hours of Operation'!F$43</f>
        <v>0</v>
      </c>
      <c r="GT31" s="4">
        <f>'Hours of Operation'!G$43</f>
        <v>0</v>
      </c>
      <c r="GU31" s="4">
        <f>'Hours of Operation'!H$43</f>
        <v>0</v>
      </c>
      <c r="GV31" s="4">
        <f>'Hours of Operation'!I$43</f>
        <v>1</v>
      </c>
      <c r="GW31" s="4">
        <f>'Hours of Operation'!J$43</f>
        <v>1</v>
      </c>
      <c r="GX31" s="4">
        <f>'Hours of Operation'!K$43</f>
        <v>1</v>
      </c>
      <c r="GY31" s="4">
        <f>'Hours of Operation'!L$43</f>
        <v>1</v>
      </c>
      <c r="GZ31" s="4">
        <f>'Hours of Operation'!M$43</f>
        <v>0</v>
      </c>
      <c r="HA31" s="4">
        <f>'Hours of Operation'!N$43</f>
        <v>0</v>
      </c>
      <c r="HB31" s="4">
        <f>'Hours of Operation'!O$43</f>
        <v>0</v>
      </c>
      <c r="HC31" s="4">
        <f>'Hours of Operation'!P$43</f>
        <v>0</v>
      </c>
      <c r="HD31" s="4">
        <f>'Hours of Operation'!Q$43</f>
        <v>0</v>
      </c>
      <c r="HE31" s="4">
        <f>'Hours of Operation'!R$43</f>
        <v>0</v>
      </c>
      <c r="HF31" s="4">
        <f>'Hours of Operation'!S$43</f>
        <v>1</v>
      </c>
      <c r="HG31" s="4">
        <f>'Hours of Operation'!T$43</f>
        <v>1</v>
      </c>
      <c r="HH31" s="4">
        <f>'Hours of Operation'!U$43</f>
        <v>1</v>
      </c>
      <c r="HI31" s="4">
        <f>'Hours of Operation'!V$43</f>
        <v>0</v>
      </c>
      <c r="HJ31" s="4">
        <f>'Hours of Operation'!W$43</f>
        <v>0</v>
      </c>
      <c r="HK31" s="4">
        <f>'Hours of Operation'!X$43</f>
        <v>0</v>
      </c>
      <c r="HL31" s="4">
        <f>'Hours of Operation'!Y$43</f>
        <v>0</v>
      </c>
      <c r="HM31" s="4">
        <f>'Hours of Operation'!Z$43</f>
        <v>0</v>
      </c>
      <c r="HN31" s="4">
        <f>'Hours of Operation'!AA$43</f>
        <v>0</v>
      </c>
      <c r="HO31" s="4">
        <f>'Hours of Operation'!AB$43</f>
        <v>0</v>
      </c>
      <c r="HP31" s="4">
        <f>'Hours of Operation'!AC$43</f>
        <v>0</v>
      </c>
      <c r="HQ31" s="4">
        <f>'Hours of Operation'!AD$43</f>
        <v>0</v>
      </c>
      <c r="HR31" s="4">
        <f>'Hours of Operation'!AE$43</f>
        <v>0</v>
      </c>
      <c r="HS31" s="4">
        <f>'Hours of Operation'!AF$43</f>
        <v>0</v>
      </c>
      <c r="HT31" s="4">
        <f>'Hours of Operation'!AG$43</f>
        <v>0</v>
      </c>
      <c r="HU31" s="4">
        <f>'Hours of Operation'!AH$43</f>
        <v>0</v>
      </c>
      <c r="HV31" s="4">
        <f>'Hours of Operation'!AI$43</f>
        <v>0</v>
      </c>
      <c r="HW31" s="4">
        <f>'Hours of Operation'!AJ$43</f>
        <v>0</v>
      </c>
      <c r="HX31" s="4">
        <f>'Hours of Operation'!AK$43</f>
        <v>0</v>
      </c>
      <c r="HY31" s="4">
        <f>'Hours of Operation'!AL$43</f>
        <v>0</v>
      </c>
      <c r="HZ31" s="4">
        <f>'Hours of Operation'!AM$43</f>
        <v>0</v>
      </c>
      <c r="IA31" s="4">
        <f>'Hours of Operation'!AN$43</f>
        <v>0</v>
      </c>
      <c r="IB31" s="4">
        <f>'Hours of Operation'!AO$43</f>
        <v>0</v>
      </c>
      <c r="IC31" s="4">
        <f>'Hours of Operation'!AP$43</f>
        <v>0</v>
      </c>
      <c r="ID31" s="4">
        <f>'Hours of Operation'!AQ$43</f>
        <v>0</v>
      </c>
      <c r="IE31" s="4">
        <f>'Hours of Operation'!AR$43</f>
        <v>0</v>
      </c>
      <c r="IF31" s="4">
        <f>'Hours of Operation'!AS$43</f>
        <v>0</v>
      </c>
      <c r="IG31" s="4">
        <f>'Hours of Operation'!AT$43</f>
        <v>0</v>
      </c>
      <c r="IH31" s="4">
        <f>'Hours of Operation'!AU$43</f>
        <v>0</v>
      </c>
      <c r="II31" s="4">
        <f>'Hours of Operation'!AV$43</f>
        <v>0</v>
      </c>
      <c r="IJ31" s="4">
        <f>'Hours of Operation'!AW$43</f>
        <v>0</v>
      </c>
      <c r="IK31" s="4">
        <f>'Hours of Operation'!AX$43</f>
        <v>0</v>
      </c>
    </row>
    <row r="32" spans="1:245" s="4" customFormat="1" ht="12" customHeight="1" x14ac:dyDescent="0.2">
      <c r="A32" s="4" t="s">
        <v>66</v>
      </c>
      <c r="B32" s="4" t="s">
        <v>218</v>
      </c>
      <c r="C32" s="4">
        <v>400</v>
      </c>
      <c r="D32" s="4" t="s">
        <v>90</v>
      </c>
      <c r="E32" s="4" t="s">
        <v>192</v>
      </c>
      <c r="F32" s="4" t="s">
        <v>68</v>
      </c>
      <c r="G32" s="4">
        <v>4</v>
      </c>
      <c r="H32" s="4" t="s">
        <v>167</v>
      </c>
      <c r="I32" s="4">
        <v>0</v>
      </c>
      <c r="J32" s="4">
        <v>0</v>
      </c>
      <c r="L32" s="10">
        <v>42170</v>
      </c>
      <c r="M32" s="4" t="b">
        <v>0</v>
      </c>
      <c r="P32" s="4" t="s">
        <v>129</v>
      </c>
      <c r="Q32" s="4" t="s">
        <v>100</v>
      </c>
      <c r="R32" s="4" t="s">
        <v>101</v>
      </c>
      <c r="S32" s="4">
        <v>10.866</v>
      </c>
      <c r="T32" s="4">
        <v>11.61</v>
      </c>
      <c r="U32" s="4">
        <v>1</v>
      </c>
      <c r="V32" s="10">
        <v>42704</v>
      </c>
      <c r="W32" s="11">
        <v>1</v>
      </c>
      <c r="X32" s="4">
        <v>0.74399999999999977</v>
      </c>
      <c r="AC32" s="4" t="s">
        <v>188</v>
      </c>
      <c r="AE32" s="10">
        <v>42170</v>
      </c>
      <c r="AF32" s="10">
        <v>43465</v>
      </c>
      <c r="AG32" s="16"/>
      <c r="AH32" s="16"/>
      <c r="AI32" s="16"/>
      <c r="AJ32" s="16"/>
      <c r="AK32" s="16">
        <v>99500</v>
      </c>
      <c r="AL32" s="16">
        <v>55500</v>
      </c>
      <c r="AM32" s="16">
        <v>93000</v>
      </c>
      <c r="AN32" s="16">
        <v>87000</v>
      </c>
      <c r="AR32" s="9">
        <v>11.914003060862635</v>
      </c>
      <c r="AS32" s="9">
        <v>1.8654284317566088</v>
      </c>
      <c r="AT32" s="9">
        <v>7.2243412280785817</v>
      </c>
      <c r="AU32" s="9">
        <v>11.518625750439609</v>
      </c>
      <c r="AV32" s="9">
        <v>0</v>
      </c>
      <c r="AW32" s="4" t="b">
        <v>1</v>
      </c>
      <c r="AX32" s="4" t="b">
        <v>0</v>
      </c>
      <c r="AY32" s="4">
        <v>0</v>
      </c>
      <c r="AZ32" s="4">
        <v>3928</v>
      </c>
      <c r="BA32" s="9">
        <v>2134.5397220888344</v>
      </c>
      <c r="BB32" s="9">
        <v>1</v>
      </c>
      <c r="BC32" s="9">
        <v>16.864206312169173</v>
      </c>
      <c r="BD32" s="9">
        <v>2.6150550890002378</v>
      </c>
      <c r="BE32" s="9">
        <v>1</v>
      </c>
      <c r="BF32" s="9" t="s">
        <v>216</v>
      </c>
      <c r="BG32" s="9">
        <v>8.0015527079176518</v>
      </c>
      <c r="BJ32" s="4" t="s">
        <v>167</v>
      </c>
      <c r="BK32" s="14"/>
      <c r="BL32" s="14">
        <v>1.3919999999999995</v>
      </c>
      <c r="BM32" s="16"/>
      <c r="BN32" s="16"/>
      <c r="BO32" s="16"/>
      <c r="BP32" s="16"/>
      <c r="BQ32" s="16">
        <v>2370</v>
      </c>
      <c r="BR32" s="16">
        <v>2430</v>
      </c>
      <c r="BS32" s="16">
        <v>3020</v>
      </c>
      <c r="BT32" s="16">
        <v>3050</v>
      </c>
      <c r="BU32" s="4">
        <v>0.152</v>
      </c>
      <c r="BV32" s="4">
        <v>0.39800000000000146</v>
      </c>
      <c r="BW32" s="16"/>
      <c r="BX32" s="16"/>
      <c r="BY32" s="16"/>
      <c r="BZ32" s="16"/>
      <c r="CA32" s="16">
        <v>13500</v>
      </c>
      <c r="CB32" s="16">
        <v>13800</v>
      </c>
      <c r="CC32" s="16">
        <v>15500</v>
      </c>
      <c r="CD32" s="16">
        <v>15700</v>
      </c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4">
        <v>1.8819999999999997</v>
      </c>
      <c r="CV32" s="4">
        <v>0</v>
      </c>
      <c r="CW32" s="4">
        <v>0</v>
      </c>
      <c r="CX32" s="4" t="s">
        <v>222</v>
      </c>
      <c r="CY32" s="4" t="s">
        <v>224</v>
      </c>
      <c r="CZ32" s="22"/>
      <c r="DA32" s="4">
        <v>0</v>
      </c>
      <c r="DB32" s="4">
        <v>0</v>
      </c>
      <c r="DC32" s="4">
        <v>0</v>
      </c>
      <c r="DD32" s="4">
        <v>0</v>
      </c>
      <c r="DE32" s="4">
        <v>200</v>
      </c>
      <c r="DF32" s="4">
        <v>366</v>
      </c>
      <c r="DG32" s="4">
        <v>365</v>
      </c>
      <c r="DH32" s="4">
        <v>365</v>
      </c>
      <c r="DI32" s="16">
        <f t="shared" si="0"/>
        <v>81722.993827160491</v>
      </c>
      <c r="DJ32" s="16">
        <f t="shared" si="1"/>
        <v>2761.5200617283949</v>
      </c>
      <c r="DK32" s="16">
        <f t="shared" si="2"/>
        <v>14767.592592592593</v>
      </c>
      <c r="DL32" s="16">
        <f t="shared" si="3"/>
        <v>0</v>
      </c>
      <c r="DM32" s="16">
        <f t="shared" si="4"/>
        <v>0</v>
      </c>
      <c r="DN32" s="22"/>
      <c r="DO32" s="4">
        <f>COUNTIFS(crashes!$G$2:$G$17624,"&gt;="&amp;S32,crashes!$G$2:$G$17624,"&lt;"&amp;T32,crashes!$D$2:$D$17624,"="&amp;C32, crashes!$S$2:$S$17624, "&gt;="&amp;AE32, crashes!$S$2:$S$17624, "&lt;="&amp;AF32, crashes!$E$2:$E$17624, "="&amp;D32 )</f>
        <v>55</v>
      </c>
      <c r="DP32" s="29">
        <f>COUNTIFS(crashes!$G$2:$G$17624,"&gt;="&amp;S32,crashes!$G$2:$G$17624,"&lt;"&amp;T32,crashes!$D$2:$D$17624,"="&amp;C32, crashes!$S$2:$S$17624, "&gt;="&amp;AE32, crashes!$S$2:$S$17624, "&lt;="&amp;AF32, crashes!$E$2:$E$17624, "="&amp;D32, crashes!$R$2:$R$17624, "=Weekday")</f>
        <v>48</v>
      </c>
      <c r="DQ32" s="29">
        <f>COUNTIFS(crashes!$G$2:$G$17624,"&gt;="&amp;S32,crashes!$G$2:$G$17624,"&lt;"&amp;T32,crashes!$D$2:$D$17624,"="&amp;C32, crashes!$S$2:$S$17624, "&gt;="&amp;AE32, crashes!$S$2:$S$17624, "&lt;="&amp;AF32, crashes!$E$2:$E$17624, "="&amp;D32, crashes!$R$2:$R$17624, "=Weekend")</f>
        <v>7</v>
      </c>
      <c r="DR32" s="30">
        <f>COUNTIFS(crashes!$G$2:$G$17624,"&gt;="&amp;S32,crashes!$G$2:$G$17624,"&lt;"&amp;T32,crashes!$D$2:$D$17624,"="&amp;C32, crashes!$S$2:$S$17624, "&gt;="&amp;AE32, crashes!$S$2:$S$17624, "&lt;="&amp;AF32, crashes!$E$2:$E$17624, "="&amp;D32,  crashes!$R$2:$R$17624, "=Weekday", crashes!$N$2:$N$17624,"=K")</f>
        <v>0</v>
      </c>
      <c r="DS32" s="30">
        <f>COUNTIFS(crashes!$G$2:$G$17624,"&gt;="&amp;S32,crashes!$G$2:$G$17624,"&lt;"&amp;T32,crashes!$D$2:$D$17624,"="&amp;C32, crashes!$S$2:$S$17624, "&gt;="&amp;AE32, crashes!$S$2:$S$17624, "&lt;="&amp;AF32, crashes!$E$2:$E$17624, "="&amp;D32,  crashes!$R$2:$R$17624, "=Weekday", crashes!$N$2:$N$17624,"=A")</f>
        <v>0</v>
      </c>
      <c r="DT32" s="30">
        <f>COUNTIFS(crashes!$G$2:$G$17624,"&gt;="&amp;S32,crashes!$G$2:$G$17624,"&lt;"&amp;T32,crashes!$D$2:$D$17624,"="&amp;C32, crashes!$S$2:$S$17624, "&gt;="&amp;AE32, crashes!$S$2:$S$17624, "&lt;="&amp;AF32, crashes!$E$2:$E$17624, "="&amp;D32,  crashes!$R$2:$R$17624, "=Weekday", crashes!$N$2:$N$17624,"=B")</f>
        <v>2</v>
      </c>
      <c r="DU32" s="30">
        <f>COUNTIFS(crashes!$G$2:$G$17624,"&gt;="&amp;S32,crashes!$G$2:$G$17624,"&lt;"&amp;T32,crashes!$D$2:$D$17624,"="&amp;C32, crashes!$S$2:$S$17624, "&gt;="&amp;AE32, crashes!$S$2:$S$17624, "&lt;="&amp;AF32, crashes!$E$2:$E$17624, "="&amp;D32,  crashes!$R$2:$R$17624, "=Weekday", crashes!$N$2:$N$17624,"=C")</f>
        <v>7</v>
      </c>
      <c r="DV32" s="30">
        <f>COUNTIFS(crashes!$G$2:$G$17624,"&gt;="&amp;S32,crashes!$G$2:$G$17624,"&lt;"&amp;T32,crashes!$D$2:$D$17624,"="&amp;C32, crashes!$S$2:$S$17624, "&gt;="&amp;AE32, crashes!$S$2:$S$17624, "&lt;="&amp;AF32, crashes!$E$2:$E$17624, "="&amp;D32,  crashes!$R$2:$R$17624, "=Weekday", crashes!$N$2:$N$17624,"=ABC")</f>
        <v>0</v>
      </c>
      <c r="DW32" s="30">
        <f>COUNTIFS(crashes!$G$2:$G$17624,"&gt;="&amp;S32,crashes!$G$2:$G$17624,"&lt;"&amp;T32,crashes!$D$2:$D$17624,"="&amp;C32, crashes!$S$2:$S$17624, "&gt;="&amp;AE32, crashes!$S$2:$S$17624, "&lt;="&amp;AF32, crashes!$E$2:$E$17624, "="&amp;D32,  crashes!$R$2:$R$17624, "=Weekday", crashes!$N$2:$N$17624,"=O")</f>
        <v>39</v>
      </c>
      <c r="DX32" s="30">
        <f>COUNTIFS(crashes!$G$2:$G$17624,"&gt;="&amp;S32,crashes!$G$2:$G$17624,"&lt;"&amp;T32,crashes!$D$2:$D$17624,"="&amp;C32, crashes!$S$2:$S$17624, "&gt;="&amp;AE32, crashes!$S$2:$S$17624, "&lt;="&amp;AF32, crashes!$E$2:$E$17624, "="&amp;D32,  crashes!$R$2:$R$17624, "=Weekend", crashes!$N$2:$N$17624,"=K")</f>
        <v>0</v>
      </c>
      <c r="DY32" s="30">
        <f>COUNTIFS(crashes!$G$2:$G$17624,"&gt;="&amp;S32,crashes!$G$2:$G$17624,"&lt;"&amp;T32,crashes!$D$2:$D$17624,"="&amp;C32, crashes!$S$2:$S$17624, "&gt;="&amp;AE32, crashes!$S$2:$S$17624, "&lt;="&amp;AF32, crashes!$E$2:$E$17624, "="&amp;D32,  crashes!$R$2:$R$17624, "=Weekend", crashes!$N$2:$N$17624,"=A")</f>
        <v>0</v>
      </c>
      <c r="DZ32" s="30">
        <f>COUNTIFS(crashes!$G$2:$G$17624,"&gt;="&amp;S32,crashes!$G$2:$G$17624,"&lt;"&amp;T32,crashes!$D$2:$D$17624,"="&amp;C32, crashes!$S$2:$S$17624, "&gt;="&amp;AE32, crashes!$S$2:$S$17624, "&lt;="&amp;AF32, crashes!$E$2:$E$17624, "="&amp;D32,  crashes!$R$2:$R$17624, "=Weekend", crashes!$N$2:$N$17624,"=B")</f>
        <v>1</v>
      </c>
      <c r="EA32" s="30">
        <f>COUNTIFS(crashes!$G$2:$G$17624,"&gt;="&amp;S32,crashes!$G$2:$G$17624,"&lt;"&amp;T32,crashes!$D$2:$D$17624,"="&amp;C32, crashes!$S$2:$S$17624, "&gt;="&amp;AE32, crashes!$S$2:$S$17624, "&lt;="&amp;AF32, crashes!$E$2:$E$17624, "="&amp;D32,  crashes!$R$2:$R$17624, "=Weekend", crashes!$N$2:$N$17624,"=C")</f>
        <v>1</v>
      </c>
      <c r="EB32" s="30">
        <f>COUNTIFS(crashes!$G$2:$G$17624,"&gt;="&amp;S32,crashes!$G$2:$G$17624,"&lt;"&amp;T32,crashes!$D$2:$D$17624,"="&amp;C32, crashes!$S$2:$S$17624, "&gt;="&amp;AE32, crashes!$S$2:$S$17624, "&lt;="&amp;AF32, crashes!$E$2:$E$17624, "="&amp;D32,  crashes!$R$2:$R$17624, "=Weekend", crashes!$N$2:$N$17624,"=ABC")</f>
        <v>0</v>
      </c>
      <c r="EC32" s="30">
        <f>COUNTIFS(crashes!$G$2:$G$17624,"&gt;="&amp;S32,crashes!$G$2:$G$17624,"&lt;"&amp;T32,crashes!$D$2:$D$17624,"="&amp;C32, crashes!$S$2:$S$17624, "&gt;="&amp;AE32, crashes!$S$2:$S$17624, "&lt;="&amp;AF32, crashes!$E$2:$E$17624, "="&amp;D32,  crashes!$R$2:$R$17624, "=Weekend", crashes!$N$2:$N$17624,"=O")</f>
        <v>5</v>
      </c>
      <c r="ED32" s="4">
        <f t="shared" si="5"/>
        <v>0</v>
      </c>
      <c r="EE32" s="4">
        <f t="shared" si="6"/>
        <v>0</v>
      </c>
      <c r="EF32" s="4">
        <f t="shared" si="7"/>
        <v>3</v>
      </c>
      <c r="EG32" s="4">
        <f t="shared" si="8"/>
        <v>8</v>
      </c>
      <c r="EH32" s="4">
        <f t="shared" si="9"/>
        <v>0</v>
      </c>
      <c r="EI32" s="50">
        <f t="shared" si="10"/>
        <v>11</v>
      </c>
      <c r="EJ32" s="4">
        <f t="shared" si="11"/>
        <v>44</v>
      </c>
      <c r="EK32" s="6"/>
      <c r="EL32" s="3">
        <v>2018</v>
      </c>
      <c r="EM32" s="3">
        <v>6.5889999999999995</v>
      </c>
      <c r="EN32" s="3">
        <v>1.247E-2</v>
      </c>
      <c r="EO32" s="3">
        <v>6.9499999999999996E-3</v>
      </c>
      <c r="EP32" s="3">
        <v>4.7299999999999998E-3</v>
      </c>
      <c r="EQ32" s="3">
        <v>4.1200000000000004E-3</v>
      </c>
      <c r="ER32" s="3">
        <v>5.6699999999999997E-3</v>
      </c>
      <c r="ES32" s="3">
        <v>1.618E-2</v>
      </c>
      <c r="ET32" s="3">
        <v>4.829E-2</v>
      </c>
      <c r="EU32" s="3">
        <v>8.0329999999999999E-2</v>
      </c>
      <c r="EV32" s="3">
        <v>7.986E-2</v>
      </c>
      <c r="EW32" s="3">
        <v>6.6100000000000006E-2</v>
      </c>
      <c r="EX32" s="3">
        <v>5.5219999999999998E-2</v>
      </c>
      <c r="EY32" s="3">
        <v>5.6329999999999998E-2</v>
      </c>
      <c r="EZ32" s="3">
        <v>5.8950000000000002E-2</v>
      </c>
      <c r="FA32" s="3">
        <v>6.3799999999999996E-2</v>
      </c>
      <c r="FB32" s="3">
        <v>6.6780000000000006E-2</v>
      </c>
      <c r="FC32" s="3">
        <v>6.7610000000000003E-2</v>
      </c>
      <c r="FD32" s="3">
        <v>5.883E-2</v>
      </c>
      <c r="FE32" s="3">
        <v>5.577E-2</v>
      </c>
      <c r="FF32" s="3">
        <v>5.7230000000000003E-2</v>
      </c>
      <c r="FG32" s="3">
        <v>5.4710000000000002E-2</v>
      </c>
      <c r="FH32" s="3">
        <v>4.5710000000000001E-2</v>
      </c>
      <c r="FI32" s="3">
        <v>4.1579999999999999E-2</v>
      </c>
      <c r="FJ32" s="3">
        <v>3.3700000000000001E-2</v>
      </c>
      <c r="FK32" s="3">
        <v>2.3630000000000002E-2</v>
      </c>
      <c r="FL32" s="3">
        <v>2018</v>
      </c>
      <c r="FM32" s="3">
        <v>6.5889999999999995</v>
      </c>
      <c r="FN32" s="3">
        <v>2018</v>
      </c>
      <c r="FO32" s="51">
        <v>6.5889999999999995</v>
      </c>
      <c r="FP32" s="51">
        <v>4.2770000000000001</v>
      </c>
      <c r="FQ32" s="51">
        <v>2.487E-2</v>
      </c>
      <c r="FR32" s="51">
        <v>1.7024999999999998E-2</v>
      </c>
      <c r="FS32" s="3">
        <v>1.4509999999999999E-2</v>
      </c>
      <c r="FT32" s="3">
        <v>1.3205000000000001E-2</v>
      </c>
      <c r="FU32" s="3">
        <v>7.1149999999999998E-3</v>
      </c>
      <c r="FV32" s="3">
        <v>7.28E-3</v>
      </c>
      <c r="FW32" s="3">
        <v>1.338E-2</v>
      </c>
      <c r="FX32" s="3">
        <v>1.839E-2</v>
      </c>
      <c r="FY32" s="3">
        <v>2.5160000000000002E-2</v>
      </c>
      <c r="FZ32" s="3">
        <v>3.3030000000000004E-2</v>
      </c>
      <c r="GA32" s="3">
        <v>4.2525E-2</v>
      </c>
      <c r="GB32" s="3">
        <v>4.727E-2</v>
      </c>
      <c r="GC32" s="3">
        <v>5.3625000000000006E-2</v>
      </c>
      <c r="GD32" s="3">
        <v>5.3845000000000004E-2</v>
      </c>
      <c r="GE32" s="3">
        <v>5.5410000000000001E-2</v>
      </c>
      <c r="GF32" s="3">
        <v>5.5834999999999996E-2</v>
      </c>
      <c r="GG32" s="3">
        <v>5.6239999999999998E-2</v>
      </c>
      <c r="GH32" s="3">
        <v>5.5434999999999998E-2</v>
      </c>
      <c r="GI32" s="3">
        <v>5.2835E-2</v>
      </c>
      <c r="GJ32" s="3">
        <v>4.7829999999999998E-2</v>
      </c>
      <c r="GK32" s="3">
        <v>4.2525E-2</v>
      </c>
      <c r="GL32" s="3">
        <v>3.9150000000000004E-2</v>
      </c>
      <c r="GM32" s="3">
        <v>3.422E-2</v>
      </c>
      <c r="GN32" s="3">
        <v>2.7324999999999999E-2</v>
      </c>
      <c r="GO32" s="22"/>
      <c r="GP32" s="4">
        <f>'Hours of Operation'!C$43</f>
        <v>0</v>
      </c>
      <c r="GQ32" s="4">
        <f>'Hours of Operation'!D$43</f>
        <v>0</v>
      </c>
      <c r="GR32" s="4">
        <f>'Hours of Operation'!E$43</f>
        <v>0</v>
      </c>
      <c r="GS32" s="4">
        <f>'Hours of Operation'!F$43</f>
        <v>0</v>
      </c>
      <c r="GT32" s="4">
        <f>'Hours of Operation'!G$43</f>
        <v>0</v>
      </c>
      <c r="GU32" s="4">
        <f>'Hours of Operation'!H$43</f>
        <v>0</v>
      </c>
      <c r="GV32" s="4">
        <f>'Hours of Operation'!I$43</f>
        <v>1</v>
      </c>
      <c r="GW32" s="4">
        <f>'Hours of Operation'!J$43</f>
        <v>1</v>
      </c>
      <c r="GX32" s="4">
        <f>'Hours of Operation'!K$43</f>
        <v>1</v>
      </c>
      <c r="GY32" s="4">
        <f>'Hours of Operation'!L$43</f>
        <v>1</v>
      </c>
      <c r="GZ32" s="4">
        <f>'Hours of Operation'!M$43</f>
        <v>0</v>
      </c>
      <c r="HA32" s="4">
        <f>'Hours of Operation'!N$43</f>
        <v>0</v>
      </c>
      <c r="HB32" s="4">
        <f>'Hours of Operation'!O$43</f>
        <v>0</v>
      </c>
      <c r="HC32" s="4">
        <f>'Hours of Operation'!P$43</f>
        <v>0</v>
      </c>
      <c r="HD32" s="4">
        <f>'Hours of Operation'!Q$43</f>
        <v>0</v>
      </c>
      <c r="HE32" s="4">
        <f>'Hours of Operation'!R$43</f>
        <v>0</v>
      </c>
      <c r="HF32" s="4">
        <f>'Hours of Operation'!S$43</f>
        <v>1</v>
      </c>
      <c r="HG32" s="4">
        <f>'Hours of Operation'!T$43</f>
        <v>1</v>
      </c>
      <c r="HH32" s="4">
        <f>'Hours of Operation'!U$43</f>
        <v>1</v>
      </c>
      <c r="HI32" s="4">
        <f>'Hours of Operation'!V$43</f>
        <v>0</v>
      </c>
      <c r="HJ32" s="4">
        <f>'Hours of Operation'!W$43</f>
        <v>0</v>
      </c>
      <c r="HK32" s="4">
        <f>'Hours of Operation'!X$43</f>
        <v>0</v>
      </c>
      <c r="HL32" s="4">
        <f>'Hours of Operation'!Y$43</f>
        <v>0</v>
      </c>
      <c r="HM32" s="4">
        <f>'Hours of Operation'!Z$43</f>
        <v>0</v>
      </c>
      <c r="HN32" s="4">
        <f>'Hours of Operation'!AA$43</f>
        <v>0</v>
      </c>
      <c r="HO32" s="4">
        <f>'Hours of Operation'!AB$43</f>
        <v>0</v>
      </c>
      <c r="HP32" s="4">
        <f>'Hours of Operation'!AC$43</f>
        <v>0</v>
      </c>
      <c r="HQ32" s="4">
        <f>'Hours of Operation'!AD$43</f>
        <v>0</v>
      </c>
      <c r="HR32" s="4">
        <f>'Hours of Operation'!AE$43</f>
        <v>0</v>
      </c>
      <c r="HS32" s="4">
        <f>'Hours of Operation'!AF$43</f>
        <v>0</v>
      </c>
      <c r="HT32" s="4">
        <f>'Hours of Operation'!AG$43</f>
        <v>0</v>
      </c>
      <c r="HU32" s="4">
        <f>'Hours of Operation'!AH$43</f>
        <v>0</v>
      </c>
      <c r="HV32" s="4">
        <f>'Hours of Operation'!AI$43</f>
        <v>0</v>
      </c>
      <c r="HW32" s="4">
        <f>'Hours of Operation'!AJ$43</f>
        <v>0</v>
      </c>
      <c r="HX32" s="4">
        <f>'Hours of Operation'!AK$43</f>
        <v>0</v>
      </c>
      <c r="HY32" s="4">
        <f>'Hours of Operation'!AL$43</f>
        <v>0</v>
      </c>
      <c r="HZ32" s="4">
        <f>'Hours of Operation'!AM$43</f>
        <v>0</v>
      </c>
      <c r="IA32" s="4">
        <f>'Hours of Operation'!AN$43</f>
        <v>0</v>
      </c>
      <c r="IB32" s="4">
        <f>'Hours of Operation'!AO$43</f>
        <v>0</v>
      </c>
      <c r="IC32" s="4">
        <f>'Hours of Operation'!AP$43</f>
        <v>0</v>
      </c>
      <c r="ID32" s="4">
        <f>'Hours of Operation'!AQ$43</f>
        <v>0</v>
      </c>
      <c r="IE32" s="4">
        <f>'Hours of Operation'!AR$43</f>
        <v>0</v>
      </c>
      <c r="IF32" s="4">
        <f>'Hours of Operation'!AS$43</f>
        <v>0</v>
      </c>
      <c r="IG32" s="4">
        <f>'Hours of Operation'!AT$43</f>
        <v>0</v>
      </c>
      <c r="IH32" s="4">
        <f>'Hours of Operation'!AU$43</f>
        <v>0</v>
      </c>
      <c r="II32" s="4">
        <f>'Hours of Operation'!AV$43</f>
        <v>0</v>
      </c>
      <c r="IJ32" s="4">
        <f>'Hours of Operation'!AW$43</f>
        <v>0</v>
      </c>
      <c r="IK32" s="4">
        <f>'Hours of Operation'!AX$43</f>
        <v>0</v>
      </c>
    </row>
    <row r="33" spans="1:264" s="4" customFormat="1" ht="12" customHeight="1" x14ac:dyDescent="0.2">
      <c r="A33" s="4" t="s">
        <v>66</v>
      </c>
      <c r="B33" s="4" t="s">
        <v>218</v>
      </c>
      <c r="C33" s="4">
        <v>400</v>
      </c>
      <c r="D33" s="4" t="s">
        <v>90</v>
      </c>
      <c r="E33" s="4" t="s">
        <v>192</v>
      </c>
      <c r="F33" s="4" t="s">
        <v>68</v>
      </c>
      <c r="G33" s="4">
        <v>4</v>
      </c>
      <c r="H33" s="4" t="s">
        <v>167</v>
      </c>
      <c r="I33" s="4">
        <v>0</v>
      </c>
      <c r="J33" s="4">
        <v>0</v>
      </c>
      <c r="L33" s="10">
        <v>42170</v>
      </c>
      <c r="M33" s="4" t="b">
        <v>0</v>
      </c>
      <c r="P33" s="4" t="s">
        <v>182</v>
      </c>
      <c r="Q33" s="4" t="s">
        <v>101</v>
      </c>
      <c r="R33" s="4" t="s">
        <v>179</v>
      </c>
      <c r="S33" s="4">
        <v>11.61</v>
      </c>
      <c r="T33" s="4">
        <v>11.852</v>
      </c>
      <c r="U33" s="4">
        <v>1</v>
      </c>
      <c r="V33" s="10">
        <v>42704</v>
      </c>
      <c r="W33" s="11">
        <v>1</v>
      </c>
      <c r="X33" s="4">
        <v>0.24200000000000088</v>
      </c>
      <c r="AC33" s="4" t="s">
        <v>178</v>
      </c>
      <c r="AD33" s="33"/>
      <c r="AE33" s="10">
        <v>42170</v>
      </c>
      <c r="AF33" s="10">
        <v>43465</v>
      </c>
      <c r="AG33" s="16"/>
      <c r="AH33" s="16"/>
      <c r="AI33" s="16"/>
      <c r="AJ33" s="16"/>
      <c r="AK33" s="16">
        <v>99500</v>
      </c>
      <c r="AL33" s="16">
        <v>55500</v>
      </c>
      <c r="AM33" s="16">
        <v>93000</v>
      </c>
      <c r="AN33" s="16">
        <v>87000</v>
      </c>
      <c r="AR33" s="9">
        <v>11.826681094658355</v>
      </c>
      <c r="AS33" s="9">
        <v>17.58221090009118</v>
      </c>
      <c r="AT33" s="9">
        <v>7.1072518132313824</v>
      </c>
      <c r="AU33" s="9">
        <v>0</v>
      </c>
      <c r="AV33" s="9">
        <v>0</v>
      </c>
      <c r="AW33" s="4" t="b">
        <v>1</v>
      </c>
      <c r="AX33" s="4" t="b">
        <v>0</v>
      </c>
      <c r="AY33" s="4">
        <v>0</v>
      </c>
      <c r="AZ33" s="4">
        <v>1278</v>
      </c>
      <c r="BA33" s="9">
        <v>1094.6658709693584</v>
      </c>
      <c r="BB33" s="9">
        <v>1.2002421795179081</v>
      </c>
      <c r="BC33" s="9">
        <v>17.015240603956304</v>
      </c>
      <c r="BD33" s="9">
        <v>2.4775199685749096</v>
      </c>
      <c r="BE33" s="9">
        <v>1</v>
      </c>
      <c r="BF33" s="9" t="s">
        <v>216</v>
      </c>
      <c r="BG33" s="9">
        <v>7.931962299991711</v>
      </c>
      <c r="BJ33" s="4" t="s">
        <v>167</v>
      </c>
      <c r="BK33" s="14"/>
      <c r="BL33" s="14">
        <v>2.1359999999999992</v>
      </c>
      <c r="BM33" s="16"/>
      <c r="BN33" s="16"/>
      <c r="BO33" s="16"/>
      <c r="BP33" s="16"/>
      <c r="BQ33" s="16">
        <v>2370</v>
      </c>
      <c r="BR33" s="16">
        <v>2430</v>
      </c>
      <c r="BS33" s="16">
        <v>3020</v>
      </c>
      <c r="BT33" s="16">
        <v>3050</v>
      </c>
      <c r="BU33" s="4">
        <v>0.152</v>
      </c>
      <c r="BV33" s="4">
        <v>0.15600000000000058</v>
      </c>
      <c r="BW33" s="16"/>
      <c r="BX33" s="16"/>
      <c r="BY33" s="16"/>
      <c r="BZ33" s="16"/>
      <c r="CA33" s="16">
        <v>13500</v>
      </c>
      <c r="CB33" s="16">
        <v>13800</v>
      </c>
      <c r="CC33" s="16">
        <v>15500</v>
      </c>
      <c r="CD33" s="16">
        <v>15700</v>
      </c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4">
        <v>2.6259999999999994</v>
      </c>
      <c r="CV33" s="4">
        <v>0</v>
      </c>
      <c r="CW33" s="4">
        <v>0</v>
      </c>
      <c r="CX33" s="4" t="s">
        <v>222</v>
      </c>
      <c r="CY33" s="4" t="s">
        <v>224</v>
      </c>
      <c r="CZ33" s="22"/>
      <c r="DA33" s="4">
        <v>0</v>
      </c>
      <c r="DB33" s="4">
        <v>0</v>
      </c>
      <c r="DC33" s="4">
        <v>0</v>
      </c>
      <c r="DD33" s="4">
        <v>0</v>
      </c>
      <c r="DE33" s="4">
        <v>200</v>
      </c>
      <c r="DF33" s="4">
        <v>366</v>
      </c>
      <c r="DG33" s="4">
        <v>365</v>
      </c>
      <c r="DH33" s="4">
        <v>365</v>
      </c>
      <c r="DI33" s="16">
        <f t="shared" si="0"/>
        <v>81722.993827160491</v>
      </c>
      <c r="DJ33" s="16">
        <f t="shared" si="1"/>
        <v>2761.5200617283949</v>
      </c>
      <c r="DK33" s="16">
        <f t="shared" si="2"/>
        <v>14767.592592592593</v>
      </c>
      <c r="DL33" s="16">
        <f t="shared" si="3"/>
        <v>0</v>
      </c>
      <c r="DM33" s="16">
        <f t="shared" si="4"/>
        <v>0</v>
      </c>
      <c r="DN33" s="22"/>
      <c r="DO33" s="4">
        <f>COUNTIFS(crashes!$G$2:$G$17624,"&gt;="&amp;S33,crashes!$G$2:$G$17624,"&lt;"&amp;T33,crashes!$D$2:$D$17624,"="&amp;C33, crashes!$S$2:$S$17624, "&gt;="&amp;AE33, crashes!$S$2:$S$17624, "&lt;="&amp;AF33, crashes!$E$2:$E$17624, "="&amp;D33 )</f>
        <v>2</v>
      </c>
      <c r="DP33" s="29">
        <f>COUNTIFS(crashes!$G$2:$G$17624,"&gt;="&amp;S33,crashes!$G$2:$G$17624,"&lt;"&amp;T33,crashes!$D$2:$D$17624,"="&amp;C33, crashes!$S$2:$S$17624, "&gt;="&amp;AE33, crashes!$S$2:$S$17624, "&lt;="&amp;AF33, crashes!$E$2:$E$17624, "="&amp;D33, crashes!$R$2:$R$17624, "=Weekday")</f>
        <v>2</v>
      </c>
      <c r="DQ33" s="29">
        <f>COUNTIFS(crashes!$G$2:$G$17624,"&gt;="&amp;S33,crashes!$G$2:$G$17624,"&lt;"&amp;T33,crashes!$D$2:$D$17624,"="&amp;C33, crashes!$S$2:$S$17624, "&gt;="&amp;AE33, crashes!$S$2:$S$17624, "&lt;="&amp;AF33, crashes!$E$2:$E$17624, "="&amp;D33, crashes!$R$2:$R$17624, "=Weekend")</f>
        <v>0</v>
      </c>
      <c r="DR33" s="30">
        <f>COUNTIFS(crashes!$G$2:$G$17624,"&gt;="&amp;S33,crashes!$G$2:$G$17624,"&lt;"&amp;T33,crashes!$D$2:$D$17624,"="&amp;C33, crashes!$S$2:$S$17624, "&gt;="&amp;AE33, crashes!$S$2:$S$17624, "&lt;="&amp;AF33, crashes!$E$2:$E$17624, "="&amp;D33,  crashes!$R$2:$R$17624, "=Weekday", crashes!$N$2:$N$17624,"=K")</f>
        <v>0</v>
      </c>
      <c r="DS33" s="30">
        <f>COUNTIFS(crashes!$G$2:$G$17624,"&gt;="&amp;S33,crashes!$G$2:$G$17624,"&lt;"&amp;T33,crashes!$D$2:$D$17624,"="&amp;C33, crashes!$S$2:$S$17624, "&gt;="&amp;AE33, crashes!$S$2:$S$17624, "&lt;="&amp;AF33, crashes!$E$2:$E$17624, "="&amp;D33,  crashes!$R$2:$R$17624, "=Weekday", crashes!$N$2:$N$17624,"=A")</f>
        <v>0</v>
      </c>
      <c r="DT33" s="30">
        <f>COUNTIFS(crashes!$G$2:$G$17624,"&gt;="&amp;S33,crashes!$G$2:$G$17624,"&lt;"&amp;T33,crashes!$D$2:$D$17624,"="&amp;C33, crashes!$S$2:$S$17624, "&gt;="&amp;AE33, crashes!$S$2:$S$17624, "&lt;="&amp;AF33, crashes!$E$2:$E$17624, "="&amp;D33,  crashes!$R$2:$R$17624, "=Weekday", crashes!$N$2:$N$17624,"=B")</f>
        <v>0</v>
      </c>
      <c r="DU33" s="30">
        <f>COUNTIFS(crashes!$G$2:$G$17624,"&gt;="&amp;S33,crashes!$G$2:$G$17624,"&lt;"&amp;T33,crashes!$D$2:$D$17624,"="&amp;C33, crashes!$S$2:$S$17624, "&gt;="&amp;AE33, crashes!$S$2:$S$17624, "&lt;="&amp;AF33, crashes!$E$2:$E$17624, "="&amp;D33,  crashes!$R$2:$R$17624, "=Weekday", crashes!$N$2:$N$17624,"=C")</f>
        <v>0</v>
      </c>
      <c r="DV33" s="30">
        <f>COUNTIFS(crashes!$G$2:$G$17624,"&gt;="&amp;S33,crashes!$G$2:$G$17624,"&lt;"&amp;T33,crashes!$D$2:$D$17624,"="&amp;C33, crashes!$S$2:$S$17624, "&gt;="&amp;AE33, crashes!$S$2:$S$17624, "&lt;="&amp;AF33, crashes!$E$2:$E$17624, "="&amp;D33,  crashes!$R$2:$R$17624, "=Weekday", crashes!$N$2:$N$17624,"=ABC")</f>
        <v>0</v>
      </c>
      <c r="DW33" s="30">
        <f>COUNTIFS(crashes!$G$2:$G$17624,"&gt;="&amp;S33,crashes!$G$2:$G$17624,"&lt;"&amp;T33,crashes!$D$2:$D$17624,"="&amp;C33, crashes!$S$2:$S$17624, "&gt;="&amp;AE33, crashes!$S$2:$S$17624, "&lt;="&amp;AF33, crashes!$E$2:$E$17624, "="&amp;D33,  crashes!$R$2:$R$17624, "=Weekday", crashes!$N$2:$N$17624,"=O")</f>
        <v>2</v>
      </c>
      <c r="DX33" s="30">
        <f>COUNTIFS(crashes!$G$2:$G$17624,"&gt;="&amp;S33,crashes!$G$2:$G$17624,"&lt;"&amp;T33,crashes!$D$2:$D$17624,"="&amp;C33, crashes!$S$2:$S$17624, "&gt;="&amp;AE33, crashes!$S$2:$S$17624, "&lt;="&amp;AF33, crashes!$E$2:$E$17624, "="&amp;D33,  crashes!$R$2:$R$17624, "=Weekend", crashes!$N$2:$N$17624,"=K")</f>
        <v>0</v>
      </c>
      <c r="DY33" s="30">
        <f>COUNTIFS(crashes!$G$2:$G$17624,"&gt;="&amp;S33,crashes!$G$2:$G$17624,"&lt;"&amp;T33,crashes!$D$2:$D$17624,"="&amp;C33, crashes!$S$2:$S$17624, "&gt;="&amp;AE33, crashes!$S$2:$S$17624, "&lt;="&amp;AF33, crashes!$E$2:$E$17624, "="&amp;D33,  crashes!$R$2:$R$17624, "=Weekend", crashes!$N$2:$N$17624,"=A")</f>
        <v>0</v>
      </c>
      <c r="DZ33" s="30">
        <f>COUNTIFS(crashes!$G$2:$G$17624,"&gt;="&amp;S33,crashes!$G$2:$G$17624,"&lt;"&amp;T33,crashes!$D$2:$D$17624,"="&amp;C33, crashes!$S$2:$S$17624, "&gt;="&amp;AE33, crashes!$S$2:$S$17624, "&lt;="&amp;AF33, crashes!$E$2:$E$17624, "="&amp;D33,  crashes!$R$2:$R$17624, "=Weekend", crashes!$N$2:$N$17624,"=B")</f>
        <v>0</v>
      </c>
      <c r="EA33" s="30">
        <f>COUNTIFS(crashes!$G$2:$G$17624,"&gt;="&amp;S33,crashes!$G$2:$G$17624,"&lt;"&amp;T33,crashes!$D$2:$D$17624,"="&amp;C33, crashes!$S$2:$S$17624, "&gt;="&amp;AE33, crashes!$S$2:$S$17624, "&lt;="&amp;AF33, crashes!$E$2:$E$17624, "="&amp;D33,  crashes!$R$2:$R$17624, "=Weekend", crashes!$N$2:$N$17624,"=C")</f>
        <v>0</v>
      </c>
      <c r="EB33" s="30">
        <f>COUNTIFS(crashes!$G$2:$G$17624,"&gt;="&amp;S33,crashes!$G$2:$G$17624,"&lt;"&amp;T33,crashes!$D$2:$D$17624,"="&amp;C33, crashes!$S$2:$S$17624, "&gt;="&amp;AE33, crashes!$S$2:$S$17624, "&lt;="&amp;AF33, crashes!$E$2:$E$17624, "="&amp;D33,  crashes!$R$2:$R$17624, "=Weekend", crashes!$N$2:$N$17624,"=ABC")</f>
        <v>0</v>
      </c>
      <c r="EC33" s="30">
        <f>COUNTIFS(crashes!$G$2:$G$17624,"&gt;="&amp;S33,crashes!$G$2:$G$17624,"&lt;"&amp;T33,crashes!$D$2:$D$17624,"="&amp;C33, crashes!$S$2:$S$17624, "&gt;="&amp;AE33, crashes!$S$2:$S$17624, "&lt;="&amp;AF33, crashes!$E$2:$E$17624, "="&amp;D33,  crashes!$R$2:$R$17624, "=Weekend", crashes!$N$2:$N$17624,"=O")</f>
        <v>0</v>
      </c>
      <c r="ED33" s="4">
        <f t="shared" si="5"/>
        <v>0</v>
      </c>
      <c r="EE33" s="4">
        <f t="shared" si="6"/>
        <v>0</v>
      </c>
      <c r="EF33" s="4">
        <f t="shared" si="7"/>
        <v>0</v>
      </c>
      <c r="EG33" s="4">
        <f t="shared" si="8"/>
        <v>0</v>
      </c>
      <c r="EH33" s="4">
        <f t="shared" si="9"/>
        <v>0</v>
      </c>
      <c r="EI33" s="50">
        <f t="shared" si="10"/>
        <v>0</v>
      </c>
      <c r="EJ33" s="4">
        <f t="shared" si="11"/>
        <v>2</v>
      </c>
      <c r="EK33" s="6"/>
      <c r="EL33" s="3">
        <v>2018</v>
      </c>
      <c r="EM33" s="3">
        <v>7.3329999999999993</v>
      </c>
      <c r="EN33" s="3">
        <v>1.247E-2</v>
      </c>
      <c r="EO33" s="3">
        <v>6.9499999999999996E-3</v>
      </c>
      <c r="EP33" s="3">
        <v>4.7299999999999998E-3</v>
      </c>
      <c r="EQ33" s="3">
        <v>4.1200000000000004E-3</v>
      </c>
      <c r="ER33" s="3">
        <v>5.6699999999999997E-3</v>
      </c>
      <c r="ES33" s="3">
        <v>1.618E-2</v>
      </c>
      <c r="ET33" s="3">
        <v>4.829E-2</v>
      </c>
      <c r="EU33" s="3">
        <v>8.0329999999999999E-2</v>
      </c>
      <c r="EV33" s="3">
        <v>7.986E-2</v>
      </c>
      <c r="EW33" s="3">
        <v>6.6100000000000006E-2</v>
      </c>
      <c r="EX33" s="3">
        <v>5.5219999999999998E-2</v>
      </c>
      <c r="EY33" s="3">
        <v>5.6329999999999998E-2</v>
      </c>
      <c r="EZ33" s="3">
        <v>5.8950000000000002E-2</v>
      </c>
      <c r="FA33" s="3">
        <v>6.3799999999999996E-2</v>
      </c>
      <c r="FB33" s="3">
        <v>6.6780000000000006E-2</v>
      </c>
      <c r="FC33" s="3">
        <v>6.7610000000000003E-2</v>
      </c>
      <c r="FD33" s="3">
        <v>5.883E-2</v>
      </c>
      <c r="FE33" s="3">
        <v>5.577E-2</v>
      </c>
      <c r="FF33" s="3">
        <v>5.7230000000000003E-2</v>
      </c>
      <c r="FG33" s="3">
        <v>5.4710000000000002E-2</v>
      </c>
      <c r="FH33" s="3">
        <v>4.5710000000000001E-2</v>
      </c>
      <c r="FI33" s="3">
        <v>4.1579999999999999E-2</v>
      </c>
      <c r="FJ33" s="3">
        <v>3.3700000000000001E-2</v>
      </c>
      <c r="FK33" s="3">
        <v>2.3630000000000002E-2</v>
      </c>
      <c r="FL33" s="3">
        <v>2018</v>
      </c>
      <c r="FM33" s="3">
        <v>7.3329999999999993</v>
      </c>
      <c r="FN33" s="3">
        <v>2018</v>
      </c>
      <c r="FO33" s="51">
        <v>7.3329999999999993</v>
      </c>
      <c r="FP33" s="51">
        <v>4.2770000000000001</v>
      </c>
      <c r="FQ33" s="51">
        <v>2.487E-2</v>
      </c>
      <c r="FR33" s="51">
        <v>1.7024999999999998E-2</v>
      </c>
      <c r="FS33" s="3">
        <v>1.4509999999999999E-2</v>
      </c>
      <c r="FT33" s="3">
        <v>1.3205000000000001E-2</v>
      </c>
      <c r="FU33" s="3">
        <v>7.1149999999999998E-3</v>
      </c>
      <c r="FV33" s="3">
        <v>7.28E-3</v>
      </c>
      <c r="FW33" s="3">
        <v>1.338E-2</v>
      </c>
      <c r="FX33" s="3">
        <v>1.839E-2</v>
      </c>
      <c r="FY33" s="3">
        <v>2.5160000000000002E-2</v>
      </c>
      <c r="FZ33" s="3">
        <v>3.3030000000000004E-2</v>
      </c>
      <c r="GA33" s="3">
        <v>4.2525E-2</v>
      </c>
      <c r="GB33" s="3">
        <v>4.727E-2</v>
      </c>
      <c r="GC33" s="3">
        <v>5.3625000000000006E-2</v>
      </c>
      <c r="GD33" s="3">
        <v>5.3845000000000004E-2</v>
      </c>
      <c r="GE33" s="3">
        <v>5.5410000000000001E-2</v>
      </c>
      <c r="GF33" s="3">
        <v>5.5834999999999996E-2</v>
      </c>
      <c r="GG33" s="3">
        <v>5.6239999999999998E-2</v>
      </c>
      <c r="GH33" s="3">
        <v>5.5434999999999998E-2</v>
      </c>
      <c r="GI33" s="3">
        <v>5.2835E-2</v>
      </c>
      <c r="GJ33" s="3">
        <v>4.7829999999999998E-2</v>
      </c>
      <c r="GK33" s="3">
        <v>4.2525E-2</v>
      </c>
      <c r="GL33" s="3">
        <v>3.9150000000000004E-2</v>
      </c>
      <c r="GM33" s="3">
        <v>3.422E-2</v>
      </c>
      <c r="GN33" s="3">
        <v>2.7324999999999999E-2</v>
      </c>
      <c r="GO33" s="22"/>
      <c r="GP33" s="4">
        <f>'Hours of Operation'!C$43</f>
        <v>0</v>
      </c>
      <c r="GQ33" s="4">
        <f>'Hours of Operation'!D$43</f>
        <v>0</v>
      </c>
      <c r="GR33" s="4">
        <f>'Hours of Operation'!E$43</f>
        <v>0</v>
      </c>
      <c r="GS33" s="4">
        <f>'Hours of Operation'!F$43</f>
        <v>0</v>
      </c>
      <c r="GT33" s="4">
        <f>'Hours of Operation'!G$43</f>
        <v>0</v>
      </c>
      <c r="GU33" s="4">
        <f>'Hours of Operation'!H$43</f>
        <v>0</v>
      </c>
      <c r="GV33" s="4">
        <f>'Hours of Operation'!I$43</f>
        <v>1</v>
      </c>
      <c r="GW33" s="4">
        <f>'Hours of Operation'!J$43</f>
        <v>1</v>
      </c>
      <c r="GX33" s="4">
        <f>'Hours of Operation'!K$43</f>
        <v>1</v>
      </c>
      <c r="GY33" s="4">
        <f>'Hours of Operation'!L$43</f>
        <v>1</v>
      </c>
      <c r="GZ33" s="4">
        <f>'Hours of Operation'!M$43</f>
        <v>0</v>
      </c>
      <c r="HA33" s="4">
        <f>'Hours of Operation'!N$43</f>
        <v>0</v>
      </c>
      <c r="HB33" s="4">
        <f>'Hours of Operation'!O$43</f>
        <v>0</v>
      </c>
      <c r="HC33" s="4">
        <f>'Hours of Operation'!P$43</f>
        <v>0</v>
      </c>
      <c r="HD33" s="4">
        <f>'Hours of Operation'!Q$43</f>
        <v>0</v>
      </c>
      <c r="HE33" s="4">
        <f>'Hours of Operation'!R$43</f>
        <v>0</v>
      </c>
      <c r="HF33" s="4">
        <f>'Hours of Operation'!S$43</f>
        <v>1</v>
      </c>
      <c r="HG33" s="4">
        <f>'Hours of Operation'!T$43</f>
        <v>1</v>
      </c>
      <c r="HH33" s="4">
        <f>'Hours of Operation'!U$43</f>
        <v>1</v>
      </c>
      <c r="HI33" s="4">
        <f>'Hours of Operation'!V$43</f>
        <v>0</v>
      </c>
      <c r="HJ33" s="4">
        <f>'Hours of Operation'!W$43</f>
        <v>0</v>
      </c>
      <c r="HK33" s="4">
        <f>'Hours of Operation'!X$43</f>
        <v>0</v>
      </c>
      <c r="HL33" s="4">
        <f>'Hours of Operation'!Y$43</f>
        <v>0</v>
      </c>
      <c r="HM33" s="4">
        <f>'Hours of Operation'!Z$43</f>
        <v>0</v>
      </c>
      <c r="HN33" s="4">
        <f>'Hours of Operation'!AA$43</f>
        <v>0</v>
      </c>
      <c r="HO33" s="4">
        <f>'Hours of Operation'!AB$43</f>
        <v>0</v>
      </c>
      <c r="HP33" s="4">
        <f>'Hours of Operation'!AC$43</f>
        <v>0</v>
      </c>
      <c r="HQ33" s="4">
        <f>'Hours of Operation'!AD$43</f>
        <v>0</v>
      </c>
      <c r="HR33" s="4">
        <f>'Hours of Operation'!AE$43</f>
        <v>0</v>
      </c>
      <c r="HS33" s="4">
        <f>'Hours of Operation'!AF$43</f>
        <v>0</v>
      </c>
      <c r="HT33" s="4">
        <f>'Hours of Operation'!AG$43</f>
        <v>0</v>
      </c>
      <c r="HU33" s="4">
        <f>'Hours of Operation'!AH$43</f>
        <v>0</v>
      </c>
      <c r="HV33" s="4">
        <f>'Hours of Operation'!AI$43</f>
        <v>0</v>
      </c>
      <c r="HW33" s="4">
        <f>'Hours of Operation'!AJ$43</f>
        <v>0</v>
      </c>
      <c r="HX33" s="4">
        <f>'Hours of Operation'!AK$43</f>
        <v>0</v>
      </c>
      <c r="HY33" s="4">
        <f>'Hours of Operation'!AL$43</f>
        <v>0</v>
      </c>
      <c r="HZ33" s="4">
        <f>'Hours of Operation'!AM$43</f>
        <v>0</v>
      </c>
      <c r="IA33" s="4">
        <f>'Hours of Operation'!AN$43</f>
        <v>0</v>
      </c>
      <c r="IB33" s="4">
        <f>'Hours of Operation'!AO$43</f>
        <v>0</v>
      </c>
      <c r="IC33" s="4">
        <f>'Hours of Operation'!AP$43</f>
        <v>0</v>
      </c>
      <c r="ID33" s="4">
        <f>'Hours of Operation'!AQ$43</f>
        <v>0</v>
      </c>
      <c r="IE33" s="4">
        <f>'Hours of Operation'!AR$43</f>
        <v>0</v>
      </c>
      <c r="IF33" s="4">
        <f>'Hours of Operation'!AS$43</f>
        <v>0</v>
      </c>
      <c r="IG33" s="4">
        <f>'Hours of Operation'!AT$43</f>
        <v>0</v>
      </c>
      <c r="IH33" s="4">
        <f>'Hours of Operation'!AU$43</f>
        <v>0</v>
      </c>
      <c r="II33" s="4">
        <f>'Hours of Operation'!AV$43</f>
        <v>0</v>
      </c>
      <c r="IJ33" s="4">
        <f>'Hours of Operation'!AW$43</f>
        <v>0</v>
      </c>
      <c r="IK33" s="4">
        <f>'Hours of Operation'!AX$43</f>
        <v>0</v>
      </c>
    </row>
    <row r="34" spans="1:264" s="4" customFormat="1" ht="12" customHeight="1" x14ac:dyDescent="0.2">
      <c r="A34" s="4" t="s">
        <v>66</v>
      </c>
      <c r="B34" s="4" t="s">
        <v>218</v>
      </c>
      <c r="C34" s="4">
        <v>400</v>
      </c>
      <c r="D34" s="4" t="s">
        <v>91</v>
      </c>
      <c r="E34" s="4" t="s">
        <v>192</v>
      </c>
      <c r="F34" s="4" t="s">
        <v>69</v>
      </c>
      <c r="G34" s="4">
        <v>4</v>
      </c>
      <c r="H34" s="4" t="s">
        <v>167</v>
      </c>
      <c r="I34" s="4">
        <v>0</v>
      </c>
      <c r="J34" s="4">
        <v>0</v>
      </c>
      <c r="L34" s="10">
        <v>41043</v>
      </c>
      <c r="M34" s="4" t="b">
        <v>0</v>
      </c>
      <c r="P34" s="4" t="s">
        <v>130</v>
      </c>
      <c r="Q34" s="4" t="s">
        <v>103</v>
      </c>
      <c r="R34" s="4" t="s">
        <v>102</v>
      </c>
      <c r="S34" s="4">
        <v>11.444000000000001</v>
      </c>
      <c r="T34" s="4">
        <v>11.532</v>
      </c>
      <c r="U34" s="4">
        <v>1</v>
      </c>
      <c r="V34" s="10">
        <v>42704</v>
      </c>
      <c r="W34" s="11">
        <v>1</v>
      </c>
      <c r="X34" s="4">
        <v>8.799999999999919E-2</v>
      </c>
      <c r="Y34" s="4">
        <v>8.799999999999919E-2</v>
      </c>
      <c r="Z34" s="4">
        <v>1</v>
      </c>
      <c r="AA34" s="4" t="s">
        <v>170</v>
      </c>
      <c r="AC34" s="4" t="s">
        <v>177</v>
      </c>
      <c r="AE34" s="10">
        <v>41640</v>
      </c>
      <c r="AF34" s="10">
        <v>43465</v>
      </c>
      <c r="AG34" s="16"/>
      <c r="AH34" s="16"/>
      <c r="AI34" s="16"/>
      <c r="AJ34" s="16">
        <v>99500</v>
      </c>
      <c r="AK34" s="16">
        <v>99500</v>
      </c>
      <c r="AL34" s="16">
        <v>55500</v>
      </c>
      <c r="AM34" s="16">
        <v>93000</v>
      </c>
      <c r="AN34" s="16">
        <v>87000</v>
      </c>
      <c r="AR34" s="9">
        <v>11.734418833782374</v>
      </c>
      <c r="AS34" s="9">
        <v>1.7840873170915064</v>
      </c>
      <c r="AT34" s="9">
        <v>6.9593674688662128</v>
      </c>
      <c r="AU34" s="9">
        <v>0</v>
      </c>
      <c r="AV34" s="9">
        <v>0</v>
      </c>
      <c r="AW34" s="4" t="b">
        <v>1</v>
      </c>
      <c r="AX34" s="4" t="b">
        <v>0</v>
      </c>
      <c r="AY34" s="4">
        <v>0</v>
      </c>
      <c r="AZ34" s="4">
        <v>465</v>
      </c>
      <c r="BA34" s="9">
        <v>159.94632179560654</v>
      </c>
      <c r="BB34" s="9">
        <v>6.4345034958919447</v>
      </c>
      <c r="BC34" s="9">
        <v>16.928121557889085</v>
      </c>
      <c r="BD34" s="9">
        <v>2.9438086107681265</v>
      </c>
      <c r="BE34" s="9">
        <v>1</v>
      </c>
      <c r="BF34" s="9" t="s">
        <v>216</v>
      </c>
      <c r="BG34" s="9">
        <v>8.0067428260241194</v>
      </c>
      <c r="BJ34" s="4" t="s">
        <v>167</v>
      </c>
      <c r="BK34" s="14"/>
      <c r="BL34" s="14">
        <v>0</v>
      </c>
      <c r="BM34" s="16"/>
      <c r="BN34" s="16"/>
      <c r="BO34" s="16"/>
      <c r="BP34" s="16">
        <v>15600</v>
      </c>
      <c r="BQ34" s="16">
        <v>14400</v>
      </c>
      <c r="BR34" s="16">
        <v>14700</v>
      </c>
      <c r="BS34" s="16">
        <v>12800</v>
      </c>
      <c r="BT34" s="16">
        <v>13000</v>
      </c>
      <c r="BU34" s="4">
        <v>8.7999999999999995E-2</v>
      </c>
      <c r="BV34" s="4">
        <v>1.9510000000000005</v>
      </c>
      <c r="BW34" s="16"/>
      <c r="BX34" s="16"/>
      <c r="BY34" s="16"/>
      <c r="BZ34" s="16">
        <v>2780</v>
      </c>
      <c r="CA34" s="16">
        <v>2580</v>
      </c>
      <c r="CB34" s="16">
        <v>2640</v>
      </c>
      <c r="CC34" s="16">
        <v>2690</v>
      </c>
      <c r="CD34" s="16">
        <v>2730</v>
      </c>
      <c r="CE34" s="16"/>
      <c r="CF34" s="16"/>
      <c r="CG34" s="16"/>
      <c r="CH34" s="16">
        <v>15600</v>
      </c>
      <c r="CI34" s="16">
        <v>14400</v>
      </c>
      <c r="CJ34" s="16">
        <v>14700</v>
      </c>
      <c r="CK34" s="16">
        <v>12800</v>
      </c>
      <c r="CL34" s="16">
        <v>13000</v>
      </c>
      <c r="CM34" s="16"/>
      <c r="CN34" s="16"/>
      <c r="CO34" s="16"/>
      <c r="CP34" s="16"/>
      <c r="CQ34" s="16"/>
      <c r="CR34" s="16"/>
      <c r="CS34" s="16"/>
      <c r="CT34" s="16"/>
      <c r="CU34" s="4">
        <v>2.8870000000000005</v>
      </c>
      <c r="CV34" s="4">
        <v>2.8460000000000001</v>
      </c>
      <c r="CW34" s="4">
        <v>0</v>
      </c>
      <c r="CX34" s="4" t="s">
        <v>222</v>
      </c>
      <c r="CY34" s="4" t="s">
        <v>224</v>
      </c>
      <c r="CZ34" s="22"/>
      <c r="DA34" s="4">
        <v>0</v>
      </c>
      <c r="DB34" s="4">
        <v>0</v>
      </c>
      <c r="DC34" s="4">
        <v>0</v>
      </c>
      <c r="DD34" s="4">
        <v>365</v>
      </c>
      <c r="DE34" s="4">
        <v>365</v>
      </c>
      <c r="DF34" s="4">
        <v>366</v>
      </c>
      <c r="DG34" s="4">
        <v>365</v>
      </c>
      <c r="DH34" s="4">
        <v>365</v>
      </c>
      <c r="DI34" s="16">
        <f t="shared" si="0"/>
        <v>86882.803943044913</v>
      </c>
      <c r="DJ34" s="16">
        <f t="shared" si="1"/>
        <v>14100.328587075575</v>
      </c>
      <c r="DK34" s="16">
        <f t="shared" si="2"/>
        <v>2683.9759036144578</v>
      </c>
      <c r="DL34" s="16">
        <f t="shared" si="3"/>
        <v>14100.328587075575</v>
      </c>
      <c r="DM34" s="16">
        <f t="shared" si="4"/>
        <v>0</v>
      </c>
      <c r="DN34" s="22"/>
      <c r="DO34" s="4">
        <f>COUNTIFS(crashes!$G$2:$G$17624,"&gt;="&amp;S34,crashes!$G$2:$G$17624,"&lt;"&amp;T34,crashes!$D$2:$D$17624,"="&amp;C34, crashes!$S$2:$S$17624, "&gt;="&amp;AE34, crashes!$S$2:$S$17624, "&lt;="&amp;AF34, crashes!$E$2:$E$17624, "="&amp;D34 )</f>
        <v>6</v>
      </c>
      <c r="DP34" s="29">
        <f>COUNTIFS(crashes!$G$2:$G$17624,"&gt;="&amp;S34,crashes!$G$2:$G$17624,"&lt;"&amp;T34,crashes!$D$2:$D$17624,"="&amp;C34, crashes!$S$2:$S$17624, "&gt;="&amp;AE34, crashes!$S$2:$S$17624, "&lt;="&amp;AF34, crashes!$E$2:$E$17624, "="&amp;D34, crashes!$R$2:$R$17624, "=Weekday")</f>
        <v>6</v>
      </c>
      <c r="DQ34" s="29">
        <f>COUNTIFS(crashes!$G$2:$G$17624,"&gt;="&amp;S34,crashes!$G$2:$G$17624,"&lt;"&amp;T34,crashes!$D$2:$D$17624,"="&amp;C34, crashes!$S$2:$S$17624, "&gt;="&amp;AE34, crashes!$S$2:$S$17624, "&lt;="&amp;AF34, crashes!$E$2:$E$17624, "="&amp;D34, crashes!$R$2:$R$17624, "=Weekend")</f>
        <v>0</v>
      </c>
      <c r="DR34" s="30">
        <f>COUNTIFS(crashes!$G$2:$G$17624,"&gt;="&amp;S34,crashes!$G$2:$G$17624,"&lt;"&amp;T34,crashes!$D$2:$D$17624,"="&amp;C34, crashes!$S$2:$S$17624, "&gt;="&amp;AE34, crashes!$S$2:$S$17624, "&lt;="&amp;AF34, crashes!$E$2:$E$17624, "="&amp;D34,  crashes!$R$2:$R$17624, "=Weekday", crashes!$N$2:$N$17624,"=K")</f>
        <v>0</v>
      </c>
      <c r="DS34" s="30">
        <f>COUNTIFS(crashes!$G$2:$G$17624,"&gt;="&amp;S34,crashes!$G$2:$G$17624,"&lt;"&amp;T34,crashes!$D$2:$D$17624,"="&amp;C34, crashes!$S$2:$S$17624, "&gt;="&amp;AE34, crashes!$S$2:$S$17624, "&lt;="&amp;AF34, crashes!$E$2:$E$17624, "="&amp;D34,  crashes!$R$2:$R$17624, "=Weekday", crashes!$N$2:$N$17624,"=A")</f>
        <v>0</v>
      </c>
      <c r="DT34" s="30">
        <f>COUNTIFS(crashes!$G$2:$G$17624,"&gt;="&amp;S34,crashes!$G$2:$G$17624,"&lt;"&amp;T34,crashes!$D$2:$D$17624,"="&amp;C34, crashes!$S$2:$S$17624, "&gt;="&amp;AE34, crashes!$S$2:$S$17624, "&lt;="&amp;AF34, crashes!$E$2:$E$17624, "="&amp;D34,  crashes!$R$2:$R$17624, "=Weekday", crashes!$N$2:$N$17624,"=B")</f>
        <v>0</v>
      </c>
      <c r="DU34" s="30">
        <f>COUNTIFS(crashes!$G$2:$G$17624,"&gt;="&amp;S34,crashes!$G$2:$G$17624,"&lt;"&amp;T34,crashes!$D$2:$D$17624,"="&amp;C34, crashes!$S$2:$S$17624, "&gt;="&amp;AE34, crashes!$S$2:$S$17624, "&lt;="&amp;AF34, crashes!$E$2:$E$17624, "="&amp;D34,  crashes!$R$2:$R$17624, "=Weekday", crashes!$N$2:$N$17624,"=C")</f>
        <v>1</v>
      </c>
      <c r="DV34" s="30">
        <f>COUNTIFS(crashes!$G$2:$G$17624,"&gt;="&amp;S34,crashes!$G$2:$G$17624,"&lt;"&amp;T34,crashes!$D$2:$D$17624,"="&amp;C34, crashes!$S$2:$S$17624, "&gt;="&amp;AE34, crashes!$S$2:$S$17624, "&lt;="&amp;AF34, crashes!$E$2:$E$17624, "="&amp;D34,  crashes!$R$2:$R$17624, "=Weekday", crashes!$N$2:$N$17624,"=ABC")</f>
        <v>0</v>
      </c>
      <c r="DW34" s="30">
        <f>COUNTIFS(crashes!$G$2:$G$17624,"&gt;="&amp;S34,crashes!$G$2:$G$17624,"&lt;"&amp;T34,crashes!$D$2:$D$17624,"="&amp;C34, crashes!$S$2:$S$17624, "&gt;="&amp;AE34, crashes!$S$2:$S$17624, "&lt;="&amp;AF34, crashes!$E$2:$E$17624, "="&amp;D34,  crashes!$R$2:$R$17624, "=Weekday", crashes!$N$2:$N$17624,"=O")</f>
        <v>5</v>
      </c>
      <c r="DX34" s="30">
        <f>COUNTIFS(crashes!$G$2:$G$17624,"&gt;="&amp;S34,crashes!$G$2:$G$17624,"&lt;"&amp;T34,crashes!$D$2:$D$17624,"="&amp;C34, crashes!$S$2:$S$17624, "&gt;="&amp;AE34, crashes!$S$2:$S$17624, "&lt;="&amp;AF34, crashes!$E$2:$E$17624, "="&amp;D34,  crashes!$R$2:$R$17624, "=Weekend", crashes!$N$2:$N$17624,"=K")</f>
        <v>0</v>
      </c>
      <c r="DY34" s="30">
        <f>COUNTIFS(crashes!$G$2:$G$17624,"&gt;="&amp;S34,crashes!$G$2:$G$17624,"&lt;"&amp;T34,crashes!$D$2:$D$17624,"="&amp;C34, crashes!$S$2:$S$17624, "&gt;="&amp;AE34, crashes!$S$2:$S$17624, "&lt;="&amp;AF34, crashes!$E$2:$E$17624, "="&amp;D34,  crashes!$R$2:$R$17624, "=Weekend", crashes!$N$2:$N$17624,"=A")</f>
        <v>0</v>
      </c>
      <c r="DZ34" s="30">
        <f>COUNTIFS(crashes!$G$2:$G$17624,"&gt;="&amp;S34,crashes!$G$2:$G$17624,"&lt;"&amp;T34,crashes!$D$2:$D$17624,"="&amp;C34, crashes!$S$2:$S$17624, "&gt;="&amp;AE34, crashes!$S$2:$S$17624, "&lt;="&amp;AF34, crashes!$E$2:$E$17624, "="&amp;D34,  crashes!$R$2:$R$17624, "=Weekend", crashes!$N$2:$N$17624,"=B")</f>
        <v>0</v>
      </c>
      <c r="EA34" s="30">
        <f>COUNTIFS(crashes!$G$2:$G$17624,"&gt;="&amp;S34,crashes!$G$2:$G$17624,"&lt;"&amp;T34,crashes!$D$2:$D$17624,"="&amp;C34, crashes!$S$2:$S$17624, "&gt;="&amp;AE34, crashes!$S$2:$S$17624, "&lt;="&amp;AF34, crashes!$E$2:$E$17624, "="&amp;D34,  crashes!$R$2:$R$17624, "=Weekend", crashes!$N$2:$N$17624,"=C")</f>
        <v>0</v>
      </c>
      <c r="EB34" s="30">
        <f>COUNTIFS(crashes!$G$2:$G$17624,"&gt;="&amp;S34,crashes!$G$2:$G$17624,"&lt;"&amp;T34,crashes!$D$2:$D$17624,"="&amp;C34, crashes!$S$2:$S$17624, "&gt;="&amp;AE34, crashes!$S$2:$S$17624, "&lt;="&amp;AF34, crashes!$E$2:$E$17624, "="&amp;D34,  crashes!$R$2:$R$17624, "=Weekend", crashes!$N$2:$N$17624,"=ABC")</f>
        <v>0</v>
      </c>
      <c r="EC34" s="30">
        <f>COUNTIFS(crashes!$G$2:$G$17624,"&gt;="&amp;S34,crashes!$G$2:$G$17624,"&lt;"&amp;T34,crashes!$D$2:$D$17624,"="&amp;C34, crashes!$S$2:$S$17624, "&gt;="&amp;AE34, crashes!$S$2:$S$17624, "&lt;="&amp;AF34, crashes!$E$2:$E$17624, "="&amp;D34,  crashes!$R$2:$R$17624, "=Weekend", crashes!$N$2:$N$17624,"=O")</f>
        <v>0</v>
      </c>
      <c r="ED34" s="4">
        <f t="shared" si="5"/>
        <v>0</v>
      </c>
      <c r="EE34" s="4">
        <f t="shared" si="6"/>
        <v>0</v>
      </c>
      <c r="EF34" s="4">
        <f t="shared" si="7"/>
        <v>0</v>
      </c>
      <c r="EG34" s="4">
        <f t="shared" si="8"/>
        <v>1</v>
      </c>
      <c r="EH34" s="4">
        <f t="shared" si="9"/>
        <v>0</v>
      </c>
      <c r="EI34" s="50">
        <f t="shared" si="10"/>
        <v>1</v>
      </c>
      <c r="EJ34" s="4">
        <f t="shared" si="11"/>
        <v>5</v>
      </c>
      <c r="EK34" s="6"/>
      <c r="EL34" s="3">
        <v>2018</v>
      </c>
      <c r="EM34" s="3">
        <v>7.1670000000000007</v>
      </c>
      <c r="EN34" s="3">
        <v>7.2500000000000004E-3</v>
      </c>
      <c r="EO34" s="3">
        <v>4.0800000000000003E-3</v>
      </c>
      <c r="EP34" s="3">
        <v>2.7899999999999999E-3</v>
      </c>
      <c r="EQ34" s="3">
        <v>3.3600000000000001E-3</v>
      </c>
      <c r="ER34" s="3">
        <v>8.4600000000000005E-3</v>
      </c>
      <c r="ES34" s="3">
        <v>2.6980000000000001E-2</v>
      </c>
      <c r="ET34" s="3">
        <v>5.9310000000000002E-2</v>
      </c>
      <c r="EU34" s="3">
        <v>7.2209999999999996E-2</v>
      </c>
      <c r="EV34" s="3">
        <v>7.399E-2</v>
      </c>
      <c r="EW34" s="3">
        <v>7.016E-2</v>
      </c>
      <c r="EX34" s="3">
        <v>6.5030000000000004E-2</v>
      </c>
      <c r="EY34" s="3">
        <v>6.4100000000000004E-2</v>
      </c>
      <c r="EZ34" s="3">
        <v>6.2019999999999999E-2</v>
      </c>
      <c r="FA34" s="3">
        <v>5.917E-2</v>
      </c>
      <c r="FB34" s="3">
        <v>5.9339999999999997E-2</v>
      </c>
      <c r="FC34" s="3">
        <v>6.5000000000000002E-2</v>
      </c>
      <c r="FD34" s="3">
        <v>6.83E-2</v>
      </c>
      <c r="FE34" s="3">
        <v>6.701E-2</v>
      </c>
      <c r="FF34" s="3">
        <v>6.2280000000000002E-2</v>
      </c>
      <c r="FG34" s="3">
        <v>5.3659999999999999E-2</v>
      </c>
      <c r="FH34" s="3">
        <v>3.9140000000000001E-2</v>
      </c>
      <c r="FI34" s="3">
        <v>3.1919999999999997E-2</v>
      </c>
      <c r="FJ34" s="3">
        <v>2.4240000000000001E-2</v>
      </c>
      <c r="FK34" s="3">
        <v>1.6060000000000001E-2</v>
      </c>
      <c r="FL34" s="3">
        <v>2018</v>
      </c>
      <c r="FM34" s="3">
        <v>7.1670000000000007</v>
      </c>
      <c r="FN34" s="3">
        <v>2018</v>
      </c>
      <c r="FO34" s="51">
        <v>7.1670000000000007</v>
      </c>
      <c r="FP34" s="51">
        <v>4.2770000000000001</v>
      </c>
      <c r="FQ34" s="51">
        <v>1.8305000000000002E-2</v>
      </c>
      <c r="FR34" s="51">
        <v>1.0645E-2</v>
      </c>
      <c r="FS34" s="3">
        <v>6.8500000000000002E-3</v>
      </c>
      <c r="FT34" s="3">
        <v>5.6899999999999997E-3</v>
      </c>
      <c r="FU34" s="3">
        <v>5.6349999999999994E-3</v>
      </c>
      <c r="FV34" s="3">
        <v>9.0600000000000003E-3</v>
      </c>
      <c r="FW34" s="3">
        <v>1.7230000000000002E-2</v>
      </c>
      <c r="FX34" s="3">
        <v>2.4244999999999999E-2</v>
      </c>
      <c r="FY34" s="3">
        <v>3.6089999999999997E-2</v>
      </c>
      <c r="FZ34" s="3">
        <v>4.4080000000000001E-2</v>
      </c>
      <c r="GA34" s="3">
        <v>5.2955000000000002E-2</v>
      </c>
      <c r="GB34" s="3">
        <v>5.6434999999999999E-2</v>
      </c>
      <c r="GC34" s="3">
        <v>5.7914999999999994E-2</v>
      </c>
      <c r="GD34" s="3">
        <v>5.7939999999999998E-2</v>
      </c>
      <c r="GE34" s="3">
        <v>5.6129999999999999E-2</v>
      </c>
      <c r="GF34" s="3">
        <v>5.5274999999999998E-2</v>
      </c>
      <c r="GG34" s="3">
        <v>5.4835000000000002E-2</v>
      </c>
      <c r="GH34" s="3">
        <v>5.3760000000000002E-2</v>
      </c>
      <c r="GI34" s="3">
        <v>5.1244999999999999E-2</v>
      </c>
      <c r="GJ34" s="3">
        <v>4.6015E-2</v>
      </c>
      <c r="GK34" s="3">
        <v>3.6495E-2</v>
      </c>
      <c r="GL34" s="3">
        <v>3.0800000000000001E-2</v>
      </c>
      <c r="GM34" s="3">
        <v>2.6355E-2</v>
      </c>
      <c r="GN34" s="3">
        <v>2.0725E-2</v>
      </c>
      <c r="GO34" s="22"/>
      <c r="GP34" s="4">
        <f>'Hours of Operation'!C47</f>
        <v>0</v>
      </c>
      <c r="GQ34" s="4">
        <f>'Hours of Operation'!D47</f>
        <v>0</v>
      </c>
      <c r="GR34" s="4">
        <f>'Hours of Operation'!E47</f>
        <v>0</v>
      </c>
      <c r="GS34" s="4">
        <f>'Hours of Operation'!F47</f>
        <v>0</v>
      </c>
      <c r="GT34" s="4">
        <f>'Hours of Operation'!G47</f>
        <v>0</v>
      </c>
      <c r="GU34" s="4">
        <f>'Hours of Operation'!H47</f>
        <v>0</v>
      </c>
      <c r="GV34" s="4">
        <f>'Hours of Operation'!I47</f>
        <v>0.90011503067484666</v>
      </c>
      <c r="GW34" s="4">
        <f>'Hours of Operation'!J47</f>
        <v>1</v>
      </c>
      <c r="GX34" s="4">
        <f>'Hours of Operation'!K47</f>
        <v>1</v>
      </c>
      <c r="GY34" s="4">
        <f>'Hours of Operation'!L47</f>
        <v>1</v>
      </c>
      <c r="GZ34" s="4">
        <f>'Hours of Operation'!M47</f>
        <v>0</v>
      </c>
      <c r="HA34" s="4">
        <f>'Hours of Operation'!N47</f>
        <v>0</v>
      </c>
      <c r="HB34" s="4">
        <f>'Hours of Operation'!O47</f>
        <v>0</v>
      </c>
      <c r="HC34" s="4">
        <f>'Hours of Operation'!P47</f>
        <v>0</v>
      </c>
      <c r="HD34" s="4">
        <f>'Hours of Operation'!Q47</f>
        <v>0</v>
      </c>
      <c r="HE34" s="4">
        <f>'Hours of Operation'!R47</f>
        <v>0</v>
      </c>
      <c r="HF34" s="4">
        <f>'Hours of Operation'!S47</f>
        <v>0.80023006134969321</v>
      </c>
      <c r="HG34" s="4">
        <f>'Hours of Operation'!T47</f>
        <v>0.80023006134969321</v>
      </c>
      <c r="HH34" s="4">
        <f>'Hours of Operation'!U47</f>
        <v>0.80023006134969321</v>
      </c>
      <c r="HI34" s="4">
        <f>'Hours of Operation'!V47</f>
        <v>0</v>
      </c>
      <c r="HJ34" s="4">
        <f>'Hours of Operation'!W47</f>
        <v>0</v>
      </c>
      <c r="HK34" s="4">
        <f>'Hours of Operation'!X47</f>
        <v>0</v>
      </c>
      <c r="HL34" s="4">
        <f>'Hours of Operation'!Y47</f>
        <v>0</v>
      </c>
      <c r="HM34" s="4">
        <f>'Hours of Operation'!Z47</f>
        <v>0</v>
      </c>
      <c r="HN34" s="4">
        <f>'Hours of Operation'!AA47</f>
        <v>0</v>
      </c>
      <c r="HO34" s="4">
        <f>'Hours of Operation'!AB47</f>
        <v>0</v>
      </c>
      <c r="HP34" s="4">
        <f>'Hours of Operation'!AC47</f>
        <v>0</v>
      </c>
      <c r="HQ34" s="4">
        <f>'Hours of Operation'!AD47</f>
        <v>0</v>
      </c>
      <c r="HR34" s="4">
        <f>'Hours of Operation'!AE47</f>
        <v>0</v>
      </c>
      <c r="HS34" s="4">
        <f>'Hours of Operation'!AF47</f>
        <v>0</v>
      </c>
      <c r="HT34" s="4">
        <f>'Hours of Operation'!AG47</f>
        <v>0</v>
      </c>
      <c r="HU34" s="4">
        <f>'Hours of Operation'!AH47</f>
        <v>0</v>
      </c>
      <c r="HV34" s="4">
        <f>'Hours of Operation'!AI47</f>
        <v>0</v>
      </c>
      <c r="HW34" s="4">
        <f>'Hours of Operation'!AJ47</f>
        <v>0</v>
      </c>
      <c r="HX34" s="4">
        <f>'Hours of Operation'!AK47</f>
        <v>0</v>
      </c>
      <c r="HY34" s="4">
        <f>'Hours of Operation'!AL47</f>
        <v>0</v>
      </c>
      <c r="HZ34" s="4">
        <f>'Hours of Operation'!AM47</f>
        <v>0</v>
      </c>
      <c r="IA34" s="4">
        <f>'Hours of Operation'!AN47</f>
        <v>0</v>
      </c>
      <c r="IB34" s="4">
        <f>'Hours of Operation'!AO47</f>
        <v>0</v>
      </c>
      <c r="IC34" s="4">
        <f>'Hours of Operation'!AP47</f>
        <v>0</v>
      </c>
      <c r="ID34" s="4">
        <f>'Hours of Operation'!AQ47</f>
        <v>0</v>
      </c>
      <c r="IE34" s="4">
        <f>'Hours of Operation'!AR47</f>
        <v>0</v>
      </c>
      <c r="IF34" s="4">
        <f>'Hours of Operation'!AS47</f>
        <v>0</v>
      </c>
      <c r="IG34" s="4">
        <f>'Hours of Operation'!AT47</f>
        <v>0</v>
      </c>
      <c r="IH34" s="4">
        <f>'Hours of Operation'!AU47</f>
        <v>0</v>
      </c>
      <c r="II34" s="4">
        <f>'Hours of Operation'!AV47</f>
        <v>0</v>
      </c>
      <c r="IJ34" s="4">
        <f>'Hours of Operation'!AW47</f>
        <v>0</v>
      </c>
      <c r="IK34" s="4">
        <f>'Hours of Operation'!AX47</f>
        <v>0</v>
      </c>
    </row>
    <row r="35" spans="1:264" s="4" customFormat="1" ht="12" customHeight="1" x14ac:dyDescent="0.2">
      <c r="A35" s="4" t="s">
        <v>66</v>
      </c>
      <c r="B35" s="4" t="s">
        <v>218</v>
      </c>
      <c r="C35" s="4">
        <v>400</v>
      </c>
      <c r="D35" s="4" t="s">
        <v>91</v>
      </c>
      <c r="E35" s="4" t="s">
        <v>192</v>
      </c>
      <c r="F35" s="4" t="s">
        <v>68</v>
      </c>
      <c r="G35" s="4">
        <v>4</v>
      </c>
      <c r="H35" s="4" t="s">
        <v>167</v>
      </c>
      <c r="I35" s="4">
        <v>0</v>
      </c>
      <c r="J35" s="4">
        <v>0</v>
      </c>
      <c r="L35" s="10">
        <v>41043</v>
      </c>
      <c r="M35" s="4" t="b">
        <v>0</v>
      </c>
      <c r="P35" s="4" t="s">
        <v>131</v>
      </c>
      <c r="Q35" s="4" t="s">
        <v>100</v>
      </c>
      <c r="R35" s="4" t="s">
        <v>103</v>
      </c>
      <c r="S35" s="4">
        <v>10.866</v>
      </c>
      <c r="T35" s="4">
        <v>11.444000000000001</v>
      </c>
      <c r="U35" s="4">
        <v>1</v>
      </c>
      <c r="V35" s="10">
        <v>42704</v>
      </c>
      <c r="W35" s="11">
        <v>1</v>
      </c>
      <c r="X35" s="4">
        <v>0.57800000000000118</v>
      </c>
      <c r="AC35" s="4" t="s">
        <v>187</v>
      </c>
      <c r="AE35" s="10">
        <v>41640</v>
      </c>
      <c r="AF35" s="10">
        <v>43465</v>
      </c>
      <c r="AG35" s="16"/>
      <c r="AH35" s="16"/>
      <c r="AI35" s="16"/>
      <c r="AJ35" s="16">
        <v>99500</v>
      </c>
      <c r="AK35" s="16">
        <v>99500</v>
      </c>
      <c r="AL35" s="16">
        <v>55500</v>
      </c>
      <c r="AM35" s="16">
        <v>93000</v>
      </c>
      <c r="AN35" s="16">
        <v>87000</v>
      </c>
      <c r="AR35" s="9">
        <v>11.796469792822132</v>
      </c>
      <c r="AS35" s="9">
        <v>1.5843705589968593</v>
      </c>
      <c r="AT35" s="9">
        <v>6.9744732639762157</v>
      </c>
      <c r="AU35" s="9">
        <v>11.836626412437559</v>
      </c>
      <c r="AV35" s="9">
        <v>0</v>
      </c>
      <c r="AW35" s="4" t="b">
        <v>1</v>
      </c>
      <c r="AX35" s="4" t="b">
        <v>0</v>
      </c>
      <c r="AY35" s="4">
        <v>0</v>
      </c>
      <c r="AZ35" s="4">
        <v>3052</v>
      </c>
      <c r="BA35" s="9">
        <v>1592.7186993873318</v>
      </c>
      <c r="BB35" s="9">
        <v>9.1818717105284424</v>
      </c>
      <c r="BC35" s="9">
        <v>17.164809952174547</v>
      </c>
      <c r="BD35" s="9">
        <v>3.4209974716223055</v>
      </c>
      <c r="BE35" s="9">
        <v>1.2399228831914524</v>
      </c>
      <c r="BF35" s="9" t="s">
        <v>216</v>
      </c>
      <c r="BG35" s="9">
        <v>7.9256760207812702</v>
      </c>
      <c r="BJ35" s="4" t="s">
        <v>167</v>
      </c>
      <c r="BK35" s="14"/>
      <c r="BL35" s="14">
        <v>8.799999999999919E-2</v>
      </c>
      <c r="BM35" s="16"/>
      <c r="BN35" s="16"/>
      <c r="BO35" s="16"/>
      <c r="BP35" s="16">
        <v>15600</v>
      </c>
      <c r="BQ35" s="16">
        <v>14400</v>
      </c>
      <c r="BR35" s="16">
        <v>14700</v>
      </c>
      <c r="BS35" s="16">
        <v>12800</v>
      </c>
      <c r="BT35" s="16">
        <v>13000</v>
      </c>
      <c r="BU35" s="4">
        <v>0.152</v>
      </c>
      <c r="BV35" s="4">
        <v>1.3729999999999993</v>
      </c>
      <c r="BW35" s="16"/>
      <c r="BX35" s="16"/>
      <c r="BY35" s="16"/>
      <c r="BZ35" s="16">
        <v>2780</v>
      </c>
      <c r="CA35" s="16">
        <v>2580</v>
      </c>
      <c r="CB35" s="16">
        <v>2640</v>
      </c>
      <c r="CC35" s="16">
        <v>2690</v>
      </c>
      <c r="CD35" s="16">
        <v>2730</v>
      </c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4">
        <v>2.9749999999999996</v>
      </c>
      <c r="CV35" s="4">
        <v>2.2679999999999989</v>
      </c>
      <c r="CW35" s="4">
        <v>149</v>
      </c>
      <c r="CX35" s="4" t="s">
        <v>222</v>
      </c>
      <c r="CY35" s="4" t="s">
        <v>224</v>
      </c>
      <c r="CZ35" s="22"/>
      <c r="DA35" s="4">
        <v>0</v>
      </c>
      <c r="DB35" s="4">
        <v>0</v>
      </c>
      <c r="DC35" s="4">
        <v>0</v>
      </c>
      <c r="DD35" s="4">
        <v>365</v>
      </c>
      <c r="DE35" s="4">
        <v>365</v>
      </c>
      <c r="DF35" s="4">
        <v>366</v>
      </c>
      <c r="DG35" s="4">
        <v>365</v>
      </c>
      <c r="DH35" s="4">
        <v>365</v>
      </c>
      <c r="DI35" s="16">
        <f t="shared" si="0"/>
        <v>86882.803943044913</v>
      </c>
      <c r="DJ35" s="16">
        <f t="shared" si="1"/>
        <v>14100.328587075575</v>
      </c>
      <c r="DK35" s="16">
        <f t="shared" si="2"/>
        <v>2683.9759036144578</v>
      </c>
      <c r="DL35" s="16">
        <f t="shared" si="3"/>
        <v>0</v>
      </c>
      <c r="DM35" s="16">
        <f t="shared" si="4"/>
        <v>0</v>
      </c>
      <c r="DN35" s="22"/>
      <c r="DO35" s="4">
        <f>COUNTIFS(crashes!$G$2:$G$17624,"&gt;="&amp;S35,crashes!$G$2:$G$17624,"&lt;"&amp;T35,crashes!$D$2:$D$17624,"="&amp;C35, crashes!$S$2:$S$17624, "&gt;="&amp;AE35, crashes!$S$2:$S$17624, "&lt;="&amp;AF35, crashes!$E$2:$E$17624, "="&amp;D35 )</f>
        <v>72</v>
      </c>
      <c r="DP35" s="29">
        <f>COUNTIFS(crashes!$G$2:$G$17624,"&gt;="&amp;S35,crashes!$G$2:$G$17624,"&lt;"&amp;T35,crashes!$D$2:$D$17624,"="&amp;C35, crashes!$S$2:$S$17624, "&gt;="&amp;AE35, crashes!$S$2:$S$17624, "&lt;="&amp;AF35, crashes!$E$2:$E$17624, "="&amp;D35, crashes!$R$2:$R$17624, "=Weekday")</f>
        <v>66</v>
      </c>
      <c r="DQ35" s="29">
        <f>COUNTIFS(crashes!$G$2:$G$17624,"&gt;="&amp;S35,crashes!$G$2:$G$17624,"&lt;"&amp;T35,crashes!$D$2:$D$17624,"="&amp;C35, crashes!$S$2:$S$17624, "&gt;="&amp;AE35, crashes!$S$2:$S$17624, "&lt;="&amp;AF35, crashes!$E$2:$E$17624, "="&amp;D35, crashes!$R$2:$R$17624, "=Weekend")</f>
        <v>6</v>
      </c>
      <c r="DR35" s="30">
        <f>COUNTIFS(crashes!$G$2:$G$17624,"&gt;="&amp;S35,crashes!$G$2:$G$17624,"&lt;"&amp;T35,crashes!$D$2:$D$17624,"="&amp;C35, crashes!$S$2:$S$17624, "&gt;="&amp;AE35, crashes!$S$2:$S$17624, "&lt;="&amp;AF35, crashes!$E$2:$E$17624, "="&amp;D35,  crashes!$R$2:$R$17624, "=Weekday", crashes!$N$2:$N$17624,"=K")</f>
        <v>0</v>
      </c>
      <c r="DS35" s="30">
        <f>COUNTIFS(crashes!$G$2:$G$17624,"&gt;="&amp;S35,crashes!$G$2:$G$17624,"&lt;"&amp;T35,crashes!$D$2:$D$17624,"="&amp;C35, crashes!$S$2:$S$17624, "&gt;="&amp;AE35, crashes!$S$2:$S$17624, "&lt;="&amp;AF35, crashes!$E$2:$E$17624, "="&amp;D35,  crashes!$R$2:$R$17624, "=Weekday", crashes!$N$2:$N$17624,"=A")</f>
        <v>0</v>
      </c>
      <c r="DT35" s="30">
        <f>COUNTIFS(crashes!$G$2:$G$17624,"&gt;="&amp;S35,crashes!$G$2:$G$17624,"&lt;"&amp;T35,crashes!$D$2:$D$17624,"="&amp;C35, crashes!$S$2:$S$17624, "&gt;="&amp;AE35, crashes!$S$2:$S$17624, "&lt;="&amp;AF35, crashes!$E$2:$E$17624, "="&amp;D35,  crashes!$R$2:$R$17624, "=Weekday", crashes!$N$2:$N$17624,"=B")</f>
        <v>4</v>
      </c>
      <c r="DU35" s="30">
        <f>COUNTIFS(crashes!$G$2:$G$17624,"&gt;="&amp;S35,crashes!$G$2:$G$17624,"&lt;"&amp;T35,crashes!$D$2:$D$17624,"="&amp;C35, crashes!$S$2:$S$17624, "&gt;="&amp;AE35, crashes!$S$2:$S$17624, "&lt;="&amp;AF35, crashes!$E$2:$E$17624, "="&amp;D35,  crashes!$R$2:$R$17624, "=Weekday", crashes!$N$2:$N$17624,"=C")</f>
        <v>10</v>
      </c>
      <c r="DV35" s="30">
        <f>COUNTIFS(crashes!$G$2:$G$17624,"&gt;="&amp;S35,crashes!$G$2:$G$17624,"&lt;"&amp;T35,crashes!$D$2:$D$17624,"="&amp;C35, crashes!$S$2:$S$17624, "&gt;="&amp;AE35, crashes!$S$2:$S$17624, "&lt;="&amp;AF35, crashes!$E$2:$E$17624, "="&amp;D35,  crashes!$R$2:$R$17624, "=Weekday", crashes!$N$2:$N$17624,"=ABC")</f>
        <v>0</v>
      </c>
      <c r="DW35" s="30">
        <f>COUNTIFS(crashes!$G$2:$G$17624,"&gt;="&amp;S35,crashes!$G$2:$G$17624,"&lt;"&amp;T35,crashes!$D$2:$D$17624,"="&amp;C35, crashes!$S$2:$S$17624, "&gt;="&amp;AE35, crashes!$S$2:$S$17624, "&lt;="&amp;AF35, crashes!$E$2:$E$17624, "="&amp;D35,  crashes!$R$2:$R$17624, "=Weekday", crashes!$N$2:$N$17624,"=O")</f>
        <v>52</v>
      </c>
      <c r="DX35" s="30">
        <f>COUNTIFS(crashes!$G$2:$G$17624,"&gt;="&amp;S35,crashes!$G$2:$G$17624,"&lt;"&amp;T35,crashes!$D$2:$D$17624,"="&amp;C35, crashes!$S$2:$S$17624, "&gt;="&amp;AE35, crashes!$S$2:$S$17624, "&lt;="&amp;AF35, crashes!$E$2:$E$17624, "="&amp;D35,  crashes!$R$2:$R$17624, "=Weekend", crashes!$N$2:$N$17624,"=K")</f>
        <v>0</v>
      </c>
      <c r="DY35" s="30">
        <f>COUNTIFS(crashes!$G$2:$G$17624,"&gt;="&amp;S35,crashes!$G$2:$G$17624,"&lt;"&amp;T35,crashes!$D$2:$D$17624,"="&amp;C35, crashes!$S$2:$S$17624, "&gt;="&amp;AE35, crashes!$S$2:$S$17624, "&lt;="&amp;AF35, crashes!$E$2:$E$17624, "="&amp;D35,  crashes!$R$2:$R$17624, "=Weekend", crashes!$N$2:$N$17624,"=A")</f>
        <v>0</v>
      </c>
      <c r="DZ35" s="30">
        <f>COUNTIFS(crashes!$G$2:$G$17624,"&gt;="&amp;S35,crashes!$G$2:$G$17624,"&lt;"&amp;T35,crashes!$D$2:$D$17624,"="&amp;C35, crashes!$S$2:$S$17624, "&gt;="&amp;AE35, crashes!$S$2:$S$17624, "&lt;="&amp;AF35, crashes!$E$2:$E$17624, "="&amp;D35,  crashes!$R$2:$R$17624, "=Weekend", crashes!$N$2:$N$17624,"=B")</f>
        <v>0</v>
      </c>
      <c r="EA35" s="30">
        <f>COUNTIFS(crashes!$G$2:$G$17624,"&gt;="&amp;S35,crashes!$G$2:$G$17624,"&lt;"&amp;T35,crashes!$D$2:$D$17624,"="&amp;C35, crashes!$S$2:$S$17624, "&gt;="&amp;AE35, crashes!$S$2:$S$17624, "&lt;="&amp;AF35, crashes!$E$2:$E$17624, "="&amp;D35,  crashes!$R$2:$R$17624, "=Weekend", crashes!$N$2:$N$17624,"=C")</f>
        <v>1</v>
      </c>
      <c r="EB35" s="30">
        <f>COUNTIFS(crashes!$G$2:$G$17624,"&gt;="&amp;S35,crashes!$G$2:$G$17624,"&lt;"&amp;T35,crashes!$D$2:$D$17624,"="&amp;C35, crashes!$S$2:$S$17624, "&gt;="&amp;AE35, crashes!$S$2:$S$17624, "&lt;="&amp;AF35, crashes!$E$2:$E$17624, "="&amp;D35,  crashes!$R$2:$R$17624, "=Weekend", crashes!$N$2:$N$17624,"=ABC")</f>
        <v>0</v>
      </c>
      <c r="EC35" s="30">
        <f>COUNTIFS(crashes!$G$2:$G$17624,"&gt;="&amp;S35,crashes!$G$2:$G$17624,"&lt;"&amp;T35,crashes!$D$2:$D$17624,"="&amp;C35, crashes!$S$2:$S$17624, "&gt;="&amp;AE35, crashes!$S$2:$S$17624, "&lt;="&amp;AF35, crashes!$E$2:$E$17624, "="&amp;D35,  crashes!$R$2:$R$17624, "=Weekend", crashes!$N$2:$N$17624,"=O")</f>
        <v>5</v>
      </c>
      <c r="ED35" s="4">
        <f t="shared" si="5"/>
        <v>0</v>
      </c>
      <c r="EE35" s="4">
        <f t="shared" si="6"/>
        <v>0</v>
      </c>
      <c r="EF35" s="4">
        <f t="shared" si="7"/>
        <v>4</v>
      </c>
      <c r="EG35" s="4">
        <f t="shared" si="8"/>
        <v>11</v>
      </c>
      <c r="EH35" s="4">
        <f t="shared" si="9"/>
        <v>0</v>
      </c>
      <c r="EI35" s="50">
        <f t="shared" si="10"/>
        <v>15</v>
      </c>
      <c r="EJ35" s="4">
        <f t="shared" si="11"/>
        <v>57</v>
      </c>
      <c r="EK35" s="6"/>
      <c r="EL35" s="3">
        <v>2018</v>
      </c>
      <c r="EM35" s="3">
        <v>6.5889999999999995</v>
      </c>
      <c r="EN35" s="3">
        <v>7.2500000000000004E-3</v>
      </c>
      <c r="EO35" s="3">
        <v>4.0800000000000003E-3</v>
      </c>
      <c r="EP35" s="3">
        <v>2.7899999999999999E-3</v>
      </c>
      <c r="EQ35" s="3">
        <v>3.3600000000000001E-3</v>
      </c>
      <c r="ER35" s="3">
        <v>8.4600000000000005E-3</v>
      </c>
      <c r="ES35" s="3">
        <v>2.6980000000000001E-2</v>
      </c>
      <c r="ET35" s="3">
        <v>5.9310000000000002E-2</v>
      </c>
      <c r="EU35" s="3">
        <v>7.2209999999999996E-2</v>
      </c>
      <c r="EV35" s="3">
        <v>7.399E-2</v>
      </c>
      <c r="EW35" s="3">
        <v>7.016E-2</v>
      </c>
      <c r="EX35" s="3">
        <v>6.5030000000000004E-2</v>
      </c>
      <c r="EY35" s="3">
        <v>6.4100000000000004E-2</v>
      </c>
      <c r="EZ35" s="3">
        <v>6.2019999999999999E-2</v>
      </c>
      <c r="FA35" s="3">
        <v>5.917E-2</v>
      </c>
      <c r="FB35" s="3">
        <v>5.9339999999999997E-2</v>
      </c>
      <c r="FC35" s="3">
        <v>6.5000000000000002E-2</v>
      </c>
      <c r="FD35" s="3">
        <v>6.83E-2</v>
      </c>
      <c r="FE35" s="3">
        <v>6.701E-2</v>
      </c>
      <c r="FF35" s="3">
        <v>6.2280000000000002E-2</v>
      </c>
      <c r="FG35" s="3">
        <v>5.3659999999999999E-2</v>
      </c>
      <c r="FH35" s="3">
        <v>3.9140000000000001E-2</v>
      </c>
      <c r="FI35" s="3">
        <v>3.1919999999999997E-2</v>
      </c>
      <c r="FJ35" s="3">
        <v>2.4240000000000001E-2</v>
      </c>
      <c r="FK35" s="3">
        <v>1.6060000000000001E-2</v>
      </c>
      <c r="FL35" s="3">
        <v>2018</v>
      </c>
      <c r="FM35" s="3">
        <v>6.5889999999999995</v>
      </c>
      <c r="FN35" s="3">
        <v>2018</v>
      </c>
      <c r="FO35" s="51">
        <v>6.5889999999999995</v>
      </c>
      <c r="FP35" s="51">
        <v>4.2770000000000001</v>
      </c>
      <c r="FQ35" s="51">
        <v>1.8305000000000002E-2</v>
      </c>
      <c r="FR35" s="51">
        <v>1.0645E-2</v>
      </c>
      <c r="FS35" s="3">
        <v>6.8500000000000002E-3</v>
      </c>
      <c r="FT35" s="3">
        <v>5.6899999999999997E-3</v>
      </c>
      <c r="FU35" s="3">
        <v>5.6349999999999994E-3</v>
      </c>
      <c r="FV35" s="3">
        <v>9.0600000000000003E-3</v>
      </c>
      <c r="FW35" s="3">
        <v>1.7230000000000002E-2</v>
      </c>
      <c r="FX35" s="3">
        <v>2.4244999999999999E-2</v>
      </c>
      <c r="FY35" s="3">
        <v>3.6089999999999997E-2</v>
      </c>
      <c r="FZ35" s="3">
        <v>4.4080000000000001E-2</v>
      </c>
      <c r="GA35" s="3">
        <v>5.2955000000000002E-2</v>
      </c>
      <c r="GB35" s="3">
        <v>5.6434999999999999E-2</v>
      </c>
      <c r="GC35" s="3">
        <v>5.7914999999999994E-2</v>
      </c>
      <c r="GD35" s="3">
        <v>5.7939999999999998E-2</v>
      </c>
      <c r="GE35" s="3">
        <v>5.6129999999999999E-2</v>
      </c>
      <c r="GF35" s="3">
        <v>5.5274999999999998E-2</v>
      </c>
      <c r="GG35" s="3">
        <v>5.4835000000000002E-2</v>
      </c>
      <c r="GH35" s="3">
        <v>5.3760000000000002E-2</v>
      </c>
      <c r="GI35" s="3">
        <v>5.1244999999999999E-2</v>
      </c>
      <c r="GJ35" s="3">
        <v>4.6015E-2</v>
      </c>
      <c r="GK35" s="3">
        <v>3.6495E-2</v>
      </c>
      <c r="GL35" s="3">
        <v>3.0800000000000001E-2</v>
      </c>
      <c r="GM35" s="3">
        <v>2.6355E-2</v>
      </c>
      <c r="GN35" s="3">
        <v>2.0725E-2</v>
      </c>
      <c r="GO35" s="22"/>
      <c r="GP35" s="4">
        <f>'Hours of Operation'!C$46</f>
        <v>0</v>
      </c>
      <c r="GQ35" s="4">
        <f>'Hours of Operation'!D$46</f>
        <v>0</v>
      </c>
      <c r="GR35" s="4">
        <f>'Hours of Operation'!E$46</f>
        <v>0</v>
      </c>
      <c r="GS35" s="4">
        <f>'Hours of Operation'!F$46</f>
        <v>0</v>
      </c>
      <c r="GT35" s="4">
        <f>'Hours of Operation'!G$46</f>
        <v>0</v>
      </c>
      <c r="GU35" s="4">
        <f>'Hours of Operation'!H$46</f>
        <v>0</v>
      </c>
      <c r="GV35" s="4">
        <f>'Hours of Operation'!I$46</f>
        <v>0.88244584837545126</v>
      </c>
      <c r="GW35" s="4">
        <f>'Hours of Operation'!J$46</f>
        <v>1</v>
      </c>
      <c r="GX35" s="4">
        <f>'Hours of Operation'!K$46</f>
        <v>1</v>
      </c>
      <c r="GY35" s="4">
        <f>'Hours of Operation'!L$46</f>
        <v>1</v>
      </c>
      <c r="GZ35" s="4">
        <f>'Hours of Operation'!M$46</f>
        <v>0</v>
      </c>
      <c r="HA35" s="4">
        <f>'Hours of Operation'!N$46</f>
        <v>0</v>
      </c>
      <c r="HB35" s="4">
        <f>'Hours of Operation'!O$46</f>
        <v>0</v>
      </c>
      <c r="HC35" s="4">
        <f>'Hours of Operation'!P$46</f>
        <v>0</v>
      </c>
      <c r="HD35" s="4">
        <f>'Hours of Operation'!Q$46</f>
        <v>0</v>
      </c>
      <c r="HE35" s="4">
        <f>'Hours of Operation'!R$46</f>
        <v>0</v>
      </c>
      <c r="HF35" s="4">
        <f>'Hours of Operation'!S$46</f>
        <v>0.76489169675090252</v>
      </c>
      <c r="HG35" s="4">
        <f>'Hours of Operation'!T$46</f>
        <v>0.76489169675090252</v>
      </c>
      <c r="HH35" s="4">
        <f>'Hours of Operation'!U$46</f>
        <v>0.76489169675090252</v>
      </c>
      <c r="HI35" s="4">
        <f>'Hours of Operation'!V$46</f>
        <v>0</v>
      </c>
      <c r="HJ35" s="4">
        <f>'Hours of Operation'!W$46</f>
        <v>0</v>
      </c>
      <c r="HK35" s="4">
        <f>'Hours of Operation'!X$46</f>
        <v>0</v>
      </c>
      <c r="HL35" s="4">
        <f>'Hours of Operation'!Y$46</f>
        <v>0</v>
      </c>
      <c r="HM35" s="4">
        <f>'Hours of Operation'!Z$46</f>
        <v>0</v>
      </c>
      <c r="HN35" s="4">
        <f>'Hours of Operation'!AA$46</f>
        <v>0</v>
      </c>
      <c r="HO35" s="4">
        <f>'Hours of Operation'!AB$46</f>
        <v>0</v>
      </c>
      <c r="HP35" s="4">
        <f>'Hours of Operation'!AC$46</f>
        <v>0</v>
      </c>
      <c r="HQ35" s="4">
        <f>'Hours of Operation'!AD$46</f>
        <v>0</v>
      </c>
      <c r="HR35" s="4">
        <f>'Hours of Operation'!AE$46</f>
        <v>0</v>
      </c>
      <c r="HS35" s="4">
        <f>'Hours of Operation'!AF$46</f>
        <v>0</v>
      </c>
      <c r="HT35" s="4">
        <f>'Hours of Operation'!AG$46</f>
        <v>0</v>
      </c>
      <c r="HU35" s="4">
        <f>'Hours of Operation'!AH$46</f>
        <v>0</v>
      </c>
      <c r="HV35" s="4">
        <f>'Hours of Operation'!AI$46</f>
        <v>0</v>
      </c>
      <c r="HW35" s="4">
        <f>'Hours of Operation'!AJ$46</f>
        <v>0</v>
      </c>
      <c r="HX35" s="4">
        <f>'Hours of Operation'!AK$46</f>
        <v>0</v>
      </c>
      <c r="HY35" s="4">
        <f>'Hours of Operation'!AL$46</f>
        <v>0</v>
      </c>
      <c r="HZ35" s="4">
        <f>'Hours of Operation'!AM$46</f>
        <v>0</v>
      </c>
      <c r="IA35" s="4">
        <f>'Hours of Operation'!AN$46</f>
        <v>0</v>
      </c>
      <c r="IB35" s="4">
        <f>'Hours of Operation'!AO$46</f>
        <v>0</v>
      </c>
      <c r="IC35" s="4">
        <f>'Hours of Operation'!AP$46</f>
        <v>0</v>
      </c>
      <c r="ID35" s="4">
        <f>'Hours of Operation'!AQ$46</f>
        <v>0</v>
      </c>
      <c r="IE35" s="4">
        <f>'Hours of Operation'!AR$46</f>
        <v>0</v>
      </c>
      <c r="IF35" s="4">
        <f>'Hours of Operation'!AS$46</f>
        <v>0</v>
      </c>
      <c r="IG35" s="4">
        <f>'Hours of Operation'!AT$46</f>
        <v>0</v>
      </c>
      <c r="IH35" s="4">
        <f>'Hours of Operation'!AU$46</f>
        <v>0</v>
      </c>
      <c r="II35" s="4">
        <f>'Hours of Operation'!AV$46</f>
        <v>0</v>
      </c>
      <c r="IJ35" s="4">
        <f>'Hours of Operation'!AW$46</f>
        <v>0</v>
      </c>
      <c r="IK35" s="4">
        <f>'Hours of Operation'!AX$46</f>
        <v>0</v>
      </c>
    </row>
    <row r="36" spans="1:264" s="4" customFormat="1" ht="12" customHeight="1" x14ac:dyDescent="0.2">
      <c r="A36" s="4" t="s">
        <v>66</v>
      </c>
      <c r="B36" s="4" t="s">
        <v>218</v>
      </c>
      <c r="C36" s="4">
        <v>400</v>
      </c>
      <c r="D36" s="4" t="s">
        <v>91</v>
      </c>
      <c r="E36" s="4" t="s">
        <v>92</v>
      </c>
      <c r="F36" s="4" t="s">
        <v>68</v>
      </c>
      <c r="G36" s="4">
        <v>4</v>
      </c>
      <c r="H36" s="4" t="s">
        <v>167</v>
      </c>
      <c r="I36" s="4">
        <v>0</v>
      </c>
      <c r="J36" s="4">
        <v>0</v>
      </c>
      <c r="L36" s="10">
        <v>41043</v>
      </c>
      <c r="M36" s="4" t="b">
        <v>0</v>
      </c>
      <c r="P36" s="4" t="s">
        <v>132</v>
      </c>
      <c r="Q36" s="4" t="s">
        <v>99</v>
      </c>
      <c r="R36" s="4" t="s">
        <v>100</v>
      </c>
      <c r="S36" s="4">
        <v>10.590999999999999</v>
      </c>
      <c r="T36" s="4">
        <v>10.866</v>
      </c>
      <c r="U36" s="4">
        <v>1</v>
      </c>
      <c r="V36" s="10">
        <v>42704</v>
      </c>
      <c r="W36" s="11">
        <v>1</v>
      </c>
      <c r="X36" s="4">
        <v>0.27500000000000036</v>
      </c>
      <c r="AE36" s="10">
        <v>41640</v>
      </c>
      <c r="AF36" s="10">
        <v>43465</v>
      </c>
      <c r="AG36" s="16"/>
      <c r="AH36" s="16"/>
      <c r="AI36" s="16"/>
      <c r="AJ36" s="16">
        <v>99780</v>
      </c>
      <c r="AK36" s="16">
        <v>99580</v>
      </c>
      <c r="AL36" s="16">
        <v>60640</v>
      </c>
      <c r="AM36" s="16">
        <v>93190</v>
      </c>
      <c r="AN36" s="16">
        <v>86730</v>
      </c>
      <c r="AO36" s="4">
        <v>0.27400000000000002</v>
      </c>
      <c r="AP36" s="4">
        <v>11356</v>
      </c>
      <c r="AQ36" s="4">
        <v>0.27400000000000002</v>
      </c>
      <c r="AR36" s="9">
        <v>11.87665133026846</v>
      </c>
      <c r="AS36" s="9">
        <v>0.86781869229577957</v>
      </c>
      <c r="AT36" s="9">
        <v>6.6876166550265168</v>
      </c>
      <c r="AU36" s="9">
        <v>11.772930307008304</v>
      </c>
      <c r="AV36" s="9">
        <v>0</v>
      </c>
      <c r="AW36" s="4" t="b">
        <v>1</v>
      </c>
      <c r="AX36" s="4" t="b">
        <v>0</v>
      </c>
      <c r="AY36" s="4">
        <v>0</v>
      </c>
      <c r="AZ36" s="4">
        <v>1452</v>
      </c>
      <c r="BA36" s="9">
        <v>163.78406488488989</v>
      </c>
      <c r="BB36" s="9">
        <v>1</v>
      </c>
      <c r="BC36" s="9">
        <v>17.232168549181868</v>
      </c>
      <c r="BD36" s="9">
        <v>3.6106067935231478</v>
      </c>
      <c r="BE36" s="9">
        <v>1.4057475928352703</v>
      </c>
      <c r="BF36" s="9" t="s">
        <v>216</v>
      </c>
      <c r="BG36" s="9">
        <v>8.0693451038189412</v>
      </c>
      <c r="BJ36" s="4" t="s">
        <v>167</v>
      </c>
      <c r="BK36" s="14"/>
      <c r="BL36" s="14">
        <v>0.66600000000000037</v>
      </c>
      <c r="BM36" s="16"/>
      <c r="BN36" s="16"/>
      <c r="BO36" s="16"/>
      <c r="BP36" s="16">
        <v>15600</v>
      </c>
      <c r="BQ36" s="16">
        <v>14400</v>
      </c>
      <c r="BR36" s="16">
        <v>14700</v>
      </c>
      <c r="BS36" s="16">
        <v>12800</v>
      </c>
      <c r="BT36" s="16">
        <v>13000</v>
      </c>
      <c r="BV36" s="4">
        <v>1.097999999999999</v>
      </c>
      <c r="BW36" s="16"/>
      <c r="BX36" s="16"/>
      <c r="BY36" s="16"/>
      <c r="BZ36" s="16">
        <v>2780</v>
      </c>
      <c r="CA36" s="16">
        <v>2580</v>
      </c>
      <c r="CB36" s="16">
        <v>2640</v>
      </c>
      <c r="CC36" s="16">
        <v>2690</v>
      </c>
      <c r="CD36" s="16">
        <v>2730</v>
      </c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4">
        <v>3.5530000000000008</v>
      </c>
      <c r="CV36" s="4">
        <v>1.9929999999999986</v>
      </c>
      <c r="CW36" s="4">
        <v>152</v>
      </c>
      <c r="CX36" s="4" t="s">
        <v>222</v>
      </c>
      <c r="CY36" s="4" t="s">
        <v>224</v>
      </c>
      <c r="CZ36" s="22"/>
      <c r="DA36" s="4">
        <v>0</v>
      </c>
      <c r="DB36" s="4">
        <v>0</v>
      </c>
      <c r="DC36" s="4">
        <v>0</v>
      </c>
      <c r="DD36" s="4">
        <v>365</v>
      </c>
      <c r="DE36" s="4">
        <v>365</v>
      </c>
      <c r="DF36" s="4">
        <v>366</v>
      </c>
      <c r="DG36" s="4">
        <v>365</v>
      </c>
      <c r="DH36" s="4">
        <v>365</v>
      </c>
      <c r="DI36" s="16">
        <f t="shared" si="0"/>
        <v>87969.025191675799</v>
      </c>
      <c r="DJ36" s="16">
        <f t="shared" si="1"/>
        <v>14100.328587075575</v>
      </c>
      <c r="DK36" s="16">
        <f t="shared" si="2"/>
        <v>2683.9759036144578</v>
      </c>
      <c r="DL36" s="16">
        <f t="shared" si="3"/>
        <v>0</v>
      </c>
      <c r="DM36" s="16">
        <f t="shared" si="4"/>
        <v>0</v>
      </c>
      <c r="DN36" s="22"/>
      <c r="DO36" s="4">
        <f>COUNTIFS(crashes!$G$2:$G$17624,"&gt;="&amp;S36,crashes!$G$2:$G$17624,"&lt;"&amp;T36,crashes!$D$2:$D$17624,"="&amp;C36, crashes!$S$2:$S$17624, "&gt;="&amp;AE36, crashes!$S$2:$S$17624, "&lt;="&amp;AF36, crashes!$E$2:$E$17624, "="&amp;D36 )</f>
        <v>11</v>
      </c>
      <c r="DP36" s="29">
        <f>COUNTIFS(crashes!$G$2:$G$17624,"&gt;="&amp;S36,crashes!$G$2:$G$17624,"&lt;"&amp;T36,crashes!$D$2:$D$17624,"="&amp;C36, crashes!$S$2:$S$17624, "&gt;="&amp;AE36, crashes!$S$2:$S$17624, "&lt;="&amp;AF36, crashes!$E$2:$E$17624, "="&amp;D36, crashes!$R$2:$R$17624, "=Weekday")</f>
        <v>10</v>
      </c>
      <c r="DQ36" s="29">
        <f>COUNTIFS(crashes!$G$2:$G$17624,"&gt;="&amp;S36,crashes!$G$2:$G$17624,"&lt;"&amp;T36,crashes!$D$2:$D$17624,"="&amp;C36, crashes!$S$2:$S$17624, "&gt;="&amp;AE36, crashes!$S$2:$S$17624, "&lt;="&amp;AF36, crashes!$E$2:$E$17624, "="&amp;D36, crashes!$R$2:$R$17624, "=Weekend")</f>
        <v>1</v>
      </c>
      <c r="DR36" s="30">
        <f>COUNTIFS(crashes!$G$2:$G$17624,"&gt;="&amp;S36,crashes!$G$2:$G$17624,"&lt;"&amp;T36,crashes!$D$2:$D$17624,"="&amp;C36, crashes!$S$2:$S$17624, "&gt;="&amp;AE36, crashes!$S$2:$S$17624, "&lt;="&amp;AF36, crashes!$E$2:$E$17624, "="&amp;D36,  crashes!$R$2:$R$17624, "=Weekday", crashes!$N$2:$N$17624,"=K")</f>
        <v>0</v>
      </c>
      <c r="DS36" s="30">
        <f>COUNTIFS(crashes!$G$2:$G$17624,"&gt;="&amp;S36,crashes!$G$2:$G$17624,"&lt;"&amp;T36,crashes!$D$2:$D$17624,"="&amp;C36, crashes!$S$2:$S$17624, "&gt;="&amp;AE36, crashes!$S$2:$S$17624, "&lt;="&amp;AF36, crashes!$E$2:$E$17624, "="&amp;D36,  crashes!$R$2:$R$17624, "=Weekday", crashes!$N$2:$N$17624,"=A")</f>
        <v>0</v>
      </c>
      <c r="DT36" s="30">
        <f>COUNTIFS(crashes!$G$2:$G$17624,"&gt;="&amp;S36,crashes!$G$2:$G$17624,"&lt;"&amp;T36,crashes!$D$2:$D$17624,"="&amp;C36, crashes!$S$2:$S$17624, "&gt;="&amp;AE36, crashes!$S$2:$S$17624, "&lt;="&amp;AF36, crashes!$E$2:$E$17624, "="&amp;D36,  crashes!$R$2:$R$17624, "=Weekday", crashes!$N$2:$N$17624,"=B")</f>
        <v>3</v>
      </c>
      <c r="DU36" s="30">
        <f>COUNTIFS(crashes!$G$2:$G$17624,"&gt;="&amp;S36,crashes!$G$2:$G$17624,"&lt;"&amp;T36,crashes!$D$2:$D$17624,"="&amp;C36, crashes!$S$2:$S$17624, "&gt;="&amp;AE36, crashes!$S$2:$S$17624, "&lt;="&amp;AF36, crashes!$E$2:$E$17624, "="&amp;D36,  crashes!$R$2:$R$17624, "=Weekday", crashes!$N$2:$N$17624,"=C")</f>
        <v>2</v>
      </c>
      <c r="DV36" s="30">
        <f>COUNTIFS(crashes!$G$2:$G$17624,"&gt;="&amp;S36,crashes!$G$2:$G$17624,"&lt;"&amp;T36,crashes!$D$2:$D$17624,"="&amp;C36, crashes!$S$2:$S$17624, "&gt;="&amp;AE36, crashes!$S$2:$S$17624, "&lt;="&amp;AF36, crashes!$E$2:$E$17624, "="&amp;D36,  crashes!$R$2:$R$17624, "=Weekday", crashes!$N$2:$N$17624,"=ABC")</f>
        <v>0</v>
      </c>
      <c r="DW36" s="30">
        <f>COUNTIFS(crashes!$G$2:$G$17624,"&gt;="&amp;S36,crashes!$G$2:$G$17624,"&lt;"&amp;T36,crashes!$D$2:$D$17624,"="&amp;C36, crashes!$S$2:$S$17624, "&gt;="&amp;AE36, crashes!$S$2:$S$17624, "&lt;="&amp;AF36, crashes!$E$2:$E$17624, "="&amp;D36,  crashes!$R$2:$R$17624, "=Weekday", crashes!$N$2:$N$17624,"=O")</f>
        <v>5</v>
      </c>
      <c r="DX36" s="30">
        <f>COUNTIFS(crashes!$G$2:$G$17624,"&gt;="&amp;S36,crashes!$G$2:$G$17624,"&lt;"&amp;T36,crashes!$D$2:$D$17624,"="&amp;C36, crashes!$S$2:$S$17624, "&gt;="&amp;AE36, crashes!$S$2:$S$17624, "&lt;="&amp;AF36, crashes!$E$2:$E$17624, "="&amp;D36,  crashes!$R$2:$R$17624, "=Weekend", crashes!$N$2:$N$17624,"=K")</f>
        <v>0</v>
      </c>
      <c r="DY36" s="30">
        <f>COUNTIFS(crashes!$G$2:$G$17624,"&gt;="&amp;S36,crashes!$G$2:$G$17624,"&lt;"&amp;T36,crashes!$D$2:$D$17624,"="&amp;C36, crashes!$S$2:$S$17624, "&gt;="&amp;AE36, crashes!$S$2:$S$17624, "&lt;="&amp;AF36, crashes!$E$2:$E$17624, "="&amp;D36,  crashes!$R$2:$R$17624, "=Weekend", crashes!$N$2:$N$17624,"=A")</f>
        <v>0</v>
      </c>
      <c r="DZ36" s="30">
        <f>COUNTIFS(crashes!$G$2:$G$17624,"&gt;="&amp;S36,crashes!$G$2:$G$17624,"&lt;"&amp;T36,crashes!$D$2:$D$17624,"="&amp;C36, crashes!$S$2:$S$17624, "&gt;="&amp;AE36, crashes!$S$2:$S$17624, "&lt;="&amp;AF36, crashes!$E$2:$E$17624, "="&amp;D36,  crashes!$R$2:$R$17624, "=Weekend", crashes!$N$2:$N$17624,"=B")</f>
        <v>1</v>
      </c>
      <c r="EA36" s="30">
        <f>COUNTIFS(crashes!$G$2:$G$17624,"&gt;="&amp;S36,crashes!$G$2:$G$17624,"&lt;"&amp;T36,crashes!$D$2:$D$17624,"="&amp;C36, crashes!$S$2:$S$17624, "&gt;="&amp;AE36, crashes!$S$2:$S$17624, "&lt;="&amp;AF36, crashes!$E$2:$E$17624, "="&amp;D36,  crashes!$R$2:$R$17624, "=Weekend", crashes!$N$2:$N$17624,"=C")</f>
        <v>0</v>
      </c>
      <c r="EB36" s="30">
        <f>COUNTIFS(crashes!$G$2:$G$17624,"&gt;="&amp;S36,crashes!$G$2:$G$17624,"&lt;"&amp;T36,crashes!$D$2:$D$17624,"="&amp;C36, crashes!$S$2:$S$17624, "&gt;="&amp;AE36, crashes!$S$2:$S$17624, "&lt;="&amp;AF36, crashes!$E$2:$E$17624, "="&amp;D36,  crashes!$R$2:$R$17624, "=Weekend", crashes!$N$2:$N$17624,"=ABC")</f>
        <v>0</v>
      </c>
      <c r="EC36" s="30">
        <f>COUNTIFS(crashes!$G$2:$G$17624,"&gt;="&amp;S36,crashes!$G$2:$G$17624,"&lt;"&amp;T36,crashes!$D$2:$D$17624,"="&amp;C36, crashes!$S$2:$S$17624, "&gt;="&amp;AE36, crashes!$S$2:$S$17624, "&lt;="&amp;AF36, crashes!$E$2:$E$17624, "="&amp;D36,  crashes!$R$2:$R$17624, "=Weekend", crashes!$N$2:$N$17624,"=O")</f>
        <v>0</v>
      </c>
      <c r="ED36" s="4">
        <f t="shared" si="5"/>
        <v>0</v>
      </c>
      <c r="EE36" s="4">
        <f t="shared" si="6"/>
        <v>0</v>
      </c>
      <c r="EF36" s="4">
        <f t="shared" si="7"/>
        <v>4</v>
      </c>
      <c r="EG36" s="4">
        <f t="shared" si="8"/>
        <v>2</v>
      </c>
      <c r="EH36" s="4">
        <f t="shared" si="9"/>
        <v>0</v>
      </c>
      <c r="EI36" s="50">
        <f t="shared" si="10"/>
        <v>6</v>
      </c>
      <c r="EJ36" s="4">
        <f t="shared" si="11"/>
        <v>5</v>
      </c>
      <c r="EK36" s="6"/>
      <c r="EL36" s="3">
        <v>2018</v>
      </c>
      <c r="EM36" s="3">
        <v>6.3139999999999992</v>
      </c>
      <c r="EN36" s="3">
        <v>7.2500000000000004E-3</v>
      </c>
      <c r="EO36" s="3">
        <v>4.0800000000000003E-3</v>
      </c>
      <c r="EP36" s="3">
        <v>2.7899999999999999E-3</v>
      </c>
      <c r="EQ36" s="3">
        <v>3.3600000000000001E-3</v>
      </c>
      <c r="ER36" s="3">
        <v>8.4600000000000005E-3</v>
      </c>
      <c r="ES36" s="3">
        <v>2.6980000000000001E-2</v>
      </c>
      <c r="ET36" s="3">
        <v>5.9310000000000002E-2</v>
      </c>
      <c r="EU36" s="3">
        <v>7.2209999999999996E-2</v>
      </c>
      <c r="EV36" s="3">
        <v>7.399E-2</v>
      </c>
      <c r="EW36" s="3">
        <v>7.016E-2</v>
      </c>
      <c r="EX36" s="3">
        <v>6.5030000000000004E-2</v>
      </c>
      <c r="EY36" s="3">
        <v>6.4100000000000004E-2</v>
      </c>
      <c r="EZ36" s="3">
        <v>6.2019999999999999E-2</v>
      </c>
      <c r="FA36" s="3">
        <v>5.917E-2</v>
      </c>
      <c r="FB36" s="3">
        <v>5.9339999999999997E-2</v>
      </c>
      <c r="FC36" s="3">
        <v>6.5000000000000002E-2</v>
      </c>
      <c r="FD36" s="3">
        <v>6.83E-2</v>
      </c>
      <c r="FE36" s="3">
        <v>6.701E-2</v>
      </c>
      <c r="FF36" s="3">
        <v>6.2280000000000002E-2</v>
      </c>
      <c r="FG36" s="3">
        <v>5.3659999999999999E-2</v>
      </c>
      <c r="FH36" s="3">
        <v>3.9140000000000001E-2</v>
      </c>
      <c r="FI36" s="3">
        <v>3.1919999999999997E-2</v>
      </c>
      <c r="FJ36" s="3">
        <v>2.4240000000000001E-2</v>
      </c>
      <c r="FK36" s="3">
        <v>1.6060000000000001E-2</v>
      </c>
      <c r="FL36" s="3">
        <v>2018</v>
      </c>
      <c r="FM36" s="3">
        <v>6.3139999999999992</v>
      </c>
      <c r="FN36" s="3">
        <v>2018</v>
      </c>
      <c r="FO36" s="51">
        <v>6.3139999999999992</v>
      </c>
      <c r="FP36" s="51">
        <v>4.2770000000000001</v>
      </c>
      <c r="FQ36" s="51">
        <v>1.8305000000000002E-2</v>
      </c>
      <c r="FR36" s="51">
        <v>1.0645E-2</v>
      </c>
      <c r="FS36" s="3">
        <v>6.8500000000000002E-3</v>
      </c>
      <c r="FT36" s="3">
        <v>5.6899999999999997E-3</v>
      </c>
      <c r="FU36" s="3">
        <v>5.6349999999999994E-3</v>
      </c>
      <c r="FV36" s="3">
        <v>9.0600000000000003E-3</v>
      </c>
      <c r="FW36" s="3">
        <v>1.7230000000000002E-2</v>
      </c>
      <c r="FX36" s="3">
        <v>2.4244999999999999E-2</v>
      </c>
      <c r="FY36" s="3">
        <v>3.6089999999999997E-2</v>
      </c>
      <c r="FZ36" s="3">
        <v>4.4080000000000001E-2</v>
      </c>
      <c r="GA36" s="3">
        <v>5.2955000000000002E-2</v>
      </c>
      <c r="GB36" s="3">
        <v>5.6434999999999999E-2</v>
      </c>
      <c r="GC36" s="3">
        <v>5.7914999999999994E-2</v>
      </c>
      <c r="GD36" s="3">
        <v>5.7939999999999998E-2</v>
      </c>
      <c r="GE36" s="3">
        <v>5.6129999999999999E-2</v>
      </c>
      <c r="GF36" s="3">
        <v>5.5274999999999998E-2</v>
      </c>
      <c r="GG36" s="3">
        <v>5.4835000000000002E-2</v>
      </c>
      <c r="GH36" s="3">
        <v>5.3760000000000002E-2</v>
      </c>
      <c r="GI36" s="3">
        <v>5.1244999999999999E-2</v>
      </c>
      <c r="GJ36" s="3">
        <v>4.6015E-2</v>
      </c>
      <c r="GK36" s="3">
        <v>3.6495E-2</v>
      </c>
      <c r="GL36" s="3">
        <v>3.0800000000000001E-2</v>
      </c>
      <c r="GM36" s="3">
        <v>2.6355E-2</v>
      </c>
      <c r="GN36" s="3">
        <v>2.0725E-2</v>
      </c>
      <c r="GO36" s="22"/>
      <c r="GP36" s="4">
        <f>'Hours of Operation'!C$46</f>
        <v>0</v>
      </c>
      <c r="GQ36" s="4">
        <f>'Hours of Operation'!D$46</f>
        <v>0</v>
      </c>
      <c r="GR36" s="4">
        <f>'Hours of Operation'!E$46</f>
        <v>0</v>
      </c>
      <c r="GS36" s="4">
        <f>'Hours of Operation'!F$46</f>
        <v>0</v>
      </c>
      <c r="GT36" s="4">
        <f>'Hours of Operation'!G$46</f>
        <v>0</v>
      </c>
      <c r="GU36" s="4">
        <f>'Hours of Operation'!H$46</f>
        <v>0</v>
      </c>
      <c r="GV36" s="4">
        <f>'Hours of Operation'!I$46</f>
        <v>0.88244584837545126</v>
      </c>
      <c r="GW36" s="4">
        <f>'Hours of Operation'!J$46</f>
        <v>1</v>
      </c>
      <c r="GX36" s="4">
        <f>'Hours of Operation'!K$46</f>
        <v>1</v>
      </c>
      <c r="GY36" s="4">
        <f>'Hours of Operation'!L$46</f>
        <v>1</v>
      </c>
      <c r="GZ36" s="4">
        <f>'Hours of Operation'!M$46</f>
        <v>0</v>
      </c>
      <c r="HA36" s="4">
        <f>'Hours of Operation'!N$46</f>
        <v>0</v>
      </c>
      <c r="HB36" s="4">
        <f>'Hours of Operation'!O$46</f>
        <v>0</v>
      </c>
      <c r="HC36" s="4">
        <f>'Hours of Operation'!P$46</f>
        <v>0</v>
      </c>
      <c r="HD36" s="4">
        <f>'Hours of Operation'!Q$46</f>
        <v>0</v>
      </c>
      <c r="HE36" s="4">
        <f>'Hours of Operation'!R$46</f>
        <v>0</v>
      </c>
      <c r="HF36" s="4">
        <f>'Hours of Operation'!S$46</f>
        <v>0.76489169675090252</v>
      </c>
      <c r="HG36" s="4">
        <f>'Hours of Operation'!T$46</f>
        <v>0.76489169675090252</v>
      </c>
      <c r="HH36" s="4">
        <f>'Hours of Operation'!U$46</f>
        <v>0.76489169675090252</v>
      </c>
      <c r="HI36" s="4">
        <f>'Hours of Operation'!V$46</f>
        <v>0</v>
      </c>
      <c r="HJ36" s="4">
        <f>'Hours of Operation'!W$46</f>
        <v>0</v>
      </c>
      <c r="HK36" s="4">
        <f>'Hours of Operation'!X$46</f>
        <v>0</v>
      </c>
      <c r="HL36" s="4">
        <f>'Hours of Operation'!Y$46</f>
        <v>0</v>
      </c>
      <c r="HM36" s="4">
        <f>'Hours of Operation'!Z$46</f>
        <v>0</v>
      </c>
      <c r="HN36" s="4">
        <f>'Hours of Operation'!AA$46</f>
        <v>0</v>
      </c>
      <c r="HO36" s="4">
        <f>'Hours of Operation'!AB$46</f>
        <v>0</v>
      </c>
      <c r="HP36" s="4">
        <f>'Hours of Operation'!AC$46</f>
        <v>0</v>
      </c>
      <c r="HQ36" s="4">
        <f>'Hours of Operation'!AD$46</f>
        <v>0</v>
      </c>
      <c r="HR36" s="4">
        <f>'Hours of Operation'!AE$46</f>
        <v>0</v>
      </c>
      <c r="HS36" s="4">
        <f>'Hours of Operation'!AF$46</f>
        <v>0</v>
      </c>
      <c r="HT36" s="4">
        <f>'Hours of Operation'!AG$46</f>
        <v>0</v>
      </c>
      <c r="HU36" s="4">
        <f>'Hours of Operation'!AH$46</f>
        <v>0</v>
      </c>
      <c r="HV36" s="4">
        <f>'Hours of Operation'!AI$46</f>
        <v>0</v>
      </c>
      <c r="HW36" s="4">
        <f>'Hours of Operation'!AJ$46</f>
        <v>0</v>
      </c>
      <c r="HX36" s="4">
        <f>'Hours of Operation'!AK$46</f>
        <v>0</v>
      </c>
      <c r="HY36" s="4">
        <f>'Hours of Operation'!AL$46</f>
        <v>0</v>
      </c>
      <c r="HZ36" s="4">
        <f>'Hours of Operation'!AM$46</f>
        <v>0</v>
      </c>
      <c r="IA36" s="4">
        <f>'Hours of Operation'!AN$46</f>
        <v>0</v>
      </c>
      <c r="IB36" s="4">
        <f>'Hours of Operation'!AO$46</f>
        <v>0</v>
      </c>
      <c r="IC36" s="4">
        <f>'Hours of Operation'!AP$46</f>
        <v>0</v>
      </c>
      <c r="ID36" s="4">
        <f>'Hours of Operation'!AQ$46</f>
        <v>0</v>
      </c>
      <c r="IE36" s="4">
        <f>'Hours of Operation'!AR$46</f>
        <v>0</v>
      </c>
      <c r="IF36" s="4">
        <f>'Hours of Operation'!AS$46</f>
        <v>0</v>
      </c>
      <c r="IG36" s="4">
        <f>'Hours of Operation'!AT$46</f>
        <v>0</v>
      </c>
      <c r="IH36" s="4">
        <f>'Hours of Operation'!AU$46</f>
        <v>0</v>
      </c>
      <c r="II36" s="4">
        <f>'Hours of Operation'!AV$46</f>
        <v>0</v>
      </c>
      <c r="IJ36" s="4">
        <f>'Hours of Operation'!AW$46</f>
        <v>0</v>
      </c>
      <c r="IK36" s="4">
        <f>'Hours of Operation'!AX$46</f>
        <v>0</v>
      </c>
    </row>
    <row r="37" spans="1:264" s="4" customFormat="1" ht="12" customHeight="1" x14ac:dyDescent="0.2">
      <c r="A37" s="4" t="s">
        <v>66</v>
      </c>
      <c r="B37" s="4" t="s">
        <v>218</v>
      </c>
      <c r="C37" s="4">
        <v>400</v>
      </c>
      <c r="D37" s="4" t="s">
        <v>91</v>
      </c>
      <c r="E37" s="4" t="s">
        <v>92</v>
      </c>
      <c r="F37" s="4" t="s">
        <v>68</v>
      </c>
      <c r="G37" s="4">
        <v>4</v>
      </c>
      <c r="H37" s="4" t="s">
        <v>167</v>
      </c>
      <c r="I37" s="4">
        <v>0</v>
      </c>
      <c r="J37" s="4">
        <v>0</v>
      </c>
      <c r="L37" s="10">
        <v>41043</v>
      </c>
      <c r="M37" s="4" t="b">
        <v>0</v>
      </c>
      <c r="P37" s="4" t="s">
        <v>133</v>
      </c>
      <c r="Q37" s="4" t="s">
        <v>98</v>
      </c>
      <c r="R37" s="4" t="s">
        <v>99</v>
      </c>
      <c r="S37" s="4">
        <v>10.084</v>
      </c>
      <c r="T37" s="4">
        <v>10.590999999999999</v>
      </c>
      <c r="U37" s="4">
        <v>1</v>
      </c>
      <c r="V37" s="10">
        <v>42704</v>
      </c>
      <c r="W37" s="11">
        <v>1</v>
      </c>
      <c r="X37" s="4">
        <v>0.50699999999999967</v>
      </c>
      <c r="AE37" s="10">
        <v>41640</v>
      </c>
      <c r="AF37" s="10">
        <v>43465</v>
      </c>
      <c r="AG37" s="16"/>
      <c r="AH37" s="16"/>
      <c r="AI37" s="16"/>
      <c r="AJ37" s="16">
        <v>99780</v>
      </c>
      <c r="AK37" s="16">
        <v>99580</v>
      </c>
      <c r="AL37" s="16">
        <v>60640</v>
      </c>
      <c r="AM37" s="16">
        <v>93190</v>
      </c>
      <c r="AN37" s="16">
        <v>86730</v>
      </c>
      <c r="AR37" s="9">
        <v>11.88255553119032</v>
      </c>
      <c r="AS37" s="9">
        <v>1.4805815377965654</v>
      </c>
      <c r="AT37" s="9">
        <v>6.2268129318050223</v>
      </c>
      <c r="AU37" s="9">
        <v>12.334355360819517</v>
      </c>
      <c r="AV37" s="9">
        <v>0</v>
      </c>
      <c r="AW37" s="4" t="b">
        <v>1</v>
      </c>
      <c r="AX37" s="4" t="b">
        <v>0</v>
      </c>
      <c r="AY37" s="4">
        <v>0</v>
      </c>
      <c r="AZ37" s="4">
        <v>2677</v>
      </c>
      <c r="BA37" s="9">
        <v>1342.1472314871287</v>
      </c>
      <c r="BB37" s="9">
        <v>1</v>
      </c>
      <c r="BC37" s="9">
        <v>16.861709591927522</v>
      </c>
      <c r="BD37" s="9">
        <v>3.5623240227560289</v>
      </c>
      <c r="BE37" s="9">
        <v>1.3630495586387728</v>
      </c>
      <c r="BF37" s="9" t="s">
        <v>216</v>
      </c>
      <c r="BG37" s="9">
        <v>8.2227801487555627</v>
      </c>
      <c r="BJ37" s="4" t="s">
        <v>167</v>
      </c>
      <c r="BK37" s="14"/>
      <c r="BL37" s="14">
        <v>0.94100000000000072</v>
      </c>
      <c r="BM37" s="16"/>
      <c r="BN37" s="16"/>
      <c r="BO37" s="16"/>
      <c r="BP37" s="16">
        <v>15600</v>
      </c>
      <c r="BQ37" s="16">
        <v>14400</v>
      </c>
      <c r="BR37" s="16">
        <v>14700</v>
      </c>
      <c r="BS37" s="16">
        <v>12800</v>
      </c>
      <c r="BT37" s="16">
        <v>13000</v>
      </c>
      <c r="BV37" s="4">
        <v>0.5909999999999993</v>
      </c>
      <c r="BW37" s="16"/>
      <c r="BX37" s="16"/>
      <c r="BY37" s="16"/>
      <c r="BZ37" s="16">
        <v>2780</v>
      </c>
      <c r="CA37" s="16">
        <v>2580</v>
      </c>
      <c r="CB37" s="16">
        <v>2640</v>
      </c>
      <c r="CC37" s="16">
        <v>2690</v>
      </c>
      <c r="CD37" s="16">
        <v>2730</v>
      </c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4">
        <v>3.8280000000000012</v>
      </c>
      <c r="CV37" s="4">
        <v>1.4859999999999989</v>
      </c>
      <c r="CW37" s="4">
        <v>149</v>
      </c>
      <c r="CX37" s="4" t="s">
        <v>222</v>
      </c>
      <c r="CY37" s="4" t="s">
        <v>224</v>
      </c>
      <c r="CZ37" s="22"/>
      <c r="DA37" s="4">
        <v>0</v>
      </c>
      <c r="DB37" s="4">
        <v>0</v>
      </c>
      <c r="DC37" s="4">
        <v>0</v>
      </c>
      <c r="DD37" s="4">
        <v>365</v>
      </c>
      <c r="DE37" s="4">
        <v>365</v>
      </c>
      <c r="DF37" s="4">
        <v>366</v>
      </c>
      <c r="DG37" s="4">
        <v>365</v>
      </c>
      <c r="DH37" s="4">
        <v>365</v>
      </c>
      <c r="DI37" s="16">
        <f t="shared" si="0"/>
        <v>87969.025191675799</v>
      </c>
      <c r="DJ37" s="16">
        <f t="shared" si="1"/>
        <v>14100.328587075575</v>
      </c>
      <c r="DK37" s="16">
        <f t="shared" si="2"/>
        <v>2683.9759036144578</v>
      </c>
      <c r="DL37" s="16">
        <f t="shared" si="3"/>
        <v>0</v>
      </c>
      <c r="DM37" s="16">
        <f t="shared" si="4"/>
        <v>0</v>
      </c>
      <c r="DN37" s="22"/>
      <c r="DO37" s="4">
        <f>COUNTIFS(crashes!$G$2:$G$17624,"&gt;="&amp;S37,crashes!$G$2:$G$17624,"&lt;"&amp;T37,crashes!$D$2:$D$17624,"="&amp;C37, crashes!$S$2:$S$17624, "&gt;="&amp;AE37, crashes!$S$2:$S$17624, "&lt;="&amp;AF37, crashes!$E$2:$E$17624, "="&amp;D37 )</f>
        <v>7</v>
      </c>
      <c r="DP37" s="29">
        <f>COUNTIFS(crashes!$G$2:$G$17624,"&gt;="&amp;S37,crashes!$G$2:$G$17624,"&lt;"&amp;T37,crashes!$D$2:$D$17624,"="&amp;C37, crashes!$S$2:$S$17624, "&gt;="&amp;AE37, crashes!$S$2:$S$17624, "&lt;="&amp;AF37, crashes!$E$2:$E$17624, "="&amp;D37, crashes!$R$2:$R$17624, "=Weekday")</f>
        <v>7</v>
      </c>
      <c r="DQ37" s="29">
        <f>COUNTIFS(crashes!$G$2:$G$17624,"&gt;="&amp;S37,crashes!$G$2:$G$17624,"&lt;"&amp;T37,crashes!$D$2:$D$17624,"="&amp;C37, crashes!$S$2:$S$17624, "&gt;="&amp;AE37, crashes!$S$2:$S$17624, "&lt;="&amp;AF37, crashes!$E$2:$E$17624, "="&amp;D37, crashes!$R$2:$R$17624, "=Weekend")</f>
        <v>0</v>
      </c>
      <c r="DR37" s="30">
        <f>COUNTIFS(crashes!$G$2:$G$17624,"&gt;="&amp;S37,crashes!$G$2:$G$17624,"&lt;"&amp;T37,crashes!$D$2:$D$17624,"="&amp;C37, crashes!$S$2:$S$17624, "&gt;="&amp;AE37, crashes!$S$2:$S$17624, "&lt;="&amp;AF37, crashes!$E$2:$E$17624, "="&amp;D37,  crashes!$R$2:$R$17624, "=Weekday", crashes!$N$2:$N$17624,"=K")</f>
        <v>0</v>
      </c>
      <c r="DS37" s="30">
        <f>COUNTIFS(crashes!$G$2:$G$17624,"&gt;="&amp;S37,crashes!$G$2:$G$17624,"&lt;"&amp;T37,crashes!$D$2:$D$17624,"="&amp;C37, crashes!$S$2:$S$17624, "&gt;="&amp;AE37, crashes!$S$2:$S$17624, "&lt;="&amp;AF37, crashes!$E$2:$E$17624, "="&amp;D37,  crashes!$R$2:$R$17624, "=Weekday", crashes!$N$2:$N$17624,"=A")</f>
        <v>0</v>
      </c>
      <c r="DT37" s="30">
        <f>COUNTIFS(crashes!$G$2:$G$17624,"&gt;="&amp;S37,crashes!$G$2:$G$17624,"&lt;"&amp;T37,crashes!$D$2:$D$17624,"="&amp;C37, crashes!$S$2:$S$17624, "&gt;="&amp;AE37, crashes!$S$2:$S$17624, "&lt;="&amp;AF37, crashes!$E$2:$E$17624, "="&amp;D37,  crashes!$R$2:$R$17624, "=Weekday", crashes!$N$2:$N$17624,"=B")</f>
        <v>0</v>
      </c>
      <c r="DU37" s="30">
        <f>COUNTIFS(crashes!$G$2:$G$17624,"&gt;="&amp;S37,crashes!$G$2:$G$17624,"&lt;"&amp;T37,crashes!$D$2:$D$17624,"="&amp;C37, crashes!$S$2:$S$17624, "&gt;="&amp;AE37, crashes!$S$2:$S$17624, "&lt;="&amp;AF37, crashes!$E$2:$E$17624, "="&amp;D37,  crashes!$R$2:$R$17624, "=Weekday", crashes!$N$2:$N$17624,"=C")</f>
        <v>1</v>
      </c>
      <c r="DV37" s="30">
        <f>COUNTIFS(crashes!$G$2:$G$17624,"&gt;="&amp;S37,crashes!$G$2:$G$17624,"&lt;"&amp;T37,crashes!$D$2:$D$17624,"="&amp;C37, crashes!$S$2:$S$17624, "&gt;="&amp;AE37, crashes!$S$2:$S$17624, "&lt;="&amp;AF37, crashes!$E$2:$E$17624, "="&amp;D37,  crashes!$R$2:$R$17624, "=Weekday", crashes!$N$2:$N$17624,"=ABC")</f>
        <v>0</v>
      </c>
      <c r="DW37" s="30">
        <f>COUNTIFS(crashes!$G$2:$G$17624,"&gt;="&amp;S37,crashes!$G$2:$G$17624,"&lt;"&amp;T37,crashes!$D$2:$D$17624,"="&amp;C37, crashes!$S$2:$S$17624, "&gt;="&amp;AE37, crashes!$S$2:$S$17624, "&lt;="&amp;AF37, crashes!$E$2:$E$17624, "="&amp;D37,  crashes!$R$2:$R$17624, "=Weekday", crashes!$N$2:$N$17624,"=O")</f>
        <v>6</v>
      </c>
      <c r="DX37" s="30">
        <f>COUNTIFS(crashes!$G$2:$G$17624,"&gt;="&amp;S37,crashes!$G$2:$G$17624,"&lt;"&amp;T37,crashes!$D$2:$D$17624,"="&amp;C37, crashes!$S$2:$S$17624, "&gt;="&amp;AE37, crashes!$S$2:$S$17624, "&lt;="&amp;AF37, crashes!$E$2:$E$17624, "="&amp;D37,  crashes!$R$2:$R$17624, "=Weekend", crashes!$N$2:$N$17624,"=K")</f>
        <v>0</v>
      </c>
      <c r="DY37" s="30">
        <f>COUNTIFS(crashes!$G$2:$G$17624,"&gt;="&amp;S37,crashes!$G$2:$G$17624,"&lt;"&amp;T37,crashes!$D$2:$D$17624,"="&amp;C37, crashes!$S$2:$S$17624, "&gt;="&amp;AE37, crashes!$S$2:$S$17624, "&lt;="&amp;AF37, crashes!$E$2:$E$17624, "="&amp;D37,  crashes!$R$2:$R$17624, "=Weekend", crashes!$N$2:$N$17624,"=A")</f>
        <v>0</v>
      </c>
      <c r="DZ37" s="30">
        <f>COUNTIFS(crashes!$G$2:$G$17624,"&gt;="&amp;S37,crashes!$G$2:$G$17624,"&lt;"&amp;T37,crashes!$D$2:$D$17624,"="&amp;C37, crashes!$S$2:$S$17624, "&gt;="&amp;AE37, crashes!$S$2:$S$17624, "&lt;="&amp;AF37, crashes!$E$2:$E$17624, "="&amp;D37,  crashes!$R$2:$R$17624, "=Weekend", crashes!$N$2:$N$17624,"=B")</f>
        <v>0</v>
      </c>
      <c r="EA37" s="30">
        <f>COUNTIFS(crashes!$G$2:$G$17624,"&gt;="&amp;S37,crashes!$G$2:$G$17624,"&lt;"&amp;T37,crashes!$D$2:$D$17624,"="&amp;C37, crashes!$S$2:$S$17624, "&gt;="&amp;AE37, crashes!$S$2:$S$17624, "&lt;="&amp;AF37, crashes!$E$2:$E$17624, "="&amp;D37,  crashes!$R$2:$R$17624, "=Weekend", crashes!$N$2:$N$17624,"=C")</f>
        <v>0</v>
      </c>
      <c r="EB37" s="30">
        <f>COUNTIFS(crashes!$G$2:$G$17624,"&gt;="&amp;S37,crashes!$G$2:$G$17624,"&lt;"&amp;T37,crashes!$D$2:$D$17624,"="&amp;C37, crashes!$S$2:$S$17624, "&gt;="&amp;AE37, crashes!$S$2:$S$17624, "&lt;="&amp;AF37, crashes!$E$2:$E$17624, "="&amp;D37,  crashes!$R$2:$R$17624, "=Weekend", crashes!$N$2:$N$17624,"=ABC")</f>
        <v>0</v>
      </c>
      <c r="EC37" s="30">
        <f>COUNTIFS(crashes!$G$2:$G$17624,"&gt;="&amp;S37,crashes!$G$2:$G$17624,"&lt;"&amp;T37,crashes!$D$2:$D$17624,"="&amp;C37, crashes!$S$2:$S$17624, "&gt;="&amp;AE37, crashes!$S$2:$S$17624, "&lt;="&amp;AF37, crashes!$E$2:$E$17624, "="&amp;D37,  crashes!$R$2:$R$17624, "=Weekend", crashes!$N$2:$N$17624,"=O")</f>
        <v>0</v>
      </c>
      <c r="ED37" s="4">
        <f t="shared" si="5"/>
        <v>0</v>
      </c>
      <c r="EE37" s="4">
        <f t="shared" si="6"/>
        <v>0</v>
      </c>
      <c r="EF37" s="4">
        <f t="shared" si="7"/>
        <v>0</v>
      </c>
      <c r="EG37" s="4">
        <f t="shared" si="8"/>
        <v>1</v>
      </c>
      <c r="EH37" s="4">
        <f t="shared" si="9"/>
        <v>0</v>
      </c>
      <c r="EI37" s="50">
        <f t="shared" si="10"/>
        <v>1</v>
      </c>
      <c r="EJ37" s="4">
        <f t="shared" si="11"/>
        <v>6</v>
      </c>
      <c r="EK37" s="6"/>
      <c r="EL37" s="3">
        <v>2018</v>
      </c>
      <c r="EM37" s="3">
        <v>5.8069999999999995</v>
      </c>
      <c r="EN37" s="3">
        <v>7.2500000000000004E-3</v>
      </c>
      <c r="EO37" s="3">
        <v>4.0800000000000003E-3</v>
      </c>
      <c r="EP37" s="3">
        <v>2.7899999999999999E-3</v>
      </c>
      <c r="EQ37" s="3">
        <v>3.3600000000000001E-3</v>
      </c>
      <c r="ER37" s="3">
        <v>8.4600000000000005E-3</v>
      </c>
      <c r="ES37" s="3">
        <v>2.6980000000000001E-2</v>
      </c>
      <c r="ET37" s="3">
        <v>5.9310000000000002E-2</v>
      </c>
      <c r="EU37" s="3">
        <v>7.2209999999999996E-2</v>
      </c>
      <c r="EV37" s="3">
        <v>7.399E-2</v>
      </c>
      <c r="EW37" s="3">
        <v>7.016E-2</v>
      </c>
      <c r="EX37" s="3">
        <v>6.5030000000000004E-2</v>
      </c>
      <c r="EY37" s="3">
        <v>6.4100000000000004E-2</v>
      </c>
      <c r="EZ37" s="3">
        <v>6.2019999999999999E-2</v>
      </c>
      <c r="FA37" s="3">
        <v>5.917E-2</v>
      </c>
      <c r="FB37" s="3">
        <v>5.9339999999999997E-2</v>
      </c>
      <c r="FC37" s="3">
        <v>6.5000000000000002E-2</v>
      </c>
      <c r="FD37" s="3">
        <v>6.83E-2</v>
      </c>
      <c r="FE37" s="3">
        <v>6.701E-2</v>
      </c>
      <c r="FF37" s="3">
        <v>6.2280000000000002E-2</v>
      </c>
      <c r="FG37" s="3">
        <v>5.3659999999999999E-2</v>
      </c>
      <c r="FH37" s="3">
        <v>3.9140000000000001E-2</v>
      </c>
      <c r="FI37" s="3">
        <v>3.1919999999999997E-2</v>
      </c>
      <c r="FJ37" s="3">
        <v>2.4240000000000001E-2</v>
      </c>
      <c r="FK37" s="3">
        <v>1.6060000000000001E-2</v>
      </c>
      <c r="FL37" s="3">
        <v>2018</v>
      </c>
      <c r="FM37" s="3">
        <v>5.8069999999999995</v>
      </c>
      <c r="FN37" s="3">
        <v>2018</v>
      </c>
      <c r="FO37" s="51">
        <v>5.8069999999999995</v>
      </c>
      <c r="FP37" s="51">
        <v>4.2770000000000001</v>
      </c>
      <c r="FQ37" s="51">
        <v>1.8305000000000002E-2</v>
      </c>
      <c r="FR37" s="51">
        <v>1.0645E-2</v>
      </c>
      <c r="FS37" s="3">
        <v>6.8500000000000002E-3</v>
      </c>
      <c r="FT37" s="3">
        <v>5.6899999999999997E-3</v>
      </c>
      <c r="FU37" s="3">
        <v>5.6349999999999994E-3</v>
      </c>
      <c r="FV37" s="3">
        <v>9.0600000000000003E-3</v>
      </c>
      <c r="FW37" s="3">
        <v>1.7230000000000002E-2</v>
      </c>
      <c r="FX37" s="3">
        <v>2.4244999999999999E-2</v>
      </c>
      <c r="FY37" s="3">
        <v>3.6089999999999997E-2</v>
      </c>
      <c r="FZ37" s="3">
        <v>4.4080000000000001E-2</v>
      </c>
      <c r="GA37" s="3">
        <v>5.2955000000000002E-2</v>
      </c>
      <c r="GB37" s="3">
        <v>5.6434999999999999E-2</v>
      </c>
      <c r="GC37" s="3">
        <v>5.7914999999999994E-2</v>
      </c>
      <c r="GD37" s="3">
        <v>5.7939999999999998E-2</v>
      </c>
      <c r="GE37" s="3">
        <v>5.6129999999999999E-2</v>
      </c>
      <c r="GF37" s="3">
        <v>5.5274999999999998E-2</v>
      </c>
      <c r="GG37" s="3">
        <v>5.4835000000000002E-2</v>
      </c>
      <c r="GH37" s="3">
        <v>5.3760000000000002E-2</v>
      </c>
      <c r="GI37" s="3">
        <v>5.1244999999999999E-2</v>
      </c>
      <c r="GJ37" s="3">
        <v>4.6015E-2</v>
      </c>
      <c r="GK37" s="3">
        <v>3.6495E-2</v>
      </c>
      <c r="GL37" s="3">
        <v>3.0800000000000001E-2</v>
      </c>
      <c r="GM37" s="3">
        <v>2.6355E-2</v>
      </c>
      <c r="GN37" s="3">
        <v>2.0725E-2</v>
      </c>
      <c r="GO37" s="22"/>
      <c r="GP37" s="4">
        <f>'Hours of Operation'!C$46</f>
        <v>0</v>
      </c>
      <c r="GQ37" s="4">
        <f>'Hours of Operation'!D$46</f>
        <v>0</v>
      </c>
      <c r="GR37" s="4">
        <f>'Hours of Operation'!E$46</f>
        <v>0</v>
      </c>
      <c r="GS37" s="4">
        <f>'Hours of Operation'!F$46</f>
        <v>0</v>
      </c>
      <c r="GT37" s="4">
        <f>'Hours of Operation'!G$46</f>
        <v>0</v>
      </c>
      <c r="GU37" s="4">
        <f>'Hours of Operation'!H$46</f>
        <v>0</v>
      </c>
      <c r="GV37" s="4">
        <f>'Hours of Operation'!I$46</f>
        <v>0.88244584837545126</v>
      </c>
      <c r="GW37" s="4">
        <f>'Hours of Operation'!J$46</f>
        <v>1</v>
      </c>
      <c r="GX37" s="4">
        <f>'Hours of Operation'!K$46</f>
        <v>1</v>
      </c>
      <c r="GY37" s="4">
        <f>'Hours of Operation'!L$46</f>
        <v>1</v>
      </c>
      <c r="GZ37" s="4">
        <f>'Hours of Operation'!M$46</f>
        <v>0</v>
      </c>
      <c r="HA37" s="4">
        <f>'Hours of Operation'!N$46</f>
        <v>0</v>
      </c>
      <c r="HB37" s="4">
        <f>'Hours of Operation'!O$46</f>
        <v>0</v>
      </c>
      <c r="HC37" s="4">
        <f>'Hours of Operation'!P$46</f>
        <v>0</v>
      </c>
      <c r="HD37" s="4">
        <f>'Hours of Operation'!Q$46</f>
        <v>0</v>
      </c>
      <c r="HE37" s="4">
        <f>'Hours of Operation'!R$46</f>
        <v>0</v>
      </c>
      <c r="HF37" s="4">
        <f>'Hours of Operation'!S$46</f>
        <v>0.76489169675090252</v>
      </c>
      <c r="HG37" s="4">
        <f>'Hours of Operation'!T$46</f>
        <v>0.76489169675090252</v>
      </c>
      <c r="HH37" s="4">
        <f>'Hours of Operation'!U$46</f>
        <v>0.76489169675090252</v>
      </c>
      <c r="HI37" s="4">
        <f>'Hours of Operation'!V$46</f>
        <v>0</v>
      </c>
      <c r="HJ37" s="4">
        <f>'Hours of Operation'!W$46</f>
        <v>0</v>
      </c>
      <c r="HK37" s="4">
        <f>'Hours of Operation'!X$46</f>
        <v>0</v>
      </c>
      <c r="HL37" s="4">
        <f>'Hours of Operation'!Y$46</f>
        <v>0</v>
      </c>
      <c r="HM37" s="4">
        <f>'Hours of Operation'!Z$46</f>
        <v>0</v>
      </c>
      <c r="HN37" s="4">
        <f>'Hours of Operation'!AA$46</f>
        <v>0</v>
      </c>
      <c r="HO37" s="4">
        <f>'Hours of Operation'!AB$46</f>
        <v>0</v>
      </c>
      <c r="HP37" s="4">
        <f>'Hours of Operation'!AC$46</f>
        <v>0</v>
      </c>
      <c r="HQ37" s="4">
        <f>'Hours of Operation'!AD$46</f>
        <v>0</v>
      </c>
      <c r="HR37" s="4">
        <f>'Hours of Operation'!AE$46</f>
        <v>0</v>
      </c>
      <c r="HS37" s="4">
        <f>'Hours of Operation'!AF$46</f>
        <v>0</v>
      </c>
      <c r="HT37" s="4">
        <f>'Hours of Operation'!AG$46</f>
        <v>0</v>
      </c>
      <c r="HU37" s="4">
        <f>'Hours of Operation'!AH$46</f>
        <v>0</v>
      </c>
      <c r="HV37" s="4">
        <f>'Hours of Operation'!AI$46</f>
        <v>0</v>
      </c>
      <c r="HW37" s="4">
        <f>'Hours of Operation'!AJ$46</f>
        <v>0</v>
      </c>
      <c r="HX37" s="4">
        <f>'Hours of Operation'!AK$46</f>
        <v>0</v>
      </c>
      <c r="HY37" s="4">
        <f>'Hours of Operation'!AL$46</f>
        <v>0</v>
      </c>
      <c r="HZ37" s="4">
        <f>'Hours of Operation'!AM$46</f>
        <v>0</v>
      </c>
      <c r="IA37" s="4">
        <f>'Hours of Operation'!AN$46</f>
        <v>0</v>
      </c>
      <c r="IB37" s="4">
        <f>'Hours of Operation'!AO$46</f>
        <v>0</v>
      </c>
      <c r="IC37" s="4">
        <f>'Hours of Operation'!AP$46</f>
        <v>0</v>
      </c>
      <c r="ID37" s="4">
        <f>'Hours of Operation'!AQ$46</f>
        <v>0</v>
      </c>
      <c r="IE37" s="4">
        <f>'Hours of Operation'!AR$46</f>
        <v>0</v>
      </c>
      <c r="IF37" s="4">
        <f>'Hours of Operation'!AS$46</f>
        <v>0</v>
      </c>
      <c r="IG37" s="4">
        <f>'Hours of Operation'!AT$46</f>
        <v>0</v>
      </c>
      <c r="IH37" s="4">
        <f>'Hours of Operation'!AU$46</f>
        <v>0</v>
      </c>
      <c r="II37" s="4">
        <f>'Hours of Operation'!AV$46</f>
        <v>0</v>
      </c>
      <c r="IJ37" s="4">
        <f>'Hours of Operation'!AW$46</f>
        <v>0</v>
      </c>
      <c r="IK37" s="4">
        <f>'Hours of Operation'!AX$46</f>
        <v>0</v>
      </c>
    </row>
    <row r="38" spans="1:264" s="4" customFormat="1" ht="12" customHeight="1" x14ac:dyDescent="0.2">
      <c r="A38" s="4" t="s">
        <v>66</v>
      </c>
      <c r="B38" s="4" t="s">
        <v>218</v>
      </c>
      <c r="C38" s="4">
        <v>400</v>
      </c>
      <c r="D38" s="4" t="s">
        <v>91</v>
      </c>
      <c r="E38" s="4" t="s">
        <v>92</v>
      </c>
      <c r="F38" s="4" t="s">
        <v>68</v>
      </c>
      <c r="G38" s="4">
        <v>4</v>
      </c>
      <c r="H38" s="4" t="s">
        <v>167</v>
      </c>
      <c r="I38" s="4">
        <v>0</v>
      </c>
      <c r="J38" s="4">
        <v>0</v>
      </c>
      <c r="L38" s="10">
        <v>41043</v>
      </c>
      <c r="M38" s="4" t="b">
        <v>0</v>
      </c>
      <c r="P38" s="4" t="s">
        <v>134</v>
      </c>
      <c r="Q38" s="4" t="s">
        <v>96</v>
      </c>
      <c r="R38" s="4" t="s">
        <v>98</v>
      </c>
      <c r="S38" s="4">
        <v>9.5630000000000006</v>
      </c>
      <c r="T38" s="4">
        <v>10.084</v>
      </c>
      <c r="U38" s="4">
        <v>1</v>
      </c>
      <c r="V38" s="10">
        <v>42704</v>
      </c>
      <c r="W38" s="11">
        <v>1</v>
      </c>
      <c r="X38" s="4">
        <v>0.52099999999999902</v>
      </c>
      <c r="AE38" s="10">
        <v>41640</v>
      </c>
      <c r="AF38" s="10">
        <v>43465</v>
      </c>
      <c r="AG38" s="16"/>
      <c r="AH38" s="16"/>
      <c r="AI38" s="16"/>
      <c r="AJ38" s="16">
        <v>99780</v>
      </c>
      <c r="AK38" s="16">
        <v>99580</v>
      </c>
      <c r="AL38" s="16">
        <v>60640</v>
      </c>
      <c r="AM38" s="16">
        <v>93190</v>
      </c>
      <c r="AN38" s="16">
        <v>86730</v>
      </c>
      <c r="AO38" s="4">
        <v>0.52100000000000002</v>
      </c>
      <c r="AP38" s="4">
        <v>5727</v>
      </c>
      <c r="AQ38" s="4">
        <v>0.52100000000000002</v>
      </c>
      <c r="AR38" s="9">
        <v>11.827944388774339</v>
      </c>
      <c r="AS38" s="9">
        <v>1.3532774706552448</v>
      </c>
      <c r="AT38" s="9">
        <v>5.0922056985942641</v>
      </c>
      <c r="AU38" s="9">
        <v>11.159775575555969</v>
      </c>
      <c r="AV38" s="9">
        <v>0</v>
      </c>
      <c r="AW38" s="4" t="b">
        <v>1</v>
      </c>
      <c r="AX38" s="4" t="b">
        <v>0</v>
      </c>
      <c r="AY38" s="4">
        <v>0</v>
      </c>
      <c r="AZ38" s="4">
        <v>2751</v>
      </c>
      <c r="BA38" s="9">
        <v>1184.1586086449504</v>
      </c>
      <c r="BB38" s="9">
        <v>1</v>
      </c>
      <c r="BC38" s="9">
        <v>16.590609081820283</v>
      </c>
      <c r="BD38" s="9">
        <v>3.6707487875864744</v>
      </c>
      <c r="BE38" s="9">
        <v>1.3090795252892835</v>
      </c>
      <c r="BF38" s="9" t="s">
        <v>216</v>
      </c>
      <c r="BG38" s="9">
        <v>9.1320805191825318</v>
      </c>
      <c r="BJ38" s="4" t="s">
        <v>167</v>
      </c>
      <c r="BK38" s="14"/>
      <c r="BL38" s="14">
        <v>1.4480000000000004</v>
      </c>
      <c r="BM38" s="16"/>
      <c r="BN38" s="16"/>
      <c r="BO38" s="16"/>
      <c r="BP38" s="16">
        <v>15600</v>
      </c>
      <c r="BQ38" s="16">
        <v>14400</v>
      </c>
      <c r="BR38" s="16">
        <v>14700</v>
      </c>
      <c r="BS38" s="16">
        <v>12800</v>
      </c>
      <c r="BT38" s="16">
        <v>13000</v>
      </c>
      <c r="BV38" s="4">
        <v>7.0000000000000284E-2</v>
      </c>
      <c r="BW38" s="16"/>
      <c r="BX38" s="16"/>
      <c r="BY38" s="16"/>
      <c r="BZ38" s="16">
        <v>2780</v>
      </c>
      <c r="CA38" s="16">
        <v>2580</v>
      </c>
      <c r="CB38" s="16">
        <v>2640</v>
      </c>
      <c r="CC38" s="16">
        <v>2690</v>
      </c>
      <c r="CD38" s="16">
        <v>2730</v>
      </c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4">
        <v>4.3350000000000009</v>
      </c>
      <c r="CV38" s="4">
        <v>0.96499999999999986</v>
      </c>
      <c r="CW38" s="4">
        <v>150</v>
      </c>
      <c r="CX38" s="4" t="s">
        <v>222</v>
      </c>
      <c r="CY38" s="4" t="s">
        <v>224</v>
      </c>
      <c r="CZ38" s="22"/>
      <c r="DA38" s="4">
        <v>0</v>
      </c>
      <c r="DB38" s="4">
        <v>0</v>
      </c>
      <c r="DC38" s="4">
        <v>0</v>
      </c>
      <c r="DD38" s="4">
        <v>365</v>
      </c>
      <c r="DE38" s="4">
        <v>365</v>
      </c>
      <c r="DF38" s="4">
        <v>366</v>
      </c>
      <c r="DG38" s="4">
        <v>365</v>
      </c>
      <c r="DH38" s="4">
        <v>365</v>
      </c>
      <c r="DI38" s="16">
        <f t="shared" si="0"/>
        <v>87969.025191675799</v>
      </c>
      <c r="DJ38" s="16">
        <f t="shared" si="1"/>
        <v>14100.328587075575</v>
      </c>
      <c r="DK38" s="16">
        <f t="shared" si="2"/>
        <v>2683.9759036144578</v>
      </c>
      <c r="DL38" s="16">
        <f t="shared" si="3"/>
        <v>0</v>
      </c>
      <c r="DM38" s="16">
        <f t="shared" si="4"/>
        <v>0</v>
      </c>
      <c r="DN38" s="22"/>
      <c r="DO38" s="4">
        <f>COUNTIFS(crashes!$G$2:$G$17624,"&gt;="&amp;S38,crashes!$G$2:$G$17624,"&lt;"&amp;T38,crashes!$D$2:$D$17624,"="&amp;C38, crashes!$S$2:$S$17624, "&gt;="&amp;AE38, crashes!$S$2:$S$17624, "&lt;="&amp;AF38, crashes!$E$2:$E$17624, "="&amp;D38 )</f>
        <v>101</v>
      </c>
      <c r="DP38" s="29">
        <f>COUNTIFS(crashes!$G$2:$G$17624,"&gt;="&amp;S38,crashes!$G$2:$G$17624,"&lt;"&amp;T38,crashes!$D$2:$D$17624,"="&amp;C38, crashes!$S$2:$S$17624, "&gt;="&amp;AE38, crashes!$S$2:$S$17624, "&lt;="&amp;AF38, crashes!$E$2:$E$17624, "="&amp;D38, crashes!$R$2:$R$17624, "=Weekday")</f>
        <v>93</v>
      </c>
      <c r="DQ38" s="29">
        <f>COUNTIFS(crashes!$G$2:$G$17624,"&gt;="&amp;S38,crashes!$G$2:$G$17624,"&lt;"&amp;T38,crashes!$D$2:$D$17624,"="&amp;C38, crashes!$S$2:$S$17624, "&gt;="&amp;AE38, crashes!$S$2:$S$17624, "&lt;="&amp;AF38, crashes!$E$2:$E$17624, "="&amp;D38, crashes!$R$2:$R$17624, "=Weekend")</f>
        <v>8</v>
      </c>
      <c r="DR38" s="30">
        <f>COUNTIFS(crashes!$G$2:$G$17624,"&gt;="&amp;S38,crashes!$G$2:$G$17624,"&lt;"&amp;T38,crashes!$D$2:$D$17624,"="&amp;C38, crashes!$S$2:$S$17624, "&gt;="&amp;AE38, crashes!$S$2:$S$17624, "&lt;="&amp;AF38, crashes!$E$2:$E$17624, "="&amp;D38,  crashes!$R$2:$R$17624, "=Weekday", crashes!$N$2:$N$17624,"=K")</f>
        <v>0</v>
      </c>
      <c r="DS38" s="30">
        <f>COUNTIFS(crashes!$G$2:$G$17624,"&gt;="&amp;S38,crashes!$G$2:$G$17624,"&lt;"&amp;T38,crashes!$D$2:$D$17624,"="&amp;C38, crashes!$S$2:$S$17624, "&gt;="&amp;AE38, crashes!$S$2:$S$17624, "&lt;="&amp;AF38, crashes!$E$2:$E$17624, "="&amp;D38,  crashes!$R$2:$R$17624, "=Weekday", crashes!$N$2:$N$17624,"=A")</f>
        <v>0</v>
      </c>
      <c r="DT38" s="30">
        <f>COUNTIFS(crashes!$G$2:$G$17624,"&gt;="&amp;S38,crashes!$G$2:$G$17624,"&lt;"&amp;T38,crashes!$D$2:$D$17624,"="&amp;C38, crashes!$S$2:$S$17624, "&gt;="&amp;AE38, crashes!$S$2:$S$17624, "&lt;="&amp;AF38, crashes!$E$2:$E$17624, "="&amp;D38,  crashes!$R$2:$R$17624, "=Weekday", crashes!$N$2:$N$17624,"=B")</f>
        <v>5</v>
      </c>
      <c r="DU38" s="30">
        <f>COUNTIFS(crashes!$G$2:$G$17624,"&gt;="&amp;S38,crashes!$G$2:$G$17624,"&lt;"&amp;T38,crashes!$D$2:$D$17624,"="&amp;C38, crashes!$S$2:$S$17624, "&gt;="&amp;AE38, crashes!$S$2:$S$17624, "&lt;="&amp;AF38, crashes!$E$2:$E$17624, "="&amp;D38,  crashes!$R$2:$R$17624, "=Weekday", crashes!$N$2:$N$17624,"=C")</f>
        <v>23</v>
      </c>
      <c r="DV38" s="30">
        <f>COUNTIFS(crashes!$G$2:$G$17624,"&gt;="&amp;S38,crashes!$G$2:$G$17624,"&lt;"&amp;T38,crashes!$D$2:$D$17624,"="&amp;C38, crashes!$S$2:$S$17624, "&gt;="&amp;AE38, crashes!$S$2:$S$17624, "&lt;="&amp;AF38, crashes!$E$2:$E$17624, "="&amp;D38,  crashes!$R$2:$R$17624, "=Weekday", crashes!$N$2:$N$17624,"=ABC")</f>
        <v>0</v>
      </c>
      <c r="DW38" s="30">
        <f>COUNTIFS(crashes!$G$2:$G$17624,"&gt;="&amp;S38,crashes!$G$2:$G$17624,"&lt;"&amp;T38,crashes!$D$2:$D$17624,"="&amp;C38, crashes!$S$2:$S$17624, "&gt;="&amp;AE38, crashes!$S$2:$S$17624, "&lt;="&amp;AF38, crashes!$E$2:$E$17624, "="&amp;D38,  crashes!$R$2:$R$17624, "=Weekday", crashes!$N$2:$N$17624,"=O")</f>
        <v>65</v>
      </c>
      <c r="DX38" s="30">
        <f>COUNTIFS(crashes!$G$2:$G$17624,"&gt;="&amp;S38,crashes!$G$2:$G$17624,"&lt;"&amp;T38,crashes!$D$2:$D$17624,"="&amp;C38, crashes!$S$2:$S$17624, "&gt;="&amp;AE38, crashes!$S$2:$S$17624, "&lt;="&amp;AF38, crashes!$E$2:$E$17624, "="&amp;D38,  crashes!$R$2:$R$17624, "=Weekend", crashes!$N$2:$N$17624,"=K")</f>
        <v>0</v>
      </c>
      <c r="DY38" s="30">
        <f>COUNTIFS(crashes!$G$2:$G$17624,"&gt;="&amp;S38,crashes!$G$2:$G$17624,"&lt;"&amp;T38,crashes!$D$2:$D$17624,"="&amp;C38, crashes!$S$2:$S$17624, "&gt;="&amp;AE38, crashes!$S$2:$S$17624, "&lt;="&amp;AF38, crashes!$E$2:$E$17624, "="&amp;D38,  crashes!$R$2:$R$17624, "=Weekend", crashes!$N$2:$N$17624,"=A")</f>
        <v>0</v>
      </c>
      <c r="DZ38" s="30">
        <f>COUNTIFS(crashes!$G$2:$G$17624,"&gt;="&amp;S38,crashes!$G$2:$G$17624,"&lt;"&amp;T38,crashes!$D$2:$D$17624,"="&amp;C38, crashes!$S$2:$S$17624, "&gt;="&amp;AE38, crashes!$S$2:$S$17624, "&lt;="&amp;AF38, crashes!$E$2:$E$17624, "="&amp;D38,  crashes!$R$2:$R$17624, "=Weekend", crashes!$N$2:$N$17624,"=B")</f>
        <v>1</v>
      </c>
      <c r="EA38" s="30">
        <f>COUNTIFS(crashes!$G$2:$G$17624,"&gt;="&amp;S38,crashes!$G$2:$G$17624,"&lt;"&amp;T38,crashes!$D$2:$D$17624,"="&amp;C38, crashes!$S$2:$S$17624, "&gt;="&amp;AE38, crashes!$S$2:$S$17624, "&lt;="&amp;AF38, crashes!$E$2:$E$17624, "="&amp;D38,  crashes!$R$2:$R$17624, "=Weekend", crashes!$N$2:$N$17624,"=C")</f>
        <v>1</v>
      </c>
      <c r="EB38" s="30">
        <f>COUNTIFS(crashes!$G$2:$G$17624,"&gt;="&amp;S38,crashes!$G$2:$G$17624,"&lt;"&amp;T38,crashes!$D$2:$D$17624,"="&amp;C38, crashes!$S$2:$S$17624, "&gt;="&amp;AE38, crashes!$S$2:$S$17624, "&lt;="&amp;AF38, crashes!$E$2:$E$17624, "="&amp;D38,  crashes!$R$2:$R$17624, "=Weekend", crashes!$N$2:$N$17624,"=ABC")</f>
        <v>0</v>
      </c>
      <c r="EC38" s="30">
        <f>COUNTIFS(crashes!$G$2:$G$17624,"&gt;="&amp;S38,crashes!$G$2:$G$17624,"&lt;"&amp;T38,crashes!$D$2:$D$17624,"="&amp;C38, crashes!$S$2:$S$17624, "&gt;="&amp;AE38, crashes!$S$2:$S$17624, "&lt;="&amp;AF38, crashes!$E$2:$E$17624, "="&amp;D38,  crashes!$R$2:$R$17624, "=Weekend", crashes!$N$2:$N$17624,"=O")</f>
        <v>6</v>
      </c>
      <c r="ED38" s="4">
        <f t="shared" si="5"/>
        <v>0</v>
      </c>
      <c r="EE38" s="4">
        <f t="shared" si="6"/>
        <v>0</v>
      </c>
      <c r="EF38" s="4">
        <f t="shared" si="7"/>
        <v>6</v>
      </c>
      <c r="EG38" s="4">
        <f t="shared" si="8"/>
        <v>24</v>
      </c>
      <c r="EH38" s="4">
        <f t="shared" si="9"/>
        <v>0</v>
      </c>
      <c r="EI38" s="50">
        <f t="shared" si="10"/>
        <v>30</v>
      </c>
      <c r="EJ38" s="4">
        <f t="shared" si="11"/>
        <v>71</v>
      </c>
      <c r="EK38" s="6"/>
      <c r="EL38" s="3">
        <v>2018</v>
      </c>
      <c r="EM38" s="3">
        <v>5.2860000000000005</v>
      </c>
      <c r="EN38" s="3">
        <v>7.2500000000000004E-3</v>
      </c>
      <c r="EO38" s="3">
        <v>4.0800000000000003E-3</v>
      </c>
      <c r="EP38" s="3">
        <v>2.7899999999999999E-3</v>
      </c>
      <c r="EQ38" s="3">
        <v>3.3600000000000001E-3</v>
      </c>
      <c r="ER38" s="3">
        <v>8.4600000000000005E-3</v>
      </c>
      <c r="ES38" s="3">
        <v>2.6980000000000001E-2</v>
      </c>
      <c r="ET38" s="3">
        <v>5.9310000000000002E-2</v>
      </c>
      <c r="EU38" s="3">
        <v>7.2209999999999996E-2</v>
      </c>
      <c r="EV38" s="3">
        <v>7.399E-2</v>
      </c>
      <c r="EW38" s="3">
        <v>7.016E-2</v>
      </c>
      <c r="EX38" s="3">
        <v>6.5030000000000004E-2</v>
      </c>
      <c r="EY38" s="3">
        <v>6.4100000000000004E-2</v>
      </c>
      <c r="EZ38" s="3">
        <v>6.2019999999999999E-2</v>
      </c>
      <c r="FA38" s="3">
        <v>5.917E-2</v>
      </c>
      <c r="FB38" s="3">
        <v>5.9339999999999997E-2</v>
      </c>
      <c r="FC38" s="3">
        <v>6.5000000000000002E-2</v>
      </c>
      <c r="FD38" s="3">
        <v>6.83E-2</v>
      </c>
      <c r="FE38" s="3">
        <v>6.701E-2</v>
      </c>
      <c r="FF38" s="3">
        <v>6.2280000000000002E-2</v>
      </c>
      <c r="FG38" s="3">
        <v>5.3659999999999999E-2</v>
      </c>
      <c r="FH38" s="3">
        <v>3.9140000000000001E-2</v>
      </c>
      <c r="FI38" s="3">
        <v>3.1919999999999997E-2</v>
      </c>
      <c r="FJ38" s="3">
        <v>2.4240000000000001E-2</v>
      </c>
      <c r="FK38" s="3">
        <v>1.6060000000000001E-2</v>
      </c>
      <c r="FL38" s="3">
        <v>2018</v>
      </c>
      <c r="FM38" s="3">
        <v>5.2860000000000005</v>
      </c>
      <c r="FN38" s="3">
        <v>2018</v>
      </c>
      <c r="FO38" s="51">
        <v>5.2860000000000005</v>
      </c>
      <c r="FP38" s="51">
        <v>4.2770000000000001</v>
      </c>
      <c r="FQ38" s="51">
        <v>1.8305000000000002E-2</v>
      </c>
      <c r="FR38" s="51">
        <v>1.0645E-2</v>
      </c>
      <c r="FS38" s="3">
        <v>6.8500000000000002E-3</v>
      </c>
      <c r="FT38" s="3">
        <v>5.6899999999999997E-3</v>
      </c>
      <c r="FU38" s="3">
        <v>5.6349999999999994E-3</v>
      </c>
      <c r="FV38" s="3">
        <v>9.0600000000000003E-3</v>
      </c>
      <c r="FW38" s="3">
        <v>1.7230000000000002E-2</v>
      </c>
      <c r="FX38" s="3">
        <v>2.4244999999999999E-2</v>
      </c>
      <c r="FY38" s="3">
        <v>3.6089999999999997E-2</v>
      </c>
      <c r="FZ38" s="3">
        <v>4.4080000000000001E-2</v>
      </c>
      <c r="GA38" s="3">
        <v>5.2955000000000002E-2</v>
      </c>
      <c r="GB38" s="3">
        <v>5.6434999999999999E-2</v>
      </c>
      <c r="GC38" s="3">
        <v>5.7914999999999994E-2</v>
      </c>
      <c r="GD38" s="3">
        <v>5.7939999999999998E-2</v>
      </c>
      <c r="GE38" s="3">
        <v>5.6129999999999999E-2</v>
      </c>
      <c r="GF38" s="3">
        <v>5.5274999999999998E-2</v>
      </c>
      <c r="GG38" s="3">
        <v>5.4835000000000002E-2</v>
      </c>
      <c r="GH38" s="3">
        <v>5.3760000000000002E-2</v>
      </c>
      <c r="GI38" s="3">
        <v>5.1244999999999999E-2</v>
      </c>
      <c r="GJ38" s="3">
        <v>4.6015E-2</v>
      </c>
      <c r="GK38" s="3">
        <v>3.6495E-2</v>
      </c>
      <c r="GL38" s="3">
        <v>3.0800000000000001E-2</v>
      </c>
      <c r="GM38" s="3">
        <v>2.6355E-2</v>
      </c>
      <c r="GN38" s="3">
        <v>2.0725E-2</v>
      </c>
      <c r="GO38" s="22"/>
      <c r="GP38" s="4">
        <f>'Hours of Operation'!C$46</f>
        <v>0</v>
      </c>
      <c r="GQ38" s="4">
        <f>'Hours of Operation'!D$46</f>
        <v>0</v>
      </c>
      <c r="GR38" s="4">
        <f>'Hours of Operation'!E$46</f>
        <v>0</v>
      </c>
      <c r="GS38" s="4">
        <f>'Hours of Operation'!F$46</f>
        <v>0</v>
      </c>
      <c r="GT38" s="4">
        <f>'Hours of Operation'!G$46</f>
        <v>0</v>
      </c>
      <c r="GU38" s="4">
        <f>'Hours of Operation'!H$46</f>
        <v>0</v>
      </c>
      <c r="GV38" s="4">
        <f>'Hours of Operation'!I$46</f>
        <v>0.88244584837545126</v>
      </c>
      <c r="GW38" s="4">
        <f>'Hours of Operation'!J$46</f>
        <v>1</v>
      </c>
      <c r="GX38" s="4">
        <f>'Hours of Operation'!K$46</f>
        <v>1</v>
      </c>
      <c r="GY38" s="4">
        <f>'Hours of Operation'!L$46</f>
        <v>1</v>
      </c>
      <c r="GZ38" s="4">
        <f>'Hours of Operation'!M$46</f>
        <v>0</v>
      </c>
      <c r="HA38" s="4">
        <f>'Hours of Operation'!N$46</f>
        <v>0</v>
      </c>
      <c r="HB38" s="4">
        <f>'Hours of Operation'!O$46</f>
        <v>0</v>
      </c>
      <c r="HC38" s="4">
        <f>'Hours of Operation'!P$46</f>
        <v>0</v>
      </c>
      <c r="HD38" s="4">
        <f>'Hours of Operation'!Q$46</f>
        <v>0</v>
      </c>
      <c r="HE38" s="4">
        <f>'Hours of Operation'!R$46</f>
        <v>0</v>
      </c>
      <c r="HF38" s="4">
        <f>'Hours of Operation'!S$46</f>
        <v>0.76489169675090252</v>
      </c>
      <c r="HG38" s="4">
        <f>'Hours of Operation'!T$46</f>
        <v>0.76489169675090252</v>
      </c>
      <c r="HH38" s="4">
        <f>'Hours of Operation'!U$46</f>
        <v>0.76489169675090252</v>
      </c>
      <c r="HI38" s="4">
        <f>'Hours of Operation'!V$46</f>
        <v>0</v>
      </c>
      <c r="HJ38" s="4">
        <f>'Hours of Operation'!W$46</f>
        <v>0</v>
      </c>
      <c r="HK38" s="4">
        <f>'Hours of Operation'!X$46</f>
        <v>0</v>
      </c>
      <c r="HL38" s="4">
        <f>'Hours of Operation'!Y$46</f>
        <v>0</v>
      </c>
      <c r="HM38" s="4">
        <f>'Hours of Operation'!Z$46</f>
        <v>0</v>
      </c>
      <c r="HN38" s="4">
        <f>'Hours of Operation'!AA$46</f>
        <v>0</v>
      </c>
      <c r="HO38" s="4">
        <f>'Hours of Operation'!AB$46</f>
        <v>0</v>
      </c>
      <c r="HP38" s="4">
        <f>'Hours of Operation'!AC$46</f>
        <v>0</v>
      </c>
      <c r="HQ38" s="4">
        <f>'Hours of Operation'!AD$46</f>
        <v>0</v>
      </c>
      <c r="HR38" s="4">
        <f>'Hours of Operation'!AE$46</f>
        <v>0</v>
      </c>
      <c r="HS38" s="4">
        <f>'Hours of Operation'!AF$46</f>
        <v>0</v>
      </c>
      <c r="HT38" s="4">
        <f>'Hours of Operation'!AG$46</f>
        <v>0</v>
      </c>
      <c r="HU38" s="4">
        <f>'Hours of Operation'!AH$46</f>
        <v>0</v>
      </c>
      <c r="HV38" s="4">
        <f>'Hours of Operation'!AI$46</f>
        <v>0</v>
      </c>
      <c r="HW38" s="4">
        <f>'Hours of Operation'!AJ$46</f>
        <v>0</v>
      </c>
      <c r="HX38" s="4">
        <f>'Hours of Operation'!AK$46</f>
        <v>0</v>
      </c>
      <c r="HY38" s="4">
        <f>'Hours of Operation'!AL$46</f>
        <v>0</v>
      </c>
      <c r="HZ38" s="4">
        <f>'Hours of Operation'!AM$46</f>
        <v>0</v>
      </c>
      <c r="IA38" s="4">
        <f>'Hours of Operation'!AN$46</f>
        <v>0</v>
      </c>
      <c r="IB38" s="4">
        <f>'Hours of Operation'!AO$46</f>
        <v>0</v>
      </c>
      <c r="IC38" s="4">
        <f>'Hours of Operation'!AP$46</f>
        <v>0</v>
      </c>
      <c r="ID38" s="4">
        <f>'Hours of Operation'!AQ$46</f>
        <v>0</v>
      </c>
      <c r="IE38" s="4">
        <f>'Hours of Operation'!AR$46</f>
        <v>0</v>
      </c>
      <c r="IF38" s="4">
        <f>'Hours of Operation'!AS$46</f>
        <v>0</v>
      </c>
      <c r="IG38" s="4">
        <f>'Hours of Operation'!AT$46</f>
        <v>0</v>
      </c>
      <c r="IH38" s="4">
        <f>'Hours of Operation'!AU$46</f>
        <v>0</v>
      </c>
      <c r="II38" s="4">
        <f>'Hours of Operation'!AV$46</f>
        <v>0</v>
      </c>
      <c r="IJ38" s="4">
        <f>'Hours of Operation'!AW$46</f>
        <v>0</v>
      </c>
      <c r="IK38" s="4">
        <f>'Hours of Operation'!AX$46</f>
        <v>0</v>
      </c>
    </row>
    <row r="39" spans="1:264" s="4" customFormat="1" ht="12" customHeight="1" x14ac:dyDescent="0.2">
      <c r="A39" s="4" t="s">
        <v>66</v>
      </c>
      <c r="B39" s="4" t="s">
        <v>218</v>
      </c>
      <c r="C39" s="4">
        <v>400</v>
      </c>
      <c r="D39" s="4" t="s">
        <v>91</v>
      </c>
      <c r="E39" s="4" t="s">
        <v>92</v>
      </c>
      <c r="F39" s="4" t="s">
        <v>68</v>
      </c>
      <c r="G39" s="4">
        <v>4</v>
      </c>
      <c r="H39" s="4" t="s">
        <v>167</v>
      </c>
      <c r="I39" s="4">
        <v>0</v>
      </c>
      <c r="J39" s="4">
        <v>0</v>
      </c>
      <c r="L39" s="10">
        <v>41043</v>
      </c>
      <c r="M39" s="4" t="b">
        <v>0</v>
      </c>
      <c r="P39" s="4" t="s">
        <v>135</v>
      </c>
      <c r="Q39" s="4" t="s">
        <v>104</v>
      </c>
      <c r="R39" s="4" t="s">
        <v>96</v>
      </c>
      <c r="S39" s="4">
        <v>9.5399999999999991</v>
      </c>
      <c r="T39" s="4">
        <v>9.5630000000000006</v>
      </c>
      <c r="U39" s="4">
        <v>1</v>
      </c>
      <c r="V39" s="10">
        <v>42704</v>
      </c>
      <c r="W39" s="4">
        <v>1</v>
      </c>
      <c r="X39" s="4">
        <v>2.3000000000001464E-2</v>
      </c>
      <c r="AE39" s="10">
        <v>41640</v>
      </c>
      <c r="AF39" s="10">
        <v>43465</v>
      </c>
      <c r="AG39" s="16"/>
      <c r="AH39" s="16"/>
      <c r="AI39" s="16"/>
      <c r="AJ39" s="16">
        <v>99780</v>
      </c>
      <c r="AK39" s="16">
        <v>99580</v>
      </c>
      <c r="AL39" s="16">
        <v>60640</v>
      </c>
      <c r="AM39" s="16">
        <v>93190</v>
      </c>
      <c r="AN39" s="16">
        <v>86730</v>
      </c>
      <c r="AR39" s="9">
        <v>11.802572283615676</v>
      </c>
      <c r="AS39" s="9">
        <v>1.9260672525009994</v>
      </c>
      <c r="AT39" s="9">
        <v>4.7531475789465061</v>
      </c>
      <c r="AU39" s="9">
        <v>11.174884116896775</v>
      </c>
      <c r="AV39" s="9">
        <v>0</v>
      </c>
      <c r="AW39" s="4" t="b">
        <v>1</v>
      </c>
      <c r="AX39" s="4" t="b">
        <v>0</v>
      </c>
      <c r="AY39" s="4">
        <v>0</v>
      </c>
      <c r="AZ39" s="4">
        <v>121</v>
      </c>
      <c r="BA39" s="9">
        <v>121.73764050333629</v>
      </c>
      <c r="BB39" s="9">
        <v>1</v>
      </c>
      <c r="BC39" s="9">
        <v>16.380426998522083</v>
      </c>
      <c r="BD39" s="9">
        <v>3.2043793687156787</v>
      </c>
      <c r="BE39" s="9">
        <v>1.0342037751282271</v>
      </c>
      <c r="BF39" s="9" t="s">
        <v>216</v>
      </c>
      <c r="BG39" s="9">
        <v>9.7172726587203933</v>
      </c>
      <c r="BJ39" s="4" t="s">
        <v>167</v>
      </c>
      <c r="BK39" s="14"/>
      <c r="BL39" s="14">
        <v>1.9689999999999994</v>
      </c>
      <c r="BM39" s="16"/>
      <c r="BN39" s="16"/>
      <c r="BO39" s="16"/>
      <c r="BP39" s="16">
        <v>15600</v>
      </c>
      <c r="BQ39" s="16">
        <v>14400</v>
      </c>
      <c r="BR39" s="16">
        <v>14700</v>
      </c>
      <c r="BS39" s="16">
        <v>12800</v>
      </c>
      <c r="BT39" s="16">
        <v>13000</v>
      </c>
      <c r="BV39" s="4">
        <v>4.699999999999882E-2</v>
      </c>
      <c r="BW39" s="16"/>
      <c r="BX39" s="16"/>
      <c r="BY39" s="16"/>
      <c r="BZ39" s="16">
        <v>2780</v>
      </c>
      <c r="CA39" s="16">
        <v>2580</v>
      </c>
      <c r="CB39" s="16">
        <v>2640</v>
      </c>
      <c r="CC39" s="16">
        <v>2690</v>
      </c>
      <c r="CD39" s="16">
        <v>2730</v>
      </c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4">
        <v>4.8559999999999999</v>
      </c>
      <c r="CV39" s="4">
        <v>0.94199999999999839</v>
      </c>
      <c r="CW39" s="4">
        <v>0</v>
      </c>
      <c r="CX39" s="4" t="s">
        <v>222</v>
      </c>
      <c r="CY39" s="4" t="s">
        <v>224</v>
      </c>
      <c r="CZ39" s="22"/>
      <c r="DA39" s="4">
        <v>0</v>
      </c>
      <c r="DB39" s="4">
        <v>0</v>
      </c>
      <c r="DC39" s="4">
        <v>0</v>
      </c>
      <c r="DD39" s="4">
        <v>365</v>
      </c>
      <c r="DE39" s="4">
        <v>365</v>
      </c>
      <c r="DF39" s="4">
        <v>366</v>
      </c>
      <c r="DG39" s="4">
        <v>365</v>
      </c>
      <c r="DH39" s="4">
        <v>365</v>
      </c>
      <c r="DI39" s="16">
        <f t="shared" si="0"/>
        <v>87969.025191675799</v>
      </c>
      <c r="DJ39" s="16">
        <f t="shared" si="1"/>
        <v>14100.328587075575</v>
      </c>
      <c r="DK39" s="16">
        <f t="shared" si="2"/>
        <v>2683.9759036144578</v>
      </c>
      <c r="DL39" s="16">
        <f t="shared" si="3"/>
        <v>0</v>
      </c>
      <c r="DM39" s="16">
        <f t="shared" si="4"/>
        <v>0</v>
      </c>
      <c r="DN39" s="22"/>
      <c r="DO39" s="4">
        <f>COUNTIFS(crashes!$G$2:$G$17624,"&gt;="&amp;S39,crashes!$G$2:$G$17624,"&lt;"&amp;T39,crashes!$D$2:$D$17624,"="&amp;C39, crashes!$S$2:$S$17624, "&gt;="&amp;AE39, crashes!$S$2:$S$17624, "&lt;="&amp;AF39, crashes!$E$2:$E$17624, "="&amp;D39 )</f>
        <v>7</v>
      </c>
      <c r="DP39" s="29">
        <f>COUNTIFS(crashes!$G$2:$G$17624,"&gt;="&amp;S39,crashes!$G$2:$G$17624,"&lt;"&amp;T39,crashes!$D$2:$D$17624,"="&amp;C39, crashes!$S$2:$S$17624, "&gt;="&amp;AE39, crashes!$S$2:$S$17624, "&lt;="&amp;AF39, crashes!$E$2:$E$17624, "="&amp;D39, crashes!$R$2:$R$17624, "=Weekday")</f>
        <v>6</v>
      </c>
      <c r="DQ39" s="29">
        <f>COUNTIFS(crashes!$G$2:$G$17624,"&gt;="&amp;S39,crashes!$G$2:$G$17624,"&lt;"&amp;T39,crashes!$D$2:$D$17624,"="&amp;C39, crashes!$S$2:$S$17624, "&gt;="&amp;AE39, crashes!$S$2:$S$17624, "&lt;="&amp;AF39, crashes!$E$2:$E$17624, "="&amp;D39, crashes!$R$2:$R$17624, "=Weekend")</f>
        <v>1</v>
      </c>
      <c r="DR39" s="30">
        <f>COUNTIFS(crashes!$G$2:$G$17624,"&gt;="&amp;S39,crashes!$G$2:$G$17624,"&lt;"&amp;T39,crashes!$D$2:$D$17624,"="&amp;C39, crashes!$S$2:$S$17624, "&gt;="&amp;AE39, crashes!$S$2:$S$17624, "&lt;="&amp;AF39, crashes!$E$2:$E$17624, "="&amp;D39,  crashes!$R$2:$R$17624, "=Weekday", crashes!$N$2:$N$17624,"=K")</f>
        <v>0</v>
      </c>
      <c r="DS39" s="30">
        <f>COUNTIFS(crashes!$G$2:$G$17624,"&gt;="&amp;S39,crashes!$G$2:$G$17624,"&lt;"&amp;T39,crashes!$D$2:$D$17624,"="&amp;C39, crashes!$S$2:$S$17624, "&gt;="&amp;AE39, crashes!$S$2:$S$17624, "&lt;="&amp;AF39, crashes!$E$2:$E$17624, "="&amp;D39,  crashes!$R$2:$R$17624, "=Weekday", crashes!$N$2:$N$17624,"=A")</f>
        <v>0</v>
      </c>
      <c r="DT39" s="30">
        <f>COUNTIFS(crashes!$G$2:$G$17624,"&gt;="&amp;S39,crashes!$G$2:$G$17624,"&lt;"&amp;T39,crashes!$D$2:$D$17624,"="&amp;C39, crashes!$S$2:$S$17624, "&gt;="&amp;AE39, crashes!$S$2:$S$17624, "&lt;="&amp;AF39, crashes!$E$2:$E$17624, "="&amp;D39,  crashes!$R$2:$R$17624, "=Weekday", crashes!$N$2:$N$17624,"=B")</f>
        <v>0</v>
      </c>
      <c r="DU39" s="30">
        <f>COUNTIFS(crashes!$G$2:$G$17624,"&gt;="&amp;S39,crashes!$G$2:$G$17624,"&lt;"&amp;T39,crashes!$D$2:$D$17624,"="&amp;C39, crashes!$S$2:$S$17624, "&gt;="&amp;AE39, crashes!$S$2:$S$17624, "&lt;="&amp;AF39, crashes!$E$2:$E$17624, "="&amp;D39,  crashes!$R$2:$R$17624, "=Weekday", crashes!$N$2:$N$17624,"=C")</f>
        <v>0</v>
      </c>
      <c r="DV39" s="30">
        <f>COUNTIFS(crashes!$G$2:$G$17624,"&gt;="&amp;S39,crashes!$G$2:$G$17624,"&lt;"&amp;T39,crashes!$D$2:$D$17624,"="&amp;C39, crashes!$S$2:$S$17624, "&gt;="&amp;AE39, crashes!$S$2:$S$17624, "&lt;="&amp;AF39, crashes!$E$2:$E$17624, "="&amp;D39,  crashes!$R$2:$R$17624, "=Weekday", crashes!$N$2:$N$17624,"=ABC")</f>
        <v>0</v>
      </c>
      <c r="DW39" s="30">
        <f>COUNTIFS(crashes!$G$2:$G$17624,"&gt;="&amp;S39,crashes!$G$2:$G$17624,"&lt;"&amp;T39,crashes!$D$2:$D$17624,"="&amp;C39, crashes!$S$2:$S$17624, "&gt;="&amp;AE39, crashes!$S$2:$S$17624, "&lt;="&amp;AF39, crashes!$E$2:$E$17624, "="&amp;D39,  crashes!$R$2:$R$17624, "=Weekday", crashes!$N$2:$N$17624,"=O")</f>
        <v>6</v>
      </c>
      <c r="DX39" s="30">
        <f>COUNTIFS(crashes!$G$2:$G$17624,"&gt;="&amp;S39,crashes!$G$2:$G$17624,"&lt;"&amp;T39,crashes!$D$2:$D$17624,"="&amp;C39, crashes!$S$2:$S$17624, "&gt;="&amp;AE39, crashes!$S$2:$S$17624, "&lt;="&amp;AF39, crashes!$E$2:$E$17624, "="&amp;D39,  crashes!$R$2:$R$17624, "=Weekend", crashes!$N$2:$N$17624,"=K")</f>
        <v>0</v>
      </c>
      <c r="DY39" s="30">
        <f>COUNTIFS(crashes!$G$2:$G$17624,"&gt;="&amp;S39,crashes!$G$2:$G$17624,"&lt;"&amp;T39,crashes!$D$2:$D$17624,"="&amp;C39, crashes!$S$2:$S$17624, "&gt;="&amp;AE39, crashes!$S$2:$S$17624, "&lt;="&amp;AF39, crashes!$E$2:$E$17624, "="&amp;D39,  crashes!$R$2:$R$17624, "=Weekend", crashes!$N$2:$N$17624,"=A")</f>
        <v>0</v>
      </c>
      <c r="DZ39" s="30">
        <f>COUNTIFS(crashes!$G$2:$G$17624,"&gt;="&amp;S39,crashes!$G$2:$G$17624,"&lt;"&amp;T39,crashes!$D$2:$D$17624,"="&amp;C39, crashes!$S$2:$S$17624, "&gt;="&amp;AE39, crashes!$S$2:$S$17624, "&lt;="&amp;AF39, crashes!$E$2:$E$17624, "="&amp;D39,  crashes!$R$2:$R$17624, "=Weekend", crashes!$N$2:$N$17624,"=B")</f>
        <v>0</v>
      </c>
      <c r="EA39" s="30">
        <f>COUNTIFS(crashes!$G$2:$G$17624,"&gt;="&amp;S39,crashes!$G$2:$G$17624,"&lt;"&amp;T39,crashes!$D$2:$D$17624,"="&amp;C39, crashes!$S$2:$S$17624, "&gt;="&amp;AE39, crashes!$S$2:$S$17624, "&lt;="&amp;AF39, crashes!$E$2:$E$17624, "="&amp;D39,  crashes!$R$2:$R$17624, "=Weekend", crashes!$N$2:$N$17624,"=C")</f>
        <v>0</v>
      </c>
      <c r="EB39" s="30">
        <f>COUNTIFS(crashes!$G$2:$G$17624,"&gt;="&amp;S39,crashes!$G$2:$G$17624,"&lt;"&amp;T39,crashes!$D$2:$D$17624,"="&amp;C39, crashes!$S$2:$S$17624, "&gt;="&amp;AE39, crashes!$S$2:$S$17624, "&lt;="&amp;AF39, crashes!$E$2:$E$17624, "="&amp;D39,  crashes!$R$2:$R$17624, "=Weekend", crashes!$N$2:$N$17624,"=ABC")</f>
        <v>0</v>
      </c>
      <c r="EC39" s="30">
        <f>COUNTIFS(crashes!$G$2:$G$17624,"&gt;="&amp;S39,crashes!$G$2:$G$17624,"&lt;"&amp;T39,crashes!$D$2:$D$17624,"="&amp;C39, crashes!$S$2:$S$17624, "&gt;="&amp;AE39, crashes!$S$2:$S$17624, "&lt;="&amp;AF39, crashes!$E$2:$E$17624, "="&amp;D39,  crashes!$R$2:$R$17624, "=Weekend", crashes!$N$2:$N$17624,"=O")</f>
        <v>1</v>
      </c>
      <c r="ED39" s="4">
        <f t="shared" si="5"/>
        <v>0</v>
      </c>
      <c r="EE39" s="4">
        <f t="shared" si="6"/>
        <v>0</v>
      </c>
      <c r="EF39" s="4">
        <f t="shared" si="7"/>
        <v>0</v>
      </c>
      <c r="EG39" s="4">
        <f t="shared" si="8"/>
        <v>0</v>
      </c>
      <c r="EH39" s="4">
        <f t="shared" si="9"/>
        <v>0</v>
      </c>
      <c r="EI39" s="50">
        <f t="shared" si="10"/>
        <v>0</v>
      </c>
      <c r="EJ39" s="4">
        <f t="shared" si="11"/>
        <v>7</v>
      </c>
      <c r="EK39" s="6"/>
      <c r="EL39" s="3">
        <v>2018</v>
      </c>
      <c r="EM39" s="3">
        <v>5.262999999999999</v>
      </c>
      <c r="EN39" s="3">
        <v>7.2500000000000004E-3</v>
      </c>
      <c r="EO39" s="3">
        <v>4.0800000000000003E-3</v>
      </c>
      <c r="EP39" s="3">
        <v>2.7899999999999999E-3</v>
      </c>
      <c r="EQ39" s="3">
        <v>3.3600000000000001E-3</v>
      </c>
      <c r="ER39" s="3">
        <v>8.4600000000000005E-3</v>
      </c>
      <c r="ES39" s="3">
        <v>2.6980000000000001E-2</v>
      </c>
      <c r="ET39" s="3">
        <v>5.9310000000000002E-2</v>
      </c>
      <c r="EU39" s="3">
        <v>7.2209999999999996E-2</v>
      </c>
      <c r="EV39" s="3">
        <v>7.399E-2</v>
      </c>
      <c r="EW39" s="3">
        <v>7.016E-2</v>
      </c>
      <c r="EX39" s="3">
        <v>6.5030000000000004E-2</v>
      </c>
      <c r="EY39" s="3">
        <v>6.4100000000000004E-2</v>
      </c>
      <c r="EZ39" s="3">
        <v>6.2019999999999999E-2</v>
      </c>
      <c r="FA39" s="3">
        <v>5.917E-2</v>
      </c>
      <c r="FB39" s="3">
        <v>5.9339999999999997E-2</v>
      </c>
      <c r="FC39" s="3">
        <v>6.5000000000000002E-2</v>
      </c>
      <c r="FD39" s="3">
        <v>6.83E-2</v>
      </c>
      <c r="FE39" s="3">
        <v>6.701E-2</v>
      </c>
      <c r="FF39" s="3">
        <v>6.2280000000000002E-2</v>
      </c>
      <c r="FG39" s="3">
        <v>5.3659999999999999E-2</v>
      </c>
      <c r="FH39" s="3">
        <v>3.9140000000000001E-2</v>
      </c>
      <c r="FI39" s="3">
        <v>3.1919999999999997E-2</v>
      </c>
      <c r="FJ39" s="3">
        <v>2.4240000000000001E-2</v>
      </c>
      <c r="FK39" s="3">
        <v>1.6060000000000001E-2</v>
      </c>
      <c r="FL39" s="3">
        <v>2018</v>
      </c>
      <c r="FM39" s="3">
        <v>5.262999999999999</v>
      </c>
      <c r="FN39" s="3">
        <v>2018</v>
      </c>
      <c r="FO39" s="51">
        <v>5.262999999999999</v>
      </c>
      <c r="FP39" s="51">
        <v>4.2770000000000001</v>
      </c>
      <c r="FQ39" s="51">
        <v>1.8305000000000002E-2</v>
      </c>
      <c r="FR39" s="51">
        <v>1.0645E-2</v>
      </c>
      <c r="FS39" s="3">
        <v>6.8500000000000002E-3</v>
      </c>
      <c r="FT39" s="3">
        <v>5.6899999999999997E-3</v>
      </c>
      <c r="FU39" s="3">
        <v>5.6349999999999994E-3</v>
      </c>
      <c r="FV39" s="3">
        <v>9.0600000000000003E-3</v>
      </c>
      <c r="FW39" s="3">
        <v>1.7230000000000002E-2</v>
      </c>
      <c r="FX39" s="3">
        <v>2.4244999999999999E-2</v>
      </c>
      <c r="FY39" s="3">
        <v>3.6089999999999997E-2</v>
      </c>
      <c r="FZ39" s="3">
        <v>4.4080000000000001E-2</v>
      </c>
      <c r="GA39" s="3">
        <v>5.2955000000000002E-2</v>
      </c>
      <c r="GB39" s="3">
        <v>5.6434999999999999E-2</v>
      </c>
      <c r="GC39" s="3">
        <v>5.7914999999999994E-2</v>
      </c>
      <c r="GD39" s="3">
        <v>5.7939999999999998E-2</v>
      </c>
      <c r="GE39" s="3">
        <v>5.6129999999999999E-2</v>
      </c>
      <c r="GF39" s="3">
        <v>5.5274999999999998E-2</v>
      </c>
      <c r="GG39" s="3">
        <v>5.4835000000000002E-2</v>
      </c>
      <c r="GH39" s="3">
        <v>5.3760000000000002E-2</v>
      </c>
      <c r="GI39" s="3">
        <v>5.1244999999999999E-2</v>
      </c>
      <c r="GJ39" s="3">
        <v>4.6015E-2</v>
      </c>
      <c r="GK39" s="3">
        <v>3.6495E-2</v>
      </c>
      <c r="GL39" s="3">
        <v>3.0800000000000001E-2</v>
      </c>
      <c r="GM39" s="3">
        <v>2.6355E-2</v>
      </c>
      <c r="GN39" s="3">
        <v>2.0725E-2</v>
      </c>
      <c r="GO39" s="22"/>
      <c r="GP39" s="4">
        <f>'Hours of Operation'!C$46</f>
        <v>0</v>
      </c>
      <c r="GQ39" s="4">
        <f>'Hours of Operation'!D$46</f>
        <v>0</v>
      </c>
      <c r="GR39" s="4">
        <f>'Hours of Operation'!E$46</f>
        <v>0</v>
      </c>
      <c r="GS39" s="4">
        <f>'Hours of Operation'!F$46</f>
        <v>0</v>
      </c>
      <c r="GT39" s="4">
        <f>'Hours of Operation'!G$46</f>
        <v>0</v>
      </c>
      <c r="GU39" s="4">
        <f>'Hours of Operation'!H$46</f>
        <v>0</v>
      </c>
      <c r="GV39" s="4">
        <f>'Hours of Operation'!I$46</f>
        <v>0.88244584837545126</v>
      </c>
      <c r="GW39" s="4">
        <f>'Hours of Operation'!J$46</f>
        <v>1</v>
      </c>
      <c r="GX39" s="4">
        <f>'Hours of Operation'!K$46</f>
        <v>1</v>
      </c>
      <c r="GY39" s="4">
        <f>'Hours of Operation'!L$46</f>
        <v>1</v>
      </c>
      <c r="GZ39" s="4">
        <f>'Hours of Operation'!M$46</f>
        <v>0</v>
      </c>
      <c r="HA39" s="4">
        <f>'Hours of Operation'!N$46</f>
        <v>0</v>
      </c>
      <c r="HB39" s="4">
        <f>'Hours of Operation'!O$46</f>
        <v>0</v>
      </c>
      <c r="HC39" s="4">
        <f>'Hours of Operation'!P$46</f>
        <v>0</v>
      </c>
      <c r="HD39" s="4">
        <f>'Hours of Operation'!Q$46</f>
        <v>0</v>
      </c>
      <c r="HE39" s="4">
        <f>'Hours of Operation'!R$46</f>
        <v>0</v>
      </c>
      <c r="HF39" s="4">
        <f>'Hours of Operation'!S$46</f>
        <v>0.76489169675090252</v>
      </c>
      <c r="HG39" s="4">
        <f>'Hours of Operation'!T$46</f>
        <v>0.76489169675090252</v>
      </c>
      <c r="HH39" s="4">
        <f>'Hours of Operation'!U$46</f>
        <v>0.76489169675090252</v>
      </c>
      <c r="HI39" s="4">
        <f>'Hours of Operation'!V$46</f>
        <v>0</v>
      </c>
      <c r="HJ39" s="4">
        <f>'Hours of Operation'!W$46</f>
        <v>0</v>
      </c>
      <c r="HK39" s="4">
        <f>'Hours of Operation'!X$46</f>
        <v>0</v>
      </c>
      <c r="HL39" s="4">
        <f>'Hours of Operation'!Y$46</f>
        <v>0</v>
      </c>
      <c r="HM39" s="4">
        <f>'Hours of Operation'!Z$46</f>
        <v>0</v>
      </c>
      <c r="HN39" s="4">
        <f>'Hours of Operation'!AA$46</f>
        <v>0</v>
      </c>
      <c r="HO39" s="4">
        <f>'Hours of Operation'!AB$46</f>
        <v>0</v>
      </c>
      <c r="HP39" s="4">
        <f>'Hours of Operation'!AC$46</f>
        <v>0</v>
      </c>
      <c r="HQ39" s="4">
        <f>'Hours of Operation'!AD$46</f>
        <v>0</v>
      </c>
      <c r="HR39" s="4">
        <f>'Hours of Operation'!AE$46</f>
        <v>0</v>
      </c>
      <c r="HS39" s="4">
        <f>'Hours of Operation'!AF$46</f>
        <v>0</v>
      </c>
      <c r="HT39" s="4">
        <f>'Hours of Operation'!AG$46</f>
        <v>0</v>
      </c>
      <c r="HU39" s="4">
        <f>'Hours of Operation'!AH$46</f>
        <v>0</v>
      </c>
      <c r="HV39" s="4">
        <f>'Hours of Operation'!AI$46</f>
        <v>0</v>
      </c>
      <c r="HW39" s="4">
        <f>'Hours of Operation'!AJ$46</f>
        <v>0</v>
      </c>
      <c r="HX39" s="4">
        <f>'Hours of Operation'!AK$46</f>
        <v>0</v>
      </c>
      <c r="HY39" s="4">
        <f>'Hours of Operation'!AL$46</f>
        <v>0</v>
      </c>
      <c r="HZ39" s="4">
        <f>'Hours of Operation'!AM$46</f>
        <v>0</v>
      </c>
      <c r="IA39" s="4">
        <f>'Hours of Operation'!AN$46</f>
        <v>0</v>
      </c>
      <c r="IB39" s="4">
        <f>'Hours of Operation'!AO$46</f>
        <v>0</v>
      </c>
      <c r="IC39" s="4">
        <f>'Hours of Operation'!AP$46</f>
        <v>0</v>
      </c>
      <c r="ID39" s="4">
        <f>'Hours of Operation'!AQ$46</f>
        <v>0</v>
      </c>
      <c r="IE39" s="4">
        <f>'Hours of Operation'!AR$46</f>
        <v>0</v>
      </c>
      <c r="IF39" s="4">
        <f>'Hours of Operation'!AS$46</f>
        <v>0</v>
      </c>
      <c r="IG39" s="4">
        <f>'Hours of Operation'!AT$46</f>
        <v>0</v>
      </c>
      <c r="IH39" s="4">
        <f>'Hours of Operation'!AU$46</f>
        <v>0</v>
      </c>
      <c r="II39" s="4">
        <f>'Hours of Operation'!AV$46</f>
        <v>0</v>
      </c>
      <c r="IJ39" s="4">
        <f>'Hours of Operation'!AW$46</f>
        <v>0</v>
      </c>
      <c r="IK39" s="4">
        <f>'Hours of Operation'!AX$46</f>
        <v>0</v>
      </c>
    </row>
    <row r="40" spans="1:264" s="4" customFormat="1" ht="12" customHeight="1" x14ac:dyDescent="0.2">
      <c r="A40" s="4" t="s">
        <v>66</v>
      </c>
      <c r="B40" s="4" t="s">
        <v>218</v>
      </c>
      <c r="C40" s="4">
        <v>400</v>
      </c>
      <c r="D40" s="4" t="s">
        <v>91</v>
      </c>
      <c r="E40" s="4" t="s">
        <v>92</v>
      </c>
      <c r="F40" s="4" t="s">
        <v>70</v>
      </c>
      <c r="G40" s="4">
        <v>4</v>
      </c>
      <c r="H40" s="4" t="s">
        <v>167</v>
      </c>
      <c r="I40" s="4">
        <v>0</v>
      </c>
      <c r="J40" s="4">
        <v>0</v>
      </c>
      <c r="L40" s="10">
        <v>41043</v>
      </c>
      <c r="M40" s="4" t="b">
        <v>0</v>
      </c>
      <c r="P40" s="4" t="s">
        <v>136</v>
      </c>
      <c r="Q40" s="4" t="s">
        <v>105</v>
      </c>
      <c r="R40" s="4" t="s">
        <v>104</v>
      </c>
      <c r="S40" s="4">
        <v>9.4930000000000003</v>
      </c>
      <c r="T40" s="4">
        <v>9.5399999999999991</v>
      </c>
      <c r="U40" s="4">
        <v>1</v>
      </c>
      <c r="V40" s="10">
        <v>42704</v>
      </c>
      <c r="W40" s="4">
        <v>1</v>
      </c>
      <c r="X40" s="4">
        <v>4.699999999999882E-2</v>
      </c>
      <c r="Y40" s="4">
        <v>4.699999999999882E-2</v>
      </c>
      <c r="Z40" s="4">
        <v>1</v>
      </c>
      <c r="AA40" s="4" t="s">
        <v>171</v>
      </c>
      <c r="AE40" s="10">
        <v>41640</v>
      </c>
      <c r="AF40" s="10">
        <v>43465</v>
      </c>
      <c r="AG40" s="16"/>
      <c r="AH40" s="16"/>
      <c r="AI40" s="16"/>
      <c r="AJ40" s="16">
        <v>99780</v>
      </c>
      <c r="AK40" s="16">
        <v>99580</v>
      </c>
      <c r="AL40" s="16">
        <v>60640</v>
      </c>
      <c r="AM40" s="16">
        <v>93190</v>
      </c>
      <c r="AN40" s="16">
        <v>86730</v>
      </c>
      <c r="AR40" s="9">
        <v>11.810856325594909</v>
      </c>
      <c r="AS40" s="9">
        <v>3.4702967893632763</v>
      </c>
      <c r="AT40" s="9">
        <v>5.2365150607936055</v>
      </c>
      <c r="AU40" s="9">
        <v>10.725118624759737</v>
      </c>
      <c r="AV40" s="9">
        <v>0</v>
      </c>
      <c r="AW40" s="4" t="b">
        <v>1</v>
      </c>
      <c r="AX40" s="4" t="b">
        <v>0</v>
      </c>
      <c r="AY40" s="4">
        <v>0</v>
      </c>
      <c r="AZ40" s="4">
        <v>248</v>
      </c>
      <c r="BA40" s="9">
        <v>244.5034599739829</v>
      </c>
      <c r="BB40" s="9">
        <v>1.617411228668199</v>
      </c>
      <c r="BC40" s="9">
        <v>16.430379531027597</v>
      </c>
      <c r="BD40" s="9">
        <v>3.0686337065957012</v>
      </c>
      <c r="BE40" s="9">
        <v>1.0273167026058048</v>
      </c>
      <c r="BF40" s="9" t="s">
        <v>216</v>
      </c>
      <c r="BG40" s="9">
        <v>9.2855481936198974</v>
      </c>
      <c r="BJ40" s="4" t="s">
        <v>167</v>
      </c>
      <c r="BK40" s="14"/>
      <c r="BL40" s="14">
        <v>1.9920000000000009</v>
      </c>
      <c r="BM40" s="16"/>
      <c r="BN40" s="16"/>
      <c r="BO40" s="16"/>
      <c r="BP40" s="16">
        <v>15600</v>
      </c>
      <c r="BQ40" s="16">
        <v>14400</v>
      </c>
      <c r="BR40" s="16">
        <v>14700</v>
      </c>
      <c r="BS40" s="16">
        <v>12800</v>
      </c>
      <c r="BT40" s="16">
        <v>13000</v>
      </c>
      <c r="BV40" s="4">
        <v>0</v>
      </c>
      <c r="BW40" s="16"/>
      <c r="BX40" s="16"/>
      <c r="BY40" s="16"/>
      <c r="BZ40" s="16">
        <v>2780</v>
      </c>
      <c r="CA40" s="16">
        <v>2580</v>
      </c>
      <c r="CB40" s="16">
        <v>2640</v>
      </c>
      <c r="CC40" s="16">
        <v>2690</v>
      </c>
      <c r="CD40" s="16">
        <v>2730</v>
      </c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>
        <v>2780</v>
      </c>
      <c r="CQ40" s="16">
        <v>2580</v>
      </c>
      <c r="CR40" s="16">
        <v>2640</v>
      </c>
      <c r="CS40" s="16">
        <v>2690</v>
      </c>
      <c r="CT40" s="16">
        <v>2730</v>
      </c>
      <c r="CU40" s="4">
        <v>4.8790000000000013</v>
      </c>
      <c r="CV40" s="4">
        <v>0.89499999999999957</v>
      </c>
      <c r="CW40" s="4">
        <v>0</v>
      </c>
      <c r="CX40" s="4" t="s">
        <v>222</v>
      </c>
      <c r="CY40" s="4" t="s">
        <v>224</v>
      </c>
      <c r="CZ40" s="22"/>
      <c r="DA40" s="4">
        <v>0</v>
      </c>
      <c r="DB40" s="4">
        <v>0</v>
      </c>
      <c r="DC40" s="4">
        <v>0</v>
      </c>
      <c r="DD40" s="4">
        <v>365</v>
      </c>
      <c r="DE40" s="4">
        <v>365</v>
      </c>
      <c r="DF40" s="4">
        <v>366</v>
      </c>
      <c r="DG40" s="4">
        <v>365</v>
      </c>
      <c r="DH40" s="4">
        <v>365</v>
      </c>
      <c r="DI40" s="16">
        <f t="shared" si="0"/>
        <v>87969.025191675799</v>
      </c>
      <c r="DJ40" s="16">
        <f t="shared" si="1"/>
        <v>14100.328587075575</v>
      </c>
      <c r="DK40" s="16">
        <f t="shared" si="2"/>
        <v>2683.9759036144578</v>
      </c>
      <c r="DL40" s="16">
        <f t="shared" si="3"/>
        <v>0</v>
      </c>
      <c r="DM40" s="16">
        <f t="shared" si="4"/>
        <v>2683.9759036144578</v>
      </c>
      <c r="DN40" s="22"/>
      <c r="DO40" s="4">
        <f>COUNTIFS(crashes!$G$2:$G$17624,"&gt;="&amp;S40,crashes!$G$2:$G$17624,"&lt;"&amp;T40,crashes!$D$2:$D$17624,"="&amp;C40, crashes!$S$2:$S$17624, "&gt;="&amp;AE40, crashes!$S$2:$S$17624, "&lt;="&amp;AF40, crashes!$E$2:$E$17624, "="&amp;D40 )</f>
        <v>44</v>
      </c>
      <c r="DP40" s="29">
        <f>COUNTIFS(crashes!$G$2:$G$17624,"&gt;="&amp;S40,crashes!$G$2:$G$17624,"&lt;"&amp;T40,crashes!$D$2:$D$17624,"="&amp;C40, crashes!$S$2:$S$17624, "&gt;="&amp;AE40, crashes!$S$2:$S$17624, "&lt;="&amp;AF40, crashes!$E$2:$E$17624, "="&amp;D40, crashes!$R$2:$R$17624, "=Weekday")</f>
        <v>41</v>
      </c>
      <c r="DQ40" s="29">
        <f>COUNTIFS(crashes!$G$2:$G$17624,"&gt;="&amp;S40,crashes!$G$2:$G$17624,"&lt;"&amp;T40,crashes!$D$2:$D$17624,"="&amp;C40, crashes!$S$2:$S$17624, "&gt;="&amp;AE40, crashes!$S$2:$S$17624, "&lt;="&amp;AF40, crashes!$E$2:$E$17624, "="&amp;D40, crashes!$R$2:$R$17624, "=Weekend")</f>
        <v>3</v>
      </c>
      <c r="DR40" s="30">
        <f>COUNTIFS(crashes!$G$2:$G$17624,"&gt;="&amp;S40,crashes!$G$2:$G$17624,"&lt;"&amp;T40,crashes!$D$2:$D$17624,"="&amp;C40, crashes!$S$2:$S$17624, "&gt;="&amp;AE40, crashes!$S$2:$S$17624, "&lt;="&amp;AF40, crashes!$E$2:$E$17624, "="&amp;D40,  crashes!$R$2:$R$17624, "=Weekday", crashes!$N$2:$N$17624,"=K")</f>
        <v>0</v>
      </c>
      <c r="DS40" s="30">
        <f>COUNTIFS(crashes!$G$2:$G$17624,"&gt;="&amp;S40,crashes!$G$2:$G$17624,"&lt;"&amp;T40,crashes!$D$2:$D$17624,"="&amp;C40, crashes!$S$2:$S$17624, "&gt;="&amp;AE40, crashes!$S$2:$S$17624, "&lt;="&amp;AF40, crashes!$E$2:$E$17624, "="&amp;D40,  crashes!$R$2:$R$17624, "=Weekday", crashes!$N$2:$N$17624,"=A")</f>
        <v>0</v>
      </c>
      <c r="DT40" s="30">
        <f>COUNTIFS(crashes!$G$2:$G$17624,"&gt;="&amp;S40,crashes!$G$2:$G$17624,"&lt;"&amp;T40,crashes!$D$2:$D$17624,"="&amp;C40, crashes!$S$2:$S$17624, "&gt;="&amp;AE40, crashes!$S$2:$S$17624, "&lt;="&amp;AF40, crashes!$E$2:$E$17624, "="&amp;D40,  crashes!$R$2:$R$17624, "=Weekday", crashes!$N$2:$N$17624,"=B")</f>
        <v>2</v>
      </c>
      <c r="DU40" s="30">
        <f>COUNTIFS(crashes!$G$2:$G$17624,"&gt;="&amp;S40,crashes!$G$2:$G$17624,"&lt;"&amp;T40,crashes!$D$2:$D$17624,"="&amp;C40, crashes!$S$2:$S$17624, "&gt;="&amp;AE40, crashes!$S$2:$S$17624, "&lt;="&amp;AF40, crashes!$E$2:$E$17624, "="&amp;D40,  crashes!$R$2:$R$17624, "=Weekday", crashes!$N$2:$N$17624,"=C")</f>
        <v>11</v>
      </c>
      <c r="DV40" s="30">
        <f>COUNTIFS(crashes!$G$2:$G$17624,"&gt;="&amp;S40,crashes!$G$2:$G$17624,"&lt;"&amp;T40,crashes!$D$2:$D$17624,"="&amp;C40, crashes!$S$2:$S$17624, "&gt;="&amp;AE40, crashes!$S$2:$S$17624, "&lt;="&amp;AF40, crashes!$E$2:$E$17624, "="&amp;D40,  crashes!$R$2:$R$17624, "=Weekday", crashes!$N$2:$N$17624,"=ABC")</f>
        <v>0</v>
      </c>
      <c r="DW40" s="30">
        <f>COUNTIFS(crashes!$G$2:$G$17624,"&gt;="&amp;S40,crashes!$G$2:$G$17624,"&lt;"&amp;T40,crashes!$D$2:$D$17624,"="&amp;C40, crashes!$S$2:$S$17624, "&gt;="&amp;AE40, crashes!$S$2:$S$17624, "&lt;="&amp;AF40, crashes!$E$2:$E$17624, "="&amp;D40,  crashes!$R$2:$R$17624, "=Weekday", crashes!$N$2:$N$17624,"=O")</f>
        <v>28</v>
      </c>
      <c r="DX40" s="30">
        <f>COUNTIFS(crashes!$G$2:$G$17624,"&gt;="&amp;S40,crashes!$G$2:$G$17624,"&lt;"&amp;T40,crashes!$D$2:$D$17624,"="&amp;C40, crashes!$S$2:$S$17624, "&gt;="&amp;AE40, crashes!$S$2:$S$17624, "&lt;="&amp;AF40, crashes!$E$2:$E$17624, "="&amp;D40,  crashes!$R$2:$R$17624, "=Weekend", crashes!$N$2:$N$17624,"=K")</f>
        <v>0</v>
      </c>
      <c r="DY40" s="30">
        <f>COUNTIFS(crashes!$G$2:$G$17624,"&gt;="&amp;S40,crashes!$G$2:$G$17624,"&lt;"&amp;T40,crashes!$D$2:$D$17624,"="&amp;C40, crashes!$S$2:$S$17624, "&gt;="&amp;AE40, crashes!$S$2:$S$17624, "&lt;="&amp;AF40, crashes!$E$2:$E$17624, "="&amp;D40,  crashes!$R$2:$R$17624, "=Weekend", crashes!$N$2:$N$17624,"=A")</f>
        <v>0</v>
      </c>
      <c r="DZ40" s="30">
        <f>COUNTIFS(crashes!$G$2:$G$17624,"&gt;="&amp;S40,crashes!$G$2:$G$17624,"&lt;"&amp;T40,crashes!$D$2:$D$17624,"="&amp;C40, crashes!$S$2:$S$17624, "&gt;="&amp;AE40, crashes!$S$2:$S$17624, "&lt;="&amp;AF40, crashes!$E$2:$E$17624, "="&amp;D40,  crashes!$R$2:$R$17624, "=Weekend", crashes!$N$2:$N$17624,"=B")</f>
        <v>0</v>
      </c>
      <c r="EA40" s="30">
        <f>COUNTIFS(crashes!$G$2:$G$17624,"&gt;="&amp;S40,crashes!$G$2:$G$17624,"&lt;"&amp;T40,crashes!$D$2:$D$17624,"="&amp;C40, crashes!$S$2:$S$17624, "&gt;="&amp;AE40, crashes!$S$2:$S$17624, "&lt;="&amp;AF40, crashes!$E$2:$E$17624, "="&amp;D40,  crashes!$R$2:$R$17624, "=Weekend", crashes!$N$2:$N$17624,"=C")</f>
        <v>1</v>
      </c>
      <c r="EB40" s="30">
        <f>COUNTIFS(crashes!$G$2:$G$17624,"&gt;="&amp;S40,crashes!$G$2:$G$17624,"&lt;"&amp;T40,crashes!$D$2:$D$17624,"="&amp;C40, crashes!$S$2:$S$17624, "&gt;="&amp;AE40, crashes!$S$2:$S$17624, "&lt;="&amp;AF40, crashes!$E$2:$E$17624, "="&amp;D40,  crashes!$R$2:$R$17624, "=Weekend", crashes!$N$2:$N$17624,"=ABC")</f>
        <v>0</v>
      </c>
      <c r="EC40" s="30">
        <f>COUNTIFS(crashes!$G$2:$G$17624,"&gt;="&amp;S40,crashes!$G$2:$G$17624,"&lt;"&amp;T40,crashes!$D$2:$D$17624,"="&amp;C40, crashes!$S$2:$S$17624, "&gt;="&amp;AE40, crashes!$S$2:$S$17624, "&lt;="&amp;AF40, crashes!$E$2:$E$17624, "="&amp;D40,  crashes!$R$2:$R$17624, "=Weekend", crashes!$N$2:$N$17624,"=O")</f>
        <v>2</v>
      </c>
      <c r="ED40" s="4">
        <f t="shared" si="5"/>
        <v>0</v>
      </c>
      <c r="EE40" s="4">
        <f t="shared" si="6"/>
        <v>0</v>
      </c>
      <c r="EF40" s="4">
        <f t="shared" si="7"/>
        <v>2</v>
      </c>
      <c r="EG40" s="4">
        <f t="shared" si="8"/>
        <v>12</v>
      </c>
      <c r="EH40" s="4">
        <f t="shared" si="9"/>
        <v>0</v>
      </c>
      <c r="EI40" s="50">
        <f t="shared" si="10"/>
        <v>14</v>
      </c>
      <c r="EJ40" s="4">
        <f t="shared" si="11"/>
        <v>30</v>
      </c>
      <c r="EK40" s="6"/>
      <c r="EL40" s="3">
        <v>2018</v>
      </c>
      <c r="EM40" s="3">
        <v>5.2160000000000002</v>
      </c>
      <c r="EN40" s="3">
        <v>7.2500000000000004E-3</v>
      </c>
      <c r="EO40" s="3">
        <v>4.0800000000000003E-3</v>
      </c>
      <c r="EP40" s="3">
        <v>2.7899999999999999E-3</v>
      </c>
      <c r="EQ40" s="3">
        <v>3.3600000000000001E-3</v>
      </c>
      <c r="ER40" s="3">
        <v>8.4600000000000005E-3</v>
      </c>
      <c r="ES40" s="3">
        <v>2.6980000000000001E-2</v>
      </c>
      <c r="ET40" s="3">
        <v>5.9310000000000002E-2</v>
      </c>
      <c r="EU40" s="3">
        <v>7.2209999999999996E-2</v>
      </c>
      <c r="EV40" s="3">
        <v>7.399E-2</v>
      </c>
      <c r="EW40" s="3">
        <v>7.016E-2</v>
      </c>
      <c r="EX40" s="3">
        <v>6.5030000000000004E-2</v>
      </c>
      <c r="EY40" s="3">
        <v>6.4100000000000004E-2</v>
      </c>
      <c r="EZ40" s="3">
        <v>6.2019999999999999E-2</v>
      </c>
      <c r="FA40" s="3">
        <v>5.917E-2</v>
      </c>
      <c r="FB40" s="3">
        <v>5.9339999999999997E-2</v>
      </c>
      <c r="FC40" s="3">
        <v>6.5000000000000002E-2</v>
      </c>
      <c r="FD40" s="3">
        <v>6.83E-2</v>
      </c>
      <c r="FE40" s="3">
        <v>6.701E-2</v>
      </c>
      <c r="FF40" s="3">
        <v>6.2280000000000002E-2</v>
      </c>
      <c r="FG40" s="3">
        <v>5.3659999999999999E-2</v>
      </c>
      <c r="FH40" s="3">
        <v>3.9140000000000001E-2</v>
      </c>
      <c r="FI40" s="3">
        <v>3.1919999999999997E-2</v>
      </c>
      <c r="FJ40" s="3">
        <v>2.4240000000000001E-2</v>
      </c>
      <c r="FK40" s="3">
        <v>1.6060000000000001E-2</v>
      </c>
      <c r="FL40" s="3">
        <v>2018</v>
      </c>
      <c r="FM40" s="3">
        <v>5.2160000000000002</v>
      </c>
      <c r="FN40" s="3">
        <v>2018</v>
      </c>
      <c r="FO40" s="51">
        <v>5.2160000000000002</v>
      </c>
      <c r="FP40" s="51">
        <v>4.2770000000000001</v>
      </c>
      <c r="FQ40" s="51">
        <v>1.8305000000000002E-2</v>
      </c>
      <c r="FR40" s="51">
        <v>1.0645E-2</v>
      </c>
      <c r="FS40" s="3">
        <v>6.8500000000000002E-3</v>
      </c>
      <c r="FT40" s="3">
        <v>5.6899999999999997E-3</v>
      </c>
      <c r="FU40" s="3">
        <v>5.6349999999999994E-3</v>
      </c>
      <c r="FV40" s="3">
        <v>9.0600000000000003E-3</v>
      </c>
      <c r="FW40" s="3">
        <v>1.7230000000000002E-2</v>
      </c>
      <c r="FX40" s="3">
        <v>2.4244999999999999E-2</v>
      </c>
      <c r="FY40" s="3">
        <v>3.6089999999999997E-2</v>
      </c>
      <c r="FZ40" s="3">
        <v>4.4080000000000001E-2</v>
      </c>
      <c r="GA40" s="3">
        <v>5.2955000000000002E-2</v>
      </c>
      <c r="GB40" s="3">
        <v>5.6434999999999999E-2</v>
      </c>
      <c r="GC40" s="3">
        <v>5.7914999999999994E-2</v>
      </c>
      <c r="GD40" s="3">
        <v>5.7939999999999998E-2</v>
      </c>
      <c r="GE40" s="3">
        <v>5.6129999999999999E-2</v>
      </c>
      <c r="GF40" s="3">
        <v>5.5274999999999998E-2</v>
      </c>
      <c r="GG40" s="3">
        <v>5.4835000000000002E-2</v>
      </c>
      <c r="GH40" s="3">
        <v>5.3760000000000002E-2</v>
      </c>
      <c r="GI40" s="3">
        <v>5.1244999999999999E-2</v>
      </c>
      <c r="GJ40" s="3">
        <v>4.6015E-2</v>
      </c>
      <c r="GK40" s="3">
        <v>3.6495E-2</v>
      </c>
      <c r="GL40" s="3">
        <v>3.0800000000000001E-2</v>
      </c>
      <c r="GM40" s="3">
        <v>2.6355E-2</v>
      </c>
      <c r="GN40" s="3">
        <v>2.0725E-2</v>
      </c>
      <c r="GO40" s="22"/>
      <c r="GP40" s="4">
        <f>'Hours of Operation'!C$46</f>
        <v>0</v>
      </c>
      <c r="GQ40" s="4">
        <f>'Hours of Operation'!D$46</f>
        <v>0</v>
      </c>
      <c r="GR40" s="4">
        <f>'Hours of Operation'!E$46</f>
        <v>0</v>
      </c>
      <c r="GS40" s="4">
        <f>'Hours of Operation'!F$46</f>
        <v>0</v>
      </c>
      <c r="GT40" s="4">
        <f>'Hours of Operation'!G$46</f>
        <v>0</v>
      </c>
      <c r="GU40" s="4">
        <f>'Hours of Operation'!H$46</f>
        <v>0</v>
      </c>
      <c r="GV40" s="4">
        <f>'Hours of Operation'!I$46</f>
        <v>0.88244584837545126</v>
      </c>
      <c r="GW40" s="4">
        <f>'Hours of Operation'!J$46</f>
        <v>1</v>
      </c>
      <c r="GX40" s="4">
        <f>'Hours of Operation'!K$46</f>
        <v>1</v>
      </c>
      <c r="GY40" s="4">
        <f>'Hours of Operation'!L$46</f>
        <v>1</v>
      </c>
      <c r="GZ40" s="4">
        <f>'Hours of Operation'!M$46</f>
        <v>0</v>
      </c>
      <c r="HA40" s="4">
        <f>'Hours of Operation'!N$46</f>
        <v>0</v>
      </c>
      <c r="HB40" s="4">
        <f>'Hours of Operation'!O$46</f>
        <v>0</v>
      </c>
      <c r="HC40" s="4">
        <f>'Hours of Operation'!P$46</f>
        <v>0</v>
      </c>
      <c r="HD40" s="4">
        <f>'Hours of Operation'!Q$46</f>
        <v>0</v>
      </c>
      <c r="HE40" s="4">
        <f>'Hours of Operation'!R$46</f>
        <v>0</v>
      </c>
      <c r="HF40" s="4">
        <f>'Hours of Operation'!S$46</f>
        <v>0.76489169675090252</v>
      </c>
      <c r="HG40" s="4">
        <f>'Hours of Operation'!T$46</f>
        <v>0.76489169675090252</v>
      </c>
      <c r="HH40" s="4">
        <f>'Hours of Operation'!U$46</f>
        <v>0.76489169675090252</v>
      </c>
      <c r="HI40" s="4">
        <f>'Hours of Operation'!V$46</f>
        <v>0</v>
      </c>
      <c r="HJ40" s="4">
        <f>'Hours of Operation'!W$46</f>
        <v>0</v>
      </c>
      <c r="HK40" s="4">
        <f>'Hours of Operation'!X$46</f>
        <v>0</v>
      </c>
      <c r="HL40" s="4">
        <f>'Hours of Operation'!Y$46</f>
        <v>0</v>
      </c>
      <c r="HM40" s="4">
        <f>'Hours of Operation'!Z$46</f>
        <v>0</v>
      </c>
      <c r="HN40" s="4">
        <f>'Hours of Operation'!AA$46</f>
        <v>0</v>
      </c>
      <c r="HO40" s="4">
        <f>'Hours of Operation'!AB$46</f>
        <v>0</v>
      </c>
      <c r="HP40" s="4">
        <f>'Hours of Operation'!AC$46</f>
        <v>0</v>
      </c>
      <c r="HQ40" s="4">
        <f>'Hours of Operation'!AD$46</f>
        <v>0</v>
      </c>
      <c r="HR40" s="4">
        <f>'Hours of Operation'!AE$46</f>
        <v>0</v>
      </c>
      <c r="HS40" s="4">
        <f>'Hours of Operation'!AF$46</f>
        <v>0</v>
      </c>
      <c r="HT40" s="4">
        <f>'Hours of Operation'!AG$46</f>
        <v>0</v>
      </c>
      <c r="HU40" s="4">
        <f>'Hours of Operation'!AH$46</f>
        <v>0</v>
      </c>
      <c r="HV40" s="4">
        <f>'Hours of Operation'!AI$46</f>
        <v>0</v>
      </c>
      <c r="HW40" s="4">
        <f>'Hours of Operation'!AJ$46</f>
        <v>0</v>
      </c>
      <c r="HX40" s="4">
        <f>'Hours of Operation'!AK$46</f>
        <v>0</v>
      </c>
      <c r="HY40" s="4">
        <f>'Hours of Operation'!AL$46</f>
        <v>0</v>
      </c>
      <c r="HZ40" s="4">
        <f>'Hours of Operation'!AM$46</f>
        <v>0</v>
      </c>
      <c r="IA40" s="4">
        <f>'Hours of Operation'!AN$46</f>
        <v>0</v>
      </c>
      <c r="IB40" s="4">
        <f>'Hours of Operation'!AO$46</f>
        <v>0</v>
      </c>
      <c r="IC40" s="4">
        <f>'Hours of Operation'!AP$46</f>
        <v>0</v>
      </c>
      <c r="ID40" s="4">
        <f>'Hours of Operation'!AQ$46</f>
        <v>0</v>
      </c>
      <c r="IE40" s="4">
        <f>'Hours of Operation'!AR$46</f>
        <v>0</v>
      </c>
      <c r="IF40" s="4">
        <f>'Hours of Operation'!AS$46</f>
        <v>0</v>
      </c>
      <c r="IG40" s="4">
        <f>'Hours of Operation'!AT$46</f>
        <v>0</v>
      </c>
      <c r="IH40" s="4">
        <f>'Hours of Operation'!AU$46</f>
        <v>0</v>
      </c>
      <c r="II40" s="4">
        <f>'Hours of Operation'!AV$46</f>
        <v>0</v>
      </c>
      <c r="IJ40" s="4">
        <f>'Hours of Operation'!AW$46</f>
        <v>0</v>
      </c>
      <c r="IK40" s="4">
        <f>'Hours of Operation'!AX$46</f>
        <v>0</v>
      </c>
    </row>
    <row r="41" spans="1:264" s="4" customFormat="1" ht="12" customHeight="1" x14ac:dyDescent="0.2">
      <c r="A41" s="4" t="s">
        <v>66</v>
      </c>
      <c r="B41" s="4" t="s">
        <v>218</v>
      </c>
      <c r="C41" s="4">
        <v>400</v>
      </c>
      <c r="D41" s="4" t="s">
        <v>91</v>
      </c>
      <c r="E41" s="4" t="s">
        <v>92</v>
      </c>
      <c r="F41" s="4" t="s">
        <v>68</v>
      </c>
      <c r="G41" s="4">
        <v>4</v>
      </c>
      <c r="H41" s="4" t="s">
        <v>167</v>
      </c>
      <c r="I41" s="4">
        <v>0</v>
      </c>
      <c r="J41" s="4">
        <v>0</v>
      </c>
      <c r="L41" s="10">
        <v>42170</v>
      </c>
      <c r="M41" s="4" t="b">
        <v>0</v>
      </c>
      <c r="P41" s="4" t="s">
        <v>137</v>
      </c>
      <c r="Q41" s="4" t="s">
        <v>106</v>
      </c>
      <c r="R41" s="4" t="s">
        <v>105</v>
      </c>
      <c r="S41" s="4">
        <v>9.2129999999999992</v>
      </c>
      <c r="T41" s="4">
        <v>9.4930000000000003</v>
      </c>
      <c r="U41" s="4">
        <v>1</v>
      </c>
      <c r="V41" s="10">
        <v>42704</v>
      </c>
      <c r="W41" s="11">
        <v>1</v>
      </c>
      <c r="X41" s="4">
        <v>0.28000000000000114</v>
      </c>
      <c r="AE41" s="10">
        <v>42170</v>
      </c>
      <c r="AF41" s="10">
        <v>43465</v>
      </c>
      <c r="AG41" s="16"/>
      <c r="AH41" s="16"/>
      <c r="AI41" s="16"/>
      <c r="AJ41" s="16"/>
      <c r="AK41" s="16">
        <v>97000</v>
      </c>
      <c r="AL41" s="16">
        <v>58000</v>
      </c>
      <c r="AM41" s="16">
        <v>90500</v>
      </c>
      <c r="AN41" s="16">
        <v>84000</v>
      </c>
      <c r="AR41" s="9">
        <v>12.020110575907632</v>
      </c>
      <c r="AS41" s="9">
        <v>1.4125016644389792</v>
      </c>
      <c r="AT41" s="9">
        <v>5.8856090038257252</v>
      </c>
      <c r="AU41" s="9">
        <v>11.001366898613929</v>
      </c>
      <c r="AV41" s="9">
        <v>0</v>
      </c>
      <c r="AW41" s="4" t="b">
        <v>1</v>
      </c>
      <c r="AX41" s="4" t="b">
        <v>0</v>
      </c>
      <c r="AY41" s="4">
        <v>0</v>
      </c>
      <c r="AZ41" s="4">
        <v>1478</v>
      </c>
      <c r="BA41" s="9">
        <v>820.77316503892916</v>
      </c>
      <c r="BB41" s="9">
        <v>3.5212919072313307</v>
      </c>
      <c r="BC41" s="9">
        <v>17.042097618043748</v>
      </c>
      <c r="BD41" s="9">
        <v>3.51757041051957</v>
      </c>
      <c r="BE41" s="9">
        <v>1.5070451739643405</v>
      </c>
      <c r="BF41" s="9" t="s">
        <v>216</v>
      </c>
      <c r="BG41" s="9">
        <v>8.8152258255686977</v>
      </c>
      <c r="BJ41" s="4" t="s">
        <v>167</v>
      </c>
      <c r="BK41" s="14"/>
      <c r="BL41" s="14">
        <v>2.0389999999999997</v>
      </c>
      <c r="BM41" s="16"/>
      <c r="BN41" s="16"/>
      <c r="BO41" s="16"/>
      <c r="BP41" s="16"/>
      <c r="BQ41" s="16">
        <v>14400</v>
      </c>
      <c r="BR41" s="16">
        <v>14700</v>
      </c>
      <c r="BS41" s="16">
        <v>12800</v>
      </c>
      <c r="BT41" s="16">
        <v>13000</v>
      </c>
      <c r="BV41" s="4">
        <v>0.66199999999999903</v>
      </c>
      <c r="BW41" s="16"/>
      <c r="BX41" s="16"/>
      <c r="BY41" s="16"/>
      <c r="BZ41" s="16"/>
      <c r="CA41" s="16">
        <v>11700</v>
      </c>
      <c r="CB41" s="16">
        <v>12000</v>
      </c>
      <c r="CC41" s="16">
        <v>12600</v>
      </c>
      <c r="CD41" s="16">
        <v>12800</v>
      </c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4">
        <v>4.9260000000000002</v>
      </c>
      <c r="CV41" s="4">
        <v>0.61499999999999844</v>
      </c>
      <c r="CW41" s="4">
        <v>0</v>
      </c>
      <c r="CX41" s="4" t="s">
        <v>222</v>
      </c>
      <c r="CY41" s="4" t="s">
        <v>224</v>
      </c>
      <c r="CZ41" s="22"/>
      <c r="DA41" s="4">
        <v>0</v>
      </c>
      <c r="DB41" s="4">
        <v>0</v>
      </c>
      <c r="DC41" s="4">
        <v>0</v>
      </c>
      <c r="DD41" s="4">
        <v>0</v>
      </c>
      <c r="DE41" s="4">
        <v>200</v>
      </c>
      <c r="DF41" s="4">
        <v>366</v>
      </c>
      <c r="DG41" s="4">
        <v>365</v>
      </c>
      <c r="DH41" s="4">
        <v>365</v>
      </c>
      <c r="DI41" s="16">
        <f t="shared" si="0"/>
        <v>80494.212962962964</v>
      </c>
      <c r="DJ41" s="16">
        <f t="shared" si="1"/>
        <v>13639.814814814816</v>
      </c>
      <c r="DK41" s="16">
        <f t="shared" si="2"/>
        <v>12347.993827160493</v>
      </c>
      <c r="DL41" s="16">
        <f t="shared" si="3"/>
        <v>0</v>
      </c>
      <c r="DM41" s="16">
        <f t="shared" si="4"/>
        <v>0</v>
      </c>
      <c r="DN41" s="22"/>
      <c r="DO41" s="4">
        <f>COUNTIFS(crashes!$G$2:$G$17624,"&gt;="&amp;S41,crashes!$G$2:$G$17624,"&lt;"&amp;T41,crashes!$D$2:$D$17624,"="&amp;C41, crashes!$S$2:$S$17624, "&gt;="&amp;AE41, crashes!$S$2:$S$17624, "&lt;="&amp;AF41, crashes!$E$2:$E$17624, "="&amp;D41 )</f>
        <v>6</v>
      </c>
      <c r="DP41" s="29">
        <f>COUNTIFS(crashes!$G$2:$G$17624,"&gt;="&amp;S41,crashes!$G$2:$G$17624,"&lt;"&amp;T41,crashes!$D$2:$D$17624,"="&amp;C41, crashes!$S$2:$S$17624, "&gt;="&amp;AE41, crashes!$S$2:$S$17624, "&lt;="&amp;AF41, crashes!$E$2:$E$17624, "="&amp;D41, crashes!$R$2:$R$17624, "=Weekday")</f>
        <v>5</v>
      </c>
      <c r="DQ41" s="29">
        <f>COUNTIFS(crashes!$G$2:$G$17624,"&gt;="&amp;S41,crashes!$G$2:$G$17624,"&lt;"&amp;T41,crashes!$D$2:$D$17624,"="&amp;C41, crashes!$S$2:$S$17624, "&gt;="&amp;AE41, crashes!$S$2:$S$17624, "&lt;="&amp;AF41, crashes!$E$2:$E$17624, "="&amp;D41, crashes!$R$2:$R$17624, "=Weekend")</f>
        <v>1</v>
      </c>
      <c r="DR41" s="30">
        <f>COUNTIFS(crashes!$G$2:$G$17624,"&gt;="&amp;S41,crashes!$G$2:$G$17624,"&lt;"&amp;T41,crashes!$D$2:$D$17624,"="&amp;C41, crashes!$S$2:$S$17624, "&gt;="&amp;AE41, crashes!$S$2:$S$17624, "&lt;="&amp;AF41, crashes!$E$2:$E$17624, "="&amp;D41,  crashes!$R$2:$R$17624, "=Weekday", crashes!$N$2:$N$17624,"=K")</f>
        <v>0</v>
      </c>
      <c r="DS41" s="30">
        <f>COUNTIFS(crashes!$G$2:$G$17624,"&gt;="&amp;S41,crashes!$G$2:$G$17624,"&lt;"&amp;T41,crashes!$D$2:$D$17624,"="&amp;C41, crashes!$S$2:$S$17624, "&gt;="&amp;AE41, crashes!$S$2:$S$17624, "&lt;="&amp;AF41, crashes!$E$2:$E$17624, "="&amp;D41,  crashes!$R$2:$R$17624, "=Weekday", crashes!$N$2:$N$17624,"=A")</f>
        <v>0</v>
      </c>
      <c r="DT41" s="30">
        <f>COUNTIFS(crashes!$G$2:$G$17624,"&gt;="&amp;S41,crashes!$G$2:$G$17624,"&lt;"&amp;T41,crashes!$D$2:$D$17624,"="&amp;C41, crashes!$S$2:$S$17624, "&gt;="&amp;AE41, crashes!$S$2:$S$17624, "&lt;="&amp;AF41, crashes!$E$2:$E$17624, "="&amp;D41,  crashes!$R$2:$R$17624, "=Weekday", crashes!$N$2:$N$17624,"=B")</f>
        <v>0</v>
      </c>
      <c r="DU41" s="30">
        <f>COUNTIFS(crashes!$G$2:$G$17624,"&gt;="&amp;S41,crashes!$G$2:$G$17624,"&lt;"&amp;T41,crashes!$D$2:$D$17624,"="&amp;C41, crashes!$S$2:$S$17624, "&gt;="&amp;AE41, crashes!$S$2:$S$17624, "&lt;="&amp;AF41, crashes!$E$2:$E$17624, "="&amp;D41,  crashes!$R$2:$R$17624, "=Weekday", crashes!$N$2:$N$17624,"=C")</f>
        <v>0</v>
      </c>
      <c r="DV41" s="30">
        <f>COUNTIFS(crashes!$G$2:$G$17624,"&gt;="&amp;S41,crashes!$G$2:$G$17624,"&lt;"&amp;T41,crashes!$D$2:$D$17624,"="&amp;C41, crashes!$S$2:$S$17624, "&gt;="&amp;AE41, crashes!$S$2:$S$17624, "&lt;="&amp;AF41, crashes!$E$2:$E$17624, "="&amp;D41,  crashes!$R$2:$R$17624, "=Weekday", crashes!$N$2:$N$17624,"=ABC")</f>
        <v>0</v>
      </c>
      <c r="DW41" s="30">
        <f>COUNTIFS(crashes!$G$2:$G$17624,"&gt;="&amp;S41,crashes!$G$2:$G$17624,"&lt;"&amp;T41,crashes!$D$2:$D$17624,"="&amp;C41, crashes!$S$2:$S$17624, "&gt;="&amp;AE41, crashes!$S$2:$S$17624, "&lt;="&amp;AF41, crashes!$E$2:$E$17624, "="&amp;D41,  crashes!$R$2:$R$17624, "=Weekday", crashes!$N$2:$N$17624,"=O")</f>
        <v>5</v>
      </c>
      <c r="DX41" s="30">
        <f>COUNTIFS(crashes!$G$2:$G$17624,"&gt;="&amp;S41,crashes!$G$2:$G$17624,"&lt;"&amp;T41,crashes!$D$2:$D$17624,"="&amp;C41, crashes!$S$2:$S$17624, "&gt;="&amp;AE41, crashes!$S$2:$S$17624, "&lt;="&amp;AF41, crashes!$E$2:$E$17624, "="&amp;D41,  crashes!$R$2:$R$17624, "=Weekend", crashes!$N$2:$N$17624,"=K")</f>
        <v>0</v>
      </c>
      <c r="DY41" s="30">
        <f>COUNTIFS(crashes!$G$2:$G$17624,"&gt;="&amp;S41,crashes!$G$2:$G$17624,"&lt;"&amp;T41,crashes!$D$2:$D$17624,"="&amp;C41, crashes!$S$2:$S$17624, "&gt;="&amp;AE41, crashes!$S$2:$S$17624, "&lt;="&amp;AF41, crashes!$E$2:$E$17624, "="&amp;D41,  crashes!$R$2:$R$17624, "=Weekend", crashes!$N$2:$N$17624,"=A")</f>
        <v>0</v>
      </c>
      <c r="DZ41" s="30">
        <f>COUNTIFS(crashes!$G$2:$G$17624,"&gt;="&amp;S41,crashes!$G$2:$G$17624,"&lt;"&amp;T41,crashes!$D$2:$D$17624,"="&amp;C41, crashes!$S$2:$S$17624, "&gt;="&amp;AE41, crashes!$S$2:$S$17624, "&lt;="&amp;AF41, crashes!$E$2:$E$17624, "="&amp;D41,  crashes!$R$2:$R$17624, "=Weekend", crashes!$N$2:$N$17624,"=B")</f>
        <v>1</v>
      </c>
      <c r="EA41" s="30">
        <f>COUNTIFS(crashes!$G$2:$G$17624,"&gt;="&amp;S41,crashes!$G$2:$G$17624,"&lt;"&amp;T41,crashes!$D$2:$D$17624,"="&amp;C41, crashes!$S$2:$S$17624, "&gt;="&amp;AE41, crashes!$S$2:$S$17624, "&lt;="&amp;AF41, crashes!$E$2:$E$17624, "="&amp;D41,  crashes!$R$2:$R$17624, "=Weekend", crashes!$N$2:$N$17624,"=C")</f>
        <v>0</v>
      </c>
      <c r="EB41" s="30">
        <f>COUNTIFS(crashes!$G$2:$G$17624,"&gt;="&amp;S41,crashes!$G$2:$G$17624,"&lt;"&amp;T41,crashes!$D$2:$D$17624,"="&amp;C41, crashes!$S$2:$S$17624, "&gt;="&amp;AE41, crashes!$S$2:$S$17624, "&lt;="&amp;AF41, crashes!$E$2:$E$17624, "="&amp;D41,  crashes!$R$2:$R$17624, "=Weekend", crashes!$N$2:$N$17624,"=ABC")</f>
        <v>0</v>
      </c>
      <c r="EC41" s="30">
        <f>COUNTIFS(crashes!$G$2:$G$17624,"&gt;="&amp;S41,crashes!$G$2:$G$17624,"&lt;"&amp;T41,crashes!$D$2:$D$17624,"="&amp;C41, crashes!$S$2:$S$17624, "&gt;="&amp;AE41, crashes!$S$2:$S$17624, "&lt;="&amp;AF41, crashes!$E$2:$E$17624, "="&amp;D41,  crashes!$R$2:$R$17624, "=Weekend", crashes!$N$2:$N$17624,"=O")</f>
        <v>0</v>
      </c>
      <c r="ED41" s="4">
        <f t="shared" si="5"/>
        <v>0</v>
      </c>
      <c r="EE41" s="4">
        <f t="shared" si="6"/>
        <v>0</v>
      </c>
      <c r="EF41" s="4">
        <f t="shared" si="7"/>
        <v>1</v>
      </c>
      <c r="EG41" s="4">
        <f t="shared" si="8"/>
        <v>0</v>
      </c>
      <c r="EH41" s="4">
        <f t="shared" si="9"/>
        <v>0</v>
      </c>
      <c r="EI41" s="50">
        <f t="shared" si="10"/>
        <v>1</v>
      </c>
      <c r="EJ41" s="4">
        <f t="shared" si="11"/>
        <v>5</v>
      </c>
      <c r="EK41" s="6"/>
      <c r="EL41" s="3">
        <v>2018</v>
      </c>
      <c r="EM41" s="3">
        <v>4.9359999999999991</v>
      </c>
      <c r="EN41" s="3">
        <v>7.2500000000000004E-3</v>
      </c>
      <c r="EO41" s="3">
        <v>4.0800000000000003E-3</v>
      </c>
      <c r="EP41" s="3">
        <v>2.7899999999999999E-3</v>
      </c>
      <c r="EQ41" s="3">
        <v>3.3600000000000001E-3</v>
      </c>
      <c r="ER41" s="3">
        <v>8.4600000000000005E-3</v>
      </c>
      <c r="ES41" s="3">
        <v>2.6980000000000001E-2</v>
      </c>
      <c r="ET41" s="3">
        <v>5.9310000000000002E-2</v>
      </c>
      <c r="EU41" s="3">
        <v>7.2209999999999996E-2</v>
      </c>
      <c r="EV41" s="3">
        <v>7.399E-2</v>
      </c>
      <c r="EW41" s="3">
        <v>7.016E-2</v>
      </c>
      <c r="EX41" s="3">
        <v>6.5030000000000004E-2</v>
      </c>
      <c r="EY41" s="3">
        <v>6.4100000000000004E-2</v>
      </c>
      <c r="EZ41" s="3">
        <v>6.2019999999999999E-2</v>
      </c>
      <c r="FA41" s="3">
        <v>5.917E-2</v>
      </c>
      <c r="FB41" s="3">
        <v>5.9339999999999997E-2</v>
      </c>
      <c r="FC41" s="3">
        <v>6.5000000000000002E-2</v>
      </c>
      <c r="FD41" s="3">
        <v>6.83E-2</v>
      </c>
      <c r="FE41" s="3">
        <v>6.701E-2</v>
      </c>
      <c r="FF41" s="3">
        <v>6.2280000000000002E-2</v>
      </c>
      <c r="FG41" s="3">
        <v>5.3659999999999999E-2</v>
      </c>
      <c r="FH41" s="3">
        <v>3.9140000000000001E-2</v>
      </c>
      <c r="FI41" s="3">
        <v>3.1919999999999997E-2</v>
      </c>
      <c r="FJ41" s="3">
        <v>2.4240000000000001E-2</v>
      </c>
      <c r="FK41" s="3">
        <v>1.6060000000000001E-2</v>
      </c>
      <c r="FL41" s="3">
        <v>2018</v>
      </c>
      <c r="FM41" s="3">
        <v>4.9359999999999991</v>
      </c>
      <c r="FN41" s="3">
        <v>2018</v>
      </c>
      <c r="FO41" s="51">
        <v>4.9359999999999991</v>
      </c>
      <c r="FP41" s="51">
        <v>4.2770000000000001</v>
      </c>
      <c r="FQ41" s="51">
        <v>1.8305000000000002E-2</v>
      </c>
      <c r="FR41" s="51">
        <v>1.0645E-2</v>
      </c>
      <c r="FS41" s="3">
        <v>6.8500000000000002E-3</v>
      </c>
      <c r="FT41" s="3">
        <v>5.6899999999999997E-3</v>
      </c>
      <c r="FU41" s="3">
        <v>5.6349999999999994E-3</v>
      </c>
      <c r="FV41" s="3">
        <v>9.0600000000000003E-3</v>
      </c>
      <c r="FW41" s="3">
        <v>1.7230000000000002E-2</v>
      </c>
      <c r="FX41" s="3">
        <v>2.4244999999999999E-2</v>
      </c>
      <c r="FY41" s="3">
        <v>3.6089999999999997E-2</v>
      </c>
      <c r="FZ41" s="3">
        <v>4.4080000000000001E-2</v>
      </c>
      <c r="GA41" s="3">
        <v>5.2955000000000002E-2</v>
      </c>
      <c r="GB41" s="3">
        <v>5.6434999999999999E-2</v>
      </c>
      <c r="GC41" s="3">
        <v>5.7914999999999994E-2</v>
      </c>
      <c r="GD41" s="3">
        <v>5.7939999999999998E-2</v>
      </c>
      <c r="GE41" s="3">
        <v>5.6129999999999999E-2</v>
      </c>
      <c r="GF41" s="3">
        <v>5.5274999999999998E-2</v>
      </c>
      <c r="GG41" s="3">
        <v>5.4835000000000002E-2</v>
      </c>
      <c r="GH41" s="3">
        <v>5.3760000000000002E-2</v>
      </c>
      <c r="GI41" s="3">
        <v>5.1244999999999999E-2</v>
      </c>
      <c r="GJ41" s="3">
        <v>4.6015E-2</v>
      </c>
      <c r="GK41" s="3">
        <v>3.6495E-2</v>
      </c>
      <c r="GL41" s="3">
        <v>3.0800000000000001E-2</v>
      </c>
      <c r="GM41" s="3">
        <v>2.6355E-2</v>
      </c>
      <c r="GN41" s="3">
        <v>2.0725E-2</v>
      </c>
      <c r="GO41" s="22"/>
      <c r="GP41" s="4">
        <f>'Hours of Operation'!C$45</f>
        <v>0</v>
      </c>
      <c r="GQ41" s="4">
        <f>'Hours of Operation'!D$45</f>
        <v>0</v>
      </c>
      <c r="GR41" s="4">
        <f>'Hours of Operation'!E$45</f>
        <v>0</v>
      </c>
      <c r="GS41" s="4">
        <f>'Hours of Operation'!F$45</f>
        <v>0</v>
      </c>
      <c r="GT41" s="4">
        <f>'Hours of Operation'!G$45</f>
        <v>0</v>
      </c>
      <c r="GU41" s="4">
        <f>'Hours of Operation'!H$45</f>
        <v>0</v>
      </c>
      <c r="GV41" s="4">
        <f>'Hours of Operation'!I$45</f>
        <v>1</v>
      </c>
      <c r="GW41" s="4">
        <f>'Hours of Operation'!J$45</f>
        <v>1</v>
      </c>
      <c r="GX41" s="4">
        <f>'Hours of Operation'!K$45</f>
        <v>1</v>
      </c>
      <c r="GY41" s="4">
        <f>'Hours of Operation'!L$45</f>
        <v>1</v>
      </c>
      <c r="GZ41" s="4">
        <f>'Hours of Operation'!M$45</f>
        <v>0</v>
      </c>
      <c r="HA41" s="4">
        <f>'Hours of Operation'!N$45</f>
        <v>0</v>
      </c>
      <c r="HB41" s="4">
        <f>'Hours of Operation'!O$45</f>
        <v>0</v>
      </c>
      <c r="HC41" s="4">
        <f>'Hours of Operation'!P$45</f>
        <v>0</v>
      </c>
      <c r="HD41" s="4">
        <f>'Hours of Operation'!Q$45</f>
        <v>0</v>
      </c>
      <c r="HE41" s="4">
        <f>'Hours of Operation'!R$45</f>
        <v>0</v>
      </c>
      <c r="HF41" s="4">
        <f>'Hours of Operation'!S$45</f>
        <v>1</v>
      </c>
      <c r="HG41" s="4">
        <f>'Hours of Operation'!T$45</f>
        <v>1</v>
      </c>
      <c r="HH41" s="4">
        <f>'Hours of Operation'!U$45</f>
        <v>1</v>
      </c>
      <c r="HI41" s="4">
        <f>'Hours of Operation'!V$45</f>
        <v>0</v>
      </c>
      <c r="HJ41" s="4">
        <f>'Hours of Operation'!W$45</f>
        <v>0</v>
      </c>
      <c r="HK41" s="4">
        <f>'Hours of Operation'!X$45</f>
        <v>0</v>
      </c>
      <c r="HL41" s="4">
        <f>'Hours of Operation'!Y$45</f>
        <v>0</v>
      </c>
      <c r="HM41" s="4">
        <f>'Hours of Operation'!Z$45</f>
        <v>0</v>
      </c>
      <c r="HN41" s="4">
        <f>'Hours of Operation'!AA$45</f>
        <v>0</v>
      </c>
      <c r="HO41" s="4">
        <f>'Hours of Operation'!AB$45</f>
        <v>0</v>
      </c>
      <c r="HP41" s="4">
        <f>'Hours of Operation'!AC$45</f>
        <v>0</v>
      </c>
      <c r="HQ41" s="4">
        <f>'Hours of Operation'!AD$45</f>
        <v>0</v>
      </c>
      <c r="HR41" s="4">
        <f>'Hours of Operation'!AE$45</f>
        <v>0</v>
      </c>
      <c r="HS41" s="4">
        <f>'Hours of Operation'!AF$45</f>
        <v>0</v>
      </c>
      <c r="HT41" s="4">
        <f>'Hours of Operation'!AG$45</f>
        <v>0</v>
      </c>
      <c r="HU41" s="4">
        <f>'Hours of Operation'!AH$45</f>
        <v>0</v>
      </c>
      <c r="HV41" s="4">
        <f>'Hours of Operation'!AI$45</f>
        <v>0</v>
      </c>
      <c r="HW41" s="4">
        <f>'Hours of Operation'!AJ$45</f>
        <v>0</v>
      </c>
      <c r="HX41" s="4">
        <f>'Hours of Operation'!AK$45</f>
        <v>0</v>
      </c>
      <c r="HY41" s="4">
        <f>'Hours of Operation'!AL$45</f>
        <v>0</v>
      </c>
      <c r="HZ41" s="4">
        <f>'Hours of Operation'!AM$45</f>
        <v>0</v>
      </c>
      <c r="IA41" s="4">
        <f>'Hours of Operation'!AN$45</f>
        <v>0</v>
      </c>
      <c r="IB41" s="4">
        <f>'Hours of Operation'!AO$45</f>
        <v>0</v>
      </c>
      <c r="IC41" s="4">
        <f>'Hours of Operation'!AP$45</f>
        <v>0</v>
      </c>
      <c r="ID41" s="4">
        <f>'Hours of Operation'!AQ$45</f>
        <v>0</v>
      </c>
      <c r="IE41" s="4">
        <f>'Hours of Operation'!AR$45</f>
        <v>0</v>
      </c>
      <c r="IF41" s="4">
        <f>'Hours of Operation'!AS$45</f>
        <v>0</v>
      </c>
      <c r="IG41" s="4">
        <f>'Hours of Operation'!AT$45</f>
        <v>0</v>
      </c>
      <c r="IH41" s="4">
        <f>'Hours of Operation'!AU$45</f>
        <v>0</v>
      </c>
      <c r="II41" s="4">
        <f>'Hours of Operation'!AV$45</f>
        <v>0</v>
      </c>
      <c r="IJ41" s="4">
        <f>'Hours of Operation'!AW$45</f>
        <v>0</v>
      </c>
      <c r="IK41" s="4">
        <f>'Hours of Operation'!AX$45</f>
        <v>0</v>
      </c>
    </row>
    <row r="42" spans="1:264" s="4" customFormat="1" ht="12" customHeight="1" x14ac:dyDescent="0.2">
      <c r="A42" s="4" t="s">
        <v>66</v>
      </c>
      <c r="B42" s="4" t="s">
        <v>218</v>
      </c>
      <c r="C42" s="4">
        <v>400</v>
      </c>
      <c r="D42" s="4" t="s">
        <v>91</v>
      </c>
      <c r="E42" s="4" t="s">
        <v>92</v>
      </c>
      <c r="F42" s="4" t="s">
        <v>68</v>
      </c>
      <c r="G42" s="4">
        <v>4</v>
      </c>
      <c r="H42" s="4" t="s">
        <v>167</v>
      </c>
      <c r="I42" s="4">
        <v>0</v>
      </c>
      <c r="J42" s="4">
        <v>0</v>
      </c>
      <c r="L42" s="10">
        <v>42170</v>
      </c>
      <c r="M42" s="4" t="b">
        <v>0</v>
      </c>
      <c r="P42" s="4" t="s">
        <v>138</v>
      </c>
      <c r="Q42" s="4" t="s">
        <v>107</v>
      </c>
      <c r="R42" s="4" t="s">
        <v>106</v>
      </c>
      <c r="S42" s="4">
        <v>8.9689999999999994</v>
      </c>
      <c r="T42" s="4">
        <v>9.2129999999999992</v>
      </c>
      <c r="U42" s="4">
        <v>1</v>
      </c>
      <c r="V42" s="10">
        <v>42704</v>
      </c>
      <c r="W42" s="4">
        <v>1</v>
      </c>
      <c r="X42" s="4">
        <v>0.24399999999999977</v>
      </c>
      <c r="AE42" s="10">
        <v>42170</v>
      </c>
      <c r="AF42" s="10">
        <v>43465</v>
      </c>
      <c r="AG42" s="16"/>
      <c r="AH42" s="16"/>
      <c r="AI42" s="16"/>
      <c r="AJ42" s="16"/>
      <c r="AK42" s="16">
        <v>97000</v>
      </c>
      <c r="AL42" s="16">
        <v>58000</v>
      </c>
      <c r="AM42" s="16">
        <v>90500</v>
      </c>
      <c r="AN42" s="16">
        <v>84000</v>
      </c>
      <c r="AO42" s="4">
        <v>0.24399999999999999</v>
      </c>
      <c r="AP42" s="4">
        <v>24175</v>
      </c>
      <c r="AQ42" s="4">
        <v>0.24399999999999999</v>
      </c>
      <c r="AR42" s="9">
        <v>11.942338039008559</v>
      </c>
      <c r="AS42" s="9">
        <v>1.3164342883011386</v>
      </c>
      <c r="AT42" s="9">
        <v>5.5560040391814134</v>
      </c>
      <c r="AU42" s="9">
        <v>10.076856927858538</v>
      </c>
      <c r="AV42" s="9">
        <v>0</v>
      </c>
      <c r="AW42" s="4" t="b">
        <v>1</v>
      </c>
      <c r="AX42" s="4" t="b">
        <v>0</v>
      </c>
      <c r="AY42" s="4">
        <v>0</v>
      </c>
      <c r="AZ42" s="4">
        <v>1288</v>
      </c>
      <c r="BA42" s="9">
        <v>901.05637841121325</v>
      </c>
      <c r="BB42" s="9">
        <v>1</v>
      </c>
      <c r="BC42" s="9">
        <v>16.267976347039649</v>
      </c>
      <c r="BD42" s="9">
        <v>3.3805062371639494</v>
      </c>
      <c r="BE42" s="9">
        <v>1.4793237873799903</v>
      </c>
      <c r="BF42" s="9" t="s">
        <v>216</v>
      </c>
      <c r="BG42" s="9">
        <v>8.3015756412063411</v>
      </c>
      <c r="BJ42" s="4" t="s">
        <v>167</v>
      </c>
      <c r="BK42" s="14"/>
      <c r="BL42" s="14">
        <v>2.3190000000000008</v>
      </c>
      <c r="BM42" s="16"/>
      <c r="BN42" s="16"/>
      <c r="BO42" s="16"/>
      <c r="BP42" s="16"/>
      <c r="BQ42" s="16">
        <v>14400</v>
      </c>
      <c r="BR42" s="16">
        <v>14700</v>
      </c>
      <c r="BS42" s="16">
        <v>12800</v>
      </c>
      <c r="BT42" s="16">
        <v>13000</v>
      </c>
      <c r="BV42" s="4">
        <v>0.41799999999999926</v>
      </c>
      <c r="BW42" s="16"/>
      <c r="BX42" s="16"/>
      <c r="BY42" s="16"/>
      <c r="BZ42" s="16"/>
      <c r="CA42" s="16">
        <v>11700</v>
      </c>
      <c r="CB42" s="16">
        <v>12000</v>
      </c>
      <c r="CC42" s="16">
        <v>12600</v>
      </c>
      <c r="CD42" s="16">
        <v>12800</v>
      </c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4">
        <v>5.2060000000000013</v>
      </c>
      <c r="CV42" s="4">
        <v>0.37099999999999866</v>
      </c>
      <c r="CW42" s="4">
        <v>0</v>
      </c>
      <c r="CX42" s="4" t="s">
        <v>222</v>
      </c>
      <c r="CY42" s="4" t="s">
        <v>224</v>
      </c>
      <c r="CZ42" s="22"/>
      <c r="DA42" s="4">
        <v>0</v>
      </c>
      <c r="DB42" s="4">
        <v>0</v>
      </c>
      <c r="DC42" s="4">
        <v>0</v>
      </c>
      <c r="DD42" s="4">
        <v>0</v>
      </c>
      <c r="DE42" s="4">
        <v>200</v>
      </c>
      <c r="DF42" s="4">
        <v>366</v>
      </c>
      <c r="DG42" s="4">
        <v>365</v>
      </c>
      <c r="DH42" s="4">
        <v>365</v>
      </c>
      <c r="DI42" s="16">
        <f t="shared" si="0"/>
        <v>80494.212962962964</v>
      </c>
      <c r="DJ42" s="16">
        <f t="shared" si="1"/>
        <v>13639.814814814816</v>
      </c>
      <c r="DK42" s="16">
        <f t="shared" si="2"/>
        <v>12347.993827160493</v>
      </c>
      <c r="DL42" s="16">
        <f t="shared" si="3"/>
        <v>0</v>
      </c>
      <c r="DM42" s="16">
        <f t="shared" si="4"/>
        <v>0</v>
      </c>
      <c r="DN42" s="22"/>
      <c r="DO42" s="4">
        <f>COUNTIFS(crashes!$G$2:$G$17624,"&gt;="&amp;S42,crashes!$G$2:$G$17624,"&lt;"&amp;T42,crashes!$D$2:$D$17624,"="&amp;C42, crashes!$S$2:$S$17624, "&gt;="&amp;AE42, crashes!$S$2:$S$17624, "&lt;="&amp;AF42, crashes!$E$2:$E$17624, "="&amp;D42 )</f>
        <v>21</v>
      </c>
      <c r="DP42" s="29">
        <f>COUNTIFS(crashes!$G$2:$G$17624,"&gt;="&amp;S42,crashes!$G$2:$G$17624,"&lt;"&amp;T42,crashes!$D$2:$D$17624,"="&amp;C42, crashes!$S$2:$S$17624, "&gt;="&amp;AE42, crashes!$S$2:$S$17624, "&lt;="&amp;AF42, crashes!$E$2:$E$17624, "="&amp;D42, crashes!$R$2:$R$17624, "=Weekday")</f>
        <v>17</v>
      </c>
      <c r="DQ42" s="29">
        <f>COUNTIFS(crashes!$G$2:$G$17624,"&gt;="&amp;S42,crashes!$G$2:$G$17624,"&lt;"&amp;T42,crashes!$D$2:$D$17624,"="&amp;C42, crashes!$S$2:$S$17624, "&gt;="&amp;AE42, crashes!$S$2:$S$17624, "&lt;="&amp;AF42, crashes!$E$2:$E$17624, "="&amp;D42, crashes!$R$2:$R$17624, "=Weekend")</f>
        <v>4</v>
      </c>
      <c r="DR42" s="30">
        <f>COUNTIFS(crashes!$G$2:$G$17624,"&gt;="&amp;S42,crashes!$G$2:$G$17624,"&lt;"&amp;T42,crashes!$D$2:$D$17624,"="&amp;C42, crashes!$S$2:$S$17624, "&gt;="&amp;AE42, crashes!$S$2:$S$17624, "&lt;="&amp;AF42, crashes!$E$2:$E$17624, "="&amp;D42,  crashes!$R$2:$R$17624, "=Weekday", crashes!$N$2:$N$17624,"=K")</f>
        <v>0</v>
      </c>
      <c r="DS42" s="30">
        <f>COUNTIFS(crashes!$G$2:$G$17624,"&gt;="&amp;S42,crashes!$G$2:$G$17624,"&lt;"&amp;T42,crashes!$D$2:$D$17624,"="&amp;C42, crashes!$S$2:$S$17624, "&gt;="&amp;AE42, crashes!$S$2:$S$17624, "&lt;="&amp;AF42, crashes!$E$2:$E$17624, "="&amp;D42,  crashes!$R$2:$R$17624, "=Weekday", crashes!$N$2:$N$17624,"=A")</f>
        <v>0</v>
      </c>
      <c r="DT42" s="30">
        <f>COUNTIFS(crashes!$G$2:$G$17624,"&gt;="&amp;S42,crashes!$G$2:$G$17624,"&lt;"&amp;T42,crashes!$D$2:$D$17624,"="&amp;C42, crashes!$S$2:$S$17624, "&gt;="&amp;AE42, crashes!$S$2:$S$17624, "&lt;="&amp;AF42, crashes!$E$2:$E$17624, "="&amp;D42,  crashes!$R$2:$R$17624, "=Weekday", crashes!$N$2:$N$17624,"=B")</f>
        <v>0</v>
      </c>
      <c r="DU42" s="30">
        <f>COUNTIFS(crashes!$G$2:$G$17624,"&gt;="&amp;S42,crashes!$G$2:$G$17624,"&lt;"&amp;T42,crashes!$D$2:$D$17624,"="&amp;C42, crashes!$S$2:$S$17624, "&gt;="&amp;AE42, crashes!$S$2:$S$17624, "&lt;="&amp;AF42, crashes!$E$2:$E$17624, "="&amp;D42,  crashes!$R$2:$R$17624, "=Weekday", crashes!$N$2:$N$17624,"=C")</f>
        <v>2</v>
      </c>
      <c r="DV42" s="30">
        <f>COUNTIFS(crashes!$G$2:$G$17624,"&gt;="&amp;S42,crashes!$G$2:$G$17624,"&lt;"&amp;T42,crashes!$D$2:$D$17624,"="&amp;C42, crashes!$S$2:$S$17624, "&gt;="&amp;AE42, crashes!$S$2:$S$17624, "&lt;="&amp;AF42, crashes!$E$2:$E$17624, "="&amp;D42,  crashes!$R$2:$R$17624, "=Weekday", crashes!$N$2:$N$17624,"=ABC")</f>
        <v>0</v>
      </c>
      <c r="DW42" s="30">
        <f>COUNTIFS(crashes!$G$2:$G$17624,"&gt;="&amp;S42,crashes!$G$2:$G$17624,"&lt;"&amp;T42,crashes!$D$2:$D$17624,"="&amp;C42, crashes!$S$2:$S$17624, "&gt;="&amp;AE42, crashes!$S$2:$S$17624, "&lt;="&amp;AF42, crashes!$E$2:$E$17624, "="&amp;D42,  crashes!$R$2:$R$17624, "=Weekday", crashes!$N$2:$N$17624,"=O")</f>
        <v>15</v>
      </c>
      <c r="DX42" s="30">
        <f>COUNTIFS(crashes!$G$2:$G$17624,"&gt;="&amp;S42,crashes!$G$2:$G$17624,"&lt;"&amp;T42,crashes!$D$2:$D$17624,"="&amp;C42, crashes!$S$2:$S$17624, "&gt;="&amp;AE42, crashes!$S$2:$S$17624, "&lt;="&amp;AF42, crashes!$E$2:$E$17624, "="&amp;D42,  crashes!$R$2:$R$17624, "=Weekend", crashes!$N$2:$N$17624,"=K")</f>
        <v>0</v>
      </c>
      <c r="DY42" s="30">
        <f>COUNTIFS(crashes!$G$2:$G$17624,"&gt;="&amp;S42,crashes!$G$2:$G$17624,"&lt;"&amp;T42,crashes!$D$2:$D$17624,"="&amp;C42, crashes!$S$2:$S$17624, "&gt;="&amp;AE42, crashes!$S$2:$S$17624, "&lt;="&amp;AF42, crashes!$E$2:$E$17624, "="&amp;D42,  crashes!$R$2:$R$17624, "=Weekend", crashes!$N$2:$N$17624,"=A")</f>
        <v>0</v>
      </c>
      <c r="DZ42" s="30">
        <f>COUNTIFS(crashes!$G$2:$G$17624,"&gt;="&amp;S42,crashes!$G$2:$G$17624,"&lt;"&amp;T42,crashes!$D$2:$D$17624,"="&amp;C42, crashes!$S$2:$S$17624, "&gt;="&amp;AE42, crashes!$S$2:$S$17624, "&lt;="&amp;AF42, crashes!$E$2:$E$17624, "="&amp;D42,  crashes!$R$2:$R$17624, "=Weekend", crashes!$N$2:$N$17624,"=B")</f>
        <v>0</v>
      </c>
      <c r="EA42" s="30">
        <f>COUNTIFS(crashes!$G$2:$G$17624,"&gt;="&amp;S42,crashes!$G$2:$G$17624,"&lt;"&amp;T42,crashes!$D$2:$D$17624,"="&amp;C42, crashes!$S$2:$S$17624, "&gt;="&amp;AE42, crashes!$S$2:$S$17624, "&lt;="&amp;AF42, crashes!$E$2:$E$17624, "="&amp;D42,  crashes!$R$2:$R$17624, "=Weekend", crashes!$N$2:$N$17624,"=C")</f>
        <v>3</v>
      </c>
      <c r="EB42" s="30">
        <f>COUNTIFS(crashes!$G$2:$G$17624,"&gt;="&amp;S42,crashes!$G$2:$G$17624,"&lt;"&amp;T42,crashes!$D$2:$D$17624,"="&amp;C42, crashes!$S$2:$S$17624, "&gt;="&amp;AE42, crashes!$S$2:$S$17624, "&lt;="&amp;AF42, crashes!$E$2:$E$17624, "="&amp;D42,  crashes!$R$2:$R$17624, "=Weekend", crashes!$N$2:$N$17624,"=ABC")</f>
        <v>0</v>
      </c>
      <c r="EC42" s="30">
        <f>COUNTIFS(crashes!$G$2:$G$17624,"&gt;="&amp;S42,crashes!$G$2:$G$17624,"&lt;"&amp;T42,crashes!$D$2:$D$17624,"="&amp;C42, crashes!$S$2:$S$17624, "&gt;="&amp;AE42, crashes!$S$2:$S$17624, "&lt;="&amp;AF42, crashes!$E$2:$E$17624, "="&amp;D42,  crashes!$R$2:$R$17624, "=Weekend", crashes!$N$2:$N$17624,"=O")</f>
        <v>1</v>
      </c>
      <c r="ED42" s="4">
        <f t="shared" si="5"/>
        <v>0</v>
      </c>
      <c r="EE42" s="4">
        <f t="shared" si="6"/>
        <v>0</v>
      </c>
      <c r="EF42" s="4">
        <f t="shared" si="7"/>
        <v>0</v>
      </c>
      <c r="EG42" s="4">
        <f t="shared" si="8"/>
        <v>5</v>
      </c>
      <c r="EH42" s="4">
        <f t="shared" si="9"/>
        <v>0</v>
      </c>
      <c r="EI42" s="50">
        <f t="shared" si="10"/>
        <v>5</v>
      </c>
      <c r="EJ42" s="4">
        <f t="shared" si="11"/>
        <v>16</v>
      </c>
      <c r="EK42" s="6"/>
      <c r="EL42" s="3">
        <v>2018</v>
      </c>
      <c r="EM42" s="3">
        <v>4.6919999999999993</v>
      </c>
      <c r="EN42" s="3">
        <v>7.2500000000000004E-3</v>
      </c>
      <c r="EO42" s="3">
        <v>4.0800000000000003E-3</v>
      </c>
      <c r="EP42" s="3">
        <v>2.7899999999999999E-3</v>
      </c>
      <c r="EQ42" s="3">
        <v>3.3600000000000001E-3</v>
      </c>
      <c r="ER42" s="3">
        <v>8.4600000000000005E-3</v>
      </c>
      <c r="ES42" s="3">
        <v>2.6980000000000001E-2</v>
      </c>
      <c r="ET42" s="3">
        <v>5.9310000000000002E-2</v>
      </c>
      <c r="EU42" s="3">
        <v>7.2209999999999996E-2</v>
      </c>
      <c r="EV42" s="3">
        <v>7.399E-2</v>
      </c>
      <c r="EW42" s="3">
        <v>7.016E-2</v>
      </c>
      <c r="EX42" s="3">
        <v>6.5030000000000004E-2</v>
      </c>
      <c r="EY42" s="3">
        <v>6.4100000000000004E-2</v>
      </c>
      <c r="EZ42" s="3">
        <v>6.2019999999999999E-2</v>
      </c>
      <c r="FA42" s="3">
        <v>5.917E-2</v>
      </c>
      <c r="FB42" s="3">
        <v>5.9339999999999997E-2</v>
      </c>
      <c r="FC42" s="3">
        <v>6.5000000000000002E-2</v>
      </c>
      <c r="FD42" s="3">
        <v>6.83E-2</v>
      </c>
      <c r="FE42" s="3">
        <v>6.701E-2</v>
      </c>
      <c r="FF42" s="3">
        <v>6.2280000000000002E-2</v>
      </c>
      <c r="FG42" s="3">
        <v>5.3659999999999999E-2</v>
      </c>
      <c r="FH42" s="3">
        <v>3.9140000000000001E-2</v>
      </c>
      <c r="FI42" s="3">
        <v>3.1919999999999997E-2</v>
      </c>
      <c r="FJ42" s="3">
        <v>2.4240000000000001E-2</v>
      </c>
      <c r="FK42" s="3">
        <v>1.6060000000000001E-2</v>
      </c>
      <c r="FL42" s="3">
        <v>2018</v>
      </c>
      <c r="FM42" s="3">
        <v>4.6919999999999993</v>
      </c>
      <c r="FN42" s="3">
        <v>2018</v>
      </c>
      <c r="FO42" s="51">
        <v>4.6919999999999993</v>
      </c>
      <c r="FP42" s="51">
        <v>4.2770000000000001</v>
      </c>
      <c r="FQ42" s="51">
        <v>1.8305000000000002E-2</v>
      </c>
      <c r="FR42" s="51">
        <v>1.0645E-2</v>
      </c>
      <c r="FS42" s="3">
        <v>6.8500000000000002E-3</v>
      </c>
      <c r="FT42" s="3">
        <v>5.6899999999999997E-3</v>
      </c>
      <c r="FU42" s="3">
        <v>5.6349999999999994E-3</v>
      </c>
      <c r="FV42" s="3">
        <v>9.0600000000000003E-3</v>
      </c>
      <c r="FW42" s="3">
        <v>1.7230000000000002E-2</v>
      </c>
      <c r="FX42" s="3">
        <v>2.4244999999999999E-2</v>
      </c>
      <c r="FY42" s="3">
        <v>3.6089999999999997E-2</v>
      </c>
      <c r="FZ42" s="3">
        <v>4.4080000000000001E-2</v>
      </c>
      <c r="GA42" s="3">
        <v>5.2955000000000002E-2</v>
      </c>
      <c r="GB42" s="3">
        <v>5.6434999999999999E-2</v>
      </c>
      <c r="GC42" s="3">
        <v>5.7914999999999994E-2</v>
      </c>
      <c r="GD42" s="3">
        <v>5.7939999999999998E-2</v>
      </c>
      <c r="GE42" s="3">
        <v>5.6129999999999999E-2</v>
      </c>
      <c r="GF42" s="3">
        <v>5.5274999999999998E-2</v>
      </c>
      <c r="GG42" s="3">
        <v>5.4835000000000002E-2</v>
      </c>
      <c r="GH42" s="3">
        <v>5.3760000000000002E-2</v>
      </c>
      <c r="GI42" s="3">
        <v>5.1244999999999999E-2</v>
      </c>
      <c r="GJ42" s="3">
        <v>4.6015E-2</v>
      </c>
      <c r="GK42" s="3">
        <v>3.6495E-2</v>
      </c>
      <c r="GL42" s="3">
        <v>3.0800000000000001E-2</v>
      </c>
      <c r="GM42" s="3">
        <v>2.6355E-2</v>
      </c>
      <c r="GN42" s="3">
        <v>2.0725E-2</v>
      </c>
      <c r="GO42" s="22"/>
      <c r="GP42" s="4">
        <f>'Hours of Operation'!C$45</f>
        <v>0</v>
      </c>
      <c r="GQ42" s="4">
        <f>'Hours of Operation'!D$45</f>
        <v>0</v>
      </c>
      <c r="GR42" s="4">
        <f>'Hours of Operation'!E$45</f>
        <v>0</v>
      </c>
      <c r="GS42" s="4">
        <f>'Hours of Operation'!F$45</f>
        <v>0</v>
      </c>
      <c r="GT42" s="4">
        <f>'Hours of Operation'!G$45</f>
        <v>0</v>
      </c>
      <c r="GU42" s="4">
        <f>'Hours of Operation'!H$45</f>
        <v>0</v>
      </c>
      <c r="GV42" s="4">
        <f>'Hours of Operation'!I$45</f>
        <v>1</v>
      </c>
      <c r="GW42" s="4">
        <f>'Hours of Operation'!J$45</f>
        <v>1</v>
      </c>
      <c r="GX42" s="4">
        <f>'Hours of Operation'!K$45</f>
        <v>1</v>
      </c>
      <c r="GY42" s="4">
        <f>'Hours of Operation'!L$45</f>
        <v>1</v>
      </c>
      <c r="GZ42" s="4">
        <f>'Hours of Operation'!M$45</f>
        <v>0</v>
      </c>
      <c r="HA42" s="4">
        <f>'Hours of Operation'!N$45</f>
        <v>0</v>
      </c>
      <c r="HB42" s="4">
        <f>'Hours of Operation'!O$45</f>
        <v>0</v>
      </c>
      <c r="HC42" s="4">
        <f>'Hours of Operation'!P$45</f>
        <v>0</v>
      </c>
      <c r="HD42" s="4">
        <f>'Hours of Operation'!Q$45</f>
        <v>0</v>
      </c>
      <c r="HE42" s="4">
        <f>'Hours of Operation'!R$45</f>
        <v>0</v>
      </c>
      <c r="HF42" s="4">
        <f>'Hours of Operation'!S$45</f>
        <v>1</v>
      </c>
      <c r="HG42" s="4">
        <f>'Hours of Operation'!T$45</f>
        <v>1</v>
      </c>
      <c r="HH42" s="4">
        <f>'Hours of Operation'!U$45</f>
        <v>1</v>
      </c>
      <c r="HI42" s="4">
        <f>'Hours of Operation'!V$45</f>
        <v>0</v>
      </c>
      <c r="HJ42" s="4">
        <f>'Hours of Operation'!W$45</f>
        <v>0</v>
      </c>
      <c r="HK42" s="4">
        <f>'Hours of Operation'!X$45</f>
        <v>0</v>
      </c>
      <c r="HL42" s="4">
        <f>'Hours of Operation'!Y$45</f>
        <v>0</v>
      </c>
      <c r="HM42" s="4">
        <f>'Hours of Operation'!Z$45</f>
        <v>0</v>
      </c>
      <c r="HN42" s="4">
        <f>'Hours of Operation'!AA$45</f>
        <v>0</v>
      </c>
      <c r="HO42" s="4">
        <f>'Hours of Operation'!AB$45</f>
        <v>0</v>
      </c>
      <c r="HP42" s="4">
        <f>'Hours of Operation'!AC$45</f>
        <v>0</v>
      </c>
      <c r="HQ42" s="4">
        <f>'Hours of Operation'!AD$45</f>
        <v>0</v>
      </c>
      <c r="HR42" s="4">
        <f>'Hours of Operation'!AE$45</f>
        <v>0</v>
      </c>
      <c r="HS42" s="4">
        <f>'Hours of Operation'!AF$45</f>
        <v>0</v>
      </c>
      <c r="HT42" s="4">
        <f>'Hours of Operation'!AG$45</f>
        <v>0</v>
      </c>
      <c r="HU42" s="4">
        <f>'Hours of Operation'!AH$45</f>
        <v>0</v>
      </c>
      <c r="HV42" s="4">
        <f>'Hours of Operation'!AI$45</f>
        <v>0</v>
      </c>
      <c r="HW42" s="4">
        <f>'Hours of Operation'!AJ$45</f>
        <v>0</v>
      </c>
      <c r="HX42" s="4">
        <f>'Hours of Operation'!AK$45</f>
        <v>0</v>
      </c>
      <c r="HY42" s="4">
        <f>'Hours of Operation'!AL$45</f>
        <v>0</v>
      </c>
      <c r="HZ42" s="4">
        <f>'Hours of Operation'!AM$45</f>
        <v>0</v>
      </c>
      <c r="IA42" s="4">
        <f>'Hours of Operation'!AN$45</f>
        <v>0</v>
      </c>
      <c r="IB42" s="4">
        <f>'Hours of Operation'!AO$45</f>
        <v>0</v>
      </c>
      <c r="IC42" s="4">
        <f>'Hours of Operation'!AP$45</f>
        <v>0</v>
      </c>
      <c r="ID42" s="4">
        <f>'Hours of Operation'!AQ$45</f>
        <v>0</v>
      </c>
      <c r="IE42" s="4">
        <f>'Hours of Operation'!AR$45</f>
        <v>0</v>
      </c>
      <c r="IF42" s="4">
        <f>'Hours of Operation'!AS$45</f>
        <v>0</v>
      </c>
      <c r="IG42" s="4">
        <f>'Hours of Operation'!AT$45</f>
        <v>0</v>
      </c>
      <c r="IH42" s="4">
        <f>'Hours of Operation'!AU$45</f>
        <v>0</v>
      </c>
      <c r="II42" s="4">
        <f>'Hours of Operation'!AV$45</f>
        <v>0</v>
      </c>
      <c r="IJ42" s="4">
        <f>'Hours of Operation'!AW$45</f>
        <v>0</v>
      </c>
      <c r="IK42" s="4">
        <f>'Hours of Operation'!AX$45</f>
        <v>0</v>
      </c>
    </row>
    <row r="43" spans="1:264" s="4" customFormat="1" ht="12" customHeight="1" x14ac:dyDescent="0.2">
      <c r="A43" s="4" t="s">
        <v>66</v>
      </c>
      <c r="B43" s="4" t="s">
        <v>218</v>
      </c>
      <c r="C43" s="4">
        <v>400</v>
      </c>
      <c r="D43" s="4" t="s">
        <v>91</v>
      </c>
      <c r="E43" s="4" t="s">
        <v>192</v>
      </c>
      <c r="F43" s="4" t="s">
        <v>68</v>
      </c>
      <c r="G43" s="4">
        <v>4</v>
      </c>
      <c r="H43" s="4" t="s">
        <v>167</v>
      </c>
      <c r="I43" s="4">
        <v>0</v>
      </c>
      <c r="J43" s="4">
        <v>0</v>
      </c>
      <c r="L43" s="10">
        <v>42170</v>
      </c>
      <c r="M43" s="4" t="b">
        <v>0</v>
      </c>
      <c r="P43" s="4" t="s">
        <v>145</v>
      </c>
      <c r="Q43" s="4" t="s">
        <v>108</v>
      </c>
      <c r="R43" s="4" t="s">
        <v>107</v>
      </c>
      <c r="S43" s="4">
        <v>8.5980000000000008</v>
      </c>
      <c r="T43" s="4">
        <v>8.9689999999999994</v>
      </c>
      <c r="U43" s="4">
        <v>1</v>
      </c>
      <c r="V43" s="10">
        <v>42704</v>
      </c>
      <c r="W43" s="4">
        <v>1</v>
      </c>
      <c r="X43" s="4">
        <v>0.37099999999999866</v>
      </c>
      <c r="AC43" s="4" t="s">
        <v>188</v>
      </c>
      <c r="AE43" s="10">
        <v>42170</v>
      </c>
      <c r="AF43" s="10">
        <v>43465</v>
      </c>
      <c r="AG43" s="16"/>
      <c r="AH43" s="16"/>
      <c r="AI43" s="16"/>
      <c r="AJ43" s="16"/>
      <c r="AK43" s="16">
        <v>88500</v>
      </c>
      <c r="AL43" s="16">
        <v>97300</v>
      </c>
      <c r="AM43" s="16">
        <v>92700</v>
      </c>
      <c r="AN43" s="16">
        <v>92100</v>
      </c>
      <c r="AR43" s="9">
        <v>11.829874209787869</v>
      </c>
      <c r="AS43" s="9">
        <v>1.4880509968360549</v>
      </c>
      <c r="AT43" s="9">
        <v>5.8359769214577355</v>
      </c>
      <c r="AU43" s="9">
        <v>9.9745980892393735</v>
      </c>
      <c r="AV43" s="9">
        <v>0</v>
      </c>
      <c r="AW43" s="4" t="b">
        <v>1</v>
      </c>
      <c r="AX43" s="4" t="b">
        <v>0</v>
      </c>
      <c r="AY43" s="4">
        <v>0</v>
      </c>
      <c r="AZ43" s="4">
        <v>1959</v>
      </c>
      <c r="BA43" s="9">
        <v>330.9765794258206</v>
      </c>
      <c r="BB43" s="9">
        <v>1</v>
      </c>
      <c r="BC43" s="9">
        <v>16.833722302524361</v>
      </c>
      <c r="BD43" s="9">
        <v>3.5264839464754005</v>
      </c>
      <c r="BE43" s="9">
        <v>1.6367793224070644</v>
      </c>
      <c r="BF43" s="9" t="s">
        <v>216</v>
      </c>
      <c r="BG43" s="9">
        <v>8.474031206319113</v>
      </c>
      <c r="BJ43" s="4" t="s">
        <v>167</v>
      </c>
      <c r="BK43" s="14"/>
      <c r="BL43" s="14">
        <v>2.5630000000000006</v>
      </c>
      <c r="BM43" s="16"/>
      <c r="BN43" s="16"/>
      <c r="BO43" s="16"/>
      <c r="BP43" s="16"/>
      <c r="BQ43" s="16">
        <v>14400</v>
      </c>
      <c r="BR43" s="16">
        <v>14700</v>
      </c>
      <c r="BS43" s="16">
        <v>12800</v>
      </c>
      <c r="BT43" s="16">
        <v>13000</v>
      </c>
      <c r="BU43" s="4">
        <v>0.152</v>
      </c>
      <c r="BV43" s="4">
        <v>4.7000000000000597E-2</v>
      </c>
      <c r="BW43" s="16"/>
      <c r="BX43" s="16"/>
      <c r="BY43" s="16"/>
      <c r="BZ43" s="16"/>
      <c r="CA43" s="16">
        <v>11700</v>
      </c>
      <c r="CB43" s="16">
        <v>12000</v>
      </c>
      <c r="CC43" s="16">
        <v>12600</v>
      </c>
      <c r="CD43" s="16">
        <v>12800</v>
      </c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4">
        <v>5.4500000000000011</v>
      </c>
      <c r="CV43" s="4">
        <v>0</v>
      </c>
      <c r="CW43" s="4">
        <v>276</v>
      </c>
      <c r="CX43" s="4" t="s">
        <v>222</v>
      </c>
      <c r="CY43" s="4" t="s">
        <v>224</v>
      </c>
      <c r="CZ43" s="22"/>
      <c r="DA43" s="4">
        <v>0</v>
      </c>
      <c r="DB43" s="4">
        <v>0</v>
      </c>
      <c r="DC43" s="4">
        <v>0</v>
      </c>
      <c r="DD43" s="4">
        <v>0</v>
      </c>
      <c r="DE43" s="4">
        <v>200</v>
      </c>
      <c r="DF43" s="4">
        <v>366</v>
      </c>
      <c r="DG43" s="4">
        <v>365</v>
      </c>
      <c r="DH43" s="4">
        <v>365</v>
      </c>
      <c r="DI43" s="16">
        <f t="shared" si="0"/>
        <v>93181.944444444438</v>
      </c>
      <c r="DJ43" s="16">
        <f t="shared" si="1"/>
        <v>13639.814814814816</v>
      </c>
      <c r="DK43" s="16">
        <f t="shared" si="2"/>
        <v>12347.993827160493</v>
      </c>
      <c r="DL43" s="16">
        <f t="shared" si="3"/>
        <v>0</v>
      </c>
      <c r="DM43" s="16">
        <f t="shared" si="4"/>
        <v>0</v>
      </c>
      <c r="DN43" s="22"/>
      <c r="DO43" s="4">
        <f>COUNTIFS(crashes!$G$2:$G$17624,"&gt;="&amp;S43,crashes!$G$2:$G$17624,"&lt;"&amp;T43,crashes!$D$2:$D$17624,"="&amp;C43, crashes!$S$2:$S$17624, "&gt;="&amp;AE43, crashes!$S$2:$S$17624, "&lt;="&amp;AF43, crashes!$E$2:$E$17624, "="&amp;D43 )</f>
        <v>8</v>
      </c>
      <c r="DP43" s="29">
        <f>COUNTIFS(crashes!$G$2:$G$17624,"&gt;="&amp;S43,crashes!$G$2:$G$17624,"&lt;"&amp;T43,crashes!$D$2:$D$17624,"="&amp;C43, crashes!$S$2:$S$17624, "&gt;="&amp;AE43, crashes!$S$2:$S$17624, "&lt;="&amp;AF43, crashes!$E$2:$E$17624, "="&amp;D43, crashes!$R$2:$R$17624, "=Weekday")</f>
        <v>8</v>
      </c>
      <c r="DQ43" s="29">
        <f>COUNTIFS(crashes!$G$2:$G$17624,"&gt;="&amp;S43,crashes!$G$2:$G$17624,"&lt;"&amp;T43,crashes!$D$2:$D$17624,"="&amp;C43, crashes!$S$2:$S$17624, "&gt;="&amp;AE43, crashes!$S$2:$S$17624, "&lt;="&amp;AF43, crashes!$E$2:$E$17624, "="&amp;D43, crashes!$R$2:$R$17624, "=Weekend")</f>
        <v>0</v>
      </c>
      <c r="DR43" s="30">
        <f>COUNTIFS(crashes!$G$2:$G$17624,"&gt;="&amp;S43,crashes!$G$2:$G$17624,"&lt;"&amp;T43,crashes!$D$2:$D$17624,"="&amp;C43, crashes!$S$2:$S$17624, "&gt;="&amp;AE43, crashes!$S$2:$S$17624, "&lt;="&amp;AF43, crashes!$E$2:$E$17624, "="&amp;D43,  crashes!$R$2:$R$17624, "=Weekday", crashes!$N$2:$N$17624,"=K")</f>
        <v>0</v>
      </c>
      <c r="DS43" s="30">
        <f>COUNTIFS(crashes!$G$2:$G$17624,"&gt;="&amp;S43,crashes!$G$2:$G$17624,"&lt;"&amp;T43,crashes!$D$2:$D$17624,"="&amp;C43, crashes!$S$2:$S$17624, "&gt;="&amp;AE43, crashes!$S$2:$S$17624, "&lt;="&amp;AF43, crashes!$E$2:$E$17624, "="&amp;D43,  crashes!$R$2:$R$17624, "=Weekday", crashes!$N$2:$N$17624,"=A")</f>
        <v>0</v>
      </c>
      <c r="DT43" s="30">
        <f>COUNTIFS(crashes!$G$2:$G$17624,"&gt;="&amp;S43,crashes!$G$2:$G$17624,"&lt;"&amp;T43,crashes!$D$2:$D$17624,"="&amp;C43, crashes!$S$2:$S$17624, "&gt;="&amp;AE43, crashes!$S$2:$S$17624, "&lt;="&amp;AF43, crashes!$E$2:$E$17624, "="&amp;D43,  crashes!$R$2:$R$17624, "=Weekday", crashes!$N$2:$N$17624,"=B")</f>
        <v>1</v>
      </c>
      <c r="DU43" s="30">
        <f>COUNTIFS(crashes!$G$2:$G$17624,"&gt;="&amp;S43,crashes!$G$2:$G$17624,"&lt;"&amp;T43,crashes!$D$2:$D$17624,"="&amp;C43, crashes!$S$2:$S$17624, "&gt;="&amp;AE43, crashes!$S$2:$S$17624, "&lt;="&amp;AF43, crashes!$E$2:$E$17624, "="&amp;D43,  crashes!$R$2:$R$17624, "=Weekday", crashes!$N$2:$N$17624,"=C")</f>
        <v>0</v>
      </c>
      <c r="DV43" s="30">
        <f>COUNTIFS(crashes!$G$2:$G$17624,"&gt;="&amp;S43,crashes!$G$2:$G$17624,"&lt;"&amp;T43,crashes!$D$2:$D$17624,"="&amp;C43, crashes!$S$2:$S$17624, "&gt;="&amp;AE43, crashes!$S$2:$S$17624, "&lt;="&amp;AF43, crashes!$E$2:$E$17624, "="&amp;D43,  crashes!$R$2:$R$17624, "=Weekday", crashes!$N$2:$N$17624,"=ABC")</f>
        <v>0</v>
      </c>
      <c r="DW43" s="30">
        <f>COUNTIFS(crashes!$G$2:$G$17624,"&gt;="&amp;S43,crashes!$G$2:$G$17624,"&lt;"&amp;T43,crashes!$D$2:$D$17624,"="&amp;C43, crashes!$S$2:$S$17624, "&gt;="&amp;AE43, crashes!$S$2:$S$17624, "&lt;="&amp;AF43, crashes!$E$2:$E$17624, "="&amp;D43,  crashes!$R$2:$R$17624, "=Weekday", crashes!$N$2:$N$17624,"=O")</f>
        <v>7</v>
      </c>
      <c r="DX43" s="30">
        <f>COUNTIFS(crashes!$G$2:$G$17624,"&gt;="&amp;S43,crashes!$G$2:$G$17624,"&lt;"&amp;T43,crashes!$D$2:$D$17624,"="&amp;C43, crashes!$S$2:$S$17624, "&gt;="&amp;AE43, crashes!$S$2:$S$17624, "&lt;="&amp;AF43, crashes!$E$2:$E$17624, "="&amp;D43,  crashes!$R$2:$R$17624, "=Weekend", crashes!$N$2:$N$17624,"=K")</f>
        <v>0</v>
      </c>
      <c r="DY43" s="30">
        <f>COUNTIFS(crashes!$G$2:$G$17624,"&gt;="&amp;S43,crashes!$G$2:$G$17624,"&lt;"&amp;T43,crashes!$D$2:$D$17624,"="&amp;C43, crashes!$S$2:$S$17624, "&gt;="&amp;AE43, crashes!$S$2:$S$17624, "&lt;="&amp;AF43, crashes!$E$2:$E$17624, "="&amp;D43,  crashes!$R$2:$R$17624, "=Weekend", crashes!$N$2:$N$17624,"=A")</f>
        <v>0</v>
      </c>
      <c r="DZ43" s="30">
        <f>COUNTIFS(crashes!$G$2:$G$17624,"&gt;="&amp;S43,crashes!$G$2:$G$17624,"&lt;"&amp;T43,crashes!$D$2:$D$17624,"="&amp;C43, crashes!$S$2:$S$17624, "&gt;="&amp;AE43, crashes!$S$2:$S$17624, "&lt;="&amp;AF43, crashes!$E$2:$E$17624, "="&amp;D43,  crashes!$R$2:$R$17624, "=Weekend", crashes!$N$2:$N$17624,"=B")</f>
        <v>0</v>
      </c>
      <c r="EA43" s="30">
        <f>COUNTIFS(crashes!$G$2:$G$17624,"&gt;="&amp;S43,crashes!$G$2:$G$17624,"&lt;"&amp;T43,crashes!$D$2:$D$17624,"="&amp;C43, crashes!$S$2:$S$17624, "&gt;="&amp;AE43, crashes!$S$2:$S$17624, "&lt;="&amp;AF43, crashes!$E$2:$E$17624, "="&amp;D43,  crashes!$R$2:$R$17624, "=Weekend", crashes!$N$2:$N$17624,"=C")</f>
        <v>0</v>
      </c>
      <c r="EB43" s="30">
        <f>COUNTIFS(crashes!$G$2:$G$17624,"&gt;="&amp;S43,crashes!$G$2:$G$17624,"&lt;"&amp;T43,crashes!$D$2:$D$17624,"="&amp;C43, crashes!$S$2:$S$17624, "&gt;="&amp;AE43, crashes!$S$2:$S$17624, "&lt;="&amp;AF43, crashes!$E$2:$E$17624, "="&amp;D43,  crashes!$R$2:$R$17624, "=Weekend", crashes!$N$2:$N$17624,"=ABC")</f>
        <v>0</v>
      </c>
      <c r="EC43" s="30">
        <f>COUNTIFS(crashes!$G$2:$G$17624,"&gt;="&amp;S43,crashes!$G$2:$G$17624,"&lt;"&amp;T43,crashes!$D$2:$D$17624,"="&amp;C43, crashes!$S$2:$S$17624, "&gt;="&amp;AE43, crashes!$S$2:$S$17624, "&lt;="&amp;AF43, crashes!$E$2:$E$17624, "="&amp;D43,  crashes!$R$2:$R$17624, "=Weekend", crashes!$N$2:$N$17624,"=O")</f>
        <v>0</v>
      </c>
      <c r="ED43" s="4">
        <f t="shared" si="5"/>
        <v>0</v>
      </c>
      <c r="EE43" s="4">
        <f t="shared" si="6"/>
        <v>0</v>
      </c>
      <c r="EF43" s="4">
        <f t="shared" si="7"/>
        <v>1</v>
      </c>
      <c r="EG43" s="4">
        <f t="shared" si="8"/>
        <v>0</v>
      </c>
      <c r="EH43" s="4">
        <f t="shared" si="9"/>
        <v>0</v>
      </c>
      <c r="EI43" s="50">
        <f t="shared" si="10"/>
        <v>1</v>
      </c>
      <c r="EJ43" s="4">
        <f t="shared" si="11"/>
        <v>7</v>
      </c>
      <c r="EK43" s="6"/>
      <c r="EL43" s="3">
        <v>2018</v>
      </c>
      <c r="EM43" s="3">
        <v>4.3210000000000006</v>
      </c>
      <c r="EN43" s="3">
        <v>7.2500000000000004E-3</v>
      </c>
      <c r="EO43" s="3">
        <v>4.0800000000000003E-3</v>
      </c>
      <c r="EP43" s="3">
        <v>2.7899999999999999E-3</v>
      </c>
      <c r="EQ43" s="3">
        <v>3.3600000000000001E-3</v>
      </c>
      <c r="ER43" s="3">
        <v>8.4600000000000005E-3</v>
      </c>
      <c r="ES43" s="3">
        <v>2.6980000000000001E-2</v>
      </c>
      <c r="ET43" s="3">
        <v>5.9310000000000002E-2</v>
      </c>
      <c r="EU43" s="3">
        <v>7.2209999999999996E-2</v>
      </c>
      <c r="EV43" s="3">
        <v>7.399E-2</v>
      </c>
      <c r="EW43" s="3">
        <v>7.016E-2</v>
      </c>
      <c r="EX43" s="3">
        <v>6.5030000000000004E-2</v>
      </c>
      <c r="EY43" s="3">
        <v>6.4100000000000004E-2</v>
      </c>
      <c r="EZ43" s="3">
        <v>6.2019999999999999E-2</v>
      </c>
      <c r="FA43" s="3">
        <v>5.917E-2</v>
      </c>
      <c r="FB43" s="3">
        <v>5.9339999999999997E-2</v>
      </c>
      <c r="FC43" s="3">
        <v>6.5000000000000002E-2</v>
      </c>
      <c r="FD43" s="3">
        <v>6.83E-2</v>
      </c>
      <c r="FE43" s="3">
        <v>6.701E-2</v>
      </c>
      <c r="FF43" s="3">
        <v>6.2280000000000002E-2</v>
      </c>
      <c r="FG43" s="3">
        <v>5.3659999999999999E-2</v>
      </c>
      <c r="FH43" s="3">
        <v>3.9140000000000001E-2</v>
      </c>
      <c r="FI43" s="3">
        <v>3.1919999999999997E-2</v>
      </c>
      <c r="FJ43" s="3">
        <v>2.4240000000000001E-2</v>
      </c>
      <c r="FK43" s="3">
        <v>1.6060000000000001E-2</v>
      </c>
      <c r="FL43" s="3">
        <v>2018</v>
      </c>
      <c r="FM43" s="3">
        <v>4.3210000000000006</v>
      </c>
      <c r="FN43" s="3">
        <v>2018</v>
      </c>
      <c r="FO43" s="51">
        <v>4.3210000000000006</v>
      </c>
      <c r="FP43" s="51">
        <v>4.2770000000000001</v>
      </c>
      <c r="FQ43" s="51">
        <v>1.8305000000000002E-2</v>
      </c>
      <c r="FR43" s="51">
        <v>1.0645E-2</v>
      </c>
      <c r="FS43" s="3">
        <v>6.8500000000000002E-3</v>
      </c>
      <c r="FT43" s="3">
        <v>5.6899999999999997E-3</v>
      </c>
      <c r="FU43" s="3">
        <v>5.6349999999999994E-3</v>
      </c>
      <c r="FV43" s="3">
        <v>9.0600000000000003E-3</v>
      </c>
      <c r="FW43" s="3">
        <v>1.7230000000000002E-2</v>
      </c>
      <c r="FX43" s="3">
        <v>2.4244999999999999E-2</v>
      </c>
      <c r="FY43" s="3">
        <v>3.6089999999999997E-2</v>
      </c>
      <c r="FZ43" s="3">
        <v>4.4080000000000001E-2</v>
      </c>
      <c r="GA43" s="3">
        <v>5.2955000000000002E-2</v>
      </c>
      <c r="GB43" s="3">
        <v>5.6434999999999999E-2</v>
      </c>
      <c r="GC43" s="3">
        <v>5.7914999999999994E-2</v>
      </c>
      <c r="GD43" s="3">
        <v>5.7939999999999998E-2</v>
      </c>
      <c r="GE43" s="3">
        <v>5.6129999999999999E-2</v>
      </c>
      <c r="GF43" s="3">
        <v>5.5274999999999998E-2</v>
      </c>
      <c r="GG43" s="3">
        <v>5.4835000000000002E-2</v>
      </c>
      <c r="GH43" s="3">
        <v>5.3760000000000002E-2</v>
      </c>
      <c r="GI43" s="3">
        <v>5.1244999999999999E-2</v>
      </c>
      <c r="GJ43" s="3">
        <v>4.6015E-2</v>
      </c>
      <c r="GK43" s="3">
        <v>3.6495E-2</v>
      </c>
      <c r="GL43" s="3">
        <v>3.0800000000000001E-2</v>
      </c>
      <c r="GM43" s="3">
        <v>2.6355E-2</v>
      </c>
      <c r="GN43" s="3">
        <v>2.0725E-2</v>
      </c>
      <c r="GO43" s="22"/>
      <c r="GP43" s="4">
        <f>'Hours of Operation'!C$45</f>
        <v>0</v>
      </c>
      <c r="GQ43" s="4">
        <f>'Hours of Operation'!D$45</f>
        <v>0</v>
      </c>
      <c r="GR43" s="4">
        <f>'Hours of Operation'!E$45</f>
        <v>0</v>
      </c>
      <c r="GS43" s="4">
        <f>'Hours of Operation'!F$45</f>
        <v>0</v>
      </c>
      <c r="GT43" s="4">
        <f>'Hours of Operation'!G$45</f>
        <v>0</v>
      </c>
      <c r="GU43" s="4">
        <f>'Hours of Operation'!H$45</f>
        <v>0</v>
      </c>
      <c r="GV43" s="4">
        <f>'Hours of Operation'!I$45</f>
        <v>1</v>
      </c>
      <c r="GW43" s="4">
        <f>'Hours of Operation'!J$45</f>
        <v>1</v>
      </c>
      <c r="GX43" s="4">
        <f>'Hours of Operation'!K$45</f>
        <v>1</v>
      </c>
      <c r="GY43" s="4">
        <f>'Hours of Operation'!L$45</f>
        <v>1</v>
      </c>
      <c r="GZ43" s="4">
        <f>'Hours of Operation'!M$45</f>
        <v>0</v>
      </c>
      <c r="HA43" s="4">
        <f>'Hours of Operation'!N$45</f>
        <v>0</v>
      </c>
      <c r="HB43" s="4">
        <f>'Hours of Operation'!O$45</f>
        <v>0</v>
      </c>
      <c r="HC43" s="4">
        <f>'Hours of Operation'!P$45</f>
        <v>0</v>
      </c>
      <c r="HD43" s="4">
        <f>'Hours of Operation'!Q$45</f>
        <v>0</v>
      </c>
      <c r="HE43" s="4">
        <f>'Hours of Operation'!R$45</f>
        <v>0</v>
      </c>
      <c r="HF43" s="4">
        <f>'Hours of Operation'!S$45</f>
        <v>1</v>
      </c>
      <c r="HG43" s="4">
        <f>'Hours of Operation'!T$45</f>
        <v>1</v>
      </c>
      <c r="HH43" s="4">
        <f>'Hours of Operation'!U$45</f>
        <v>1</v>
      </c>
      <c r="HI43" s="4">
        <f>'Hours of Operation'!V$45</f>
        <v>0</v>
      </c>
      <c r="HJ43" s="4">
        <f>'Hours of Operation'!W$45</f>
        <v>0</v>
      </c>
      <c r="HK43" s="4">
        <f>'Hours of Operation'!X$45</f>
        <v>0</v>
      </c>
      <c r="HL43" s="4">
        <f>'Hours of Operation'!Y$45</f>
        <v>0</v>
      </c>
      <c r="HM43" s="4">
        <f>'Hours of Operation'!Z$45</f>
        <v>0</v>
      </c>
      <c r="HN43" s="4">
        <f>'Hours of Operation'!AA$45</f>
        <v>0</v>
      </c>
      <c r="HO43" s="4">
        <f>'Hours of Operation'!AB$45</f>
        <v>0</v>
      </c>
      <c r="HP43" s="4">
        <f>'Hours of Operation'!AC$45</f>
        <v>0</v>
      </c>
      <c r="HQ43" s="4">
        <f>'Hours of Operation'!AD$45</f>
        <v>0</v>
      </c>
      <c r="HR43" s="4">
        <f>'Hours of Operation'!AE$45</f>
        <v>0</v>
      </c>
      <c r="HS43" s="4">
        <f>'Hours of Operation'!AF$45</f>
        <v>0</v>
      </c>
      <c r="HT43" s="4">
        <f>'Hours of Operation'!AG$45</f>
        <v>0</v>
      </c>
      <c r="HU43" s="4">
        <f>'Hours of Operation'!AH$45</f>
        <v>0</v>
      </c>
      <c r="HV43" s="4">
        <f>'Hours of Operation'!AI$45</f>
        <v>0</v>
      </c>
      <c r="HW43" s="4">
        <f>'Hours of Operation'!AJ$45</f>
        <v>0</v>
      </c>
      <c r="HX43" s="4">
        <f>'Hours of Operation'!AK$45</f>
        <v>0</v>
      </c>
      <c r="HY43" s="4">
        <f>'Hours of Operation'!AL$45</f>
        <v>0</v>
      </c>
      <c r="HZ43" s="4">
        <f>'Hours of Operation'!AM$45</f>
        <v>0</v>
      </c>
      <c r="IA43" s="4">
        <f>'Hours of Operation'!AN$45</f>
        <v>0</v>
      </c>
      <c r="IB43" s="4">
        <f>'Hours of Operation'!AO$45</f>
        <v>0</v>
      </c>
      <c r="IC43" s="4">
        <f>'Hours of Operation'!AP$45</f>
        <v>0</v>
      </c>
      <c r="ID43" s="4">
        <f>'Hours of Operation'!AQ$45</f>
        <v>0</v>
      </c>
      <c r="IE43" s="4">
        <f>'Hours of Operation'!AR$45</f>
        <v>0</v>
      </c>
      <c r="IF43" s="4">
        <f>'Hours of Operation'!AS$45</f>
        <v>0</v>
      </c>
      <c r="IG43" s="4">
        <f>'Hours of Operation'!AT$45</f>
        <v>0</v>
      </c>
      <c r="IH43" s="4">
        <f>'Hours of Operation'!AU$45</f>
        <v>0</v>
      </c>
      <c r="II43" s="4">
        <f>'Hours of Operation'!AV$45</f>
        <v>0</v>
      </c>
      <c r="IJ43" s="4">
        <f>'Hours of Operation'!AW$45</f>
        <v>0</v>
      </c>
      <c r="IK43" s="4">
        <f>'Hours of Operation'!AX$45</f>
        <v>0</v>
      </c>
    </row>
    <row r="44" spans="1:264" s="4" customFormat="1" ht="12" customHeight="1" x14ac:dyDescent="0.2">
      <c r="A44" s="4" t="s">
        <v>66</v>
      </c>
      <c r="B44" s="4" t="s">
        <v>218</v>
      </c>
      <c r="C44" s="4">
        <v>400</v>
      </c>
      <c r="D44" s="4" t="s">
        <v>91</v>
      </c>
      <c r="E44" s="4" t="s">
        <v>192</v>
      </c>
      <c r="F44" s="4" t="s">
        <v>70</v>
      </c>
      <c r="G44" s="4">
        <v>4</v>
      </c>
      <c r="H44" s="4" t="s">
        <v>167</v>
      </c>
      <c r="I44" s="4">
        <v>0</v>
      </c>
      <c r="J44" s="4">
        <v>0</v>
      </c>
      <c r="L44" s="10">
        <v>42170</v>
      </c>
      <c r="M44" s="4" t="b">
        <v>0</v>
      </c>
      <c r="P44" s="4" t="s">
        <v>146</v>
      </c>
      <c r="Q44" s="4" t="s">
        <v>109</v>
      </c>
      <c r="R44" s="4" t="s">
        <v>108</v>
      </c>
      <c r="S44" s="4">
        <v>8.5510000000000002</v>
      </c>
      <c r="T44" s="4">
        <v>8.5980000000000008</v>
      </c>
      <c r="U44" s="4">
        <v>1</v>
      </c>
      <c r="V44" s="10">
        <v>42704</v>
      </c>
      <c r="W44" s="4">
        <v>1</v>
      </c>
      <c r="X44" s="4">
        <v>4.7000000000000597E-2</v>
      </c>
      <c r="Y44" s="4">
        <v>4.7000000000000597E-2</v>
      </c>
      <c r="Z44" s="4">
        <v>1</v>
      </c>
      <c r="AA44" s="4" t="s">
        <v>170</v>
      </c>
      <c r="AC44" s="4" t="s">
        <v>178</v>
      </c>
      <c r="AE44" s="10">
        <v>42170</v>
      </c>
      <c r="AF44" s="10">
        <v>43465</v>
      </c>
      <c r="AG44" s="16"/>
      <c r="AH44" s="16"/>
      <c r="AI44" s="16"/>
      <c r="AJ44" s="16"/>
      <c r="AK44" s="16">
        <v>88500</v>
      </c>
      <c r="AL44" s="16">
        <v>97300</v>
      </c>
      <c r="AM44" s="16">
        <v>92700</v>
      </c>
      <c r="AN44" s="16">
        <v>92100</v>
      </c>
      <c r="AR44" s="9">
        <v>11.733358842607354</v>
      </c>
      <c r="AS44" s="9">
        <v>1.4888673682294797</v>
      </c>
      <c r="AT44" s="9">
        <v>5.7039180445969864</v>
      </c>
      <c r="AU44" s="9">
        <v>0</v>
      </c>
      <c r="AV44" s="9">
        <v>0</v>
      </c>
      <c r="AW44" s="4" t="b">
        <v>1</v>
      </c>
      <c r="AX44" s="4" t="b">
        <v>0</v>
      </c>
      <c r="AY44" s="4">
        <v>188</v>
      </c>
      <c r="AZ44" s="4">
        <v>248</v>
      </c>
      <c r="BA44" s="9">
        <v>0</v>
      </c>
      <c r="BB44" s="9">
        <v>0</v>
      </c>
      <c r="BC44" s="9">
        <v>17.230821458113294</v>
      </c>
      <c r="BD44" s="9">
        <v>3.8609579993510472</v>
      </c>
      <c r="BE44" s="9">
        <v>1.8641546252993486</v>
      </c>
      <c r="BF44" s="9" t="s">
        <v>216</v>
      </c>
      <c r="BG44" s="9">
        <v>8.7392171461442825</v>
      </c>
      <c r="BJ44" s="4" t="s">
        <v>167</v>
      </c>
      <c r="BK44" s="14"/>
      <c r="BL44" s="14">
        <v>2.9339999999999993</v>
      </c>
      <c r="BM44" s="16"/>
      <c r="BN44" s="16"/>
      <c r="BO44" s="16"/>
      <c r="BP44" s="16"/>
      <c r="BQ44" s="16">
        <v>14400</v>
      </c>
      <c r="BR44" s="16">
        <v>14700</v>
      </c>
      <c r="BS44" s="16">
        <v>12800</v>
      </c>
      <c r="BT44" s="16">
        <v>13000</v>
      </c>
      <c r="BU44" s="4">
        <v>4.7E-2</v>
      </c>
      <c r="BV44" s="4">
        <v>0</v>
      </c>
      <c r="BW44" s="16"/>
      <c r="BX44" s="16"/>
      <c r="BY44" s="16"/>
      <c r="BZ44" s="16"/>
      <c r="CA44" s="16">
        <v>11700</v>
      </c>
      <c r="CB44" s="16">
        <v>12000</v>
      </c>
      <c r="CC44" s="16">
        <v>12600</v>
      </c>
      <c r="CD44" s="16">
        <v>12800</v>
      </c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>
        <v>11700</v>
      </c>
      <c r="CR44" s="16">
        <v>12000</v>
      </c>
      <c r="CS44" s="16">
        <v>12600</v>
      </c>
      <c r="CT44" s="16">
        <v>12800</v>
      </c>
      <c r="CU44" s="4">
        <v>5.8209999999999997</v>
      </c>
      <c r="CV44" s="4">
        <v>0</v>
      </c>
      <c r="CW44" s="4">
        <v>0</v>
      </c>
      <c r="CX44" s="4" t="s">
        <v>222</v>
      </c>
      <c r="CY44" s="4" t="s">
        <v>224</v>
      </c>
      <c r="CZ44" s="22"/>
      <c r="DA44" s="4">
        <v>0</v>
      </c>
      <c r="DB44" s="4">
        <v>0</v>
      </c>
      <c r="DC44" s="4">
        <v>0</v>
      </c>
      <c r="DD44" s="4">
        <v>0</v>
      </c>
      <c r="DE44" s="4">
        <v>200</v>
      </c>
      <c r="DF44" s="4">
        <v>366</v>
      </c>
      <c r="DG44" s="4">
        <v>365</v>
      </c>
      <c r="DH44" s="4">
        <v>365</v>
      </c>
      <c r="DI44" s="16">
        <f t="shared" si="0"/>
        <v>93181.944444444438</v>
      </c>
      <c r="DJ44" s="16">
        <f t="shared" si="1"/>
        <v>13639.814814814816</v>
      </c>
      <c r="DK44" s="16">
        <f t="shared" si="2"/>
        <v>12347.993827160493</v>
      </c>
      <c r="DL44" s="16">
        <f t="shared" si="3"/>
        <v>0</v>
      </c>
      <c r="DM44" s="16">
        <f t="shared" si="4"/>
        <v>12347.993827160493</v>
      </c>
      <c r="DN44" s="22"/>
      <c r="DO44" s="4">
        <f>COUNTIFS(crashes!$G$2:$G$17624,"&gt;="&amp;S44,crashes!$G$2:$G$17624,"&lt;"&amp;T44,crashes!$D$2:$D$17624,"="&amp;C44, crashes!$S$2:$S$17624, "&gt;="&amp;AE44, crashes!$S$2:$S$17624, "&lt;="&amp;AF44, crashes!$E$2:$E$17624, "="&amp;D44 )</f>
        <v>8</v>
      </c>
      <c r="DP44" s="29">
        <f>COUNTIFS(crashes!$G$2:$G$17624,"&gt;="&amp;S44,crashes!$G$2:$G$17624,"&lt;"&amp;T44,crashes!$D$2:$D$17624,"="&amp;C44, crashes!$S$2:$S$17624, "&gt;="&amp;AE44, crashes!$S$2:$S$17624, "&lt;="&amp;AF44, crashes!$E$2:$E$17624, "="&amp;D44, crashes!$R$2:$R$17624, "=Weekday")</f>
        <v>8</v>
      </c>
      <c r="DQ44" s="29">
        <f>COUNTIFS(crashes!$G$2:$G$17624,"&gt;="&amp;S44,crashes!$G$2:$G$17624,"&lt;"&amp;T44,crashes!$D$2:$D$17624,"="&amp;C44, crashes!$S$2:$S$17624, "&gt;="&amp;AE44, crashes!$S$2:$S$17624, "&lt;="&amp;AF44, crashes!$E$2:$E$17624, "="&amp;D44, crashes!$R$2:$R$17624, "=Weekend")</f>
        <v>0</v>
      </c>
      <c r="DR44" s="30">
        <f>COUNTIFS(crashes!$G$2:$G$17624,"&gt;="&amp;S44,crashes!$G$2:$G$17624,"&lt;"&amp;T44,crashes!$D$2:$D$17624,"="&amp;C44, crashes!$S$2:$S$17624, "&gt;="&amp;AE44, crashes!$S$2:$S$17624, "&lt;="&amp;AF44, crashes!$E$2:$E$17624, "="&amp;D44,  crashes!$R$2:$R$17624, "=Weekday", crashes!$N$2:$N$17624,"=K")</f>
        <v>0</v>
      </c>
      <c r="DS44" s="30">
        <f>COUNTIFS(crashes!$G$2:$G$17624,"&gt;="&amp;S44,crashes!$G$2:$G$17624,"&lt;"&amp;T44,crashes!$D$2:$D$17624,"="&amp;C44, crashes!$S$2:$S$17624, "&gt;="&amp;AE44, crashes!$S$2:$S$17624, "&lt;="&amp;AF44, crashes!$E$2:$E$17624, "="&amp;D44,  crashes!$R$2:$R$17624, "=Weekday", crashes!$N$2:$N$17624,"=A")</f>
        <v>0</v>
      </c>
      <c r="DT44" s="30">
        <f>COUNTIFS(crashes!$G$2:$G$17624,"&gt;="&amp;S44,crashes!$G$2:$G$17624,"&lt;"&amp;T44,crashes!$D$2:$D$17624,"="&amp;C44, crashes!$S$2:$S$17624, "&gt;="&amp;AE44, crashes!$S$2:$S$17624, "&lt;="&amp;AF44, crashes!$E$2:$E$17624, "="&amp;D44,  crashes!$R$2:$R$17624, "=Weekday", crashes!$N$2:$N$17624,"=B")</f>
        <v>1</v>
      </c>
      <c r="DU44" s="30">
        <f>COUNTIFS(crashes!$G$2:$G$17624,"&gt;="&amp;S44,crashes!$G$2:$G$17624,"&lt;"&amp;T44,crashes!$D$2:$D$17624,"="&amp;C44, crashes!$S$2:$S$17624, "&gt;="&amp;AE44, crashes!$S$2:$S$17624, "&lt;="&amp;AF44, crashes!$E$2:$E$17624, "="&amp;D44,  crashes!$R$2:$R$17624, "=Weekday", crashes!$N$2:$N$17624,"=C")</f>
        <v>2</v>
      </c>
      <c r="DV44" s="30">
        <f>COUNTIFS(crashes!$G$2:$G$17624,"&gt;="&amp;S44,crashes!$G$2:$G$17624,"&lt;"&amp;T44,crashes!$D$2:$D$17624,"="&amp;C44, crashes!$S$2:$S$17624, "&gt;="&amp;AE44, crashes!$S$2:$S$17624, "&lt;="&amp;AF44, crashes!$E$2:$E$17624, "="&amp;D44,  crashes!$R$2:$R$17624, "=Weekday", crashes!$N$2:$N$17624,"=ABC")</f>
        <v>0</v>
      </c>
      <c r="DW44" s="30">
        <f>COUNTIFS(crashes!$G$2:$G$17624,"&gt;="&amp;S44,crashes!$G$2:$G$17624,"&lt;"&amp;T44,crashes!$D$2:$D$17624,"="&amp;C44, crashes!$S$2:$S$17624, "&gt;="&amp;AE44, crashes!$S$2:$S$17624, "&lt;="&amp;AF44, crashes!$E$2:$E$17624, "="&amp;D44,  crashes!$R$2:$R$17624, "=Weekday", crashes!$N$2:$N$17624,"=O")</f>
        <v>5</v>
      </c>
      <c r="DX44" s="30">
        <f>COUNTIFS(crashes!$G$2:$G$17624,"&gt;="&amp;S44,crashes!$G$2:$G$17624,"&lt;"&amp;T44,crashes!$D$2:$D$17624,"="&amp;C44, crashes!$S$2:$S$17624, "&gt;="&amp;AE44, crashes!$S$2:$S$17624, "&lt;="&amp;AF44, crashes!$E$2:$E$17624, "="&amp;D44,  crashes!$R$2:$R$17624, "=Weekend", crashes!$N$2:$N$17624,"=K")</f>
        <v>0</v>
      </c>
      <c r="DY44" s="30">
        <f>COUNTIFS(crashes!$G$2:$G$17624,"&gt;="&amp;S44,crashes!$G$2:$G$17624,"&lt;"&amp;T44,crashes!$D$2:$D$17624,"="&amp;C44, crashes!$S$2:$S$17624, "&gt;="&amp;AE44, crashes!$S$2:$S$17624, "&lt;="&amp;AF44, crashes!$E$2:$E$17624, "="&amp;D44,  crashes!$R$2:$R$17624, "=Weekend", crashes!$N$2:$N$17624,"=A")</f>
        <v>0</v>
      </c>
      <c r="DZ44" s="30">
        <f>COUNTIFS(crashes!$G$2:$G$17624,"&gt;="&amp;S44,crashes!$G$2:$G$17624,"&lt;"&amp;T44,crashes!$D$2:$D$17624,"="&amp;C44, crashes!$S$2:$S$17624, "&gt;="&amp;AE44, crashes!$S$2:$S$17624, "&lt;="&amp;AF44, crashes!$E$2:$E$17624, "="&amp;D44,  crashes!$R$2:$R$17624, "=Weekend", crashes!$N$2:$N$17624,"=B")</f>
        <v>0</v>
      </c>
      <c r="EA44" s="30">
        <f>COUNTIFS(crashes!$G$2:$G$17624,"&gt;="&amp;S44,crashes!$G$2:$G$17624,"&lt;"&amp;T44,crashes!$D$2:$D$17624,"="&amp;C44, crashes!$S$2:$S$17624, "&gt;="&amp;AE44, crashes!$S$2:$S$17624, "&lt;="&amp;AF44, crashes!$E$2:$E$17624, "="&amp;D44,  crashes!$R$2:$R$17624, "=Weekend", crashes!$N$2:$N$17624,"=C")</f>
        <v>0</v>
      </c>
      <c r="EB44" s="30">
        <f>COUNTIFS(crashes!$G$2:$G$17624,"&gt;="&amp;S44,crashes!$G$2:$G$17624,"&lt;"&amp;T44,crashes!$D$2:$D$17624,"="&amp;C44, crashes!$S$2:$S$17624, "&gt;="&amp;AE44, crashes!$S$2:$S$17624, "&lt;="&amp;AF44, crashes!$E$2:$E$17624, "="&amp;D44,  crashes!$R$2:$R$17624, "=Weekend", crashes!$N$2:$N$17624,"=ABC")</f>
        <v>0</v>
      </c>
      <c r="EC44" s="30">
        <f>COUNTIFS(crashes!$G$2:$G$17624,"&gt;="&amp;S44,crashes!$G$2:$G$17624,"&lt;"&amp;T44,crashes!$D$2:$D$17624,"="&amp;C44, crashes!$S$2:$S$17624, "&gt;="&amp;AE44, crashes!$S$2:$S$17624, "&lt;="&amp;AF44, crashes!$E$2:$E$17624, "="&amp;D44,  crashes!$R$2:$R$17624, "=Weekend", crashes!$N$2:$N$17624,"=O")</f>
        <v>0</v>
      </c>
      <c r="ED44" s="4">
        <f t="shared" si="5"/>
        <v>0</v>
      </c>
      <c r="EE44" s="4">
        <f t="shared" si="6"/>
        <v>0</v>
      </c>
      <c r="EF44" s="4">
        <f t="shared" si="7"/>
        <v>1</v>
      </c>
      <c r="EG44" s="4">
        <f t="shared" si="8"/>
        <v>2</v>
      </c>
      <c r="EH44" s="4">
        <f t="shared" si="9"/>
        <v>0</v>
      </c>
      <c r="EI44" s="50">
        <f t="shared" si="10"/>
        <v>3</v>
      </c>
      <c r="EJ44" s="4">
        <f t="shared" si="11"/>
        <v>5</v>
      </c>
      <c r="EK44" s="6"/>
      <c r="EL44" s="3">
        <v>2018</v>
      </c>
      <c r="EM44" s="3">
        <v>4.274</v>
      </c>
      <c r="EN44" s="3">
        <v>7.2500000000000004E-3</v>
      </c>
      <c r="EO44" s="3">
        <v>4.0800000000000003E-3</v>
      </c>
      <c r="EP44" s="3">
        <v>2.7899999999999999E-3</v>
      </c>
      <c r="EQ44" s="3">
        <v>3.3600000000000001E-3</v>
      </c>
      <c r="ER44" s="3">
        <v>8.4600000000000005E-3</v>
      </c>
      <c r="ES44" s="3">
        <v>2.6980000000000001E-2</v>
      </c>
      <c r="ET44" s="3">
        <v>5.9310000000000002E-2</v>
      </c>
      <c r="EU44" s="3">
        <v>7.2209999999999996E-2</v>
      </c>
      <c r="EV44" s="3">
        <v>7.399E-2</v>
      </c>
      <c r="EW44" s="3">
        <v>7.016E-2</v>
      </c>
      <c r="EX44" s="3">
        <v>6.5030000000000004E-2</v>
      </c>
      <c r="EY44" s="3">
        <v>6.4100000000000004E-2</v>
      </c>
      <c r="EZ44" s="3">
        <v>6.2019999999999999E-2</v>
      </c>
      <c r="FA44" s="3">
        <v>5.917E-2</v>
      </c>
      <c r="FB44" s="3">
        <v>5.9339999999999997E-2</v>
      </c>
      <c r="FC44" s="3">
        <v>6.5000000000000002E-2</v>
      </c>
      <c r="FD44" s="3">
        <v>6.83E-2</v>
      </c>
      <c r="FE44" s="3">
        <v>6.701E-2</v>
      </c>
      <c r="FF44" s="3">
        <v>6.2280000000000002E-2</v>
      </c>
      <c r="FG44" s="3">
        <v>5.3659999999999999E-2</v>
      </c>
      <c r="FH44" s="3">
        <v>3.9140000000000001E-2</v>
      </c>
      <c r="FI44" s="3">
        <v>3.1919999999999997E-2</v>
      </c>
      <c r="FJ44" s="3">
        <v>2.4240000000000001E-2</v>
      </c>
      <c r="FK44" s="3">
        <v>1.6060000000000001E-2</v>
      </c>
      <c r="FL44" s="3">
        <v>2018</v>
      </c>
      <c r="FM44" s="3">
        <v>4.274</v>
      </c>
      <c r="FN44" s="3">
        <v>2018</v>
      </c>
      <c r="FO44" s="51">
        <v>4.274</v>
      </c>
      <c r="FP44" s="51">
        <v>4.2770000000000001</v>
      </c>
      <c r="FQ44" s="51">
        <v>1.8305000000000002E-2</v>
      </c>
      <c r="FR44" s="51">
        <v>1.0645E-2</v>
      </c>
      <c r="FS44" s="3">
        <v>6.8500000000000002E-3</v>
      </c>
      <c r="FT44" s="3">
        <v>5.6899999999999997E-3</v>
      </c>
      <c r="FU44" s="3">
        <v>5.6349999999999994E-3</v>
      </c>
      <c r="FV44" s="3">
        <v>9.0600000000000003E-3</v>
      </c>
      <c r="FW44" s="3">
        <v>1.7230000000000002E-2</v>
      </c>
      <c r="FX44" s="3">
        <v>2.4244999999999999E-2</v>
      </c>
      <c r="FY44" s="3">
        <v>3.6089999999999997E-2</v>
      </c>
      <c r="FZ44" s="3">
        <v>4.4080000000000001E-2</v>
      </c>
      <c r="GA44" s="3">
        <v>5.2955000000000002E-2</v>
      </c>
      <c r="GB44" s="3">
        <v>5.6434999999999999E-2</v>
      </c>
      <c r="GC44" s="3">
        <v>5.7914999999999994E-2</v>
      </c>
      <c r="GD44" s="3">
        <v>5.7939999999999998E-2</v>
      </c>
      <c r="GE44" s="3">
        <v>5.6129999999999999E-2</v>
      </c>
      <c r="GF44" s="3">
        <v>5.5274999999999998E-2</v>
      </c>
      <c r="GG44" s="3">
        <v>5.4835000000000002E-2</v>
      </c>
      <c r="GH44" s="3">
        <v>5.3760000000000002E-2</v>
      </c>
      <c r="GI44" s="3">
        <v>5.1244999999999999E-2</v>
      </c>
      <c r="GJ44" s="3">
        <v>4.6015E-2</v>
      </c>
      <c r="GK44" s="3">
        <v>3.6495E-2</v>
      </c>
      <c r="GL44" s="3">
        <v>3.0800000000000001E-2</v>
      </c>
      <c r="GM44" s="3">
        <v>2.6355E-2</v>
      </c>
      <c r="GN44" s="3">
        <v>2.0725E-2</v>
      </c>
      <c r="GO44" s="22"/>
      <c r="GP44" s="4">
        <f>'Hours of Operation'!C$45</f>
        <v>0</v>
      </c>
      <c r="GQ44" s="4">
        <f>'Hours of Operation'!D$45</f>
        <v>0</v>
      </c>
      <c r="GR44" s="4">
        <f>'Hours of Operation'!E$45</f>
        <v>0</v>
      </c>
      <c r="GS44" s="4">
        <f>'Hours of Operation'!F$45</f>
        <v>0</v>
      </c>
      <c r="GT44" s="4">
        <f>'Hours of Operation'!G$45</f>
        <v>0</v>
      </c>
      <c r="GU44" s="4">
        <f>'Hours of Operation'!H$45</f>
        <v>0</v>
      </c>
      <c r="GV44" s="4">
        <f>'Hours of Operation'!I$45</f>
        <v>1</v>
      </c>
      <c r="GW44" s="4">
        <f>'Hours of Operation'!J$45</f>
        <v>1</v>
      </c>
      <c r="GX44" s="4">
        <f>'Hours of Operation'!K$45</f>
        <v>1</v>
      </c>
      <c r="GY44" s="4">
        <f>'Hours of Operation'!L$45</f>
        <v>1</v>
      </c>
      <c r="GZ44" s="4">
        <f>'Hours of Operation'!M$45</f>
        <v>0</v>
      </c>
      <c r="HA44" s="4">
        <f>'Hours of Operation'!N$45</f>
        <v>0</v>
      </c>
      <c r="HB44" s="4">
        <f>'Hours of Operation'!O$45</f>
        <v>0</v>
      </c>
      <c r="HC44" s="4">
        <f>'Hours of Operation'!P$45</f>
        <v>0</v>
      </c>
      <c r="HD44" s="4">
        <f>'Hours of Operation'!Q$45</f>
        <v>0</v>
      </c>
      <c r="HE44" s="4">
        <f>'Hours of Operation'!R$45</f>
        <v>0</v>
      </c>
      <c r="HF44" s="4">
        <f>'Hours of Operation'!S$45</f>
        <v>1</v>
      </c>
      <c r="HG44" s="4">
        <f>'Hours of Operation'!T$45</f>
        <v>1</v>
      </c>
      <c r="HH44" s="4">
        <f>'Hours of Operation'!U$45</f>
        <v>1</v>
      </c>
      <c r="HI44" s="4">
        <f>'Hours of Operation'!V$45</f>
        <v>0</v>
      </c>
      <c r="HJ44" s="4">
        <f>'Hours of Operation'!W$45</f>
        <v>0</v>
      </c>
      <c r="HK44" s="4">
        <f>'Hours of Operation'!X$45</f>
        <v>0</v>
      </c>
      <c r="HL44" s="4">
        <f>'Hours of Operation'!Y$45</f>
        <v>0</v>
      </c>
      <c r="HM44" s="4">
        <f>'Hours of Operation'!Z$45</f>
        <v>0</v>
      </c>
      <c r="HN44" s="4">
        <f>'Hours of Operation'!AA$45</f>
        <v>0</v>
      </c>
      <c r="HO44" s="4">
        <f>'Hours of Operation'!AB$45</f>
        <v>0</v>
      </c>
      <c r="HP44" s="4">
        <f>'Hours of Operation'!AC$45</f>
        <v>0</v>
      </c>
      <c r="HQ44" s="4">
        <f>'Hours of Operation'!AD$45</f>
        <v>0</v>
      </c>
      <c r="HR44" s="4">
        <f>'Hours of Operation'!AE$45</f>
        <v>0</v>
      </c>
      <c r="HS44" s="4">
        <f>'Hours of Operation'!AF$45</f>
        <v>0</v>
      </c>
      <c r="HT44" s="4">
        <f>'Hours of Operation'!AG$45</f>
        <v>0</v>
      </c>
      <c r="HU44" s="4">
        <f>'Hours of Operation'!AH$45</f>
        <v>0</v>
      </c>
      <c r="HV44" s="4">
        <f>'Hours of Operation'!AI$45</f>
        <v>0</v>
      </c>
      <c r="HW44" s="4">
        <f>'Hours of Operation'!AJ$45</f>
        <v>0</v>
      </c>
      <c r="HX44" s="4">
        <f>'Hours of Operation'!AK$45</f>
        <v>0</v>
      </c>
      <c r="HY44" s="4">
        <f>'Hours of Operation'!AL$45</f>
        <v>0</v>
      </c>
      <c r="HZ44" s="4">
        <f>'Hours of Operation'!AM$45</f>
        <v>0</v>
      </c>
      <c r="IA44" s="4">
        <f>'Hours of Operation'!AN$45</f>
        <v>0</v>
      </c>
      <c r="IB44" s="4">
        <f>'Hours of Operation'!AO$45</f>
        <v>0</v>
      </c>
      <c r="IC44" s="4">
        <f>'Hours of Operation'!AP$45</f>
        <v>0</v>
      </c>
      <c r="ID44" s="4">
        <f>'Hours of Operation'!AQ$45</f>
        <v>0</v>
      </c>
      <c r="IE44" s="4">
        <f>'Hours of Operation'!AR$45</f>
        <v>0</v>
      </c>
      <c r="IF44" s="4">
        <f>'Hours of Operation'!AS$45</f>
        <v>0</v>
      </c>
      <c r="IG44" s="4">
        <f>'Hours of Operation'!AT$45</f>
        <v>0</v>
      </c>
      <c r="IH44" s="4">
        <f>'Hours of Operation'!AU$45</f>
        <v>0</v>
      </c>
      <c r="II44" s="4">
        <f>'Hours of Operation'!AV$45</f>
        <v>0</v>
      </c>
      <c r="IJ44" s="4">
        <f>'Hours of Operation'!AW$45</f>
        <v>0</v>
      </c>
      <c r="IK44" s="4">
        <f>'Hours of Operation'!AX$45</f>
        <v>0</v>
      </c>
    </row>
    <row r="45" spans="1:264" s="3" customFormat="1" ht="12" customHeight="1" x14ac:dyDescent="0.2">
      <c r="A45" s="4" t="s">
        <v>66</v>
      </c>
      <c r="B45" s="4" t="s">
        <v>218</v>
      </c>
      <c r="C45" s="4">
        <v>400</v>
      </c>
      <c r="D45" s="4" t="s">
        <v>91</v>
      </c>
      <c r="E45" s="4" t="s">
        <v>192</v>
      </c>
      <c r="F45" s="4" t="s">
        <v>69</v>
      </c>
      <c r="G45" s="4">
        <v>4</v>
      </c>
      <c r="H45" s="4" t="s">
        <v>167</v>
      </c>
      <c r="I45" s="4">
        <v>0</v>
      </c>
      <c r="J45" s="4">
        <v>0</v>
      </c>
      <c r="K45" s="4"/>
      <c r="L45" s="10">
        <v>41043</v>
      </c>
      <c r="M45" s="4" t="b">
        <v>0</v>
      </c>
      <c r="N45" s="4"/>
      <c r="O45" s="4"/>
      <c r="P45" s="4" t="s">
        <v>151</v>
      </c>
      <c r="Q45" s="4" t="s">
        <v>156</v>
      </c>
      <c r="R45" s="4" t="s">
        <v>155</v>
      </c>
      <c r="S45" s="4">
        <v>14.419</v>
      </c>
      <c r="T45" s="4">
        <v>14.541</v>
      </c>
      <c r="U45" s="4">
        <v>1</v>
      </c>
      <c r="V45" s="10">
        <v>42704</v>
      </c>
      <c r="W45" s="11">
        <v>1</v>
      </c>
      <c r="X45" s="4">
        <v>0.12199999999999989</v>
      </c>
      <c r="Y45" s="4">
        <v>0.12199999999999989</v>
      </c>
      <c r="Z45" s="4">
        <v>1</v>
      </c>
      <c r="AA45" s="4" t="s">
        <v>170</v>
      </c>
      <c r="AB45" s="4"/>
      <c r="AC45" s="4" t="s">
        <v>177</v>
      </c>
      <c r="AD45" s="4"/>
      <c r="AE45" s="10">
        <v>41640</v>
      </c>
      <c r="AF45" s="10">
        <v>43465</v>
      </c>
      <c r="AG45" s="16"/>
      <c r="AH45" s="16"/>
      <c r="AI45" s="16"/>
      <c r="AJ45" s="16">
        <v>95000</v>
      </c>
      <c r="AK45" s="16">
        <v>95000</v>
      </c>
      <c r="AL45" s="16">
        <v>59500</v>
      </c>
      <c r="AM45" s="16">
        <v>88000</v>
      </c>
      <c r="AN45" s="16">
        <v>83000</v>
      </c>
      <c r="AO45" s="4"/>
      <c r="AP45" s="4"/>
      <c r="AQ45" s="4"/>
      <c r="AR45" s="9">
        <v>11.745412532775029</v>
      </c>
      <c r="AS45" s="9">
        <v>0.63415113874958173</v>
      </c>
      <c r="AT45" s="9">
        <v>7.7064194787345954</v>
      </c>
      <c r="AU45" s="9">
        <v>0</v>
      </c>
      <c r="AV45" s="9">
        <v>0</v>
      </c>
      <c r="AW45" s="4" t="b">
        <v>1</v>
      </c>
      <c r="AX45" s="4" t="b">
        <v>0</v>
      </c>
      <c r="AY45" s="4">
        <v>0</v>
      </c>
      <c r="AZ45" s="4">
        <v>644</v>
      </c>
      <c r="BA45" s="9">
        <v>0</v>
      </c>
      <c r="BB45" s="9">
        <v>0</v>
      </c>
      <c r="BC45" s="9">
        <v>16.901842005446834</v>
      </c>
      <c r="BD45" s="9">
        <v>1.5064301768084296</v>
      </c>
      <c r="BE45" s="9">
        <v>1</v>
      </c>
      <c r="BF45" s="9" t="s">
        <v>216</v>
      </c>
      <c r="BG45" s="9">
        <v>8.1929199947636437</v>
      </c>
      <c r="BH45" s="4"/>
      <c r="BI45" s="4"/>
      <c r="BJ45" s="4" t="s">
        <v>167</v>
      </c>
      <c r="BK45" s="4"/>
      <c r="BL45" s="4">
        <v>0</v>
      </c>
      <c r="BM45" s="16"/>
      <c r="BN45" s="16"/>
      <c r="BO45" s="16"/>
      <c r="BP45" s="16">
        <v>24900</v>
      </c>
      <c r="BQ45" s="16">
        <v>22600</v>
      </c>
      <c r="BR45" s="16">
        <v>23100</v>
      </c>
      <c r="BS45" s="16">
        <v>20700</v>
      </c>
      <c r="BT45" s="16">
        <v>21000</v>
      </c>
      <c r="BU45" s="4">
        <v>0.122</v>
      </c>
      <c r="BV45" s="4">
        <v>2.572000000000001</v>
      </c>
      <c r="BW45" s="16"/>
      <c r="BX45" s="16"/>
      <c r="BY45" s="16"/>
      <c r="BZ45" s="16">
        <v>11700</v>
      </c>
      <c r="CA45" s="16">
        <v>10300</v>
      </c>
      <c r="CB45" s="16">
        <v>10500</v>
      </c>
      <c r="CC45" s="16">
        <v>11700</v>
      </c>
      <c r="CD45" s="16">
        <v>11900</v>
      </c>
      <c r="CE45" s="16"/>
      <c r="CF45" s="16"/>
      <c r="CG45" s="16"/>
      <c r="CH45" s="16">
        <v>24900</v>
      </c>
      <c r="CI45" s="16">
        <v>22600</v>
      </c>
      <c r="CJ45" s="16">
        <v>23100</v>
      </c>
      <c r="CK45" s="16">
        <v>20700</v>
      </c>
      <c r="CL45" s="16">
        <v>21000</v>
      </c>
      <c r="CM45" s="16"/>
      <c r="CN45" s="16"/>
      <c r="CO45" s="16"/>
      <c r="CP45" s="16"/>
      <c r="CQ45" s="16"/>
      <c r="CR45" s="16"/>
      <c r="CS45" s="16"/>
      <c r="CT45" s="16"/>
      <c r="CU45" s="4">
        <v>0</v>
      </c>
      <c r="CV45" s="4">
        <v>5.8209999999999997</v>
      </c>
      <c r="CW45" s="4">
        <v>0</v>
      </c>
      <c r="CX45" s="4" t="s">
        <v>222</v>
      </c>
      <c r="CY45" s="4" t="s">
        <v>224</v>
      </c>
      <c r="CZ45" s="22"/>
      <c r="DA45" s="4">
        <v>0</v>
      </c>
      <c r="DB45" s="4">
        <v>0</v>
      </c>
      <c r="DC45" s="4">
        <v>0</v>
      </c>
      <c r="DD45" s="4">
        <v>365</v>
      </c>
      <c r="DE45" s="4">
        <v>365</v>
      </c>
      <c r="DF45" s="4">
        <v>366</v>
      </c>
      <c r="DG45" s="4">
        <v>365</v>
      </c>
      <c r="DH45" s="4">
        <v>365</v>
      </c>
      <c r="DI45" s="16">
        <f t="shared" si="0"/>
        <v>84086.527929901422</v>
      </c>
      <c r="DJ45" s="16">
        <f t="shared" si="1"/>
        <v>22460.350492880614</v>
      </c>
      <c r="DK45" s="16">
        <f t="shared" si="2"/>
        <v>11219.60569550931</v>
      </c>
      <c r="DL45" s="16">
        <f t="shared" si="3"/>
        <v>22460.350492880614</v>
      </c>
      <c r="DM45" s="16">
        <f t="shared" si="4"/>
        <v>0</v>
      </c>
      <c r="DN45" s="22"/>
      <c r="DO45" s="4">
        <f>COUNTIFS(crashes!$G$2:$G$17624,"&gt;="&amp;S45,crashes!$G$2:$G$17624,"&lt;"&amp;T45,crashes!$D$2:$D$17624,"="&amp;C45, crashes!$S$2:$S$17624, "&gt;="&amp;AE45, crashes!$S$2:$S$17624, "&lt;="&amp;AF45, crashes!$E$2:$E$17624, "="&amp;D45 )</f>
        <v>6</v>
      </c>
      <c r="DP45" s="29">
        <f>COUNTIFS(crashes!$G$2:$G$17624,"&gt;="&amp;S45,crashes!$G$2:$G$17624,"&lt;"&amp;T45,crashes!$D$2:$D$17624,"="&amp;C45, crashes!$S$2:$S$17624, "&gt;="&amp;AE45, crashes!$S$2:$S$17624, "&lt;="&amp;AF45, crashes!$E$2:$E$17624, "="&amp;D45, crashes!$R$2:$R$17624, "=Weekday")</f>
        <v>4</v>
      </c>
      <c r="DQ45" s="29">
        <f>COUNTIFS(crashes!$G$2:$G$17624,"&gt;="&amp;S45,crashes!$G$2:$G$17624,"&lt;"&amp;T45,crashes!$D$2:$D$17624,"="&amp;C45, crashes!$S$2:$S$17624, "&gt;="&amp;AE45, crashes!$S$2:$S$17624, "&lt;="&amp;AF45, crashes!$E$2:$E$17624, "="&amp;D45, crashes!$R$2:$R$17624, "=Weekend")</f>
        <v>2</v>
      </c>
      <c r="DR45" s="30">
        <f>COUNTIFS(crashes!$G$2:$G$17624,"&gt;="&amp;S45,crashes!$G$2:$G$17624,"&lt;"&amp;T45,crashes!$D$2:$D$17624,"="&amp;C45, crashes!$S$2:$S$17624, "&gt;="&amp;AE45, crashes!$S$2:$S$17624, "&lt;="&amp;AF45, crashes!$E$2:$E$17624, "="&amp;D45,  crashes!$R$2:$R$17624, "=Weekday", crashes!$N$2:$N$17624,"=K")</f>
        <v>0</v>
      </c>
      <c r="DS45" s="30">
        <f>COUNTIFS(crashes!$G$2:$G$17624,"&gt;="&amp;S45,crashes!$G$2:$G$17624,"&lt;"&amp;T45,crashes!$D$2:$D$17624,"="&amp;C45, crashes!$S$2:$S$17624, "&gt;="&amp;AE45, crashes!$S$2:$S$17624, "&lt;="&amp;AF45, crashes!$E$2:$E$17624, "="&amp;D45,  crashes!$R$2:$R$17624, "=Weekday", crashes!$N$2:$N$17624,"=A")</f>
        <v>0</v>
      </c>
      <c r="DT45" s="30">
        <f>COUNTIFS(crashes!$G$2:$G$17624,"&gt;="&amp;S45,crashes!$G$2:$G$17624,"&lt;"&amp;T45,crashes!$D$2:$D$17624,"="&amp;C45, crashes!$S$2:$S$17624, "&gt;="&amp;AE45, crashes!$S$2:$S$17624, "&lt;="&amp;AF45, crashes!$E$2:$E$17624, "="&amp;D45,  crashes!$R$2:$R$17624, "=Weekday", crashes!$N$2:$N$17624,"=B")</f>
        <v>0</v>
      </c>
      <c r="DU45" s="30">
        <f>COUNTIFS(crashes!$G$2:$G$17624,"&gt;="&amp;S45,crashes!$G$2:$G$17624,"&lt;"&amp;T45,crashes!$D$2:$D$17624,"="&amp;C45, crashes!$S$2:$S$17624, "&gt;="&amp;AE45, crashes!$S$2:$S$17624, "&lt;="&amp;AF45, crashes!$E$2:$E$17624, "="&amp;D45,  crashes!$R$2:$R$17624, "=Weekday", crashes!$N$2:$N$17624,"=C")</f>
        <v>2</v>
      </c>
      <c r="DV45" s="30">
        <f>COUNTIFS(crashes!$G$2:$G$17624,"&gt;="&amp;S45,crashes!$G$2:$G$17624,"&lt;"&amp;T45,crashes!$D$2:$D$17624,"="&amp;C45, crashes!$S$2:$S$17624, "&gt;="&amp;AE45, crashes!$S$2:$S$17624, "&lt;="&amp;AF45, crashes!$E$2:$E$17624, "="&amp;D45,  crashes!$R$2:$R$17624, "=Weekday", crashes!$N$2:$N$17624,"=ABC")</f>
        <v>0</v>
      </c>
      <c r="DW45" s="30">
        <f>COUNTIFS(crashes!$G$2:$G$17624,"&gt;="&amp;S45,crashes!$G$2:$G$17624,"&lt;"&amp;T45,crashes!$D$2:$D$17624,"="&amp;C45, crashes!$S$2:$S$17624, "&gt;="&amp;AE45, crashes!$S$2:$S$17624, "&lt;="&amp;AF45, crashes!$E$2:$E$17624, "="&amp;D45,  crashes!$R$2:$R$17624, "=Weekday", crashes!$N$2:$N$17624,"=O")</f>
        <v>2</v>
      </c>
      <c r="DX45" s="30">
        <f>COUNTIFS(crashes!$G$2:$G$17624,"&gt;="&amp;S45,crashes!$G$2:$G$17624,"&lt;"&amp;T45,crashes!$D$2:$D$17624,"="&amp;C45, crashes!$S$2:$S$17624, "&gt;="&amp;AE45, crashes!$S$2:$S$17624, "&lt;="&amp;AF45, crashes!$E$2:$E$17624, "="&amp;D45,  crashes!$R$2:$R$17624, "=Weekend", crashes!$N$2:$N$17624,"=K")</f>
        <v>0</v>
      </c>
      <c r="DY45" s="30">
        <f>COUNTIFS(crashes!$G$2:$G$17624,"&gt;="&amp;S45,crashes!$G$2:$G$17624,"&lt;"&amp;T45,crashes!$D$2:$D$17624,"="&amp;C45, crashes!$S$2:$S$17624, "&gt;="&amp;AE45, crashes!$S$2:$S$17624, "&lt;="&amp;AF45, crashes!$E$2:$E$17624, "="&amp;D45,  crashes!$R$2:$R$17624, "=Weekend", crashes!$N$2:$N$17624,"=A")</f>
        <v>0</v>
      </c>
      <c r="DZ45" s="30">
        <f>COUNTIFS(crashes!$G$2:$G$17624,"&gt;="&amp;S45,crashes!$G$2:$G$17624,"&lt;"&amp;T45,crashes!$D$2:$D$17624,"="&amp;C45, crashes!$S$2:$S$17624, "&gt;="&amp;AE45, crashes!$S$2:$S$17624, "&lt;="&amp;AF45, crashes!$E$2:$E$17624, "="&amp;D45,  crashes!$R$2:$R$17624, "=Weekend", crashes!$N$2:$N$17624,"=B")</f>
        <v>0</v>
      </c>
      <c r="EA45" s="30">
        <f>COUNTIFS(crashes!$G$2:$G$17624,"&gt;="&amp;S45,crashes!$G$2:$G$17624,"&lt;"&amp;T45,crashes!$D$2:$D$17624,"="&amp;C45, crashes!$S$2:$S$17624, "&gt;="&amp;AE45, crashes!$S$2:$S$17624, "&lt;="&amp;AF45, crashes!$E$2:$E$17624, "="&amp;D45,  crashes!$R$2:$R$17624, "=Weekend", crashes!$N$2:$N$17624,"=C")</f>
        <v>1</v>
      </c>
      <c r="EB45" s="30">
        <f>COUNTIFS(crashes!$G$2:$G$17624,"&gt;="&amp;S45,crashes!$G$2:$G$17624,"&lt;"&amp;T45,crashes!$D$2:$D$17624,"="&amp;C45, crashes!$S$2:$S$17624, "&gt;="&amp;AE45, crashes!$S$2:$S$17624, "&lt;="&amp;AF45, crashes!$E$2:$E$17624, "="&amp;D45,  crashes!$R$2:$R$17624, "=Weekend", crashes!$N$2:$N$17624,"=ABC")</f>
        <v>0</v>
      </c>
      <c r="EC45" s="30">
        <f>COUNTIFS(crashes!$G$2:$G$17624,"&gt;="&amp;S45,crashes!$G$2:$G$17624,"&lt;"&amp;T45,crashes!$D$2:$D$17624,"="&amp;C45, crashes!$S$2:$S$17624, "&gt;="&amp;AE45, crashes!$S$2:$S$17624, "&lt;="&amp;AF45, crashes!$E$2:$E$17624, "="&amp;D45,  crashes!$R$2:$R$17624, "=Weekend", crashes!$N$2:$N$17624,"=O")</f>
        <v>1</v>
      </c>
      <c r="ED45" s="4">
        <f t="shared" si="5"/>
        <v>0</v>
      </c>
      <c r="EE45" s="4">
        <f t="shared" si="6"/>
        <v>0</v>
      </c>
      <c r="EF45" s="4">
        <f t="shared" si="7"/>
        <v>0</v>
      </c>
      <c r="EG45" s="4">
        <f t="shared" si="8"/>
        <v>3</v>
      </c>
      <c r="EH45" s="4">
        <f t="shared" si="9"/>
        <v>0</v>
      </c>
      <c r="EI45" s="50">
        <f t="shared" si="10"/>
        <v>3</v>
      </c>
      <c r="EJ45" s="4">
        <f t="shared" si="11"/>
        <v>3</v>
      </c>
      <c r="EK45" s="22"/>
      <c r="EL45" s="3">
        <v>2018</v>
      </c>
      <c r="EM45" s="3">
        <v>3.027000000000001</v>
      </c>
      <c r="EN45" s="3">
        <v>6.1700000000000001E-3</v>
      </c>
      <c r="EO45" s="3">
        <v>3.5200000000000001E-3</v>
      </c>
      <c r="EP45" s="3">
        <v>2.5899999999999999E-3</v>
      </c>
      <c r="EQ45" s="3">
        <v>3.3400000000000001E-3</v>
      </c>
      <c r="ER45" s="3">
        <v>8.7600000000000004E-3</v>
      </c>
      <c r="ES45" s="3">
        <v>3.7670000000000002E-2</v>
      </c>
      <c r="ET45" s="3">
        <v>7.6139999999999999E-2</v>
      </c>
      <c r="EU45" s="3">
        <v>5.246E-2</v>
      </c>
      <c r="EV45" s="3">
        <v>4.9590000000000002E-2</v>
      </c>
      <c r="EW45" s="3">
        <v>6.0100000000000001E-2</v>
      </c>
      <c r="EX45" s="3">
        <v>6.3689999999999997E-2</v>
      </c>
      <c r="EY45" s="3">
        <v>6.3909999999999995E-2</v>
      </c>
      <c r="EZ45" s="3">
        <v>6.3719999999999999E-2</v>
      </c>
      <c r="FA45" s="3">
        <v>6.1800000000000001E-2</v>
      </c>
      <c r="FB45" s="3">
        <v>6.4909999999999995E-2</v>
      </c>
      <c r="FC45" s="3">
        <v>7.2150000000000006E-2</v>
      </c>
      <c r="FD45" s="3">
        <v>8.2979999999999998E-2</v>
      </c>
      <c r="FE45" s="3">
        <v>8.0210000000000004E-2</v>
      </c>
      <c r="FF45" s="3">
        <v>6.7339999999999997E-2</v>
      </c>
      <c r="FG45" s="3">
        <v>5.1639999999999998E-2</v>
      </c>
      <c r="FH45" s="3">
        <v>3.6740000000000002E-2</v>
      </c>
      <c r="FI45" s="3">
        <v>2.844E-2</v>
      </c>
      <c r="FJ45" s="3">
        <v>2.0619999999999999E-2</v>
      </c>
      <c r="FK45" s="3">
        <v>1.323E-2</v>
      </c>
      <c r="FL45" s="3">
        <v>2018</v>
      </c>
      <c r="FM45" s="3">
        <v>3.027000000000001</v>
      </c>
      <c r="FN45" s="3">
        <v>2018</v>
      </c>
      <c r="FO45" s="51">
        <v>3.027000000000001</v>
      </c>
      <c r="FP45" s="51">
        <v>17.568000000000001</v>
      </c>
      <c r="FQ45" s="51">
        <v>1.1745E-2</v>
      </c>
      <c r="FR45" s="51">
        <v>6.195E-3</v>
      </c>
      <c r="FS45" s="3">
        <v>3.6700000000000001E-3</v>
      </c>
      <c r="FT45" s="3">
        <v>3.15E-3</v>
      </c>
      <c r="FU45" s="3">
        <v>3.9049999999999996E-3</v>
      </c>
      <c r="FV45" s="3">
        <v>7.9550000000000003E-3</v>
      </c>
      <c r="FW45" s="3">
        <v>1.5945000000000001E-2</v>
      </c>
      <c r="FX45" s="3">
        <v>2.3789999999999999E-2</v>
      </c>
      <c r="FY45" s="3">
        <v>3.4000000000000002E-2</v>
      </c>
      <c r="FZ45" s="3">
        <v>4.2849999999999999E-2</v>
      </c>
      <c r="GA45" s="3">
        <v>5.2510000000000001E-2</v>
      </c>
      <c r="GB45" s="3">
        <v>5.6550000000000003E-2</v>
      </c>
      <c r="GC45" s="3">
        <v>6.1005000000000004E-2</v>
      </c>
      <c r="GD45" s="3">
        <v>6.0159999999999998E-2</v>
      </c>
      <c r="GE45" s="3">
        <v>5.9409999999999998E-2</v>
      </c>
      <c r="GF45" s="3">
        <v>5.9185000000000001E-2</v>
      </c>
      <c r="GG45" s="3">
        <v>5.8355000000000004E-2</v>
      </c>
      <c r="GH45" s="3">
        <v>5.8505000000000001E-2</v>
      </c>
      <c r="GI45" s="3">
        <v>5.3624999999999999E-2</v>
      </c>
      <c r="GJ45" s="3">
        <v>4.4630000000000003E-2</v>
      </c>
      <c r="GK45" s="3">
        <v>3.5089999999999996E-2</v>
      </c>
      <c r="GL45" s="3">
        <v>2.9269999999999997E-2</v>
      </c>
      <c r="GM45" s="3">
        <v>2.2704999999999999E-2</v>
      </c>
      <c r="GN45" s="3">
        <v>1.583E-2</v>
      </c>
      <c r="GO45" s="22"/>
      <c r="GP45" s="4">
        <f>'Hours of Operation'!C$48</f>
        <v>0</v>
      </c>
      <c r="GQ45" s="4">
        <f>'Hours of Operation'!D$48</f>
        <v>0</v>
      </c>
      <c r="GR45" s="4">
        <f>'Hours of Operation'!E$48</f>
        <v>0</v>
      </c>
      <c r="GS45" s="4">
        <f>'Hours of Operation'!F$48</f>
        <v>0</v>
      </c>
      <c r="GT45" s="4">
        <f>'Hours of Operation'!G$48</f>
        <v>0</v>
      </c>
      <c r="GU45" s="4">
        <f>'Hours of Operation'!H$48</f>
        <v>0</v>
      </c>
      <c r="GV45" s="4">
        <f>'Hours of Operation'!I$48</f>
        <v>0.90011503067484666</v>
      </c>
      <c r="GW45" s="4">
        <f>'Hours of Operation'!J$48</f>
        <v>1</v>
      </c>
      <c r="GX45" s="4">
        <f>'Hours of Operation'!K$48</f>
        <v>1</v>
      </c>
      <c r="GY45" s="4">
        <f>'Hours of Operation'!L$48</f>
        <v>1</v>
      </c>
      <c r="GZ45" s="4">
        <f>'Hours of Operation'!M$48</f>
        <v>0</v>
      </c>
      <c r="HA45" s="4">
        <f>'Hours of Operation'!N$48</f>
        <v>0</v>
      </c>
      <c r="HB45" s="4">
        <f>'Hours of Operation'!O$48</f>
        <v>0</v>
      </c>
      <c r="HC45" s="4">
        <f>'Hours of Operation'!P$48</f>
        <v>0</v>
      </c>
      <c r="HD45" s="4">
        <f>'Hours of Operation'!Q$48</f>
        <v>0</v>
      </c>
      <c r="HE45" s="4">
        <f>'Hours of Operation'!R$48</f>
        <v>0</v>
      </c>
      <c r="HF45" s="4">
        <f>'Hours of Operation'!S$48</f>
        <v>0.80023006134969321</v>
      </c>
      <c r="HG45" s="4">
        <f>'Hours of Operation'!T$48</f>
        <v>0.80023006134969321</v>
      </c>
      <c r="HH45" s="4">
        <f>'Hours of Operation'!U$48</f>
        <v>0.80023006134969321</v>
      </c>
      <c r="HI45" s="4">
        <f>'Hours of Operation'!V$48</f>
        <v>0</v>
      </c>
      <c r="HJ45" s="4">
        <f>'Hours of Operation'!W$48</f>
        <v>0</v>
      </c>
      <c r="HK45" s="4">
        <f>'Hours of Operation'!X$48</f>
        <v>0</v>
      </c>
      <c r="HL45" s="4">
        <f>'Hours of Operation'!Y$48</f>
        <v>0</v>
      </c>
      <c r="HM45" s="4">
        <f>'Hours of Operation'!Z$48</f>
        <v>0</v>
      </c>
      <c r="HN45" s="4">
        <f>'Hours of Operation'!AA$48</f>
        <v>0</v>
      </c>
      <c r="HO45" s="4">
        <f>'Hours of Operation'!AB$48</f>
        <v>0</v>
      </c>
      <c r="HP45" s="4">
        <f>'Hours of Operation'!AC$48</f>
        <v>0</v>
      </c>
      <c r="HQ45" s="4">
        <f>'Hours of Operation'!AD$48</f>
        <v>0</v>
      </c>
      <c r="HR45" s="4">
        <f>'Hours of Operation'!AE$48</f>
        <v>0</v>
      </c>
      <c r="HS45" s="4">
        <f>'Hours of Operation'!AF$48</f>
        <v>0</v>
      </c>
      <c r="HT45" s="4">
        <f>'Hours of Operation'!AG$48</f>
        <v>0</v>
      </c>
      <c r="HU45" s="4">
        <f>'Hours of Operation'!AH$48</f>
        <v>0</v>
      </c>
      <c r="HV45" s="4">
        <f>'Hours of Operation'!AI$48</f>
        <v>0</v>
      </c>
      <c r="HW45" s="4">
        <f>'Hours of Operation'!AJ$48</f>
        <v>0</v>
      </c>
      <c r="HX45" s="4">
        <f>'Hours of Operation'!AK$48</f>
        <v>0</v>
      </c>
      <c r="HY45" s="4">
        <f>'Hours of Operation'!AL$48</f>
        <v>0</v>
      </c>
      <c r="HZ45" s="4">
        <f>'Hours of Operation'!AM$48</f>
        <v>0</v>
      </c>
      <c r="IA45" s="4">
        <f>'Hours of Operation'!AN$48</f>
        <v>0</v>
      </c>
      <c r="IB45" s="4">
        <f>'Hours of Operation'!AO$48</f>
        <v>0</v>
      </c>
      <c r="IC45" s="4">
        <f>'Hours of Operation'!AP$48</f>
        <v>0</v>
      </c>
      <c r="ID45" s="4">
        <f>'Hours of Operation'!AQ$48</f>
        <v>0</v>
      </c>
      <c r="IE45" s="4">
        <f>'Hours of Operation'!AR$48</f>
        <v>0</v>
      </c>
      <c r="IF45" s="4">
        <f>'Hours of Operation'!AS$48</f>
        <v>0</v>
      </c>
      <c r="IG45" s="4">
        <f>'Hours of Operation'!AT$48</f>
        <v>0</v>
      </c>
      <c r="IH45" s="4">
        <f>'Hours of Operation'!AU$48</f>
        <v>0</v>
      </c>
      <c r="II45" s="4">
        <f>'Hours of Operation'!AV$48</f>
        <v>0</v>
      </c>
      <c r="IJ45" s="4">
        <f>'Hours of Operation'!AW$48</f>
        <v>0</v>
      </c>
      <c r="IK45" s="4">
        <f>'Hours of Operation'!AX$48</f>
        <v>0</v>
      </c>
      <c r="IL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</row>
    <row r="46" spans="1:264" s="3" customFormat="1" ht="12" customHeight="1" x14ac:dyDescent="0.2">
      <c r="A46" s="4" t="s">
        <v>66</v>
      </c>
      <c r="B46" s="4" t="s">
        <v>218</v>
      </c>
      <c r="C46" s="4">
        <v>400</v>
      </c>
      <c r="D46" s="4" t="s">
        <v>91</v>
      </c>
      <c r="E46" s="4" t="s">
        <v>192</v>
      </c>
      <c r="F46" s="4" t="s">
        <v>68</v>
      </c>
      <c r="G46" s="4">
        <v>4</v>
      </c>
      <c r="H46" s="4" t="s">
        <v>167</v>
      </c>
      <c r="I46" s="4">
        <v>0</v>
      </c>
      <c r="J46" s="4">
        <v>0</v>
      </c>
      <c r="K46" s="4"/>
      <c r="L46" s="10">
        <v>41043</v>
      </c>
      <c r="M46" s="4" t="b">
        <v>0</v>
      </c>
      <c r="N46" s="4"/>
      <c r="O46" s="4"/>
      <c r="P46" s="4" t="s">
        <v>150</v>
      </c>
      <c r="Q46" s="4" t="s">
        <v>157</v>
      </c>
      <c r="R46" s="4" t="s">
        <v>156</v>
      </c>
      <c r="S46" s="4">
        <v>13.824</v>
      </c>
      <c r="T46" s="4">
        <v>14.419</v>
      </c>
      <c r="U46" s="4">
        <v>1</v>
      </c>
      <c r="V46" s="10">
        <v>42704</v>
      </c>
      <c r="W46" s="11">
        <v>1</v>
      </c>
      <c r="X46" s="4">
        <v>0.59500000000000064</v>
      </c>
      <c r="Y46" s="4"/>
      <c r="Z46" s="4"/>
      <c r="AA46" s="4"/>
      <c r="AB46" s="4"/>
      <c r="AC46" s="4" t="s">
        <v>187</v>
      </c>
      <c r="AD46" s="4"/>
      <c r="AE46" s="10">
        <v>41640</v>
      </c>
      <c r="AF46" s="10">
        <v>43465</v>
      </c>
      <c r="AG46" s="16"/>
      <c r="AH46" s="16"/>
      <c r="AI46" s="16"/>
      <c r="AJ46" s="16">
        <v>95000</v>
      </c>
      <c r="AK46" s="16">
        <v>95000</v>
      </c>
      <c r="AL46" s="16">
        <v>59500</v>
      </c>
      <c r="AM46" s="16">
        <v>88000</v>
      </c>
      <c r="AN46" s="16">
        <v>83000</v>
      </c>
      <c r="AO46" s="4"/>
      <c r="AP46" s="4"/>
      <c r="AQ46" s="4"/>
      <c r="AR46" s="9">
        <v>11.835830818568008</v>
      </c>
      <c r="AS46" s="9">
        <v>1.1425050230810978</v>
      </c>
      <c r="AT46" s="9">
        <v>6.0365815921318147</v>
      </c>
      <c r="AU46" s="9">
        <v>11.939822576689721</v>
      </c>
      <c r="AV46" s="9">
        <v>0</v>
      </c>
      <c r="AW46" s="4" t="b">
        <v>1</v>
      </c>
      <c r="AX46" s="4" t="b">
        <v>0</v>
      </c>
      <c r="AY46" s="4">
        <v>0</v>
      </c>
      <c r="AZ46" s="4">
        <v>2440</v>
      </c>
      <c r="BA46" s="9">
        <v>1529.1240195555424</v>
      </c>
      <c r="BB46" s="9">
        <v>1</v>
      </c>
      <c r="BC46" s="9">
        <v>16.721287373750013</v>
      </c>
      <c r="BD46" s="9">
        <v>3.5036333927223624</v>
      </c>
      <c r="BE46" s="9">
        <v>1.2789256197831353</v>
      </c>
      <c r="BF46" s="9" t="s">
        <v>216</v>
      </c>
      <c r="BG46" s="9">
        <v>8.4422480750914861</v>
      </c>
      <c r="BH46" s="4"/>
      <c r="BI46" s="4"/>
      <c r="BJ46" s="4" t="s">
        <v>167</v>
      </c>
      <c r="BK46" s="4"/>
      <c r="BL46" s="4">
        <v>0.12199999999999989</v>
      </c>
      <c r="BM46" s="16"/>
      <c r="BN46" s="16"/>
      <c r="BO46" s="16"/>
      <c r="BP46" s="16">
        <v>24900</v>
      </c>
      <c r="BQ46" s="16">
        <v>22600</v>
      </c>
      <c r="BR46" s="16">
        <v>23100</v>
      </c>
      <c r="BS46" s="16">
        <v>20700</v>
      </c>
      <c r="BT46" s="16">
        <v>21000</v>
      </c>
      <c r="BU46" s="4">
        <v>0.152</v>
      </c>
      <c r="BV46" s="4">
        <v>1.9770000000000003</v>
      </c>
      <c r="BW46" s="16"/>
      <c r="BX46" s="16"/>
      <c r="BY46" s="16"/>
      <c r="BZ46" s="16">
        <v>11700</v>
      </c>
      <c r="CA46" s="16">
        <v>10300</v>
      </c>
      <c r="CB46" s="16">
        <v>10500</v>
      </c>
      <c r="CC46" s="16">
        <v>11700</v>
      </c>
      <c r="CD46" s="16">
        <v>11900</v>
      </c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4">
        <v>0</v>
      </c>
      <c r="CV46" s="4">
        <v>5.2259999999999991</v>
      </c>
      <c r="CW46" s="4">
        <v>0</v>
      </c>
      <c r="CX46" s="4" t="s">
        <v>222</v>
      </c>
      <c r="CY46" s="4" t="s">
        <v>224</v>
      </c>
      <c r="CZ46" s="22"/>
      <c r="DA46" s="4">
        <v>0</v>
      </c>
      <c r="DB46" s="4">
        <v>0</v>
      </c>
      <c r="DC46" s="4">
        <v>0</v>
      </c>
      <c r="DD46" s="4">
        <v>365</v>
      </c>
      <c r="DE46" s="4">
        <v>365</v>
      </c>
      <c r="DF46" s="4">
        <v>366</v>
      </c>
      <c r="DG46" s="4">
        <v>365</v>
      </c>
      <c r="DH46" s="4">
        <v>365</v>
      </c>
      <c r="DI46" s="16">
        <f t="shared" si="0"/>
        <v>84086.527929901422</v>
      </c>
      <c r="DJ46" s="16">
        <f t="shared" si="1"/>
        <v>22460.350492880614</v>
      </c>
      <c r="DK46" s="16">
        <f t="shared" si="2"/>
        <v>11219.60569550931</v>
      </c>
      <c r="DL46" s="16">
        <f t="shared" si="3"/>
        <v>0</v>
      </c>
      <c r="DM46" s="16">
        <f t="shared" si="4"/>
        <v>0</v>
      </c>
      <c r="DN46" s="22"/>
      <c r="DO46" s="4">
        <f>COUNTIFS(crashes!$G$2:$G$17624,"&gt;="&amp;S46,crashes!$G$2:$G$17624,"&lt;"&amp;T46,crashes!$D$2:$D$17624,"="&amp;C46, crashes!$S$2:$S$17624, "&gt;="&amp;AE46, crashes!$S$2:$S$17624, "&lt;="&amp;AF46, crashes!$E$2:$E$17624, "="&amp;D46 )</f>
        <v>23</v>
      </c>
      <c r="DP46" s="29">
        <f>COUNTIFS(crashes!$G$2:$G$17624,"&gt;="&amp;S46,crashes!$G$2:$G$17624,"&lt;"&amp;T46,crashes!$D$2:$D$17624,"="&amp;C46, crashes!$S$2:$S$17624, "&gt;="&amp;AE46, crashes!$S$2:$S$17624, "&lt;="&amp;AF46, crashes!$E$2:$E$17624, "="&amp;D46, crashes!$R$2:$R$17624, "=Weekday")</f>
        <v>20</v>
      </c>
      <c r="DQ46" s="29">
        <f>COUNTIFS(crashes!$G$2:$G$17624,"&gt;="&amp;S46,crashes!$G$2:$G$17624,"&lt;"&amp;T46,crashes!$D$2:$D$17624,"="&amp;C46, crashes!$S$2:$S$17624, "&gt;="&amp;AE46, crashes!$S$2:$S$17624, "&lt;="&amp;AF46, crashes!$E$2:$E$17624, "="&amp;D46, crashes!$R$2:$R$17624, "=Weekend")</f>
        <v>3</v>
      </c>
      <c r="DR46" s="30">
        <f>COUNTIFS(crashes!$G$2:$G$17624,"&gt;="&amp;S46,crashes!$G$2:$G$17624,"&lt;"&amp;T46,crashes!$D$2:$D$17624,"="&amp;C46, crashes!$S$2:$S$17624, "&gt;="&amp;AE46, crashes!$S$2:$S$17624, "&lt;="&amp;AF46, crashes!$E$2:$E$17624, "="&amp;D46,  crashes!$R$2:$R$17624, "=Weekday", crashes!$N$2:$N$17624,"=K")</f>
        <v>0</v>
      </c>
      <c r="DS46" s="30">
        <f>COUNTIFS(crashes!$G$2:$G$17624,"&gt;="&amp;S46,crashes!$G$2:$G$17624,"&lt;"&amp;T46,crashes!$D$2:$D$17624,"="&amp;C46, crashes!$S$2:$S$17624, "&gt;="&amp;AE46, crashes!$S$2:$S$17624, "&lt;="&amp;AF46, crashes!$E$2:$E$17624, "="&amp;D46,  crashes!$R$2:$R$17624, "=Weekday", crashes!$N$2:$N$17624,"=A")</f>
        <v>0</v>
      </c>
      <c r="DT46" s="30">
        <f>COUNTIFS(crashes!$G$2:$G$17624,"&gt;="&amp;S46,crashes!$G$2:$G$17624,"&lt;"&amp;T46,crashes!$D$2:$D$17624,"="&amp;C46, crashes!$S$2:$S$17624, "&gt;="&amp;AE46, crashes!$S$2:$S$17624, "&lt;="&amp;AF46, crashes!$E$2:$E$17624, "="&amp;D46,  crashes!$R$2:$R$17624, "=Weekday", crashes!$N$2:$N$17624,"=B")</f>
        <v>1</v>
      </c>
      <c r="DU46" s="30">
        <f>COUNTIFS(crashes!$G$2:$G$17624,"&gt;="&amp;S46,crashes!$G$2:$G$17624,"&lt;"&amp;T46,crashes!$D$2:$D$17624,"="&amp;C46, crashes!$S$2:$S$17624, "&gt;="&amp;AE46, crashes!$S$2:$S$17624, "&lt;="&amp;AF46, crashes!$E$2:$E$17624, "="&amp;D46,  crashes!$R$2:$R$17624, "=Weekday", crashes!$N$2:$N$17624,"=C")</f>
        <v>6</v>
      </c>
      <c r="DV46" s="30">
        <f>COUNTIFS(crashes!$G$2:$G$17624,"&gt;="&amp;S46,crashes!$G$2:$G$17624,"&lt;"&amp;T46,crashes!$D$2:$D$17624,"="&amp;C46, crashes!$S$2:$S$17624, "&gt;="&amp;AE46, crashes!$S$2:$S$17624, "&lt;="&amp;AF46, crashes!$E$2:$E$17624, "="&amp;D46,  crashes!$R$2:$R$17624, "=Weekday", crashes!$N$2:$N$17624,"=ABC")</f>
        <v>0</v>
      </c>
      <c r="DW46" s="30">
        <f>COUNTIFS(crashes!$G$2:$G$17624,"&gt;="&amp;S46,crashes!$G$2:$G$17624,"&lt;"&amp;T46,crashes!$D$2:$D$17624,"="&amp;C46, crashes!$S$2:$S$17624, "&gt;="&amp;AE46, crashes!$S$2:$S$17624, "&lt;="&amp;AF46, crashes!$E$2:$E$17624, "="&amp;D46,  crashes!$R$2:$R$17624, "=Weekday", crashes!$N$2:$N$17624,"=O")</f>
        <v>13</v>
      </c>
      <c r="DX46" s="30">
        <f>COUNTIFS(crashes!$G$2:$G$17624,"&gt;="&amp;S46,crashes!$G$2:$G$17624,"&lt;"&amp;T46,crashes!$D$2:$D$17624,"="&amp;C46, crashes!$S$2:$S$17624, "&gt;="&amp;AE46, crashes!$S$2:$S$17624, "&lt;="&amp;AF46, crashes!$E$2:$E$17624, "="&amp;D46,  crashes!$R$2:$R$17624, "=Weekend", crashes!$N$2:$N$17624,"=K")</f>
        <v>0</v>
      </c>
      <c r="DY46" s="30">
        <f>COUNTIFS(crashes!$G$2:$G$17624,"&gt;="&amp;S46,crashes!$G$2:$G$17624,"&lt;"&amp;T46,crashes!$D$2:$D$17624,"="&amp;C46, crashes!$S$2:$S$17624, "&gt;="&amp;AE46, crashes!$S$2:$S$17624, "&lt;="&amp;AF46, crashes!$E$2:$E$17624, "="&amp;D46,  crashes!$R$2:$R$17624, "=Weekend", crashes!$N$2:$N$17624,"=A")</f>
        <v>0</v>
      </c>
      <c r="DZ46" s="30">
        <f>COUNTIFS(crashes!$G$2:$G$17624,"&gt;="&amp;S46,crashes!$G$2:$G$17624,"&lt;"&amp;T46,crashes!$D$2:$D$17624,"="&amp;C46, crashes!$S$2:$S$17624, "&gt;="&amp;AE46, crashes!$S$2:$S$17624, "&lt;="&amp;AF46, crashes!$E$2:$E$17624, "="&amp;D46,  crashes!$R$2:$R$17624, "=Weekend", crashes!$N$2:$N$17624,"=B")</f>
        <v>2</v>
      </c>
      <c r="EA46" s="30">
        <f>COUNTIFS(crashes!$G$2:$G$17624,"&gt;="&amp;S46,crashes!$G$2:$G$17624,"&lt;"&amp;T46,crashes!$D$2:$D$17624,"="&amp;C46, crashes!$S$2:$S$17624, "&gt;="&amp;AE46, crashes!$S$2:$S$17624, "&lt;="&amp;AF46, crashes!$E$2:$E$17624, "="&amp;D46,  crashes!$R$2:$R$17624, "=Weekend", crashes!$N$2:$N$17624,"=C")</f>
        <v>0</v>
      </c>
      <c r="EB46" s="30">
        <f>COUNTIFS(crashes!$G$2:$G$17624,"&gt;="&amp;S46,crashes!$G$2:$G$17624,"&lt;"&amp;T46,crashes!$D$2:$D$17624,"="&amp;C46, crashes!$S$2:$S$17624, "&gt;="&amp;AE46, crashes!$S$2:$S$17624, "&lt;="&amp;AF46, crashes!$E$2:$E$17624, "="&amp;D46,  crashes!$R$2:$R$17624, "=Weekend", crashes!$N$2:$N$17624,"=ABC")</f>
        <v>0</v>
      </c>
      <c r="EC46" s="30">
        <f>COUNTIFS(crashes!$G$2:$G$17624,"&gt;="&amp;S46,crashes!$G$2:$G$17624,"&lt;"&amp;T46,crashes!$D$2:$D$17624,"="&amp;C46, crashes!$S$2:$S$17624, "&gt;="&amp;AE46, crashes!$S$2:$S$17624, "&lt;="&amp;AF46, crashes!$E$2:$E$17624, "="&amp;D46,  crashes!$R$2:$R$17624, "=Weekend", crashes!$N$2:$N$17624,"=O")</f>
        <v>1</v>
      </c>
      <c r="ED46" s="4">
        <f t="shared" si="5"/>
        <v>0</v>
      </c>
      <c r="EE46" s="4">
        <f t="shared" si="6"/>
        <v>0</v>
      </c>
      <c r="EF46" s="4">
        <f t="shared" si="7"/>
        <v>3</v>
      </c>
      <c r="EG46" s="4">
        <f t="shared" si="8"/>
        <v>6</v>
      </c>
      <c r="EH46" s="4">
        <f t="shared" si="9"/>
        <v>0</v>
      </c>
      <c r="EI46" s="50">
        <f t="shared" si="10"/>
        <v>9</v>
      </c>
      <c r="EJ46" s="4">
        <f t="shared" si="11"/>
        <v>14</v>
      </c>
      <c r="EK46" s="6"/>
      <c r="EL46" s="3">
        <v>2018</v>
      </c>
      <c r="EM46" s="3">
        <v>3.1490000000000009</v>
      </c>
      <c r="EN46" s="3">
        <v>6.1700000000000001E-3</v>
      </c>
      <c r="EO46" s="3">
        <v>3.5200000000000001E-3</v>
      </c>
      <c r="EP46" s="3">
        <v>2.5899999999999999E-3</v>
      </c>
      <c r="EQ46" s="3">
        <v>3.3400000000000001E-3</v>
      </c>
      <c r="ER46" s="3">
        <v>8.7600000000000004E-3</v>
      </c>
      <c r="ES46" s="3">
        <v>3.7670000000000002E-2</v>
      </c>
      <c r="ET46" s="3">
        <v>7.6139999999999999E-2</v>
      </c>
      <c r="EU46" s="3">
        <v>5.246E-2</v>
      </c>
      <c r="EV46" s="3">
        <v>4.9590000000000002E-2</v>
      </c>
      <c r="EW46" s="3">
        <v>6.0100000000000001E-2</v>
      </c>
      <c r="EX46" s="3">
        <v>6.3689999999999997E-2</v>
      </c>
      <c r="EY46" s="3">
        <v>6.3909999999999995E-2</v>
      </c>
      <c r="EZ46" s="3">
        <v>6.3719999999999999E-2</v>
      </c>
      <c r="FA46" s="3">
        <v>6.1800000000000001E-2</v>
      </c>
      <c r="FB46" s="3">
        <v>6.4909999999999995E-2</v>
      </c>
      <c r="FC46" s="3">
        <v>7.2150000000000006E-2</v>
      </c>
      <c r="FD46" s="3">
        <v>8.2979999999999998E-2</v>
      </c>
      <c r="FE46" s="3">
        <v>8.0210000000000004E-2</v>
      </c>
      <c r="FF46" s="3">
        <v>6.7339999999999997E-2</v>
      </c>
      <c r="FG46" s="3">
        <v>5.1639999999999998E-2</v>
      </c>
      <c r="FH46" s="3">
        <v>3.6740000000000002E-2</v>
      </c>
      <c r="FI46" s="3">
        <v>2.844E-2</v>
      </c>
      <c r="FJ46" s="3">
        <v>2.0619999999999999E-2</v>
      </c>
      <c r="FK46" s="3">
        <v>1.323E-2</v>
      </c>
      <c r="FL46" s="3">
        <v>2018</v>
      </c>
      <c r="FM46" s="3">
        <v>3.1490000000000009</v>
      </c>
      <c r="FN46" s="3">
        <v>2018</v>
      </c>
      <c r="FO46" s="51">
        <v>3.1490000000000009</v>
      </c>
      <c r="FP46" s="51">
        <v>17.568000000000001</v>
      </c>
      <c r="FQ46" s="51">
        <v>1.1745E-2</v>
      </c>
      <c r="FR46" s="51">
        <v>6.195E-3</v>
      </c>
      <c r="FS46" s="3">
        <v>3.6700000000000001E-3</v>
      </c>
      <c r="FT46" s="3">
        <v>3.15E-3</v>
      </c>
      <c r="FU46" s="3">
        <v>3.9049999999999996E-3</v>
      </c>
      <c r="FV46" s="3">
        <v>7.9550000000000003E-3</v>
      </c>
      <c r="FW46" s="3">
        <v>1.5945000000000001E-2</v>
      </c>
      <c r="FX46" s="3">
        <v>2.3789999999999999E-2</v>
      </c>
      <c r="FY46" s="3">
        <v>3.4000000000000002E-2</v>
      </c>
      <c r="FZ46" s="3">
        <v>4.2849999999999999E-2</v>
      </c>
      <c r="GA46" s="3">
        <v>5.2510000000000001E-2</v>
      </c>
      <c r="GB46" s="3">
        <v>5.6550000000000003E-2</v>
      </c>
      <c r="GC46" s="3">
        <v>6.1005000000000004E-2</v>
      </c>
      <c r="GD46" s="3">
        <v>6.0159999999999998E-2</v>
      </c>
      <c r="GE46" s="3">
        <v>5.9409999999999998E-2</v>
      </c>
      <c r="GF46" s="3">
        <v>5.9185000000000001E-2</v>
      </c>
      <c r="GG46" s="3">
        <v>5.8355000000000004E-2</v>
      </c>
      <c r="GH46" s="3">
        <v>5.8505000000000001E-2</v>
      </c>
      <c r="GI46" s="3">
        <v>5.3624999999999999E-2</v>
      </c>
      <c r="GJ46" s="3">
        <v>4.4630000000000003E-2</v>
      </c>
      <c r="GK46" s="3">
        <v>3.5089999999999996E-2</v>
      </c>
      <c r="GL46" s="3">
        <v>2.9269999999999997E-2</v>
      </c>
      <c r="GM46" s="3">
        <v>2.2704999999999999E-2</v>
      </c>
      <c r="GN46" s="3">
        <v>1.583E-2</v>
      </c>
      <c r="GO46" s="22"/>
      <c r="GP46" s="4">
        <f>'Hours of Operation'!C$48</f>
        <v>0</v>
      </c>
      <c r="GQ46" s="4">
        <f>'Hours of Operation'!D$48</f>
        <v>0</v>
      </c>
      <c r="GR46" s="4">
        <f>'Hours of Operation'!E$48</f>
        <v>0</v>
      </c>
      <c r="GS46" s="4">
        <f>'Hours of Operation'!F$48</f>
        <v>0</v>
      </c>
      <c r="GT46" s="4">
        <f>'Hours of Operation'!G$48</f>
        <v>0</v>
      </c>
      <c r="GU46" s="4">
        <f>'Hours of Operation'!H$48</f>
        <v>0</v>
      </c>
      <c r="GV46" s="4">
        <f>'Hours of Operation'!I$48</f>
        <v>0.90011503067484666</v>
      </c>
      <c r="GW46" s="4">
        <f>'Hours of Operation'!J$48</f>
        <v>1</v>
      </c>
      <c r="GX46" s="4">
        <f>'Hours of Operation'!K$48</f>
        <v>1</v>
      </c>
      <c r="GY46" s="4">
        <f>'Hours of Operation'!L$48</f>
        <v>1</v>
      </c>
      <c r="GZ46" s="4">
        <f>'Hours of Operation'!M$48</f>
        <v>0</v>
      </c>
      <c r="HA46" s="4">
        <f>'Hours of Operation'!N$48</f>
        <v>0</v>
      </c>
      <c r="HB46" s="4">
        <f>'Hours of Operation'!O$48</f>
        <v>0</v>
      </c>
      <c r="HC46" s="4">
        <f>'Hours of Operation'!P$48</f>
        <v>0</v>
      </c>
      <c r="HD46" s="4">
        <f>'Hours of Operation'!Q$48</f>
        <v>0</v>
      </c>
      <c r="HE46" s="4">
        <f>'Hours of Operation'!R$48</f>
        <v>0</v>
      </c>
      <c r="HF46" s="4">
        <f>'Hours of Operation'!S$48</f>
        <v>0.80023006134969321</v>
      </c>
      <c r="HG46" s="4">
        <f>'Hours of Operation'!T$48</f>
        <v>0.80023006134969321</v>
      </c>
      <c r="HH46" s="4">
        <f>'Hours of Operation'!U$48</f>
        <v>0.80023006134969321</v>
      </c>
      <c r="HI46" s="4">
        <f>'Hours of Operation'!V$48</f>
        <v>0</v>
      </c>
      <c r="HJ46" s="4">
        <f>'Hours of Operation'!W$48</f>
        <v>0</v>
      </c>
      <c r="HK46" s="4">
        <f>'Hours of Operation'!X$48</f>
        <v>0</v>
      </c>
      <c r="HL46" s="4">
        <f>'Hours of Operation'!Y$48</f>
        <v>0</v>
      </c>
      <c r="HM46" s="4">
        <f>'Hours of Operation'!Z$48</f>
        <v>0</v>
      </c>
      <c r="HN46" s="4">
        <f>'Hours of Operation'!AA$48</f>
        <v>0</v>
      </c>
      <c r="HO46" s="4">
        <f>'Hours of Operation'!AB$48</f>
        <v>0</v>
      </c>
      <c r="HP46" s="4">
        <f>'Hours of Operation'!AC$48</f>
        <v>0</v>
      </c>
      <c r="HQ46" s="4">
        <f>'Hours of Operation'!AD$48</f>
        <v>0</v>
      </c>
      <c r="HR46" s="4">
        <f>'Hours of Operation'!AE$48</f>
        <v>0</v>
      </c>
      <c r="HS46" s="4">
        <f>'Hours of Operation'!AF$48</f>
        <v>0</v>
      </c>
      <c r="HT46" s="4">
        <f>'Hours of Operation'!AG$48</f>
        <v>0</v>
      </c>
      <c r="HU46" s="4">
        <f>'Hours of Operation'!AH$48</f>
        <v>0</v>
      </c>
      <c r="HV46" s="4">
        <f>'Hours of Operation'!AI$48</f>
        <v>0</v>
      </c>
      <c r="HW46" s="4">
        <f>'Hours of Operation'!AJ$48</f>
        <v>0</v>
      </c>
      <c r="HX46" s="4">
        <f>'Hours of Operation'!AK$48</f>
        <v>0</v>
      </c>
      <c r="HY46" s="4">
        <f>'Hours of Operation'!AL$48</f>
        <v>0</v>
      </c>
      <c r="HZ46" s="4">
        <f>'Hours of Operation'!AM$48</f>
        <v>0</v>
      </c>
      <c r="IA46" s="4">
        <f>'Hours of Operation'!AN$48</f>
        <v>0</v>
      </c>
      <c r="IB46" s="4">
        <f>'Hours of Operation'!AO$48</f>
        <v>0</v>
      </c>
      <c r="IC46" s="4">
        <f>'Hours of Operation'!AP$48</f>
        <v>0</v>
      </c>
      <c r="ID46" s="4">
        <f>'Hours of Operation'!AQ$48</f>
        <v>0</v>
      </c>
      <c r="IE46" s="4">
        <f>'Hours of Operation'!AR$48</f>
        <v>0</v>
      </c>
      <c r="IF46" s="4">
        <f>'Hours of Operation'!AS$48</f>
        <v>0</v>
      </c>
      <c r="IG46" s="4">
        <f>'Hours of Operation'!AT$48</f>
        <v>0</v>
      </c>
      <c r="IH46" s="4">
        <f>'Hours of Operation'!AU$48</f>
        <v>0</v>
      </c>
      <c r="II46" s="4">
        <f>'Hours of Operation'!AV$48</f>
        <v>0</v>
      </c>
      <c r="IJ46" s="4">
        <f>'Hours of Operation'!AW$48</f>
        <v>0</v>
      </c>
      <c r="IK46" s="4">
        <f>'Hours of Operation'!AX$48</f>
        <v>0</v>
      </c>
      <c r="IL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</row>
    <row r="47" spans="1:264" s="3" customFormat="1" ht="12" customHeight="1" x14ac:dyDescent="0.2">
      <c r="A47" s="4" t="s">
        <v>66</v>
      </c>
      <c r="B47" s="4" t="s">
        <v>218</v>
      </c>
      <c r="C47" s="4">
        <v>400</v>
      </c>
      <c r="D47" s="4" t="s">
        <v>91</v>
      </c>
      <c r="E47" s="4" t="s">
        <v>92</v>
      </c>
      <c r="F47" s="4" t="s">
        <v>68</v>
      </c>
      <c r="G47" s="4">
        <v>4</v>
      </c>
      <c r="H47" s="4" t="s">
        <v>167</v>
      </c>
      <c r="I47" s="4">
        <v>0</v>
      </c>
      <c r="J47" s="4">
        <v>0</v>
      </c>
      <c r="K47" s="4"/>
      <c r="L47" s="10">
        <v>41043</v>
      </c>
      <c r="M47" s="4" t="b">
        <v>0</v>
      </c>
      <c r="N47" s="4"/>
      <c r="O47" s="4"/>
      <c r="P47" s="4" t="s">
        <v>149</v>
      </c>
      <c r="Q47" s="4" t="s">
        <v>158</v>
      </c>
      <c r="R47" s="4" t="s">
        <v>157</v>
      </c>
      <c r="S47" s="4">
        <v>13.388</v>
      </c>
      <c r="T47" s="4">
        <v>13.824</v>
      </c>
      <c r="U47" s="4">
        <v>1</v>
      </c>
      <c r="V47" s="10">
        <v>42704</v>
      </c>
      <c r="W47" s="11">
        <v>1</v>
      </c>
      <c r="X47" s="4">
        <v>0.43599999999999994</v>
      </c>
      <c r="Y47" s="4"/>
      <c r="Z47" s="4"/>
      <c r="AA47" s="4"/>
      <c r="AB47" s="4"/>
      <c r="AC47" s="4"/>
      <c r="AD47" s="4"/>
      <c r="AE47" s="10">
        <v>41640</v>
      </c>
      <c r="AF47" s="10">
        <v>43465</v>
      </c>
      <c r="AG47" s="16"/>
      <c r="AH47" s="16"/>
      <c r="AI47" s="16"/>
      <c r="AJ47" s="16">
        <v>95600</v>
      </c>
      <c r="AK47" s="16">
        <v>95400</v>
      </c>
      <c r="AL47" s="16">
        <v>51300</v>
      </c>
      <c r="AM47" s="16">
        <v>91900</v>
      </c>
      <c r="AN47" s="16">
        <v>85900</v>
      </c>
      <c r="AO47" s="4">
        <v>0.435</v>
      </c>
      <c r="AP47" s="4">
        <v>5624</v>
      </c>
      <c r="AQ47" s="4">
        <v>0.435</v>
      </c>
      <c r="AR47" s="9">
        <v>11.891655220339343</v>
      </c>
      <c r="AS47" s="9">
        <v>1.6568045968931813</v>
      </c>
      <c r="AT47" s="9">
        <v>6.0702548221532622</v>
      </c>
      <c r="AU47" s="9">
        <v>12.179450562734914</v>
      </c>
      <c r="AV47" s="9">
        <v>0</v>
      </c>
      <c r="AW47" s="4" t="b">
        <v>1</v>
      </c>
      <c r="AX47" s="4" t="b">
        <v>0</v>
      </c>
      <c r="AY47" s="4">
        <v>0</v>
      </c>
      <c r="AZ47" s="4">
        <v>2302</v>
      </c>
      <c r="BA47" s="9">
        <v>1231.1418790533376</v>
      </c>
      <c r="BB47" s="9">
        <v>1</v>
      </c>
      <c r="BC47" s="9">
        <v>17.079683692258222</v>
      </c>
      <c r="BD47" s="9">
        <v>3.3723870245227747</v>
      </c>
      <c r="BE47" s="9">
        <v>1.0800907552229118</v>
      </c>
      <c r="BF47" s="9" t="s">
        <v>216</v>
      </c>
      <c r="BG47" s="9">
        <v>8.8950377424613514</v>
      </c>
      <c r="BH47" s="4"/>
      <c r="BI47" s="4"/>
      <c r="BJ47" s="4" t="s">
        <v>167</v>
      </c>
      <c r="BK47" s="4"/>
      <c r="BL47" s="4">
        <v>0.71700000000000053</v>
      </c>
      <c r="BM47" s="16"/>
      <c r="BN47" s="16"/>
      <c r="BO47" s="16"/>
      <c r="BP47" s="16">
        <v>24900</v>
      </c>
      <c r="BQ47" s="16">
        <v>22600</v>
      </c>
      <c r="BR47" s="16">
        <v>23100</v>
      </c>
      <c r="BS47" s="16">
        <v>20700</v>
      </c>
      <c r="BT47" s="16">
        <v>21000</v>
      </c>
      <c r="BU47" s="4"/>
      <c r="BV47" s="4">
        <v>1.5410000000000004</v>
      </c>
      <c r="BW47" s="16"/>
      <c r="BX47" s="16"/>
      <c r="BY47" s="16"/>
      <c r="BZ47" s="16">
        <v>11700</v>
      </c>
      <c r="CA47" s="16">
        <v>10300</v>
      </c>
      <c r="CB47" s="16">
        <v>10500</v>
      </c>
      <c r="CC47" s="16">
        <v>11700</v>
      </c>
      <c r="CD47" s="16">
        <v>11900</v>
      </c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4">
        <v>0.59500000000000064</v>
      </c>
      <c r="CV47" s="4">
        <v>4.7899999999999991</v>
      </c>
      <c r="CW47" s="4">
        <v>152</v>
      </c>
      <c r="CX47" s="4" t="s">
        <v>222</v>
      </c>
      <c r="CY47" s="4" t="s">
        <v>224</v>
      </c>
      <c r="CZ47" s="22"/>
      <c r="DA47" s="4">
        <v>0</v>
      </c>
      <c r="DB47" s="4">
        <v>0</v>
      </c>
      <c r="DC47" s="4">
        <v>0</v>
      </c>
      <c r="DD47" s="4">
        <v>365</v>
      </c>
      <c r="DE47" s="4">
        <v>365</v>
      </c>
      <c r="DF47" s="4">
        <v>366</v>
      </c>
      <c r="DG47" s="4">
        <v>365</v>
      </c>
      <c r="DH47" s="4">
        <v>365</v>
      </c>
      <c r="DI47" s="16">
        <f t="shared" si="0"/>
        <v>84002.081051478643</v>
      </c>
      <c r="DJ47" s="16">
        <f t="shared" si="1"/>
        <v>22460.350492880614</v>
      </c>
      <c r="DK47" s="16">
        <f t="shared" si="2"/>
        <v>11219.60569550931</v>
      </c>
      <c r="DL47" s="16">
        <f t="shared" si="3"/>
        <v>0</v>
      </c>
      <c r="DM47" s="16">
        <f t="shared" si="4"/>
        <v>0</v>
      </c>
      <c r="DN47" s="22"/>
      <c r="DO47" s="4">
        <f>COUNTIFS(crashes!$G$2:$G$17624,"&gt;="&amp;S47,crashes!$G$2:$G$17624,"&lt;"&amp;T47,crashes!$D$2:$D$17624,"="&amp;C47, crashes!$S$2:$S$17624, "&gt;="&amp;AE47, crashes!$S$2:$S$17624, "&lt;="&amp;AF47, crashes!$E$2:$E$17624, "="&amp;D47 )</f>
        <v>19</v>
      </c>
      <c r="DP47" s="29">
        <f>COUNTIFS(crashes!$G$2:$G$17624,"&gt;="&amp;S47,crashes!$G$2:$G$17624,"&lt;"&amp;T47,crashes!$D$2:$D$17624,"="&amp;C47, crashes!$S$2:$S$17624, "&gt;="&amp;AE47, crashes!$S$2:$S$17624, "&lt;="&amp;AF47, crashes!$E$2:$E$17624, "="&amp;D47, crashes!$R$2:$R$17624, "=Weekday")</f>
        <v>18</v>
      </c>
      <c r="DQ47" s="29">
        <f>COUNTIFS(crashes!$G$2:$G$17624,"&gt;="&amp;S47,crashes!$G$2:$G$17624,"&lt;"&amp;T47,crashes!$D$2:$D$17624,"="&amp;C47, crashes!$S$2:$S$17624, "&gt;="&amp;AE47, crashes!$S$2:$S$17624, "&lt;="&amp;AF47, crashes!$E$2:$E$17624, "="&amp;D47, crashes!$R$2:$R$17624, "=Weekend")</f>
        <v>1</v>
      </c>
      <c r="DR47" s="30">
        <f>COUNTIFS(crashes!$G$2:$G$17624,"&gt;="&amp;S47,crashes!$G$2:$G$17624,"&lt;"&amp;T47,crashes!$D$2:$D$17624,"="&amp;C47, crashes!$S$2:$S$17624, "&gt;="&amp;AE47, crashes!$S$2:$S$17624, "&lt;="&amp;AF47, crashes!$E$2:$E$17624, "="&amp;D47,  crashes!$R$2:$R$17624, "=Weekday", crashes!$N$2:$N$17624,"=K")</f>
        <v>0</v>
      </c>
      <c r="DS47" s="30">
        <f>COUNTIFS(crashes!$G$2:$G$17624,"&gt;="&amp;S47,crashes!$G$2:$G$17624,"&lt;"&amp;T47,crashes!$D$2:$D$17624,"="&amp;C47, crashes!$S$2:$S$17624, "&gt;="&amp;AE47, crashes!$S$2:$S$17624, "&lt;="&amp;AF47, crashes!$E$2:$E$17624, "="&amp;D47,  crashes!$R$2:$R$17624, "=Weekday", crashes!$N$2:$N$17624,"=A")</f>
        <v>0</v>
      </c>
      <c r="DT47" s="30">
        <f>COUNTIFS(crashes!$G$2:$G$17624,"&gt;="&amp;S47,crashes!$G$2:$G$17624,"&lt;"&amp;T47,crashes!$D$2:$D$17624,"="&amp;C47, crashes!$S$2:$S$17624, "&gt;="&amp;AE47, crashes!$S$2:$S$17624, "&lt;="&amp;AF47, crashes!$E$2:$E$17624, "="&amp;D47,  crashes!$R$2:$R$17624, "=Weekday", crashes!$N$2:$N$17624,"=B")</f>
        <v>1</v>
      </c>
      <c r="DU47" s="30">
        <f>COUNTIFS(crashes!$G$2:$G$17624,"&gt;="&amp;S47,crashes!$G$2:$G$17624,"&lt;"&amp;T47,crashes!$D$2:$D$17624,"="&amp;C47, crashes!$S$2:$S$17624, "&gt;="&amp;AE47, crashes!$S$2:$S$17624, "&lt;="&amp;AF47, crashes!$E$2:$E$17624, "="&amp;D47,  crashes!$R$2:$R$17624, "=Weekday", crashes!$N$2:$N$17624,"=C")</f>
        <v>3</v>
      </c>
      <c r="DV47" s="30">
        <f>COUNTIFS(crashes!$G$2:$G$17624,"&gt;="&amp;S47,crashes!$G$2:$G$17624,"&lt;"&amp;T47,crashes!$D$2:$D$17624,"="&amp;C47, crashes!$S$2:$S$17624, "&gt;="&amp;AE47, crashes!$S$2:$S$17624, "&lt;="&amp;AF47, crashes!$E$2:$E$17624, "="&amp;D47,  crashes!$R$2:$R$17624, "=Weekday", crashes!$N$2:$N$17624,"=ABC")</f>
        <v>0</v>
      </c>
      <c r="DW47" s="30">
        <f>COUNTIFS(crashes!$G$2:$G$17624,"&gt;="&amp;S47,crashes!$G$2:$G$17624,"&lt;"&amp;T47,crashes!$D$2:$D$17624,"="&amp;C47, crashes!$S$2:$S$17624, "&gt;="&amp;AE47, crashes!$S$2:$S$17624, "&lt;="&amp;AF47, crashes!$E$2:$E$17624, "="&amp;D47,  crashes!$R$2:$R$17624, "=Weekday", crashes!$N$2:$N$17624,"=O")</f>
        <v>14</v>
      </c>
      <c r="DX47" s="30">
        <f>COUNTIFS(crashes!$G$2:$G$17624,"&gt;="&amp;S47,crashes!$G$2:$G$17624,"&lt;"&amp;T47,crashes!$D$2:$D$17624,"="&amp;C47, crashes!$S$2:$S$17624, "&gt;="&amp;AE47, crashes!$S$2:$S$17624, "&lt;="&amp;AF47, crashes!$E$2:$E$17624, "="&amp;D47,  crashes!$R$2:$R$17624, "=Weekend", crashes!$N$2:$N$17624,"=K")</f>
        <v>0</v>
      </c>
      <c r="DY47" s="30">
        <f>COUNTIFS(crashes!$G$2:$G$17624,"&gt;="&amp;S47,crashes!$G$2:$G$17624,"&lt;"&amp;T47,crashes!$D$2:$D$17624,"="&amp;C47, crashes!$S$2:$S$17624, "&gt;="&amp;AE47, crashes!$S$2:$S$17624, "&lt;="&amp;AF47, crashes!$E$2:$E$17624, "="&amp;D47,  crashes!$R$2:$R$17624, "=Weekend", crashes!$N$2:$N$17624,"=A")</f>
        <v>0</v>
      </c>
      <c r="DZ47" s="30">
        <f>COUNTIFS(crashes!$G$2:$G$17624,"&gt;="&amp;S47,crashes!$G$2:$G$17624,"&lt;"&amp;T47,crashes!$D$2:$D$17624,"="&amp;C47, crashes!$S$2:$S$17624, "&gt;="&amp;AE47, crashes!$S$2:$S$17624, "&lt;="&amp;AF47, crashes!$E$2:$E$17624, "="&amp;D47,  crashes!$R$2:$R$17624, "=Weekend", crashes!$N$2:$N$17624,"=B")</f>
        <v>0</v>
      </c>
      <c r="EA47" s="30">
        <f>COUNTIFS(crashes!$G$2:$G$17624,"&gt;="&amp;S47,crashes!$G$2:$G$17624,"&lt;"&amp;T47,crashes!$D$2:$D$17624,"="&amp;C47, crashes!$S$2:$S$17624, "&gt;="&amp;AE47, crashes!$S$2:$S$17624, "&lt;="&amp;AF47, crashes!$E$2:$E$17624, "="&amp;D47,  crashes!$R$2:$R$17624, "=Weekend", crashes!$N$2:$N$17624,"=C")</f>
        <v>0</v>
      </c>
      <c r="EB47" s="30">
        <f>COUNTIFS(crashes!$G$2:$G$17624,"&gt;="&amp;S47,crashes!$G$2:$G$17624,"&lt;"&amp;T47,crashes!$D$2:$D$17624,"="&amp;C47, crashes!$S$2:$S$17624, "&gt;="&amp;AE47, crashes!$S$2:$S$17624, "&lt;="&amp;AF47, crashes!$E$2:$E$17624, "="&amp;D47,  crashes!$R$2:$R$17624, "=Weekend", crashes!$N$2:$N$17624,"=ABC")</f>
        <v>0</v>
      </c>
      <c r="EC47" s="30">
        <f>COUNTIFS(crashes!$G$2:$G$17624,"&gt;="&amp;S47,crashes!$G$2:$G$17624,"&lt;"&amp;T47,crashes!$D$2:$D$17624,"="&amp;C47, crashes!$S$2:$S$17624, "&gt;="&amp;AE47, crashes!$S$2:$S$17624, "&lt;="&amp;AF47, crashes!$E$2:$E$17624, "="&amp;D47,  crashes!$R$2:$R$17624, "=Weekend", crashes!$N$2:$N$17624,"=O")</f>
        <v>1</v>
      </c>
      <c r="ED47" s="4">
        <f t="shared" si="5"/>
        <v>0</v>
      </c>
      <c r="EE47" s="4">
        <f t="shared" si="6"/>
        <v>0</v>
      </c>
      <c r="EF47" s="4">
        <f t="shared" si="7"/>
        <v>1</v>
      </c>
      <c r="EG47" s="4">
        <f t="shared" si="8"/>
        <v>3</v>
      </c>
      <c r="EH47" s="4">
        <f t="shared" si="9"/>
        <v>0</v>
      </c>
      <c r="EI47" s="50">
        <f t="shared" si="10"/>
        <v>4</v>
      </c>
      <c r="EJ47" s="4">
        <f t="shared" si="11"/>
        <v>15</v>
      </c>
      <c r="EK47" s="6"/>
      <c r="EL47" s="3">
        <v>2018</v>
      </c>
      <c r="EM47" s="3">
        <v>3.7440000000000015</v>
      </c>
      <c r="EN47" s="3">
        <v>6.1700000000000001E-3</v>
      </c>
      <c r="EO47" s="3">
        <v>3.5200000000000001E-3</v>
      </c>
      <c r="EP47" s="3">
        <v>2.5899999999999999E-3</v>
      </c>
      <c r="EQ47" s="3">
        <v>3.3400000000000001E-3</v>
      </c>
      <c r="ER47" s="3">
        <v>8.7600000000000004E-3</v>
      </c>
      <c r="ES47" s="3">
        <v>3.7670000000000002E-2</v>
      </c>
      <c r="ET47" s="3">
        <v>7.6139999999999999E-2</v>
      </c>
      <c r="EU47" s="3">
        <v>5.246E-2</v>
      </c>
      <c r="EV47" s="3">
        <v>4.9590000000000002E-2</v>
      </c>
      <c r="EW47" s="3">
        <v>6.0100000000000001E-2</v>
      </c>
      <c r="EX47" s="3">
        <v>6.3689999999999997E-2</v>
      </c>
      <c r="EY47" s="3">
        <v>6.3909999999999995E-2</v>
      </c>
      <c r="EZ47" s="3">
        <v>6.3719999999999999E-2</v>
      </c>
      <c r="FA47" s="3">
        <v>6.1800000000000001E-2</v>
      </c>
      <c r="FB47" s="3">
        <v>6.4909999999999995E-2</v>
      </c>
      <c r="FC47" s="3">
        <v>7.2150000000000006E-2</v>
      </c>
      <c r="FD47" s="3">
        <v>8.2979999999999998E-2</v>
      </c>
      <c r="FE47" s="3">
        <v>8.0210000000000004E-2</v>
      </c>
      <c r="FF47" s="3">
        <v>6.7339999999999997E-2</v>
      </c>
      <c r="FG47" s="3">
        <v>5.1639999999999998E-2</v>
      </c>
      <c r="FH47" s="3">
        <v>3.6740000000000002E-2</v>
      </c>
      <c r="FI47" s="3">
        <v>2.844E-2</v>
      </c>
      <c r="FJ47" s="3">
        <v>2.0619999999999999E-2</v>
      </c>
      <c r="FK47" s="3">
        <v>1.323E-2</v>
      </c>
      <c r="FL47" s="3">
        <v>2018</v>
      </c>
      <c r="FM47" s="3">
        <v>3.7440000000000015</v>
      </c>
      <c r="FN47" s="3">
        <v>2018</v>
      </c>
      <c r="FO47" s="51">
        <v>3.7440000000000015</v>
      </c>
      <c r="FP47" s="51">
        <v>17.568000000000001</v>
      </c>
      <c r="FQ47" s="51">
        <v>1.1745E-2</v>
      </c>
      <c r="FR47" s="51">
        <v>6.195E-3</v>
      </c>
      <c r="FS47" s="3">
        <v>3.6700000000000001E-3</v>
      </c>
      <c r="FT47" s="3">
        <v>3.15E-3</v>
      </c>
      <c r="FU47" s="3">
        <v>3.9049999999999996E-3</v>
      </c>
      <c r="FV47" s="3">
        <v>7.9550000000000003E-3</v>
      </c>
      <c r="FW47" s="3">
        <v>1.5945000000000001E-2</v>
      </c>
      <c r="FX47" s="3">
        <v>2.3789999999999999E-2</v>
      </c>
      <c r="FY47" s="3">
        <v>3.4000000000000002E-2</v>
      </c>
      <c r="FZ47" s="3">
        <v>4.2849999999999999E-2</v>
      </c>
      <c r="GA47" s="3">
        <v>5.2510000000000001E-2</v>
      </c>
      <c r="GB47" s="3">
        <v>5.6550000000000003E-2</v>
      </c>
      <c r="GC47" s="3">
        <v>6.1005000000000004E-2</v>
      </c>
      <c r="GD47" s="3">
        <v>6.0159999999999998E-2</v>
      </c>
      <c r="GE47" s="3">
        <v>5.9409999999999998E-2</v>
      </c>
      <c r="GF47" s="3">
        <v>5.9185000000000001E-2</v>
      </c>
      <c r="GG47" s="3">
        <v>5.8355000000000004E-2</v>
      </c>
      <c r="GH47" s="3">
        <v>5.8505000000000001E-2</v>
      </c>
      <c r="GI47" s="3">
        <v>5.3624999999999999E-2</v>
      </c>
      <c r="GJ47" s="3">
        <v>4.4630000000000003E-2</v>
      </c>
      <c r="GK47" s="3">
        <v>3.5089999999999996E-2</v>
      </c>
      <c r="GL47" s="3">
        <v>2.9269999999999997E-2</v>
      </c>
      <c r="GM47" s="3">
        <v>2.2704999999999999E-2</v>
      </c>
      <c r="GN47" s="3">
        <v>1.583E-2</v>
      </c>
      <c r="GO47" s="22"/>
      <c r="GP47" s="4">
        <f>'Hours of Operation'!C$48</f>
        <v>0</v>
      </c>
      <c r="GQ47" s="4">
        <f>'Hours of Operation'!D$48</f>
        <v>0</v>
      </c>
      <c r="GR47" s="4">
        <f>'Hours of Operation'!E$48</f>
        <v>0</v>
      </c>
      <c r="GS47" s="4">
        <f>'Hours of Operation'!F$48</f>
        <v>0</v>
      </c>
      <c r="GT47" s="4">
        <f>'Hours of Operation'!G$48</f>
        <v>0</v>
      </c>
      <c r="GU47" s="4">
        <f>'Hours of Operation'!H$48</f>
        <v>0</v>
      </c>
      <c r="GV47" s="4">
        <f>'Hours of Operation'!I$48</f>
        <v>0.90011503067484666</v>
      </c>
      <c r="GW47" s="4">
        <f>'Hours of Operation'!J$48</f>
        <v>1</v>
      </c>
      <c r="GX47" s="4">
        <f>'Hours of Operation'!K$48</f>
        <v>1</v>
      </c>
      <c r="GY47" s="4">
        <f>'Hours of Operation'!L$48</f>
        <v>1</v>
      </c>
      <c r="GZ47" s="4">
        <f>'Hours of Operation'!M$48</f>
        <v>0</v>
      </c>
      <c r="HA47" s="4">
        <f>'Hours of Operation'!N$48</f>
        <v>0</v>
      </c>
      <c r="HB47" s="4">
        <f>'Hours of Operation'!O$48</f>
        <v>0</v>
      </c>
      <c r="HC47" s="4">
        <f>'Hours of Operation'!P$48</f>
        <v>0</v>
      </c>
      <c r="HD47" s="4">
        <f>'Hours of Operation'!Q$48</f>
        <v>0</v>
      </c>
      <c r="HE47" s="4">
        <f>'Hours of Operation'!R$48</f>
        <v>0</v>
      </c>
      <c r="HF47" s="4">
        <f>'Hours of Operation'!S$48</f>
        <v>0.80023006134969321</v>
      </c>
      <c r="HG47" s="4">
        <f>'Hours of Operation'!T$48</f>
        <v>0.80023006134969321</v>
      </c>
      <c r="HH47" s="4">
        <f>'Hours of Operation'!U$48</f>
        <v>0.80023006134969321</v>
      </c>
      <c r="HI47" s="4">
        <f>'Hours of Operation'!V$48</f>
        <v>0</v>
      </c>
      <c r="HJ47" s="4">
        <f>'Hours of Operation'!W$48</f>
        <v>0</v>
      </c>
      <c r="HK47" s="4">
        <f>'Hours of Operation'!X$48</f>
        <v>0</v>
      </c>
      <c r="HL47" s="4">
        <f>'Hours of Operation'!Y$48</f>
        <v>0</v>
      </c>
      <c r="HM47" s="4">
        <f>'Hours of Operation'!Z$48</f>
        <v>0</v>
      </c>
      <c r="HN47" s="4">
        <f>'Hours of Operation'!AA$48</f>
        <v>0</v>
      </c>
      <c r="HO47" s="4">
        <f>'Hours of Operation'!AB$48</f>
        <v>0</v>
      </c>
      <c r="HP47" s="4">
        <f>'Hours of Operation'!AC$48</f>
        <v>0</v>
      </c>
      <c r="HQ47" s="4">
        <f>'Hours of Operation'!AD$48</f>
        <v>0</v>
      </c>
      <c r="HR47" s="4">
        <f>'Hours of Operation'!AE$48</f>
        <v>0</v>
      </c>
      <c r="HS47" s="4">
        <f>'Hours of Operation'!AF$48</f>
        <v>0</v>
      </c>
      <c r="HT47" s="4">
        <f>'Hours of Operation'!AG$48</f>
        <v>0</v>
      </c>
      <c r="HU47" s="4">
        <f>'Hours of Operation'!AH$48</f>
        <v>0</v>
      </c>
      <c r="HV47" s="4">
        <f>'Hours of Operation'!AI$48</f>
        <v>0</v>
      </c>
      <c r="HW47" s="4">
        <f>'Hours of Operation'!AJ$48</f>
        <v>0</v>
      </c>
      <c r="HX47" s="4">
        <f>'Hours of Operation'!AK$48</f>
        <v>0</v>
      </c>
      <c r="HY47" s="4">
        <f>'Hours of Operation'!AL$48</f>
        <v>0</v>
      </c>
      <c r="HZ47" s="4">
        <f>'Hours of Operation'!AM$48</f>
        <v>0</v>
      </c>
      <c r="IA47" s="4">
        <f>'Hours of Operation'!AN$48</f>
        <v>0</v>
      </c>
      <c r="IB47" s="4">
        <f>'Hours of Operation'!AO$48</f>
        <v>0</v>
      </c>
      <c r="IC47" s="4">
        <f>'Hours of Operation'!AP$48</f>
        <v>0</v>
      </c>
      <c r="ID47" s="4">
        <f>'Hours of Operation'!AQ$48</f>
        <v>0</v>
      </c>
      <c r="IE47" s="4">
        <f>'Hours of Operation'!AR$48</f>
        <v>0</v>
      </c>
      <c r="IF47" s="4">
        <f>'Hours of Operation'!AS$48</f>
        <v>0</v>
      </c>
      <c r="IG47" s="4">
        <f>'Hours of Operation'!AT$48</f>
        <v>0</v>
      </c>
      <c r="IH47" s="4">
        <f>'Hours of Operation'!AU$48</f>
        <v>0</v>
      </c>
      <c r="II47" s="4">
        <f>'Hours of Operation'!AV$48</f>
        <v>0</v>
      </c>
      <c r="IJ47" s="4">
        <f>'Hours of Operation'!AW$48</f>
        <v>0</v>
      </c>
      <c r="IK47" s="4">
        <f>'Hours of Operation'!AX$48</f>
        <v>0</v>
      </c>
      <c r="IL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</row>
    <row r="48" spans="1:264" s="3" customFormat="1" ht="12" customHeight="1" x14ac:dyDescent="0.2">
      <c r="A48" s="4" t="s">
        <v>66</v>
      </c>
      <c r="B48" s="4" t="s">
        <v>218</v>
      </c>
      <c r="C48" s="4">
        <v>400</v>
      </c>
      <c r="D48" s="4" t="s">
        <v>91</v>
      </c>
      <c r="E48" s="4" t="s">
        <v>92</v>
      </c>
      <c r="F48" s="4" t="s">
        <v>68</v>
      </c>
      <c r="G48" s="4">
        <v>4</v>
      </c>
      <c r="H48" s="4" t="s">
        <v>167</v>
      </c>
      <c r="I48" s="4">
        <v>0</v>
      </c>
      <c r="J48" s="4">
        <v>0</v>
      </c>
      <c r="K48" s="4"/>
      <c r="L48" s="10">
        <v>41043</v>
      </c>
      <c r="M48" s="4" t="b">
        <v>0</v>
      </c>
      <c r="N48" s="4"/>
      <c r="O48" s="4"/>
      <c r="P48" s="4" t="s">
        <v>148</v>
      </c>
      <c r="Q48" s="4" t="s">
        <v>159</v>
      </c>
      <c r="R48" s="4" t="s">
        <v>158</v>
      </c>
      <c r="S48" s="4">
        <v>12.670999999999999</v>
      </c>
      <c r="T48" s="4">
        <v>13.388</v>
      </c>
      <c r="U48" s="4">
        <v>1</v>
      </c>
      <c r="V48" s="10">
        <v>42704</v>
      </c>
      <c r="W48" s="11">
        <v>1</v>
      </c>
      <c r="X48" s="4">
        <v>0.71700000000000053</v>
      </c>
      <c r="Y48" s="4"/>
      <c r="Z48" s="4"/>
      <c r="AA48" s="4"/>
      <c r="AB48" s="4"/>
      <c r="AC48" s="4"/>
      <c r="AD48" s="4"/>
      <c r="AE48" s="10">
        <v>41640</v>
      </c>
      <c r="AF48" s="10">
        <v>43465</v>
      </c>
      <c r="AG48" s="16"/>
      <c r="AH48" s="16"/>
      <c r="AI48" s="16"/>
      <c r="AJ48" s="16">
        <v>95600</v>
      </c>
      <c r="AK48" s="16">
        <v>95400</v>
      </c>
      <c r="AL48" s="16">
        <v>51300</v>
      </c>
      <c r="AM48" s="16">
        <v>91900</v>
      </c>
      <c r="AN48" s="16">
        <v>85900</v>
      </c>
      <c r="AO48" s="4"/>
      <c r="AP48" s="4"/>
      <c r="AQ48" s="4"/>
      <c r="AR48" s="9">
        <v>11.87805858650068</v>
      </c>
      <c r="AS48" s="9">
        <v>1.9607099789556361</v>
      </c>
      <c r="AT48" s="9">
        <v>6.0423976644705872</v>
      </c>
      <c r="AU48" s="9">
        <v>12.03202883776307</v>
      </c>
      <c r="AV48" s="9">
        <v>0</v>
      </c>
      <c r="AW48" s="4" t="b">
        <v>1</v>
      </c>
      <c r="AX48" s="4" t="b">
        <v>0</v>
      </c>
      <c r="AY48" s="4">
        <v>0</v>
      </c>
      <c r="AZ48" s="4">
        <v>3786</v>
      </c>
      <c r="BA48" s="9">
        <v>2375.8900951771902</v>
      </c>
      <c r="BB48" s="9">
        <v>1</v>
      </c>
      <c r="BC48" s="9">
        <v>16.967770228212654</v>
      </c>
      <c r="BD48" s="9">
        <v>3.0046527053224086</v>
      </c>
      <c r="BE48" s="9">
        <v>1.1018035671566972</v>
      </c>
      <c r="BF48" s="9" t="s">
        <v>216</v>
      </c>
      <c r="BG48" s="9">
        <v>8.9697361860554121</v>
      </c>
      <c r="BH48" s="4"/>
      <c r="BI48" s="4"/>
      <c r="BJ48" s="4" t="s">
        <v>167</v>
      </c>
      <c r="BK48" s="4"/>
      <c r="BL48" s="4">
        <v>1.1530000000000005</v>
      </c>
      <c r="BM48" s="16"/>
      <c r="BN48" s="16"/>
      <c r="BO48" s="16"/>
      <c r="BP48" s="16">
        <v>24900</v>
      </c>
      <c r="BQ48" s="16">
        <v>22600</v>
      </c>
      <c r="BR48" s="16">
        <v>23100</v>
      </c>
      <c r="BS48" s="16">
        <v>20700</v>
      </c>
      <c r="BT48" s="16">
        <v>21000</v>
      </c>
      <c r="BU48" s="4"/>
      <c r="BV48" s="4">
        <v>0.82399999999999984</v>
      </c>
      <c r="BW48" s="16"/>
      <c r="BX48" s="16"/>
      <c r="BY48" s="16"/>
      <c r="BZ48" s="16">
        <v>11700</v>
      </c>
      <c r="CA48" s="16">
        <v>10300</v>
      </c>
      <c r="CB48" s="16">
        <v>10500</v>
      </c>
      <c r="CC48" s="16">
        <v>11700</v>
      </c>
      <c r="CD48" s="16">
        <v>11900</v>
      </c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4">
        <v>1.0310000000000006</v>
      </c>
      <c r="CV48" s="4">
        <v>4.0729999999999986</v>
      </c>
      <c r="CW48" s="4">
        <v>313</v>
      </c>
      <c r="CX48" s="4" t="s">
        <v>222</v>
      </c>
      <c r="CY48" s="4" t="s">
        <v>224</v>
      </c>
      <c r="CZ48" s="22"/>
      <c r="DA48" s="4">
        <v>0</v>
      </c>
      <c r="DB48" s="4">
        <v>0</v>
      </c>
      <c r="DC48" s="4">
        <v>0</v>
      </c>
      <c r="DD48" s="4">
        <v>365</v>
      </c>
      <c r="DE48" s="4">
        <v>365</v>
      </c>
      <c r="DF48" s="4">
        <v>366</v>
      </c>
      <c r="DG48" s="4">
        <v>365</v>
      </c>
      <c r="DH48" s="4">
        <v>365</v>
      </c>
      <c r="DI48" s="16">
        <f t="shared" si="0"/>
        <v>84002.081051478643</v>
      </c>
      <c r="DJ48" s="16">
        <f t="shared" si="1"/>
        <v>22460.350492880614</v>
      </c>
      <c r="DK48" s="16">
        <f t="shared" si="2"/>
        <v>11219.60569550931</v>
      </c>
      <c r="DL48" s="16">
        <f t="shared" si="3"/>
        <v>0</v>
      </c>
      <c r="DM48" s="16">
        <f t="shared" si="4"/>
        <v>0</v>
      </c>
      <c r="DN48" s="22"/>
      <c r="DO48" s="4">
        <f>COUNTIFS(crashes!$G$2:$G$17624,"&gt;="&amp;S48,crashes!$G$2:$G$17624,"&lt;"&amp;T48,crashes!$D$2:$D$17624,"="&amp;C48, crashes!$S$2:$S$17624, "&gt;="&amp;AE48, crashes!$S$2:$S$17624, "&lt;="&amp;AF48, crashes!$E$2:$E$17624, "="&amp;D48 )</f>
        <v>23</v>
      </c>
      <c r="DP48" s="29">
        <f>COUNTIFS(crashes!$G$2:$G$17624,"&gt;="&amp;S48,crashes!$G$2:$G$17624,"&lt;"&amp;T48,crashes!$D$2:$D$17624,"="&amp;C48, crashes!$S$2:$S$17624, "&gt;="&amp;AE48, crashes!$S$2:$S$17624, "&lt;="&amp;AF48, crashes!$E$2:$E$17624, "="&amp;D48, crashes!$R$2:$R$17624, "=Weekday")</f>
        <v>20</v>
      </c>
      <c r="DQ48" s="29">
        <f>COUNTIFS(crashes!$G$2:$G$17624,"&gt;="&amp;S48,crashes!$G$2:$G$17624,"&lt;"&amp;T48,crashes!$D$2:$D$17624,"="&amp;C48, crashes!$S$2:$S$17624, "&gt;="&amp;AE48, crashes!$S$2:$S$17624, "&lt;="&amp;AF48, crashes!$E$2:$E$17624, "="&amp;D48, crashes!$R$2:$R$17624, "=Weekend")</f>
        <v>3</v>
      </c>
      <c r="DR48" s="30">
        <f>COUNTIFS(crashes!$G$2:$G$17624,"&gt;="&amp;S48,crashes!$G$2:$G$17624,"&lt;"&amp;T48,crashes!$D$2:$D$17624,"="&amp;C48, crashes!$S$2:$S$17624, "&gt;="&amp;AE48, crashes!$S$2:$S$17624, "&lt;="&amp;AF48, crashes!$E$2:$E$17624, "="&amp;D48,  crashes!$R$2:$R$17624, "=Weekday", crashes!$N$2:$N$17624,"=K")</f>
        <v>0</v>
      </c>
      <c r="DS48" s="30">
        <f>COUNTIFS(crashes!$G$2:$G$17624,"&gt;="&amp;S48,crashes!$G$2:$G$17624,"&lt;"&amp;T48,crashes!$D$2:$D$17624,"="&amp;C48, crashes!$S$2:$S$17624, "&gt;="&amp;AE48, crashes!$S$2:$S$17624, "&lt;="&amp;AF48, crashes!$E$2:$E$17624, "="&amp;D48,  crashes!$R$2:$R$17624, "=Weekday", crashes!$N$2:$N$17624,"=A")</f>
        <v>0</v>
      </c>
      <c r="DT48" s="30">
        <f>COUNTIFS(crashes!$G$2:$G$17624,"&gt;="&amp;S48,crashes!$G$2:$G$17624,"&lt;"&amp;T48,crashes!$D$2:$D$17624,"="&amp;C48, crashes!$S$2:$S$17624, "&gt;="&amp;AE48, crashes!$S$2:$S$17624, "&lt;="&amp;AF48, crashes!$E$2:$E$17624, "="&amp;D48,  crashes!$R$2:$R$17624, "=Weekday", crashes!$N$2:$N$17624,"=B")</f>
        <v>1</v>
      </c>
      <c r="DU48" s="30">
        <f>COUNTIFS(crashes!$G$2:$G$17624,"&gt;="&amp;S48,crashes!$G$2:$G$17624,"&lt;"&amp;T48,crashes!$D$2:$D$17624,"="&amp;C48, crashes!$S$2:$S$17624, "&gt;="&amp;AE48, crashes!$S$2:$S$17624, "&lt;="&amp;AF48, crashes!$E$2:$E$17624, "="&amp;D48,  crashes!$R$2:$R$17624, "=Weekday", crashes!$N$2:$N$17624,"=C")</f>
        <v>1</v>
      </c>
      <c r="DV48" s="30">
        <f>COUNTIFS(crashes!$G$2:$G$17624,"&gt;="&amp;S48,crashes!$G$2:$G$17624,"&lt;"&amp;T48,crashes!$D$2:$D$17624,"="&amp;C48, crashes!$S$2:$S$17624, "&gt;="&amp;AE48, crashes!$S$2:$S$17624, "&lt;="&amp;AF48, crashes!$E$2:$E$17624, "="&amp;D48,  crashes!$R$2:$R$17624, "=Weekday", crashes!$N$2:$N$17624,"=ABC")</f>
        <v>0</v>
      </c>
      <c r="DW48" s="30">
        <f>COUNTIFS(crashes!$G$2:$G$17624,"&gt;="&amp;S48,crashes!$G$2:$G$17624,"&lt;"&amp;T48,crashes!$D$2:$D$17624,"="&amp;C48, crashes!$S$2:$S$17624, "&gt;="&amp;AE48, crashes!$S$2:$S$17624, "&lt;="&amp;AF48, crashes!$E$2:$E$17624, "="&amp;D48,  crashes!$R$2:$R$17624, "=Weekday", crashes!$N$2:$N$17624,"=O")</f>
        <v>18</v>
      </c>
      <c r="DX48" s="30">
        <f>COUNTIFS(crashes!$G$2:$G$17624,"&gt;="&amp;S48,crashes!$G$2:$G$17624,"&lt;"&amp;T48,crashes!$D$2:$D$17624,"="&amp;C48, crashes!$S$2:$S$17624, "&gt;="&amp;AE48, crashes!$S$2:$S$17624, "&lt;="&amp;AF48, crashes!$E$2:$E$17624, "="&amp;D48,  crashes!$R$2:$R$17624, "=Weekend", crashes!$N$2:$N$17624,"=K")</f>
        <v>0</v>
      </c>
      <c r="DY48" s="30">
        <f>COUNTIFS(crashes!$G$2:$G$17624,"&gt;="&amp;S48,crashes!$G$2:$G$17624,"&lt;"&amp;T48,crashes!$D$2:$D$17624,"="&amp;C48, crashes!$S$2:$S$17624, "&gt;="&amp;AE48, crashes!$S$2:$S$17624, "&lt;="&amp;AF48, crashes!$E$2:$E$17624, "="&amp;D48,  crashes!$R$2:$R$17624, "=Weekend", crashes!$N$2:$N$17624,"=A")</f>
        <v>0</v>
      </c>
      <c r="DZ48" s="30">
        <f>COUNTIFS(crashes!$G$2:$G$17624,"&gt;="&amp;S48,crashes!$G$2:$G$17624,"&lt;"&amp;T48,crashes!$D$2:$D$17624,"="&amp;C48, crashes!$S$2:$S$17624, "&gt;="&amp;AE48, crashes!$S$2:$S$17624, "&lt;="&amp;AF48, crashes!$E$2:$E$17624, "="&amp;D48,  crashes!$R$2:$R$17624, "=Weekend", crashes!$N$2:$N$17624,"=B")</f>
        <v>1</v>
      </c>
      <c r="EA48" s="30">
        <f>COUNTIFS(crashes!$G$2:$G$17624,"&gt;="&amp;S48,crashes!$G$2:$G$17624,"&lt;"&amp;T48,crashes!$D$2:$D$17624,"="&amp;C48, crashes!$S$2:$S$17624, "&gt;="&amp;AE48, crashes!$S$2:$S$17624, "&lt;="&amp;AF48, crashes!$E$2:$E$17624, "="&amp;D48,  crashes!$R$2:$R$17624, "=Weekend", crashes!$N$2:$N$17624,"=C")</f>
        <v>1</v>
      </c>
      <c r="EB48" s="30">
        <f>COUNTIFS(crashes!$G$2:$G$17624,"&gt;="&amp;S48,crashes!$G$2:$G$17624,"&lt;"&amp;T48,crashes!$D$2:$D$17624,"="&amp;C48, crashes!$S$2:$S$17624, "&gt;="&amp;AE48, crashes!$S$2:$S$17624, "&lt;="&amp;AF48, crashes!$E$2:$E$17624, "="&amp;D48,  crashes!$R$2:$R$17624, "=Weekend", crashes!$N$2:$N$17624,"=ABC")</f>
        <v>0</v>
      </c>
      <c r="EC48" s="30">
        <f>COUNTIFS(crashes!$G$2:$G$17624,"&gt;="&amp;S48,crashes!$G$2:$G$17624,"&lt;"&amp;T48,crashes!$D$2:$D$17624,"="&amp;C48, crashes!$S$2:$S$17624, "&gt;="&amp;AE48, crashes!$S$2:$S$17624, "&lt;="&amp;AF48, crashes!$E$2:$E$17624, "="&amp;D48,  crashes!$R$2:$R$17624, "=Weekend", crashes!$N$2:$N$17624,"=O")</f>
        <v>1</v>
      </c>
      <c r="ED48" s="4">
        <f t="shared" si="5"/>
        <v>0</v>
      </c>
      <c r="EE48" s="4">
        <f t="shared" si="6"/>
        <v>0</v>
      </c>
      <c r="EF48" s="4">
        <f t="shared" si="7"/>
        <v>2</v>
      </c>
      <c r="EG48" s="4">
        <f t="shared" si="8"/>
        <v>2</v>
      </c>
      <c r="EH48" s="4">
        <f t="shared" si="9"/>
        <v>0</v>
      </c>
      <c r="EI48" s="50">
        <f t="shared" si="10"/>
        <v>4</v>
      </c>
      <c r="EJ48" s="4">
        <f t="shared" si="11"/>
        <v>19</v>
      </c>
      <c r="EK48" s="6"/>
      <c r="EL48" s="3">
        <v>2018</v>
      </c>
      <c r="EM48" s="3">
        <v>4.1800000000000015</v>
      </c>
      <c r="EN48" s="3">
        <v>6.1700000000000001E-3</v>
      </c>
      <c r="EO48" s="3">
        <v>3.5200000000000001E-3</v>
      </c>
      <c r="EP48" s="3">
        <v>2.5899999999999999E-3</v>
      </c>
      <c r="EQ48" s="3">
        <v>3.3400000000000001E-3</v>
      </c>
      <c r="ER48" s="3">
        <v>8.7600000000000004E-3</v>
      </c>
      <c r="ES48" s="3">
        <v>3.7670000000000002E-2</v>
      </c>
      <c r="ET48" s="3">
        <v>7.6139999999999999E-2</v>
      </c>
      <c r="EU48" s="3">
        <v>5.246E-2</v>
      </c>
      <c r="EV48" s="3">
        <v>4.9590000000000002E-2</v>
      </c>
      <c r="EW48" s="3">
        <v>6.0100000000000001E-2</v>
      </c>
      <c r="EX48" s="3">
        <v>6.3689999999999997E-2</v>
      </c>
      <c r="EY48" s="3">
        <v>6.3909999999999995E-2</v>
      </c>
      <c r="EZ48" s="3">
        <v>6.3719999999999999E-2</v>
      </c>
      <c r="FA48" s="3">
        <v>6.1800000000000001E-2</v>
      </c>
      <c r="FB48" s="3">
        <v>6.4909999999999995E-2</v>
      </c>
      <c r="FC48" s="3">
        <v>7.2150000000000006E-2</v>
      </c>
      <c r="FD48" s="3">
        <v>8.2979999999999998E-2</v>
      </c>
      <c r="FE48" s="3">
        <v>8.0210000000000004E-2</v>
      </c>
      <c r="FF48" s="3">
        <v>6.7339999999999997E-2</v>
      </c>
      <c r="FG48" s="3">
        <v>5.1639999999999998E-2</v>
      </c>
      <c r="FH48" s="3">
        <v>3.6740000000000002E-2</v>
      </c>
      <c r="FI48" s="3">
        <v>2.844E-2</v>
      </c>
      <c r="FJ48" s="3">
        <v>2.0619999999999999E-2</v>
      </c>
      <c r="FK48" s="3">
        <v>1.323E-2</v>
      </c>
      <c r="FL48" s="3">
        <v>2018</v>
      </c>
      <c r="FM48" s="3">
        <v>4.1800000000000015</v>
      </c>
      <c r="FN48" s="3">
        <v>2018</v>
      </c>
      <c r="FO48" s="51">
        <v>4.1800000000000015</v>
      </c>
      <c r="FP48" s="51">
        <v>17.568000000000001</v>
      </c>
      <c r="FQ48" s="51">
        <v>1.1745E-2</v>
      </c>
      <c r="FR48" s="51">
        <v>6.195E-3</v>
      </c>
      <c r="FS48" s="3">
        <v>3.6700000000000001E-3</v>
      </c>
      <c r="FT48" s="3">
        <v>3.15E-3</v>
      </c>
      <c r="FU48" s="3">
        <v>3.9049999999999996E-3</v>
      </c>
      <c r="FV48" s="3">
        <v>7.9550000000000003E-3</v>
      </c>
      <c r="FW48" s="3">
        <v>1.5945000000000001E-2</v>
      </c>
      <c r="FX48" s="3">
        <v>2.3789999999999999E-2</v>
      </c>
      <c r="FY48" s="3">
        <v>3.4000000000000002E-2</v>
      </c>
      <c r="FZ48" s="3">
        <v>4.2849999999999999E-2</v>
      </c>
      <c r="GA48" s="3">
        <v>5.2510000000000001E-2</v>
      </c>
      <c r="GB48" s="3">
        <v>5.6550000000000003E-2</v>
      </c>
      <c r="GC48" s="3">
        <v>6.1005000000000004E-2</v>
      </c>
      <c r="GD48" s="3">
        <v>6.0159999999999998E-2</v>
      </c>
      <c r="GE48" s="3">
        <v>5.9409999999999998E-2</v>
      </c>
      <c r="GF48" s="3">
        <v>5.9185000000000001E-2</v>
      </c>
      <c r="GG48" s="3">
        <v>5.8355000000000004E-2</v>
      </c>
      <c r="GH48" s="3">
        <v>5.8505000000000001E-2</v>
      </c>
      <c r="GI48" s="3">
        <v>5.3624999999999999E-2</v>
      </c>
      <c r="GJ48" s="3">
        <v>4.4630000000000003E-2</v>
      </c>
      <c r="GK48" s="3">
        <v>3.5089999999999996E-2</v>
      </c>
      <c r="GL48" s="3">
        <v>2.9269999999999997E-2</v>
      </c>
      <c r="GM48" s="3">
        <v>2.2704999999999999E-2</v>
      </c>
      <c r="GN48" s="3">
        <v>1.583E-2</v>
      </c>
      <c r="GO48" s="22"/>
      <c r="GP48" s="4">
        <f>'Hours of Operation'!C$48</f>
        <v>0</v>
      </c>
      <c r="GQ48" s="4">
        <f>'Hours of Operation'!D$48</f>
        <v>0</v>
      </c>
      <c r="GR48" s="4">
        <f>'Hours of Operation'!E$48</f>
        <v>0</v>
      </c>
      <c r="GS48" s="4">
        <f>'Hours of Operation'!F$48</f>
        <v>0</v>
      </c>
      <c r="GT48" s="4">
        <f>'Hours of Operation'!G$48</f>
        <v>0</v>
      </c>
      <c r="GU48" s="4">
        <f>'Hours of Operation'!H$48</f>
        <v>0</v>
      </c>
      <c r="GV48" s="4">
        <f>'Hours of Operation'!I$48</f>
        <v>0.90011503067484666</v>
      </c>
      <c r="GW48" s="4">
        <f>'Hours of Operation'!J$48</f>
        <v>1</v>
      </c>
      <c r="GX48" s="4">
        <f>'Hours of Operation'!K$48</f>
        <v>1</v>
      </c>
      <c r="GY48" s="4">
        <f>'Hours of Operation'!L$48</f>
        <v>1</v>
      </c>
      <c r="GZ48" s="4">
        <f>'Hours of Operation'!M$48</f>
        <v>0</v>
      </c>
      <c r="HA48" s="4">
        <f>'Hours of Operation'!N$48</f>
        <v>0</v>
      </c>
      <c r="HB48" s="4">
        <f>'Hours of Operation'!O$48</f>
        <v>0</v>
      </c>
      <c r="HC48" s="4">
        <f>'Hours of Operation'!P$48</f>
        <v>0</v>
      </c>
      <c r="HD48" s="4">
        <f>'Hours of Operation'!Q$48</f>
        <v>0</v>
      </c>
      <c r="HE48" s="4">
        <f>'Hours of Operation'!R$48</f>
        <v>0</v>
      </c>
      <c r="HF48" s="4">
        <f>'Hours of Operation'!S$48</f>
        <v>0.80023006134969321</v>
      </c>
      <c r="HG48" s="4">
        <f>'Hours of Operation'!T$48</f>
        <v>0.80023006134969321</v>
      </c>
      <c r="HH48" s="4">
        <f>'Hours of Operation'!U$48</f>
        <v>0.80023006134969321</v>
      </c>
      <c r="HI48" s="4">
        <f>'Hours of Operation'!V$48</f>
        <v>0</v>
      </c>
      <c r="HJ48" s="4">
        <f>'Hours of Operation'!W$48</f>
        <v>0</v>
      </c>
      <c r="HK48" s="4">
        <f>'Hours of Operation'!X$48</f>
        <v>0</v>
      </c>
      <c r="HL48" s="4">
        <f>'Hours of Operation'!Y$48</f>
        <v>0</v>
      </c>
      <c r="HM48" s="4">
        <f>'Hours of Operation'!Z$48</f>
        <v>0</v>
      </c>
      <c r="HN48" s="4">
        <f>'Hours of Operation'!AA$48</f>
        <v>0</v>
      </c>
      <c r="HO48" s="4">
        <f>'Hours of Operation'!AB$48</f>
        <v>0</v>
      </c>
      <c r="HP48" s="4">
        <f>'Hours of Operation'!AC$48</f>
        <v>0</v>
      </c>
      <c r="HQ48" s="4">
        <f>'Hours of Operation'!AD$48</f>
        <v>0</v>
      </c>
      <c r="HR48" s="4">
        <f>'Hours of Operation'!AE$48</f>
        <v>0</v>
      </c>
      <c r="HS48" s="4">
        <f>'Hours of Operation'!AF$48</f>
        <v>0</v>
      </c>
      <c r="HT48" s="4">
        <f>'Hours of Operation'!AG$48</f>
        <v>0</v>
      </c>
      <c r="HU48" s="4">
        <f>'Hours of Operation'!AH$48</f>
        <v>0</v>
      </c>
      <c r="HV48" s="4">
        <f>'Hours of Operation'!AI$48</f>
        <v>0</v>
      </c>
      <c r="HW48" s="4">
        <f>'Hours of Operation'!AJ$48</f>
        <v>0</v>
      </c>
      <c r="HX48" s="4">
        <f>'Hours of Operation'!AK$48</f>
        <v>0</v>
      </c>
      <c r="HY48" s="4">
        <f>'Hours of Operation'!AL$48</f>
        <v>0</v>
      </c>
      <c r="HZ48" s="4">
        <f>'Hours of Operation'!AM$48</f>
        <v>0</v>
      </c>
      <c r="IA48" s="4">
        <f>'Hours of Operation'!AN$48</f>
        <v>0</v>
      </c>
      <c r="IB48" s="4">
        <f>'Hours of Operation'!AO$48</f>
        <v>0</v>
      </c>
      <c r="IC48" s="4">
        <f>'Hours of Operation'!AP$48</f>
        <v>0</v>
      </c>
      <c r="ID48" s="4">
        <f>'Hours of Operation'!AQ$48</f>
        <v>0</v>
      </c>
      <c r="IE48" s="4">
        <f>'Hours of Operation'!AR$48</f>
        <v>0</v>
      </c>
      <c r="IF48" s="4">
        <f>'Hours of Operation'!AS$48</f>
        <v>0</v>
      </c>
      <c r="IG48" s="4">
        <f>'Hours of Operation'!AT$48</f>
        <v>0</v>
      </c>
      <c r="IH48" s="4">
        <f>'Hours of Operation'!AU$48</f>
        <v>0</v>
      </c>
      <c r="II48" s="4">
        <f>'Hours of Operation'!AV$48</f>
        <v>0</v>
      </c>
      <c r="IJ48" s="4">
        <f>'Hours of Operation'!AW$48</f>
        <v>0</v>
      </c>
      <c r="IK48" s="4">
        <f>'Hours of Operation'!AX$48</f>
        <v>0</v>
      </c>
      <c r="IL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</row>
    <row r="49" spans="1:264" s="3" customFormat="1" ht="12" customHeight="1" x14ac:dyDescent="0.2">
      <c r="A49" s="4" t="s">
        <v>66</v>
      </c>
      <c r="B49" s="4" t="s">
        <v>218</v>
      </c>
      <c r="C49" s="4">
        <v>400</v>
      </c>
      <c r="D49" s="4" t="s">
        <v>91</v>
      </c>
      <c r="E49" s="4" t="s">
        <v>192</v>
      </c>
      <c r="F49" s="4" t="s">
        <v>68</v>
      </c>
      <c r="G49" s="4">
        <v>4</v>
      </c>
      <c r="H49" s="4" t="s">
        <v>167</v>
      </c>
      <c r="I49" s="4">
        <v>0</v>
      </c>
      <c r="J49" s="4">
        <v>0</v>
      </c>
      <c r="K49" s="4"/>
      <c r="L49" s="10">
        <v>41043</v>
      </c>
      <c r="M49" s="4" t="b">
        <v>0</v>
      </c>
      <c r="N49" s="4"/>
      <c r="O49" s="4"/>
      <c r="P49" s="4" t="s">
        <v>147</v>
      </c>
      <c r="Q49" s="4" t="s">
        <v>160</v>
      </c>
      <c r="R49" s="4" t="s">
        <v>159</v>
      </c>
      <c r="S49" s="4">
        <v>12.34</v>
      </c>
      <c r="T49" s="4">
        <v>12.670999999999999</v>
      </c>
      <c r="U49" s="4">
        <v>1</v>
      </c>
      <c r="V49" s="10">
        <v>42704</v>
      </c>
      <c r="W49" s="11">
        <v>1</v>
      </c>
      <c r="X49" s="4">
        <v>0.33099999999999952</v>
      </c>
      <c r="Y49" s="4"/>
      <c r="Z49" s="4"/>
      <c r="AA49" s="4"/>
      <c r="AB49" s="4"/>
      <c r="AC49" s="4" t="s">
        <v>188</v>
      </c>
      <c r="AD49" s="4"/>
      <c r="AE49" s="10">
        <v>41640</v>
      </c>
      <c r="AF49" s="10">
        <v>43465</v>
      </c>
      <c r="AG49" s="16"/>
      <c r="AH49" s="16"/>
      <c r="AI49" s="16"/>
      <c r="AJ49" s="16">
        <v>95600</v>
      </c>
      <c r="AK49" s="16">
        <v>95400</v>
      </c>
      <c r="AL49" s="16">
        <v>51300</v>
      </c>
      <c r="AM49" s="16">
        <v>91900</v>
      </c>
      <c r="AN49" s="16">
        <v>85900</v>
      </c>
      <c r="AO49" s="4">
        <v>0.55300000000000005</v>
      </c>
      <c r="AP49" s="4">
        <v>11310</v>
      </c>
      <c r="AQ49" s="4">
        <v>0.33099999999999952</v>
      </c>
      <c r="AR49" s="9">
        <v>11.792935136705102</v>
      </c>
      <c r="AS49" s="9">
        <v>1.4125978402503279</v>
      </c>
      <c r="AT49" s="9">
        <v>5.5330065165848401</v>
      </c>
      <c r="AU49" s="9">
        <v>11.838268384352359</v>
      </c>
      <c r="AV49" s="9">
        <v>0</v>
      </c>
      <c r="AW49" s="4" t="b">
        <v>1</v>
      </c>
      <c r="AX49" s="4" t="b">
        <v>0</v>
      </c>
      <c r="AY49" s="4">
        <v>0</v>
      </c>
      <c r="AZ49" s="4">
        <v>1748</v>
      </c>
      <c r="BA49" s="9">
        <v>423.64551368871594</v>
      </c>
      <c r="BB49" s="9">
        <v>1</v>
      </c>
      <c r="BC49" s="9">
        <v>16.809250565219021</v>
      </c>
      <c r="BD49" s="9">
        <v>4.0956211728587197</v>
      </c>
      <c r="BE49" s="9">
        <v>1.1865284893094967</v>
      </c>
      <c r="BF49" s="9" t="s">
        <v>216</v>
      </c>
      <c r="BG49" s="9">
        <v>8.7524886856967843</v>
      </c>
      <c r="BH49" s="4"/>
      <c r="BI49" s="4"/>
      <c r="BJ49" s="4" t="s">
        <v>167</v>
      </c>
      <c r="BK49" s="4"/>
      <c r="BL49" s="4">
        <v>1.870000000000001</v>
      </c>
      <c r="BM49" s="16"/>
      <c r="BN49" s="16"/>
      <c r="BO49" s="16"/>
      <c r="BP49" s="16">
        <v>24900</v>
      </c>
      <c r="BQ49" s="16">
        <v>22600</v>
      </c>
      <c r="BR49" s="16">
        <v>23100</v>
      </c>
      <c r="BS49" s="16">
        <v>20700</v>
      </c>
      <c r="BT49" s="16">
        <v>21000</v>
      </c>
      <c r="BU49" s="4">
        <v>0.152</v>
      </c>
      <c r="BV49" s="4">
        <v>0.49300000000000033</v>
      </c>
      <c r="BW49" s="16"/>
      <c r="BX49" s="16"/>
      <c r="BY49" s="16"/>
      <c r="BZ49" s="16">
        <v>11700</v>
      </c>
      <c r="CA49" s="16">
        <v>10300</v>
      </c>
      <c r="CB49" s="16">
        <v>10500</v>
      </c>
      <c r="CC49" s="16">
        <v>11700</v>
      </c>
      <c r="CD49" s="16">
        <v>11900</v>
      </c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4">
        <v>1.7480000000000011</v>
      </c>
      <c r="CV49" s="4">
        <v>3.7419999999999991</v>
      </c>
      <c r="CW49" s="4">
        <v>162</v>
      </c>
      <c r="CX49" s="4" t="s">
        <v>222</v>
      </c>
      <c r="CY49" s="4" t="s">
        <v>224</v>
      </c>
      <c r="CZ49" s="22"/>
      <c r="DA49" s="4">
        <v>0</v>
      </c>
      <c r="DB49" s="4">
        <v>0</v>
      </c>
      <c r="DC49" s="4">
        <v>0</v>
      </c>
      <c r="DD49" s="4">
        <v>365</v>
      </c>
      <c r="DE49" s="4">
        <v>365</v>
      </c>
      <c r="DF49" s="4">
        <v>366</v>
      </c>
      <c r="DG49" s="4">
        <v>365</v>
      </c>
      <c r="DH49" s="4">
        <v>365</v>
      </c>
      <c r="DI49" s="16">
        <f t="shared" si="0"/>
        <v>84002.081051478643</v>
      </c>
      <c r="DJ49" s="16">
        <f t="shared" si="1"/>
        <v>22460.350492880614</v>
      </c>
      <c r="DK49" s="16">
        <f t="shared" si="2"/>
        <v>11219.60569550931</v>
      </c>
      <c r="DL49" s="16">
        <f t="shared" si="3"/>
        <v>0</v>
      </c>
      <c r="DM49" s="16">
        <f t="shared" si="4"/>
        <v>0</v>
      </c>
      <c r="DN49" s="22"/>
      <c r="DO49" s="4">
        <f>COUNTIFS(crashes!$G$2:$G$17624,"&gt;="&amp;S49,crashes!$G$2:$G$17624,"&lt;"&amp;T49,crashes!$D$2:$D$17624,"="&amp;C49, crashes!$S$2:$S$17624, "&gt;="&amp;AE49, crashes!$S$2:$S$17624, "&lt;="&amp;AF49, crashes!$E$2:$E$17624, "="&amp;D49 )</f>
        <v>30</v>
      </c>
      <c r="DP49" s="29">
        <f>COUNTIFS(crashes!$G$2:$G$17624,"&gt;="&amp;S49,crashes!$G$2:$G$17624,"&lt;"&amp;T49,crashes!$D$2:$D$17624,"="&amp;C49, crashes!$S$2:$S$17624, "&gt;="&amp;AE49, crashes!$S$2:$S$17624, "&lt;="&amp;AF49, crashes!$E$2:$E$17624, "="&amp;D49, crashes!$R$2:$R$17624, "=Weekday")</f>
        <v>25</v>
      </c>
      <c r="DQ49" s="29">
        <f>COUNTIFS(crashes!$G$2:$G$17624,"&gt;="&amp;S49,crashes!$G$2:$G$17624,"&lt;"&amp;T49,crashes!$D$2:$D$17624,"="&amp;C49, crashes!$S$2:$S$17624, "&gt;="&amp;AE49, crashes!$S$2:$S$17624, "&lt;="&amp;AF49, crashes!$E$2:$E$17624, "="&amp;D49, crashes!$R$2:$R$17624, "=Weekend")</f>
        <v>5</v>
      </c>
      <c r="DR49" s="30">
        <f>COUNTIFS(crashes!$G$2:$G$17624,"&gt;="&amp;S49,crashes!$G$2:$G$17624,"&lt;"&amp;T49,crashes!$D$2:$D$17624,"="&amp;C49, crashes!$S$2:$S$17624, "&gt;="&amp;AE49, crashes!$S$2:$S$17624, "&lt;="&amp;AF49, crashes!$E$2:$E$17624, "="&amp;D49,  crashes!$R$2:$R$17624, "=Weekday", crashes!$N$2:$N$17624,"=K")</f>
        <v>0</v>
      </c>
      <c r="DS49" s="30">
        <f>COUNTIFS(crashes!$G$2:$G$17624,"&gt;="&amp;S49,crashes!$G$2:$G$17624,"&lt;"&amp;T49,crashes!$D$2:$D$17624,"="&amp;C49, crashes!$S$2:$S$17624, "&gt;="&amp;AE49, crashes!$S$2:$S$17624, "&lt;="&amp;AF49, crashes!$E$2:$E$17624, "="&amp;D49,  crashes!$R$2:$R$17624, "=Weekday", crashes!$N$2:$N$17624,"=A")</f>
        <v>0</v>
      </c>
      <c r="DT49" s="30">
        <f>COUNTIFS(crashes!$G$2:$G$17624,"&gt;="&amp;S49,crashes!$G$2:$G$17624,"&lt;"&amp;T49,crashes!$D$2:$D$17624,"="&amp;C49, crashes!$S$2:$S$17624, "&gt;="&amp;AE49, crashes!$S$2:$S$17624, "&lt;="&amp;AF49, crashes!$E$2:$E$17624, "="&amp;D49,  crashes!$R$2:$R$17624, "=Weekday", crashes!$N$2:$N$17624,"=B")</f>
        <v>0</v>
      </c>
      <c r="DU49" s="30">
        <f>COUNTIFS(crashes!$G$2:$G$17624,"&gt;="&amp;S49,crashes!$G$2:$G$17624,"&lt;"&amp;T49,crashes!$D$2:$D$17624,"="&amp;C49, crashes!$S$2:$S$17624, "&gt;="&amp;AE49, crashes!$S$2:$S$17624, "&lt;="&amp;AF49, crashes!$E$2:$E$17624, "="&amp;D49,  crashes!$R$2:$R$17624, "=Weekday", crashes!$N$2:$N$17624,"=C")</f>
        <v>7</v>
      </c>
      <c r="DV49" s="30">
        <f>COUNTIFS(crashes!$G$2:$G$17624,"&gt;="&amp;S49,crashes!$G$2:$G$17624,"&lt;"&amp;T49,crashes!$D$2:$D$17624,"="&amp;C49, crashes!$S$2:$S$17624, "&gt;="&amp;AE49, crashes!$S$2:$S$17624, "&lt;="&amp;AF49, crashes!$E$2:$E$17624, "="&amp;D49,  crashes!$R$2:$R$17624, "=Weekday", crashes!$N$2:$N$17624,"=ABC")</f>
        <v>0</v>
      </c>
      <c r="DW49" s="30">
        <f>COUNTIFS(crashes!$G$2:$G$17624,"&gt;="&amp;S49,crashes!$G$2:$G$17624,"&lt;"&amp;T49,crashes!$D$2:$D$17624,"="&amp;C49, crashes!$S$2:$S$17624, "&gt;="&amp;AE49, crashes!$S$2:$S$17624, "&lt;="&amp;AF49, crashes!$E$2:$E$17624, "="&amp;D49,  crashes!$R$2:$R$17624, "=Weekday", crashes!$N$2:$N$17624,"=O")</f>
        <v>18</v>
      </c>
      <c r="DX49" s="30">
        <f>COUNTIFS(crashes!$G$2:$G$17624,"&gt;="&amp;S49,crashes!$G$2:$G$17624,"&lt;"&amp;T49,crashes!$D$2:$D$17624,"="&amp;C49, crashes!$S$2:$S$17624, "&gt;="&amp;AE49, crashes!$S$2:$S$17624, "&lt;="&amp;AF49, crashes!$E$2:$E$17624, "="&amp;D49,  crashes!$R$2:$R$17624, "=Weekend", crashes!$N$2:$N$17624,"=K")</f>
        <v>0</v>
      </c>
      <c r="DY49" s="30">
        <f>COUNTIFS(crashes!$G$2:$G$17624,"&gt;="&amp;S49,crashes!$G$2:$G$17624,"&lt;"&amp;T49,crashes!$D$2:$D$17624,"="&amp;C49, crashes!$S$2:$S$17624, "&gt;="&amp;AE49, crashes!$S$2:$S$17624, "&lt;="&amp;AF49, crashes!$E$2:$E$17624, "="&amp;D49,  crashes!$R$2:$R$17624, "=Weekend", crashes!$N$2:$N$17624,"=A")</f>
        <v>0</v>
      </c>
      <c r="DZ49" s="30">
        <f>COUNTIFS(crashes!$G$2:$G$17624,"&gt;="&amp;S49,crashes!$G$2:$G$17624,"&lt;"&amp;T49,crashes!$D$2:$D$17624,"="&amp;C49, crashes!$S$2:$S$17624, "&gt;="&amp;AE49, crashes!$S$2:$S$17624, "&lt;="&amp;AF49, crashes!$E$2:$E$17624, "="&amp;D49,  crashes!$R$2:$R$17624, "=Weekend", crashes!$N$2:$N$17624,"=B")</f>
        <v>0</v>
      </c>
      <c r="EA49" s="30">
        <f>COUNTIFS(crashes!$G$2:$G$17624,"&gt;="&amp;S49,crashes!$G$2:$G$17624,"&lt;"&amp;T49,crashes!$D$2:$D$17624,"="&amp;C49, crashes!$S$2:$S$17624, "&gt;="&amp;AE49, crashes!$S$2:$S$17624, "&lt;="&amp;AF49, crashes!$E$2:$E$17624, "="&amp;D49,  crashes!$R$2:$R$17624, "=Weekend", crashes!$N$2:$N$17624,"=C")</f>
        <v>1</v>
      </c>
      <c r="EB49" s="30">
        <f>COUNTIFS(crashes!$G$2:$G$17624,"&gt;="&amp;S49,crashes!$G$2:$G$17624,"&lt;"&amp;T49,crashes!$D$2:$D$17624,"="&amp;C49, crashes!$S$2:$S$17624, "&gt;="&amp;AE49, crashes!$S$2:$S$17624, "&lt;="&amp;AF49, crashes!$E$2:$E$17624, "="&amp;D49,  crashes!$R$2:$R$17624, "=Weekend", crashes!$N$2:$N$17624,"=ABC")</f>
        <v>0</v>
      </c>
      <c r="EC49" s="30">
        <f>COUNTIFS(crashes!$G$2:$G$17624,"&gt;="&amp;S49,crashes!$G$2:$G$17624,"&lt;"&amp;T49,crashes!$D$2:$D$17624,"="&amp;C49, crashes!$S$2:$S$17624, "&gt;="&amp;AE49, crashes!$S$2:$S$17624, "&lt;="&amp;AF49, crashes!$E$2:$E$17624, "="&amp;D49,  crashes!$R$2:$R$17624, "=Weekend", crashes!$N$2:$N$17624,"=O")</f>
        <v>4</v>
      </c>
      <c r="ED49" s="4">
        <f t="shared" si="5"/>
        <v>0</v>
      </c>
      <c r="EE49" s="4">
        <f t="shared" si="6"/>
        <v>0</v>
      </c>
      <c r="EF49" s="4">
        <f t="shared" si="7"/>
        <v>0</v>
      </c>
      <c r="EG49" s="4">
        <f t="shared" si="8"/>
        <v>8</v>
      </c>
      <c r="EH49" s="4">
        <f t="shared" si="9"/>
        <v>0</v>
      </c>
      <c r="EI49" s="50">
        <f t="shared" si="10"/>
        <v>8</v>
      </c>
      <c r="EJ49" s="4">
        <f t="shared" si="11"/>
        <v>22</v>
      </c>
      <c r="EK49" s="6"/>
      <c r="EL49" s="3">
        <v>2018</v>
      </c>
      <c r="EM49" s="3">
        <v>4.897000000000002</v>
      </c>
      <c r="EN49" s="3">
        <v>6.1700000000000001E-3</v>
      </c>
      <c r="EO49" s="3">
        <v>3.5200000000000001E-3</v>
      </c>
      <c r="EP49" s="3">
        <v>2.5899999999999999E-3</v>
      </c>
      <c r="EQ49" s="3">
        <v>3.3400000000000001E-3</v>
      </c>
      <c r="ER49" s="3">
        <v>8.7600000000000004E-3</v>
      </c>
      <c r="ES49" s="3">
        <v>3.7670000000000002E-2</v>
      </c>
      <c r="ET49" s="3">
        <v>7.6139999999999999E-2</v>
      </c>
      <c r="EU49" s="3">
        <v>5.246E-2</v>
      </c>
      <c r="EV49" s="3">
        <v>4.9590000000000002E-2</v>
      </c>
      <c r="EW49" s="3">
        <v>6.0100000000000001E-2</v>
      </c>
      <c r="EX49" s="3">
        <v>6.3689999999999997E-2</v>
      </c>
      <c r="EY49" s="3">
        <v>6.3909999999999995E-2</v>
      </c>
      <c r="EZ49" s="3">
        <v>6.3719999999999999E-2</v>
      </c>
      <c r="FA49" s="3">
        <v>6.1800000000000001E-2</v>
      </c>
      <c r="FB49" s="3">
        <v>6.4909999999999995E-2</v>
      </c>
      <c r="FC49" s="3">
        <v>7.2150000000000006E-2</v>
      </c>
      <c r="FD49" s="3">
        <v>8.2979999999999998E-2</v>
      </c>
      <c r="FE49" s="3">
        <v>8.0210000000000004E-2</v>
      </c>
      <c r="FF49" s="3">
        <v>6.7339999999999997E-2</v>
      </c>
      <c r="FG49" s="3">
        <v>5.1639999999999998E-2</v>
      </c>
      <c r="FH49" s="3">
        <v>3.6740000000000002E-2</v>
      </c>
      <c r="FI49" s="3">
        <v>2.844E-2</v>
      </c>
      <c r="FJ49" s="3">
        <v>2.0619999999999999E-2</v>
      </c>
      <c r="FK49" s="3">
        <v>1.323E-2</v>
      </c>
      <c r="FL49" s="3">
        <v>2018</v>
      </c>
      <c r="FM49" s="3">
        <v>4.897000000000002</v>
      </c>
      <c r="FN49" s="3">
        <v>2018</v>
      </c>
      <c r="FO49" s="51">
        <v>4.897000000000002</v>
      </c>
      <c r="FP49" s="51">
        <v>17.568000000000001</v>
      </c>
      <c r="FQ49" s="51">
        <v>1.1745E-2</v>
      </c>
      <c r="FR49" s="51">
        <v>6.195E-3</v>
      </c>
      <c r="FS49" s="3">
        <v>3.6700000000000001E-3</v>
      </c>
      <c r="FT49" s="3">
        <v>3.15E-3</v>
      </c>
      <c r="FU49" s="3">
        <v>3.9049999999999996E-3</v>
      </c>
      <c r="FV49" s="3">
        <v>7.9550000000000003E-3</v>
      </c>
      <c r="FW49" s="3">
        <v>1.5945000000000001E-2</v>
      </c>
      <c r="FX49" s="3">
        <v>2.3789999999999999E-2</v>
      </c>
      <c r="FY49" s="3">
        <v>3.4000000000000002E-2</v>
      </c>
      <c r="FZ49" s="3">
        <v>4.2849999999999999E-2</v>
      </c>
      <c r="GA49" s="3">
        <v>5.2510000000000001E-2</v>
      </c>
      <c r="GB49" s="3">
        <v>5.6550000000000003E-2</v>
      </c>
      <c r="GC49" s="3">
        <v>6.1005000000000004E-2</v>
      </c>
      <c r="GD49" s="3">
        <v>6.0159999999999998E-2</v>
      </c>
      <c r="GE49" s="3">
        <v>5.9409999999999998E-2</v>
      </c>
      <c r="GF49" s="3">
        <v>5.9185000000000001E-2</v>
      </c>
      <c r="GG49" s="3">
        <v>5.8355000000000004E-2</v>
      </c>
      <c r="GH49" s="3">
        <v>5.8505000000000001E-2</v>
      </c>
      <c r="GI49" s="3">
        <v>5.3624999999999999E-2</v>
      </c>
      <c r="GJ49" s="3">
        <v>4.4630000000000003E-2</v>
      </c>
      <c r="GK49" s="3">
        <v>3.5089999999999996E-2</v>
      </c>
      <c r="GL49" s="3">
        <v>2.9269999999999997E-2</v>
      </c>
      <c r="GM49" s="3">
        <v>2.2704999999999999E-2</v>
      </c>
      <c r="GN49" s="3">
        <v>1.583E-2</v>
      </c>
      <c r="GO49" s="22"/>
      <c r="GP49" s="4">
        <f>'Hours of Operation'!C$48</f>
        <v>0</v>
      </c>
      <c r="GQ49" s="4">
        <f>'Hours of Operation'!D$48</f>
        <v>0</v>
      </c>
      <c r="GR49" s="4">
        <f>'Hours of Operation'!E$48</f>
        <v>0</v>
      </c>
      <c r="GS49" s="4">
        <f>'Hours of Operation'!F$48</f>
        <v>0</v>
      </c>
      <c r="GT49" s="4">
        <f>'Hours of Operation'!G$48</f>
        <v>0</v>
      </c>
      <c r="GU49" s="4">
        <f>'Hours of Operation'!H$48</f>
        <v>0</v>
      </c>
      <c r="GV49" s="4">
        <f>'Hours of Operation'!I$48</f>
        <v>0.90011503067484666</v>
      </c>
      <c r="GW49" s="4">
        <f>'Hours of Operation'!J$48</f>
        <v>1</v>
      </c>
      <c r="GX49" s="4">
        <f>'Hours of Operation'!K$48</f>
        <v>1</v>
      </c>
      <c r="GY49" s="4">
        <f>'Hours of Operation'!L$48</f>
        <v>1</v>
      </c>
      <c r="GZ49" s="4">
        <f>'Hours of Operation'!M$48</f>
        <v>0</v>
      </c>
      <c r="HA49" s="4">
        <f>'Hours of Operation'!N$48</f>
        <v>0</v>
      </c>
      <c r="HB49" s="4">
        <f>'Hours of Operation'!O$48</f>
        <v>0</v>
      </c>
      <c r="HC49" s="4">
        <f>'Hours of Operation'!P$48</f>
        <v>0</v>
      </c>
      <c r="HD49" s="4">
        <f>'Hours of Operation'!Q$48</f>
        <v>0</v>
      </c>
      <c r="HE49" s="4">
        <f>'Hours of Operation'!R$48</f>
        <v>0</v>
      </c>
      <c r="HF49" s="4">
        <f>'Hours of Operation'!S$48</f>
        <v>0.80023006134969321</v>
      </c>
      <c r="HG49" s="4">
        <f>'Hours of Operation'!T$48</f>
        <v>0.80023006134969321</v>
      </c>
      <c r="HH49" s="4">
        <f>'Hours of Operation'!U$48</f>
        <v>0.80023006134969321</v>
      </c>
      <c r="HI49" s="4">
        <f>'Hours of Operation'!V$48</f>
        <v>0</v>
      </c>
      <c r="HJ49" s="4">
        <f>'Hours of Operation'!W$48</f>
        <v>0</v>
      </c>
      <c r="HK49" s="4">
        <f>'Hours of Operation'!X$48</f>
        <v>0</v>
      </c>
      <c r="HL49" s="4">
        <f>'Hours of Operation'!Y$48</f>
        <v>0</v>
      </c>
      <c r="HM49" s="4">
        <f>'Hours of Operation'!Z$48</f>
        <v>0</v>
      </c>
      <c r="HN49" s="4">
        <f>'Hours of Operation'!AA$48</f>
        <v>0</v>
      </c>
      <c r="HO49" s="4">
        <f>'Hours of Operation'!AB$48</f>
        <v>0</v>
      </c>
      <c r="HP49" s="4">
        <f>'Hours of Operation'!AC$48</f>
        <v>0</v>
      </c>
      <c r="HQ49" s="4">
        <f>'Hours of Operation'!AD$48</f>
        <v>0</v>
      </c>
      <c r="HR49" s="4">
        <f>'Hours of Operation'!AE$48</f>
        <v>0</v>
      </c>
      <c r="HS49" s="4">
        <f>'Hours of Operation'!AF$48</f>
        <v>0</v>
      </c>
      <c r="HT49" s="4">
        <f>'Hours of Operation'!AG$48</f>
        <v>0</v>
      </c>
      <c r="HU49" s="4">
        <f>'Hours of Operation'!AH$48</f>
        <v>0</v>
      </c>
      <c r="HV49" s="4">
        <f>'Hours of Operation'!AI$48</f>
        <v>0</v>
      </c>
      <c r="HW49" s="4">
        <f>'Hours of Operation'!AJ$48</f>
        <v>0</v>
      </c>
      <c r="HX49" s="4">
        <f>'Hours of Operation'!AK$48</f>
        <v>0</v>
      </c>
      <c r="HY49" s="4">
        <f>'Hours of Operation'!AL$48</f>
        <v>0</v>
      </c>
      <c r="HZ49" s="4">
        <f>'Hours of Operation'!AM$48</f>
        <v>0</v>
      </c>
      <c r="IA49" s="4">
        <f>'Hours of Operation'!AN$48</f>
        <v>0</v>
      </c>
      <c r="IB49" s="4">
        <f>'Hours of Operation'!AO$48</f>
        <v>0</v>
      </c>
      <c r="IC49" s="4">
        <f>'Hours of Operation'!AP$48</f>
        <v>0</v>
      </c>
      <c r="ID49" s="4">
        <f>'Hours of Operation'!AQ$48</f>
        <v>0</v>
      </c>
      <c r="IE49" s="4">
        <f>'Hours of Operation'!AR$48</f>
        <v>0</v>
      </c>
      <c r="IF49" s="4">
        <f>'Hours of Operation'!AS$48</f>
        <v>0</v>
      </c>
      <c r="IG49" s="4">
        <f>'Hours of Operation'!AT$48</f>
        <v>0</v>
      </c>
      <c r="IH49" s="4">
        <f>'Hours of Operation'!AU$48</f>
        <v>0</v>
      </c>
      <c r="II49" s="4">
        <f>'Hours of Operation'!AV$48</f>
        <v>0</v>
      </c>
      <c r="IJ49" s="4">
        <f>'Hours of Operation'!AW$48</f>
        <v>0</v>
      </c>
      <c r="IK49" s="4">
        <f>'Hours of Operation'!AX$48</f>
        <v>0</v>
      </c>
      <c r="IL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</row>
    <row r="50" spans="1:264" s="3" customFormat="1" ht="12" customHeight="1" x14ac:dyDescent="0.2">
      <c r="A50" s="4" t="s">
        <v>66</v>
      </c>
      <c r="B50" s="4" t="s">
        <v>218</v>
      </c>
      <c r="C50" s="4">
        <v>400</v>
      </c>
      <c r="D50" s="4" t="s">
        <v>91</v>
      </c>
      <c r="E50" s="4" t="s">
        <v>192</v>
      </c>
      <c r="F50" s="4" t="s">
        <v>68</v>
      </c>
      <c r="G50" s="4">
        <v>4</v>
      </c>
      <c r="H50" s="4" t="s">
        <v>167</v>
      </c>
      <c r="I50" s="4">
        <v>0</v>
      </c>
      <c r="J50" s="4">
        <v>0</v>
      </c>
      <c r="K50" s="4"/>
      <c r="L50" s="10">
        <v>41043</v>
      </c>
      <c r="M50" s="4" t="b">
        <v>0</v>
      </c>
      <c r="N50" s="4"/>
      <c r="O50" s="4"/>
      <c r="P50" s="4" t="s">
        <v>183</v>
      </c>
      <c r="Q50" s="4" t="s">
        <v>184</v>
      </c>
      <c r="R50" s="4" t="s">
        <v>160</v>
      </c>
      <c r="S50" s="4">
        <v>12.118</v>
      </c>
      <c r="T50" s="4">
        <v>12.34</v>
      </c>
      <c r="U50" s="4">
        <v>1</v>
      </c>
      <c r="V50" s="10">
        <v>42704</v>
      </c>
      <c r="W50" s="11">
        <v>1</v>
      </c>
      <c r="X50" s="4">
        <v>0.22199999999999953</v>
      </c>
      <c r="Y50" s="4"/>
      <c r="Z50" s="4"/>
      <c r="AA50" s="4"/>
      <c r="AB50" s="4"/>
      <c r="AC50" s="4" t="s">
        <v>178</v>
      </c>
      <c r="AD50" s="33"/>
      <c r="AE50" s="10">
        <v>41640</v>
      </c>
      <c r="AF50" s="10">
        <v>43465</v>
      </c>
      <c r="AG50" s="16"/>
      <c r="AH50" s="16"/>
      <c r="AI50" s="16"/>
      <c r="AJ50" s="16">
        <v>95600</v>
      </c>
      <c r="AK50" s="16">
        <v>95400</v>
      </c>
      <c r="AL50" s="16">
        <v>51300</v>
      </c>
      <c r="AM50" s="16">
        <v>91900</v>
      </c>
      <c r="AN50" s="16">
        <v>85900</v>
      </c>
      <c r="AO50" s="4">
        <v>0.55300000000000005</v>
      </c>
      <c r="AP50" s="4">
        <v>11310</v>
      </c>
      <c r="AQ50" s="4">
        <v>0.22199999999999953</v>
      </c>
      <c r="AR50" s="9">
        <v>11.861596700450152</v>
      </c>
      <c r="AS50" s="9">
        <v>12.467211882526641</v>
      </c>
      <c r="AT50" s="9">
        <v>7.0148446558599105</v>
      </c>
      <c r="AU50" s="9">
        <v>0</v>
      </c>
      <c r="AV50" s="9">
        <v>0</v>
      </c>
      <c r="AW50" s="4" t="b">
        <v>1</v>
      </c>
      <c r="AX50" s="4" t="b">
        <v>0</v>
      </c>
      <c r="AY50" s="4">
        <v>0</v>
      </c>
      <c r="AZ50" s="4">
        <v>1172</v>
      </c>
      <c r="BA50" s="9">
        <v>165.09238894946162</v>
      </c>
      <c r="BB50" s="9">
        <v>1</v>
      </c>
      <c r="BC50" s="9">
        <v>16.70596084168459</v>
      </c>
      <c r="BD50" s="9">
        <v>2.2226090472689619</v>
      </c>
      <c r="BE50" s="9">
        <v>1</v>
      </c>
      <c r="BF50" s="9" t="s">
        <v>216</v>
      </c>
      <c r="BG50" s="9">
        <v>8.1965775803556351</v>
      </c>
      <c r="BH50" s="4"/>
      <c r="BI50" s="4"/>
      <c r="BJ50" s="4" t="s">
        <v>167</v>
      </c>
      <c r="BK50" s="4"/>
      <c r="BL50" s="4">
        <v>2.2010000000000005</v>
      </c>
      <c r="BM50" s="16"/>
      <c r="BN50" s="16"/>
      <c r="BO50" s="16"/>
      <c r="BP50" s="16">
        <v>24900</v>
      </c>
      <c r="BQ50" s="16">
        <v>22600</v>
      </c>
      <c r="BR50" s="16">
        <v>23100</v>
      </c>
      <c r="BS50" s="16">
        <v>20700</v>
      </c>
      <c r="BT50" s="16">
        <v>21000</v>
      </c>
      <c r="BU50" s="4">
        <v>0.152</v>
      </c>
      <c r="BV50" s="4">
        <v>0.2710000000000008</v>
      </c>
      <c r="BW50" s="16"/>
      <c r="BX50" s="16"/>
      <c r="BY50" s="16"/>
      <c r="BZ50" s="16">
        <v>11700</v>
      </c>
      <c r="CA50" s="16">
        <v>10300</v>
      </c>
      <c r="CB50" s="16">
        <v>10500</v>
      </c>
      <c r="CC50" s="16">
        <v>11700</v>
      </c>
      <c r="CD50" s="16">
        <v>11900</v>
      </c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4">
        <v>2.0790000000000006</v>
      </c>
      <c r="CV50" s="4">
        <v>3.5199999999999996</v>
      </c>
      <c r="CW50" s="4">
        <v>0</v>
      </c>
      <c r="CX50" s="4" t="s">
        <v>222</v>
      </c>
      <c r="CY50" s="4" t="s">
        <v>224</v>
      </c>
      <c r="CZ50" s="22"/>
      <c r="DA50" s="4">
        <v>0</v>
      </c>
      <c r="DB50" s="4">
        <v>0</v>
      </c>
      <c r="DC50" s="4">
        <v>0</v>
      </c>
      <c r="DD50" s="4">
        <v>365</v>
      </c>
      <c r="DE50" s="4">
        <v>365</v>
      </c>
      <c r="DF50" s="4">
        <v>366</v>
      </c>
      <c r="DG50" s="4">
        <v>365</v>
      </c>
      <c r="DH50" s="4">
        <v>365</v>
      </c>
      <c r="DI50" s="16">
        <f t="shared" si="0"/>
        <v>84002.081051478643</v>
      </c>
      <c r="DJ50" s="16">
        <f t="shared" si="1"/>
        <v>22460.350492880614</v>
      </c>
      <c r="DK50" s="16">
        <f t="shared" si="2"/>
        <v>11219.60569550931</v>
      </c>
      <c r="DL50" s="16">
        <f t="shared" si="3"/>
        <v>0</v>
      </c>
      <c r="DM50" s="16">
        <f t="shared" si="4"/>
        <v>0</v>
      </c>
      <c r="DN50" s="22"/>
      <c r="DO50" s="4">
        <f>COUNTIFS(crashes!$G$2:$G$17624,"&gt;="&amp;S50,crashes!$G$2:$G$17624,"&lt;"&amp;T50,crashes!$D$2:$D$17624,"="&amp;C50, crashes!$S$2:$S$17624, "&gt;="&amp;AE50, crashes!$S$2:$S$17624, "&lt;="&amp;AF50, crashes!$E$2:$E$17624, "="&amp;D50 )</f>
        <v>9</v>
      </c>
      <c r="DP50" s="29">
        <f>COUNTIFS(crashes!$G$2:$G$17624,"&gt;="&amp;S50,crashes!$G$2:$G$17624,"&lt;"&amp;T50,crashes!$D$2:$D$17624,"="&amp;C50, crashes!$S$2:$S$17624, "&gt;="&amp;AE50, crashes!$S$2:$S$17624, "&lt;="&amp;AF50, crashes!$E$2:$E$17624, "="&amp;D50, crashes!$R$2:$R$17624, "=Weekday")</f>
        <v>8</v>
      </c>
      <c r="DQ50" s="29">
        <f>COUNTIFS(crashes!$G$2:$G$17624,"&gt;="&amp;S50,crashes!$G$2:$G$17624,"&lt;"&amp;T50,crashes!$D$2:$D$17624,"="&amp;C50, crashes!$S$2:$S$17624, "&gt;="&amp;AE50, crashes!$S$2:$S$17624, "&lt;="&amp;AF50, crashes!$E$2:$E$17624, "="&amp;D50, crashes!$R$2:$R$17624, "=Weekend")</f>
        <v>1</v>
      </c>
      <c r="DR50" s="30">
        <f>COUNTIFS(crashes!$G$2:$G$17624,"&gt;="&amp;S50,crashes!$G$2:$G$17624,"&lt;"&amp;T50,crashes!$D$2:$D$17624,"="&amp;C50, crashes!$S$2:$S$17624, "&gt;="&amp;AE50, crashes!$S$2:$S$17624, "&lt;="&amp;AF50, crashes!$E$2:$E$17624, "="&amp;D50,  crashes!$R$2:$R$17624, "=Weekday", crashes!$N$2:$N$17624,"=K")</f>
        <v>0</v>
      </c>
      <c r="DS50" s="30">
        <f>COUNTIFS(crashes!$G$2:$G$17624,"&gt;="&amp;S50,crashes!$G$2:$G$17624,"&lt;"&amp;T50,crashes!$D$2:$D$17624,"="&amp;C50, crashes!$S$2:$S$17624, "&gt;="&amp;AE50, crashes!$S$2:$S$17624, "&lt;="&amp;AF50, crashes!$E$2:$E$17624, "="&amp;D50,  crashes!$R$2:$R$17624, "=Weekday", crashes!$N$2:$N$17624,"=A")</f>
        <v>0</v>
      </c>
      <c r="DT50" s="30">
        <f>COUNTIFS(crashes!$G$2:$G$17624,"&gt;="&amp;S50,crashes!$G$2:$G$17624,"&lt;"&amp;T50,crashes!$D$2:$D$17624,"="&amp;C50, crashes!$S$2:$S$17624, "&gt;="&amp;AE50, crashes!$S$2:$S$17624, "&lt;="&amp;AF50, crashes!$E$2:$E$17624, "="&amp;D50,  crashes!$R$2:$R$17624, "=Weekday", crashes!$N$2:$N$17624,"=B")</f>
        <v>0</v>
      </c>
      <c r="DU50" s="30">
        <f>COUNTIFS(crashes!$G$2:$G$17624,"&gt;="&amp;S50,crashes!$G$2:$G$17624,"&lt;"&amp;T50,crashes!$D$2:$D$17624,"="&amp;C50, crashes!$S$2:$S$17624, "&gt;="&amp;AE50, crashes!$S$2:$S$17624, "&lt;="&amp;AF50, crashes!$E$2:$E$17624, "="&amp;D50,  crashes!$R$2:$R$17624, "=Weekday", crashes!$N$2:$N$17624,"=C")</f>
        <v>1</v>
      </c>
      <c r="DV50" s="30">
        <f>COUNTIFS(crashes!$G$2:$G$17624,"&gt;="&amp;S50,crashes!$G$2:$G$17624,"&lt;"&amp;T50,crashes!$D$2:$D$17624,"="&amp;C50, crashes!$S$2:$S$17624, "&gt;="&amp;AE50, crashes!$S$2:$S$17624, "&lt;="&amp;AF50, crashes!$E$2:$E$17624, "="&amp;D50,  crashes!$R$2:$R$17624, "=Weekday", crashes!$N$2:$N$17624,"=ABC")</f>
        <v>0</v>
      </c>
      <c r="DW50" s="30">
        <f>COUNTIFS(crashes!$G$2:$G$17624,"&gt;="&amp;S50,crashes!$G$2:$G$17624,"&lt;"&amp;T50,crashes!$D$2:$D$17624,"="&amp;C50, crashes!$S$2:$S$17624, "&gt;="&amp;AE50, crashes!$S$2:$S$17624, "&lt;="&amp;AF50, crashes!$E$2:$E$17624, "="&amp;D50,  crashes!$R$2:$R$17624, "=Weekday", crashes!$N$2:$N$17624,"=O")</f>
        <v>7</v>
      </c>
      <c r="DX50" s="30">
        <f>COUNTIFS(crashes!$G$2:$G$17624,"&gt;="&amp;S50,crashes!$G$2:$G$17624,"&lt;"&amp;T50,crashes!$D$2:$D$17624,"="&amp;C50, crashes!$S$2:$S$17624, "&gt;="&amp;AE50, crashes!$S$2:$S$17624, "&lt;="&amp;AF50, crashes!$E$2:$E$17624, "="&amp;D50,  crashes!$R$2:$R$17624, "=Weekend", crashes!$N$2:$N$17624,"=K")</f>
        <v>0</v>
      </c>
      <c r="DY50" s="30">
        <f>COUNTIFS(crashes!$G$2:$G$17624,"&gt;="&amp;S50,crashes!$G$2:$G$17624,"&lt;"&amp;T50,crashes!$D$2:$D$17624,"="&amp;C50, crashes!$S$2:$S$17624, "&gt;="&amp;AE50, crashes!$S$2:$S$17624, "&lt;="&amp;AF50, crashes!$E$2:$E$17624, "="&amp;D50,  crashes!$R$2:$R$17624, "=Weekend", crashes!$N$2:$N$17624,"=A")</f>
        <v>1</v>
      </c>
      <c r="DZ50" s="30">
        <f>COUNTIFS(crashes!$G$2:$G$17624,"&gt;="&amp;S50,crashes!$G$2:$G$17624,"&lt;"&amp;T50,crashes!$D$2:$D$17624,"="&amp;C50, crashes!$S$2:$S$17624, "&gt;="&amp;AE50, crashes!$S$2:$S$17624, "&lt;="&amp;AF50, crashes!$E$2:$E$17624, "="&amp;D50,  crashes!$R$2:$R$17624, "=Weekend", crashes!$N$2:$N$17624,"=B")</f>
        <v>0</v>
      </c>
      <c r="EA50" s="30">
        <f>COUNTIFS(crashes!$G$2:$G$17624,"&gt;="&amp;S50,crashes!$G$2:$G$17624,"&lt;"&amp;T50,crashes!$D$2:$D$17624,"="&amp;C50, crashes!$S$2:$S$17624, "&gt;="&amp;AE50, crashes!$S$2:$S$17624, "&lt;="&amp;AF50, crashes!$E$2:$E$17624, "="&amp;D50,  crashes!$R$2:$R$17624, "=Weekend", crashes!$N$2:$N$17624,"=C")</f>
        <v>0</v>
      </c>
      <c r="EB50" s="30">
        <f>COUNTIFS(crashes!$G$2:$G$17624,"&gt;="&amp;S50,crashes!$G$2:$G$17624,"&lt;"&amp;T50,crashes!$D$2:$D$17624,"="&amp;C50, crashes!$S$2:$S$17624, "&gt;="&amp;AE50, crashes!$S$2:$S$17624, "&lt;="&amp;AF50, crashes!$E$2:$E$17624, "="&amp;D50,  crashes!$R$2:$R$17624, "=Weekend", crashes!$N$2:$N$17624,"=ABC")</f>
        <v>0</v>
      </c>
      <c r="EC50" s="30">
        <f>COUNTIFS(crashes!$G$2:$G$17624,"&gt;="&amp;S50,crashes!$G$2:$G$17624,"&lt;"&amp;T50,crashes!$D$2:$D$17624,"="&amp;C50, crashes!$S$2:$S$17624, "&gt;="&amp;AE50, crashes!$S$2:$S$17624, "&lt;="&amp;AF50, crashes!$E$2:$E$17624, "="&amp;D50,  crashes!$R$2:$R$17624, "=Weekend", crashes!$N$2:$N$17624,"=O")</f>
        <v>0</v>
      </c>
      <c r="ED50" s="4">
        <f t="shared" si="5"/>
        <v>0</v>
      </c>
      <c r="EE50" s="4">
        <f t="shared" si="6"/>
        <v>1</v>
      </c>
      <c r="EF50" s="4">
        <f t="shared" si="7"/>
        <v>0</v>
      </c>
      <c r="EG50" s="4">
        <f t="shared" si="8"/>
        <v>1</v>
      </c>
      <c r="EH50" s="4">
        <f t="shared" si="9"/>
        <v>0</v>
      </c>
      <c r="EI50" s="50">
        <f t="shared" si="10"/>
        <v>2</v>
      </c>
      <c r="EJ50" s="4">
        <f t="shared" si="11"/>
        <v>7</v>
      </c>
      <c r="EK50" s="6"/>
      <c r="EL50" s="3">
        <v>2018</v>
      </c>
      <c r="EM50" s="3">
        <v>5.2280000000000015</v>
      </c>
      <c r="EN50" s="3">
        <v>6.1700000000000001E-3</v>
      </c>
      <c r="EO50" s="3">
        <v>3.5200000000000001E-3</v>
      </c>
      <c r="EP50" s="3">
        <v>2.5899999999999999E-3</v>
      </c>
      <c r="EQ50" s="3">
        <v>3.3400000000000001E-3</v>
      </c>
      <c r="ER50" s="3">
        <v>8.7600000000000004E-3</v>
      </c>
      <c r="ES50" s="3">
        <v>3.7670000000000002E-2</v>
      </c>
      <c r="ET50" s="3">
        <v>7.6139999999999999E-2</v>
      </c>
      <c r="EU50" s="3">
        <v>5.246E-2</v>
      </c>
      <c r="EV50" s="3">
        <v>4.9590000000000002E-2</v>
      </c>
      <c r="EW50" s="3">
        <v>6.0100000000000001E-2</v>
      </c>
      <c r="EX50" s="3">
        <v>6.3689999999999997E-2</v>
      </c>
      <c r="EY50" s="3">
        <v>6.3909999999999995E-2</v>
      </c>
      <c r="EZ50" s="3">
        <v>6.3719999999999999E-2</v>
      </c>
      <c r="FA50" s="3">
        <v>6.1800000000000001E-2</v>
      </c>
      <c r="FB50" s="3">
        <v>6.4909999999999995E-2</v>
      </c>
      <c r="FC50" s="3">
        <v>7.2150000000000006E-2</v>
      </c>
      <c r="FD50" s="3">
        <v>8.2979999999999998E-2</v>
      </c>
      <c r="FE50" s="3">
        <v>8.0210000000000004E-2</v>
      </c>
      <c r="FF50" s="3">
        <v>6.7339999999999997E-2</v>
      </c>
      <c r="FG50" s="3">
        <v>5.1639999999999998E-2</v>
      </c>
      <c r="FH50" s="3">
        <v>3.6740000000000002E-2</v>
      </c>
      <c r="FI50" s="3">
        <v>2.844E-2</v>
      </c>
      <c r="FJ50" s="3">
        <v>2.0619999999999999E-2</v>
      </c>
      <c r="FK50" s="3">
        <v>1.323E-2</v>
      </c>
      <c r="FL50" s="3">
        <v>2018</v>
      </c>
      <c r="FM50" s="3">
        <v>5.2280000000000015</v>
      </c>
      <c r="FN50" s="3">
        <v>2018</v>
      </c>
      <c r="FO50" s="51">
        <v>5.2280000000000015</v>
      </c>
      <c r="FP50" s="51">
        <v>17.568000000000001</v>
      </c>
      <c r="FQ50" s="51">
        <v>1.1745E-2</v>
      </c>
      <c r="FR50" s="51">
        <v>6.195E-3</v>
      </c>
      <c r="FS50" s="3">
        <v>3.6700000000000001E-3</v>
      </c>
      <c r="FT50" s="3">
        <v>3.15E-3</v>
      </c>
      <c r="FU50" s="3">
        <v>3.9049999999999996E-3</v>
      </c>
      <c r="FV50" s="3">
        <v>7.9550000000000003E-3</v>
      </c>
      <c r="FW50" s="3">
        <v>1.5945000000000001E-2</v>
      </c>
      <c r="FX50" s="3">
        <v>2.3789999999999999E-2</v>
      </c>
      <c r="FY50" s="3">
        <v>3.4000000000000002E-2</v>
      </c>
      <c r="FZ50" s="3">
        <v>4.2849999999999999E-2</v>
      </c>
      <c r="GA50" s="3">
        <v>5.2510000000000001E-2</v>
      </c>
      <c r="GB50" s="3">
        <v>5.6550000000000003E-2</v>
      </c>
      <c r="GC50" s="3">
        <v>6.1005000000000004E-2</v>
      </c>
      <c r="GD50" s="3">
        <v>6.0159999999999998E-2</v>
      </c>
      <c r="GE50" s="3">
        <v>5.9409999999999998E-2</v>
      </c>
      <c r="GF50" s="3">
        <v>5.9185000000000001E-2</v>
      </c>
      <c r="GG50" s="3">
        <v>5.8355000000000004E-2</v>
      </c>
      <c r="GH50" s="3">
        <v>5.8505000000000001E-2</v>
      </c>
      <c r="GI50" s="3">
        <v>5.3624999999999999E-2</v>
      </c>
      <c r="GJ50" s="3">
        <v>4.4630000000000003E-2</v>
      </c>
      <c r="GK50" s="3">
        <v>3.5089999999999996E-2</v>
      </c>
      <c r="GL50" s="3">
        <v>2.9269999999999997E-2</v>
      </c>
      <c r="GM50" s="3">
        <v>2.2704999999999999E-2</v>
      </c>
      <c r="GN50" s="3">
        <v>1.583E-2</v>
      </c>
      <c r="GO50" s="22"/>
      <c r="GP50" s="4">
        <f>'Hours of Operation'!C$48</f>
        <v>0</v>
      </c>
      <c r="GQ50" s="4">
        <f>'Hours of Operation'!D$48</f>
        <v>0</v>
      </c>
      <c r="GR50" s="4">
        <f>'Hours of Operation'!E$48</f>
        <v>0</v>
      </c>
      <c r="GS50" s="4">
        <f>'Hours of Operation'!F$48</f>
        <v>0</v>
      </c>
      <c r="GT50" s="4">
        <f>'Hours of Operation'!G$48</f>
        <v>0</v>
      </c>
      <c r="GU50" s="4">
        <f>'Hours of Operation'!H$48</f>
        <v>0</v>
      </c>
      <c r="GV50" s="4">
        <f>'Hours of Operation'!I$48</f>
        <v>0.90011503067484666</v>
      </c>
      <c r="GW50" s="4">
        <f>'Hours of Operation'!J$48</f>
        <v>1</v>
      </c>
      <c r="GX50" s="4">
        <f>'Hours of Operation'!K$48</f>
        <v>1</v>
      </c>
      <c r="GY50" s="4">
        <f>'Hours of Operation'!L$48</f>
        <v>1</v>
      </c>
      <c r="GZ50" s="4">
        <f>'Hours of Operation'!M$48</f>
        <v>0</v>
      </c>
      <c r="HA50" s="4">
        <f>'Hours of Operation'!N$48</f>
        <v>0</v>
      </c>
      <c r="HB50" s="4">
        <f>'Hours of Operation'!O$48</f>
        <v>0</v>
      </c>
      <c r="HC50" s="4">
        <f>'Hours of Operation'!P$48</f>
        <v>0</v>
      </c>
      <c r="HD50" s="4">
        <f>'Hours of Operation'!Q$48</f>
        <v>0</v>
      </c>
      <c r="HE50" s="4">
        <f>'Hours of Operation'!R$48</f>
        <v>0</v>
      </c>
      <c r="HF50" s="4">
        <f>'Hours of Operation'!S$48</f>
        <v>0.80023006134969321</v>
      </c>
      <c r="HG50" s="4">
        <f>'Hours of Operation'!T$48</f>
        <v>0.80023006134969321</v>
      </c>
      <c r="HH50" s="4">
        <f>'Hours of Operation'!U$48</f>
        <v>0.80023006134969321</v>
      </c>
      <c r="HI50" s="4">
        <f>'Hours of Operation'!V$48</f>
        <v>0</v>
      </c>
      <c r="HJ50" s="4">
        <f>'Hours of Operation'!W$48</f>
        <v>0</v>
      </c>
      <c r="HK50" s="4">
        <f>'Hours of Operation'!X$48</f>
        <v>0</v>
      </c>
      <c r="HL50" s="4">
        <f>'Hours of Operation'!Y$48</f>
        <v>0</v>
      </c>
      <c r="HM50" s="4">
        <f>'Hours of Operation'!Z$48</f>
        <v>0</v>
      </c>
      <c r="HN50" s="4">
        <f>'Hours of Operation'!AA$48</f>
        <v>0</v>
      </c>
      <c r="HO50" s="4">
        <f>'Hours of Operation'!AB$48</f>
        <v>0</v>
      </c>
      <c r="HP50" s="4">
        <f>'Hours of Operation'!AC$48</f>
        <v>0</v>
      </c>
      <c r="HQ50" s="4">
        <f>'Hours of Operation'!AD$48</f>
        <v>0</v>
      </c>
      <c r="HR50" s="4">
        <f>'Hours of Operation'!AE$48</f>
        <v>0</v>
      </c>
      <c r="HS50" s="4">
        <f>'Hours of Operation'!AF$48</f>
        <v>0</v>
      </c>
      <c r="HT50" s="4">
        <f>'Hours of Operation'!AG$48</f>
        <v>0</v>
      </c>
      <c r="HU50" s="4">
        <f>'Hours of Operation'!AH$48</f>
        <v>0</v>
      </c>
      <c r="HV50" s="4">
        <f>'Hours of Operation'!AI$48</f>
        <v>0</v>
      </c>
      <c r="HW50" s="4">
        <f>'Hours of Operation'!AJ$48</f>
        <v>0</v>
      </c>
      <c r="HX50" s="4">
        <f>'Hours of Operation'!AK$48</f>
        <v>0</v>
      </c>
      <c r="HY50" s="4">
        <f>'Hours of Operation'!AL$48</f>
        <v>0</v>
      </c>
      <c r="HZ50" s="4">
        <f>'Hours of Operation'!AM$48</f>
        <v>0</v>
      </c>
      <c r="IA50" s="4">
        <f>'Hours of Operation'!AN$48</f>
        <v>0</v>
      </c>
      <c r="IB50" s="4">
        <f>'Hours of Operation'!AO$48</f>
        <v>0</v>
      </c>
      <c r="IC50" s="4">
        <f>'Hours of Operation'!AP$48</f>
        <v>0</v>
      </c>
      <c r="ID50" s="4">
        <f>'Hours of Operation'!AQ$48</f>
        <v>0</v>
      </c>
      <c r="IE50" s="4">
        <f>'Hours of Operation'!AR$48</f>
        <v>0</v>
      </c>
      <c r="IF50" s="4">
        <f>'Hours of Operation'!AS$48</f>
        <v>0</v>
      </c>
      <c r="IG50" s="4">
        <f>'Hours of Operation'!AT$48</f>
        <v>0</v>
      </c>
      <c r="IH50" s="4">
        <f>'Hours of Operation'!AU$48</f>
        <v>0</v>
      </c>
      <c r="II50" s="4">
        <f>'Hours of Operation'!AV$48</f>
        <v>0</v>
      </c>
      <c r="IJ50" s="4">
        <f>'Hours of Operation'!AW$48</f>
        <v>0</v>
      </c>
      <c r="IK50" s="4">
        <f>'Hours of Operation'!AX$48</f>
        <v>0</v>
      </c>
      <c r="IL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</row>
    <row r="51" spans="1:264" s="3" customFormat="1" ht="12" customHeight="1" x14ac:dyDescent="0.2">
      <c r="A51" s="4" t="s">
        <v>66</v>
      </c>
      <c r="B51" s="4" t="s">
        <v>218</v>
      </c>
      <c r="C51" s="4">
        <v>400</v>
      </c>
      <c r="D51" s="4" t="s">
        <v>90</v>
      </c>
      <c r="E51" s="4" t="s">
        <v>192</v>
      </c>
      <c r="F51" s="4" t="s">
        <v>69</v>
      </c>
      <c r="G51" s="4">
        <v>4</v>
      </c>
      <c r="H51" s="4" t="s">
        <v>167</v>
      </c>
      <c r="I51" s="4">
        <v>0</v>
      </c>
      <c r="J51" s="4">
        <v>0</v>
      </c>
      <c r="K51" s="4"/>
      <c r="L51" s="10">
        <v>42170</v>
      </c>
      <c r="M51" s="4" t="b">
        <v>1</v>
      </c>
      <c r="N51" s="4"/>
      <c r="O51" s="4"/>
      <c r="P51" s="4" t="s">
        <v>152</v>
      </c>
      <c r="Q51" s="4" t="s">
        <v>161</v>
      </c>
      <c r="R51" s="4" t="s">
        <v>162</v>
      </c>
      <c r="S51" s="4">
        <v>19.899999999999999</v>
      </c>
      <c r="T51" s="4">
        <v>19.963999999999999</v>
      </c>
      <c r="U51" s="4">
        <v>1</v>
      </c>
      <c r="V51" s="10">
        <v>42704</v>
      </c>
      <c r="W51" s="11">
        <v>1</v>
      </c>
      <c r="X51" s="4">
        <v>6.4000000000000057E-2</v>
      </c>
      <c r="Y51" s="4">
        <v>6.4000000000000057E-2</v>
      </c>
      <c r="Z51" s="4">
        <v>1</v>
      </c>
      <c r="AA51" s="4" t="s">
        <v>170</v>
      </c>
      <c r="AB51" s="4"/>
      <c r="AC51" s="4" t="s">
        <v>177</v>
      </c>
      <c r="AD51" s="4"/>
      <c r="AE51" s="10">
        <v>42170</v>
      </c>
      <c r="AF51" s="10">
        <v>43465</v>
      </c>
      <c r="AG51" s="16"/>
      <c r="AH51" s="16"/>
      <c r="AI51" s="16"/>
      <c r="AJ51" s="16"/>
      <c r="AK51" s="16">
        <v>59480</v>
      </c>
      <c r="AL51" s="16">
        <v>66310</v>
      </c>
      <c r="AM51" s="16">
        <v>69600</v>
      </c>
      <c r="AN51" s="16">
        <v>67500</v>
      </c>
      <c r="AO51" s="4"/>
      <c r="AP51" s="4"/>
      <c r="AQ51" s="4"/>
      <c r="AR51" s="9">
        <v>11.859960866692273</v>
      </c>
      <c r="AS51" s="9">
        <v>0.71714362620456207</v>
      </c>
      <c r="AT51" s="9">
        <v>5.5785609380105843</v>
      </c>
      <c r="AU51" s="9">
        <v>0</v>
      </c>
      <c r="AV51" s="9">
        <v>0</v>
      </c>
      <c r="AW51" s="4" t="b">
        <v>1</v>
      </c>
      <c r="AX51" s="4" t="b">
        <v>0</v>
      </c>
      <c r="AY51" s="16">
        <v>0</v>
      </c>
      <c r="AZ51" s="16">
        <v>0</v>
      </c>
      <c r="BA51" s="9">
        <v>228.12539226822446</v>
      </c>
      <c r="BB51" s="9">
        <v>1</v>
      </c>
      <c r="BC51" s="9">
        <v>16.691856469890585</v>
      </c>
      <c r="BD51" s="9">
        <v>1.8022987818967726</v>
      </c>
      <c r="BE51" s="9">
        <v>1</v>
      </c>
      <c r="BF51" s="9" t="s">
        <v>216</v>
      </c>
      <c r="BG51" s="9">
        <v>6.1079077583675252</v>
      </c>
      <c r="BH51" s="16"/>
      <c r="BI51" s="16"/>
      <c r="BJ51" s="4" t="s">
        <v>167</v>
      </c>
      <c r="BK51" s="14"/>
      <c r="BL51" s="14">
        <v>0</v>
      </c>
      <c r="BM51" s="16"/>
      <c r="BN51" s="16"/>
      <c r="BO51" s="16"/>
      <c r="BP51" s="16"/>
      <c r="BQ51" s="16">
        <v>9680</v>
      </c>
      <c r="BR51" s="16">
        <v>9910</v>
      </c>
      <c r="BS51" s="16">
        <v>11300</v>
      </c>
      <c r="BT51" s="16">
        <v>11500</v>
      </c>
      <c r="BU51" s="4">
        <v>6.4000000000000001E-2</v>
      </c>
      <c r="BV51" s="4">
        <v>0.77700000000000102</v>
      </c>
      <c r="BW51" s="16"/>
      <c r="BX51" s="16"/>
      <c r="BY51" s="16"/>
      <c r="BZ51" s="16"/>
      <c r="CA51" s="16">
        <v>21200</v>
      </c>
      <c r="CB51" s="16">
        <v>21700</v>
      </c>
      <c r="CC51" s="16">
        <v>23400</v>
      </c>
      <c r="CD51" s="16">
        <v>23800</v>
      </c>
      <c r="CE51" s="16"/>
      <c r="CF51" s="16"/>
      <c r="CG51" s="16"/>
      <c r="CH51" s="16"/>
      <c r="CI51" s="16">
        <v>9680</v>
      </c>
      <c r="CJ51" s="16">
        <v>9910</v>
      </c>
      <c r="CK51" s="16">
        <v>11300</v>
      </c>
      <c r="CL51" s="16">
        <v>11500</v>
      </c>
      <c r="CM51" s="16"/>
      <c r="CN51" s="16"/>
      <c r="CO51" s="16"/>
      <c r="CP51" s="16"/>
      <c r="CQ51" s="16"/>
      <c r="CR51" s="16"/>
      <c r="CS51" s="16"/>
      <c r="CT51" s="16"/>
      <c r="CU51" s="4">
        <v>0</v>
      </c>
      <c r="CV51" s="4">
        <v>0.7380000000000031</v>
      </c>
      <c r="CW51" s="4">
        <v>0</v>
      </c>
      <c r="CX51" s="4" t="s">
        <v>222</v>
      </c>
      <c r="CY51" s="4" t="s">
        <v>224</v>
      </c>
      <c r="CZ51" s="22"/>
      <c r="DA51" s="4">
        <v>0</v>
      </c>
      <c r="DB51" s="4">
        <v>0</v>
      </c>
      <c r="DC51" s="4">
        <v>0</v>
      </c>
      <c r="DD51" s="4">
        <v>0</v>
      </c>
      <c r="DE51" s="4">
        <v>200</v>
      </c>
      <c r="DF51" s="4">
        <v>366</v>
      </c>
      <c r="DG51" s="4">
        <v>365</v>
      </c>
      <c r="DH51" s="4">
        <v>365</v>
      </c>
      <c r="DI51" s="16">
        <f t="shared" si="0"/>
        <v>66517.71604938271</v>
      </c>
      <c r="DJ51" s="16">
        <f t="shared" si="1"/>
        <v>10713.780864197532</v>
      </c>
      <c r="DK51" s="16">
        <f t="shared" si="2"/>
        <v>22693.055555555555</v>
      </c>
      <c r="DL51" s="16">
        <f t="shared" si="3"/>
        <v>10713.780864197532</v>
      </c>
      <c r="DM51" s="16">
        <f t="shared" si="4"/>
        <v>0</v>
      </c>
      <c r="DN51" s="22"/>
      <c r="DO51" s="4">
        <f>COUNTIFS(crashes!$G$2:$G$17624,"&gt;="&amp;S51,crashes!$G$2:$G$17624,"&lt;"&amp;T51,crashes!$D$2:$D$17624,"="&amp;C51, crashes!$S$2:$S$17624, "&gt;="&amp;AE51, crashes!$S$2:$S$17624, "&lt;="&amp;AF51, crashes!$E$2:$E$17624, "="&amp;D51 )</f>
        <v>3</v>
      </c>
      <c r="DP51" s="29">
        <f>COUNTIFS(crashes!$G$2:$G$17624,"&gt;="&amp;S51,crashes!$G$2:$G$17624,"&lt;"&amp;T51,crashes!$D$2:$D$17624,"="&amp;C51, crashes!$S$2:$S$17624, "&gt;="&amp;AE51, crashes!$S$2:$S$17624, "&lt;="&amp;AF51, crashes!$E$2:$E$17624, "="&amp;D51, crashes!$R$2:$R$17624, "=Weekday")</f>
        <v>3</v>
      </c>
      <c r="DQ51" s="29">
        <f>COUNTIFS(crashes!$G$2:$G$17624,"&gt;="&amp;S51,crashes!$G$2:$G$17624,"&lt;"&amp;T51,crashes!$D$2:$D$17624,"="&amp;C51, crashes!$S$2:$S$17624, "&gt;="&amp;AE51, crashes!$S$2:$S$17624, "&lt;="&amp;AF51, crashes!$E$2:$E$17624, "="&amp;D51, crashes!$R$2:$R$17624, "=Weekend")</f>
        <v>0</v>
      </c>
      <c r="DR51" s="30">
        <f>COUNTIFS(crashes!$G$2:$G$17624,"&gt;="&amp;S51,crashes!$G$2:$G$17624,"&lt;"&amp;T51,crashes!$D$2:$D$17624,"="&amp;C51, crashes!$S$2:$S$17624, "&gt;="&amp;AE51, crashes!$S$2:$S$17624, "&lt;="&amp;AF51, crashes!$E$2:$E$17624, "="&amp;D51,  crashes!$R$2:$R$17624, "=Weekday", crashes!$N$2:$N$17624,"=K")</f>
        <v>0</v>
      </c>
      <c r="DS51" s="30">
        <f>COUNTIFS(crashes!$G$2:$G$17624,"&gt;="&amp;S51,crashes!$G$2:$G$17624,"&lt;"&amp;T51,crashes!$D$2:$D$17624,"="&amp;C51, crashes!$S$2:$S$17624, "&gt;="&amp;AE51, crashes!$S$2:$S$17624, "&lt;="&amp;AF51, crashes!$E$2:$E$17624, "="&amp;D51,  crashes!$R$2:$R$17624, "=Weekday", crashes!$N$2:$N$17624,"=A")</f>
        <v>0</v>
      </c>
      <c r="DT51" s="30">
        <f>COUNTIFS(crashes!$G$2:$G$17624,"&gt;="&amp;S51,crashes!$G$2:$G$17624,"&lt;"&amp;T51,crashes!$D$2:$D$17624,"="&amp;C51, crashes!$S$2:$S$17624, "&gt;="&amp;AE51, crashes!$S$2:$S$17624, "&lt;="&amp;AF51, crashes!$E$2:$E$17624, "="&amp;D51,  crashes!$R$2:$R$17624, "=Weekday", crashes!$N$2:$N$17624,"=B")</f>
        <v>0</v>
      </c>
      <c r="DU51" s="30">
        <f>COUNTIFS(crashes!$G$2:$G$17624,"&gt;="&amp;S51,crashes!$G$2:$G$17624,"&lt;"&amp;T51,crashes!$D$2:$D$17624,"="&amp;C51, crashes!$S$2:$S$17624, "&gt;="&amp;AE51, crashes!$S$2:$S$17624, "&lt;="&amp;AF51, crashes!$E$2:$E$17624, "="&amp;D51,  crashes!$R$2:$R$17624, "=Weekday", crashes!$N$2:$N$17624,"=C")</f>
        <v>0</v>
      </c>
      <c r="DV51" s="30">
        <f>COUNTIFS(crashes!$G$2:$G$17624,"&gt;="&amp;S51,crashes!$G$2:$G$17624,"&lt;"&amp;T51,crashes!$D$2:$D$17624,"="&amp;C51, crashes!$S$2:$S$17624, "&gt;="&amp;AE51, crashes!$S$2:$S$17624, "&lt;="&amp;AF51, crashes!$E$2:$E$17624, "="&amp;D51,  crashes!$R$2:$R$17624, "=Weekday", crashes!$N$2:$N$17624,"=ABC")</f>
        <v>0</v>
      </c>
      <c r="DW51" s="30">
        <f>COUNTIFS(crashes!$G$2:$G$17624,"&gt;="&amp;S51,crashes!$G$2:$G$17624,"&lt;"&amp;T51,crashes!$D$2:$D$17624,"="&amp;C51, crashes!$S$2:$S$17624, "&gt;="&amp;AE51, crashes!$S$2:$S$17624, "&lt;="&amp;AF51, crashes!$E$2:$E$17624, "="&amp;D51,  crashes!$R$2:$R$17624, "=Weekday", crashes!$N$2:$N$17624,"=O")</f>
        <v>3</v>
      </c>
      <c r="DX51" s="30">
        <f>COUNTIFS(crashes!$G$2:$G$17624,"&gt;="&amp;S51,crashes!$G$2:$G$17624,"&lt;"&amp;T51,crashes!$D$2:$D$17624,"="&amp;C51, crashes!$S$2:$S$17624, "&gt;="&amp;AE51, crashes!$S$2:$S$17624, "&lt;="&amp;AF51, crashes!$E$2:$E$17624, "="&amp;D51,  crashes!$R$2:$R$17624, "=Weekend", crashes!$N$2:$N$17624,"=K")</f>
        <v>0</v>
      </c>
      <c r="DY51" s="30">
        <f>COUNTIFS(crashes!$G$2:$G$17624,"&gt;="&amp;S51,crashes!$G$2:$G$17624,"&lt;"&amp;T51,crashes!$D$2:$D$17624,"="&amp;C51, crashes!$S$2:$S$17624, "&gt;="&amp;AE51, crashes!$S$2:$S$17624, "&lt;="&amp;AF51, crashes!$E$2:$E$17624, "="&amp;D51,  crashes!$R$2:$R$17624, "=Weekend", crashes!$N$2:$N$17624,"=A")</f>
        <v>0</v>
      </c>
      <c r="DZ51" s="30">
        <f>COUNTIFS(crashes!$G$2:$G$17624,"&gt;="&amp;S51,crashes!$G$2:$G$17624,"&lt;"&amp;T51,crashes!$D$2:$D$17624,"="&amp;C51, crashes!$S$2:$S$17624, "&gt;="&amp;AE51, crashes!$S$2:$S$17624, "&lt;="&amp;AF51, crashes!$E$2:$E$17624, "="&amp;D51,  crashes!$R$2:$R$17624, "=Weekend", crashes!$N$2:$N$17624,"=B")</f>
        <v>0</v>
      </c>
      <c r="EA51" s="30">
        <f>COUNTIFS(crashes!$G$2:$G$17624,"&gt;="&amp;S51,crashes!$G$2:$G$17624,"&lt;"&amp;T51,crashes!$D$2:$D$17624,"="&amp;C51, crashes!$S$2:$S$17624, "&gt;="&amp;AE51, crashes!$S$2:$S$17624, "&lt;="&amp;AF51, crashes!$E$2:$E$17624, "="&amp;D51,  crashes!$R$2:$R$17624, "=Weekend", crashes!$N$2:$N$17624,"=C")</f>
        <v>0</v>
      </c>
      <c r="EB51" s="30">
        <f>COUNTIFS(crashes!$G$2:$G$17624,"&gt;="&amp;S51,crashes!$G$2:$G$17624,"&lt;"&amp;T51,crashes!$D$2:$D$17624,"="&amp;C51, crashes!$S$2:$S$17624, "&gt;="&amp;AE51, crashes!$S$2:$S$17624, "&lt;="&amp;AF51, crashes!$E$2:$E$17624, "="&amp;D51,  crashes!$R$2:$R$17624, "=Weekend", crashes!$N$2:$N$17624,"=ABC")</f>
        <v>0</v>
      </c>
      <c r="EC51" s="30">
        <f>COUNTIFS(crashes!$G$2:$G$17624,"&gt;="&amp;S51,crashes!$G$2:$G$17624,"&lt;"&amp;T51,crashes!$D$2:$D$17624,"="&amp;C51, crashes!$S$2:$S$17624, "&gt;="&amp;AE51, crashes!$S$2:$S$17624, "&lt;="&amp;AF51, crashes!$E$2:$E$17624, "="&amp;D51,  crashes!$R$2:$R$17624, "=Weekend", crashes!$N$2:$N$17624,"=O")</f>
        <v>0</v>
      </c>
      <c r="ED51" s="4">
        <f t="shared" si="5"/>
        <v>0</v>
      </c>
      <c r="EE51" s="4">
        <f t="shared" si="6"/>
        <v>0</v>
      </c>
      <c r="EF51" s="4">
        <f t="shared" si="7"/>
        <v>0</v>
      </c>
      <c r="EG51" s="4">
        <f t="shared" si="8"/>
        <v>0</v>
      </c>
      <c r="EH51" s="4">
        <f t="shared" si="9"/>
        <v>0</v>
      </c>
      <c r="EI51" s="50">
        <f t="shared" si="10"/>
        <v>0</v>
      </c>
      <c r="EJ51" s="4">
        <f t="shared" si="11"/>
        <v>3</v>
      </c>
      <c r="EK51" s="6"/>
      <c r="EL51" s="3">
        <v>2018</v>
      </c>
      <c r="EM51" s="3">
        <v>2.3319999999999972</v>
      </c>
      <c r="EN51" s="3">
        <v>7.7099999999999998E-3</v>
      </c>
      <c r="EO51" s="3">
        <v>4.3800000000000002E-3</v>
      </c>
      <c r="EP51" s="3">
        <v>2.82E-3</v>
      </c>
      <c r="EQ51" s="3">
        <v>3.0000000000000001E-3</v>
      </c>
      <c r="ER51" s="3">
        <v>5.4200000000000003E-3</v>
      </c>
      <c r="ES51" s="3">
        <v>1.8509999999999999E-2</v>
      </c>
      <c r="ET51" s="3">
        <v>4.8939999999999997E-2</v>
      </c>
      <c r="EU51" s="3">
        <v>7.8600000000000003E-2</v>
      </c>
      <c r="EV51" s="3">
        <v>8.2049999999999998E-2</v>
      </c>
      <c r="EW51" s="3">
        <v>6.5860000000000002E-2</v>
      </c>
      <c r="EX51" s="3">
        <v>5.3199999999999997E-2</v>
      </c>
      <c r="EY51" s="3">
        <v>5.3789999999999998E-2</v>
      </c>
      <c r="EZ51" s="3">
        <v>5.7500000000000002E-2</v>
      </c>
      <c r="FA51" s="3">
        <v>6.2300000000000001E-2</v>
      </c>
      <c r="FB51" s="3">
        <v>6.6909999999999997E-2</v>
      </c>
      <c r="FC51" s="3">
        <v>7.6649999999999996E-2</v>
      </c>
      <c r="FD51" s="3">
        <v>8.4239999999999995E-2</v>
      </c>
      <c r="FE51" s="3">
        <v>8.1229999999999997E-2</v>
      </c>
      <c r="FF51" s="3">
        <v>7.3279999999999998E-2</v>
      </c>
      <c r="FG51" s="3">
        <v>5.799E-2</v>
      </c>
      <c r="FH51" s="3">
        <v>3.8929999999999999E-2</v>
      </c>
      <c r="FI51" s="3">
        <v>3.134E-2</v>
      </c>
      <c r="FJ51" s="3">
        <v>2.4070000000000001E-2</v>
      </c>
      <c r="FK51" s="3">
        <v>1.5610000000000001E-2</v>
      </c>
      <c r="FL51" s="3">
        <v>2018</v>
      </c>
      <c r="FM51" s="3">
        <v>2.3319999999999972</v>
      </c>
      <c r="FN51" s="3">
        <v>2018</v>
      </c>
      <c r="FO51" s="51">
        <v>2.3319999999999972</v>
      </c>
      <c r="FP51" s="51">
        <v>17.568000000000001</v>
      </c>
      <c r="FQ51" s="51">
        <v>1.5270000000000001E-2</v>
      </c>
      <c r="FR51" s="51">
        <v>9.045000000000001E-3</v>
      </c>
      <c r="FS51" s="3">
        <v>5.8999999999999999E-3</v>
      </c>
      <c r="FT51" s="3">
        <v>4.7150000000000004E-3</v>
      </c>
      <c r="FU51" s="3">
        <v>3.8549999999999999E-3</v>
      </c>
      <c r="FV51" s="3">
        <v>6.1250000000000002E-3</v>
      </c>
      <c r="FW51" s="3">
        <v>1.223E-2</v>
      </c>
      <c r="FX51" s="3">
        <v>2.104E-2</v>
      </c>
      <c r="FY51" s="3">
        <v>2.8799999999999999E-2</v>
      </c>
      <c r="FZ51" s="3">
        <v>3.5070000000000004E-2</v>
      </c>
      <c r="GA51" s="3">
        <v>4.3834999999999999E-2</v>
      </c>
      <c r="GB51" s="3">
        <v>4.9280000000000004E-2</v>
      </c>
      <c r="GC51" s="3">
        <v>5.4114999999999996E-2</v>
      </c>
      <c r="GD51" s="3">
        <v>5.5750000000000001E-2</v>
      </c>
      <c r="GE51" s="3">
        <v>5.6175000000000003E-2</v>
      </c>
      <c r="GF51" s="3">
        <v>5.5789999999999999E-2</v>
      </c>
      <c r="GG51" s="3">
        <v>5.6084999999999996E-2</v>
      </c>
      <c r="GH51" s="3">
        <v>5.3280000000000001E-2</v>
      </c>
      <c r="GI51" s="3">
        <v>4.8235E-2</v>
      </c>
      <c r="GJ51" s="3">
        <v>4.138E-2</v>
      </c>
      <c r="GK51" s="3">
        <v>3.4705E-2</v>
      </c>
      <c r="GL51" s="3">
        <v>2.9440000000000001E-2</v>
      </c>
      <c r="GM51" s="3">
        <v>2.4620000000000003E-2</v>
      </c>
      <c r="GN51" s="3">
        <v>1.8485000000000001E-2</v>
      </c>
      <c r="GO51" s="22"/>
      <c r="GP51" s="4">
        <f>'Hours of Operation'!C$44</f>
        <v>0</v>
      </c>
      <c r="GQ51" s="4">
        <f>'Hours of Operation'!D$44</f>
        <v>0</v>
      </c>
      <c r="GR51" s="4">
        <f>'Hours of Operation'!E$44</f>
        <v>0</v>
      </c>
      <c r="GS51" s="4">
        <f>'Hours of Operation'!F$44</f>
        <v>0</v>
      </c>
      <c r="GT51" s="4">
        <f>'Hours of Operation'!G$44</f>
        <v>0</v>
      </c>
      <c r="GU51" s="4">
        <f>'Hours of Operation'!H$44</f>
        <v>0</v>
      </c>
      <c r="GV51" s="4">
        <f>'Hours of Operation'!I$44</f>
        <v>0.80696544276457882</v>
      </c>
      <c r="GW51" s="4">
        <f>'Hours of Operation'!J$44</f>
        <v>1</v>
      </c>
      <c r="GX51" s="4">
        <f>'Hours of Operation'!K$44</f>
        <v>1</v>
      </c>
      <c r="GY51" s="4">
        <f>'Hours of Operation'!L$44</f>
        <v>1</v>
      </c>
      <c r="GZ51" s="4">
        <f>'Hours of Operation'!M$44</f>
        <v>0</v>
      </c>
      <c r="HA51" s="4">
        <f>'Hours of Operation'!N$44</f>
        <v>0</v>
      </c>
      <c r="HB51" s="4">
        <f>'Hours of Operation'!O$44</f>
        <v>0</v>
      </c>
      <c r="HC51" s="4">
        <f>'Hours of Operation'!P$44</f>
        <v>0</v>
      </c>
      <c r="HD51" s="4">
        <f>'Hours of Operation'!Q$44</f>
        <v>0</v>
      </c>
      <c r="HE51" s="4">
        <f>'Hours of Operation'!R$44</f>
        <v>0</v>
      </c>
      <c r="HF51" s="4">
        <f>'Hours of Operation'!S$44</f>
        <v>1</v>
      </c>
      <c r="HG51" s="4">
        <f>'Hours of Operation'!T$44</f>
        <v>1</v>
      </c>
      <c r="HH51" s="4">
        <f>'Hours of Operation'!U$44</f>
        <v>0.84611231101511875</v>
      </c>
      <c r="HI51" s="4">
        <f>'Hours of Operation'!V$44</f>
        <v>0</v>
      </c>
      <c r="HJ51" s="4">
        <f>'Hours of Operation'!W$44</f>
        <v>0</v>
      </c>
      <c r="HK51" s="4">
        <f>'Hours of Operation'!X$44</f>
        <v>0</v>
      </c>
      <c r="HL51" s="4">
        <f>'Hours of Operation'!Y$44</f>
        <v>0</v>
      </c>
      <c r="HM51" s="4">
        <f>'Hours of Operation'!Z$44</f>
        <v>0</v>
      </c>
      <c r="HN51" s="4">
        <f>'Hours of Operation'!AA$44</f>
        <v>0</v>
      </c>
      <c r="HO51" s="4">
        <f>'Hours of Operation'!AB$44</f>
        <v>0</v>
      </c>
      <c r="HP51" s="4">
        <f>'Hours of Operation'!AC$44</f>
        <v>0</v>
      </c>
      <c r="HQ51" s="4">
        <f>'Hours of Operation'!AD$44</f>
        <v>0</v>
      </c>
      <c r="HR51" s="4">
        <f>'Hours of Operation'!AE$44</f>
        <v>0</v>
      </c>
      <c r="HS51" s="4">
        <f>'Hours of Operation'!AF$44</f>
        <v>0</v>
      </c>
      <c r="HT51" s="4">
        <f>'Hours of Operation'!AG$44</f>
        <v>0</v>
      </c>
      <c r="HU51" s="4">
        <f>'Hours of Operation'!AH$44</f>
        <v>0</v>
      </c>
      <c r="HV51" s="4">
        <f>'Hours of Operation'!AI$44</f>
        <v>0</v>
      </c>
      <c r="HW51" s="4">
        <f>'Hours of Operation'!AJ$44</f>
        <v>0</v>
      </c>
      <c r="HX51" s="4">
        <f>'Hours of Operation'!AK$44</f>
        <v>0</v>
      </c>
      <c r="HY51" s="4">
        <f>'Hours of Operation'!AL$44</f>
        <v>0</v>
      </c>
      <c r="HZ51" s="4">
        <f>'Hours of Operation'!AM$44</f>
        <v>0</v>
      </c>
      <c r="IA51" s="4">
        <f>'Hours of Operation'!AN$44</f>
        <v>0</v>
      </c>
      <c r="IB51" s="4">
        <f>'Hours of Operation'!AO$44</f>
        <v>0</v>
      </c>
      <c r="IC51" s="4">
        <f>'Hours of Operation'!AP$44</f>
        <v>0</v>
      </c>
      <c r="ID51" s="4">
        <f>'Hours of Operation'!AQ$44</f>
        <v>0</v>
      </c>
      <c r="IE51" s="4">
        <f>'Hours of Operation'!AR$44</f>
        <v>0</v>
      </c>
      <c r="IF51" s="4">
        <f>'Hours of Operation'!AS$44</f>
        <v>0</v>
      </c>
      <c r="IG51" s="4">
        <f>'Hours of Operation'!AT$44</f>
        <v>0</v>
      </c>
      <c r="IH51" s="4">
        <f>'Hours of Operation'!AU$44</f>
        <v>0</v>
      </c>
      <c r="II51" s="4">
        <f>'Hours of Operation'!AV$44</f>
        <v>0</v>
      </c>
      <c r="IJ51" s="4">
        <f>'Hours of Operation'!AW$44</f>
        <v>0</v>
      </c>
      <c r="IK51" s="4">
        <f>'Hours of Operation'!AX$44</f>
        <v>0</v>
      </c>
      <c r="IL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</row>
    <row r="52" spans="1:264" s="3" customFormat="1" ht="12" customHeight="1" x14ac:dyDescent="0.2">
      <c r="A52" s="4" t="s">
        <v>66</v>
      </c>
      <c r="B52" s="4" t="s">
        <v>218</v>
      </c>
      <c r="C52" s="4">
        <v>400</v>
      </c>
      <c r="D52" s="4" t="s">
        <v>90</v>
      </c>
      <c r="E52" s="4" t="s">
        <v>192</v>
      </c>
      <c r="F52" s="4" t="s">
        <v>68</v>
      </c>
      <c r="G52" s="4">
        <v>4</v>
      </c>
      <c r="H52" s="4" t="s">
        <v>167</v>
      </c>
      <c r="I52" s="4">
        <v>0</v>
      </c>
      <c r="J52" s="4">
        <v>0</v>
      </c>
      <c r="K52" s="4"/>
      <c r="L52" s="10">
        <v>42170</v>
      </c>
      <c r="M52" s="4" t="b">
        <v>1</v>
      </c>
      <c r="N52" s="4"/>
      <c r="O52" s="4"/>
      <c r="P52" s="4" t="s">
        <v>153</v>
      </c>
      <c r="Q52" s="4" t="s">
        <v>162</v>
      </c>
      <c r="R52" s="4" t="s">
        <v>163</v>
      </c>
      <c r="S52" s="4">
        <v>19.963999999999999</v>
      </c>
      <c r="T52" s="4">
        <v>20.702000000000002</v>
      </c>
      <c r="U52" s="4">
        <v>1</v>
      </c>
      <c r="V52" s="10">
        <v>42704</v>
      </c>
      <c r="W52" s="11">
        <v>1</v>
      </c>
      <c r="X52" s="4">
        <v>0.7380000000000031</v>
      </c>
      <c r="Y52" s="4"/>
      <c r="Z52" s="4"/>
      <c r="AA52" s="4"/>
      <c r="AB52" s="4"/>
      <c r="AC52" s="4" t="s">
        <v>187</v>
      </c>
      <c r="AD52" s="4"/>
      <c r="AE52" s="10">
        <v>42170</v>
      </c>
      <c r="AF52" s="10">
        <v>43465</v>
      </c>
      <c r="AG52" s="16"/>
      <c r="AH52" s="16"/>
      <c r="AI52" s="16"/>
      <c r="AJ52" s="16"/>
      <c r="AK52" s="16">
        <v>61500</v>
      </c>
      <c r="AL52" s="16">
        <v>68500</v>
      </c>
      <c r="AM52" s="16">
        <v>72000</v>
      </c>
      <c r="AN52" s="16">
        <v>70000</v>
      </c>
      <c r="AO52" s="4"/>
      <c r="AP52" s="4"/>
      <c r="AQ52" s="4"/>
      <c r="AR52" s="9">
        <v>11.761189687097946</v>
      </c>
      <c r="AS52" s="9">
        <v>0.89736828990411688</v>
      </c>
      <c r="AT52" s="9">
        <v>4.954685602360164</v>
      </c>
      <c r="AU52" s="9">
        <v>11.419186304930777</v>
      </c>
      <c r="AV52" s="9">
        <v>0</v>
      </c>
      <c r="AW52" s="4" t="b">
        <v>1</v>
      </c>
      <c r="AX52" s="4" t="b">
        <v>0</v>
      </c>
      <c r="AY52" s="16">
        <v>0</v>
      </c>
      <c r="AZ52" s="16">
        <v>0</v>
      </c>
      <c r="BA52" s="9">
        <v>1057.1841721795333</v>
      </c>
      <c r="BB52" s="9">
        <v>1</v>
      </c>
      <c r="BC52" s="9">
        <v>16.948697877108703</v>
      </c>
      <c r="BD52" s="9">
        <v>1.8878907599375665</v>
      </c>
      <c r="BE52" s="9">
        <v>1</v>
      </c>
      <c r="BF52" s="9" t="s">
        <v>216</v>
      </c>
      <c r="BG52" s="9">
        <v>5.4995090725573919</v>
      </c>
      <c r="BH52" s="16"/>
      <c r="BI52" s="16"/>
      <c r="BJ52" s="4" t="s">
        <v>167</v>
      </c>
      <c r="BK52" s="14"/>
      <c r="BL52" s="14">
        <v>6.4000000000000057E-2</v>
      </c>
      <c r="BM52" s="16"/>
      <c r="BN52" s="16"/>
      <c r="BO52" s="16"/>
      <c r="BP52" s="16"/>
      <c r="BQ52" s="16">
        <v>9680</v>
      </c>
      <c r="BR52" s="16">
        <v>9910</v>
      </c>
      <c r="BS52" s="16">
        <v>11300</v>
      </c>
      <c r="BT52" s="16">
        <v>11500</v>
      </c>
      <c r="BU52" s="4">
        <v>0.30399999999999999</v>
      </c>
      <c r="BV52" s="4">
        <v>3.8999999999997925E-2</v>
      </c>
      <c r="BW52" s="16"/>
      <c r="BX52" s="16"/>
      <c r="BY52" s="16"/>
      <c r="BZ52" s="16"/>
      <c r="CA52" s="16">
        <v>21200</v>
      </c>
      <c r="CB52" s="16">
        <v>21700</v>
      </c>
      <c r="CC52" s="16">
        <v>23400</v>
      </c>
      <c r="CD52" s="16">
        <v>23800</v>
      </c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4">
        <v>0</v>
      </c>
      <c r="CV52" s="4">
        <v>0</v>
      </c>
      <c r="CW52" s="4">
        <v>0</v>
      </c>
      <c r="CX52" s="4" t="s">
        <v>222</v>
      </c>
      <c r="CY52" s="4" t="s">
        <v>224</v>
      </c>
      <c r="CZ52" s="22"/>
      <c r="DA52" s="4">
        <v>0</v>
      </c>
      <c r="DB52" s="4">
        <v>0</v>
      </c>
      <c r="DC52" s="4">
        <v>0</v>
      </c>
      <c r="DD52" s="4">
        <v>0</v>
      </c>
      <c r="DE52" s="4">
        <v>200</v>
      </c>
      <c r="DF52" s="4">
        <v>366</v>
      </c>
      <c r="DG52" s="4">
        <v>365</v>
      </c>
      <c r="DH52" s="4">
        <v>365</v>
      </c>
      <c r="DI52" s="16">
        <f t="shared" si="0"/>
        <v>68827.932098765436</v>
      </c>
      <c r="DJ52" s="16">
        <f t="shared" si="1"/>
        <v>10713.780864197532</v>
      </c>
      <c r="DK52" s="16">
        <f t="shared" si="2"/>
        <v>22693.055555555555</v>
      </c>
      <c r="DL52" s="16">
        <f t="shared" si="3"/>
        <v>0</v>
      </c>
      <c r="DM52" s="16">
        <f t="shared" si="4"/>
        <v>0</v>
      </c>
      <c r="DN52" s="22"/>
      <c r="DO52" s="4">
        <f>COUNTIFS(crashes!$G$2:$G$17624,"&gt;="&amp;S52,crashes!$G$2:$G$17624,"&lt;"&amp;T52,crashes!$D$2:$D$17624,"="&amp;C52, crashes!$S$2:$S$17624, "&gt;="&amp;AE52, crashes!$S$2:$S$17624, "&lt;="&amp;AF52, crashes!$E$2:$E$17624, "="&amp;D52 )</f>
        <v>56</v>
      </c>
      <c r="DP52" s="29">
        <f>COUNTIFS(crashes!$G$2:$G$17624,"&gt;="&amp;S52,crashes!$G$2:$G$17624,"&lt;"&amp;T52,crashes!$D$2:$D$17624,"="&amp;C52, crashes!$S$2:$S$17624, "&gt;="&amp;AE52, crashes!$S$2:$S$17624, "&lt;="&amp;AF52, crashes!$E$2:$E$17624, "="&amp;D52, crashes!$R$2:$R$17624, "=Weekday")</f>
        <v>50</v>
      </c>
      <c r="DQ52" s="29">
        <f>COUNTIFS(crashes!$G$2:$G$17624,"&gt;="&amp;S52,crashes!$G$2:$G$17624,"&lt;"&amp;T52,crashes!$D$2:$D$17624,"="&amp;C52, crashes!$S$2:$S$17624, "&gt;="&amp;AE52, crashes!$S$2:$S$17624, "&lt;="&amp;AF52, crashes!$E$2:$E$17624, "="&amp;D52, crashes!$R$2:$R$17624, "=Weekend")</f>
        <v>6</v>
      </c>
      <c r="DR52" s="30">
        <f>COUNTIFS(crashes!$G$2:$G$17624,"&gt;="&amp;S52,crashes!$G$2:$G$17624,"&lt;"&amp;T52,crashes!$D$2:$D$17624,"="&amp;C52, crashes!$S$2:$S$17624, "&gt;="&amp;AE52, crashes!$S$2:$S$17624, "&lt;="&amp;AF52, crashes!$E$2:$E$17624, "="&amp;D52,  crashes!$R$2:$R$17624, "=Weekday", crashes!$N$2:$N$17624,"=K")</f>
        <v>0</v>
      </c>
      <c r="DS52" s="30">
        <f>COUNTIFS(crashes!$G$2:$G$17624,"&gt;="&amp;S52,crashes!$G$2:$G$17624,"&lt;"&amp;T52,crashes!$D$2:$D$17624,"="&amp;C52, crashes!$S$2:$S$17624, "&gt;="&amp;AE52, crashes!$S$2:$S$17624, "&lt;="&amp;AF52, crashes!$E$2:$E$17624, "="&amp;D52,  crashes!$R$2:$R$17624, "=Weekday", crashes!$N$2:$N$17624,"=A")</f>
        <v>0</v>
      </c>
      <c r="DT52" s="30">
        <f>COUNTIFS(crashes!$G$2:$G$17624,"&gt;="&amp;S52,crashes!$G$2:$G$17624,"&lt;"&amp;T52,crashes!$D$2:$D$17624,"="&amp;C52, crashes!$S$2:$S$17624, "&gt;="&amp;AE52, crashes!$S$2:$S$17624, "&lt;="&amp;AF52, crashes!$E$2:$E$17624, "="&amp;D52,  crashes!$R$2:$R$17624, "=Weekday", crashes!$N$2:$N$17624,"=B")</f>
        <v>6</v>
      </c>
      <c r="DU52" s="30">
        <f>COUNTIFS(crashes!$G$2:$G$17624,"&gt;="&amp;S52,crashes!$G$2:$G$17624,"&lt;"&amp;T52,crashes!$D$2:$D$17624,"="&amp;C52, crashes!$S$2:$S$17624, "&gt;="&amp;AE52, crashes!$S$2:$S$17624, "&lt;="&amp;AF52, crashes!$E$2:$E$17624, "="&amp;D52,  crashes!$R$2:$R$17624, "=Weekday", crashes!$N$2:$N$17624,"=C")</f>
        <v>10</v>
      </c>
      <c r="DV52" s="30">
        <f>COUNTIFS(crashes!$G$2:$G$17624,"&gt;="&amp;S52,crashes!$G$2:$G$17624,"&lt;"&amp;T52,crashes!$D$2:$D$17624,"="&amp;C52, crashes!$S$2:$S$17624, "&gt;="&amp;AE52, crashes!$S$2:$S$17624, "&lt;="&amp;AF52, crashes!$E$2:$E$17624, "="&amp;D52,  crashes!$R$2:$R$17624, "=Weekday", crashes!$N$2:$N$17624,"=ABC")</f>
        <v>0</v>
      </c>
      <c r="DW52" s="30">
        <f>COUNTIFS(crashes!$G$2:$G$17624,"&gt;="&amp;S52,crashes!$G$2:$G$17624,"&lt;"&amp;T52,crashes!$D$2:$D$17624,"="&amp;C52, crashes!$S$2:$S$17624, "&gt;="&amp;AE52, crashes!$S$2:$S$17624, "&lt;="&amp;AF52, crashes!$E$2:$E$17624, "="&amp;D52,  crashes!$R$2:$R$17624, "=Weekday", crashes!$N$2:$N$17624,"=O")</f>
        <v>34</v>
      </c>
      <c r="DX52" s="30">
        <f>COUNTIFS(crashes!$G$2:$G$17624,"&gt;="&amp;S52,crashes!$G$2:$G$17624,"&lt;"&amp;T52,crashes!$D$2:$D$17624,"="&amp;C52, crashes!$S$2:$S$17624, "&gt;="&amp;AE52, crashes!$S$2:$S$17624, "&lt;="&amp;AF52, crashes!$E$2:$E$17624, "="&amp;D52,  crashes!$R$2:$R$17624, "=Weekend", crashes!$N$2:$N$17624,"=K")</f>
        <v>0</v>
      </c>
      <c r="DY52" s="30">
        <f>COUNTIFS(crashes!$G$2:$G$17624,"&gt;="&amp;S52,crashes!$G$2:$G$17624,"&lt;"&amp;T52,crashes!$D$2:$D$17624,"="&amp;C52, crashes!$S$2:$S$17624, "&gt;="&amp;AE52, crashes!$S$2:$S$17624, "&lt;="&amp;AF52, crashes!$E$2:$E$17624, "="&amp;D52,  crashes!$R$2:$R$17624, "=Weekend", crashes!$N$2:$N$17624,"=A")</f>
        <v>0</v>
      </c>
      <c r="DZ52" s="30">
        <f>COUNTIFS(crashes!$G$2:$G$17624,"&gt;="&amp;S52,crashes!$G$2:$G$17624,"&lt;"&amp;T52,crashes!$D$2:$D$17624,"="&amp;C52, crashes!$S$2:$S$17624, "&gt;="&amp;AE52, crashes!$S$2:$S$17624, "&lt;="&amp;AF52, crashes!$E$2:$E$17624, "="&amp;D52,  crashes!$R$2:$R$17624, "=Weekend", crashes!$N$2:$N$17624,"=B")</f>
        <v>0</v>
      </c>
      <c r="EA52" s="30">
        <f>COUNTIFS(crashes!$G$2:$G$17624,"&gt;="&amp;S52,crashes!$G$2:$G$17624,"&lt;"&amp;T52,crashes!$D$2:$D$17624,"="&amp;C52, crashes!$S$2:$S$17624, "&gt;="&amp;AE52, crashes!$S$2:$S$17624, "&lt;="&amp;AF52, crashes!$E$2:$E$17624, "="&amp;D52,  crashes!$R$2:$R$17624, "=Weekend", crashes!$N$2:$N$17624,"=C")</f>
        <v>2</v>
      </c>
      <c r="EB52" s="30">
        <f>COUNTIFS(crashes!$G$2:$G$17624,"&gt;="&amp;S52,crashes!$G$2:$G$17624,"&lt;"&amp;T52,crashes!$D$2:$D$17624,"="&amp;C52, crashes!$S$2:$S$17624, "&gt;="&amp;AE52, crashes!$S$2:$S$17624, "&lt;="&amp;AF52, crashes!$E$2:$E$17624, "="&amp;D52,  crashes!$R$2:$R$17624, "=Weekend", crashes!$N$2:$N$17624,"=ABC")</f>
        <v>0</v>
      </c>
      <c r="EC52" s="30">
        <f>COUNTIFS(crashes!$G$2:$G$17624,"&gt;="&amp;S52,crashes!$G$2:$G$17624,"&lt;"&amp;T52,crashes!$D$2:$D$17624,"="&amp;C52, crashes!$S$2:$S$17624, "&gt;="&amp;AE52, crashes!$S$2:$S$17624, "&lt;="&amp;AF52, crashes!$E$2:$E$17624, "="&amp;D52,  crashes!$R$2:$R$17624, "=Weekend", crashes!$N$2:$N$17624,"=O")</f>
        <v>4</v>
      </c>
      <c r="ED52" s="4">
        <f t="shared" si="5"/>
        <v>0</v>
      </c>
      <c r="EE52" s="4">
        <f t="shared" si="6"/>
        <v>0</v>
      </c>
      <c r="EF52" s="4">
        <f t="shared" si="7"/>
        <v>6</v>
      </c>
      <c r="EG52" s="4">
        <f t="shared" si="8"/>
        <v>12</v>
      </c>
      <c r="EH52" s="4">
        <f t="shared" si="9"/>
        <v>0</v>
      </c>
      <c r="EI52" s="50">
        <f t="shared" si="10"/>
        <v>18</v>
      </c>
      <c r="EJ52" s="4">
        <f t="shared" si="11"/>
        <v>38</v>
      </c>
      <c r="EK52" s="6"/>
      <c r="EL52" s="3">
        <v>2018</v>
      </c>
      <c r="EM52" s="3">
        <v>2.3959999999999972</v>
      </c>
      <c r="EN52" s="3">
        <v>7.7099999999999998E-3</v>
      </c>
      <c r="EO52" s="3">
        <v>4.3800000000000002E-3</v>
      </c>
      <c r="EP52" s="3">
        <v>2.82E-3</v>
      </c>
      <c r="EQ52" s="3">
        <v>3.0000000000000001E-3</v>
      </c>
      <c r="ER52" s="3">
        <v>5.4200000000000003E-3</v>
      </c>
      <c r="ES52" s="3">
        <v>1.8509999999999999E-2</v>
      </c>
      <c r="ET52" s="3">
        <v>4.8939999999999997E-2</v>
      </c>
      <c r="EU52" s="3">
        <v>7.8600000000000003E-2</v>
      </c>
      <c r="EV52" s="3">
        <v>8.2049999999999998E-2</v>
      </c>
      <c r="EW52" s="3">
        <v>6.5860000000000002E-2</v>
      </c>
      <c r="EX52" s="3">
        <v>5.3199999999999997E-2</v>
      </c>
      <c r="EY52" s="3">
        <v>5.3789999999999998E-2</v>
      </c>
      <c r="EZ52" s="3">
        <v>5.7500000000000002E-2</v>
      </c>
      <c r="FA52" s="3">
        <v>6.2300000000000001E-2</v>
      </c>
      <c r="FB52" s="3">
        <v>6.6909999999999997E-2</v>
      </c>
      <c r="FC52" s="3">
        <v>7.6649999999999996E-2</v>
      </c>
      <c r="FD52" s="3">
        <v>8.4239999999999995E-2</v>
      </c>
      <c r="FE52" s="3">
        <v>8.1229999999999997E-2</v>
      </c>
      <c r="FF52" s="3">
        <v>7.3279999999999998E-2</v>
      </c>
      <c r="FG52" s="3">
        <v>5.799E-2</v>
      </c>
      <c r="FH52" s="3">
        <v>3.8929999999999999E-2</v>
      </c>
      <c r="FI52" s="3">
        <v>3.134E-2</v>
      </c>
      <c r="FJ52" s="3">
        <v>2.4070000000000001E-2</v>
      </c>
      <c r="FK52" s="3">
        <v>1.5610000000000001E-2</v>
      </c>
      <c r="FL52" s="3">
        <v>2018</v>
      </c>
      <c r="FM52" s="3">
        <v>2.3959999999999972</v>
      </c>
      <c r="FN52" s="3">
        <v>2018</v>
      </c>
      <c r="FO52" s="51">
        <v>2.3959999999999972</v>
      </c>
      <c r="FP52" s="51">
        <v>17.568000000000001</v>
      </c>
      <c r="FQ52" s="51">
        <v>1.5270000000000001E-2</v>
      </c>
      <c r="FR52" s="51">
        <v>9.045000000000001E-3</v>
      </c>
      <c r="FS52" s="3">
        <v>5.8999999999999999E-3</v>
      </c>
      <c r="FT52" s="3">
        <v>4.7150000000000004E-3</v>
      </c>
      <c r="FU52" s="3">
        <v>3.8549999999999999E-3</v>
      </c>
      <c r="FV52" s="3">
        <v>6.1250000000000002E-3</v>
      </c>
      <c r="FW52" s="3">
        <v>1.223E-2</v>
      </c>
      <c r="FX52" s="3">
        <v>2.104E-2</v>
      </c>
      <c r="FY52" s="3">
        <v>2.8799999999999999E-2</v>
      </c>
      <c r="FZ52" s="3">
        <v>3.5070000000000004E-2</v>
      </c>
      <c r="GA52" s="3">
        <v>4.3834999999999999E-2</v>
      </c>
      <c r="GB52" s="3">
        <v>4.9280000000000004E-2</v>
      </c>
      <c r="GC52" s="3">
        <v>5.4114999999999996E-2</v>
      </c>
      <c r="GD52" s="3">
        <v>5.5750000000000001E-2</v>
      </c>
      <c r="GE52" s="3">
        <v>5.6175000000000003E-2</v>
      </c>
      <c r="GF52" s="3">
        <v>5.5789999999999999E-2</v>
      </c>
      <c r="GG52" s="3">
        <v>5.6084999999999996E-2</v>
      </c>
      <c r="GH52" s="3">
        <v>5.3280000000000001E-2</v>
      </c>
      <c r="GI52" s="3">
        <v>4.8235E-2</v>
      </c>
      <c r="GJ52" s="3">
        <v>4.138E-2</v>
      </c>
      <c r="GK52" s="3">
        <v>3.4705E-2</v>
      </c>
      <c r="GL52" s="3">
        <v>2.9440000000000001E-2</v>
      </c>
      <c r="GM52" s="3">
        <v>2.4620000000000003E-2</v>
      </c>
      <c r="GN52" s="3">
        <v>1.8485000000000001E-2</v>
      </c>
      <c r="GO52" s="22"/>
      <c r="GP52" s="4">
        <f>'Hours of Operation'!C$44</f>
        <v>0</v>
      </c>
      <c r="GQ52" s="4">
        <f>'Hours of Operation'!D$44</f>
        <v>0</v>
      </c>
      <c r="GR52" s="4">
        <f>'Hours of Operation'!E$44</f>
        <v>0</v>
      </c>
      <c r="GS52" s="4">
        <f>'Hours of Operation'!F$44</f>
        <v>0</v>
      </c>
      <c r="GT52" s="4">
        <f>'Hours of Operation'!G$44</f>
        <v>0</v>
      </c>
      <c r="GU52" s="4">
        <f>'Hours of Operation'!H$44</f>
        <v>0</v>
      </c>
      <c r="GV52" s="4">
        <f>'Hours of Operation'!I$44</f>
        <v>0.80696544276457882</v>
      </c>
      <c r="GW52" s="4">
        <f>'Hours of Operation'!J$44</f>
        <v>1</v>
      </c>
      <c r="GX52" s="4">
        <f>'Hours of Operation'!K$44</f>
        <v>1</v>
      </c>
      <c r="GY52" s="4">
        <f>'Hours of Operation'!L$44</f>
        <v>1</v>
      </c>
      <c r="GZ52" s="4">
        <f>'Hours of Operation'!M$44</f>
        <v>0</v>
      </c>
      <c r="HA52" s="4">
        <f>'Hours of Operation'!N$44</f>
        <v>0</v>
      </c>
      <c r="HB52" s="4">
        <f>'Hours of Operation'!O$44</f>
        <v>0</v>
      </c>
      <c r="HC52" s="4">
        <f>'Hours of Operation'!P$44</f>
        <v>0</v>
      </c>
      <c r="HD52" s="4">
        <f>'Hours of Operation'!Q$44</f>
        <v>0</v>
      </c>
      <c r="HE52" s="4">
        <f>'Hours of Operation'!R$44</f>
        <v>0</v>
      </c>
      <c r="HF52" s="4">
        <f>'Hours of Operation'!S$44</f>
        <v>1</v>
      </c>
      <c r="HG52" s="4">
        <f>'Hours of Operation'!T$44</f>
        <v>1</v>
      </c>
      <c r="HH52" s="4">
        <f>'Hours of Operation'!U$44</f>
        <v>0.84611231101511875</v>
      </c>
      <c r="HI52" s="4">
        <f>'Hours of Operation'!V$44</f>
        <v>0</v>
      </c>
      <c r="HJ52" s="4">
        <f>'Hours of Operation'!W$44</f>
        <v>0</v>
      </c>
      <c r="HK52" s="4">
        <f>'Hours of Operation'!X$44</f>
        <v>0</v>
      </c>
      <c r="HL52" s="4">
        <f>'Hours of Operation'!Y$44</f>
        <v>0</v>
      </c>
      <c r="HM52" s="4">
        <f>'Hours of Operation'!Z$44</f>
        <v>0</v>
      </c>
      <c r="HN52" s="4">
        <f>'Hours of Operation'!AA$44</f>
        <v>0</v>
      </c>
      <c r="HO52" s="4">
        <f>'Hours of Operation'!AB$44</f>
        <v>0</v>
      </c>
      <c r="HP52" s="4">
        <f>'Hours of Operation'!AC$44</f>
        <v>0</v>
      </c>
      <c r="HQ52" s="4">
        <f>'Hours of Operation'!AD$44</f>
        <v>0</v>
      </c>
      <c r="HR52" s="4">
        <f>'Hours of Operation'!AE$44</f>
        <v>0</v>
      </c>
      <c r="HS52" s="4">
        <f>'Hours of Operation'!AF$44</f>
        <v>0</v>
      </c>
      <c r="HT52" s="4">
        <f>'Hours of Operation'!AG$44</f>
        <v>0</v>
      </c>
      <c r="HU52" s="4">
        <f>'Hours of Operation'!AH$44</f>
        <v>0</v>
      </c>
      <c r="HV52" s="4">
        <f>'Hours of Operation'!AI$44</f>
        <v>0</v>
      </c>
      <c r="HW52" s="4">
        <f>'Hours of Operation'!AJ$44</f>
        <v>0</v>
      </c>
      <c r="HX52" s="4">
        <f>'Hours of Operation'!AK$44</f>
        <v>0</v>
      </c>
      <c r="HY52" s="4">
        <f>'Hours of Operation'!AL$44</f>
        <v>0</v>
      </c>
      <c r="HZ52" s="4">
        <f>'Hours of Operation'!AM$44</f>
        <v>0</v>
      </c>
      <c r="IA52" s="4">
        <f>'Hours of Operation'!AN$44</f>
        <v>0</v>
      </c>
      <c r="IB52" s="4">
        <f>'Hours of Operation'!AO$44</f>
        <v>0</v>
      </c>
      <c r="IC52" s="4">
        <f>'Hours of Operation'!AP$44</f>
        <v>0</v>
      </c>
      <c r="ID52" s="4">
        <f>'Hours of Operation'!AQ$44</f>
        <v>0</v>
      </c>
      <c r="IE52" s="4">
        <f>'Hours of Operation'!AR$44</f>
        <v>0</v>
      </c>
      <c r="IF52" s="4">
        <f>'Hours of Operation'!AS$44</f>
        <v>0</v>
      </c>
      <c r="IG52" s="4">
        <f>'Hours of Operation'!AT$44</f>
        <v>0</v>
      </c>
      <c r="IH52" s="4">
        <f>'Hours of Operation'!AU$44</f>
        <v>0</v>
      </c>
      <c r="II52" s="4">
        <f>'Hours of Operation'!AV$44</f>
        <v>0</v>
      </c>
      <c r="IJ52" s="4">
        <f>'Hours of Operation'!AW$44</f>
        <v>0</v>
      </c>
      <c r="IK52" s="4">
        <f>'Hours of Operation'!AX$44</f>
        <v>0</v>
      </c>
      <c r="IL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</row>
    <row r="53" spans="1:264" s="3" customFormat="1" ht="12" customHeight="1" x14ac:dyDescent="0.2">
      <c r="A53" s="4" t="s">
        <v>66</v>
      </c>
      <c r="B53" s="4" t="s">
        <v>218</v>
      </c>
      <c r="C53" s="4">
        <v>400</v>
      </c>
      <c r="D53" s="4" t="s">
        <v>90</v>
      </c>
      <c r="E53" s="4" t="s">
        <v>192</v>
      </c>
      <c r="F53" s="4" t="s">
        <v>70</v>
      </c>
      <c r="G53" s="4">
        <v>4</v>
      </c>
      <c r="H53" s="4" t="s">
        <v>167</v>
      </c>
      <c r="I53" s="4">
        <v>0</v>
      </c>
      <c r="J53" s="4">
        <v>0</v>
      </c>
      <c r="K53" s="4"/>
      <c r="L53" s="10">
        <v>42170</v>
      </c>
      <c r="M53" s="4" t="b">
        <v>1</v>
      </c>
      <c r="N53" s="4"/>
      <c r="O53" s="4"/>
      <c r="P53" s="4" t="s">
        <v>154</v>
      </c>
      <c r="Q53" s="4" t="s">
        <v>163</v>
      </c>
      <c r="R53" s="4" t="s">
        <v>164</v>
      </c>
      <c r="S53" s="4">
        <v>20.702000000000002</v>
      </c>
      <c r="T53" s="4">
        <v>20.741</v>
      </c>
      <c r="U53" s="4">
        <v>1</v>
      </c>
      <c r="V53" s="10">
        <v>42704</v>
      </c>
      <c r="W53" s="11">
        <v>1</v>
      </c>
      <c r="X53" s="4">
        <v>3.8999999999997925E-2</v>
      </c>
      <c r="Y53" s="4">
        <v>3.8999999999997925E-2</v>
      </c>
      <c r="Z53" s="4">
        <v>1</v>
      </c>
      <c r="AA53" s="4" t="s">
        <v>170</v>
      </c>
      <c r="AB53" s="4"/>
      <c r="AC53" s="4" t="s">
        <v>178</v>
      </c>
      <c r="AD53" s="4"/>
      <c r="AE53" s="10">
        <v>42170</v>
      </c>
      <c r="AF53" s="10">
        <v>43465</v>
      </c>
      <c r="AG53" s="16"/>
      <c r="AH53" s="16"/>
      <c r="AI53" s="16"/>
      <c r="AJ53" s="16"/>
      <c r="AK53" s="16">
        <v>61500</v>
      </c>
      <c r="AL53" s="16">
        <v>68500</v>
      </c>
      <c r="AM53" s="16">
        <v>72000</v>
      </c>
      <c r="AN53" s="16">
        <v>70000</v>
      </c>
      <c r="AO53" s="4"/>
      <c r="AP53" s="4"/>
      <c r="AQ53" s="4"/>
      <c r="AR53" s="9">
        <v>11.731211754404701</v>
      </c>
      <c r="AS53" s="9">
        <v>0.53705308735806234</v>
      </c>
      <c r="AT53" s="9">
        <v>4.4418901726604076</v>
      </c>
      <c r="AU53" s="9">
        <v>0</v>
      </c>
      <c r="AV53" s="9">
        <v>0</v>
      </c>
      <c r="AW53" s="4" t="b">
        <v>1</v>
      </c>
      <c r="AX53" s="4" t="b">
        <v>0</v>
      </c>
      <c r="AY53" s="16">
        <v>0</v>
      </c>
      <c r="AZ53" s="16">
        <v>0</v>
      </c>
      <c r="BA53" s="9">
        <v>127.2248188346593</v>
      </c>
      <c r="BB53" s="9">
        <v>4.7832475294094126</v>
      </c>
      <c r="BC53" s="9">
        <v>16.956425529155339</v>
      </c>
      <c r="BD53" s="9">
        <v>1.5626805703043201</v>
      </c>
      <c r="BE53" s="9">
        <v>1</v>
      </c>
      <c r="BF53" s="9" t="s">
        <v>216</v>
      </c>
      <c r="BG53" s="9">
        <v>4.9562482618309316</v>
      </c>
      <c r="BH53" s="16"/>
      <c r="BI53" s="16"/>
      <c r="BJ53" s="4" t="s">
        <v>167</v>
      </c>
      <c r="BK53" s="14"/>
      <c r="BL53" s="14">
        <v>0.80200000000000315</v>
      </c>
      <c r="BM53" s="16"/>
      <c r="BN53" s="16"/>
      <c r="BO53" s="16"/>
      <c r="BP53" s="16"/>
      <c r="BQ53" s="16">
        <v>9680</v>
      </c>
      <c r="BR53" s="16">
        <v>9910</v>
      </c>
      <c r="BS53" s="16">
        <v>11300</v>
      </c>
      <c r="BT53" s="16">
        <v>11500</v>
      </c>
      <c r="BU53" s="4">
        <v>3.9E-2</v>
      </c>
      <c r="BV53" s="4">
        <v>0</v>
      </c>
      <c r="BW53" s="16"/>
      <c r="BX53" s="16"/>
      <c r="BY53" s="16"/>
      <c r="BZ53" s="16"/>
      <c r="CA53" s="16">
        <v>21200</v>
      </c>
      <c r="CB53" s="16">
        <v>21700</v>
      </c>
      <c r="CC53" s="16">
        <v>23400</v>
      </c>
      <c r="CD53" s="16">
        <v>23800</v>
      </c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>
        <v>7970</v>
      </c>
      <c r="CR53" s="16">
        <v>9080</v>
      </c>
      <c r="CS53" s="16">
        <v>9520</v>
      </c>
      <c r="CT53" s="16">
        <v>9470</v>
      </c>
      <c r="CU53" s="4">
        <v>0.7380000000000031</v>
      </c>
      <c r="CV53" s="4">
        <v>0</v>
      </c>
      <c r="CW53" s="4">
        <v>0</v>
      </c>
      <c r="CX53" s="4" t="s">
        <v>222</v>
      </c>
      <c r="CY53" s="4" t="s">
        <v>224</v>
      </c>
      <c r="CZ53" s="22"/>
      <c r="DA53" s="4">
        <v>0</v>
      </c>
      <c r="DB53" s="4">
        <v>0</v>
      </c>
      <c r="DC53" s="4">
        <v>0</v>
      </c>
      <c r="DD53" s="4">
        <v>0</v>
      </c>
      <c r="DE53" s="4">
        <v>200</v>
      </c>
      <c r="DF53" s="4">
        <v>366</v>
      </c>
      <c r="DG53" s="4">
        <v>365</v>
      </c>
      <c r="DH53" s="4">
        <v>365</v>
      </c>
      <c r="DI53" s="16">
        <f t="shared" si="0"/>
        <v>68827.932098765436</v>
      </c>
      <c r="DJ53" s="16">
        <f t="shared" si="1"/>
        <v>10713.780864197532</v>
      </c>
      <c r="DK53" s="16">
        <f t="shared" si="2"/>
        <v>22693.055555555555</v>
      </c>
      <c r="DL53" s="16">
        <f t="shared" si="3"/>
        <v>0</v>
      </c>
      <c r="DM53" s="16">
        <f t="shared" si="4"/>
        <v>9142.4614197530864</v>
      </c>
      <c r="DN53" s="22"/>
      <c r="DO53" s="4">
        <f>COUNTIFS(crashes!$G$2:$G$17624,"&gt;="&amp;S53,crashes!$G$2:$G$17624,"&lt;"&amp;T53,crashes!$D$2:$D$17624,"="&amp;C53, crashes!$S$2:$S$17624, "&gt;="&amp;AE53, crashes!$S$2:$S$17624, "&lt;="&amp;AF53, crashes!$E$2:$E$17624, "="&amp;D53 )</f>
        <v>16</v>
      </c>
      <c r="DP53" s="29">
        <f>COUNTIFS(crashes!$G$2:$G$17624,"&gt;="&amp;S53,crashes!$G$2:$G$17624,"&lt;"&amp;T53,crashes!$D$2:$D$17624,"="&amp;C53, crashes!$S$2:$S$17624, "&gt;="&amp;AE53, crashes!$S$2:$S$17624, "&lt;="&amp;AF53, crashes!$E$2:$E$17624, "="&amp;D53, crashes!$R$2:$R$17624, "=Weekday")</f>
        <v>16</v>
      </c>
      <c r="DQ53" s="29">
        <f>COUNTIFS(crashes!$G$2:$G$17624,"&gt;="&amp;S53,crashes!$G$2:$G$17624,"&lt;"&amp;T53,crashes!$D$2:$D$17624,"="&amp;C53, crashes!$S$2:$S$17624, "&gt;="&amp;AE53, crashes!$S$2:$S$17624, "&lt;="&amp;AF53, crashes!$E$2:$E$17624, "="&amp;D53, crashes!$R$2:$R$17624, "=Weekend")</f>
        <v>0</v>
      </c>
      <c r="DR53" s="30">
        <f>COUNTIFS(crashes!$G$2:$G$17624,"&gt;="&amp;S53,crashes!$G$2:$G$17624,"&lt;"&amp;T53,crashes!$D$2:$D$17624,"="&amp;C53, crashes!$S$2:$S$17624, "&gt;="&amp;AE53, crashes!$S$2:$S$17624, "&lt;="&amp;AF53, crashes!$E$2:$E$17624, "="&amp;D53,  crashes!$R$2:$R$17624, "=Weekday", crashes!$N$2:$N$17624,"=K")</f>
        <v>0</v>
      </c>
      <c r="DS53" s="30">
        <f>COUNTIFS(crashes!$G$2:$G$17624,"&gt;="&amp;S53,crashes!$G$2:$G$17624,"&lt;"&amp;T53,crashes!$D$2:$D$17624,"="&amp;C53, crashes!$S$2:$S$17624, "&gt;="&amp;AE53, crashes!$S$2:$S$17624, "&lt;="&amp;AF53, crashes!$E$2:$E$17624, "="&amp;D53,  crashes!$R$2:$R$17624, "=Weekday", crashes!$N$2:$N$17624,"=A")</f>
        <v>0</v>
      </c>
      <c r="DT53" s="30">
        <f>COUNTIFS(crashes!$G$2:$G$17624,"&gt;="&amp;S53,crashes!$G$2:$G$17624,"&lt;"&amp;T53,crashes!$D$2:$D$17624,"="&amp;C53, crashes!$S$2:$S$17624, "&gt;="&amp;AE53, crashes!$S$2:$S$17624, "&lt;="&amp;AF53, crashes!$E$2:$E$17624, "="&amp;D53,  crashes!$R$2:$R$17624, "=Weekday", crashes!$N$2:$N$17624,"=B")</f>
        <v>0</v>
      </c>
      <c r="DU53" s="30">
        <f>COUNTIFS(crashes!$G$2:$G$17624,"&gt;="&amp;S53,crashes!$G$2:$G$17624,"&lt;"&amp;T53,crashes!$D$2:$D$17624,"="&amp;C53, crashes!$S$2:$S$17624, "&gt;="&amp;AE53, crashes!$S$2:$S$17624, "&lt;="&amp;AF53, crashes!$E$2:$E$17624, "="&amp;D53,  crashes!$R$2:$R$17624, "=Weekday", crashes!$N$2:$N$17624,"=C")</f>
        <v>1</v>
      </c>
      <c r="DV53" s="30">
        <f>COUNTIFS(crashes!$G$2:$G$17624,"&gt;="&amp;S53,crashes!$G$2:$G$17624,"&lt;"&amp;T53,crashes!$D$2:$D$17624,"="&amp;C53, crashes!$S$2:$S$17624, "&gt;="&amp;AE53, crashes!$S$2:$S$17624, "&lt;="&amp;AF53, crashes!$E$2:$E$17624, "="&amp;D53,  crashes!$R$2:$R$17624, "=Weekday", crashes!$N$2:$N$17624,"=ABC")</f>
        <v>0</v>
      </c>
      <c r="DW53" s="30">
        <f>COUNTIFS(crashes!$G$2:$G$17624,"&gt;="&amp;S53,crashes!$G$2:$G$17624,"&lt;"&amp;T53,crashes!$D$2:$D$17624,"="&amp;C53, crashes!$S$2:$S$17624, "&gt;="&amp;AE53, crashes!$S$2:$S$17624, "&lt;="&amp;AF53, crashes!$E$2:$E$17624, "="&amp;D53,  crashes!$R$2:$R$17624, "=Weekday", crashes!$N$2:$N$17624,"=O")</f>
        <v>15</v>
      </c>
      <c r="DX53" s="30">
        <f>COUNTIFS(crashes!$G$2:$G$17624,"&gt;="&amp;S53,crashes!$G$2:$G$17624,"&lt;"&amp;T53,crashes!$D$2:$D$17624,"="&amp;C53, crashes!$S$2:$S$17624, "&gt;="&amp;AE53, crashes!$S$2:$S$17624, "&lt;="&amp;AF53, crashes!$E$2:$E$17624, "="&amp;D53,  crashes!$R$2:$R$17624, "=Weekend", crashes!$N$2:$N$17624,"=K")</f>
        <v>0</v>
      </c>
      <c r="DY53" s="30">
        <f>COUNTIFS(crashes!$G$2:$G$17624,"&gt;="&amp;S53,crashes!$G$2:$G$17624,"&lt;"&amp;T53,crashes!$D$2:$D$17624,"="&amp;C53, crashes!$S$2:$S$17624, "&gt;="&amp;AE53, crashes!$S$2:$S$17624, "&lt;="&amp;AF53, crashes!$E$2:$E$17624, "="&amp;D53,  crashes!$R$2:$R$17624, "=Weekend", crashes!$N$2:$N$17624,"=A")</f>
        <v>0</v>
      </c>
      <c r="DZ53" s="30">
        <f>COUNTIFS(crashes!$G$2:$G$17624,"&gt;="&amp;S53,crashes!$G$2:$G$17624,"&lt;"&amp;T53,crashes!$D$2:$D$17624,"="&amp;C53, crashes!$S$2:$S$17624, "&gt;="&amp;AE53, crashes!$S$2:$S$17624, "&lt;="&amp;AF53, crashes!$E$2:$E$17624, "="&amp;D53,  crashes!$R$2:$R$17624, "=Weekend", crashes!$N$2:$N$17624,"=B")</f>
        <v>0</v>
      </c>
      <c r="EA53" s="30">
        <f>COUNTIFS(crashes!$G$2:$G$17624,"&gt;="&amp;S53,crashes!$G$2:$G$17624,"&lt;"&amp;T53,crashes!$D$2:$D$17624,"="&amp;C53, crashes!$S$2:$S$17624, "&gt;="&amp;AE53, crashes!$S$2:$S$17624, "&lt;="&amp;AF53, crashes!$E$2:$E$17624, "="&amp;D53,  crashes!$R$2:$R$17624, "=Weekend", crashes!$N$2:$N$17624,"=C")</f>
        <v>0</v>
      </c>
      <c r="EB53" s="30">
        <f>COUNTIFS(crashes!$G$2:$G$17624,"&gt;="&amp;S53,crashes!$G$2:$G$17624,"&lt;"&amp;T53,crashes!$D$2:$D$17624,"="&amp;C53, crashes!$S$2:$S$17624, "&gt;="&amp;AE53, crashes!$S$2:$S$17624, "&lt;="&amp;AF53, crashes!$E$2:$E$17624, "="&amp;D53,  crashes!$R$2:$R$17624, "=Weekend", crashes!$N$2:$N$17624,"=ABC")</f>
        <v>0</v>
      </c>
      <c r="EC53" s="30">
        <f>COUNTIFS(crashes!$G$2:$G$17624,"&gt;="&amp;S53,crashes!$G$2:$G$17624,"&lt;"&amp;T53,crashes!$D$2:$D$17624,"="&amp;C53, crashes!$S$2:$S$17624, "&gt;="&amp;AE53, crashes!$S$2:$S$17624, "&lt;="&amp;AF53, crashes!$E$2:$E$17624, "="&amp;D53,  crashes!$R$2:$R$17624, "=Weekend", crashes!$N$2:$N$17624,"=O")</f>
        <v>0</v>
      </c>
      <c r="ED53" s="4">
        <f t="shared" si="5"/>
        <v>0</v>
      </c>
      <c r="EE53" s="4">
        <f t="shared" si="6"/>
        <v>0</v>
      </c>
      <c r="EF53" s="4">
        <f t="shared" si="7"/>
        <v>0</v>
      </c>
      <c r="EG53" s="4">
        <f t="shared" si="8"/>
        <v>1</v>
      </c>
      <c r="EH53" s="4">
        <f t="shared" si="9"/>
        <v>0</v>
      </c>
      <c r="EI53" s="50">
        <f t="shared" si="10"/>
        <v>1</v>
      </c>
      <c r="EJ53" s="4">
        <f t="shared" si="11"/>
        <v>15</v>
      </c>
      <c r="EK53" s="6"/>
      <c r="EL53" s="3">
        <v>2018</v>
      </c>
      <c r="EM53" s="3">
        <v>3.1340000000000003</v>
      </c>
      <c r="EN53" s="3">
        <v>7.7099999999999998E-3</v>
      </c>
      <c r="EO53" s="3">
        <v>4.3800000000000002E-3</v>
      </c>
      <c r="EP53" s="3">
        <v>2.82E-3</v>
      </c>
      <c r="EQ53" s="3">
        <v>3.0000000000000001E-3</v>
      </c>
      <c r="ER53" s="3">
        <v>5.4200000000000003E-3</v>
      </c>
      <c r="ES53" s="3">
        <v>1.8509999999999999E-2</v>
      </c>
      <c r="ET53" s="3">
        <v>4.8939999999999997E-2</v>
      </c>
      <c r="EU53" s="3">
        <v>7.8600000000000003E-2</v>
      </c>
      <c r="EV53" s="3">
        <v>8.2049999999999998E-2</v>
      </c>
      <c r="EW53" s="3">
        <v>6.5860000000000002E-2</v>
      </c>
      <c r="EX53" s="3">
        <v>5.3199999999999997E-2</v>
      </c>
      <c r="EY53" s="3">
        <v>5.3789999999999998E-2</v>
      </c>
      <c r="EZ53" s="3">
        <v>5.7500000000000002E-2</v>
      </c>
      <c r="FA53" s="3">
        <v>6.2300000000000001E-2</v>
      </c>
      <c r="FB53" s="3">
        <v>6.6909999999999997E-2</v>
      </c>
      <c r="FC53" s="3">
        <v>7.6649999999999996E-2</v>
      </c>
      <c r="FD53" s="3">
        <v>8.4239999999999995E-2</v>
      </c>
      <c r="FE53" s="3">
        <v>8.1229999999999997E-2</v>
      </c>
      <c r="FF53" s="3">
        <v>7.3279999999999998E-2</v>
      </c>
      <c r="FG53" s="3">
        <v>5.799E-2</v>
      </c>
      <c r="FH53" s="3">
        <v>3.8929999999999999E-2</v>
      </c>
      <c r="FI53" s="3">
        <v>3.134E-2</v>
      </c>
      <c r="FJ53" s="3">
        <v>2.4070000000000001E-2</v>
      </c>
      <c r="FK53" s="3">
        <v>1.5610000000000001E-2</v>
      </c>
      <c r="FL53" s="3">
        <v>2018</v>
      </c>
      <c r="FM53" s="3">
        <v>3.1340000000000003</v>
      </c>
      <c r="FN53" s="3">
        <v>2018</v>
      </c>
      <c r="FO53" s="51">
        <v>3.1340000000000003</v>
      </c>
      <c r="FP53" s="51">
        <v>17.568000000000001</v>
      </c>
      <c r="FQ53" s="51">
        <v>1.5270000000000001E-2</v>
      </c>
      <c r="FR53" s="51">
        <v>9.045000000000001E-3</v>
      </c>
      <c r="FS53" s="3">
        <v>5.8999999999999999E-3</v>
      </c>
      <c r="FT53" s="3">
        <v>4.7150000000000004E-3</v>
      </c>
      <c r="FU53" s="3">
        <v>3.8549999999999999E-3</v>
      </c>
      <c r="FV53" s="3">
        <v>6.1250000000000002E-3</v>
      </c>
      <c r="FW53" s="3">
        <v>1.223E-2</v>
      </c>
      <c r="FX53" s="3">
        <v>2.104E-2</v>
      </c>
      <c r="FY53" s="3">
        <v>2.8799999999999999E-2</v>
      </c>
      <c r="FZ53" s="3">
        <v>3.5070000000000004E-2</v>
      </c>
      <c r="GA53" s="3">
        <v>4.3834999999999999E-2</v>
      </c>
      <c r="GB53" s="3">
        <v>4.9280000000000004E-2</v>
      </c>
      <c r="GC53" s="3">
        <v>5.4114999999999996E-2</v>
      </c>
      <c r="GD53" s="3">
        <v>5.5750000000000001E-2</v>
      </c>
      <c r="GE53" s="3">
        <v>5.6175000000000003E-2</v>
      </c>
      <c r="GF53" s="3">
        <v>5.5789999999999999E-2</v>
      </c>
      <c r="GG53" s="3">
        <v>5.6084999999999996E-2</v>
      </c>
      <c r="GH53" s="3">
        <v>5.3280000000000001E-2</v>
      </c>
      <c r="GI53" s="3">
        <v>4.8235E-2</v>
      </c>
      <c r="GJ53" s="3">
        <v>4.138E-2</v>
      </c>
      <c r="GK53" s="3">
        <v>3.4705E-2</v>
      </c>
      <c r="GL53" s="3">
        <v>2.9440000000000001E-2</v>
      </c>
      <c r="GM53" s="3">
        <v>2.4620000000000003E-2</v>
      </c>
      <c r="GN53" s="3">
        <v>1.8485000000000001E-2</v>
      </c>
      <c r="GO53" s="22"/>
      <c r="GP53" s="4">
        <f>'Hours of Operation'!C$44</f>
        <v>0</v>
      </c>
      <c r="GQ53" s="4">
        <f>'Hours of Operation'!D$44</f>
        <v>0</v>
      </c>
      <c r="GR53" s="4">
        <f>'Hours of Operation'!E$44</f>
        <v>0</v>
      </c>
      <c r="GS53" s="4">
        <f>'Hours of Operation'!F$44</f>
        <v>0</v>
      </c>
      <c r="GT53" s="4">
        <f>'Hours of Operation'!G$44</f>
        <v>0</v>
      </c>
      <c r="GU53" s="4">
        <f>'Hours of Operation'!H$44</f>
        <v>0</v>
      </c>
      <c r="GV53" s="4">
        <f>'Hours of Operation'!I$44</f>
        <v>0.80696544276457882</v>
      </c>
      <c r="GW53" s="4">
        <f>'Hours of Operation'!J$44</f>
        <v>1</v>
      </c>
      <c r="GX53" s="4">
        <f>'Hours of Operation'!K$44</f>
        <v>1</v>
      </c>
      <c r="GY53" s="4">
        <f>'Hours of Operation'!L$44</f>
        <v>1</v>
      </c>
      <c r="GZ53" s="4">
        <f>'Hours of Operation'!M$44</f>
        <v>0</v>
      </c>
      <c r="HA53" s="4">
        <f>'Hours of Operation'!N$44</f>
        <v>0</v>
      </c>
      <c r="HB53" s="4">
        <f>'Hours of Operation'!O$44</f>
        <v>0</v>
      </c>
      <c r="HC53" s="4">
        <f>'Hours of Operation'!P$44</f>
        <v>0</v>
      </c>
      <c r="HD53" s="4">
        <f>'Hours of Operation'!Q$44</f>
        <v>0</v>
      </c>
      <c r="HE53" s="4">
        <f>'Hours of Operation'!R$44</f>
        <v>0</v>
      </c>
      <c r="HF53" s="4">
        <f>'Hours of Operation'!S$44</f>
        <v>1</v>
      </c>
      <c r="HG53" s="4">
        <f>'Hours of Operation'!T$44</f>
        <v>1</v>
      </c>
      <c r="HH53" s="4">
        <f>'Hours of Operation'!U$44</f>
        <v>0.84611231101511875</v>
      </c>
      <c r="HI53" s="4">
        <f>'Hours of Operation'!V$44</f>
        <v>0</v>
      </c>
      <c r="HJ53" s="4">
        <f>'Hours of Operation'!W$44</f>
        <v>0</v>
      </c>
      <c r="HK53" s="4">
        <f>'Hours of Operation'!X$44</f>
        <v>0</v>
      </c>
      <c r="HL53" s="4">
        <f>'Hours of Operation'!Y$44</f>
        <v>0</v>
      </c>
      <c r="HM53" s="4">
        <f>'Hours of Operation'!Z$44</f>
        <v>0</v>
      </c>
      <c r="HN53" s="4">
        <f>'Hours of Operation'!AA$44</f>
        <v>0</v>
      </c>
      <c r="HO53" s="4">
        <f>'Hours of Operation'!AB$44</f>
        <v>0</v>
      </c>
      <c r="HP53" s="4">
        <f>'Hours of Operation'!AC$44</f>
        <v>0</v>
      </c>
      <c r="HQ53" s="4">
        <f>'Hours of Operation'!AD$44</f>
        <v>0</v>
      </c>
      <c r="HR53" s="4">
        <f>'Hours of Operation'!AE$44</f>
        <v>0</v>
      </c>
      <c r="HS53" s="4">
        <f>'Hours of Operation'!AF$44</f>
        <v>0</v>
      </c>
      <c r="HT53" s="4">
        <f>'Hours of Operation'!AG$44</f>
        <v>0</v>
      </c>
      <c r="HU53" s="4">
        <f>'Hours of Operation'!AH$44</f>
        <v>0</v>
      </c>
      <c r="HV53" s="4">
        <f>'Hours of Operation'!AI$44</f>
        <v>0</v>
      </c>
      <c r="HW53" s="4">
        <f>'Hours of Operation'!AJ$44</f>
        <v>0</v>
      </c>
      <c r="HX53" s="4">
        <f>'Hours of Operation'!AK$44</f>
        <v>0</v>
      </c>
      <c r="HY53" s="4">
        <f>'Hours of Operation'!AL$44</f>
        <v>0</v>
      </c>
      <c r="HZ53" s="4">
        <f>'Hours of Operation'!AM$44</f>
        <v>0</v>
      </c>
      <c r="IA53" s="4">
        <f>'Hours of Operation'!AN$44</f>
        <v>0</v>
      </c>
      <c r="IB53" s="4">
        <f>'Hours of Operation'!AO$44</f>
        <v>0</v>
      </c>
      <c r="IC53" s="4">
        <f>'Hours of Operation'!AP$44</f>
        <v>0</v>
      </c>
      <c r="ID53" s="4">
        <f>'Hours of Operation'!AQ$44</f>
        <v>0</v>
      </c>
      <c r="IE53" s="4">
        <f>'Hours of Operation'!AR$44</f>
        <v>0</v>
      </c>
      <c r="IF53" s="4">
        <f>'Hours of Operation'!AS$44</f>
        <v>0</v>
      </c>
      <c r="IG53" s="4">
        <f>'Hours of Operation'!AT$44</f>
        <v>0</v>
      </c>
      <c r="IH53" s="4">
        <f>'Hours of Operation'!AU$44</f>
        <v>0</v>
      </c>
      <c r="II53" s="4">
        <f>'Hours of Operation'!AV$44</f>
        <v>0</v>
      </c>
      <c r="IJ53" s="4">
        <f>'Hours of Operation'!AW$44</f>
        <v>0</v>
      </c>
      <c r="IK53" s="4">
        <f>'Hours of Operation'!AX$44</f>
        <v>0</v>
      </c>
      <c r="IL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</row>
    <row r="54" spans="1:264" s="3" customFormat="1" ht="12" customHeight="1" x14ac:dyDescent="0.2">
      <c r="A54" s="4" t="s">
        <v>233</v>
      </c>
      <c r="B54" s="4" t="s">
        <v>218</v>
      </c>
      <c r="C54" s="4">
        <v>1</v>
      </c>
      <c r="D54" s="4" t="s">
        <v>90</v>
      </c>
      <c r="E54" s="4" t="s">
        <v>192</v>
      </c>
      <c r="F54" s="4" t="s">
        <v>68</v>
      </c>
      <c r="G54" s="1">
        <v>3</v>
      </c>
      <c r="H54" s="1" t="s">
        <v>167</v>
      </c>
      <c r="I54" s="4">
        <v>0</v>
      </c>
      <c r="J54" s="4">
        <v>0</v>
      </c>
      <c r="K54" s="4"/>
      <c r="L54" s="10">
        <v>31778</v>
      </c>
      <c r="M54" s="4" t="b">
        <v>1</v>
      </c>
      <c r="N54" s="4"/>
      <c r="O54" s="4"/>
      <c r="P54" s="4" t="s">
        <v>234</v>
      </c>
      <c r="Q54" s="4" t="s">
        <v>235</v>
      </c>
      <c r="R54" s="4" t="s">
        <v>236</v>
      </c>
      <c r="S54" s="4">
        <v>5.4210000000000003</v>
      </c>
      <c r="T54" s="4">
        <v>5.6340000000000003</v>
      </c>
      <c r="U54" s="4">
        <v>1</v>
      </c>
      <c r="V54" s="10">
        <v>43115</v>
      </c>
      <c r="W54" s="4">
        <v>1</v>
      </c>
      <c r="X54" s="4">
        <v>0.21300000000000008</v>
      </c>
      <c r="Y54" s="4"/>
      <c r="Z54" s="4"/>
      <c r="AA54" s="4"/>
      <c r="AB54" s="4"/>
      <c r="AC54" s="4" t="s">
        <v>177</v>
      </c>
      <c r="AD54" s="4"/>
      <c r="AE54" s="10">
        <v>40909</v>
      </c>
      <c r="AF54" s="10">
        <v>42735</v>
      </c>
      <c r="AG54" s="16"/>
      <c r="AH54" s="16">
        <v>50225.180408317567</v>
      </c>
      <c r="AI54" s="16">
        <v>50225.180408317567</v>
      </c>
      <c r="AJ54" s="16">
        <v>51736.251979740351</v>
      </c>
      <c r="AK54" s="16">
        <v>52251.745556913891</v>
      </c>
      <c r="AL54" s="16">
        <v>53910.305696306772</v>
      </c>
      <c r="AM54" s="16"/>
      <c r="AN54" s="16"/>
      <c r="AO54" s="4"/>
      <c r="AP54" s="4"/>
      <c r="AQ54" s="4"/>
      <c r="AR54" s="9">
        <v>11.336256581677631</v>
      </c>
      <c r="AS54" s="9">
        <v>13.140465669635068</v>
      </c>
      <c r="AT54" s="9">
        <v>9.7020406486757853</v>
      </c>
      <c r="AU54" s="9">
        <v>0</v>
      </c>
      <c r="AV54" s="9">
        <v>0</v>
      </c>
      <c r="AW54" s="4" t="b">
        <v>0</v>
      </c>
      <c r="AX54" s="4" t="b">
        <v>0</v>
      </c>
      <c r="AY54" s="4">
        <v>0</v>
      </c>
      <c r="AZ54" s="4">
        <v>0</v>
      </c>
      <c r="BA54" s="9">
        <v>811.73703203512514</v>
      </c>
      <c r="BB54" s="9">
        <v>1.3200856340888389</v>
      </c>
      <c r="BC54" s="9">
        <v>35.883424754347757</v>
      </c>
      <c r="BD54" s="9">
        <v>16.559386639140037</v>
      </c>
      <c r="BE54" s="9">
        <v>15.942300476965823</v>
      </c>
      <c r="BF54" s="4" t="s">
        <v>237</v>
      </c>
      <c r="BG54" s="4">
        <v>10.019153917928254</v>
      </c>
      <c r="BH54" s="4"/>
      <c r="BI54" s="4"/>
      <c r="BJ54" s="4" t="s">
        <v>167</v>
      </c>
      <c r="BK54" s="4"/>
      <c r="BL54" s="4">
        <v>1.8900000000000001</v>
      </c>
      <c r="BM54" s="16"/>
      <c r="BN54" s="16">
        <v>6596.2637787468657</v>
      </c>
      <c r="BO54" s="16">
        <v>6596.2637787468657</v>
      </c>
      <c r="BP54" s="16">
        <v>6683.4201358910377</v>
      </c>
      <c r="BQ54" s="16">
        <v>6720.1490399200375</v>
      </c>
      <c r="BR54" s="16">
        <v>6809.9809461593786</v>
      </c>
      <c r="BS54" s="16"/>
      <c r="BT54" s="16"/>
      <c r="BU54" s="4">
        <v>0.152</v>
      </c>
      <c r="BV54" s="4">
        <v>0.99599999999999955</v>
      </c>
      <c r="BW54" s="16"/>
      <c r="BX54" s="16">
        <v>7614.426090801493</v>
      </c>
      <c r="BY54" s="16">
        <v>7614.426090801493</v>
      </c>
      <c r="BZ54" s="16">
        <v>7698.6716115245454</v>
      </c>
      <c r="CA54" s="16">
        <v>7734.1837253217982</v>
      </c>
      <c r="CB54" s="16">
        <v>7821.0639420091857</v>
      </c>
      <c r="CC54" s="16"/>
      <c r="CD54" s="16"/>
      <c r="CE54" s="16"/>
      <c r="CF54" s="16"/>
      <c r="CG54" s="16"/>
      <c r="CH54" s="16"/>
      <c r="CI54" s="16"/>
      <c r="CJ54" s="4"/>
      <c r="CK54" s="16"/>
      <c r="CL54" s="16"/>
      <c r="CM54" s="16"/>
      <c r="CN54" s="16"/>
      <c r="CO54" s="16"/>
      <c r="CP54" s="16"/>
      <c r="CQ54" s="16"/>
      <c r="CR54" s="1"/>
      <c r="CS54" s="16"/>
      <c r="CT54" s="16"/>
      <c r="CU54" s="4">
        <v>0</v>
      </c>
      <c r="CV54" s="4">
        <v>1.17</v>
      </c>
      <c r="CW54" s="4"/>
      <c r="CX54" s="4" t="s">
        <v>222</v>
      </c>
      <c r="CY54" s="4" t="s">
        <v>224</v>
      </c>
      <c r="CZ54" s="22"/>
      <c r="DA54" s="4">
        <v>0</v>
      </c>
      <c r="DB54" s="4">
        <v>366</v>
      </c>
      <c r="DC54" s="4">
        <v>365</v>
      </c>
      <c r="DD54" s="4">
        <v>365</v>
      </c>
      <c r="DE54" s="4">
        <v>365</v>
      </c>
      <c r="DF54" s="4">
        <v>366</v>
      </c>
      <c r="DG54" s="4">
        <v>0</v>
      </c>
      <c r="DH54" s="4">
        <v>0</v>
      </c>
      <c r="DI54" s="16">
        <f t="shared" si="0"/>
        <v>51670.16850804993</v>
      </c>
      <c r="DJ54" s="16">
        <f t="shared" si="1"/>
        <v>6681.2395170932305</v>
      </c>
      <c r="DK54" s="16">
        <f t="shared" si="2"/>
        <v>7696.5774893815933</v>
      </c>
      <c r="DL54" s="16">
        <f t="shared" si="3"/>
        <v>0</v>
      </c>
      <c r="DM54" s="16">
        <f t="shared" si="4"/>
        <v>0</v>
      </c>
      <c r="DN54" s="22"/>
      <c r="DO54" s="4">
        <f>COUNTIFS(crashes!$G$2:$G$17624,"&gt;="&amp;S54,crashes!$G$2:$G$17624,"&lt;"&amp;T54,crashes!$D$2:$D$17624,"="&amp;C54, crashes!$S$2:$S$17624, "&gt;="&amp;AE54, crashes!$S$2:$S$17624, "&lt;="&amp;AF54, crashes!$E$2:$E$17624, "="&amp;D54 )</f>
        <v>3</v>
      </c>
      <c r="DP54" s="29">
        <f>COUNTIFS(crashes!$G$2:$G$17624,"&gt;="&amp;S54,crashes!$G$2:$G$17624,"&lt;"&amp;T54,crashes!$D$2:$D$17624,"="&amp;C54, crashes!$S$2:$S$17624, "&gt;="&amp;AE54, crashes!$S$2:$S$17624, "&lt;="&amp;AF54, crashes!$E$2:$E$17624, "="&amp;D54, crashes!$R$2:$R$17624, "=Weekday")</f>
        <v>2</v>
      </c>
      <c r="DQ54" s="29">
        <f>COUNTIFS(crashes!$G$2:$G$17624,"&gt;="&amp;S54,crashes!$G$2:$G$17624,"&lt;"&amp;T54,crashes!$D$2:$D$17624,"="&amp;C54, crashes!$S$2:$S$17624, "&gt;="&amp;AE54, crashes!$S$2:$S$17624, "&lt;="&amp;AF54, crashes!$E$2:$E$17624, "="&amp;D54, crashes!$R$2:$R$17624, "=Weekend")</f>
        <v>1</v>
      </c>
      <c r="DR54" s="30">
        <f>COUNTIFS(crashes!$G$2:$G$17624,"&gt;="&amp;S54,crashes!$G$2:$G$17624,"&lt;"&amp;T54,crashes!$D$2:$D$17624,"="&amp;C54, crashes!$S$2:$S$17624, "&gt;="&amp;AE54, crashes!$S$2:$S$17624, "&lt;="&amp;AF54, crashes!$E$2:$E$17624, "="&amp;D54,  crashes!$R$2:$R$17624, "=Weekday", crashes!$N$2:$N$17624,"=K")</f>
        <v>0</v>
      </c>
      <c r="DS54" s="30">
        <f>COUNTIFS(crashes!$G$2:$G$17624,"&gt;="&amp;S54,crashes!$G$2:$G$17624,"&lt;"&amp;T54,crashes!$D$2:$D$17624,"="&amp;C54, crashes!$S$2:$S$17624, "&gt;="&amp;AE54, crashes!$S$2:$S$17624, "&lt;="&amp;AF54, crashes!$E$2:$E$17624, "="&amp;D54,  crashes!$R$2:$R$17624, "=Weekday", crashes!$N$2:$N$17624,"=A")</f>
        <v>0</v>
      </c>
      <c r="DT54" s="30">
        <f>COUNTIFS(crashes!$G$2:$G$17624,"&gt;="&amp;S54,crashes!$G$2:$G$17624,"&lt;"&amp;T54,crashes!$D$2:$D$17624,"="&amp;C54, crashes!$S$2:$S$17624, "&gt;="&amp;AE54, crashes!$S$2:$S$17624, "&lt;="&amp;AF54, crashes!$E$2:$E$17624, "="&amp;D54,  crashes!$R$2:$R$17624, "=Weekday", crashes!$N$2:$N$17624,"=B")</f>
        <v>0</v>
      </c>
      <c r="DU54" s="30">
        <f>COUNTIFS(crashes!$G$2:$G$17624,"&gt;="&amp;S54,crashes!$G$2:$G$17624,"&lt;"&amp;T54,crashes!$D$2:$D$17624,"="&amp;C54, crashes!$S$2:$S$17624, "&gt;="&amp;AE54, crashes!$S$2:$S$17624, "&lt;="&amp;AF54, crashes!$E$2:$E$17624, "="&amp;D54,  crashes!$R$2:$R$17624, "=Weekday", crashes!$N$2:$N$17624,"=C")</f>
        <v>0</v>
      </c>
      <c r="DV54" s="30">
        <f>COUNTIFS(crashes!$G$2:$G$17624,"&gt;="&amp;S54,crashes!$G$2:$G$17624,"&lt;"&amp;T54,crashes!$D$2:$D$17624,"="&amp;C54, crashes!$S$2:$S$17624, "&gt;="&amp;AE54, crashes!$S$2:$S$17624, "&lt;="&amp;AF54, crashes!$E$2:$E$17624, "="&amp;D54,  crashes!$R$2:$R$17624, "=Weekday", crashes!$N$2:$N$17624,"=ABC")</f>
        <v>0</v>
      </c>
      <c r="DW54" s="30">
        <f>COUNTIFS(crashes!$G$2:$G$17624,"&gt;="&amp;S54,crashes!$G$2:$G$17624,"&lt;"&amp;T54,crashes!$D$2:$D$17624,"="&amp;C54, crashes!$S$2:$S$17624, "&gt;="&amp;AE54, crashes!$S$2:$S$17624, "&lt;="&amp;AF54, crashes!$E$2:$E$17624, "="&amp;D54,  crashes!$R$2:$R$17624, "=Weekday", crashes!$N$2:$N$17624,"=O")</f>
        <v>2</v>
      </c>
      <c r="DX54" s="30">
        <f>COUNTIFS(crashes!$G$2:$G$17624,"&gt;="&amp;S54,crashes!$G$2:$G$17624,"&lt;"&amp;T54,crashes!$D$2:$D$17624,"="&amp;C54, crashes!$S$2:$S$17624, "&gt;="&amp;AE54, crashes!$S$2:$S$17624, "&lt;="&amp;AF54, crashes!$E$2:$E$17624, "="&amp;D54,  crashes!$R$2:$R$17624, "=Weekend", crashes!$N$2:$N$17624,"=K")</f>
        <v>0</v>
      </c>
      <c r="DY54" s="30">
        <f>COUNTIFS(crashes!$G$2:$G$17624,"&gt;="&amp;S54,crashes!$G$2:$G$17624,"&lt;"&amp;T54,crashes!$D$2:$D$17624,"="&amp;C54, crashes!$S$2:$S$17624, "&gt;="&amp;AE54, crashes!$S$2:$S$17624, "&lt;="&amp;AF54, crashes!$E$2:$E$17624, "="&amp;D54,  crashes!$R$2:$R$17624, "=Weekend", crashes!$N$2:$N$17624,"=A")</f>
        <v>0</v>
      </c>
      <c r="DZ54" s="30">
        <f>COUNTIFS(crashes!$G$2:$G$17624,"&gt;="&amp;S54,crashes!$G$2:$G$17624,"&lt;"&amp;T54,crashes!$D$2:$D$17624,"="&amp;C54, crashes!$S$2:$S$17624, "&gt;="&amp;AE54, crashes!$S$2:$S$17624, "&lt;="&amp;AF54, crashes!$E$2:$E$17624, "="&amp;D54,  crashes!$R$2:$R$17624, "=Weekend", crashes!$N$2:$N$17624,"=B")</f>
        <v>0</v>
      </c>
      <c r="EA54" s="30">
        <f>COUNTIFS(crashes!$G$2:$G$17624,"&gt;="&amp;S54,crashes!$G$2:$G$17624,"&lt;"&amp;T54,crashes!$D$2:$D$17624,"="&amp;C54, crashes!$S$2:$S$17624, "&gt;="&amp;AE54, crashes!$S$2:$S$17624, "&lt;="&amp;AF54, crashes!$E$2:$E$17624, "="&amp;D54,  crashes!$R$2:$R$17624, "=Weekend", crashes!$N$2:$N$17624,"=C")</f>
        <v>0</v>
      </c>
      <c r="EB54" s="30">
        <f>COUNTIFS(crashes!$G$2:$G$17624,"&gt;="&amp;S54,crashes!$G$2:$G$17624,"&lt;"&amp;T54,crashes!$D$2:$D$17624,"="&amp;C54, crashes!$S$2:$S$17624, "&gt;="&amp;AE54, crashes!$S$2:$S$17624, "&lt;="&amp;AF54, crashes!$E$2:$E$17624, "="&amp;D54,  crashes!$R$2:$R$17624, "=Weekend", crashes!$N$2:$N$17624,"=ABC")</f>
        <v>0</v>
      </c>
      <c r="EC54" s="30">
        <f>COUNTIFS(crashes!$G$2:$G$17624,"&gt;="&amp;S54,crashes!$G$2:$G$17624,"&lt;"&amp;T54,crashes!$D$2:$D$17624,"="&amp;C54, crashes!$S$2:$S$17624, "&gt;="&amp;AE54, crashes!$S$2:$S$17624, "&lt;="&amp;AF54, crashes!$E$2:$E$17624, "="&amp;D54,  crashes!$R$2:$R$17624, "=Weekend", crashes!$N$2:$N$17624,"=O")</f>
        <v>1</v>
      </c>
      <c r="ED54" s="4">
        <f t="shared" si="5"/>
        <v>0</v>
      </c>
      <c r="EE54" s="4">
        <f t="shared" si="6"/>
        <v>0</v>
      </c>
      <c r="EF54" s="4">
        <f t="shared" si="7"/>
        <v>0</v>
      </c>
      <c r="EG54" s="4">
        <f t="shared" si="8"/>
        <v>0</v>
      </c>
      <c r="EH54" s="4">
        <f t="shared" si="9"/>
        <v>0</v>
      </c>
      <c r="EI54" s="50">
        <f t="shared" si="10"/>
        <v>0</v>
      </c>
      <c r="EJ54" s="4">
        <f t="shared" si="11"/>
        <v>3</v>
      </c>
      <c r="EK54" s="6"/>
      <c r="EL54" s="3">
        <v>2018</v>
      </c>
      <c r="EM54" s="3">
        <v>1.3399999999999999</v>
      </c>
      <c r="EN54" s="3">
        <v>5.4739129695827319E-3</v>
      </c>
      <c r="EO54" s="3">
        <v>4.5079458600097372E-3</v>
      </c>
      <c r="EP54" s="3">
        <v>6.7506427160727621E-3</v>
      </c>
      <c r="EQ54" s="3">
        <v>1.9423161550660133E-2</v>
      </c>
      <c r="ER54" s="3">
        <v>6.2187398766257958E-2</v>
      </c>
      <c r="ES54" s="3">
        <v>7.2308544429916174E-2</v>
      </c>
      <c r="ET54" s="3">
        <v>5.5169061061319163E-2</v>
      </c>
      <c r="EU54" s="3">
        <v>6.1232210987281349E-2</v>
      </c>
      <c r="EV54" s="3">
        <v>6.3878164091185241E-2</v>
      </c>
      <c r="EW54" s="3">
        <v>6.4762317571761693E-2</v>
      </c>
      <c r="EX54" s="3">
        <v>5.9249112203553424E-2</v>
      </c>
      <c r="EY54" s="3">
        <v>5.473003929260549E-2</v>
      </c>
      <c r="EZ54" s="3">
        <v>5.4890437718853102E-2</v>
      </c>
      <c r="FA54" s="3">
        <v>5.665700607829692E-2</v>
      </c>
      <c r="FB54" s="3">
        <v>5.8873127165378063E-2</v>
      </c>
      <c r="FC54" s="3">
        <v>6.4131652220371246E-2</v>
      </c>
      <c r="FD54" s="3">
        <v>6.1273838079630535E-2</v>
      </c>
      <c r="FE54" s="3">
        <v>5.2603083636033617E-2</v>
      </c>
      <c r="FF54" s="3">
        <v>4.2383334418302457E-2</v>
      </c>
      <c r="FG54" s="3">
        <v>3.1758242630679508E-2</v>
      </c>
      <c r="FH54" s="3">
        <v>2.7715049844678048E-2</v>
      </c>
      <c r="FI54" s="3">
        <v>2.5006507079246742E-2</v>
      </c>
      <c r="FJ54" s="3">
        <v>1.6659977017228711E-2</v>
      </c>
      <c r="FK54" s="3">
        <v>9.7019936287627735E-3</v>
      </c>
      <c r="FL54" s="3">
        <v>2018</v>
      </c>
      <c r="FM54" s="3">
        <v>1.3399999999999999</v>
      </c>
      <c r="FN54" s="3">
        <v>2018</v>
      </c>
      <c r="FO54" s="51">
        <v>1.3399999999999999</v>
      </c>
      <c r="FP54" s="51">
        <v>6.9740000000000002</v>
      </c>
      <c r="FQ54" s="51">
        <v>9.6707690107603987E-3</v>
      </c>
      <c r="FR54" s="51">
        <v>6.5570494157650722E-3</v>
      </c>
      <c r="FS54" s="3">
        <v>6.0233650827316819E-3</v>
      </c>
      <c r="FT54" s="3">
        <v>8.9679163432429369E-3</v>
      </c>
      <c r="FU54" s="3">
        <v>1.7040624278283869E-2</v>
      </c>
      <c r="FV54" s="3">
        <v>2.8739294023791793E-2</v>
      </c>
      <c r="FW54" s="3">
        <v>3.889911784382339E-2</v>
      </c>
      <c r="FX54" s="3">
        <v>4.8010646509340199E-2</v>
      </c>
      <c r="FY54" s="3">
        <v>5.7714077350339975E-2</v>
      </c>
      <c r="FZ54" s="3">
        <v>6.2649878284185112E-2</v>
      </c>
      <c r="GA54" s="3">
        <v>6.2814434070123923E-2</v>
      </c>
      <c r="GB54" s="3">
        <v>5.953391474665426E-2</v>
      </c>
      <c r="GC54" s="3">
        <v>5.9810293668946954E-2</v>
      </c>
      <c r="GD54" s="3">
        <v>5.7987713676200356E-2</v>
      </c>
      <c r="GE54" s="3">
        <v>5.451558659289131E-2</v>
      </c>
      <c r="GF54" s="3">
        <v>5.3121848951379211E-2</v>
      </c>
      <c r="GG54" s="3">
        <v>5.4771645368890051E-2</v>
      </c>
      <c r="GH54" s="3">
        <v>5.3543336157636137E-2</v>
      </c>
      <c r="GI54" s="3">
        <v>4.5618728429940136E-2</v>
      </c>
      <c r="GJ54" s="3">
        <v>3.7177639928649808E-2</v>
      </c>
      <c r="GK54" s="3">
        <v>3.4298536992091497E-2</v>
      </c>
      <c r="GL54" s="3">
        <v>3.0439953138774629E-2</v>
      </c>
      <c r="GM54" s="3">
        <v>2.0872031494225993E-2</v>
      </c>
      <c r="GN54" s="3">
        <v>1.2603477241223026E-2</v>
      </c>
      <c r="GO54" s="22"/>
      <c r="GP54" s="4">
        <f>'Hours of Operation'!C$35</f>
        <v>0</v>
      </c>
      <c r="GQ54" s="4">
        <f>'Hours of Operation'!D$35</f>
        <v>0</v>
      </c>
      <c r="GR54" s="4">
        <f>'Hours of Operation'!E$35</f>
        <v>0</v>
      </c>
      <c r="GS54" s="4">
        <f>'Hours of Operation'!F$35</f>
        <v>0</v>
      </c>
      <c r="GT54" s="4">
        <f>'Hours of Operation'!G$35</f>
        <v>0</v>
      </c>
      <c r="GU54" s="4">
        <f>'Hours of Operation'!H$35</f>
        <v>1</v>
      </c>
      <c r="GV54" s="4">
        <f>'Hours of Operation'!I$35</f>
        <v>1</v>
      </c>
      <c r="GW54" s="4">
        <f>'Hours of Operation'!J$35</f>
        <v>1</v>
      </c>
      <c r="GX54" s="4">
        <f>'Hours of Operation'!K$35</f>
        <v>0.5</v>
      </c>
      <c r="GY54" s="4">
        <f>'Hours of Operation'!L$35</f>
        <v>0</v>
      </c>
      <c r="GZ54" s="4">
        <f>'Hours of Operation'!M$35</f>
        <v>0</v>
      </c>
      <c r="HA54" s="4">
        <f>'Hours of Operation'!N$35</f>
        <v>0</v>
      </c>
      <c r="HB54" s="4">
        <f>'Hours of Operation'!O$35</f>
        <v>0</v>
      </c>
      <c r="HC54" s="4">
        <f>'Hours of Operation'!P$35</f>
        <v>0</v>
      </c>
      <c r="HD54" s="4">
        <f>'Hours of Operation'!Q$35</f>
        <v>0</v>
      </c>
      <c r="HE54" s="4">
        <f>'Hours of Operation'!R$35</f>
        <v>0</v>
      </c>
      <c r="HF54" s="4">
        <f>'Hours of Operation'!S$35</f>
        <v>0</v>
      </c>
      <c r="HG54" s="4">
        <f>'Hours of Operation'!T$35</f>
        <v>0</v>
      </c>
      <c r="HH54" s="4">
        <f>'Hours of Operation'!U$35</f>
        <v>0</v>
      </c>
      <c r="HI54" s="4">
        <f>'Hours of Operation'!V$35</f>
        <v>0</v>
      </c>
      <c r="HJ54" s="4">
        <f>'Hours of Operation'!W$35</f>
        <v>0</v>
      </c>
      <c r="HK54" s="4">
        <f>'Hours of Operation'!X$35</f>
        <v>0</v>
      </c>
      <c r="HL54" s="4">
        <f>'Hours of Operation'!Y$35</f>
        <v>0</v>
      </c>
      <c r="HM54" s="4">
        <f>'Hours of Operation'!Z$35</f>
        <v>0</v>
      </c>
      <c r="HN54" s="4">
        <f>'Hours of Operation'!AA$35</f>
        <v>0</v>
      </c>
      <c r="HO54" s="4">
        <f>'Hours of Operation'!AB$35</f>
        <v>0</v>
      </c>
      <c r="HP54" s="4">
        <f>'Hours of Operation'!AC$35</f>
        <v>0</v>
      </c>
      <c r="HQ54" s="4">
        <f>'Hours of Operation'!AD$35</f>
        <v>0</v>
      </c>
      <c r="HR54" s="4">
        <f>'Hours of Operation'!AE$35</f>
        <v>0</v>
      </c>
      <c r="HS54" s="4">
        <f>'Hours of Operation'!AF$35</f>
        <v>0</v>
      </c>
      <c r="HT54" s="4">
        <f>'Hours of Operation'!AG$35</f>
        <v>0</v>
      </c>
      <c r="HU54" s="4">
        <f>'Hours of Operation'!AH$35</f>
        <v>0</v>
      </c>
      <c r="HV54" s="4">
        <f>'Hours of Operation'!AI$35</f>
        <v>0</v>
      </c>
      <c r="HW54" s="4">
        <f>'Hours of Operation'!AJ$35</f>
        <v>0</v>
      </c>
      <c r="HX54" s="4">
        <f>'Hours of Operation'!AK$35</f>
        <v>0</v>
      </c>
      <c r="HY54" s="4">
        <f>'Hours of Operation'!AL$35</f>
        <v>0</v>
      </c>
      <c r="HZ54" s="4">
        <f>'Hours of Operation'!AM$35</f>
        <v>0</v>
      </c>
      <c r="IA54" s="4">
        <f>'Hours of Operation'!AN$35</f>
        <v>0</v>
      </c>
      <c r="IB54" s="4">
        <f>'Hours of Operation'!AO$35</f>
        <v>0</v>
      </c>
      <c r="IC54" s="4">
        <f>'Hours of Operation'!AP$35</f>
        <v>0</v>
      </c>
      <c r="ID54" s="4">
        <f>'Hours of Operation'!AQ$35</f>
        <v>0</v>
      </c>
      <c r="IE54" s="4">
        <f>'Hours of Operation'!AR$35</f>
        <v>0</v>
      </c>
      <c r="IF54" s="4">
        <f>'Hours of Operation'!AS$35</f>
        <v>0</v>
      </c>
      <c r="IG54" s="4">
        <f>'Hours of Operation'!AT$35</f>
        <v>0</v>
      </c>
      <c r="IH54" s="4">
        <f>'Hours of Operation'!AU$35</f>
        <v>0</v>
      </c>
      <c r="II54" s="4">
        <f>'Hours of Operation'!AV$35</f>
        <v>0</v>
      </c>
      <c r="IJ54" s="4">
        <f>'Hours of Operation'!AW$35</f>
        <v>0</v>
      </c>
      <c r="IK54" s="4">
        <f>'Hours of Operation'!AX$35</f>
        <v>0</v>
      </c>
      <c r="IL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</row>
    <row r="55" spans="1:264" s="3" customFormat="1" ht="12" customHeight="1" x14ac:dyDescent="0.2">
      <c r="A55" s="4" t="s">
        <v>233</v>
      </c>
      <c r="B55" s="4" t="s">
        <v>218</v>
      </c>
      <c r="C55" s="4">
        <v>1</v>
      </c>
      <c r="D55" s="4" t="s">
        <v>90</v>
      </c>
      <c r="E55" s="4" t="s">
        <v>192</v>
      </c>
      <c r="F55" s="4" t="s">
        <v>68</v>
      </c>
      <c r="G55" s="1">
        <v>4</v>
      </c>
      <c r="H55" s="1" t="s">
        <v>172</v>
      </c>
      <c r="I55" s="4">
        <v>0</v>
      </c>
      <c r="J55" s="4">
        <v>0</v>
      </c>
      <c r="K55" s="4"/>
      <c r="L55" s="10">
        <v>31778</v>
      </c>
      <c r="M55" s="4" t="b">
        <v>1</v>
      </c>
      <c r="N55" s="4"/>
      <c r="O55" s="4"/>
      <c r="P55" s="4" t="s">
        <v>238</v>
      </c>
      <c r="Q55" s="4" t="s">
        <v>236</v>
      </c>
      <c r="R55" s="4" t="s">
        <v>239</v>
      </c>
      <c r="S55" s="4">
        <v>5.6340000000000003</v>
      </c>
      <c r="T55" s="4">
        <v>5.9050000000000002</v>
      </c>
      <c r="U55" s="4">
        <v>1</v>
      </c>
      <c r="V55" s="10">
        <v>43115</v>
      </c>
      <c r="W55" s="4">
        <v>1</v>
      </c>
      <c r="X55" s="4">
        <v>0.27099999999999991</v>
      </c>
      <c r="Y55" s="4"/>
      <c r="Z55" s="4">
        <v>2</v>
      </c>
      <c r="AA55" s="4"/>
      <c r="AB55" s="4"/>
      <c r="AC55" s="4" t="s">
        <v>187</v>
      </c>
      <c r="AD55" s="4"/>
      <c r="AE55" s="10">
        <v>40909</v>
      </c>
      <c r="AF55" s="10">
        <v>42735</v>
      </c>
      <c r="AG55" s="16"/>
      <c r="AH55" s="16">
        <v>66963.015892999174</v>
      </c>
      <c r="AI55" s="16">
        <v>66963.015892999174</v>
      </c>
      <c r="AJ55" s="16">
        <v>68679.354402744357</v>
      </c>
      <c r="AK55" s="16">
        <v>69281.358115760901</v>
      </c>
      <c r="AL55" s="16">
        <v>71151.524910067892</v>
      </c>
      <c r="AM55" s="16"/>
      <c r="AN55" s="16"/>
      <c r="AO55" s="4"/>
      <c r="AP55" s="4"/>
      <c r="AQ55" s="4"/>
      <c r="AR55" s="9">
        <v>11.146753405475646</v>
      </c>
      <c r="AS55" s="9">
        <v>0.67315852025452116</v>
      </c>
      <c r="AT55" s="9">
        <v>9.5837151525655422</v>
      </c>
      <c r="AU55" s="9">
        <v>12.3</v>
      </c>
      <c r="AV55" s="9">
        <v>0</v>
      </c>
      <c r="AW55" s="4" t="b">
        <v>0</v>
      </c>
      <c r="AX55" s="4" t="b">
        <v>0</v>
      </c>
      <c r="AY55" s="4">
        <v>0</v>
      </c>
      <c r="AZ55" s="4">
        <v>0</v>
      </c>
      <c r="BA55" s="9">
        <v>1253.0953048487565</v>
      </c>
      <c r="BB55" s="9">
        <v>10.103478572567052</v>
      </c>
      <c r="BC55" s="9">
        <v>35.954438743974464</v>
      </c>
      <c r="BD55" s="9">
        <v>15.320284547762135</v>
      </c>
      <c r="BE55" s="9">
        <v>14.865878463649711</v>
      </c>
      <c r="BF55" s="4" t="s">
        <v>237</v>
      </c>
      <c r="BG55" s="4">
        <v>9.8327972259133123</v>
      </c>
      <c r="BH55" s="4"/>
      <c r="BI55" s="4"/>
      <c r="BJ55" s="4" t="s">
        <v>167</v>
      </c>
      <c r="BK55" s="4"/>
      <c r="BL55" s="4">
        <v>0</v>
      </c>
      <c r="BM55" s="16"/>
      <c r="BN55" s="16">
        <v>16737.835484681607</v>
      </c>
      <c r="BO55" s="16">
        <v>16737.835484681607</v>
      </c>
      <c r="BP55" s="16">
        <v>16943.102423003998</v>
      </c>
      <c r="BQ55" s="16">
        <v>17029.612558847013</v>
      </c>
      <c r="BR55" s="16">
        <v>17241.21921376112</v>
      </c>
      <c r="BS55" s="16"/>
      <c r="BT55" s="16"/>
      <c r="BU55" s="4">
        <v>0.152</v>
      </c>
      <c r="BV55" s="4">
        <v>0.72499999999999964</v>
      </c>
      <c r="BW55" s="16"/>
      <c r="BX55" s="16">
        <v>7614.426090801493</v>
      </c>
      <c r="BY55" s="16">
        <v>7614.426090801493</v>
      </c>
      <c r="BZ55" s="16">
        <v>7698.6716115245454</v>
      </c>
      <c r="CA55" s="16">
        <v>7734.1837253217982</v>
      </c>
      <c r="CB55" s="16">
        <v>7821.0639420091857</v>
      </c>
      <c r="CC55" s="16"/>
      <c r="CD55" s="16"/>
      <c r="CE55" s="16"/>
      <c r="CF55" s="16">
        <v>16737.835484681607</v>
      </c>
      <c r="CG55" s="16">
        <v>16737.835484681607</v>
      </c>
      <c r="CH55" s="16">
        <v>16943.102423003998</v>
      </c>
      <c r="CI55" s="16">
        <v>17029.612558847013</v>
      </c>
      <c r="CJ55" s="16">
        <v>17241.21921376112</v>
      </c>
      <c r="CK55" s="16"/>
      <c r="CL55" s="16"/>
      <c r="CM55" s="16"/>
      <c r="CN55" s="16"/>
      <c r="CO55" s="16"/>
      <c r="CP55" s="16"/>
      <c r="CQ55" s="16"/>
      <c r="CR55" s="1"/>
      <c r="CS55" s="16"/>
      <c r="CT55" s="16"/>
      <c r="CU55" s="4">
        <v>0</v>
      </c>
      <c r="CV55" s="4">
        <v>0.89900000000000002</v>
      </c>
      <c r="CW55" s="4"/>
      <c r="CX55" s="4" t="s">
        <v>222</v>
      </c>
      <c r="CY55" s="4" t="s">
        <v>224</v>
      </c>
      <c r="CZ55" s="22"/>
      <c r="DA55" s="4">
        <v>0</v>
      </c>
      <c r="DB55" s="4">
        <v>366</v>
      </c>
      <c r="DC55" s="4">
        <v>365</v>
      </c>
      <c r="DD55" s="4">
        <v>365</v>
      </c>
      <c r="DE55" s="4">
        <v>365</v>
      </c>
      <c r="DF55" s="4">
        <v>366</v>
      </c>
      <c r="DG55" s="4">
        <v>0</v>
      </c>
      <c r="DH55" s="4">
        <v>0</v>
      </c>
      <c r="DI55" s="16">
        <f t="shared" si="0"/>
        <v>68608.146034001998</v>
      </c>
      <c r="DJ55" s="16">
        <f t="shared" si="1"/>
        <v>16937.977525952076</v>
      </c>
      <c r="DK55" s="16">
        <f t="shared" si="2"/>
        <v>7696.5774893815933</v>
      </c>
      <c r="DL55" s="16">
        <f t="shared" si="3"/>
        <v>16937.977525952076</v>
      </c>
      <c r="DM55" s="16">
        <f t="shared" si="4"/>
        <v>0</v>
      </c>
      <c r="DN55" s="22"/>
      <c r="DO55" s="4">
        <f>COUNTIFS(crashes!$G$2:$G$17624,"&gt;="&amp;S55,crashes!$G$2:$G$17624,"&lt;"&amp;T55,crashes!$D$2:$D$17624,"="&amp;C55, crashes!$S$2:$S$17624, "&gt;="&amp;AE55, crashes!$S$2:$S$17624, "&lt;="&amp;AF55, crashes!$E$2:$E$17624, "="&amp;D55 )</f>
        <v>18</v>
      </c>
      <c r="DP55" s="29">
        <f>COUNTIFS(crashes!$G$2:$G$17624,"&gt;="&amp;S55,crashes!$G$2:$G$17624,"&lt;"&amp;T55,crashes!$D$2:$D$17624,"="&amp;C55, crashes!$S$2:$S$17624, "&gt;="&amp;AE55, crashes!$S$2:$S$17624, "&lt;="&amp;AF55, crashes!$E$2:$E$17624, "="&amp;D55, crashes!$R$2:$R$17624, "=Weekday")</f>
        <v>13</v>
      </c>
      <c r="DQ55" s="29">
        <f>COUNTIFS(crashes!$G$2:$G$17624,"&gt;="&amp;S55,crashes!$G$2:$G$17624,"&lt;"&amp;T55,crashes!$D$2:$D$17624,"="&amp;C55, crashes!$S$2:$S$17624, "&gt;="&amp;AE55, crashes!$S$2:$S$17624, "&lt;="&amp;AF55, crashes!$E$2:$E$17624, "="&amp;D55, crashes!$R$2:$R$17624, "=Weekend")</f>
        <v>5</v>
      </c>
      <c r="DR55" s="30">
        <f>COUNTIFS(crashes!$G$2:$G$17624,"&gt;="&amp;S55,crashes!$G$2:$G$17624,"&lt;"&amp;T55,crashes!$D$2:$D$17624,"="&amp;C55, crashes!$S$2:$S$17624, "&gt;="&amp;AE55, crashes!$S$2:$S$17624, "&lt;="&amp;AF55, crashes!$E$2:$E$17624, "="&amp;D55,  crashes!$R$2:$R$17624, "=Weekday", crashes!$N$2:$N$17624,"=K")</f>
        <v>0</v>
      </c>
      <c r="DS55" s="30">
        <f>COUNTIFS(crashes!$G$2:$G$17624,"&gt;="&amp;S55,crashes!$G$2:$G$17624,"&lt;"&amp;T55,crashes!$D$2:$D$17624,"="&amp;C55, crashes!$S$2:$S$17624, "&gt;="&amp;AE55, crashes!$S$2:$S$17624, "&lt;="&amp;AF55, crashes!$E$2:$E$17624, "="&amp;D55,  crashes!$R$2:$R$17624, "=Weekday", crashes!$N$2:$N$17624,"=A")</f>
        <v>0</v>
      </c>
      <c r="DT55" s="30">
        <f>COUNTIFS(crashes!$G$2:$G$17624,"&gt;="&amp;S55,crashes!$G$2:$G$17624,"&lt;"&amp;T55,crashes!$D$2:$D$17624,"="&amp;C55, crashes!$S$2:$S$17624, "&gt;="&amp;AE55, crashes!$S$2:$S$17624, "&lt;="&amp;AF55, crashes!$E$2:$E$17624, "="&amp;D55,  crashes!$R$2:$R$17624, "=Weekday", crashes!$N$2:$N$17624,"=B")</f>
        <v>0</v>
      </c>
      <c r="DU55" s="30">
        <f>COUNTIFS(crashes!$G$2:$G$17624,"&gt;="&amp;S55,crashes!$G$2:$G$17624,"&lt;"&amp;T55,crashes!$D$2:$D$17624,"="&amp;C55, crashes!$S$2:$S$17624, "&gt;="&amp;AE55, crashes!$S$2:$S$17624, "&lt;="&amp;AF55, crashes!$E$2:$E$17624, "="&amp;D55,  crashes!$R$2:$R$17624, "=Weekday", crashes!$N$2:$N$17624,"=C")</f>
        <v>0</v>
      </c>
      <c r="DV55" s="30">
        <f>COUNTIFS(crashes!$G$2:$G$17624,"&gt;="&amp;S55,crashes!$G$2:$G$17624,"&lt;"&amp;T55,crashes!$D$2:$D$17624,"="&amp;C55, crashes!$S$2:$S$17624, "&gt;="&amp;AE55, crashes!$S$2:$S$17624, "&lt;="&amp;AF55, crashes!$E$2:$E$17624, "="&amp;D55,  crashes!$R$2:$R$17624, "=Weekday", crashes!$N$2:$N$17624,"=ABC")</f>
        <v>6</v>
      </c>
      <c r="DW55" s="30">
        <f>COUNTIFS(crashes!$G$2:$G$17624,"&gt;="&amp;S55,crashes!$G$2:$G$17624,"&lt;"&amp;T55,crashes!$D$2:$D$17624,"="&amp;C55, crashes!$S$2:$S$17624, "&gt;="&amp;AE55, crashes!$S$2:$S$17624, "&lt;="&amp;AF55, crashes!$E$2:$E$17624, "="&amp;D55,  crashes!$R$2:$R$17624, "=Weekday", crashes!$N$2:$N$17624,"=O")</f>
        <v>7</v>
      </c>
      <c r="DX55" s="30">
        <f>COUNTIFS(crashes!$G$2:$G$17624,"&gt;="&amp;S55,crashes!$G$2:$G$17624,"&lt;"&amp;T55,crashes!$D$2:$D$17624,"="&amp;C55, crashes!$S$2:$S$17624, "&gt;="&amp;AE55, crashes!$S$2:$S$17624, "&lt;="&amp;AF55, crashes!$E$2:$E$17624, "="&amp;D55,  crashes!$R$2:$R$17624, "=Weekend", crashes!$N$2:$N$17624,"=K")</f>
        <v>0</v>
      </c>
      <c r="DY55" s="30">
        <f>COUNTIFS(crashes!$G$2:$G$17624,"&gt;="&amp;S55,crashes!$G$2:$G$17624,"&lt;"&amp;T55,crashes!$D$2:$D$17624,"="&amp;C55, crashes!$S$2:$S$17624, "&gt;="&amp;AE55, crashes!$S$2:$S$17624, "&lt;="&amp;AF55, crashes!$E$2:$E$17624, "="&amp;D55,  crashes!$R$2:$R$17624, "=Weekend", crashes!$N$2:$N$17624,"=A")</f>
        <v>0</v>
      </c>
      <c r="DZ55" s="30">
        <f>COUNTIFS(crashes!$G$2:$G$17624,"&gt;="&amp;S55,crashes!$G$2:$G$17624,"&lt;"&amp;T55,crashes!$D$2:$D$17624,"="&amp;C55, crashes!$S$2:$S$17624, "&gt;="&amp;AE55, crashes!$S$2:$S$17624, "&lt;="&amp;AF55, crashes!$E$2:$E$17624, "="&amp;D55,  crashes!$R$2:$R$17624, "=Weekend", crashes!$N$2:$N$17624,"=B")</f>
        <v>0</v>
      </c>
      <c r="EA55" s="30">
        <f>COUNTIFS(crashes!$G$2:$G$17624,"&gt;="&amp;S55,crashes!$G$2:$G$17624,"&lt;"&amp;T55,crashes!$D$2:$D$17624,"="&amp;C55, crashes!$S$2:$S$17624, "&gt;="&amp;AE55, crashes!$S$2:$S$17624, "&lt;="&amp;AF55, crashes!$E$2:$E$17624, "="&amp;D55,  crashes!$R$2:$R$17624, "=Weekend", crashes!$N$2:$N$17624,"=C")</f>
        <v>0</v>
      </c>
      <c r="EB55" s="30">
        <f>COUNTIFS(crashes!$G$2:$G$17624,"&gt;="&amp;S55,crashes!$G$2:$G$17624,"&lt;"&amp;T55,crashes!$D$2:$D$17624,"="&amp;C55, crashes!$S$2:$S$17624, "&gt;="&amp;AE55, crashes!$S$2:$S$17624, "&lt;="&amp;AF55, crashes!$E$2:$E$17624, "="&amp;D55,  crashes!$R$2:$R$17624, "=Weekend", crashes!$N$2:$N$17624,"=ABC")</f>
        <v>3</v>
      </c>
      <c r="EC55" s="30">
        <f>COUNTIFS(crashes!$G$2:$G$17624,"&gt;="&amp;S55,crashes!$G$2:$G$17624,"&lt;"&amp;T55,crashes!$D$2:$D$17624,"="&amp;C55, crashes!$S$2:$S$17624, "&gt;="&amp;AE55, crashes!$S$2:$S$17624, "&lt;="&amp;AF55, crashes!$E$2:$E$17624, "="&amp;D55,  crashes!$R$2:$R$17624, "=Weekend", crashes!$N$2:$N$17624,"=O")</f>
        <v>2</v>
      </c>
      <c r="ED55" s="4">
        <f t="shared" si="5"/>
        <v>0</v>
      </c>
      <c r="EE55" s="4">
        <f t="shared" si="6"/>
        <v>0</v>
      </c>
      <c r="EF55" s="4">
        <f t="shared" si="7"/>
        <v>0</v>
      </c>
      <c r="EG55" s="4">
        <f t="shared" si="8"/>
        <v>0</v>
      </c>
      <c r="EH55" s="4">
        <f t="shared" si="9"/>
        <v>9</v>
      </c>
      <c r="EI55" s="50">
        <f t="shared" si="10"/>
        <v>9</v>
      </c>
      <c r="EJ55" s="4">
        <f t="shared" si="11"/>
        <v>9</v>
      </c>
      <c r="EK55" s="6"/>
      <c r="EL55" s="3">
        <v>2018</v>
      </c>
      <c r="EM55" s="3">
        <v>1.069</v>
      </c>
      <c r="EN55" s="3">
        <v>5.4739129695827319E-3</v>
      </c>
      <c r="EO55" s="3">
        <v>4.5079458600097372E-3</v>
      </c>
      <c r="EP55" s="3">
        <v>6.7506427160727621E-3</v>
      </c>
      <c r="EQ55" s="3">
        <v>1.9423161550660133E-2</v>
      </c>
      <c r="ER55" s="3">
        <v>6.2187398766257958E-2</v>
      </c>
      <c r="ES55" s="3">
        <v>7.2308544429916174E-2</v>
      </c>
      <c r="ET55" s="3">
        <v>5.5169061061319163E-2</v>
      </c>
      <c r="EU55" s="3">
        <v>6.1232210987281349E-2</v>
      </c>
      <c r="EV55" s="3">
        <v>6.3878164091185241E-2</v>
      </c>
      <c r="EW55" s="3">
        <v>6.4762317571761693E-2</v>
      </c>
      <c r="EX55" s="3">
        <v>5.9249112203553424E-2</v>
      </c>
      <c r="EY55" s="3">
        <v>5.473003929260549E-2</v>
      </c>
      <c r="EZ55" s="3">
        <v>5.4890437718853102E-2</v>
      </c>
      <c r="FA55" s="3">
        <v>5.665700607829692E-2</v>
      </c>
      <c r="FB55" s="3">
        <v>5.8873127165378063E-2</v>
      </c>
      <c r="FC55" s="3">
        <v>6.4131652220371246E-2</v>
      </c>
      <c r="FD55" s="3">
        <v>6.1273838079630535E-2</v>
      </c>
      <c r="FE55" s="3">
        <v>5.2603083636033617E-2</v>
      </c>
      <c r="FF55" s="3">
        <v>4.2383334418302457E-2</v>
      </c>
      <c r="FG55" s="3">
        <v>3.1758242630679508E-2</v>
      </c>
      <c r="FH55" s="3">
        <v>2.7715049844678048E-2</v>
      </c>
      <c r="FI55" s="3">
        <v>2.5006507079246742E-2</v>
      </c>
      <c r="FJ55" s="3">
        <v>1.6659977017228711E-2</v>
      </c>
      <c r="FK55" s="3">
        <v>9.7019936287627735E-3</v>
      </c>
      <c r="FL55" s="3">
        <v>2018</v>
      </c>
      <c r="FM55" s="3">
        <v>1.069</v>
      </c>
      <c r="FN55" s="3">
        <v>2018</v>
      </c>
      <c r="FO55" s="51">
        <v>1.069</v>
      </c>
      <c r="FP55" s="51">
        <v>6.9740000000000002</v>
      </c>
      <c r="FQ55" s="51">
        <v>9.6707690107603987E-3</v>
      </c>
      <c r="FR55" s="51">
        <v>6.5570494157650722E-3</v>
      </c>
      <c r="FS55" s="3">
        <v>6.0233650827316819E-3</v>
      </c>
      <c r="FT55" s="3">
        <v>8.9679163432429369E-3</v>
      </c>
      <c r="FU55" s="3">
        <v>1.7040624278283869E-2</v>
      </c>
      <c r="FV55" s="3">
        <v>2.8739294023791793E-2</v>
      </c>
      <c r="FW55" s="3">
        <v>3.889911784382339E-2</v>
      </c>
      <c r="FX55" s="3">
        <v>4.8010646509340199E-2</v>
      </c>
      <c r="FY55" s="3">
        <v>5.7714077350339975E-2</v>
      </c>
      <c r="FZ55" s="3">
        <v>6.2649878284185112E-2</v>
      </c>
      <c r="GA55" s="3">
        <v>6.2814434070123923E-2</v>
      </c>
      <c r="GB55" s="3">
        <v>5.953391474665426E-2</v>
      </c>
      <c r="GC55" s="3">
        <v>5.9810293668946954E-2</v>
      </c>
      <c r="GD55" s="3">
        <v>5.7987713676200356E-2</v>
      </c>
      <c r="GE55" s="3">
        <v>5.451558659289131E-2</v>
      </c>
      <c r="GF55" s="3">
        <v>5.3121848951379211E-2</v>
      </c>
      <c r="GG55" s="3">
        <v>5.4771645368890051E-2</v>
      </c>
      <c r="GH55" s="3">
        <v>5.3543336157636137E-2</v>
      </c>
      <c r="GI55" s="3">
        <v>4.5618728429940136E-2</v>
      </c>
      <c r="GJ55" s="3">
        <v>3.7177639928649808E-2</v>
      </c>
      <c r="GK55" s="3">
        <v>3.4298536992091497E-2</v>
      </c>
      <c r="GL55" s="3">
        <v>3.0439953138774629E-2</v>
      </c>
      <c r="GM55" s="3">
        <v>2.0872031494225993E-2</v>
      </c>
      <c r="GN55" s="3">
        <v>1.2603477241223026E-2</v>
      </c>
      <c r="GO55" s="22"/>
      <c r="GP55" s="4">
        <f>'Hours of Operation'!C$35</f>
        <v>0</v>
      </c>
      <c r="GQ55" s="4">
        <f>'Hours of Operation'!D$35</f>
        <v>0</v>
      </c>
      <c r="GR55" s="4">
        <f>'Hours of Operation'!E$35</f>
        <v>0</v>
      </c>
      <c r="GS55" s="4">
        <f>'Hours of Operation'!F$35</f>
        <v>0</v>
      </c>
      <c r="GT55" s="4">
        <f>'Hours of Operation'!G$35</f>
        <v>0</v>
      </c>
      <c r="GU55" s="4">
        <f>'Hours of Operation'!H$35</f>
        <v>1</v>
      </c>
      <c r="GV55" s="4">
        <f>'Hours of Operation'!I$35</f>
        <v>1</v>
      </c>
      <c r="GW55" s="4">
        <f>'Hours of Operation'!J$35</f>
        <v>1</v>
      </c>
      <c r="GX55" s="4">
        <f>'Hours of Operation'!K$35</f>
        <v>0.5</v>
      </c>
      <c r="GY55" s="4">
        <f>'Hours of Operation'!L$35</f>
        <v>0</v>
      </c>
      <c r="GZ55" s="4">
        <f>'Hours of Operation'!M$35</f>
        <v>0</v>
      </c>
      <c r="HA55" s="4">
        <f>'Hours of Operation'!N$35</f>
        <v>0</v>
      </c>
      <c r="HB55" s="4">
        <f>'Hours of Operation'!O$35</f>
        <v>0</v>
      </c>
      <c r="HC55" s="4">
        <f>'Hours of Operation'!P$35</f>
        <v>0</v>
      </c>
      <c r="HD55" s="4">
        <f>'Hours of Operation'!Q$35</f>
        <v>0</v>
      </c>
      <c r="HE55" s="4">
        <f>'Hours of Operation'!R$35</f>
        <v>0</v>
      </c>
      <c r="HF55" s="4">
        <f>'Hours of Operation'!S$35</f>
        <v>0</v>
      </c>
      <c r="HG55" s="4">
        <f>'Hours of Operation'!T$35</f>
        <v>0</v>
      </c>
      <c r="HH55" s="4">
        <f>'Hours of Operation'!U$35</f>
        <v>0</v>
      </c>
      <c r="HI55" s="4">
        <f>'Hours of Operation'!V$35</f>
        <v>0</v>
      </c>
      <c r="HJ55" s="4">
        <f>'Hours of Operation'!W$35</f>
        <v>0</v>
      </c>
      <c r="HK55" s="4">
        <f>'Hours of Operation'!X$35</f>
        <v>0</v>
      </c>
      <c r="HL55" s="4">
        <f>'Hours of Operation'!Y$35</f>
        <v>0</v>
      </c>
      <c r="HM55" s="4">
        <f>'Hours of Operation'!Z$35</f>
        <v>0</v>
      </c>
      <c r="HN55" s="4">
        <f>'Hours of Operation'!AA$35</f>
        <v>0</v>
      </c>
      <c r="HO55" s="4">
        <f>'Hours of Operation'!AB$35</f>
        <v>0</v>
      </c>
      <c r="HP55" s="4">
        <f>'Hours of Operation'!AC$35</f>
        <v>0</v>
      </c>
      <c r="HQ55" s="4">
        <f>'Hours of Operation'!AD$35</f>
        <v>0</v>
      </c>
      <c r="HR55" s="4">
        <f>'Hours of Operation'!AE$35</f>
        <v>0</v>
      </c>
      <c r="HS55" s="4">
        <f>'Hours of Operation'!AF$35</f>
        <v>0</v>
      </c>
      <c r="HT55" s="4">
        <f>'Hours of Operation'!AG$35</f>
        <v>0</v>
      </c>
      <c r="HU55" s="4">
        <f>'Hours of Operation'!AH$35</f>
        <v>0</v>
      </c>
      <c r="HV55" s="4">
        <f>'Hours of Operation'!AI$35</f>
        <v>0</v>
      </c>
      <c r="HW55" s="4">
        <f>'Hours of Operation'!AJ$35</f>
        <v>0</v>
      </c>
      <c r="HX55" s="4">
        <f>'Hours of Operation'!AK$35</f>
        <v>0</v>
      </c>
      <c r="HY55" s="4">
        <f>'Hours of Operation'!AL$35</f>
        <v>0</v>
      </c>
      <c r="HZ55" s="4">
        <f>'Hours of Operation'!AM$35</f>
        <v>0</v>
      </c>
      <c r="IA55" s="4">
        <f>'Hours of Operation'!AN$35</f>
        <v>0</v>
      </c>
      <c r="IB55" s="4">
        <f>'Hours of Operation'!AO$35</f>
        <v>0</v>
      </c>
      <c r="IC55" s="4">
        <f>'Hours of Operation'!AP$35</f>
        <v>0</v>
      </c>
      <c r="ID55" s="4">
        <f>'Hours of Operation'!AQ$35</f>
        <v>0</v>
      </c>
      <c r="IE55" s="4">
        <f>'Hours of Operation'!AR$35</f>
        <v>0</v>
      </c>
      <c r="IF55" s="4">
        <f>'Hours of Operation'!AS$35</f>
        <v>0</v>
      </c>
      <c r="IG55" s="4">
        <f>'Hours of Operation'!AT$35</f>
        <v>0</v>
      </c>
      <c r="IH55" s="4">
        <f>'Hours of Operation'!AU$35</f>
        <v>0</v>
      </c>
      <c r="II55" s="4">
        <f>'Hours of Operation'!AV$35</f>
        <v>0</v>
      </c>
      <c r="IJ55" s="4">
        <f>'Hours of Operation'!AW$35</f>
        <v>0</v>
      </c>
      <c r="IK55" s="4">
        <f>'Hours of Operation'!AX$35</f>
        <v>0</v>
      </c>
      <c r="IL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</row>
    <row r="56" spans="1:264" s="3" customFormat="1" ht="12" customHeight="1" x14ac:dyDescent="0.2">
      <c r="A56" s="4" t="s">
        <v>233</v>
      </c>
      <c r="B56" s="4" t="s">
        <v>218</v>
      </c>
      <c r="C56" s="4">
        <v>1</v>
      </c>
      <c r="D56" s="4" t="s">
        <v>90</v>
      </c>
      <c r="E56" s="4" t="s">
        <v>192</v>
      </c>
      <c r="F56" s="4" t="s">
        <v>68</v>
      </c>
      <c r="G56" s="1">
        <v>4</v>
      </c>
      <c r="H56" s="1" t="s">
        <v>167</v>
      </c>
      <c r="I56" s="4">
        <v>0</v>
      </c>
      <c r="J56" s="4">
        <v>0</v>
      </c>
      <c r="K56" s="4"/>
      <c r="L56" s="10">
        <v>31778</v>
      </c>
      <c r="M56" s="4" t="b">
        <v>1</v>
      </c>
      <c r="N56" s="4"/>
      <c r="O56" s="4"/>
      <c r="P56" s="4" t="s">
        <v>241</v>
      </c>
      <c r="Q56" s="4" t="s">
        <v>239</v>
      </c>
      <c r="R56" s="4" t="s">
        <v>242</v>
      </c>
      <c r="S56" s="4">
        <v>5.9050000000000002</v>
      </c>
      <c r="T56" s="4">
        <v>6.0119999999999996</v>
      </c>
      <c r="U56" s="4">
        <v>1</v>
      </c>
      <c r="V56" s="10">
        <v>43115</v>
      </c>
      <c r="W56" s="4">
        <v>1</v>
      </c>
      <c r="X56" s="4">
        <v>0.10699999999999932</v>
      </c>
      <c r="Y56" s="4"/>
      <c r="Z56" s="4"/>
      <c r="AA56" s="4"/>
      <c r="AB56" s="4"/>
      <c r="AC56" s="4" t="s">
        <v>186</v>
      </c>
      <c r="AD56" s="4"/>
      <c r="AE56" s="10">
        <v>40909</v>
      </c>
      <c r="AF56" s="10">
        <v>42735</v>
      </c>
      <c r="AG56" s="16"/>
      <c r="AH56" s="16">
        <v>66963.015892999174</v>
      </c>
      <c r="AI56" s="16">
        <v>66963.015892999174</v>
      </c>
      <c r="AJ56" s="16">
        <v>68679.354402744357</v>
      </c>
      <c r="AK56" s="16">
        <v>69281.358115760901</v>
      </c>
      <c r="AL56" s="16">
        <v>71151.524910067892</v>
      </c>
      <c r="AM56" s="16"/>
      <c r="AN56" s="16"/>
      <c r="AO56" s="4"/>
      <c r="AP56" s="4"/>
      <c r="AQ56" s="4"/>
      <c r="AR56" s="9">
        <v>11.399033993443808</v>
      </c>
      <c r="AS56" s="9">
        <v>0.26245350920746624</v>
      </c>
      <c r="AT56" s="9">
        <v>7.3478252002333519</v>
      </c>
      <c r="AU56" s="9">
        <v>0</v>
      </c>
      <c r="AV56" s="9">
        <v>0</v>
      </c>
      <c r="AW56" s="4" t="b">
        <v>1</v>
      </c>
      <c r="AX56" s="4" t="b">
        <v>0</v>
      </c>
      <c r="AY56" s="4">
        <v>0</v>
      </c>
      <c r="AZ56" s="4">
        <v>0</v>
      </c>
      <c r="BA56" s="9">
        <v>560.2670633430721</v>
      </c>
      <c r="BB56" s="9">
        <v>1</v>
      </c>
      <c r="BC56" s="9">
        <v>36.436088716403034</v>
      </c>
      <c r="BD56" s="9">
        <v>19.486919640540822</v>
      </c>
      <c r="BE56" s="9">
        <v>19.186297542959462</v>
      </c>
      <c r="BF56" s="4" t="s">
        <v>237</v>
      </c>
      <c r="BG56" s="4">
        <v>7.4871811930087251</v>
      </c>
      <c r="BH56" s="4"/>
      <c r="BI56" s="4"/>
      <c r="BJ56" s="4" t="s">
        <v>167</v>
      </c>
      <c r="BK56" s="4"/>
      <c r="BL56" s="4">
        <v>0.27099999999999991</v>
      </c>
      <c r="BM56" s="16"/>
      <c r="BN56" s="16">
        <v>16737.835484681607</v>
      </c>
      <c r="BO56" s="16">
        <v>16737.835484681607</v>
      </c>
      <c r="BP56" s="16">
        <v>16943.102423003998</v>
      </c>
      <c r="BQ56" s="16">
        <v>17029.612558847013</v>
      </c>
      <c r="BR56" s="16">
        <v>17241.21921376112</v>
      </c>
      <c r="BS56" s="16"/>
      <c r="BT56" s="16"/>
      <c r="BU56" s="4">
        <v>0.107</v>
      </c>
      <c r="BV56" s="4">
        <v>0.61800000000000033</v>
      </c>
      <c r="BW56" s="16"/>
      <c r="BX56" s="16">
        <v>7614.426090801493</v>
      </c>
      <c r="BY56" s="16">
        <v>7614.426090801493</v>
      </c>
      <c r="BZ56" s="16">
        <v>7698.6716115245454</v>
      </c>
      <c r="CA56" s="16">
        <v>7734.1837253217982</v>
      </c>
      <c r="CB56" s="16">
        <v>7821.0639420091857</v>
      </c>
      <c r="CC56" s="16"/>
      <c r="CD56" s="16"/>
      <c r="CE56" s="16"/>
      <c r="CF56" s="16"/>
      <c r="CG56" s="16"/>
      <c r="CH56" s="16"/>
      <c r="CI56" s="16"/>
      <c r="CJ56" s="4"/>
      <c r="CK56" s="16"/>
      <c r="CL56" s="16"/>
      <c r="CM56" s="16"/>
      <c r="CN56" s="16"/>
      <c r="CO56" s="16"/>
      <c r="CP56" s="16"/>
      <c r="CQ56" s="16"/>
      <c r="CR56" s="1"/>
      <c r="CS56" s="16"/>
      <c r="CT56" s="16"/>
      <c r="CU56" s="4">
        <v>0.27099999999999991</v>
      </c>
      <c r="CV56" s="4">
        <v>0.7920000000000007</v>
      </c>
      <c r="CW56" s="4"/>
      <c r="CX56" s="4" t="s">
        <v>222</v>
      </c>
      <c r="CY56" s="4" t="s">
        <v>224</v>
      </c>
      <c r="CZ56" s="22"/>
      <c r="DA56" s="4">
        <v>0</v>
      </c>
      <c r="DB56" s="4">
        <v>366</v>
      </c>
      <c r="DC56" s="4">
        <v>365</v>
      </c>
      <c r="DD56" s="4">
        <v>365</v>
      </c>
      <c r="DE56" s="4">
        <v>365</v>
      </c>
      <c r="DF56" s="4">
        <v>366</v>
      </c>
      <c r="DG56" s="4">
        <v>0</v>
      </c>
      <c r="DH56" s="4">
        <v>0</v>
      </c>
      <c r="DI56" s="16">
        <f t="shared" si="0"/>
        <v>68608.146034001998</v>
      </c>
      <c r="DJ56" s="16">
        <f t="shared" si="1"/>
        <v>16937.977525952076</v>
      </c>
      <c r="DK56" s="16">
        <f t="shared" si="2"/>
        <v>7696.5774893815933</v>
      </c>
      <c r="DL56" s="16">
        <f t="shared" si="3"/>
        <v>0</v>
      </c>
      <c r="DM56" s="16">
        <f t="shared" si="4"/>
        <v>0</v>
      </c>
      <c r="DN56" s="22"/>
      <c r="DO56" s="4">
        <f>COUNTIFS(crashes!$G$2:$G$17624,"&gt;="&amp;S56,crashes!$G$2:$G$17624,"&lt;"&amp;T56,crashes!$D$2:$D$17624,"="&amp;C56, crashes!$S$2:$S$17624, "&gt;="&amp;AE56, crashes!$S$2:$S$17624, "&lt;="&amp;AF56, crashes!$E$2:$E$17624, "="&amp;D56 )</f>
        <v>4</v>
      </c>
      <c r="DP56" s="29">
        <f>COUNTIFS(crashes!$G$2:$G$17624,"&gt;="&amp;S56,crashes!$G$2:$G$17624,"&lt;"&amp;T56,crashes!$D$2:$D$17624,"="&amp;C56, crashes!$S$2:$S$17624, "&gt;="&amp;AE56, crashes!$S$2:$S$17624, "&lt;="&amp;AF56, crashes!$E$2:$E$17624, "="&amp;D56, crashes!$R$2:$R$17624, "=Weekday")</f>
        <v>3</v>
      </c>
      <c r="DQ56" s="29">
        <f>COUNTIFS(crashes!$G$2:$G$17624,"&gt;="&amp;S56,crashes!$G$2:$G$17624,"&lt;"&amp;T56,crashes!$D$2:$D$17624,"="&amp;C56, crashes!$S$2:$S$17624, "&gt;="&amp;AE56, crashes!$S$2:$S$17624, "&lt;="&amp;AF56, crashes!$E$2:$E$17624, "="&amp;D56, crashes!$R$2:$R$17624, "=Weekend")</f>
        <v>1</v>
      </c>
      <c r="DR56" s="30">
        <f>COUNTIFS(crashes!$G$2:$G$17624,"&gt;="&amp;S56,crashes!$G$2:$G$17624,"&lt;"&amp;T56,crashes!$D$2:$D$17624,"="&amp;C56, crashes!$S$2:$S$17624, "&gt;="&amp;AE56, crashes!$S$2:$S$17624, "&lt;="&amp;AF56, crashes!$E$2:$E$17624, "="&amp;D56,  crashes!$R$2:$R$17624, "=Weekday", crashes!$N$2:$N$17624,"=K")</f>
        <v>0</v>
      </c>
      <c r="DS56" s="30">
        <f>COUNTIFS(crashes!$G$2:$G$17624,"&gt;="&amp;S56,crashes!$G$2:$G$17624,"&lt;"&amp;T56,crashes!$D$2:$D$17624,"="&amp;C56, crashes!$S$2:$S$17624, "&gt;="&amp;AE56, crashes!$S$2:$S$17624, "&lt;="&amp;AF56, crashes!$E$2:$E$17624, "="&amp;D56,  crashes!$R$2:$R$17624, "=Weekday", crashes!$N$2:$N$17624,"=A")</f>
        <v>0</v>
      </c>
      <c r="DT56" s="30">
        <f>COUNTIFS(crashes!$G$2:$G$17624,"&gt;="&amp;S56,crashes!$G$2:$G$17624,"&lt;"&amp;T56,crashes!$D$2:$D$17624,"="&amp;C56, crashes!$S$2:$S$17624, "&gt;="&amp;AE56, crashes!$S$2:$S$17624, "&lt;="&amp;AF56, crashes!$E$2:$E$17624, "="&amp;D56,  crashes!$R$2:$R$17624, "=Weekday", crashes!$N$2:$N$17624,"=B")</f>
        <v>0</v>
      </c>
      <c r="DU56" s="30">
        <f>COUNTIFS(crashes!$G$2:$G$17624,"&gt;="&amp;S56,crashes!$G$2:$G$17624,"&lt;"&amp;T56,crashes!$D$2:$D$17624,"="&amp;C56, crashes!$S$2:$S$17624, "&gt;="&amp;AE56, crashes!$S$2:$S$17624, "&lt;="&amp;AF56, crashes!$E$2:$E$17624, "="&amp;D56,  crashes!$R$2:$R$17624, "=Weekday", crashes!$N$2:$N$17624,"=C")</f>
        <v>0</v>
      </c>
      <c r="DV56" s="30">
        <f>COUNTIFS(crashes!$G$2:$G$17624,"&gt;="&amp;S56,crashes!$G$2:$G$17624,"&lt;"&amp;T56,crashes!$D$2:$D$17624,"="&amp;C56, crashes!$S$2:$S$17624, "&gt;="&amp;AE56, crashes!$S$2:$S$17624, "&lt;="&amp;AF56, crashes!$E$2:$E$17624, "="&amp;D56,  crashes!$R$2:$R$17624, "=Weekday", crashes!$N$2:$N$17624,"=ABC")</f>
        <v>2</v>
      </c>
      <c r="DW56" s="30">
        <f>COUNTIFS(crashes!$G$2:$G$17624,"&gt;="&amp;S56,crashes!$G$2:$G$17624,"&lt;"&amp;T56,crashes!$D$2:$D$17624,"="&amp;C56, crashes!$S$2:$S$17624, "&gt;="&amp;AE56, crashes!$S$2:$S$17624, "&lt;="&amp;AF56, crashes!$E$2:$E$17624, "="&amp;D56,  crashes!$R$2:$R$17624, "=Weekday", crashes!$N$2:$N$17624,"=O")</f>
        <v>1</v>
      </c>
      <c r="DX56" s="30">
        <f>COUNTIFS(crashes!$G$2:$G$17624,"&gt;="&amp;S56,crashes!$G$2:$G$17624,"&lt;"&amp;T56,crashes!$D$2:$D$17624,"="&amp;C56, crashes!$S$2:$S$17624, "&gt;="&amp;AE56, crashes!$S$2:$S$17624, "&lt;="&amp;AF56, crashes!$E$2:$E$17624, "="&amp;D56,  crashes!$R$2:$R$17624, "=Weekend", crashes!$N$2:$N$17624,"=K")</f>
        <v>0</v>
      </c>
      <c r="DY56" s="30">
        <f>COUNTIFS(crashes!$G$2:$G$17624,"&gt;="&amp;S56,crashes!$G$2:$G$17624,"&lt;"&amp;T56,crashes!$D$2:$D$17624,"="&amp;C56, crashes!$S$2:$S$17624, "&gt;="&amp;AE56, crashes!$S$2:$S$17624, "&lt;="&amp;AF56, crashes!$E$2:$E$17624, "="&amp;D56,  crashes!$R$2:$R$17624, "=Weekend", crashes!$N$2:$N$17624,"=A")</f>
        <v>0</v>
      </c>
      <c r="DZ56" s="30">
        <f>COUNTIFS(crashes!$G$2:$G$17624,"&gt;="&amp;S56,crashes!$G$2:$G$17624,"&lt;"&amp;T56,crashes!$D$2:$D$17624,"="&amp;C56, crashes!$S$2:$S$17624, "&gt;="&amp;AE56, crashes!$S$2:$S$17624, "&lt;="&amp;AF56, crashes!$E$2:$E$17624, "="&amp;D56,  crashes!$R$2:$R$17624, "=Weekend", crashes!$N$2:$N$17624,"=B")</f>
        <v>0</v>
      </c>
      <c r="EA56" s="30">
        <f>COUNTIFS(crashes!$G$2:$G$17624,"&gt;="&amp;S56,crashes!$G$2:$G$17624,"&lt;"&amp;T56,crashes!$D$2:$D$17624,"="&amp;C56, crashes!$S$2:$S$17624, "&gt;="&amp;AE56, crashes!$S$2:$S$17624, "&lt;="&amp;AF56, crashes!$E$2:$E$17624, "="&amp;D56,  crashes!$R$2:$R$17624, "=Weekend", crashes!$N$2:$N$17624,"=C")</f>
        <v>0</v>
      </c>
      <c r="EB56" s="30">
        <f>COUNTIFS(crashes!$G$2:$G$17624,"&gt;="&amp;S56,crashes!$G$2:$G$17624,"&lt;"&amp;T56,crashes!$D$2:$D$17624,"="&amp;C56, crashes!$S$2:$S$17624, "&gt;="&amp;AE56, crashes!$S$2:$S$17624, "&lt;="&amp;AF56, crashes!$E$2:$E$17624, "="&amp;D56,  crashes!$R$2:$R$17624, "=Weekend", crashes!$N$2:$N$17624,"=ABC")</f>
        <v>1</v>
      </c>
      <c r="EC56" s="30">
        <f>COUNTIFS(crashes!$G$2:$G$17624,"&gt;="&amp;S56,crashes!$G$2:$G$17624,"&lt;"&amp;T56,crashes!$D$2:$D$17624,"="&amp;C56, crashes!$S$2:$S$17624, "&gt;="&amp;AE56, crashes!$S$2:$S$17624, "&lt;="&amp;AF56, crashes!$E$2:$E$17624, "="&amp;D56,  crashes!$R$2:$R$17624, "=Weekend", crashes!$N$2:$N$17624,"=O")</f>
        <v>0</v>
      </c>
      <c r="ED56" s="4">
        <f t="shared" si="5"/>
        <v>0</v>
      </c>
      <c r="EE56" s="4">
        <f t="shared" si="6"/>
        <v>0</v>
      </c>
      <c r="EF56" s="4">
        <f t="shared" si="7"/>
        <v>0</v>
      </c>
      <c r="EG56" s="4">
        <f t="shared" si="8"/>
        <v>0</v>
      </c>
      <c r="EH56" s="4">
        <f t="shared" si="9"/>
        <v>3</v>
      </c>
      <c r="EI56" s="50">
        <f t="shared" si="10"/>
        <v>3</v>
      </c>
      <c r="EJ56" s="4">
        <f t="shared" si="11"/>
        <v>1</v>
      </c>
      <c r="EK56" s="6"/>
      <c r="EL56" s="3">
        <v>2018</v>
      </c>
      <c r="EM56" s="3">
        <v>0.96200000000000063</v>
      </c>
      <c r="EN56" s="3">
        <v>5.4739129695827319E-3</v>
      </c>
      <c r="EO56" s="3">
        <v>4.5079458600097372E-3</v>
      </c>
      <c r="EP56" s="3">
        <v>6.7506427160727621E-3</v>
      </c>
      <c r="EQ56" s="3">
        <v>1.9423161550660133E-2</v>
      </c>
      <c r="ER56" s="3">
        <v>6.2187398766257958E-2</v>
      </c>
      <c r="ES56" s="3">
        <v>7.2308544429916174E-2</v>
      </c>
      <c r="ET56" s="3">
        <v>5.5169061061319163E-2</v>
      </c>
      <c r="EU56" s="3">
        <v>6.1232210987281349E-2</v>
      </c>
      <c r="EV56" s="3">
        <v>6.3878164091185241E-2</v>
      </c>
      <c r="EW56" s="3">
        <v>6.4762317571761693E-2</v>
      </c>
      <c r="EX56" s="3">
        <v>5.9249112203553424E-2</v>
      </c>
      <c r="EY56" s="3">
        <v>5.473003929260549E-2</v>
      </c>
      <c r="EZ56" s="3">
        <v>5.4890437718853102E-2</v>
      </c>
      <c r="FA56" s="3">
        <v>5.665700607829692E-2</v>
      </c>
      <c r="FB56" s="3">
        <v>5.8873127165378063E-2</v>
      </c>
      <c r="FC56" s="3">
        <v>6.4131652220371246E-2</v>
      </c>
      <c r="FD56" s="3">
        <v>6.1273838079630535E-2</v>
      </c>
      <c r="FE56" s="3">
        <v>5.2603083636033617E-2</v>
      </c>
      <c r="FF56" s="3">
        <v>4.2383334418302457E-2</v>
      </c>
      <c r="FG56" s="3">
        <v>3.1758242630679508E-2</v>
      </c>
      <c r="FH56" s="3">
        <v>2.7715049844678048E-2</v>
      </c>
      <c r="FI56" s="3">
        <v>2.5006507079246742E-2</v>
      </c>
      <c r="FJ56" s="3">
        <v>1.6659977017228711E-2</v>
      </c>
      <c r="FK56" s="3">
        <v>9.7019936287627735E-3</v>
      </c>
      <c r="FL56" s="3">
        <v>2018</v>
      </c>
      <c r="FM56" s="3">
        <v>0.96200000000000063</v>
      </c>
      <c r="FN56" s="3">
        <v>2018</v>
      </c>
      <c r="FO56" s="51">
        <v>0.96200000000000063</v>
      </c>
      <c r="FP56" s="51">
        <v>6.9740000000000002</v>
      </c>
      <c r="FQ56" s="51">
        <v>9.6707690107603987E-3</v>
      </c>
      <c r="FR56" s="51">
        <v>6.5570494157650722E-3</v>
      </c>
      <c r="FS56" s="3">
        <v>6.0233650827316819E-3</v>
      </c>
      <c r="FT56" s="3">
        <v>8.9679163432429369E-3</v>
      </c>
      <c r="FU56" s="3">
        <v>1.7040624278283869E-2</v>
      </c>
      <c r="FV56" s="3">
        <v>2.8739294023791793E-2</v>
      </c>
      <c r="FW56" s="3">
        <v>3.889911784382339E-2</v>
      </c>
      <c r="FX56" s="3">
        <v>4.8010646509340199E-2</v>
      </c>
      <c r="FY56" s="3">
        <v>5.7714077350339975E-2</v>
      </c>
      <c r="FZ56" s="3">
        <v>6.2649878284185112E-2</v>
      </c>
      <c r="GA56" s="3">
        <v>6.2814434070123923E-2</v>
      </c>
      <c r="GB56" s="3">
        <v>5.953391474665426E-2</v>
      </c>
      <c r="GC56" s="3">
        <v>5.9810293668946954E-2</v>
      </c>
      <c r="GD56" s="3">
        <v>5.7987713676200356E-2</v>
      </c>
      <c r="GE56" s="3">
        <v>5.451558659289131E-2</v>
      </c>
      <c r="GF56" s="3">
        <v>5.3121848951379211E-2</v>
      </c>
      <c r="GG56" s="3">
        <v>5.4771645368890051E-2</v>
      </c>
      <c r="GH56" s="3">
        <v>5.3543336157636137E-2</v>
      </c>
      <c r="GI56" s="3">
        <v>4.5618728429940136E-2</v>
      </c>
      <c r="GJ56" s="3">
        <v>3.7177639928649808E-2</v>
      </c>
      <c r="GK56" s="3">
        <v>3.4298536992091497E-2</v>
      </c>
      <c r="GL56" s="3">
        <v>3.0439953138774629E-2</v>
      </c>
      <c r="GM56" s="3">
        <v>2.0872031494225993E-2</v>
      </c>
      <c r="GN56" s="3">
        <v>1.2603477241223026E-2</v>
      </c>
      <c r="GO56" s="22"/>
      <c r="GP56" s="4">
        <f>'Hours of Operation'!C$35</f>
        <v>0</v>
      </c>
      <c r="GQ56" s="4">
        <f>'Hours of Operation'!D$35</f>
        <v>0</v>
      </c>
      <c r="GR56" s="4">
        <f>'Hours of Operation'!E$35</f>
        <v>0</v>
      </c>
      <c r="GS56" s="4">
        <f>'Hours of Operation'!F$35</f>
        <v>0</v>
      </c>
      <c r="GT56" s="4">
        <f>'Hours of Operation'!G$35</f>
        <v>0</v>
      </c>
      <c r="GU56" s="4">
        <f>'Hours of Operation'!H$35</f>
        <v>1</v>
      </c>
      <c r="GV56" s="4">
        <f>'Hours of Operation'!I$35</f>
        <v>1</v>
      </c>
      <c r="GW56" s="4">
        <f>'Hours of Operation'!J$35</f>
        <v>1</v>
      </c>
      <c r="GX56" s="4">
        <f>'Hours of Operation'!K$35</f>
        <v>0.5</v>
      </c>
      <c r="GY56" s="4">
        <f>'Hours of Operation'!L$35</f>
        <v>0</v>
      </c>
      <c r="GZ56" s="4">
        <f>'Hours of Operation'!M$35</f>
        <v>0</v>
      </c>
      <c r="HA56" s="4">
        <f>'Hours of Operation'!N$35</f>
        <v>0</v>
      </c>
      <c r="HB56" s="4">
        <f>'Hours of Operation'!O$35</f>
        <v>0</v>
      </c>
      <c r="HC56" s="4">
        <f>'Hours of Operation'!P$35</f>
        <v>0</v>
      </c>
      <c r="HD56" s="4">
        <f>'Hours of Operation'!Q$35</f>
        <v>0</v>
      </c>
      <c r="HE56" s="4">
        <f>'Hours of Operation'!R$35</f>
        <v>0</v>
      </c>
      <c r="HF56" s="4">
        <f>'Hours of Operation'!S$35</f>
        <v>0</v>
      </c>
      <c r="HG56" s="4">
        <f>'Hours of Operation'!T$35</f>
        <v>0</v>
      </c>
      <c r="HH56" s="4">
        <f>'Hours of Operation'!U$35</f>
        <v>0</v>
      </c>
      <c r="HI56" s="4">
        <f>'Hours of Operation'!V$35</f>
        <v>0</v>
      </c>
      <c r="HJ56" s="4">
        <f>'Hours of Operation'!W$35</f>
        <v>0</v>
      </c>
      <c r="HK56" s="4">
        <f>'Hours of Operation'!X$35</f>
        <v>0</v>
      </c>
      <c r="HL56" s="4">
        <f>'Hours of Operation'!Y$35</f>
        <v>0</v>
      </c>
      <c r="HM56" s="4">
        <f>'Hours of Operation'!Z$35</f>
        <v>0</v>
      </c>
      <c r="HN56" s="4">
        <f>'Hours of Operation'!AA$35</f>
        <v>0</v>
      </c>
      <c r="HO56" s="4">
        <f>'Hours of Operation'!AB$35</f>
        <v>0</v>
      </c>
      <c r="HP56" s="4">
        <f>'Hours of Operation'!AC$35</f>
        <v>0</v>
      </c>
      <c r="HQ56" s="4">
        <f>'Hours of Operation'!AD$35</f>
        <v>0</v>
      </c>
      <c r="HR56" s="4">
        <f>'Hours of Operation'!AE$35</f>
        <v>0</v>
      </c>
      <c r="HS56" s="4">
        <f>'Hours of Operation'!AF$35</f>
        <v>0</v>
      </c>
      <c r="HT56" s="4">
        <f>'Hours of Operation'!AG$35</f>
        <v>0</v>
      </c>
      <c r="HU56" s="4">
        <f>'Hours of Operation'!AH$35</f>
        <v>0</v>
      </c>
      <c r="HV56" s="4">
        <f>'Hours of Operation'!AI$35</f>
        <v>0</v>
      </c>
      <c r="HW56" s="4">
        <f>'Hours of Operation'!AJ$35</f>
        <v>0</v>
      </c>
      <c r="HX56" s="4">
        <f>'Hours of Operation'!AK$35</f>
        <v>0</v>
      </c>
      <c r="HY56" s="4">
        <f>'Hours of Operation'!AL$35</f>
        <v>0</v>
      </c>
      <c r="HZ56" s="4">
        <f>'Hours of Operation'!AM$35</f>
        <v>0</v>
      </c>
      <c r="IA56" s="4">
        <f>'Hours of Operation'!AN$35</f>
        <v>0</v>
      </c>
      <c r="IB56" s="4">
        <f>'Hours of Operation'!AO$35</f>
        <v>0</v>
      </c>
      <c r="IC56" s="4">
        <f>'Hours of Operation'!AP$35</f>
        <v>0</v>
      </c>
      <c r="ID56" s="4">
        <f>'Hours of Operation'!AQ$35</f>
        <v>0</v>
      </c>
      <c r="IE56" s="4">
        <f>'Hours of Operation'!AR$35</f>
        <v>0</v>
      </c>
      <c r="IF56" s="4">
        <f>'Hours of Operation'!AS$35</f>
        <v>0</v>
      </c>
      <c r="IG56" s="4">
        <f>'Hours of Operation'!AT$35</f>
        <v>0</v>
      </c>
      <c r="IH56" s="4">
        <f>'Hours of Operation'!AU$35</f>
        <v>0</v>
      </c>
      <c r="II56" s="4">
        <f>'Hours of Operation'!AV$35</f>
        <v>0</v>
      </c>
      <c r="IJ56" s="4">
        <f>'Hours of Operation'!AW$35</f>
        <v>0</v>
      </c>
      <c r="IK56" s="4">
        <f>'Hours of Operation'!AX$35</f>
        <v>0</v>
      </c>
      <c r="IL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</row>
    <row r="57" spans="1:264" s="3" customFormat="1" ht="12" customHeight="1" x14ac:dyDescent="0.2">
      <c r="A57" s="4" t="s">
        <v>233</v>
      </c>
      <c r="B57" s="4" t="s">
        <v>218</v>
      </c>
      <c r="C57" s="4">
        <v>1</v>
      </c>
      <c r="D57" s="4" t="s">
        <v>90</v>
      </c>
      <c r="E57" s="4" t="s">
        <v>192</v>
      </c>
      <c r="F57" s="4" t="s">
        <v>68</v>
      </c>
      <c r="G57" s="1">
        <v>4</v>
      </c>
      <c r="H57" s="1" t="s">
        <v>167</v>
      </c>
      <c r="I57" s="4">
        <v>0</v>
      </c>
      <c r="J57" s="4">
        <v>0</v>
      </c>
      <c r="K57" s="4"/>
      <c r="L57" s="10">
        <v>31778</v>
      </c>
      <c r="M57" s="4" t="b">
        <v>1</v>
      </c>
      <c r="N57" s="4"/>
      <c r="O57" s="4"/>
      <c r="P57" s="4" t="s">
        <v>243</v>
      </c>
      <c r="Q57" s="4" t="s">
        <v>242</v>
      </c>
      <c r="R57" s="4" t="s">
        <v>244</v>
      </c>
      <c r="S57" s="4">
        <v>6.0119999999999996</v>
      </c>
      <c r="T57" s="4">
        <v>6.0739999999999998</v>
      </c>
      <c r="U57" s="4">
        <v>1</v>
      </c>
      <c r="V57" s="10">
        <v>43115</v>
      </c>
      <c r="W57" s="4">
        <v>1</v>
      </c>
      <c r="X57" s="4">
        <v>6.2000000000000277E-2</v>
      </c>
      <c r="Y57" s="4"/>
      <c r="Z57" s="4"/>
      <c r="AA57" s="4"/>
      <c r="AB57" s="4"/>
      <c r="AC57" s="4" t="s">
        <v>187</v>
      </c>
      <c r="AD57" s="4"/>
      <c r="AE57" s="10">
        <v>40909</v>
      </c>
      <c r="AF57" s="10">
        <v>42735</v>
      </c>
      <c r="AG57" s="16"/>
      <c r="AH57" s="16">
        <v>66963.015892999174</v>
      </c>
      <c r="AI57" s="16">
        <v>66963.015892999174</v>
      </c>
      <c r="AJ57" s="16">
        <v>68679.354402744357</v>
      </c>
      <c r="AK57" s="16">
        <v>69281.358115760901</v>
      </c>
      <c r="AL57" s="16">
        <v>71151.524910067892</v>
      </c>
      <c r="AM57" s="16"/>
      <c r="AN57" s="16"/>
      <c r="AO57" s="4"/>
      <c r="AP57" s="4"/>
      <c r="AQ57" s="4"/>
      <c r="AR57" s="9">
        <v>11.863323186085086</v>
      </c>
      <c r="AS57" s="9">
        <v>1.6870306594452096</v>
      </c>
      <c r="AT57" s="9">
        <v>4.3926904166237142</v>
      </c>
      <c r="AU57" s="9">
        <v>10.052480791020137</v>
      </c>
      <c r="AV57" s="9">
        <v>0</v>
      </c>
      <c r="AW57" s="4" t="b">
        <v>1</v>
      </c>
      <c r="AX57" s="4" t="b">
        <v>0</v>
      </c>
      <c r="AY57" s="4">
        <v>0</v>
      </c>
      <c r="AZ57" s="4">
        <v>0</v>
      </c>
      <c r="BA57" s="9">
        <v>327.08021785696928</v>
      </c>
      <c r="BB57" s="9">
        <v>1</v>
      </c>
      <c r="BC57" s="9">
        <v>36.663966313833498</v>
      </c>
      <c r="BD57" s="9">
        <v>25.458231573881264</v>
      </c>
      <c r="BE57" s="9">
        <v>25.156390660189622</v>
      </c>
      <c r="BF57" s="4" t="s">
        <v>237</v>
      </c>
      <c r="BG57" s="4">
        <v>4.5179300990872866</v>
      </c>
      <c r="BH57" s="4"/>
      <c r="BI57" s="4"/>
      <c r="BJ57" s="4" t="s">
        <v>167</v>
      </c>
      <c r="BK57" s="4"/>
      <c r="BL57" s="4">
        <v>0.37799999999999923</v>
      </c>
      <c r="BM57" s="16"/>
      <c r="BN57" s="16">
        <v>16737.835484681607</v>
      </c>
      <c r="BO57" s="16">
        <v>16737.835484681607</v>
      </c>
      <c r="BP57" s="16">
        <v>16943.102423003998</v>
      </c>
      <c r="BQ57" s="16">
        <v>17029.612558847013</v>
      </c>
      <c r="BR57" s="16">
        <v>17241.21921376112</v>
      </c>
      <c r="BS57" s="16"/>
      <c r="BT57" s="16"/>
      <c r="BU57" s="4">
        <v>6.2E-2</v>
      </c>
      <c r="BV57" s="4">
        <v>0.55600000000000005</v>
      </c>
      <c r="BW57" s="16"/>
      <c r="BX57" s="16">
        <v>7614.426090801493</v>
      </c>
      <c r="BY57" s="16">
        <v>7614.426090801493</v>
      </c>
      <c r="BZ57" s="16">
        <v>7698.6716115245454</v>
      </c>
      <c r="CA57" s="16">
        <v>7734.1837253217982</v>
      </c>
      <c r="CB57" s="16">
        <v>7821.0639420091857</v>
      </c>
      <c r="CC57" s="16"/>
      <c r="CD57" s="16"/>
      <c r="CE57" s="16"/>
      <c r="CF57" s="16"/>
      <c r="CG57" s="16"/>
      <c r="CH57" s="16"/>
      <c r="CI57" s="16"/>
      <c r="CJ57" s="4"/>
      <c r="CK57" s="16"/>
      <c r="CL57" s="16"/>
      <c r="CM57" s="16"/>
      <c r="CN57" s="16"/>
      <c r="CO57" s="16"/>
      <c r="CP57" s="16"/>
      <c r="CQ57" s="16"/>
      <c r="CR57" s="1"/>
      <c r="CS57" s="16"/>
      <c r="CT57" s="16"/>
      <c r="CU57" s="4">
        <v>0.37799999999999923</v>
      </c>
      <c r="CV57" s="4">
        <v>0.73000000000000043</v>
      </c>
      <c r="CW57" s="4"/>
      <c r="CX57" s="4" t="s">
        <v>222</v>
      </c>
      <c r="CY57" s="4" t="s">
        <v>224</v>
      </c>
      <c r="CZ57" s="22"/>
      <c r="DA57" s="4">
        <v>0</v>
      </c>
      <c r="DB57" s="4">
        <v>366</v>
      </c>
      <c r="DC57" s="4">
        <v>365</v>
      </c>
      <c r="DD57" s="4">
        <v>365</v>
      </c>
      <c r="DE57" s="4">
        <v>365</v>
      </c>
      <c r="DF57" s="4">
        <v>366</v>
      </c>
      <c r="DG57" s="4">
        <v>0</v>
      </c>
      <c r="DH57" s="4">
        <v>0</v>
      </c>
      <c r="DI57" s="16">
        <f t="shared" si="0"/>
        <v>68608.146034001998</v>
      </c>
      <c r="DJ57" s="16">
        <f t="shared" si="1"/>
        <v>16937.977525952076</v>
      </c>
      <c r="DK57" s="16">
        <f t="shared" si="2"/>
        <v>7696.5774893815933</v>
      </c>
      <c r="DL57" s="16">
        <f t="shared" si="3"/>
        <v>0</v>
      </c>
      <c r="DM57" s="16">
        <f t="shared" si="4"/>
        <v>0</v>
      </c>
      <c r="DN57" s="22"/>
      <c r="DO57" s="4">
        <f>COUNTIFS(crashes!$G$2:$G$17624,"&gt;="&amp;S57,crashes!$G$2:$G$17624,"&lt;"&amp;T57,crashes!$D$2:$D$17624,"="&amp;C57, crashes!$S$2:$S$17624, "&gt;="&amp;AE57, crashes!$S$2:$S$17624, "&lt;="&amp;AF57, crashes!$E$2:$E$17624, "="&amp;D57 )</f>
        <v>1</v>
      </c>
      <c r="DP57" s="29">
        <f>COUNTIFS(crashes!$G$2:$G$17624,"&gt;="&amp;S57,crashes!$G$2:$G$17624,"&lt;"&amp;T57,crashes!$D$2:$D$17624,"="&amp;C57, crashes!$S$2:$S$17624, "&gt;="&amp;AE57, crashes!$S$2:$S$17624, "&lt;="&amp;AF57, crashes!$E$2:$E$17624, "="&amp;D57, crashes!$R$2:$R$17624, "=Weekday")</f>
        <v>1</v>
      </c>
      <c r="DQ57" s="29">
        <f>COUNTIFS(crashes!$G$2:$G$17624,"&gt;="&amp;S57,crashes!$G$2:$G$17624,"&lt;"&amp;T57,crashes!$D$2:$D$17624,"="&amp;C57, crashes!$S$2:$S$17624, "&gt;="&amp;AE57, crashes!$S$2:$S$17624, "&lt;="&amp;AF57, crashes!$E$2:$E$17624, "="&amp;D57, crashes!$R$2:$R$17624, "=Weekend")</f>
        <v>0</v>
      </c>
      <c r="DR57" s="30">
        <f>COUNTIFS(crashes!$G$2:$G$17624,"&gt;="&amp;S57,crashes!$G$2:$G$17624,"&lt;"&amp;T57,crashes!$D$2:$D$17624,"="&amp;C57, crashes!$S$2:$S$17624, "&gt;="&amp;AE57, crashes!$S$2:$S$17624, "&lt;="&amp;AF57, crashes!$E$2:$E$17624, "="&amp;D57,  crashes!$R$2:$R$17624, "=Weekday", crashes!$N$2:$N$17624,"=K")</f>
        <v>0</v>
      </c>
      <c r="DS57" s="30">
        <f>COUNTIFS(crashes!$G$2:$G$17624,"&gt;="&amp;S57,crashes!$G$2:$G$17624,"&lt;"&amp;T57,crashes!$D$2:$D$17624,"="&amp;C57, crashes!$S$2:$S$17624, "&gt;="&amp;AE57, crashes!$S$2:$S$17624, "&lt;="&amp;AF57, crashes!$E$2:$E$17624, "="&amp;D57,  crashes!$R$2:$R$17624, "=Weekday", crashes!$N$2:$N$17624,"=A")</f>
        <v>0</v>
      </c>
      <c r="DT57" s="30">
        <f>COUNTIFS(crashes!$G$2:$G$17624,"&gt;="&amp;S57,crashes!$G$2:$G$17624,"&lt;"&amp;T57,crashes!$D$2:$D$17624,"="&amp;C57, crashes!$S$2:$S$17624, "&gt;="&amp;AE57, crashes!$S$2:$S$17624, "&lt;="&amp;AF57, crashes!$E$2:$E$17624, "="&amp;D57,  crashes!$R$2:$R$17624, "=Weekday", crashes!$N$2:$N$17624,"=B")</f>
        <v>0</v>
      </c>
      <c r="DU57" s="30">
        <f>COUNTIFS(crashes!$G$2:$G$17624,"&gt;="&amp;S57,crashes!$G$2:$G$17624,"&lt;"&amp;T57,crashes!$D$2:$D$17624,"="&amp;C57, crashes!$S$2:$S$17624, "&gt;="&amp;AE57, crashes!$S$2:$S$17624, "&lt;="&amp;AF57, crashes!$E$2:$E$17624, "="&amp;D57,  crashes!$R$2:$R$17624, "=Weekday", crashes!$N$2:$N$17624,"=C")</f>
        <v>0</v>
      </c>
      <c r="DV57" s="30">
        <f>COUNTIFS(crashes!$G$2:$G$17624,"&gt;="&amp;S57,crashes!$G$2:$G$17624,"&lt;"&amp;T57,crashes!$D$2:$D$17624,"="&amp;C57, crashes!$S$2:$S$17624, "&gt;="&amp;AE57, crashes!$S$2:$S$17624, "&lt;="&amp;AF57, crashes!$E$2:$E$17624, "="&amp;D57,  crashes!$R$2:$R$17624, "=Weekday", crashes!$N$2:$N$17624,"=ABC")</f>
        <v>1</v>
      </c>
      <c r="DW57" s="30">
        <f>COUNTIFS(crashes!$G$2:$G$17624,"&gt;="&amp;S57,crashes!$G$2:$G$17624,"&lt;"&amp;T57,crashes!$D$2:$D$17624,"="&amp;C57, crashes!$S$2:$S$17624, "&gt;="&amp;AE57, crashes!$S$2:$S$17624, "&lt;="&amp;AF57, crashes!$E$2:$E$17624, "="&amp;D57,  crashes!$R$2:$R$17624, "=Weekday", crashes!$N$2:$N$17624,"=O")</f>
        <v>0</v>
      </c>
      <c r="DX57" s="30">
        <f>COUNTIFS(crashes!$G$2:$G$17624,"&gt;="&amp;S57,crashes!$G$2:$G$17624,"&lt;"&amp;T57,crashes!$D$2:$D$17624,"="&amp;C57, crashes!$S$2:$S$17624, "&gt;="&amp;AE57, crashes!$S$2:$S$17624, "&lt;="&amp;AF57, crashes!$E$2:$E$17624, "="&amp;D57,  crashes!$R$2:$R$17624, "=Weekend", crashes!$N$2:$N$17624,"=K")</f>
        <v>0</v>
      </c>
      <c r="DY57" s="30">
        <f>COUNTIFS(crashes!$G$2:$G$17624,"&gt;="&amp;S57,crashes!$G$2:$G$17624,"&lt;"&amp;T57,crashes!$D$2:$D$17624,"="&amp;C57, crashes!$S$2:$S$17624, "&gt;="&amp;AE57, crashes!$S$2:$S$17624, "&lt;="&amp;AF57, crashes!$E$2:$E$17624, "="&amp;D57,  crashes!$R$2:$R$17624, "=Weekend", crashes!$N$2:$N$17624,"=A")</f>
        <v>0</v>
      </c>
      <c r="DZ57" s="30">
        <f>COUNTIFS(crashes!$G$2:$G$17624,"&gt;="&amp;S57,crashes!$G$2:$G$17624,"&lt;"&amp;T57,crashes!$D$2:$D$17624,"="&amp;C57, crashes!$S$2:$S$17624, "&gt;="&amp;AE57, crashes!$S$2:$S$17624, "&lt;="&amp;AF57, crashes!$E$2:$E$17624, "="&amp;D57,  crashes!$R$2:$R$17624, "=Weekend", crashes!$N$2:$N$17624,"=B")</f>
        <v>0</v>
      </c>
      <c r="EA57" s="30">
        <f>COUNTIFS(crashes!$G$2:$G$17624,"&gt;="&amp;S57,crashes!$G$2:$G$17624,"&lt;"&amp;T57,crashes!$D$2:$D$17624,"="&amp;C57, crashes!$S$2:$S$17624, "&gt;="&amp;AE57, crashes!$S$2:$S$17624, "&lt;="&amp;AF57, crashes!$E$2:$E$17624, "="&amp;D57,  crashes!$R$2:$R$17624, "=Weekend", crashes!$N$2:$N$17624,"=C")</f>
        <v>0</v>
      </c>
      <c r="EB57" s="30">
        <f>COUNTIFS(crashes!$G$2:$G$17624,"&gt;="&amp;S57,crashes!$G$2:$G$17624,"&lt;"&amp;T57,crashes!$D$2:$D$17624,"="&amp;C57, crashes!$S$2:$S$17624, "&gt;="&amp;AE57, crashes!$S$2:$S$17624, "&lt;="&amp;AF57, crashes!$E$2:$E$17624, "="&amp;D57,  crashes!$R$2:$R$17624, "=Weekend", crashes!$N$2:$N$17624,"=ABC")</f>
        <v>0</v>
      </c>
      <c r="EC57" s="30">
        <f>COUNTIFS(crashes!$G$2:$G$17624,"&gt;="&amp;S57,crashes!$G$2:$G$17624,"&lt;"&amp;T57,crashes!$D$2:$D$17624,"="&amp;C57, crashes!$S$2:$S$17624, "&gt;="&amp;AE57, crashes!$S$2:$S$17624, "&lt;="&amp;AF57, crashes!$E$2:$E$17624, "="&amp;D57,  crashes!$R$2:$R$17624, "=Weekend", crashes!$N$2:$N$17624,"=O")</f>
        <v>0</v>
      </c>
      <c r="ED57" s="4">
        <f t="shared" si="5"/>
        <v>0</v>
      </c>
      <c r="EE57" s="4">
        <f t="shared" si="6"/>
        <v>0</v>
      </c>
      <c r="EF57" s="4">
        <f t="shared" si="7"/>
        <v>0</v>
      </c>
      <c r="EG57" s="4">
        <f t="shared" si="8"/>
        <v>0</v>
      </c>
      <c r="EH57" s="4">
        <f t="shared" si="9"/>
        <v>1</v>
      </c>
      <c r="EI57" s="50">
        <f t="shared" si="10"/>
        <v>1</v>
      </c>
      <c r="EJ57" s="4">
        <f t="shared" si="11"/>
        <v>0</v>
      </c>
      <c r="EK57" s="6"/>
      <c r="EL57" s="3">
        <v>2018</v>
      </c>
      <c r="EM57" s="3">
        <v>0.90000000000000036</v>
      </c>
      <c r="EN57" s="3">
        <v>5.4739129695827319E-3</v>
      </c>
      <c r="EO57" s="3">
        <v>4.5079458600097372E-3</v>
      </c>
      <c r="EP57" s="3">
        <v>6.7506427160727621E-3</v>
      </c>
      <c r="EQ57" s="3">
        <v>1.9423161550660133E-2</v>
      </c>
      <c r="ER57" s="3">
        <v>6.2187398766257958E-2</v>
      </c>
      <c r="ES57" s="3">
        <v>7.2308544429916174E-2</v>
      </c>
      <c r="ET57" s="3">
        <v>5.5169061061319163E-2</v>
      </c>
      <c r="EU57" s="3">
        <v>6.1232210987281349E-2</v>
      </c>
      <c r="EV57" s="3">
        <v>6.3878164091185241E-2</v>
      </c>
      <c r="EW57" s="3">
        <v>6.4762317571761693E-2</v>
      </c>
      <c r="EX57" s="3">
        <v>5.9249112203553424E-2</v>
      </c>
      <c r="EY57" s="3">
        <v>5.473003929260549E-2</v>
      </c>
      <c r="EZ57" s="3">
        <v>5.4890437718853102E-2</v>
      </c>
      <c r="FA57" s="3">
        <v>5.665700607829692E-2</v>
      </c>
      <c r="FB57" s="3">
        <v>5.8873127165378063E-2</v>
      </c>
      <c r="FC57" s="3">
        <v>6.4131652220371246E-2</v>
      </c>
      <c r="FD57" s="3">
        <v>6.1273838079630535E-2</v>
      </c>
      <c r="FE57" s="3">
        <v>5.2603083636033617E-2</v>
      </c>
      <c r="FF57" s="3">
        <v>4.2383334418302457E-2</v>
      </c>
      <c r="FG57" s="3">
        <v>3.1758242630679508E-2</v>
      </c>
      <c r="FH57" s="3">
        <v>2.7715049844678048E-2</v>
      </c>
      <c r="FI57" s="3">
        <v>2.5006507079246742E-2</v>
      </c>
      <c r="FJ57" s="3">
        <v>1.6659977017228711E-2</v>
      </c>
      <c r="FK57" s="3">
        <v>9.7019936287627735E-3</v>
      </c>
      <c r="FL57" s="3">
        <v>2018</v>
      </c>
      <c r="FM57" s="3">
        <v>0.90000000000000036</v>
      </c>
      <c r="FN57" s="3">
        <v>2018</v>
      </c>
      <c r="FO57" s="51">
        <v>0.90000000000000036</v>
      </c>
      <c r="FP57" s="51">
        <v>6.9740000000000002</v>
      </c>
      <c r="FQ57" s="51">
        <v>9.6707690107603987E-3</v>
      </c>
      <c r="FR57" s="51">
        <v>6.5570494157650722E-3</v>
      </c>
      <c r="FS57" s="3">
        <v>6.0233650827316819E-3</v>
      </c>
      <c r="FT57" s="3">
        <v>8.9679163432429369E-3</v>
      </c>
      <c r="FU57" s="3">
        <v>1.7040624278283869E-2</v>
      </c>
      <c r="FV57" s="3">
        <v>2.8739294023791793E-2</v>
      </c>
      <c r="FW57" s="3">
        <v>3.889911784382339E-2</v>
      </c>
      <c r="FX57" s="3">
        <v>4.8010646509340199E-2</v>
      </c>
      <c r="FY57" s="3">
        <v>5.7714077350339975E-2</v>
      </c>
      <c r="FZ57" s="3">
        <v>6.2649878284185112E-2</v>
      </c>
      <c r="GA57" s="3">
        <v>6.2814434070123923E-2</v>
      </c>
      <c r="GB57" s="3">
        <v>5.953391474665426E-2</v>
      </c>
      <c r="GC57" s="3">
        <v>5.9810293668946954E-2</v>
      </c>
      <c r="GD57" s="3">
        <v>5.7987713676200356E-2</v>
      </c>
      <c r="GE57" s="3">
        <v>5.451558659289131E-2</v>
      </c>
      <c r="GF57" s="3">
        <v>5.3121848951379211E-2</v>
      </c>
      <c r="GG57" s="3">
        <v>5.4771645368890051E-2</v>
      </c>
      <c r="GH57" s="3">
        <v>5.3543336157636137E-2</v>
      </c>
      <c r="GI57" s="3">
        <v>4.5618728429940136E-2</v>
      </c>
      <c r="GJ57" s="3">
        <v>3.7177639928649808E-2</v>
      </c>
      <c r="GK57" s="3">
        <v>3.4298536992091497E-2</v>
      </c>
      <c r="GL57" s="3">
        <v>3.0439953138774629E-2</v>
      </c>
      <c r="GM57" s="3">
        <v>2.0872031494225993E-2</v>
      </c>
      <c r="GN57" s="3">
        <v>1.2603477241223026E-2</v>
      </c>
      <c r="GO57" s="22"/>
      <c r="GP57" s="4">
        <f>'Hours of Operation'!C$35</f>
        <v>0</v>
      </c>
      <c r="GQ57" s="4">
        <f>'Hours of Operation'!D$35</f>
        <v>0</v>
      </c>
      <c r="GR57" s="4">
        <f>'Hours of Operation'!E$35</f>
        <v>0</v>
      </c>
      <c r="GS57" s="4">
        <f>'Hours of Operation'!F$35</f>
        <v>0</v>
      </c>
      <c r="GT57" s="4">
        <f>'Hours of Operation'!G$35</f>
        <v>0</v>
      </c>
      <c r="GU57" s="4">
        <f>'Hours of Operation'!H$35</f>
        <v>1</v>
      </c>
      <c r="GV57" s="4">
        <f>'Hours of Operation'!I$35</f>
        <v>1</v>
      </c>
      <c r="GW57" s="4">
        <f>'Hours of Operation'!J$35</f>
        <v>1</v>
      </c>
      <c r="GX57" s="4">
        <f>'Hours of Operation'!K$35</f>
        <v>0.5</v>
      </c>
      <c r="GY57" s="4">
        <f>'Hours of Operation'!L$35</f>
        <v>0</v>
      </c>
      <c r="GZ57" s="4">
        <f>'Hours of Operation'!M$35</f>
        <v>0</v>
      </c>
      <c r="HA57" s="4">
        <f>'Hours of Operation'!N$35</f>
        <v>0</v>
      </c>
      <c r="HB57" s="4">
        <f>'Hours of Operation'!O$35</f>
        <v>0</v>
      </c>
      <c r="HC57" s="4">
        <f>'Hours of Operation'!P$35</f>
        <v>0</v>
      </c>
      <c r="HD57" s="4">
        <f>'Hours of Operation'!Q$35</f>
        <v>0</v>
      </c>
      <c r="HE57" s="4">
        <f>'Hours of Operation'!R$35</f>
        <v>0</v>
      </c>
      <c r="HF57" s="4">
        <f>'Hours of Operation'!S$35</f>
        <v>0</v>
      </c>
      <c r="HG57" s="4">
        <f>'Hours of Operation'!T$35</f>
        <v>0</v>
      </c>
      <c r="HH57" s="4">
        <f>'Hours of Operation'!U$35</f>
        <v>0</v>
      </c>
      <c r="HI57" s="4">
        <f>'Hours of Operation'!V$35</f>
        <v>0</v>
      </c>
      <c r="HJ57" s="4">
        <f>'Hours of Operation'!W$35</f>
        <v>0</v>
      </c>
      <c r="HK57" s="4">
        <f>'Hours of Operation'!X$35</f>
        <v>0</v>
      </c>
      <c r="HL57" s="4">
        <f>'Hours of Operation'!Y$35</f>
        <v>0</v>
      </c>
      <c r="HM57" s="4">
        <f>'Hours of Operation'!Z$35</f>
        <v>0</v>
      </c>
      <c r="HN57" s="4">
        <f>'Hours of Operation'!AA$35</f>
        <v>0</v>
      </c>
      <c r="HO57" s="4">
        <f>'Hours of Operation'!AB$35</f>
        <v>0</v>
      </c>
      <c r="HP57" s="4">
        <f>'Hours of Operation'!AC$35</f>
        <v>0</v>
      </c>
      <c r="HQ57" s="4">
        <f>'Hours of Operation'!AD$35</f>
        <v>0</v>
      </c>
      <c r="HR57" s="4">
        <f>'Hours of Operation'!AE$35</f>
        <v>0</v>
      </c>
      <c r="HS57" s="4">
        <f>'Hours of Operation'!AF$35</f>
        <v>0</v>
      </c>
      <c r="HT57" s="4">
        <f>'Hours of Operation'!AG$35</f>
        <v>0</v>
      </c>
      <c r="HU57" s="4">
        <f>'Hours of Operation'!AH$35</f>
        <v>0</v>
      </c>
      <c r="HV57" s="4">
        <f>'Hours of Operation'!AI$35</f>
        <v>0</v>
      </c>
      <c r="HW57" s="4">
        <f>'Hours of Operation'!AJ$35</f>
        <v>0</v>
      </c>
      <c r="HX57" s="4">
        <f>'Hours of Operation'!AK$35</f>
        <v>0</v>
      </c>
      <c r="HY57" s="4">
        <f>'Hours of Operation'!AL$35</f>
        <v>0</v>
      </c>
      <c r="HZ57" s="4">
        <f>'Hours of Operation'!AM$35</f>
        <v>0</v>
      </c>
      <c r="IA57" s="4">
        <f>'Hours of Operation'!AN$35</f>
        <v>0</v>
      </c>
      <c r="IB57" s="4">
        <f>'Hours of Operation'!AO$35</f>
        <v>0</v>
      </c>
      <c r="IC57" s="4">
        <f>'Hours of Operation'!AP$35</f>
        <v>0</v>
      </c>
      <c r="ID57" s="4">
        <f>'Hours of Operation'!AQ$35</f>
        <v>0</v>
      </c>
      <c r="IE57" s="4">
        <f>'Hours of Operation'!AR$35</f>
        <v>0</v>
      </c>
      <c r="IF57" s="4">
        <f>'Hours of Operation'!AS$35</f>
        <v>0</v>
      </c>
      <c r="IG57" s="4">
        <f>'Hours of Operation'!AT$35</f>
        <v>0</v>
      </c>
      <c r="IH57" s="4">
        <f>'Hours of Operation'!AU$35</f>
        <v>0</v>
      </c>
      <c r="II57" s="4">
        <f>'Hours of Operation'!AV$35</f>
        <v>0</v>
      </c>
      <c r="IJ57" s="4">
        <f>'Hours of Operation'!AW$35</f>
        <v>0</v>
      </c>
      <c r="IK57" s="4">
        <f>'Hours of Operation'!AX$35</f>
        <v>0</v>
      </c>
      <c r="IL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</row>
    <row r="58" spans="1:264" s="3" customFormat="1" ht="12" customHeight="1" x14ac:dyDescent="0.2">
      <c r="A58" s="4" t="s">
        <v>233</v>
      </c>
      <c r="B58" s="4" t="s">
        <v>218</v>
      </c>
      <c r="C58" s="4">
        <v>1</v>
      </c>
      <c r="D58" s="4" t="s">
        <v>90</v>
      </c>
      <c r="E58" s="4" t="s">
        <v>192</v>
      </c>
      <c r="F58" s="4" t="s">
        <v>68</v>
      </c>
      <c r="G58" s="1">
        <v>4</v>
      </c>
      <c r="H58" s="1" t="s">
        <v>167</v>
      </c>
      <c r="I58" s="4">
        <v>0</v>
      </c>
      <c r="J58" s="4">
        <v>0</v>
      </c>
      <c r="K58" s="4"/>
      <c r="L58" s="10">
        <v>31778</v>
      </c>
      <c r="M58" s="4" t="b">
        <v>1</v>
      </c>
      <c r="N58" s="4"/>
      <c r="O58" s="4"/>
      <c r="P58" s="4" t="s">
        <v>245</v>
      </c>
      <c r="Q58" s="4" t="s">
        <v>244</v>
      </c>
      <c r="R58" s="4" t="s">
        <v>246</v>
      </c>
      <c r="S58" s="4">
        <v>6.0739999999999998</v>
      </c>
      <c r="T58" s="4">
        <v>6.31</v>
      </c>
      <c r="U58" s="4">
        <v>1</v>
      </c>
      <c r="V58" s="10">
        <v>43115</v>
      </c>
      <c r="W58" s="4">
        <v>1</v>
      </c>
      <c r="X58" s="4">
        <v>0.23599999999999977</v>
      </c>
      <c r="Y58" s="4"/>
      <c r="Z58" s="4"/>
      <c r="AA58" s="4"/>
      <c r="AB58" s="4"/>
      <c r="AC58" s="4" t="s">
        <v>187</v>
      </c>
      <c r="AD58" s="4"/>
      <c r="AE58" s="10">
        <v>40909</v>
      </c>
      <c r="AF58" s="10">
        <v>42735</v>
      </c>
      <c r="AG58" s="16"/>
      <c r="AH58" s="16">
        <v>66963.015892999174</v>
      </c>
      <c r="AI58" s="16">
        <v>66963.015892999174</v>
      </c>
      <c r="AJ58" s="16">
        <v>68679.354402744357</v>
      </c>
      <c r="AK58" s="16">
        <v>69281.358115760901</v>
      </c>
      <c r="AL58" s="16">
        <v>71151.524910067892</v>
      </c>
      <c r="AM58" s="16"/>
      <c r="AN58" s="16"/>
      <c r="AO58" s="4">
        <v>0.23636363636363636</v>
      </c>
      <c r="AP58" s="4">
        <v>5214</v>
      </c>
      <c r="AQ58" s="4">
        <v>0.23599999999999977</v>
      </c>
      <c r="AR58" s="9">
        <v>12.090644338614727</v>
      </c>
      <c r="AS58" s="9">
        <v>0.92723171538038685</v>
      </c>
      <c r="AT58" s="9">
        <v>6.3799822656048573</v>
      </c>
      <c r="AU58" s="9">
        <v>8.571507753658782</v>
      </c>
      <c r="AV58" s="9">
        <v>0</v>
      </c>
      <c r="AW58" s="4" t="b">
        <v>1</v>
      </c>
      <c r="AX58" s="4" t="b">
        <v>0</v>
      </c>
      <c r="AY58" s="4">
        <v>0</v>
      </c>
      <c r="AZ58" s="4">
        <v>0</v>
      </c>
      <c r="BA58" s="9">
        <v>54.944400685682837</v>
      </c>
      <c r="BB58" s="9">
        <v>1.9016245362092743</v>
      </c>
      <c r="BC58" s="9">
        <v>36.868132173266915</v>
      </c>
      <c r="BD58" s="9">
        <v>22.959675127468142</v>
      </c>
      <c r="BE58" s="9">
        <v>22.502382094553525</v>
      </c>
      <c r="BF58" s="4" t="s">
        <v>237</v>
      </c>
      <c r="BG58" s="4">
        <v>6.5831982462769805</v>
      </c>
      <c r="BH58" s="4"/>
      <c r="BI58" s="4"/>
      <c r="BJ58" s="4" t="s">
        <v>167</v>
      </c>
      <c r="BK58" s="4"/>
      <c r="BL58" s="4">
        <v>0.4399999999999995</v>
      </c>
      <c r="BM58" s="16"/>
      <c r="BN58" s="16">
        <v>16737.835484681607</v>
      </c>
      <c r="BO58" s="16">
        <v>16737.835484681607</v>
      </c>
      <c r="BP58" s="16">
        <v>16943.102423003998</v>
      </c>
      <c r="BQ58" s="16">
        <v>17029.612558847013</v>
      </c>
      <c r="BR58" s="16">
        <v>17241.21921376112</v>
      </c>
      <c r="BS58" s="16"/>
      <c r="BT58" s="16"/>
      <c r="BU58" s="4">
        <v>0.09</v>
      </c>
      <c r="BV58" s="4">
        <v>0.32000000000000028</v>
      </c>
      <c r="BW58" s="16"/>
      <c r="BX58" s="16">
        <v>7614.426090801493</v>
      </c>
      <c r="BY58" s="16">
        <v>7614.426090801493</v>
      </c>
      <c r="BZ58" s="16">
        <v>7698.6716115245454</v>
      </c>
      <c r="CA58" s="16">
        <v>7734.1837253217982</v>
      </c>
      <c r="CB58" s="16">
        <v>7821.0639420091857</v>
      </c>
      <c r="CC58" s="16"/>
      <c r="CD58" s="16"/>
      <c r="CE58" s="16"/>
      <c r="CF58" s="16"/>
      <c r="CG58" s="16"/>
      <c r="CH58" s="16"/>
      <c r="CI58" s="16"/>
      <c r="CJ58" s="4"/>
      <c r="CK58" s="16"/>
      <c r="CL58" s="16"/>
      <c r="CM58" s="16"/>
      <c r="CN58" s="16"/>
      <c r="CO58" s="16"/>
      <c r="CP58" s="16"/>
      <c r="CQ58" s="16"/>
      <c r="CR58" s="4"/>
      <c r="CS58" s="16"/>
      <c r="CT58" s="16"/>
      <c r="CU58" s="4">
        <v>0.4399999999999995</v>
      </c>
      <c r="CV58" s="4">
        <v>0.49400000000000066</v>
      </c>
      <c r="CW58" s="4"/>
      <c r="CX58" s="4" t="s">
        <v>222</v>
      </c>
      <c r="CY58" s="4" t="s">
        <v>224</v>
      </c>
      <c r="CZ58" s="22"/>
      <c r="DA58" s="4">
        <v>0</v>
      </c>
      <c r="DB58" s="4">
        <v>366</v>
      </c>
      <c r="DC58" s="4">
        <v>365</v>
      </c>
      <c r="DD58" s="4">
        <v>365</v>
      </c>
      <c r="DE58" s="4">
        <v>365</v>
      </c>
      <c r="DF58" s="4">
        <v>366</v>
      </c>
      <c r="DG58" s="4">
        <v>0</v>
      </c>
      <c r="DH58" s="4">
        <v>0</v>
      </c>
      <c r="DI58" s="16">
        <f t="shared" si="0"/>
        <v>68608.146034001998</v>
      </c>
      <c r="DJ58" s="16">
        <f t="shared" si="1"/>
        <v>16937.977525952076</v>
      </c>
      <c r="DK58" s="16">
        <f t="shared" si="2"/>
        <v>7696.5774893815933</v>
      </c>
      <c r="DL58" s="16">
        <f t="shared" si="3"/>
        <v>0</v>
      </c>
      <c r="DM58" s="16">
        <f t="shared" si="4"/>
        <v>0</v>
      </c>
      <c r="DN58" s="22"/>
      <c r="DO58" s="4">
        <f>COUNTIFS(crashes!$G$2:$G$17624,"&gt;="&amp;S58,crashes!$G$2:$G$17624,"&lt;"&amp;T58,crashes!$D$2:$D$17624,"="&amp;C58, crashes!$S$2:$S$17624, "&gt;="&amp;AE58, crashes!$S$2:$S$17624, "&lt;="&amp;AF58, crashes!$E$2:$E$17624, "="&amp;D58 )</f>
        <v>10</v>
      </c>
      <c r="DP58" s="29">
        <f>COUNTIFS(crashes!$G$2:$G$17624,"&gt;="&amp;S58,crashes!$G$2:$G$17624,"&lt;"&amp;T58,crashes!$D$2:$D$17624,"="&amp;C58, crashes!$S$2:$S$17624, "&gt;="&amp;AE58, crashes!$S$2:$S$17624, "&lt;="&amp;AF58, crashes!$E$2:$E$17624, "="&amp;D58, crashes!$R$2:$R$17624, "=Weekday")</f>
        <v>9</v>
      </c>
      <c r="DQ58" s="29">
        <f>COUNTIFS(crashes!$G$2:$G$17624,"&gt;="&amp;S58,crashes!$G$2:$G$17624,"&lt;"&amp;T58,crashes!$D$2:$D$17624,"="&amp;C58, crashes!$S$2:$S$17624, "&gt;="&amp;AE58, crashes!$S$2:$S$17624, "&lt;="&amp;AF58, crashes!$E$2:$E$17624, "="&amp;D58, crashes!$R$2:$R$17624, "=Weekend")</f>
        <v>1</v>
      </c>
      <c r="DR58" s="30">
        <f>COUNTIFS(crashes!$G$2:$G$17624,"&gt;="&amp;S58,crashes!$G$2:$G$17624,"&lt;"&amp;T58,crashes!$D$2:$D$17624,"="&amp;C58, crashes!$S$2:$S$17624, "&gt;="&amp;AE58, crashes!$S$2:$S$17624, "&lt;="&amp;AF58, crashes!$E$2:$E$17624, "="&amp;D58,  crashes!$R$2:$R$17624, "=Weekday", crashes!$N$2:$N$17624,"=K")</f>
        <v>0</v>
      </c>
      <c r="DS58" s="30">
        <f>COUNTIFS(crashes!$G$2:$G$17624,"&gt;="&amp;S58,crashes!$G$2:$G$17624,"&lt;"&amp;T58,crashes!$D$2:$D$17624,"="&amp;C58, crashes!$S$2:$S$17624, "&gt;="&amp;AE58, crashes!$S$2:$S$17624, "&lt;="&amp;AF58, crashes!$E$2:$E$17624, "="&amp;D58,  crashes!$R$2:$R$17624, "=Weekday", crashes!$N$2:$N$17624,"=A")</f>
        <v>0</v>
      </c>
      <c r="DT58" s="30">
        <f>COUNTIFS(crashes!$G$2:$G$17624,"&gt;="&amp;S58,crashes!$G$2:$G$17624,"&lt;"&amp;T58,crashes!$D$2:$D$17624,"="&amp;C58, crashes!$S$2:$S$17624, "&gt;="&amp;AE58, crashes!$S$2:$S$17624, "&lt;="&amp;AF58, crashes!$E$2:$E$17624, "="&amp;D58,  crashes!$R$2:$R$17624, "=Weekday", crashes!$N$2:$N$17624,"=B")</f>
        <v>0</v>
      </c>
      <c r="DU58" s="30">
        <f>COUNTIFS(crashes!$G$2:$G$17624,"&gt;="&amp;S58,crashes!$G$2:$G$17624,"&lt;"&amp;T58,crashes!$D$2:$D$17624,"="&amp;C58, crashes!$S$2:$S$17624, "&gt;="&amp;AE58, crashes!$S$2:$S$17624, "&lt;="&amp;AF58, crashes!$E$2:$E$17624, "="&amp;D58,  crashes!$R$2:$R$17624, "=Weekday", crashes!$N$2:$N$17624,"=C")</f>
        <v>0</v>
      </c>
      <c r="DV58" s="30">
        <f>COUNTIFS(crashes!$G$2:$G$17624,"&gt;="&amp;S58,crashes!$G$2:$G$17624,"&lt;"&amp;T58,crashes!$D$2:$D$17624,"="&amp;C58, crashes!$S$2:$S$17624, "&gt;="&amp;AE58, crashes!$S$2:$S$17624, "&lt;="&amp;AF58, crashes!$E$2:$E$17624, "="&amp;D58,  crashes!$R$2:$R$17624, "=Weekday", crashes!$N$2:$N$17624,"=ABC")</f>
        <v>4</v>
      </c>
      <c r="DW58" s="30">
        <f>COUNTIFS(crashes!$G$2:$G$17624,"&gt;="&amp;S58,crashes!$G$2:$G$17624,"&lt;"&amp;T58,crashes!$D$2:$D$17624,"="&amp;C58, crashes!$S$2:$S$17624, "&gt;="&amp;AE58, crashes!$S$2:$S$17624, "&lt;="&amp;AF58, crashes!$E$2:$E$17624, "="&amp;D58,  crashes!$R$2:$R$17624, "=Weekday", crashes!$N$2:$N$17624,"=O")</f>
        <v>5</v>
      </c>
      <c r="DX58" s="30">
        <f>COUNTIFS(crashes!$G$2:$G$17624,"&gt;="&amp;S58,crashes!$G$2:$G$17624,"&lt;"&amp;T58,crashes!$D$2:$D$17624,"="&amp;C58, crashes!$S$2:$S$17624, "&gt;="&amp;AE58, crashes!$S$2:$S$17624, "&lt;="&amp;AF58, crashes!$E$2:$E$17624, "="&amp;D58,  crashes!$R$2:$R$17624, "=Weekend", crashes!$N$2:$N$17624,"=K")</f>
        <v>0</v>
      </c>
      <c r="DY58" s="30">
        <f>COUNTIFS(crashes!$G$2:$G$17624,"&gt;="&amp;S58,crashes!$G$2:$G$17624,"&lt;"&amp;T58,crashes!$D$2:$D$17624,"="&amp;C58, crashes!$S$2:$S$17624, "&gt;="&amp;AE58, crashes!$S$2:$S$17624, "&lt;="&amp;AF58, crashes!$E$2:$E$17624, "="&amp;D58,  crashes!$R$2:$R$17624, "=Weekend", crashes!$N$2:$N$17624,"=A")</f>
        <v>0</v>
      </c>
      <c r="DZ58" s="30">
        <f>COUNTIFS(crashes!$G$2:$G$17624,"&gt;="&amp;S58,crashes!$G$2:$G$17624,"&lt;"&amp;T58,crashes!$D$2:$D$17624,"="&amp;C58, crashes!$S$2:$S$17624, "&gt;="&amp;AE58, crashes!$S$2:$S$17624, "&lt;="&amp;AF58, crashes!$E$2:$E$17624, "="&amp;D58,  crashes!$R$2:$R$17624, "=Weekend", crashes!$N$2:$N$17624,"=B")</f>
        <v>0</v>
      </c>
      <c r="EA58" s="30">
        <f>COUNTIFS(crashes!$G$2:$G$17624,"&gt;="&amp;S58,crashes!$G$2:$G$17624,"&lt;"&amp;T58,crashes!$D$2:$D$17624,"="&amp;C58, crashes!$S$2:$S$17624, "&gt;="&amp;AE58, crashes!$S$2:$S$17624, "&lt;="&amp;AF58, crashes!$E$2:$E$17624, "="&amp;D58,  crashes!$R$2:$R$17624, "=Weekend", crashes!$N$2:$N$17624,"=C")</f>
        <v>0</v>
      </c>
      <c r="EB58" s="30">
        <f>COUNTIFS(crashes!$G$2:$G$17624,"&gt;="&amp;S58,crashes!$G$2:$G$17624,"&lt;"&amp;T58,crashes!$D$2:$D$17624,"="&amp;C58, crashes!$S$2:$S$17624, "&gt;="&amp;AE58, crashes!$S$2:$S$17624, "&lt;="&amp;AF58, crashes!$E$2:$E$17624, "="&amp;D58,  crashes!$R$2:$R$17624, "=Weekend", crashes!$N$2:$N$17624,"=ABC")</f>
        <v>1</v>
      </c>
      <c r="EC58" s="30">
        <f>COUNTIFS(crashes!$G$2:$G$17624,"&gt;="&amp;S58,crashes!$G$2:$G$17624,"&lt;"&amp;T58,crashes!$D$2:$D$17624,"="&amp;C58, crashes!$S$2:$S$17624, "&gt;="&amp;AE58, crashes!$S$2:$S$17624, "&lt;="&amp;AF58, crashes!$E$2:$E$17624, "="&amp;D58,  crashes!$R$2:$R$17624, "=Weekend", crashes!$N$2:$N$17624,"=O")</f>
        <v>0</v>
      </c>
      <c r="ED58" s="4">
        <f t="shared" si="5"/>
        <v>0</v>
      </c>
      <c r="EE58" s="4">
        <f t="shared" si="6"/>
        <v>0</v>
      </c>
      <c r="EF58" s="4">
        <f t="shared" si="7"/>
        <v>0</v>
      </c>
      <c r="EG58" s="4">
        <f t="shared" si="8"/>
        <v>0</v>
      </c>
      <c r="EH58" s="4">
        <f t="shared" si="9"/>
        <v>5</v>
      </c>
      <c r="EI58" s="50">
        <f t="shared" si="10"/>
        <v>5</v>
      </c>
      <c r="EJ58" s="4">
        <f t="shared" si="11"/>
        <v>5</v>
      </c>
      <c r="EK58" s="6"/>
      <c r="EL58" s="3">
        <v>2018</v>
      </c>
      <c r="EM58" s="3">
        <v>0.66400000000000059</v>
      </c>
      <c r="EN58" s="3">
        <v>5.4739129695827319E-3</v>
      </c>
      <c r="EO58" s="3">
        <v>4.5079458600097372E-3</v>
      </c>
      <c r="EP58" s="3">
        <v>6.7506427160727621E-3</v>
      </c>
      <c r="EQ58" s="3">
        <v>1.9423161550660133E-2</v>
      </c>
      <c r="ER58" s="3">
        <v>6.2187398766257958E-2</v>
      </c>
      <c r="ES58" s="3">
        <v>7.2308544429916174E-2</v>
      </c>
      <c r="ET58" s="3">
        <v>5.5169061061319163E-2</v>
      </c>
      <c r="EU58" s="3">
        <v>6.1232210987281349E-2</v>
      </c>
      <c r="EV58" s="3">
        <v>6.3878164091185241E-2</v>
      </c>
      <c r="EW58" s="3">
        <v>6.4762317571761693E-2</v>
      </c>
      <c r="EX58" s="3">
        <v>5.9249112203553424E-2</v>
      </c>
      <c r="EY58" s="3">
        <v>5.473003929260549E-2</v>
      </c>
      <c r="EZ58" s="3">
        <v>5.4890437718853102E-2</v>
      </c>
      <c r="FA58" s="3">
        <v>5.665700607829692E-2</v>
      </c>
      <c r="FB58" s="3">
        <v>5.8873127165378063E-2</v>
      </c>
      <c r="FC58" s="3">
        <v>6.4131652220371246E-2</v>
      </c>
      <c r="FD58" s="3">
        <v>6.1273838079630535E-2</v>
      </c>
      <c r="FE58" s="3">
        <v>5.2603083636033617E-2</v>
      </c>
      <c r="FF58" s="3">
        <v>4.2383334418302457E-2</v>
      </c>
      <c r="FG58" s="3">
        <v>3.1758242630679508E-2</v>
      </c>
      <c r="FH58" s="3">
        <v>2.7715049844678048E-2</v>
      </c>
      <c r="FI58" s="3">
        <v>2.5006507079246742E-2</v>
      </c>
      <c r="FJ58" s="3">
        <v>1.6659977017228711E-2</v>
      </c>
      <c r="FK58" s="3">
        <v>9.7019936287627735E-3</v>
      </c>
      <c r="FL58" s="3">
        <v>2018</v>
      </c>
      <c r="FM58" s="3">
        <v>0.66400000000000059</v>
      </c>
      <c r="FN58" s="3">
        <v>2018</v>
      </c>
      <c r="FO58" s="51">
        <v>0.66400000000000059</v>
      </c>
      <c r="FP58" s="51">
        <v>6.9740000000000002</v>
      </c>
      <c r="FQ58" s="51">
        <v>9.6707690107603987E-3</v>
      </c>
      <c r="FR58" s="51">
        <v>6.5570494157650722E-3</v>
      </c>
      <c r="FS58" s="3">
        <v>6.0233650827316819E-3</v>
      </c>
      <c r="FT58" s="3">
        <v>8.9679163432429369E-3</v>
      </c>
      <c r="FU58" s="3">
        <v>1.7040624278283869E-2</v>
      </c>
      <c r="FV58" s="3">
        <v>2.8739294023791793E-2</v>
      </c>
      <c r="FW58" s="3">
        <v>3.889911784382339E-2</v>
      </c>
      <c r="FX58" s="3">
        <v>4.8010646509340199E-2</v>
      </c>
      <c r="FY58" s="3">
        <v>5.7714077350339975E-2</v>
      </c>
      <c r="FZ58" s="3">
        <v>6.2649878284185112E-2</v>
      </c>
      <c r="GA58" s="3">
        <v>6.2814434070123923E-2</v>
      </c>
      <c r="GB58" s="3">
        <v>5.953391474665426E-2</v>
      </c>
      <c r="GC58" s="3">
        <v>5.9810293668946954E-2</v>
      </c>
      <c r="GD58" s="3">
        <v>5.7987713676200356E-2</v>
      </c>
      <c r="GE58" s="3">
        <v>5.451558659289131E-2</v>
      </c>
      <c r="GF58" s="3">
        <v>5.3121848951379211E-2</v>
      </c>
      <c r="GG58" s="3">
        <v>5.4771645368890051E-2</v>
      </c>
      <c r="GH58" s="3">
        <v>5.3543336157636137E-2</v>
      </c>
      <c r="GI58" s="3">
        <v>4.5618728429940136E-2</v>
      </c>
      <c r="GJ58" s="3">
        <v>3.7177639928649808E-2</v>
      </c>
      <c r="GK58" s="3">
        <v>3.4298536992091497E-2</v>
      </c>
      <c r="GL58" s="3">
        <v>3.0439953138774629E-2</v>
      </c>
      <c r="GM58" s="3">
        <v>2.0872031494225993E-2</v>
      </c>
      <c r="GN58" s="3">
        <v>1.2603477241223026E-2</v>
      </c>
      <c r="GO58" s="22"/>
      <c r="GP58" s="4">
        <f>'Hours of Operation'!C$35</f>
        <v>0</v>
      </c>
      <c r="GQ58" s="4">
        <f>'Hours of Operation'!D$35</f>
        <v>0</v>
      </c>
      <c r="GR58" s="4">
        <f>'Hours of Operation'!E$35</f>
        <v>0</v>
      </c>
      <c r="GS58" s="4">
        <f>'Hours of Operation'!F$35</f>
        <v>0</v>
      </c>
      <c r="GT58" s="4">
        <f>'Hours of Operation'!G$35</f>
        <v>0</v>
      </c>
      <c r="GU58" s="4">
        <f>'Hours of Operation'!H$35</f>
        <v>1</v>
      </c>
      <c r="GV58" s="4">
        <f>'Hours of Operation'!I$35</f>
        <v>1</v>
      </c>
      <c r="GW58" s="4">
        <f>'Hours of Operation'!J$35</f>
        <v>1</v>
      </c>
      <c r="GX58" s="4">
        <f>'Hours of Operation'!K$35</f>
        <v>0.5</v>
      </c>
      <c r="GY58" s="4">
        <f>'Hours of Operation'!L$35</f>
        <v>0</v>
      </c>
      <c r="GZ58" s="4">
        <f>'Hours of Operation'!M$35</f>
        <v>0</v>
      </c>
      <c r="HA58" s="4">
        <f>'Hours of Operation'!N$35</f>
        <v>0</v>
      </c>
      <c r="HB58" s="4">
        <f>'Hours of Operation'!O$35</f>
        <v>0</v>
      </c>
      <c r="HC58" s="4">
        <f>'Hours of Operation'!P$35</f>
        <v>0</v>
      </c>
      <c r="HD58" s="4">
        <f>'Hours of Operation'!Q$35</f>
        <v>0</v>
      </c>
      <c r="HE58" s="4">
        <f>'Hours of Operation'!R$35</f>
        <v>0</v>
      </c>
      <c r="HF58" s="4">
        <f>'Hours of Operation'!S$35</f>
        <v>0</v>
      </c>
      <c r="HG58" s="4">
        <f>'Hours of Operation'!T$35</f>
        <v>0</v>
      </c>
      <c r="HH58" s="4">
        <f>'Hours of Operation'!U$35</f>
        <v>0</v>
      </c>
      <c r="HI58" s="4">
        <f>'Hours of Operation'!V$35</f>
        <v>0</v>
      </c>
      <c r="HJ58" s="4">
        <f>'Hours of Operation'!W$35</f>
        <v>0</v>
      </c>
      <c r="HK58" s="4">
        <f>'Hours of Operation'!X$35</f>
        <v>0</v>
      </c>
      <c r="HL58" s="4">
        <f>'Hours of Operation'!Y$35</f>
        <v>0</v>
      </c>
      <c r="HM58" s="4">
        <f>'Hours of Operation'!Z$35</f>
        <v>0</v>
      </c>
      <c r="HN58" s="4">
        <f>'Hours of Operation'!AA$35</f>
        <v>0</v>
      </c>
      <c r="HO58" s="4">
        <f>'Hours of Operation'!AB$35</f>
        <v>0</v>
      </c>
      <c r="HP58" s="4">
        <f>'Hours of Operation'!AC$35</f>
        <v>0</v>
      </c>
      <c r="HQ58" s="4">
        <f>'Hours of Operation'!AD$35</f>
        <v>0</v>
      </c>
      <c r="HR58" s="4">
        <f>'Hours of Operation'!AE$35</f>
        <v>0</v>
      </c>
      <c r="HS58" s="4">
        <f>'Hours of Operation'!AF$35</f>
        <v>0</v>
      </c>
      <c r="HT58" s="4">
        <f>'Hours of Operation'!AG$35</f>
        <v>0</v>
      </c>
      <c r="HU58" s="4">
        <f>'Hours of Operation'!AH$35</f>
        <v>0</v>
      </c>
      <c r="HV58" s="4">
        <f>'Hours of Operation'!AI$35</f>
        <v>0</v>
      </c>
      <c r="HW58" s="4">
        <f>'Hours of Operation'!AJ$35</f>
        <v>0</v>
      </c>
      <c r="HX58" s="4">
        <f>'Hours of Operation'!AK$35</f>
        <v>0</v>
      </c>
      <c r="HY58" s="4">
        <f>'Hours of Operation'!AL$35</f>
        <v>0</v>
      </c>
      <c r="HZ58" s="4">
        <f>'Hours of Operation'!AM$35</f>
        <v>0</v>
      </c>
      <c r="IA58" s="4">
        <f>'Hours of Operation'!AN$35</f>
        <v>0</v>
      </c>
      <c r="IB58" s="4">
        <f>'Hours of Operation'!AO$35</f>
        <v>0</v>
      </c>
      <c r="IC58" s="4">
        <f>'Hours of Operation'!AP$35</f>
        <v>0</v>
      </c>
      <c r="ID58" s="4">
        <f>'Hours of Operation'!AQ$35</f>
        <v>0</v>
      </c>
      <c r="IE58" s="4">
        <f>'Hours of Operation'!AR$35</f>
        <v>0</v>
      </c>
      <c r="IF58" s="4">
        <f>'Hours of Operation'!AS$35</f>
        <v>0</v>
      </c>
      <c r="IG58" s="4">
        <f>'Hours of Operation'!AT$35</f>
        <v>0</v>
      </c>
      <c r="IH58" s="4">
        <f>'Hours of Operation'!AU$35</f>
        <v>0</v>
      </c>
      <c r="II58" s="4">
        <f>'Hours of Operation'!AV$35</f>
        <v>0</v>
      </c>
      <c r="IJ58" s="4">
        <f>'Hours of Operation'!AW$35</f>
        <v>0</v>
      </c>
      <c r="IK58" s="4">
        <f>'Hours of Operation'!AX$35</f>
        <v>0</v>
      </c>
      <c r="IL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</row>
    <row r="59" spans="1:264" s="3" customFormat="1" ht="12" customHeight="1" x14ac:dyDescent="0.2">
      <c r="A59" s="4" t="s">
        <v>233</v>
      </c>
      <c r="B59" s="4" t="s">
        <v>218</v>
      </c>
      <c r="C59" s="4">
        <v>1</v>
      </c>
      <c r="D59" s="4" t="s">
        <v>90</v>
      </c>
      <c r="E59" s="4" t="s">
        <v>92</v>
      </c>
      <c r="F59" s="4" t="s">
        <v>68</v>
      </c>
      <c r="G59" s="1">
        <v>4</v>
      </c>
      <c r="H59" s="1" t="s">
        <v>167</v>
      </c>
      <c r="I59" s="4">
        <v>0</v>
      </c>
      <c r="J59" s="4">
        <v>0</v>
      </c>
      <c r="K59" s="4"/>
      <c r="L59" s="10">
        <v>31778</v>
      </c>
      <c r="M59" s="4" t="b">
        <v>1</v>
      </c>
      <c r="N59" s="4"/>
      <c r="O59" s="4"/>
      <c r="P59" s="4" t="s">
        <v>247</v>
      </c>
      <c r="Q59" s="4" t="s">
        <v>246</v>
      </c>
      <c r="R59" s="4" t="s">
        <v>248</v>
      </c>
      <c r="S59" s="4">
        <v>6.31</v>
      </c>
      <c r="T59" s="4">
        <v>6.5419999999999998</v>
      </c>
      <c r="U59" s="4">
        <v>1</v>
      </c>
      <c r="V59" s="10">
        <v>43115</v>
      </c>
      <c r="W59" s="4">
        <v>1</v>
      </c>
      <c r="X59" s="4">
        <v>0.23200000000000021</v>
      </c>
      <c r="Y59" s="4"/>
      <c r="Z59" s="4"/>
      <c r="AA59" s="4"/>
      <c r="AB59" s="4"/>
      <c r="AC59" s="4"/>
      <c r="AD59" s="4"/>
      <c r="AE59" s="10">
        <v>40909</v>
      </c>
      <c r="AF59" s="10">
        <v>42735</v>
      </c>
      <c r="AG59" s="16"/>
      <c r="AH59" s="16">
        <v>66963.015892999174</v>
      </c>
      <c r="AI59" s="16">
        <v>66963.015892999174</v>
      </c>
      <c r="AJ59" s="16">
        <v>68679.354402744357</v>
      </c>
      <c r="AK59" s="16">
        <v>69281.358115760901</v>
      </c>
      <c r="AL59" s="16">
        <v>71151.524910067892</v>
      </c>
      <c r="AM59" s="16"/>
      <c r="AN59" s="16"/>
      <c r="AO59" s="4"/>
      <c r="AP59" s="4"/>
      <c r="AQ59" s="4"/>
      <c r="AR59" s="9">
        <v>12.513370803975473</v>
      </c>
      <c r="AS59" s="9">
        <v>0.33398809616995706</v>
      </c>
      <c r="AT59" s="9">
        <v>7.8872721528902092</v>
      </c>
      <c r="AU59" s="9">
        <v>9.5447706408260551</v>
      </c>
      <c r="AV59" s="9">
        <v>0</v>
      </c>
      <c r="AW59" s="4" t="b">
        <v>1</v>
      </c>
      <c r="AX59" s="4" t="b">
        <v>0</v>
      </c>
      <c r="AY59" s="4">
        <v>0</v>
      </c>
      <c r="AZ59" s="4">
        <v>0</v>
      </c>
      <c r="BA59" s="9">
        <v>1193.6884271207091</v>
      </c>
      <c r="BB59" s="9">
        <v>1</v>
      </c>
      <c r="BC59" s="9">
        <v>37.326491744783659</v>
      </c>
      <c r="BD59" s="9">
        <v>22.912551700310459</v>
      </c>
      <c r="BE59" s="9">
        <v>22.209610232192411</v>
      </c>
      <c r="BF59" s="4" t="s">
        <v>237</v>
      </c>
      <c r="BG59" s="4">
        <v>8.2132291007243108</v>
      </c>
      <c r="BH59" s="4"/>
      <c r="BI59" s="4"/>
      <c r="BJ59" s="4" t="s">
        <v>167</v>
      </c>
      <c r="BK59" s="4"/>
      <c r="BL59" s="4">
        <v>0.67599999999999927</v>
      </c>
      <c r="BM59" s="16"/>
      <c r="BN59" s="16">
        <v>16737.835484681607</v>
      </c>
      <c r="BO59" s="16">
        <v>16737.835484681607</v>
      </c>
      <c r="BP59" s="16">
        <v>16943.102423003998</v>
      </c>
      <c r="BQ59" s="16">
        <v>17029.612558847013</v>
      </c>
      <c r="BR59" s="16">
        <v>17241.21921376112</v>
      </c>
      <c r="BS59" s="16"/>
      <c r="BT59" s="16"/>
      <c r="BU59" s="4"/>
      <c r="BV59" s="4">
        <v>8.8000000000000078E-2</v>
      </c>
      <c r="BW59" s="16"/>
      <c r="BX59" s="16">
        <v>7614.426090801493</v>
      </c>
      <c r="BY59" s="16">
        <v>7614.426090801493</v>
      </c>
      <c r="BZ59" s="16">
        <v>7698.6716115245454</v>
      </c>
      <c r="CA59" s="16">
        <v>7734.1837253217982</v>
      </c>
      <c r="CB59" s="16">
        <v>7821.0639420091857</v>
      </c>
      <c r="CC59" s="16"/>
      <c r="CD59" s="16"/>
      <c r="CE59" s="16"/>
      <c r="CF59" s="16"/>
      <c r="CG59" s="16"/>
      <c r="CH59" s="16"/>
      <c r="CI59" s="16"/>
      <c r="CJ59" s="4"/>
      <c r="CK59" s="16"/>
      <c r="CL59" s="16"/>
      <c r="CM59" s="16"/>
      <c r="CN59" s="16"/>
      <c r="CO59" s="16"/>
      <c r="CP59" s="16"/>
      <c r="CQ59" s="16"/>
      <c r="CR59" s="4"/>
      <c r="CS59" s="16"/>
      <c r="CT59" s="16"/>
      <c r="CU59" s="4">
        <v>0.67599999999999927</v>
      </c>
      <c r="CV59" s="4">
        <v>0.26200000000000045</v>
      </c>
      <c r="CW59" s="4"/>
      <c r="CX59" s="4" t="s">
        <v>222</v>
      </c>
      <c r="CY59" s="4" t="s">
        <v>224</v>
      </c>
      <c r="CZ59" s="22"/>
      <c r="DA59" s="4">
        <v>0</v>
      </c>
      <c r="DB59" s="4">
        <v>366</v>
      </c>
      <c r="DC59" s="4">
        <v>365</v>
      </c>
      <c r="DD59" s="4">
        <v>365</v>
      </c>
      <c r="DE59" s="4">
        <v>365</v>
      </c>
      <c r="DF59" s="4">
        <v>366</v>
      </c>
      <c r="DG59" s="4">
        <v>0</v>
      </c>
      <c r="DH59" s="4">
        <v>0</v>
      </c>
      <c r="DI59" s="16">
        <f t="shared" si="0"/>
        <v>68608.146034001998</v>
      </c>
      <c r="DJ59" s="16">
        <f t="shared" si="1"/>
        <v>16937.977525952076</v>
      </c>
      <c r="DK59" s="16">
        <f t="shared" si="2"/>
        <v>7696.5774893815933</v>
      </c>
      <c r="DL59" s="16">
        <f t="shared" si="3"/>
        <v>0</v>
      </c>
      <c r="DM59" s="16">
        <f t="shared" si="4"/>
        <v>0</v>
      </c>
      <c r="DN59" s="22"/>
      <c r="DO59" s="4">
        <f>COUNTIFS(crashes!$G$2:$G$17624,"&gt;="&amp;S59,crashes!$G$2:$G$17624,"&lt;"&amp;T59,crashes!$D$2:$D$17624,"="&amp;C59, crashes!$S$2:$S$17624, "&gt;="&amp;AE59, crashes!$S$2:$S$17624, "&lt;="&amp;AF59, crashes!$E$2:$E$17624, "="&amp;D59 )</f>
        <v>13</v>
      </c>
      <c r="DP59" s="29">
        <f>COUNTIFS(crashes!$G$2:$G$17624,"&gt;="&amp;S59,crashes!$G$2:$G$17624,"&lt;"&amp;T59,crashes!$D$2:$D$17624,"="&amp;C59, crashes!$S$2:$S$17624, "&gt;="&amp;AE59, crashes!$S$2:$S$17624, "&lt;="&amp;AF59, crashes!$E$2:$E$17624, "="&amp;D59, crashes!$R$2:$R$17624, "=Weekday")</f>
        <v>11</v>
      </c>
      <c r="DQ59" s="29">
        <f>COUNTIFS(crashes!$G$2:$G$17624,"&gt;="&amp;S59,crashes!$G$2:$G$17624,"&lt;"&amp;T59,crashes!$D$2:$D$17624,"="&amp;C59, crashes!$S$2:$S$17624, "&gt;="&amp;AE59, crashes!$S$2:$S$17624, "&lt;="&amp;AF59, crashes!$E$2:$E$17624, "="&amp;D59, crashes!$R$2:$R$17624, "=Weekend")</f>
        <v>2</v>
      </c>
      <c r="DR59" s="30">
        <f>COUNTIFS(crashes!$G$2:$G$17624,"&gt;="&amp;S59,crashes!$G$2:$G$17624,"&lt;"&amp;T59,crashes!$D$2:$D$17624,"="&amp;C59, crashes!$S$2:$S$17624, "&gt;="&amp;AE59, crashes!$S$2:$S$17624, "&lt;="&amp;AF59, crashes!$E$2:$E$17624, "="&amp;D59,  crashes!$R$2:$R$17624, "=Weekday", crashes!$N$2:$N$17624,"=K")</f>
        <v>0</v>
      </c>
      <c r="DS59" s="30">
        <f>COUNTIFS(crashes!$G$2:$G$17624,"&gt;="&amp;S59,crashes!$G$2:$G$17624,"&lt;"&amp;T59,crashes!$D$2:$D$17624,"="&amp;C59, crashes!$S$2:$S$17624, "&gt;="&amp;AE59, crashes!$S$2:$S$17624, "&lt;="&amp;AF59, crashes!$E$2:$E$17624, "="&amp;D59,  crashes!$R$2:$R$17624, "=Weekday", crashes!$N$2:$N$17624,"=A")</f>
        <v>0</v>
      </c>
      <c r="DT59" s="30">
        <f>COUNTIFS(crashes!$G$2:$G$17624,"&gt;="&amp;S59,crashes!$G$2:$G$17624,"&lt;"&amp;T59,crashes!$D$2:$D$17624,"="&amp;C59, crashes!$S$2:$S$17624, "&gt;="&amp;AE59, crashes!$S$2:$S$17624, "&lt;="&amp;AF59, crashes!$E$2:$E$17624, "="&amp;D59,  crashes!$R$2:$R$17624, "=Weekday", crashes!$N$2:$N$17624,"=B")</f>
        <v>0</v>
      </c>
      <c r="DU59" s="30">
        <f>COUNTIFS(crashes!$G$2:$G$17624,"&gt;="&amp;S59,crashes!$G$2:$G$17624,"&lt;"&amp;T59,crashes!$D$2:$D$17624,"="&amp;C59, crashes!$S$2:$S$17624, "&gt;="&amp;AE59, crashes!$S$2:$S$17624, "&lt;="&amp;AF59, crashes!$E$2:$E$17624, "="&amp;D59,  crashes!$R$2:$R$17624, "=Weekday", crashes!$N$2:$N$17624,"=C")</f>
        <v>0</v>
      </c>
      <c r="DV59" s="30">
        <f>COUNTIFS(crashes!$G$2:$G$17624,"&gt;="&amp;S59,crashes!$G$2:$G$17624,"&lt;"&amp;T59,crashes!$D$2:$D$17624,"="&amp;C59, crashes!$S$2:$S$17624, "&gt;="&amp;AE59, crashes!$S$2:$S$17624, "&lt;="&amp;AF59, crashes!$E$2:$E$17624, "="&amp;D59,  crashes!$R$2:$R$17624, "=Weekday", crashes!$N$2:$N$17624,"=ABC")</f>
        <v>5</v>
      </c>
      <c r="DW59" s="30">
        <f>COUNTIFS(crashes!$G$2:$G$17624,"&gt;="&amp;S59,crashes!$G$2:$G$17624,"&lt;"&amp;T59,crashes!$D$2:$D$17624,"="&amp;C59, crashes!$S$2:$S$17624, "&gt;="&amp;AE59, crashes!$S$2:$S$17624, "&lt;="&amp;AF59, crashes!$E$2:$E$17624, "="&amp;D59,  crashes!$R$2:$R$17624, "=Weekday", crashes!$N$2:$N$17624,"=O")</f>
        <v>6</v>
      </c>
      <c r="DX59" s="30">
        <f>COUNTIFS(crashes!$G$2:$G$17624,"&gt;="&amp;S59,crashes!$G$2:$G$17624,"&lt;"&amp;T59,crashes!$D$2:$D$17624,"="&amp;C59, crashes!$S$2:$S$17624, "&gt;="&amp;AE59, crashes!$S$2:$S$17624, "&lt;="&amp;AF59, crashes!$E$2:$E$17624, "="&amp;D59,  crashes!$R$2:$R$17624, "=Weekend", crashes!$N$2:$N$17624,"=K")</f>
        <v>0</v>
      </c>
      <c r="DY59" s="30">
        <f>COUNTIFS(crashes!$G$2:$G$17624,"&gt;="&amp;S59,crashes!$G$2:$G$17624,"&lt;"&amp;T59,crashes!$D$2:$D$17624,"="&amp;C59, crashes!$S$2:$S$17624, "&gt;="&amp;AE59, crashes!$S$2:$S$17624, "&lt;="&amp;AF59, crashes!$E$2:$E$17624, "="&amp;D59,  crashes!$R$2:$R$17624, "=Weekend", crashes!$N$2:$N$17624,"=A")</f>
        <v>0</v>
      </c>
      <c r="DZ59" s="30">
        <f>COUNTIFS(crashes!$G$2:$G$17624,"&gt;="&amp;S59,crashes!$G$2:$G$17624,"&lt;"&amp;T59,crashes!$D$2:$D$17624,"="&amp;C59, crashes!$S$2:$S$17624, "&gt;="&amp;AE59, crashes!$S$2:$S$17624, "&lt;="&amp;AF59, crashes!$E$2:$E$17624, "="&amp;D59,  crashes!$R$2:$R$17624, "=Weekend", crashes!$N$2:$N$17624,"=B")</f>
        <v>0</v>
      </c>
      <c r="EA59" s="30">
        <f>COUNTIFS(crashes!$G$2:$G$17624,"&gt;="&amp;S59,crashes!$G$2:$G$17624,"&lt;"&amp;T59,crashes!$D$2:$D$17624,"="&amp;C59, crashes!$S$2:$S$17624, "&gt;="&amp;AE59, crashes!$S$2:$S$17624, "&lt;="&amp;AF59, crashes!$E$2:$E$17624, "="&amp;D59,  crashes!$R$2:$R$17624, "=Weekend", crashes!$N$2:$N$17624,"=C")</f>
        <v>0</v>
      </c>
      <c r="EB59" s="30">
        <f>COUNTIFS(crashes!$G$2:$G$17624,"&gt;="&amp;S59,crashes!$G$2:$G$17624,"&lt;"&amp;T59,crashes!$D$2:$D$17624,"="&amp;C59, crashes!$S$2:$S$17624, "&gt;="&amp;AE59, crashes!$S$2:$S$17624, "&lt;="&amp;AF59, crashes!$E$2:$E$17624, "="&amp;D59,  crashes!$R$2:$R$17624, "=Weekend", crashes!$N$2:$N$17624,"=ABC")</f>
        <v>2</v>
      </c>
      <c r="EC59" s="30">
        <f>COUNTIFS(crashes!$G$2:$G$17624,"&gt;="&amp;S59,crashes!$G$2:$G$17624,"&lt;"&amp;T59,crashes!$D$2:$D$17624,"="&amp;C59, crashes!$S$2:$S$17624, "&gt;="&amp;AE59, crashes!$S$2:$S$17624, "&lt;="&amp;AF59, crashes!$E$2:$E$17624, "="&amp;D59,  crashes!$R$2:$R$17624, "=Weekend", crashes!$N$2:$N$17624,"=O")</f>
        <v>0</v>
      </c>
      <c r="ED59" s="4">
        <f t="shared" si="5"/>
        <v>0</v>
      </c>
      <c r="EE59" s="4">
        <f t="shared" si="6"/>
        <v>0</v>
      </c>
      <c r="EF59" s="4">
        <f t="shared" si="7"/>
        <v>0</v>
      </c>
      <c r="EG59" s="4">
        <f t="shared" si="8"/>
        <v>0</v>
      </c>
      <c r="EH59" s="4">
        <f t="shared" si="9"/>
        <v>7</v>
      </c>
      <c r="EI59" s="50">
        <f t="shared" si="10"/>
        <v>7</v>
      </c>
      <c r="EJ59" s="4">
        <f t="shared" si="11"/>
        <v>6</v>
      </c>
      <c r="EK59" s="6"/>
      <c r="EL59" s="3">
        <v>2018</v>
      </c>
      <c r="EM59" s="3">
        <v>0.43200000000000038</v>
      </c>
      <c r="EN59" s="3">
        <v>5.4739129695827319E-3</v>
      </c>
      <c r="EO59" s="3">
        <v>4.5079458600097372E-3</v>
      </c>
      <c r="EP59" s="3">
        <v>6.7506427160727621E-3</v>
      </c>
      <c r="EQ59" s="3">
        <v>1.9423161550660133E-2</v>
      </c>
      <c r="ER59" s="3">
        <v>6.2187398766257958E-2</v>
      </c>
      <c r="ES59" s="3">
        <v>7.2308544429916174E-2</v>
      </c>
      <c r="ET59" s="3">
        <v>5.5169061061319163E-2</v>
      </c>
      <c r="EU59" s="3">
        <v>6.1232210987281349E-2</v>
      </c>
      <c r="EV59" s="3">
        <v>6.3878164091185241E-2</v>
      </c>
      <c r="EW59" s="3">
        <v>6.4762317571761693E-2</v>
      </c>
      <c r="EX59" s="3">
        <v>5.9249112203553424E-2</v>
      </c>
      <c r="EY59" s="3">
        <v>5.473003929260549E-2</v>
      </c>
      <c r="EZ59" s="3">
        <v>5.4890437718853102E-2</v>
      </c>
      <c r="FA59" s="3">
        <v>5.665700607829692E-2</v>
      </c>
      <c r="FB59" s="3">
        <v>5.8873127165378063E-2</v>
      </c>
      <c r="FC59" s="3">
        <v>6.4131652220371246E-2</v>
      </c>
      <c r="FD59" s="3">
        <v>6.1273838079630535E-2</v>
      </c>
      <c r="FE59" s="3">
        <v>5.2603083636033617E-2</v>
      </c>
      <c r="FF59" s="3">
        <v>4.2383334418302457E-2</v>
      </c>
      <c r="FG59" s="3">
        <v>3.1758242630679508E-2</v>
      </c>
      <c r="FH59" s="3">
        <v>2.7715049844678048E-2</v>
      </c>
      <c r="FI59" s="3">
        <v>2.5006507079246742E-2</v>
      </c>
      <c r="FJ59" s="3">
        <v>1.6659977017228711E-2</v>
      </c>
      <c r="FK59" s="3">
        <v>9.7019936287627735E-3</v>
      </c>
      <c r="FL59" s="3">
        <v>2018</v>
      </c>
      <c r="FM59" s="3">
        <v>0.43200000000000038</v>
      </c>
      <c r="FN59" s="3">
        <v>2018</v>
      </c>
      <c r="FO59" s="51">
        <v>0.43200000000000038</v>
      </c>
      <c r="FP59" s="51">
        <v>6.9740000000000002</v>
      </c>
      <c r="FQ59" s="51">
        <v>9.6707690107603987E-3</v>
      </c>
      <c r="FR59" s="51">
        <v>6.5570494157650722E-3</v>
      </c>
      <c r="FS59" s="3">
        <v>6.0233650827316819E-3</v>
      </c>
      <c r="FT59" s="3">
        <v>8.9679163432429369E-3</v>
      </c>
      <c r="FU59" s="3">
        <v>1.7040624278283869E-2</v>
      </c>
      <c r="FV59" s="3">
        <v>2.8739294023791793E-2</v>
      </c>
      <c r="FW59" s="3">
        <v>3.889911784382339E-2</v>
      </c>
      <c r="FX59" s="3">
        <v>4.8010646509340199E-2</v>
      </c>
      <c r="FY59" s="3">
        <v>5.7714077350339975E-2</v>
      </c>
      <c r="FZ59" s="3">
        <v>6.2649878284185112E-2</v>
      </c>
      <c r="GA59" s="3">
        <v>6.2814434070123923E-2</v>
      </c>
      <c r="GB59" s="3">
        <v>5.953391474665426E-2</v>
      </c>
      <c r="GC59" s="3">
        <v>5.9810293668946954E-2</v>
      </c>
      <c r="GD59" s="3">
        <v>5.7987713676200356E-2</v>
      </c>
      <c r="GE59" s="3">
        <v>5.451558659289131E-2</v>
      </c>
      <c r="GF59" s="3">
        <v>5.3121848951379211E-2</v>
      </c>
      <c r="GG59" s="3">
        <v>5.4771645368890051E-2</v>
      </c>
      <c r="GH59" s="3">
        <v>5.3543336157636137E-2</v>
      </c>
      <c r="GI59" s="3">
        <v>4.5618728429940136E-2</v>
      </c>
      <c r="GJ59" s="3">
        <v>3.7177639928649808E-2</v>
      </c>
      <c r="GK59" s="3">
        <v>3.4298536992091497E-2</v>
      </c>
      <c r="GL59" s="3">
        <v>3.0439953138774629E-2</v>
      </c>
      <c r="GM59" s="3">
        <v>2.0872031494225993E-2</v>
      </c>
      <c r="GN59" s="3">
        <v>1.2603477241223026E-2</v>
      </c>
      <c r="GO59" s="22"/>
      <c r="GP59" s="4">
        <f>'Hours of Operation'!C$35</f>
        <v>0</v>
      </c>
      <c r="GQ59" s="4">
        <f>'Hours of Operation'!D$35</f>
        <v>0</v>
      </c>
      <c r="GR59" s="4">
        <f>'Hours of Operation'!E$35</f>
        <v>0</v>
      </c>
      <c r="GS59" s="4">
        <f>'Hours of Operation'!F$35</f>
        <v>0</v>
      </c>
      <c r="GT59" s="4">
        <f>'Hours of Operation'!G$35</f>
        <v>0</v>
      </c>
      <c r="GU59" s="4">
        <f>'Hours of Operation'!H$35</f>
        <v>1</v>
      </c>
      <c r="GV59" s="4">
        <f>'Hours of Operation'!I$35</f>
        <v>1</v>
      </c>
      <c r="GW59" s="4">
        <f>'Hours of Operation'!J$35</f>
        <v>1</v>
      </c>
      <c r="GX59" s="4">
        <f>'Hours of Operation'!K$35</f>
        <v>0.5</v>
      </c>
      <c r="GY59" s="4">
        <f>'Hours of Operation'!L$35</f>
        <v>0</v>
      </c>
      <c r="GZ59" s="4">
        <f>'Hours of Operation'!M$35</f>
        <v>0</v>
      </c>
      <c r="HA59" s="4">
        <f>'Hours of Operation'!N$35</f>
        <v>0</v>
      </c>
      <c r="HB59" s="4">
        <f>'Hours of Operation'!O$35</f>
        <v>0</v>
      </c>
      <c r="HC59" s="4">
        <f>'Hours of Operation'!P$35</f>
        <v>0</v>
      </c>
      <c r="HD59" s="4">
        <f>'Hours of Operation'!Q$35</f>
        <v>0</v>
      </c>
      <c r="HE59" s="4">
        <f>'Hours of Operation'!R$35</f>
        <v>0</v>
      </c>
      <c r="HF59" s="4">
        <f>'Hours of Operation'!S$35</f>
        <v>0</v>
      </c>
      <c r="HG59" s="4">
        <f>'Hours of Operation'!T$35</f>
        <v>0</v>
      </c>
      <c r="HH59" s="4">
        <f>'Hours of Operation'!U$35</f>
        <v>0</v>
      </c>
      <c r="HI59" s="4">
        <f>'Hours of Operation'!V$35</f>
        <v>0</v>
      </c>
      <c r="HJ59" s="4">
        <f>'Hours of Operation'!W$35</f>
        <v>0</v>
      </c>
      <c r="HK59" s="4">
        <f>'Hours of Operation'!X$35</f>
        <v>0</v>
      </c>
      <c r="HL59" s="4">
        <f>'Hours of Operation'!Y$35</f>
        <v>0</v>
      </c>
      <c r="HM59" s="4">
        <f>'Hours of Operation'!Z$35</f>
        <v>0</v>
      </c>
      <c r="HN59" s="4">
        <f>'Hours of Operation'!AA$35</f>
        <v>0</v>
      </c>
      <c r="HO59" s="4">
        <f>'Hours of Operation'!AB$35</f>
        <v>0</v>
      </c>
      <c r="HP59" s="4">
        <f>'Hours of Operation'!AC$35</f>
        <v>0</v>
      </c>
      <c r="HQ59" s="4">
        <f>'Hours of Operation'!AD$35</f>
        <v>0</v>
      </c>
      <c r="HR59" s="4">
        <f>'Hours of Operation'!AE$35</f>
        <v>0</v>
      </c>
      <c r="HS59" s="4">
        <f>'Hours of Operation'!AF$35</f>
        <v>0</v>
      </c>
      <c r="HT59" s="4">
        <f>'Hours of Operation'!AG$35</f>
        <v>0</v>
      </c>
      <c r="HU59" s="4">
        <f>'Hours of Operation'!AH$35</f>
        <v>0</v>
      </c>
      <c r="HV59" s="4">
        <f>'Hours of Operation'!AI$35</f>
        <v>0</v>
      </c>
      <c r="HW59" s="4">
        <f>'Hours of Operation'!AJ$35</f>
        <v>0</v>
      </c>
      <c r="HX59" s="4">
        <f>'Hours of Operation'!AK$35</f>
        <v>0</v>
      </c>
      <c r="HY59" s="4">
        <f>'Hours of Operation'!AL$35</f>
        <v>0</v>
      </c>
      <c r="HZ59" s="4">
        <f>'Hours of Operation'!AM$35</f>
        <v>0</v>
      </c>
      <c r="IA59" s="4">
        <f>'Hours of Operation'!AN$35</f>
        <v>0</v>
      </c>
      <c r="IB59" s="4">
        <f>'Hours of Operation'!AO$35</f>
        <v>0</v>
      </c>
      <c r="IC59" s="4">
        <f>'Hours of Operation'!AP$35</f>
        <v>0</v>
      </c>
      <c r="ID59" s="4">
        <f>'Hours of Operation'!AQ$35</f>
        <v>0</v>
      </c>
      <c r="IE59" s="4">
        <f>'Hours of Operation'!AR$35</f>
        <v>0</v>
      </c>
      <c r="IF59" s="4">
        <f>'Hours of Operation'!AS$35</f>
        <v>0</v>
      </c>
      <c r="IG59" s="4">
        <f>'Hours of Operation'!AT$35</f>
        <v>0</v>
      </c>
      <c r="IH59" s="4">
        <f>'Hours of Operation'!AU$35</f>
        <v>0</v>
      </c>
      <c r="II59" s="4">
        <f>'Hours of Operation'!AV$35</f>
        <v>0</v>
      </c>
      <c r="IJ59" s="4">
        <f>'Hours of Operation'!AW$35</f>
        <v>0</v>
      </c>
      <c r="IK59" s="4">
        <f>'Hours of Operation'!AX$35</f>
        <v>0</v>
      </c>
      <c r="IL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</row>
    <row r="60" spans="1:264" s="3" customFormat="1" ht="12" customHeight="1" x14ac:dyDescent="0.2">
      <c r="A60" s="4" t="s">
        <v>233</v>
      </c>
      <c r="B60" s="4" t="s">
        <v>218</v>
      </c>
      <c r="C60" s="4">
        <v>1</v>
      </c>
      <c r="D60" s="4" t="s">
        <v>90</v>
      </c>
      <c r="E60" s="4" t="s">
        <v>92</v>
      </c>
      <c r="F60" s="4" t="s">
        <v>68</v>
      </c>
      <c r="G60" s="1">
        <v>4</v>
      </c>
      <c r="H60" s="1" t="s">
        <v>167</v>
      </c>
      <c r="I60" s="4">
        <v>0</v>
      </c>
      <c r="J60" s="4">
        <v>0</v>
      </c>
      <c r="K60" s="4"/>
      <c r="L60" s="10">
        <v>31778</v>
      </c>
      <c r="M60" s="4" t="b">
        <v>1</v>
      </c>
      <c r="N60" s="4"/>
      <c r="O60" s="4"/>
      <c r="P60" s="4" t="s">
        <v>249</v>
      </c>
      <c r="Q60" s="4" t="s">
        <v>248</v>
      </c>
      <c r="R60" s="4" t="s">
        <v>250</v>
      </c>
      <c r="S60" s="4">
        <v>6.5419999999999998</v>
      </c>
      <c r="T60" s="4">
        <v>6.5720000000000001</v>
      </c>
      <c r="U60" s="4">
        <v>1</v>
      </c>
      <c r="V60" s="10">
        <v>43115</v>
      </c>
      <c r="W60" s="4">
        <v>1</v>
      </c>
      <c r="X60" s="4">
        <v>3.0000000000000249E-2</v>
      </c>
      <c r="Y60" s="4"/>
      <c r="Z60" s="4"/>
      <c r="AA60" s="4"/>
      <c r="AB60" s="4"/>
      <c r="AC60" s="4"/>
      <c r="AD60" s="4"/>
      <c r="AE60" s="10">
        <v>40909</v>
      </c>
      <c r="AF60" s="10">
        <v>42735</v>
      </c>
      <c r="AG60" s="16"/>
      <c r="AH60" s="16">
        <v>66963.015892999174</v>
      </c>
      <c r="AI60" s="16">
        <v>66963.015892999174</v>
      </c>
      <c r="AJ60" s="16">
        <v>68679.354402744357</v>
      </c>
      <c r="AK60" s="16">
        <v>69281.358115760901</v>
      </c>
      <c r="AL60" s="16">
        <v>71151.524910067892</v>
      </c>
      <c r="AM60" s="16"/>
      <c r="AN60" s="16"/>
      <c r="AO60" s="4">
        <v>0.20075757575757575</v>
      </c>
      <c r="AP60" s="4">
        <v>2543</v>
      </c>
      <c r="AQ60" s="4">
        <v>3.0000000000000249E-2</v>
      </c>
      <c r="AR60" s="9">
        <v>12.662722624872664</v>
      </c>
      <c r="AS60" s="9">
        <v>0.34087622392500094</v>
      </c>
      <c r="AT60" s="9">
        <v>8.6300130049988368</v>
      </c>
      <c r="AU60" s="9">
        <v>9.5721337851724737</v>
      </c>
      <c r="AV60" s="9">
        <v>0</v>
      </c>
      <c r="AW60" s="4" t="b">
        <v>1</v>
      </c>
      <c r="AX60" s="4" t="b">
        <v>0</v>
      </c>
      <c r="AY60" s="4">
        <v>0</v>
      </c>
      <c r="AZ60" s="4">
        <v>0</v>
      </c>
      <c r="BA60" s="9">
        <v>0</v>
      </c>
      <c r="BB60" s="9">
        <v>0</v>
      </c>
      <c r="BC60" s="9">
        <v>37.438860112167319</v>
      </c>
      <c r="BD60" s="9">
        <v>22.465854161798305</v>
      </c>
      <c r="BE60" s="9">
        <v>21.775831912273709</v>
      </c>
      <c r="BF60" s="4" t="s">
        <v>237</v>
      </c>
      <c r="BG60" s="4">
        <v>8.9400738400423467</v>
      </c>
      <c r="BH60" s="4"/>
      <c r="BI60" s="4"/>
      <c r="BJ60" s="4" t="s">
        <v>167</v>
      </c>
      <c r="BK60" s="4"/>
      <c r="BL60" s="4">
        <v>0.90799999999999947</v>
      </c>
      <c r="BM60" s="16"/>
      <c r="BN60" s="16">
        <v>16737.835484681607</v>
      </c>
      <c r="BO60" s="16">
        <v>16737.835484681607</v>
      </c>
      <c r="BP60" s="16">
        <v>16943.102423003998</v>
      </c>
      <c r="BQ60" s="16">
        <v>17029.612558847013</v>
      </c>
      <c r="BR60" s="16">
        <v>17241.21921376112</v>
      </c>
      <c r="BS60" s="16"/>
      <c r="BT60" s="16"/>
      <c r="BU60" s="4"/>
      <c r="BV60" s="4">
        <v>5.7999999999999829E-2</v>
      </c>
      <c r="BW60" s="16"/>
      <c r="BX60" s="16">
        <v>7614.426090801493</v>
      </c>
      <c r="BY60" s="16">
        <v>7614.426090801493</v>
      </c>
      <c r="BZ60" s="16">
        <v>7698.6716115245454</v>
      </c>
      <c r="CA60" s="16">
        <v>7734.1837253217982</v>
      </c>
      <c r="CB60" s="16">
        <v>7821.0639420091857</v>
      </c>
      <c r="CC60" s="16"/>
      <c r="CD60" s="16"/>
      <c r="CE60" s="16"/>
      <c r="CF60" s="16"/>
      <c r="CG60" s="16"/>
      <c r="CH60" s="16"/>
      <c r="CI60" s="16"/>
      <c r="CJ60" s="4"/>
      <c r="CK60" s="16"/>
      <c r="CL60" s="16"/>
      <c r="CM60" s="16"/>
      <c r="CN60" s="16"/>
      <c r="CO60" s="16"/>
      <c r="CP60" s="16"/>
      <c r="CQ60" s="16"/>
      <c r="CR60" s="4"/>
      <c r="CS60" s="16"/>
      <c r="CT60" s="16"/>
      <c r="CU60" s="4">
        <v>0.90799999999999947</v>
      </c>
      <c r="CV60" s="4">
        <v>0.23200000000000021</v>
      </c>
      <c r="CW60" s="4"/>
      <c r="CX60" s="4" t="s">
        <v>222</v>
      </c>
      <c r="CY60" s="4" t="s">
        <v>224</v>
      </c>
      <c r="CZ60" s="22"/>
      <c r="DA60" s="4">
        <v>0</v>
      </c>
      <c r="DB60" s="4">
        <v>366</v>
      </c>
      <c r="DC60" s="4">
        <v>365</v>
      </c>
      <c r="DD60" s="4">
        <v>365</v>
      </c>
      <c r="DE60" s="4">
        <v>365</v>
      </c>
      <c r="DF60" s="4">
        <v>366</v>
      </c>
      <c r="DG60" s="4">
        <v>0</v>
      </c>
      <c r="DH60" s="4">
        <v>0</v>
      </c>
      <c r="DI60" s="16">
        <f t="shared" si="0"/>
        <v>68608.146034001998</v>
      </c>
      <c r="DJ60" s="16">
        <f t="shared" si="1"/>
        <v>16937.977525952076</v>
      </c>
      <c r="DK60" s="16">
        <f t="shared" si="2"/>
        <v>7696.5774893815933</v>
      </c>
      <c r="DL60" s="16">
        <f t="shared" si="3"/>
        <v>0</v>
      </c>
      <c r="DM60" s="16">
        <f t="shared" si="4"/>
        <v>0</v>
      </c>
      <c r="DN60" s="22"/>
      <c r="DO60" s="4">
        <f>COUNTIFS(crashes!$G$2:$G$17624,"&gt;="&amp;S60,crashes!$G$2:$G$17624,"&lt;"&amp;T60,crashes!$D$2:$D$17624,"="&amp;C60, crashes!$S$2:$S$17624, "&gt;="&amp;AE60, crashes!$S$2:$S$17624, "&lt;="&amp;AF60, crashes!$E$2:$E$17624, "="&amp;D60 )</f>
        <v>0</v>
      </c>
      <c r="DP60" s="29">
        <f>COUNTIFS(crashes!$G$2:$G$17624,"&gt;="&amp;S60,crashes!$G$2:$G$17624,"&lt;"&amp;T60,crashes!$D$2:$D$17624,"="&amp;C60, crashes!$S$2:$S$17624, "&gt;="&amp;AE60, crashes!$S$2:$S$17624, "&lt;="&amp;AF60, crashes!$E$2:$E$17624, "="&amp;D60, crashes!$R$2:$R$17624, "=Weekday")</f>
        <v>0</v>
      </c>
      <c r="DQ60" s="29">
        <f>COUNTIFS(crashes!$G$2:$G$17624,"&gt;="&amp;S60,crashes!$G$2:$G$17624,"&lt;"&amp;T60,crashes!$D$2:$D$17624,"="&amp;C60, crashes!$S$2:$S$17624, "&gt;="&amp;AE60, crashes!$S$2:$S$17624, "&lt;="&amp;AF60, crashes!$E$2:$E$17624, "="&amp;D60, crashes!$R$2:$R$17624, "=Weekend")</f>
        <v>0</v>
      </c>
      <c r="DR60" s="30">
        <f>COUNTIFS(crashes!$G$2:$G$17624,"&gt;="&amp;S60,crashes!$G$2:$G$17624,"&lt;"&amp;T60,crashes!$D$2:$D$17624,"="&amp;C60, crashes!$S$2:$S$17624, "&gt;="&amp;AE60, crashes!$S$2:$S$17624, "&lt;="&amp;AF60, crashes!$E$2:$E$17624, "="&amp;D60,  crashes!$R$2:$R$17624, "=Weekday", crashes!$N$2:$N$17624,"=K")</f>
        <v>0</v>
      </c>
      <c r="DS60" s="30">
        <f>COUNTIFS(crashes!$G$2:$G$17624,"&gt;="&amp;S60,crashes!$G$2:$G$17624,"&lt;"&amp;T60,crashes!$D$2:$D$17624,"="&amp;C60, crashes!$S$2:$S$17624, "&gt;="&amp;AE60, crashes!$S$2:$S$17624, "&lt;="&amp;AF60, crashes!$E$2:$E$17624, "="&amp;D60,  crashes!$R$2:$R$17624, "=Weekday", crashes!$N$2:$N$17624,"=A")</f>
        <v>0</v>
      </c>
      <c r="DT60" s="30">
        <f>COUNTIFS(crashes!$G$2:$G$17624,"&gt;="&amp;S60,crashes!$G$2:$G$17624,"&lt;"&amp;T60,crashes!$D$2:$D$17624,"="&amp;C60, crashes!$S$2:$S$17624, "&gt;="&amp;AE60, crashes!$S$2:$S$17624, "&lt;="&amp;AF60, crashes!$E$2:$E$17624, "="&amp;D60,  crashes!$R$2:$R$17624, "=Weekday", crashes!$N$2:$N$17624,"=B")</f>
        <v>0</v>
      </c>
      <c r="DU60" s="30">
        <f>COUNTIFS(crashes!$G$2:$G$17624,"&gt;="&amp;S60,crashes!$G$2:$G$17624,"&lt;"&amp;T60,crashes!$D$2:$D$17624,"="&amp;C60, crashes!$S$2:$S$17624, "&gt;="&amp;AE60, crashes!$S$2:$S$17624, "&lt;="&amp;AF60, crashes!$E$2:$E$17624, "="&amp;D60,  crashes!$R$2:$R$17624, "=Weekday", crashes!$N$2:$N$17624,"=C")</f>
        <v>0</v>
      </c>
      <c r="DV60" s="30">
        <f>COUNTIFS(crashes!$G$2:$G$17624,"&gt;="&amp;S60,crashes!$G$2:$G$17624,"&lt;"&amp;T60,crashes!$D$2:$D$17624,"="&amp;C60, crashes!$S$2:$S$17624, "&gt;="&amp;AE60, crashes!$S$2:$S$17624, "&lt;="&amp;AF60, crashes!$E$2:$E$17624, "="&amp;D60,  crashes!$R$2:$R$17624, "=Weekday", crashes!$N$2:$N$17624,"=ABC")</f>
        <v>0</v>
      </c>
      <c r="DW60" s="30">
        <f>COUNTIFS(crashes!$G$2:$G$17624,"&gt;="&amp;S60,crashes!$G$2:$G$17624,"&lt;"&amp;T60,crashes!$D$2:$D$17624,"="&amp;C60, crashes!$S$2:$S$17624, "&gt;="&amp;AE60, crashes!$S$2:$S$17624, "&lt;="&amp;AF60, crashes!$E$2:$E$17624, "="&amp;D60,  crashes!$R$2:$R$17624, "=Weekday", crashes!$N$2:$N$17624,"=O")</f>
        <v>0</v>
      </c>
      <c r="DX60" s="30">
        <f>COUNTIFS(crashes!$G$2:$G$17624,"&gt;="&amp;S60,crashes!$G$2:$G$17624,"&lt;"&amp;T60,crashes!$D$2:$D$17624,"="&amp;C60, crashes!$S$2:$S$17624, "&gt;="&amp;AE60, crashes!$S$2:$S$17624, "&lt;="&amp;AF60, crashes!$E$2:$E$17624, "="&amp;D60,  crashes!$R$2:$R$17624, "=Weekend", crashes!$N$2:$N$17624,"=K")</f>
        <v>0</v>
      </c>
      <c r="DY60" s="30">
        <f>COUNTIFS(crashes!$G$2:$G$17624,"&gt;="&amp;S60,crashes!$G$2:$G$17624,"&lt;"&amp;T60,crashes!$D$2:$D$17624,"="&amp;C60, crashes!$S$2:$S$17624, "&gt;="&amp;AE60, crashes!$S$2:$S$17624, "&lt;="&amp;AF60, crashes!$E$2:$E$17624, "="&amp;D60,  crashes!$R$2:$R$17624, "=Weekend", crashes!$N$2:$N$17624,"=A")</f>
        <v>0</v>
      </c>
      <c r="DZ60" s="30">
        <f>COUNTIFS(crashes!$G$2:$G$17624,"&gt;="&amp;S60,crashes!$G$2:$G$17624,"&lt;"&amp;T60,crashes!$D$2:$D$17624,"="&amp;C60, crashes!$S$2:$S$17624, "&gt;="&amp;AE60, crashes!$S$2:$S$17624, "&lt;="&amp;AF60, crashes!$E$2:$E$17624, "="&amp;D60,  crashes!$R$2:$R$17624, "=Weekend", crashes!$N$2:$N$17624,"=B")</f>
        <v>0</v>
      </c>
      <c r="EA60" s="30">
        <f>COUNTIFS(crashes!$G$2:$G$17624,"&gt;="&amp;S60,crashes!$G$2:$G$17624,"&lt;"&amp;T60,crashes!$D$2:$D$17624,"="&amp;C60, crashes!$S$2:$S$17624, "&gt;="&amp;AE60, crashes!$S$2:$S$17624, "&lt;="&amp;AF60, crashes!$E$2:$E$17624, "="&amp;D60,  crashes!$R$2:$R$17624, "=Weekend", crashes!$N$2:$N$17624,"=C")</f>
        <v>0</v>
      </c>
      <c r="EB60" s="30">
        <f>COUNTIFS(crashes!$G$2:$G$17624,"&gt;="&amp;S60,crashes!$G$2:$G$17624,"&lt;"&amp;T60,crashes!$D$2:$D$17624,"="&amp;C60, crashes!$S$2:$S$17624, "&gt;="&amp;AE60, crashes!$S$2:$S$17624, "&lt;="&amp;AF60, crashes!$E$2:$E$17624, "="&amp;D60,  crashes!$R$2:$R$17624, "=Weekend", crashes!$N$2:$N$17624,"=ABC")</f>
        <v>0</v>
      </c>
      <c r="EC60" s="30">
        <f>COUNTIFS(crashes!$G$2:$G$17624,"&gt;="&amp;S60,crashes!$G$2:$G$17624,"&lt;"&amp;T60,crashes!$D$2:$D$17624,"="&amp;C60, crashes!$S$2:$S$17624, "&gt;="&amp;AE60, crashes!$S$2:$S$17624, "&lt;="&amp;AF60, crashes!$E$2:$E$17624, "="&amp;D60,  crashes!$R$2:$R$17624, "=Weekend", crashes!$N$2:$N$17624,"=O")</f>
        <v>0</v>
      </c>
      <c r="ED60" s="4">
        <f t="shared" si="5"/>
        <v>0</v>
      </c>
      <c r="EE60" s="4">
        <f t="shared" si="6"/>
        <v>0</v>
      </c>
      <c r="EF60" s="4">
        <f t="shared" si="7"/>
        <v>0</v>
      </c>
      <c r="EG60" s="4">
        <f t="shared" si="8"/>
        <v>0</v>
      </c>
      <c r="EH60" s="4">
        <f t="shared" si="9"/>
        <v>0</v>
      </c>
      <c r="EI60" s="50">
        <f t="shared" si="10"/>
        <v>0</v>
      </c>
      <c r="EJ60" s="4">
        <f t="shared" si="11"/>
        <v>0</v>
      </c>
      <c r="EK60" s="6"/>
      <c r="EL60" s="3">
        <v>2018</v>
      </c>
      <c r="EM60" s="3">
        <v>0.40200000000000014</v>
      </c>
      <c r="EN60" s="3">
        <v>5.4739129695827319E-3</v>
      </c>
      <c r="EO60" s="3">
        <v>4.5079458600097372E-3</v>
      </c>
      <c r="EP60" s="3">
        <v>6.7506427160727621E-3</v>
      </c>
      <c r="EQ60" s="3">
        <v>1.9423161550660133E-2</v>
      </c>
      <c r="ER60" s="3">
        <v>6.2187398766257958E-2</v>
      </c>
      <c r="ES60" s="3">
        <v>7.2308544429916174E-2</v>
      </c>
      <c r="ET60" s="3">
        <v>5.5169061061319163E-2</v>
      </c>
      <c r="EU60" s="3">
        <v>6.1232210987281349E-2</v>
      </c>
      <c r="EV60" s="3">
        <v>6.3878164091185241E-2</v>
      </c>
      <c r="EW60" s="3">
        <v>6.4762317571761693E-2</v>
      </c>
      <c r="EX60" s="3">
        <v>5.9249112203553424E-2</v>
      </c>
      <c r="EY60" s="3">
        <v>5.473003929260549E-2</v>
      </c>
      <c r="EZ60" s="3">
        <v>5.4890437718853102E-2</v>
      </c>
      <c r="FA60" s="3">
        <v>5.665700607829692E-2</v>
      </c>
      <c r="FB60" s="3">
        <v>5.8873127165378063E-2</v>
      </c>
      <c r="FC60" s="3">
        <v>6.4131652220371246E-2</v>
      </c>
      <c r="FD60" s="3">
        <v>6.1273838079630535E-2</v>
      </c>
      <c r="FE60" s="3">
        <v>5.2603083636033617E-2</v>
      </c>
      <c r="FF60" s="3">
        <v>4.2383334418302457E-2</v>
      </c>
      <c r="FG60" s="3">
        <v>3.1758242630679508E-2</v>
      </c>
      <c r="FH60" s="3">
        <v>2.7715049844678048E-2</v>
      </c>
      <c r="FI60" s="3">
        <v>2.5006507079246742E-2</v>
      </c>
      <c r="FJ60" s="3">
        <v>1.6659977017228711E-2</v>
      </c>
      <c r="FK60" s="3">
        <v>9.7019936287627735E-3</v>
      </c>
      <c r="FL60" s="3">
        <v>2018</v>
      </c>
      <c r="FM60" s="3">
        <v>0.40200000000000014</v>
      </c>
      <c r="FN60" s="3">
        <v>2018</v>
      </c>
      <c r="FO60" s="51">
        <v>0.40200000000000014</v>
      </c>
      <c r="FP60" s="51">
        <v>6.9740000000000002</v>
      </c>
      <c r="FQ60" s="51">
        <v>9.6707690107603987E-3</v>
      </c>
      <c r="FR60" s="51">
        <v>6.5570494157650722E-3</v>
      </c>
      <c r="FS60" s="3">
        <v>6.0233650827316819E-3</v>
      </c>
      <c r="FT60" s="3">
        <v>8.9679163432429369E-3</v>
      </c>
      <c r="FU60" s="3">
        <v>1.7040624278283869E-2</v>
      </c>
      <c r="FV60" s="3">
        <v>2.8739294023791793E-2</v>
      </c>
      <c r="FW60" s="3">
        <v>3.889911784382339E-2</v>
      </c>
      <c r="FX60" s="3">
        <v>4.8010646509340199E-2</v>
      </c>
      <c r="FY60" s="3">
        <v>5.7714077350339975E-2</v>
      </c>
      <c r="FZ60" s="3">
        <v>6.2649878284185112E-2</v>
      </c>
      <c r="GA60" s="3">
        <v>6.2814434070123923E-2</v>
      </c>
      <c r="GB60" s="3">
        <v>5.953391474665426E-2</v>
      </c>
      <c r="GC60" s="3">
        <v>5.9810293668946954E-2</v>
      </c>
      <c r="GD60" s="3">
        <v>5.7987713676200356E-2</v>
      </c>
      <c r="GE60" s="3">
        <v>5.451558659289131E-2</v>
      </c>
      <c r="GF60" s="3">
        <v>5.3121848951379211E-2</v>
      </c>
      <c r="GG60" s="3">
        <v>5.4771645368890051E-2</v>
      </c>
      <c r="GH60" s="3">
        <v>5.3543336157636137E-2</v>
      </c>
      <c r="GI60" s="3">
        <v>4.5618728429940136E-2</v>
      </c>
      <c r="GJ60" s="3">
        <v>3.7177639928649808E-2</v>
      </c>
      <c r="GK60" s="3">
        <v>3.4298536992091497E-2</v>
      </c>
      <c r="GL60" s="3">
        <v>3.0439953138774629E-2</v>
      </c>
      <c r="GM60" s="3">
        <v>2.0872031494225993E-2</v>
      </c>
      <c r="GN60" s="3">
        <v>1.2603477241223026E-2</v>
      </c>
      <c r="GO60" s="22"/>
      <c r="GP60" s="4">
        <f>'Hours of Operation'!C$35</f>
        <v>0</v>
      </c>
      <c r="GQ60" s="4">
        <f>'Hours of Operation'!D$35</f>
        <v>0</v>
      </c>
      <c r="GR60" s="4">
        <f>'Hours of Operation'!E$35</f>
        <v>0</v>
      </c>
      <c r="GS60" s="4">
        <f>'Hours of Operation'!F$35</f>
        <v>0</v>
      </c>
      <c r="GT60" s="4">
        <f>'Hours of Operation'!G$35</f>
        <v>0</v>
      </c>
      <c r="GU60" s="4">
        <f>'Hours of Operation'!H$35</f>
        <v>1</v>
      </c>
      <c r="GV60" s="4">
        <f>'Hours of Operation'!I$35</f>
        <v>1</v>
      </c>
      <c r="GW60" s="4">
        <f>'Hours of Operation'!J$35</f>
        <v>1</v>
      </c>
      <c r="GX60" s="4">
        <f>'Hours of Operation'!K$35</f>
        <v>0.5</v>
      </c>
      <c r="GY60" s="4">
        <f>'Hours of Operation'!L$35</f>
        <v>0</v>
      </c>
      <c r="GZ60" s="4">
        <f>'Hours of Operation'!M$35</f>
        <v>0</v>
      </c>
      <c r="HA60" s="4">
        <f>'Hours of Operation'!N$35</f>
        <v>0</v>
      </c>
      <c r="HB60" s="4">
        <f>'Hours of Operation'!O$35</f>
        <v>0</v>
      </c>
      <c r="HC60" s="4">
        <f>'Hours of Operation'!P$35</f>
        <v>0</v>
      </c>
      <c r="HD60" s="4">
        <f>'Hours of Operation'!Q$35</f>
        <v>0</v>
      </c>
      <c r="HE60" s="4">
        <f>'Hours of Operation'!R$35</f>
        <v>0</v>
      </c>
      <c r="HF60" s="4">
        <f>'Hours of Operation'!S$35</f>
        <v>0</v>
      </c>
      <c r="HG60" s="4">
        <f>'Hours of Operation'!T$35</f>
        <v>0</v>
      </c>
      <c r="HH60" s="4">
        <f>'Hours of Operation'!U$35</f>
        <v>0</v>
      </c>
      <c r="HI60" s="4">
        <f>'Hours of Operation'!V$35</f>
        <v>0</v>
      </c>
      <c r="HJ60" s="4">
        <f>'Hours of Operation'!W$35</f>
        <v>0</v>
      </c>
      <c r="HK60" s="4">
        <f>'Hours of Operation'!X$35</f>
        <v>0</v>
      </c>
      <c r="HL60" s="4">
        <f>'Hours of Operation'!Y$35</f>
        <v>0</v>
      </c>
      <c r="HM60" s="4">
        <f>'Hours of Operation'!Z$35</f>
        <v>0</v>
      </c>
      <c r="HN60" s="4">
        <f>'Hours of Operation'!AA$35</f>
        <v>0</v>
      </c>
      <c r="HO60" s="4">
        <f>'Hours of Operation'!AB$35</f>
        <v>0</v>
      </c>
      <c r="HP60" s="4">
        <f>'Hours of Operation'!AC$35</f>
        <v>0</v>
      </c>
      <c r="HQ60" s="4">
        <f>'Hours of Operation'!AD$35</f>
        <v>0</v>
      </c>
      <c r="HR60" s="4">
        <f>'Hours of Operation'!AE$35</f>
        <v>0</v>
      </c>
      <c r="HS60" s="4">
        <f>'Hours of Operation'!AF$35</f>
        <v>0</v>
      </c>
      <c r="HT60" s="4">
        <f>'Hours of Operation'!AG$35</f>
        <v>0</v>
      </c>
      <c r="HU60" s="4">
        <f>'Hours of Operation'!AH$35</f>
        <v>0</v>
      </c>
      <c r="HV60" s="4">
        <f>'Hours of Operation'!AI$35</f>
        <v>0</v>
      </c>
      <c r="HW60" s="4">
        <f>'Hours of Operation'!AJ$35</f>
        <v>0</v>
      </c>
      <c r="HX60" s="4">
        <f>'Hours of Operation'!AK$35</f>
        <v>0</v>
      </c>
      <c r="HY60" s="4">
        <f>'Hours of Operation'!AL$35</f>
        <v>0</v>
      </c>
      <c r="HZ60" s="4">
        <f>'Hours of Operation'!AM$35</f>
        <v>0</v>
      </c>
      <c r="IA60" s="4">
        <f>'Hours of Operation'!AN$35</f>
        <v>0</v>
      </c>
      <c r="IB60" s="4">
        <f>'Hours of Operation'!AO$35</f>
        <v>0</v>
      </c>
      <c r="IC60" s="4">
        <f>'Hours of Operation'!AP$35</f>
        <v>0</v>
      </c>
      <c r="ID60" s="4">
        <f>'Hours of Operation'!AQ$35</f>
        <v>0</v>
      </c>
      <c r="IE60" s="4">
        <f>'Hours of Operation'!AR$35</f>
        <v>0</v>
      </c>
      <c r="IF60" s="4">
        <f>'Hours of Operation'!AS$35</f>
        <v>0</v>
      </c>
      <c r="IG60" s="4">
        <f>'Hours of Operation'!AT$35</f>
        <v>0</v>
      </c>
      <c r="IH60" s="4">
        <f>'Hours of Operation'!AU$35</f>
        <v>0</v>
      </c>
      <c r="II60" s="4">
        <f>'Hours of Operation'!AV$35</f>
        <v>0</v>
      </c>
      <c r="IJ60" s="4">
        <f>'Hours of Operation'!AW$35</f>
        <v>0</v>
      </c>
      <c r="IK60" s="4">
        <f>'Hours of Operation'!AX$35</f>
        <v>0</v>
      </c>
      <c r="IL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</row>
    <row r="61" spans="1:264" s="3" customFormat="1" ht="12" customHeight="1" x14ac:dyDescent="0.2">
      <c r="A61" s="4" t="s">
        <v>233</v>
      </c>
      <c r="B61" s="4" t="s">
        <v>218</v>
      </c>
      <c r="C61" s="4">
        <v>1</v>
      </c>
      <c r="D61" s="4" t="s">
        <v>90</v>
      </c>
      <c r="E61" s="4" t="s">
        <v>192</v>
      </c>
      <c r="F61" s="4" t="s">
        <v>68</v>
      </c>
      <c r="G61" s="1">
        <v>4</v>
      </c>
      <c r="H61" s="1" t="s">
        <v>167</v>
      </c>
      <c r="I61" s="4">
        <v>0</v>
      </c>
      <c r="J61" s="4">
        <v>1</v>
      </c>
      <c r="K61" s="4"/>
      <c r="L61" s="10">
        <v>31778</v>
      </c>
      <c r="M61" s="4" t="b">
        <v>1</v>
      </c>
      <c r="N61" s="4"/>
      <c r="O61" s="4"/>
      <c r="P61" s="4" t="s">
        <v>252</v>
      </c>
      <c r="Q61" s="4" t="s">
        <v>251</v>
      </c>
      <c r="R61" s="4" t="s">
        <v>253</v>
      </c>
      <c r="S61" s="4">
        <v>6.63</v>
      </c>
      <c r="T61" s="4">
        <v>6.7430000000000003</v>
      </c>
      <c r="U61" s="4">
        <v>1</v>
      </c>
      <c r="V61" s="10">
        <v>43115</v>
      </c>
      <c r="W61" s="4">
        <v>1</v>
      </c>
      <c r="X61" s="4">
        <v>0.11300000000000043</v>
      </c>
      <c r="Y61" s="4"/>
      <c r="Z61" s="4"/>
      <c r="AA61" s="4"/>
      <c r="AB61" s="4"/>
      <c r="AC61" s="4" t="s">
        <v>188</v>
      </c>
      <c r="AD61" s="4"/>
      <c r="AE61" s="10">
        <v>40909</v>
      </c>
      <c r="AF61" s="10">
        <v>42735</v>
      </c>
      <c r="AG61" s="16"/>
      <c r="AH61" s="16">
        <v>59348.589802197683</v>
      </c>
      <c r="AI61" s="16">
        <v>59348.589802197683</v>
      </c>
      <c r="AJ61" s="16">
        <v>60980.682791219813</v>
      </c>
      <c r="AK61" s="16">
        <v>61547.174390439104</v>
      </c>
      <c r="AL61" s="16">
        <v>63330.460968058709</v>
      </c>
      <c r="AM61" s="16"/>
      <c r="AN61" s="16"/>
      <c r="AO61" s="4">
        <v>0.20075757575757575</v>
      </c>
      <c r="AP61" s="4">
        <v>2543</v>
      </c>
      <c r="AQ61" s="4">
        <v>0.11300000000000043</v>
      </c>
      <c r="AR61" s="9">
        <v>12.427577000017065</v>
      </c>
      <c r="AS61" s="9">
        <v>0.38528313789793245</v>
      </c>
      <c r="AT61" s="9">
        <v>15.068158317107946</v>
      </c>
      <c r="AU61" s="9">
        <v>9.7524645796593674</v>
      </c>
      <c r="AV61" s="9">
        <v>0</v>
      </c>
      <c r="AW61" s="4" t="b">
        <v>1</v>
      </c>
      <c r="AX61" s="4" t="b">
        <v>0</v>
      </c>
      <c r="AY61" s="4">
        <v>0</v>
      </c>
      <c r="AZ61" s="4">
        <v>0</v>
      </c>
      <c r="BA61" s="9">
        <v>0</v>
      </c>
      <c r="BB61" s="9">
        <v>0</v>
      </c>
      <c r="BC61" s="9">
        <v>35.701787999779029</v>
      </c>
      <c r="BD61" s="9">
        <v>11.37469324239621</v>
      </c>
      <c r="BE61" s="9">
        <v>10.468270407172021</v>
      </c>
      <c r="BF61" s="4" t="s">
        <v>237</v>
      </c>
      <c r="BG61" s="4">
        <v>15.529531602758674</v>
      </c>
      <c r="BH61" s="4"/>
      <c r="BI61" s="4"/>
      <c r="BJ61" s="4" t="s">
        <v>167</v>
      </c>
      <c r="BK61" s="4"/>
      <c r="BL61" s="4">
        <v>0.99599999999999955</v>
      </c>
      <c r="BM61" s="16"/>
      <c r="BN61" s="16">
        <v>16737.835484681607</v>
      </c>
      <c r="BO61" s="16">
        <v>16737.835484681607</v>
      </c>
      <c r="BP61" s="16">
        <v>16943.102423003998</v>
      </c>
      <c r="BQ61" s="16">
        <v>17029.612558847013</v>
      </c>
      <c r="BR61" s="16">
        <v>17241.21921376112</v>
      </c>
      <c r="BS61" s="16"/>
      <c r="BT61" s="16"/>
      <c r="BU61" s="4">
        <v>9.0999999999999998E-2</v>
      </c>
      <c r="BV61" s="4">
        <v>0.12000000000000011</v>
      </c>
      <c r="BW61" s="16"/>
      <c r="BX61" s="16">
        <v>7248.5157056604712</v>
      </c>
      <c r="BY61" s="16">
        <v>7248.5157056604712</v>
      </c>
      <c r="BZ61" s="16">
        <v>7334.0182754466368</v>
      </c>
      <c r="CA61" s="16">
        <v>7370.0544181692585</v>
      </c>
      <c r="CB61" s="16">
        <v>7458.2023563354533</v>
      </c>
      <c r="CC61" s="16"/>
      <c r="CD61" s="16"/>
      <c r="CE61" s="16"/>
      <c r="CF61" s="16"/>
      <c r="CG61" s="16"/>
      <c r="CH61" s="16"/>
      <c r="CI61" s="16"/>
      <c r="CJ61" s="4"/>
      <c r="CK61" s="16"/>
      <c r="CL61" s="16"/>
      <c r="CM61" s="16"/>
      <c r="CN61" s="16"/>
      <c r="CO61" s="16"/>
      <c r="CP61" s="16"/>
      <c r="CQ61" s="16"/>
      <c r="CR61" s="4"/>
      <c r="CS61" s="16"/>
      <c r="CT61" s="16"/>
      <c r="CU61" s="4">
        <v>0.99599999999999955</v>
      </c>
      <c r="CV61" s="4">
        <v>6.0999999999999943E-2</v>
      </c>
      <c r="CW61" s="4"/>
      <c r="CX61" s="4" t="s">
        <v>222</v>
      </c>
      <c r="CY61" s="4" t="s">
        <v>224</v>
      </c>
      <c r="CZ61" s="22"/>
      <c r="DA61" s="4">
        <v>0</v>
      </c>
      <c r="DB61" s="4">
        <v>366</v>
      </c>
      <c r="DC61" s="4">
        <v>365</v>
      </c>
      <c r="DD61" s="4">
        <v>365</v>
      </c>
      <c r="DE61" s="4">
        <v>365</v>
      </c>
      <c r="DF61" s="4">
        <v>366</v>
      </c>
      <c r="DG61" s="4">
        <v>0</v>
      </c>
      <c r="DH61" s="4">
        <v>0</v>
      </c>
      <c r="DI61" s="16">
        <f t="shared" si="0"/>
        <v>60911.568544620415</v>
      </c>
      <c r="DJ61" s="16">
        <f t="shared" si="1"/>
        <v>16937.977525952076</v>
      </c>
      <c r="DK61" s="16">
        <f t="shared" si="2"/>
        <v>7331.8848256302044</v>
      </c>
      <c r="DL61" s="16">
        <f t="shared" si="3"/>
        <v>0</v>
      </c>
      <c r="DM61" s="16">
        <f t="shared" si="4"/>
        <v>0</v>
      </c>
      <c r="DN61" s="22"/>
      <c r="DO61" s="4">
        <f>COUNTIFS(crashes!$G$2:$G$17624,"&gt;="&amp;S61,crashes!$G$2:$G$17624,"&lt;"&amp;T61,crashes!$D$2:$D$17624,"="&amp;C61, crashes!$S$2:$S$17624, "&gt;="&amp;AE61, crashes!$S$2:$S$17624, "&lt;="&amp;AF61, crashes!$E$2:$E$17624, "="&amp;D61 )</f>
        <v>5</v>
      </c>
      <c r="DP61" s="29">
        <f>COUNTIFS(crashes!$G$2:$G$17624,"&gt;="&amp;S61,crashes!$G$2:$G$17624,"&lt;"&amp;T61,crashes!$D$2:$D$17624,"="&amp;C61, crashes!$S$2:$S$17624, "&gt;="&amp;AE61, crashes!$S$2:$S$17624, "&lt;="&amp;AF61, crashes!$E$2:$E$17624, "="&amp;D61, crashes!$R$2:$R$17624, "=Weekday")</f>
        <v>3</v>
      </c>
      <c r="DQ61" s="29">
        <f>COUNTIFS(crashes!$G$2:$G$17624,"&gt;="&amp;S61,crashes!$G$2:$G$17624,"&lt;"&amp;T61,crashes!$D$2:$D$17624,"="&amp;C61, crashes!$S$2:$S$17624, "&gt;="&amp;AE61, crashes!$S$2:$S$17624, "&lt;="&amp;AF61, crashes!$E$2:$E$17624, "="&amp;D61, crashes!$R$2:$R$17624, "=Weekend")</f>
        <v>2</v>
      </c>
      <c r="DR61" s="30">
        <f>COUNTIFS(crashes!$G$2:$G$17624,"&gt;="&amp;S61,crashes!$G$2:$G$17624,"&lt;"&amp;T61,crashes!$D$2:$D$17624,"="&amp;C61, crashes!$S$2:$S$17624, "&gt;="&amp;AE61, crashes!$S$2:$S$17624, "&lt;="&amp;AF61, crashes!$E$2:$E$17624, "="&amp;D61,  crashes!$R$2:$R$17624, "=Weekday", crashes!$N$2:$N$17624,"=K")</f>
        <v>0</v>
      </c>
      <c r="DS61" s="30">
        <f>COUNTIFS(crashes!$G$2:$G$17624,"&gt;="&amp;S61,crashes!$G$2:$G$17624,"&lt;"&amp;T61,crashes!$D$2:$D$17624,"="&amp;C61, crashes!$S$2:$S$17624, "&gt;="&amp;AE61, crashes!$S$2:$S$17624, "&lt;="&amp;AF61, crashes!$E$2:$E$17624, "="&amp;D61,  crashes!$R$2:$R$17624, "=Weekday", crashes!$N$2:$N$17624,"=A")</f>
        <v>0</v>
      </c>
      <c r="DT61" s="30">
        <f>COUNTIFS(crashes!$G$2:$G$17624,"&gt;="&amp;S61,crashes!$G$2:$G$17624,"&lt;"&amp;T61,crashes!$D$2:$D$17624,"="&amp;C61, crashes!$S$2:$S$17624, "&gt;="&amp;AE61, crashes!$S$2:$S$17624, "&lt;="&amp;AF61, crashes!$E$2:$E$17624, "="&amp;D61,  crashes!$R$2:$R$17624, "=Weekday", crashes!$N$2:$N$17624,"=B")</f>
        <v>0</v>
      </c>
      <c r="DU61" s="30">
        <f>COUNTIFS(crashes!$G$2:$G$17624,"&gt;="&amp;S61,crashes!$G$2:$G$17624,"&lt;"&amp;T61,crashes!$D$2:$D$17624,"="&amp;C61, crashes!$S$2:$S$17624, "&gt;="&amp;AE61, crashes!$S$2:$S$17624, "&lt;="&amp;AF61, crashes!$E$2:$E$17624, "="&amp;D61,  crashes!$R$2:$R$17624, "=Weekday", crashes!$N$2:$N$17624,"=C")</f>
        <v>0</v>
      </c>
      <c r="DV61" s="30">
        <f>COUNTIFS(crashes!$G$2:$G$17624,"&gt;="&amp;S61,crashes!$G$2:$G$17624,"&lt;"&amp;T61,crashes!$D$2:$D$17624,"="&amp;C61, crashes!$S$2:$S$17624, "&gt;="&amp;AE61, crashes!$S$2:$S$17624, "&lt;="&amp;AF61, crashes!$E$2:$E$17624, "="&amp;D61,  crashes!$R$2:$R$17624, "=Weekday", crashes!$N$2:$N$17624,"=ABC")</f>
        <v>2</v>
      </c>
      <c r="DW61" s="30">
        <f>COUNTIFS(crashes!$G$2:$G$17624,"&gt;="&amp;S61,crashes!$G$2:$G$17624,"&lt;"&amp;T61,crashes!$D$2:$D$17624,"="&amp;C61, crashes!$S$2:$S$17624, "&gt;="&amp;AE61, crashes!$S$2:$S$17624, "&lt;="&amp;AF61, crashes!$E$2:$E$17624, "="&amp;D61,  crashes!$R$2:$R$17624, "=Weekday", crashes!$N$2:$N$17624,"=O")</f>
        <v>1</v>
      </c>
      <c r="DX61" s="30">
        <f>COUNTIFS(crashes!$G$2:$G$17624,"&gt;="&amp;S61,crashes!$G$2:$G$17624,"&lt;"&amp;T61,crashes!$D$2:$D$17624,"="&amp;C61, crashes!$S$2:$S$17624, "&gt;="&amp;AE61, crashes!$S$2:$S$17624, "&lt;="&amp;AF61, crashes!$E$2:$E$17624, "="&amp;D61,  crashes!$R$2:$R$17624, "=Weekend", crashes!$N$2:$N$17624,"=K")</f>
        <v>0</v>
      </c>
      <c r="DY61" s="30">
        <f>COUNTIFS(crashes!$G$2:$G$17624,"&gt;="&amp;S61,crashes!$G$2:$G$17624,"&lt;"&amp;T61,crashes!$D$2:$D$17624,"="&amp;C61, crashes!$S$2:$S$17624, "&gt;="&amp;AE61, crashes!$S$2:$S$17624, "&lt;="&amp;AF61, crashes!$E$2:$E$17624, "="&amp;D61,  crashes!$R$2:$R$17624, "=Weekend", crashes!$N$2:$N$17624,"=A")</f>
        <v>0</v>
      </c>
      <c r="DZ61" s="30">
        <f>COUNTIFS(crashes!$G$2:$G$17624,"&gt;="&amp;S61,crashes!$G$2:$G$17624,"&lt;"&amp;T61,crashes!$D$2:$D$17624,"="&amp;C61, crashes!$S$2:$S$17624, "&gt;="&amp;AE61, crashes!$S$2:$S$17624, "&lt;="&amp;AF61, crashes!$E$2:$E$17624, "="&amp;D61,  crashes!$R$2:$R$17624, "=Weekend", crashes!$N$2:$N$17624,"=B")</f>
        <v>0</v>
      </c>
      <c r="EA61" s="30">
        <f>COUNTIFS(crashes!$G$2:$G$17624,"&gt;="&amp;S61,crashes!$G$2:$G$17624,"&lt;"&amp;T61,crashes!$D$2:$D$17624,"="&amp;C61, crashes!$S$2:$S$17624, "&gt;="&amp;AE61, crashes!$S$2:$S$17624, "&lt;="&amp;AF61, crashes!$E$2:$E$17624, "="&amp;D61,  crashes!$R$2:$R$17624, "=Weekend", crashes!$N$2:$N$17624,"=C")</f>
        <v>0</v>
      </c>
      <c r="EB61" s="30">
        <f>COUNTIFS(crashes!$G$2:$G$17624,"&gt;="&amp;S61,crashes!$G$2:$G$17624,"&lt;"&amp;T61,crashes!$D$2:$D$17624,"="&amp;C61, crashes!$S$2:$S$17624, "&gt;="&amp;AE61, crashes!$S$2:$S$17624, "&lt;="&amp;AF61, crashes!$E$2:$E$17624, "="&amp;D61,  crashes!$R$2:$R$17624, "=Weekend", crashes!$N$2:$N$17624,"=ABC")</f>
        <v>1</v>
      </c>
      <c r="EC61" s="30">
        <f>COUNTIFS(crashes!$G$2:$G$17624,"&gt;="&amp;S61,crashes!$G$2:$G$17624,"&lt;"&amp;T61,crashes!$D$2:$D$17624,"="&amp;C61, crashes!$S$2:$S$17624, "&gt;="&amp;AE61, crashes!$S$2:$S$17624, "&lt;="&amp;AF61, crashes!$E$2:$E$17624, "="&amp;D61,  crashes!$R$2:$R$17624, "=Weekend", crashes!$N$2:$N$17624,"=O")</f>
        <v>1</v>
      </c>
      <c r="ED61" s="4">
        <f t="shared" si="5"/>
        <v>0</v>
      </c>
      <c r="EE61" s="4">
        <f t="shared" si="6"/>
        <v>0</v>
      </c>
      <c r="EF61" s="4">
        <f t="shared" si="7"/>
        <v>0</v>
      </c>
      <c r="EG61" s="4">
        <f t="shared" si="8"/>
        <v>0</v>
      </c>
      <c r="EH61" s="4">
        <f t="shared" si="9"/>
        <v>3</v>
      </c>
      <c r="EI61" s="50">
        <f t="shared" si="10"/>
        <v>3</v>
      </c>
      <c r="EJ61" s="4">
        <f t="shared" si="11"/>
        <v>2</v>
      </c>
      <c r="EK61" s="6"/>
      <c r="EL61" s="3">
        <v>2018</v>
      </c>
      <c r="EM61" s="3">
        <v>0.23099999999999987</v>
      </c>
      <c r="EN61" s="3">
        <v>5.4739129695827319E-3</v>
      </c>
      <c r="EO61" s="3">
        <v>4.5079458600097372E-3</v>
      </c>
      <c r="EP61" s="3">
        <v>6.7506427160727621E-3</v>
      </c>
      <c r="EQ61" s="3">
        <v>1.9423161550660133E-2</v>
      </c>
      <c r="ER61" s="3">
        <v>6.2187398766257958E-2</v>
      </c>
      <c r="ES61" s="3">
        <v>7.2308544429916174E-2</v>
      </c>
      <c r="ET61" s="3">
        <v>5.5169061061319163E-2</v>
      </c>
      <c r="EU61" s="3">
        <v>6.1232210987281349E-2</v>
      </c>
      <c r="EV61" s="3">
        <v>6.3878164091185241E-2</v>
      </c>
      <c r="EW61" s="3">
        <v>6.4762317571761693E-2</v>
      </c>
      <c r="EX61" s="3">
        <v>5.9249112203553424E-2</v>
      </c>
      <c r="EY61" s="3">
        <v>5.473003929260549E-2</v>
      </c>
      <c r="EZ61" s="3">
        <v>5.4890437718853102E-2</v>
      </c>
      <c r="FA61" s="3">
        <v>5.665700607829692E-2</v>
      </c>
      <c r="FB61" s="3">
        <v>5.8873127165378063E-2</v>
      </c>
      <c r="FC61" s="3">
        <v>6.4131652220371246E-2</v>
      </c>
      <c r="FD61" s="3">
        <v>6.1273838079630535E-2</v>
      </c>
      <c r="FE61" s="3">
        <v>5.2603083636033617E-2</v>
      </c>
      <c r="FF61" s="3">
        <v>4.2383334418302457E-2</v>
      </c>
      <c r="FG61" s="3">
        <v>3.1758242630679508E-2</v>
      </c>
      <c r="FH61" s="3">
        <v>2.7715049844678048E-2</v>
      </c>
      <c r="FI61" s="3">
        <v>2.5006507079246742E-2</v>
      </c>
      <c r="FJ61" s="3">
        <v>1.6659977017228711E-2</v>
      </c>
      <c r="FK61" s="3">
        <v>9.7019936287627735E-3</v>
      </c>
      <c r="FL61" s="3">
        <v>2018</v>
      </c>
      <c r="FM61" s="3">
        <v>0.23099999999999987</v>
      </c>
      <c r="FN61" s="3">
        <v>2018</v>
      </c>
      <c r="FO61" s="51">
        <v>0.23099999999999987</v>
      </c>
      <c r="FP61" s="51">
        <v>6.9740000000000002</v>
      </c>
      <c r="FQ61" s="51">
        <v>9.6707690107603987E-3</v>
      </c>
      <c r="FR61" s="51">
        <v>6.5570494157650722E-3</v>
      </c>
      <c r="FS61" s="3">
        <v>6.0233650827316819E-3</v>
      </c>
      <c r="FT61" s="3">
        <v>8.9679163432429369E-3</v>
      </c>
      <c r="FU61" s="3">
        <v>1.7040624278283869E-2</v>
      </c>
      <c r="FV61" s="3">
        <v>2.8739294023791793E-2</v>
      </c>
      <c r="FW61" s="3">
        <v>3.889911784382339E-2</v>
      </c>
      <c r="FX61" s="3">
        <v>4.8010646509340199E-2</v>
      </c>
      <c r="FY61" s="3">
        <v>5.7714077350339975E-2</v>
      </c>
      <c r="FZ61" s="3">
        <v>6.2649878284185112E-2</v>
      </c>
      <c r="GA61" s="3">
        <v>6.2814434070123923E-2</v>
      </c>
      <c r="GB61" s="3">
        <v>5.953391474665426E-2</v>
      </c>
      <c r="GC61" s="3">
        <v>5.9810293668946954E-2</v>
      </c>
      <c r="GD61" s="3">
        <v>5.7987713676200356E-2</v>
      </c>
      <c r="GE61" s="3">
        <v>5.451558659289131E-2</v>
      </c>
      <c r="GF61" s="3">
        <v>5.3121848951379211E-2</v>
      </c>
      <c r="GG61" s="3">
        <v>5.4771645368890051E-2</v>
      </c>
      <c r="GH61" s="3">
        <v>5.3543336157636137E-2</v>
      </c>
      <c r="GI61" s="3">
        <v>4.5618728429940136E-2</v>
      </c>
      <c r="GJ61" s="3">
        <v>3.7177639928649808E-2</v>
      </c>
      <c r="GK61" s="3">
        <v>3.4298536992091497E-2</v>
      </c>
      <c r="GL61" s="3">
        <v>3.0439953138774629E-2</v>
      </c>
      <c r="GM61" s="3">
        <v>2.0872031494225993E-2</v>
      </c>
      <c r="GN61" s="3">
        <v>1.2603477241223026E-2</v>
      </c>
      <c r="GO61" s="22"/>
      <c r="GP61" s="4">
        <f>'Hours of Operation'!C$35</f>
        <v>0</v>
      </c>
      <c r="GQ61" s="4">
        <f>'Hours of Operation'!D$35</f>
        <v>0</v>
      </c>
      <c r="GR61" s="4">
        <f>'Hours of Operation'!E$35</f>
        <v>0</v>
      </c>
      <c r="GS61" s="4">
        <f>'Hours of Operation'!F$35</f>
        <v>0</v>
      </c>
      <c r="GT61" s="4">
        <f>'Hours of Operation'!G$35</f>
        <v>0</v>
      </c>
      <c r="GU61" s="4">
        <f>'Hours of Operation'!H$35</f>
        <v>1</v>
      </c>
      <c r="GV61" s="4">
        <f>'Hours of Operation'!I$35</f>
        <v>1</v>
      </c>
      <c r="GW61" s="4">
        <f>'Hours of Operation'!J$35</f>
        <v>1</v>
      </c>
      <c r="GX61" s="4">
        <f>'Hours of Operation'!K$35</f>
        <v>0.5</v>
      </c>
      <c r="GY61" s="4">
        <f>'Hours of Operation'!L$35</f>
        <v>0</v>
      </c>
      <c r="GZ61" s="4">
        <f>'Hours of Operation'!M$35</f>
        <v>0</v>
      </c>
      <c r="HA61" s="4">
        <f>'Hours of Operation'!N$35</f>
        <v>0</v>
      </c>
      <c r="HB61" s="4">
        <f>'Hours of Operation'!O$35</f>
        <v>0</v>
      </c>
      <c r="HC61" s="4">
        <f>'Hours of Operation'!P$35</f>
        <v>0</v>
      </c>
      <c r="HD61" s="4">
        <f>'Hours of Operation'!Q$35</f>
        <v>0</v>
      </c>
      <c r="HE61" s="4">
        <f>'Hours of Operation'!R$35</f>
        <v>0</v>
      </c>
      <c r="HF61" s="4">
        <f>'Hours of Operation'!S$35</f>
        <v>0</v>
      </c>
      <c r="HG61" s="4">
        <f>'Hours of Operation'!T$35</f>
        <v>0</v>
      </c>
      <c r="HH61" s="4">
        <f>'Hours of Operation'!U$35</f>
        <v>0</v>
      </c>
      <c r="HI61" s="4">
        <f>'Hours of Operation'!V$35</f>
        <v>0</v>
      </c>
      <c r="HJ61" s="4">
        <f>'Hours of Operation'!W$35</f>
        <v>0</v>
      </c>
      <c r="HK61" s="4">
        <f>'Hours of Operation'!X$35</f>
        <v>0</v>
      </c>
      <c r="HL61" s="4">
        <f>'Hours of Operation'!Y$35</f>
        <v>0</v>
      </c>
      <c r="HM61" s="4">
        <f>'Hours of Operation'!Z$35</f>
        <v>0</v>
      </c>
      <c r="HN61" s="4">
        <f>'Hours of Operation'!AA$35</f>
        <v>0</v>
      </c>
      <c r="HO61" s="4">
        <f>'Hours of Operation'!AB$35</f>
        <v>0</v>
      </c>
      <c r="HP61" s="4">
        <f>'Hours of Operation'!AC$35</f>
        <v>0</v>
      </c>
      <c r="HQ61" s="4">
        <f>'Hours of Operation'!AD$35</f>
        <v>0</v>
      </c>
      <c r="HR61" s="4">
        <f>'Hours of Operation'!AE$35</f>
        <v>0</v>
      </c>
      <c r="HS61" s="4">
        <f>'Hours of Operation'!AF$35</f>
        <v>0</v>
      </c>
      <c r="HT61" s="4">
        <f>'Hours of Operation'!AG$35</f>
        <v>0</v>
      </c>
      <c r="HU61" s="4">
        <f>'Hours of Operation'!AH$35</f>
        <v>0</v>
      </c>
      <c r="HV61" s="4">
        <f>'Hours of Operation'!AI$35</f>
        <v>0</v>
      </c>
      <c r="HW61" s="4">
        <f>'Hours of Operation'!AJ$35</f>
        <v>0</v>
      </c>
      <c r="HX61" s="4">
        <f>'Hours of Operation'!AK$35</f>
        <v>0</v>
      </c>
      <c r="HY61" s="4">
        <f>'Hours of Operation'!AL$35</f>
        <v>0</v>
      </c>
      <c r="HZ61" s="4">
        <f>'Hours of Operation'!AM$35</f>
        <v>0</v>
      </c>
      <c r="IA61" s="4">
        <f>'Hours of Operation'!AN$35</f>
        <v>0</v>
      </c>
      <c r="IB61" s="4">
        <f>'Hours of Operation'!AO$35</f>
        <v>0</v>
      </c>
      <c r="IC61" s="4">
        <f>'Hours of Operation'!AP$35</f>
        <v>0</v>
      </c>
      <c r="ID61" s="4">
        <f>'Hours of Operation'!AQ$35</f>
        <v>0</v>
      </c>
      <c r="IE61" s="4">
        <f>'Hours of Operation'!AR$35</f>
        <v>0</v>
      </c>
      <c r="IF61" s="4">
        <f>'Hours of Operation'!AS$35</f>
        <v>0</v>
      </c>
      <c r="IG61" s="4">
        <f>'Hours of Operation'!AT$35</f>
        <v>0</v>
      </c>
      <c r="IH61" s="4">
        <f>'Hours of Operation'!AU$35</f>
        <v>0</v>
      </c>
      <c r="II61" s="4">
        <f>'Hours of Operation'!AV$35</f>
        <v>0</v>
      </c>
      <c r="IJ61" s="4">
        <f>'Hours of Operation'!AW$35</f>
        <v>0</v>
      </c>
      <c r="IK61" s="4">
        <f>'Hours of Operation'!AX$35</f>
        <v>0</v>
      </c>
      <c r="IL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</row>
    <row r="62" spans="1:264" s="3" customFormat="1" ht="12" customHeight="1" x14ac:dyDescent="0.2">
      <c r="A62" s="4" t="s">
        <v>233</v>
      </c>
      <c r="B62" s="4" t="s">
        <v>218</v>
      </c>
      <c r="C62" s="4">
        <v>1</v>
      </c>
      <c r="D62" s="4" t="s">
        <v>90</v>
      </c>
      <c r="E62" s="4" t="s">
        <v>192</v>
      </c>
      <c r="F62" s="4" t="s">
        <v>68</v>
      </c>
      <c r="G62" s="1">
        <v>4</v>
      </c>
      <c r="H62" s="1" t="s">
        <v>167</v>
      </c>
      <c r="I62" s="4">
        <v>0</v>
      </c>
      <c r="J62" s="4">
        <v>1</v>
      </c>
      <c r="K62" s="4"/>
      <c r="L62" s="10">
        <v>31778</v>
      </c>
      <c r="M62" s="4" t="b">
        <v>1</v>
      </c>
      <c r="N62" s="4"/>
      <c r="O62" s="4"/>
      <c r="P62" s="4" t="s">
        <v>254</v>
      </c>
      <c r="Q62" s="4" t="s">
        <v>253</v>
      </c>
      <c r="R62" s="4" t="s">
        <v>255</v>
      </c>
      <c r="S62" s="4">
        <v>6.7430000000000003</v>
      </c>
      <c r="T62" s="4">
        <v>6.8040000000000003</v>
      </c>
      <c r="U62" s="4">
        <v>1</v>
      </c>
      <c r="V62" s="10">
        <v>43115</v>
      </c>
      <c r="W62" s="4">
        <v>1</v>
      </c>
      <c r="X62" s="4">
        <v>6.0999999999999943E-2</v>
      </c>
      <c r="Y62" s="4"/>
      <c r="Z62" s="4"/>
      <c r="AA62" s="4"/>
      <c r="AB62" s="4"/>
      <c r="AC62" s="4" t="s">
        <v>188</v>
      </c>
      <c r="AD62" s="4"/>
      <c r="AE62" s="10">
        <v>40909</v>
      </c>
      <c r="AF62" s="10">
        <v>42735</v>
      </c>
      <c r="AG62" s="16"/>
      <c r="AH62" s="16">
        <v>59348.589802197683</v>
      </c>
      <c r="AI62" s="16">
        <v>59348.589802197683</v>
      </c>
      <c r="AJ62" s="16">
        <v>60980.682791219813</v>
      </c>
      <c r="AK62" s="16">
        <v>61547.174390439104</v>
      </c>
      <c r="AL62" s="16">
        <v>63330.460968058709</v>
      </c>
      <c r="AM62" s="16"/>
      <c r="AN62" s="16"/>
      <c r="AO62" s="4"/>
      <c r="AP62" s="4"/>
      <c r="AQ62" s="4"/>
      <c r="AR62" s="9">
        <v>12.034074419405357</v>
      </c>
      <c r="AS62" s="9">
        <v>0.28048931621992956</v>
      </c>
      <c r="AT62" s="9">
        <v>13.337839326317367</v>
      </c>
      <c r="AU62" s="9">
        <v>10.29548184918724</v>
      </c>
      <c r="AV62" s="9">
        <v>0</v>
      </c>
      <c r="AW62" s="4" t="b">
        <v>1</v>
      </c>
      <c r="AX62" s="4" t="b">
        <v>0</v>
      </c>
      <c r="AY62" s="4">
        <v>0</v>
      </c>
      <c r="AZ62" s="4">
        <v>0</v>
      </c>
      <c r="BA62" s="9">
        <v>0</v>
      </c>
      <c r="BB62" s="9">
        <v>0</v>
      </c>
      <c r="BC62" s="9">
        <v>35.30741496406133</v>
      </c>
      <c r="BD62" s="9">
        <v>14.888241059494305</v>
      </c>
      <c r="BE62" s="9">
        <v>13.992814784560043</v>
      </c>
      <c r="BF62" s="4" t="s">
        <v>237</v>
      </c>
      <c r="BG62" s="4">
        <v>13.776247296737189</v>
      </c>
      <c r="BH62" s="4"/>
      <c r="BI62" s="4"/>
      <c r="BJ62" s="4" t="s">
        <v>167</v>
      </c>
      <c r="BK62" s="4"/>
      <c r="BL62" s="4">
        <v>1.109</v>
      </c>
      <c r="BM62" s="16"/>
      <c r="BN62" s="16">
        <v>16737.835484681607</v>
      </c>
      <c r="BO62" s="16">
        <v>16737.835484681607</v>
      </c>
      <c r="BP62" s="16">
        <v>16943.102423003998</v>
      </c>
      <c r="BQ62" s="16">
        <v>17029.612558847013</v>
      </c>
      <c r="BR62" s="16">
        <v>17241.21921376112</v>
      </c>
      <c r="BS62" s="16"/>
      <c r="BT62" s="16"/>
      <c r="BU62" s="4">
        <v>6.0999999999999999E-2</v>
      </c>
      <c r="BV62" s="4">
        <v>5.9000000000000163E-2</v>
      </c>
      <c r="BW62" s="16"/>
      <c r="BX62" s="16">
        <v>7248.5157056604712</v>
      </c>
      <c r="BY62" s="16">
        <v>7248.5157056604712</v>
      </c>
      <c r="BZ62" s="16">
        <v>7334.0182754466368</v>
      </c>
      <c r="CA62" s="16">
        <v>7370.0544181692585</v>
      </c>
      <c r="CB62" s="16">
        <v>7458.2023563354533</v>
      </c>
      <c r="CC62" s="16"/>
      <c r="CD62" s="16"/>
      <c r="CE62" s="16"/>
      <c r="CF62" s="16"/>
      <c r="CG62" s="16"/>
      <c r="CH62" s="16"/>
      <c r="CI62" s="16"/>
      <c r="CJ62" s="4"/>
      <c r="CK62" s="16"/>
      <c r="CL62" s="16"/>
      <c r="CM62" s="16"/>
      <c r="CN62" s="16"/>
      <c r="CO62" s="16"/>
      <c r="CP62" s="16"/>
      <c r="CQ62" s="16"/>
      <c r="CR62" s="4"/>
      <c r="CS62" s="16"/>
      <c r="CT62" s="16"/>
      <c r="CU62" s="4">
        <v>1.109</v>
      </c>
      <c r="CV62" s="4">
        <v>0</v>
      </c>
      <c r="CW62" s="4"/>
      <c r="CX62" s="4" t="s">
        <v>222</v>
      </c>
      <c r="CY62" s="4" t="s">
        <v>224</v>
      </c>
      <c r="CZ62" s="22"/>
      <c r="DA62" s="4">
        <v>0</v>
      </c>
      <c r="DB62" s="4">
        <v>366</v>
      </c>
      <c r="DC62" s="4">
        <v>365</v>
      </c>
      <c r="DD62" s="4">
        <v>365</v>
      </c>
      <c r="DE62" s="4">
        <v>365</v>
      </c>
      <c r="DF62" s="4">
        <v>366</v>
      </c>
      <c r="DG62" s="4">
        <v>0</v>
      </c>
      <c r="DH62" s="4">
        <v>0</v>
      </c>
      <c r="DI62" s="16">
        <f t="shared" si="0"/>
        <v>60911.568544620415</v>
      </c>
      <c r="DJ62" s="16">
        <f t="shared" si="1"/>
        <v>16937.977525952076</v>
      </c>
      <c r="DK62" s="16">
        <f t="shared" si="2"/>
        <v>7331.8848256302044</v>
      </c>
      <c r="DL62" s="16">
        <f t="shared" si="3"/>
        <v>0</v>
      </c>
      <c r="DM62" s="16">
        <f t="shared" si="4"/>
        <v>0</v>
      </c>
      <c r="DN62" s="22"/>
      <c r="DO62" s="4">
        <f>COUNTIFS(crashes!$G$2:$G$17624,"&gt;="&amp;S62,crashes!$G$2:$G$17624,"&lt;"&amp;T62,crashes!$D$2:$D$17624,"="&amp;C62, crashes!$S$2:$S$17624, "&gt;="&amp;AE62, crashes!$S$2:$S$17624, "&lt;="&amp;AF62, crashes!$E$2:$E$17624, "="&amp;D62 )</f>
        <v>5</v>
      </c>
      <c r="DP62" s="29">
        <f>COUNTIFS(crashes!$G$2:$G$17624,"&gt;="&amp;S62,crashes!$G$2:$G$17624,"&lt;"&amp;T62,crashes!$D$2:$D$17624,"="&amp;C62, crashes!$S$2:$S$17624, "&gt;="&amp;AE62, crashes!$S$2:$S$17624, "&lt;="&amp;AF62, crashes!$E$2:$E$17624, "="&amp;D62, crashes!$R$2:$R$17624, "=Weekday")</f>
        <v>5</v>
      </c>
      <c r="DQ62" s="29">
        <f>COUNTIFS(crashes!$G$2:$G$17624,"&gt;="&amp;S62,crashes!$G$2:$G$17624,"&lt;"&amp;T62,crashes!$D$2:$D$17624,"="&amp;C62, crashes!$S$2:$S$17624, "&gt;="&amp;AE62, crashes!$S$2:$S$17624, "&lt;="&amp;AF62, crashes!$E$2:$E$17624, "="&amp;D62, crashes!$R$2:$R$17624, "=Weekend")</f>
        <v>0</v>
      </c>
      <c r="DR62" s="30">
        <f>COUNTIFS(crashes!$G$2:$G$17624,"&gt;="&amp;S62,crashes!$G$2:$G$17624,"&lt;"&amp;T62,crashes!$D$2:$D$17624,"="&amp;C62, crashes!$S$2:$S$17624, "&gt;="&amp;AE62, crashes!$S$2:$S$17624, "&lt;="&amp;AF62, crashes!$E$2:$E$17624, "="&amp;D62,  crashes!$R$2:$R$17624, "=Weekday", crashes!$N$2:$N$17624,"=K")</f>
        <v>0</v>
      </c>
      <c r="DS62" s="30">
        <f>COUNTIFS(crashes!$G$2:$G$17624,"&gt;="&amp;S62,crashes!$G$2:$G$17624,"&lt;"&amp;T62,crashes!$D$2:$D$17624,"="&amp;C62, crashes!$S$2:$S$17624, "&gt;="&amp;AE62, crashes!$S$2:$S$17624, "&lt;="&amp;AF62, crashes!$E$2:$E$17624, "="&amp;D62,  crashes!$R$2:$R$17624, "=Weekday", crashes!$N$2:$N$17624,"=A")</f>
        <v>0</v>
      </c>
      <c r="DT62" s="30">
        <f>COUNTIFS(crashes!$G$2:$G$17624,"&gt;="&amp;S62,crashes!$G$2:$G$17624,"&lt;"&amp;T62,crashes!$D$2:$D$17624,"="&amp;C62, crashes!$S$2:$S$17624, "&gt;="&amp;AE62, crashes!$S$2:$S$17624, "&lt;="&amp;AF62, crashes!$E$2:$E$17624, "="&amp;D62,  crashes!$R$2:$R$17624, "=Weekday", crashes!$N$2:$N$17624,"=B")</f>
        <v>0</v>
      </c>
      <c r="DU62" s="30">
        <f>COUNTIFS(crashes!$G$2:$G$17624,"&gt;="&amp;S62,crashes!$G$2:$G$17624,"&lt;"&amp;T62,crashes!$D$2:$D$17624,"="&amp;C62, crashes!$S$2:$S$17624, "&gt;="&amp;AE62, crashes!$S$2:$S$17624, "&lt;="&amp;AF62, crashes!$E$2:$E$17624, "="&amp;D62,  crashes!$R$2:$R$17624, "=Weekday", crashes!$N$2:$N$17624,"=C")</f>
        <v>0</v>
      </c>
      <c r="DV62" s="30">
        <f>COUNTIFS(crashes!$G$2:$G$17624,"&gt;="&amp;S62,crashes!$G$2:$G$17624,"&lt;"&amp;T62,crashes!$D$2:$D$17624,"="&amp;C62, crashes!$S$2:$S$17624, "&gt;="&amp;AE62, crashes!$S$2:$S$17624, "&lt;="&amp;AF62, crashes!$E$2:$E$17624, "="&amp;D62,  crashes!$R$2:$R$17624, "=Weekday", crashes!$N$2:$N$17624,"=ABC")</f>
        <v>3</v>
      </c>
      <c r="DW62" s="30">
        <f>COUNTIFS(crashes!$G$2:$G$17624,"&gt;="&amp;S62,crashes!$G$2:$G$17624,"&lt;"&amp;T62,crashes!$D$2:$D$17624,"="&amp;C62, crashes!$S$2:$S$17624, "&gt;="&amp;AE62, crashes!$S$2:$S$17624, "&lt;="&amp;AF62, crashes!$E$2:$E$17624, "="&amp;D62,  crashes!$R$2:$R$17624, "=Weekday", crashes!$N$2:$N$17624,"=O")</f>
        <v>2</v>
      </c>
      <c r="DX62" s="30">
        <f>COUNTIFS(crashes!$G$2:$G$17624,"&gt;="&amp;S62,crashes!$G$2:$G$17624,"&lt;"&amp;T62,crashes!$D$2:$D$17624,"="&amp;C62, crashes!$S$2:$S$17624, "&gt;="&amp;AE62, crashes!$S$2:$S$17624, "&lt;="&amp;AF62, crashes!$E$2:$E$17624, "="&amp;D62,  crashes!$R$2:$R$17624, "=Weekend", crashes!$N$2:$N$17624,"=K")</f>
        <v>0</v>
      </c>
      <c r="DY62" s="30">
        <f>COUNTIFS(crashes!$G$2:$G$17624,"&gt;="&amp;S62,crashes!$G$2:$G$17624,"&lt;"&amp;T62,crashes!$D$2:$D$17624,"="&amp;C62, crashes!$S$2:$S$17624, "&gt;="&amp;AE62, crashes!$S$2:$S$17624, "&lt;="&amp;AF62, crashes!$E$2:$E$17624, "="&amp;D62,  crashes!$R$2:$R$17624, "=Weekend", crashes!$N$2:$N$17624,"=A")</f>
        <v>0</v>
      </c>
      <c r="DZ62" s="30">
        <f>COUNTIFS(crashes!$G$2:$G$17624,"&gt;="&amp;S62,crashes!$G$2:$G$17624,"&lt;"&amp;T62,crashes!$D$2:$D$17624,"="&amp;C62, crashes!$S$2:$S$17624, "&gt;="&amp;AE62, crashes!$S$2:$S$17624, "&lt;="&amp;AF62, crashes!$E$2:$E$17624, "="&amp;D62,  crashes!$R$2:$R$17624, "=Weekend", crashes!$N$2:$N$17624,"=B")</f>
        <v>0</v>
      </c>
      <c r="EA62" s="30">
        <f>COUNTIFS(crashes!$G$2:$G$17624,"&gt;="&amp;S62,crashes!$G$2:$G$17624,"&lt;"&amp;T62,crashes!$D$2:$D$17624,"="&amp;C62, crashes!$S$2:$S$17624, "&gt;="&amp;AE62, crashes!$S$2:$S$17624, "&lt;="&amp;AF62, crashes!$E$2:$E$17624, "="&amp;D62,  crashes!$R$2:$R$17624, "=Weekend", crashes!$N$2:$N$17624,"=C")</f>
        <v>0</v>
      </c>
      <c r="EB62" s="30">
        <f>COUNTIFS(crashes!$G$2:$G$17624,"&gt;="&amp;S62,crashes!$G$2:$G$17624,"&lt;"&amp;T62,crashes!$D$2:$D$17624,"="&amp;C62, crashes!$S$2:$S$17624, "&gt;="&amp;AE62, crashes!$S$2:$S$17624, "&lt;="&amp;AF62, crashes!$E$2:$E$17624, "="&amp;D62,  crashes!$R$2:$R$17624, "=Weekend", crashes!$N$2:$N$17624,"=ABC")</f>
        <v>0</v>
      </c>
      <c r="EC62" s="30">
        <f>COUNTIFS(crashes!$G$2:$G$17624,"&gt;="&amp;S62,crashes!$G$2:$G$17624,"&lt;"&amp;T62,crashes!$D$2:$D$17624,"="&amp;C62, crashes!$S$2:$S$17624, "&gt;="&amp;AE62, crashes!$S$2:$S$17624, "&lt;="&amp;AF62, crashes!$E$2:$E$17624, "="&amp;D62,  crashes!$R$2:$R$17624, "=Weekend", crashes!$N$2:$N$17624,"=O")</f>
        <v>0</v>
      </c>
      <c r="ED62" s="4">
        <f t="shared" si="5"/>
        <v>0</v>
      </c>
      <c r="EE62" s="4">
        <f t="shared" si="6"/>
        <v>0</v>
      </c>
      <c r="EF62" s="4">
        <f t="shared" si="7"/>
        <v>0</v>
      </c>
      <c r="EG62" s="4">
        <f t="shared" si="8"/>
        <v>0</v>
      </c>
      <c r="EH62" s="4">
        <f t="shared" si="9"/>
        <v>3</v>
      </c>
      <c r="EI62" s="50">
        <f t="shared" si="10"/>
        <v>3</v>
      </c>
      <c r="EJ62" s="4">
        <f t="shared" si="11"/>
        <v>2</v>
      </c>
      <c r="EK62" s="6"/>
      <c r="EL62" s="3">
        <v>2018</v>
      </c>
      <c r="EM62" s="3">
        <v>0.16999999999999993</v>
      </c>
      <c r="EN62" s="3">
        <v>5.4739129695827319E-3</v>
      </c>
      <c r="EO62" s="3">
        <v>4.5079458600097372E-3</v>
      </c>
      <c r="EP62" s="3">
        <v>6.7506427160727621E-3</v>
      </c>
      <c r="EQ62" s="3">
        <v>1.9423161550660133E-2</v>
      </c>
      <c r="ER62" s="3">
        <v>6.2187398766257958E-2</v>
      </c>
      <c r="ES62" s="3">
        <v>7.2308544429916174E-2</v>
      </c>
      <c r="ET62" s="3">
        <v>5.5169061061319163E-2</v>
      </c>
      <c r="EU62" s="3">
        <v>6.1232210987281349E-2</v>
      </c>
      <c r="EV62" s="3">
        <v>6.3878164091185241E-2</v>
      </c>
      <c r="EW62" s="3">
        <v>6.4762317571761693E-2</v>
      </c>
      <c r="EX62" s="3">
        <v>5.9249112203553424E-2</v>
      </c>
      <c r="EY62" s="3">
        <v>5.473003929260549E-2</v>
      </c>
      <c r="EZ62" s="3">
        <v>5.4890437718853102E-2</v>
      </c>
      <c r="FA62" s="3">
        <v>5.665700607829692E-2</v>
      </c>
      <c r="FB62" s="3">
        <v>5.8873127165378063E-2</v>
      </c>
      <c r="FC62" s="3">
        <v>6.4131652220371246E-2</v>
      </c>
      <c r="FD62" s="3">
        <v>6.1273838079630535E-2</v>
      </c>
      <c r="FE62" s="3">
        <v>5.2603083636033617E-2</v>
      </c>
      <c r="FF62" s="3">
        <v>4.2383334418302457E-2</v>
      </c>
      <c r="FG62" s="3">
        <v>3.1758242630679508E-2</v>
      </c>
      <c r="FH62" s="3">
        <v>2.7715049844678048E-2</v>
      </c>
      <c r="FI62" s="3">
        <v>2.5006507079246742E-2</v>
      </c>
      <c r="FJ62" s="3">
        <v>1.6659977017228711E-2</v>
      </c>
      <c r="FK62" s="3">
        <v>9.7019936287627735E-3</v>
      </c>
      <c r="FL62" s="3">
        <v>2018</v>
      </c>
      <c r="FM62" s="3">
        <v>0.16999999999999993</v>
      </c>
      <c r="FN62" s="3">
        <v>2018</v>
      </c>
      <c r="FO62" s="51">
        <v>0.16999999999999993</v>
      </c>
      <c r="FP62" s="51">
        <v>6.9740000000000002</v>
      </c>
      <c r="FQ62" s="51">
        <v>9.6707690107603987E-3</v>
      </c>
      <c r="FR62" s="51">
        <v>6.5570494157650722E-3</v>
      </c>
      <c r="FS62" s="3">
        <v>6.0233650827316819E-3</v>
      </c>
      <c r="FT62" s="3">
        <v>8.9679163432429369E-3</v>
      </c>
      <c r="FU62" s="3">
        <v>1.7040624278283869E-2</v>
      </c>
      <c r="FV62" s="3">
        <v>2.8739294023791793E-2</v>
      </c>
      <c r="FW62" s="3">
        <v>3.889911784382339E-2</v>
      </c>
      <c r="FX62" s="3">
        <v>4.8010646509340199E-2</v>
      </c>
      <c r="FY62" s="3">
        <v>5.7714077350339975E-2</v>
      </c>
      <c r="FZ62" s="3">
        <v>6.2649878284185112E-2</v>
      </c>
      <c r="GA62" s="3">
        <v>6.2814434070123923E-2</v>
      </c>
      <c r="GB62" s="3">
        <v>5.953391474665426E-2</v>
      </c>
      <c r="GC62" s="3">
        <v>5.9810293668946954E-2</v>
      </c>
      <c r="GD62" s="3">
        <v>5.7987713676200356E-2</v>
      </c>
      <c r="GE62" s="3">
        <v>5.451558659289131E-2</v>
      </c>
      <c r="GF62" s="3">
        <v>5.3121848951379211E-2</v>
      </c>
      <c r="GG62" s="3">
        <v>5.4771645368890051E-2</v>
      </c>
      <c r="GH62" s="3">
        <v>5.3543336157636137E-2</v>
      </c>
      <c r="GI62" s="3">
        <v>4.5618728429940136E-2</v>
      </c>
      <c r="GJ62" s="3">
        <v>3.7177639928649808E-2</v>
      </c>
      <c r="GK62" s="3">
        <v>3.4298536992091497E-2</v>
      </c>
      <c r="GL62" s="3">
        <v>3.0439953138774629E-2</v>
      </c>
      <c r="GM62" s="3">
        <v>2.0872031494225993E-2</v>
      </c>
      <c r="GN62" s="3">
        <v>1.2603477241223026E-2</v>
      </c>
      <c r="GO62" s="22"/>
      <c r="GP62" s="4">
        <f>'Hours of Operation'!C$35</f>
        <v>0</v>
      </c>
      <c r="GQ62" s="4">
        <f>'Hours of Operation'!D$35</f>
        <v>0</v>
      </c>
      <c r="GR62" s="4">
        <f>'Hours of Operation'!E$35</f>
        <v>0</v>
      </c>
      <c r="GS62" s="4">
        <f>'Hours of Operation'!F$35</f>
        <v>0</v>
      </c>
      <c r="GT62" s="4">
        <f>'Hours of Operation'!G$35</f>
        <v>0</v>
      </c>
      <c r="GU62" s="4">
        <f>'Hours of Operation'!H$35</f>
        <v>1</v>
      </c>
      <c r="GV62" s="4">
        <f>'Hours of Operation'!I$35</f>
        <v>1</v>
      </c>
      <c r="GW62" s="4">
        <f>'Hours of Operation'!J$35</f>
        <v>1</v>
      </c>
      <c r="GX62" s="4">
        <f>'Hours of Operation'!K$35</f>
        <v>0.5</v>
      </c>
      <c r="GY62" s="4">
        <f>'Hours of Operation'!L$35</f>
        <v>0</v>
      </c>
      <c r="GZ62" s="4">
        <f>'Hours of Operation'!M$35</f>
        <v>0</v>
      </c>
      <c r="HA62" s="4">
        <f>'Hours of Operation'!N$35</f>
        <v>0</v>
      </c>
      <c r="HB62" s="4">
        <f>'Hours of Operation'!O$35</f>
        <v>0</v>
      </c>
      <c r="HC62" s="4">
        <f>'Hours of Operation'!P$35</f>
        <v>0</v>
      </c>
      <c r="HD62" s="4">
        <f>'Hours of Operation'!Q$35</f>
        <v>0</v>
      </c>
      <c r="HE62" s="4">
        <f>'Hours of Operation'!R$35</f>
        <v>0</v>
      </c>
      <c r="HF62" s="4">
        <f>'Hours of Operation'!S$35</f>
        <v>0</v>
      </c>
      <c r="HG62" s="4">
        <f>'Hours of Operation'!T$35</f>
        <v>0</v>
      </c>
      <c r="HH62" s="4">
        <f>'Hours of Operation'!U$35</f>
        <v>0</v>
      </c>
      <c r="HI62" s="4">
        <f>'Hours of Operation'!V$35</f>
        <v>0</v>
      </c>
      <c r="HJ62" s="4">
        <f>'Hours of Operation'!W$35</f>
        <v>0</v>
      </c>
      <c r="HK62" s="4">
        <f>'Hours of Operation'!X$35</f>
        <v>0</v>
      </c>
      <c r="HL62" s="4">
        <f>'Hours of Operation'!Y$35</f>
        <v>0</v>
      </c>
      <c r="HM62" s="4">
        <f>'Hours of Operation'!Z$35</f>
        <v>0</v>
      </c>
      <c r="HN62" s="4">
        <f>'Hours of Operation'!AA$35</f>
        <v>0</v>
      </c>
      <c r="HO62" s="4">
        <f>'Hours of Operation'!AB$35</f>
        <v>0</v>
      </c>
      <c r="HP62" s="4">
        <f>'Hours of Operation'!AC$35</f>
        <v>0</v>
      </c>
      <c r="HQ62" s="4">
        <f>'Hours of Operation'!AD$35</f>
        <v>0</v>
      </c>
      <c r="HR62" s="4">
        <f>'Hours of Operation'!AE$35</f>
        <v>0</v>
      </c>
      <c r="HS62" s="4">
        <f>'Hours of Operation'!AF$35</f>
        <v>0</v>
      </c>
      <c r="HT62" s="4">
        <f>'Hours of Operation'!AG$35</f>
        <v>0</v>
      </c>
      <c r="HU62" s="4">
        <f>'Hours of Operation'!AH$35</f>
        <v>0</v>
      </c>
      <c r="HV62" s="4">
        <f>'Hours of Operation'!AI$35</f>
        <v>0</v>
      </c>
      <c r="HW62" s="4">
        <f>'Hours of Operation'!AJ$35</f>
        <v>0</v>
      </c>
      <c r="HX62" s="4">
        <f>'Hours of Operation'!AK$35</f>
        <v>0</v>
      </c>
      <c r="HY62" s="4">
        <f>'Hours of Operation'!AL$35</f>
        <v>0</v>
      </c>
      <c r="HZ62" s="4">
        <f>'Hours of Operation'!AM$35</f>
        <v>0</v>
      </c>
      <c r="IA62" s="4">
        <f>'Hours of Operation'!AN$35</f>
        <v>0</v>
      </c>
      <c r="IB62" s="4">
        <f>'Hours of Operation'!AO$35</f>
        <v>0</v>
      </c>
      <c r="IC62" s="4">
        <f>'Hours of Operation'!AP$35</f>
        <v>0</v>
      </c>
      <c r="ID62" s="4">
        <f>'Hours of Operation'!AQ$35</f>
        <v>0</v>
      </c>
      <c r="IE62" s="4">
        <f>'Hours of Operation'!AR$35</f>
        <v>0</v>
      </c>
      <c r="IF62" s="4">
        <f>'Hours of Operation'!AS$35</f>
        <v>0</v>
      </c>
      <c r="IG62" s="4">
        <f>'Hours of Operation'!AT$35</f>
        <v>0</v>
      </c>
      <c r="IH62" s="4">
        <f>'Hours of Operation'!AU$35</f>
        <v>0</v>
      </c>
      <c r="II62" s="4">
        <f>'Hours of Operation'!AV$35</f>
        <v>0</v>
      </c>
      <c r="IJ62" s="4">
        <f>'Hours of Operation'!AW$35</f>
        <v>0</v>
      </c>
      <c r="IK62" s="4">
        <f>'Hours of Operation'!AX$35</f>
        <v>0</v>
      </c>
      <c r="IL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</row>
    <row r="63" spans="1:264" s="3" customFormat="1" ht="12" customHeight="1" x14ac:dyDescent="0.2">
      <c r="A63" s="4" t="s">
        <v>233</v>
      </c>
      <c r="B63" s="4" t="s">
        <v>218</v>
      </c>
      <c r="C63" s="4">
        <v>1</v>
      </c>
      <c r="D63" s="4" t="s">
        <v>90</v>
      </c>
      <c r="E63" s="4" t="s">
        <v>192</v>
      </c>
      <c r="F63" s="4" t="s">
        <v>70</v>
      </c>
      <c r="G63" s="1">
        <v>4</v>
      </c>
      <c r="H63" s="1" t="s">
        <v>167</v>
      </c>
      <c r="I63" s="4">
        <v>0</v>
      </c>
      <c r="J63" s="4">
        <v>1</v>
      </c>
      <c r="K63" s="4"/>
      <c r="L63" s="10">
        <v>31778</v>
      </c>
      <c r="M63" s="4" t="b">
        <v>1</v>
      </c>
      <c r="N63" s="4"/>
      <c r="O63" s="4"/>
      <c r="P63" s="4" t="s">
        <v>256</v>
      </c>
      <c r="Q63" s="4" t="s">
        <v>255</v>
      </c>
      <c r="R63" s="4" t="s">
        <v>257</v>
      </c>
      <c r="S63" s="4">
        <v>6.8040000000000003</v>
      </c>
      <c r="T63" s="4">
        <v>6.8630000000000004</v>
      </c>
      <c r="U63" s="4">
        <v>1</v>
      </c>
      <c r="V63" s="10">
        <v>43115</v>
      </c>
      <c r="W63" s="4">
        <v>1</v>
      </c>
      <c r="X63" s="4">
        <v>5.9000000000000163E-2</v>
      </c>
      <c r="Y63" s="4">
        <v>5.9000000000000163E-2</v>
      </c>
      <c r="Z63" s="4">
        <v>1</v>
      </c>
      <c r="AA63" s="4" t="s">
        <v>170</v>
      </c>
      <c r="AB63" s="4"/>
      <c r="AC63" s="4" t="s">
        <v>178</v>
      </c>
      <c r="AD63" s="4"/>
      <c r="AE63" s="10">
        <v>40909</v>
      </c>
      <c r="AF63" s="10">
        <v>42735</v>
      </c>
      <c r="AG63" s="16"/>
      <c r="AH63" s="16">
        <v>59348.589802197683</v>
      </c>
      <c r="AI63" s="16">
        <v>59348.589802197683</v>
      </c>
      <c r="AJ63" s="16">
        <v>60980.682791219813</v>
      </c>
      <c r="AK63" s="16">
        <v>61547.174390439104</v>
      </c>
      <c r="AL63" s="16">
        <v>63330.460968058709</v>
      </c>
      <c r="AM63" s="16"/>
      <c r="AN63" s="16"/>
      <c r="AO63" s="4"/>
      <c r="AP63" s="4"/>
      <c r="AQ63" s="4"/>
      <c r="AR63" s="9">
        <v>11.908962961538359</v>
      </c>
      <c r="AS63" s="9">
        <v>0.46599044641957832</v>
      </c>
      <c r="AT63" s="9">
        <v>10.279029542867139</v>
      </c>
      <c r="AU63" s="9">
        <v>0</v>
      </c>
      <c r="AV63" s="9">
        <v>0</v>
      </c>
      <c r="AW63" s="4" t="b">
        <v>1</v>
      </c>
      <c r="AX63" s="4" t="b">
        <v>0</v>
      </c>
      <c r="AY63" s="4">
        <v>0</v>
      </c>
      <c r="AZ63" s="4">
        <v>0</v>
      </c>
      <c r="BA63" s="9">
        <v>0</v>
      </c>
      <c r="BB63" s="9">
        <v>0</v>
      </c>
      <c r="BC63" s="9">
        <v>35.418869177727835</v>
      </c>
      <c r="BD63" s="9">
        <v>18.238112819629794</v>
      </c>
      <c r="BE63" s="9">
        <v>2</v>
      </c>
      <c r="BF63" s="4" t="s">
        <v>216</v>
      </c>
      <c r="BG63" s="4">
        <v>26.9</v>
      </c>
      <c r="BH63" s="4"/>
      <c r="BI63" s="4"/>
      <c r="BJ63" s="4" t="s">
        <v>167</v>
      </c>
      <c r="BK63" s="4"/>
      <c r="BL63" s="4">
        <v>1.17</v>
      </c>
      <c r="BM63" s="16"/>
      <c r="BN63" s="16">
        <v>16737.835484681607</v>
      </c>
      <c r="BO63" s="16">
        <v>16737.835484681607</v>
      </c>
      <c r="BP63" s="16">
        <v>16943.102423003998</v>
      </c>
      <c r="BQ63" s="16">
        <v>17029.612558847013</v>
      </c>
      <c r="BR63" s="16">
        <v>17241.21921376112</v>
      </c>
      <c r="BS63" s="16"/>
      <c r="BT63" s="16"/>
      <c r="BU63" s="4">
        <v>5.8999999999999997E-2</v>
      </c>
      <c r="BV63" s="4">
        <v>0</v>
      </c>
      <c r="BW63" s="16"/>
      <c r="BX63" s="16">
        <v>7248.5157056604712</v>
      </c>
      <c r="BY63" s="16">
        <v>7248.5157056604712</v>
      </c>
      <c r="BZ63" s="16">
        <v>7334.0182754466368</v>
      </c>
      <c r="CA63" s="16">
        <v>7370.0544181692585</v>
      </c>
      <c r="CB63" s="16">
        <v>7458.2023563354533</v>
      </c>
      <c r="CC63" s="16"/>
      <c r="CD63" s="16"/>
      <c r="CE63" s="16"/>
      <c r="CF63" s="16"/>
      <c r="CG63" s="16"/>
      <c r="CH63" s="16"/>
      <c r="CI63" s="16"/>
      <c r="CJ63" s="4"/>
      <c r="CK63" s="16"/>
      <c r="CL63" s="16"/>
      <c r="CM63" s="16"/>
      <c r="CN63" s="16">
        <v>7248.5157056604712</v>
      </c>
      <c r="CO63" s="16">
        <v>7248.5157056604712</v>
      </c>
      <c r="CP63" s="16">
        <v>7334.0182754466368</v>
      </c>
      <c r="CQ63" s="16">
        <v>7370.0544181692585</v>
      </c>
      <c r="CR63" s="16">
        <v>7458.2023563354533</v>
      </c>
      <c r="CS63" s="16"/>
      <c r="CT63" s="16"/>
      <c r="CU63" s="4">
        <v>1.17</v>
      </c>
      <c r="CV63" s="4">
        <v>0</v>
      </c>
      <c r="CW63" s="4"/>
      <c r="CX63" s="4" t="s">
        <v>222</v>
      </c>
      <c r="CY63" s="4" t="s">
        <v>224</v>
      </c>
      <c r="CZ63" s="22"/>
      <c r="DA63" s="4">
        <v>0</v>
      </c>
      <c r="DB63" s="4">
        <v>366</v>
      </c>
      <c r="DC63" s="4">
        <v>365</v>
      </c>
      <c r="DD63" s="4">
        <v>365</v>
      </c>
      <c r="DE63" s="4">
        <v>365</v>
      </c>
      <c r="DF63" s="4">
        <v>366</v>
      </c>
      <c r="DG63" s="4">
        <v>0</v>
      </c>
      <c r="DH63" s="4">
        <v>0</v>
      </c>
      <c r="DI63" s="16">
        <f t="shared" si="0"/>
        <v>60911.568544620415</v>
      </c>
      <c r="DJ63" s="16">
        <f t="shared" si="1"/>
        <v>16937.977525952076</v>
      </c>
      <c r="DK63" s="16">
        <f t="shared" si="2"/>
        <v>7331.8848256302044</v>
      </c>
      <c r="DL63" s="16">
        <f t="shared" si="3"/>
        <v>0</v>
      </c>
      <c r="DM63" s="16">
        <f t="shared" si="4"/>
        <v>7331.8848256302044</v>
      </c>
      <c r="DN63" s="22"/>
      <c r="DO63" s="4">
        <f>COUNTIFS(crashes!$G$2:$G$17624,"&gt;="&amp;S63,crashes!$G$2:$G$17624,"&lt;"&amp;T63,crashes!$D$2:$D$17624,"="&amp;C63, crashes!$S$2:$S$17624, "&gt;="&amp;AE63, crashes!$S$2:$S$17624, "&lt;="&amp;AF63, crashes!$E$2:$E$17624, "="&amp;D63 )</f>
        <v>3</v>
      </c>
      <c r="DP63" s="29">
        <f>COUNTIFS(crashes!$G$2:$G$17624,"&gt;="&amp;S63,crashes!$G$2:$G$17624,"&lt;"&amp;T63,crashes!$D$2:$D$17624,"="&amp;C63, crashes!$S$2:$S$17624, "&gt;="&amp;AE63, crashes!$S$2:$S$17624, "&lt;="&amp;AF63, crashes!$E$2:$E$17624, "="&amp;D63, crashes!$R$2:$R$17624, "=Weekday")</f>
        <v>2</v>
      </c>
      <c r="DQ63" s="29">
        <f>COUNTIFS(crashes!$G$2:$G$17624,"&gt;="&amp;S63,crashes!$G$2:$G$17624,"&lt;"&amp;T63,crashes!$D$2:$D$17624,"="&amp;C63, crashes!$S$2:$S$17624, "&gt;="&amp;AE63, crashes!$S$2:$S$17624, "&lt;="&amp;AF63, crashes!$E$2:$E$17624, "="&amp;D63, crashes!$R$2:$R$17624, "=Weekend")</f>
        <v>1</v>
      </c>
      <c r="DR63" s="30">
        <f>COUNTIFS(crashes!$G$2:$G$17624,"&gt;="&amp;S63,crashes!$G$2:$G$17624,"&lt;"&amp;T63,crashes!$D$2:$D$17624,"="&amp;C63, crashes!$S$2:$S$17624, "&gt;="&amp;AE63, crashes!$S$2:$S$17624, "&lt;="&amp;AF63, crashes!$E$2:$E$17624, "="&amp;D63,  crashes!$R$2:$R$17624, "=Weekday", crashes!$N$2:$N$17624,"=K")</f>
        <v>0</v>
      </c>
      <c r="DS63" s="30">
        <f>COUNTIFS(crashes!$G$2:$G$17624,"&gt;="&amp;S63,crashes!$G$2:$G$17624,"&lt;"&amp;T63,crashes!$D$2:$D$17624,"="&amp;C63, crashes!$S$2:$S$17624, "&gt;="&amp;AE63, crashes!$S$2:$S$17624, "&lt;="&amp;AF63, crashes!$E$2:$E$17624, "="&amp;D63,  crashes!$R$2:$R$17624, "=Weekday", crashes!$N$2:$N$17624,"=A")</f>
        <v>0</v>
      </c>
      <c r="DT63" s="30">
        <f>COUNTIFS(crashes!$G$2:$G$17624,"&gt;="&amp;S63,crashes!$G$2:$G$17624,"&lt;"&amp;T63,crashes!$D$2:$D$17624,"="&amp;C63, crashes!$S$2:$S$17624, "&gt;="&amp;AE63, crashes!$S$2:$S$17624, "&lt;="&amp;AF63, crashes!$E$2:$E$17624, "="&amp;D63,  crashes!$R$2:$R$17624, "=Weekday", crashes!$N$2:$N$17624,"=B")</f>
        <v>0</v>
      </c>
      <c r="DU63" s="30">
        <f>COUNTIFS(crashes!$G$2:$G$17624,"&gt;="&amp;S63,crashes!$G$2:$G$17624,"&lt;"&amp;T63,crashes!$D$2:$D$17624,"="&amp;C63, crashes!$S$2:$S$17624, "&gt;="&amp;AE63, crashes!$S$2:$S$17624, "&lt;="&amp;AF63, crashes!$E$2:$E$17624, "="&amp;D63,  crashes!$R$2:$R$17624, "=Weekday", crashes!$N$2:$N$17624,"=C")</f>
        <v>0</v>
      </c>
      <c r="DV63" s="30">
        <f>COUNTIFS(crashes!$G$2:$G$17624,"&gt;="&amp;S63,crashes!$G$2:$G$17624,"&lt;"&amp;T63,crashes!$D$2:$D$17624,"="&amp;C63, crashes!$S$2:$S$17624, "&gt;="&amp;AE63, crashes!$S$2:$S$17624, "&lt;="&amp;AF63, crashes!$E$2:$E$17624, "="&amp;D63,  crashes!$R$2:$R$17624, "=Weekday", crashes!$N$2:$N$17624,"=ABC")</f>
        <v>0</v>
      </c>
      <c r="DW63" s="30">
        <f>COUNTIFS(crashes!$G$2:$G$17624,"&gt;="&amp;S63,crashes!$G$2:$G$17624,"&lt;"&amp;T63,crashes!$D$2:$D$17624,"="&amp;C63, crashes!$S$2:$S$17624, "&gt;="&amp;AE63, crashes!$S$2:$S$17624, "&lt;="&amp;AF63, crashes!$E$2:$E$17624, "="&amp;D63,  crashes!$R$2:$R$17624, "=Weekday", crashes!$N$2:$N$17624,"=O")</f>
        <v>2</v>
      </c>
      <c r="DX63" s="30">
        <f>COUNTIFS(crashes!$G$2:$G$17624,"&gt;="&amp;S63,crashes!$G$2:$G$17624,"&lt;"&amp;T63,crashes!$D$2:$D$17624,"="&amp;C63, crashes!$S$2:$S$17624, "&gt;="&amp;AE63, crashes!$S$2:$S$17624, "&lt;="&amp;AF63, crashes!$E$2:$E$17624, "="&amp;D63,  crashes!$R$2:$R$17624, "=Weekend", crashes!$N$2:$N$17624,"=K")</f>
        <v>0</v>
      </c>
      <c r="DY63" s="30">
        <f>COUNTIFS(crashes!$G$2:$G$17624,"&gt;="&amp;S63,crashes!$G$2:$G$17624,"&lt;"&amp;T63,crashes!$D$2:$D$17624,"="&amp;C63, crashes!$S$2:$S$17624, "&gt;="&amp;AE63, crashes!$S$2:$S$17624, "&lt;="&amp;AF63, crashes!$E$2:$E$17624, "="&amp;D63,  crashes!$R$2:$R$17624, "=Weekend", crashes!$N$2:$N$17624,"=A")</f>
        <v>0</v>
      </c>
      <c r="DZ63" s="30">
        <f>COUNTIFS(crashes!$G$2:$G$17624,"&gt;="&amp;S63,crashes!$G$2:$G$17624,"&lt;"&amp;T63,crashes!$D$2:$D$17624,"="&amp;C63, crashes!$S$2:$S$17624, "&gt;="&amp;AE63, crashes!$S$2:$S$17624, "&lt;="&amp;AF63, crashes!$E$2:$E$17624, "="&amp;D63,  crashes!$R$2:$R$17624, "=Weekend", crashes!$N$2:$N$17624,"=B")</f>
        <v>0</v>
      </c>
      <c r="EA63" s="30">
        <f>COUNTIFS(crashes!$G$2:$G$17624,"&gt;="&amp;S63,crashes!$G$2:$G$17624,"&lt;"&amp;T63,crashes!$D$2:$D$17624,"="&amp;C63, crashes!$S$2:$S$17624, "&gt;="&amp;AE63, crashes!$S$2:$S$17624, "&lt;="&amp;AF63, crashes!$E$2:$E$17624, "="&amp;D63,  crashes!$R$2:$R$17624, "=Weekend", crashes!$N$2:$N$17624,"=C")</f>
        <v>0</v>
      </c>
      <c r="EB63" s="30">
        <f>COUNTIFS(crashes!$G$2:$G$17624,"&gt;="&amp;S63,crashes!$G$2:$G$17624,"&lt;"&amp;T63,crashes!$D$2:$D$17624,"="&amp;C63, crashes!$S$2:$S$17624, "&gt;="&amp;AE63, crashes!$S$2:$S$17624, "&lt;="&amp;AF63, crashes!$E$2:$E$17624, "="&amp;D63,  crashes!$R$2:$R$17624, "=Weekend", crashes!$N$2:$N$17624,"=ABC")</f>
        <v>0</v>
      </c>
      <c r="EC63" s="30">
        <f>COUNTIFS(crashes!$G$2:$G$17624,"&gt;="&amp;S63,crashes!$G$2:$G$17624,"&lt;"&amp;T63,crashes!$D$2:$D$17624,"="&amp;C63, crashes!$S$2:$S$17624, "&gt;="&amp;AE63, crashes!$S$2:$S$17624, "&lt;="&amp;AF63, crashes!$E$2:$E$17624, "="&amp;D63,  crashes!$R$2:$R$17624, "=Weekend", crashes!$N$2:$N$17624,"=O")</f>
        <v>1</v>
      </c>
      <c r="ED63" s="4">
        <f t="shared" si="5"/>
        <v>0</v>
      </c>
      <c r="EE63" s="4">
        <f t="shared" si="6"/>
        <v>0</v>
      </c>
      <c r="EF63" s="4">
        <f t="shared" si="7"/>
        <v>0</v>
      </c>
      <c r="EG63" s="4">
        <f t="shared" si="8"/>
        <v>0</v>
      </c>
      <c r="EH63" s="4">
        <f t="shared" si="9"/>
        <v>0</v>
      </c>
      <c r="EI63" s="50">
        <f t="shared" si="10"/>
        <v>0</v>
      </c>
      <c r="EJ63" s="4">
        <f t="shared" si="11"/>
        <v>3</v>
      </c>
      <c r="EK63" s="6"/>
      <c r="EL63" s="3">
        <v>2018</v>
      </c>
      <c r="EM63" s="3">
        <v>0.11099999999999977</v>
      </c>
      <c r="EN63" s="3">
        <v>5.4739129695827319E-3</v>
      </c>
      <c r="EO63" s="3">
        <v>4.5079458600097372E-3</v>
      </c>
      <c r="EP63" s="3">
        <v>6.7506427160727621E-3</v>
      </c>
      <c r="EQ63" s="3">
        <v>1.9423161550660133E-2</v>
      </c>
      <c r="ER63" s="3">
        <v>6.2187398766257958E-2</v>
      </c>
      <c r="ES63" s="3">
        <v>7.2308544429916174E-2</v>
      </c>
      <c r="ET63" s="3">
        <v>5.5169061061319163E-2</v>
      </c>
      <c r="EU63" s="3">
        <v>6.1232210987281349E-2</v>
      </c>
      <c r="EV63" s="3">
        <v>6.3878164091185241E-2</v>
      </c>
      <c r="EW63" s="3">
        <v>6.4762317571761693E-2</v>
      </c>
      <c r="EX63" s="3">
        <v>5.9249112203553424E-2</v>
      </c>
      <c r="EY63" s="3">
        <v>5.473003929260549E-2</v>
      </c>
      <c r="EZ63" s="3">
        <v>5.4890437718853102E-2</v>
      </c>
      <c r="FA63" s="3">
        <v>5.665700607829692E-2</v>
      </c>
      <c r="FB63" s="3">
        <v>5.8873127165378063E-2</v>
      </c>
      <c r="FC63" s="3">
        <v>6.4131652220371246E-2</v>
      </c>
      <c r="FD63" s="3">
        <v>6.1273838079630535E-2</v>
      </c>
      <c r="FE63" s="3">
        <v>5.2603083636033617E-2</v>
      </c>
      <c r="FF63" s="3">
        <v>4.2383334418302457E-2</v>
      </c>
      <c r="FG63" s="3">
        <v>3.1758242630679508E-2</v>
      </c>
      <c r="FH63" s="3">
        <v>2.7715049844678048E-2</v>
      </c>
      <c r="FI63" s="3">
        <v>2.5006507079246742E-2</v>
      </c>
      <c r="FJ63" s="3">
        <v>1.6659977017228711E-2</v>
      </c>
      <c r="FK63" s="3">
        <v>9.7019936287627735E-3</v>
      </c>
      <c r="FL63" s="3">
        <v>2018</v>
      </c>
      <c r="FM63" s="3">
        <v>0.11099999999999977</v>
      </c>
      <c r="FN63" s="3">
        <v>2018</v>
      </c>
      <c r="FO63" s="51">
        <v>0.11099999999999977</v>
      </c>
      <c r="FP63" s="51">
        <v>6.9740000000000002</v>
      </c>
      <c r="FQ63" s="51">
        <v>9.6707690107603987E-3</v>
      </c>
      <c r="FR63" s="51">
        <v>6.5570494157650722E-3</v>
      </c>
      <c r="FS63" s="3">
        <v>6.0233650827316819E-3</v>
      </c>
      <c r="FT63" s="3">
        <v>8.9679163432429369E-3</v>
      </c>
      <c r="FU63" s="3">
        <v>1.7040624278283869E-2</v>
      </c>
      <c r="FV63" s="3">
        <v>2.8739294023791793E-2</v>
      </c>
      <c r="FW63" s="3">
        <v>3.889911784382339E-2</v>
      </c>
      <c r="FX63" s="3">
        <v>4.8010646509340199E-2</v>
      </c>
      <c r="FY63" s="3">
        <v>5.7714077350339975E-2</v>
      </c>
      <c r="FZ63" s="3">
        <v>6.2649878284185112E-2</v>
      </c>
      <c r="GA63" s="3">
        <v>6.2814434070123923E-2</v>
      </c>
      <c r="GB63" s="3">
        <v>5.953391474665426E-2</v>
      </c>
      <c r="GC63" s="3">
        <v>5.9810293668946954E-2</v>
      </c>
      <c r="GD63" s="3">
        <v>5.7987713676200356E-2</v>
      </c>
      <c r="GE63" s="3">
        <v>5.451558659289131E-2</v>
      </c>
      <c r="GF63" s="3">
        <v>5.3121848951379211E-2</v>
      </c>
      <c r="GG63" s="3">
        <v>5.4771645368890051E-2</v>
      </c>
      <c r="GH63" s="3">
        <v>5.3543336157636137E-2</v>
      </c>
      <c r="GI63" s="3">
        <v>4.5618728429940136E-2</v>
      </c>
      <c r="GJ63" s="3">
        <v>3.7177639928649808E-2</v>
      </c>
      <c r="GK63" s="3">
        <v>3.4298536992091497E-2</v>
      </c>
      <c r="GL63" s="3">
        <v>3.0439953138774629E-2</v>
      </c>
      <c r="GM63" s="3">
        <v>2.0872031494225993E-2</v>
      </c>
      <c r="GN63" s="3">
        <v>1.2603477241223026E-2</v>
      </c>
      <c r="GO63" s="22"/>
      <c r="GP63" s="4">
        <f>'Hours of Operation'!C$35</f>
        <v>0</v>
      </c>
      <c r="GQ63" s="4">
        <f>'Hours of Operation'!D$35</f>
        <v>0</v>
      </c>
      <c r="GR63" s="4">
        <f>'Hours of Operation'!E$35</f>
        <v>0</v>
      </c>
      <c r="GS63" s="4">
        <f>'Hours of Operation'!F$35</f>
        <v>0</v>
      </c>
      <c r="GT63" s="4">
        <f>'Hours of Operation'!G$35</f>
        <v>0</v>
      </c>
      <c r="GU63" s="4">
        <f>'Hours of Operation'!H$35</f>
        <v>1</v>
      </c>
      <c r="GV63" s="4">
        <f>'Hours of Operation'!I$35</f>
        <v>1</v>
      </c>
      <c r="GW63" s="4">
        <f>'Hours of Operation'!J$35</f>
        <v>1</v>
      </c>
      <c r="GX63" s="4">
        <f>'Hours of Operation'!K$35</f>
        <v>0.5</v>
      </c>
      <c r="GY63" s="4">
        <f>'Hours of Operation'!L$35</f>
        <v>0</v>
      </c>
      <c r="GZ63" s="4">
        <f>'Hours of Operation'!M$35</f>
        <v>0</v>
      </c>
      <c r="HA63" s="4">
        <f>'Hours of Operation'!N$35</f>
        <v>0</v>
      </c>
      <c r="HB63" s="4">
        <f>'Hours of Operation'!O$35</f>
        <v>0</v>
      </c>
      <c r="HC63" s="4">
        <f>'Hours of Operation'!P$35</f>
        <v>0</v>
      </c>
      <c r="HD63" s="4">
        <f>'Hours of Operation'!Q$35</f>
        <v>0</v>
      </c>
      <c r="HE63" s="4">
        <f>'Hours of Operation'!R$35</f>
        <v>0</v>
      </c>
      <c r="HF63" s="4">
        <f>'Hours of Operation'!S$35</f>
        <v>0</v>
      </c>
      <c r="HG63" s="4">
        <f>'Hours of Operation'!T$35</f>
        <v>0</v>
      </c>
      <c r="HH63" s="4">
        <f>'Hours of Operation'!U$35</f>
        <v>0</v>
      </c>
      <c r="HI63" s="4">
        <f>'Hours of Operation'!V$35</f>
        <v>0</v>
      </c>
      <c r="HJ63" s="4">
        <f>'Hours of Operation'!W$35</f>
        <v>0</v>
      </c>
      <c r="HK63" s="4">
        <f>'Hours of Operation'!X$35</f>
        <v>0</v>
      </c>
      <c r="HL63" s="4">
        <f>'Hours of Operation'!Y$35</f>
        <v>0</v>
      </c>
      <c r="HM63" s="4">
        <f>'Hours of Operation'!Z$35</f>
        <v>0</v>
      </c>
      <c r="HN63" s="4">
        <f>'Hours of Operation'!AA$35</f>
        <v>0</v>
      </c>
      <c r="HO63" s="4">
        <f>'Hours of Operation'!AB$35</f>
        <v>0</v>
      </c>
      <c r="HP63" s="4">
        <f>'Hours of Operation'!AC$35</f>
        <v>0</v>
      </c>
      <c r="HQ63" s="4">
        <f>'Hours of Operation'!AD$35</f>
        <v>0</v>
      </c>
      <c r="HR63" s="4">
        <f>'Hours of Operation'!AE$35</f>
        <v>0</v>
      </c>
      <c r="HS63" s="4">
        <f>'Hours of Operation'!AF$35</f>
        <v>0</v>
      </c>
      <c r="HT63" s="4">
        <f>'Hours of Operation'!AG$35</f>
        <v>0</v>
      </c>
      <c r="HU63" s="4">
        <f>'Hours of Operation'!AH$35</f>
        <v>0</v>
      </c>
      <c r="HV63" s="4">
        <f>'Hours of Operation'!AI$35</f>
        <v>0</v>
      </c>
      <c r="HW63" s="4">
        <f>'Hours of Operation'!AJ$35</f>
        <v>0</v>
      </c>
      <c r="HX63" s="4">
        <f>'Hours of Operation'!AK$35</f>
        <v>0</v>
      </c>
      <c r="HY63" s="4">
        <f>'Hours of Operation'!AL$35</f>
        <v>0</v>
      </c>
      <c r="HZ63" s="4">
        <f>'Hours of Operation'!AM$35</f>
        <v>0</v>
      </c>
      <c r="IA63" s="4">
        <f>'Hours of Operation'!AN$35</f>
        <v>0</v>
      </c>
      <c r="IB63" s="4">
        <f>'Hours of Operation'!AO$35</f>
        <v>0</v>
      </c>
      <c r="IC63" s="4">
        <f>'Hours of Operation'!AP$35</f>
        <v>0</v>
      </c>
      <c r="ID63" s="4">
        <f>'Hours of Operation'!AQ$35</f>
        <v>0</v>
      </c>
      <c r="IE63" s="4">
        <f>'Hours of Operation'!AR$35</f>
        <v>0</v>
      </c>
      <c r="IF63" s="4">
        <f>'Hours of Operation'!AS$35</f>
        <v>0</v>
      </c>
      <c r="IG63" s="4">
        <f>'Hours of Operation'!AT$35</f>
        <v>0</v>
      </c>
      <c r="IH63" s="4">
        <f>'Hours of Operation'!AU$35</f>
        <v>0</v>
      </c>
      <c r="II63" s="4">
        <f>'Hours of Operation'!AV$35</f>
        <v>0</v>
      </c>
      <c r="IJ63" s="4">
        <f>'Hours of Operation'!AW$35</f>
        <v>0</v>
      </c>
      <c r="IK63" s="4">
        <f>'Hours of Operation'!AX$35</f>
        <v>0</v>
      </c>
      <c r="IL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</row>
    <row r="64" spans="1:264" s="3" customFormat="1" ht="12" customHeight="1" x14ac:dyDescent="0.2">
      <c r="A64" s="4" t="s">
        <v>233</v>
      </c>
      <c r="B64" s="4" t="s">
        <v>218</v>
      </c>
      <c r="C64" s="4">
        <v>1</v>
      </c>
      <c r="D64" s="4" t="s">
        <v>90</v>
      </c>
      <c r="E64" s="4" t="s">
        <v>67</v>
      </c>
      <c r="F64" s="4" t="s">
        <v>69</v>
      </c>
      <c r="G64" s="1">
        <v>4</v>
      </c>
      <c r="H64" s="1" t="s">
        <v>167</v>
      </c>
      <c r="I64" s="4">
        <v>0</v>
      </c>
      <c r="J64" s="4">
        <v>1</v>
      </c>
      <c r="K64" s="4"/>
      <c r="L64" s="4"/>
      <c r="M64" s="4"/>
      <c r="N64" s="4"/>
      <c r="O64" s="4"/>
      <c r="P64" s="4" t="s">
        <v>259</v>
      </c>
      <c r="Q64" s="4" t="s">
        <v>258</v>
      </c>
      <c r="R64" s="4" t="s">
        <v>260</v>
      </c>
      <c r="S64" s="4">
        <v>7.3739999999999997</v>
      </c>
      <c r="T64" s="4">
        <v>7.4939999999999998</v>
      </c>
      <c r="U64" s="4">
        <v>1</v>
      </c>
      <c r="V64" s="10">
        <v>43115</v>
      </c>
      <c r="W64" s="4">
        <v>1</v>
      </c>
      <c r="X64" s="4">
        <v>0.12000000000000011</v>
      </c>
      <c r="Y64" s="4">
        <v>0.12000000000000011</v>
      </c>
      <c r="Z64" s="4">
        <v>1</v>
      </c>
      <c r="AA64" s="4"/>
      <c r="AB64" s="4"/>
      <c r="AC64" s="4"/>
      <c r="AD64" s="4"/>
      <c r="AE64" s="10">
        <v>40909</v>
      </c>
      <c r="AF64" s="10">
        <v>42735</v>
      </c>
      <c r="AG64" s="16"/>
      <c r="AH64" s="16">
        <v>84008.791483140376</v>
      </c>
      <c r="AI64" s="16">
        <v>84008.791483140376</v>
      </c>
      <c r="AJ64" s="16">
        <v>83197.928444098405</v>
      </c>
      <c r="AK64" s="16">
        <v>84290.519255822132</v>
      </c>
      <c r="AL64" s="16">
        <v>86525.119293393625</v>
      </c>
      <c r="AM64" s="16"/>
      <c r="AN64" s="16"/>
      <c r="AO64" s="4">
        <v>0.56799999999999995</v>
      </c>
      <c r="AP64" s="4">
        <v>6074</v>
      </c>
      <c r="AQ64" s="4">
        <v>0.12000000000000011</v>
      </c>
      <c r="AR64" s="9">
        <v>11.849094641031993</v>
      </c>
      <c r="AS64" s="9">
        <v>11.178721948222545</v>
      </c>
      <c r="AT64" s="9">
        <v>9.8081741778526226</v>
      </c>
      <c r="AU64" s="9">
        <v>0</v>
      </c>
      <c r="AV64" s="9">
        <v>0</v>
      </c>
      <c r="AW64" s="4" t="b">
        <v>0</v>
      </c>
      <c r="AX64" s="4" t="b">
        <v>0</v>
      </c>
      <c r="AY64" s="4">
        <v>0</v>
      </c>
      <c r="AZ64" s="4">
        <v>0</v>
      </c>
      <c r="BA64" s="9">
        <v>252.65159185354838</v>
      </c>
      <c r="BB64" s="9">
        <v>6.3058844698631615</v>
      </c>
      <c r="BC64" s="9">
        <v>34.250586863784555</v>
      </c>
      <c r="BD64" s="9">
        <v>19.442216774417428</v>
      </c>
      <c r="BE64" s="9">
        <v>0</v>
      </c>
      <c r="BF64" s="4" t="s">
        <v>237</v>
      </c>
      <c r="BG64" s="4">
        <v>0</v>
      </c>
      <c r="BH64" s="4">
        <v>96.057759718778357</v>
      </c>
      <c r="BI64" s="4">
        <v>8.1949462112298708</v>
      </c>
      <c r="BJ64" s="4" t="s">
        <v>167</v>
      </c>
      <c r="BK64" s="4"/>
      <c r="BL64" s="4">
        <v>0</v>
      </c>
      <c r="BM64" s="16"/>
      <c r="BN64" s="16">
        <v>7835.8789701484529</v>
      </c>
      <c r="BO64" s="16">
        <v>7835.8789701484529</v>
      </c>
      <c r="BP64" s="16">
        <v>7800.8840616502266</v>
      </c>
      <c r="BQ64" s="16">
        <v>7847.9926987391118</v>
      </c>
      <c r="BR64" s="16">
        <v>7943.2713064059781</v>
      </c>
      <c r="BS64" s="16"/>
      <c r="BT64" s="16"/>
      <c r="BU64" s="4"/>
      <c r="BV64" s="4">
        <v>0.36800000000000033</v>
      </c>
      <c r="BW64" s="16"/>
      <c r="BX64" s="16">
        <v>8185.7638851899246</v>
      </c>
      <c r="BY64" s="16">
        <v>8185.7638851899246</v>
      </c>
      <c r="BZ64" s="16">
        <v>8151.1852111660583</v>
      </c>
      <c r="CA64" s="16">
        <v>8197.73403665777</v>
      </c>
      <c r="CB64" s="16">
        <v>8291.8923106841521</v>
      </c>
      <c r="CC64" s="16"/>
      <c r="CD64" s="16"/>
      <c r="CE64" s="16"/>
      <c r="CF64" s="16">
        <v>7835.8789701484529</v>
      </c>
      <c r="CG64" s="16">
        <v>7835.8789701484529</v>
      </c>
      <c r="CH64" s="16">
        <v>7800.8840616502266</v>
      </c>
      <c r="CI64" s="16">
        <v>7847.9926987391118</v>
      </c>
      <c r="CJ64" s="16">
        <v>7943.2713064059781</v>
      </c>
      <c r="CK64" s="16"/>
      <c r="CL64" s="16"/>
      <c r="CM64" s="16"/>
      <c r="CN64" s="16"/>
      <c r="CO64" s="16"/>
      <c r="CP64" s="16"/>
      <c r="CQ64" s="16"/>
      <c r="CR64" s="4"/>
      <c r="CS64" s="16"/>
      <c r="CT64" s="16"/>
      <c r="CU64" s="4"/>
      <c r="CV64" s="4"/>
      <c r="CW64" s="4"/>
      <c r="CX64" s="4"/>
      <c r="CY64" s="4"/>
      <c r="CZ64" s="22"/>
      <c r="DA64" s="4">
        <v>0</v>
      </c>
      <c r="DB64" s="4">
        <v>366</v>
      </c>
      <c r="DC64" s="4">
        <v>365</v>
      </c>
      <c r="DD64" s="4">
        <v>365</v>
      </c>
      <c r="DE64" s="4">
        <v>365</v>
      </c>
      <c r="DF64" s="4">
        <v>366</v>
      </c>
      <c r="DG64" s="4">
        <v>0</v>
      </c>
      <c r="DH64" s="4">
        <v>0</v>
      </c>
      <c r="DI64" s="16">
        <f t="shared" si="0"/>
        <v>84407.172220048538</v>
      </c>
      <c r="DJ64" s="16">
        <f t="shared" si="1"/>
        <v>7852.8214794007745</v>
      </c>
      <c r="DK64" s="16">
        <f t="shared" si="2"/>
        <v>8202.5076689873731</v>
      </c>
      <c r="DL64" s="16">
        <f t="shared" si="3"/>
        <v>7852.8214794007745</v>
      </c>
      <c r="DM64" s="16">
        <f t="shared" si="4"/>
        <v>0</v>
      </c>
      <c r="DN64" s="22"/>
      <c r="DO64" s="4">
        <f>COUNTIFS(crashes!$G$2:$G$17624,"&gt;="&amp;S64,crashes!$G$2:$G$17624,"&lt;"&amp;T64,crashes!$D$2:$D$17624,"="&amp;C64, crashes!$S$2:$S$17624, "&gt;="&amp;AE64, crashes!$S$2:$S$17624, "&lt;="&amp;AF64, crashes!$E$2:$E$17624, "="&amp;D64 )</f>
        <v>4</v>
      </c>
      <c r="DP64" s="29">
        <f>COUNTIFS(crashes!$G$2:$G$17624,"&gt;="&amp;S64,crashes!$G$2:$G$17624,"&lt;"&amp;T64,crashes!$D$2:$D$17624,"="&amp;C64, crashes!$S$2:$S$17624, "&gt;="&amp;AE64, crashes!$S$2:$S$17624, "&lt;="&amp;AF64, crashes!$E$2:$E$17624, "="&amp;D64, crashes!$R$2:$R$17624, "=Weekday")</f>
        <v>3</v>
      </c>
      <c r="DQ64" s="29">
        <f>COUNTIFS(crashes!$G$2:$G$17624,"&gt;="&amp;S64,crashes!$G$2:$G$17624,"&lt;"&amp;T64,crashes!$D$2:$D$17624,"="&amp;C64, crashes!$S$2:$S$17624, "&gt;="&amp;AE64, crashes!$S$2:$S$17624, "&lt;="&amp;AF64, crashes!$E$2:$E$17624, "="&amp;D64, crashes!$R$2:$R$17624, "=Weekend")</f>
        <v>1</v>
      </c>
      <c r="DR64" s="30">
        <f>COUNTIFS(crashes!$G$2:$G$17624,"&gt;="&amp;S64,crashes!$G$2:$G$17624,"&lt;"&amp;T64,crashes!$D$2:$D$17624,"="&amp;C64, crashes!$S$2:$S$17624, "&gt;="&amp;AE64, crashes!$S$2:$S$17624, "&lt;="&amp;AF64, crashes!$E$2:$E$17624, "="&amp;D64,  crashes!$R$2:$R$17624, "=Weekday", crashes!$N$2:$N$17624,"=K")</f>
        <v>0</v>
      </c>
      <c r="DS64" s="30">
        <f>COUNTIFS(crashes!$G$2:$G$17624,"&gt;="&amp;S64,crashes!$G$2:$G$17624,"&lt;"&amp;T64,crashes!$D$2:$D$17624,"="&amp;C64, crashes!$S$2:$S$17624, "&gt;="&amp;AE64, crashes!$S$2:$S$17624, "&lt;="&amp;AF64, crashes!$E$2:$E$17624, "="&amp;D64,  crashes!$R$2:$R$17624, "=Weekday", crashes!$N$2:$N$17624,"=A")</f>
        <v>0</v>
      </c>
      <c r="DT64" s="30">
        <f>COUNTIFS(crashes!$G$2:$G$17624,"&gt;="&amp;S64,crashes!$G$2:$G$17624,"&lt;"&amp;T64,crashes!$D$2:$D$17624,"="&amp;C64, crashes!$S$2:$S$17624, "&gt;="&amp;AE64, crashes!$S$2:$S$17624, "&lt;="&amp;AF64, crashes!$E$2:$E$17624, "="&amp;D64,  crashes!$R$2:$R$17624, "=Weekday", crashes!$N$2:$N$17624,"=B")</f>
        <v>0</v>
      </c>
      <c r="DU64" s="30">
        <f>COUNTIFS(crashes!$G$2:$G$17624,"&gt;="&amp;S64,crashes!$G$2:$G$17624,"&lt;"&amp;T64,crashes!$D$2:$D$17624,"="&amp;C64, crashes!$S$2:$S$17624, "&gt;="&amp;AE64, crashes!$S$2:$S$17624, "&lt;="&amp;AF64, crashes!$E$2:$E$17624, "="&amp;D64,  crashes!$R$2:$R$17624, "=Weekday", crashes!$N$2:$N$17624,"=C")</f>
        <v>0</v>
      </c>
      <c r="DV64" s="30">
        <f>COUNTIFS(crashes!$G$2:$G$17624,"&gt;="&amp;S64,crashes!$G$2:$G$17624,"&lt;"&amp;T64,crashes!$D$2:$D$17624,"="&amp;C64, crashes!$S$2:$S$17624, "&gt;="&amp;AE64, crashes!$S$2:$S$17624, "&lt;="&amp;AF64, crashes!$E$2:$E$17624, "="&amp;D64,  crashes!$R$2:$R$17624, "=Weekday", crashes!$N$2:$N$17624,"=ABC")</f>
        <v>2</v>
      </c>
      <c r="DW64" s="30">
        <f>COUNTIFS(crashes!$G$2:$G$17624,"&gt;="&amp;S64,crashes!$G$2:$G$17624,"&lt;"&amp;T64,crashes!$D$2:$D$17624,"="&amp;C64, crashes!$S$2:$S$17624, "&gt;="&amp;AE64, crashes!$S$2:$S$17624, "&lt;="&amp;AF64, crashes!$E$2:$E$17624, "="&amp;D64,  crashes!$R$2:$R$17624, "=Weekday", crashes!$N$2:$N$17624,"=O")</f>
        <v>1</v>
      </c>
      <c r="DX64" s="30">
        <f>COUNTIFS(crashes!$G$2:$G$17624,"&gt;="&amp;S64,crashes!$G$2:$G$17624,"&lt;"&amp;T64,crashes!$D$2:$D$17624,"="&amp;C64, crashes!$S$2:$S$17624, "&gt;="&amp;AE64, crashes!$S$2:$S$17624, "&lt;="&amp;AF64, crashes!$E$2:$E$17624, "="&amp;D64,  crashes!$R$2:$R$17624, "=Weekend", crashes!$N$2:$N$17624,"=K")</f>
        <v>0</v>
      </c>
      <c r="DY64" s="30">
        <f>COUNTIFS(crashes!$G$2:$G$17624,"&gt;="&amp;S64,crashes!$G$2:$G$17624,"&lt;"&amp;T64,crashes!$D$2:$D$17624,"="&amp;C64, crashes!$S$2:$S$17624, "&gt;="&amp;AE64, crashes!$S$2:$S$17624, "&lt;="&amp;AF64, crashes!$E$2:$E$17624, "="&amp;D64,  crashes!$R$2:$R$17624, "=Weekend", crashes!$N$2:$N$17624,"=A")</f>
        <v>0</v>
      </c>
      <c r="DZ64" s="30">
        <f>COUNTIFS(crashes!$G$2:$G$17624,"&gt;="&amp;S64,crashes!$G$2:$G$17624,"&lt;"&amp;T64,crashes!$D$2:$D$17624,"="&amp;C64, crashes!$S$2:$S$17624, "&gt;="&amp;AE64, crashes!$S$2:$S$17624, "&lt;="&amp;AF64, crashes!$E$2:$E$17624, "="&amp;D64,  crashes!$R$2:$R$17624, "=Weekend", crashes!$N$2:$N$17624,"=B")</f>
        <v>0</v>
      </c>
      <c r="EA64" s="30">
        <f>COUNTIFS(crashes!$G$2:$G$17624,"&gt;="&amp;S64,crashes!$G$2:$G$17624,"&lt;"&amp;T64,crashes!$D$2:$D$17624,"="&amp;C64, crashes!$S$2:$S$17624, "&gt;="&amp;AE64, crashes!$S$2:$S$17624, "&lt;="&amp;AF64, crashes!$E$2:$E$17624, "="&amp;D64,  crashes!$R$2:$R$17624, "=Weekend", crashes!$N$2:$N$17624,"=C")</f>
        <v>0</v>
      </c>
      <c r="EB64" s="30">
        <f>COUNTIFS(crashes!$G$2:$G$17624,"&gt;="&amp;S64,crashes!$G$2:$G$17624,"&lt;"&amp;T64,crashes!$D$2:$D$17624,"="&amp;C64, crashes!$S$2:$S$17624, "&gt;="&amp;AE64, crashes!$S$2:$S$17624, "&lt;="&amp;AF64, crashes!$E$2:$E$17624, "="&amp;D64,  crashes!$R$2:$R$17624, "=Weekend", crashes!$N$2:$N$17624,"=ABC")</f>
        <v>1</v>
      </c>
      <c r="EC64" s="30">
        <f>COUNTIFS(crashes!$G$2:$G$17624,"&gt;="&amp;S64,crashes!$G$2:$G$17624,"&lt;"&amp;T64,crashes!$D$2:$D$17624,"="&amp;C64, crashes!$S$2:$S$17624, "&gt;="&amp;AE64, crashes!$S$2:$S$17624, "&lt;="&amp;AF64, crashes!$E$2:$E$17624, "="&amp;D64,  crashes!$R$2:$R$17624, "=Weekend", crashes!$N$2:$N$17624,"=O")</f>
        <v>0</v>
      </c>
      <c r="ED64" s="4">
        <f t="shared" si="5"/>
        <v>0</v>
      </c>
      <c r="EE64" s="4">
        <f t="shared" si="6"/>
        <v>0</v>
      </c>
      <c r="EF64" s="4">
        <f t="shared" si="7"/>
        <v>0</v>
      </c>
      <c r="EG64" s="4">
        <f t="shared" si="8"/>
        <v>0</v>
      </c>
      <c r="EH64" s="4">
        <f t="shared" si="9"/>
        <v>3</v>
      </c>
      <c r="EI64" s="50">
        <f t="shared" si="10"/>
        <v>3</v>
      </c>
      <c r="EJ64" s="4">
        <f t="shared" si="11"/>
        <v>1</v>
      </c>
      <c r="EK64" s="6"/>
      <c r="EL64" s="3">
        <v>2018</v>
      </c>
      <c r="EM64" s="3">
        <v>0.39999999999999947</v>
      </c>
      <c r="EN64" s="3">
        <v>5.4739129695827319E-3</v>
      </c>
      <c r="EO64" s="3">
        <v>4.5079458600097372E-3</v>
      </c>
      <c r="EP64" s="3">
        <v>6.7506427160727621E-3</v>
      </c>
      <c r="EQ64" s="3">
        <v>1.9423161550660133E-2</v>
      </c>
      <c r="ER64" s="3">
        <v>6.2187398766257958E-2</v>
      </c>
      <c r="ES64" s="3">
        <v>7.2308544429916174E-2</v>
      </c>
      <c r="ET64" s="3">
        <v>5.5169061061319163E-2</v>
      </c>
      <c r="EU64" s="3">
        <v>6.1232210987281349E-2</v>
      </c>
      <c r="EV64" s="3">
        <v>6.3878164091185241E-2</v>
      </c>
      <c r="EW64" s="3">
        <v>6.4762317571761693E-2</v>
      </c>
      <c r="EX64" s="3">
        <v>5.9249112203553424E-2</v>
      </c>
      <c r="EY64" s="3">
        <v>5.473003929260549E-2</v>
      </c>
      <c r="EZ64" s="3">
        <v>5.4890437718853102E-2</v>
      </c>
      <c r="FA64" s="3">
        <v>5.665700607829692E-2</v>
      </c>
      <c r="FB64" s="3">
        <v>5.8873127165378063E-2</v>
      </c>
      <c r="FC64" s="3">
        <v>6.4131652220371246E-2</v>
      </c>
      <c r="FD64" s="3">
        <v>6.1273838079630535E-2</v>
      </c>
      <c r="FE64" s="3">
        <v>5.2603083636033617E-2</v>
      </c>
      <c r="FF64" s="3">
        <v>4.2383334418302457E-2</v>
      </c>
      <c r="FG64" s="3">
        <v>3.1758242630679508E-2</v>
      </c>
      <c r="FH64" s="3">
        <v>2.7715049844678048E-2</v>
      </c>
      <c r="FI64" s="3">
        <v>2.5006507079246742E-2</v>
      </c>
      <c r="FJ64" s="3">
        <v>1.6659977017228711E-2</v>
      </c>
      <c r="FK64" s="3">
        <v>9.7019936287627735E-3</v>
      </c>
      <c r="FL64" s="3">
        <v>2018</v>
      </c>
      <c r="FM64" s="3">
        <v>0.39999999999999947</v>
      </c>
      <c r="FN64" s="3">
        <v>2018</v>
      </c>
      <c r="FO64" s="51">
        <v>0.39999999999999947</v>
      </c>
      <c r="FP64" s="51">
        <v>6.9740000000000002</v>
      </c>
      <c r="FQ64" s="51">
        <v>9.6707690107603987E-3</v>
      </c>
      <c r="FR64" s="51">
        <v>6.5570494157650722E-3</v>
      </c>
      <c r="FS64" s="3">
        <v>6.0233650827316819E-3</v>
      </c>
      <c r="FT64" s="3">
        <v>8.9679163432429369E-3</v>
      </c>
      <c r="FU64" s="3">
        <v>1.7040624278283869E-2</v>
      </c>
      <c r="FV64" s="3">
        <v>2.8739294023791793E-2</v>
      </c>
      <c r="FW64" s="3">
        <v>3.889911784382339E-2</v>
      </c>
      <c r="FX64" s="3">
        <v>4.8010646509340199E-2</v>
      </c>
      <c r="FY64" s="3">
        <v>5.7714077350339975E-2</v>
      </c>
      <c r="FZ64" s="3">
        <v>6.2649878284185112E-2</v>
      </c>
      <c r="GA64" s="3">
        <v>6.2814434070123923E-2</v>
      </c>
      <c r="GB64" s="3">
        <v>5.953391474665426E-2</v>
      </c>
      <c r="GC64" s="3">
        <v>5.9810293668946954E-2</v>
      </c>
      <c r="GD64" s="3">
        <v>5.7987713676200356E-2</v>
      </c>
      <c r="GE64" s="3">
        <v>5.451558659289131E-2</v>
      </c>
      <c r="GF64" s="3">
        <v>5.3121848951379211E-2</v>
      </c>
      <c r="GG64" s="3">
        <v>5.4771645368890051E-2</v>
      </c>
      <c r="GH64" s="3">
        <v>5.3543336157636137E-2</v>
      </c>
      <c r="GI64" s="3">
        <v>4.5618728429940136E-2</v>
      </c>
      <c r="GJ64" s="3">
        <v>3.7177639928649808E-2</v>
      </c>
      <c r="GK64" s="3">
        <v>3.4298536992091497E-2</v>
      </c>
      <c r="GL64" s="3">
        <v>3.0439953138774629E-2</v>
      </c>
      <c r="GM64" s="3">
        <v>2.0872031494225993E-2</v>
      </c>
      <c r="GN64" s="3">
        <v>1.2603477241223026E-2</v>
      </c>
      <c r="GO64" s="22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</row>
    <row r="65" spans="1:264" s="3" customFormat="1" ht="12" customHeight="1" x14ac:dyDescent="0.2">
      <c r="A65" s="4" t="s">
        <v>233</v>
      </c>
      <c r="B65" s="4" t="s">
        <v>218</v>
      </c>
      <c r="C65" s="4">
        <v>1</v>
      </c>
      <c r="D65" s="4" t="s">
        <v>90</v>
      </c>
      <c r="E65" s="4" t="s">
        <v>67</v>
      </c>
      <c r="F65" s="4" t="s">
        <v>68</v>
      </c>
      <c r="G65" s="1">
        <v>4</v>
      </c>
      <c r="H65" s="1" t="s">
        <v>167</v>
      </c>
      <c r="I65" s="4">
        <v>0</v>
      </c>
      <c r="J65" s="4">
        <v>1</v>
      </c>
      <c r="K65" s="4"/>
      <c r="L65" s="4"/>
      <c r="M65" s="4"/>
      <c r="N65" s="4"/>
      <c r="O65" s="4"/>
      <c r="P65" s="4" t="s">
        <v>261</v>
      </c>
      <c r="Q65" s="4" t="s">
        <v>260</v>
      </c>
      <c r="R65" s="4" t="s">
        <v>262</v>
      </c>
      <c r="S65" s="4">
        <v>7.4939999999999998</v>
      </c>
      <c r="T65" s="4">
        <v>7.8120000000000003</v>
      </c>
      <c r="U65" s="4">
        <v>1</v>
      </c>
      <c r="V65" s="10">
        <v>43115</v>
      </c>
      <c r="W65" s="4">
        <v>1</v>
      </c>
      <c r="X65" s="4">
        <v>0.3180000000000005</v>
      </c>
      <c r="Y65" s="4"/>
      <c r="Z65" s="4"/>
      <c r="AA65" s="4"/>
      <c r="AB65" s="4"/>
      <c r="AC65" s="4"/>
      <c r="AD65" s="4"/>
      <c r="AE65" s="10">
        <v>40909</v>
      </c>
      <c r="AF65" s="10">
        <v>42735</v>
      </c>
      <c r="AG65" s="16"/>
      <c r="AH65" s="16">
        <v>84008.791483140376</v>
      </c>
      <c r="AI65" s="16">
        <v>84008.791483140376</v>
      </c>
      <c r="AJ65" s="16">
        <v>83197.928444098405</v>
      </c>
      <c r="AK65" s="16">
        <v>84290.519255822132</v>
      </c>
      <c r="AL65" s="16">
        <v>86525.119293393625</v>
      </c>
      <c r="AM65" s="16"/>
      <c r="AN65" s="16"/>
      <c r="AO65" s="4">
        <v>0.26100000000000001</v>
      </c>
      <c r="AP65" s="4">
        <v>2849</v>
      </c>
      <c r="AQ65" s="4">
        <v>0.3180000000000005</v>
      </c>
      <c r="AR65" s="9">
        <v>11.83134814119429</v>
      </c>
      <c r="AS65" s="9">
        <v>9.8349663393948408</v>
      </c>
      <c r="AT65" s="9">
        <v>9.9604867711069023</v>
      </c>
      <c r="AU65" s="9">
        <v>0</v>
      </c>
      <c r="AV65" s="9">
        <v>0</v>
      </c>
      <c r="AW65" s="4" t="b">
        <v>0</v>
      </c>
      <c r="AX65" s="4" t="b">
        <v>0</v>
      </c>
      <c r="AY65" s="4">
        <v>0</v>
      </c>
      <c r="AZ65" s="4">
        <v>0</v>
      </c>
      <c r="BA65" s="9">
        <v>1317.8235294145459</v>
      </c>
      <c r="BB65" s="9">
        <v>1.3203809922948089</v>
      </c>
      <c r="BC65" s="9">
        <v>34.128834052565949</v>
      </c>
      <c r="BD65" s="9">
        <v>20.023686488066893</v>
      </c>
      <c r="BE65" s="9">
        <v>19.235953604095542</v>
      </c>
      <c r="BF65" s="4" t="s">
        <v>237</v>
      </c>
      <c r="BG65" s="4">
        <v>10.303190565988558</v>
      </c>
      <c r="BH65" s="4"/>
      <c r="BI65" s="4"/>
      <c r="BJ65" s="4" t="s">
        <v>167</v>
      </c>
      <c r="BK65" s="4"/>
      <c r="BL65" s="4">
        <v>0.12000000000000011</v>
      </c>
      <c r="BM65" s="16"/>
      <c r="BN65" s="16">
        <v>7835.8789701484529</v>
      </c>
      <c r="BO65" s="16">
        <v>7835.8789701484529</v>
      </c>
      <c r="BP65" s="16">
        <v>7800.8840616502266</v>
      </c>
      <c r="BQ65" s="16">
        <v>7847.9926987391118</v>
      </c>
      <c r="BR65" s="16">
        <v>7943.2713064059781</v>
      </c>
      <c r="BS65" s="16"/>
      <c r="BT65" s="16"/>
      <c r="BU65" s="4"/>
      <c r="BV65" s="4">
        <v>4.9999999999999822E-2</v>
      </c>
      <c r="BW65" s="16"/>
      <c r="BX65" s="16">
        <v>8185.7638851899246</v>
      </c>
      <c r="BY65" s="16">
        <v>8185.7638851899246</v>
      </c>
      <c r="BZ65" s="16">
        <v>8151.1852111660583</v>
      </c>
      <c r="CA65" s="16">
        <v>8197.73403665777</v>
      </c>
      <c r="CB65" s="16">
        <v>8291.8923106841521</v>
      </c>
      <c r="CC65" s="16"/>
      <c r="CD65" s="16"/>
      <c r="CE65" s="16"/>
      <c r="CF65" s="16"/>
      <c r="CG65" s="16"/>
      <c r="CH65" s="16"/>
      <c r="CI65" s="16"/>
      <c r="CJ65" s="4"/>
      <c r="CK65" s="16"/>
      <c r="CL65" s="16"/>
      <c r="CM65" s="16"/>
      <c r="CN65" s="16"/>
      <c r="CO65" s="16"/>
      <c r="CP65" s="16"/>
      <c r="CQ65" s="16"/>
      <c r="CR65" s="4"/>
      <c r="CS65" s="16"/>
      <c r="CT65" s="16"/>
      <c r="CU65" s="4"/>
      <c r="CV65" s="4"/>
      <c r="CW65" s="4"/>
      <c r="CX65" s="4"/>
      <c r="CY65" s="4"/>
      <c r="CZ65" s="22"/>
      <c r="DA65" s="4">
        <v>0</v>
      </c>
      <c r="DB65" s="4">
        <v>366</v>
      </c>
      <c r="DC65" s="4">
        <v>365</v>
      </c>
      <c r="DD65" s="4">
        <v>365</v>
      </c>
      <c r="DE65" s="4">
        <v>365</v>
      </c>
      <c r="DF65" s="4">
        <v>366</v>
      </c>
      <c r="DG65" s="4">
        <v>0</v>
      </c>
      <c r="DH65" s="4">
        <v>0</v>
      </c>
      <c r="DI65" s="16">
        <f t="shared" si="0"/>
        <v>84407.172220048538</v>
      </c>
      <c r="DJ65" s="16">
        <f t="shared" si="1"/>
        <v>7852.8214794007745</v>
      </c>
      <c r="DK65" s="16">
        <f t="shared" si="2"/>
        <v>8202.5076689873731</v>
      </c>
      <c r="DL65" s="16">
        <f t="shared" si="3"/>
        <v>0</v>
      </c>
      <c r="DM65" s="16">
        <f t="shared" si="4"/>
        <v>0</v>
      </c>
      <c r="DN65" s="22"/>
      <c r="DO65" s="4">
        <f>COUNTIFS(crashes!$G$2:$G$17624,"&gt;="&amp;S65,crashes!$G$2:$G$17624,"&lt;"&amp;T65,crashes!$D$2:$D$17624,"="&amp;C65, crashes!$S$2:$S$17624, "&gt;="&amp;AE65, crashes!$S$2:$S$17624, "&lt;="&amp;AF65, crashes!$E$2:$E$17624, "="&amp;D65 )</f>
        <v>3</v>
      </c>
      <c r="DP65" s="29">
        <f>COUNTIFS(crashes!$G$2:$G$17624,"&gt;="&amp;S65,crashes!$G$2:$G$17624,"&lt;"&amp;T65,crashes!$D$2:$D$17624,"="&amp;C65, crashes!$S$2:$S$17624, "&gt;="&amp;AE65, crashes!$S$2:$S$17624, "&lt;="&amp;AF65, crashes!$E$2:$E$17624, "="&amp;D65, crashes!$R$2:$R$17624, "=Weekday")</f>
        <v>1</v>
      </c>
      <c r="DQ65" s="29">
        <f>COUNTIFS(crashes!$G$2:$G$17624,"&gt;="&amp;S65,crashes!$G$2:$G$17624,"&lt;"&amp;T65,crashes!$D$2:$D$17624,"="&amp;C65, crashes!$S$2:$S$17624, "&gt;="&amp;AE65, crashes!$S$2:$S$17624, "&lt;="&amp;AF65, crashes!$E$2:$E$17624, "="&amp;D65, crashes!$R$2:$R$17624, "=Weekend")</f>
        <v>2</v>
      </c>
      <c r="DR65" s="30">
        <f>COUNTIFS(crashes!$G$2:$G$17624,"&gt;="&amp;S65,crashes!$G$2:$G$17624,"&lt;"&amp;T65,crashes!$D$2:$D$17624,"="&amp;C65, crashes!$S$2:$S$17624, "&gt;="&amp;AE65, crashes!$S$2:$S$17624, "&lt;="&amp;AF65, crashes!$E$2:$E$17624, "="&amp;D65,  crashes!$R$2:$R$17624, "=Weekday", crashes!$N$2:$N$17624,"=K")</f>
        <v>0</v>
      </c>
      <c r="DS65" s="30">
        <f>COUNTIFS(crashes!$G$2:$G$17624,"&gt;="&amp;S65,crashes!$G$2:$G$17624,"&lt;"&amp;T65,crashes!$D$2:$D$17624,"="&amp;C65, crashes!$S$2:$S$17624, "&gt;="&amp;AE65, crashes!$S$2:$S$17624, "&lt;="&amp;AF65, crashes!$E$2:$E$17624, "="&amp;D65,  crashes!$R$2:$R$17624, "=Weekday", crashes!$N$2:$N$17624,"=A")</f>
        <v>0</v>
      </c>
      <c r="DT65" s="30">
        <f>COUNTIFS(crashes!$G$2:$G$17624,"&gt;="&amp;S65,crashes!$G$2:$G$17624,"&lt;"&amp;T65,crashes!$D$2:$D$17624,"="&amp;C65, crashes!$S$2:$S$17624, "&gt;="&amp;AE65, crashes!$S$2:$S$17624, "&lt;="&amp;AF65, crashes!$E$2:$E$17624, "="&amp;D65,  crashes!$R$2:$R$17624, "=Weekday", crashes!$N$2:$N$17624,"=B")</f>
        <v>0</v>
      </c>
      <c r="DU65" s="30">
        <f>COUNTIFS(crashes!$G$2:$G$17624,"&gt;="&amp;S65,crashes!$G$2:$G$17624,"&lt;"&amp;T65,crashes!$D$2:$D$17624,"="&amp;C65, crashes!$S$2:$S$17624, "&gt;="&amp;AE65, crashes!$S$2:$S$17624, "&lt;="&amp;AF65, crashes!$E$2:$E$17624, "="&amp;D65,  crashes!$R$2:$R$17624, "=Weekday", crashes!$N$2:$N$17624,"=C")</f>
        <v>0</v>
      </c>
      <c r="DV65" s="30">
        <f>COUNTIFS(crashes!$G$2:$G$17624,"&gt;="&amp;S65,crashes!$G$2:$G$17624,"&lt;"&amp;T65,crashes!$D$2:$D$17624,"="&amp;C65, crashes!$S$2:$S$17624, "&gt;="&amp;AE65, crashes!$S$2:$S$17624, "&lt;="&amp;AF65, crashes!$E$2:$E$17624, "="&amp;D65,  crashes!$R$2:$R$17624, "=Weekday", crashes!$N$2:$N$17624,"=ABC")</f>
        <v>0</v>
      </c>
      <c r="DW65" s="30">
        <f>COUNTIFS(crashes!$G$2:$G$17624,"&gt;="&amp;S65,crashes!$G$2:$G$17624,"&lt;"&amp;T65,crashes!$D$2:$D$17624,"="&amp;C65, crashes!$S$2:$S$17624, "&gt;="&amp;AE65, crashes!$S$2:$S$17624, "&lt;="&amp;AF65, crashes!$E$2:$E$17624, "="&amp;D65,  crashes!$R$2:$R$17624, "=Weekday", crashes!$N$2:$N$17624,"=O")</f>
        <v>1</v>
      </c>
      <c r="DX65" s="30">
        <f>COUNTIFS(crashes!$G$2:$G$17624,"&gt;="&amp;S65,crashes!$G$2:$G$17624,"&lt;"&amp;T65,crashes!$D$2:$D$17624,"="&amp;C65, crashes!$S$2:$S$17624, "&gt;="&amp;AE65, crashes!$S$2:$S$17624, "&lt;="&amp;AF65, crashes!$E$2:$E$17624, "="&amp;D65,  crashes!$R$2:$R$17624, "=Weekend", crashes!$N$2:$N$17624,"=K")</f>
        <v>0</v>
      </c>
      <c r="DY65" s="30">
        <f>COUNTIFS(crashes!$G$2:$G$17624,"&gt;="&amp;S65,crashes!$G$2:$G$17624,"&lt;"&amp;T65,crashes!$D$2:$D$17624,"="&amp;C65, crashes!$S$2:$S$17624, "&gt;="&amp;AE65, crashes!$S$2:$S$17624, "&lt;="&amp;AF65, crashes!$E$2:$E$17624, "="&amp;D65,  crashes!$R$2:$R$17624, "=Weekend", crashes!$N$2:$N$17624,"=A")</f>
        <v>0</v>
      </c>
      <c r="DZ65" s="30">
        <f>COUNTIFS(crashes!$G$2:$G$17624,"&gt;="&amp;S65,crashes!$G$2:$G$17624,"&lt;"&amp;T65,crashes!$D$2:$D$17624,"="&amp;C65, crashes!$S$2:$S$17624, "&gt;="&amp;AE65, crashes!$S$2:$S$17624, "&lt;="&amp;AF65, crashes!$E$2:$E$17624, "="&amp;D65,  crashes!$R$2:$R$17624, "=Weekend", crashes!$N$2:$N$17624,"=B")</f>
        <v>0</v>
      </c>
      <c r="EA65" s="30">
        <f>COUNTIFS(crashes!$G$2:$G$17624,"&gt;="&amp;S65,crashes!$G$2:$G$17624,"&lt;"&amp;T65,crashes!$D$2:$D$17624,"="&amp;C65, crashes!$S$2:$S$17624, "&gt;="&amp;AE65, crashes!$S$2:$S$17624, "&lt;="&amp;AF65, crashes!$E$2:$E$17624, "="&amp;D65,  crashes!$R$2:$R$17624, "=Weekend", crashes!$N$2:$N$17624,"=C")</f>
        <v>0</v>
      </c>
      <c r="EB65" s="30">
        <f>COUNTIFS(crashes!$G$2:$G$17624,"&gt;="&amp;S65,crashes!$G$2:$G$17624,"&lt;"&amp;T65,crashes!$D$2:$D$17624,"="&amp;C65, crashes!$S$2:$S$17624, "&gt;="&amp;AE65, crashes!$S$2:$S$17624, "&lt;="&amp;AF65, crashes!$E$2:$E$17624, "="&amp;D65,  crashes!$R$2:$R$17624, "=Weekend", crashes!$N$2:$N$17624,"=ABC")</f>
        <v>2</v>
      </c>
      <c r="EC65" s="30">
        <f>COUNTIFS(crashes!$G$2:$G$17624,"&gt;="&amp;S65,crashes!$G$2:$G$17624,"&lt;"&amp;T65,crashes!$D$2:$D$17624,"="&amp;C65, crashes!$S$2:$S$17624, "&gt;="&amp;AE65, crashes!$S$2:$S$17624, "&lt;="&amp;AF65, crashes!$E$2:$E$17624, "="&amp;D65,  crashes!$R$2:$R$17624, "=Weekend", crashes!$N$2:$N$17624,"=O")</f>
        <v>0</v>
      </c>
      <c r="ED65" s="4">
        <f t="shared" si="5"/>
        <v>0</v>
      </c>
      <c r="EE65" s="4">
        <f t="shared" si="6"/>
        <v>0</v>
      </c>
      <c r="EF65" s="4">
        <f t="shared" si="7"/>
        <v>0</v>
      </c>
      <c r="EG65" s="4">
        <f t="shared" si="8"/>
        <v>0</v>
      </c>
      <c r="EH65" s="4">
        <f t="shared" si="9"/>
        <v>2</v>
      </c>
      <c r="EI65" s="50">
        <f t="shared" si="10"/>
        <v>2</v>
      </c>
      <c r="EJ65" s="4">
        <f t="shared" si="11"/>
        <v>1</v>
      </c>
      <c r="EK65" s="6"/>
      <c r="EL65" s="3">
        <v>2018</v>
      </c>
      <c r="EM65" s="3">
        <v>0.51999999999999957</v>
      </c>
      <c r="EN65" s="3">
        <v>5.4739129695827319E-3</v>
      </c>
      <c r="EO65" s="3">
        <v>4.5079458600097372E-3</v>
      </c>
      <c r="EP65" s="3">
        <v>6.7506427160727621E-3</v>
      </c>
      <c r="EQ65" s="3">
        <v>1.9423161550660133E-2</v>
      </c>
      <c r="ER65" s="3">
        <v>6.2187398766257958E-2</v>
      </c>
      <c r="ES65" s="3">
        <v>7.2308544429916174E-2</v>
      </c>
      <c r="ET65" s="3">
        <v>5.5169061061319163E-2</v>
      </c>
      <c r="EU65" s="3">
        <v>6.1232210987281349E-2</v>
      </c>
      <c r="EV65" s="3">
        <v>6.3878164091185241E-2</v>
      </c>
      <c r="EW65" s="3">
        <v>6.4762317571761693E-2</v>
      </c>
      <c r="EX65" s="3">
        <v>5.9249112203553424E-2</v>
      </c>
      <c r="EY65" s="3">
        <v>5.473003929260549E-2</v>
      </c>
      <c r="EZ65" s="3">
        <v>5.4890437718853102E-2</v>
      </c>
      <c r="FA65" s="3">
        <v>5.665700607829692E-2</v>
      </c>
      <c r="FB65" s="3">
        <v>5.8873127165378063E-2</v>
      </c>
      <c r="FC65" s="3">
        <v>6.4131652220371246E-2</v>
      </c>
      <c r="FD65" s="3">
        <v>6.1273838079630535E-2</v>
      </c>
      <c r="FE65" s="3">
        <v>5.2603083636033617E-2</v>
      </c>
      <c r="FF65" s="3">
        <v>4.2383334418302457E-2</v>
      </c>
      <c r="FG65" s="3">
        <v>3.1758242630679508E-2</v>
      </c>
      <c r="FH65" s="3">
        <v>2.7715049844678048E-2</v>
      </c>
      <c r="FI65" s="3">
        <v>2.5006507079246742E-2</v>
      </c>
      <c r="FJ65" s="3">
        <v>1.6659977017228711E-2</v>
      </c>
      <c r="FK65" s="3">
        <v>9.7019936287627735E-3</v>
      </c>
      <c r="FL65" s="3">
        <v>2018</v>
      </c>
      <c r="FM65" s="3">
        <v>0.51999999999999957</v>
      </c>
      <c r="FN65" s="3">
        <v>2018</v>
      </c>
      <c r="FO65" s="51">
        <v>0.51999999999999957</v>
      </c>
      <c r="FP65" s="51">
        <v>6.9740000000000002</v>
      </c>
      <c r="FQ65" s="51">
        <v>9.6707690107603987E-3</v>
      </c>
      <c r="FR65" s="51">
        <v>6.5570494157650722E-3</v>
      </c>
      <c r="FS65" s="3">
        <v>6.0233650827316819E-3</v>
      </c>
      <c r="FT65" s="3">
        <v>8.9679163432429369E-3</v>
      </c>
      <c r="FU65" s="3">
        <v>1.7040624278283869E-2</v>
      </c>
      <c r="FV65" s="3">
        <v>2.8739294023791793E-2</v>
      </c>
      <c r="FW65" s="3">
        <v>3.889911784382339E-2</v>
      </c>
      <c r="FX65" s="3">
        <v>4.8010646509340199E-2</v>
      </c>
      <c r="FY65" s="3">
        <v>5.7714077350339975E-2</v>
      </c>
      <c r="FZ65" s="3">
        <v>6.2649878284185112E-2</v>
      </c>
      <c r="GA65" s="3">
        <v>6.2814434070123923E-2</v>
      </c>
      <c r="GB65" s="3">
        <v>5.953391474665426E-2</v>
      </c>
      <c r="GC65" s="3">
        <v>5.9810293668946954E-2</v>
      </c>
      <c r="GD65" s="3">
        <v>5.7987713676200356E-2</v>
      </c>
      <c r="GE65" s="3">
        <v>5.451558659289131E-2</v>
      </c>
      <c r="GF65" s="3">
        <v>5.3121848951379211E-2</v>
      </c>
      <c r="GG65" s="3">
        <v>5.4771645368890051E-2</v>
      </c>
      <c r="GH65" s="3">
        <v>5.3543336157636137E-2</v>
      </c>
      <c r="GI65" s="3">
        <v>4.5618728429940136E-2</v>
      </c>
      <c r="GJ65" s="3">
        <v>3.7177639928649808E-2</v>
      </c>
      <c r="GK65" s="3">
        <v>3.4298536992091497E-2</v>
      </c>
      <c r="GL65" s="3">
        <v>3.0439953138774629E-2</v>
      </c>
      <c r="GM65" s="3">
        <v>2.0872031494225993E-2</v>
      </c>
      <c r="GN65" s="3">
        <v>1.2603477241223026E-2</v>
      </c>
      <c r="GO65" s="22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</row>
    <row r="66" spans="1:264" s="3" customFormat="1" ht="12" customHeight="1" x14ac:dyDescent="0.2">
      <c r="A66" s="4" t="s">
        <v>233</v>
      </c>
      <c r="B66" s="4" t="s">
        <v>218</v>
      </c>
      <c r="C66" s="4">
        <v>1</v>
      </c>
      <c r="D66" s="4" t="s">
        <v>91</v>
      </c>
      <c r="E66" s="4" t="s">
        <v>67</v>
      </c>
      <c r="F66" s="4" t="s">
        <v>68</v>
      </c>
      <c r="G66" s="1">
        <v>4</v>
      </c>
      <c r="H66" s="1" t="s">
        <v>167</v>
      </c>
      <c r="I66" s="4">
        <v>0</v>
      </c>
      <c r="J66" s="4">
        <v>0</v>
      </c>
      <c r="K66" s="4"/>
      <c r="L66" s="4"/>
      <c r="M66" s="4"/>
      <c r="N66" s="4"/>
      <c r="O66" s="4"/>
      <c r="P66" s="4" t="s">
        <v>263</v>
      </c>
      <c r="Q66" s="4" t="s">
        <v>246</v>
      </c>
      <c r="R66" s="4" t="s">
        <v>248</v>
      </c>
      <c r="S66" s="4">
        <v>6.31</v>
      </c>
      <c r="T66" s="4">
        <v>6.5419999999999998</v>
      </c>
      <c r="U66" s="4">
        <v>1</v>
      </c>
      <c r="V66" s="10">
        <v>43115</v>
      </c>
      <c r="W66" s="4">
        <v>1</v>
      </c>
      <c r="X66" s="4">
        <v>0.23200000000000021</v>
      </c>
      <c r="Y66" s="4"/>
      <c r="Z66" s="4"/>
      <c r="AA66" s="4"/>
      <c r="AB66" s="4"/>
      <c r="AC66" s="4"/>
      <c r="AD66" s="4"/>
      <c r="AE66" s="10">
        <v>40909</v>
      </c>
      <c r="AF66" s="10">
        <v>42735</v>
      </c>
      <c r="AG66" s="16"/>
      <c r="AH66" s="16">
        <v>74278.036051445626</v>
      </c>
      <c r="AI66" s="16">
        <v>74278.036051445626</v>
      </c>
      <c r="AJ66" s="16">
        <v>76161.473081177988</v>
      </c>
      <c r="AK66" s="16">
        <v>77092.178107165353</v>
      </c>
      <c r="AL66" s="16">
        <v>79010.106719783609</v>
      </c>
      <c r="AM66" s="16"/>
      <c r="AN66" s="16"/>
      <c r="AO66" s="4"/>
      <c r="AP66" s="4"/>
      <c r="AQ66" s="4"/>
      <c r="AR66" s="9">
        <v>12.578639767225635</v>
      </c>
      <c r="AS66" s="9">
        <v>10.174048443944621</v>
      </c>
      <c r="AT66" s="9">
        <v>7.6857479125829604</v>
      </c>
      <c r="AU66" s="9">
        <v>0</v>
      </c>
      <c r="AV66" s="9">
        <v>0</v>
      </c>
      <c r="AW66" s="4" t="b">
        <v>0</v>
      </c>
      <c r="AX66" s="4" t="b">
        <v>0</v>
      </c>
      <c r="AY66" s="4">
        <v>0</v>
      </c>
      <c r="AZ66" s="4">
        <v>0</v>
      </c>
      <c r="BA66" s="9">
        <v>1116.5663735677858</v>
      </c>
      <c r="BB66" s="9">
        <v>1.0492412306823731</v>
      </c>
      <c r="BC66" s="9">
        <v>36.944958457294653</v>
      </c>
      <c r="BD66" s="9">
        <v>20.483190479580703</v>
      </c>
      <c r="BE66" s="9">
        <v>19.756158525522601</v>
      </c>
      <c r="BF66" s="4" t="s">
        <v>237</v>
      </c>
      <c r="BG66" s="4">
        <v>8.0284433916081941</v>
      </c>
      <c r="BH66" s="4"/>
      <c r="BI66" s="4"/>
      <c r="BJ66" s="4" t="s">
        <v>167</v>
      </c>
      <c r="BK66" s="4"/>
      <c r="BL66" s="4">
        <v>0.3180000000000005</v>
      </c>
      <c r="BM66" s="16"/>
      <c r="BN66" s="16">
        <v>7432.1535160219955</v>
      </c>
      <c r="BO66" s="16">
        <v>7432.1535160219955</v>
      </c>
      <c r="BP66" s="16">
        <v>7517.0147108354067</v>
      </c>
      <c r="BQ66" s="16">
        <v>7552.7835412442555</v>
      </c>
      <c r="BR66" s="16">
        <v>7640.2849447067119</v>
      </c>
      <c r="BS66" s="16"/>
      <c r="BT66" s="16"/>
      <c r="BU66" s="4"/>
      <c r="BV66" s="4">
        <v>0.56699999999999928</v>
      </c>
      <c r="BW66" s="16"/>
      <c r="BX66" s="16">
        <v>7436.478954737684</v>
      </c>
      <c r="BY66" s="16">
        <v>7436.478954737684</v>
      </c>
      <c r="BZ66" s="16">
        <v>7521.2645019822712</v>
      </c>
      <c r="CA66" s="16">
        <v>7557.0020918353375</v>
      </c>
      <c r="CB66" s="16">
        <v>7644.4286318438672</v>
      </c>
      <c r="CC66" s="16"/>
      <c r="CD66" s="16"/>
      <c r="CE66" s="16"/>
      <c r="CF66" s="16"/>
      <c r="CG66" s="16"/>
      <c r="CH66" s="16"/>
      <c r="CI66" s="16"/>
      <c r="CJ66" s="4"/>
      <c r="CK66" s="16"/>
      <c r="CL66" s="16"/>
      <c r="CM66" s="16"/>
      <c r="CN66" s="16"/>
      <c r="CO66" s="16"/>
      <c r="CP66" s="16"/>
      <c r="CQ66" s="16"/>
      <c r="CR66" s="4"/>
      <c r="CS66" s="16"/>
      <c r="CT66" s="16"/>
      <c r="CU66" s="4"/>
      <c r="CV66" s="4"/>
      <c r="CW66" s="4"/>
      <c r="CX66" s="4"/>
      <c r="CY66" s="4"/>
      <c r="CZ66" s="22"/>
      <c r="DA66" s="4">
        <v>0</v>
      </c>
      <c r="DB66" s="4">
        <v>366</v>
      </c>
      <c r="DC66" s="4">
        <v>365</v>
      </c>
      <c r="DD66" s="4">
        <v>365</v>
      </c>
      <c r="DE66" s="4">
        <v>365</v>
      </c>
      <c r="DF66" s="4">
        <v>366</v>
      </c>
      <c r="DG66" s="4">
        <v>0</v>
      </c>
      <c r="DH66" s="4">
        <v>0</v>
      </c>
      <c r="DI66" s="16">
        <f t="shared" ref="DI66:DI129" si="13">SUMPRODUCT(DA66:DH66,AG66:AN66)/SUM(DA66:DH66)</f>
        <v>76164.491569125821</v>
      </c>
      <c r="DJ66" s="16">
        <f t="shared" ref="DJ66:DJ129" si="14">SUMPRODUCT(BM66:BT66, DA66:DH66)/SUM(DA66:DH66)</f>
        <v>7514.9014077634456</v>
      </c>
      <c r="DK66" s="16">
        <f t="shared" ref="DK66:DK129" si="15">SUMPRODUCT(BW66:CD66, DA66:DH66)/SUM(DA66:DH66)</f>
        <v>7519.1539693002351</v>
      </c>
      <c r="DL66" s="16">
        <f t="shared" ref="DL66:DL129" si="16">SUMPRODUCT(CE66:CL66, DA66:DH66)/SUM(DA66:DH66)</f>
        <v>0</v>
      </c>
      <c r="DM66" s="16">
        <f t="shared" ref="DM66:DM129" si="17">SUMPRODUCT(CM66:CT66, DA66:DH66)/SUM(DA66:DH66)</f>
        <v>0</v>
      </c>
      <c r="DN66" s="22"/>
      <c r="DO66" s="4">
        <f>COUNTIFS(crashes!$G$2:$G$17624,"&gt;="&amp;S66,crashes!$G$2:$G$17624,"&lt;"&amp;T66,crashes!$D$2:$D$17624,"="&amp;C66, crashes!$S$2:$S$17624, "&gt;="&amp;AE66, crashes!$S$2:$S$17624, "&lt;="&amp;AF66, crashes!$E$2:$E$17624, "="&amp;D66 )</f>
        <v>8</v>
      </c>
      <c r="DP66" s="29">
        <f>COUNTIFS(crashes!$G$2:$G$17624,"&gt;="&amp;S66,crashes!$G$2:$G$17624,"&lt;"&amp;T66,crashes!$D$2:$D$17624,"="&amp;C66, crashes!$S$2:$S$17624, "&gt;="&amp;AE66, crashes!$S$2:$S$17624, "&lt;="&amp;AF66, crashes!$E$2:$E$17624, "="&amp;D66, crashes!$R$2:$R$17624, "=Weekday")</f>
        <v>8</v>
      </c>
      <c r="DQ66" s="29">
        <f>COUNTIFS(crashes!$G$2:$G$17624,"&gt;="&amp;S66,crashes!$G$2:$G$17624,"&lt;"&amp;T66,crashes!$D$2:$D$17624,"="&amp;C66, crashes!$S$2:$S$17624, "&gt;="&amp;AE66, crashes!$S$2:$S$17624, "&lt;="&amp;AF66, crashes!$E$2:$E$17624, "="&amp;D66, crashes!$R$2:$R$17624, "=Weekend")</f>
        <v>0</v>
      </c>
      <c r="DR66" s="30">
        <f>COUNTIFS(crashes!$G$2:$G$17624,"&gt;="&amp;S66,crashes!$G$2:$G$17624,"&lt;"&amp;T66,crashes!$D$2:$D$17624,"="&amp;C66, crashes!$S$2:$S$17624, "&gt;="&amp;AE66, crashes!$S$2:$S$17624, "&lt;="&amp;AF66, crashes!$E$2:$E$17624, "="&amp;D66,  crashes!$R$2:$R$17624, "=Weekday", crashes!$N$2:$N$17624,"=K")</f>
        <v>0</v>
      </c>
      <c r="DS66" s="30">
        <f>COUNTIFS(crashes!$G$2:$G$17624,"&gt;="&amp;S66,crashes!$G$2:$G$17624,"&lt;"&amp;T66,crashes!$D$2:$D$17624,"="&amp;C66, crashes!$S$2:$S$17624, "&gt;="&amp;AE66, crashes!$S$2:$S$17624, "&lt;="&amp;AF66, crashes!$E$2:$E$17624, "="&amp;D66,  crashes!$R$2:$R$17624, "=Weekday", crashes!$N$2:$N$17624,"=A")</f>
        <v>0</v>
      </c>
      <c r="DT66" s="30">
        <f>COUNTIFS(crashes!$G$2:$G$17624,"&gt;="&amp;S66,crashes!$G$2:$G$17624,"&lt;"&amp;T66,crashes!$D$2:$D$17624,"="&amp;C66, crashes!$S$2:$S$17624, "&gt;="&amp;AE66, crashes!$S$2:$S$17624, "&lt;="&amp;AF66, crashes!$E$2:$E$17624, "="&amp;D66,  crashes!$R$2:$R$17624, "=Weekday", crashes!$N$2:$N$17624,"=B")</f>
        <v>0</v>
      </c>
      <c r="DU66" s="30">
        <f>COUNTIFS(crashes!$G$2:$G$17624,"&gt;="&amp;S66,crashes!$G$2:$G$17624,"&lt;"&amp;T66,crashes!$D$2:$D$17624,"="&amp;C66, crashes!$S$2:$S$17624, "&gt;="&amp;AE66, crashes!$S$2:$S$17624, "&lt;="&amp;AF66, crashes!$E$2:$E$17624, "="&amp;D66,  crashes!$R$2:$R$17624, "=Weekday", crashes!$N$2:$N$17624,"=C")</f>
        <v>0</v>
      </c>
      <c r="DV66" s="30">
        <f>COUNTIFS(crashes!$G$2:$G$17624,"&gt;="&amp;S66,crashes!$G$2:$G$17624,"&lt;"&amp;T66,crashes!$D$2:$D$17624,"="&amp;C66, crashes!$S$2:$S$17624, "&gt;="&amp;AE66, crashes!$S$2:$S$17624, "&lt;="&amp;AF66, crashes!$E$2:$E$17624, "="&amp;D66,  crashes!$R$2:$R$17624, "=Weekday", crashes!$N$2:$N$17624,"=ABC")</f>
        <v>2</v>
      </c>
      <c r="DW66" s="30">
        <f>COUNTIFS(crashes!$G$2:$G$17624,"&gt;="&amp;S66,crashes!$G$2:$G$17624,"&lt;"&amp;T66,crashes!$D$2:$D$17624,"="&amp;C66, crashes!$S$2:$S$17624, "&gt;="&amp;AE66, crashes!$S$2:$S$17624, "&lt;="&amp;AF66, crashes!$E$2:$E$17624, "="&amp;D66,  crashes!$R$2:$R$17624, "=Weekday", crashes!$N$2:$N$17624,"=O")</f>
        <v>6</v>
      </c>
      <c r="DX66" s="30">
        <f>COUNTIFS(crashes!$G$2:$G$17624,"&gt;="&amp;S66,crashes!$G$2:$G$17624,"&lt;"&amp;T66,crashes!$D$2:$D$17624,"="&amp;C66, crashes!$S$2:$S$17624, "&gt;="&amp;AE66, crashes!$S$2:$S$17624, "&lt;="&amp;AF66, crashes!$E$2:$E$17624, "="&amp;D66,  crashes!$R$2:$R$17624, "=Weekend", crashes!$N$2:$N$17624,"=K")</f>
        <v>0</v>
      </c>
      <c r="DY66" s="30">
        <f>COUNTIFS(crashes!$G$2:$G$17624,"&gt;="&amp;S66,crashes!$G$2:$G$17624,"&lt;"&amp;T66,crashes!$D$2:$D$17624,"="&amp;C66, crashes!$S$2:$S$17624, "&gt;="&amp;AE66, crashes!$S$2:$S$17624, "&lt;="&amp;AF66, crashes!$E$2:$E$17624, "="&amp;D66,  crashes!$R$2:$R$17624, "=Weekend", crashes!$N$2:$N$17624,"=A")</f>
        <v>0</v>
      </c>
      <c r="DZ66" s="30">
        <f>COUNTIFS(crashes!$G$2:$G$17624,"&gt;="&amp;S66,crashes!$G$2:$G$17624,"&lt;"&amp;T66,crashes!$D$2:$D$17624,"="&amp;C66, crashes!$S$2:$S$17624, "&gt;="&amp;AE66, crashes!$S$2:$S$17624, "&lt;="&amp;AF66, crashes!$E$2:$E$17624, "="&amp;D66,  crashes!$R$2:$R$17624, "=Weekend", crashes!$N$2:$N$17624,"=B")</f>
        <v>0</v>
      </c>
      <c r="EA66" s="30">
        <f>COUNTIFS(crashes!$G$2:$G$17624,"&gt;="&amp;S66,crashes!$G$2:$G$17624,"&lt;"&amp;T66,crashes!$D$2:$D$17624,"="&amp;C66, crashes!$S$2:$S$17624, "&gt;="&amp;AE66, crashes!$S$2:$S$17624, "&lt;="&amp;AF66, crashes!$E$2:$E$17624, "="&amp;D66,  crashes!$R$2:$R$17624, "=Weekend", crashes!$N$2:$N$17624,"=C")</f>
        <v>0</v>
      </c>
      <c r="EB66" s="30">
        <f>COUNTIFS(crashes!$G$2:$G$17624,"&gt;="&amp;S66,crashes!$G$2:$G$17624,"&lt;"&amp;T66,crashes!$D$2:$D$17624,"="&amp;C66, crashes!$S$2:$S$17624, "&gt;="&amp;AE66, crashes!$S$2:$S$17624, "&lt;="&amp;AF66, crashes!$E$2:$E$17624, "="&amp;D66,  crashes!$R$2:$R$17624, "=Weekend", crashes!$N$2:$N$17624,"=ABC")</f>
        <v>0</v>
      </c>
      <c r="EC66" s="30">
        <f>COUNTIFS(crashes!$G$2:$G$17624,"&gt;="&amp;S66,crashes!$G$2:$G$17624,"&lt;"&amp;T66,crashes!$D$2:$D$17624,"="&amp;C66, crashes!$S$2:$S$17624, "&gt;="&amp;AE66, crashes!$S$2:$S$17624, "&lt;="&amp;AF66, crashes!$E$2:$E$17624, "="&amp;D66,  crashes!$R$2:$R$17624, "=Weekend", crashes!$N$2:$N$17624,"=O")</f>
        <v>0</v>
      </c>
      <c r="ED66" s="4">
        <f t="shared" si="5"/>
        <v>0</v>
      </c>
      <c r="EE66" s="4">
        <f t="shared" si="6"/>
        <v>0</v>
      </c>
      <c r="EF66" s="4">
        <f t="shared" si="7"/>
        <v>0</v>
      </c>
      <c r="EG66" s="4">
        <f t="shared" si="8"/>
        <v>0</v>
      </c>
      <c r="EH66" s="4">
        <f t="shared" si="9"/>
        <v>2</v>
      </c>
      <c r="EI66" s="50">
        <f t="shared" si="10"/>
        <v>2</v>
      </c>
      <c r="EJ66" s="4">
        <f t="shared" si="11"/>
        <v>6</v>
      </c>
      <c r="EK66" s="6"/>
      <c r="EL66" s="3">
        <v>2018</v>
      </c>
      <c r="EM66" s="3">
        <v>0.43200000000000038</v>
      </c>
      <c r="EN66" s="3">
        <v>9.80788057757832E-3</v>
      </c>
      <c r="EO66" s="3">
        <v>5.6549144514569279E-3</v>
      </c>
      <c r="EP66" s="3">
        <v>4.7626291915954817E-3</v>
      </c>
      <c r="EQ66" s="3">
        <v>6.1055349781116899E-3</v>
      </c>
      <c r="ER66" s="3">
        <v>1.2253687180217685E-2</v>
      </c>
      <c r="ES66" s="3">
        <v>2.7512248942574907E-2</v>
      </c>
      <c r="ET66" s="3">
        <v>4.6162946148585141E-2</v>
      </c>
      <c r="EU66" s="3">
        <v>4.9776248514343868E-2</v>
      </c>
      <c r="EV66" s="3">
        <v>4.3273416009647583E-2</v>
      </c>
      <c r="EW66" s="3">
        <v>4.2985955627995169E-2</v>
      </c>
      <c r="EX66" s="3">
        <v>4.7836547181675515E-2</v>
      </c>
      <c r="EY66" s="3">
        <v>5.2823019739395682E-2</v>
      </c>
      <c r="EZ66" s="3">
        <v>5.8398670271829378E-2</v>
      </c>
      <c r="FA66" s="3">
        <v>6.6810527943130485E-2</v>
      </c>
      <c r="FB66" s="3">
        <v>8.2029200395589641E-2</v>
      </c>
      <c r="FC66" s="3">
        <v>8.4145649973664333E-2</v>
      </c>
      <c r="FD66" s="3">
        <v>8.2395152645105968E-2</v>
      </c>
      <c r="FE66" s="3">
        <v>7.9031840444734131E-2</v>
      </c>
      <c r="FF66" s="3">
        <v>7.2343664191724444E-2</v>
      </c>
      <c r="FG66" s="3">
        <v>5.270026360506426E-2</v>
      </c>
      <c r="FH66" s="3">
        <v>4.2061089809210542E-2</v>
      </c>
      <c r="FI66" s="3">
        <v>3.5838460405269092E-2</v>
      </c>
      <c r="FJ66" s="3">
        <v>2.8151764652875926E-2</v>
      </c>
      <c r="FK66" s="3">
        <v>1.8765629888593909E-2</v>
      </c>
      <c r="FL66" s="3">
        <v>2018</v>
      </c>
      <c r="FM66" s="3">
        <v>0.43200000000000038</v>
      </c>
      <c r="FN66" s="3">
        <v>2018</v>
      </c>
      <c r="FO66" s="51">
        <v>0.43200000000000038</v>
      </c>
      <c r="FP66" s="51">
        <v>6.9740000000000002</v>
      </c>
      <c r="FQ66" s="51">
        <v>1.6137037398638913E-2</v>
      </c>
      <c r="FR66" s="51">
        <v>9.5247219842482488E-3</v>
      </c>
      <c r="FS66" s="3">
        <v>7.4898297712877072E-3</v>
      </c>
      <c r="FT66" s="3">
        <v>6.2526783415141176E-3</v>
      </c>
      <c r="FU66" s="3">
        <v>7.6176395607567525E-3</v>
      </c>
      <c r="FV66" s="3">
        <v>1.342318674409106E-2</v>
      </c>
      <c r="FW66" s="3">
        <v>2.2289286013366695E-2</v>
      </c>
      <c r="FX66" s="3">
        <v>2.8604404623151333E-2</v>
      </c>
      <c r="FY66" s="3">
        <v>3.4124709179634019E-2</v>
      </c>
      <c r="FZ66" s="3">
        <v>4.0750881146204315E-2</v>
      </c>
      <c r="GA66" s="3">
        <v>4.8539446778330671E-2</v>
      </c>
      <c r="GB66" s="3">
        <v>5.4782007717397531E-2</v>
      </c>
      <c r="GC66" s="3">
        <v>6.0486640749688667E-2</v>
      </c>
      <c r="GD66" s="3">
        <v>6.2070266536985351E-2</v>
      </c>
      <c r="GE66" s="3">
        <v>6.4328407687138767E-2</v>
      </c>
      <c r="GF66" s="3">
        <v>6.3510298377778066E-2</v>
      </c>
      <c r="GG66" s="3">
        <v>6.0981172316790351E-2</v>
      </c>
      <c r="GH66" s="3">
        <v>5.5071400749991228E-2</v>
      </c>
      <c r="GI66" s="3">
        <v>4.7660675946017479E-2</v>
      </c>
      <c r="GJ66" s="3">
        <v>4.1102164423693605E-2</v>
      </c>
      <c r="GK66" s="3">
        <v>3.8162539265905585E-2</v>
      </c>
      <c r="GL66" s="3">
        <v>3.5938073170730625E-2</v>
      </c>
      <c r="GM66" s="3">
        <v>2.9678075481461026E-2</v>
      </c>
      <c r="GN66" s="3">
        <v>2.0362869511333211E-2</v>
      </c>
      <c r="GO66" s="22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</row>
    <row r="67" spans="1:264" s="3" customFormat="1" ht="12" customHeight="1" x14ac:dyDescent="0.2">
      <c r="A67" s="4" t="s">
        <v>233</v>
      </c>
      <c r="B67" s="4" t="s">
        <v>218</v>
      </c>
      <c r="C67" s="4">
        <v>1</v>
      </c>
      <c r="D67" s="4" t="s">
        <v>91</v>
      </c>
      <c r="E67" s="4" t="s">
        <v>67</v>
      </c>
      <c r="F67" s="4" t="s">
        <v>68</v>
      </c>
      <c r="G67" s="1">
        <v>4</v>
      </c>
      <c r="H67" s="1" t="s">
        <v>167</v>
      </c>
      <c r="I67" s="4">
        <v>0</v>
      </c>
      <c r="J67" s="4">
        <v>0</v>
      </c>
      <c r="K67" s="4"/>
      <c r="L67" s="4"/>
      <c r="M67" s="4"/>
      <c r="N67" s="4"/>
      <c r="O67" s="4"/>
      <c r="P67" s="4" t="s">
        <v>264</v>
      </c>
      <c r="Q67" s="4" t="s">
        <v>244</v>
      </c>
      <c r="R67" s="4" t="s">
        <v>246</v>
      </c>
      <c r="S67" s="4">
        <v>6.0739999999999998</v>
      </c>
      <c r="T67" s="4">
        <v>6.31</v>
      </c>
      <c r="U67" s="4">
        <v>1</v>
      </c>
      <c r="V67" s="10">
        <v>43115</v>
      </c>
      <c r="W67" s="4">
        <v>1</v>
      </c>
      <c r="X67" s="4">
        <v>0.23599999999999977</v>
      </c>
      <c r="Y67" s="4"/>
      <c r="Z67" s="4"/>
      <c r="AA67" s="4"/>
      <c r="AB67" s="4"/>
      <c r="AC67" s="4"/>
      <c r="AD67" s="4"/>
      <c r="AE67" s="10">
        <v>40909</v>
      </c>
      <c r="AF67" s="10">
        <v>42735</v>
      </c>
      <c r="AG67" s="16"/>
      <c r="AH67" s="16">
        <v>74278.036051445626</v>
      </c>
      <c r="AI67" s="16">
        <v>74278.036051445626</v>
      </c>
      <c r="AJ67" s="16">
        <v>76161.473081177988</v>
      </c>
      <c r="AK67" s="16">
        <v>77092.178107165353</v>
      </c>
      <c r="AL67" s="16">
        <v>79010.106719783609</v>
      </c>
      <c r="AM67" s="16"/>
      <c r="AN67" s="16"/>
      <c r="AO67" s="4">
        <v>0.23636363636363636</v>
      </c>
      <c r="AP67" s="4">
        <v>5214</v>
      </c>
      <c r="AQ67" s="4">
        <v>0.23599999999999999</v>
      </c>
      <c r="AR67" s="9">
        <v>12.260076909559753</v>
      </c>
      <c r="AS67" s="9">
        <v>10.39040361309551</v>
      </c>
      <c r="AT67" s="9">
        <v>6.1609765181663203</v>
      </c>
      <c r="AU67" s="9">
        <v>0</v>
      </c>
      <c r="AV67" s="9">
        <v>0</v>
      </c>
      <c r="AW67" s="4" t="b">
        <v>0</v>
      </c>
      <c r="AX67" s="4" t="b">
        <v>0</v>
      </c>
      <c r="AY67" s="4">
        <v>0</v>
      </c>
      <c r="AZ67" s="4">
        <v>0</v>
      </c>
      <c r="BA67" s="9">
        <v>161.16189159071502</v>
      </c>
      <c r="BB67" s="9">
        <v>5.1893928149212218</v>
      </c>
      <c r="BC67" s="9">
        <v>36.777938377989159</v>
      </c>
      <c r="BD67" s="9">
        <v>25.232462765036132</v>
      </c>
      <c r="BE67" s="9">
        <v>24.553790955874867</v>
      </c>
      <c r="BF67" s="4" t="s">
        <v>237</v>
      </c>
      <c r="BG67" s="4">
        <v>6.5264152110992146</v>
      </c>
      <c r="BH67" s="4"/>
      <c r="BI67" s="4"/>
      <c r="BJ67" s="4" t="s">
        <v>167</v>
      </c>
      <c r="BK67" s="4"/>
      <c r="BL67" s="4">
        <v>0.55000000000000071</v>
      </c>
      <c r="BM67" s="16"/>
      <c r="BN67" s="16">
        <v>7432.1535160219955</v>
      </c>
      <c r="BO67" s="16">
        <v>7432.1535160219955</v>
      </c>
      <c r="BP67" s="16">
        <v>7517.0147108354067</v>
      </c>
      <c r="BQ67" s="16">
        <v>7552.7835412442555</v>
      </c>
      <c r="BR67" s="16">
        <v>7640.2849447067119</v>
      </c>
      <c r="BS67" s="16"/>
      <c r="BT67" s="16"/>
      <c r="BU67" s="4"/>
      <c r="BV67" s="4">
        <v>0.33099999999999952</v>
      </c>
      <c r="BW67" s="16"/>
      <c r="BX67" s="16">
        <v>7436.478954737684</v>
      </c>
      <c r="BY67" s="16">
        <v>7436.478954737684</v>
      </c>
      <c r="BZ67" s="16">
        <v>7521.2645019822712</v>
      </c>
      <c r="CA67" s="16">
        <v>7557.0020918353375</v>
      </c>
      <c r="CB67" s="16">
        <v>7644.4286318438672</v>
      </c>
      <c r="CC67" s="16"/>
      <c r="CD67" s="16"/>
      <c r="CE67" s="16"/>
      <c r="CF67" s="16"/>
      <c r="CG67" s="16"/>
      <c r="CH67" s="16"/>
      <c r="CI67" s="16"/>
      <c r="CJ67" s="4"/>
      <c r="CK67" s="16"/>
      <c r="CL67" s="16"/>
      <c r="CM67" s="16"/>
      <c r="CN67" s="16"/>
      <c r="CO67" s="16"/>
      <c r="CP67" s="16"/>
      <c r="CQ67" s="16"/>
      <c r="CR67" s="4"/>
      <c r="CS67" s="16"/>
      <c r="CT67" s="16"/>
      <c r="CU67" s="4"/>
      <c r="CV67" s="4"/>
      <c r="CW67" s="4"/>
      <c r="CX67" s="4"/>
      <c r="CY67" s="4"/>
      <c r="CZ67" s="22"/>
      <c r="DA67" s="4">
        <v>0</v>
      </c>
      <c r="DB67" s="4">
        <v>366</v>
      </c>
      <c r="DC67" s="4">
        <v>365</v>
      </c>
      <c r="DD67" s="4">
        <v>365</v>
      </c>
      <c r="DE67" s="4">
        <v>365</v>
      </c>
      <c r="DF67" s="4">
        <v>366</v>
      </c>
      <c r="DG67" s="4">
        <v>0</v>
      </c>
      <c r="DH67" s="4">
        <v>0</v>
      </c>
      <c r="DI67" s="16">
        <f t="shared" si="13"/>
        <v>76164.491569125821</v>
      </c>
      <c r="DJ67" s="16">
        <f t="shared" si="14"/>
        <v>7514.9014077634456</v>
      </c>
      <c r="DK67" s="16">
        <f t="shared" si="15"/>
        <v>7519.1539693002351</v>
      </c>
      <c r="DL67" s="16">
        <f t="shared" si="16"/>
        <v>0</v>
      </c>
      <c r="DM67" s="16">
        <f t="shared" si="17"/>
        <v>0</v>
      </c>
      <c r="DN67" s="22"/>
      <c r="DO67" s="4">
        <f>COUNTIFS(crashes!$G$2:$G$17624,"&gt;="&amp;S67,crashes!$G$2:$G$17624,"&lt;"&amp;T67,crashes!$D$2:$D$17624,"="&amp;C67, crashes!$S$2:$S$17624, "&gt;="&amp;AE67, crashes!$S$2:$S$17624, "&lt;="&amp;AF67, crashes!$E$2:$E$17624, "="&amp;D67 )</f>
        <v>5</v>
      </c>
      <c r="DP67" s="29">
        <f>COUNTIFS(crashes!$G$2:$G$17624,"&gt;="&amp;S67,crashes!$G$2:$G$17624,"&lt;"&amp;T67,crashes!$D$2:$D$17624,"="&amp;C67, crashes!$S$2:$S$17624, "&gt;="&amp;AE67, crashes!$S$2:$S$17624, "&lt;="&amp;AF67, crashes!$E$2:$E$17624, "="&amp;D67, crashes!$R$2:$R$17624, "=Weekday")</f>
        <v>3</v>
      </c>
      <c r="DQ67" s="29">
        <f>COUNTIFS(crashes!$G$2:$G$17624,"&gt;="&amp;S67,crashes!$G$2:$G$17624,"&lt;"&amp;T67,crashes!$D$2:$D$17624,"="&amp;C67, crashes!$S$2:$S$17624, "&gt;="&amp;AE67, crashes!$S$2:$S$17624, "&lt;="&amp;AF67, crashes!$E$2:$E$17624, "="&amp;D67, crashes!$R$2:$R$17624, "=Weekend")</f>
        <v>2</v>
      </c>
      <c r="DR67" s="30">
        <f>COUNTIFS(crashes!$G$2:$G$17624,"&gt;="&amp;S67,crashes!$G$2:$G$17624,"&lt;"&amp;T67,crashes!$D$2:$D$17624,"="&amp;C67, crashes!$S$2:$S$17624, "&gt;="&amp;AE67, crashes!$S$2:$S$17624, "&lt;="&amp;AF67, crashes!$E$2:$E$17624, "="&amp;D67,  crashes!$R$2:$R$17624, "=Weekday", crashes!$N$2:$N$17624,"=K")</f>
        <v>0</v>
      </c>
      <c r="DS67" s="30">
        <f>COUNTIFS(crashes!$G$2:$G$17624,"&gt;="&amp;S67,crashes!$G$2:$G$17624,"&lt;"&amp;T67,crashes!$D$2:$D$17624,"="&amp;C67, crashes!$S$2:$S$17624, "&gt;="&amp;AE67, crashes!$S$2:$S$17624, "&lt;="&amp;AF67, crashes!$E$2:$E$17624, "="&amp;D67,  crashes!$R$2:$R$17624, "=Weekday", crashes!$N$2:$N$17624,"=A")</f>
        <v>0</v>
      </c>
      <c r="DT67" s="30">
        <f>COUNTIFS(crashes!$G$2:$G$17624,"&gt;="&amp;S67,crashes!$G$2:$G$17624,"&lt;"&amp;T67,crashes!$D$2:$D$17624,"="&amp;C67, crashes!$S$2:$S$17624, "&gt;="&amp;AE67, crashes!$S$2:$S$17624, "&lt;="&amp;AF67, crashes!$E$2:$E$17624, "="&amp;D67,  crashes!$R$2:$R$17624, "=Weekday", crashes!$N$2:$N$17624,"=B")</f>
        <v>0</v>
      </c>
      <c r="DU67" s="30">
        <f>COUNTIFS(crashes!$G$2:$G$17624,"&gt;="&amp;S67,crashes!$G$2:$G$17624,"&lt;"&amp;T67,crashes!$D$2:$D$17624,"="&amp;C67, crashes!$S$2:$S$17624, "&gt;="&amp;AE67, crashes!$S$2:$S$17624, "&lt;="&amp;AF67, crashes!$E$2:$E$17624, "="&amp;D67,  crashes!$R$2:$R$17624, "=Weekday", crashes!$N$2:$N$17624,"=C")</f>
        <v>0</v>
      </c>
      <c r="DV67" s="30">
        <f>COUNTIFS(crashes!$G$2:$G$17624,"&gt;="&amp;S67,crashes!$G$2:$G$17624,"&lt;"&amp;T67,crashes!$D$2:$D$17624,"="&amp;C67, crashes!$S$2:$S$17624, "&gt;="&amp;AE67, crashes!$S$2:$S$17624, "&lt;="&amp;AF67, crashes!$E$2:$E$17624, "="&amp;D67,  crashes!$R$2:$R$17624, "=Weekday", crashes!$N$2:$N$17624,"=ABC")</f>
        <v>2</v>
      </c>
      <c r="DW67" s="30">
        <f>COUNTIFS(crashes!$G$2:$G$17624,"&gt;="&amp;S67,crashes!$G$2:$G$17624,"&lt;"&amp;T67,crashes!$D$2:$D$17624,"="&amp;C67, crashes!$S$2:$S$17624, "&gt;="&amp;AE67, crashes!$S$2:$S$17624, "&lt;="&amp;AF67, crashes!$E$2:$E$17624, "="&amp;D67,  crashes!$R$2:$R$17624, "=Weekday", crashes!$N$2:$N$17624,"=O")</f>
        <v>1</v>
      </c>
      <c r="DX67" s="30">
        <f>COUNTIFS(crashes!$G$2:$G$17624,"&gt;="&amp;S67,crashes!$G$2:$G$17624,"&lt;"&amp;T67,crashes!$D$2:$D$17624,"="&amp;C67, crashes!$S$2:$S$17624, "&gt;="&amp;AE67, crashes!$S$2:$S$17624, "&lt;="&amp;AF67, crashes!$E$2:$E$17624, "="&amp;D67,  crashes!$R$2:$R$17624, "=Weekend", crashes!$N$2:$N$17624,"=K")</f>
        <v>0</v>
      </c>
      <c r="DY67" s="30">
        <f>COUNTIFS(crashes!$G$2:$G$17624,"&gt;="&amp;S67,crashes!$G$2:$G$17624,"&lt;"&amp;T67,crashes!$D$2:$D$17624,"="&amp;C67, crashes!$S$2:$S$17624, "&gt;="&amp;AE67, crashes!$S$2:$S$17624, "&lt;="&amp;AF67, crashes!$E$2:$E$17624, "="&amp;D67,  crashes!$R$2:$R$17624, "=Weekend", crashes!$N$2:$N$17624,"=A")</f>
        <v>0</v>
      </c>
      <c r="DZ67" s="30">
        <f>COUNTIFS(crashes!$G$2:$G$17624,"&gt;="&amp;S67,crashes!$G$2:$G$17624,"&lt;"&amp;T67,crashes!$D$2:$D$17624,"="&amp;C67, crashes!$S$2:$S$17624, "&gt;="&amp;AE67, crashes!$S$2:$S$17624, "&lt;="&amp;AF67, crashes!$E$2:$E$17624, "="&amp;D67,  crashes!$R$2:$R$17624, "=Weekend", crashes!$N$2:$N$17624,"=B")</f>
        <v>0</v>
      </c>
      <c r="EA67" s="30">
        <f>COUNTIFS(crashes!$G$2:$G$17624,"&gt;="&amp;S67,crashes!$G$2:$G$17624,"&lt;"&amp;T67,crashes!$D$2:$D$17624,"="&amp;C67, crashes!$S$2:$S$17624, "&gt;="&amp;AE67, crashes!$S$2:$S$17624, "&lt;="&amp;AF67, crashes!$E$2:$E$17624, "="&amp;D67,  crashes!$R$2:$R$17624, "=Weekend", crashes!$N$2:$N$17624,"=C")</f>
        <v>0</v>
      </c>
      <c r="EB67" s="30">
        <f>COUNTIFS(crashes!$G$2:$G$17624,"&gt;="&amp;S67,crashes!$G$2:$G$17624,"&lt;"&amp;T67,crashes!$D$2:$D$17624,"="&amp;C67, crashes!$S$2:$S$17624, "&gt;="&amp;AE67, crashes!$S$2:$S$17624, "&lt;="&amp;AF67, crashes!$E$2:$E$17624, "="&amp;D67,  crashes!$R$2:$R$17624, "=Weekend", crashes!$N$2:$N$17624,"=ABC")</f>
        <v>1</v>
      </c>
      <c r="EC67" s="30">
        <f>COUNTIFS(crashes!$G$2:$G$17624,"&gt;="&amp;S67,crashes!$G$2:$G$17624,"&lt;"&amp;T67,crashes!$D$2:$D$17624,"="&amp;C67, crashes!$S$2:$S$17624, "&gt;="&amp;AE67, crashes!$S$2:$S$17624, "&lt;="&amp;AF67, crashes!$E$2:$E$17624, "="&amp;D67,  crashes!$R$2:$R$17624, "=Weekend", crashes!$N$2:$N$17624,"=O")</f>
        <v>1</v>
      </c>
      <c r="ED67" s="4">
        <f t="shared" ref="ED67:ED130" si="18">DR67+DX67</f>
        <v>0</v>
      </c>
      <c r="EE67" s="4">
        <f t="shared" ref="EE67:EE130" si="19">DS67+DY67</f>
        <v>0</v>
      </c>
      <c r="EF67" s="4">
        <f t="shared" ref="EF67:EF130" si="20">DT67+DZ67</f>
        <v>0</v>
      </c>
      <c r="EG67" s="4">
        <f t="shared" ref="EG67:EG130" si="21">DU67+EA67</f>
        <v>0</v>
      </c>
      <c r="EH67" s="4">
        <f t="shared" ref="EH67:EH130" si="22">EB67+DV67</f>
        <v>3</v>
      </c>
      <c r="EI67" s="50">
        <f t="shared" ref="EI67:EI130" si="23">SUM(ED67:EH67)</f>
        <v>3</v>
      </c>
      <c r="EJ67" s="4">
        <f t="shared" ref="EJ67:EJ130" si="24">DW67+EC67</f>
        <v>2</v>
      </c>
      <c r="EK67" s="6"/>
      <c r="EL67" s="3">
        <v>2018</v>
      </c>
      <c r="EM67" s="3">
        <v>0.66400000000000059</v>
      </c>
      <c r="EN67" s="3">
        <v>9.80788057757832E-3</v>
      </c>
      <c r="EO67" s="3">
        <v>5.6549144514569279E-3</v>
      </c>
      <c r="EP67" s="3">
        <v>4.7626291915954817E-3</v>
      </c>
      <c r="EQ67" s="3">
        <v>6.1055349781116899E-3</v>
      </c>
      <c r="ER67" s="3">
        <v>1.2253687180217685E-2</v>
      </c>
      <c r="ES67" s="3">
        <v>2.7512248942574907E-2</v>
      </c>
      <c r="ET67" s="3">
        <v>4.6162946148585141E-2</v>
      </c>
      <c r="EU67" s="3">
        <v>4.9776248514343868E-2</v>
      </c>
      <c r="EV67" s="3">
        <v>4.3273416009647583E-2</v>
      </c>
      <c r="EW67" s="3">
        <v>4.2985955627995169E-2</v>
      </c>
      <c r="EX67" s="3">
        <v>4.7836547181675515E-2</v>
      </c>
      <c r="EY67" s="3">
        <v>5.2823019739395682E-2</v>
      </c>
      <c r="EZ67" s="3">
        <v>5.8398670271829378E-2</v>
      </c>
      <c r="FA67" s="3">
        <v>6.6810527943130485E-2</v>
      </c>
      <c r="FB67" s="3">
        <v>8.2029200395589641E-2</v>
      </c>
      <c r="FC67" s="3">
        <v>8.4145649973664333E-2</v>
      </c>
      <c r="FD67" s="3">
        <v>8.2395152645105968E-2</v>
      </c>
      <c r="FE67" s="3">
        <v>7.9031840444734131E-2</v>
      </c>
      <c r="FF67" s="3">
        <v>7.2343664191724444E-2</v>
      </c>
      <c r="FG67" s="3">
        <v>5.270026360506426E-2</v>
      </c>
      <c r="FH67" s="3">
        <v>4.2061089809210542E-2</v>
      </c>
      <c r="FI67" s="3">
        <v>3.5838460405269092E-2</v>
      </c>
      <c r="FJ67" s="3">
        <v>2.8151764652875926E-2</v>
      </c>
      <c r="FK67" s="3">
        <v>1.8765629888593909E-2</v>
      </c>
      <c r="FL67" s="3">
        <v>2018</v>
      </c>
      <c r="FM67" s="3">
        <v>0.66400000000000059</v>
      </c>
      <c r="FN67" s="3">
        <v>2018</v>
      </c>
      <c r="FO67" s="51">
        <v>0.66400000000000059</v>
      </c>
      <c r="FP67" s="51">
        <v>6.9740000000000002</v>
      </c>
      <c r="FQ67" s="51">
        <v>1.6137037398638913E-2</v>
      </c>
      <c r="FR67" s="51">
        <v>9.5247219842482488E-3</v>
      </c>
      <c r="FS67" s="3">
        <v>7.4898297712877072E-3</v>
      </c>
      <c r="FT67" s="3">
        <v>6.2526783415141176E-3</v>
      </c>
      <c r="FU67" s="3">
        <v>7.6176395607567525E-3</v>
      </c>
      <c r="FV67" s="3">
        <v>1.342318674409106E-2</v>
      </c>
      <c r="FW67" s="3">
        <v>2.2289286013366695E-2</v>
      </c>
      <c r="FX67" s="3">
        <v>2.8604404623151333E-2</v>
      </c>
      <c r="FY67" s="3">
        <v>3.4124709179634019E-2</v>
      </c>
      <c r="FZ67" s="3">
        <v>4.0750881146204315E-2</v>
      </c>
      <c r="GA67" s="3">
        <v>4.8539446778330671E-2</v>
      </c>
      <c r="GB67" s="3">
        <v>5.4782007717397531E-2</v>
      </c>
      <c r="GC67" s="3">
        <v>6.0486640749688667E-2</v>
      </c>
      <c r="GD67" s="3">
        <v>6.2070266536985351E-2</v>
      </c>
      <c r="GE67" s="3">
        <v>6.4328407687138767E-2</v>
      </c>
      <c r="GF67" s="3">
        <v>6.3510298377778066E-2</v>
      </c>
      <c r="GG67" s="3">
        <v>6.0981172316790351E-2</v>
      </c>
      <c r="GH67" s="3">
        <v>5.5071400749991228E-2</v>
      </c>
      <c r="GI67" s="3">
        <v>4.7660675946017479E-2</v>
      </c>
      <c r="GJ67" s="3">
        <v>4.1102164423693605E-2</v>
      </c>
      <c r="GK67" s="3">
        <v>3.8162539265905585E-2</v>
      </c>
      <c r="GL67" s="3">
        <v>3.5938073170730625E-2</v>
      </c>
      <c r="GM67" s="3">
        <v>2.9678075481461026E-2</v>
      </c>
      <c r="GN67" s="3">
        <v>2.0362869511333211E-2</v>
      </c>
      <c r="GO67" s="22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</row>
    <row r="68" spans="1:264" s="3" customFormat="1" ht="12" customHeight="1" x14ac:dyDescent="0.2">
      <c r="A68" s="4" t="s">
        <v>233</v>
      </c>
      <c r="B68" s="4" t="s">
        <v>218</v>
      </c>
      <c r="C68" s="4">
        <v>1</v>
      </c>
      <c r="D68" s="4" t="s">
        <v>91</v>
      </c>
      <c r="E68" s="4" t="s">
        <v>67</v>
      </c>
      <c r="F68" s="4" t="s">
        <v>68</v>
      </c>
      <c r="G68" s="1">
        <v>4</v>
      </c>
      <c r="H68" s="1" t="s">
        <v>167</v>
      </c>
      <c r="I68" s="4">
        <v>0</v>
      </c>
      <c r="J68" s="4">
        <v>0</v>
      </c>
      <c r="K68" s="4"/>
      <c r="L68" s="4"/>
      <c r="M68" s="4"/>
      <c r="N68" s="4"/>
      <c r="O68" s="4"/>
      <c r="P68" s="4" t="s">
        <v>265</v>
      </c>
      <c r="Q68" s="4" t="s">
        <v>266</v>
      </c>
      <c r="R68" s="4" t="s">
        <v>244</v>
      </c>
      <c r="S68" s="4">
        <v>5.7859999999999996</v>
      </c>
      <c r="T68" s="4">
        <v>6.0739999999999998</v>
      </c>
      <c r="U68" s="4">
        <v>1</v>
      </c>
      <c r="V68" s="10">
        <v>43115</v>
      </c>
      <c r="W68" s="4">
        <v>1</v>
      </c>
      <c r="X68" s="4">
        <v>0.28800000000000026</v>
      </c>
      <c r="Y68" s="4"/>
      <c r="Z68" s="4"/>
      <c r="AA68" s="4"/>
      <c r="AB68" s="4"/>
      <c r="AC68" s="4"/>
      <c r="AD68" s="4"/>
      <c r="AE68" s="10">
        <v>40909</v>
      </c>
      <c r="AF68" s="10">
        <v>42735</v>
      </c>
      <c r="AG68" s="16"/>
      <c r="AH68" s="16">
        <v>74278.036051445626</v>
      </c>
      <c r="AI68" s="16">
        <v>74278.036051445626</v>
      </c>
      <c r="AJ68" s="16">
        <v>76161.473081177988</v>
      </c>
      <c r="AK68" s="16">
        <v>77092.178107165353</v>
      </c>
      <c r="AL68" s="16">
        <v>79010.106719783609</v>
      </c>
      <c r="AM68" s="16"/>
      <c r="AN68" s="16"/>
      <c r="AO68" s="4"/>
      <c r="AP68" s="4"/>
      <c r="AQ68" s="4"/>
      <c r="AR68" s="9">
        <v>12.20302681625304</v>
      </c>
      <c r="AS68" s="9">
        <v>11.0719056273738</v>
      </c>
      <c r="AT68" s="9">
        <v>8.053010354122593</v>
      </c>
      <c r="AU68" s="9">
        <v>0</v>
      </c>
      <c r="AV68" s="9">
        <v>0</v>
      </c>
      <c r="AW68" s="4" t="b">
        <v>0</v>
      </c>
      <c r="AX68" s="4" t="b">
        <v>0</v>
      </c>
      <c r="AY68" s="4">
        <v>0</v>
      </c>
      <c r="AZ68" s="4">
        <v>0</v>
      </c>
      <c r="BA68" s="9">
        <v>1512.3769000415168</v>
      </c>
      <c r="BB68" s="9">
        <v>1</v>
      </c>
      <c r="BC68" s="9">
        <v>36.828896410528472</v>
      </c>
      <c r="BD68" s="9">
        <v>22.125628588600016</v>
      </c>
      <c r="BE68" s="9">
        <v>21.274637585049447</v>
      </c>
      <c r="BF68" s="4" t="s">
        <v>237</v>
      </c>
      <c r="BG68" s="4">
        <v>8.5290320579933869</v>
      </c>
      <c r="BH68" s="4"/>
      <c r="BI68" s="4"/>
      <c r="BJ68" s="4" t="s">
        <v>167</v>
      </c>
      <c r="BK68" s="4"/>
      <c r="BL68" s="4">
        <v>0.78600000000000048</v>
      </c>
      <c r="BM68" s="16"/>
      <c r="BN68" s="16">
        <v>7432.1535160219955</v>
      </c>
      <c r="BO68" s="16">
        <v>7432.1535160219955</v>
      </c>
      <c r="BP68" s="16">
        <v>7517.0147108354067</v>
      </c>
      <c r="BQ68" s="16">
        <v>7552.7835412442555</v>
      </c>
      <c r="BR68" s="16">
        <v>7640.2849447067119</v>
      </c>
      <c r="BS68" s="16"/>
      <c r="BT68" s="16"/>
      <c r="BU68" s="4"/>
      <c r="BV68" s="4">
        <v>4.2999999999999261E-2</v>
      </c>
      <c r="BW68" s="16"/>
      <c r="BX68" s="16">
        <v>7436.478954737684</v>
      </c>
      <c r="BY68" s="16">
        <v>7436.478954737684</v>
      </c>
      <c r="BZ68" s="16">
        <v>7521.2645019822712</v>
      </c>
      <c r="CA68" s="16">
        <v>7557.0020918353375</v>
      </c>
      <c r="CB68" s="16">
        <v>7644.4286318438672</v>
      </c>
      <c r="CC68" s="16"/>
      <c r="CD68" s="16"/>
      <c r="CE68" s="16"/>
      <c r="CF68" s="16"/>
      <c r="CG68" s="16"/>
      <c r="CH68" s="16"/>
      <c r="CI68" s="16"/>
      <c r="CJ68" s="4"/>
      <c r="CK68" s="16"/>
      <c r="CL68" s="16"/>
      <c r="CM68" s="16"/>
      <c r="CN68" s="16"/>
      <c r="CO68" s="16"/>
      <c r="CP68" s="16"/>
      <c r="CQ68" s="16"/>
      <c r="CR68" s="4"/>
      <c r="CS68" s="16"/>
      <c r="CT68" s="16"/>
      <c r="CU68" s="4"/>
      <c r="CV68" s="4"/>
      <c r="CW68" s="4"/>
      <c r="CX68" s="4"/>
      <c r="CY68" s="4"/>
      <c r="CZ68" s="22"/>
      <c r="DA68" s="4">
        <v>0</v>
      </c>
      <c r="DB68" s="4">
        <v>366</v>
      </c>
      <c r="DC68" s="4">
        <v>365</v>
      </c>
      <c r="DD68" s="4">
        <v>365</v>
      </c>
      <c r="DE68" s="4">
        <v>365</v>
      </c>
      <c r="DF68" s="4">
        <v>366</v>
      </c>
      <c r="DG68" s="4">
        <v>0</v>
      </c>
      <c r="DH68" s="4">
        <v>0</v>
      </c>
      <c r="DI68" s="16">
        <f t="shared" si="13"/>
        <v>76164.491569125821</v>
      </c>
      <c r="DJ68" s="16">
        <f t="shared" si="14"/>
        <v>7514.9014077634456</v>
      </c>
      <c r="DK68" s="16">
        <f t="shared" si="15"/>
        <v>7519.1539693002351</v>
      </c>
      <c r="DL68" s="16">
        <f t="shared" si="16"/>
        <v>0</v>
      </c>
      <c r="DM68" s="16">
        <f t="shared" si="17"/>
        <v>0</v>
      </c>
      <c r="DN68" s="22"/>
      <c r="DO68" s="4">
        <f>COUNTIFS(crashes!$G$2:$G$17624,"&gt;="&amp;S68,crashes!$G$2:$G$17624,"&lt;"&amp;T68,crashes!$D$2:$D$17624,"="&amp;C68, crashes!$S$2:$S$17624, "&gt;="&amp;AE68, crashes!$S$2:$S$17624, "&lt;="&amp;AF68, crashes!$E$2:$E$17624, "="&amp;D68 )</f>
        <v>15</v>
      </c>
      <c r="DP68" s="29">
        <f>COUNTIFS(crashes!$G$2:$G$17624,"&gt;="&amp;S68,crashes!$G$2:$G$17624,"&lt;"&amp;T68,crashes!$D$2:$D$17624,"="&amp;C68, crashes!$S$2:$S$17624, "&gt;="&amp;AE68, crashes!$S$2:$S$17624, "&lt;="&amp;AF68, crashes!$E$2:$E$17624, "="&amp;D68, crashes!$R$2:$R$17624, "=Weekday")</f>
        <v>13</v>
      </c>
      <c r="DQ68" s="29">
        <f>COUNTIFS(crashes!$G$2:$G$17624,"&gt;="&amp;S68,crashes!$G$2:$G$17624,"&lt;"&amp;T68,crashes!$D$2:$D$17624,"="&amp;C68, crashes!$S$2:$S$17624, "&gt;="&amp;AE68, crashes!$S$2:$S$17624, "&lt;="&amp;AF68, crashes!$E$2:$E$17624, "="&amp;D68, crashes!$R$2:$R$17624, "=Weekend")</f>
        <v>2</v>
      </c>
      <c r="DR68" s="30">
        <f>COUNTIFS(crashes!$G$2:$G$17624,"&gt;="&amp;S68,crashes!$G$2:$G$17624,"&lt;"&amp;T68,crashes!$D$2:$D$17624,"="&amp;C68, crashes!$S$2:$S$17624, "&gt;="&amp;AE68, crashes!$S$2:$S$17624, "&lt;="&amp;AF68, crashes!$E$2:$E$17624, "="&amp;D68,  crashes!$R$2:$R$17624, "=Weekday", crashes!$N$2:$N$17624,"=K")</f>
        <v>0</v>
      </c>
      <c r="DS68" s="30">
        <f>COUNTIFS(crashes!$G$2:$G$17624,"&gt;="&amp;S68,crashes!$G$2:$G$17624,"&lt;"&amp;T68,crashes!$D$2:$D$17624,"="&amp;C68, crashes!$S$2:$S$17624, "&gt;="&amp;AE68, crashes!$S$2:$S$17624, "&lt;="&amp;AF68, crashes!$E$2:$E$17624, "="&amp;D68,  crashes!$R$2:$R$17624, "=Weekday", crashes!$N$2:$N$17624,"=A")</f>
        <v>0</v>
      </c>
      <c r="DT68" s="30">
        <f>COUNTIFS(crashes!$G$2:$G$17624,"&gt;="&amp;S68,crashes!$G$2:$G$17624,"&lt;"&amp;T68,crashes!$D$2:$D$17624,"="&amp;C68, crashes!$S$2:$S$17624, "&gt;="&amp;AE68, crashes!$S$2:$S$17624, "&lt;="&amp;AF68, crashes!$E$2:$E$17624, "="&amp;D68,  crashes!$R$2:$R$17624, "=Weekday", crashes!$N$2:$N$17624,"=B")</f>
        <v>0</v>
      </c>
      <c r="DU68" s="30">
        <f>COUNTIFS(crashes!$G$2:$G$17624,"&gt;="&amp;S68,crashes!$G$2:$G$17624,"&lt;"&amp;T68,crashes!$D$2:$D$17624,"="&amp;C68, crashes!$S$2:$S$17624, "&gt;="&amp;AE68, crashes!$S$2:$S$17624, "&lt;="&amp;AF68, crashes!$E$2:$E$17624, "="&amp;D68,  crashes!$R$2:$R$17624, "=Weekday", crashes!$N$2:$N$17624,"=C")</f>
        <v>0</v>
      </c>
      <c r="DV68" s="30">
        <f>COUNTIFS(crashes!$G$2:$G$17624,"&gt;="&amp;S68,crashes!$G$2:$G$17624,"&lt;"&amp;T68,crashes!$D$2:$D$17624,"="&amp;C68, crashes!$S$2:$S$17624, "&gt;="&amp;AE68, crashes!$S$2:$S$17624, "&lt;="&amp;AF68, crashes!$E$2:$E$17624, "="&amp;D68,  crashes!$R$2:$R$17624, "=Weekday", crashes!$N$2:$N$17624,"=ABC")</f>
        <v>5</v>
      </c>
      <c r="DW68" s="30">
        <f>COUNTIFS(crashes!$G$2:$G$17624,"&gt;="&amp;S68,crashes!$G$2:$G$17624,"&lt;"&amp;T68,crashes!$D$2:$D$17624,"="&amp;C68, crashes!$S$2:$S$17624, "&gt;="&amp;AE68, crashes!$S$2:$S$17624, "&lt;="&amp;AF68, crashes!$E$2:$E$17624, "="&amp;D68,  crashes!$R$2:$R$17624, "=Weekday", crashes!$N$2:$N$17624,"=O")</f>
        <v>8</v>
      </c>
      <c r="DX68" s="30">
        <f>COUNTIFS(crashes!$G$2:$G$17624,"&gt;="&amp;S68,crashes!$G$2:$G$17624,"&lt;"&amp;T68,crashes!$D$2:$D$17624,"="&amp;C68, crashes!$S$2:$S$17624, "&gt;="&amp;AE68, crashes!$S$2:$S$17624, "&lt;="&amp;AF68, crashes!$E$2:$E$17624, "="&amp;D68,  crashes!$R$2:$R$17624, "=Weekend", crashes!$N$2:$N$17624,"=K")</f>
        <v>0</v>
      </c>
      <c r="DY68" s="30">
        <f>COUNTIFS(crashes!$G$2:$G$17624,"&gt;="&amp;S68,crashes!$G$2:$G$17624,"&lt;"&amp;T68,crashes!$D$2:$D$17624,"="&amp;C68, crashes!$S$2:$S$17624, "&gt;="&amp;AE68, crashes!$S$2:$S$17624, "&lt;="&amp;AF68, crashes!$E$2:$E$17624, "="&amp;D68,  crashes!$R$2:$R$17624, "=Weekend", crashes!$N$2:$N$17624,"=A")</f>
        <v>0</v>
      </c>
      <c r="DZ68" s="30">
        <f>COUNTIFS(crashes!$G$2:$G$17624,"&gt;="&amp;S68,crashes!$G$2:$G$17624,"&lt;"&amp;T68,crashes!$D$2:$D$17624,"="&amp;C68, crashes!$S$2:$S$17624, "&gt;="&amp;AE68, crashes!$S$2:$S$17624, "&lt;="&amp;AF68, crashes!$E$2:$E$17624, "="&amp;D68,  crashes!$R$2:$R$17624, "=Weekend", crashes!$N$2:$N$17624,"=B")</f>
        <v>0</v>
      </c>
      <c r="EA68" s="30">
        <f>COUNTIFS(crashes!$G$2:$G$17624,"&gt;="&amp;S68,crashes!$G$2:$G$17624,"&lt;"&amp;T68,crashes!$D$2:$D$17624,"="&amp;C68, crashes!$S$2:$S$17624, "&gt;="&amp;AE68, crashes!$S$2:$S$17624, "&lt;="&amp;AF68, crashes!$E$2:$E$17624, "="&amp;D68,  crashes!$R$2:$R$17624, "=Weekend", crashes!$N$2:$N$17624,"=C")</f>
        <v>0</v>
      </c>
      <c r="EB68" s="30">
        <f>COUNTIFS(crashes!$G$2:$G$17624,"&gt;="&amp;S68,crashes!$G$2:$G$17624,"&lt;"&amp;T68,crashes!$D$2:$D$17624,"="&amp;C68, crashes!$S$2:$S$17624, "&gt;="&amp;AE68, crashes!$S$2:$S$17624, "&lt;="&amp;AF68, crashes!$E$2:$E$17624, "="&amp;D68,  crashes!$R$2:$R$17624, "=Weekend", crashes!$N$2:$N$17624,"=ABC")</f>
        <v>0</v>
      </c>
      <c r="EC68" s="30">
        <f>COUNTIFS(crashes!$G$2:$G$17624,"&gt;="&amp;S68,crashes!$G$2:$G$17624,"&lt;"&amp;T68,crashes!$D$2:$D$17624,"="&amp;C68, crashes!$S$2:$S$17624, "&gt;="&amp;AE68, crashes!$S$2:$S$17624, "&lt;="&amp;AF68, crashes!$E$2:$E$17624, "="&amp;D68,  crashes!$R$2:$R$17624, "=Weekend", crashes!$N$2:$N$17624,"=O")</f>
        <v>2</v>
      </c>
      <c r="ED68" s="4">
        <f t="shared" si="18"/>
        <v>0</v>
      </c>
      <c r="EE68" s="4">
        <f t="shared" si="19"/>
        <v>0</v>
      </c>
      <c r="EF68" s="4">
        <f t="shared" si="20"/>
        <v>0</v>
      </c>
      <c r="EG68" s="4">
        <f t="shared" si="21"/>
        <v>0</v>
      </c>
      <c r="EH68" s="4">
        <f t="shared" si="22"/>
        <v>5</v>
      </c>
      <c r="EI68" s="50">
        <f t="shared" si="23"/>
        <v>5</v>
      </c>
      <c r="EJ68" s="4">
        <f t="shared" si="24"/>
        <v>10</v>
      </c>
      <c r="EK68" s="6"/>
      <c r="EL68" s="3">
        <v>2018</v>
      </c>
      <c r="EM68" s="3">
        <v>0.90000000000000036</v>
      </c>
      <c r="EN68" s="3">
        <v>9.80788057757832E-3</v>
      </c>
      <c r="EO68" s="3">
        <v>5.6549144514569279E-3</v>
      </c>
      <c r="EP68" s="3">
        <v>4.7626291915954817E-3</v>
      </c>
      <c r="EQ68" s="3">
        <v>6.1055349781116899E-3</v>
      </c>
      <c r="ER68" s="3">
        <v>1.2253687180217685E-2</v>
      </c>
      <c r="ES68" s="3">
        <v>2.7512248942574907E-2</v>
      </c>
      <c r="ET68" s="3">
        <v>4.6162946148585141E-2</v>
      </c>
      <c r="EU68" s="3">
        <v>4.9776248514343868E-2</v>
      </c>
      <c r="EV68" s="3">
        <v>4.3273416009647583E-2</v>
      </c>
      <c r="EW68" s="3">
        <v>4.2985955627995169E-2</v>
      </c>
      <c r="EX68" s="3">
        <v>4.7836547181675515E-2</v>
      </c>
      <c r="EY68" s="3">
        <v>5.2823019739395682E-2</v>
      </c>
      <c r="EZ68" s="3">
        <v>5.8398670271829378E-2</v>
      </c>
      <c r="FA68" s="3">
        <v>6.6810527943130485E-2</v>
      </c>
      <c r="FB68" s="3">
        <v>8.2029200395589641E-2</v>
      </c>
      <c r="FC68" s="3">
        <v>8.4145649973664333E-2</v>
      </c>
      <c r="FD68" s="3">
        <v>8.2395152645105968E-2</v>
      </c>
      <c r="FE68" s="3">
        <v>7.9031840444734131E-2</v>
      </c>
      <c r="FF68" s="3">
        <v>7.2343664191724444E-2</v>
      </c>
      <c r="FG68" s="3">
        <v>5.270026360506426E-2</v>
      </c>
      <c r="FH68" s="3">
        <v>4.2061089809210542E-2</v>
      </c>
      <c r="FI68" s="3">
        <v>3.5838460405269092E-2</v>
      </c>
      <c r="FJ68" s="3">
        <v>2.8151764652875926E-2</v>
      </c>
      <c r="FK68" s="3">
        <v>1.8765629888593909E-2</v>
      </c>
      <c r="FL68" s="3">
        <v>2018</v>
      </c>
      <c r="FM68" s="3">
        <v>0.90000000000000036</v>
      </c>
      <c r="FN68" s="3">
        <v>2018</v>
      </c>
      <c r="FO68" s="51">
        <v>0.90000000000000036</v>
      </c>
      <c r="FP68" s="51">
        <v>6.9740000000000002</v>
      </c>
      <c r="FQ68" s="51">
        <v>1.6137037398638913E-2</v>
      </c>
      <c r="FR68" s="51">
        <v>9.5247219842482488E-3</v>
      </c>
      <c r="FS68" s="3">
        <v>7.4898297712877072E-3</v>
      </c>
      <c r="FT68" s="3">
        <v>6.2526783415141176E-3</v>
      </c>
      <c r="FU68" s="3">
        <v>7.6176395607567525E-3</v>
      </c>
      <c r="FV68" s="3">
        <v>1.342318674409106E-2</v>
      </c>
      <c r="FW68" s="3">
        <v>2.2289286013366695E-2</v>
      </c>
      <c r="FX68" s="3">
        <v>2.8604404623151333E-2</v>
      </c>
      <c r="FY68" s="3">
        <v>3.4124709179634019E-2</v>
      </c>
      <c r="FZ68" s="3">
        <v>4.0750881146204315E-2</v>
      </c>
      <c r="GA68" s="3">
        <v>4.8539446778330671E-2</v>
      </c>
      <c r="GB68" s="3">
        <v>5.4782007717397531E-2</v>
      </c>
      <c r="GC68" s="3">
        <v>6.0486640749688667E-2</v>
      </c>
      <c r="GD68" s="3">
        <v>6.2070266536985351E-2</v>
      </c>
      <c r="GE68" s="3">
        <v>6.4328407687138767E-2</v>
      </c>
      <c r="GF68" s="3">
        <v>6.3510298377778066E-2</v>
      </c>
      <c r="GG68" s="3">
        <v>6.0981172316790351E-2</v>
      </c>
      <c r="GH68" s="3">
        <v>5.5071400749991228E-2</v>
      </c>
      <c r="GI68" s="3">
        <v>4.7660675946017479E-2</v>
      </c>
      <c r="GJ68" s="3">
        <v>4.1102164423693605E-2</v>
      </c>
      <c r="GK68" s="3">
        <v>3.8162539265905585E-2</v>
      </c>
      <c r="GL68" s="3">
        <v>3.5938073170730625E-2</v>
      </c>
      <c r="GM68" s="3">
        <v>2.9678075481461026E-2</v>
      </c>
      <c r="GN68" s="3">
        <v>2.0362869511333211E-2</v>
      </c>
      <c r="GO68" s="22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</row>
    <row r="69" spans="1:264" s="3" customFormat="1" ht="12" customHeight="1" x14ac:dyDescent="0.2">
      <c r="A69" s="4" t="s">
        <v>233</v>
      </c>
      <c r="B69" s="4" t="s">
        <v>218</v>
      </c>
      <c r="C69" s="4">
        <v>1</v>
      </c>
      <c r="D69" s="4" t="s">
        <v>91</v>
      </c>
      <c r="E69" s="4" t="s">
        <v>67</v>
      </c>
      <c r="F69" s="4" t="s">
        <v>70</v>
      </c>
      <c r="G69" s="1">
        <v>4</v>
      </c>
      <c r="H69" s="1" t="s">
        <v>167</v>
      </c>
      <c r="I69" s="4">
        <v>0</v>
      </c>
      <c r="J69" s="4">
        <v>0</v>
      </c>
      <c r="K69" s="4"/>
      <c r="L69" s="4"/>
      <c r="M69" s="4"/>
      <c r="N69" s="4"/>
      <c r="O69" s="4"/>
      <c r="P69" s="4" t="s">
        <v>267</v>
      </c>
      <c r="Q69" s="4" t="s">
        <v>268</v>
      </c>
      <c r="R69" s="4" t="s">
        <v>266</v>
      </c>
      <c r="S69" s="4">
        <v>5.7430000000000003</v>
      </c>
      <c r="T69" s="4">
        <v>5.7859999999999996</v>
      </c>
      <c r="U69" s="4">
        <v>1</v>
      </c>
      <c r="V69" s="10">
        <v>43115</v>
      </c>
      <c r="W69" s="4">
        <v>1</v>
      </c>
      <c r="X69" s="4">
        <v>4.2999999999999261E-2</v>
      </c>
      <c r="Y69" s="4">
        <v>4.2999999999999261E-2</v>
      </c>
      <c r="Z69" s="4">
        <v>1</v>
      </c>
      <c r="AA69" s="4"/>
      <c r="AB69" s="4"/>
      <c r="AC69" s="4"/>
      <c r="AD69" s="4"/>
      <c r="AE69" s="10">
        <v>40909</v>
      </c>
      <c r="AF69" s="10">
        <v>42735</v>
      </c>
      <c r="AG69" s="16"/>
      <c r="AH69" s="16">
        <v>74278.036051445626</v>
      </c>
      <c r="AI69" s="16">
        <v>74278.036051445626</v>
      </c>
      <c r="AJ69" s="16">
        <v>76161.473081177988</v>
      </c>
      <c r="AK69" s="16">
        <v>77092.178107165353</v>
      </c>
      <c r="AL69" s="16">
        <v>79010.106719783609</v>
      </c>
      <c r="AM69" s="16"/>
      <c r="AN69" s="16"/>
      <c r="AO69" s="4"/>
      <c r="AP69" s="4"/>
      <c r="AQ69" s="4"/>
      <c r="AR69" s="9">
        <v>12.372975695032537</v>
      </c>
      <c r="AS69" s="9">
        <v>11.80613140527824</v>
      </c>
      <c r="AT69" s="9">
        <v>10.781185648935878</v>
      </c>
      <c r="AU69" s="9">
        <v>0</v>
      </c>
      <c r="AV69" s="9">
        <v>0</v>
      </c>
      <c r="AW69" s="4" t="b">
        <v>0</v>
      </c>
      <c r="AX69" s="4" t="b">
        <v>0</v>
      </c>
      <c r="AY69" s="4">
        <v>0</v>
      </c>
      <c r="AZ69" s="4">
        <v>0</v>
      </c>
      <c r="BA69" s="9">
        <v>150.66114979219049</v>
      </c>
      <c r="BB69" s="9">
        <v>8.5169141665591184</v>
      </c>
      <c r="BC69" s="9">
        <v>37.220092496978538</v>
      </c>
      <c r="BD69" s="9">
        <v>15.965020190896523</v>
      </c>
      <c r="BE69" s="9">
        <v>14.92559406456358</v>
      </c>
      <c r="BF69" s="4" t="s">
        <v>237</v>
      </c>
      <c r="BG69" s="4">
        <v>11.315899056590879</v>
      </c>
      <c r="BH69" s="4"/>
      <c r="BI69" s="4"/>
      <c r="BJ69" s="4" t="s">
        <v>167</v>
      </c>
      <c r="BK69" s="4"/>
      <c r="BL69" s="4">
        <v>1.0740000000000007</v>
      </c>
      <c r="BM69" s="16"/>
      <c r="BN69" s="16">
        <v>7432.1535160219955</v>
      </c>
      <c r="BO69" s="16">
        <v>7432.1535160219955</v>
      </c>
      <c r="BP69" s="16">
        <v>7517.0147108354067</v>
      </c>
      <c r="BQ69" s="16">
        <v>7552.7835412442555</v>
      </c>
      <c r="BR69" s="16">
        <v>7640.2849447067119</v>
      </c>
      <c r="BS69" s="16"/>
      <c r="BT69" s="16"/>
      <c r="BU69" s="4"/>
      <c r="BV69" s="4">
        <v>0</v>
      </c>
      <c r="BW69" s="16"/>
      <c r="BX69" s="16">
        <v>7436.478954737684</v>
      </c>
      <c r="BY69" s="16">
        <v>7436.478954737684</v>
      </c>
      <c r="BZ69" s="16">
        <v>7521.2645019822712</v>
      </c>
      <c r="CA69" s="16">
        <v>7557.0020918353375</v>
      </c>
      <c r="CB69" s="16">
        <v>7644.4286318438672</v>
      </c>
      <c r="CC69" s="16"/>
      <c r="CD69" s="16"/>
      <c r="CE69" s="16"/>
      <c r="CF69" s="16"/>
      <c r="CG69" s="16"/>
      <c r="CH69" s="16"/>
      <c r="CI69" s="16"/>
      <c r="CJ69" s="4"/>
      <c r="CK69" s="16"/>
      <c r="CL69" s="16"/>
      <c r="CM69" s="16"/>
      <c r="CN69" s="16">
        <v>7436.478954737684</v>
      </c>
      <c r="CO69" s="16">
        <v>7436.478954737684</v>
      </c>
      <c r="CP69" s="16">
        <v>7521.2645019822712</v>
      </c>
      <c r="CQ69" s="16">
        <v>7557.0020918353375</v>
      </c>
      <c r="CR69" s="16">
        <v>7644.4286318438672</v>
      </c>
      <c r="CS69" s="16"/>
      <c r="CT69" s="16"/>
      <c r="CU69" s="4"/>
      <c r="CV69" s="4"/>
      <c r="CW69" s="4"/>
      <c r="CX69" s="4"/>
      <c r="CY69" s="4"/>
      <c r="CZ69" s="22"/>
      <c r="DA69" s="4">
        <v>0</v>
      </c>
      <c r="DB69" s="4">
        <v>366</v>
      </c>
      <c r="DC69" s="4">
        <v>365</v>
      </c>
      <c r="DD69" s="4">
        <v>365</v>
      </c>
      <c r="DE69" s="4">
        <v>365</v>
      </c>
      <c r="DF69" s="4">
        <v>366</v>
      </c>
      <c r="DG69" s="4">
        <v>0</v>
      </c>
      <c r="DH69" s="4">
        <v>0</v>
      </c>
      <c r="DI69" s="16">
        <f t="shared" si="13"/>
        <v>76164.491569125821</v>
      </c>
      <c r="DJ69" s="16">
        <f t="shared" si="14"/>
        <v>7514.9014077634456</v>
      </c>
      <c r="DK69" s="16">
        <f t="shared" si="15"/>
        <v>7519.1539693002351</v>
      </c>
      <c r="DL69" s="16">
        <f t="shared" si="16"/>
        <v>0</v>
      </c>
      <c r="DM69" s="16">
        <f t="shared" si="17"/>
        <v>7519.1539693002351</v>
      </c>
      <c r="DN69" s="22"/>
      <c r="DO69" s="4">
        <f>COUNTIFS(crashes!$G$2:$G$17624,"&gt;="&amp;S69,crashes!$G$2:$G$17624,"&lt;"&amp;T69,crashes!$D$2:$D$17624,"="&amp;C69, crashes!$S$2:$S$17624, "&gt;="&amp;AE69, crashes!$S$2:$S$17624, "&lt;="&amp;AF69, crashes!$E$2:$E$17624, "="&amp;D69 )</f>
        <v>2</v>
      </c>
      <c r="DP69" s="29">
        <f>COUNTIFS(crashes!$G$2:$G$17624,"&gt;="&amp;S69,crashes!$G$2:$G$17624,"&lt;"&amp;T69,crashes!$D$2:$D$17624,"="&amp;C69, crashes!$S$2:$S$17624, "&gt;="&amp;AE69, crashes!$S$2:$S$17624, "&lt;="&amp;AF69, crashes!$E$2:$E$17624, "="&amp;D69, crashes!$R$2:$R$17624, "=Weekday")</f>
        <v>1</v>
      </c>
      <c r="DQ69" s="29">
        <f>COUNTIFS(crashes!$G$2:$G$17624,"&gt;="&amp;S69,crashes!$G$2:$G$17624,"&lt;"&amp;T69,crashes!$D$2:$D$17624,"="&amp;C69, crashes!$S$2:$S$17624, "&gt;="&amp;AE69, crashes!$S$2:$S$17624, "&lt;="&amp;AF69, crashes!$E$2:$E$17624, "="&amp;D69, crashes!$R$2:$R$17624, "=Weekend")</f>
        <v>1</v>
      </c>
      <c r="DR69" s="30">
        <f>COUNTIFS(crashes!$G$2:$G$17624,"&gt;="&amp;S69,crashes!$G$2:$G$17624,"&lt;"&amp;T69,crashes!$D$2:$D$17624,"="&amp;C69, crashes!$S$2:$S$17624, "&gt;="&amp;AE69, crashes!$S$2:$S$17624, "&lt;="&amp;AF69, crashes!$E$2:$E$17624, "="&amp;D69,  crashes!$R$2:$R$17624, "=Weekday", crashes!$N$2:$N$17624,"=K")</f>
        <v>0</v>
      </c>
      <c r="DS69" s="30">
        <f>COUNTIFS(crashes!$G$2:$G$17624,"&gt;="&amp;S69,crashes!$G$2:$G$17624,"&lt;"&amp;T69,crashes!$D$2:$D$17624,"="&amp;C69, crashes!$S$2:$S$17624, "&gt;="&amp;AE69, crashes!$S$2:$S$17624, "&lt;="&amp;AF69, crashes!$E$2:$E$17624, "="&amp;D69,  crashes!$R$2:$R$17624, "=Weekday", crashes!$N$2:$N$17624,"=A")</f>
        <v>0</v>
      </c>
      <c r="DT69" s="30">
        <f>COUNTIFS(crashes!$G$2:$G$17624,"&gt;="&amp;S69,crashes!$G$2:$G$17624,"&lt;"&amp;T69,crashes!$D$2:$D$17624,"="&amp;C69, crashes!$S$2:$S$17624, "&gt;="&amp;AE69, crashes!$S$2:$S$17624, "&lt;="&amp;AF69, crashes!$E$2:$E$17624, "="&amp;D69,  crashes!$R$2:$R$17624, "=Weekday", crashes!$N$2:$N$17624,"=B")</f>
        <v>0</v>
      </c>
      <c r="DU69" s="30">
        <f>COUNTIFS(crashes!$G$2:$G$17624,"&gt;="&amp;S69,crashes!$G$2:$G$17624,"&lt;"&amp;T69,crashes!$D$2:$D$17624,"="&amp;C69, crashes!$S$2:$S$17624, "&gt;="&amp;AE69, crashes!$S$2:$S$17624, "&lt;="&amp;AF69, crashes!$E$2:$E$17624, "="&amp;D69,  crashes!$R$2:$R$17624, "=Weekday", crashes!$N$2:$N$17624,"=C")</f>
        <v>0</v>
      </c>
      <c r="DV69" s="30">
        <f>COUNTIFS(crashes!$G$2:$G$17624,"&gt;="&amp;S69,crashes!$G$2:$G$17624,"&lt;"&amp;T69,crashes!$D$2:$D$17624,"="&amp;C69, crashes!$S$2:$S$17624, "&gt;="&amp;AE69, crashes!$S$2:$S$17624, "&lt;="&amp;AF69, crashes!$E$2:$E$17624, "="&amp;D69,  crashes!$R$2:$R$17624, "=Weekday", crashes!$N$2:$N$17624,"=ABC")</f>
        <v>1</v>
      </c>
      <c r="DW69" s="30">
        <f>COUNTIFS(crashes!$G$2:$G$17624,"&gt;="&amp;S69,crashes!$G$2:$G$17624,"&lt;"&amp;T69,crashes!$D$2:$D$17624,"="&amp;C69, crashes!$S$2:$S$17624, "&gt;="&amp;AE69, crashes!$S$2:$S$17624, "&lt;="&amp;AF69, crashes!$E$2:$E$17624, "="&amp;D69,  crashes!$R$2:$R$17624, "=Weekday", crashes!$N$2:$N$17624,"=O")</f>
        <v>0</v>
      </c>
      <c r="DX69" s="30">
        <f>COUNTIFS(crashes!$G$2:$G$17624,"&gt;="&amp;S69,crashes!$G$2:$G$17624,"&lt;"&amp;T69,crashes!$D$2:$D$17624,"="&amp;C69, crashes!$S$2:$S$17624, "&gt;="&amp;AE69, crashes!$S$2:$S$17624, "&lt;="&amp;AF69, crashes!$E$2:$E$17624, "="&amp;D69,  crashes!$R$2:$R$17624, "=Weekend", crashes!$N$2:$N$17624,"=K")</f>
        <v>0</v>
      </c>
      <c r="DY69" s="30">
        <f>COUNTIFS(crashes!$G$2:$G$17624,"&gt;="&amp;S69,crashes!$G$2:$G$17624,"&lt;"&amp;T69,crashes!$D$2:$D$17624,"="&amp;C69, crashes!$S$2:$S$17624, "&gt;="&amp;AE69, crashes!$S$2:$S$17624, "&lt;="&amp;AF69, crashes!$E$2:$E$17624, "="&amp;D69,  crashes!$R$2:$R$17624, "=Weekend", crashes!$N$2:$N$17624,"=A")</f>
        <v>0</v>
      </c>
      <c r="DZ69" s="30">
        <f>COUNTIFS(crashes!$G$2:$G$17624,"&gt;="&amp;S69,crashes!$G$2:$G$17624,"&lt;"&amp;T69,crashes!$D$2:$D$17624,"="&amp;C69, crashes!$S$2:$S$17624, "&gt;="&amp;AE69, crashes!$S$2:$S$17624, "&lt;="&amp;AF69, crashes!$E$2:$E$17624, "="&amp;D69,  crashes!$R$2:$R$17624, "=Weekend", crashes!$N$2:$N$17624,"=B")</f>
        <v>0</v>
      </c>
      <c r="EA69" s="30">
        <f>COUNTIFS(crashes!$G$2:$G$17624,"&gt;="&amp;S69,crashes!$G$2:$G$17624,"&lt;"&amp;T69,crashes!$D$2:$D$17624,"="&amp;C69, crashes!$S$2:$S$17624, "&gt;="&amp;AE69, crashes!$S$2:$S$17624, "&lt;="&amp;AF69, crashes!$E$2:$E$17624, "="&amp;D69,  crashes!$R$2:$R$17624, "=Weekend", crashes!$N$2:$N$17624,"=C")</f>
        <v>0</v>
      </c>
      <c r="EB69" s="30">
        <f>COUNTIFS(crashes!$G$2:$G$17624,"&gt;="&amp;S69,crashes!$G$2:$G$17624,"&lt;"&amp;T69,crashes!$D$2:$D$17624,"="&amp;C69, crashes!$S$2:$S$17624, "&gt;="&amp;AE69, crashes!$S$2:$S$17624, "&lt;="&amp;AF69, crashes!$E$2:$E$17624, "="&amp;D69,  crashes!$R$2:$R$17624, "=Weekend", crashes!$N$2:$N$17624,"=ABC")</f>
        <v>1</v>
      </c>
      <c r="EC69" s="30">
        <f>COUNTIFS(crashes!$G$2:$G$17624,"&gt;="&amp;S69,crashes!$G$2:$G$17624,"&lt;"&amp;T69,crashes!$D$2:$D$17624,"="&amp;C69, crashes!$S$2:$S$17624, "&gt;="&amp;AE69, crashes!$S$2:$S$17624, "&lt;="&amp;AF69, crashes!$E$2:$E$17624, "="&amp;D69,  crashes!$R$2:$R$17624, "=Weekend", crashes!$N$2:$N$17624,"=O")</f>
        <v>0</v>
      </c>
      <c r="ED69" s="4">
        <f t="shared" si="18"/>
        <v>0</v>
      </c>
      <c r="EE69" s="4">
        <f t="shared" si="19"/>
        <v>0</v>
      </c>
      <c r="EF69" s="4">
        <f t="shared" si="20"/>
        <v>0</v>
      </c>
      <c r="EG69" s="4">
        <f t="shared" si="21"/>
        <v>0</v>
      </c>
      <c r="EH69" s="4">
        <f t="shared" si="22"/>
        <v>2</v>
      </c>
      <c r="EI69" s="50">
        <f t="shared" si="23"/>
        <v>2</v>
      </c>
      <c r="EJ69" s="4">
        <f t="shared" si="24"/>
        <v>0</v>
      </c>
      <c r="EK69" s="6"/>
      <c r="EL69" s="3">
        <v>2018</v>
      </c>
      <c r="EM69" s="3">
        <v>1.1880000000000006</v>
      </c>
      <c r="EN69" s="3">
        <v>9.80788057757832E-3</v>
      </c>
      <c r="EO69" s="3">
        <v>5.6549144514569279E-3</v>
      </c>
      <c r="EP69" s="3">
        <v>4.7626291915954817E-3</v>
      </c>
      <c r="EQ69" s="3">
        <v>6.1055349781116899E-3</v>
      </c>
      <c r="ER69" s="3">
        <v>1.2253687180217685E-2</v>
      </c>
      <c r="ES69" s="3">
        <v>2.7512248942574907E-2</v>
      </c>
      <c r="ET69" s="3">
        <v>4.6162946148585141E-2</v>
      </c>
      <c r="EU69" s="3">
        <v>4.9776248514343868E-2</v>
      </c>
      <c r="EV69" s="3">
        <v>4.3273416009647583E-2</v>
      </c>
      <c r="EW69" s="3">
        <v>4.2985955627995169E-2</v>
      </c>
      <c r="EX69" s="3">
        <v>4.7836547181675515E-2</v>
      </c>
      <c r="EY69" s="3">
        <v>5.2823019739395682E-2</v>
      </c>
      <c r="EZ69" s="3">
        <v>5.8398670271829378E-2</v>
      </c>
      <c r="FA69" s="3">
        <v>6.6810527943130485E-2</v>
      </c>
      <c r="FB69" s="3">
        <v>8.2029200395589641E-2</v>
      </c>
      <c r="FC69" s="3">
        <v>8.4145649973664333E-2</v>
      </c>
      <c r="FD69" s="3">
        <v>8.2395152645105968E-2</v>
      </c>
      <c r="FE69" s="3">
        <v>7.9031840444734131E-2</v>
      </c>
      <c r="FF69" s="3">
        <v>7.2343664191724444E-2</v>
      </c>
      <c r="FG69" s="3">
        <v>5.270026360506426E-2</v>
      </c>
      <c r="FH69" s="3">
        <v>4.2061089809210542E-2</v>
      </c>
      <c r="FI69" s="3">
        <v>3.5838460405269092E-2</v>
      </c>
      <c r="FJ69" s="3">
        <v>2.8151764652875926E-2</v>
      </c>
      <c r="FK69" s="3">
        <v>1.8765629888593909E-2</v>
      </c>
      <c r="FL69" s="3">
        <v>2018</v>
      </c>
      <c r="FM69" s="3">
        <v>1.1880000000000006</v>
      </c>
      <c r="FN69" s="3">
        <v>2018</v>
      </c>
      <c r="FO69" s="51">
        <v>1.1880000000000006</v>
      </c>
      <c r="FP69" s="51">
        <v>6.9740000000000002</v>
      </c>
      <c r="FQ69" s="51">
        <v>1.6137037398638913E-2</v>
      </c>
      <c r="FR69" s="51">
        <v>9.5247219842482488E-3</v>
      </c>
      <c r="FS69" s="3">
        <v>7.4898297712877072E-3</v>
      </c>
      <c r="FT69" s="3">
        <v>6.2526783415141176E-3</v>
      </c>
      <c r="FU69" s="3">
        <v>7.6176395607567525E-3</v>
      </c>
      <c r="FV69" s="3">
        <v>1.342318674409106E-2</v>
      </c>
      <c r="FW69" s="3">
        <v>2.2289286013366695E-2</v>
      </c>
      <c r="FX69" s="3">
        <v>2.8604404623151333E-2</v>
      </c>
      <c r="FY69" s="3">
        <v>3.4124709179634019E-2</v>
      </c>
      <c r="FZ69" s="3">
        <v>4.0750881146204315E-2</v>
      </c>
      <c r="GA69" s="3">
        <v>4.8539446778330671E-2</v>
      </c>
      <c r="GB69" s="3">
        <v>5.4782007717397531E-2</v>
      </c>
      <c r="GC69" s="3">
        <v>6.0486640749688667E-2</v>
      </c>
      <c r="GD69" s="3">
        <v>6.2070266536985351E-2</v>
      </c>
      <c r="GE69" s="3">
        <v>6.4328407687138767E-2</v>
      </c>
      <c r="GF69" s="3">
        <v>6.3510298377778066E-2</v>
      </c>
      <c r="GG69" s="3">
        <v>6.0981172316790351E-2</v>
      </c>
      <c r="GH69" s="3">
        <v>5.5071400749991228E-2</v>
      </c>
      <c r="GI69" s="3">
        <v>4.7660675946017479E-2</v>
      </c>
      <c r="GJ69" s="3">
        <v>4.1102164423693605E-2</v>
      </c>
      <c r="GK69" s="3">
        <v>3.8162539265905585E-2</v>
      </c>
      <c r="GL69" s="3">
        <v>3.5938073170730625E-2</v>
      </c>
      <c r="GM69" s="3">
        <v>2.9678075481461026E-2</v>
      </c>
      <c r="GN69" s="3">
        <v>2.0362869511333211E-2</v>
      </c>
      <c r="GO69" s="22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</row>
    <row r="70" spans="1:264" s="3" customFormat="1" ht="12" customHeight="1" x14ac:dyDescent="0.2">
      <c r="A70" s="4" t="s">
        <v>233</v>
      </c>
      <c r="B70" s="4" t="s">
        <v>218</v>
      </c>
      <c r="C70" s="4">
        <v>1</v>
      </c>
      <c r="D70" s="4" t="s">
        <v>90</v>
      </c>
      <c r="E70" s="4" t="s">
        <v>192</v>
      </c>
      <c r="F70" s="4" t="s">
        <v>68</v>
      </c>
      <c r="G70" s="1">
        <v>4</v>
      </c>
      <c r="H70" s="1" t="s">
        <v>167</v>
      </c>
      <c r="I70" s="4">
        <v>0</v>
      </c>
      <c r="J70" s="4">
        <v>1</v>
      </c>
      <c r="K70" s="4"/>
      <c r="L70" s="10">
        <v>32874</v>
      </c>
      <c r="M70" s="4" t="b">
        <v>1</v>
      </c>
      <c r="N70" s="4"/>
      <c r="O70" s="4"/>
      <c r="P70" s="4" t="s">
        <v>269</v>
      </c>
      <c r="Q70" s="4" t="s">
        <v>270</v>
      </c>
      <c r="R70" s="4" t="s">
        <v>271</v>
      </c>
      <c r="S70" s="4">
        <v>8.8960000000000008</v>
      </c>
      <c r="T70" s="4">
        <v>8.9670000000000005</v>
      </c>
      <c r="U70" s="4">
        <v>1</v>
      </c>
      <c r="V70" s="10">
        <v>42349</v>
      </c>
      <c r="W70" s="4">
        <v>1</v>
      </c>
      <c r="X70" s="4">
        <v>7.099999999999973E-2</v>
      </c>
      <c r="Y70" s="4"/>
      <c r="Z70" s="4"/>
      <c r="AA70" s="4"/>
      <c r="AB70" s="4"/>
      <c r="AC70" s="4" t="s">
        <v>187</v>
      </c>
      <c r="AD70" s="4"/>
      <c r="AE70" s="10">
        <v>40909</v>
      </c>
      <c r="AF70" s="10">
        <v>42735</v>
      </c>
      <c r="AG70" s="16"/>
      <c r="AH70" s="16">
        <v>69637.984478329628</v>
      </c>
      <c r="AI70" s="16">
        <v>69637.984478329628</v>
      </c>
      <c r="AJ70" s="16">
        <v>68881.201222582647</v>
      </c>
      <c r="AK70" s="16">
        <v>69900.988601310644</v>
      </c>
      <c r="AL70" s="16">
        <v>71988.257904795028</v>
      </c>
      <c r="AM70" s="16"/>
      <c r="AN70" s="16"/>
      <c r="AO70" s="4"/>
      <c r="AP70" s="4"/>
      <c r="AQ70" s="4"/>
      <c r="AR70" s="9">
        <v>11.55738308528375</v>
      </c>
      <c r="AS70" s="9">
        <v>9.5263439809742874</v>
      </c>
      <c r="AT70" s="9">
        <v>3.7454511651318989</v>
      </c>
      <c r="AU70" s="9">
        <v>12.8</v>
      </c>
      <c r="AV70" s="9">
        <v>0</v>
      </c>
      <c r="AW70" s="4" t="b">
        <v>0</v>
      </c>
      <c r="AX70" s="4" t="b">
        <v>0</v>
      </c>
      <c r="AY70" s="4">
        <v>0</v>
      </c>
      <c r="AZ70" s="4">
        <v>0</v>
      </c>
      <c r="BA70" s="9">
        <v>0</v>
      </c>
      <c r="BB70" s="9">
        <v>0</v>
      </c>
      <c r="BC70" s="9">
        <v>21.761101008678366</v>
      </c>
      <c r="BD70" s="9">
        <v>16.64371327595034</v>
      </c>
      <c r="BE70" s="9">
        <v>16.325991857193678</v>
      </c>
      <c r="BF70" s="4" t="s">
        <v>216</v>
      </c>
      <c r="BG70" s="4">
        <v>3.8847115082520927</v>
      </c>
      <c r="BH70" s="4"/>
      <c r="BI70" s="4"/>
      <c r="BJ70" s="4" t="s">
        <v>167</v>
      </c>
      <c r="BK70" s="4"/>
      <c r="BL70" s="4">
        <v>0.21400000000000041</v>
      </c>
      <c r="BM70" s="16"/>
      <c r="BN70" s="16">
        <v>16934.98438783655</v>
      </c>
      <c r="BO70" s="16">
        <v>16934.98438783655</v>
      </c>
      <c r="BP70" s="16">
        <v>16848.819724316829</v>
      </c>
      <c r="BQ70" s="16">
        <v>16964.806616039044</v>
      </c>
      <c r="BR70" s="16">
        <v>17199.29342995659</v>
      </c>
      <c r="BS70" s="16"/>
      <c r="BT70" s="16"/>
      <c r="BU70" s="4">
        <v>7.0999999999999994E-2</v>
      </c>
      <c r="BV70" s="4">
        <v>1.3789999999999996</v>
      </c>
      <c r="BW70" s="16"/>
      <c r="BX70" s="16">
        <v>8281.6551667802105</v>
      </c>
      <c r="BY70" s="16">
        <v>8281.6551667802105</v>
      </c>
      <c r="BZ70" s="16">
        <v>8246.9557559901259</v>
      </c>
      <c r="CA70" s="16">
        <v>8293.6665377220179</v>
      </c>
      <c r="CB70" s="16">
        <v>8388.1389786038926</v>
      </c>
      <c r="CC70" s="16"/>
      <c r="CD70" s="16"/>
      <c r="CE70" s="16"/>
      <c r="CF70" s="16"/>
      <c r="CG70" s="16"/>
      <c r="CH70" s="16"/>
      <c r="CI70" s="16"/>
      <c r="CJ70" s="4"/>
      <c r="CK70" s="16"/>
      <c r="CL70" s="16"/>
      <c r="CM70" s="16"/>
      <c r="CN70" s="16"/>
      <c r="CO70" s="16"/>
      <c r="CP70" s="16"/>
      <c r="CQ70" s="16"/>
      <c r="CR70" s="4"/>
      <c r="CS70" s="16"/>
      <c r="CT70" s="16"/>
      <c r="CU70" s="4">
        <v>0</v>
      </c>
      <c r="CV70" s="4">
        <v>3.4919999999999991</v>
      </c>
      <c r="CW70" s="4"/>
      <c r="CX70" s="4" t="s">
        <v>222</v>
      </c>
      <c r="CY70" s="4" t="s">
        <v>224</v>
      </c>
      <c r="CZ70" s="22"/>
      <c r="DA70" s="4">
        <v>0</v>
      </c>
      <c r="DB70" s="4">
        <v>366</v>
      </c>
      <c r="DC70" s="4">
        <v>365</v>
      </c>
      <c r="DD70" s="4">
        <v>365</v>
      </c>
      <c r="DE70" s="4">
        <v>365</v>
      </c>
      <c r="DF70" s="4">
        <v>366</v>
      </c>
      <c r="DG70" s="4">
        <v>0</v>
      </c>
      <c r="DH70" s="4">
        <v>0</v>
      </c>
      <c r="DI70" s="16">
        <f t="shared" si="13"/>
        <v>70010.163290933211</v>
      </c>
      <c r="DJ70" s="16">
        <f t="shared" si="14"/>
        <v>16976.676845704718</v>
      </c>
      <c r="DK70" s="16">
        <f t="shared" si="15"/>
        <v>8298.4542585059062</v>
      </c>
      <c r="DL70" s="16">
        <f t="shared" si="16"/>
        <v>0</v>
      </c>
      <c r="DM70" s="16">
        <f t="shared" si="17"/>
        <v>0</v>
      </c>
      <c r="DN70" s="22"/>
      <c r="DO70" s="4">
        <f>COUNTIFS(crashes!$G$2:$G$17624,"&gt;="&amp;S70,crashes!$G$2:$G$17624,"&lt;"&amp;T70,crashes!$D$2:$D$17624,"="&amp;C70, crashes!$S$2:$S$17624, "&gt;="&amp;AE70, crashes!$S$2:$S$17624, "&lt;="&amp;AF70, crashes!$E$2:$E$17624, "="&amp;D70 )</f>
        <v>1</v>
      </c>
      <c r="DP70" s="29">
        <f>COUNTIFS(crashes!$G$2:$G$17624,"&gt;="&amp;S70,crashes!$G$2:$G$17624,"&lt;"&amp;T70,crashes!$D$2:$D$17624,"="&amp;C70, crashes!$S$2:$S$17624, "&gt;="&amp;AE70, crashes!$S$2:$S$17624, "&lt;="&amp;AF70, crashes!$E$2:$E$17624, "="&amp;D70, crashes!$R$2:$R$17624, "=Weekday")</f>
        <v>1</v>
      </c>
      <c r="DQ70" s="29">
        <f>COUNTIFS(crashes!$G$2:$G$17624,"&gt;="&amp;S70,crashes!$G$2:$G$17624,"&lt;"&amp;T70,crashes!$D$2:$D$17624,"="&amp;C70, crashes!$S$2:$S$17624, "&gt;="&amp;AE70, crashes!$S$2:$S$17624, "&lt;="&amp;AF70, crashes!$E$2:$E$17624, "="&amp;D70, crashes!$R$2:$R$17624, "=Weekend")</f>
        <v>0</v>
      </c>
      <c r="DR70" s="30">
        <f>COUNTIFS(crashes!$G$2:$G$17624,"&gt;="&amp;S70,crashes!$G$2:$G$17624,"&lt;"&amp;T70,crashes!$D$2:$D$17624,"="&amp;C70, crashes!$S$2:$S$17624, "&gt;="&amp;AE70, crashes!$S$2:$S$17624, "&lt;="&amp;AF70, crashes!$E$2:$E$17624, "="&amp;D70,  crashes!$R$2:$R$17624, "=Weekday", crashes!$N$2:$N$17624,"=K")</f>
        <v>0</v>
      </c>
      <c r="DS70" s="30">
        <f>COUNTIFS(crashes!$G$2:$G$17624,"&gt;="&amp;S70,crashes!$G$2:$G$17624,"&lt;"&amp;T70,crashes!$D$2:$D$17624,"="&amp;C70, crashes!$S$2:$S$17624, "&gt;="&amp;AE70, crashes!$S$2:$S$17624, "&lt;="&amp;AF70, crashes!$E$2:$E$17624, "="&amp;D70,  crashes!$R$2:$R$17624, "=Weekday", crashes!$N$2:$N$17624,"=A")</f>
        <v>0</v>
      </c>
      <c r="DT70" s="30">
        <f>COUNTIFS(crashes!$G$2:$G$17624,"&gt;="&amp;S70,crashes!$G$2:$G$17624,"&lt;"&amp;T70,crashes!$D$2:$D$17624,"="&amp;C70, crashes!$S$2:$S$17624, "&gt;="&amp;AE70, crashes!$S$2:$S$17624, "&lt;="&amp;AF70, crashes!$E$2:$E$17624, "="&amp;D70,  crashes!$R$2:$R$17624, "=Weekday", crashes!$N$2:$N$17624,"=B")</f>
        <v>0</v>
      </c>
      <c r="DU70" s="30">
        <f>COUNTIFS(crashes!$G$2:$G$17624,"&gt;="&amp;S70,crashes!$G$2:$G$17624,"&lt;"&amp;T70,crashes!$D$2:$D$17624,"="&amp;C70, crashes!$S$2:$S$17624, "&gt;="&amp;AE70, crashes!$S$2:$S$17624, "&lt;="&amp;AF70, crashes!$E$2:$E$17624, "="&amp;D70,  crashes!$R$2:$R$17624, "=Weekday", crashes!$N$2:$N$17624,"=C")</f>
        <v>0</v>
      </c>
      <c r="DV70" s="30">
        <f>COUNTIFS(crashes!$G$2:$G$17624,"&gt;="&amp;S70,crashes!$G$2:$G$17624,"&lt;"&amp;T70,crashes!$D$2:$D$17624,"="&amp;C70, crashes!$S$2:$S$17624, "&gt;="&amp;AE70, crashes!$S$2:$S$17624, "&lt;="&amp;AF70, crashes!$E$2:$E$17624, "="&amp;D70,  crashes!$R$2:$R$17624, "=Weekday", crashes!$N$2:$N$17624,"=ABC")</f>
        <v>1</v>
      </c>
      <c r="DW70" s="30">
        <f>COUNTIFS(crashes!$G$2:$G$17624,"&gt;="&amp;S70,crashes!$G$2:$G$17624,"&lt;"&amp;T70,crashes!$D$2:$D$17624,"="&amp;C70, crashes!$S$2:$S$17624, "&gt;="&amp;AE70, crashes!$S$2:$S$17624, "&lt;="&amp;AF70, crashes!$E$2:$E$17624, "="&amp;D70,  crashes!$R$2:$R$17624, "=Weekday", crashes!$N$2:$N$17624,"=O")</f>
        <v>0</v>
      </c>
      <c r="DX70" s="30">
        <f>COUNTIFS(crashes!$G$2:$G$17624,"&gt;="&amp;S70,crashes!$G$2:$G$17624,"&lt;"&amp;T70,crashes!$D$2:$D$17624,"="&amp;C70, crashes!$S$2:$S$17624, "&gt;="&amp;AE70, crashes!$S$2:$S$17624, "&lt;="&amp;AF70, crashes!$E$2:$E$17624, "="&amp;D70,  crashes!$R$2:$R$17624, "=Weekend", crashes!$N$2:$N$17624,"=K")</f>
        <v>0</v>
      </c>
      <c r="DY70" s="30">
        <f>COUNTIFS(crashes!$G$2:$G$17624,"&gt;="&amp;S70,crashes!$G$2:$G$17624,"&lt;"&amp;T70,crashes!$D$2:$D$17624,"="&amp;C70, crashes!$S$2:$S$17624, "&gt;="&amp;AE70, crashes!$S$2:$S$17624, "&lt;="&amp;AF70, crashes!$E$2:$E$17624, "="&amp;D70,  crashes!$R$2:$R$17624, "=Weekend", crashes!$N$2:$N$17624,"=A")</f>
        <v>0</v>
      </c>
      <c r="DZ70" s="30">
        <f>COUNTIFS(crashes!$G$2:$G$17624,"&gt;="&amp;S70,crashes!$G$2:$G$17624,"&lt;"&amp;T70,crashes!$D$2:$D$17624,"="&amp;C70, crashes!$S$2:$S$17624, "&gt;="&amp;AE70, crashes!$S$2:$S$17624, "&lt;="&amp;AF70, crashes!$E$2:$E$17624, "="&amp;D70,  crashes!$R$2:$R$17624, "=Weekend", crashes!$N$2:$N$17624,"=B")</f>
        <v>0</v>
      </c>
      <c r="EA70" s="30">
        <f>COUNTIFS(crashes!$G$2:$G$17624,"&gt;="&amp;S70,crashes!$G$2:$G$17624,"&lt;"&amp;T70,crashes!$D$2:$D$17624,"="&amp;C70, crashes!$S$2:$S$17624, "&gt;="&amp;AE70, crashes!$S$2:$S$17624, "&lt;="&amp;AF70, crashes!$E$2:$E$17624, "="&amp;D70,  crashes!$R$2:$R$17624, "=Weekend", crashes!$N$2:$N$17624,"=C")</f>
        <v>0</v>
      </c>
      <c r="EB70" s="30">
        <f>COUNTIFS(crashes!$G$2:$G$17624,"&gt;="&amp;S70,crashes!$G$2:$G$17624,"&lt;"&amp;T70,crashes!$D$2:$D$17624,"="&amp;C70, crashes!$S$2:$S$17624, "&gt;="&amp;AE70, crashes!$S$2:$S$17624, "&lt;="&amp;AF70, crashes!$E$2:$E$17624, "="&amp;D70,  crashes!$R$2:$R$17624, "=Weekend", crashes!$N$2:$N$17624,"=ABC")</f>
        <v>0</v>
      </c>
      <c r="EC70" s="30">
        <f>COUNTIFS(crashes!$G$2:$G$17624,"&gt;="&amp;S70,crashes!$G$2:$G$17624,"&lt;"&amp;T70,crashes!$D$2:$D$17624,"="&amp;C70, crashes!$S$2:$S$17624, "&gt;="&amp;AE70, crashes!$S$2:$S$17624, "&lt;="&amp;AF70, crashes!$E$2:$E$17624, "="&amp;D70,  crashes!$R$2:$R$17624, "=Weekend", crashes!$N$2:$N$17624,"=O")</f>
        <v>0</v>
      </c>
      <c r="ED70" s="4">
        <f t="shared" si="18"/>
        <v>0</v>
      </c>
      <c r="EE70" s="4">
        <f t="shared" si="19"/>
        <v>0</v>
      </c>
      <c r="EF70" s="4">
        <f t="shared" si="20"/>
        <v>0</v>
      </c>
      <c r="EG70" s="4">
        <f t="shared" si="21"/>
        <v>0</v>
      </c>
      <c r="EH70" s="4">
        <f t="shared" si="22"/>
        <v>1</v>
      </c>
      <c r="EI70" s="50">
        <f t="shared" si="23"/>
        <v>1</v>
      </c>
      <c r="EJ70" s="4">
        <f t="shared" si="24"/>
        <v>0</v>
      </c>
      <c r="EK70" s="6"/>
      <c r="EL70" s="3">
        <v>2018</v>
      </c>
      <c r="EM70" s="3">
        <v>1.9220000000000006</v>
      </c>
      <c r="EN70" s="3">
        <v>5.4739129695827319E-3</v>
      </c>
      <c r="EO70" s="3">
        <v>4.5079458600097372E-3</v>
      </c>
      <c r="EP70" s="3">
        <v>6.7506427160727621E-3</v>
      </c>
      <c r="EQ70" s="3">
        <v>1.9423161550660133E-2</v>
      </c>
      <c r="ER70" s="3">
        <v>6.2187398766257958E-2</v>
      </c>
      <c r="ES70" s="3">
        <v>7.2308544429916174E-2</v>
      </c>
      <c r="ET70" s="3">
        <v>5.5169061061319163E-2</v>
      </c>
      <c r="EU70" s="3">
        <v>6.1232210987281349E-2</v>
      </c>
      <c r="EV70" s="3">
        <v>6.3878164091185241E-2</v>
      </c>
      <c r="EW70" s="3">
        <v>6.4762317571761693E-2</v>
      </c>
      <c r="EX70" s="3">
        <v>5.9249112203553424E-2</v>
      </c>
      <c r="EY70" s="3">
        <v>5.473003929260549E-2</v>
      </c>
      <c r="EZ70" s="3">
        <v>5.4890437718853102E-2</v>
      </c>
      <c r="FA70" s="3">
        <v>5.665700607829692E-2</v>
      </c>
      <c r="FB70" s="3">
        <v>5.8873127165378063E-2</v>
      </c>
      <c r="FC70" s="3">
        <v>6.4131652220371246E-2</v>
      </c>
      <c r="FD70" s="3">
        <v>6.1273838079630535E-2</v>
      </c>
      <c r="FE70" s="3">
        <v>5.2603083636033617E-2</v>
      </c>
      <c r="FF70" s="3">
        <v>4.2383334418302457E-2</v>
      </c>
      <c r="FG70" s="3">
        <v>3.1758242630679508E-2</v>
      </c>
      <c r="FH70" s="3">
        <v>2.7715049844678048E-2</v>
      </c>
      <c r="FI70" s="3">
        <v>2.5006507079246742E-2</v>
      </c>
      <c r="FJ70" s="3">
        <v>1.6659977017228711E-2</v>
      </c>
      <c r="FK70" s="3">
        <v>9.7019936287627735E-3</v>
      </c>
      <c r="FL70" s="3">
        <v>2018</v>
      </c>
      <c r="FM70" s="3">
        <v>1.9220000000000006</v>
      </c>
      <c r="FN70" s="3">
        <v>2018</v>
      </c>
      <c r="FO70" s="51">
        <v>1.9220000000000006</v>
      </c>
      <c r="FP70" s="51">
        <v>6.9740000000000002</v>
      </c>
      <c r="FQ70" s="51">
        <v>9.6707690107603987E-3</v>
      </c>
      <c r="FR70" s="51">
        <v>6.5570494157650722E-3</v>
      </c>
      <c r="FS70" s="3">
        <v>6.0233650827316819E-3</v>
      </c>
      <c r="FT70" s="3">
        <v>8.9679163432429369E-3</v>
      </c>
      <c r="FU70" s="3">
        <v>1.7040624278283869E-2</v>
      </c>
      <c r="FV70" s="3">
        <v>2.8739294023791793E-2</v>
      </c>
      <c r="FW70" s="3">
        <v>3.889911784382339E-2</v>
      </c>
      <c r="FX70" s="3">
        <v>4.8010646509340199E-2</v>
      </c>
      <c r="FY70" s="3">
        <v>5.7714077350339975E-2</v>
      </c>
      <c r="FZ70" s="3">
        <v>6.2649878284185112E-2</v>
      </c>
      <c r="GA70" s="3">
        <v>6.2814434070123923E-2</v>
      </c>
      <c r="GB70" s="3">
        <v>5.953391474665426E-2</v>
      </c>
      <c r="GC70" s="3">
        <v>5.9810293668946954E-2</v>
      </c>
      <c r="GD70" s="3">
        <v>5.7987713676200356E-2</v>
      </c>
      <c r="GE70" s="3">
        <v>5.451558659289131E-2</v>
      </c>
      <c r="GF70" s="3">
        <v>5.3121848951379211E-2</v>
      </c>
      <c r="GG70" s="3">
        <v>5.4771645368890051E-2</v>
      </c>
      <c r="GH70" s="3">
        <v>5.3543336157636137E-2</v>
      </c>
      <c r="GI70" s="3">
        <v>4.5618728429940136E-2</v>
      </c>
      <c r="GJ70" s="3">
        <v>3.7177639928649808E-2</v>
      </c>
      <c r="GK70" s="3">
        <v>3.4298536992091497E-2</v>
      </c>
      <c r="GL70" s="3">
        <v>3.0439953138774629E-2</v>
      </c>
      <c r="GM70" s="3">
        <v>2.0872031494225993E-2</v>
      </c>
      <c r="GN70" s="3">
        <v>1.2603477241223026E-2</v>
      </c>
      <c r="GO70" s="22"/>
      <c r="GP70" s="4">
        <f>'Hours of Operation'!C$35</f>
        <v>0</v>
      </c>
      <c r="GQ70" s="4">
        <f>'Hours of Operation'!D$35</f>
        <v>0</v>
      </c>
      <c r="GR70" s="4">
        <f>'Hours of Operation'!E$35</f>
        <v>0</v>
      </c>
      <c r="GS70" s="4">
        <f>'Hours of Operation'!F$35</f>
        <v>0</v>
      </c>
      <c r="GT70" s="4">
        <f>'Hours of Operation'!G$35</f>
        <v>0</v>
      </c>
      <c r="GU70" s="4">
        <f>'Hours of Operation'!H$35</f>
        <v>1</v>
      </c>
      <c r="GV70" s="4">
        <f>'Hours of Operation'!I$35</f>
        <v>1</v>
      </c>
      <c r="GW70" s="4">
        <f>'Hours of Operation'!J$35</f>
        <v>1</v>
      </c>
      <c r="GX70" s="4">
        <f>'Hours of Operation'!K$35</f>
        <v>0.5</v>
      </c>
      <c r="GY70" s="4">
        <f>'Hours of Operation'!L$35</f>
        <v>0</v>
      </c>
      <c r="GZ70" s="4">
        <f>'Hours of Operation'!M$35</f>
        <v>0</v>
      </c>
      <c r="HA70" s="4">
        <f>'Hours of Operation'!N$35</f>
        <v>0</v>
      </c>
      <c r="HB70" s="4">
        <f>'Hours of Operation'!O$35</f>
        <v>0</v>
      </c>
      <c r="HC70" s="4">
        <f>'Hours of Operation'!P$35</f>
        <v>0</v>
      </c>
      <c r="HD70" s="4">
        <f>'Hours of Operation'!Q$35</f>
        <v>0</v>
      </c>
      <c r="HE70" s="4">
        <f>'Hours of Operation'!R$35</f>
        <v>0</v>
      </c>
      <c r="HF70" s="4">
        <f>'Hours of Operation'!S$35</f>
        <v>0</v>
      </c>
      <c r="HG70" s="4">
        <f>'Hours of Operation'!T$35</f>
        <v>0</v>
      </c>
      <c r="HH70" s="4">
        <f>'Hours of Operation'!U$35</f>
        <v>0</v>
      </c>
      <c r="HI70" s="4">
        <f>'Hours of Operation'!V$35</f>
        <v>0</v>
      </c>
      <c r="HJ70" s="4">
        <f>'Hours of Operation'!W$35</f>
        <v>0</v>
      </c>
      <c r="HK70" s="4">
        <f>'Hours of Operation'!X$35</f>
        <v>0</v>
      </c>
      <c r="HL70" s="4">
        <f>'Hours of Operation'!Y$35</f>
        <v>0</v>
      </c>
      <c r="HM70" s="4">
        <f>'Hours of Operation'!Z$35</f>
        <v>0</v>
      </c>
      <c r="HN70" s="4">
        <f>'Hours of Operation'!AA$35</f>
        <v>0</v>
      </c>
      <c r="HO70" s="4">
        <f>'Hours of Operation'!AB$35</f>
        <v>0</v>
      </c>
      <c r="HP70" s="4">
        <f>'Hours of Operation'!AC$35</f>
        <v>0</v>
      </c>
      <c r="HQ70" s="4">
        <f>'Hours of Operation'!AD$35</f>
        <v>0</v>
      </c>
      <c r="HR70" s="4">
        <f>'Hours of Operation'!AE$35</f>
        <v>0</v>
      </c>
      <c r="HS70" s="4">
        <f>'Hours of Operation'!AF$35</f>
        <v>0</v>
      </c>
      <c r="HT70" s="4">
        <f>'Hours of Operation'!AG$35</f>
        <v>0</v>
      </c>
      <c r="HU70" s="4">
        <f>'Hours of Operation'!AH$35</f>
        <v>0</v>
      </c>
      <c r="HV70" s="4">
        <f>'Hours of Operation'!AI$35</f>
        <v>0</v>
      </c>
      <c r="HW70" s="4">
        <f>'Hours of Operation'!AJ$35</f>
        <v>0</v>
      </c>
      <c r="HX70" s="4">
        <f>'Hours of Operation'!AK$35</f>
        <v>0</v>
      </c>
      <c r="HY70" s="4">
        <f>'Hours of Operation'!AL$35</f>
        <v>0</v>
      </c>
      <c r="HZ70" s="4">
        <f>'Hours of Operation'!AM$35</f>
        <v>0</v>
      </c>
      <c r="IA70" s="4">
        <f>'Hours of Operation'!AN$35</f>
        <v>0</v>
      </c>
      <c r="IB70" s="4">
        <f>'Hours of Operation'!AO$35</f>
        <v>0</v>
      </c>
      <c r="IC70" s="4">
        <f>'Hours of Operation'!AP$35</f>
        <v>0</v>
      </c>
      <c r="ID70" s="4">
        <f>'Hours of Operation'!AQ$35</f>
        <v>0</v>
      </c>
      <c r="IE70" s="4">
        <f>'Hours of Operation'!AR$35</f>
        <v>0</v>
      </c>
      <c r="IF70" s="4">
        <f>'Hours of Operation'!AS$35</f>
        <v>0</v>
      </c>
      <c r="IG70" s="4">
        <f>'Hours of Operation'!AT$35</f>
        <v>0</v>
      </c>
      <c r="IH70" s="4">
        <f>'Hours of Operation'!AU$35</f>
        <v>0</v>
      </c>
      <c r="II70" s="4">
        <f>'Hours of Operation'!AV$35</f>
        <v>0</v>
      </c>
      <c r="IJ70" s="4">
        <f>'Hours of Operation'!AW$35</f>
        <v>0</v>
      </c>
      <c r="IK70" s="4">
        <f>'Hours of Operation'!AX$35</f>
        <v>0</v>
      </c>
      <c r="IL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</row>
    <row r="71" spans="1:264" s="3" customFormat="1" ht="12" customHeight="1" x14ac:dyDescent="0.2">
      <c r="A71" s="4" t="s">
        <v>233</v>
      </c>
      <c r="B71" s="4" t="s">
        <v>218</v>
      </c>
      <c r="C71" s="4">
        <v>1</v>
      </c>
      <c r="D71" s="4" t="s">
        <v>90</v>
      </c>
      <c r="E71" s="4" t="s">
        <v>192</v>
      </c>
      <c r="F71" s="4" t="s">
        <v>69</v>
      </c>
      <c r="G71" s="1">
        <v>4</v>
      </c>
      <c r="H71" s="1" t="s">
        <v>167</v>
      </c>
      <c r="I71" s="4">
        <v>0</v>
      </c>
      <c r="J71" s="4">
        <v>1</v>
      </c>
      <c r="K71" s="4"/>
      <c r="L71" s="10">
        <v>32874</v>
      </c>
      <c r="M71" s="4" t="b">
        <v>1</v>
      </c>
      <c r="N71" s="4"/>
      <c r="O71" s="4"/>
      <c r="P71" s="4" t="s">
        <v>272</v>
      </c>
      <c r="Q71" s="4" t="s">
        <v>271</v>
      </c>
      <c r="R71" s="4" t="s">
        <v>273</v>
      </c>
      <c r="S71" s="4">
        <v>8.9670000000000005</v>
      </c>
      <c r="T71" s="4">
        <v>9.1270000000000007</v>
      </c>
      <c r="U71" s="4">
        <v>1</v>
      </c>
      <c r="V71" s="10">
        <v>42349</v>
      </c>
      <c r="W71" s="4">
        <v>1</v>
      </c>
      <c r="X71" s="4">
        <v>0.16000000000000014</v>
      </c>
      <c r="Y71" s="4">
        <v>0.16000000000000014</v>
      </c>
      <c r="Z71" s="4">
        <v>1</v>
      </c>
      <c r="AA71" s="4" t="s">
        <v>170</v>
      </c>
      <c r="AB71" s="4"/>
      <c r="AC71" s="4" t="s">
        <v>187</v>
      </c>
      <c r="AD71" s="4"/>
      <c r="AE71" s="10">
        <v>40909</v>
      </c>
      <c r="AF71" s="10">
        <v>42735</v>
      </c>
      <c r="AG71" s="16"/>
      <c r="AH71" s="16">
        <v>77570.897607108738</v>
      </c>
      <c r="AI71" s="16">
        <v>77570.897607108738</v>
      </c>
      <c r="AJ71" s="16">
        <v>76779.003294514681</v>
      </c>
      <c r="AK71" s="16">
        <v>77846.055092448529</v>
      </c>
      <c r="AL71" s="16">
        <v>80028.90474778325</v>
      </c>
      <c r="AM71" s="16"/>
      <c r="AN71" s="16"/>
      <c r="AO71" s="4"/>
      <c r="AP71" s="4"/>
      <c r="AQ71" s="4"/>
      <c r="AR71" s="9">
        <v>11.103720114042623</v>
      </c>
      <c r="AS71" s="9">
        <v>0.76636652853010112</v>
      </c>
      <c r="AT71" s="9">
        <v>1.5164318211320362</v>
      </c>
      <c r="AU71" s="9">
        <v>9.8652291924767184</v>
      </c>
      <c r="AV71" s="9">
        <v>0</v>
      </c>
      <c r="AW71" s="4" t="b">
        <v>1</v>
      </c>
      <c r="AX71" s="4" t="b">
        <v>0</v>
      </c>
      <c r="AY71" s="4">
        <v>0</v>
      </c>
      <c r="AZ71" s="4">
        <v>0</v>
      </c>
      <c r="BA71" s="9">
        <v>0</v>
      </c>
      <c r="BB71" s="9">
        <v>0</v>
      </c>
      <c r="BC71" s="9">
        <v>7.1467825042518829</v>
      </c>
      <c r="BD71" s="9">
        <v>2.2964567902224102</v>
      </c>
      <c r="BE71" s="9">
        <v>2.1118169458401526</v>
      </c>
      <c r="BF71" s="4" t="s">
        <v>216</v>
      </c>
      <c r="BG71" s="4">
        <v>1.6169619245379561</v>
      </c>
      <c r="BH71" s="4"/>
      <c r="BI71" s="4"/>
      <c r="BJ71" s="4" t="s">
        <v>167</v>
      </c>
      <c r="BK71" s="4"/>
      <c r="BL71" s="4">
        <v>0</v>
      </c>
      <c r="BM71" s="16"/>
      <c r="BN71" s="16">
        <v>7932.9131287791115</v>
      </c>
      <c r="BO71" s="16">
        <v>7932.9131287791115</v>
      </c>
      <c r="BP71" s="16">
        <v>7897.8020719320348</v>
      </c>
      <c r="BQ71" s="16">
        <v>7945.0664911378799</v>
      </c>
      <c r="BR71" s="16">
        <v>8040.6468429882179</v>
      </c>
      <c r="BS71" s="16"/>
      <c r="BT71" s="16"/>
      <c r="BU71" s="4">
        <v>8.1000000000000003E-2</v>
      </c>
      <c r="BV71" s="4">
        <v>1.2189999999999994</v>
      </c>
      <c r="BW71" s="16"/>
      <c r="BX71" s="16">
        <v>8281.6551667802105</v>
      </c>
      <c r="BY71" s="16">
        <v>8281.6551667802105</v>
      </c>
      <c r="BZ71" s="16">
        <v>8246.9557559901259</v>
      </c>
      <c r="CA71" s="16">
        <v>8293.6665377220179</v>
      </c>
      <c r="CB71" s="16">
        <v>8388.1389786038926</v>
      </c>
      <c r="CC71" s="16"/>
      <c r="CD71" s="16"/>
      <c r="CE71" s="16"/>
      <c r="CF71" s="16">
        <v>7932.9131287791115</v>
      </c>
      <c r="CG71" s="16">
        <v>7932.9131287791115</v>
      </c>
      <c r="CH71" s="16">
        <v>7897.8020719320348</v>
      </c>
      <c r="CI71" s="16">
        <v>7945.0664911378799</v>
      </c>
      <c r="CJ71" s="16">
        <v>8040.6468429882179</v>
      </c>
      <c r="CK71" s="16"/>
      <c r="CL71" s="16"/>
      <c r="CM71" s="16"/>
      <c r="CN71" s="16"/>
      <c r="CO71" s="16"/>
      <c r="CP71" s="16"/>
      <c r="CQ71" s="16"/>
      <c r="CR71" s="4"/>
      <c r="CS71" s="16"/>
      <c r="CT71" s="16"/>
      <c r="CU71" s="4">
        <v>7.099999999999973E-2</v>
      </c>
      <c r="CV71" s="4">
        <v>3.331999999999999</v>
      </c>
      <c r="CW71" s="4"/>
      <c r="CX71" s="4" t="s">
        <v>222</v>
      </c>
      <c r="CY71" s="4" t="s">
        <v>224</v>
      </c>
      <c r="CZ71" s="22"/>
      <c r="DA71" s="4">
        <v>0</v>
      </c>
      <c r="DB71" s="4">
        <v>366</v>
      </c>
      <c r="DC71" s="4">
        <v>365</v>
      </c>
      <c r="DD71" s="4">
        <v>365</v>
      </c>
      <c r="DE71" s="4">
        <v>365</v>
      </c>
      <c r="DF71" s="4">
        <v>366</v>
      </c>
      <c r="DG71" s="4">
        <v>0</v>
      </c>
      <c r="DH71" s="4">
        <v>0</v>
      </c>
      <c r="DI71" s="16">
        <f t="shared" si="13"/>
        <v>77960.072030501775</v>
      </c>
      <c r="DJ71" s="16">
        <f t="shared" si="14"/>
        <v>7949.9087395685474</v>
      </c>
      <c r="DK71" s="16">
        <f t="shared" si="15"/>
        <v>8298.4542585059062</v>
      </c>
      <c r="DL71" s="16">
        <f t="shared" si="16"/>
        <v>7949.9087395685474</v>
      </c>
      <c r="DM71" s="16">
        <f t="shared" si="17"/>
        <v>0</v>
      </c>
      <c r="DN71" s="22"/>
      <c r="DO71" s="4">
        <f>COUNTIFS(crashes!$G$2:$G$17624,"&gt;="&amp;S71,crashes!$G$2:$G$17624,"&lt;"&amp;T71,crashes!$D$2:$D$17624,"="&amp;C71, crashes!$S$2:$S$17624, "&gt;="&amp;AE71, crashes!$S$2:$S$17624, "&lt;="&amp;AF71, crashes!$E$2:$E$17624, "="&amp;D71 )</f>
        <v>23</v>
      </c>
      <c r="DP71" s="29">
        <f>COUNTIFS(crashes!$G$2:$G$17624,"&gt;="&amp;S71,crashes!$G$2:$G$17624,"&lt;"&amp;T71,crashes!$D$2:$D$17624,"="&amp;C71, crashes!$S$2:$S$17624, "&gt;="&amp;AE71, crashes!$S$2:$S$17624, "&lt;="&amp;AF71, crashes!$E$2:$E$17624, "="&amp;D71, crashes!$R$2:$R$17624, "=Weekday")</f>
        <v>18</v>
      </c>
      <c r="DQ71" s="29">
        <f>COUNTIFS(crashes!$G$2:$G$17624,"&gt;="&amp;S71,crashes!$G$2:$G$17624,"&lt;"&amp;T71,crashes!$D$2:$D$17624,"="&amp;C71, crashes!$S$2:$S$17624, "&gt;="&amp;AE71, crashes!$S$2:$S$17624, "&lt;="&amp;AF71, crashes!$E$2:$E$17624, "="&amp;D71, crashes!$R$2:$R$17624, "=Weekend")</f>
        <v>5</v>
      </c>
      <c r="DR71" s="30">
        <f>COUNTIFS(crashes!$G$2:$G$17624,"&gt;="&amp;S71,crashes!$G$2:$G$17624,"&lt;"&amp;T71,crashes!$D$2:$D$17624,"="&amp;C71, crashes!$S$2:$S$17624, "&gt;="&amp;AE71, crashes!$S$2:$S$17624, "&lt;="&amp;AF71, crashes!$E$2:$E$17624, "="&amp;D71,  crashes!$R$2:$R$17624, "=Weekday", crashes!$N$2:$N$17624,"=K")</f>
        <v>0</v>
      </c>
      <c r="DS71" s="30">
        <f>COUNTIFS(crashes!$G$2:$G$17624,"&gt;="&amp;S71,crashes!$G$2:$G$17624,"&lt;"&amp;T71,crashes!$D$2:$D$17624,"="&amp;C71, crashes!$S$2:$S$17624, "&gt;="&amp;AE71, crashes!$S$2:$S$17624, "&lt;="&amp;AF71, crashes!$E$2:$E$17624, "="&amp;D71,  crashes!$R$2:$R$17624, "=Weekday", crashes!$N$2:$N$17624,"=A")</f>
        <v>0</v>
      </c>
      <c r="DT71" s="30">
        <f>COUNTIFS(crashes!$G$2:$G$17624,"&gt;="&amp;S71,crashes!$G$2:$G$17624,"&lt;"&amp;T71,crashes!$D$2:$D$17624,"="&amp;C71, crashes!$S$2:$S$17624, "&gt;="&amp;AE71, crashes!$S$2:$S$17624, "&lt;="&amp;AF71, crashes!$E$2:$E$17624, "="&amp;D71,  crashes!$R$2:$R$17624, "=Weekday", crashes!$N$2:$N$17624,"=B")</f>
        <v>0</v>
      </c>
      <c r="DU71" s="30">
        <f>COUNTIFS(crashes!$G$2:$G$17624,"&gt;="&amp;S71,crashes!$G$2:$G$17624,"&lt;"&amp;T71,crashes!$D$2:$D$17624,"="&amp;C71, crashes!$S$2:$S$17624, "&gt;="&amp;AE71, crashes!$S$2:$S$17624, "&lt;="&amp;AF71, crashes!$E$2:$E$17624, "="&amp;D71,  crashes!$R$2:$R$17624, "=Weekday", crashes!$N$2:$N$17624,"=C")</f>
        <v>0</v>
      </c>
      <c r="DV71" s="30">
        <f>COUNTIFS(crashes!$G$2:$G$17624,"&gt;="&amp;S71,crashes!$G$2:$G$17624,"&lt;"&amp;T71,crashes!$D$2:$D$17624,"="&amp;C71, crashes!$S$2:$S$17624, "&gt;="&amp;AE71, crashes!$S$2:$S$17624, "&lt;="&amp;AF71, crashes!$E$2:$E$17624, "="&amp;D71,  crashes!$R$2:$R$17624, "=Weekday", crashes!$N$2:$N$17624,"=ABC")</f>
        <v>10</v>
      </c>
      <c r="DW71" s="30">
        <f>COUNTIFS(crashes!$G$2:$G$17624,"&gt;="&amp;S71,crashes!$G$2:$G$17624,"&lt;"&amp;T71,crashes!$D$2:$D$17624,"="&amp;C71, crashes!$S$2:$S$17624, "&gt;="&amp;AE71, crashes!$S$2:$S$17624, "&lt;="&amp;AF71, crashes!$E$2:$E$17624, "="&amp;D71,  crashes!$R$2:$R$17624, "=Weekday", crashes!$N$2:$N$17624,"=O")</f>
        <v>8</v>
      </c>
      <c r="DX71" s="30">
        <f>COUNTIFS(crashes!$G$2:$G$17624,"&gt;="&amp;S71,crashes!$G$2:$G$17624,"&lt;"&amp;T71,crashes!$D$2:$D$17624,"="&amp;C71, crashes!$S$2:$S$17624, "&gt;="&amp;AE71, crashes!$S$2:$S$17624, "&lt;="&amp;AF71, crashes!$E$2:$E$17624, "="&amp;D71,  crashes!$R$2:$R$17624, "=Weekend", crashes!$N$2:$N$17624,"=K")</f>
        <v>0</v>
      </c>
      <c r="DY71" s="30">
        <f>COUNTIFS(crashes!$G$2:$G$17624,"&gt;="&amp;S71,crashes!$G$2:$G$17624,"&lt;"&amp;T71,crashes!$D$2:$D$17624,"="&amp;C71, crashes!$S$2:$S$17624, "&gt;="&amp;AE71, crashes!$S$2:$S$17624, "&lt;="&amp;AF71, crashes!$E$2:$E$17624, "="&amp;D71,  crashes!$R$2:$R$17624, "=Weekend", crashes!$N$2:$N$17624,"=A")</f>
        <v>0</v>
      </c>
      <c r="DZ71" s="30">
        <f>COUNTIFS(crashes!$G$2:$G$17624,"&gt;="&amp;S71,crashes!$G$2:$G$17624,"&lt;"&amp;T71,crashes!$D$2:$D$17624,"="&amp;C71, crashes!$S$2:$S$17624, "&gt;="&amp;AE71, crashes!$S$2:$S$17624, "&lt;="&amp;AF71, crashes!$E$2:$E$17624, "="&amp;D71,  crashes!$R$2:$R$17624, "=Weekend", crashes!$N$2:$N$17624,"=B")</f>
        <v>0</v>
      </c>
      <c r="EA71" s="30">
        <f>COUNTIFS(crashes!$G$2:$G$17624,"&gt;="&amp;S71,crashes!$G$2:$G$17624,"&lt;"&amp;T71,crashes!$D$2:$D$17624,"="&amp;C71, crashes!$S$2:$S$17624, "&gt;="&amp;AE71, crashes!$S$2:$S$17624, "&lt;="&amp;AF71, crashes!$E$2:$E$17624, "="&amp;D71,  crashes!$R$2:$R$17624, "=Weekend", crashes!$N$2:$N$17624,"=C")</f>
        <v>0</v>
      </c>
      <c r="EB71" s="30">
        <f>COUNTIFS(crashes!$G$2:$G$17624,"&gt;="&amp;S71,crashes!$G$2:$G$17624,"&lt;"&amp;T71,crashes!$D$2:$D$17624,"="&amp;C71, crashes!$S$2:$S$17624, "&gt;="&amp;AE71, crashes!$S$2:$S$17624, "&lt;="&amp;AF71, crashes!$E$2:$E$17624, "="&amp;D71,  crashes!$R$2:$R$17624, "=Weekend", crashes!$N$2:$N$17624,"=ABC")</f>
        <v>5</v>
      </c>
      <c r="EC71" s="30">
        <f>COUNTIFS(crashes!$G$2:$G$17624,"&gt;="&amp;S71,crashes!$G$2:$G$17624,"&lt;"&amp;T71,crashes!$D$2:$D$17624,"="&amp;C71, crashes!$S$2:$S$17624, "&gt;="&amp;AE71, crashes!$S$2:$S$17624, "&lt;="&amp;AF71, crashes!$E$2:$E$17624, "="&amp;D71,  crashes!$R$2:$R$17624, "=Weekend", crashes!$N$2:$N$17624,"=O")</f>
        <v>0</v>
      </c>
      <c r="ED71" s="4">
        <f t="shared" si="18"/>
        <v>0</v>
      </c>
      <c r="EE71" s="4">
        <f t="shared" si="19"/>
        <v>0</v>
      </c>
      <c r="EF71" s="4">
        <f t="shared" si="20"/>
        <v>0</v>
      </c>
      <c r="EG71" s="4">
        <f t="shared" si="21"/>
        <v>0</v>
      </c>
      <c r="EH71" s="4">
        <f t="shared" si="22"/>
        <v>15</v>
      </c>
      <c r="EI71" s="50">
        <f t="shared" si="23"/>
        <v>15</v>
      </c>
      <c r="EJ71" s="4">
        <f t="shared" si="24"/>
        <v>8</v>
      </c>
      <c r="EK71" s="6"/>
      <c r="EL71" s="3">
        <v>2018</v>
      </c>
      <c r="EM71" s="3">
        <v>1.9930000000000003</v>
      </c>
      <c r="EN71" s="3">
        <v>5.4739129695827319E-3</v>
      </c>
      <c r="EO71" s="3">
        <v>4.5079458600097372E-3</v>
      </c>
      <c r="EP71" s="3">
        <v>6.7506427160727621E-3</v>
      </c>
      <c r="EQ71" s="3">
        <v>1.9423161550660133E-2</v>
      </c>
      <c r="ER71" s="3">
        <v>6.2187398766257958E-2</v>
      </c>
      <c r="ES71" s="3">
        <v>7.2308544429916174E-2</v>
      </c>
      <c r="ET71" s="3">
        <v>5.5169061061319163E-2</v>
      </c>
      <c r="EU71" s="3">
        <v>6.1232210987281349E-2</v>
      </c>
      <c r="EV71" s="3">
        <v>6.3878164091185241E-2</v>
      </c>
      <c r="EW71" s="3">
        <v>6.4762317571761693E-2</v>
      </c>
      <c r="EX71" s="3">
        <v>5.9249112203553424E-2</v>
      </c>
      <c r="EY71" s="3">
        <v>5.473003929260549E-2</v>
      </c>
      <c r="EZ71" s="3">
        <v>5.4890437718853102E-2</v>
      </c>
      <c r="FA71" s="3">
        <v>5.665700607829692E-2</v>
      </c>
      <c r="FB71" s="3">
        <v>5.8873127165378063E-2</v>
      </c>
      <c r="FC71" s="3">
        <v>6.4131652220371246E-2</v>
      </c>
      <c r="FD71" s="3">
        <v>6.1273838079630535E-2</v>
      </c>
      <c r="FE71" s="3">
        <v>5.2603083636033617E-2</v>
      </c>
      <c r="FF71" s="3">
        <v>4.2383334418302457E-2</v>
      </c>
      <c r="FG71" s="3">
        <v>3.1758242630679508E-2</v>
      </c>
      <c r="FH71" s="3">
        <v>2.7715049844678048E-2</v>
      </c>
      <c r="FI71" s="3">
        <v>2.5006507079246742E-2</v>
      </c>
      <c r="FJ71" s="3">
        <v>1.6659977017228711E-2</v>
      </c>
      <c r="FK71" s="3">
        <v>9.7019936287627735E-3</v>
      </c>
      <c r="FL71" s="3">
        <v>2018</v>
      </c>
      <c r="FM71" s="3">
        <v>1.9930000000000003</v>
      </c>
      <c r="FN71" s="3">
        <v>2018</v>
      </c>
      <c r="FO71" s="51">
        <v>1.9930000000000003</v>
      </c>
      <c r="FP71" s="51">
        <v>6.9740000000000002</v>
      </c>
      <c r="FQ71" s="51">
        <v>9.6707690107603987E-3</v>
      </c>
      <c r="FR71" s="51">
        <v>6.5570494157650722E-3</v>
      </c>
      <c r="FS71" s="3">
        <v>6.0233650827316819E-3</v>
      </c>
      <c r="FT71" s="3">
        <v>8.9679163432429369E-3</v>
      </c>
      <c r="FU71" s="3">
        <v>1.7040624278283869E-2</v>
      </c>
      <c r="FV71" s="3">
        <v>2.8739294023791793E-2</v>
      </c>
      <c r="FW71" s="3">
        <v>3.889911784382339E-2</v>
      </c>
      <c r="FX71" s="3">
        <v>4.8010646509340199E-2</v>
      </c>
      <c r="FY71" s="3">
        <v>5.7714077350339975E-2</v>
      </c>
      <c r="FZ71" s="3">
        <v>6.2649878284185112E-2</v>
      </c>
      <c r="GA71" s="3">
        <v>6.2814434070123923E-2</v>
      </c>
      <c r="GB71" s="3">
        <v>5.953391474665426E-2</v>
      </c>
      <c r="GC71" s="3">
        <v>5.9810293668946954E-2</v>
      </c>
      <c r="GD71" s="3">
        <v>5.7987713676200356E-2</v>
      </c>
      <c r="GE71" s="3">
        <v>5.451558659289131E-2</v>
      </c>
      <c r="GF71" s="3">
        <v>5.3121848951379211E-2</v>
      </c>
      <c r="GG71" s="3">
        <v>5.4771645368890051E-2</v>
      </c>
      <c r="GH71" s="3">
        <v>5.3543336157636137E-2</v>
      </c>
      <c r="GI71" s="3">
        <v>4.5618728429940136E-2</v>
      </c>
      <c r="GJ71" s="3">
        <v>3.7177639928649808E-2</v>
      </c>
      <c r="GK71" s="3">
        <v>3.4298536992091497E-2</v>
      </c>
      <c r="GL71" s="3">
        <v>3.0439953138774629E-2</v>
      </c>
      <c r="GM71" s="3">
        <v>2.0872031494225993E-2</v>
      </c>
      <c r="GN71" s="3">
        <v>1.2603477241223026E-2</v>
      </c>
      <c r="GO71" s="22"/>
      <c r="GP71" s="4">
        <f>'Hours of Operation'!C$35</f>
        <v>0</v>
      </c>
      <c r="GQ71" s="4">
        <f>'Hours of Operation'!D$35</f>
        <v>0</v>
      </c>
      <c r="GR71" s="4">
        <f>'Hours of Operation'!E$35</f>
        <v>0</v>
      </c>
      <c r="GS71" s="4">
        <f>'Hours of Operation'!F$35</f>
        <v>0</v>
      </c>
      <c r="GT71" s="4">
        <f>'Hours of Operation'!G$35</f>
        <v>0</v>
      </c>
      <c r="GU71" s="4">
        <f>'Hours of Operation'!H$35</f>
        <v>1</v>
      </c>
      <c r="GV71" s="4">
        <f>'Hours of Operation'!I$35</f>
        <v>1</v>
      </c>
      <c r="GW71" s="4">
        <f>'Hours of Operation'!J$35</f>
        <v>1</v>
      </c>
      <c r="GX71" s="4">
        <f>'Hours of Operation'!K$35</f>
        <v>0.5</v>
      </c>
      <c r="GY71" s="4">
        <f>'Hours of Operation'!L$35</f>
        <v>0</v>
      </c>
      <c r="GZ71" s="4">
        <f>'Hours of Operation'!M$35</f>
        <v>0</v>
      </c>
      <c r="HA71" s="4">
        <f>'Hours of Operation'!N$35</f>
        <v>0</v>
      </c>
      <c r="HB71" s="4">
        <f>'Hours of Operation'!O$35</f>
        <v>0</v>
      </c>
      <c r="HC71" s="4">
        <f>'Hours of Operation'!P$35</f>
        <v>0</v>
      </c>
      <c r="HD71" s="4">
        <f>'Hours of Operation'!Q$35</f>
        <v>0</v>
      </c>
      <c r="HE71" s="4">
        <f>'Hours of Operation'!R$35</f>
        <v>0</v>
      </c>
      <c r="HF71" s="4">
        <f>'Hours of Operation'!S$35</f>
        <v>0</v>
      </c>
      <c r="HG71" s="4">
        <f>'Hours of Operation'!T$35</f>
        <v>0</v>
      </c>
      <c r="HH71" s="4">
        <f>'Hours of Operation'!U$35</f>
        <v>0</v>
      </c>
      <c r="HI71" s="4">
        <f>'Hours of Operation'!V$35</f>
        <v>0</v>
      </c>
      <c r="HJ71" s="4">
        <f>'Hours of Operation'!W$35</f>
        <v>0</v>
      </c>
      <c r="HK71" s="4">
        <f>'Hours of Operation'!X$35</f>
        <v>0</v>
      </c>
      <c r="HL71" s="4">
        <f>'Hours of Operation'!Y$35</f>
        <v>0</v>
      </c>
      <c r="HM71" s="4">
        <f>'Hours of Operation'!Z$35</f>
        <v>0</v>
      </c>
      <c r="HN71" s="4">
        <f>'Hours of Operation'!AA$35</f>
        <v>0</v>
      </c>
      <c r="HO71" s="4">
        <f>'Hours of Operation'!AB$35</f>
        <v>0</v>
      </c>
      <c r="HP71" s="4">
        <f>'Hours of Operation'!AC$35</f>
        <v>0</v>
      </c>
      <c r="HQ71" s="4">
        <f>'Hours of Operation'!AD$35</f>
        <v>0</v>
      </c>
      <c r="HR71" s="4">
        <f>'Hours of Operation'!AE$35</f>
        <v>0</v>
      </c>
      <c r="HS71" s="4">
        <f>'Hours of Operation'!AF$35</f>
        <v>0</v>
      </c>
      <c r="HT71" s="4">
        <f>'Hours of Operation'!AG$35</f>
        <v>0</v>
      </c>
      <c r="HU71" s="4">
        <f>'Hours of Operation'!AH$35</f>
        <v>0</v>
      </c>
      <c r="HV71" s="4">
        <f>'Hours of Operation'!AI$35</f>
        <v>0</v>
      </c>
      <c r="HW71" s="4">
        <f>'Hours of Operation'!AJ$35</f>
        <v>0</v>
      </c>
      <c r="HX71" s="4">
        <f>'Hours of Operation'!AK$35</f>
        <v>0</v>
      </c>
      <c r="HY71" s="4">
        <f>'Hours of Operation'!AL$35</f>
        <v>0</v>
      </c>
      <c r="HZ71" s="4">
        <f>'Hours of Operation'!AM$35</f>
        <v>0</v>
      </c>
      <c r="IA71" s="4">
        <f>'Hours of Operation'!AN$35</f>
        <v>0</v>
      </c>
      <c r="IB71" s="4">
        <f>'Hours of Operation'!AO$35</f>
        <v>0</v>
      </c>
      <c r="IC71" s="4">
        <f>'Hours of Operation'!AP$35</f>
        <v>0</v>
      </c>
      <c r="ID71" s="4">
        <f>'Hours of Operation'!AQ$35</f>
        <v>0</v>
      </c>
      <c r="IE71" s="4">
        <f>'Hours of Operation'!AR$35</f>
        <v>0</v>
      </c>
      <c r="IF71" s="4">
        <f>'Hours of Operation'!AS$35</f>
        <v>0</v>
      </c>
      <c r="IG71" s="4">
        <f>'Hours of Operation'!AT$35</f>
        <v>0</v>
      </c>
      <c r="IH71" s="4">
        <f>'Hours of Operation'!AU$35</f>
        <v>0</v>
      </c>
      <c r="II71" s="4">
        <f>'Hours of Operation'!AV$35</f>
        <v>0</v>
      </c>
      <c r="IJ71" s="4">
        <f>'Hours of Operation'!AW$35</f>
        <v>0</v>
      </c>
      <c r="IK71" s="4">
        <f>'Hours of Operation'!AX$35</f>
        <v>0</v>
      </c>
      <c r="IL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</row>
    <row r="72" spans="1:264" s="3" customFormat="1" ht="12" customHeight="1" x14ac:dyDescent="0.2">
      <c r="A72" s="4" t="s">
        <v>233</v>
      </c>
      <c r="B72" s="4" t="s">
        <v>218</v>
      </c>
      <c r="C72" s="4">
        <v>1</v>
      </c>
      <c r="D72" s="4" t="s">
        <v>90</v>
      </c>
      <c r="E72" s="4" t="s">
        <v>92</v>
      </c>
      <c r="F72" s="4" t="s">
        <v>68</v>
      </c>
      <c r="G72" s="1">
        <v>5</v>
      </c>
      <c r="H72" s="1" t="s">
        <v>172</v>
      </c>
      <c r="I72" s="4">
        <v>0</v>
      </c>
      <c r="J72" s="4">
        <v>1</v>
      </c>
      <c r="K72" s="4"/>
      <c r="L72" s="10">
        <v>32874</v>
      </c>
      <c r="M72" s="4" t="b">
        <v>1</v>
      </c>
      <c r="N72" s="4"/>
      <c r="O72" s="4"/>
      <c r="P72" s="4" t="s">
        <v>274</v>
      </c>
      <c r="Q72" s="4" t="s">
        <v>273</v>
      </c>
      <c r="R72" s="4" t="s">
        <v>275</v>
      </c>
      <c r="S72" s="4">
        <v>9.1270000000000007</v>
      </c>
      <c r="T72" s="4">
        <v>9.2240000000000002</v>
      </c>
      <c r="U72" s="4">
        <v>1</v>
      </c>
      <c r="V72" s="10">
        <v>42349</v>
      </c>
      <c r="W72" s="4">
        <v>1</v>
      </c>
      <c r="X72" s="4">
        <v>9.6999999999999531E-2</v>
      </c>
      <c r="Y72" s="4"/>
      <c r="Z72" s="4"/>
      <c r="AA72" s="4"/>
      <c r="AB72" s="4"/>
      <c r="AC72" s="4"/>
      <c r="AD72" s="4"/>
      <c r="AE72" s="10">
        <v>40909</v>
      </c>
      <c r="AF72" s="10">
        <v>42735</v>
      </c>
      <c r="AG72" s="16"/>
      <c r="AH72" s="16">
        <v>77570.897607108738</v>
      </c>
      <c r="AI72" s="16">
        <v>77570.897607108738</v>
      </c>
      <c r="AJ72" s="16">
        <v>76779.003294514681</v>
      </c>
      <c r="AK72" s="16">
        <v>77846.055092448529</v>
      </c>
      <c r="AL72" s="16">
        <v>80028.90474778325</v>
      </c>
      <c r="AM72" s="16"/>
      <c r="AN72" s="16"/>
      <c r="AO72" s="4"/>
      <c r="AP72" s="4"/>
      <c r="AQ72" s="4"/>
      <c r="AR72" s="9">
        <v>11.103720114038715</v>
      </c>
      <c r="AS72" s="9">
        <v>0.76636652853165366</v>
      </c>
      <c r="AT72" s="9">
        <v>1.5164318211323893</v>
      </c>
      <c r="AU72" s="9">
        <v>9.8652291924677211</v>
      </c>
      <c r="AV72" s="9">
        <v>0</v>
      </c>
      <c r="AW72" s="4" t="b">
        <v>1</v>
      </c>
      <c r="AX72" s="4" t="b">
        <v>0</v>
      </c>
      <c r="AY72" s="4">
        <v>0</v>
      </c>
      <c r="AZ72" s="4">
        <v>0</v>
      </c>
      <c r="BA72" s="9">
        <v>76.652191711818347</v>
      </c>
      <c r="BB72" s="9">
        <v>3.3096975719207196</v>
      </c>
      <c r="BC72" s="9">
        <v>7.1467825042528368</v>
      </c>
      <c r="BD72" s="9">
        <v>2.2964567902240098</v>
      </c>
      <c r="BE72" s="9">
        <v>2.1118169458408418</v>
      </c>
      <c r="BF72" s="4" t="s">
        <v>216</v>
      </c>
      <c r="BG72" s="4">
        <v>1.6169619245383722</v>
      </c>
      <c r="BH72" s="4"/>
      <c r="BI72" s="4"/>
      <c r="BJ72" s="4" t="s">
        <v>167</v>
      </c>
      <c r="BK72" s="4"/>
      <c r="BL72" s="4">
        <v>0.16000000000000014</v>
      </c>
      <c r="BM72" s="16"/>
      <c r="BN72" s="16">
        <v>7932.9131287791115</v>
      </c>
      <c r="BO72" s="16">
        <v>7932.9131287791115</v>
      </c>
      <c r="BP72" s="16">
        <v>7897.8020719320348</v>
      </c>
      <c r="BQ72" s="16">
        <v>7945.0664911378799</v>
      </c>
      <c r="BR72" s="16">
        <v>8040.6468429882179</v>
      </c>
      <c r="BS72" s="16"/>
      <c r="BT72" s="16"/>
      <c r="BU72" s="4"/>
      <c r="BV72" s="4">
        <v>1.1219999999999999</v>
      </c>
      <c r="BW72" s="16"/>
      <c r="BX72" s="16">
        <v>8281.6551667802105</v>
      </c>
      <c r="BY72" s="16">
        <v>8281.6551667802105</v>
      </c>
      <c r="BZ72" s="16">
        <v>8246.9557559901259</v>
      </c>
      <c r="CA72" s="16">
        <v>8293.6665377220179</v>
      </c>
      <c r="CB72" s="16">
        <v>8388.1389786038926</v>
      </c>
      <c r="CC72" s="16"/>
      <c r="CD72" s="16"/>
      <c r="CE72" s="16"/>
      <c r="CF72" s="16"/>
      <c r="CG72" s="16"/>
      <c r="CH72" s="16"/>
      <c r="CI72" s="16"/>
      <c r="CJ72" s="4"/>
      <c r="CK72" s="16"/>
      <c r="CL72" s="16"/>
      <c r="CM72" s="16"/>
      <c r="CN72" s="16"/>
      <c r="CO72" s="16"/>
      <c r="CP72" s="16"/>
      <c r="CQ72" s="16"/>
      <c r="CR72" s="4"/>
      <c r="CS72" s="16"/>
      <c r="CT72" s="16"/>
      <c r="CU72" s="4">
        <v>0.23099999999999987</v>
      </c>
      <c r="CV72" s="4">
        <v>3.2349999999999994</v>
      </c>
      <c r="CW72" s="4"/>
      <c r="CX72" s="4" t="s">
        <v>222</v>
      </c>
      <c r="CY72" s="4" t="s">
        <v>224</v>
      </c>
      <c r="CZ72" s="22"/>
      <c r="DA72" s="4">
        <v>0</v>
      </c>
      <c r="DB72" s="4">
        <v>366</v>
      </c>
      <c r="DC72" s="4">
        <v>365</v>
      </c>
      <c r="DD72" s="4">
        <v>365</v>
      </c>
      <c r="DE72" s="4">
        <v>365</v>
      </c>
      <c r="DF72" s="4">
        <v>366</v>
      </c>
      <c r="DG72" s="4">
        <v>0</v>
      </c>
      <c r="DH72" s="4">
        <v>0</v>
      </c>
      <c r="DI72" s="16">
        <f t="shared" si="13"/>
        <v>77960.072030501775</v>
      </c>
      <c r="DJ72" s="16">
        <f t="shared" si="14"/>
        <v>7949.9087395685474</v>
      </c>
      <c r="DK72" s="16">
        <f t="shared" si="15"/>
        <v>8298.4542585059062</v>
      </c>
      <c r="DL72" s="16">
        <f t="shared" si="16"/>
        <v>0</v>
      </c>
      <c r="DM72" s="16">
        <f t="shared" si="17"/>
        <v>0</v>
      </c>
      <c r="DN72" s="22"/>
      <c r="DO72" s="4">
        <f>COUNTIFS(crashes!$G$2:$G$17624,"&gt;="&amp;S72,crashes!$G$2:$G$17624,"&lt;"&amp;T72,crashes!$D$2:$D$17624,"="&amp;C72, crashes!$S$2:$S$17624, "&gt;="&amp;AE72, crashes!$S$2:$S$17624, "&lt;="&amp;AF72, crashes!$E$2:$E$17624, "="&amp;D72 )</f>
        <v>23</v>
      </c>
      <c r="DP72" s="29">
        <f>COUNTIFS(crashes!$G$2:$G$17624,"&gt;="&amp;S72,crashes!$G$2:$G$17624,"&lt;"&amp;T72,crashes!$D$2:$D$17624,"="&amp;C72, crashes!$S$2:$S$17624, "&gt;="&amp;AE72, crashes!$S$2:$S$17624, "&lt;="&amp;AF72, crashes!$E$2:$E$17624, "="&amp;D72, crashes!$R$2:$R$17624, "=Weekday")</f>
        <v>16</v>
      </c>
      <c r="DQ72" s="29">
        <f>COUNTIFS(crashes!$G$2:$G$17624,"&gt;="&amp;S72,crashes!$G$2:$G$17624,"&lt;"&amp;T72,crashes!$D$2:$D$17624,"="&amp;C72, crashes!$S$2:$S$17624, "&gt;="&amp;AE72, crashes!$S$2:$S$17624, "&lt;="&amp;AF72, crashes!$E$2:$E$17624, "="&amp;D72, crashes!$R$2:$R$17624, "=Weekend")</f>
        <v>7</v>
      </c>
      <c r="DR72" s="30">
        <f>COUNTIFS(crashes!$G$2:$G$17624,"&gt;="&amp;S72,crashes!$G$2:$G$17624,"&lt;"&amp;T72,crashes!$D$2:$D$17624,"="&amp;C72, crashes!$S$2:$S$17624, "&gt;="&amp;AE72, crashes!$S$2:$S$17624, "&lt;="&amp;AF72, crashes!$E$2:$E$17624, "="&amp;D72,  crashes!$R$2:$R$17624, "=Weekday", crashes!$N$2:$N$17624,"=K")</f>
        <v>0</v>
      </c>
      <c r="DS72" s="30">
        <f>COUNTIFS(crashes!$G$2:$G$17624,"&gt;="&amp;S72,crashes!$G$2:$G$17624,"&lt;"&amp;T72,crashes!$D$2:$D$17624,"="&amp;C72, crashes!$S$2:$S$17624, "&gt;="&amp;AE72, crashes!$S$2:$S$17624, "&lt;="&amp;AF72, crashes!$E$2:$E$17624, "="&amp;D72,  crashes!$R$2:$R$17624, "=Weekday", crashes!$N$2:$N$17624,"=A")</f>
        <v>0</v>
      </c>
      <c r="DT72" s="30">
        <f>COUNTIFS(crashes!$G$2:$G$17624,"&gt;="&amp;S72,crashes!$G$2:$G$17624,"&lt;"&amp;T72,crashes!$D$2:$D$17624,"="&amp;C72, crashes!$S$2:$S$17624, "&gt;="&amp;AE72, crashes!$S$2:$S$17624, "&lt;="&amp;AF72, crashes!$E$2:$E$17624, "="&amp;D72,  crashes!$R$2:$R$17624, "=Weekday", crashes!$N$2:$N$17624,"=B")</f>
        <v>0</v>
      </c>
      <c r="DU72" s="30">
        <f>COUNTIFS(crashes!$G$2:$G$17624,"&gt;="&amp;S72,crashes!$G$2:$G$17624,"&lt;"&amp;T72,crashes!$D$2:$D$17624,"="&amp;C72, crashes!$S$2:$S$17624, "&gt;="&amp;AE72, crashes!$S$2:$S$17624, "&lt;="&amp;AF72, crashes!$E$2:$E$17624, "="&amp;D72,  crashes!$R$2:$R$17624, "=Weekday", crashes!$N$2:$N$17624,"=C")</f>
        <v>0</v>
      </c>
      <c r="DV72" s="30">
        <f>COUNTIFS(crashes!$G$2:$G$17624,"&gt;="&amp;S72,crashes!$G$2:$G$17624,"&lt;"&amp;T72,crashes!$D$2:$D$17624,"="&amp;C72, crashes!$S$2:$S$17624, "&gt;="&amp;AE72, crashes!$S$2:$S$17624, "&lt;="&amp;AF72, crashes!$E$2:$E$17624, "="&amp;D72,  crashes!$R$2:$R$17624, "=Weekday", crashes!$N$2:$N$17624,"=ABC")</f>
        <v>10</v>
      </c>
      <c r="DW72" s="30">
        <f>COUNTIFS(crashes!$G$2:$G$17624,"&gt;="&amp;S72,crashes!$G$2:$G$17624,"&lt;"&amp;T72,crashes!$D$2:$D$17624,"="&amp;C72, crashes!$S$2:$S$17624, "&gt;="&amp;AE72, crashes!$S$2:$S$17624, "&lt;="&amp;AF72, crashes!$E$2:$E$17624, "="&amp;D72,  crashes!$R$2:$R$17624, "=Weekday", crashes!$N$2:$N$17624,"=O")</f>
        <v>6</v>
      </c>
      <c r="DX72" s="30">
        <f>COUNTIFS(crashes!$G$2:$G$17624,"&gt;="&amp;S72,crashes!$G$2:$G$17624,"&lt;"&amp;T72,crashes!$D$2:$D$17624,"="&amp;C72, crashes!$S$2:$S$17624, "&gt;="&amp;AE72, crashes!$S$2:$S$17624, "&lt;="&amp;AF72, crashes!$E$2:$E$17624, "="&amp;D72,  crashes!$R$2:$R$17624, "=Weekend", crashes!$N$2:$N$17624,"=K")</f>
        <v>0</v>
      </c>
      <c r="DY72" s="30">
        <f>COUNTIFS(crashes!$G$2:$G$17624,"&gt;="&amp;S72,crashes!$G$2:$G$17624,"&lt;"&amp;T72,crashes!$D$2:$D$17624,"="&amp;C72, crashes!$S$2:$S$17624, "&gt;="&amp;AE72, crashes!$S$2:$S$17624, "&lt;="&amp;AF72, crashes!$E$2:$E$17624, "="&amp;D72,  crashes!$R$2:$R$17624, "=Weekend", crashes!$N$2:$N$17624,"=A")</f>
        <v>0</v>
      </c>
      <c r="DZ72" s="30">
        <f>COUNTIFS(crashes!$G$2:$G$17624,"&gt;="&amp;S72,crashes!$G$2:$G$17624,"&lt;"&amp;T72,crashes!$D$2:$D$17624,"="&amp;C72, crashes!$S$2:$S$17624, "&gt;="&amp;AE72, crashes!$S$2:$S$17624, "&lt;="&amp;AF72, crashes!$E$2:$E$17624, "="&amp;D72,  crashes!$R$2:$R$17624, "=Weekend", crashes!$N$2:$N$17624,"=B")</f>
        <v>0</v>
      </c>
      <c r="EA72" s="30">
        <f>COUNTIFS(crashes!$G$2:$G$17624,"&gt;="&amp;S72,crashes!$G$2:$G$17624,"&lt;"&amp;T72,crashes!$D$2:$D$17624,"="&amp;C72, crashes!$S$2:$S$17624, "&gt;="&amp;AE72, crashes!$S$2:$S$17624, "&lt;="&amp;AF72, crashes!$E$2:$E$17624, "="&amp;D72,  crashes!$R$2:$R$17624, "=Weekend", crashes!$N$2:$N$17624,"=C")</f>
        <v>0</v>
      </c>
      <c r="EB72" s="30">
        <f>COUNTIFS(crashes!$G$2:$G$17624,"&gt;="&amp;S72,crashes!$G$2:$G$17624,"&lt;"&amp;T72,crashes!$D$2:$D$17624,"="&amp;C72, crashes!$S$2:$S$17624, "&gt;="&amp;AE72, crashes!$S$2:$S$17624, "&lt;="&amp;AF72, crashes!$E$2:$E$17624, "="&amp;D72,  crashes!$R$2:$R$17624, "=Weekend", crashes!$N$2:$N$17624,"=ABC")</f>
        <v>5</v>
      </c>
      <c r="EC72" s="30">
        <f>COUNTIFS(crashes!$G$2:$G$17624,"&gt;="&amp;S72,crashes!$G$2:$G$17624,"&lt;"&amp;T72,crashes!$D$2:$D$17624,"="&amp;C72, crashes!$S$2:$S$17624, "&gt;="&amp;AE72, crashes!$S$2:$S$17624, "&lt;="&amp;AF72, crashes!$E$2:$E$17624, "="&amp;D72,  crashes!$R$2:$R$17624, "=Weekend", crashes!$N$2:$N$17624,"=O")</f>
        <v>2</v>
      </c>
      <c r="ED72" s="4">
        <f t="shared" si="18"/>
        <v>0</v>
      </c>
      <c r="EE72" s="4">
        <f t="shared" si="19"/>
        <v>0</v>
      </c>
      <c r="EF72" s="4">
        <f t="shared" si="20"/>
        <v>0</v>
      </c>
      <c r="EG72" s="4">
        <f t="shared" si="21"/>
        <v>0</v>
      </c>
      <c r="EH72" s="4">
        <f t="shared" si="22"/>
        <v>15</v>
      </c>
      <c r="EI72" s="50">
        <f t="shared" si="23"/>
        <v>15</v>
      </c>
      <c r="EJ72" s="4">
        <f t="shared" si="24"/>
        <v>8</v>
      </c>
      <c r="EK72" s="6"/>
      <c r="EL72" s="3">
        <v>2018</v>
      </c>
      <c r="EM72" s="3">
        <v>2.1530000000000005</v>
      </c>
      <c r="EN72" s="3">
        <v>5.4739129695827319E-3</v>
      </c>
      <c r="EO72" s="3">
        <v>4.5079458600097372E-3</v>
      </c>
      <c r="EP72" s="3">
        <v>6.7506427160727621E-3</v>
      </c>
      <c r="EQ72" s="3">
        <v>1.9423161550660133E-2</v>
      </c>
      <c r="ER72" s="3">
        <v>6.2187398766257958E-2</v>
      </c>
      <c r="ES72" s="3">
        <v>7.2308544429916174E-2</v>
      </c>
      <c r="ET72" s="3">
        <v>5.5169061061319163E-2</v>
      </c>
      <c r="EU72" s="3">
        <v>6.1232210987281349E-2</v>
      </c>
      <c r="EV72" s="3">
        <v>6.3878164091185241E-2</v>
      </c>
      <c r="EW72" s="3">
        <v>6.4762317571761693E-2</v>
      </c>
      <c r="EX72" s="3">
        <v>5.9249112203553424E-2</v>
      </c>
      <c r="EY72" s="3">
        <v>5.473003929260549E-2</v>
      </c>
      <c r="EZ72" s="3">
        <v>5.4890437718853102E-2</v>
      </c>
      <c r="FA72" s="3">
        <v>5.665700607829692E-2</v>
      </c>
      <c r="FB72" s="3">
        <v>5.8873127165378063E-2</v>
      </c>
      <c r="FC72" s="3">
        <v>6.4131652220371246E-2</v>
      </c>
      <c r="FD72" s="3">
        <v>6.1273838079630535E-2</v>
      </c>
      <c r="FE72" s="3">
        <v>5.2603083636033617E-2</v>
      </c>
      <c r="FF72" s="3">
        <v>4.2383334418302457E-2</v>
      </c>
      <c r="FG72" s="3">
        <v>3.1758242630679508E-2</v>
      </c>
      <c r="FH72" s="3">
        <v>2.7715049844678048E-2</v>
      </c>
      <c r="FI72" s="3">
        <v>2.5006507079246742E-2</v>
      </c>
      <c r="FJ72" s="3">
        <v>1.6659977017228711E-2</v>
      </c>
      <c r="FK72" s="3">
        <v>9.7019936287627735E-3</v>
      </c>
      <c r="FL72" s="3">
        <v>2018</v>
      </c>
      <c r="FM72" s="3">
        <v>2.1530000000000005</v>
      </c>
      <c r="FN72" s="3">
        <v>2018</v>
      </c>
      <c r="FO72" s="51">
        <v>2.1530000000000005</v>
      </c>
      <c r="FP72" s="51">
        <v>6.9740000000000002</v>
      </c>
      <c r="FQ72" s="51">
        <v>9.6707690107603987E-3</v>
      </c>
      <c r="FR72" s="51">
        <v>6.5570494157650722E-3</v>
      </c>
      <c r="FS72" s="3">
        <v>6.0233650827316819E-3</v>
      </c>
      <c r="FT72" s="3">
        <v>8.9679163432429369E-3</v>
      </c>
      <c r="FU72" s="3">
        <v>1.7040624278283869E-2</v>
      </c>
      <c r="FV72" s="3">
        <v>2.8739294023791793E-2</v>
      </c>
      <c r="FW72" s="3">
        <v>3.889911784382339E-2</v>
      </c>
      <c r="FX72" s="3">
        <v>4.8010646509340199E-2</v>
      </c>
      <c r="FY72" s="3">
        <v>5.7714077350339975E-2</v>
      </c>
      <c r="FZ72" s="3">
        <v>6.2649878284185112E-2</v>
      </c>
      <c r="GA72" s="3">
        <v>6.2814434070123923E-2</v>
      </c>
      <c r="GB72" s="3">
        <v>5.953391474665426E-2</v>
      </c>
      <c r="GC72" s="3">
        <v>5.9810293668946954E-2</v>
      </c>
      <c r="GD72" s="3">
        <v>5.7987713676200356E-2</v>
      </c>
      <c r="GE72" s="3">
        <v>5.451558659289131E-2</v>
      </c>
      <c r="GF72" s="3">
        <v>5.3121848951379211E-2</v>
      </c>
      <c r="GG72" s="3">
        <v>5.4771645368890051E-2</v>
      </c>
      <c r="GH72" s="3">
        <v>5.3543336157636137E-2</v>
      </c>
      <c r="GI72" s="3">
        <v>4.5618728429940136E-2</v>
      </c>
      <c r="GJ72" s="3">
        <v>3.7177639928649808E-2</v>
      </c>
      <c r="GK72" s="3">
        <v>3.4298536992091497E-2</v>
      </c>
      <c r="GL72" s="3">
        <v>3.0439953138774629E-2</v>
      </c>
      <c r="GM72" s="3">
        <v>2.0872031494225993E-2</v>
      </c>
      <c r="GN72" s="3">
        <v>1.2603477241223026E-2</v>
      </c>
      <c r="GO72" s="22"/>
      <c r="GP72" s="4">
        <f>'Hours of Operation'!C$35</f>
        <v>0</v>
      </c>
      <c r="GQ72" s="4">
        <f>'Hours of Operation'!D$35</f>
        <v>0</v>
      </c>
      <c r="GR72" s="4">
        <f>'Hours of Operation'!E$35</f>
        <v>0</v>
      </c>
      <c r="GS72" s="4">
        <f>'Hours of Operation'!F$35</f>
        <v>0</v>
      </c>
      <c r="GT72" s="4">
        <f>'Hours of Operation'!G$35</f>
        <v>0</v>
      </c>
      <c r="GU72" s="4">
        <f>'Hours of Operation'!H$35</f>
        <v>1</v>
      </c>
      <c r="GV72" s="4">
        <f>'Hours of Operation'!I$35</f>
        <v>1</v>
      </c>
      <c r="GW72" s="4">
        <f>'Hours of Operation'!J$35</f>
        <v>1</v>
      </c>
      <c r="GX72" s="4">
        <f>'Hours of Operation'!K$35</f>
        <v>0.5</v>
      </c>
      <c r="GY72" s="4">
        <f>'Hours of Operation'!L$35</f>
        <v>0</v>
      </c>
      <c r="GZ72" s="4">
        <f>'Hours of Operation'!M$35</f>
        <v>0</v>
      </c>
      <c r="HA72" s="4">
        <f>'Hours of Operation'!N$35</f>
        <v>0</v>
      </c>
      <c r="HB72" s="4">
        <f>'Hours of Operation'!O$35</f>
        <v>0</v>
      </c>
      <c r="HC72" s="4">
        <f>'Hours of Operation'!P$35</f>
        <v>0</v>
      </c>
      <c r="HD72" s="4">
        <f>'Hours of Operation'!Q$35</f>
        <v>0</v>
      </c>
      <c r="HE72" s="4">
        <f>'Hours of Operation'!R$35</f>
        <v>0</v>
      </c>
      <c r="HF72" s="4">
        <f>'Hours of Operation'!S$35</f>
        <v>0</v>
      </c>
      <c r="HG72" s="4">
        <f>'Hours of Operation'!T$35</f>
        <v>0</v>
      </c>
      <c r="HH72" s="4">
        <f>'Hours of Operation'!U$35</f>
        <v>0</v>
      </c>
      <c r="HI72" s="4">
        <f>'Hours of Operation'!V$35</f>
        <v>0</v>
      </c>
      <c r="HJ72" s="4">
        <f>'Hours of Operation'!W$35</f>
        <v>0</v>
      </c>
      <c r="HK72" s="4">
        <f>'Hours of Operation'!X$35</f>
        <v>0</v>
      </c>
      <c r="HL72" s="4">
        <f>'Hours of Operation'!Y$35</f>
        <v>0</v>
      </c>
      <c r="HM72" s="4">
        <f>'Hours of Operation'!Z$35</f>
        <v>0</v>
      </c>
      <c r="HN72" s="4">
        <f>'Hours of Operation'!AA$35</f>
        <v>0</v>
      </c>
      <c r="HO72" s="4">
        <f>'Hours of Operation'!AB$35</f>
        <v>0</v>
      </c>
      <c r="HP72" s="4">
        <f>'Hours of Operation'!AC$35</f>
        <v>0</v>
      </c>
      <c r="HQ72" s="4">
        <f>'Hours of Operation'!AD$35</f>
        <v>0</v>
      </c>
      <c r="HR72" s="4">
        <f>'Hours of Operation'!AE$35</f>
        <v>0</v>
      </c>
      <c r="HS72" s="4">
        <f>'Hours of Operation'!AF$35</f>
        <v>0</v>
      </c>
      <c r="HT72" s="4">
        <f>'Hours of Operation'!AG$35</f>
        <v>0</v>
      </c>
      <c r="HU72" s="4">
        <f>'Hours of Operation'!AH$35</f>
        <v>0</v>
      </c>
      <c r="HV72" s="4">
        <f>'Hours of Operation'!AI$35</f>
        <v>0</v>
      </c>
      <c r="HW72" s="4">
        <f>'Hours of Operation'!AJ$35</f>
        <v>0</v>
      </c>
      <c r="HX72" s="4">
        <f>'Hours of Operation'!AK$35</f>
        <v>0</v>
      </c>
      <c r="HY72" s="4">
        <f>'Hours of Operation'!AL$35</f>
        <v>0</v>
      </c>
      <c r="HZ72" s="4">
        <f>'Hours of Operation'!AM$35</f>
        <v>0</v>
      </c>
      <c r="IA72" s="4">
        <f>'Hours of Operation'!AN$35</f>
        <v>0</v>
      </c>
      <c r="IB72" s="4">
        <f>'Hours of Operation'!AO$35</f>
        <v>0</v>
      </c>
      <c r="IC72" s="4">
        <f>'Hours of Operation'!AP$35</f>
        <v>0</v>
      </c>
      <c r="ID72" s="4">
        <f>'Hours of Operation'!AQ$35</f>
        <v>0</v>
      </c>
      <c r="IE72" s="4">
        <f>'Hours of Operation'!AR$35</f>
        <v>0</v>
      </c>
      <c r="IF72" s="4">
        <f>'Hours of Operation'!AS$35</f>
        <v>0</v>
      </c>
      <c r="IG72" s="4">
        <f>'Hours of Operation'!AT$35</f>
        <v>0</v>
      </c>
      <c r="IH72" s="4">
        <f>'Hours of Operation'!AU$35</f>
        <v>0</v>
      </c>
      <c r="II72" s="4">
        <f>'Hours of Operation'!AV$35</f>
        <v>0</v>
      </c>
      <c r="IJ72" s="4">
        <f>'Hours of Operation'!AW$35</f>
        <v>0</v>
      </c>
      <c r="IK72" s="4">
        <f>'Hours of Operation'!AX$35</f>
        <v>0</v>
      </c>
      <c r="IL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</row>
    <row r="73" spans="1:264" s="3" customFormat="1" ht="12" customHeight="1" x14ac:dyDescent="0.2">
      <c r="A73" s="4" t="s">
        <v>233</v>
      </c>
      <c r="B73" s="4" t="s">
        <v>218</v>
      </c>
      <c r="C73" s="4">
        <v>1</v>
      </c>
      <c r="D73" s="4" t="s">
        <v>90</v>
      </c>
      <c r="E73" s="4" t="s">
        <v>92</v>
      </c>
      <c r="F73" s="4" t="s">
        <v>68</v>
      </c>
      <c r="G73" s="1">
        <v>5</v>
      </c>
      <c r="H73" s="1" t="s">
        <v>167</v>
      </c>
      <c r="I73" s="4">
        <v>1</v>
      </c>
      <c r="J73" s="4">
        <v>1</v>
      </c>
      <c r="K73" s="4"/>
      <c r="L73" s="10">
        <v>32874</v>
      </c>
      <c r="M73" s="4" t="b">
        <v>1</v>
      </c>
      <c r="N73" s="4"/>
      <c r="O73" s="4"/>
      <c r="P73" s="4" t="s">
        <v>276</v>
      </c>
      <c r="Q73" s="4" t="s">
        <v>275</v>
      </c>
      <c r="R73" s="4" t="s">
        <v>277</v>
      </c>
      <c r="S73" s="4">
        <v>9.2240000000000002</v>
      </c>
      <c r="T73" s="4">
        <v>9.7059999999999995</v>
      </c>
      <c r="U73" s="4">
        <v>1</v>
      </c>
      <c r="V73" s="10">
        <v>42349</v>
      </c>
      <c r="W73" s="4">
        <v>1</v>
      </c>
      <c r="X73" s="4">
        <v>0.48199999999999932</v>
      </c>
      <c r="Y73" s="4"/>
      <c r="Z73" s="4"/>
      <c r="AA73" s="4"/>
      <c r="AB73" s="4"/>
      <c r="AC73" s="4"/>
      <c r="AD73" s="4"/>
      <c r="AE73" s="10">
        <v>40909</v>
      </c>
      <c r="AF73" s="10">
        <v>42735</v>
      </c>
      <c r="AG73" s="16"/>
      <c r="AH73" s="16">
        <v>77570.897607108738</v>
      </c>
      <c r="AI73" s="16">
        <v>77570.897607108738</v>
      </c>
      <c r="AJ73" s="16">
        <v>76779.003294514681</v>
      </c>
      <c r="AK73" s="16">
        <v>77846.055092448529</v>
      </c>
      <c r="AL73" s="16">
        <v>80028.90474778325</v>
      </c>
      <c r="AM73" s="16"/>
      <c r="AN73" s="16"/>
      <c r="AO73" s="4"/>
      <c r="AP73" s="4"/>
      <c r="AQ73" s="4"/>
      <c r="AR73" s="9">
        <v>11.000437592294654</v>
      </c>
      <c r="AS73" s="9">
        <v>0.57741043055783159</v>
      </c>
      <c r="AT73" s="9">
        <v>2.4692740080617193</v>
      </c>
      <c r="AU73" s="9">
        <v>9.6433547058360709</v>
      </c>
      <c r="AV73" s="9">
        <v>0</v>
      </c>
      <c r="AW73" s="4" t="b">
        <v>1</v>
      </c>
      <c r="AX73" s="4" t="b">
        <v>0</v>
      </c>
      <c r="AY73" s="4">
        <v>0</v>
      </c>
      <c r="AZ73" s="4">
        <v>0</v>
      </c>
      <c r="BA73" s="9">
        <v>2532.4638059581066</v>
      </c>
      <c r="BB73" s="9">
        <v>1</v>
      </c>
      <c r="BC73" s="9">
        <v>7.1812728580207299</v>
      </c>
      <c r="BD73" s="9">
        <v>2.6607143399179654</v>
      </c>
      <c r="BE73" s="9">
        <v>2.4695084269744934</v>
      </c>
      <c r="BF73" s="4" t="s">
        <v>216</v>
      </c>
      <c r="BG73" s="4">
        <v>2.562078455760842</v>
      </c>
      <c r="BH73" s="4"/>
      <c r="BI73" s="4"/>
      <c r="BJ73" s="4" t="s">
        <v>167</v>
      </c>
      <c r="BK73" s="4"/>
      <c r="BL73" s="4">
        <v>0.25699999999999967</v>
      </c>
      <c r="BM73" s="16"/>
      <c r="BN73" s="16">
        <v>7932.9131287791115</v>
      </c>
      <c r="BO73" s="16">
        <v>7932.9131287791115</v>
      </c>
      <c r="BP73" s="16">
        <v>7897.8020719320348</v>
      </c>
      <c r="BQ73" s="16">
        <v>7945.0664911378799</v>
      </c>
      <c r="BR73" s="16">
        <v>8040.6468429882179</v>
      </c>
      <c r="BS73" s="16"/>
      <c r="BT73" s="16"/>
      <c r="BU73" s="4"/>
      <c r="BV73" s="4">
        <v>0.64000000000000057</v>
      </c>
      <c r="BW73" s="16"/>
      <c r="BX73" s="16">
        <v>8281.6551667802105</v>
      </c>
      <c r="BY73" s="16">
        <v>8281.6551667802105</v>
      </c>
      <c r="BZ73" s="16">
        <v>8246.9557559901259</v>
      </c>
      <c r="CA73" s="16">
        <v>8293.6665377220179</v>
      </c>
      <c r="CB73" s="16">
        <v>8388.1389786038926</v>
      </c>
      <c r="CC73" s="16"/>
      <c r="CD73" s="16"/>
      <c r="CE73" s="16"/>
      <c r="CF73" s="16"/>
      <c r="CG73" s="16"/>
      <c r="CH73" s="16"/>
      <c r="CI73" s="16"/>
      <c r="CJ73" s="4"/>
      <c r="CK73" s="16"/>
      <c r="CL73" s="16"/>
      <c r="CM73" s="16"/>
      <c r="CN73" s="16"/>
      <c r="CO73" s="16"/>
      <c r="CP73" s="16"/>
      <c r="CQ73" s="16"/>
      <c r="CR73" s="4"/>
      <c r="CS73" s="16"/>
      <c r="CT73" s="16"/>
      <c r="CU73" s="4">
        <v>0.3279999999999994</v>
      </c>
      <c r="CV73" s="4">
        <v>2.7530000000000001</v>
      </c>
      <c r="CW73" s="4"/>
      <c r="CX73" s="4" t="s">
        <v>222</v>
      </c>
      <c r="CY73" s="4" t="s">
        <v>224</v>
      </c>
      <c r="CZ73" s="22"/>
      <c r="DA73" s="4">
        <v>0</v>
      </c>
      <c r="DB73" s="4">
        <v>366</v>
      </c>
      <c r="DC73" s="4">
        <v>365</v>
      </c>
      <c r="DD73" s="4">
        <v>365</v>
      </c>
      <c r="DE73" s="4">
        <v>365</v>
      </c>
      <c r="DF73" s="4">
        <v>366</v>
      </c>
      <c r="DG73" s="4">
        <v>0</v>
      </c>
      <c r="DH73" s="4">
        <v>0</v>
      </c>
      <c r="DI73" s="16">
        <f t="shared" si="13"/>
        <v>77960.072030501775</v>
      </c>
      <c r="DJ73" s="16">
        <f t="shared" si="14"/>
        <v>7949.9087395685474</v>
      </c>
      <c r="DK73" s="16">
        <f t="shared" si="15"/>
        <v>8298.4542585059062</v>
      </c>
      <c r="DL73" s="16">
        <f t="shared" si="16"/>
        <v>0</v>
      </c>
      <c r="DM73" s="16">
        <f t="shared" si="17"/>
        <v>0</v>
      </c>
      <c r="DN73" s="22"/>
      <c r="DO73" s="4">
        <f>COUNTIFS(crashes!$G$2:$G$17624,"&gt;="&amp;S73,crashes!$G$2:$G$17624,"&lt;"&amp;T73,crashes!$D$2:$D$17624,"="&amp;C73, crashes!$S$2:$S$17624, "&gt;="&amp;AE73, crashes!$S$2:$S$17624, "&lt;="&amp;AF73, crashes!$E$2:$E$17624, "="&amp;D73 )</f>
        <v>47</v>
      </c>
      <c r="DP73" s="29">
        <f>COUNTIFS(crashes!$G$2:$G$17624,"&gt;="&amp;S73,crashes!$G$2:$G$17624,"&lt;"&amp;T73,crashes!$D$2:$D$17624,"="&amp;C73, crashes!$S$2:$S$17624, "&gt;="&amp;AE73, crashes!$S$2:$S$17624, "&lt;="&amp;AF73, crashes!$E$2:$E$17624, "="&amp;D73, crashes!$R$2:$R$17624, "=Weekday")</f>
        <v>31</v>
      </c>
      <c r="DQ73" s="29">
        <f>COUNTIFS(crashes!$G$2:$G$17624,"&gt;="&amp;S73,crashes!$G$2:$G$17624,"&lt;"&amp;T73,crashes!$D$2:$D$17624,"="&amp;C73, crashes!$S$2:$S$17624, "&gt;="&amp;AE73, crashes!$S$2:$S$17624, "&lt;="&amp;AF73, crashes!$E$2:$E$17624, "="&amp;D73, crashes!$R$2:$R$17624, "=Weekend")</f>
        <v>16</v>
      </c>
      <c r="DR73" s="30">
        <f>COUNTIFS(crashes!$G$2:$G$17624,"&gt;="&amp;S73,crashes!$G$2:$G$17624,"&lt;"&amp;T73,crashes!$D$2:$D$17624,"="&amp;C73, crashes!$S$2:$S$17624, "&gt;="&amp;AE73, crashes!$S$2:$S$17624, "&lt;="&amp;AF73, crashes!$E$2:$E$17624, "="&amp;D73,  crashes!$R$2:$R$17624, "=Weekday", crashes!$N$2:$N$17624,"=K")</f>
        <v>0</v>
      </c>
      <c r="DS73" s="30">
        <f>COUNTIFS(crashes!$G$2:$G$17624,"&gt;="&amp;S73,crashes!$G$2:$G$17624,"&lt;"&amp;T73,crashes!$D$2:$D$17624,"="&amp;C73, crashes!$S$2:$S$17624, "&gt;="&amp;AE73, crashes!$S$2:$S$17624, "&lt;="&amp;AF73, crashes!$E$2:$E$17624, "="&amp;D73,  crashes!$R$2:$R$17624, "=Weekday", crashes!$N$2:$N$17624,"=A")</f>
        <v>0</v>
      </c>
      <c r="DT73" s="30">
        <f>COUNTIFS(crashes!$G$2:$G$17624,"&gt;="&amp;S73,crashes!$G$2:$G$17624,"&lt;"&amp;T73,crashes!$D$2:$D$17624,"="&amp;C73, crashes!$S$2:$S$17624, "&gt;="&amp;AE73, crashes!$S$2:$S$17624, "&lt;="&amp;AF73, crashes!$E$2:$E$17624, "="&amp;D73,  crashes!$R$2:$R$17624, "=Weekday", crashes!$N$2:$N$17624,"=B")</f>
        <v>0</v>
      </c>
      <c r="DU73" s="30">
        <f>COUNTIFS(crashes!$G$2:$G$17624,"&gt;="&amp;S73,crashes!$G$2:$G$17624,"&lt;"&amp;T73,crashes!$D$2:$D$17624,"="&amp;C73, crashes!$S$2:$S$17624, "&gt;="&amp;AE73, crashes!$S$2:$S$17624, "&lt;="&amp;AF73, crashes!$E$2:$E$17624, "="&amp;D73,  crashes!$R$2:$R$17624, "=Weekday", crashes!$N$2:$N$17624,"=C")</f>
        <v>0</v>
      </c>
      <c r="DV73" s="30">
        <f>COUNTIFS(crashes!$G$2:$G$17624,"&gt;="&amp;S73,crashes!$G$2:$G$17624,"&lt;"&amp;T73,crashes!$D$2:$D$17624,"="&amp;C73, crashes!$S$2:$S$17624, "&gt;="&amp;AE73, crashes!$S$2:$S$17624, "&lt;="&amp;AF73, crashes!$E$2:$E$17624, "="&amp;D73,  crashes!$R$2:$R$17624, "=Weekday", crashes!$N$2:$N$17624,"=ABC")</f>
        <v>20</v>
      </c>
      <c r="DW73" s="30">
        <f>COUNTIFS(crashes!$G$2:$G$17624,"&gt;="&amp;S73,crashes!$G$2:$G$17624,"&lt;"&amp;T73,crashes!$D$2:$D$17624,"="&amp;C73, crashes!$S$2:$S$17624, "&gt;="&amp;AE73, crashes!$S$2:$S$17624, "&lt;="&amp;AF73, crashes!$E$2:$E$17624, "="&amp;D73,  crashes!$R$2:$R$17624, "=Weekday", crashes!$N$2:$N$17624,"=O")</f>
        <v>11</v>
      </c>
      <c r="DX73" s="30">
        <f>COUNTIFS(crashes!$G$2:$G$17624,"&gt;="&amp;S73,crashes!$G$2:$G$17624,"&lt;"&amp;T73,crashes!$D$2:$D$17624,"="&amp;C73, crashes!$S$2:$S$17624, "&gt;="&amp;AE73, crashes!$S$2:$S$17624, "&lt;="&amp;AF73, crashes!$E$2:$E$17624, "="&amp;D73,  crashes!$R$2:$R$17624, "=Weekend", crashes!$N$2:$N$17624,"=K")</f>
        <v>0</v>
      </c>
      <c r="DY73" s="30">
        <f>COUNTIFS(crashes!$G$2:$G$17624,"&gt;="&amp;S73,crashes!$G$2:$G$17624,"&lt;"&amp;T73,crashes!$D$2:$D$17624,"="&amp;C73, crashes!$S$2:$S$17624, "&gt;="&amp;AE73, crashes!$S$2:$S$17624, "&lt;="&amp;AF73, crashes!$E$2:$E$17624, "="&amp;D73,  crashes!$R$2:$R$17624, "=Weekend", crashes!$N$2:$N$17624,"=A")</f>
        <v>0</v>
      </c>
      <c r="DZ73" s="30">
        <f>COUNTIFS(crashes!$G$2:$G$17624,"&gt;="&amp;S73,crashes!$G$2:$G$17624,"&lt;"&amp;T73,crashes!$D$2:$D$17624,"="&amp;C73, crashes!$S$2:$S$17624, "&gt;="&amp;AE73, crashes!$S$2:$S$17624, "&lt;="&amp;AF73, crashes!$E$2:$E$17624, "="&amp;D73,  crashes!$R$2:$R$17624, "=Weekend", crashes!$N$2:$N$17624,"=B")</f>
        <v>0</v>
      </c>
      <c r="EA73" s="30">
        <f>COUNTIFS(crashes!$G$2:$G$17624,"&gt;="&amp;S73,crashes!$G$2:$G$17624,"&lt;"&amp;T73,crashes!$D$2:$D$17624,"="&amp;C73, crashes!$S$2:$S$17624, "&gt;="&amp;AE73, crashes!$S$2:$S$17624, "&lt;="&amp;AF73, crashes!$E$2:$E$17624, "="&amp;D73,  crashes!$R$2:$R$17624, "=Weekend", crashes!$N$2:$N$17624,"=C")</f>
        <v>0</v>
      </c>
      <c r="EB73" s="30">
        <f>COUNTIFS(crashes!$G$2:$G$17624,"&gt;="&amp;S73,crashes!$G$2:$G$17624,"&lt;"&amp;T73,crashes!$D$2:$D$17624,"="&amp;C73, crashes!$S$2:$S$17624, "&gt;="&amp;AE73, crashes!$S$2:$S$17624, "&lt;="&amp;AF73, crashes!$E$2:$E$17624, "="&amp;D73,  crashes!$R$2:$R$17624, "=Weekend", crashes!$N$2:$N$17624,"=ABC")</f>
        <v>10</v>
      </c>
      <c r="EC73" s="30">
        <f>COUNTIFS(crashes!$G$2:$G$17624,"&gt;="&amp;S73,crashes!$G$2:$G$17624,"&lt;"&amp;T73,crashes!$D$2:$D$17624,"="&amp;C73, crashes!$S$2:$S$17624, "&gt;="&amp;AE73, crashes!$S$2:$S$17624, "&lt;="&amp;AF73, crashes!$E$2:$E$17624, "="&amp;D73,  crashes!$R$2:$R$17624, "=Weekend", crashes!$N$2:$N$17624,"=O")</f>
        <v>6</v>
      </c>
      <c r="ED73" s="4">
        <f t="shared" si="18"/>
        <v>0</v>
      </c>
      <c r="EE73" s="4">
        <f t="shared" si="19"/>
        <v>0</v>
      </c>
      <c r="EF73" s="4">
        <f t="shared" si="20"/>
        <v>0</v>
      </c>
      <c r="EG73" s="4">
        <f t="shared" si="21"/>
        <v>0</v>
      </c>
      <c r="EH73" s="4">
        <f t="shared" si="22"/>
        <v>30</v>
      </c>
      <c r="EI73" s="50">
        <f t="shared" si="23"/>
        <v>30</v>
      </c>
      <c r="EJ73" s="4">
        <f t="shared" si="24"/>
        <v>17</v>
      </c>
      <c r="EK73" s="6"/>
      <c r="EL73" s="3">
        <v>2014</v>
      </c>
      <c r="EM73" s="3">
        <v>2.0419999999999998</v>
      </c>
      <c r="EN73" s="3">
        <v>5.5550474581850199E-3</v>
      </c>
      <c r="EO73" s="3">
        <v>4.2907052574052539E-3</v>
      </c>
      <c r="EP73" s="3">
        <v>5.2774715670683451E-3</v>
      </c>
      <c r="EQ73" s="3">
        <v>1.2628337809300075E-2</v>
      </c>
      <c r="ER73" s="3">
        <v>4.0916204759982998E-2</v>
      </c>
      <c r="ES73" s="3">
        <v>8.6657288535203991E-2</v>
      </c>
      <c r="ET73" s="3">
        <v>9.3245653538150591E-2</v>
      </c>
      <c r="EU73" s="3">
        <v>8.6118452994171105E-2</v>
      </c>
      <c r="EV73" s="3">
        <v>7.4412682080177969E-2</v>
      </c>
      <c r="EW73" s="3">
        <v>6.3388763556107591E-2</v>
      </c>
      <c r="EX73" s="3">
        <v>5.7690366264518386E-2</v>
      </c>
      <c r="EY73" s="3">
        <v>5.3099442169024361E-2</v>
      </c>
      <c r="EZ73" s="3">
        <v>5.2802486579175696E-2</v>
      </c>
      <c r="FA73" s="3">
        <v>5.3760016848483645E-2</v>
      </c>
      <c r="FB73" s="3">
        <v>5.3900503015064896E-2</v>
      </c>
      <c r="FC73" s="3">
        <v>5.5282422047842374E-2</v>
      </c>
      <c r="FD73" s="3">
        <v>5.3493928923110168E-2</v>
      </c>
      <c r="FE73" s="3">
        <v>4.8922118138736703E-2</v>
      </c>
      <c r="FF73" s="3">
        <v>3.8875276074963418E-2</v>
      </c>
      <c r="FG73" s="3">
        <v>2.9370366308205952E-2</v>
      </c>
      <c r="FH73" s="3">
        <v>2.5000444034849811E-2</v>
      </c>
      <c r="FI73" s="3">
        <v>2.4257089405136684E-2</v>
      </c>
      <c r="FJ73" s="3">
        <v>1.7343731516237727E-2</v>
      </c>
      <c r="FK73" s="3">
        <v>1.0290420235980398E-2</v>
      </c>
      <c r="FL73" s="3">
        <v>2014</v>
      </c>
      <c r="FM73" s="3">
        <v>2.0419999999999998</v>
      </c>
      <c r="FN73" s="3">
        <v>2014</v>
      </c>
      <c r="FO73" s="51">
        <v>2.0419999999999998</v>
      </c>
      <c r="FP73" s="51">
        <v>11.747999999999999</v>
      </c>
      <c r="FQ73" s="51">
        <v>9.5102755761529677E-3</v>
      </c>
      <c r="FR73" s="51">
        <v>6.3826291019637594E-3</v>
      </c>
      <c r="FS73" s="3">
        <v>5.9100193593290195E-3</v>
      </c>
      <c r="FT73" s="3">
        <v>7.7552593358417281E-3</v>
      </c>
      <c r="FU73" s="3">
        <v>1.4445186417431172E-2</v>
      </c>
      <c r="FV73" s="3">
        <v>2.8236570209128578E-2</v>
      </c>
      <c r="FW73" s="3">
        <v>4.0369102194081984E-2</v>
      </c>
      <c r="FX73" s="3">
        <v>4.6686574011303966E-2</v>
      </c>
      <c r="FY73" s="3">
        <v>5.3566014501879256E-2</v>
      </c>
      <c r="FZ73" s="3">
        <v>5.8423163841190971E-2</v>
      </c>
      <c r="GA73" s="3">
        <v>6.0722034629563423E-2</v>
      </c>
      <c r="GB73" s="3">
        <v>5.7485932512536891E-2</v>
      </c>
      <c r="GC73" s="3">
        <v>5.7924503446826814E-2</v>
      </c>
      <c r="GD73" s="3">
        <v>5.6169650164265152E-2</v>
      </c>
      <c r="GE73" s="3">
        <v>5.303373318092415E-2</v>
      </c>
      <c r="GF73" s="3">
        <v>5.0983403616074931E-2</v>
      </c>
      <c r="GG73" s="3">
        <v>5.1396822586422697E-2</v>
      </c>
      <c r="GH73" s="3">
        <v>5.1869061237152458E-2</v>
      </c>
      <c r="GI73" s="3">
        <v>4.4385297579321421E-2</v>
      </c>
      <c r="GJ73" s="3">
        <v>3.4296270295051778E-2</v>
      </c>
      <c r="GK73" s="3">
        <v>3.0823684214527657E-2</v>
      </c>
      <c r="GL73" s="3">
        <v>2.9118207130087836E-2</v>
      </c>
      <c r="GM73" s="3">
        <v>2.0926514672017473E-2</v>
      </c>
      <c r="GN73" s="3">
        <v>1.2448907195263452E-2</v>
      </c>
      <c r="GO73" s="22"/>
      <c r="GP73" s="4">
        <f>'Hours of Operation'!C$35</f>
        <v>0</v>
      </c>
      <c r="GQ73" s="4">
        <f>'Hours of Operation'!D$35</f>
        <v>0</v>
      </c>
      <c r="GR73" s="4">
        <f>'Hours of Operation'!E$35</f>
        <v>0</v>
      </c>
      <c r="GS73" s="4">
        <f>'Hours of Operation'!F$35</f>
        <v>0</v>
      </c>
      <c r="GT73" s="4">
        <f>'Hours of Operation'!G$35</f>
        <v>0</v>
      </c>
      <c r="GU73" s="4">
        <f>'Hours of Operation'!H$35</f>
        <v>1</v>
      </c>
      <c r="GV73" s="4">
        <f>'Hours of Operation'!I$35</f>
        <v>1</v>
      </c>
      <c r="GW73" s="4">
        <f>'Hours of Operation'!J$35</f>
        <v>1</v>
      </c>
      <c r="GX73" s="4">
        <f>'Hours of Operation'!K$35</f>
        <v>0.5</v>
      </c>
      <c r="GY73" s="4">
        <f>'Hours of Operation'!L$35</f>
        <v>0</v>
      </c>
      <c r="GZ73" s="4">
        <f>'Hours of Operation'!M$35</f>
        <v>0</v>
      </c>
      <c r="HA73" s="4">
        <f>'Hours of Operation'!N$35</f>
        <v>0</v>
      </c>
      <c r="HB73" s="4">
        <f>'Hours of Operation'!O$35</f>
        <v>0</v>
      </c>
      <c r="HC73" s="4">
        <f>'Hours of Operation'!P$35</f>
        <v>0</v>
      </c>
      <c r="HD73" s="4">
        <f>'Hours of Operation'!Q$35</f>
        <v>0</v>
      </c>
      <c r="HE73" s="4">
        <f>'Hours of Operation'!R$35</f>
        <v>0</v>
      </c>
      <c r="HF73" s="4">
        <f>'Hours of Operation'!S$35</f>
        <v>0</v>
      </c>
      <c r="HG73" s="4">
        <f>'Hours of Operation'!T$35</f>
        <v>0</v>
      </c>
      <c r="HH73" s="4">
        <f>'Hours of Operation'!U$35</f>
        <v>0</v>
      </c>
      <c r="HI73" s="4">
        <f>'Hours of Operation'!V$35</f>
        <v>0</v>
      </c>
      <c r="HJ73" s="4">
        <f>'Hours of Operation'!W$35</f>
        <v>0</v>
      </c>
      <c r="HK73" s="4">
        <f>'Hours of Operation'!X$35</f>
        <v>0</v>
      </c>
      <c r="HL73" s="4">
        <f>'Hours of Operation'!Y$35</f>
        <v>0</v>
      </c>
      <c r="HM73" s="4">
        <f>'Hours of Operation'!Z$35</f>
        <v>0</v>
      </c>
      <c r="HN73" s="4">
        <f>'Hours of Operation'!AA$35</f>
        <v>0</v>
      </c>
      <c r="HO73" s="4">
        <f>'Hours of Operation'!AB$35</f>
        <v>0</v>
      </c>
      <c r="HP73" s="4">
        <f>'Hours of Operation'!AC$35</f>
        <v>0</v>
      </c>
      <c r="HQ73" s="4">
        <f>'Hours of Operation'!AD$35</f>
        <v>0</v>
      </c>
      <c r="HR73" s="4">
        <f>'Hours of Operation'!AE$35</f>
        <v>0</v>
      </c>
      <c r="HS73" s="4">
        <f>'Hours of Operation'!AF$35</f>
        <v>0</v>
      </c>
      <c r="HT73" s="4">
        <f>'Hours of Operation'!AG$35</f>
        <v>0</v>
      </c>
      <c r="HU73" s="4">
        <f>'Hours of Operation'!AH$35</f>
        <v>0</v>
      </c>
      <c r="HV73" s="4">
        <f>'Hours of Operation'!AI$35</f>
        <v>0</v>
      </c>
      <c r="HW73" s="4">
        <f>'Hours of Operation'!AJ$35</f>
        <v>0</v>
      </c>
      <c r="HX73" s="4">
        <f>'Hours of Operation'!AK$35</f>
        <v>0</v>
      </c>
      <c r="HY73" s="4">
        <f>'Hours of Operation'!AL$35</f>
        <v>0</v>
      </c>
      <c r="HZ73" s="4">
        <f>'Hours of Operation'!AM$35</f>
        <v>0</v>
      </c>
      <c r="IA73" s="4">
        <f>'Hours of Operation'!AN$35</f>
        <v>0</v>
      </c>
      <c r="IB73" s="4">
        <f>'Hours of Operation'!AO$35</f>
        <v>0</v>
      </c>
      <c r="IC73" s="4">
        <f>'Hours of Operation'!AP$35</f>
        <v>0</v>
      </c>
      <c r="ID73" s="4">
        <f>'Hours of Operation'!AQ$35</f>
        <v>0</v>
      </c>
      <c r="IE73" s="4">
        <f>'Hours of Operation'!AR$35</f>
        <v>0</v>
      </c>
      <c r="IF73" s="4">
        <f>'Hours of Operation'!AS$35</f>
        <v>0</v>
      </c>
      <c r="IG73" s="4">
        <f>'Hours of Operation'!AT$35</f>
        <v>0</v>
      </c>
      <c r="IH73" s="4">
        <f>'Hours of Operation'!AU$35</f>
        <v>0</v>
      </c>
      <c r="II73" s="4">
        <f>'Hours of Operation'!AV$35</f>
        <v>0</v>
      </c>
      <c r="IJ73" s="4">
        <f>'Hours of Operation'!AW$35</f>
        <v>0</v>
      </c>
      <c r="IK73" s="4">
        <f>'Hours of Operation'!AX$35</f>
        <v>0</v>
      </c>
      <c r="IL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</row>
    <row r="74" spans="1:264" s="3" customFormat="1" ht="12" customHeight="1" x14ac:dyDescent="0.2">
      <c r="A74" s="4" t="s">
        <v>233</v>
      </c>
      <c r="B74" s="4" t="s">
        <v>218</v>
      </c>
      <c r="C74" s="4">
        <v>1</v>
      </c>
      <c r="D74" s="4" t="s">
        <v>90</v>
      </c>
      <c r="E74" s="4" t="s">
        <v>92</v>
      </c>
      <c r="F74" s="4" t="s">
        <v>68</v>
      </c>
      <c r="G74" s="1">
        <v>5</v>
      </c>
      <c r="H74" s="1" t="s">
        <v>167</v>
      </c>
      <c r="I74" s="4">
        <v>1</v>
      </c>
      <c r="J74" s="4">
        <v>1</v>
      </c>
      <c r="K74" s="4"/>
      <c r="L74" s="10">
        <v>32874</v>
      </c>
      <c r="M74" s="4" t="b">
        <v>1</v>
      </c>
      <c r="N74" s="4"/>
      <c r="O74" s="4"/>
      <c r="P74" s="4" t="s">
        <v>278</v>
      </c>
      <c r="Q74" s="4" t="s">
        <v>277</v>
      </c>
      <c r="R74" s="4" t="s">
        <v>279</v>
      </c>
      <c r="S74" s="4">
        <v>9.7059999999999995</v>
      </c>
      <c r="T74" s="4">
        <v>10.249000000000001</v>
      </c>
      <c r="U74" s="4">
        <v>1</v>
      </c>
      <c r="V74" s="10">
        <v>42349</v>
      </c>
      <c r="W74" s="4">
        <v>1</v>
      </c>
      <c r="X74" s="4">
        <v>0.54300000000000104</v>
      </c>
      <c r="Y74" s="4"/>
      <c r="Z74" s="4"/>
      <c r="AA74" s="4"/>
      <c r="AB74" s="4"/>
      <c r="AC74" s="4"/>
      <c r="AD74" s="4"/>
      <c r="AE74" s="10">
        <v>40909</v>
      </c>
      <c r="AF74" s="10">
        <v>42735</v>
      </c>
      <c r="AG74" s="16"/>
      <c r="AH74" s="16">
        <v>77570.897607108738</v>
      </c>
      <c r="AI74" s="16">
        <v>77570.897607108738</v>
      </c>
      <c r="AJ74" s="16">
        <v>76779.003294514681</v>
      </c>
      <c r="AK74" s="16">
        <v>77846.055092448529</v>
      </c>
      <c r="AL74" s="16">
        <v>80028.90474778325</v>
      </c>
      <c r="AM74" s="16"/>
      <c r="AN74" s="16"/>
      <c r="AO74" s="4">
        <v>0.54300000000000004</v>
      </c>
      <c r="AP74" s="4">
        <v>3589</v>
      </c>
      <c r="AQ74" s="4">
        <v>0.54300000000000004</v>
      </c>
      <c r="AR74" s="9">
        <v>10.902524206807167</v>
      </c>
      <c r="AS74" s="9">
        <v>0.44140016138146443</v>
      </c>
      <c r="AT74" s="9">
        <v>3.0427820753106962</v>
      </c>
      <c r="AU74" s="9">
        <v>9.1313929836473342</v>
      </c>
      <c r="AV74" s="9">
        <v>0</v>
      </c>
      <c r="AW74" s="4" t="b">
        <v>1</v>
      </c>
      <c r="AX74" s="4" t="b">
        <v>0</v>
      </c>
      <c r="AY74" s="4">
        <v>0</v>
      </c>
      <c r="AZ74" s="4">
        <v>0</v>
      </c>
      <c r="BA74" s="9">
        <v>2866.9360568741131</v>
      </c>
      <c r="BB74" s="9">
        <v>1</v>
      </c>
      <c r="BC74" s="9">
        <v>7.4365019776253281</v>
      </c>
      <c r="BD74" s="9">
        <v>3.2130169361239362</v>
      </c>
      <c r="BE74" s="9">
        <v>2.9467834433748346</v>
      </c>
      <c r="BF74" s="4" t="s">
        <v>216</v>
      </c>
      <c r="BG74" s="4">
        <v>3.1517848355509361</v>
      </c>
      <c r="BH74" s="4"/>
      <c r="BI74" s="4"/>
      <c r="BJ74" s="4" t="s">
        <v>167</v>
      </c>
      <c r="BK74" s="4"/>
      <c r="BL74" s="4">
        <v>0.73899999999999899</v>
      </c>
      <c r="BM74" s="16"/>
      <c r="BN74" s="16">
        <v>7932.9131287791115</v>
      </c>
      <c r="BO74" s="16">
        <v>7932.9131287791115</v>
      </c>
      <c r="BP74" s="16">
        <v>7897.8020719320348</v>
      </c>
      <c r="BQ74" s="16">
        <v>7945.0664911378799</v>
      </c>
      <c r="BR74" s="16">
        <v>8040.6468429882179</v>
      </c>
      <c r="BS74" s="16"/>
      <c r="BT74" s="16"/>
      <c r="BU74" s="4"/>
      <c r="BV74" s="4">
        <v>9.6999999999999531E-2</v>
      </c>
      <c r="BW74" s="16"/>
      <c r="BX74" s="16">
        <v>8281.6551667802105</v>
      </c>
      <c r="BY74" s="16">
        <v>8281.6551667802105</v>
      </c>
      <c r="BZ74" s="16">
        <v>8246.9557559901259</v>
      </c>
      <c r="CA74" s="16">
        <v>8293.6665377220179</v>
      </c>
      <c r="CB74" s="16">
        <v>8388.1389786038926</v>
      </c>
      <c r="CC74" s="16"/>
      <c r="CD74" s="16"/>
      <c r="CE74" s="16"/>
      <c r="CF74" s="16"/>
      <c r="CG74" s="16"/>
      <c r="CH74" s="16"/>
      <c r="CI74" s="16"/>
      <c r="CJ74" s="4"/>
      <c r="CK74" s="16"/>
      <c r="CL74" s="16"/>
      <c r="CM74" s="16"/>
      <c r="CN74" s="16"/>
      <c r="CO74" s="16"/>
      <c r="CP74" s="16"/>
      <c r="CQ74" s="16"/>
      <c r="CR74" s="4"/>
      <c r="CS74" s="16"/>
      <c r="CT74" s="16"/>
      <c r="CU74" s="4">
        <v>0.80999999999999872</v>
      </c>
      <c r="CV74" s="4">
        <v>2.2099999999999991</v>
      </c>
      <c r="CW74" s="4"/>
      <c r="CX74" s="4" t="s">
        <v>222</v>
      </c>
      <c r="CY74" s="4" t="s">
        <v>224</v>
      </c>
      <c r="CZ74" s="22"/>
      <c r="DA74" s="4">
        <v>0</v>
      </c>
      <c r="DB74" s="4">
        <v>366</v>
      </c>
      <c r="DC74" s="4">
        <v>365</v>
      </c>
      <c r="DD74" s="4">
        <v>365</v>
      </c>
      <c r="DE74" s="4">
        <v>365</v>
      </c>
      <c r="DF74" s="4">
        <v>366</v>
      </c>
      <c r="DG74" s="4">
        <v>0</v>
      </c>
      <c r="DH74" s="4">
        <v>0</v>
      </c>
      <c r="DI74" s="16">
        <f t="shared" si="13"/>
        <v>77960.072030501775</v>
      </c>
      <c r="DJ74" s="16">
        <f t="shared" si="14"/>
        <v>7949.9087395685474</v>
      </c>
      <c r="DK74" s="16">
        <f t="shared" si="15"/>
        <v>8298.4542585059062</v>
      </c>
      <c r="DL74" s="16">
        <f t="shared" si="16"/>
        <v>0</v>
      </c>
      <c r="DM74" s="16">
        <f t="shared" si="17"/>
        <v>0</v>
      </c>
      <c r="DN74" s="22"/>
      <c r="DO74" s="4">
        <f>COUNTIFS(crashes!$G$2:$G$17624,"&gt;="&amp;S74,crashes!$G$2:$G$17624,"&lt;"&amp;T74,crashes!$D$2:$D$17624,"="&amp;C74, crashes!$S$2:$S$17624, "&gt;="&amp;AE74, crashes!$S$2:$S$17624, "&lt;="&amp;AF74, crashes!$E$2:$E$17624, "="&amp;D74 )</f>
        <v>42</v>
      </c>
      <c r="DP74" s="29">
        <f>COUNTIFS(crashes!$G$2:$G$17624,"&gt;="&amp;S74,crashes!$G$2:$G$17624,"&lt;"&amp;T74,crashes!$D$2:$D$17624,"="&amp;C74, crashes!$S$2:$S$17624, "&gt;="&amp;AE74, crashes!$S$2:$S$17624, "&lt;="&amp;AF74, crashes!$E$2:$E$17624, "="&amp;D74, crashes!$R$2:$R$17624, "=Weekday")</f>
        <v>28</v>
      </c>
      <c r="DQ74" s="29">
        <f>COUNTIFS(crashes!$G$2:$G$17624,"&gt;="&amp;S74,crashes!$G$2:$G$17624,"&lt;"&amp;T74,crashes!$D$2:$D$17624,"="&amp;C74, crashes!$S$2:$S$17624, "&gt;="&amp;AE74, crashes!$S$2:$S$17624, "&lt;="&amp;AF74, crashes!$E$2:$E$17624, "="&amp;D74, crashes!$R$2:$R$17624, "=Weekend")</f>
        <v>14</v>
      </c>
      <c r="DR74" s="30">
        <f>COUNTIFS(crashes!$G$2:$G$17624,"&gt;="&amp;S74,crashes!$G$2:$G$17624,"&lt;"&amp;T74,crashes!$D$2:$D$17624,"="&amp;C74, crashes!$S$2:$S$17624, "&gt;="&amp;AE74, crashes!$S$2:$S$17624, "&lt;="&amp;AF74, crashes!$E$2:$E$17624, "="&amp;D74,  crashes!$R$2:$R$17624, "=Weekday", crashes!$N$2:$N$17624,"=K")</f>
        <v>0</v>
      </c>
      <c r="DS74" s="30">
        <f>COUNTIFS(crashes!$G$2:$G$17624,"&gt;="&amp;S74,crashes!$G$2:$G$17624,"&lt;"&amp;T74,crashes!$D$2:$D$17624,"="&amp;C74, crashes!$S$2:$S$17624, "&gt;="&amp;AE74, crashes!$S$2:$S$17624, "&lt;="&amp;AF74, crashes!$E$2:$E$17624, "="&amp;D74,  crashes!$R$2:$R$17624, "=Weekday", crashes!$N$2:$N$17624,"=A")</f>
        <v>0</v>
      </c>
      <c r="DT74" s="30">
        <f>COUNTIFS(crashes!$G$2:$G$17624,"&gt;="&amp;S74,crashes!$G$2:$G$17624,"&lt;"&amp;T74,crashes!$D$2:$D$17624,"="&amp;C74, crashes!$S$2:$S$17624, "&gt;="&amp;AE74, crashes!$S$2:$S$17624, "&lt;="&amp;AF74, crashes!$E$2:$E$17624, "="&amp;D74,  crashes!$R$2:$R$17624, "=Weekday", crashes!$N$2:$N$17624,"=B")</f>
        <v>0</v>
      </c>
      <c r="DU74" s="30">
        <f>COUNTIFS(crashes!$G$2:$G$17624,"&gt;="&amp;S74,crashes!$G$2:$G$17624,"&lt;"&amp;T74,crashes!$D$2:$D$17624,"="&amp;C74, crashes!$S$2:$S$17624, "&gt;="&amp;AE74, crashes!$S$2:$S$17624, "&lt;="&amp;AF74, crashes!$E$2:$E$17624, "="&amp;D74,  crashes!$R$2:$R$17624, "=Weekday", crashes!$N$2:$N$17624,"=C")</f>
        <v>0</v>
      </c>
      <c r="DV74" s="30">
        <f>COUNTIFS(crashes!$G$2:$G$17624,"&gt;="&amp;S74,crashes!$G$2:$G$17624,"&lt;"&amp;T74,crashes!$D$2:$D$17624,"="&amp;C74, crashes!$S$2:$S$17624, "&gt;="&amp;AE74, crashes!$S$2:$S$17624, "&lt;="&amp;AF74, crashes!$E$2:$E$17624, "="&amp;D74,  crashes!$R$2:$R$17624, "=Weekday", crashes!$N$2:$N$17624,"=ABC")</f>
        <v>18</v>
      </c>
      <c r="DW74" s="30">
        <f>COUNTIFS(crashes!$G$2:$G$17624,"&gt;="&amp;S74,crashes!$G$2:$G$17624,"&lt;"&amp;T74,crashes!$D$2:$D$17624,"="&amp;C74, crashes!$S$2:$S$17624, "&gt;="&amp;AE74, crashes!$S$2:$S$17624, "&lt;="&amp;AF74, crashes!$E$2:$E$17624, "="&amp;D74,  crashes!$R$2:$R$17624, "=Weekday", crashes!$N$2:$N$17624,"=O")</f>
        <v>10</v>
      </c>
      <c r="DX74" s="30">
        <f>COUNTIFS(crashes!$G$2:$G$17624,"&gt;="&amp;S74,crashes!$G$2:$G$17624,"&lt;"&amp;T74,crashes!$D$2:$D$17624,"="&amp;C74, crashes!$S$2:$S$17624, "&gt;="&amp;AE74, crashes!$S$2:$S$17624, "&lt;="&amp;AF74, crashes!$E$2:$E$17624, "="&amp;D74,  crashes!$R$2:$R$17624, "=Weekend", crashes!$N$2:$N$17624,"=K")</f>
        <v>0</v>
      </c>
      <c r="DY74" s="30">
        <f>COUNTIFS(crashes!$G$2:$G$17624,"&gt;="&amp;S74,crashes!$G$2:$G$17624,"&lt;"&amp;T74,crashes!$D$2:$D$17624,"="&amp;C74, crashes!$S$2:$S$17624, "&gt;="&amp;AE74, crashes!$S$2:$S$17624, "&lt;="&amp;AF74, crashes!$E$2:$E$17624, "="&amp;D74,  crashes!$R$2:$R$17624, "=Weekend", crashes!$N$2:$N$17624,"=A")</f>
        <v>0</v>
      </c>
      <c r="DZ74" s="30">
        <f>COUNTIFS(crashes!$G$2:$G$17624,"&gt;="&amp;S74,crashes!$G$2:$G$17624,"&lt;"&amp;T74,crashes!$D$2:$D$17624,"="&amp;C74, crashes!$S$2:$S$17624, "&gt;="&amp;AE74, crashes!$S$2:$S$17624, "&lt;="&amp;AF74, crashes!$E$2:$E$17624, "="&amp;D74,  crashes!$R$2:$R$17624, "=Weekend", crashes!$N$2:$N$17624,"=B")</f>
        <v>0</v>
      </c>
      <c r="EA74" s="30">
        <f>COUNTIFS(crashes!$G$2:$G$17624,"&gt;="&amp;S74,crashes!$G$2:$G$17624,"&lt;"&amp;T74,crashes!$D$2:$D$17624,"="&amp;C74, crashes!$S$2:$S$17624, "&gt;="&amp;AE74, crashes!$S$2:$S$17624, "&lt;="&amp;AF74, crashes!$E$2:$E$17624, "="&amp;D74,  crashes!$R$2:$R$17624, "=Weekend", crashes!$N$2:$N$17624,"=C")</f>
        <v>0</v>
      </c>
      <c r="EB74" s="30">
        <f>COUNTIFS(crashes!$G$2:$G$17624,"&gt;="&amp;S74,crashes!$G$2:$G$17624,"&lt;"&amp;T74,crashes!$D$2:$D$17624,"="&amp;C74, crashes!$S$2:$S$17624, "&gt;="&amp;AE74, crashes!$S$2:$S$17624, "&lt;="&amp;AF74, crashes!$E$2:$E$17624, "="&amp;D74,  crashes!$R$2:$R$17624, "=Weekend", crashes!$N$2:$N$17624,"=ABC")</f>
        <v>9</v>
      </c>
      <c r="EC74" s="30">
        <f>COUNTIFS(crashes!$G$2:$G$17624,"&gt;="&amp;S74,crashes!$G$2:$G$17624,"&lt;"&amp;T74,crashes!$D$2:$D$17624,"="&amp;C74, crashes!$S$2:$S$17624, "&gt;="&amp;AE74, crashes!$S$2:$S$17624, "&lt;="&amp;AF74, crashes!$E$2:$E$17624, "="&amp;D74,  crashes!$R$2:$R$17624, "=Weekend", crashes!$N$2:$N$17624,"=O")</f>
        <v>5</v>
      </c>
      <c r="ED74" s="4">
        <f t="shared" si="18"/>
        <v>0</v>
      </c>
      <c r="EE74" s="4">
        <f t="shared" si="19"/>
        <v>0</v>
      </c>
      <c r="EF74" s="4">
        <f t="shared" si="20"/>
        <v>0</v>
      </c>
      <c r="EG74" s="4">
        <f t="shared" si="21"/>
        <v>0</v>
      </c>
      <c r="EH74" s="4">
        <f t="shared" si="22"/>
        <v>27</v>
      </c>
      <c r="EI74" s="50">
        <f t="shared" si="23"/>
        <v>27</v>
      </c>
      <c r="EJ74" s="4">
        <f t="shared" si="24"/>
        <v>15</v>
      </c>
      <c r="EK74" s="6"/>
      <c r="EL74" s="3">
        <v>2014</v>
      </c>
      <c r="EM74" s="3">
        <v>1.4989999999999988</v>
      </c>
      <c r="EN74" s="3">
        <v>5.5550474581850199E-3</v>
      </c>
      <c r="EO74" s="3">
        <v>4.2907052574052539E-3</v>
      </c>
      <c r="EP74" s="3">
        <v>5.2774715670683451E-3</v>
      </c>
      <c r="EQ74" s="3">
        <v>1.2628337809300075E-2</v>
      </c>
      <c r="ER74" s="3">
        <v>4.0916204759982998E-2</v>
      </c>
      <c r="ES74" s="3">
        <v>8.6657288535203991E-2</v>
      </c>
      <c r="ET74" s="3">
        <v>9.3245653538150591E-2</v>
      </c>
      <c r="EU74" s="3">
        <v>8.6118452994171105E-2</v>
      </c>
      <c r="EV74" s="3">
        <v>7.4412682080177969E-2</v>
      </c>
      <c r="EW74" s="3">
        <v>6.3388763556107591E-2</v>
      </c>
      <c r="EX74" s="3">
        <v>5.7690366264518386E-2</v>
      </c>
      <c r="EY74" s="3">
        <v>5.3099442169024361E-2</v>
      </c>
      <c r="EZ74" s="3">
        <v>5.2802486579175696E-2</v>
      </c>
      <c r="FA74" s="3">
        <v>5.3760016848483645E-2</v>
      </c>
      <c r="FB74" s="3">
        <v>5.3900503015064896E-2</v>
      </c>
      <c r="FC74" s="3">
        <v>5.5282422047842374E-2</v>
      </c>
      <c r="FD74" s="3">
        <v>5.3493928923110168E-2</v>
      </c>
      <c r="FE74" s="3">
        <v>4.8922118138736703E-2</v>
      </c>
      <c r="FF74" s="3">
        <v>3.8875276074963418E-2</v>
      </c>
      <c r="FG74" s="3">
        <v>2.9370366308205952E-2</v>
      </c>
      <c r="FH74" s="3">
        <v>2.5000444034849811E-2</v>
      </c>
      <c r="FI74" s="3">
        <v>2.4257089405136684E-2</v>
      </c>
      <c r="FJ74" s="3">
        <v>1.7343731516237727E-2</v>
      </c>
      <c r="FK74" s="3">
        <v>1.0290420235980398E-2</v>
      </c>
      <c r="FL74" s="3">
        <v>2014</v>
      </c>
      <c r="FM74" s="3">
        <v>1.4989999999999988</v>
      </c>
      <c r="FN74" s="3">
        <v>2014</v>
      </c>
      <c r="FO74" s="51">
        <v>1.4989999999999988</v>
      </c>
      <c r="FP74" s="51">
        <v>11.747999999999999</v>
      </c>
      <c r="FQ74" s="51">
        <v>9.5102755761529677E-3</v>
      </c>
      <c r="FR74" s="51">
        <v>6.3826291019637594E-3</v>
      </c>
      <c r="FS74" s="3">
        <v>5.9100193593290195E-3</v>
      </c>
      <c r="FT74" s="3">
        <v>7.7552593358417281E-3</v>
      </c>
      <c r="FU74" s="3">
        <v>1.4445186417431172E-2</v>
      </c>
      <c r="FV74" s="3">
        <v>2.8236570209128578E-2</v>
      </c>
      <c r="FW74" s="3">
        <v>4.0369102194081984E-2</v>
      </c>
      <c r="FX74" s="3">
        <v>4.6686574011303966E-2</v>
      </c>
      <c r="FY74" s="3">
        <v>5.3566014501879256E-2</v>
      </c>
      <c r="FZ74" s="3">
        <v>5.8423163841190971E-2</v>
      </c>
      <c r="GA74" s="3">
        <v>6.0722034629563423E-2</v>
      </c>
      <c r="GB74" s="3">
        <v>5.7485932512536891E-2</v>
      </c>
      <c r="GC74" s="3">
        <v>5.7924503446826814E-2</v>
      </c>
      <c r="GD74" s="3">
        <v>5.6169650164265152E-2</v>
      </c>
      <c r="GE74" s="3">
        <v>5.303373318092415E-2</v>
      </c>
      <c r="GF74" s="3">
        <v>5.0983403616074931E-2</v>
      </c>
      <c r="GG74" s="3">
        <v>5.1396822586422697E-2</v>
      </c>
      <c r="GH74" s="3">
        <v>5.1869061237152458E-2</v>
      </c>
      <c r="GI74" s="3">
        <v>4.4385297579321421E-2</v>
      </c>
      <c r="GJ74" s="3">
        <v>3.4296270295051778E-2</v>
      </c>
      <c r="GK74" s="3">
        <v>3.0823684214527657E-2</v>
      </c>
      <c r="GL74" s="3">
        <v>2.9118207130087836E-2</v>
      </c>
      <c r="GM74" s="3">
        <v>2.0926514672017473E-2</v>
      </c>
      <c r="GN74" s="3">
        <v>1.2448907195263452E-2</v>
      </c>
      <c r="GO74" s="22"/>
      <c r="GP74" s="4">
        <f>'Hours of Operation'!C$35</f>
        <v>0</v>
      </c>
      <c r="GQ74" s="4">
        <f>'Hours of Operation'!D$35</f>
        <v>0</v>
      </c>
      <c r="GR74" s="4">
        <f>'Hours of Operation'!E$35</f>
        <v>0</v>
      </c>
      <c r="GS74" s="4">
        <f>'Hours of Operation'!F$35</f>
        <v>0</v>
      </c>
      <c r="GT74" s="4">
        <f>'Hours of Operation'!G$35</f>
        <v>0</v>
      </c>
      <c r="GU74" s="4">
        <f>'Hours of Operation'!H$35</f>
        <v>1</v>
      </c>
      <c r="GV74" s="4">
        <f>'Hours of Operation'!I$35</f>
        <v>1</v>
      </c>
      <c r="GW74" s="4">
        <f>'Hours of Operation'!J$35</f>
        <v>1</v>
      </c>
      <c r="GX74" s="4">
        <f>'Hours of Operation'!K$35</f>
        <v>0.5</v>
      </c>
      <c r="GY74" s="4">
        <f>'Hours of Operation'!L$35</f>
        <v>0</v>
      </c>
      <c r="GZ74" s="4">
        <f>'Hours of Operation'!M$35</f>
        <v>0</v>
      </c>
      <c r="HA74" s="4">
        <f>'Hours of Operation'!N$35</f>
        <v>0</v>
      </c>
      <c r="HB74" s="4">
        <f>'Hours of Operation'!O$35</f>
        <v>0</v>
      </c>
      <c r="HC74" s="4">
        <f>'Hours of Operation'!P$35</f>
        <v>0</v>
      </c>
      <c r="HD74" s="4">
        <f>'Hours of Operation'!Q$35</f>
        <v>0</v>
      </c>
      <c r="HE74" s="4">
        <f>'Hours of Operation'!R$35</f>
        <v>0</v>
      </c>
      <c r="HF74" s="4">
        <f>'Hours of Operation'!S$35</f>
        <v>0</v>
      </c>
      <c r="HG74" s="4">
        <f>'Hours of Operation'!T$35</f>
        <v>0</v>
      </c>
      <c r="HH74" s="4">
        <f>'Hours of Operation'!U$35</f>
        <v>0</v>
      </c>
      <c r="HI74" s="4">
        <f>'Hours of Operation'!V$35</f>
        <v>0</v>
      </c>
      <c r="HJ74" s="4">
        <f>'Hours of Operation'!W$35</f>
        <v>0</v>
      </c>
      <c r="HK74" s="4">
        <f>'Hours of Operation'!X$35</f>
        <v>0</v>
      </c>
      <c r="HL74" s="4">
        <f>'Hours of Operation'!Y$35</f>
        <v>0</v>
      </c>
      <c r="HM74" s="4">
        <f>'Hours of Operation'!Z$35</f>
        <v>0</v>
      </c>
      <c r="HN74" s="4">
        <f>'Hours of Operation'!AA$35</f>
        <v>0</v>
      </c>
      <c r="HO74" s="4">
        <f>'Hours of Operation'!AB$35</f>
        <v>0</v>
      </c>
      <c r="HP74" s="4">
        <f>'Hours of Operation'!AC$35</f>
        <v>0</v>
      </c>
      <c r="HQ74" s="4">
        <f>'Hours of Operation'!AD$35</f>
        <v>0</v>
      </c>
      <c r="HR74" s="4">
        <f>'Hours of Operation'!AE$35</f>
        <v>0</v>
      </c>
      <c r="HS74" s="4">
        <f>'Hours of Operation'!AF$35</f>
        <v>0</v>
      </c>
      <c r="HT74" s="4">
        <f>'Hours of Operation'!AG$35</f>
        <v>0</v>
      </c>
      <c r="HU74" s="4">
        <f>'Hours of Operation'!AH$35</f>
        <v>0</v>
      </c>
      <c r="HV74" s="4">
        <f>'Hours of Operation'!AI$35</f>
        <v>0</v>
      </c>
      <c r="HW74" s="4">
        <f>'Hours of Operation'!AJ$35</f>
        <v>0</v>
      </c>
      <c r="HX74" s="4">
        <f>'Hours of Operation'!AK$35</f>
        <v>0</v>
      </c>
      <c r="HY74" s="4">
        <f>'Hours of Operation'!AL$35</f>
        <v>0</v>
      </c>
      <c r="HZ74" s="4">
        <f>'Hours of Operation'!AM$35</f>
        <v>0</v>
      </c>
      <c r="IA74" s="4">
        <f>'Hours of Operation'!AN$35</f>
        <v>0</v>
      </c>
      <c r="IB74" s="4">
        <f>'Hours of Operation'!AO$35</f>
        <v>0</v>
      </c>
      <c r="IC74" s="4">
        <f>'Hours of Operation'!AP$35</f>
        <v>0</v>
      </c>
      <c r="ID74" s="4">
        <f>'Hours of Operation'!AQ$35</f>
        <v>0</v>
      </c>
      <c r="IE74" s="4">
        <f>'Hours of Operation'!AR$35</f>
        <v>0</v>
      </c>
      <c r="IF74" s="4">
        <f>'Hours of Operation'!AS$35</f>
        <v>0</v>
      </c>
      <c r="IG74" s="4">
        <f>'Hours of Operation'!AT$35</f>
        <v>0</v>
      </c>
      <c r="IH74" s="4">
        <f>'Hours of Operation'!AU$35</f>
        <v>0</v>
      </c>
      <c r="II74" s="4">
        <f>'Hours of Operation'!AV$35</f>
        <v>0</v>
      </c>
      <c r="IJ74" s="4">
        <f>'Hours of Operation'!AW$35</f>
        <v>0</v>
      </c>
      <c r="IK74" s="4">
        <f>'Hours of Operation'!AX$35</f>
        <v>0</v>
      </c>
      <c r="IL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</row>
    <row r="75" spans="1:264" s="3" customFormat="1" ht="12" customHeight="1" x14ac:dyDescent="0.2">
      <c r="A75" s="4" t="s">
        <v>233</v>
      </c>
      <c r="B75" s="4" t="s">
        <v>218</v>
      </c>
      <c r="C75" s="4">
        <v>1</v>
      </c>
      <c r="D75" s="4" t="s">
        <v>90</v>
      </c>
      <c r="E75" s="4" t="s">
        <v>92</v>
      </c>
      <c r="F75" s="4" t="s">
        <v>68</v>
      </c>
      <c r="G75" s="1">
        <v>5</v>
      </c>
      <c r="H75" s="1" t="s">
        <v>167</v>
      </c>
      <c r="I75" s="4">
        <v>1</v>
      </c>
      <c r="J75" s="4">
        <v>1</v>
      </c>
      <c r="K75" s="4"/>
      <c r="L75" s="10">
        <v>32874</v>
      </c>
      <c r="M75" s="4" t="b">
        <v>1</v>
      </c>
      <c r="N75" s="4"/>
      <c r="O75" s="4"/>
      <c r="P75" s="4" t="s">
        <v>280</v>
      </c>
      <c r="Q75" s="4" t="s">
        <v>279</v>
      </c>
      <c r="R75" s="4" t="s">
        <v>281</v>
      </c>
      <c r="S75" s="4">
        <v>10.249000000000001</v>
      </c>
      <c r="T75" s="4">
        <v>10.31</v>
      </c>
      <c r="U75" s="4">
        <v>1</v>
      </c>
      <c r="V75" s="10">
        <v>42349</v>
      </c>
      <c r="W75" s="4">
        <v>1</v>
      </c>
      <c r="X75" s="4">
        <v>6.0999999999999943E-2</v>
      </c>
      <c r="Y75" s="4"/>
      <c r="Z75" s="4"/>
      <c r="AA75" s="4"/>
      <c r="AB75" s="4"/>
      <c r="AC75" s="4"/>
      <c r="AD75" s="4"/>
      <c r="AE75" s="10">
        <v>40909</v>
      </c>
      <c r="AF75" s="10">
        <v>42735</v>
      </c>
      <c r="AG75" s="16"/>
      <c r="AH75" s="16">
        <v>77570.897607108738</v>
      </c>
      <c r="AI75" s="16">
        <v>77570.897607108738</v>
      </c>
      <c r="AJ75" s="16">
        <v>76779.003294514681</v>
      </c>
      <c r="AK75" s="16">
        <v>77846.055092448529</v>
      </c>
      <c r="AL75" s="16">
        <v>80028.90474778325</v>
      </c>
      <c r="AM75" s="16"/>
      <c r="AN75" s="16"/>
      <c r="AO75" s="4"/>
      <c r="AP75" s="4"/>
      <c r="AQ75" s="4"/>
      <c r="AR75" s="9">
        <v>10.907893358289083</v>
      </c>
      <c r="AS75" s="9">
        <v>0.4943459909298511</v>
      </c>
      <c r="AT75" s="9">
        <v>2.663447959232669</v>
      </c>
      <c r="AU75" s="9">
        <v>8.8413057602241043</v>
      </c>
      <c r="AV75" s="9">
        <v>0</v>
      </c>
      <c r="AW75" s="4" t="b">
        <v>1</v>
      </c>
      <c r="AX75" s="4" t="b">
        <v>0</v>
      </c>
      <c r="AY75" s="4">
        <v>0</v>
      </c>
      <c r="AZ75" s="4">
        <v>0</v>
      </c>
      <c r="BA75" s="9">
        <v>315.42132445403468</v>
      </c>
      <c r="BB75" s="9">
        <v>1</v>
      </c>
      <c r="BC75" s="9">
        <v>7.6572407530557056</v>
      </c>
      <c r="BD75" s="9">
        <v>3.5209869377063119</v>
      </c>
      <c r="BE75" s="9">
        <v>3.188587847329059</v>
      </c>
      <c r="BF75" s="4" t="s">
        <v>216</v>
      </c>
      <c r="BG75" s="4">
        <v>2.7963746877339131</v>
      </c>
      <c r="BH75" s="4"/>
      <c r="BI75" s="4"/>
      <c r="BJ75" s="4" t="s">
        <v>167</v>
      </c>
      <c r="BK75" s="4"/>
      <c r="BL75" s="4">
        <v>1.282</v>
      </c>
      <c r="BM75" s="16"/>
      <c r="BN75" s="16">
        <v>7932.9131287791115</v>
      </c>
      <c r="BO75" s="16">
        <v>7932.9131287791115</v>
      </c>
      <c r="BP75" s="16">
        <v>7897.8020719320348</v>
      </c>
      <c r="BQ75" s="16">
        <v>7945.0664911378799</v>
      </c>
      <c r="BR75" s="16">
        <v>8040.6468429882179</v>
      </c>
      <c r="BS75" s="16"/>
      <c r="BT75" s="16"/>
      <c r="BU75" s="4">
        <v>0.11600000000000001</v>
      </c>
      <c r="BV75" s="4">
        <v>3.5999999999999588E-2</v>
      </c>
      <c r="BW75" s="16"/>
      <c r="BX75" s="16">
        <v>8281.6551667802105</v>
      </c>
      <c r="BY75" s="16">
        <v>8281.6551667802105</v>
      </c>
      <c r="BZ75" s="16">
        <v>8246.9557559901259</v>
      </c>
      <c r="CA75" s="16">
        <v>8293.6665377220179</v>
      </c>
      <c r="CB75" s="16">
        <v>8388.1389786038926</v>
      </c>
      <c r="CC75" s="16"/>
      <c r="CD75" s="16"/>
      <c r="CE75" s="16"/>
      <c r="CF75" s="16"/>
      <c r="CG75" s="16"/>
      <c r="CH75" s="16"/>
      <c r="CI75" s="16"/>
      <c r="CJ75" s="4"/>
      <c r="CK75" s="16"/>
      <c r="CL75" s="16"/>
      <c r="CM75" s="16"/>
      <c r="CN75" s="16"/>
      <c r="CO75" s="16"/>
      <c r="CP75" s="16"/>
      <c r="CQ75" s="16"/>
      <c r="CR75" s="4"/>
      <c r="CS75" s="16"/>
      <c r="CT75" s="16"/>
      <c r="CU75" s="4">
        <v>1.3529999999999998</v>
      </c>
      <c r="CV75" s="4">
        <v>2.1489999999999991</v>
      </c>
      <c r="CW75" s="4"/>
      <c r="CX75" s="4" t="s">
        <v>222</v>
      </c>
      <c r="CY75" s="4" t="s">
        <v>224</v>
      </c>
      <c r="CZ75" s="22"/>
      <c r="DA75" s="4">
        <v>0</v>
      </c>
      <c r="DB75" s="4">
        <v>366</v>
      </c>
      <c r="DC75" s="4">
        <v>365</v>
      </c>
      <c r="DD75" s="4">
        <v>365</v>
      </c>
      <c r="DE75" s="4">
        <v>365</v>
      </c>
      <c r="DF75" s="4">
        <v>366</v>
      </c>
      <c r="DG75" s="4">
        <v>0</v>
      </c>
      <c r="DH75" s="4">
        <v>0</v>
      </c>
      <c r="DI75" s="16">
        <f t="shared" si="13"/>
        <v>77960.072030501775</v>
      </c>
      <c r="DJ75" s="16">
        <f t="shared" si="14"/>
        <v>7949.9087395685474</v>
      </c>
      <c r="DK75" s="16">
        <f t="shared" si="15"/>
        <v>8298.4542585059062</v>
      </c>
      <c r="DL75" s="16">
        <f t="shared" si="16"/>
        <v>0</v>
      </c>
      <c r="DM75" s="16">
        <f t="shared" si="17"/>
        <v>0</v>
      </c>
      <c r="DN75" s="22"/>
      <c r="DO75" s="4">
        <f>COUNTIFS(crashes!$G$2:$G$17624,"&gt;="&amp;S75,crashes!$G$2:$G$17624,"&lt;"&amp;T75,crashes!$D$2:$D$17624,"="&amp;C75, crashes!$S$2:$S$17624, "&gt;="&amp;AE75, crashes!$S$2:$S$17624, "&lt;="&amp;AF75, crashes!$E$2:$E$17624, "="&amp;D75 )</f>
        <v>14</v>
      </c>
      <c r="DP75" s="29">
        <f>COUNTIFS(crashes!$G$2:$G$17624,"&gt;="&amp;S75,crashes!$G$2:$G$17624,"&lt;"&amp;T75,crashes!$D$2:$D$17624,"="&amp;C75, crashes!$S$2:$S$17624, "&gt;="&amp;AE75, crashes!$S$2:$S$17624, "&lt;="&amp;AF75, crashes!$E$2:$E$17624, "="&amp;D75, crashes!$R$2:$R$17624, "=Weekday")</f>
        <v>8</v>
      </c>
      <c r="DQ75" s="29">
        <f>COUNTIFS(crashes!$G$2:$G$17624,"&gt;="&amp;S75,crashes!$G$2:$G$17624,"&lt;"&amp;T75,crashes!$D$2:$D$17624,"="&amp;C75, crashes!$S$2:$S$17624, "&gt;="&amp;AE75, crashes!$S$2:$S$17624, "&lt;="&amp;AF75, crashes!$E$2:$E$17624, "="&amp;D75, crashes!$R$2:$R$17624, "=Weekend")</f>
        <v>6</v>
      </c>
      <c r="DR75" s="30">
        <f>COUNTIFS(crashes!$G$2:$G$17624,"&gt;="&amp;S75,crashes!$G$2:$G$17624,"&lt;"&amp;T75,crashes!$D$2:$D$17624,"="&amp;C75, crashes!$S$2:$S$17624, "&gt;="&amp;AE75, crashes!$S$2:$S$17624, "&lt;="&amp;AF75, crashes!$E$2:$E$17624, "="&amp;D75,  crashes!$R$2:$R$17624, "=Weekday", crashes!$N$2:$N$17624,"=K")</f>
        <v>0</v>
      </c>
      <c r="DS75" s="30">
        <f>COUNTIFS(crashes!$G$2:$G$17624,"&gt;="&amp;S75,crashes!$G$2:$G$17624,"&lt;"&amp;T75,crashes!$D$2:$D$17624,"="&amp;C75, crashes!$S$2:$S$17624, "&gt;="&amp;AE75, crashes!$S$2:$S$17624, "&lt;="&amp;AF75, crashes!$E$2:$E$17624, "="&amp;D75,  crashes!$R$2:$R$17624, "=Weekday", crashes!$N$2:$N$17624,"=A")</f>
        <v>0</v>
      </c>
      <c r="DT75" s="30">
        <f>COUNTIFS(crashes!$G$2:$G$17624,"&gt;="&amp;S75,crashes!$G$2:$G$17624,"&lt;"&amp;T75,crashes!$D$2:$D$17624,"="&amp;C75, crashes!$S$2:$S$17624, "&gt;="&amp;AE75, crashes!$S$2:$S$17624, "&lt;="&amp;AF75, crashes!$E$2:$E$17624, "="&amp;D75,  crashes!$R$2:$R$17624, "=Weekday", crashes!$N$2:$N$17624,"=B")</f>
        <v>0</v>
      </c>
      <c r="DU75" s="30">
        <f>COUNTIFS(crashes!$G$2:$G$17624,"&gt;="&amp;S75,crashes!$G$2:$G$17624,"&lt;"&amp;T75,crashes!$D$2:$D$17624,"="&amp;C75, crashes!$S$2:$S$17624, "&gt;="&amp;AE75, crashes!$S$2:$S$17624, "&lt;="&amp;AF75, crashes!$E$2:$E$17624, "="&amp;D75,  crashes!$R$2:$R$17624, "=Weekday", crashes!$N$2:$N$17624,"=C")</f>
        <v>0</v>
      </c>
      <c r="DV75" s="30">
        <f>COUNTIFS(crashes!$G$2:$G$17624,"&gt;="&amp;S75,crashes!$G$2:$G$17624,"&lt;"&amp;T75,crashes!$D$2:$D$17624,"="&amp;C75, crashes!$S$2:$S$17624, "&gt;="&amp;AE75, crashes!$S$2:$S$17624, "&lt;="&amp;AF75, crashes!$E$2:$E$17624, "="&amp;D75,  crashes!$R$2:$R$17624, "=Weekday", crashes!$N$2:$N$17624,"=ABC")</f>
        <v>6</v>
      </c>
      <c r="DW75" s="30">
        <f>COUNTIFS(crashes!$G$2:$G$17624,"&gt;="&amp;S75,crashes!$G$2:$G$17624,"&lt;"&amp;T75,crashes!$D$2:$D$17624,"="&amp;C75, crashes!$S$2:$S$17624, "&gt;="&amp;AE75, crashes!$S$2:$S$17624, "&lt;="&amp;AF75, crashes!$E$2:$E$17624, "="&amp;D75,  crashes!$R$2:$R$17624, "=Weekday", crashes!$N$2:$N$17624,"=O")</f>
        <v>2</v>
      </c>
      <c r="DX75" s="30">
        <f>COUNTIFS(crashes!$G$2:$G$17624,"&gt;="&amp;S75,crashes!$G$2:$G$17624,"&lt;"&amp;T75,crashes!$D$2:$D$17624,"="&amp;C75, crashes!$S$2:$S$17624, "&gt;="&amp;AE75, crashes!$S$2:$S$17624, "&lt;="&amp;AF75, crashes!$E$2:$E$17624, "="&amp;D75,  crashes!$R$2:$R$17624, "=Weekend", crashes!$N$2:$N$17624,"=K")</f>
        <v>0</v>
      </c>
      <c r="DY75" s="30">
        <f>COUNTIFS(crashes!$G$2:$G$17624,"&gt;="&amp;S75,crashes!$G$2:$G$17624,"&lt;"&amp;T75,crashes!$D$2:$D$17624,"="&amp;C75, crashes!$S$2:$S$17624, "&gt;="&amp;AE75, crashes!$S$2:$S$17624, "&lt;="&amp;AF75, crashes!$E$2:$E$17624, "="&amp;D75,  crashes!$R$2:$R$17624, "=Weekend", crashes!$N$2:$N$17624,"=A")</f>
        <v>0</v>
      </c>
      <c r="DZ75" s="30">
        <f>COUNTIFS(crashes!$G$2:$G$17624,"&gt;="&amp;S75,crashes!$G$2:$G$17624,"&lt;"&amp;T75,crashes!$D$2:$D$17624,"="&amp;C75, crashes!$S$2:$S$17624, "&gt;="&amp;AE75, crashes!$S$2:$S$17624, "&lt;="&amp;AF75, crashes!$E$2:$E$17624, "="&amp;D75,  crashes!$R$2:$R$17624, "=Weekend", crashes!$N$2:$N$17624,"=B")</f>
        <v>0</v>
      </c>
      <c r="EA75" s="30">
        <f>COUNTIFS(crashes!$G$2:$G$17624,"&gt;="&amp;S75,crashes!$G$2:$G$17624,"&lt;"&amp;T75,crashes!$D$2:$D$17624,"="&amp;C75, crashes!$S$2:$S$17624, "&gt;="&amp;AE75, crashes!$S$2:$S$17624, "&lt;="&amp;AF75, crashes!$E$2:$E$17624, "="&amp;D75,  crashes!$R$2:$R$17624, "=Weekend", crashes!$N$2:$N$17624,"=C")</f>
        <v>0</v>
      </c>
      <c r="EB75" s="30">
        <f>COUNTIFS(crashes!$G$2:$G$17624,"&gt;="&amp;S75,crashes!$G$2:$G$17624,"&lt;"&amp;T75,crashes!$D$2:$D$17624,"="&amp;C75, crashes!$S$2:$S$17624, "&gt;="&amp;AE75, crashes!$S$2:$S$17624, "&lt;="&amp;AF75, crashes!$E$2:$E$17624, "="&amp;D75,  crashes!$R$2:$R$17624, "=Weekend", crashes!$N$2:$N$17624,"=ABC")</f>
        <v>4</v>
      </c>
      <c r="EC75" s="30">
        <f>COUNTIFS(crashes!$G$2:$G$17624,"&gt;="&amp;S75,crashes!$G$2:$G$17624,"&lt;"&amp;T75,crashes!$D$2:$D$17624,"="&amp;C75, crashes!$S$2:$S$17624, "&gt;="&amp;AE75, crashes!$S$2:$S$17624, "&lt;="&amp;AF75, crashes!$E$2:$E$17624, "="&amp;D75,  crashes!$R$2:$R$17624, "=Weekend", crashes!$N$2:$N$17624,"=O")</f>
        <v>2</v>
      </c>
      <c r="ED75" s="4">
        <f t="shared" si="18"/>
        <v>0</v>
      </c>
      <c r="EE75" s="4">
        <f t="shared" si="19"/>
        <v>0</v>
      </c>
      <c r="EF75" s="4">
        <f t="shared" si="20"/>
        <v>0</v>
      </c>
      <c r="EG75" s="4">
        <f t="shared" si="21"/>
        <v>0</v>
      </c>
      <c r="EH75" s="4">
        <f t="shared" si="22"/>
        <v>10</v>
      </c>
      <c r="EI75" s="50">
        <f t="shared" si="23"/>
        <v>10</v>
      </c>
      <c r="EJ75" s="4">
        <f t="shared" si="24"/>
        <v>4</v>
      </c>
      <c r="EK75" s="6"/>
      <c r="EL75" s="3">
        <v>2014</v>
      </c>
      <c r="EM75" s="3">
        <v>1.4379999999999988</v>
      </c>
      <c r="EN75" s="3">
        <v>5.5550474581850199E-3</v>
      </c>
      <c r="EO75" s="3">
        <v>4.2907052574052539E-3</v>
      </c>
      <c r="EP75" s="3">
        <v>5.2774715670683451E-3</v>
      </c>
      <c r="EQ75" s="3">
        <v>1.2628337809300075E-2</v>
      </c>
      <c r="ER75" s="3">
        <v>4.0916204759982998E-2</v>
      </c>
      <c r="ES75" s="3">
        <v>8.6657288535203991E-2</v>
      </c>
      <c r="ET75" s="3">
        <v>9.3245653538150591E-2</v>
      </c>
      <c r="EU75" s="3">
        <v>8.6118452994171105E-2</v>
      </c>
      <c r="EV75" s="3">
        <v>7.4412682080177969E-2</v>
      </c>
      <c r="EW75" s="3">
        <v>6.3388763556107591E-2</v>
      </c>
      <c r="EX75" s="3">
        <v>5.7690366264518386E-2</v>
      </c>
      <c r="EY75" s="3">
        <v>5.3099442169024361E-2</v>
      </c>
      <c r="EZ75" s="3">
        <v>5.2802486579175696E-2</v>
      </c>
      <c r="FA75" s="3">
        <v>5.3760016848483645E-2</v>
      </c>
      <c r="FB75" s="3">
        <v>5.3900503015064896E-2</v>
      </c>
      <c r="FC75" s="3">
        <v>5.5282422047842374E-2</v>
      </c>
      <c r="FD75" s="3">
        <v>5.3493928923110168E-2</v>
      </c>
      <c r="FE75" s="3">
        <v>4.8922118138736703E-2</v>
      </c>
      <c r="FF75" s="3">
        <v>3.8875276074963418E-2</v>
      </c>
      <c r="FG75" s="3">
        <v>2.9370366308205952E-2</v>
      </c>
      <c r="FH75" s="3">
        <v>2.5000444034849811E-2</v>
      </c>
      <c r="FI75" s="3">
        <v>2.4257089405136684E-2</v>
      </c>
      <c r="FJ75" s="3">
        <v>1.7343731516237727E-2</v>
      </c>
      <c r="FK75" s="3">
        <v>1.0290420235980398E-2</v>
      </c>
      <c r="FL75" s="3">
        <v>2014</v>
      </c>
      <c r="FM75" s="3">
        <v>1.4379999999999988</v>
      </c>
      <c r="FN75" s="3">
        <v>2014</v>
      </c>
      <c r="FO75" s="51">
        <v>1.4379999999999988</v>
      </c>
      <c r="FP75" s="51">
        <v>11.747999999999999</v>
      </c>
      <c r="FQ75" s="51">
        <v>9.5102755761529677E-3</v>
      </c>
      <c r="FR75" s="51">
        <v>6.3826291019637594E-3</v>
      </c>
      <c r="FS75" s="3">
        <v>5.9100193593290195E-3</v>
      </c>
      <c r="FT75" s="3">
        <v>7.7552593358417281E-3</v>
      </c>
      <c r="FU75" s="3">
        <v>1.4445186417431172E-2</v>
      </c>
      <c r="FV75" s="3">
        <v>2.8236570209128578E-2</v>
      </c>
      <c r="FW75" s="3">
        <v>4.0369102194081984E-2</v>
      </c>
      <c r="FX75" s="3">
        <v>4.6686574011303966E-2</v>
      </c>
      <c r="FY75" s="3">
        <v>5.3566014501879256E-2</v>
      </c>
      <c r="FZ75" s="3">
        <v>5.8423163841190971E-2</v>
      </c>
      <c r="GA75" s="3">
        <v>6.0722034629563423E-2</v>
      </c>
      <c r="GB75" s="3">
        <v>5.7485932512536891E-2</v>
      </c>
      <c r="GC75" s="3">
        <v>5.7924503446826814E-2</v>
      </c>
      <c r="GD75" s="3">
        <v>5.6169650164265152E-2</v>
      </c>
      <c r="GE75" s="3">
        <v>5.303373318092415E-2</v>
      </c>
      <c r="GF75" s="3">
        <v>5.0983403616074931E-2</v>
      </c>
      <c r="GG75" s="3">
        <v>5.1396822586422697E-2</v>
      </c>
      <c r="GH75" s="3">
        <v>5.1869061237152458E-2</v>
      </c>
      <c r="GI75" s="3">
        <v>4.4385297579321421E-2</v>
      </c>
      <c r="GJ75" s="3">
        <v>3.4296270295051778E-2</v>
      </c>
      <c r="GK75" s="3">
        <v>3.0823684214527657E-2</v>
      </c>
      <c r="GL75" s="3">
        <v>2.9118207130087836E-2</v>
      </c>
      <c r="GM75" s="3">
        <v>2.0926514672017473E-2</v>
      </c>
      <c r="GN75" s="3">
        <v>1.2448907195263452E-2</v>
      </c>
      <c r="GO75" s="22"/>
      <c r="GP75" s="4">
        <f>'Hours of Operation'!C$35</f>
        <v>0</v>
      </c>
      <c r="GQ75" s="4">
        <f>'Hours of Operation'!D$35</f>
        <v>0</v>
      </c>
      <c r="GR75" s="4">
        <f>'Hours of Operation'!E$35</f>
        <v>0</v>
      </c>
      <c r="GS75" s="4">
        <f>'Hours of Operation'!F$35</f>
        <v>0</v>
      </c>
      <c r="GT75" s="4">
        <f>'Hours of Operation'!G$35</f>
        <v>0</v>
      </c>
      <c r="GU75" s="4">
        <f>'Hours of Operation'!H$35</f>
        <v>1</v>
      </c>
      <c r="GV75" s="4">
        <f>'Hours of Operation'!I$35</f>
        <v>1</v>
      </c>
      <c r="GW75" s="4">
        <f>'Hours of Operation'!J$35</f>
        <v>1</v>
      </c>
      <c r="GX75" s="4">
        <f>'Hours of Operation'!K$35</f>
        <v>0.5</v>
      </c>
      <c r="GY75" s="4">
        <f>'Hours of Operation'!L$35</f>
        <v>0</v>
      </c>
      <c r="GZ75" s="4">
        <f>'Hours of Operation'!M$35</f>
        <v>0</v>
      </c>
      <c r="HA75" s="4">
        <f>'Hours of Operation'!N$35</f>
        <v>0</v>
      </c>
      <c r="HB75" s="4">
        <f>'Hours of Operation'!O$35</f>
        <v>0</v>
      </c>
      <c r="HC75" s="4">
        <f>'Hours of Operation'!P$35</f>
        <v>0</v>
      </c>
      <c r="HD75" s="4">
        <f>'Hours of Operation'!Q$35</f>
        <v>0</v>
      </c>
      <c r="HE75" s="4">
        <f>'Hours of Operation'!R$35</f>
        <v>0</v>
      </c>
      <c r="HF75" s="4">
        <f>'Hours of Operation'!S$35</f>
        <v>0</v>
      </c>
      <c r="HG75" s="4">
        <f>'Hours of Operation'!T$35</f>
        <v>0</v>
      </c>
      <c r="HH75" s="4">
        <f>'Hours of Operation'!U$35</f>
        <v>0</v>
      </c>
      <c r="HI75" s="4">
        <f>'Hours of Operation'!V$35</f>
        <v>0</v>
      </c>
      <c r="HJ75" s="4">
        <f>'Hours of Operation'!W$35</f>
        <v>0</v>
      </c>
      <c r="HK75" s="4">
        <f>'Hours of Operation'!X$35</f>
        <v>0</v>
      </c>
      <c r="HL75" s="4">
        <f>'Hours of Operation'!Y$35</f>
        <v>0</v>
      </c>
      <c r="HM75" s="4">
        <f>'Hours of Operation'!Z$35</f>
        <v>0</v>
      </c>
      <c r="HN75" s="4">
        <f>'Hours of Operation'!AA$35</f>
        <v>0</v>
      </c>
      <c r="HO75" s="4">
        <f>'Hours of Operation'!AB$35</f>
        <v>0</v>
      </c>
      <c r="HP75" s="4">
        <f>'Hours of Operation'!AC$35</f>
        <v>0</v>
      </c>
      <c r="HQ75" s="4">
        <f>'Hours of Operation'!AD$35</f>
        <v>0</v>
      </c>
      <c r="HR75" s="4">
        <f>'Hours of Operation'!AE$35</f>
        <v>0</v>
      </c>
      <c r="HS75" s="4">
        <f>'Hours of Operation'!AF$35</f>
        <v>0</v>
      </c>
      <c r="HT75" s="4">
        <f>'Hours of Operation'!AG$35</f>
        <v>0</v>
      </c>
      <c r="HU75" s="4">
        <f>'Hours of Operation'!AH$35</f>
        <v>0</v>
      </c>
      <c r="HV75" s="4">
        <f>'Hours of Operation'!AI$35</f>
        <v>0</v>
      </c>
      <c r="HW75" s="4">
        <f>'Hours of Operation'!AJ$35</f>
        <v>0</v>
      </c>
      <c r="HX75" s="4">
        <f>'Hours of Operation'!AK$35</f>
        <v>0</v>
      </c>
      <c r="HY75" s="4">
        <f>'Hours of Operation'!AL$35</f>
        <v>0</v>
      </c>
      <c r="HZ75" s="4">
        <f>'Hours of Operation'!AM$35</f>
        <v>0</v>
      </c>
      <c r="IA75" s="4">
        <f>'Hours of Operation'!AN$35</f>
        <v>0</v>
      </c>
      <c r="IB75" s="4">
        <f>'Hours of Operation'!AO$35</f>
        <v>0</v>
      </c>
      <c r="IC75" s="4">
        <f>'Hours of Operation'!AP$35</f>
        <v>0</v>
      </c>
      <c r="ID75" s="4">
        <f>'Hours of Operation'!AQ$35</f>
        <v>0</v>
      </c>
      <c r="IE75" s="4">
        <f>'Hours of Operation'!AR$35</f>
        <v>0</v>
      </c>
      <c r="IF75" s="4">
        <f>'Hours of Operation'!AS$35</f>
        <v>0</v>
      </c>
      <c r="IG75" s="4">
        <f>'Hours of Operation'!AT$35</f>
        <v>0</v>
      </c>
      <c r="IH75" s="4">
        <f>'Hours of Operation'!AU$35</f>
        <v>0</v>
      </c>
      <c r="II75" s="4">
        <f>'Hours of Operation'!AV$35</f>
        <v>0</v>
      </c>
      <c r="IJ75" s="4">
        <f>'Hours of Operation'!AW$35</f>
        <v>0</v>
      </c>
      <c r="IK75" s="4">
        <f>'Hours of Operation'!AX$35</f>
        <v>0</v>
      </c>
      <c r="IL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</row>
    <row r="76" spans="1:264" s="3" customFormat="1" ht="12" customHeight="1" x14ac:dyDescent="0.2">
      <c r="A76" s="4" t="s">
        <v>233</v>
      </c>
      <c r="B76" s="4" t="s">
        <v>218</v>
      </c>
      <c r="C76" s="4">
        <v>1</v>
      </c>
      <c r="D76" s="4" t="s">
        <v>90</v>
      </c>
      <c r="E76" s="4" t="s">
        <v>192</v>
      </c>
      <c r="F76" s="4" t="s">
        <v>70</v>
      </c>
      <c r="G76" s="1">
        <v>5</v>
      </c>
      <c r="H76" s="1" t="s">
        <v>167</v>
      </c>
      <c r="I76" s="4">
        <v>1</v>
      </c>
      <c r="J76" s="4">
        <v>1</v>
      </c>
      <c r="K76" s="4"/>
      <c r="L76" s="10">
        <v>32874</v>
      </c>
      <c r="M76" s="4" t="b">
        <v>1</v>
      </c>
      <c r="N76" s="4"/>
      <c r="O76" s="4"/>
      <c r="P76" s="4" t="s">
        <v>282</v>
      </c>
      <c r="Q76" s="4" t="s">
        <v>281</v>
      </c>
      <c r="R76" s="4" t="s">
        <v>283</v>
      </c>
      <c r="S76" s="4">
        <v>10.31</v>
      </c>
      <c r="T76" s="4">
        <v>10.346</v>
      </c>
      <c r="U76" s="4">
        <v>1</v>
      </c>
      <c r="V76" s="10">
        <v>42349</v>
      </c>
      <c r="W76" s="4">
        <v>1</v>
      </c>
      <c r="X76" s="4">
        <v>3.5999999999999588E-2</v>
      </c>
      <c r="Y76" s="4">
        <v>3.5999999999999588E-2</v>
      </c>
      <c r="Z76" s="4">
        <v>1</v>
      </c>
      <c r="AA76" s="4" t="s">
        <v>170</v>
      </c>
      <c r="AB76" s="4"/>
      <c r="AC76" s="4" t="s">
        <v>188</v>
      </c>
      <c r="AD76" s="4"/>
      <c r="AE76" s="10">
        <v>40909</v>
      </c>
      <c r="AF76" s="10">
        <v>42735</v>
      </c>
      <c r="AG76" s="16"/>
      <c r="AH76" s="16">
        <v>77570.897607108738</v>
      </c>
      <c r="AI76" s="16">
        <v>77570.897607108738</v>
      </c>
      <c r="AJ76" s="16">
        <v>76779.003294514681</v>
      </c>
      <c r="AK76" s="16">
        <v>77846.055092448529</v>
      </c>
      <c r="AL76" s="16">
        <v>80028.90474778325</v>
      </c>
      <c r="AM76" s="16"/>
      <c r="AN76" s="16"/>
      <c r="AO76" s="4"/>
      <c r="AP76" s="4"/>
      <c r="AQ76" s="4"/>
      <c r="AR76" s="9">
        <v>11.204650867667851</v>
      </c>
      <c r="AS76" s="9">
        <v>9.9659565687161944E-2</v>
      </c>
      <c r="AT76" s="9">
        <v>2.0421170262474759</v>
      </c>
      <c r="AU76" s="9">
        <v>9</v>
      </c>
      <c r="AV76" s="9">
        <v>0</v>
      </c>
      <c r="AW76" s="4" t="b">
        <v>0</v>
      </c>
      <c r="AX76" s="4" t="b">
        <v>0</v>
      </c>
      <c r="AY76" s="4">
        <v>0</v>
      </c>
      <c r="AZ76" s="4">
        <v>0</v>
      </c>
      <c r="BA76" s="9">
        <v>186.80457864796995</v>
      </c>
      <c r="BB76" s="9">
        <v>8.0900364552233697</v>
      </c>
      <c r="BC76" s="9">
        <v>6.7270131108282012</v>
      </c>
      <c r="BD76" s="9">
        <v>3.6886732749600588</v>
      </c>
      <c r="BE76" s="9">
        <v>3.4068083558908988</v>
      </c>
      <c r="BF76" s="4" t="s">
        <v>216</v>
      </c>
      <c r="BG76" s="4">
        <v>2.1907684919933015</v>
      </c>
      <c r="BH76" s="4"/>
      <c r="BI76" s="4"/>
      <c r="BJ76" s="4" t="s">
        <v>167</v>
      </c>
      <c r="BK76" s="4"/>
      <c r="BL76" s="4">
        <v>1.343</v>
      </c>
      <c r="BM76" s="16"/>
      <c r="BN76" s="16">
        <v>7932.9131287791115</v>
      </c>
      <c r="BO76" s="16">
        <v>7932.9131287791115</v>
      </c>
      <c r="BP76" s="16">
        <v>7897.8020719320348</v>
      </c>
      <c r="BQ76" s="16">
        <v>7945.0664911378799</v>
      </c>
      <c r="BR76" s="16">
        <v>8040.6468429882179</v>
      </c>
      <c r="BS76" s="16"/>
      <c r="BT76" s="16"/>
      <c r="BU76" s="4">
        <v>3.5999999999999997E-2</v>
      </c>
      <c r="BV76" s="4">
        <v>0</v>
      </c>
      <c r="BW76" s="16"/>
      <c r="BX76" s="16">
        <v>8281.6551667802105</v>
      </c>
      <c r="BY76" s="16">
        <v>8281.6551667802105</v>
      </c>
      <c r="BZ76" s="16">
        <v>8246.9557559901259</v>
      </c>
      <c r="CA76" s="16">
        <v>8293.6665377220179</v>
      </c>
      <c r="CB76" s="16">
        <v>8388.1389786038926</v>
      </c>
      <c r="CC76" s="16"/>
      <c r="CD76" s="16"/>
      <c r="CE76" s="16"/>
      <c r="CF76" s="16"/>
      <c r="CG76" s="16"/>
      <c r="CH76" s="16"/>
      <c r="CI76" s="16"/>
      <c r="CJ76" s="4"/>
      <c r="CK76" s="16"/>
      <c r="CL76" s="16"/>
      <c r="CM76" s="16"/>
      <c r="CN76" s="16">
        <v>8281.6551667802105</v>
      </c>
      <c r="CO76" s="16">
        <v>8281.6551667802105</v>
      </c>
      <c r="CP76" s="16">
        <v>8246.9557559901259</v>
      </c>
      <c r="CQ76" s="16">
        <v>8293.6665377220179</v>
      </c>
      <c r="CR76" s="16">
        <v>8388.1389786038926</v>
      </c>
      <c r="CS76" s="16"/>
      <c r="CT76" s="16"/>
      <c r="CU76" s="4">
        <v>1.4139999999999997</v>
      </c>
      <c r="CV76" s="4">
        <v>2.1129999999999995</v>
      </c>
      <c r="CW76" s="4"/>
      <c r="CX76" s="4" t="s">
        <v>222</v>
      </c>
      <c r="CY76" s="4" t="s">
        <v>224</v>
      </c>
      <c r="CZ76" s="22"/>
      <c r="DA76" s="4">
        <v>0</v>
      </c>
      <c r="DB76" s="4">
        <v>366</v>
      </c>
      <c r="DC76" s="4">
        <v>365</v>
      </c>
      <c r="DD76" s="4">
        <v>365</v>
      </c>
      <c r="DE76" s="4">
        <v>365</v>
      </c>
      <c r="DF76" s="4">
        <v>366</v>
      </c>
      <c r="DG76" s="4">
        <v>0</v>
      </c>
      <c r="DH76" s="4">
        <v>0</v>
      </c>
      <c r="DI76" s="16">
        <f t="shared" si="13"/>
        <v>77960.072030501775</v>
      </c>
      <c r="DJ76" s="16">
        <f t="shared" si="14"/>
        <v>7949.9087395685474</v>
      </c>
      <c r="DK76" s="16">
        <f t="shared" si="15"/>
        <v>8298.4542585059062</v>
      </c>
      <c r="DL76" s="16">
        <f t="shared" si="16"/>
        <v>0</v>
      </c>
      <c r="DM76" s="16">
        <f t="shared" si="17"/>
        <v>8298.4542585059062</v>
      </c>
      <c r="DN76" s="22"/>
      <c r="DO76" s="4">
        <f>COUNTIFS(crashes!$G$2:$G$17624,"&gt;="&amp;S76,crashes!$G$2:$G$17624,"&lt;"&amp;T76,crashes!$D$2:$D$17624,"="&amp;C76, crashes!$S$2:$S$17624, "&gt;="&amp;AE76, crashes!$S$2:$S$17624, "&lt;="&amp;AF76, crashes!$E$2:$E$17624, "="&amp;D76 )</f>
        <v>8</v>
      </c>
      <c r="DP76" s="29">
        <f>COUNTIFS(crashes!$G$2:$G$17624,"&gt;="&amp;S76,crashes!$G$2:$G$17624,"&lt;"&amp;T76,crashes!$D$2:$D$17624,"="&amp;C76, crashes!$S$2:$S$17624, "&gt;="&amp;AE76, crashes!$S$2:$S$17624, "&lt;="&amp;AF76, crashes!$E$2:$E$17624, "="&amp;D76, crashes!$R$2:$R$17624, "=Weekday")</f>
        <v>8</v>
      </c>
      <c r="DQ76" s="29">
        <f>COUNTIFS(crashes!$G$2:$G$17624,"&gt;="&amp;S76,crashes!$G$2:$G$17624,"&lt;"&amp;T76,crashes!$D$2:$D$17624,"="&amp;C76, crashes!$S$2:$S$17624, "&gt;="&amp;AE76, crashes!$S$2:$S$17624, "&lt;="&amp;AF76, crashes!$E$2:$E$17624, "="&amp;D76, crashes!$R$2:$R$17624, "=Weekend")</f>
        <v>0</v>
      </c>
      <c r="DR76" s="30">
        <f>COUNTIFS(crashes!$G$2:$G$17624,"&gt;="&amp;S76,crashes!$G$2:$G$17624,"&lt;"&amp;T76,crashes!$D$2:$D$17624,"="&amp;C76, crashes!$S$2:$S$17624, "&gt;="&amp;AE76, crashes!$S$2:$S$17624, "&lt;="&amp;AF76, crashes!$E$2:$E$17624, "="&amp;D76,  crashes!$R$2:$R$17624, "=Weekday", crashes!$N$2:$N$17624,"=K")</f>
        <v>0</v>
      </c>
      <c r="DS76" s="30">
        <f>COUNTIFS(crashes!$G$2:$G$17624,"&gt;="&amp;S76,crashes!$G$2:$G$17624,"&lt;"&amp;T76,crashes!$D$2:$D$17624,"="&amp;C76, crashes!$S$2:$S$17624, "&gt;="&amp;AE76, crashes!$S$2:$S$17624, "&lt;="&amp;AF76, crashes!$E$2:$E$17624, "="&amp;D76,  crashes!$R$2:$R$17624, "=Weekday", crashes!$N$2:$N$17624,"=A")</f>
        <v>0</v>
      </c>
      <c r="DT76" s="30">
        <f>COUNTIFS(crashes!$G$2:$G$17624,"&gt;="&amp;S76,crashes!$G$2:$G$17624,"&lt;"&amp;T76,crashes!$D$2:$D$17624,"="&amp;C76, crashes!$S$2:$S$17624, "&gt;="&amp;AE76, crashes!$S$2:$S$17624, "&lt;="&amp;AF76, crashes!$E$2:$E$17624, "="&amp;D76,  crashes!$R$2:$R$17624, "=Weekday", crashes!$N$2:$N$17624,"=B")</f>
        <v>0</v>
      </c>
      <c r="DU76" s="30">
        <f>COUNTIFS(crashes!$G$2:$G$17624,"&gt;="&amp;S76,crashes!$G$2:$G$17624,"&lt;"&amp;T76,crashes!$D$2:$D$17624,"="&amp;C76, crashes!$S$2:$S$17624, "&gt;="&amp;AE76, crashes!$S$2:$S$17624, "&lt;="&amp;AF76, crashes!$E$2:$E$17624, "="&amp;D76,  crashes!$R$2:$R$17624, "=Weekday", crashes!$N$2:$N$17624,"=C")</f>
        <v>0</v>
      </c>
      <c r="DV76" s="30">
        <f>COUNTIFS(crashes!$G$2:$G$17624,"&gt;="&amp;S76,crashes!$G$2:$G$17624,"&lt;"&amp;T76,crashes!$D$2:$D$17624,"="&amp;C76, crashes!$S$2:$S$17624, "&gt;="&amp;AE76, crashes!$S$2:$S$17624, "&lt;="&amp;AF76, crashes!$E$2:$E$17624, "="&amp;D76,  crashes!$R$2:$R$17624, "=Weekday", crashes!$N$2:$N$17624,"=ABC")</f>
        <v>3</v>
      </c>
      <c r="DW76" s="30">
        <f>COUNTIFS(crashes!$G$2:$G$17624,"&gt;="&amp;S76,crashes!$G$2:$G$17624,"&lt;"&amp;T76,crashes!$D$2:$D$17624,"="&amp;C76, crashes!$S$2:$S$17624, "&gt;="&amp;AE76, crashes!$S$2:$S$17624, "&lt;="&amp;AF76, crashes!$E$2:$E$17624, "="&amp;D76,  crashes!$R$2:$R$17624, "=Weekday", crashes!$N$2:$N$17624,"=O")</f>
        <v>5</v>
      </c>
      <c r="DX76" s="30">
        <f>COUNTIFS(crashes!$G$2:$G$17624,"&gt;="&amp;S76,crashes!$G$2:$G$17624,"&lt;"&amp;T76,crashes!$D$2:$D$17624,"="&amp;C76, crashes!$S$2:$S$17624, "&gt;="&amp;AE76, crashes!$S$2:$S$17624, "&lt;="&amp;AF76, crashes!$E$2:$E$17624, "="&amp;D76,  crashes!$R$2:$R$17624, "=Weekend", crashes!$N$2:$N$17624,"=K")</f>
        <v>0</v>
      </c>
      <c r="DY76" s="30">
        <f>COUNTIFS(crashes!$G$2:$G$17624,"&gt;="&amp;S76,crashes!$G$2:$G$17624,"&lt;"&amp;T76,crashes!$D$2:$D$17624,"="&amp;C76, crashes!$S$2:$S$17624, "&gt;="&amp;AE76, crashes!$S$2:$S$17624, "&lt;="&amp;AF76, crashes!$E$2:$E$17624, "="&amp;D76,  crashes!$R$2:$R$17624, "=Weekend", crashes!$N$2:$N$17624,"=A")</f>
        <v>0</v>
      </c>
      <c r="DZ76" s="30">
        <f>COUNTIFS(crashes!$G$2:$G$17624,"&gt;="&amp;S76,crashes!$G$2:$G$17624,"&lt;"&amp;T76,crashes!$D$2:$D$17624,"="&amp;C76, crashes!$S$2:$S$17624, "&gt;="&amp;AE76, crashes!$S$2:$S$17624, "&lt;="&amp;AF76, crashes!$E$2:$E$17624, "="&amp;D76,  crashes!$R$2:$R$17624, "=Weekend", crashes!$N$2:$N$17624,"=B")</f>
        <v>0</v>
      </c>
      <c r="EA76" s="30">
        <f>COUNTIFS(crashes!$G$2:$G$17624,"&gt;="&amp;S76,crashes!$G$2:$G$17624,"&lt;"&amp;T76,crashes!$D$2:$D$17624,"="&amp;C76, crashes!$S$2:$S$17624, "&gt;="&amp;AE76, crashes!$S$2:$S$17624, "&lt;="&amp;AF76, crashes!$E$2:$E$17624, "="&amp;D76,  crashes!$R$2:$R$17624, "=Weekend", crashes!$N$2:$N$17624,"=C")</f>
        <v>0</v>
      </c>
      <c r="EB76" s="30">
        <f>COUNTIFS(crashes!$G$2:$G$17624,"&gt;="&amp;S76,crashes!$G$2:$G$17624,"&lt;"&amp;T76,crashes!$D$2:$D$17624,"="&amp;C76, crashes!$S$2:$S$17624, "&gt;="&amp;AE76, crashes!$S$2:$S$17624, "&lt;="&amp;AF76, crashes!$E$2:$E$17624, "="&amp;D76,  crashes!$R$2:$R$17624, "=Weekend", crashes!$N$2:$N$17624,"=ABC")</f>
        <v>0</v>
      </c>
      <c r="EC76" s="30">
        <f>COUNTIFS(crashes!$G$2:$G$17624,"&gt;="&amp;S76,crashes!$G$2:$G$17624,"&lt;"&amp;T76,crashes!$D$2:$D$17624,"="&amp;C76, crashes!$S$2:$S$17624, "&gt;="&amp;AE76, crashes!$S$2:$S$17624, "&lt;="&amp;AF76, crashes!$E$2:$E$17624, "="&amp;D76,  crashes!$R$2:$R$17624, "=Weekend", crashes!$N$2:$N$17624,"=O")</f>
        <v>0</v>
      </c>
      <c r="ED76" s="4">
        <f t="shared" si="18"/>
        <v>0</v>
      </c>
      <c r="EE76" s="4">
        <f t="shared" si="19"/>
        <v>0</v>
      </c>
      <c r="EF76" s="4">
        <f t="shared" si="20"/>
        <v>0</v>
      </c>
      <c r="EG76" s="4">
        <f t="shared" si="21"/>
        <v>0</v>
      </c>
      <c r="EH76" s="4">
        <f t="shared" si="22"/>
        <v>3</v>
      </c>
      <c r="EI76" s="50">
        <f t="shared" si="23"/>
        <v>3</v>
      </c>
      <c r="EJ76" s="4">
        <f t="shared" si="24"/>
        <v>5</v>
      </c>
      <c r="EK76" s="6"/>
      <c r="EL76" s="3">
        <v>2014</v>
      </c>
      <c r="EM76" s="3">
        <v>1.4019999999999992</v>
      </c>
      <c r="EN76" s="3">
        <v>5.5550474581850199E-3</v>
      </c>
      <c r="EO76" s="3">
        <v>4.2907052574052539E-3</v>
      </c>
      <c r="EP76" s="3">
        <v>5.2774715670683451E-3</v>
      </c>
      <c r="EQ76" s="3">
        <v>1.2628337809300075E-2</v>
      </c>
      <c r="ER76" s="3">
        <v>4.0916204759982998E-2</v>
      </c>
      <c r="ES76" s="3">
        <v>8.6657288535203991E-2</v>
      </c>
      <c r="ET76" s="3">
        <v>9.3245653538150591E-2</v>
      </c>
      <c r="EU76" s="3">
        <v>8.6118452994171105E-2</v>
      </c>
      <c r="EV76" s="3">
        <v>7.4412682080177969E-2</v>
      </c>
      <c r="EW76" s="3">
        <v>6.3388763556107591E-2</v>
      </c>
      <c r="EX76" s="3">
        <v>5.7690366264518386E-2</v>
      </c>
      <c r="EY76" s="3">
        <v>5.3099442169024361E-2</v>
      </c>
      <c r="EZ76" s="3">
        <v>5.2802486579175696E-2</v>
      </c>
      <c r="FA76" s="3">
        <v>5.3760016848483645E-2</v>
      </c>
      <c r="FB76" s="3">
        <v>5.3900503015064896E-2</v>
      </c>
      <c r="FC76" s="3">
        <v>5.5282422047842374E-2</v>
      </c>
      <c r="FD76" s="3">
        <v>5.3493928923110168E-2</v>
      </c>
      <c r="FE76" s="3">
        <v>4.8922118138736703E-2</v>
      </c>
      <c r="FF76" s="3">
        <v>3.8875276074963418E-2</v>
      </c>
      <c r="FG76" s="3">
        <v>2.9370366308205952E-2</v>
      </c>
      <c r="FH76" s="3">
        <v>2.5000444034849811E-2</v>
      </c>
      <c r="FI76" s="3">
        <v>2.4257089405136684E-2</v>
      </c>
      <c r="FJ76" s="3">
        <v>1.7343731516237727E-2</v>
      </c>
      <c r="FK76" s="3">
        <v>1.0290420235980398E-2</v>
      </c>
      <c r="FL76" s="3">
        <v>2014</v>
      </c>
      <c r="FM76" s="3">
        <v>1.4019999999999992</v>
      </c>
      <c r="FN76" s="3">
        <v>2014</v>
      </c>
      <c r="FO76" s="51">
        <v>1.4019999999999992</v>
      </c>
      <c r="FP76" s="51">
        <v>11.747999999999999</v>
      </c>
      <c r="FQ76" s="51">
        <v>9.5102755761529677E-3</v>
      </c>
      <c r="FR76" s="51">
        <v>6.3826291019637594E-3</v>
      </c>
      <c r="FS76" s="3">
        <v>5.9100193593290195E-3</v>
      </c>
      <c r="FT76" s="3">
        <v>7.7552593358417281E-3</v>
      </c>
      <c r="FU76" s="3">
        <v>1.4445186417431172E-2</v>
      </c>
      <c r="FV76" s="3">
        <v>2.8236570209128578E-2</v>
      </c>
      <c r="FW76" s="3">
        <v>4.0369102194081984E-2</v>
      </c>
      <c r="FX76" s="3">
        <v>4.6686574011303966E-2</v>
      </c>
      <c r="FY76" s="3">
        <v>5.3566014501879256E-2</v>
      </c>
      <c r="FZ76" s="3">
        <v>5.8423163841190971E-2</v>
      </c>
      <c r="GA76" s="3">
        <v>6.0722034629563423E-2</v>
      </c>
      <c r="GB76" s="3">
        <v>5.7485932512536891E-2</v>
      </c>
      <c r="GC76" s="3">
        <v>5.7924503446826814E-2</v>
      </c>
      <c r="GD76" s="3">
        <v>5.6169650164265152E-2</v>
      </c>
      <c r="GE76" s="3">
        <v>5.303373318092415E-2</v>
      </c>
      <c r="GF76" s="3">
        <v>5.0983403616074931E-2</v>
      </c>
      <c r="GG76" s="3">
        <v>5.1396822586422697E-2</v>
      </c>
      <c r="GH76" s="3">
        <v>5.1869061237152458E-2</v>
      </c>
      <c r="GI76" s="3">
        <v>4.4385297579321421E-2</v>
      </c>
      <c r="GJ76" s="3">
        <v>3.4296270295051778E-2</v>
      </c>
      <c r="GK76" s="3">
        <v>3.0823684214527657E-2</v>
      </c>
      <c r="GL76" s="3">
        <v>2.9118207130087836E-2</v>
      </c>
      <c r="GM76" s="3">
        <v>2.0926514672017473E-2</v>
      </c>
      <c r="GN76" s="3">
        <v>1.2448907195263452E-2</v>
      </c>
      <c r="GO76" s="22"/>
      <c r="GP76" s="4">
        <f>'Hours of Operation'!C$35</f>
        <v>0</v>
      </c>
      <c r="GQ76" s="4">
        <f>'Hours of Operation'!D$35</f>
        <v>0</v>
      </c>
      <c r="GR76" s="4">
        <f>'Hours of Operation'!E$35</f>
        <v>0</v>
      </c>
      <c r="GS76" s="4">
        <f>'Hours of Operation'!F$35</f>
        <v>0</v>
      </c>
      <c r="GT76" s="4">
        <f>'Hours of Operation'!G$35</f>
        <v>0</v>
      </c>
      <c r="GU76" s="4">
        <f>'Hours of Operation'!H$35</f>
        <v>1</v>
      </c>
      <c r="GV76" s="4">
        <f>'Hours of Operation'!I$35</f>
        <v>1</v>
      </c>
      <c r="GW76" s="4">
        <f>'Hours of Operation'!J$35</f>
        <v>1</v>
      </c>
      <c r="GX76" s="4">
        <f>'Hours of Operation'!K$35</f>
        <v>0.5</v>
      </c>
      <c r="GY76" s="4">
        <f>'Hours of Operation'!L$35</f>
        <v>0</v>
      </c>
      <c r="GZ76" s="4">
        <f>'Hours of Operation'!M$35</f>
        <v>0</v>
      </c>
      <c r="HA76" s="4">
        <f>'Hours of Operation'!N$35</f>
        <v>0</v>
      </c>
      <c r="HB76" s="4">
        <f>'Hours of Operation'!O$35</f>
        <v>0</v>
      </c>
      <c r="HC76" s="4">
        <f>'Hours of Operation'!P$35</f>
        <v>0</v>
      </c>
      <c r="HD76" s="4">
        <f>'Hours of Operation'!Q$35</f>
        <v>0</v>
      </c>
      <c r="HE76" s="4">
        <f>'Hours of Operation'!R$35</f>
        <v>0</v>
      </c>
      <c r="HF76" s="4">
        <f>'Hours of Operation'!S$35</f>
        <v>0</v>
      </c>
      <c r="HG76" s="4">
        <f>'Hours of Operation'!T$35</f>
        <v>0</v>
      </c>
      <c r="HH76" s="4">
        <f>'Hours of Operation'!U$35</f>
        <v>0</v>
      </c>
      <c r="HI76" s="4">
        <f>'Hours of Operation'!V$35</f>
        <v>0</v>
      </c>
      <c r="HJ76" s="4">
        <f>'Hours of Operation'!W$35</f>
        <v>0</v>
      </c>
      <c r="HK76" s="4">
        <f>'Hours of Operation'!X$35</f>
        <v>0</v>
      </c>
      <c r="HL76" s="4">
        <f>'Hours of Operation'!Y$35</f>
        <v>0</v>
      </c>
      <c r="HM76" s="4">
        <f>'Hours of Operation'!Z$35</f>
        <v>0</v>
      </c>
      <c r="HN76" s="4">
        <f>'Hours of Operation'!AA$35</f>
        <v>0</v>
      </c>
      <c r="HO76" s="4">
        <f>'Hours of Operation'!AB$35</f>
        <v>0</v>
      </c>
      <c r="HP76" s="4">
        <f>'Hours of Operation'!AC$35</f>
        <v>0</v>
      </c>
      <c r="HQ76" s="4">
        <f>'Hours of Operation'!AD$35</f>
        <v>0</v>
      </c>
      <c r="HR76" s="4">
        <f>'Hours of Operation'!AE$35</f>
        <v>0</v>
      </c>
      <c r="HS76" s="4">
        <f>'Hours of Operation'!AF$35</f>
        <v>0</v>
      </c>
      <c r="HT76" s="4">
        <f>'Hours of Operation'!AG$35</f>
        <v>0</v>
      </c>
      <c r="HU76" s="4">
        <f>'Hours of Operation'!AH$35</f>
        <v>0</v>
      </c>
      <c r="HV76" s="4">
        <f>'Hours of Operation'!AI$35</f>
        <v>0</v>
      </c>
      <c r="HW76" s="4">
        <f>'Hours of Operation'!AJ$35</f>
        <v>0</v>
      </c>
      <c r="HX76" s="4">
        <f>'Hours of Operation'!AK$35</f>
        <v>0</v>
      </c>
      <c r="HY76" s="4">
        <f>'Hours of Operation'!AL$35</f>
        <v>0</v>
      </c>
      <c r="HZ76" s="4">
        <f>'Hours of Operation'!AM$35</f>
        <v>0</v>
      </c>
      <c r="IA76" s="4">
        <f>'Hours of Operation'!AN$35</f>
        <v>0</v>
      </c>
      <c r="IB76" s="4">
        <f>'Hours of Operation'!AO$35</f>
        <v>0</v>
      </c>
      <c r="IC76" s="4">
        <f>'Hours of Operation'!AP$35</f>
        <v>0</v>
      </c>
      <c r="ID76" s="4">
        <f>'Hours of Operation'!AQ$35</f>
        <v>0</v>
      </c>
      <c r="IE76" s="4">
        <f>'Hours of Operation'!AR$35</f>
        <v>0</v>
      </c>
      <c r="IF76" s="4">
        <f>'Hours of Operation'!AS$35</f>
        <v>0</v>
      </c>
      <c r="IG76" s="4">
        <f>'Hours of Operation'!AT$35</f>
        <v>0</v>
      </c>
      <c r="IH76" s="4">
        <f>'Hours of Operation'!AU$35</f>
        <v>0</v>
      </c>
      <c r="II76" s="4">
        <f>'Hours of Operation'!AV$35</f>
        <v>0</v>
      </c>
      <c r="IJ76" s="4">
        <f>'Hours of Operation'!AW$35</f>
        <v>0</v>
      </c>
      <c r="IK76" s="4">
        <f>'Hours of Operation'!AX$35</f>
        <v>0</v>
      </c>
      <c r="IL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</row>
    <row r="77" spans="1:264" s="3" customFormat="1" ht="12" customHeight="1" x14ac:dyDescent="0.2">
      <c r="A77" s="4" t="s">
        <v>233</v>
      </c>
      <c r="B77" s="4" t="s">
        <v>218</v>
      </c>
      <c r="C77" s="4">
        <v>1</v>
      </c>
      <c r="D77" s="4" t="s">
        <v>90</v>
      </c>
      <c r="E77" s="4" t="s">
        <v>192</v>
      </c>
      <c r="F77" s="4" t="s">
        <v>68</v>
      </c>
      <c r="G77" s="1">
        <v>5</v>
      </c>
      <c r="H77" s="1" t="s">
        <v>167</v>
      </c>
      <c r="I77" s="4">
        <v>1</v>
      </c>
      <c r="J77" s="4">
        <v>1</v>
      </c>
      <c r="K77" s="4"/>
      <c r="L77" s="10">
        <v>32874</v>
      </c>
      <c r="M77" s="4" t="b">
        <v>1</v>
      </c>
      <c r="N77" s="4"/>
      <c r="O77" s="4"/>
      <c r="P77" s="4" t="s">
        <v>284</v>
      </c>
      <c r="Q77" s="4" t="s">
        <v>283</v>
      </c>
      <c r="R77" s="4" t="s">
        <v>285</v>
      </c>
      <c r="S77" s="4">
        <v>10.346</v>
      </c>
      <c r="T77" s="4">
        <v>10.612</v>
      </c>
      <c r="U77" s="4">
        <v>1</v>
      </c>
      <c r="V77" s="10">
        <v>42349</v>
      </c>
      <c r="W77" s="4">
        <v>1</v>
      </c>
      <c r="X77" s="4">
        <v>0.26600000000000001</v>
      </c>
      <c r="Y77" s="4"/>
      <c r="Z77" s="4"/>
      <c r="AA77" s="4"/>
      <c r="AB77" s="4"/>
      <c r="AC77" s="4" t="s">
        <v>211</v>
      </c>
      <c r="AD77" s="4"/>
      <c r="AE77" s="10">
        <v>40909</v>
      </c>
      <c r="AF77" s="10">
        <v>42735</v>
      </c>
      <c r="AG77" s="16"/>
      <c r="AH77" s="16">
        <v>69289.242440328526</v>
      </c>
      <c r="AI77" s="16">
        <v>69289.242440328526</v>
      </c>
      <c r="AJ77" s="16">
        <v>68532.047538524552</v>
      </c>
      <c r="AK77" s="16">
        <v>69552.388554726509</v>
      </c>
      <c r="AL77" s="16">
        <v>71640.765769179357</v>
      </c>
      <c r="AM77" s="16"/>
      <c r="AN77" s="16"/>
      <c r="AO77" s="4"/>
      <c r="AP77" s="4"/>
      <c r="AQ77" s="4"/>
      <c r="AR77" s="9">
        <v>11.237793222253213</v>
      </c>
      <c r="AS77" s="9">
        <v>9.1845323154508947</v>
      </c>
      <c r="AT77" s="9">
        <v>2.0759737379470806</v>
      </c>
      <c r="AU77" s="9">
        <v>0</v>
      </c>
      <c r="AV77" s="9">
        <v>0</v>
      </c>
      <c r="AW77" s="4" t="b">
        <v>0</v>
      </c>
      <c r="AX77" s="4" t="b">
        <v>0</v>
      </c>
      <c r="AY77" s="4">
        <v>0</v>
      </c>
      <c r="AZ77" s="4">
        <v>0</v>
      </c>
      <c r="BA77" s="9">
        <v>0</v>
      </c>
      <c r="BB77" s="9">
        <v>0</v>
      </c>
      <c r="BC77" s="9">
        <v>6.9257826639564195</v>
      </c>
      <c r="BD77" s="9">
        <v>3.888945011680323</v>
      </c>
      <c r="BE77" s="9">
        <v>3.6634720236523801</v>
      </c>
      <c r="BF77" s="4" t="s">
        <v>216</v>
      </c>
      <c r="BG77" s="4">
        <v>2.1862041305783775</v>
      </c>
      <c r="BH77" s="4"/>
      <c r="BI77" s="4"/>
      <c r="BJ77" s="4" t="s">
        <v>167</v>
      </c>
      <c r="BK77" s="4"/>
      <c r="BL77" s="4">
        <v>1.3789999999999996</v>
      </c>
      <c r="BM77" s="16"/>
      <c r="BN77" s="16">
        <v>7932.9131287791115</v>
      </c>
      <c r="BO77" s="16">
        <v>7932.9131287791115</v>
      </c>
      <c r="BP77" s="16">
        <v>7897.8020719320348</v>
      </c>
      <c r="BQ77" s="16">
        <v>7945.0664911378799</v>
      </c>
      <c r="BR77" s="16">
        <v>8040.6468429882179</v>
      </c>
      <c r="BS77" s="16"/>
      <c r="BT77" s="16"/>
      <c r="BU77" s="4">
        <v>0.152</v>
      </c>
      <c r="BV77" s="4">
        <v>2.3149999999999995</v>
      </c>
      <c r="BW77" s="16"/>
      <c r="BX77" s="16">
        <v>22400.582447773981</v>
      </c>
      <c r="BY77" s="16">
        <v>22400.582447773981</v>
      </c>
      <c r="BZ77" s="16">
        <v>22450.53851098517</v>
      </c>
      <c r="CA77" s="16">
        <v>22297.284189516424</v>
      </c>
      <c r="CB77" s="16">
        <v>22760.583749199053</v>
      </c>
      <c r="CC77" s="16"/>
      <c r="CD77" s="16"/>
      <c r="CE77" s="16"/>
      <c r="CF77" s="16"/>
      <c r="CG77" s="16"/>
      <c r="CH77" s="16"/>
      <c r="CI77" s="16"/>
      <c r="CJ77" s="4"/>
      <c r="CK77" s="16"/>
      <c r="CL77" s="16"/>
      <c r="CM77" s="16"/>
      <c r="CN77" s="16"/>
      <c r="CO77" s="16"/>
      <c r="CP77" s="16"/>
      <c r="CQ77" s="16"/>
      <c r="CR77" s="4"/>
      <c r="CS77" s="16"/>
      <c r="CT77" s="16"/>
      <c r="CU77" s="4">
        <v>1.4499999999999993</v>
      </c>
      <c r="CV77" s="4">
        <v>1.8469999999999995</v>
      </c>
      <c r="CW77" s="4"/>
      <c r="CX77" s="4" t="s">
        <v>222</v>
      </c>
      <c r="CY77" s="4" t="s">
        <v>224</v>
      </c>
      <c r="CZ77" s="22"/>
      <c r="DA77" s="4">
        <v>0</v>
      </c>
      <c r="DB77" s="4">
        <v>366</v>
      </c>
      <c r="DC77" s="4">
        <v>365</v>
      </c>
      <c r="DD77" s="4">
        <v>365</v>
      </c>
      <c r="DE77" s="4">
        <v>365</v>
      </c>
      <c r="DF77" s="4">
        <v>366</v>
      </c>
      <c r="DG77" s="4">
        <v>0</v>
      </c>
      <c r="DH77" s="4">
        <v>0</v>
      </c>
      <c r="DI77" s="16">
        <f t="shared" si="13"/>
        <v>69661.617771995865</v>
      </c>
      <c r="DJ77" s="16">
        <f t="shared" si="14"/>
        <v>7949.9087395685474</v>
      </c>
      <c r="DK77" s="16">
        <f t="shared" si="15"/>
        <v>22462.044174719606</v>
      </c>
      <c r="DL77" s="16">
        <f t="shared" si="16"/>
        <v>0</v>
      </c>
      <c r="DM77" s="16">
        <f t="shared" si="17"/>
        <v>0</v>
      </c>
      <c r="DN77" s="22"/>
      <c r="DO77" s="4">
        <f>COUNTIFS(crashes!$G$2:$G$17624,"&gt;="&amp;S77,crashes!$G$2:$G$17624,"&lt;"&amp;T77,crashes!$D$2:$D$17624,"="&amp;C77, crashes!$S$2:$S$17624, "&gt;="&amp;AE77, crashes!$S$2:$S$17624, "&lt;="&amp;AF77, crashes!$E$2:$E$17624, "="&amp;D77 )</f>
        <v>15</v>
      </c>
      <c r="DP77" s="29">
        <f>COUNTIFS(crashes!$G$2:$G$17624,"&gt;="&amp;S77,crashes!$G$2:$G$17624,"&lt;"&amp;T77,crashes!$D$2:$D$17624,"="&amp;C77, crashes!$S$2:$S$17624, "&gt;="&amp;AE77, crashes!$S$2:$S$17624, "&lt;="&amp;AF77, crashes!$E$2:$E$17624, "="&amp;D77, crashes!$R$2:$R$17624, "=Weekday")</f>
        <v>9</v>
      </c>
      <c r="DQ77" s="29">
        <f>COUNTIFS(crashes!$G$2:$G$17624,"&gt;="&amp;S77,crashes!$G$2:$G$17624,"&lt;"&amp;T77,crashes!$D$2:$D$17624,"="&amp;C77, crashes!$S$2:$S$17624, "&gt;="&amp;AE77, crashes!$S$2:$S$17624, "&lt;="&amp;AF77, crashes!$E$2:$E$17624, "="&amp;D77, crashes!$R$2:$R$17624, "=Weekend")</f>
        <v>6</v>
      </c>
      <c r="DR77" s="30">
        <f>COUNTIFS(crashes!$G$2:$G$17624,"&gt;="&amp;S77,crashes!$G$2:$G$17624,"&lt;"&amp;T77,crashes!$D$2:$D$17624,"="&amp;C77, crashes!$S$2:$S$17624, "&gt;="&amp;AE77, crashes!$S$2:$S$17624, "&lt;="&amp;AF77, crashes!$E$2:$E$17624, "="&amp;D77,  crashes!$R$2:$R$17624, "=Weekday", crashes!$N$2:$N$17624,"=K")</f>
        <v>0</v>
      </c>
      <c r="DS77" s="30">
        <f>COUNTIFS(crashes!$G$2:$G$17624,"&gt;="&amp;S77,crashes!$G$2:$G$17624,"&lt;"&amp;T77,crashes!$D$2:$D$17624,"="&amp;C77, crashes!$S$2:$S$17624, "&gt;="&amp;AE77, crashes!$S$2:$S$17624, "&lt;="&amp;AF77, crashes!$E$2:$E$17624, "="&amp;D77,  crashes!$R$2:$R$17624, "=Weekday", crashes!$N$2:$N$17624,"=A")</f>
        <v>0</v>
      </c>
      <c r="DT77" s="30">
        <f>COUNTIFS(crashes!$G$2:$G$17624,"&gt;="&amp;S77,crashes!$G$2:$G$17624,"&lt;"&amp;T77,crashes!$D$2:$D$17624,"="&amp;C77, crashes!$S$2:$S$17624, "&gt;="&amp;AE77, crashes!$S$2:$S$17624, "&lt;="&amp;AF77, crashes!$E$2:$E$17624, "="&amp;D77,  crashes!$R$2:$R$17624, "=Weekday", crashes!$N$2:$N$17624,"=B")</f>
        <v>0</v>
      </c>
      <c r="DU77" s="30">
        <f>COUNTIFS(crashes!$G$2:$G$17624,"&gt;="&amp;S77,crashes!$G$2:$G$17624,"&lt;"&amp;T77,crashes!$D$2:$D$17624,"="&amp;C77, crashes!$S$2:$S$17624, "&gt;="&amp;AE77, crashes!$S$2:$S$17624, "&lt;="&amp;AF77, crashes!$E$2:$E$17624, "="&amp;D77,  crashes!$R$2:$R$17624, "=Weekday", crashes!$N$2:$N$17624,"=C")</f>
        <v>0</v>
      </c>
      <c r="DV77" s="30">
        <f>COUNTIFS(crashes!$G$2:$G$17624,"&gt;="&amp;S77,crashes!$G$2:$G$17624,"&lt;"&amp;T77,crashes!$D$2:$D$17624,"="&amp;C77, crashes!$S$2:$S$17624, "&gt;="&amp;AE77, crashes!$S$2:$S$17624, "&lt;="&amp;AF77, crashes!$E$2:$E$17624, "="&amp;D77,  crashes!$R$2:$R$17624, "=Weekday", crashes!$N$2:$N$17624,"=ABC")</f>
        <v>6</v>
      </c>
      <c r="DW77" s="30">
        <f>COUNTIFS(crashes!$G$2:$G$17624,"&gt;="&amp;S77,crashes!$G$2:$G$17624,"&lt;"&amp;T77,crashes!$D$2:$D$17624,"="&amp;C77, crashes!$S$2:$S$17624, "&gt;="&amp;AE77, crashes!$S$2:$S$17624, "&lt;="&amp;AF77, crashes!$E$2:$E$17624, "="&amp;D77,  crashes!$R$2:$R$17624, "=Weekday", crashes!$N$2:$N$17624,"=O")</f>
        <v>3</v>
      </c>
      <c r="DX77" s="30">
        <f>COUNTIFS(crashes!$G$2:$G$17624,"&gt;="&amp;S77,crashes!$G$2:$G$17624,"&lt;"&amp;T77,crashes!$D$2:$D$17624,"="&amp;C77, crashes!$S$2:$S$17624, "&gt;="&amp;AE77, crashes!$S$2:$S$17624, "&lt;="&amp;AF77, crashes!$E$2:$E$17624, "="&amp;D77,  crashes!$R$2:$R$17624, "=Weekend", crashes!$N$2:$N$17624,"=K")</f>
        <v>1</v>
      </c>
      <c r="DY77" s="30">
        <f>COUNTIFS(crashes!$G$2:$G$17624,"&gt;="&amp;S77,crashes!$G$2:$G$17624,"&lt;"&amp;T77,crashes!$D$2:$D$17624,"="&amp;C77, crashes!$S$2:$S$17624, "&gt;="&amp;AE77, crashes!$S$2:$S$17624, "&lt;="&amp;AF77, crashes!$E$2:$E$17624, "="&amp;D77,  crashes!$R$2:$R$17624, "=Weekend", crashes!$N$2:$N$17624,"=A")</f>
        <v>0</v>
      </c>
      <c r="DZ77" s="30">
        <f>COUNTIFS(crashes!$G$2:$G$17624,"&gt;="&amp;S77,crashes!$G$2:$G$17624,"&lt;"&amp;T77,crashes!$D$2:$D$17624,"="&amp;C77, crashes!$S$2:$S$17624, "&gt;="&amp;AE77, crashes!$S$2:$S$17624, "&lt;="&amp;AF77, crashes!$E$2:$E$17624, "="&amp;D77,  crashes!$R$2:$R$17624, "=Weekend", crashes!$N$2:$N$17624,"=B")</f>
        <v>0</v>
      </c>
      <c r="EA77" s="30">
        <f>COUNTIFS(crashes!$G$2:$G$17624,"&gt;="&amp;S77,crashes!$G$2:$G$17624,"&lt;"&amp;T77,crashes!$D$2:$D$17624,"="&amp;C77, crashes!$S$2:$S$17624, "&gt;="&amp;AE77, crashes!$S$2:$S$17624, "&lt;="&amp;AF77, crashes!$E$2:$E$17624, "="&amp;D77,  crashes!$R$2:$R$17624, "=Weekend", crashes!$N$2:$N$17624,"=C")</f>
        <v>0</v>
      </c>
      <c r="EB77" s="30">
        <f>COUNTIFS(crashes!$G$2:$G$17624,"&gt;="&amp;S77,crashes!$G$2:$G$17624,"&lt;"&amp;T77,crashes!$D$2:$D$17624,"="&amp;C77, crashes!$S$2:$S$17624, "&gt;="&amp;AE77, crashes!$S$2:$S$17624, "&lt;="&amp;AF77, crashes!$E$2:$E$17624, "="&amp;D77,  crashes!$R$2:$R$17624, "=Weekend", crashes!$N$2:$N$17624,"=ABC")</f>
        <v>5</v>
      </c>
      <c r="EC77" s="30">
        <f>COUNTIFS(crashes!$G$2:$G$17624,"&gt;="&amp;S77,crashes!$G$2:$G$17624,"&lt;"&amp;T77,crashes!$D$2:$D$17624,"="&amp;C77, crashes!$S$2:$S$17624, "&gt;="&amp;AE77, crashes!$S$2:$S$17624, "&lt;="&amp;AF77, crashes!$E$2:$E$17624, "="&amp;D77,  crashes!$R$2:$R$17624, "=Weekend", crashes!$N$2:$N$17624,"=O")</f>
        <v>0</v>
      </c>
      <c r="ED77" s="4">
        <f t="shared" si="18"/>
        <v>1</v>
      </c>
      <c r="EE77" s="4">
        <f t="shared" si="19"/>
        <v>0</v>
      </c>
      <c r="EF77" s="4">
        <f t="shared" si="20"/>
        <v>0</v>
      </c>
      <c r="EG77" s="4">
        <f t="shared" si="21"/>
        <v>0</v>
      </c>
      <c r="EH77" s="4">
        <f t="shared" si="22"/>
        <v>11</v>
      </c>
      <c r="EI77" s="50">
        <f t="shared" si="23"/>
        <v>12</v>
      </c>
      <c r="EJ77" s="4">
        <f t="shared" si="24"/>
        <v>3</v>
      </c>
      <c r="EK77" s="6"/>
      <c r="EL77" s="3">
        <v>2014</v>
      </c>
      <c r="EM77" s="3">
        <v>1.1359999999999992</v>
      </c>
      <c r="EN77" s="3">
        <v>5.5550474581850199E-3</v>
      </c>
      <c r="EO77" s="3">
        <v>4.2907052574052539E-3</v>
      </c>
      <c r="EP77" s="3">
        <v>5.2774715670683451E-3</v>
      </c>
      <c r="EQ77" s="3">
        <v>1.2628337809300075E-2</v>
      </c>
      <c r="ER77" s="3">
        <v>4.0916204759982998E-2</v>
      </c>
      <c r="ES77" s="3">
        <v>8.6657288535203991E-2</v>
      </c>
      <c r="ET77" s="3">
        <v>9.3245653538150591E-2</v>
      </c>
      <c r="EU77" s="3">
        <v>8.6118452994171105E-2</v>
      </c>
      <c r="EV77" s="3">
        <v>7.4412682080177969E-2</v>
      </c>
      <c r="EW77" s="3">
        <v>6.3388763556107591E-2</v>
      </c>
      <c r="EX77" s="3">
        <v>5.7690366264518386E-2</v>
      </c>
      <c r="EY77" s="3">
        <v>5.3099442169024361E-2</v>
      </c>
      <c r="EZ77" s="3">
        <v>5.2802486579175696E-2</v>
      </c>
      <c r="FA77" s="3">
        <v>5.3760016848483645E-2</v>
      </c>
      <c r="FB77" s="3">
        <v>5.3900503015064896E-2</v>
      </c>
      <c r="FC77" s="3">
        <v>5.5282422047842374E-2</v>
      </c>
      <c r="FD77" s="3">
        <v>5.3493928923110168E-2</v>
      </c>
      <c r="FE77" s="3">
        <v>4.8922118138736703E-2</v>
      </c>
      <c r="FF77" s="3">
        <v>3.8875276074963418E-2</v>
      </c>
      <c r="FG77" s="3">
        <v>2.9370366308205952E-2</v>
      </c>
      <c r="FH77" s="3">
        <v>2.5000444034849811E-2</v>
      </c>
      <c r="FI77" s="3">
        <v>2.4257089405136684E-2</v>
      </c>
      <c r="FJ77" s="3">
        <v>1.7343731516237727E-2</v>
      </c>
      <c r="FK77" s="3">
        <v>1.0290420235980398E-2</v>
      </c>
      <c r="FL77" s="3">
        <v>2014</v>
      </c>
      <c r="FM77" s="3">
        <v>1.1359999999999992</v>
      </c>
      <c r="FN77" s="3">
        <v>2014</v>
      </c>
      <c r="FO77" s="51">
        <v>1.1359999999999992</v>
      </c>
      <c r="FP77" s="51">
        <v>11.747999999999999</v>
      </c>
      <c r="FQ77" s="51">
        <v>9.5102755761529677E-3</v>
      </c>
      <c r="FR77" s="51">
        <v>6.3826291019637594E-3</v>
      </c>
      <c r="FS77" s="3">
        <v>5.9100193593290195E-3</v>
      </c>
      <c r="FT77" s="3">
        <v>7.7552593358417281E-3</v>
      </c>
      <c r="FU77" s="3">
        <v>1.4445186417431172E-2</v>
      </c>
      <c r="FV77" s="3">
        <v>2.8236570209128578E-2</v>
      </c>
      <c r="FW77" s="3">
        <v>4.0369102194081984E-2</v>
      </c>
      <c r="FX77" s="3">
        <v>4.6686574011303966E-2</v>
      </c>
      <c r="FY77" s="3">
        <v>5.3566014501879256E-2</v>
      </c>
      <c r="FZ77" s="3">
        <v>5.8423163841190971E-2</v>
      </c>
      <c r="GA77" s="3">
        <v>6.0722034629563423E-2</v>
      </c>
      <c r="GB77" s="3">
        <v>5.7485932512536891E-2</v>
      </c>
      <c r="GC77" s="3">
        <v>5.7924503446826814E-2</v>
      </c>
      <c r="GD77" s="3">
        <v>5.6169650164265152E-2</v>
      </c>
      <c r="GE77" s="3">
        <v>5.303373318092415E-2</v>
      </c>
      <c r="GF77" s="3">
        <v>5.0983403616074931E-2</v>
      </c>
      <c r="GG77" s="3">
        <v>5.1396822586422697E-2</v>
      </c>
      <c r="GH77" s="3">
        <v>5.1869061237152458E-2</v>
      </c>
      <c r="GI77" s="3">
        <v>4.4385297579321421E-2</v>
      </c>
      <c r="GJ77" s="3">
        <v>3.4296270295051778E-2</v>
      </c>
      <c r="GK77" s="3">
        <v>3.0823684214527657E-2</v>
      </c>
      <c r="GL77" s="3">
        <v>2.9118207130087836E-2</v>
      </c>
      <c r="GM77" s="3">
        <v>2.0926514672017473E-2</v>
      </c>
      <c r="GN77" s="3">
        <v>1.2448907195263452E-2</v>
      </c>
      <c r="GO77" s="22"/>
      <c r="GP77" s="4">
        <f>'Hours of Operation'!C$35</f>
        <v>0</v>
      </c>
      <c r="GQ77" s="4">
        <f>'Hours of Operation'!D$35</f>
        <v>0</v>
      </c>
      <c r="GR77" s="4">
        <f>'Hours of Operation'!E$35</f>
        <v>0</v>
      </c>
      <c r="GS77" s="4">
        <f>'Hours of Operation'!F$35</f>
        <v>0</v>
      </c>
      <c r="GT77" s="4">
        <f>'Hours of Operation'!G$35</f>
        <v>0</v>
      </c>
      <c r="GU77" s="4">
        <f>'Hours of Operation'!H$35</f>
        <v>1</v>
      </c>
      <c r="GV77" s="4">
        <f>'Hours of Operation'!I$35</f>
        <v>1</v>
      </c>
      <c r="GW77" s="4">
        <f>'Hours of Operation'!J$35</f>
        <v>1</v>
      </c>
      <c r="GX77" s="4">
        <f>'Hours of Operation'!K$35</f>
        <v>0.5</v>
      </c>
      <c r="GY77" s="4">
        <f>'Hours of Operation'!L$35</f>
        <v>0</v>
      </c>
      <c r="GZ77" s="4">
        <f>'Hours of Operation'!M$35</f>
        <v>0</v>
      </c>
      <c r="HA77" s="4">
        <f>'Hours of Operation'!N$35</f>
        <v>0</v>
      </c>
      <c r="HB77" s="4">
        <f>'Hours of Operation'!O$35</f>
        <v>0</v>
      </c>
      <c r="HC77" s="4">
        <f>'Hours of Operation'!P$35</f>
        <v>0</v>
      </c>
      <c r="HD77" s="4">
        <f>'Hours of Operation'!Q$35</f>
        <v>0</v>
      </c>
      <c r="HE77" s="4">
        <f>'Hours of Operation'!R$35</f>
        <v>0</v>
      </c>
      <c r="HF77" s="4">
        <f>'Hours of Operation'!S$35</f>
        <v>0</v>
      </c>
      <c r="HG77" s="4">
        <f>'Hours of Operation'!T$35</f>
        <v>0</v>
      </c>
      <c r="HH77" s="4">
        <f>'Hours of Operation'!U$35</f>
        <v>0</v>
      </c>
      <c r="HI77" s="4">
        <f>'Hours of Operation'!V$35</f>
        <v>0</v>
      </c>
      <c r="HJ77" s="4">
        <f>'Hours of Operation'!W$35</f>
        <v>0</v>
      </c>
      <c r="HK77" s="4">
        <f>'Hours of Operation'!X$35</f>
        <v>0</v>
      </c>
      <c r="HL77" s="4">
        <f>'Hours of Operation'!Y$35</f>
        <v>0</v>
      </c>
      <c r="HM77" s="4">
        <f>'Hours of Operation'!Z$35</f>
        <v>0</v>
      </c>
      <c r="HN77" s="4">
        <f>'Hours of Operation'!AA$35</f>
        <v>0</v>
      </c>
      <c r="HO77" s="4">
        <f>'Hours of Operation'!AB$35</f>
        <v>0</v>
      </c>
      <c r="HP77" s="4">
        <f>'Hours of Operation'!AC$35</f>
        <v>0</v>
      </c>
      <c r="HQ77" s="4">
        <f>'Hours of Operation'!AD$35</f>
        <v>0</v>
      </c>
      <c r="HR77" s="4">
        <f>'Hours of Operation'!AE$35</f>
        <v>0</v>
      </c>
      <c r="HS77" s="4">
        <f>'Hours of Operation'!AF$35</f>
        <v>0</v>
      </c>
      <c r="HT77" s="4">
        <f>'Hours of Operation'!AG$35</f>
        <v>0</v>
      </c>
      <c r="HU77" s="4">
        <f>'Hours of Operation'!AH$35</f>
        <v>0</v>
      </c>
      <c r="HV77" s="4">
        <f>'Hours of Operation'!AI$35</f>
        <v>0</v>
      </c>
      <c r="HW77" s="4">
        <f>'Hours of Operation'!AJ$35</f>
        <v>0</v>
      </c>
      <c r="HX77" s="4">
        <f>'Hours of Operation'!AK$35</f>
        <v>0</v>
      </c>
      <c r="HY77" s="4">
        <f>'Hours of Operation'!AL$35</f>
        <v>0</v>
      </c>
      <c r="HZ77" s="4">
        <f>'Hours of Operation'!AM$35</f>
        <v>0</v>
      </c>
      <c r="IA77" s="4">
        <f>'Hours of Operation'!AN$35</f>
        <v>0</v>
      </c>
      <c r="IB77" s="4">
        <f>'Hours of Operation'!AO$35</f>
        <v>0</v>
      </c>
      <c r="IC77" s="4">
        <f>'Hours of Operation'!AP$35</f>
        <v>0</v>
      </c>
      <c r="ID77" s="4">
        <f>'Hours of Operation'!AQ$35</f>
        <v>0</v>
      </c>
      <c r="IE77" s="4">
        <f>'Hours of Operation'!AR$35</f>
        <v>0</v>
      </c>
      <c r="IF77" s="4">
        <f>'Hours of Operation'!AS$35</f>
        <v>0</v>
      </c>
      <c r="IG77" s="4">
        <f>'Hours of Operation'!AT$35</f>
        <v>0</v>
      </c>
      <c r="IH77" s="4">
        <f>'Hours of Operation'!AU$35</f>
        <v>0</v>
      </c>
      <c r="II77" s="4">
        <f>'Hours of Operation'!AV$35</f>
        <v>0</v>
      </c>
      <c r="IJ77" s="4">
        <f>'Hours of Operation'!AW$35</f>
        <v>0</v>
      </c>
      <c r="IK77" s="4">
        <f>'Hours of Operation'!AX$35</f>
        <v>0</v>
      </c>
      <c r="IL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</row>
    <row r="78" spans="1:264" s="3" customFormat="1" ht="12" customHeight="1" x14ac:dyDescent="0.2">
      <c r="A78" s="4" t="s">
        <v>233</v>
      </c>
      <c r="B78" s="4" t="s">
        <v>218</v>
      </c>
      <c r="C78" s="4">
        <v>1</v>
      </c>
      <c r="D78" s="4" t="s">
        <v>90</v>
      </c>
      <c r="E78" s="4" t="s">
        <v>192</v>
      </c>
      <c r="F78" s="4" t="s">
        <v>69</v>
      </c>
      <c r="G78" s="1">
        <v>5</v>
      </c>
      <c r="H78" s="1" t="s">
        <v>167</v>
      </c>
      <c r="I78" s="4">
        <v>1</v>
      </c>
      <c r="J78" s="4">
        <v>1</v>
      </c>
      <c r="K78" s="4"/>
      <c r="L78" s="10">
        <v>32874</v>
      </c>
      <c r="M78" s="4" t="b">
        <v>1</v>
      </c>
      <c r="N78" s="4"/>
      <c r="O78" s="4"/>
      <c r="P78" s="4" t="s">
        <v>286</v>
      </c>
      <c r="Q78" s="4" t="s">
        <v>285</v>
      </c>
      <c r="R78" s="4" t="s">
        <v>287</v>
      </c>
      <c r="S78" s="4">
        <v>10.612</v>
      </c>
      <c r="T78" s="4">
        <v>10.683999999999999</v>
      </c>
      <c r="U78" s="4">
        <v>1</v>
      </c>
      <c r="V78" s="10">
        <v>42349</v>
      </c>
      <c r="W78" s="4">
        <v>1</v>
      </c>
      <c r="X78" s="4">
        <v>7.1999999999999176E-2</v>
      </c>
      <c r="Y78" s="4">
        <v>0.16099999999999959</v>
      </c>
      <c r="Z78" s="4">
        <v>2</v>
      </c>
      <c r="AA78" s="4" t="s">
        <v>170</v>
      </c>
      <c r="AB78" s="4"/>
      <c r="AC78" s="4" t="s">
        <v>177</v>
      </c>
      <c r="AD78" s="4"/>
      <c r="AE78" s="10">
        <v>40909</v>
      </c>
      <c r="AF78" s="10">
        <v>42735</v>
      </c>
      <c r="AG78" s="16"/>
      <c r="AH78" s="16">
        <v>77214.437817015816</v>
      </c>
      <c r="AI78" s="16">
        <v>77214.437817015816</v>
      </c>
      <c r="AJ78" s="16">
        <v>76422.078918819097</v>
      </c>
      <c r="AK78" s="16">
        <v>77489.755481244661</v>
      </c>
      <c r="AL78" s="16">
        <v>79673.853677104184</v>
      </c>
      <c r="AM78" s="16"/>
      <c r="AN78" s="16"/>
      <c r="AO78" s="4">
        <v>0.36799999999999999</v>
      </c>
      <c r="AP78" s="4">
        <v>2479</v>
      </c>
      <c r="AQ78" s="4">
        <v>7.1999999999999176E-2</v>
      </c>
      <c r="AR78" s="9">
        <v>11.133894811718703</v>
      </c>
      <c r="AS78" s="9">
        <v>0.65417767162782958</v>
      </c>
      <c r="AT78" s="9">
        <v>2.3051853872925143</v>
      </c>
      <c r="AU78" s="9">
        <v>0</v>
      </c>
      <c r="AV78" s="9">
        <v>0</v>
      </c>
      <c r="AW78" s="4" t="b">
        <v>1</v>
      </c>
      <c r="AX78" s="4" t="b">
        <v>0</v>
      </c>
      <c r="AY78" s="4">
        <v>0</v>
      </c>
      <c r="AZ78" s="4">
        <v>0</v>
      </c>
      <c r="BA78" s="9">
        <v>361.74847206414381</v>
      </c>
      <c r="BB78" s="9">
        <v>19.669227015061601</v>
      </c>
      <c r="BC78" s="9">
        <v>7.0173267581648107</v>
      </c>
      <c r="BD78" s="9">
        <v>3.9850713778869022</v>
      </c>
      <c r="BE78" s="9">
        <v>3.747691156325843</v>
      </c>
      <c r="BF78" s="4" t="s">
        <v>216</v>
      </c>
      <c r="BG78" s="4">
        <v>2.405209814475727</v>
      </c>
      <c r="BH78" s="4"/>
      <c r="BI78" s="4"/>
      <c r="BJ78" s="4" t="s">
        <v>167</v>
      </c>
      <c r="BK78" s="4"/>
      <c r="BL78" s="4">
        <v>0</v>
      </c>
      <c r="BM78" s="16"/>
      <c r="BN78" s="16">
        <v>7925.1953766872857</v>
      </c>
      <c r="BO78" s="16">
        <v>7925.1953766872857</v>
      </c>
      <c r="BP78" s="16">
        <v>7890.0313802945493</v>
      </c>
      <c r="BQ78" s="16">
        <v>7937.3669265181479</v>
      </c>
      <c r="BR78" s="16">
        <v>8033.0879079248207</v>
      </c>
      <c r="BS78" s="16"/>
      <c r="BT78" s="16"/>
      <c r="BU78" s="4">
        <v>6.3E-2</v>
      </c>
      <c r="BV78" s="4">
        <v>2.2430000000000003</v>
      </c>
      <c r="BW78" s="16"/>
      <c r="BX78" s="16">
        <v>22400.582447773981</v>
      </c>
      <c r="BY78" s="16">
        <v>22400.582447773981</v>
      </c>
      <c r="BZ78" s="16">
        <v>22450.53851098517</v>
      </c>
      <c r="CA78" s="16">
        <v>22297.284189516424</v>
      </c>
      <c r="CB78" s="16">
        <v>22760.583749199053</v>
      </c>
      <c r="CC78" s="16"/>
      <c r="CD78" s="16"/>
      <c r="CE78" s="16"/>
      <c r="CF78" s="16">
        <v>7925.1953766872857</v>
      </c>
      <c r="CG78" s="16">
        <v>7925.1953766872857</v>
      </c>
      <c r="CH78" s="16">
        <v>7890.0313802945493</v>
      </c>
      <c r="CI78" s="16">
        <v>7937.3669265181479</v>
      </c>
      <c r="CJ78" s="16">
        <v>8033.0879079248207</v>
      </c>
      <c r="CK78" s="16"/>
      <c r="CL78" s="16"/>
      <c r="CM78" s="16"/>
      <c r="CN78" s="16"/>
      <c r="CO78" s="16"/>
      <c r="CP78" s="16"/>
      <c r="CQ78" s="16"/>
      <c r="CR78" s="4"/>
      <c r="CS78" s="16"/>
      <c r="CT78" s="16"/>
      <c r="CU78" s="4">
        <v>1.7159999999999993</v>
      </c>
      <c r="CV78" s="4">
        <v>1.7750000000000004</v>
      </c>
      <c r="CW78" s="4"/>
      <c r="CX78" s="4" t="s">
        <v>222</v>
      </c>
      <c r="CY78" s="4" t="s">
        <v>224</v>
      </c>
      <c r="CZ78" s="22"/>
      <c r="DA78" s="4">
        <v>0</v>
      </c>
      <c r="DB78" s="4">
        <v>366</v>
      </c>
      <c r="DC78" s="4">
        <v>365</v>
      </c>
      <c r="DD78" s="4">
        <v>365</v>
      </c>
      <c r="DE78" s="4">
        <v>365</v>
      </c>
      <c r="DF78" s="4">
        <v>366</v>
      </c>
      <c r="DG78" s="4">
        <v>0</v>
      </c>
      <c r="DH78" s="4">
        <v>0</v>
      </c>
      <c r="DI78" s="16">
        <f t="shared" si="13"/>
        <v>77603.833632228765</v>
      </c>
      <c r="DJ78" s="16">
        <f t="shared" si="14"/>
        <v>7942.21586023291</v>
      </c>
      <c r="DK78" s="16">
        <f t="shared" si="15"/>
        <v>22462.044174719606</v>
      </c>
      <c r="DL78" s="16">
        <f t="shared" si="16"/>
        <v>7942.21586023291</v>
      </c>
      <c r="DM78" s="16">
        <f t="shared" si="17"/>
        <v>0</v>
      </c>
      <c r="DN78" s="22"/>
      <c r="DO78" s="4">
        <f>COUNTIFS(crashes!$G$2:$G$17624,"&gt;="&amp;S78,crashes!$G$2:$G$17624,"&lt;"&amp;T78,crashes!$D$2:$D$17624,"="&amp;C78, crashes!$S$2:$S$17624, "&gt;="&amp;AE78, crashes!$S$2:$S$17624, "&lt;="&amp;AF78, crashes!$E$2:$E$17624, "="&amp;D78 )</f>
        <v>5</v>
      </c>
      <c r="DP78" s="29">
        <f>COUNTIFS(crashes!$G$2:$G$17624,"&gt;="&amp;S78,crashes!$G$2:$G$17624,"&lt;"&amp;T78,crashes!$D$2:$D$17624,"="&amp;C78, crashes!$S$2:$S$17624, "&gt;="&amp;AE78, crashes!$S$2:$S$17624, "&lt;="&amp;AF78, crashes!$E$2:$E$17624, "="&amp;D78, crashes!$R$2:$R$17624, "=Weekday")</f>
        <v>5</v>
      </c>
      <c r="DQ78" s="29">
        <f>COUNTIFS(crashes!$G$2:$G$17624,"&gt;="&amp;S78,crashes!$G$2:$G$17624,"&lt;"&amp;T78,crashes!$D$2:$D$17624,"="&amp;C78, crashes!$S$2:$S$17624, "&gt;="&amp;AE78, crashes!$S$2:$S$17624, "&lt;="&amp;AF78, crashes!$E$2:$E$17624, "="&amp;D78, crashes!$R$2:$R$17624, "=Weekend")</f>
        <v>0</v>
      </c>
      <c r="DR78" s="30">
        <f>COUNTIFS(crashes!$G$2:$G$17624,"&gt;="&amp;S78,crashes!$G$2:$G$17624,"&lt;"&amp;T78,crashes!$D$2:$D$17624,"="&amp;C78, crashes!$S$2:$S$17624, "&gt;="&amp;AE78, crashes!$S$2:$S$17624, "&lt;="&amp;AF78, crashes!$E$2:$E$17624, "="&amp;D78,  crashes!$R$2:$R$17624, "=Weekday", crashes!$N$2:$N$17624,"=K")</f>
        <v>0</v>
      </c>
      <c r="DS78" s="30">
        <f>COUNTIFS(crashes!$G$2:$G$17624,"&gt;="&amp;S78,crashes!$G$2:$G$17624,"&lt;"&amp;T78,crashes!$D$2:$D$17624,"="&amp;C78, crashes!$S$2:$S$17624, "&gt;="&amp;AE78, crashes!$S$2:$S$17624, "&lt;="&amp;AF78, crashes!$E$2:$E$17624, "="&amp;D78,  crashes!$R$2:$R$17624, "=Weekday", crashes!$N$2:$N$17624,"=A")</f>
        <v>0</v>
      </c>
      <c r="DT78" s="30">
        <f>COUNTIFS(crashes!$G$2:$G$17624,"&gt;="&amp;S78,crashes!$G$2:$G$17624,"&lt;"&amp;T78,crashes!$D$2:$D$17624,"="&amp;C78, crashes!$S$2:$S$17624, "&gt;="&amp;AE78, crashes!$S$2:$S$17624, "&lt;="&amp;AF78, crashes!$E$2:$E$17624, "="&amp;D78,  crashes!$R$2:$R$17624, "=Weekday", crashes!$N$2:$N$17624,"=B")</f>
        <v>0</v>
      </c>
      <c r="DU78" s="30">
        <f>COUNTIFS(crashes!$G$2:$G$17624,"&gt;="&amp;S78,crashes!$G$2:$G$17624,"&lt;"&amp;T78,crashes!$D$2:$D$17624,"="&amp;C78, crashes!$S$2:$S$17624, "&gt;="&amp;AE78, crashes!$S$2:$S$17624, "&lt;="&amp;AF78, crashes!$E$2:$E$17624, "="&amp;D78,  crashes!$R$2:$R$17624, "=Weekday", crashes!$N$2:$N$17624,"=C")</f>
        <v>0</v>
      </c>
      <c r="DV78" s="30">
        <f>COUNTIFS(crashes!$G$2:$G$17624,"&gt;="&amp;S78,crashes!$G$2:$G$17624,"&lt;"&amp;T78,crashes!$D$2:$D$17624,"="&amp;C78, crashes!$S$2:$S$17624, "&gt;="&amp;AE78, crashes!$S$2:$S$17624, "&lt;="&amp;AF78, crashes!$E$2:$E$17624, "="&amp;D78,  crashes!$R$2:$R$17624, "=Weekday", crashes!$N$2:$N$17624,"=ABC")</f>
        <v>5</v>
      </c>
      <c r="DW78" s="30">
        <f>COUNTIFS(crashes!$G$2:$G$17624,"&gt;="&amp;S78,crashes!$G$2:$G$17624,"&lt;"&amp;T78,crashes!$D$2:$D$17624,"="&amp;C78, crashes!$S$2:$S$17624, "&gt;="&amp;AE78, crashes!$S$2:$S$17624, "&lt;="&amp;AF78, crashes!$E$2:$E$17624, "="&amp;D78,  crashes!$R$2:$R$17624, "=Weekday", crashes!$N$2:$N$17624,"=O")</f>
        <v>0</v>
      </c>
      <c r="DX78" s="30">
        <f>COUNTIFS(crashes!$G$2:$G$17624,"&gt;="&amp;S78,crashes!$G$2:$G$17624,"&lt;"&amp;T78,crashes!$D$2:$D$17624,"="&amp;C78, crashes!$S$2:$S$17624, "&gt;="&amp;AE78, crashes!$S$2:$S$17624, "&lt;="&amp;AF78, crashes!$E$2:$E$17624, "="&amp;D78,  crashes!$R$2:$R$17624, "=Weekend", crashes!$N$2:$N$17624,"=K")</f>
        <v>0</v>
      </c>
      <c r="DY78" s="30">
        <f>COUNTIFS(crashes!$G$2:$G$17624,"&gt;="&amp;S78,crashes!$G$2:$G$17624,"&lt;"&amp;T78,crashes!$D$2:$D$17624,"="&amp;C78, crashes!$S$2:$S$17624, "&gt;="&amp;AE78, crashes!$S$2:$S$17624, "&lt;="&amp;AF78, crashes!$E$2:$E$17624, "="&amp;D78,  crashes!$R$2:$R$17624, "=Weekend", crashes!$N$2:$N$17624,"=A")</f>
        <v>0</v>
      </c>
      <c r="DZ78" s="30">
        <f>COUNTIFS(crashes!$G$2:$G$17624,"&gt;="&amp;S78,crashes!$G$2:$G$17624,"&lt;"&amp;T78,crashes!$D$2:$D$17624,"="&amp;C78, crashes!$S$2:$S$17624, "&gt;="&amp;AE78, crashes!$S$2:$S$17624, "&lt;="&amp;AF78, crashes!$E$2:$E$17624, "="&amp;D78,  crashes!$R$2:$R$17624, "=Weekend", crashes!$N$2:$N$17624,"=B")</f>
        <v>0</v>
      </c>
      <c r="EA78" s="30">
        <f>COUNTIFS(crashes!$G$2:$G$17624,"&gt;="&amp;S78,crashes!$G$2:$G$17624,"&lt;"&amp;T78,crashes!$D$2:$D$17624,"="&amp;C78, crashes!$S$2:$S$17624, "&gt;="&amp;AE78, crashes!$S$2:$S$17624, "&lt;="&amp;AF78, crashes!$E$2:$E$17624, "="&amp;D78,  crashes!$R$2:$R$17624, "=Weekend", crashes!$N$2:$N$17624,"=C")</f>
        <v>0</v>
      </c>
      <c r="EB78" s="30">
        <f>COUNTIFS(crashes!$G$2:$G$17624,"&gt;="&amp;S78,crashes!$G$2:$G$17624,"&lt;"&amp;T78,crashes!$D$2:$D$17624,"="&amp;C78, crashes!$S$2:$S$17624, "&gt;="&amp;AE78, crashes!$S$2:$S$17624, "&lt;="&amp;AF78, crashes!$E$2:$E$17624, "="&amp;D78,  crashes!$R$2:$R$17624, "=Weekend", crashes!$N$2:$N$17624,"=ABC")</f>
        <v>0</v>
      </c>
      <c r="EC78" s="30">
        <f>COUNTIFS(crashes!$G$2:$G$17624,"&gt;="&amp;S78,crashes!$G$2:$G$17624,"&lt;"&amp;T78,crashes!$D$2:$D$17624,"="&amp;C78, crashes!$S$2:$S$17624, "&gt;="&amp;AE78, crashes!$S$2:$S$17624, "&lt;="&amp;AF78, crashes!$E$2:$E$17624, "="&amp;D78,  crashes!$R$2:$R$17624, "=Weekend", crashes!$N$2:$N$17624,"=O")</f>
        <v>0</v>
      </c>
      <c r="ED78" s="4">
        <f t="shared" si="18"/>
        <v>0</v>
      </c>
      <c r="EE78" s="4">
        <f t="shared" si="19"/>
        <v>0</v>
      </c>
      <c r="EF78" s="4">
        <f t="shared" si="20"/>
        <v>0</v>
      </c>
      <c r="EG78" s="4">
        <f t="shared" si="21"/>
        <v>0</v>
      </c>
      <c r="EH78" s="4">
        <f t="shared" si="22"/>
        <v>5</v>
      </c>
      <c r="EI78" s="50">
        <f t="shared" si="23"/>
        <v>5</v>
      </c>
      <c r="EJ78" s="4">
        <f t="shared" si="24"/>
        <v>0</v>
      </c>
      <c r="EK78" s="6"/>
      <c r="EL78" s="3">
        <v>2014</v>
      </c>
      <c r="EM78" s="3">
        <v>1.0640000000000001</v>
      </c>
      <c r="EN78" s="3">
        <v>5.5550474581850199E-3</v>
      </c>
      <c r="EO78" s="3">
        <v>4.2907052574052539E-3</v>
      </c>
      <c r="EP78" s="3">
        <v>5.2774715670683451E-3</v>
      </c>
      <c r="EQ78" s="3">
        <v>1.2628337809300075E-2</v>
      </c>
      <c r="ER78" s="3">
        <v>4.0916204759982998E-2</v>
      </c>
      <c r="ES78" s="3">
        <v>8.6657288535203991E-2</v>
      </c>
      <c r="ET78" s="3">
        <v>9.3245653538150591E-2</v>
      </c>
      <c r="EU78" s="3">
        <v>8.6118452994171105E-2</v>
      </c>
      <c r="EV78" s="3">
        <v>7.4412682080177969E-2</v>
      </c>
      <c r="EW78" s="3">
        <v>6.3388763556107591E-2</v>
      </c>
      <c r="EX78" s="3">
        <v>5.7690366264518386E-2</v>
      </c>
      <c r="EY78" s="3">
        <v>5.3099442169024361E-2</v>
      </c>
      <c r="EZ78" s="3">
        <v>5.2802486579175696E-2</v>
      </c>
      <c r="FA78" s="3">
        <v>5.3760016848483645E-2</v>
      </c>
      <c r="FB78" s="3">
        <v>5.3900503015064896E-2</v>
      </c>
      <c r="FC78" s="3">
        <v>5.5282422047842374E-2</v>
      </c>
      <c r="FD78" s="3">
        <v>5.3493928923110168E-2</v>
      </c>
      <c r="FE78" s="3">
        <v>4.8922118138736703E-2</v>
      </c>
      <c r="FF78" s="3">
        <v>3.8875276074963418E-2</v>
      </c>
      <c r="FG78" s="3">
        <v>2.9370366308205952E-2</v>
      </c>
      <c r="FH78" s="3">
        <v>2.5000444034849811E-2</v>
      </c>
      <c r="FI78" s="3">
        <v>2.4257089405136684E-2</v>
      </c>
      <c r="FJ78" s="3">
        <v>1.7343731516237727E-2</v>
      </c>
      <c r="FK78" s="3">
        <v>1.0290420235980398E-2</v>
      </c>
      <c r="FL78" s="3">
        <v>2014</v>
      </c>
      <c r="FM78" s="3">
        <v>1.0640000000000001</v>
      </c>
      <c r="FN78" s="3">
        <v>2014</v>
      </c>
      <c r="FO78" s="51">
        <v>1.0640000000000001</v>
      </c>
      <c r="FP78" s="51">
        <v>11.747999999999999</v>
      </c>
      <c r="FQ78" s="51">
        <v>9.5102755761529677E-3</v>
      </c>
      <c r="FR78" s="51">
        <v>6.3826291019637594E-3</v>
      </c>
      <c r="FS78" s="3">
        <v>5.9100193593290195E-3</v>
      </c>
      <c r="FT78" s="3">
        <v>7.7552593358417281E-3</v>
      </c>
      <c r="FU78" s="3">
        <v>1.4445186417431172E-2</v>
      </c>
      <c r="FV78" s="3">
        <v>2.8236570209128578E-2</v>
      </c>
      <c r="FW78" s="3">
        <v>4.0369102194081984E-2</v>
      </c>
      <c r="FX78" s="3">
        <v>4.6686574011303966E-2</v>
      </c>
      <c r="FY78" s="3">
        <v>5.3566014501879256E-2</v>
      </c>
      <c r="FZ78" s="3">
        <v>5.8423163841190971E-2</v>
      </c>
      <c r="GA78" s="3">
        <v>6.0722034629563423E-2</v>
      </c>
      <c r="GB78" s="3">
        <v>5.7485932512536891E-2</v>
      </c>
      <c r="GC78" s="3">
        <v>5.7924503446826814E-2</v>
      </c>
      <c r="GD78" s="3">
        <v>5.6169650164265152E-2</v>
      </c>
      <c r="GE78" s="3">
        <v>5.303373318092415E-2</v>
      </c>
      <c r="GF78" s="3">
        <v>5.0983403616074931E-2</v>
      </c>
      <c r="GG78" s="3">
        <v>5.1396822586422697E-2</v>
      </c>
      <c r="GH78" s="3">
        <v>5.1869061237152458E-2</v>
      </c>
      <c r="GI78" s="3">
        <v>4.4385297579321421E-2</v>
      </c>
      <c r="GJ78" s="3">
        <v>3.4296270295051778E-2</v>
      </c>
      <c r="GK78" s="3">
        <v>3.0823684214527657E-2</v>
      </c>
      <c r="GL78" s="3">
        <v>2.9118207130087836E-2</v>
      </c>
      <c r="GM78" s="3">
        <v>2.0926514672017473E-2</v>
      </c>
      <c r="GN78" s="3">
        <v>1.2448907195263452E-2</v>
      </c>
      <c r="GO78" s="22"/>
      <c r="GP78" s="4">
        <f>'Hours of Operation'!C$35</f>
        <v>0</v>
      </c>
      <c r="GQ78" s="4">
        <f>'Hours of Operation'!D$35</f>
        <v>0</v>
      </c>
      <c r="GR78" s="4">
        <f>'Hours of Operation'!E$35</f>
        <v>0</v>
      </c>
      <c r="GS78" s="4">
        <f>'Hours of Operation'!F$35</f>
        <v>0</v>
      </c>
      <c r="GT78" s="4">
        <f>'Hours of Operation'!G$35</f>
        <v>0</v>
      </c>
      <c r="GU78" s="4">
        <f>'Hours of Operation'!H$35</f>
        <v>1</v>
      </c>
      <c r="GV78" s="4">
        <f>'Hours of Operation'!I$35</f>
        <v>1</v>
      </c>
      <c r="GW78" s="4">
        <f>'Hours of Operation'!J$35</f>
        <v>1</v>
      </c>
      <c r="GX78" s="4">
        <f>'Hours of Operation'!K$35</f>
        <v>0.5</v>
      </c>
      <c r="GY78" s="4">
        <f>'Hours of Operation'!L$35</f>
        <v>0</v>
      </c>
      <c r="GZ78" s="4">
        <f>'Hours of Operation'!M$35</f>
        <v>0</v>
      </c>
      <c r="HA78" s="4">
        <f>'Hours of Operation'!N$35</f>
        <v>0</v>
      </c>
      <c r="HB78" s="4">
        <f>'Hours of Operation'!O$35</f>
        <v>0</v>
      </c>
      <c r="HC78" s="4">
        <f>'Hours of Operation'!P$35</f>
        <v>0</v>
      </c>
      <c r="HD78" s="4">
        <f>'Hours of Operation'!Q$35</f>
        <v>0</v>
      </c>
      <c r="HE78" s="4">
        <f>'Hours of Operation'!R$35</f>
        <v>0</v>
      </c>
      <c r="HF78" s="4">
        <f>'Hours of Operation'!S$35</f>
        <v>0</v>
      </c>
      <c r="HG78" s="4">
        <f>'Hours of Operation'!T$35</f>
        <v>0</v>
      </c>
      <c r="HH78" s="4">
        <f>'Hours of Operation'!U$35</f>
        <v>0</v>
      </c>
      <c r="HI78" s="4">
        <f>'Hours of Operation'!V$35</f>
        <v>0</v>
      </c>
      <c r="HJ78" s="4">
        <f>'Hours of Operation'!W$35</f>
        <v>0</v>
      </c>
      <c r="HK78" s="4">
        <f>'Hours of Operation'!X$35</f>
        <v>0</v>
      </c>
      <c r="HL78" s="4">
        <f>'Hours of Operation'!Y$35</f>
        <v>0</v>
      </c>
      <c r="HM78" s="4">
        <f>'Hours of Operation'!Z$35</f>
        <v>0</v>
      </c>
      <c r="HN78" s="4">
        <f>'Hours of Operation'!AA$35</f>
        <v>0</v>
      </c>
      <c r="HO78" s="4">
        <f>'Hours of Operation'!AB$35</f>
        <v>0</v>
      </c>
      <c r="HP78" s="4">
        <f>'Hours of Operation'!AC$35</f>
        <v>0</v>
      </c>
      <c r="HQ78" s="4">
        <f>'Hours of Operation'!AD$35</f>
        <v>0</v>
      </c>
      <c r="HR78" s="4">
        <f>'Hours of Operation'!AE$35</f>
        <v>0</v>
      </c>
      <c r="HS78" s="4">
        <f>'Hours of Operation'!AF$35</f>
        <v>0</v>
      </c>
      <c r="HT78" s="4">
        <f>'Hours of Operation'!AG$35</f>
        <v>0</v>
      </c>
      <c r="HU78" s="4">
        <f>'Hours of Operation'!AH$35</f>
        <v>0</v>
      </c>
      <c r="HV78" s="4">
        <f>'Hours of Operation'!AI$35</f>
        <v>0</v>
      </c>
      <c r="HW78" s="4">
        <f>'Hours of Operation'!AJ$35</f>
        <v>0</v>
      </c>
      <c r="HX78" s="4">
        <f>'Hours of Operation'!AK$35</f>
        <v>0</v>
      </c>
      <c r="HY78" s="4">
        <f>'Hours of Operation'!AL$35</f>
        <v>0</v>
      </c>
      <c r="HZ78" s="4">
        <f>'Hours of Operation'!AM$35</f>
        <v>0</v>
      </c>
      <c r="IA78" s="4">
        <f>'Hours of Operation'!AN$35</f>
        <v>0</v>
      </c>
      <c r="IB78" s="4">
        <f>'Hours of Operation'!AO$35</f>
        <v>0</v>
      </c>
      <c r="IC78" s="4">
        <f>'Hours of Operation'!AP$35</f>
        <v>0</v>
      </c>
      <c r="ID78" s="4">
        <f>'Hours of Operation'!AQ$35</f>
        <v>0</v>
      </c>
      <c r="IE78" s="4">
        <f>'Hours of Operation'!AR$35</f>
        <v>0</v>
      </c>
      <c r="IF78" s="4">
        <f>'Hours of Operation'!AS$35</f>
        <v>0</v>
      </c>
      <c r="IG78" s="4">
        <f>'Hours of Operation'!AT$35</f>
        <v>0</v>
      </c>
      <c r="IH78" s="4">
        <f>'Hours of Operation'!AU$35</f>
        <v>0</v>
      </c>
      <c r="II78" s="4">
        <f>'Hours of Operation'!AV$35</f>
        <v>0</v>
      </c>
      <c r="IJ78" s="4">
        <f>'Hours of Operation'!AW$35</f>
        <v>0</v>
      </c>
      <c r="IK78" s="4">
        <f>'Hours of Operation'!AX$35</f>
        <v>0</v>
      </c>
      <c r="IL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</row>
    <row r="79" spans="1:264" s="3" customFormat="1" ht="12" customHeight="1" x14ac:dyDescent="0.2">
      <c r="A79" s="4" t="s">
        <v>233</v>
      </c>
      <c r="B79" s="4" t="s">
        <v>218</v>
      </c>
      <c r="C79" s="4">
        <v>1</v>
      </c>
      <c r="D79" s="4" t="s">
        <v>90</v>
      </c>
      <c r="E79" s="4" t="s">
        <v>192</v>
      </c>
      <c r="F79" s="4" t="s">
        <v>69</v>
      </c>
      <c r="G79" s="1">
        <v>5</v>
      </c>
      <c r="H79" s="1" t="s">
        <v>167</v>
      </c>
      <c r="I79" s="4">
        <v>1</v>
      </c>
      <c r="J79" s="4">
        <v>1</v>
      </c>
      <c r="K79" s="4"/>
      <c r="L79" s="10">
        <v>32874</v>
      </c>
      <c r="M79" s="4" t="b">
        <v>1</v>
      </c>
      <c r="N79" s="4"/>
      <c r="O79" s="4"/>
      <c r="P79" s="4" t="s">
        <v>288</v>
      </c>
      <c r="Q79" s="4" t="s">
        <v>287</v>
      </c>
      <c r="R79" s="4" t="s">
        <v>289</v>
      </c>
      <c r="S79" s="4">
        <v>10.683999999999999</v>
      </c>
      <c r="T79" s="4">
        <v>10.773</v>
      </c>
      <c r="U79" s="4">
        <v>1</v>
      </c>
      <c r="V79" s="10">
        <v>42349</v>
      </c>
      <c r="W79" s="4">
        <v>1</v>
      </c>
      <c r="X79" s="4">
        <v>8.9000000000000412E-2</v>
      </c>
      <c r="Y79" s="4">
        <v>0.16099999999999959</v>
      </c>
      <c r="Z79" s="4">
        <v>2</v>
      </c>
      <c r="AA79" s="4" t="s">
        <v>170</v>
      </c>
      <c r="AB79" s="4"/>
      <c r="AC79" s="4" t="s">
        <v>177</v>
      </c>
      <c r="AD79" s="4"/>
      <c r="AE79" s="10">
        <v>40909</v>
      </c>
      <c r="AF79" s="10">
        <v>42735</v>
      </c>
      <c r="AG79" s="16"/>
      <c r="AH79" s="16">
        <v>77214.437817015816</v>
      </c>
      <c r="AI79" s="16">
        <v>77214.437817015816</v>
      </c>
      <c r="AJ79" s="16">
        <v>76422.078918819097</v>
      </c>
      <c r="AK79" s="16">
        <v>77489.755481244661</v>
      </c>
      <c r="AL79" s="16">
        <v>79673.853677104184</v>
      </c>
      <c r="AM79" s="16"/>
      <c r="AN79" s="16"/>
      <c r="AO79" s="4">
        <v>0.36799999999999999</v>
      </c>
      <c r="AP79" s="4">
        <v>2479</v>
      </c>
      <c r="AQ79" s="4">
        <v>8.9000000000000412E-2</v>
      </c>
      <c r="AR79" s="9">
        <v>11.048641803614341</v>
      </c>
      <c r="AS79" s="9">
        <v>11.028906718853365</v>
      </c>
      <c r="AT79" s="9">
        <v>2.4364628233906203</v>
      </c>
      <c r="AU79" s="9">
        <v>0</v>
      </c>
      <c r="AV79" s="9">
        <v>0</v>
      </c>
      <c r="AW79" s="4" t="b">
        <v>1</v>
      </c>
      <c r="AX79" s="4" t="b">
        <v>0</v>
      </c>
      <c r="AY79" s="4">
        <v>0</v>
      </c>
      <c r="AZ79" s="4">
        <v>0</v>
      </c>
      <c r="BA79" s="9">
        <v>455.32956546140031</v>
      </c>
      <c r="BB79" s="9">
        <v>11.316530738037555</v>
      </c>
      <c r="BC79" s="9">
        <v>7.744574547841852</v>
      </c>
      <c r="BD79" s="9">
        <v>4.5422863236266515</v>
      </c>
      <c r="BE79" s="9">
        <v>4.3022791339080779</v>
      </c>
      <c r="BF79" s="4" t="s">
        <v>216</v>
      </c>
      <c r="BG79" s="4">
        <v>2.5352500038258086</v>
      </c>
      <c r="BH79" s="4"/>
      <c r="BI79" s="4"/>
      <c r="BJ79" s="4" t="s">
        <v>167</v>
      </c>
      <c r="BK79" s="4"/>
      <c r="BL79" s="4">
        <v>7.1999999999999176E-2</v>
      </c>
      <c r="BM79" s="16"/>
      <c r="BN79" s="16">
        <v>7925.1953766872857</v>
      </c>
      <c r="BO79" s="16">
        <v>7925.1953766872857</v>
      </c>
      <c r="BP79" s="16">
        <v>7890.0313802945493</v>
      </c>
      <c r="BQ79" s="16">
        <v>7937.3669265181479</v>
      </c>
      <c r="BR79" s="16">
        <v>8033.0879079248207</v>
      </c>
      <c r="BS79" s="16"/>
      <c r="BT79" s="16"/>
      <c r="BU79" s="4">
        <v>8.8999999999999996E-2</v>
      </c>
      <c r="BV79" s="4">
        <v>2.1539999999999999</v>
      </c>
      <c r="BW79" s="16"/>
      <c r="BX79" s="16">
        <v>22400.582447773981</v>
      </c>
      <c r="BY79" s="16">
        <v>22400.582447773981</v>
      </c>
      <c r="BZ79" s="16">
        <v>22450.53851098517</v>
      </c>
      <c r="CA79" s="16">
        <v>22297.284189516424</v>
      </c>
      <c r="CB79" s="16">
        <v>22760.583749199053</v>
      </c>
      <c r="CC79" s="16"/>
      <c r="CD79" s="16"/>
      <c r="CE79" s="16"/>
      <c r="CF79" s="16">
        <v>7925.1953766872857</v>
      </c>
      <c r="CG79" s="16">
        <v>7925.1953766872857</v>
      </c>
      <c r="CH79" s="16">
        <v>7890.0313802945493</v>
      </c>
      <c r="CI79" s="16">
        <v>7937.3669265181479</v>
      </c>
      <c r="CJ79" s="16">
        <v>8033.0879079248207</v>
      </c>
      <c r="CK79" s="16"/>
      <c r="CL79" s="16"/>
      <c r="CM79" s="16"/>
      <c r="CN79" s="16"/>
      <c r="CO79" s="16"/>
      <c r="CP79" s="16"/>
      <c r="CQ79" s="16"/>
      <c r="CR79" s="4"/>
      <c r="CS79" s="16"/>
      <c r="CT79" s="16"/>
      <c r="CU79" s="4">
        <v>1.7879999999999985</v>
      </c>
      <c r="CV79" s="4">
        <v>1.6859999999999999</v>
      </c>
      <c r="CW79" s="4"/>
      <c r="CX79" s="4" t="s">
        <v>222</v>
      </c>
      <c r="CY79" s="4" t="s">
        <v>224</v>
      </c>
      <c r="CZ79" s="22"/>
      <c r="DA79" s="4">
        <v>0</v>
      </c>
      <c r="DB79" s="4">
        <v>366</v>
      </c>
      <c r="DC79" s="4">
        <v>365</v>
      </c>
      <c r="DD79" s="4">
        <v>365</v>
      </c>
      <c r="DE79" s="4">
        <v>365</v>
      </c>
      <c r="DF79" s="4">
        <v>366</v>
      </c>
      <c r="DG79" s="4">
        <v>0</v>
      </c>
      <c r="DH79" s="4">
        <v>0</v>
      </c>
      <c r="DI79" s="16">
        <f t="shared" si="13"/>
        <v>77603.833632228765</v>
      </c>
      <c r="DJ79" s="16">
        <f t="shared" si="14"/>
        <v>7942.21586023291</v>
      </c>
      <c r="DK79" s="16">
        <f t="shared" si="15"/>
        <v>22462.044174719606</v>
      </c>
      <c r="DL79" s="16">
        <f t="shared" si="16"/>
        <v>7942.21586023291</v>
      </c>
      <c r="DM79" s="16">
        <f t="shared" si="17"/>
        <v>0</v>
      </c>
      <c r="DN79" s="22"/>
      <c r="DO79" s="4">
        <f>COUNTIFS(crashes!$G$2:$G$17624,"&gt;="&amp;S79,crashes!$G$2:$G$17624,"&lt;"&amp;T79,crashes!$D$2:$D$17624,"="&amp;C79, crashes!$S$2:$S$17624, "&gt;="&amp;AE79, crashes!$S$2:$S$17624, "&lt;="&amp;AF79, crashes!$E$2:$E$17624, "="&amp;D79 )</f>
        <v>3</v>
      </c>
      <c r="DP79" s="29">
        <f>COUNTIFS(crashes!$G$2:$G$17624,"&gt;="&amp;S79,crashes!$G$2:$G$17624,"&lt;"&amp;T79,crashes!$D$2:$D$17624,"="&amp;C79, crashes!$S$2:$S$17624, "&gt;="&amp;AE79, crashes!$S$2:$S$17624, "&lt;="&amp;AF79, crashes!$E$2:$E$17624, "="&amp;D79, crashes!$R$2:$R$17624, "=Weekday")</f>
        <v>2</v>
      </c>
      <c r="DQ79" s="29">
        <f>COUNTIFS(crashes!$G$2:$G$17624,"&gt;="&amp;S79,crashes!$G$2:$G$17624,"&lt;"&amp;T79,crashes!$D$2:$D$17624,"="&amp;C79, crashes!$S$2:$S$17624, "&gt;="&amp;AE79, crashes!$S$2:$S$17624, "&lt;="&amp;AF79, crashes!$E$2:$E$17624, "="&amp;D79, crashes!$R$2:$R$17624, "=Weekend")</f>
        <v>1</v>
      </c>
      <c r="DR79" s="30">
        <f>COUNTIFS(crashes!$G$2:$G$17624,"&gt;="&amp;S79,crashes!$G$2:$G$17624,"&lt;"&amp;T79,crashes!$D$2:$D$17624,"="&amp;C79, crashes!$S$2:$S$17624, "&gt;="&amp;AE79, crashes!$S$2:$S$17624, "&lt;="&amp;AF79, crashes!$E$2:$E$17624, "="&amp;D79,  crashes!$R$2:$R$17624, "=Weekday", crashes!$N$2:$N$17624,"=K")</f>
        <v>0</v>
      </c>
      <c r="DS79" s="30">
        <f>COUNTIFS(crashes!$G$2:$G$17624,"&gt;="&amp;S79,crashes!$G$2:$G$17624,"&lt;"&amp;T79,crashes!$D$2:$D$17624,"="&amp;C79, crashes!$S$2:$S$17624, "&gt;="&amp;AE79, crashes!$S$2:$S$17624, "&lt;="&amp;AF79, crashes!$E$2:$E$17624, "="&amp;D79,  crashes!$R$2:$R$17624, "=Weekday", crashes!$N$2:$N$17624,"=A")</f>
        <v>0</v>
      </c>
      <c r="DT79" s="30">
        <f>COUNTIFS(crashes!$G$2:$G$17624,"&gt;="&amp;S79,crashes!$G$2:$G$17624,"&lt;"&amp;T79,crashes!$D$2:$D$17624,"="&amp;C79, crashes!$S$2:$S$17624, "&gt;="&amp;AE79, crashes!$S$2:$S$17624, "&lt;="&amp;AF79, crashes!$E$2:$E$17624, "="&amp;D79,  crashes!$R$2:$R$17624, "=Weekday", crashes!$N$2:$N$17624,"=B")</f>
        <v>0</v>
      </c>
      <c r="DU79" s="30">
        <f>COUNTIFS(crashes!$G$2:$G$17624,"&gt;="&amp;S79,crashes!$G$2:$G$17624,"&lt;"&amp;T79,crashes!$D$2:$D$17624,"="&amp;C79, crashes!$S$2:$S$17624, "&gt;="&amp;AE79, crashes!$S$2:$S$17624, "&lt;="&amp;AF79, crashes!$E$2:$E$17624, "="&amp;D79,  crashes!$R$2:$R$17624, "=Weekday", crashes!$N$2:$N$17624,"=C")</f>
        <v>0</v>
      </c>
      <c r="DV79" s="30">
        <f>COUNTIFS(crashes!$G$2:$G$17624,"&gt;="&amp;S79,crashes!$G$2:$G$17624,"&lt;"&amp;T79,crashes!$D$2:$D$17624,"="&amp;C79, crashes!$S$2:$S$17624, "&gt;="&amp;AE79, crashes!$S$2:$S$17624, "&lt;="&amp;AF79, crashes!$E$2:$E$17624, "="&amp;D79,  crashes!$R$2:$R$17624, "=Weekday", crashes!$N$2:$N$17624,"=ABC")</f>
        <v>0</v>
      </c>
      <c r="DW79" s="30">
        <f>COUNTIFS(crashes!$G$2:$G$17624,"&gt;="&amp;S79,crashes!$G$2:$G$17624,"&lt;"&amp;T79,crashes!$D$2:$D$17624,"="&amp;C79, crashes!$S$2:$S$17624, "&gt;="&amp;AE79, crashes!$S$2:$S$17624, "&lt;="&amp;AF79, crashes!$E$2:$E$17624, "="&amp;D79,  crashes!$R$2:$R$17624, "=Weekday", crashes!$N$2:$N$17624,"=O")</f>
        <v>2</v>
      </c>
      <c r="DX79" s="30">
        <f>COUNTIFS(crashes!$G$2:$G$17624,"&gt;="&amp;S79,crashes!$G$2:$G$17624,"&lt;"&amp;T79,crashes!$D$2:$D$17624,"="&amp;C79, crashes!$S$2:$S$17624, "&gt;="&amp;AE79, crashes!$S$2:$S$17624, "&lt;="&amp;AF79, crashes!$E$2:$E$17624, "="&amp;D79,  crashes!$R$2:$R$17624, "=Weekend", crashes!$N$2:$N$17624,"=K")</f>
        <v>0</v>
      </c>
      <c r="DY79" s="30">
        <f>COUNTIFS(crashes!$G$2:$G$17624,"&gt;="&amp;S79,crashes!$G$2:$G$17624,"&lt;"&amp;T79,crashes!$D$2:$D$17624,"="&amp;C79, crashes!$S$2:$S$17624, "&gt;="&amp;AE79, crashes!$S$2:$S$17624, "&lt;="&amp;AF79, crashes!$E$2:$E$17624, "="&amp;D79,  crashes!$R$2:$R$17624, "=Weekend", crashes!$N$2:$N$17624,"=A")</f>
        <v>0</v>
      </c>
      <c r="DZ79" s="30">
        <f>COUNTIFS(crashes!$G$2:$G$17624,"&gt;="&amp;S79,crashes!$G$2:$G$17624,"&lt;"&amp;T79,crashes!$D$2:$D$17624,"="&amp;C79, crashes!$S$2:$S$17624, "&gt;="&amp;AE79, crashes!$S$2:$S$17624, "&lt;="&amp;AF79, crashes!$E$2:$E$17624, "="&amp;D79,  crashes!$R$2:$R$17624, "=Weekend", crashes!$N$2:$N$17624,"=B")</f>
        <v>0</v>
      </c>
      <c r="EA79" s="30">
        <f>COUNTIFS(crashes!$G$2:$G$17624,"&gt;="&amp;S79,crashes!$G$2:$G$17624,"&lt;"&amp;T79,crashes!$D$2:$D$17624,"="&amp;C79, crashes!$S$2:$S$17624, "&gt;="&amp;AE79, crashes!$S$2:$S$17624, "&lt;="&amp;AF79, crashes!$E$2:$E$17624, "="&amp;D79,  crashes!$R$2:$R$17624, "=Weekend", crashes!$N$2:$N$17624,"=C")</f>
        <v>0</v>
      </c>
      <c r="EB79" s="30">
        <f>COUNTIFS(crashes!$G$2:$G$17624,"&gt;="&amp;S79,crashes!$G$2:$G$17624,"&lt;"&amp;T79,crashes!$D$2:$D$17624,"="&amp;C79, crashes!$S$2:$S$17624, "&gt;="&amp;AE79, crashes!$S$2:$S$17624, "&lt;="&amp;AF79, crashes!$E$2:$E$17624, "="&amp;D79,  crashes!$R$2:$R$17624, "=Weekend", crashes!$N$2:$N$17624,"=ABC")</f>
        <v>1</v>
      </c>
      <c r="EC79" s="30">
        <f>COUNTIFS(crashes!$G$2:$G$17624,"&gt;="&amp;S79,crashes!$G$2:$G$17624,"&lt;"&amp;T79,crashes!$D$2:$D$17624,"="&amp;C79, crashes!$S$2:$S$17624, "&gt;="&amp;AE79, crashes!$S$2:$S$17624, "&lt;="&amp;AF79, crashes!$E$2:$E$17624, "="&amp;D79,  crashes!$R$2:$R$17624, "=Weekend", crashes!$N$2:$N$17624,"=O")</f>
        <v>0</v>
      </c>
      <c r="ED79" s="4">
        <f t="shared" si="18"/>
        <v>0</v>
      </c>
      <c r="EE79" s="4">
        <f t="shared" si="19"/>
        <v>0</v>
      </c>
      <c r="EF79" s="4">
        <f t="shared" si="20"/>
        <v>0</v>
      </c>
      <c r="EG79" s="4">
        <f t="shared" si="21"/>
        <v>0</v>
      </c>
      <c r="EH79" s="4">
        <f t="shared" si="22"/>
        <v>1</v>
      </c>
      <c r="EI79" s="50">
        <f t="shared" si="23"/>
        <v>1</v>
      </c>
      <c r="EJ79" s="4">
        <f t="shared" si="24"/>
        <v>2</v>
      </c>
      <c r="EK79" s="6"/>
      <c r="EL79" s="3">
        <v>2014</v>
      </c>
      <c r="EM79" s="3">
        <v>0.97499999999999964</v>
      </c>
      <c r="EN79" s="3">
        <v>5.5550474581850199E-3</v>
      </c>
      <c r="EO79" s="3">
        <v>4.2907052574052539E-3</v>
      </c>
      <c r="EP79" s="3">
        <v>5.2774715670683451E-3</v>
      </c>
      <c r="EQ79" s="3">
        <v>1.2628337809300075E-2</v>
      </c>
      <c r="ER79" s="3">
        <v>4.0916204759982998E-2</v>
      </c>
      <c r="ES79" s="3">
        <v>8.6657288535203991E-2</v>
      </c>
      <c r="ET79" s="3">
        <v>9.3245653538150591E-2</v>
      </c>
      <c r="EU79" s="3">
        <v>8.6118452994171105E-2</v>
      </c>
      <c r="EV79" s="3">
        <v>7.4412682080177969E-2</v>
      </c>
      <c r="EW79" s="3">
        <v>6.3388763556107591E-2</v>
      </c>
      <c r="EX79" s="3">
        <v>5.7690366264518386E-2</v>
      </c>
      <c r="EY79" s="3">
        <v>5.3099442169024361E-2</v>
      </c>
      <c r="EZ79" s="3">
        <v>5.2802486579175696E-2</v>
      </c>
      <c r="FA79" s="3">
        <v>5.3760016848483645E-2</v>
      </c>
      <c r="FB79" s="3">
        <v>5.3900503015064896E-2</v>
      </c>
      <c r="FC79" s="3">
        <v>5.5282422047842374E-2</v>
      </c>
      <c r="FD79" s="3">
        <v>5.3493928923110168E-2</v>
      </c>
      <c r="FE79" s="3">
        <v>4.8922118138736703E-2</v>
      </c>
      <c r="FF79" s="3">
        <v>3.8875276074963418E-2</v>
      </c>
      <c r="FG79" s="3">
        <v>2.9370366308205952E-2</v>
      </c>
      <c r="FH79" s="3">
        <v>2.5000444034849811E-2</v>
      </c>
      <c r="FI79" s="3">
        <v>2.4257089405136684E-2</v>
      </c>
      <c r="FJ79" s="3">
        <v>1.7343731516237727E-2</v>
      </c>
      <c r="FK79" s="3">
        <v>1.0290420235980398E-2</v>
      </c>
      <c r="FL79" s="3">
        <v>2014</v>
      </c>
      <c r="FM79" s="3">
        <v>0.97499999999999964</v>
      </c>
      <c r="FN79" s="3">
        <v>2014</v>
      </c>
      <c r="FO79" s="51">
        <v>0.97499999999999964</v>
      </c>
      <c r="FP79" s="51">
        <v>11.747999999999999</v>
      </c>
      <c r="FQ79" s="51">
        <v>9.5102755761529677E-3</v>
      </c>
      <c r="FR79" s="51">
        <v>6.3826291019637594E-3</v>
      </c>
      <c r="FS79" s="3">
        <v>5.9100193593290195E-3</v>
      </c>
      <c r="FT79" s="3">
        <v>7.7552593358417281E-3</v>
      </c>
      <c r="FU79" s="3">
        <v>1.4445186417431172E-2</v>
      </c>
      <c r="FV79" s="3">
        <v>2.8236570209128578E-2</v>
      </c>
      <c r="FW79" s="3">
        <v>4.0369102194081984E-2</v>
      </c>
      <c r="FX79" s="3">
        <v>4.6686574011303966E-2</v>
      </c>
      <c r="FY79" s="3">
        <v>5.3566014501879256E-2</v>
      </c>
      <c r="FZ79" s="3">
        <v>5.8423163841190971E-2</v>
      </c>
      <c r="GA79" s="3">
        <v>6.0722034629563423E-2</v>
      </c>
      <c r="GB79" s="3">
        <v>5.7485932512536891E-2</v>
      </c>
      <c r="GC79" s="3">
        <v>5.7924503446826814E-2</v>
      </c>
      <c r="GD79" s="3">
        <v>5.6169650164265152E-2</v>
      </c>
      <c r="GE79" s="3">
        <v>5.303373318092415E-2</v>
      </c>
      <c r="GF79" s="3">
        <v>5.0983403616074931E-2</v>
      </c>
      <c r="GG79" s="3">
        <v>5.1396822586422697E-2</v>
      </c>
      <c r="GH79" s="3">
        <v>5.1869061237152458E-2</v>
      </c>
      <c r="GI79" s="3">
        <v>4.4385297579321421E-2</v>
      </c>
      <c r="GJ79" s="3">
        <v>3.4296270295051778E-2</v>
      </c>
      <c r="GK79" s="3">
        <v>3.0823684214527657E-2</v>
      </c>
      <c r="GL79" s="3">
        <v>2.9118207130087836E-2</v>
      </c>
      <c r="GM79" s="3">
        <v>2.0926514672017473E-2</v>
      </c>
      <c r="GN79" s="3">
        <v>1.2448907195263452E-2</v>
      </c>
      <c r="GO79" s="22"/>
      <c r="GP79" s="4">
        <f>'Hours of Operation'!C$35</f>
        <v>0</v>
      </c>
      <c r="GQ79" s="4">
        <f>'Hours of Operation'!D$35</f>
        <v>0</v>
      </c>
      <c r="GR79" s="4">
        <f>'Hours of Operation'!E$35</f>
        <v>0</v>
      </c>
      <c r="GS79" s="4">
        <f>'Hours of Operation'!F$35</f>
        <v>0</v>
      </c>
      <c r="GT79" s="4">
        <f>'Hours of Operation'!G$35</f>
        <v>0</v>
      </c>
      <c r="GU79" s="4">
        <f>'Hours of Operation'!H$35</f>
        <v>1</v>
      </c>
      <c r="GV79" s="4">
        <f>'Hours of Operation'!I$35</f>
        <v>1</v>
      </c>
      <c r="GW79" s="4">
        <f>'Hours of Operation'!J$35</f>
        <v>1</v>
      </c>
      <c r="GX79" s="4">
        <f>'Hours of Operation'!K$35</f>
        <v>0.5</v>
      </c>
      <c r="GY79" s="4">
        <f>'Hours of Operation'!L$35</f>
        <v>0</v>
      </c>
      <c r="GZ79" s="4">
        <f>'Hours of Operation'!M$35</f>
        <v>0</v>
      </c>
      <c r="HA79" s="4">
        <f>'Hours of Operation'!N$35</f>
        <v>0</v>
      </c>
      <c r="HB79" s="4">
        <f>'Hours of Operation'!O$35</f>
        <v>0</v>
      </c>
      <c r="HC79" s="4">
        <f>'Hours of Operation'!P$35</f>
        <v>0</v>
      </c>
      <c r="HD79" s="4">
        <f>'Hours of Operation'!Q$35</f>
        <v>0</v>
      </c>
      <c r="HE79" s="4">
        <f>'Hours of Operation'!R$35</f>
        <v>0</v>
      </c>
      <c r="HF79" s="4">
        <f>'Hours of Operation'!S$35</f>
        <v>0</v>
      </c>
      <c r="HG79" s="4">
        <f>'Hours of Operation'!T$35</f>
        <v>0</v>
      </c>
      <c r="HH79" s="4">
        <f>'Hours of Operation'!U$35</f>
        <v>0</v>
      </c>
      <c r="HI79" s="4">
        <f>'Hours of Operation'!V$35</f>
        <v>0</v>
      </c>
      <c r="HJ79" s="4">
        <f>'Hours of Operation'!W$35</f>
        <v>0</v>
      </c>
      <c r="HK79" s="4">
        <f>'Hours of Operation'!X$35</f>
        <v>0</v>
      </c>
      <c r="HL79" s="4">
        <f>'Hours of Operation'!Y$35</f>
        <v>0</v>
      </c>
      <c r="HM79" s="4">
        <f>'Hours of Operation'!Z$35</f>
        <v>0</v>
      </c>
      <c r="HN79" s="4">
        <f>'Hours of Operation'!AA$35</f>
        <v>0</v>
      </c>
      <c r="HO79" s="4">
        <f>'Hours of Operation'!AB$35</f>
        <v>0</v>
      </c>
      <c r="HP79" s="4">
        <f>'Hours of Operation'!AC$35</f>
        <v>0</v>
      </c>
      <c r="HQ79" s="4">
        <f>'Hours of Operation'!AD$35</f>
        <v>0</v>
      </c>
      <c r="HR79" s="4">
        <f>'Hours of Operation'!AE$35</f>
        <v>0</v>
      </c>
      <c r="HS79" s="4">
        <f>'Hours of Operation'!AF$35</f>
        <v>0</v>
      </c>
      <c r="HT79" s="4">
        <f>'Hours of Operation'!AG$35</f>
        <v>0</v>
      </c>
      <c r="HU79" s="4">
        <f>'Hours of Operation'!AH$35</f>
        <v>0</v>
      </c>
      <c r="HV79" s="4">
        <f>'Hours of Operation'!AI$35</f>
        <v>0</v>
      </c>
      <c r="HW79" s="4">
        <f>'Hours of Operation'!AJ$35</f>
        <v>0</v>
      </c>
      <c r="HX79" s="4">
        <f>'Hours of Operation'!AK$35</f>
        <v>0</v>
      </c>
      <c r="HY79" s="4">
        <f>'Hours of Operation'!AL$35</f>
        <v>0</v>
      </c>
      <c r="HZ79" s="4">
        <f>'Hours of Operation'!AM$35</f>
        <v>0</v>
      </c>
      <c r="IA79" s="4">
        <f>'Hours of Operation'!AN$35</f>
        <v>0</v>
      </c>
      <c r="IB79" s="4">
        <f>'Hours of Operation'!AO$35</f>
        <v>0</v>
      </c>
      <c r="IC79" s="4">
        <f>'Hours of Operation'!AP$35</f>
        <v>0</v>
      </c>
      <c r="ID79" s="4">
        <f>'Hours of Operation'!AQ$35</f>
        <v>0</v>
      </c>
      <c r="IE79" s="4">
        <f>'Hours of Operation'!AR$35</f>
        <v>0</v>
      </c>
      <c r="IF79" s="4">
        <f>'Hours of Operation'!AS$35</f>
        <v>0</v>
      </c>
      <c r="IG79" s="4">
        <f>'Hours of Operation'!AT$35</f>
        <v>0</v>
      </c>
      <c r="IH79" s="4">
        <f>'Hours of Operation'!AU$35</f>
        <v>0</v>
      </c>
      <c r="II79" s="4">
        <f>'Hours of Operation'!AV$35</f>
        <v>0</v>
      </c>
      <c r="IJ79" s="4">
        <f>'Hours of Operation'!AW$35</f>
        <v>0</v>
      </c>
      <c r="IK79" s="4">
        <f>'Hours of Operation'!AX$35</f>
        <v>0</v>
      </c>
      <c r="IL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</row>
    <row r="80" spans="1:264" s="3" customFormat="1" ht="12" customHeight="1" x14ac:dyDescent="0.2">
      <c r="A80" s="4" t="s">
        <v>233</v>
      </c>
      <c r="B80" s="4" t="s">
        <v>218</v>
      </c>
      <c r="C80" s="4">
        <v>1</v>
      </c>
      <c r="D80" s="4" t="s">
        <v>90</v>
      </c>
      <c r="E80" s="4" t="s">
        <v>192</v>
      </c>
      <c r="F80" s="4" t="s">
        <v>68</v>
      </c>
      <c r="G80" s="1">
        <v>5</v>
      </c>
      <c r="H80" s="1" t="s">
        <v>167</v>
      </c>
      <c r="I80" s="4">
        <v>1</v>
      </c>
      <c r="J80" s="4">
        <v>1</v>
      </c>
      <c r="K80" s="4"/>
      <c r="L80" s="10">
        <v>32874</v>
      </c>
      <c r="M80" s="4" t="b">
        <v>1</v>
      </c>
      <c r="N80" s="4"/>
      <c r="O80" s="4"/>
      <c r="P80" s="4" t="s">
        <v>290</v>
      </c>
      <c r="Q80" s="4" t="s">
        <v>289</v>
      </c>
      <c r="R80" s="4" t="s">
        <v>291</v>
      </c>
      <c r="S80" s="4">
        <v>10.773</v>
      </c>
      <c r="T80" s="4">
        <v>10.98</v>
      </c>
      <c r="U80" s="4">
        <v>1</v>
      </c>
      <c r="V80" s="10">
        <v>42349</v>
      </c>
      <c r="W80" s="4">
        <v>1</v>
      </c>
      <c r="X80" s="4">
        <v>0.20700000000000074</v>
      </c>
      <c r="Y80" s="4"/>
      <c r="Z80" s="4"/>
      <c r="AA80" s="4"/>
      <c r="AB80" s="4"/>
      <c r="AC80" s="4" t="s">
        <v>187</v>
      </c>
      <c r="AD80" s="4"/>
      <c r="AE80" s="10">
        <v>40909</v>
      </c>
      <c r="AF80" s="10">
        <v>42735</v>
      </c>
      <c r="AG80" s="16"/>
      <c r="AH80" s="16">
        <v>77214.437817015816</v>
      </c>
      <c r="AI80" s="16">
        <v>77214.437817015816</v>
      </c>
      <c r="AJ80" s="16">
        <v>76422.078918819097</v>
      </c>
      <c r="AK80" s="16">
        <v>77489.755481244661</v>
      </c>
      <c r="AL80" s="16">
        <v>79673.853677104184</v>
      </c>
      <c r="AM80" s="16"/>
      <c r="AN80" s="16"/>
      <c r="AO80" s="4">
        <v>0.36799999999999999</v>
      </c>
      <c r="AP80" s="4">
        <v>2479</v>
      </c>
      <c r="AQ80" s="4">
        <v>0.20700000000000074</v>
      </c>
      <c r="AR80" s="9">
        <v>11.037603768247788</v>
      </c>
      <c r="AS80" s="9">
        <v>2.5865785681701112</v>
      </c>
      <c r="AT80" s="9">
        <v>2.6232681803487647</v>
      </c>
      <c r="AU80" s="9">
        <v>9.6603616642768575</v>
      </c>
      <c r="AV80" s="9">
        <v>0</v>
      </c>
      <c r="AW80" s="4" t="b">
        <v>1</v>
      </c>
      <c r="AX80" s="4" t="b">
        <v>0</v>
      </c>
      <c r="AY80" s="4">
        <v>0</v>
      </c>
      <c r="AZ80" s="4">
        <v>0</v>
      </c>
      <c r="BA80" s="9">
        <v>578.30985379267906</v>
      </c>
      <c r="BB80" s="9">
        <v>7.7797786724494005</v>
      </c>
      <c r="BC80" s="9">
        <v>11.299673401160177</v>
      </c>
      <c r="BD80" s="9">
        <v>7.3856477370003617</v>
      </c>
      <c r="BE80" s="9">
        <v>7.1162931870375647</v>
      </c>
      <c r="BF80" s="4" t="s">
        <v>216</v>
      </c>
      <c r="BG80" s="4">
        <v>2.7459744440939677</v>
      </c>
      <c r="BH80" s="4"/>
      <c r="BI80" s="4"/>
      <c r="BJ80" s="4" t="s">
        <v>167</v>
      </c>
      <c r="BK80" s="4"/>
      <c r="BL80" s="4">
        <v>0.16099999999999959</v>
      </c>
      <c r="BM80" s="16"/>
      <c r="BN80" s="16">
        <v>7925.1953766872857</v>
      </c>
      <c r="BO80" s="16">
        <v>7925.1953766872857</v>
      </c>
      <c r="BP80" s="16">
        <v>7890.0313802945493</v>
      </c>
      <c r="BQ80" s="16">
        <v>7937.3669265181479</v>
      </c>
      <c r="BR80" s="16">
        <v>8033.0879079248207</v>
      </c>
      <c r="BS80" s="16"/>
      <c r="BT80" s="16"/>
      <c r="BU80" s="4">
        <v>0.152</v>
      </c>
      <c r="BV80" s="4">
        <v>1.9469999999999992</v>
      </c>
      <c r="BW80" s="16"/>
      <c r="BX80" s="16">
        <v>22400.582447773981</v>
      </c>
      <c r="BY80" s="16">
        <v>22400.582447773981</v>
      </c>
      <c r="BZ80" s="16">
        <v>22450.53851098517</v>
      </c>
      <c r="CA80" s="16">
        <v>22297.284189516424</v>
      </c>
      <c r="CB80" s="16">
        <v>22760.583749199053</v>
      </c>
      <c r="CC80" s="16"/>
      <c r="CD80" s="16"/>
      <c r="CE80" s="16"/>
      <c r="CF80" s="16"/>
      <c r="CG80" s="16"/>
      <c r="CH80" s="16"/>
      <c r="CI80" s="16"/>
      <c r="CJ80" s="4"/>
      <c r="CK80" s="16"/>
      <c r="CL80" s="16"/>
      <c r="CM80" s="16"/>
      <c r="CN80" s="16"/>
      <c r="CO80" s="16"/>
      <c r="CP80" s="16"/>
      <c r="CQ80" s="16"/>
      <c r="CR80" s="4"/>
      <c r="CS80" s="16"/>
      <c r="CT80" s="16"/>
      <c r="CU80" s="4">
        <v>1.8769999999999989</v>
      </c>
      <c r="CV80" s="4">
        <v>1.4789999999999992</v>
      </c>
      <c r="CW80" s="4"/>
      <c r="CX80" s="4" t="s">
        <v>222</v>
      </c>
      <c r="CY80" s="4" t="s">
        <v>224</v>
      </c>
      <c r="CZ80" s="22"/>
      <c r="DA80" s="4">
        <v>0</v>
      </c>
      <c r="DB80" s="4">
        <v>366</v>
      </c>
      <c r="DC80" s="4">
        <v>365</v>
      </c>
      <c r="DD80" s="4">
        <v>365</v>
      </c>
      <c r="DE80" s="4">
        <v>365</v>
      </c>
      <c r="DF80" s="4">
        <v>366</v>
      </c>
      <c r="DG80" s="4">
        <v>0</v>
      </c>
      <c r="DH80" s="4">
        <v>0</v>
      </c>
      <c r="DI80" s="16">
        <f t="shared" si="13"/>
        <v>77603.833632228765</v>
      </c>
      <c r="DJ80" s="16">
        <f t="shared" si="14"/>
        <v>7942.21586023291</v>
      </c>
      <c r="DK80" s="16">
        <f t="shared" si="15"/>
        <v>22462.044174719606</v>
      </c>
      <c r="DL80" s="16">
        <f t="shared" si="16"/>
        <v>0</v>
      </c>
      <c r="DM80" s="16">
        <f t="shared" si="17"/>
        <v>0</v>
      </c>
      <c r="DN80" s="22"/>
      <c r="DO80" s="4">
        <f>COUNTIFS(crashes!$G$2:$G$17624,"&gt;="&amp;S80,crashes!$G$2:$G$17624,"&lt;"&amp;T80,crashes!$D$2:$D$17624,"="&amp;C80, crashes!$S$2:$S$17624, "&gt;="&amp;AE80, crashes!$S$2:$S$17624, "&lt;="&amp;AF80, crashes!$E$2:$E$17624, "="&amp;D80 )</f>
        <v>9</v>
      </c>
      <c r="DP80" s="29">
        <f>COUNTIFS(crashes!$G$2:$G$17624,"&gt;="&amp;S80,crashes!$G$2:$G$17624,"&lt;"&amp;T80,crashes!$D$2:$D$17624,"="&amp;C80, crashes!$S$2:$S$17624, "&gt;="&amp;AE80, crashes!$S$2:$S$17624, "&lt;="&amp;AF80, crashes!$E$2:$E$17624, "="&amp;D80, crashes!$R$2:$R$17624, "=Weekday")</f>
        <v>6</v>
      </c>
      <c r="DQ80" s="29">
        <f>COUNTIFS(crashes!$G$2:$G$17624,"&gt;="&amp;S80,crashes!$G$2:$G$17624,"&lt;"&amp;T80,crashes!$D$2:$D$17624,"="&amp;C80, crashes!$S$2:$S$17624, "&gt;="&amp;AE80, crashes!$S$2:$S$17624, "&lt;="&amp;AF80, crashes!$E$2:$E$17624, "="&amp;D80, crashes!$R$2:$R$17624, "=Weekend")</f>
        <v>3</v>
      </c>
      <c r="DR80" s="30">
        <f>COUNTIFS(crashes!$G$2:$G$17624,"&gt;="&amp;S80,crashes!$G$2:$G$17624,"&lt;"&amp;T80,crashes!$D$2:$D$17624,"="&amp;C80, crashes!$S$2:$S$17624, "&gt;="&amp;AE80, crashes!$S$2:$S$17624, "&lt;="&amp;AF80, crashes!$E$2:$E$17624, "="&amp;D80,  crashes!$R$2:$R$17624, "=Weekday", crashes!$N$2:$N$17624,"=K")</f>
        <v>0</v>
      </c>
      <c r="DS80" s="30">
        <f>COUNTIFS(crashes!$G$2:$G$17624,"&gt;="&amp;S80,crashes!$G$2:$G$17624,"&lt;"&amp;T80,crashes!$D$2:$D$17624,"="&amp;C80, crashes!$S$2:$S$17624, "&gt;="&amp;AE80, crashes!$S$2:$S$17624, "&lt;="&amp;AF80, crashes!$E$2:$E$17624, "="&amp;D80,  crashes!$R$2:$R$17624, "=Weekday", crashes!$N$2:$N$17624,"=A")</f>
        <v>0</v>
      </c>
      <c r="DT80" s="30">
        <f>COUNTIFS(crashes!$G$2:$G$17624,"&gt;="&amp;S80,crashes!$G$2:$G$17624,"&lt;"&amp;T80,crashes!$D$2:$D$17624,"="&amp;C80, crashes!$S$2:$S$17624, "&gt;="&amp;AE80, crashes!$S$2:$S$17624, "&lt;="&amp;AF80, crashes!$E$2:$E$17624, "="&amp;D80,  crashes!$R$2:$R$17624, "=Weekday", crashes!$N$2:$N$17624,"=B")</f>
        <v>0</v>
      </c>
      <c r="DU80" s="30">
        <f>COUNTIFS(crashes!$G$2:$G$17624,"&gt;="&amp;S80,crashes!$G$2:$G$17624,"&lt;"&amp;T80,crashes!$D$2:$D$17624,"="&amp;C80, crashes!$S$2:$S$17624, "&gt;="&amp;AE80, crashes!$S$2:$S$17624, "&lt;="&amp;AF80, crashes!$E$2:$E$17624, "="&amp;D80,  crashes!$R$2:$R$17624, "=Weekday", crashes!$N$2:$N$17624,"=C")</f>
        <v>0</v>
      </c>
      <c r="DV80" s="30">
        <f>COUNTIFS(crashes!$G$2:$G$17624,"&gt;="&amp;S80,crashes!$G$2:$G$17624,"&lt;"&amp;T80,crashes!$D$2:$D$17624,"="&amp;C80, crashes!$S$2:$S$17624, "&gt;="&amp;AE80, crashes!$S$2:$S$17624, "&lt;="&amp;AF80, crashes!$E$2:$E$17624, "="&amp;D80,  crashes!$R$2:$R$17624, "=Weekday", crashes!$N$2:$N$17624,"=ABC")</f>
        <v>5</v>
      </c>
      <c r="DW80" s="30">
        <f>COUNTIFS(crashes!$G$2:$G$17624,"&gt;="&amp;S80,crashes!$G$2:$G$17624,"&lt;"&amp;T80,crashes!$D$2:$D$17624,"="&amp;C80, crashes!$S$2:$S$17624, "&gt;="&amp;AE80, crashes!$S$2:$S$17624, "&lt;="&amp;AF80, crashes!$E$2:$E$17624, "="&amp;D80,  crashes!$R$2:$R$17624, "=Weekday", crashes!$N$2:$N$17624,"=O")</f>
        <v>1</v>
      </c>
      <c r="DX80" s="30">
        <f>COUNTIFS(crashes!$G$2:$G$17624,"&gt;="&amp;S80,crashes!$G$2:$G$17624,"&lt;"&amp;T80,crashes!$D$2:$D$17624,"="&amp;C80, crashes!$S$2:$S$17624, "&gt;="&amp;AE80, crashes!$S$2:$S$17624, "&lt;="&amp;AF80, crashes!$E$2:$E$17624, "="&amp;D80,  crashes!$R$2:$R$17624, "=Weekend", crashes!$N$2:$N$17624,"=K")</f>
        <v>0</v>
      </c>
      <c r="DY80" s="30">
        <f>COUNTIFS(crashes!$G$2:$G$17624,"&gt;="&amp;S80,crashes!$G$2:$G$17624,"&lt;"&amp;T80,crashes!$D$2:$D$17624,"="&amp;C80, crashes!$S$2:$S$17624, "&gt;="&amp;AE80, crashes!$S$2:$S$17624, "&lt;="&amp;AF80, crashes!$E$2:$E$17624, "="&amp;D80,  crashes!$R$2:$R$17624, "=Weekend", crashes!$N$2:$N$17624,"=A")</f>
        <v>0</v>
      </c>
      <c r="DZ80" s="30">
        <f>COUNTIFS(crashes!$G$2:$G$17624,"&gt;="&amp;S80,crashes!$G$2:$G$17624,"&lt;"&amp;T80,crashes!$D$2:$D$17624,"="&amp;C80, crashes!$S$2:$S$17624, "&gt;="&amp;AE80, crashes!$S$2:$S$17624, "&lt;="&amp;AF80, crashes!$E$2:$E$17624, "="&amp;D80,  crashes!$R$2:$R$17624, "=Weekend", crashes!$N$2:$N$17624,"=B")</f>
        <v>0</v>
      </c>
      <c r="EA80" s="30">
        <f>COUNTIFS(crashes!$G$2:$G$17624,"&gt;="&amp;S80,crashes!$G$2:$G$17624,"&lt;"&amp;T80,crashes!$D$2:$D$17624,"="&amp;C80, crashes!$S$2:$S$17624, "&gt;="&amp;AE80, crashes!$S$2:$S$17624, "&lt;="&amp;AF80, crashes!$E$2:$E$17624, "="&amp;D80,  crashes!$R$2:$R$17624, "=Weekend", crashes!$N$2:$N$17624,"=C")</f>
        <v>0</v>
      </c>
      <c r="EB80" s="30">
        <f>COUNTIFS(crashes!$G$2:$G$17624,"&gt;="&amp;S80,crashes!$G$2:$G$17624,"&lt;"&amp;T80,crashes!$D$2:$D$17624,"="&amp;C80, crashes!$S$2:$S$17624, "&gt;="&amp;AE80, crashes!$S$2:$S$17624, "&lt;="&amp;AF80, crashes!$E$2:$E$17624, "="&amp;D80,  crashes!$R$2:$R$17624, "=Weekend", crashes!$N$2:$N$17624,"=ABC")</f>
        <v>3</v>
      </c>
      <c r="EC80" s="30">
        <f>COUNTIFS(crashes!$G$2:$G$17624,"&gt;="&amp;S80,crashes!$G$2:$G$17624,"&lt;"&amp;T80,crashes!$D$2:$D$17624,"="&amp;C80, crashes!$S$2:$S$17624, "&gt;="&amp;AE80, crashes!$S$2:$S$17624, "&lt;="&amp;AF80, crashes!$E$2:$E$17624, "="&amp;D80,  crashes!$R$2:$R$17624, "=Weekend", crashes!$N$2:$N$17624,"=O")</f>
        <v>0</v>
      </c>
      <c r="ED80" s="4">
        <f t="shared" si="18"/>
        <v>0</v>
      </c>
      <c r="EE80" s="4">
        <f t="shared" si="19"/>
        <v>0</v>
      </c>
      <c r="EF80" s="4">
        <f t="shared" si="20"/>
        <v>0</v>
      </c>
      <c r="EG80" s="4">
        <f t="shared" si="21"/>
        <v>0</v>
      </c>
      <c r="EH80" s="4">
        <f t="shared" si="22"/>
        <v>8</v>
      </c>
      <c r="EI80" s="50">
        <f t="shared" si="23"/>
        <v>8</v>
      </c>
      <c r="EJ80" s="4">
        <f t="shared" si="24"/>
        <v>1</v>
      </c>
      <c r="EK80" s="6"/>
      <c r="EL80" s="3">
        <v>2014</v>
      </c>
      <c r="EM80" s="3">
        <v>0.76799999999999891</v>
      </c>
      <c r="EN80" s="3">
        <v>5.5550474581850199E-3</v>
      </c>
      <c r="EO80" s="3">
        <v>4.2907052574052539E-3</v>
      </c>
      <c r="EP80" s="3">
        <v>5.2774715670683451E-3</v>
      </c>
      <c r="EQ80" s="3">
        <v>1.2628337809300075E-2</v>
      </c>
      <c r="ER80" s="3">
        <v>4.0916204759982998E-2</v>
      </c>
      <c r="ES80" s="3">
        <v>8.6657288535203991E-2</v>
      </c>
      <c r="ET80" s="3">
        <v>9.3245653538150591E-2</v>
      </c>
      <c r="EU80" s="3">
        <v>8.6118452994171105E-2</v>
      </c>
      <c r="EV80" s="3">
        <v>7.4412682080177969E-2</v>
      </c>
      <c r="EW80" s="3">
        <v>6.3388763556107591E-2</v>
      </c>
      <c r="EX80" s="3">
        <v>5.7690366264518386E-2</v>
      </c>
      <c r="EY80" s="3">
        <v>5.3099442169024361E-2</v>
      </c>
      <c r="EZ80" s="3">
        <v>5.2802486579175696E-2</v>
      </c>
      <c r="FA80" s="3">
        <v>5.3760016848483645E-2</v>
      </c>
      <c r="FB80" s="3">
        <v>5.3900503015064896E-2</v>
      </c>
      <c r="FC80" s="3">
        <v>5.5282422047842374E-2</v>
      </c>
      <c r="FD80" s="3">
        <v>5.3493928923110168E-2</v>
      </c>
      <c r="FE80" s="3">
        <v>4.8922118138736703E-2</v>
      </c>
      <c r="FF80" s="3">
        <v>3.8875276074963418E-2</v>
      </c>
      <c r="FG80" s="3">
        <v>2.9370366308205952E-2</v>
      </c>
      <c r="FH80" s="3">
        <v>2.5000444034849811E-2</v>
      </c>
      <c r="FI80" s="3">
        <v>2.4257089405136684E-2</v>
      </c>
      <c r="FJ80" s="3">
        <v>1.7343731516237727E-2</v>
      </c>
      <c r="FK80" s="3">
        <v>1.0290420235980398E-2</v>
      </c>
      <c r="FL80" s="3">
        <v>2014</v>
      </c>
      <c r="FM80" s="3">
        <v>0.76799999999999891</v>
      </c>
      <c r="FN80" s="3">
        <v>2014</v>
      </c>
      <c r="FO80" s="51">
        <v>0.76799999999999891</v>
      </c>
      <c r="FP80" s="51">
        <v>11.747999999999999</v>
      </c>
      <c r="FQ80" s="51">
        <v>9.5102755761529677E-3</v>
      </c>
      <c r="FR80" s="51">
        <v>6.3826291019637594E-3</v>
      </c>
      <c r="FS80" s="3">
        <v>5.9100193593290195E-3</v>
      </c>
      <c r="FT80" s="3">
        <v>7.7552593358417281E-3</v>
      </c>
      <c r="FU80" s="3">
        <v>1.4445186417431172E-2</v>
      </c>
      <c r="FV80" s="3">
        <v>2.8236570209128578E-2</v>
      </c>
      <c r="FW80" s="3">
        <v>4.0369102194081984E-2</v>
      </c>
      <c r="FX80" s="3">
        <v>4.6686574011303966E-2</v>
      </c>
      <c r="FY80" s="3">
        <v>5.3566014501879256E-2</v>
      </c>
      <c r="FZ80" s="3">
        <v>5.8423163841190971E-2</v>
      </c>
      <c r="GA80" s="3">
        <v>6.0722034629563423E-2</v>
      </c>
      <c r="GB80" s="3">
        <v>5.7485932512536891E-2</v>
      </c>
      <c r="GC80" s="3">
        <v>5.7924503446826814E-2</v>
      </c>
      <c r="GD80" s="3">
        <v>5.6169650164265152E-2</v>
      </c>
      <c r="GE80" s="3">
        <v>5.303373318092415E-2</v>
      </c>
      <c r="GF80" s="3">
        <v>5.0983403616074931E-2</v>
      </c>
      <c r="GG80" s="3">
        <v>5.1396822586422697E-2</v>
      </c>
      <c r="GH80" s="3">
        <v>5.1869061237152458E-2</v>
      </c>
      <c r="GI80" s="3">
        <v>4.4385297579321421E-2</v>
      </c>
      <c r="GJ80" s="3">
        <v>3.4296270295051778E-2</v>
      </c>
      <c r="GK80" s="3">
        <v>3.0823684214527657E-2</v>
      </c>
      <c r="GL80" s="3">
        <v>2.9118207130087836E-2</v>
      </c>
      <c r="GM80" s="3">
        <v>2.0926514672017473E-2</v>
      </c>
      <c r="GN80" s="3">
        <v>1.2448907195263452E-2</v>
      </c>
      <c r="GO80" s="22"/>
      <c r="GP80" s="4">
        <f>'Hours of Operation'!C$35</f>
        <v>0</v>
      </c>
      <c r="GQ80" s="4">
        <f>'Hours of Operation'!D$35</f>
        <v>0</v>
      </c>
      <c r="GR80" s="4">
        <f>'Hours of Operation'!E$35</f>
        <v>0</v>
      </c>
      <c r="GS80" s="4">
        <f>'Hours of Operation'!F$35</f>
        <v>0</v>
      </c>
      <c r="GT80" s="4">
        <f>'Hours of Operation'!G$35</f>
        <v>0</v>
      </c>
      <c r="GU80" s="4">
        <f>'Hours of Operation'!H$35</f>
        <v>1</v>
      </c>
      <c r="GV80" s="4">
        <f>'Hours of Operation'!I$35</f>
        <v>1</v>
      </c>
      <c r="GW80" s="4">
        <f>'Hours of Operation'!J$35</f>
        <v>1</v>
      </c>
      <c r="GX80" s="4">
        <f>'Hours of Operation'!K$35</f>
        <v>0.5</v>
      </c>
      <c r="GY80" s="4">
        <f>'Hours of Operation'!L$35</f>
        <v>0</v>
      </c>
      <c r="GZ80" s="4">
        <f>'Hours of Operation'!M$35</f>
        <v>0</v>
      </c>
      <c r="HA80" s="4">
        <f>'Hours of Operation'!N$35</f>
        <v>0</v>
      </c>
      <c r="HB80" s="4">
        <f>'Hours of Operation'!O$35</f>
        <v>0</v>
      </c>
      <c r="HC80" s="4">
        <f>'Hours of Operation'!P$35</f>
        <v>0</v>
      </c>
      <c r="HD80" s="4">
        <f>'Hours of Operation'!Q$35</f>
        <v>0</v>
      </c>
      <c r="HE80" s="4">
        <f>'Hours of Operation'!R$35</f>
        <v>0</v>
      </c>
      <c r="HF80" s="4">
        <f>'Hours of Operation'!S$35</f>
        <v>0</v>
      </c>
      <c r="HG80" s="4">
        <f>'Hours of Operation'!T$35</f>
        <v>0</v>
      </c>
      <c r="HH80" s="4">
        <f>'Hours of Operation'!U$35</f>
        <v>0</v>
      </c>
      <c r="HI80" s="4">
        <f>'Hours of Operation'!V$35</f>
        <v>0</v>
      </c>
      <c r="HJ80" s="4">
        <f>'Hours of Operation'!W$35</f>
        <v>0</v>
      </c>
      <c r="HK80" s="4">
        <f>'Hours of Operation'!X$35</f>
        <v>0</v>
      </c>
      <c r="HL80" s="4">
        <f>'Hours of Operation'!Y$35</f>
        <v>0</v>
      </c>
      <c r="HM80" s="4">
        <f>'Hours of Operation'!Z$35</f>
        <v>0</v>
      </c>
      <c r="HN80" s="4">
        <f>'Hours of Operation'!AA$35</f>
        <v>0</v>
      </c>
      <c r="HO80" s="4">
        <f>'Hours of Operation'!AB$35</f>
        <v>0</v>
      </c>
      <c r="HP80" s="4">
        <f>'Hours of Operation'!AC$35</f>
        <v>0</v>
      </c>
      <c r="HQ80" s="4">
        <f>'Hours of Operation'!AD$35</f>
        <v>0</v>
      </c>
      <c r="HR80" s="4">
        <f>'Hours of Operation'!AE$35</f>
        <v>0</v>
      </c>
      <c r="HS80" s="4">
        <f>'Hours of Operation'!AF$35</f>
        <v>0</v>
      </c>
      <c r="HT80" s="4">
        <f>'Hours of Operation'!AG$35</f>
        <v>0</v>
      </c>
      <c r="HU80" s="4">
        <f>'Hours of Operation'!AH$35</f>
        <v>0</v>
      </c>
      <c r="HV80" s="4">
        <f>'Hours of Operation'!AI$35</f>
        <v>0</v>
      </c>
      <c r="HW80" s="4">
        <f>'Hours of Operation'!AJ$35</f>
        <v>0</v>
      </c>
      <c r="HX80" s="4">
        <f>'Hours of Operation'!AK$35</f>
        <v>0</v>
      </c>
      <c r="HY80" s="4">
        <f>'Hours of Operation'!AL$35</f>
        <v>0</v>
      </c>
      <c r="HZ80" s="4">
        <f>'Hours of Operation'!AM$35</f>
        <v>0</v>
      </c>
      <c r="IA80" s="4">
        <f>'Hours of Operation'!AN$35</f>
        <v>0</v>
      </c>
      <c r="IB80" s="4">
        <f>'Hours of Operation'!AO$35</f>
        <v>0</v>
      </c>
      <c r="IC80" s="4">
        <f>'Hours of Operation'!AP$35</f>
        <v>0</v>
      </c>
      <c r="ID80" s="4">
        <f>'Hours of Operation'!AQ$35</f>
        <v>0</v>
      </c>
      <c r="IE80" s="4">
        <f>'Hours of Operation'!AR$35</f>
        <v>0</v>
      </c>
      <c r="IF80" s="4">
        <f>'Hours of Operation'!AS$35</f>
        <v>0</v>
      </c>
      <c r="IG80" s="4">
        <f>'Hours of Operation'!AT$35</f>
        <v>0</v>
      </c>
      <c r="IH80" s="4">
        <f>'Hours of Operation'!AU$35</f>
        <v>0</v>
      </c>
      <c r="II80" s="4">
        <f>'Hours of Operation'!AV$35</f>
        <v>0</v>
      </c>
      <c r="IJ80" s="4">
        <f>'Hours of Operation'!AW$35</f>
        <v>0</v>
      </c>
      <c r="IK80" s="4">
        <f>'Hours of Operation'!AX$35</f>
        <v>0</v>
      </c>
      <c r="IL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</row>
    <row r="81" spans="1:264" s="3" customFormat="1" ht="12" customHeight="1" x14ac:dyDescent="0.2">
      <c r="A81" s="4" t="s">
        <v>233</v>
      </c>
      <c r="B81" s="4" t="s">
        <v>218</v>
      </c>
      <c r="C81" s="4">
        <v>1</v>
      </c>
      <c r="D81" s="4" t="s">
        <v>90</v>
      </c>
      <c r="E81" s="4" t="s">
        <v>92</v>
      </c>
      <c r="F81" s="4" t="s">
        <v>68</v>
      </c>
      <c r="G81" s="1">
        <v>5</v>
      </c>
      <c r="H81" s="1" t="s">
        <v>167</v>
      </c>
      <c r="I81" s="4">
        <v>1</v>
      </c>
      <c r="J81" s="4">
        <v>1</v>
      </c>
      <c r="K81" s="4"/>
      <c r="L81" s="10">
        <v>32874</v>
      </c>
      <c r="M81" s="4" t="b">
        <v>1</v>
      </c>
      <c r="N81" s="4"/>
      <c r="O81" s="4"/>
      <c r="P81" s="4" t="s">
        <v>292</v>
      </c>
      <c r="Q81" s="4" t="s">
        <v>291</v>
      </c>
      <c r="R81" s="4" t="s">
        <v>293</v>
      </c>
      <c r="S81" s="4">
        <v>10.98</v>
      </c>
      <c r="T81" s="4">
        <v>11.148</v>
      </c>
      <c r="U81" s="4">
        <v>1</v>
      </c>
      <c r="V81" s="10">
        <v>42349</v>
      </c>
      <c r="W81" s="4">
        <v>1</v>
      </c>
      <c r="X81" s="4">
        <v>0.16799999999999926</v>
      </c>
      <c r="Y81" s="4"/>
      <c r="Z81" s="4"/>
      <c r="AA81" s="4"/>
      <c r="AB81" s="4"/>
      <c r="AC81" s="4"/>
      <c r="AD81" s="4"/>
      <c r="AE81" s="10">
        <v>40909</v>
      </c>
      <c r="AF81" s="10">
        <v>42735</v>
      </c>
      <c r="AG81" s="16"/>
      <c r="AH81" s="16">
        <v>77214.437817015816</v>
      </c>
      <c r="AI81" s="16">
        <v>77214.437817015816</v>
      </c>
      <c r="AJ81" s="16">
        <v>76422.078918819097</v>
      </c>
      <c r="AK81" s="16">
        <v>77489.755481244661</v>
      </c>
      <c r="AL81" s="16">
        <v>79673.853677104184</v>
      </c>
      <c r="AM81" s="16"/>
      <c r="AN81" s="16"/>
      <c r="AO81" s="4"/>
      <c r="AP81" s="4"/>
      <c r="AQ81" s="4"/>
      <c r="AR81" s="9">
        <v>10.997421981565196</v>
      </c>
      <c r="AS81" s="9">
        <v>2.4969571994018942</v>
      </c>
      <c r="AT81" s="9">
        <v>2.3208377549892631</v>
      </c>
      <c r="AU81" s="9">
        <v>9.737752041685825</v>
      </c>
      <c r="AV81" s="9">
        <v>0</v>
      </c>
      <c r="AW81" s="4" t="b">
        <v>1</v>
      </c>
      <c r="AX81" s="4" t="b">
        <v>0</v>
      </c>
      <c r="AY81" s="4">
        <v>0</v>
      </c>
      <c r="AZ81" s="4">
        <v>0</v>
      </c>
      <c r="BA81" s="9">
        <v>427.77643514911983</v>
      </c>
      <c r="BB81" s="9">
        <v>1</v>
      </c>
      <c r="BC81" s="9">
        <v>14.295415953394851</v>
      </c>
      <c r="BD81" s="9">
        <v>10.620366400093735</v>
      </c>
      <c r="BE81" s="9">
        <v>10.269506046202325</v>
      </c>
      <c r="BF81" s="4" t="s">
        <v>216</v>
      </c>
      <c r="BG81" s="4">
        <v>2.4418064405336999</v>
      </c>
      <c r="BH81" s="4"/>
      <c r="BI81" s="4"/>
      <c r="BJ81" s="4" t="s">
        <v>167</v>
      </c>
      <c r="BK81" s="4"/>
      <c r="BL81" s="4">
        <v>0.36800000000000033</v>
      </c>
      <c r="BM81" s="16"/>
      <c r="BN81" s="16">
        <v>7925.1953766872857</v>
      </c>
      <c r="BO81" s="16">
        <v>7925.1953766872857</v>
      </c>
      <c r="BP81" s="16">
        <v>7890.0313802945493</v>
      </c>
      <c r="BQ81" s="16">
        <v>7937.3669265181479</v>
      </c>
      <c r="BR81" s="16">
        <v>8033.0879079248207</v>
      </c>
      <c r="BS81" s="16"/>
      <c r="BT81" s="16"/>
      <c r="BU81" s="4"/>
      <c r="BV81" s="4">
        <v>1.7789999999999999</v>
      </c>
      <c r="BW81" s="16"/>
      <c r="BX81" s="16">
        <v>22400.582447773981</v>
      </c>
      <c r="BY81" s="16">
        <v>22400.582447773981</v>
      </c>
      <c r="BZ81" s="16">
        <v>22450.53851098517</v>
      </c>
      <c r="CA81" s="16">
        <v>22297.284189516424</v>
      </c>
      <c r="CB81" s="16">
        <v>22760.583749199053</v>
      </c>
      <c r="CC81" s="16"/>
      <c r="CD81" s="16"/>
      <c r="CE81" s="16"/>
      <c r="CF81" s="16"/>
      <c r="CG81" s="16"/>
      <c r="CH81" s="16"/>
      <c r="CI81" s="16"/>
      <c r="CJ81" s="4"/>
      <c r="CK81" s="16"/>
      <c r="CL81" s="16"/>
      <c r="CM81" s="16"/>
      <c r="CN81" s="16"/>
      <c r="CO81" s="16"/>
      <c r="CP81" s="16"/>
      <c r="CQ81" s="16"/>
      <c r="CR81" s="4"/>
      <c r="CS81" s="16"/>
      <c r="CT81" s="16"/>
      <c r="CU81" s="4">
        <v>2.0839999999999996</v>
      </c>
      <c r="CV81" s="4">
        <v>1.3109999999999999</v>
      </c>
      <c r="CW81" s="4"/>
      <c r="CX81" s="4" t="s">
        <v>222</v>
      </c>
      <c r="CY81" s="4" t="s">
        <v>224</v>
      </c>
      <c r="CZ81" s="22"/>
      <c r="DA81" s="4">
        <v>0</v>
      </c>
      <c r="DB81" s="4">
        <v>366</v>
      </c>
      <c r="DC81" s="4">
        <v>365</v>
      </c>
      <c r="DD81" s="4">
        <v>365</v>
      </c>
      <c r="DE81" s="4">
        <v>365</v>
      </c>
      <c r="DF81" s="4">
        <v>366</v>
      </c>
      <c r="DG81" s="4">
        <v>0</v>
      </c>
      <c r="DH81" s="4">
        <v>0</v>
      </c>
      <c r="DI81" s="16">
        <f t="shared" si="13"/>
        <v>77603.833632228765</v>
      </c>
      <c r="DJ81" s="16">
        <f t="shared" si="14"/>
        <v>7942.21586023291</v>
      </c>
      <c r="DK81" s="16">
        <f t="shared" si="15"/>
        <v>22462.044174719606</v>
      </c>
      <c r="DL81" s="16">
        <f t="shared" si="16"/>
        <v>0</v>
      </c>
      <c r="DM81" s="16">
        <f t="shared" si="17"/>
        <v>0</v>
      </c>
      <c r="DN81" s="22"/>
      <c r="DO81" s="4">
        <f>COUNTIFS(crashes!$G$2:$G$17624,"&gt;="&amp;S81,crashes!$G$2:$G$17624,"&lt;"&amp;T81,crashes!$D$2:$D$17624,"="&amp;C81, crashes!$S$2:$S$17624, "&gt;="&amp;AE81, crashes!$S$2:$S$17624, "&lt;="&amp;AF81, crashes!$E$2:$E$17624, "="&amp;D81 )</f>
        <v>26</v>
      </c>
      <c r="DP81" s="29">
        <f>COUNTIFS(crashes!$G$2:$G$17624,"&gt;="&amp;S81,crashes!$G$2:$G$17624,"&lt;"&amp;T81,crashes!$D$2:$D$17624,"="&amp;C81, crashes!$S$2:$S$17624, "&gt;="&amp;AE81, crashes!$S$2:$S$17624, "&lt;="&amp;AF81, crashes!$E$2:$E$17624, "="&amp;D81, crashes!$R$2:$R$17624, "=Weekday")</f>
        <v>23</v>
      </c>
      <c r="DQ81" s="29">
        <f>COUNTIFS(crashes!$G$2:$G$17624,"&gt;="&amp;S81,crashes!$G$2:$G$17624,"&lt;"&amp;T81,crashes!$D$2:$D$17624,"="&amp;C81, crashes!$S$2:$S$17624, "&gt;="&amp;AE81, crashes!$S$2:$S$17624, "&lt;="&amp;AF81, crashes!$E$2:$E$17624, "="&amp;D81, crashes!$R$2:$R$17624, "=Weekend")</f>
        <v>3</v>
      </c>
      <c r="DR81" s="30">
        <f>COUNTIFS(crashes!$G$2:$G$17624,"&gt;="&amp;S81,crashes!$G$2:$G$17624,"&lt;"&amp;T81,crashes!$D$2:$D$17624,"="&amp;C81, crashes!$S$2:$S$17624, "&gt;="&amp;AE81, crashes!$S$2:$S$17624, "&lt;="&amp;AF81, crashes!$E$2:$E$17624, "="&amp;D81,  crashes!$R$2:$R$17624, "=Weekday", crashes!$N$2:$N$17624,"=K")</f>
        <v>1</v>
      </c>
      <c r="DS81" s="30">
        <f>COUNTIFS(crashes!$G$2:$G$17624,"&gt;="&amp;S81,crashes!$G$2:$G$17624,"&lt;"&amp;T81,crashes!$D$2:$D$17624,"="&amp;C81, crashes!$S$2:$S$17624, "&gt;="&amp;AE81, crashes!$S$2:$S$17624, "&lt;="&amp;AF81, crashes!$E$2:$E$17624, "="&amp;D81,  crashes!$R$2:$R$17624, "=Weekday", crashes!$N$2:$N$17624,"=A")</f>
        <v>0</v>
      </c>
      <c r="DT81" s="30">
        <f>COUNTIFS(crashes!$G$2:$G$17624,"&gt;="&amp;S81,crashes!$G$2:$G$17624,"&lt;"&amp;T81,crashes!$D$2:$D$17624,"="&amp;C81, crashes!$S$2:$S$17624, "&gt;="&amp;AE81, crashes!$S$2:$S$17624, "&lt;="&amp;AF81, crashes!$E$2:$E$17624, "="&amp;D81,  crashes!$R$2:$R$17624, "=Weekday", crashes!$N$2:$N$17624,"=B")</f>
        <v>0</v>
      </c>
      <c r="DU81" s="30">
        <f>COUNTIFS(crashes!$G$2:$G$17624,"&gt;="&amp;S81,crashes!$G$2:$G$17624,"&lt;"&amp;T81,crashes!$D$2:$D$17624,"="&amp;C81, crashes!$S$2:$S$17624, "&gt;="&amp;AE81, crashes!$S$2:$S$17624, "&lt;="&amp;AF81, crashes!$E$2:$E$17624, "="&amp;D81,  crashes!$R$2:$R$17624, "=Weekday", crashes!$N$2:$N$17624,"=C")</f>
        <v>0</v>
      </c>
      <c r="DV81" s="30">
        <f>COUNTIFS(crashes!$G$2:$G$17624,"&gt;="&amp;S81,crashes!$G$2:$G$17624,"&lt;"&amp;T81,crashes!$D$2:$D$17624,"="&amp;C81, crashes!$S$2:$S$17624, "&gt;="&amp;AE81, crashes!$S$2:$S$17624, "&lt;="&amp;AF81, crashes!$E$2:$E$17624, "="&amp;D81,  crashes!$R$2:$R$17624, "=Weekday", crashes!$N$2:$N$17624,"=ABC")</f>
        <v>13</v>
      </c>
      <c r="DW81" s="30">
        <f>COUNTIFS(crashes!$G$2:$G$17624,"&gt;="&amp;S81,crashes!$G$2:$G$17624,"&lt;"&amp;T81,crashes!$D$2:$D$17624,"="&amp;C81, crashes!$S$2:$S$17624, "&gt;="&amp;AE81, crashes!$S$2:$S$17624, "&lt;="&amp;AF81, crashes!$E$2:$E$17624, "="&amp;D81,  crashes!$R$2:$R$17624, "=Weekday", crashes!$N$2:$N$17624,"=O")</f>
        <v>9</v>
      </c>
      <c r="DX81" s="30">
        <f>COUNTIFS(crashes!$G$2:$G$17624,"&gt;="&amp;S81,crashes!$G$2:$G$17624,"&lt;"&amp;T81,crashes!$D$2:$D$17624,"="&amp;C81, crashes!$S$2:$S$17624, "&gt;="&amp;AE81, crashes!$S$2:$S$17624, "&lt;="&amp;AF81, crashes!$E$2:$E$17624, "="&amp;D81,  crashes!$R$2:$R$17624, "=Weekend", crashes!$N$2:$N$17624,"=K")</f>
        <v>0</v>
      </c>
      <c r="DY81" s="30">
        <f>COUNTIFS(crashes!$G$2:$G$17624,"&gt;="&amp;S81,crashes!$G$2:$G$17624,"&lt;"&amp;T81,crashes!$D$2:$D$17624,"="&amp;C81, crashes!$S$2:$S$17624, "&gt;="&amp;AE81, crashes!$S$2:$S$17624, "&lt;="&amp;AF81, crashes!$E$2:$E$17624, "="&amp;D81,  crashes!$R$2:$R$17624, "=Weekend", crashes!$N$2:$N$17624,"=A")</f>
        <v>0</v>
      </c>
      <c r="DZ81" s="30">
        <f>COUNTIFS(crashes!$G$2:$G$17624,"&gt;="&amp;S81,crashes!$G$2:$G$17624,"&lt;"&amp;T81,crashes!$D$2:$D$17624,"="&amp;C81, crashes!$S$2:$S$17624, "&gt;="&amp;AE81, crashes!$S$2:$S$17624, "&lt;="&amp;AF81, crashes!$E$2:$E$17624, "="&amp;D81,  crashes!$R$2:$R$17624, "=Weekend", crashes!$N$2:$N$17624,"=B")</f>
        <v>0</v>
      </c>
      <c r="EA81" s="30">
        <f>COUNTIFS(crashes!$G$2:$G$17624,"&gt;="&amp;S81,crashes!$G$2:$G$17624,"&lt;"&amp;T81,crashes!$D$2:$D$17624,"="&amp;C81, crashes!$S$2:$S$17624, "&gt;="&amp;AE81, crashes!$S$2:$S$17624, "&lt;="&amp;AF81, crashes!$E$2:$E$17624, "="&amp;D81,  crashes!$R$2:$R$17624, "=Weekend", crashes!$N$2:$N$17624,"=C")</f>
        <v>0</v>
      </c>
      <c r="EB81" s="30">
        <f>COUNTIFS(crashes!$G$2:$G$17624,"&gt;="&amp;S81,crashes!$G$2:$G$17624,"&lt;"&amp;T81,crashes!$D$2:$D$17624,"="&amp;C81, crashes!$S$2:$S$17624, "&gt;="&amp;AE81, crashes!$S$2:$S$17624, "&lt;="&amp;AF81, crashes!$E$2:$E$17624, "="&amp;D81,  crashes!$R$2:$R$17624, "=Weekend", crashes!$N$2:$N$17624,"=ABC")</f>
        <v>1</v>
      </c>
      <c r="EC81" s="30">
        <f>COUNTIFS(crashes!$G$2:$G$17624,"&gt;="&amp;S81,crashes!$G$2:$G$17624,"&lt;"&amp;T81,crashes!$D$2:$D$17624,"="&amp;C81, crashes!$S$2:$S$17624, "&gt;="&amp;AE81, crashes!$S$2:$S$17624, "&lt;="&amp;AF81, crashes!$E$2:$E$17624, "="&amp;D81,  crashes!$R$2:$R$17624, "=Weekend", crashes!$N$2:$N$17624,"=O")</f>
        <v>2</v>
      </c>
      <c r="ED81" s="4">
        <f t="shared" si="18"/>
        <v>1</v>
      </c>
      <c r="EE81" s="4">
        <f t="shared" si="19"/>
        <v>0</v>
      </c>
      <c r="EF81" s="4">
        <f t="shared" si="20"/>
        <v>0</v>
      </c>
      <c r="EG81" s="4">
        <f t="shared" si="21"/>
        <v>0</v>
      </c>
      <c r="EH81" s="4">
        <f t="shared" si="22"/>
        <v>14</v>
      </c>
      <c r="EI81" s="50">
        <f t="shared" si="23"/>
        <v>15</v>
      </c>
      <c r="EJ81" s="4">
        <f t="shared" si="24"/>
        <v>11</v>
      </c>
      <c r="EK81" s="6"/>
      <c r="EL81" s="3">
        <v>2014</v>
      </c>
      <c r="EM81" s="3">
        <v>0.59999999999999964</v>
      </c>
      <c r="EN81" s="3">
        <v>5.5550474581850199E-3</v>
      </c>
      <c r="EO81" s="3">
        <v>4.2907052574052539E-3</v>
      </c>
      <c r="EP81" s="3">
        <v>5.2774715670683451E-3</v>
      </c>
      <c r="EQ81" s="3">
        <v>1.2628337809300075E-2</v>
      </c>
      <c r="ER81" s="3">
        <v>4.0916204759982998E-2</v>
      </c>
      <c r="ES81" s="3">
        <v>8.6657288535203991E-2</v>
      </c>
      <c r="ET81" s="3">
        <v>9.3245653538150591E-2</v>
      </c>
      <c r="EU81" s="3">
        <v>8.6118452994171105E-2</v>
      </c>
      <c r="EV81" s="3">
        <v>7.4412682080177969E-2</v>
      </c>
      <c r="EW81" s="3">
        <v>6.3388763556107591E-2</v>
      </c>
      <c r="EX81" s="3">
        <v>5.7690366264518386E-2</v>
      </c>
      <c r="EY81" s="3">
        <v>5.3099442169024361E-2</v>
      </c>
      <c r="EZ81" s="3">
        <v>5.2802486579175696E-2</v>
      </c>
      <c r="FA81" s="3">
        <v>5.3760016848483645E-2</v>
      </c>
      <c r="FB81" s="3">
        <v>5.3900503015064896E-2</v>
      </c>
      <c r="FC81" s="3">
        <v>5.5282422047842374E-2</v>
      </c>
      <c r="FD81" s="3">
        <v>5.3493928923110168E-2</v>
      </c>
      <c r="FE81" s="3">
        <v>4.8922118138736703E-2</v>
      </c>
      <c r="FF81" s="3">
        <v>3.8875276074963418E-2</v>
      </c>
      <c r="FG81" s="3">
        <v>2.9370366308205952E-2</v>
      </c>
      <c r="FH81" s="3">
        <v>2.5000444034849811E-2</v>
      </c>
      <c r="FI81" s="3">
        <v>2.4257089405136684E-2</v>
      </c>
      <c r="FJ81" s="3">
        <v>1.7343731516237727E-2</v>
      </c>
      <c r="FK81" s="3">
        <v>1.0290420235980398E-2</v>
      </c>
      <c r="FL81" s="3">
        <v>2014</v>
      </c>
      <c r="FM81" s="3">
        <v>0.59999999999999964</v>
      </c>
      <c r="FN81" s="3">
        <v>2014</v>
      </c>
      <c r="FO81" s="51">
        <v>0.59999999999999964</v>
      </c>
      <c r="FP81" s="51">
        <v>11.747999999999999</v>
      </c>
      <c r="FQ81" s="51">
        <v>9.5102755761529677E-3</v>
      </c>
      <c r="FR81" s="51">
        <v>6.3826291019637594E-3</v>
      </c>
      <c r="FS81" s="3">
        <v>5.9100193593290195E-3</v>
      </c>
      <c r="FT81" s="3">
        <v>7.7552593358417281E-3</v>
      </c>
      <c r="FU81" s="3">
        <v>1.4445186417431172E-2</v>
      </c>
      <c r="FV81" s="3">
        <v>2.8236570209128578E-2</v>
      </c>
      <c r="FW81" s="3">
        <v>4.0369102194081984E-2</v>
      </c>
      <c r="FX81" s="3">
        <v>4.6686574011303966E-2</v>
      </c>
      <c r="FY81" s="3">
        <v>5.3566014501879256E-2</v>
      </c>
      <c r="FZ81" s="3">
        <v>5.8423163841190971E-2</v>
      </c>
      <c r="GA81" s="3">
        <v>6.0722034629563423E-2</v>
      </c>
      <c r="GB81" s="3">
        <v>5.7485932512536891E-2</v>
      </c>
      <c r="GC81" s="3">
        <v>5.7924503446826814E-2</v>
      </c>
      <c r="GD81" s="3">
        <v>5.6169650164265152E-2</v>
      </c>
      <c r="GE81" s="3">
        <v>5.303373318092415E-2</v>
      </c>
      <c r="GF81" s="3">
        <v>5.0983403616074931E-2</v>
      </c>
      <c r="GG81" s="3">
        <v>5.1396822586422697E-2</v>
      </c>
      <c r="GH81" s="3">
        <v>5.1869061237152458E-2</v>
      </c>
      <c r="GI81" s="3">
        <v>4.4385297579321421E-2</v>
      </c>
      <c r="GJ81" s="3">
        <v>3.4296270295051778E-2</v>
      </c>
      <c r="GK81" s="3">
        <v>3.0823684214527657E-2</v>
      </c>
      <c r="GL81" s="3">
        <v>2.9118207130087836E-2</v>
      </c>
      <c r="GM81" s="3">
        <v>2.0926514672017473E-2</v>
      </c>
      <c r="GN81" s="3">
        <v>1.2448907195263452E-2</v>
      </c>
      <c r="GO81" s="22"/>
      <c r="GP81" s="4">
        <f>'Hours of Operation'!C$35</f>
        <v>0</v>
      </c>
      <c r="GQ81" s="4">
        <f>'Hours of Operation'!D$35</f>
        <v>0</v>
      </c>
      <c r="GR81" s="4">
        <f>'Hours of Operation'!E$35</f>
        <v>0</v>
      </c>
      <c r="GS81" s="4">
        <f>'Hours of Operation'!F$35</f>
        <v>0</v>
      </c>
      <c r="GT81" s="4">
        <f>'Hours of Operation'!G$35</f>
        <v>0</v>
      </c>
      <c r="GU81" s="4">
        <f>'Hours of Operation'!H$35</f>
        <v>1</v>
      </c>
      <c r="GV81" s="4">
        <f>'Hours of Operation'!I$35</f>
        <v>1</v>
      </c>
      <c r="GW81" s="4">
        <f>'Hours of Operation'!J$35</f>
        <v>1</v>
      </c>
      <c r="GX81" s="4">
        <f>'Hours of Operation'!K$35</f>
        <v>0.5</v>
      </c>
      <c r="GY81" s="4">
        <f>'Hours of Operation'!L$35</f>
        <v>0</v>
      </c>
      <c r="GZ81" s="4">
        <f>'Hours of Operation'!M$35</f>
        <v>0</v>
      </c>
      <c r="HA81" s="4">
        <f>'Hours of Operation'!N$35</f>
        <v>0</v>
      </c>
      <c r="HB81" s="4">
        <f>'Hours of Operation'!O$35</f>
        <v>0</v>
      </c>
      <c r="HC81" s="4">
        <f>'Hours of Operation'!P$35</f>
        <v>0</v>
      </c>
      <c r="HD81" s="4">
        <f>'Hours of Operation'!Q$35</f>
        <v>0</v>
      </c>
      <c r="HE81" s="4">
        <f>'Hours of Operation'!R$35</f>
        <v>0</v>
      </c>
      <c r="HF81" s="4">
        <f>'Hours of Operation'!S$35</f>
        <v>0</v>
      </c>
      <c r="HG81" s="4">
        <f>'Hours of Operation'!T$35</f>
        <v>0</v>
      </c>
      <c r="HH81" s="4">
        <f>'Hours of Operation'!U$35</f>
        <v>0</v>
      </c>
      <c r="HI81" s="4">
        <f>'Hours of Operation'!V$35</f>
        <v>0</v>
      </c>
      <c r="HJ81" s="4">
        <f>'Hours of Operation'!W$35</f>
        <v>0</v>
      </c>
      <c r="HK81" s="4">
        <f>'Hours of Operation'!X$35</f>
        <v>0</v>
      </c>
      <c r="HL81" s="4">
        <f>'Hours of Operation'!Y$35</f>
        <v>0</v>
      </c>
      <c r="HM81" s="4">
        <f>'Hours of Operation'!Z$35</f>
        <v>0</v>
      </c>
      <c r="HN81" s="4">
        <f>'Hours of Operation'!AA$35</f>
        <v>0</v>
      </c>
      <c r="HO81" s="4">
        <f>'Hours of Operation'!AB$35</f>
        <v>0</v>
      </c>
      <c r="HP81" s="4">
        <f>'Hours of Operation'!AC$35</f>
        <v>0</v>
      </c>
      <c r="HQ81" s="4">
        <f>'Hours of Operation'!AD$35</f>
        <v>0</v>
      </c>
      <c r="HR81" s="4">
        <f>'Hours of Operation'!AE$35</f>
        <v>0</v>
      </c>
      <c r="HS81" s="4">
        <f>'Hours of Operation'!AF$35</f>
        <v>0</v>
      </c>
      <c r="HT81" s="4">
        <f>'Hours of Operation'!AG$35</f>
        <v>0</v>
      </c>
      <c r="HU81" s="4">
        <f>'Hours of Operation'!AH$35</f>
        <v>0</v>
      </c>
      <c r="HV81" s="4">
        <f>'Hours of Operation'!AI$35</f>
        <v>0</v>
      </c>
      <c r="HW81" s="4">
        <f>'Hours of Operation'!AJ$35</f>
        <v>0</v>
      </c>
      <c r="HX81" s="4">
        <f>'Hours of Operation'!AK$35</f>
        <v>0</v>
      </c>
      <c r="HY81" s="4">
        <f>'Hours of Operation'!AL$35</f>
        <v>0</v>
      </c>
      <c r="HZ81" s="4">
        <f>'Hours of Operation'!AM$35</f>
        <v>0</v>
      </c>
      <c r="IA81" s="4">
        <f>'Hours of Operation'!AN$35</f>
        <v>0</v>
      </c>
      <c r="IB81" s="4">
        <f>'Hours of Operation'!AO$35</f>
        <v>0</v>
      </c>
      <c r="IC81" s="4">
        <f>'Hours of Operation'!AP$35</f>
        <v>0</v>
      </c>
      <c r="ID81" s="4">
        <f>'Hours of Operation'!AQ$35</f>
        <v>0</v>
      </c>
      <c r="IE81" s="4">
        <f>'Hours of Operation'!AR$35</f>
        <v>0</v>
      </c>
      <c r="IF81" s="4">
        <f>'Hours of Operation'!AS$35</f>
        <v>0</v>
      </c>
      <c r="IG81" s="4">
        <f>'Hours of Operation'!AT$35</f>
        <v>0</v>
      </c>
      <c r="IH81" s="4">
        <f>'Hours of Operation'!AU$35</f>
        <v>0</v>
      </c>
      <c r="II81" s="4">
        <f>'Hours of Operation'!AV$35</f>
        <v>0</v>
      </c>
      <c r="IJ81" s="4">
        <f>'Hours of Operation'!AW$35</f>
        <v>0</v>
      </c>
      <c r="IK81" s="4">
        <f>'Hours of Operation'!AX$35</f>
        <v>0</v>
      </c>
      <c r="IL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</row>
    <row r="82" spans="1:264" s="3" customFormat="1" ht="12" customHeight="1" x14ac:dyDescent="0.2">
      <c r="A82" s="4" t="s">
        <v>233</v>
      </c>
      <c r="B82" s="4" t="s">
        <v>218</v>
      </c>
      <c r="C82" s="4">
        <v>1</v>
      </c>
      <c r="D82" s="4" t="s">
        <v>90</v>
      </c>
      <c r="E82" s="4" t="s">
        <v>192</v>
      </c>
      <c r="F82" s="4" t="s">
        <v>68</v>
      </c>
      <c r="G82" s="1">
        <v>4</v>
      </c>
      <c r="H82" s="1" t="s">
        <v>167</v>
      </c>
      <c r="I82" s="4">
        <v>1</v>
      </c>
      <c r="J82" s="4">
        <v>1</v>
      </c>
      <c r="K82" s="4"/>
      <c r="L82" s="10">
        <v>32874</v>
      </c>
      <c r="M82" s="4" t="b">
        <v>1</v>
      </c>
      <c r="N82" s="4"/>
      <c r="O82" s="4"/>
      <c r="P82" s="4" t="s">
        <v>294</v>
      </c>
      <c r="Q82" s="4" t="s">
        <v>295</v>
      </c>
      <c r="R82" s="4" t="s">
        <v>296</v>
      </c>
      <c r="S82" s="4">
        <v>12.459</v>
      </c>
      <c r="T82" s="4">
        <v>12.510999999999999</v>
      </c>
      <c r="U82" s="4">
        <v>1</v>
      </c>
      <c r="V82" s="10">
        <v>41291</v>
      </c>
      <c r="W82" s="4">
        <v>1</v>
      </c>
      <c r="X82" s="4">
        <v>5.1999999999999602E-2</v>
      </c>
      <c r="Y82" s="4"/>
      <c r="Z82" s="4"/>
      <c r="AA82" s="4"/>
      <c r="AB82" s="4"/>
      <c r="AC82" s="4" t="s">
        <v>178</v>
      </c>
      <c r="AD82" s="4"/>
      <c r="AE82" s="10">
        <v>40909</v>
      </c>
      <c r="AF82" s="10">
        <v>42735</v>
      </c>
      <c r="AG82" s="16"/>
      <c r="AH82" s="16">
        <v>114354.60666609154</v>
      </c>
      <c r="AI82" s="16">
        <v>114354.60666609154</v>
      </c>
      <c r="AJ82" s="16">
        <v>114861.11562744531</v>
      </c>
      <c r="AK82" s="16">
        <v>113481.35870559386</v>
      </c>
      <c r="AL82" s="16">
        <v>118654.435698373</v>
      </c>
      <c r="AM82" s="16"/>
      <c r="AN82" s="16"/>
      <c r="AO82" s="4"/>
      <c r="AP82" s="4"/>
      <c r="AQ82" s="4"/>
      <c r="AR82" s="9">
        <v>10.500413112063114</v>
      </c>
      <c r="AS82" s="9">
        <v>11.215364981867634</v>
      </c>
      <c r="AT82" s="9">
        <v>2.3331791963847888</v>
      </c>
      <c r="AU82" s="9">
        <v>0</v>
      </c>
      <c r="AV82" s="9">
        <v>0</v>
      </c>
      <c r="AW82" s="4" t="b">
        <v>0</v>
      </c>
      <c r="AX82" s="4" t="b">
        <v>0</v>
      </c>
      <c r="AY82" s="4">
        <v>0</v>
      </c>
      <c r="AZ82" s="4">
        <v>0</v>
      </c>
      <c r="BA82" s="9">
        <v>0</v>
      </c>
      <c r="BB82" s="9">
        <v>0</v>
      </c>
      <c r="BC82" s="9">
        <v>14.378413218516886</v>
      </c>
      <c r="BD82" s="9">
        <v>8.0674658291057781</v>
      </c>
      <c r="BE82" s="9">
        <v>7.3029262054214712</v>
      </c>
      <c r="BF82" s="4" t="s">
        <v>216</v>
      </c>
      <c r="BG82" s="4">
        <v>2.6613332172611193</v>
      </c>
      <c r="BH82" s="4"/>
      <c r="BI82" s="4"/>
      <c r="BJ82" s="4" t="s">
        <v>167</v>
      </c>
      <c r="BK82" s="4"/>
      <c r="BL82" s="4">
        <v>1.8469999999999995</v>
      </c>
      <c r="BM82" s="16"/>
      <c r="BN82" s="16">
        <v>7925.1953766872857</v>
      </c>
      <c r="BO82" s="16">
        <v>7925.1953766872857</v>
      </c>
      <c r="BP82" s="16">
        <v>7890.0313802945493</v>
      </c>
      <c r="BQ82" s="16">
        <v>7937.3669265181479</v>
      </c>
      <c r="BR82" s="16">
        <v>8033.0879079248207</v>
      </c>
      <c r="BS82" s="16"/>
      <c r="BT82" s="16"/>
      <c r="BU82" s="4">
        <v>5.1999999999999998E-2</v>
      </c>
      <c r="BV82" s="4">
        <v>0.41600000000000037</v>
      </c>
      <c r="BW82" s="16"/>
      <c r="BX82" s="16">
        <v>22400.582447773981</v>
      </c>
      <c r="BY82" s="16">
        <v>22400.582447773981</v>
      </c>
      <c r="BZ82" s="16">
        <v>22450.53851098517</v>
      </c>
      <c r="CA82" s="16">
        <v>22297.284189516424</v>
      </c>
      <c r="CB82" s="16">
        <v>22760.583749199053</v>
      </c>
      <c r="CC82" s="16"/>
      <c r="CD82" s="16"/>
      <c r="CE82" s="16"/>
      <c r="CF82" s="16"/>
      <c r="CG82" s="16"/>
      <c r="CH82" s="16"/>
      <c r="CI82" s="16"/>
      <c r="CJ82" s="4"/>
      <c r="CK82" s="16"/>
      <c r="CL82" s="16"/>
      <c r="CM82" s="16"/>
      <c r="CN82" s="16"/>
      <c r="CO82" s="16"/>
      <c r="CP82" s="16"/>
      <c r="CQ82" s="16"/>
      <c r="CR82" s="4"/>
      <c r="CS82" s="16"/>
      <c r="CT82" s="16"/>
      <c r="CU82" s="4">
        <v>3.5629999999999988</v>
      </c>
      <c r="CV82" s="4">
        <v>0</v>
      </c>
      <c r="CW82" s="4"/>
      <c r="CX82" s="4" t="s">
        <v>222</v>
      </c>
      <c r="CY82" s="4" t="s">
        <v>224</v>
      </c>
      <c r="CZ82" s="22"/>
      <c r="DA82" s="4">
        <v>0</v>
      </c>
      <c r="DB82" s="4">
        <v>366</v>
      </c>
      <c r="DC82" s="4">
        <v>365</v>
      </c>
      <c r="DD82" s="4">
        <v>365</v>
      </c>
      <c r="DE82" s="4">
        <v>365</v>
      </c>
      <c r="DF82" s="4">
        <v>366</v>
      </c>
      <c r="DG82" s="4">
        <v>0</v>
      </c>
      <c r="DH82" s="4">
        <v>0</v>
      </c>
      <c r="DI82" s="16">
        <f t="shared" si="13"/>
        <v>115142.71706079732</v>
      </c>
      <c r="DJ82" s="16">
        <f t="shared" si="14"/>
        <v>7942.21586023291</v>
      </c>
      <c r="DK82" s="16">
        <f t="shared" si="15"/>
        <v>22462.044174719606</v>
      </c>
      <c r="DL82" s="16">
        <f t="shared" si="16"/>
        <v>0</v>
      </c>
      <c r="DM82" s="16">
        <f t="shared" si="17"/>
        <v>0</v>
      </c>
      <c r="DN82" s="22"/>
      <c r="DO82" s="4">
        <f>COUNTIFS(crashes!$G$2:$G$17624,"&gt;="&amp;S82,crashes!$G$2:$G$17624,"&lt;"&amp;T82,crashes!$D$2:$D$17624,"="&amp;C82, crashes!$S$2:$S$17624, "&gt;="&amp;AE82, crashes!$S$2:$S$17624, "&lt;="&amp;AF82, crashes!$E$2:$E$17624, "="&amp;D82 )</f>
        <v>0</v>
      </c>
      <c r="DP82" s="29">
        <f>COUNTIFS(crashes!$G$2:$G$17624,"&gt;="&amp;S82,crashes!$G$2:$G$17624,"&lt;"&amp;T82,crashes!$D$2:$D$17624,"="&amp;C82, crashes!$S$2:$S$17624, "&gt;="&amp;AE82, crashes!$S$2:$S$17624, "&lt;="&amp;AF82, crashes!$E$2:$E$17624, "="&amp;D82, crashes!$R$2:$R$17624, "=Weekday")</f>
        <v>0</v>
      </c>
      <c r="DQ82" s="29">
        <f>COUNTIFS(crashes!$G$2:$G$17624,"&gt;="&amp;S82,crashes!$G$2:$G$17624,"&lt;"&amp;T82,crashes!$D$2:$D$17624,"="&amp;C82, crashes!$S$2:$S$17624, "&gt;="&amp;AE82, crashes!$S$2:$S$17624, "&lt;="&amp;AF82, crashes!$E$2:$E$17624, "="&amp;D82, crashes!$R$2:$R$17624, "=Weekend")</f>
        <v>0</v>
      </c>
      <c r="DR82" s="30">
        <f>COUNTIFS(crashes!$G$2:$G$17624,"&gt;="&amp;S82,crashes!$G$2:$G$17624,"&lt;"&amp;T82,crashes!$D$2:$D$17624,"="&amp;C82, crashes!$S$2:$S$17624, "&gt;="&amp;AE82, crashes!$S$2:$S$17624, "&lt;="&amp;AF82, crashes!$E$2:$E$17624, "="&amp;D82,  crashes!$R$2:$R$17624, "=Weekday", crashes!$N$2:$N$17624,"=K")</f>
        <v>0</v>
      </c>
      <c r="DS82" s="30">
        <f>COUNTIFS(crashes!$G$2:$G$17624,"&gt;="&amp;S82,crashes!$G$2:$G$17624,"&lt;"&amp;T82,crashes!$D$2:$D$17624,"="&amp;C82, crashes!$S$2:$S$17624, "&gt;="&amp;AE82, crashes!$S$2:$S$17624, "&lt;="&amp;AF82, crashes!$E$2:$E$17624, "="&amp;D82,  crashes!$R$2:$R$17624, "=Weekday", crashes!$N$2:$N$17624,"=A")</f>
        <v>0</v>
      </c>
      <c r="DT82" s="30">
        <f>COUNTIFS(crashes!$G$2:$G$17624,"&gt;="&amp;S82,crashes!$G$2:$G$17624,"&lt;"&amp;T82,crashes!$D$2:$D$17624,"="&amp;C82, crashes!$S$2:$S$17624, "&gt;="&amp;AE82, crashes!$S$2:$S$17624, "&lt;="&amp;AF82, crashes!$E$2:$E$17624, "="&amp;D82,  crashes!$R$2:$R$17624, "=Weekday", crashes!$N$2:$N$17624,"=B")</f>
        <v>0</v>
      </c>
      <c r="DU82" s="30">
        <f>COUNTIFS(crashes!$G$2:$G$17624,"&gt;="&amp;S82,crashes!$G$2:$G$17624,"&lt;"&amp;T82,crashes!$D$2:$D$17624,"="&amp;C82, crashes!$S$2:$S$17624, "&gt;="&amp;AE82, crashes!$S$2:$S$17624, "&lt;="&amp;AF82, crashes!$E$2:$E$17624, "="&amp;D82,  crashes!$R$2:$R$17624, "=Weekday", crashes!$N$2:$N$17624,"=C")</f>
        <v>0</v>
      </c>
      <c r="DV82" s="30">
        <f>COUNTIFS(crashes!$G$2:$G$17624,"&gt;="&amp;S82,crashes!$G$2:$G$17624,"&lt;"&amp;T82,crashes!$D$2:$D$17624,"="&amp;C82, crashes!$S$2:$S$17624, "&gt;="&amp;AE82, crashes!$S$2:$S$17624, "&lt;="&amp;AF82, crashes!$E$2:$E$17624, "="&amp;D82,  crashes!$R$2:$R$17624, "=Weekday", crashes!$N$2:$N$17624,"=ABC")</f>
        <v>0</v>
      </c>
      <c r="DW82" s="30">
        <f>COUNTIFS(crashes!$G$2:$G$17624,"&gt;="&amp;S82,crashes!$G$2:$G$17624,"&lt;"&amp;T82,crashes!$D$2:$D$17624,"="&amp;C82, crashes!$S$2:$S$17624, "&gt;="&amp;AE82, crashes!$S$2:$S$17624, "&lt;="&amp;AF82, crashes!$E$2:$E$17624, "="&amp;D82,  crashes!$R$2:$R$17624, "=Weekday", crashes!$N$2:$N$17624,"=O")</f>
        <v>0</v>
      </c>
      <c r="DX82" s="30">
        <f>COUNTIFS(crashes!$G$2:$G$17624,"&gt;="&amp;S82,crashes!$G$2:$G$17624,"&lt;"&amp;T82,crashes!$D$2:$D$17624,"="&amp;C82, crashes!$S$2:$S$17624, "&gt;="&amp;AE82, crashes!$S$2:$S$17624, "&lt;="&amp;AF82, crashes!$E$2:$E$17624, "="&amp;D82,  crashes!$R$2:$R$17624, "=Weekend", crashes!$N$2:$N$17624,"=K")</f>
        <v>0</v>
      </c>
      <c r="DY82" s="30">
        <f>COUNTIFS(crashes!$G$2:$G$17624,"&gt;="&amp;S82,crashes!$G$2:$G$17624,"&lt;"&amp;T82,crashes!$D$2:$D$17624,"="&amp;C82, crashes!$S$2:$S$17624, "&gt;="&amp;AE82, crashes!$S$2:$S$17624, "&lt;="&amp;AF82, crashes!$E$2:$E$17624, "="&amp;D82,  crashes!$R$2:$R$17624, "=Weekend", crashes!$N$2:$N$17624,"=A")</f>
        <v>0</v>
      </c>
      <c r="DZ82" s="30">
        <f>COUNTIFS(crashes!$G$2:$G$17624,"&gt;="&amp;S82,crashes!$G$2:$G$17624,"&lt;"&amp;T82,crashes!$D$2:$D$17624,"="&amp;C82, crashes!$S$2:$S$17624, "&gt;="&amp;AE82, crashes!$S$2:$S$17624, "&lt;="&amp;AF82, crashes!$E$2:$E$17624, "="&amp;D82,  crashes!$R$2:$R$17624, "=Weekend", crashes!$N$2:$N$17624,"=B")</f>
        <v>0</v>
      </c>
      <c r="EA82" s="30">
        <f>COUNTIFS(crashes!$G$2:$G$17624,"&gt;="&amp;S82,crashes!$G$2:$G$17624,"&lt;"&amp;T82,crashes!$D$2:$D$17624,"="&amp;C82, crashes!$S$2:$S$17624, "&gt;="&amp;AE82, crashes!$S$2:$S$17624, "&lt;="&amp;AF82, crashes!$E$2:$E$17624, "="&amp;D82,  crashes!$R$2:$R$17624, "=Weekend", crashes!$N$2:$N$17624,"=C")</f>
        <v>0</v>
      </c>
      <c r="EB82" s="30">
        <f>COUNTIFS(crashes!$G$2:$G$17624,"&gt;="&amp;S82,crashes!$G$2:$G$17624,"&lt;"&amp;T82,crashes!$D$2:$D$17624,"="&amp;C82, crashes!$S$2:$S$17624, "&gt;="&amp;AE82, crashes!$S$2:$S$17624, "&lt;="&amp;AF82, crashes!$E$2:$E$17624, "="&amp;D82,  crashes!$R$2:$R$17624, "=Weekend", crashes!$N$2:$N$17624,"=ABC")</f>
        <v>0</v>
      </c>
      <c r="EC82" s="30">
        <f>COUNTIFS(crashes!$G$2:$G$17624,"&gt;="&amp;S82,crashes!$G$2:$G$17624,"&lt;"&amp;T82,crashes!$D$2:$D$17624,"="&amp;C82, crashes!$S$2:$S$17624, "&gt;="&amp;AE82, crashes!$S$2:$S$17624, "&lt;="&amp;AF82, crashes!$E$2:$E$17624, "="&amp;D82,  crashes!$R$2:$R$17624, "=Weekend", crashes!$N$2:$N$17624,"=O")</f>
        <v>0</v>
      </c>
      <c r="ED82" s="4">
        <f t="shared" si="18"/>
        <v>0</v>
      </c>
      <c r="EE82" s="4">
        <f t="shared" si="19"/>
        <v>0</v>
      </c>
      <c r="EF82" s="4">
        <f t="shared" si="20"/>
        <v>0</v>
      </c>
      <c r="EG82" s="4">
        <f t="shared" si="21"/>
        <v>0</v>
      </c>
      <c r="EH82" s="4">
        <f t="shared" si="22"/>
        <v>0</v>
      </c>
      <c r="EI82" s="50">
        <f t="shared" si="23"/>
        <v>0</v>
      </c>
      <c r="EJ82" s="4">
        <f t="shared" si="24"/>
        <v>0</v>
      </c>
      <c r="EK82" s="6"/>
      <c r="EL82" s="3">
        <v>2014</v>
      </c>
      <c r="EM82" s="3">
        <v>0.7110000000000003</v>
      </c>
      <c r="EN82" s="3">
        <v>5.5550474581850199E-3</v>
      </c>
      <c r="EO82" s="3">
        <v>4.2907052574052539E-3</v>
      </c>
      <c r="EP82" s="3">
        <v>5.2774715670683451E-3</v>
      </c>
      <c r="EQ82" s="3">
        <v>1.2628337809300075E-2</v>
      </c>
      <c r="ER82" s="3">
        <v>4.0916204759982998E-2</v>
      </c>
      <c r="ES82" s="3">
        <v>8.6657288535203991E-2</v>
      </c>
      <c r="ET82" s="3">
        <v>9.3245653538150591E-2</v>
      </c>
      <c r="EU82" s="3">
        <v>8.6118452994171105E-2</v>
      </c>
      <c r="EV82" s="3">
        <v>7.4412682080177969E-2</v>
      </c>
      <c r="EW82" s="3">
        <v>6.3388763556107591E-2</v>
      </c>
      <c r="EX82" s="3">
        <v>5.7690366264518386E-2</v>
      </c>
      <c r="EY82" s="3">
        <v>5.3099442169024361E-2</v>
      </c>
      <c r="EZ82" s="3">
        <v>5.2802486579175696E-2</v>
      </c>
      <c r="FA82" s="3">
        <v>5.3760016848483645E-2</v>
      </c>
      <c r="FB82" s="3">
        <v>5.3900503015064896E-2</v>
      </c>
      <c r="FC82" s="3">
        <v>5.5282422047842374E-2</v>
      </c>
      <c r="FD82" s="3">
        <v>5.3493928923110168E-2</v>
      </c>
      <c r="FE82" s="3">
        <v>4.8922118138736703E-2</v>
      </c>
      <c r="FF82" s="3">
        <v>3.8875276074963418E-2</v>
      </c>
      <c r="FG82" s="3">
        <v>2.9370366308205952E-2</v>
      </c>
      <c r="FH82" s="3">
        <v>2.5000444034849811E-2</v>
      </c>
      <c r="FI82" s="3">
        <v>2.4257089405136684E-2</v>
      </c>
      <c r="FJ82" s="3">
        <v>1.7343731516237727E-2</v>
      </c>
      <c r="FK82" s="3">
        <v>1.0290420235980398E-2</v>
      </c>
      <c r="FL82" s="3">
        <v>2014</v>
      </c>
      <c r="FM82" s="3">
        <v>0.7110000000000003</v>
      </c>
      <c r="FN82" s="3">
        <v>2014</v>
      </c>
      <c r="FO82" s="51">
        <v>0.7110000000000003</v>
      </c>
      <c r="FP82" s="51">
        <v>11.747999999999999</v>
      </c>
      <c r="FQ82" s="51">
        <v>9.5102755761529677E-3</v>
      </c>
      <c r="FR82" s="51">
        <v>6.3826291019637594E-3</v>
      </c>
      <c r="FS82" s="3">
        <v>5.9100193593290195E-3</v>
      </c>
      <c r="FT82" s="3">
        <v>7.7552593358417281E-3</v>
      </c>
      <c r="FU82" s="3">
        <v>1.4445186417431172E-2</v>
      </c>
      <c r="FV82" s="3">
        <v>2.8236570209128578E-2</v>
      </c>
      <c r="FW82" s="3">
        <v>4.0369102194081984E-2</v>
      </c>
      <c r="FX82" s="3">
        <v>4.6686574011303966E-2</v>
      </c>
      <c r="FY82" s="3">
        <v>5.3566014501879256E-2</v>
      </c>
      <c r="FZ82" s="3">
        <v>5.8423163841190971E-2</v>
      </c>
      <c r="GA82" s="3">
        <v>6.0722034629563423E-2</v>
      </c>
      <c r="GB82" s="3">
        <v>5.7485932512536891E-2</v>
      </c>
      <c r="GC82" s="3">
        <v>5.7924503446826814E-2</v>
      </c>
      <c r="GD82" s="3">
        <v>5.6169650164265152E-2</v>
      </c>
      <c r="GE82" s="3">
        <v>5.303373318092415E-2</v>
      </c>
      <c r="GF82" s="3">
        <v>5.0983403616074931E-2</v>
      </c>
      <c r="GG82" s="3">
        <v>5.1396822586422697E-2</v>
      </c>
      <c r="GH82" s="3">
        <v>5.1869061237152458E-2</v>
      </c>
      <c r="GI82" s="3">
        <v>4.4385297579321421E-2</v>
      </c>
      <c r="GJ82" s="3">
        <v>3.4296270295051778E-2</v>
      </c>
      <c r="GK82" s="3">
        <v>3.0823684214527657E-2</v>
      </c>
      <c r="GL82" s="3">
        <v>2.9118207130087836E-2</v>
      </c>
      <c r="GM82" s="3">
        <v>2.0926514672017473E-2</v>
      </c>
      <c r="GN82" s="3">
        <v>1.2448907195263452E-2</v>
      </c>
      <c r="GO82" s="22"/>
      <c r="GP82" s="4">
        <f>'Hours of Operation'!C$35</f>
        <v>0</v>
      </c>
      <c r="GQ82" s="4">
        <f>'Hours of Operation'!D$35</f>
        <v>0</v>
      </c>
      <c r="GR82" s="4">
        <f>'Hours of Operation'!E$35</f>
        <v>0</v>
      </c>
      <c r="GS82" s="4">
        <f>'Hours of Operation'!F$35</f>
        <v>0</v>
      </c>
      <c r="GT82" s="4">
        <f>'Hours of Operation'!G$35</f>
        <v>0</v>
      </c>
      <c r="GU82" s="4">
        <f>'Hours of Operation'!H$35</f>
        <v>1</v>
      </c>
      <c r="GV82" s="4">
        <f>'Hours of Operation'!I$35</f>
        <v>1</v>
      </c>
      <c r="GW82" s="4">
        <f>'Hours of Operation'!J$35</f>
        <v>1</v>
      </c>
      <c r="GX82" s="4">
        <f>'Hours of Operation'!K$35</f>
        <v>0.5</v>
      </c>
      <c r="GY82" s="4">
        <f>'Hours of Operation'!L$35</f>
        <v>0</v>
      </c>
      <c r="GZ82" s="4">
        <f>'Hours of Operation'!M$35</f>
        <v>0</v>
      </c>
      <c r="HA82" s="4">
        <f>'Hours of Operation'!N$35</f>
        <v>0</v>
      </c>
      <c r="HB82" s="4">
        <f>'Hours of Operation'!O$35</f>
        <v>0</v>
      </c>
      <c r="HC82" s="4">
        <f>'Hours of Operation'!P$35</f>
        <v>0</v>
      </c>
      <c r="HD82" s="4">
        <f>'Hours of Operation'!Q$35</f>
        <v>0</v>
      </c>
      <c r="HE82" s="4">
        <f>'Hours of Operation'!R$35</f>
        <v>0</v>
      </c>
      <c r="HF82" s="4">
        <f>'Hours of Operation'!S$35</f>
        <v>0</v>
      </c>
      <c r="HG82" s="4">
        <f>'Hours of Operation'!T$35</f>
        <v>0</v>
      </c>
      <c r="HH82" s="4">
        <f>'Hours of Operation'!U$35</f>
        <v>0</v>
      </c>
      <c r="HI82" s="4">
        <f>'Hours of Operation'!V$35</f>
        <v>0</v>
      </c>
      <c r="HJ82" s="4">
        <f>'Hours of Operation'!W$35</f>
        <v>0</v>
      </c>
      <c r="HK82" s="4">
        <f>'Hours of Operation'!X$35</f>
        <v>0</v>
      </c>
      <c r="HL82" s="4">
        <f>'Hours of Operation'!Y$35</f>
        <v>0</v>
      </c>
      <c r="HM82" s="4">
        <f>'Hours of Operation'!Z$35</f>
        <v>0</v>
      </c>
      <c r="HN82" s="4">
        <f>'Hours of Operation'!AA$35</f>
        <v>0</v>
      </c>
      <c r="HO82" s="4">
        <f>'Hours of Operation'!AB$35</f>
        <v>0</v>
      </c>
      <c r="HP82" s="4">
        <f>'Hours of Operation'!AC$35</f>
        <v>0</v>
      </c>
      <c r="HQ82" s="4">
        <f>'Hours of Operation'!AD$35</f>
        <v>0</v>
      </c>
      <c r="HR82" s="4">
        <f>'Hours of Operation'!AE$35</f>
        <v>0</v>
      </c>
      <c r="HS82" s="4">
        <f>'Hours of Operation'!AF$35</f>
        <v>0</v>
      </c>
      <c r="HT82" s="4">
        <f>'Hours of Operation'!AG$35</f>
        <v>0</v>
      </c>
      <c r="HU82" s="4">
        <f>'Hours of Operation'!AH$35</f>
        <v>0</v>
      </c>
      <c r="HV82" s="4">
        <f>'Hours of Operation'!AI$35</f>
        <v>0</v>
      </c>
      <c r="HW82" s="4">
        <f>'Hours of Operation'!AJ$35</f>
        <v>0</v>
      </c>
      <c r="HX82" s="4">
        <f>'Hours of Operation'!AK$35</f>
        <v>0</v>
      </c>
      <c r="HY82" s="4">
        <f>'Hours of Operation'!AL$35</f>
        <v>0</v>
      </c>
      <c r="HZ82" s="4">
        <f>'Hours of Operation'!AM$35</f>
        <v>0</v>
      </c>
      <c r="IA82" s="4">
        <f>'Hours of Operation'!AN$35</f>
        <v>0</v>
      </c>
      <c r="IB82" s="4">
        <f>'Hours of Operation'!AO$35</f>
        <v>0</v>
      </c>
      <c r="IC82" s="4">
        <f>'Hours of Operation'!AP$35</f>
        <v>0</v>
      </c>
      <c r="ID82" s="4">
        <f>'Hours of Operation'!AQ$35</f>
        <v>0</v>
      </c>
      <c r="IE82" s="4">
        <f>'Hours of Operation'!AR$35</f>
        <v>0</v>
      </c>
      <c r="IF82" s="4">
        <f>'Hours of Operation'!AS$35</f>
        <v>0</v>
      </c>
      <c r="IG82" s="4">
        <f>'Hours of Operation'!AT$35</f>
        <v>0</v>
      </c>
      <c r="IH82" s="4">
        <f>'Hours of Operation'!AU$35</f>
        <v>0</v>
      </c>
      <c r="II82" s="4">
        <f>'Hours of Operation'!AV$35</f>
        <v>0</v>
      </c>
      <c r="IJ82" s="4">
        <f>'Hours of Operation'!AW$35</f>
        <v>0</v>
      </c>
      <c r="IK82" s="4">
        <f>'Hours of Operation'!AX$35</f>
        <v>0</v>
      </c>
      <c r="IL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</row>
    <row r="83" spans="1:264" s="3" customFormat="1" ht="12" customHeight="1" x14ac:dyDescent="0.2">
      <c r="A83" s="4" t="s">
        <v>233</v>
      </c>
      <c r="B83" s="4" t="s">
        <v>218</v>
      </c>
      <c r="C83" s="4">
        <v>1</v>
      </c>
      <c r="D83" s="4" t="s">
        <v>90</v>
      </c>
      <c r="E83" s="4" t="s">
        <v>192</v>
      </c>
      <c r="F83" s="4" t="s">
        <v>70</v>
      </c>
      <c r="G83" s="1">
        <v>4</v>
      </c>
      <c r="H83" s="1" t="s">
        <v>167</v>
      </c>
      <c r="I83" s="4">
        <v>1</v>
      </c>
      <c r="J83" s="4">
        <v>1</v>
      </c>
      <c r="K83" s="4"/>
      <c r="L83" s="10">
        <v>32874</v>
      </c>
      <c r="M83" s="4" t="b">
        <v>1</v>
      </c>
      <c r="N83" s="4"/>
      <c r="O83" s="4"/>
      <c r="P83" s="4" t="s">
        <v>297</v>
      </c>
      <c r="Q83" s="4" t="s">
        <v>296</v>
      </c>
      <c r="R83" s="4" t="s">
        <v>298</v>
      </c>
      <c r="S83" s="4">
        <v>12.510999999999999</v>
      </c>
      <c r="T83" s="4">
        <v>12.927</v>
      </c>
      <c r="U83" s="4">
        <v>1</v>
      </c>
      <c r="V83" s="10">
        <v>41291</v>
      </c>
      <c r="W83" s="4">
        <v>1</v>
      </c>
      <c r="X83" s="4">
        <v>0.41600000000000037</v>
      </c>
      <c r="Y83" s="4"/>
      <c r="Z83" s="4">
        <v>2</v>
      </c>
      <c r="AA83" s="4"/>
      <c r="AB83" s="4"/>
      <c r="AC83" s="4" t="s">
        <v>178</v>
      </c>
      <c r="AD83" s="4"/>
      <c r="AE83" s="10">
        <v>40909</v>
      </c>
      <c r="AF83" s="10">
        <v>42735</v>
      </c>
      <c r="AG83" s="16"/>
      <c r="AH83" s="16">
        <v>114354.60666609154</v>
      </c>
      <c r="AI83" s="16">
        <v>114354.60666609154</v>
      </c>
      <c r="AJ83" s="16">
        <v>114861.11562744531</v>
      </c>
      <c r="AK83" s="16">
        <v>113481.35870559386</v>
      </c>
      <c r="AL83" s="16">
        <v>118654.435698373</v>
      </c>
      <c r="AM83" s="16"/>
      <c r="AN83" s="16"/>
      <c r="AO83" s="4"/>
      <c r="AP83" s="4"/>
      <c r="AQ83" s="4"/>
      <c r="AR83" s="9">
        <v>11.157063092557841</v>
      </c>
      <c r="AS83" s="9">
        <v>11.431271882978328</v>
      </c>
      <c r="AT83" s="9">
        <v>4.1725580034429948</v>
      </c>
      <c r="AU83" s="9">
        <v>0</v>
      </c>
      <c r="AV83" s="9">
        <v>0</v>
      </c>
      <c r="AW83" s="4" t="b">
        <v>0</v>
      </c>
      <c r="AX83" s="4" t="b">
        <v>0</v>
      </c>
      <c r="AY83" s="4">
        <v>0</v>
      </c>
      <c r="AZ83" s="4">
        <v>0</v>
      </c>
      <c r="BA83" s="9">
        <v>0</v>
      </c>
      <c r="BB83" s="9">
        <v>0</v>
      </c>
      <c r="BC83" s="9">
        <v>14.539972838011366</v>
      </c>
      <c r="BD83" s="9">
        <v>7.1399982187898381</v>
      </c>
      <c r="BE83" s="9">
        <v>6.6438995041217872</v>
      </c>
      <c r="BF83" s="4" t="s">
        <v>216</v>
      </c>
      <c r="BG83" s="4">
        <v>4.3460965601154022</v>
      </c>
      <c r="BH83" s="4"/>
      <c r="BI83" s="4"/>
      <c r="BJ83" s="4" t="s">
        <v>167</v>
      </c>
      <c r="BK83" s="4"/>
      <c r="BL83" s="4">
        <v>1.8989999999999991</v>
      </c>
      <c r="BM83" s="16"/>
      <c r="BN83" s="16">
        <v>7925.1953766872857</v>
      </c>
      <c r="BO83" s="16">
        <v>7925.1953766872857</v>
      </c>
      <c r="BP83" s="16">
        <v>7890.0313802945493</v>
      </c>
      <c r="BQ83" s="16">
        <v>7937.3669265181479</v>
      </c>
      <c r="BR83" s="16">
        <v>8033.0879079248207</v>
      </c>
      <c r="BS83" s="16"/>
      <c r="BT83" s="16"/>
      <c r="BU83" s="4">
        <v>0.1</v>
      </c>
      <c r="BV83" s="4">
        <v>0</v>
      </c>
      <c r="BW83" s="16"/>
      <c r="BX83" s="16">
        <v>22400.582447773981</v>
      </c>
      <c r="BY83" s="16">
        <v>22400.582447773981</v>
      </c>
      <c r="BZ83" s="16">
        <v>22450.53851098517</v>
      </c>
      <c r="CA83" s="16">
        <v>22297.284189516424</v>
      </c>
      <c r="CB83" s="16">
        <v>22760.583749199053</v>
      </c>
      <c r="CC83" s="16"/>
      <c r="CD83" s="16"/>
      <c r="CE83" s="16"/>
      <c r="CF83" s="16"/>
      <c r="CG83" s="16"/>
      <c r="CH83" s="16"/>
      <c r="CI83" s="16"/>
      <c r="CJ83" s="4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4">
        <v>3.6149999999999984</v>
      </c>
      <c r="CV83" s="4">
        <v>0</v>
      </c>
      <c r="CW83" s="4"/>
      <c r="CX83" s="4" t="s">
        <v>222</v>
      </c>
      <c r="CY83" s="4" t="s">
        <v>224</v>
      </c>
      <c r="CZ83" s="22"/>
      <c r="DA83" s="4">
        <v>0</v>
      </c>
      <c r="DB83" s="4">
        <v>366</v>
      </c>
      <c r="DC83" s="4">
        <v>365</v>
      </c>
      <c r="DD83" s="4">
        <v>365</v>
      </c>
      <c r="DE83" s="4">
        <v>365</v>
      </c>
      <c r="DF83" s="4">
        <v>366</v>
      </c>
      <c r="DG83" s="4">
        <v>0</v>
      </c>
      <c r="DH83" s="4">
        <v>0</v>
      </c>
      <c r="DI83" s="16">
        <f t="shared" si="13"/>
        <v>115142.71706079732</v>
      </c>
      <c r="DJ83" s="16">
        <f t="shared" si="14"/>
        <v>7942.21586023291</v>
      </c>
      <c r="DK83" s="16">
        <f t="shared" si="15"/>
        <v>22462.044174719606</v>
      </c>
      <c r="DL83" s="16">
        <f t="shared" si="16"/>
        <v>0</v>
      </c>
      <c r="DM83" s="16">
        <f t="shared" si="17"/>
        <v>0</v>
      </c>
      <c r="DN83" s="22"/>
      <c r="DO83" s="4">
        <f>COUNTIFS(crashes!$G$2:$G$17624,"&gt;="&amp;S83,crashes!$G$2:$G$17624,"&lt;"&amp;T83,crashes!$D$2:$D$17624,"="&amp;C83, crashes!$S$2:$S$17624, "&gt;="&amp;AE83, crashes!$S$2:$S$17624, "&lt;="&amp;AF83, crashes!$E$2:$E$17624, "="&amp;D83 )</f>
        <v>42</v>
      </c>
      <c r="DP83" s="29">
        <f>COUNTIFS(crashes!$G$2:$G$17624,"&gt;="&amp;S83,crashes!$G$2:$G$17624,"&lt;"&amp;T83,crashes!$D$2:$D$17624,"="&amp;C83, crashes!$S$2:$S$17624, "&gt;="&amp;AE83, crashes!$S$2:$S$17624, "&lt;="&amp;AF83, crashes!$E$2:$E$17624, "="&amp;D83, crashes!$R$2:$R$17624, "=Weekday")</f>
        <v>29</v>
      </c>
      <c r="DQ83" s="29">
        <f>COUNTIFS(crashes!$G$2:$G$17624,"&gt;="&amp;S83,crashes!$G$2:$G$17624,"&lt;"&amp;T83,crashes!$D$2:$D$17624,"="&amp;C83, crashes!$S$2:$S$17624, "&gt;="&amp;AE83, crashes!$S$2:$S$17624, "&lt;="&amp;AF83, crashes!$E$2:$E$17624, "="&amp;D83, crashes!$R$2:$R$17624, "=Weekend")</f>
        <v>13</v>
      </c>
      <c r="DR83" s="30">
        <f>COUNTIFS(crashes!$G$2:$G$17624,"&gt;="&amp;S83,crashes!$G$2:$G$17624,"&lt;"&amp;T83,crashes!$D$2:$D$17624,"="&amp;C83, crashes!$S$2:$S$17624, "&gt;="&amp;AE83, crashes!$S$2:$S$17624, "&lt;="&amp;AF83, crashes!$E$2:$E$17624, "="&amp;D83,  crashes!$R$2:$R$17624, "=Weekday", crashes!$N$2:$N$17624,"=K")</f>
        <v>1</v>
      </c>
      <c r="DS83" s="30">
        <f>COUNTIFS(crashes!$G$2:$G$17624,"&gt;="&amp;S83,crashes!$G$2:$G$17624,"&lt;"&amp;T83,crashes!$D$2:$D$17624,"="&amp;C83, crashes!$S$2:$S$17624, "&gt;="&amp;AE83, crashes!$S$2:$S$17624, "&lt;="&amp;AF83, crashes!$E$2:$E$17624, "="&amp;D83,  crashes!$R$2:$R$17624, "=Weekday", crashes!$N$2:$N$17624,"=A")</f>
        <v>0</v>
      </c>
      <c r="DT83" s="30">
        <f>COUNTIFS(crashes!$G$2:$G$17624,"&gt;="&amp;S83,crashes!$G$2:$G$17624,"&lt;"&amp;T83,crashes!$D$2:$D$17624,"="&amp;C83, crashes!$S$2:$S$17624, "&gt;="&amp;AE83, crashes!$S$2:$S$17624, "&lt;="&amp;AF83, crashes!$E$2:$E$17624, "="&amp;D83,  crashes!$R$2:$R$17624, "=Weekday", crashes!$N$2:$N$17624,"=B")</f>
        <v>0</v>
      </c>
      <c r="DU83" s="30">
        <f>COUNTIFS(crashes!$G$2:$G$17624,"&gt;="&amp;S83,crashes!$G$2:$G$17624,"&lt;"&amp;T83,crashes!$D$2:$D$17624,"="&amp;C83, crashes!$S$2:$S$17624, "&gt;="&amp;AE83, crashes!$S$2:$S$17624, "&lt;="&amp;AF83, crashes!$E$2:$E$17624, "="&amp;D83,  crashes!$R$2:$R$17624, "=Weekday", crashes!$N$2:$N$17624,"=C")</f>
        <v>0</v>
      </c>
      <c r="DV83" s="30">
        <f>COUNTIFS(crashes!$G$2:$G$17624,"&gt;="&amp;S83,crashes!$G$2:$G$17624,"&lt;"&amp;T83,crashes!$D$2:$D$17624,"="&amp;C83, crashes!$S$2:$S$17624, "&gt;="&amp;AE83, crashes!$S$2:$S$17624, "&lt;="&amp;AF83, crashes!$E$2:$E$17624, "="&amp;D83,  crashes!$R$2:$R$17624, "=Weekday", crashes!$N$2:$N$17624,"=ABC")</f>
        <v>17</v>
      </c>
      <c r="DW83" s="30">
        <f>COUNTIFS(crashes!$G$2:$G$17624,"&gt;="&amp;S83,crashes!$G$2:$G$17624,"&lt;"&amp;T83,crashes!$D$2:$D$17624,"="&amp;C83, crashes!$S$2:$S$17624, "&gt;="&amp;AE83, crashes!$S$2:$S$17624, "&lt;="&amp;AF83, crashes!$E$2:$E$17624, "="&amp;D83,  crashes!$R$2:$R$17624, "=Weekday", crashes!$N$2:$N$17624,"=O")</f>
        <v>11</v>
      </c>
      <c r="DX83" s="30">
        <f>COUNTIFS(crashes!$G$2:$G$17624,"&gt;="&amp;S83,crashes!$G$2:$G$17624,"&lt;"&amp;T83,crashes!$D$2:$D$17624,"="&amp;C83, crashes!$S$2:$S$17624, "&gt;="&amp;AE83, crashes!$S$2:$S$17624, "&lt;="&amp;AF83, crashes!$E$2:$E$17624, "="&amp;D83,  crashes!$R$2:$R$17624, "=Weekend", crashes!$N$2:$N$17624,"=K")</f>
        <v>0</v>
      </c>
      <c r="DY83" s="30">
        <f>COUNTIFS(crashes!$G$2:$G$17624,"&gt;="&amp;S83,crashes!$G$2:$G$17624,"&lt;"&amp;T83,crashes!$D$2:$D$17624,"="&amp;C83, crashes!$S$2:$S$17624, "&gt;="&amp;AE83, crashes!$S$2:$S$17624, "&lt;="&amp;AF83, crashes!$E$2:$E$17624, "="&amp;D83,  crashes!$R$2:$R$17624, "=Weekend", crashes!$N$2:$N$17624,"=A")</f>
        <v>0</v>
      </c>
      <c r="DZ83" s="30">
        <f>COUNTIFS(crashes!$G$2:$G$17624,"&gt;="&amp;S83,crashes!$G$2:$G$17624,"&lt;"&amp;T83,crashes!$D$2:$D$17624,"="&amp;C83, crashes!$S$2:$S$17624, "&gt;="&amp;AE83, crashes!$S$2:$S$17624, "&lt;="&amp;AF83, crashes!$E$2:$E$17624, "="&amp;D83,  crashes!$R$2:$R$17624, "=Weekend", crashes!$N$2:$N$17624,"=B")</f>
        <v>0</v>
      </c>
      <c r="EA83" s="30">
        <f>COUNTIFS(crashes!$G$2:$G$17624,"&gt;="&amp;S83,crashes!$G$2:$G$17624,"&lt;"&amp;T83,crashes!$D$2:$D$17624,"="&amp;C83, crashes!$S$2:$S$17624, "&gt;="&amp;AE83, crashes!$S$2:$S$17624, "&lt;="&amp;AF83, crashes!$E$2:$E$17624, "="&amp;D83,  crashes!$R$2:$R$17624, "=Weekend", crashes!$N$2:$N$17624,"=C")</f>
        <v>0</v>
      </c>
      <c r="EB83" s="30">
        <f>COUNTIFS(crashes!$G$2:$G$17624,"&gt;="&amp;S83,crashes!$G$2:$G$17624,"&lt;"&amp;T83,crashes!$D$2:$D$17624,"="&amp;C83, crashes!$S$2:$S$17624, "&gt;="&amp;AE83, crashes!$S$2:$S$17624, "&lt;="&amp;AF83, crashes!$E$2:$E$17624, "="&amp;D83,  crashes!$R$2:$R$17624, "=Weekend", crashes!$N$2:$N$17624,"=ABC")</f>
        <v>12</v>
      </c>
      <c r="EC83" s="30">
        <f>COUNTIFS(crashes!$G$2:$G$17624,"&gt;="&amp;S83,crashes!$G$2:$G$17624,"&lt;"&amp;T83,crashes!$D$2:$D$17624,"="&amp;C83, crashes!$S$2:$S$17624, "&gt;="&amp;AE83, crashes!$S$2:$S$17624, "&lt;="&amp;AF83, crashes!$E$2:$E$17624, "="&amp;D83,  crashes!$R$2:$R$17624, "=Weekend", crashes!$N$2:$N$17624,"=O")</f>
        <v>1</v>
      </c>
      <c r="ED83" s="4">
        <f t="shared" si="18"/>
        <v>1</v>
      </c>
      <c r="EE83" s="4">
        <f t="shared" si="19"/>
        <v>0</v>
      </c>
      <c r="EF83" s="4">
        <f t="shared" si="20"/>
        <v>0</v>
      </c>
      <c r="EG83" s="4">
        <f t="shared" si="21"/>
        <v>0</v>
      </c>
      <c r="EH83" s="4">
        <f t="shared" si="22"/>
        <v>29</v>
      </c>
      <c r="EI83" s="50">
        <f t="shared" si="23"/>
        <v>30</v>
      </c>
      <c r="EJ83" s="4">
        <f t="shared" si="24"/>
        <v>12</v>
      </c>
      <c r="EK83" s="6"/>
      <c r="EL83" s="3">
        <v>2014</v>
      </c>
      <c r="EM83" s="3">
        <v>0.63499999999999979</v>
      </c>
      <c r="EN83" s="3">
        <v>3.5067423144482328E-3</v>
      </c>
      <c r="EO83" s="3">
        <v>2.9431115771619198E-3</v>
      </c>
      <c r="EP83" s="3">
        <v>4.8085594719028957E-3</v>
      </c>
      <c r="EQ83" s="3">
        <v>1.4797340720062589E-2</v>
      </c>
      <c r="ER83" s="3">
        <v>4.8849614809354E-2</v>
      </c>
      <c r="ES83" s="3">
        <v>0.10366587969642026</v>
      </c>
      <c r="ET83" s="3">
        <v>0.11818554414416313</v>
      </c>
      <c r="EU83" s="3">
        <v>0.10537304283865413</v>
      </c>
      <c r="EV83" s="3">
        <v>8.7542458150800029E-2</v>
      </c>
      <c r="EW83" s="3">
        <v>6.8921448792626447E-2</v>
      </c>
      <c r="EX83" s="3">
        <v>6.0396409004643957E-2</v>
      </c>
      <c r="EY83" s="3">
        <v>5.4938796410986313E-2</v>
      </c>
      <c r="EZ83" s="3">
        <v>5.2992136591830059E-2</v>
      </c>
      <c r="FA83" s="3">
        <v>5.3555553237927232E-2</v>
      </c>
      <c r="FB83" s="3">
        <v>5.1611319785581283E-2</v>
      </c>
      <c r="FC83" s="3">
        <v>5.1760826799333477E-2</v>
      </c>
      <c r="FD83" s="3">
        <v>5.0068935495258531E-2</v>
      </c>
      <c r="FE83" s="3">
        <v>4.4671910708128627E-2</v>
      </c>
      <c r="FF83" s="3">
        <v>3.2696291860983336E-2</v>
      </c>
      <c r="FG83" s="3">
        <v>2.3622679082684325E-2</v>
      </c>
      <c r="FH83" s="3">
        <v>2.0285211535119248E-2</v>
      </c>
      <c r="FI83" s="3">
        <v>1.954723920614004E-2</v>
      </c>
      <c r="FJ83" s="3">
        <v>1.2770539432436787E-2</v>
      </c>
      <c r="FK83" s="3">
        <v>7.1358020616273769E-3</v>
      </c>
      <c r="FL83" s="3">
        <v>2014</v>
      </c>
      <c r="FM83" s="3">
        <v>0.63499999999999979</v>
      </c>
      <c r="FN83" s="3">
        <v>2014</v>
      </c>
      <c r="FO83" s="51">
        <v>0.63499999999999979</v>
      </c>
      <c r="FP83" s="51">
        <v>13.561999999999999</v>
      </c>
      <c r="FQ83" s="51">
        <v>5.564866789901095E-3</v>
      </c>
      <c r="FR83" s="51">
        <v>3.5302923452540675E-3</v>
      </c>
      <c r="FS83" s="3">
        <v>4.1356173416261651E-3</v>
      </c>
      <c r="FT83" s="3">
        <v>7.5990857882789684E-3</v>
      </c>
      <c r="FU83" s="3">
        <v>1.5609067463701885E-2</v>
      </c>
      <c r="FV83" s="3">
        <v>3.0183430837891628E-2</v>
      </c>
      <c r="FW83" s="3">
        <v>4.118111612870249E-2</v>
      </c>
      <c r="FX83" s="3">
        <v>4.146458452835413E-2</v>
      </c>
      <c r="FY83" s="3">
        <v>4.7173407057263271E-2</v>
      </c>
      <c r="FZ83" s="3">
        <v>5.1185862266626997E-2</v>
      </c>
      <c r="GA83" s="3">
        <v>5.4844292991911681E-2</v>
      </c>
      <c r="GB83" s="3">
        <v>5.2089051236551547E-2</v>
      </c>
      <c r="GC83" s="3">
        <v>5.2038222420062286E-2</v>
      </c>
      <c r="GD83" s="3">
        <v>5.0727158856281609E-2</v>
      </c>
      <c r="GE83" s="3">
        <v>4.6766421079080037E-2</v>
      </c>
      <c r="GF83" s="3">
        <v>4.3581622507445274E-2</v>
      </c>
      <c r="GG83" s="3">
        <v>4.3519774856612188E-2</v>
      </c>
      <c r="GH83" s="3">
        <v>4.3476054965506043E-2</v>
      </c>
      <c r="GI83" s="3">
        <v>3.6176965828394456E-2</v>
      </c>
      <c r="GJ83" s="3">
        <v>2.6367359692236407E-2</v>
      </c>
      <c r="GK83" s="3">
        <v>2.2836178731309449E-2</v>
      </c>
      <c r="GL83" s="3">
        <v>2.1291586968693509E-2</v>
      </c>
      <c r="GM83" s="3">
        <v>1.4482125067343849E-2</v>
      </c>
      <c r="GN83" s="3">
        <v>8.4674410238262596E-3</v>
      </c>
      <c r="GO83" s="22"/>
      <c r="GP83" s="4">
        <f>'Hours of Operation'!C$35</f>
        <v>0</v>
      </c>
      <c r="GQ83" s="4">
        <f>'Hours of Operation'!D$35</f>
        <v>0</v>
      </c>
      <c r="GR83" s="4">
        <f>'Hours of Operation'!E$35</f>
        <v>0</v>
      </c>
      <c r="GS83" s="4">
        <f>'Hours of Operation'!F$35</f>
        <v>0</v>
      </c>
      <c r="GT83" s="4">
        <f>'Hours of Operation'!G$35</f>
        <v>0</v>
      </c>
      <c r="GU83" s="4">
        <f>'Hours of Operation'!H$35</f>
        <v>1</v>
      </c>
      <c r="GV83" s="4">
        <f>'Hours of Operation'!I$35</f>
        <v>1</v>
      </c>
      <c r="GW83" s="4">
        <f>'Hours of Operation'!J$35</f>
        <v>1</v>
      </c>
      <c r="GX83" s="4">
        <f>'Hours of Operation'!K$35</f>
        <v>0.5</v>
      </c>
      <c r="GY83" s="4">
        <f>'Hours of Operation'!L$35</f>
        <v>0</v>
      </c>
      <c r="GZ83" s="4">
        <f>'Hours of Operation'!M$35</f>
        <v>0</v>
      </c>
      <c r="HA83" s="4">
        <f>'Hours of Operation'!N$35</f>
        <v>0</v>
      </c>
      <c r="HB83" s="4">
        <f>'Hours of Operation'!O$35</f>
        <v>0</v>
      </c>
      <c r="HC83" s="4">
        <f>'Hours of Operation'!P$35</f>
        <v>0</v>
      </c>
      <c r="HD83" s="4">
        <f>'Hours of Operation'!Q$35</f>
        <v>0</v>
      </c>
      <c r="HE83" s="4">
        <f>'Hours of Operation'!R$35</f>
        <v>0</v>
      </c>
      <c r="HF83" s="4">
        <f>'Hours of Operation'!S$35</f>
        <v>0</v>
      </c>
      <c r="HG83" s="4">
        <f>'Hours of Operation'!T$35</f>
        <v>0</v>
      </c>
      <c r="HH83" s="4">
        <f>'Hours of Operation'!U$35</f>
        <v>0</v>
      </c>
      <c r="HI83" s="4">
        <f>'Hours of Operation'!V$35</f>
        <v>0</v>
      </c>
      <c r="HJ83" s="4">
        <f>'Hours of Operation'!W$35</f>
        <v>0</v>
      </c>
      <c r="HK83" s="4">
        <f>'Hours of Operation'!X$35</f>
        <v>0</v>
      </c>
      <c r="HL83" s="4">
        <f>'Hours of Operation'!Y$35</f>
        <v>0</v>
      </c>
      <c r="HM83" s="4">
        <f>'Hours of Operation'!Z$35</f>
        <v>0</v>
      </c>
      <c r="HN83" s="4">
        <f>'Hours of Operation'!AA$35</f>
        <v>0</v>
      </c>
      <c r="HO83" s="4">
        <f>'Hours of Operation'!AB$35</f>
        <v>0</v>
      </c>
      <c r="HP83" s="4">
        <f>'Hours of Operation'!AC$35</f>
        <v>0</v>
      </c>
      <c r="HQ83" s="4">
        <f>'Hours of Operation'!AD$35</f>
        <v>0</v>
      </c>
      <c r="HR83" s="4">
        <f>'Hours of Operation'!AE$35</f>
        <v>0</v>
      </c>
      <c r="HS83" s="4">
        <f>'Hours of Operation'!AF$35</f>
        <v>0</v>
      </c>
      <c r="HT83" s="4">
        <f>'Hours of Operation'!AG$35</f>
        <v>0</v>
      </c>
      <c r="HU83" s="4">
        <f>'Hours of Operation'!AH$35</f>
        <v>0</v>
      </c>
      <c r="HV83" s="4">
        <f>'Hours of Operation'!AI$35</f>
        <v>0</v>
      </c>
      <c r="HW83" s="4">
        <f>'Hours of Operation'!AJ$35</f>
        <v>0</v>
      </c>
      <c r="HX83" s="4">
        <f>'Hours of Operation'!AK$35</f>
        <v>0</v>
      </c>
      <c r="HY83" s="4">
        <f>'Hours of Operation'!AL$35</f>
        <v>0</v>
      </c>
      <c r="HZ83" s="4">
        <f>'Hours of Operation'!AM$35</f>
        <v>0</v>
      </c>
      <c r="IA83" s="4">
        <f>'Hours of Operation'!AN$35</f>
        <v>0</v>
      </c>
      <c r="IB83" s="4">
        <f>'Hours of Operation'!AO$35</f>
        <v>0</v>
      </c>
      <c r="IC83" s="4">
        <f>'Hours of Operation'!AP$35</f>
        <v>0</v>
      </c>
      <c r="ID83" s="4">
        <f>'Hours of Operation'!AQ$35</f>
        <v>0</v>
      </c>
      <c r="IE83" s="4">
        <f>'Hours of Operation'!AR$35</f>
        <v>0</v>
      </c>
      <c r="IF83" s="4">
        <f>'Hours of Operation'!AS$35</f>
        <v>0</v>
      </c>
      <c r="IG83" s="4">
        <f>'Hours of Operation'!AT$35</f>
        <v>0</v>
      </c>
      <c r="IH83" s="4">
        <f>'Hours of Operation'!AU$35</f>
        <v>0</v>
      </c>
      <c r="II83" s="4">
        <f>'Hours of Operation'!AV$35</f>
        <v>0</v>
      </c>
      <c r="IJ83" s="4">
        <f>'Hours of Operation'!AW$35</f>
        <v>0</v>
      </c>
      <c r="IK83" s="4">
        <f>'Hours of Operation'!AX$35</f>
        <v>0</v>
      </c>
      <c r="IL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</row>
    <row r="84" spans="1:264" s="3" customFormat="1" ht="12" customHeight="1" x14ac:dyDescent="0.2">
      <c r="A84" s="4" t="s">
        <v>233</v>
      </c>
      <c r="B84" s="4" t="s">
        <v>218</v>
      </c>
      <c r="C84" s="4">
        <v>1</v>
      </c>
      <c r="D84" s="4" t="s">
        <v>90</v>
      </c>
      <c r="E84" s="4" t="s">
        <v>67</v>
      </c>
      <c r="F84" s="4" t="s">
        <v>68</v>
      </c>
      <c r="G84" s="1">
        <v>4</v>
      </c>
      <c r="H84" s="1" t="s">
        <v>167</v>
      </c>
      <c r="I84" s="4">
        <v>1</v>
      </c>
      <c r="J84" s="4">
        <v>1</v>
      </c>
      <c r="K84" s="4"/>
      <c r="L84" s="4"/>
      <c r="M84" s="4"/>
      <c r="N84" s="4"/>
      <c r="O84" s="4"/>
      <c r="P84" s="4" t="s">
        <v>299</v>
      </c>
      <c r="Q84" s="4" t="s">
        <v>298</v>
      </c>
      <c r="R84" s="4" t="s">
        <v>300</v>
      </c>
      <c r="S84" s="4">
        <v>12.927</v>
      </c>
      <c r="T84" s="4">
        <v>13.141999999999999</v>
      </c>
      <c r="U84" s="4">
        <v>1</v>
      </c>
      <c r="V84" s="10">
        <v>41291</v>
      </c>
      <c r="W84" s="4">
        <v>1</v>
      </c>
      <c r="X84" s="4">
        <v>0.21499999999999986</v>
      </c>
      <c r="Y84" s="4"/>
      <c r="Z84" s="4"/>
      <c r="AA84" s="4"/>
      <c r="AB84" s="4"/>
      <c r="AC84" s="4"/>
      <c r="AD84" s="4"/>
      <c r="AE84" s="10">
        <v>40909</v>
      </c>
      <c r="AF84" s="10">
        <v>42735</v>
      </c>
      <c r="AG84" s="16"/>
      <c r="AH84" s="16">
        <v>91954.024218317558</v>
      </c>
      <c r="AI84" s="16">
        <v>91954.024218317558</v>
      </c>
      <c r="AJ84" s="16">
        <v>92410.577116460132</v>
      </c>
      <c r="AK84" s="16">
        <v>91184.074516077439</v>
      </c>
      <c r="AL84" s="16">
        <v>95893.851949173943</v>
      </c>
      <c r="AM84" s="16"/>
      <c r="AN84" s="16"/>
      <c r="AO84" s="4"/>
      <c r="AP84" s="4"/>
      <c r="AQ84" s="4"/>
      <c r="AR84" s="9">
        <v>11.854162508084181</v>
      </c>
      <c r="AS84" s="9">
        <v>12.380193883110625</v>
      </c>
      <c r="AT84" s="9">
        <v>7.3130593775641417</v>
      </c>
      <c r="AU84" s="9">
        <v>0</v>
      </c>
      <c r="AV84" s="9">
        <v>0</v>
      </c>
      <c r="AW84" s="4" t="b">
        <v>0</v>
      </c>
      <c r="AX84" s="4" t="b">
        <v>0</v>
      </c>
      <c r="AY84" s="4">
        <v>0</v>
      </c>
      <c r="AZ84" s="4">
        <v>0</v>
      </c>
      <c r="BA84" s="9">
        <v>0</v>
      </c>
      <c r="BB84" s="9">
        <v>0</v>
      </c>
      <c r="BC84" s="9">
        <v>15.769965520603833</v>
      </c>
      <c r="BD84" s="9">
        <v>6.3459925929195169</v>
      </c>
      <c r="BE84" s="9">
        <v>6.0371050884216402</v>
      </c>
      <c r="BF84" s="4" t="s">
        <v>216</v>
      </c>
      <c r="BG84" s="4">
        <v>7.447857975967807</v>
      </c>
      <c r="BH84" s="4"/>
      <c r="BI84" s="4"/>
      <c r="BJ84" s="4" t="s">
        <v>167</v>
      </c>
      <c r="BK84" s="4"/>
      <c r="BL84" s="4">
        <v>2.3149999999999995</v>
      </c>
      <c r="BM84" s="16"/>
      <c r="BN84" s="16">
        <v>7925.1953766872857</v>
      </c>
      <c r="BO84" s="16">
        <v>7925.1953766872857</v>
      </c>
      <c r="BP84" s="16">
        <v>7890.0313802945493</v>
      </c>
      <c r="BQ84" s="16">
        <v>7937.3669265181479</v>
      </c>
      <c r="BR84" s="16">
        <v>8033.0879079248207</v>
      </c>
      <c r="BS84" s="16"/>
      <c r="BT84" s="16"/>
      <c r="BU84" s="4"/>
      <c r="BV84" s="4">
        <v>0.21400000000000041</v>
      </c>
      <c r="BW84" s="16"/>
      <c r="BX84" s="16">
        <v>8375.4523906653285</v>
      </c>
      <c r="BY84" s="16">
        <v>8375.4523906653285</v>
      </c>
      <c r="BZ84" s="16">
        <v>8397.150472089168</v>
      </c>
      <c r="CA84" s="16">
        <v>8330.5770077837005</v>
      </c>
      <c r="CB84" s="16">
        <v>8531.7579286865748</v>
      </c>
      <c r="CC84" s="16"/>
      <c r="CD84" s="16"/>
      <c r="CE84" s="16"/>
      <c r="CF84" s="16"/>
      <c r="CG84" s="16"/>
      <c r="CH84" s="16"/>
      <c r="CI84" s="16"/>
      <c r="CJ84" s="4"/>
      <c r="CK84" s="16"/>
      <c r="CL84" s="16"/>
      <c r="CM84" s="16"/>
      <c r="CN84" s="16"/>
      <c r="CO84" s="16"/>
      <c r="CP84" s="16"/>
      <c r="CQ84" s="16"/>
      <c r="CR84" s="4"/>
      <c r="CS84" s="16"/>
      <c r="CT84" s="16"/>
      <c r="CU84" s="4"/>
      <c r="CV84" s="4"/>
      <c r="CW84" s="4"/>
      <c r="CX84" s="4"/>
      <c r="CY84" s="4"/>
      <c r="CZ84" s="22"/>
      <c r="DA84" s="4">
        <v>0</v>
      </c>
      <c r="DB84" s="4">
        <v>366</v>
      </c>
      <c r="DC84" s="4">
        <v>365</v>
      </c>
      <c r="DD84" s="4">
        <v>365</v>
      </c>
      <c r="DE84" s="4">
        <v>365</v>
      </c>
      <c r="DF84" s="4">
        <v>366</v>
      </c>
      <c r="DG84" s="4">
        <v>0</v>
      </c>
      <c r="DH84" s="4">
        <v>0</v>
      </c>
      <c r="DI84" s="16">
        <f t="shared" si="13"/>
        <v>92680.672886077737</v>
      </c>
      <c r="DJ84" s="16">
        <f t="shared" si="14"/>
        <v>7942.21586023291</v>
      </c>
      <c r="DK84" s="16">
        <f t="shared" si="15"/>
        <v>8402.1344442415102</v>
      </c>
      <c r="DL84" s="16">
        <f t="shared" si="16"/>
        <v>0</v>
      </c>
      <c r="DM84" s="16">
        <f t="shared" si="17"/>
        <v>0</v>
      </c>
      <c r="DN84" s="22"/>
      <c r="DO84" s="4">
        <f>COUNTIFS(crashes!$G$2:$G$17624,"&gt;="&amp;S84,crashes!$G$2:$G$17624,"&lt;"&amp;T84,crashes!$D$2:$D$17624,"="&amp;C84, crashes!$S$2:$S$17624, "&gt;="&amp;AE84, crashes!$S$2:$S$17624, "&lt;="&amp;AF84, crashes!$E$2:$E$17624, "="&amp;D84 )</f>
        <v>12</v>
      </c>
      <c r="DP84" s="29">
        <f>COUNTIFS(crashes!$G$2:$G$17624,"&gt;="&amp;S84,crashes!$G$2:$G$17624,"&lt;"&amp;T84,crashes!$D$2:$D$17624,"="&amp;C84, crashes!$S$2:$S$17624, "&gt;="&amp;AE84, crashes!$S$2:$S$17624, "&lt;="&amp;AF84, crashes!$E$2:$E$17624, "="&amp;D84, crashes!$R$2:$R$17624, "=Weekday")</f>
        <v>9</v>
      </c>
      <c r="DQ84" s="29">
        <f>COUNTIFS(crashes!$G$2:$G$17624,"&gt;="&amp;S84,crashes!$G$2:$G$17624,"&lt;"&amp;T84,crashes!$D$2:$D$17624,"="&amp;C84, crashes!$S$2:$S$17624, "&gt;="&amp;AE84, crashes!$S$2:$S$17624, "&lt;="&amp;AF84, crashes!$E$2:$E$17624, "="&amp;D84, crashes!$R$2:$R$17624, "=Weekend")</f>
        <v>3</v>
      </c>
      <c r="DR84" s="30">
        <f>COUNTIFS(crashes!$G$2:$G$17624,"&gt;="&amp;S84,crashes!$G$2:$G$17624,"&lt;"&amp;T84,crashes!$D$2:$D$17624,"="&amp;C84, crashes!$S$2:$S$17624, "&gt;="&amp;AE84, crashes!$S$2:$S$17624, "&lt;="&amp;AF84, crashes!$E$2:$E$17624, "="&amp;D84,  crashes!$R$2:$R$17624, "=Weekday", crashes!$N$2:$N$17624,"=K")</f>
        <v>0</v>
      </c>
      <c r="DS84" s="30">
        <f>COUNTIFS(crashes!$G$2:$G$17624,"&gt;="&amp;S84,crashes!$G$2:$G$17624,"&lt;"&amp;T84,crashes!$D$2:$D$17624,"="&amp;C84, crashes!$S$2:$S$17624, "&gt;="&amp;AE84, crashes!$S$2:$S$17624, "&lt;="&amp;AF84, crashes!$E$2:$E$17624, "="&amp;D84,  crashes!$R$2:$R$17624, "=Weekday", crashes!$N$2:$N$17624,"=A")</f>
        <v>0</v>
      </c>
      <c r="DT84" s="30">
        <f>COUNTIFS(crashes!$G$2:$G$17624,"&gt;="&amp;S84,crashes!$G$2:$G$17624,"&lt;"&amp;T84,crashes!$D$2:$D$17624,"="&amp;C84, crashes!$S$2:$S$17624, "&gt;="&amp;AE84, crashes!$S$2:$S$17624, "&lt;="&amp;AF84, crashes!$E$2:$E$17624, "="&amp;D84,  crashes!$R$2:$R$17624, "=Weekday", crashes!$N$2:$N$17624,"=B")</f>
        <v>0</v>
      </c>
      <c r="DU84" s="30">
        <f>COUNTIFS(crashes!$G$2:$G$17624,"&gt;="&amp;S84,crashes!$G$2:$G$17624,"&lt;"&amp;T84,crashes!$D$2:$D$17624,"="&amp;C84, crashes!$S$2:$S$17624, "&gt;="&amp;AE84, crashes!$S$2:$S$17624, "&lt;="&amp;AF84, crashes!$E$2:$E$17624, "="&amp;D84,  crashes!$R$2:$R$17624, "=Weekday", crashes!$N$2:$N$17624,"=C")</f>
        <v>0</v>
      </c>
      <c r="DV84" s="30">
        <f>COUNTIFS(crashes!$G$2:$G$17624,"&gt;="&amp;S84,crashes!$G$2:$G$17624,"&lt;"&amp;T84,crashes!$D$2:$D$17624,"="&amp;C84, crashes!$S$2:$S$17624, "&gt;="&amp;AE84, crashes!$S$2:$S$17624, "&lt;="&amp;AF84, crashes!$E$2:$E$17624, "="&amp;D84,  crashes!$R$2:$R$17624, "=Weekday", crashes!$N$2:$N$17624,"=ABC")</f>
        <v>6</v>
      </c>
      <c r="DW84" s="30">
        <f>COUNTIFS(crashes!$G$2:$G$17624,"&gt;="&amp;S84,crashes!$G$2:$G$17624,"&lt;"&amp;T84,crashes!$D$2:$D$17624,"="&amp;C84, crashes!$S$2:$S$17624, "&gt;="&amp;AE84, crashes!$S$2:$S$17624, "&lt;="&amp;AF84, crashes!$E$2:$E$17624, "="&amp;D84,  crashes!$R$2:$R$17624, "=Weekday", crashes!$N$2:$N$17624,"=O")</f>
        <v>3</v>
      </c>
      <c r="DX84" s="30">
        <f>COUNTIFS(crashes!$G$2:$G$17624,"&gt;="&amp;S84,crashes!$G$2:$G$17624,"&lt;"&amp;T84,crashes!$D$2:$D$17624,"="&amp;C84, crashes!$S$2:$S$17624, "&gt;="&amp;AE84, crashes!$S$2:$S$17624, "&lt;="&amp;AF84, crashes!$E$2:$E$17624, "="&amp;D84,  crashes!$R$2:$R$17624, "=Weekend", crashes!$N$2:$N$17624,"=K")</f>
        <v>0</v>
      </c>
      <c r="DY84" s="30">
        <f>COUNTIFS(crashes!$G$2:$G$17624,"&gt;="&amp;S84,crashes!$G$2:$G$17624,"&lt;"&amp;T84,crashes!$D$2:$D$17624,"="&amp;C84, crashes!$S$2:$S$17624, "&gt;="&amp;AE84, crashes!$S$2:$S$17624, "&lt;="&amp;AF84, crashes!$E$2:$E$17624, "="&amp;D84,  crashes!$R$2:$R$17624, "=Weekend", crashes!$N$2:$N$17624,"=A")</f>
        <v>0</v>
      </c>
      <c r="DZ84" s="30">
        <f>COUNTIFS(crashes!$G$2:$G$17624,"&gt;="&amp;S84,crashes!$G$2:$G$17624,"&lt;"&amp;T84,crashes!$D$2:$D$17624,"="&amp;C84, crashes!$S$2:$S$17624, "&gt;="&amp;AE84, crashes!$S$2:$S$17624, "&lt;="&amp;AF84, crashes!$E$2:$E$17624, "="&amp;D84,  crashes!$R$2:$R$17624, "=Weekend", crashes!$N$2:$N$17624,"=B")</f>
        <v>0</v>
      </c>
      <c r="EA84" s="30">
        <f>COUNTIFS(crashes!$G$2:$G$17624,"&gt;="&amp;S84,crashes!$G$2:$G$17624,"&lt;"&amp;T84,crashes!$D$2:$D$17624,"="&amp;C84, crashes!$S$2:$S$17624, "&gt;="&amp;AE84, crashes!$S$2:$S$17624, "&lt;="&amp;AF84, crashes!$E$2:$E$17624, "="&amp;D84,  crashes!$R$2:$R$17624, "=Weekend", crashes!$N$2:$N$17624,"=C")</f>
        <v>0</v>
      </c>
      <c r="EB84" s="30">
        <f>COUNTIFS(crashes!$G$2:$G$17624,"&gt;="&amp;S84,crashes!$G$2:$G$17624,"&lt;"&amp;T84,crashes!$D$2:$D$17624,"="&amp;C84, crashes!$S$2:$S$17624, "&gt;="&amp;AE84, crashes!$S$2:$S$17624, "&lt;="&amp;AF84, crashes!$E$2:$E$17624, "="&amp;D84,  crashes!$R$2:$R$17624, "=Weekend", crashes!$N$2:$N$17624,"=ABC")</f>
        <v>3</v>
      </c>
      <c r="EC84" s="30">
        <f>COUNTIFS(crashes!$G$2:$G$17624,"&gt;="&amp;S84,crashes!$G$2:$G$17624,"&lt;"&amp;T84,crashes!$D$2:$D$17624,"="&amp;C84, crashes!$S$2:$S$17624, "&gt;="&amp;AE84, crashes!$S$2:$S$17624, "&lt;="&amp;AF84, crashes!$E$2:$E$17624, "="&amp;D84,  crashes!$R$2:$R$17624, "=Weekend", crashes!$N$2:$N$17624,"=O")</f>
        <v>0</v>
      </c>
      <c r="ED84" s="4">
        <f t="shared" si="18"/>
        <v>0</v>
      </c>
      <c r="EE84" s="4">
        <f t="shared" si="19"/>
        <v>0</v>
      </c>
      <c r="EF84" s="4">
        <f t="shared" si="20"/>
        <v>0</v>
      </c>
      <c r="EG84" s="4">
        <f t="shared" si="21"/>
        <v>0</v>
      </c>
      <c r="EH84" s="4">
        <f t="shared" si="22"/>
        <v>9</v>
      </c>
      <c r="EI84" s="50">
        <f t="shared" si="23"/>
        <v>9</v>
      </c>
      <c r="EJ84" s="4">
        <f t="shared" si="24"/>
        <v>3</v>
      </c>
      <c r="EK84" s="6"/>
      <c r="EL84" s="3">
        <v>2014</v>
      </c>
      <c r="EM84" s="3">
        <v>0.41999999999999993</v>
      </c>
      <c r="EN84" s="3">
        <v>3.5067423144482328E-3</v>
      </c>
      <c r="EO84" s="3">
        <v>2.9431115771619198E-3</v>
      </c>
      <c r="EP84" s="3">
        <v>4.8085594719028957E-3</v>
      </c>
      <c r="EQ84" s="3">
        <v>1.4797340720062589E-2</v>
      </c>
      <c r="ER84" s="3">
        <v>4.8849614809354E-2</v>
      </c>
      <c r="ES84" s="3">
        <v>0.10366587969642026</v>
      </c>
      <c r="ET84" s="3">
        <v>0.11818554414416313</v>
      </c>
      <c r="EU84" s="3">
        <v>0.10537304283865413</v>
      </c>
      <c r="EV84" s="3">
        <v>8.7542458150800029E-2</v>
      </c>
      <c r="EW84" s="3">
        <v>6.8921448792626447E-2</v>
      </c>
      <c r="EX84" s="3">
        <v>6.0396409004643957E-2</v>
      </c>
      <c r="EY84" s="3">
        <v>5.4938796410986313E-2</v>
      </c>
      <c r="EZ84" s="3">
        <v>5.2992136591830059E-2</v>
      </c>
      <c r="FA84" s="3">
        <v>5.3555553237927232E-2</v>
      </c>
      <c r="FB84" s="3">
        <v>5.1611319785581283E-2</v>
      </c>
      <c r="FC84" s="3">
        <v>5.1760826799333477E-2</v>
      </c>
      <c r="FD84" s="3">
        <v>5.0068935495258531E-2</v>
      </c>
      <c r="FE84" s="3">
        <v>4.4671910708128627E-2</v>
      </c>
      <c r="FF84" s="3">
        <v>3.2696291860983336E-2</v>
      </c>
      <c r="FG84" s="3">
        <v>2.3622679082684325E-2</v>
      </c>
      <c r="FH84" s="3">
        <v>2.0285211535119248E-2</v>
      </c>
      <c r="FI84" s="3">
        <v>1.954723920614004E-2</v>
      </c>
      <c r="FJ84" s="3">
        <v>1.2770539432436787E-2</v>
      </c>
      <c r="FK84" s="3">
        <v>7.1358020616273769E-3</v>
      </c>
      <c r="FL84" s="3">
        <v>2014</v>
      </c>
      <c r="FM84" s="3">
        <v>0.41999999999999993</v>
      </c>
      <c r="FN84" s="3">
        <v>2014</v>
      </c>
      <c r="FO84" s="51">
        <v>0.41999999999999993</v>
      </c>
      <c r="FP84" s="51">
        <v>13.561999999999999</v>
      </c>
      <c r="FQ84" s="51">
        <v>5.564866789901095E-3</v>
      </c>
      <c r="FR84" s="51">
        <v>3.5302923452540675E-3</v>
      </c>
      <c r="FS84" s="3">
        <v>4.1356173416261651E-3</v>
      </c>
      <c r="FT84" s="3">
        <v>7.5990857882789684E-3</v>
      </c>
      <c r="FU84" s="3">
        <v>1.5609067463701885E-2</v>
      </c>
      <c r="FV84" s="3">
        <v>3.0183430837891628E-2</v>
      </c>
      <c r="FW84" s="3">
        <v>4.118111612870249E-2</v>
      </c>
      <c r="FX84" s="3">
        <v>4.146458452835413E-2</v>
      </c>
      <c r="FY84" s="3">
        <v>4.7173407057263271E-2</v>
      </c>
      <c r="FZ84" s="3">
        <v>5.1185862266626997E-2</v>
      </c>
      <c r="GA84" s="3">
        <v>5.4844292991911681E-2</v>
      </c>
      <c r="GB84" s="3">
        <v>5.2089051236551547E-2</v>
      </c>
      <c r="GC84" s="3">
        <v>5.2038222420062286E-2</v>
      </c>
      <c r="GD84" s="3">
        <v>5.0727158856281609E-2</v>
      </c>
      <c r="GE84" s="3">
        <v>4.6766421079080037E-2</v>
      </c>
      <c r="GF84" s="3">
        <v>4.3581622507445274E-2</v>
      </c>
      <c r="GG84" s="3">
        <v>4.3519774856612188E-2</v>
      </c>
      <c r="GH84" s="3">
        <v>4.3476054965506043E-2</v>
      </c>
      <c r="GI84" s="3">
        <v>3.6176965828394456E-2</v>
      </c>
      <c r="GJ84" s="3">
        <v>2.6367359692236407E-2</v>
      </c>
      <c r="GK84" s="3">
        <v>2.2836178731309449E-2</v>
      </c>
      <c r="GL84" s="3">
        <v>2.1291586968693509E-2</v>
      </c>
      <c r="GM84" s="3">
        <v>1.4482125067343849E-2</v>
      </c>
      <c r="GN84" s="3">
        <v>8.4674410238262596E-3</v>
      </c>
      <c r="GO84" s="22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</row>
    <row r="85" spans="1:264" s="3" customFormat="1" ht="12" customHeight="1" x14ac:dyDescent="0.2">
      <c r="A85" s="4" t="s">
        <v>233</v>
      </c>
      <c r="B85" s="4" t="s">
        <v>218</v>
      </c>
      <c r="C85" s="4">
        <v>1</v>
      </c>
      <c r="D85" s="4" t="s">
        <v>90</v>
      </c>
      <c r="E85" s="4" t="s">
        <v>67</v>
      </c>
      <c r="F85" s="4" t="s">
        <v>68</v>
      </c>
      <c r="G85" s="1">
        <v>4</v>
      </c>
      <c r="H85" s="1" t="s">
        <v>167</v>
      </c>
      <c r="I85" s="4">
        <v>1</v>
      </c>
      <c r="J85" s="4">
        <v>1</v>
      </c>
      <c r="K85" s="4"/>
      <c r="L85" s="4"/>
      <c r="M85" s="4"/>
      <c r="N85" s="4"/>
      <c r="O85" s="4"/>
      <c r="P85" s="4" t="s">
        <v>301</v>
      </c>
      <c r="Q85" s="4" t="s">
        <v>300</v>
      </c>
      <c r="R85" s="4" t="s">
        <v>302</v>
      </c>
      <c r="S85" s="4">
        <v>13.141999999999999</v>
      </c>
      <c r="T85" s="4">
        <v>13.255000000000001</v>
      </c>
      <c r="U85" s="4">
        <v>1</v>
      </c>
      <c r="V85" s="10">
        <v>41291</v>
      </c>
      <c r="W85" s="4">
        <v>1</v>
      </c>
      <c r="X85" s="4">
        <v>0.11300000000000132</v>
      </c>
      <c r="Y85" s="4"/>
      <c r="Z85" s="4"/>
      <c r="AA85" s="4"/>
      <c r="AB85" s="4"/>
      <c r="AC85" s="4"/>
      <c r="AD85" s="4"/>
      <c r="AE85" s="10">
        <v>40909</v>
      </c>
      <c r="AF85" s="10">
        <v>42735</v>
      </c>
      <c r="AG85" s="16"/>
      <c r="AH85" s="16">
        <v>91954.024218317558</v>
      </c>
      <c r="AI85" s="16">
        <v>91954.024218317558</v>
      </c>
      <c r="AJ85" s="16">
        <v>92410.577116460132</v>
      </c>
      <c r="AK85" s="16">
        <v>91184.074516077439</v>
      </c>
      <c r="AL85" s="16">
        <v>95893.851949173943</v>
      </c>
      <c r="AM85" s="16"/>
      <c r="AN85" s="16"/>
      <c r="AO85" s="4">
        <v>0.3</v>
      </c>
      <c r="AP85" s="4">
        <v>1556</v>
      </c>
      <c r="AQ85" s="4">
        <v>0.11300000000000132</v>
      </c>
      <c r="AR85" s="9">
        <v>11.730085038439331</v>
      </c>
      <c r="AS85" s="9">
        <v>13.374343617744101</v>
      </c>
      <c r="AT85" s="9">
        <v>8.2493032838846485</v>
      </c>
      <c r="AU85" s="9">
        <v>0</v>
      </c>
      <c r="AV85" s="9">
        <v>0</v>
      </c>
      <c r="AW85" s="4" t="b">
        <v>0</v>
      </c>
      <c r="AX85" s="4" t="b">
        <v>0</v>
      </c>
      <c r="AY85" s="4">
        <v>0</v>
      </c>
      <c r="AZ85" s="4">
        <v>0</v>
      </c>
      <c r="BA85" s="9">
        <v>0</v>
      </c>
      <c r="BB85" s="9">
        <v>0</v>
      </c>
      <c r="BC85" s="9">
        <v>17.846258923845568</v>
      </c>
      <c r="BD85" s="9">
        <v>6.805280118695471</v>
      </c>
      <c r="BE85" s="9">
        <v>6.3756868953829544</v>
      </c>
      <c r="BF85" s="4" t="s">
        <v>216</v>
      </c>
      <c r="BG85" s="4">
        <v>8.3972250247292095</v>
      </c>
      <c r="BH85" s="4"/>
      <c r="BI85" s="4"/>
      <c r="BJ85" s="4" t="s">
        <v>167</v>
      </c>
      <c r="BK85" s="4"/>
      <c r="BL85" s="4">
        <v>2.5299999999999994</v>
      </c>
      <c r="BM85" s="16"/>
      <c r="BN85" s="16">
        <v>7925.1953766872857</v>
      </c>
      <c r="BO85" s="16">
        <v>7925.1953766872857</v>
      </c>
      <c r="BP85" s="16">
        <v>7890.0313802945493</v>
      </c>
      <c r="BQ85" s="16">
        <v>7937.3669265181479</v>
      </c>
      <c r="BR85" s="16">
        <v>8033.0879079248207</v>
      </c>
      <c r="BS85" s="16"/>
      <c r="BT85" s="16"/>
      <c r="BU85" s="4"/>
      <c r="BV85" s="4">
        <v>0.10099999999999909</v>
      </c>
      <c r="BW85" s="16"/>
      <c r="BX85" s="16">
        <v>8375.4523906653285</v>
      </c>
      <c r="BY85" s="16">
        <v>8375.4523906653285</v>
      </c>
      <c r="BZ85" s="16">
        <v>8397.150472089168</v>
      </c>
      <c r="CA85" s="16">
        <v>8330.5770077837005</v>
      </c>
      <c r="CB85" s="16">
        <v>8531.7579286865748</v>
      </c>
      <c r="CC85" s="16"/>
      <c r="CD85" s="16"/>
      <c r="CE85" s="16"/>
      <c r="CF85" s="16"/>
      <c r="CG85" s="16"/>
      <c r="CH85" s="16"/>
      <c r="CI85" s="16"/>
      <c r="CJ85" s="4"/>
      <c r="CK85" s="16"/>
      <c r="CL85" s="16"/>
      <c r="CM85" s="16"/>
      <c r="CN85" s="16"/>
      <c r="CO85" s="16"/>
      <c r="CP85" s="16"/>
      <c r="CQ85" s="16"/>
      <c r="CR85" s="4"/>
      <c r="CS85" s="16"/>
      <c r="CT85" s="16"/>
      <c r="CU85" s="4"/>
      <c r="CV85" s="4"/>
      <c r="CW85" s="4"/>
      <c r="CX85" s="4"/>
      <c r="CY85" s="4"/>
      <c r="CZ85" s="22"/>
      <c r="DA85" s="4">
        <v>0</v>
      </c>
      <c r="DB85" s="4">
        <v>366</v>
      </c>
      <c r="DC85" s="4">
        <v>365</v>
      </c>
      <c r="DD85" s="4">
        <v>365</v>
      </c>
      <c r="DE85" s="4">
        <v>365</v>
      </c>
      <c r="DF85" s="4">
        <v>366</v>
      </c>
      <c r="DG85" s="4">
        <v>0</v>
      </c>
      <c r="DH85" s="4">
        <v>0</v>
      </c>
      <c r="DI85" s="16">
        <f t="shared" si="13"/>
        <v>92680.672886077737</v>
      </c>
      <c r="DJ85" s="16">
        <f t="shared" si="14"/>
        <v>7942.21586023291</v>
      </c>
      <c r="DK85" s="16">
        <f t="shared" si="15"/>
        <v>8402.1344442415102</v>
      </c>
      <c r="DL85" s="16">
        <f t="shared" si="16"/>
        <v>0</v>
      </c>
      <c r="DM85" s="16">
        <f t="shared" si="17"/>
        <v>0</v>
      </c>
      <c r="DN85" s="22"/>
      <c r="DO85" s="4">
        <f>COUNTIFS(crashes!$G$2:$G$17624,"&gt;="&amp;S85,crashes!$G$2:$G$17624,"&lt;"&amp;T85,crashes!$D$2:$D$17624,"="&amp;C85, crashes!$S$2:$S$17624, "&gt;="&amp;AE85, crashes!$S$2:$S$17624, "&lt;="&amp;AF85, crashes!$E$2:$E$17624, "="&amp;D85 )</f>
        <v>2</v>
      </c>
      <c r="DP85" s="29">
        <f>COUNTIFS(crashes!$G$2:$G$17624,"&gt;="&amp;S85,crashes!$G$2:$G$17624,"&lt;"&amp;T85,crashes!$D$2:$D$17624,"="&amp;C85, crashes!$S$2:$S$17624, "&gt;="&amp;AE85, crashes!$S$2:$S$17624, "&lt;="&amp;AF85, crashes!$E$2:$E$17624, "="&amp;D85, crashes!$R$2:$R$17624, "=Weekday")</f>
        <v>1</v>
      </c>
      <c r="DQ85" s="29">
        <f>COUNTIFS(crashes!$G$2:$G$17624,"&gt;="&amp;S85,crashes!$G$2:$G$17624,"&lt;"&amp;T85,crashes!$D$2:$D$17624,"="&amp;C85, crashes!$S$2:$S$17624, "&gt;="&amp;AE85, crashes!$S$2:$S$17624, "&lt;="&amp;AF85, crashes!$E$2:$E$17624, "="&amp;D85, crashes!$R$2:$R$17624, "=Weekend")</f>
        <v>1</v>
      </c>
      <c r="DR85" s="30">
        <f>COUNTIFS(crashes!$G$2:$G$17624,"&gt;="&amp;S85,crashes!$G$2:$G$17624,"&lt;"&amp;T85,crashes!$D$2:$D$17624,"="&amp;C85, crashes!$S$2:$S$17624, "&gt;="&amp;AE85, crashes!$S$2:$S$17624, "&lt;="&amp;AF85, crashes!$E$2:$E$17624, "="&amp;D85,  crashes!$R$2:$R$17624, "=Weekday", crashes!$N$2:$N$17624,"=K")</f>
        <v>0</v>
      </c>
      <c r="DS85" s="30">
        <f>COUNTIFS(crashes!$G$2:$G$17624,"&gt;="&amp;S85,crashes!$G$2:$G$17624,"&lt;"&amp;T85,crashes!$D$2:$D$17624,"="&amp;C85, crashes!$S$2:$S$17624, "&gt;="&amp;AE85, crashes!$S$2:$S$17624, "&lt;="&amp;AF85, crashes!$E$2:$E$17624, "="&amp;D85,  crashes!$R$2:$R$17624, "=Weekday", crashes!$N$2:$N$17624,"=A")</f>
        <v>0</v>
      </c>
      <c r="DT85" s="30">
        <f>COUNTIFS(crashes!$G$2:$G$17624,"&gt;="&amp;S85,crashes!$G$2:$G$17624,"&lt;"&amp;T85,crashes!$D$2:$D$17624,"="&amp;C85, crashes!$S$2:$S$17624, "&gt;="&amp;AE85, crashes!$S$2:$S$17624, "&lt;="&amp;AF85, crashes!$E$2:$E$17624, "="&amp;D85,  crashes!$R$2:$R$17624, "=Weekday", crashes!$N$2:$N$17624,"=B")</f>
        <v>0</v>
      </c>
      <c r="DU85" s="30">
        <f>COUNTIFS(crashes!$G$2:$G$17624,"&gt;="&amp;S85,crashes!$G$2:$G$17624,"&lt;"&amp;T85,crashes!$D$2:$D$17624,"="&amp;C85, crashes!$S$2:$S$17624, "&gt;="&amp;AE85, crashes!$S$2:$S$17624, "&lt;="&amp;AF85, crashes!$E$2:$E$17624, "="&amp;D85,  crashes!$R$2:$R$17624, "=Weekday", crashes!$N$2:$N$17624,"=C")</f>
        <v>0</v>
      </c>
      <c r="DV85" s="30">
        <f>COUNTIFS(crashes!$G$2:$G$17624,"&gt;="&amp;S85,crashes!$G$2:$G$17624,"&lt;"&amp;T85,crashes!$D$2:$D$17624,"="&amp;C85, crashes!$S$2:$S$17624, "&gt;="&amp;AE85, crashes!$S$2:$S$17624, "&lt;="&amp;AF85, crashes!$E$2:$E$17624, "="&amp;D85,  crashes!$R$2:$R$17624, "=Weekday", crashes!$N$2:$N$17624,"=ABC")</f>
        <v>1</v>
      </c>
      <c r="DW85" s="30">
        <f>COUNTIFS(crashes!$G$2:$G$17624,"&gt;="&amp;S85,crashes!$G$2:$G$17624,"&lt;"&amp;T85,crashes!$D$2:$D$17624,"="&amp;C85, crashes!$S$2:$S$17624, "&gt;="&amp;AE85, crashes!$S$2:$S$17624, "&lt;="&amp;AF85, crashes!$E$2:$E$17624, "="&amp;D85,  crashes!$R$2:$R$17624, "=Weekday", crashes!$N$2:$N$17624,"=O")</f>
        <v>0</v>
      </c>
      <c r="DX85" s="30">
        <f>COUNTIFS(crashes!$G$2:$G$17624,"&gt;="&amp;S85,crashes!$G$2:$G$17624,"&lt;"&amp;T85,crashes!$D$2:$D$17624,"="&amp;C85, crashes!$S$2:$S$17624, "&gt;="&amp;AE85, crashes!$S$2:$S$17624, "&lt;="&amp;AF85, crashes!$E$2:$E$17624, "="&amp;D85,  crashes!$R$2:$R$17624, "=Weekend", crashes!$N$2:$N$17624,"=K")</f>
        <v>0</v>
      </c>
      <c r="DY85" s="30">
        <f>COUNTIFS(crashes!$G$2:$G$17624,"&gt;="&amp;S85,crashes!$G$2:$G$17624,"&lt;"&amp;T85,crashes!$D$2:$D$17624,"="&amp;C85, crashes!$S$2:$S$17624, "&gt;="&amp;AE85, crashes!$S$2:$S$17624, "&lt;="&amp;AF85, crashes!$E$2:$E$17624, "="&amp;D85,  crashes!$R$2:$R$17624, "=Weekend", crashes!$N$2:$N$17624,"=A")</f>
        <v>0</v>
      </c>
      <c r="DZ85" s="30">
        <f>COUNTIFS(crashes!$G$2:$G$17624,"&gt;="&amp;S85,crashes!$G$2:$G$17624,"&lt;"&amp;T85,crashes!$D$2:$D$17624,"="&amp;C85, crashes!$S$2:$S$17624, "&gt;="&amp;AE85, crashes!$S$2:$S$17624, "&lt;="&amp;AF85, crashes!$E$2:$E$17624, "="&amp;D85,  crashes!$R$2:$R$17624, "=Weekend", crashes!$N$2:$N$17624,"=B")</f>
        <v>0</v>
      </c>
      <c r="EA85" s="30">
        <f>COUNTIFS(crashes!$G$2:$G$17624,"&gt;="&amp;S85,crashes!$G$2:$G$17624,"&lt;"&amp;T85,crashes!$D$2:$D$17624,"="&amp;C85, crashes!$S$2:$S$17624, "&gt;="&amp;AE85, crashes!$S$2:$S$17624, "&lt;="&amp;AF85, crashes!$E$2:$E$17624, "="&amp;D85,  crashes!$R$2:$R$17624, "=Weekend", crashes!$N$2:$N$17624,"=C")</f>
        <v>0</v>
      </c>
      <c r="EB85" s="30">
        <f>COUNTIFS(crashes!$G$2:$G$17624,"&gt;="&amp;S85,crashes!$G$2:$G$17624,"&lt;"&amp;T85,crashes!$D$2:$D$17624,"="&amp;C85, crashes!$S$2:$S$17624, "&gt;="&amp;AE85, crashes!$S$2:$S$17624, "&lt;="&amp;AF85, crashes!$E$2:$E$17624, "="&amp;D85,  crashes!$R$2:$R$17624, "=Weekend", crashes!$N$2:$N$17624,"=ABC")</f>
        <v>1</v>
      </c>
      <c r="EC85" s="30">
        <f>COUNTIFS(crashes!$G$2:$G$17624,"&gt;="&amp;S85,crashes!$G$2:$G$17624,"&lt;"&amp;T85,crashes!$D$2:$D$17624,"="&amp;C85, crashes!$S$2:$S$17624, "&gt;="&amp;AE85, crashes!$S$2:$S$17624, "&lt;="&amp;AF85, crashes!$E$2:$E$17624, "="&amp;D85,  crashes!$R$2:$R$17624, "=Weekend", crashes!$N$2:$N$17624,"=O")</f>
        <v>0</v>
      </c>
      <c r="ED85" s="4">
        <f t="shared" si="18"/>
        <v>0</v>
      </c>
      <c r="EE85" s="4">
        <f t="shared" si="19"/>
        <v>0</v>
      </c>
      <c r="EF85" s="4">
        <f t="shared" si="20"/>
        <v>0</v>
      </c>
      <c r="EG85" s="4">
        <f t="shared" si="21"/>
        <v>0</v>
      </c>
      <c r="EH85" s="4">
        <f t="shared" si="22"/>
        <v>2</v>
      </c>
      <c r="EI85" s="50">
        <f t="shared" si="23"/>
        <v>2</v>
      </c>
      <c r="EJ85" s="4">
        <f t="shared" si="24"/>
        <v>0</v>
      </c>
      <c r="EK85" s="6"/>
      <c r="EL85" s="3">
        <v>2014</v>
      </c>
      <c r="EM85" s="3">
        <v>0.30699999999999861</v>
      </c>
      <c r="EN85" s="3">
        <v>3.5067423144482328E-3</v>
      </c>
      <c r="EO85" s="3">
        <v>2.9431115771619198E-3</v>
      </c>
      <c r="EP85" s="3">
        <v>4.8085594719028957E-3</v>
      </c>
      <c r="EQ85" s="3">
        <v>1.4797340720062589E-2</v>
      </c>
      <c r="ER85" s="3">
        <v>4.8849614809354E-2</v>
      </c>
      <c r="ES85" s="3">
        <v>0.10366587969642026</v>
      </c>
      <c r="ET85" s="3">
        <v>0.11818554414416313</v>
      </c>
      <c r="EU85" s="3">
        <v>0.10537304283865413</v>
      </c>
      <c r="EV85" s="3">
        <v>8.7542458150800029E-2</v>
      </c>
      <c r="EW85" s="3">
        <v>6.8921448792626447E-2</v>
      </c>
      <c r="EX85" s="3">
        <v>6.0396409004643957E-2</v>
      </c>
      <c r="EY85" s="3">
        <v>5.4938796410986313E-2</v>
      </c>
      <c r="EZ85" s="3">
        <v>5.2992136591830059E-2</v>
      </c>
      <c r="FA85" s="3">
        <v>5.3555553237927232E-2</v>
      </c>
      <c r="FB85" s="3">
        <v>5.1611319785581283E-2</v>
      </c>
      <c r="FC85" s="3">
        <v>5.1760826799333477E-2</v>
      </c>
      <c r="FD85" s="3">
        <v>5.0068935495258531E-2</v>
      </c>
      <c r="FE85" s="3">
        <v>4.4671910708128627E-2</v>
      </c>
      <c r="FF85" s="3">
        <v>3.2696291860983336E-2</v>
      </c>
      <c r="FG85" s="3">
        <v>2.3622679082684325E-2</v>
      </c>
      <c r="FH85" s="3">
        <v>2.0285211535119248E-2</v>
      </c>
      <c r="FI85" s="3">
        <v>1.954723920614004E-2</v>
      </c>
      <c r="FJ85" s="3">
        <v>1.2770539432436787E-2</v>
      </c>
      <c r="FK85" s="3">
        <v>7.1358020616273769E-3</v>
      </c>
      <c r="FL85" s="3">
        <v>2014</v>
      </c>
      <c r="FM85" s="3">
        <v>0.30699999999999861</v>
      </c>
      <c r="FN85" s="3">
        <v>2014</v>
      </c>
      <c r="FO85" s="51">
        <v>0.30699999999999861</v>
      </c>
      <c r="FP85" s="51">
        <v>13.561999999999999</v>
      </c>
      <c r="FQ85" s="51">
        <v>5.564866789901095E-3</v>
      </c>
      <c r="FR85" s="51">
        <v>3.5302923452540675E-3</v>
      </c>
      <c r="FS85" s="3">
        <v>4.1356173416261651E-3</v>
      </c>
      <c r="FT85" s="3">
        <v>7.5990857882789684E-3</v>
      </c>
      <c r="FU85" s="3">
        <v>1.5609067463701885E-2</v>
      </c>
      <c r="FV85" s="3">
        <v>3.0183430837891628E-2</v>
      </c>
      <c r="FW85" s="3">
        <v>4.118111612870249E-2</v>
      </c>
      <c r="FX85" s="3">
        <v>4.146458452835413E-2</v>
      </c>
      <c r="FY85" s="3">
        <v>4.7173407057263271E-2</v>
      </c>
      <c r="FZ85" s="3">
        <v>5.1185862266626997E-2</v>
      </c>
      <c r="GA85" s="3">
        <v>5.4844292991911681E-2</v>
      </c>
      <c r="GB85" s="3">
        <v>5.2089051236551547E-2</v>
      </c>
      <c r="GC85" s="3">
        <v>5.2038222420062286E-2</v>
      </c>
      <c r="GD85" s="3">
        <v>5.0727158856281609E-2</v>
      </c>
      <c r="GE85" s="3">
        <v>4.6766421079080037E-2</v>
      </c>
      <c r="GF85" s="3">
        <v>4.3581622507445274E-2</v>
      </c>
      <c r="GG85" s="3">
        <v>4.3519774856612188E-2</v>
      </c>
      <c r="GH85" s="3">
        <v>4.3476054965506043E-2</v>
      </c>
      <c r="GI85" s="3">
        <v>3.6176965828394456E-2</v>
      </c>
      <c r="GJ85" s="3">
        <v>2.6367359692236407E-2</v>
      </c>
      <c r="GK85" s="3">
        <v>2.2836178731309449E-2</v>
      </c>
      <c r="GL85" s="3">
        <v>2.1291586968693509E-2</v>
      </c>
      <c r="GM85" s="3">
        <v>1.4482125067343849E-2</v>
      </c>
      <c r="GN85" s="3">
        <v>8.4674410238262596E-3</v>
      </c>
      <c r="GO85" s="22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</row>
    <row r="86" spans="1:264" s="3" customFormat="1" ht="12" customHeight="1" x14ac:dyDescent="0.2">
      <c r="A86" s="4" t="s">
        <v>233</v>
      </c>
      <c r="B86" s="4" t="s">
        <v>218</v>
      </c>
      <c r="C86" s="4">
        <v>1</v>
      </c>
      <c r="D86" s="4" t="s">
        <v>90</v>
      </c>
      <c r="E86" s="4" t="s">
        <v>67</v>
      </c>
      <c r="F86" s="4" t="s">
        <v>70</v>
      </c>
      <c r="G86" s="1">
        <v>4</v>
      </c>
      <c r="H86" s="1" t="s">
        <v>167</v>
      </c>
      <c r="I86" s="4">
        <v>1</v>
      </c>
      <c r="J86" s="4">
        <v>1</v>
      </c>
      <c r="K86" s="4"/>
      <c r="L86" s="4"/>
      <c r="M86" s="4"/>
      <c r="N86" s="4"/>
      <c r="O86" s="4"/>
      <c r="P86" s="4" t="s">
        <v>303</v>
      </c>
      <c r="Q86" s="4" t="s">
        <v>302</v>
      </c>
      <c r="R86" s="4" t="s">
        <v>304</v>
      </c>
      <c r="S86" s="4">
        <v>13.255000000000001</v>
      </c>
      <c r="T86" s="4">
        <v>13.356</v>
      </c>
      <c r="U86" s="4">
        <v>1</v>
      </c>
      <c r="V86" s="10">
        <v>41291</v>
      </c>
      <c r="W86" s="4">
        <v>1</v>
      </c>
      <c r="X86" s="4">
        <v>0.10099999999999909</v>
      </c>
      <c r="Y86" s="4">
        <v>0.10099999999999909</v>
      </c>
      <c r="Z86" s="4">
        <v>1</v>
      </c>
      <c r="AA86" s="4"/>
      <c r="AB86" s="4"/>
      <c r="AC86" s="4"/>
      <c r="AD86" s="4"/>
      <c r="AE86" s="10">
        <v>40909</v>
      </c>
      <c r="AF86" s="10">
        <v>42735</v>
      </c>
      <c r="AG86" s="16"/>
      <c r="AH86" s="16">
        <v>91954.024218317558</v>
      </c>
      <c r="AI86" s="16">
        <v>91954.024218317558</v>
      </c>
      <c r="AJ86" s="16">
        <v>92410.577116460132</v>
      </c>
      <c r="AK86" s="16">
        <v>91184.074516077439</v>
      </c>
      <c r="AL86" s="16">
        <v>95893.851949173943</v>
      </c>
      <c r="AM86" s="16"/>
      <c r="AN86" s="16"/>
      <c r="AO86" s="4">
        <v>0.3</v>
      </c>
      <c r="AP86" s="4">
        <v>1556</v>
      </c>
      <c r="AQ86" s="4">
        <v>0.10099999999999909</v>
      </c>
      <c r="AR86" s="9">
        <v>11.556659574676289</v>
      </c>
      <c r="AS86" s="9">
        <v>12.351604448666421</v>
      </c>
      <c r="AT86" s="9">
        <v>8.0970227988634598</v>
      </c>
      <c r="AU86" s="9">
        <v>0</v>
      </c>
      <c r="AV86" s="9">
        <v>0</v>
      </c>
      <c r="AW86" s="4" t="b">
        <v>0</v>
      </c>
      <c r="AX86" s="4" t="b">
        <v>0</v>
      </c>
      <c r="AY86" s="4">
        <v>0</v>
      </c>
      <c r="AZ86" s="4">
        <v>0</v>
      </c>
      <c r="BA86" s="9">
        <v>0</v>
      </c>
      <c r="BB86" s="9">
        <v>0</v>
      </c>
      <c r="BC86" s="9">
        <v>19.586031292585787</v>
      </c>
      <c r="BD86" s="9">
        <v>8.4708401771569832</v>
      </c>
      <c r="BE86" s="9">
        <v>7.982623510318132</v>
      </c>
      <c r="BF86" s="4" t="s">
        <v>216</v>
      </c>
      <c r="BG86" s="4">
        <v>8.2799548367882352</v>
      </c>
      <c r="BH86" s="4"/>
      <c r="BI86" s="4"/>
      <c r="BJ86" s="4" t="s">
        <v>167</v>
      </c>
      <c r="BK86" s="4"/>
      <c r="BL86" s="4">
        <v>2.6430000000000007</v>
      </c>
      <c r="BM86" s="16"/>
      <c r="BN86" s="16">
        <v>7925.1953766872857</v>
      </c>
      <c r="BO86" s="16">
        <v>7925.1953766872857</v>
      </c>
      <c r="BP86" s="16">
        <v>7890.0313802945493</v>
      </c>
      <c r="BQ86" s="16">
        <v>7937.3669265181479</v>
      </c>
      <c r="BR86" s="16">
        <v>8033.0879079248207</v>
      </c>
      <c r="BS86" s="16"/>
      <c r="BT86" s="16"/>
      <c r="BU86" s="4"/>
      <c r="BV86" s="4">
        <v>0</v>
      </c>
      <c r="BW86" s="16"/>
      <c r="BX86" s="16">
        <v>8375.4523906653285</v>
      </c>
      <c r="BY86" s="16">
        <v>8375.4523906653285</v>
      </c>
      <c r="BZ86" s="16">
        <v>8397.150472089168</v>
      </c>
      <c r="CA86" s="16">
        <v>8330.5770077837005</v>
      </c>
      <c r="CB86" s="16">
        <v>8531.7579286865748</v>
      </c>
      <c r="CC86" s="16"/>
      <c r="CD86" s="16"/>
      <c r="CE86" s="16"/>
      <c r="CF86" s="16"/>
      <c r="CG86" s="16"/>
      <c r="CH86" s="16"/>
      <c r="CI86" s="16"/>
      <c r="CJ86" s="4"/>
      <c r="CK86" s="16"/>
      <c r="CL86" s="16"/>
      <c r="CM86" s="16"/>
      <c r="CN86" s="16">
        <v>8375.4523906653285</v>
      </c>
      <c r="CO86" s="16">
        <v>8375.4523906653285</v>
      </c>
      <c r="CP86" s="16">
        <v>8397.150472089168</v>
      </c>
      <c r="CQ86" s="16">
        <v>8330.5770077837005</v>
      </c>
      <c r="CR86" s="16">
        <v>8531.7579286865748</v>
      </c>
      <c r="CS86" s="16"/>
      <c r="CT86" s="16"/>
      <c r="CU86" s="4"/>
      <c r="CV86" s="4"/>
      <c r="CW86" s="4"/>
      <c r="CX86" s="4"/>
      <c r="CY86" s="4"/>
      <c r="CZ86" s="22"/>
      <c r="DA86" s="4">
        <v>0</v>
      </c>
      <c r="DB86" s="4">
        <v>366</v>
      </c>
      <c r="DC86" s="4">
        <v>365</v>
      </c>
      <c r="DD86" s="4">
        <v>365</v>
      </c>
      <c r="DE86" s="4">
        <v>365</v>
      </c>
      <c r="DF86" s="4">
        <v>366</v>
      </c>
      <c r="DG86" s="4">
        <v>0</v>
      </c>
      <c r="DH86" s="4">
        <v>0</v>
      </c>
      <c r="DI86" s="16">
        <f t="shared" si="13"/>
        <v>92680.672886077737</v>
      </c>
      <c r="DJ86" s="16">
        <f t="shared" si="14"/>
        <v>7942.21586023291</v>
      </c>
      <c r="DK86" s="16">
        <f t="shared" si="15"/>
        <v>8402.1344442415102</v>
      </c>
      <c r="DL86" s="16">
        <f t="shared" si="16"/>
        <v>0</v>
      </c>
      <c r="DM86" s="16">
        <f t="shared" si="17"/>
        <v>8402.1344442415102</v>
      </c>
      <c r="DN86" s="22"/>
      <c r="DO86" s="4">
        <f>COUNTIFS(crashes!$G$2:$G$17624,"&gt;="&amp;S86,crashes!$G$2:$G$17624,"&lt;"&amp;T86,crashes!$D$2:$D$17624,"="&amp;C86, crashes!$S$2:$S$17624, "&gt;="&amp;AE86, crashes!$S$2:$S$17624, "&lt;="&amp;AF86, crashes!$E$2:$E$17624, "="&amp;D86 )</f>
        <v>3</v>
      </c>
      <c r="DP86" s="29">
        <f>COUNTIFS(crashes!$G$2:$G$17624,"&gt;="&amp;S86,crashes!$G$2:$G$17624,"&lt;"&amp;T86,crashes!$D$2:$D$17624,"="&amp;C86, crashes!$S$2:$S$17624, "&gt;="&amp;AE86, crashes!$S$2:$S$17624, "&lt;="&amp;AF86, crashes!$E$2:$E$17624, "="&amp;D86, crashes!$R$2:$R$17624, "=Weekday")</f>
        <v>1</v>
      </c>
      <c r="DQ86" s="29">
        <f>COUNTIFS(crashes!$G$2:$G$17624,"&gt;="&amp;S86,crashes!$G$2:$G$17624,"&lt;"&amp;T86,crashes!$D$2:$D$17624,"="&amp;C86, crashes!$S$2:$S$17624, "&gt;="&amp;AE86, crashes!$S$2:$S$17624, "&lt;="&amp;AF86, crashes!$E$2:$E$17624, "="&amp;D86, crashes!$R$2:$R$17624, "=Weekend")</f>
        <v>2</v>
      </c>
      <c r="DR86" s="30">
        <f>COUNTIFS(crashes!$G$2:$G$17624,"&gt;="&amp;S86,crashes!$G$2:$G$17624,"&lt;"&amp;T86,crashes!$D$2:$D$17624,"="&amp;C86, crashes!$S$2:$S$17624, "&gt;="&amp;AE86, crashes!$S$2:$S$17624, "&lt;="&amp;AF86, crashes!$E$2:$E$17624, "="&amp;D86,  crashes!$R$2:$R$17624, "=Weekday", crashes!$N$2:$N$17624,"=K")</f>
        <v>0</v>
      </c>
      <c r="DS86" s="30">
        <f>COUNTIFS(crashes!$G$2:$G$17624,"&gt;="&amp;S86,crashes!$G$2:$G$17624,"&lt;"&amp;T86,crashes!$D$2:$D$17624,"="&amp;C86, crashes!$S$2:$S$17624, "&gt;="&amp;AE86, crashes!$S$2:$S$17624, "&lt;="&amp;AF86, crashes!$E$2:$E$17624, "="&amp;D86,  crashes!$R$2:$R$17624, "=Weekday", crashes!$N$2:$N$17624,"=A")</f>
        <v>0</v>
      </c>
      <c r="DT86" s="30">
        <f>COUNTIFS(crashes!$G$2:$G$17624,"&gt;="&amp;S86,crashes!$G$2:$G$17624,"&lt;"&amp;T86,crashes!$D$2:$D$17624,"="&amp;C86, crashes!$S$2:$S$17624, "&gt;="&amp;AE86, crashes!$S$2:$S$17624, "&lt;="&amp;AF86, crashes!$E$2:$E$17624, "="&amp;D86,  crashes!$R$2:$R$17624, "=Weekday", crashes!$N$2:$N$17624,"=B")</f>
        <v>0</v>
      </c>
      <c r="DU86" s="30">
        <f>COUNTIFS(crashes!$G$2:$G$17624,"&gt;="&amp;S86,crashes!$G$2:$G$17624,"&lt;"&amp;T86,crashes!$D$2:$D$17624,"="&amp;C86, crashes!$S$2:$S$17624, "&gt;="&amp;AE86, crashes!$S$2:$S$17624, "&lt;="&amp;AF86, crashes!$E$2:$E$17624, "="&amp;D86,  crashes!$R$2:$R$17624, "=Weekday", crashes!$N$2:$N$17624,"=C")</f>
        <v>0</v>
      </c>
      <c r="DV86" s="30">
        <f>COUNTIFS(crashes!$G$2:$G$17624,"&gt;="&amp;S86,crashes!$G$2:$G$17624,"&lt;"&amp;T86,crashes!$D$2:$D$17624,"="&amp;C86, crashes!$S$2:$S$17624, "&gt;="&amp;AE86, crashes!$S$2:$S$17624, "&lt;="&amp;AF86, crashes!$E$2:$E$17624, "="&amp;D86,  crashes!$R$2:$R$17624, "=Weekday", crashes!$N$2:$N$17624,"=ABC")</f>
        <v>1</v>
      </c>
      <c r="DW86" s="30">
        <f>COUNTIFS(crashes!$G$2:$G$17624,"&gt;="&amp;S86,crashes!$G$2:$G$17624,"&lt;"&amp;T86,crashes!$D$2:$D$17624,"="&amp;C86, crashes!$S$2:$S$17624, "&gt;="&amp;AE86, crashes!$S$2:$S$17624, "&lt;="&amp;AF86, crashes!$E$2:$E$17624, "="&amp;D86,  crashes!$R$2:$R$17624, "=Weekday", crashes!$N$2:$N$17624,"=O")</f>
        <v>0</v>
      </c>
      <c r="DX86" s="30">
        <f>COUNTIFS(crashes!$G$2:$G$17624,"&gt;="&amp;S86,crashes!$G$2:$G$17624,"&lt;"&amp;T86,crashes!$D$2:$D$17624,"="&amp;C86, crashes!$S$2:$S$17624, "&gt;="&amp;AE86, crashes!$S$2:$S$17624, "&lt;="&amp;AF86, crashes!$E$2:$E$17624, "="&amp;D86,  crashes!$R$2:$R$17624, "=Weekend", crashes!$N$2:$N$17624,"=K")</f>
        <v>0</v>
      </c>
      <c r="DY86" s="30">
        <f>COUNTIFS(crashes!$G$2:$G$17624,"&gt;="&amp;S86,crashes!$G$2:$G$17624,"&lt;"&amp;T86,crashes!$D$2:$D$17624,"="&amp;C86, crashes!$S$2:$S$17624, "&gt;="&amp;AE86, crashes!$S$2:$S$17624, "&lt;="&amp;AF86, crashes!$E$2:$E$17624, "="&amp;D86,  crashes!$R$2:$R$17624, "=Weekend", crashes!$N$2:$N$17624,"=A")</f>
        <v>0</v>
      </c>
      <c r="DZ86" s="30">
        <f>COUNTIFS(crashes!$G$2:$G$17624,"&gt;="&amp;S86,crashes!$G$2:$G$17624,"&lt;"&amp;T86,crashes!$D$2:$D$17624,"="&amp;C86, crashes!$S$2:$S$17624, "&gt;="&amp;AE86, crashes!$S$2:$S$17624, "&lt;="&amp;AF86, crashes!$E$2:$E$17624, "="&amp;D86,  crashes!$R$2:$R$17624, "=Weekend", crashes!$N$2:$N$17624,"=B")</f>
        <v>0</v>
      </c>
      <c r="EA86" s="30">
        <f>COUNTIFS(crashes!$G$2:$G$17624,"&gt;="&amp;S86,crashes!$G$2:$G$17624,"&lt;"&amp;T86,crashes!$D$2:$D$17624,"="&amp;C86, crashes!$S$2:$S$17624, "&gt;="&amp;AE86, crashes!$S$2:$S$17624, "&lt;="&amp;AF86, crashes!$E$2:$E$17624, "="&amp;D86,  crashes!$R$2:$R$17624, "=Weekend", crashes!$N$2:$N$17624,"=C")</f>
        <v>0</v>
      </c>
      <c r="EB86" s="30">
        <f>COUNTIFS(crashes!$G$2:$G$17624,"&gt;="&amp;S86,crashes!$G$2:$G$17624,"&lt;"&amp;T86,crashes!$D$2:$D$17624,"="&amp;C86, crashes!$S$2:$S$17624, "&gt;="&amp;AE86, crashes!$S$2:$S$17624, "&lt;="&amp;AF86, crashes!$E$2:$E$17624, "="&amp;D86,  crashes!$R$2:$R$17624, "=Weekend", crashes!$N$2:$N$17624,"=ABC")</f>
        <v>2</v>
      </c>
      <c r="EC86" s="30">
        <f>COUNTIFS(crashes!$G$2:$G$17624,"&gt;="&amp;S86,crashes!$G$2:$G$17624,"&lt;"&amp;T86,crashes!$D$2:$D$17624,"="&amp;C86, crashes!$S$2:$S$17624, "&gt;="&amp;AE86, crashes!$S$2:$S$17624, "&lt;="&amp;AF86, crashes!$E$2:$E$17624, "="&amp;D86,  crashes!$R$2:$R$17624, "=Weekend", crashes!$N$2:$N$17624,"=O")</f>
        <v>0</v>
      </c>
      <c r="ED86" s="4">
        <f t="shared" si="18"/>
        <v>0</v>
      </c>
      <c r="EE86" s="4">
        <f t="shared" si="19"/>
        <v>0</v>
      </c>
      <c r="EF86" s="4">
        <f t="shared" si="20"/>
        <v>0</v>
      </c>
      <c r="EG86" s="4">
        <f t="shared" si="21"/>
        <v>0</v>
      </c>
      <c r="EH86" s="4">
        <f t="shared" si="22"/>
        <v>3</v>
      </c>
      <c r="EI86" s="50">
        <f t="shared" si="23"/>
        <v>3</v>
      </c>
      <c r="EJ86" s="4">
        <f t="shared" si="24"/>
        <v>0</v>
      </c>
      <c r="EK86" s="6"/>
      <c r="EL86" s="3">
        <v>2014</v>
      </c>
      <c r="EM86" s="3">
        <v>0.20599999999999952</v>
      </c>
      <c r="EN86" s="3">
        <v>3.5067423144482328E-3</v>
      </c>
      <c r="EO86" s="3">
        <v>2.9431115771619198E-3</v>
      </c>
      <c r="EP86" s="3">
        <v>4.8085594719028957E-3</v>
      </c>
      <c r="EQ86" s="3">
        <v>1.4797340720062589E-2</v>
      </c>
      <c r="ER86" s="3">
        <v>4.8849614809354E-2</v>
      </c>
      <c r="ES86" s="3">
        <v>0.10366587969642026</v>
      </c>
      <c r="ET86" s="3">
        <v>0.11818554414416313</v>
      </c>
      <c r="EU86" s="3">
        <v>0.10537304283865413</v>
      </c>
      <c r="EV86" s="3">
        <v>8.7542458150800029E-2</v>
      </c>
      <c r="EW86" s="3">
        <v>6.8921448792626447E-2</v>
      </c>
      <c r="EX86" s="3">
        <v>6.0396409004643957E-2</v>
      </c>
      <c r="EY86" s="3">
        <v>5.4938796410986313E-2</v>
      </c>
      <c r="EZ86" s="3">
        <v>5.2992136591830059E-2</v>
      </c>
      <c r="FA86" s="3">
        <v>5.3555553237927232E-2</v>
      </c>
      <c r="FB86" s="3">
        <v>5.1611319785581283E-2</v>
      </c>
      <c r="FC86" s="3">
        <v>5.1760826799333477E-2</v>
      </c>
      <c r="FD86" s="3">
        <v>5.0068935495258531E-2</v>
      </c>
      <c r="FE86" s="3">
        <v>4.4671910708128627E-2</v>
      </c>
      <c r="FF86" s="3">
        <v>3.2696291860983336E-2</v>
      </c>
      <c r="FG86" s="3">
        <v>2.3622679082684325E-2</v>
      </c>
      <c r="FH86" s="3">
        <v>2.0285211535119248E-2</v>
      </c>
      <c r="FI86" s="3">
        <v>1.954723920614004E-2</v>
      </c>
      <c r="FJ86" s="3">
        <v>1.2770539432436787E-2</v>
      </c>
      <c r="FK86" s="3">
        <v>7.1358020616273769E-3</v>
      </c>
      <c r="FL86" s="3">
        <v>2014</v>
      </c>
      <c r="FM86" s="3">
        <v>0.20599999999999952</v>
      </c>
      <c r="FN86" s="3">
        <v>2014</v>
      </c>
      <c r="FO86" s="51">
        <v>0.20599999999999952</v>
      </c>
      <c r="FP86" s="51">
        <v>13.561999999999999</v>
      </c>
      <c r="FQ86" s="51">
        <v>5.564866789901095E-3</v>
      </c>
      <c r="FR86" s="51">
        <v>3.5302923452540675E-3</v>
      </c>
      <c r="FS86" s="3">
        <v>4.1356173416261651E-3</v>
      </c>
      <c r="FT86" s="3">
        <v>7.5990857882789684E-3</v>
      </c>
      <c r="FU86" s="3">
        <v>1.5609067463701885E-2</v>
      </c>
      <c r="FV86" s="3">
        <v>3.0183430837891628E-2</v>
      </c>
      <c r="FW86" s="3">
        <v>4.118111612870249E-2</v>
      </c>
      <c r="FX86" s="3">
        <v>4.146458452835413E-2</v>
      </c>
      <c r="FY86" s="3">
        <v>4.7173407057263271E-2</v>
      </c>
      <c r="FZ86" s="3">
        <v>5.1185862266626997E-2</v>
      </c>
      <c r="GA86" s="3">
        <v>5.4844292991911681E-2</v>
      </c>
      <c r="GB86" s="3">
        <v>5.2089051236551547E-2</v>
      </c>
      <c r="GC86" s="3">
        <v>5.2038222420062286E-2</v>
      </c>
      <c r="GD86" s="3">
        <v>5.0727158856281609E-2</v>
      </c>
      <c r="GE86" s="3">
        <v>4.6766421079080037E-2</v>
      </c>
      <c r="GF86" s="3">
        <v>4.3581622507445274E-2</v>
      </c>
      <c r="GG86" s="3">
        <v>4.3519774856612188E-2</v>
      </c>
      <c r="GH86" s="3">
        <v>4.3476054965506043E-2</v>
      </c>
      <c r="GI86" s="3">
        <v>3.6176965828394456E-2</v>
      </c>
      <c r="GJ86" s="3">
        <v>2.6367359692236407E-2</v>
      </c>
      <c r="GK86" s="3">
        <v>2.2836178731309449E-2</v>
      </c>
      <c r="GL86" s="3">
        <v>2.1291586968693509E-2</v>
      </c>
      <c r="GM86" s="3">
        <v>1.4482125067343849E-2</v>
      </c>
      <c r="GN86" s="3">
        <v>8.4674410238262596E-3</v>
      </c>
      <c r="GO86" s="22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</row>
    <row r="87" spans="1:264" s="3" customFormat="1" ht="12" customHeight="1" x14ac:dyDescent="0.2">
      <c r="A87" s="4" t="s">
        <v>233</v>
      </c>
      <c r="B87" s="4" t="s">
        <v>218</v>
      </c>
      <c r="C87" s="4">
        <v>1</v>
      </c>
      <c r="D87" s="4" t="s">
        <v>90</v>
      </c>
      <c r="E87" s="4" t="s">
        <v>67</v>
      </c>
      <c r="F87" s="4" t="s">
        <v>68</v>
      </c>
      <c r="G87" s="1">
        <v>4</v>
      </c>
      <c r="H87" s="1" t="s">
        <v>167</v>
      </c>
      <c r="I87" s="4">
        <v>1</v>
      </c>
      <c r="J87" s="4">
        <v>1</v>
      </c>
      <c r="K87" s="4"/>
      <c r="L87" s="4"/>
      <c r="M87" s="4"/>
      <c r="N87" s="4"/>
      <c r="O87" s="4"/>
      <c r="P87" s="4" t="s">
        <v>305</v>
      </c>
      <c r="Q87" s="4" t="s">
        <v>304</v>
      </c>
      <c r="R87" s="4" t="s">
        <v>306</v>
      </c>
      <c r="S87" s="4">
        <v>13.356</v>
      </c>
      <c r="T87" s="4">
        <v>13.442</v>
      </c>
      <c r="U87" s="4">
        <v>1</v>
      </c>
      <c r="V87" s="10">
        <v>41291</v>
      </c>
      <c r="W87" s="4">
        <v>1</v>
      </c>
      <c r="X87" s="4">
        <v>8.6000000000000298E-2</v>
      </c>
      <c r="Y87" s="4"/>
      <c r="Z87" s="4"/>
      <c r="AA87" s="4"/>
      <c r="AB87" s="4"/>
      <c r="AC87" s="4"/>
      <c r="AD87" s="4"/>
      <c r="AE87" s="10">
        <v>40909</v>
      </c>
      <c r="AF87" s="10">
        <v>42735</v>
      </c>
      <c r="AG87" s="16"/>
      <c r="AH87" s="16">
        <v>83578.571827652224</v>
      </c>
      <c r="AI87" s="16">
        <v>83578.571827652224</v>
      </c>
      <c r="AJ87" s="16">
        <v>84013.426644370964</v>
      </c>
      <c r="AK87" s="16">
        <v>82853.497508293745</v>
      </c>
      <c r="AL87" s="16">
        <v>87362.094020487362</v>
      </c>
      <c r="AM87" s="16"/>
      <c r="AN87" s="16"/>
      <c r="AO87" s="4">
        <v>0.3</v>
      </c>
      <c r="AP87" s="4">
        <v>1556</v>
      </c>
      <c r="AQ87" s="4">
        <v>8.6000000000000298E-2</v>
      </c>
      <c r="AR87" s="9">
        <v>11.732508759974793</v>
      </c>
      <c r="AS87" s="9">
        <v>11.69886371562902</v>
      </c>
      <c r="AT87" s="9">
        <v>8.2013569967042166</v>
      </c>
      <c r="AU87" s="9">
        <v>0</v>
      </c>
      <c r="AV87" s="9">
        <v>0</v>
      </c>
      <c r="AW87" s="4" t="b">
        <v>0</v>
      </c>
      <c r="AX87" s="4" t="b">
        <v>0</v>
      </c>
      <c r="AY87" s="4">
        <v>0</v>
      </c>
      <c r="AZ87" s="4">
        <v>0</v>
      </c>
      <c r="BA87" s="9">
        <v>256.049682135235</v>
      </c>
      <c r="BB87" s="9">
        <v>1.4576433644867628</v>
      </c>
      <c r="BC87" s="9">
        <v>19.691650900886238</v>
      </c>
      <c r="BD87" s="9">
        <v>9.3465416167962072</v>
      </c>
      <c r="BE87" s="9">
        <v>8.8483109191624258</v>
      </c>
      <c r="BF87" s="4" t="s">
        <v>216</v>
      </c>
      <c r="BG87" s="4">
        <v>8.425233712230753</v>
      </c>
      <c r="BH87" s="4"/>
      <c r="BI87" s="4"/>
      <c r="BJ87" s="4" t="s">
        <v>167</v>
      </c>
      <c r="BK87" s="4"/>
      <c r="BL87" s="4">
        <v>2.7439999999999998</v>
      </c>
      <c r="BM87" s="16"/>
      <c r="BN87" s="16">
        <v>7925.1953766872857</v>
      </c>
      <c r="BO87" s="16">
        <v>7925.1953766872857</v>
      </c>
      <c r="BP87" s="16">
        <v>7890.0313802945493</v>
      </c>
      <c r="BQ87" s="16">
        <v>7937.3669265181479</v>
      </c>
      <c r="BR87" s="16">
        <v>8033.0879079248207</v>
      </c>
      <c r="BS87" s="16"/>
      <c r="BT87" s="16"/>
      <c r="BU87" s="4"/>
      <c r="BV87" s="4">
        <v>1.4919999999999991</v>
      </c>
      <c r="BW87" s="16"/>
      <c r="BX87" s="16">
        <v>7591.6868777623786</v>
      </c>
      <c r="BY87" s="16">
        <v>7591.6868777623786</v>
      </c>
      <c r="BZ87" s="16">
        <v>7395.8240046614919</v>
      </c>
      <c r="CA87" s="16">
        <v>7432.6627379053834</v>
      </c>
      <c r="CB87" s="16">
        <v>7612.3191485957714</v>
      </c>
      <c r="CC87" s="16"/>
      <c r="CD87" s="16"/>
      <c r="CE87" s="16"/>
      <c r="CF87" s="16"/>
      <c r="CG87" s="16"/>
      <c r="CH87" s="16"/>
      <c r="CI87" s="16"/>
      <c r="CJ87" s="4"/>
      <c r="CK87" s="16"/>
      <c r="CL87" s="16"/>
      <c r="CM87" s="16"/>
      <c r="CN87" s="16"/>
      <c r="CO87" s="16"/>
      <c r="CP87" s="16"/>
      <c r="CQ87" s="16"/>
      <c r="CR87" s="4"/>
      <c r="CS87" s="16"/>
      <c r="CT87" s="16"/>
      <c r="CU87" s="4"/>
      <c r="CV87" s="4"/>
      <c r="CW87" s="4"/>
      <c r="CX87" s="4"/>
      <c r="CY87" s="4"/>
      <c r="CZ87" s="22"/>
      <c r="DA87" s="4">
        <v>0</v>
      </c>
      <c r="DB87" s="4">
        <v>366</v>
      </c>
      <c r="DC87" s="4">
        <v>365</v>
      </c>
      <c r="DD87" s="4">
        <v>365</v>
      </c>
      <c r="DE87" s="4">
        <v>365</v>
      </c>
      <c r="DF87" s="4">
        <v>366</v>
      </c>
      <c r="DG87" s="4">
        <v>0</v>
      </c>
      <c r="DH87" s="4">
        <v>0</v>
      </c>
      <c r="DI87" s="16">
        <f t="shared" si="13"/>
        <v>84278.538441836237</v>
      </c>
      <c r="DJ87" s="16">
        <f t="shared" si="14"/>
        <v>7942.21586023291</v>
      </c>
      <c r="DK87" s="16">
        <f t="shared" si="15"/>
        <v>7524.9204034303557</v>
      </c>
      <c r="DL87" s="16">
        <f t="shared" si="16"/>
        <v>0</v>
      </c>
      <c r="DM87" s="16">
        <f t="shared" si="17"/>
        <v>0</v>
      </c>
      <c r="DN87" s="22"/>
      <c r="DO87" s="4">
        <f>COUNTIFS(crashes!$G$2:$G$17624,"&gt;="&amp;S87,crashes!$G$2:$G$17624,"&lt;"&amp;T87,crashes!$D$2:$D$17624,"="&amp;C87, crashes!$S$2:$S$17624, "&gt;="&amp;AE87, crashes!$S$2:$S$17624, "&lt;="&amp;AF87, crashes!$E$2:$E$17624, "="&amp;D87 )</f>
        <v>1</v>
      </c>
      <c r="DP87" s="29">
        <f>COUNTIFS(crashes!$G$2:$G$17624,"&gt;="&amp;S87,crashes!$G$2:$G$17624,"&lt;"&amp;T87,crashes!$D$2:$D$17624,"="&amp;C87, crashes!$S$2:$S$17624, "&gt;="&amp;AE87, crashes!$S$2:$S$17624, "&lt;="&amp;AF87, crashes!$E$2:$E$17624, "="&amp;D87, crashes!$R$2:$R$17624, "=Weekday")</f>
        <v>1</v>
      </c>
      <c r="DQ87" s="29">
        <f>COUNTIFS(crashes!$G$2:$G$17624,"&gt;="&amp;S87,crashes!$G$2:$G$17624,"&lt;"&amp;T87,crashes!$D$2:$D$17624,"="&amp;C87, crashes!$S$2:$S$17624, "&gt;="&amp;AE87, crashes!$S$2:$S$17624, "&lt;="&amp;AF87, crashes!$E$2:$E$17624, "="&amp;D87, crashes!$R$2:$R$17624, "=Weekend")</f>
        <v>0</v>
      </c>
      <c r="DR87" s="30">
        <f>COUNTIFS(crashes!$G$2:$G$17624,"&gt;="&amp;S87,crashes!$G$2:$G$17624,"&lt;"&amp;T87,crashes!$D$2:$D$17624,"="&amp;C87, crashes!$S$2:$S$17624, "&gt;="&amp;AE87, crashes!$S$2:$S$17624, "&lt;="&amp;AF87, crashes!$E$2:$E$17624, "="&amp;D87,  crashes!$R$2:$R$17624, "=Weekday", crashes!$N$2:$N$17624,"=K")</f>
        <v>0</v>
      </c>
      <c r="DS87" s="30">
        <f>COUNTIFS(crashes!$G$2:$G$17624,"&gt;="&amp;S87,crashes!$G$2:$G$17624,"&lt;"&amp;T87,crashes!$D$2:$D$17624,"="&amp;C87, crashes!$S$2:$S$17624, "&gt;="&amp;AE87, crashes!$S$2:$S$17624, "&lt;="&amp;AF87, crashes!$E$2:$E$17624, "="&amp;D87,  crashes!$R$2:$R$17624, "=Weekday", crashes!$N$2:$N$17624,"=A")</f>
        <v>0</v>
      </c>
      <c r="DT87" s="30">
        <f>COUNTIFS(crashes!$G$2:$G$17624,"&gt;="&amp;S87,crashes!$G$2:$G$17624,"&lt;"&amp;T87,crashes!$D$2:$D$17624,"="&amp;C87, crashes!$S$2:$S$17624, "&gt;="&amp;AE87, crashes!$S$2:$S$17624, "&lt;="&amp;AF87, crashes!$E$2:$E$17624, "="&amp;D87,  crashes!$R$2:$R$17624, "=Weekday", crashes!$N$2:$N$17624,"=B")</f>
        <v>0</v>
      </c>
      <c r="DU87" s="30">
        <f>COUNTIFS(crashes!$G$2:$G$17624,"&gt;="&amp;S87,crashes!$G$2:$G$17624,"&lt;"&amp;T87,crashes!$D$2:$D$17624,"="&amp;C87, crashes!$S$2:$S$17624, "&gt;="&amp;AE87, crashes!$S$2:$S$17624, "&lt;="&amp;AF87, crashes!$E$2:$E$17624, "="&amp;D87,  crashes!$R$2:$R$17624, "=Weekday", crashes!$N$2:$N$17624,"=C")</f>
        <v>0</v>
      </c>
      <c r="DV87" s="30">
        <f>COUNTIFS(crashes!$G$2:$G$17624,"&gt;="&amp;S87,crashes!$G$2:$G$17624,"&lt;"&amp;T87,crashes!$D$2:$D$17624,"="&amp;C87, crashes!$S$2:$S$17624, "&gt;="&amp;AE87, crashes!$S$2:$S$17624, "&lt;="&amp;AF87, crashes!$E$2:$E$17624, "="&amp;D87,  crashes!$R$2:$R$17624, "=Weekday", crashes!$N$2:$N$17624,"=ABC")</f>
        <v>0</v>
      </c>
      <c r="DW87" s="30">
        <f>COUNTIFS(crashes!$G$2:$G$17624,"&gt;="&amp;S87,crashes!$G$2:$G$17624,"&lt;"&amp;T87,crashes!$D$2:$D$17624,"="&amp;C87, crashes!$S$2:$S$17624, "&gt;="&amp;AE87, crashes!$S$2:$S$17624, "&lt;="&amp;AF87, crashes!$E$2:$E$17624, "="&amp;D87,  crashes!$R$2:$R$17624, "=Weekday", crashes!$N$2:$N$17624,"=O")</f>
        <v>1</v>
      </c>
      <c r="DX87" s="30">
        <f>COUNTIFS(crashes!$G$2:$G$17624,"&gt;="&amp;S87,crashes!$G$2:$G$17624,"&lt;"&amp;T87,crashes!$D$2:$D$17624,"="&amp;C87, crashes!$S$2:$S$17624, "&gt;="&amp;AE87, crashes!$S$2:$S$17624, "&lt;="&amp;AF87, crashes!$E$2:$E$17624, "="&amp;D87,  crashes!$R$2:$R$17624, "=Weekend", crashes!$N$2:$N$17624,"=K")</f>
        <v>0</v>
      </c>
      <c r="DY87" s="30">
        <f>COUNTIFS(crashes!$G$2:$G$17624,"&gt;="&amp;S87,crashes!$G$2:$G$17624,"&lt;"&amp;T87,crashes!$D$2:$D$17624,"="&amp;C87, crashes!$S$2:$S$17624, "&gt;="&amp;AE87, crashes!$S$2:$S$17624, "&lt;="&amp;AF87, crashes!$E$2:$E$17624, "="&amp;D87,  crashes!$R$2:$R$17624, "=Weekend", crashes!$N$2:$N$17624,"=A")</f>
        <v>0</v>
      </c>
      <c r="DZ87" s="30">
        <f>COUNTIFS(crashes!$G$2:$G$17624,"&gt;="&amp;S87,crashes!$G$2:$G$17624,"&lt;"&amp;T87,crashes!$D$2:$D$17624,"="&amp;C87, crashes!$S$2:$S$17624, "&gt;="&amp;AE87, crashes!$S$2:$S$17624, "&lt;="&amp;AF87, crashes!$E$2:$E$17624, "="&amp;D87,  crashes!$R$2:$R$17624, "=Weekend", crashes!$N$2:$N$17624,"=B")</f>
        <v>0</v>
      </c>
      <c r="EA87" s="30">
        <f>COUNTIFS(crashes!$G$2:$G$17624,"&gt;="&amp;S87,crashes!$G$2:$G$17624,"&lt;"&amp;T87,crashes!$D$2:$D$17624,"="&amp;C87, crashes!$S$2:$S$17624, "&gt;="&amp;AE87, crashes!$S$2:$S$17624, "&lt;="&amp;AF87, crashes!$E$2:$E$17624, "="&amp;D87,  crashes!$R$2:$R$17624, "=Weekend", crashes!$N$2:$N$17624,"=C")</f>
        <v>0</v>
      </c>
      <c r="EB87" s="30">
        <f>COUNTIFS(crashes!$G$2:$G$17624,"&gt;="&amp;S87,crashes!$G$2:$G$17624,"&lt;"&amp;T87,crashes!$D$2:$D$17624,"="&amp;C87, crashes!$S$2:$S$17624, "&gt;="&amp;AE87, crashes!$S$2:$S$17624, "&lt;="&amp;AF87, crashes!$E$2:$E$17624, "="&amp;D87,  crashes!$R$2:$R$17624, "=Weekend", crashes!$N$2:$N$17624,"=ABC")</f>
        <v>0</v>
      </c>
      <c r="EC87" s="30">
        <f>COUNTIFS(crashes!$G$2:$G$17624,"&gt;="&amp;S87,crashes!$G$2:$G$17624,"&lt;"&amp;T87,crashes!$D$2:$D$17624,"="&amp;C87, crashes!$S$2:$S$17624, "&gt;="&amp;AE87, crashes!$S$2:$S$17624, "&lt;="&amp;AF87, crashes!$E$2:$E$17624, "="&amp;D87,  crashes!$R$2:$R$17624, "=Weekend", crashes!$N$2:$N$17624,"=O")</f>
        <v>0</v>
      </c>
      <c r="ED87" s="4">
        <f t="shared" si="18"/>
        <v>0</v>
      </c>
      <c r="EE87" s="4">
        <f t="shared" si="19"/>
        <v>0</v>
      </c>
      <c r="EF87" s="4">
        <f t="shared" si="20"/>
        <v>0</v>
      </c>
      <c r="EG87" s="4">
        <f t="shared" si="21"/>
        <v>0</v>
      </c>
      <c r="EH87" s="4">
        <f t="shared" si="22"/>
        <v>0</v>
      </c>
      <c r="EI87" s="50">
        <f t="shared" si="23"/>
        <v>0</v>
      </c>
      <c r="EJ87" s="4">
        <f t="shared" si="24"/>
        <v>1</v>
      </c>
      <c r="EK87" s="6"/>
      <c r="EL87" s="3">
        <v>2014</v>
      </c>
      <c r="EM87" s="3">
        <v>0.11999999999999922</v>
      </c>
      <c r="EN87" s="3">
        <v>3.5067423144482328E-3</v>
      </c>
      <c r="EO87" s="3">
        <v>2.9431115771619198E-3</v>
      </c>
      <c r="EP87" s="3">
        <v>4.8085594719028957E-3</v>
      </c>
      <c r="EQ87" s="3">
        <v>1.4797340720062589E-2</v>
      </c>
      <c r="ER87" s="3">
        <v>4.8849614809354E-2</v>
      </c>
      <c r="ES87" s="3">
        <v>0.10366587969642026</v>
      </c>
      <c r="ET87" s="3">
        <v>0.11818554414416313</v>
      </c>
      <c r="EU87" s="3">
        <v>0.10537304283865413</v>
      </c>
      <c r="EV87" s="3">
        <v>8.7542458150800029E-2</v>
      </c>
      <c r="EW87" s="3">
        <v>6.8921448792626447E-2</v>
      </c>
      <c r="EX87" s="3">
        <v>6.0396409004643957E-2</v>
      </c>
      <c r="EY87" s="3">
        <v>5.4938796410986313E-2</v>
      </c>
      <c r="EZ87" s="3">
        <v>5.2992136591830059E-2</v>
      </c>
      <c r="FA87" s="3">
        <v>5.3555553237927232E-2</v>
      </c>
      <c r="FB87" s="3">
        <v>5.1611319785581283E-2</v>
      </c>
      <c r="FC87" s="3">
        <v>5.1760826799333477E-2</v>
      </c>
      <c r="FD87" s="3">
        <v>5.0068935495258531E-2</v>
      </c>
      <c r="FE87" s="3">
        <v>4.4671910708128627E-2</v>
      </c>
      <c r="FF87" s="3">
        <v>3.2696291860983336E-2</v>
      </c>
      <c r="FG87" s="3">
        <v>2.3622679082684325E-2</v>
      </c>
      <c r="FH87" s="3">
        <v>2.0285211535119248E-2</v>
      </c>
      <c r="FI87" s="3">
        <v>1.954723920614004E-2</v>
      </c>
      <c r="FJ87" s="3">
        <v>1.2770539432436787E-2</v>
      </c>
      <c r="FK87" s="3">
        <v>7.1358020616273769E-3</v>
      </c>
      <c r="FL87" s="3">
        <v>2014</v>
      </c>
      <c r="FM87" s="3">
        <v>0.11999999999999922</v>
      </c>
      <c r="FN87" s="3">
        <v>2014</v>
      </c>
      <c r="FO87" s="51">
        <v>0.11999999999999922</v>
      </c>
      <c r="FP87" s="51">
        <v>13.561999999999999</v>
      </c>
      <c r="FQ87" s="51">
        <v>5.564866789901095E-3</v>
      </c>
      <c r="FR87" s="51">
        <v>3.5302923452540675E-3</v>
      </c>
      <c r="FS87" s="3">
        <v>4.1356173416261651E-3</v>
      </c>
      <c r="FT87" s="3">
        <v>7.5990857882789684E-3</v>
      </c>
      <c r="FU87" s="3">
        <v>1.5609067463701885E-2</v>
      </c>
      <c r="FV87" s="3">
        <v>3.0183430837891628E-2</v>
      </c>
      <c r="FW87" s="3">
        <v>4.118111612870249E-2</v>
      </c>
      <c r="FX87" s="3">
        <v>4.146458452835413E-2</v>
      </c>
      <c r="FY87" s="3">
        <v>4.7173407057263271E-2</v>
      </c>
      <c r="FZ87" s="3">
        <v>5.1185862266626997E-2</v>
      </c>
      <c r="GA87" s="3">
        <v>5.4844292991911681E-2</v>
      </c>
      <c r="GB87" s="3">
        <v>5.2089051236551547E-2</v>
      </c>
      <c r="GC87" s="3">
        <v>5.2038222420062286E-2</v>
      </c>
      <c r="GD87" s="3">
        <v>5.0727158856281609E-2</v>
      </c>
      <c r="GE87" s="3">
        <v>4.6766421079080037E-2</v>
      </c>
      <c r="GF87" s="3">
        <v>4.3581622507445274E-2</v>
      </c>
      <c r="GG87" s="3">
        <v>4.3519774856612188E-2</v>
      </c>
      <c r="GH87" s="3">
        <v>4.3476054965506043E-2</v>
      </c>
      <c r="GI87" s="3">
        <v>3.6176965828394456E-2</v>
      </c>
      <c r="GJ87" s="3">
        <v>2.6367359692236407E-2</v>
      </c>
      <c r="GK87" s="3">
        <v>2.2836178731309449E-2</v>
      </c>
      <c r="GL87" s="3">
        <v>2.1291586968693509E-2</v>
      </c>
      <c r="GM87" s="3">
        <v>1.4482125067343849E-2</v>
      </c>
      <c r="GN87" s="3">
        <v>8.4674410238262596E-3</v>
      </c>
      <c r="GO87" s="22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</row>
    <row r="88" spans="1:264" s="3" customFormat="1" ht="12" customHeight="1" x14ac:dyDescent="0.2">
      <c r="A88" s="4" t="s">
        <v>233</v>
      </c>
      <c r="B88" s="4" t="s">
        <v>218</v>
      </c>
      <c r="C88" s="4">
        <v>1</v>
      </c>
      <c r="D88" s="4" t="s">
        <v>90</v>
      </c>
      <c r="E88" s="4" t="s">
        <v>67</v>
      </c>
      <c r="F88" s="4" t="s">
        <v>68</v>
      </c>
      <c r="G88" s="1">
        <v>4</v>
      </c>
      <c r="H88" s="1" t="s">
        <v>167</v>
      </c>
      <c r="I88" s="4">
        <v>1</v>
      </c>
      <c r="J88" s="4">
        <v>1</v>
      </c>
      <c r="K88" s="4"/>
      <c r="L88" s="4"/>
      <c r="M88" s="4"/>
      <c r="N88" s="4"/>
      <c r="O88" s="4"/>
      <c r="P88" s="4" t="s">
        <v>307</v>
      </c>
      <c r="Q88" s="4" t="s">
        <v>306</v>
      </c>
      <c r="R88" s="4" t="s">
        <v>308</v>
      </c>
      <c r="S88" s="4">
        <v>13.442</v>
      </c>
      <c r="T88" s="4">
        <v>13.763999999999999</v>
      </c>
      <c r="U88" s="4">
        <v>1</v>
      </c>
      <c r="V88" s="10">
        <v>41291</v>
      </c>
      <c r="W88" s="4">
        <v>1</v>
      </c>
      <c r="X88" s="4">
        <v>0.32199999999999918</v>
      </c>
      <c r="Y88" s="4"/>
      <c r="Z88" s="4"/>
      <c r="AA88" s="4"/>
      <c r="AB88" s="4"/>
      <c r="AC88" s="4"/>
      <c r="AD88" s="4"/>
      <c r="AE88" s="10">
        <v>40909</v>
      </c>
      <c r="AF88" s="10">
        <v>42735</v>
      </c>
      <c r="AG88" s="16"/>
      <c r="AH88" s="16">
        <v>60675.040008377888</v>
      </c>
      <c r="AI88" s="16">
        <v>60675.040008377888</v>
      </c>
      <c r="AJ88" s="16">
        <v>53057.18580682217</v>
      </c>
      <c r="AK88" s="16">
        <v>56596.958302815263</v>
      </c>
      <c r="AL88" s="16">
        <v>60446.041547607034</v>
      </c>
      <c r="AM88" s="16"/>
      <c r="AN88" s="16"/>
      <c r="AO88" s="4"/>
      <c r="AP88" s="4"/>
      <c r="AQ88" s="4"/>
      <c r="AR88" s="9">
        <v>12.068071033743617</v>
      </c>
      <c r="AS88" s="9">
        <v>11.846855923539605</v>
      </c>
      <c r="AT88" s="9">
        <v>8.5621995793006</v>
      </c>
      <c r="AU88" s="9">
        <v>0</v>
      </c>
      <c r="AV88" s="9">
        <v>0</v>
      </c>
      <c r="AW88" s="4" t="b">
        <v>0</v>
      </c>
      <c r="AX88" s="4" t="b">
        <v>0</v>
      </c>
      <c r="AY88" s="4">
        <v>0</v>
      </c>
      <c r="AZ88" s="4">
        <v>0</v>
      </c>
      <c r="BA88" s="9">
        <v>1409.4461281682647</v>
      </c>
      <c r="BB88" s="9">
        <v>1</v>
      </c>
      <c r="BC88" s="9">
        <v>20.143294265319646</v>
      </c>
      <c r="BD88" s="9">
        <v>8.6441242892620096</v>
      </c>
      <c r="BE88" s="9">
        <v>8.1665166020985218</v>
      </c>
      <c r="BF88" s="4" t="s">
        <v>216</v>
      </c>
      <c r="BG88" s="4">
        <v>8.7864621651941803</v>
      </c>
      <c r="BH88" s="4"/>
      <c r="BI88" s="4"/>
      <c r="BJ88" s="4" t="s">
        <v>167</v>
      </c>
      <c r="BK88" s="4"/>
      <c r="BL88" s="4">
        <v>2.83</v>
      </c>
      <c r="BM88" s="16"/>
      <c r="BN88" s="16">
        <v>7925.1953766872857</v>
      </c>
      <c r="BO88" s="16">
        <v>7925.1953766872857</v>
      </c>
      <c r="BP88" s="16">
        <v>7890.0313802945493</v>
      </c>
      <c r="BQ88" s="16">
        <v>7937.3669265181479</v>
      </c>
      <c r="BR88" s="16">
        <v>8033.0879079248207</v>
      </c>
      <c r="BS88" s="16"/>
      <c r="BT88" s="16"/>
      <c r="BU88" s="4"/>
      <c r="BV88" s="4">
        <v>1.17</v>
      </c>
      <c r="BW88" s="16"/>
      <c r="BX88" s="16">
        <v>7591.6868777623786</v>
      </c>
      <c r="BY88" s="16">
        <v>7591.6868777623786</v>
      </c>
      <c r="BZ88" s="16">
        <v>7395.8240046614919</v>
      </c>
      <c r="CA88" s="16">
        <v>7432.6627379053834</v>
      </c>
      <c r="CB88" s="16">
        <v>7612.3191485957714</v>
      </c>
      <c r="CC88" s="16"/>
      <c r="CD88" s="16"/>
      <c r="CE88" s="16"/>
      <c r="CF88" s="16"/>
      <c r="CG88" s="16"/>
      <c r="CH88" s="16"/>
      <c r="CI88" s="16"/>
      <c r="CJ88" s="4"/>
      <c r="CK88" s="16"/>
      <c r="CL88" s="16"/>
      <c r="CM88" s="16"/>
      <c r="CN88" s="16"/>
      <c r="CO88" s="16"/>
      <c r="CP88" s="16"/>
      <c r="CQ88" s="16"/>
      <c r="CR88" s="4"/>
      <c r="CS88" s="16"/>
      <c r="CT88" s="16"/>
      <c r="CU88" s="4"/>
      <c r="CV88" s="4"/>
      <c r="CW88" s="4"/>
      <c r="CX88" s="4"/>
      <c r="CY88" s="4"/>
      <c r="CZ88" s="22"/>
      <c r="DA88" s="4">
        <v>0</v>
      </c>
      <c r="DB88" s="4">
        <v>366</v>
      </c>
      <c r="DC88" s="4">
        <v>365</v>
      </c>
      <c r="DD88" s="4">
        <v>365</v>
      </c>
      <c r="DE88" s="4">
        <v>365</v>
      </c>
      <c r="DF88" s="4">
        <v>366</v>
      </c>
      <c r="DG88" s="4">
        <v>0</v>
      </c>
      <c r="DH88" s="4">
        <v>0</v>
      </c>
      <c r="DI88" s="16">
        <f t="shared" si="13"/>
        <v>58292.538616620732</v>
      </c>
      <c r="DJ88" s="16">
        <f t="shared" si="14"/>
        <v>7942.21586023291</v>
      </c>
      <c r="DK88" s="16">
        <f t="shared" si="15"/>
        <v>7524.9204034303557</v>
      </c>
      <c r="DL88" s="16">
        <f t="shared" si="16"/>
        <v>0</v>
      </c>
      <c r="DM88" s="16">
        <f t="shared" si="17"/>
        <v>0</v>
      </c>
      <c r="DN88" s="22"/>
      <c r="DO88" s="4">
        <f>COUNTIFS(crashes!$G$2:$G$17624,"&gt;="&amp;S88,crashes!$G$2:$G$17624,"&lt;"&amp;T88,crashes!$D$2:$D$17624,"="&amp;C88, crashes!$S$2:$S$17624, "&gt;="&amp;AE88, crashes!$S$2:$S$17624, "&lt;="&amp;AF88, crashes!$E$2:$E$17624, "="&amp;D88 )</f>
        <v>4</v>
      </c>
      <c r="DP88" s="29">
        <f>COUNTIFS(crashes!$G$2:$G$17624,"&gt;="&amp;S88,crashes!$G$2:$G$17624,"&lt;"&amp;T88,crashes!$D$2:$D$17624,"="&amp;C88, crashes!$S$2:$S$17624, "&gt;="&amp;AE88, crashes!$S$2:$S$17624, "&lt;="&amp;AF88, crashes!$E$2:$E$17624, "="&amp;D88, crashes!$R$2:$R$17624, "=Weekday")</f>
        <v>4</v>
      </c>
      <c r="DQ88" s="29">
        <f>COUNTIFS(crashes!$G$2:$G$17624,"&gt;="&amp;S88,crashes!$G$2:$G$17624,"&lt;"&amp;T88,crashes!$D$2:$D$17624,"="&amp;C88, crashes!$S$2:$S$17624, "&gt;="&amp;AE88, crashes!$S$2:$S$17624, "&lt;="&amp;AF88, crashes!$E$2:$E$17624, "="&amp;D88, crashes!$R$2:$R$17624, "=Weekend")</f>
        <v>0</v>
      </c>
      <c r="DR88" s="30">
        <f>COUNTIFS(crashes!$G$2:$G$17624,"&gt;="&amp;S88,crashes!$G$2:$G$17624,"&lt;"&amp;T88,crashes!$D$2:$D$17624,"="&amp;C88, crashes!$S$2:$S$17624, "&gt;="&amp;AE88, crashes!$S$2:$S$17624, "&lt;="&amp;AF88, crashes!$E$2:$E$17624, "="&amp;D88,  crashes!$R$2:$R$17624, "=Weekday", crashes!$N$2:$N$17624,"=K")</f>
        <v>0</v>
      </c>
      <c r="DS88" s="30">
        <f>COUNTIFS(crashes!$G$2:$G$17624,"&gt;="&amp;S88,crashes!$G$2:$G$17624,"&lt;"&amp;T88,crashes!$D$2:$D$17624,"="&amp;C88, crashes!$S$2:$S$17624, "&gt;="&amp;AE88, crashes!$S$2:$S$17624, "&lt;="&amp;AF88, crashes!$E$2:$E$17624, "="&amp;D88,  crashes!$R$2:$R$17624, "=Weekday", crashes!$N$2:$N$17624,"=A")</f>
        <v>0</v>
      </c>
      <c r="DT88" s="30">
        <f>COUNTIFS(crashes!$G$2:$G$17624,"&gt;="&amp;S88,crashes!$G$2:$G$17624,"&lt;"&amp;T88,crashes!$D$2:$D$17624,"="&amp;C88, crashes!$S$2:$S$17624, "&gt;="&amp;AE88, crashes!$S$2:$S$17624, "&lt;="&amp;AF88, crashes!$E$2:$E$17624, "="&amp;D88,  crashes!$R$2:$R$17624, "=Weekday", crashes!$N$2:$N$17624,"=B")</f>
        <v>0</v>
      </c>
      <c r="DU88" s="30">
        <f>COUNTIFS(crashes!$G$2:$G$17624,"&gt;="&amp;S88,crashes!$G$2:$G$17624,"&lt;"&amp;T88,crashes!$D$2:$D$17624,"="&amp;C88, crashes!$S$2:$S$17624, "&gt;="&amp;AE88, crashes!$S$2:$S$17624, "&lt;="&amp;AF88, crashes!$E$2:$E$17624, "="&amp;D88,  crashes!$R$2:$R$17624, "=Weekday", crashes!$N$2:$N$17624,"=C")</f>
        <v>0</v>
      </c>
      <c r="DV88" s="30">
        <f>COUNTIFS(crashes!$G$2:$G$17624,"&gt;="&amp;S88,crashes!$G$2:$G$17624,"&lt;"&amp;T88,crashes!$D$2:$D$17624,"="&amp;C88, crashes!$S$2:$S$17624, "&gt;="&amp;AE88, crashes!$S$2:$S$17624, "&lt;="&amp;AF88, crashes!$E$2:$E$17624, "="&amp;D88,  crashes!$R$2:$R$17624, "=Weekday", crashes!$N$2:$N$17624,"=ABC")</f>
        <v>3</v>
      </c>
      <c r="DW88" s="30">
        <f>COUNTIFS(crashes!$G$2:$G$17624,"&gt;="&amp;S88,crashes!$G$2:$G$17624,"&lt;"&amp;T88,crashes!$D$2:$D$17624,"="&amp;C88, crashes!$S$2:$S$17624, "&gt;="&amp;AE88, crashes!$S$2:$S$17624, "&lt;="&amp;AF88, crashes!$E$2:$E$17624, "="&amp;D88,  crashes!$R$2:$R$17624, "=Weekday", crashes!$N$2:$N$17624,"=O")</f>
        <v>1</v>
      </c>
      <c r="DX88" s="30">
        <f>COUNTIFS(crashes!$G$2:$G$17624,"&gt;="&amp;S88,crashes!$G$2:$G$17624,"&lt;"&amp;T88,crashes!$D$2:$D$17624,"="&amp;C88, crashes!$S$2:$S$17624, "&gt;="&amp;AE88, crashes!$S$2:$S$17624, "&lt;="&amp;AF88, crashes!$E$2:$E$17624, "="&amp;D88,  crashes!$R$2:$R$17624, "=Weekend", crashes!$N$2:$N$17624,"=K")</f>
        <v>0</v>
      </c>
      <c r="DY88" s="30">
        <f>COUNTIFS(crashes!$G$2:$G$17624,"&gt;="&amp;S88,crashes!$G$2:$G$17624,"&lt;"&amp;T88,crashes!$D$2:$D$17624,"="&amp;C88, crashes!$S$2:$S$17624, "&gt;="&amp;AE88, crashes!$S$2:$S$17624, "&lt;="&amp;AF88, crashes!$E$2:$E$17624, "="&amp;D88,  crashes!$R$2:$R$17624, "=Weekend", crashes!$N$2:$N$17624,"=A")</f>
        <v>0</v>
      </c>
      <c r="DZ88" s="30">
        <f>COUNTIFS(crashes!$G$2:$G$17624,"&gt;="&amp;S88,crashes!$G$2:$G$17624,"&lt;"&amp;T88,crashes!$D$2:$D$17624,"="&amp;C88, crashes!$S$2:$S$17624, "&gt;="&amp;AE88, crashes!$S$2:$S$17624, "&lt;="&amp;AF88, crashes!$E$2:$E$17624, "="&amp;D88,  crashes!$R$2:$R$17624, "=Weekend", crashes!$N$2:$N$17624,"=B")</f>
        <v>0</v>
      </c>
      <c r="EA88" s="30">
        <f>COUNTIFS(crashes!$G$2:$G$17624,"&gt;="&amp;S88,crashes!$G$2:$G$17624,"&lt;"&amp;T88,crashes!$D$2:$D$17624,"="&amp;C88, crashes!$S$2:$S$17624, "&gt;="&amp;AE88, crashes!$S$2:$S$17624, "&lt;="&amp;AF88, crashes!$E$2:$E$17624, "="&amp;D88,  crashes!$R$2:$R$17624, "=Weekend", crashes!$N$2:$N$17624,"=C")</f>
        <v>0</v>
      </c>
      <c r="EB88" s="30">
        <f>COUNTIFS(crashes!$G$2:$G$17624,"&gt;="&amp;S88,crashes!$G$2:$G$17624,"&lt;"&amp;T88,crashes!$D$2:$D$17624,"="&amp;C88, crashes!$S$2:$S$17624, "&gt;="&amp;AE88, crashes!$S$2:$S$17624, "&lt;="&amp;AF88, crashes!$E$2:$E$17624, "="&amp;D88,  crashes!$R$2:$R$17624, "=Weekend", crashes!$N$2:$N$17624,"=ABC")</f>
        <v>0</v>
      </c>
      <c r="EC88" s="30">
        <f>COUNTIFS(crashes!$G$2:$G$17624,"&gt;="&amp;S88,crashes!$G$2:$G$17624,"&lt;"&amp;T88,crashes!$D$2:$D$17624,"="&amp;C88, crashes!$S$2:$S$17624, "&gt;="&amp;AE88, crashes!$S$2:$S$17624, "&lt;="&amp;AF88, crashes!$E$2:$E$17624, "="&amp;D88,  crashes!$R$2:$R$17624, "=Weekend", crashes!$N$2:$N$17624,"=O")</f>
        <v>0</v>
      </c>
      <c r="ED88" s="4">
        <f t="shared" si="18"/>
        <v>0</v>
      </c>
      <c r="EE88" s="4">
        <f t="shared" si="19"/>
        <v>0</v>
      </c>
      <c r="EF88" s="4">
        <f t="shared" si="20"/>
        <v>0</v>
      </c>
      <c r="EG88" s="4">
        <f t="shared" si="21"/>
        <v>0</v>
      </c>
      <c r="EH88" s="4">
        <f t="shared" si="22"/>
        <v>3</v>
      </c>
      <c r="EI88" s="50">
        <f t="shared" si="23"/>
        <v>3</v>
      </c>
      <c r="EJ88" s="4">
        <f t="shared" si="24"/>
        <v>1</v>
      </c>
      <c r="EK88" s="6"/>
      <c r="EL88" s="3">
        <v>2014</v>
      </c>
      <c r="EM88" s="3">
        <v>0.11999999999999922</v>
      </c>
      <c r="EN88" s="3">
        <v>3.5067423144482328E-3</v>
      </c>
      <c r="EO88" s="3">
        <v>2.9431115771619198E-3</v>
      </c>
      <c r="EP88" s="3">
        <v>4.8085594719028957E-3</v>
      </c>
      <c r="EQ88" s="3">
        <v>1.4797340720062589E-2</v>
      </c>
      <c r="ER88" s="3">
        <v>4.8849614809354E-2</v>
      </c>
      <c r="ES88" s="3">
        <v>0.10366587969642026</v>
      </c>
      <c r="ET88" s="3">
        <v>0.11818554414416313</v>
      </c>
      <c r="EU88" s="3">
        <v>0.10537304283865413</v>
      </c>
      <c r="EV88" s="3">
        <v>8.7542458150800029E-2</v>
      </c>
      <c r="EW88" s="3">
        <v>6.8921448792626447E-2</v>
      </c>
      <c r="EX88" s="3">
        <v>6.0396409004643957E-2</v>
      </c>
      <c r="EY88" s="3">
        <v>5.4938796410986313E-2</v>
      </c>
      <c r="EZ88" s="3">
        <v>5.2992136591830059E-2</v>
      </c>
      <c r="FA88" s="3">
        <v>5.3555553237927232E-2</v>
      </c>
      <c r="FB88" s="3">
        <v>5.1611319785581283E-2</v>
      </c>
      <c r="FC88" s="3">
        <v>5.1760826799333477E-2</v>
      </c>
      <c r="FD88" s="3">
        <v>5.0068935495258531E-2</v>
      </c>
      <c r="FE88" s="3">
        <v>4.4671910708128627E-2</v>
      </c>
      <c r="FF88" s="3">
        <v>3.2696291860983336E-2</v>
      </c>
      <c r="FG88" s="3">
        <v>2.3622679082684325E-2</v>
      </c>
      <c r="FH88" s="3">
        <v>2.0285211535119248E-2</v>
      </c>
      <c r="FI88" s="3">
        <v>1.954723920614004E-2</v>
      </c>
      <c r="FJ88" s="3">
        <v>1.2770539432436787E-2</v>
      </c>
      <c r="FK88" s="3">
        <v>7.1358020616273769E-3</v>
      </c>
      <c r="FL88" s="3">
        <v>2014</v>
      </c>
      <c r="FM88" s="3">
        <v>0.11999999999999922</v>
      </c>
      <c r="FN88" s="3">
        <v>2014</v>
      </c>
      <c r="FO88" s="51">
        <v>0.11999999999999922</v>
      </c>
      <c r="FP88" s="51">
        <v>13.561999999999999</v>
      </c>
      <c r="FQ88" s="51">
        <v>5.564866789901095E-3</v>
      </c>
      <c r="FR88" s="51">
        <v>3.5302923452540675E-3</v>
      </c>
      <c r="FS88" s="3">
        <v>4.1356173416261651E-3</v>
      </c>
      <c r="FT88" s="3">
        <v>7.5990857882789684E-3</v>
      </c>
      <c r="FU88" s="3">
        <v>1.5609067463701885E-2</v>
      </c>
      <c r="FV88" s="3">
        <v>3.0183430837891628E-2</v>
      </c>
      <c r="FW88" s="3">
        <v>4.118111612870249E-2</v>
      </c>
      <c r="FX88" s="3">
        <v>4.146458452835413E-2</v>
      </c>
      <c r="FY88" s="3">
        <v>4.7173407057263271E-2</v>
      </c>
      <c r="FZ88" s="3">
        <v>5.1185862266626997E-2</v>
      </c>
      <c r="GA88" s="3">
        <v>5.4844292991911681E-2</v>
      </c>
      <c r="GB88" s="3">
        <v>5.2089051236551547E-2</v>
      </c>
      <c r="GC88" s="3">
        <v>5.2038222420062286E-2</v>
      </c>
      <c r="GD88" s="3">
        <v>5.0727158856281609E-2</v>
      </c>
      <c r="GE88" s="3">
        <v>4.6766421079080037E-2</v>
      </c>
      <c r="GF88" s="3">
        <v>4.3581622507445274E-2</v>
      </c>
      <c r="GG88" s="3">
        <v>4.3519774856612188E-2</v>
      </c>
      <c r="GH88" s="3">
        <v>4.3476054965506043E-2</v>
      </c>
      <c r="GI88" s="3">
        <v>3.6176965828394456E-2</v>
      </c>
      <c r="GJ88" s="3">
        <v>2.6367359692236407E-2</v>
      </c>
      <c r="GK88" s="3">
        <v>2.2836178731309449E-2</v>
      </c>
      <c r="GL88" s="3">
        <v>2.1291586968693509E-2</v>
      </c>
      <c r="GM88" s="3">
        <v>1.4482125067343849E-2</v>
      </c>
      <c r="GN88" s="3">
        <v>8.4674410238262596E-3</v>
      </c>
      <c r="GO88" s="22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</row>
    <row r="89" spans="1:264" s="3" customFormat="1" ht="12" customHeight="1" x14ac:dyDescent="0.2">
      <c r="A89" s="4" t="s">
        <v>233</v>
      </c>
      <c r="B89" s="4" t="s">
        <v>218</v>
      </c>
      <c r="C89" s="4">
        <v>1</v>
      </c>
      <c r="D89" s="4" t="s">
        <v>90</v>
      </c>
      <c r="E89" s="4" t="s">
        <v>67</v>
      </c>
      <c r="F89" s="4" t="s">
        <v>69</v>
      </c>
      <c r="G89" s="1">
        <v>5</v>
      </c>
      <c r="H89" s="1" t="s">
        <v>172</v>
      </c>
      <c r="I89" s="4">
        <v>1</v>
      </c>
      <c r="J89" s="4">
        <v>1</v>
      </c>
      <c r="K89" s="4"/>
      <c r="L89" s="4"/>
      <c r="M89" s="4"/>
      <c r="N89" s="4"/>
      <c r="O89" s="4"/>
      <c r="P89" s="4" t="s">
        <v>309</v>
      </c>
      <c r="Q89" s="4" t="s">
        <v>308</v>
      </c>
      <c r="R89" s="4" t="s">
        <v>310</v>
      </c>
      <c r="S89" s="4">
        <v>13.763999999999999</v>
      </c>
      <c r="T89" s="4">
        <v>13.991</v>
      </c>
      <c r="U89" s="4">
        <v>1</v>
      </c>
      <c r="V89" s="10">
        <v>41291</v>
      </c>
      <c r="W89" s="4">
        <v>1</v>
      </c>
      <c r="X89" s="4">
        <v>0.22700000000000031</v>
      </c>
      <c r="Y89" s="4">
        <v>0.22700000000000031</v>
      </c>
      <c r="Z89" s="4">
        <v>2</v>
      </c>
      <c r="AA89" s="4"/>
      <c r="AB89" s="4"/>
      <c r="AC89" s="4"/>
      <c r="AD89" s="4"/>
      <c r="AE89" s="10">
        <v>40909</v>
      </c>
      <c r="AF89" s="10">
        <v>42735</v>
      </c>
      <c r="AG89" s="16"/>
      <c r="AH89" s="16">
        <v>77788.607992428049</v>
      </c>
      <c r="AI89" s="16">
        <v>77788.607992428049</v>
      </c>
      <c r="AJ89" s="16">
        <v>69696.581863392028</v>
      </c>
      <c r="AK89" s="16">
        <v>73325.55379975574</v>
      </c>
      <c r="AL89" s="16">
        <v>77609.547611262809</v>
      </c>
      <c r="AM89" s="16"/>
      <c r="AN89" s="16"/>
      <c r="AO89" s="4"/>
      <c r="AP89" s="4"/>
      <c r="AQ89" s="4"/>
      <c r="AR89" s="9">
        <v>11.932493778531061</v>
      </c>
      <c r="AS89" s="9">
        <v>9.8580618434046805</v>
      </c>
      <c r="AT89" s="9">
        <v>8.5763116931893322</v>
      </c>
      <c r="AU89" s="9">
        <v>0</v>
      </c>
      <c r="AV89" s="9">
        <v>0</v>
      </c>
      <c r="AW89" s="4" t="b">
        <v>0</v>
      </c>
      <c r="AX89" s="4" t="b">
        <v>0</v>
      </c>
      <c r="AY89" s="4">
        <v>0</v>
      </c>
      <c r="AZ89" s="4">
        <v>0</v>
      </c>
      <c r="BA89" s="9">
        <v>746.36028628102054</v>
      </c>
      <c r="BB89" s="9">
        <v>10.67067566821118</v>
      </c>
      <c r="BC89" s="9">
        <v>20.45283712168813</v>
      </c>
      <c r="BD89" s="9">
        <v>7.8145816762729332</v>
      </c>
      <c r="BE89" s="9">
        <v>7.381776781026856</v>
      </c>
      <c r="BF89" s="4" t="s">
        <v>216</v>
      </c>
      <c r="BG89" s="4">
        <v>8.7887090106206429</v>
      </c>
      <c r="BH89" s="4"/>
      <c r="BI89" s="4"/>
      <c r="BJ89" s="4" t="s">
        <v>167</v>
      </c>
      <c r="BK89" s="4"/>
      <c r="BL89" s="4">
        <v>0</v>
      </c>
      <c r="BM89" s="16"/>
      <c r="BN89" s="16">
        <v>17113.567984050162</v>
      </c>
      <c r="BO89" s="16">
        <v>17113.567984050162</v>
      </c>
      <c r="BP89" s="16">
        <v>16639.396056569851</v>
      </c>
      <c r="BQ89" s="16">
        <v>16728.595496940481</v>
      </c>
      <c r="BR89" s="16">
        <v>17163.506063655772</v>
      </c>
      <c r="BS89" s="16"/>
      <c r="BT89" s="16"/>
      <c r="BU89" s="4"/>
      <c r="BV89" s="4">
        <v>0.94299999999999962</v>
      </c>
      <c r="BW89" s="16"/>
      <c r="BX89" s="16">
        <v>7591.6868777623786</v>
      </c>
      <c r="BY89" s="16">
        <v>7591.6868777623786</v>
      </c>
      <c r="BZ89" s="16">
        <v>7395.8240046614919</v>
      </c>
      <c r="CA89" s="16">
        <v>7432.6627379053834</v>
      </c>
      <c r="CB89" s="16">
        <v>7612.3191485957714</v>
      </c>
      <c r="CC89" s="16"/>
      <c r="CD89" s="16"/>
      <c r="CE89" s="16"/>
      <c r="CF89" s="16">
        <v>17113.567984050162</v>
      </c>
      <c r="CG89" s="16">
        <v>17113.567984050162</v>
      </c>
      <c r="CH89" s="16">
        <v>16639.396056569851</v>
      </c>
      <c r="CI89" s="16">
        <v>16728.595496940481</v>
      </c>
      <c r="CJ89" s="16">
        <v>17163.506063655772</v>
      </c>
      <c r="CK89" s="16"/>
      <c r="CL89" s="16"/>
      <c r="CM89" s="16"/>
      <c r="CN89" s="16"/>
      <c r="CO89" s="16"/>
      <c r="CP89" s="16"/>
      <c r="CQ89" s="16"/>
      <c r="CR89" s="4"/>
      <c r="CS89" s="16"/>
      <c r="CT89" s="16"/>
      <c r="CU89" s="4"/>
      <c r="CV89" s="4"/>
      <c r="CW89" s="4"/>
      <c r="CX89" s="4"/>
      <c r="CY89" s="4"/>
      <c r="CZ89" s="22"/>
      <c r="DA89" s="4">
        <v>0</v>
      </c>
      <c r="DB89" s="4">
        <v>366</v>
      </c>
      <c r="DC89" s="4">
        <v>365</v>
      </c>
      <c r="DD89" s="4">
        <v>365</v>
      </c>
      <c r="DE89" s="4">
        <v>365</v>
      </c>
      <c r="DF89" s="4">
        <v>366</v>
      </c>
      <c r="DG89" s="4">
        <v>0</v>
      </c>
      <c r="DH89" s="4">
        <v>0</v>
      </c>
      <c r="DI89" s="16">
        <f t="shared" si="13"/>
        <v>75244.46983318885</v>
      </c>
      <c r="DJ89" s="16">
        <f t="shared" si="14"/>
        <v>16951.931216568119</v>
      </c>
      <c r="DK89" s="16">
        <f t="shared" si="15"/>
        <v>7524.9204034303557</v>
      </c>
      <c r="DL89" s="16">
        <f t="shared" si="16"/>
        <v>16951.931216568119</v>
      </c>
      <c r="DM89" s="16">
        <f t="shared" si="17"/>
        <v>0</v>
      </c>
      <c r="DN89" s="22"/>
      <c r="DO89" s="4">
        <f>COUNTIFS(crashes!$G$2:$G$17624,"&gt;="&amp;S89,crashes!$G$2:$G$17624,"&lt;"&amp;T89,crashes!$D$2:$D$17624,"="&amp;C89, crashes!$S$2:$S$17624, "&gt;="&amp;AE89, crashes!$S$2:$S$17624, "&lt;="&amp;AF89, crashes!$E$2:$E$17624, "="&amp;D89 )</f>
        <v>2</v>
      </c>
      <c r="DP89" s="29">
        <f>COUNTIFS(crashes!$G$2:$G$17624,"&gt;="&amp;S89,crashes!$G$2:$G$17624,"&lt;"&amp;T89,crashes!$D$2:$D$17624,"="&amp;C89, crashes!$S$2:$S$17624, "&gt;="&amp;AE89, crashes!$S$2:$S$17624, "&lt;="&amp;AF89, crashes!$E$2:$E$17624, "="&amp;D89, crashes!$R$2:$R$17624, "=Weekday")</f>
        <v>2</v>
      </c>
      <c r="DQ89" s="29">
        <f>COUNTIFS(crashes!$G$2:$G$17624,"&gt;="&amp;S89,crashes!$G$2:$G$17624,"&lt;"&amp;T89,crashes!$D$2:$D$17624,"="&amp;C89, crashes!$S$2:$S$17624, "&gt;="&amp;AE89, crashes!$S$2:$S$17624, "&lt;="&amp;AF89, crashes!$E$2:$E$17624, "="&amp;D89, crashes!$R$2:$R$17624, "=Weekend")</f>
        <v>0</v>
      </c>
      <c r="DR89" s="30">
        <f>COUNTIFS(crashes!$G$2:$G$17624,"&gt;="&amp;S89,crashes!$G$2:$G$17624,"&lt;"&amp;T89,crashes!$D$2:$D$17624,"="&amp;C89, crashes!$S$2:$S$17624, "&gt;="&amp;AE89, crashes!$S$2:$S$17624, "&lt;="&amp;AF89, crashes!$E$2:$E$17624, "="&amp;D89,  crashes!$R$2:$R$17624, "=Weekday", crashes!$N$2:$N$17624,"=K")</f>
        <v>0</v>
      </c>
      <c r="DS89" s="30">
        <f>COUNTIFS(crashes!$G$2:$G$17624,"&gt;="&amp;S89,crashes!$G$2:$G$17624,"&lt;"&amp;T89,crashes!$D$2:$D$17624,"="&amp;C89, crashes!$S$2:$S$17624, "&gt;="&amp;AE89, crashes!$S$2:$S$17624, "&lt;="&amp;AF89, crashes!$E$2:$E$17624, "="&amp;D89,  crashes!$R$2:$R$17624, "=Weekday", crashes!$N$2:$N$17624,"=A")</f>
        <v>0</v>
      </c>
      <c r="DT89" s="30">
        <f>COUNTIFS(crashes!$G$2:$G$17624,"&gt;="&amp;S89,crashes!$G$2:$G$17624,"&lt;"&amp;T89,crashes!$D$2:$D$17624,"="&amp;C89, crashes!$S$2:$S$17624, "&gt;="&amp;AE89, crashes!$S$2:$S$17624, "&lt;="&amp;AF89, crashes!$E$2:$E$17624, "="&amp;D89,  crashes!$R$2:$R$17624, "=Weekday", crashes!$N$2:$N$17624,"=B")</f>
        <v>0</v>
      </c>
      <c r="DU89" s="30">
        <f>COUNTIFS(crashes!$G$2:$G$17624,"&gt;="&amp;S89,crashes!$G$2:$G$17624,"&lt;"&amp;T89,crashes!$D$2:$D$17624,"="&amp;C89, crashes!$S$2:$S$17624, "&gt;="&amp;AE89, crashes!$S$2:$S$17624, "&lt;="&amp;AF89, crashes!$E$2:$E$17624, "="&amp;D89,  crashes!$R$2:$R$17624, "=Weekday", crashes!$N$2:$N$17624,"=C")</f>
        <v>0</v>
      </c>
      <c r="DV89" s="30">
        <f>COUNTIFS(crashes!$G$2:$G$17624,"&gt;="&amp;S89,crashes!$G$2:$G$17624,"&lt;"&amp;T89,crashes!$D$2:$D$17624,"="&amp;C89, crashes!$S$2:$S$17624, "&gt;="&amp;AE89, crashes!$S$2:$S$17624, "&lt;="&amp;AF89, crashes!$E$2:$E$17624, "="&amp;D89,  crashes!$R$2:$R$17624, "=Weekday", crashes!$N$2:$N$17624,"=ABC")</f>
        <v>0</v>
      </c>
      <c r="DW89" s="30">
        <f>COUNTIFS(crashes!$G$2:$G$17624,"&gt;="&amp;S89,crashes!$G$2:$G$17624,"&lt;"&amp;T89,crashes!$D$2:$D$17624,"="&amp;C89, crashes!$S$2:$S$17624, "&gt;="&amp;AE89, crashes!$S$2:$S$17624, "&lt;="&amp;AF89, crashes!$E$2:$E$17624, "="&amp;D89,  crashes!$R$2:$R$17624, "=Weekday", crashes!$N$2:$N$17624,"=O")</f>
        <v>2</v>
      </c>
      <c r="DX89" s="30">
        <f>COUNTIFS(crashes!$G$2:$G$17624,"&gt;="&amp;S89,crashes!$G$2:$G$17624,"&lt;"&amp;T89,crashes!$D$2:$D$17624,"="&amp;C89, crashes!$S$2:$S$17624, "&gt;="&amp;AE89, crashes!$S$2:$S$17624, "&lt;="&amp;AF89, crashes!$E$2:$E$17624, "="&amp;D89,  crashes!$R$2:$R$17624, "=Weekend", crashes!$N$2:$N$17624,"=K")</f>
        <v>0</v>
      </c>
      <c r="DY89" s="30">
        <f>COUNTIFS(crashes!$G$2:$G$17624,"&gt;="&amp;S89,crashes!$G$2:$G$17624,"&lt;"&amp;T89,crashes!$D$2:$D$17624,"="&amp;C89, crashes!$S$2:$S$17624, "&gt;="&amp;AE89, crashes!$S$2:$S$17624, "&lt;="&amp;AF89, crashes!$E$2:$E$17624, "="&amp;D89,  crashes!$R$2:$R$17624, "=Weekend", crashes!$N$2:$N$17624,"=A")</f>
        <v>0</v>
      </c>
      <c r="DZ89" s="30">
        <f>COUNTIFS(crashes!$G$2:$G$17624,"&gt;="&amp;S89,crashes!$G$2:$G$17624,"&lt;"&amp;T89,crashes!$D$2:$D$17624,"="&amp;C89, crashes!$S$2:$S$17624, "&gt;="&amp;AE89, crashes!$S$2:$S$17624, "&lt;="&amp;AF89, crashes!$E$2:$E$17624, "="&amp;D89,  crashes!$R$2:$R$17624, "=Weekend", crashes!$N$2:$N$17624,"=B")</f>
        <v>0</v>
      </c>
      <c r="EA89" s="30">
        <f>COUNTIFS(crashes!$G$2:$G$17624,"&gt;="&amp;S89,crashes!$G$2:$G$17624,"&lt;"&amp;T89,crashes!$D$2:$D$17624,"="&amp;C89, crashes!$S$2:$S$17624, "&gt;="&amp;AE89, crashes!$S$2:$S$17624, "&lt;="&amp;AF89, crashes!$E$2:$E$17624, "="&amp;D89,  crashes!$R$2:$R$17624, "=Weekend", crashes!$N$2:$N$17624,"=C")</f>
        <v>0</v>
      </c>
      <c r="EB89" s="30">
        <f>COUNTIFS(crashes!$G$2:$G$17624,"&gt;="&amp;S89,crashes!$G$2:$G$17624,"&lt;"&amp;T89,crashes!$D$2:$D$17624,"="&amp;C89, crashes!$S$2:$S$17624, "&gt;="&amp;AE89, crashes!$S$2:$S$17624, "&lt;="&amp;AF89, crashes!$E$2:$E$17624, "="&amp;D89,  crashes!$R$2:$R$17624, "=Weekend", crashes!$N$2:$N$17624,"=ABC")</f>
        <v>0</v>
      </c>
      <c r="EC89" s="30">
        <f>COUNTIFS(crashes!$G$2:$G$17624,"&gt;="&amp;S89,crashes!$G$2:$G$17624,"&lt;"&amp;T89,crashes!$D$2:$D$17624,"="&amp;C89, crashes!$S$2:$S$17624, "&gt;="&amp;AE89, crashes!$S$2:$S$17624, "&lt;="&amp;AF89, crashes!$E$2:$E$17624, "="&amp;D89,  crashes!$R$2:$R$17624, "=Weekend", crashes!$N$2:$N$17624,"=O")</f>
        <v>0</v>
      </c>
      <c r="ED89" s="4">
        <f t="shared" si="18"/>
        <v>0</v>
      </c>
      <c r="EE89" s="4">
        <f t="shared" si="19"/>
        <v>0</v>
      </c>
      <c r="EF89" s="4">
        <f t="shared" si="20"/>
        <v>0</v>
      </c>
      <c r="EG89" s="4">
        <f t="shared" si="21"/>
        <v>0</v>
      </c>
      <c r="EH89" s="4">
        <f t="shared" si="22"/>
        <v>0</v>
      </c>
      <c r="EI89" s="50">
        <f t="shared" si="23"/>
        <v>0</v>
      </c>
      <c r="EJ89" s="4">
        <f t="shared" si="24"/>
        <v>2</v>
      </c>
      <c r="EK89" s="6"/>
      <c r="EL89" s="3">
        <v>2014</v>
      </c>
      <c r="EM89" s="3">
        <v>0.20199999999999996</v>
      </c>
      <c r="EN89" s="3">
        <v>3.5067423144482328E-3</v>
      </c>
      <c r="EO89" s="3">
        <v>2.9431115771619198E-3</v>
      </c>
      <c r="EP89" s="3">
        <v>4.8085594719028957E-3</v>
      </c>
      <c r="EQ89" s="3">
        <v>1.4797340720062589E-2</v>
      </c>
      <c r="ER89" s="3">
        <v>4.8849614809354E-2</v>
      </c>
      <c r="ES89" s="3">
        <v>0.10366587969642026</v>
      </c>
      <c r="ET89" s="3">
        <v>0.11818554414416313</v>
      </c>
      <c r="EU89" s="3">
        <v>0.10537304283865413</v>
      </c>
      <c r="EV89" s="3">
        <v>8.7542458150800029E-2</v>
      </c>
      <c r="EW89" s="3">
        <v>6.8921448792626447E-2</v>
      </c>
      <c r="EX89" s="3">
        <v>6.0396409004643957E-2</v>
      </c>
      <c r="EY89" s="3">
        <v>5.4938796410986313E-2</v>
      </c>
      <c r="EZ89" s="3">
        <v>5.2992136591830059E-2</v>
      </c>
      <c r="FA89" s="3">
        <v>5.3555553237927232E-2</v>
      </c>
      <c r="FB89" s="3">
        <v>5.1611319785581283E-2</v>
      </c>
      <c r="FC89" s="3">
        <v>5.1760826799333477E-2</v>
      </c>
      <c r="FD89" s="3">
        <v>5.0068935495258531E-2</v>
      </c>
      <c r="FE89" s="3">
        <v>4.4671910708128627E-2</v>
      </c>
      <c r="FF89" s="3">
        <v>3.2696291860983336E-2</v>
      </c>
      <c r="FG89" s="3">
        <v>2.3622679082684325E-2</v>
      </c>
      <c r="FH89" s="3">
        <v>2.0285211535119248E-2</v>
      </c>
      <c r="FI89" s="3">
        <v>1.954723920614004E-2</v>
      </c>
      <c r="FJ89" s="3">
        <v>1.2770539432436787E-2</v>
      </c>
      <c r="FK89" s="3">
        <v>7.1358020616273769E-3</v>
      </c>
      <c r="FL89" s="3">
        <v>2014</v>
      </c>
      <c r="FM89" s="3">
        <v>0.20199999999999996</v>
      </c>
      <c r="FN89" s="3">
        <v>2014</v>
      </c>
      <c r="FO89" s="51">
        <v>0.20199999999999996</v>
      </c>
      <c r="FP89" s="51">
        <v>13.561999999999999</v>
      </c>
      <c r="FQ89" s="51">
        <v>5.564866789901095E-3</v>
      </c>
      <c r="FR89" s="51">
        <v>3.5302923452540675E-3</v>
      </c>
      <c r="FS89" s="3">
        <v>4.1356173416261651E-3</v>
      </c>
      <c r="FT89" s="3">
        <v>7.5990857882789684E-3</v>
      </c>
      <c r="FU89" s="3">
        <v>1.5609067463701885E-2</v>
      </c>
      <c r="FV89" s="3">
        <v>3.0183430837891628E-2</v>
      </c>
      <c r="FW89" s="3">
        <v>4.118111612870249E-2</v>
      </c>
      <c r="FX89" s="3">
        <v>4.146458452835413E-2</v>
      </c>
      <c r="FY89" s="3">
        <v>4.7173407057263271E-2</v>
      </c>
      <c r="FZ89" s="3">
        <v>5.1185862266626997E-2</v>
      </c>
      <c r="GA89" s="3">
        <v>5.4844292991911681E-2</v>
      </c>
      <c r="GB89" s="3">
        <v>5.2089051236551547E-2</v>
      </c>
      <c r="GC89" s="3">
        <v>5.2038222420062286E-2</v>
      </c>
      <c r="GD89" s="3">
        <v>5.0727158856281609E-2</v>
      </c>
      <c r="GE89" s="3">
        <v>4.6766421079080037E-2</v>
      </c>
      <c r="GF89" s="3">
        <v>4.3581622507445274E-2</v>
      </c>
      <c r="GG89" s="3">
        <v>4.3519774856612188E-2</v>
      </c>
      <c r="GH89" s="3">
        <v>4.3476054965506043E-2</v>
      </c>
      <c r="GI89" s="3">
        <v>3.6176965828394456E-2</v>
      </c>
      <c r="GJ89" s="3">
        <v>2.6367359692236407E-2</v>
      </c>
      <c r="GK89" s="3">
        <v>2.2836178731309449E-2</v>
      </c>
      <c r="GL89" s="3">
        <v>2.1291586968693509E-2</v>
      </c>
      <c r="GM89" s="3">
        <v>1.4482125067343849E-2</v>
      </c>
      <c r="GN89" s="3">
        <v>8.4674410238262596E-3</v>
      </c>
      <c r="GO89" s="22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</row>
    <row r="90" spans="1:264" s="3" customFormat="1" ht="12" customHeight="1" x14ac:dyDescent="0.2">
      <c r="A90" s="4" t="s">
        <v>233</v>
      </c>
      <c r="B90" s="4" t="s">
        <v>218</v>
      </c>
      <c r="C90" s="4">
        <v>1</v>
      </c>
      <c r="D90" s="4" t="s">
        <v>90</v>
      </c>
      <c r="E90" s="4" t="s">
        <v>67</v>
      </c>
      <c r="F90" s="4" t="s">
        <v>68</v>
      </c>
      <c r="G90" s="1">
        <v>5</v>
      </c>
      <c r="H90" s="1" t="s">
        <v>167</v>
      </c>
      <c r="I90" s="4">
        <v>1</v>
      </c>
      <c r="J90" s="4">
        <v>1</v>
      </c>
      <c r="K90" s="4"/>
      <c r="L90" s="4"/>
      <c r="M90" s="4"/>
      <c r="N90" s="4"/>
      <c r="O90" s="4"/>
      <c r="P90" s="4" t="s">
        <v>311</v>
      </c>
      <c r="Q90" s="4" t="s">
        <v>310</v>
      </c>
      <c r="R90" s="4" t="s">
        <v>312</v>
      </c>
      <c r="S90" s="4">
        <v>13.991</v>
      </c>
      <c r="T90" s="4">
        <v>14.192</v>
      </c>
      <c r="U90" s="4">
        <v>1</v>
      </c>
      <c r="V90" s="10">
        <v>41291</v>
      </c>
      <c r="W90" s="4">
        <v>1</v>
      </c>
      <c r="X90" s="4">
        <v>0.20100000000000051</v>
      </c>
      <c r="Y90" s="4"/>
      <c r="Z90" s="4"/>
      <c r="AA90" s="4"/>
      <c r="AB90" s="4"/>
      <c r="AC90" s="4"/>
      <c r="AD90" s="4"/>
      <c r="AE90" s="10">
        <v>40909</v>
      </c>
      <c r="AF90" s="10">
        <v>42735</v>
      </c>
      <c r="AG90" s="16"/>
      <c r="AH90" s="16">
        <v>77788.607992428049</v>
      </c>
      <c r="AI90" s="16">
        <v>77788.607992428049</v>
      </c>
      <c r="AJ90" s="16">
        <v>69696.581863392028</v>
      </c>
      <c r="AK90" s="16">
        <v>73325.55379975574</v>
      </c>
      <c r="AL90" s="16">
        <v>77609.547611262809</v>
      </c>
      <c r="AM90" s="16"/>
      <c r="AN90" s="16"/>
      <c r="AO90" s="4"/>
      <c r="AP90" s="4"/>
      <c r="AQ90" s="4"/>
      <c r="AR90" s="9">
        <v>11.813564362354143</v>
      </c>
      <c r="AS90" s="9">
        <v>9.1386621931649508</v>
      </c>
      <c r="AT90" s="9">
        <v>8.5645410262778547</v>
      </c>
      <c r="AU90" s="9">
        <v>0</v>
      </c>
      <c r="AV90" s="9">
        <v>0</v>
      </c>
      <c r="AW90" s="4" t="b">
        <v>0</v>
      </c>
      <c r="AX90" s="4" t="b">
        <v>0</v>
      </c>
      <c r="AY90" s="4">
        <v>0</v>
      </c>
      <c r="AZ90" s="4">
        <v>0</v>
      </c>
      <c r="BA90" s="9">
        <v>364.21192899577017</v>
      </c>
      <c r="BB90" s="9">
        <v>1.4541720706322561</v>
      </c>
      <c r="BC90" s="9">
        <v>20.410232695962144</v>
      </c>
      <c r="BD90" s="9">
        <v>7.8355687781312131</v>
      </c>
      <c r="BE90" s="9">
        <v>7.3639063765625732</v>
      </c>
      <c r="BF90" s="4" t="s">
        <v>216</v>
      </c>
      <c r="BG90" s="4">
        <v>8.7804385056745868</v>
      </c>
      <c r="BH90" s="4"/>
      <c r="BI90" s="4"/>
      <c r="BJ90" s="4" t="s">
        <v>167</v>
      </c>
      <c r="BK90" s="4"/>
      <c r="BL90" s="4">
        <v>0.22700000000000031</v>
      </c>
      <c r="BM90" s="16"/>
      <c r="BN90" s="16">
        <v>17113.567984050162</v>
      </c>
      <c r="BO90" s="16">
        <v>17113.567984050162</v>
      </c>
      <c r="BP90" s="16">
        <v>16639.396056569851</v>
      </c>
      <c r="BQ90" s="16">
        <v>16728.595496940481</v>
      </c>
      <c r="BR90" s="16">
        <v>17163.506063655772</v>
      </c>
      <c r="BS90" s="16"/>
      <c r="BT90" s="16"/>
      <c r="BU90" s="4"/>
      <c r="BV90" s="4">
        <v>0.7419999999999991</v>
      </c>
      <c r="BW90" s="16"/>
      <c r="BX90" s="16">
        <v>7591.6868777623786</v>
      </c>
      <c r="BY90" s="16">
        <v>7591.6868777623786</v>
      </c>
      <c r="BZ90" s="16">
        <v>7395.8240046614919</v>
      </c>
      <c r="CA90" s="16">
        <v>7432.6627379053834</v>
      </c>
      <c r="CB90" s="16">
        <v>7612.3191485957714</v>
      </c>
      <c r="CC90" s="16"/>
      <c r="CD90" s="16"/>
      <c r="CE90" s="16"/>
      <c r="CF90" s="16"/>
      <c r="CG90" s="16"/>
      <c r="CH90" s="16"/>
      <c r="CI90" s="16"/>
      <c r="CJ90" s="4"/>
      <c r="CK90" s="16"/>
      <c r="CL90" s="16"/>
      <c r="CM90" s="16"/>
      <c r="CN90" s="16"/>
      <c r="CO90" s="16"/>
      <c r="CP90" s="16"/>
      <c r="CQ90" s="16"/>
      <c r="CR90" s="4"/>
      <c r="CS90" s="16"/>
      <c r="CT90" s="16"/>
      <c r="CU90" s="4"/>
      <c r="CV90" s="4"/>
      <c r="CW90" s="4"/>
      <c r="CX90" s="4"/>
      <c r="CY90" s="4"/>
      <c r="CZ90" s="22"/>
      <c r="DA90" s="4">
        <v>0</v>
      </c>
      <c r="DB90" s="4">
        <v>366</v>
      </c>
      <c r="DC90" s="4">
        <v>365</v>
      </c>
      <c r="DD90" s="4">
        <v>365</v>
      </c>
      <c r="DE90" s="4">
        <v>365</v>
      </c>
      <c r="DF90" s="4">
        <v>366</v>
      </c>
      <c r="DG90" s="4">
        <v>0</v>
      </c>
      <c r="DH90" s="4">
        <v>0</v>
      </c>
      <c r="DI90" s="16">
        <f t="shared" si="13"/>
        <v>75244.46983318885</v>
      </c>
      <c r="DJ90" s="16">
        <f t="shared" si="14"/>
        <v>16951.931216568119</v>
      </c>
      <c r="DK90" s="16">
        <f t="shared" si="15"/>
        <v>7524.9204034303557</v>
      </c>
      <c r="DL90" s="16">
        <f t="shared" si="16"/>
        <v>0</v>
      </c>
      <c r="DM90" s="16">
        <f t="shared" si="17"/>
        <v>0</v>
      </c>
      <c r="DN90" s="22"/>
      <c r="DO90" s="4">
        <f>COUNTIFS(crashes!$G$2:$G$17624,"&gt;="&amp;S90,crashes!$G$2:$G$17624,"&lt;"&amp;T90,crashes!$D$2:$D$17624,"="&amp;C90, crashes!$S$2:$S$17624, "&gt;="&amp;AE90, crashes!$S$2:$S$17624, "&lt;="&amp;AF90, crashes!$E$2:$E$17624, "="&amp;D90 )</f>
        <v>0</v>
      </c>
      <c r="DP90" s="29">
        <f>COUNTIFS(crashes!$G$2:$G$17624,"&gt;="&amp;S90,crashes!$G$2:$G$17624,"&lt;"&amp;T90,crashes!$D$2:$D$17624,"="&amp;C90, crashes!$S$2:$S$17624, "&gt;="&amp;AE90, crashes!$S$2:$S$17624, "&lt;="&amp;AF90, crashes!$E$2:$E$17624, "="&amp;D90, crashes!$R$2:$R$17624, "=Weekday")</f>
        <v>0</v>
      </c>
      <c r="DQ90" s="29">
        <f>COUNTIFS(crashes!$G$2:$G$17624,"&gt;="&amp;S90,crashes!$G$2:$G$17624,"&lt;"&amp;T90,crashes!$D$2:$D$17624,"="&amp;C90, crashes!$S$2:$S$17624, "&gt;="&amp;AE90, crashes!$S$2:$S$17624, "&lt;="&amp;AF90, crashes!$E$2:$E$17624, "="&amp;D90, crashes!$R$2:$R$17624, "=Weekend")</f>
        <v>0</v>
      </c>
      <c r="DR90" s="30">
        <f>COUNTIFS(crashes!$G$2:$G$17624,"&gt;="&amp;S90,crashes!$G$2:$G$17624,"&lt;"&amp;T90,crashes!$D$2:$D$17624,"="&amp;C90, crashes!$S$2:$S$17624, "&gt;="&amp;AE90, crashes!$S$2:$S$17624, "&lt;="&amp;AF90, crashes!$E$2:$E$17624, "="&amp;D90,  crashes!$R$2:$R$17624, "=Weekday", crashes!$N$2:$N$17624,"=K")</f>
        <v>0</v>
      </c>
      <c r="DS90" s="30">
        <f>COUNTIFS(crashes!$G$2:$G$17624,"&gt;="&amp;S90,crashes!$G$2:$G$17624,"&lt;"&amp;T90,crashes!$D$2:$D$17624,"="&amp;C90, crashes!$S$2:$S$17624, "&gt;="&amp;AE90, crashes!$S$2:$S$17624, "&lt;="&amp;AF90, crashes!$E$2:$E$17624, "="&amp;D90,  crashes!$R$2:$R$17624, "=Weekday", crashes!$N$2:$N$17624,"=A")</f>
        <v>0</v>
      </c>
      <c r="DT90" s="30">
        <f>COUNTIFS(crashes!$G$2:$G$17624,"&gt;="&amp;S90,crashes!$G$2:$G$17624,"&lt;"&amp;T90,crashes!$D$2:$D$17624,"="&amp;C90, crashes!$S$2:$S$17624, "&gt;="&amp;AE90, crashes!$S$2:$S$17624, "&lt;="&amp;AF90, crashes!$E$2:$E$17624, "="&amp;D90,  crashes!$R$2:$R$17624, "=Weekday", crashes!$N$2:$N$17624,"=B")</f>
        <v>0</v>
      </c>
      <c r="DU90" s="30">
        <f>COUNTIFS(crashes!$G$2:$G$17624,"&gt;="&amp;S90,crashes!$G$2:$G$17624,"&lt;"&amp;T90,crashes!$D$2:$D$17624,"="&amp;C90, crashes!$S$2:$S$17624, "&gt;="&amp;AE90, crashes!$S$2:$S$17624, "&lt;="&amp;AF90, crashes!$E$2:$E$17624, "="&amp;D90,  crashes!$R$2:$R$17624, "=Weekday", crashes!$N$2:$N$17624,"=C")</f>
        <v>0</v>
      </c>
      <c r="DV90" s="30">
        <f>COUNTIFS(crashes!$G$2:$G$17624,"&gt;="&amp;S90,crashes!$G$2:$G$17624,"&lt;"&amp;T90,crashes!$D$2:$D$17624,"="&amp;C90, crashes!$S$2:$S$17624, "&gt;="&amp;AE90, crashes!$S$2:$S$17624, "&lt;="&amp;AF90, crashes!$E$2:$E$17624, "="&amp;D90,  crashes!$R$2:$R$17624, "=Weekday", crashes!$N$2:$N$17624,"=ABC")</f>
        <v>0</v>
      </c>
      <c r="DW90" s="30">
        <f>COUNTIFS(crashes!$G$2:$G$17624,"&gt;="&amp;S90,crashes!$G$2:$G$17624,"&lt;"&amp;T90,crashes!$D$2:$D$17624,"="&amp;C90, crashes!$S$2:$S$17624, "&gt;="&amp;AE90, crashes!$S$2:$S$17624, "&lt;="&amp;AF90, crashes!$E$2:$E$17624, "="&amp;D90,  crashes!$R$2:$R$17624, "=Weekday", crashes!$N$2:$N$17624,"=O")</f>
        <v>0</v>
      </c>
      <c r="DX90" s="30">
        <f>COUNTIFS(crashes!$G$2:$G$17624,"&gt;="&amp;S90,crashes!$G$2:$G$17624,"&lt;"&amp;T90,crashes!$D$2:$D$17624,"="&amp;C90, crashes!$S$2:$S$17624, "&gt;="&amp;AE90, crashes!$S$2:$S$17624, "&lt;="&amp;AF90, crashes!$E$2:$E$17624, "="&amp;D90,  crashes!$R$2:$R$17624, "=Weekend", crashes!$N$2:$N$17624,"=K")</f>
        <v>0</v>
      </c>
      <c r="DY90" s="30">
        <f>COUNTIFS(crashes!$G$2:$G$17624,"&gt;="&amp;S90,crashes!$G$2:$G$17624,"&lt;"&amp;T90,crashes!$D$2:$D$17624,"="&amp;C90, crashes!$S$2:$S$17624, "&gt;="&amp;AE90, crashes!$S$2:$S$17624, "&lt;="&amp;AF90, crashes!$E$2:$E$17624, "="&amp;D90,  crashes!$R$2:$R$17624, "=Weekend", crashes!$N$2:$N$17624,"=A")</f>
        <v>0</v>
      </c>
      <c r="DZ90" s="30">
        <f>COUNTIFS(crashes!$G$2:$G$17624,"&gt;="&amp;S90,crashes!$G$2:$G$17624,"&lt;"&amp;T90,crashes!$D$2:$D$17624,"="&amp;C90, crashes!$S$2:$S$17624, "&gt;="&amp;AE90, crashes!$S$2:$S$17624, "&lt;="&amp;AF90, crashes!$E$2:$E$17624, "="&amp;D90,  crashes!$R$2:$R$17624, "=Weekend", crashes!$N$2:$N$17624,"=B")</f>
        <v>0</v>
      </c>
      <c r="EA90" s="30">
        <f>COUNTIFS(crashes!$G$2:$G$17624,"&gt;="&amp;S90,crashes!$G$2:$G$17624,"&lt;"&amp;T90,crashes!$D$2:$D$17624,"="&amp;C90, crashes!$S$2:$S$17624, "&gt;="&amp;AE90, crashes!$S$2:$S$17624, "&lt;="&amp;AF90, crashes!$E$2:$E$17624, "="&amp;D90,  crashes!$R$2:$R$17624, "=Weekend", crashes!$N$2:$N$17624,"=C")</f>
        <v>0</v>
      </c>
      <c r="EB90" s="30">
        <f>COUNTIFS(crashes!$G$2:$G$17624,"&gt;="&amp;S90,crashes!$G$2:$G$17624,"&lt;"&amp;T90,crashes!$D$2:$D$17624,"="&amp;C90, crashes!$S$2:$S$17624, "&gt;="&amp;AE90, crashes!$S$2:$S$17624, "&lt;="&amp;AF90, crashes!$E$2:$E$17624, "="&amp;D90,  crashes!$R$2:$R$17624, "=Weekend", crashes!$N$2:$N$17624,"=ABC")</f>
        <v>0</v>
      </c>
      <c r="EC90" s="30">
        <f>COUNTIFS(crashes!$G$2:$G$17624,"&gt;="&amp;S90,crashes!$G$2:$G$17624,"&lt;"&amp;T90,crashes!$D$2:$D$17624,"="&amp;C90, crashes!$S$2:$S$17624, "&gt;="&amp;AE90, crashes!$S$2:$S$17624, "&lt;="&amp;AF90, crashes!$E$2:$E$17624, "="&amp;D90,  crashes!$R$2:$R$17624, "=Weekend", crashes!$N$2:$N$17624,"=O")</f>
        <v>0</v>
      </c>
      <c r="ED90" s="4">
        <f t="shared" si="18"/>
        <v>0</v>
      </c>
      <c r="EE90" s="4">
        <f t="shared" si="19"/>
        <v>0</v>
      </c>
      <c r="EF90" s="4">
        <f t="shared" si="20"/>
        <v>0</v>
      </c>
      <c r="EG90" s="4">
        <f t="shared" si="21"/>
        <v>0</v>
      </c>
      <c r="EH90" s="4">
        <f t="shared" si="22"/>
        <v>0</v>
      </c>
      <c r="EI90" s="50">
        <f t="shared" si="23"/>
        <v>0</v>
      </c>
      <c r="EJ90" s="4">
        <f t="shared" si="24"/>
        <v>0</v>
      </c>
      <c r="EK90" s="6"/>
      <c r="EL90" s="3">
        <v>2014</v>
      </c>
      <c r="EM90" s="3">
        <v>0.42900000000000027</v>
      </c>
      <c r="EN90" s="3">
        <v>3.5067423144482328E-3</v>
      </c>
      <c r="EO90" s="3">
        <v>2.9431115771619198E-3</v>
      </c>
      <c r="EP90" s="3">
        <v>4.8085594719028957E-3</v>
      </c>
      <c r="EQ90" s="3">
        <v>1.4797340720062589E-2</v>
      </c>
      <c r="ER90" s="3">
        <v>4.8849614809354E-2</v>
      </c>
      <c r="ES90" s="3">
        <v>0.10366587969642026</v>
      </c>
      <c r="ET90" s="3">
        <v>0.11818554414416313</v>
      </c>
      <c r="EU90" s="3">
        <v>0.10537304283865413</v>
      </c>
      <c r="EV90" s="3">
        <v>8.7542458150800029E-2</v>
      </c>
      <c r="EW90" s="3">
        <v>6.8921448792626447E-2</v>
      </c>
      <c r="EX90" s="3">
        <v>6.0396409004643957E-2</v>
      </c>
      <c r="EY90" s="3">
        <v>5.4938796410986313E-2</v>
      </c>
      <c r="EZ90" s="3">
        <v>5.2992136591830059E-2</v>
      </c>
      <c r="FA90" s="3">
        <v>5.3555553237927232E-2</v>
      </c>
      <c r="FB90" s="3">
        <v>5.1611319785581283E-2</v>
      </c>
      <c r="FC90" s="3">
        <v>5.1760826799333477E-2</v>
      </c>
      <c r="FD90" s="3">
        <v>5.0068935495258531E-2</v>
      </c>
      <c r="FE90" s="3">
        <v>4.4671910708128627E-2</v>
      </c>
      <c r="FF90" s="3">
        <v>3.2696291860983336E-2</v>
      </c>
      <c r="FG90" s="3">
        <v>2.3622679082684325E-2</v>
      </c>
      <c r="FH90" s="3">
        <v>2.0285211535119248E-2</v>
      </c>
      <c r="FI90" s="3">
        <v>1.954723920614004E-2</v>
      </c>
      <c r="FJ90" s="3">
        <v>1.2770539432436787E-2</v>
      </c>
      <c r="FK90" s="3">
        <v>7.1358020616273769E-3</v>
      </c>
      <c r="FL90" s="3">
        <v>2014</v>
      </c>
      <c r="FM90" s="3">
        <v>0.42900000000000027</v>
      </c>
      <c r="FN90" s="3">
        <v>2014</v>
      </c>
      <c r="FO90" s="51">
        <v>0.42900000000000027</v>
      </c>
      <c r="FP90" s="51">
        <v>13.561999999999999</v>
      </c>
      <c r="FQ90" s="51">
        <v>5.564866789901095E-3</v>
      </c>
      <c r="FR90" s="51">
        <v>3.5302923452540675E-3</v>
      </c>
      <c r="FS90" s="3">
        <v>4.1356173416261651E-3</v>
      </c>
      <c r="FT90" s="3">
        <v>7.5990857882789684E-3</v>
      </c>
      <c r="FU90" s="3">
        <v>1.5609067463701885E-2</v>
      </c>
      <c r="FV90" s="3">
        <v>3.0183430837891628E-2</v>
      </c>
      <c r="FW90" s="3">
        <v>4.118111612870249E-2</v>
      </c>
      <c r="FX90" s="3">
        <v>4.146458452835413E-2</v>
      </c>
      <c r="FY90" s="3">
        <v>4.7173407057263271E-2</v>
      </c>
      <c r="FZ90" s="3">
        <v>5.1185862266626997E-2</v>
      </c>
      <c r="GA90" s="3">
        <v>5.4844292991911681E-2</v>
      </c>
      <c r="GB90" s="3">
        <v>5.2089051236551547E-2</v>
      </c>
      <c r="GC90" s="3">
        <v>5.2038222420062286E-2</v>
      </c>
      <c r="GD90" s="3">
        <v>5.0727158856281609E-2</v>
      </c>
      <c r="GE90" s="3">
        <v>4.6766421079080037E-2</v>
      </c>
      <c r="GF90" s="3">
        <v>4.3581622507445274E-2</v>
      </c>
      <c r="GG90" s="3">
        <v>4.3519774856612188E-2</v>
      </c>
      <c r="GH90" s="3">
        <v>4.3476054965506043E-2</v>
      </c>
      <c r="GI90" s="3">
        <v>3.6176965828394456E-2</v>
      </c>
      <c r="GJ90" s="3">
        <v>2.6367359692236407E-2</v>
      </c>
      <c r="GK90" s="3">
        <v>2.2836178731309449E-2</v>
      </c>
      <c r="GL90" s="3">
        <v>2.1291586968693509E-2</v>
      </c>
      <c r="GM90" s="3">
        <v>1.4482125067343849E-2</v>
      </c>
      <c r="GN90" s="3">
        <v>8.4674410238262596E-3</v>
      </c>
      <c r="GO90" s="22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</row>
    <row r="91" spans="1:264" s="3" customFormat="1" ht="12" customHeight="1" x14ac:dyDescent="0.2">
      <c r="A91" s="4" t="s">
        <v>233</v>
      </c>
      <c r="B91" s="4" t="s">
        <v>218</v>
      </c>
      <c r="C91" s="4">
        <v>1</v>
      </c>
      <c r="D91" s="4" t="s">
        <v>90</v>
      </c>
      <c r="E91" s="4" t="s">
        <v>67</v>
      </c>
      <c r="F91" s="4" t="s">
        <v>68</v>
      </c>
      <c r="G91" s="1">
        <v>5</v>
      </c>
      <c r="H91" s="1" t="s">
        <v>167</v>
      </c>
      <c r="I91" s="4">
        <v>1</v>
      </c>
      <c r="J91" s="4">
        <v>1</v>
      </c>
      <c r="K91" s="4"/>
      <c r="L91" s="4"/>
      <c r="M91" s="4"/>
      <c r="N91" s="4"/>
      <c r="O91" s="4"/>
      <c r="P91" s="4" t="s">
        <v>313</v>
      </c>
      <c r="Q91" s="4" t="s">
        <v>312</v>
      </c>
      <c r="R91" s="4" t="s">
        <v>314</v>
      </c>
      <c r="S91" s="4">
        <v>14.192</v>
      </c>
      <c r="T91" s="4">
        <v>14.414</v>
      </c>
      <c r="U91" s="4">
        <v>1</v>
      </c>
      <c r="V91" s="10">
        <v>41291</v>
      </c>
      <c r="W91" s="4">
        <v>1</v>
      </c>
      <c r="X91" s="4">
        <v>0.22199999999999953</v>
      </c>
      <c r="Y91" s="4"/>
      <c r="Z91" s="4"/>
      <c r="AA91" s="4"/>
      <c r="AB91" s="4"/>
      <c r="AC91" s="4"/>
      <c r="AD91" s="4"/>
      <c r="AE91" s="10">
        <v>40909</v>
      </c>
      <c r="AF91" s="10">
        <v>42735</v>
      </c>
      <c r="AG91" s="16"/>
      <c r="AH91" s="16">
        <v>77788.607992428049</v>
      </c>
      <c r="AI91" s="16">
        <v>77788.607992428049</v>
      </c>
      <c r="AJ91" s="16">
        <v>69696.581863392028</v>
      </c>
      <c r="AK91" s="16">
        <v>73325.55379975574</v>
      </c>
      <c r="AL91" s="16">
        <v>77609.547611262809</v>
      </c>
      <c r="AM91" s="16"/>
      <c r="AN91" s="16"/>
      <c r="AO91" s="4">
        <v>0.222</v>
      </c>
      <c r="AP91" s="4">
        <v>5236</v>
      </c>
      <c r="AQ91" s="4">
        <v>0.222</v>
      </c>
      <c r="AR91" s="9">
        <v>12.156818080527643</v>
      </c>
      <c r="AS91" s="9">
        <v>10.528094967403895</v>
      </c>
      <c r="AT91" s="9">
        <v>10.227581204078884</v>
      </c>
      <c r="AU91" s="9">
        <v>0</v>
      </c>
      <c r="AV91" s="9">
        <v>0</v>
      </c>
      <c r="AW91" s="4" t="b">
        <v>0</v>
      </c>
      <c r="AX91" s="4" t="b">
        <v>0</v>
      </c>
      <c r="AY91" s="4">
        <v>0</v>
      </c>
      <c r="AZ91" s="4">
        <v>0</v>
      </c>
      <c r="BA91" s="9">
        <v>1128.0480297900774</v>
      </c>
      <c r="BB91" s="9">
        <v>1.3893073769976392</v>
      </c>
      <c r="BC91" s="9">
        <v>23.469577938098254</v>
      </c>
      <c r="BD91" s="9">
        <v>7.9976889088035872</v>
      </c>
      <c r="BE91" s="9">
        <v>7.5759921020046503</v>
      </c>
      <c r="BF91" s="4" t="s">
        <v>216</v>
      </c>
      <c r="BG91" s="4">
        <v>10.412672534855346</v>
      </c>
      <c r="BH91" s="4"/>
      <c r="BI91" s="4"/>
      <c r="BJ91" s="4" t="s">
        <v>167</v>
      </c>
      <c r="BK91" s="4"/>
      <c r="BL91" s="4">
        <v>0.42800000000000082</v>
      </c>
      <c r="BM91" s="16"/>
      <c r="BN91" s="16">
        <v>17113.567984050162</v>
      </c>
      <c r="BO91" s="16">
        <v>17113.567984050162</v>
      </c>
      <c r="BP91" s="16">
        <v>16639.396056569851</v>
      </c>
      <c r="BQ91" s="16">
        <v>16728.595496940481</v>
      </c>
      <c r="BR91" s="16">
        <v>17163.506063655772</v>
      </c>
      <c r="BS91" s="16"/>
      <c r="BT91" s="16"/>
      <c r="BU91" s="4"/>
      <c r="BV91" s="4">
        <v>0.51999999999999957</v>
      </c>
      <c r="BW91" s="16"/>
      <c r="BX91" s="16">
        <v>7591.6868777623786</v>
      </c>
      <c r="BY91" s="16">
        <v>7591.6868777623786</v>
      </c>
      <c r="BZ91" s="16">
        <v>7395.8240046614919</v>
      </c>
      <c r="CA91" s="16">
        <v>7432.6627379053834</v>
      </c>
      <c r="CB91" s="16">
        <v>7612.3191485957714</v>
      </c>
      <c r="CC91" s="16"/>
      <c r="CD91" s="16"/>
      <c r="CE91" s="16"/>
      <c r="CF91" s="16"/>
      <c r="CG91" s="16"/>
      <c r="CH91" s="16"/>
      <c r="CI91" s="16"/>
      <c r="CJ91" s="4"/>
      <c r="CK91" s="16"/>
      <c r="CL91" s="16"/>
      <c r="CM91" s="16"/>
      <c r="CN91" s="16"/>
      <c r="CO91" s="16"/>
      <c r="CP91" s="16"/>
      <c r="CQ91" s="16"/>
      <c r="CR91" s="4"/>
      <c r="CS91" s="16"/>
      <c r="CT91" s="16"/>
      <c r="CU91" s="4"/>
      <c r="CV91" s="4"/>
      <c r="CW91" s="4"/>
      <c r="CX91" s="4"/>
      <c r="CY91" s="4"/>
      <c r="CZ91" s="22"/>
      <c r="DA91" s="4">
        <v>0</v>
      </c>
      <c r="DB91" s="4">
        <v>366</v>
      </c>
      <c r="DC91" s="4">
        <v>365</v>
      </c>
      <c r="DD91" s="4">
        <v>365</v>
      </c>
      <c r="DE91" s="4">
        <v>365</v>
      </c>
      <c r="DF91" s="4">
        <v>366</v>
      </c>
      <c r="DG91" s="4">
        <v>0</v>
      </c>
      <c r="DH91" s="4">
        <v>0</v>
      </c>
      <c r="DI91" s="16">
        <f t="shared" si="13"/>
        <v>75244.46983318885</v>
      </c>
      <c r="DJ91" s="16">
        <f t="shared" si="14"/>
        <v>16951.931216568119</v>
      </c>
      <c r="DK91" s="16">
        <f t="shared" si="15"/>
        <v>7524.9204034303557</v>
      </c>
      <c r="DL91" s="16">
        <f t="shared" si="16"/>
        <v>0</v>
      </c>
      <c r="DM91" s="16">
        <f t="shared" si="17"/>
        <v>0</v>
      </c>
      <c r="DN91" s="22"/>
      <c r="DO91" s="4">
        <f>COUNTIFS(crashes!$G$2:$G$17624,"&gt;="&amp;S91,crashes!$G$2:$G$17624,"&lt;"&amp;T91,crashes!$D$2:$D$17624,"="&amp;C91, crashes!$S$2:$S$17624, "&gt;="&amp;AE91, crashes!$S$2:$S$17624, "&lt;="&amp;AF91, crashes!$E$2:$E$17624, "="&amp;D91 )</f>
        <v>8</v>
      </c>
      <c r="DP91" s="29">
        <f>COUNTIFS(crashes!$G$2:$G$17624,"&gt;="&amp;S91,crashes!$G$2:$G$17624,"&lt;"&amp;T91,crashes!$D$2:$D$17624,"="&amp;C91, crashes!$S$2:$S$17624, "&gt;="&amp;AE91, crashes!$S$2:$S$17624, "&lt;="&amp;AF91, crashes!$E$2:$E$17624, "="&amp;D91, crashes!$R$2:$R$17624, "=Weekday")</f>
        <v>4</v>
      </c>
      <c r="DQ91" s="29">
        <f>COUNTIFS(crashes!$G$2:$G$17624,"&gt;="&amp;S91,crashes!$G$2:$G$17624,"&lt;"&amp;T91,crashes!$D$2:$D$17624,"="&amp;C91, crashes!$S$2:$S$17624, "&gt;="&amp;AE91, crashes!$S$2:$S$17624, "&lt;="&amp;AF91, crashes!$E$2:$E$17624, "="&amp;D91, crashes!$R$2:$R$17624, "=Weekend")</f>
        <v>4</v>
      </c>
      <c r="DR91" s="30">
        <f>COUNTIFS(crashes!$G$2:$G$17624,"&gt;="&amp;S91,crashes!$G$2:$G$17624,"&lt;"&amp;T91,crashes!$D$2:$D$17624,"="&amp;C91, crashes!$S$2:$S$17624, "&gt;="&amp;AE91, crashes!$S$2:$S$17624, "&lt;="&amp;AF91, crashes!$E$2:$E$17624, "="&amp;D91,  crashes!$R$2:$R$17624, "=Weekday", crashes!$N$2:$N$17624,"=K")</f>
        <v>0</v>
      </c>
      <c r="DS91" s="30">
        <f>COUNTIFS(crashes!$G$2:$G$17624,"&gt;="&amp;S91,crashes!$G$2:$G$17624,"&lt;"&amp;T91,crashes!$D$2:$D$17624,"="&amp;C91, crashes!$S$2:$S$17624, "&gt;="&amp;AE91, crashes!$S$2:$S$17624, "&lt;="&amp;AF91, crashes!$E$2:$E$17624, "="&amp;D91,  crashes!$R$2:$R$17624, "=Weekday", crashes!$N$2:$N$17624,"=A")</f>
        <v>0</v>
      </c>
      <c r="DT91" s="30">
        <f>COUNTIFS(crashes!$G$2:$G$17624,"&gt;="&amp;S91,crashes!$G$2:$G$17624,"&lt;"&amp;T91,crashes!$D$2:$D$17624,"="&amp;C91, crashes!$S$2:$S$17624, "&gt;="&amp;AE91, crashes!$S$2:$S$17624, "&lt;="&amp;AF91, crashes!$E$2:$E$17624, "="&amp;D91,  crashes!$R$2:$R$17624, "=Weekday", crashes!$N$2:$N$17624,"=B")</f>
        <v>0</v>
      </c>
      <c r="DU91" s="30">
        <f>COUNTIFS(crashes!$G$2:$G$17624,"&gt;="&amp;S91,crashes!$G$2:$G$17624,"&lt;"&amp;T91,crashes!$D$2:$D$17624,"="&amp;C91, crashes!$S$2:$S$17624, "&gt;="&amp;AE91, crashes!$S$2:$S$17624, "&lt;="&amp;AF91, crashes!$E$2:$E$17624, "="&amp;D91,  crashes!$R$2:$R$17624, "=Weekday", crashes!$N$2:$N$17624,"=C")</f>
        <v>0</v>
      </c>
      <c r="DV91" s="30">
        <f>COUNTIFS(crashes!$G$2:$G$17624,"&gt;="&amp;S91,crashes!$G$2:$G$17624,"&lt;"&amp;T91,crashes!$D$2:$D$17624,"="&amp;C91, crashes!$S$2:$S$17624, "&gt;="&amp;AE91, crashes!$S$2:$S$17624, "&lt;="&amp;AF91, crashes!$E$2:$E$17624, "="&amp;D91,  crashes!$R$2:$R$17624, "=Weekday", crashes!$N$2:$N$17624,"=ABC")</f>
        <v>2</v>
      </c>
      <c r="DW91" s="30">
        <f>COUNTIFS(crashes!$G$2:$G$17624,"&gt;="&amp;S91,crashes!$G$2:$G$17624,"&lt;"&amp;T91,crashes!$D$2:$D$17624,"="&amp;C91, crashes!$S$2:$S$17624, "&gt;="&amp;AE91, crashes!$S$2:$S$17624, "&lt;="&amp;AF91, crashes!$E$2:$E$17624, "="&amp;D91,  crashes!$R$2:$R$17624, "=Weekday", crashes!$N$2:$N$17624,"=O")</f>
        <v>2</v>
      </c>
      <c r="DX91" s="30">
        <f>COUNTIFS(crashes!$G$2:$G$17624,"&gt;="&amp;S91,crashes!$G$2:$G$17624,"&lt;"&amp;T91,crashes!$D$2:$D$17624,"="&amp;C91, crashes!$S$2:$S$17624, "&gt;="&amp;AE91, crashes!$S$2:$S$17624, "&lt;="&amp;AF91, crashes!$E$2:$E$17624, "="&amp;D91,  crashes!$R$2:$R$17624, "=Weekend", crashes!$N$2:$N$17624,"=K")</f>
        <v>0</v>
      </c>
      <c r="DY91" s="30">
        <f>COUNTIFS(crashes!$G$2:$G$17624,"&gt;="&amp;S91,crashes!$G$2:$G$17624,"&lt;"&amp;T91,crashes!$D$2:$D$17624,"="&amp;C91, crashes!$S$2:$S$17624, "&gt;="&amp;AE91, crashes!$S$2:$S$17624, "&lt;="&amp;AF91, crashes!$E$2:$E$17624, "="&amp;D91,  crashes!$R$2:$R$17624, "=Weekend", crashes!$N$2:$N$17624,"=A")</f>
        <v>0</v>
      </c>
      <c r="DZ91" s="30">
        <f>COUNTIFS(crashes!$G$2:$G$17624,"&gt;="&amp;S91,crashes!$G$2:$G$17624,"&lt;"&amp;T91,crashes!$D$2:$D$17624,"="&amp;C91, crashes!$S$2:$S$17624, "&gt;="&amp;AE91, crashes!$S$2:$S$17624, "&lt;="&amp;AF91, crashes!$E$2:$E$17624, "="&amp;D91,  crashes!$R$2:$R$17624, "=Weekend", crashes!$N$2:$N$17624,"=B")</f>
        <v>0</v>
      </c>
      <c r="EA91" s="30">
        <f>COUNTIFS(crashes!$G$2:$G$17624,"&gt;="&amp;S91,crashes!$G$2:$G$17624,"&lt;"&amp;T91,crashes!$D$2:$D$17624,"="&amp;C91, crashes!$S$2:$S$17624, "&gt;="&amp;AE91, crashes!$S$2:$S$17624, "&lt;="&amp;AF91, crashes!$E$2:$E$17624, "="&amp;D91,  crashes!$R$2:$R$17624, "=Weekend", crashes!$N$2:$N$17624,"=C")</f>
        <v>0</v>
      </c>
      <c r="EB91" s="30">
        <f>COUNTIFS(crashes!$G$2:$G$17624,"&gt;="&amp;S91,crashes!$G$2:$G$17624,"&lt;"&amp;T91,crashes!$D$2:$D$17624,"="&amp;C91, crashes!$S$2:$S$17624, "&gt;="&amp;AE91, crashes!$S$2:$S$17624, "&lt;="&amp;AF91, crashes!$E$2:$E$17624, "="&amp;D91,  crashes!$R$2:$R$17624, "=Weekend", crashes!$N$2:$N$17624,"=ABC")</f>
        <v>3</v>
      </c>
      <c r="EC91" s="30">
        <f>COUNTIFS(crashes!$G$2:$G$17624,"&gt;="&amp;S91,crashes!$G$2:$G$17624,"&lt;"&amp;T91,crashes!$D$2:$D$17624,"="&amp;C91, crashes!$S$2:$S$17624, "&gt;="&amp;AE91, crashes!$S$2:$S$17624, "&lt;="&amp;AF91, crashes!$E$2:$E$17624, "="&amp;D91,  crashes!$R$2:$R$17624, "=Weekend", crashes!$N$2:$N$17624,"=O")</f>
        <v>1</v>
      </c>
      <c r="ED91" s="4">
        <f t="shared" si="18"/>
        <v>0</v>
      </c>
      <c r="EE91" s="4">
        <f t="shared" si="19"/>
        <v>0</v>
      </c>
      <c r="EF91" s="4">
        <f t="shared" si="20"/>
        <v>0</v>
      </c>
      <c r="EG91" s="4">
        <f t="shared" si="21"/>
        <v>0</v>
      </c>
      <c r="EH91" s="4">
        <f t="shared" si="22"/>
        <v>5</v>
      </c>
      <c r="EI91" s="50">
        <f t="shared" si="23"/>
        <v>5</v>
      </c>
      <c r="EJ91" s="4">
        <f t="shared" si="24"/>
        <v>3</v>
      </c>
      <c r="EK91" s="6"/>
      <c r="EL91" s="3">
        <v>2014</v>
      </c>
      <c r="EM91" s="3">
        <v>0.63000000000000078</v>
      </c>
      <c r="EN91" s="3">
        <v>3.5067423144482328E-3</v>
      </c>
      <c r="EO91" s="3">
        <v>2.9431115771619198E-3</v>
      </c>
      <c r="EP91" s="3">
        <v>4.8085594719028957E-3</v>
      </c>
      <c r="EQ91" s="3">
        <v>1.4797340720062589E-2</v>
      </c>
      <c r="ER91" s="3">
        <v>4.8849614809354E-2</v>
      </c>
      <c r="ES91" s="3">
        <v>0.10366587969642026</v>
      </c>
      <c r="ET91" s="3">
        <v>0.11818554414416313</v>
      </c>
      <c r="EU91" s="3">
        <v>0.10537304283865413</v>
      </c>
      <c r="EV91" s="3">
        <v>8.7542458150800029E-2</v>
      </c>
      <c r="EW91" s="3">
        <v>6.8921448792626447E-2</v>
      </c>
      <c r="EX91" s="3">
        <v>6.0396409004643957E-2</v>
      </c>
      <c r="EY91" s="3">
        <v>5.4938796410986313E-2</v>
      </c>
      <c r="EZ91" s="3">
        <v>5.2992136591830059E-2</v>
      </c>
      <c r="FA91" s="3">
        <v>5.3555553237927232E-2</v>
      </c>
      <c r="FB91" s="3">
        <v>5.1611319785581283E-2</v>
      </c>
      <c r="FC91" s="3">
        <v>5.1760826799333477E-2</v>
      </c>
      <c r="FD91" s="3">
        <v>5.0068935495258531E-2</v>
      </c>
      <c r="FE91" s="3">
        <v>4.4671910708128627E-2</v>
      </c>
      <c r="FF91" s="3">
        <v>3.2696291860983336E-2</v>
      </c>
      <c r="FG91" s="3">
        <v>2.3622679082684325E-2</v>
      </c>
      <c r="FH91" s="3">
        <v>2.0285211535119248E-2</v>
      </c>
      <c r="FI91" s="3">
        <v>1.954723920614004E-2</v>
      </c>
      <c r="FJ91" s="3">
        <v>1.2770539432436787E-2</v>
      </c>
      <c r="FK91" s="3">
        <v>7.1358020616273769E-3</v>
      </c>
      <c r="FL91" s="3">
        <v>2014</v>
      </c>
      <c r="FM91" s="3">
        <v>0.63000000000000078</v>
      </c>
      <c r="FN91" s="3">
        <v>2014</v>
      </c>
      <c r="FO91" s="51">
        <v>0.63000000000000078</v>
      </c>
      <c r="FP91" s="51">
        <v>13.561999999999999</v>
      </c>
      <c r="FQ91" s="51">
        <v>5.564866789901095E-3</v>
      </c>
      <c r="FR91" s="51">
        <v>3.5302923452540675E-3</v>
      </c>
      <c r="FS91" s="3">
        <v>4.1356173416261651E-3</v>
      </c>
      <c r="FT91" s="3">
        <v>7.5990857882789684E-3</v>
      </c>
      <c r="FU91" s="3">
        <v>1.5609067463701885E-2</v>
      </c>
      <c r="FV91" s="3">
        <v>3.0183430837891628E-2</v>
      </c>
      <c r="FW91" s="3">
        <v>4.118111612870249E-2</v>
      </c>
      <c r="FX91" s="3">
        <v>4.146458452835413E-2</v>
      </c>
      <c r="FY91" s="3">
        <v>4.7173407057263271E-2</v>
      </c>
      <c r="FZ91" s="3">
        <v>5.1185862266626997E-2</v>
      </c>
      <c r="GA91" s="3">
        <v>5.4844292991911681E-2</v>
      </c>
      <c r="GB91" s="3">
        <v>5.2089051236551547E-2</v>
      </c>
      <c r="GC91" s="3">
        <v>5.2038222420062286E-2</v>
      </c>
      <c r="GD91" s="3">
        <v>5.0727158856281609E-2</v>
      </c>
      <c r="GE91" s="3">
        <v>4.6766421079080037E-2</v>
      </c>
      <c r="GF91" s="3">
        <v>4.3581622507445274E-2</v>
      </c>
      <c r="GG91" s="3">
        <v>4.3519774856612188E-2</v>
      </c>
      <c r="GH91" s="3">
        <v>4.3476054965506043E-2</v>
      </c>
      <c r="GI91" s="3">
        <v>3.6176965828394456E-2</v>
      </c>
      <c r="GJ91" s="3">
        <v>2.6367359692236407E-2</v>
      </c>
      <c r="GK91" s="3">
        <v>2.2836178731309449E-2</v>
      </c>
      <c r="GL91" s="3">
        <v>2.1291586968693509E-2</v>
      </c>
      <c r="GM91" s="3">
        <v>1.4482125067343849E-2</v>
      </c>
      <c r="GN91" s="3">
        <v>8.4674410238262596E-3</v>
      </c>
      <c r="GO91" s="22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</row>
    <row r="92" spans="1:264" s="3" customFormat="1" ht="12" customHeight="1" x14ac:dyDescent="0.2">
      <c r="A92" s="4" t="s">
        <v>233</v>
      </c>
      <c r="B92" s="4" t="s">
        <v>218</v>
      </c>
      <c r="C92" s="4">
        <v>1</v>
      </c>
      <c r="D92" s="4" t="s">
        <v>90</v>
      </c>
      <c r="E92" s="4" t="s">
        <v>67</v>
      </c>
      <c r="F92" s="4" t="s">
        <v>68</v>
      </c>
      <c r="G92" s="1">
        <v>5</v>
      </c>
      <c r="H92" s="1" t="s">
        <v>167</v>
      </c>
      <c r="I92" s="4">
        <v>1</v>
      </c>
      <c r="J92" s="4">
        <v>1</v>
      </c>
      <c r="K92" s="4"/>
      <c r="L92" s="4"/>
      <c r="M92" s="4"/>
      <c r="N92" s="4"/>
      <c r="O92" s="4"/>
      <c r="P92" s="4" t="s">
        <v>315</v>
      </c>
      <c r="Q92" s="4" t="s">
        <v>316</v>
      </c>
      <c r="R92" s="4" t="s">
        <v>317</v>
      </c>
      <c r="S92" s="4">
        <v>14.414</v>
      </c>
      <c r="T92" s="4">
        <v>14.891</v>
      </c>
      <c r="U92" s="4">
        <v>1</v>
      </c>
      <c r="V92" s="10">
        <v>42349</v>
      </c>
      <c r="W92" s="4">
        <v>1</v>
      </c>
      <c r="X92" s="4">
        <v>0.47700000000000031</v>
      </c>
      <c r="Y92" s="4"/>
      <c r="Z92" s="4"/>
      <c r="AA92" s="4"/>
      <c r="AB92" s="4"/>
      <c r="AC92" s="4"/>
      <c r="AD92" s="4"/>
      <c r="AE92" s="10">
        <v>40909</v>
      </c>
      <c r="AF92" s="10">
        <v>42735</v>
      </c>
      <c r="AG92" s="16"/>
      <c r="AH92" s="16">
        <v>77788.607992428049</v>
      </c>
      <c r="AI92" s="16">
        <v>77788.607992428049</v>
      </c>
      <c r="AJ92" s="16">
        <v>69696.581863392028</v>
      </c>
      <c r="AK92" s="16">
        <v>73325.55379975574</v>
      </c>
      <c r="AL92" s="16">
        <v>77609.547611262809</v>
      </c>
      <c r="AM92" s="16"/>
      <c r="AN92" s="16"/>
      <c r="AO92" s="4"/>
      <c r="AP92" s="4"/>
      <c r="AQ92" s="4"/>
      <c r="AR92" s="9">
        <v>12.007827741264826</v>
      </c>
      <c r="AS92" s="9">
        <v>10.086508943565903</v>
      </c>
      <c r="AT92" s="9">
        <v>12.648318572747375</v>
      </c>
      <c r="AU92" s="9">
        <v>0</v>
      </c>
      <c r="AV92" s="9">
        <v>0</v>
      </c>
      <c r="AW92" s="4" t="b">
        <v>0</v>
      </c>
      <c r="AX92" s="4" t="b">
        <v>0</v>
      </c>
      <c r="AY92" s="4">
        <v>0</v>
      </c>
      <c r="AZ92" s="4">
        <v>0</v>
      </c>
      <c r="BA92" s="9">
        <v>2126.3242927639958</v>
      </c>
      <c r="BB92" s="9">
        <v>15.355604531849538</v>
      </c>
      <c r="BC92" s="9">
        <v>24.529851876002795</v>
      </c>
      <c r="BD92" s="9">
        <v>10.96226367489213</v>
      </c>
      <c r="BE92" s="9">
        <v>10.66199707766549</v>
      </c>
      <c r="BF92" s="4" t="s">
        <v>216</v>
      </c>
      <c r="BG92" s="4">
        <v>12.783530817982019</v>
      </c>
      <c r="BH92" s="4"/>
      <c r="BI92" s="4"/>
      <c r="BJ92" s="4" t="s">
        <v>167</v>
      </c>
      <c r="BK92" s="4"/>
      <c r="BL92" s="4">
        <v>0.65000000000000036</v>
      </c>
      <c r="BM92" s="16"/>
      <c r="BN92" s="16">
        <v>17113.567984050162</v>
      </c>
      <c r="BO92" s="16">
        <v>17113.567984050162</v>
      </c>
      <c r="BP92" s="16">
        <v>16639.396056569851</v>
      </c>
      <c r="BQ92" s="16">
        <v>16728.595496940481</v>
      </c>
      <c r="BR92" s="16">
        <v>17163.506063655772</v>
      </c>
      <c r="BS92" s="16"/>
      <c r="BT92" s="16"/>
      <c r="BU92" s="4"/>
      <c r="BV92" s="4">
        <v>4.2999999999999261E-2</v>
      </c>
      <c r="BW92" s="16"/>
      <c r="BX92" s="16">
        <v>7591.6868777623786</v>
      </c>
      <c r="BY92" s="16">
        <v>7591.6868777623786</v>
      </c>
      <c r="BZ92" s="16">
        <v>7395.8240046614919</v>
      </c>
      <c r="CA92" s="16">
        <v>7432.6627379053834</v>
      </c>
      <c r="CB92" s="16">
        <v>7612.3191485957714</v>
      </c>
      <c r="CC92" s="16"/>
      <c r="CD92" s="16"/>
      <c r="CE92" s="16"/>
      <c r="CF92" s="16"/>
      <c r="CG92" s="16"/>
      <c r="CH92" s="16"/>
      <c r="CI92" s="16"/>
      <c r="CJ92" s="4"/>
      <c r="CK92" s="16"/>
      <c r="CL92" s="16"/>
      <c r="CM92" s="16"/>
      <c r="CN92" s="16"/>
      <c r="CO92" s="16"/>
      <c r="CP92" s="16"/>
      <c r="CQ92" s="16"/>
      <c r="CR92" s="4"/>
      <c r="CS92" s="16"/>
      <c r="CT92" s="16"/>
      <c r="CU92" s="4"/>
      <c r="CV92" s="4"/>
      <c r="CW92" s="4"/>
      <c r="CX92" s="4"/>
      <c r="CY92" s="4"/>
      <c r="CZ92" s="22"/>
      <c r="DA92" s="4">
        <v>0</v>
      </c>
      <c r="DB92" s="4">
        <v>366</v>
      </c>
      <c r="DC92" s="4">
        <v>365</v>
      </c>
      <c r="DD92" s="4">
        <v>365</v>
      </c>
      <c r="DE92" s="4">
        <v>365</v>
      </c>
      <c r="DF92" s="4">
        <v>366</v>
      </c>
      <c r="DG92" s="4">
        <v>0</v>
      </c>
      <c r="DH92" s="4">
        <v>0</v>
      </c>
      <c r="DI92" s="16">
        <f t="shared" si="13"/>
        <v>75244.46983318885</v>
      </c>
      <c r="DJ92" s="16">
        <f t="shared" si="14"/>
        <v>16951.931216568119</v>
      </c>
      <c r="DK92" s="16">
        <f t="shared" si="15"/>
        <v>7524.9204034303557</v>
      </c>
      <c r="DL92" s="16">
        <f t="shared" si="16"/>
        <v>0</v>
      </c>
      <c r="DM92" s="16">
        <f t="shared" si="17"/>
        <v>0</v>
      </c>
      <c r="DN92" s="22"/>
      <c r="DO92" s="4">
        <f>COUNTIFS(crashes!$G$2:$G$17624,"&gt;="&amp;S92,crashes!$G$2:$G$17624,"&lt;"&amp;T92,crashes!$D$2:$D$17624,"="&amp;C92, crashes!$S$2:$S$17624, "&gt;="&amp;AE92, crashes!$S$2:$S$17624, "&lt;="&amp;AF92, crashes!$E$2:$E$17624, "="&amp;D92 )</f>
        <v>13</v>
      </c>
      <c r="DP92" s="29">
        <f>COUNTIFS(crashes!$G$2:$G$17624,"&gt;="&amp;S92,crashes!$G$2:$G$17624,"&lt;"&amp;T92,crashes!$D$2:$D$17624,"="&amp;C92, crashes!$S$2:$S$17624, "&gt;="&amp;AE92, crashes!$S$2:$S$17624, "&lt;="&amp;AF92, crashes!$E$2:$E$17624, "="&amp;D92, crashes!$R$2:$R$17624, "=Weekday")</f>
        <v>12</v>
      </c>
      <c r="DQ92" s="29">
        <f>COUNTIFS(crashes!$G$2:$G$17624,"&gt;="&amp;S92,crashes!$G$2:$G$17624,"&lt;"&amp;T92,crashes!$D$2:$D$17624,"="&amp;C92, crashes!$S$2:$S$17624, "&gt;="&amp;AE92, crashes!$S$2:$S$17624, "&lt;="&amp;AF92, crashes!$E$2:$E$17624, "="&amp;D92, crashes!$R$2:$R$17624, "=Weekend")</f>
        <v>1</v>
      </c>
      <c r="DR92" s="30">
        <f>COUNTIFS(crashes!$G$2:$G$17624,"&gt;="&amp;S92,crashes!$G$2:$G$17624,"&lt;"&amp;T92,crashes!$D$2:$D$17624,"="&amp;C92, crashes!$S$2:$S$17624, "&gt;="&amp;AE92, crashes!$S$2:$S$17624, "&lt;="&amp;AF92, crashes!$E$2:$E$17624, "="&amp;D92,  crashes!$R$2:$R$17624, "=Weekday", crashes!$N$2:$N$17624,"=K")</f>
        <v>0</v>
      </c>
      <c r="DS92" s="30">
        <f>COUNTIFS(crashes!$G$2:$G$17624,"&gt;="&amp;S92,crashes!$G$2:$G$17624,"&lt;"&amp;T92,crashes!$D$2:$D$17624,"="&amp;C92, crashes!$S$2:$S$17624, "&gt;="&amp;AE92, crashes!$S$2:$S$17624, "&lt;="&amp;AF92, crashes!$E$2:$E$17624, "="&amp;D92,  crashes!$R$2:$R$17624, "=Weekday", crashes!$N$2:$N$17624,"=A")</f>
        <v>0</v>
      </c>
      <c r="DT92" s="30">
        <f>COUNTIFS(crashes!$G$2:$G$17624,"&gt;="&amp;S92,crashes!$G$2:$G$17624,"&lt;"&amp;T92,crashes!$D$2:$D$17624,"="&amp;C92, crashes!$S$2:$S$17624, "&gt;="&amp;AE92, crashes!$S$2:$S$17624, "&lt;="&amp;AF92, crashes!$E$2:$E$17624, "="&amp;D92,  crashes!$R$2:$R$17624, "=Weekday", crashes!$N$2:$N$17624,"=B")</f>
        <v>0</v>
      </c>
      <c r="DU92" s="30">
        <f>COUNTIFS(crashes!$G$2:$G$17624,"&gt;="&amp;S92,crashes!$G$2:$G$17624,"&lt;"&amp;T92,crashes!$D$2:$D$17624,"="&amp;C92, crashes!$S$2:$S$17624, "&gt;="&amp;AE92, crashes!$S$2:$S$17624, "&lt;="&amp;AF92, crashes!$E$2:$E$17624, "="&amp;D92,  crashes!$R$2:$R$17624, "=Weekday", crashes!$N$2:$N$17624,"=C")</f>
        <v>0</v>
      </c>
      <c r="DV92" s="30">
        <f>COUNTIFS(crashes!$G$2:$G$17624,"&gt;="&amp;S92,crashes!$G$2:$G$17624,"&lt;"&amp;T92,crashes!$D$2:$D$17624,"="&amp;C92, crashes!$S$2:$S$17624, "&gt;="&amp;AE92, crashes!$S$2:$S$17624, "&lt;="&amp;AF92, crashes!$E$2:$E$17624, "="&amp;D92,  crashes!$R$2:$R$17624, "=Weekday", crashes!$N$2:$N$17624,"=ABC")</f>
        <v>5</v>
      </c>
      <c r="DW92" s="30">
        <f>COUNTIFS(crashes!$G$2:$G$17624,"&gt;="&amp;S92,crashes!$G$2:$G$17624,"&lt;"&amp;T92,crashes!$D$2:$D$17624,"="&amp;C92, crashes!$S$2:$S$17624, "&gt;="&amp;AE92, crashes!$S$2:$S$17624, "&lt;="&amp;AF92, crashes!$E$2:$E$17624, "="&amp;D92,  crashes!$R$2:$R$17624, "=Weekday", crashes!$N$2:$N$17624,"=O")</f>
        <v>7</v>
      </c>
      <c r="DX92" s="30">
        <f>COUNTIFS(crashes!$G$2:$G$17624,"&gt;="&amp;S92,crashes!$G$2:$G$17624,"&lt;"&amp;T92,crashes!$D$2:$D$17624,"="&amp;C92, crashes!$S$2:$S$17624, "&gt;="&amp;AE92, crashes!$S$2:$S$17624, "&lt;="&amp;AF92, crashes!$E$2:$E$17624, "="&amp;D92,  crashes!$R$2:$R$17624, "=Weekend", crashes!$N$2:$N$17624,"=K")</f>
        <v>0</v>
      </c>
      <c r="DY92" s="30">
        <f>COUNTIFS(crashes!$G$2:$G$17624,"&gt;="&amp;S92,crashes!$G$2:$G$17624,"&lt;"&amp;T92,crashes!$D$2:$D$17624,"="&amp;C92, crashes!$S$2:$S$17624, "&gt;="&amp;AE92, crashes!$S$2:$S$17624, "&lt;="&amp;AF92, crashes!$E$2:$E$17624, "="&amp;D92,  crashes!$R$2:$R$17624, "=Weekend", crashes!$N$2:$N$17624,"=A")</f>
        <v>0</v>
      </c>
      <c r="DZ92" s="30">
        <f>COUNTIFS(crashes!$G$2:$G$17624,"&gt;="&amp;S92,crashes!$G$2:$G$17624,"&lt;"&amp;T92,crashes!$D$2:$D$17624,"="&amp;C92, crashes!$S$2:$S$17624, "&gt;="&amp;AE92, crashes!$S$2:$S$17624, "&lt;="&amp;AF92, crashes!$E$2:$E$17624, "="&amp;D92,  crashes!$R$2:$R$17624, "=Weekend", crashes!$N$2:$N$17624,"=B")</f>
        <v>0</v>
      </c>
      <c r="EA92" s="30">
        <f>COUNTIFS(crashes!$G$2:$G$17624,"&gt;="&amp;S92,crashes!$G$2:$G$17624,"&lt;"&amp;T92,crashes!$D$2:$D$17624,"="&amp;C92, crashes!$S$2:$S$17624, "&gt;="&amp;AE92, crashes!$S$2:$S$17624, "&lt;="&amp;AF92, crashes!$E$2:$E$17624, "="&amp;D92,  crashes!$R$2:$R$17624, "=Weekend", crashes!$N$2:$N$17624,"=C")</f>
        <v>0</v>
      </c>
      <c r="EB92" s="30">
        <f>COUNTIFS(crashes!$G$2:$G$17624,"&gt;="&amp;S92,crashes!$G$2:$G$17624,"&lt;"&amp;T92,crashes!$D$2:$D$17624,"="&amp;C92, crashes!$S$2:$S$17624, "&gt;="&amp;AE92, crashes!$S$2:$S$17624, "&lt;="&amp;AF92, crashes!$E$2:$E$17624, "="&amp;D92,  crashes!$R$2:$R$17624, "=Weekend", crashes!$N$2:$N$17624,"=ABC")</f>
        <v>0</v>
      </c>
      <c r="EC92" s="30">
        <f>COUNTIFS(crashes!$G$2:$G$17624,"&gt;="&amp;S92,crashes!$G$2:$G$17624,"&lt;"&amp;T92,crashes!$D$2:$D$17624,"="&amp;C92, crashes!$S$2:$S$17624, "&gt;="&amp;AE92, crashes!$S$2:$S$17624, "&lt;="&amp;AF92, crashes!$E$2:$E$17624, "="&amp;D92,  crashes!$R$2:$R$17624, "=Weekend", crashes!$N$2:$N$17624,"=O")</f>
        <v>1</v>
      </c>
      <c r="ED92" s="4">
        <f t="shared" si="18"/>
        <v>0</v>
      </c>
      <c r="EE92" s="4">
        <f t="shared" si="19"/>
        <v>0</v>
      </c>
      <c r="EF92" s="4">
        <f t="shared" si="20"/>
        <v>0</v>
      </c>
      <c r="EG92" s="4">
        <f t="shared" si="21"/>
        <v>0</v>
      </c>
      <c r="EH92" s="4">
        <f t="shared" si="22"/>
        <v>5</v>
      </c>
      <c r="EI92" s="50">
        <f t="shared" si="23"/>
        <v>5</v>
      </c>
      <c r="EJ92" s="4">
        <f t="shared" si="24"/>
        <v>8</v>
      </c>
      <c r="EK92" s="6"/>
      <c r="EL92" s="3">
        <v>2014</v>
      </c>
      <c r="EM92" s="3">
        <v>0.85200000000000031</v>
      </c>
      <c r="EN92" s="3">
        <v>3.5067423144482328E-3</v>
      </c>
      <c r="EO92" s="3">
        <v>2.9431115771619198E-3</v>
      </c>
      <c r="EP92" s="3">
        <v>4.8085594719028957E-3</v>
      </c>
      <c r="EQ92" s="3">
        <v>1.4797340720062589E-2</v>
      </c>
      <c r="ER92" s="3">
        <v>4.8849614809354E-2</v>
      </c>
      <c r="ES92" s="3">
        <v>0.10366587969642026</v>
      </c>
      <c r="ET92" s="3">
        <v>0.11818554414416313</v>
      </c>
      <c r="EU92" s="3">
        <v>0.10537304283865413</v>
      </c>
      <c r="EV92" s="3">
        <v>8.7542458150800029E-2</v>
      </c>
      <c r="EW92" s="3">
        <v>6.8921448792626447E-2</v>
      </c>
      <c r="EX92" s="3">
        <v>6.0396409004643957E-2</v>
      </c>
      <c r="EY92" s="3">
        <v>5.4938796410986313E-2</v>
      </c>
      <c r="EZ92" s="3">
        <v>5.2992136591830059E-2</v>
      </c>
      <c r="FA92" s="3">
        <v>5.3555553237927232E-2</v>
      </c>
      <c r="FB92" s="3">
        <v>5.1611319785581283E-2</v>
      </c>
      <c r="FC92" s="3">
        <v>5.1760826799333477E-2</v>
      </c>
      <c r="FD92" s="3">
        <v>5.0068935495258531E-2</v>
      </c>
      <c r="FE92" s="3">
        <v>4.4671910708128627E-2</v>
      </c>
      <c r="FF92" s="3">
        <v>3.2696291860983336E-2</v>
      </c>
      <c r="FG92" s="3">
        <v>2.3622679082684325E-2</v>
      </c>
      <c r="FH92" s="3">
        <v>2.0285211535119248E-2</v>
      </c>
      <c r="FI92" s="3">
        <v>1.954723920614004E-2</v>
      </c>
      <c r="FJ92" s="3">
        <v>1.2770539432436787E-2</v>
      </c>
      <c r="FK92" s="3">
        <v>7.1358020616273769E-3</v>
      </c>
      <c r="FL92" s="3">
        <v>2014</v>
      </c>
      <c r="FM92" s="3">
        <v>0.85200000000000031</v>
      </c>
      <c r="FN92" s="3">
        <v>2014</v>
      </c>
      <c r="FO92" s="51">
        <v>0.85200000000000031</v>
      </c>
      <c r="FP92" s="51">
        <v>13.561999999999999</v>
      </c>
      <c r="FQ92" s="51">
        <v>5.564866789901095E-3</v>
      </c>
      <c r="FR92" s="51">
        <v>3.5302923452540675E-3</v>
      </c>
      <c r="FS92" s="3">
        <v>4.1356173416261651E-3</v>
      </c>
      <c r="FT92" s="3">
        <v>7.5990857882789684E-3</v>
      </c>
      <c r="FU92" s="3">
        <v>1.5609067463701885E-2</v>
      </c>
      <c r="FV92" s="3">
        <v>3.0183430837891628E-2</v>
      </c>
      <c r="FW92" s="3">
        <v>4.118111612870249E-2</v>
      </c>
      <c r="FX92" s="3">
        <v>4.146458452835413E-2</v>
      </c>
      <c r="FY92" s="3">
        <v>4.7173407057263271E-2</v>
      </c>
      <c r="FZ92" s="3">
        <v>5.1185862266626997E-2</v>
      </c>
      <c r="GA92" s="3">
        <v>5.4844292991911681E-2</v>
      </c>
      <c r="GB92" s="3">
        <v>5.2089051236551547E-2</v>
      </c>
      <c r="GC92" s="3">
        <v>5.2038222420062286E-2</v>
      </c>
      <c r="GD92" s="3">
        <v>5.0727158856281609E-2</v>
      </c>
      <c r="GE92" s="3">
        <v>4.6766421079080037E-2</v>
      </c>
      <c r="GF92" s="3">
        <v>4.3581622507445274E-2</v>
      </c>
      <c r="GG92" s="3">
        <v>4.3519774856612188E-2</v>
      </c>
      <c r="GH92" s="3">
        <v>4.3476054965506043E-2</v>
      </c>
      <c r="GI92" s="3">
        <v>3.6176965828394456E-2</v>
      </c>
      <c r="GJ92" s="3">
        <v>2.6367359692236407E-2</v>
      </c>
      <c r="GK92" s="3">
        <v>2.2836178731309449E-2</v>
      </c>
      <c r="GL92" s="3">
        <v>2.1291586968693509E-2</v>
      </c>
      <c r="GM92" s="3">
        <v>1.4482125067343849E-2</v>
      </c>
      <c r="GN92" s="3">
        <v>8.4674410238262596E-3</v>
      </c>
      <c r="GO92" s="22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</row>
    <row r="93" spans="1:264" s="3" customFormat="1" ht="12" customHeight="1" x14ac:dyDescent="0.2">
      <c r="A93" s="4" t="s">
        <v>233</v>
      </c>
      <c r="B93" s="4" t="s">
        <v>218</v>
      </c>
      <c r="C93" s="4">
        <v>1</v>
      </c>
      <c r="D93" s="4" t="s">
        <v>90</v>
      </c>
      <c r="E93" s="4" t="s">
        <v>67</v>
      </c>
      <c r="F93" s="4" t="s">
        <v>70</v>
      </c>
      <c r="G93" s="1">
        <v>4</v>
      </c>
      <c r="H93" s="1" t="s">
        <v>167</v>
      </c>
      <c r="I93" s="4">
        <v>1</v>
      </c>
      <c r="J93" s="4">
        <v>1</v>
      </c>
      <c r="K93" s="4"/>
      <c r="L93" s="4"/>
      <c r="M93" s="4"/>
      <c r="N93" s="4"/>
      <c r="O93" s="4"/>
      <c r="P93" s="4" t="s">
        <v>319</v>
      </c>
      <c r="Q93" s="4" t="s">
        <v>318</v>
      </c>
      <c r="R93" s="4" t="s">
        <v>320</v>
      </c>
      <c r="S93" s="4">
        <v>14.933999999999999</v>
      </c>
      <c r="T93" s="4">
        <v>14.989000000000001</v>
      </c>
      <c r="U93" s="4">
        <v>1</v>
      </c>
      <c r="V93" s="10">
        <v>42349</v>
      </c>
      <c r="W93" s="4">
        <v>1</v>
      </c>
      <c r="X93" s="4">
        <v>5.5000000000001492E-2</v>
      </c>
      <c r="Y93" s="4">
        <v>5.5000000000001492E-2</v>
      </c>
      <c r="Z93" s="4">
        <v>2</v>
      </c>
      <c r="AA93" s="4"/>
      <c r="AB93" s="4"/>
      <c r="AC93" s="4"/>
      <c r="AD93" s="4"/>
      <c r="AE93" s="10">
        <v>40909</v>
      </c>
      <c r="AF93" s="10">
        <v>42735</v>
      </c>
      <c r="AG93" s="16"/>
      <c r="AH93" s="16">
        <v>70196.921114665674</v>
      </c>
      <c r="AI93" s="16">
        <v>70196.921114665674</v>
      </c>
      <c r="AJ93" s="16">
        <v>62300.757858730532</v>
      </c>
      <c r="AK93" s="16">
        <v>65892.891061850358</v>
      </c>
      <c r="AL93" s="16">
        <v>69997.228462667044</v>
      </c>
      <c r="AM93" s="16"/>
      <c r="AN93" s="16"/>
      <c r="AO93" s="4"/>
      <c r="AP93" s="4"/>
      <c r="AQ93" s="4"/>
      <c r="AR93" s="9">
        <v>11.976014148533398</v>
      </c>
      <c r="AS93" s="9">
        <v>10.222577660386706</v>
      </c>
      <c r="AT93" s="9">
        <v>12.188725616901575</v>
      </c>
      <c r="AU93" s="9">
        <v>0</v>
      </c>
      <c r="AV93" s="9">
        <v>0</v>
      </c>
      <c r="AW93" s="4" t="b">
        <v>0</v>
      </c>
      <c r="AX93" s="4" t="b">
        <v>0</v>
      </c>
      <c r="AY93" s="4">
        <v>0</v>
      </c>
      <c r="AZ93" s="4">
        <v>0</v>
      </c>
      <c r="BA93" s="9">
        <v>0</v>
      </c>
      <c r="BB93" s="9">
        <v>0</v>
      </c>
      <c r="BC93" s="9">
        <v>24.020190034425145</v>
      </c>
      <c r="BD93" s="9">
        <v>10.851500627835028</v>
      </c>
      <c r="BE93" s="9">
        <v>0</v>
      </c>
      <c r="BF93" s="4" t="s">
        <v>216</v>
      </c>
      <c r="BG93" s="4">
        <v>0</v>
      </c>
      <c r="BH93" s="4">
        <v>99.669684246806966</v>
      </c>
      <c r="BI93" s="4">
        <v>1</v>
      </c>
      <c r="BJ93" s="4" t="s">
        <v>167</v>
      </c>
      <c r="BK93" s="4"/>
      <c r="BL93" s="4">
        <v>1.17</v>
      </c>
      <c r="BM93" s="16"/>
      <c r="BN93" s="16">
        <v>17113.567984050162</v>
      </c>
      <c r="BO93" s="16">
        <v>17113.567984050162</v>
      </c>
      <c r="BP93" s="16">
        <v>16639.396056569851</v>
      </c>
      <c r="BQ93" s="16">
        <v>16728.595496940481</v>
      </c>
      <c r="BR93" s="16">
        <v>17163.506063655772</v>
      </c>
      <c r="BS93" s="16"/>
      <c r="BT93" s="16"/>
      <c r="BU93" s="4"/>
      <c r="BV93" s="4">
        <v>0</v>
      </c>
      <c r="BW93" s="16"/>
      <c r="BX93" s="16">
        <v>17241.293174165654</v>
      </c>
      <c r="BY93" s="16">
        <v>17241.293174165654</v>
      </c>
      <c r="BZ93" s="16">
        <v>16766.734607335482</v>
      </c>
      <c r="CA93" s="16">
        <v>16856.012289586135</v>
      </c>
      <c r="CB93" s="16">
        <v>17291.267921580937</v>
      </c>
      <c r="CC93" s="16"/>
      <c r="CD93" s="16"/>
      <c r="CE93" s="16"/>
      <c r="CF93" s="16"/>
      <c r="CG93" s="16"/>
      <c r="CH93" s="16"/>
      <c r="CI93" s="16"/>
      <c r="CJ93" s="4"/>
      <c r="CK93" s="16"/>
      <c r="CL93" s="16"/>
      <c r="CM93" s="16"/>
      <c r="CN93" s="16">
        <v>17241.293174165654</v>
      </c>
      <c r="CO93" s="16">
        <v>17241.293174165654</v>
      </c>
      <c r="CP93" s="16">
        <v>16766.734607335482</v>
      </c>
      <c r="CQ93" s="16">
        <v>16856.012289586135</v>
      </c>
      <c r="CR93" s="16">
        <v>17291.267921580937</v>
      </c>
      <c r="CS93" s="16"/>
      <c r="CT93" s="16"/>
      <c r="CU93" s="4"/>
      <c r="CV93" s="4"/>
      <c r="CW93" s="4"/>
      <c r="CX93" s="4"/>
      <c r="CY93" s="4"/>
      <c r="CZ93" s="22"/>
      <c r="DA93" s="4">
        <v>0</v>
      </c>
      <c r="DB93" s="4">
        <v>366</v>
      </c>
      <c r="DC93" s="4">
        <v>365</v>
      </c>
      <c r="DD93" s="4">
        <v>365</v>
      </c>
      <c r="DE93" s="4">
        <v>365</v>
      </c>
      <c r="DF93" s="4">
        <v>366</v>
      </c>
      <c r="DG93" s="4">
        <v>0</v>
      </c>
      <c r="DH93" s="4">
        <v>0</v>
      </c>
      <c r="DI93" s="16">
        <f t="shared" si="13"/>
        <v>67719.549429758496</v>
      </c>
      <c r="DJ93" s="16">
        <f t="shared" si="14"/>
        <v>16951.931216568119</v>
      </c>
      <c r="DK93" s="16">
        <f t="shared" si="15"/>
        <v>17079.524897093655</v>
      </c>
      <c r="DL93" s="16">
        <f t="shared" si="16"/>
        <v>0</v>
      </c>
      <c r="DM93" s="16">
        <f t="shared" si="17"/>
        <v>17079.524897093655</v>
      </c>
      <c r="DN93" s="22"/>
      <c r="DO93" s="4">
        <f>COUNTIFS(crashes!$G$2:$G$17624,"&gt;="&amp;S93,crashes!$G$2:$G$17624,"&lt;"&amp;T93,crashes!$D$2:$D$17624,"="&amp;C93, crashes!$S$2:$S$17624, "&gt;="&amp;AE93, crashes!$S$2:$S$17624, "&lt;="&amp;AF93, crashes!$E$2:$E$17624, "="&amp;D93 )</f>
        <v>8</v>
      </c>
      <c r="DP93" s="29">
        <f>COUNTIFS(crashes!$G$2:$G$17624,"&gt;="&amp;S93,crashes!$G$2:$G$17624,"&lt;"&amp;T93,crashes!$D$2:$D$17624,"="&amp;C93, crashes!$S$2:$S$17624, "&gt;="&amp;AE93, crashes!$S$2:$S$17624, "&lt;="&amp;AF93, crashes!$E$2:$E$17624, "="&amp;D93, crashes!$R$2:$R$17624, "=Weekday")</f>
        <v>6</v>
      </c>
      <c r="DQ93" s="29">
        <f>COUNTIFS(crashes!$G$2:$G$17624,"&gt;="&amp;S93,crashes!$G$2:$G$17624,"&lt;"&amp;T93,crashes!$D$2:$D$17624,"="&amp;C93, crashes!$S$2:$S$17624, "&gt;="&amp;AE93, crashes!$S$2:$S$17624, "&lt;="&amp;AF93, crashes!$E$2:$E$17624, "="&amp;D93, crashes!$R$2:$R$17624, "=Weekend")</f>
        <v>2</v>
      </c>
      <c r="DR93" s="30">
        <f>COUNTIFS(crashes!$G$2:$G$17624,"&gt;="&amp;S93,crashes!$G$2:$G$17624,"&lt;"&amp;T93,crashes!$D$2:$D$17624,"="&amp;C93, crashes!$S$2:$S$17624, "&gt;="&amp;AE93, crashes!$S$2:$S$17624, "&lt;="&amp;AF93, crashes!$E$2:$E$17624, "="&amp;D93,  crashes!$R$2:$R$17624, "=Weekday", crashes!$N$2:$N$17624,"=K")</f>
        <v>0</v>
      </c>
      <c r="DS93" s="30">
        <f>COUNTIFS(crashes!$G$2:$G$17624,"&gt;="&amp;S93,crashes!$G$2:$G$17624,"&lt;"&amp;T93,crashes!$D$2:$D$17624,"="&amp;C93, crashes!$S$2:$S$17624, "&gt;="&amp;AE93, crashes!$S$2:$S$17624, "&lt;="&amp;AF93, crashes!$E$2:$E$17624, "="&amp;D93,  crashes!$R$2:$R$17624, "=Weekday", crashes!$N$2:$N$17624,"=A")</f>
        <v>0</v>
      </c>
      <c r="DT93" s="30">
        <f>COUNTIFS(crashes!$G$2:$G$17624,"&gt;="&amp;S93,crashes!$G$2:$G$17624,"&lt;"&amp;T93,crashes!$D$2:$D$17624,"="&amp;C93, crashes!$S$2:$S$17624, "&gt;="&amp;AE93, crashes!$S$2:$S$17624, "&lt;="&amp;AF93, crashes!$E$2:$E$17624, "="&amp;D93,  crashes!$R$2:$R$17624, "=Weekday", crashes!$N$2:$N$17624,"=B")</f>
        <v>0</v>
      </c>
      <c r="DU93" s="30">
        <f>COUNTIFS(crashes!$G$2:$G$17624,"&gt;="&amp;S93,crashes!$G$2:$G$17624,"&lt;"&amp;T93,crashes!$D$2:$D$17624,"="&amp;C93, crashes!$S$2:$S$17624, "&gt;="&amp;AE93, crashes!$S$2:$S$17624, "&lt;="&amp;AF93, crashes!$E$2:$E$17624, "="&amp;D93,  crashes!$R$2:$R$17624, "=Weekday", crashes!$N$2:$N$17624,"=C")</f>
        <v>0</v>
      </c>
      <c r="DV93" s="30">
        <f>COUNTIFS(crashes!$G$2:$G$17624,"&gt;="&amp;S93,crashes!$G$2:$G$17624,"&lt;"&amp;T93,crashes!$D$2:$D$17624,"="&amp;C93, crashes!$S$2:$S$17624, "&gt;="&amp;AE93, crashes!$S$2:$S$17624, "&lt;="&amp;AF93, crashes!$E$2:$E$17624, "="&amp;D93,  crashes!$R$2:$R$17624, "=Weekday", crashes!$N$2:$N$17624,"=ABC")</f>
        <v>2</v>
      </c>
      <c r="DW93" s="30">
        <f>COUNTIFS(crashes!$G$2:$G$17624,"&gt;="&amp;S93,crashes!$G$2:$G$17624,"&lt;"&amp;T93,crashes!$D$2:$D$17624,"="&amp;C93, crashes!$S$2:$S$17624, "&gt;="&amp;AE93, crashes!$S$2:$S$17624, "&lt;="&amp;AF93, crashes!$E$2:$E$17624, "="&amp;D93,  crashes!$R$2:$R$17624, "=Weekday", crashes!$N$2:$N$17624,"=O")</f>
        <v>4</v>
      </c>
      <c r="DX93" s="30">
        <f>COUNTIFS(crashes!$G$2:$G$17624,"&gt;="&amp;S93,crashes!$G$2:$G$17624,"&lt;"&amp;T93,crashes!$D$2:$D$17624,"="&amp;C93, crashes!$S$2:$S$17624, "&gt;="&amp;AE93, crashes!$S$2:$S$17624, "&lt;="&amp;AF93, crashes!$E$2:$E$17624, "="&amp;D93,  crashes!$R$2:$R$17624, "=Weekend", crashes!$N$2:$N$17624,"=K")</f>
        <v>0</v>
      </c>
      <c r="DY93" s="30">
        <f>COUNTIFS(crashes!$G$2:$G$17624,"&gt;="&amp;S93,crashes!$G$2:$G$17624,"&lt;"&amp;T93,crashes!$D$2:$D$17624,"="&amp;C93, crashes!$S$2:$S$17624, "&gt;="&amp;AE93, crashes!$S$2:$S$17624, "&lt;="&amp;AF93, crashes!$E$2:$E$17624, "="&amp;D93,  crashes!$R$2:$R$17624, "=Weekend", crashes!$N$2:$N$17624,"=A")</f>
        <v>0</v>
      </c>
      <c r="DZ93" s="30">
        <f>COUNTIFS(crashes!$G$2:$G$17624,"&gt;="&amp;S93,crashes!$G$2:$G$17624,"&lt;"&amp;T93,crashes!$D$2:$D$17624,"="&amp;C93, crashes!$S$2:$S$17624, "&gt;="&amp;AE93, crashes!$S$2:$S$17624, "&lt;="&amp;AF93, crashes!$E$2:$E$17624, "="&amp;D93,  crashes!$R$2:$R$17624, "=Weekend", crashes!$N$2:$N$17624,"=B")</f>
        <v>0</v>
      </c>
      <c r="EA93" s="30">
        <f>COUNTIFS(crashes!$G$2:$G$17624,"&gt;="&amp;S93,crashes!$G$2:$G$17624,"&lt;"&amp;T93,crashes!$D$2:$D$17624,"="&amp;C93, crashes!$S$2:$S$17624, "&gt;="&amp;AE93, crashes!$S$2:$S$17624, "&lt;="&amp;AF93, crashes!$E$2:$E$17624, "="&amp;D93,  crashes!$R$2:$R$17624, "=Weekend", crashes!$N$2:$N$17624,"=C")</f>
        <v>0</v>
      </c>
      <c r="EB93" s="30">
        <f>COUNTIFS(crashes!$G$2:$G$17624,"&gt;="&amp;S93,crashes!$G$2:$G$17624,"&lt;"&amp;T93,crashes!$D$2:$D$17624,"="&amp;C93, crashes!$S$2:$S$17624, "&gt;="&amp;AE93, crashes!$S$2:$S$17624, "&lt;="&amp;AF93, crashes!$E$2:$E$17624, "="&amp;D93,  crashes!$R$2:$R$17624, "=Weekend", crashes!$N$2:$N$17624,"=ABC")</f>
        <v>1</v>
      </c>
      <c r="EC93" s="30">
        <f>COUNTIFS(crashes!$G$2:$G$17624,"&gt;="&amp;S93,crashes!$G$2:$G$17624,"&lt;"&amp;T93,crashes!$D$2:$D$17624,"="&amp;C93, crashes!$S$2:$S$17624, "&gt;="&amp;AE93, crashes!$S$2:$S$17624, "&lt;="&amp;AF93, crashes!$E$2:$E$17624, "="&amp;D93,  crashes!$R$2:$R$17624, "=Weekend", crashes!$N$2:$N$17624,"=O")</f>
        <v>1</v>
      </c>
      <c r="ED93" s="4">
        <f t="shared" si="18"/>
        <v>0</v>
      </c>
      <c r="EE93" s="4">
        <f t="shared" si="19"/>
        <v>0</v>
      </c>
      <c r="EF93" s="4">
        <f t="shared" si="20"/>
        <v>0</v>
      </c>
      <c r="EG93" s="4">
        <f t="shared" si="21"/>
        <v>0</v>
      </c>
      <c r="EH93" s="4">
        <f t="shared" si="22"/>
        <v>3</v>
      </c>
      <c r="EI93" s="50">
        <f t="shared" si="23"/>
        <v>3</v>
      </c>
      <c r="EJ93" s="4">
        <f t="shared" si="24"/>
        <v>5</v>
      </c>
      <c r="EK93" s="6"/>
      <c r="EL93" s="3">
        <v>2014</v>
      </c>
      <c r="EM93" s="3">
        <v>1.2369999999999983</v>
      </c>
      <c r="EN93" s="3">
        <v>3.358160762701852E-3</v>
      </c>
      <c r="EO93" s="3">
        <v>2.9104017281414763E-3</v>
      </c>
      <c r="EP93" s="3">
        <v>3.7167135525606183E-3</v>
      </c>
      <c r="EQ93" s="3">
        <v>1.1141437609418284E-2</v>
      </c>
      <c r="ER93" s="3">
        <v>3.2560535288095362E-2</v>
      </c>
      <c r="ES93" s="3">
        <v>8.2623796536260535E-2</v>
      </c>
      <c r="ET93" s="3">
        <v>0.11557347326914102</v>
      </c>
      <c r="EU93" s="3">
        <v>0.10395394394224376</v>
      </c>
      <c r="EV93" s="3">
        <v>8.3866348654891218E-2</v>
      </c>
      <c r="EW93" s="3">
        <v>6.632682671870703E-2</v>
      </c>
      <c r="EX93" s="3">
        <v>6.0422896352906583E-2</v>
      </c>
      <c r="EY93" s="3">
        <v>5.6927150636037968E-2</v>
      </c>
      <c r="EZ93" s="3">
        <v>5.47476129830307E-2</v>
      </c>
      <c r="FA93" s="3">
        <v>5.5635259912913078E-2</v>
      </c>
      <c r="FB93" s="3">
        <v>6.0725903217083134E-2</v>
      </c>
      <c r="FC93" s="3">
        <v>7.0216385369502254E-2</v>
      </c>
      <c r="FD93" s="3">
        <v>6.1278354802814128E-2</v>
      </c>
      <c r="FE93" s="3">
        <v>5.1451589425210671E-2</v>
      </c>
      <c r="FF93" s="3">
        <v>3.7677991660077459E-2</v>
      </c>
      <c r="FG93" s="3">
        <v>2.7008438446950184E-2</v>
      </c>
      <c r="FH93" s="3">
        <v>2.2781060738924108E-2</v>
      </c>
      <c r="FI93" s="3">
        <v>2.0302163822850751E-2</v>
      </c>
      <c r="FJ93" s="3">
        <v>1.4073724944222564E-2</v>
      </c>
      <c r="FK93" s="3">
        <v>7.7422573324741565E-3</v>
      </c>
      <c r="FL93" s="3">
        <v>2014</v>
      </c>
      <c r="FM93" s="3">
        <v>1.2369999999999983</v>
      </c>
      <c r="FN93" s="3">
        <v>2014</v>
      </c>
      <c r="FO93" s="51">
        <v>1.2369999999999983</v>
      </c>
      <c r="FP93" s="51">
        <v>16.225999999999999</v>
      </c>
      <c r="FQ93" s="51">
        <v>5.5671058351056055E-3</v>
      </c>
      <c r="FR93" s="51">
        <v>3.7151719485962837E-3</v>
      </c>
      <c r="FS93" s="3">
        <v>3.8585995893164584E-3</v>
      </c>
      <c r="FT93" s="3">
        <v>6.7405803941030899E-3</v>
      </c>
      <c r="FU93" s="3">
        <v>1.2250565071867017E-2</v>
      </c>
      <c r="FV93" s="3">
        <v>2.3896717244241163E-2</v>
      </c>
      <c r="FW93" s="3">
        <v>3.4183164681954314E-2</v>
      </c>
      <c r="FX93" s="3">
        <v>3.6750918767177537E-2</v>
      </c>
      <c r="FY93" s="3">
        <v>4.1990115426046533E-2</v>
      </c>
      <c r="FZ93" s="3">
        <v>4.6561964452069629E-2</v>
      </c>
      <c r="GA93" s="3">
        <v>5.0737354998180093E-2</v>
      </c>
      <c r="GB93" s="3">
        <v>5.0107309513546236E-2</v>
      </c>
      <c r="GC93" s="3">
        <v>5.0432980691385652E-2</v>
      </c>
      <c r="GD93" s="3">
        <v>4.9184911623129074E-2</v>
      </c>
      <c r="GE93" s="3">
        <v>4.6801267161152196E-2</v>
      </c>
      <c r="GF93" s="3">
        <v>4.428362009835235E-2</v>
      </c>
      <c r="GG93" s="3">
        <v>4.4166679788516697E-2</v>
      </c>
      <c r="GH93" s="3">
        <v>4.3069806107603775E-2</v>
      </c>
      <c r="GI93" s="3">
        <v>3.6397987072418418E-2</v>
      </c>
      <c r="GJ93" s="3">
        <v>2.6782557454427029E-2</v>
      </c>
      <c r="GK93" s="3">
        <v>2.3505524259099769E-2</v>
      </c>
      <c r="GL93" s="3">
        <v>2.1348785430535908E-2</v>
      </c>
      <c r="GM93" s="3">
        <v>1.4981954031151799E-2</v>
      </c>
      <c r="GN93" s="3">
        <v>8.1365628870392233E-3</v>
      </c>
      <c r="GO93" s="22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</row>
    <row r="94" spans="1:264" s="3" customFormat="1" ht="12" customHeight="1" x14ac:dyDescent="0.2">
      <c r="A94" s="4" t="s">
        <v>233</v>
      </c>
      <c r="B94" s="4" t="s">
        <v>218</v>
      </c>
      <c r="C94" s="4">
        <v>1</v>
      </c>
      <c r="D94" s="4" t="s">
        <v>90</v>
      </c>
      <c r="E94" s="4" t="s">
        <v>67</v>
      </c>
      <c r="F94" s="4" t="s">
        <v>68</v>
      </c>
      <c r="G94" s="1">
        <v>4</v>
      </c>
      <c r="H94" s="1" t="s">
        <v>167</v>
      </c>
      <c r="I94" s="4">
        <v>1</v>
      </c>
      <c r="J94" s="4">
        <v>1</v>
      </c>
      <c r="K94" s="4"/>
      <c r="L94" s="4"/>
      <c r="M94" s="4"/>
      <c r="N94" s="4"/>
      <c r="O94" s="4"/>
      <c r="P94" s="4" t="s">
        <v>321</v>
      </c>
      <c r="Q94" s="4" t="s">
        <v>320</v>
      </c>
      <c r="R94" s="4" t="s">
        <v>322</v>
      </c>
      <c r="S94" s="4">
        <v>14.989000000000001</v>
      </c>
      <c r="T94" s="4">
        <v>15.113</v>
      </c>
      <c r="U94" s="4">
        <v>1</v>
      </c>
      <c r="V94" s="10">
        <v>42349</v>
      </c>
      <c r="W94" s="4">
        <v>1</v>
      </c>
      <c r="X94" s="4">
        <v>0.12399999999999878</v>
      </c>
      <c r="Y94" s="4"/>
      <c r="Z94" s="4"/>
      <c r="AA94" s="4"/>
      <c r="AB94" s="4"/>
      <c r="AC94" s="4"/>
      <c r="AD94" s="4"/>
      <c r="AE94" s="10">
        <v>40909</v>
      </c>
      <c r="AF94" s="10">
        <v>42735</v>
      </c>
      <c r="AG94" s="16"/>
      <c r="AH94" s="16">
        <v>52955.627940500024</v>
      </c>
      <c r="AI94" s="16">
        <v>52955.627940500024</v>
      </c>
      <c r="AJ94" s="16">
        <v>45534.023251395047</v>
      </c>
      <c r="AK94" s="16">
        <v>49036.878772264223</v>
      </c>
      <c r="AL94" s="16">
        <v>52705.960541086111</v>
      </c>
      <c r="AM94" s="16"/>
      <c r="AN94" s="16"/>
      <c r="AO94" s="4"/>
      <c r="AP94" s="4"/>
      <c r="AQ94" s="4"/>
      <c r="AR94" s="9">
        <v>11.976014148532961</v>
      </c>
      <c r="AS94" s="9">
        <v>10.222577660385998</v>
      </c>
      <c r="AT94" s="9">
        <v>12.188725616901433</v>
      </c>
      <c r="AU94" s="9">
        <v>0</v>
      </c>
      <c r="AV94" s="9">
        <v>0</v>
      </c>
      <c r="AW94" s="4" t="b">
        <v>0</v>
      </c>
      <c r="AX94" s="4" t="b">
        <v>0</v>
      </c>
      <c r="AY94" s="4">
        <v>0</v>
      </c>
      <c r="AZ94" s="4">
        <v>0</v>
      </c>
      <c r="BA94" s="9">
        <v>0</v>
      </c>
      <c r="BB94" s="9">
        <v>0</v>
      </c>
      <c r="BC94" s="9">
        <v>24.020190034425145</v>
      </c>
      <c r="BD94" s="9">
        <v>10.851500627835028</v>
      </c>
      <c r="BE94" s="9">
        <v>10.597241550848571</v>
      </c>
      <c r="BF94" s="4" t="s">
        <v>216</v>
      </c>
      <c r="BG94" s="4">
        <v>12.300210554324961</v>
      </c>
      <c r="BH94" s="4"/>
      <c r="BI94" s="4"/>
      <c r="BJ94" s="4" t="s">
        <v>167</v>
      </c>
      <c r="BK94" s="4"/>
      <c r="BL94" s="4">
        <v>1.2250000000000014</v>
      </c>
      <c r="BM94" s="16"/>
      <c r="BN94" s="16">
        <v>17113.567984050162</v>
      </c>
      <c r="BO94" s="16">
        <v>17113.567984050162</v>
      </c>
      <c r="BP94" s="16">
        <v>16639.396056569851</v>
      </c>
      <c r="BQ94" s="16">
        <v>16728.595496940481</v>
      </c>
      <c r="BR94" s="16">
        <v>17163.506063655772</v>
      </c>
      <c r="BS94" s="16"/>
      <c r="BT94" s="16"/>
      <c r="BU94" s="4"/>
      <c r="BV94" s="4">
        <v>1.1960000000000015</v>
      </c>
      <c r="BW94" s="16"/>
      <c r="BX94" s="16">
        <v>15738.624794019523</v>
      </c>
      <c r="BY94" s="16">
        <v>15738.624794019523</v>
      </c>
      <c r="BZ94" s="16">
        <v>15675.637551553305</v>
      </c>
      <c r="CA94" s="16">
        <v>15431.494665203852</v>
      </c>
      <c r="CB94" s="16">
        <v>15845.890609821265</v>
      </c>
      <c r="CC94" s="16"/>
      <c r="CD94" s="16"/>
      <c r="CE94" s="16"/>
      <c r="CF94" s="16"/>
      <c r="CG94" s="16"/>
      <c r="CH94" s="16"/>
      <c r="CI94" s="16"/>
      <c r="CJ94" s="4"/>
      <c r="CK94" s="16"/>
      <c r="CL94" s="16"/>
      <c r="CM94" s="16"/>
      <c r="CN94" s="16"/>
      <c r="CO94" s="16"/>
      <c r="CP94" s="16"/>
      <c r="CQ94" s="16"/>
      <c r="CR94" s="4"/>
      <c r="CS94" s="16"/>
      <c r="CT94" s="16"/>
      <c r="CU94" s="4"/>
      <c r="CV94" s="4"/>
      <c r="CW94" s="4"/>
      <c r="CX94" s="4"/>
      <c r="CY94" s="4"/>
      <c r="CZ94" s="22"/>
      <c r="DA94" s="4">
        <v>0</v>
      </c>
      <c r="DB94" s="4">
        <v>366</v>
      </c>
      <c r="DC94" s="4">
        <v>365</v>
      </c>
      <c r="DD94" s="4">
        <v>365</v>
      </c>
      <c r="DE94" s="4">
        <v>365</v>
      </c>
      <c r="DF94" s="4">
        <v>366</v>
      </c>
      <c r="DG94" s="4">
        <v>0</v>
      </c>
      <c r="DH94" s="4">
        <v>0</v>
      </c>
      <c r="DI94" s="16">
        <f t="shared" si="13"/>
        <v>50640.024532664844</v>
      </c>
      <c r="DJ94" s="16">
        <f t="shared" si="14"/>
        <v>16951.931216568119</v>
      </c>
      <c r="DK94" s="16">
        <f t="shared" si="15"/>
        <v>15686.170742604934</v>
      </c>
      <c r="DL94" s="16">
        <f t="shared" si="16"/>
        <v>0</v>
      </c>
      <c r="DM94" s="16">
        <f t="shared" si="17"/>
        <v>0</v>
      </c>
      <c r="DN94" s="22"/>
      <c r="DO94" s="4">
        <f>COUNTIFS(crashes!$G$2:$G$17624,"&gt;="&amp;S94,crashes!$G$2:$G$17624,"&lt;"&amp;T94,crashes!$D$2:$D$17624,"="&amp;C94, crashes!$S$2:$S$17624, "&gt;="&amp;AE94, crashes!$S$2:$S$17624, "&lt;="&amp;AF94, crashes!$E$2:$E$17624, "="&amp;D94 )</f>
        <v>1</v>
      </c>
      <c r="DP94" s="29">
        <f>COUNTIFS(crashes!$G$2:$G$17624,"&gt;="&amp;S94,crashes!$G$2:$G$17624,"&lt;"&amp;T94,crashes!$D$2:$D$17624,"="&amp;C94, crashes!$S$2:$S$17624, "&gt;="&amp;AE94, crashes!$S$2:$S$17624, "&lt;="&amp;AF94, crashes!$E$2:$E$17624, "="&amp;D94, crashes!$R$2:$R$17624, "=Weekday")</f>
        <v>0</v>
      </c>
      <c r="DQ94" s="29">
        <f>COUNTIFS(crashes!$G$2:$G$17624,"&gt;="&amp;S94,crashes!$G$2:$G$17624,"&lt;"&amp;T94,crashes!$D$2:$D$17624,"="&amp;C94, crashes!$S$2:$S$17624, "&gt;="&amp;AE94, crashes!$S$2:$S$17624, "&lt;="&amp;AF94, crashes!$E$2:$E$17624, "="&amp;D94, crashes!$R$2:$R$17624, "=Weekend")</f>
        <v>1</v>
      </c>
      <c r="DR94" s="30">
        <f>COUNTIFS(crashes!$G$2:$G$17624,"&gt;="&amp;S94,crashes!$G$2:$G$17624,"&lt;"&amp;T94,crashes!$D$2:$D$17624,"="&amp;C94, crashes!$S$2:$S$17624, "&gt;="&amp;AE94, crashes!$S$2:$S$17624, "&lt;="&amp;AF94, crashes!$E$2:$E$17624, "="&amp;D94,  crashes!$R$2:$R$17624, "=Weekday", crashes!$N$2:$N$17624,"=K")</f>
        <v>0</v>
      </c>
      <c r="DS94" s="30">
        <f>COUNTIFS(crashes!$G$2:$G$17624,"&gt;="&amp;S94,crashes!$G$2:$G$17624,"&lt;"&amp;T94,crashes!$D$2:$D$17624,"="&amp;C94, crashes!$S$2:$S$17624, "&gt;="&amp;AE94, crashes!$S$2:$S$17624, "&lt;="&amp;AF94, crashes!$E$2:$E$17624, "="&amp;D94,  crashes!$R$2:$R$17624, "=Weekday", crashes!$N$2:$N$17624,"=A")</f>
        <v>0</v>
      </c>
      <c r="DT94" s="30">
        <f>COUNTIFS(crashes!$G$2:$G$17624,"&gt;="&amp;S94,crashes!$G$2:$G$17624,"&lt;"&amp;T94,crashes!$D$2:$D$17624,"="&amp;C94, crashes!$S$2:$S$17624, "&gt;="&amp;AE94, crashes!$S$2:$S$17624, "&lt;="&amp;AF94, crashes!$E$2:$E$17624, "="&amp;D94,  crashes!$R$2:$R$17624, "=Weekday", crashes!$N$2:$N$17624,"=B")</f>
        <v>0</v>
      </c>
      <c r="DU94" s="30">
        <f>COUNTIFS(crashes!$G$2:$G$17624,"&gt;="&amp;S94,crashes!$G$2:$G$17624,"&lt;"&amp;T94,crashes!$D$2:$D$17624,"="&amp;C94, crashes!$S$2:$S$17624, "&gt;="&amp;AE94, crashes!$S$2:$S$17624, "&lt;="&amp;AF94, crashes!$E$2:$E$17624, "="&amp;D94,  crashes!$R$2:$R$17624, "=Weekday", crashes!$N$2:$N$17624,"=C")</f>
        <v>0</v>
      </c>
      <c r="DV94" s="30">
        <f>COUNTIFS(crashes!$G$2:$G$17624,"&gt;="&amp;S94,crashes!$G$2:$G$17624,"&lt;"&amp;T94,crashes!$D$2:$D$17624,"="&amp;C94, crashes!$S$2:$S$17624, "&gt;="&amp;AE94, crashes!$S$2:$S$17624, "&lt;="&amp;AF94, crashes!$E$2:$E$17624, "="&amp;D94,  crashes!$R$2:$R$17624, "=Weekday", crashes!$N$2:$N$17624,"=ABC")</f>
        <v>0</v>
      </c>
      <c r="DW94" s="30">
        <f>COUNTIFS(crashes!$G$2:$G$17624,"&gt;="&amp;S94,crashes!$G$2:$G$17624,"&lt;"&amp;T94,crashes!$D$2:$D$17624,"="&amp;C94, crashes!$S$2:$S$17624, "&gt;="&amp;AE94, crashes!$S$2:$S$17624, "&lt;="&amp;AF94, crashes!$E$2:$E$17624, "="&amp;D94,  crashes!$R$2:$R$17624, "=Weekday", crashes!$N$2:$N$17624,"=O")</f>
        <v>0</v>
      </c>
      <c r="DX94" s="30">
        <f>COUNTIFS(crashes!$G$2:$G$17624,"&gt;="&amp;S94,crashes!$G$2:$G$17624,"&lt;"&amp;T94,crashes!$D$2:$D$17624,"="&amp;C94, crashes!$S$2:$S$17624, "&gt;="&amp;AE94, crashes!$S$2:$S$17624, "&lt;="&amp;AF94, crashes!$E$2:$E$17624, "="&amp;D94,  crashes!$R$2:$R$17624, "=Weekend", crashes!$N$2:$N$17624,"=K")</f>
        <v>0</v>
      </c>
      <c r="DY94" s="30">
        <f>COUNTIFS(crashes!$G$2:$G$17624,"&gt;="&amp;S94,crashes!$G$2:$G$17624,"&lt;"&amp;T94,crashes!$D$2:$D$17624,"="&amp;C94, crashes!$S$2:$S$17624, "&gt;="&amp;AE94, crashes!$S$2:$S$17624, "&lt;="&amp;AF94, crashes!$E$2:$E$17624, "="&amp;D94,  crashes!$R$2:$R$17624, "=Weekend", crashes!$N$2:$N$17624,"=A")</f>
        <v>0</v>
      </c>
      <c r="DZ94" s="30">
        <f>COUNTIFS(crashes!$G$2:$G$17624,"&gt;="&amp;S94,crashes!$G$2:$G$17624,"&lt;"&amp;T94,crashes!$D$2:$D$17624,"="&amp;C94, crashes!$S$2:$S$17624, "&gt;="&amp;AE94, crashes!$S$2:$S$17624, "&lt;="&amp;AF94, crashes!$E$2:$E$17624, "="&amp;D94,  crashes!$R$2:$R$17624, "=Weekend", crashes!$N$2:$N$17624,"=B")</f>
        <v>0</v>
      </c>
      <c r="EA94" s="30">
        <f>COUNTIFS(crashes!$G$2:$G$17624,"&gt;="&amp;S94,crashes!$G$2:$G$17624,"&lt;"&amp;T94,crashes!$D$2:$D$17624,"="&amp;C94, crashes!$S$2:$S$17624, "&gt;="&amp;AE94, crashes!$S$2:$S$17624, "&lt;="&amp;AF94, crashes!$E$2:$E$17624, "="&amp;D94,  crashes!$R$2:$R$17624, "=Weekend", crashes!$N$2:$N$17624,"=C")</f>
        <v>0</v>
      </c>
      <c r="EB94" s="30">
        <f>COUNTIFS(crashes!$G$2:$G$17624,"&gt;="&amp;S94,crashes!$G$2:$G$17624,"&lt;"&amp;T94,crashes!$D$2:$D$17624,"="&amp;C94, crashes!$S$2:$S$17624, "&gt;="&amp;AE94, crashes!$S$2:$S$17624, "&lt;="&amp;AF94, crashes!$E$2:$E$17624, "="&amp;D94,  crashes!$R$2:$R$17624, "=Weekend", crashes!$N$2:$N$17624,"=ABC")</f>
        <v>0</v>
      </c>
      <c r="EC94" s="30">
        <f>COUNTIFS(crashes!$G$2:$G$17624,"&gt;="&amp;S94,crashes!$G$2:$G$17624,"&lt;"&amp;T94,crashes!$D$2:$D$17624,"="&amp;C94, crashes!$S$2:$S$17624, "&gt;="&amp;AE94, crashes!$S$2:$S$17624, "&lt;="&amp;AF94, crashes!$E$2:$E$17624, "="&amp;D94,  crashes!$R$2:$R$17624, "=Weekend", crashes!$N$2:$N$17624,"=O")</f>
        <v>1</v>
      </c>
      <c r="ED94" s="4">
        <f t="shared" si="18"/>
        <v>0</v>
      </c>
      <c r="EE94" s="4">
        <f t="shared" si="19"/>
        <v>0</v>
      </c>
      <c r="EF94" s="4">
        <f t="shared" si="20"/>
        <v>0</v>
      </c>
      <c r="EG94" s="4">
        <f t="shared" si="21"/>
        <v>0</v>
      </c>
      <c r="EH94" s="4">
        <f t="shared" si="22"/>
        <v>0</v>
      </c>
      <c r="EI94" s="50">
        <f t="shared" si="23"/>
        <v>0</v>
      </c>
      <c r="EJ94" s="4">
        <f t="shared" si="24"/>
        <v>1</v>
      </c>
      <c r="EK94" s="6"/>
      <c r="EL94" s="3">
        <v>2014</v>
      </c>
      <c r="EM94" s="3">
        <v>1.1129999999999995</v>
      </c>
      <c r="EN94" s="3">
        <v>3.358160762701852E-3</v>
      </c>
      <c r="EO94" s="3">
        <v>2.9104017281414763E-3</v>
      </c>
      <c r="EP94" s="3">
        <v>3.7167135525606183E-3</v>
      </c>
      <c r="EQ94" s="3">
        <v>1.1141437609418284E-2</v>
      </c>
      <c r="ER94" s="3">
        <v>3.2560535288095362E-2</v>
      </c>
      <c r="ES94" s="3">
        <v>8.2623796536260535E-2</v>
      </c>
      <c r="ET94" s="3">
        <v>0.11557347326914102</v>
      </c>
      <c r="EU94" s="3">
        <v>0.10395394394224376</v>
      </c>
      <c r="EV94" s="3">
        <v>8.3866348654891218E-2</v>
      </c>
      <c r="EW94" s="3">
        <v>6.632682671870703E-2</v>
      </c>
      <c r="EX94" s="3">
        <v>6.0422896352906583E-2</v>
      </c>
      <c r="EY94" s="3">
        <v>5.6927150636037968E-2</v>
      </c>
      <c r="EZ94" s="3">
        <v>5.47476129830307E-2</v>
      </c>
      <c r="FA94" s="3">
        <v>5.5635259912913078E-2</v>
      </c>
      <c r="FB94" s="3">
        <v>6.0725903217083134E-2</v>
      </c>
      <c r="FC94" s="3">
        <v>7.0216385369502254E-2</v>
      </c>
      <c r="FD94" s="3">
        <v>6.1278354802814128E-2</v>
      </c>
      <c r="FE94" s="3">
        <v>5.1451589425210671E-2</v>
      </c>
      <c r="FF94" s="3">
        <v>3.7677991660077459E-2</v>
      </c>
      <c r="FG94" s="3">
        <v>2.7008438446950184E-2</v>
      </c>
      <c r="FH94" s="3">
        <v>2.2781060738924108E-2</v>
      </c>
      <c r="FI94" s="3">
        <v>2.0302163822850751E-2</v>
      </c>
      <c r="FJ94" s="3">
        <v>1.4073724944222564E-2</v>
      </c>
      <c r="FK94" s="3">
        <v>7.7422573324741565E-3</v>
      </c>
      <c r="FL94" s="3">
        <v>2014</v>
      </c>
      <c r="FM94" s="3">
        <v>1.1129999999999995</v>
      </c>
      <c r="FN94" s="3">
        <v>2014</v>
      </c>
      <c r="FO94" s="51">
        <v>1.1129999999999995</v>
      </c>
      <c r="FP94" s="51">
        <v>16.225999999999999</v>
      </c>
      <c r="FQ94" s="51">
        <v>5.5671058351056055E-3</v>
      </c>
      <c r="FR94" s="51">
        <v>3.7151719485962837E-3</v>
      </c>
      <c r="FS94" s="3">
        <v>3.8585995893164584E-3</v>
      </c>
      <c r="FT94" s="3">
        <v>6.7405803941030899E-3</v>
      </c>
      <c r="FU94" s="3">
        <v>1.2250565071867017E-2</v>
      </c>
      <c r="FV94" s="3">
        <v>2.3896717244241163E-2</v>
      </c>
      <c r="FW94" s="3">
        <v>3.4183164681954314E-2</v>
      </c>
      <c r="FX94" s="3">
        <v>3.6750918767177537E-2</v>
      </c>
      <c r="FY94" s="3">
        <v>4.1990115426046533E-2</v>
      </c>
      <c r="FZ94" s="3">
        <v>4.6561964452069629E-2</v>
      </c>
      <c r="GA94" s="3">
        <v>5.0737354998180093E-2</v>
      </c>
      <c r="GB94" s="3">
        <v>5.0107309513546236E-2</v>
      </c>
      <c r="GC94" s="3">
        <v>5.0432980691385652E-2</v>
      </c>
      <c r="GD94" s="3">
        <v>4.9184911623129074E-2</v>
      </c>
      <c r="GE94" s="3">
        <v>4.6801267161152196E-2</v>
      </c>
      <c r="GF94" s="3">
        <v>4.428362009835235E-2</v>
      </c>
      <c r="GG94" s="3">
        <v>4.4166679788516697E-2</v>
      </c>
      <c r="GH94" s="3">
        <v>4.3069806107603775E-2</v>
      </c>
      <c r="GI94" s="3">
        <v>3.6397987072418418E-2</v>
      </c>
      <c r="GJ94" s="3">
        <v>2.6782557454427029E-2</v>
      </c>
      <c r="GK94" s="3">
        <v>2.3505524259099769E-2</v>
      </c>
      <c r="GL94" s="3">
        <v>2.1348785430535908E-2</v>
      </c>
      <c r="GM94" s="3">
        <v>1.4981954031151799E-2</v>
      </c>
      <c r="GN94" s="3">
        <v>8.1365628870392233E-3</v>
      </c>
      <c r="GO94" s="22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</row>
    <row r="95" spans="1:264" s="3" customFormat="1" ht="12" customHeight="1" x14ac:dyDescent="0.2">
      <c r="A95" s="4" t="s">
        <v>233</v>
      </c>
      <c r="B95" s="4" t="s">
        <v>218</v>
      </c>
      <c r="C95" s="4">
        <v>1</v>
      </c>
      <c r="D95" s="4" t="s">
        <v>90</v>
      </c>
      <c r="E95" s="4" t="s">
        <v>192</v>
      </c>
      <c r="F95" s="4" t="s">
        <v>68</v>
      </c>
      <c r="G95" s="1">
        <v>4</v>
      </c>
      <c r="H95" s="1" t="s">
        <v>167</v>
      </c>
      <c r="I95" s="4">
        <v>1</v>
      </c>
      <c r="J95" s="4">
        <v>1</v>
      </c>
      <c r="K95" s="4"/>
      <c r="L95" s="10">
        <v>35796</v>
      </c>
      <c r="M95" s="4" t="b">
        <v>1</v>
      </c>
      <c r="N95" s="4"/>
      <c r="O95" s="4"/>
      <c r="P95" s="4" t="s">
        <v>323</v>
      </c>
      <c r="Q95" s="4" t="s">
        <v>322</v>
      </c>
      <c r="R95" s="4" t="s">
        <v>324</v>
      </c>
      <c r="S95" s="4">
        <v>15.113</v>
      </c>
      <c r="T95" s="4">
        <v>15.468</v>
      </c>
      <c r="U95" s="4">
        <v>1</v>
      </c>
      <c r="V95" s="10">
        <v>42349</v>
      </c>
      <c r="W95" s="4">
        <v>1</v>
      </c>
      <c r="X95" s="4">
        <v>0.35500000000000043</v>
      </c>
      <c r="Y95" s="4"/>
      <c r="Z95" s="4"/>
      <c r="AA95" s="4"/>
      <c r="AB95" s="4"/>
      <c r="AC95" s="4" t="s">
        <v>177</v>
      </c>
      <c r="AD95" s="4"/>
      <c r="AE95" s="10">
        <v>40909</v>
      </c>
      <c r="AF95" s="10">
        <v>42735</v>
      </c>
      <c r="AG95" s="16"/>
      <c r="AH95" s="16">
        <v>52955.627940500024</v>
      </c>
      <c r="AI95" s="16">
        <v>52955.627940500024</v>
      </c>
      <c r="AJ95" s="16">
        <v>45534.023251395047</v>
      </c>
      <c r="AK95" s="16">
        <v>49036.878772264223</v>
      </c>
      <c r="AL95" s="16">
        <v>52705.960541086111</v>
      </c>
      <c r="AM95" s="16"/>
      <c r="AN95" s="16"/>
      <c r="AO95" s="4">
        <v>0.91700000000000004</v>
      </c>
      <c r="AP95" s="4">
        <v>3008</v>
      </c>
      <c r="AQ95" s="4">
        <v>0.35500000000000043</v>
      </c>
      <c r="AR95" s="9">
        <v>11.989845127393226</v>
      </c>
      <c r="AS95" s="9">
        <v>9.8172115567521345</v>
      </c>
      <c r="AT95" s="9">
        <v>15.832266447678762</v>
      </c>
      <c r="AU95" s="9">
        <v>0</v>
      </c>
      <c r="AV95" s="9">
        <v>0</v>
      </c>
      <c r="AW95" s="4" t="b">
        <v>0</v>
      </c>
      <c r="AX95" s="4" t="b">
        <v>0</v>
      </c>
      <c r="AY95" s="4">
        <v>0</v>
      </c>
      <c r="AZ95" s="4">
        <v>0</v>
      </c>
      <c r="BA95" s="9">
        <v>364.80623033042025</v>
      </c>
      <c r="BB95" s="9">
        <v>4.1116187867519107</v>
      </c>
      <c r="BC95" s="9">
        <v>30.956490201051142</v>
      </c>
      <c r="BD95" s="9">
        <v>14.151373401944376</v>
      </c>
      <c r="BE95" s="9">
        <v>0</v>
      </c>
      <c r="BF95" s="4" t="s">
        <v>216</v>
      </c>
      <c r="BG95" s="4">
        <v>0</v>
      </c>
      <c r="BH95" s="4">
        <v>1132.8852250043797</v>
      </c>
      <c r="BI95" s="4">
        <v>1.6871920705859711</v>
      </c>
      <c r="BJ95" s="4" t="s">
        <v>167</v>
      </c>
      <c r="BK95" s="4"/>
      <c r="BL95" s="4">
        <v>1.3490000000000002</v>
      </c>
      <c r="BM95" s="16"/>
      <c r="BN95" s="16">
        <v>17113.567984050162</v>
      </c>
      <c r="BO95" s="16">
        <v>17113.567984050162</v>
      </c>
      <c r="BP95" s="16">
        <v>16639.396056569851</v>
      </c>
      <c r="BQ95" s="16">
        <v>16728.595496940481</v>
      </c>
      <c r="BR95" s="16">
        <v>17163.506063655772</v>
      </c>
      <c r="BS95" s="16"/>
      <c r="BT95" s="16"/>
      <c r="BU95" s="4">
        <v>0.152</v>
      </c>
      <c r="BV95" s="4">
        <v>0.84100000000000108</v>
      </c>
      <c r="BW95" s="16"/>
      <c r="BX95" s="16">
        <v>15738.624794019523</v>
      </c>
      <c r="BY95" s="16">
        <v>15738.624794019523</v>
      </c>
      <c r="BZ95" s="16">
        <v>15675.637551553305</v>
      </c>
      <c r="CA95" s="16">
        <v>15431.494665203852</v>
      </c>
      <c r="CB95" s="16">
        <v>15845.890609821265</v>
      </c>
      <c r="CC95" s="16"/>
      <c r="CD95" s="16"/>
      <c r="CE95" s="16"/>
      <c r="CF95" s="16"/>
      <c r="CG95" s="16"/>
      <c r="CH95" s="16"/>
      <c r="CI95" s="16"/>
      <c r="CJ95" s="4"/>
      <c r="CK95" s="16"/>
      <c r="CL95" s="16"/>
      <c r="CM95" s="16"/>
      <c r="CN95" s="16"/>
      <c r="CO95" s="16"/>
      <c r="CP95" s="16"/>
      <c r="CQ95" s="16"/>
      <c r="CR95" s="4"/>
      <c r="CS95" s="16"/>
      <c r="CT95" s="16"/>
      <c r="CU95" s="4">
        <v>0</v>
      </c>
      <c r="CV95" s="4">
        <v>2.407</v>
      </c>
      <c r="CW95" s="4"/>
      <c r="CX95" s="4" t="s">
        <v>325</v>
      </c>
      <c r="CY95" s="4" t="s">
        <v>224</v>
      </c>
      <c r="CZ95" s="22"/>
      <c r="DA95" s="4">
        <v>0</v>
      </c>
      <c r="DB95" s="4">
        <v>366</v>
      </c>
      <c r="DC95" s="4">
        <v>365</v>
      </c>
      <c r="DD95" s="4">
        <v>365</v>
      </c>
      <c r="DE95" s="4">
        <v>365</v>
      </c>
      <c r="DF95" s="4">
        <v>366</v>
      </c>
      <c r="DG95" s="4">
        <v>0</v>
      </c>
      <c r="DH95" s="4">
        <v>0</v>
      </c>
      <c r="DI95" s="16">
        <f t="shared" si="13"/>
        <v>50640.024532664844</v>
      </c>
      <c r="DJ95" s="16">
        <f t="shared" si="14"/>
        <v>16951.931216568119</v>
      </c>
      <c r="DK95" s="16">
        <f t="shared" si="15"/>
        <v>15686.170742604934</v>
      </c>
      <c r="DL95" s="16">
        <f t="shared" si="16"/>
        <v>0</v>
      </c>
      <c r="DM95" s="16">
        <f t="shared" si="17"/>
        <v>0</v>
      </c>
      <c r="DN95" s="22"/>
      <c r="DO95" s="4">
        <f>COUNTIFS(crashes!$G$2:$G$17624,"&gt;="&amp;S95,crashes!$G$2:$G$17624,"&lt;"&amp;T95,crashes!$D$2:$D$17624,"="&amp;C95, crashes!$S$2:$S$17624, "&gt;="&amp;AE95, crashes!$S$2:$S$17624, "&lt;="&amp;AF95, crashes!$E$2:$E$17624, "="&amp;D95 )</f>
        <v>7</v>
      </c>
      <c r="DP95" s="29">
        <f>COUNTIFS(crashes!$G$2:$G$17624,"&gt;="&amp;S95,crashes!$G$2:$G$17624,"&lt;"&amp;T95,crashes!$D$2:$D$17624,"="&amp;C95, crashes!$S$2:$S$17624, "&gt;="&amp;AE95, crashes!$S$2:$S$17624, "&lt;="&amp;AF95, crashes!$E$2:$E$17624, "="&amp;D95, crashes!$R$2:$R$17624, "=Weekday")</f>
        <v>3</v>
      </c>
      <c r="DQ95" s="29">
        <f>COUNTIFS(crashes!$G$2:$G$17624,"&gt;="&amp;S95,crashes!$G$2:$G$17624,"&lt;"&amp;T95,crashes!$D$2:$D$17624,"="&amp;C95, crashes!$S$2:$S$17624, "&gt;="&amp;AE95, crashes!$S$2:$S$17624, "&lt;="&amp;AF95, crashes!$E$2:$E$17624, "="&amp;D95, crashes!$R$2:$R$17624, "=Weekend")</f>
        <v>4</v>
      </c>
      <c r="DR95" s="30">
        <f>COUNTIFS(crashes!$G$2:$G$17624,"&gt;="&amp;S95,crashes!$G$2:$G$17624,"&lt;"&amp;T95,crashes!$D$2:$D$17624,"="&amp;C95, crashes!$S$2:$S$17624, "&gt;="&amp;AE95, crashes!$S$2:$S$17624, "&lt;="&amp;AF95, crashes!$E$2:$E$17624, "="&amp;D95,  crashes!$R$2:$R$17624, "=Weekday", crashes!$N$2:$N$17624,"=K")</f>
        <v>0</v>
      </c>
      <c r="DS95" s="30">
        <f>COUNTIFS(crashes!$G$2:$G$17624,"&gt;="&amp;S95,crashes!$G$2:$G$17624,"&lt;"&amp;T95,crashes!$D$2:$D$17624,"="&amp;C95, crashes!$S$2:$S$17624, "&gt;="&amp;AE95, crashes!$S$2:$S$17624, "&lt;="&amp;AF95, crashes!$E$2:$E$17624, "="&amp;D95,  crashes!$R$2:$R$17624, "=Weekday", crashes!$N$2:$N$17624,"=A")</f>
        <v>0</v>
      </c>
      <c r="DT95" s="30">
        <f>COUNTIFS(crashes!$G$2:$G$17624,"&gt;="&amp;S95,crashes!$G$2:$G$17624,"&lt;"&amp;T95,crashes!$D$2:$D$17624,"="&amp;C95, crashes!$S$2:$S$17624, "&gt;="&amp;AE95, crashes!$S$2:$S$17624, "&lt;="&amp;AF95, crashes!$E$2:$E$17624, "="&amp;D95,  crashes!$R$2:$R$17624, "=Weekday", crashes!$N$2:$N$17624,"=B")</f>
        <v>0</v>
      </c>
      <c r="DU95" s="30">
        <f>COUNTIFS(crashes!$G$2:$G$17624,"&gt;="&amp;S95,crashes!$G$2:$G$17624,"&lt;"&amp;T95,crashes!$D$2:$D$17624,"="&amp;C95, crashes!$S$2:$S$17624, "&gt;="&amp;AE95, crashes!$S$2:$S$17624, "&lt;="&amp;AF95, crashes!$E$2:$E$17624, "="&amp;D95,  crashes!$R$2:$R$17624, "=Weekday", crashes!$N$2:$N$17624,"=C")</f>
        <v>0</v>
      </c>
      <c r="DV95" s="30">
        <f>COUNTIFS(crashes!$G$2:$G$17624,"&gt;="&amp;S95,crashes!$G$2:$G$17624,"&lt;"&amp;T95,crashes!$D$2:$D$17624,"="&amp;C95, crashes!$S$2:$S$17624, "&gt;="&amp;AE95, crashes!$S$2:$S$17624, "&lt;="&amp;AF95, crashes!$E$2:$E$17624, "="&amp;D95,  crashes!$R$2:$R$17624, "=Weekday", crashes!$N$2:$N$17624,"=ABC")</f>
        <v>1</v>
      </c>
      <c r="DW95" s="30">
        <f>COUNTIFS(crashes!$G$2:$G$17624,"&gt;="&amp;S95,crashes!$G$2:$G$17624,"&lt;"&amp;T95,crashes!$D$2:$D$17624,"="&amp;C95, crashes!$S$2:$S$17624, "&gt;="&amp;AE95, crashes!$S$2:$S$17624, "&lt;="&amp;AF95, crashes!$E$2:$E$17624, "="&amp;D95,  crashes!$R$2:$R$17624, "=Weekday", crashes!$N$2:$N$17624,"=O")</f>
        <v>2</v>
      </c>
      <c r="DX95" s="30">
        <f>COUNTIFS(crashes!$G$2:$G$17624,"&gt;="&amp;S95,crashes!$G$2:$G$17624,"&lt;"&amp;T95,crashes!$D$2:$D$17624,"="&amp;C95, crashes!$S$2:$S$17624, "&gt;="&amp;AE95, crashes!$S$2:$S$17624, "&lt;="&amp;AF95, crashes!$E$2:$E$17624, "="&amp;D95,  crashes!$R$2:$R$17624, "=Weekend", crashes!$N$2:$N$17624,"=K")</f>
        <v>0</v>
      </c>
      <c r="DY95" s="30">
        <f>COUNTIFS(crashes!$G$2:$G$17624,"&gt;="&amp;S95,crashes!$G$2:$G$17624,"&lt;"&amp;T95,crashes!$D$2:$D$17624,"="&amp;C95, crashes!$S$2:$S$17624, "&gt;="&amp;AE95, crashes!$S$2:$S$17624, "&lt;="&amp;AF95, crashes!$E$2:$E$17624, "="&amp;D95,  crashes!$R$2:$R$17624, "=Weekend", crashes!$N$2:$N$17624,"=A")</f>
        <v>0</v>
      </c>
      <c r="DZ95" s="30">
        <f>COUNTIFS(crashes!$G$2:$G$17624,"&gt;="&amp;S95,crashes!$G$2:$G$17624,"&lt;"&amp;T95,crashes!$D$2:$D$17624,"="&amp;C95, crashes!$S$2:$S$17624, "&gt;="&amp;AE95, crashes!$S$2:$S$17624, "&lt;="&amp;AF95, crashes!$E$2:$E$17624, "="&amp;D95,  crashes!$R$2:$R$17624, "=Weekend", crashes!$N$2:$N$17624,"=B")</f>
        <v>0</v>
      </c>
      <c r="EA95" s="30">
        <f>COUNTIFS(crashes!$G$2:$G$17624,"&gt;="&amp;S95,crashes!$G$2:$G$17624,"&lt;"&amp;T95,crashes!$D$2:$D$17624,"="&amp;C95, crashes!$S$2:$S$17624, "&gt;="&amp;AE95, crashes!$S$2:$S$17624, "&lt;="&amp;AF95, crashes!$E$2:$E$17624, "="&amp;D95,  crashes!$R$2:$R$17624, "=Weekend", crashes!$N$2:$N$17624,"=C")</f>
        <v>0</v>
      </c>
      <c r="EB95" s="30">
        <f>COUNTIFS(crashes!$G$2:$G$17624,"&gt;="&amp;S95,crashes!$G$2:$G$17624,"&lt;"&amp;T95,crashes!$D$2:$D$17624,"="&amp;C95, crashes!$S$2:$S$17624, "&gt;="&amp;AE95, crashes!$S$2:$S$17624, "&lt;="&amp;AF95, crashes!$E$2:$E$17624, "="&amp;D95,  crashes!$R$2:$R$17624, "=Weekend", crashes!$N$2:$N$17624,"=ABC")</f>
        <v>4</v>
      </c>
      <c r="EC95" s="30">
        <f>COUNTIFS(crashes!$G$2:$G$17624,"&gt;="&amp;S95,crashes!$G$2:$G$17624,"&lt;"&amp;T95,crashes!$D$2:$D$17624,"="&amp;C95, crashes!$S$2:$S$17624, "&gt;="&amp;AE95, crashes!$S$2:$S$17624, "&lt;="&amp;AF95, crashes!$E$2:$E$17624, "="&amp;D95,  crashes!$R$2:$R$17624, "=Weekend", crashes!$N$2:$N$17624,"=O")</f>
        <v>0</v>
      </c>
      <c r="ED95" s="4">
        <f t="shared" si="18"/>
        <v>0</v>
      </c>
      <c r="EE95" s="4">
        <f t="shared" si="19"/>
        <v>0</v>
      </c>
      <c r="EF95" s="4">
        <f t="shared" si="20"/>
        <v>0</v>
      </c>
      <c r="EG95" s="4">
        <f t="shared" si="21"/>
        <v>0</v>
      </c>
      <c r="EH95" s="4">
        <f t="shared" si="22"/>
        <v>5</v>
      </c>
      <c r="EI95" s="50">
        <f t="shared" si="23"/>
        <v>5</v>
      </c>
      <c r="EJ95" s="4">
        <f t="shared" si="24"/>
        <v>2</v>
      </c>
      <c r="EK95" s="6"/>
      <c r="EL95" s="3">
        <v>2014</v>
      </c>
      <c r="EM95" s="3">
        <v>0.75799999999999912</v>
      </c>
      <c r="EN95" s="3">
        <v>3.358160762701852E-3</v>
      </c>
      <c r="EO95" s="3">
        <v>2.9104017281414763E-3</v>
      </c>
      <c r="EP95" s="3">
        <v>3.7167135525606183E-3</v>
      </c>
      <c r="EQ95" s="3">
        <v>1.1141437609418284E-2</v>
      </c>
      <c r="ER95" s="3">
        <v>3.2560535288095362E-2</v>
      </c>
      <c r="ES95" s="3">
        <v>8.2623796536260535E-2</v>
      </c>
      <c r="ET95" s="3">
        <v>0.11557347326914102</v>
      </c>
      <c r="EU95" s="3">
        <v>0.10395394394224376</v>
      </c>
      <c r="EV95" s="3">
        <v>8.3866348654891218E-2</v>
      </c>
      <c r="EW95" s="3">
        <v>6.632682671870703E-2</v>
      </c>
      <c r="EX95" s="3">
        <v>6.0422896352906583E-2</v>
      </c>
      <c r="EY95" s="3">
        <v>5.6927150636037968E-2</v>
      </c>
      <c r="EZ95" s="3">
        <v>5.47476129830307E-2</v>
      </c>
      <c r="FA95" s="3">
        <v>5.5635259912913078E-2</v>
      </c>
      <c r="FB95" s="3">
        <v>6.0725903217083134E-2</v>
      </c>
      <c r="FC95" s="3">
        <v>7.0216385369502254E-2</v>
      </c>
      <c r="FD95" s="3">
        <v>6.1278354802814128E-2</v>
      </c>
      <c r="FE95" s="3">
        <v>5.1451589425210671E-2</v>
      </c>
      <c r="FF95" s="3">
        <v>3.7677991660077459E-2</v>
      </c>
      <c r="FG95" s="3">
        <v>2.7008438446950184E-2</v>
      </c>
      <c r="FH95" s="3">
        <v>2.2781060738924108E-2</v>
      </c>
      <c r="FI95" s="3">
        <v>2.0302163822850751E-2</v>
      </c>
      <c r="FJ95" s="3">
        <v>1.4073724944222564E-2</v>
      </c>
      <c r="FK95" s="3">
        <v>7.7422573324741565E-3</v>
      </c>
      <c r="FL95" s="3">
        <v>2014</v>
      </c>
      <c r="FM95" s="3">
        <v>0.75799999999999912</v>
      </c>
      <c r="FN95" s="3">
        <v>2014</v>
      </c>
      <c r="FO95" s="51">
        <v>0.75799999999999912</v>
      </c>
      <c r="FP95" s="51">
        <v>16.225999999999999</v>
      </c>
      <c r="FQ95" s="51">
        <v>5.5671058351056055E-3</v>
      </c>
      <c r="FR95" s="51">
        <v>3.7151719485962837E-3</v>
      </c>
      <c r="FS95" s="3">
        <v>3.8585995893164584E-3</v>
      </c>
      <c r="FT95" s="3">
        <v>6.7405803941030899E-3</v>
      </c>
      <c r="FU95" s="3">
        <v>1.2250565071867017E-2</v>
      </c>
      <c r="FV95" s="3">
        <v>2.3896717244241163E-2</v>
      </c>
      <c r="FW95" s="3">
        <v>3.4183164681954314E-2</v>
      </c>
      <c r="FX95" s="3">
        <v>3.6750918767177537E-2</v>
      </c>
      <c r="FY95" s="3">
        <v>4.1990115426046533E-2</v>
      </c>
      <c r="FZ95" s="3">
        <v>4.6561964452069629E-2</v>
      </c>
      <c r="GA95" s="3">
        <v>5.0737354998180093E-2</v>
      </c>
      <c r="GB95" s="3">
        <v>5.0107309513546236E-2</v>
      </c>
      <c r="GC95" s="3">
        <v>5.0432980691385652E-2</v>
      </c>
      <c r="GD95" s="3">
        <v>4.9184911623129074E-2</v>
      </c>
      <c r="GE95" s="3">
        <v>4.6801267161152196E-2</v>
      </c>
      <c r="GF95" s="3">
        <v>4.428362009835235E-2</v>
      </c>
      <c r="GG95" s="3">
        <v>4.4166679788516697E-2</v>
      </c>
      <c r="GH95" s="3">
        <v>4.3069806107603775E-2</v>
      </c>
      <c r="GI95" s="3">
        <v>3.6397987072418418E-2</v>
      </c>
      <c r="GJ95" s="3">
        <v>2.6782557454427029E-2</v>
      </c>
      <c r="GK95" s="3">
        <v>2.3505524259099769E-2</v>
      </c>
      <c r="GL95" s="3">
        <v>2.1348785430535908E-2</v>
      </c>
      <c r="GM95" s="3">
        <v>1.4981954031151799E-2</v>
      </c>
      <c r="GN95" s="3">
        <v>8.1365628870392233E-3</v>
      </c>
      <c r="GO95" s="22"/>
      <c r="GP95" s="4">
        <f>'Hours of Operation'!C$36</f>
        <v>0</v>
      </c>
      <c r="GQ95" s="4">
        <f>'Hours of Operation'!D$36</f>
        <v>0</v>
      </c>
      <c r="GR95" s="4">
        <f>'Hours of Operation'!E$36</f>
        <v>0</v>
      </c>
      <c r="GS95" s="4">
        <f>'Hours of Operation'!F$36</f>
        <v>0</v>
      </c>
      <c r="GT95" s="4">
        <f>'Hours of Operation'!G$36</f>
        <v>0</v>
      </c>
      <c r="GU95" s="4">
        <f>'Hours of Operation'!H$36</f>
        <v>0.5</v>
      </c>
      <c r="GV95" s="4">
        <f>'Hours of Operation'!I$36</f>
        <v>1</v>
      </c>
      <c r="GW95" s="4">
        <f>'Hours of Operation'!J$36</f>
        <v>1</v>
      </c>
      <c r="GX95" s="4">
        <f>'Hours of Operation'!K$36</f>
        <v>0.5</v>
      </c>
      <c r="GY95" s="4">
        <f>'Hours of Operation'!L$36</f>
        <v>0</v>
      </c>
      <c r="GZ95" s="4">
        <f>'Hours of Operation'!M$36</f>
        <v>0</v>
      </c>
      <c r="HA95" s="4">
        <f>'Hours of Operation'!N$36</f>
        <v>0</v>
      </c>
      <c r="HB95" s="4">
        <f>'Hours of Operation'!O$36</f>
        <v>0</v>
      </c>
      <c r="HC95" s="4">
        <f>'Hours of Operation'!P$36</f>
        <v>0</v>
      </c>
      <c r="HD95" s="4">
        <f>'Hours of Operation'!Q$36</f>
        <v>0</v>
      </c>
      <c r="HE95" s="4">
        <f>'Hours of Operation'!R$36</f>
        <v>0</v>
      </c>
      <c r="HF95" s="4">
        <f>'Hours of Operation'!S$36</f>
        <v>0</v>
      </c>
      <c r="HG95" s="4">
        <f>'Hours of Operation'!T$36</f>
        <v>0</v>
      </c>
      <c r="HH95" s="4">
        <f>'Hours of Operation'!U$36</f>
        <v>0</v>
      </c>
      <c r="HI95" s="4">
        <f>'Hours of Operation'!V$36</f>
        <v>0</v>
      </c>
      <c r="HJ95" s="4">
        <f>'Hours of Operation'!W$36</f>
        <v>0</v>
      </c>
      <c r="HK95" s="4">
        <f>'Hours of Operation'!X$36</f>
        <v>0</v>
      </c>
      <c r="HL95" s="4">
        <f>'Hours of Operation'!Y$36</f>
        <v>0</v>
      </c>
      <c r="HM95" s="4">
        <f>'Hours of Operation'!Z$36</f>
        <v>0</v>
      </c>
      <c r="HN95" s="4">
        <f>'Hours of Operation'!AA$36</f>
        <v>0</v>
      </c>
      <c r="HO95" s="4">
        <f>'Hours of Operation'!AB$36</f>
        <v>0</v>
      </c>
      <c r="HP95" s="4">
        <f>'Hours of Operation'!AC$36</f>
        <v>0</v>
      </c>
      <c r="HQ95" s="4">
        <f>'Hours of Operation'!AD$36</f>
        <v>0</v>
      </c>
      <c r="HR95" s="4">
        <f>'Hours of Operation'!AE$36</f>
        <v>0</v>
      </c>
      <c r="HS95" s="4">
        <f>'Hours of Operation'!AF$36</f>
        <v>0</v>
      </c>
      <c r="HT95" s="4">
        <f>'Hours of Operation'!AG$36</f>
        <v>0</v>
      </c>
      <c r="HU95" s="4">
        <f>'Hours of Operation'!AH$36</f>
        <v>0</v>
      </c>
      <c r="HV95" s="4">
        <f>'Hours of Operation'!AI$36</f>
        <v>0</v>
      </c>
      <c r="HW95" s="4">
        <f>'Hours of Operation'!AJ$36</f>
        <v>0</v>
      </c>
      <c r="HX95" s="4">
        <f>'Hours of Operation'!AK$36</f>
        <v>0</v>
      </c>
      <c r="HY95" s="4">
        <f>'Hours of Operation'!AL$36</f>
        <v>0</v>
      </c>
      <c r="HZ95" s="4">
        <f>'Hours of Operation'!AM$36</f>
        <v>0</v>
      </c>
      <c r="IA95" s="4">
        <f>'Hours of Operation'!AN$36</f>
        <v>0</v>
      </c>
      <c r="IB95" s="4">
        <f>'Hours of Operation'!AO$36</f>
        <v>0</v>
      </c>
      <c r="IC95" s="4">
        <f>'Hours of Operation'!AP$36</f>
        <v>0</v>
      </c>
      <c r="ID95" s="4">
        <f>'Hours of Operation'!AQ$36</f>
        <v>0</v>
      </c>
      <c r="IE95" s="4">
        <f>'Hours of Operation'!AR$36</f>
        <v>0</v>
      </c>
      <c r="IF95" s="4">
        <f>'Hours of Operation'!AS$36</f>
        <v>0</v>
      </c>
      <c r="IG95" s="4">
        <f>'Hours of Operation'!AT$36</f>
        <v>0</v>
      </c>
      <c r="IH95" s="4">
        <f>'Hours of Operation'!AU$36</f>
        <v>0</v>
      </c>
      <c r="II95" s="4">
        <f>'Hours of Operation'!AV$36</f>
        <v>0</v>
      </c>
      <c r="IJ95" s="4">
        <f>'Hours of Operation'!AW$36</f>
        <v>0</v>
      </c>
      <c r="IK95" s="4">
        <f>'Hours of Operation'!AX$36</f>
        <v>0</v>
      </c>
      <c r="IL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</row>
    <row r="96" spans="1:264" s="3" customFormat="1" ht="12" customHeight="1" x14ac:dyDescent="0.2">
      <c r="A96" s="4" t="s">
        <v>233</v>
      </c>
      <c r="B96" s="4" t="s">
        <v>218</v>
      </c>
      <c r="C96" s="4">
        <v>1</v>
      </c>
      <c r="D96" s="4" t="s">
        <v>90</v>
      </c>
      <c r="E96" s="4" t="s">
        <v>192</v>
      </c>
      <c r="F96" s="4" t="s">
        <v>68</v>
      </c>
      <c r="G96" s="1">
        <v>4</v>
      </c>
      <c r="H96" s="1" t="s">
        <v>167</v>
      </c>
      <c r="I96" s="4">
        <v>1</v>
      </c>
      <c r="J96" s="4">
        <v>1</v>
      </c>
      <c r="K96" s="4"/>
      <c r="L96" s="10">
        <v>35796</v>
      </c>
      <c r="M96" s="4" t="b">
        <v>1</v>
      </c>
      <c r="N96" s="4"/>
      <c r="O96" s="4"/>
      <c r="P96" s="4" t="s">
        <v>326</v>
      </c>
      <c r="Q96" s="4" t="s">
        <v>324</v>
      </c>
      <c r="R96" s="4" t="s">
        <v>327</v>
      </c>
      <c r="S96" s="4">
        <v>15.468</v>
      </c>
      <c r="T96" s="4">
        <v>15.545</v>
      </c>
      <c r="U96" s="4">
        <v>1</v>
      </c>
      <c r="V96" s="10">
        <v>42349</v>
      </c>
      <c r="W96" s="4">
        <v>1</v>
      </c>
      <c r="X96" s="4">
        <v>7.6999999999999957E-2</v>
      </c>
      <c r="Y96" s="4"/>
      <c r="Z96" s="4">
        <v>1</v>
      </c>
      <c r="AA96" s="4"/>
      <c r="AB96" s="4"/>
      <c r="AC96" s="4" t="s">
        <v>187</v>
      </c>
      <c r="AD96" s="4" t="s">
        <v>328</v>
      </c>
      <c r="AE96" s="10">
        <v>40909</v>
      </c>
      <c r="AF96" s="10">
        <v>42735</v>
      </c>
      <c r="AG96" s="16"/>
      <c r="AH96" s="16">
        <v>59728.147323636491</v>
      </c>
      <c r="AI96" s="16">
        <v>59728.147323636491</v>
      </c>
      <c r="AJ96" s="16">
        <v>52103.294155743133</v>
      </c>
      <c r="AK96" s="16">
        <v>55644.401248900773</v>
      </c>
      <c r="AL96" s="16">
        <v>59499.872522342084</v>
      </c>
      <c r="AM96" s="16"/>
      <c r="AN96" s="16"/>
      <c r="AO96" s="4">
        <v>0.91700000000000004</v>
      </c>
      <c r="AP96" s="4">
        <v>3008</v>
      </c>
      <c r="AQ96" s="4">
        <v>7.6999999999999957E-2</v>
      </c>
      <c r="AR96" s="9">
        <v>11.931819216944529</v>
      </c>
      <c r="AS96" s="9">
        <v>5.0383124794570593</v>
      </c>
      <c r="AT96" s="9">
        <v>5.9375489299577939</v>
      </c>
      <c r="AU96" s="9">
        <v>0</v>
      </c>
      <c r="AV96" s="9">
        <v>12.255556254960743</v>
      </c>
      <c r="AW96" s="4" t="b">
        <v>0</v>
      </c>
      <c r="AX96" s="4" t="b">
        <v>1</v>
      </c>
      <c r="AY96" s="4">
        <v>0</v>
      </c>
      <c r="AZ96" s="4">
        <v>0</v>
      </c>
      <c r="BA96" s="9">
        <v>270.99513253404916</v>
      </c>
      <c r="BB96" s="9">
        <v>19.988873518317956</v>
      </c>
      <c r="BC96" s="9">
        <v>41.495981529504519</v>
      </c>
      <c r="BD96" s="9">
        <v>29.159883238765389</v>
      </c>
      <c r="BE96" s="9">
        <v>20.824115122131268</v>
      </c>
      <c r="BF96" s="4" t="s">
        <v>216</v>
      </c>
      <c r="BG96" s="4">
        <v>6.2071632858955734</v>
      </c>
      <c r="BH96" s="4"/>
      <c r="BI96" s="4"/>
      <c r="BJ96" s="4" t="s">
        <v>167</v>
      </c>
      <c r="BK96" s="4"/>
      <c r="BL96" s="4">
        <v>0</v>
      </c>
      <c r="BM96" s="16"/>
      <c r="BN96" s="16">
        <v>6772.519383136465</v>
      </c>
      <c r="BO96" s="16">
        <v>6772.519383136465</v>
      </c>
      <c r="BP96" s="16">
        <v>6569.2709043480845</v>
      </c>
      <c r="BQ96" s="16">
        <v>6607.5224766365491</v>
      </c>
      <c r="BR96" s="16">
        <v>6793.911981255972</v>
      </c>
      <c r="BS96" s="16"/>
      <c r="BT96" s="16"/>
      <c r="BU96" s="4">
        <v>7.6999999999999999E-2</v>
      </c>
      <c r="BV96" s="4">
        <v>0.76400000000000112</v>
      </c>
      <c r="BW96" s="16"/>
      <c r="BX96" s="16">
        <v>15738.624794019523</v>
      </c>
      <c r="BY96" s="16">
        <v>15738.624794019523</v>
      </c>
      <c r="BZ96" s="16">
        <v>15675.637551553305</v>
      </c>
      <c r="CA96" s="16">
        <v>15431.494665203852</v>
      </c>
      <c r="CB96" s="16">
        <v>15845.890609821265</v>
      </c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4"/>
      <c r="CS96" s="16"/>
      <c r="CT96" s="16"/>
      <c r="CU96" s="4">
        <v>0</v>
      </c>
      <c r="CV96" s="4">
        <v>2.33</v>
      </c>
      <c r="CW96" s="4">
        <v>129</v>
      </c>
      <c r="CX96" s="4" t="s">
        <v>325</v>
      </c>
      <c r="CY96" s="4" t="s">
        <v>224</v>
      </c>
      <c r="CZ96" s="22"/>
      <c r="DA96" s="4">
        <v>0</v>
      </c>
      <c r="DB96" s="4">
        <v>366</v>
      </c>
      <c r="DC96" s="4">
        <v>365</v>
      </c>
      <c r="DD96" s="4">
        <v>365</v>
      </c>
      <c r="DE96" s="4">
        <v>365</v>
      </c>
      <c r="DF96" s="4">
        <v>366</v>
      </c>
      <c r="DG96" s="4">
        <v>0</v>
      </c>
      <c r="DH96" s="4">
        <v>0</v>
      </c>
      <c r="DI96" s="16">
        <f t="shared" si="13"/>
        <v>57343.261006814726</v>
      </c>
      <c r="DJ96" s="16">
        <f t="shared" si="14"/>
        <v>6703.2364741498823</v>
      </c>
      <c r="DK96" s="16">
        <f t="shared" si="15"/>
        <v>15686.170742604934</v>
      </c>
      <c r="DL96" s="16">
        <f t="shared" si="16"/>
        <v>0</v>
      </c>
      <c r="DM96" s="16">
        <f t="shared" si="17"/>
        <v>0</v>
      </c>
      <c r="DN96" s="22"/>
      <c r="DO96" s="4">
        <f>COUNTIFS(crashes!$G$2:$G$17624,"&gt;="&amp;S96,crashes!$G$2:$G$17624,"&lt;"&amp;T96,crashes!$D$2:$D$17624,"="&amp;C96, crashes!$S$2:$S$17624, "&gt;="&amp;AE96, crashes!$S$2:$S$17624, "&lt;="&amp;AF96, crashes!$E$2:$E$17624, "="&amp;D96 )</f>
        <v>1</v>
      </c>
      <c r="DP96" s="29">
        <f>COUNTIFS(crashes!$G$2:$G$17624,"&gt;="&amp;S96,crashes!$G$2:$G$17624,"&lt;"&amp;T96,crashes!$D$2:$D$17624,"="&amp;C96, crashes!$S$2:$S$17624, "&gt;="&amp;AE96, crashes!$S$2:$S$17624, "&lt;="&amp;AF96, crashes!$E$2:$E$17624, "="&amp;D96, crashes!$R$2:$R$17624, "=Weekday")</f>
        <v>0</v>
      </c>
      <c r="DQ96" s="29">
        <f>COUNTIFS(crashes!$G$2:$G$17624,"&gt;="&amp;S96,crashes!$G$2:$G$17624,"&lt;"&amp;T96,crashes!$D$2:$D$17624,"="&amp;C96, crashes!$S$2:$S$17624, "&gt;="&amp;AE96, crashes!$S$2:$S$17624, "&lt;="&amp;AF96, crashes!$E$2:$E$17624, "="&amp;D96, crashes!$R$2:$R$17624, "=Weekend")</f>
        <v>1</v>
      </c>
      <c r="DR96" s="30">
        <f>COUNTIFS(crashes!$G$2:$G$17624,"&gt;="&amp;S96,crashes!$G$2:$G$17624,"&lt;"&amp;T96,crashes!$D$2:$D$17624,"="&amp;C96, crashes!$S$2:$S$17624, "&gt;="&amp;AE96, crashes!$S$2:$S$17624, "&lt;="&amp;AF96, crashes!$E$2:$E$17624, "="&amp;D96,  crashes!$R$2:$R$17624, "=Weekday", crashes!$N$2:$N$17624,"=K")</f>
        <v>0</v>
      </c>
      <c r="DS96" s="30">
        <f>COUNTIFS(crashes!$G$2:$G$17624,"&gt;="&amp;S96,crashes!$G$2:$G$17624,"&lt;"&amp;T96,crashes!$D$2:$D$17624,"="&amp;C96, crashes!$S$2:$S$17624, "&gt;="&amp;AE96, crashes!$S$2:$S$17624, "&lt;="&amp;AF96, crashes!$E$2:$E$17624, "="&amp;D96,  crashes!$R$2:$R$17624, "=Weekday", crashes!$N$2:$N$17624,"=A")</f>
        <v>0</v>
      </c>
      <c r="DT96" s="30">
        <f>COUNTIFS(crashes!$G$2:$G$17624,"&gt;="&amp;S96,crashes!$G$2:$G$17624,"&lt;"&amp;T96,crashes!$D$2:$D$17624,"="&amp;C96, crashes!$S$2:$S$17624, "&gt;="&amp;AE96, crashes!$S$2:$S$17624, "&lt;="&amp;AF96, crashes!$E$2:$E$17624, "="&amp;D96,  crashes!$R$2:$R$17624, "=Weekday", crashes!$N$2:$N$17624,"=B")</f>
        <v>0</v>
      </c>
      <c r="DU96" s="30">
        <f>COUNTIFS(crashes!$G$2:$G$17624,"&gt;="&amp;S96,crashes!$G$2:$G$17624,"&lt;"&amp;T96,crashes!$D$2:$D$17624,"="&amp;C96, crashes!$S$2:$S$17624, "&gt;="&amp;AE96, crashes!$S$2:$S$17624, "&lt;="&amp;AF96, crashes!$E$2:$E$17624, "="&amp;D96,  crashes!$R$2:$R$17624, "=Weekday", crashes!$N$2:$N$17624,"=C")</f>
        <v>0</v>
      </c>
      <c r="DV96" s="30">
        <f>COUNTIFS(crashes!$G$2:$G$17624,"&gt;="&amp;S96,crashes!$G$2:$G$17624,"&lt;"&amp;T96,crashes!$D$2:$D$17624,"="&amp;C96, crashes!$S$2:$S$17624, "&gt;="&amp;AE96, crashes!$S$2:$S$17624, "&lt;="&amp;AF96, crashes!$E$2:$E$17624, "="&amp;D96,  crashes!$R$2:$R$17624, "=Weekday", crashes!$N$2:$N$17624,"=ABC")</f>
        <v>0</v>
      </c>
      <c r="DW96" s="30">
        <f>COUNTIFS(crashes!$G$2:$G$17624,"&gt;="&amp;S96,crashes!$G$2:$G$17624,"&lt;"&amp;T96,crashes!$D$2:$D$17624,"="&amp;C96, crashes!$S$2:$S$17624, "&gt;="&amp;AE96, crashes!$S$2:$S$17624, "&lt;="&amp;AF96, crashes!$E$2:$E$17624, "="&amp;D96,  crashes!$R$2:$R$17624, "=Weekday", crashes!$N$2:$N$17624,"=O")</f>
        <v>0</v>
      </c>
      <c r="DX96" s="30">
        <f>COUNTIFS(crashes!$G$2:$G$17624,"&gt;="&amp;S96,crashes!$G$2:$G$17624,"&lt;"&amp;T96,crashes!$D$2:$D$17624,"="&amp;C96, crashes!$S$2:$S$17624, "&gt;="&amp;AE96, crashes!$S$2:$S$17624, "&lt;="&amp;AF96, crashes!$E$2:$E$17624, "="&amp;D96,  crashes!$R$2:$R$17624, "=Weekend", crashes!$N$2:$N$17624,"=K")</f>
        <v>0</v>
      </c>
      <c r="DY96" s="30">
        <f>COUNTIFS(crashes!$G$2:$G$17624,"&gt;="&amp;S96,crashes!$G$2:$G$17624,"&lt;"&amp;T96,crashes!$D$2:$D$17624,"="&amp;C96, crashes!$S$2:$S$17624, "&gt;="&amp;AE96, crashes!$S$2:$S$17624, "&lt;="&amp;AF96, crashes!$E$2:$E$17624, "="&amp;D96,  crashes!$R$2:$R$17624, "=Weekend", crashes!$N$2:$N$17624,"=A")</f>
        <v>0</v>
      </c>
      <c r="DZ96" s="30">
        <f>COUNTIFS(crashes!$G$2:$G$17624,"&gt;="&amp;S96,crashes!$G$2:$G$17624,"&lt;"&amp;T96,crashes!$D$2:$D$17624,"="&amp;C96, crashes!$S$2:$S$17624, "&gt;="&amp;AE96, crashes!$S$2:$S$17624, "&lt;="&amp;AF96, crashes!$E$2:$E$17624, "="&amp;D96,  crashes!$R$2:$R$17624, "=Weekend", crashes!$N$2:$N$17624,"=B")</f>
        <v>0</v>
      </c>
      <c r="EA96" s="30">
        <f>COUNTIFS(crashes!$G$2:$G$17624,"&gt;="&amp;S96,crashes!$G$2:$G$17624,"&lt;"&amp;T96,crashes!$D$2:$D$17624,"="&amp;C96, crashes!$S$2:$S$17624, "&gt;="&amp;AE96, crashes!$S$2:$S$17624, "&lt;="&amp;AF96, crashes!$E$2:$E$17624, "="&amp;D96,  crashes!$R$2:$R$17624, "=Weekend", crashes!$N$2:$N$17624,"=C")</f>
        <v>0</v>
      </c>
      <c r="EB96" s="30">
        <f>COUNTIFS(crashes!$G$2:$G$17624,"&gt;="&amp;S96,crashes!$G$2:$G$17624,"&lt;"&amp;T96,crashes!$D$2:$D$17624,"="&amp;C96, crashes!$S$2:$S$17624, "&gt;="&amp;AE96, crashes!$S$2:$S$17624, "&lt;="&amp;AF96, crashes!$E$2:$E$17624, "="&amp;D96,  crashes!$R$2:$R$17624, "=Weekend", crashes!$N$2:$N$17624,"=ABC")</f>
        <v>1</v>
      </c>
      <c r="EC96" s="30">
        <f>COUNTIFS(crashes!$G$2:$G$17624,"&gt;="&amp;S96,crashes!$G$2:$G$17624,"&lt;"&amp;T96,crashes!$D$2:$D$17624,"="&amp;C96, crashes!$S$2:$S$17624, "&gt;="&amp;AE96, crashes!$S$2:$S$17624, "&lt;="&amp;AF96, crashes!$E$2:$E$17624, "="&amp;D96,  crashes!$R$2:$R$17624, "=Weekend", crashes!$N$2:$N$17624,"=O")</f>
        <v>0</v>
      </c>
      <c r="ED96" s="4">
        <f t="shared" si="18"/>
        <v>0</v>
      </c>
      <c r="EE96" s="4">
        <f t="shared" si="19"/>
        <v>0</v>
      </c>
      <c r="EF96" s="4">
        <f t="shared" si="20"/>
        <v>0</v>
      </c>
      <c r="EG96" s="4">
        <f t="shared" si="21"/>
        <v>0</v>
      </c>
      <c r="EH96" s="4">
        <f t="shared" si="22"/>
        <v>1</v>
      </c>
      <c r="EI96" s="50">
        <f t="shared" si="23"/>
        <v>1</v>
      </c>
      <c r="EJ96" s="4">
        <f t="shared" si="24"/>
        <v>0</v>
      </c>
      <c r="EK96" s="6"/>
      <c r="EL96" s="3">
        <v>2014</v>
      </c>
      <c r="EM96" s="3">
        <v>0.68099999999999916</v>
      </c>
      <c r="EN96" s="3">
        <v>3.358160762701852E-3</v>
      </c>
      <c r="EO96" s="3">
        <v>2.9104017281414763E-3</v>
      </c>
      <c r="EP96" s="3">
        <v>3.7167135525606183E-3</v>
      </c>
      <c r="EQ96" s="3">
        <v>1.1141437609418284E-2</v>
      </c>
      <c r="ER96" s="3">
        <v>3.2560535288095362E-2</v>
      </c>
      <c r="ES96" s="3">
        <v>8.2623796536260535E-2</v>
      </c>
      <c r="ET96" s="3">
        <v>0.11557347326914102</v>
      </c>
      <c r="EU96" s="3">
        <v>0.10395394394224376</v>
      </c>
      <c r="EV96" s="3">
        <v>8.3866348654891218E-2</v>
      </c>
      <c r="EW96" s="3">
        <v>6.632682671870703E-2</v>
      </c>
      <c r="EX96" s="3">
        <v>6.0422896352906583E-2</v>
      </c>
      <c r="EY96" s="3">
        <v>5.6927150636037968E-2</v>
      </c>
      <c r="EZ96" s="3">
        <v>5.47476129830307E-2</v>
      </c>
      <c r="FA96" s="3">
        <v>5.5635259912913078E-2</v>
      </c>
      <c r="FB96" s="3">
        <v>6.0725903217083134E-2</v>
      </c>
      <c r="FC96" s="3">
        <v>7.0216385369502254E-2</v>
      </c>
      <c r="FD96" s="3">
        <v>6.1278354802814128E-2</v>
      </c>
      <c r="FE96" s="3">
        <v>5.1451589425210671E-2</v>
      </c>
      <c r="FF96" s="3">
        <v>3.7677991660077459E-2</v>
      </c>
      <c r="FG96" s="3">
        <v>2.7008438446950184E-2</v>
      </c>
      <c r="FH96" s="3">
        <v>2.2781060738924108E-2</v>
      </c>
      <c r="FI96" s="3">
        <v>2.0302163822850751E-2</v>
      </c>
      <c r="FJ96" s="3">
        <v>1.4073724944222564E-2</v>
      </c>
      <c r="FK96" s="3">
        <v>7.7422573324741565E-3</v>
      </c>
      <c r="FL96" s="3">
        <v>2014</v>
      </c>
      <c r="FM96" s="3">
        <v>0.68099999999999916</v>
      </c>
      <c r="FN96" s="3">
        <v>2014</v>
      </c>
      <c r="FO96" s="51">
        <v>0.68099999999999916</v>
      </c>
      <c r="FP96" s="51">
        <v>16.225999999999999</v>
      </c>
      <c r="FQ96" s="51">
        <v>5.5671058351056055E-3</v>
      </c>
      <c r="FR96" s="51">
        <v>3.7151719485962837E-3</v>
      </c>
      <c r="FS96" s="3">
        <v>3.8585995893164584E-3</v>
      </c>
      <c r="FT96" s="3">
        <v>6.7405803941030899E-3</v>
      </c>
      <c r="FU96" s="3">
        <v>1.2250565071867017E-2</v>
      </c>
      <c r="FV96" s="3">
        <v>2.3896717244241163E-2</v>
      </c>
      <c r="FW96" s="3">
        <v>3.4183164681954314E-2</v>
      </c>
      <c r="FX96" s="3">
        <v>3.6750918767177537E-2</v>
      </c>
      <c r="FY96" s="3">
        <v>4.1990115426046533E-2</v>
      </c>
      <c r="FZ96" s="3">
        <v>4.6561964452069629E-2</v>
      </c>
      <c r="GA96" s="3">
        <v>5.0737354998180093E-2</v>
      </c>
      <c r="GB96" s="3">
        <v>5.0107309513546236E-2</v>
      </c>
      <c r="GC96" s="3">
        <v>5.0432980691385652E-2</v>
      </c>
      <c r="GD96" s="3">
        <v>4.9184911623129074E-2</v>
      </c>
      <c r="GE96" s="3">
        <v>4.6801267161152196E-2</v>
      </c>
      <c r="GF96" s="3">
        <v>4.428362009835235E-2</v>
      </c>
      <c r="GG96" s="3">
        <v>4.4166679788516697E-2</v>
      </c>
      <c r="GH96" s="3">
        <v>4.3069806107603775E-2</v>
      </c>
      <c r="GI96" s="3">
        <v>3.6397987072418418E-2</v>
      </c>
      <c r="GJ96" s="3">
        <v>2.6782557454427029E-2</v>
      </c>
      <c r="GK96" s="3">
        <v>2.3505524259099769E-2</v>
      </c>
      <c r="GL96" s="3">
        <v>2.1348785430535908E-2</v>
      </c>
      <c r="GM96" s="3">
        <v>1.4981954031151799E-2</v>
      </c>
      <c r="GN96" s="3">
        <v>8.1365628870392233E-3</v>
      </c>
      <c r="GO96" s="22"/>
      <c r="GP96" s="4">
        <f>'Hours of Operation'!C$36</f>
        <v>0</v>
      </c>
      <c r="GQ96" s="4">
        <f>'Hours of Operation'!D$36</f>
        <v>0</v>
      </c>
      <c r="GR96" s="4">
        <f>'Hours of Operation'!E$36</f>
        <v>0</v>
      </c>
      <c r="GS96" s="4">
        <f>'Hours of Operation'!F$36</f>
        <v>0</v>
      </c>
      <c r="GT96" s="4">
        <f>'Hours of Operation'!G$36</f>
        <v>0</v>
      </c>
      <c r="GU96" s="4">
        <f>'Hours of Operation'!H$36</f>
        <v>0.5</v>
      </c>
      <c r="GV96" s="4">
        <f>'Hours of Operation'!I$36</f>
        <v>1</v>
      </c>
      <c r="GW96" s="4">
        <f>'Hours of Operation'!J$36</f>
        <v>1</v>
      </c>
      <c r="GX96" s="4">
        <f>'Hours of Operation'!K$36</f>
        <v>0.5</v>
      </c>
      <c r="GY96" s="4">
        <f>'Hours of Operation'!L$36</f>
        <v>0</v>
      </c>
      <c r="GZ96" s="4">
        <f>'Hours of Operation'!M$36</f>
        <v>0</v>
      </c>
      <c r="HA96" s="4">
        <f>'Hours of Operation'!N$36</f>
        <v>0</v>
      </c>
      <c r="HB96" s="4">
        <f>'Hours of Operation'!O$36</f>
        <v>0</v>
      </c>
      <c r="HC96" s="4">
        <f>'Hours of Operation'!P$36</f>
        <v>0</v>
      </c>
      <c r="HD96" s="4">
        <f>'Hours of Operation'!Q$36</f>
        <v>0</v>
      </c>
      <c r="HE96" s="4">
        <f>'Hours of Operation'!R$36</f>
        <v>0</v>
      </c>
      <c r="HF96" s="4">
        <f>'Hours of Operation'!S$36</f>
        <v>0</v>
      </c>
      <c r="HG96" s="4">
        <f>'Hours of Operation'!T$36</f>
        <v>0</v>
      </c>
      <c r="HH96" s="4">
        <f>'Hours of Operation'!U$36</f>
        <v>0</v>
      </c>
      <c r="HI96" s="4">
        <f>'Hours of Operation'!V$36</f>
        <v>0</v>
      </c>
      <c r="HJ96" s="4">
        <f>'Hours of Operation'!W$36</f>
        <v>0</v>
      </c>
      <c r="HK96" s="4">
        <f>'Hours of Operation'!X$36</f>
        <v>0</v>
      </c>
      <c r="HL96" s="4">
        <f>'Hours of Operation'!Y$36</f>
        <v>0</v>
      </c>
      <c r="HM96" s="4">
        <f>'Hours of Operation'!Z$36</f>
        <v>0</v>
      </c>
      <c r="HN96" s="4">
        <f>'Hours of Operation'!AA$36</f>
        <v>0</v>
      </c>
      <c r="HO96" s="4">
        <f>'Hours of Operation'!AB$36</f>
        <v>0</v>
      </c>
      <c r="HP96" s="4">
        <f>'Hours of Operation'!AC$36</f>
        <v>0</v>
      </c>
      <c r="HQ96" s="4">
        <f>'Hours of Operation'!AD$36</f>
        <v>0</v>
      </c>
      <c r="HR96" s="4">
        <f>'Hours of Operation'!AE$36</f>
        <v>0</v>
      </c>
      <c r="HS96" s="4">
        <f>'Hours of Operation'!AF$36</f>
        <v>0</v>
      </c>
      <c r="HT96" s="4">
        <f>'Hours of Operation'!AG$36</f>
        <v>0</v>
      </c>
      <c r="HU96" s="4">
        <f>'Hours of Operation'!AH$36</f>
        <v>0</v>
      </c>
      <c r="HV96" s="4">
        <f>'Hours of Operation'!AI$36</f>
        <v>0</v>
      </c>
      <c r="HW96" s="4">
        <f>'Hours of Operation'!AJ$36</f>
        <v>0</v>
      </c>
      <c r="HX96" s="4">
        <f>'Hours of Operation'!AK$36</f>
        <v>0</v>
      </c>
      <c r="HY96" s="4">
        <f>'Hours of Operation'!AL$36</f>
        <v>0</v>
      </c>
      <c r="HZ96" s="4">
        <f>'Hours of Operation'!AM$36</f>
        <v>0</v>
      </c>
      <c r="IA96" s="4">
        <f>'Hours of Operation'!AN$36</f>
        <v>0</v>
      </c>
      <c r="IB96" s="4">
        <f>'Hours of Operation'!AO$36</f>
        <v>0</v>
      </c>
      <c r="IC96" s="4">
        <f>'Hours of Operation'!AP$36</f>
        <v>0</v>
      </c>
      <c r="ID96" s="4">
        <f>'Hours of Operation'!AQ$36</f>
        <v>0</v>
      </c>
      <c r="IE96" s="4">
        <f>'Hours of Operation'!AR$36</f>
        <v>0</v>
      </c>
      <c r="IF96" s="4">
        <f>'Hours of Operation'!AS$36</f>
        <v>0</v>
      </c>
      <c r="IG96" s="4">
        <f>'Hours of Operation'!AT$36</f>
        <v>0</v>
      </c>
      <c r="IH96" s="4">
        <f>'Hours of Operation'!AU$36</f>
        <v>0</v>
      </c>
      <c r="II96" s="4">
        <f>'Hours of Operation'!AV$36</f>
        <v>0</v>
      </c>
      <c r="IJ96" s="4">
        <f>'Hours of Operation'!AW$36</f>
        <v>0</v>
      </c>
      <c r="IK96" s="4">
        <f>'Hours of Operation'!AX$36</f>
        <v>0</v>
      </c>
      <c r="IL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</row>
    <row r="97" spans="1:264" s="3" customFormat="1" ht="12" customHeight="1" x14ac:dyDescent="0.2">
      <c r="A97" s="4" t="s">
        <v>233</v>
      </c>
      <c r="B97" s="4" t="s">
        <v>218</v>
      </c>
      <c r="C97" s="4">
        <v>1</v>
      </c>
      <c r="D97" s="4" t="s">
        <v>90</v>
      </c>
      <c r="E97" s="4" t="s">
        <v>192</v>
      </c>
      <c r="F97" s="4" t="s">
        <v>69</v>
      </c>
      <c r="G97" s="1">
        <v>4</v>
      </c>
      <c r="H97" s="1" t="s">
        <v>167</v>
      </c>
      <c r="I97" s="4">
        <v>1</v>
      </c>
      <c r="J97" s="4">
        <v>1</v>
      </c>
      <c r="K97" s="4"/>
      <c r="L97" s="10">
        <v>35796</v>
      </c>
      <c r="M97" s="4" t="b">
        <v>1</v>
      </c>
      <c r="N97" s="4"/>
      <c r="O97" s="4"/>
      <c r="P97" s="4" t="s">
        <v>329</v>
      </c>
      <c r="Q97" s="4" t="s">
        <v>327</v>
      </c>
      <c r="R97" s="4" t="s">
        <v>330</v>
      </c>
      <c r="S97" s="4">
        <v>15.545</v>
      </c>
      <c r="T97" s="4">
        <v>15.7</v>
      </c>
      <c r="U97" s="4">
        <v>1</v>
      </c>
      <c r="V97" s="10">
        <v>42349</v>
      </c>
      <c r="W97" s="4">
        <v>1</v>
      </c>
      <c r="X97" s="4">
        <v>0.15499999999999936</v>
      </c>
      <c r="Y97" s="4">
        <v>0.15499999999999936</v>
      </c>
      <c r="Z97" s="4">
        <v>1</v>
      </c>
      <c r="AA97" s="4"/>
      <c r="AB97" s="4"/>
      <c r="AC97" s="4" t="s">
        <v>187</v>
      </c>
      <c r="AD97" s="4"/>
      <c r="AE97" s="10">
        <v>40909</v>
      </c>
      <c r="AF97" s="10">
        <v>42735</v>
      </c>
      <c r="AG97" s="16"/>
      <c r="AH97" s="16">
        <v>67512.366063614885</v>
      </c>
      <c r="AI97" s="16">
        <v>67512.366063614885</v>
      </c>
      <c r="AJ97" s="16">
        <v>59691.041387059639</v>
      </c>
      <c r="AK97" s="16">
        <v>63269.110521750496</v>
      </c>
      <c r="AL97" s="16">
        <v>67304.781159161081</v>
      </c>
      <c r="AM97" s="16"/>
      <c r="AN97" s="16"/>
      <c r="AO97" s="4">
        <v>0.91700000000000004</v>
      </c>
      <c r="AP97" s="4">
        <v>3008</v>
      </c>
      <c r="AQ97" s="4">
        <v>0.15499999999999936</v>
      </c>
      <c r="AR97" s="9">
        <v>11.890914298509994</v>
      </c>
      <c r="AS97" s="9">
        <v>5.6880894710471086</v>
      </c>
      <c r="AT97" s="9">
        <v>2.3588339978268227</v>
      </c>
      <c r="AU97" s="9">
        <v>0</v>
      </c>
      <c r="AV97" s="9">
        <v>11.595221235355675</v>
      </c>
      <c r="AW97" s="4" t="b">
        <v>0</v>
      </c>
      <c r="AX97" s="4" t="b">
        <v>1</v>
      </c>
      <c r="AY97" s="4">
        <v>0</v>
      </c>
      <c r="AZ97" s="4">
        <v>0</v>
      </c>
      <c r="BA97" s="9">
        <v>597.01995210315249</v>
      </c>
      <c r="BB97" s="9">
        <v>7.4996879691816662</v>
      </c>
      <c r="BC97" s="9">
        <v>47.452949786850645</v>
      </c>
      <c r="BD97" s="9">
        <v>37.966406800641323</v>
      </c>
      <c r="BE97" s="9">
        <v>32.514204459460402</v>
      </c>
      <c r="BF97" s="4" t="s">
        <v>216</v>
      </c>
      <c r="BG97" s="4">
        <v>3.3370529096327766</v>
      </c>
      <c r="BH97" s="4"/>
      <c r="BI97" s="4"/>
      <c r="BJ97" s="4" t="s">
        <v>167</v>
      </c>
      <c r="BK97" s="4"/>
      <c r="BL97" s="4">
        <v>0</v>
      </c>
      <c r="BM97" s="16"/>
      <c r="BN97" s="16">
        <v>7784.2187399783979</v>
      </c>
      <c r="BO97" s="16">
        <v>7784.2187399783979</v>
      </c>
      <c r="BP97" s="16">
        <v>7587.7472313165072</v>
      </c>
      <c r="BQ97" s="16">
        <v>7624.7092728497246</v>
      </c>
      <c r="BR97" s="16">
        <v>7804.9086368190001</v>
      </c>
      <c r="BS97" s="16"/>
      <c r="BT97" s="16"/>
      <c r="BU97" s="4">
        <v>7.4999999999999997E-2</v>
      </c>
      <c r="BV97" s="4">
        <v>0.60900000000000176</v>
      </c>
      <c r="BW97" s="16"/>
      <c r="BX97" s="16">
        <v>15738.624794019523</v>
      </c>
      <c r="BY97" s="16">
        <v>15738.624794019523</v>
      </c>
      <c r="BZ97" s="16">
        <v>15675.637551553305</v>
      </c>
      <c r="CA97" s="16">
        <v>15431.494665203852</v>
      </c>
      <c r="CB97" s="16">
        <v>15845.890609821265</v>
      </c>
      <c r="CC97" s="16"/>
      <c r="CD97" s="16"/>
      <c r="CE97" s="16"/>
      <c r="CF97" s="16">
        <v>7784.2187399783979</v>
      </c>
      <c r="CG97" s="16">
        <v>7784.2187399783979</v>
      </c>
      <c r="CH97" s="16">
        <v>7587.7472313165072</v>
      </c>
      <c r="CI97" s="16">
        <v>7624.7092728497246</v>
      </c>
      <c r="CJ97" s="16">
        <v>7804.9086368190001</v>
      </c>
      <c r="CK97" s="16"/>
      <c r="CL97" s="16"/>
      <c r="CM97" s="16"/>
      <c r="CN97" s="16"/>
      <c r="CO97" s="16"/>
      <c r="CP97" s="16"/>
      <c r="CQ97" s="16"/>
      <c r="CR97" s="4"/>
      <c r="CS97" s="16"/>
      <c r="CT97" s="16"/>
      <c r="CU97" s="4">
        <v>7.6999999999999957E-2</v>
      </c>
      <c r="CV97" s="4">
        <v>2.1750000000000007</v>
      </c>
      <c r="CW97" s="4">
        <v>131</v>
      </c>
      <c r="CX97" s="4" t="s">
        <v>325</v>
      </c>
      <c r="CY97" s="4" t="s">
        <v>224</v>
      </c>
      <c r="CZ97" s="22"/>
      <c r="DA97" s="4">
        <v>0</v>
      </c>
      <c r="DB97" s="4">
        <v>366</v>
      </c>
      <c r="DC97" s="4">
        <v>365</v>
      </c>
      <c r="DD97" s="4">
        <v>365</v>
      </c>
      <c r="DE97" s="4">
        <v>365</v>
      </c>
      <c r="DF97" s="4">
        <v>366</v>
      </c>
      <c r="DG97" s="4">
        <v>0</v>
      </c>
      <c r="DH97" s="4">
        <v>0</v>
      </c>
      <c r="DI97" s="16">
        <f t="shared" si="13"/>
        <v>65060.506263530995</v>
      </c>
      <c r="DJ97" s="16">
        <f t="shared" si="14"/>
        <v>7717.2452567162763</v>
      </c>
      <c r="DK97" s="16">
        <f t="shared" si="15"/>
        <v>15686.170742604934</v>
      </c>
      <c r="DL97" s="16">
        <f t="shared" si="16"/>
        <v>7717.2452567162763</v>
      </c>
      <c r="DM97" s="16">
        <f t="shared" si="17"/>
        <v>0</v>
      </c>
      <c r="DN97" s="22"/>
      <c r="DO97" s="4">
        <f>COUNTIFS(crashes!$G$2:$G$17624,"&gt;="&amp;S97,crashes!$G$2:$G$17624,"&lt;"&amp;T97,crashes!$D$2:$D$17624,"="&amp;C97, crashes!$S$2:$S$17624, "&gt;="&amp;AE97, crashes!$S$2:$S$17624, "&lt;="&amp;AF97, crashes!$E$2:$E$17624, "="&amp;D97 )</f>
        <v>4</v>
      </c>
      <c r="DP97" s="29">
        <f>COUNTIFS(crashes!$G$2:$G$17624,"&gt;="&amp;S97,crashes!$G$2:$G$17624,"&lt;"&amp;T97,crashes!$D$2:$D$17624,"="&amp;C97, crashes!$S$2:$S$17624, "&gt;="&amp;AE97, crashes!$S$2:$S$17624, "&lt;="&amp;AF97, crashes!$E$2:$E$17624, "="&amp;D97, crashes!$R$2:$R$17624, "=Weekday")</f>
        <v>3</v>
      </c>
      <c r="DQ97" s="29">
        <f>COUNTIFS(crashes!$G$2:$G$17624,"&gt;="&amp;S97,crashes!$G$2:$G$17624,"&lt;"&amp;T97,crashes!$D$2:$D$17624,"="&amp;C97, crashes!$S$2:$S$17624, "&gt;="&amp;AE97, crashes!$S$2:$S$17624, "&lt;="&amp;AF97, crashes!$E$2:$E$17624, "="&amp;D97, crashes!$R$2:$R$17624, "=Weekend")</f>
        <v>1</v>
      </c>
      <c r="DR97" s="30">
        <f>COUNTIFS(crashes!$G$2:$G$17624,"&gt;="&amp;S97,crashes!$G$2:$G$17624,"&lt;"&amp;T97,crashes!$D$2:$D$17624,"="&amp;C97, crashes!$S$2:$S$17624, "&gt;="&amp;AE97, crashes!$S$2:$S$17624, "&lt;="&amp;AF97, crashes!$E$2:$E$17624, "="&amp;D97,  crashes!$R$2:$R$17624, "=Weekday", crashes!$N$2:$N$17624,"=K")</f>
        <v>0</v>
      </c>
      <c r="DS97" s="30">
        <f>COUNTIFS(crashes!$G$2:$G$17624,"&gt;="&amp;S97,crashes!$G$2:$G$17624,"&lt;"&amp;T97,crashes!$D$2:$D$17624,"="&amp;C97, crashes!$S$2:$S$17624, "&gt;="&amp;AE97, crashes!$S$2:$S$17624, "&lt;="&amp;AF97, crashes!$E$2:$E$17624, "="&amp;D97,  crashes!$R$2:$R$17624, "=Weekday", crashes!$N$2:$N$17624,"=A")</f>
        <v>0</v>
      </c>
      <c r="DT97" s="30">
        <f>COUNTIFS(crashes!$G$2:$G$17624,"&gt;="&amp;S97,crashes!$G$2:$G$17624,"&lt;"&amp;T97,crashes!$D$2:$D$17624,"="&amp;C97, crashes!$S$2:$S$17624, "&gt;="&amp;AE97, crashes!$S$2:$S$17624, "&lt;="&amp;AF97, crashes!$E$2:$E$17624, "="&amp;D97,  crashes!$R$2:$R$17624, "=Weekday", crashes!$N$2:$N$17624,"=B")</f>
        <v>0</v>
      </c>
      <c r="DU97" s="30">
        <f>COUNTIFS(crashes!$G$2:$G$17624,"&gt;="&amp;S97,crashes!$G$2:$G$17624,"&lt;"&amp;T97,crashes!$D$2:$D$17624,"="&amp;C97, crashes!$S$2:$S$17624, "&gt;="&amp;AE97, crashes!$S$2:$S$17624, "&lt;="&amp;AF97, crashes!$E$2:$E$17624, "="&amp;D97,  crashes!$R$2:$R$17624, "=Weekday", crashes!$N$2:$N$17624,"=C")</f>
        <v>0</v>
      </c>
      <c r="DV97" s="30">
        <f>COUNTIFS(crashes!$G$2:$G$17624,"&gt;="&amp;S97,crashes!$G$2:$G$17624,"&lt;"&amp;T97,crashes!$D$2:$D$17624,"="&amp;C97, crashes!$S$2:$S$17624, "&gt;="&amp;AE97, crashes!$S$2:$S$17624, "&lt;="&amp;AF97, crashes!$E$2:$E$17624, "="&amp;D97,  crashes!$R$2:$R$17624, "=Weekday", crashes!$N$2:$N$17624,"=ABC")</f>
        <v>2</v>
      </c>
      <c r="DW97" s="30">
        <f>COUNTIFS(crashes!$G$2:$G$17624,"&gt;="&amp;S97,crashes!$G$2:$G$17624,"&lt;"&amp;T97,crashes!$D$2:$D$17624,"="&amp;C97, crashes!$S$2:$S$17624, "&gt;="&amp;AE97, crashes!$S$2:$S$17624, "&lt;="&amp;AF97, crashes!$E$2:$E$17624, "="&amp;D97,  crashes!$R$2:$R$17624, "=Weekday", crashes!$N$2:$N$17624,"=O")</f>
        <v>1</v>
      </c>
      <c r="DX97" s="30">
        <f>COUNTIFS(crashes!$G$2:$G$17624,"&gt;="&amp;S97,crashes!$G$2:$G$17624,"&lt;"&amp;T97,crashes!$D$2:$D$17624,"="&amp;C97, crashes!$S$2:$S$17624, "&gt;="&amp;AE97, crashes!$S$2:$S$17624, "&lt;="&amp;AF97, crashes!$E$2:$E$17624, "="&amp;D97,  crashes!$R$2:$R$17624, "=Weekend", crashes!$N$2:$N$17624,"=K")</f>
        <v>0</v>
      </c>
      <c r="DY97" s="30">
        <f>COUNTIFS(crashes!$G$2:$G$17624,"&gt;="&amp;S97,crashes!$G$2:$G$17624,"&lt;"&amp;T97,crashes!$D$2:$D$17624,"="&amp;C97, crashes!$S$2:$S$17624, "&gt;="&amp;AE97, crashes!$S$2:$S$17624, "&lt;="&amp;AF97, crashes!$E$2:$E$17624, "="&amp;D97,  crashes!$R$2:$R$17624, "=Weekend", crashes!$N$2:$N$17624,"=A")</f>
        <v>0</v>
      </c>
      <c r="DZ97" s="30">
        <f>COUNTIFS(crashes!$G$2:$G$17624,"&gt;="&amp;S97,crashes!$G$2:$G$17624,"&lt;"&amp;T97,crashes!$D$2:$D$17624,"="&amp;C97, crashes!$S$2:$S$17624, "&gt;="&amp;AE97, crashes!$S$2:$S$17624, "&lt;="&amp;AF97, crashes!$E$2:$E$17624, "="&amp;D97,  crashes!$R$2:$R$17624, "=Weekend", crashes!$N$2:$N$17624,"=B")</f>
        <v>0</v>
      </c>
      <c r="EA97" s="30">
        <f>COUNTIFS(crashes!$G$2:$G$17624,"&gt;="&amp;S97,crashes!$G$2:$G$17624,"&lt;"&amp;T97,crashes!$D$2:$D$17624,"="&amp;C97, crashes!$S$2:$S$17624, "&gt;="&amp;AE97, crashes!$S$2:$S$17624, "&lt;="&amp;AF97, crashes!$E$2:$E$17624, "="&amp;D97,  crashes!$R$2:$R$17624, "=Weekend", crashes!$N$2:$N$17624,"=C")</f>
        <v>0</v>
      </c>
      <c r="EB97" s="30">
        <f>COUNTIFS(crashes!$G$2:$G$17624,"&gt;="&amp;S97,crashes!$G$2:$G$17624,"&lt;"&amp;T97,crashes!$D$2:$D$17624,"="&amp;C97, crashes!$S$2:$S$17624, "&gt;="&amp;AE97, crashes!$S$2:$S$17624, "&lt;="&amp;AF97, crashes!$E$2:$E$17624, "="&amp;D97,  crashes!$R$2:$R$17624, "=Weekend", crashes!$N$2:$N$17624,"=ABC")</f>
        <v>1</v>
      </c>
      <c r="EC97" s="30">
        <f>COUNTIFS(crashes!$G$2:$G$17624,"&gt;="&amp;S97,crashes!$G$2:$G$17624,"&lt;"&amp;T97,crashes!$D$2:$D$17624,"="&amp;C97, crashes!$S$2:$S$17624, "&gt;="&amp;AE97, crashes!$S$2:$S$17624, "&lt;="&amp;AF97, crashes!$E$2:$E$17624, "="&amp;D97,  crashes!$R$2:$R$17624, "=Weekend", crashes!$N$2:$N$17624,"=O")</f>
        <v>0</v>
      </c>
      <c r="ED97" s="4">
        <f t="shared" si="18"/>
        <v>0</v>
      </c>
      <c r="EE97" s="4">
        <f t="shared" si="19"/>
        <v>0</v>
      </c>
      <c r="EF97" s="4">
        <f t="shared" si="20"/>
        <v>0</v>
      </c>
      <c r="EG97" s="4">
        <f t="shared" si="21"/>
        <v>0</v>
      </c>
      <c r="EH97" s="4">
        <f t="shared" si="22"/>
        <v>3</v>
      </c>
      <c r="EI97" s="50">
        <f t="shared" si="23"/>
        <v>3</v>
      </c>
      <c r="EJ97" s="4">
        <f t="shared" si="24"/>
        <v>1</v>
      </c>
      <c r="EK97" s="6"/>
      <c r="EL97" s="3">
        <v>2014</v>
      </c>
      <c r="EM97" s="3">
        <v>0.5259999999999998</v>
      </c>
      <c r="EN97" s="3">
        <v>3.358160762701852E-3</v>
      </c>
      <c r="EO97" s="3">
        <v>2.9104017281414763E-3</v>
      </c>
      <c r="EP97" s="3">
        <v>3.7167135525606183E-3</v>
      </c>
      <c r="EQ97" s="3">
        <v>1.1141437609418284E-2</v>
      </c>
      <c r="ER97" s="3">
        <v>3.2560535288095362E-2</v>
      </c>
      <c r="ES97" s="3">
        <v>8.2623796536260535E-2</v>
      </c>
      <c r="ET97" s="3">
        <v>0.11557347326914102</v>
      </c>
      <c r="EU97" s="3">
        <v>0.10395394394224376</v>
      </c>
      <c r="EV97" s="3">
        <v>8.3866348654891218E-2</v>
      </c>
      <c r="EW97" s="3">
        <v>6.632682671870703E-2</v>
      </c>
      <c r="EX97" s="3">
        <v>6.0422896352906583E-2</v>
      </c>
      <c r="EY97" s="3">
        <v>5.6927150636037968E-2</v>
      </c>
      <c r="EZ97" s="3">
        <v>5.47476129830307E-2</v>
      </c>
      <c r="FA97" s="3">
        <v>5.5635259912913078E-2</v>
      </c>
      <c r="FB97" s="3">
        <v>6.0725903217083134E-2</v>
      </c>
      <c r="FC97" s="3">
        <v>7.0216385369502254E-2</v>
      </c>
      <c r="FD97" s="3">
        <v>6.1278354802814128E-2</v>
      </c>
      <c r="FE97" s="3">
        <v>5.1451589425210671E-2</v>
      </c>
      <c r="FF97" s="3">
        <v>3.7677991660077459E-2</v>
      </c>
      <c r="FG97" s="3">
        <v>2.7008438446950184E-2</v>
      </c>
      <c r="FH97" s="3">
        <v>2.2781060738924108E-2</v>
      </c>
      <c r="FI97" s="3">
        <v>2.0302163822850751E-2</v>
      </c>
      <c r="FJ97" s="3">
        <v>1.4073724944222564E-2</v>
      </c>
      <c r="FK97" s="3">
        <v>7.7422573324741565E-3</v>
      </c>
      <c r="FL97" s="3">
        <v>2014</v>
      </c>
      <c r="FM97" s="3">
        <v>0.5259999999999998</v>
      </c>
      <c r="FN97" s="3">
        <v>2014</v>
      </c>
      <c r="FO97" s="51">
        <v>0.5259999999999998</v>
      </c>
      <c r="FP97" s="51">
        <v>16.225999999999999</v>
      </c>
      <c r="FQ97" s="51">
        <v>5.5671058351056055E-3</v>
      </c>
      <c r="FR97" s="51">
        <v>3.7151719485962837E-3</v>
      </c>
      <c r="FS97" s="3">
        <v>3.8585995893164584E-3</v>
      </c>
      <c r="FT97" s="3">
        <v>6.7405803941030899E-3</v>
      </c>
      <c r="FU97" s="3">
        <v>1.2250565071867017E-2</v>
      </c>
      <c r="FV97" s="3">
        <v>2.3896717244241163E-2</v>
      </c>
      <c r="FW97" s="3">
        <v>3.4183164681954314E-2</v>
      </c>
      <c r="FX97" s="3">
        <v>3.6750918767177537E-2</v>
      </c>
      <c r="FY97" s="3">
        <v>4.1990115426046533E-2</v>
      </c>
      <c r="FZ97" s="3">
        <v>4.6561964452069629E-2</v>
      </c>
      <c r="GA97" s="3">
        <v>5.0737354998180093E-2</v>
      </c>
      <c r="GB97" s="3">
        <v>5.0107309513546236E-2</v>
      </c>
      <c r="GC97" s="3">
        <v>5.0432980691385652E-2</v>
      </c>
      <c r="GD97" s="3">
        <v>4.9184911623129074E-2</v>
      </c>
      <c r="GE97" s="3">
        <v>4.6801267161152196E-2</v>
      </c>
      <c r="GF97" s="3">
        <v>4.428362009835235E-2</v>
      </c>
      <c r="GG97" s="3">
        <v>4.4166679788516697E-2</v>
      </c>
      <c r="GH97" s="3">
        <v>4.3069806107603775E-2</v>
      </c>
      <c r="GI97" s="3">
        <v>3.6397987072418418E-2</v>
      </c>
      <c r="GJ97" s="3">
        <v>2.6782557454427029E-2</v>
      </c>
      <c r="GK97" s="3">
        <v>2.3505524259099769E-2</v>
      </c>
      <c r="GL97" s="3">
        <v>2.1348785430535908E-2</v>
      </c>
      <c r="GM97" s="3">
        <v>1.4981954031151799E-2</v>
      </c>
      <c r="GN97" s="3">
        <v>8.1365628870392233E-3</v>
      </c>
      <c r="GO97" s="22"/>
      <c r="GP97" s="4">
        <f>'Hours of Operation'!C$36</f>
        <v>0</v>
      </c>
      <c r="GQ97" s="4">
        <f>'Hours of Operation'!D$36</f>
        <v>0</v>
      </c>
      <c r="GR97" s="4">
        <f>'Hours of Operation'!E$36</f>
        <v>0</v>
      </c>
      <c r="GS97" s="4">
        <f>'Hours of Operation'!F$36</f>
        <v>0</v>
      </c>
      <c r="GT97" s="4">
        <f>'Hours of Operation'!G$36</f>
        <v>0</v>
      </c>
      <c r="GU97" s="4">
        <f>'Hours of Operation'!H$36</f>
        <v>0.5</v>
      </c>
      <c r="GV97" s="4">
        <f>'Hours of Operation'!I$36</f>
        <v>1</v>
      </c>
      <c r="GW97" s="4">
        <f>'Hours of Operation'!J$36</f>
        <v>1</v>
      </c>
      <c r="GX97" s="4">
        <f>'Hours of Operation'!K$36</f>
        <v>0.5</v>
      </c>
      <c r="GY97" s="4">
        <f>'Hours of Operation'!L$36</f>
        <v>0</v>
      </c>
      <c r="GZ97" s="4">
        <f>'Hours of Operation'!M$36</f>
        <v>0</v>
      </c>
      <c r="HA97" s="4">
        <f>'Hours of Operation'!N$36</f>
        <v>0</v>
      </c>
      <c r="HB97" s="4">
        <f>'Hours of Operation'!O$36</f>
        <v>0</v>
      </c>
      <c r="HC97" s="4">
        <f>'Hours of Operation'!P$36</f>
        <v>0</v>
      </c>
      <c r="HD97" s="4">
        <f>'Hours of Operation'!Q$36</f>
        <v>0</v>
      </c>
      <c r="HE97" s="4">
        <f>'Hours of Operation'!R$36</f>
        <v>0</v>
      </c>
      <c r="HF97" s="4">
        <f>'Hours of Operation'!S$36</f>
        <v>0</v>
      </c>
      <c r="HG97" s="4">
        <f>'Hours of Operation'!T$36</f>
        <v>0</v>
      </c>
      <c r="HH97" s="4">
        <f>'Hours of Operation'!U$36</f>
        <v>0</v>
      </c>
      <c r="HI97" s="4">
        <f>'Hours of Operation'!V$36</f>
        <v>0</v>
      </c>
      <c r="HJ97" s="4">
        <f>'Hours of Operation'!W$36</f>
        <v>0</v>
      </c>
      <c r="HK97" s="4">
        <f>'Hours of Operation'!X$36</f>
        <v>0</v>
      </c>
      <c r="HL97" s="4">
        <f>'Hours of Operation'!Y$36</f>
        <v>0</v>
      </c>
      <c r="HM97" s="4">
        <f>'Hours of Operation'!Z$36</f>
        <v>0</v>
      </c>
      <c r="HN97" s="4">
        <f>'Hours of Operation'!AA$36</f>
        <v>0</v>
      </c>
      <c r="HO97" s="4">
        <f>'Hours of Operation'!AB$36</f>
        <v>0</v>
      </c>
      <c r="HP97" s="4">
        <f>'Hours of Operation'!AC$36</f>
        <v>0</v>
      </c>
      <c r="HQ97" s="4">
        <f>'Hours of Operation'!AD$36</f>
        <v>0</v>
      </c>
      <c r="HR97" s="4">
        <f>'Hours of Operation'!AE$36</f>
        <v>0</v>
      </c>
      <c r="HS97" s="4">
        <f>'Hours of Operation'!AF$36</f>
        <v>0</v>
      </c>
      <c r="HT97" s="4">
        <f>'Hours of Operation'!AG$36</f>
        <v>0</v>
      </c>
      <c r="HU97" s="4">
        <f>'Hours of Operation'!AH$36</f>
        <v>0</v>
      </c>
      <c r="HV97" s="4">
        <f>'Hours of Operation'!AI$36</f>
        <v>0</v>
      </c>
      <c r="HW97" s="4">
        <f>'Hours of Operation'!AJ$36</f>
        <v>0</v>
      </c>
      <c r="HX97" s="4">
        <f>'Hours of Operation'!AK$36</f>
        <v>0</v>
      </c>
      <c r="HY97" s="4">
        <f>'Hours of Operation'!AL$36</f>
        <v>0</v>
      </c>
      <c r="HZ97" s="4">
        <f>'Hours of Operation'!AM$36</f>
        <v>0</v>
      </c>
      <c r="IA97" s="4">
        <f>'Hours of Operation'!AN$36</f>
        <v>0</v>
      </c>
      <c r="IB97" s="4">
        <f>'Hours of Operation'!AO$36</f>
        <v>0</v>
      </c>
      <c r="IC97" s="4">
        <f>'Hours of Operation'!AP$36</f>
        <v>0</v>
      </c>
      <c r="ID97" s="4">
        <f>'Hours of Operation'!AQ$36</f>
        <v>0</v>
      </c>
      <c r="IE97" s="4">
        <f>'Hours of Operation'!AR$36</f>
        <v>0</v>
      </c>
      <c r="IF97" s="4">
        <f>'Hours of Operation'!AS$36</f>
        <v>0</v>
      </c>
      <c r="IG97" s="4">
        <f>'Hours of Operation'!AT$36</f>
        <v>0</v>
      </c>
      <c r="IH97" s="4">
        <f>'Hours of Operation'!AU$36</f>
        <v>0</v>
      </c>
      <c r="II97" s="4">
        <f>'Hours of Operation'!AV$36</f>
        <v>0</v>
      </c>
      <c r="IJ97" s="4">
        <f>'Hours of Operation'!AW$36</f>
        <v>0</v>
      </c>
      <c r="IK97" s="4">
        <f>'Hours of Operation'!AX$36</f>
        <v>0</v>
      </c>
      <c r="IL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</row>
    <row r="98" spans="1:264" s="3" customFormat="1" ht="12" customHeight="1" x14ac:dyDescent="0.2">
      <c r="A98" s="4" t="s">
        <v>233</v>
      </c>
      <c r="B98" s="4" t="s">
        <v>218</v>
      </c>
      <c r="C98" s="4">
        <v>1</v>
      </c>
      <c r="D98" s="4" t="s">
        <v>90</v>
      </c>
      <c r="E98" s="4" t="s">
        <v>92</v>
      </c>
      <c r="F98" s="4" t="s">
        <v>68</v>
      </c>
      <c r="G98" s="1">
        <v>4</v>
      </c>
      <c r="H98" s="1" t="s">
        <v>167</v>
      </c>
      <c r="I98" s="4">
        <v>1</v>
      </c>
      <c r="J98" s="4">
        <v>1</v>
      </c>
      <c r="K98" s="4"/>
      <c r="L98" s="10">
        <v>35796</v>
      </c>
      <c r="M98" s="4" t="b">
        <v>1</v>
      </c>
      <c r="N98" s="4"/>
      <c r="O98" s="4"/>
      <c r="P98" s="4" t="s">
        <v>331</v>
      </c>
      <c r="Q98" s="4" t="s">
        <v>330</v>
      </c>
      <c r="R98" s="4" t="s">
        <v>332</v>
      </c>
      <c r="S98" s="4">
        <v>15.7</v>
      </c>
      <c r="T98" s="4">
        <v>15.867000000000001</v>
      </c>
      <c r="U98" s="4">
        <v>1</v>
      </c>
      <c r="V98" s="10">
        <v>42349</v>
      </c>
      <c r="W98" s="4">
        <v>1</v>
      </c>
      <c r="X98" s="4">
        <v>0.16700000000000159</v>
      </c>
      <c r="Y98" s="4"/>
      <c r="Z98" s="4"/>
      <c r="AA98" s="4"/>
      <c r="AB98" s="4"/>
      <c r="AC98" s="4"/>
      <c r="AD98" s="4"/>
      <c r="AE98" s="10">
        <v>40909</v>
      </c>
      <c r="AF98" s="10">
        <v>42735</v>
      </c>
      <c r="AG98" s="16"/>
      <c r="AH98" s="16">
        <v>67512.366063614885</v>
      </c>
      <c r="AI98" s="16">
        <v>67512.366063614885</v>
      </c>
      <c r="AJ98" s="16">
        <v>59691.041387059639</v>
      </c>
      <c r="AK98" s="16">
        <v>63269.110521750496</v>
      </c>
      <c r="AL98" s="16">
        <v>67304.781159161081</v>
      </c>
      <c r="AM98" s="16"/>
      <c r="AN98" s="16"/>
      <c r="AO98" s="4">
        <v>0.91700000000000004</v>
      </c>
      <c r="AP98" s="4">
        <v>3008</v>
      </c>
      <c r="AQ98" s="4">
        <v>0.16700000000000159</v>
      </c>
      <c r="AR98" s="9">
        <v>11.841115218813535</v>
      </c>
      <c r="AS98" s="9">
        <v>8.1307064663563935</v>
      </c>
      <c r="AT98" s="9">
        <v>2.505717744771907</v>
      </c>
      <c r="AU98" s="9">
        <v>0</v>
      </c>
      <c r="AV98" s="9">
        <v>11.366427118286555</v>
      </c>
      <c r="AW98" s="4" t="b">
        <v>0</v>
      </c>
      <c r="AX98" s="4" t="b">
        <v>1</v>
      </c>
      <c r="AY98" s="4">
        <v>0</v>
      </c>
      <c r="AZ98" s="4">
        <v>0</v>
      </c>
      <c r="BA98" s="9">
        <v>0</v>
      </c>
      <c r="BB98" s="9">
        <v>0</v>
      </c>
      <c r="BC98" s="9">
        <v>53.577059787455639</v>
      </c>
      <c r="BD98" s="9">
        <v>44.075607919932395</v>
      </c>
      <c r="BE98" s="9">
        <v>38.922727575852271</v>
      </c>
      <c r="BF98" s="4" t="s">
        <v>216</v>
      </c>
      <c r="BG98" s="4">
        <v>3.569403609029163</v>
      </c>
      <c r="BH98" s="4"/>
      <c r="BI98" s="4"/>
      <c r="BJ98" s="4" t="s">
        <v>167</v>
      </c>
      <c r="BK98" s="4"/>
      <c r="BL98" s="4">
        <v>0.15499999999999936</v>
      </c>
      <c r="BM98" s="16"/>
      <c r="BN98" s="16">
        <v>7784.2187399783979</v>
      </c>
      <c r="BO98" s="16">
        <v>7784.2187399783979</v>
      </c>
      <c r="BP98" s="16">
        <v>7587.7472313165072</v>
      </c>
      <c r="BQ98" s="16">
        <v>7624.7092728497246</v>
      </c>
      <c r="BR98" s="16">
        <v>7804.9086368190001</v>
      </c>
      <c r="BS98" s="16"/>
      <c r="BT98" s="16"/>
      <c r="BU98" s="4"/>
      <c r="BV98" s="4">
        <v>0.44200000000000017</v>
      </c>
      <c r="BW98" s="16"/>
      <c r="BX98" s="16">
        <v>15738.624794019523</v>
      </c>
      <c r="BY98" s="16">
        <v>15738.624794019523</v>
      </c>
      <c r="BZ98" s="16">
        <v>15675.637551553305</v>
      </c>
      <c r="CA98" s="16">
        <v>15431.494665203852</v>
      </c>
      <c r="CB98" s="16">
        <v>15845.890609821265</v>
      </c>
      <c r="CC98" s="16"/>
      <c r="CD98" s="16"/>
      <c r="CE98" s="16"/>
      <c r="CF98" s="16"/>
      <c r="CG98" s="16"/>
      <c r="CH98" s="16"/>
      <c r="CI98" s="16"/>
      <c r="CJ98" s="4"/>
      <c r="CK98" s="16"/>
      <c r="CL98" s="16"/>
      <c r="CM98" s="16"/>
      <c r="CN98" s="16"/>
      <c r="CO98" s="16"/>
      <c r="CP98" s="16"/>
      <c r="CQ98" s="16"/>
      <c r="CR98" s="4"/>
      <c r="CS98" s="16"/>
      <c r="CT98" s="16"/>
      <c r="CU98" s="4">
        <v>0.23199999999999932</v>
      </c>
      <c r="CV98" s="4">
        <v>2.0079999999999991</v>
      </c>
      <c r="CW98" s="4"/>
      <c r="CX98" s="4" t="s">
        <v>325</v>
      </c>
      <c r="CY98" s="4" t="s">
        <v>224</v>
      </c>
      <c r="CZ98" s="22"/>
      <c r="DA98" s="4">
        <v>0</v>
      </c>
      <c r="DB98" s="4">
        <v>366</v>
      </c>
      <c r="DC98" s="4">
        <v>365</v>
      </c>
      <c r="DD98" s="4">
        <v>365</v>
      </c>
      <c r="DE98" s="4">
        <v>365</v>
      </c>
      <c r="DF98" s="4">
        <v>366</v>
      </c>
      <c r="DG98" s="4">
        <v>0</v>
      </c>
      <c r="DH98" s="4">
        <v>0</v>
      </c>
      <c r="DI98" s="16">
        <f t="shared" si="13"/>
        <v>65060.506263530995</v>
      </c>
      <c r="DJ98" s="16">
        <f t="shared" si="14"/>
        <v>7717.2452567162763</v>
      </c>
      <c r="DK98" s="16">
        <f t="shared" si="15"/>
        <v>15686.170742604934</v>
      </c>
      <c r="DL98" s="16">
        <f t="shared" si="16"/>
        <v>0</v>
      </c>
      <c r="DM98" s="16">
        <f t="shared" si="17"/>
        <v>0</v>
      </c>
      <c r="DN98" s="22"/>
      <c r="DO98" s="4">
        <f>COUNTIFS(crashes!$G$2:$G$17624,"&gt;="&amp;S98,crashes!$G$2:$G$17624,"&lt;"&amp;T98,crashes!$D$2:$D$17624,"="&amp;C98, crashes!$S$2:$S$17624, "&gt;="&amp;AE98, crashes!$S$2:$S$17624, "&lt;="&amp;AF98, crashes!$E$2:$E$17624, "="&amp;D98 )</f>
        <v>3</v>
      </c>
      <c r="DP98" s="29">
        <f>COUNTIFS(crashes!$G$2:$G$17624,"&gt;="&amp;S98,crashes!$G$2:$G$17624,"&lt;"&amp;T98,crashes!$D$2:$D$17624,"="&amp;C98, crashes!$S$2:$S$17624, "&gt;="&amp;AE98, crashes!$S$2:$S$17624, "&lt;="&amp;AF98, crashes!$E$2:$E$17624, "="&amp;D98, crashes!$R$2:$R$17624, "=Weekday")</f>
        <v>3</v>
      </c>
      <c r="DQ98" s="29">
        <f>COUNTIFS(crashes!$G$2:$G$17624,"&gt;="&amp;S98,crashes!$G$2:$G$17624,"&lt;"&amp;T98,crashes!$D$2:$D$17624,"="&amp;C98, crashes!$S$2:$S$17624, "&gt;="&amp;AE98, crashes!$S$2:$S$17624, "&lt;="&amp;AF98, crashes!$E$2:$E$17624, "="&amp;D98, crashes!$R$2:$R$17624, "=Weekend")</f>
        <v>0</v>
      </c>
      <c r="DR98" s="30">
        <f>COUNTIFS(crashes!$G$2:$G$17624,"&gt;="&amp;S98,crashes!$G$2:$G$17624,"&lt;"&amp;T98,crashes!$D$2:$D$17624,"="&amp;C98, crashes!$S$2:$S$17624, "&gt;="&amp;AE98, crashes!$S$2:$S$17624, "&lt;="&amp;AF98, crashes!$E$2:$E$17624, "="&amp;D98,  crashes!$R$2:$R$17624, "=Weekday", crashes!$N$2:$N$17624,"=K")</f>
        <v>0</v>
      </c>
      <c r="DS98" s="30">
        <f>COUNTIFS(crashes!$G$2:$G$17624,"&gt;="&amp;S98,crashes!$G$2:$G$17624,"&lt;"&amp;T98,crashes!$D$2:$D$17624,"="&amp;C98, crashes!$S$2:$S$17624, "&gt;="&amp;AE98, crashes!$S$2:$S$17624, "&lt;="&amp;AF98, crashes!$E$2:$E$17624, "="&amp;D98,  crashes!$R$2:$R$17624, "=Weekday", crashes!$N$2:$N$17624,"=A")</f>
        <v>0</v>
      </c>
      <c r="DT98" s="30">
        <f>COUNTIFS(crashes!$G$2:$G$17624,"&gt;="&amp;S98,crashes!$G$2:$G$17624,"&lt;"&amp;T98,crashes!$D$2:$D$17624,"="&amp;C98, crashes!$S$2:$S$17624, "&gt;="&amp;AE98, crashes!$S$2:$S$17624, "&lt;="&amp;AF98, crashes!$E$2:$E$17624, "="&amp;D98,  crashes!$R$2:$R$17624, "=Weekday", crashes!$N$2:$N$17624,"=B")</f>
        <v>0</v>
      </c>
      <c r="DU98" s="30">
        <f>COUNTIFS(crashes!$G$2:$G$17624,"&gt;="&amp;S98,crashes!$G$2:$G$17624,"&lt;"&amp;T98,crashes!$D$2:$D$17624,"="&amp;C98, crashes!$S$2:$S$17624, "&gt;="&amp;AE98, crashes!$S$2:$S$17624, "&lt;="&amp;AF98, crashes!$E$2:$E$17624, "="&amp;D98,  crashes!$R$2:$R$17624, "=Weekday", crashes!$N$2:$N$17624,"=C")</f>
        <v>0</v>
      </c>
      <c r="DV98" s="30">
        <f>COUNTIFS(crashes!$G$2:$G$17624,"&gt;="&amp;S98,crashes!$G$2:$G$17624,"&lt;"&amp;T98,crashes!$D$2:$D$17624,"="&amp;C98, crashes!$S$2:$S$17624, "&gt;="&amp;AE98, crashes!$S$2:$S$17624, "&lt;="&amp;AF98, crashes!$E$2:$E$17624, "="&amp;D98,  crashes!$R$2:$R$17624, "=Weekday", crashes!$N$2:$N$17624,"=ABC")</f>
        <v>2</v>
      </c>
      <c r="DW98" s="30">
        <f>COUNTIFS(crashes!$G$2:$G$17624,"&gt;="&amp;S98,crashes!$G$2:$G$17624,"&lt;"&amp;T98,crashes!$D$2:$D$17624,"="&amp;C98, crashes!$S$2:$S$17624, "&gt;="&amp;AE98, crashes!$S$2:$S$17624, "&lt;="&amp;AF98, crashes!$E$2:$E$17624, "="&amp;D98,  crashes!$R$2:$R$17624, "=Weekday", crashes!$N$2:$N$17624,"=O")</f>
        <v>1</v>
      </c>
      <c r="DX98" s="30">
        <f>COUNTIFS(crashes!$G$2:$G$17624,"&gt;="&amp;S98,crashes!$G$2:$G$17624,"&lt;"&amp;T98,crashes!$D$2:$D$17624,"="&amp;C98, crashes!$S$2:$S$17624, "&gt;="&amp;AE98, crashes!$S$2:$S$17624, "&lt;="&amp;AF98, crashes!$E$2:$E$17624, "="&amp;D98,  crashes!$R$2:$R$17624, "=Weekend", crashes!$N$2:$N$17624,"=K")</f>
        <v>0</v>
      </c>
      <c r="DY98" s="30">
        <f>COUNTIFS(crashes!$G$2:$G$17624,"&gt;="&amp;S98,crashes!$G$2:$G$17624,"&lt;"&amp;T98,crashes!$D$2:$D$17624,"="&amp;C98, crashes!$S$2:$S$17624, "&gt;="&amp;AE98, crashes!$S$2:$S$17624, "&lt;="&amp;AF98, crashes!$E$2:$E$17624, "="&amp;D98,  crashes!$R$2:$R$17624, "=Weekend", crashes!$N$2:$N$17624,"=A")</f>
        <v>0</v>
      </c>
      <c r="DZ98" s="30">
        <f>COUNTIFS(crashes!$G$2:$G$17624,"&gt;="&amp;S98,crashes!$G$2:$G$17624,"&lt;"&amp;T98,crashes!$D$2:$D$17624,"="&amp;C98, crashes!$S$2:$S$17624, "&gt;="&amp;AE98, crashes!$S$2:$S$17624, "&lt;="&amp;AF98, crashes!$E$2:$E$17624, "="&amp;D98,  crashes!$R$2:$R$17624, "=Weekend", crashes!$N$2:$N$17624,"=B")</f>
        <v>0</v>
      </c>
      <c r="EA98" s="30">
        <f>COUNTIFS(crashes!$G$2:$G$17624,"&gt;="&amp;S98,crashes!$G$2:$G$17624,"&lt;"&amp;T98,crashes!$D$2:$D$17624,"="&amp;C98, crashes!$S$2:$S$17624, "&gt;="&amp;AE98, crashes!$S$2:$S$17624, "&lt;="&amp;AF98, crashes!$E$2:$E$17624, "="&amp;D98,  crashes!$R$2:$R$17624, "=Weekend", crashes!$N$2:$N$17624,"=C")</f>
        <v>0</v>
      </c>
      <c r="EB98" s="30">
        <f>COUNTIFS(crashes!$G$2:$G$17624,"&gt;="&amp;S98,crashes!$G$2:$G$17624,"&lt;"&amp;T98,crashes!$D$2:$D$17624,"="&amp;C98, crashes!$S$2:$S$17624, "&gt;="&amp;AE98, crashes!$S$2:$S$17624, "&lt;="&amp;AF98, crashes!$E$2:$E$17624, "="&amp;D98,  crashes!$R$2:$R$17624, "=Weekend", crashes!$N$2:$N$17624,"=ABC")</f>
        <v>0</v>
      </c>
      <c r="EC98" s="30">
        <f>COUNTIFS(crashes!$G$2:$G$17624,"&gt;="&amp;S98,crashes!$G$2:$G$17624,"&lt;"&amp;T98,crashes!$D$2:$D$17624,"="&amp;C98, crashes!$S$2:$S$17624, "&gt;="&amp;AE98, crashes!$S$2:$S$17624, "&lt;="&amp;AF98, crashes!$E$2:$E$17624, "="&amp;D98,  crashes!$R$2:$R$17624, "=Weekend", crashes!$N$2:$N$17624,"=O")</f>
        <v>0</v>
      </c>
      <c r="ED98" s="4">
        <f t="shared" si="18"/>
        <v>0</v>
      </c>
      <c r="EE98" s="4">
        <f t="shared" si="19"/>
        <v>0</v>
      </c>
      <c r="EF98" s="4">
        <f t="shared" si="20"/>
        <v>0</v>
      </c>
      <c r="EG98" s="4">
        <f t="shared" si="21"/>
        <v>0</v>
      </c>
      <c r="EH98" s="4">
        <f t="shared" si="22"/>
        <v>2</v>
      </c>
      <c r="EI98" s="50">
        <f t="shared" si="23"/>
        <v>2</v>
      </c>
      <c r="EJ98" s="4">
        <f t="shared" si="24"/>
        <v>1</v>
      </c>
      <c r="EK98" s="6"/>
      <c r="EL98" s="3">
        <v>2014</v>
      </c>
      <c r="EM98" s="3">
        <v>0.35899999999999821</v>
      </c>
      <c r="EN98" s="3">
        <v>3.358160762701852E-3</v>
      </c>
      <c r="EO98" s="3">
        <v>2.9104017281414763E-3</v>
      </c>
      <c r="EP98" s="3">
        <v>3.7167135525606183E-3</v>
      </c>
      <c r="EQ98" s="3">
        <v>1.1141437609418284E-2</v>
      </c>
      <c r="ER98" s="3">
        <v>3.2560535288095362E-2</v>
      </c>
      <c r="ES98" s="3">
        <v>8.2623796536260535E-2</v>
      </c>
      <c r="ET98" s="3">
        <v>0.11557347326914102</v>
      </c>
      <c r="EU98" s="3">
        <v>0.10395394394224376</v>
      </c>
      <c r="EV98" s="3">
        <v>8.3866348654891218E-2</v>
      </c>
      <c r="EW98" s="3">
        <v>6.632682671870703E-2</v>
      </c>
      <c r="EX98" s="3">
        <v>6.0422896352906583E-2</v>
      </c>
      <c r="EY98" s="3">
        <v>5.6927150636037968E-2</v>
      </c>
      <c r="EZ98" s="3">
        <v>5.47476129830307E-2</v>
      </c>
      <c r="FA98" s="3">
        <v>5.5635259912913078E-2</v>
      </c>
      <c r="FB98" s="3">
        <v>6.0725903217083134E-2</v>
      </c>
      <c r="FC98" s="3">
        <v>7.0216385369502254E-2</v>
      </c>
      <c r="FD98" s="3">
        <v>6.1278354802814128E-2</v>
      </c>
      <c r="FE98" s="3">
        <v>5.1451589425210671E-2</v>
      </c>
      <c r="FF98" s="3">
        <v>3.7677991660077459E-2</v>
      </c>
      <c r="FG98" s="3">
        <v>2.7008438446950184E-2</v>
      </c>
      <c r="FH98" s="3">
        <v>2.2781060738924108E-2</v>
      </c>
      <c r="FI98" s="3">
        <v>2.0302163822850751E-2</v>
      </c>
      <c r="FJ98" s="3">
        <v>1.4073724944222564E-2</v>
      </c>
      <c r="FK98" s="3">
        <v>7.7422573324741565E-3</v>
      </c>
      <c r="FL98" s="3">
        <v>2014</v>
      </c>
      <c r="FM98" s="3">
        <v>0.35899999999999821</v>
      </c>
      <c r="FN98" s="3">
        <v>2014</v>
      </c>
      <c r="FO98" s="51">
        <v>0.35899999999999821</v>
      </c>
      <c r="FP98" s="51">
        <v>16.225999999999999</v>
      </c>
      <c r="FQ98" s="51">
        <v>5.5671058351056055E-3</v>
      </c>
      <c r="FR98" s="51">
        <v>3.7151719485962837E-3</v>
      </c>
      <c r="FS98" s="3">
        <v>3.8585995893164584E-3</v>
      </c>
      <c r="FT98" s="3">
        <v>6.7405803941030899E-3</v>
      </c>
      <c r="FU98" s="3">
        <v>1.2250565071867017E-2</v>
      </c>
      <c r="FV98" s="3">
        <v>2.3896717244241163E-2</v>
      </c>
      <c r="FW98" s="3">
        <v>3.4183164681954314E-2</v>
      </c>
      <c r="FX98" s="3">
        <v>3.6750918767177537E-2</v>
      </c>
      <c r="FY98" s="3">
        <v>4.1990115426046533E-2</v>
      </c>
      <c r="FZ98" s="3">
        <v>4.6561964452069629E-2</v>
      </c>
      <c r="GA98" s="3">
        <v>5.0737354998180093E-2</v>
      </c>
      <c r="GB98" s="3">
        <v>5.0107309513546236E-2</v>
      </c>
      <c r="GC98" s="3">
        <v>5.0432980691385652E-2</v>
      </c>
      <c r="GD98" s="3">
        <v>4.9184911623129074E-2</v>
      </c>
      <c r="GE98" s="3">
        <v>4.6801267161152196E-2</v>
      </c>
      <c r="GF98" s="3">
        <v>4.428362009835235E-2</v>
      </c>
      <c r="GG98" s="3">
        <v>4.4166679788516697E-2</v>
      </c>
      <c r="GH98" s="3">
        <v>4.3069806107603775E-2</v>
      </c>
      <c r="GI98" s="3">
        <v>3.6397987072418418E-2</v>
      </c>
      <c r="GJ98" s="3">
        <v>2.6782557454427029E-2</v>
      </c>
      <c r="GK98" s="3">
        <v>2.3505524259099769E-2</v>
      </c>
      <c r="GL98" s="3">
        <v>2.1348785430535908E-2</v>
      </c>
      <c r="GM98" s="3">
        <v>1.4981954031151799E-2</v>
      </c>
      <c r="GN98" s="3">
        <v>8.1365628870392233E-3</v>
      </c>
      <c r="GO98" s="22"/>
      <c r="GP98" s="4">
        <f>'Hours of Operation'!C$36</f>
        <v>0</v>
      </c>
      <c r="GQ98" s="4">
        <f>'Hours of Operation'!D$36</f>
        <v>0</v>
      </c>
      <c r="GR98" s="4">
        <f>'Hours of Operation'!E$36</f>
        <v>0</v>
      </c>
      <c r="GS98" s="4">
        <f>'Hours of Operation'!F$36</f>
        <v>0</v>
      </c>
      <c r="GT98" s="4">
        <f>'Hours of Operation'!G$36</f>
        <v>0</v>
      </c>
      <c r="GU98" s="4">
        <f>'Hours of Operation'!H$36</f>
        <v>0.5</v>
      </c>
      <c r="GV98" s="4">
        <f>'Hours of Operation'!I$36</f>
        <v>1</v>
      </c>
      <c r="GW98" s="4">
        <f>'Hours of Operation'!J$36</f>
        <v>1</v>
      </c>
      <c r="GX98" s="4">
        <f>'Hours of Operation'!K$36</f>
        <v>0.5</v>
      </c>
      <c r="GY98" s="4">
        <f>'Hours of Operation'!L$36</f>
        <v>0</v>
      </c>
      <c r="GZ98" s="4">
        <f>'Hours of Operation'!M$36</f>
        <v>0</v>
      </c>
      <c r="HA98" s="4">
        <f>'Hours of Operation'!N$36</f>
        <v>0</v>
      </c>
      <c r="HB98" s="4">
        <f>'Hours of Operation'!O$36</f>
        <v>0</v>
      </c>
      <c r="HC98" s="4">
        <f>'Hours of Operation'!P$36</f>
        <v>0</v>
      </c>
      <c r="HD98" s="4">
        <f>'Hours of Operation'!Q$36</f>
        <v>0</v>
      </c>
      <c r="HE98" s="4">
        <f>'Hours of Operation'!R$36</f>
        <v>0</v>
      </c>
      <c r="HF98" s="4">
        <f>'Hours of Operation'!S$36</f>
        <v>0</v>
      </c>
      <c r="HG98" s="4">
        <f>'Hours of Operation'!T$36</f>
        <v>0</v>
      </c>
      <c r="HH98" s="4">
        <f>'Hours of Operation'!U$36</f>
        <v>0</v>
      </c>
      <c r="HI98" s="4">
        <f>'Hours of Operation'!V$36</f>
        <v>0</v>
      </c>
      <c r="HJ98" s="4">
        <f>'Hours of Operation'!W$36</f>
        <v>0</v>
      </c>
      <c r="HK98" s="4">
        <f>'Hours of Operation'!X$36</f>
        <v>0</v>
      </c>
      <c r="HL98" s="4">
        <f>'Hours of Operation'!Y$36</f>
        <v>0</v>
      </c>
      <c r="HM98" s="4">
        <f>'Hours of Operation'!Z$36</f>
        <v>0</v>
      </c>
      <c r="HN98" s="4">
        <f>'Hours of Operation'!AA$36</f>
        <v>0</v>
      </c>
      <c r="HO98" s="4">
        <f>'Hours of Operation'!AB$36</f>
        <v>0</v>
      </c>
      <c r="HP98" s="4">
        <f>'Hours of Operation'!AC$36</f>
        <v>0</v>
      </c>
      <c r="HQ98" s="4">
        <f>'Hours of Operation'!AD$36</f>
        <v>0</v>
      </c>
      <c r="HR98" s="4">
        <f>'Hours of Operation'!AE$36</f>
        <v>0</v>
      </c>
      <c r="HS98" s="4">
        <f>'Hours of Operation'!AF$36</f>
        <v>0</v>
      </c>
      <c r="HT98" s="4">
        <f>'Hours of Operation'!AG$36</f>
        <v>0</v>
      </c>
      <c r="HU98" s="4">
        <f>'Hours of Operation'!AH$36</f>
        <v>0</v>
      </c>
      <c r="HV98" s="4">
        <f>'Hours of Operation'!AI$36</f>
        <v>0</v>
      </c>
      <c r="HW98" s="4">
        <f>'Hours of Operation'!AJ$36</f>
        <v>0</v>
      </c>
      <c r="HX98" s="4">
        <f>'Hours of Operation'!AK$36</f>
        <v>0</v>
      </c>
      <c r="HY98" s="4">
        <f>'Hours of Operation'!AL$36</f>
        <v>0</v>
      </c>
      <c r="HZ98" s="4">
        <f>'Hours of Operation'!AM$36</f>
        <v>0</v>
      </c>
      <c r="IA98" s="4">
        <f>'Hours of Operation'!AN$36</f>
        <v>0</v>
      </c>
      <c r="IB98" s="4">
        <f>'Hours of Operation'!AO$36</f>
        <v>0</v>
      </c>
      <c r="IC98" s="4">
        <f>'Hours of Operation'!AP$36</f>
        <v>0</v>
      </c>
      <c r="ID98" s="4">
        <f>'Hours of Operation'!AQ$36</f>
        <v>0</v>
      </c>
      <c r="IE98" s="4">
        <f>'Hours of Operation'!AR$36</f>
        <v>0</v>
      </c>
      <c r="IF98" s="4">
        <f>'Hours of Operation'!AS$36</f>
        <v>0</v>
      </c>
      <c r="IG98" s="4">
        <f>'Hours of Operation'!AT$36</f>
        <v>0</v>
      </c>
      <c r="IH98" s="4">
        <f>'Hours of Operation'!AU$36</f>
        <v>0</v>
      </c>
      <c r="II98" s="4">
        <f>'Hours of Operation'!AV$36</f>
        <v>0</v>
      </c>
      <c r="IJ98" s="4">
        <f>'Hours of Operation'!AW$36</f>
        <v>0</v>
      </c>
      <c r="IK98" s="4">
        <f>'Hours of Operation'!AX$36</f>
        <v>0</v>
      </c>
      <c r="IL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</row>
    <row r="99" spans="1:264" s="3" customFormat="1" ht="12" customHeight="1" x14ac:dyDescent="0.2">
      <c r="A99" s="4" t="s">
        <v>233</v>
      </c>
      <c r="B99" s="4" t="s">
        <v>218</v>
      </c>
      <c r="C99" s="4">
        <v>1</v>
      </c>
      <c r="D99" s="4" t="s">
        <v>90</v>
      </c>
      <c r="E99" s="4" t="s">
        <v>92</v>
      </c>
      <c r="F99" s="4" t="s">
        <v>69</v>
      </c>
      <c r="G99" s="1">
        <v>4</v>
      </c>
      <c r="H99" s="1" t="s">
        <v>167</v>
      </c>
      <c r="I99" s="4">
        <v>1</v>
      </c>
      <c r="J99" s="4">
        <v>1</v>
      </c>
      <c r="K99" s="4"/>
      <c r="L99" s="10">
        <v>35796</v>
      </c>
      <c r="M99" s="4" t="b">
        <v>1</v>
      </c>
      <c r="N99" s="4"/>
      <c r="O99" s="4"/>
      <c r="P99" s="4" t="s">
        <v>333</v>
      </c>
      <c r="Q99" s="4" t="s">
        <v>332</v>
      </c>
      <c r="R99" s="4" t="s">
        <v>334</v>
      </c>
      <c r="S99" s="4">
        <v>15.867000000000001</v>
      </c>
      <c r="T99" s="4">
        <v>15.968999999999999</v>
      </c>
      <c r="U99" s="4">
        <v>1</v>
      </c>
      <c r="V99" s="10">
        <v>42349</v>
      </c>
      <c r="W99" s="4">
        <v>1</v>
      </c>
      <c r="X99" s="4">
        <v>0.10199999999999854</v>
      </c>
      <c r="Y99" s="4">
        <v>0.10199999999999854</v>
      </c>
      <c r="Z99" s="4">
        <v>2</v>
      </c>
      <c r="AA99" s="4"/>
      <c r="AB99" s="4"/>
      <c r="AC99" s="4"/>
      <c r="AD99" s="4"/>
      <c r="AE99" s="10">
        <v>40909</v>
      </c>
      <c r="AF99" s="10">
        <v>42735</v>
      </c>
      <c r="AG99" s="16"/>
      <c r="AH99" s="16">
        <v>75647.084939422028</v>
      </c>
      <c r="AI99" s="16">
        <v>75647.084939422028</v>
      </c>
      <c r="AJ99" s="16">
        <v>67631.672760700487</v>
      </c>
      <c r="AK99" s="16">
        <v>71246.249986162875</v>
      </c>
      <c r="AL99" s="16">
        <v>75459.942965837909</v>
      </c>
      <c r="AM99" s="16"/>
      <c r="AN99" s="16"/>
      <c r="AO99" s="4">
        <v>0.91700000000000004</v>
      </c>
      <c r="AP99" s="4">
        <v>3008</v>
      </c>
      <c r="AQ99" s="4">
        <v>0.10199999999999854</v>
      </c>
      <c r="AR99" s="9">
        <v>11.720928380612094</v>
      </c>
      <c r="AS99" s="9">
        <v>8.7684174333535729</v>
      </c>
      <c r="AT99" s="9">
        <v>3.2757730130961633</v>
      </c>
      <c r="AU99" s="9">
        <v>0</v>
      </c>
      <c r="AV99" s="9">
        <v>11.278953880721421</v>
      </c>
      <c r="AW99" s="4" t="b">
        <v>0</v>
      </c>
      <c r="AX99" s="4" t="b">
        <v>1</v>
      </c>
      <c r="AY99" s="4">
        <v>0</v>
      </c>
      <c r="AZ99" s="4">
        <v>0</v>
      </c>
      <c r="BA99" s="9">
        <v>410.75532847750577</v>
      </c>
      <c r="BB99" s="9">
        <v>16.250166326703127</v>
      </c>
      <c r="BC99" s="9">
        <v>56.769432431926987</v>
      </c>
      <c r="BD99" s="9">
        <v>46.277080268653592</v>
      </c>
      <c r="BE99" s="9">
        <v>41.682270946030144</v>
      </c>
      <c r="BF99" s="4" t="s">
        <v>216</v>
      </c>
      <c r="BG99" s="4">
        <v>3.5673346141882645</v>
      </c>
      <c r="BH99" s="4"/>
      <c r="BI99" s="4"/>
      <c r="BJ99" s="4" t="s">
        <v>337</v>
      </c>
      <c r="BK99" s="4">
        <v>0.442</v>
      </c>
      <c r="BL99" s="4">
        <v>0</v>
      </c>
      <c r="BM99" s="16"/>
      <c r="BN99" s="16">
        <v>8134.7188758071388</v>
      </c>
      <c r="BO99" s="16">
        <v>8134.7188758071388</v>
      </c>
      <c r="BP99" s="16">
        <v>7940.6313736408447</v>
      </c>
      <c r="BQ99" s="16">
        <v>7977.1394644123739</v>
      </c>
      <c r="BR99" s="16">
        <v>8155.1618066768315</v>
      </c>
      <c r="BS99" s="16"/>
      <c r="BT99" s="16"/>
      <c r="BU99" s="4"/>
      <c r="BV99" s="4">
        <v>0.34000000000000163</v>
      </c>
      <c r="BW99" s="16"/>
      <c r="BX99" s="16">
        <v>15738.624794019523</v>
      </c>
      <c r="BY99" s="16">
        <v>15738.624794019523</v>
      </c>
      <c r="BZ99" s="16">
        <v>15675.637551553305</v>
      </c>
      <c r="CA99" s="16">
        <v>15431.494665203852</v>
      </c>
      <c r="CB99" s="16">
        <v>15845.890609821265</v>
      </c>
      <c r="CC99" s="16"/>
      <c r="CD99" s="16"/>
      <c r="CE99" s="16"/>
      <c r="CF99" s="16">
        <v>8134.7188758071388</v>
      </c>
      <c r="CG99" s="16">
        <v>8134.7188758071388</v>
      </c>
      <c r="CH99" s="16">
        <v>7940.6313736408447</v>
      </c>
      <c r="CI99" s="16">
        <v>7977.1394644123739</v>
      </c>
      <c r="CJ99" s="16">
        <v>8155.1618066768315</v>
      </c>
      <c r="CK99" s="16"/>
      <c r="CL99" s="16"/>
      <c r="CM99" s="16"/>
      <c r="CN99" s="16"/>
      <c r="CO99" s="16"/>
      <c r="CP99" s="16"/>
      <c r="CQ99" s="16"/>
      <c r="CR99" s="4"/>
      <c r="CS99" s="16"/>
      <c r="CT99" s="16"/>
      <c r="CU99" s="4">
        <v>0.39900000000000091</v>
      </c>
      <c r="CV99" s="4">
        <v>1.9060000000000006</v>
      </c>
      <c r="CW99" s="4"/>
      <c r="CX99" s="4" t="s">
        <v>325</v>
      </c>
      <c r="CY99" s="4" t="s">
        <v>224</v>
      </c>
      <c r="CZ99" s="22"/>
      <c r="DA99" s="4">
        <v>0</v>
      </c>
      <c r="DB99" s="4">
        <v>366</v>
      </c>
      <c r="DC99" s="4">
        <v>365</v>
      </c>
      <c r="DD99" s="4">
        <v>365</v>
      </c>
      <c r="DE99" s="4">
        <v>365</v>
      </c>
      <c r="DF99" s="4">
        <v>366</v>
      </c>
      <c r="DG99" s="4">
        <v>0</v>
      </c>
      <c r="DH99" s="4">
        <v>0</v>
      </c>
      <c r="DI99" s="16">
        <f t="shared" si="13"/>
        <v>73129.06404970953</v>
      </c>
      <c r="DJ99" s="16">
        <f t="shared" si="14"/>
        <v>8068.5577861785241</v>
      </c>
      <c r="DK99" s="16">
        <f t="shared" si="15"/>
        <v>15686.170742604934</v>
      </c>
      <c r="DL99" s="16">
        <f t="shared" si="16"/>
        <v>8068.5577861785241</v>
      </c>
      <c r="DM99" s="16">
        <f t="shared" si="17"/>
        <v>0</v>
      </c>
      <c r="DN99" s="22"/>
      <c r="DO99" s="4">
        <f>COUNTIFS(crashes!$G$2:$G$17624,"&gt;="&amp;S99,crashes!$G$2:$G$17624,"&lt;"&amp;T99,crashes!$D$2:$D$17624,"="&amp;C99, crashes!$S$2:$S$17624, "&gt;="&amp;AE99, crashes!$S$2:$S$17624, "&lt;="&amp;AF99, crashes!$E$2:$E$17624, "="&amp;D99 )</f>
        <v>1</v>
      </c>
      <c r="DP99" s="29">
        <f>COUNTIFS(crashes!$G$2:$G$17624,"&gt;="&amp;S99,crashes!$G$2:$G$17624,"&lt;"&amp;T99,crashes!$D$2:$D$17624,"="&amp;C99, crashes!$S$2:$S$17624, "&gt;="&amp;AE99, crashes!$S$2:$S$17624, "&lt;="&amp;AF99, crashes!$E$2:$E$17624, "="&amp;D99, crashes!$R$2:$R$17624, "=Weekday")</f>
        <v>1</v>
      </c>
      <c r="DQ99" s="29">
        <f>COUNTIFS(crashes!$G$2:$G$17624,"&gt;="&amp;S99,crashes!$G$2:$G$17624,"&lt;"&amp;T99,crashes!$D$2:$D$17624,"="&amp;C99, crashes!$S$2:$S$17624, "&gt;="&amp;AE99, crashes!$S$2:$S$17624, "&lt;="&amp;AF99, crashes!$E$2:$E$17624, "="&amp;D99, crashes!$R$2:$R$17624, "=Weekend")</f>
        <v>0</v>
      </c>
      <c r="DR99" s="30">
        <f>COUNTIFS(crashes!$G$2:$G$17624,"&gt;="&amp;S99,crashes!$G$2:$G$17624,"&lt;"&amp;T99,crashes!$D$2:$D$17624,"="&amp;C99, crashes!$S$2:$S$17624, "&gt;="&amp;AE99, crashes!$S$2:$S$17624, "&lt;="&amp;AF99, crashes!$E$2:$E$17624, "="&amp;D99,  crashes!$R$2:$R$17624, "=Weekday", crashes!$N$2:$N$17624,"=K")</f>
        <v>0</v>
      </c>
      <c r="DS99" s="30">
        <f>COUNTIFS(crashes!$G$2:$G$17624,"&gt;="&amp;S99,crashes!$G$2:$G$17624,"&lt;"&amp;T99,crashes!$D$2:$D$17624,"="&amp;C99, crashes!$S$2:$S$17624, "&gt;="&amp;AE99, crashes!$S$2:$S$17624, "&lt;="&amp;AF99, crashes!$E$2:$E$17624, "="&amp;D99,  crashes!$R$2:$R$17624, "=Weekday", crashes!$N$2:$N$17624,"=A")</f>
        <v>0</v>
      </c>
      <c r="DT99" s="30">
        <f>COUNTIFS(crashes!$G$2:$G$17624,"&gt;="&amp;S99,crashes!$G$2:$G$17624,"&lt;"&amp;T99,crashes!$D$2:$D$17624,"="&amp;C99, crashes!$S$2:$S$17624, "&gt;="&amp;AE99, crashes!$S$2:$S$17624, "&lt;="&amp;AF99, crashes!$E$2:$E$17624, "="&amp;D99,  crashes!$R$2:$R$17624, "=Weekday", crashes!$N$2:$N$17624,"=B")</f>
        <v>0</v>
      </c>
      <c r="DU99" s="30">
        <f>COUNTIFS(crashes!$G$2:$G$17624,"&gt;="&amp;S99,crashes!$G$2:$G$17624,"&lt;"&amp;T99,crashes!$D$2:$D$17624,"="&amp;C99, crashes!$S$2:$S$17624, "&gt;="&amp;AE99, crashes!$S$2:$S$17624, "&lt;="&amp;AF99, crashes!$E$2:$E$17624, "="&amp;D99,  crashes!$R$2:$R$17624, "=Weekday", crashes!$N$2:$N$17624,"=C")</f>
        <v>0</v>
      </c>
      <c r="DV99" s="30">
        <f>COUNTIFS(crashes!$G$2:$G$17624,"&gt;="&amp;S99,crashes!$G$2:$G$17624,"&lt;"&amp;T99,crashes!$D$2:$D$17624,"="&amp;C99, crashes!$S$2:$S$17624, "&gt;="&amp;AE99, crashes!$S$2:$S$17624, "&lt;="&amp;AF99, crashes!$E$2:$E$17624, "="&amp;D99,  crashes!$R$2:$R$17624, "=Weekday", crashes!$N$2:$N$17624,"=ABC")</f>
        <v>1</v>
      </c>
      <c r="DW99" s="30">
        <f>COUNTIFS(crashes!$G$2:$G$17624,"&gt;="&amp;S99,crashes!$G$2:$G$17624,"&lt;"&amp;T99,crashes!$D$2:$D$17624,"="&amp;C99, crashes!$S$2:$S$17624, "&gt;="&amp;AE99, crashes!$S$2:$S$17624, "&lt;="&amp;AF99, crashes!$E$2:$E$17624, "="&amp;D99,  crashes!$R$2:$R$17624, "=Weekday", crashes!$N$2:$N$17624,"=O")</f>
        <v>0</v>
      </c>
      <c r="DX99" s="30">
        <f>COUNTIFS(crashes!$G$2:$G$17624,"&gt;="&amp;S99,crashes!$G$2:$G$17624,"&lt;"&amp;T99,crashes!$D$2:$D$17624,"="&amp;C99, crashes!$S$2:$S$17624, "&gt;="&amp;AE99, crashes!$S$2:$S$17624, "&lt;="&amp;AF99, crashes!$E$2:$E$17624, "="&amp;D99,  crashes!$R$2:$R$17624, "=Weekend", crashes!$N$2:$N$17624,"=K")</f>
        <v>0</v>
      </c>
      <c r="DY99" s="30">
        <f>COUNTIFS(crashes!$G$2:$G$17624,"&gt;="&amp;S99,crashes!$G$2:$G$17624,"&lt;"&amp;T99,crashes!$D$2:$D$17624,"="&amp;C99, crashes!$S$2:$S$17624, "&gt;="&amp;AE99, crashes!$S$2:$S$17624, "&lt;="&amp;AF99, crashes!$E$2:$E$17624, "="&amp;D99,  crashes!$R$2:$R$17624, "=Weekend", crashes!$N$2:$N$17624,"=A")</f>
        <v>0</v>
      </c>
      <c r="DZ99" s="30">
        <f>COUNTIFS(crashes!$G$2:$G$17624,"&gt;="&amp;S99,crashes!$G$2:$G$17624,"&lt;"&amp;T99,crashes!$D$2:$D$17624,"="&amp;C99, crashes!$S$2:$S$17624, "&gt;="&amp;AE99, crashes!$S$2:$S$17624, "&lt;="&amp;AF99, crashes!$E$2:$E$17624, "="&amp;D99,  crashes!$R$2:$R$17624, "=Weekend", crashes!$N$2:$N$17624,"=B")</f>
        <v>0</v>
      </c>
      <c r="EA99" s="30">
        <f>COUNTIFS(crashes!$G$2:$G$17624,"&gt;="&amp;S99,crashes!$G$2:$G$17624,"&lt;"&amp;T99,crashes!$D$2:$D$17624,"="&amp;C99, crashes!$S$2:$S$17624, "&gt;="&amp;AE99, crashes!$S$2:$S$17624, "&lt;="&amp;AF99, crashes!$E$2:$E$17624, "="&amp;D99,  crashes!$R$2:$R$17624, "=Weekend", crashes!$N$2:$N$17624,"=C")</f>
        <v>0</v>
      </c>
      <c r="EB99" s="30">
        <f>COUNTIFS(crashes!$G$2:$G$17624,"&gt;="&amp;S99,crashes!$G$2:$G$17624,"&lt;"&amp;T99,crashes!$D$2:$D$17624,"="&amp;C99, crashes!$S$2:$S$17624, "&gt;="&amp;AE99, crashes!$S$2:$S$17624, "&lt;="&amp;AF99, crashes!$E$2:$E$17624, "="&amp;D99,  crashes!$R$2:$R$17624, "=Weekend", crashes!$N$2:$N$17624,"=ABC")</f>
        <v>0</v>
      </c>
      <c r="EC99" s="30">
        <f>COUNTIFS(crashes!$G$2:$G$17624,"&gt;="&amp;S99,crashes!$G$2:$G$17624,"&lt;"&amp;T99,crashes!$D$2:$D$17624,"="&amp;C99, crashes!$S$2:$S$17624, "&gt;="&amp;AE99, crashes!$S$2:$S$17624, "&lt;="&amp;AF99, crashes!$E$2:$E$17624, "="&amp;D99,  crashes!$R$2:$R$17624, "=Weekend", crashes!$N$2:$N$17624,"=O")</f>
        <v>0</v>
      </c>
      <c r="ED99" s="4">
        <f t="shared" si="18"/>
        <v>0</v>
      </c>
      <c r="EE99" s="4">
        <f t="shared" si="19"/>
        <v>0</v>
      </c>
      <c r="EF99" s="4">
        <f t="shared" si="20"/>
        <v>0</v>
      </c>
      <c r="EG99" s="4">
        <f t="shared" si="21"/>
        <v>0</v>
      </c>
      <c r="EH99" s="4">
        <f t="shared" si="22"/>
        <v>1</v>
      </c>
      <c r="EI99" s="50">
        <f t="shared" si="23"/>
        <v>1</v>
      </c>
      <c r="EJ99" s="4">
        <f t="shared" si="24"/>
        <v>0</v>
      </c>
      <c r="EK99" s="6"/>
      <c r="EL99" s="3">
        <v>2014</v>
      </c>
      <c r="EM99" s="3">
        <v>0.25699999999999967</v>
      </c>
      <c r="EN99" s="3">
        <v>3.358160762701852E-3</v>
      </c>
      <c r="EO99" s="3">
        <v>2.9104017281414763E-3</v>
      </c>
      <c r="EP99" s="3">
        <v>3.7167135525606183E-3</v>
      </c>
      <c r="EQ99" s="3">
        <v>1.1141437609418284E-2</v>
      </c>
      <c r="ER99" s="3">
        <v>3.2560535288095362E-2</v>
      </c>
      <c r="ES99" s="3">
        <v>8.2623796536260535E-2</v>
      </c>
      <c r="ET99" s="3">
        <v>0.11557347326914102</v>
      </c>
      <c r="EU99" s="3">
        <v>0.10395394394224376</v>
      </c>
      <c r="EV99" s="3">
        <v>8.3866348654891218E-2</v>
      </c>
      <c r="EW99" s="3">
        <v>6.632682671870703E-2</v>
      </c>
      <c r="EX99" s="3">
        <v>6.0422896352906583E-2</v>
      </c>
      <c r="EY99" s="3">
        <v>5.6927150636037968E-2</v>
      </c>
      <c r="EZ99" s="3">
        <v>5.47476129830307E-2</v>
      </c>
      <c r="FA99" s="3">
        <v>5.5635259912913078E-2</v>
      </c>
      <c r="FB99" s="3">
        <v>6.0725903217083134E-2</v>
      </c>
      <c r="FC99" s="3">
        <v>7.0216385369502254E-2</v>
      </c>
      <c r="FD99" s="3">
        <v>6.1278354802814128E-2</v>
      </c>
      <c r="FE99" s="3">
        <v>5.1451589425210671E-2</v>
      </c>
      <c r="FF99" s="3">
        <v>3.7677991660077459E-2</v>
      </c>
      <c r="FG99" s="3">
        <v>2.7008438446950184E-2</v>
      </c>
      <c r="FH99" s="3">
        <v>2.2781060738924108E-2</v>
      </c>
      <c r="FI99" s="3">
        <v>2.0302163822850751E-2</v>
      </c>
      <c r="FJ99" s="3">
        <v>1.4073724944222564E-2</v>
      </c>
      <c r="FK99" s="3">
        <v>7.7422573324741565E-3</v>
      </c>
      <c r="FL99" s="3">
        <v>2014</v>
      </c>
      <c r="FM99" s="3">
        <v>0.25699999999999967</v>
      </c>
      <c r="FN99" s="3">
        <v>2014</v>
      </c>
      <c r="FO99" s="51">
        <v>0.25699999999999967</v>
      </c>
      <c r="FP99" s="51">
        <v>16.225999999999999</v>
      </c>
      <c r="FQ99" s="51">
        <v>5.5671058351056055E-3</v>
      </c>
      <c r="FR99" s="51">
        <v>3.7151719485962837E-3</v>
      </c>
      <c r="FS99" s="3">
        <v>3.8585995893164584E-3</v>
      </c>
      <c r="FT99" s="3">
        <v>6.7405803941030899E-3</v>
      </c>
      <c r="FU99" s="3">
        <v>1.2250565071867017E-2</v>
      </c>
      <c r="FV99" s="3">
        <v>2.3896717244241163E-2</v>
      </c>
      <c r="FW99" s="3">
        <v>3.4183164681954314E-2</v>
      </c>
      <c r="FX99" s="3">
        <v>3.6750918767177537E-2</v>
      </c>
      <c r="FY99" s="3">
        <v>4.1990115426046533E-2</v>
      </c>
      <c r="FZ99" s="3">
        <v>4.6561964452069629E-2</v>
      </c>
      <c r="GA99" s="3">
        <v>5.0737354998180093E-2</v>
      </c>
      <c r="GB99" s="3">
        <v>5.0107309513546236E-2</v>
      </c>
      <c r="GC99" s="3">
        <v>5.0432980691385652E-2</v>
      </c>
      <c r="GD99" s="3">
        <v>4.9184911623129074E-2</v>
      </c>
      <c r="GE99" s="3">
        <v>4.6801267161152196E-2</v>
      </c>
      <c r="GF99" s="3">
        <v>4.428362009835235E-2</v>
      </c>
      <c r="GG99" s="3">
        <v>4.4166679788516697E-2</v>
      </c>
      <c r="GH99" s="3">
        <v>4.3069806107603775E-2</v>
      </c>
      <c r="GI99" s="3">
        <v>3.6397987072418418E-2</v>
      </c>
      <c r="GJ99" s="3">
        <v>2.6782557454427029E-2</v>
      </c>
      <c r="GK99" s="3">
        <v>2.3505524259099769E-2</v>
      </c>
      <c r="GL99" s="3">
        <v>2.1348785430535908E-2</v>
      </c>
      <c r="GM99" s="3">
        <v>1.4981954031151799E-2</v>
      </c>
      <c r="GN99" s="3">
        <v>8.1365628870392233E-3</v>
      </c>
      <c r="GO99" s="22"/>
      <c r="GP99" s="4">
        <f>'Hours of Operation'!C$36</f>
        <v>0</v>
      </c>
      <c r="GQ99" s="4">
        <f>'Hours of Operation'!D$36</f>
        <v>0</v>
      </c>
      <c r="GR99" s="4">
        <f>'Hours of Operation'!E$36</f>
        <v>0</v>
      </c>
      <c r="GS99" s="4">
        <f>'Hours of Operation'!F$36</f>
        <v>0</v>
      </c>
      <c r="GT99" s="4">
        <f>'Hours of Operation'!G$36</f>
        <v>0</v>
      </c>
      <c r="GU99" s="4">
        <f>'Hours of Operation'!H$36</f>
        <v>0.5</v>
      </c>
      <c r="GV99" s="4">
        <f>'Hours of Operation'!I$36</f>
        <v>1</v>
      </c>
      <c r="GW99" s="4">
        <f>'Hours of Operation'!J$36</f>
        <v>1</v>
      </c>
      <c r="GX99" s="4">
        <f>'Hours of Operation'!K$36</f>
        <v>0.5</v>
      </c>
      <c r="GY99" s="4">
        <f>'Hours of Operation'!L$36</f>
        <v>0</v>
      </c>
      <c r="GZ99" s="4">
        <f>'Hours of Operation'!M$36</f>
        <v>0</v>
      </c>
      <c r="HA99" s="4">
        <f>'Hours of Operation'!N$36</f>
        <v>0</v>
      </c>
      <c r="HB99" s="4">
        <f>'Hours of Operation'!O$36</f>
        <v>0</v>
      </c>
      <c r="HC99" s="4">
        <f>'Hours of Operation'!P$36</f>
        <v>0</v>
      </c>
      <c r="HD99" s="4">
        <f>'Hours of Operation'!Q$36</f>
        <v>0</v>
      </c>
      <c r="HE99" s="4">
        <f>'Hours of Operation'!R$36</f>
        <v>0</v>
      </c>
      <c r="HF99" s="4">
        <f>'Hours of Operation'!S$36</f>
        <v>0</v>
      </c>
      <c r="HG99" s="4">
        <f>'Hours of Operation'!T$36</f>
        <v>0</v>
      </c>
      <c r="HH99" s="4">
        <f>'Hours of Operation'!U$36</f>
        <v>0</v>
      </c>
      <c r="HI99" s="4">
        <f>'Hours of Operation'!V$36</f>
        <v>0</v>
      </c>
      <c r="HJ99" s="4">
        <f>'Hours of Operation'!W$36</f>
        <v>0</v>
      </c>
      <c r="HK99" s="4">
        <f>'Hours of Operation'!X$36</f>
        <v>0</v>
      </c>
      <c r="HL99" s="4">
        <f>'Hours of Operation'!Y$36</f>
        <v>0</v>
      </c>
      <c r="HM99" s="4">
        <f>'Hours of Operation'!Z$36</f>
        <v>0</v>
      </c>
      <c r="HN99" s="4">
        <f>'Hours of Operation'!AA$36</f>
        <v>0</v>
      </c>
      <c r="HO99" s="4">
        <f>'Hours of Operation'!AB$36</f>
        <v>0</v>
      </c>
      <c r="HP99" s="4">
        <f>'Hours of Operation'!AC$36</f>
        <v>0</v>
      </c>
      <c r="HQ99" s="4">
        <f>'Hours of Operation'!AD$36</f>
        <v>0</v>
      </c>
      <c r="HR99" s="4">
        <f>'Hours of Operation'!AE$36</f>
        <v>0</v>
      </c>
      <c r="HS99" s="4">
        <f>'Hours of Operation'!AF$36</f>
        <v>0</v>
      </c>
      <c r="HT99" s="4">
        <f>'Hours of Operation'!AG$36</f>
        <v>0</v>
      </c>
      <c r="HU99" s="4">
        <f>'Hours of Operation'!AH$36</f>
        <v>0</v>
      </c>
      <c r="HV99" s="4">
        <f>'Hours of Operation'!AI$36</f>
        <v>0</v>
      </c>
      <c r="HW99" s="4">
        <f>'Hours of Operation'!AJ$36</f>
        <v>0</v>
      </c>
      <c r="HX99" s="4">
        <f>'Hours of Operation'!AK$36</f>
        <v>0</v>
      </c>
      <c r="HY99" s="4">
        <f>'Hours of Operation'!AL$36</f>
        <v>0</v>
      </c>
      <c r="HZ99" s="4">
        <f>'Hours of Operation'!AM$36</f>
        <v>0</v>
      </c>
      <c r="IA99" s="4">
        <f>'Hours of Operation'!AN$36</f>
        <v>0</v>
      </c>
      <c r="IB99" s="4">
        <f>'Hours of Operation'!AO$36</f>
        <v>0</v>
      </c>
      <c r="IC99" s="4">
        <f>'Hours of Operation'!AP$36</f>
        <v>0</v>
      </c>
      <c r="ID99" s="4">
        <f>'Hours of Operation'!AQ$36</f>
        <v>0</v>
      </c>
      <c r="IE99" s="4">
        <f>'Hours of Operation'!AR$36</f>
        <v>0</v>
      </c>
      <c r="IF99" s="4">
        <f>'Hours of Operation'!AS$36</f>
        <v>0</v>
      </c>
      <c r="IG99" s="4">
        <f>'Hours of Operation'!AT$36</f>
        <v>0</v>
      </c>
      <c r="IH99" s="4">
        <f>'Hours of Operation'!AU$36</f>
        <v>0</v>
      </c>
      <c r="II99" s="4">
        <f>'Hours of Operation'!AV$36</f>
        <v>0</v>
      </c>
      <c r="IJ99" s="4">
        <f>'Hours of Operation'!AW$36</f>
        <v>0</v>
      </c>
      <c r="IK99" s="4">
        <f>'Hours of Operation'!AX$36</f>
        <v>0</v>
      </c>
      <c r="IL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</row>
    <row r="100" spans="1:264" s="3" customFormat="1" ht="12" customHeight="1" x14ac:dyDescent="0.2">
      <c r="A100" s="4" t="s">
        <v>233</v>
      </c>
      <c r="B100" s="4" t="s">
        <v>218</v>
      </c>
      <c r="C100" s="4">
        <v>1</v>
      </c>
      <c r="D100" s="4" t="s">
        <v>90</v>
      </c>
      <c r="E100" s="4" t="s">
        <v>92</v>
      </c>
      <c r="F100" s="4" t="s">
        <v>68</v>
      </c>
      <c r="G100" s="1">
        <v>4</v>
      </c>
      <c r="H100" s="1" t="s">
        <v>167</v>
      </c>
      <c r="I100" s="4">
        <v>1</v>
      </c>
      <c r="J100" s="4">
        <v>1</v>
      </c>
      <c r="K100" s="4"/>
      <c r="L100" s="10">
        <v>35796</v>
      </c>
      <c r="M100" s="4" t="b">
        <v>1</v>
      </c>
      <c r="N100" s="4"/>
      <c r="O100" s="4"/>
      <c r="P100" s="4" t="s">
        <v>335</v>
      </c>
      <c r="Q100" s="4" t="s">
        <v>334</v>
      </c>
      <c r="R100" s="4" t="s">
        <v>336</v>
      </c>
      <c r="S100" s="4">
        <v>15.968999999999999</v>
      </c>
      <c r="T100" s="4">
        <v>16.03</v>
      </c>
      <c r="U100" s="4">
        <v>1</v>
      </c>
      <c r="V100" s="10">
        <v>42349</v>
      </c>
      <c r="W100" s="4">
        <v>1</v>
      </c>
      <c r="X100" s="4">
        <v>6.100000000000172E-2</v>
      </c>
      <c r="Y100" s="4"/>
      <c r="Z100" s="4"/>
      <c r="AA100" s="4"/>
      <c r="AB100" s="4"/>
      <c r="AC100" s="4"/>
      <c r="AD100" s="4"/>
      <c r="AE100" s="10">
        <v>40909</v>
      </c>
      <c r="AF100" s="10">
        <v>42735</v>
      </c>
      <c r="AG100" s="16"/>
      <c r="AH100" s="16">
        <v>75647.084939422028</v>
      </c>
      <c r="AI100" s="16">
        <v>75647.084939422028</v>
      </c>
      <c r="AJ100" s="16">
        <v>67631.672760700487</v>
      </c>
      <c r="AK100" s="16">
        <v>71246.249986162875</v>
      </c>
      <c r="AL100" s="16">
        <v>75459.942965837909</v>
      </c>
      <c r="AM100" s="16"/>
      <c r="AN100" s="16"/>
      <c r="AO100" s="4">
        <v>0.91700000000000004</v>
      </c>
      <c r="AP100" s="4">
        <v>3008</v>
      </c>
      <c r="AQ100" s="4">
        <v>6.100000000000172E-2</v>
      </c>
      <c r="AR100" s="9">
        <v>11.500530135335328</v>
      </c>
      <c r="AS100" s="9">
        <v>8.6268787763050074</v>
      </c>
      <c r="AT100" s="9">
        <v>3.1200772366425067</v>
      </c>
      <c r="AU100" s="9">
        <v>0</v>
      </c>
      <c r="AV100" s="9">
        <v>11.120662701711698</v>
      </c>
      <c r="AW100" s="4" t="b">
        <v>0</v>
      </c>
      <c r="AX100" s="4" t="b">
        <v>1</v>
      </c>
      <c r="AY100" s="4">
        <v>0</v>
      </c>
      <c r="AZ100" s="4">
        <v>0</v>
      </c>
      <c r="BA100" s="9">
        <v>319.5812055902266</v>
      </c>
      <c r="BB100" s="9">
        <v>12.414040143932956</v>
      </c>
      <c r="BC100" s="9">
        <v>57.792770566720868</v>
      </c>
      <c r="BD100" s="9">
        <v>47.224252647487802</v>
      </c>
      <c r="BE100" s="9">
        <v>42.700678215981853</v>
      </c>
      <c r="BF100" s="4" t="s">
        <v>216</v>
      </c>
      <c r="BG100" s="4">
        <v>3.3183915518372418</v>
      </c>
      <c r="BH100" s="4"/>
      <c r="BI100" s="4"/>
      <c r="BJ100" s="4" t="s">
        <v>337</v>
      </c>
      <c r="BK100" s="4">
        <v>0.442</v>
      </c>
      <c r="BL100" s="4">
        <v>0.10199999999999854</v>
      </c>
      <c r="BM100" s="16"/>
      <c r="BN100" s="16">
        <v>8134.7188758071388</v>
      </c>
      <c r="BO100" s="16">
        <v>8134.7188758071388</v>
      </c>
      <c r="BP100" s="16">
        <v>7940.6313736408447</v>
      </c>
      <c r="BQ100" s="16">
        <v>7977.1394644123739</v>
      </c>
      <c r="BR100" s="16">
        <v>8155.1618066768315</v>
      </c>
      <c r="BS100" s="16"/>
      <c r="BT100" s="16"/>
      <c r="BU100" s="4"/>
      <c r="BV100" s="4">
        <v>0.27899999999999991</v>
      </c>
      <c r="BW100" s="16"/>
      <c r="BX100" s="16">
        <v>15738.624794019523</v>
      </c>
      <c r="BY100" s="16">
        <v>15738.624794019523</v>
      </c>
      <c r="BZ100" s="16">
        <v>15675.637551553305</v>
      </c>
      <c r="CA100" s="16">
        <v>15431.494665203852</v>
      </c>
      <c r="CB100" s="16">
        <v>15845.890609821265</v>
      </c>
      <c r="CC100" s="16"/>
      <c r="CD100" s="16"/>
      <c r="CE100" s="16"/>
      <c r="CF100" s="16"/>
      <c r="CG100" s="16"/>
      <c r="CH100" s="16"/>
      <c r="CI100" s="16"/>
      <c r="CJ100" s="4"/>
      <c r="CK100" s="16"/>
      <c r="CL100" s="16"/>
      <c r="CM100" s="16"/>
      <c r="CN100" s="16"/>
      <c r="CO100" s="16"/>
      <c r="CP100" s="16"/>
      <c r="CQ100" s="16"/>
      <c r="CR100" s="4"/>
      <c r="CS100" s="16"/>
      <c r="CT100" s="16"/>
      <c r="CU100" s="4">
        <v>0.50099999999999945</v>
      </c>
      <c r="CV100" s="4">
        <v>1.8449999999999989</v>
      </c>
      <c r="CW100" s="4"/>
      <c r="CX100" s="4" t="s">
        <v>325</v>
      </c>
      <c r="CY100" s="4" t="s">
        <v>224</v>
      </c>
      <c r="CZ100" s="22"/>
      <c r="DA100" s="4">
        <v>0</v>
      </c>
      <c r="DB100" s="4">
        <v>366</v>
      </c>
      <c r="DC100" s="4">
        <v>365</v>
      </c>
      <c r="DD100" s="4">
        <v>365</v>
      </c>
      <c r="DE100" s="4">
        <v>365</v>
      </c>
      <c r="DF100" s="4">
        <v>366</v>
      </c>
      <c r="DG100" s="4">
        <v>0</v>
      </c>
      <c r="DH100" s="4">
        <v>0</v>
      </c>
      <c r="DI100" s="16">
        <f t="shared" si="13"/>
        <v>73129.06404970953</v>
      </c>
      <c r="DJ100" s="16">
        <f t="shared" si="14"/>
        <v>8068.5577861785241</v>
      </c>
      <c r="DK100" s="16">
        <f t="shared" si="15"/>
        <v>15686.170742604934</v>
      </c>
      <c r="DL100" s="16">
        <f t="shared" si="16"/>
        <v>0</v>
      </c>
      <c r="DM100" s="16">
        <f t="shared" si="17"/>
        <v>0</v>
      </c>
      <c r="DN100" s="22"/>
      <c r="DO100" s="4">
        <f>COUNTIFS(crashes!$G$2:$G$17624,"&gt;="&amp;S100,crashes!$G$2:$G$17624,"&lt;"&amp;T100,crashes!$D$2:$D$17624,"="&amp;C100, crashes!$S$2:$S$17624, "&gt;="&amp;AE100, crashes!$S$2:$S$17624, "&lt;="&amp;AF100, crashes!$E$2:$E$17624, "="&amp;D100 )</f>
        <v>1</v>
      </c>
      <c r="DP100" s="29">
        <f>COUNTIFS(crashes!$G$2:$G$17624,"&gt;="&amp;S100,crashes!$G$2:$G$17624,"&lt;"&amp;T100,crashes!$D$2:$D$17624,"="&amp;C100, crashes!$S$2:$S$17624, "&gt;="&amp;AE100, crashes!$S$2:$S$17624, "&lt;="&amp;AF100, crashes!$E$2:$E$17624, "="&amp;D100, crashes!$R$2:$R$17624, "=Weekday")</f>
        <v>1</v>
      </c>
      <c r="DQ100" s="29">
        <f>COUNTIFS(crashes!$G$2:$G$17624,"&gt;="&amp;S100,crashes!$G$2:$G$17624,"&lt;"&amp;T100,crashes!$D$2:$D$17624,"="&amp;C100, crashes!$S$2:$S$17624, "&gt;="&amp;AE100, crashes!$S$2:$S$17624, "&lt;="&amp;AF100, crashes!$E$2:$E$17624, "="&amp;D100, crashes!$R$2:$R$17624, "=Weekend")</f>
        <v>0</v>
      </c>
      <c r="DR100" s="30">
        <f>COUNTIFS(crashes!$G$2:$G$17624,"&gt;="&amp;S100,crashes!$G$2:$G$17624,"&lt;"&amp;T100,crashes!$D$2:$D$17624,"="&amp;C100, crashes!$S$2:$S$17624, "&gt;="&amp;AE100, crashes!$S$2:$S$17624, "&lt;="&amp;AF100, crashes!$E$2:$E$17624, "="&amp;D100,  crashes!$R$2:$R$17624, "=Weekday", crashes!$N$2:$N$17624,"=K")</f>
        <v>0</v>
      </c>
      <c r="DS100" s="30">
        <f>COUNTIFS(crashes!$G$2:$G$17624,"&gt;="&amp;S100,crashes!$G$2:$G$17624,"&lt;"&amp;T100,crashes!$D$2:$D$17624,"="&amp;C100, crashes!$S$2:$S$17624, "&gt;="&amp;AE100, crashes!$S$2:$S$17624, "&lt;="&amp;AF100, crashes!$E$2:$E$17624, "="&amp;D100,  crashes!$R$2:$R$17624, "=Weekday", crashes!$N$2:$N$17624,"=A")</f>
        <v>0</v>
      </c>
      <c r="DT100" s="30">
        <f>COUNTIFS(crashes!$G$2:$G$17624,"&gt;="&amp;S100,crashes!$G$2:$G$17624,"&lt;"&amp;T100,crashes!$D$2:$D$17624,"="&amp;C100, crashes!$S$2:$S$17624, "&gt;="&amp;AE100, crashes!$S$2:$S$17624, "&lt;="&amp;AF100, crashes!$E$2:$E$17624, "="&amp;D100,  crashes!$R$2:$R$17624, "=Weekday", crashes!$N$2:$N$17624,"=B")</f>
        <v>0</v>
      </c>
      <c r="DU100" s="30">
        <f>COUNTIFS(crashes!$G$2:$G$17624,"&gt;="&amp;S100,crashes!$G$2:$G$17624,"&lt;"&amp;T100,crashes!$D$2:$D$17624,"="&amp;C100, crashes!$S$2:$S$17624, "&gt;="&amp;AE100, crashes!$S$2:$S$17624, "&lt;="&amp;AF100, crashes!$E$2:$E$17624, "="&amp;D100,  crashes!$R$2:$R$17624, "=Weekday", crashes!$N$2:$N$17624,"=C")</f>
        <v>0</v>
      </c>
      <c r="DV100" s="30">
        <f>COUNTIFS(crashes!$G$2:$G$17624,"&gt;="&amp;S100,crashes!$G$2:$G$17624,"&lt;"&amp;T100,crashes!$D$2:$D$17624,"="&amp;C100, crashes!$S$2:$S$17624, "&gt;="&amp;AE100, crashes!$S$2:$S$17624, "&lt;="&amp;AF100, crashes!$E$2:$E$17624, "="&amp;D100,  crashes!$R$2:$R$17624, "=Weekday", crashes!$N$2:$N$17624,"=ABC")</f>
        <v>1</v>
      </c>
      <c r="DW100" s="30">
        <f>COUNTIFS(crashes!$G$2:$G$17624,"&gt;="&amp;S100,crashes!$G$2:$G$17624,"&lt;"&amp;T100,crashes!$D$2:$D$17624,"="&amp;C100, crashes!$S$2:$S$17624, "&gt;="&amp;AE100, crashes!$S$2:$S$17624, "&lt;="&amp;AF100, crashes!$E$2:$E$17624, "="&amp;D100,  crashes!$R$2:$R$17624, "=Weekday", crashes!$N$2:$N$17624,"=O")</f>
        <v>0</v>
      </c>
      <c r="DX100" s="30">
        <f>COUNTIFS(crashes!$G$2:$G$17624,"&gt;="&amp;S100,crashes!$G$2:$G$17624,"&lt;"&amp;T100,crashes!$D$2:$D$17624,"="&amp;C100, crashes!$S$2:$S$17624, "&gt;="&amp;AE100, crashes!$S$2:$S$17624, "&lt;="&amp;AF100, crashes!$E$2:$E$17624, "="&amp;D100,  crashes!$R$2:$R$17624, "=Weekend", crashes!$N$2:$N$17624,"=K")</f>
        <v>0</v>
      </c>
      <c r="DY100" s="30">
        <f>COUNTIFS(crashes!$G$2:$G$17624,"&gt;="&amp;S100,crashes!$G$2:$G$17624,"&lt;"&amp;T100,crashes!$D$2:$D$17624,"="&amp;C100, crashes!$S$2:$S$17624, "&gt;="&amp;AE100, crashes!$S$2:$S$17624, "&lt;="&amp;AF100, crashes!$E$2:$E$17624, "="&amp;D100,  crashes!$R$2:$R$17624, "=Weekend", crashes!$N$2:$N$17624,"=A")</f>
        <v>0</v>
      </c>
      <c r="DZ100" s="30">
        <f>COUNTIFS(crashes!$G$2:$G$17624,"&gt;="&amp;S100,crashes!$G$2:$G$17624,"&lt;"&amp;T100,crashes!$D$2:$D$17624,"="&amp;C100, crashes!$S$2:$S$17624, "&gt;="&amp;AE100, crashes!$S$2:$S$17624, "&lt;="&amp;AF100, crashes!$E$2:$E$17624, "="&amp;D100,  crashes!$R$2:$R$17624, "=Weekend", crashes!$N$2:$N$17624,"=B")</f>
        <v>0</v>
      </c>
      <c r="EA100" s="30">
        <f>COUNTIFS(crashes!$G$2:$G$17624,"&gt;="&amp;S100,crashes!$G$2:$G$17624,"&lt;"&amp;T100,crashes!$D$2:$D$17624,"="&amp;C100, crashes!$S$2:$S$17624, "&gt;="&amp;AE100, crashes!$S$2:$S$17624, "&lt;="&amp;AF100, crashes!$E$2:$E$17624, "="&amp;D100,  crashes!$R$2:$R$17624, "=Weekend", crashes!$N$2:$N$17624,"=C")</f>
        <v>0</v>
      </c>
      <c r="EB100" s="30">
        <f>COUNTIFS(crashes!$G$2:$G$17624,"&gt;="&amp;S100,crashes!$G$2:$G$17624,"&lt;"&amp;T100,crashes!$D$2:$D$17624,"="&amp;C100, crashes!$S$2:$S$17624, "&gt;="&amp;AE100, crashes!$S$2:$S$17624, "&lt;="&amp;AF100, crashes!$E$2:$E$17624, "="&amp;D100,  crashes!$R$2:$R$17624, "=Weekend", crashes!$N$2:$N$17624,"=ABC")</f>
        <v>0</v>
      </c>
      <c r="EC100" s="30">
        <f>COUNTIFS(crashes!$G$2:$G$17624,"&gt;="&amp;S100,crashes!$G$2:$G$17624,"&lt;"&amp;T100,crashes!$D$2:$D$17624,"="&amp;C100, crashes!$S$2:$S$17624, "&gt;="&amp;AE100, crashes!$S$2:$S$17624, "&lt;="&amp;AF100, crashes!$E$2:$E$17624, "="&amp;D100,  crashes!$R$2:$R$17624, "=Weekend", crashes!$N$2:$N$17624,"=O")</f>
        <v>0</v>
      </c>
      <c r="ED100" s="4">
        <f t="shared" si="18"/>
        <v>0</v>
      </c>
      <c r="EE100" s="4">
        <f t="shared" si="19"/>
        <v>0</v>
      </c>
      <c r="EF100" s="4">
        <f t="shared" si="20"/>
        <v>0</v>
      </c>
      <c r="EG100" s="4">
        <f t="shared" si="21"/>
        <v>0</v>
      </c>
      <c r="EH100" s="4">
        <f t="shared" si="22"/>
        <v>1</v>
      </c>
      <c r="EI100" s="50">
        <f t="shared" si="23"/>
        <v>1</v>
      </c>
      <c r="EJ100" s="4">
        <f t="shared" si="24"/>
        <v>0</v>
      </c>
      <c r="EK100" s="6"/>
      <c r="EL100" s="3">
        <v>2014</v>
      </c>
      <c r="EM100" s="3">
        <v>0.19599999999999795</v>
      </c>
      <c r="EN100" s="3">
        <v>3.358160762701852E-3</v>
      </c>
      <c r="EO100" s="3">
        <v>2.9104017281414763E-3</v>
      </c>
      <c r="EP100" s="3">
        <v>3.7167135525606183E-3</v>
      </c>
      <c r="EQ100" s="3">
        <v>1.1141437609418284E-2</v>
      </c>
      <c r="ER100" s="3">
        <v>3.2560535288095362E-2</v>
      </c>
      <c r="ES100" s="3">
        <v>8.2623796536260535E-2</v>
      </c>
      <c r="ET100" s="3">
        <v>0.11557347326914102</v>
      </c>
      <c r="EU100" s="3">
        <v>0.10395394394224376</v>
      </c>
      <c r="EV100" s="3">
        <v>8.3866348654891218E-2</v>
      </c>
      <c r="EW100" s="3">
        <v>6.632682671870703E-2</v>
      </c>
      <c r="EX100" s="3">
        <v>6.0422896352906583E-2</v>
      </c>
      <c r="EY100" s="3">
        <v>5.6927150636037968E-2</v>
      </c>
      <c r="EZ100" s="3">
        <v>5.47476129830307E-2</v>
      </c>
      <c r="FA100" s="3">
        <v>5.5635259912913078E-2</v>
      </c>
      <c r="FB100" s="3">
        <v>6.0725903217083134E-2</v>
      </c>
      <c r="FC100" s="3">
        <v>7.0216385369502254E-2</v>
      </c>
      <c r="FD100" s="3">
        <v>6.1278354802814128E-2</v>
      </c>
      <c r="FE100" s="3">
        <v>5.1451589425210671E-2</v>
      </c>
      <c r="FF100" s="3">
        <v>3.7677991660077459E-2</v>
      </c>
      <c r="FG100" s="3">
        <v>2.7008438446950184E-2</v>
      </c>
      <c r="FH100" s="3">
        <v>2.2781060738924108E-2</v>
      </c>
      <c r="FI100" s="3">
        <v>2.0302163822850751E-2</v>
      </c>
      <c r="FJ100" s="3">
        <v>1.4073724944222564E-2</v>
      </c>
      <c r="FK100" s="3">
        <v>7.7422573324741565E-3</v>
      </c>
      <c r="FL100" s="3">
        <v>2014</v>
      </c>
      <c r="FM100" s="3">
        <v>0.19599999999999795</v>
      </c>
      <c r="FN100" s="3">
        <v>2014</v>
      </c>
      <c r="FO100" s="51">
        <v>0.19599999999999795</v>
      </c>
      <c r="FP100" s="51">
        <v>16.225999999999999</v>
      </c>
      <c r="FQ100" s="51">
        <v>5.5671058351056055E-3</v>
      </c>
      <c r="FR100" s="51">
        <v>3.7151719485962837E-3</v>
      </c>
      <c r="FS100" s="3">
        <v>3.8585995893164584E-3</v>
      </c>
      <c r="FT100" s="3">
        <v>6.7405803941030899E-3</v>
      </c>
      <c r="FU100" s="3">
        <v>1.2250565071867017E-2</v>
      </c>
      <c r="FV100" s="3">
        <v>2.3896717244241163E-2</v>
      </c>
      <c r="FW100" s="3">
        <v>3.4183164681954314E-2</v>
      </c>
      <c r="FX100" s="3">
        <v>3.6750918767177537E-2</v>
      </c>
      <c r="FY100" s="3">
        <v>4.1990115426046533E-2</v>
      </c>
      <c r="FZ100" s="3">
        <v>4.6561964452069629E-2</v>
      </c>
      <c r="GA100" s="3">
        <v>5.0737354998180093E-2</v>
      </c>
      <c r="GB100" s="3">
        <v>5.0107309513546236E-2</v>
      </c>
      <c r="GC100" s="3">
        <v>5.0432980691385652E-2</v>
      </c>
      <c r="GD100" s="3">
        <v>4.9184911623129074E-2</v>
      </c>
      <c r="GE100" s="3">
        <v>4.6801267161152196E-2</v>
      </c>
      <c r="GF100" s="3">
        <v>4.428362009835235E-2</v>
      </c>
      <c r="GG100" s="3">
        <v>4.4166679788516697E-2</v>
      </c>
      <c r="GH100" s="3">
        <v>4.3069806107603775E-2</v>
      </c>
      <c r="GI100" s="3">
        <v>3.6397987072418418E-2</v>
      </c>
      <c r="GJ100" s="3">
        <v>2.6782557454427029E-2</v>
      </c>
      <c r="GK100" s="3">
        <v>2.3505524259099769E-2</v>
      </c>
      <c r="GL100" s="3">
        <v>2.1348785430535908E-2</v>
      </c>
      <c r="GM100" s="3">
        <v>1.4981954031151799E-2</v>
      </c>
      <c r="GN100" s="3">
        <v>8.1365628870392233E-3</v>
      </c>
      <c r="GO100" s="22"/>
      <c r="GP100" s="4">
        <f>'Hours of Operation'!C$36</f>
        <v>0</v>
      </c>
      <c r="GQ100" s="4">
        <f>'Hours of Operation'!D$36</f>
        <v>0</v>
      </c>
      <c r="GR100" s="4">
        <f>'Hours of Operation'!E$36</f>
        <v>0</v>
      </c>
      <c r="GS100" s="4">
        <f>'Hours of Operation'!F$36</f>
        <v>0</v>
      </c>
      <c r="GT100" s="4">
        <f>'Hours of Operation'!G$36</f>
        <v>0</v>
      </c>
      <c r="GU100" s="4">
        <f>'Hours of Operation'!H$36</f>
        <v>0.5</v>
      </c>
      <c r="GV100" s="4">
        <f>'Hours of Operation'!I$36</f>
        <v>1</v>
      </c>
      <c r="GW100" s="4">
        <f>'Hours of Operation'!J$36</f>
        <v>1</v>
      </c>
      <c r="GX100" s="4">
        <f>'Hours of Operation'!K$36</f>
        <v>0.5</v>
      </c>
      <c r="GY100" s="4">
        <f>'Hours of Operation'!L$36</f>
        <v>0</v>
      </c>
      <c r="GZ100" s="4">
        <f>'Hours of Operation'!M$36</f>
        <v>0</v>
      </c>
      <c r="HA100" s="4">
        <f>'Hours of Operation'!N$36</f>
        <v>0</v>
      </c>
      <c r="HB100" s="4">
        <f>'Hours of Operation'!O$36</f>
        <v>0</v>
      </c>
      <c r="HC100" s="4">
        <f>'Hours of Operation'!P$36</f>
        <v>0</v>
      </c>
      <c r="HD100" s="4">
        <f>'Hours of Operation'!Q$36</f>
        <v>0</v>
      </c>
      <c r="HE100" s="4">
        <f>'Hours of Operation'!R$36</f>
        <v>0</v>
      </c>
      <c r="HF100" s="4">
        <f>'Hours of Operation'!S$36</f>
        <v>0</v>
      </c>
      <c r="HG100" s="4">
        <f>'Hours of Operation'!T$36</f>
        <v>0</v>
      </c>
      <c r="HH100" s="4">
        <f>'Hours of Operation'!U$36</f>
        <v>0</v>
      </c>
      <c r="HI100" s="4">
        <f>'Hours of Operation'!V$36</f>
        <v>0</v>
      </c>
      <c r="HJ100" s="4">
        <f>'Hours of Operation'!W$36</f>
        <v>0</v>
      </c>
      <c r="HK100" s="4">
        <f>'Hours of Operation'!X$36</f>
        <v>0</v>
      </c>
      <c r="HL100" s="4">
        <f>'Hours of Operation'!Y$36</f>
        <v>0</v>
      </c>
      <c r="HM100" s="4">
        <f>'Hours of Operation'!Z$36</f>
        <v>0</v>
      </c>
      <c r="HN100" s="4">
        <f>'Hours of Operation'!AA$36</f>
        <v>0</v>
      </c>
      <c r="HO100" s="4">
        <f>'Hours of Operation'!AB$36</f>
        <v>0</v>
      </c>
      <c r="HP100" s="4">
        <f>'Hours of Operation'!AC$36</f>
        <v>0</v>
      </c>
      <c r="HQ100" s="4">
        <f>'Hours of Operation'!AD$36</f>
        <v>0</v>
      </c>
      <c r="HR100" s="4">
        <f>'Hours of Operation'!AE$36</f>
        <v>0</v>
      </c>
      <c r="HS100" s="4">
        <f>'Hours of Operation'!AF$36</f>
        <v>0</v>
      </c>
      <c r="HT100" s="4">
        <f>'Hours of Operation'!AG$36</f>
        <v>0</v>
      </c>
      <c r="HU100" s="4">
        <f>'Hours of Operation'!AH$36</f>
        <v>0</v>
      </c>
      <c r="HV100" s="4">
        <f>'Hours of Operation'!AI$36</f>
        <v>0</v>
      </c>
      <c r="HW100" s="4">
        <f>'Hours of Operation'!AJ$36</f>
        <v>0</v>
      </c>
      <c r="HX100" s="4">
        <f>'Hours of Operation'!AK$36</f>
        <v>0</v>
      </c>
      <c r="HY100" s="4">
        <f>'Hours of Operation'!AL$36</f>
        <v>0</v>
      </c>
      <c r="HZ100" s="4">
        <f>'Hours of Operation'!AM$36</f>
        <v>0</v>
      </c>
      <c r="IA100" s="4">
        <f>'Hours of Operation'!AN$36</f>
        <v>0</v>
      </c>
      <c r="IB100" s="4">
        <f>'Hours of Operation'!AO$36</f>
        <v>0</v>
      </c>
      <c r="IC100" s="4">
        <f>'Hours of Operation'!AP$36</f>
        <v>0</v>
      </c>
      <c r="ID100" s="4">
        <f>'Hours of Operation'!AQ$36</f>
        <v>0</v>
      </c>
      <c r="IE100" s="4">
        <f>'Hours of Operation'!AR$36</f>
        <v>0</v>
      </c>
      <c r="IF100" s="4">
        <f>'Hours of Operation'!AS$36</f>
        <v>0</v>
      </c>
      <c r="IG100" s="4">
        <f>'Hours of Operation'!AT$36</f>
        <v>0</v>
      </c>
      <c r="IH100" s="4">
        <f>'Hours of Operation'!AU$36</f>
        <v>0</v>
      </c>
      <c r="II100" s="4">
        <f>'Hours of Operation'!AV$36</f>
        <v>0</v>
      </c>
      <c r="IJ100" s="4">
        <f>'Hours of Operation'!AW$36</f>
        <v>0</v>
      </c>
      <c r="IK100" s="4">
        <f>'Hours of Operation'!AX$36</f>
        <v>0</v>
      </c>
      <c r="IL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</row>
    <row r="101" spans="1:264" s="3" customFormat="1" ht="12" customHeight="1" x14ac:dyDescent="0.2">
      <c r="A101" s="4" t="s">
        <v>233</v>
      </c>
      <c r="B101" s="4" t="s">
        <v>218</v>
      </c>
      <c r="C101" s="4">
        <v>1</v>
      </c>
      <c r="D101" s="4" t="s">
        <v>90</v>
      </c>
      <c r="E101" s="4" t="s">
        <v>92</v>
      </c>
      <c r="F101" s="4" t="s">
        <v>68</v>
      </c>
      <c r="G101" s="1">
        <v>4</v>
      </c>
      <c r="H101" s="1" t="s">
        <v>167</v>
      </c>
      <c r="I101" s="4">
        <v>1</v>
      </c>
      <c r="J101" s="4">
        <v>1</v>
      </c>
      <c r="K101" s="4"/>
      <c r="L101" s="10">
        <v>35796</v>
      </c>
      <c r="M101" s="4" t="b">
        <v>1</v>
      </c>
      <c r="N101" s="4"/>
      <c r="O101" s="4"/>
      <c r="P101" s="4" t="s">
        <v>338</v>
      </c>
      <c r="Q101" s="4" t="s">
        <v>336</v>
      </c>
      <c r="R101" s="4" t="s">
        <v>339</v>
      </c>
      <c r="S101" s="4">
        <v>16.03</v>
      </c>
      <c r="T101" s="4">
        <v>16.256</v>
      </c>
      <c r="U101" s="4">
        <v>1</v>
      </c>
      <c r="V101" s="10">
        <v>42349</v>
      </c>
      <c r="W101" s="4">
        <v>1</v>
      </c>
      <c r="X101" s="4">
        <v>0.22599999999999909</v>
      </c>
      <c r="Y101" s="4"/>
      <c r="Z101" s="4"/>
      <c r="AA101" s="4"/>
      <c r="AB101" s="4"/>
      <c r="AC101" s="4"/>
      <c r="AD101" s="4"/>
      <c r="AE101" s="10">
        <v>40909</v>
      </c>
      <c r="AF101" s="10">
        <v>42735</v>
      </c>
      <c r="AG101" s="16"/>
      <c r="AH101" s="16">
        <v>75647.084939422028</v>
      </c>
      <c r="AI101" s="16">
        <v>75647.084939422028</v>
      </c>
      <c r="AJ101" s="16">
        <v>67631.672760700487</v>
      </c>
      <c r="AK101" s="16">
        <v>71246.249986162875</v>
      </c>
      <c r="AL101" s="16">
        <v>75459.942965837909</v>
      </c>
      <c r="AM101" s="16"/>
      <c r="AN101" s="16"/>
      <c r="AO101" s="4"/>
      <c r="AP101" s="4"/>
      <c r="AQ101" s="4"/>
      <c r="AR101" s="9">
        <v>11.587702585798571</v>
      </c>
      <c r="AS101" s="9">
        <v>8.9065003545095891</v>
      </c>
      <c r="AT101" s="9">
        <v>2.3014225895521285</v>
      </c>
      <c r="AU101" s="9">
        <v>0</v>
      </c>
      <c r="AV101" s="9">
        <v>11.154552688182036</v>
      </c>
      <c r="AW101" s="4" t="b">
        <v>0</v>
      </c>
      <c r="AX101" s="4" t="b">
        <v>1</v>
      </c>
      <c r="AY101" s="4">
        <v>0</v>
      </c>
      <c r="AZ101" s="4">
        <v>0</v>
      </c>
      <c r="BA101" s="9">
        <v>1188.1000661101864</v>
      </c>
      <c r="BB101" s="9">
        <v>11.950490153730868</v>
      </c>
      <c r="BC101" s="9">
        <v>57.001293059490038</v>
      </c>
      <c r="BD101" s="9">
        <v>47.28341254489991</v>
      </c>
      <c r="BE101" s="9">
        <v>42.79297880661754</v>
      </c>
      <c r="BF101" s="4" t="s">
        <v>216</v>
      </c>
      <c r="BG101" s="4">
        <v>2.4946457107361653</v>
      </c>
      <c r="BH101" s="4"/>
      <c r="BI101" s="4"/>
      <c r="BJ101" s="4" t="s">
        <v>337</v>
      </c>
      <c r="BK101" s="4">
        <v>0.442</v>
      </c>
      <c r="BL101" s="4">
        <v>0.16300000000000026</v>
      </c>
      <c r="BM101" s="16"/>
      <c r="BN101" s="16">
        <v>8134.7188758071388</v>
      </c>
      <c r="BO101" s="16">
        <v>8134.7188758071388</v>
      </c>
      <c r="BP101" s="16">
        <v>7940.6313736408447</v>
      </c>
      <c r="BQ101" s="16">
        <v>7977.1394644123739</v>
      </c>
      <c r="BR101" s="16">
        <v>8155.1618066768315</v>
      </c>
      <c r="BS101" s="16"/>
      <c r="BT101" s="16"/>
      <c r="BU101" s="4"/>
      <c r="BV101" s="4">
        <v>5.3000000000000824E-2</v>
      </c>
      <c r="BW101" s="16"/>
      <c r="BX101" s="16">
        <v>15738.624794019523</v>
      </c>
      <c r="BY101" s="16">
        <v>15738.624794019523</v>
      </c>
      <c r="BZ101" s="16">
        <v>15675.637551553305</v>
      </c>
      <c r="CA101" s="16">
        <v>15431.494665203852</v>
      </c>
      <c r="CB101" s="16">
        <v>15845.890609821265</v>
      </c>
      <c r="CC101" s="16"/>
      <c r="CD101" s="16"/>
      <c r="CE101" s="16"/>
      <c r="CF101" s="16"/>
      <c r="CG101" s="16"/>
      <c r="CH101" s="16"/>
      <c r="CI101" s="16"/>
      <c r="CJ101" s="4"/>
      <c r="CK101" s="16"/>
      <c r="CL101" s="16"/>
      <c r="CM101" s="16"/>
      <c r="CN101" s="16"/>
      <c r="CO101" s="16"/>
      <c r="CP101" s="16"/>
      <c r="CQ101" s="16"/>
      <c r="CR101" s="4"/>
      <c r="CS101" s="16"/>
      <c r="CT101" s="16"/>
      <c r="CU101" s="4">
        <v>0.56200000000000117</v>
      </c>
      <c r="CV101" s="4">
        <v>1.6189999999999998</v>
      </c>
      <c r="CW101" s="4"/>
      <c r="CX101" s="4" t="s">
        <v>325</v>
      </c>
      <c r="CY101" s="4" t="s">
        <v>224</v>
      </c>
      <c r="CZ101" s="22"/>
      <c r="DA101" s="4">
        <v>0</v>
      </c>
      <c r="DB101" s="4">
        <v>366</v>
      </c>
      <c r="DC101" s="4">
        <v>365</v>
      </c>
      <c r="DD101" s="4">
        <v>365</v>
      </c>
      <c r="DE101" s="4">
        <v>365</v>
      </c>
      <c r="DF101" s="4">
        <v>366</v>
      </c>
      <c r="DG101" s="4">
        <v>0</v>
      </c>
      <c r="DH101" s="4">
        <v>0</v>
      </c>
      <c r="DI101" s="16">
        <f t="shared" si="13"/>
        <v>73129.06404970953</v>
      </c>
      <c r="DJ101" s="16">
        <f t="shared" si="14"/>
        <v>8068.5577861785241</v>
      </c>
      <c r="DK101" s="16">
        <f t="shared" si="15"/>
        <v>15686.170742604934</v>
      </c>
      <c r="DL101" s="16">
        <f t="shared" si="16"/>
        <v>0</v>
      </c>
      <c r="DM101" s="16">
        <f t="shared" si="17"/>
        <v>0</v>
      </c>
      <c r="DN101" s="22"/>
      <c r="DO101" s="4">
        <f>COUNTIFS(crashes!$G$2:$G$17624,"&gt;="&amp;S101,crashes!$G$2:$G$17624,"&lt;"&amp;T101,crashes!$D$2:$D$17624,"="&amp;C101, crashes!$S$2:$S$17624, "&gt;="&amp;AE101, crashes!$S$2:$S$17624, "&lt;="&amp;AF101, crashes!$E$2:$E$17624, "="&amp;D101 )</f>
        <v>4</v>
      </c>
      <c r="DP101" s="29">
        <f>COUNTIFS(crashes!$G$2:$G$17624,"&gt;="&amp;S101,crashes!$G$2:$G$17624,"&lt;"&amp;T101,crashes!$D$2:$D$17624,"="&amp;C101, crashes!$S$2:$S$17624, "&gt;="&amp;AE101, crashes!$S$2:$S$17624, "&lt;="&amp;AF101, crashes!$E$2:$E$17624, "="&amp;D101, crashes!$R$2:$R$17624, "=Weekday")</f>
        <v>3</v>
      </c>
      <c r="DQ101" s="29">
        <f>COUNTIFS(crashes!$G$2:$G$17624,"&gt;="&amp;S101,crashes!$G$2:$G$17624,"&lt;"&amp;T101,crashes!$D$2:$D$17624,"="&amp;C101, crashes!$S$2:$S$17624, "&gt;="&amp;AE101, crashes!$S$2:$S$17624, "&lt;="&amp;AF101, crashes!$E$2:$E$17624, "="&amp;D101, crashes!$R$2:$R$17624, "=Weekend")</f>
        <v>1</v>
      </c>
      <c r="DR101" s="30">
        <f>COUNTIFS(crashes!$G$2:$G$17624,"&gt;="&amp;S101,crashes!$G$2:$G$17624,"&lt;"&amp;T101,crashes!$D$2:$D$17624,"="&amp;C101, crashes!$S$2:$S$17624, "&gt;="&amp;AE101, crashes!$S$2:$S$17624, "&lt;="&amp;AF101, crashes!$E$2:$E$17624, "="&amp;D101,  crashes!$R$2:$R$17624, "=Weekday", crashes!$N$2:$N$17624,"=K")</f>
        <v>0</v>
      </c>
      <c r="DS101" s="30">
        <f>COUNTIFS(crashes!$G$2:$G$17624,"&gt;="&amp;S101,crashes!$G$2:$G$17624,"&lt;"&amp;T101,crashes!$D$2:$D$17624,"="&amp;C101, crashes!$S$2:$S$17624, "&gt;="&amp;AE101, crashes!$S$2:$S$17624, "&lt;="&amp;AF101, crashes!$E$2:$E$17624, "="&amp;D101,  crashes!$R$2:$R$17624, "=Weekday", crashes!$N$2:$N$17624,"=A")</f>
        <v>0</v>
      </c>
      <c r="DT101" s="30">
        <f>COUNTIFS(crashes!$G$2:$G$17624,"&gt;="&amp;S101,crashes!$G$2:$G$17624,"&lt;"&amp;T101,crashes!$D$2:$D$17624,"="&amp;C101, crashes!$S$2:$S$17624, "&gt;="&amp;AE101, crashes!$S$2:$S$17624, "&lt;="&amp;AF101, crashes!$E$2:$E$17624, "="&amp;D101,  crashes!$R$2:$R$17624, "=Weekday", crashes!$N$2:$N$17624,"=B")</f>
        <v>0</v>
      </c>
      <c r="DU101" s="30">
        <f>COUNTIFS(crashes!$G$2:$G$17624,"&gt;="&amp;S101,crashes!$G$2:$G$17624,"&lt;"&amp;T101,crashes!$D$2:$D$17624,"="&amp;C101, crashes!$S$2:$S$17624, "&gt;="&amp;AE101, crashes!$S$2:$S$17624, "&lt;="&amp;AF101, crashes!$E$2:$E$17624, "="&amp;D101,  crashes!$R$2:$R$17624, "=Weekday", crashes!$N$2:$N$17624,"=C")</f>
        <v>0</v>
      </c>
      <c r="DV101" s="30">
        <f>COUNTIFS(crashes!$G$2:$G$17624,"&gt;="&amp;S101,crashes!$G$2:$G$17624,"&lt;"&amp;T101,crashes!$D$2:$D$17624,"="&amp;C101, crashes!$S$2:$S$17624, "&gt;="&amp;AE101, crashes!$S$2:$S$17624, "&lt;="&amp;AF101, crashes!$E$2:$E$17624, "="&amp;D101,  crashes!$R$2:$R$17624, "=Weekday", crashes!$N$2:$N$17624,"=ABC")</f>
        <v>1</v>
      </c>
      <c r="DW101" s="30">
        <f>COUNTIFS(crashes!$G$2:$G$17624,"&gt;="&amp;S101,crashes!$G$2:$G$17624,"&lt;"&amp;T101,crashes!$D$2:$D$17624,"="&amp;C101, crashes!$S$2:$S$17624, "&gt;="&amp;AE101, crashes!$S$2:$S$17624, "&lt;="&amp;AF101, crashes!$E$2:$E$17624, "="&amp;D101,  crashes!$R$2:$R$17624, "=Weekday", crashes!$N$2:$N$17624,"=O")</f>
        <v>2</v>
      </c>
      <c r="DX101" s="30">
        <f>COUNTIFS(crashes!$G$2:$G$17624,"&gt;="&amp;S101,crashes!$G$2:$G$17624,"&lt;"&amp;T101,crashes!$D$2:$D$17624,"="&amp;C101, crashes!$S$2:$S$17624, "&gt;="&amp;AE101, crashes!$S$2:$S$17624, "&lt;="&amp;AF101, crashes!$E$2:$E$17624, "="&amp;D101,  crashes!$R$2:$R$17624, "=Weekend", crashes!$N$2:$N$17624,"=K")</f>
        <v>0</v>
      </c>
      <c r="DY101" s="30">
        <f>COUNTIFS(crashes!$G$2:$G$17624,"&gt;="&amp;S101,crashes!$G$2:$G$17624,"&lt;"&amp;T101,crashes!$D$2:$D$17624,"="&amp;C101, crashes!$S$2:$S$17624, "&gt;="&amp;AE101, crashes!$S$2:$S$17624, "&lt;="&amp;AF101, crashes!$E$2:$E$17624, "="&amp;D101,  crashes!$R$2:$R$17624, "=Weekend", crashes!$N$2:$N$17624,"=A")</f>
        <v>0</v>
      </c>
      <c r="DZ101" s="30">
        <f>COUNTIFS(crashes!$G$2:$G$17624,"&gt;="&amp;S101,crashes!$G$2:$G$17624,"&lt;"&amp;T101,crashes!$D$2:$D$17624,"="&amp;C101, crashes!$S$2:$S$17624, "&gt;="&amp;AE101, crashes!$S$2:$S$17624, "&lt;="&amp;AF101, crashes!$E$2:$E$17624, "="&amp;D101,  crashes!$R$2:$R$17624, "=Weekend", crashes!$N$2:$N$17624,"=B")</f>
        <v>0</v>
      </c>
      <c r="EA101" s="30">
        <f>COUNTIFS(crashes!$G$2:$G$17624,"&gt;="&amp;S101,crashes!$G$2:$G$17624,"&lt;"&amp;T101,crashes!$D$2:$D$17624,"="&amp;C101, crashes!$S$2:$S$17624, "&gt;="&amp;AE101, crashes!$S$2:$S$17624, "&lt;="&amp;AF101, crashes!$E$2:$E$17624, "="&amp;D101,  crashes!$R$2:$R$17624, "=Weekend", crashes!$N$2:$N$17624,"=C")</f>
        <v>0</v>
      </c>
      <c r="EB101" s="30">
        <f>COUNTIFS(crashes!$G$2:$G$17624,"&gt;="&amp;S101,crashes!$G$2:$G$17624,"&lt;"&amp;T101,crashes!$D$2:$D$17624,"="&amp;C101, crashes!$S$2:$S$17624, "&gt;="&amp;AE101, crashes!$S$2:$S$17624, "&lt;="&amp;AF101, crashes!$E$2:$E$17624, "="&amp;D101,  crashes!$R$2:$R$17624, "=Weekend", crashes!$N$2:$N$17624,"=ABC")</f>
        <v>1</v>
      </c>
      <c r="EC101" s="30">
        <f>COUNTIFS(crashes!$G$2:$G$17624,"&gt;="&amp;S101,crashes!$G$2:$G$17624,"&lt;"&amp;T101,crashes!$D$2:$D$17624,"="&amp;C101, crashes!$S$2:$S$17624, "&gt;="&amp;AE101, crashes!$S$2:$S$17624, "&lt;="&amp;AF101, crashes!$E$2:$E$17624, "="&amp;D101,  crashes!$R$2:$R$17624, "=Weekend", crashes!$N$2:$N$17624,"=O")</f>
        <v>0</v>
      </c>
      <c r="ED101" s="4">
        <f t="shared" si="18"/>
        <v>0</v>
      </c>
      <c r="EE101" s="4">
        <f t="shared" si="19"/>
        <v>0</v>
      </c>
      <c r="EF101" s="4">
        <f t="shared" si="20"/>
        <v>0</v>
      </c>
      <c r="EG101" s="4">
        <f t="shared" si="21"/>
        <v>0</v>
      </c>
      <c r="EH101" s="4">
        <f t="shared" si="22"/>
        <v>2</v>
      </c>
      <c r="EI101" s="50">
        <f t="shared" si="23"/>
        <v>2</v>
      </c>
      <c r="EJ101" s="4">
        <f t="shared" si="24"/>
        <v>2</v>
      </c>
      <c r="EK101" s="6"/>
      <c r="EL101" s="3">
        <v>2014</v>
      </c>
      <c r="EM101" s="3">
        <v>3.0000000000001137E-2</v>
      </c>
      <c r="EN101" s="3">
        <v>3.358160762701852E-3</v>
      </c>
      <c r="EO101" s="3">
        <v>2.9104017281414763E-3</v>
      </c>
      <c r="EP101" s="3">
        <v>3.7167135525606183E-3</v>
      </c>
      <c r="EQ101" s="3">
        <v>1.1141437609418284E-2</v>
      </c>
      <c r="ER101" s="3">
        <v>3.2560535288095362E-2</v>
      </c>
      <c r="ES101" s="3">
        <v>8.2623796536260535E-2</v>
      </c>
      <c r="ET101" s="3">
        <v>0.11557347326914102</v>
      </c>
      <c r="EU101" s="3">
        <v>0.10395394394224376</v>
      </c>
      <c r="EV101" s="3">
        <v>8.3866348654891218E-2</v>
      </c>
      <c r="EW101" s="3">
        <v>6.632682671870703E-2</v>
      </c>
      <c r="EX101" s="3">
        <v>6.0422896352906583E-2</v>
      </c>
      <c r="EY101" s="3">
        <v>5.6927150636037968E-2</v>
      </c>
      <c r="EZ101" s="3">
        <v>5.47476129830307E-2</v>
      </c>
      <c r="FA101" s="3">
        <v>5.5635259912913078E-2</v>
      </c>
      <c r="FB101" s="3">
        <v>6.0725903217083134E-2</v>
      </c>
      <c r="FC101" s="3">
        <v>7.0216385369502254E-2</v>
      </c>
      <c r="FD101" s="3">
        <v>6.1278354802814128E-2</v>
      </c>
      <c r="FE101" s="3">
        <v>5.1451589425210671E-2</v>
      </c>
      <c r="FF101" s="3">
        <v>3.7677991660077459E-2</v>
      </c>
      <c r="FG101" s="3">
        <v>2.7008438446950184E-2</v>
      </c>
      <c r="FH101" s="3">
        <v>2.2781060738924108E-2</v>
      </c>
      <c r="FI101" s="3">
        <v>2.0302163822850751E-2</v>
      </c>
      <c r="FJ101" s="3">
        <v>1.4073724944222564E-2</v>
      </c>
      <c r="FK101" s="3">
        <v>7.7422573324741565E-3</v>
      </c>
      <c r="FL101" s="3">
        <v>2014</v>
      </c>
      <c r="FM101" s="3">
        <v>3.0000000000001137E-2</v>
      </c>
      <c r="FN101" s="3">
        <v>2014</v>
      </c>
      <c r="FO101" s="51">
        <v>3.0000000000001137E-2</v>
      </c>
      <c r="FP101" s="51">
        <v>16.225999999999999</v>
      </c>
      <c r="FQ101" s="51">
        <v>5.5671058351056055E-3</v>
      </c>
      <c r="FR101" s="51">
        <v>3.7151719485962837E-3</v>
      </c>
      <c r="FS101" s="3">
        <v>3.8585995893164584E-3</v>
      </c>
      <c r="FT101" s="3">
        <v>6.7405803941030899E-3</v>
      </c>
      <c r="FU101" s="3">
        <v>1.2250565071867017E-2</v>
      </c>
      <c r="FV101" s="3">
        <v>2.3896717244241163E-2</v>
      </c>
      <c r="FW101" s="3">
        <v>3.4183164681954314E-2</v>
      </c>
      <c r="FX101" s="3">
        <v>3.6750918767177537E-2</v>
      </c>
      <c r="FY101" s="3">
        <v>4.1990115426046533E-2</v>
      </c>
      <c r="FZ101" s="3">
        <v>4.6561964452069629E-2</v>
      </c>
      <c r="GA101" s="3">
        <v>5.0737354998180093E-2</v>
      </c>
      <c r="GB101" s="3">
        <v>5.0107309513546236E-2</v>
      </c>
      <c r="GC101" s="3">
        <v>5.0432980691385652E-2</v>
      </c>
      <c r="GD101" s="3">
        <v>4.9184911623129074E-2</v>
      </c>
      <c r="GE101" s="3">
        <v>4.6801267161152196E-2</v>
      </c>
      <c r="GF101" s="3">
        <v>4.428362009835235E-2</v>
      </c>
      <c r="GG101" s="3">
        <v>4.4166679788516697E-2</v>
      </c>
      <c r="GH101" s="3">
        <v>4.3069806107603775E-2</v>
      </c>
      <c r="GI101" s="3">
        <v>3.6397987072418418E-2</v>
      </c>
      <c r="GJ101" s="3">
        <v>2.6782557454427029E-2</v>
      </c>
      <c r="GK101" s="3">
        <v>2.3505524259099769E-2</v>
      </c>
      <c r="GL101" s="3">
        <v>2.1348785430535908E-2</v>
      </c>
      <c r="GM101" s="3">
        <v>1.4981954031151799E-2</v>
      </c>
      <c r="GN101" s="3">
        <v>8.1365628870392233E-3</v>
      </c>
      <c r="GO101" s="22"/>
      <c r="GP101" s="4">
        <f>'Hours of Operation'!C$36</f>
        <v>0</v>
      </c>
      <c r="GQ101" s="4">
        <f>'Hours of Operation'!D$36</f>
        <v>0</v>
      </c>
      <c r="GR101" s="4">
        <f>'Hours of Operation'!E$36</f>
        <v>0</v>
      </c>
      <c r="GS101" s="4">
        <f>'Hours of Operation'!F$36</f>
        <v>0</v>
      </c>
      <c r="GT101" s="4">
        <f>'Hours of Operation'!G$36</f>
        <v>0</v>
      </c>
      <c r="GU101" s="4">
        <f>'Hours of Operation'!H$36</f>
        <v>0.5</v>
      </c>
      <c r="GV101" s="4">
        <f>'Hours of Operation'!I$36</f>
        <v>1</v>
      </c>
      <c r="GW101" s="4">
        <f>'Hours of Operation'!J$36</f>
        <v>1</v>
      </c>
      <c r="GX101" s="4">
        <f>'Hours of Operation'!K$36</f>
        <v>0.5</v>
      </c>
      <c r="GY101" s="4">
        <f>'Hours of Operation'!L$36</f>
        <v>0</v>
      </c>
      <c r="GZ101" s="4">
        <f>'Hours of Operation'!M$36</f>
        <v>0</v>
      </c>
      <c r="HA101" s="4">
        <f>'Hours of Operation'!N$36</f>
        <v>0</v>
      </c>
      <c r="HB101" s="4">
        <f>'Hours of Operation'!O$36</f>
        <v>0</v>
      </c>
      <c r="HC101" s="4">
        <f>'Hours of Operation'!P$36</f>
        <v>0</v>
      </c>
      <c r="HD101" s="4">
        <f>'Hours of Operation'!Q$36</f>
        <v>0</v>
      </c>
      <c r="HE101" s="4">
        <f>'Hours of Operation'!R$36</f>
        <v>0</v>
      </c>
      <c r="HF101" s="4">
        <f>'Hours of Operation'!S$36</f>
        <v>0</v>
      </c>
      <c r="HG101" s="4">
        <f>'Hours of Operation'!T$36</f>
        <v>0</v>
      </c>
      <c r="HH101" s="4">
        <f>'Hours of Operation'!U$36</f>
        <v>0</v>
      </c>
      <c r="HI101" s="4">
        <f>'Hours of Operation'!V$36</f>
        <v>0</v>
      </c>
      <c r="HJ101" s="4">
        <f>'Hours of Operation'!W$36</f>
        <v>0</v>
      </c>
      <c r="HK101" s="4">
        <f>'Hours of Operation'!X$36</f>
        <v>0</v>
      </c>
      <c r="HL101" s="4">
        <f>'Hours of Operation'!Y$36</f>
        <v>0</v>
      </c>
      <c r="HM101" s="4">
        <f>'Hours of Operation'!Z$36</f>
        <v>0</v>
      </c>
      <c r="HN101" s="4">
        <f>'Hours of Operation'!AA$36</f>
        <v>0</v>
      </c>
      <c r="HO101" s="4">
        <f>'Hours of Operation'!AB$36</f>
        <v>0</v>
      </c>
      <c r="HP101" s="4">
        <f>'Hours of Operation'!AC$36</f>
        <v>0</v>
      </c>
      <c r="HQ101" s="4">
        <f>'Hours of Operation'!AD$36</f>
        <v>0</v>
      </c>
      <c r="HR101" s="4">
        <f>'Hours of Operation'!AE$36</f>
        <v>0</v>
      </c>
      <c r="HS101" s="4">
        <f>'Hours of Operation'!AF$36</f>
        <v>0</v>
      </c>
      <c r="HT101" s="4">
        <f>'Hours of Operation'!AG$36</f>
        <v>0</v>
      </c>
      <c r="HU101" s="4">
        <f>'Hours of Operation'!AH$36</f>
        <v>0</v>
      </c>
      <c r="HV101" s="4">
        <f>'Hours of Operation'!AI$36</f>
        <v>0</v>
      </c>
      <c r="HW101" s="4">
        <f>'Hours of Operation'!AJ$36</f>
        <v>0</v>
      </c>
      <c r="HX101" s="4">
        <f>'Hours of Operation'!AK$36</f>
        <v>0</v>
      </c>
      <c r="HY101" s="4">
        <f>'Hours of Operation'!AL$36</f>
        <v>0</v>
      </c>
      <c r="HZ101" s="4">
        <f>'Hours of Operation'!AM$36</f>
        <v>0</v>
      </c>
      <c r="IA101" s="4">
        <f>'Hours of Operation'!AN$36</f>
        <v>0</v>
      </c>
      <c r="IB101" s="4">
        <f>'Hours of Operation'!AO$36</f>
        <v>0</v>
      </c>
      <c r="IC101" s="4">
        <f>'Hours of Operation'!AP$36</f>
        <v>0</v>
      </c>
      <c r="ID101" s="4">
        <f>'Hours of Operation'!AQ$36</f>
        <v>0</v>
      </c>
      <c r="IE101" s="4">
        <f>'Hours of Operation'!AR$36</f>
        <v>0</v>
      </c>
      <c r="IF101" s="4">
        <f>'Hours of Operation'!AS$36</f>
        <v>0</v>
      </c>
      <c r="IG101" s="4">
        <f>'Hours of Operation'!AT$36</f>
        <v>0</v>
      </c>
      <c r="IH101" s="4">
        <f>'Hours of Operation'!AU$36</f>
        <v>0</v>
      </c>
      <c r="II101" s="4">
        <f>'Hours of Operation'!AV$36</f>
        <v>0</v>
      </c>
      <c r="IJ101" s="4">
        <f>'Hours of Operation'!AW$36</f>
        <v>0</v>
      </c>
      <c r="IK101" s="4">
        <f>'Hours of Operation'!AX$36</f>
        <v>0</v>
      </c>
      <c r="IL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</row>
    <row r="102" spans="1:264" s="3" customFormat="1" ht="12" customHeight="1" x14ac:dyDescent="0.2">
      <c r="A102" s="4" t="s">
        <v>233</v>
      </c>
      <c r="B102" s="4" t="s">
        <v>218</v>
      </c>
      <c r="C102" s="4">
        <v>1</v>
      </c>
      <c r="D102" s="4" t="s">
        <v>90</v>
      </c>
      <c r="E102" s="4" t="s">
        <v>92</v>
      </c>
      <c r="F102" s="4" t="s">
        <v>70</v>
      </c>
      <c r="G102" s="1">
        <v>4</v>
      </c>
      <c r="H102" s="1" t="s">
        <v>167</v>
      </c>
      <c r="I102" s="4">
        <v>1</v>
      </c>
      <c r="J102" s="4">
        <v>1</v>
      </c>
      <c r="K102" s="4"/>
      <c r="L102" s="10">
        <v>35796</v>
      </c>
      <c r="M102" s="4" t="b">
        <v>1</v>
      </c>
      <c r="N102" s="4"/>
      <c r="O102" s="4"/>
      <c r="P102" s="4" t="s">
        <v>340</v>
      </c>
      <c r="Q102" s="4" t="s">
        <v>339</v>
      </c>
      <c r="R102" s="4" t="s">
        <v>341</v>
      </c>
      <c r="S102" s="4">
        <v>16.256</v>
      </c>
      <c r="T102" s="4">
        <v>16.309000000000001</v>
      </c>
      <c r="U102" s="4">
        <v>1</v>
      </c>
      <c r="V102" s="10">
        <v>42349</v>
      </c>
      <c r="W102" s="4">
        <v>1</v>
      </c>
      <c r="X102" s="4">
        <v>5.3000000000000824E-2</v>
      </c>
      <c r="Y102" s="4">
        <v>5.3000000000000824E-2</v>
      </c>
      <c r="Z102" s="4">
        <v>2</v>
      </c>
      <c r="AA102" s="4"/>
      <c r="AB102" s="4"/>
      <c r="AC102" s="4"/>
      <c r="AD102" s="4"/>
      <c r="AE102" s="10">
        <v>40909</v>
      </c>
      <c r="AF102" s="10">
        <v>42735</v>
      </c>
      <c r="AG102" s="16"/>
      <c r="AH102" s="16">
        <v>60684.935685951074</v>
      </c>
      <c r="AI102" s="16">
        <v>60684.935685951074</v>
      </c>
      <c r="AJ102" s="16">
        <v>59633.578286810138</v>
      </c>
      <c r="AK102" s="16">
        <v>57657.58162726993</v>
      </c>
      <c r="AL102" s="16">
        <v>60834.656655745013</v>
      </c>
      <c r="AM102" s="16"/>
      <c r="AN102" s="16"/>
      <c r="AO102" s="4"/>
      <c r="AP102" s="4"/>
      <c r="AQ102" s="4"/>
      <c r="AR102" s="9">
        <v>11.803731479049908</v>
      </c>
      <c r="AS102" s="9">
        <v>9.0546666678180774</v>
      </c>
      <c r="AT102" s="9">
        <v>1.959299942887279</v>
      </c>
      <c r="AU102" s="9">
        <v>0</v>
      </c>
      <c r="AV102" s="9">
        <v>11.183266296773253</v>
      </c>
      <c r="AW102" s="4" t="b">
        <v>0</v>
      </c>
      <c r="AX102" s="4" t="b">
        <v>1</v>
      </c>
      <c r="AY102" s="4">
        <v>0</v>
      </c>
      <c r="AZ102" s="4">
        <v>0</v>
      </c>
      <c r="BA102" s="9">
        <v>182.83351235518793</v>
      </c>
      <c r="BB102" s="9">
        <v>16.281755251083833</v>
      </c>
      <c r="BC102" s="9">
        <v>56.268791645874089</v>
      </c>
      <c r="BD102" s="9">
        <v>47.089680192797736</v>
      </c>
      <c r="BE102" s="9">
        <v>42.652755834228309</v>
      </c>
      <c r="BF102" s="4" t="s">
        <v>216</v>
      </c>
      <c r="BG102" s="4">
        <v>2.1199469313203485</v>
      </c>
      <c r="BH102" s="4"/>
      <c r="BI102" s="4"/>
      <c r="BJ102" s="4" t="s">
        <v>167</v>
      </c>
      <c r="BK102" s="4"/>
      <c r="BL102" s="4">
        <v>0.38899999999999935</v>
      </c>
      <c r="BM102" s="16"/>
      <c r="BN102" s="16">
        <v>8134.7188758071388</v>
      </c>
      <c r="BO102" s="16">
        <v>8134.7188758071388</v>
      </c>
      <c r="BP102" s="16">
        <v>7940.6313736408447</v>
      </c>
      <c r="BQ102" s="16">
        <v>7977.1394644123739</v>
      </c>
      <c r="BR102" s="16">
        <v>8155.1618066768315</v>
      </c>
      <c r="BS102" s="16"/>
      <c r="BT102" s="16"/>
      <c r="BU102" s="4"/>
      <c r="BV102" s="4">
        <v>0</v>
      </c>
      <c r="BW102" s="16"/>
      <c r="BX102" s="16">
        <v>15738.624794019523</v>
      </c>
      <c r="BY102" s="16">
        <v>15738.624794019523</v>
      </c>
      <c r="BZ102" s="16">
        <v>15675.637551553305</v>
      </c>
      <c r="CA102" s="16">
        <v>15431.494665203852</v>
      </c>
      <c r="CB102" s="16">
        <v>15845.890609821265</v>
      </c>
      <c r="CC102" s="16"/>
      <c r="CD102" s="16"/>
      <c r="CE102" s="16"/>
      <c r="CF102" s="16"/>
      <c r="CG102" s="16"/>
      <c r="CH102" s="16"/>
      <c r="CI102" s="16"/>
      <c r="CJ102" s="4"/>
      <c r="CK102" s="16"/>
      <c r="CL102" s="16"/>
      <c r="CM102" s="16"/>
      <c r="CN102" s="16">
        <v>15738.624794019523</v>
      </c>
      <c r="CO102" s="16">
        <v>15738.624794019523</v>
      </c>
      <c r="CP102" s="16">
        <v>15675.637551553305</v>
      </c>
      <c r="CQ102" s="16">
        <v>15431.494665203852</v>
      </c>
      <c r="CR102" s="16">
        <v>15845.890609821265</v>
      </c>
      <c r="CS102" s="16"/>
      <c r="CT102" s="16"/>
      <c r="CU102" s="4">
        <v>0.78800000000000026</v>
      </c>
      <c r="CV102" s="4">
        <v>1.5659999999999989</v>
      </c>
      <c r="CW102" s="4"/>
      <c r="CX102" s="4" t="s">
        <v>325</v>
      </c>
      <c r="CY102" s="4" t="s">
        <v>224</v>
      </c>
      <c r="CZ102" s="22"/>
      <c r="DA102" s="4">
        <v>0</v>
      </c>
      <c r="DB102" s="4">
        <v>366</v>
      </c>
      <c r="DC102" s="4">
        <v>365</v>
      </c>
      <c r="DD102" s="4">
        <v>365</v>
      </c>
      <c r="DE102" s="4">
        <v>365</v>
      </c>
      <c r="DF102" s="4">
        <v>366</v>
      </c>
      <c r="DG102" s="4">
        <v>0</v>
      </c>
      <c r="DH102" s="4">
        <v>0</v>
      </c>
      <c r="DI102" s="16">
        <f t="shared" si="13"/>
        <v>59900.0797433345</v>
      </c>
      <c r="DJ102" s="16">
        <f t="shared" si="14"/>
        <v>8068.5577861785241</v>
      </c>
      <c r="DK102" s="16">
        <f t="shared" si="15"/>
        <v>15686.170742604934</v>
      </c>
      <c r="DL102" s="16">
        <f t="shared" si="16"/>
        <v>0</v>
      </c>
      <c r="DM102" s="16">
        <f t="shared" si="17"/>
        <v>15686.170742604934</v>
      </c>
      <c r="DN102" s="22"/>
      <c r="DO102" s="4">
        <f>COUNTIFS(crashes!$G$2:$G$17624,"&gt;="&amp;S102,crashes!$G$2:$G$17624,"&lt;"&amp;T102,crashes!$D$2:$D$17624,"="&amp;C102, crashes!$S$2:$S$17624, "&gt;="&amp;AE102, crashes!$S$2:$S$17624, "&lt;="&amp;AF102, crashes!$E$2:$E$17624, "="&amp;D102 )</f>
        <v>3</v>
      </c>
      <c r="DP102" s="29">
        <f>COUNTIFS(crashes!$G$2:$G$17624,"&gt;="&amp;S102,crashes!$G$2:$G$17624,"&lt;"&amp;T102,crashes!$D$2:$D$17624,"="&amp;C102, crashes!$S$2:$S$17624, "&gt;="&amp;AE102, crashes!$S$2:$S$17624, "&lt;="&amp;AF102, crashes!$E$2:$E$17624, "="&amp;D102, crashes!$R$2:$R$17624, "=Weekday")</f>
        <v>1</v>
      </c>
      <c r="DQ102" s="29">
        <f>COUNTIFS(crashes!$G$2:$G$17624,"&gt;="&amp;S102,crashes!$G$2:$G$17624,"&lt;"&amp;T102,crashes!$D$2:$D$17624,"="&amp;C102, crashes!$S$2:$S$17624, "&gt;="&amp;AE102, crashes!$S$2:$S$17624, "&lt;="&amp;AF102, crashes!$E$2:$E$17624, "="&amp;D102, crashes!$R$2:$R$17624, "=Weekend")</f>
        <v>2</v>
      </c>
      <c r="DR102" s="30">
        <f>COUNTIFS(crashes!$G$2:$G$17624,"&gt;="&amp;S102,crashes!$G$2:$G$17624,"&lt;"&amp;T102,crashes!$D$2:$D$17624,"="&amp;C102, crashes!$S$2:$S$17624, "&gt;="&amp;AE102, crashes!$S$2:$S$17624, "&lt;="&amp;AF102, crashes!$E$2:$E$17624, "="&amp;D102,  crashes!$R$2:$R$17624, "=Weekday", crashes!$N$2:$N$17624,"=K")</f>
        <v>0</v>
      </c>
      <c r="DS102" s="30">
        <f>COUNTIFS(crashes!$G$2:$G$17624,"&gt;="&amp;S102,crashes!$G$2:$G$17624,"&lt;"&amp;T102,crashes!$D$2:$D$17624,"="&amp;C102, crashes!$S$2:$S$17624, "&gt;="&amp;AE102, crashes!$S$2:$S$17624, "&lt;="&amp;AF102, crashes!$E$2:$E$17624, "="&amp;D102,  crashes!$R$2:$R$17624, "=Weekday", crashes!$N$2:$N$17624,"=A")</f>
        <v>0</v>
      </c>
      <c r="DT102" s="30">
        <f>COUNTIFS(crashes!$G$2:$G$17624,"&gt;="&amp;S102,crashes!$G$2:$G$17624,"&lt;"&amp;T102,crashes!$D$2:$D$17624,"="&amp;C102, crashes!$S$2:$S$17624, "&gt;="&amp;AE102, crashes!$S$2:$S$17624, "&lt;="&amp;AF102, crashes!$E$2:$E$17624, "="&amp;D102,  crashes!$R$2:$R$17624, "=Weekday", crashes!$N$2:$N$17624,"=B")</f>
        <v>0</v>
      </c>
      <c r="DU102" s="30">
        <f>COUNTIFS(crashes!$G$2:$G$17624,"&gt;="&amp;S102,crashes!$G$2:$G$17624,"&lt;"&amp;T102,crashes!$D$2:$D$17624,"="&amp;C102, crashes!$S$2:$S$17624, "&gt;="&amp;AE102, crashes!$S$2:$S$17624, "&lt;="&amp;AF102, crashes!$E$2:$E$17624, "="&amp;D102,  crashes!$R$2:$R$17624, "=Weekday", crashes!$N$2:$N$17624,"=C")</f>
        <v>0</v>
      </c>
      <c r="DV102" s="30">
        <f>COUNTIFS(crashes!$G$2:$G$17624,"&gt;="&amp;S102,crashes!$G$2:$G$17624,"&lt;"&amp;T102,crashes!$D$2:$D$17624,"="&amp;C102, crashes!$S$2:$S$17624, "&gt;="&amp;AE102, crashes!$S$2:$S$17624, "&lt;="&amp;AF102, crashes!$E$2:$E$17624, "="&amp;D102,  crashes!$R$2:$R$17624, "=Weekday", crashes!$N$2:$N$17624,"=ABC")</f>
        <v>0</v>
      </c>
      <c r="DW102" s="30">
        <f>COUNTIFS(crashes!$G$2:$G$17624,"&gt;="&amp;S102,crashes!$G$2:$G$17624,"&lt;"&amp;T102,crashes!$D$2:$D$17624,"="&amp;C102, crashes!$S$2:$S$17624, "&gt;="&amp;AE102, crashes!$S$2:$S$17624, "&lt;="&amp;AF102, crashes!$E$2:$E$17624, "="&amp;D102,  crashes!$R$2:$R$17624, "=Weekday", crashes!$N$2:$N$17624,"=O")</f>
        <v>1</v>
      </c>
      <c r="DX102" s="30">
        <f>COUNTIFS(crashes!$G$2:$G$17624,"&gt;="&amp;S102,crashes!$G$2:$G$17624,"&lt;"&amp;T102,crashes!$D$2:$D$17624,"="&amp;C102, crashes!$S$2:$S$17624, "&gt;="&amp;AE102, crashes!$S$2:$S$17624, "&lt;="&amp;AF102, crashes!$E$2:$E$17624, "="&amp;D102,  crashes!$R$2:$R$17624, "=Weekend", crashes!$N$2:$N$17624,"=K")</f>
        <v>0</v>
      </c>
      <c r="DY102" s="30">
        <f>COUNTIFS(crashes!$G$2:$G$17624,"&gt;="&amp;S102,crashes!$G$2:$G$17624,"&lt;"&amp;T102,crashes!$D$2:$D$17624,"="&amp;C102, crashes!$S$2:$S$17624, "&gt;="&amp;AE102, crashes!$S$2:$S$17624, "&lt;="&amp;AF102, crashes!$E$2:$E$17624, "="&amp;D102,  crashes!$R$2:$R$17624, "=Weekend", crashes!$N$2:$N$17624,"=A")</f>
        <v>0</v>
      </c>
      <c r="DZ102" s="30">
        <f>COUNTIFS(crashes!$G$2:$G$17624,"&gt;="&amp;S102,crashes!$G$2:$G$17624,"&lt;"&amp;T102,crashes!$D$2:$D$17624,"="&amp;C102, crashes!$S$2:$S$17624, "&gt;="&amp;AE102, crashes!$S$2:$S$17624, "&lt;="&amp;AF102, crashes!$E$2:$E$17624, "="&amp;D102,  crashes!$R$2:$R$17624, "=Weekend", crashes!$N$2:$N$17624,"=B")</f>
        <v>0</v>
      </c>
      <c r="EA102" s="30">
        <f>COUNTIFS(crashes!$G$2:$G$17624,"&gt;="&amp;S102,crashes!$G$2:$G$17624,"&lt;"&amp;T102,crashes!$D$2:$D$17624,"="&amp;C102, crashes!$S$2:$S$17624, "&gt;="&amp;AE102, crashes!$S$2:$S$17624, "&lt;="&amp;AF102, crashes!$E$2:$E$17624, "="&amp;D102,  crashes!$R$2:$R$17624, "=Weekend", crashes!$N$2:$N$17624,"=C")</f>
        <v>0</v>
      </c>
      <c r="EB102" s="30">
        <f>COUNTIFS(crashes!$G$2:$G$17624,"&gt;="&amp;S102,crashes!$G$2:$G$17624,"&lt;"&amp;T102,crashes!$D$2:$D$17624,"="&amp;C102, crashes!$S$2:$S$17624, "&gt;="&amp;AE102, crashes!$S$2:$S$17624, "&lt;="&amp;AF102, crashes!$E$2:$E$17624, "="&amp;D102,  crashes!$R$2:$R$17624, "=Weekend", crashes!$N$2:$N$17624,"=ABC")</f>
        <v>0</v>
      </c>
      <c r="EC102" s="30">
        <f>COUNTIFS(crashes!$G$2:$G$17624,"&gt;="&amp;S102,crashes!$G$2:$G$17624,"&lt;"&amp;T102,crashes!$D$2:$D$17624,"="&amp;C102, crashes!$S$2:$S$17624, "&gt;="&amp;AE102, crashes!$S$2:$S$17624, "&lt;="&amp;AF102, crashes!$E$2:$E$17624, "="&amp;D102,  crashes!$R$2:$R$17624, "=Weekend", crashes!$N$2:$N$17624,"=O")</f>
        <v>2</v>
      </c>
      <c r="ED102" s="4">
        <f t="shared" si="18"/>
        <v>0</v>
      </c>
      <c r="EE102" s="4">
        <f t="shared" si="19"/>
        <v>0</v>
      </c>
      <c r="EF102" s="4">
        <f t="shared" si="20"/>
        <v>0</v>
      </c>
      <c r="EG102" s="4">
        <f t="shared" si="21"/>
        <v>0</v>
      </c>
      <c r="EH102" s="4">
        <f t="shared" si="22"/>
        <v>0</v>
      </c>
      <c r="EI102" s="50">
        <f t="shared" si="23"/>
        <v>0</v>
      </c>
      <c r="EJ102" s="4">
        <f t="shared" si="24"/>
        <v>3</v>
      </c>
      <c r="EK102" s="6"/>
      <c r="EL102" s="3">
        <v>2014</v>
      </c>
      <c r="EM102" s="3">
        <v>3.0000000000001137E-2</v>
      </c>
      <c r="EN102" s="3">
        <v>3.358160762701852E-3</v>
      </c>
      <c r="EO102" s="3">
        <v>2.9104017281414763E-3</v>
      </c>
      <c r="EP102" s="3">
        <v>3.7167135525606183E-3</v>
      </c>
      <c r="EQ102" s="3">
        <v>1.1141437609418284E-2</v>
      </c>
      <c r="ER102" s="3">
        <v>3.2560535288095362E-2</v>
      </c>
      <c r="ES102" s="3">
        <v>8.2623796536260535E-2</v>
      </c>
      <c r="ET102" s="3">
        <v>0.11557347326914102</v>
      </c>
      <c r="EU102" s="3">
        <v>0.10395394394224376</v>
      </c>
      <c r="EV102" s="3">
        <v>8.3866348654891218E-2</v>
      </c>
      <c r="EW102" s="3">
        <v>6.632682671870703E-2</v>
      </c>
      <c r="EX102" s="3">
        <v>6.0422896352906583E-2</v>
      </c>
      <c r="EY102" s="3">
        <v>5.6927150636037968E-2</v>
      </c>
      <c r="EZ102" s="3">
        <v>5.47476129830307E-2</v>
      </c>
      <c r="FA102" s="3">
        <v>5.5635259912913078E-2</v>
      </c>
      <c r="FB102" s="3">
        <v>6.0725903217083134E-2</v>
      </c>
      <c r="FC102" s="3">
        <v>7.0216385369502254E-2</v>
      </c>
      <c r="FD102" s="3">
        <v>6.1278354802814128E-2</v>
      </c>
      <c r="FE102" s="3">
        <v>5.1451589425210671E-2</v>
      </c>
      <c r="FF102" s="3">
        <v>3.7677991660077459E-2</v>
      </c>
      <c r="FG102" s="3">
        <v>2.7008438446950184E-2</v>
      </c>
      <c r="FH102" s="3">
        <v>2.2781060738924108E-2</v>
      </c>
      <c r="FI102" s="3">
        <v>2.0302163822850751E-2</v>
      </c>
      <c r="FJ102" s="3">
        <v>1.4073724944222564E-2</v>
      </c>
      <c r="FK102" s="3">
        <v>7.7422573324741565E-3</v>
      </c>
      <c r="FL102" s="3">
        <v>2014</v>
      </c>
      <c r="FM102" s="3">
        <v>3.0000000000001137E-2</v>
      </c>
      <c r="FN102" s="3">
        <v>2014</v>
      </c>
      <c r="FO102" s="51">
        <v>3.0000000000001137E-2</v>
      </c>
      <c r="FP102" s="51">
        <v>16.225999999999999</v>
      </c>
      <c r="FQ102" s="51">
        <v>5.5671058351056055E-3</v>
      </c>
      <c r="FR102" s="51">
        <v>3.7151719485962837E-3</v>
      </c>
      <c r="FS102" s="3">
        <v>3.8585995893164584E-3</v>
      </c>
      <c r="FT102" s="3">
        <v>6.7405803941030899E-3</v>
      </c>
      <c r="FU102" s="3">
        <v>1.2250565071867017E-2</v>
      </c>
      <c r="FV102" s="3">
        <v>2.3896717244241163E-2</v>
      </c>
      <c r="FW102" s="3">
        <v>3.4183164681954314E-2</v>
      </c>
      <c r="FX102" s="3">
        <v>3.6750918767177537E-2</v>
      </c>
      <c r="FY102" s="3">
        <v>4.1990115426046533E-2</v>
      </c>
      <c r="FZ102" s="3">
        <v>4.6561964452069629E-2</v>
      </c>
      <c r="GA102" s="3">
        <v>5.0737354998180093E-2</v>
      </c>
      <c r="GB102" s="3">
        <v>5.0107309513546236E-2</v>
      </c>
      <c r="GC102" s="3">
        <v>5.0432980691385652E-2</v>
      </c>
      <c r="GD102" s="3">
        <v>4.9184911623129074E-2</v>
      </c>
      <c r="GE102" s="3">
        <v>4.6801267161152196E-2</v>
      </c>
      <c r="GF102" s="3">
        <v>4.428362009835235E-2</v>
      </c>
      <c r="GG102" s="3">
        <v>4.4166679788516697E-2</v>
      </c>
      <c r="GH102" s="3">
        <v>4.3069806107603775E-2</v>
      </c>
      <c r="GI102" s="3">
        <v>3.6397987072418418E-2</v>
      </c>
      <c r="GJ102" s="3">
        <v>2.6782557454427029E-2</v>
      </c>
      <c r="GK102" s="3">
        <v>2.3505524259099769E-2</v>
      </c>
      <c r="GL102" s="3">
        <v>2.1348785430535908E-2</v>
      </c>
      <c r="GM102" s="3">
        <v>1.4981954031151799E-2</v>
      </c>
      <c r="GN102" s="3">
        <v>8.1365628870392233E-3</v>
      </c>
      <c r="GO102" s="22"/>
      <c r="GP102" s="4">
        <f>'Hours of Operation'!C$36</f>
        <v>0</v>
      </c>
      <c r="GQ102" s="4">
        <f>'Hours of Operation'!D$36</f>
        <v>0</v>
      </c>
      <c r="GR102" s="4">
        <f>'Hours of Operation'!E$36</f>
        <v>0</v>
      </c>
      <c r="GS102" s="4">
        <f>'Hours of Operation'!F$36</f>
        <v>0</v>
      </c>
      <c r="GT102" s="4">
        <f>'Hours of Operation'!G$36</f>
        <v>0</v>
      </c>
      <c r="GU102" s="4">
        <f>'Hours of Operation'!H$36</f>
        <v>0.5</v>
      </c>
      <c r="GV102" s="4">
        <f>'Hours of Operation'!I$36</f>
        <v>1</v>
      </c>
      <c r="GW102" s="4">
        <f>'Hours of Operation'!J$36</f>
        <v>1</v>
      </c>
      <c r="GX102" s="4">
        <f>'Hours of Operation'!K$36</f>
        <v>0.5</v>
      </c>
      <c r="GY102" s="4">
        <f>'Hours of Operation'!L$36</f>
        <v>0</v>
      </c>
      <c r="GZ102" s="4">
        <f>'Hours of Operation'!M$36</f>
        <v>0</v>
      </c>
      <c r="HA102" s="4">
        <f>'Hours of Operation'!N$36</f>
        <v>0</v>
      </c>
      <c r="HB102" s="4">
        <f>'Hours of Operation'!O$36</f>
        <v>0</v>
      </c>
      <c r="HC102" s="4">
        <f>'Hours of Operation'!P$36</f>
        <v>0</v>
      </c>
      <c r="HD102" s="4">
        <f>'Hours of Operation'!Q$36</f>
        <v>0</v>
      </c>
      <c r="HE102" s="4">
        <f>'Hours of Operation'!R$36</f>
        <v>0</v>
      </c>
      <c r="HF102" s="4">
        <f>'Hours of Operation'!S$36</f>
        <v>0</v>
      </c>
      <c r="HG102" s="4">
        <f>'Hours of Operation'!T$36</f>
        <v>0</v>
      </c>
      <c r="HH102" s="4">
        <f>'Hours of Operation'!U$36</f>
        <v>0</v>
      </c>
      <c r="HI102" s="4">
        <f>'Hours of Operation'!V$36</f>
        <v>0</v>
      </c>
      <c r="HJ102" s="4">
        <f>'Hours of Operation'!W$36</f>
        <v>0</v>
      </c>
      <c r="HK102" s="4">
        <f>'Hours of Operation'!X$36</f>
        <v>0</v>
      </c>
      <c r="HL102" s="4">
        <f>'Hours of Operation'!Y$36</f>
        <v>0</v>
      </c>
      <c r="HM102" s="4">
        <f>'Hours of Operation'!Z$36</f>
        <v>0</v>
      </c>
      <c r="HN102" s="4">
        <f>'Hours of Operation'!AA$36</f>
        <v>0</v>
      </c>
      <c r="HO102" s="4">
        <f>'Hours of Operation'!AB$36</f>
        <v>0</v>
      </c>
      <c r="HP102" s="4">
        <f>'Hours of Operation'!AC$36</f>
        <v>0</v>
      </c>
      <c r="HQ102" s="4">
        <f>'Hours of Operation'!AD$36</f>
        <v>0</v>
      </c>
      <c r="HR102" s="4">
        <f>'Hours of Operation'!AE$36</f>
        <v>0</v>
      </c>
      <c r="HS102" s="4">
        <f>'Hours of Operation'!AF$36</f>
        <v>0</v>
      </c>
      <c r="HT102" s="4">
        <f>'Hours of Operation'!AG$36</f>
        <v>0</v>
      </c>
      <c r="HU102" s="4">
        <f>'Hours of Operation'!AH$36</f>
        <v>0</v>
      </c>
      <c r="HV102" s="4">
        <f>'Hours of Operation'!AI$36</f>
        <v>0</v>
      </c>
      <c r="HW102" s="4">
        <f>'Hours of Operation'!AJ$36</f>
        <v>0</v>
      </c>
      <c r="HX102" s="4">
        <f>'Hours of Operation'!AK$36</f>
        <v>0</v>
      </c>
      <c r="HY102" s="4">
        <f>'Hours of Operation'!AL$36</f>
        <v>0</v>
      </c>
      <c r="HZ102" s="4">
        <f>'Hours of Operation'!AM$36</f>
        <v>0</v>
      </c>
      <c r="IA102" s="4">
        <f>'Hours of Operation'!AN$36</f>
        <v>0</v>
      </c>
      <c r="IB102" s="4">
        <f>'Hours of Operation'!AO$36</f>
        <v>0</v>
      </c>
      <c r="IC102" s="4">
        <f>'Hours of Operation'!AP$36</f>
        <v>0</v>
      </c>
      <c r="ID102" s="4">
        <f>'Hours of Operation'!AQ$36</f>
        <v>0</v>
      </c>
      <c r="IE102" s="4">
        <f>'Hours of Operation'!AR$36</f>
        <v>0</v>
      </c>
      <c r="IF102" s="4">
        <f>'Hours of Operation'!AS$36</f>
        <v>0</v>
      </c>
      <c r="IG102" s="4">
        <f>'Hours of Operation'!AT$36</f>
        <v>0</v>
      </c>
      <c r="IH102" s="4">
        <f>'Hours of Operation'!AU$36</f>
        <v>0</v>
      </c>
      <c r="II102" s="4">
        <f>'Hours of Operation'!AV$36</f>
        <v>0</v>
      </c>
      <c r="IJ102" s="4">
        <f>'Hours of Operation'!AW$36</f>
        <v>0</v>
      </c>
      <c r="IK102" s="4">
        <f>'Hours of Operation'!AX$36</f>
        <v>0</v>
      </c>
      <c r="IL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</row>
    <row r="103" spans="1:264" s="3" customFormat="1" ht="12" customHeight="1" x14ac:dyDescent="0.2">
      <c r="A103" s="4" t="s">
        <v>233</v>
      </c>
      <c r="B103" s="4" t="s">
        <v>218</v>
      </c>
      <c r="C103" s="4">
        <v>1</v>
      </c>
      <c r="D103" s="4" t="s">
        <v>90</v>
      </c>
      <c r="E103" s="4" t="s">
        <v>92</v>
      </c>
      <c r="F103" s="4" t="s">
        <v>68</v>
      </c>
      <c r="G103" s="1">
        <v>4</v>
      </c>
      <c r="H103" s="1" t="s">
        <v>167</v>
      </c>
      <c r="I103" s="4">
        <v>1</v>
      </c>
      <c r="J103" s="4">
        <v>1</v>
      </c>
      <c r="K103" s="4"/>
      <c r="L103" s="10">
        <v>35796</v>
      </c>
      <c r="M103" s="4" t="b">
        <v>1</v>
      </c>
      <c r="N103" s="4"/>
      <c r="O103" s="4"/>
      <c r="P103" s="4" t="s">
        <v>342</v>
      </c>
      <c r="Q103" s="4" t="s">
        <v>341</v>
      </c>
      <c r="R103" s="4" t="s">
        <v>343</v>
      </c>
      <c r="S103" s="4">
        <v>16.309000000000001</v>
      </c>
      <c r="T103" s="4">
        <v>17.238</v>
      </c>
      <c r="U103" s="4">
        <v>1</v>
      </c>
      <c r="V103" s="10">
        <v>42349</v>
      </c>
      <c r="W103" s="4">
        <v>1</v>
      </c>
      <c r="X103" s="4">
        <v>0.92899999999999849</v>
      </c>
      <c r="Y103" s="4"/>
      <c r="Z103" s="4"/>
      <c r="AA103" s="4"/>
      <c r="AB103" s="4"/>
      <c r="AC103" s="4"/>
      <c r="AD103" s="4"/>
      <c r="AE103" s="10">
        <v>40909</v>
      </c>
      <c r="AF103" s="10">
        <v>42735</v>
      </c>
      <c r="AG103" s="16"/>
      <c r="AH103" s="16">
        <v>44946.310891931549</v>
      </c>
      <c r="AI103" s="16">
        <v>44946.310891931549</v>
      </c>
      <c r="AJ103" s="16">
        <v>43957.940735256831</v>
      </c>
      <c r="AK103" s="16">
        <v>42226.086962066081</v>
      </c>
      <c r="AL103" s="16">
        <v>44988.766045923752</v>
      </c>
      <c r="AM103" s="16"/>
      <c r="AN103" s="16"/>
      <c r="AO103" s="4"/>
      <c r="AP103" s="4"/>
      <c r="AQ103" s="4"/>
      <c r="AR103" s="9">
        <v>11.950835696229088</v>
      </c>
      <c r="AS103" s="9">
        <v>9.2008144966903735</v>
      </c>
      <c r="AT103" s="9">
        <v>1.7150672083893586</v>
      </c>
      <c r="AU103" s="9">
        <v>0</v>
      </c>
      <c r="AV103" s="9">
        <v>11.413838222959185</v>
      </c>
      <c r="AW103" s="4" t="b">
        <v>0</v>
      </c>
      <c r="AX103" s="4" t="b">
        <v>1</v>
      </c>
      <c r="AY103" s="4">
        <v>0</v>
      </c>
      <c r="AZ103" s="4">
        <v>0</v>
      </c>
      <c r="BA103" s="9">
        <v>3289.2166793712372</v>
      </c>
      <c r="BB103" s="9">
        <v>1.0230216461536197</v>
      </c>
      <c r="BC103" s="9">
        <v>56.476447731991826</v>
      </c>
      <c r="BD103" s="9">
        <v>47.521799817883782</v>
      </c>
      <c r="BE103" s="9">
        <v>42.814586295808866</v>
      </c>
      <c r="BF103" s="4" t="s">
        <v>216</v>
      </c>
      <c r="BG103" s="4">
        <v>1.8776258171023394</v>
      </c>
      <c r="BH103" s="4"/>
      <c r="BI103" s="4"/>
      <c r="BJ103" s="4" t="s">
        <v>167</v>
      </c>
      <c r="BK103" s="4"/>
      <c r="BL103" s="4">
        <v>0.44200000000000017</v>
      </c>
      <c r="BM103" s="16"/>
      <c r="BN103" s="16">
        <v>8134.7188758071388</v>
      </c>
      <c r="BO103" s="16">
        <v>8134.7188758071388</v>
      </c>
      <c r="BP103" s="16">
        <v>7940.6313736408447</v>
      </c>
      <c r="BQ103" s="16">
        <v>7977.1394644123739</v>
      </c>
      <c r="BR103" s="16">
        <v>8155.1618066768315</v>
      </c>
      <c r="BS103" s="16"/>
      <c r="BT103" s="16"/>
      <c r="BU103" s="4"/>
      <c r="BV103" s="4">
        <v>0.63700000000000045</v>
      </c>
      <c r="BW103" s="16"/>
      <c r="BX103" s="16">
        <v>15906.954478591626</v>
      </c>
      <c r="BY103" s="16">
        <v>15906.954478591626</v>
      </c>
      <c r="BZ103" s="16">
        <v>15735.13203559716</v>
      </c>
      <c r="CA103" s="16">
        <v>16597.950774982819</v>
      </c>
      <c r="CB103" s="16">
        <v>16069.424403524965</v>
      </c>
      <c r="CC103" s="16"/>
      <c r="CD103" s="16"/>
      <c r="CE103" s="16"/>
      <c r="CF103" s="16"/>
      <c r="CG103" s="16"/>
      <c r="CH103" s="16"/>
      <c r="CI103" s="16"/>
      <c r="CJ103" s="4"/>
      <c r="CK103" s="16"/>
      <c r="CL103" s="16"/>
      <c r="CM103" s="16"/>
      <c r="CN103" s="16"/>
      <c r="CO103" s="16"/>
      <c r="CP103" s="16"/>
      <c r="CQ103" s="16"/>
      <c r="CR103" s="4"/>
      <c r="CS103" s="16"/>
      <c r="CT103" s="16"/>
      <c r="CU103" s="4">
        <v>0.84100000000000108</v>
      </c>
      <c r="CV103" s="4">
        <v>0.63700000000000045</v>
      </c>
      <c r="CW103" s="4"/>
      <c r="CX103" s="4" t="s">
        <v>325</v>
      </c>
      <c r="CY103" s="4" t="s">
        <v>224</v>
      </c>
      <c r="CZ103" s="22"/>
      <c r="DA103" s="4">
        <v>0</v>
      </c>
      <c r="DB103" s="4">
        <v>366</v>
      </c>
      <c r="DC103" s="4">
        <v>365</v>
      </c>
      <c r="DD103" s="4">
        <v>365</v>
      </c>
      <c r="DE103" s="4">
        <v>365</v>
      </c>
      <c r="DF103" s="4">
        <v>366</v>
      </c>
      <c r="DG103" s="4">
        <v>0</v>
      </c>
      <c r="DH103" s="4">
        <v>0</v>
      </c>
      <c r="DI103" s="16">
        <f t="shared" si="13"/>
        <v>44213.909000729567</v>
      </c>
      <c r="DJ103" s="16">
        <f t="shared" si="14"/>
        <v>8068.5577861785241</v>
      </c>
      <c r="DK103" s="16">
        <f t="shared" si="15"/>
        <v>16043.222923591849</v>
      </c>
      <c r="DL103" s="16">
        <f t="shared" si="16"/>
        <v>0</v>
      </c>
      <c r="DM103" s="16">
        <f t="shared" si="17"/>
        <v>0</v>
      </c>
      <c r="DN103" s="22"/>
      <c r="DO103" s="4">
        <f>COUNTIFS(crashes!$G$2:$G$17624,"&gt;="&amp;S103,crashes!$G$2:$G$17624,"&lt;"&amp;T103,crashes!$D$2:$D$17624,"="&amp;C103, crashes!$S$2:$S$17624, "&gt;="&amp;AE103, crashes!$S$2:$S$17624, "&lt;="&amp;AF103, crashes!$E$2:$E$17624, "="&amp;D103 )</f>
        <v>2</v>
      </c>
      <c r="DP103" s="29">
        <f>COUNTIFS(crashes!$G$2:$G$17624,"&gt;="&amp;S103,crashes!$G$2:$G$17624,"&lt;"&amp;T103,crashes!$D$2:$D$17624,"="&amp;C103, crashes!$S$2:$S$17624, "&gt;="&amp;AE103, crashes!$S$2:$S$17624, "&lt;="&amp;AF103, crashes!$E$2:$E$17624, "="&amp;D103, crashes!$R$2:$R$17624, "=Weekday")</f>
        <v>2</v>
      </c>
      <c r="DQ103" s="29">
        <f>COUNTIFS(crashes!$G$2:$G$17624,"&gt;="&amp;S103,crashes!$G$2:$G$17624,"&lt;"&amp;T103,crashes!$D$2:$D$17624,"="&amp;C103, crashes!$S$2:$S$17624, "&gt;="&amp;AE103, crashes!$S$2:$S$17624, "&lt;="&amp;AF103, crashes!$E$2:$E$17624, "="&amp;D103, crashes!$R$2:$R$17624, "=Weekend")</f>
        <v>0</v>
      </c>
      <c r="DR103" s="30">
        <f>COUNTIFS(crashes!$G$2:$G$17624,"&gt;="&amp;S103,crashes!$G$2:$G$17624,"&lt;"&amp;T103,crashes!$D$2:$D$17624,"="&amp;C103, crashes!$S$2:$S$17624, "&gt;="&amp;AE103, crashes!$S$2:$S$17624, "&lt;="&amp;AF103, crashes!$E$2:$E$17624, "="&amp;D103,  crashes!$R$2:$R$17624, "=Weekday", crashes!$N$2:$N$17624,"=K")</f>
        <v>0</v>
      </c>
      <c r="DS103" s="30">
        <f>COUNTIFS(crashes!$G$2:$G$17624,"&gt;="&amp;S103,crashes!$G$2:$G$17624,"&lt;"&amp;T103,crashes!$D$2:$D$17624,"="&amp;C103, crashes!$S$2:$S$17624, "&gt;="&amp;AE103, crashes!$S$2:$S$17624, "&lt;="&amp;AF103, crashes!$E$2:$E$17624, "="&amp;D103,  crashes!$R$2:$R$17624, "=Weekday", crashes!$N$2:$N$17624,"=A")</f>
        <v>0</v>
      </c>
      <c r="DT103" s="30">
        <f>COUNTIFS(crashes!$G$2:$G$17624,"&gt;="&amp;S103,crashes!$G$2:$G$17624,"&lt;"&amp;T103,crashes!$D$2:$D$17624,"="&amp;C103, crashes!$S$2:$S$17624, "&gt;="&amp;AE103, crashes!$S$2:$S$17624, "&lt;="&amp;AF103, crashes!$E$2:$E$17624, "="&amp;D103,  crashes!$R$2:$R$17624, "=Weekday", crashes!$N$2:$N$17624,"=B")</f>
        <v>0</v>
      </c>
      <c r="DU103" s="30">
        <f>COUNTIFS(crashes!$G$2:$G$17624,"&gt;="&amp;S103,crashes!$G$2:$G$17624,"&lt;"&amp;T103,crashes!$D$2:$D$17624,"="&amp;C103, crashes!$S$2:$S$17624, "&gt;="&amp;AE103, crashes!$S$2:$S$17624, "&lt;="&amp;AF103, crashes!$E$2:$E$17624, "="&amp;D103,  crashes!$R$2:$R$17624, "=Weekday", crashes!$N$2:$N$17624,"=C")</f>
        <v>0</v>
      </c>
      <c r="DV103" s="30">
        <f>COUNTIFS(crashes!$G$2:$G$17624,"&gt;="&amp;S103,crashes!$G$2:$G$17624,"&lt;"&amp;T103,crashes!$D$2:$D$17624,"="&amp;C103, crashes!$S$2:$S$17624, "&gt;="&amp;AE103, crashes!$S$2:$S$17624, "&lt;="&amp;AF103, crashes!$E$2:$E$17624, "="&amp;D103,  crashes!$R$2:$R$17624, "=Weekday", crashes!$N$2:$N$17624,"=ABC")</f>
        <v>1</v>
      </c>
      <c r="DW103" s="30">
        <f>COUNTIFS(crashes!$G$2:$G$17624,"&gt;="&amp;S103,crashes!$G$2:$G$17624,"&lt;"&amp;T103,crashes!$D$2:$D$17624,"="&amp;C103, crashes!$S$2:$S$17624, "&gt;="&amp;AE103, crashes!$S$2:$S$17624, "&lt;="&amp;AF103, crashes!$E$2:$E$17624, "="&amp;D103,  crashes!$R$2:$R$17624, "=Weekday", crashes!$N$2:$N$17624,"=O")</f>
        <v>1</v>
      </c>
      <c r="DX103" s="30">
        <f>COUNTIFS(crashes!$G$2:$G$17624,"&gt;="&amp;S103,crashes!$G$2:$G$17624,"&lt;"&amp;T103,crashes!$D$2:$D$17624,"="&amp;C103, crashes!$S$2:$S$17624, "&gt;="&amp;AE103, crashes!$S$2:$S$17624, "&lt;="&amp;AF103, crashes!$E$2:$E$17624, "="&amp;D103,  crashes!$R$2:$R$17624, "=Weekend", crashes!$N$2:$N$17624,"=K")</f>
        <v>0</v>
      </c>
      <c r="DY103" s="30">
        <f>COUNTIFS(crashes!$G$2:$G$17624,"&gt;="&amp;S103,crashes!$G$2:$G$17624,"&lt;"&amp;T103,crashes!$D$2:$D$17624,"="&amp;C103, crashes!$S$2:$S$17624, "&gt;="&amp;AE103, crashes!$S$2:$S$17624, "&lt;="&amp;AF103, crashes!$E$2:$E$17624, "="&amp;D103,  crashes!$R$2:$R$17624, "=Weekend", crashes!$N$2:$N$17624,"=A")</f>
        <v>0</v>
      </c>
      <c r="DZ103" s="30">
        <f>COUNTIFS(crashes!$G$2:$G$17624,"&gt;="&amp;S103,crashes!$G$2:$G$17624,"&lt;"&amp;T103,crashes!$D$2:$D$17624,"="&amp;C103, crashes!$S$2:$S$17624, "&gt;="&amp;AE103, crashes!$S$2:$S$17624, "&lt;="&amp;AF103, crashes!$E$2:$E$17624, "="&amp;D103,  crashes!$R$2:$R$17624, "=Weekend", crashes!$N$2:$N$17624,"=B")</f>
        <v>0</v>
      </c>
      <c r="EA103" s="30">
        <f>COUNTIFS(crashes!$G$2:$G$17624,"&gt;="&amp;S103,crashes!$G$2:$G$17624,"&lt;"&amp;T103,crashes!$D$2:$D$17624,"="&amp;C103, crashes!$S$2:$S$17624, "&gt;="&amp;AE103, crashes!$S$2:$S$17624, "&lt;="&amp;AF103, crashes!$E$2:$E$17624, "="&amp;D103,  crashes!$R$2:$R$17624, "=Weekend", crashes!$N$2:$N$17624,"=C")</f>
        <v>0</v>
      </c>
      <c r="EB103" s="30">
        <f>COUNTIFS(crashes!$G$2:$G$17624,"&gt;="&amp;S103,crashes!$G$2:$G$17624,"&lt;"&amp;T103,crashes!$D$2:$D$17624,"="&amp;C103, crashes!$S$2:$S$17624, "&gt;="&amp;AE103, crashes!$S$2:$S$17624, "&lt;="&amp;AF103, crashes!$E$2:$E$17624, "="&amp;D103,  crashes!$R$2:$R$17624, "=Weekend", crashes!$N$2:$N$17624,"=ABC")</f>
        <v>0</v>
      </c>
      <c r="EC103" s="30">
        <f>COUNTIFS(crashes!$G$2:$G$17624,"&gt;="&amp;S103,crashes!$G$2:$G$17624,"&lt;"&amp;T103,crashes!$D$2:$D$17624,"="&amp;C103, crashes!$S$2:$S$17624, "&gt;="&amp;AE103, crashes!$S$2:$S$17624, "&lt;="&amp;AF103, crashes!$E$2:$E$17624, "="&amp;D103,  crashes!$R$2:$R$17624, "=Weekend", crashes!$N$2:$N$17624,"=O")</f>
        <v>0</v>
      </c>
      <c r="ED103" s="4">
        <f t="shared" si="18"/>
        <v>0</v>
      </c>
      <c r="EE103" s="4">
        <f t="shared" si="19"/>
        <v>0</v>
      </c>
      <c r="EF103" s="4">
        <f t="shared" si="20"/>
        <v>0</v>
      </c>
      <c r="EG103" s="4">
        <f t="shared" si="21"/>
        <v>0</v>
      </c>
      <c r="EH103" s="4">
        <f t="shared" si="22"/>
        <v>1</v>
      </c>
      <c r="EI103" s="50">
        <f t="shared" si="23"/>
        <v>1</v>
      </c>
      <c r="EJ103" s="4">
        <f t="shared" si="24"/>
        <v>1</v>
      </c>
      <c r="EK103" s="6"/>
      <c r="EL103" s="3">
        <v>2014</v>
      </c>
      <c r="EM103" s="3">
        <v>0.14999999999999858</v>
      </c>
      <c r="EN103" s="3">
        <v>4.2028121123771868E-3</v>
      </c>
      <c r="EO103" s="3">
        <v>2.9583956513361594E-3</v>
      </c>
      <c r="EP103" s="3">
        <v>2.7781207672240389E-3</v>
      </c>
      <c r="EQ103" s="3">
        <v>6.8087279637460201E-3</v>
      </c>
      <c r="ER103" s="3">
        <v>2.4032091910849471E-2</v>
      </c>
      <c r="ES103" s="3">
        <v>7.1255220905230177E-2</v>
      </c>
      <c r="ET103" s="3">
        <v>0.10377951822569212</v>
      </c>
      <c r="EU103" s="3">
        <v>9.0530476865996745E-2</v>
      </c>
      <c r="EV103" s="3">
        <v>7.7370547104934934E-2</v>
      </c>
      <c r="EW103" s="3">
        <v>6.5031497250549061E-2</v>
      </c>
      <c r="EX103" s="3">
        <v>6.1443644075173463E-2</v>
      </c>
      <c r="EY103" s="3">
        <v>5.9114911116561239E-2</v>
      </c>
      <c r="EZ103" s="3">
        <v>5.8495575247623693E-2</v>
      </c>
      <c r="FA103" s="3">
        <v>5.7261485610369062E-2</v>
      </c>
      <c r="FB103" s="3">
        <v>6.4399235754488152E-2</v>
      </c>
      <c r="FC103" s="3">
        <v>7.4752389522057719E-2</v>
      </c>
      <c r="FD103" s="3">
        <v>6.5948601270254495E-2</v>
      </c>
      <c r="FE103" s="3">
        <v>5.4980556955244841E-2</v>
      </c>
      <c r="FF103" s="3">
        <v>4.0050500173896983E-2</v>
      </c>
      <c r="FG103" s="3">
        <v>2.9442458510619569E-2</v>
      </c>
      <c r="FH103" s="3">
        <v>2.4149585177505244E-2</v>
      </c>
      <c r="FI103" s="3">
        <v>2.3420620841484344E-2</v>
      </c>
      <c r="FJ103" s="3">
        <v>1.702017855988907E-2</v>
      </c>
      <c r="FK103" s="3">
        <v>9.8463871168598532E-3</v>
      </c>
      <c r="FL103" s="3">
        <v>2014</v>
      </c>
      <c r="FM103" s="3">
        <v>0.14999999999999858</v>
      </c>
      <c r="FN103" s="3">
        <v>2014</v>
      </c>
      <c r="FO103" s="51">
        <v>0.14999999999999858</v>
      </c>
      <c r="FP103" s="51">
        <v>17.088000000000001</v>
      </c>
      <c r="FQ103" s="51">
        <v>6.4478530235450946E-3</v>
      </c>
      <c r="FR103" s="51">
        <v>3.8288994233908456E-3</v>
      </c>
      <c r="FS103" s="3">
        <v>3.1600958165048719E-3</v>
      </c>
      <c r="FT103" s="3">
        <v>3.7007966615678354E-3</v>
      </c>
      <c r="FU103" s="3">
        <v>7.9098218520351309E-3</v>
      </c>
      <c r="FV103" s="3">
        <v>1.9460753656349E-2</v>
      </c>
      <c r="FW103" s="3">
        <v>3.0800801061776659E-2</v>
      </c>
      <c r="FX103" s="3">
        <v>3.5943438619938581E-2</v>
      </c>
      <c r="FY103" s="3">
        <v>4.344706577535154E-2</v>
      </c>
      <c r="FZ103" s="3">
        <v>4.9902684831791402E-2</v>
      </c>
      <c r="GA103" s="3">
        <v>5.5069307066196199E-2</v>
      </c>
      <c r="GB103" s="3">
        <v>5.4862293423443828E-2</v>
      </c>
      <c r="GC103" s="3">
        <v>5.658871371217631E-2</v>
      </c>
      <c r="GD103" s="3">
        <v>5.3380529442996941E-2</v>
      </c>
      <c r="GE103" s="3">
        <v>5.2066920917254782E-2</v>
      </c>
      <c r="GF103" s="3">
        <v>4.9917957679523103E-2</v>
      </c>
      <c r="GG103" s="3">
        <v>4.8368478235887802E-2</v>
      </c>
      <c r="GH103" s="3">
        <v>4.6102922919279518E-2</v>
      </c>
      <c r="GI103" s="3">
        <v>3.8950287523010774E-2</v>
      </c>
      <c r="GJ103" s="3">
        <v>3.0192160564934713E-2</v>
      </c>
      <c r="GK103" s="3">
        <v>2.5586811981723218E-2</v>
      </c>
      <c r="GL103" s="3">
        <v>2.5092448115971021E-2</v>
      </c>
      <c r="GM103" s="3">
        <v>1.8708149054902132E-2</v>
      </c>
      <c r="GN103" s="3">
        <v>1.0782388795257085E-2</v>
      </c>
      <c r="GO103" s="22"/>
      <c r="GP103" s="4">
        <f>'Hours of Operation'!C$36</f>
        <v>0</v>
      </c>
      <c r="GQ103" s="4">
        <f>'Hours of Operation'!D$36</f>
        <v>0</v>
      </c>
      <c r="GR103" s="4">
        <f>'Hours of Operation'!E$36</f>
        <v>0</v>
      </c>
      <c r="GS103" s="4">
        <f>'Hours of Operation'!F$36</f>
        <v>0</v>
      </c>
      <c r="GT103" s="4">
        <f>'Hours of Operation'!G$36</f>
        <v>0</v>
      </c>
      <c r="GU103" s="4">
        <f>'Hours of Operation'!H$36</f>
        <v>0.5</v>
      </c>
      <c r="GV103" s="4">
        <f>'Hours of Operation'!I$36</f>
        <v>1</v>
      </c>
      <c r="GW103" s="4">
        <f>'Hours of Operation'!J$36</f>
        <v>1</v>
      </c>
      <c r="GX103" s="4">
        <f>'Hours of Operation'!K$36</f>
        <v>0.5</v>
      </c>
      <c r="GY103" s="4">
        <f>'Hours of Operation'!L$36</f>
        <v>0</v>
      </c>
      <c r="GZ103" s="4">
        <f>'Hours of Operation'!M$36</f>
        <v>0</v>
      </c>
      <c r="HA103" s="4">
        <f>'Hours of Operation'!N$36</f>
        <v>0</v>
      </c>
      <c r="HB103" s="4">
        <f>'Hours of Operation'!O$36</f>
        <v>0</v>
      </c>
      <c r="HC103" s="4">
        <f>'Hours of Operation'!P$36</f>
        <v>0</v>
      </c>
      <c r="HD103" s="4">
        <f>'Hours of Operation'!Q$36</f>
        <v>0</v>
      </c>
      <c r="HE103" s="4">
        <f>'Hours of Operation'!R$36</f>
        <v>0</v>
      </c>
      <c r="HF103" s="4">
        <f>'Hours of Operation'!S$36</f>
        <v>0</v>
      </c>
      <c r="HG103" s="4">
        <f>'Hours of Operation'!T$36</f>
        <v>0</v>
      </c>
      <c r="HH103" s="4">
        <f>'Hours of Operation'!U$36</f>
        <v>0</v>
      </c>
      <c r="HI103" s="4">
        <f>'Hours of Operation'!V$36</f>
        <v>0</v>
      </c>
      <c r="HJ103" s="4">
        <f>'Hours of Operation'!W$36</f>
        <v>0</v>
      </c>
      <c r="HK103" s="4">
        <f>'Hours of Operation'!X$36</f>
        <v>0</v>
      </c>
      <c r="HL103" s="4">
        <f>'Hours of Operation'!Y$36</f>
        <v>0</v>
      </c>
      <c r="HM103" s="4">
        <f>'Hours of Operation'!Z$36</f>
        <v>0</v>
      </c>
      <c r="HN103" s="4">
        <f>'Hours of Operation'!AA$36</f>
        <v>0</v>
      </c>
      <c r="HO103" s="4">
        <f>'Hours of Operation'!AB$36</f>
        <v>0</v>
      </c>
      <c r="HP103" s="4">
        <f>'Hours of Operation'!AC$36</f>
        <v>0</v>
      </c>
      <c r="HQ103" s="4">
        <f>'Hours of Operation'!AD$36</f>
        <v>0</v>
      </c>
      <c r="HR103" s="4">
        <f>'Hours of Operation'!AE$36</f>
        <v>0</v>
      </c>
      <c r="HS103" s="4">
        <f>'Hours of Operation'!AF$36</f>
        <v>0</v>
      </c>
      <c r="HT103" s="4">
        <f>'Hours of Operation'!AG$36</f>
        <v>0</v>
      </c>
      <c r="HU103" s="4">
        <f>'Hours of Operation'!AH$36</f>
        <v>0</v>
      </c>
      <c r="HV103" s="4">
        <f>'Hours of Operation'!AI$36</f>
        <v>0</v>
      </c>
      <c r="HW103" s="4">
        <f>'Hours of Operation'!AJ$36</f>
        <v>0</v>
      </c>
      <c r="HX103" s="4">
        <f>'Hours of Operation'!AK$36</f>
        <v>0</v>
      </c>
      <c r="HY103" s="4">
        <f>'Hours of Operation'!AL$36</f>
        <v>0</v>
      </c>
      <c r="HZ103" s="4">
        <f>'Hours of Operation'!AM$36</f>
        <v>0</v>
      </c>
      <c r="IA103" s="4">
        <f>'Hours of Operation'!AN$36</f>
        <v>0</v>
      </c>
      <c r="IB103" s="4">
        <f>'Hours of Operation'!AO$36</f>
        <v>0</v>
      </c>
      <c r="IC103" s="4">
        <f>'Hours of Operation'!AP$36</f>
        <v>0</v>
      </c>
      <c r="ID103" s="4">
        <f>'Hours of Operation'!AQ$36</f>
        <v>0</v>
      </c>
      <c r="IE103" s="4">
        <f>'Hours of Operation'!AR$36</f>
        <v>0</v>
      </c>
      <c r="IF103" s="4">
        <f>'Hours of Operation'!AS$36</f>
        <v>0</v>
      </c>
      <c r="IG103" s="4">
        <f>'Hours of Operation'!AT$36</f>
        <v>0</v>
      </c>
      <c r="IH103" s="4">
        <f>'Hours of Operation'!AU$36</f>
        <v>0</v>
      </c>
      <c r="II103" s="4">
        <f>'Hours of Operation'!AV$36</f>
        <v>0</v>
      </c>
      <c r="IJ103" s="4">
        <f>'Hours of Operation'!AW$36</f>
        <v>0</v>
      </c>
      <c r="IK103" s="4">
        <f>'Hours of Operation'!AX$36</f>
        <v>0</v>
      </c>
      <c r="IL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</row>
    <row r="104" spans="1:264" s="3" customFormat="1" ht="12" customHeight="1" x14ac:dyDescent="0.2">
      <c r="A104" s="4" t="s">
        <v>233</v>
      </c>
      <c r="B104" s="4" t="s">
        <v>218</v>
      </c>
      <c r="C104" s="4">
        <v>1</v>
      </c>
      <c r="D104" s="4" t="s">
        <v>90</v>
      </c>
      <c r="E104" s="4" t="s">
        <v>92</v>
      </c>
      <c r="F104" s="4" t="s">
        <v>69</v>
      </c>
      <c r="G104" s="1">
        <v>4</v>
      </c>
      <c r="H104" s="1" t="s">
        <v>167</v>
      </c>
      <c r="I104" s="4">
        <v>1</v>
      </c>
      <c r="J104" s="4">
        <v>1</v>
      </c>
      <c r="K104" s="4"/>
      <c r="L104" s="10">
        <v>35796</v>
      </c>
      <c r="M104" s="4" t="b">
        <v>1</v>
      </c>
      <c r="N104" s="4"/>
      <c r="O104" s="4"/>
      <c r="P104" s="4" t="s">
        <v>344</v>
      </c>
      <c r="Q104" s="4" t="s">
        <v>343</v>
      </c>
      <c r="R104" s="4" t="s">
        <v>345</v>
      </c>
      <c r="S104" s="4">
        <v>17.238</v>
      </c>
      <c r="T104" s="4">
        <v>17.420000000000002</v>
      </c>
      <c r="U104" s="4">
        <v>1</v>
      </c>
      <c r="V104" s="10">
        <v>42349</v>
      </c>
      <c r="W104" s="4">
        <v>1</v>
      </c>
      <c r="X104" s="4">
        <v>0.18200000000000216</v>
      </c>
      <c r="Y104" s="4">
        <v>0.18200000000000216</v>
      </c>
      <c r="Z104" s="4">
        <v>1</v>
      </c>
      <c r="AA104" s="4"/>
      <c r="AB104" s="4"/>
      <c r="AC104" s="4"/>
      <c r="AD104" s="4"/>
      <c r="AE104" s="10">
        <v>40909</v>
      </c>
      <c r="AF104" s="10">
        <v>42735</v>
      </c>
      <c r="AG104" s="16"/>
      <c r="AH104" s="16">
        <v>65271.23975675855</v>
      </c>
      <c r="AI104" s="16">
        <v>65271.23975675855</v>
      </c>
      <c r="AJ104" s="16">
        <v>63299.709129674324</v>
      </c>
      <c r="AK104" s="16">
        <v>63656.978661309542</v>
      </c>
      <c r="AL104" s="16">
        <v>64464.712934525895</v>
      </c>
      <c r="AM104" s="16"/>
      <c r="AN104" s="16"/>
      <c r="AO104" s="4"/>
      <c r="AP104" s="4"/>
      <c r="AQ104" s="4"/>
      <c r="AR104" s="9">
        <v>11.847283221710162</v>
      </c>
      <c r="AS104" s="9">
        <v>9.3071368420564937</v>
      </c>
      <c r="AT104" s="9">
        <v>2.6388343627988942</v>
      </c>
      <c r="AU104" s="9">
        <v>0</v>
      </c>
      <c r="AV104" s="9">
        <v>11.490640826460709</v>
      </c>
      <c r="AW104" s="4" t="b">
        <v>0</v>
      </c>
      <c r="AX104" s="4" t="b">
        <v>1</v>
      </c>
      <c r="AY104" s="4">
        <v>0</v>
      </c>
      <c r="AZ104" s="4">
        <v>0</v>
      </c>
      <c r="BA104" s="9">
        <v>949.94875417129606</v>
      </c>
      <c r="BB104" s="9">
        <v>14.788376951319854</v>
      </c>
      <c r="BC104" s="9">
        <v>56.045445544637985</v>
      </c>
      <c r="BD104" s="9">
        <v>46.383646543551464</v>
      </c>
      <c r="BE104" s="9">
        <v>41.677697434890213</v>
      </c>
      <c r="BF104" s="4" t="s">
        <v>216</v>
      </c>
      <c r="BG104" s="4">
        <v>2.8098576759599694</v>
      </c>
      <c r="BH104" s="4"/>
      <c r="BI104" s="4"/>
      <c r="BJ104" s="4" t="s">
        <v>167</v>
      </c>
      <c r="BK104" s="4"/>
      <c r="BL104" s="4">
        <v>0</v>
      </c>
      <c r="BM104" s="16"/>
      <c r="BN104" s="16">
        <v>6940.1587561699262</v>
      </c>
      <c r="BO104" s="16">
        <v>6940.1587561699262</v>
      </c>
      <c r="BP104" s="16">
        <v>6869.2177496114718</v>
      </c>
      <c r="BQ104" s="16">
        <v>7225.6295936279221</v>
      </c>
      <c r="BR104" s="16">
        <v>7007.2549085726159</v>
      </c>
      <c r="BS104" s="16"/>
      <c r="BT104" s="16"/>
      <c r="BU104" s="4"/>
      <c r="BV104" s="4">
        <v>0.45499999999999829</v>
      </c>
      <c r="BW104" s="16"/>
      <c r="BX104" s="16">
        <v>15906.954478591626</v>
      </c>
      <c r="BY104" s="16">
        <v>15906.954478591626</v>
      </c>
      <c r="BZ104" s="16">
        <v>15735.13203559716</v>
      </c>
      <c r="CA104" s="16">
        <v>16597.950774982819</v>
      </c>
      <c r="CB104" s="16">
        <v>16069.424403524965</v>
      </c>
      <c r="CC104" s="16"/>
      <c r="CD104" s="16"/>
      <c r="CE104" s="16"/>
      <c r="CF104" s="16">
        <v>6940.1587561699262</v>
      </c>
      <c r="CG104" s="16">
        <v>6940.1587561699262</v>
      </c>
      <c r="CH104" s="16">
        <v>6869.2177496114718</v>
      </c>
      <c r="CI104" s="16">
        <v>7225.6295936279221</v>
      </c>
      <c r="CJ104" s="16">
        <v>7007.2549085726159</v>
      </c>
      <c r="CK104" s="16"/>
      <c r="CL104" s="16"/>
      <c r="CM104" s="16"/>
      <c r="CN104" s="16"/>
      <c r="CO104" s="16"/>
      <c r="CP104" s="16"/>
      <c r="CQ104" s="16"/>
      <c r="CR104" s="4"/>
      <c r="CS104" s="16"/>
      <c r="CT104" s="16"/>
      <c r="CU104" s="4">
        <v>1.7699999999999996</v>
      </c>
      <c r="CV104" s="4">
        <v>0.45499999999999829</v>
      </c>
      <c r="CW104" s="4"/>
      <c r="CX104" s="4" t="s">
        <v>325</v>
      </c>
      <c r="CY104" s="4" t="s">
        <v>224</v>
      </c>
      <c r="CZ104" s="22"/>
      <c r="DA104" s="4">
        <v>0</v>
      </c>
      <c r="DB104" s="4">
        <v>366</v>
      </c>
      <c r="DC104" s="4">
        <v>365</v>
      </c>
      <c r="DD104" s="4">
        <v>365</v>
      </c>
      <c r="DE104" s="4">
        <v>365</v>
      </c>
      <c r="DF104" s="4">
        <v>366</v>
      </c>
      <c r="DG104" s="4">
        <v>0</v>
      </c>
      <c r="DH104" s="4">
        <v>0</v>
      </c>
      <c r="DI104" s="16">
        <f t="shared" si="13"/>
        <v>64393.296245175748</v>
      </c>
      <c r="DJ104" s="16">
        <f t="shared" si="14"/>
        <v>6996.4590189272967</v>
      </c>
      <c r="DK104" s="16">
        <f t="shared" si="15"/>
        <v>16043.222923591849</v>
      </c>
      <c r="DL104" s="16">
        <f t="shared" si="16"/>
        <v>6996.4590189272967</v>
      </c>
      <c r="DM104" s="16">
        <f t="shared" si="17"/>
        <v>0</v>
      </c>
      <c r="DN104" s="22"/>
      <c r="DO104" s="4">
        <f>COUNTIFS(crashes!$G$2:$G$17624,"&gt;="&amp;S104,crashes!$G$2:$G$17624,"&lt;"&amp;T104,crashes!$D$2:$D$17624,"="&amp;C104, crashes!$S$2:$S$17624, "&gt;="&amp;AE104, crashes!$S$2:$S$17624, "&lt;="&amp;AF104, crashes!$E$2:$E$17624, "="&amp;D104 )</f>
        <v>4</v>
      </c>
      <c r="DP104" s="29">
        <f>COUNTIFS(crashes!$G$2:$G$17624,"&gt;="&amp;S104,crashes!$G$2:$G$17624,"&lt;"&amp;T104,crashes!$D$2:$D$17624,"="&amp;C104, crashes!$S$2:$S$17624, "&gt;="&amp;AE104, crashes!$S$2:$S$17624, "&lt;="&amp;AF104, crashes!$E$2:$E$17624, "="&amp;D104, crashes!$R$2:$R$17624, "=Weekday")</f>
        <v>3</v>
      </c>
      <c r="DQ104" s="29">
        <f>COUNTIFS(crashes!$G$2:$G$17624,"&gt;="&amp;S104,crashes!$G$2:$G$17624,"&lt;"&amp;T104,crashes!$D$2:$D$17624,"="&amp;C104, crashes!$S$2:$S$17624, "&gt;="&amp;AE104, crashes!$S$2:$S$17624, "&lt;="&amp;AF104, crashes!$E$2:$E$17624, "="&amp;D104, crashes!$R$2:$R$17624, "=Weekend")</f>
        <v>1</v>
      </c>
      <c r="DR104" s="30">
        <f>COUNTIFS(crashes!$G$2:$G$17624,"&gt;="&amp;S104,crashes!$G$2:$G$17624,"&lt;"&amp;T104,crashes!$D$2:$D$17624,"="&amp;C104, crashes!$S$2:$S$17624, "&gt;="&amp;AE104, crashes!$S$2:$S$17624, "&lt;="&amp;AF104, crashes!$E$2:$E$17624, "="&amp;D104,  crashes!$R$2:$R$17624, "=Weekday", crashes!$N$2:$N$17624,"=K")</f>
        <v>0</v>
      </c>
      <c r="DS104" s="30">
        <f>COUNTIFS(crashes!$G$2:$G$17624,"&gt;="&amp;S104,crashes!$G$2:$G$17624,"&lt;"&amp;T104,crashes!$D$2:$D$17624,"="&amp;C104, crashes!$S$2:$S$17624, "&gt;="&amp;AE104, crashes!$S$2:$S$17624, "&lt;="&amp;AF104, crashes!$E$2:$E$17624, "="&amp;D104,  crashes!$R$2:$R$17624, "=Weekday", crashes!$N$2:$N$17624,"=A")</f>
        <v>0</v>
      </c>
      <c r="DT104" s="30">
        <f>COUNTIFS(crashes!$G$2:$G$17624,"&gt;="&amp;S104,crashes!$G$2:$G$17624,"&lt;"&amp;T104,crashes!$D$2:$D$17624,"="&amp;C104, crashes!$S$2:$S$17624, "&gt;="&amp;AE104, crashes!$S$2:$S$17624, "&lt;="&amp;AF104, crashes!$E$2:$E$17624, "="&amp;D104,  crashes!$R$2:$R$17624, "=Weekday", crashes!$N$2:$N$17624,"=B")</f>
        <v>0</v>
      </c>
      <c r="DU104" s="30">
        <f>COUNTIFS(crashes!$G$2:$G$17624,"&gt;="&amp;S104,crashes!$G$2:$G$17624,"&lt;"&amp;T104,crashes!$D$2:$D$17624,"="&amp;C104, crashes!$S$2:$S$17624, "&gt;="&amp;AE104, crashes!$S$2:$S$17624, "&lt;="&amp;AF104, crashes!$E$2:$E$17624, "="&amp;D104,  crashes!$R$2:$R$17624, "=Weekday", crashes!$N$2:$N$17624,"=C")</f>
        <v>0</v>
      </c>
      <c r="DV104" s="30">
        <f>COUNTIFS(crashes!$G$2:$G$17624,"&gt;="&amp;S104,crashes!$G$2:$G$17624,"&lt;"&amp;T104,crashes!$D$2:$D$17624,"="&amp;C104, crashes!$S$2:$S$17624, "&gt;="&amp;AE104, crashes!$S$2:$S$17624, "&lt;="&amp;AF104, crashes!$E$2:$E$17624, "="&amp;D104,  crashes!$R$2:$R$17624, "=Weekday", crashes!$N$2:$N$17624,"=ABC")</f>
        <v>3</v>
      </c>
      <c r="DW104" s="30">
        <f>COUNTIFS(crashes!$G$2:$G$17624,"&gt;="&amp;S104,crashes!$G$2:$G$17624,"&lt;"&amp;T104,crashes!$D$2:$D$17624,"="&amp;C104, crashes!$S$2:$S$17624, "&gt;="&amp;AE104, crashes!$S$2:$S$17624, "&lt;="&amp;AF104, crashes!$E$2:$E$17624, "="&amp;D104,  crashes!$R$2:$R$17624, "=Weekday", crashes!$N$2:$N$17624,"=O")</f>
        <v>0</v>
      </c>
      <c r="DX104" s="30">
        <f>COUNTIFS(crashes!$G$2:$G$17624,"&gt;="&amp;S104,crashes!$G$2:$G$17624,"&lt;"&amp;T104,crashes!$D$2:$D$17624,"="&amp;C104, crashes!$S$2:$S$17624, "&gt;="&amp;AE104, crashes!$S$2:$S$17624, "&lt;="&amp;AF104, crashes!$E$2:$E$17624, "="&amp;D104,  crashes!$R$2:$R$17624, "=Weekend", crashes!$N$2:$N$17624,"=K")</f>
        <v>0</v>
      </c>
      <c r="DY104" s="30">
        <f>COUNTIFS(crashes!$G$2:$G$17624,"&gt;="&amp;S104,crashes!$G$2:$G$17624,"&lt;"&amp;T104,crashes!$D$2:$D$17624,"="&amp;C104, crashes!$S$2:$S$17624, "&gt;="&amp;AE104, crashes!$S$2:$S$17624, "&lt;="&amp;AF104, crashes!$E$2:$E$17624, "="&amp;D104,  crashes!$R$2:$R$17624, "=Weekend", crashes!$N$2:$N$17624,"=A")</f>
        <v>0</v>
      </c>
      <c r="DZ104" s="30">
        <f>COUNTIFS(crashes!$G$2:$G$17624,"&gt;="&amp;S104,crashes!$G$2:$G$17624,"&lt;"&amp;T104,crashes!$D$2:$D$17624,"="&amp;C104, crashes!$S$2:$S$17624, "&gt;="&amp;AE104, crashes!$S$2:$S$17624, "&lt;="&amp;AF104, crashes!$E$2:$E$17624, "="&amp;D104,  crashes!$R$2:$R$17624, "=Weekend", crashes!$N$2:$N$17624,"=B")</f>
        <v>0</v>
      </c>
      <c r="EA104" s="30">
        <f>COUNTIFS(crashes!$G$2:$G$17624,"&gt;="&amp;S104,crashes!$G$2:$G$17624,"&lt;"&amp;T104,crashes!$D$2:$D$17624,"="&amp;C104, crashes!$S$2:$S$17624, "&gt;="&amp;AE104, crashes!$S$2:$S$17624, "&lt;="&amp;AF104, crashes!$E$2:$E$17624, "="&amp;D104,  crashes!$R$2:$R$17624, "=Weekend", crashes!$N$2:$N$17624,"=C")</f>
        <v>0</v>
      </c>
      <c r="EB104" s="30">
        <f>COUNTIFS(crashes!$G$2:$G$17624,"&gt;="&amp;S104,crashes!$G$2:$G$17624,"&lt;"&amp;T104,crashes!$D$2:$D$17624,"="&amp;C104, crashes!$S$2:$S$17624, "&gt;="&amp;AE104, crashes!$S$2:$S$17624, "&lt;="&amp;AF104, crashes!$E$2:$E$17624, "="&amp;D104,  crashes!$R$2:$R$17624, "=Weekend", crashes!$N$2:$N$17624,"=ABC")</f>
        <v>0</v>
      </c>
      <c r="EC104" s="30">
        <f>COUNTIFS(crashes!$G$2:$G$17624,"&gt;="&amp;S104,crashes!$G$2:$G$17624,"&lt;"&amp;T104,crashes!$D$2:$D$17624,"="&amp;C104, crashes!$S$2:$S$17624, "&gt;="&amp;AE104, crashes!$S$2:$S$17624, "&lt;="&amp;AF104, crashes!$E$2:$E$17624, "="&amp;D104,  crashes!$R$2:$R$17624, "=Weekend", crashes!$N$2:$N$17624,"=O")</f>
        <v>1</v>
      </c>
      <c r="ED104" s="4">
        <f t="shared" si="18"/>
        <v>0</v>
      </c>
      <c r="EE104" s="4">
        <f t="shared" si="19"/>
        <v>0</v>
      </c>
      <c r="EF104" s="4">
        <f t="shared" si="20"/>
        <v>0</v>
      </c>
      <c r="EG104" s="4">
        <f t="shared" si="21"/>
        <v>0</v>
      </c>
      <c r="EH104" s="4">
        <f t="shared" si="22"/>
        <v>3</v>
      </c>
      <c r="EI104" s="50">
        <f t="shared" si="23"/>
        <v>3</v>
      </c>
      <c r="EJ104" s="4">
        <f t="shared" si="24"/>
        <v>1</v>
      </c>
      <c r="EK104" s="6"/>
      <c r="EL104" s="3">
        <v>2014</v>
      </c>
      <c r="EM104" s="3">
        <v>0.14999999999999858</v>
      </c>
      <c r="EN104" s="3">
        <v>4.2028121123771868E-3</v>
      </c>
      <c r="EO104" s="3">
        <v>2.9583956513361594E-3</v>
      </c>
      <c r="EP104" s="3">
        <v>2.7781207672240389E-3</v>
      </c>
      <c r="EQ104" s="3">
        <v>6.8087279637460201E-3</v>
      </c>
      <c r="ER104" s="3">
        <v>2.4032091910849471E-2</v>
      </c>
      <c r="ES104" s="3">
        <v>7.1255220905230177E-2</v>
      </c>
      <c r="ET104" s="3">
        <v>0.10377951822569212</v>
      </c>
      <c r="EU104" s="3">
        <v>9.0530476865996745E-2</v>
      </c>
      <c r="EV104" s="3">
        <v>7.7370547104934934E-2</v>
      </c>
      <c r="EW104" s="3">
        <v>6.5031497250549061E-2</v>
      </c>
      <c r="EX104" s="3">
        <v>6.1443644075173463E-2</v>
      </c>
      <c r="EY104" s="3">
        <v>5.9114911116561239E-2</v>
      </c>
      <c r="EZ104" s="3">
        <v>5.8495575247623693E-2</v>
      </c>
      <c r="FA104" s="3">
        <v>5.7261485610369062E-2</v>
      </c>
      <c r="FB104" s="3">
        <v>6.4399235754488152E-2</v>
      </c>
      <c r="FC104" s="3">
        <v>7.4752389522057719E-2</v>
      </c>
      <c r="FD104" s="3">
        <v>6.5948601270254495E-2</v>
      </c>
      <c r="FE104" s="3">
        <v>5.4980556955244841E-2</v>
      </c>
      <c r="FF104" s="3">
        <v>4.0050500173896983E-2</v>
      </c>
      <c r="FG104" s="3">
        <v>2.9442458510619569E-2</v>
      </c>
      <c r="FH104" s="3">
        <v>2.4149585177505244E-2</v>
      </c>
      <c r="FI104" s="3">
        <v>2.3420620841484344E-2</v>
      </c>
      <c r="FJ104" s="3">
        <v>1.702017855988907E-2</v>
      </c>
      <c r="FK104" s="3">
        <v>9.8463871168598532E-3</v>
      </c>
      <c r="FL104" s="3">
        <v>2014</v>
      </c>
      <c r="FM104" s="3">
        <v>0.14999999999999858</v>
      </c>
      <c r="FN104" s="3">
        <v>2014</v>
      </c>
      <c r="FO104" s="51">
        <v>0.14999999999999858</v>
      </c>
      <c r="FP104" s="51">
        <v>17.088000000000001</v>
      </c>
      <c r="FQ104" s="51">
        <v>6.4478530235450946E-3</v>
      </c>
      <c r="FR104" s="51">
        <v>3.8288994233908456E-3</v>
      </c>
      <c r="FS104" s="3">
        <v>3.1600958165048719E-3</v>
      </c>
      <c r="FT104" s="3">
        <v>3.7007966615678354E-3</v>
      </c>
      <c r="FU104" s="3">
        <v>7.9098218520351309E-3</v>
      </c>
      <c r="FV104" s="3">
        <v>1.9460753656349E-2</v>
      </c>
      <c r="FW104" s="3">
        <v>3.0800801061776659E-2</v>
      </c>
      <c r="FX104" s="3">
        <v>3.5943438619938581E-2</v>
      </c>
      <c r="FY104" s="3">
        <v>4.344706577535154E-2</v>
      </c>
      <c r="FZ104" s="3">
        <v>4.9902684831791402E-2</v>
      </c>
      <c r="GA104" s="3">
        <v>5.5069307066196199E-2</v>
      </c>
      <c r="GB104" s="3">
        <v>5.4862293423443828E-2</v>
      </c>
      <c r="GC104" s="3">
        <v>5.658871371217631E-2</v>
      </c>
      <c r="GD104" s="3">
        <v>5.3380529442996941E-2</v>
      </c>
      <c r="GE104" s="3">
        <v>5.2066920917254782E-2</v>
      </c>
      <c r="GF104" s="3">
        <v>4.9917957679523103E-2</v>
      </c>
      <c r="GG104" s="3">
        <v>4.8368478235887802E-2</v>
      </c>
      <c r="GH104" s="3">
        <v>4.6102922919279518E-2</v>
      </c>
      <c r="GI104" s="3">
        <v>3.8950287523010774E-2</v>
      </c>
      <c r="GJ104" s="3">
        <v>3.0192160564934713E-2</v>
      </c>
      <c r="GK104" s="3">
        <v>2.5586811981723218E-2</v>
      </c>
      <c r="GL104" s="3">
        <v>2.5092448115971021E-2</v>
      </c>
      <c r="GM104" s="3">
        <v>1.8708149054902132E-2</v>
      </c>
      <c r="GN104" s="3">
        <v>1.0782388795257085E-2</v>
      </c>
      <c r="GO104" s="22"/>
      <c r="GP104" s="4">
        <f>'Hours of Operation'!C$36</f>
        <v>0</v>
      </c>
      <c r="GQ104" s="4">
        <f>'Hours of Operation'!D$36</f>
        <v>0</v>
      </c>
      <c r="GR104" s="4">
        <f>'Hours of Operation'!E$36</f>
        <v>0</v>
      </c>
      <c r="GS104" s="4">
        <f>'Hours of Operation'!F$36</f>
        <v>0</v>
      </c>
      <c r="GT104" s="4">
        <f>'Hours of Operation'!G$36</f>
        <v>0</v>
      </c>
      <c r="GU104" s="4">
        <f>'Hours of Operation'!H$36</f>
        <v>0.5</v>
      </c>
      <c r="GV104" s="4">
        <f>'Hours of Operation'!I$36</f>
        <v>1</v>
      </c>
      <c r="GW104" s="4">
        <f>'Hours of Operation'!J$36</f>
        <v>1</v>
      </c>
      <c r="GX104" s="4">
        <f>'Hours of Operation'!K$36</f>
        <v>0.5</v>
      </c>
      <c r="GY104" s="4">
        <f>'Hours of Operation'!L$36</f>
        <v>0</v>
      </c>
      <c r="GZ104" s="4">
        <f>'Hours of Operation'!M$36</f>
        <v>0</v>
      </c>
      <c r="HA104" s="4">
        <f>'Hours of Operation'!N$36</f>
        <v>0</v>
      </c>
      <c r="HB104" s="4">
        <f>'Hours of Operation'!O$36</f>
        <v>0</v>
      </c>
      <c r="HC104" s="4">
        <f>'Hours of Operation'!P$36</f>
        <v>0</v>
      </c>
      <c r="HD104" s="4">
        <f>'Hours of Operation'!Q$36</f>
        <v>0</v>
      </c>
      <c r="HE104" s="4">
        <f>'Hours of Operation'!R$36</f>
        <v>0</v>
      </c>
      <c r="HF104" s="4">
        <f>'Hours of Operation'!S$36</f>
        <v>0</v>
      </c>
      <c r="HG104" s="4">
        <f>'Hours of Operation'!T$36</f>
        <v>0</v>
      </c>
      <c r="HH104" s="4">
        <f>'Hours of Operation'!U$36</f>
        <v>0</v>
      </c>
      <c r="HI104" s="4">
        <f>'Hours of Operation'!V$36</f>
        <v>0</v>
      </c>
      <c r="HJ104" s="4">
        <f>'Hours of Operation'!W$36</f>
        <v>0</v>
      </c>
      <c r="HK104" s="4">
        <f>'Hours of Operation'!X$36</f>
        <v>0</v>
      </c>
      <c r="HL104" s="4">
        <f>'Hours of Operation'!Y$36</f>
        <v>0</v>
      </c>
      <c r="HM104" s="4">
        <f>'Hours of Operation'!Z$36</f>
        <v>0</v>
      </c>
      <c r="HN104" s="4">
        <f>'Hours of Operation'!AA$36</f>
        <v>0</v>
      </c>
      <c r="HO104" s="4">
        <f>'Hours of Operation'!AB$36</f>
        <v>0</v>
      </c>
      <c r="HP104" s="4">
        <f>'Hours of Operation'!AC$36</f>
        <v>0</v>
      </c>
      <c r="HQ104" s="4">
        <f>'Hours of Operation'!AD$36</f>
        <v>0</v>
      </c>
      <c r="HR104" s="4">
        <f>'Hours of Operation'!AE$36</f>
        <v>0</v>
      </c>
      <c r="HS104" s="4">
        <f>'Hours of Operation'!AF$36</f>
        <v>0</v>
      </c>
      <c r="HT104" s="4">
        <f>'Hours of Operation'!AG$36</f>
        <v>0</v>
      </c>
      <c r="HU104" s="4">
        <f>'Hours of Operation'!AH$36</f>
        <v>0</v>
      </c>
      <c r="HV104" s="4">
        <f>'Hours of Operation'!AI$36</f>
        <v>0</v>
      </c>
      <c r="HW104" s="4">
        <f>'Hours of Operation'!AJ$36</f>
        <v>0</v>
      </c>
      <c r="HX104" s="4">
        <f>'Hours of Operation'!AK$36</f>
        <v>0</v>
      </c>
      <c r="HY104" s="4">
        <f>'Hours of Operation'!AL$36</f>
        <v>0</v>
      </c>
      <c r="HZ104" s="4">
        <f>'Hours of Operation'!AM$36</f>
        <v>0</v>
      </c>
      <c r="IA104" s="4">
        <f>'Hours of Operation'!AN$36</f>
        <v>0</v>
      </c>
      <c r="IB104" s="4">
        <f>'Hours of Operation'!AO$36</f>
        <v>0</v>
      </c>
      <c r="IC104" s="4">
        <f>'Hours of Operation'!AP$36</f>
        <v>0</v>
      </c>
      <c r="ID104" s="4">
        <f>'Hours of Operation'!AQ$36</f>
        <v>0</v>
      </c>
      <c r="IE104" s="4">
        <f>'Hours of Operation'!AR$36</f>
        <v>0</v>
      </c>
      <c r="IF104" s="4">
        <f>'Hours of Operation'!AS$36</f>
        <v>0</v>
      </c>
      <c r="IG104" s="4">
        <f>'Hours of Operation'!AT$36</f>
        <v>0</v>
      </c>
      <c r="IH104" s="4">
        <f>'Hours of Operation'!AU$36</f>
        <v>0</v>
      </c>
      <c r="II104" s="4">
        <f>'Hours of Operation'!AV$36</f>
        <v>0</v>
      </c>
      <c r="IJ104" s="4">
        <f>'Hours of Operation'!AW$36</f>
        <v>0</v>
      </c>
      <c r="IK104" s="4">
        <f>'Hours of Operation'!AX$36</f>
        <v>0</v>
      </c>
      <c r="IL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</row>
    <row r="105" spans="1:264" s="3" customFormat="1" ht="12" customHeight="1" x14ac:dyDescent="0.2">
      <c r="A105" s="4" t="s">
        <v>233</v>
      </c>
      <c r="B105" s="4" t="s">
        <v>218</v>
      </c>
      <c r="C105" s="4">
        <v>1</v>
      </c>
      <c r="D105" s="4" t="s">
        <v>90</v>
      </c>
      <c r="E105" s="4" t="s">
        <v>192</v>
      </c>
      <c r="F105" s="4" t="s">
        <v>68</v>
      </c>
      <c r="G105" s="1">
        <v>3</v>
      </c>
      <c r="H105" s="1" t="s">
        <v>240</v>
      </c>
      <c r="I105" s="4">
        <v>1</v>
      </c>
      <c r="J105" s="4">
        <v>1</v>
      </c>
      <c r="K105" s="4"/>
      <c r="L105" s="10">
        <v>35796</v>
      </c>
      <c r="M105" s="4" t="b">
        <v>1</v>
      </c>
      <c r="N105" s="4"/>
      <c r="O105" s="4"/>
      <c r="P105" s="4" t="s">
        <v>346</v>
      </c>
      <c r="Q105" s="4" t="s">
        <v>345</v>
      </c>
      <c r="R105" s="4" t="s">
        <v>347</v>
      </c>
      <c r="S105" s="4">
        <v>17.420000000000002</v>
      </c>
      <c r="T105" s="4">
        <v>17.875</v>
      </c>
      <c r="U105" s="4">
        <v>1</v>
      </c>
      <c r="V105" s="10">
        <v>42349</v>
      </c>
      <c r="W105" s="4">
        <v>1</v>
      </c>
      <c r="X105" s="4">
        <v>0.45499999999999829</v>
      </c>
      <c r="Y105" s="4"/>
      <c r="Z105" s="4">
        <v>3</v>
      </c>
      <c r="AA105" s="4"/>
      <c r="AB105" s="4"/>
      <c r="AC105" s="4" t="s">
        <v>188</v>
      </c>
      <c r="AD105" s="4"/>
      <c r="AE105" s="10">
        <v>40909</v>
      </c>
      <c r="AF105" s="10">
        <v>42735</v>
      </c>
      <c r="AG105" s="16"/>
      <c r="AH105" s="16">
        <v>65271.23975675855</v>
      </c>
      <c r="AI105" s="16">
        <v>65271.23975675855</v>
      </c>
      <c r="AJ105" s="16">
        <v>63299.709129674324</v>
      </c>
      <c r="AK105" s="16">
        <v>63656.978661309542</v>
      </c>
      <c r="AL105" s="16">
        <v>64464.712934525895</v>
      </c>
      <c r="AM105" s="16"/>
      <c r="AN105" s="16"/>
      <c r="AO105" s="4"/>
      <c r="AP105" s="4"/>
      <c r="AQ105" s="4"/>
      <c r="AR105" s="9">
        <v>12.027905852141759</v>
      </c>
      <c r="AS105" s="9">
        <v>10.106522890433833</v>
      </c>
      <c r="AT105" s="9">
        <v>1.9107064054925331</v>
      </c>
      <c r="AU105" s="9">
        <v>0</v>
      </c>
      <c r="AV105" s="9">
        <v>10.887935495246346</v>
      </c>
      <c r="AW105" s="4" t="b">
        <v>0</v>
      </c>
      <c r="AX105" s="4" t="b">
        <v>1</v>
      </c>
      <c r="AY105" s="4">
        <v>0</v>
      </c>
      <c r="AZ105" s="4">
        <v>0</v>
      </c>
      <c r="BA105" s="9">
        <v>2397.9744068665109</v>
      </c>
      <c r="BB105" s="9">
        <v>13.020974234527184</v>
      </c>
      <c r="BC105" s="9">
        <v>44.39433607123761</v>
      </c>
      <c r="BD105" s="9">
        <v>36.568246279581103</v>
      </c>
      <c r="BE105" s="9">
        <v>31.746712887254564</v>
      </c>
      <c r="BF105" s="4" t="s">
        <v>216</v>
      </c>
      <c r="BG105" s="4">
        <v>2.0689967098806386</v>
      </c>
      <c r="BH105" s="4"/>
      <c r="BI105" s="4"/>
      <c r="BJ105" s="4" t="s">
        <v>337</v>
      </c>
      <c r="BK105" s="4">
        <v>0.63700000000000045</v>
      </c>
      <c r="BL105" s="4">
        <v>0.18200000000000216</v>
      </c>
      <c r="BM105" s="16"/>
      <c r="BN105" s="16">
        <v>6940.1587561699262</v>
      </c>
      <c r="BO105" s="16">
        <v>6940.1587561699262</v>
      </c>
      <c r="BP105" s="16">
        <v>6869.2177496114718</v>
      </c>
      <c r="BQ105" s="16">
        <v>7225.6295936279221</v>
      </c>
      <c r="BR105" s="16">
        <v>7007.2549085726159</v>
      </c>
      <c r="BS105" s="16"/>
      <c r="BT105" s="16"/>
      <c r="BU105" s="4">
        <v>0.152</v>
      </c>
      <c r="BV105" s="4">
        <v>0</v>
      </c>
      <c r="BW105" s="16"/>
      <c r="BX105" s="16">
        <v>15906.954478591626</v>
      </c>
      <c r="BY105" s="16">
        <v>15906.954478591626</v>
      </c>
      <c r="BZ105" s="16">
        <v>15735.13203559716</v>
      </c>
      <c r="CA105" s="16">
        <v>16597.950774982819</v>
      </c>
      <c r="CB105" s="16">
        <v>16069.424403524965</v>
      </c>
      <c r="CC105" s="16"/>
      <c r="CD105" s="16"/>
      <c r="CE105" s="16"/>
      <c r="CF105" s="16"/>
      <c r="CG105" s="16"/>
      <c r="CH105" s="16"/>
      <c r="CI105" s="16"/>
      <c r="CJ105" s="4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4">
        <v>1.9520000000000017</v>
      </c>
      <c r="CV105" s="4">
        <v>0</v>
      </c>
      <c r="CW105" s="4">
        <v>446</v>
      </c>
      <c r="CX105" s="4" t="s">
        <v>325</v>
      </c>
      <c r="CY105" s="4" t="s">
        <v>224</v>
      </c>
      <c r="CZ105" s="22"/>
      <c r="DA105" s="4">
        <v>0</v>
      </c>
      <c r="DB105" s="4">
        <v>366</v>
      </c>
      <c r="DC105" s="4">
        <v>365</v>
      </c>
      <c r="DD105" s="4">
        <v>365</v>
      </c>
      <c r="DE105" s="4">
        <v>365</v>
      </c>
      <c r="DF105" s="4">
        <v>366</v>
      </c>
      <c r="DG105" s="4">
        <v>0</v>
      </c>
      <c r="DH105" s="4">
        <v>0</v>
      </c>
      <c r="DI105" s="16">
        <f t="shared" si="13"/>
        <v>64393.296245175748</v>
      </c>
      <c r="DJ105" s="16">
        <f t="shared" si="14"/>
        <v>6996.4590189272967</v>
      </c>
      <c r="DK105" s="16">
        <f t="shared" si="15"/>
        <v>16043.222923591849</v>
      </c>
      <c r="DL105" s="16">
        <f t="shared" si="16"/>
        <v>0</v>
      </c>
      <c r="DM105" s="16">
        <f t="shared" si="17"/>
        <v>0</v>
      </c>
      <c r="DN105" s="22"/>
      <c r="DO105" s="4">
        <f>COUNTIFS(crashes!$G$2:$G$17624,"&gt;="&amp;S105,crashes!$G$2:$G$17624,"&lt;"&amp;T105,crashes!$D$2:$D$17624,"="&amp;C105, crashes!$S$2:$S$17624, "&gt;="&amp;AE105, crashes!$S$2:$S$17624, "&lt;="&amp;AF105, crashes!$E$2:$E$17624, "="&amp;D105 )</f>
        <v>6</v>
      </c>
      <c r="DP105" s="29">
        <f>COUNTIFS(crashes!$G$2:$G$17624,"&gt;="&amp;S105,crashes!$G$2:$G$17624,"&lt;"&amp;T105,crashes!$D$2:$D$17624,"="&amp;C105, crashes!$S$2:$S$17624, "&gt;="&amp;AE105, crashes!$S$2:$S$17624, "&lt;="&amp;AF105, crashes!$E$2:$E$17624, "="&amp;D105, crashes!$R$2:$R$17624, "=Weekday")</f>
        <v>6</v>
      </c>
      <c r="DQ105" s="29">
        <f>COUNTIFS(crashes!$G$2:$G$17624,"&gt;="&amp;S105,crashes!$G$2:$G$17624,"&lt;"&amp;T105,crashes!$D$2:$D$17624,"="&amp;C105, crashes!$S$2:$S$17624, "&gt;="&amp;AE105, crashes!$S$2:$S$17624, "&lt;="&amp;AF105, crashes!$E$2:$E$17624, "="&amp;D105, crashes!$R$2:$R$17624, "=Weekend")</f>
        <v>0</v>
      </c>
      <c r="DR105" s="30">
        <f>COUNTIFS(crashes!$G$2:$G$17624,"&gt;="&amp;S105,crashes!$G$2:$G$17624,"&lt;"&amp;T105,crashes!$D$2:$D$17624,"="&amp;C105, crashes!$S$2:$S$17624, "&gt;="&amp;AE105, crashes!$S$2:$S$17624, "&lt;="&amp;AF105, crashes!$E$2:$E$17624, "="&amp;D105,  crashes!$R$2:$R$17624, "=Weekday", crashes!$N$2:$N$17624,"=K")</f>
        <v>1</v>
      </c>
      <c r="DS105" s="30">
        <f>COUNTIFS(crashes!$G$2:$G$17624,"&gt;="&amp;S105,crashes!$G$2:$G$17624,"&lt;"&amp;T105,crashes!$D$2:$D$17624,"="&amp;C105, crashes!$S$2:$S$17624, "&gt;="&amp;AE105, crashes!$S$2:$S$17624, "&lt;="&amp;AF105, crashes!$E$2:$E$17624, "="&amp;D105,  crashes!$R$2:$R$17624, "=Weekday", crashes!$N$2:$N$17624,"=A")</f>
        <v>0</v>
      </c>
      <c r="DT105" s="30">
        <f>COUNTIFS(crashes!$G$2:$G$17624,"&gt;="&amp;S105,crashes!$G$2:$G$17624,"&lt;"&amp;T105,crashes!$D$2:$D$17624,"="&amp;C105, crashes!$S$2:$S$17624, "&gt;="&amp;AE105, crashes!$S$2:$S$17624, "&lt;="&amp;AF105, crashes!$E$2:$E$17624, "="&amp;D105,  crashes!$R$2:$R$17624, "=Weekday", crashes!$N$2:$N$17624,"=B")</f>
        <v>0</v>
      </c>
      <c r="DU105" s="30">
        <f>COUNTIFS(crashes!$G$2:$G$17624,"&gt;="&amp;S105,crashes!$G$2:$G$17624,"&lt;"&amp;T105,crashes!$D$2:$D$17624,"="&amp;C105, crashes!$S$2:$S$17624, "&gt;="&amp;AE105, crashes!$S$2:$S$17624, "&lt;="&amp;AF105, crashes!$E$2:$E$17624, "="&amp;D105,  crashes!$R$2:$R$17624, "=Weekday", crashes!$N$2:$N$17624,"=C")</f>
        <v>0</v>
      </c>
      <c r="DV105" s="30">
        <f>COUNTIFS(crashes!$G$2:$G$17624,"&gt;="&amp;S105,crashes!$G$2:$G$17624,"&lt;"&amp;T105,crashes!$D$2:$D$17624,"="&amp;C105, crashes!$S$2:$S$17624, "&gt;="&amp;AE105, crashes!$S$2:$S$17624, "&lt;="&amp;AF105, crashes!$E$2:$E$17624, "="&amp;D105,  crashes!$R$2:$R$17624, "=Weekday", crashes!$N$2:$N$17624,"=ABC")</f>
        <v>3</v>
      </c>
      <c r="DW105" s="30">
        <f>COUNTIFS(crashes!$G$2:$G$17624,"&gt;="&amp;S105,crashes!$G$2:$G$17624,"&lt;"&amp;T105,crashes!$D$2:$D$17624,"="&amp;C105, crashes!$S$2:$S$17624, "&gt;="&amp;AE105, crashes!$S$2:$S$17624, "&lt;="&amp;AF105, crashes!$E$2:$E$17624, "="&amp;D105,  crashes!$R$2:$R$17624, "=Weekday", crashes!$N$2:$N$17624,"=O")</f>
        <v>2</v>
      </c>
      <c r="DX105" s="30">
        <f>COUNTIFS(crashes!$G$2:$G$17624,"&gt;="&amp;S105,crashes!$G$2:$G$17624,"&lt;"&amp;T105,crashes!$D$2:$D$17624,"="&amp;C105, crashes!$S$2:$S$17624, "&gt;="&amp;AE105, crashes!$S$2:$S$17624, "&lt;="&amp;AF105, crashes!$E$2:$E$17624, "="&amp;D105,  crashes!$R$2:$R$17624, "=Weekend", crashes!$N$2:$N$17624,"=K")</f>
        <v>0</v>
      </c>
      <c r="DY105" s="30">
        <f>COUNTIFS(crashes!$G$2:$G$17624,"&gt;="&amp;S105,crashes!$G$2:$G$17624,"&lt;"&amp;T105,crashes!$D$2:$D$17624,"="&amp;C105, crashes!$S$2:$S$17624, "&gt;="&amp;AE105, crashes!$S$2:$S$17624, "&lt;="&amp;AF105, crashes!$E$2:$E$17624, "="&amp;D105,  crashes!$R$2:$R$17624, "=Weekend", crashes!$N$2:$N$17624,"=A")</f>
        <v>0</v>
      </c>
      <c r="DZ105" s="30">
        <f>COUNTIFS(crashes!$G$2:$G$17624,"&gt;="&amp;S105,crashes!$G$2:$G$17624,"&lt;"&amp;T105,crashes!$D$2:$D$17624,"="&amp;C105, crashes!$S$2:$S$17624, "&gt;="&amp;AE105, crashes!$S$2:$S$17624, "&lt;="&amp;AF105, crashes!$E$2:$E$17624, "="&amp;D105,  crashes!$R$2:$R$17624, "=Weekend", crashes!$N$2:$N$17624,"=B")</f>
        <v>0</v>
      </c>
      <c r="EA105" s="30">
        <f>COUNTIFS(crashes!$G$2:$G$17624,"&gt;="&amp;S105,crashes!$G$2:$G$17624,"&lt;"&amp;T105,crashes!$D$2:$D$17624,"="&amp;C105, crashes!$S$2:$S$17624, "&gt;="&amp;AE105, crashes!$S$2:$S$17624, "&lt;="&amp;AF105, crashes!$E$2:$E$17624, "="&amp;D105,  crashes!$R$2:$R$17624, "=Weekend", crashes!$N$2:$N$17624,"=C")</f>
        <v>0</v>
      </c>
      <c r="EB105" s="30">
        <f>COUNTIFS(crashes!$G$2:$G$17624,"&gt;="&amp;S105,crashes!$G$2:$G$17624,"&lt;"&amp;T105,crashes!$D$2:$D$17624,"="&amp;C105, crashes!$S$2:$S$17624, "&gt;="&amp;AE105, crashes!$S$2:$S$17624, "&lt;="&amp;AF105, crashes!$E$2:$E$17624, "="&amp;D105,  crashes!$R$2:$R$17624, "=Weekend", crashes!$N$2:$N$17624,"=ABC")</f>
        <v>0</v>
      </c>
      <c r="EC105" s="30">
        <f>COUNTIFS(crashes!$G$2:$G$17624,"&gt;="&amp;S105,crashes!$G$2:$G$17624,"&lt;"&amp;T105,crashes!$D$2:$D$17624,"="&amp;C105, crashes!$S$2:$S$17624, "&gt;="&amp;AE105, crashes!$S$2:$S$17624, "&lt;="&amp;AF105, crashes!$E$2:$E$17624, "="&amp;D105,  crashes!$R$2:$R$17624, "=Weekend", crashes!$N$2:$N$17624,"=O")</f>
        <v>0</v>
      </c>
      <c r="ED105" s="4">
        <f t="shared" si="18"/>
        <v>1</v>
      </c>
      <c r="EE105" s="4">
        <f t="shared" si="19"/>
        <v>0</v>
      </c>
      <c r="EF105" s="4">
        <f t="shared" si="20"/>
        <v>0</v>
      </c>
      <c r="EG105" s="4">
        <f t="shared" si="21"/>
        <v>0</v>
      </c>
      <c r="EH105" s="4">
        <f t="shared" si="22"/>
        <v>3</v>
      </c>
      <c r="EI105" s="50">
        <f t="shared" si="23"/>
        <v>4</v>
      </c>
      <c r="EJ105" s="4">
        <f t="shared" si="24"/>
        <v>2</v>
      </c>
      <c r="EK105" s="6"/>
      <c r="EL105" s="3">
        <v>2014</v>
      </c>
      <c r="EM105" s="3">
        <v>0.33200000000000074</v>
      </c>
      <c r="EN105" s="3">
        <v>4.2028121123771868E-3</v>
      </c>
      <c r="EO105" s="3">
        <v>2.9583956513361594E-3</v>
      </c>
      <c r="EP105" s="3">
        <v>2.7781207672240389E-3</v>
      </c>
      <c r="EQ105" s="3">
        <v>6.8087279637460201E-3</v>
      </c>
      <c r="ER105" s="3">
        <v>2.4032091910849471E-2</v>
      </c>
      <c r="ES105" s="3">
        <v>7.1255220905230177E-2</v>
      </c>
      <c r="ET105" s="3">
        <v>0.10377951822569212</v>
      </c>
      <c r="EU105" s="3">
        <v>9.0530476865996745E-2</v>
      </c>
      <c r="EV105" s="3">
        <v>7.7370547104934934E-2</v>
      </c>
      <c r="EW105" s="3">
        <v>6.5031497250549061E-2</v>
      </c>
      <c r="EX105" s="3">
        <v>6.1443644075173463E-2</v>
      </c>
      <c r="EY105" s="3">
        <v>5.9114911116561239E-2</v>
      </c>
      <c r="EZ105" s="3">
        <v>5.8495575247623693E-2</v>
      </c>
      <c r="FA105" s="3">
        <v>5.7261485610369062E-2</v>
      </c>
      <c r="FB105" s="3">
        <v>6.4399235754488152E-2</v>
      </c>
      <c r="FC105" s="3">
        <v>7.4752389522057719E-2</v>
      </c>
      <c r="FD105" s="3">
        <v>6.5948601270254495E-2</v>
      </c>
      <c r="FE105" s="3">
        <v>5.4980556955244841E-2</v>
      </c>
      <c r="FF105" s="3">
        <v>4.0050500173896983E-2</v>
      </c>
      <c r="FG105" s="3">
        <v>2.9442458510619569E-2</v>
      </c>
      <c r="FH105" s="3">
        <v>2.4149585177505244E-2</v>
      </c>
      <c r="FI105" s="3">
        <v>2.3420620841484344E-2</v>
      </c>
      <c r="FJ105" s="3">
        <v>1.702017855988907E-2</v>
      </c>
      <c r="FK105" s="3">
        <v>9.8463871168598532E-3</v>
      </c>
      <c r="FL105" s="3">
        <v>2014</v>
      </c>
      <c r="FM105" s="3">
        <v>0.33200000000000074</v>
      </c>
      <c r="FN105" s="3">
        <v>2014</v>
      </c>
      <c r="FO105" s="51">
        <v>0.33200000000000074</v>
      </c>
      <c r="FP105" s="51">
        <v>17.088000000000001</v>
      </c>
      <c r="FQ105" s="51">
        <v>6.4478530235450946E-3</v>
      </c>
      <c r="FR105" s="51">
        <v>3.8288994233908456E-3</v>
      </c>
      <c r="FS105" s="3">
        <v>3.1600958165048719E-3</v>
      </c>
      <c r="FT105" s="3">
        <v>3.7007966615678354E-3</v>
      </c>
      <c r="FU105" s="3">
        <v>7.9098218520351309E-3</v>
      </c>
      <c r="FV105" s="3">
        <v>1.9460753656349E-2</v>
      </c>
      <c r="FW105" s="3">
        <v>3.0800801061776659E-2</v>
      </c>
      <c r="FX105" s="3">
        <v>3.5943438619938581E-2</v>
      </c>
      <c r="FY105" s="3">
        <v>4.344706577535154E-2</v>
      </c>
      <c r="FZ105" s="3">
        <v>4.9902684831791402E-2</v>
      </c>
      <c r="GA105" s="3">
        <v>5.5069307066196199E-2</v>
      </c>
      <c r="GB105" s="3">
        <v>5.4862293423443828E-2</v>
      </c>
      <c r="GC105" s="3">
        <v>5.658871371217631E-2</v>
      </c>
      <c r="GD105" s="3">
        <v>5.3380529442996941E-2</v>
      </c>
      <c r="GE105" s="3">
        <v>5.2066920917254782E-2</v>
      </c>
      <c r="GF105" s="3">
        <v>4.9917957679523103E-2</v>
      </c>
      <c r="GG105" s="3">
        <v>4.8368478235887802E-2</v>
      </c>
      <c r="GH105" s="3">
        <v>4.6102922919279518E-2</v>
      </c>
      <c r="GI105" s="3">
        <v>3.8950287523010774E-2</v>
      </c>
      <c r="GJ105" s="3">
        <v>3.0192160564934713E-2</v>
      </c>
      <c r="GK105" s="3">
        <v>2.5586811981723218E-2</v>
      </c>
      <c r="GL105" s="3">
        <v>2.5092448115971021E-2</v>
      </c>
      <c r="GM105" s="3">
        <v>1.8708149054902132E-2</v>
      </c>
      <c r="GN105" s="3">
        <v>1.0782388795257085E-2</v>
      </c>
      <c r="GO105" s="22"/>
      <c r="GP105" s="4">
        <f>'Hours of Operation'!C$36</f>
        <v>0</v>
      </c>
      <c r="GQ105" s="4">
        <f>'Hours of Operation'!D$36</f>
        <v>0</v>
      </c>
      <c r="GR105" s="4">
        <f>'Hours of Operation'!E$36</f>
        <v>0</v>
      </c>
      <c r="GS105" s="4">
        <f>'Hours of Operation'!F$36</f>
        <v>0</v>
      </c>
      <c r="GT105" s="4">
        <f>'Hours of Operation'!G$36</f>
        <v>0</v>
      </c>
      <c r="GU105" s="4">
        <f>'Hours of Operation'!H$36</f>
        <v>0.5</v>
      </c>
      <c r="GV105" s="4">
        <f>'Hours of Operation'!I$36</f>
        <v>1</v>
      </c>
      <c r="GW105" s="4">
        <f>'Hours of Operation'!J$36</f>
        <v>1</v>
      </c>
      <c r="GX105" s="4">
        <f>'Hours of Operation'!K$36</f>
        <v>0.5</v>
      </c>
      <c r="GY105" s="4">
        <f>'Hours of Operation'!L$36</f>
        <v>0</v>
      </c>
      <c r="GZ105" s="4">
        <f>'Hours of Operation'!M$36</f>
        <v>0</v>
      </c>
      <c r="HA105" s="4">
        <f>'Hours of Operation'!N$36</f>
        <v>0</v>
      </c>
      <c r="HB105" s="4">
        <f>'Hours of Operation'!O$36</f>
        <v>0</v>
      </c>
      <c r="HC105" s="4">
        <f>'Hours of Operation'!P$36</f>
        <v>0</v>
      </c>
      <c r="HD105" s="4">
        <f>'Hours of Operation'!Q$36</f>
        <v>0</v>
      </c>
      <c r="HE105" s="4">
        <f>'Hours of Operation'!R$36</f>
        <v>0</v>
      </c>
      <c r="HF105" s="4">
        <f>'Hours of Operation'!S$36</f>
        <v>0</v>
      </c>
      <c r="HG105" s="4">
        <f>'Hours of Operation'!T$36</f>
        <v>0</v>
      </c>
      <c r="HH105" s="4">
        <f>'Hours of Operation'!U$36</f>
        <v>0</v>
      </c>
      <c r="HI105" s="4">
        <f>'Hours of Operation'!V$36</f>
        <v>0</v>
      </c>
      <c r="HJ105" s="4">
        <f>'Hours of Operation'!W$36</f>
        <v>0</v>
      </c>
      <c r="HK105" s="4">
        <f>'Hours of Operation'!X$36</f>
        <v>0</v>
      </c>
      <c r="HL105" s="4">
        <f>'Hours of Operation'!Y$36</f>
        <v>0</v>
      </c>
      <c r="HM105" s="4">
        <f>'Hours of Operation'!Z$36</f>
        <v>0</v>
      </c>
      <c r="HN105" s="4">
        <f>'Hours of Operation'!AA$36</f>
        <v>0</v>
      </c>
      <c r="HO105" s="4">
        <f>'Hours of Operation'!AB$36</f>
        <v>0</v>
      </c>
      <c r="HP105" s="4">
        <f>'Hours of Operation'!AC$36</f>
        <v>0</v>
      </c>
      <c r="HQ105" s="4">
        <f>'Hours of Operation'!AD$36</f>
        <v>0</v>
      </c>
      <c r="HR105" s="4">
        <f>'Hours of Operation'!AE$36</f>
        <v>0</v>
      </c>
      <c r="HS105" s="4">
        <f>'Hours of Operation'!AF$36</f>
        <v>0</v>
      </c>
      <c r="HT105" s="4">
        <f>'Hours of Operation'!AG$36</f>
        <v>0</v>
      </c>
      <c r="HU105" s="4">
        <f>'Hours of Operation'!AH$36</f>
        <v>0</v>
      </c>
      <c r="HV105" s="4">
        <f>'Hours of Operation'!AI$36</f>
        <v>0</v>
      </c>
      <c r="HW105" s="4">
        <f>'Hours of Operation'!AJ$36</f>
        <v>0</v>
      </c>
      <c r="HX105" s="4">
        <f>'Hours of Operation'!AK$36</f>
        <v>0</v>
      </c>
      <c r="HY105" s="4">
        <f>'Hours of Operation'!AL$36</f>
        <v>0</v>
      </c>
      <c r="HZ105" s="4">
        <f>'Hours of Operation'!AM$36</f>
        <v>0</v>
      </c>
      <c r="IA105" s="4">
        <f>'Hours of Operation'!AN$36</f>
        <v>0</v>
      </c>
      <c r="IB105" s="4">
        <f>'Hours of Operation'!AO$36</f>
        <v>0</v>
      </c>
      <c r="IC105" s="4">
        <f>'Hours of Operation'!AP$36</f>
        <v>0</v>
      </c>
      <c r="ID105" s="4">
        <f>'Hours of Operation'!AQ$36</f>
        <v>0</v>
      </c>
      <c r="IE105" s="4">
        <f>'Hours of Operation'!AR$36</f>
        <v>0</v>
      </c>
      <c r="IF105" s="4">
        <f>'Hours of Operation'!AS$36</f>
        <v>0</v>
      </c>
      <c r="IG105" s="4">
        <f>'Hours of Operation'!AT$36</f>
        <v>0</v>
      </c>
      <c r="IH105" s="4">
        <f>'Hours of Operation'!AU$36</f>
        <v>0</v>
      </c>
      <c r="II105" s="4">
        <f>'Hours of Operation'!AV$36</f>
        <v>0</v>
      </c>
      <c r="IJ105" s="4">
        <f>'Hours of Operation'!AW$36</f>
        <v>0</v>
      </c>
      <c r="IK105" s="4">
        <f>'Hours of Operation'!AX$36</f>
        <v>0</v>
      </c>
      <c r="IL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</row>
    <row r="106" spans="1:264" s="3" customFormat="1" ht="12" customHeight="1" x14ac:dyDescent="0.2">
      <c r="A106" s="4" t="s">
        <v>348</v>
      </c>
      <c r="B106" s="4" t="s">
        <v>218</v>
      </c>
      <c r="C106" s="4" t="s">
        <v>349</v>
      </c>
      <c r="D106" s="4" t="s">
        <v>90</v>
      </c>
      <c r="E106" s="4" t="s">
        <v>350</v>
      </c>
      <c r="F106" s="4" t="s">
        <v>68</v>
      </c>
      <c r="G106" s="4">
        <v>6</v>
      </c>
      <c r="H106" s="4" t="s">
        <v>240</v>
      </c>
      <c r="I106" s="4">
        <v>1</v>
      </c>
      <c r="J106" s="4">
        <v>0</v>
      </c>
      <c r="K106" s="4"/>
      <c r="L106" s="4"/>
      <c r="M106" s="4"/>
      <c r="N106" s="4"/>
      <c r="O106" s="4"/>
      <c r="P106" s="4" t="s">
        <v>353</v>
      </c>
      <c r="Q106" s="4" t="s">
        <v>354</v>
      </c>
      <c r="R106" s="4" t="s">
        <v>355</v>
      </c>
      <c r="S106" s="4">
        <v>12.207000000000001</v>
      </c>
      <c r="T106" s="4">
        <v>12.323</v>
      </c>
      <c r="U106" s="4">
        <v>1</v>
      </c>
      <c r="V106" s="10">
        <v>42830</v>
      </c>
      <c r="W106" s="4">
        <v>1</v>
      </c>
      <c r="X106" s="4">
        <v>0.11599999999999966</v>
      </c>
      <c r="Y106" s="4"/>
      <c r="Z106" s="4"/>
      <c r="AA106" s="4"/>
      <c r="AB106" s="4"/>
      <c r="AC106" s="4"/>
      <c r="AD106" s="4"/>
      <c r="AE106" s="10">
        <v>40544</v>
      </c>
      <c r="AF106" s="10">
        <v>42369</v>
      </c>
      <c r="AG106" s="16">
        <v>64250.857534246577</v>
      </c>
      <c r="AH106" s="16">
        <v>81395.21428571429</v>
      </c>
      <c r="AI106" s="16">
        <v>89961.814879246827</v>
      </c>
      <c r="AJ106" s="16">
        <v>90528.415472779365</v>
      </c>
      <c r="AK106" s="16">
        <v>83307.257534246572</v>
      </c>
      <c r="AL106" s="16"/>
      <c r="AM106" s="16"/>
      <c r="AN106" s="16"/>
      <c r="AO106" s="4"/>
      <c r="AP106" s="4"/>
      <c r="AQ106" s="4"/>
      <c r="AR106" s="9">
        <v>12.56624737232252</v>
      </c>
      <c r="AS106" s="9">
        <v>7.4547493416310093</v>
      </c>
      <c r="AT106" s="9">
        <v>11.338399140765141</v>
      </c>
      <c r="AU106" s="9">
        <v>0</v>
      </c>
      <c r="AV106" s="9">
        <v>0</v>
      </c>
      <c r="AW106" s="4" t="b">
        <v>0</v>
      </c>
      <c r="AX106" s="4" t="b">
        <v>0</v>
      </c>
      <c r="AY106" s="4">
        <v>0</v>
      </c>
      <c r="AZ106" s="4">
        <v>0</v>
      </c>
      <c r="BA106" s="9">
        <v>612</v>
      </c>
      <c r="BB106" s="9">
        <v>5.3296639888531061</v>
      </c>
      <c r="BC106" s="9">
        <v>25.214780459312031</v>
      </c>
      <c r="BD106" s="9">
        <v>2.3632608823466597</v>
      </c>
      <c r="BE106" s="9">
        <v>1.9348009677323166</v>
      </c>
      <c r="BF106" s="4" t="s">
        <v>216</v>
      </c>
      <c r="BG106" s="4">
        <v>11.559346496585871</v>
      </c>
      <c r="BH106" s="4"/>
      <c r="BI106" s="4"/>
      <c r="BJ106" s="4" t="s">
        <v>167</v>
      </c>
      <c r="BK106" s="4"/>
      <c r="BL106" s="4">
        <v>0.16000000000000014</v>
      </c>
      <c r="BM106" s="16">
        <v>3357.178082191781</v>
      </c>
      <c r="BN106" s="16">
        <v>3927.0274725274726</v>
      </c>
      <c r="BO106" s="16">
        <v>3939.9369863013699</v>
      </c>
      <c r="BP106" s="16">
        <v>3984.9917355371899</v>
      </c>
      <c r="BQ106" s="16">
        <v>4099.1900826446281</v>
      </c>
      <c r="BR106" s="16"/>
      <c r="BS106" s="16"/>
      <c r="BT106" s="16"/>
      <c r="BU106" s="4"/>
      <c r="BV106" s="4">
        <v>1.052999999999999</v>
      </c>
      <c r="BW106" s="16">
        <v>5807.4328767123288</v>
      </c>
      <c r="BX106" s="16">
        <v>6915.70523415978</v>
      </c>
      <c r="BY106" s="16">
        <v>6828.9437773008849</v>
      </c>
      <c r="BZ106" s="16">
        <v>6742.1823204419888</v>
      </c>
      <c r="CA106" s="16">
        <v>7269.1589041095895</v>
      </c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4"/>
      <c r="CV106" s="4"/>
      <c r="CW106" s="4"/>
      <c r="CX106" s="4"/>
      <c r="CY106" s="4"/>
      <c r="CZ106" s="22"/>
      <c r="DA106" s="4">
        <v>365</v>
      </c>
      <c r="DB106" s="4">
        <v>366</v>
      </c>
      <c r="DC106" s="4">
        <v>365</v>
      </c>
      <c r="DD106" s="4">
        <v>365</v>
      </c>
      <c r="DE106" s="4">
        <v>365</v>
      </c>
      <c r="DF106" s="4">
        <v>0</v>
      </c>
      <c r="DG106" s="4">
        <v>0</v>
      </c>
      <c r="DH106" s="4">
        <v>0</v>
      </c>
      <c r="DI106" s="16">
        <f t="shared" si="13"/>
        <v>81888.441679661017</v>
      </c>
      <c r="DJ106" s="16">
        <f t="shared" si="14"/>
        <v>3861.7006673501746</v>
      </c>
      <c r="DK106" s="16">
        <f t="shared" si="15"/>
        <v>6712.7958057933347</v>
      </c>
      <c r="DL106" s="16">
        <f t="shared" si="16"/>
        <v>0</v>
      </c>
      <c r="DM106" s="16">
        <f t="shared" si="17"/>
        <v>0</v>
      </c>
      <c r="DN106" s="22"/>
      <c r="DO106" s="4">
        <f>COUNTIFS(crashes!$G$2:$G$17624,"&gt;="&amp;S106,crashes!$G$2:$G$17624,"&lt;"&amp;T106,crashes!$D$2:$D$17624,"="&amp;C106, crashes!$S$2:$S$17624, "&gt;="&amp;AE106, crashes!$S$2:$S$17624, "&lt;="&amp;AF106, crashes!$E$2:$E$17624, "="&amp;D106 )</f>
        <v>6</v>
      </c>
      <c r="DP106" s="29">
        <f>COUNTIFS(crashes!$G$2:$G$17624,"&gt;="&amp;S106,crashes!$G$2:$G$17624,"&lt;"&amp;T106,crashes!$D$2:$D$17624,"="&amp;C106, crashes!$S$2:$S$17624, "&gt;="&amp;AE106, crashes!$S$2:$S$17624, "&lt;="&amp;AF106, crashes!$E$2:$E$17624, "="&amp;D106, crashes!$R$2:$R$17624, "=Weekday")</f>
        <v>6</v>
      </c>
      <c r="DQ106" s="29">
        <f>COUNTIFS(crashes!$G$2:$G$17624,"&gt;="&amp;S106,crashes!$G$2:$G$17624,"&lt;"&amp;T106,crashes!$D$2:$D$17624,"="&amp;C106, crashes!$S$2:$S$17624, "&gt;="&amp;AE106, crashes!$S$2:$S$17624, "&lt;="&amp;AF106, crashes!$E$2:$E$17624, "="&amp;D106, crashes!$R$2:$R$17624, "=Weekend")</f>
        <v>0</v>
      </c>
      <c r="DR106" s="30">
        <f>COUNTIFS(crashes!$G$2:$G$17624,"&gt;="&amp;S106,crashes!$G$2:$G$17624,"&lt;"&amp;T106,crashes!$D$2:$D$17624,"="&amp;C106, crashes!$S$2:$S$17624, "&gt;="&amp;AE106, crashes!$S$2:$S$17624, "&lt;="&amp;AF106, crashes!$E$2:$E$17624, "="&amp;D106,  crashes!$R$2:$R$17624, "=Weekday", crashes!$N$2:$N$17624,"=K")</f>
        <v>0</v>
      </c>
      <c r="DS106" s="30">
        <f>COUNTIFS(crashes!$G$2:$G$17624,"&gt;="&amp;S106,crashes!$G$2:$G$17624,"&lt;"&amp;T106,crashes!$D$2:$D$17624,"="&amp;C106, crashes!$S$2:$S$17624, "&gt;="&amp;AE106, crashes!$S$2:$S$17624, "&lt;="&amp;AF106, crashes!$E$2:$E$17624, "="&amp;D106,  crashes!$R$2:$R$17624, "=Weekday", crashes!$N$2:$N$17624,"=A")</f>
        <v>0</v>
      </c>
      <c r="DT106" s="30">
        <f>COUNTIFS(crashes!$G$2:$G$17624,"&gt;="&amp;S106,crashes!$G$2:$G$17624,"&lt;"&amp;T106,crashes!$D$2:$D$17624,"="&amp;C106, crashes!$S$2:$S$17624, "&gt;="&amp;AE106, crashes!$S$2:$S$17624, "&lt;="&amp;AF106, crashes!$E$2:$E$17624, "="&amp;D106,  crashes!$R$2:$R$17624, "=Weekday", crashes!$N$2:$N$17624,"=B")</f>
        <v>0</v>
      </c>
      <c r="DU106" s="30">
        <f>COUNTIFS(crashes!$G$2:$G$17624,"&gt;="&amp;S106,crashes!$G$2:$G$17624,"&lt;"&amp;T106,crashes!$D$2:$D$17624,"="&amp;C106, crashes!$S$2:$S$17624, "&gt;="&amp;AE106, crashes!$S$2:$S$17624, "&lt;="&amp;AF106, crashes!$E$2:$E$17624, "="&amp;D106,  crashes!$R$2:$R$17624, "=Weekday", crashes!$N$2:$N$17624,"=C")</f>
        <v>2</v>
      </c>
      <c r="DV106" s="30">
        <f>COUNTIFS(crashes!$G$2:$G$17624,"&gt;="&amp;S106,crashes!$G$2:$G$17624,"&lt;"&amp;T106,crashes!$D$2:$D$17624,"="&amp;C106, crashes!$S$2:$S$17624, "&gt;="&amp;AE106, crashes!$S$2:$S$17624, "&lt;="&amp;AF106, crashes!$E$2:$E$17624, "="&amp;D106,  crashes!$R$2:$R$17624, "=Weekday", crashes!$N$2:$N$17624,"=ABC")</f>
        <v>0</v>
      </c>
      <c r="DW106" s="30">
        <f>COUNTIFS(crashes!$G$2:$G$17624,"&gt;="&amp;S106,crashes!$G$2:$G$17624,"&lt;"&amp;T106,crashes!$D$2:$D$17624,"="&amp;C106, crashes!$S$2:$S$17624, "&gt;="&amp;AE106, crashes!$S$2:$S$17624, "&lt;="&amp;AF106, crashes!$E$2:$E$17624, "="&amp;D106,  crashes!$R$2:$R$17624, "=Weekday", crashes!$N$2:$N$17624,"=O")</f>
        <v>4</v>
      </c>
      <c r="DX106" s="30">
        <f>COUNTIFS(crashes!$G$2:$G$17624,"&gt;="&amp;S106,crashes!$G$2:$G$17624,"&lt;"&amp;T106,crashes!$D$2:$D$17624,"="&amp;C106, crashes!$S$2:$S$17624, "&gt;="&amp;AE106, crashes!$S$2:$S$17624, "&lt;="&amp;AF106, crashes!$E$2:$E$17624, "="&amp;D106,  crashes!$R$2:$R$17624, "=Weekend", crashes!$N$2:$N$17624,"=K")</f>
        <v>0</v>
      </c>
      <c r="DY106" s="30">
        <f>COUNTIFS(crashes!$G$2:$G$17624,"&gt;="&amp;S106,crashes!$G$2:$G$17624,"&lt;"&amp;T106,crashes!$D$2:$D$17624,"="&amp;C106, crashes!$S$2:$S$17624, "&gt;="&amp;AE106, crashes!$S$2:$S$17624, "&lt;="&amp;AF106, crashes!$E$2:$E$17624, "="&amp;D106,  crashes!$R$2:$R$17624, "=Weekend", crashes!$N$2:$N$17624,"=A")</f>
        <v>0</v>
      </c>
      <c r="DZ106" s="30">
        <f>COUNTIFS(crashes!$G$2:$G$17624,"&gt;="&amp;S106,crashes!$G$2:$G$17624,"&lt;"&amp;T106,crashes!$D$2:$D$17624,"="&amp;C106, crashes!$S$2:$S$17624, "&gt;="&amp;AE106, crashes!$S$2:$S$17624, "&lt;="&amp;AF106, crashes!$E$2:$E$17624, "="&amp;D106,  crashes!$R$2:$R$17624, "=Weekend", crashes!$N$2:$N$17624,"=B")</f>
        <v>0</v>
      </c>
      <c r="EA106" s="30">
        <f>COUNTIFS(crashes!$G$2:$G$17624,"&gt;="&amp;S106,crashes!$G$2:$G$17624,"&lt;"&amp;T106,crashes!$D$2:$D$17624,"="&amp;C106, crashes!$S$2:$S$17624, "&gt;="&amp;AE106, crashes!$S$2:$S$17624, "&lt;="&amp;AF106, crashes!$E$2:$E$17624, "="&amp;D106,  crashes!$R$2:$R$17624, "=Weekend", crashes!$N$2:$N$17624,"=C")</f>
        <v>0</v>
      </c>
      <c r="EB106" s="30">
        <f>COUNTIFS(crashes!$G$2:$G$17624,"&gt;="&amp;S106,crashes!$G$2:$G$17624,"&lt;"&amp;T106,crashes!$D$2:$D$17624,"="&amp;C106, crashes!$S$2:$S$17624, "&gt;="&amp;AE106, crashes!$S$2:$S$17624, "&lt;="&amp;AF106, crashes!$E$2:$E$17624, "="&amp;D106,  crashes!$R$2:$R$17624, "=Weekend", crashes!$N$2:$N$17624,"=ABC")</f>
        <v>0</v>
      </c>
      <c r="EC106" s="30">
        <f>COUNTIFS(crashes!$G$2:$G$17624,"&gt;="&amp;S106,crashes!$G$2:$G$17624,"&lt;"&amp;T106,crashes!$D$2:$D$17624,"="&amp;C106, crashes!$S$2:$S$17624, "&gt;="&amp;AE106, crashes!$S$2:$S$17624, "&lt;="&amp;AF106, crashes!$E$2:$E$17624, "="&amp;D106,  crashes!$R$2:$R$17624, "=Weekend", crashes!$N$2:$N$17624,"=O")</f>
        <v>0</v>
      </c>
      <c r="ED106" s="4">
        <f t="shared" si="18"/>
        <v>0</v>
      </c>
      <c r="EE106" s="4">
        <f t="shared" si="19"/>
        <v>0</v>
      </c>
      <c r="EF106" s="4">
        <f t="shared" si="20"/>
        <v>0</v>
      </c>
      <c r="EG106" s="4">
        <f t="shared" si="21"/>
        <v>2</v>
      </c>
      <c r="EH106" s="4">
        <f t="shared" si="22"/>
        <v>0</v>
      </c>
      <c r="EI106" s="50">
        <f t="shared" si="23"/>
        <v>2</v>
      </c>
      <c r="EJ106" s="4">
        <f t="shared" si="24"/>
        <v>4</v>
      </c>
      <c r="EK106" s="6"/>
      <c r="EL106" s="3">
        <v>2013</v>
      </c>
      <c r="EM106" s="3">
        <v>4.3780000000000001</v>
      </c>
      <c r="EN106" s="3">
        <v>8.8400000000000006E-3</v>
      </c>
      <c r="EO106" s="3">
        <v>5.5799999999999999E-3</v>
      </c>
      <c r="EP106" s="3">
        <v>4.4400000000000004E-3</v>
      </c>
      <c r="EQ106" s="3">
        <v>4.3200000000000001E-3</v>
      </c>
      <c r="ER106" s="3">
        <v>7.4599999999999996E-3</v>
      </c>
      <c r="ES106" s="3">
        <v>2.5409999999999999E-2</v>
      </c>
      <c r="ET106" s="3">
        <v>5.885E-2</v>
      </c>
      <c r="EU106" s="3">
        <v>7.2580000000000006E-2</v>
      </c>
      <c r="EV106" s="3">
        <v>6.7750000000000005E-2</v>
      </c>
      <c r="EW106" s="3">
        <v>6.4380000000000007E-2</v>
      </c>
      <c r="EX106" s="3">
        <v>5.8029999999999998E-2</v>
      </c>
      <c r="EY106" s="3">
        <v>5.8270000000000002E-2</v>
      </c>
      <c r="EZ106" s="3">
        <v>6.0589999999999998E-2</v>
      </c>
      <c r="FA106" s="3">
        <v>6.1179999999999998E-2</v>
      </c>
      <c r="FB106" s="3">
        <v>6.472E-2</v>
      </c>
      <c r="FC106" s="3">
        <v>6.5460000000000004E-2</v>
      </c>
      <c r="FD106" s="3">
        <v>6.4030000000000004E-2</v>
      </c>
      <c r="FE106" s="3">
        <v>6.2649999999999997E-2</v>
      </c>
      <c r="FF106" s="3">
        <v>6.0909999999999999E-2</v>
      </c>
      <c r="FG106" s="3">
        <v>4.8120000000000003E-2</v>
      </c>
      <c r="FH106" s="3">
        <v>4.0820000000000002E-2</v>
      </c>
      <c r="FI106" s="3">
        <v>3.8490000000000003E-2</v>
      </c>
      <c r="FJ106" s="3">
        <v>2.9559999999999999E-2</v>
      </c>
      <c r="FK106" s="3">
        <v>1.8440000000000002E-2</v>
      </c>
      <c r="FL106" s="3">
        <v>2013</v>
      </c>
      <c r="FM106" s="3">
        <v>4.3780000000000001</v>
      </c>
      <c r="FN106" s="3">
        <v>2013</v>
      </c>
      <c r="FO106" s="51">
        <v>4.3780000000000001</v>
      </c>
      <c r="FP106" s="51">
        <v>16.701000000000001</v>
      </c>
      <c r="FQ106" s="51">
        <v>1.5785E-2</v>
      </c>
      <c r="FR106" s="51">
        <v>9.219999999999999E-3</v>
      </c>
      <c r="FS106" s="3">
        <v>6.6800000000000002E-3</v>
      </c>
      <c r="FT106" s="3">
        <v>4.5850000000000005E-3</v>
      </c>
      <c r="FU106" s="3">
        <v>4.28E-3</v>
      </c>
      <c r="FV106" s="3">
        <v>7.1199999999999996E-3</v>
      </c>
      <c r="FW106" s="3">
        <v>1.5325E-2</v>
      </c>
      <c r="FX106" s="3">
        <v>2.3594999999999998E-2</v>
      </c>
      <c r="FY106" s="3">
        <v>3.4584999999999998E-2</v>
      </c>
      <c r="FZ106" s="3">
        <v>4.5589999999999999E-2</v>
      </c>
      <c r="GA106" s="3">
        <v>5.3099999999999994E-2</v>
      </c>
      <c r="GB106" s="3">
        <v>5.7959999999999998E-2</v>
      </c>
      <c r="GC106" s="3">
        <v>6.2460000000000002E-2</v>
      </c>
      <c r="GD106" s="3">
        <v>6.1315000000000001E-2</v>
      </c>
      <c r="GE106" s="3">
        <v>6.1144999999999998E-2</v>
      </c>
      <c r="GF106" s="3">
        <v>6.0749999999999998E-2</v>
      </c>
      <c r="GG106" s="3">
        <v>6.0850000000000001E-2</v>
      </c>
      <c r="GH106" s="3">
        <v>5.9150000000000001E-2</v>
      </c>
      <c r="GI106" s="3">
        <v>5.6090000000000001E-2</v>
      </c>
      <c r="GJ106" s="3">
        <v>4.6289999999999998E-2</v>
      </c>
      <c r="GK106" s="3">
        <v>3.8855000000000001E-2</v>
      </c>
      <c r="GL106" s="3">
        <v>3.6225E-2</v>
      </c>
      <c r="GM106" s="3">
        <v>3.0849999999999999E-2</v>
      </c>
      <c r="GN106" s="3">
        <v>2.0485E-2</v>
      </c>
      <c r="GO106" s="22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</row>
    <row r="107" spans="1:264" s="3" customFormat="1" ht="12" customHeight="1" x14ac:dyDescent="0.2">
      <c r="A107" s="4" t="s">
        <v>348</v>
      </c>
      <c r="B107" s="4" t="s">
        <v>218</v>
      </c>
      <c r="C107" s="4" t="s">
        <v>349</v>
      </c>
      <c r="D107" s="4" t="s">
        <v>90</v>
      </c>
      <c r="E107" s="4" t="s">
        <v>350</v>
      </c>
      <c r="F107" s="4" t="s">
        <v>68</v>
      </c>
      <c r="G107" s="4">
        <v>5</v>
      </c>
      <c r="H107" s="4" t="s">
        <v>240</v>
      </c>
      <c r="I107" s="4">
        <v>1</v>
      </c>
      <c r="J107" s="4">
        <v>0</v>
      </c>
      <c r="K107" s="4"/>
      <c r="L107" s="4"/>
      <c r="M107" s="4"/>
      <c r="N107" s="4"/>
      <c r="O107" s="4"/>
      <c r="P107" s="4" t="s">
        <v>356</v>
      </c>
      <c r="Q107" s="4" t="s">
        <v>355</v>
      </c>
      <c r="R107" s="4" t="s">
        <v>357</v>
      </c>
      <c r="S107" s="4">
        <v>12.323</v>
      </c>
      <c r="T107" s="4">
        <v>12.705</v>
      </c>
      <c r="U107" s="4">
        <v>1</v>
      </c>
      <c r="V107" s="10">
        <v>42830</v>
      </c>
      <c r="W107" s="4">
        <v>1</v>
      </c>
      <c r="X107" s="4">
        <v>0.38199999999999967</v>
      </c>
      <c r="Y107" s="4"/>
      <c r="Z107" s="4"/>
      <c r="AA107" s="4"/>
      <c r="AB107" s="4"/>
      <c r="AC107" s="4"/>
      <c r="AD107" s="4"/>
      <c r="AE107" s="10">
        <v>40544</v>
      </c>
      <c r="AF107" s="10">
        <v>42369</v>
      </c>
      <c r="AG107" s="16">
        <v>64250.857534246577</v>
      </c>
      <c r="AH107" s="16">
        <v>81395.21428571429</v>
      </c>
      <c r="AI107" s="16">
        <v>89961.814879246827</v>
      </c>
      <c r="AJ107" s="16">
        <v>90528.415472779365</v>
      </c>
      <c r="AK107" s="16">
        <v>83307.257534246572</v>
      </c>
      <c r="AL107" s="16"/>
      <c r="AM107" s="16"/>
      <c r="AN107" s="16"/>
      <c r="AO107" s="4"/>
      <c r="AP107" s="4"/>
      <c r="AQ107" s="4"/>
      <c r="AR107" s="9">
        <v>12.620716597015946</v>
      </c>
      <c r="AS107" s="9">
        <v>10.305187015307455</v>
      </c>
      <c r="AT107" s="9">
        <v>11.104524231701852</v>
      </c>
      <c r="AU107" s="9">
        <v>0</v>
      </c>
      <c r="AV107" s="9">
        <v>0</v>
      </c>
      <c r="AW107" s="4" t="b">
        <v>0</v>
      </c>
      <c r="AX107" s="4" t="b">
        <v>0</v>
      </c>
      <c r="AY107" s="4">
        <v>0</v>
      </c>
      <c r="AZ107" s="4">
        <v>0</v>
      </c>
      <c r="BA107" s="9">
        <v>976.74118210285678</v>
      </c>
      <c r="BB107" s="9">
        <v>11.177233421226605</v>
      </c>
      <c r="BC107" s="9">
        <v>27.734767734754335</v>
      </c>
      <c r="BD107" s="9">
        <v>5.513994261924771</v>
      </c>
      <c r="BE107" s="9">
        <v>5.1502635314137537</v>
      </c>
      <c r="BF107" s="4" t="s">
        <v>216</v>
      </c>
      <c r="BG107" s="4">
        <v>11.291874632147195</v>
      </c>
      <c r="BH107" s="4"/>
      <c r="BI107" s="4"/>
      <c r="BJ107" s="4" t="s">
        <v>167</v>
      </c>
      <c r="BK107" s="4"/>
      <c r="BL107" s="4">
        <v>0.2759999999999998</v>
      </c>
      <c r="BM107" s="16">
        <v>3357.178082191781</v>
      </c>
      <c r="BN107" s="16">
        <v>3927.0274725274726</v>
      </c>
      <c r="BO107" s="16">
        <v>3939.9369863013699</v>
      </c>
      <c r="BP107" s="16">
        <v>3984.9917355371899</v>
      </c>
      <c r="BQ107" s="16">
        <v>4099.1900826446281</v>
      </c>
      <c r="BR107" s="16"/>
      <c r="BS107" s="16"/>
      <c r="BT107" s="16"/>
      <c r="BU107" s="4"/>
      <c r="BV107" s="4">
        <v>0.67099999999999937</v>
      </c>
      <c r="BW107" s="16">
        <v>5807.4328767123288</v>
      </c>
      <c r="BX107" s="16">
        <v>6915.70523415978</v>
      </c>
      <c r="BY107" s="16">
        <v>6828.9437773008849</v>
      </c>
      <c r="BZ107" s="16">
        <v>6742.1823204419888</v>
      </c>
      <c r="CA107" s="16">
        <v>7269.1589041095895</v>
      </c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4"/>
      <c r="CV107" s="4"/>
      <c r="CW107" s="4"/>
      <c r="CX107" s="4"/>
      <c r="CY107" s="4"/>
      <c r="CZ107" s="22"/>
      <c r="DA107" s="4">
        <v>365</v>
      </c>
      <c r="DB107" s="4">
        <v>366</v>
      </c>
      <c r="DC107" s="4">
        <v>365</v>
      </c>
      <c r="DD107" s="4">
        <v>365</v>
      </c>
      <c r="DE107" s="4">
        <v>365</v>
      </c>
      <c r="DF107" s="4">
        <v>0</v>
      </c>
      <c r="DG107" s="4">
        <v>0</v>
      </c>
      <c r="DH107" s="4">
        <v>0</v>
      </c>
      <c r="DI107" s="16">
        <f t="shared" si="13"/>
        <v>81888.441679661017</v>
      </c>
      <c r="DJ107" s="16">
        <f t="shared" si="14"/>
        <v>3861.7006673501746</v>
      </c>
      <c r="DK107" s="16">
        <f t="shared" si="15"/>
        <v>6712.7958057933347</v>
      </c>
      <c r="DL107" s="16">
        <f t="shared" si="16"/>
        <v>0</v>
      </c>
      <c r="DM107" s="16">
        <f t="shared" si="17"/>
        <v>0</v>
      </c>
      <c r="DN107" s="22"/>
      <c r="DO107" s="4">
        <f>COUNTIFS(crashes!$G$2:$G$17624,"&gt;="&amp;S107,crashes!$G$2:$G$17624,"&lt;"&amp;T107,crashes!$D$2:$D$17624,"="&amp;C107, crashes!$S$2:$S$17624, "&gt;="&amp;AE107, crashes!$S$2:$S$17624, "&lt;="&amp;AF107, crashes!$E$2:$E$17624, "="&amp;D107 )</f>
        <v>90</v>
      </c>
      <c r="DP107" s="29">
        <f>COUNTIFS(crashes!$G$2:$G$17624,"&gt;="&amp;S107,crashes!$G$2:$G$17624,"&lt;"&amp;T107,crashes!$D$2:$D$17624,"="&amp;C107, crashes!$S$2:$S$17624, "&gt;="&amp;AE107, crashes!$S$2:$S$17624, "&lt;="&amp;AF107, crashes!$E$2:$E$17624, "="&amp;D107, crashes!$R$2:$R$17624, "=Weekday")</f>
        <v>81</v>
      </c>
      <c r="DQ107" s="29">
        <f>COUNTIFS(crashes!$G$2:$G$17624,"&gt;="&amp;S107,crashes!$G$2:$G$17624,"&lt;"&amp;T107,crashes!$D$2:$D$17624,"="&amp;C107, crashes!$S$2:$S$17624, "&gt;="&amp;AE107, crashes!$S$2:$S$17624, "&lt;="&amp;AF107, crashes!$E$2:$E$17624, "="&amp;D107, crashes!$R$2:$R$17624, "=Weekend")</f>
        <v>9</v>
      </c>
      <c r="DR107" s="30">
        <f>COUNTIFS(crashes!$G$2:$G$17624,"&gt;="&amp;S107,crashes!$G$2:$G$17624,"&lt;"&amp;T107,crashes!$D$2:$D$17624,"="&amp;C107, crashes!$S$2:$S$17624, "&gt;="&amp;AE107, crashes!$S$2:$S$17624, "&lt;="&amp;AF107, crashes!$E$2:$E$17624, "="&amp;D107,  crashes!$R$2:$R$17624, "=Weekday", crashes!$N$2:$N$17624,"=K")</f>
        <v>0</v>
      </c>
      <c r="DS107" s="30">
        <f>COUNTIFS(crashes!$G$2:$G$17624,"&gt;="&amp;S107,crashes!$G$2:$G$17624,"&lt;"&amp;T107,crashes!$D$2:$D$17624,"="&amp;C107, crashes!$S$2:$S$17624, "&gt;="&amp;AE107, crashes!$S$2:$S$17624, "&lt;="&amp;AF107, crashes!$E$2:$E$17624, "="&amp;D107,  crashes!$R$2:$R$17624, "=Weekday", crashes!$N$2:$N$17624,"=A")</f>
        <v>0</v>
      </c>
      <c r="DT107" s="30">
        <f>COUNTIFS(crashes!$G$2:$G$17624,"&gt;="&amp;S107,crashes!$G$2:$G$17624,"&lt;"&amp;T107,crashes!$D$2:$D$17624,"="&amp;C107, crashes!$S$2:$S$17624, "&gt;="&amp;AE107, crashes!$S$2:$S$17624, "&lt;="&amp;AF107, crashes!$E$2:$E$17624, "="&amp;D107,  crashes!$R$2:$R$17624, "=Weekday", crashes!$N$2:$N$17624,"=B")</f>
        <v>6</v>
      </c>
      <c r="DU107" s="30">
        <f>COUNTIFS(crashes!$G$2:$G$17624,"&gt;="&amp;S107,crashes!$G$2:$G$17624,"&lt;"&amp;T107,crashes!$D$2:$D$17624,"="&amp;C107, crashes!$S$2:$S$17624, "&gt;="&amp;AE107, crashes!$S$2:$S$17624, "&lt;="&amp;AF107, crashes!$E$2:$E$17624, "="&amp;D107,  crashes!$R$2:$R$17624, "=Weekday", crashes!$N$2:$N$17624,"=C")</f>
        <v>12</v>
      </c>
      <c r="DV107" s="30">
        <f>COUNTIFS(crashes!$G$2:$G$17624,"&gt;="&amp;S107,crashes!$G$2:$G$17624,"&lt;"&amp;T107,crashes!$D$2:$D$17624,"="&amp;C107, crashes!$S$2:$S$17624, "&gt;="&amp;AE107, crashes!$S$2:$S$17624, "&lt;="&amp;AF107, crashes!$E$2:$E$17624, "="&amp;D107,  crashes!$R$2:$R$17624, "=Weekday", crashes!$N$2:$N$17624,"=ABC")</f>
        <v>0</v>
      </c>
      <c r="DW107" s="30">
        <f>COUNTIFS(crashes!$G$2:$G$17624,"&gt;="&amp;S107,crashes!$G$2:$G$17624,"&lt;"&amp;T107,crashes!$D$2:$D$17624,"="&amp;C107, crashes!$S$2:$S$17624, "&gt;="&amp;AE107, crashes!$S$2:$S$17624, "&lt;="&amp;AF107, crashes!$E$2:$E$17624, "="&amp;D107,  crashes!$R$2:$R$17624, "=Weekday", crashes!$N$2:$N$17624,"=O")</f>
        <v>63</v>
      </c>
      <c r="DX107" s="30">
        <f>COUNTIFS(crashes!$G$2:$G$17624,"&gt;="&amp;S107,crashes!$G$2:$G$17624,"&lt;"&amp;T107,crashes!$D$2:$D$17624,"="&amp;C107, crashes!$S$2:$S$17624, "&gt;="&amp;AE107, crashes!$S$2:$S$17624, "&lt;="&amp;AF107, crashes!$E$2:$E$17624, "="&amp;D107,  crashes!$R$2:$R$17624, "=Weekend", crashes!$N$2:$N$17624,"=K")</f>
        <v>0</v>
      </c>
      <c r="DY107" s="30">
        <f>COUNTIFS(crashes!$G$2:$G$17624,"&gt;="&amp;S107,crashes!$G$2:$G$17624,"&lt;"&amp;T107,crashes!$D$2:$D$17624,"="&amp;C107, crashes!$S$2:$S$17624, "&gt;="&amp;AE107, crashes!$S$2:$S$17624, "&lt;="&amp;AF107, crashes!$E$2:$E$17624, "="&amp;D107,  crashes!$R$2:$R$17624, "=Weekend", crashes!$N$2:$N$17624,"=A")</f>
        <v>0</v>
      </c>
      <c r="DZ107" s="30">
        <f>COUNTIFS(crashes!$G$2:$G$17624,"&gt;="&amp;S107,crashes!$G$2:$G$17624,"&lt;"&amp;T107,crashes!$D$2:$D$17624,"="&amp;C107, crashes!$S$2:$S$17624, "&gt;="&amp;AE107, crashes!$S$2:$S$17624, "&lt;="&amp;AF107, crashes!$E$2:$E$17624, "="&amp;D107,  crashes!$R$2:$R$17624, "=Weekend", crashes!$N$2:$N$17624,"=B")</f>
        <v>1</v>
      </c>
      <c r="EA107" s="30">
        <f>COUNTIFS(crashes!$G$2:$G$17624,"&gt;="&amp;S107,crashes!$G$2:$G$17624,"&lt;"&amp;T107,crashes!$D$2:$D$17624,"="&amp;C107, crashes!$S$2:$S$17624, "&gt;="&amp;AE107, crashes!$S$2:$S$17624, "&lt;="&amp;AF107, crashes!$E$2:$E$17624, "="&amp;D107,  crashes!$R$2:$R$17624, "=Weekend", crashes!$N$2:$N$17624,"=C")</f>
        <v>1</v>
      </c>
      <c r="EB107" s="30">
        <f>COUNTIFS(crashes!$G$2:$G$17624,"&gt;="&amp;S107,crashes!$G$2:$G$17624,"&lt;"&amp;T107,crashes!$D$2:$D$17624,"="&amp;C107, crashes!$S$2:$S$17624, "&gt;="&amp;AE107, crashes!$S$2:$S$17624, "&lt;="&amp;AF107, crashes!$E$2:$E$17624, "="&amp;D107,  crashes!$R$2:$R$17624, "=Weekend", crashes!$N$2:$N$17624,"=ABC")</f>
        <v>0</v>
      </c>
      <c r="EC107" s="30">
        <f>COUNTIFS(crashes!$G$2:$G$17624,"&gt;="&amp;S107,crashes!$G$2:$G$17624,"&lt;"&amp;T107,crashes!$D$2:$D$17624,"="&amp;C107, crashes!$S$2:$S$17624, "&gt;="&amp;AE107, crashes!$S$2:$S$17624, "&lt;="&amp;AF107, crashes!$E$2:$E$17624, "="&amp;D107,  crashes!$R$2:$R$17624, "=Weekend", crashes!$N$2:$N$17624,"=O")</f>
        <v>7</v>
      </c>
      <c r="ED107" s="4">
        <f t="shared" si="18"/>
        <v>0</v>
      </c>
      <c r="EE107" s="4">
        <f t="shared" si="19"/>
        <v>0</v>
      </c>
      <c r="EF107" s="4">
        <f t="shared" si="20"/>
        <v>7</v>
      </c>
      <c r="EG107" s="4">
        <f t="shared" si="21"/>
        <v>13</v>
      </c>
      <c r="EH107" s="4">
        <f t="shared" si="22"/>
        <v>0</v>
      </c>
      <c r="EI107" s="50">
        <f t="shared" si="23"/>
        <v>20</v>
      </c>
      <c r="EJ107" s="4">
        <f t="shared" si="24"/>
        <v>70</v>
      </c>
      <c r="EK107" s="6"/>
      <c r="EL107" s="3">
        <v>2013</v>
      </c>
      <c r="EM107" s="3">
        <v>3.9960000000000004</v>
      </c>
      <c r="EN107" s="3">
        <v>8.8400000000000006E-3</v>
      </c>
      <c r="EO107" s="3">
        <v>5.5799999999999999E-3</v>
      </c>
      <c r="EP107" s="3">
        <v>4.4400000000000004E-3</v>
      </c>
      <c r="EQ107" s="3">
        <v>4.3200000000000001E-3</v>
      </c>
      <c r="ER107" s="3">
        <v>7.4599999999999996E-3</v>
      </c>
      <c r="ES107" s="3">
        <v>2.5409999999999999E-2</v>
      </c>
      <c r="ET107" s="3">
        <v>5.885E-2</v>
      </c>
      <c r="EU107" s="3">
        <v>7.2580000000000006E-2</v>
      </c>
      <c r="EV107" s="3">
        <v>6.7750000000000005E-2</v>
      </c>
      <c r="EW107" s="3">
        <v>6.4380000000000007E-2</v>
      </c>
      <c r="EX107" s="3">
        <v>5.8029999999999998E-2</v>
      </c>
      <c r="EY107" s="3">
        <v>5.8270000000000002E-2</v>
      </c>
      <c r="EZ107" s="3">
        <v>6.0589999999999998E-2</v>
      </c>
      <c r="FA107" s="3">
        <v>6.1179999999999998E-2</v>
      </c>
      <c r="FB107" s="3">
        <v>6.472E-2</v>
      </c>
      <c r="FC107" s="3">
        <v>6.5460000000000004E-2</v>
      </c>
      <c r="FD107" s="3">
        <v>6.4030000000000004E-2</v>
      </c>
      <c r="FE107" s="3">
        <v>6.2649999999999997E-2</v>
      </c>
      <c r="FF107" s="3">
        <v>6.0909999999999999E-2</v>
      </c>
      <c r="FG107" s="3">
        <v>4.8120000000000003E-2</v>
      </c>
      <c r="FH107" s="3">
        <v>4.0820000000000002E-2</v>
      </c>
      <c r="FI107" s="3">
        <v>3.8490000000000003E-2</v>
      </c>
      <c r="FJ107" s="3">
        <v>2.9559999999999999E-2</v>
      </c>
      <c r="FK107" s="3">
        <v>1.8440000000000002E-2</v>
      </c>
      <c r="FL107" s="3">
        <v>2013</v>
      </c>
      <c r="FM107" s="3">
        <v>3.9960000000000004</v>
      </c>
      <c r="FN107" s="3">
        <v>2013</v>
      </c>
      <c r="FO107" s="51">
        <v>3.9960000000000004</v>
      </c>
      <c r="FP107" s="51">
        <v>16.701000000000001</v>
      </c>
      <c r="FQ107" s="51">
        <v>1.5785E-2</v>
      </c>
      <c r="FR107" s="51">
        <v>9.219999999999999E-3</v>
      </c>
      <c r="FS107" s="3">
        <v>6.6800000000000002E-3</v>
      </c>
      <c r="FT107" s="3">
        <v>4.5850000000000005E-3</v>
      </c>
      <c r="FU107" s="3">
        <v>4.28E-3</v>
      </c>
      <c r="FV107" s="3">
        <v>7.1199999999999996E-3</v>
      </c>
      <c r="FW107" s="3">
        <v>1.5325E-2</v>
      </c>
      <c r="FX107" s="3">
        <v>2.3594999999999998E-2</v>
      </c>
      <c r="FY107" s="3">
        <v>3.4584999999999998E-2</v>
      </c>
      <c r="FZ107" s="3">
        <v>4.5589999999999999E-2</v>
      </c>
      <c r="GA107" s="3">
        <v>5.3099999999999994E-2</v>
      </c>
      <c r="GB107" s="3">
        <v>5.7959999999999998E-2</v>
      </c>
      <c r="GC107" s="3">
        <v>6.2460000000000002E-2</v>
      </c>
      <c r="GD107" s="3">
        <v>6.1315000000000001E-2</v>
      </c>
      <c r="GE107" s="3">
        <v>6.1144999999999998E-2</v>
      </c>
      <c r="GF107" s="3">
        <v>6.0749999999999998E-2</v>
      </c>
      <c r="GG107" s="3">
        <v>6.0850000000000001E-2</v>
      </c>
      <c r="GH107" s="3">
        <v>5.9150000000000001E-2</v>
      </c>
      <c r="GI107" s="3">
        <v>5.6090000000000001E-2</v>
      </c>
      <c r="GJ107" s="3">
        <v>4.6289999999999998E-2</v>
      </c>
      <c r="GK107" s="3">
        <v>3.8855000000000001E-2</v>
      </c>
      <c r="GL107" s="3">
        <v>3.6225E-2</v>
      </c>
      <c r="GM107" s="3">
        <v>3.0849999999999999E-2</v>
      </c>
      <c r="GN107" s="3">
        <v>2.0485E-2</v>
      </c>
      <c r="GO107" s="22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</row>
    <row r="108" spans="1:264" s="3" customFormat="1" ht="12" customHeight="1" x14ac:dyDescent="0.2">
      <c r="A108" s="4" t="s">
        <v>348</v>
      </c>
      <c r="B108" s="4" t="s">
        <v>218</v>
      </c>
      <c r="C108" s="4" t="s">
        <v>349</v>
      </c>
      <c r="D108" s="4" t="s">
        <v>90</v>
      </c>
      <c r="E108" s="4" t="s">
        <v>350</v>
      </c>
      <c r="F108" s="4" t="s">
        <v>69</v>
      </c>
      <c r="G108" s="4">
        <v>5</v>
      </c>
      <c r="H108" s="4" t="s">
        <v>167</v>
      </c>
      <c r="I108" s="4">
        <v>1</v>
      </c>
      <c r="J108" s="4">
        <v>0</v>
      </c>
      <c r="K108" s="4"/>
      <c r="L108" s="4"/>
      <c r="M108" s="4"/>
      <c r="N108" s="4"/>
      <c r="O108" s="4"/>
      <c r="P108" s="4" t="s">
        <v>358</v>
      </c>
      <c r="Q108" s="4" t="s">
        <v>357</v>
      </c>
      <c r="R108" s="4" t="s">
        <v>359</v>
      </c>
      <c r="S108" s="4">
        <v>12.705</v>
      </c>
      <c r="T108" s="4">
        <v>12.846</v>
      </c>
      <c r="U108" s="4">
        <v>1</v>
      </c>
      <c r="V108" s="10">
        <v>42830</v>
      </c>
      <c r="W108" s="4">
        <v>1</v>
      </c>
      <c r="X108" s="4">
        <v>0.14100000000000001</v>
      </c>
      <c r="Y108" s="4">
        <v>0.14100000000000001</v>
      </c>
      <c r="Z108" s="4">
        <v>1</v>
      </c>
      <c r="AA108" s="4"/>
      <c r="AB108" s="4"/>
      <c r="AC108" s="4"/>
      <c r="AD108" s="4"/>
      <c r="AE108" s="10">
        <v>40544</v>
      </c>
      <c r="AF108" s="10">
        <v>42369</v>
      </c>
      <c r="AG108" s="16">
        <v>69169.331506849325</v>
      </c>
      <c r="AH108" s="16">
        <v>86449.733516483524</v>
      </c>
      <c r="AI108" s="16">
        <v>94769.293692339183</v>
      </c>
      <c r="AJ108" s="16">
        <v>95088.853868194841</v>
      </c>
      <c r="AK108" s="16">
        <v>87907.471232876705</v>
      </c>
      <c r="AL108" s="16"/>
      <c r="AM108" s="16"/>
      <c r="AN108" s="16"/>
      <c r="AO108" s="4"/>
      <c r="AP108" s="4"/>
      <c r="AQ108" s="4"/>
      <c r="AR108" s="9">
        <v>12.721268952705433</v>
      </c>
      <c r="AS108" s="9">
        <v>9.8478701257556729</v>
      </c>
      <c r="AT108" s="9">
        <v>10.531650983909014</v>
      </c>
      <c r="AU108" s="9">
        <v>0</v>
      </c>
      <c r="AV108" s="9">
        <v>0</v>
      </c>
      <c r="AW108" s="4" t="b">
        <v>0</v>
      </c>
      <c r="AX108" s="4" t="b">
        <v>0</v>
      </c>
      <c r="AY108" s="4">
        <v>0</v>
      </c>
      <c r="AZ108" s="4">
        <v>0</v>
      </c>
      <c r="BA108" s="9">
        <v>482.06594080964857</v>
      </c>
      <c r="BB108" s="9">
        <v>14.299348280164482</v>
      </c>
      <c r="BC108" s="9">
        <v>32.423588047874212</v>
      </c>
      <c r="BD108" s="9">
        <v>10.972841167108136</v>
      </c>
      <c r="BE108" s="9">
        <v>10.681332493513748</v>
      </c>
      <c r="BF108" s="4" t="s">
        <v>216</v>
      </c>
      <c r="BG108" s="4">
        <v>10.683282458988632</v>
      </c>
      <c r="BH108" s="4"/>
      <c r="BI108" s="4"/>
      <c r="BJ108" s="4" t="s">
        <v>167</v>
      </c>
      <c r="BK108" s="4"/>
      <c r="BL108" s="4">
        <v>0</v>
      </c>
      <c r="BM108" s="16">
        <v>4918.4739726027401</v>
      </c>
      <c r="BN108" s="16">
        <v>5054.5192307692305</v>
      </c>
      <c r="BO108" s="16">
        <v>4807.4788130923516</v>
      </c>
      <c r="BP108" s="16">
        <v>4560.4383954154728</v>
      </c>
      <c r="BQ108" s="16">
        <v>4600.2136986301366</v>
      </c>
      <c r="BR108" s="16"/>
      <c r="BS108" s="16"/>
      <c r="BT108" s="16"/>
      <c r="BU108" s="4"/>
      <c r="BV108" s="4">
        <v>0.52999999999999936</v>
      </c>
      <c r="BW108" s="16">
        <v>5807.4328767123288</v>
      </c>
      <c r="BX108" s="16">
        <v>6915.70523415978</v>
      </c>
      <c r="BY108" s="16">
        <v>6828.9437773008849</v>
      </c>
      <c r="BZ108" s="16">
        <v>6742.1823204419888</v>
      </c>
      <c r="CA108" s="16">
        <v>7269.1589041095895</v>
      </c>
      <c r="CB108" s="16"/>
      <c r="CC108" s="16"/>
      <c r="CD108" s="16"/>
      <c r="CE108" s="16">
        <v>4918.4739726027401</v>
      </c>
      <c r="CF108" s="16">
        <v>5054.5192307692305</v>
      </c>
      <c r="CG108" s="16">
        <v>4807.4788130923516</v>
      </c>
      <c r="CH108" s="16">
        <v>4560.4383954154728</v>
      </c>
      <c r="CI108" s="16">
        <v>4600.2136986301366</v>
      </c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4"/>
      <c r="CV108" s="4"/>
      <c r="CW108" s="4"/>
      <c r="CX108" s="4"/>
      <c r="CY108" s="4"/>
      <c r="CZ108" s="22"/>
      <c r="DA108" s="4">
        <v>365</v>
      </c>
      <c r="DB108" s="4">
        <v>366</v>
      </c>
      <c r="DC108" s="4">
        <v>365</v>
      </c>
      <c r="DD108" s="4">
        <v>365</v>
      </c>
      <c r="DE108" s="4">
        <v>365</v>
      </c>
      <c r="DF108" s="4">
        <v>0</v>
      </c>
      <c r="DG108" s="4">
        <v>0</v>
      </c>
      <c r="DH108" s="4">
        <v>0</v>
      </c>
      <c r="DI108" s="16">
        <f t="shared" si="13"/>
        <v>86676.81233659797</v>
      </c>
      <c r="DJ108" s="16">
        <f t="shared" si="14"/>
        <v>4788.3706569369633</v>
      </c>
      <c r="DK108" s="16">
        <f t="shared" si="15"/>
        <v>6712.7958057933347</v>
      </c>
      <c r="DL108" s="16">
        <f t="shared" si="16"/>
        <v>4788.3706569369633</v>
      </c>
      <c r="DM108" s="16">
        <f t="shared" si="17"/>
        <v>0</v>
      </c>
      <c r="DN108" s="22"/>
      <c r="DO108" s="4">
        <f>COUNTIFS(crashes!$G$2:$G$17624,"&gt;="&amp;S108,crashes!$G$2:$G$17624,"&lt;"&amp;T108,crashes!$D$2:$D$17624,"="&amp;C108, crashes!$S$2:$S$17624, "&gt;="&amp;AE108, crashes!$S$2:$S$17624, "&lt;="&amp;AF108, crashes!$E$2:$E$17624, "="&amp;D108 )</f>
        <v>3</v>
      </c>
      <c r="DP108" s="29">
        <f>COUNTIFS(crashes!$G$2:$G$17624,"&gt;="&amp;S108,crashes!$G$2:$G$17624,"&lt;"&amp;T108,crashes!$D$2:$D$17624,"="&amp;C108, crashes!$S$2:$S$17624, "&gt;="&amp;AE108, crashes!$S$2:$S$17624, "&lt;="&amp;AF108, crashes!$E$2:$E$17624, "="&amp;D108, crashes!$R$2:$R$17624, "=Weekday")</f>
        <v>2</v>
      </c>
      <c r="DQ108" s="29">
        <f>COUNTIFS(crashes!$G$2:$G$17624,"&gt;="&amp;S108,crashes!$G$2:$G$17624,"&lt;"&amp;T108,crashes!$D$2:$D$17624,"="&amp;C108, crashes!$S$2:$S$17624, "&gt;="&amp;AE108, crashes!$S$2:$S$17624, "&lt;="&amp;AF108, crashes!$E$2:$E$17624, "="&amp;D108, crashes!$R$2:$R$17624, "=Weekend")</f>
        <v>1</v>
      </c>
      <c r="DR108" s="30">
        <f>COUNTIFS(crashes!$G$2:$G$17624,"&gt;="&amp;S108,crashes!$G$2:$G$17624,"&lt;"&amp;T108,crashes!$D$2:$D$17624,"="&amp;C108, crashes!$S$2:$S$17624, "&gt;="&amp;AE108, crashes!$S$2:$S$17624, "&lt;="&amp;AF108, crashes!$E$2:$E$17624, "="&amp;D108,  crashes!$R$2:$R$17624, "=Weekday", crashes!$N$2:$N$17624,"=K")</f>
        <v>0</v>
      </c>
      <c r="DS108" s="30">
        <f>COUNTIFS(crashes!$G$2:$G$17624,"&gt;="&amp;S108,crashes!$G$2:$G$17624,"&lt;"&amp;T108,crashes!$D$2:$D$17624,"="&amp;C108, crashes!$S$2:$S$17624, "&gt;="&amp;AE108, crashes!$S$2:$S$17624, "&lt;="&amp;AF108, crashes!$E$2:$E$17624, "="&amp;D108,  crashes!$R$2:$R$17624, "=Weekday", crashes!$N$2:$N$17624,"=A")</f>
        <v>0</v>
      </c>
      <c r="DT108" s="30">
        <f>COUNTIFS(crashes!$G$2:$G$17624,"&gt;="&amp;S108,crashes!$G$2:$G$17624,"&lt;"&amp;T108,crashes!$D$2:$D$17624,"="&amp;C108, crashes!$S$2:$S$17624, "&gt;="&amp;AE108, crashes!$S$2:$S$17624, "&lt;="&amp;AF108, crashes!$E$2:$E$17624, "="&amp;D108,  crashes!$R$2:$R$17624, "=Weekday", crashes!$N$2:$N$17624,"=B")</f>
        <v>0</v>
      </c>
      <c r="DU108" s="30">
        <f>COUNTIFS(crashes!$G$2:$G$17624,"&gt;="&amp;S108,crashes!$G$2:$G$17624,"&lt;"&amp;T108,crashes!$D$2:$D$17624,"="&amp;C108, crashes!$S$2:$S$17624, "&gt;="&amp;AE108, crashes!$S$2:$S$17624, "&lt;="&amp;AF108, crashes!$E$2:$E$17624, "="&amp;D108,  crashes!$R$2:$R$17624, "=Weekday", crashes!$N$2:$N$17624,"=C")</f>
        <v>0</v>
      </c>
      <c r="DV108" s="30">
        <f>COUNTIFS(crashes!$G$2:$G$17624,"&gt;="&amp;S108,crashes!$G$2:$G$17624,"&lt;"&amp;T108,crashes!$D$2:$D$17624,"="&amp;C108, crashes!$S$2:$S$17624, "&gt;="&amp;AE108, crashes!$S$2:$S$17624, "&lt;="&amp;AF108, crashes!$E$2:$E$17624, "="&amp;D108,  crashes!$R$2:$R$17624, "=Weekday", crashes!$N$2:$N$17624,"=ABC")</f>
        <v>0</v>
      </c>
      <c r="DW108" s="30">
        <f>COUNTIFS(crashes!$G$2:$G$17624,"&gt;="&amp;S108,crashes!$G$2:$G$17624,"&lt;"&amp;T108,crashes!$D$2:$D$17624,"="&amp;C108, crashes!$S$2:$S$17624, "&gt;="&amp;AE108, crashes!$S$2:$S$17624, "&lt;="&amp;AF108, crashes!$E$2:$E$17624, "="&amp;D108,  crashes!$R$2:$R$17624, "=Weekday", crashes!$N$2:$N$17624,"=O")</f>
        <v>2</v>
      </c>
      <c r="DX108" s="30">
        <f>COUNTIFS(crashes!$G$2:$G$17624,"&gt;="&amp;S108,crashes!$G$2:$G$17624,"&lt;"&amp;T108,crashes!$D$2:$D$17624,"="&amp;C108, crashes!$S$2:$S$17624, "&gt;="&amp;AE108, crashes!$S$2:$S$17624, "&lt;="&amp;AF108, crashes!$E$2:$E$17624, "="&amp;D108,  crashes!$R$2:$R$17624, "=Weekend", crashes!$N$2:$N$17624,"=K")</f>
        <v>0</v>
      </c>
      <c r="DY108" s="30">
        <f>COUNTIFS(crashes!$G$2:$G$17624,"&gt;="&amp;S108,crashes!$G$2:$G$17624,"&lt;"&amp;T108,crashes!$D$2:$D$17624,"="&amp;C108, crashes!$S$2:$S$17624, "&gt;="&amp;AE108, crashes!$S$2:$S$17624, "&lt;="&amp;AF108, crashes!$E$2:$E$17624, "="&amp;D108,  crashes!$R$2:$R$17624, "=Weekend", crashes!$N$2:$N$17624,"=A")</f>
        <v>0</v>
      </c>
      <c r="DZ108" s="30">
        <f>COUNTIFS(crashes!$G$2:$G$17624,"&gt;="&amp;S108,crashes!$G$2:$G$17624,"&lt;"&amp;T108,crashes!$D$2:$D$17624,"="&amp;C108, crashes!$S$2:$S$17624, "&gt;="&amp;AE108, crashes!$S$2:$S$17624, "&lt;="&amp;AF108, crashes!$E$2:$E$17624, "="&amp;D108,  crashes!$R$2:$R$17624, "=Weekend", crashes!$N$2:$N$17624,"=B")</f>
        <v>0</v>
      </c>
      <c r="EA108" s="30">
        <f>COUNTIFS(crashes!$G$2:$G$17624,"&gt;="&amp;S108,crashes!$G$2:$G$17624,"&lt;"&amp;T108,crashes!$D$2:$D$17624,"="&amp;C108, crashes!$S$2:$S$17624, "&gt;="&amp;AE108, crashes!$S$2:$S$17624, "&lt;="&amp;AF108, crashes!$E$2:$E$17624, "="&amp;D108,  crashes!$R$2:$R$17624, "=Weekend", crashes!$N$2:$N$17624,"=C")</f>
        <v>1</v>
      </c>
      <c r="EB108" s="30">
        <f>COUNTIFS(crashes!$G$2:$G$17624,"&gt;="&amp;S108,crashes!$G$2:$G$17624,"&lt;"&amp;T108,crashes!$D$2:$D$17624,"="&amp;C108, crashes!$S$2:$S$17624, "&gt;="&amp;AE108, crashes!$S$2:$S$17624, "&lt;="&amp;AF108, crashes!$E$2:$E$17624, "="&amp;D108,  crashes!$R$2:$R$17624, "=Weekend", crashes!$N$2:$N$17624,"=ABC")</f>
        <v>0</v>
      </c>
      <c r="EC108" s="30">
        <f>COUNTIFS(crashes!$G$2:$G$17624,"&gt;="&amp;S108,crashes!$G$2:$G$17624,"&lt;"&amp;T108,crashes!$D$2:$D$17624,"="&amp;C108, crashes!$S$2:$S$17624, "&gt;="&amp;AE108, crashes!$S$2:$S$17624, "&lt;="&amp;AF108, crashes!$E$2:$E$17624, "="&amp;D108,  crashes!$R$2:$R$17624, "=Weekend", crashes!$N$2:$N$17624,"=O")</f>
        <v>0</v>
      </c>
      <c r="ED108" s="4">
        <f t="shared" si="18"/>
        <v>0</v>
      </c>
      <c r="EE108" s="4">
        <f t="shared" si="19"/>
        <v>0</v>
      </c>
      <c r="EF108" s="4">
        <f t="shared" si="20"/>
        <v>0</v>
      </c>
      <c r="EG108" s="4">
        <f t="shared" si="21"/>
        <v>1</v>
      </c>
      <c r="EH108" s="4">
        <f t="shared" si="22"/>
        <v>0</v>
      </c>
      <c r="EI108" s="50">
        <f t="shared" si="23"/>
        <v>1</v>
      </c>
      <c r="EJ108" s="4">
        <f t="shared" si="24"/>
        <v>2</v>
      </c>
      <c r="EK108" s="6"/>
      <c r="EL108" s="3">
        <v>2013</v>
      </c>
      <c r="EM108" s="3">
        <v>3.8550000000000004</v>
      </c>
      <c r="EN108" s="3">
        <v>8.8400000000000006E-3</v>
      </c>
      <c r="EO108" s="3">
        <v>5.5799999999999999E-3</v>
      </c>
      <c r="EP108" s="3">
        <v>4.4400000000000004E-3</v>
      </c>
      <c r="EQ108" s="3">
        <v>4.3200000000000001E-3</v>
      </c>
      <c r="ER108" s="3">
        <v>7.4599999999999996E-3</v>
      </c>
      <c r="ES108" s="3">
        <v>2.5409999999999999E-2</v>
      </c>
      <c r="ET108" s="3">
        <v>5.885E-2</v>
      </c>
      <c r="EU108" s="3">
        <v>7.2580000000000006E-2</v>
      </c>
      <c r="EV108" s="3">
        <v>6.7750000000000005E-2</v>
      </c>
      <c r="EW108" s="3">
        <v>6.4380000000000007E-2</v>
      </c>
      <c r="EX108" s="3">
        <v>5.8029999999999998E-2</v>
      </c>
      <c r="EY108" s="3">
        <v>5.8270000000000002E-2</v>
      </c>
      <c r="EZ108" s="3">
        <v>6.0589999999999998E-2</v>
      </c>
      <c r="FA108" s="3">
        <v>6.1179999999999998E-2</v>
      </c>
      <c r="FB108" s="3">
        <v>6.472E-2</v>
      </c>
      <c r="FC108" s="3">
        <v>6.5460000000000004E-2</v>
      </c>
      <c r="FD108" s="3">
        <v>6.4030000000000004E-2</v>
      </c>
      <c r="FE108" s="3">
        <v>6.2649999999999997E-2</v>
      </c>
      <c r="FF108" s="3">
        <v>6.0909999999999999E-2</v>
      </c>
      <c r="FG108" s="3">
        <v>4.8120000000000003E-2</v>
      </c>
      <c r="FH108" s="3">
        <v>4.0820000000000002E-2</v>
      </c>
      <c r="FI108" s="3">
        <v>3.8490000000000003E-2</v>
      </c>
      <c r="FJ108" s="3">
        <v>2.9559999999999999E-2</v>
      </c>
      <c r="FK108" s="3">
        <v>1.8440000000000002E-2</v>
      </c>
      <c r="FL108" s="3">
        <v>2013</v>
      </c>
      <c r="FM108" s="3">
        <v>3.8550000000000004</v>
      </c>
      <c r="FN108" s="3">
        <v>2013</v>
      </c>
      <c r="FO108" s="51">
        <v>3.8550000000000004</v>
      </c>
      <c r="FP108" s="51">
        <v>16.701000000000001</v>
      </c>
      <c r="FQ108" s="51">
        <v>1.5785E-2</v>
      </c>
      <c r="FR108" s="51">
        <v>9.219999999999999E-3</v>
      </c>
      <c r="FS108" s="3">
        <v>6.6800000000000002E-3</v>
      </c>
      <c r="FT108" s="3">
        <v>4.5850000000000005E-3</v>
      </c>
      <c r="FU108" s="3">
        <v>4.28E-3</v>
      </c>
      <c r="FV108" s="3">
        <v>7.1199999999999996E-3</v>
      </c>
      <c r="FW108" s="3">
        <v>1.5325E-2</v>
      </c>
      <c r="FX108" s="3">
        <v>2.3594999999999998E-2</v>
      </c>
      <c r="FY108" s="3">
        <v>3.4584999999999998E-2</v>
      </c>
      <c r="FZ108" s="3">
        <v>4.5589999999999999E-2</v>
      </c>
      <c r="GA108" s="3">
        <v>5.3099999999999994E-2</v>
      </c>
      <c r="GB108" s="3">
        <v>5.7959999999999998E-2</v>
      </c>
      <c r="GC108" s="3">
        <v>6.2460000000000002E-2</v>
      </c>
      <c r="GD108" s="3">
        <v>6.1315000000000001E-2</v>
      </c>
      <c r="GE108" s="3">
        <v>6.1144999999999998E-2</v>
      </c>
      <c r="GF108" s="3">
        <v>6.0749999999999998E-2</v>
      </c>
      <c r="GG108" s="3">
        <v>6.0850000000000001E-2</v>
      </c>
      <c r="GH108" s="3">
        <v>5.9150000000000001E-2</v>
      </c>
      <c r="GI108" s="3">
        <v>5.6090000000000001E-2</v>
      </c>
      <c r="GJ108" s="3">
        <v>4.6289999999999998E-2</v>
      </c>
      <c r="GK108" s="3">
        <v>3.8855000000000001E-2</v>
      </c>
      <c r="GL108" s="3">
        <v>3.6225E-2</v>
      </c>
      <c r="GM108" s="3">
        <v>3.0849999999999999E-2</v>
      </c>
      <c r="GN108" s="3">
        <v>2.0485E-2</v>
      </c>
      <c r="GO108" s="22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</row>
    <row r="109" spans="1:264" s="3" customFormat="1" ht="12" customHeight="1" x14ac:dyDescent="0.2">
      <c r="A109" s="4" t="s">
        <v>348</v>
      </c>
      <c r="B109" s="4" t="s">
        <v>218</v>
      </c>
      <c r="C109" s="4" t="s">
        <v>349</v>
      </c>
      <c r="D109" s="4" t="s">
        <v>90</v>
      </c>
      <c r="E109" s="4" t="s">
        <v>350</v>
      </c>
      <c r="F109" s="4" t="s">
        <v>68</v>
      </c>
      <c r="G109" s="4">
        <v>5</v>
      </c>
      <c r="H109" s="4" t="s">
        <v>167</v>
      </c>
      <c r="I109" s="4">
        <v>1</v>
      </c>
      <c r="J109" s="4">
        <v>0</v>
      </c>
      <c r="K109" s="4"/>
      <c r="L109" s="4"/>
      <c r="M109" s="4"/>
      <c r="N109" s="4"/>
      <c r="O109" s="4"/>
      <c r="P109" s="4" t="s">
        <v>360</v>
      </c>
      <c r="Q109" s="4" t="s">
        <v>359</v>
      </c>
      <c r="R109" s="4" t="s">
        <v>361</v>
      </c>
      <c r="S109" s="4">
        <v>12.846</v>
      </c>
      <c r="T109" s="4">
        <v>13.340999999999999</v>
      </c>
      <c r="U109" s="4">
        <v>1</v>
      </c>
      <c r="V109" s="10">
        <v>42830</v>
      </c>
      <c r="W109" s="4">
        <v>1</v>
      </c>
      <c r="X109" s="4">
        <v>0.49499999999999922</v>
      </c>
      <c r="Y109" s="4"/>
      <c r="Z109" s="4"/>
      <c r="AA109" s="4"/>
      <c r="AB109" s="4"/>
      <c r="AC109" s="4"/>
      <c r="AD109" s="4"/>
      <c r="AE109" s="10">
        <v>40544</v>
      </c>
      <c r="AF109" s="10">
        <v>42369</v>
      </c>
      <c r="AG109" s="16">
        <v>66100.5</v>
      </c>
      <c r="AH109" s="16">
        <v>92500</v>
      </c>
      <c r="AI109" s="16">
        <v>94999.5</v>
      </c>
      <c r="AJ109" s="16">
        <v>93000</v>
      </c>
      <c r="AK109" s="16">
        <v>97000</v>
      </c>
      <c r="AL109" s="16"/>
      <c r="AM109" s="16"/>
      <c r="AN109" s="16"/>
      <c r="AO109" s="4"/>
      <c r="AP109" s="4"/>
      <c r="AQ109" s="4"/>
      <c r="AR109" s="9">
        <v>12.713722436480664</v>
      </c>
      <c r="AS109" s="9">
        <v>11.281089558351013</v>
      </c>
      <c r="AT109" s="9">
        <v>11.858287050742071</v>
      </c>
      <c r="AU109" s="9">
        <v>0</v>
      </c>
      <c r="AV109" s="9">
        <v>0</v>
      </c>
      <c r="AW109" s="4" t="b">
        <v>0</v>
      </c>
      <c r="AX109" s="4" t="b">
        <v>0</v>
      </c>
      <c r="AY109" s="4">
        <v>0</v>
      </c>
      <c r="AZ109" s="4">
        <v>0</v>
      </c>
      <c r="BA109" s="9">
        <v>926.87207457557633</v>
      </c>
      <c r="BB109" s="9">
        <v>1</v>
      </c>
      <c r="BC109" s="9">
        <v>30.73151457217929</v>
      </c>
      <c r="BD109" s="9">
        <v>6.7317439276242439</v>
      </c>
      <c r="BE109" s="9">
        <v>6.4936438646662831</v>
      </c>
      <c r="BF109" s="4" t="s">
        <v>216</v>
      </c>
      <c r="BG109" s="4">
        <v>11.986967909331284</v>
      </c>
      <c r="BH109" s="4"/>
      <c r="BI109" s="4"/>
      <c r="BJ109" s="4" t="s">
        <v>167</v>
      </c>
      <c r="BK109" s="4"/>
      <c r="BL109" s="4">
        <v>0.14100000000000001</v>
      </c>
      <c r="BM109" s="16">
        <v>4918.4739726027401</v>
      </c>
      <c r="BN109" s="16">
        <v>5054.5192307692305</v>
      </c>
      <c r="BO109" s="16">
        <v>4807.4788130923516</v>
      </c>
      <c r="BP109" s="16">
        <v>4560.4383954154728</v>
      </c>
      <c r="BQ109" s="16">
        <v>4600.2136986301366</v>
      </c>
      <c r="BR109" s="16"/>
      <c r="BS109" s="16"/>
      <c r="BT109" s="16"/>
      <c r="BU109" s="4"/>
      <c r="BV109" s="4">
        <v>3.5000000000000142E-2</v>
      </c>
      <c r="BW109" s="16">
        <v>5807.4328767123288</v>
      </c>
      <c r="BX109" s="16">
        <v>6915.70523415978</v>
      </c>
      <c r="BY109" s="16">
        <v>6828.9437773008849</v>
      </c>
      <c r="BZ109" s="16">
        <v>6742.1823204419888</v>
      </c>
      <c r="CA109" s="16">
        <v>7269.1589041095895</v>
      </c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4"/>
      <c r="CV109" s="4"/>
      <c r="CW109" s="4"/>
      <c r="CX109" s="4"/>
      <c r="CY109" s="4"/>
      <c r="CZ109" s="22"/>
      <c r="DA109" s="4">
        <v>365</v>
      </c>
      <c r="DB109" s="4">
        <v>366</v>
      </c>
      <c r="DC109" s="4">
        <v>365</v>
      </c>
      <c r="DD109" s="4">
        <v>365</v>
      </c>
      <c r="DE109" s="4">
        <v>365</v>
      </c>
      <c r="DF109" s="4">
        <v>0</v>
      </c>
      <c r="DG109" s="4">
        <v>0</v>
      </c>
      <c r="DH109" s="4">
        <v>0</v>
      </c>
      <c r="DI109" s="16">
        <f t="shared" si="13"/>
        <v>88722.070098576121</v>
      </c>
      <c r="DJ109" s="16">
        <f t="shared" si="14"/>
        <v>4788.3706569369633</v>
      </c>
      <c r="DK109" s="16">
        <f t="shared" si="15"/>
        <v>6712.7958057933347</v>
      </c>
      <c r="DL109" s="16">
        <f t="shared" si="16"/>
        <v>0</v>
      </c>
      <c r="DM109" s="16">
        <f t="shared" si="17"/>
        <v>0</v>
      </c>
      <c r="DN109" s="22"/>
      <c r="DO109" s="4">
        <f>COUNTIFS(crashes!$G$2:$G$17624,"&gt;="&amp;S109,crashes!$G$2:$G$17624,"&lt;"&amp;T109,crashes!$D$2:$D$17624,"="&amp;C109, crashes!$S$2:$S$17624, "&gt;="&amp;AE109, crashes!$S$2:$S$17624, "&lt;="&amp;AF109, crashes!$E$2:$E$17624, "="&amp;D109 )</f>
        <v>68</v>
      </c>
      <c r="DP109" s="29">
        <f>COUNTIFS(crashes!$G$2:$G$17624,"&gt;="&amp;S109,crashes!$G$2:$G$17624,"&lt;"&amp;T109,crashes!$D$2:$D$17624,"="&amp;C109, crashes!$S$2:$S$17624, "&gt;="&amp;AE109, crashes!$S$2:$S$17624, "&lt;="&amp;AF109, crashes!$E$2:$E$17624, "="&amp;D109, crashes!$R$2:$R$17624, "=Weekday")</f>
        <v>60</v>
      </c>
      <c r="DQ109" s="29">
        <f>COUNTIFS(crashes!$G$2:$G$17624,"&gt;="&amp;S109,crashes!$G$2:$G$17624,"&lt;"&amp;T109,crashes!$D$2:$D$17624,"="&amp;C109, crashes!$S$2:$S$17624, "&gt;="&amp;AE109, crashes!$S$2:$S$17624, "&lt;="&amp;AF109, crashes!$E$2:$E$17624, "="&amp;D109, crashes!$R$2:$R$17624, "=Weekend")</f>
        <v>8</v>
      </c>
      <c r="DR109" s="30">
        <f>COUNTIFS(crashes!$G$2:$G$17624,"&gt;="&amp;S109,crashes!$G$2:$G$17624,"&lt;"&amp;T109,crashes!$D$2:$D$17624,"="&amp;C109, crashes!$S$2:$S$17624, "&gt;="&amp;AE109, crashes!$S$2:$S$17624, "&lt;="&amp;AF109, crashes!$E$2:$E$17624, "="&amp;D109,  crashes!$R$2:$R$17624, "=Weekday", crashes!$N$2:$N$17624,"=K")</f>
        <v>0</v>
      </c>
      <c r="DS109" s="30">
        <f>COUNTIFS(crashes!$G$2:$G$17624,"&gt;="&amp;S109,crashes!$G$2:$G$17624,"&lt;"&amp;T109,crashes!$D$2:$D$17624,"="&amp;C109, crashes!$S$2:$S$17624, "&gt;="&amp;AE109, crashes!$S$2:$S$17624, "&lt;="&amp;AF109, crashes!$E$2:$E$17624, "="&amp;D109,  crashes!$R$2:$R$17624, "=Weekday", crashes!$N$2:$N$17624,"=A")</f>
        <v>0</v>
      </c>
      <c r="DT109" s="30">
        <f>COUNTIFS(crashes!$G$2:$G$17624,"&gt;="&amp;S109,crashes!$G$2:$G$17624,"&lt;"&amp;T109,crashes!$D$2:$D$17624,"="&amp;C109, crashes!$S$2:$S$17624, "&gt;="&amp;AE109, crashes!$S$2:$S$17624, "&lt;="&amp;AF109, crashes!$E$2:$E$17624, "="&amp;D109,  crashes!$R$2:$R$17624, "=Weekday", crashes!$N$2:$N$17624,"=B")</f>
        <v>5</v>
      </c>
      <c r="DU109" s="30">
        <f>COUNTIFS(crashes!$G$2:$G$17624,"&gt;="&amp;S109,crashes!$G$2:$G$17624,"&lt;"&amp;T109,crashes!$D$2:$D$17624,"="&amp;C109, crashes!$S$2:$S$17624, "&gt;="&amp;AE109, crashes!$S$2:$S$17624, "&lt;="&amp;AF109, crashes!$E$2:$E$17624, "="&amp;D109,  crashes!$R$2:$R$17624, "=Weekday", crashes!$N$2:$N$17624,"=C")</f>
        <v>12</v>
      </c>
      <c r="DV109" s="30">
        <f>COUNTIFS(crashes!$G$2:$G$17624,"&gt;="&amp;S109,crashes!$G$2:$G$17624,"&lt;"&amp;T109,crashes!$D$2:$D$17624,"="&amp;C109, crashes!$S$2:$S$17624, "&gt;="&amp;AE109, crashes!$S$2:$S$17624, "&lt;="&amp;AF109, crashes!$E$2:$E$17624, "="&amp;D109,  crashes!$R$2:$R$17624, "=Weekday", crashes!$N$2:$N$17624,"=ABC")</f>
        <v>0</v>
      </c>
      <c r="DW109" s="30">
        <f>COUNTIFS(crashes!$G$2:$G$17624,"&gt;="&amp;S109,crashes!$G$2:$G$17624,"&lt;"&amp;T109,crashes!$D$2:$D$17624,"="&amp;C109, crashes!$S$2:$S$17624, "&gt;="&amp;AE109, crashes!$S$2:$S$17624, "&lt;="&amp;AF109, crashes!$E$2:$E$17624, "="&amp;D109,  crashes!$R$2:$R$17624, "=Weekday", crashes!$N$2:$N$17624,"=O")</f>
        <v>43</v>
      </c>
      <c r="DX109" s="30">
        <f>COUNTIFS(crashes!$G$2:$G$17624,"&gt;="&amp;S109,crashes!$G$2:$G$17624,"&lt;"&amp;T109,crashes!$D$2:$D$17624,"="&amp;C109, crashes!$S$2:$S$17624, "&gt;="&amp;AE109, crashes!$S$2:$S$17624, "&lt;="&amp;AF109, crashes!$E$2:$E$17624, "="&amp;D109,  crashes!$R$2:$R$17624, "=Weekend", crashes!$N$2:$N$17624,"=K")</f>
        <v>0</v>
      </c>
      <c r="DY109" s="30">
        <f>COUNTIFS(crashes!$G$2:$G$17624,"&gt;="&amp;S109,crashes!$G$2:$G$17624,"&lt;"&amp;T109,crashes!$D$2:$D$17624,"="&amp;C109, crashes!$S$2:$S$17624, "&gt;="&amp;AE109, crashes!$S$2:$S$17624, "&lt;="&amp;AF109, crashes!$E$2:$E$17624, "="&amp;D109,  crashes!$R$2:$R$17624, "=Weekend", crashes!$N$2:$N$17624,"=A")</f>
        <v>2</v>
      </c>
      <c r="DZ109" s="30">
        <f>COUNTIFS(crashes!$G$2:$G$17624,"&gt;="&amp;S109,crashes!$G$2:$G$17624,"&lt;"&amp;T109,crashes!$D$2:$D$17624,"="&amp;C109, crashes!$S$2:$S$17624, "&gt;="&amp;AE109, crashes!$S$2:$S$17624, "&lt;="&amp;AF109, crashes!$E$2:$E$17624, "="&amp;D109,  crashes!$R$2:$R$17624, "=Weekend", crashes!$N$2:$N$17624,"=B")</f>
        <v>0</v>
      </c>
      <c r="EA109" s="30">
        <f>COUNTIFS(crashes!$G$2:$G$17624,"&gt;="&amp;S109,crashes!$G$2:$G$17624,"&lt;"&amp;T109,crashes!$D$2:$D$17624,"="&amp;C109, crashes!$S$2:$S$17624, "&gt;="&amp;AE109, crashes!$S$2:$S$17624, "&lt;="&amp;AF109, crashes!$E$2:$E$17624, "="&amp;D109,  crashes!$R$2:$R$17624, "=Weekend", crashes!$N$2:$N$17624,"=C")</f>
        <v>1</v>
      </c>
      <c r="EB109" s="30">
        <f>COUNTIFS(crashes!$G$2:$G$17624,"&gt;="&amp;S109,crashes!$G$2:$G$17624,"&lt;"&amp;T109,crashes!$D$2:$D$17624,"="&amp;C109, crashes!$S$2:$S$17624, "&gt;="&amp;AE109, crashes!$S$2:$S$17624, "&lt;="&amp;AF109, crashes!$E$2:$E$17624, "="&amp;D109,  crashes!$R$2:$R$17624, "=Weekend", crashes!$N$2:$N$17624,"=ABC")</f>
        <v>0</v>
      </c>
      <c r="EC109" s="30">
        <f>COUNTIFS(crashes!$G$2:$G$17624,"&gt;="&amp;S109,crashes!$G$2:$G$17624,"&lt;"&amp;T109,crashes!$D$2:$D$17624,"="&amp;C109, crashes!$S$2:$S$17624, "&gt;="&amp;AE109, crashes!$S$2:$S$17624, "&lt;="&amp;AF109, crashes!$E$2:$E$17624, "="&amp;D109,  crashes!$R$2:$R$17624, "=Weekend", crashes!$N$2:$N$17624,"=O")</f>
        <v>5</v>
      </c>
      <c r="ED109" s="4">
        <f t="shared" si="18"/>
        <v>0</v>
      </c>
      <c r="EE109" s="4">
        <f t="shared" si="19"/>
        <v>2</v>
      </c>
      <c r="EF109" s="4">
        <f t="shared" si="20"/>
        <v>5</v>
      </c>
      <c r="EG109" s="4">
        <f t="shared" si="21"/>
        <v>13</v>
      </c>
      <c r="EH109" s="4">
        <f t="shared" si="22"/>
        <v>0</v>
      </c>
      <c r="EI109" s="50">
        <f t="shared" si="23"/>
        <v>20</v>
      </c>
      <c r="EJ109" s="4">
        <f t="shared" si="24"/>
        <v>48</v>
      </c>
      <c r="EK109" s="6"/>
      <c r="EL109" s="3">
        <v>2013</v>
      </c>
      <c r="EM109" s="3">
        <v>3.3600000000000012</v>
      </c>
      <c r="EN109" s="3">
        <v>8.8400000000000006E-3</v>
      </c>
      <c r="EO109" s="3">
        <v>5.5799999999999999E-3</v>
      </c>
      <c r="EP109" s="3">
        <v>4.4400000000000004E-3</v>
      </c>
      <c r="EQ109" s="3">
        <v>4.3200000000000001E-3</v>
      </c>
      <c r="ER109" s="3">
        <v>7.4599999999999996E-3</v>
      </c>
      <c r="ES109" s="3">
        <v>2.5409999999999999E-2</v>
      </c>
      <c r="ET109" s="3">
        <v>5.885E-2</v>
      </c>
      <c r="EU109" s="3">
        <v>7.2580000000000006E-2</v>
      </c>
      <c r="EV109" s="3">
        <v>6.7750000000000005E-2</v>
      </c>
      <c r="EW109" s="3">
        <v>6.4380000000000007E-2</v>
      </c>
      <c r="EX109" s="3">
        <v>5.8029999999999998E-2</v>
      </c>
      <c r="EY109" s="3">
        <v>5.8270000000000002E-2</v>
      </c>
      <c r="EZ109" s="3">
        <v>6.0589999999999998E-2</v>
      </c>
      <c r="FA109" s="3">
        <v>6.1179999999999998E-2</v>
      </c>
      <c r="FB109" s="3">
        <v>6.472E-2</v>
      </c>
      <c r="FC109" s="3">
        <v>6.5460000000000004E-2</v>
      </c>
      <c r="FD109" s="3">
        <v>6.4030000000000004E-2</v>
      </c>
      <c r="FE109" s="3">
        <v>6.2649999999999997E-2</v>
      </c>
      <c r="FF109" s="3">
        <v>6.0909999999999999E-2</v>
      </c>
      <c r="FG109" s="3">
        <v>4.8120000000000003E-2</v>
      </c>
      <c r="FH109" s="3">
        <v>4.0820000000000002E-2</v>
      </c>
      <c r="FI109" s="3">
        <v>3.8490000000000003E-2</v>
      </c>
      <c r="FJ109" s="3">
        <v>2.9559999999999999E-2</v>
      </c>
      <c r="FK109" s="3">
        <v>1.8440000000000002E-2</v>
      </c>
      <c r="FL109" s="3">
        <v>2013</v>
      </c>
      <c r="FM109" s="3">
        <v>3.3600000000000012</v>
      </c>
      <c r="FN109" s="3">
        <v>2013</v>
      </c>
      <c r="FO109" s="51">
        <v>3.3600000000000012</v>
      </c>
      <c r="FP109" s="51">
        <v>16.701000000000001</v>
      </c>
      <c r="FQ109" s="51">
        <v>1.5785E-2</v>
      </c>
      <c r="FR109" s="51">
        <v>9.219999999999999E-3</v>
      </c>
      <c r="FS109" s="3">
        <v>6.6800000000000002E-3</v>
      </c>
      <c r="FT109" s="3">
        <v>4.5850000000000005E-3</v>
      </c>
      <c r="FU109" s="3">
        <v>4.28E-3</v>
      </c>
      <c r="FV109" s="3">
        <v>7.1199999999999996E-3</v>
      </c>
      <c r="FW109" s="3">
        <v>1.5325E-2</v>
      </c>
      <c r="FX109" s="3">
        <v>2.3594999999999998E-2</v>
      </c>
      <c r="FY109" s="3">
        <v>3.4584999999999998E-2</v>
      </c>
      <c r="FZ109" s="3">
        <v>4.5589999999999999E-2</v>
      </c>
      <c r="GA109" s="3">
        <v>5.3099999999999994E-2</v>
      </c>
      <c r="GB109" s="3">
        <v>5.7959999999999998E-2</v>
      </c>
      <c r="GC109" s="3">
        <v>6.2460000000000002E-2</v>
      </c>
      <c r="GD109" s="3">
        <v>6.1315000000000001E-2</v>
      </c>
      <c r="GE109" s="3">
        <v>6.1144999999999998E-2</v>
      </c>
      <c r="GF109" s="3">
        <v>6.0749999999999998E-2</v>
      </c>
      <c r="GG109" s="3">
        <v>6.0850000000000001E-2</v>
      </c>
      <c r="GH109" s="3">
        <v>5.9150000000000001E-2</v>
      </c>
      <c r="GI109" s="3">
        <v>5.6090000000000001E-2</v>
      </c>
      <c r="GJ109" s="3">
        <v>4.6289999999999998E-2</v>
      </c>
      <c r="GK109" s="3">
        <v>3.8855000000000001E-2</v>
      </c>
      <c r="GL109" s="3">
        <v>3.6225E-2</v>
      </c>
      <c r="GM109" s="3">
        <v>3.0849999999999999E-2</v>
      </c>
      <c r="GN109" s="3">
        <v>2.0485E-2</v>
      </c>
      <c r="GO109" s="22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</row>
    <row r="110" spans="1:264" s="3" customFormat="1" ht="12" customHeight="1" x14ac:dyDescent="0.2">
      <c r="A110" s="4" t="s">
        <v>348</v>
      </c>
      <c r="B110" s="4" t="s">
        <v>218</v>
      </c>
      <c r="C110" s="4" t="s">
        <v>349</v>
      </c>
      <c r="D110" s="4" t="s">
        <v>90</v>
      </c>
      <c r="E110" s="4" t="s">
        <v>350</v>
      </c>
      <c r="F110" s="4" t="s">
        <v>68</v>
      </c>
      <c r="G110" s="4">
        <v>5</v>
      </c>
      <c r="H110" s="4" t="s">
        <v>167</v>
      </c>
      <c r="I110" s="4">
        <v>1</v>
      </c>
      <c r="J110" s="4">
        <v>0</v>
      </c>
      <c r="K110" s="4"/>
      <c r="L110" s="4"/>
      <c r="M110" s="4"/>
      <c r="N110" s="4"/>
      <c r="O110" s="4"/>
      <c r="P110" s="4" t="s">
        <v>363</v>
      </c>
      <c r="Q110" s="4" t="s">
        <v>362</v>
      </c>
      <c r="R110" s="4" t="s">
        <v>364</v>
      </c>
      <c r="S110" s="4">
        <v>14.090999999999999</v>
      </c>
      <c r="T110" s="4">
        <v>14.271000000000001</v>
      </c>
      <c r="U110" s="4">
        <v>1</v>
      </c>
      <c r="V110" s="10">
        <v>42830</v>
      </c>
      <c r="W110" s="4">
        <v>1</v>
      </c>
      <c r="X110" s="4">
        <v>0.18000000000000149</v>
      </c>
      <c r="Y110" s="4"/>
      <c r="Z110" s="4"/>
      <c r="AA110" s="4"/>
      <c r="AB110" s="4"/>
      <c r="AC110" s="4"/>
      <c r="AD110" s="4"/>
      <c r="AE110" s="10">
        <v>40544</v>
      </c>
      <c r="AF110" s="10">
        <v>42369</v>
      </c>
      <c r="AG110" s="16">
        <v>68603.582191780821</v>
      </c>
      <c r="AH110" s="16">
        <v>93976.096963642427</v>
      </c>
      <c r="AI110" s="16">
        <v>96493.726085712813</v>
      </c>
      <c r="AJ110" s="16">
        <v>94366.085635359108</v>
      </c>
      <c r="AK110" s="16">
        <v>97744.599337648659</v>
      </c>
      <c r="AL110" s="16"/>
      <c r="AM110" s="16"/>
      <c r="AN110" s="16"/>
      <c r="AO110" s="4"/>
      <c r="AP110" s="4"/>
      <c r="AQ110" s="4"/>
      <c r="AR110" s="9">
        <v>11.330765011867289</v>
      </c>
      <c r="AS110" s="9">
        <v>4.0275108901563996</v>
      </c>
      <c r="AT110" s="9">
        <v>7.4883022882821892</v>
      </c>
      <c r="AU110" s="9">
        <v>0</v>
      </c>
      <c r="AV110" s="9">
        <v>0</v>
      </c>
      <c r="AW110" s="4" t="b">
        <v>0</v>
      </c>
      <c r="AX110" s="4" t="b">
        <v>0</v>
      </c>
      <c r="AY110" s="4">
        <v>0</v>
      </c>
      <c r="AZ110" s="4">
        <v>0</v>
      </c>
      <c r="BA110" s="9">
        <v>238.31099313451364</v>
      </c>
      <c r="BB110" s="9">
        <v>1</v>
      </c>
      <c r="BC110" s="9">
        <v>20.46599974823603</v>
      </c>
      <c r="BD110" s="9">
        <v>2.5117892923513199</v>
      </c>
      <c r="BE110" s="9">
        <v>2.3024466528089409</v>
      </c>
      <c r="BF110" s="4" t="s">
        <v>216</v>
      </c>
      <c r="BG110" s="4">
        <v>7.5837001335334868</v>
      </c>
      <c r="BH110" s="4"/>
      <c r="BI110" s="4"/>
      <c r="BJ110" s="4" t="s">
        <v>167</v>
      </c>
      <c r="BK110" s="4"/>
      <c r="BL110" s="4">
        <v>0.19099999999999895</v>
      </c>
      <c r="BM110" s="16">
        <v>8310.5150684931505</v>
      </c>
      <c r="BN110" s="16">
        <v>8391.802197802197</v>
      </c>
      <c r="BO110" s="16">
        <v>8323.169863013698</v>
      </c>
      <c r="BP110" s="16">
        <v>8108.267955801105</v>
      </c>
      <c r="BQ110" s="16">
        <v>8013.7582417582416</v>
      </c>
      <c r="BR110" s="16"/>
      <c r="BS110" s="16"/>
      <c r="BT110" s="16"/>
      <c r="BU110" s="4"/>
      <c r="BV110" s="4">
        <v>0.39699999999999847</v>
      </c>
      <c r="BW110" s="16">
        <v>5549</v>
      </c>
      <c r="BX110" s="16">
        <v>5790.131868131868</v>
      </c>
      <c r="BY110" s="16">
        <v>5900.2376792182886</v>
      </c>
      <c r="BZ110" s="16">
        <v>6010.3434903047091</v>
      </c>
      <c r="CA110" s="16">
        <v>6788.2794520547941</v>
      </c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4"/>
      <c r="CV110" s="4"/>
      <c r="CW110" s="4"/>
      <c r="CX110" s="4"/>
      <c r="CY110" s="4"/>
      <c r="CZ110" s="22"/>
      <c r="DA110" s="4">
        <v>365</v>
      </c>
      <c r="DB110" s="4">
        <v>366</v>
      </c>
      <c r="DC110" s="4">
        <v>365</v>
      </c>
      <c r="DD110" s="4">
        <v>365</v>
      </c>
      <c r="DE110" s="4">
        <v>365</v>
      </c>
      <c r="DF110" s="4">
        <v>0</v>
      </c>
      <c r="DG110" s="4">
        <v>0</v>
      </c>
      <c r="DH110" s="4">
        <v>0</v>
      </c>
      <c r="DI110" s="16">
        <f t="shared" si="13"/>
        <v>90238.86584070434</v>
      </c>
      <c r="DJ110" s="16">
        <f t="shared" si="14"/>
        <v>8229.5915479215582</v>
      </c>
      <c r="DK110" s="16">
        <f t="shared" si="15"/>
        <v>6007.4794034020588</v>
      </c>
      <c r="DL110" s="16">
        <f t="shared" si="16"/>
        <v>0</v>
      </c>
      <c r="DM110" s="16">
        <f t="shared" si="17"/>
        <v>0</v>
      </c>
      <c r="DN110" s="22"/>
      <c r="DO110" s="4">
        <f>COUNTIFS(crashes!$G$2:$G$17624,"&gt;="&amp;S110,crashes!$G$2:$G$17624,"&lt;"&amp;T110,crashes!$D$2:$D$17624,"="&amp;C110, crashes!$S$2:$S$17624, "&gt;="&amp;AE110, crashes!$S$2:$S$17624, "&lt;="&amp;AF110, crashes!$E$2:$E$17624, "="&amp;D110 )</f>
        <v>79</v>
      </c>
      <c r="DP110" s="29">
        <f>COUNTIFS(crashes!$G$2:$G$17624,"&gt;="&amp;S110,crashes!$G$2:$G$17624,"&lt;"&amp;T110,crashes!$D$2:$D$17624,"="&amp;C110, crashes!$S$2:$S$17624, "&gt;="&amp;AE110, crashes!$S$2:$S$17624, "&lt;="&amp;AF110, crashes!$E$2:$E$17624, "="&amp;D110, crashes!$R$2:$R$17624, "=Weekday")</f>
        <v>68</v>
      </c>
      <c r="DQ110" s="29">
        <f>COUNTIFS(crashes!$G$2:$G$17624,"&gt;="&amp;S110,crashes!$G$2:$G$17624,"&lt;"&amp;T110,crashes!$D$2:$D$17624,"="&amp;C110, crashes!$S$2:$S$17624, "&gt;="&amp;AE110, crashes!$S$2:$S$17624, "&lt;="&amp;AF110, crashes!$E$2:$E$17624, "="&amp;D110, crashes!$R$2:$R$17624, "=Weekend")</f>
        <v>11</v>
      </c>
      <c r="DR110" s="30">
        <f>COUNTIFS(crashes!$G$2:$G$17624,"&gt;="&amp;S110,crashes!$G$2:$G$17624,"&lt;"&amp;T110,crashes!$D$2:$D$17624,"="&amp;C110, crashes!$S$2:$S$17624, "&gt;="&amp;AE110, crashes!$S$2:$S$17624, "&lt;="&amp;AF110, crashes!$E$2:$E$17624, "="&amp;D110,  crashes!$R$2:$R$17624, "=Weekday", crashes!$N$2:$N$17624,"=K")</f>
        <v>0</v>
      </c>
      <c r="DS110" s="30">
        <f>COUNTIFS(crashes!$G$2:$G$17624,"&gt;="&amp;S110,crashes!$G$2:$G$17624,"&lt;"&amp;T110,crashes!$D$2:$D$17624,"="&amp;C110, crashes!$S$2:$S$17624, "&gt;="&amp;AE110, crashes!$S$2:$S$17624, "&lt;="&amp;AF110, crashes!$E$2:$E$17624, "="&amp;D110,  crashes!$R$2:$R$17624, "=Weekday", crashes!$N$2:$N$17624,"=A")</f>
        <v>1</v>
      </c>
      <c r="DT110" s="30">
        <f>COUNTIFS(crashes!$G$2:$G$17624,"&gt;="&amp;S110,crashes!$G$2:$G$17624,"&lt;"&amp;T110,crashes!$D$2:$D$17624,"="&amp;C110, crashes!$S$2:$S$17624, "&gt;="&amp;AE110, crashes!$S$2:$S$17624, "&lt;="&amp;AF110, crashes!$E$2:$E$17624, "="&amp;D110,  crashes!$R$2:$R$17624, "=Weekday", crashes!$N$2:$N$17624,"=B")</f>
        <v>5</v>
      </c>
      <c r="DU110" s="30">
        <f>COUNTIFS(crashes!$G$2:$G$17624,"&gt;="&amp;S110,crashes!$G$2:$G$17624,"&lt;"&amp;T110,crashes!$D$2:$D$17624,"="&amp;C110, crashes!$S$2:$S$17624, "&gt;="&amp;AE110, crashes!$S$2:$S$17624, "&lt;="&amp;AF110, crashes!$E$2:$E$17624, "="&amp;D110,  crashes!$R$2:$R$17624, "=Weekday", crashes!$N$2:$N$17624,"=C")</f>
        <v>7</v>
      </c>
      <c r="DV110" s="30">
        <f>COUNTIFS(crashes!$G$2:$G$17624,"&gt;="&amp;S110,crashes!$G$2:$G$17624,"&lt;"&amp;T110,crashes!$D$2:$D$17624,"="&amp;C110, crashes!$S$2:$S$17624, "&gt;="&amp;AE110, crashes!$S$2:$S$17624, "&lt;="&amp;AF110, crashes!$E$2:$E$17624, "="&amp;D110,  crashes!$R$2:$R$17624, "=Weekday", crashes!$N$2:$N$17624,"=ABC")</f>
        <v>0</v>
      </c>
      <c r="DW110" s="30">
        <f>COUNTIFS(crashes!$G$2:$G$17624,"&gt;="&amp;S110,crashes!$G$2:$G$17624,"&lt;"&amp;T110,crashes!$D$2:$D$17624,"="&amp;C110, crashes!$S$2:$S$17624, "&gt;="&amp;AE110, crashes!$S$2:$S$17624, "&lt;="&amp;AF110, crashes!$E$2:$E$17624, "="&amp;D110,  crashes!$R$2:$R$17624, "=Weekday", crashes!$N$2:$N$17624,"=O")</f>
        <v>55</v>
      </c>
      <c r="DX110" s="30">
        <f>COUNTIFS(crashes!$G$2:$G$17624,"&gt;="&amp;S110,crashes!$G$2:$G$17624,"&lt;"&amp;T110,crashes!$D$2:$D$17624,"="&amp;C110, crashes!$S$2:$S$17624, "&gt;="&amp;AE110, crashes!$S$2:$S$17624, "&lt;="&amp;AF110, crashes!$E$2:$E$17624, "="&amp;D110,  crashes!$R$2:$R$17624, "=Weekend", crashes!$N$2:$N$17624,"=K")</f>
        <v>0</v>
      </c>
      <c r="DY110" s="30">
        <f>COUNTIFS(crashes!$G$2:$G$17624,"&gt;="&amp;S110,crashes!$G$2:$G$17624,"&lt;"&amp;T110,crashes!$D$2:$D$17624,"="&amp;C110, crashes!$S$2:$S$17624, "&gt;="&amp;AE110, crashes!$S$2:$S$17624, "&lt;="&amp;AF110, crashes!$E$2:$E$17624, "="&amp;D110,  crashes!$R$2:$R$17624, "=Weekend", crashes!$N$2:$N$17624,"=A")</f>
        <v>0</v>
      </c>
      <c r="DZ110" s="30">
        <f>COUNTIFS(crashes!$G$2:$G$17624,"&gt;="&amp;S110,crashes!$G$2:$G$17624,"&lt;"&amp;T110,crashes!$D$2:$D$17624,"="&amp;C110, crashes!$S$2:$S$17624, "&gt;="&amp;AE110, crashes!$S$2:$S$17624, "&lt;="&amp;AF110, crashes!$E$2:$E$17624, "="&amp;D110,  crashes!$R$2:$R$17624, "=Weekend", crashes!$N$2:$N$17624,"=B")</f>
        <v>1</v>
      </c>
      <c r="EA110" s="30">
        <f>COUNTIFS(crashes!$G$2:$G$17624,"&gt;="&amp;S110,crashes!$G$2:$G$17624,"&lt;"&amp;T110,crashes!$D$2:$D$17624,"="&amp;C110, crashes!$S$2:$S$17624, "&gt;="&amp;AE110, crashes!$S$2:$S$17624, "&lt;="&amp;AF110, crashes!$E$2:$E$17624, "="&amp;D110,  crashes!$R$2:$R$17624, "=Weekend", crashes!$N$2:$N$17624,"=C")</f>
        <v>1</v>
      </c>
      <c r="EB110" s="30">
        <f>COUNTIFS(crashes!$G$2:$G$17624,"&gt;="&amp;S110,crashes!$G$2:$G$17624,"&lt;"&amp;T110,crashes!$D$2:$D$17624,"="&amp;C110, crashes!$S$2:$S$17624, "&gt;="&amp;AE110, crashes!$S$2:$S$17624, "&lt;="&amp;AF110, crashes!$E$2:$E$17624, "="&amp;D110,  crashes!$R$2:$R$17624, "=Weekend", crashes!$N$2:$N$17624,"=ABC")</f>
        <v>0</v>
      </c>
      <c r="EC110" s="30">
        <f>COUNTIFS(crashes!$G$2:$G$17624,"&gt;="&amp;S110,crashes!$G$2:$G$17624,"&lt;"&amp;T110,crashes!$D$2:$D$17624,"="&amp;C110, crashes!$S$2:$S$17624, "&gt;="&amp;AE110, crashes!$S$2:$S$17624, "&lt;="&amp;AF110, crashes!$E$2:$E$17624, "="&amp;D110,  crashes!$R$2:$R$17624, "=Weekend", crashes!$N$2:$N$17624,"=O")</f>
        <v>9</v>
      </c>
      <c r="ED110" s="4">
        <f t="shared" si="18"/>
        <v>0</v>
      </c>
      <c r="EE110" s="4">
        <f t="shared" si="19"/>
        <v>1</v>
      </c>
      <c r="EF110" s="4">
        <f t="shared" si="20"/>
        <v>6</v>
      </c>
      <c r="EG110" s="4">
        <f t="shared" si="21"/>
        <v>8</v>
      </c>
      <c r="EH110" s="4">
        <f t="shared" si="22"/>
        <v>0</v>
      </c>
      <c r="EI110" s="50">
        <f t="shared" si="23"/>
        <v>15</v>
      </c>
      <c r="EJ110" s="4">
        <f t="shared" si="24"/>
        <v>64</v>
      </c>
      <c r="EK110" s="6"/>
      <c r="EL110" s="3">
        <v>2013</v>
      </c>
      <c r="EM110" s="3">
        <v>2.4299999999999997</v>
      </c>
      <c r="EN110" s="3">
        <v>8.8400000000000006E-3</v>
      </c>
      <c r="EO110" s="3">
        <v>5.5799999999999999E-3</v>
      </c>
      <c r="EP110" s="3">
        <v>4.4400000000000004E-3</v>
      </c>
      <c r="EQ110" s="3">
        <v>4.3200000000000001E-3</v>
      </c>
      <c r="ER110" s="3">
        <v>7.4599999999999996E-3</v>
      </c>
      <c r="ES110" s="3">
        <v>2.5409999999999999E-2</v>
      </c>
      <c r="ET110" s="3">
        <v>5.885E-2</v>
      </c>
      <c r="EU110" s="3">
        <v>7.2580000000000006E-2</v>
      </c>
      <c r="EV110" s="3">
        <v>6.7750000000000005E-2</v>
      </c>
      <c r="EW110" s="3">
        <v>6.4380000000000007E-2</v>
      </c>
      <c r="EX110" s="3">
        <v>5.8029999999999998E-2</v>
      </c>
      <c r="EY110" s="3">
        <v>5.8270000000000002E-2</v>
      </c>
      <c r="EZ110" s="3">
        <v>6.0589999999999998E-2</v>
      </c>
      <c r="FA110" s="3">
        <v>6.1179999999999998E-2</v>
      </c>
      <c r="FB110" s="3">
        <v>6.472E-2</v>
      </c>
      <c r="FC110" s="3">
        <v>6.5460000000000004E-2</v>
      </c>
      <c r="FD110" s="3">
        <v>6.4030000000000004E-2</v>
      </c>
      <c r="FE110" s="3">
        <v>6.2649999999999997E-2</v>
      </c>
      <c r="FF110" s="3">
        <v>6.0909999999999999E-2</v>
      </c>
      <c r="FG110" s="3">
        <v>4.8120000000000003E-2</v>
      </c>
      <c r="FH110" s="3">
        <v>4.0820000000000002E-2</v>
      </c>
      <c r="FI110" s="3">
        <v>3.8490000000000003E-2</v>
      </c>
      <c r="FJ110" s="3">
        <v>2.9559999999999999E-2</v>
      </c>
      <c r="FK110" s="3">
        <v>1.8440000000000002E-2</v>
      </c>
      <c r="FL110" s="3">
        <v>2013</v>
      </c>
      <c r="FM110" s="3">
        <v>2.4299999999999997</v>
      </c>
      <c r="FN110" s="3">
        <v>2013</v>
      </c>
      <c r="FO110" s="51">
        <v>2.4299999999999997</v>
      </c>
      <c r="FP110" s="51">
        <v>16.701000000000001</v>
      </c>
      <c r="FQ110" s="51">
        <v>1.5785E-2</v>
      </c>
      <c r="FR110" s="51">
        <v>9.219999999999999E-3</v>
      </c>
      <c r="FS110" s="3">
        <v>6.6800000000000002E-3</v>
      </c>
      <c r="FT110" s="3">
        <v>4.5850000000000005E-3</v>
      </c>
      <c r="FU110" s="3">
        <v>4.28E-3</v>
      </c>
      <c r="FV110" s="3">
        <v>7.1199999999999996E-3</v>
      </c>
      <c r="FW110" s="3">
        <v>1.5325E-2</v>
      </c>
      <c r="FX110" s="3">
        <v>2.3594999999999998E-2</v>
      </c>
      <c r="FY110" s="3">
        <v>3.4584999999999998E-2</v>
      </c>
      <c r="FZ110" s="3">
        <v>4.5589999999999999E-2</v>
      </c>
      <c r="GA110" s="3">
        <v>5.3099999999999994E-2</v>
      </c>
      <c r="GB110" s="3">
        <v>5.7959999999999998E-2</v>
      </c>
      <c r="GC110" s="3">
        <v>6.2460000000000002E-2</v>
      </c>
      <c r="GD110" s="3">
        <v>6.1315000000000001E-2</v>
      </c>
      <c r="GE110" s="3">
        <v>6.1144999999999998E-2</v>
      </c>
      <c r="GF110" s="3">
        <v>6.0749999999999998E-2</v>
      </c>
      <c r="GG110" s="3">
        <v>6.0850000000000001E-2</v>
      </c>
      <c r="GH110" s="3">
        <v>5.9150000000000001E-2</v>
      </c>
      <c r="GI110" s="3">
        <v>5.6090000000000001E-2</v>
      </c>
      <c r="GJ110" s="3">
        <v>4.6289999999999998E-2</v>
      </c>
      <c r="GK110" s="3">
        <v>3.8855000000000001E-2</v>
      </c>
      <c r="GL110" s="3">
        <v>3.6225E-2</v>
      </c>
      <c r="GM110" s="3">
        <v>3.0849999999999999E-2</v>
      </c>
      <c r="GN110" s="3">
        <v>2.0485E-2</v>
      </c>
      <c r="GO110" s="22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</row>
    <row r="111" spans="1:264" s="3" customFormat="1" ht="12" customHeight="1" x14ac:dyDescent="0.2">
      <c r="A111" s="4" t="s">
        <v>348</v>
      </c>
      <c r="B111" s="4" t="s">
        <v>218</v>
      </c>
      <c r="C111" s="4" t="s">
        <v>349</v>
      </c>
      <c r="D111" s="4" t="s">
        <v>90</v>
      </c>
      <c r="E111" s="4" t="s">
        <v>351</v>
      </c>
      <c r="F111" s="4" t="s">
        <v>68</v>
      </c>
      <c r="G111" s="4">
        <v>5</v>
      </c>
      <c r="H111" s="4" t="s">
        <v>167</v>
      </c>
      <c r="I111" s="4">
        <v>1</v>
      </c>
      <c r="J111" s="4">
        <v>0</v>
      </c>
      <c r="K111" s="4"/>
      <c r="L111" s="10">
        <v>39814</v>
      </c>
      <c r="M111" s="4" t="b">
        <v>1</v>
      </c>
      <c r="N111" s="4"/>
      <c r="O111" s="4"/>
      <c r="P111" s="4" t="s">
        <v>365</v>
      </c>
      <c r="Q111" s="4" t="s">
        <v>364</v>
      </c>
      <c r="R111" s="4" t="s">
        <v>366</v>
      </c>
      <c r="S111" s="4">
        <v>14.271000000000001</v>
      </c>
      <c r="T111" s="4">
        <v>14.592000000000001</v>
      </c>
      <c r="U111" s="4">
        <v>1</v>
      </c>
      <c r="V111" s="10">
        <v>42830</v>
      </c>
      <c r="W111" s="4">
        <v>1</v>
      </c>
      <c r="X111" s="4">
        <v>0.32099999999999973</v>
      </c>
      <c r="Y111" s="4"/>
      <c r="Z111" s="4"/>
      <c r="AA111" s="4"/>
      <c r="AB111" s="4"/>
      <c r="AC111" s="4" t="s">
        <v>177</v>
      </c>
      <c r="AD111" s="4"/>
      <c r="AE111" s="10">
        <v>40544</v>
      </c>
      <c r="AF111" s="10">
        <v>42369</v>
      </c>
      <c r="AG111" s="16">
        <v>77532</v>
      </c>
      <c r="AH111" s="16">
        <v>97000</v>
      </c>
      <c r="AI111" s="16">
        <v>99999.5</v>
      </c>
      <c r="AJ111" s="16">
        <v>98000.5</v>
      </c>
      <c r="AK111" s="16">
        <v>103000</v>
      </c>
      <c r="AL111" s="16"/>
      <c r="AM111" s="16"/>
      <c r="AN111" s="16"/>
      <c r="AO111" s="4"/>
      <c r="AP111" s="4"/>
      <c r="AQ111" s="4"/>
      <c r="AR111" s="9">
        <v>11.57544124774487</v>
      </c>
      <c r="AS111" s="9">
        <v>3.9922804469344384</v>
      </c>
      <c r="AT111" s="9">
        <v>6.0018287297076851</v>
      </c>
      <c r="AU111" s="9">
        <v>0</v>
      </c>
      <c r="AV111" s="9">
        <v>0</v>
      </c>
      <c r="AW111" s="4" t="b">
        <v>0</v>
      </c>
      <c r="AX111" s="4" t="b">
        <v>0</v>
      </c>
      <c r="AY111" s="4">
        <v>0</v>
      </c>
      <c r="AZ111" s="4">
        <v>0</v>
      </c>
      <c r="BA111" s="9">
        <v>559.10743865133918</v>
      </c>
      <c r="BB111" s="9">
        <v>1.4806581347731829</v>
      </c>
      <c r="BC111" s="9">
        <v>17.340835427314616</v>
      </c>
      <c r="BD111" s="9">
        <v>2.5720115271205315</v>
      </c>
      <c r="BE111" s="9">
        <v>2.334888642039469</v>
      </c>
      <c r="BF111" s="4" t="s">
        <v>216</v>
      </c>
      <c r="BG111" s="4">
        <v>6.11534843614037</v>
      </c>
      <c r="BH111" s="4"/>
      <c r="BI111" s="4"/>
      <c r="BJ111" s="4" t="s">
        <v>167</v>
      </c>
      <c r="BK111" s="4"/>
      <c r="BL111" s="4">
        <v>0.37100000000000044</v>
      </c>
      <c r="BM111" s="16">
        <v>8310.5150684931505</v>
      </c>
      <c r="BN111" s="16">
        <v>8391.802197802197</v>
      </c>
      <c r="BO111" s="16">
        <v>8323.169863013698</v>
      </c>
      <c r="BP111" s="16">
        <v>8108.267955801105</v>
      </c>
      <c r="BQ111" s="16">
        <v>8013.7582417582416</v>
      </c>
      <c r="BR111" s="16"/>
      <c r="BS111" s="16"/>
      <c r="BT111" s="16"/>
      <c r="BU111" s="4">
        <v>0.152</v>
      </c>
      <c r="BV111" s="4">
        <v>7.5999999999998735E-2</v>
      </c>
      <c r="BW111" s="16">
        <v>5549</v>
      </c>
      <c r="BX111" s="16">
        <v>5790.131868131868</v>
      </c>
      <c r="BY111" s="16">
        <v>5900.2376792182886</v>
      </c>
      <c r="BZ111" s="16">
        <v>6010.3434903047091</v>
      </c>
      <c r="CA111" s="16">
        <v>6788.2794520547941</v>
      </c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4">
        <v>0</v>
      </c>
      <c r="CV111" s="4">
        <v>1.5409999999999986</v>
      </c>
      <c r="CW111" s="4"/>
      <c r="CX111" s="4" t="s">
        <v>325</v>
      </c>
      <c r="CY111" s="4" t="s">
        <v>367</v>
      </c>
      <c r="CZ111" s="22"/>
      <c r="DA111" s="4">
        <v>365</v>
      </c>
      <c r="DB111" s="4">
        <v>366</v>
      </c>
      <c r="DC111" s="4">
        <v>365</v>
      </c>
      <c r="DD111" s="4">
        <v>365</v>
      </c>
      <c r="DE111" s="4">
        <v>365</v>
      </c>
      <c r="DF111" s="4">
        <v>0</v>
      </c>
      <c r="DG111" s="4">
        <v>0</v>
      </c>
      <c r="DH111" s="4">
        <v>0</v>
      </c>
      <c r="DI111" s="16">
        <f t="shared" si="13"/>
        <v>95107.43702081051</v>
      </c>
      <c r="DJ111" s="16">
        <f t="shared" si="14"/>
        <v>8229.5915479215582</v>
      </c>
      <c r="DK111" s="16">
        <f t="shared" si="15"/>
        <v>6007.4794034020588</v>
      </c>
      <c r="DL111" s="16">
        <f t="shared" si="16"/>
        <v>0</v>
      </c>
      <c r="DM111" s="16">
        <f t="shared" si="17"/>
        <v>0</v>
      </c>
      <c r="DN111" s="22"/>
      <c r="DO111" s="4">
        <f>COUNTIFS(crashes!$G$2:$G$17624,"&gt;="&amp;S111,crashes!$G$2:$G$17624,"&lt;"&amp;T111,crashes!$D$2:$D$17624,"="&amp;C111, crashes!$S$2:$S$17624, "&gt;="&amp;AE111, crashes!$S$2:$S$17624, "&lt;="&amp;AF111, crashes!$E$2:$E$17624, "="&amp;D111 )</f>
        <v>8</v>
      </c>
      <c r="DP111" s="29">
        <f>COUNTIFS(crashes!$G$2:$G$17624,"&gt;="&amp;S111,crashes!$G$2:$G$17624,"&lt;"&amp;T111,crashes!$D$2:$D$17624,"="&amp;C111, crashes!$S$2:$S$17624, "&gt;="&amp;AE111, crashes!$S$2:$S$17624, "&lt;="&amp;AF111, crashes!$E$2:$E$17624, "="&amp;D111, crashes!$R$2:$R$17624, "=Weekday")</f>
        <v>5</v>
      </c>
      <c r="DQ111" s="29">
        <f>COUNTIFS(crashes!$G$2:$G$17624,"&gt;="&amp;S111,crashes!$G$2:$G$17624,"&lt;"&amp;T111,crashes!$D$2:$D$17624,"="&amp;C111, crashes!$S$2:$S$17624, "&gt;="&amp;AE111, crashes!$S$2:$S$17624, "&lt;="&amp;AF111, crashes!$E$2:$E$17624, "="&amp;D111, crashes!$R$2:$R$17624, "=Weekend")</f>
        <v>3</v>
      </c>
      <c r="DR111" s="30">
        <f>COUNTIFS(crashes!$G$2:$G$17624,"&gt;="&amp;S111,crashes!$G$2:$G$17624,"&lt;"&amp;T111,crashes!$D$2:$D$17624,"="&amp;C111, crashes!$S$2:$S$17624, "&gt;="&amp;AE111, crashes!$S$2:$S$17624, "&lt;="&amp;AF111, crashes!$E$2:$E$17624, "="&amp;D111,  crashes!$R$2:$R$17624, "=Weekday", crashes!$N$2:$N$17624,"=K")</f>
        <v>0</v>
      </c>
      <c r="DS111" s="30">
        <f>COUNTIFS(crashes!$G$2:$G$17624,"&gt;="&amp;S111,crashes!$G$2:$G$17624,"&lt;"&amp;T111,crashes!$D$2:$D$17624,"="&amp;C111, crashes!$S$2:$S$17624, "&gt;="&amp;AE111, crashes!$S$2:$S$17624, "&lt;="&amp;AF111, crashes!$E$2:$E$17624, "="&amp;D111,  crashes!$R$2:$R$17624, "=Weekday", crashes!$N$2:$N$17624,"=A")</f>
        <v>0</v>
      </c>
      <c r="DT111" s="30">
        <f>COUNTIFS(crashes!$G$2:$G$17624,"&gt;="&amp;S111,crashes!$G$2:$G$17624,"&lt;"&amp;T111,crashes!$D$2:$D$17624,"="&amp;C111, crashes!$S$2:$S$17624, "&gt;="&amp;AE111, crashes!$S$2:$S$17624, "&lt;="&amp;AF111, crashes!$E$2:$E$17624, "="&amp;D111,  crashes!$R$2:$R$17624, "=Weekday", crashes!$N$2:$N$17624,"=B")</f>
        <v>1</v>
      </c>
      <c r="DU111" s="30">
        <f>COUNTIFS(crashes!$G$2:$G$17624,"&gt;="&amp;S111,crashes!$G$2:$G$17624,"&lt;"&amp;T111,crashes!$D$2:$D$17624,"="&amp;C111, crashes!$S$2:$S$17624, "&gt;="&amp;AE111, crashes!$S$2:$S$17624, "&lt;="&amp;AF111, crashes!$E$2:$E$17624, "="&amp;D111,  crashes!$R$2:$R$17624, "=Weekday", crashes!$N$2:$N$17624,"=C")</f>
        <v>1</v>
      </c>
      <c r="DV111" s="30">
        <f>COUNTIFS(crashes!$G$2:$G$17624,"&gt;="&amp;S111,crashes!$G$2:$G$17624,"&lt;"&amp;T111,crashes!$D$2:$D$17624,"="&amp;C111, crashes!$S$2:$S$17624, "&gt;="&amp;AE111, crashes!$S$2:$S$17624, "&lt;="&amp;AF111, crashes!$E$2:$E$17624, "="&amp;D111,  crashes!$R$2:$R$17624, "=Weekday", crashes!$N$2:$N$17624,"=ABC")</f>
        <v>0</v>
      </c>
      <c r="DW111" s="30">
        <f>COUNTIFS(crashes!$G$2:$G$17624,"&gt;="&amp;S111,crashes!$G$2:$G$17624,"&lt;"&amp;T111,crashes!$D$2:$D$17624,"="&amp;C111, crashes!$S$2:$S$17624, "&gt;="&amp;AE111, crashes!$S$2:$S$17624, "&lt;="&amp;AF111, crashes!$E$2:$E$17624, "="&amp;D111,  crashes!$R$2:$R$17624, "=Weekday", crashes!$N$2:$N$17624,"=O")</f>
        <v>3</v>
      </c>
      <c r="DX111" s="30">
        <f>COUNTIFS(crashes!$G$2:$G$17624,"&gt;="&amp;S111,crashes!$G$2:$G$17624,"&lt;"&amp;T111,crashes!$D$2:$D$17624,"="&amp;C111, crashes!$S$2:$S$17624, "&gt;="&amp;AE111, crashes!$S$2:$S$17624, "&lt;="&amp;AF111, crashes!$E$2:$E$17624, "="&amp;D111,  crashes!$R$2:$R$17624, "=Weekend", crashes!$N$2:$N$17624,"=K")</f>
        <v>0</v>
      </c>
      <c r="DY111" s="30">
        <f>COUNTIFS(crashes!$G$2:$G$17624,"&gt;="&amp;S111,crashes!$G$2:$G$17624,"&lt;"&amp;T111,crashes!$D$2:$D$17624,"="&amp;C111, crashes!$S$2:$S$17624, "&gt;="&amp;AE111, crashes!$S$2:$S$17624, "&lt;="&amp;AF111, crashes!$E$2:$E$17624, "="&amp;D111,  crashes!$R$2:$R$17624, "=Weekend", crashes!$N$2:$N$17624,"=A")</f>
        <v>0</v>
      </c>
      <c r="DZ111" s="30">
        <f>COUNTIFS(crashes!$G$2:$G$17624,"&gt;="&amp;S111,crashes!$G$2:$G$17624,"&lt;"&amp;T111,crashes!$D$2:$D$17624,"="&amp;C111, crashes!$S$2:$S$17624, "&gt;="&amp;AE111, crashes!$S$2:$S$17624, "&lt;="&amp;AF111, crashes!$E$2:$E$17624, "="&amp;D111,  crashes!$R$2:$R$17624, "=Weekend", crashes!$N$2:$N$17624,"=B")</f>
        <v>0</v>
      </c>
      <c r="EA111" s="30">
        <f>COUNTIFS(crashes!$G$2:$G$17624,"&gt;="&amp;S111,crashes!$G$2:$G$17624,"&lt;"&amp;T111,crashes!$D$2:$D$17624,"="&amp;C111, crashes!$S$2:$S$17624, "&gt;="&amp;AE111, crashes!$S$2:$S$17624, "&lt;="&amp;AF111, crashes!$E$2:$E$17624, "="&amp;D111,  crashes!$R$2:$R$17624, "=Weekend", crashes!$N$2:$N$17624,"=C")</f>
        <v>2</v>
      </c>
      <c r="EB111" s="30">
        <f>COUNTIFS(crashes!$G$2:$G$17624,"&gt;="&amp;S111,crashes!$G$2:$G$17624,"&lt;"&amp;T111,crashes!$D$2:$D$17624,"="&amp;C111, crashes!$S$2:$S$17624, "&gt;="&amp;AE111, crashes!$S$2:$S$17624, "&lt;="&amp;AF111, crashes!$E$2:$E$17624, "="&amp;D111,  crashes!$R$2:$R$17624, "=Weekend", crashes!$N$2:$N$17624,"=ABC")</f>
        <v>0</v>
      </c>
      <c r="EC111" s="30">
        <f>COUNTIFS(crashes!$G$2:$G$17624,"&gt;="&amp;S111,crashes!$G$2:$G$17624,"&lt;"&amp;T111,crashes!$D$2:$D$17624,"="&amp;C111, crashes!$S$2:$S$17624, "&gt;="&amp;AE111, crashes!$S$2:$S$17624, "&lt;="&amp;AF111, crashes!$E$2:$E$17624, "="&amp;D111,  crashes!$R$2:$R$17624, "=Weekend", crashes!$N$2:$N$17624,"=O")</f>
        <v>1</v>
      </c>
      <c r="ED111" s="4">
        <f t="shared" si="18"/>
        <v>0</v>
      </c>
      <c r="EE111" s="4">
        <f t="shared" si="19"/>
        <v>0</v>
      </c>
      <c r="EF111" s="4">
        <f t="shared" si="20"/>
        <v>1</v>
      </c>
      <c r="EG111" s="4">
        <f t="shared" si="21"/>
        <v>3</v>
      </c>
      <c r="EH111" s="4">
        <f t="shared" si="22"/>
        <v>0</v>
      </c>
      <c r="EI111" s="50">
        <f t="shared" si="23"/>
        <v>4</v>
      </c>
      <c r="EJ111" s="4">
        <f t="shared" si="24"/>
        <v>4</v>
      </c>
      <c r="EK111" s="6"/>
      <c r="EL111" s="3">
        <v>2013</v>
      </c>
      <c r="EM111" s="3">
        <v>2.109</v>
      </c>
      <c r="EN111" s="3">
        <v>8.8400000000000006E-3</v>
      </c>
      <c r="EO111" s="3">
        <v>5.5799999999999999E-3</v>
      </c>
      <c r="EP111" s="3">
        <v>4.4400000000000004E-3</v>
      </c>
      <c r="EQ111" s="3">
        <v>4.3200000000000001E-3</v>
      </c>
      <c r="ER111" s="3">
        <v>7.4599999999999996E-3</v>
      </c>
      <c r="ES111" s="3">
        <v>2.5409999999999999E-2</v>
      </c>
      <c r="ET111" s="3">
        <v>5.885E-2</v>
      </c>
      <c r="EU111" s="3">
        <v>7.2580000000000006E-2</v>
      </c>
      <c r="EV111" s="3">
        <v>6.7750000000000005E-2</v>
      </c>
      <c r="EW111" s="3">
        <v>6.4380000000000007E-2</v>
      </c>
      <c r="EX111" s="3">
        <v>5.8029999999999998E-2</v>
      </c>
      <c r="EY111" s="3">
        <v>5.8270000000000002E-2</v>
      </c>
      <c r="EZ111" s="3">
        <v>6.0589999999999998E-2</v>
      </c>
      <c r="FA111" s="3">
        <v>6.1179999999999998E-2</v>
      </c>
      <c r="FB111" s="3">
        <v>6.472E-2</v>
      </c>
      <c r="FC111" s="3">
        <v>6.5460000000000004E-2</v>
      </c>
      <c r="FD111" s="3">
        <v>6.4030000000000004E-2</v>
      </c>
      <c r="FE111" s="3">
        <v>6.2649999999999997E-2</v>
      </c>
      <c r="FF111" s="3">
        <v>6.0909999999999999E-2</v>
      </c>
      <c r="FG111" s="3">
        <v>4.8120000000000003E-2</v>
      </c>
      <c r="FH111" s="3">
        <v>4.0820000000000002E-2</v>
      </c>
      <c r="FI111" s="3">
        <v>3.8490000000000003E-2</v>
      </c>
      <c r="FJ111" s="3">
        <v>2.9559999999999999E-2</v>
      </c>
      <c r="FK111" s="3">
        <v>1.8440000000000002E-2</v>
      </c>
      <c r="FL111" s="3">
        <v>2013</v>
      </c>
      <c r="FM111" s="3">
        <v>2.109</v>
      </c>
      <c r="FN111" s="3">
        <v>2013</v>
      </c>
      <c r="FO111" s="51">
        <v>2.109</v>
      </c>
      <c r="FP111" s="51">
        <v>16.701000000000001</v>
      </c>
      <c r="FQ111" s="51">
        <v>1.5785E-2</v>
      </c>
      <c r="FR111" s="51">
        <v>9.219999999999999E-3</v>
      </c>
      <c r="FS111" s="3">
        <v>6.6800000000000002E-3</v>
      </c>
      <c r="FT111" s="3">
        <v>4.5850000000000005E-3</v>
      </c>
      <c r="FU111" s="3">
        <v>4.28E-3</v>
      </c>
      <c r="FV111" s="3">
        <v>7.1199999999999996E-3</v>
      </c>
      <c r="FW111" s="3">
        <v>1.5325E-2</v>
      </c>
      <c r="FX111" s="3">
        <v>2.3594999999999998E-2</v>
      </c>
      <c r="FY111" s="3">
        <v>3.4584999999999998E-2</v>
      </c>
      <c r="FZ111" s="3">
        <v>4.5589999999999999E-2</v>
      </c>
      <c r="GA111" s="3">
        <v>5.3099999999999994E-2</v>
      </c>
      <c r="GB111" s="3">
        <v>5.7959999999999998E-2</v>
      </c>
      <c r="GC111" s="3">
        <v>6.2460000000000002E-2</v>
      </c>
      <c r="GD111" s="3">
        <v>6.1315000000000001E-2</v>
      </c>
      <c r="GE111" s="3">
        <v>6.1144999999999998E-2</v>
      </c>
      <c r="GF111" s="3">
        <v>6.0749999999999998E-2</v>
      </c>
      <c r="GG111" s="3">
        <v>6.0850000000000001E-2</v>
      </c>
      <c r="GH111" s="3">
        <v>5.9150000000000001E-2</v>
      </c>
      <c r="GI111" s="3">
        <v>5.6090000000000001E-2</v>
      </c>
      <c r="GJ111" s="3">
        <v>4.6289999999999998E-2</v>
      </c>
      <c r="GK111" s="3">
        <v>3.8855000000000001E-2</v>
      </c>
      <c r="GL111" s="3">
        <v>3.6225E-2</v>
      </c>
      <c r="GM111" s="3">
        <v>3.0849999999999999E-2</v>
      </c>
      <c r="GN111" s="3">
        <v>2.0485E-2</v>
      </c>
      <c r="GO111" s="22"/>
      <c r="GP111" s="4">
        <f>'Hours of Operation'!C$42</f>
        <v>6.3110539845758359E-2</v>
      </c>
      <c r="GQ111" s="4">
        <f>'Hours of Operation'!D$42</f>
        <v>6.2724935732647813E-2</v>
      </c>
      <c r="GR111" s="4">
        <f>'Hours of Operation'!E$42</f>
        <v>6.2724935732647813E-2</v>
      </c>
      <c r="GS111" s="4">
        <f>'Hours of Operation'!F$42</f>
        <v>6.1808071979434442E-2</v>
      </c>
      <c r="GT111" s="4">
        <f>'Hours of Operation'!G$42</f>
        <v>6.1396812339331627E-2</v>
      </c>
      <c r="GU111" s="4">
        <f>'Hours of Operation'!H$42</f>
        <v>0.51533881748072097</v>
      </c>
      <c r="GV111" s="4">
        <f>'Hours of Operation'!I$42</f>
        <v>0.94221953727506402</v>
      </c>
      <c r="GW111" s="4">
        <f>'Hours of Operation'!J$42</f>
        <v>0.9492716195372749</v>
      </c>
      <c r="GX111" s="4">
        <f>'Hours of Operation'!K$42</f>
        <v>0.95188519280205663</v>
      </c>
      <c r="GY111" s="4">
        <f>'Hours of Operation'!L$42</f>
        <v>0.95277645244215936</v>
      </c>
      <c r="GZ111" s="4">
        <f>'Hours of Operation'!M$42</f>
        <v>0.81062652956298198</v>
      </c>
      <c r="HA111" s="4">
        <f>'Hours of Operation'!N$42</f>
        <v>0.80571547557840617</v>
      </c>
      <c r="HB111" s="4">
        <f>'Hours of Operation'!O$42</f>
        <v>0.80608406169665803</v>
      </c>
      <c r="HC111" s="4">
        <f>'Hours of Operation'!P$42</f>
        <v>0.82060210905349806</v>
      </c>
      <c r="HD111" s="4">
        <f>'Hours of Operation'!Q$42</f>
        <v>0.95291476337448577</v>
      </c>
      <c r="HE111" s="4">
        <f>'Hours of Operation'!R$42</f>
        <v>0.95712433127572005</v>
      </c>
      <c r="HF111" s="4">
        <f>'Hours of Operation'!S$42</f>
        <v>0.95769881687242819</v>
      </c>
      <c r="HG111" s="4">
        <f>'Hours of Operation'!T$42</f>
        <v>0.95547854938271604</v>
      </c>
      <c r="HH111" s="4">
        <f>'Hours of Operation'!U$42</f>
        <v>0.95498971193415649</v>
      </c>
      <c r="HI111" s="4">
        <f>'Hours of Operation'!V$42</f>
        <v>0.23896712962962999</v>
      </c>
      <c r="HJ111" s="4">
        <f>'Hours of Operation'!W$42</f>
        <v>8.28703703703704E-2</v>
      </c>
      <c r="HK111" s="4">
        <f>'Hours of Operation'!X$42</f>
        <v>6.8938683127572009E-2</v>
      </c>
      <c r="HL111" s="4">
        <f>'Hours of Operation'!Y$42</f>
        <v>6.3957510288065844E-2</v>
      </c>
      <c r="HM111" s="4">
        <f>'Hours of Operation'!Z$42</f>
        <v>6.369166666666666E-2</v>
      </c>
      <c r="HN111" s="4">
        <f>'Hours of Operation'!AA$42</f>
        <v>5.0856940874035986E-2</v>
      </c>
      <c r="HO111" s="4">
        <f>'Hours of Operation'!AB$42</f>
        <v>5.0128534704370183E-2</v>
      </c>
      <c r="HP111" s="4">
        <f>'Hours of Operation'!AC$42</f>
        <v>5.0128534704370183E-2</v>
      </c>
      <c r="HQ111" s="4">
        <f>'Hours of Operation'!AD$42</f>
        <v>5.0128534704370183E-2</v>
      </c>
      <c r="HR111" s="4">
        <f>'Hours of Operation'!AE$42</f>
        <v>4.9228791773778917E-2</v>
      </c>
      <c r="HS111" s="4">
        <f>'Hours of Operation'!AF$42</f>
        <v>4.9635861182519281E-2</v>
      </c>
      <c r="HT111" s="4">
        <f>'Hours of Operation'!AG$42</f>
        <v>5.0128534704370183E-2</v>
      </c>
      <c r="HU111" s="4">
        <f>'Hours of Operation'!AH$42</f>
        <v>5.0128534704370183E-2</v>
      </c>
      <c r="HV111" s="4">
        <f>'Hours of Operation'!AI$42</f>
        <v>5.1928149100257073E-2</v>
      </c>
      <c r="HW111" s="4">
        <f>'Hours of Operation'!AJ$42</f>
        <v>6.1675449871465289E-2</v>
      </c>
      <c r="HX111" s="4">
        <f>'Hours of Operation'!AK$42</f>
        <v>0.20728393316195387</v>
      </c>
      <c r="HY111" s="4">
        <f>'Hours of Operation'!AL$42</f>
        <v>0.49010269922879163</v>
      </c>
      <c r="HZ111" s="4">
        <f>'Hours of Operation'!AM$42</f>
        <v>0.53166259640102831</v>
      </c>
      <c r="IA111" s="4">
        <f>'Hours of Operation'!AN$42</f>
        <v>0.54477300771208237</v>
      </c>
      <c r="IB111" s="4">
        <f>'Hours of Operation'!AO$42</f>
        <v>0.5608829048843188</v>
      </c>
      <c r="IC111" s="4">
        <f>'Hours of Operation'!AP$42</f>
        <v>0.57315771208226229</v>
      </c>
      <c r="ID111" s="4">
        <f>'Hours of Operation'!AQ$42</f>
        <v>0.57782776349614406</v>
      </c>
      <c r="IE111" s="4">
        <f>'Hours of Operation'!AR$42</f>
        <v>0.5755776349614391</v>
      </c>
      <c r="IF111" s="4">
        <f>'Hours of Operation'!AS$42</f>
        <v>0.41923778920308485</v>
      </c>
      <c r="IG111" s="4">
        <f>'Hours of Operation'!AT$42</f>
        <v>7.2666580976863723E-2</v>
      </c>
      <c r="IH111" s="4">
        <f>'Hours of Operation'!AU$42</f>
        <v>5.599820051413882E-2</v>
      </c>
      <c r="II111" s="4">
        <f>'Hours of Operation'!AV$42</f>
        <v>5.1970822622107962E-2</v>
      </c>
      <c r="IJ111" s="4">
        <f>'Hours of Operation'!AW$42</f>
        <v>5.1456683804627243E-2</v>
      </c>
      <c r="IK111" s="4">
        <f>'Hours of Operation'!AX$42</f>
        <v>5.2699228791773779E-2</v>
      </c>
      <c r="IL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</row>
    <row r="112" spans="1:264" s="3" customFormat="1" ht="12" customHeight="1" x14ac:dyDescent="0.2">
      <c r="A112" s="4" t="s">
        <v>348</v>
      </c>
      <c r="B112" s="4" t="s">
        <v>218</v>
      </c>
      <c r="C112" s="4" t="s">
        <v>349</v>
      </c>
      <c r="D112" s="4" t="s">
        <v>90</v>
      </c>
      <c r="E112" s="4" t="s">
        <v>351</v>
      </c>
      <c r="F112" s="4" t="s">
        <v>70</v>
      </c>
      <c r="G112" s="4">
        <v>4</v>
      </c>
      <c r="H112" s="4" t="s">
        <v>240</v>
      </c>
      <c r="I112" s="4">
        <v>0</v>
      </c>
      <c r="J112" s="4">
        <v>0</v>
      </c>
      <c r="K112" s="4"/>
      <c r="L112" s="10">
        <v>39814</v>
      </c>
      <c r="M112" s="4" t="b">
        <v>1</v>
      </c>
      <c r="N112" s="4"/>
      <c r="O112" s="4"/>
      <c r="P112" s="4" t="s">
        <v>368</v>
      </c>
      <c r="Q112" s="4" t="s">
        <v>366</v>
      </c>
      <c r="R112" s="4" t="s">
        <v>369</v>
      </c>
      <c r="S112" s="4">
        <v>14.592000000000001</v>
      </c>
      <c r="T112" s="4">
        <v>14.667999999999999</v>
      </c>
      <c r="U112" s="4">
        <v>1</v>
      </c>
      <c r="V112" s="10">
        <v>42830</v>
      </c>
      <c r="W112" s="4">
        <v>1</v>
      </c>
      <c r="X112" s="4">
        <v>7.5999999999998735E-2</v>
      </c>
      <c r="Y112" s="4">
        <v>7.5999999999998735E-2</v>
      </c>
      <c r="Z112" s="4">
        <v>1</v>
      </c>
      <c r="AA112" s="4"/>
      <c r="AB112" s="4"/>
      <c r="AC112" s="4" t="s">
        <v>186</v>
      </c>
      <c r="AD112" s="4"/>
      <c r="AE112" s="10">
        <v>40544</v>
      </c>
      <c r="AF112" s="10">
        <v>42369</v>
      </c>
      <c r="AG112" s="16">
        <v>77532</v>
      </c>
      <c r="AH112" s="16">
        <v>97000</v>
      </c>
      <c r="AI112" s="16">
        <v>99999.5</v>
      </c>
      <c r="AJ112" s="16">
        <v>98000.5</v>
      </c>
      <c r="AK112" s="16">
        <v>103000</v>
      </c>
      <c r="AL112" s="16"/>
      <c r="AM112" s="16"/>
      <c r="AN112" s="16"/>
      <c r="AO112" s="4"/>
      <c r="AP112" s="4"/>
      <c r="AQ112" s="4"/>
      <c r="AR112" s="9">
        <v>11.527585859694762</v>
      </c>
      <c r="AS112" s="9">
        <v>3.6990419535127796</v>
      </c>
      <c r="AT112" s="9">
        <v>6.2858371743333148</v>
      </c>
      <c r="AU112" s="9">
        <v>0</v>
      </c>
      <c r="AV112" s="9">
        <v>0</v>
      </c>
      <c r="AW112" s="4" t="b">
        <v>0</v>
      </c>
      <c r="AX112" s="4" t="b">
        <v>0</v>
      </c>
      <c r="AY112" s="4">
        <v>0</v>
      </c>
      <c r="AZ112" s="4">
        <v>0</v>
      </c>
      <c r="BA112" s="9">
        <v>249.22405183546093</v>
      </c>
      <c r="BB112" s="9">
        <v>1.4689689016861085</v>
      </c>
      <c r="BC112" s="9">
        <v>17.567501659540895</v>
      </c>
      <c r="BD112" s="9">
        <v>2.619742862741036</v>
      </c>
      <c r="BE112" s="9">
        <v>2.3716835304510009</v>
      </c>
      <c r="BF112" s="4" t="s">
        <v>216</v>
      </c>
      <c r="BG112" s="4">
        <v>6.4222641140075858</v>
      </c>
      <c r="BH112" s="4"/>
      <c r="BI112" s="4"/>
      <c r="BJ112" s="4" t="s">
        <v>167</v>
      </c>
      <c r="BK112" s="4"/>
      <c r="BL112" s="4">
        <v>0.69200000000000017</v>
      </c>
      <c r="BM112" s="16">
        <v>8310.5150684931505</v>
      </c>
      <c r="BN112" s="16">
        <v>8391.802197802197</v>
      </c>
      <c r="BO112" s="16">
        <v>8323.169863013698</v>
      </c>
      <c r="BP112" s="16">
        <v>8108.267955801105</v>
      </c>
      <c r="BQ112" s="16">
        <v>8013.7582417582416</v>
      </c>
      <c r="BR112" s="16"/>
      <c r="BS112" s="16"/>
      <c r="BT112" s="16"/>
      <c r="BU112" s="4">
        <v>5.5999999999999994E-2</v>
      </c>
      <c r="BV112" s="4">
        <v>0</v>
      </c>
      <c r="BW112" s="16">
        <v>5549</v>
      </c>
      <c r="BX112" s="16">
        <v>5790.131868131868</v>
      </c>
      <c r="BY112" s="16">
        <v>5900.2376792182886</v>
      </c>
      <c r="BZ112" s="16">
        <v>6010.3434903047091</v>
      </c>
      <c r="CA112" s="16">
        <v>6788.2794520547941</v>
      </c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>
        <v>5549</v>
      </c>
      <c r="CN112" s="16">
        <v>5790.131868131868</v>
      </c>
      <c r="CO112" s="16">
        <v>5900.2376792182886</v>
      </c>
      <c r="CP112" s="16">
        <v>6010.3434903047091</v>
      </c>
      <c r="CQ112" s="16">
        <v>6788.2794520547941</v>
      </c>
      <c r="CR112" s="16"/>
      <c r="CS112" s="16"/>
      <c r="CT112" s="16"/>
      <c r="CU112" s="4">
        <v>0</v>
      </c>
      <c r="CV112" s="4">
        <v>1.4649999999999999</v>
      </c>
      <c r="CW112" s="4"/>
      <c r="CX112" s="4" t="s">
        <v>325</v>
      </c>
      <c r="CY112" s="4" t="s">
        <v>367</v>
      </c>
      <c r="CZ112" s="22"/>
      <c r="DA112" s="4">
        <v>365</v>
      </c>
      <c r="DB112" s="4">
        <v>366</v>
      </c>
      <c r="DC112" s="4">
        <v>365</v>
      </c>
      <c r="DD112" s="4">
        <v>365</v>
      </c>
      <c r="DE112" s="4">
        <v>365</v>
      </c>
      <c r="DF112" s="4">
        <v>0</v>
      </c>
      <c r="DG112" s="4">
        <v>0</v>
      </c>
      <c r="DH112" s="4">
        <v>0</v>
      </c>
      <c r="DI112" s="16">
        <f t="shared" si="13"/>
        <v>95107.43702081051</v>
      </c>
      <c r="DJ112" s="16">
        <f t="shared" si="14"/>
        <v>8229.5915479215582</v>
      </c>
      <c r="DK112" s="16">
        <f t="shared" si="15"/>
        <v>6007.4794034020588</v>
      </c>
      <c r="DL112" s="16">
        <f t="shared" si="16"/>
        <v>0</v>
      </c>
      <c r="DM112" s="16">
        <f t="shared" si="17"/>
        <v>6007.4794034020588</v>
      </c>
      <c r="DN112" s="22"/>
      <c r="DO112" s="4">
        <f>COUNTIFS(crashes!$G$2:$G$17624,"&gt;="&amp;S112,crashes!$G$2:$G$17624,"&lt;"&amp;T112,crashes!$D$2:$D$17624,"="&amp;C112, crashes!$S$2:$S$17624, "&gt;="&amp;AE112, crashes!$S$2:$S$17624, "&lt;="&amp;AF112, crashes!$E$2:$E$17624, "="&amp;D112 )</f>
        <v>39</v>
      </c>
      <c r="DP112" s="29">
        <f>COUNTIFS(crashes!$G$2:$G$17624,"&gt;="&amp;S112,crashes!$G$2:$G$17624,"&lt;"&amp;T112,crashes!$D$2:$D$17624,"="&amp;C112, crashes!$S$2:$S$17624, "&gt;="&amp;AE112, crashes!$S$2:$S$17624, "&lt;="&amp;AF112, crashes!$E$2:$E$17624, "="&amp;D112, crashes!$R$2:$R$17624, "=Weekday")</f>
        <v>34</v>
      </c>
      <c r="DQ112" s="29">
        <f>COUNTIFS(crashes!$G$2:$G$17624,"&gt;="&amp;S112,crashes!$G$2:$G$17624,"&lt;"&amp;T112,crashes!$D$2:$D$17624,"="&amp;C112, crashes!$S$2:$S$17624, "&gt;="&amp;AE112, crashes!$S$2:$S$17624, "&lt;="&amp;AF112, crashes!$E$2:$E$17624, "="&amp;D112, crashes!$R$2:$R$17624, "=Weekend")</f>
        <v>5</v>
      </c>
      <c r="DR112" s="30">
        <f>COUNTIFS(crashes!$G$2:$G$17624,"&gt;="&amp;S112,crashes!$G$2:$G$17624,"&lt;"&amp;T112,crashes!$D$2:$D$17624,"="&amp;C112, crashes!$S$2:$S$17624, "&gt;="&amp;AE112, crashes!$S$2:$S$17624, "&lt;="&amp;AF112, crashes!$E$2:$E$17624, "="&amp;D112,  crashes!$R$2:$R$17624, "=Weekday", crashes!$N$2:$N$17624,"=K")</f>
        <v>0</v>
      </c>
      <c r="DS112" s="30">
        <f>COUNTIFS(crashes!$G$2:$G$17624,"&gt;="&amp;S112,crashes!$G$2:$G$17624,"&lt;"&amp;T112,crashes!$D$2:$D$17624,"="&amp;C112, crashes!$S$2:$S$17624, "&gt;="&amp;AE112, crashes!$S$2:$S$17624, "&lt;="&amp;AF112, crashes!$E$2:$E$17624, "="&amp;D112,  crashes!$R$2:$R$17624, "=Weekday", crashes!$N$2:$N$17624,"=A")</f>
        <v>0</v>
      </c>
      <c r="DT112" s="30">
        <f>COUNTIFS(crashes!$G$2:$G$17624,"&gt;="&amp;S112,crashes!$G$2:$G$17624,"&lt;"&amp;T112,crashes!$D$2:$D$17624,"="&amp;C112, crashes!$S$2:$S$17624, "&gt;="&amp;AE112, crashes!$S$2:$S$17624, "&lt;="&amp;AF112, crashes!$E$2:$E$17624, "="&amp;D112,  crashes!$R$2:$R$17624, "=Weekday", crashes!$N$2:$N$17624,"=B")</f>
        <v>2</v>
      </c>
      <c r="DU112" s="30">
        <f>COUNTIFS(crashes!$G$2:$G$17624,"&gt;="&amp;S112,crashes!$G$2:$G$17624,"&lt;"&amp;T112,crashes!$D$2:$D$17624,"="&amp;C112, crashes!$S$2:$S$17624, "&gt;="&amp;AE112, crashes!$S$2:$S$17624, "&lt;="&amp;AF112, crashes!$E$2:$E$17624, "="&amp;D112,  crashes!$R$2:$R$17624, "=Weekday", crashes!$N$2:$N$17624,"=C")</f>
        <v>7</v>
      </c>
      <c r="DV112" s="30">
        <f>COUNTIFS(crashes!$G$2:$G$17624,"&gt;="&amp;S112,crashes!$G$2:$G$17624,"&lt;"&amp;T112,crashes!$D$2:$D$17624,"="&amp;C112, crashes!$S$2:$S$17624, "&gt;="&amp;AE112, crashes!$S$2:$S$17624, "&lt;="&amp;AF112, crashes!$E$2:$E$17624, "="&amp;D112,  crashes!$R$2:$R$17624, "=Weekday", crashes!$N$2:$N$17624,"=ABC")</f>
        <v>0</v>
      </c>
      <c r="DW112" s="30">
        <f>COUNTIFS(crashes!$G$2:$G$17624,"&gt;="&amp;S112,crashes!$G$2:$G$17624,"&lt;"&amp;T112,crashes!$D$2:$D$17624,"="&amp;C112, crashes!$S$2:$S$17624, "&gt;="&amp;AE112, crashes!$S$2:$S$17624, "&lt;="&amp;AF112, crashes!$E$2:$E$17624, "="&amp;D112,  crashes!$R$2:$R$17624, "=Weekday", crashes!$N$2:$N$17624,"=O")</f>
        <v>25</v>
      </c>
      <c r="DX112" s="30">
        <f>COUNTIFS(crashes!$G$2:$G$17624,"&gt;="&amp;S112,crashes!$G$2:$G$17624,"&lt;"&amp;T112,crashes!$D$2:$D$17624,"="&amp;C112, crashes!$S$2:$S$17624, "&gt;="&amp;AE112, crashes!$S$2:$S$17624, "&lt;="&amp;AF112, crashes!$E$2:$E$17624, "="&amp;D112,  crashes!$R$2:$R$17624, "=Weekend", crashes!$N$2:$N$17624,"=K")</f>
        <v>0</v>
      </c>
      <c r="DY112" s="30">
        <f>COUNTIFS(crashes!$G$2:$G$17624,"&gt;="&amp;S112,crashes!$G$2:$G$17624,"&lt;"&amp;T112,crashes!$D$2:$D$17624,"="&amp;C112, crashes!$S$2:$S$17624, "&gt;="&amp;AE112, crashes!$S$2:$S$17624, "&lt;="&amp;AF112, crashes!$E$2:$E$17624, "="&amp;D112,  crashes!$R$2:$R$17624, "=Weekend", crashes!$N$2:$N$17624,"=A")</f>
        <v>0</v>
      </c>
      <c r="DZ112" s="30">
        <f>COUNTIFS(crashes!$G$2:$G$17624,"&gt;="&amp;S112,crashes!$G$2:$G$17624,"&lt;"&amp;T112,crashes!$D$2:$D$17624,"="&amp;C112, crashes!$S$2:$S$17624, "&gt;="&amp;AE112, crashes!$S$2:$S$17624, "&lt;="&amp;AF112, crashes!$E$2:$E$17624, "="&amp;D112,  crashes!$R$2:$R$17624, "=Weekend", crashes!$N$2:$N$17624,"=B")</f>
        <v>0</v>
      </c>
      <c r="EA112" s="30">
        <f>COUNTIFS(crashes!$G$2:$G$17624,"&gt;="&amp;S112,crashes!$G$2:$G$17624,"&lt;"&amp;T112,crashes!$D$2:$D$17624,"="&amp;C112, crashes!$S$2:$S$17624, "&gt;="&amp;AE112, crashes!$S$2:$S$17624, "&lt;="&amp;AF112, crashes!$E$2:$E$17624, "="&amp;D112,  crashes!$R$2:$R$17624, "=Weekend", crashes!$N$2:$N$17624,"=C")</f>
        <v>1</v>
      </c>
      <c r="EB112" s="30">
        <f>COUNTIFS(crashes!$G$2:$G$17624,"&gt;="&amp;S112,crashes!$G$2:$G$17624,"&lt;"&amp;T112,crashes!$D$2:$D$17624,"="&amp;C112, crashes!$S$2:$S$17624, "&gt;="&amp;AE112, crashes!$S$2:$S$17624, "&lt;="&amp;AF112, crashes!$E$2:$E$17624, "="&amp;D112,  crashes!$R$2:$R$17624, "=Weekend", crashes!$N$2:$N$17624,"=ABC")</f>
        <v>0</v>
      </c>
      <c r="EC112" s="30">
        <f>COUNTIFS(crashes!$G$2:$G$17624,"&gt;="&amp;S112,crashes!$G$2:$G$17624,"&lt;"&amp;T112,crashes!$D$2:$D$17624,"="&amp;C112, crashes!$S$2:$S$17624, "&gt;="&amp;AE112, crashes!$S$2:$S$17624, "&lt;="&amp;AF112, crashes!$E$2:$E$17624, "="&amp;D112,  crashes!$R$2:$R$17624, "=Weekend", crashes!$N$2:$N$17624,"=O")</f>
        <v>4</v>
      </c>
      <c r="ED112" s="4">
        <f t="shared" si="18"/>
        <v>0</v>
      </c>
      <c r="EE112" s="4">
        <f t="shared" si="19"/>
        <v>0</v>
      </c>
      <c r="EF112" s="4">
        <f t="shared" si="20"/>
        <v>2</v>
      </c>
      <c r="EG112" s="4">
        <f t="shared" si="21"/>
        <v>8</v>
      </c>
      <c r="EH112" s="4">
        <f t="shared" si="22"/>
        <v>0</v>
      </c>
      <c r="EI112" s="50">
        <f t="shared" si="23"/>
        <v>10</v>
      </c>
      <c r="EJ112" s="4">
        <f t="shared" si="24"/>
        <v>29</v>
      </c>
      <c r="EK112" s="6"/>
      <c r="EL112" s="3">
        <v>2013</v>
      </c>
      <c r="EM112" s="3">
        <v>2.0330000000000013</v>
      </c>
      <c r="EN112" s="3">
        <v>8.8400000000000006E-3</v>
      </c>
      <c r="EO112" s="3">
        <v>5.5799999999999999E-3</v>
      </c>
      <c r="EP112" s="3">
        <v>4.4400000000000004E-3</v>
      </c>
      <c r="EQ112" s="3">
        <v>4.3200000000000001E-3</v>
      </c>
      <c r="ER112" s="3">
        <v>7.4599999999999996E-3</v>
      </c>
      <c r="ES112" s="3">
        <v>2.5409999999999999E-2</v>
      </c>
      <c r="ET112" s="3">
        <v>5.885E-2</v>
      </c>
      <c r="EU112" s="3">
        <v>7.2580000000000006E-2</v>
      </c>
      <c r="EV112" s="3">
        <v>6.7750000000000005E-2</v>
      </c>
      <c r="EW112" s="3">
        <v>6.4380000000000007E-2</v>
      </c>
      <c r="EX112" s="3">
        <v>5.8029999999999998E-2</v>
      </c>
      <c r="EY112" s="3">
        <v>5.8270000000000002E-2</v>
      </c>
      <c r="EZ112" s="3">
        <v>6.0589999999999998E-2</v>
      </c>
      <c r="FA112" s="3">
        <v>6.1179999999999998E-2</v>
      </c>
      <c r="FB112" s="3">
        <v>6.472E-2</v>
      </c>
      <c r="FC112" s="3">
        <v>6.5460000000000004E-2</v>
      </c>
      <c r="FD112" s="3">
        <v>6.4030000000000004E-2</v>
      </c>
      <c r="FE112" s="3">
        <v>6.2649999999999997E-2</v>
      </c>
      <c r="FF112" s="3">
        <v>6.0909999999999999E-2</v>
      </c>
      <c r="FG112" s="3">
        <v>4.8120000000000003E-2</v>
      </c>
      <c r="FH112" s="3">
        <v>4.0820000000000002E-2</v>
      </c>
      <c r="FI112" s="3">
        <v>3.8490000000000003E-2</v>
      </c>
      <c r="FJ112" s="3">
        <v>2.9559999999999999E-2</v>
      </c>
      <c r="FK112" s="3">
        <v>1.8440000000000002E-2</v>
      </c>
      <c r="FL112" s="3">
        <v>2013</v>
      </c>
      <c r="FM112" s="3">
        <v>2.0330000000000013</v>
      </c>
      <c r="FN112" s="3">
        <v>2013</v>
      </c>
      <c r="FO112" s="51">
        <v>2.0330000000000013</v>
      </c>
      <c r="FP112" s="51">
        <v>16.701000000000001</v>
      </c>
      <c r="FQ112" s="51">
        <v>1.5785E-2</v>
      </c>
      <c r="FR112" s="51">
        <v>9.219999999999999E-3</v>
      </c>
      <c r="FS112" s="3">
        <v>6.6800000000000002E-3</v>
      </c>
      <c r="FT112" s="3">
        <v>4.5850000000000005E-3</v>
      </c>
      <c r="FU112" s="3">
        <v>4.28E-3</v>
      </c>
      <c r="FV112" s="3">
        <v>7.1199999999999996E-3</v>
      </c>
      <c r="FW112" s="3">
        <v>1.5325E-2</v>
      </c>
      <c r="FX112" s="3">
        <v>2.3594999999999998E-2</v>
      </c>
      <c r="FY112" s="3">
        <v>3.4584999999999998E-2</v>
      </c>
      <c r="FZ112" s="3">
        <v>4.5589999999999999E-2</v>
      </c>
      <c r="GA112" s="3">
        <v>5.3099999999999994E-2</v>
      </c>
      <c r="GB112" s="3">
        <v>5.7959999999999998E-2</v>
      </c>
      <c r="GC112" s="3">
        <v>6.2460000000000002E-2</v>
      </c>
      <c r="GD112" s="3">
        <v>6.1315000000000001E-2</v>
      </c>
      <c r="GE112" s="3">
        <v>6.1144999999999998E-2</v>
      </c>
      <c r="GF112" s="3">
        <v>6.0749999999999998E-2</v>
      </c>
      <c r="GG112" s="3">
        <v>6.0850000000000001E-2</v>
      </c>
      <c r="GH112" s="3">
        <v>5.9150000000000001E-2</v>
      </c>
      <c r="GI112" s="3">
        <v>5.6090000000000001E-2</v>
      </c>
      <c r="GJ112" s="3">
        <v>4.6289999999999998E-2</v>
      </c>
      <c r="GK112" s="3">
        <v>3.8855000000000001E-2</v>
      </c>
      <c r="GL112" s="3">
        <v>3.6225E-2</v>
      </c>
      <c r="GM112" s="3">
        <v>3.0849999999999999E-2</v>
      </c>
      <c r="GN112" s="3">
        <v>2.0485E-2</v>
      </c>
      <c r="GO112" s="22"/>
      <c r="GP112" s="4">
        <f>'Hours of Operation'!C$42</f>
        <v>6.3110539845758359E-2</v>
      </c>
      <c r="GQ112" s="4">
        <f>'Hours of Operation'!D$42</f>
        <v>6.2724935732647813E-2</v>
      </c>
      <c r="GR112" s="4">
        <f>'Hours of Operation'!E$42</f>
        <v>6.2724935732647813E-2</v>
      </c>
      <c r="GS112" s="4">
        <f>'Hours of Operation'!F$42</f>
        <v>6.1808071979434442E-2</v>
      </c>
      <c r="GT112" s="4">
        <f>'Hours of Operation'!G$42</f>
        <v>6.1396812339331627E-2</v>
      </c>
      <c r="GU112" s="4">
        <f>'Hours of Operation'!H$42</f>
        <v>0.51533881748072097</v>
      </c>
      <c r="GV112" s="4">
        <f>'Hours of Operation'!I$42</f>
        <v>0.94221953727506402</v>
      </c>
      <c r="GW112" s="4">
        <f>'Hours of Operation'!J$42</f>
        <v>0.9492716195372749</v>
      </c>
      <c r="GX112" s="4">
        <f>'Hours of Operation'!K$42</f>
        <v>0.95188519280205663</v>
      </c>
      <c r="GY112" s="4">
        <f>'Hours of Operation'!L$42</f>
        <v>0.95277645244215936</v>
      </c>
      <c r="GZ112" s="4">
        <f>'Hours of Operation'!M$42</f>
        <v>0.81062652956298198</v>
      </c>
      <c r="HA112" s="4">
        <f>'Hours of Operation'!N$42</f>
        <v>0.80571547557840617</v>
      </c>
      <c r="HB112" s="4">
        <f>'Hours of Operation'!O$42</f>
        <v>0.80608406169665803</v>
      </c>
      <c r="HC112" s="4">
        <f>'Hours of Operation'!P$42</f>
        <v>0.82060210905349806</v>
      </c>
      <c r="HD112" s="4">
        <f>'Hours of Operation'!Q$42</f>
        <v>0.95291476337448577</v>
      </c>
      <c r="HE112" s="4">
        <f>'Hours of Operation'!R$42</f>
        <v>0.95712433127572005</v>
      </c>
      <c r="HF112" s="4">
        <f>'Hours of Operation'!S$42</f>
        <v>0.95769881687242819</v>
      </c>
      <c r="HG112" s="4">
        <f>'Hours of Operation'!T$42</f>
        <v>0.95547854938271604</v>
      </c>
      <c r="HH112" s="4">
        <f>'Hours of Operation'!U$42</f>
        <v>0.95498971193415649</v>
      </c>
      <c r="HI112" s="4">
        <f>'Hours of Operation'!V$42</f>
        <v>0.23896712962962999</v>
      </c>
      <c r="HJ112" s="4">
        <f>'Hours of Operation'!W$42</f>
        <v>8.28703703703704E-2</v>
      </c>
      <c r="HK112" s="4">
        <f>'Hours of Operation'!X$42</f>
        <v>6.8938683127572009E-2</v>
      </c>
      <c r="HL112" s="4">
        <f>'Hours of Operation'!Y$42</f>
        <v>6.3957510288065844E-2</v>
      </c>
      <c r="HM112" s="4">
        <f>'Hours of Operation'!Z$42</f>
        <v>6.369166666666666E-2</v>
      </c>
      <c r="HN112" s="4">
        <f>'Hours of Operation'!AA$42</f>
        <v>5.0856940874035986E-2</v>
      </c>
      <c r="HO112" s="4">
        <f>'Hours of Operation'!AB$42</f>
        <v>5.0128534704370183E-2</v>
      </c>
      <c r="HP112" s="4">
        <f>'Hours of Operation'!AC$42</f>
        <v>5.0128534704370183E-2</v>
      </c>
      <c r="HQ112" s="4">
        <f>'Hours of Operation'!AD$42</f>
        <v>5.0128534704370183E-2</v>
      </c>
      <c r="HR112" s="4">
        <f>'Hours of Operation'!AE$42</f>
        <v>4.9228791773778917E-2</v>
      </c>
      <c r="HS112" s="4">
        <f>'Hours of Operation'!AF$42</f>
        <v>4.9635861182519281E-2</v>
      </c>
      <c r="HT112" s="4">
        <f>'Hours of Operation'!AG$42</f>
        <v>5.0128534704370183E-2</v>
      </c>
      <c r="HU112" s="4">
        <f>'Hours of Operation'!AH$42</f>
        <v>5.0128534704370183E-2</v>
      </c>
      <c r="HV112" s="4">
        <f>'Hours of Operation'!AI$42</f>
        <v>5.1928149100257073E-2</v>
      </c>
      <c r="HW112" s="4">
        <f>'Hours of Operation'!AJ$42</f>
        <v>6.1675449871465289E-2</v>
      </c>
      <c r="HX112" s="4">
        <f>'Hours of Operation'!AK$42</f>
        <v>0.20728393316195387</v>
      </c>
      <c r="HY112" s="4">
        <f>'Hours of Operation'!AL$42</f>
        <v>0.49010269922879163</v>
      </c>
      <c r="HZ112" s="4">
        <f>'Hours of Operation'!AM$42</f>
        <v>0.53166259640102831</v>
      </c>
      <c r="IA112" s="4">
        <f>'Hours of Operation'!AN$42</f>
        <v>0.54477300771208237</v>
      </c>
      <c r="IB112" s="4">
        <f>'Hours of Operation'!AO$42</f>
        <v>0.5608829048843188</v>
      </c>
      <c r="IC112" s="4">
        <f>'Hours of Operation'!AP$42</f>
        <v>0.57315771208226229</v>
      </c>
      <c r="ID112" s="4">
        <f>'Hours of Operation'!AQ$42</f>
        <v>0.57782776349614406</v>
      </c>
      <c r="IE112" s="4">
        <f>'Hours of Operation'!AR$42</f>
        <v>0.5755776349614391</v>
      </c>
      <c r="IF112" s="4">
        <f>'Hours of Operation'!AS$42</f>
        <v>0.41923778920308485</v>
      </c>
      <c r="IG112" s="4">
        <f>'Hours of Operation'!AT$42</f>
        <v>7.2666580976863723E-2</v>
      </c>
      <c r="IH112" s="4">
        <f>'Hours of Operation'!AU$42</f>
        <v>5.599820051413882E-2</v>
      </c>
      <c r="II112" s="4">
        <f>'Hours of Operation'!AV$42</f>
        <v>5.1970822622107962E-2</v>
      </c>
      <c r="IJ112" s="4">
        <f>'Hours of Operation'!AW$42</f>
        <v>5.1456683804627243E-2</v>
      </c>
      <c r="IK112" s="4">
        <f>'Hours of Operation'!AX$42</f>
        <v>5.2699228791773779E-2</v>
      </c>
      <c r="IL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</row>
    <row r="113" spans="1:264" s="3" customFormat="1" ht="12" customHeight="1" x14ac:dyDescent="0.2">
      <c r="A113" s="4" t="s">
        <v>348</v>
      </c>
      <c r="B113" s="4" t="s">
        <v>218</v>
      </c>
      <c r="C113" s="4" t="s">
        <v>349</v>
      </c>
      <c r="D113" s="4" t="s">
        <v>90</v>
      </c>
      <c r="E113" s="4" t="s">
        <v>351</v>
      </c>
      <c r="F113" s="4" t="s">
        <v>68</v>
      </c>
      <c r="G113" s="4">
        <v>4</v>
      </c>
      <c r="H113" s="4" t="s">
        <v>240</v>
      </c>
      <c r="I113" s="4">
        <v>0</v>
      </c>
      <c r="J113" s="4">
        <v>0</v>
      </c>
      <c r="K113" s="4"/>
      <c r="L113" s="10">
        <v>39814</v>
      </c>
      <c r="M113" s="4" t="b">
        <v>1</v>
      </c>
      <c r="N113" s="4"/>
      <c r="O113" s="4"/>
      <c r="P113" s="4" t="s">
        <v>370</v>
      </c>
      <c r="Q113" s="4" t="s">
        <v>369</v>
      </c>
      <c r="R113" s="4" t="s">
        <v>371</v>
      </c>
      <c r="S113" s="4">
        <v>14.667999999999999</v>
      </c>
      <c r="T113" s="4">
        <v>14.763999999999999</v>
      </c>
      <c r="U113" s="4">
        <v>1</v>
      </c>
      <c r="V113" s="10">
        <v>42830</v>
      </c>
      <c r="W113" s="4">
        <v>1</v>
      </c>
      <c r="X113" s="4">
        <v>9.6000000000000085E-2</v>
      </c>
      <c r="Y113" s="4"/>
      <c r="Z113" s="4"/>
      <c r="AA113" s="4"/>
      <c r="AB113" s="4"/>
      <c r="AC113" s="4" t="s">
        <v>186</v>
      </c>
      <c r="AD113" s="4"/>
      <c r="AE113" s="10">
        <v>40544</v>
      </c>
      <c r="AF113" s="10">
        <v>42369</v>
      </c>
      <c r="AG113" s="16">
        <v>71983</v>
      </c>
      <c r="AH113" s="16">
        <v>91209.868131868134</v>
      </c>
      <c r="AI113" s="16">
        <v>94099.262320781709</v>
      </c>
      <c r="AJ113" s="16">
        <v>91990.156509695284</v>
      </c>
      <c r="AK113" s="16">
        <v>96211.72054794521</v>
      </c>
      <c r="AL113" s="16"/>
      <c r="AM113" s="16"/>
      <c r="AN113" s="16"/>
      <c r="AO113" s="4"/>
      <c r="AP113" s="4"/>
      <c r="AQ113" s="4"/>
      <c r="AR113" s="9">
        <v>11.371400154842155</v>
      </c>
      <c r="AS113" s="9">
        <v>4.6072253719856482</v>
      </c>
      <c r="AT113" s="9">
        <v>6.2231350874488163</v>
      </c>
      <c r="AU113" s="9">
        <v>0</v>
      </c>
      <c r="AV113" s="9">
        <v>0</v>
      </c>
      <c r="AW113" s="4" t="b">
        <v>0</v>
      </c>
      <c r="AX113" s="4" t="b">
        <v>0</v>
      </c>
      <c r="AY113" s="4">
        <v>0</v>
      </c>
      <c r="AZ113" s="4">
        <v>0</v>
      </c>
      <c r="BA113" s="9">
        <v>62.025524091838179</v>
      </c>
      <c r="BB113" s="9">
        <v>1</v>
      </c>
      <c r="BC113" s="9">
        <v>17.450601009980346</v>
      </c>
      <c r="BD113" s="9">
        <v>2.259694522856202</v>
      </c>
      <c r="BE113" s="9">
        <v>2.0141383997151818</v>
      </c>
      <c r="BF113" s="4" t="s">
        <v>216</v>
      </c>
      <c r="BG113" s="4">
        <v>6.3416484680494634</v>
      </c>
      <c r="BH113" s="4"/>
      <c r="BI113" s="4"/>
      <c r="BJ113" s="4" t="s">
        <v>167</v>
      </c>
      <c r="BK113" s="4"/>
      <c r="BL113" s="4">
        <v>0.76799999999999891</v>
      </c>
      <c r="BM113" s="16">
        <v>8310.5150684931505</v>
      </c>
      <c r="BN113" s="16">
        <v>8391.802197802197</v>
      </c>
      <c r="BO113" s="16">
        <v>8323.169863013698</v>
      </c>
      <c r="BP113" s="16">
        <v>8108.267955801105</v>
      </c>
      <c r="BQ113" s="16">
        <v>8013.7582417582416</v>
      </c>
      <c r="BR113" s="16"/>
      <c r="BS113" s="16"/>
      <c r="BT113" s="16"/>
      <c r="BU113" s="4">
        <v>9.6000000000000002E-2</v>
      </c>
      <c r="BV113" s="4">
        <v>0.57500000000000107</v>
      </c>
      <c r="BW113" s="16">
        <v>13945.002739726027</v>
      </c>
      <c r="BX113" s="16">
        <v>14759.928571428571</v>
      </c>
      <c r="BY113" s="16">
        <v>14483.036108918706</v>
      </c>
      <c r="BZ113" s="16">
        <v>14206.14364640884</v>
      </c>
      <c r="CA113" s="16">
        <v>14465.602739726028</v>
      </c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4">
        <v>7.5999999999998735E-2</v>
      </c>
      <c r="CV113" s="4">
        <v>1.3689999999999998</v>
      </c>
      <c r="CW113" s="4"/>
      <c r="CX113" s="4" t="s">
        <v>325</v>
      </c>
      <c r="CY113" s="4" t="s">
        <v>367</v>
      </c>
      <c r="CZ113" s="22"/>
      <c r="DA113" s="4">
        <v>365</v>
      </c>
      <c r="DB113" s="4">
        <v>366</v>
      </c>
      <c r="DC113" s="4">
        <v>365</v>
      </c>
      <c r="DD113" s="4">
        <v>365</v>
      </c>
      <c r="DE113" s="4">
        <v>365</v>
      </c>
      <c r="DF113" s="4">
        <v>0</v>
      </c>
      <c r="DG113" s="4">
        <v>0</v>
      </c>
      <c r="DH113" s="4">
        <v>0</v>
      </c>
      <c r="DI113" s="16">
        <f t="shared" si="13"/>
        <v>89099.957617408436</v>
      </c>
      <c r="DJ113" s="16">
        <f t="shared" si="14"/>
        <v>8229.5915479215582</v>
      </c>
      <c r="DK113" s="16">
        <f t="shared" si="15"/>
        <v>14372.155239779524</v>
      </c>
      <c r="DL113" s="16">
        <f t="shared" si="16"/>
        <v>0</v>
      </c>
      <c r="DM113" s="16">
        <f t="shared" si="17"/>
        <v>0</v>
      </c>
      <c r="DN113" s="22"/>
      <c r="DO113" s="4">
        <f>COUNTIFS(crashes!$G$2:$G$17624,"&gt;="&amp;S113,crashes!$G$2:$G$17624,"&lt;"&amp;T113,crashes!$D$2:$D$17624,"="&amp;C113, crashes!$S$2:$S$17624, "&gt;="&amp;AE113, crashes!$S$2:$S$17624, "&lt;="&amp;AF113, crashes!$E$2:$E$17624, "="&amp;D113 )</f>
        <v>5</v>
      </c>
      <c r="DP113" s="29">
        <f>COUNTIFS(crashes!$G$2:$G$17624,"&gt;="&amp;S113,crashes!$G$2:$G$17624,"&lt;"&amp;T113,crashes!$D$2:$D$17624,"="&amp;C113, crashes!$S$2:$S$17624, "&gt;="&amp;AE113, crashes!$S$2:$S$17624, "&lt;="&amp;AF113, crashes!$E$2:$E$17624, "="&amp;D113, crashes!$R$2:$R$17624, "=Weekday")</f>
        <v>4</v>
      </c>
      <c r="DQ113" s="29">
        <f>COUNTIFS(crashes!$G$2:$G$17624,"&gt;="&amp;S113,crashes!$G$2:$G$17624,"&lt;"&amp;T113,crashes!$D$2:$D$17624,"="&amp;C113, crashes!$S$2:$S$17624, "&gt;="&amp;AE113, crashes!$S$2:$S$17624, "&lt;="&amp;AF113, crashes!$E$2:$E$17624, "="&amp;D113, crashes!$R$2:$R$17624, "=Weekend")</f>
        <v>1</v>
      </c>
      <c r="DR113" s="30">
        <f>COUNTIFS(crashes!$G$2:$G$17624,"&gt;="&amp;S113,crashes!$G$2:$G$17624,"&lt;"&amp;T113,crashes!$D$2:$D$17624,"="&amp;C113, crashes!$S$2:$S$17624, "&gt;="&amp;AE113, crashes!$S$2:$S$17624, "&lt;="&amp;AF113, crashes!$E$2:$E$17624, "="&amp;D113,  crashes!$R$2:$R$17624, "=Weekday", crashes!$N$2:$N$17624,"=K")</f>
        <v>0</v>
      </c>
      <c r="DS113" s="30">
        <f>COUNTIFS(crashes!$G$2:$G$17624,"&gt;="&amp;S113,crashes!$G$2:$G$17624,"&lt;"&amp;T113,crashes!$D$2:$D$17624,"="&amp;C113, crashes!$S$2:$S$17624, "&gt;="&amp;AE113, crashes!$S$2:$S$17624, "&lt;="&amp;AF113, crashes!$E$2:$E$17624, "="&amp;D113,  crashes!$R$2:$R$17624, "=Weekday", crashes!$N$2:$N$17624,"=A")</f>
        <v>0</v>
      </c>
      <c r="DT113" s="30">
        <f>COUNTIFS(crashes!$G$2:$G$17624,"&gt;="&amp;S113,crashes!$G$2:$G$17624,"&lt;"&amp;T113,crashes!$D$2:$D$17624,"="&amp;C113, crashes!$S$2:$S$17624, "&gt;="&amp;AE113, crashes!$S$2:$S$17624, "&lt;="&amp;AF113, crashes!$E$2:$E$17624, "="&amp;D113,  crashes!$R$2:$R$17624, "=Weekday", crashes!$N$2:$N$17624,"=B")</f>
        <v>0</v>
      </c>
      <c r="DU113" s="30">
        <f>COUNTIFS(crashes!$G$2:$G$17624,"&gt;="&amp;S113,crashes!$G$2:$G$17624,"&lt;"&amp;T113,crashes!$D$2:$D$17624,"="&amp;C113, crashes!$S$2:$S$17624, "&gt;="&amp;AE113, crashes!$S$2:$S$17624, "&lt;="&amp;AF113, crashes!$E$2:$E$17624, "="&amp;D113,  crashes!$R$2:$R$17624, "=Weekday", crashes!$N$2:$N$17624,"=C")</f>
        <v>1</v>
      </c>
      <c r="DV113" s="30">
        <f>COUNTIFS(crashes!$G$2:$G$17624,"&gt;="&amp;S113,crashes!$G$2:$G$17624,"&lt;"&amp;T113,crashes!$D$2:$D$17624,"="&amp;C113, crashes!$S$2:$S$17624, "&gt;="&amp;AE113, crashes!$S$2:$S$17624, "&lt;="&amp;AF113, crashes!$E$2:$E$17624, "="&amp;D113,  crashes!$R$2:$R$17624, "=Weekday", crashes!$N$2:$N$17624,"=ABC")</f>
        <v>0</v>
      </c>
      <c r="DW113" s="30">
        <f>COUNTIFS(crashes!$G$2:$G$17624,"&gt;="&amp;S113,crashes!$G$2:$G$17624,"&lt;"&amp;T113,crashes!$D$2:$D$17624,"="&amp;C113, crashes!$S$2:$S$17624, "&gt;="&amp;AE113, crashes!$S$2:$S$17624, "&lt;="&amp;AF113, crashes!$E$2:$E$17624, "="&amp;D113,  crashes!$R$2:$R$17624, "=Weekday", crashes!$N$2:$N$17624,"=O")</f>
        <v>3</v>
      </c>
      <c r="DX113" s="30">
        <f>COUNTIFS(crashes!$G$2:$G$17624,"&gt;="&amp;S113,crashes!$G$2:$G$17624,"&lt;"&amp;T113,crashes!$D$2:$D$17624,"="&amp;C113, crashes!$S$2:$S$17624, "&gt;="&amp;AE113, crashes!$S$2:$S$17624, "&lt;="&amp;AF113, crashes!$E$2:$E$17624, "="&amp;D113,  crashes!$R$2:$R$17624, "=Weekend", crashes!$N$2:$N$17624,"=K")</f>
        <v>0</v>
      </c>
      <c r="DY113" s="30">
        <f>COUNTIFS(crashes!$G$2:$G$17624,"&gt;="&amp;S113,crashes!$G$2:$G$17624,"&lt;"&amp;T113,crashes!$D$2:$D$17624,"="&amp;C113, crashes!$S$2:$S$17624, "&gt;="&amp;AE113, crashes!$S$2:$S$17624, "&lt;="&amp;AF113, crashes!$E$2:$E$17624, "="&amp;D113,  crashes!$R$2:$R$17624, "=Weekend", crashes!$N$2:$N$17624,"=A")</f>
        <v>0</v>
      </c>
      <c r="DZ113" s="30">
        <f>COUNTIFS(crashes!$G$2:$G$17624,"&gt;="&amp;S113,crashes!$G$2:$G$17624,"&lt;"&amp;T113,crashes!$D$2:$D$17624,"="&amp;C113, crashes!$S$2:$S$17624, "&gt;="&amp;AE113, crashes!$S$2:$S$17624, "&lt;="&amp;AF113, crashes!$E$2:$E$17624, "="&amp;D113,  crashes!$R$2:$R$17624, "=Weekend", crashes!$N$2:$N$17624,"=B")</f>
        <v>0</v>
      </c>
      <c r="EA113" s="30">
        <f>COUNTIFS(crashes!$G$2:$G$17624,"&gt;="&amp;S113,crashes!$G$2:$G$17624,"&lt;"&amp;T113,crashes!$D$2:$D$17624,"="&amp;C113, crashes!$S$2:$S$17624, "&gt;="&amp;AE113, crashes!$S$2:$S$17624, "&lt;="&amp;AF113, crashes!$E$2:$E$17624, "="&amp;D113,  crashes!$R$2:$R$17624, "=Weekend", crashes!$N$2:$N$17624,"=C")</f>
        <v>0</v>
      </c>
      <c r="EB113" s="30">
        <f>COUNTIFS(crashes!$G$2:$G$17624,"&gt;="&amp;S113,crashes!$G$2:$G$17624,"&lt;"&amp;T113,crashes!$D$2:$D$17624,"="&amp;C113, crashes!$S$2:$S$17624, "&gt;="&amp;AE113, crashes!$S$2:$S$17624, "&lt;="&amp;AF113, crashes!$E$2:$E$17624, "="&amp;D113,  crashes!$R$2:$R$17624, "=Weekend", crashes!$N$2:$N$17624,"=ABC")</f>
        <v>0</v>
      </c>
      <c r="EC113" s="30">
        <f>COUNTIFS(crashes!$G$2:$G$17624,"&gt;="&amp;S113,crashes!$G$2:$G$17624,"&lt;"&amp;T113,crashes!$D$2:$D$17624,"="&amp;C113, crashes!$S$2:$S$17624, "&gt;="&amp;AE113, crashes!$S$2:$S$17624, "&lt;="&amp;AF113, crashes!$E$2:$E$17624, "="&amp;D113,  crashes!$R$2:$R$17624, "=Weekend", crashes!$N$2:$N$17624,"=O")</f>
        <v>1</v>
      </c>
      <c r="ED113" s="4">
        <f t="shared" si="18"/>
        <v>0</v>
      </c>
      <c r="EE113" s="4">
        <f t="shared" si="19"/>
        <v>0</v>
      </c>
      <c r="EF113" s="4">
        <f t="shared" si="20"/>
        <v>0</v>
      </c>
      <c r="EG113" s="4">
        <f t="shared" si="21"/>
        <v>1</v>
      </c>
      <c r="EH113" s="4">
        <f t="shared" si="22"/>
        <v>0</v>
      </c>
      <c r="EI113" s="50">
        <f t="shared" si="23"/>
        <v>1</v>
      </c>
      <c r="EJ113" s="4">
        <f t="shared" si="24"/>
        <v>4</v>
      </c>
      <c r="EK113" s="6"/>
      <c r="EL113" s="3">
        <v>2013</v>
      </c>
      <c r="EM113" s="3">
        <v>1.9370000000000012</v>
      </c>
      <c r="EN113" s="3">
        <v>8.8400000000000006E-3</v>
      </c>
      <c r="EO113" s="3">
        <v>5.5799999999999999E-3</v>
      </c>
      <c r="EP113" s="3">
        <v>4.4400000000000004E-3</v>
      </c>
      <c r="EQ113" s="3">
        <v>4.3200000000000001E-3</v>
      </c>
      <c r="ER113" s="3">
        <v>7.4599999999999996E-3</v>
      </c>
      <c r="ES113" s="3">
        <v>2.5409999999999999E-2</v>
      </c>
      <c r="ET113" s="3">
        <v>5.885E-2</v>
      </c>
      <c r="EU113" s="3">
        <v>7.2580000000000006E-2</v>
      </c>
      <c r="EV113" s="3">
        <v>6.7750000000000005E-2</v>
      </c>
      <c r="EW113" s="3">
        <v>6.4380000000000007E-2</v>
      </c>
      <c r="EX113" s="3">
        <v>5.8029999999999998E-2</v>
      </c>
      <c r="EY113" s="3">
        <v>5.8270000000000002E-2</v>
      </c>
      <c r="EZ113" s="3">
        <v>6.0589999999999998E-2</v>
      </c>
      <c r="FA113" s="3">
        <v>6.1179999999999998E-2</v>
      </c>
      <c r="FB113" s="3">
        <v>6.472E-2</v>
      </c>
      <c r="FC113" s="3">
        <v>6.5460000000000004E-2</v>
      </c>
      <c r="FD113" s="3">
        <v>6.4030000000000004E-2</v>
      </c>
      <c r="FE113" s="3">
        <v>6.2649999999999997E-2</v>
      </c>
      <c r="FF113" s="3">
        <v>6.0909999999999999E-2</v>
      </c>
      <c r="FG113" s="3">
        <v>4.8120000000000003E-2</v>
      </c>
      <c r="FH113" s="3">
        <v>4.0820000000000002E-2</v>
      </c>
      <c r="FI113" s="3">
        <v>3.8490000000000003E-2</v>
      </c>
      <c r="FJ113" s="3">
        <v>2.9559999999999999E-2</v>
      </c>
      <c r="FK113" s="3">
        <v>1.8440000000000002E-2</v>
      </c>
      <c r="FL113" s="3">
        <v>2013</v>
      </c>
      <c r="FM113" s="3">
        <v>1.9370000000000012</v>
      </c>
      <c r="FN113" s="3">
        <v>2013</v>
      </c>
      <c r="FO113" s="51">
        <v>1.9370000000000012</v>
      </c>
      <c r="FP113" s="51">
        <v>16.701000000000001</v>
      </c>
      <c r="FQ113" s="51">
        <v>1.5785E-2</v>
      </c>
      <c r="FR113" s="51">
        <v>9.219999999999999E-3</v>
      </c>
      <c r="FS113" s="3">
        <v>6.6800000000000002E-3</v>
      </c>
      <c r="FT113" s="3">
        <v>4.5850000000000005E-3</v>
      </c>
      <c r="FU113" s="3">
        <v>4.28E-3</v>
      </c>
      <c r="FV113" s="3">
        <v>7.1199999999999996E-3</v>
      </c>
      <c r="FW113" s="3">
        <v>1.5325E-2</v>
      </c>
      <c r="FX113" s="3">
        <v>2.3594999999999998E-2</v>
      </c>
      <c r="FY113" s="3">
        <v>3.4584999999999998E-2</v>
      </c>
      <c r="FZ113" s="3">
        <v>4.5589999999999999E-2</v>
      </c>
      <c r="GA113" s="3">
        <v>5.3099999999999994E-2</v>
      </c>
      <c r="GB113" s="3">
        <v>5.7959999999999998E-2</v>
      </c>
      <c r="GC113" s="3">
        <v>6.2460000000000002E-2</v>
      </c>
      <c r="GD113" s="3">
        <v>6.1315000000000001E-2</v>
      </c>
      <c r="GE113" s="3">
        <v>6.1144999999999998E-2</v>
      </c>
      <c r="GF113" s="3">
        <v>6.0749999999999998E-2</v>
      </c>
      <c r="GG113" s="3">
        <v>6.0850000000000001E-2</v>
      </c>
      <c r="GH113" s="3">
        <v>5.9150000000000001E-2</v>
      </c>
      <c r="GI113" s="3">
        <v>5.6090000000000001E-2</v>
      </c>
      <c r="GJ113" s="3">
        <v>4.6289999999999998E-2</v>
      </c>
      <c r="GK113" s="3">
        <v>3.8855000000000001E-2</v>
      </c>
      <c r="GL113" s="3">
        <v>3.6225E-2</v>
      </c>
      <c r="GM113" s="3">
        <v>3.0849999999999999E-2</v>
      </c>
      <c r="GN113" s="3">
        <v>2.0485E-2</v>
      </c>
      <c r="GO113" s="22"/>
      <c r="GP113" s="4">
        <f>'Hours of Operation'!C$42</f>
        <v>6.3110539845758359E-2</v>
      </c>
      <c r="GQ113" s="4">
        <f>'Hours of Operation'!D$42</f>
        <v>6.2724935732647813E-2</v>
      </c>
      <c r="GR113" s="4">
        <f>'Hours of Operation'!E$42</f>
        <v>6.2724935732647813E-2</v>
      </c>
      <c r="GS113" s="4">
        <f>'Hours of Operation'!F$42</f>
        <v>6.1808071979434442E-2</v>
      </c>
      <c r="GT113" s="4">
        <f>'Hours of Operation'!G$42</f>
        <v>6.1396812339331627E-2</v>
      </c>
      <c r="GU113" s="4">
        <f>'Hours of Operation'!H$42</f>
        <v>0.51533881748072097</v>
      </c>
      <c r="GV113" s="4">
        <f>'Hours of Operation'!I$42</f>
        <v>0.94221953727506402</v>
      </c>
      <c r="GW113" s="4">
        <f>'Hours of Operation'!J$42</f>
        <v>0.9492716195372749</v>
      </c>
      <c r="GX113" s="4">
        <f>'Hours of Operation'!K$42</f>
        <v>0.95188519280205663</v>
      </c>
      <c r="GY113" s="4">
        <f>'Hours of Operation'!L$42</f>
        <v>0.95277645244215936</v>
      </c>
      <c r="GZ113" s="4">
        <f>'Hours of Operation'!M$42</f>
        <v>0.81062652956298198</v>
      </c>
      <c r="HA113" s="4">
        <f>'Hours of Operation'!N$42</f>
        <v>0.80571547557840617</v>
      </c>
      <c r="HB113" s="4">
        <f>'Hours of Operation'!O$42</f>
        <v>0.80608406169665803</v>
      </c>
      <c r="HC113" s="4">
        <f>'Hours of Operation'!P$42</f>
        <v>0.82060210905349806</v>
      </c>
      <c r="HD113" s="4">
        <f>'Hours of Operation'!Q$42</f>
        <v>0.95291476337448577</v>
      </c>
      <c r="HE113" s="4">
        <f>'Hours of Operation'!R$42</f>
        <v>0.95712433127572005</v>
      </c>
      <c r="HF113" s="4">
        <f>'Hours of Operation'!S$42</f>
        <v>0.95769881687242819</v>
      </c>
      <c r="HG113" s="4">
        <f>'Hours of Operation'!T$42</f>
        <v>0.95547854938271604</v>
      </c>
      <c r="HH113" s="4">
        <f>'Hours of Operation'!U$42</f>
        <v>0.95498971193415649</v>
      </c>
      <c r="HI113" s="4">
        <f>'Hours of Operation'!V$42</f>
        <v>0.23896712962962999</v>
      </c>
      <c r="HJ113" s="4">
        <f>'Hours of Operation'!W$42</f>
        <v>8.28703703703704E-2</v>
      </c>
      <c r="HK113" s="4">
        <f>'Hours of Operation'!X$42</f>
        <v>6.8938683127572009E-2</v>
      </c>
      <c r="HL113" s="4">
        <f>'Hours of Operation'!Y$42</f>
        <v>6.3957510288065844E-2</v>
      </c>
      <c r="HM113" s="4">
        <f>'Hours of Operation'!Z$42</f>
        <v>6.369166666666666E-2</v>
      </c>
      <c r="HN113" s="4">
        <f>'Hours of Operation'!AA$42</f>
        <v>5.0856940874035986E-2</v>
      </c>
      <c r="HO113" s="4">
        <f>'Hours of Operation'!AB$42</f>
        <v>5.0128534704370183E-2</v>
      </c>
      <c r="HP113" s="4">
        <f>'Hours of Operation'!AC$42</f>
        <v>5.0128534704370183E-2</v>
      </c>
      <c r="HQ113" s="4">
        <f>'Hours of Operation'!AD$42</f>
        <v>5.0128534704370183E-2</v>
      </c>
      <c r="HR113" s="4">
        <f>'Hours of Operation'!AE$42</f>
        <v>4.9228791773778917E-2</v>
      </c>
      <c r="HS113" s="4">
        <f>'Hours of Operation'!AF$42</f>
        <v>4.9635861182519281E-2</v>
      </c>
      <c r="HT113" s="4">
        <f>'Hours of Operation'!AG$42</f>
        <v>5.0128534704370183E-2</v>
      </c>
      <c r="HU113" s="4">
        <f>'Hours of Operation'!AH$42</f>
        <v>5.0128534704370183E-2</v>
      </c>
      <c r="HV113" s="4">
        <f>'Hours of Operation'!AI$42</f>
        <v>5.1928149100257073E-2</v>
      </c>
      <c r="HW113" s="4">
        <f>'Hours of Operation'!AJ$42</f>
        <v>6.1675449871465289E-2</v>
      </c>
      <c r="HX113" s="4">
        <f>'Hours of Operation'!AK$42</f>
        <v>0.20728393316195387</v>
      </c>
      <c r="HY113" s="4">
        <f>'Hours of Operation'!AL$42</f>
        <v>0.49010269922879163</v>
      </c>
      <c r="HZ113" s="4">
        <f>'Hours of Operation'!AM$42</f>
        <v>0.53166259640102831</v>
      </c>
      <c r="IA113" s="4">
        <f>'Hours of Operation'!AN$42</f>
        <v>0.54477300771208237</v>
      </c>
      <c r="IB113" s="4">
        <f>'Hours of Operation'!AO$42</f>
        <v>0.5608829048843188</v>
      </c>
      <c r="IC113" s="4">
        <f>'Hours of Operation'!AP$42</f>
        <v>0.57315771208226229</v>
      </c>
      <c r="ID113" s="4">
        <f>'Hours of Operation'!AQ$42</f>
        <v>0.57782776349614406</v>
      </c>
      <c r="IE113" s="4">
        <f>'Hours of Operation'!AR$42</f>
        <v>0.5755776349614391</v>
      </c>
      <c r="IF113" s="4">
        <f>'Hours of Operation'!AS$42</f>
        <v>0.41923778920308485</v>
      </c>
      <c r="IG113" s="4">
        <f>'Hours of Operation'!AT$42</f>
        <v>7.2666580976863723E-2</v>
      </c>
      <c r="IH113" s="4">
        <f>'Hours of Operation'!AU$42</f>
        <v>5.599820051413882E-2</v>
      </c>
      <c r="II113" s="4">
        <f>'Hours of Operation'!AV$42</f>
        <v>5.1970822622107962E-2</v>
      </c>
      <c r="IJ113" s="4">
        <f>'Hours of Operation'!AW$42</f>
        <v>5.1456683804627243E-2</v>
      </c>
      <c r="IK113" s="4">
        <f>'Hours of Operation'!AX$42</f>
        <v>5.2699228791773779E-2</v>
      </c>
      <c r="IL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</row>
    <row r="114" spans="1:264" s="3" customFormat="1" ht="12" customHeight="1" x14ac:dyDescent="0.2">
      <c r="A114" s="4" t="s">
        <v>348</v>
      </c>
      <c r="B114" s="4" t="s">
        <v>218</v>
      </c>
      <c r="C114" s="4" t="s">
        <v>349</v>
      </c>
      <c r="D114" s="4" t="s">
        <v>90</v>
      </c>
      <c r="E114" s="4" t="s">
        <v>352</v>
      </c>
      <c r="F114" s="4" t="s">
        <v>68</v>
      </c>
      <c r="G114" s="4">
        <v>4</v>
      </c>
      <c r="H114" s="4" t="s">
        <v>167</v>
      </c>
      <c r="I114" s="4">
        <v>0</v>
      </c>
      <c r="J114" s="4">
        <v>0</v>
      </c>
      <c r="K114" s="4"/>
      <c r="L114" s="10">
        <v>39814</v>
      </c>
      <c r="M114" s="4" t="b">
        <v>1</v>
      </c>
      <c r="N114" s="4"/>
      <c r="O114" s="4"/>
      <c r="P114" s="4" t="s">
        <v>372</v>
      </c>
      <c r="Q114" s="4" t="s">
        <v>371</v>
      </c>
      <c r="R114" s="4" t="s">
        <v>373</v>
      </c>
      <c r="S114" s="4">
        <v>14.763999999999999</v>
      </c>
      <c r="T114" s="4">
        <v>15.221</v>
      </c>
      <c r="U114" s="4">
        <v>1</v>
      </c>
      <c r="V114" s="10">
        <v>42830</v>
      </c>
      <c r="W114" s="4">
        <v>1</v>
      </c>
      <c r="X114" s="4">
        <v>0.45700000000000074</v>
      </c>
      <c r="Y114" s="4"/>
      <c r="Z114" s="4"/>
      <c r="AA114" s="4"/>
      <c r="AB114" s="4"/>
      <c r="AC114" s="4" t="s">
        <v>187</v>
      </c>
      <c r="AD114" s="4"/>
      <c r="AE114" s="10">
        <v>40544</v>
      </c>
      <c r="AF114" s="10">
        <v>42369</v>
      </c>
      <c r="AG114" s="16">
        <v>71983</v>
      </c>
      <c r="AH114" s="16">
        <v>91209.868131868134</v>
      </c>
      <c r="AI114" s="16">
        <v>94099.262320781709</v>
      </c>
      <c r="AJ114" s="16">
        <v>91990.156509695284</v>
      </c>
      <c r="AK114" s="16">
        <v>96211.72054794521</v>
      </c>
      <c r="AL114" s="16"/>
      <c r="AM114" s="16"/>
      <c r="AN114" s="16"/>
      <c r="AO114" s="4"/>
      <c r="AP114" s="4"/>
      <c r="AQ114" s="4"/>
      <c r="AR114" s="9">
        <v>11.359435817292557</v>
      </c>
      <c r="AS114" s="9">
        <v>4.40643551536545</v>
      </c>
      <c r="AT114" s="9">
        <v>5.2289043023390818</v>
      </c>
      <c r="AU114" s="9">
        <v>0</v>
      </c>
      <c r="AV114" s="9">
        <v>13.14658844681361</v>
      </c>
      <c r="AW114" s="4" t="b">
        <v>0</v>
      </c>
      <c r="AX114" s="4" t="b">
        <v>1</v>
      </c>
      <c r="AY114" s="4">
        <v>0</v>
      </c>
      <c r="AZ114" s="4">
        <v>0</v>
      </c>
      <c r="BA114" s="9">
        <v>357.25390517764924</v>
      </c>
      <c r="BB114" s="9">
        <v>1</v>
      </c>
      <c r="BC114" s="9">
        <v>16.324758788035812</v>
      </c>
      <c r="BD114" s="9">
        <v>2.2801272864894346</v>
      </c>
      <c r="BE114" s="9">
        <v>2.0435920430202317</v>
      </c>
      <c r="BF114" s="4" t="s">
        <v>216</v>
      </c>
      <c r="BG114" s="4">
        <v>5.3302396795634346</v>
      </c>
      <c r="BH114" s="4"/>
      <c r="BI114" s="4"/>
      <c r="BJ114" s="4" t="s">
        <v>167</v>
      </c>
      <c r="BK114" s="4"/>
      <c r="BL114" s="4">
        <v>0.86399999999999899</v>
      </c>
      <c r="BM114" s="16">
        <v>8310.5150684931505</v>
      </c>
      <c r="BN114" s="16">
        <v>8391.802197802197</v>
      </c>
      <c r="BO114" s="16">
        <v>8323.169863013698</v>
      </c>
      <c r="BP114" s="16">
        <v>8108.267955801105</v>
      </c>
      <c r="BQ114" s="16">
        <v>8013.7582417582416</v>
      </c>
      <c r="BR114" s="16"/>
      <c r="BS114" s="16"/>
      <c r="BT114" s="16"/>
      <c r="BU114" s="4"/>
      <c r="BV114" s="4">
        <v>0.11800000000000033</v>
      </c>
      <c r="BW114" s="16">
        <v>13945.002739726027</v>
      </c>
      <c r="BX114" s="16">
        <v>14759.928571428571</v>
      </c>
      <c r="BY114" s="16">
        <v>14483.036108918706</v>
      </c>
      <c r="BZ114" s="16">
        <v>14206.14364640884</v>
      </c>
      <c r="CA114" s="16">
        <v>14465.602739726028</v>
      </c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4">
        <v>0.17199999999999882</v>
      </c>
      <c r="CV114" s="4">
        <v>0.91199999999999903</v>
      </c>
      <c r="CW114" s="4"/>
      <c r="CX114" s="4" t="s">
        <v>325</v>
      </c>
      <c r="CY114" s="4" t="s">
        <v>367</v>
      </c>
      <c r="CZ114" s="22"/>
      <c r="DA114" s="4">
        <v>365</v>
      </c>
      <c r="DB114" s="4">
        <v>366</v>
      </c>
      <c r="DC114" s="4">
        <v>365</v>
      </c>
      <c r="DD114" s="4">
        <v>365</v>
      </c>
      <c r="DE114" s="4">
        <v>365</v>
      </c>
      <c r="DF114" s="4">
        <v>0</v>
      </c>
      <c r="DG114" s="4">
        <v>0</v>
      </c>
      <c r="DH114" s="4">
        <v>0</v>
      </c>
      <c r="DI114" s="16">
        <f t="shared" si="13"/>
        <v>89099.957617408436</v>
      </c>
      <c r="DJ114" s="16">
        <f t="shared" si="14"/>
        <v>8229.5915479215582</v>
      </c>
      <c r="DK114" s="16">
        <f t="shared" si="15"/>
        <v>14372.155239779524</v>
      </c>
      <c r="DL114" s="16">
        <f t="shared" si="16"/>
        <v>0</v>
      </c>
      <c r="DM114" s="16">
        <f t="shared" si="17"/>
        <v>0</v>
      </c>
      <c r="DN114" s="22"/>
      <c r="DO114" s="4">
        <f>COUNTIFS(crashes!$G$2:$G$17624,"&gt;="&amp;S114,crashes!$G$2:$G$17624,"&lt;"&amp;T114,crashes!$D$2:$D$17624,"="&amp;C114, crashes!$S$2:$S$17624, "&gt;="&amp;AE114, crashes!$S$2:$S$17624, "&lt;="&amp;AF114, crashes!$E$2:$E$17624, "="&amp;D114 )</f>
        <v>174</v>
      </c>
      <c r="DP114" s="29">
        <f>COUNTIFS(crashes!$G$2:$G$17624,"&gt;="&amp;S114,crashes!$G$2:$G$17624,"&lt;"&amp;T114,crashes!$D$2:$D$17624,"="&amp;C114, crashes!$S$2:$S$17624, "&gt;="&amp;AE114, crashes!$S$2:$S$17624, "&lt;="&amp;AF114, crashes!$E$2:$E$17624, "="&amp;D114, crashes!$R$2:$R$17624, "=Weekday")</f>
        <v>130</v>
      </c>
      <c r="DQ114" s="29">
        <f>COUNTIFS(crashes!$G$2:$G$17624,"&gt;="&amp;S114,crashes!$G$2:$G$17624,"&lt;"&amp;T114,crashes!$D$2:$D$17624,"="&amp;C114, crashes!$S$2:$S$17624, "&gt;="&amp;AE114, crashes!$S$2:$S$17624, "&lt;="&amp;AF114, crashes!$E$2:$E$17624, "="&amp;D114, crashes!$R$2:$R$17624, "=Weekend")</f>
        <v>44</v>
      </c>
      <c r="DR114" s="30">
        <f>COUNTIFS(crashes!$G$2:$G$17624,"&gt;="&amp;S114,crashes!$G$2:$G$17624,"&lt;"&amp;T114,crashes!$D$2:$D$17624,"="&amp;C114, crashes!$S$2:$S$17624, "&gt;="&amp;AE114, crashes!$S$2:$S$17624, "&lt;="&amp;AF114, crashes!$E$2:$E$17624, "="&amp;D114,  crashes!$R$2:$R$17624, "=Weekday", crashes!$N$2:$N$17624,"=K")</f>
        <v>0</v>
      </c>
      <c r="DS114" s="30">
        <f>COUNTIFS(crashes!$G$2:$G$17624,"&gt;="&amp;S114,crashes!$G$2:$G$17624,"&lt;"&amp;T114,crashes!$D$2:$D$17624,"="&amp;C114, crashes!$S$2:$S$17624, "&gt;="&amp;AE114, crashes!$S$2:$S$17624, "&lt;="&amp;AF114, crashes!$E$2:$E$17624, "="&amp;D114,  crashes!$R$2:$R$17624, "=Weekday", crashes!$N$2:$N$17624,"=A")</f>
        <v>0</v>
      </c>
      <c r="DT114" s="30">
        <f>COUNTIFS(crashes!$G$2:$G$17624,"&gt;="&amp;S114,crashes!$G$2:$G$17624,"&lt;"&amp;T114,crashes!$D$2:$D$17624,"="&amp;C114, crashes!$S$2:$S$17624, "&gt;="&amp;AE114, crashes!$S$2:$S$17624, "&lt;="&amp;AF114, crashes!$E$2:$E$17624, "="&amp;D114,  crashes!$R$2:$R$17624, "=Weekday", crashes!$N$2:$N$17624,"=B")</f>
        <v>6</v>
      </c>
      <c r="DU114" s="30">
        <f>COUNTIFS(crashes!$G$2:$G$17624,"&gt;="&amp;S114,crashes!$G$2:$G$17624,"&lt;"&amp;T114,crashes!$D$2:$D$17624,"="&amp;C114, crashes!$S$2:$S$17624, "&gt;="&amp;AE114, crashes!$S$2:$S$17624, "&lt;="&amp;AF114, crashes!$E$2:$E$17624, "="&amp;D114,  crashes!$R$2:$R$17624, "=Weekday", crashes!$N$2:$N$17624,"=C")</f>
        <v>24</v>
      </c>
      <c r="DV114" s="30">
        <f>COUNTIFS(crashes!$G$2:$G$17624,"&gt;="&amp;S114,crashes!$G$2:$G$17624,"&lt;"&amp;T114,crashes!$D$2:$D$17624,"="&amp;C114, crashes!$S$2:$S$17624, "&gt;="&amp;AE114, crashes!$S$2:$S$17624, "&lt;="&amp;AF114, crashes!$E$2:$E$17624, "="&amp;D114,  crashes!$R$2:$R$17624, "=Weekday", crashes!$N$2:$N$17624,"=ABC")</f>
        <v>0</v>
      </c>
      <c r="DW114" s="30">
        <f>COUNTIFS(crashes!$G$2:$G$17624,"&gt;="&amp;S114,crashes!$G$2:$G$17624,"&lt;"&amp;T114,crashes!$D$2:$D$17624,"="&amp;C114, crashes!$S$2:$S$17624, "&gt;="&amp;AE114, crashes!$S$2:$S$17624, "&lt;="&amp;AF114, crashes!$E$2:$E$17624, "="&amp;D114,  crashes!$R$2:$R$17624, "=Weekday", crashes!$N$2:$N$17624,"=O")</f>
        <v>100</v>
      </c>
      <c r="DX114" s="30">
        <f>COUNTIFS(crashes!$G$2:$G$17624,"&gt;="&amp;S114,crashes!$G$2:$G$17624,"&lt;"&amp;T114,crashes!$D$2:$D$17624,"="&amp;C114, crashes!$S$2:$S$17624, "&gt;="&amp;AE114, crashes!$S$2:$S$17624, "&lt;="&amp;AF114, crashes!$E$2:$E$17624, "="&amp;D114,  crashes!$R$2:$R$17624, "=Weekend", crashes!$N$2:$N$17624,"=K")</f>
        <v>0</v>
      </c>
      <c r="DY114" s="30">
        <f>COUNTIFS(crashes!$G$2:$G$17624,"&gt;="&amp;S114,crashes!$G$2:$G$17624,"&lt;"&amp;T114,crashes!$D$2:$D$17624,"="&amp;C114, crashes!$S$2:$S$17624, "&gt;="&amp;AE114, crashes!$S$2:$S$17624, "&lt;="&amp;AF114, crashes!$E$2:$E$17624, "="&amp;D114,  crashes!$R$2:$R$17624, "=Weekend", crashes!$N$2:$N$17624,"=A")</f>
        <v>0</v>
      </c>
      <c r="DZ114" s="30">
        <f>COUNTIFS(crashes!$G$2:$G$17624,"&gt;="&amp;S114,crashes!$G$2:$G$17624,"&lt;"&amp;T114,crashes!$D$2:$D$17624,"="&amp;C114, crashes!$S$2:$S$17624, "&gt;="&amp;AE114, crashes!$S$2:$S$17624, "&lt;="&amp;AF114, crashes!$E$2:$E$17624, "="&amp;D114,  crashes!$R$2:$R$17624, "=Weekend", crashes!$N$2:$N$17624,"=B")</f>
        <v>7</v>
      </c>
      <c r="EA114" s="30">
        <f>COUNTIFS(crashes!$G$2:$G$17624,"&gt;="&amp;S114,crashes!$G$2:$G$17624,"&lt;"&amp;T114,crashes!$D$2:$D$17624,"="&amp;C114, crashes!$S$2:$S$17624, "&gt;="&amp;AE114, crashes!$S$2:$S$17624, "&lt;="&amp;AF114, crashes!$E$2:$E$17624, "="&amp;D114,  crashes!$R$2:$R$17624, "=Weekend", crashes!$N$2:$N$17624,"=C")</f>
        <v>9</v>
      </c>
      <c r="EB114" s="30">
        <f>COUNTIFS(crashes!$G$2:$G$17624,"&gt;="&amp;S114,crashes!$G$2:$G$17624,"&lt;"&amp;T114,crashes!$D$2:$D$17624,"="&amp;C114, crashes!$S$2:$S$17624, "&gt;="&amp;AE114, crashes!$S$2:$S$17624, "&lt;="&amp;AF114, crashes!$E$2:$E$17624, "="&amp;D114,  crashes!$R$2:$R$17624, "=Weekend", crashes!$N$2:$N$17624,"=ABC")</f>
        <v>0</v>
      </c>
      <c r="EC114" s="30">
        <f>COUNTIFS(crashes!$G$2:$G$17624,"&gt;="&amp;S114,crashes!$G$2:$G$17624,"&lt;"&amp;T114,crashes!$D$2:$D$17624,"="&amp;C114, crashes!$S$2:$S$17624, "&gt;="&amp;AE114, crashes!$S$2:$S$17624, "&lt;="&amp;AF114, crashes!$E$2:$E$17624, "="&amp;D114,  crashes!$R$2:$R$17624, "=Weekend", crashes!$N$2:$N$17624,"=O")</f>
        <v>28</v>
      </c>
      <c r="ED114" s="4">
        <f t="shared" si="18"/>
        <v>0</v>
      </c>
      <c r="EE114" s="4">
        <f t="shared" si="19"/>
        <v>0</v>
      </c>
      <c r="EF114" s="4">
        <f t="shared" si="20"/>
        <v>13</v>
      </c>
      <c r="EG114" s="4">
        <f t="shared" si="21"/>
        <v>33</v>
      </c>
      <c r="EH114" s="4">
        <f t="shared" si="22"/>
        <v>0</v>
      </c>
      <c r="EI114" s="50">
        <f t="shared" si="23"/>
        <v>46</v>
      </c>
      <c r="EJ114" s="4">
        <f t="shared" si="24"/>
        <v>128</v>
      </c>
      <c r="EK114" s="6"/>
      <c r="EL114" s="3">
        <v>2013</v>
      </c>
      <c r="EM114" s="3">
        <v>1.4800000000000004</v>
      </c>
      <c r="EN114" s="3">
        <v>8.8400000000000006E-3</v>
      </c>
      <c r="EO114" s="3">
        <v>5.5799999999999999E-3</v>
      </c>
      <c r="EP114" s="3">
        <v>4.4400000000000004E-3</v>
      </c>
      <c r="EQ114" s="3">
        <v>4.3200000000000001E-3</v>
      </c>
      <c r="ER114" s="3">
        <v>7.4599999999999996E-3</v>
      </c>
      <c r="ES114" s="3">
        <v>2.5409999999999999E-2</v>
      </c>
      <c r="ET114" s="3">
        <v>5.885E-2</v>
      </c>
      <c r="EU114" s="3">
        <v>7.2580000000000006E-2</v>
      </c>
      <c r="EV114" s="3">
        <v>6.7750000000000005E-2</v>
      </c>
      <c r="EW114" s="3">
        <v>6.4380000000000007E-2</v>
      </c>
      <c r="EX114" s="3">
        <v>5.8029999999999998E-2</v>
      </c>
      <c r="EY114" s="3">
        <v>5.8270000000000002E-2</v>
      </c>
      <c r="EZ114" s="3">
        <v>6.0589999999999998E-2</v>
      </c>
      <c r="FA114" s="3">
        <v>6.1179999999999998E-2</v>
      </c>
      <c r="FB114" s="3">
        <v>6.472E-2</v>
      </c>
      <c r="FC114" s="3">
        <v>6.5460000000000004E-2</v>
      </c>
      <c r="FD114" s="3">
        <v>6.4030000000000004E-2</v>
      </c>
      <c r="FE114" s="3">
        <v>6.2649999999999997E-2</v>
      </c>
      <c r="FF114" s="3">
        <v>6.0909999999999999E-2</v>
      </c>
      <c r="FG114" s="3">
        <v>4.8120000000000003E-2</v>
      </c>
      <c r="FH114" s="3">
        <v>4.0820000000000002E-2</v>
      </c>
      <c r="FI114" s="3">
        <v>3.8490000000000003E-2</v>
      </c>
      <c r="FJ114" s="3">
        <v>2.9559999999999999E-2</v>
      </c>
      <c r="FK114" s="3">
        <v>1.8440000000000002E-2</v>
      </c>
      <c r="FL114" s="3">
        <v>2013</v>
      </c>
      <c r="FM114" s="3">
        <v>1.4800000000000004</v>
      </c>
      <c r="FN114" s="3">
        <v>2013</v>
      </c>
      <c r="FO114" s="51">
        <v>1.4800000000000004</v>
      </c>
      <c r="FP114" s="51">
        <v>16.701000000000001</v>
      </c>
      <c r="FQ114" s="51">
        <v>1.5785E-2</v>
      </c>
      <c r="FR114" s="51">
        <v>9.219999999999999E-3</v>
      </c>
      <c r="FS114" s="3">
        <v>6.6800000000000002E-3</v>
      </c>
      <c r="FT114" s="3">
        <v>4.5850000000000005E-3</v>
      </c>
      <c r="FU114" s="3">
        <v>4.28E-3</v>
      </c>
      <c r="FV114" s="3">
        <v>7.1199999999999996E-3</v>
      </c>
      <c r="FW114" s="3">
        <v>1.5325E-2</v>
      </c>
      <c r="FX114" s="3">
        <v>2.3594999999999998E-2</v>
      </c>
      <c r="FY114" s="3">
        <v>3.4584999999999998E-2</v>
      </c>
      <c r="FZ114" s="3">
        <v>4.5589999999999999E-2</v>
      </c>
      <c r="GA114" s="3">
        <v>5.3099999999999994E-2</v>
      </c>
      <c r="GB114" s="3">
        <v>5.7959999999999998E-2</v>
      </c>
      <c r="GC114" s="3">
        <v>6.2460000000000002E-2</v>
      </c>
      <c r="GD114" s="3">
        <v>6.1315000000000001E-2</v>
      </c>
      <c r="GE114" s="3">
        <v>6.1144999999999998E-2</v>
      </c>
      <c r="GF114" s="3">
        <v>6.0749999999999998E-2</v>
      </c>
      <c r="GG114" s="3">
        <v>6.0850000000000001E-2</v>
      </c>
      <c r="GH114" s="3">
        <v>5.9150000000000001E-2</v>
      </c>
      <c r="GI114" s="3">
        <v>5.6090000000000001E-2</v>
      </c>
      <c r="GJ114" s="3">
        <v>4.6289999999999998E-2</v>
      </c>
      <c r="GK114" s="3">
        <v>3.8855000000000001E-2</v>
      </c>
      <c r="GL114" s="3">
        <v>3.6225E-2</v>
      </c>
      <c r="GM114" s="3">
        <v>3.0849999999999999E-2</v>
      </c>
      <c r="GN114" s="3">
        <v>2.0485E-2</v>
      </c>
      <c r="GO114" s="22"/>
      <c r="GP114" s="4">
        <f>'Hours of Operation'!C$42</f>
        <v>6.3110539845758359E-2</v>
      </c>
      <c r="GQ114" s="4">
        <f>'Hours of Operation'!D$42</f>
        <v>6.2724935732647813E-2</v>
      </c>
      <c r="GR114" s="4">
        <f>'Hours of Operation'!E$42</f>
        <v>6.2724935732647813E-2</v>
      </c>
      <c r="GS114" s="4">
        <f>'Hours of Operation'!F$42</f>
        <v>6.1808071979434442E-2</v>
      </c>
      <c r="GT114" s="4">
        <f>'Hours of Operation'!G$42</f>
        <v>6.1396812339331627E-2</v>
      </c>
      <c r="GU114" s="4">
        <f>'Hours of Operation'!H$42</f>
        <v>0.51533881748072097</v>
      </c>
      <c r="GV114" s="4">
        <f>'Hours of Operation'!I$42</f>
        <v>0.94221953727506402</v>
      </c>
      <c r="GW114" s="4">
        <f>'Hours of Operation'!J$42</f>
        <v>0.9492716195372749</v>
      </c>
      <c r="GX114" s="4">
        <f>'Hours of Operation'!K$42</f>
        <v>0.95188519280205663</v>
      </c>
      <c r="GY114" s="4">
        <f>'Hours of Operation'!L$42</f>
        <v>0.95277645244215936</v>
      </c>
      <c r="GZ114" s="4">
        <f>'Hours of Operation'!M$42</f>
        <v>0.81062652956298198</v>
      </c>
      <c r="HA114" s="4">
        <f>'Hours of Operation'!N$42</f>
        <v>0.80571547557840617</v>
      </c>
      <c r="HB114" s="4">
        <f>'Hours of Operation'!O$42</f>
        <v>0.80608406169665803</v>
      </c>
      <c r="HC114" s="4">
        <f>'Hours of Operation'!P$42</f>
        <v>0.82060210905349806</v>
      </c>
      <c r="HD114" s="4">
        <f>'Hours of Operation'!Q$42</f>
        <v>0.95291476337448577</v>
      </c>
      <c r="HE114" s="4">
        <f>'Hours of Operation'!R$42</f>
        <v>0.95712433127572005</v>
      </c>
      <c r="HF114" s="4">
        <f>'Hours of Operation'!S$42</f>
        <v>0.95769881687242819</v>
      </c>
      <c r="HG114" s="4">
        <f>'Hours of Operation'!T$42</f>
        <v>0.95547854938271604</v>
      </c>
      <c r="HH114" s="4">
        <f>'Hours of Operation'!U$42</f>
        <v>0.95498971193415649</v>
      </c>
      <c r="HI114" s="4">
        <f>'Hours of Operation'!V$42</f>
        <v>0.23896712962962999</v>
      </c>
      <c r="HJ114" s="4">
        <f>'Hours of Operation'!W$42</f>
        <v>8.28703703703704E-2</v>
      </c>
      <c r="HK114" s="4">
        <f>'Hours of Operation'!X$42</f>
        <v>6.8938683127572009E-2</v>
      </c>
      <c r="HL114" s="4">
        <f>'Hours of Operation'!Y$42</f>
        <v>6.3957510288065844E-2</v>
      </c>
      <c r="HM114" s="4">
        <f>'Hours of Operation'!Z$42</f>
        <v>6.369166666666666E-2</v>
      </c>
      <c r="HN114" s="4">
        <f>'Hours of Operation'!AA$42</f>
        <v>5.0856940874035986E-2</v>
      </c>
      <c r="HO114" s="4">
        <f>'Hours of Operation'!AB$42</f>
        <v>5.0128534704370183E-2</v>
      </c>
      <c r="HP114" s="4">
        <f>'Hours of Operation'!AC$42</f>
        <v>5.0128534704370183E-2</v>
      </c>
      <c r="HQ114" s="4">
        <f>'Hours of Operation'!AD$42</f>
        <v>5.0128534704370183E-2</v>
      </c>
      <c r="HR114" s="4">
        <f>'Hours of Operation'!AE$42</f>
        <v>4.9228791773778917E-2</v>
      </c>
      <c r="HS114" s="4">
        <f>'Hours of Operation'!AF$42</f>
        <v>4.9635861182519281E-2</v>
      </c>
      <c r="HT114" s="4">
        <f>'Hours of Operation'!AG$42</f>
        <v>5.0128534704370183E-2</v>
      </c>
      <c r="HU114" s="4">
        <f>'Hours of Operation'!AH$42</f>
        <v>5.0128534704370183E-2</v>
      </c>
      <c r="HV114" s="4">
        <f>'Hours of Operation'!AI$42</f>
        <v>5.1928149100257073E-2</v>
      </c>
      <c r="HW114" s="4">
        <f>'Hours of Operation'!AJ$42</f>
        <v>6.1675449871465289E-2</v>
      </c>
      <c r="HX114" s="4">
        <f>'Hours of Operation'!AK$42</f>
        <v>0.20728393316195387</v>
      </c>
      <c r="HY114" s="4">
        <f>'Hours of Operation'!AL$42</f>
        <v>0.49010269922879163</v>
      </c>
      <c r="HZ114" s="4">
        <f>'Hours of Operation'!AM$42</f>
        <v>0.53166259640102831</v>
      </c>
      <c r="IA114" s="4">
        <f>'Hours of Operation'!AN$42</f>
        <v>0.54477300771208237</v>
      </c>
      <c r="IB114" s="4">
        <f>'Hours of Operation'!AO$42</f>
        <v>0.5608829048843188</v>
      </c>
      <c r="IC114" s="4">
        <f>'Hours of Operation'!AP$42</f>
        <v>0.57315771208226229</v>
      </c>
      <c r="ID114" s="4">
        <f>'Hours of Operation'!AQ$42</f>
        <v>0.57782776349614406</v>
      </c>
      <c r="IE114" s="4">
        <f>'Hours of Operation'!AR$42</f>
        <v>0.5755776349614391</v>
      </c>
      <c r="IF114" s="4">
        <f>'Hours of Operation'!AS$42</f>
        <v>0.41923778920308485</v>
      </c>
      <c r="IG114" s="4">
        <f>'Hours of Operation'!AT$42</f>
        <v>7.2666580976863723E-2</v>
      </c>
      <c r="IH114" s="4">
        <f>'Hours of Operation'!AU$42</f>
        <v>5.599820051413882E-2</v>
      </c>
      <c r="II114" s="4">
        <f>'Hours of Operation'!AV$42</f>
        <v>5.1970822622107962E-2</v>
      </c>
      <c r="IJ114" s="4">
        <f>'Hours of Operation'!AW$42</f>
        <v>5.1456683804627243E-2</v>
      </c>
      <c r="IK114" s="4">
        <f>'Hours of Operation'!AX$42</f>
        <v>5.2699228791773779E-2</v>
      </c>
      <c r="IL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</row>
    <row r="115" spans="1:264" s="3" customFormat="1" ht="12" customHeight="1" x14ac:dyDescent="0.2">
      <c r="A115" s="4" t="s">
        <v>348</v>
      </c>
      <c r="B115" s="4" t="s">
        <v>218</v>
      </c>
      <c r="C115" s="4" t="s">
        <v>349</v>
      </c>
      <c r="D115" s="4" t="s">
        <v>90</v>
      </c>
      <c r="E115" s="4" t="s">
        <v>352</v>
      </c>
      <c r="F115" s="4" t="s">
        <v>68</v>
      </c>
      <c r="G115" s="4">
        <v>4</v>
      </c>
      <c r="H115" s="4" t="s">
        <v>167</v>
      </c>
      <c r="I115" s="4">
        <v>0</v>
      </c>
      <c r="J115" s="4">
        <v>0</v>
      </c>
      <c r="K115" s="4"/>
      <c r="L115" s="10">
        <v>39814</v>
      </c>
      <c r="M115" s="4" t="b">
        <v>1</v>
      </c>
      <c r="N115" s="4"/>
      <c r="O115" s="4"/>
      <c r="P115" s="4" t="s">
        <v>374</v>
      </c>
      <c r="Q115" s="4" t="s">
        <v>373</v>
      </c>
      <c r="R115" s="4" t="s">
        <v>375</v>
      </c>
      <c r="S115" s="4">
        <v>15.221</v>
      </c>
      <c r="T115" s="4">
        <v>15.339</v>
      </c>
      <c r="U115" s="4">
        <v>1</v>
      </c>
      <c r="V115" s="10">
        <v>42830</v>
      </c>
      <c r="W115" s="4">
        <v>1</v>
      </c>
      <c r="X115" s="4">
        <v>0.11800000000000033</v>
      </c>
      <c r="Y115" s="4"/>
      <c r="Z115" s="4">
        <v>1</v>
      </c>
      <c r="AA115" s="4"/>
      <c r="AB115" s="4"/>
      <c r="AC115" s="4"/>
      <c r="AD115" s="4"/>
      <c r="AE115" s="10">
        <v>40544</v>
      </c>
      <c r="AF115" s="10">
        <v>42369</v>
      </c>
      <c r="AG115" s="16">
        <v>72216.071625344353</v>
      </c>
      <c r="AH115" s="16">
        <v>91427.684065934067</v>
      </c>
      <c r="AI115" s="16">
        <v>94345.856589184536</v>
      </c>
      <c r="AJ115" s="16">
        <v>92265.529112435004</v>
      </c>
      <c r="AK115" s="16">
        <v>96479.493150684939</v>
      </c>
      <c r="AL115" s="16"/>
      <c r="AM115" s="16"/>
      <c r="AN115" s="16"/>
      <c r="AO115" s="4"/>
      <c r="AP115" s="4"/>
      <c r="AQ115" s="4"/>
      <c r="AR115" s="9">
        <v>12.462103948739671</v>
      </c>
      <c r="AS115" s="9">
        <v>7.4391572918313891</v>
      </c>
      <c r="AT115" s="9">
        <v>2.9898287190648958</v>
      </c>
      <c r="AU115" s="9">
        <v>0</v>
      </c>
      <c r="AV115" s="9">
        <v>13.215012950187127</v>
      </c>
      <c r="AW115" s="4" t="b">
        <v>0</v>
      </c>
      <c r="AX115" s="4" t="b">
        <v>1</v>
      </c>
      <c r="AY115" s="4">
        <v>0</v>
      </c>
      <c r="AZ115" s="4">
        <v>0</v>
      </c>
      <c r="BA115" s="9">
        <v>65.620304613330703</v>
      </c>
      <c r="BB115" s="9">
        <v>1</v>
      </c>
      <c r="BC115" s="9">
        <v>14.359520737671318</v>
      </c>
      <c r="BD115" s="9">
        <v>2.5586299270861916</v>
      </c>
      <c r="BE115" s="9">
        <v>2.3339624935776455</v>
      </c>
      <c r="BF115" s="4" t="s">
        <v>216</v>
      </c>
      <c r="BG115" s="4">
        <v>3.0911631410113536</v>
      </c>
      <c r="BH115" s="4"/>
      <c r="BI115" s="4"/>
      <c r="BJ115" s="4" t="s">
        <v>337</v>
      </c>
      <c r="BK115" s="4">
        <v>0.11800000000000033</v>
      </c>
      <c r="BL115" s="4">
        <v>0</v>
      </c>
      <c r="BM115" s="16">
        <v>233.07162534435261</v>
      </c>
      <c r="BN115" s="16">
        <v>217.81593406593407</v>
      </c>
      <c r="BO115" s="16">
        <v>246.59426840283004</v>
      </c>
      <c r="BP115" s="16">
        <v>275.37260273972601</v>
      </c>
      <c r="BQ115" s="16">
        <v>267.77260273972604</v>
      </c>
      <c r="BR115" s="16"/>
      <c r="BS115" s="16"/>
      <c r="BT115" s="16"/>
      <c r="BU115" s="4"/>
      <c r="BV115" s="4">
        <v>0</v>
      </c>
      <c r="BW115" s="16">
        <v>13945.002739726027</v>
      </c>
      <c r="BX115" s="16">
        <v>14759.928571428571</v>
      </c>
      <c r="BY115" s="16">
        <v>14483.036108918706</v>
      </c>
      <c r="BZ115" s="16">
        <v>14206.14364640884</v>
      </c>
      <c r="CA115" s="16">
        <v>14465.602739726028</v>
      </c>
      <c r="CB115" s="16"/>
      <c r="CC115" s="16"/>
      <c r="CD115" s="16"/>
      <c r="CE115" s="16">
        <v>233.07162534435261</v>
      </c>
      <c r="CF115" s="16">
        <v>217.81593406593407</v>
      </c>
      <c r="CG115" s="16">
        <v>246.59426840283004</v>
      </c>
      <c r="CH115" s="16">
        <v>275.37260273972601</v>
      </c>
      <c r="CI115" s="16">
        <v>267.77260273972604</v>
      </c>
      <c r="CJ115" s="16"/>
      <c r="CK115" s="16"/>
      <c r="CL115" s="16"/>
      <c r="CM115" s="16">
        <v>13945.002739726027</v>
      </c>
      <c r="CN115" s="16">
        <v>14759.928571428571</v>
      </c>
      <c r="CO115" s="16">
        <v>14483.036108918706</v>
      </c>
      <c r="CP115" s="16">
        <v>14206.14364640884</v>
      </c>
      <c r="CQ115" s="16">
        <v>14465.602739726028</v>
      </c>
      <c r="CR115" s="16"/>
      <c r="CS115" s="16"/>
      <c r="CT115" s="16"/>
      <c r="CU115" s="4">
        <v>0.62899999999999956</v>
      </c>
      <c r="CV115" s="4">
        <v>0.79399999999999871</v>
      </c>
      <c r="CW115" s="4"/>
      <c r="CX115" s="4" t="s">
        <v>325</v>
      </c>
      <c r="CY115" s="4" t="s">
        <v>367</v>
      </c>
      <c r="CZ115" s="22"/>
      <c r="DA115" s="4">
        <v>365</v>
      </c>
      <c r="DB115" s="4">
        <v>366</v>
      </c>
      <c r="DC115" s="4">
        <v>365</v>
      </c>
      <c r="DD115" s="4">
        <v>365</v>
      </c>
      <c r="DE115" s="4">
        <v>365</v>
      </c>
      <c r="DF115" s="4">
        <v>0</v>
      </c>
      <c r="DG115" s="4">
        <v>0</v>
      </c>
      <c r="DH115" s="4">
        <v>0</v>
      </c>
      <c r="DI115" s="16">
        <f t="shared" si="13"/>
        <v>89348.066425232028</v>
      </c>
      <c r="DJ115" s="16">
        <f t="shared" si="14"/>
        <v>248.10880782357805</v>
      </c>
      <c r="DK115" s="16">
        <f t="shared" si="15"/>
        <v>14372.155239779524</v>
      </c>
      <c r="DL115" s="16">
        <f t="shared" si="16"/>
        <v>248.10880782357805</v>
      </c>
      <c r="DM115" s="16">
        <f t="shared" si="17"/>
        <v>14372.155239779524</v>
      </c>
      <c r="DN115" s="22"/>
      <c r="DO115" s="4">
        <f>COUNTIFS(crashes!$G$2:$G$17624,"&gt;="&amp;S115,crashes!$G$2:$G$17624,"&lt;"&amp;T115,crashes!$D$2:$D$17624,"="&amp;C115, crashes!$S$2:$S$17624, "&gt;="&amp;AE115, crashes!$S$2:$S$17624, "&lt;="&amp;AF115, crashes!$E$2:$E$17624, "="&amp;D115 )</f>
        <v>9</v>
      </c>
      <c r="DP115" s="29">
        <f>COUNTIFS(crashes!$G$2:$G$17624,"&gt;="&amp;S115,crashes!$G$2:$G$17624,"&lt;"&amp;T115,crashes!$D$2:$D$17624,"="&amp;C115, crashes!$S$2:$S$17624, "&gt;="&amp;AE115, crashes!$S$2:$S$17624, "&lt;="&amp;AF115, crashes!$E$2:$E$17624, "="&amp;D115, crashes!$R$2:$R$17624, "=Weekday")</f>
        <v>7</v>
      </c>
      <c r="DQ115" s="29">
        <f>COUNTIFS(crashes!$G$2:$G$17624,"&gt;="&amp;S115,crashes!$G$2:$G$17624,"&lt;"&amp;T115,crashes!$D$2:$D$17624,"="&amp;C115, crashes!$S$2:$S$17624, "&gt;="&amp;AE115, crashes!$S$2:$S$17624, "&lt;="&amp;AF115, crashes!$E$2:$E$17624, "="&amp;D115, crashes!$R$2:$R$17624, "=Weekend")</f>
        <v>2</v>
      </c>
      <c r="DR115" s="30">
        <f>COUNTIFS(crashes!$G$2:$G$17624,"&gt;="&amp;S115,crashes!$G$2:$G$17624,"&lt;"&amp;T115,crashes!$D$2:$D$17624,"="&amp;C115, crashes!$S$2:$S$17624, "&gt;="&amp;AE115, crashes!$S$2:$S$17624, "&lt;="&amp;AF115, crashes!$E$2:$E$17624, "="&amp;D115,  crashes!$R$2:$R$17624, "=Weekday", crashes!$N$2:$N$17624,"=K")</f>
        <v>0</v>
      </c>
      <c r="DS115" s="30">
        <f>COUNTIFS(crashes!$G$2:$G$17624,"&gt;="&amp;S115,crashes!$G$2:$G$17624,"&lt;"&amp;T115,crashes!$D$2:$D$17624,"="&amp;C115, crashes!$S$2:$S$17624, "&gt;="&amp;AE115, crashes!$S$2:$S$17624, "&lt;="&amp;AF115, crashes!$E$2:$E$17624, "="&amp;D115,  crashes!$R$2:$R$17624, "=Weekday", crashes!$N$2:$N$17624,"=A")</f>
        <v>0</v>
      </c>
      <c r="DT115" s="30">
        <f>COUNTIFS(crashes!$G$2:$G$17624,"&gt;="&amp;S115,crashes!$G$2:$G$17624,"&lt;"&amp;T115,crashes!$D$2:$D$17624,"="&amp;C115, crashes!$S$2:$S$17624, "&gt;="&amp;AE115, crashes!$S$2:$S$17624, "&lt;="&amp;AF115, crashes!$E$2:$E$17624, "="&amp;D115,  crashes!$R$2:$R$17624, "=Weekday", crashes!$N$2:$N$17624,"=B")</f>
        <v>0</v>
      </c>
      <c r="DU115" s="30">
        <f>COUNTIFS(crashes!$G$2:$G$17624,"&gt;="&amp;S115,crashes!$G$2:$G$17624,"&lt;"&amp;T115,crashes!$D$2:$D$17624,"="&amp;C115, crashes!$S$2:$S$17624, "&gt;="&amp;AE115, crashes!$S$2:$S$17624, "&lt;="&amp;AF115, crashes!$E$2:$E$17624, "="&amp;D115,  crashes!$R$2:$R$17624, "=Weekday", crashes!$N$2:$N$17624,"=C")</f>
        <v>3</v>
      </c>
      <c r="DV115" s="30">
        <f>COUNTIFS(crashes!$G$2:$G$17624,"&gt;="&amp;S115,crashes!$G$2:$G$17624,"&lt;"&amp;T115,crashes!$D$2:$D$17624,"="&amp;C115, crashes!$S$2:$S$17624, "&gt;="&amp;AE115, crashes!$S$2:$S$17624, "&lt;="&amp;AF115, crashes!$E$2:$E$17624, "="&amp;D115,  crashes!$R$2:$R$17624, "=Weekday", crashes!$N$2:$N$17624,"=ABC")</f>
        <v>0</v>
      </c>
      <c r="DW115" s="30">
        <f>COUNTIFS(crashes!$G$2:$G$17624,"&gt;="&amp;S115,crashes!$G$2:$G$17624,"&lt;"&amp;T115,crashes!$D$2:$D$17624,"="&amp;C115, crashes!$S$2:$S$17624, "&gt;="&amp;AE115, crashes!$S$2:$S$17624, "&lt;="&amp;AF115, crashes!$E$2:$E$17624, "="&amp;D115,  crashes!$R$2:$R$17624, "=Weekday", crashes!$N$2:$N$17624,"=O")</f>
        <v>4</v>
      </c>
      <c r="DX115" s="30">
        <f>COUNTIFS(crashes!$G$2:$G$17624,"&gt;="&amp;S115,crashes!$G$2:$G$17624,"&lt;"&amp;T115,crashes!$D$2:$D$17624,"="&amp;C115, crashes!$S$2:$S$17624, "&gt;="&amp;AE115, crashes!$S$2:$S$17624, "&lt;="&amp;AF115, crashes!$E$2:$E$17624, "="&amp;D115,  crashes!$R$2:$R$17624, "=Weekend", crashes!$N$2:$N$17624,"=K")</f>
        <v>0</v>
      </c>
      <c r="DY115" s="30">
        <f>COUNTIFS(crashes!$G$2:$G$17624,"&gt;="&amp;S115,crashes!$G$2:$G$17624,"&lt;"&amp;T115,crashes!$D$2:$D$17624,"="&amp;C115, crashes!$S$2:$S$17624, "&gt;="&amp;AE115, crashes!$S$2:$S$17624, "&lt;="&amp;AF115, crashes!$E$2:$E$17624, "="&amp;D115,  crashes!$R$2:$R$17624, "=Weekend", crashes!$N$2:$N$17624,"=A")</f>
        <v>0</v>
      </c>
      <c r="DZ115" s="30">
        <f>COUNTIFS(crashes!$G$2:$G$17624,"&gt;="&amp;S115,crashes!$G$2:$G$17624,"&lt;"&amp;T115,crashes!$D$2:$D$17624,"="&amp;C115, crashes!$S$2:$S$17624, "&gt;="&amp;AE115, crashes!$S$2:$S$17624, "&lt;="&amp;AF115, crashes!$E$2:$E$17624, "="&amp;D115,  crashes!$R$2:$R$17624, "=Weekend", crashes!$N$2:$N$17624,"=B")</f>
        <v>0</v>
      </c>
      <c r="EA115" s="30">
        <f>COUNTIFS(crashes!$G$2:$G$17624,"&gt;="&amp;S115,crashes!$G$2:$G$17624,"&lt;"&amp;T115,crashes!$D$2:$D$17624,"="&amp;C115, crashes!$S$2:$S$17624, "&gt;="&amp;AE115, crashes!$S$2:$S$17624, "&lt;="&amp;AF115, crashes!$E$2:$E$17624, "="&amp;D115,  crashes!$R$2:$R$17624, "=Weekend", crashes!$N$2:$N$17624,"=C")</f>
        <v>0</v>
      </c>
      <c r="EB115" s="30">
        <f>COUNTIFS(crashes!$G$2:$G$17624,"&gt;="&amp;S115,crashes!$G$2:$G$17624,"&lt;"&amp;T115,crashes!$D$2:$D$17624,"="&amp;C115, crashes!$S$2:$S$17624, "&gt;="&amp;AE115, crashes!$S$2:$S$17624, "&lt;="&amp;AF115, crashes!$E$2:$E$17624, "="&amp;D115,  crashes!$R$2:$R$17624, "=Weekend", crashes!$N$2:$N$17624,"=ABC")</f>
        <v>0</v>
      </c>
      <c r="EC115" s="30">
        <f>COUNTIFS(crashes!$G$2:$G$17624,"&gt;="&amp;S115,crashes!$G$2:$G$17624,"&lt;"&amp;T115,crashes!$D$2:$D$17624,"="&amp;C115, crashes!$S$2:$S$17624, "&gt;="&amp;AE115, crashes!$S$2:$S$17624, "&lt;="&amp;AF115, crashes!$E$2:$E$17624, "="&amp;D115,  crashes!$R$2:$R$17624, "=Weekend", crashes!$N$2:$N$17624,"=O")</f>
        <v>2</v>
      </c>
      <c r="ED115" s="4">
        <f t="shared" si="18"/>
        <v>0</v>
      </c>
      <c r="EE115" s="4">
        <f t="shared" si="19"/>
        <v>0</v>
      </c>
      <c r="EF115" s="4">
        <f t="shared" si="20"/>
        <v>0</v>
      </c>
      <c r="EG115" s="4">
        <f t="shared" si="21"/>
        <v>3</v>
      </c>
      <c r="EH115" s="4">
        <f t="shared" si="22"/>
        <v>0</v>
      </c>
      <c r="EI115" s="50">
        <f t="shared" si="23"/>
        <v>3</v>
      </c>
      <c r="EJ115" s="4">
        <f t="shared" si="24"/>
        <v>6</v>
      </c>
      <c r="EK115" s="6"/>
      <c r="EL115" s="3">
        <v>2013</v>
      </c>
      <c r="EM115" s="3">
        <v>1.3620000000000001</v>
      </c>
      <c r="EN115" s="3">
        <v>8.8400000000000006E-3</v>
      </c>
      <c r="EO115" s="3">
        <v>5.5799999999999999E-3</v>
      </c>
      <c r="EP115" s="3">
        <v>4.4400000000000004E-3</v>
      </c>
      <c r="EQ115" s="3">
        <v>4.3200000000000001E-3</v>
      </c>
      <c r="ER115" s="3">
        <v>7.4599999999999996E-3</v>
      </c>
      <c r="ES115" s="3">
        <v>2.5409999999999999E-2</v>
      </c>
      <c r="ET115" s="3">
        <v>5.885E-2</v>
      </c>
      <c r="EU115" s="3">
        <v>7.2580000000000006E-2</v>
      </c>
      <c r="EV115" s="3">
        <v>6.7750000000000005E-2</v>
      </c>
      <c r="EW115" s="3">
        <v>6.4380000000000007E-2</v>
      </c>
      <c r="EX115" s="3">
        <v>5.8029999999999998E-2</v>
      </c>
      <c r="EY115" s="3">
        <v>5.8270000000000002E-2</v>
      </c>
      <c r="EZ115" s="3">
        <v>6.0589999999999998E-2</v>
      </c>
      <c r="FA115" s="3">
        <v>6.1179999999999998E-2</v>
      </c>
      <c r="FB115" s="3">
        <v>6.472E-2</v>
      </c>
      <c r="FC115" s="3">
        <v>6.5460000000000004E-2</v>
      </c>
      <c r="FD115" s="3">
        <v>6.4030000000000004E-2</v>
      </c>
      <c r="FE115" s="3">
        <v>6.2649999999999997E-2</v>
      </c>
      <c r="FF115" s="3">
        <v>6.0909999999999999E-2</v>
      </c>
      <c r="FG115" s="3">
        <v>4.8120000000000003E-2</v>
      </c>
      <c r="FH115" s="3">
        <v>4.0820000000000002E-2</v>
      </c>
      <c r="FI115" s="3">
        <v>3.8490000000000003E-2</v>
      </c>
      <c r="FJ115" s="3">
        <v>2.9559999999999999E-2</v>
      </c>
      <c r="FK115" s="3">
        <v>1.8440000000000002E-2</v>
      </c>
      <c r="FL115" s="3">
        <v>2013</v>
      </c>
      <c r="FM115" s="3">
        <v>1.3620000000000001</v>
      </c>
      <c r="FN115" s="3">
        <v>2013</v>
      </c>
      <c r="FO115" s="51">
        <v>1.3620000000000001</v>
      </c>
      <c r="FP115" s="51">
        <v>16.701000000000001</v>
      </c>
      <c r="FQ115" s="51">
        <v>1.5785E-2</v>
      </c>
      <c r="FR115" s="51">
        <v>9.219999999999999E-3</v>
      </c>
      <c r="FS115" s="3">
        <v>6.6800000000000002E-3</v>
      </c>
      <c r="FT115" s="3">
        <v>4.5850000000000005E-3</v>
      </c>
      <c r="FU115" s="3">
        <v>4.28E-3</v>
      </c>
      <c r="FV115" s="3">
        <v>7.1199999999999996E-3</v>
      </c>
      <c r="FW115" s="3">
        <v>1.5325E-2</v>
      </c>
      <c r="FX115" s="3">
        <v>2.3594999999999998E-2</v>
      </c>
      <c r="FY115" s="3">
        <v>3.4584999999999998E-2</v>
      </c>
      <c r="FZ115" s="3">
        <v>4.5589999999999999E-2</v>
      </c>
      <c r="GA115" s="3">
        <v>5.3099999999999994E-2</v>
      </c>
      <c r="GB115" s="3">
        <v>5.7959999999999998E-2</v>
      </c>
      <c r="GC115" s="3">
        <v>6.2460000000000002E-2</v>
      </c>
      <c r="GD115" s="3">
        <v>6.1315000000000001E-2</v>
      </c>
      <c r="GE115" s="3">
        <v>6.1144999999999998E-2</v>
      </c>
      <c r="GF115" s="3">
        <v>6.0749999999999998E-2</v>
      </c>
      <c r="GG115" s="3">
        <v>6.0850000000000001E-2</v>
      </c>
      <c r="GH115" s="3">
        <v>5.9150000000000001E-2</v>
      </c>
      <c r="GI115" s="3">
        <v>5.6090000000000001E-2</v>
      </c>
      <c r="GJ115" s="3">
        <v>4.6289999999999998E-2</v>
      </c>
      <c r="GK115" s="3">
        <v>3.8855000000000001E-2</v>
      </c>
      <c r="GL115" s="3">
        <v>3.6225E-2</v>
      </c>
      <c r="GM115" s="3">
        <v>3.0849999999999999E-2</v>
      </c>
      <c r="GN115" s="3">
        <v>2.0485E-2</v>
      </c>
      <c r="GO115" s="22"/>
      <c r="GP115" s="4">
        <f>'Hours of Operation'!C$42</f>
        <v>6.3110539845758359E-2</v>
      </c>
      <c r="GQ115" s="4">
        <f>'Hours of Operation'!D$42</f>
        <v>6.2724935732647813E-2</v>
      </c>
      <c r="GR115" s="4">
        <f>'Hours of Operation'!E$42</f>
        <v>6.2724935732647813E-2</v>
      </c>
      <c r="GS115" s="4">
        <f>'Hours of Operation'!F$42</f>
        <v>6.1808071979434442E-2</v>
      </c>
      <c r="GT115" s="4">
        <f>'Hours of Operation'!G$42</f>
        <v>6.1396812339331627E-2</v>
      </c>
      <c r="GU115" s="4">
        <f>'Hours of Operation'!H$42</f>
        <v>0.51533881748072097</v>
      </c>
      <c r="GV115" s="4">
        <f>'Hours of Operation'!I$42</f>
        <v>0.94221953727506402</v>
      </c>
      <c r="GW115" s="4">
        <f>'Hours of Operation'!J$42</f>
        <v>0.9492716195372749</v>
      </c>
      <c r="GX115" s="4">
        <f>'Hours of Operation'!K$42</f>
        <v>0.95188519280205663</v>
      </c>
      <c r="GY115" s="4">
        <f>'Hours of Operation'!L$42</f>
        <v>0.95277645244215936</v>
      </c>
      <c r="GZ115" s="4">
        <f>'Hours of Operation'!M$42</f>
        <v>0.81062652956298198</v>
      </c>
      <c r="HA115" s="4">
        <f>'Hours of Operation'!N$42</f>
        <v>0.80571547557840617</v>
      </c>
      <c r="HB115" s="4">
        <f>'Hours of Operation'!O$42</f>
        <v>0.80608406169665803</v>
      </c>
      <c r="HC115" s="4">
        <f>'Hours of Operation'!P$42</f>
        <v>0.82060210905349806</v>
      </c>
      <c r="HD115" s="4">
        <f>'Hours of Operation'!Q$42</f>
        <v>0.95291476337448577</v>
      </c>
      <c r="HE115" s="4">
        <f>'Hours of Operation'!R$42</f>
        <v>0.95712433127572005</v>
      </c>
      <c r="HF115" s="4">
        <f>'Hours of Operation'!S$42</f>
        <v>0.95769881687242819</v>
      </c>
      <c r="HG115" s="4">
        <f>'Hours of Operation'!T$42</f>
        <v>0.95547854938271604</v>
      </c>
      <c r="HH115" s="4">
        <f>'Hours of Operation'!U$42</f>
        <v>0.95498971193415649</v>
      </c>
      <c r="HI115" s="4">
        <f>'Hours of Operation'!V$42</f>
        <v>0.23896712962962999</v>
      </c>
      <c r="HJ115" s="4">
        <f>'Hours of Operation'!W$42</f>
        <v>8.28703703703704E-2</v>
      </c>
      <c r="HK115" s="4">
        <f>'Hours of Operation'!X$42</f>
        <v>6.8938683127572009E-2</v>
      </c>
      <c r="HL115" s="4">
        <f>'Hours of Operation'!Y$42</f>
        <v>6.3957510288065844E-2</v>
      </c>
      <c r="HM115" s="4">
        <f>'Hours of Operation'!Z$42</f>
        <v>6.369166666666666E-2</v>
      </c>
      <c r="HN115" s="4">
        <f>'Hours of Operation'!AA$42</f>
        <v>5.0856940874035986E-2</v>
      </c>
      <c r="HO115" s="4">
        <f>'Hours of Operation'!AB$42</f>
        <v>5.0128534704370183E-2</v>
      </c>
      <c r="HP115" s="4">
        <f>'Hours of Operation'!AC$42</f>
        <v>5.0128534704370183E-2</v>
      </c>
      <c r="HQ115" s="4">
        <f>'Hours of Operation'!AD$42</f>
        <v>5.0128534704370183E-2</v>
      </c>
      <c r="HR115" s="4">
        <f>'Hours of Operation'!AE$42</f>
        <v>4.9228791773778917E-2</v>
      </c>
      <c r="HS115" s="4">
        <f>'Hours of Operation'!AF$42</f>
        <v>4.9635861182519281E-2</v>
      </c>
      <c r="HT115" s="4">
        <f>'Hours of Operation'!AG$42</f>
        <v>5.0128534704370183E-2</v>
      </c>
      <c r="HU115" s="4">
        <f>'Hours of Operation'!AH$42</f>
        <v>5.0128534704370183E-2</v>
      </c>
      <c r="HV115" s="4">
        <f>'Hours of Operation'!AI$42</f>
        <v>5.1928149100257073E-2</v>
      </c>
      <c r="HW115" s="4">
        <f>'Hours of Operation'!AJ$42</f>
        <v>6.1675449871465289E-2</v>
      </c>
      <c r="HX115" s="4">
        <f>'Hours of Operation'!AK$42</f>
        <v>0.20728393316195387</v>
      </c>
      <c r="HY115" s="4">
        <f>'Hours of Operation'!AL$42</f>
        <v>0.49010269922879163</v>
      </c>
      <c r="HZ115" s="4">
        <f>'Hours of Operation'!AM$42</f>
        <v>0.53166259640102831</v>
      </c>
      <c r="IA115" s="4">
        <f>'Hours of Operation'!AN$42</f>
        <v>0.54477300771208237</v>
      </c>
      <c r="IB115" s="4">
        <f>'Hours of Operation'!AO$42</f>
        <v>0.5608829048843188</v>
      </c>
      <c r="IC115" s="4">
        <f>'Hours of Operation'!AP$42</f>
        <v>0.57315771208226229</v>
      </c>
      <c r="ID115" s="4">
        <f>'Hours of Operation'!AQ$42</f>
        <v>0.57782776349614406</v>
      </c>
      <c r="IE115" s="4">
        <f>'Hours of Operation'!AR$42</f>
        <v>0.5755776349614391</v>
      </c>
      <c r="IF115" s="4">
        <f>'Hours of Operation'!AS$42</f>
        <v>0.41923778920308485</v>
      </c>
      <c r="IG115" s="4">
        <f>'Hours of Operation'!AT$42</f>
        <v>7.2666580976863723E-2</v>
      </c>
      <c r="IH115" s="4">
        <f>'Hours of Operation'!AU$42</f>
        <v>5.599820051413882E-2</v>
      </c>
      <c r="II115" s="4">
        <f>'Hours of Operation'!AV$42</f>
        <v>5.1970822622107962E-2</v>
      </c>
      <c r="IJ115" s="4">
        <f>'Hours of Operation'!AW$42</f>
        <v>5.1456683804627243E-2</v>
      </c>
      <c r="IK115" s="4">
        <f>'Hours of Operation'!AX$42</f>
        <v>5.2699228791773779E-2</v>
      </c>
      <c r="IL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</row>
    <row r="116" spans="1:264" s="3" customFormat="1" ht="12" customHeight="1" x14ac:dyDescent="0.2">
      <c r="A116" s="4" t="s">
        <v>348</v>
      </c>
      <c r="B116" s="4" t="s">
        <v>218</v>
      </c>
      <c r="C116" s="4" t="s">
        <v>349</v>
      </c>
      <c r="D116" s="4" t="s">
        <v>90</v>
      </c>
      <c r="E116" s="4" t="s">
        <v>352</v>
      </c>
      <c r="F116" s="4" t="s">
        <v>68</v>
      </c>
      <c r="G116" s="4">
        <v>4</v>
      </c>
      <c r="H116" s="4" t="s">
        <v>167</v>
      </c>
      <c r="I116" s="4">
        <v>0</v>
      </c>
      <c r="J116" s="4">
        <v>0</v>
      </c>
      <c r="K116" s="4"/>
      <c r="L116" s="10">
        <v>39814</v>
      </c>
      <c r="M116" s="4" t="b">
        <v>1</v>
      </c>
      <c r="N116" s="4"/>
      <c r="O116" s="4"/>
      <c r="P116" s="4" t="s">
        <v>376</v>
      </c>
      <c r="Q116" s="4" t="s">
        <v>375</v>
      </c>
      <c r="R116" s="4" t="s">
        <v>377</v>
      </c>
      <c r="S116" s="4">
        <v>15.339</v>
      </c>
      <c r="T116" s="4">
        <v>15.519</v>
      </c>
      <c r="U116" s="4">
        <v>1</v>
      </c>
      <c r="V116" s="10">
        <v>42830</v>
      </c>
      <c r="W116" s="4">
        <v>1</v>
      </c>
      <c r="X116" s="4">
        <v>0.17999999999999972</v>
      </c>
      <c r="Y116" s="4"/>
      <c r="Z116" s="4"/>
      <c r="AA116" s="4"/>
      <c r="AB116" s="4"/>
      <c r="AC116" s="4"/>
      <c r="AD116" s="4"/>
      <c r="AE116" s="10">
        <v>40544</v>
      </c>
      <c r="AF116" s="10">
        <v>42369</v>
      </c>
      <c r="AG116" s="16">
        <v>82304.997260273973</v>
      </c>
      <c r="AH116" s="16">
        <v>90240.071428571435</v>
      </c>
      <c r="AI116" s="16">
        <v>90516.963891081294</v>
      </c>
      <c r="AJ116" s="16">
        <v>91293.856353591167</v>
      </c>
      <c r="AK116" s="16">
        <v>96034.397260273967</v>
      </c>
      <c r="AL116" s="16"/>
      <c r="AM116" s="16"/>
      <c r="AN116" s="16"/>
      <c r="AO116" s="4"/>
      <c r="AP116" s="4"/>
      <c r="AQ116" s="4"/>
      <c r="AR116" s="9">
        <v>12.126344619693977</v>
      </c>
      <c r="AS116" s="9">
        <v>3.6407788637294098</v>
      </c>
      <c r="AT116" s="9">
        <v>4.0999494859884251</v>
      </c>
      <c r="AU116" s="9">
        <v>0</v>
      </c>
      <c r="AV116" s="9">
        <v>13.263913436738182</v>
      </c>
      <c r="AW116" s="4" t="b">
        <v>0</v>
      </c>
      <c r="AX116" s="4" t="b">
        <v>1</v>
      </c>
      <c r="AY116" s="4">
        <v>0</v>
      </c>
      <c r="AZ116" s="4">
        <v>0</v>
      </c>
      <c r="BA116" s="9">
        <v>344.32050285581136</v>
      </c>
      <c r="BB116" s="9">
        <v>1</v>
      </c>
      <c r="BC116" s="9">
        <v>14.640704086532377</v>
      </c>
      <c r="BD116" s="9">
        <v>2.0675326223399337</v>
      </c>
      <c r="BE116" s="9">
        <v>1.8984647577118903</v>
      </c>
      <c r="BF116" s="4" t="s">
        <v>216</v>
      </c>
      <c r="BG116" s="4">
        <v>4.1844083048215319</v>
      </c>
      <c r="BH116" s="4"/>
      <c r="BI116" s="4"/>
      <c r="BJ116" s="4" t="s">
        <v>167</v>
      </c>
      <c r="BK116" s="4"/>
      <c r="BL116" s="4">
        <v>0.11800000000000033</v>
      </c>
      <c r="BM116" s="16">
        <v>233.07162534435261</v>
      </c>
      <c r="BN116" s="16">
        <v>217.81593406593407</v>
      </c>
      <c r="BO116" s="16">
        <v>246.59426840283004</v>
      </c>
      <c r="BP116" s="16">
        <v>275.37260273972601</v>
      </c>
      <c r="BQ116" s="16">
        <v>267.77260273972604</v>
      </c>
      <c r="BR116" s="16"/>
      <c r="BS116" s="16"/>
      <c r="BT116" s="16"/>
      <c r="BU116" s="4"/>
      <c r="BV116" s="4">
        <v>983.48099999999999</v>
      </c>
      <c r="BW116" s="16">
        <v>99</v>
      </c>
      <c r="BX116" s="16">
        <v>99</v>
      </c>
      <c r="BY116" s="16">
        <v>99</v>
      </c>
      <c r="BZ116" s="16">
        <v>99</v>
      </c>
      <c r="CA116" s="16">
        <v>99</v>
      </c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4">
        <v>0.74699999999999989</v>
      </c>
      <c r="CV116" s="4">
        <v>0.61399999999999899</v>
      </c>
      <c r="CW116" s="4"/>
      <c r="CX116" s="4" t="s">
        <v>325</v>
      </c>
      <c r="CY116" s="4" t="s">
        <v>367</v>
      </c>
      <c r="CZ116" s="22"/>
      <c r="DA116" s="4">
        <v>365</v>
      </c>
      <c r="DB116" s="4">
        <v>366</v>
      </c>
      <c r="DC116" s="4">
        <v>365</v>
      </c>
      <c r="DD116" s="4">
        <v>365</v>
      </c>
      <c r="DE116" s="4">
        <v>365</v>
      </c>
      <c r="DF116" s="4">
        <v>0</v>
      </c>
      <c r="DG116" s="4">
        <v>0</v>
      </c>
      <c r="DH116" s="4">
        <v>0</v>
      </c>
      <c r="DI116" s="16">
        <f t="shared" si="13"/>
        <v>90078.145965039759</v>
      </c>
      <c r="DJ116" s="16">
        <f t="shared" si="14"/>
        <v>248.10880782357805</v>
      </c>
      <c r="DK116" s="16">
        <f t="shared" si="15"/>
        <v>99</v>
      </c>
      <c r="DL116" s="16">
        <f t="shared" si="16"/>
        <v>0</v>
      </c>
      <c r="DM116" s="16">
        <f t="shared" si="17"/>
        <v>0</v>
      </c>
      <c r="DN116" s="22"/>
      <c r="DO116" s="4">
        <f>COUNTIFS(crashes!$G$2:$G$17624,"&gt;="&amp;S116,crashes!$G$2:$G$17624,"&lt;"&amp;T116,crashes!$D$2:$D$17624,"="&amp;C116, crashes!$S$2:$S$17624, "&gt;="&amp;AE116, crashes!$S$2:$S$17624, "&lt;="&amp;AF116, crashes!$E$2:$E$17624, "="&amp;D116 )</f>
        <v>95</v>
      </c>
      <c r="DP116" s="29">
        <f>COUNTIFS(crashes!$G$2:$G$17624,"&gt;="&amp;S116,crashes!$G$2:$G$17624,"&lt;"&amp;T116,crashes!$D$2:$D$17624,"="&amp;C116, crashes!$S$2:$S$17624, "&gt;="&amp;AE116, crashes!$S$2:$S$17624, "&lt;="&amp;AF116, crashes!$E$2:$E$17624, "="&amp;D116, crashes!$R$2:$R$17624, "=Weekday")</f>
        <v>68</v>
      </c>
      <c r="DQ116" s="29">
        <f>COUNTIFS(crashes!$G$2:$G$17624,"&gt;="&amp;S116,crashes!$G$2:$G$17624,"&lt;"&amp;T116,crashes!$D$2:$D$17624,"="&amp;C116, crashes!$S$2:$S$17624, "&gt;="&amp;AE116, crashes!$S$2:$S$17624, "&lt;="&amp;AF116, crashes!$E$2:$E$17624, "="&amp;D116, crashes!$R$2:$R$17624, "=Weekend")</f>
        <v>27</v>
      </c>
      <c r="DR116" s="30">
        <f>COUNTIFS(crashes!$G$2:$G$17624,"&gt;="&amp;S116,crashes!$G$2:$G$17624,"&lt;"&amp;T116,crashes!$D$2:$D$17624,"="&amp;C116, crashes!$S$2:$S$17624, "&gt;="&amp;AE116, crashes!$S$2:$S$17624, "&lt;="&amp;AF116, crashes!$E$2:$E$17624, "="&amp;D116,  crashes!$R$2:$R$17624, "=Weekday", crashes!$N$2:$N$17624,"=K")</f>
        <v>0</v>
      </c>
      <c r="DS116" s="30">
        <f>COUNTIFS(crashes!$G$2:$G$17624,"&gt;="&amp;S116,crashes!$G$2:$G$17624,"&lt;"&amp;T116,crashes!$D$2:$D$17624,"="&amp;C116, crashes!$S$2:$S$17624, "&gt;="&amp;AE116, crashes!$S$2:$S$17624, "&lt;="&amp;AF116, crashes!$E$2:$E$17624, "="&amp;D116,  crashes!$R$2:$R$17624, "=Weekday", crashes!$N$2:$N$17624,"=A")</f>
        <v>0</v>
      </c>
      <c r="DT116" s="30">
        <f>COUNTIFS(crashes!$G$2:$G$17624,"&gt;="&amp;S116,crashes!$G$2:$G$17624,"&lt;"&amp;T116,crashes!$D$2:$D$17624,"="&amp;C116, crashes!$S$2:$S$17624, "&gt;="&amp;AE116, crashes!$S$2:$S$17624, "&lt;="&amp;AF116, crashes!$E$2:$E$17624, "="&amp;D116,  crashes!$R$2:$R$17624, "=Weekday", crashes!$N$2:$N$17624,"=B")</f>
        <v>4</v>
      </c>
      <c r="DU116" s="30">
        <f>COUNTIFS(crashes!$G$2:$G$17624,"&gt;="&amp;S116,crashes!$G$2:$G$17624,"&lt;"&amp;T116,crashes!$D$2:$D$17624,"="&amp;C116, crashes!$S$2:$S$17624, "&gt;="&amp;AE116, crashes!$S$2:$S$17624, "&lt;="&amp;AF116, crashes!$E$2:$E$17624, "="&amp;D116,  crashes!$R$2:$R$17624, "=Weekday", crashes!$N$2:$N$17624,"=C")</f>
        <v>10</v>
      </c>
      <c r="DV116" s="30">
        <f>COUNTIFS(crashes!$G$2:$G$17624,"&gt;="&amp;S116,crashes!$G$2:$G$17624,"&lt;"&amp;T116,crashes!$D$2:$D$17624,"="&amp;C116, crashes!$S$2:$S$17624, "&gt;="&amp;AE116, crashes!$S$2:$S$17624, "&lt;="&amp;AF116, crashes!$E$2:$E$17624, "="&amp;D116,  crashes!$R$2:$R$17624, "=Weekday", crashes!$N$2:$N$17624,"=ABC")</f>
        <v>0</v>
      </c>
      <c r="DW116" s="30">
        <f>COUNTIFS(crashes!$G$2:$G$17624,"&gt;="&amp;S116,crashes!$G$2:$G$17624,"&lt;"&amp;T116,crashes!$D$2:$D$17624,"="&amp;C116, crashes!$S$2:$S$17624, "&gt;="&amp;AE116, crashes!$S$2:$S$17624, "&lt;="&amp;AF116, crashes!$E$2:$E$17624, "="&amp;D116,  crashes!$R$2:$R$17624, "=Weekday", crashes!$N$2:$N$17624,"=O")</f>
        <v>54</v>
      </c>
      <c r="DX116" s="30">
        <f>COUNTIFS(crashes!$G$2:$G$17624,"&gt;="&amp;S116,crashes!$G$2:$G$17624,"&lt;"&amp;T116,crashes!$D$2:$D$17624,"="&amp;C116, crashes!$S$2:$S$17624, "&gt;="&amp;AE116, crashes!$S$2:$S$17624, "&lt;="&amp;AF116, crashes!$E$2:$E$17624, "="&amp;D116,  crashes!$R$2:$R$17624, "=Weekend", crashes!$N$2:$N$17624,"=K")</f>
        <v>0</v>
      </c>
      <c r="DY116" s="30">
        <f>COUNTIFS(crashes!$G$2:$G$17624,"&gt;="&amp;S116,crashes!$G$2:$G$17624,"&lt;"&amp;T116,crashes!$D$2:$D$17624,"="&amp;C116, crashes!$S$2:$S$17624, "&gt;="&amp;AE116, crashes!$S$2:$S$17624, "&lt;="&amp;AF116, crashes!$E$2:$E$17624, "="&amp;D116,  crashes!$R$2:$R$17624, "=Weekend", crashes!$N$2:$N$17624,"=A")</f>
        <v>0</v>
      </c>
      <c r="DZ116" s="30">
        <f>COUNTIFS(crashes!$G$2:$G$17624,"&gt;="&amp;S116,crashes!$G$2:$G$17624,"&lt;"&amp;T116,crashes!$D$2:$D$17624,"="&amp;C116, crashes!$S$2:$S$17624, "&gt;="&amp;AE116, crashes!$S$2:$S$17624, "&lt;="&amp;AF116, crashes!$E$2:$E$17624, "="&amp;D116,  crashes!$R$2:$R$17624, "=Weekend", crashes!$N$2:$N$17624,"=B")</f>
        <v>0</v>
      </c>
      <c r="EA116" s="30">
        <f>COUNTIFS(crashes!$G$2:$G$17624,"&gt;="&amp;S116,crashes!$G$2:$G$17624,"&lt;"&amp;T116,crashes!$D$2:$D$17624,"="&amp;C116, crashes!$S$2:$S$17624, "&gt;="&amp;AE116, crashes!$S$2:$S$17624, "&lt;="&amp;AF116, crashes!$E$2:$E$17624, "="&amp;D116,  crashes!$R$2:$R$17624, "=Weekend", crashes!$N$2:$N$17624,"=C")</f>
        <v>5</v>
      </c>
      <c r="EB116" s="30">
        <f>COUNTIFS(crashes!$G$2:$G$17624,"&gt;="&amp;S116,crashes!$G$2:$G$17624,"&lt;"&amp;T116,crashes!$D$2:$D$17624,"="&amp;C116, crashes!$S$2:$S$17624, "&gt;="&amp;AE116, crashes!$S$2:$S$17624, "&lt;="&amp;AF116, crashes!$E$2:$E$17624, "="&amp;D116,  crashes!$R$2:$R$17624, "=Weekend", crashes!$N$2:$N$17624,"=ABC")</f>
        <v>0</v>
      </c>
      <c r="EC116" s="30">
        <f>COUNTIFS(crashes!$G$2:$G$17624,"&gt;="&amp;S116,crashes!$G$2:$G$17624,"&lt;"&amp;T116,crashes!$D$2:$D$17624,"="&amp;C116, crashes!$S$2:$S$17624, "&gt;="&amp;AE116, crashes!$S$2:$S$17624, "&lt;="&amp;AF116, crashes!$E$2:$E$17624, "="&amp;D116,  crashes!$R$2:$R$17624, "=Weekend", crashes!$N$2:$N$17624,"=O")</f>
        <v>22</v>
      </c>
      <c r="ED116" s="4">
        <f t="shared" si="18"/>
        <v>0</v>
      </c>
      <c r="EE116" s="4">
        <f t="shared" si="19"/>
        <v>0</v>
      </c>
      <c r="EF116" s="4">
        <f t="shared" si="20"/>
        <v>4</v>
      </c>
      <c r="EG116" s="4">
        <f t="shared" si="21"/>
        <v>15</v>
      </c>
      <c r="EH116" s="4">
        <f t="shared" si="22"/>
        <v>0</v>
      </c>
      <c r="EI116" s="50">
        <f t="shared" si="23"/>
        <v>19</v>
      </c>
      <c r="EJ116" s="4">
        <f t="shared" si="24"/>
        <v>76</v>
      </c>
      <c r="EK116" s="6"/>
      <c r="EL116" s="3">
        <v>2013</v>
      </c>
      <c r="EM116" s="3">
        <v>1.1820000000000004</v>
      </c>
      <c r="EN116" s="3">
        <v>8.8400000000000006E-3</v>
      </c>
      <c r="EO116" s="3">
        <v>5.5799999999999999E-3</v>
      </c>
      <c r="EP116" s="3">
        <v>4.4400000000000004E-3</v>
      </c>
      <c r="EQ116" s="3">
        <v>4.3200000000000001E-3</v>
      </c>
      <c r="ER116" s="3">
        <v>7.4599999999999996E-3</v>
      </c>
      <c r="ES116" s="3">
        <v>2.5409999999999999E-2</v>
      </c>
      <c r="ET116" s="3">
        <v>5.885E-2</v>
      </c>
      <c r="EU116" s="3">
        <v>7.2580000000000006E-2</v>
      </c>
      <c r="EV116" s="3">
        <v>6.7750000000000005E-2</v>
      </c>
      <c r="EW116" s="3">
        <v>6.4380000000000007E-2</v>
      </c>
      <c r="EX116" s="3">
        <v>5.8029999999999998E-2</v>
      </c>
      <c r="EY116" s="3">
        <v>5.8270000000000002E-2</v>
      </c>
      <c r="EZ116" s="3">
        <v>6.0589999999999998E-2</v>
      </c>
      <c r="FA116" s="3">
        <v>6.1179999999999998E-2</v>
      </c>
      <c r="FB116" s="3">
        <v>6.472E-2</v>
      </c>
      <c r="FC116" s="3">
        <v>6.5460000000000004E-2</v>
      </c>
      <c r="FD116" s="3">
        <v>6.4030000000000004E-2</v>
      </c>
      <c r="FE116" s="3">
        <v>6.2649999999999997E-2</v>
      </c>
      <c r="FF116" s="3">
        <v>6.0909999999999999E-2</v>
      </c>
      <c r="FG116" s="3">
        <v>4.8120000000000003E-2</v>
      </c>
      <c r="FH116" s="3">
        <v>4.0820000000000002E-2</v>
      </c>
      <c r="FI116" s="3">
        <v>3.8490000000000003E-2</v>
      </c>
      <c r="FJ116" s="3">
        <v>2.9559999999999999E-2</v>
      </c>
      <c r="FK116" s="3">
        <v>1.8440000000000002E-2</v>
      </c>
      <c r="FL116" s="3">
        <v>2013</v>
      </c>
      <c r="FM116" s="3">
        <v>1.1820000000000004</v>
      </c>
      <c r="FN116" s="3">
        <v>2013</v>
      </c>
      <c r="FO116" s="51">
        <v>1.1820000000000004</v>
      </c>
      <c r="FP116" s="51">
        <v>16.701000000000001</v>
      </c>
      <c r="FQ116" s="51">
        <v>1.5785E-2</v>
      </c>
      <c r="FR116" s="51">
        <v>9.219999999999999E-3</v>
      </c>
      <c r="FS116" s="3">
        <v>6.6800000000000002E-3</v>
      </c>
      <c r="FT116" s="3">
        <v>4.5850000000000005E-3</v>
      </c>
      <c r="FU116" s="3">
        <v>4.28E-3</v>
      </c>
      <c r="FV116" s="3">
        <v>7.1199999999999996E-3</v>
      </c>
      <c r="FW116" s="3">
        <v>1.5325E-2</v>
      </c>
      <c r="FX116" s="3">
        <v>2.3594999999999998E-2</v>
      </c>
      <c r="FY116" s="3">
        <v>3.4584999999999998E-2</v>
      </c>
      <c r="FZ116" s="3">
        <v>4.5589999999999999E-2</v>
      </c>
      <c r="GA116" s="3">
        <v>5.3099999999999994E-2</v>
      </c>
      <c r="GB116" s="3">
        <v>5.7959999999999998E-2</v>
      </c>
      <c r="GC116" s="3">
        <v>6.2460000000000002E-2</v>
      </c>
      <c r="GD116" s="3">
        <v>6.1315000000000001E-2</v>
      </c>
      <c r="GE116" s="3">
        <v>6.1144999999999998E-2</v>
      </c>
      <c r="GF116" s="3">
        <v>6.0749999999999998E-2</v>
      </c>
      <c r="GG116" s="3">
        <v>6.0850000000000001E-2</v>
      </c>
      <c r="GH116" s="3">
        <v>5.9150000000000001E-2</v>
      </c>
      <c r="GI116" s="3">
        <v>5.6090000000000001E-2</v>
      </c>
      <c r="GJ116" s="3">
        <v>4.6289999999999998E-2</v>
      </c>
      <c r="GK116" s="3">
        <v>3.8855000000000001E-2</v>
      </c>
      <c r="GL116" s="3">
        <v>3.6225E-2</v>
      </c>
      <c r="GM116" s="3">
        <v>3.0849999999999999E-2</v>
      </c>
      <c r="GN116" s="3">
        <v>2.0485E-2</v>
      </c>
      <c r="GO116" s="22"/>
      <c r="GP116" s="4">
        <f>'Hours of Operation'!C$42</f>
        <v>6.3110539845758359E-2</v>
      </c>
      <c r="GQ116" s="4">
        <f>'Hours of Operation'!D$42</f>
        <v>6.2724935732647813E-2</v>
      </c>
      <c r="GR116" s="4">
        <f>'Hours of Operation'!E$42</f>
        <v>6.2724935732647813E-2</v>
      </c>
      <c r="GS116" s="4">
        <f>'Hours of Operation'!F$42</f>
        <v>6.1808071979434442E-2</v>
      </c>
      <c r="GT116" s="4">
        <f>'Hours of Operation'!G$42</f>
        <v>6.1396812339331627E-2</v>
      </c>
      <c r="GU116" s="4">
        <f>'Hours of Operation'!H$42</f>
        <v>0.51533881748072097</v>
      </c>
      <c r="GV116" s="4">
        <f>'Hours of Operation'!I$42</f>
        <v>0.94221953727506402</v>
      </c>
      <c r="GW116" s="4">
        <f>'Hours of Operation'!J$42</f>
        <v>0.9492716195372749</v>
      </c>
      <c r="GX116" s="4">
        <f>'Hours of Operation'!K$42</f>
        <v>0.95188519280205663</v>
      </c>
      <c r="GY116" s="4">
        <f>'Hours of Operation'!L$42</f>
        <v>0.95277645244215936</v>
      </c>
      <c r="GZ116" s="4">
        <f>'Hours of Operation'!M$42</f>
        <v>0.81062652956298198</v>
      </c>
      <c r="HA116" s="4">
        <f>'Hours of Operation'!N$42</f>
        <v>0.80571547557840617</v>
      </c>
      <c r="HB116" s="4">
        <f>'Hours of Operation'!O$42</f>
        <v>0.80608406169665803</v>
      </c>
      <c r="HC116" s="4">
        <f>'Hours of Operation'!P$42</f>
        <v>0.82060210905349806</v>
      </c>
      <c r="HD116" s="4">
        <f>'Hours of Operation'!Q$42</f>
        <v>0.95291476337448577</v>
      </c>
      <c r="HE116" s="4">
        <f>'Hours of Operation'!R$42</f>
        <v>0.95712433127572005</v>
      </c>
      <c r="HF116" s="4">
        <f>'Hours of Operation'!S$42</f>
        <v>0.95769881687242819</v>
      </c>
      <c r="HG116" s="4">
        <f>'Hours of Operation'!T$42</f>
        <v>0.95547854938271604</v>
      </c>
      <c r="HH116" s="4">
        <f>'Hours of Operation'!U$42</f>
        <v>0.95498971193415649</v>
      </c>
      <c r="HI116" s="4">
        <f>'Hours of Operation'!V$42</f>
        <v>0.23896712962962999</v>
      </c>
      <c r="HJ116" s="4">
        <f>'Hours of Operation'!W$42</f>
        <v>8.28703703703704E-2</v>
      </c>
      <c r="HK116" s="4">
        <f>'Hours of Operation'!X$42</f>
        <v>6.8938683127572009E-2</v>
      </c>
      <c r="HL116" s="4">
        <f>'Hours of Operation'!Y$42</f>
        <v>6.3957510288065844E-2</v>
      </c>
      <c r="HM116" s="4">
        <f>'Hours of Operation'!Z$42</f>
        <v>6.369166666666666E-2</v>
      </c>
      <c r="HN116" s="4">
        <f>'Hours of Operation'!AA$42</f>
        <v>5.0856940874035986E-2</v>
      </c>
      <c r="HO116" s="4">
        <f>'Hours of Operation'!AB$42</f>
        <v>5.0128534704370183E-2</v>
      </c>
      <c r="HP116" s="4">
        <f>'Hours of Operation'!AC$42</f>
        <v>5.0128534704370183E-2</v>
      </c>
      <c r="HQ116" s="4">
        <f>'Hours of Operation'!AD$42</f>
        <v>5.0128534704370183E-2</v>
      </c>
      <c r="HR116" s="4">
        <f>'Hours of Operation'!AE$42</f>
        <v>4.9228791773778917E-2</v>
      </c>
      <c r="HS116" s="4">
        <f>'Hours of Operation'!AF$42</f>
        <v>4.9635861182519281E-2</v>
      </c>
      <c r="HT116" s="4">
        <f>'Hours of Operation'!AG$42</f>
        <v>5.0128534704370183E-2</v>
      </c>
      <c r="HU116" s="4">
        <f>'Hours of Operation'!AH$42</f>
        <v>5.0128534704370183E-2</v>
      </c>
      <c r="HV116" s="4">
        <f>'Hours of Operation'!AI$42</f>
        <v>5.1928149100257073E-2</v>
      </c>
      <c r="HW116" s="4">
        <f>'Hours of Operation'!AJ$42</f>
        <v>6.1675449871465289E-2</v>
      </c>
      <c r="HX116" s="4">
        <f>'Hours of Operation'!AK$42</f>
        <v>0.20728393316195387</v>
      </c>
      <c r="HY116" s="4">
        <f>'Hours of Operation'!AL$42</f>
        <v>0.49010269922879163</v>
      </c>
      <c r="HZ116" s="4">
        <f>'Hours of Operation'!AM$42</f>
        <v>0.53166259640102831</v>
      </c>
      <c r="IA116" s="4">
        <f>'Hours of Operation'!AN$42</f>
        <v>0.54477300771208237</v>
      </c>
      <c r="IB116" s="4">
        <f>'Hours of Operation'!AO$42</f>
        <v>0.5608829048843188</v>
      </c>
      <c r="IC116" s="4">
        <f>'Hours of Operation'!AP$42</f>
        <v>0.57315771208226229</v>
      </c>
      <c r="ID116" s="4">
        <f>'Hours of Operation'!AQ$42</f>
        <v>0.57782776349614406</v>
      </c>
      <c r="IE116" s="4">
        <f>'Hours of Operation'!AR$42</f>
        <v>0.5755776349614391</v>
      </c>
      <c r="IF116" s="4">
        <f>'Hours of Operation'!AS$42</f>
        <v>0.41923778920308485</v>
      </c>
      <c r="IG116" s="4">
        <f>'Hours of Operation'!AT$42</f>
        <v>7.2666580976863723E-2</v>
      </c>
      <c r="IH116" s="4">
        <f>'Hours of Operation'!AU$42</f>
        <v>5.599820051413882E-2</v>
      </c>
      <c r="II116" s="4">
        <f>'Hours of Operation'!AV$42</f>
        <v>5.1970822622107962E-2</v>
      </c>
      <c r="IJ116" s="4">
        <f>'Hours of Operation'!AW$42</f>
        <v>5.1456683804627243E-2</v>
      </c>
      <c r="IK116" s="4">
        <f>'Hours of Operation'!AX$42</f>
        <v>5.2699228791773779E-2</v>
      </c>
      <c r="IL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</row>
    <row r="117" spans="1:264" s="3" customFormat="1" ht="12" customHeight="1" x14ac:dyDescent="0.2">
      <c r="A117" s="4" t="s">
        <v>348</v>
      </c>
      <c r="B117" s="4" t="s">
        <v>218</v>
      </c>
      <c r="C117" s="4" t="s">
        <v>349</v>
      </c>
      <c r="D117" s="4" t="s">
        <v>90</v>
      </c>
      <c r="E117" s="4" t="s">
        <v>352</v>
      </c>
      <c r="F117" s="4" t="s">
        <v>68</v>
      </c>
      <c r="G117" s="4">
        <v>4</v>
      </c>
      <c r="H117" s="4" t="s">
        <v>167</v>
      </c>
      <c r="I117" s="4">
        <v>0</v>
      </c>
      <c r="J117" s="4">
        <v>0</v>
      </c>
      <c r="K117" s="4"/>
      <c r="L117" s="10">
        <v>39814</v>
      </c>
      <c r="M117" s="4" t="b">
        <v>1</v>
      </c>
      <c r="N117" s="4"/>
      <c r="O117" s="4"/>
      <c r="P117" s="4" t="s">
        <v>379</v>
      </c>
      <c r="Q117" s="4" t="s">
        <v>378</v>
      </c>
      <c r="R117" s="4" t="s">
        <v>380</v>
      </c>
      <c r="S117" s="4">
        <v>15.737</v>
      </c>
      <c r="T117" s="4">
        <v>15.833</v>
      </c>
      <c r="U117" s="4">
        <v>1</v>
      </c>
      <c r="V117" s="10">
        <v>42830</v>
      </c>
      <c r="W117" s="4">
        <v>1</v>
      </c>
      <c r="X117" s="4">
        <v>9.6000000000000085E-2</v>
      </c>
      <c r="Y117" s="4"/>
      <c r="Z117" s="4"/>
      <c r="AA117" s="4"/>
      <c r="AB117" s="4"/>
      <c r="AC117" s="4"/>
      <c r="AD117" s="4"/>
      <c r="AE117" s="10">
        <v>40544</v>
      </c>
      <c r="AF117" s="10">
        <v>42369</v>
      </c>
      <c r="AG117" s="16">
        <v>82304.997260273973</v>
      </c>
      <c r="AH117" s="16">
        <v>90240.071428571435</v>
      </c>
      <c r="AI117" s="16">
        <v>90516.963891081294</v>
      </c>
      <c r="AJ117" s="16">
        <v>91293.856353591167</v>
      </c>
      <c r="AK117" s="16">
        <v>96034.397260273967</v>
      </c>
      <c r="AL117" s="16"/>
      <c r="AM117" s="16"/>
      <c r="AN117" s="16"/>
      <c r="AO117" s="4">
        <v>0.193</v>
      </c>
      <c r="AP117" s="4">
        <v>1878</v>
      </c>
      <c r="AQ117" s="4">
        <v>9.6000000000000002E-2</v>
      </c>
      <c r="AR117" s="9">
        <v>12.137593992119717</v>
      </c>
      <c r="AS117" s="9">
        <v>3.5996344399011426</v>
      </c>
      <c r="AT117" s="9">
        <v>2.7056168971942505</v>
      </c>
      <c r="AU117" s="9">
        <v>0</v>
      </c>
      <c r="AV117" s="9">
        <v>14.011685308937203</v>
      </c>
      <c r="AW117" s="4" t="b">
        <v>0</v>
      </c>
      <c r="AX117" s="4" t="b">
        <v>1</v>
      </c>
      <c r="AY117" s="4">
        <v>0</v>
      </c>
      <c r="AZ117" s="4">
        <v>0</v>
      </c>
      <c r="BA117" s="9">
        <v>234.9508918466407</v>
      </c>
      <c r="BB117" s="9">
        <v>1</v>
      </c>
      <c r="BC117" s="9">
        <v>13.815683932645804</v>
      </c>
      <c r="BD117" s="9">
        <v>2.2510651650260849</v>
      </c>
      <c r="BE117" s="9">
        <v>2.0390030868112299</v>
      </c>
      <c r="BF117" s="4" t="s">
        <v>216</v>
      </c>
      <c r="BG117" s="4">
        <v>2.7954408959070731</v>
      </c>
      <c r="BH117" s="4"/>
      <c r="BI117" s="4"/>
      <c r="BJ117" s="4" t="s">
        <v>167</v>
      </c>
      <c r="BK117" s="4"/>
      <c r="BL117" s="4">
        <v>0.51600000000000001</v>
      </c>
      <c r="BM117" s="16">
        <v>233.07162534435261</v>
      </c>
      <c r="BN117" s="16">
        <v>217.81593406593407</v>
      </c>
      <c r="BO117" s="16">
        <v>246.59426840283004</v>
      </c>
      <c r="BP117" s="16">
        <v>275.37260273972601</v>
      </c>
      <c r="BQ117" s="16">
        <v>267.77260273972604</v>
      </c>
      <c r="BR117" s="16"/>
      <c r="BS117" s="16"/>
      <c r="BT117" s="16"/>
      <c r="BU117" s="4"/>
      <c r="BV117" s="4">
        <v>983.16700000000003</v>
      </c>
      <c r="BW117" s="16">
        <v>99</v>
      </c>
      <c r="BX117" s="16">
        <v>99</v>
      </c>
      <c r="BY117" s="16">
        <v>99</v>
      </c>
      <c r="BZ117" s="16">
        <v>99</v>
      </c>
      <c r="CA117" s="16">
        <v>99</v>
      </c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4">
        <v>1.1449999999999996</v>
      </c>
      <c r="CV117" s="4">
        <v>0.29999999999999893</v>
      </c>
      <c r="CW117" s="4"/>
      <c r="CX117" s="4" t="s">
        <v>325</v>
      </c>
      <c r="CY117" s="4" t="s">
        <v>367</v>
      </c>
      <c r="CZ117" s="22"/>
      <c r="DA117" s="4">
        <v>365</v>
      </c>
      <c r="DB117" s="4">
        <v>366</v>
      </c>
      <c r="DC117" s="4">
        <v>365</v>
      </c>
      <c r="DD117" s="4">
        <v>365</v>
      </c>
      <c r="DE117" s="4">
        <v>365</v>
      </c>
      <c r="DF117" s="4">
        <v>0</v>
      </c>
      <c r="DG117" s="4">
        <v>0</v>
      </c>
      <c r="DH117" s="4">
        <v>0</v>
      </c>
      <c r="DI117" s="16">
        <f t="shared" si="13"/>
        <v>90078.145965039759</v>
      </c>
      <c r="DJ117" s="16">
        <f t="shared" si="14"/>
        <v>248.10880782357805</v>
      </c>
      <c r="DK117" s="16">
        <f t="shared" si="15"/>
        <v>99</v>
      </c>
      <c r="DL117" s="16">
        <f t="shared" si="16"/>
        <v>0</v>
      </c>
      <c r="DM117" s="16">
        <f t="shared" si="17"/>
        <v>0</v>
      </c>
      <c r="DN117" s="22"/>
      <c r="DO117" s="4">
        <f>COUNTIFS(crashes!$G$2:$G$17624,"&gt;="&amp;S117,crashes!$G$2:$G$17624,"&lt;"&amp;T117,crashes!$D$2:$D$17624,"="&amp;C117, crashes!$S$2:$S$17624, "&gt;="&amp;AE117, crashes!$S$2:$S$17624, "&lt;="&amp;AF117, crashes!$E$2:$E$17624, "="&amp;D117 )</f>
        <v>5</v>
      </c>
      <c r="DP117" s="29">
        <f>COUNTIFS(crashes!$G$2:$G$17624,"&gt;="&amp;S117,crashes!$G$2:$G$17624,"&lt;"&amp;T117,crashes!$D$2:$D$17624,"="&amp;C117, crashes!$S$2:$S$17624, "&gt;="&amp;AE117, crashes!$S$2:$S$17624, "&lt;="&amp;AF117, crashes!$E$2:$E$17624, "="&amp;D117, crashes!$R$2:$R$17624, "=Weekday")</f>
        <v>5</v>
      </c>
      <c r="DQ117" s="29">
        <f>COUNTIFS(crashes!$G$2:$G$17624,"&gt;="&amp;S117,crashes!$G$2:$G$17624,"&lt;"&amp;T117,crashes!$D$2:$D$17624,"="&amp;C117, crashes!$S$2:$S$17624, "&gt;="&amp;AE117, crashes!$S$2:$S$17624, "&lt;="&amp;AF117, crashes!$E$2:$E$17624, "="&amp;D117, crashes!$R$2:$R$17624, "=Weekend")</f>
        <v>0</v>
      </c>
      <c r="DR117" s="30">
        <f>COUNTIFS(crashes!$G$2:$G$17624,"&gt;="&amp;S117,crashes!$G$2:$G$17624,"&lt;"&amp;T117,crashes!$D$2:$D$17624,"="&amp;C117, crashes!$S$2:$S$17624, "&gt;="&amp;AE117, crashes!$S$2:$S$17624, "&lt;="&amp;AF117, crashes!$E$2:$E$17624, "="&amp;D117,  crashes!$R$2:$R$17624, "=Weekday", crashes!$N$2:$N$17624,"=K")</f>
        <v>0</v>
      </c>
      <c r="DS117" s="30">
        <f>COUNTIFS(crashes!$G$2:$G$17624,"&gt;="&amp;S117,crashes!$G$2:$G$17624,"&lt;"&amp;T117,crashes!$D$2:$D$17624,"="&amp;C117, crashes!$S$2:$S$17624, "&gt;="&amp;AE117, crashes!$S$2:$S$17624, "&lt;="&amp;AF117, crashes!$E$2:$E$17624, "="&amp;D117,  crashes!$R$2:$R$17624, "=Weekday", crashes!$N$2:$N$17624,"=A")</f>
        <v>0</v>
      </c>
      <c r="DT117" s="30">
        <f>COUNTIFS(crashes!$G$2:$G$17624,"&gt;="&amp;S117,crashes!$G$2:$G$17624,"&lt;"&amp;T117,crashes!$D$2:$D$17624,"="&amp;C117, crashes!$S$2:$S$17624, "&gt;="&amp;AE117, crashes!$S$2:$S$17624, "&lt;="&amp;AF117, crashes!$E$2:$E$17624, "="&amp;D117,  crashes!$R$2:$R$17624, "=Weekday", crashes!$N$2:$N$17624,"=B")</f>
        <v>1</v>
      </c>
      <c r="DU117" s="30">
        <f>COUNTIFS(crashes!$G$2:$G$17624,"&gt;="&amp;S117,crashes!$G$2:$G$17624,"&lt;"&amp;T117,crashes!$D$2:$D$17624,"="&amp;C117, crashes!$S$2:$S$17624, "&gt;="&amp;AE117, crashes!$S$2:$S$17624, "&lt;="&amp;AF117, crashes!$E$2:$E$17624, "="&amp;D117,  crashes!$R$2:$R$17624, "=Weekday", crashes!$N$2:$N$17624,"=C")</f>
        <v>1</v>
      </c>
      <c r="DV117" s="30">
        <f>COUNTIFS(crashes!$G$2:$G$17624,"&gt;="&amp;S117,crashes!$G$2:$G$17624,"&lt;"&amp;T117,crashes!$D$2:$D$17624,"="&amp;C117, crashes!$S$2:$S$17624, "&gt;="&amp;AE117, crashes!$S$2:$S$17624, "&lt;="&amp;AF117, crashes!$E$2:$E$17624, "="&amp;D117,  crashes!$R$2:$R$17624, "=Weekday", crashes!$N$2:$N$17624,"=ABC")</f>
        <v>0</v>
      </c>
      <c r="DW117" s="30">
        <f>COUNTIFS(crashes!$G$2:$G$17624,"&gt;="&amp;S117,crashes!$G$2:$G$17624,"&lt;"&amp;T117,crashes!$D$2:$D$17624,"="&amp;C117, crashes!$S$2:$S$17624, "&gt;="&amp;AE117, crashes!$S$2:$S$17624, "&lt;="&amp;AF117, crashes!$E$2:$E$17624, "="&amp;D117,  crashes!$R$2:$R$17624, "=Weekday", crashes!$N$2:$N$17624,"=O")</f>
        <v>3</v>
      </c>
      <c r="DX117" s="30">
        <f>COUNTIFS(crashes!$G$2:$G$17624,"&gt;="&amp;S117,crashes!$G$2:$G$17624,"&lt;"&amp;T117,crashes!$D$2:$D$17624,"="&amp;C117, crashes!$S$2:$S$17624, "&gt;="&amp;AE117, crashes!$S$2:$S$17624, "&lt;="&amp;AF117, crashes!$E$2:$E$17624, "="&amp;D117,  crashes!$R$2:$R$17624, "=Weekend", crashes!$N$2:$N$17624,"=K")</f>
        <v>0</v>
      </c>
      <c r="DY117" s="30">
        <f>COUNTIFS(crashes!$G$2:$G$17624,"&gt;="&amp;S117,crashes!$G$2:$G$17624,"&lt;"&amp;T117,crashes!$D$2:$D$17624,"="&amp;C117, crashes!$S$2:$S$17624, "&gt;="&amp;AE117, crashes!$S$2:$S$17624, "&lt;="&amp;AF117, crashes!$E$2:$E$17624, "="&amp;D117,  crashes!$R$2:$R$17624, "=Weekend", crashes!$N$2:$N$17624,"=A")</f>
        <v>0</v>
      </c>
      <c r="DZ117" s="30">
        <f>COUNTIFS(crashes!$G$2:$G$17624,"&gt;="&amp;S117,crashes!$G$2:$G$17624,"&lt;"&amp;T117,crashes!$D$2:$D$17624,"="&amp;C117, crashes!$S$2:$S$17624, "&gt;="&amp;AE117, crashes!$S$2:$S$17624, "&lt;="&amp;AF117, crashes!$E$2:$E$17624, "="&amp;D117,  crashes!$R$2:$R$17624, "=Weekend", crashes!$N$2:$N$17624,"=B")</f>
        <v>0</v>
      </c>
      <c r="EA117" s="30">
        <f>COUNTIFS(crashes!$G$2:$G$17624,"&gt;="&amp;S117,crashes!$G$2:$G$17624,"&lt;"&amp;T117,crashes!$D$2:$D$17624,"="&amp;C117, crashes!$S$2:$S$17624, "&gt;="&amp;AE117, crashes!$S$2:$S$17624, "&lt;="&amp;AF117, crashes!$E$2:$E$17624, "="&amp;D117,  crashes!$R$2:$R$17624, "=Weekend", crashes!$N$2:$N$17624,"=C")</f>
        <v>0</v>
      </c>
      <c r="EB117" s="30">
        <f>COUNTIFS(crashes!$G$2:$G$17624,"&gt;="&amp;S117,crashes!$G$2:$G$17624,"&lt;"&amp;T117,crashes!$D$2:$D$17624,"="&amp;C117, crashes!$S$2:$S$17624, "&gt;="&amp;AE117, crashes!$S$2:$S$17624, "&lt;="&amp;AF117, crashes!$E$2:$E$17624, "="&amp;D117,  crashes!$R$2:$R$17624, "=Weekend", crashes!$N$2:$N$17624,"=ABC")</f>
        <v>0</v>
      </c>
      <c r="EC117" s="30">
        <f>COUNTIFS(crashes!$G$2:$G$17624,"&gt;="&amp;S117,crashes!$G$2:$G$17624,"&lt;"&amp;T117,crashes!$D$2:$D$17624,"="&amp;C117, crashes!$S$2:$S$17624, "&gt;="&amp;AE117, crashes!$S$2:$S$17624, "&lt;="&amp;AF117, crashes!$E$2:$E$17624, "="&amp;D117,  crashes!$R$2:$R$17624, "=Weekend", crashes!$N$2:$N$17624,"=O")</f>
        <v>0</v>
      </c>
      <c r="ED117" s="4">
        <f t="shared" si="18"/>
        <v>0</v>
      </c>
      <c r="EE117" s="4">
        <f t="shared" si="19"/>
        <v>0</v>
      </c>
      <c r="EF117" s="4">
        <f t="shared" si="20"/>
        <v>1</v>
      </c>
      <c r="EG117" s="4">
        <f t="shared" si="21"/>
        <v>1</v>
      </c>
      <c r="EH117" s="4">
        <f t="shared" si="22"/>
        <v>0</v>
      </c>
      <c r="EI117" s="50">
        <f t="shared" si="23"/>
        <v>2</v>
      </c>
      <c r="EJ117" s="4">
        <f t="shared" si="24"/>
        <v>3</v>
      </c>
      <c r="EK117" s="6"/>
      <c r="EL117" s="3">
        <v>2013</v>
      </c>
      <c r="EM117" s="3">
        <v>0.86800000000000033</v>
      </c>
      <c r="EN117" s="3">
        <v>8.8400000000000006E-3</v>
      </c>
      <c r="EO117" s="3">
        <v>5.5799999999999999E-3</v>
      </c>
      <c r="EP117" s="3">
        <v>4.4400000000000004E-3</v>
      </c>
      <c r="EQ117" s="3">
        <v>4.3200000000000001E-3</v>
      </c>
      <c r="ER117" s="3">
        <v>7.4599999999999996E-3</v>
      </c>
      <c r="ES117" s="3">
        <v>2.5409999999999999E-2</v>
      </c>
      <c r="ET117" s="3">
        <v>5.885E-2</v>
      </c>
      <c r="EU117" s="3">
        <v>7.2580000000000006E-2</v>
      </c>
      <c r="EV117" s="3">
        <v>6.7750000000000005E-2</v>
      </c>
      <c r="EW117" s="3">
        <v>6.4380000000000007E-2</v>
      </c>
      <c r="EX117" s="3">
        <v>5.8029999999999998E-2</v>
      </c>
      <c r="EY117" s="3">
        <v>5.8270000000000002E-2</v>
      </c>
      <c r="EZ117" s="3">
        <v>6.0589999999999998E-2</v>
      </c>
      <c r="FA117" s="3">
        <v>6.1179999999999998E-2</v>
      </c>
      <c r="FB117" s="3">
        <v>6.472E-2</v>
      </c>
      <c r="FC117" s="3">
        <v>6.5460000000000004E-2</v>
      </c>
      <c r="FD117" s="3">
        <v>6.4030000000000004E-2</v>
      </c>
      <c r="FE117" s="3">
        <v>6.2649999999999997E-2</v>
      </c>
      <c r="FF117" s="3">
        <v>6.0909999999999999E-2</v>
      </c>
      <c r="FG117" s="3">
        <v>4.8120000000000003E-2</v>
      </c>
      <c r="FH117" s="3">
        <v>4.0820000000000002E-2</v>
      </c>
      <c r="FI117" s="3">
        <v>3.8490000000000003E-2</v>
      </c>
      <c r="FJ117" s="3">
        <v>2.9559999999999999E-2</v>
      </c>
      <c r="FK117" s="3">
        <v>1.8440000000000002E-2</v>
      </c>
      <c r="FL117" s="3">
        <v>2013</v>
      </c>
      <c r="FM117" s="3">
        <v>0.86800000000000033</v>
      </c>
      <c r="FN117" s="3">
        <v>2013</v>
      </c>
      <c r="FO117" s="51">
        <v>0.86800000000000033</v>
      </c>
      <c r="FP117" s="51">
        <v>16.701000000000001</v>
      </c>
      <c r="FQ117" s="51">
        <v>1.5785E-2</v>
      </c>
      <c r="FR117" s="51">
        <v>9.219999999999999E-3</v>
      </c>
      <c r="FS117" s="3">
        <v>6.6800000000000002E-3</v>
      </c>
      <c r="FT117" s="3">
        <v>4.5850000000000005E-3</v>
      </c>
      <c r="FU117" s="3">
        <v>4.28E-3</v>
      </c>
      <c r="FV117" s="3">
        <v>7.1199999999999996E-3</v>
      </c>
      <c r="FW117" s="3">
        <v>1.5325E-2</v>
      </c>
      <c r="FX117" s="3">
        <v>2.3594999999999998E-2</v>
      </c>
      <c r="FY117" s="3">
        <v>3.4584999999999998E-2</v>
      </c>
      <c r="FZ117" s="3">
        <v>4.5589999999999999E-2</v>
      </c>
      <c r="GA117" s="3">
        <v>5.3099999999999994E-2</v>
      </c>
      <c r="GB117" s="3">
        <v>5.7959999999999998E-2</v>
      </c>
      <c r="GC117" s="3">
        <v>6.2460000000000002E-2</v>
      </c>
      <c r="GD117" s="3">
        <v>6.1315000000000001E-2</v>
      </c>
      <c r="GE117" s="3">
        <v>6.1144999999999998E-2</v>
      </c>
      <c r="GF117" s="3">
        <v>6.0749999999999998E-2</v>
      </c>
      <c r="GG117" s="3">
        <v>6.0850000000000001E-2</v>
      </c>
      <c r="GH117" s="3">
        <v>5.9150000000000001E-2</v>
      </c>
      <c r="GI117" s="3">
        <v>5.6090000000000001E-2</v>
      </c>
      <c r="GJ117" s="3">
        <v>4.6289999999999998E-2</v>
      </c>
      <c r="GK117" s="3">
        <v>3.8855000000000001E-2</v>
      </c>
      <c r="GL117" s="3">
        <v>3.6225E-2</v>
      </c>
      <c r="GM117" s="3">
        <v>3.0849999999999999E-2</v>
      </c>
      <c r="GN117" s="3">
        <v>2.0485E-2</v>
      </c>
      <c r="GO117" s="22"/>
      <c r="GP117" s="4">
        <f>'Hours of Operation'!C$42</f>
        <v>6.3110539845758359E-2</v>
      </c>
      <c r="GQ117" s="4">
        <f>'Hours of Operation'!D$42</f>
        <v>6.2724935732647813E-2</v>
      </c>
      <c r="GR117" s="4">
        <f>'Hours of Operation'!E$42</f>
        <v>6.2724935732647813E-2</v>
      </c>
      <c r="GS117" s="4">
        <f>'Hours of Operation'!F$42</f>
        <v>6.1808071979434442E-2</v>
      </c>
      <c r="GT117" s="4">
        <f>'Hours of Operation'!G$42</f>
        <v>6.1396812339331627E-2</v>
      </c>
      <c r="GU117" s="4">
        <f>'Hours of Operation'!H$42</f>
        <v>0.51533881748072097</v>
      </c>
      <c r="GV117" s="4">
        <f>'Hours of Operation'!I$42</f>
        <v>0.94221953727506402</v>
      </c>
      <c r="GW117" s="4">
        <f>'Hours of Operation'!J$42</f>
        <v>0.9492716195372749</v>
      </c>
      <c r="GX117" s="4">
        <f>'Hours of Operation'!K$42</f>
        <v>0.95188519280205663</v>
      </c>
      <c r="GY117" s="4">
        <f>'Hours of Operation'!L$42</f>
        <v>0.95277645244215936</v>
      </c>
      <c r="GZ117" s="4">
        <f>'Hours of Operation'!M$42</f>
        <v>0.81062652956298198</v>
      </c>
      <c r="HA117" s="4">
        <f>'Hours of Operation'!N$42</f>
        <v>0.80571547557840617</v>
      </c>
      <c r="HB117" s="4">
        <f>'Hours of Operation'!O$42</f>
        <v>0.80608406169665803</v>
      </c>
      <c r="HC117" s="4">
        <f>'Hours of Operation'!P$42</f>
        <v>0.82060210905349806</v>
      </c>
      <c r="HD117" s="4">
        <f>'Hours of Operation'!Q$42</f>
        <v>0.95291476337448577</v>
      </c>
      <c r="HE117" s="4">
        <f>'Hours of Operation'!R$42</f>
        <v>0.95712433127572005</v>
      </c>
      <c r="HF117" s="4">
        <f>'Hours of Operation'!S$42</f>
        <v>0.95769881687242819</v>
      </c>
      <c r="HG117" s="4">
        <f>'Hours of Operation'!T$42</f>
        <v>0.95547854938271604</v>
      </c>
      <c r="HH117" s="4">
        <f>'Hours of Operation'!U$42</f>
        <v>0.95498971193415649</v>
      </c>
      <c r="HI117" s="4">
        <f>'Hours of Operation'!V$42</f>
        <v>0.23896712962962999</v>
      </c>
      <c r="HJ117" s="4">
        <f>'Hours of Operation'!W$42</f>
        <v>8.28703703703704E-2</v>
      </c>
      <c r="HK117" s="4">
        <f>'Hours of Operation'!X$42</f>
        <v>6.8938683127572009E-2</v>
      </c>
      <c r="HL117" s="4">
        <f>'Hours of Operation'!Y$42</f>
        <v>6.3957510288065844E-2</v>
      </c>
      <c r="HM117" s="4">
        <f>'Hours of Operation'!Z$42</f>
        <v>6.369166666666666E-2</v>
      </c>
      <c r="HN117" s="4">
        <f>'Hours of Operation'!AA$42</f>
        <v>5.0856940874035986E-2</v>
      </c>
      <c r="HO117" s="4">
        <f>'Hours of Operation'!AB$42</f>
        <v>5.0128534704370183E-2</v>
      </c>
      <c r="HP117" s="4">
        <f>'Hours of Operation'!AC$42</f>
        <v>5.0128534704370183E-2</v>
      </c>
      <c r="HQ117" s="4">
        <f>'Hours of Operation'!AD$42</f>
        <v>5.0128534704370183E-2</v>
      </c>
      <c r="HR117" s="4">
        <f>'Hours of Operation'!AE$42</f>
        <v>4.9228791773778917E-2</v>
      </c>
      <c r="HS117" s="4">
        <f>'Hours of Operation'!AF$42</f>
        <v>4.9635861182519281E-2</v>
      </c>
      <c r="HT117" s="4">
        <f>'Hours of Operation'!AG$42</f>
        <v>5.0128534704370183E-2</v>
      </c>
      <c r="HU117" s="4">
        <f>'Hours of Operation'!AH$42</f>
        <v>5.0128534704370183E-2</v>
      </c>
      <c r="HV117" s="4">
        <f>'Hours of Operation'!AI$42</f>
        <v>5.1928149100257073E-2</v>
      </c>
      <c r="HW117" s="4">
        <f>'Hours of Operation'!AJ$42</f>
        <v>6.1675449871465289E-2</v>
      </c>
      <c r="HX117" s="4">
        <f>'Hours of Operation'!AK$42</f>
        <v>0.20728393316195387</v>
      </c>
      <c r="HY117" s="4">
        <f>'Hours of Operation'!AL$42</f>
        <v>0.49010269922879163</v>
      </c>
      <c r="HZ117" s="4">
        <f>'Hours of Operation'!AM$42</f>
        <v>0.53166259640102831</v>
      </c>
      <c r="IA117" s="4">
        <f>'Hours of Operation'!AN$42</f>
        <v>0.54477300771208237</v>
      </c>
      <c r="IB117" s="4">
        <f>'Hours of Operation'!AO$42</f>
        <v>0.5608829048843188</v>
      </c>
      <c r="IC117" s="4">
        <f>'Hours of Operation'!AP$42</f>
        <v>0.57315771208226229</v>
      </c>
      <c r="ID117" s="4">
        <f>'Hours of Operation'!AQ$42</f>
        <v>0.57782776349614406</v>
      </c>
      <c r="IE117" s="4">
        <f>'Hours of Operation'!AR$42</f>
        <v>0.5755776349614391</v>
      </c>
      <c r="IF117" s="4">
        <f>'Hours of Operation'!AS$42</f>
        <v>0.41923778920308485</v>
      </c>
      <c r="IG117" s="4">
        <f>'Hours of Operation'!AT$42</f>
        <v>7.2666580976863723E-2</v>
      </c>
      <c r="IH117" s="4">
        <f>'Hours of Operation'!AU$42</f>
        <v>5.599820051413882E-2</v>
      </c>
      <c r="II117" s="4">
        <f>'Hours of Operation'!AV$42</f>
        <v>5.1970822622107962E-2</v>
      </c>
      <c r="IJ117" s="4">
        <f>'Hours of Operation'!AW$42</f>
        <v>5.1456683804627243E-2</v>
      </c>
      <c r="IK117" s="4">
        <f>'Hours of Operation'!AX$42</f>
        <v>5.2699228791773779E-2</v>
      </c>
      <c r="IL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</row>
    <row r="118" spans="1:264" s="3" customFormat="1" ht="12" customHeight="1" x14ac:dyDescent="0.2">
      <c r="A118" s="4" t="s">
        <v>348</v>
      </c>
      <c r="B118" s="4" t="s">
        <v>218</v>
      </c>
      <c r="C118" s="4" t="s">
        <v>349</v>
      </c>
      <c r="D118" s="4" t="s">
        <v>90</v>
      </c>
      <c r="E118" s="4" t="s">
        <v>352</v>
      </c>
      <c r="F118" s="4" t="s">
        <v>68</v>
      </c>
      <c r="G118" s="4">
        <v>4</v>
      </c>
      <c r="H118" s="4" t="s">
        <v>167</v>
      </c>
      <c r="I118" s="4">
        <v>0</v>
      </c>
      <c r="J118" s="4">
        <v>0</v>
      </c>
      <c r="K118" s="4"/>
      <c r="L118" s="10">
        <v>39814</v>
      </c>
      <c r="M118" s="4" t="b">
        <v>1</v>
      </c>
      <c r="N118" s="4"/>
      <c r="O118" s="4"/>
      <c r="P118" s="4" t="s">
        <v>381</v>
      </c>
      <c r="Q118" s="4" t="s">
        <v>380</v>
      </c>
      <c r="R118" s="4" t="s">
        <v>382</v>
      </c>
      <c r="S118" s="4">
        <v>15.833</v>
      </c>
      <c r="T118" s="4">
        <v>15.919</v>
      </c>
      <c r="U118" s="4">
        <v>1</v>
      </c>
      <c r="V118" s="10">
        <v>42830</v>
      </c>
      <c r="W118" s="4">
        <v>1</v>
      </c>
      <c r="X118" s="4">
        <v>8.6000000000000298E-2</v>
      </c>
      <c r="Y118" s="4"/>
      <c r="Z118" s="4"/>
      <c r="AA118" s="4"/>
      <c r="AB118" s="4"/>
      <c r="AC118" s="4"/>
      <c r="AD118" s="4"/>
      <c r="AE118" s="10">
        <v>40544</v>
      </c>
      <c r="AF118" s="10">
        <v>42369</v>
      </c>
      <c r="AG118" s="16">
        <v>82304.997260273973</v>
      </c>
      <c r="AH118" s="16">
        <v>90240.071428571435</v>
      </c>
      <c r="AI118" s="16">
        <v>90516.963891081294</v>
      </c>
      <c r="AJ118" s="16">
        <v>91293.856353591167</v>
      </c>
      <c r="AK118" s="16">
        <v>96034.397260273967</v>
      </c>
      <c r="AL118" s="16"/>
      <c r="AM118" s="16"/>
      <c r="AN118" s="16"/>
      <c r="AO118" s="4"/>
      <c r="AP118" s="4"/>
      <c r="AQ118" s="4"/>
      <c r="AR118" s="9">
        <v>11.952195687324178</v>
      </c>
      <c r="AS118" s="9">
        <v>3.9357687212697527</v>
      </c>
      <c r="AT118" s="9">
        <v>2.8112924017137697</v>
      </c>
      <c r="AU118" s="9">
        <v>0</v>
      </c>
      <c r="AV118" s="9">
        <v>13.485288963868962</v>
      </c>
      <c r="AW118" s="4" t="b">
        <v>0</v>
      </c>
      <c r="AX118" s="4" t="b">
        <v>1</v>
      </c>
      <c r="AY118" s="4">
        <v>0</v>
      </c>
      <c r="AZ118" s="4">
        <v>0</v>
      </c>
      <c r="BA118" s="9">
        <v>327.72904515464052</v>
      </c>
      <c r="BB118" s="9">
        <v>1</v>
      </c>
      <c r="BC118" s="9">
        <v>13.414028173929205</v>
      </c>
      <c r="BD118" s="9">
        <v>2.20527893117647</v>
      </c>
      <c r="BE118" s="9">
        <v>1.9496052758420874</v>
      </c>
      <c r="BF118" s="4" t="s">
        <v>216</v>
      </c>
      <c r="BG118" s="4">
        <v>2.9251978759555097</v>
      </c>
      <c r="BH118" s="4"/>
      <c r="BI118" s="4"/>
      <c r="BJ118" s="4" t="s">
        <v>167</v>
      </c>
      <c r="BK118" s="4"/>
      <c r="BL118" s="4">
        <v>0.6120000000000001</v>
      </c>
      <c r="BM118" s="16">
        <v>233.07162534435261</v>
      </c>
      <c r="BN118" s="16">
        <v>217.81593406593407</v>
      </c>
      <c r="BO118" s="16">
        <v>246.59426840283004</v>
      </c>
      <c r="BP118" s="16">
        <v>275.37260273972601</v>
      </c>
      <c r="BQ118" s="16">
        <v>267.77260273972604</v>
      </c>
      <c r="BR118" s="16"/>
      <c r="BS118" s="16"/>
      <c r="BT118" s="16"/>
      <c r="BU118" s="4"/>
      <c r="BV118" s="4">
        <v>983.08100000000002</v>
      </c>
      <c r="BW118" s="16">
        <v>99</v>
      </c>
      <c r="BX118" s="16">
        <v>99</v>
      </c>
      <c r="BY118" s="16">
        <v>99</v>
      </c>
      <c r="BZ118" s="16">
        <v>99</v>
      </c>
      <c r="CA118" s="16">
        <v>99</v>
      </c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4">
        <v>1.2409999999999997</v>
      </c>
      <c r="CV118" s="4">
        <v>0.21399999999999864</v>
      </c>
      <c r="CW118" s="4"/>
      <c r="CX118" s="4" t="s">
        <v>325</v>
      </c>
      <c r="CY118" s="4" t="s">
        <v>367</v>
      </c>
      <c r="CZ118" s="22"/>
      <c r="DA118" s="4">
        <v>365</v>
      </c>
      <c r="DB118" s="4">
        <v>366</v>
      </c>
      <c r="DC118" s="4">
        <v>365</v>
      </c>
      <c r="DD118" s="4">
        <v>365</v>
      </c>
      <c r="DE118" s="4">
        <v>365</v>
      </c>
      <c r="DF118" s="4">
        <v>0</v>
      </c>
      <c r="DG118" s="4">
        <v>0</v>
      </c>
      <c r="DH118" s="4">
        <v>0</v>
      </c>
      <c r="DI118" s="16">
        <f t="shared" si="13"/>
        <v>90078.145965039759</v>
      </c>
      <c r="DJ118" s="16">
        <f t="shared" si="14"/>
        <v>248.10880782357805</v>
      </c>
      <c r="DK118" s="16">
        <f t="shared" si="15"/>
        <v>99</v>
      </c>
      <c r="DL118" s="16">
        <f t="shared" si="16"/>
        <v>0</v>
      </c>
      <c r="DM118" s="16">
        <f t="shared" si="17"/>
        <v>0</v>
      </c>
      <c r="DN118" s="22"/>
      <c r="DO118" s="4">
        <f>COUNTIFS(crashes!$G$2:$G$17624,"&gt;="&amp;S118,crashes!$G$2:$G$17624,"&lt;"&amp;T118,crashes!$D$2:$D$17624,"="&amp;C118, crashes!$S$2:$S$17624, "&gt;="&amp;AE118, crashes!$S$2:$S$17624, "&lt;="&amp;AF118, crashes!$E$2:$E$17624, "="&amp;D118 )</f>
        <v>137</v>
      </c>
      <c r="DP118" s="29">
        <f>COUNTIFS(crashes!$G$2:$G$17624,"&gt;="&amp;S118,crashes!$G$2:$G$17624,"&lt;"&amp;T118,crashes!$D$2:$D$17624,"="&amp;C118, crashes!$S$2:$S$17624, "&gt;="&amp;AE118, crashes!$S$2:$S$17624, "&lt;="&amp;AF118, crashes!$E$2:$E$17624, "="&amp;D118, crashes!$R$2:$R$17624, "=Weekday")</f>
        <v>117</v>
      </c>
      <c r="DQ118" s="29">
        <f>COUNTIFS(crashes!$G$2:$G$17624,"&gt;="&amp;S118,crashes!$G$2:$G$17624,"&lt;"&amp;T118,crashes!$D$2:$D$17624,"="&amp;C118, crashes!$S$2:$S$17624, "&gt;="&amp;AE118, crashes!$S$2:$S$17624, "&lt;="&amp;AF118, crashes!$E$2:$E$17624, "="&amp;D118, crashes!$R$2:$R$17624, "=Weekend")</f>
        <v>20</v>
      </c>
      <c r="DR118" s="30">
        <f>COUNTIFS(crashes!$G$2:$G$17624,"&gt;="&amp;S118,crashes!$G$2:$G$17624,"&lt;"&amp;T118,crashes!$D$2:$D$17624,"="&amp;C118, crashes!$S$2:$S$17624, "&gt;="&amp;AE118, crashes!$S$2:$S$17624, "&lt;="&amp;AF118, crashes!$E$2:$E$17624, "="&amp;D118,  crashes!$R$2:$R$17624, "=Weekday", crashes!$N$2:$N$17624,"=K")</f>
        <v>0</v>
      </c>
      <c r="DS118" s="30">
        <f>COUNTIFS(crashes!$G$2:$G$17624,"&gt;="&amp;S118,crashes!$G$2:$G$17624,"&lt;"&amp;T118,crashes!$D$2:$D$17624,"="&amp;C118, crashes!$S$2:$S$17624, "&gt;="&amp;AE118, crashes!$S$2:$S$17624, "&lt;="&amp;AF118, crashes!$E$2:$E$17624, "="&amp;D118,  crashes!$R$2:$R$17624, "=Weekday", crashes!$N$2:$N$17624,"=A")</f>
        <v>0</v>
      </c>
      <c r="DT118" s="30">
        <f>COUNTIFS(crashes!$G$2:$G$17624,"&gt;="&amp;S118,crashes!$G$2:$G$17624,"&lt;"&amp;T118,crashes!$D$2:$D$17624,"="&amp;C118, crashes!$S$2:$S$17624, "&gt;="&amp;AE118, crashes!$S$2:$S$17624, "&lt;="&amp;AF118, crashes!$E$2:$E$17624, "="&amp;D118,  crashes!$R$2:$R$17624, "=Weekday", crashes!$N$2:$N$17624,"=B")</f>
        <v>5</v>
      </c>
      <c r="DU118" s="30">
        <f>COUNTIFS(crashes!$G$2:$G$17624,"&gt;="&amp;S118,crashes!$G$2:$G$17624,"&lt;"&amp;T118,crashes!$D$2:$D$17624,"="&amp;C118, crashes!$S$2:$S$17624, "&gt;="&amp;AE118, crashes!$S$2:$S$17624, "&lt;="&amp;AF118, crashes!$E$2:$E$17624, "="&amp;D118,  crashes!$R$2:$R$17624, "=Weekday", crashes!$N$2:$N$17624,"=C")</f>
        <v>16</v>
      </c>
      <c r="DV118" s="30">
        <f>COUNTIFS(crashes!$G$2:$G$17624,"&gt;="&amp;S118,crashes!$G$2:$G$17624,"&lt;"&amp;T118,crashes!$D$2:$D$17624,"="&amp;C118, crashes!$S$2:$S$17624, "&gt;="&amp;AE118, crashes!$S$2:$S$17624, "&lt;="&amp;AF118, crashes!$E$2:$E$17624, "="&amp;D118,  crashes!$R$2:$R$17624, "=Weekday", crashes!$N$2:$N$17624,"=ABC")</f>
        <v>0</v>
      </c>
      <c r="DW118" s="30">
        <f>COUNTIFS(crashes!$G$2:$G$17624,"&gt;="&amp;S118,crashes!$G$2:$G$17624,"&lt;"&amp;T118,crashes!$D$2:$D$17624,"="&amp;C118, crashes!$S$2:$S$17624, "&gt;="&amp;AE118, crashes!$S$2:$S$17624, "&lt;="&amp;AF118, crashes!$E$2:$E$17624, "="&amp;D118,  crashes!$R$2:$R$17624, "=Weekday", crashes!$N$2:$N$17624,"=O")</f>
        <v>96</v>
      </c>
      <c r="DX118" s="30">
        <f>COUNTIFS(crashes!$G$2:$G$17624,"&gt;="&amp;S118,crashes!$G$2:$G$17624,"&lt;"&amp;T118,crashes!$D$2:$D$17624,"="&amp;C118, crashes!$S$2:$S$17624, "&gt;="&amp;AE118, crashes!$S$2:$S$17624, "&lt;="&amp;AF118, crashes!$E$2:$E$17624, "="&amp;D118,  crashes!$R$2:$R$17624, "=Weekend", crashes!$N$2:$N$17624,"=K")</f>
        <v>0</v>
      </c>
      <c r="DY118" s="30">
        <f>COUNTIFS(crashes!$G$2:$G$17624,"&gt;="&amp;S118,crashes!$G$2:$G$17624,"&lt;"&amp;T118,crashes!$D$2:$D$17624,"="&amp;C118, crashes!$S$2:$S$17624, "&gt;="&amp;AE118, crashes!$S$2:$S$17624, "&lt;="&amp;AF118, crashes!$E$2:$E$17624, "="&amp;D118,  crashes!$R$2:$R$17624, "=Weekend", crashes!$N$2:$N$17624,"=A")</f>
        <v>0</v>
      </c>
      <c r="DZ118" s="30">
        <f>COUNTIFS(crashes!$G$2:$G$17624,"&gt;="&amp;S118,crashes!$G$2:$G$17624,"&lt;"&amp;T118,crashes!$D$2:$D$17624,"="&amp;C118, crashes!$S$2:$S$17624, "&gt;="&amp;AE118, crashes!$S$2:$S$17624, "&lt;="&amp;AF118, crashes!$E$2:$E$17624, "="&amp;D118,  crashes!$R$2:$R$17624, "=Weekend", crashes!$N$2:$N$17624,"=B")</f>
        <v>1</v>
      </c>
      <c r="EA118" s="30">
        <f>COUNTIFS(crashes!$G$2:$G$17624,"&gt;="&amp;S118,crashes!$G$2:$G$17624,"&lt;"&amp;T118,crashes!$D$2:$D$17624,"="&amp;C118, crashes!$S$2:$S$17624, "&gt;="&amp;AE118, crashes!$S$2:$S$17624, "&lt;="&amp;AF118, crashes!$E$2:$E$17624, "="&amp;D118,  crashes!$R$2:$R$17624, "=Weekend", crashes!$N$2:$N$17624,"=C")</f>
        <v>4</v>
      </c>
      <c r="EB118" s="30">
        <f>COUNTIFS(crashes!$G$2:$G$17624,"&gt;="&amp;S118,crashes!$G$2:$G$17624,"&lt;"&amp;T118,crashes!$D$2:$D$17624,"="&amp;C118, crashes!$S$2:$S$17624, "&gt;="&amp;AE118, crashes!$S$2:$S$17624, "&lt;="&amp;AF118, crashes!$E$2:$E$17624, "="&amp;D118,  crashes!$R$2:$R$17624, "=Weekend", crashes!$N$2:$N$17624,"=ABC")</f>
        <v>0</v>
      </c>
      <c r="EC118" s="30">
        <f>COUNTIFS(crashes!$G$2:$G$17624,"&gt;="&amp;S118,crashes!$G$2:$G$17624,"&lt;"&amp;T118,crashes!$D$2:$D$17624,"="&amp;C118, crashes!$S$2:$S$17624, "&gt;="&amp;AE118, crashes!$S$2:$S$17624, "&lt;="&amp;AF118, crashes!$E$2:$E$17624, "="&amp;D118,  crashes!$R$2:$R$17624, "=Weekend", crashes!$N$2:$N$17624,"=O")</f>
        <v>15</v>
      </c>
      <c r="ED118" s="4">
        <f t="shared" si="18"/>
        <v>0</v>
      </c>
      <c r="EE118" s="4">
        <f t="shared" si="19"/>
        <v>0</v>
      </c>
      <c r="EF118" s="4">
        <f t="shared" si="20"/>
        <v>6</v>
      </c>
      <c r="EG118" s="4">
        <f t="shared" si="21"/>
        <v>20</v>
      </c>
      <c r="EH118" s="4">
        <f t="shared" si="22"/>
        <v>0</v>
      </c>
      <c r="EI118" s="50">
        <f t="shared" si="23"/>
        <v>26</v>
      </c>
      <c r="EJ118" s="4">
        <f t="shared" si="24"/>
        <v>111</v>
      </c>
      <c r="EK118" s="6"/>
      <c r="EL118" s="3">
        <v>2013</v>
      </c>
      <c r="EM118" s="3">
        <v>0.78200000000000003</v>
      </c>
      <c r="EN118" s="3">
        <v>8.8400000000000006E-3</v>
      </c>
      <c r="EO118" s="3">
        <v>5.5799999999999999E-3</v>
      </c>
      <c r="EP118" s="3">
        <v>4.4400000000000004E-3</v>
      </c>
      <c r="EQ118" s="3">
        <v>4.3200000000000001E-3</v>
      </c>
      <c r="ER118" s="3">
        <v>7.4599999999999996E-3</v>
      </c>
      <c r="ES118" s="3">
        <v>2.5409999999999999E-2</v>
      </c>
      <c r="ET118" s="3">
        <v>5.885E-2</v>
      </c>
      <c r="EU118" s="3">
        <v>7.2580000000000006E-2</v>
      </c>
      <c r="EV118" s="3">
        <v>6.7750000000000005E-2</v>
      </c>
      <c r="EW118" s="3">
        <v>6.4380000000000007E-2</v>
      </c>
      <c r="EX118" s="3">
        <v>5.8029999999999998E-2</v>
      </c>
      <c r="EY118" s="3">
        <v>5.8270000000000002E-2</v>
      </c>
      <c r="EZ118" s="3">
        <v>6.0589999999999998E-2</v>
      </c>
      <c r="FA118" s="3">
        <v>6.1179999999999998E-2</v>
      </c>
      <c r="FB118" s="3">
        <v>6.472E-2</v>
      </c>
      <c r="FC118" s="3">
        <v>6.5460000000000004E-2</v>
      </c>
      <c r="FD118" s="3">
        <v>6.4030000000000004E-2</v>
      </c>
      <c r="FE118" s="3">
        <v>6.2649999999999997E-2</v>
      </c>
      <c r="FF118" s="3">
        <v>6.0909999999999999E-2</v>
      </c>
      <c r="FG118" s="3">
        <v>4.8120000000000003E-2</v>
      </c>
      <c r="FH118" s="3">
        <v>4.0820000000000002E-2</v>
      </c>
      <c r="FI118" s="3">
        <v>3.8490000000000003E-2</v>
      </c>
      <c r="FJ118" s="3">
        <v>2.9559999999999999E-2</v>
      </c>
      <c r="FK118" s="3">
        <v>1.8440000000000002E-2</v>
      </c>
      <c r="FL118" s="3">
        <v>2013</v>
      </c>
      <c r="FM118" s="3">
        <v>0.78200000000000003</v>
      </c>
      <c r="FN118" s="3">
        <v>2013</v>
      </c>
      <c r="FO118" s="51">
        <v>0.78200000000000003</v>
      </c>
      <c r="FP118" s="51">
        <v>16.701000000000001</v>
      </c>
      <c r="FQ118" s="51">
        <v>1.5785E-2</v>
      </c>
      <c r="FR118" s="51">
        <v>9.219999999999999E-3</v>
      </c>
      <c r="FS118" s="3">
        <v>6.6800000000000002E-3</v>
      </c>
      <c r="FT118" s="3">
        <v>4.5850000000000005E-3</v>
      </c>
      <c r="FU118" s="3">
        <v>4.28E-3</v>
      </c>
      <c r="FV118" s="3">
        <v>7.1199999999999996E-3</v>
      </c>
      <c r="FW118" s="3">
        <v>1.5325E-2</v>
      </c>
      <c r="FX118" s="3">
        <v>2.3594999999999998E-2</v>
      </c>
      <c r="FY118" s="3">
        <v>3.4584999999999998E-2</v>
      </c>
      <c r="FZ118" s="3">
        <v>4.5589999999999999E-2</v>
      </c>
      <c r="GA118" s="3">
        <v>5.3099999999999994E-2</v>
      </c>
      <c r="GB118" s="3">
        <v>5.7959999999999998E-2</v>
      </c>
      <c r="GC118" s="3">
        <v>6.2460000000000002E-2</v>
      </c>
      <c r="GD118" s="3">
        <v>6.1315000000000001E-2</v>
      </c>
      <c r="GE118" s="3">
        <v>6.1144999999999998E-2</v>
      </c>
      <c r="GF118" s="3">
        <v>6.0749999999999998E-2</v>
      </c>
      <c r="GG118" s="3">
        <v>6.0850000000000001E-2</v>
      </c>
      <c r="GH118" s="3">
        <v>5.9150000000000001E-2</v>
      </c>
      <c r="GI118" s="3">
        <v>5.6090000000000001E-2</v>
      </c>
      <c r="GJ118" s="3">
        <v>4.6289999999999998E-2</v>
      </c>
      <c r="GK118" s="3">
        <v>3.8855000000000001E-2</v>
      </c>
      <c r="GL118" s="3">
        <v>3.6225E-2</v>
      </c>
      <c r="GM118" s="3">
        <v>3.0849999999999999E-2</v>
      </c>
      <c r="GN118" s="3">
        <v>2.0485E-2</v>
      </c>
      <c r="GO118" s="22"/>
      <c r="GP118" s="4">
        <f>'Hours of Operation'!C$42</f>
        <v>6.3110539845758359E-2</v>
      </c>
      <c r="GQ118" s="4">
        <f>'Hours of Operation'!D$42</f>
        <v>6.2724935732647813E-2</v>
      </c>
      <c r="GR118" s="4">
        <f>'Hours of Operation'!E$42</f>
        <v>6.2724935732647813E-2</v>
      </c>
      <c r="GS118" s="4">
        <f>'Hours of Operation'!F$42</f>
        <v>6.1808071979434442E-2</v>
      </c>
      <c r="GT118" s="4">
        <f>'Hours of Operation'!G$42</f>
        <v>6.1396812339331627E-2</v>
      </c>
      <c r="GU118" s="4">
        <f>'Hours of Operation'!H$42</f>
        <v>0.51533881748072097</v>
      </c>
      <c r="GV118" s="4">
        <f>'Hours of Operation'!I$42</f>
        <v>0.94221953727506402</v>
      </c>
      <c r="GW118" s="4">
        <f>'Hours of Operation'!J$42</f>
        <v>0.9492716195372749</v>
      </c>
      <c r="GX118" s="4">
        <f>'Hours of Operation'!K$42</f>
        <v>0.95188519280205663</v>
      </c>
      <c r="GY118" s="4">
        <f>'Hours of Operation'!L$42</f>
        <v>0.95277645244215936</v>
      </c>
      <c r="GZ118" s="4">
        <f>'Hours of Operation'!M$42</f>
        <v>0.81062652956298198</v>
      </c>
      <c r="HA118" s="4">
        <f>'Hours of Operation'!N$42</f>
        <v>0.80571547557840617</v>
      </c>
      <c r="HB118" s="4">
        <f>'Hours of Operation'!O$42</f>
        <v>0.80608406169665803</v>
      </c>
      <c r="HC118" s="4">
        <f>'Hours of Operation'!P$42</f>
        <v>0.82060210905349806</v>
      </c>
      <c r="HD118" s="4">
        <f>'Hours of Operation'!Q$42</f>
        <v>0.95291476337448577</v>
      </c>
      <c r="HE118" s="4">
        <f>'Hours of Operation'!R$42</f>
        <v>0.95712433127572005</v>
      </c>
      <c r="HF118" s="4">
        <f>'Hours of Operation'!S$42</f>
        <v>0.95769881687242819</v>
      </c>
      <c r="HG118" s="4">
        <f>'Hours of Operation'!T$42</f>
        <v>0.95547854938271604</v>
      </c>
      <c r="HH118" s="4">
        <f>'Hours of Operation'!U$42</f>
        <v>0.95498971193415649</v>
      </c>
      <c r="HI118" s="4">
        <f>'Hours of Operation'!V$42</f>
        <v>0.23896712962962999</v>
      </c>
      <c r="HJ118" s="4">
        <f>'Hours of Operation'!W$42</f>
        <v>8.28703703703704E-2</v>
      </c>
      <c r="HK118" s="4">
        <f>'Hours of Operation'!X$42</f>
        <v>6.8938683127572009E-2</v>
      </c>
      <c r="HL118" s="4">
        <f>'Hours of Operation'!Y$42</f>
        <v>6.3957510288065844E-2</v>
      </c>
      <c r="HM118" s="4">
        <f>'Hours of Operation'!Z$42</f>
        <v>6.369166666666666E-2</v>
      </c>
      <c r="HN118" s="4">
        <f>'Hours of Operation'!AA$42</f>
        <v>5.0856940874035986E-2</v>
      </c>
      <c r="HO118" s="4">
        <f>'Hours of Operation'!AB$42</f>
        <v>5.0128534704370183E-2</v>
      </c>
      <c r="HP118" s="4">
        <f>'Hours of Operation'!AC$42</f>
        <v>5.0128534704370183E-2</v>
      </c>
      <c r="HQ118" s="4">
        <f>'Hours of Operation'!AD$42</f>
        <v>5.0128534704370183E-2</v>
      </c>
      <c r="HR118" s="4">
        <f>'Hours of Operation'!AE$42</f>
        <v>4.9228791773778917E-2</v>
      </c>
      <c r="HS118" s="4">
        <f>'Hours of Operation'!AF$42</f>
        <v>4.9635861182519281E-2</v>
      </c>
      <c r="HT118" s="4">
        <f>'Hours of Operation'!AG$42</f>
        <v>5.0128534704370183E-2</v>
      </c>
      <c r="HU118" s="4">
        <f>'Hours of Operation'!AH$42</f>
        <v>5.0128534704370183E-2</v>
      </c>
      <c r="HV118" s="4">
        <f>'Hours of Operation'!AI$42</f>
        <v>5.1928149100257073E-2</v>
      </c>
      <c r="HW118" s="4">
        <f>'Hours of Operation'!AJ$42</f>
        <v>6.1675449871465289E-2</v>
      </c>
      <c r="HX118" s="4">
        <f>'Hours of Operation'!AK$42</f>
        <v>0.20728393316195387</v>
      </c>
      <c r="HY118" s="4">
        <f>'Hours of Operation'!AL$42</f>
        <v>0.49010269922879163</v>
      </c>
      <c r="HZ118" s="4">
        <f>'Hours of Operation'!AM$42</f>
        <v>0.53166259640102831</v>
      </c>
      <c r="IA118" s="4">
        <f>'Hours of Operation'!AN$42</f>
        <v>0.54477300771208237</v>
      </c>
      <c r="IB118" s="4">
        <f>'Hours of Operation'!AO$42</f>
        <v>0.5608829048843188</v>
      </c>
      <c r="IC118" s="4">
        <f>'Hours of Operation'!AP$42</f>
        <v>0.57315771208226229</v>
      </c>
      <c r="ID118" s="4">
        <f>'Hours of Operation'!AQ$42</f>
        <v>0.57782776349614406</v>
      </c>
      <c r="IE118" s="4">
        <f>'Hours of Operation'!AR$42</f>
        <v>0.5755776349614391</v>
      </c>
      <c r="IF118" s="4">
        <f>'Hours of Operation'!AS$42</f>
        <v>0.41923778920308485</v>
      </c>
      <c r="IG118" s="4">
        <f>'Hours of Operation'!AT$42</f>
        <v>7.2666580976863723E-2</v>
      </c>
      <c r="IH118" s="4">
        <f>'Hours of Operation'!AU$42</f>
        <v>5.599820051413882E-2</v>
      </c>
      <c r="II118" s="4">
        <f>'Hours of Operation'!AV$42</f>
        <v>5.1970822622107962E-2</v>
      </c>
      <c r="IJ118" s="4">
        <f>'Hours of Operation'!AW$42</f>
        <v>5.1456683804627243E-2</v>
      </c>
      <c r="IK118" s="4">
        <f>'Hours of Operation'!AX$42</f>
        <v>5.2699228791773779E-2</v>
      </c>
      <c r="IL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</row>
    <row r="119" spans="1:264" s="3" customFormat="1" ht="12" customHeight="1" x14ac:dyDescent="0.2">
      <c r="A119" s="4" t="s">
        <v>348</v>
      </c>
      <c r="B119" s="4" t="s">
        <v>218</v>
      </c>
      <c r="C119" s="4" t="s">
        <v>349</v>
      </c>
      <c r="D119" s="4" t="s">
        <v>90</v>
      </c>
      <c r="E119" s="4" t="s">
        <v>351</v>
      </c>
      <c r="F119" s="4" t="s">
        <v>68</v>
      </c>
      <c r="G119" s="4">
        <v>4</v>
      </c>
      <c r="H119" s="4" t="s">
        <v>167</v>
      </c>
      <c r="I119" s="4">
        <v>0</v>
      </c>
      <c r="J119" s="4">
        <v>0</v>
      </c>
      <c r="K119" s="4"/>
      <c r="L119" s="10">
        <v>39814</v>
      </c>
      <c r="M119" s="4" t="b">
        <v>1</v>
      </c>
      <c r="N119" s="4"/>
      <c r="O119" s="4"/>
      <c r="P119" s="4" t="s">
        <v>383</v>
      </c>
      <c r="Q119" s="4" t="s">
        <v>382</v>
      </c>
      <c r="R119" s="4" t="s">
        <v>384</v>
      </c>
      <c r="S119" s="4">
        <v>15.919</v>
      </c>
      <c r="T119" s="4">
        <v>16.081</v>
      </c>
      <c r="U119" s="4">
        <v>1</v>
      </c>
      <c r="V119" s="10">
        <v>42830</v>
      </c>
      <c r="W119" s="4">
        <v>1</v>
      </c>
      <c r="X119" s="4">
        <v>0.16199999999999903</v>
      </c>
      <c r="Y119" s="4"/>
      <c r="Z119" s="4"/>
      <c r="AA119" s="4"/>
      <c r="AB119" s="4"/>
      <c r="AC119" s="4" t="s">
        <v>188</v>
      </c>
      <c r="AD119" s="4"/>
      <c r="AE119" s="10">
        <v>40544</v>
      </c>
      <c r="AF119" s="10">
        <v>42369</v>
      </c>
      <c r="AG119" s="16">
        <v>82304.997260273973</v>
      </c>
      <c r="AH119" s="16">
        <v>90240.071428571435</v>
      </c>
      <c r="AI119" s="16">
        <v>90516.963891081294</v>
      </c>
      <c r="AJ119" s="16">
        <v>91293.856353591167</v>
      </c>
      <c r="AK119" s="16">
        <v>96034.397260273967</v>
      </c>
      <c r="AL119" s="16"/>
      <c r="AM119" s="16"/>
      <c r="AN119" s="16"/>
      <c r="AO119" s="4"/>
      <c r="AP119" s="4"/>
      <c r="AQ119" s="4"/>
      <c r="AR119" s="9">
        <v>12.071841037012177</v>
      </c>
      <c r="AS119" s="9">
        <v>16.526127554848159</v>
      </c>
      <c r="AT119" s="9">
        <v>2.5413186063916751</v>
      </c>
      <c r="AU119" s="9">
        <v>0</v>
      </c>
      <c r="AV119" s="9">
        <v>13.487175868225092</v>
      </c>
      <c r="AW119" s="4" t="b">
        <v>0</v>
      </c>
      <c r="AX119" s="4" t="b">
        <v>1</v>
      </c>
      <c r="AY119" s="4">
        <v>0</v>
      </c>
      <c r="AZ119" s="4">
        <v>0</v>
      </c>
      <c r="BA119" s="9">
        <v>0</v>
      </c>
      <c r="BB119" s="9">
        <v>0</v>
      </c>
      <c r="BC119" s="9">
        <v>13.544910043922734</v>
      </c>
      <c r="BD119" s="9">
        <v>2.2692173523677024</v>
      </c>
      <c r="BE119" s="9">
        <v>2.0952589504235632</v>
      </c>
      <c r="BF119" s="4" t="s">
        <v>216</v>
      </c>
      <c r="BG119" s="4">
        <v>2.6226289196775374</v>
      </c>
      <c r="BH119" s="4"/>
      <c r="BI119" s="4"/>
      <c r="BJ119" s="4" t="s">
        <v>167</v>
      </c>
      <c r="BK119" s="4"/>
      <c r="BL119" s="4">
        <v>0.6980000000000004</v>
      </c>
      <c r="BM119" s="16">
        <v>233.07162534435261</v>
      </c>
      <c r="BN119" s="16">
        <v>217.81593406593407</v>
      </c>
      <c r="BO119" s="16">
        <v>246.59426840283004</v>
      </c>
      <c r="BP119" s="16">
        <v>275.37260273972601</v>
      </c>
      <c r="BQ119" s="16">
        <v>267.77260273972604</v>
      </c>
      <c r="BR119" s="16"/>
      <c r="BS119" s="16"/>
      <c r="BT119" s="16"/>
      <c r="BU119" s="4">
        <v>0.1</v>
      </c>
      <c r="BV119" s="4">
        <v>982.91899999999998</v>
      </c>
      <c r="BW119" s="16">
        <v>99</v>
      </c>
      <c r="BX119" s="16">
        <v>99</v>
      </c>
      <c r="BY119" s="16">
        <v>99</v>
      </c>
      <c r="BZ119" s="16">
        <v>99</v>
      </c>
      <c r="CA119" s="16">
        <v>99</v>
      </c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4">
        <v>1.327</v>
      </c>
      <c r="CV119" s="4">
        <v>5.1999999999999602E-2</v>
      </c>
      <c r="CW119" s="4"/>
      <c r="CX119" s="4" t="s">
        <v>325</v>
      </c>
      <c r="CY119" s="4" t="s">
        <v>367</v>
      </c>
      <c r="CZ119" s="22"/>
      <c r="DA119" s="4">
        <v>365</v>
      </c>
      <c r="DB119" s="4">
        <v>366</v>
      </c>
      <c r="DC119" s="4">
        <v>365</v>
      </c>
      <c r="DD119" s="4">
        <v>365</v>
      </c>
      <c r="DE119" s="4">
        <v>365</v>
      </c>
      <c r="DF119" s="4">
        <v>0</v>
      </c>
      <c r="DG119" s="4">
        <v>0</v>
      </c>
      <c r="DH119" s="4">
        <v>0</v>
      </c>
      <c r="DI119" s="16">
        <f t="shared" si="13"/>
        <v>90078.145965039759</v>
      </c>
      <c r="DJ119" s="16">
        <f t="shared" si="14"/>
        <v>248.10880782357805</v>
      </c>
      <c r="DK119" s="16">
        <f t="shared" si="15"/>
        <v>99</v>
      </c>
      <c r="DL119" s="16">
        <f t="shared" si="16"/>
        <v>0</v>
      </c>
      <c r="DM119" s="16">
        <f t="shared" si="17"/>
        <v>0</v>
      </c>
      <c r="DN119" s="22"/>
      <c r="DO119" s="4">
        <f>COUNTIFS(crashes!$G$2:$G$17624,"&gt;="&amp;S119,crashes!$G$2:$G$17624,"&lt;"&amp;T119,crashes!$D$2:$D$17624,"="&amp;C119, crashes!$S$2:$S$17624, "&gt;="&amp;AE119, crashes!$S$2:$S$17624, "&lt;="&amp;AF119, crashes!$E$2:$E$17624, "="&amp;D119 )</f>
        <v>24</v>
      </c>
      <c r="DP119" s="29">
        <f>COUNTIFS(crashes!$G$2:$G$17624,"&gt;="&amp;S119,crashes!$G$2:$G$17624,"&lt;"&amp;T119,crashes!$D$2:$D$17624,"="&amp;C119, crashes!$S$2:$S$17624, "&gt;="&amp;AE119, crashes!$S$2:$S$17624, "&lt;="&amp;AF119, crashes!$E$2:$E$17624, "="&amp;D119, crashes!$R$2:$R$17624, "=Weekday")</f>
        <v>20</v>
      </c>
      <c r="DQ119" s="29">
        <f>COUNTIFS(crashes!$G$2:$G$17624,"&gt;="&amp;S119,crashes!$G$2:$G$17624,"&lt;"&amp;T119,crashes!$D$2:$D$17624,"="&amp;C119, crashes!$S$2:$S$17624, "&gt;="&amp;AE119, crashes!$S$2:$S$17624, "&lt;="&amp;AF119, crashes!$E$2:$E$17624, "="&amp;D119, crashes!$R$2:$R$17624, "=Weekend")</f>
        <v>4</v>
      </c>
      <c r="DR119" s="30">
        <f>COUNTIFS(crashes!$G$2:$G$17624,"&gt;="&amp;S119,crashes!$G$2:$G$17624,"&lt;"&amp;T119,crashes!$D$2:$D$17624,"="&amp;C119, crashes!$S$2:$S$17624, "&gt;="&amp;AE119, crashes!$S$2:$S$17624, "&lt;="&amp;AF119, crashes!$E$2:$E$17624, "="&amp;D119,  crashes!$R$2:$R$17624, "=Weekday", crashes!$N$2:$N$17624,"=K")</f>
        <v>0</v>
      </c>
      <c r="DS119" s="30">
        <f>COUNTIFS(crashes!$G$2:$G$17624,"&gt;="&amp;S119,crashes!$G$2:$G$17624,"&lt;"&amp;T119,crashes!$D$2:$D$17624,"="&amp;C119, crashes!$S$2:$S$17624, "&gt;="&amp;AE119, crashes!$S$2:$S$17624, "&lt;="&amp;AF119, crashes!$E$2:$E$17624, "="&amp;D119,  crashes!$R$2:$R$17624, "=Weekday", crashes!$N$2:$N$17624,"=A")</f>
        <v>0</v>
      </c>
      <c r="DT119" s="30">
        <f>COUNTIFS(crashes!$G$2:$G$17624,"&gt;="&amp;S119,crashes!$G$2:$G$17624,"&lt;"&amp;T119,crashes!$D$2:$D$17624,"="&amp;C119, crashes!$S$2:$S$17624, "&gt;="&amp;AE119, crashes!$S$2:$S$17624, "&lt;="&amp;AF119, crashes!$E$2:$E$17624, "="&amp;D119,  crashes!$R$2:$R$17624, "=Weekday", crashes!$N$2:$N$17624,"=B")</f>
        <v>0</v>
      </c>
      <c r="DU119" s="30">
        <f>COUNTIFS(crashes!$G$2:$G$17624,"&gt;="&amp;S119,crashes!$G$2:$G$17624,"&lt;"&amp;T119,crashes!$D$2:$D$17624,"="&amp;C119, crashes!$S$2:$S$17624, "&gt;="&amp;AE119, crashes!$S$2:$S$17624, "&lt;="&amp;AF119, crashes!$E$2:$E$17624, "="&amp;D119,  crashes!$R$2:$R$17624, "=Weekday", crashes!$N$2:$N$17624,"=C")</f>
        <v>5</v>
      </c>
      <c r="DV119" s="30">
        <f>COUNTIFS(crashes!$G$2:$G$17624,"&gt;="&amp;S119,crashes!$G$2:$G$17624,"&lt;"&amp;T119,crashes!$D$2:$D$17624,"="&amp;C119, crashes!$S$2:$S$17624, "&gt;="&amp;AE119, crashes!$S$2:$S$17624, "&lt;="&amp;AF119, crashes!$E$2:$E$17624, "="&amp;D119,  crashes!$R$2:$R$17624, "=Weekday", crashes!$N$2:$N$17624,"=ABC")</f>
        <v>0</v>
      </c>
      <c r="DW119" s="30">
        <f>COUNTIFS(crashes!$G$2:$G$17624,"&gt;="&amp;S119,crashes!$G$2:$G$17624,"&lt;"&amp;T119,crashes!$D$2:$D$17624,"="&amp;C119, crashes!$S$2:$S$17624, "&gt;="&amp;AE119, crashes!$S$2:$S$17624, "&lt;="&amp;AF119, crashes!$E$2:$E$17624, "="&amp;D119,  crashes!$R$2:$R$17624, "=Weekday", crashes!$N$2:$N$17624,"=O")</f>
        <v>15</v>
      </c>
      <c r="DX119" s="30">
        <f>COUNTIFS(crashes!$G$2:$G$17624,"&gt;="&amp;S119,crashes!$G$2:$G$17624,"&lt;"&amp;T119,crashes!$D$2:$D$17624,"="&amp;C119, crashes!$S$2:$S$17624, "&gt;="&amp;AE119, crashes!$S$2:$S$17624, "&lt;="&amp;AF119, crashes!$E$2:$E$17624, "="&amp;D119,  crashes!$R$2:$R$17624, "=Weekend", crashes!$N$2:$N$17624,"=K")</f>
        <v>0</v>
      </c>
      <c r="DY119" s="30">
        <f>COUNTIFS(crashes!$G$2:$G$17624,"&gt;="&amp;S119,crashes!$G$2:$G$17624,"&lt;"&amp;T119,crashes!$D$2:$D$17624,"="&amp;C119, crashes!$S$2:$S$17624, "&gt;="&amp;AE119, crashes!$S$2:$S$17624, "&lt;="&amp;AF119, crashes!$E$2:$E$17624, "="&amp;D119,  crashes!$R$2:$R$17624, "=Weekend", crashes!$N$2:$N$17624,"=A")</f>
        <v>0</v>
      </c>
      <c r="DZ119" s="30">
        <f>COUNTIFS(crashes!$G$2:$G$17624,"&gt;="&amp;S119,crashes!$G$2:$G$17624,"&lt;"&amp;T119,crashes!$D$2:$D$17624,"="&amp;C119, crashes!$S$2:$S$17624, "&gt;="&amp;AE119, crashes!$S$2:$S$17624, "&lt;="&amp;AF119, crashes!$E$2:$E$17624, "="&amp;D119,  crashes!$R$2:$R$17624, "=Weekend", crashes!$N$2:$N$17624,"=B")</f>
        <v>0</v>
      </c>
      <c r="EA119" s="30">
        <f>COUNTIFS(crashes!$G$2:$G$17624,"&gt;="&amp;S119,crashes!$G$2:$G$17624,"&lt;"&amp;T119,crashes!$D$2:$D$17624,"="&amp;C119, crashes!$S$2:$S$17624, "&gt;="&amp;AE119, crashes!$S$2:$S$17624, "&lt;="&amp;AF119, crashes!$E$2:$E$17624, "="&amp;D119,  crashes!$R$2:$R$17624, "=Weekend", crashes!$N$2:$N$17624,"=C")</f>
        <v>0</v>
      </c>
      <c r="EB119" s="30">
        <f>COUNTIFS(crashes!$G$2:$G$17624,"&gt;="&amp;S119,crashes!$G$2:$G$17624,"&lt;"&amp;T119,crashes!$D$2:$D$17624,"="&amp;C119, crashes!$S$2:$S$17624, "&gt;="&amp;AE119, crashes!$S$2:$S$17624, "&lt;="&amp;AF119, crashes!$E$2:$E$17624, "="&amp;D119,  crashes!$R$2:$R$17624, "=Weekend", crashes!$N$2:$N$17624,"=ABC")</f>
        <v>0</v>
      </c>
      <c r="EC119" s="30">
        <f>COUNTIFS(crashes!$G$2:$G$17624,"&gt;="&amp;S119,crashes!$G$2:$G$17624,"&lt;"&amp;T119,crashes!$D$2:$D$17624,"="&amp;C119, crashes!$S$2:$S$17624, "&gt;="&amp;AE119, crashes!$S$2:$S$17624, "&lt;="&amp;AF119, crashes!$E$2:$E$17624, "="&amp;D119,  crashes!$R$2:$R$17624, "=Weekend", crashes!$N$2:$N$17624,"=O")</f>
        <v>4</v>
      </c>
      <c r="ED119" s="4">
        <f t="shared" si="18"/>
        <v>0</v>
      </c>
      <c r="EE119" s="4">
        <f t="shared" si="19"/>
        <v>0</v>
      </c>
      <c r="EF119" s="4">
        <f t="shared" si="20"/>
        <v>0</v>
      </c>
      <c r="EG119" s="4">
        <f t="shared" si="21"/>
        <v>5</v>
      </c>
      <c r="EH119" s="4">
        <f t="shared" si="22"/>
        <v>0</v>
      </c>
      <c r="EI119" s="50">
        <f t="shared" si="23"/>
        <v>5</v>
      </c>
      <c r="EJ119" s="4">
        <f t="shared" si="24"/>
        <v>19</v>
      </c>
      <c r="EK119" s="6"/>
      <c r="EL119" s="3">
        <v>2013</v>
      </c>
      <c r="EM119" s="3">
        <v>0.62000000000000099</v>
      </c>
      <c r="EN119" s="3">
        <v>8.8400000000000006E-3</v>
      </c>
      <c r="EO119" s="3">
        <v>5.5799999999999999E-3</v>
      </c>
      <c r="EP119" s="3">
        <v>4.4400000000000004E-3</v>
      </c>
      <c r="EQ119" s="3">
        <v>4.3200000000000001E-3</v>
      </c>
      <c r="ER119" s="3">
        <v>7.4599999999999996E-3</v>
      </c>
      <c r="ES119" s="3">
        <v>2.5409999999999999E-2</v>
      </c>
      <c r="ET119" s="3">
        <v>5.885E-2</v>
      </c>
      <c r="EU119" s="3">
        <v>7.2580000000000006E-2</v>
      </c>
      <c r="EV119" s="3">
        <v>6.7750000000000005E-2</v>
      </c>
      <c r="EW119" s="3">
        <v>6.4380000000000007E-2</v>
      </c>
      <c r="EX119" s="3">
        <v>5.8029999999999998E-2</v>
      </c>
      <c r="EY119" s="3">
        <v>5.8270000000000002E-2</v>
      </c>
      <c r="EZ119" s="3">
        <v>6.0589999999999998E-2</v>
      </c>
      <c r="FA119" s="3">
        <v>6.1179999999999998E-2</v>
      </c>
      <c r="FB119" s="3">
        <v>6.472E-2</v>
      </c>
      <c r="FC119" s="3">
        <v>6.5460000000000004E-2</v>
      </c>
      <c r="FD119" s="3">
        <v>6.4030000000000004E-2</v>
      </c>
      <c r="FE119" s="3">
        <v>6.2649999999999997E-2</v>
      </c>
      <c r="FF119" s="3">
        <v>6.0909999999999999E-2</v>
      </c>
      <c r="FG119" s="3">
        <v>4.8120000000000003E-2</v>
      </c>
      <c r="FH119" s="3">
        <v>4.0820000000000002E-2</v>
      </c>
      <c r="FI119" s="3">
        <v>3.8490000000000003E-2</v>
      </c>
      <c r="FJ119" s="3">
        <v>2.9559999999999999E-2</v>
      </c>
      <c r="FK119" s="3">
        <v>1.8440000000000002E-2</v>
      </c>
      <c r="FL119" s="3">
        <v>2013</v>
      </c>
      <c r="FM119" s="3">
        <v>0.62000000000000099</v>
      </c>
      <c r="FN119" s="3">
        <v>2013</v>
      </c>
      <c r="FO119" s="51">
        <v>0.62000000000000099</v>
      </c>
      <c r="FP119" s="51">
        <v>16.701000000000001</v>
      </c>
      <c r="FQ119" s="51">
        <v>1.5785E-2</v>
      </c>
      <c r="FR119" s="51">
        <v>9.219999999999999E-3</v>
      </c>
      <c r="FS119" s="3">
        <v>6.6800000000000002E-3</v>
      </c>
      <c r="FT119" s="3">
        <v>4.5850000000000005E-3</v>
      </c>
      <c r="FU119" s="3">
        <v>4.28E-3</v>
      </c>
      <c r="FV119" s="3">
        <v>7.1199999999999996E-3</v>
      </c>
      <c r="FW119" s="3">
        <v>1.5325E-2</v>
      </c>
      <c r="FX119" s="3">
        <v>2.3594999999999998E-2</v>
      </c>
      <c r="FY119" s="3">
        <v>3.4584999999999998E-2</v>
      </c>
      <c r="FZ119" s="3">
        <v>4.5589999999999999E-2</v>
      </c>
      <c r="GA119" s="3">
        <v>5.3099999999999994E-2</v>
      </c>
      <c r="GB119" s="3">
        <v>5.7959999999999998E-2</v>
      </c>
      <c r="GC119" s="3">
        <v>6.2460000000000002E-2</v>
      </c>
      <c r="GD119" s="3">
        <v>6.1315000000000001E-2</v>
      </c>
      <c r="GE119" s="3">
        <v>6.1144999999999998E-2</v>
      </c>
      <c r="GF119" s="3">
        <v>6.0749999999999998E-2</v>
      </c>
      <c r="GG119" s="3">
        <v>6.0850000000000001E-2</v>
      </c>
      <c r="GH119" s="3">
        <v>5.9150000000000001E-2</v>
      </c>
      <c r="GI119" s="3">
        <v>5.6090000000000001E-2</v>
      </c>
      <c r="GJ119" s="3">
        <v>4.6289999999999998E-2</v>
      </c>
      <c r="GK119" s="3">
        <v>3.8855000000000001E-2</v>
      </c>
      <c r="GL119" s="3">
        <v>3.6225E-2</v>
      </c>
      <c r="GM119" s="3">
        <v>3.0849999999999999E-2</v>
      </c>
      <c r="GN119" s="3">
        <v>2.0485E-2</v>
      </c>
      <c r="GO119" s="22"/>
      <c r="GP119" s="4">
        <f>'Hours of Operation'!C$42</f>
        <v>6.3110539845758359E-2</v>
      </c>
      <c r="GQ119" s="4">
        <f>'Hours of Operation'!D$42</f>
        <v>6.2724935732647813E-2</v>
      </c>
      <c r="GR119" s="4">
        <f>'Hours of Operation'!E$42</f>
        <v>6.2724935732647813E-2</v>
      </c>
      <c r="GS119" s="4">
        <f>'Hours of Operation'!F$42</f>
        <v>6.1808071979434442E-2</v>
      </c>
      <c r="GT119" s="4">
        <f>'Hours of Operation'!G$42</f>
        <v>6.1396812339331627E-2</v>
      </c>
      <c r="GU119" s="4">
        <f>'Hours of Operation'!H$42</f>
        <v>0.51533881748072097</v>
      </c>
      <c r="GV119" s="4">
        <f>'Hours of Operation'!I$42</f>
        <v>0.94221953727506402</v>
      </c>
      <c r="GW119" s="4">
        <f>'Hours of Operation'!J$42</f>
        <v>0.9492716195372749</v>
      </c>
      <c r="GX119" s="4">
        <f>'Hours of Operation'!K$42</f>
        <v>0.95188519280205663</v>
      </c>
      <c r="GY119" s="4">
        <f>'Hours of Operation'!L$42</f>
        <v>0.95277645244215936</v>
      </c>
      <c r="GZ119" s="4">
        <f>'Hours of Operation'!M$42</f>
        <v>0.81062652956298198</v>
      </c>
      <c r="HA119" s="4">
        <f>'Hours of Operation'!N$42</f>
        <v>0.80571547557840617</v>
      </c>
      <c r="HB119" s="4">
        <f>'Hours of Operation'!O$42</f>
        <v>0.80608406169665803</v>
      </c>
      <c r="HC119" s="4">
        <f>'Hours of Operation'!P$42</f>
        <v>0.82060210905349806</v>
      </c>
      <c r="HD119" s="4">
        <f>'Hours of Operation'!Q$42</f>
        <v>0.95291476337448577</v>
      </c>
      <c r="HE119" s="4">
        <f>'Hours of Operation'!R$42</f>
        <v>0.95712433127572005</v>
      </c>
      <c r="HF119" s="4">
        <f>'Hours of Operation'!S$42</f>
        <v>0.95769881687242819</v>
      </c>
      <c r="HG119" s="4">
        <f>'Hours of Operation'!T$42</f>
        <v>0.95547854938271604</v>
      </c>
      <c r="HH119" s="4">
        <f>'Hours of Operation'!U$42</f>
        <v>0.95498971193415649</v>
      </c>
      <c r="HI119" s="4">
        <f>'Hours of Operation'!V$42</f>
        <v>0.23896712962962999</v>
      </c>
      <c r="HJ119" s="4">
        <f>'Hours of Operation'!W$42</f>
        <v>8.28703703703704E-2</v>
      </c>
      <c r="HK119" s="4">
        <f>'Hours of Operation'!X$42</f>
        <v>6.8938683127572009E-2</v>
      </c>
      <c r="HL119" s="4">
        <f>'Hours of Operation'!Y$42</f>
        <v>6.3957510288065844E-2</v>
      </c>
      <c r="HM119" s="4">
        <f>'Hours of Operation'!Z$42</f>
        <v>6.369166666666666E-2</v>
      </c>
      <c r="HN119" s="4">
        <f>'Hours of Operation'!AA$42</f>
        <v>5.0856940874035986E-2</v>
      </c>
      <c r="HO119" s="4">
        <f>'Hours of Operation'!AB$42</f>
        <v>5.0128534704370183E-2</v>
      </c>
      <c r="HP119" s="4">
        <f>'Hours of Operation'!AC$42</f>
        <v>5.0128534704370183E-2</v>
      </c>
      <c r="HQ119" s="4">
        <f>'Hours of Operation'!AD$42</f>
        <v>5.0128534704370183E-2</v>
      </c>
      <c r="HR119" s="4">
        <f>'Hours of Operation'!AE$42</f>
        <v>4.9228791773778917E-2</v>
      </c>
      <c r="HS119" s="4">
        <f>'Hours of Operation'!AF$42</f>
        <v>4.9635861182519281E-2</v>
      </c>
      <c r="HT119" s="4">
        <f>'Hours of Operation'!AG$42</f>
        <v>5.0128534704370183E-2</v>
      </c>
      <c r="HU119" s="4">
        <f>'Hours of Operation'!AH$42</f>
        <v>5.0128534704370183E-2</v>
      </c>
      <c r="HV119" s="4">
        <f>'Hours of Operation'!AI$42</f>
        <v>5.1928149100257073E-2</v>
      </c>
      <c r="HW119" s="4">
        <f>'Hours of Operation'!AJ$42</f>
        <v>6.1675449871465289E-2</v>
      </c>
      <c r="HX119" s="4">
        <f>'Hours of Operation'!AK$42</f>
        <v>0.20728393316195387</v>
      </c>
      <c r="HY119" s="4">
        <f>'Hours of Operation'!AL$42</f>
        <v>0.49010269922879163</v>
      </c>
      <c r="HZ119" s="4">
        <f>'Hours of Operation'!AM$42</f>
        <v>0.53166259640102831</v>
      </c>
      <c r="IA119" s="4">
        <f>'Hours of Operation'!AN$42</f>
        <v>0.54477300771208237</v>
      </c>
      <c r="IB119" s="4">
        <f>'Hours of Operation'!AO$42</f>
        <v>0.5608829048843188</v>
      </c>
      <c r="IC119" s="4">
        <f>'Hours of Operation'!AP$42</f>
        <v>0.57315771208226229</v>
      </c>
      <c r="ID119" s="4">
        <f>'Hours of Operation'!AQ$42</f>
        <v>0.57782776349614406</v>
      </c>
      <c r="IE119" s="4">
        <f>'Hours of Operation'!AR$42</f>
        <v>0.5755776349614391</v>
      </c>
      <c r="IF119" s="4">
        <f>'Hours of Operation'!AS$42</f>
        <v>0.41923778920308485</v>
      </c>
      <c r="IG119" s="4">
        <f>'Hours of Operation'!AT$42</f>
        <v>7.2666580976863723E-2</v>
      </c>
      <c r="IH119" s="4">
        <f>'Hours of Operation'!AU$42</f>
        <v>5.599820051413882E-2</v>
      </c>
      <c r="II119" s="4">
        <f>'Hours of Operation'!AV$42</f>
        <v>5.1970822622107962E-2</v>
      </c>
      <c r="IJ119" s="4">
        <f>'Hours of Operation'!AW$42</f>
        <v>5.1456683804627243E-2</v>
      </c>
      <c r="IK119" s="4">
        <f>'Hours of Operation'!AX$42</f>
        <v>5.2699228791773779E-2</v>
      </c>
      <c r="IL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</row>
    <row r="120" spans="1:264" s="3" customFormat="1" ht="12" customHeight="1" x14ac:dyDescent="0.2">
      <c r="A120" s="4" t="s">
        <v>348</v>
      </c>
      <c r="B120" s="4" t="s">
        <v>218</v>
      </c>
      <c r="C120" s="4" t="s">
        <v>349</v>
      </c>
      <c r="D120" s="4" t="s">
        <v>90</v>
      </c>
      <c r="E120" s="4" t="s">
        <v>351</v>
      </c>
      <c r="F120" s="4" t="s">
        <v>68</v>
      </c>
      <c r="G120" s="4">
        <v>4</v>
      </c>
      <c r="H120" s="4" t="s">
        <v>167</v>
      </c>
      <c r="I120" s="4">
        <v>0</v>
      </c>
      <c r="J120" s="4">
        <v>0</v>
      </c>
      <c r="K120" s="4"/>
      <c r="L120" s="10">
        <v>39814</v>
      </c>
      <c r="M120" s="4" t="b">
        <v>1</v>
      </c>
      <c r="N120" s="4"/>
      <c r="O120" s="4"/>
      <c r="P120" s="4" t="s">
        <v>385</v>
      </c>
      <c r="Q120" s="4" t="s">
        <v>384</v>
      </c>
      <c r="R120" s="4" t="s">
        <v>386</v>
      </c>
      <c r="S120" s="4">
        <v>16.081</v>
      </c>
      <c r="T120" s="4">
        <v>16.132999999999999</v>
      </c>
      <c r="U120" s="4">
        <v>1</v>
      </c>
      <c r="V120" s="10">
        <v>42830</v>
      </c>
      <c r="W120" s="4">
        <v>1</v>
      </c>
      <c r="X120" s="4">
        <v>5.1999999999999602E-2</v>
      </c>
      <c r="Y120" s="4"/>
      <c r="Z120" s="4"/>
      <c r="AA120" s="4"/>
      <c r="AB120" s="4"/>
      <c r="AC120" s="4" t="s">
        <v>188</v>
      </c>
      <c r="AD120" s="4"/>
      <c r="AE120" s="10">
        <v>40544</v>
      </c>
      <c r="AF120" s="10">
        <v>42369</v>
      </c>
      <c r="AG120" s="16">
        <v>82304.997260273973</v>
      </c>
      <c r="AH120" s="16">
        <v>90240.071428571435</v>
      </c>
      <c r="AI120" s="16">
        <v>90516.963891081294</v>
      </c>
      <c r="AJ120" s="16">
        <v>91293.856353591167</v>
      </c>
      <c r="AK120" s="16">
        <v>96034.397260273967</v>
      </c>
      <c r="AL120" s="16"/>
      <c r="AM120" s="16"/>
      <c r="AN120" s="16"/>
      <c r="AO120" s="4"/>
      <c r="AP120" s="4"/>
      <c r="AQ120" s="4"/>
      <c r="AR120" s="9">
        <v>12.065896431360354</v>
      </c>
      <c r="AS120" s="9">
        <v>4.0844169211209014</v>
      </c>
      <c r="AT120" s="9">
        <v>2.9725403704290265</v>
      </c>
      <c r="AU120" s="9">
        <v>0</v>
      </c>
      <c r="AV120" s="9">
        <v>13.386235927510604</v>
      </c>
      <c r="AW120" s="4" t="b">
        <v>0</v>
      </c>
      <c r="AX120" s="4" t="b">
        <v>1</v>
      </c>
      <c r="AY120" s="4">
        <v>0</v>
      </c>
      <c r="AZ120" s="4">
        <v>0</v>
      </c>
      <c r="BA120" s="9">
        <v>0</v>
      </c>
      <c r="BB120" s="9">
        <v>0</v>
      </c>
      <c r="BC120" s="9">
        <v>14.277857557739001</v>
      </c>
      <c r="BD120" s="9">
        <v>1.9690148260726876</v>
      </c>
      <c r="BE120" s="9">
        <v>1.7338975038152395</v>
      </c>
      <c r="BF120" s="4" t="s">
        <v>216</v>
      </c>
      <c r="BG120" s="4">
        <v>3.0801151624949874</v>
      </c>
      <c r="BH120" s="4"/>
      <c r="BI120" s="4"/>
      <c r="BJ120" s="4" t="s">
        <v>167</v>
      </c>
      <c r="BK120" s="4"/>
      <c r="BL120" s="4">
        <v>0.85999999999999943</v>
      </c>
      <c r="BM120" s="16">
        <v>233.07162534435261</v>
      </c>
      <c r="BN120" s="16">
        <v>217.81593406593407</v>
      </c>
      <c r="BO120" s="16">
        <v>246.59426840283004</v>
      </c>
      <c r="BP120" s="16">
        <v>275.37260273972601</v>
      </c>
      <c r="BQ120" s="16">
        <v>267.77260273972604</v>
      </c>
      <c r="BR120" s="16"/>
      <c r="BS120" s="16"/>
      <c r="BT120" s="16"/>
      <c r="BU120" s="4">
        <v>5.1999999999999998E-2</v>
      </c>
      <c r="BV120" s="4">
        <v>982.86699999999996</v>
      </c>
      <c r="BW120" s="16">
        <v>99</v>
      </c>
      <c r="BX120" s="16">
        <v>99</v>
      </c>
      <c r="BY120" s="16">
        <v>99</v>
      </c>
      <c r="BZ120" s="16">
        <v>99</v>
      </c>
      <c r="CA120" s="16">
        <v>99</v>
      </c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4">
        <v>1.488999999999999</v>
      </c>
      <c r="CV120" s="4">
        <v>0</v>
      </c>
      <c r="CW120" s="4"/>
      <c r="CX120" s="4" t="s">
        <v>325</v>
      </c>
      <c r="CY120" s="4" t="s">
        <v>367</v>
      </c>
      <c r="CZ120" s="22"/>
      <c r="DA120" s="4">
        <v>365</v>
      </c>
      <c r="DB120" s="4">
        <v>366</v>
      </c>
      <c r="DC120" s="4">
        <v>365</v>
      </c>
      <c r="DD120" s="4">
        <v>365</v>
      </c>
      <c r="DE120" s="4">
        <v>365</v>
      </c>
      <c r="DF120" s="4">
        <v>0</v>
      </c>
      <c r="DG120" s="4">
        <v>0</v>
      </c>
      <c r="DH120" s="4">
        <v>0</v>
      </c>
      <c r="DI120" s="16">
        <f t="shared" si="13"/>
        <v>90078.145965039759</v>
      </c>
      <c r="DJ120" s="16">
        <f t="shared" si="14"/>
        <v>248.10880782357805</v>
      </c>
      <c r="DK120" s="16">
        <f t="shared" si="15"/>
        <v>99</v>
      </c>
      <c r="DL120" s="16">
        <f t="shared" si="16"/>
        <v>0</v>
      </c>
      <c r="DM120" s="16">
        <f t="shared" si="17"/>
        <v>0</v>
      </c>
      <c r="DN120" s="22"/>
      <c r="DO120" s="4">
        <f>COUNTIFS(crashes!$G$2:$G$17624,"&gt;="&amp;S120,crashes!$G$2:$G$17624,"&lt;"&amp;T120,crashes!$D$2:$D$17624,"="&amp;C120, crashes!$S$2:$S$17624, "&gt;="&amp;AE120, crashes!$S$2:$S$17624, "&lt;="&amp;AF120, crashes!$E$2:$E$17624, "="&amp;D120 )</f>
        <v>12</v>
      </c>
      <c r="DP120" s="29">
        <f>COUNTIFS(crashes!$G$2:$G$17624,"&gt;="&amp;S120,crashes!$G$2:$G$17624,"&lt;"&amp;T120,crashes!$D$2:$D$17624,"="&amp;C120, crashes!$S$2:$S$17624, "&gt;="&amp;AE120, crashes!$S$2:$S$17624, "&lt;="&amp;AF120, crashes!$E$2:$E$17624, "="&amp;D120, crashes!$R$2:$R$17624, "=Weekday")</f>
        <v>11</v>
      </c>
      <c r="DQ120" s="29">
        <f>COUNTIFS(crashes!$G$2:$G$17624,"&gt;="&amp;S120,crashes!$G$2:$G$17624,"&lt;"&amp;T120,crashes!$D$2:$D$17624,"="&amp;C120, crashes!$S$2:$S$17624, "&gt;="&amp;AE120, crashes!$S$2:$S$17624, "&lt;="&amp;AF120, crashes!$E$2:$E$17624, "="&amp;D120, crashes!$R$2:$R$17624, "=Weekend")</f>
        <v>1</v>
      </c>
      <c r="DR120" s="30">
        <f>COUNTIFS(crashes!$G$2:$G$17624,"&gt;="&amp;S120,crashes!$G$2:$G$17624,"&lt;"&amp;T120,crashes!$D$2:$D$17624,"="&amp;C120, crashes!$S$2:$S$17624, "&gt;="&amp;AE120, crashes!$S$2:$S$17624, "&lt;="&amp;AF120, crashes!$E$2:$E$17624, "="&amp;D120,  crashes!$R$2:$R$17624, "=Weekday", crashes!$N$2:$N$17624,"=K")</f>
        <v>0</v>
      </c>
      <c r="DS120" s="30">
        <f>COUNTIFS(crashes!$G$2:$G$17624,"&gt;="&amp;S120,crashes!$G$2:$G$17624,"&lt;"&amp;T120,crashes!$D$2:$D$17624,"="&amp;C120, crashes!$S$2:$S$17624, "&gt;="&amp;AE120, crashes!$S$2:$S$17624, "&lt;="&amp;AF120, crashes!$E$2:$E$17624, "="&amp;D120,  crashes!$R$2:$R$17624, "=Weekday", crashes!$N$2:$N$17624,"=A")</f>
        <v>0</v>
      </c>
      <c r="DT120" s="30">
        <f>COUNTIFS(crashes!$G$2:$G$17624,"&gt;="&amp;S120,crashes!$G$2:$G$17624,"&lt;"&amp;T120,crashes!$D$2:$D$17624,"="&amp;C120, crashes!$S$2:$S$17624, "&gt;="&amp;AE120, crashes!$S$2:$S$17624, "&lt;="&amp;AF120, crashes!$E$2:$E$17624, "="&amp;D120,  crashes!$R$2:$R$17624, "=Weekday", crashes!$N$2:$N$17624,"=B")</f>
        <v>0</v>
      </c>
      <c r="DU120" s="30">
        <f>COUNTIFS(crashes!$G$2:$G$17624,"&gt;="&amp;S120,crashes!$G$2:$G$17624,"&lt;"&amp;T120,crashes!$D$2:$D$17624,"="&amp;C120, crashes!$S$2:$S$17624, "&gt;="&amp;AE120, crashes!$S$2:$S$17624, "&lt;="&amp;AF120, crashes!$E$2:$E$17624, "="&amp;D120,  crashes!$R$2:$R$17624, "=Weekday", crashes!$N$2:$N$17624,"=C")</f>
        <v>3</v>
      </c>
      <c r="DV120" s="30">
        <f>COUNTIFS(crashes!$G$2:$G$17624,"&gt;="&amp;S120,crashes!$G$2:$G$17624,"&lt;"&amp;T120,crashes!$D$2:$D$17624,"="&amp;C120, crashes!$S$2:$S$17624, "&gt;="&amp;AE120, crashes!$S$2:$S$17624, "&lt;="&amp;AF120, crashes!$E$2:$E$17624, "="&amp;D120,  crashes!$R$2:$R$17624, "=Weekday", crashes!$N$2:$N$17624,"=ABC")</f>
        <v>0</v>
      </c>
      <c r="DW120" s="30">
        <f>COUNTIFS(crashes!$G$2:$G$17624,"&gt;="&amp;S120,crashes!$G$2:$G$17624,"&lt;"&amp;T120,crashes!$D$2:$D$17624,"="&amp;C120, crashes!$S$2:$S$17624, "&gt;="&amp;AE120, crashes!$S$2:$S$17624, "&lt;="&amp;AF120, crashes!$E$2:$E$17624, "="&amp;D120,  crashes!$R$2:$R$17624, "=Weekday", crashes!$N$2:$N$17624,"=O")</f>
        <v>8</v>
      </c>
      <c r="DX120" s="30">
        <f>COUNTIFS(crashes!$G$2:$G$17624,"&gt;="&amp;S120,crashes!$G$2:$G$17624,"&lt;"&amp;T120,crashes!$D$2:$D$17624,"="&amp;C120, crashes!$S$2:$S$17624, "&gt;="&amp;AE120, crashes!$S$2:$S$17624, "&lt;="&amp;AF120, crashes!$E$2:$E$17624, "="&amp;D120,  crashes!$R$2:$R$17624, "=Weekend", crashes!$N$2:$N$17624,"=K")</f>
        <v>0</v>
      </c>
      <c r="DY120" s="30">
        <f>COUNTIFS(crashes!$G$2:$G$17624,"&gt;="&amp;S120,crashes!$G$2:$G$17624,"&lt;"&amp;T120,crashes!$D$2:$D$17624,"="&amp;C120, crashes!$S$2:$S$17624, "&gt;="&amp;AE120, crashes!$S$2:$S$17624, "&lt;="&amp;AF120, crashes!$E$2:$E$17624, "="&amp;D120,  crashes!$R$2:$R$17624, "=Weekend", crashes!$N$2:$N$17624,"=A")</f>
        <v>0</v>
      </c>
      <c r="DZ120" s="30">
        <f>COUNTIFS(crashes!$G$2:$G$17624,"&gt;="&amp;S120,crashes!$G$2:$G$17624,"&lt;"&amp;T120,crashes!$D$2:$D$17624,"="&amp;C120, crashes!$S$2:$S$17624, "&gt;="&amp;AE120, crashes!$S$2:$S$17624, "&lt;="&amp;AF120, crashes!$E$2:$E$17624, "="&amp;D120,  crashes!$R$2:$R$17624, "=Weekend", crashes!$N$2:$N$17624,"=B")</f>
        <v>0</v>
      </c>
      <c r="EA120" s="30">
        <f>COUNTIFS(crashes!$G$2:$G$17624,"&gt;="&amp;S120,crashes!$G$2:$G$17624,"&lt;"&amp;T120,crashes!$D$2:$D$17624,"="&amp;C120, crashes!$S$2:$S$17624, "&gt;="&amp;AE120, crashes!$S$2:$S$17624, "&lt;="&amp;AF120, crashes!$E$2:$E$17624, "="&amp;D120,  crashes!$R$2:$R$17624, "=Weekend", crashes!$N$2:$N$17624,"=C")</f>
        <v>0</v>
      </c>
      <c r="EB120" s="30">
        <f>COUNTIFS(crashes!$G$2:$G$17624,"&gt;="&amp;S120,crashes!$G$2:$G$17624,"&lt;"&amp;T120,crashes!$D$2:$D$17624,"="&amp;C120, crashes!$S$2:$S$17624, "&gt;="&amp;AE120, crashes!$S$2:$S$17624, "&lt;="&amp;AF120, crashes!$E$2:$E$17624, "="&amp;D120,  crashes!$R$2:$R$17624, "=Weekend", crashes!$N$2:$N$17624,"=ABC")</f>
        <v>0</v>
      </c>
      <c r="EC120" s="30">
        <f>COUNTIFS(crashes!$G$2:$G$17624,"&gt;="&amp;S120,crashes!$G$2:$G$17624,"&lt;"&amp;T120,crashes!$D$2:$D$17624,"="&amp;C120, crashes!$S$2:$S$17624, "&gt;="&amp;AE120, crashes!$S$2:$S$17624, "&lt;="&amp;AF120, crashes!$E$2:$E$17624, "="&amp;D120,  crashes!$R$2:$R$17624, "=Weekend", crashes!$N$2:$N$17624,"=O")</f>
        <v>1</v>
      </c>
      <c r="ED120" s="4">
        <f t="shared" si="18"/>
        <v>0</v>
      </c>
      <c r="EE120" s="4">
        <f t="shared" si="19"/>
        <v>0</v>
      </c>
      <c r="EF120" s="4">
        <f t="shared" si="20"/>
        <v>0</v>
      </c>
      <c r="EG120" s="4">
        <f t="shared" si="21"/>
        <v>3</v>
      </c>
      <c r="EH120" s="4">
        <f t="shared" si="22"/>
        <v>0</v>
      </c>
      <c r="EI120" s="50">
        <f t="shared" si="23"/>
        <v>3</v>
      </c>
      <c r="EJ120" s="4">
        <f t="shared" si="24"/>
        <v>9</v>
      </c>
      <c r="EK120" s="6"/>
      <c r="EL120" s="3">
        <v>2013</v>
      </c>
      <c r="EM120" s="3">
        <v>0.56800000000000139</v>
      </c>
      <c r="EN120" s="3">
        <v>8.8400000000000006E-3</v>
      </c>
      <c r="EO120" s="3">
        <v>5.5799999999999999E-3</v>
      </c>
      <c r="EP120" s="3">
        <v>4.4400000000000004E-3</v>
      </c>
      <c r="EQ120" s="3">
        <v>4.3200000000000001E-3</v>
      </c>
      <c r="ER120" s="3">
        <v>7.4599999999999996E-3</v>
      </c>
      <c r="ES120" s="3">
        <v>2.5409999999999999E-2</v>
      </c>
      <c r="ET120" s="3">
        <v>5.885E-2</v>
      </c>
      <c r="EU120" s="3">
        <v>7.2580000000000006E-2</v>
      </c>
      <c r="EV120" s="3">
        <v>6.7750000000000005E-2</v>
      </c>
      <c r="EW120" s="3">
        <v>6.4380000000000007E-2</v>
      </c>
      <c r="EX120" s="3">
        <v>5.8029999999999998E-2</v>
      </c>
      <c r="EY120" s="3">
        <v>5.8270000000000002E-2</v>
      </c>
      <c r="EZ120" s="3">
        <v>6.0589999999999998E-2</v>
      </c>
      <c r="FA120" s="3">
        <v>6.1179999999999998E-2</v>
      </c>
      <c r="FB120" s="3">
        <v>6.472E-2</v>
      </c>
      <c r="FC120" s="3">
        <v>6.5460000000000004E-2</v>
      </c>
      <c r="FD120" s="3">
        <v>6.4030000000000004E-2</v>
      </c>
      <c r="FE120" s="3">
        <v>6.2649999999999997E-2</v>
      </c>
      <c r="FF120" s="3">
        <v>6.0909999999999999E-2</v>
      </c>
      <c r="FG120" s="3">
        <v>4.8120000000000003E-2</v>
      </c>
      <c r="FH120" s="3">
        <v>4.0820000000000002E-2</v>
      </c>
      <c r="FI120" s="3">
        <v>3.8490000000000003E-2</v>
      </c>
      <c r="FJ120" s="3">
        <v>2.9559999999999999E-2</v>
      </c>
      <c r="FK120" s="3">
        <v>1.8440000000000002E-2</v>
      </c>
      <c r="FL120" s="3">
        <v>2013</v>
      </c>
      <c r="FM120" s="3">
        <v>0.56800000000000139</v>
      </c>
      <c r="FN120" s="3">
        <v>2013</v>
      </c>
      <c r="FO120" s="51">
        <v>0.56800000000000139</v>
      </c>
      <c r="FP120" s="51">
        <v>16.701000000000001</v>
      </c>
      <c r="FQ120" s="51">
        <v>1.5785E-2</v>
      </c>
      <c r="FR120" s="51">
        <v>9.219999999999999E-3</v>
      </c>
      <c r="FS120" s="3">
        <v>6.6800000000000002E-3</v>
      </c>
      <c r="FT120" s="3">
        <v>4.5850000000000005E-3</v>
      </c>
      <c r="FU120" s="3">
        <v>4.28E-3</v>
      </c>
      <c r="FV120" s="3">
        <v>7.1199999999999996E-3</v>
      </c>
      <c r="FW120" s="3">
        <v>1.5325E-2</v>
      </c>
      <c r="FX120" s="3">
        <v>2.3594999999999998E-2</v>
      </c>
      <c r="FY120" s="3">
        <v>3.4584999999999998E-2</v>
      </c>
      <c r="FZ120" s="3">
        <v>4.5589999999999999E-2</v>
      </c>
      <c r="GA120" s="3">
        <v>5.3099999999999994E-2</v>
      </c>
      <c r="GB120" s="3">
        <v>5.7959999999999998E-2</v>
      </c>
      <c r="GC120" s="3">
        <v>6.2460000000000002E-2</v>
      </c>
      <c r="GD120" s="3">
        <v>6.1315000000000001E-2</v>
      </c>
      <c r="GE120" s="3">
        <v>6.1144999999999998E-2</v>
      </c>
      <c r="GF120" s="3">
        <v>6.0749999999999998E-2</v>
      </c>
      <c r="GG120" s="3">
        <v>6.0850000000000001E-2</v>
      </c>
      <c r="GH120" s="3">
        <v>5.9150000000000001E-2</v>
      </c>
      <c r="GI120" s="3">
        <v>5.6090000000000001E-2</v>
      </c>
      <c r="GJ120" s="3">
        <v>4.6289999999999998E-2</v>
      </c>
      <c r="GK120" s="3">
        <v>3.8855000000000001E-2</v>
      </c>
      <c r="GL120" s="3">
        <v>3.6225E-2</v>
      </c>
      <c r="GM120" s="3">
        <v>3.0849999999999999E-2</v>
      </c>
      <c r="GN120" s="3">
        <v>2.0485E-2</v>
      </c>
      <c r="GO120" s="22"/>
      <c r="GP120" s="4">
        <f>'Hours of Operation'!C$42</f>
        <v>6.3110539845758359E-2</v>
      </c>
      <c r="GQ120" s="4">
        <f>'Hours of Operation'!D$42</f>
        <v>6.2724935732647813E-2</v>
      </c>
      <c r="GR120" s="4">
        <f>'Hours of Operation'!E$42</f>
        <v>6.2724935732647813E-2</v>
      </c>
      <c r="GS120" s="4">
        <f>'Hours of Operation'!F$42</f>
        <v>6.1808071979434442E-2</v>
      </c>
      <c r="GT120" s="4">
        <f>'Hours of Operation'!G$42</f>
        <v>6.1396812339331627E-2</v>
      </c>
      <c r="GU120" s="4">
        <f>'Hours of Operation'!H$42</f>
        <v>0.51533881748072097</v>
      </c>
      <c r="GV120" s="4">
        <f>'Hours of Operation'!I$42</f>
        <v>0.94221953727506402</v>
      </c>
      <c r="GW120" s="4">
        <f>'Hours of Operation'!J$42</f>
        <v>0.9492716195372749</v>
      </c>
      <c r="GX120" s="4">
        <f>'Hours of Operation'!K$42</f>
        <v>0.95188519280205663</v>
      </c>
      <c r="GY120" s="4">
        <f>'Hours of Operation'!L$42</f>
        <v>0.95277645244215936</v>
      </c>
      <c r="GZ120" s="4">
        <f>'Hours of Operation'!M$42</f>
        <v>0.81062652956298198</v>
      </c>
      <c r="HA120" s="4">
        <f>'Hours of Operation'!N$42</f>
        <v>0.80571547557840617</v>
      </c>
      <c r="HB120" s="4">
        <f>'Hours of Operation'!O$42</f>
        <v>0.80608406169665803</v>
      </c>
      <c r="HC120" s="4">
        <f>'Hours of Operation'!P$42</f>
        <v>0.82060210905349806</v>
      </c>
      <c r="HD120" s="4">
        <f>'Hours of Operation'!Q$42</f>
        <v>0.95291476337448577</v>
      </c>
      <c r="HE120" s="4">
        <f>'Hours of Operation'!R$42</f>
        <v>0.95712433127572005</v>
      </c>
      <c r="HF120" s="4">
        <f>'Hours of Operation'!S$42</f>
        <v>0.95769881687242819</v>
      </c>
      <c r="HG120" s="4">
        <f>'Hours of Operation'!T$42</f>
        <v>0.95547854938271604</v>
      </c>
      <c r="HH120" s="4">
        <f>'Hours of Operation'!U$42</f>
        <v>0.95498971193415649</v>
      </c>
      <c r="HI120" s="4">
        <f>'Hours of Operation'!V$42</f>
        <v>0.23896712962962999</v>
      </c>
      <c r="HJ120" s="4">
        <f>'Hours of Operation'!W$42</f>
        <v>8.28703703703704E-2</v>
      </c>
      <c r="HK120" s="4">
        <f>'Hours of Operation'!X$42</f>
        <v>6.8938683127572009E-2</v>
      </c>
      <c r="HL120" s="4">
        <f>'Hours of Operation'!Y$42</f>
        <v>6.3957510288065844E-2</v>
      </c>
      <c r="HM120" s="4">
        <f>'Hours of Operation'!Z$42</f>
        <v>6.369166666666666E-2</v>
      </c>
      <c r="HN120" s="4">
        <f>'Hours of Operation'!AA$42</f>
        <v>5.0856940874035986E-2</v>
      </c>
      <c r="HO120" s="4">
        <f>'Hours of Operation'!AB$42</f>
        <v>5.0128534704370183E-2</v>
      </c>
      <c r="HP120" s="4">
        <f>'Hours of Operation'!AC$42</f>
        <v>5.0128534704370183E-2</v>
      </c>
      <c r="HQ120" s="4">
        <f>'Hours of Operation'!AD$42</f>
        <v>5.0128534704370183E-2</v>
      </c>
      <c r="HR120" s="4">
        <f>'Hours of Operation'!AE$42</f>
        <v>4.9228791773778917E-2</v>
      </c>
      <c r="HS120" s="4">
        <f>'Hours of Operation'!AF$42</f>
        <v>4.9635861182519281E-2</v>
      </c>
      <c r="HT120" s="4">
        <f>'Hours of Operation'!AG$42</f>
        <v>5.0128534704370183E-2</v>
      </c>
      <c r="HU120" s="4">
        <f>'Hours of Operation'!AH$42</f>
        <v>5.0128534704370183E-2</v>
      </c>
      <c r="HV120" s="4">
        <f>'Hours of Operation'!AI$42</f>
        <v>5.1928149100257073E-2</v>
      </c>
      <c r="HW120" s="4">
        <f>'Hours of Operation'!AJ$42</f>
        <v>6.1675449871465289E-2</v>
      </c>
      <c r="HX120" s="4">
        <f>'Hours of Operation'!AK$42</f>
        <v>0.20728393316195387</v>
      </c>
      <c r="HY120" s="4">
        <f>'Hours of Operation'!AL$42</f>
        <v>0.49010269922879163</v>
      </c>
      <c r="HZ120" s="4">
        <f>'Hours of Operation'!AM$42</f>
        <v>0.53166259640102831</v>
      </c>
      <c r="IA120" s="4">
        <f>'Hours of Operation'!AN$42</f>
        <v>0.54477300771208237</v>
      </c>
      <c r="IB120" s="4">
        <f>'Hours of Operation'!AO$42</f>
        <v>0.5608829048843188</v>
      </c>
      <c r="IC120" s="4">
        <f>'Hours of Operation'!AP$42</f>
        <v>0.57315771208226229</v>
      </c>
      <c r="ID120" s="4">
        <f>'Hours of Operation'!AQ$42</f>
        <v>0.57782776349614406</v>
      </c>
      <c r="IE120" s="4">
        <f>'Hours of Operation'!AR$42</f>
        <v>0.5755776349614391</v>
      </c>
      <c r="IF120" s="4">
        <f>'Hours of Operation'!AS$42</f>
        <v>0.41923778920308485</v>
      </c>
      <c r="IG120" s="4">
        <f>'Hours of Operation'!AT$42</f>
        <v>7.2666580976863723E-2</v>
      </c>
      <c r="IH120" s="4">
        <f>'Hours of Operation'!AU$42</f>
        <v>5.599820051413882E-2</v>
      </c>
      <c r="II120" s="4">
        <f>'Hours of Operation'!AV$42</f>
        <v>5.1970822622107962E-2</v>
      </c>
      <c r="IJ120" s="4">
        <f>'Hours of Operation'!AW$42</f>
        <v>5.1456683804627243E-2</v>
      </c>
      <c r="IK120" s="4">
        <f>'Hours of Operation'!AX$42</f>
        <v>5.2699228791773779E-2</v>
      </c>
      <c r="IL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</row>
    <row r="121" spans="1:264" s="3" customFormat="1" ht="12" customHeight="1" x14ac:dyDescent="0.2">
      <c r="A121" s="4" t="s">
        <v>348</v>
      </c>
      <c r="B121" s="4" t="s">
        <v>218</v>
      </c>
      <c r="C121" s="4" t="s">
        <v>349</v>
      </c>
      <c r="D121" s="4" t="s">
        <v>90</v>
      </c>
      <c r="E121" s="4" t="s">
        <v>351</v>
      </c>
      <c r="F121" s="4" t="s">
        <v>68</v>
      </c>
      <c r="G121" s="4">
        <v>5</v>
      </c>
      <c r="H121" s="4" t="s">
        <v>172</v>
      </c>
      <c r="I121" s="4">
        <v>0</v>
      </c>
      <c r="J121" s="4">
        <v>0</v>
      </c>
      <c r="K121" s="4"/>
      <c r="L121" s="10">
        <v>39814</v>
      </c>
      <c r="M121" s="4" t="b">
        <v>1</v>
      </c>
      <c r="N121" s="4"/>
      <c r="O121" s="4"/>
      <c r="P121" s="4" t="s">
        <v>387</v>
      </c>
      <c r="Q121" s="4" t="s">
        <v>386</v>
      </c>
      <c r="R121" s="4" t="s">
        <v>388</v>
      </c>
      <c r="S121" s="4">
        <v>16.132999999999999</v>
      </c>
      <c r="T121" s="4">
        <v>16.157</v>
      </c>
      <c r="U121" s="4">
        <v>1</v>
      </c>
      <c r="V121" s="10">
        <v>42830</v>
      </c>
      <c r="W121" s="4">
        <v>1</v>
      </c>
      <c r="X121" s="4">
        <v>2.4000000000000909E-2</v>
      </c>
      <c r="Y121" s="4"/>
      <c r="Z121" s="4"/>
      <c r="AA121" s="4"/>
      <c r="AB121" s="4"/>
      <c r="AC121" s="4" t="s">
        <v>178</v>
      </c>
      <c r="AD121" s="4"/>
      <c r="AE121" s="10">
        <v>40544</v>
      </c>
      <c r="AF121" s="10">
        <v>42369</v>
      </c>
      <c r="AG121" s="16">
        <v>82304.997260273973</v>
      </c>
      <c r="AH121" s="16">
        <v>90240.071428571435</v>
      </c>
      <c r="AI121" s="16">
        <v>90516.963891081294</v>
      </c>
      <c r="AJ121" s="16">
        <v>91293.856353591167</v>
      </c>
      <c r="AK121" s="16">
        <v>96034.397260273967</v>
      </c>
      <c r="AL121" s="16"/>
      <c r="AM121" s="16"/>
      <c r="AN121" s="16"/>
      <c r="AO121" s="4"/>
      <c r="AP121" s="4"/>
      <c r="AQ121" s="4"/>
      <c r="AR121" s="9">
        <v>12.267440611139145</v>
      </c>
      <c r="AS121" s="9">
        <v>3.8175119970347664</v>
      </c>
      <c r="AT121" s="9">
        <v>3.6245861058912432</v>
      </c>
      <c r="AU121" s="9">
        <v>0</v>
      </c>
      <c r="AV121" s="9">
        <v>0</v>
      </c>
      <c r="AW121" s="4" t="b">
        <v>0</v>
      </c>
      <c r="AX121" s="4" t="b">
        <v>0</v>
      </c>
      <c r="AY121" s="4">
        <v>0</v>
      </c>
      <c r="AZ121" s="4">
        <v>0</v>
      </c>
      <c r="BA121" s="9">
        <v>0</v>
      </c>
      <c r="BB121" s="9">
        <v>0</v>
      </c>
      <c r="BC121" s="9">
        <v>18.336758874268213</v>
      </c>
      <c r="BD121" s="9">
        <v>7.3785127930017831</v>
      </c>
      <c r="BE121" s="9">
        <v>7.1629746699506942</v>
      </c>
      <c r="BF121" s="4" t="s">
        <v>216</v>
      </c>
      <c r="BG121" s="4">
        <v>3.7124428992501883</v>
      </c>
      <c r="BH121" s="4"/>
      <c r="BI121" s="4"/>
      <c r="BJ121" s="4" t="s">
        <v>167</v>
      </c>
      <c r="BK121" s="4"/>
      <c r="BL121" s="4">
        <v>0.91199999999999903</v>
      </c>
      <c r="BM121" s="16">
        <v>233.07162534435261</v>
      </c>
      <c r="BN121" s="16">
        <v>217.81593406593407</v>
      </c>
      <c r="BO121" s="16">
        <v>246.59426840283004</v>
      </c>
      <c r="BP121" s="16">
        <v>275.37260273972601</v>
      </c>
      <c r="BQ121" s="16">
        <v>267.77260273972604</v>
      </c>
      <c r="BR121" s="16"/>
      <c r="BS121" s="16"/>
      <c r="BT121" s="16"/>
      <c r="BU121" s="4">
        <v>2.4E-2</v>
      </c>
      <c r="BV121" s="4">
        <v>982.84299999999996</v>
      </c>
      <c r="BW121" s="16">
        <v>99</v>
      </c>
      <c r="BX121" s="16">
        <v>99</v>
      </c>
      <c r="BY121" s="16">
        <v>99</v>
      </c>
      <c r="BZ121" s="16">
        <v>99</v>
      </c>
      <c r="CA121" s="16">
        <v>99</v>
      </c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4">
        <v>1.5409999999999986</v>
      </c>
      <c r="CV121" s="4">
        <v>0</v>
      </c>
      <c r="CW121" s="4"/>
      <c r="CX121" s="4" t="s">
        <v>325</v>
      </c>
      <c r="CY121" s="4" t="s">
        <v>367</v>
      </c>
      <c r="CZ121" s="22"/>
      <c r="DA121" s="4">
        <v>365</v>
      </c>
      <c r="DB121" s="4">
        <v>366</v>
      </c>
      <c r="DC121" s="4">
        <v>365</v>
      </c>
      <c r="DD121" s="4">
        <v>365</v>
      </c>
      <c r="DE121" s="4">
        <v>365</v>
      </c>
      <c r="DF121" s="4">
        <v>0</v>
      </c>
      <c r="DG121" s="4">
        <v>0</v>
      </c>
      <c r="DH121" s="4">
        <v>0</v>
      </c>
      <c r="DI121" s="16">
        <f t="shared" si="13"/>
        <v>90078.145965039759</v>
      </c>
      <c r="DJ121" s="16">
        <f t="shared" si="14"/>
        <v>248.10880782357805</v>
      </c>
      <c r="DK121" s="16">
        <f t="shared" si="15"/>
        <v>99</v>
      </c>
      <c r="DL121" s="16">
        <f t="shared" si="16"/>
        <v>0</v>
      </c>
      <c r="DM121" s="16">
        <f t="shared" si="17"/>
        <v>0</v>
      </c>
      <c r="DN121" s="22"/>
      <c r="DO121" s="4">
        <f>COUNTIFS(crashes!$G$2:$G$17624,"&gt;="&amp;S121,crashes!$G$2:$G$17624,"&lt;"&amp;T121,crashes!$D$2:$D$17624,"="&amp;C121, crashes!$S$2:$S$17624, "&gt;="&amp;AE121, crashes!$S$2:$S$17624, "&lt;="&amp;AF121, crashes!$E$2:$E$17624, "="&amp;D121 )</f>
        <v>6</v>
      </c>
      <c r="DP121" s="29">
        <f>COUNTIFS(crashes!$G$2:$G$17624,"&gt;="&amp;S121,crashes!$G$2:$G$17624,"&lt;"&amp;T121,crashes!$D$2:$D$17624,"="&amp;C121, crashes!$S$2:$S$17624, "&gt;="&amp;AE121, crashes!$S$2:$S$17624, "&lt;="&amp;AF121, crashes!$E$2:$E$17624, "="&amp;D121, crashes!$R$2:$R$17624, "=Weekday")</f>
        <v>6</v>
      </c>
      <c r="DQ121" s="29">
        <f>COUNTIFS(crashes!$G$2:$G$17624,"&gt;="&amp;S121,crashes!$G$2:$G$17624,"&lt;"&amp;T121,crashes!$D$2:$D$17624,"="&amp;C121, crashes!$S$2:$S$17624, "&gt;="&amp;AE121, crashes!$S$2:$S$17624, "&lt;="&amp;AF121, crashes!$E$2:$E$17624, "="&amp;D121, crashes!$R$2:$R$17624, "=Weekend")</f>
        <v>0</v>
      </c>
      <c r="DR121" s="30">
        <f>COUNTIFS(crashes!$G$2:$G$17624,"&gt;="&amp;S121,crashes!$G$2:$G$17624,"&lt;"&amp;T121,crashes!$D$2:$D$17624,"="&amp;C121, crashes!$S$2:$S$17624, "&gt;="&amp;AE121, crashes!$S$2:$S$17624, "&lt;="&amp;AF121, crashes!$E$2:$E$17624, "="&amp;D121,  crashes!$R$2:$R$17624, "=Weekday", crashes!$N$2:$N$17624,"=K")</f>
        <v>0</v>
      </c>
      <c r="DS121" s="30">
        <f>COUNTIFS(crashes!$G$2:$G$17624,"&gt;="&amp;S121,crashes!$G$2:$G$17624,"&lt;"&amp;T121,crashes!$D$2:$D$17624,"="&amp;C121, crashes!$S$2:$S$17624, "&gt;="&amp;AE121, crashes!$S$2:$S$17624, "&lt;="&amp;AF121, crashes!$E$2:$E$17624, "="&amp;D121,  crashes!$R$2:$R$17624, "=Weekday", crashes!$N$2:$N$17624,"=A")</f>
        <v>0</v>
      </c>
      <c r="DT121" s="30">
        <f>COUNTIFS(crashes!$G$2:$G$17624,"&gt;="&amp;S121,crashes!$G$2:$G$17624,"&lt;"&amp;T121,crashes!$D$2:$D$17624,"="&amp;C121, crashes!$S$2:$S$17624, "&gt;="&amp;AE121, crashes!$S$2:$S$17624, "&lt;="&amp;AF121, crashes!$E$2:$E$17624, "="&amp;D121,  crashes!$R$2:$R$17624, "=Weekday", crashes!$N$2:$N$17624,"=B")</f>
        <v>2</v>
      </c>
      <c r="DU121" s="30">
        <f>COUNTIFS(crashes!$G$2:$G$17624,"&gt;="&amp;S121,crashes!$G$2:$G$17624,"&lt;"&amp;T121,crashes!$D$2:$D$17624,"="&amp;C121, crashes!$S$2:$S$17624, "&gt;="&amp;AE121, crashes!$S$2:$S$17624, "&lt;="&amp;AF121, crashes!$E$2:$E$17624, "="&amp;D121,  crashes!$R$2:$R$17624, "=Weekday", crashes!$N$2:$N$17624,"=C")</f>
        <v>0</v>
      </c>
      <c r="DV121" s="30">
        <f>COUNTIFS(crashes!$G$2:$G$17624,"&gt;="&amp;S121,crashes!$G$2:$G$17624,"&lt;"&amp;T121,crashes!$D$2:$D$17624,"="&amp;C121, crashes!$S$2:$S$17624, "&gt;="&amp;AE121, crashes!$S$2:$S$17624, "&lt;="&amp;AF121, crashes!$E$2:$E$17624, "="&amp;D121,  crashes!$R$2:$R$17624, "=Weekday", crashes!$N$2:$N$17624,"=ABC")</f>
        <v>0</v>
      </c>
      <c r="DW121" s="30">
        <f>COUNTIFS(crashes!$G$2:$G$17624,"&gt;="&amp;S121,crashes!$G$2:$G$17624,"&lt;"&amp;T121,crashes!$D$2:$D$17624,"="&amp;C121, crashes!$S$2:$S$17624, "&gt;="&amp;AE121, crashes!$S$2:$S$17624, "&lt;="&amp;AF121, crashes!$E$2:$E$17624, "="&amp;D121,  crashes!$R$2:$R$17624, "=Weekday", crashes!$N$2:$N$17624,"=O")</f>
        <v>4</v>
      </c>
      <c r="DX121" s="30">
        <f>COUNTIFS(crashes!$G$2:$G$17624,"&gt;="&amp;S121,crashes!$G$2:$G$17624,"&lt;"&amp;T121,crashes!$D$2:$D$17624,"="&amp;C121, crashes!$S$2:$S$17624, "&gt;="&amp;AE121, crashes!$S$2:$S$17624, "&lt;="&amp;AF121, crashes!$E$2:$E$17624, "="&amp;D121,  crashes!$R$2:$R$17624, "=Weekend", crashes!$N$2:$N$17624,"=K")</f>
        <v>0</v>
      </c>
      <c r="DY121" s="30">
        <f>COUNTIFS(crashes!$G$2:$G$17624,"&gt;="&amp;S121,crashes!$G$2:$G$17624,"&lt;"&amp;T121,crashes!$D$2:$D$17624,"="&amp;C121, crashes!$S$2:$S$17624, "&gt;="&amp;AE121, crashes!$S$2:$S$17624, "&lt;="&amp;AF121, crashes!$E$2:$E$17624, "="&amp;D121,  crashes!$R$2:$R$17624, "=Weekend", crashes!$N$2:$N$17624,"=A")</f>
        <v>0</v>
      </c>
      <c r="DZ121" s="30">
        <f>COUNTIFS(crashes!$G$2:$G$17624,"&gt;="&amp;S121,crashes!$G$2:$G$17624,"&lt;"&amp;T121,crashes!$D$2:$D$17624,"="&amp;C121, crashes!$S$2:$S$17624, "&gt;="&amp;AE121, crashes!$S$2:$S$17624, "&lt;="&amp;AF121, crashes!$E$2:$E$17624, "="&amp;D121,  crashes!$R$2:$R$17624, "=Weekend", crashes!$N$2:$N$17624,"=B")</f>
        <v>0</v>
      </c>
      <c r="EA121" s="30">
        <f>COUNTIFS(crashes!$G$2:$G$17624,"&gt;="&amp;S121,crashes!$G$2:$G$17624,"&lt;"&amp;T121,crashes!$D$2:$D$17624,"="&amp;C121, crashes!$S$2:$S$17624, "&gt;="&amp;AE121, crashes!$S$2:$S$17624, "&lt;="&amp;AF121, crashes!$E$2:$E$17624, "="&amp;D121,  crashes!$R$2:$R$17624, "=Weekend", crashes!$N$2:$N$17624,"=C")</f>
        <v>0</v>
      </c>
      <c r="EB121" s="30">
        <f>COUNTIFS(crashes!$G$2:$G$17624,"&gt;="&amp;S121,crashes!$G$2:$G$17624,"&lt;"&amp;T121,crashes!$D$2:$D$17624,"="&amp;C121, crashes!$S$2:$S$17624, "&gt;="&amp;AE121, crashes!$S$2:$S$17624, "&lt;="&amp;AF121, crashes!$E$2:$E$17624, "="&amp;D121,  crashes!$R$2:$R$17624, "=Weekend", crashes!$N$2:$N$17624,"=ABC")</f>
        <v>0</v>
      </c>
      <c r="EC121" s="30">
        <f>COUNTIFS(crashes!$G$2:$G$17624,"&gt;="&amp;S121,crashes!$G$2:$G$17624,"&lt;"&amp;T121,crashes!$D$2:$D$17624,"="&amp;C121, crashes!$S$2:$S$17624, "&gt;="&amp;AE121, crashes!$S$2:$S$17624, "&lt;="&amp;AF121, crashes!$E$2:$E$17624, "="&amp;D121,  crashes!$R$2:$R$17624, "=Weekend", crashes!$N$2:$N$17624,"=O")</f>
        <v>0</v>
      </c>
      <c r="ED121" s="4">
        <f t="shared" si="18"/>
        <v>0</v>
      </c>
      <c r="EE121" s="4">
        <f t="shared" si="19"/>
        <v>0</v>
      </c>
      <c r="EF121" s="4">
        <f t="shared" si="20"/>
        <v>2</v>
      </c>
      <c r="EG121" s="4">
        <f t="shared" si="21"/>
        <v>0</v>
      </c>
      <c r="EH121" s="4">
        <f t="shared" si="22"/>
        <v>0</v>
      </c>
      <c r="EI121" s="50">
        <f t="shared" si="23"/>
        <v>2</v>
      </c>
      <c r="EJ121" s="4">
        <f t="shared" si="24"/>
        <v>4</v>
      </c>
      <c r="EK121" s="6"/>
      <c r="EL121" s="3">
        <v>2013</v>
      </c>
      <c r="EM121" s="3">
        <v>0.54400000000000048</v>
      </c>
      <c r="EN121" s="3">
        <v>8.8400000000000006E-3</v>
      </c>
      <c r="EO121" s="3">
        <v>5.5799999999999999E-3</v>
      </c>
      <c r="EP121" s="3">
        <v>4.4400000000000004E-3</v>
      </c>
      <c r="EQ121" s="3">
        <v>4.3200000000000001E-3</v>
      </c>
      <c r="ER121" s="3">
        <v>7.4599999999999996E-3</v>
      </c>
      <c r="ES121" s="3">
        <v>2.5409999999999999E-2</v>
      </c>
      <c r="ET121" s="3">
        <v>5.885E-2</v>
      </c>
      <c r="EU121" s="3">
        <v>7.2580000000000006E-2</v>
      </c>
      <c r="EV121" s="3">
        <v>6.7750000000000005E-2</v>
      </c>
      <c r="EW121" s="3">
        <v>6.4380000000000007E-2</v>
      </c>
      <c r="EX121" s="3">
        <v>5.8029999999999998E-2</v>
      </c>
      <c r="EY121" s="3">
        <v>5.8270000000000002E-2</v>
      </c>
      <c r="EZ121" s="3">
        <v>6.0589999999999998E-2</v>
      </c>
      <c r="FA121" s="3">
        <v>6.1179999999999998E-2</v>
      </c>
      <c r="FB121" s="3">
        <v>6.472E-2</v>
      </c>
      <c r="FC121" s="3">
        <v>6.5460000000000004E-2</v>
      </c>
      <c r="FD121" s="3">
        <v>6.4030000000000004E-2</v>
      </c>
      <c r="FE121" s="3">
        <v>6.2649999999999997E-2</v>
      </c>
      <c r="FF121" s="3">
        <v>6.0909999999999999E-2</v>
      </c>
      <c r="FG121" s="3">
        <v>4.8120000000000003E-2</v>
      </c>
      <c r="FH121" s="3">
        <v>4.0820000000000002E-2</v>
      </c>
      <c r="FI121" s="3">
        <v>3.8490000000000003E-2</v>
      </c>
      <c r="FJ121" s="3">
        <v>2.9559999999999999E-2</v>
      </c>
      <c r="FK121" s="3">
        <v>1.8440000000000002E-2</v>
      </c>
      <c r="FL121" s="3">
        <v>2013</v>
      </c>
      <c r="FM121" s="3">
        <v>0.54400000000000048</v>
      </c>
      <c r="FN121" s="3">
        <v>2013</v>
      </c>
      <c r="FO121" s="51">
        <v>0.54400000000000048</v>
      </c>
      <c r="FP121" s="51">
        <v>16.701000000000001</v>
      </c>
      <c r="FQ121" s="51">
        <v>1.5785E-2</v>
      </c>
      <c r="FR121" s="51">
        <v>9.219999999999999E-3</v>
      </c>
      <c r="FS121" s="3">
        <v>6.6800000000000002E-3</v>
      </c>
      <c r="FT121" s="3">
        <v>4.5850000000000005E-3</v>
      </c>
      <c r="FU121" s="3">
        <v>4.28E-3</v>
      </c>
      <c r="FV121" s="3">
        <v>7.1199999999999996E-3</v>
      </c>
      <c r="FW121" s="3">
        <v>1.5325E-2</v>
      </c>
      <c r="FX121" s="3">
        <v>2.3594999999999998E-2</v>
      </c>
      <c r="FY121" s="3">
        <v>3.4584999999999998E-2</v>
      </c>
      <c r="FZ121" s="3">
        <v>4.5589999999999999E-2</v>
      </c>
      <c r="GA121" s="3">
        <v>5.3099999999999994E-2</v>
      </c>
      <c r="GB121" s="3">
        <v>5.7959999999999998E-2</v>
      </c>
      <c r="GC121" s="3">
        <v>6.2460000000000002E-2</v>
      </c>
      <c r="GD121" s="3">
        <v>6.1315000000000001E-2</v>
      </c>
      <c r="GE121" s="3">
        <v>6.1144999999999998E-2</v>
      </c>
      <c r="GF121" s="3">
        <v>6.0749999999999998E-2</v>
      </c>
      <c r="GG121" s="3">
        <v>6.0850000000000001E-2</v>
      </c>
      <c r="GH121" s="3">
        <v>5.9150000000000001E-2</v>
      </c>
      <c r="GI121" s="3">
        <v>5.6090000000000001E-2</v>
      </c>
      <c r="GJ121" s="3">
        <v>4.6289999999999998E-2</v>
      </c>
      <c r="GK121" s="3">
        <v>3.8855000000000001E-2</v>
      </c>
      <c r="GL121" s="3">
        <v>3.6225E-2</v>
      </c>
      <c r="GM121" s="3">
        <v>3.0849999999999999E-2</v>
      </c>
      <c r="GN121" s="3">
        <v>2.0485E-2</v>
      </c>
      <c r="GO121" s="22"/>
      <c r="GP121" s="4">
        <f>'Hours of Operation'!C$42</f>
        <v>6.3110539845758359E-2</v>
      </c>
      <c r="GQ121" s="4">
        <f>'Hours of Operation'!D$42</f>
        <v>6.2724935732647813E-2</v>
      </c>
      <c r="GR121" s="4">
        <f>'Hours of Operation'!E$42</f>
        <v>6.2724935732647813E-2</v>
      </c>
      <c r="GS121" s="4">
        <f>'Hours of Operation'!F$42</f>
        <v>6.1808071979434442E-2</v>
      </c>
      <c r="GT121" s="4">
        <f>'Hours of Operation'!G$42</f>
        <v>6.1396812339331627E-2</v>
      </c>
      <c r="GU121" s="4">
        <f>'Hours of Operation'!H$42</f>
        <v>0.51533881748072097</v>
      </c>
      <c r="GV121" s="4">
        <f>'Hours of Operation'!I$42</f>
        <v>0.94221953727506402</v>
      </c>
      <c r="GW121" s="4">
        <f>'Hours of Operation'!J$42</f>
        <v>0.9492716195372749</v>
      </c>
      <c r="GX121" s="4">
        <f>'Hours of Operation'!K$42</f>
        <v>0.95188519280205663</v>
      </c>
      <c r="GY121" s="4">
        <f>'Hours of Operation'!L$42</f>
        <v>0.95277645244215936</v>
      </c>
      <c r="GZ121" s="4">
        <f>'Hours of Operation'!M$42</f>
        <v>0.81062652956298198</v>
      </c>
      <c r="HA121" s="4">
        <f>'Hours of Operation'!N$42</f>
        <v>0.80571547557840617</v>
      </c>
      <c r="HB121" s="4">
        <f>'Hours of Operation'!O$42</f>
        <v>0.80608406169665803</v>
      </c>
      <c r="HC121" s="4">
        <f>'Hours of Operation'!P$42</f>
        <v>0.82060210905349806</v>
      </c>
      <c r="HD121" s="4">
        <f>'Hours of Operation'!Q$42</f>
        <v>0.95291476337448577</v>
      </c>
      <c r="HE121" s="4">
        <f>'Hours of Operation'!R$42</f>
        <v>0.95712433127572005</v>
      </c>
      <c r="HF121" s="4">
        <f>'Hours of Operation'!S$42</f>
        <v>0.95769881687242819</v>
      </c>
      <c r="HG121" s="4">
        <f>'Hours of Operation'!T$42</f>
        <v>0.95547854938271604</v>
      </c>
      <c r="HH121" s="4">
        <f>'Hours of Operation'!U$42</f>
        <v>0.95498971193415649</v>
      </c>
      <c r="HI121" s="4">
        <f>'Hours of Operation'!V$42</f>
        <v>0.23896712962962999</v>
      </c>
      <c r="HJ121" s="4">
        <f>'Hours of Operation'!W$42</f>
        <v>8.28703703703704E-2</v>
      </c>
      <c r="HK121" s="4">
        <f>'Hours of Operation'!X$42</f>
        <v>6.8938683127572009E-2</v>
      </c>
      <c r="HL121" s="4">
        <f>'Hours of Operation'!Y$42</f>
        <v>6.3957510288065844E-2</v>
      </c>
      <c r="HM121" s="4">
        <f>'Hours of Operation'!Z$42</f>
        <v>6.369166666666666E-2</v>
      </c>
      <c r="HN121" s="4">
        <f>'Hours of Operation'!AA$42</f>
        <v>5.0856940874035986E-2</v>
      </c>
      <c r="HO121" s="4">
        <f>'Hours of Operation'!AB$42</f>
        <v>5.0128534704370183E-2</v>
      </c>
      <c r="HP121" s="4">
        <f>'Hours of Operation'!AC$42</f>
        <v>5.0128534704370183E-2</v>
      </c>
      <c r="HQ121" s="4">
        <f>'Hours of Operation'!AD$42</f>
        <v>5.0128534704370183E-2</v>
      </c>
      <c r="HR121" s="4">
        <f>'Hours of Operation'!AE$42</f>
        <v>4.9228791773778917E-2</v>
      </c>
      <c r="HS121" s="4">
        <f>'Hours of Operation'!AF$42</f>
        <v>4.9635861182519281E-2</v>
      </c>
      <c r="HT121" s="4">
        <f>'Hours of Operation'!AG$42</f>
        <v>5.0128534704370183E-2</v>
      </c>
      <c r="HU121" s="4">
        <f>'Hours of Operation'!AH$42</f>
        <v>5.0128534704370183E-2</v>
      </c>
      <c r="HV121" s="4">
        <f>'Hours of Operation'!AI$42</f>
        <v>5.1928149100257073E-2</v>
      </c>
      <c r="HW121" s="4">
        <f>'Hours of Operation'!AJ$42</f>
        <v>6.1675449871465289E-2</v>
      </c>
      <c r="HX121" s="4">
        <f>'Hours of Operation'!AK$42</f>
        <v>0.20728393316195387</v>
      </c>
      <c r="HY121" s="4">
        <f>'Hours of Operation'!AL$42</f>
        <v>0.49010269922879163</v>
      </c>
      <c r="HZ121" s="4">
        <f>'Hours of Operation'!AM$42</f>
        <v>0.53166259640102831</v>
      </c>
      <c r="IA121" s="4">
        <f>'Hours of Operation'!AN$42</f>
        <v>0.54477300771208237</v>
      </c>
      <c r="IB121" s="4">
        <f>'Hours of Operation'!AO$42</f>
        <v>0.5608829048843188</v>
      </c>
      <c r="IC121" s="4">
        <f>'Hours of Operation'!AP$42</f>
        <v>0.57315771208226229</v>
      </c>
      <c r="ID121" s="4">
        <f>'Hours of Operation'!AQ$42</f>
        <v>0.57782776349614406</v>
      </c>
      <c r="IE121" s="4">
        <f>'Hours of Operation'!AR$42</f>
        <v>0.5755776349614391</v>
      </c>
      <c r="IF121" s="4">
        <f>'Hours of Operation'!AS$42</f>
        <v>0.41923778920308485</v>
      </c>
      <c r="IG121" s="4">
        <f>'Hours of Operation'!AT$42</f>
        <v>7.2666580976863723E-2</v>
      </c>
      <c r="IH121" s="4">
        <f>'Hours of Operation'!AU$42</f>
        <v>5.599820051413882E-2</v>
      </c>
      <c r="II121" s="4">
        <f>'Hours of Operation'!AV$42</f>
        <v>5.1970822622107962E-2</v>
      </c>
      <c r="IJ121" s="4">
        <f>'Hours of Operation'!AW$42</f>
        <v>5.1456683804627243E-2</v>
      </c>
      <c r="IK121" s="4">
        <f>'Hours of Operation'!AX$42</f>
        <v>5.2699228791773779E-2</v>
      </c>
      <c r="IL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</row>
    <row r="122" spans="1:264" s="3" customFormat="1" ht="12" customHeight="1" x14ac:dyDescent="0.2">
      <c r="A122" s="4" t="s">
        <v>348</v>
      </c>
      <c r="B122" s="4" t="s">
        <v>218</v>
      </c>
      <c r="C122" s="4" t="s">
        <v>349</v>
      </c>
      <c r="D122" s="4" t="s">
        <v>90</v>
      </c>
      <c r="E122" s="4" t="s">
        <v>351</v>
      </c>
      <c r="F122" s="4" t="s">
        <v>68</v>
      </c>
      <c r="G122" s="4">
        <v>5</v>
      </c>
      <c r="H122" s="4" t="s">
        <v>167</v>
      </c>
      <c r="I122" s="4">
        <v>0</v>
      </c>
      <c r="J122" s="4">
        <v>0</v>
      </c>
      <c r="K122" s="4"/>
      <c r="L122" s="10">
        <v>39814</v>
      </c>
      <c r="M122" s="4" t="b">
        <v>1</v>
      </c>
      <c r="N122" s="4"/>
      <c r="O122" s="4"/>
      <c r="P122" s="4" t="s">
        <v>389</v>
      </c>
      <c r="Q122" s="4" t="s">
        <v>388</v>
      </c>
      <c r="R122" s="4" t="s">
        <v>390</v>
      </c>
      <c r="S122" s="4">
        <v>16.157</v>
      </c>
      <c r="T122" s="4">
        <v>16.341000000000001</v>
      </c>
      <c r="U122" s="4">
        <v>1</v>
      </c>
      <c r="V122" s="10">
        <v>42830</v>
      </c>
      <c r="W122" s="4">
        <v>1</v>
      </c>
      <c r="X122" s="4">
        <v>0.18400000000000105</v>
      </c>
      <c r="Y122" s="4"/>
      <c r="Z122" s="4"/>
      <c r="AA122" s="4"/>
      <c r="AB122" s="4"/>
      <c r="AC122" s="4" t="s">
        <v>178</v>
      </c>
      <c r="AD122" s="4"/>
      <c r="AE122" s="10">
        <v>40544</v>
      </c>
      <c r="AF122" s="10">
        <v>42369</v>
      </c>
      <c r="AG122" s="16">
        <v>82304.997260273973</v>
      </c>
      <c r="AH122" s="16">
        <v>90240.071428571435</v>
      </c>
      <c r="AI122" s="16">
        <v>90516.963891081294</v>
      </c>
      <c r="AJ122" s="16">
        <v>91293.856353591167</v>
      </c>
      <c r="AK122" s="16">
        <v>96034.397260273967</v>
      </c>
      <c r="AL122" s="16"/>
      <c r="AM122" s="16"/>
      <c r="AN122" s="16"/>
      <c r="AO122" s="4">
        <v>0.184</v>
      </c>
      <c r="AP122" s="4">
        <v>1768</v>
      </c>
      <c r="AQ122" s="4">
        <v>0.184</v>
      </c>
      <c r="AR122" s="9">
        <v>12.47943284576154</v>
      </c>
      <c r="AS122" s="9">
        <v>4.9947179462523632</v>
      </c>
      <c r="AT122" s="9">
        <v>3.845479313609955</v>
      </c>
      <c r="AU122" s="9">
        <v>0</v>
      </c>
      <c r="AV122" s="9">
        <v>0</v>
      </c>
      <c r="AW122" s="4" t="b">
        <v>0</v>
      </c>
      <c r="AX122" s="4" t="b">
        <v>0</v>
      </c>
      <c r="AY122" s="4">
        <v>0</v>
      </c>
      <c r="AZ122" s="4">
        <v>0</v>
      </c>
      <c r="BA122" s="9">
        <v>237.86229563916709</v>
      </c>
      <c r="BB122" s="9">
        <v>1.1931316310207609</v>
      </c>
      <c r="BC122" s="9">
        <v>49.013248925929361</v>
      </c>
      <c r="BD122" s="9">
        <v>36.642121003278014</v>
      </c>
      <c r="BE122" s="9">
        <v>0</v>
      </c>
      <c r="BF122" s="4" t="s">
        <v>216</v>
      </c>
      <c r="BG122" s="4">
        <v>0</v>
      </c>
      <c r="BH122" s="4">
        <v>360.44365753267948</v>
      </c>
      <c r="BI122" s="4">
        <v>1</v>
      </c>
      <c r="BJ122" s="4" t="s">
        <v>167</v>
      </c>
      <c r="BK122" s="4"/>
      <c r="BL122" s="4">
        <v>0.93599999999999994</v>
      </c>
      <c r="BM122" s="16">
        <v>233.07162534435261</v>
      </c>
      <c r="BN122" s="16">
        <v>217.81593406593407</v>
      </c>
      <c r="BO122" s="16">
        <v>246.59426840283004</v>
      </c>
      <c r="BP122" s="16">
        <v>275.37260273972601</v>
      </c>
      <c r="BQ122" s="16">
        <v>267.77260273972604</v>
      </c>
      <c r="BR122" s="16"/>
      <c r="BS122" s="16"/>
      <c r="BT122" s="16"/>
      <c r="BU122" s="4">
        <v>0.128</v>
      </c>
      <c r="BV122" s="4">
        <v>982.65899999999999</v>
      </c>
      <c r="BW122" s="16">
        <v>99</v>
      </c>
      <c r="BX122" s="16">
        <v>99</v>
      </c>
      <c r="BY122" s="16">
        <v>99</v>
      </c>
      <c r="BZ122" s="16">
        <v>99</v>
      </c>
      <c r="CA122" s="16">
        <v>99</v>
      </c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4">
        <v>1.5649999999999995</v>
      </c>
      <c r="CV122" s="4">
        <v>0</v>
      </c>
      <c r="CW122" s="4"/>
      <c r="CX122" s="4" t="s">
        <v>325</v>
      </c>
      <c r="CY122" s="4" t="s">
        <v>367</v>
      </c>
      <c r="CZ122" s="22"/>
      <c r="DA122" s="4">
        <v>365</v>
      </c>
      <c r="DB122" s="4">
        <v>366</v>
      </c>
      <c r="DC122" s="4">
        <v>365</v>
      </c>
      <c r="DD122" s="4">
        <v>365</v>
      </c>
      <c r="DE122" s="4">
        <v>365</v>
      </c>
      <c r="DF122" s="4">
        <v>0</v>
      </c>
      <c r="DG122" s="4">
        <v>0</v>
      </c>
      <c r="DH122" s="4">
        <v>0</v>
      </c>
      <c r="DI122" s="16">
        <f t="shared" si="13"/>
        <v>90078.145965039759</v>
      </c>
      <c r="DJ122" s="16">
        <f t="shared" si="14"/>
        <v>248.10880782357805</v>
      </c>
      <c r="DK122" s="16">
        <f t="shared" si="15"/>
        <v>99</v>
      </c>
      <c r="DL122" s="16">
        <f t="shared" si="16"/>
        <v>0</v>
      </c>
      <c r="DM122" s="16">
        <f t="shared" si="17"/>
        <v>0</v>
      </c>
      <c r="DN122" s="22"/>
      <c r="DO122" s="4">
        <f>COUNTIFS(crashes!$G$2:$G$17624,"&gt;="&amp;S122,crashes!$G$2:$G$17624,"&lt;"&amp;T122,crashes!$D$2:$D$17624,"="&amp;C122, crashes!$S$2:$S$17624, "&gt;="&amp;AE122, crashes!$S$2:$S$17624, "&lt;="&amp;AF122, crashes!$E$2:$E$17624, "="&amp;D122 )</f>
        <v>166</v>
      </c>
      <c r="DP122" s="29">
        <f>COUNTIFS(crashes!$G$2:$G$17624,"&gt;="&amp;S122,crashes!$G$2:$G$17624,"&lt;"&amp;T122,crashes!$D$2:$D$17624,"="&amp;C122, crashes!$S$2:$S$17624, "&gt;="&amp;AE122, crashes!$S$2:$S$17624, "&lt;="&amp;AF122, crashes!$E$2:$E$17624, "="&amp;D122, crashes!$R$2:$R$17624, "=Weekday")</f>
        <v>140</v>
      </c>
      <c r="DQ122" s="29">
        <f>COUNTIFS(crashes!$G$2:$G$17624,"&gt;="&amp;S122,crashes!$G$2:$G$17624,"&lt;"&amp;T122,crashes!$D$2:$D$17624,"="&amp;C122, crashes!$S$2:$S$17624, "&gt;="&amp;AE122, crashes!$S$2:$S$17624, "&lt;="&amp;AF122, crashes!$E$2:$E$17624, "="&amp;D122, crashes!$R$2:$R$17624, "=Weekend")</f>
        <v>26</v>
      </c>
      <c r="DR122" s="30">
        <f>COUNTIFS(crashes!$G$2:$G$17624,"&gt;="&amp;S122,crashes!$G$2:$G$17624,"&lt;"&amp;T122,crashes!$D$2:$D$17624,"="&amp;C122, crashes!$S$2:$S$17624, "&gt;="&amp;AE122, crashes!$S$2:$S$17624, "&lt;="&amp;AF122, crashes!$E$2:$E$17624, "="&amp;D122,  crashes!$R$2:$R$17624, "=Weekday", crashes!$N$2:$N$17624,"=K")</f>
        <v>0</v>
      </c>
      <c r="DS122" s="30">
        <f>COUNTIFS(crashes!$G$2:$G$17624,"&gt;="&amp;S122,crashes!$G$2:$G$17624,"&lt;"&amp;T122,crashes!$D$2:$D$17624,"="&amp;C122, crashes!$S$2:$S$17624, "&gt;="&amp;AE122, crashes!$S$2:$S$17624, "&lt;="&amp;AF122, crashes!$E$2:$E$17624, "="&amp;D122,  crashes!$R$2:$R$17624, "=Weekday", crashes!$N$2:$N$17624,"=A")</f>
        <v>0</v>
      </c>
      <c r="DT122" s="30">
        <f>COUNTIFS(crashes!$G$2:$G$17624,"&gt;="&amp;S122,crashes!$G$2:$G$17624,"&lt;"&amp;T122,crashes!$D$2:$D$17624,"="&amp;C122, crashes!$S$2:$S$17624, "&gt;="&amp;AE122, crashes!$S$2:$S$17624, "&lt;="&amp;AF122, crashes!$E$2:$E$17624, "="&amp;D122,  crashes!$R$2:$R$17624, "=Weekday", crashes!$N$2:$N$17624,"=B")</f>
        <v>10</v>
      </c>
      <c r="DU122" s="30">
        <f>COUNTIFS(crashes!$G$2:$G$17624,"&gt;="&amp;S122,crashes!$G$2:$G$17624,"&lt;"&amp;T122,crashes!$D$2:$D$17624,"="&amp;C122, crashes!$S$2:$S$17624, "&gt;="&amp;AE122, crashes!$S$2:$S$17624, "&lt;="&amp;AF122, crashes!$E$2:$E$17624, "="&amp;D122,  crashes!$R$2:$R$17624, "=Weekday", crashes!$N$2:$N$17624,"=C")</f>
        <v>20</v>
      </c>
      <c r="DV122" s="30">
        <f>COUNTIFS(crashes!$G$2:$G$17624,"&gt;="&amp;S122,crashes!$G$2:$G$17624,"&lt;"&amp;T122,crashes!$D$2:$D$17624,"="&amp;C122, crashes!$S$2:$S$17624, "&gt;="&amp;AE122, crashes!$S$2:$S$17624, "&lt;="&amp;AF122, crashes!$E$2:$E$17624, "="&amp;D122,  crashes!$R$2:$R$17624, "=Weekday", crashes!$N$2:$N$17624,"=ABC")</f>
        <v>0</v>
      </c>
      <c r="DW122" s="30">
        <f>COUNTIFS(crashes!$G$2:$G$17624,"&gt;="&amp;S122,crashes!$G$2:$G$17624,"&lt;"&amp;T122,crashes!$D$2:$D$17624,"="&amp;C122, crashes!$S$2:$S$17624, "&gt;="&amp;AE122, crashes!$S$2:$S$17624, "&lt;="&amp;AF122, crashes!$E$2:$E$17624, "="&amp;D122,  crashes!$R$2:$R$17624, "=Weekday", crashes!$N$2:$N$17624,"=O")</f>
        <v>110</v>
      </c>
      <c r="DX122" s="30">
        <f>COUNTIFS(crashes!$G$2:$G$17624,"&gt;="&amp;S122,crashes!$G$2:$G$17624,"&lt;"&amp;T122,crashes!$D$2:$D$17624,"="&amp;C122, crashes!$S$2:$S$17624, "&gt;="&amp;AE122, crashes!$S$2:$S$17624, "&lt;="&amp;AF122, crashes!$E$2:$E$17624, "="&amp;D122,  crashes!$R$2:$R$17624, "=Weekend", crashes!$N$2:$N$17624,"=K")</f>
        <v>0</v>
      </c>
      <c r="DY122" s="30">
        <f>COUNTIFS(crashes!$G$2:$G$17624,"&gt;="&amp;S122,crashes!$G$2:$G$17624,"&lt;"&amp;T122,crashes!$D$2:$D$17624,"="&amp;C122, crashes!$S$2:$S$17624, "&gt;="&amp;AE122, crashes!$S$2:$S$17624, "&lt;="&amp;AF122, crashes!$E$2:$E$17624, "="&amp;D122,  crashes!$R$2:$R$17624, "=Weekend", crashes!$N$2:$N$17624,"=A")</f>
        <v>0</v>
      </c>
      <c r="DZ122" s="30">
        <f>COUNTIFS(crashes!$G$2:$G$17624,"&gt;="&amp;S122,crashes!$G$2:$G$17624,"&lt;"&amp;T122,crashes!$D$2:$D$17624,"="&amp;C122, crashes!$S$2:$S$17624, "&gt;="&amp;AE122, crashes!$S$2:$S$17624, "&lt;="&amp;AF122, crashes!$E$2:$E$17624, "="&amp;D122,  crashes!$R$2:$R$17624, "=Weekend", crashes!$N$2:$N$17624,"=B")</f>
        <v>3</v>
      </c>
      <c r="EA122" s="30">
        <f>COUNTIFS(crashes!$G$2:$G$17624,"&gt;="&amp;S122,crashes!$G$2:$G$17624,"&lt;"&amp;T122,crashes!$D$2:$D$17624,"="&amp;C122, crashes!$S$2:$S$17624, "&gt;="&amp;AE122, crashes!$S$2:$S$17624, "&lt;="&amp;AF122, crashes!$E$2:$E$17624, "="&amp;D122,  crashes!$R$2:$R$17624, "=Weekend", crashes!$N$2:$N$17624,"=C")</f>
        <v>7</v>
      </c>
      <c r="EB122" s="30">
        <f>COUNTIFS(crashes!$G$2:$G$17624,"&gt;="&amp;S122,crashes!$G$2:$G$17624,"&lt;"&amp;T122,crashes!$D$2:$D$17624,"="&amp;C122, crashes!$S$2:$S$17624, "&gt;="&amp;AE122, crashes!$S$2:$S$17624, "&lt;="&amp;AF122, crashes!$E$2:$E$17624, "="&amp;D122,  crashes!$R$2:$R$17624, "=Weekend", crashes!$N$2:$N$17624,"=ABC")</f>
        <v>0</v>
      </c>
      <c r="EC122" s="30">
        <f>COUNTIFS(crashes!$G$2:$G$17624,"&gt;="&amp;S122,crashes!$G$2:$G$17624,"&lt;"&amp;T122,crashes!$D$2:$D$17624,"="&amp;C122, crashes!$S$2:$S$17624, "&gt;="&amp;AE122, crashes!$S$2:$S$17624, "&lt;="&amp;AF122, crashes!$E$2:$E$17624, "="&amp;D122,  crashes!$R$2:$R$17624, "=Weekend", crashes!$N$2:$N$17624,"=O")</f>
        <v>16</v>
      </c>
      <c r="ED122" s="4">
        <f t="shared" si="18"/>
        <v>0</v>
      </c>
      <c r="EE122" s="4">
        <f t="shared" si="19"/>
        <v>0</v>
      </c>
      <c r="EF122" s="4">
        <f t="shared" si="20"/>
        <v>13</v>
      </c>
      <c r="EG122" s="4">
        <f t="shared" si="21"/>
        <v>27</v>
      </c>
      <c r="EH122" s="4">
        <f t="shared" si="22"/>
        <v>0</v>
      </c>
      <c r="EI122" s="50">
        <f t="shared" si="23"/>
        <v>40</v>
      </c>
      <c r="EJ122" s="4">
        <f t="shared" si="24"/>
        <v>126</v>
      </c>
      <c r="EK122" s="6"/>
      <c r="EL122" s="3">
        <v>2013</v>
      </c>
      <c r="EM122" s="3">
        <v>0.35999999999999943</v>
      </c>
      <c r="EN122" s="3">
        <v>8.8400000000000006E-3</v>
      </c>
      <c r="EO122" s="3">
        <v>5.5799999999999999E-3</v>
      </c>
      <c r="EP122" s="3">
        <v>4.4400000000000004E-3</v>
      </c>
      <c r="EQ122" s="3">
        <v>4.3200000000000001E-3</v>
      </c>
      <c r="ER122" s="3">
        <v>7.4599999999999996E-3</v>
      </c>
      <c r="ES122" s="3">
        <v>2.5409999999999999E-2</v>
      </c>
      <c r="ET122" s="3">
        <v>5.885E-2</v>
      </c>
      <c r="EU122" s="3">
        <v>7.2580000000000006E-2</v>
      </c>
      <c r="EV122" s="3">
        <v>6.7750000000000005E-2</v>
      </c>
      <c r="EW122" s="3">
        <v>6.4380000000000007E-2</v>
      </c>
      <c r="EX122" s="3">
        <v>5.8029999999999998E-2</v>
      </c>
      <c r="EY122" s="3">
        <v>5.8270000000000002E-2</v>
      </c>
      <c r="EZ122" s="3">
        <v>6.0589999999999998E-2</v>
      </c>
      <c r="FA122" s="3">
        <v>6.1179999999999998E-2</v>
      </c>
      <c r="FB122" s="3">
        <v>6.472E-2</v>
      </c>
      <c r="FC122" s="3">
        <v>6.5460000000000004E-2</v>
      </c>
      <c r="FD122" s="3">
        <v>6.4030000000000004E-2</v>
      </c>
      <c r="FE122" s="3">
        <v>6.2649999999999997E-2</v>
      </c>
      <c r="FF122" s="3">
        <v>6.0909999999999999E-2</v>
      </c>
      <c r="FG122" s="3">
        <v>4.8120000000000003E-2</v>
      </c>
      <c r="FH122" s="3">
        <v>4.0820000000000002E-2</v>
      </c>
      <c r="FI122" s="3">
        <v>3.8490000000000003E-2</v>
      </c>
      <c r="FJ122" s="3">
        <v>2.9559999999999999E-2</v>
      </c>
      <c r="FK122" s="3">
        <v>1.8440000000000002E-2</v>
      </c>
      <c r="FL122" s="3">
        <v>2013</v>
      </c>
      <c r="FM122" s="3">
        <v>0.35999999999999943</v>
      </c>
      <c r="FN122" s="3">
        <v>2013</v>
      </c>
      <c r="FO122" s="51">
        <v>0.35999999999999943</v>
      </c>
      <c r="FP122" s="51">
        <v>16.701000000000001</v>
      </c>
      <c r="FQ122" s="51">
        <v>1.5785E-2</v>
      </c>
      <c r="FR122" s="51">
        <v>9.219999999999999E-3</v>
      </c>
      <c r="FS122" s="3">
        <v>6.6800000000000002E-3</v>
      </c>
      <c r="FT122" s="3">
        <v>4.5850000000000005E-3</v>
      </c>
      <c r="FU122" s="3">
        <v>4.28E-3</v>
      </c>
      <c r="FV122" s="3">
        <v>7.1199999999999996E-3</v>
      </c>
      <c r="FW122" s="3">
        <v>1.5325E-2</v>
      </c>
      <c r="FX122" s="3">
        <v>2.3594999999999998E-2</v>
      </c>
      <c r="FY122" s="3">
        <v>3.4584999999999998E-2</v>
      </c>
      <c r="FZ122" s="3">
        <v>4.5589999999999999E-2</v>
      </c>
      <c r="GA122" s="3">
        <v>5.3099999999999994E-2</v>
      </c>
      <c r="GB122" s="3">
        <v>5.7959999999999998E-2</v>
      </c>
      <c r="GC122" s="3">
        <v>6.2460000000000002E-2</v>
      </c>
      <c r="GD122" s="3">
        <v>6.1315000000000001E-2</v>
      </c>
      <c r="GE122" s="3">
        <v>6.1144999999999998E-2</v>
      </c>
      <c r="GF122" s="3">
        <v>6.0749999999999998E-2</v>
      </c>
      <c r="GG122" s="3">
        <v>6.0850000000000001E-2</v>
      </c>
      <c r="GH122" s="3">
        <v>5.9150000000000001E-2</v>
      </c>
      <c r="GI122" s="3">
        <v>5.6090000000000001E-2</v>
      </c>
      <c r="GJ122" s="3">
        <v>4.6289999999999998E-2</v>
      </c>
      <c r="GK122" s="3">
        <v>3.8855000000000001E-2</v>
      </c>
      <c r="GL122" s="3">
        <v>3.6225E-2</v>
      </c>
      <c r="GM122" s="3">
        <v>3.0849999999999999E-2</v>
      </c>
      <c r="GN122" s="3">
        <v>2.0485E-2</v>
      </c>
      <c r="GO122" s="22"/>
      <c r="GP122" s="4">
        <f>'Hours of Operation'!C$42</f>
        <v>6.3110539845758359E-2</v>
      </c>
      <c r="GQ122" s="4">
        <f>'Hours of Operation'!D$42</f>
        <v>6.2724935732647813E-2</v>
      </c>
      <c r="GR122" s="4">
        <f>'Hours of Operation'!E$42</f>
        <v>6.2724935732647813E-2</v>
      </c>
      <c r="GS122" s="4">
        <f>'Hours of Operation'!F$42</f>
        <v>6.1808071979434442E-2</v>
      </c>
      <c r="GT122" s="4">
        <f>'Hours of Operation'!G$42</f>
        <v>6.1396812339331627E-2</v>
      </c>
      <c r="GU122" s="4">
        <f>'Hours of Operation'!H$42</f>
        <v>0.51533881748072097</v>
      </c>
      <c r="GV122" s="4">
        <f>'Hours of Operation'!I$42</f>
        <v>0.94221953727506402</v>
      </c>
      <c r="GW122" s="4">
        <f>'Hours of Operation'!J$42</f>
        <v>0.9492716195372749</v>
      </c>
      <c r="GX122" s="4">
        <f>'Hours of Operation'!K$42</f>
        <v>0.95188519280205663</v>
      </c>
      <c r="GY122" s="4">
        <f>'Hours of Operation'!L$42</f>
        <v>0.95277645244215936</v>
      </c>
      <c r="GZ122" s="4">
        <f>'Hours of Operation'!M$42</f>
        <v>0.81062652956298198</v>
      </c>
      <c r="HA122" s="4">
        <f>'Hours of Operation'!N$42</f>
        <v>0.80571547557840617</v>
      </c>
      <c r="HB122" s="4">
        <f>'Hours of Operation'!O$42</f>
        <v>0.80608406169665803</v>
      </c>
      <c r="HC122" s="4">
        <f>'Hours of Operation'!P$42</f>
        <v>0.82060210905349806</v>
      </c>
      <c r="HD122" s="4">
        <f>'Hours of Operation'!Q$42</f>
        <v>0.95291476337448577</v>
      </c>
      <c r="HE122" s="4">
        <f>'Hours of Operation'!R$42</f>
        <v>0.95712433127572005</v>
      </c>
      <c r="HF122" s="4">
        <f>'Hours of Operation'!S$42</f>
        <v>0.95769881687242819</v>
      </c>
      <c r="HG122" s="4">
        <f>'Hours of Operation'!T$42</f>
        <v>0.95547854938271604</v>
      </c>
      <c r="HH122" s="4">
        <f>'Hours of Operation'!U$42</f>
        <v>0.95498971193415649</v>
      </c>
      <c r="HI122" s="4">
        <f>'Hours of Operation'!V$42</f>
        <v>0.23896712962962999</v>
      </c>
      <c r="HJ122" s="4">
        <f>'Hours of Operation'!W$42</f>
        <v>8.28703703703704E-2</v>
      </c>
      <c r="HK122" s="4">
        <f>'Hours of Operation'!X$42</f>
        <v>6.8938683127572009E-2</v>
      </c>
      <c r="HL122" s="4">
        <f>'Hours of Operation'!Y$42</f>
        <v>6.3957510288065844E-2</v>
      </c>
      <c r="HM122" s="4">
        <f>'Hours of Operation'!Z$42</f>
        <v>6.369166666666666E-2</v>
      </c>
      <c r="HN122" s="4">
        <f>'Hours of Operation'!AA$42</f>
        <v>5.0856940874035986E-2</v>
      </c>
      <c r="HO122" s="4">
        <f>'Hours of Operation'!AB$42</f>
        <v>5.0128534704370183E-2</v>
      </c>
      <c r="HP122" s="4">
        <f>'Hours of Operation'!AC$42</f>
        <v>5.0128534704370183E-2</v>
      </c>
      <c r="HQ122" s="4">
        <f>'Hours of Operation'!AD$42</f>
        <v>5.0128534704370183E-2</v>
      </c>
      <c r="HR122" s="4">
        <f>'Hours of Operation'!AE$42</f>
        <v>4.9228791773778917E-2</v>
      </c>
      <c r="HS122" s="4">
        <f>'Hours of Operation'!AF$42</f>
        <v>4.9635861182519281E-2</v>
      </c>
      <c r="HT122" s="4">
        <f>'Hours of Operation'!AG$42</f>
        <v>5.0128534704370183E-2</v>
      </c>
      <c r="HU122" s="4">
        <f>'Hours of Operation'!AH$42</f>
        <v>5.0128534704370183E-2</v>
      </c>
      <c r="HV122" s="4">
        <f>'Hours of Operation'!AI$42</f>
        <v>5.1928149100257073E-2</v>
      </c>
      <c r="HW122" s="4">
        <f>'Hours of Operation'!AJ$42</f>
        <v>6.1675449871465289E-2</v>
      </c>
      <c r="HX122" s="4">
        <f>'Hours of Operation'!AK$42</f>
        <v>0.20728393316195387</v>
      </c>
      <c r="HY122" s="4">
        <f>'Hours of Operation'!AL$42</f>
        <v>0.49010269922879163</v>
      </c>
      <c r="HZ122" s="4">
        <f>'Hours of Operation'!AM$42</f>
        <v>0.53166259640102831</v>
      </c>
      <c r="IA122" s="4">
        <f>'Hours of Operation'!AN$42</f>
        <v>0.54477300771208237</v>
      </c>
      <c r="IB122" s="4">
        <f>'Hours of Operation'!AO$42</f>
        <v>0.5608829048843188</v>
      </c>
      <c r="IC122" s="4">
        <f>'Hours of Operation'!AP$42</f>
        <v>0.57315771208226229</v>
      </c>
      <c r="ID122" s="4">
        <f>'Hours of Operation'!AQ$42</f>
        <v>0.57782776349614406</v>
      </c>
      <c r="IE122" s="4">
        <f>'Hours of Operation'!AR$42</f>
        <v>0.5755776349614391</v>
      </c>
      <c r="IF122" s="4">
        <f>'Hours of Operation'!AS$42</f>
        <v>0.41923778920308485</v>
      </c>
      <c r="IG122" s="4">
        <f>'Hours of Operation'!AT$42</f>
        <v>7.2666580976863723E-2</v>
      </c>
      <c r="IH122" s="4">
        <f>'Hours of Operation'!AU$42</f>
        <v>5.599820051413882E-2</v>
      </c>
      <c r="II122" s="4">
        <f>'Hours of Operation'!AV$42</f>
        <v>5.1970822622107962E-2</v>
      </c>
      <c r="IJ122" s="4">
        <f>'Hours of Operation'!AW$42</f>
        <v>5.1456683804627243E-2</v>
      </c>
      <c r="IK122" s="4">
        <f>'Hours of Operation'!AX$42</f>
        <v>5.2699228791773779E-2</v>
      </c>
      <c r="IL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</row>
    <row r="123" spans="1:264" s="3" customFormat="1" ht="12" customHeight="1" x14ac:dyDescent="0.2">
      <c r="A123" s="4" t="s">
        <v>391</v>
      </c>
      <c r="B123" s="4" t="s">
        <v>218</v>
      </c>
      <c r="C123" s="4">
        <v>66</v>
      </c>
      <c r="D123" s="4" t="s">
        <v>90</v>
      </c>
      <c r="E123" s="4" t="s">
        <v>192</v>
      </c>
      <c r="F123" s="4" t="s">
        <v>68</v>
      </c>
      <c r="G123" s="4">
        <v>4</v>
      </c>
      <c r="H123" s="4" t="s">
        <v>167</v>
      </c>
      <c r="I123" s="4">
        <v>1</v>
      </c>
      <c r="J123" s="4">
        <v>0</v>
      </c>
      <c r="K123" s="4"/>
      <c r="L123" s="10">
        <v>33604</v>
      </c>
      <c r="M123" s="4" t="b">
        <v>1</v>
      </c>
      <c r="N123" s="10">
        <v>42262</v>
      </c>
      <c r="O123" s="4" t="b">
        <v>1</v>
      </c>
      <c r="P123" s="4" t="s">
        <v>392</v>
      </c>
      <c r="Q123" s="1" t="s">
        <v>877</v>
      </c>
      <c r="R123" s="1" t="s">
        <v>393</v>
      </c>
      <c r="S123" s="1">
        <v>57.335999999999999</v>
      </c>
      <c r="T123" s="1">
        <v>57.427</v>
      </c>
      <c r="U123" s="4">
        <v>1</v>
      </c>
      <c r="V123" s="10">
        <v>42475</v>
      </c>
      <c r="W123" s="4">
        <v>1</v>
      </c>
      <c r="X123" s="4">
        <v>9.100000000000108E-2</v>
      </c>
      <c r="Y123" s="4"/>
      <c r="Z123" s="4"/>
      <c r="AA123" s="4"/>
      <c r="AB123" s="4"/>
      <c r="AC123" s="4" t="s">
        <v>177</v>
      </c>
      <c r="AD123" s="4"/>
      <c r="AE123" s="10">
        <v>41275</v>
      </c>
      <c r="AF123" s="10">
        <v>43100</v>
      </c>
      <c r="AG123" s="16"/>
      <c r="AH123" s="16"/>
      <c r="AI123" s="31">
        <v>65000</v>
      </c>
      <c r="AJ123" s="31">
        <v>65000</v>
      </c>
      <c r="AK123" s="31">
        <v>65000</v>
      </c>
      <c r="AL123" s="31">
        <v>64000</v>
      </c>
      <c r="AM123" s="31">
        <v>64000</v>
      </c>
      <c r="AN123" s="31"/>
      <c r="AO123" s="4"/>
      <c r="AP123" s="4"/>
      <c r="AQ123" s="4"/>
      <c r="AR123" s="9">
        <v>12.697154898710698</v>
      </c>
      <c r="AS123" s="9">
        <v>10.534343252078095</v>
      </c>
      <c r="AT123" s="9">
        <v>23.521387953340678</v>
      </c>
      <c r="AU123" s="9">
        <v>0</v>
      </c>
      <c r="AV123" s="9">
        <v>0</v>
      </c>
      <c r="AW123" s="4" t="b">
        <v>1</v>
      </c>
      <c r="AX123" s="4" t="b">
        <v>0</v>
      </c>
      <c r="AY123" s="4">
        <v>0</v>
      </c>
      <c r="AZ123" s="4">
        <v>0</v>
      </c>
      <c r="BA123" s="9">
        <v>189.8860810070442</v>
      </c>
      <c r="BB123" s="9">
        <v>3.0615539330041983</v>
      </c>
      <c r="BC123" s="9">
        <v>55.164639874632677</v>
      </c>
      <c r="BD123" s="9">
        <v>2.8489213174018819</v>
      </c>
      <c r="BE123" s="9">
        <v>2.2746597810113771</v>
      </c>
      <c r="BF123" s="4" t="s">
        <v>216</v>
      </c>
      <c r="BG123" s="4">
        <v>23.778666973325755</v>
      </c>
      <c r="BH123" s="4"/>
      <c r="BI123" s="4"/>
      <c r="BJ123" s="4" t="s">
        <v>167</v>
      </c>
      <c r="BK123" s="4"/>
      <c r="BL123" s="32">
        <v>1.2879999999999967</v>
      </c>
      <c r="BM123" s="16"/>
      <c r="BN123" s="16"/>
      <c r="BO123" s="31">
        <v>10763.710559956568</v>
      </c>
      <c r="BP123" s="31">
        <v>10763.710559956568</v>
      </c>
      <c r="BQ123" s="31">
        <v>10840.258371520682</v>
      </c>
      <c r="BR123" s="31">
        <v>10802.066808772426</v>
      </c>
      <c r="BS123" s="31">
        <v>10725.187645294778</v>
      </c>
      <c r="BT123" s="31"/>
      <c r="BU123" s="4">
        <v>5.0000000000000044E-3</v>
      </c>
      <c r="BV123" s="32">
        <v>0.14699999999999847</v>
      </c>
      <c r="BW123" s="16"/>
      <c r="BX123" s="16"/>
      <c r="BY123" s="31">
        <v>15000</v>
      </c>
      <c r="BZ123" s="31">
        <v>15000</v>
      </c>
      <c r="CA123" s="31">
        <v>15000</v>
      </c>
      <c r="CB123" s="31">
        <v>15000</v>
      </c>
      <c r="CC123" s="31">
        <v>15000</v>
      </c>
      <c r="CD123" s="31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4">
        <v>0</v>
      </c>
      <c r="CV123" s="4">
        <v>6.3569999999999993</v>
      </c>
      <c r="CW123" s="4"/>
      <c r="CX123" s="4" t="s">
        <v>222</v>
      </c>
      <c r="CY123" s="4" t="s">
        <v>367</v>
      </c>
      <c r="CZ123" s="22"/>
      <c r="DA123" s="4">
        <v>0</v>
      </c>
      <c r="DB123" s="4">
        <v>0</v>
      </c>
      <c r="DC123" s="4">
        <v>365</v>
      </c>
      <c r="DD123" s="4">
        <v>365</v>
      </c>
      <c r="DE123" s="4">
        <v>365</v>
      </c>
      <c r="DF123" s="4">
        <v>366</v>
      </c>
      <c r="DG123" s="4">
        <v>365</v>
      </c>
      <c r="DH123" s="4">
        <v>0</v>
      </c>
      <c r="DI123" s="16">
        <f t="shared" si="13"/>
        <v>64599.671412924428</v>
      </c>
      <c r="DJ123" s="16">
        <f t="shared" si="14"/>
        <v>10778.999428760484</v>
      </c>
      <c r="DK123" s="16">
        <f t="shared" si="15"/>
        <v>15000</v>
      </c>
      <c r="DL123" s="16">
        <f t="shared" si="16"/>
        <v>0</v>
      </c>
      <c r="DM123" s="16">
        <f t="shared" si="17"/>
        <v>0</v>
      </c>
      <c r="DN123" s="22"/>
      <c r="DO123" s="4">
        <f>COUNTIFS(crashes!$G$2:$G$17624,"&gt;="&amp;S123,crashes!$G$2:$G$17624,"&lt;"&amp;T123,crashes!$D$2:$D$17624,"="&amp;C123, crashes!$S$2:$S$17624, "&gt;="&amp;AE123, crashes!$S$2:$S$17624, "&lt;="&amp;AF123, crashes!$E$2:$E$17624, "="&amp;D123 )</f>
        <v>28</v>
      </c>
      <c r="DP123" s="29">
        <f>COUNTIFS(crashes!$G$2:$G$17624,"&gt;="&amp;S123,crashes!$G$2:$G$17624,"&lt;"&amp;T123,crashes!$D$2:$D$17624,"="&amp;C123, crashes!$S$2:$S$17624, "&gt;="&amp;AE123, crashes!$S$2:$S$17624, "&lt;="&amp;AF123, crashes!$E$2:$E$17624, "="&amp;D123, crashes!$R$2:$R$17624, "=Weekday")</f>
        <v>25</v>
      </c>
      <c r="DQ123" s="29">
        <f>COUNTIFS(crashes!$G$2:$G$17624,"&gt;="&amp;S123,crashes!$G$2:$G$17624,"&lt;"&amp;T123,crashes!$D$2:$D$17624,"="&amp;C123, crashes!$S$2:$S$17624, "&gt;="&amp;AE123, crashes!$S$2:$S$17624, "&lt;="&amp;AF123, crashes!$E$2:$E$17624, "="&amp;D123, crashes!$R$2:$R$17624, "=Weekend")</f>
        <v>3</v>
      </c>
      <c r="DR123" s="30">
        <f>COUNTIFS(crashes!$G$2:$G$17624,"&gt;="&amp;S123,crashes!$G$2:$G$17624,"&lt;"&amp;T123,crashes!$D$2:$D$17624,"="&amp;C123, crashes!$S$2:$S$17624, "&gt;="&amp;AE123, crashes!$S$2:$S$17624, "&lt;="&amp;AF123, crashes!$E$2:$E$17624, "="&amp;D123,  crashes!$R$2:$R$17624, "=Weekday", crashes!$N$2:$N$17624,"=K")</f>
        <v>0</v>
      </c>
      <c r="DS123" s="30">
        <f>COUNTIFS(crashes!$G$2:$G$17624,"&gt;="&amp;S123,crashes!$G$2:$G$17624,"&lt;"&amp;T123,crashes!$D$2:$D$17624,"="&amp;C123, crashes!$S$2:$S$17624, "&gt;="&amp;AE123, crashes!$S$2:$S$17624, "&lt;="&amp;AF123, crashes!$E$2:$E$17624, "="&amp;D123,  crashes!$R$2:$R$17624, "=Weekday", crashes!$N$2:$N$17624,"=A")</f>
        <v>0</v>
      </c>
      <c r="DT123" s="30">
        <f>COUNTIFS(crashes!$G$2:$G$17624,"&gt;="&amp;S123,crashes!$G$2:$G$17624,"&lt;"&amp;T123,crashes!$D$2:$D$17624,"="&amp;C123, crashes!$S$2:$S$17624, "&gt;="&amp;AE123, crashes!$S$2:$S$17624, "&lt;="&amp;AF123, crashes!$E$2:$E$17624, "="&amp;D123,  crashes!$R$2:$R$17624, "=Weekday", crashes!$N$2:$N$17624,"=B")</f>
        <v>4</v>
      </c>
      <c r="DU123" s="30">
        <f>COUNTIFS(crashes!$G$2:$G$17624,"&gt;="&amp;S123,crashes!$G$2:$G$17624,"&lt;"&amp;T123,crashes!$D$2:$D$17624,"="&amp;C123, crashes!$S$2:$S$17624, "&gt;="&amp;AE123, crashes!$S$2:$S$17624, "&lt;="&amp;AF123, crashes!$E$2:$E$17624, "="&amp;D123,  crashes!$R$2:$R$17624, "=Weekday", crashes!$N$2:$N$17624,"=C")</f>
        <v>0</v>
      </c>
      <c r="DV123" s="30">
        <f>COUNTIFS(crashes!$G$2:$G$17624,"&gt;="&amp;S123,crashes!$G$2:$G$17624,"&lt;"&amp;T123,crashes!$D$2:$D$17624,"="&amp;C123, crashes!$S$2:$S$17624, "&gt;="&amp;AE123, crashes!$S$2:$S$17624, "&lt;="&amp;AF123, crashes!$E$2:$E$17624, "="&amp;D123,  crashes!$R$2:$R$17624, "=Weekday", crashes!$N$2:$N$17624,"=ABC")</f>
        <v>0</v>
      </c>
      <c r="DW123" s="30">
        <f>COUNTIFS(crashes!$G$2:$G$17624,"&gt;="&amp;S123,crashes!$G$2:$G$17624,"&lt;"&amp;T123,crashes!$D$2:$D$17624,"="&amp;C123, crashes!$S$2:$S$17624, "&gt;="&amp;AE123, crashes!$S$2:$S$17624, "&lt;="&amp;AF123, crashes!$E$2:$E$17624, "="&amp;D123,  crashes!$R$2:$R$17624, "=Weekday", crashes!$N$2:$N$17624,"=O")</f>
        <v>21</v>
      </c>
      <c r="DX123" s="30">
        <f>COUNTIFS(crashes!$G$2:$G$17624,"&gt;="&amp;S123,crashes!$G$2:$G$17624,"&lt;"&amp;T123,crashes!$D$2:$D$17624,"="&amp;C123, crashes!$S$2:$S$17624, "&gt;="&amp;AE123, crashes!$S$2:$S$17624, "&lt;="&amp;AF123, crashes!$E$2:$E$17624, "="&amp;D123,  crashes!$R$2:$R$17624, "=Weekend", crashes!$N$2:$N$17624,"=K")</f>
        <v>0</v>
      </c>
      <c r="DY123" s="30">
        <f>COUNTIFS(crashes!$G$2:$G$17624,"&gt;="&amp;S123,crashes!$G$2:$G$17624,"&lt;"&amp;T123,crashes!$D$2:$D$17624,"="&amp;C123, crashes!$S$2:$S$17624, "&gt;="&amp;AE123, crashes!$S$2:$S$17624, "&lt;="&amp;AF123, crashes!$E$2:$E$17624, "="&amp;D123,  crashes!$R$2:$R$17624, "=Weekend", crashes!$N$2:$N$17624,"=A")</f>
        <v>0</v>
      </c>
      <c r="DZ123" s="30">
        <f>COUNTIFS(crashes!$G$2:$G$17624,"&gt;="&amp;S123,crashes!$G$2:$G$17624,"&lt;"&amp;T123,crashes!$D$2:$D$17624,"="&amp;C123, crashes!$S$2:$S$17624, "&gt;="&amp;AE123, crashes!$S$2:$S$17624, "&lt;="&amp;AF123, crashes!$E$2:$E$17624, "="&amp;D123,  crashes!$R$2:$R$17624, "=Weekend", crashes!$N$2:$N$17624,"=B")</f>
        <v>0</v>
      </c>
      <c r="EA123" s="30">
        <f>COUNTIFS(crashes!$G$2:$G$17624,"&gt;="&amp;S123,crashes!$G$2:$G$17624,"&lt;"&amp;T123,crashes!$D$2:$D$17624,"="&amp;C123, crashes!$S$2:$S$17624, "&gt;="&amp;AE123, crashes!$S$2:$S$17624, "&lt;="&amp;AF123, crashes!$E$2:$E$17624, "="&amp;D123,  crashes!$R$2:$R$17624, "=Weekend", crashes!$N$2:$N$17624,"=C")</f>
        <v>0</v>
      </c>
      <c r="EB123" s="30">
        <f>COUNTIFS(crashes!$G$2:$G$17624,"&gt;="&amp;S123,crashes!$G$2:$G$17624,"&lt;"&amp;T123,crashes!$D$2:$D$17624,"="&amp;C123, crashes!$S$2:$S$17624, "&gt;="&amp;AE123, crashes!$S$2:$S$17624, "&lt;="&amp;AF123, crashes!$E$2:$E$17624, "="&amp;D123,  crashes!$R$2:$R$17624, "=Weekend", crashes!$N$2:$N$17624,"=ABC")</f>
        <v>0</v>
      </c>
      <c r="EC123" s="30">
        <f>COUNTIFS(crashes!$G$2:$G$17624,"&gt;="&amp;S123,crashes!$G$2:$G$17624,"&lt;"&amp;T123,crashes!$D$2:$D$17624,"="&amp;C123, crashes!$S$2:$S$17624, "&gt;="&amp;AE123, crashes!$S$2:$S$17624, "&lt;="&amp;AF123, crashes!$E$2:$E$17624, "="&amp;D123,  crashes!$R$2:$R$17624, "=Weekend", crashes!$N$2:$N$17624,"=O")</f>
        <v>3</v>
      </c>
      <c r="ED123" s="4">
        <f t="shared" si="18"/>
        <v>0</v>
      </c>
      <c r="EE123" s="4">
        <f t="shared" si="19"/>
        <v>0</v>
      </c>
      <c r="EF123" s="4">
        <f t="shared" si="20"/>
        <v>4</v>
      </c>
      <c r="EG123" s="4">
        <f t="shared" si="21"/>
        <v>0</v>
      </c>
      <c r="EH123" s="4">
        <f t="shared" si="22"/>
        <v>0</v>
      </c>
      <c r="EI123" s="50">
        <f t="shared" si="23"/>
        <v>4</v>
      </c>
      <c r="EJ123" s="4">
        <f t="shared" si="24"/>
        <v>24</v>
      </c>
      <c r="EK123" s="6"/>
      <c r="EL123" s="3">
        <v>2018</v>
      </c>
      <c r="EM123" s="3">
        <v>9.5720000000000027</v>
      </c>
      <c r="EN123" s="3">
        <v>8.0099999999999998E-3</v>
      </c>
      <c r="EO123" s="3">
        <v>6.3099999999999996E-3</v>
      </c>
      <c r="EP123" s="3">
        <v>6.9300000000000004E-3</v>
      </c>
      <c r="EQ123" s="3">
        <v>1.277E-2</v>
      </c>
      <c r="ER123" s="3">
        <v>3.4340000000000002E-2</v>
      </c>
      <c r="ES123" s="3">
        <v>7.1819999999999995E-2</v>
      </c>
      <c r="ET123" s="3">
        <v>7.3130000000000001E-2</v>
      </c>
      <c r="EU123" s="3">
        <v>7.0139999999999994E-2</v>
      </c>
      <c r="EV123" s="3">
        <v>6.2370000000000002E-2</v>
      </c>
      <c r="EW123" s="3">
        <v>6.3490000000000005E-2</v>
      </c>
      <c r="EX123" s="3">
        <v>5.8479999999999997E-2</v>
      </c>
      <c r="EY123" s="3">
        <v>5.4919999999999997E-2</v>
      </c>
      <c r="EZ123" s="3">
        <v>5.4899999999999997E-2</v>
      </c>
      <c r="FA123" s="3">
        <v>5.4480000000000001E-2</v>
      </c>
      <c r="FB123" s="3">
        <v>5.5849999999999997E-2</v>
      </c>
      <c r="FC123" s="3">
        <v>5.4109999999999998E-2</v>
      </c>
      <c r="FD123" s="3">
        <v>5.4579999999999997E-2</v>
      </c>
      <c r="FE123" s="3">
        <v>5.6959999999999997E-2</v>
      </c>
      <c r="FF123" s="3">
        <v>4.9919999999999999E-2</v>
      </c>
      <c r="FG123" s="3">
        <v>3.9489999999999997E-2</v>
      </c>
      <c r="FH123" s="3">
        <v>3.2230000000000002E-2</v>
      </c>
      <c r="FI123" s="3">
        <v>2.7130000000000001E-2</v>
      </c>
      <c r="FJ123" s="3">
        <v>2.0920000000000001E-2</v>
      </c>
      <c r="FK123" s="3">
        <v>1.4590000000000001E-2</v>
      </c>
      <c r="FL123" s="3">
        <v>2018</v>
      </c>
      <c r="FM123" s="3">
        <v>9.5720000000000027</v>
      </c>
      <c r="FN123" s="13">
        <v>2018</v>
      </c>
      <c r="FO123" s="52">
        <v>9.5720000000000027</v>
      </c>
      <c r="FP123" s="51">
        <v>48</v>
      </c>
      <c r="FQ123" s="51">
        <v>1.3735000000000001E-2</v>
      </c>
      <c r="FR123" s="51">
        <v>8.6199999999999992E-3</v>
      </c>
      <c r="FS123" s="3">
        <v>6.5950000000000002E-3</v>
      </c>
      <c r="FT123" s="3">
        <v>7.5299999999999994E-3</v>
      </c>
      <c r="FU123" s="3">
        <v>1.14E-2</v>
      </c>
      <c r="FV123" s="3">
        <v>1.8340000000000002E-2</v>
      </c>
      <c r="FW123" s="3">
        <v>2.2720000000000001E-2</v>
      </c>
      <c r="FX123" s="3">
        <v>2.9115000000000002E-2</v>
      </c>
      <c r="FY123" s="3">
        <v>3.7470000000000003E-2</v>
      </c>
      <c r="FZ123" s="3">
        <v>4.614E-2</v>
      </c>
      <c r="GA123" s="3">
        <v>5.3605E-2</v>
      </c>
      <c r="GB123" s="3">
        <v>5.7224999999999998E-2</v>
      </c>
      <c r="GC123" s="3">
        <v>6.1455000000000003E-2</v>
      </c>
      <c r="GD123" s="3">
        <v>6.3140000000000002E-2</v>
      </c>
      <c r="GE123" s="3">
        <v>6.3230000000000008E-2</v>
      </c>
      <c r="GF123" s="3">
        <v>6.2835000000000002E-2</v>
      </c>
      <c r="GG123" s="3">
        <v>6.1420000000000002E-2</v>
      </c>
      <c r="GH123" s="3">
        <v>6.0060000000000002E-2</v>
      </c>
      <c r="GI123" s="3">
        <v>5.5129999999999998E-2</v>
      </c>
      <c r="GJ123" s="3">
        <v>4.709E-2</v>
      </c>
      <c r="GK123" s="3">
        <v>3.9425000000000002E-2</v>
      </c>
      <c r="GL123" s="3">
        <v>3.3094999999999999E-2</v>
      </c>
      <c r="GM123" s="3">
        <v>2.6544999999999999E-2</v>
      </c>
      <c r="GN123" s="3">
        <v>1.9035E-2</v>
      </c>
      <c r="GO123" s="22"/>
      <c r="GP123" s="4">
        <f>'Hours of Operation'!C$38</f>
        <v>1.4271065337351284E-2</v>
      </c>
      <c r="GQ123" s="4">
        <f>'Hours of Operation'!D$38</f>
        <v>1.2749609596717788E-2</v>
      </c>
      <c r="GR123" s="4">
        <f>'Hours of Operation'!E$38</f>
        <v>1.4950174959592841E-2</v>
      </c>
      <c r="GS123" s="4">
        <f>'Hours of Operation'!F$38</f>
        <v>1.3642852604853647E-2</v>
      </c>
      <c r="GT123" s="4">
        <f>'Hours of Operation'!G$38</f>
        <v>0</v>
      </c>
      <c r="GU123" s="4">
        <f>'Hours of Operation'!H$38</f>
        <v>0.47078916987711039</v>
      </c>
      <c r="GV123" s="4">
        <f>'Hours of Operation'!I$38</f>
        <v>0.94910873612151236</v>
      </c>
      <c r="GW123" s="4">
        <f>'Hours of Operation'!J$38</f>
        <v>0.9546031745077026</v>
      </c>
      <c r="GX123" s="4">
        <f>'Hours of Operation'!K$38</f>
        <v>0.95579985877661666</v>
      </c>
      <c r="GY123" s="4">
        <f>'Hours of Operation'!L$38</f>
        <v>0.95602492136947947</v>
      </c>
      <c r="GZ123" s="4">
        <f>'Hours of Operation'!M$38</f>
        <v>0.95396029261266357</v>
      </c>
      <c r="HA123" s="4">
        <f>'Hours of Operation'!N$38</f>
        <v>0.18996260379294816</v>
      </c>
      <c r="HB123" s="4">
        <f>'Hours of Operation'!O$38</f>
        <v>0.25018127529522199</v>
      </c>
      <c r="HC123" s="4">
        <f>'Hours of Operation'!P$38</f>
        <v>0.25738334335316593</v>
      </c>
      <c r="HD123" s="4">
        <f>'Hours of Operation'!Q$38</f>
        <v>0.29539649617912567</v>
      </c>
      <c r="HE123" s="4">
        <f>'Hours of Operation'!R$38</f>
        <v>0.34447604395218162</v>
      </c>
      <c r="HF123" s="4">
        <f>'Hours of Operation'!S$38</f>
        <v>0.37310729480106092</v>
      </c>
      <c r="HG123" s="4">
        <f>'Hours of Operation'!T$38</f>
        <v>0.39614019872526296</v>
      </c>
      <c r="HH123" s="4">
        <f>'Hours of Operation'!U$38</f>
        <v>0.38687405197217062</v>
      </c>
      <c r="HI123" s="4">
        <f>'Hours of Operation'!V$38</f>
        <v>0.27329754277466461</v>
      </c>
      <c r="HJ123" s="4">
        <f>'Hours of Operation'!W$38</f>
        <v>4.6400724648817324E-2</v>
      </c>
      <c r="HK123" s="4">
        <f>'Hours of Operation'!X$38</f>
        <v>1.6140738015523962E-2</v>
      </c>
      <c r="HL123" s="4">
        <f>'Hours of Operation'!Y$38</f>
        <v>1.4156632088965636E-2</v>
      </c>
      <c r="HM123" s="4">
        <f>'Hours of Operation'!Z$38</f>
        <v>1.7357364094913161E-2</v>
      </c>
      <c r="HN123" s="4">
        <f>'Hours of Operation'!AA$38</f>
        <v>0</v>
      </c>
      <c r="HO123" s="4">
        <f>'Hours of Operation'!AB$38</f>
        <v>0</v>
      </c>
      <c r="HP123" s="4">
        <f>'Hours of Operation'!AC$38</f>
        <v>0</v>
      </c>
      <c r="HQ123" s="4">
        <f>'Hours of Operation'!AD$38</f>
        <v>0</v>
      </c>
      <c r="HR123" s="4">
        <f>'Hours of Operation'!AE$38</f>
        <v>0</v>
      </c>
      <c r="HS123" s="4">
        <f>'Hours of Operation'!AF$38</f>
        <v>0</v>
      </c>
      <c r="HT123" s="4">
        <f>'Hours of Operation'!AG$38</f>
        <v>0</v>
      </c>
      <c r="HU123" s="4">
        <f>'Hours of Operation'!AH$38</f>
        <v>0</v>
      </c>
      <c r="HV123" s="4">
        <f>'Hours of Operation'!AI$38</f>
        <v>1.3900247592280889E-2</v>
      </c>
      <c r="HW123" s="4">
        <f>'Hours of Operation'!AJ$38</f>
        <v>7.8982998808963534E-2</v>
      </c>
      <c r="HX123" s="4">
        <f>'Hours of Operation'!AK$38</f>
        <v>0.20725648733215482</v>
      </c>
      <c r="HY123" s="4">
        <f>'Hours of Operation'!AL$38</f>
        <v>0.30132552210597841</v>
      </c>
      <c r="HZ123" s="4">
        <f>'Hours of Operation'!AM$38</f>
        <v>0.36522861938303541</v>
      </c>
      <c r="IA123" s="4">
        <f>'Hours of Operation'!AN$38</f>
        <v>0.39066192472256694</v>
      </c>
      <c r="IB123" s="4">
        <f>'Hours of Operation'!AO$38</f>
        <v>0.39686934537815494</v>
      </c>
      <c r="IC123" s="4">
        <f>'Hours of Operation'!AP$38</f>
        <v>0.40133127295001692</v>
      </c>
      <c r="ID123" s="4">
        <f>'Hours of Operation'!AQ$38</f>
        <v>0.39544391480317387</v>
      </c>
      <c r="IE123" s="4">
        <f>'Hours of Operation'!AR$38</f>
        <v>0.38614627429485288</v>
      </c>
      <c r="IF123" s="4">
        <f>'Hours of Operation'!AS$38</f>
        <v>0.37357306834579573</v>
      </c>
      <c r="IG123" s="4">
        <f>'Hours of Operation'!AT$38</f>
        <v>0.29279158671873001</v>
      </c>
      <c r="IH123" s="4">
        <f>'Hours of Operation'!AU$38</f>
        <v>8.2722981496897899E-2</v>
      </c>
      <c r="II123" s="4">
        <f>'Hours of Operation'!AV$38</f>
        <v>1.996562232212434E-2</v>
      </c>
      <c r="IJ123" s="4">
        <f>'Hours of Operation'!AW$38</f>
        <v>0</v>
      </c>
      <c r="IK123" s="4">
        <f>'Hours of Operation'!AX$38</f>
        <v>0</v>
      </c>
      <c r="IL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</row>
    <row r="124" spans="1:264" s="3" customFormat="1" ht="12" customHeight="1" x14ac:dyDescent="0.2">
      <c r="A124" s="4" t="s">
        <v>391</v>
      </c>
      <c r="B124" s="4" t="s">
        <v>218</v>
      </c>
      <c r="C124" s="4">
        <v>66</v>
      </c>
      <c r="D124" s="4" t="s">
        <v>90</v>
      </c>
      <c r="E124" s="4" t="s">
        <v>192</v>
      </c>
      <c r="F124" s="4" t="s">
        <v>70</v>
      </c>
      <c r="G124" s="4">
        <v>3</v>
      </c>
      <c r="H124" s="4" t="s">
        <v>240</v>
      </c>
      <c r="I124" s="4">
        <v>1</v>
      </c>
      <c r="J124" s="4">
        <v>0</v>
      </c>
      <c r="K124" s="4"/>
      <c r="L124" s="10">
        <v>33604</v>
      </c>
      <c r="M124" s="4" t="b">
        <v>1</v>
      </c>
      <c r="N124" s="10">
        <v>42262</v>
      </c>
      <c r="O124" s="4" t="b">
        <v>1</v>
      </c>
      <c r="P124" s="4" t="s">
        <v>394</v>
      </c>
      <c r="Q124" s="38" t="str">
        <f t="shared" ref="Q124:Q149" si="25">R123</f>
        <v>38°51'38.7867"N, 77°21'12.5526"W</v>
      </c>
      <c r="R124" s="1" t="s">
        <v>395</v>
      </c>
      <c r="S124" s="1">
        <v>57.427</v>
      </c>
      <c r="T124" s="1">
        <v>57.573999999999998</v>
      </c>
      <c r="U124" s="4">
        <v>1</v>
      </c>
      <c r="V124" s="10">
        <v>42475</v>
      </c>
      <c r="W124" s="4">
        <v>1</v>
      </c>
      <c r="X124" s="4">
        <v>0.14699999999999847</v>
      </c>
      <c r="Y124" s="4">
        <v>0.14699999999999847</v>
      </c>
      <c r="Z124" s="4">
        <v>1</v>
      </c>
      <c r="AA124" s="4" t="s">
        <v>396</v>
      </c>
      <c r="AB124" s="4"/>
      <c r="AC124" s="4" t="s">
        <v>177</v>
      </c>
      <c r="AD124" s="4"/>
      <c r="AE124" s="10">
        <v>41275</v>
      </c>
      <c r="AF124" s="10">
        <v>43100</v>
      </c>
      <c r="AG124" s="16"/>
      <c r="AH124" s="16"/>
      <c r="AI124" s="31">
        <v>65000</v>
      </c>
      <c r="AJ124" s="31">
        <v>65000</v>
      </c>
      <c r="AK124" s="31">
        <v>65000</v>
      </c>
      <c r="AL124" s="31">
        <v>64000</v>
      </c>
      <c r="AM124" s="31">
        <v>64000</v>
      </c>
      <c r="AN124" s="31"/>
      <c r="AO124" s="4"/>
      <c r="AP124" s="4"/>
      <c r="AQ124" s="4"/>
      <c r="AR124" s="9">
        <v>12.736615321364054</v>
      </c>
      <c r="AS124" s="9">
        <v>9.8638730114938653</v>
      </c>
      <c r="AT124" s="9">
        <v>22.088348921494656</v>
      </c>
      <c r="AU124" s="9">
        <v>0</v>
      </c>
      <c r="AV124" s="9">
        <v>0</v>
      </c>
      <c r="AW124" s="4" t="b">
        <v>1</v>
      </c>
      <c r="AX124" s="4" t="b">
        <v>0</v>
      </c>
      <c r="AY124" s="4">
        <v>0</v>
      </c>
      <c r="AZ124" s="4">
        <v>0</v>
      </c>
      <c r="BA124" s="9">
        <v>766.06888216924676</v>
      </c>
      <c r="BB124" s="9">
        <v>11.390751084219447</v>
      </c>
      <c r="BC124" s="9">
        <v>54.056906068717694</v>
      </c>
      <c r="BD124" s="9">
        <v>2.8954443900279037</v>
      </c>
      <c r="BE124" s="9">
        <v>2.2194192559810064</v>
      </c>
      <c r="BF124" s="4" t="s">
        <v>216</v>
      </c>
      <c r="BG124" s="4">
        <v>22.417013236136359</v>
      </c>
      <c r="BH124" s="4"/>
      <c r="BI124" s="4"/>
      <c r="BJ124" s="4" t="s">
        <v>167</v>
      </c>
      <c r="BK124" s="4"/>
      <c r="BL124" s="32">
        <v>1.3789999999999978</v>
      </c>
      <c r="BM124" s="16"/>
      <c r="BN124" s="16"/>
      <c r="BO124" s="31">
        <v>10763.710559956568</v>
      </c>
      <c r="BP124" s="31">
        <v>10763.710559956568</v>
      </c>
      <c r="BQ124" s="31">
        <v>10840.258371520682</v>
      </c>
      <c r="BR124" s="31">
        <v>10802.066808772426</v>
      </c>
      <c r="BS124" s="31">
        <v>10725.187645294778</v>
      </c>
      <c r="BT124" s="31"/>
      <c r="BU124" s="4">
        <v>0.14699999999999999</v>
      </c>
      <c r="BV124" s="32">
        <v>0</v>
      </c>
      <c r="BW124" s="16"/>
      <c r="BX124" s="16"/>
      <c r="BY124" s="31">
        <v>15000</v>
      </c>
      <c r="BZ124" s="31">
        <v>15000</v>
      </c>
      <c r="CA124" s="31">
        <v>15000</v>
      </c>
      <c r="CB124" s="31">
        <v>15000</v>
      </c>
      <c r="CC124" s="31">
        <v>15000</v>
      </c>
      <c r="CD124" s="31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31">
        <v>15000</v>
      </c>
      <c r="CP124" s="31">
        <v>15000</v>
      </c>
      <c r="CQ124" s="31">
        <v>15000</v>
      </c>
      <c r="CR124" s="31">
        <v>15000</v>
      </c>
      <c r="CS124" s="31">
        <v>15000</v>
      </c>
      <c r="CT124" s="31"/>
      <c r="CU124" s="4">
        <v>0</v>
      </c>
      <c r="CV124" s="4">
        <v>6.2100000000000009</v>
      </c>
      <c r="CW124" s="4"/>
      <c r="CX124" s="4" t="s">
        <v>222</v>
      </c>
      <c r="CY124" s="4" t="s">
        <v>367</v>
      </c>
      <c r="CZ124" s="22"/>
      <c r="DA124" s="4">
        <v>0</v>
      </c>
      <c r="DB124" s="4">
        <v>0</v>
      </c>
      <c r="DC124" s="4">
        <v>365</v>
      </c>
      <c r="DD124" s="4">
        <v>365</v>
      </c>
      <c r="DE124" s="4">
        <v>365</v>
      </c>
      <c r="DF124" s="4">
        <v>366</v>
      </c>
      <c r="DG124" s="4">
        <v>365</v>
      </c>
      <c r="DH124" s="4">
        <v>0</v>
      </c>
      <c r="DI124" s="16">
        <f t="shared" si="13"/>
        <v>64599.671412924428</v>
      </c>
      <c r="DJ124" s="16">
        <f t="shared" si="14"/>
        <v>10778.999428760484</v>
      </c>
      <c r="DK124" s="16">
        <f t="shared" si="15"/>
        <v>15000</v>
      </c>
      <c r="DL124" s="16">
        <f t="shared" si="16"/>
        <v>0</v>
      </c>
      <c r="DM124" s="16">
        <f t="shared" si="17"/>
        <v>15000</v>
      </c>
      <c r="DN124" s="22"/>
      <c r="DO124" s="4">
        <f>COUNTIFS(crashes!$G$2:$G$17624,"&gt;="&amp;S124,crashes!$G$2:$G$17624,"&lt;"&amp;T124,crashes!$D$2:$D$17624,"="&amp;C124, crashes!$S$2:$S$17624, "&gt;="&amp;AE124, crashes!$S$2:$S$17624, "&lt;="&amp;AF124, crashes!$E$2:$E$17624, "="&amp;D124 )</f>
        <v>21</v>
      </c>
      <c r="DP124" s="29">
        <f>COUNTIFS(crashes!$G$2:$G$17624,"&gt;="&amp;S124,crashes!$G$2:$G$17624,"&lt;"&amp;T124,crashes!$D$2:$D$17624,"="&amp;C124, crashes!$S$2:$S$17624, "&gt;="&amp;AE124, crashes!$S$2:$S$17624, "&lt;="&amp;AF124, crashes!$E$2:$E$17624, "="&amp;D124, crashes!$R$2:$R$17624, "=Weekday")</f>
        <v>17</v>
      </c>
      <c r="DQ124" s="29">
        <f>COUNTIFS(crashes!$G$2:$G$17624,"&gt;="&amp;S124,crashes!$G$2:$G$17624,"&lt;"&amp;T124,crashes!$D$2:$D$17624,"="&amp;C124, crashes!$S$2:$S$17624, "&gt;="&amp;AE124, crashes!$S$2:$S$17624, "&lt;="&amp;AF124, crashes!$E$2:$E$17624, "="&amp;D124, crashes!$R$2:$R$17624, "=Weekend")</f>
        <v>4</v>
      </c>
      <c r="DR124" s="30">
        <f>COUNTIFS(crashes!$G$2:$G$17624,"&gt;="&amp;S124,crashes!$G$2:$G$17624,"&lt;"&amp;T124,crashes!$D$2:$D$17624,"="&amp;C124, crashes!$S$2:$S$17624, "&gt;="&amp;AE124, crashes!$S$2:$S$17624, "&lt;="&amp;AF124, crashes!$E$2:$E$17624, "="&amp;D124,  crashes!$R$2:$R$17624, "=Weekday", crashes!$N$2:$N$17624,"=K")</f>
        <v>0</v>
      </c>
      <c r="DS124" s="30">
        <f>COUNTIFS(crashes!$G$2:$G$17624,"&gt;="&amp;S124,crashes!$G$2:$G$17624,"&lt;"&amp;T124,crashes!$D$2:$D$17624,"="&amp;C124, crashes!$S$2:$S$17624, "&gt;="&amp;AE124, crashes!$S$2:$S$17624, "&lt;="&amp;AF124, crashes!$E$2:$E$17624, "="&amp;D124,  crashes!$R$2:$R$17624, "=Weekday", crashes!$N$2:$N$17624,"=A")</f>
        <v>1</v>
      </c>
      <c r="DT124" s="30">
        <f>COUNTIFS(crashes!$G$2:$G$17624,"&gt;="&amp;S124,crashes!$G$2:$G$17624,"&lt;"&amp;T124,crashes!$D$2:$D$17624,"="&amp;C124, crashes!$S$2:$S$17624, "&gt;="&amp;AE124, crashes!$S$2:$S$17624, "&lt;="&amp;AF124, crashes!$E$2:$E$17624, "="&amp;D124,  crashes!$R$2:$R$17624, "=Weekday", crashes!$N$2:$N$17624,"=B")</f>
        <v>2</v>
      </c>
      <c r="DU124" s="30">
        <f>COUNTIFS(crashes!$G$2:$G$17624,"&gt;="&amp;S124,crashes!$G$2:$G$17624,"&lt;"&amp;T124,crashes!$D$2:$D$17624,"="&amp;C124, crashes!$S$2:$S$17624, "&gt;="&amp;AE124, crashes!$S$2:$S$17624, "&lt;="&amp;AF124, crashes!$E$2:$E$17624, "="&amp;D124,  crashes!$R$2:$R$17624, "=Weekday", crashes!$N$2:$N$17624,"=C")</f>
        <v>2</v>
      </c>
      <c r="DV124" s="30">
        <f>COUNTIFS(crashes!$G$2:$G$17624,"&gt;="&amp;S124,crashes!$G$2:$G$17624,"&lt;"&amp;T124,crashes!$D$2:$D$17624,"="&amp;C124, crashes!$S$2:$S$17624, "&gt;="&amp;AE124, crashes!$S$2:$S$17624, "&lt;="&amp;AF124, crashes!$E$2:$E$17624, "="&amp;D124,  crashes!$R$2:$R$17624, "=Weekday", crashes!$N$2:$N$17624,"=ABC")</f>
        <v>0</v>
      </c>
      <c r="DW124" s="30">
        <f>COUNTIFS(crashes!$G$2:$G$17624,"&gt;="&amp;S124,crashes!$G$2:$G$17624,"&lt;"&amp;T124,crashes!$D$2:$D$17624,"="&amp;C124, crashes!$S$2:$S$17624, "&gt;="&amp;AE124, crashes!$S$2:$S$17624, "&lt;="&amp;AF124, crashes!$E$2:$E$17624, "="&amp;D124,  crashes!$R$2:$R$17624, "=Weekday", crashes!$N$2:$N$17624,"=O")</f>
        <v>12</v>
      </c>
      <c r="DX124" s="30">
        <f>COUNTIFS(crashes!$G$2:$G$17624,"&gt;="&amp;S124,crashes!$G$2:$G$17624,"&lt;"&amp;T124,crashes!$D$2:$D$17624,"="&amp;C124, crashes!$S$2:$S$17624, "&gt;="&amp;AE124, crashes!$S$2:$S$17624, "&lt;="&amp;AF124, crashes!$E$2:$E$17624, "="&amp;D124,  crashes!$R$2:$R$17624, "=Weekend", crashes!$N$2:$N$17624,"=K")</f>
        <v>0</v>
      </c>
      <c r="DY124" s="30">
        <f>COUNTIFS(crashes!$G$2:$G$17624,"&gt;="&amp;S124,crashes!$G$2:$G$17624,"&lt;"&amp;T124,crashes!$D$2:$D$17624,"="&amp;C124, crashes!$S$2:$S$17624, "&gt;="&amp;AE124, crashes!$S$2:$S$17624, "&lt;="&amp;AF124, crashes!$E$2:$E$17624, "="&amp;D124,  crashes!$R$2:$R$17624, "=Weekend", crashes!$N$2:$N$17624,"=A")</f>
        <v>0</v>
      </c>
      <c r="DZ124" s="30">
        <f>COUNTIFS(crashes!$G$2:$G$17624,"&gt;="&amp;S124,crashes!$G$2:$G$17624,"&lt;"&amp;T124,crashes!$D$2:$D$17624,"="&amp;C124, crashes!$S$2:$S$17624, "&gt;="&amp;AE124, crashes!$S$2:$S$17624, "&lt;="&amp;AF124, crashes!$E$2:$E$17624, "="&amp;D124,  crashes!$R$2:$R$17624, "=Weekend", crashes!$N$2:$N$17624,"=B")</f>
        <v>1</v>
      </c>
      <c r="EA124" s="30">
        <f>COUNTIFS(crashes!$G$2:$G$17624,"&gt;="&amp;S124,crashes!$G$2:$G$17624,"&lt;"&amp;T124,crashes!$D$2:$D$17624,"="&amp;C124, crashes!$S$2:$S$17624, "&gt;="&amp;AE124, crashes!$S$2:$S$17624, "&lt;="&amp;AF124, crashes!$E$2:$E$17624, "="&amp;D124,  crashes!$R$2:$R$17624, "=Weekend", crashes!$N$2:$N$17624,"=C")</f>
        <v>0</v>
      </c>
      <c r="EB124" s="30">
        <f>COUNTIFS(crashes!$G$2:$G$17624,"&gt;="&amp;S124,crashes!$G$2:$G$17624,"&lt;"&amp;T124,crashes!$D$2:$D$17624,"="&amp;C124, crashes!$S$2:$S$17624, "&gt;="&amp;AE124, crashes!$S$2:$S$17624, "&lt;="&amp;AF124, crashes!$E$2:$E$17624, "="&amp;D124,  crashes!$R$2:$R$17624, "=Weekend", crashes!$N$2:$N$17624,"=ABC")</f>
        <v>0</v>
      </c>
      <c r="EC124" s="30">
        <f>COUNTIFS(crashes!$G$2:$G$17624,"&gt;="&amp;S124,crashes!$G$2:$G$17624,"&lt;"&amp;T124,crashes!$D$2:$D$17624,"="&amp;C124, crashes!$S$2:$S$17624, "&gt;="&amp;AE124, crashes!$S$2:$S$17624, "&lt;="&amp;AF124, crashes!$E$2:$E$17624, "="&amp;D124,  crashes!$R$2:$R$17624, "=Weekend", crashes!$N$2:$N$17624,"=O")</f>
        <v>3</v>
      </c>
      <c r="ED124" s="4">
        <f t="shared" si="18"/>
        <v>0</v>
      </c>
      <c r="EE124" s="4">
        <f t="shared" si="19"/>
        <v>1</v>
      </c>
      <c r="EF124" s="4">
        <f t="shared" si="20"/>
        <v>3</v>
      </c>
      <c r="EG124" s="4">
        <f t="shared" si="21"/>
        <v>2</v>
      </c>
      <c r="EH124" s="4">
        <f t="shared" si="22"/>
        <v>0</v>
      </c>
      <c r="EI124" s="50">
        <f t="shared" si="23"/>
        <v>6</v>
      </c>
      <c r="EJ124" s="4">
        <f t="shared" si="24"/>
        <v>15</v>
      </c>
      <c r="EK124" s="22"/>
      <c r="EL124" s="3">
        <v>2018</v>
      </c>
      <c r="EM124" s="3">
        <v>9.6310000000000002</v>
      </c>
      <c r="EN124" s="3">
        <v>8.0099999999999998E-3</v>
      </c>
      <c r="EO124" s="3">
        <v>6.3099999999999996E-3</v>
      </c>
      <c r="EP124" s="3">
        <v>6.9300000000000004E-3</v>
      </c>
      <c r="EQ124" s="3">
        <v>1.277E-2</v>
      </c>
      <c r="ER124" s="3">
        <v>3.4340000000000002E-2</v>
      </c>
      <c r="ES124" s="3">
        <v>7.1819999999999995E-2</v>
      </c>
      <c r="ET124" s="3">
        <v>7.3130000000000001E-2</v>
      </c>
      <c r="EU124" s="3">
        <v>7.0139999999999994E-2</v>
      </c>
      <c r="EV124" s="3">
        <v>6.2370000000000002E-2</v>
      </c>
      <c r="EW124" s="3">
        <v>6.3490000000000005E-2</v>
      </c>
      <c r="EX124" s="3">
        <v>5.8479999999999997E-2</v>
      </c>
      <c r="EY124" s="3">
        <v>5.4919999999999997E-2</v>
      </c>
      <c r="EZ124" s="3">
        <v>5.4899999999999997E-2</v>
      </c>
      <c r="FA124" s="3">
        <v>5.4480000000000001E-2</v>
      </c>
      <c r="FB124" s="3">
        <v>5.5849999999999997E-2</v>
      </c>
      <c r="FC124" s="3">
        <v>5.4109999999999998E-2</v>
      </c>
      <c r="FD124" s="3">
        <v>5.4579999999999997E-2</v>
      </c>
      <c r="FE124" s="3">
        <v>5.6959999999999997E-2</v>
      </c>
      <c r="FF124" s="3">
        <v>4.9919999999999999E-2</v>
      </c>
      <c r="FG124" s="3">
        <v>3.9489999999999997E-2</v>
      </c>
      <c r="FH124" s="3">
        <v>3.2230000000000002E-2</v>
      </c>
      <c r="FI124" s="3">
        <v>2.7130000000000001E-2</v>
      </c>
      <c r="FJ124" s="3">
        <v>2.0920000000000001E-2</v>
      </c>
      <c r="FK124" s="3">
        <v>1.4590000000000001E-2</v>
      </c>
      <c r="FL124" s="3">
        <v>2018</v>
      </c>
      <c r="FM124" s="3">
        <v>9.6310000000000002</v>
      </c>
      <c r="FN124" s="13">
        <v>2018</v>
      </c>
      <c r="FO124" s="52">
        <v>9.6310000000000002</v>
      </c>
      <c r="FP124" s="51">
        <v>48</v>
      </c>
      <c r="FQ124" s="51">
        <v>1.3735000000000001E-2</v>
      </c>
      <c r="FR124" s="51">
        <v>8.6199999999999992E-3</v>
      </c>
      <c r="FS124" s="3">
        <v>6.5950000000000002E-3</v>
      </c>
      <c r="FT124" s="3">
        <v>7.5299999999999994E-3</v>
      </c>
      <c r="FU124" s="3">
        <v>1.14E-2</v>
      </c>
      <c r="FV124" s="3">
        <v>1.8340000000000002E-2</v>
      </c>
      <c r="FW124" s="3">
        <v>2.2720000000000001E-2</v>
      </c>
      <c r="FX124" s="3">
        <v>2.9115000000000002E-2</v>
      </c>
      <c r="FY124" s="3">
        <v>3.7470000000000003E-2</v>
      </c>
      <c r="FZ124" s="3">
        <v>4.614E-2</v>
      </c>
      <c r="GA124" s="3">
        <v>5.3605E-2</v>
      </c>
      <c r="GB124" s="3">
        <v>5.7224999999999998E-2</v>
      </c>
      <c r="GC124" s="3">
        <v>6.1455000000000003E-2</v>
      </c>
      <c r="GD124" s="3">
        <v>6.3140000000000002E-2</v>
      </c>
      <c r="GE124" s="3">
        <v>6.3230000000000008E-2</v>
      </c>
      <c r="GF124" s="3">
        <v>6.2835000000000002E-2</v>
      </c>
      <c r="GG124" s="3">
        <v>6.1420000000000002E-2</v>
      </c>
      <c r="GH124" s="3">
        <v>6.0060000000000002E-2</v>
      </c>
      <c r="GI124" s="3">
        <v>5.5129999999999998E-2</v>
      </c>
      <c r="GJ124" s="3">
        <v>4.709E-2</v>
      </c>
      <c r="GK124" s="3">
        <v>3.9425000000000002E-2</v>
      </c>
      <c r="GL124" s="3">
        <v>3.3094999999999999E-2</v>
      </c>
      <c r="GM124" s="3">
        <v>2.6544999999999999E-2</v>
      </c>
      <c r="GN124" s="3">
        <v>1.9035E-2</v>
      </c>
      <c r="GO124" s="22"/>
      <c r="GP124" s="4">
        <f>'Hours of Operation'!C$38</f>
        <v>1.4271065337351284E-2</v>
      </c>
      <c r="GQ124" s="4">
        <f>'Hours of Operation'!D$38</f>
        <v>1.2749609596717788E-2</v>
      </c>
      <c r="GR124" s="4">
        <f>'Hours of Operation'!E$38</f>
        <v>1.4950174959592841E-2</v>
      </c>
      <c r="GS124" s="4">
        <f>'Hours of Operation'!F$38</f>
        <v>1.3642852604853647E-2</v>
      </c>
      <c r="GT124" s="4">
        <f>'Hours of Operation'!G$38</f>
        <v>0</v>
      </c>
      <c r="GU124" s="4">
        <f>'Hours of Operation'!H$38</f>
        <v>0.47078916987711039</v>
      </c>
      <c r="GV124" s="4">
        <f>'Hours of Operation'!I$38</f>
        <v>0.94910873612151236</v>
      </c>
      <c r="GW124" s="4">
        <f>'Hours of Operation'!J$38</f>
        <v>0.9546031745077026</v>
      </c>
      <c r="GX124" s="4">
        <f>'Hours of Operation'!K$38</f>
        <v>0.95579985877661666</v>
      </c>
      <c r="GY124" s="4">
        <f>'Hours of Operation'!L$38</f>
        <v>0.95602492136947947</v>
      </c>
      <c r="GZ124" s="4">
        <f>'Hours of Operation'!M$38</f>
        <v>0.95396029261266357</v>
      </c>
      <c r="HA124" s="4">
        <f>'Hours of Operation'!N$38</f>
        <v>0.18996260379294816</v>
      </c>
      <c r="HB124" s="4">
        <f>'Hours of Operation'!O$38</f>
        <v>0.25018127529522199</v>
      </c>
      <c r="HC124" s="4">
        <f>'Hours of Operation'!P$38</f>
        <v>0.25738334335316593</v>
      </c>
      <c r="HD124" s="4">
        <f>'Hours of Operation'!Q$38</f>
        <v>0.29539649617912567</v>
      </c>
      <c r="HE124" s="4">
        <f>'Hours of Operation'!R$38</f>
        <v>0.34447604395218162</v>
      </c>
      <c r="HF124" s="4">
        <f>'Hours of Operation'!S$38</f>
        <v>0.37310729480106092</v>
      </c>
      <c r="HG124" s="4">
        <f>'Hours of Operation'!T$38</f>
        <v>0.39614019872526296</v>
      </c>
      <c r="HH124" s="4">
        <f>'Hours of Operation'!U$38</f>
        <v>0.38687405197217062</v>
      </c>
      <c r="HI124" s="4">
        <f>'Hours of Operation'!V$38</f>
        <v>0.27329754277466461</v>
      </c>
      <c r="HJ124" s="4">
        <f>'Hours of Operation'!W$38</f>
        <v>4.6400724648817324E-2</v>
      </c>
      <c r="HK124" s="4">
        <f>'Hours of Operation'!X$38</f>
        <v>1.6140738015523962E-2</v>
      </c>
      <c r="HL124" s="4">
        <f>'Hours of Operation'!Y$38</f>
        <v>1.4156632088965636E-2</v>
      </c>
      <c r="HM124" s="4">
        <f>'Hours of Operation'!Z$38</f>
        <v>1.7357364094913161E-2</v>
      </c>
      <c r="HN124" s="4">
        <f>'Hours of Operation'!AA$38</f>
        <v>0</v>
      </c>
      <c r="HO124" s="4">
        <f>'Hours of Operation'!AB$38</f>
        <v>0</v>
      </c>
      <c r="HP124" s="4">
        <f>'Hours of Operation'!AC$38</f>
        <v>0</v>
      </c>
      <c r="HQ124" s="4">
        <f>'Hours of Operation'!AD$38</f>
        <v>0</v>
      </c>
      <c r="HR124" s="4">
        <f>'Hours of Operation'!AE$38</f>
        <v>0</v>
      </c>
      <c r="HS124" s="4">
        <f>'Hours of Operation'!AF$38</f>
        <v>0</v>
      </c>
      <c r="HT124" s="4">
        <f>'Hours of Operation'!AG$38</f>
        <v>0</v>
      </c>
      <c r="HU124" s="4">
        <f>'Hours of Operation'!AH$38</f>
        <v>0</v>
      </c>
      <c r="HV124" s="4">
        <f>'Hours of Operation'!AI$38</f>
        <v>1.3900247592280889E-2</v>
      </c>
      <c r="HW124" s="4">
        <f>'Hours of Operation'!AJ$38</f>
        <v>7.8982998808963534E-2</v>
      </c>
      <c r="HX124" s="4">
        <f>'Hours of Operation'!AK$38</f>
        <v>0.20725648733215482</v>
      </c>
      <c r="HY124" s="4">
        <f>'Hours of Operation'!AL$38</f>
        <v>0.30132552210597841</v>
      </c>
      <c r="HZ124" s="4">
        <f>'Hours of Operation'!AM$38</f>
        <v>0.36522861938303541</v>
      </c>
      <c r="IA124" s="4">
        <f>'Hours of Operation'!AN$38</f>
        <v>0.39066192472256694</v>
      </c>
      <c r="IB124" s="4">
        <f>'Hours of Operation'!AO$38</f>
        <v>0.39686934537815494</v>
      </c>
      <c r="IC124" s="4">
        <f>'Hours of Operation'!AP$38</f>
        <v>0.40133127295001692</v>
      </c>
      <c r="ID124" s="4">
        <f>'Hours of Operation'!AQ$38</f>
        <v>0.39544391480317387</v>
      </c>
      <c r="IE124" s="4">
        <f>'Hours of Operation'!AR$38</f>
        <v>0.38614627429485288</v>
      </c>
      <c r="IF124" s="4">
        <f>'Hours of Operation'!AS$38</f>
        <v>0.37357306834579573</v>
      </c>
      <c r="IG124" s="4">
        <f>'Hours of Operation'!AT$38</f>
        <v>0.29279158671873001</v>
      </c>
      <c r="IH124" s="4">
        <f>'Hours of Operation'!AU$38</f>
        <v>8.2722981496897899E-2</v>
      </c>
      <c r="II124" s="4">
        <f>'Hours of Operation'!AV$38</f>
        <v>1.996562232212434E-2</v>
      </c>
      <c r="IJ124" s="4">
        <f>'Hours of Operation'!AW$38</f>
        <v>0</v>
      </c>
      <c r="IK124" s="4">
        <f>'Hours of Operation'!AX$38</f>
        <v>0</v>
      </c>
      <c r="IL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</row>
    <row r="125" spans="1:264" s="3" customFormat="1" ht="12" customHeight="1" x14ac:dyDescent="0.2">
      <c r="A125" s="4" t="s">
        <v>391</v>
      </c>
      <c r="B125" s="4" t="s">
        <v>218</v>
      </c>
      <c r="C125" s="4">
        <v>66</v>
      </c>
      <c r="D125" s="4" t="s">
        <v>90</v>
      </c>
      <c r="E125" s="4" t="s">
        <v>192</v>
      </c>
      <c r="F125" s="4" t="s">
        <v>68</v>
      </c>
      <c r="G125" s="4">
        <v>3</v>
      </c>
      <c r="H125" s="4" t="s">
        <v>167</v>
      </c>
      <c r="I125" s="4">
        <v>1</v>
      </c>
      <c r="J125" s="4">
        <v>0</v>
      </c>
      <c r="K125" s="4"/>
      <c r="L125" s="10">
        <v>33604</v>
      </c>
      <c r="M125" s="4" t="b">
        <v>1</v>
      </c>
      <c r="N125" s="10">
        <v>42262</v>
      </c>
      <c r="O125" s="4" t="b">
        <v>1</v>
      </c>
      <c r="P125" s="4" t="s">
        <v>397</v>
      </c>
      <c r="Q125" s="38" t="str">
        <f t="shared" si="25"/>
        <v>38°51'40.5406"N, 77°21'3.0957"W</v>
      </c>
      <c r="R125" s="1" t="s">
        <v>398</v>
      </c>
      <c r="S125" s="1">
        <v>57.573999999999998</v>
      </c>
      <c r="T125" s="1">
        <v>57.834000000000003</v>
      </c>
      <c r="U125" s="4">
        <v>1</v>
      </c>
      <c r="V125" s="10">
        <v>42475</v>
      </c>
      <c r="W125" s="4">
        <v>1</v>
      </c>
      <c r="X125" s="4">
        <v>0.26000000000000512</v>
      </c>
      <c r="Y125" s="4"/>
      <c r="Z125" s="4"/>
      <c r="AA125" s="4"/>
      <c r="AB125" s="4"/>
      <c r="AC125" s="4" t="s">
        <v>187</v>
      </c>
      <c r="AD125" s="4"/>
      <c r="AE125" s="10">
        <v>41275</v>
      </c>
      <c r="AF125" s="10">
        <v>43100</v>
      </c>
      <c r="AG125" s="16"/>
      <c r="AH125" s="16"/>
      <c r="AI125" s="31">
        <v>50000</v>
      </c>
      <c r="AJ125" s="31">
        <v>50000</v>
      </c>
      <c r="AK125" s="31">
        <v>50000</v>
      </c>
      <c r="AL125" s="31">
        <v>49000</v>
      </c>
      <c r="AM125" s="31">
        <v>49000</v>
      </c>
      <c r="AN125" s="31"/>
      <c r="AO125" s="4"/>
      <c r="AP125" s="4"/>
      <c r="AQ125" s="4"/>
      <c r="AR125" s="9">
        <v>13.004992286583366</v>
      </c>
      <c r="AS125" s="9">
        <v>3.2037536214584463</v>
      </c>
      <c r="AT125" s="9">
        <v>14.491752592704479</v>
      </c>
      <c r="AU125" s="9">
        <v>11.69343911031357</v>
      </c>
      <c r="AV125" s="9">
        <v>0</v>
      </c>
      <c r="AW125" s="4" t="b">
        <v>1</v>
      </c>
      <c r="AX125" s="4" t="b">
        <v>0</v>
      </c>
      <c r="AY125" s="4">
        <v>0</v>
      </c>
      <c r="AZ125" s="4">
        <v>0</v>
      </c>
      <c r="BA125" s="9">
        <v>905.71127658513421</v>
      </c>
      <c r="BB125" s="9">
        <v>1.3873267062910921</v>
      </c>
      <c r="BC125" s="9">
        <v>34.807358078830958</v>
      </c>
      <c r="BD125" s="9">
        <v>2.8959119637822184</v>
      </c>
      <c r="BE125" s="9">
        <v>2.2833538290541551</v>
      </c>
      <c r="BF125" s="4" t="s">
        <v>216</v>
      </c>
      <c r="BG125" s="4">
        <v>14.740224485179223</v>
      </c>
      <c r="BH125" s="4"/>
      <c r="BI125" s="4"/>
      <c r="BJ125" s="4" t="s">
        <v>167</v>
      </c>
      <c r="BK125" s="4"/>
      <c r="BL125" s="32">
        <v>1.5259999999999962</v>
      </c>
      <c r="BM125" s="16"/>
      <c r="BN125" s="16"/>
      <c r="BO125" s="31">
        <v>10763.710559956568</v>
      </c>
      <c r="BP125" s="31">
        <v>10763.710559956568</v>
      </c>
      <c r="BQ125" s="31">
        <v>10840.258371520682</v>
      </c>
      <c r="BR125" s="31">
        <v>10802.066808772426</v>
      </c>
      <c r="BS125" s="31">
        <v>10725.187645294778</v>
      </c>
      <c r="BT125" s="31"/>
      <c r="BU125" s="4">
        <v>0.152</v>
      </c>
      <c r="BV125" s="32">
        <v>0.21199999999999619</v>
      </c>
      <c r="BW125" s="16"/>
      <c r="BX125" s="16"/>
      <c r="BY125" s="31">
        <v>2200</v>
      </c>
      <c r="BZ125" s="31">
        <v>2200</v>
      </c>
      <c r="CA125" s="31">
        <v>2200</v>
      </c>
      <c r="CB125" s="31">
        <v>2200</v>
      </c>
      <c r="CC125" s="31">
        <v>2200</v>
      </c>
      <c r="CD125" s="31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4">
        <v>0</v>
      </c>
      <c r="CV125" s="4">
        <v>5.9499999999999957</v>
      </c>
      <c r="CW125" s="4"/>
      <c r="CX125" s="4" t="s">
        <v>222</v>
      </c>
      <c r="CY125" s="4" t="s">
        <v>367</v>
      </c>
      <c r="CZ125" s="22"/>
      <c r="DA125" s="4">
        <v>0</v>
      </c>
      <c r="DB125" s="4">
        <v>0</v>
      </c>
      <c r="DC125" s="4">
        <v>365</v>
      </c>
      <c r="DD125" s="4">
        <v>365</v>
      </c>
      <c r="DE125" s="4">
        <v>365</v>
      </c>
      <c r="DF125" s="4">
        <v>366</v>
      </c>
      <c r="DG125" s="4">
        <v>365</v>
      </c>
      <c r="DH125" s="4">
        <v>0</v>
      </c>
      <c r="DI125" s="16">
        <f t="shared" si="13"/>
        <v>49599.671412924428</v>
      </c>
      <c r="DJ125" s="16">
        <f t="shared" si="14"/>
        <v>10778.999428760484</v>
      </c>
      <c r="DK125" s="16">
        <f t="shared" si="15"/>
        <v>2200</v>
      </c>
      <c r="DL125" s="16">
        <f t="shared" si="16"/>
        <v>0</v>
      </c>
      <c r="DM125" s="16">
        <f t="shared" si="17"/>
        <v>0</v>
      </c>
      <c r="DN125" s="22"/>
      <c r="DO125" s="4">
        <f>COUNTIFS(crashes!$G$2:$G$17624,"&gt;="&amp;S125,crashes!$G$2:$G$17624,"&lt;"&amp;T125,crashes!$D$2:$D$17624,"="&amp;C125, crashes!$S$2:$S$17624, "&gt;="&amp;AE125, crashes!$S$2:$S$17624, "&lt;="&amp;AF125, crashes!$E$2:$E$17624, "="&amp;D125 )</f>
        <v>46</v>
      </c>
      <c r="DP125" s="29">
        <f>COUNTIFS(crashes!$G$2:$G$17624,"&gt;="&amp;S125,crashes!$G$2:$G$17624,"&lt;"&amp;T125,crashes!$D$2:$D$17624,"="&amp;C125, crashes!$S$2:$S$17624, "&gt;="&amp;AE125, crashes!$S$2:$S$17624, "&lt;="&amp;AF125, crashes!$E$2:$E$17624, "="&amp;D125, crashes!$R$2:$R$17624, "=Weekday")</f>
        <v>44</v>
      </c>
      <c r="DQ125" s="29">
        <f>COUNTIFS(crashes!$G$2:$G$17624,"&gt;="&amp;S125,crashes!$G$2:$G$17624,"&lt;"&amp;T125,crashes!$D$2:$D$17624,"="&amp;C125, crashes!$S$2:$S$17624, "&gt;="&amp;AE125, crashes!$S$2:$S$17624, "&lt;="&amp;AF125, crashes!$E$2:$E$17624, "="&amp;D125, crashes!$R$2:$R$17624, "=Weekend")</f>
        <v>2</v>
      </c>
      <c r="DR125" s="30">
        <f>COUNTIFS(crashes!$G$2:$G$17624,"&gt;="&amp;S125,crashes!$G$2:$G$17624,"&lt;"&amp;T125,crashes!$D$2:$D$17624,"="&amp;C125, crashes!$S$2:$S$17624, "&gt;="&amp;AE125, crashes!$S$2:$S$17624, "&lt;="&amp;AF125, crashes!$E$2:$E$17624, "="&amp;D125,  crashes!$R$2:$R$17624, "=Weekday", crashes!$N$2:$N$17624,"=K")</f>
        <v>1</v>
      </c>
      <c r="DS125" s="30">
        <f>COUNTIFS(crashes!$G$2:$G$17624,"&gt;="&amp;S125,crashes!$G$2:$G$17624,"&lt;"&amp;T125,crashes!$D$2:$D$17624,"="&amp;C125, crashes!$S$2:$S$17624, "&gt;="&amp;AE125, crashes!$S$2:$S$17624, "&lt;="&amp;AF125, crashes!$E$2:$E$17624, "="&amp;D125,  crashes!$R$2:$R$17624, "=Weekday", crashes!$N$2:$N$17624,"=A")</f>
        <v>2</v>
      </c>
      <c r="DT125" s="30">
        <f>COUNTIFS(crashes!$G$2:$G$17624,"&gt;="&amp;S125,crashes!$G$2:$G$17624,"&lt;"&amp;T125,crashes!$D$2:$D$17624,"="&amp;C125, crashes!$S$2:$S$17624, "&gt;="&amp;AE125, crashes!$S$2:$S$17624, "&lt;="&amp;AF125, crashes!$E$2:$E$17624, "="&amp;D125,  crashes!$R$2:$R$17624, "=Weekday", crashes!$N$2:$N$17624,"=B")</f>
        <v>6</v>
      </c>
      <c r="DU125" s="30">
        <f>COUNTIFS(crashes!$G$2:$G$17624,"&gt;="&amp;S125,crashes!$G$2:$G$17624,"&lt;"&amp;T125,crashes!$D$2:$D$17624,"="&amp;C125, crashes!$S$2:$S$17624, "&gt;="&amp;AE125, crashes!$S$2:$S$17624, "&lt;="&amp;AF125, crashes!$E$2:$E$17624, "="&amp;D125,  crashes!$R$2:$R$17624, "=Weekday", crashes!$N$2:$N$17624,"=C")</f>
        <v>2</v>
      </c>
      <c r="DV125" s="30">
        <f>COUNTIFS(crashes!$G$2:$G$17624,"&gt;="&amp;S125,crashes!$G$2:$G$17624,"&lt;"&amp;T125,crashes!$D$2:$D$17624,"="&amp;C125, crashes!$S$2:$S$17624, "&gt;="&amp;AE125, crashes!$S$2:$S$17624, "&lt;="&amp;AF125, crashes!$E$2:$E$17624, "="&amp;D125,  crashes!$R$2:$R$17624, "=Weekday", crashes!$N$2:$N$17624,"=ABC")</f>
        <v>0</v>
      </c>
      <c r="DW125" s="30">
        <f>COUNTIFS(crashes!$G$2:$G$17624,"&gt;="&amp;S125,crashes!$G$2:$G$17624,"&lt;"&amp;T125,crashes!$D$2:$D$17624,"="&amp;C125, crashes!$S$2:$S$17624, "&gt;="&amp;AE125, crashes!$S$2:$S$17624, "&lt;="&amp;AF125, crashes!$E$2:$E$17624, "="&amp;D125,  crashes!$R$2:$R$17624, "=Weekday", crashes!$N$2:$N$17624,"=O")</f>
        <v>33</v>
      </c>
      <c r="DX125" s="30">
        <f>COUNTIFS(crashes!$G$2:$G$17624,"&gt;="&amp;S125,crashes!$G$2:$G$17624,"&lt;"&amp;T125,crashes!$D$2:$D$17624,"="&amp;C125, crashes!$S$2:$S$17624, "&gt;="&amp;AE125, crashes!$S$2:$S$17624, "&lt;="&amp;AF125, crashes!$E$2:$E$17624, "="&amp;D125,  crashes!$R$2:$R$17624, "=Weekend", crashes!$N$2:$N$17624,"=K")</f>
        <v>0</v>
      </c>
      <c r="DY125" s="30">
        <f>COUNTIFS(crashes!$G$2:$G$17624,"&gt;="&amp;S125,crashes!$G$2:$G$17624,"&lt;"&amp;T125,crashes!$D$2:$D$17624,"="&amp;C125, crashes!$S$2:$S$17624, "&gt;="&amp;AE125, crashes!$S$2:$S$17624, "&lt;="&amp;AF125, crashes!$E$2:$E$17624, "="&amp;D125,  crashes!$R$2:$R$17624, "=Weekend", crashes!$N$2:$N$17624,"=A")</f>
        <v>0</v>
      </c>
      <c r="DZ125" s="30">
        <f>COUNTIFS(crashes!$G$2:$G$17624,"&gt;="&amp;S125,crashes!$G$2:$G$17624,"&lt;"&amp;T125,crashes!$D$2:$D$17624,"="&amp;C125, crashes!$S$2:$S$17624, "&gt;="&amp;AE125, crashes!$S$2:$S$17624, "&lt;="&amp;AF125, crashes!$E$2:$E$17624, "="&amp;D125,  crashes!$R$2:$R$17624, "=Weekend", crashes!$N$2:$N$17624,"=B")</f>
        <v>2</v>
      </c>
      <c r="EA125" s="30">
        <f>COUNTIFS(crashes!$G$2:$G$17624,"&gt;="&amp;S125,crashes!$G$2:$G$17624,"&lt;"&amp;T125,crashes!$D$2:$D$17624,"="&amp;C125, crashes!$S$2:$S$17624, "&gt;="&amp;AE125, crashes!$S$2:$S$17624, "&lt;="&amp;AF125, crashes!$E$2:$E$17624, "="&amp;D125,  crashes!$R$2:$R$17624, "=Weekend", crashes!$N$2:$N$17624,"=C")</f>
        <v>0</v>
      </c>
      <c r="EB125" s="30">
        <f>COUNTIFS(crashes!$G$2:$G$17624,"&gt;="&amp;S125,crashes!$G$2:$G$17624,"&lt;"&amp;T125,crashes!$D$2:$D$17624,"="&amp;C125, crashes!$S$2:$S$17624, "&gt;="&amp;AE125, crashes!$S$2:$S$17624, "&lt;="&amp;AF125, crashes!$E$2:$E$17624, "="&amp;D125,  crashes!$R$2:$R$17624, "=Weekend", crashes!$N$2:$N$17624,"=ABC")</f>
        <v>0</v>
      </c>
      <c r="EC125" s="30">
        <f>COUNTIFS(crashes!$G$2:$G$17624,"&gt;="&amp;S125,crashes!$G$2:$G$17624,"&lt;"&amp;T125,crashes!$D$2:$D$17624,"="&amp;C125, crashes!$S$2:$S$17624, "&gt;="&amp;AE125, crashes!$S$2:$S$17624, "&lt;="&amp;AF125, crashes!$E$2:$E$17624, "="&amp;D125,  crashes!$R$2:$R$17624, "=Weekend", crashes!$N$2:$N$17624,"=O")</f>
        <v>0</v>
      </c>
      <c r="ED125" s="4">
        <f t="shared" si="18"/>
        <v>1</v>
      </c>
      <c r="EE125" s="4">
        <f t="shared" si="19"/>
        <v>2</v>
      </c>
      <c r="EF125" s="4">
        <f t="shared" si="20"/>
        <v>8</v>
      </c>
      <c r="EG125" s="4">
        <f t="shared" si="21"/>
        <v>2</v>
      </c>
      <c r="EH125" s="4">
        <f t="shared" si="22"/>
        <v>0</v>
      </c>
      <c r="EI125" s="50">
        <f t="shared" si="23"/>
        <v>13</v>
      </c>
      <c r="EJ125" s="4">
        <f t="shared" si="24"/>
        <v>33</v>
      </c>
      <c r="EK125" s="6"/>
      <c r="EL125" s="3">
        <v>2018</v>
      </c>
      <c r="EM125" s="3">
        <v>9.7779999999999987</v>
      </c>
      <c r="EN125" s="3">
        <v>8.0099999999999998E-3</v>
      </c>
      <c r="EO125" s="3">
        <v>6.3099999999999996E-3</v>
      </c>
      <c r="EP125" s="3">
        <v>6.9300000000000004E-3</v>
      </c>
      <c r="EQ125" s="3">
        <v>1.277E-2</v>
      </c>
      <c r="ER125" s="3">
        <v>3.4340000000000002E-2</v>
      </c>
      <c r="ES125" s="3">
        <v>7.1819999999999995E-2</v>
      </c>
      <c r="ET125" s="3">
        <v>7.3130000000000001E-2</v>
      </c>
      <c r="EU125" s="3">
        <v>7.0139999999999994E-2</v>
      </c>
      <c r="EV125" s="3">
        <v>6.2370000000000002E-2</v>
      </c>
      <c r="EW125" s="3">
        <v>6.3490000000000005E-2</v>
      </c>
      <c r="EX125" s="3">
        <v>5.8479999999999997E-2</v>
      </c>
      <c r="EY125" s="3">
        <v>5.4919999999999997E-2</v>
      </c>
      <c r="EZ125" s="3">
        <v>5.4899999999999997E-2</v>
      </c>
      <c r="FA125" s="3">
        <v>5.4480000000000001E-2</v>
      </c>
      <c r="FB125" s="3">
        <v>5.5849999999999997E-2</v>
      </c>
      <c r="FC125" s="3">
        <v>5.4109999999999998E-2</v>
      </c>
      <c r="FD125" s="3">
        <v>5.4579999999999997E-2</v>
      </c>
      <c r="FE125" s="3">
        <v>5.6959999999999997E-2</v>
      </c>
      <c r="FF125" s="3">
        <v>4.9919999999999999E-2</v>
      </c>
      <c r="FG125" s="3">
        <v>3.9489999999999997E-2</v>
      </c>
      <c r="FH125" s="3">
        <v>3.2230000000000002E-2</v>
      </c>
      <c r="FI125" s="3">
        <v>2.7130000000000001E-2</v>
      </c>
      <c r="FJ125" s="3">
        <v>2.0920000000000001E-2</v>
      </c>
      <c r="FK125" s="3">
        <v>1.4590000000000001E-2</v>
      </c>
      <c r="FL125" s="3">
        <v>2018</v>
      </c>
      <c r="FM125" s="3">
        <v>9.7779999999999987</v>
      </c>
      <c r="FN125" s="13">
        <v>2018</v>
      </c>
      <c r="FO125" s="52">
        <v>9.7779999999999987</v>
      </c>
      <c r="FP125" s="51">
        <v>48</v>
      </c>
      <c r="FQ125" s="51">
        <v>1.3735000000000001E-2</v>
      </c>
      <c r="FR125" s="51">
        <v>8.6199999999999992E-3</v>
      </c>
      <c r="FS125" s="3">
        <v>6.5950000000000002E-3</v>
      </c>
      <c r="FT125" s="3">
        <v>7.5299999999999994E-3</v>
      </c>
      <c r="FU125" s="3">
        <v>1.14E-2</v>
      </c>
      <c r="FV125" s="3">
        <v>1.8340000000000002E-2</v>
      </c>
      <c r="FW125" s="3">
        <v>2.2720000000000001E-2</v>
      </c>
      <c r="FX125" s="3">
        <v>2.9115000000000002E-2</v>
      </c>
      <c r="FY125" s="3">
        <v>3.7470000000000003E-2</v>
      </c>
      <c r="FZ125" s="3">
        <v>4.614E-2</v>
      </c>
      <c r="GA125" s="3">
        <v>5.3605E-2</v>
      </c>
      <c r="GB125" s="3">
        <v>5.7224999999999998E-2</v>
      </c>
      <c r="GC125" s="3">
        <v>6.1455000000000003E-2</v>
      </c>
      <c r="GD125" s="3">
        <v>6.3140000000000002E-2</v>
      </c>
      <c r="GE125" s="3">
        <v>6.3230000000000008E-2</v>
      </c>
      <c r="GF125" s="3">
        <v>6.2835000000000002E-2</v>
      </c>
      <c r="GG125" s="3">
        <v>6.1420000000000002E-2</v>
      </c>
      <c r="GH125" s="3">
        <v>6.0060000000000002E-2</v>
      </c>
      <c r="GI125" s="3">
        <v>5.5129999999999998E-2</v>
      </c>
      <c r="GJ125" s="3">
        <v>4.709E-2</v>
      </c>
      <c r="GK125" s="3">
        <v>3.9425000000000002E-2</v>
      </c>
      <c r="GL125" s="3">
        <v>3.3094999999999999E-2</v>
      </c>
      <c r="GM125" s="3">
        <v>2.6544999999999999E-2</v>
      </c>
      <c r="GN125" s="3">
        <v>1.9035E-2</v>
      </c>
      <c r="GO125" s="22"/>
      <c r="GP125" s="4">
        <f>'Hours of Operation'!C$38</f>
        <v>1.4271065337351284E-2</v>
      </c>
      <c r="GQ125" s="4">
        <f>'Hours of Operation'!D$38</f>
        <v>1.2749609596717788E-2</v>
      </c>
      <c r="GR125" s="4">
        <f>'Hours of Operation'!E$38</f>
        <v>1.4950174959592841E-2</v>
      </c>
      <c r="GS125" s="4">
        <f>'Hours of Operation'!F$38</f>
        <v>1.3642852604853647E-2</v>
      </c>
      <c r="GT125" s="4">
        <f>'Hours of Operation'!G$38</f>
        <v>0</v>
      </c>
      <c r="GU125" s="4">
        <f>'Hours of Operation'!H$38</f>
        <v>0.47078916987711039</v>
      </c>
      <c r="GV125" s="4">
        <f>'Hours of Operation'!I$38</f>
        <v>0.94910873612151236</v>
      </c>
      <c r="GW125" s="4">
        <f>'Hours of Operation'!J$38</f>
        <v>0.9546031745077026</v>
      </c>
      <c r="GX125" s="4">
        <f>'Hours of Operation'!K$38</f>
        <v>0.95579985877661666</v>
      </c>
      <c r="GY125" s="4">
        <f>'Hours of Operation'!L$38</f>
        <v>0.95602492136947947</v>
      </c>
      <c r="GZ125" s="4">
        <f>'Hours of Operation'!M$38</f>
        <v>0.95396029261266357</v>
      </c>
      <c r="HA125" s="4">
        <f>'Hours of Operation'!N$38</f>
        <v>0.18996260379294816</v>
      </c>
      <c r="HB125" s="4">
        <f>'Hours of Operation'!O$38</f>
        <v>0.25018127529522199</v>
      </c>
      <c r="HC125" s="4">
        <f>'Hours of Operation'!P$38</f>
        <v>0.25738334335316593</v>
      </c>
      <c r="HD125" s="4">
        <f>'Hours of Operation'!Q$38</f>
        <v>0.29539649617912567</v>
      </c>
      <c r="HE125" s="4">
        <f>'Hours of Operation'!R$38</f>
        <v>0.34447604395218162</v>
      </c>
      <c r="HF125" s="4">
        <f>'Hours of Operation'!S$38</f>
        <v>0.37310729480106092</v>
      </c>
      <c r="HG125" s="4">
        <f>'Hours of Operation'!T$38</f>
        <v>0.39614019872526296</v>
      </c>
      <c r="HH125" s="4">
        <f>'Hours of Operation'!U$38</f>
        <v>0.38687405197217062</v>
      </c>
      <c r="HI125" s="4">
        <f>'Hours of Operation'!V$38</f>
        <v>0.27329754277466461</v>
      </c>
      <c r="HJ125" s="4">
        <f>'Hours of Operation'!W$38</f>
        <v>4.6400724648817324E-2</v>
      </c>
      <c r="HK125" s="4">
        <f>'Hours of Operation'!X$38</f>
        <v>1.6140738015523962E-2</v>
      </c>
      <c r="HL125" s="4">
        <f>'Hours of Operation'!Y$38</f>
        <v>1.4156632088965636E-2</v>
      </c>
      <c r="HM125" s="4">
        <f>'Hours of Operation'!Z$38</f>
        <v>1.7357364094913161E-2</v>
      </c>
      <c r="HN125" s="4">
        <f>'Hours of Operation'!AA$38</f>
        <v>0</v>
      </c>
      <c r="HO125" s="4">
        <f>'Hours of Operation'!AB$38</f>
        <v>0</v>
      </c>
      <c r="HP125" s="4">
        <f>'Hours of Operation'!AC$38</f>
        <v>0</v>
      </c>
      <c r="HQ125" s="4">
        <f>'Hours of Operation'!AD$38</f>
        <v>0</v>
      </c>
      <c r="HR125" s="4">
        <f>'Hours of Operation'!AE$38</f>
        <v>0</v>
      </c>
      <c r="HS125" s="4">
        <f>'Hours of Operation'!AF$38</f>
        <v>0</v>
      </c>
      <c r="HT125" s="4">
        <f>'Hours of Operation'!AG$38</f>
        <v>0</v>
      </c>
      <c r="HU125" s="4">
        <f>'Hours of Operation'!AH$38</f>
        <v>0</v>
      </c>
      <c r="HV125" s="4">
        <f>'Hours of Operation'!AI$38</f>
        <v>1.3900247592280889E-2</v>
      </c>
      <c r="HW125" s="4">
        <f>'Hours of Operation'!AJ$38</f>
        <v>7.8982998808963534E-2</v>
      </c>
      <c r="HX125" s="4">
        <f>'Hours of Operation'!AK$38</f>
        <v>0.20725648733215482</v>
      </c>
      <c r="HY125" s="4">
        <f>'Hours of Operation'!AL$38</f>
        <v>0.30132552210597841</v>
      </c>
      <c r="HZ125" s="4">
        <f>'Hours of Operation'!AM$38</f>
        <v>0.36522861938303541</v>
      </c>
      <c r="IA125" s="4">
        <f>'Hours of Operation'!AN$38</f>
        <v>0.39066192472256694</v>
      </c>
      <c r="IB125" s="4">
        <f>'Hours of Operation'!AO$38</f>
        <v>0.39686934537815494</v>
      </c>
      <c r="IC125" s="4">
        <f>'Hours of Operation'!AP$38</f>
        <v>0.40133127295001692</v>
      </c>
      <c r="ID125" s="4">
        <f>'Hours of Operation'!AQ$38</f>
        <v>0.39544391480317387</v>
      </c>
      <c r="IE125" s="4">
        <f>'Hours of Operation'!AR$38</f>
        <v>0.38614627429485288</v>
      </c>
      <c r="IF125" s="4">
        <f>'Hours of Operation'!AS$38</f>
        <v>0.37357306834579573</v>
      </c>
      <c r="IG125" s="4">
        <f>'Hours of Operation'!AT$38</f>
        <v>0.29279158671873001</v>
      </c>
      <c r="IH125" s="4">
        <f>'Hours of Operation'!AU$38</f>
        <v>8.2722981496897899E-2</v>
      </c>
      <c r="II125" s="4">
        <f>'Hours of Operation'!AV$38</f>
        <v>1.996562232212434E-2</v>
      </c>
      <c r="IJ125" s="4">
        <f>'Hours of Operation'!AW$38</f>
        <v>0</v>
      </c>
      <c r="IK125" s="4">
        <f>'Hours of Operation'!AX$38</f>
        <v>0</v>
      </c>
      <c r="IL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</row>
    <row r="126" spans="1:264" s="3" customFormat="1" ht="12" customHeight="1" x14ac:dyDescent="0.2">
      <c r="A126" s="4" t="s">
        <v>391</v>
      </c>
      <c r="B126" s="4" t="s">
        <v>218</v>
      </c>
      <c r="C126" s="4">
        <v>66</v>
      </c>
      <c r="D126" s="4" t="s">
        <v>90</v>
      </c>
      <c r="E126" s="4" t="s">
        <v>92</v>
      </c>
      <c r="F126" s="4" t="s">
        <v>70</v>
      </c>
      <c r="G126" s="4">
        <v>3</v>
      </c>
      <c r="H126" s="4" t="s">
        <v>167</v>
      </c>
      <c r="I126" s="4">
        <v>1</v>
      </c>
      <c r="J126" s="4">
        <v>0</v>
      </c>
      <c r="K126" s="4"/>
      <c r="L126" s="10">
        <v>33604</v>
      </c>
      <c r="M126" s="4" t="b">
        <v>1</v>
      </c>
      <c r="N126" s="10">
        <v>42262</v>
      </c>
      <c r="O126" s="4" t="b">
        <v>1</v>
      </c>
      <c r="P126" s="4" t="s">
        <v>399</v>
      </c>
      <c r="Q126" s="38" t="str">
        <f t="shared" si="25"/>
        <v>38°51'43.5911"N, 77°20'46.2664"W</v>
      </c>
      <c r="R126" s="1" t="s">
        <v>400</v>
      </c>
      <c r="S126" s="1">
        <v>57.834000000000003</v>
      </c>
      <c r="T126" s="1">
        <v>58.045999999999999</v>
      </c>
      <c r="U126" s="4">
        <v>1</v>
      </c>
      <c r="V126" s="10">
        <v>42475</v>
      </c>
      <c r="W126" s="4">
        <v>1</v>
      </c>
      <c r="X126" s="4">
        <v>0.21199999999999619</v>
      </c>
      <c r="Y126" s="4">
        <v>0.21199999999999619</v>
      </c>
      <c r="Z126" s="4">
        <v>1</v>
      </c>
      <c r="AA126" s="4" t="s">
        <v>171</v>
      </c>
      <c r="AB126" s="4"/>
      <c r="AC126" s="4"/>
      <c r="AD126" s="4"/>
      <c r="AE126" s="10">
        <v>41275</v>
      </c>
      <c r="AF126" s="10">
        <v>43100</v>
      </c>
      <c r="AG126" s="16"/>
      <c r="AH126" s="16"/>
      <c r="AI126" s="31">
        <v>50000</v>
      </c>
      <c r="AJ126" s="31">
        <v>50000</v>
      </c>
      <c r="AK126" s="31">
        <v>50000</v>
      </c>
      <c r="AL126" s="31">
        <v>49000</v>
      </c>
      <c r="AM126" s="31">
        <v>49000</v>
      </c>
      <c r="AN126" s="31"/>
      <c r="AO126" s="4"/>
      <c r="AP126" s="4"/>
      <c r="AQ126" s="4"/>
      <c r="AR126" s="9">
        <v>12.917160696111294</v>
      </c>
      <c r="AS126" s="9">
        <v>2.8409448984116832</v>
      </c>
      <c r="AT126" s="9">
        <v>14.078349157532948</v>
      </c>
      <c r="AU126" s="9">
        <v>12.243181467058038</v>
      </c>
      <c r="AV126" s="9">
        <v>0</v>
      </c>
      <c r="AW126" s="4" t="b">
        <v>1</v>
      </c>
      <c r="AX126" s="4" t="b">
        <v>0</v>
      </c>
      <c r="AY126" s="4">
        <v>0</v>
      </c>
      <c r="AZ126" s="4">
        <v>0</v>
      </c>
      <c r="BA126" s="9">
        <v>777.14134553000918</v>
      </c>
      <c r="BB126" s="9">
        <v>1</v>
      </c>
      <c r="BC126" s="9">
        <v>34.462434969014126</v>
      </c>
      <c r="BD126" s="9">
        <v>2.7630706786249801</v>
      </c>
      <c r="BE126" s="9">
        <v>2.1817351610532496</v>
      </c>
      <c r="BF126" s="4" t="s">
        <v>216</v>
      </c>
      <c r="BG126" s="4">
        <v>14.310783437740755</v>
      </c>
      <c r="BH126" s="4"/>
      <c r="BI126" s="4"/>
      <c r="BJ126" s="4" t="s">
        <v>167</v>
      </c>
      <c r="BK126" s="4"/>
      <c r="BL126" s="32">
        <v>1.7860000000000014</v>
      </c>
      <c r="BM126" s="16"/>
      <c r="BN126" s="16"/>
      <c r="BO126" s="31">
        <v>10763.710559956568</v>
      </c>
      <c r="BP126" s="31">
        <v>10763.710559956568</v>
      </c>
      <c r="BQ126" s="31">
        <v>10840.258371520682</v>
      </c>
      <c r="BR126" s="31">
        <v>10802.066808772426</v>
      </c>
      <c r="BS126" s="31">
        <v>10725.187645294778</v>
      </c>
      <c r="BT126" s="31"/>
      <c r="BU126" s="4"/>
      <c r="BV126" s="32">
        <v>0</v>
      </c>
      <c r="BW126" s="16"/>
      <c r="BX126" s="16"/>
      <c r="BY126" s="31">
        <v>2200</v>
      </c>
      <c r="BZ126" s="31">
        <v>2200</v>
      </c>
      <c r="CA126" s="31">
        <v>2200</v>
      </c>
      <c r="CB126" s="31">
        <v>2200</v>
      </c>
      <c r="CC126" s="31">
        <v>2200</v>
      </c>
      <c r="CD126" s="31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31">
        <v>2200</v>
      </c>
      <c r="CP126" s="31">
        <v>2200</v>
      </c>
      <c r="CQ126" s="31">
        <v>2200</v>
      </c>
      <c r="CR126" s="31">
        <v>2200</v>
      </c>
      <c r="CS126" s="31">
        <v>2200</v>
      </c>
      <c r="CT126" s="31"/>
      <c r="CU126" s="4">
        <v>0.26000000000000512</v>
      </c>
      <c r="CV126" s="4">
        <v>5.7379999999999995</v>
      </c>
      <c r="CW126" s="4"/>
      <c r="CX126" s="4" t="s">
        <v>222</v>
      </c>
      <c r="CY126" s="4" t="s">
        <v>367</v>
      </c>
      <c r="CZ126" s="22"/>
      <c r="DA126" s="4">
        <v>0</v>
      </c>
      <c r="DB126" s="4">
        <v>0</v>
      </c>
      <c r="DC126" s="4">
        <v>365</v>
      </c>
      <c r="DD126" s="4">
        <v>365</v>
      </c>
      <c r="DE126" s="4">
        <v>365</v>
      </c>
      <c r="DF126" s="4">
        <v>366</v>
      </c>
      <c r="DG126" s="4">
        <v>365</v>
      </c>
      <c r="DH126" s="4">
        <v>0</v>
      </c>
      <c r="DI126" s="16">
        <f t="shared" si="13"/>
        <v>49599.671412924428</v>
      </c>
      <c r="DJ126" s="16">
        <f t="shared" si="14"/>
        <v>10778.999428760484</v>
      </c>
      <c r="DK126" s="16">
        <f t="shared" si="15"/>
        <v>2200</v>
      </c>
      <c r="DL126" s="16">
        <f t="shared" si="16"/>
        <v>0</v>
      </c>
      <c r="DM126" s="16">
        <f t="shared" si="17"/>
        <v>2200</v>
      </c>
      <c r="DN126" s="22"/>
      <c r="DO126" s="4">
        <f>COUNTIFS(crashes!$G$2:$G$17624,"&gt;="&amp;S126,crashes!$G$2:$G$17624,"&lt;"&amp;T126,crashes!$D$2:$D$17624,"="&amp;C126, crashes!$S$2:$S$17624, "&gt;="&amp;AE126, crashes!$S$2:$S$17624, "&lt;="&amp;AF126, crashes!$E$2:$E$17624, "="&amp;D126 )</f>
        <v>30</v>
      </c>
      <c r="DP126" s="29">
        <f>COUNTIFS(crashes!$G$2:$G$17624,"&gt;="&amp;S126,crashes!$G$2:$G$17624,"&lt;"&amp;T126,crashes!$D$2:$D$17624,"="&amp;C126, crashes!$S$2:$S$17624, "&gt;="&amp;AE126, crashes!$S$2:$S$17624, "&lt;="&amp;AF126, crashes!$E$2:$E$17624, "="&amp;D126, crashes!$R$2:$R$17624, "=Weekday")</f>
        <v>26</v>
      </c>
      <c r="DQ126" s="29">
        <f>COUNTIFS(crashes!$G$2:$G$17624,"&gt;="&amp;S126,crashes!$G$2:$G$17624,"&lt;"&amp;T126,crashes!$D$2:$D$17624,"="&amp;C126, crashes!$S$2:$S$17624, "&gt;="&amp;AE126, crashes!$S$2:$S$17624, "&lt;="&amp;AF126, crashes!$E$2:$E$17624, "="&amp;D126, crashes!$R$2:$R$17624, "=Weekend")</f>
        <v>4</v>
      </c>
      <c r="DR126" s="30">
        <f>COUNTIFS(crashes!$G$2:$G$17624,"&gt;="&amp;S126,crashes!$G$2:$G$17624,"&lt;"&amp;T126,crashes!$D$2:$D$17624,"="&amp;C126, crashes!$S$2:$S$17624, "&gt;="&amp;AE126, crashes!$S$2:$S$17624, "&lt;="&amp;AF126, crashes!$E$2:$E$17624, "="&amp;D126,  crashes!$R$2:$R$17624, "=Weekday", crashes!$N$2:$N$17624,"=K")</f>
        <v>0</v>
      </c>
      <c r="DS126" s="30">
        <f>COUNTIFS(crashes!$G$2:$G$17624,"&gt;="&amp;S126,crashes!$G$2:$G$17624,"&lt;"&amp;T126,crashes!$D$2:$D$17624,"="&amp;C126, crashes!$S$2:$S$17624, "&gt;="&amp;AE126, crashes!$S$2:$S$17624, "&lt;="&amp;AF126, crashes!$E$2:$E$17624, "="&amp;D126,  crashes!$R$2:$R$17624, "=Weekday", crashes!$N$2:$N$17624,"=A")</f>
        <v>0</v>
      </c>
      <c r="DT126" s="30">
        <f>COUNTIFS(crashes!$G$2:$G$17624,"&gt;="&amp;S126,crashes!$G$2:$G$17624,"&lt;"&amp;T126,crashes!$D$2:$D$17624,"="&amp;C126, crashes!$S$2:$S$17624, "&gt;="&amp;AE126, crashes!$S$2:$S$17624, "&lt;="&amp;AF126, crashes!$E$2:$E$17624, "="&amp;D126,  crashes!$R$2:$R$17624, "=Weekday", crashes!$N$2:$N$17624,"=B")</f>
        <v>5</v>
      </c>
      <c r="DU126" s="30">
        <f>COUNTIFS(crashes!$G$2:$G$17624,"&gt;="&amp;S126,crashes!$G$2:$G$17624,"&lt;"&amp;T126,crashes!$D$2:$D$17624,"="&amp;C126, crashes!$S$2:$S$17624, "&gt;="&amp;AE126, crashes!$S$2:$S$17624, "&lt;="&amp;AF126, crashes!$E$2:$E$17624, "="&amp;D126,  crashes!$R$2:$R$17624, "=Weekday", crashes!$N$2:$N$17624,"=C")</f>
        <v>3</v>
      </c>
      <c r="DV126" s="30">
        <f>COUNTIFS(crashes!$G$2:$G$17624,"&gt;="&amp;S126,crashes!$G$2:$G$17624,"&lt;"&amp;T126,crashes!$D$2:$D$17624,"="&amp;C126, crashes!$S$2:$S$17624, "&gt;="&amp;AE126, crashes!$S$2:$S$17624, "&lt;="&amp;AF126, crashes!$E$2:$E$17624, "="&amp;D126,  crashes!$R$2:$R$17624, "=Weekday", crashes!$N$2:$N$17624,"=ABC")</f>
        <v>0</v>
      </c>
      <c r="DW126" s="30">
        <f>COUNTIFS(crashes!$G$2:$G$17624,"&gt;="&amp;S126,crashes!$G$2:$G$17624,"&lt;"&amp;T126,crashes!$D$2:$D$17624,"="&amp;C126, crashes!$S$2:$S$17624, "&gt;="&amp;AE126, crashes!$S$2:$S$17624, "&lt;="&amp;AF126, crashes!$E$2:$E$17624, "="&amp;D126,  crashes!$R$2:$R$17624, "=Weekday", crashes!$N$2:$N$17624,"=O")</f>
        <v>18</v>
      </c>
      <c r="DX126" s="30">
        <f>COUNTIFS(crashes!$G$2:$G$17624,"&gt;="&amp;S126,crashes!$G$2:$G$17624,"&lt;"&amp;T126,crashes!$D$2:$D$17624,"="&amp;C126, crashes!$S$2:$S$17624, "&gt;="&amp;AE126, crashes!$S$2:$S$17624, "&lt;="&amp;AF126, crashes!$E$2:$E$17624, "="&amp;D126,  crashes!$R$2:$R$17624, "=Weekend", crashes!$N$2:$N$17624,"=K")</f>
        <v>0</v>
      </c>
      <c r="DY126" s="30">
        <f>COUNTIFS(crashes!$G$2:$G$17624,"&gt;="&amp;S126,crashes!$G$2:$G$17624,"&lt;"&amp;T126,crashes!$D$2:$D$17624,"="&amp;C126, crashes!$S$2:$S$17624, "&gt;="&amp;AE126, crashes!$S$2:$S$17624, "&lt;="&amp;AF126, crashes!$E$2:$E$17624, "="&amp;D126,  crashes!$R$2:$R$17624, "=Weekend", crashes!$N$2:$N$17624,"=A")</f>
        <v>0</v>
      </c>
      <c r="DZ126" s="30">
        <f>COUNTIFS(crashes!$G$2:$G$17624,"&gt;="&amp;S126,crashes!$G$2:$G$17624,"&lt;"&amp;T126,crashes!$D$2:$D$17624,"="&amp;C126, crashes!$S$2:$S$17624, "&gt;="&amp;AE126, crashes!$S$2:$S$17624, "&lt;="&amp;AF126, crashes!$E$2:$E$17624, "="&amp;D126,  crashes!$R$2:$R$17624, "=Weekend", crashes!$N$2:$N$17624,"=B")</f>
        <v>0</v>
      </c>
      <c r="EA126" s="30">
        <f>COUNTIFS(crashes!$G$2:$G$17624,"&gt;="&amp;S126,crashes!$G$2:$G$17624,"&lt;"&amp;T126,crashes!$D$2:$D$17624,"="&amp;C126, crashes!$S$2:$S$17624, "&gt;="&amp;AE126, crashes!$S$2:$S$17624, "&lt;="&amp;AF126, crashes!$E$2:$E$17624, "="&amp;D126,  crashes!$R$2:$R$17624, "=Weekend", crashes!$N$2:$N$17624,"=C")</f>
        <v>0</v>
      </c>
      <c r="EB126" s="30">
        <f>COUNTIFS(crashes!$G$2:$G$17624,"&gt;="&amp;S126,crashes!$G$2:$G$17624,"&lt;"&amp;T126,crashes!$D$2:$D$17624,"="&amp;C126, crashes!$S$2:$S$17624, "&gt;="&amp;AE126, crashes!$S$2:$S$17624, "&lt;="&amp;AF126, crashes!$E$2:$E$17624, "="&amp;D126,  crashes!$R$2:$R$17624, "=Weekend", crashes!$N$2:$N$17624,"=ABC")</f>
        <v>0</v>
      </c>
      <c r="EC126" s="30">
        <f>COUNTIFS(crashes!$G$2:$G$17624,"&gt;="&amp;S126,crashes!$G$2:$G$17624,"&lt;"&amp;T126,crashes!$D$2:$D$17624,"="&amp;C126, crashes!$S$2:$S$17624, "&gt;="&amp;AE126, crashes!$S$2:$S$17624, "&lt;="&amp;AF126, crashes!$E$2:$E$17624, "="&amp;D126,  crashes!$R$2:$R$17624, "=Weekend", crashes!$N$2:$N$17624,"=O")</f>
        <v>4</v>
      </c>
      <c r="ED126" s="4">
        <f t="shared" si="18"/>
        <v>0</v>
      </c>
      <c r="EE126" s="4">
        <f t="shared" si="19"/>
        <v>0</v>
      </c>
      <c r="EF126" s="4">
        <f t="shared" si="20"/>
        <v>5</v>
      </c>
      <c r="EG126" s="4">
        <f t="shared" si="21"/>
        <v>3</v>
      </c>
      <c r="EH126" s="4">
        <f t="shared" si="22"/>
        <v>0</v>
      </c>
      <c r="EI126" s="50">
        <f t="shared" si="23"/>
        <v>8</v>
      </c>
      <c r="EJ126" s="4">
        <f t="shared" si="24"/>
        <v>22</v>
      </c>
      <c r="EK126" s="6"/>
      <c r="EL126" s="3">
        <v>2018</v>
      </c>
      <c r="EM126" s="3">
        <v>10.039999999999999</v>
      </c>
      <c r="EN126" s="3">
        <v>8.0099999999999998E-3</v>
      </c>
      <c r="EO126" s="3">
        <v>6.3099999999999996E-3</v>
      </c>
      <c r="EP126" s="3">
        <v>6.9300000000000004E-3</v>
      </c>
      <c r="EQ126" s="3">
        <v>1.277E-2</v>
      </c>
      <c r="ER126" s="3">
        <v>3.4340000000000002E-2</v>
      </c>
      <c r="ES126" s="3">
        <v>7.1819999999999995E-2</v>
      </c>
      <c r="ET126" s="3">
        <v>7.3130000000000001E-2</v>
      </c>
      <c r="EU126" s="3">
        <v>7.0139999999999994E-2</v>
      </c>
      <c r="EV126" s="3">
        <v>6.2370000000000002E-2</v>
      </c>
      <c r="EW126" s="3">
        <v>6.3490000000000005E-2</v>
      </c>
      <c r="EX126" s="3">
        <v>5.8479999999999997E-2</v>
      </c>
      <c r="EY126" s="3">
        <v>5.4919999999999997E-2</v>
      </c>
      <c r="EZ126" s="3">
        <v>5.4899999999999997E-2</v>
      </c>
      <c r="FA126" s="3">
        <v>5.4480000000000001E-2</v>
      </c>
      <c r="FB126" s="3">
        <v>5.5849999999999997E-2</v>
      </c>
      <c r="FC126" s="3">
        <v>5.4109999999999998E-2</v>
      </c>
      <c r="FD126" s="3">
        <v>5.4579999999999997E-2</v>
      </c>
      <c r="FE126" s="3">
        <v>5.6959999999999997E-2</v>
      </c>
      <c r="FF126" s="3">
        <v>4.9919999999999999E-2</v>
      </c>
      <c r="FG126" s="3">
        <v>3.9489999999999997E-2</v>
      </c>
      <c r="FH126" s="3">
        <v>3.2230000000000002E-2</v>
      </c>
      <c r="FI126" s="3">
        <v>2.7130000000000001E-2</v>
      </c>
      <c r="FJ126" s="3">
        <v>2.0920000000000001E-2</v>
      </c>
      <c r="FK126" s="3">
        <v>1.4590000000000001E-2</v>
      </c>
      <c r="FL126" s="3">
        <v>2018</v>
      </c>
      <c r="FM126" s="3">
        <v>10.039999999999999</v>
      </c>
      <c r="FN126" s="13">
        <v>2018</v>
      </c>
      <c r="FO126" s="52">
        <v>10.039999999999999</v>
      </c>
      <c r="FP126" s="51">
        <v>48</v>
      </c>
      <c r="FQ126" s="51">
        <v>1.3735000000000001E-2</v>
      </c>
      <c r="FR126" s="51">
        <v>8.6199999999999992E-3</v>
      </c>
      <c r="FS126" s="3">
        <v>6.5950000000000002E-3</v>
      </c>
      <c r="FT126" s="3">
        <v>7.5299999999999994E-3</v>
      </c>
      <c r="FU126" s="3">
        <v>1.14E-2</v>
      </c>
      <c r="FV126" s="3">
        <v>1.8340000000000002E-2</v>
      </c>
      <c r="FW126" s="3">
        <v>2.2720000000000001E-2</v>
      </c>
      <c r="FX126" s="3">
        <v>2.9115000000000002E-2</v>
      </c>
      <c r="FY126" s="3">
        <v>3.7470000000000003E-2</v>
      </c>
      <c r="FZ126" s="3">
        <v>4.614E-2</v>
      </c>
      <c r="GA126" s="3">
        <v>5.3605E-2</v>
      </c>
      <c r="GB126" s="3">
        <v>5.7224999999999998E-2</v>
      </c>
      <c r="GC126" s="3">
        <v>6.1455000000000003E-2</v>
      </c>
      <c r="GD126" s="3">
        <v>6.3140000000000002E-2</v>
      </c>
      <c r="GE126" s="3">
        <v>6.3230000000000008E-2</v>
      </c>
      <c r="GF126" s="3">
        <v>6.2835000000000002E-2</v>
      </c>
      <c r="GG126" s="3">
        <v>6.1420000000000002E-2</v>
      </c>
      <c r="GH126" s="3">
        <v>6.0060000000000002E-2</v>
      </c>
      <c r="GI126" s="3">
        <v>5.5129999999999998E-2</v>
      </c>
      <c r="GJ126" s="3">
        <v>4.709E-2</v>
      </c>
      <c r="GK126" s="3">
        <v>3.9425000000000002E-2</v>
      </c>
      <c r="GL126" s="3">
        <v>3.3094999999999999E-2</v>
      </c>
      <c r="GM126" s="3">
        <v>2.6544999999999999E-2</v>
      </c>
      <c r="GN126" s="3">
        <v>1.9035E-2</v>
      </c>
      <c r="GO126" s="22"/>
      <c r="GP126" s="4">
        <f>'Hours of Operation'!C$38</f>
        <v>1.4271065337351284E-2</v>
      </c>
      <c r="GQ126" s="4">
        <f>'Hours of Operation'!D$38</f>
        <v>1.2749609596717788E-2</v>
      </c>
      <c r="GR126" s="4">
        <f>'Hours of Operation'!E$38</f>
        <v>1.4950174959592841E-2</v>
      </c>
      <c r="GS126" s="4">
        <f>'Hours of Operation'!F$38</f>
        <v>1.3642852604853647E-2</v>
      </c>
      <c r="GT126" s="4">
        <f>'Hours of Operation'!G$38</f>
        <v>0</v>
      </c>
      <c r="GU126" s="4">
        <f>'Hours of Operation'!H$38</f>
        <v>0.47078916987711039</v>
      </c>
      <c r="GV126" s="4">
        <f>'Hours of Operation'!I$38</f>
        <v>0.94910873612151236</v>
      </c>
      <c r="GW126" s="4">
        <f>'Hours of Operation'!J$38</f>
        <v>0.9546031745077026</v>
      </c>
      <c r="GX126" s="4">
        <f>'Hours of Operation'!K$38</f>
        <v>0.95579985877661666</v>
      </c>
      <c r="GY126" s="4">
        <f>'Hours of Operation'!L$38</f>
        <v>0.95602492136947947</v>
      </c>
      <c r="GZ126" s="4">
        <f>'Hours of Operation'!M$38</f>
        <v>0.95396029261266357</v>
      </c>
      <c r="HA126" s="4">
        <f>'Hours of Operation'!N$38</f>
        <v>0.18996260379294816</v>
      </c>
      <c r="HB126" s="4">
        <f>'Hours of Operation'!O$38</f>
        <v>0.25018127529522199</v>
      </c>
      <c r="HC126" s="4">
        <f>'Hours of Operation'!P$38</f>
        <v>0.25738334335316593</v>
      </c>
      <c r="HD126" s="4">
        <f>'Hours of Operation'!Q$38</f>
        <v>0.29539649617912567</v>
      </c>
      <c r="HE126" s="4">
        <f>'Hours of Operation'!R$38</f>
        <v>0.34447604395218162</v>
      </c>
      <c r="HF126" s="4">
        <f>'Hours of Operation'!S$38</f>
        <v>0.37310729480106092</v>
      </c>
      <c r="HG126" s="4">
        <f>'Hours of Operation'!T$38</f>
        <v>0.39614019872526296</v>
      </c>
      <c r="HH126" s="4">
        <f>'Hours of Operation'!U$38</f>
        <v>0.38687405197217062</v>
      </c>
      <c r="HI126" s="4">
        <f>'Hours of Operation'!V$38</f>
        <v>0.27329754277466461</v>
      </c>
      <c r="HJ126" s="4">
        <f>'Hours of Operation'!W$38</f>
        <v>4.6400724648817324E-2</v>
      </c>
      <c r="HK126" s="4">
        <f>'Hours of Operation'!X$38</f>
        <v>1.6140738015523962E-2</v>
      </c>
      <c r="HL126" s="4">
        <f>'Hours of Operation'!Y$38</f>
        <v>1.4156632088965636E-2</v>
      </c>
      <c r="HM126" s="4">
        <f>'Hours of Operation'!Z$38</f>
        <v>1.7357364094913161E-2</v>
      </c>
      <c r="HN126" s="4">
        <f>'Hours of Operation'!AA$38</f>
        <v>0</v>
      </c>
      <c r="HO126" s="4">
        <f>'Hours of Operation'!AB$38</f>
        <v>0</v>
      </c>
      <c r="HP126" s="4">
        <f>'Hours of Operation'!AC$38</f>
        <v>0</v>
      </c>
      <c r="HQ126" s="4">
        <f>'Hours of Operation'!AD$38</f>
        <v>0</v>
      </c>
      <c r="HR126" s="4">
        <f>'Hours of Operation'!AE$38</f>
        <v>0</v>
      </c>
      <c r="HS126" s="4">
        <f>'Hours of Operation'!AF$38</f>
        <v>0</v>
      </c>
      <c r="HT126" s="4">
        <f>'Hours of Operation'!AG$38</f>
        <v>0</v>
      </c>
      <c r="HU126" s="4">
        <f>'Hours of Operation'!AH$38</f>
        <v>0</v>
      </c>
      <c r="HV126" s="4">
        <f>'Hours of Operation'!AI$38</f>
        <v>1.3900247592280889E-2</v>
      </c>
      <c r="HW126" s="4">
        <f>'Hours of Operation'!AJ$38</f>
        <v>7.8982998808963534E-2</v>
      </c>
      <c r="HX126" s="4">
        <f>'Hours of Operation'!AK$38</f>
        <v>0.20725648733215482</v>
      </c>
      <c r="HY126" s="4">
        <f>'Hours of Operation'!AL$38</f>
        <v>0.30132552210597841</v>
      </c>
      <c r="HZ126" s="4">
        <f>'Hours of Operation'!AM$38</f>
        <v>0.36522861938303541</v>
      </c>
      <c r="IA126" s="4">
        <f>'Hours of Operation'!AN$38</f>
        <v>0.39066192472256694</v>
      </c>
      <c r="IB126" s="4">
        <f>'Hours of Operation'!AO$38</f>
        <v>0.39686934537815494</v>
      </c>
      <c r="IC126" s="4">
        <f>'Hours of Operation'!AP$38</f>
        <v>0.40133127295001692</v>
      </c>
      <c r="ID126" s="4">
        <f>'Hours of Operation'!AQ$38</f>
        <v>0.39544391480317387</v>
      </c>
      <c r="IE126" s="4">
        <f>'Hours of Operation'!AR$38</f>
        <v>0.38614627429485288</v>
      </c>
      <c r="IF126" s="4">
        <f>'Hours of Operation'!AS$38</f>
        <v>0.37357306834579573</v>
      </c>
      <c r="IG126" s="4">
        <f>'Hours of Operation'!AT$38</f>
        <v>0.29279158671873001</v>
      </c>
      <c r="IH126" s="4">
        <f>'Hours of Operation'!AU$38</f>
        <v>8.2722981496897899E-2</v>
      </c>
      <c r="II126" s="4">
        <f>'Hours of Operation'!AV$38</f>
        <v>1.996562232212434E-2</v>
      </c>
      <c r="IJ126" s="4">
        <f>'Hours of Operation'!AW$38</f>
        <v>0</v>
      </c>
      <c r="IK126" s="4">
        <f>'Hours of Operation'!AX$38</f>
        <v>0</v>
      </c>
      <c r="IL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</row>
    <row r="127" spans="1:264" s="3" customFormat="1" ht="12" customHeight="1" x14ac:dyDescent="0.2">
      <c r="A127" s="4" t="s">
        <v>391</v>
      </c>
      <c r="B127" s="4" t="s">
        <v>218</v>
      </c>
      <c r="C127" s="4">
        <v>66</v>
      </c>
      <c r="D127" s="4" t="s">
        <v>90</v>
      </c>
      <c r="E127" s="4" t="s">
        <v>92</v>
      </c>
      <c r="F127" s="4" t="s">
        <v>68</v>
      </c>
      <c r="G127" s="4">
        <v>3</v>
      </c>
      <c r="H127" s="4" t="s">
        <v>167</v>
      </c>
      <c r="I127" s="4">
        <v>1</v>
      </c>
      <c r="J127" s="4">
        <v>0</v>
      </c>
      <c r="K127" s="4"/>
      <c r="L127" s="10">
        <v>33604</v>
      </c>
      <c r="M127" s="4" t="b">
        <v>1</v>
      </c>
      <c r="N127" s="10">
        <v>42262</v>
      </c>
      <c r="O127" s="4" t="b">
        <v>1</v>
      </c>
      <c r="P127" s="4" t="s">
        <v>401</v>
      </c>
      <c r="Q127" s="38" t="str">
        <f t="shared" si="25"/>
        <v>38°51'46.0293"N, 77°20'32.6603"W</v>
      </c>
      <c r="R127" s="1" t="s">
        <v>402</v>
      </c>
      <c r="S127" s="1">
        <v>58.045999999999999</v>
      </c>
      <c r="T127" s="1">
        <v>58.344000000000001</v>
      </c>
      <c r="U127" s="4">
        <v>1</v>
      </c>
      <c r="V127" s="10">
        <v>42475</v>
      </c>
      <c r="W127" s="4">
        <v>1</v>
      </c>
      <c r="X127" s="4">
        <v>0.29800000000000182</v>
      </c>
      <c r="Y127" s="4"/>
      <c r="Z127" s="4"/>
      <c r="AA127" s="4"/>
      <c r="AB127" s="4"/>
      <c r="AC127" s="4"/>
      <c r="AD127" s="4"/>
      <c r="AE127" s="10">
        <v>41275</v>
      </c>
      <c r="AF127" s="10">
        <v>43100</v>
      </c>
      <c r="AG127" s="16"/>
      <c r="AH127" s="16"/>
      <c r="AI127" s="31">
        <v>47800</v>
      </c>
      <c r="AJ127" s="31">
        <v>47800</v>
      </c>
      <c r="AK127" s="31">
        <v>47800</v>
      </c>
      <c r="AL127" s="31">
        <v>46800</v>
      </c>
      <c r="AM127" s="31">
        <v>46800</v>
      </c>
      <c r="AN127" s="31"/>
      <c r="AO127" s="4"/>
      <c r="AP127" s="4"/>
      <c r="AQ127" s="4"/>
      <c r="AR127" s="9">
        <v>12.736002099327175</v>
      </c>
      <c r="AS127" s="9">
        <v>2.9358487528138664</v>
      </c>
      <c r="AT127" s="9">
        <v>9.5285789749820573</v>
      </c>
      <c r="AU127" s="9">
        <v>12.258374456051724</v>
      </c>
      <c r="AV127" s="9">
        <v>0</v>
      </c>
      <c r="AW127" s="4" t="b">
        <v>1</v>
      </c>
      <c r="AX127" s="4" t="b">
        <v>0</v>
      </c>
      <c r="AY127" s="4">
        <v>0</v>
      </c>
      <c r="AZ127" s="4">
        <v>0</v>
      </c>
      <c r="BA127" s="9">
        <v>620.43019473704169</v>
      </c>
      <c r="BB127" s="9">
        <v>3.5946674122770741</v>
      </c>
      <c r="BC127" s="9">
        <v>25.483745087513178</v>
      </c>
      <c r="BD127" s="9">
        <v>2.5950792334535047</v>
      </c>
      <c r="BE127" s="9">
        <v>1.9468817105279403</v>
      </c>
      <c r="BF127" s="4" t="s">
        <v>216</v>
      </c>
      <c r="BG127" s="4">
        <v>9.7934130994453632</v>
      </c>
      <c r="BH127" s="4"/>
      <c r="BI127" s="4"/>
      <c r="BJ127" s="4" t="s">
        <v>167</v>
      </c>
      <c r="BK127" s="4"/>
      <c r="BL127" s="32">
        <v>1.9979999999999976</v>
      </c>
      <c r="BM127" s="16"/>
      <c r="BN127" s="16"/>
      <c r="BO127" s="31">
        <v>10763.710559956568</v>
      </c>
      <c r="BP127" s="31">
        <v>10763.710559956568</v>
      </c>
      <c r="BQ127" s="31">
        <v>10840.258371520682</v>
      </c>
      <c r="BR127" s="31">
        <v>10802.066808772426</v>
      </c>
      <c r="BS127" s="31">
        <v>10725.187645294778</v>
      </c>
      <c r="BT127" s="31"/>
      <c r="BU127" s="4"/>
      <c r="BV127" s="32">
        <v>1.1189999999999998</v>
      </c>
      <c r="BW127" s="16"/>
      <c r="BX127" s="16"/>
      <c r="BY127" s="31">
        <v>18000</v>
      </c>
      <c r="BZ127" s="31">
        <v>18000</v>
      </c>
      <c r="CA127" s="31">
        <v>18000</v>
      </c>
      <c r="CB127" s="31">
        <v>18000</v>
      </c>
      <c r="CC127" s="31">
        <v>18000</v>
      </c>
      <c r="CD127" s="31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4">
        <v>0.47200000000000131</v>
      </c>
      <c r="CV127" s="4">
        <v>5.4399999999999977</v>
      </c>
      <c r="CW127" s="4"/>
      <c r="CX127" s="4" t="s">
        <v>222</v>
      </c>
      <c r="CY127" s="4" t="s">
        <v>367</v>
      </c>
      <c r="CZ127" s="22"/>
      <c r="DA127" s="4">
        <v>0</v>
      </c>
      <c r="DB127" s="4">
        <v>0</v>
      </c>
      <c r="DC127" s="4">
        <v>365</v>
      </c>
      <c r="DD127" s="4">
        <v>365</v>
      </c>
      <c r="DE127" s="4">
        <v>365</v>
      </c>
      <c r="DF127" s="4">
        <v>366</v>
      </c>
      <c r="DG127" s="4">
        <v>365</v>
      </c>
      <c r="DH127" s="4">
        <v>0</v>
      </c>
      <c r="DI127" s="16">
        <f t="shared" si="13"/>
        <v>47399.671412924428</v>
      </c>
      <c r="DJ127" s="16">
        <f t="shared" si="14"/>
        <v>10778.999428760484</v>
      </c>
      <c r="DK127" s="16">
        <f t="shared" si="15"/>
        <v>18000</v>
      </c>
      <c r="DL127" s="16">
        <f t="shared" si="16"/>
        <v>0</v>
      </c>
      <c r="DM127" s="16">
        <f t="shared" si="17"/>
        <v>0</v>
      </c>
      <c r="DN127" s="22"/>
      <c r="DO127" s="4">
        <f>COUNTIFS(crashes!$G$2:$G$17624,"&gt;="&amp;S127,crashes!$G$2:$G$17624,"&lt;"&amp;T127,crashes!$D$2:$D$17624,"="&amp;C127, crashes!$S$2:$S$17624, "&gt;="&amp;AE127, crashes!$S$2:$S$17624, "&lt;="&amp;AF127, crashes!$E$2:$E$17624, "="&amp;D127 )</f>
        <v>46</v>
      </c>
      <c r="DP127" s="29">
        <f>COUNTIFS(crashes!$G$2:$G$17624,"&gt;="&amp;S127,crashes!$G$2:$G$17624,"&lt;"&amp;T127,crashes!$D$2:$D$17624,"="&amp;C127, crashes!$S$2:$S$17624, "&gt;="&amp;AE127, crashes!$S$2:$S$17624, "&lt;="&amp;AF127, crashes!$E$2:$E$17624, "="&amp;D127, crashes!$R$2:$R$17624, "=Weekday")</f>
        <v>37</v>
      </c>
      <c r="DQ127" s="29">
        <f>COUNTIFS(crashes!$G$2:$G$17624,"&gt;="&amp;S127,crashes!$G$2:$G$17624,"&lt;"&amp;T127,crashes!$D$2:$D$17624,"="&amp;C127, crashes!$S$2:$S$17624, "&gt;="&amp;AE127, crashes!$S$2:$S$17624, "&lt;="&amp;AF127, crashes!$E$2:$E$17624, "="&amp;D127, crashes!$R$2:$R$17624, "=Weekend")</f>
        <v>9</v>
      </c>
      <c r="DR127" s="30">
        <f>COUNTIFS(crashes!$G$2:$G$17624,"&gt;="&amp;S127,crashes!$G$2:$G$17624,"&lt;"&amp;T127,crashes!$D$2:$D$17624,"="&amp;C127, crashes!$S$2:$S$17624, "&gt;="&amp;AE127, crashes!$S$2:$S$17624, "&lt;="&amp;AF127, crashes!$E$2:$E$17624, "="&amp;D127,  crashes!$R$2:$R$17624, "=Weekday", crashes!$N$2:$N$17624,"=K")</f>
        <v>0</v>
      </c>
      <c r="DS127" s="30">
        <f>COUNTIFS(crashes!$G$2:$G$17624,"&gt;="&amp;S127,crashes!$G$2:$G$17624,"&lt;"&amp;T127,crashes!$D$2:$D$17624,"="&amp;C127, crashes!$S$2:$S$17624, "&gt;="&amp;AE127, crashes!$S$2:$S$17624, "&lt;="&amp;AF127, crashes!$E$2:$E$17624, "="&amp;D127,  crashes!$R$2:$R$17624, "=Weekday", crashes!$N$2:$N$17624,"=A")</f>
        <v>2</v>
      </c>
      <c r="DT127" s="30">
        <f>COUNTIFS(crashes!$G$2:$G$17624,"&gt;="&amp;S127,crashes!$G$2:$G$17624,"&lt;"&amp;T127,crashes!$D$2:$D$17624,"="&amp;C127, crashes!$S$2:$S$17624, "&gt;="&amp;AE127, crashes!$S$2:$S$17624, "&lt;="&amp;AF127, crashes!$E$2:$E$17624, "="&amp;D127,  crashes!$R$2:$R$17624, "=Weekday", crashes!$N$2:$N$17624,"=B")</f>
        <v>10</v>
      </c>
      <c r="DU127" s="30">
        <f>COUNTIFS(crashes!$G$2:$G$17624,"&gt;="&amp;S127,crashes!$G$2:$G$17624,"&lt;"&amp;T127,crashes!$D$2:$D$17624,"="&amp;C127, crashes!$S$2:$S$17624, "&gt;="&amp;AE127, crashes!$S$2:$S$17624, "&lt;="&amp;AF127, crashes!$E$2:$E$17624, "="&amp;D127,  crashes!$R$2:$R$17624, "=Weekday", crashes!$N$2:$N$17624,"=C")</f>
        <v>3</v>
      </c>
      <c r="DV127" s="30">
        <f>COUNTIFS(crashes!$G$2:$G$17624,"&gt;="&amp;S127,crashes!$G$2:$G$17624,"&lt;"&amp;T127,crashes!$D$2:$D$17624,"="&amp;C127, crashes!$S$2:$S$17624, "&gt;="&amp;AE127, crashes!$S$2:$S$17624, "&lt;="&amp;AF127, crashes!$E$2:$E$17624, "="&amp;D127,  crashes!$R$2:$R$17624, "=Weekday", crashes!$N$2:$N$17624,"=ABC")</f>
        <v>0</v>
      </c>
      <c r="DW127" s="30">
        <f>COUNTIFS(crashes!$G$2:$G$17624,"&gt;="&amp;S127,crashes!$G$2:$G$17624,"&lt;"&amp;T127,crashes!$D$2:$D$17624,"="&amp;C127, crashes!$S$2:$S$17624, "&gt;="&amp;AE127, crashes!$S$2:$S$17624, "&lt;="&amp;AF127, crashes!$E$2:$E$17624, "="&amp;D127,  crashes!$R$2:$R$17624, "=Weekday", crashes!$N$2:$N$17624,"=O")</f>
        <v>22</v>
      </c>
      <c r="DX127" s="30">
        <f>COUNTIFS(crashes!$G$2:$G$17624,"&gt;="&amp;S127,crashes!$G$2:$G$17624,"&lt;"&amp;T127,crashes!$D$2:$D$17624,"="&amp;C127, crashes!$S$2:$S$17624, "&gt;="&amp;AE127, crashes!$S$2:$S$17624, "&lt;="&amp;AF127, crashes!$E$2:$E$17624, "="&amp;D127,  crashes!$R$2:$R$17624, "=Weekend", crashes!$N$2:$N$17624,"=K")</f>
        <v>0</v>
      </c>
      <c r="DY127" s="30">
        <f>COUNTIFS(crashes!$G$2:$G$17624,"&gt;="&amp;S127,crashes!$G$2:$G$17624,"&lt;"&amp;T127,crashes!$D$2:$D$17624,"="&amp;C127, crashes!$S$2:$S$17624, "&gt;="&amp;AE127, crashes!$S$2:$S$17624, "&lt;="&amp;AF127, crashes!$E$2:$E$17624, "="&amp;D127,  crashes!$R$2:$R$17624, "=Weekend", crashes!$N$2:$N$17624,"=A")</f>
        <v>0</v>
      </c>
      <c r="DZ127" s="30">
        <f>COUNTIFS(crashes!$G$2:$G$17624,"&gt;="&amp;S127,crashes!$G$2:$G$17624,"&lt;"&amp;T127,crashes!$D$2:$D$17624,"="&amp;C127, crashes!$S$2:$S$17624, "&gt;="&amp;AE127, crashes!$S$2:$S$17624, "&lt;="&amp;AF127, crashes!$E$2:$E$17624, "="&amp;D127,  crashes!$R$2:$R$17624, "=Weekend", crashes!$N$2:$N$17624,"=B")</f>
        <v>2</v>
      </c>
      <c r="EA127" s="30">
        <f>COUNTIFS(crashes!$G$2:$G$17624,"&gt;="&amp;S127,crashes!$G$2:$G$17624,"&lt;"&amp;T127,crashes!$D$2:$D$17624,"="&amp;C127, crashes!$S$2:$S$17624, "&gt;="&amp;AE127, crashes!$S$2:$S$17624, "&lt;="&amp;AF127, crashes!$E$2:$E$17624, "="&amp;D127,  crashes!$R$2:$R$17624, "=Weekend", crashes!$N$2:$N$17624,"=C")</f>
        <v>0</v>
      </c>
      <c r="EB127" s="30">
        <f>COUNTIFS(crashes!$G$2:$G$17624,"&gt;="&amp;S127,crashes!$G$2:$G$17624,"&lt;"&amp;T127,crashes!$D$2:$D$17624,"="&amp;C127, crashes!$S$2:$S$17624, "&gt;="&amp;AE127, crashes!$S$2:$S$17624, "&lt;="&amp;AF127, crashes!$E$2:$E$17624, "="&amp;D127,  crashes!$R$2:$R$17624, "=Weekend", crashes!$N$2:$N$17624,"=ABC")</f>
        <v>0</v>
      </c>
      <c r="EC127" s="30">
        <f>COUNTIFS(crashes!$G$2:$G$17624,"&gt;="&amp;S127,crashes!$G$2:$G$17624,"&lt;"&amp;T127,crashes!$D$2:$D$17624,"="&amp;C127, crashes!$S$2:$S$17624, "&gt;="&amp;AE127, crashes!$S$2:$S$17624, "&lt;="&amp;AF127, crashes!$E$2:$E$17624, "="&amp;D127,  crashes!$R$2:$R$17624, "=Weekend", crashes!$N$2:$N$17624,"=O")</f>
        <v>7</v>
      </c>
      <c r="ED127" s="4">
        <f t="shared" si="18"/>
        <v>0</v>
      </c>
      <c r="EE127" s="4">
        <f t="shared" si="19"/>
        <v>2</v>
      </c>
      <c r="EF127" s="4">
        <f t="shared" si="20"/>
        <v>12</v>
      </c>
      <c r="EG127" s="4">
        <f t="shared" si="21"/>
        <v>3</v>
      </c>
      <c r="EH127" s="4">
        <f t="shared" si="22"/>
        <v>0</v>
      </c>
      <c r="EI127" s="50">
        <f t="shared" si="23"/>
        <v>17</v>
      </c>
      <c r="EJ127" s="4">
        <f t="shared" si="24"/>
        <v>29</v>
      </c>
      <c r="EK127" s="22"/>
      <c r="EL127" s="3">
        <v>2018</v>
      </c>
      <c r="EM127" s="3">
        <v>10.252000000000002</v>
      </c>
      <c r="EN127" s="3">
        <v>8.0099999999999998E-3</v>
      </c>
      <c r="EO127" s="3">
        <v>6.3099999999999996E-3</v>
      </c>
      <c r="EP127" s="3">
        <v>6.9300000000000004E-3</v>
      </c>
      <c r="EQ127" s="3">
        <v>1.277E-2</v>
      </c>
      <c r="ER127" s="3">
        <v>3.4340000000000002E-2</v>
      </c>
      <c r="ES127" s="3">
        <v>7.1819999999999995E-2</v>
      </c>
      <c r="ET127" s="3">
        <v>7.3130000000000001E-2</v>
      </c>
      <c r="EU127" s="3">
        <v>7.0139999999999994E-2</v>
      </c>
      <c r="EV127" s="3">
        <v>6.2370000000000002E-2</v>
      </c>
      <c r="EW127" s="3">
        <v>6.3490000000000005E-2</v>
      </c>
      <c r="EX127" s="3">
        <v>5.8479999999999997E-2</v>
      </c>
      <c r="EY127" s="3">
        <v>5.4919999999999997E-2</v>
      </c>
      <c r="EZ127" s="3">
        <v>5.4899999999999997E-2</v>
      </c>
      <c r="FA127" s="3">
        <v>5.4480000000000001E-2</v>
      </c>
      <c r="FB127" s="3">
        <v>5.5849999999999997E-2</v>
      </c>
      <c r="FC127" s="3">
        <v>5.4109999999999998E-2</v>
      </c>
      <c r="FD127" s="3">
        <v>5.4579999999999997E-2</v>
      </c>
      <c r="FE127" s="3">
        <v>5.6959999999999997E-2</v>
      </c>
      <c r="FF127" s="3">
        <v>4.9919999999999999E-2</v>
      </c>
      <c r="FG127" s="3">
        <v>3.9489999999999997E-2</v>
      </c>
      <c r="FH127" s="3">
        <v>3.2230000000000002E-2</v>
      </c>
      <c r="FI127" s="3">
        <v>2.7130000000000001E-2</v>
      </c>
      <c r="FJ127" s="3">
        <v>2.0920000000000001E-2</v>
      </c>
      <c r="FK127" s="3">
        <v>1.4590000000000001E-2</v>
      </c>
      <c r="FL127" s="3">
        <v>2018</v>
      </c>
      <c r="FM127" s="3">
        <v>10.252000000000002</v>
      </c>
      <c r="FN127" s="13">
        <v>2018</v>
      </c>
      <c r="FO127" s="52">
        <v>10.252000000000002</v>
      </c>
      <c r="FP127" s="51">
        <v>48</v>
      </c>
      <c r="FQ127" s="51">
        <v>1.3735000000000001E-2</v>
      </c>
      <c r="FR127" s="51">
        <v>8.6199999999999992E-3</v>
      </c>
      <c r="FS127" s="3">
        <v>6.5950000000000002E-3</v>
      </c>
      <c r="FT127" s="3">
        <v>7.5299999999999994E-3</v>
      </c>
      <c r="FU127" s="3">
        <v>1.14E-2</v>
      </c>
      <c r="FV127" s="3">
        <v>1.8340000000000002E-2</v>
      </c>
      <c r="FW127" s="3">
        <v>2.2720000000000001E-2</v>
      </c>
      <c r="FX127" s="3">
        <v>2.9115000000000002E-2</v>
      </c>
      <c r="FY127" s="3">
        <v>3.7470000000000003E-2</v>
      </c>
      <c r="FZ127" s="3">
        <v>4.614E-2</v>
      </c>
      <c r="GA127" s="3">
        <v>5.3605E-2</v>
      </c>
      <c r="GB127" s="3">
        <v>5.7224999999999998E-2</v>
      </c>
      <c r="GC127" s="3">
        <v>6.1455000000000003E-2</v>
      </c>
      <c r="GD127" s="3">
        <v>6.3140000000000002E-2</v>
      </c>
      <c r="GE127" s="3">
        <v>6.3230000000000008E-2</v>
      </c>
      <c r="GF127" s="3">
        <v>6.2835000000000002E-2</v>
      </c>
      <c r="GG127" s="3">
        <v>6.1420000000000002E-2</v>
      </c>
      <c r="GH127" s="3">
        <v>6.0060000000000002E-2</v>
      </c>
      <c r="GI127" s="3">
        <v>5.5129999999999998E-2</v>
      </c>
      <c r="GJ127" s="3">
        <v>4.709E-2</v>
      </c>
      <c r="GK127" s="3">
        <v>3.9425000000000002E-2</v>
      </c>
      <c r="GL127" s="3">
        <v>3.3094999999999999E-2</v>
      </c>
      <c r="GM127" s="3">
        <v>2.6544999999999999E-2</v>
      </c>
      <c r="GN127" s="3">
        <v>1.9035E-2</v>
      </c>
      <c r="GO127" s="22"/>
      <c r="GP127" s="4">
        <f>'Hours of Operation'!C$38</f>
        <v>1.4271065337351284E-2</v>
      </c>
      <c r="GQ127" s="4">
        <f>'Hours of Operation'!D$38</f>
        <v>1.2749609596717788E-2</v>
      </c>
      <c r="GR127" s="4">
        <f>'Hours of Operation'!E$38</f>
        <v>1.4950174959592841E-2</v>
      </c>
      <c r="GS127" s="4">
        <f>'Hours of Operation'!F$38</f>
        <v>1.3642852604853647E-2</v>
      </c>
      <c r="GT127" s="4">
        <f>'Hours of Operation'!G$38</f>
        <v>0</v>
      </c>
      <c r="GU127" s="4">
        <f>'Hours of Operation'!H$38</f>
        <v>0.47078916987711039</v>
      </c>
      <c r="GV127" s="4">
        <f>'Hours of Operation'!I$38</f>
        <v>0.94910873612151236</v>
      </c>
      <c r="GW127" s="4">
        <f>'Hours of Operation'!J$38</f>
        <v>0.9546031745077026</v>
      </c>
      <c r="GX127" s="4">
        <f>'Hours of Operation'!K$38</f>
        <v>0.95579985877661666</v>
      </c>
      <c r="GY127" s="4">
        <f>'Hours of Operation'!L$38</f>
        <v>0.95602492136947947</v>
      </c>
      <c r="GZ127" s="4">
        <f>'Hours of Operation'!M$38</f>
        <v>0.95396029261266357</v>
      </c>
      <c r="HA127" s="4">
        <f>'Hours of Operation'!N$38</f>
        <v>0.18996260379294816</v>
      </c>
      <c r="HB127" s="4">
        <f>'Hours of Operation'!O$38</f>
        <v>0.25018127529522199</v>
      </c>
      <c r="HC127" s="4">
        <f>'Hours of Operation'!P$38</f>
        <v>0.25738334335316593</v>
      </c>
      <c r="HD127" s="4">
        <f>'Hours of Operation'!Q$38</f>
        <v>0.29539649617912567</v>
      </c>
      <c r="HE127" s="4">
        <f>'Hours of Operation'!R$38</f>
        <v>0.34447604395218162</v>
      </c>
      <c r="HF127" s="4">
        <f>'Hours of Operation'!S$38</f>
        <v>0.37310729480106092</v>
      </c>
      <c r="HG127" s="4">
        <f>'Hours of Operation'!T$38</f>
        <v>0.39614019872526296</v>
      </c>
      <c r="HH127" s="4">
        <f>'Hours of Operation'!U$38</f>
        <v>0.38687405197217062</v>
      </c>
      <c r="HI127" s="4">
        <f>'Hours of Operation'!V$38</f>
        <v>0.27329754277466461</v>
      </c>
      <c r="HJ127" s="4">
        <f>'Hours of Operation'!W$38</f>
        <v>4.6400724648817324E-2</v>
      </c>
      <c r="HK127" s="4">
        <f>'Hours of Operation'!X$38</f>
        <v>1.6140738015523962E-2</v>
      </c>
      <c r="HL127" s="4">
        <f>'Hours of Operation'!Y$38</f>
        <v>1.4156632088965636E-2</v>
      </c>
      <c r="HM127" s="4">
        <f>'Hours of Operation'!Z$38</f>
        <v>1.7357364094913161E-2</v>
      </c>
      <c r="HN127" s="4">
        <f>'Hours of Operation'!AA$38</f>
        <v>0</v>
      </c>
      <c r="HO127" s="4">
        <f>'Hours of Operation'!AB$38</f>
        <v>0</v>
      </c>
      <c r="HP127" s="4">
        <f>'Hours of Operation'!AC$38</f>
        <v>0</v>
      </c>
      <c r="HQ127" s="4">
        <f>'Hours of Operation'!AD$38</f>
        <v>0</v>
      </c>
      <c r="HR127" s="4">
        <f>'Hours of Operation'!AE$38</f>
        <v>0</v>
      </c>
      <c r="HS127" s="4">
        <f>'Hours of Operation'!AF$38</f>
        <v>0</v>
      </c>
      <c r="HT127" s="4">
        <f>'Hours of Operation'!AG$38</f>
        <v>0</v>
      </c>
      <c r="HU127" s="4">
        <f>'Hours of Operation'!AH$38</f>
        <v>0</v>
      </c>
      <c r="HV127" s="4">
        <f>'Hours of Operation'!AI$38</f>
        <v>1.3900247592280889E-2</v>
      </c>
      <c r="HW127" s="4">
        <f>'Hours of Operation'!AJ$38</f>
        <v>7.8982998808963534E-2</v>
      </c>
      <c r="HX127" s="4">
        <f>'Hours of Operation'!AK$38</f>
        <v>0.20725648733215482</v>
      </c>
      <c r="HY127" s="4">
        <f>'Hours of Operation'!AL$38</f>
        <v>0.30132552210597841</v>
      </c>
      <c r="HZ127" s="4">
        <f>'Hours of Operation'!AM$38</f>
        <v>0.36522861938303541</v>
      </c>
      <c r="IA127" s="4">
        <f>'Hours of Operation'!AN$38</f>
        <v>0.39066192472256694</v>
      </c>
      <c r="IB127" s="4">
        <f>'Hours of Operation'!AO$38</f>
        <v>0.39686934537815494</v>
      </c>
      <c r="IC127" s="4">
        <f>'Hours of Operation'!AP$38</f>
        <v>0.40133127295001692</v>
      </c>
      <c r="ID127" s="4">
        <f>'Hours of Operation'!AQ$38</f>
        <v>0.39544391480317387</v>
      </c>
      <c r="IE127" s="4">
        <f>'Hours of Operation'!AR$38</f>
        <v>0.38614627429485288</v>
      </c>
      <c r="IF127" s="4">
        <f>'Hours of Operation'!AS$38</f>
        <v>0.37357306834579573</v>
      </c>
      <c r="IG127" s="4">
        <f>'Hours of Operation'!AT$38</f>
        <v>0.29279158671873001</v>
      </c>
      <c r="IH127" s="4">
        <f>'Hours of Operation'!AU$38</f>
        <v>8.2722981496897899E-2</v>
      </c>
      <c r="II127" s="4">
        <f>'Hours of Operation'!AV$38</f>
        <v>1.996562232212434E-2</v>
      </c>
      <c r="IJ127" s="4">
        <f>'Hours of Operation'!AW$38</f>
        <v>0</v>
      </c>
      <c r="IK127" s="4">
        <f>'Hours of Operation'!AX$38</f>
        <v>0</v>
      </c>
      <c r="IL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</row>
    <row r="128" spans="1:264" s="3" customFormat="1" ht="12" customHeight="1" x14ac:dyDescent="0.2">
      <c r="A128" s="4" t="s">
        <v>391</v>
      </c>
      <c r="B128" s="4" t="s">
        <v>218</v>
      </c>
      <c r="C128" s="4">
        <v>66</v>
      </c>
      <c r="D128" s="4" t="s">
        <v>90</v>
      </c>
      <c r="E128" s="4" t="s">
        <v>92</v>
      </c>
      <c r="F128" s="4" t="s">
        <v>68</v>
      </c>
      <c r="G128" s="4">
        <v>5</v>
      </c>
      <c r="H128" s="4" t="s">
        <v>172</v>
      </c>
      <c r="I128" s="4">
        <v>1</v>
      </c>
      <c r="J128" s="4">
        <v>0</v>
      </c>
      <c r="K128" s="4"/>
      <c r="L128" s="10">
        <v>33604</v>
      </c>
      <c r="M128" s="4" t="b">
        <v>1</v>
      </c>
      <c r="N128" s="10">
        <v>42262</v>
      </c>
      <c r="O128" s="4" t="b">
        <v>1</v>
      </c>
      <c r="P128" s="4" t="s">
        <v>403</v>
      </c>
      <c r="Q128" s="38" t="str">
        <f t="shared" si="25"/>
        <v>38°51'49.5592"N, 77°20'13.366"W</v>
      </c>
      <c r="R128" s="1" t="s">
        <v>878</v>
      </c>
      <c r="S128" s="1">
        <v>58.344000000000001</v>
      </c>
      <c r="T128" s="38">
        <v>58.505000000000003</v>
      </c>
      <c r="U128" s="4">
        <v>1</v>
      </c>
      <c r="V128" s="10">
        <v>42475</v>
      </c>
      <c r="W128" s="4">
        <v>1</v>
      </c>
      <c r="X128" s="4">
        <v>0.16100000000000136</v>
      </c>
      <c r="Y128" s="4"/>
      <c r="Z128" s="4">
        <v>2</v>
      </c>
      <c r="AA128" s="4"/>
      <c r="AB128" s="4" t="s">
        <v>404</v>
      </c>
      <c r="AC128" s="4"/>
      <c r="AD128" s="4"/>
      <c r="AE128" s="10">
        <v>41275</v>
      </c>
      <c r="AF128" s="10">
        <v>43100</v>
      </c>
      <c r="AG128" s="16"/>
      <c r="AH128" s="16"/>
      <c r="AI128" s="31">
        <v>85952.745609912934</v>
      </c>
      <c r="AJ128" s="31">
        <v>85952.745609912934</v>
      </c>
      <c r="AK128" s="31">
        <v>85799.634254808887</v>
      </c>
      <c r="AL128" s="31">
        <v>84645.752597822313</v>
      </c>
      <c r="AM128" s="31">
        <v>84491.089814377367</v>
      </c>
      <c r="AN128" s="31"/>
      <c r="AO128" s="4"/>
      <c r="AP128" s="4"/>
      <c r="AQ128" s="4"/>
      <c r="AR128" s="9">
        <v>12.51258896368998</v>
      </c>
      <c r="AS128" s="9">
        <v>2.8425834435413968</v>
      </c>
      <c r="AT128" s="9">
        <v>5.4011623216137172</v>
      </c>
      <c r="AU128" s="9">
        <v>12.675812715733345</v>
      </c>
      <c r="AV128" s="9">
        <v>0</v>
      </c>
      <c r="AW128" s="4" t="b">
        <v>1</v>
      </c>
      <c r="AX128" s="4" t="b">
        <v>0</v>
      </c>
      <c r="AY128" s="4">
        <v>0</v>
      </c>
      <c r="AZ128" s="4">
        <v>0</v>
      </c>
      <c r="BA128" s="9">
        <v>342.46692403635257</v>
      </c>
      <c r="BB128" s="9">
        <v>20.577688840918643</v>
      </c>
      <c r="BC128" s="9">
        <v>16.739266596663253</v>
      </c>
      <c r="BD128" s="9">
        <v>2.5252301023957227</v>
      </c>
      <c r="BE128" s="9">
        <v>1.8608159905342616</v>
      </c>
      <c r="BF128" s="4" t="s">
        <v>216</v>
      </c>
      <c r="BG128" s="4">
        <v>5.674837070046685</v>
      </c>
      <c r="BH128" s="4"/>
      <c r="BI128" s="4"/>
      <c r="BJ128" s="4" t="s">
        <v>167</v>
      </c>
      <c r="BK128" s="4"/>
      <c r="BL128" s="32">
        <v>0</v>
      </c>
      <c r="BM128" s="16"/>
      <c r="BN128" s="16"/>
      <c r="BO128" s="31">
        <v>38152.745609912927</v>
      </c>
      <c r="BP128" s="31">
        <v>38152.745609912927</v>
      </c>
      <c r="BQ128" s="31">
        <v>37999.63425480888</v>
      </c>
      <c r="BR128" s="31">
        <v>37845.752597822313</v>
      </c>
      <c r="BS128" s="31">
        <v>37691.089814377359</v>
      </c>
      <c r="BT128" s="31"/>
      <c r="BU128" s="4"/>
      <c r="BV128" s="32">
        <v>0.95799999999999841</v>
      </c>
      <c r="BW128" s="16"/>
      <c r="BX128" s="16"/>
      <c r="BY128" s="31">
        <v>18000</v>
      </c>
      <c r="BZ128" s="31">
        <v>18000</v>
      </c>
      <c r="CA128" s="31">
        <v>18000</v>
      </c>
      <c r="CB128" s="31">
        <v>18000</v>
      </c>
      <c r="CC128" s="31">
        <v>18000</v>
      </c>
      <c r="CD128" s="31"/>
      <c r="CE128" s="16"/>
      <c r="CF128" s="16"/>
      <c r="CG128" s="31">
        <v>38152.745609912927</v>
      </c>
      <c r="CH128" s="31">
        <v>38152.745609912927</v>
      </c>
      <c r="CI128" s="31">
        <v>37999.63425480888</v>
      </c>
      <c r="CJ128" s="31">
        <v>37845.752597822313</v>
      </c>
      <c r="CK128" s="31">
        <v>37691.089814377359</v>
      </c>
      <c r="CL128" s="31"/>
      <c r="CM128" s="16"/>
      <c r="CN128" s="16"/>
      <c r="CO128" s="16"/>
      <c r="CP128" s="16"/>
      <c r="CQ128" s="16"/>
      <c r="CR128" s="16"/>
      <c r="CS128" s="16"/>
      <c r="CT128" s="16"/>
      <c r="CU128" s="4">
        <v>0.77000000000000313</v>
      </c>
      <c r="CV128" s="4">
        <v>5.2789999999999964</v>
      </c>
      <c r="CW128" s="4"/>
      <c r="CX128" s="4" t="s">
        <v>222</v>
      </c>
      <c r="CY128" s="4" t="s">
        <v>367</v>
      </c>
      <c r="CZ128" s="22"/>
      <c r="DA128" s="4">
        <v>0</v>
      </c>
      <c r="DB128" s="4">
        <v>0</v>
      </c>
      <c r="DC128" s="4">
        <v>365</v>
      </c>
      <c r="DD128" s="4">
        <v>365</v>
      </c>
      <c r="DE128" s="4">
        <v>365</v>
      </c>
      <c r="DF128" s="4">
        <v>366</v>
      </c>
      <c r="DG128" s="4">
        <v>365</v>
      </c>
      <c r="DH128" s="4">
        <v>0</v>
      </c>
      <c r="DI128" s="16">
        <f t="shared" si="13"/>
        <v>85367.997826556617</v>
      </c>
      <c r="DJ128" s="16">
        <f t="shared" si="14"/>
        <v>37968.326413632189</v>
      </c>
      <c r="DK128" s="16">
        <f t="shared" si="15"/>
        <v>18000</v>
      </c>
      <c r="DL128" s="16">
        <f t="shared" si="16"/>
        <v>37968.326413632189</v>
      </c>
      <c r="DM128" s="16">
        <f t="shared" si="17"/>
        <v>0</v>
      </c>
      <c r="DN128" s="22"/>
      <c r="DO128" s="4">
        <f>COUNTIFS(crashes!$G$2:$G$17624,"&gt;="&amp;S128,crashes!$G$2:$G$17624,"&lt;"&amp;T128,crashes!$D$2:$D$17624,"="&amp;C128, crashes!$S$2:$S$17624, "&gt;="&amp;AE128, crashes!$S$2:$S$17624, "&lt;="&amp;AF128, crashes!$E$2:$E$17624, "="&amp;D128 )</f>
        <v>29</v>
      </c>
      <c r="DP128" s="29">
        <f>COUNTIFS(crashes!$G$2:$G$17624,"&gt;="&amp;S128,crashes!$G$2:$G$17624,"&lt;"&amp;T128,crashes!$D$2:$D$17624,"="&amp;C128, crashes!$S$2:$S$17624, "&gt;="&amp;AE128, crashes!$S$2:$S$17624, "&lt;="&amp;AF128, crashes!$E$2:$E$17624, "="&amp;D128, crashes!$R$2:$R$17624, "=Weekday")</f>
        <v>25</v>
      </c>
      <c r="DQ128" s="29">
        <f>COUNTIFS(crashes!$G$2:$G$17624,"&gt;="&amp;S128,crashes!$G$2:$G$17624,"&lt;"&amp;T128,crashes!$D$2:$D$17624,"="&amp;C128, crashes!$S$2:$S$17624, "&gt;="&amp;AE128, crashes!$S$2:$S$17624, "&lt;="&amp;AF128, crashes!$E$2:$E$17624, "="&amp;D128, crashes!$R$2:$R$17624, "=Weekend")</f>
        <v>4</v>
      </c>
      <c r="DR128" s="30">
        <f>COUNTIFS(crashes!$G$2:$G$17624,"&gt;="&amp;S128,crashes!$G$2:$G$17624,"&lt;"&amp;T128,crashes!$D$2:$D$17624,"="&amp;C128, crashes!$S$2:$S$17624, "&gt;="&amp;AE128, crashes!$S$2:$S$17624, "&lt;="&amp;AF128, crashes!$E$2:$E$17624, "="&amp;D128,  crashes!$R$2:$R$17624, "=Weekday", crashes!$N$2:$N$17624,"=K")</f>
        <v>0</v>
      </c>
      <c r="DS128" s="30">
        <f>COUNTIFS(crashes!$G$2:$G$17624,"&gt;="&amp;S128,crashes!$G$2:$G$17624,"&lt;"&amp;T128,crashes!$D$2:$D$17624,"="&amp;C128, crashes!$S$2:$S$17624, "&gt;="&amp;AE128, crashes!$S$2:$S$17624, "&lt;="&amp;AF128, crashes!$E$2:$E$17624, "="&amp;D128,  crashes!$R$2:$R$17624, "=Weekday", crashes!$N$2:$N$17624,"=A")</f>
        <v>0</v>
      </c>
      <c r="DT128" s="30">
        <f>COUNTIFS(crashes!$G$2:$G$17624,"&gt;="&amp;S128,crashes!$G$2:$G$17624,"&lt;"&amp;T128,crashes!$D$2:$D$17624,"="&amp;C128, crashes!$S$2:$S$17624, "&gt;="&amp;AE128, crashes!$S$2:$S$17624, "&lt;="&amp;AF128, crashes!$E$2:$E$17624, "="&amp;D128,  crashes!$R$2:$R$17624, "=Weekday", crashes!$N$2:$N$17624,"=B")</f>
        <v>4</v>
      </c>
      <c r="DU128" s="30">
        <f>COUNTIFS(crashes!$G$2:$G$17624,"&gt;="&amp;S128,crashes!$G$2:$G$17624,"&lt;"&amp;T128,crashes!$D$2:$D$17624,"="&amp;C128, crashes!$S$2:$S$17624, "&gt;="&amp;AE128, crashes!$S$2:$S$17624, "&lt;="&amp;AF128, crashes!$E$2:$E$17624, "="&amp;D128,  crashes!$R$2:$R$17624, "=Weekday", crashes!$N$2:$N$17624,"=C")</f>
        <v>4</v>
      </c>
      <c r="DV128" s="30">
        <f>COUNTIFS(crashes!$G$2:$G$17624,"&gt;="&amp;S128,crashes!$G$2:$G$17624,"&lt;"&amp;T128,crashes!$D$2:$D$17624,"="&amp;C128, crashes!$S$2:$S$17624, "&gt;="&amp;AE128, crashes!$S$2:$S$17624, "&lt;="&amp;AF128, crashes!$E$2:$E$17624, "="&amp;D128,  crashes!$R$2:$R$17624, "=Weekday", crashes!$N$2:$N$17624,"=ABC")</f>
        <v>0</v>
      </c>
      <c r="DW128" s="30">
        <f>COUNTIFS(crashes!$G$2:$G$17624,"&gt;="&amp;S128,crashes!$G$2:$G$17624,"&lt;"&amp;T128,crashes!$D$2:$D$17624,"="&amp;C128, crashes!$S$2:$S$17624, "&gt;="&amp;AE128, crashes!$S$2:$S$17624, "&lt;="&amp;AF128, crashes!$E$2:$E$17624, "="&amp;D128,  crashes!$R$2:$R$17624, "=Weekday", crashes!$N$2:$N$17624,"=O")</f>
        <v>17</v>
      </c>
      <c r="DX128" s="30">
        <f>COUNTIFS(crashes!$G$2:$G$17624,"&gt;="&amp;S128,crashes!$G$2:$G$17624,"&lt;"&amp;T128,crashes!$D$2:$D$17624,"="&amp;C128, crashes!$S$2:$S$17624, "&gt;="&amp;AE128, crashes!$S$2:$S$17624, "&lt;="&amp;AF128, crashes!$E$2:$E$17624, "="&amp;D128,  crashes!$R$2:$R$17624, "=Weekend", crashes!$N$2:$N$17624,"=K")</f>
        <v>0</v>
      </c>
      <c r="DY128" s="30">
        <f>COUNTIFS(crashes!$G$2:$G$17624,"&gt;="&amp;S128,crashes!$G$2:$G$17624,"&lt;"&amp;T128,crashes!$D$2:$D$17624,"="&amp;C128, crashes!$S$2:$S$17624, "&gt;="&amp;AE128, crashes!$S$2:$S$17624, "&lt;="&amp;AF128, crashes!$E$2:$E$17624, "="&amp;D128,  crashes!$R$2:$R$17624, "=Weekend", crashes!$N$2:$N$17624,"=A")</f>
        <v>1</v>
      </c>
      <c r="DZ128" s="30">
        <f>COUNTIFS(crashes!$G$2:$G$17624,"&gt;="&amp;S128,crashes!$G$2:$G$17624,"&lt;"&amp;T128,crashes!$D$2:$D$17624,"="&amp;C128, crashes!$S$2:$S$17624, "&gt;="&amp;AE128, crashes!$S$2:$S$17624, "&lt;="&amp;AF128, crashes!$E$2:$E$17624, "="&amp;D128,  crashes!$R$2:$R$17624, "=Weekend", crashes!$N$2:$N$17624,"=B")</f>
        <v>0</v>
      </c>
      <c r="EA128" s="30">
        <f>COUNTIFS(crashes!$G$2:$G$17624,"&gt;="&amp;S128,crashes!$G$2:$G$17624,"&lt;"&amp;T128,crashes!$D$2:$D$17624,"="&amp;C128, crashes!$S$2:$S$17624, "&gt;="&amp;AE128, crashes!$S$2:$S$17624, "&lt;="&amp;AF128, crashes!$E$2:$E$17624, "="&amp;D128,  crashes!$R$2:$R$17624, "=Weekend", crashes!$N$2:$N$17624,"=C")</f>
        <v>0</v>
      </c>
      <c r="EB128" s="30">
        <f>COUNTIFS(crashes!$G$2:$G$17624,"&gt;="&amp;S128,crashes!$G$2:$G$17624,"&lt;"&amp;T128,crashes!$D$2:$D$17624,"="&amp;C128, crashes!$S$2:$S$17624, "&gt;="&amp;AE128, crashes!$S$2:$S$17624, "&lt;="&amp;AF128, crashes!$E$2:$E$17624, "="&amp;D128,  crashes!$R$2:$R$17624, "=Weekend", crashes!$N$2:$N$17624,"=ABC")</f>
        <v>0</v>
      </c>
      <c r="EC128" s="30">
        <f>COUNTIFS(crashes!$G$2:$G$17624,"&gt;="&amp;S128,crashes!$G$2:$G$17624,"&lt;"&amp;T128,crashes!$D$2:$D$17624,"="&amp;C128, crashes!$S$2:$S$17624, "&gt;="&amp;AE128, crashes!$S$2:$S$17624, "&lt;="&amp;AF128, crashes!$E$2:$E$17624, "="&amp;D128,  crashes!$R$2:$R$17624, "=Weekend", crashes!$N$2:$N$17624,"=O")</f>
        <v>3</v>
      </c>
      <c r="ED128" s="4">
        <f t="shared" si="18"/>
        <v>0</v>
      </c>
      <c r="EE128" s="4">
        <f t="shared" si="19"/>
        <v>1</v>
      </c>
      <c r="EF128" s="4">
        <f t="shared" si="20"/>
        <v>4</v>
      </c>
      <c r="EG128" s="4">
        <f t="shared" si="21"/>
        <v>4</v>
      </c>
      <c r="EH128" s="4">
        <f t="shared" si="22"/>
        <v>0</v>
      </c>
      <c r="EI128" s="50">
        <f t="shared" si="23"/>
        <v>9</v>
      </c>
      <c r="EJ128" s="4">
        <f t="shared" si="24"/>
        <v>20</v>
      </c>
      <c r="EK128" s="6"/>
      <c r="EL128" s="3">
        <v>2018</v>
      </c>
      <c r="EM128" s="3">
        <v>10.551000000000002</v>
      </c>
      <c r="EN128" s="3">
        <v>8.0099999999999998E-3</v>
      </c>
      <c r="EO128" s="3">
        <v>6.3099999999999996E-3</v>
      </c>
      <c r="EP128" s="3">
        <v>6.9300000000000004E-3</v>
      </c>
      <c r="EQ128" s="3">
        <v>1.277E-2</v>
      </c>
      <c r="ER128" s="3">
        <v>3.4340000000000002E-2</v>
      </c>
      <c r="ES128" s="3">
        <v>7.1819999999999995E-2</v>
      </c>
      <c r="ET128" s="3">
        <v>7.3130000000000001E-2</v>
      </c>
      <c r="EU128" s="3">
        <v>7.0139999999999994E-2</v>
      </c>
      <c r="EV128" s="3">
        <v>6.2370000000000002E-2</v>
      </c>
      <c r="EW128" s="3">
        <v>6.3490000000000005E-2</v>
      </c>
      <c r="EX128" s="3">
        <v>5.8479999999999997E-2</v>
      </c>
      <c r="EY128" s="3">
        <v>5.4919999999999997E-2</v>
      </c>
      <c r="EZ128" s="3">
        <v>5.4899999999999997E-2</v>
      </c>
      <c r="FA128" s="3">
        <v>5.4480000000000001E-2</v>
      </c>
      <c r="FB128" s="3">
        <v>5.5849999999999997E-2</v>
      </c>
      <c r="FC128" s="3">
        <v>5.4109999999999998E-2</v>
      </c>
      <c r="FD128" s="3">
        <v>5.4579999999999997E-2</v>
      </c>
      <c r="FE128" s="3">
        <v>5.6959999999999997E-2</v>
      </c>
      <c r="FF128" s="3">
        <v>4.9919999999999999E-2</v>
      </c>
      <c r="FG128" s="3">
        <v>3.9489999999999997E-2</v>
      </c>
      <c r="FH128" s="3">
        <v>3.2230000000000002E-2</v>
      </c>
      <c r="FI128" s="3">
        <v>2.7130000000000001E-2</v>
      </c>
      <c r="FJ128" s="3">
        <v>2.0920000000000001E-2</v>
      </c>
      <c r="FK128" s="3">
        <v>1.4590000000000001E-2</v>
      </c>
      <c r="FL128" s="3">
        <v>2018</v>
      </c>
      <c r="FM128" s="3">
        <v>10.551000000000002</v>
      </c>
      <c r="FN128" s="13">
        <v>2018</v>
      </c>
      <c r="FO128" s="52">
        <v>10.551000000000002</v>
      </c>
      <c r="FP128" s="51">
        <v>48</v>
      </c>
      <c r="FQ128" s="51">
        <v>1.3735000000000001E-2</v>
      </c>
      <c r="FR128" s="51">
        <v>8.6199999999999992E-3</v>
      </c>
      <c r="FS128" s="3">
        <v>6.5950000000000002E-3</v>
      </c>
      <c r="FT128" s="3">
        <v>7.5299999999999994E-3</v>
      </c>
      <c r="FU128" s="3">
        <v>1.14E-2</v>
      </c>
      <c r="FV128" s="3">
        <v>1.8340000000000002E-2</v>
      </c>
      <c r="FW128" s="3">
        <v>2.2720000000000001E-2</v>
      </c>
      <c r="FX128" s="3">
        <v>2.9115000000000002E-2</v>
      </c>
      <c r="FY128" s="3">
        <v>3.7470000000000003E-2</v>
      </c>
      <c r="FZ128" s="3">
        <v>4.614E-2</v>
      </c>
      <c r="GA128" s="3">
        <v>5.3605E-2</v>
      </c>
      <c r="GB128" s="3">
        <v>5.7224999999999998E-2</v>
      </c>
      <c r="GC128" s="3">
        <v>6.1455000000000003E-2</v>
      </c>
      <c r="GD128" s="3">
        <v>6.3140000000000002E-2</v>
      </c>
      <c r="GE128" s="3">
        <v>6.3230000000000008E-2</v>
      </c>
      <c r="GF128" s="3">
        <v>6.2835000000000002E-2</v>
      </c>
      <c r="GG128" s="3">
        <v>6.1420000000000002E-2</v>
      </c>
      <c r="GH128" s="3">
        <v>6.0060000000000002E-2</v>
      </c>
      <c r="GI128" s="3">
        <v>5.5129999999999998E-2</v>
      </c>
      <c r="GJ128" s="3">
        <v>4.709E-2</v>
      </c>
      <c r="GK128" s="3">
        <v>3.9425000000000002E-2</v>
      </c>
      <c r="GL128" s="3">
        <v>3.3094999999999999E-2</v>
      </c>
      <c r="GM128" s="3">
        <v>2.6544999999999999E-2</v>
      </c>
      <c r="GN128" s="3">
        <v>1.9035E-2</v>
      </c>
      <c r="GO128" s="22"/>
      <c r="GP128" s="4">
        <f>'Hours of Operation'!C$38</f>
        <v>1.4271065337351284E-2</v>
      </c>
      <c r="GQ128" s="4">
        <f>'Hours of Operation'!D$38</f>
        <v>1.2749609596717788E-2</v>
      </c>
      <c r="GR128" s="4">
        <f>'Hours of Operation'!E$38</f>
        <v>1.4950174959592841E-2</v>
      </c>
      <c r="GS128" s="4">
        <f>'Hours of Operation'!F$38</f>
        <v>1.3642852604853647E-2</v>
      </c>
      <c r="GT128" s="4">
        <f>'Hours of Operation'!G$38</f>
        <v>0</v>
      </c>
      <c r="GU128" s="4">
        <f>'Hours of Operation'!H$38</f>
        <v>0.47078916987711039</v>
      </c>
      <c r="GV128" s="4">
        <f>'Hours of Operation'!I$38</f>
        <v>0.94910873612151236</v>
      </c>
      <c r="GW128" s="4">
        <f>'Hours of Operation'!J$38</f>
        <v>0.9546031745077026</v>
      </c>
      <c r="GX128" s="4">
        <f>'Hours of Operation'!K$38</f>
        <v>0.95579985877661666</v>
      </c>
      <c r="GY128" s="4">
        <f>'Hours of Operation'!L$38</f>
        <v>0.95602492136947947</v>
      </c>
      <c r="GZ128" s="4">
        <f>'Hours of Operation'!M$38</f>
        <v>0.95396029261266357</v>
      </c>
      <c r="HA128" s="4">
        <f>'Hours of Operation'!N$38</f>
        <v>0.18996260379294816</v>
      </c>
      <c r="HB128" s="4">
        <f>'Hours of Operation'!O$38</f>
        <v>0.25018127529522199</v>
      </c>
      <c r="HC128" s="4">
        <f>'Hours of Operation'!P$38</f>
        <v>0.25738334335316593</v>
      </c>
      <c r="HD128" s="4">
        <f>'Hours of Operation'!Q$38</f>
        <v>0.29539649617912567</v>
      </c>
      <c r="HE128" s="4">
        <f>'Hours of Operation'!R$38</f>
        <v>0.34447604395218162</v>
      </c>
      <c r="HF128" s="4">
        <f>'Hours of Operation'!S$38</f>
        <v>0.37310729480106092</v>
      </c>
      <c r="HG128" s="4">
        <f>'Hours of Operation'!T$38</f>
        <v>0.39614019872526296</v>
      </c>
      <c r="HH128" s="4">
        <f>'Hours of Operation'!U$38</f>
        <v>0.38687405197217062</v>
      </c>
      <c r="HI128" s="4">
        <f>'Hours of Operation'!V$38</f>
        <v>0.27329754277466461</v>
      </c>
      <c r="HJ128" s="4">
        <f>'Hours of Operation'!W$38</f>
        <v>4.6400724648817324E-2</v>
      </c>
      <c r="HK128" s="4">
        <f>'Hours of Operation'!X$38</f>
        <v>1.6140738015523962E-2</v>
      </c>
      <c r="HL128" s="4">
        <f>'Hours of Operation'!Y$38</f>
        <v>1.4156632088965636E-2</v>
      </c>
      <c r="HM128" s="4">
        <f>'Hours of Operation'!Z$38</f>
        <v>1.7357364094913161E-2</v>
      </c>
      <c r="HN128" s="4">
        <f>'Hours of Operation'!AA$38</f>
        <v>0</v>
      </c>
      <c r="HO128" s="4">
        <f>'Hours of Operation'!AB$38</f>
        <v>0</v>
      </c>
      <c r="HP128" s="4">
        <f>'Hours of Operation'!AC$38</f>
        <v>0</v>
      </c>
      <c r="HQ128" s="4">
        <f>'Hours of Operation'!AD$38</f>
        <v>0</v>
      </c>
      <c r="HR128" s="4">
        <f>'Hours of Operation'!AE$38</f>
        <v>0</v>
      </c>
      <c r="HS128" s="4">
        <f>'Hours of Operation'!AF$38</f>
        <v>0</v>
      </c>
      <c r="HT128" s="4">
        <f>'Hours of Operation'!AG$38</f>
        <v>0</v>
      </c>
      <c r="HU128" s="4">
        <f>'Hours of Operation'!AH$38</f>
        <v>0</v>
      </c>
      <c r="HV128" s="4">
        <f>'Hours of Operation'!AI$38</f>
        <v>1.3900247592280889E-2</v>
      </c>
      <c r="HW128" s="4">
        <f>'Hours of Operation'!AJ$38</f>
        <v>7.8982998808963534E-2</v>
      </c>
      <c r="HX128" s="4">
        <f>'Hours of Operation'!AK$38</f>
        <v>0.20725648733215482</v>
      </c>
      <c r="HY128" s="4">
        <f>'Hours of Operation'!AL$38</f>
        <v>0.30132552210597841</v>
      </c>
      <c r="HZ128" s="4">
        <f>'Hours of Operation'!AM$38</f>
        <v>0.36522861938303541</v>
      </c>
      <c r="IA128" s="4">
        <f>'Hours of Operation'!AN$38</f>
        <v>0.39066192472256694</v>
      </c>
      <c r="IB128" s="4">
        <f>'Hours of Operation'!AO$38</f>
        <v>0.39686934537815494</v>
      </c>
      <c r="IC128" s="4">
        <f>'Hours of Operation'!AP$38</f>
        <v>0.40133127295001692</v>
      </c>
      <c r="ID128" s="4">
        <f>'Hours of Operation'!AQ$38</f>
        <v>0.39544391480317387</v>
      </c>
      <c r="IE128" s="4">
        <f>'Hours of Operation'!AR$38</f>
        <v>0.38614627429485288</v>
      </c>
      <c r="IF128" s="4">
        <f>'Hours of Operation'!AS$38</f>
        <v>0.37357306834579573</v>
      </c>
      <c r="IG128" s="4">
        <f>'Hours of Operation'!AT$38</f>
        <v>0.29279158671873001</v>
      </c>
      <c r="IH128" s="4">
        <f>'Hours of Operation'!AU$38</f>
        <v>8.2722981496897899E-2</v>
      </c>
      <c r="II128" s="4">
        <f>'Hours of Operation'!AV$38</f>
        <v>1.996562232212434E-2</v>
      </c>
      <c r="IJ128" s="4">
        <f>'Hours of Operation'!AW$38</f>
        <v>0</v>
      </c>
      <c r="IK128" s="4">
        <f>'Hours of Operation'!AX$38</f>
        <v>0</v>
      </c>
      <c r="IL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</row>
    <row r="129" spans="1:264" s="3" customFormat="1" ht="12" customHeight="1" x14ac:dyDescent="0.2">
      <c r="A129" s="4" t="s">
        <v>391</v>
      </c>
      <c r="B129" s="4" t="s">
        <v>218</v>
      </c>
      <c r="C129" s="4">
        <v>66</v>
      </c>
      <c r="D129" s="4" t="s">
        <v>90</v>
      </c>
      <c r="E129" s="4" t="s">
        <v>92</v>
      </c>
      <c r="F129" s="4" t="s">
        <v>68</v>
      </c>
      <c r="G129" s="4">
        <v>3</v>
      </c>
      <c r="H129" s="4" t="s">
        <v>240</v>
      </c>
      <c r="I129" s="4">
        <v>1</v>
      </c>
      <c r="J129" s="4">
        <v>0</v>
      </c>
      <c r="K129" s="4"/>
      <c r="L129" s="10">
        <v>33604</v>
      </c>
      <c r="M129" s="4" t="b">
        <v>1</v>
      </c>
      <c r="N129" s="10">
        <v>42262</v>
      </c>
      <c r="O129" s="4" t="b">
        <v>1</v>
      </c>
      <c r="P129" s="4" t="s">
        <v>405</v>
      </c>
      <c r="Q129" s="38" t="str">
        <f t="shared" si="25"/>
        <v>38°51'51.4699"N, 77°20'3.0899"W</v>
      </c>
      <c r="R129" s="1" t="s">
        <v>879</v>
      </c>
      <c r="S129" s="1">
        <v>58.505000000000003</v>
      </c>
      <c r="T129" s="1">
        <v>58.718000000000004</v>
      </c>
      <c r="U129" s="4">
        <v>1</v>
      </c>
      <c r="V129" s="10">
        <v>42475</v>
      </c>
      <c r="W129" s="4">
        <v>1</v>
      </c>
      <c r="X129" s="4">
        <v>0.21300000000000097</v>
      </c>
      <c r="Y129" s="4"/>
      <c r="Z129" s="4"/>
      <c r="AA129" s="4"/>
      <c r="AB129" s="4" t="s">
        <v>404</v>
      </c>
      <c r="AC129" s="4"/>
      <c r="AD129" s="4"/>
      <c r="AE129" s="10">
        <v>41275</v>
      </c>
      <c r="AF129" s="10">
        <v>43100</v>
      </c>
      <c r="AG129" s="16"/>
      <c r="AH129" s="16"/>
      <c r="AI129" s="31">
        <v>87000</v>
      </c>
      <c r="AJ129" s="31">
        <v>87000</v>
      </c>
      <c r="AK129" s="31">
        <v>93000</v>
      </c>
      <c r="AL129" s="31">
        <v>92000</v>
      </c>
      <c r="AM129" s="31">
        <v>91000</v>
      </c>
      <c r="AN129" s="31"/>
      <c r="AO129" s="4"/>
      <c r="AP129" s="4"/>
      <c r="AQ129" s="4"/>
      <c r="AR129" s="9">
        <v>12.848013729854223</v>
      </c>
      <c r="AS129" s="9">
        <v>11.87384118148</v>
      </c>
      <c r="AT129" s="9">
        <v>2.5926834000547299</v>
      </c>
      <c r="AU129" s="9">
        <v>15.472569071908904</v>
      </c>
      <c r="AV129" s="9">
        <v>0</v>
      </c>
      <c r="AW129" s="4" t="b">
        <v>1</v>
      </c>
      <c r="AX129" s="4" t="b">
        <v>0</v>
      </c>
      <c r="AY129" s="4">
        <v>0</v>
      </c>
      <c r="AZ129" s="4">
        <v>0</v>
      </c>
      <c r="BA129" s="9">
        <v>1116.5959669353149</v>
      </c>
      <c r="BB129" s="9">
        <v>7.9919221410061674</v>
      </c>
      <c r="BC129" s="9">
        <v>12.527349774543252</v>
      </c>
      <c r="BD129" s="9">
        <v>2.3081990860760113</v>
      </c>
      <c r="BE129" s="9">
        <v>1.8687473687424907</v>
      </c>
      <c r="BF129" s="4" t="s">
        <v>216</v>
      </c>
      <c r="BG129" s="4">
        <v>2.7878446433678441</v>
      </c>
      <c r="BH129" s="4"/>
      <c r="BI129" s="4"/>
      <c r="BJ129" s="4" t="s">
        <v>167</v>
      </c>
      <c r="BK129" s="4"/>
      <c r="BL129" s="32">
        <v>0.16100000000000136</v>
      </c>
      <c r="BM129" s="16"/>
      <c r="BN129" s="16"/>
      <c r="BO129" s="31">
        <v>38152.745609912927</v>
      </c>
      <c r="BP129" s="31">
        <v>38152.745609912927</v>
      </c>
      <c r="BQ129" s="31">
        <v>37999.63425480888</v>
      </c>
      <c r="BR129" s="31">
        <v>37845.752597822313</v>
      </c>
      <c r="BS129" s="31">
        <v>37691.089814377359</v>
      </c>
      <c r="BT129" s="31"/>
      <c r="BU129" s="4"/>
      <c r="BV129" s="32">
        <v>0.74499999999999744</v>
      </c>
      <c r="BW129" s="16"/>
      <c r="BX129" s="16"/>
      <c r="BY129" s="31">
        <v>18000</v>
      </c>
      <c r="BZ129" s="31">
        <v>18000</v>
      </c>
      <c r="CA129" s="31">
        <v>18000</v>
      </c>
      <c r="CB129" s="31">
        <v>18000</v>
      </c>
      <c r="CC129" s="31">
        <v>18000</v>
      </c>
      <c r="CD129" s="31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4">
        <v>0.93100000000000449</v>
      </c>
      <c r="CV129" s="4">
        <v>5.0659999999999954</v>
      </c>
      <c r="CW129" s="4"/>
      <c r="CX129" s="4" t="s">
        <v>222</v>
      </c>
      <c r="CY129" s="4" t="s">
        <v>367</v>
      </c>
      <c r="CZ129" s="22"/>
      <c r="DA129" s="4">
        <v>0</v>
      </c>
      <c r="DB129" s="4">
        <v>0</v>
      </c>
      <c r="DC129" s="4">
        <v>365</v>
      </c>
      <c r="DD129" s="4">
        <v>365</v>
      </c>
      <c r="DE129" s="4">
        <v>365</v>
      </c>
      <c r="DF129" s="4">
        <v>366</v>
      </c>
      <c r="DG129" s="4">
        <v>365</v>
      </c>
      <c r="DH129" s="4">
        <v>0</v>
      </c>
      <c r="DI129" s="16">
        <f t="shared" si="13"/>
        <v>90001.09529025192</v>
      </c>
      <c r="DJ129" s="16">
        <f t="shared" si="14"/>
        <v>37968.326413632189</v>
      </c>
      <c r="DK129" s="16">
        <f t="shared" si="15"/>
        <v>18000</v>
      </c>
      <c r="DL129" s="16">
        <f t="shared" si="16"/>
        <v>0</v>
      </c>
      <c r="DM129" s="16">
        <f t="shared" si="17"/>
        <v>0</v>
      </c>
      <c r="DN129" s="22"/>
      <c r="DO129" s="4">
        <f>COUNTIFS(crashes!$G$2:$G$17624,"&gt;="&amp;S129,crashes!$G$2:$G$17624,"&lt;"&amp;T129,crashes!$D$2:$D$17624,"="&amp;C129, crashes!$S$2:$S$17624, "&gt;="&amp;AE129, crashes!$S$2:$S$17624, "&lt;="&amp;AF129, crashes!$E$2:$E$17624, "="&amp;D129 )</f>
        <v>30</v>
      </c>
      <c r="DP129" s="29">
        <f>COUNTIFS(crashes!$G$2:$G$17624,"&gt;="&amp;S129,crashes!$G$2:$G$17624,"&lt;"&amp;T129,crashes!$D$2:$D$17624,"="&amp;C129, crashes!$S$2:$S$17624, "&gt;="&amp;AE129, crashes!$S$2:$S$17624, "&lt;="&amp;AF129, crashes!$E$2:$E$17624, "="&amp;D129, crashes!$R$2:$R$17624, "=Weekday")</f>
        <v>22</v>
      </c>
      <c r="DQ129" s="29">
        <f>COUNTIFS(crashes!$G$2:$G$17624,"&gt;="&amp;S129,crashes!$G$2:$G$17624,"&lt;"&amp;T129,crashes!$D$2:$D$17624,"="&amp;C129, crashes!$S$2:$S$17624, "&gt;="&amp;AE129, crashes!$S$2:$S$17624, "&lt;="&amp;AF129, crashes!$E$2:$E$17624, "="&amp;D129, crashes!$R$2:$R$17624, "=Weekend")</f>
        <v>8</v>
      </c>
      <c r="DR129" s="30">
        <f>COUNTIFS(crashes!$G$2:$G$17624,"&gt;="&amp;S129,crashes!$G$2:$G$17624,"&lt;"&amp;T129,crashes!$D$2:$D$17624,"="&amp;C129, crashes!$S$2:$S$17624, "&gt;="&amp;AE129, crashes!$S$2:$S$17624, "&lt;="&amp;AF129, crashes!$E$2:$E$17624, "="&amp;D129,  crashes!$R$2:$R$17624, "=Weekday", crashes!$N$2:$N$17624,"=K")</f>
        <v>0</v>
      </c>
      <c r="DS129" s="30">
        <f>COUNTIFS(crashes!$G$2:$G$17624,"&gt;="&amp;S129,crashes!$G$2:$G$17624,"&lt;"&amp;T129,crashes!$D$2:$D$17624,"="&amp;C129, crashes!$S$2:$S$17624, "&gt;="&amp;AE129, crashes!$S$2:$S$17624, "&lt;="&amp;AF129, crashes!$E$2:$E$17624, "="&amp;D129,  crashes!$R$2:$R$17624, "=Weekday", crashes!$N$2:$N$17624,"=A")</f>
        <v>0</v>
      </c>
      <c r="DT129" s="30">
        <f>COUNTIFS(crashes!$G$2:$G$17624,"&gt;="&amp;S129,crashes!$G$2:$G$17624,"&lt;"&amp;T129,crashes!$D$2:$D$17624,"="&amp;C129, crashes!$S$2:$S$17624, "&gt;="&amp;AE129, crashes!$S$2:$S$17624, "&lt;="&amp;AF129, crashes!$E$2:$E$17624, "="&amp;D129,  crashes!$R$2:$R$17624, "=Weekday", crashes!$N$2:$N$17624,"=B")</f>
        <v>5</v>
      </c>
      <c r="DU129" s="30">
        <f>COUNTIFS(crashes!$G$2:$G$17624,"&gt;="&amp;S129,crashes!$G$2:$G$17624,"&lt;"&amp;T129,crashes!$D$2:$D$17624,"="&amp;C129, crashes!$S$2:$S$17624, "&gt;="&amp;AE129, crashes!$S$2:$S$17624, "&lt;="&amp;AF129, crashes!$E$2:$E$17624, "="&amp;D129,  crashes!$R$2:$R$17624, "=Weekday", crashes!$N$2:$N$17624,"=C")</f>
        <v>2</v>
      </c>
      <c r="DV129" s="30">
        <f>COUNTIFS(crashes!$G$2:$G$17624,"&gt;="&amp;S129,crashes!$G$2:$G$17624,"&lt;"&amp;T129,crashes!$D$2:$D$17624,"="&amp;C129, crashes!$S$2:$S$17624, "&gt;="&amp;AE129, crashes!$S$2:$S$17624, "&lt;="&amp;AF129, crashes!$E$2:$E$17624, "="&amp;D129,  crashes!$R$2:$R$17624, "=Weekday", crashes!$N$2:$N$17624,"=ABC")</f>
        <v>0</v>
      </c>
      <c r="DW129" s="30">
        <f>COUNTIFS(crashes!$G$2:$G$17624,"&gt;="&amp;S129,crashes!$G$2:$G$17624,"&lt;"&amp;T129,crashes!$D$2:$D$17624,"="&amp;C129, crashes!$S$2:$S$17624, "&gt;="&amp;AE129, crashes!$S$2:$S$17624, "&lt;="&amp;AF129, crashes!$E$2:$E$17624, "="&amp;D129,  crashes!$R$2:$R$17624, "=Weekday", crashes!$N$2:$N$17624,"=O")</f>
        <v>15</v>
      </c>
      <c r="DX129" s="30">
        <f>COUNTIFS(crashes!$G$2:$G$17624,"&gt;="&amp;S129,crashes!$G$2:$G$17624,"&lt;"&amp;T129,crashes!$D$2:$D$17624,"="&amp;C129, crashes!$S$2:$S$17624, "&gt;="&amp;AE129, crashes!$S$2:$S$17624, "&lt;="&amp;AF129, crashes!$E$2:$E$17624, "="&amp;D129,  crashes!$R$2:$R$17624, "=Weekend", crashes!$N$2:$N$17624,"=K")</f>
        <v>0</v>
      </c>
      <c r="DY129" s="30">
        <f>COUNTIFS(crashes!$G$2:$G$17624,"&gt;="&amp;S129,crashes!$G$2:$G$17624,"&lt;"&amp;T129,crashes!$D$2:$D$17624,"="&amp;C129, crashes!$S$2:$S$17624, "&gt;="&amp;AE129, crashes!$S$2:$S$17624, "&lt;="&amp;AF129, crashes!$E$2:$E$17624, "="&amp;D129,  crashes!$R$2:$R$17624, "=Weekend", crashes!$N$2:$N$17624,"=A")</f>
        <v>0</v>
      </c>
      <c r="DZ129" s="30">
        <f>COUNTIFS(crashes!$G$2:$G$17624,"&gt;="&amp;S129,crashes!$G$2:$G$17624,"&lt;"&amp;T129,crashes!$D$2:$D$17624,"="&amp;C129, crashes!$S$2:$S$17624, "&gt;="&amp;AE129, crashes!$S$2:$S$17624, "&lt;="&amp;AF129, crashes!$E$2:$E$17624, "="&amp;D129,  crashes!$R$2:$R$17624, "=Weekend", crashes!$N$2:$N$17624,"=B")</f>
        <v>3</v>
      </c>
      <c r="EA129" s="30">
        <f>COUNTIFS(crashes!$G$2:$G$17624,"&gt;="&amp;S129,crashes!$G$2:$G$17624,"&lt;"&amp;T129,crashes!$D$2:$D$17624,"="&amp;C129, crashes!$S$2:$S$17624, "&gt;="&amp;AE129, crashes!$S$2:$S$17624, "&lt;="&amp;AF129, crashes!$E$2:$E$17624, "="&amp;D129,  crashes!$R$2:$R$17624, "=Weekend", crashes!$N$2:$N$17624,"=C")</f>
        <v>1</v>
      </c>
      <c r="EB129" s="30">
        <f>COUNTIFS(crashes!$G$2:$G$17624,"&gt;="&amp;S129,crashes!$G$2:$G$17624,"&lt;"&amp;T129,crashes!$D$2:$D$17624,"="&amp;C129, crashes!$S$2:$S$17624, "&gt;="&amp;AE129, crashes!$S$2:$S$17624, "&lt;="&amp;AF129, crashes!$E$2:$E$17624, "="&amp;D129,  crashes!$R$2:$R$17624, "=Weekend", crashes!$N$2:$N$17624,"=ABC")</f>
        <v>0</v>
      </c>
      <c r="EC129" s="30">
        <f>COUNTIFS(crashes!$G$2:$G$17624,"&gt;="&amp;S129,crashes!$G$2:$G$17624,"&lt;"&amp;T129,crashes!$D$2:$D$17624,"="&amp;C129, crashes!$S$2:$S$17624, "&gt;="&amp;AE129, crashes!$S$2:$S$17624, "&lt;="&amp;AF129, crashes!$E$2:$E$17624, "="&amp;D129,  crashes!$R$2:$R$17624, "=Weekend", crashes!$N$2:$N$17624,"=O")</f>
        <v>4</v>
      </c>
      <c r="ED129" s="4">
        <f t="shared" si="18"/>
        <v>0</v>
      </c>
      <c r="EE129" s="4">
        <f t="shared" si="19"/>
        <v>0</v>
      </c>
      <c r="EF129" s="4">
        <f t="shared" si="20"/>
        <v>8</v>
      </c>
      <c r="EG129" s="4">
        <f t="shared" si="21"/>
        <v>3</v>
      </c>
      <c r="EH129" s="4">
        <f t="shared" si="22"/>
        <v>0</v>
      </c>
      <c r="EI129" s="50">
        <f t="shared" si="23"/>
        <v>11</v>
      </c>
      <c r="EJ129" s="4">
        <f t="shared" si="24"/>
        <v>19</v>
      </c>
      <c r="EK129" s="6"/>
      <c r="EL129" s="3">
        <v>2018</v>
      </c>
      <c r="EM129" s="3">
        <v>10.709000000000003</v>
      </c>
      <c r="EN129" s="3">
        <v>8.0099999999999998E-3</v>
      </c>
      <c r="EO129" s="3">
        <v>6.3099999999999996E-3</v>
      </c>
      <c r="EP129" s="3">
        <v>6.9300000000000004E-3</v>
      </c>
      <c r="EQ129" s="3">
        <v>1.277E-2</v>
      </c>
      <c r="ER129" s="3">
        <v>3.4340000000000002E-2</v>
      </c>
      <c r="ES129" s="3">
        <v>7.1819999999999995E-2</v>
      </c>
      <c r="ET129" s="3">
        <v>7.3130000000000001E-2</v>
      </c>
      <c r="EU129" s="3">
        <v>7.0139999999999994E-2</v>
      </c>
      <c r="EV129" s="3">
        <v>6.2370000000000002E-2</v>
      </c>
      <c r="EW129" s="3">
        <v>6.3490000000000005E-2</v>
      </c>
      <c r="EX129" s="3">
        <v>5.8479999999999997E-2</v>
      </c>
      <c r="EY129" s="3">
        <v>5.4919999999999997E-2</v>
      </c>
      <c r="EZ129" s="3">
        <v>5.4899999999999997E-2</v>
      </c>
      <c r="FA129" s="3">
        <v>5.4480000000000001E-2</v>
      </c>
      <c r="FB129" s="3">
        <v>5.5849999999999997E-2</v>
      </c>
      <c r="FC129" s="3">
        <v>5.4109999999999998E-2</v>
      </c>
      <c r="FD129" s="3">
        <v>5.4579999999999997E-2</v>
      </c>
      <c r="FE129" s="3">
        <v>5.6959999999999997E-2</v>
      </c>
      <c r="FF129" s="3">
        <v>4.9919999999999999E-2</v>
      </c>
      <c r="FG129" s="3">
        <v>3.9489999999999997E-2</v>
      </c>
      <c r="FH129" s="3">
        <v>3.2230000000000002E-2</v>
      </c>
      <c r="FI129" s="3">
        <v>2.7130000000000001E-2</v>
      </c>
      <c r="FJ129" s="3">
        <v>2.0920000000000001E-2</v>
      </c>
      <c r="FK129" s="3">
        <v>1.4590000000000001E-2</v>
      </c>
      <c r="FL129" s="3">
        <v>2018</v>
      </c>
      <c r="FM129" s="3">
        <v>10.709000000000003</v>
      </c>
      <c r="FN129" s="13">
        <v>2018</v>
      </c>
      <c r="FO129" s="52">
        <v>10.709000000000003</v>
      </c>
      <c r="FP129" s="51">
        <v>48</v>
      </c>
      <c r="FQ129" s="51">
        <v>1.3735000000000001E-2</v>
      </c>
      <c r="FR129" s="51">
        <v>8.6199999999999992E-3</v>
      </c>
      <c r="FS129" s="3">
        <v>6.5950000000000002E-3</v>
      </c>
      <c r="FT129" s="3">
        <v>7.5299999999999994E-3</v>
      </c>
      <c r="FU129" s="3">
        <v>1.14E-2</v>
      </c>
      <c r="FV129" s="3">
        <v>1.8340000000000002E-2</v>
      </c>
      <c r="FW129" s="3">
        <v>2.2720000000000001E-2</v>
      </c>
      <c r="FX129" s="3">
        <v>2.9115000000000002E-2</v>
      </c>
      <c r="FY129" s="3">
        <v>3.7470000000000003E-2</v>
      </c>
      <c r="FZ129" s="3">
        <v>4.614E-2</v>
      </c>
      <c r="GA129" s="3">
        <v>5.3605E-2</v>
      </c>
      <c r="GB129" s="3">
        <v>5.7224999999999998E-2</v>
      </c>
      <c r="GC129" s="3">
        <v>6.1455000000000003E-2</v>
      </c>
      <c r="GD129" s="3">
        <v>6.3140000000000002E-2</v>
      </c>
      <c r="GE129" s="3">
        <v>6.3230000000000008E-2</v>
      </c>
      <c r="GF129" s="3">
        <v>6.2835000000000002E-2</v>
      </c>
      <c r="GG129" s="3">
        <v>6.1420000000000002E-2</v>
      </c>
      <c r="GH129" s="3">
        <v>6.0060000000000002E-2</v>
      </c>
      <c r="GI129" s="3">
        <v>5.5129999999999998E-2</v>
      </c>
      <c r="GJ129" s="3">
        <v>4.709E-2</v>
      </c>
      <c r="GK129" s="3">
        <v>3.9425000000000002E-2</v>
      </c>
      <c r="GL129" s="3">
        <v>3.3094999999999999E-2</v>
      </c>
      <c r="GM129" s="3">
        <v>2.6544999999999999E-2</v>
      </c>
      <c r="GN129" s="3">
        <v>1.9035E-2</v>
      </c>
      <c r="GO129" s="22"/>
      <c r="GP129" s="4">
        <f>'Hours of Operation'!C$38</f>
        <v>1.4271065337351284E-2</v>
      </c>
      <c r="GQ129" s="4">
        <f>'Hours of Operation'!D$38</f>
        <v>1.2749609596717788E-2</v>
      </c>
      <c r="GR129" s="4">
        <f>'Hours of Operation'!E$38</f>
        <v>1.4950174959592841E-2</v>
      </c>
      <c r="GS129" s="4">
        <f>'Hours of Operation'!F$38</f>
        <v>1.3642852604853647E-2</v>
      </c>
      <c r="GT129" s="4">
        <f>'Hours of Operation'!G$38</f>
        <v>0</v>
      </c>
      <c r="GU129" s="4">
        <f>'Hours of Operation'!H$38</f>
        <v>0.47078916987711039</v>
      </c>
      <c r="GV129" s="4">
        <f>'Hours of Operation'!I$38</f>
        <v>0.94910873612151236</v>
      </c>
      <c r="GW129" s="4">
        <f>'Hours of Operation'!J$38</f>
        <v>0.9546031745077026</v>
      </c>
      <c r="GX129" s="4">
        <f>'Hours of Operation'!K$38</f>
        <v>0.95579985877661666</v>
      </c>
      <c r="GY129" s="4">
        <f>'Hours of Operation'!L$38</f>
        <v>0.95602492136947947</v>
      </c>
      <c r="GZ129" s="4">
        <f>'Hours of Operation'!M$38</f>
        <v>0.95396029261266357</v>
      </c>
      <c r="HA129" s="4">
        <f>'Hours of Operation'!N$38</f>
        <v>0.18996260379294816</v>
      </c>
      <c r="HB129" s="4">
        <f>'Hours of Operation'!O$38</f>
        <v>0.25018127529522199</v>
      </c>
      <c r="HC129" s="4">
        <f>'Hours of Operation'!P$38</f>
        <v>0.25738334335316593</v>
      </c>
      <c r="HD129" s="4">
        <f>'Hours of Operation'!Q$38</f>
        <v>0.29539649617912567</v>
      </c>
      <c r="HE129" s="4">
        <f>'Hours of Operation'!R$38</f>
        <v>0.34447604395218162</v>
      </c>
      <c r="HF129" s="4">
        <f>'Hours of Operation'!S$38</f>
        <v>0.37310729480106092</v>
      </c>
      <c r="HG129" s="4">
        <f>'Hours of Operation'!T$38</f>
        <v>0.39614019872526296</v>
      </c>
      <c r="HH129" s="4">
        <f>'Hours of Operation'!U$38</f>
        <v>0.38687405197217062</v>
      </c>
      <c r="HI129" s="4">
        <f>'Hours of Operation'!V$38</f>
        <v>0.27329754277466461</v>
      </c>
      <c r="HJ129" s="4">
        <f>'Hours of Operation'!W$38</f>
        <v>4.6400724648817324E-2</v>
      </c>
      <c r="HK129" s="4">
        <f>'Hours of Operation'!X$38</f>
        <v>1.6140738015523962E-2</v>
      </c>
      <c r="HL129" s="4">
        <f>'Hours of Operation'!Y$38</f>
        <v>1.4156632088965636E-2</v>
      </c>
      <c r="HM129" s="4">
        <f>'Hours of Operation'!Z$38</f>
        <v>1.7357364094913161E-2</v>
      </c>
      <c r="HN129" s="4">
        <f>'Hours of Operation'!AA$38</f>
        <v>0</v>
      </c>
      <c r="HO129" s="4">
        <f>'Hours of Operation'!AB$38</f>
        <v>0</v>
      </c>
      <c r="HP129" s="4">
        <f>'Hours of Operation'!AC$38</f>
        <v>0</v>
      </c>
      <c r="HQ129" s="4">
        <f>'Hours of Operation'!AD$38</f>
        <v>0</v>
      </c>
      <c r="HR129" s="4">
        <f>'Hours of Operation'!AE$38</f>
        <v>0</v>
      </c>
      <c r="HS129" s="4">
        <f>'Hours of Operation'!AF$38</f>
        <v>0</v>
      </c>
      <c r="HT129" s="4">
        <f>'Hours of Operation'!AG$38</f>
        <v>0</v>
      </c>
      <c r="HU129" s="4">
        <f>'Hours of Operation'!AH$38</f>
        <v>0</v>
      </c>
      <c r="HV129" s="4">
        <f>'Hours of Operation'!AI$38</f>
        <v>1.3900247592280889E-2</v>
      </c>
      <c r="HW129" s="4">
        <f>'Hours of Operation'!AJ$38</f>
        <v>7.8982998808963534E-2</v>
      </c>
      <c r="HX129" s="4">
        <f>'Hours of Operation'!AK$38</f>
        <v>0.20725648733215482</v>
      </c>
      <c r="HY129" s="4">
        <f>'Hours of Operation'!AL$38</f>
        <v>0.30132552210597841</v>
      </c>
      <c r="HZ129" s="4">
        <f>'Hours of Operation'!AM$38</f>
        <v>0.36522861938303541</v>
      </c>
      <c r="IA129" s="4">
        <f>'Hours of Operation'!AN$38</f>
        <v>0.39066192472256694</v>
      </c>
      <c r="IB129" s="4">
        <f>'Hours of Operation'!AO$38</f>
        <v>0.39686934537815494</v>
      </c>
      <c r="IC129" s="4">
        <f>'Hours of Operation'!AP$38</f>
        <v>0.40133127295001692</v>
      </c>
      <c r="ID129" s="4">
        <f>'Hours of Operation'!AQ$38</f>
        <v>0.39544391480317387</v>
      </c>
      <c r="IE129" s="4">
        <f>'Hours of Operation'!AR$38</f>
        <v>0.38614627429485288</v>
      </c>
      <c r="IF129" s="4">
        <f>'Hours of Operation'!AS$38</f>
        <v>0.37357306834579573</v>
      </c>
      <c r="IG129" s="4">
        <f>'Hours of Operation'!AT$38</f>
        <v>0.29279158671873001</v>
      </c>
      <c r="IH129" s="4">
        <f>'Hours of Operation'!AU$38</f>
        <v>8.2722981496897899E-2</v>
      </c>
      <c r="II129" s="4">
        <f>'Hours of Operation'!AV$38</f>
        <v>1.996562232212434E-2</v>
      </c>
      <c r="IJ129" s="4">
        <f>'Hours of Operation'!AW$38</f>
        <v>0</v>
      </c>
      <c r="IK129" s="4">
        <f>'Hours of Operation'!AX$38</f>
        <v>0</v>
      </c>
      <c r="IL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</row>
    <row r="130" spans="1:264" s="3" customFormat="1" ht="12" customHeight="1" x14ac:dyDescent="0.2">
      <c r="A130" s="4" t="s">
        <v>391</v>
      </c>
      <c r="B130" s="4" t="s">
        <v>218</v>
      </c>
      <c r="C130" s="4">
        <v>66</v>
      </c>
      <c r="D130" s="4" t="s">
        <v>90</v>
      </c>
      <c r="E130" s="4" t="s">
        <v>92</v>
      </c>
      <c r="F130" s="4" t="s">
        <v>68</v>
      </c>
      <c r="G130" s="4">
        <v>3</v>
      </c>
      <c r="H130" s="4" t="s">
        <v>167</v>
      </c>
      <c r="I130" s="4">
        <v>1</v>
      </c>
      <c r="J130" s="4">
        <v>0</v>
      </c>
      <c r="K130" s="4"/>
      <c r="L130" s="10">
        <v>33604</v>
      </c>
      <c r="M130" s="4" t="b">
        <v>1</v>
      </c>
      <c r="N130" s="10">
        <v>42262</v>
      </c>
      <c r="O130" s="4" t="b">
        <v>1</v>
      </c>
      <c r="P130" s="4" t="s">
        <v>406</v>
      </c>
      <c r="Q130" s="38" t="str">
        <f t="shared" si="25"/>
        <v>38°51'53.9265"N, 77°19'49.3226"W</v>
      </c>
      <c r="R130" s="1" t="s">
        <v>880</v>
      </c>
      <c r="S130" s="1">
        <v>58.718000000000004</v>
      </c>
      <c r="T130" s="1">
        <v>58.777000000000001</v>
      </c>
      <c r="U130" s="4">
        <v>1</v>
      </c>
      <c r="V130" s="10">
        <v>42475</v>
      </c>
      <c r="W130" s="4">
        <v>1</v>
      </c>
      <c r="X130" s="4">
        <v>5.8999999999997499E-2</v>
      </c>
      <c r="Y130" s="4"/>
      <c r="Z130" s="4"/>
      <c r="AA130" s="4"/>
      <c r="AB130" s="4"/>
      <c r="AC130" s="4"/>
      <c r="AD130" s="4"/>
      <c r="AE130" s="10">
        <v>41275</v>
      </c>
      <c r="AF130" s="10">
        <v>43100</v>
      </c>
      <c r="AG130" s="16"/>
      <c r="AH130" s="16"/>
      <c r="AI130" s="31">
        <v>87000</v>
      </c>
      <c r="AJ130" s="31">
        <v>87000</v>
      </c>
      <c r="AK130" s="31">
        <v>93000</v>
      </c>
      <c r="AL130" s="31">
        <v>92000</v>
      </c>
      <c r="AM130" s="31">
        <v>91000</v>
      </c>
      <c r="AN130" s="31"/>
      <c r="AO130" s="4"/>
      <c r="AP130" s="4"/>
      <c r="AQ130" s="4"/>
      <c r="AR130" s="9">
        <v>12.452445452195843</v>
      </c>
      <c r="AS130" s="9">
        <v>13.719018230253351</v>
      </c>
      <c r="AT130" s="9">
        <v>4.2268164381110829</v>
      </c>
      <c r="AU130" s="9">
        <v>15.043557057667197</v>
      </c>
      <c r="AV130" s="9">
        <v>0</v>
      </c>
      <c r="AW130" s="4" t="b">
        <v>1</v>
      </c>
      <c r="AX130" s="4" t="b">
        <v>0</v>
      </c>
      <c r="AY130" s="4">
        <v>0</v>
      </c>
      <c r="AZ130" s="4">
        <v>0</v>
      </c>
      <c r="BA130" s="9">
        <v>302.36484747890472</v>
      </c>
      <c r="BB130" s="9">
        <v>1</v>
      </c>
      <c r="BC130" s="9">
        <v>16.329835604419475</v>
      </c>
      <c r="BD130" s="9">
        <v>2.2878031854955374</v>
      </c>
      <c r="BE130" s="9">
        <v>1.8510818045840192</v>
      </c>
      <c r="BF130" s="4" t="s">
        <v>216</v>
      </c>
      <c r="BG130" s="4">
        <v>4.4341128989456902</v>
      </c>
      <c r="BH130" s="4"/>
      <c r="BI130" s="4"/>
      <c r="BJ130" s="4" t="s">
        <v>167</v>
      </c>
      <c r="BK130" s="4"/>
      <c r="BL130" s="32">
        <v>0.37400000000000233</v>
      </c>
      <c r="BM130" s="16"/>
      <c r="BN130" s="16"/>
      <c r="BO130" s="31">
        <v>38152.745609912927</v>
      </c>
      <c r="BP130" s="31">
        <v>38152.745609912927</v>
      </c>
      <c r="BQ130" s="31">
        <v>37999.63425480888</v>
      </c>
      <c r="BR130" s="31">
        <v>37845.752597822313</v>
      </c>
      <c r="BS130" s="31">
        <v>37691.089814377359</v>
      </c>
      <c r="BT130" s="31"/>
      <c r="BU130" s="4"/>
      <c r="BV130" s="32">
        <v>0.68599999999999994</v>
      </c>
      <c r="BW130" s="16"/>
      <c r="BX130" s="16"/>
      <c r="BY130" s="31">
        <v>18000</v>
      </c>
      <c r="BZ130" s="31">
        <v>18000</v>
      </c>
      <c r="CA130" s="31">
        <v>18000</v>
      </c>
      <c r="CB130" s="31">
        <v>18000</v>
      </c>
      <c r="CC130" s="31">
        <v>18000</v>
      </c>
      <c r="CD130" s="31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4">
        <v>1.1440000000000055</v>
      </c>
      <c r="CV130" s="4">
        <v>5.0069999999999979</v>
      </c>
      <c r="CW130" s="4">
        <v>952</v>
      </c>
      <c r="CX130" s="4" t="s">
        <v>222</v>
      </c>
      <c r="CY130" s="4" t="s">
        <v>367</v>
      </c>
      <c r="CZ130" s="22"/>
      <c r="DA130" s="4">
        <v>0</v>
      </c>
      <c r="DB130" s="4">
        <v>0</v>
      </c>
      <c r="DC130" s="4">
        <v>365</v>
      </c>
      <c r="DD130" s="4">
        <v>365</v>
      </c>
      <c r="DE130" s="4">
        <v>365</v>
      </c>
      <c r="DF130" s="4">
        <v>366</v>
      </c>
      <c r="DG130" s="4">
        <v>365</v>
      </c>
      <c r="DH130" s="4">
        <v>0</v>
      </c>
      <c r="DI130" s="16">
        <f t="shared" ref="DI130:DI193" si="26">SUMPRODUCT(DA130:DH130,AG130:AN130)/SUM(DA130:DH130)</f>
        <v>90001.09529025192</v>
      </c>
      <c r="DJ130" s="16">
        <f t="shared" ref="DJ130:DJ193" si="27">SUMPRODUCT(BM130:BT130, DA130:DH130)/SUM(DA130:DH130)</f>
        <v>37968.326413632189</v>
      </c>
      <c r="DK130" s="16">
        <f t="shared" ref="DK130:DK193" si="28">SUMPRODUCT(BW130:CD130, DA130:DH130)/SUM(DA130:DH130)</f>
        <v>18000</v>
      </c>
      <c r="DL130" s="16">
        <f t="shared" ref="DL130:DL193" si="29">SUMPRODUCT(CE130:CL130, DA130:DH130)/SUM(DA130:DH130)</f>
        <v>0</v>
      </c>
      <c r="DM130" s="16">
        <f t="shared" ref="DM130:DM193" si="30">SUMPRODUCT(CM130:CT130, DA130:DH130)/SUM(DA130:DH130)</f>
        <v>0</v>
      </c>
      <c r="DN130" s="22"/>
      <c r="DO130" s="4">
        <f>COUNTIFS(crashes!$G$2:$G$17624,"&gt;="&amp;S130,crashes!$G$2:$G$17624,"&lt;"&amp;T130,crashes!$D$2:$D$17624,"="&amp;C130, crashes!$S$2:$S$17624, "&gt;="&amp;AE130, crashes!$S$2:$S$17624, "&lt;="&amp;AF130, crashes!$E$2:$E$17624, "="&amp;D130 )</f>
        <v>5</v>
      </c>
      <c r="DP130" s="29">
        <f>COUNTIFS(crashes!$G$2:$G$17624,"&gt;="&amp;S130,crashes!$G$2:$G$17624,"&lt;"&amp;T130,crashes!$D$2:$D$17624,"="&amp;C130, crashes!$S$2:$S$17624, "&gt;="&amp;AE130, crashes!$S$2:$S$17624, "&lt;="&amp;AF130, crashes!$E$2:$E$17624, "="&amp;D130, crashes!$R$2:$R$17624, "=Weekday")</f>
        <v>3</v>
      </c>
      <c r="DQ130" s="29">
        <f>COUNTIFS(crashes!$G$2:$G$17624,"&gt;="&amp;S130,crashes!$G$2:$G$17624,"&lt;"&amp;T130,crashes!$D$2:$D$17624,"="&amp;C130, crashes!$S$2:$S$17624, "&gt;="&amp;AE130, crashes!$S$2:$S$17624, "&lt;="&amp;AF130, crashes!$E$2:$E$17624, "="&amp;D130, crashes!$R$2:$R$17624, "=Weekend")</f>
        <v>2</v>
      </c>
      <c r="DR130" s="30">
        <f>COUNTIFS(crashes!$G$2:$G$17624,"&gt;="&amp;S130,crashes!$G$2:$G$17624,"&lt;"&amp;T130,crashes!$D$2:$D$17624,"="&amp;C130, crashes!$S$2:$S$17624, "&gt;="&amp;AE130, crashes!$S$2:$S$17624, "&lt;="&amp;AF130, crashes!$E$2:$E$17624, "="&amp;D130,  crashes!$R$2:$R$17624, "=Weekday", crashes!$N$2:$N$17624,"=K")</f>
        <v>0</v>
      </c>
      <c r="DS130" s="30">
        <f>COUNTIFS(crashes!$G$2:$G$17624,"&gt;="&amp;S130,crashes!$G$2:$G$17624,"&lt;"&amp;T130,crashes!$D$2:$D$17624,"="&amp;C130, crashes!$S$2:$S$17624, "&gt;="&amp;AE130, crashes!$S$2:$S$17624, "&lt;="&amp;AF130, crashes!$E$2:$E$17624, "="&amp;D130,  crashes!$R$2:$R$17624, "=Weekday", crashes!$N$2:$N$17624,"=A")</f>
        <v>0</v>
      </c>
      <c r="DT130" s="30">
        <f>COUNTIFS(crashes!$G$2:$G$17624,"&gt;="&amp;S130,crashes!$G$2:$G$17624,"&lt;"&amp;T130,crashes!$D$2:$D$17624,"="&amp;C130, crashes!$S$2:$S$17624, "&gt;="&amp;AE130, crashes!$S$2:$S$17624, "&lt;="&amp;AF130, crashes!$E$2:$E$17624, "="&amp;D130,  crashes!$R$2:$R$17624, "=Weekday", crashes!$N$2:$N$17624,"=B")</f>
        <v>1</v>
      </c>
      <c r="DU130" s="30">
        <f>COUNTIFS(crashes!$G$2:$G$17624,"&gt;="&amp;S130,crashes!$G$2:$G$17624,"&lt;"&amp;T130,crashes!$D$2:$D$17624,"="&amp;C130, crashes!$S$2:$S$17624, "&gt;="&amp;AE130, crashes!$S$2:$S$17624, "&lt;="&amp;AF130, crashes!$E$2:$E$17624, "="&amp;D130,  crashes!$R$2:$R$17624, "=Weekday", crashes!$N$2:$N$17624,"=C")</f>
        <v>1</v>
      </c>
      <c r="DV130" s="30">
        <f>COUNTIFS(crashes!$G$2:$G$17624,"&gt;="&amp;S130,crashes!$G$2:$G$17624,"&lt;"&amp;T130,crashes!$D$2:$D$17624,"="&amp;C130, crashes!$S$2:$S$17624, "&gt;="&amp;AE130, crashes!$S$2:$S$17624, "&lt;="&amp;AF130, crashes!$E$2:$E$17624, "="&amp;D130,  crashes!$R$2:$R$17624, "=Weekday", crashes!$N$2:$N$17624,"=ABC")</f>
        <v>0</v>
      </c>
      <c r="DW130" s="30">
        <f>COUNTIFS(crashes!$G$2:$G$17624,"&gt;="&amp;S130,crashes!$G$2:$G$17624,"&lt;"&amp;T130,crashes!$D$2:$D$17624,"="&amp;C130, crashes!$S$2:$S$17624, "&gt;="&amp;AE130, crashes!$S$2:$S$17624, "&lt;="&amp;AF130, crashes!$E$2:$E$17624, "="&amp;D130,  crashes!$R$2:$R$17624, "=Weekday", crashes!$N$2:$N$17624,"=O")</f>
        <v>1</v>
      </c>
      <c r="DX130" s="30">
        <f>COUNTIFS(crashes!$G$2:$G$17624,"&gt;="&amp;S130,crashes!$G$2:$G$17624,"&lt;"&amp;T130,crashes!$D$2:$D$17624,"="&amp;C130, crashes!$S$2:$S$17624, "&gt;="&amp;AE130, crashes!$S$2:$S$17624, "&lt;="&amp;AF130, crashes!$E$2:$E$17624, "="&amp;D130,  crashes!$R$2:$R$17624, "=Weekend", crashes!$N$2:$N$17624,"=K")</f>
        <v>0</v>
      </c>
      <c r="DY130" s="30">
        <f>COUNTIFS(crashes!$G$2:$G$17624,"&gt;="&amp;S130,crashes!$G$2:$G$17624,"&lt;"&amp;T130,crashes!$D$2:$D$17624,"="&amp;C130, crashes!$S$2:$S$17624, "&gt;="&amp;AE130, crashes!$S$2:$S$17624, "&lt;="&amp;AF130, crashes!$E$2:$E$17624, "="&amp;D130,  crashes!$R$2:$R$17624, "=Weekend", crashes!$N$2:$N$17624,"=A")</f>
        <v>1</v>
      </c>
      <c r="DZ130" s="30">
        <f>COUNTIFS(crashes!$G$2:$G$17624,"&gt;="&amp;S130,crashes!$G$2:$G$17624,"&lt;"&amp;T130,crashes!$D$2:$D$17624,"="&amp;C130, crashes!$S$2:$S$17624, "&gt;="&amp;AE130, crashes!$S$2:$S$17624, "&lt;="&amp;AF130, crashes!$E$2:$E$17624, "="&amp;D130,  crashes!$R$2:$R$17624, "=Weekend", crashes!$N$2:$N$17624,"=B")</f>
        <v>0</v>
      </c>
      <c r="EA130" s="30">
        <f>COUNTIFS(crashes!$G$2:$G$17624,"&gt;="&amp;S130,crashes!$G$2:$G$17624,"&lt;"&amp;T130,crashes!$D$2:$D$17624,"="&amp;C130, crashes!$S$2:$S$17624, "&gt;="&amp;AE130, crashes!$S$2:$S$17624, "&lt;="&amp;AF130, crashes!$E$2:$E$17624, "="&amp;D130,  crashes!$R$2:$R$17624, "=Weekend", crashes!$N$2:$N$17624,"=C")</f>
        <v>1</v>
      </c>
      <c r="EB130" s="30">
        <f>COUNTIFS(crashes!$G$2:$G$17624,"&gt;="&amp;S130,crashes!$G$2:$G$17624,"&lt;"&amp;T130,crashes!$D$2:$D$17624,"="&amp;C130, crashes!$S$2:$S$17624, "&gt;="&amp;AE130, crashes!$S$2:$S$17624, "&lt;="&amp;AF130, crashes!$E$2:$E$17624, "="&amp;D130,  crashes!$R$2:$R$17624, "=Weekend", crashes!$N$2:$N$17624,"=ABC")</f>
        <v>0</v>
      </c>
      <c r="EC130" s="30">
        <f>COUNTIFS(crashes!$G$2:$G$17624,"&gt;="&amp;S130,crashes!$G$2:$G$17624,"&lt;"&amp;T130,crashes!$D$2:$D$17624,"="&amp;C130, crashes!$S$2:$S$17624, "&gt;="&amp;AE130, crashes!$S$2:$S$17624, "&lt;="&amp;AF130, crashes!$E$2:$E$17624, "="&amp;D130,  crashes!$R$2:$R$17624, "=Weekend", crashes!$N$2:$N$17624,"=O")</f>
        <v>0</v>
      </c>
      <c r="ED130" s="4">
        <f t="shared" si="18"/>
        <v>0</v>
      </c>
      <c r="EE130" s="4">
        <f t="shared" si="19"/>
        <v>1</v>
      </c>
      <c r="EF130" s="4">
        <f t="shared" si="20"/>
        <v>1</v>
      </c>
      <c r="EG130" s="4">
        <f t="shared" si="21"/>
        <v>2</v>
      </c>
      <c r="EH130" s="4">
        <f t="shared" si="22"/>
        <v>0</v>
      </c>
      <c r="EI130" s="50">
        <f t="shared" si="23"/>
        <v>4</v>
      </c>
      <c r="EJ130" s="4">
        <f t="shared" si="24"/>
        <v>1</v>
      </c>
      <c r="EK130" s="22"/>
      <c r="EL130" s="3">
        <v>2018</v>
      </c>
      <c r="EM130" s="3">
        <v>10.926000000000002</v>
      </c>
      <c r="EN130" s="3">
        <v>8.0099999999999998E-3</v>
      </c>
      <c r="EO130" s="3">
        <v>6.3099999999999996E-3</v>
      </c>
      <c r="EP130" s="3">
        <v>6.9300000000000004E-3</v>
      </c>
      <c r="EQ130" s="3">
        <v>1.277E-2</v>
      </c>
      <c r="ER130" s="3">
        <v>3.4340000000000002E-2</v>
      </c>
      <c r="ES130" s="3">
        <v>7.1819999999999995E-2</v>
      </c>
      <c r="ET130" s="3">
        <v>7.3130000000000001E-2</v>
      </c>
      <c r="EU130" s="3">
        <v>7.0139999999999994E-2</v>
      </c>
      <c r="EV130" s="3">
        <v>6.2370000000000002E-2</v>
      </c>
      <c r="EW130" s="3">
        <v>6.3490000000000005E-2</v>
      </c>
      <c r="EX130" s="3">
        <v>5.8479999999999997E-2</v>
      </c>
      <c r="EY130" s="3">
        <v>5.4919999999999997E-2</v>
      </c>
      <c r="EZ130" s="3">
        <v>5.4899999999999997E-2</v>
      </c>
      <c r="FA130" s="3">
        <v>5.4480000000000001E-2</v>
      </c>
      <c r="FB130" s="3">
        <v>5.5849999999999997E-2</v>
      </c>
      <c r="FC130" s="3">
        <v>5.4109999999999998E-2</v>
      </c>
      <c r="FD130" s="3">
        <v>5.4579999999999997E-2</v>
      </c>
      <c r="FE130" s="3">
        <v>5.6959999999999997E-2</v>
      </c>
      <c r="FF130" s="3">
        <v>4.9919999999999999E-2</v>
      </c>
      <c r="FG130" s="3">
        <v>3.9489999999999997E-2</v>
      </c>
      <c r="FH130" s="3">
        <v>3.2230000000000002E-2</v>
      </c>
      <c r="FI130" s="3">
        <v>2.7130000000000001E-2</v>
      </c>
      <c r="FJ130" s="3">
        <v>2.0920000000000001E-2</v>
      </c>
      <c r="FK130" s="3">
        <v>1.4590000000000001E-2</v>
      </c>
      <c r="FL130" s="3">
        <v>2018</v>
      </c>
      <c r="FM130" s="3">
        <v>10.926000000000002</v>
      </c>
      <c r="FN130" s="13">
        <v>2018</v>
      </c>
      <c r="FO130" s="52">
        <v>10.926000000000002</v>
      </c>
      <c r="FP130" s="51">
        <v>48</v>
      </c>
      <c r="FQ130" s="51">
        <v>1.3735000000000001E-2</v>
      </c>
      <c r="FR130" s="51">
        <v>8.6199999999999992E-3</v>
      </c>
      <c r="FS130" s="3">
        <v>6.5950000000000002E-3</v>
      </c>
      <c r="FT130" s="3">
        <v>7.5299999999999994E-3</v>
      </c>
      <c r="FU130" s="3">
        <v>1.14E-2</v>
      </c>
      <c r="FV130" s="3">
        <v>1.8340000000000002E-2</v>
      </c>
      <c r="FW130" s="3">
        <v>2.2720000000000001E-2</v>
      </c>
      <c r="FX130" s="3">
        <v>2.9115000000000002E-2</v>
      </c>
      <c r="FY130" s="3">
        <v>3.7470000000000003E-2</v>
      </c>
      <c r="FZ130" s="3">
        <v>4.614E-2</v>
      </c>
      <c r="GA130" s="3">
        <v>5.3605E-2</v>
      </c>
      <c r="GB130" s="3">
        <v>5.7224999999999998E-2</v>
      </c>
      <c r="GC130" s="3">
        <v>6.1455000000000003E-2</v>
      </c>
      <c r="GD130" s="3">
        <v>6.3140000000000002E-2</v>
      </c>
      <c r="GE130" s="3">
        <v>6.3230000000000008E-2</v>
      </c>
      <c r="GF130" s="3">
        <v>6.2835000000000002E-2</v>
      </c>
      <c r="GG130" s="3">
        <v>6.1420000000000002E-2</v>
      </c>
      <c r="GH130" s="3">
        <v>6.0060000000000002E-2</v>
      </c>
      <c r="GI130" s="3">
        <v>5.5129999999999998E-2</v>
      </c>
      <c r="GJ130" s="3">
        <v>4.709E-2</v>
      </c>
      <c r="GK130" s="3">
        <v>3.9425000000000002E-2</v>
      </c>
      <c r="GL130" s="3">
        <v>3.3094999999999999E-2</v>
      </c>
      <c r="GM130" s="3">
        <v>2.6544999999999999E-2</v>
      </c>
      <c r="GN130" s="3">
        <v>1.9035E-2</v>
      </c>
      <c r="GO130" s="22"/>
      <c r="GP130" s="4">
        <f>'Hours of Operation'!C$38</f>
        <v>1.4271065337351284E-2</v>
      </c>
      <c r="GQ130" s="4">
        <f>'Hours of Operation'!D$38</f>
        <v>1.2749609596717788E-2</v>
      </c>
      <c r="GR130" s="4">
        <f>'Hours of Operation'!E$38</f>
        <v>1.4950174959592841E-2</v>
      </c>
      <c r="GS130" s="4">
        <f>'Hours of Operation'!F$38</f>
        <v>1.3642852604853647E-2</v>
      </c>
      <c r="GT130" s="4">
        <f>'Hours of Operation'!G$38</f>
        <v>0</v>
      </c>
      <c r="GU130" s="4">
        <f>'Hours of Operation'!H$38</f>
        <v>0.47078916987711039</v>
      </c>
      <c r="GV130" s="4">
        <f>'Hours of Operation'!I$38</f>
        <v>0.94910873612151236</v>
      </c>
      <c r="GW130" s="4">
        <f>'Hours of Operation'!J$38</f>
        <v>0.9546031745077026</v>
      </c>
      <c r="GX130" s="4">
        <f>'Hours of Operation'!K$38</f>
        <v>0.95579985877661666</v>
      </c>
      <c r="GY130" s="4">
        <f>'Hours of Operation'!L$38</f>
        <v>0.95602492136947947</v>
      </c>
      <c r="GZ130" s="4">
        <f>'Hours of Operation'!M$38</f>
        <v>0.95396029261266357</v>
      </c>
      <c r="HA130" s="4">
        <f>'Hours of Operation'!N$38</f>
        <v>0.18996260379294816</v>
      </c>
      <c r="HB130" s="4">
        <f>'Hours of Operation'!O$38</f>
        <v>0.25018127529522199</v>
      </c>
      <c r="HC130" s="4">
        <f>'Hours of Operation'!P$38</f>
        <v>0.25738334335316593</v>
      </c>
      <c r="HD130" s="4">
        <f>'Hours of Operation'!Q$38</f>
        <v>0.29539649617912567</v>
      </c>
      <c r="HE130" s="4">
        <f>'Hours of Operation'!R$38</f>
        <v>0.34447604395218162</v>
      </c>
      <c r="HF130" s="4">
        <f>'Hours of Operation'!S$38</f>
        <v>0.37310729480106092</v>
      </c>
      <c r="HG130" s="4">
        <f>'Hours of Operation'!T$38</f>
        <v>0.39614019872526296</v>
      </c>
      <c r="HH130" s="4">
        <f>'Hours of Operation'!U$38</f>
        <v>0.38687405197217062</v>
      </c>
      <c r="HI130" s="4">
        <f>'Hours of Operation'!V$38</f>
        <v>0.27329754277466461</v>
      </c>
      <c r="HJ130" s="4">
        <f>'Hours of Operation'!W$38</f>
        <v>4.6400724648817324E-2</v>
      </c>
      <c r="HK130" s="4">
        <f>'Hours of Operation'!X$38</f>
        <v>1.6140738015523962E-2</v>
      </c>
      <c r="HL130" s="4">
        <f>'Hours of Operation'!Y$38</f>
        <v>1.4156632088965636E-2</v>
      </c>
      <c r="HM130" s="4">
        <f>'Hours of Operation'!Z$38</f>
        <v>1.7357364094913161E-2</v>
      </c>
      <c r="HN130" s="4">
        <f>'Hours of Operation'!AA$38</f>
        <v>0</v>
      </c>
      <c r="HO130" s="4">
        <f>'Hours of Operation'!AB$38</f>
        <v>0</v>
      </c>
      <c r="HP130" s="4">
        <f>'Hours of Operation'!AC$38</f>
        <v>0</v>
      </c>
      <c r="HQ130" s="4">
        <f>'Hours of Operation'!AD$38</f>
        <v>0</v>
      </c>
      <c r="HR130" s="4">
        <f>'Hours of Operation'!AE$38</f>
        <v>0</v>
      </c>
      <c r="HS130" s="4">
        <f>'Hours of Operation'!AF$38</f>
        <v>0</v>
      </c>
      <c r="HT130" s="4">
        <f>'Hours of Operation'!AG$38</f>
        <v>0</v>
      </c>
      <c r="HU130" s="4">
        <f>'Hours of Operation'!AH$38</f>
        <v>0</v>
      </c>
      <c r="HV130" s="4">
        <f>'Hours of Operation'!AI$38</f>
        <v>1.3900247592280889E-2</v>
      </c>
      <c r="HW130" s="4">
        <f>'Hours of Operation'!AJ$38</f>
        <v>7.8982998808963534E-2</v>
      </c>
      <c r="HX130" s="4">
        <f>'Hours of Operation'!AK$38</f>
        <v>0.20725648733215482</v>
      </c>
      <c r="HY130" s="4">
        <f>'Hours of Operation'!AL$38</f>
        <v>0.30132552210597841</v>
      </c>
      <c r="HZ130" s="4">
        <f>'Hours of Operation'!AM$38</f>
        <v>0.36522861938303541</v>
      </c>
      <c r="IA130" s="4">
        <f>'Hours of Operation'!AN$38</f>
        <v>0.39066192472256694</v>
      </c>
      <c r="IB130" s="4">
        <f>'Hours of Operation'!AO$38</f>
        <v>0.39686934537815494</v>
      </c>
      <c r="IC130" s="4">
        <f>'Hours of Operation'!AP$38</f>
        <v>0.40133127295001692</v>
      </c>
      <c r="ID130" s="4">
        <f>'Hours of Operation'!AQ$38</f>
        <v>0.39544391480317387</v>
      </c>
      <c r="IE130" s="4">
        <f>'Hours of Operation'!AR$38</f>
        <v>0.38614627429485288</v>
      </c>
      <c r="IF130" s="4">
        <f>'Hours of Operation'!AS$38</f>
        <v>0.37357306834579573</v>
      </c>
      <c r="IG130" s="4">
        <f>'Hours of Operation'!AT$38</f>
        <v>0.29279158671873001</v>
      </c>
      <c r="IH130" s="4">
        <f>'Hours of Operation'!AU$38</f>
        <v>8.2722981496897899E-2</v>
      </c>
      <c r="II130" s="4">
        <f>'Hours of Operation'!AV$38</f>
        <v>1.996562232212434E-2</v>
      </c>
      <c r="IJ130" s="4">
        <f>'Hours of Operation'!AW$38</f>
        <v>0</v>
      </c>
      <c r="IK130" s="4">
        <f>'Hours of Operation'!AX$38</f>
        <v>0</v>
      </c>
      <c r="IL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</row>
    <row r="131" spans="1:264" s="3" customFormat="1" ht="12" customHeight="1" x14ac:dyDescent="0.2">
      <c r="A131" s="4" t="s">
        <v>391</v>
      </c>
      <c r="B131" s="4" t="s">
        <v>218</v>
      </c>
      <c r="C131" s="4">
        <v>66</v>
      </c>
      <c r="D131" s="4" t="s">
        <v>90</v>
      </c>
      <c r="E131" s="4" t="s">
        <v>92</v>
      </c>
      <c r="F131" s="4" t="s">
        <v>68</v>
      </c>
      <c r="G131" s="4">
        <v>3</v>
      </c>
      <c r="H131" s="4" t="s">
        <v>167</v>
      </c>
      <c r="I131" s="4">
        <v>1</v>
      </c>
      <c r="J131" s="4">
        <v>0</v>
      </c>
      <c r="K131" s="4"/>
      <c r="L131" s="10">
        <v>33604</v>
      </c>
      <c r="M131" s="4" t="b">
        <v>1</v>
      </c>
      <c r="N131" s="10">
        <v>42262</v>
      </c>
      <c r="O131" s="4" t="b">
        <v>1</v>
      </c>
      <c r="P131" s="4" t="s">
        <v>407</v>
      </c>
      <c r="Q131" s="38" t="str">
        <f t="shared" si="25"/>
        <v>38°51'54.5699"N, 77°19'45.5499"W</v>
      </c>
      <c r="R131" s="1" t="s">
        <v>408</v>
      </c>
      <c r="S131" s="1">
        <v>58.777000000000001</v>
      </c>
      <c r="T131" s="1">
        <v>59.009</v>
      </c>
      <c r="U131" s="4">
        <v>1</v>
      </c>
      <c r="V131" s="10">
        <v>42475</v>
      </c>
      <c r="W131" s="4">
        <v>1</v>
      </c>
      <c r="X131" s="4">
        <v>0.23199999999999932</v>
      </c>
      <c r="Y131" s="4"/>
      <c r="Z131" s="4"/>
      <c r="AA131" s="4"/>
      <c r="AB131" s="4"/>
      <c r="AC131" s="4"/>
      <c r="AD131" s="4"/>
      <c r="AE131" s="10">
        <v>41275</v>
      </c>
      <c r="AF131" s="10">
        <v>43100</v>
      </c>
      <c r="AG131" s="16"/>
      <c r="AH131" s="16"/>
      <c r="AI131" s="31">
        <v>87000</v>
      </c>
      <c r="AJ131" s="31">
        <v>87000</v>
      </c>
      <c r="AK131" s="31">
        <v>93000</v>
      </c>
      <c r="AL131" s="31">
        <v>92000</v>
      </c>
      <c r="AM131" s="31">
        <v>91000</v>
      </c>
      <c r="AN131" s="31"/>
      <c r="AO131" s="4"/>
      <c r="AP131" s="4"/>
      <c r="AQ131" s="4"/>
      <c r="AR131" s="9">
        <v>11.871359339460826</v>
      </c>
      <c r="AS131" s="9">
        <v>10.504367379749919</v>
      </c>
      <c r="AT131" s="9">
        <v>7.5042837307080479</v>
      </c>
      <c r="AU131" s="9">
        <v>12.721754594659782</v>
      </c>
      <c r="AV131" s="9">
        <v>0</v>
      </c>
      <c r="AW131" s="4" t="b">
        <v>1</v>
      </c>
      <c r="AX131" s="4" t="b">
        <v>0</v>
      </c>
      <c r="AY131" s="4">
        <v>0</v>
      </c>
      <c r="AZ131" s="4">
        <v>0</v>
      </c>
      <c r="BA131" s="9">
        <v>387.22325602954072</v>
      </c>
      <c r="BB131" s="9">
        <v>8.1723079268614978</v>
      </c>
      <c r="BC131" s="9">
        <v>30.461632298176504</v>
      </c>
      <c r="BD131" s="9">
        <v>12.962882814223804</v>
      </c>
      <c r="BE131" s="9">
        <v>12.558249905319315</v>
      </c>
      <c r="BF131" s="4" t="s">
        <v>216</v>
      </c>
      <c r="BG131" s="4">
        <v>7.7070541246798054</v>
      </c>
      <c r="BH131" s="4"/>
      <c r="BI131" s="4"/>
      <c r="BJ131" s="4" t="s">
        <v>167</v>
      </c>
      <c r="BK131" s="4"/>
      <c r="BL131" s="32">
        <v>0.43299999999999983</v>
      </c>
      <c r="BM131" s="16"/>
      <c r="BN131" s="16"/>
      <c r="BO131" s="31">
        <v>38152.745609912927</v>
      </c>
      <c r="BP131" s="31">
        <v>38152.745609912927</v>
      </c>
      <c r="BQ131" s="31">
        <v>37999.63425480888</v>
      </c>
      <c r="BR131" s="31">
        <v>37845.752597822313</v>
      </c>
      <c r="BS131" s="31">
        <v>37691.089814377359</v>
      </c>
      <c r="BT131" s="31"/>
      <c r="BU131" s="4"/>
      <c r="BV131" s="32">
        <v>0.45400000000000063</v>
      </c>
      <c r="BW131" s="16"/>
      <c r="BX131" s="16"/>
      <c r="BY131" s="31">
        <v>18000</v>
      </c>
      <c r="BZ131" s="31">
        <v>18000</v>
      </c>
      <c r="CA131" s="31">
        <v>18000</v>
      </c>
      <c r="CB131" s="31">
        <v>18000</v>
      </c>
      <c r="CC131" s="31">
        <v>18000</v>
      </c>
      <c r="CD131" s="31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4">
        <v>1.203000000000003</v>
      </c>
      <c r="CV131" s="4">
        <v>4.7749999999999986</v>
      </c>
      <c r="CW131" s="4"/>
      <c r="CX131" s="4" t="s">
        <v>222</v>
      </c>
      <c r="CY131" s="4" t="s">
        <v>367</v>
      </c>
      <c r="CZ131" s="22"/>
      <c r="DA131" s="4">
        <v>0</v>
      </c>
      <c r="DB131" s="4">
        <v>0</v>
      </c>
      <c r="DC131" s="4">
        <v>365</v>
      </c>
      <c r="DD131" s="4">
        <v>365</v>
      </c>
      <c r="DE131" s="4">
        <v>365</v>
      </c>
      <c r="DF131" s="4">
        <v>366</v>
      </c>
      <c r="DG131" s="4">
        <v>365</v>
      </c>
      <c r="DH131" s="4">
        <v>0</v>
      </c>
      <c r="DI131" s="16">
        <f t="shared" si="26"/>
        <v>90001.09529025192</v>
      </c>
      <c r="DJ131" s="16">
        <f t="shared" si="27"/>
        <v>37968.326413632189</v>
      </c>
      <c r="DK131" s="16">
        <f t="shared" si="28"/>
        <v>18000</v>
      </c>
      <c r="DL131" s="16">
        <f t="shared" si="29"/>
        <v>0</v>
      </c>
      <c r="DM131" s="16">
        <f t="shared" si="30"/>
        <v>0</v>
      </c>
      <c r="DN131" s="22"/>
      <c r="DO131" s="4">
        <f>COUNTIFS(crashes!$G$2:$G$17624,"&gt;="&amp;S131,crashes!$G$2:$G$17624,"&lt;"&amp;T131,crashes!$D$2:$D$17624,"="&amp;C131, crashes!$S$2:$S$17624, "&gt;="&amp;AE131, crashes!$S$2:$S$17624, "&lt;="&amp;AF131, crashes!$E$2:$E$17624, "="&amp;D131 )</f>
        <v>42</v>
      </c>
      <c r="DP131" s="29">
        <f>COUNTIFS(crashes!$G$2:$G$17624,"&gt;="&amp;S131,crashes!$G$2:$G$17624,"&lt;"&amp;T131,crashes!$D$2:$D$17624,"="&amp;C131, crashes!$S$2:$S$17624, "&gt;="&amp;AE131, crashes!$S$2:$S$17624, "&lt;="&amp;AF131, crashes!$E$2:$E$17624, "="&amp;D131, crashes!$R$2:$R$17624, "=Weekday")</f>
        <v>24</v>
      </c>
      <c r="DQ131" s="29">
        <f>COUNTIFS(crashes!$G$2:$G$17624,"&gt;="&amp;S131,crashes!$G$2:$G$17624,"&lt;"&amp;T131,crashes!$D$2:$D$17624,"="&amp;C131, crashes!$S$2:$S$17624, "&gt;="&amp;AE131, crashes!$S$2:$S$17624, "&lt;="&amp;AF131, crashes!$E$2:$E$17624, "="&amp;D131, crashes!$R$2:$R$17624, "=Weekend")</f>
        <v>18</v>
      </c>
      <c r="DR131" s="30">
        <f>COUNTIFS(crashes!$G$2:$G$17624,"&gt;="&amp;S131,crashes!$G$2:$G$17624,"&lt;"&amp;T131,crashes!$D$2:$D$17624,"="&amp;C131, crashes!$S$2:$S$17624, "&gt;="&amp;AE131, crashes!$S$2:$S$17624, "&lt;="&amp;AF131, crashes!$E$2:$E$17624, "="&amp;D131,  crashes!$R$2:$R$17624, "=Weekday", crashes!$N$2:$N$17624,"=K")</f>
        <v>0</v>
      </c>
      <c r="DS131" s="30">
        <f>COUNTIFS(crashes!$G$2:$G$17624,"&gt;="&amp;S131,crashes!$G$2:$G$17624,"&lt;"&amp;T131,crashes!$D$2:$D$17624,"="&amp;C131, crashes!$S$2:$S$17624, "&gt;="&amp;AE131, crashes!$S$2:$S$17624, "&lt;="&amp;AF131, crashes!$E$2:$E$17624, "="&amp;D131,  crashes!$R$2:$R$17624, "=Weekday", crashes!$N$2:$N$17624,"=A")</f>
        <v>0</v>
      </c>
      <c r="DT131" s="30">
        <f>COUNTIFS(crashes!$G$2:$G$17624,"&gt;="&amp;S131,crashes!$G$2:$G$17624,"&lt;"&amp;T131,crashes!$D$2:$D$17624,"="&amp;C131, crashes!$S$2:$S$17624, "&gt;="&amp;AE131, crashes!$S$2:$S$17624, "&lt;="&amp;AF131, crashes!$E$2:$E$17624, "="&amp;D131,  crashes!$R$2:$R$17624, "=Weekday", crashes!$N$2:$N$17624,"=B")</f>
        <v>8</v>
      </c>
      <c r="DU131" s="30">
        <f>COUNTIFS(crashes!$G$2:$G$17624,"&gt;="&amp;S131,crashes!$G$2:$G$17624,"&lt;"&amp;T131,crashes!$D$2:$D$17624,"="&amp;C131, crashes!$S$2:$S$17624, "&gt;="&amp;AE131, crashes!$S$2:$S$17624, "&lt;="&amp;AF131, crashes!$E$2:$E$17624, "="&amp;D131,  crashes!$R$2:$R$17624, "=Weekday", crashes!$N$2:$N$17624,"=C")</f>
        <v>7</v>
      </c>
      <c r="DV131" s="30">
        <f>COUNTIFS(crashes!$G$2:$G$17624,"&gt;="&amp;S131,crashes!$G$2:$G$17624,"&lt;"&amp;T131,crashes!$D$2:$D$17624,"="&amp;C131, crashes!$S$2:$S$17624, "&gt;="&amp;AE131, crashes!$S$2:$S$17624, "&lt;="&amp;AF131, crashes!$E$2:$E$17624, "="&amp;D131,  crashes!$R$2:$R$17624, "=Weekday", crashes!$N$2:$N$17624,"=ABC")</f>
        <v>0</v>
      </c>
      <c r="DW131" s="30">
        <f>COUNTIFS(crashes!$G$2:$G$17624,"&gt;="&amp;S131,crashes!$G$2:$G$17624,"&lt;"&amp;T131,crashes!$D$2:$D$17624,"="&amp;C131, crashes!$S$2:$S$17624, "&gt;="&amp;AE131, crashes!$S$2:$S$17624, "&lt;="&amp;AF131, crashes!$E$2:$E$17624, "="&amp;D131,  crashes!$R$2:$R$17624, "=Weekday", crashes!$N$2:$N$17624,"=O")</f>
        <v>9</v>
      </c>
      <c r="DX131" s="30">
        <f>COUNTIFS(crashes!$G$2:$G$17624,"&gt;="&amp;S131,crashes!$G$2:$G$17624,"&lt;"&amp;T131,crashes!$D$2:$D$17624,"="&amp;C131, crashes!$S$2:$S$17624, "&gt;="&amp;AE131, crashes!$S$2:$S$17624, "&lt;="&amp;AF131, crashes!$E$2:$E$17624, "="&amp;D131,  crashes!$R$2:$R$17624, "=Weekend", crashes!$N$2:$N$17624,"=K")</f>
        <v>0</v>
      </c>
      <c r="DY131" s="30">
        <f>COUNTIFS(crashes!$G$2:$G$17624,"&gt;="&amp;S131,crashes!$G$2:$G$17624,"&lt;"&amp;T131,crashes!$D$2:$D$17624,"="&amp;C131, crashes!$S$2:$S$17624, "&gt;="&amp;AE131, crashes!$S$2:$S$17624, "&lt;="&amp;AF131, crashes!$E$2:$E$17624, "="&amp;D131,  crashes!$R$2:$R$17624, "=Weekend", crashes!$N$2:$N$17624,"=A")</f>
        <v>1</v>
      </c>
      <c r="DZ131" s="30">
        <f>COUNTIFS(crashes!$G$2:$G$17624,"&gt;="&amp;S131,crashes!$G$2:$G$17624,"&lt;"&amp;T131,crashes!$D$2:$D$17624,"="&amp;C131, crashes!$S$2:$S$17624, "&gt;="&amp;AE131, crashes!$S$2:$S$17624, "&lt;="&amp;AF131, crashes!$E$2:$E$17624, "="&amp;D131,  crashes!$R$2:$R$17624, "=Weekend", crashes!$N$2:$N$17624,"=B")</f>
        <v>4</v>
      </c>
      <c r="EA131" s="30">
        <f>COUNTIFS(crashes!$G$2:$G$17624,"&gt;="&amp;S131,crashes!$G$2:$G$17624,"&lt;"&amp;T131,crashes!$D$2:$D$17624,"="&amp;C131, crashes!$S$2:$S$17624, "&gt;="&amp;AE131, crashes!$S$2:$S$17624, "&lt;="&amp;AF131, crashes!$E$2:$E$17624, "="&amp;D131,  crashes!$R$2:$R$17624, "=Weekend", crashes!$N$2:$N$17624,"=C")</f>
        <v>1</v>
      </c>
      <c r="EB131" s="30">
        <f>COUNTIFS(crashes!$G$2:$G$17624,"&gt;="&amp;S131,crashes!$G$2:$G$17624,"&lt;"&amp;T131,crashes!$D$2:$D$17624,"="&amp;C131, crashes!$S$2:$S$17624, "&gt;="&amp;AE131, crashes!$S$2:$S$17624, "&lt;="&amp;AF131, crashes!$E$2:$E$17624, "="&amp;D131,  crashes!$R$2:$R$17624, "=Weekend", crashes!$N$2:$N$17624,"=ABC")</f>
        <v>0</v>
      </c>
      <c r="EC131" s="30">
        <f>COUNTIFS(crashes!$G$2:$G$17624,"&gt;="&amp;S131,crashes!$G$2:$G$17624,"&lt;"&amp;T131,crashes!$D$2:$D$17624,"="&amp;C131, crashes!$S$2:$S$17624, "&gt;="&amp;AE131, crashes!$S$2:$S$17624, "&lt;="&amp;AF131, crashes!$E$2:$E$17624, "="&amp;D131,  crashes!$R$2:$R$17624, "=Weekend", crashes!$N$2:$N$17624,"=O")</f>
        <v>12</v>
      </c>
      <c r="ED131" s="4">
        <f t="shared" ref="ED131:ED194" si="31">DR131+DX131</f>
        <v>0</v>
      </c>
      <c r="EE131" s="4">
        <f t="shared" ref="EE131:EE194" si="32">DS131+DY131</f>
        <v>1</v>
      </c>
      <c r="EF131" s="4">
        <f t="shared" ref="EF131:EF194" si="33">DT131+DZ131</f>
        <v>12</v>
      </c>
      <c r="EG131" s="4">
        <f t="shared" ref="EG131:EG194" si="34">DU131+EA131</f>
        <v>8</v>
      </c>
      <c r="EH131" s="4">
        <f t="shared" ref="EH131:EH194" si="35">EB131+DV131</f>
        <v>0</v>
      </c>
      <c r="EI131" s="50">
        <f t="shared" ref="EI131:EI194" si="36">SUM(ED131:EH131)</f>
        <v>21</v>
      </c>
      <c r="EJ131" s="4">
        <f t="shared" ref="EJ131:EJ194" si="37">DW131+EC131</f>
        <v>21</v>
      </c>
      <c r="EK131" s="22"/>
      <c r="EL131" s="3">
        <v>2018</v>
      </c>
      <c r="EM131" s="3">
        <v>10.984000000000002</v>
      </c>
      <c r="EN131" s="3">
        <v>8.0099999999999998E-3</v>
      </c>
      <c r="EO131" s="3">
        <v>6.3099999999999996E-3</v>
      </c>
      <c r="EP131" s="3">
        <v>6.9300000000000004E-3</v>
      </c>
      <c r="EQ131" s="3">
        <v>1.277E-2</v>
      </c>
      <c r="ER131" s="3">
        <v>3.4340000000000002E-2</v>
      </c>
      <c r="ES131" s="3">
        <v>7.1819999999999995E-2</v>
      </c>
      <c r="ET131" s="3">
        <v>7.3130000000000001E-2</v>
      </c>
      <c r="EU131" s="3">
        <v>7.0139999999999994E-2</v>
      </c>
      <c r="EV131" s="3">
        <v>6.2370000000000002E-2</v>
      </c>
      <c r="EW131" s="3">
        <v>6.3490000000000005E-2</v>
      </c>
      <c r="EX131" s="3">
        <v>5.8479999999999997E-2</v>
      </c>
      <c r="EY131" s="3">
        <v>5.4919999999999997E-2</v>
      </c>
      <c r="EZ131" s="3">
        <v>5.4899999999999997E-2</v>
      </c>
      <c r="FA131" s="3">
        <v>5.4480000000000001E-2</v>
      </c>
      <c r="FB131" s="3">
        <v>5.5849999999999997E-2</v>
      </c>
      <c r="FC131" s="3">
        <v>5.4109999999999998E-2</v>
      </c>
      <c r="FD131" s="3">
        <v>5.4579999999999997E-2</v>
      </c>
      <c r="FE131" s="3">
        <v>5.6959999999999997E-2</v>
      </c>
      <c r="FF131" s="3">
        <v>4.9919999999999999E-2</v>
      </c>
      <c r="FG131" s="3">
        <v>3.9489999999999997E-2</v>
      </c>
      <c r="FH131" s="3">
        <v>3.2230000000000002E-2</v>
      </c>
      <c r="FI131" s="3">
        <v>2.7130000000000001E-2</v>
      </c>
      <c r="FJ131" s="3">
        <v>2.0920000000000001E-2</v>
      </c>
      <c r="FK131" s="3">
        <v>1.4590000000000001E-2</v>
      </c>
      <c r="FL131" s="3">
        <v>2018</v>
      </c>
      <c r="FM131" s="3">
        <v>10.984000000000002</v>
      </c>
      <c r="FN131" s="13">
        <v>2018</v>
      </c>
      <c r="FO131" s="52">
        <v>10.984000000000002</v>
      </c>
      <c r="FP131" s="51">
        <v>48</v>
      </c>
      <c r="FQ131" s="51">
        <v>1.3735000000000001E-2</v>
      </c>
      <c r="FR131" s="51">
        <v>8.6199999999999992E-3</v>
      </c>
      <c r="FS131" s="3">
        <v>6.5950000000000002E-3</v>
      </c>
      <c r="FT131" s="3">
        <v>7.5299999999999994E-3</v>
      </c>
      <c r="FU131" s="3">
        <v>1.14E-2</v>
      </c>
      <c r="FV131" s="3">
        <v>1.8340000000000002E-2</v>
      </c>
      <c r="FW131" s="3">
        <v>2.2720000000000001E-2</v>
      </c>
      <c r="FX131" s="3">
        <v>2.9115000000000002E-2</v>
      </c>
      <c r="FY131" s="3">
        <v>3.7470000000000003E-2</v>
      </c>
      <c r="FZ131" s="3">
        <v>4.614E-2</v>
      </c>
      <c r="GA131" s="3">
        <v>5.3605E-2</v>
      </c>
      <c r="GB131" s="3">
        <v>5.7224999999999998E-2</v>
      </c>
      <c r="GC131" s="3">
        <v>6.1455000000000003E-2</v>
      </c>
      <c r="GD131" s="3">
        <v>6.3140000000000002E-2</v>
      </c>
      <c r="GE131" s="3">
        <v>6.3230000000000008E-2</v>
      </c>
      <c r="GF131" s="3">
        <v>6.2835000000000002E-2</v>
      </c>
      <c r="GG131" s="3">
        <v>6.1420000000000002E-2</v>
      </c>
      <c r="GH131" s="3">
        <v>6.0060000000000002E-2</v>
      </c>
      <c r="GI131" s="3">
        <v>5.5129999999999998E-2</v>
      </c>
      <c r="GJ131" s="3">
        <v>4.709E-2</v>
      </c>
      <c r="GK131" s="3">
        <v>3.9425000000000002E-2</v>
      </c>
      <c r="GL131" s="3">
        <v>3.3094999999999999E-2</v>
      </c>
      <c r="GM131" s="3">
        <v>2.6544999999999999E-2</v>
      </c>
      <c r="GN131" s="3">
        <v>1.9035E-2</v>
      </c>
      <c r="GO131" s="22"/>
      <c r="GP131" s="4">
        <f>'Hours of Operation'!C$38</f>
        <v>1.4271065337351284E-2</v>
      </c>
      <c r="GQ131" s="4">
        <f>'Hours of Operation'!D$38</f>
        <v>1.2749609596717788E-2</v>
      </c>
      <c r="GR131" s="4">
        <f>'Hours of Operation'!E$38</f>
        <v>1.4950174959592841E-2</v>
      </c>
      <c r="GS131" s="4">
        <f>'Hours of Operation'!F$38</f>
        <v>1.3642852604853647E-2</v>
      </c>
      <c r="GT131" s="4">
        <f>'Hours of Operation'!G$38</f>
        <v>0</v>
      </c>
      <c r="GU131" s="4">
        <f>'Hours of Operation'!H$38</f>
        <v>0.47078916987711039</v>
      </c>
      <c r="GV131" s="4">
        <f>'Hours of Operation'!I$38</f>
        <v>0.94910873612151236</v>
      </c>
      <c r="GW131" s="4">
        <f>'Hours of Operation'!J$38</f>
        <v>0.9546031745077026</v>
      </c>
      <c r="GX131" s="4">
        <f>'Hours of Operation'!K$38</f>
        <v>0.95579985877661666</v>
      </c>
      <c r="GY131" s="4">
        <f>'Hours of Operation'!L$38</f>
        <v>0.95602492136947947</v>
      </c>
      <c r="GZ131" s="4">
        <f>'Hours of Operation'!M$38</f>
        <v>0.95396029261266357</v>
      </c>
      <c r="HA131" s="4">
        <f>'Hours of Operation'!N$38</f>
        <v>0.18996260379294816</v>
      </c>
      <c r="HB131" s="4">
        <f>'Hours of Operation'!O$38</f>
        <v>0.25018127529522199</v>
      </c>
      <c r="HC131" s="4">
        <f>'Hours of Operation'!P$38</f>
        <v>0.25738334335316593</v>
      </c>
      <c r="HD131" s="4">
        <f>'Hours of Operation'!Q$38</f>
        <v>0.29539649617912567</v>
      </c>
      <c r="HE131" s="4">
        <f>'Hours of Operation'!R$38</f>
        <v>0.34447604395218162</v>
      </c>
      <c r="HF131" s="4">
        <f>'Hours of Operation'!S$38</f>
        <v>0.37310729480106092</v>
      </c>
      <c r="HG131" s="4">
        <f>'Hours of Operation'!T$38</f>
        <v>0.39614019872526296</v>
      </c>
      <c r="HH131" s="4">
        <f>'Hours of Operation'!U$38</f>
        <v>0.38687405197217062</v>
      </c>
      <c r="HI131" s="4">
        <f>'Hours of Operation'!V$38</f>
        <v>0.27329754277466461</v>
      </c>
      <c r="HJ131" s="4">
        <f>'Hours of Operation'!W$38</f>
        <v>4.6400724648817324E-2</v>
      </c>
      <c r="HK131" s="4">
        <f>'Hours of Operation'!X$38</f>
        <v>1.6140738015523962E-2</v>
      </c>
      <c r="HL131" s="4">
        <f>'Hours of Operation'!Y$38</f>
        <v>1.4156632088965636E-2</v>
      </c>
      <c r="HM131" s="4">
        <f>'Hours of Operation'!Z$38</f>
        <v>1.7357364094913161E-2</v>
      </c>
      <c r="HN131" s="4">
        <f>'Hours of Operation'!AA$38</f>
        <v>0</v>
      </c>
      <c r="HO131" s="4">
        <f>'Hours of Operation'!AB$38</f>
        <v>0</v>
      </c>
      <c r="HP131" s="4">
        <f>'Hours of Operation'!AC$38</f>
        <v>0</v>
      </c>
      <c r="HQ131" s="4">
        <f>'Hours of Operation'!AD$38</f>
        <v>0</v>
      </c>
      <c r="HR131" s="4">
        <f>'Hours of Operation'!AE$38</f>
        <v>0</v>
      </c>
      <c r="HS131" s="4">
        <f>'Hours of Operation'!AF$38</f>
        <v>0</v>
      </c>
      <c r="HT131" s="4">
        <f>'Hours of Operation'!AG$38</f>
        <v>0</v>
      </c>
      <c r="HU131" s="4">
        <f>'Hours of Operation'!AH$38</f>
        <v>0</v>
      </c>
      <c r="HV131" s="4">
        <f>'Hours of Operation'!AI$38</f>
        <v>1.3900247592280889E-2</v>
      </c>
      <c r="HW131" s="4">
        <f>'Hours of Operation'!AJ$38</f>
        <v>7.8982998808963534E-2</v>
      </c>
      <c r="HX131" s="4">
        <f>'Hours of Operation'!AK$38</f>
        <v>0.20725648733215482</v>
      </c>
      <c r="HY131" s="4">
        <f>'Hours of Operation'!AL$38</f>
        <v>0.30132552210597841</v>
      </c>
      <c r="HZ131" s="4">
        <f>'Hours of Operation'!AM$38</f>
        <v>0.36522861938303541</v>
      </c>
      <c r="IA131" s="4">
        <f>'Hours of Operation'!AN$38</f>
        <v>0.39066192472256694</v>
      </c>
      <c r="IB131" s="4">
        <f>'Hours of Operation'!AO$38</f>
        <v>0.39686934537815494</v>
      </c>
      <c r="IC131" s="4">
        <f>'Hours of Operation'!AP$38</f>
        <v>0.40133127295001692</v>
      </c>
      <c r="ID131" s="4">
        <f>'Hours of Operation'!AQ$38</f>
        <v>0.39544391480317387</v>
      </c>
      <c r="IE131" s="4">
        <f>'Hours of Operation'!AR$38</f>
        <v>0.38614627429485288</v>
      </c>
      <c r="IF131" s="4">
        <f>'Hours of Operation'!AS$38</f>
        <v>0.37357306834579573</v>
      </c>
      <c r="IG131" s="4">
        <f>'Hours of Operation'!AT$38</f>
        <v>0.29279158671873001</v>
      </c>
      <c r="IH131" s="4">
        <f>'Hours of Operation'!AU$38</f>
        <v>8.2722981496897899E-2</v>
      </c>
      <c r="II131" s="4">
        <f>'Hours of Operation'!AV$38</f>
        <v>1.996562232212434E-2</v>
      </c>
      <c r="IJ131" s="4">
        <f>'Hours of Operation'!AW$38</f>
        <v>0</v>
      </c>
      <c r="IK131" s="4">
        <f>'Hours of Operation'!AX$38</f>
        <v>0</v>
      </c>
      <c r="IL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</row>
    <row r="132" spans="1:264" s="3" customFormat="1" ht="12" customHeight="1" x14ac:dyDescent="0.2">
      <c r="A132" s="4" t="s">
        <v>391</v>
      </c>
      <c r="B132" s="4" t="s">
        <v>218</v>
      </c>
      <c r="C132" s="4">
        <v>66</v>
      </c>
      <c r="D132" s="4" t="s">
        <v>90</v>
      </c>
      <c r="E132" s="4" t="s">
        <v>92</v>
      </c>
      <c r="F132" s="4" t="s">
        <v>68</v>
      </c>
      <c r="G132" s="4">
        <v>3</v>
      </c>
      <c r="H132" s="4" t="s">
        <v>167</v>
      </c>
      <c r="I132" s="4">
        <v>1</v>
      </c>
      <c r="J132" s="4">
        <v>0</v>
      </c>
      <c r="K132" s="4"/>
      <c r="L132" s="10">
        <v>33604</v>
      </c>
      <c r="M132" s="4" t="b">
        <v>1</v>
      </c>
      <c r="N132" s="10">
        <v>42262</v>
      </c>
      <c r="O132" s="4" t="b">
        <v>1</v>
      </c>
      <c r="P132" s="4" t="s">
        <v>409</v>
      </c>
      <c r="Q132" s="38" t="str">
        <f t="shared" si="25"/>
        <v>38°51'57.1184"N, 77°19'30.4731"W</v>
      </c>
      <c r="R132" s="1" t="s">
        <v>410</v>
      </c>
      <c r="S132" s="1">
        <v>59.009</v>
      </c>
      <c r="T132" s="1">
        <v>59.323</v>
      </c>
      <c r="U132" s="4">
        <v>1</v>
      </c>
      <c r="V132" s="10">
        <v>42475</v>
      </c>
      <c r="W132" s="4">
        <v>1</v>
      </c>
      <c r="X132" s="4">
        <v>0.31400000000000006</v>
      </c>
      <c r="Y132" s="4"/>
      <c r="Z132" s="4"/>
      <c r="AA132" s="4"/>
      <c r="AB132" s="4"/>
      <c r="AC132" s="4"/>
      <c r="AD132" s="4"/>
      <c r="AE132" s="10">
        <v>41275</v>
      </c>
      <c r="AF132" s="10">
        <v>43100</v>
      </c>
      <c r="AG132" s="16"/>
      <c r="AH132" s="16"/>
      <c r="AI132" s="31">
        <v>87000</v>
      </c>
      <c r="AJ132" s="31">
        <v>87000</v>
      </c>
      <c r="AK132" s="31">
        <v>93000</v>
      </c>
      <c r="AL132" s="31">
        <v>92000</v>
      </c>
      <c r="AM132" s="31">
        <v>91000</v>
      </c>
      <c r="AN132" s="31"/>
      <c r="AO132" s="4"/>
      <c r="AP132" s="4"/>
      <c r="AQ132" s="4"/>
      <c r="AR132" s="9">
        <v>11.656954170842907</v>
      </c>
      <c r="AS132" s="9">
        <v>7.0491294097631485</v>
      </c>
      <c r="AT132" s="9">
        <v>9.4833740640299258</v>
      </c>
      <c r="AU132" s="9">
        <v>11.185853139808367</v>
      </c>
      <c r="AV132" s="9">
        <v>0</v>
      </c>
      <c r="AW132" s="4" t="b">
        <v>1</v>
      </c>
      <c r="AX132" s="4" t="b">
        <v>0</v>
      </c>
      <c r="AY132" s="4">
        <v>0</v>
      </c>
      <c r="AZ132" s="4">
        <v>0</v>
      </c>
      <c r="BA132" s="9">
        <v>605.38482358160513</v>
      </c>
      <c r="BB132" s="9">
        <v>1.3838718209646113</v>
      </c>
      <c r="BC132" s="9">
        <v>37.052536959808073</v>
      </c>
      <c r="BD132" s="9">
        <v>16.765446487261059</v>
      </c>
      <c r="BE132" s="9">
        <v>16.377182436924397</v>
      </c>
      <c r="BF132" s="4" t="s">
        <v>237</v>
      </c>
      <c r="BG132" s="4">
        <v>9.6768065910947136</v>
      </c>
      <c r="BH132" s="4"/>
      <c r="BI132" s="4"/>
      <c r="BJ132" s="4" t="s">
        <v>167</v>
      </c>
      <c r="BK132" s="4"/>
      <c r="BL132" s="32">
        <v>0.66499999999999915</v>
      </c>
      <c r="BM132" s="16"/>
      <c r="BN132" s="16"/>
      <c r="BO132" s="31">
        <v>38152.745609912927</v>
      </c>
      <c r="BP132" s="31">
        <v>38152.745609912927</v>
      </c>
      <c r="BQ132" s="31">
        <v>37999.63425480888</v>
      </c>
      <c r="BR132" s="31">
        <v>37845.752597822313</v>
      </c>
      <c r="BS132" s="31">
        <v>37691.089814377359</v>
      </c>
      <c r="BT132" s="31"/>
      <c r="BU132" s="4"/>
      <c r="BV132" s="32">
        <v>0.14000000000000057</v>
      </c>
      <c r="BW132" s="16"/>
      <c r="BX132" s="16"/>
      <c r="BY132" s="31">
        <v>18000</v>
      </c>
      <c r="BZ132" s="31">
        <v>18000</v>
      </c>
      <c r="CA132" s="31">
        <v>18000</v>
      </c>
      <c r="CB132" s="31">
        <v>18000</v>
      </c>
      <c r="CC132" s="31">
        <v>18000</v>
      </c>
      <c r="CD132" s="31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4">
        <v>1.4350000000000023</v>
      </c>
      <c r="CV132" s="4">
        <v>4.4609999999999985</v>
      </c>
      <c r="CW132" s="4"/>
      <c r="CX132" s="4" t="s">
        <v>222</v>
      </c>
      <c r="CY132" s="4" t="s">
        <v>367</v>
      </c>
      <c r="CZ132" s="22"/>
      <c r="DA132" s="4">
        <v>0</v>
      </c>
      <c r="DB132" s="4">
        <v>0</v>
      </c>
      <c r="DC132" s="4">
        <v>365</v>
      </c>
      <c r="DD132" s="4">
        <v>365</v>
      </c>
      <c r="DE132" s="4">
        <v>365</v>
      </c>
      <c r="DF132" s="4">
        <v>366</v>
      </c>
      <c r="DG132" s="4">
        <v>365</v>
      </c>
      <c r="DH132" s="4">
        <v>0</v>
      </c>
      <c r="DI132" s="16">
        <f t="shared" si="26"/>
        <v>90001.09529025192</v>
      </c>
      <c r="DJ132" s="16">
        <f t="shared" si="27"/>
        <v>37968.326413632189</v>
      </c>
      <c r="DK132" s="16">
        <f t="shared" si="28"/>
        <v>18000</v>
      </c>
      <c r="DL132" s="16">
        <f t="shared" si="29"/>
        <v>0</v>
      </c>
      <c r="DM132" s="16">
        <f t="shared" si="30"/>
        <v>0</v>
      </c>
      <c r="DN132" s="22"/>
      <c r="DO132" s="4">
        <f>COUNTIFS(crashes!$G$2:$G$17624,"&gt;="&amp;S132,crashes!$G$2:$G$17624,"&lt;"&amp;T132,crashes!$D$2:$D$17624,"="&amp;C132, crashes!$S$2:$S$17624, "&gt;="&amp;AE132, crashes!$S$2:$S$17624, "&lt;="&amp;AF132, crashes!$E$2:$E$17624, "="&amp;D132 )</f>
        <v>77</v>
      </c>
      <c r="DP132" s="29">
        <f>COUNTIFS(crashes!$G$2:$G$17624,"&gt;="&amp;S132,crashes!$G$2:$G$17624,"&lt;"&amp;T132,crashes!$D$2:$D$17624,"="&amp;C132, crashes!$S$2:$S$17624, "&gt;="&amp;AE132, crashes!$S$2:$S$17624, "&lt;="&amp;AF132, crashes!$E$2:$E$17624, "="&amp;D132, crashes!$R$2:$R$17624, "=Weekday")</f>
        <v>52</v>
      </c>
      <c r="DQ132" s="29">
        <f>COUNTIFS(crashes!$G$2:$G$17624,"&gt;="&amp;S132,crashes!$G$2:$G$17624,"&lt;"&amp;T132,crashes!$D$2:$D$17624,"="&amp;C132, crashes!$S$2:$S$17624, "&gt;="&amp;AE132, crashes!$S$2:$S$17624, "&lt;="&amp;AF132, crashes!$E$2:$E$17624, "="&amp;D132, crashes!$R$2:$R$17624, "=Weekend")</f>
        <v>25</v>
      </c>
      <c r="DR132" s="30">
        <f>COUNTIFS(crashes!$G$2:$G$17624,"&gt;="&amp;S132,crashes!$G$2:$G$17624,"&lt;"&amp;T132,crashes!$D$2:$D$17624,"="&amp;C132, crashes!$S$2:$S$17624, "&gt;="&amp;AE132, crashes!$S$2:$S$17624, "&lt;="&amp;AF132, crashes!$E$2:$E$17624, "="&amp;D132,  crashes!$R$2:$R$17624, "=Weekday", crashes!$N$2:$N$17624,"=K")</f>
        <v>0</v>
      </c>
      <c r="DS132" s="30">
        <f>COUNTIFS(crashes!$G$2:$G$17624,"&gt;="&amp;S132,crashes!$G$2:$G$17624,"&lt;"&amp;T132,crashes!$D$2:$D$17624,"="&amp;C132, crashes!$S$2:$S$17624, "&gt;="&amp;AE132, crashes!$S$2:$S$17624, "&lt;="&amp;AF132, crashes!$E$2:$E$17624, "="&amp;D132,  crashes!$R$2:$R$17624, "=Weekday", crashes!$N$2:$N$17624,"=A")</f>
        <v>0</v>
      </c>
      <c r="DT132" s="30">
        <f>COUNTIFS(crashes!$G$2:$G$17624,"&gt;="&amp;S132,crashes!$G$2:$G$17624,"&lt;"&amp;T132,crashes!$D$2:$D$17624,"="&amp;C132, crashes!$S$2:$S$17624, "&gt;="&amp;AE132, crashes!$S$2:$S$17624, "&lt;="&amp;AF132, crashes!$E$2:$E$17624, "="&amp;D132,  crashes!$R$2:$R$17624, "=Weekday", crashes!$N$2:$N$17624,"=B")</f>
        <v>6</v>
      </c>
      <c r="DU132" s="30">
        <f>COUNTIFS(crashes!$G$2:$G$17624,"&gt;="&amp;S132,crashes!$G$2:$G$17624,"&lt;"&amp;T132,crashes!$D$2:$D$17624,"="&amp;C132, crashes!$S$2:$S$17624, "&gt;="&amp;AE132, crashes!$S$2:$S$17624, "&lt;="&amp;AF132, crashes!$E$2:$E$17624, "="&amp;D132,  crashes!$R$2:$R$17624, "=Weekday", crashes!$N$2:$N$17624,"=C")</f>
        <v>9</v>
      </c>
      <c r="DV132" s="30">
        <f>COUNTIFS(crashes!$G$2:$G$17624,"&gt;="&amp;S132,crashes!$G$2:$G$17624,"&lt;"&amp;T132,crashes!$D$2:$D$17624,"="&amp;C132, crashes!$S$2:$S$17624, "&gt;="&amp;AE132, crashes!$S$2:$S$17624, "&lt;="&amp;AF132, crashes!$E$2:$E$17624, "="&amp;D132,  crashes!$R$2:$R$17624, "=Weekday", crashes!$N$2:$N$17624,"=ABC")</f>
        <v>0</v>
      </c>
      <c r="DW132" s="30">
        <f>COUNTIFS(crashes!$G$2:$G$17624,"&gt;="&amp;S132,crashes!$G$2:$G$17624,"&lt;"&amp;T132,crashes!$D$2:$D$17624,"="&amp;C132, crashes!$S$2:$S$17624, "&gt;="&amp;AE132, crashes!$S$2:$S$17624, "&lt;="&amp;AF132, crashes!$E$2:$E$17624, "="&amp;D132,  crashes!$R$2:$R$17624, "=Weekday", crashes!$N$2:$N$17624,"=O")</f>
        <v>37</v>
      </c>
      <c r="DX132" s="30">
        <f>COUNTIFS(crashes!$G$2:$G$17624,"&gt;="&amp;S132,crashes!$G$2:$G$17624,"&lt;"&amp;T132,crashes!$D$2:$D$17624,"="&amp;C132, crashes!$S$2:$S$17624, "&gt;="&amp;AE132, crashes!$S$2:$S$17624, "&lt;="&amp;AF132, crashes!$E$2:$E$17624, "="&amp;D132,  crashes!$R$2:$R$17624, "=Weekend", crashes!$N$2:$N$17624,"=K")</f>
        <v>0</v>
      </c>
      <c r="DY132" s="30">
        <f>COUNTIFS(crashes!$G$2:$G$17624,"&gt;="&amp;S132,crashes!$G$2:$G$17624,"&lt;"&amp;T132,crashes!$D$2:$D$17624,"="&amp;C132, crashes!$S$2:$S$17624, "&gt;="&amp;AE132, crashes!$S$2:$S$17624, "&lt;="&amp;AF132, crashes!$E$2:$E$17624, "="&amp;D132,  crashes!$R$2:$R$17624, "=Weekend", crashes!$N$2:$N$17624,"=A")</f>
        <v>0</v>
      </c>
      <c r="DZ132" s="30">
        <f>COUNTIFS(crashes!$G$2:$G$17624,"&gt;="&amp;S132,crashes!$G$2:$G$17624,"&lt;"&amp;T132,crashes!$D$2:$D$17624,"="&amp;C132, crashes!$S$2:$S$17624, "&gt;="&amp;AE132, crashes!$S$2:$S$17624, "&lt;="&amp;AF132, crashes!$E$2:$E$17624, "="&amp;D132,  crashes!$R$2:$R$17624, "=Weekend", crashes!$N$2:$N$17624,"=B")</f>
        <v>7</v>
      </c>
      <c r="EA132" s="30">
        <f>COUNTIFS(crashes!$G$2:$G$17624,"&gt;="&amp;S132,crashes!$G$2:$G$17624,"&lt;"&amp;T132,crashes!$D$2:$D$17624,"="&amp;C132, crashes!$S$2:$S$17624, "&gt;="&amp;AE132, crashes!$S$2:$S$17624, "&lt;="&amp;AF132, crashes!$E$2:$E$17624, "="&amp;D132,  crashes!$R$2:$R$17624, "=Weekend", crashes!$N$2:$N$17624,"=C")</f>
        <v>2</v>
      </c>
      <c r="EB132" s="30">
        <f>COUNTIFS(crashes!$G$2:$G$17624,"&gt;="&amp;S132,crashes!$G$2:$G$17624,"&lt;"&amp;T132,crashes!$D$2:$D$17624,"="&amp;C132, crashes!$S$2:$S$17624, "&gt;="&amp;AE132, crashes!$S$2:$S$17624, "&lt;="&amp;AF132, crashes!$E$2:$E$17624, "="&amp;D132,  crashes!$R$2:$R$17624, "=Weekend", crashes!$N$2:$N$17624,"=ABC")</f>
        <v>0</v>
      </c>
      <c r="EC132" s="30">
        <f>COUNTIFS(crashes!$G$2:$G$17624,"&gt;="&amp;S132,crashes!$G$2:$G$17624,"&lt;"&amp;T132,crashes!$D$2:$D$17624,"="&amp;C132, crashes!$S$2:$S$17624, "&gt;="&amp;AE132, crashes!$S$2:$S$17624, "&lt;="&amp;AF132, crashes!$E$2:$E$17624, "="&amp;D132,  crashes!$R$2:$R$17624, "=Weekend", crashes!$N$2:$N$17624,"=O")</f>
        <v>16</v>
      </c>
      <c r="ED132" s="4">
        <f t="shared" si="31"/>
        <v>0</v>
      </c>
      <c r="EE132" s="4">
        <f t="shared" si="32"/>
        <v>0</v>
      </c>
      <c r="EF132" s="4">
        <f t="shared" si="33"/>
        <v>13</v>
      </c>
      <c r="EG132" s="4">
        <f t="shared" si="34"/>
        <v>11</v>
      </c>
      <c r="EH132" s="4">
        <f t="shared" si="35"/>
        <v>0</v>
      </c>
      <c r="EI132" s="50">
        <f t="shared" si="36"/>
        <v>24</v>
      </c>
      <c r="EJ132" s="4">
        <f t="shared" si="37"/>
        <v>53</v>
      </c>
      <c r="EK132" s="6"/>
      <c r="EL132" s="3">
        <v>2018</v>
      </c>
      <c r="EM132" s="3">
        <v>11.218000000000004</v>
      </c>
      <c r="EN132" s="3">
        <v>8.0099999999999998E-3</v>
      </c>
      <c r="EO132" s="3">
        <v>6.3099999999999996E-3</v>
      </c>
      <c r="EP132" s="3">
        <v>6.9300000000000004E-3</v>
      </c>
      <c r="EQ132" s="3">
        <v>1.277E-2</v>
      </c>
      <c r="ER132" s="3">
        <v>3.4340000000000002E-2</v>
      </c>
      <c r="ES132" s="3">
        <v>7.1819999999999995E-2</v>
      </c>
      <c r="ET132" s="3">
        <v>7.3130000000000001E-2</v>
      </c>
      <c r="EU132" s="3">
        <v>7.0139999999999994E-2</v>
      </c>
      <c r="EV132" s="3">
        <v>6.2370000000000002E-2</v>
      </c>
      <c r="EW132" s="3">
        <v>6.3490000000000005E-2</v>
      </c>
      <c r="EX132" s="3">
        <v>5.8479999999999997E-2</v>
      </c>
      <c r="EY132" s="3">
        <v>5.4919999999999997E-2</v>
      </c>
      <c r="EZ132" s="3">
        <v>5.4899999999999997E-2</v>
      </c>
      <c r="FA132" s="3">
        <v>5.4480000000000001E-2</v>
      </c>
      <c r="FB132" s="3">
        <v>5.5849999999999997E-2</v>
      </c>
      <c r="FC132" s="3">
        <v>5.4109999999999998E-2</v>
      </c>
      <c r="FD132" s="3">
        <v>5.4579999999999997E-2</v>
      </c>
      <c r="FE132" s="3">
        <v>5.6959999999999997E-2</v>
      </c>
      <c r="FF132" s="3">
        <v>4.9919999999999999E-2</v>
      </c>
      <c r="FG132" s="3">
        <v>3.9489999999999997E-2</v>
      </c>
      <c r="FH132" s="3">
        <v>3.2230000000000002E-2</v>
      </c>
      <c r="FI132" s="3">
        <v>2.7130000000000001E-2</v>
      </c>
      <c r="FJ132" s="3">
        <v>2.0920000000000001E-2</v>
      </c>
      <c r="FK132" s="3">
        <v>1.4590000000000001E-2</v>
      </c>
      <c r="FL132" s="3">
        <v>2018</v>
      </c>
      <c r="FM132" s="3">
        <v>11.218000000000004</v>
      </c>
      <c r="FN132" s="13">
        <v>2018</v>
      </c>
      <c r="FO132" s="52">
        <v>11.218000000000004</v>
      </c>
      <c r="FP132" s="51">
        <v>48</v>
      </c>
      <c r="FQ132" s="51">
        <v>1.3735000000000001E-2</v>
      </c>
      <c r="FR132" s="51">
        <v>8.6199999999999992E-3</v>
      </c>
      <c r="FS132" s="3">
        <v>6.5950000000000002E-3</v>
      </c>
      <c r="FT132" s="3">
        <v>7.5299999999999994E-3</v>
      </c>
      <c r="FU132" s="3">
        <v>1.14E-2</v>
      </c>
      <c r="FV132" s="3">
        <v>1.8340000000000002E-2</v>
      </c>
      <c r="FW132" s="3">
        <v>2.2720000000000001E-2</v>
      </c>
      <c r="FX132" s="3">
        <v>2.9115000000000002E-2</v>
      </c>
      <c r="FY132" s="3">
        <v>3.7470000000000003E-2</v>
      </c>
      <c r="FZ132" s="3">
        <v>4.614E-2</v>
      </c>
      <c r="GA132" s="3">
        <v>5.3605E-2</v>
      </c>
      <c r="GB132" s="3">
        <v>5.7224999999999998E-2</v>
      </c>
      <c r="GC132" s="3">
        <v>6.1455000000000003E-2</v>
      </c>
      <c r="GD132" s="3">
        <v>6.3140000000000002E-2</v>
      </c>
      <c r="GE132" s="3">
        <v>6.3230000000000008E-2</v>
      </c>
      <c r="GF132" s="3">
        <v>6.2835000000000002E-2</v>
      </c>
      <c r="GG132" s="3">
        <v>6.1420000000000002E-2</v>
      </c>
      <c r="GH132" s="3">
        <v>6.0060000000000002E-2</v>
      </c>
      <c r="GI132" s="3">
        <v>5.5129999999999998E-2</v>
      </c>
      <c r="GJ132" s="3">
        <v>4.709E-2</v>
      </c>
      <c r="GK132" s="3">
        <v>3.9425000000000002E-2</v>
      </c>
      <c r="GL132" s="3">
        <v>3.3094999999999999E-2</v>
      </c>
      <c r="GM132" s="3">
        <v>2.6544999999999999E-2</v>
      </c>
      <c r="GN132" s="3">
        <v>1.9035E-2</v>
      </c>
      <c r="GO132" s="22"/>
      <c r="GP132" s="4">
        <f>'Hours of Operation'!C$38</f>
        <v>1.4271065337351284E-2</v>
      </c>
      <c r="GQ132" s="4">
        <f>'Hours of Operation'!D$38</f>
        <v>1.2749609596717788E-2</v>
      </c>
      <c r="GR132" s="4">
        <f>'Hours of Operation'!E$38</f>
        <v>1.4950174959592841E-2</v>
      </c>
      <c r="GS132" s="4">
        <f>'Hours of Operation'!F$38</f>
        <v>1.3642852604853647E-2</v>
      </c>
      <c r="GT132" s="4">
        <f>'Hours of Operation'!G$38</f>
        <v>0</v>
      </c>
      <c r="GU132" s="4">
        <f>'Hours of Operation'!H$38</f>
        <v>0.47078916987711039</v>
      </c>
      <c r="GV132" s="4">
        <f>'Hours of Operation'!I$38</f>
        <v>0.94910873612151236</v>
      </c>
      <c r="GW132" s="4">
        <f>'Hours of Operation'!J$38</f>
        <v>0.9546031745077026</v>
      </c>
      <c r="GX132" s="4">
        <f>'Hours of Operation'!K$38</f>
        <v>0.95579985877661666</v>
      </c>
      <c r="GY132" s="4">
        <f>'Hours of Operation'!L$38</f>
        <v>0.95602492136947947</v>
      </c>
      <c r="GZ132" s="4">
        <f>'Hours of Operation'!M$38</f>
        <v>0.95396029261266357</v>
      </c>
      <c r="HA132" s="4">
        <f>'Hours of Operation'!N$38</f>
        <v>0.18996260379294816</v>
      </c>
      <c r="HB132" s="4">
        <f>'Hours of Operation'!O$38</f>
        <v>0.25018127529522199</v>
      </c>
      <c r="HC132" s="4">
        <f>'Hours of Operation'!P$38</f>
        <v>0.25738334335316593</v>
      </c>
      <c r="HD132" s="4">
        <f>'Hours of Operation'!Q$38</f>
        <v>0.29539649617912567</v>
      </c>
      <c r="HE132" s="4">
        <f>'Hours of Operation'!R$38</f>
        <v>0.34447604395218162</v>
      </c>
      <c r="HF132" s="4">
        <f>'Hours of Operation'!S$38</f>
        <v>0.37310729480106092</v>
      </c>
      <c r="HG132" s="4">
        <f>'Hours of Operation'!T$38</f>
        <v>0.39614019872526296</v>
      </c>
      <c r="HH132" s="4">
        <f>'Hours of Operation'!U$38</f>
        <v>0.38687405197217062</v>
      </c>
      <c r="HI132" s="4">
        <f>'Hours of Operation'!V$38</f>
        <v>0.27329754277466461</v>
      </c>
      <c r="HJ132" s="4">
        <f>'Hours of Operation'!W$38</f>
        <v>4.6400724648817324E-2</v>
      </c>
      <c r="HK132" s="4">
        <f>'Hours of Operation'!X$38</f>
        <v>1.6140738015523962E-2</v>
      </c>
      <c r="HL132" s="4">
        <f>'Hours of Operation'!Y$38</f>
        <v>1.4156632088965636E-2</v>
      </c>
      <c r="HM132" s="4">
        <f>'Hours of Operation'!Z$38</f>
        <v>1.7357364094913161E-2</v>
      </c>
      <c r="HN132" s="4">
        <f>'Hours of Operation'!AA$38</f>
        <v>0</v>
      </c>
      <c r="HO132" s="4">
        <f>'Hours of Operation'!AB$38</f>
        <v>0</v>
      </c>
      <c r="HP132" s="4">
        <f>'Hours of Operation'!AC$38</f>
        <v>0</v>
      </c>
      <c r="HQ132" s="4">
        <f>'Hours of Operation'!AD$38</f>
        <v>0</v>
      </c>
      <c r="HR132" s="4">
        <f>'Hours of Operation'!AE$38</f>
        <v>0</v>
      </c>
      <c r="HS132" s="4">
        <f>'Hours of Operation'!AF$38</f>
        <v>0</v>
      </c>
      <c r="HT132" s="4">
        <f>'Hours of Operation'!AG$38</f>
        <v>0</v>
      </c>
      <c r="HU132" s="4">
        <f>'Hours of Operation'!AH$38</f>
        <v>0</v>
      </c>
      <c r="HV132" s="4">
        <f>'Hours of Operation'!AI$38</f>
        <v>1.3900247592280889E-2</v>
      </c>
      <c r="HW132" s="4">
        <f>'Hours of Operation'!AJ$38</f>
        <v>7.8982998808963534E-2</v>
      </c>
      <c r="HX132" s="4">
        <f>'Hours of Operation'!AK$38</f>
        <v>0.20725648733215482</v>
      </c>
      <c r="HY132" s="4">
        <f>'Hours of Operation'!AL$38</f>
        <v>0.30132552210597841</v>
      </c>
      <c r="HZ132" s="4">
        <f>'Hours of Operation'!AM$38</f>
        <v>0.36522861938303541</v>
      </c>
      <c r="IA132" s="4">
        <f>'Hours of Operation'!AN$38</f>
        <v>0.39066192472256694</v>
      </c>
      <c r="IB132" s="4">
        <f>'Hours of Operation'!AO$38</f>
        <v>0.39686934537815494</v>
      </c>
      <c r="IC132" s="4">
        <f>'Hours of Operation'!AP$38</f>
        <v>0.40133127295001692</v>
      </c>
      <c r="ID132" s="4">
        <f>'Hours of Operation'!AQ$38</f>
        <v>0.39544391480317387</v>
      </c>
      <c r="IE132" s="4">
        <f>'Hours of Operation'!AR$38</f>
        <v>0.38614627429485288</v>
      </c>
      <c r="IF132" s="4">
        <f>'Hours of Operation'!AS$38</f>
        <v>0.37357306834579573</v>
      </c>
      <c r="IG132" s="4">
        <f>'Hours of Operation'!AT$38</f>
        <v>0.29279158671873001</v>
      </c>
      <c r="IH132" s="4">
        <f>'Hours of Operation'!AU$38</f>
        <v>8.2722981496897899E-2</v>
      </c>
      <c r="II132" s="4">
        <f>'Hours of Operation'!AV$38</f>
        <v>1.996562232212434E-2</v>
      </c>
      <c r="IJ132" s="4">
        <f>'Hours of Operation'!AW$38</f>
        <v>0</v>
      </c>
      <c r="IK132" s="4">
        <f>'Hours of Operation'!AX$38</f>
        <v>0</v>
      </c>
      <c r="IL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</row>
    <row r="133" spans="1:264" s="3" customFormat="1" ht="12" customHeight="1" x14ac:dyDescent="0.2">
      <c r="A133" s="4" t="s">
        <v>391</v>
      </c>
      <c r="B133" s="4" t="s">
        <v>218</v>
      </c>
      <c r="C133" s="4">
        <v>66</v>
      </c>
      <c r="D133" s="4" t="s">
        <v>90</v>
      </c>
      <c r="E133" s="4" t="s">
        <v>92</v>
      </c>
      <c r="F133" s="4" t="s">
        <v>70</v>
      </c>
      <c r="G133" s="4">
        <v>3</v>
      </c>
      <c r="H133" s="4" t="s">
        <v>167</v>
      </c>
      <c r="I133" s="4">
        <v>1</v>
      </c>
      <c r="J133" s="4">
        <v>0</v>
      </c>
      <c r="K133" s="4"/>
      <c r="L133" s="10">
        <v>33604</v>
      </c>
      <c r="M133" s="4" t="b">
        <v>1</v>
      </c>
      <c r="N133" s="10">
        <v>42262</v>
      </c>
      <c r="O133" s="4" t="b">
        <v>1</v>
      </c>
      <c r="P133" s="4" t="s">
        <v>411</v>
      </c>
      <c r="Q133" s="38" t="str">
        <f t="shared" si="25"/>
        <v>38°52'0.8386"N, 77°19'10.2994"W</v>
      </c>
      <c r="R133" s="1" t="s">
        <v>412</v>
      </c>
      <c r="S133" s="1">
        <v>59.323</v>
      </c>
      <c r="T133" s="1">
        <v>59.463000000000001</v>
      </c>
      <c r="U133" s="4">
        <v>1</v>
      </c>
      <c r="V133" s="10">
        <v>42475</v>
      </c>
      <c r="W133" s="4">
        <v>1</v>
      </c>
      <c r="X133" s="4">
        <v>0.14000000000000057</v>
      </c>
      <c r="Y133" s="4">
        <v>0.14000000000000057</v>
      </c>
      <c r="Z133" s="4">
        <v>1</v>
      </c>
      <c r="AA133" s="4" t="s">
        <v>171</v>
      </c>
      <c r="AB133" s="4"/>
      <c r="AC133" s="4"/>
      <c r="AD133" s="4"/>
      <c r="AE133" s="10">
        <v>41275</v>
      </c>
      <c r="AF133" s="10">
        <v>43100</v>
      </c>
      <c r="AG133" s="16"/>
      <c r="AH133" s="16"/>
      <c r="AI133" s="31">
        <v>87000</v>
      </c>
      <c r="AJ133" s="31">
        <v>87000</v>
      </c>
      <c r="AK133" s="31">
        <v>93000</v>
      </c>
      <c r="AL133" s="31">
        <v>92000</v>
      </c>
      <c r="AM133" s="31">
        <v>91000</v>
      </c>
      <c r="AN133" s="31"/>
      <c r="AO133" s="4"/>
      <c r="AP133" s="4"/>
      <c r="AQ133" s="4"/>
      <c r="AR133" s="9">
        <v>11.66068070622779</v>
      </c>
      <c r="AS133" s="9">
        <v>9.4170186343623605</v>
      </c>
      <c r="AT133" s="9">
        <v>7.2610756452989582</v>
      </c>
      <c r="AU133" s="9">
        <v>0</v>
      </c>
      <c r="AV133" s="9">
        <v>0</v>
      </c>
      <c r="AW133" s="4" t="b">
        <v>1</v>
      </c>
      <c r="AX133" s="4" t="b">
        <v>0</v>
      </c>
      <c r="AY133" s="4">
        <v>0</v>
      </c>
      <c r="AZ133" s="4">
        <v>0</v>
      </c>
      <c r="BA133" s="9">
        <v>221.56497499865478</v>
      </c>
      <c r="BB133" s="9">
        <v>9.5261945070723755</v>
      </c>
      <c r="BC133" s="9">
        <v>19.917806033403522</v>
      </c>
      <c r="BD133" s="9">
        <v>2.0175011134878771</v>
      </c>
      <c r="BE133" s="9">
        <v>1.617200856260496</v>
      </c>
      <c r="BF133" s="4" t="s">
        <v>216</v>
      </c>
      <c r="BG133" s="4">
        <v>7.454195621662512</v>
      </c>
      <c r="BH133" s="4"/>
      <c r="BI133" s="4"/>
      <c r="BJ133" s="4" t="s">
        <v>167</v>
      </c>
      <c r="BK133" s="4"/>
      <c r="BL133" s="32">
        <v>0.9789999999999992</v>
      </c>
      <c r="BM133" s="16"/>
      <c r="BN133" s="16"/>
      <c r="BO133" s="31">
        <v>38152.745609912927</v>
      </c>
      <c r="BP133" s="31">
        <v>38152.745609912927</v>
      </c>
      <c r="BQ133" s="31">
        <v>37999.63425480888</v>
      </c>
      <c r="BR133" s="31">
        <v>37845.752597822313</v>
      </c>
      <c r="BS133" s="31">
        <v>37691.089814377359</v>
      </c>
      <c r="BT133" s="31"/>
      <c r="BU133" s="4"/>
      <c r="BV133" s="32">
        <v>0</v>
      </c>
      <c r="BW133" s="16"/>
      <c r="BX133" s="16"/>
      <c r="BY133" s="31">
        <v>18000</v>
      </c>
      <c r="BZ133" s="31">
        <v>18000</v>
      </c>
      <c r="CA133" s="31">
        <v>18000</v>
      </c>
      <c r="CB133" s="31">
        <v>18000</v>
      </c>
      <c r="CC133" s="31">
        <v>18000</v>
      </c>
      <c r="CD133" s="31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31">
        <v>18000</v>
      </c>
      <c r="CP133" s="31">
        <v>18000</v>
      </c>
      <c r="CQ133" s="31">
        <v>18000</v>
      </c>
      <c r="CR133" s="31">
        <v>18000</v>
      </c>
      <c r="CS133" s="31">
        <v>18000</v>
      </c>
      <c r="CT133" s="31"/>
      <c r="CU133" s="4">
        <v>1.7490000000000023</v>
      </c>
      <c r="CV133" s="4">
        <v>4.320999999999998</v>
      </c>
      <c r="CW133" s="4"/>
      <c r="CX133" s="4" t="s">
        <v>222</v>
      </c>
      <c r="CY133" s="4" t="s">
        <v>367</v>
      </c>
      <c r="CZ133" s="22"/>
      <c r="DA133" s="4">
        <v>0</v>
      </c>
      <c r="DB133" s="4">
        <v>0</v>
      </c>
      <c r="DC133" s="4">
        <v>365</v>
      </c>
      <c r="DD133" s="4">
        <v>365</v>
      </c>
      <c r="DE133" s="4">
        <v>365</v>
      </c>
      <c r="DF133" s="4">
        <v>366</v>
      </c>
      <c r="DG133" s="4">
        <v>365</v>
      </c>
      <c r="DH133" s="4">
        <v>0</v>
      </c>
      <c r="DI133" s="16">
        <f t="shared" si="26"/>
        <v>90001.09529025192</v>
      </c>
      <c r="DJ133" s="16">
        <f t="shared" si="27"/>
        <v>37968.326413632189</v>
      </c>
      <c r="DK133" s="16">
        <f t="shared" si="28"/>
        <v>18000</v>
      </c>
      <c r="DL133" s="16">
        <f t="shared" si="29"/>
        <v>0</v>
      </c>
      <c r="DM133" s="16">
        <f t="shared" si="30"/>
        <v>18000</v>
      </c>
      <c r="DN133" s="22"/>
      <c r="DO133" s="4">
        <f>COUNTIFS(crashes!$G$2:$G$17624,"&gt;="&amp;S133,crashes!$G$2:$G$17624,"&lt;"&amp;T133,crashes!$D$2:$D$17624,"="&amp;C133, crashes!$S$2:$S$17624, "&gt;="&amp;AE133, crashes!$S$2:$S$17624, "&lt;="&amp;AF133, crashes!$E$2:$E$17624, "="&amp;D133 )</f>
        <v>49</v>
      </c>
      <c r="DP133" s="29">
        <f>COUNTIFS(crashes!$G$2:$G$17624,"&gt;="&amp;S133,crashes!$G$2:$G$17624,"&lt;"&amp;T133,crashes!$D$2:$D$17624,"="&amp;C133, crashes!$S$2:$S$17624, "&gt;="&amp;AE133, crashes!$S$2:$S$17624, "&lt;="&amp;AF133, crashes!$E$2:$E$17624, "="&amp;D133, crashes!$R$2:$R$17624, "=Weekday")</f>
        <v>35</v>
      </c>
      <c r="DQ133" s="29">
        <f>COUNTIFS(crashes!$G$2:$G$17624,"&gt;="&amp;S133,crashes!$G$2:$G$17624,"&lt;"&amp;T133,crashes!$D$2:$D$17624,"="&amp;C133, crashes!$S$2:$S$17624, "&gt;="&amp;AE133, crashes!$S$2:$S$17624, "&lt;="&amp;AF133, crashes!$E$2:$E$17624, "="&amp;D133, crashes!$R$2:$R$17624, "=Weekend")</f>
        <v>14</v>
      </c>
      <c r="DR133" s="30">
        <f>COUNTIFS(crashes!$G$2:$G$17624,"&gt;="&amp;S133,crashes!$G$2:$G$17624,"&lt;"&amp;T133,crashes!$D$2:$D$17624,"="&amp;C133, crashes!$S$2:$S$17624, "&gt;="&amp;AE133, crashes!$S$2:$S$17624, "&lt;="&amp;AF133, crashes!$E$2:$E$17624, "="&amp;D133,  crashes!$R$2:$R$17624, "=Weekday", crashes!$N$2:$N$17624,"=K")</f>
        <v>0</v>
      </c>
      <c r="DS133" s="30">
        <f>COUNTIFS(crashes!$G$2:$G$17624,"&gt;="&amp;S133,crashes!$G$2:$G$17624,"&lt;"&amp;T133,crashes!$D$2:$D$17624,"="&amp;C133, crashes!$S$2:$S$17624, "&gt;="&amp;AE133, crashes!$S$2:$S$17624, "&lt;="&amp;AF133, crashes!$E$2:$E$17624, "="&amp;D133,  crashes!$R$2:$R$17624, "=Weekday", crashes!$N$2:$N$17624,"=A")</f>
        <v>0</v>
      </c>
      <c r="DT133" s="30">
        <f>COUNTIFS(crashes!$G$2:$G$17624,"&gt;="&amp;S133,crashes!$G$2:$G$17624,"&lt;"&amp;T133,crashes!$D$2:$D$17624,"="&amp;C133, crashes!$S$2:$S$17624, "&gt;="&amp;AE133, crashes!$S$2:$S$17624, "&lt;="&amp;AF133, crashes!$E$2:$E$17624, "="&amp;D133,  crashes!$R$2:$R$17624, "=Weekday", crashes!$N$2:$N$17624,"=B")</f>
        <v>5</v>
      </c>
      <c r="DU133" s="30">
        <f>COUNTIFS(crashes!$G$2:$G$17624,"&gt;="&amp;S133,crashes!$G$2:$G$17624,"&lt;"&amp;T133,crashes!$D$2:$D$17624,"="&amp;C133, crashes!$S$2:$S$17624, "&gt;="&amp;AE133, crashes!$S$2:$S$17624, "&lt;="&amp;AF133, crashes!$E$2:$E$17624, "="&amp;D133,  crashes!$R$2:$R$17624, "=Weekday", crashes!$N$2:$N$17624,"=C")</f>
        <v>2</v>
      </c>
      <c r="DV133" s="30">
        <f>COUNTIFS(crashes!$G$2:$G$17624,"&gt;="&amp;S133,crashes!$G$2:$G$17624,"&lt;"&amp;T133,crashes!$D$2:$D$17624,"="&amp;C133, crashes!$S$2:$S$17624, "&gt;="&amp;AE133, crashes!$S$2:$S$17624, "&lt;="&amp;AF133, crashes!$E$2:$E$17624, "="&amp;D133,  crashes!$R$2:$R$17624, "=Weekday", crashes!$N$2:$N$17624,"=ABC")</f>
        <v>0</v>
      </c>
      <c r="DW133" s="30">
        <f>COUNTIFS(crashes!$G$2:$G$17624,"&gt;="&amp;S133,crashes!$G$2:$G$17624,"&lt;"&amp;T133,crashes!$D$2:$D$17624,"="&amp;C133, crashes!$S$2:$S$17624, "&gt;="&amp;AE133, crashes!$S$2:$S$17624, "&lt;="&amp;AF133, crashes!$E$2:$E$17624, "="&amp;D133,  crashes!$R$2:$R$17624, "=Weekday", crashes!$N$2:$N$17624,"=O")</f>
        <v>28</v>
      </c>
      <c r="DX133" s="30">
        <f>COUNTIFS(crashes!$G$2:$G$17624,"&gt;="&amp;S133,crashes!$G$2:$G$17624,"&lt;"&amp;T133,crashes!$D$2:$D$17624,"="&amp;C133, crashes!$S$2:$S$17624, "&gt;="&amp;AE133, crashes!$S$2:$S$17624, "&lt;="&amp;AF133, crashes!$E$2:$E$17624, "="&amp;D133,  crashes!$R$2:$R$17624, "=Weekend", crashes!$N$2:$N$17624,"=K")</f>
        <v>0</v>
      </c>
      <c r="DY133" s="30">
        <f>COUNTIFS(crashes!$G$2:$G$17624,"&gt;="&amp;S133,crashes!$G$2:$G$17624,"&lt;"&amp;T133,crashes!$D$2:$D$17624,"="&amp;C133, crashes!$S$2:$S$17624, "&gt;="&amp;AE133, crashes!$S$2:$S$17624, "&lt;="&amp;AF133, crashes!$E$2:$E$17624, "="&amp;D133,  crashes!$R$2:$R$17624, "=Weekend", crashes!$N$2:$N$17624,"=A")</f>
        <v>0</v>
      </c>
      <c r="DZ133" s="30">
        <f>COUNTIFS(crashes!$G$2:$G$17624,"&gt;="&amp;S133,crashes!$G$2:$G$17624,"&lt;"&amp;T133,crashes!$D$2:$D$17624,"="&amp;C133, crashes!$S$2:$S$17624, "&gt;="&amp;AE133, crashes!$S$2:$S$17624, "&lt;="&amp;AF133, crashes!$E$2:$E$17624, "="&amp;D133,  crashes!$R$2:$R$17624, "=Weekend", crashes!$N$2:$N$17624,"=B")</f>
        <v>2</v>
      </c>
      <c r="EA133" s="30">
        <f>COUNTIFS(crashes!$G$2:$G$17624,"&gt;="&amp;S133,crashes!$G$2:$G$17624,"&lt;"&amp;T133,crashes!$D$2:$D$17624,"="&amp;C133, crashes!$S$2:$S$17624, "&gt;="&amp;AE133, crashes!$S$2:$S$17624, "&lt;="&amp;AF133, crashes!$E$2:$E$17624, "="&amp;D133,  crashes!$R$2:$R$17624, "=Weekend", crashes!$N$2:$N$17624,"=C")</f>
        <v>1</v>
      </c>
      <c r="EB133" s="30">
        <f>COUNTIFS(crashes!$G$2:$G$17624,"&gt;="&amp;S133,crashes!$G$2:$G$17624,"&lt;"&amp;T133,crashes!$D$2:$D$17624,"="&amp;C133, crashes!$S$2:$S$17624, "&gt;="&amp;AE133, crashes!$S$2:$S$17624, "&lt;="&amp;AF133, crashes!$E$2:$E$17624, "="&amp;D133,  crashes!$R$2:$R$17624, "=Weekend", crashes!$N$2:$N$17624,"=ABC")</f>
        <v>0</v>
      </c>
      <c r="EC133" s="30">
        <f>COUNTIFS(crashes!$G$2:$G$17624,"&gt;="&amp;S133,crashes!$G$2:$G$17624,"&lt;"&amp;T133,crashes!$D$2:$D$17624,"="&amp;C133, crashes!$S$2:$S$17624, "&gt;="&amp;AE133, crashes!$S$2:$S$17624, "&lt;="&amp;AF133, crashes!$E$2:$E$17624, "="&amp;D133,  crashes!$R$2:$R$17624, "=Weekend", crashes!$N$2:$N$17624,"=O")</f>
        <v>11</v>
      </c>
      <c r="ED133" s="4">
        <f t="shared" si="31"/>
        <v>0</v>
      </c>
      <c r="EE133" s="4">
        <f t="shared" si="32"/>
        <v>0</v>
      </c>
      <c r="EF133" s="4">
        <f t="shared" si="33"/>
        <v>7</v>
      </c>
      <c r="EG133" s="4">
        <f t="shared" si="34"/>
        <v>3</v>
      </c>
      <c r="EH133" s="4">
        <f t="shared" si="35"/>
        <v>0</v>
      </c>
      <c r="EI133" s="50">
        <f t="shared" si="36"/>
        <v>10</v>
      </c>
      <c r="EJ133" s="4">
        <f t="shared" si="37"/>
        <v>39</v>
      </c>
      <c r="EK133" s="6"/>
      <c r="EL133" s="3">
        <v>2018</v>
      </c>
      <c r="EM133" s="3">
        <v>11.530999999999999</v>
      </c>
      <c r="EN133" s="3">
        <v>8.0099999999999998E-3</v>
      </c>
      <c r="EO133" s="3">
        <v>6.3099999999999996E-3</v>
      </c>
      <c r="EP133" s="3">
        <v>6.9300000000000004E-3</v>
      </c>
      <c r="EQ133" s="3">
        <v>1.277E-2</v>
      </c>
      <c r="ER133" s="3">
        <v>3.4340000000000002E-2</v>
      </c>
      <c r="ES133" s="3">
        <v>7.1819999999999995E-2</v>
      </c>
      <c r="ET133" s="3">
        <v>7.3130000000000001E-2</v>
      </c>
      <c r="EU133" s="3">
        <v>7.0139999999999994E-2</v>
      </c>
      <c r="EV133" s="3">
        <v>6.2370000000000002E-2</v>
      </c>
      <c r="EW133" s="3">
        <v>6.3490000000000005E-2</v>
      </c>
      <c r="EX133" s="3">
        <v>5.8479999999999997E-2</v>
      </c>
      <c r="EY133" s="3">
        <v>5.4919999999999997E-2</v>
      </c>
      <c r="EZ133" s="3">
        <v>5.4899999999999997E-2</v>
      </c>
      <c r="FA133" s="3">
        <v>5.4480000000000001E-2</v>
      </c>
      <c r="FB133" s="3">
        <v>5.5849999999999997E-2</v>
      </c>
      <c r="FC133" s="3">
        <v>5.4109999999999998E-2</v>
      </c>
      <c r="FD133" s="3">
        <v>5.4579999999999997E-2</v>
      </c>
      <c r="FE133" s="3">
        <v>5.6959999999999997E-2</v>
      </c>
      <c r="FF133" s="3">
        <v>4.9919999999999999E-2</v>
      </c>
      <c r="FG133" s="3">
        <v>3.9489999999999997E-2</v>
      </c>
      <c r="FH133" s="3">
        <v>3.2230000000000002E-2</v>
      </c>
      <c r="FI133" s="3">
        <v>2.7130000000000001E-2</v>
      </c>
      <c r="FJ133" s="3">
        <v>2.0920000000000001E-2</v>
      </c>
      <c r="FK133" s="3">
        <v>1.4590000000000001E-2</v>
      </c>
      <c r="FL133" s="3">
        <v>2018</v>
      </c>
      <c r="FM133" s="3">
        <v>11.530999999999999</v>
      </c>
      <c r="FN133" s="13">
        <v>2018</v>
      </c>
      <c r="FO133" s="52">
        <v>11.530999999999999</v>
      </c>
      <c r="FP133" s="51">
        <v>48</v>
      </c>
      <c r="FQ133" s="51">
        <v>1.3735000000000001E-2</v>
      </c>
      <c r="FR133" s="51">
        <v>8.6199999999999992E-3</v>
      </c>
      <c r="FS133" s="3">
        <v>6.5950000000000002E-3</v>
      </c>
      <c r="FT133" s="3">
        <v>7.5299999999999994E-3</v>
      </c>
      <c r="FU133" s="3">
        <v>1.14E-2</v>
      </c>
      <c r="FV133" s="3">
        <v>1.8340000000000002E-2</v>
      </c>
      <c r="FW133" s="3">
        <v>2.2720000000000001E-2</v>
      </c>
      <c r="FX133" s="3">
        <v>2.9115000000000002E-2</v>
      </c>
      <c r="FY133" s="3">
        <v>3.7470000000000003E-2</v>
      </c>
      <c r="FZ133" s="3">
        <v>4.614E-2</v>
      </c>
      <c r="GA133" s="3">
        <v>5.3605E-2</v>
      </c>
      <c r="GB133" s="3">
        <v>5.7224999999999998E-2</v>
      </c>
      <c r="GC133" s="3">
        <v>6.1455000000000003E-2</v>
      </c>
      <c r="GD133" s="3">
        <v>6.3140000000000002E-2</v>
      </c>
      <c r="GE133" s="3">
        <v>6.3230000000000008E-2</v>
      </c>
      <c r="GF133" s="3">
        <v>6.2835000000000002E-2</v>
      </c>
      <c r="GG133" s="3">
        <v>6.1420000000000002E-2</v>
      </c>
      <c r="GH133" s="3">
        <v>6.0060000000000002E-2</v>
      </c>
      <c r="GI133" s="3">
        <v>5.5129999999999998E-2</v>
      </c>
      <c r="GJ133" s="3">
        <v>4.709E-2</v>
      </c>
      <c r="GK133" s="3">
        <v>3.9425000000000002E-2</v>
      </c>
      <c r="GL133" s="3">
        <v>3.3094999999999999E-2</v>
      </c>
      <c r="GM133" s="3">
        <v>2.6544999999999999E-2</v>
      </c>
      <c r="GN133" s="3">
        <v>1.9035E-2</v>
      </c>
      <c r="GO133" s="22"/>
      <c r="GP133" s="4">
        <f>'Hours of Operation'!C$38</f>
        <v>1.4271065337351284E-2</v>
      </c>
      <c r="GQ133" s="4">
        <f>'Hours of Operation'!D$38</f>
        <v>1.2749609596717788E-2</v>
      </c>
      <c r="GR133" s="4">
        <f>'Hours of Operation'!E$38</f>
        <v>1.4950174959592841E-2</v>
      </c>
      <c r="GS133" s="4">
        <f>'Hours of Operation'!F$38</f>
        <v>1.3642852604853647E-2</v>
      </c>
      <c r="GT133" s="4">
        <f>'Hours of Operation'!G$38</f>
        <v>0</v>
      </c>
      <c r="GU133" s="4">
        <f>'Hours of Operation'!H$38</f>
        <v>0.47078916987711039</v>
      </c>
      <c r="GV133" s="4">
        <f>'Hours of Operation'!I$38</f>
        <v>0.94910873612151236</v>
      </c>
      <c r="GW133" s="4">
        <f>'Hours of Operation'!J$38</f>
        <v>0.9546031745077026</v>
      </c>
      <c r="GX133" s="4">
        <f>'Hours of Operation'!K$38</f>
        <v>0.95579985877661666</v>
      </c>
      <c r="GY133" s="4">
        <f>'Hours of Operation'!L$38</f>
        <v>0.95602492136947947</v>
      </c>
      <c r="GZ133" s="4">
        <f>'Hours of Operation'!M$38</f>
        <v>0.95396029261266357</v>
      </c>
      <c r="HA133" s="4">
        <f>'Hours of Operation'!N$38</f>
        <v>0.18996260379294816</v>
      </c>
      <c r="HB133" s="4">
        <f>'Hours of Operation'!O$38</f>
        <v>0.25018127529522199</v>
      </c>
      <c r="HC133" s="4">
        <f>'Hours of Operation'!P$38</f>
        <v>0.25738334335316593</v>
      </c>
      <c r="HD133" s="4">
        <f>'Hours of Operation'!Q$38</f>
        <v>0.29539649617912567</v>
      </c>
      <c r="HE133" s="4">
        <f>'Hours of Operation'!R$38</f>
        <v>0.34447604395218162</v>
      </c>
      <c r="HF133" s="4">
        <f>'Hours of Operation'!S$38</f>
        <v>0.37310729480106092</v>
      </c>
      <c r="HG133" s="4">
        <f>'Hours of Operation'!T$38</f>
        <v>0.39614019872526296</v>
      </c>
      <c r="HH133" s="4">
        <f>'Hours of Operation'!U$38</f>
        <v>0.38687405197217062</v>
      </c>
      <c r="HI133" s="4">
        <f>'Hours of Operation'!V$38</f>
        <v>0.27329754277466461</v>
      </c>
      <c r="HJ133" s="4">
        <f>'Hours of Operation'!W$38</f>
        <v>4.6400724648817324E-2</v>
      </c>
      <c r="HK133" s="4">
        <f>'Hours of Operation'!X$38</f>
        <v>1.6140738015523962E-2</v>
      </c>
      <c r="HL133" s="4">
        <f>'Hours of Operation'!Y$38</f>
        <v>1.4156632088965636E-2</v>
      </c>
      <c r="HM133" s="4">
        <f>'Hours of Operation'!Z$38</f>
        <v>1.7357364094913161E-2</v>
      </c>
      <c r="HN133" s="4">
        <f>'Hours of Operation'!AA$38</f>
        <v>0</v>
      </c>
      <c r="HO133" s="4">
        <f>'Hours of Operation'!AB$38</f>
        <v>0</v>
      </c>
      <c r="HP133" s="4">
        <f>'Hours of Operation'!AC$38</f>
        <v>0</v>
      </c>
      <c r="HQ133" s="4">
        <f>'Hours of Operation'!AD$38</f>
        <v>0</v>
      </c>
      <c r="HR133" s="4">
        <f>'Hours of Operation'!AE$38</f>
        <v>0</v>
      </c>
      <c r="HS133" s="4">
        <f>'Hours of Operation'!AF$38</f>
        <v>0</v>
      </c>
      <c r="HT133" s="4">
        <f>'Hours of Operation'!AG$38</f>
        <v>0</v>
      </c>
      <c r="HU133" s="4">
        <f>'Hours of Operation'!AH$38</f>
        <v>0</v>
      </c>
      <c r="HV133" s="4">
        <f>'Hours of Operation'!AI$38</f>
        <v>1.3900247592280889E-2</v>
      </c>
      <c r="HW133" s="4">
        <f>'Hours of Operation'!AJ$38</f>
        <v>7.8982998808963534E-2</v>
      </c>
      <c r="HX133" s="4">
        <f>'Hours of Operation'!AK$38</f>
        <v>0.20725648733215482</v>
      </c>
      <c r="HY133" s="4">
        <f>'Hours of Operation'!AL$38</f>
        <v>0.30132552210597841</v>
      </c>
      <c r="HZ133" s="4">
        <f>'Hours of Operation'!AM$38</f>
        <v>0.36522861938303541</v>
      </c>
      <c r="IA133" s="4">
        <f>'Hours of Operation'!AN$38</f>
        <v>0.39066192472256694</v>
      </c>
      <c r="IB133" s="4">
        <f>'Hours of Operation'!AO$38</f>
        <v>0.39686934537815494</v>
      </c>
      <c r="IC133" s="4">
        <f>'Hours of Operation'!AP$38</f>
        <v>0.40133127295001692</v>
      </c>
      <c r="ID133" s="4">
        <f>'Hours of Operation'!AQ$38</f>
        <v>0.39544391480317387</v>
      </c>
      <c r="IE133" s="4">
        <f>'Hours of Operation'!AR$38</f>
        <v>0.38614627429485288</v>
      </c>
      <c r="IF133" s="4">
        <f>'Hours of Operation'!AS$38</f>
        <v>0.37357306834579573</v>
      </c>
      <c r="IG133" s="4">
        <f>'Hours of Operation'!AT$38</f>
        <v>0.29279158671873001</v>
      </c>
      <c r="IH133" s="4">
        <f>'Hours of Operation'!AU$38</f>
        <v>8.2722981496897899E-2</v>
      </c>
      <c r="II133" s="4">
        <f>'Hours of Operation'!AV$38</f>
        <v>1.996562232212434E-2</v>
      </c>
      <c r="IJ133" s="4">
        <f>'Hours of Operation'!AW$38</f>
        <v>0</v>
      </c>
      <c r="IK133" s="4">
        <f>'Hours of Operation'!AX$38</f>
        <v>0</v>
      </c>
      <c r="IL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</row>
    <row r="134" spans="1:264" s="3" customFormat="1" ht="12" customHeight="1" x14ac:dyDescent="0.2">
      <c r="A134" s="4" t="s">
        <v>391</v>
      </c>
      <c r="B134" s="4" t="s">
        <v>218</v>
      </c>
      <c r="C134" s="4">
        <v>66</v>
      </c>
      <c r="D134" s="4" t="s">
        <v>90</v>
      </c>
      <c r="E134" s="4" t="s">
        <v>92</v>
      </c>
      <c r="F134" s="4" t="s">
        <v>68</v>
      </c>
      <c r="G134" s="4">
        <v>3</v>
      </c>
      <c r="H134" s="4" t="s">
        <v>167</v>
      </c>
      <c r="I134" s="4">
        <v>1</v>
      </c>
      <c r="J134" s="4">
        <v>0</v>
      </c>
      <c r="K134" s="4"/>
      <c r="L134" s="10">
        <v>33604</v>
      </c>
      <c r="M134" s="4" t="b">
        <v>1</v>
      </c>
      <c r="N134" s="10">
        <v>42262</v>
      </c>
      <c r="O134" s="4" t="b">
        <v>1</v>
      </c>
      <c r="P134" s="4" t="s">
        <v>413</v>
      </c>
      <c r="Q134" s="38" t="str">
        <f t="shared" si="25"/>
        <v>38°52'2.4487"N, 77°19'1.3571"W</v>
      </c>
      <c r="R134" s="1" t="s">
        <v>414</v>
      </c>
      <c r="S134" s="1">
        <v>59.463000000000001</v>
      </c>
      <c r="T134" s="1">
        <v>60.323</v>
      </c>
      <c r="U134" s="4">
        <v>1</v>
      </c>
      <c r="V134" s="10">
        <v>42475</v>
      </c>
      <c r="W134" s="4">
        <v>1</v>
      </c>
      <c r="X134" s="4">
        <v>0.85999999999999943</v>
      </c>
      <c r="Y134" s="4"/>
      <c r="Z134" s="4"/>
      <c r="AA134" s="4"/>
      <c r="AB134" s="4"/>
      <c r="AC134" s="4"/>
      <c r="AD134" s="4"/>
      <c r="AE134" s="10">
        <v>41275</v>
      </c>
      <c r="AF134" s="10">
        <v>43100</v>
      </c>
      <c r="AG134" s="16"/>
      <c r="AH134" s="16"/>
      <c r="AI134" s="31">
        <v>69000</v>
      </c>
      <c r="AJ134" s="31">
        <v>69000</v>
      </c>
      <c r="AK134" s="31">
        <v>75000</v>
      </c>
      <c r="AL134" s="31">
        <v>74000</v>
      </c>
      <c r="AM134" s="31">
        <v>73000</v>
      </c>
      <c r="AN134" s="31"/>
      <c r="AO134" s="4"/>
      <c r="AP134" s="4"/>
      <c r="AQ134" s="4"/>
      <c r="AR134" s="9">
        <v>11.666118118323135</v>
      </c>
      <c r="AS134" s="9">
        <v>4.0307095841282141</v>
      </c>
      <c r="AT134" s="9">
        <v>6.7166222523650321</v>
      </c>
      <c r="AU134" s="9">
        <v>11.432453918403333</v>
      </c>
      <c r="AV134" s="9">
        <v>0</v>
      </c>
      <c r="AW134" s="4" t="b">
        <v>1</v>
      </c>
      <c r="AX134" s="4" t="b">
        <v>0</v>
      </c>
      <c r="AY134" s="4">
        <v>0</v>
      </c>
      <c r="AZ134" s="4">
        <v>0</v>
      </c>
      <c r="BA134" s="9">
        <v>3895.5578489487175</v>
      </c>
      <c r="BB134" s="9">
        <v>1</v>
      </c>
      <c r="BC134" s="9">
        <v>16.752502829252482</v>
      </c>
      <c r="BD134" s="9">
        <v>2.4348135440015142</v>
      </c>
      <c r="BE134" s="9">
        <v>1.9823161767016921</v>
      </c>
      <c r="BF134" s="4" t="s">
        <v>216</v>
      </c>
      <c r="BG134" s="4">
        <v>6.9287287280850629</v>
      </c>
      <c r="BH134" s="4"/>
      <c r="BI134" s="4"/>
      <c r="BJ134" s="4" t="s">
        <v>167</v>
      </c>
      <c r="BK134" s="4"/>
      <c r="BL134" s="32">
        <v>1.1189999999999998</v>
      </c>
      <c r="BM134" s="16"/>
      <c r="BN134" s="16"/>
      <c r="BO134" s="31">
        <v>38152.745609912927</v>
      </c>
      <c r="BP134" s="31">
        <v>38152.745609912927</v>
      </c>
      <c r="BQ134" s="31">
        <v>37999.63425480888</v>
      </c>
      <c r="BR134" s="31">
        <v>37845.752597822313</v>
      </c>
      <c r="BS134" s="31">
        <v>37691.089814377359</v>
      </c>
      <c r="BT134" s="31"/>
      <c r="BU134" s="4"/>
      <c r="BV134" s="32">
        <v>1.2569999999999979</v>
      </c>
      <c r="BW134" s="16"/>
      <c r="BX134" s="16"/>
      <c r="BY134" s="31">
        <v>12786.161526535854</v>
      </c>
      <c r="BZ134" s="31">
        <v>12786.161526535854</v>
      </c>
      <c r="CA134" s="31">
        <v>13101.480004104558</v>
      </c>
      <c r="CB134" s="31">
        <v>13034.591913009373</v>
      </c>
      <c r="CC134" s="31">
        <v>12967.236022366233</v>
      </c>
      <c r="CD134" s="31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4">
        <v>1.8890000000000029</v>
      </c>
      <c r="CV134" s="4">
        <v>3.4609999999999985</v>
      </c>
      <c r="CW134" s="4"/>
      <c r="CX134" s="4" t="s">
        <v>222</v>
      </c>
      <c r="CY134" s="4" t="s">
        <v>367</v>
      </c>
      <c r="CZ134" s="22"/>
      <c r="DA134" s="4">
        <v>0</v>
      </c>
      <c r="DB134" s="4">
        <v>0</v>
      </c>
      <c r="DC134" s="4">
        <v>365</v>
      </c>
      <c r="DD134" s="4">
        <v>365</v>
      </c>
      <c r="DE134" s="4">
        <v>365</v>
      </c>
      <c r="DF134" s="4">
        <v>366</v>
      </c>
      <c r="DG134" s="4">
        <v>365</v>
      </c>
      <c r="DH134" s="4">
        <v>0</v>
      </c>
      <c r="DI134" s="16">
        <f t="shared" si="26"/>
        <v>72001.09529025192</v>
      </c>
      <c r="DJ134" s="16">
        <f t="shared" si="27"/>
        <v>37968.326413632189</v>
      </c>
      <c r="DK134" s="16">
        <f t="shared" si="28"/>
        <v>12935.180670424121</v>
      </c>
      <c r="DL134" s="16">
        <f t="shared" si="29"/>
        <v>0</v>
      </c>
      <c r="DM134" s="16">
        <f t="shared" si="30"/>
        <v>0</v>
      </c>
      <c r="DN134" s="22"/>
      <c r="DO134" s="4">
        <f>COUNTIFS(crashes!$G$2:$G$17624,"&gt;="&amp;S134,crashes!$G$2:$G$17624,"&lt;"&amp;T134,crashes!$D$2:$D$17624,"="&amp;C134, crashes!$S$2:$S$17624, "&gt;="&amp;AE134, crashes!$S$2:$S$17624, "&lt;="&amp;AF134, crashes!$E$2:$E$17624, "="&amp;D134 )</f>
        <v>298</v>
      </c>
      <c r="DP134" s="29">
        <f>COUNTIFS(crashes!$G$2:$G$17624,"&gt;="&amp;S134,crashes!$G$2:$G$17624,"&lt;"&amp;T134,crashes!$D$2:$D$17624,"="&amp;C134, crashes!$S$2:$S$17624, "&gt;="&amp;AE134, crashes!$S$2:$S$17624, "&lt;="&amp;AF134, crashes!$E$2:$E$17624, "="&amp;D134, crashes!$R$2:$R$17624, "=Weekday")</f>
        <v>221</v>
      </c>
      <c r="DQ134" s="29">
        <f>COUNTIFS(crashes!$G$2:$G$17624,"&gt;="&amp;S134,crashes!$G$2:$G$17624,"&lt;"&amp;T134,crashes!$D$2:$D$17624,"="&amp;C134, crashes!$S$2:$S$17624, "&gt;="&amp;AE134, crashes!$S$2:$S$17624, "&lt;="&amp;AF134, crashes!$E$2:$E$17624, "="&amp;D134, crashes!$R$2:$R$17624, "=Weekend")</f>
        <v>77</v>
      </c>
      <c r="DR134" s="30">
        <f>COUNTIFS(crashes!$G$2:$G$17624,"&gt;="&amp;S134,crashes!$G$2:$G$17624,"&lt;"&amp;T134,crashes!$D$2:$D$17624,"="&amp;C134, crashes!$S$2:$S$17624, "&gt;="&amp;AE134, crashes!$S$2:$S$17624, "&lt;="&amp;AF134, crashes!$E$2:$E$17624, "="&amp;D134,  crashes!$R$2:$R$17624, "=Weekday", crashes!$N$2:$N$17624,"=K")</f>
        <v>0</v>
      </c>
      <c r="DS134" s="30">
        <f>COUNTIFS(crashes!$G$2:$G$17624,"&gt;="&amp;S134,crashes!$G$2:$G$17624,"&lt;"&amp;T134,crashes!$D$2:$D$17624,"="&amp;C134, crashes!$S$2:$S$17624, "&gt;="&amp;AE134, crashes!$S$2:$S$17624, "&lt;="&amp;AF134, crashes!$E$2:$E$17624, "="&amp;D134,  crashes!$R$2:$R$17624, "=Weekday", crashes!$N$2:$N$17624,"=A")</f>
        <v>4</v>
      </c>
      <c r="DT134" s="30">
        <f>COUNTIFS(crashes!$G$2:$G$17624,"&gt;="&amp;S134,crashes!$G$2:$G$17624,"&lt;"&amp;T134,crashes!$D$2:$D$17624,"="&amp;C134, crashes!$S$2:$S$17624, "&gt;="&amp;AE134, crashes!$S$2:$S$17624, "&lt;="&amp;AF134, crashes!$E$2:$E$17624, "="&amp;D134,  crashes!$R$2:$R$17624, "=Weekday", crashes!$N$2:$N$17624,"=B")</f>
        <v>42</v>
      </c>
      <c r="DU134" s="30">
        <f>COUNTIFS(crashes!$G$2:$G$17624,"&gt;="&amp;S134,crashes!$G$2:$G$17624,"&lt;"&amp;T134,crashes!$D$2:$D$17624,"="&amp;C134, crashes!$S$2:$S$17624, "&gt;="&amp;AE134, crashes!$S$2:$S$17624, "&lt;="&amp;AF134, crashes!$E$2:$E$17624, "="&amp;D134,  crashes!$R$2:$R$17624, "=Weekday", crashes!$N$2:$N$17624,"=C")</f>
        <v>21</v>
      </c>
      <c r="DV134" s="30">
        <f>COUNTIFS(crashes!$G$2:$G$17624,"&gt;="&amp;S134,crashes!$G$2:$G$17624,"&lt;"&amp;T134,crashes!$D$2:$D$17624,"="&amp;C134, crashes!$S$2:$S$17624, "&gt;="&amp;AE134, crashes!$S$2:$S$17624, "&lt;="&amp;AF134, crashes!$E$2:$E$17624, "="&amp;D134,  crashes!$R$2:$R$17624, "=Weekday", crashes!$N$2:$N$17624,"=ABC")</f>
        <v>0</v>
      </c>
      <c r="DW134" s="30">
        <f>COUNTIFS(crashes!$G$2:$G$17624,"&gt;="&amp;S134,crashes!$G$2:$G$17624,"&lt;"&amp;T134,crashes!$D$2:$D$17624,"="&amp;C134, crashes!$S$2:$S$17624, "&gt;="&amp;AE134, crashes!$S$2:$S$17624, "&lt;="&amp;AF134, crashes!$E$2:$E$17624, "="&amp;D134,  crashes!$R$2:$R$17624, "=Weekday", crashes!$N$2:$N$17624,"=O")</f>
        <v>154</v>
      </c>
      <c r="DX134" s="30">
        <f>COUNTIFS(crashes!$G$2:$G$17624,"&gt;="&amp;S134,crashes!$G$2:$G$17624,"&lt;"&amp;T134,crashes!$D$2:$D$17624,"="&amp;C134, crashes!$S$2:$S$17624, "&gt;="&amp;AE134, crashes!$S$2:$S$17624, "&lt;="&amp;AF134, crashes!$E$2:$E$17624, "="&amp;D134,  crashes!$R$2:$R$17624, "=Weekend", crashes!$N$2:$N$17624,"=K")</f>
        <v>0</v>
      </c>
      <c r="DY134" s="30">
        <f>COUNTIFS(crashes!$G$2:$G$17624,"&gt;="&amp;S134,crashes!$G$2:$G$17624,"&lt;"&amp;T134,crashes!$D$2:$D$17624,"="&amp;C134, crashes!$S$2:$S$17624, "&gt;="&amp;AE134, crashes!$S$2:$S$17624, "&lt;="&amp;AF134, crashes!$E$2:$E$17624, "="&amp;D134,  crashes!$R$2:$R$17624, "=Weekend", crashes!$N$2:$N$17624,"=A")</f>
        <v>1</v>
      </c>
      <c r="DZ134" s="30">
        <f>COUNTIFS(crashes!$G$2:$G$17624,"&gt;="&amp;S134,crashes!$G$2:$G$17624,"&lt;"&amp;T134,crashes!$D$2:$D$17624,"="&amp;C134, crashes!$S$2:$S$17624, "&gt;="&amp;AE134, crashes!$S$2:$S$17624, "&lt;="&amp;AF134, crashes!$E$2:$E$17624, "="&amp;D134,  crashes!$R$2:$R$17624, "=Weekend", crashes!$N$2:$N$17624,"=B")</f>
        <v>24</v>
      </c>
      <c r="EA134" s="30">
        <f>COUNTIFS(crashes!$G$2:$G$17624,"&gt;="&amp;S134,crashes!$G$2:$G$17624,"&lt;"&amp;T134,crashes!$D$2:$D$17624,"="&amp;C134, crashes!$S$2:$S$17624, "&gt;="&amp;AE134, crashes!$S$2:$S$17624, "&lt;="&amp;AF134, crashes!$E$2:$E$17624, "="&amp;D134,  crashes!$R$2:$R$17624, "=Weekend", crashes!$N$2:$N$17624,"=C")</f>
        <v>6</v>
      </c>
      <c r="EB134" s="30">
        <f>COUNTIFS(crashes!$G$2:$G$17624,"&gt;="&amp;S134,crashes!$G$2:$G$17624,"&lt;"&amp;T134,crashes!$D$2:$D$17624,"="&amp;C134, crashes!$S$2:$S$17624, "&gt;="&amp;AE134, crashes!$S$2:$S$17624, "&lt;="&amp;AF134, crashes!$E$2:$E$17624, "="&amp;D134,  crashes!$R$2:$R$17624, "=Weekend", crashes!$N$2:$N$17624,"=ABC")</f>
        <v>0</v>
      </c>
      <c r="EC134" s="30">
        <f>COUNTIFS(crashes!$G$2:$G$17624,"&gt;="&amp;S134,crashes!$G$2:$G$17624,"&lt;"&amp;T134,crashes!$D$2:$D$17624,"="&amp;C134, crashes!$S$2:$S$17624, "&gt;="&amp;AE134, crashes!$S$2:$S$17624, "&lt;="&amp;AF134, crashes!$E$2:$E$17624, "="&amp;D134,  crashes!$R$2:$R$17624, "=Weekend", crashes!$N$2:$N$17624,"=O")</f>
        <v>46</v>
      </c>
      <c r="ED134" s="4">
        <f t="shared" si="31"/>
        <v>0</v>
      </c>
      <c r="EE134" s="4">
        <f t="shared" si="32"/>
        <v>5</v>
      </c>
      <c r="EF134" s="4">
        <f t="shared" si="33"/>
        <v>66</v>
      </c>
      <c r="EG134" s="4">
        <f t="shared" si="34"/>
        <v>27</v>
      </c>
      <c r="EH134" s="4">
        <f t="shared" si="35"/>
        <v>0</v>
      </c>
      <c r="EI134" s="50">
        <f t="shared" si="36"/>
        <v>98</v>
      </c>
      <c r="EJ134" s="4">
        <f t="shared" si="37"/>
        <v>200</v>
      </c>
      <c r="EK134" s="22"/>
      <c r="EL134" s="3">
        <v>2018</v>
      </c>
      <c r="EM134" s="3">
        <v>11.670999999999999</v>
      </c>
      <c r="EN134" s="3">
        <v>8.0099999999999998E-3</v>
      </c>
      <c r="EO134" s="3">
        <v>6.3099999999999996E-3</v>
      </c>
      <c r="EP134" s="3">
        <v>6.9300000000000004E-3</v>
      </c>
      <c r="EQ134" s="3">
        <v>1.277E-2</v>
      </c>
      <c r="ER134" s="3">
        <v>3.4340000000000002E-2</v>
      </c>
      <c r="ES134" s="3">
        <v>7.1819999999999995E-2</v>
      </c>
      <c r="ET134" s="3">
        <v>7.3130000000000001E-2</v>
      </c>
      <c r="EU134" s="3">
        <v>7.0139999999999994E-2</v>
      </c>
      <c r="EV134" s="3">
        <v>6.2370000000000002E-2</v>
      </c>
      <c r="EW134" s="3">
        <v>6.3490000000000005E-2</v>
      </c>
      <c r="EX134" s="3">
        <v>5.8479999999999997E-2</v>
      </c>
      <c r="EY134" s="3">
        <v>5.4919999999999997E-2</v>
      </c>
      <c r="EZ134" s="3">
        <v>5.4899999999999997E-2</v>
      </c>
      <c r="FA134" s="3">
        <v>5.4480000000000001E-2</v>
      </c>
      <c r="FB134" s="3">
        <v>5.5849999999999997E-2</v>
      </c>
      <c r="FC134" s="3">
        <v>5.4109999999999998E-2</v>
      </c>
      <c r="FD134" s="3">
        <v>5.4579999999999997E-2</v>
      </c>
      <c r="FE134" s="3">
        <v>5.6959999999999997E-2</v>
      </c>
      <c r="FF134" s="3">
        <v>4.9919999999999999E-2</v>
      </c>
      <c r="FG134" s="3">
        <v>3.9489999999999997E-2</v>
      </c>
      <c r="FH134" s="3">
        <v>3.2230000000000002E-2</v>
      </c>
      <c r="FI134" s="3">
        <v>2.7130000000000001E-2</v>
      </c>
      <c r="FJ134" s="3">
        <v>2.0920000000000001E-2</v>
      </c>
      <c r="FK134" s="3">
        <v>1.4590000000000001E-2</v>
      </c>
      <c r="FL134" s="3">
        <v>2018</v>
      </c>
      <c r="FM134" s="3">
        <v>11.670999999999999</v>
      </c>
      <c r="FN134" s="13">
        <v>2018</v>
      </c>
      <c r="FO134" s="52">
        <v>11.670999999999999</v>
      </c>
      <c r="FP134" s="51">
        <v>48</v>
      </c>
      <c r="FQ134" s="51">
        <v>1.3735000000000001E-2</v>
      </c>
      <c r="FR134" s="51">
        <v>8.6199999999999992E-3</v>
      </c>
      <c r="FS134" s="3">
        <v>6.5950000000000002E-3</v>
      </c>
      <c r="FT134" s="3">
        <v>7.5299999999999994E-3</v>
      </c>
      <c r="FU134" s="3">
        <v>1.14E-2</v>
      </c>
      <c r="FV134" s="3">
        <v>1.8340000000000002E-2</v>
      </c>
      <c r="FW134" s="3">
        <v>2.2720000000000001E-2</v>
      </c>
      <c r="FX134" s="3">
        <v>2.9115000000000002E-2</v>
      </c>
      <c r="FY134" s="3">
        <v>3.7470000000000003E-2</v>
      </c>
      <c r="FZ134" s="3">
        <v>4.614E-2</v>
      </c>
      <c r="GA134" s="3">
        <v>5.3605E-2</v>
      </c>
      <c r="GB134" s="3">
        <v>5.7224999999999998E-2</v>
      </c>
      <c r="GC134" s="3">
        <v>6.1455000000000003E-2</v>
      </c>
      <c r="GD134" s="3">
        <v>6.3140000000000002E-2</v>
      </c>
      <c r="GE134" s="3">
        <v>6.3230000000000008E-2</v>
      </c>
      <c r="GF134" s="3">
        <v>6.2835000000000002E-2</v>
      </c>
      <c r="GG134" s="3">
        <v>6.1420000000000002E-2</v>
      </c>
      <c r="GH134" s="3">
        <v>6.0060000000000002E-2</v>
      </c>
      <c r="GI134" s="3">
        <v>5.5129999999999998E-2</v>
      </c>
      <c r="GJ134" s="3">
        <v>4.709E-2</v>
      </c>
      <c r="GK134" s="3">
        <v>3.9425000000000002E-2</v>
      </c>
      <c r="GL134" s="3">
        <v>3.3094999999999999E-2</v>
      </c>
      <c r="GM134" s="3">
        <v>2.6544999999999999E-2</v>
      </c>
      <c r="GN134" s="3">
        <v>1.9035E-2</v>
      </c>
      <c r="GO134" s="22"/>
      <c r="GP134" s="4">
        <f>'Hours of Operation'!C$38</f>
        <v>1.4271065337351284E-2</v>
      </c>
      <c r="GQ134" s="4">
        <f>'Hours of Operation'!D$38</f>
        <v>1.2749609596717788E-2</v>
      </c>
      <c r="GR134" s="4">
        <f>'Hours of Operation'!E$38</f>
        <v>1.4950174959592841E-2</v>
      </c>
      <c r="GS134" s="4">
        <f>'Hours of Operation'!F$38</f>
        <v>1.3642852604853647E-2</v>
      </c>
      <c r="GT134" s="4">
        <f>'Hours of Operation'!G$38</f>
        <v>0</v>
      </c>
      <c r="GU134" s="4">
        <f>'Hours of Operation'!H$38</f>
        <v>0.47078916987711039</v>
      </c>
      <c r="GV134" s="4">
        <f>'Hours of Operation'!I$38</f>
        <v>0.94910873612151236</v>
      </c>
      <c r="GW134" s="4">
        <f>'Hours of Operation'!J$38</f>
        <v>0.9546031745077026</v>
      </c>
      <c r="GX134" s="4">
        <f>'Hours of Operation'!K$38</f>
        <v>0.95579985877661666</v>
      </c>
      <c r="GY134" s="4">
        <f>'Hours of Operation'!L$38</f>
        <v>0.95602492136947947</v>
      </c>
      <c r="GZ134" s="4">
        <f>'Hours of Operation'!M$38</f>
        <v>0.95396029261266357</v>
      </c>
      <c r="HA134" s="4">
        <f>'Hours of Operation'!N$38</f>
        <v>0.18996260379294816</v>
      </c>
      <c r="HB134" s="4">
        <f>'Hours of Operation'!O$38</f>
        <v>0.25018127529522199</v>
      </c>
      <c r="HC134" s="4">
        <f>'Hours of Operation'!P$38</f>
        <v>0.25738334335316593</v>
      </c>
      <c r="HD134" s="4">
        <f>'Hours of Operation'!Q$38</f>
        <v>0.29539649617912567</v>
      </c>
      <c r="HE134" s="4">
        <f>'Hours of Operation'!R$38</f>
        <v>0.34447604395218162</v>
      </c>
      <c r="HF134" s="4">
        <f>'Hours of Operation'!S$38</f>
        <v>0.37310729480106092</v>
      </c>
      <c r="HG134" s="4">
        <f>'Hours of Operation'!T$38</f>
        <v>0.39614019872526296</v>
      </c>
      <c r="HH134" s="4">
        <f>'Hours of Operation'!U$38</f>
        <v>0.38687405197217062</v>
      </c>
      <c r="HI134" s="4">
        <f>'Hours of Operation'!V$38</f>
        <v>0.27329754277466461</v>
      </c>
      <c r="HJ134" s="4">
        <f>'Hours of Operation'!W$38</f>
        <v>4.6400724648817324E-2</v>
      </c>
      <c r="HK134" s="4">
        <f>'Hours of Operation'!X$38</f>
        <v>1.6140738015523962E-2</v>
      </c>
      <c r="HL134" s="4">
        <f>'Hours of Operation'!Y$38</f>
        <v>1.4156632088965636E-2</v>
      </c>
      <c r="HM134" s="4">
        <f>'Hours of Operation'!Z$38</f>
        <v>1.7357364094913161E-2</v>
      </c>
      <c r="HN134" s="4">
        <f>'Hours of Operation'!AA$38</f>
        <v>0</v>
      </c>
      <c r="HO134" s="4">
        <f>'Hours of Operation'!AB$38</f>
        <v>0</v>
      </c>
      <c r="HP134" s="4">
        <f>'Hours of Operation'!AC$38</f>
        <v>0</v>
      </c>
      <c r="HQ134" s="4">
        <f>'Hours of Operation'!AD$38</f>
        <v>0</v>
      </c>
      <c r="HR134" s="4">
        <f>'Hours of Operation'!AE$38</f>
        <v>0</v>
      </c>
      <c r="HS134" s="4">
        <f>'Hours of Operation'!AF$38</f>
        <v>0</v>
      </c>
      <c r="HT134" s="4">
        <f>'Hours of Operation'!AG$38</f>
        <v>0</v>
      </c>
      <c r="HU134" s="4">
        <f>'Hours of Operation'!AH$38</f>
        <v>0</v>
      </c>
      <c r="HV134" s="4">
        <f>'Hours of Operation'!AI$38</f>
        <v>1.3900247592280889E-2</v>
      </c>
      <c r="HW134" s="4">
        <f>'Hours of Operation'!AJ$38</f>
        <v>7.8982998808963534E-2</v>
      </c>
      <c r="HX134" s="4">
        <f>'Hours of Operation'!AK$38</f>
        <v>0.20725648733215482</v>
      </c>
      <c r="HY134" s="4">
        <f>'Hours of Operation'!AL$38</f>
        <v>0.30132552210597841</v>
      </c>
      <c r="HZ134" s="4">
        <f>'Hours of Operation'!AM$38</f>
        <v>0.36522861938303541</v>
      </c>
      <c r="IA134" s="4">
        <f>'Hours of Operation'!AN$38</f>
        <v>0.39066192472256694</v>
      </c>
      <c r="IB134" s="4">
        <f>'Hours of Operation'!AO$38</f>
        <v>0.39686934537815494</v>
      </c>
      <c r="IC134" s="4">
        <f>'Hours of Operation'!AP$38</f>
        <v>0.40133127295001692</v>
      </c>
      <c r="ID134" s="4">
        <f>'Hours of Operation'!AQ$38</f>
        <v>0.39544391480317387</v>
      </c>
      <c r="IE134" s="4">
        <f>'Hours of Operation'!AR$38</f>
        <v>0.38614627429485288</v>
      </c>
      <c r="IF134" s="4">
        <f>'Hours of Operation'!AS$38</f>
        <v>0.37357306834579573</v>
      </c>
      <c r="IG134" s="4">
        <f>'Hours of Operation'!AT$38</f>
        <v>0.29279158671873001</v>
      </c>
      <c r="IH134" s="4">
        <f>'Hours of Operation'!AU$38</f>
        <v>8.2722981496897899E-2</v>
      </c>
      <c r="II134" s="4">
        <f>'Hours of Operation'!AV$38</f>
        <v>1.996562232212434E-2</v>
      </c>
      <c r="IJ134" s="4">
        <f>'Hours of Operation'!AW$38</f>
        <v>0</v>
      </c>
      <c r="IK134" s="4">
        <f>'Hours of Operation'!AX$38</f>
        <v>0</v>
      </c>
      <c r="IL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</row>
    <row r="135" spans="1:264" s="3" customFormat="1" ht="12" customHeight="1" x14ac:dyDescent="0.2">
      <c r="A135" s="4" t="s">
        <v>391</v>
      </c>
      <c r="B135" s="4" t="s">
        <v>218</v>
      </c>
      <c r="C135" s="4">
        <v>66</v>
      </c>
      <c r="D135" s="4" t="s">
        <v>90</v>
      </c>
      <c r="E135" s="4" t="s">
        <v>92</v>
      </c>
      <c r="F135" s="4" t="s">
        <v>69</v>
      </c>
      <c r="G135" s="4">
        <v>4</v>
      </c>
      <c r="H135" s="4" t="s">
        <v>172</v>
      </c>
      <c r="I135" s="4">
        <v>1</v>
      </c>
      <c r="J135" s="4">
        <v>0</v>
      </c>
      <c r="K135" s="4"/>
      <c r="L135" s="10">
        <v>33604</v>
      </c>
      <c r="M135" s="4" t="b">
        <v>1</v>
      </c>
      <c r="N135" s="10">
        <v>42262</v>
      </c>
      <c r="O135" s="4" t="b">
        <v>1</v>
      </c>
      <c r="P135" s="4" t="s">
        <v>415</v>
      </c>
      <c r="Q135" s="38" t="str">
        <f t="shared" si="25"/>
        <v>38°52'12.3518"N, 77°18'5.7972"W</v>
      </c>
      <c r="R135" s="1" t="s">
        <v>416</v>
      </c>
      <c r="S135" s="1">
        <v>60.323</v>
      </c>
      <c r="T135" s="1">
        <v>60.51</v>
      </c>
      <c r="U135" s="4">
        <v>1</v>
      </c>
      <c r="V135" s="10">
        <v>42475</v>
      </c>
      <c r="W135" s="4">
        <v>1</v>
      </c>
      <c r="X135" s="4">
        <v>0.18699999999999761</v>
      </c>
      <c r="Y135" s="4">
        <v>0.11</v>
      </c>
      <c r="Z135" s="4">
        <v>2</v>
      </c>
      <c r="AA135" s="4" t="s">
        <v>404</v>
      </c>
      <c r="AB135" s="4" t="s">
        <v>404</v>
      </c>
      <c r="AC135" s="4"/>
      <c r="AD135" s="4"/>
      <c r="AE135" s="10">
        <v>41275</v>
      </c>
      <c r="AF135" s="10">
        <v>43100</v>
      </c>
      <c r="AG135" s="16"/>
      <c r="AH135" s="16"/>
      <c r="AI135" s="31">
        <v>86952.347407628477</v>
      </c>
      <c r="AJ135" s="31">
        <v>86952.347407628477</v>
      </c>
      <c r="AK135" s="31">
        <v>93748.587737801747</v>
      </c>
      <c r="AL135" s="31">
        <v>92644.83620149456</v>
      </c>
      <c r="AM135" s="31">
        <v>91540.368301332521</v>
      </c>
      <c r="AN135" s="31"/>
      <c r="AO135" s="4"/>
      <c r="AP135" s="4"/>
      <c r="AQ135" s="4"/>
      <c r="AR135" s="9">
        <v>11.631602303342918</v>
      </c>
      <c r="AS135" s="9">
        <v>9.1</v>
      </c>
      <c r="AT135" s="9">
        <v>7.6449727727728405</v>
      </c>
      <c r="AU135" s="9">
        <v>0</v>
      </c>
      <c r="AV135" s="9">
        <v>0</v>
      </c>
      <c r="AW135" s="4" t="b">
        <v>1</v>
      </c>
      <c r="AX135" s="4" t="b">
        <v>0</v>
      </c>
      <c r="AY135" s="4">
        <v>0</v>
      </c>
      <c r="AZ135" s="4">
        <v>0</v>
      </c>
      <c r="BA135" s="9">
        <v>407.36216679168581</v>
      </c>
      <c r="BB135" s="9">
        <v>16.359397928993371</v>
      </c>
      <c r="BC135" s="9">
        <v>21.521955562613499</v>
      </c>
      <c r="BD135" s="9">
        <v>2.5828228953621775</v>
      </c>
      <c r="BE135" s="9">
        <v>2.1201764974666779</v>
      </c>
      <c r="BF135" s="4" t="s">
        <v>216</v>
      </c>
      <c r="BG135" s="4">
        <v>7.8204500033555409</v>
      </c>
      <c r="BH135" s="4"/>
      <c r="BI135" s="4"/>
      <c r="BJ135" s="4" t="s">
        <v>167</v>
      </c>
      <c r="BK135" s="4"/>
      <c r="BL135" s="32">
        <v>0</v>
      </c>
      <c r="BM135" s="16"/>
      <c r="BN135" s="16"/>
      <c r="BO135" s="31">
        <v>17952.347407628473</v>
      </c>
      <c r="BP135" s="31">
        <v>17952.347407628473</v>
      </c>
      <c r="BQ135" s="31">
        <v>18748.587737801747</v>
      </c>
      <c r="BR135" s="31">
        <v>18644.836201494556</v>
      </c>
      <c r="BS135" s="31">
        <v>18540.368301332528</v>
      </c>
      <c r="BT135" s="31"/>
      <c r="BU135" s="4"/>
      <c r="BV135" s="32">
        <v>1.0700000000000003</v>
      </c>
      <c r="BW135" s="16"/>
      <c r="BX135" s="16"/>
      <c r="BY135" s="31">
        <v>12786.161526535854</v>
      </c>
      <c r="BZ135" s="31">
        <v>12786.161526535854</v>
      </c>
      <c r="CA135" s="31">
        <v>13101.480004104558</v>
      </c>
      <c r="CB135" s="31">
        <v>13034.591913009373</v>
      </c>
      <c r="CC135" s="31">
        <v>12967.236022366233</v>
      </c>
      <c r="CD135" s="31"/>
      <c r="CE135" s="16"/>
      <c r="CF135" s="16"/>
      <c r="CG135" s="31">
        <v>17952.347407628473</v>
      </c>
      <c r="CH135" s="31">
        <v>17952.347407628473</v>
      </c>
      <c r="CI135" s="31">
        <v>18748.587737801747</v>
      </c>
      <c r="CJ135" s="31">
        <v>18644.836201494556</v>
      </c>
      <c r="CK135" s="31">
        <v>18540.368301332528</v>
      </c>
      <c r="CL135" s="31"/>
      <c r="CM135" s="16"/>
      <c r="CN135" s="16"/>
      <c r="CO135" s="16"/>
      <c r="CP135" s="16"/>
      <c r="CQ135" s="16"/>
      <c r="CR135" s="16"/>
      <c r="CS135" s="16"/>
      <c r="CT135" s="16"/>
      <c r="CU135" s="4">
        <v>2.7490000000000023</v>
      </c>
      <c r="CV135" s="4">
        <v>3.2740000000000009</v>
      </c>
      <c r="CW135" s="4"/>
      <c r="CX135" s="4" t="s">
        <v>222</v>
      </c>
      <c r="CY135" s="4" t="s">
        <v>367</v>
      </c>
      <c r="CZ135" s="22"/>
      <c r="DA135" s="4">
        <v>0</v>
      </c>
      <c r="DB135" s="4">
        <v>0</v>
      </c>
      <c r="DC135" s="4">
        <v>365</v>
      </c>
      <c r="DD135" s="4">
        <v>365</v>
      </c>
      <c r="DE135" s="4">
        <v>365</v>
      </c>
      <c r="DF135" s="4">
        <v>366</v>
      </c>
      <c r="DG135" s="4">
        <v>365</v>
      </c>
      <c r="DH135" s="4">
        <v>0</v>
      </c>
      <c r="DI135" s="16">
        <f t="shared" si="26"/>
        <v>90368.944475136799</v>
      </c>
      <c r="DJ135" s="16">
        <f t="shared" si="27"/>
        <v>18367.84918488489</v>
      </c>
      <c r="DK135" s="16">
        <f t="shared" si="28"/>
        <v>12935.180670424121</v>
      </c>
      <c r="DL135" s="16">
        <f t="shared" si="29"/>
        <v>18367.84918488489</v>
      </c>
      <c r="DM135" s="16">
        <f t="shared" si="30"/>
        <v>0</v>
      </c>
      <c r="DN135" s="22"/>
      <c r="DO135" s="4">
        <f>COUNTIFS(crashes!$G$2:$G$17624,"&gt;="&amp;S135,crashes!$G$2:$G$17624,"&lt;"&amp;T135,crashes!$D$2:$D$17624,"="&amp;C135, crashes!$S$2:$S$17624, "&gt;="&amp;AE135, crashes!$S$2:$S$17624, "&lt;="&amp;AF135, crashes!$E$2:$E$17624, "="&amp;D135 )</f>
        <v>36</v>
      </c>
      <c r="DP135" s="29">
        <f>COUNTIFS(crashes!$G$2:$G$17624,"&gt;="&amp;S135,crashes!$G$2:$G$17624,"&lt;"&amp;T135,crashes!$D$2:$D$17624,"="&amp;C135, crashes!$S$2:$S$17624, "&gt;="&amp;AE135, crashes!$S$2:$S$17624, "&lt;="&amp;AF135, crashes!$E$2:$E$17624, "="&amp;D135, crashes!$R$2:$R$17624, "=Weekday")</f>
        <v>28</v>
      </c>
      <c r="DQ135" s="29">
        <f>COUNTIFS(crashes!$G$2:$G$17624,"&gt;="&amp;S135,crashes!$G$2:$G$17624,"&lt;"&amp;T135,crashes!$D$2:$D$17624,"="&amp;C135, crashes!$S$2:$S$17624, "&gt;="&amp;AE135, crashes!$S$2:$S$17624, "&lt;="&amp;AF135, crashes!$E$2:$E$17624, "="&amp;D135, crashes!$R$2:$R$17624, "=Weekend")</f>
        <v>8</v>
      </c>
      <c r="DR135" s="30">
        <f>COUNTIFS(crashes!$G$2:$G$17624,"&gt;="&amp;S135,crashes!$G$2:$G$17624,"&lt;"&amp;T135,crashes!$D$2:$D$17624,"="&amp;C135, crashes!$S$2:$S$17624, "&gt;="&amp;AE135, crashes!$S$2:$S$17624, "&lt;="&amp;AF135, crashes!$E$2:$E$17624, "="&amp;D135,  crashes!$R$2:$R$17624, "=Weekday", crashes!$N$2:$N$17624,"=K")</f>
        <v>0</v>
      </c>
      <c r="DS135" s="30">
        <f>COUNTIFS(crashes!$G$2:$G$17624,"&gt;="&amp;S135,crashes!$G$2:$G$17624,"&lt;"&amp;T135,crashes!$D$2:$D$17624,"="&amp;C135, crashes!$S$2:$S$17624, "&gt;="&amp;AE135, crashes!$S$2:$S$17624, "&lt;="&amp;AF135, crashes!$E$2:$E$17624, "="&amp;D135,  crashes!$R$2:$R$17624, "=Weekday", crashes!$N$2:$N$17624,"=A")</f>
        <v>0</v>
      </c>
      <c r="DT135" s="30">
        <f>COUNTIFS(crashes!$G$2:$G$17624,"&gt;="&amp;S135,crashes!$G$2:$G$17624,"&lt;"&amp;T135,crashes!$D$2:$D$17624,"="&amp;C135, crashes!$S$2:$S$17624, "&gt;="&amp;AE135, crashes!$S$2:$S$17624, "&lt;="&amp;AF135, crashes!$E$2:$E$17624, "="&amp;D135,  crashes!$R$2:$R$17624, "=Weekday", crashes!$N$2:$N$17624,"=B")</f>
        <v>5</v>
      </c>
      <c r="DU135" s="30">
        <f>COUNTIFS(crashes!$G$2:$G$17624,"&gt;="&amp;S135,crashes!$G$2:$G$17624,"&lt;"&amp;T135,crashes!$D$2:$D$17624,"="&amp;C135, crashes!$S$2:$S$17624, "&gt;="&amp;AE135, crashes!$S$2:$S$17624, "&lt;="&amp;AF135, crashes!$E$2:$E$17624, "="&amp;D135,  crashes!$R$2:$R$17624, "=Weekday", crashes!$N$2:$N$17624,"=C")</f>
        <v>0</v>
      </c>
      <c r="DV135" s="30">
        <f>COUNTIFS(crashes!$G$2:$G$17624,"&gt;="&amp;S135,crashes!$G$2:$G$17624,"&lt;"&amp;T135,crashes!$D$2:$D$17624,"="&amp;C135, crashes!$S$2:$S$17624, "&gt;="&amp;AE135, crashes!$S$2:$S$17624, "&lt;="&amp;AF135, crashes!$E$2:$E$17624, "="&amp;D135,  crashes!$R$2:$R$17624, "=Weekday", crashes!$N$2:$N$17624,"=ABC")</f>
        <v>0</v>
      </c>
      <c r="DW135" s="30">
        <f>COUNTIFS(crashes!$G$2:$G$17624,"&gt;="&amp;S135,crashes!$G$2:$G$17624,"&lt;"&amp;T135,crashes!$D$2:$D$17624,"="&amp;C135, crashes!$S$2:$S$17624, "&gt;="&amp;AE135, crashes!$S$2:$S$17624, "&lt;="&amp;AF135, crashes!$E$2:$E$17624, "="&amp;D135,  crashes!$R$2:$R$17624, "=Weekday", crashes!$N$2:$N$17624,"=O")</f>
        <v>23</v>
      </c>
      <c r="DX135" s="30">
        <f>COUNTIFS(crashes!$G$2:$G$17624,"&gt;="&amp;S135,crashes!$G$2:$G$17624,"&lt;"&amp;T135,crashes!$D$2:$D$17624,"="&amp;C135, crashes!$S$2:$S$17624, "&gt;="&amp;AE135, crashes!$S$2:$S$17624, "&lt;="&amp;AF135, crashes!$E$2:$E$17624, "="&amp;D135,  crashes!$R$2:$R$17624, "=Weekend", crashes!$N$2:$N$17624,"=K")</f>
        <v>0</v>
      </c>
      <c r="DY135" s="30">
        <f>COUNTIFS(crashes!$G$2:$G$17624,"&gt;="&amp;S135,crashes!$G$2:$G$17624,"&lt;"&amp;T135,crashes!$D$2:$D$17624,"="&amp;C135, crashes!$S$2:$S$17624, "&gt;="&amp;AE135, crashes!$S$2:$S$17624, "&lt;="&amp;AF135, crashes!$E$2:$E$17624, "="&amp;D135,  crashes!$R$2:$R$17624, "=Weekend", crashes!$N$2:$N$17624,"=A")</f>
        <v>0</v>
      </c>
      <c r="DZ135" s="30">
        <f>COUNTIFS(crashes!$G$2:$G$17624,"&gt;="&amp;S135,crashes!$G$2:$G$17624,"&lt;"&amp;T135,crashes!$D$2:$D$17624,"="&amp;C135, crashes!$S$2:$S$17624, "&gt;="&amp;AE135, crashes!$S$2:$S$17624, "&lt;="&amp;AF135, crashes!$E$2:$E$17624, "="&amp;D135,  crashes!$R$2:$R$17624, "=Weekend", crashes!$N$2:$N$17624,"=B")</f>
        <v>1</v>
      </c>
      <c r="EA135" s="30">
        <f>COUNTIFS(crashes!$G$2:$G$17624,"&gt;="&amp;S135,crashes!$G$2:$G$17624,"&lt;"&amp;T135,crashes!$D$2:$D$17624,"="&amp;C135, crashes!$S$2:$S$17624, "&gt;="&amp;AE135, crashes!$S$2:$S$17624, "&lt;="&amp;AF135, crashes!$E$2:$E$17624, "="&amp;D135,  crashes!$R$2:$R$17624, "=Weekend", crashes!$N$2:$N$17624,"=C")</f>
        <v>4</v>
      </c>
      <c r="EB135" s="30">
        <f>COUNTIFS(crashes!$G$2:$G$17624,"&gt;="&amp;S135,crashes!$G$2:$G$17624,"&lt;"&amp;T135,crashes!$D$2:$D$17624,"="&amp;C135, crashes!$S$2:$S$17624, "&gt;="&amp;AE135, crashes!$S$2:$S$17624, "&lt;="&amp;AF135, crashes!$E$2:$E$17624, "="&amp;D135,  crashes!$R$2:$R$17624, "=Weekend", crashes!$N$2:$N$17624,"=ABC")</f>
        <v>0</v>
      </c>
      <c r="EC135" s="30">
        <f>COUNTIFS(crashes!$G$2:$G$17624,"&gt;="&amp;S135,crashes!$G$2:$G$17624,"&lt;"&amp;T135,crashes!$D$2:$D$17624,"="&amp;C135, crashes!$S$2:$S$17624, "&gt;="&amp;AE135, crashes!$S$2:$S$17624, "&lt;="&amp;AF135, crashes!$E$2:$E$17624, "="&amp;D135,  crashes!$R$2:$R$17624, "=Weekend", crashes!$N$2:$N$17624,"=O")</f>
        <v>3</v>
      </c>
      <c r="ED135" s="4">
        <f t="shared" si="31"/>
        <v>0</v>
      </c>
      <c r="EE135" s="4">
        <f t="shared" si="32"/>
        <v>0</v>
      </c>
      <c r="EF135" s="4">
        <f t="shared" si="33"/>
        <v>6</v>
      </c>
      <c r="EG135" s="4">
        <f t="shared" si="34"/>
        <v>4</v>
      </c>
      <c r="EH135" s="4">
        <f t="shared" si="35"/>
        <v>0</v>
      </c>
      <c r="EI135" s="50">
        <f t="shared" si="36"/>
        <v>10</v>
      </c>
      <c r="EJ135" s="4">
        <f t="shared" si="37"/>
        <v>26</v>
      </c>
      <c r="EK135" s="6"/>
      <c r="EL135" s="3">
        <v>2018</v>
      </c>
      <c r="EM135" s="3">
        <v>12.534999999999997</v>
      </c>
      <c r="EN135" s="3">
        <v>8.0099999999999998E-3</v>
      </c>
      <c r="EO135" s="3">
        <v>6.3099999999999996E-3</v>
      </c>
      <c r="EP135" s="3">
        <v>6.9300000000000004E-3</v>
      </c>
      <c r="EQ135" s="3">
        <v>1.277E-2</v>
      </c>
      <c r="ER135" s="3">
        <v>3.4340000000000002E-2</v>
      </c>
      <c r="ES135" s="3">
        <v>7.1819999999999995E-2</v>
      </c>
      <c r="ET135" s="3">
        <v>7.3130000000000001E-2</v>
      </c>
      <c r="EU135" s="3">
        <v>7.0139999999999994E-2</v>
      </c>
      <c r="EV135" s="3">
        <v>6.2370000000000002E-2</v>
      </c>
      <c r="EW135" s="3">
        <v>6.3490000000000005E-2</v>
      </c>
      <c r="EX135" s="3">
        <v>5.8479999999999997E-2</v>
      </c>
      <c r="EY135" s="3">
        <v>5.4919999999999997E-2</v>
      </c>
      <c r="EZ135" s="3">
        <v>5.4899999999999997E-2</v>
      </c>
      <c r="FA135" s="3">
        <v>5.4480000000000001E-2</v>
      </c>
      <c r="FB135" s="3">
        <v>5.5849999999999997E-2</v>
      </c>
      <c r="FC135" s="3">
        <v>5.4109999999999998E-2</v>
      </c>
      <c r="FD135" s="3">
        <v>5.4579999999999997E-2</v>
      </c>
      <c r="FE135" s="3">
        <v>5.6959999999999997E-2</v>
      </c>
      <c r="FF135" s="3">
        <v>4.9919999999999999E-2</v>
      </c>
      <c r="FG135" s="3">
        <v>3.9489999999999997E-2</v>
      </c>
      <c r="FH135" s="3">
        <v>3.2230000000000002E-2</v>
      </c>
      <c r="FI135" s="3">
        <v>2.7130000000000001E-2</v>
      </c>
      <c r="FJ135" s="3">
        <v>2.0920000000000001E-2</v>
      </c>
      <c r="FK135" s="3">
        <v>1.4590000000000001E-2</v>
      </c>
      <c r="FL135" s="3">
        <v>2018</v>
      </c>
      <c r="FM135" s="3">
        <v>12.534999999999997</v>
      </c>
      <c r="FN135" s="13">
        <v>2018</v>
      </c>
      <c r="FO135" s="52">
        <v>12.534999999999997</v>
      </c>
      <c r="FP135" s="51">
        <v>48</v>
      </c>
      <c r="FQ135" s="51">
        <v>1.3735000000000001E-2</v>
      </c>
      <c r="FR135" s="51">
        <v>8.6199999999999992E-3</v>
      </c>
      <c r="FS135" s="3">
        <v>6.5950000000000002E-3</v>
      </c>
      <c r="FT135" s="3">
        <v>7.5299999999999994E-3</v>
      </c>
      <c r="FU135" s="3">
        <v>1.14E-2</v>
      </c>
      <c r="FV135" s="3">
        <v>1.8340000000000002E-2</v>
      </c>
      <c r="FW135" s="3">
        <v>2.2720000000000001E-2</v>
      </c>
      <c r="FX135" s="3">
        <v>2.9115000000000002E-2</v>
      </c>
      <c r="FY135" s="3">
        <v>3.7470000000000003E-2</v>
      </c>
      <c r="FZ135" s="3">
        <v>4.614E-2</v>
      </c>
      <c r="GA135" s="3">
        <v>5.3605E-2</v>
      </c>
      <c r="GB135" s="3">
        <v>5.7224999999999998E-2</v>
      </c>
      <c r="GC135" s="3">
        <v>6.1455000000000003E-2</v>
      </c>
      <c r="GD135" s="3">
        <v>6.3140000000000002E-2</v>
      </c>
      <c r="GE135" s="3">
        <v>6.3230000000000008E-2</v>
      </c>
      <c r="GF135" s="3">
        <v>6.2835000000000002E-2</v>
      </c>
      <c r="GG135" s="3">
        <v>6.1420000000000002E-2</v>
      </c>
      <c r="GH135" s="3">
        <v>6.0060000000000002E-2</v>
      </c>
      <c r="GI135" s="3">
        <v>5.5129999999999998E-2</v>
      </c>
      <c r="GJ135" s="3">
        <v>4.709E-2</v>
      </c>
      <c r="GK135" s="3">
        <v>3.9425000000000002E-2</v>
      </c>
      <c r="GL135" s="3">
        <v>3.3094999999999999E-2</v>
      </c>
      <c r="GM135" s="3">
        <v>2.6544999999999999E-2</v>
      </c>
      <c r="GN135" s="3">
        <v>1.9035E-2</v>
      </c>
      <c r="GO135" s="22"/>
      <c r="GP135" s="4">
        <f>'Hours of Operation'!C$38</f>
        <v>1.4271065337351284E-2</v>
      </c>
      <c r="GQ135" s="4">
        <f>'Hours of Operation'!D$38</f>
        <v>1.2749609596717788E-2</v>
      </c>
      <c r="GR135" s="4">
        <f>'Hours of Operation'!E$38</f>
        <v>1.4950174959592841E-2</v>
      </c>
      <c r="GS135" s="4">
        <f>'Hours of Operation'!F$38</f>
        <v>1.3642852604853647E-2</v>
      </c>
      <c r="GT135" s="4">
        <f>'Hours of Operation'!G$38</f>
        <v>0</v>
      </c>
      <c r="GU135" s="4">
        <f>'Hours of Operation'!H$38</f>
        <v>0.47078916987711039</v>
      </c>
      <c r="GV135" s="4">
        <f>'Hours of Operation'!I$38</f>
        <v>0.94910873612151236</v>
      </c>
      <c r="GW135" s="4">
        <f>'Hours of Operation'!J$38</f>
        <v>0.9546031745077026</v>
      </c>
      <c r="GX135" s="4">
        <f>'Hours of Operation'!K$38</f>
        <v>0.95579985877661666</v>
      </c>
      <c r="GY135" s="4">
        <f>'Hours of Operation'!L$38</f>
        <v>0.95602492136947947</v>
      </c>
      <c r="GZ135" s="4">
        <f>'Hours of Operation'!M$38</f>
        <v>0.95396029261266357</v>
      </c>
      <c r="HA135" s="4">
        <f>'Hours of Operation'!N$38</f>
        <v>0.18996260379294816</v>
      </c>
      <c r="HB135" s="4">
        <f>'Hours of Operation'!O$38</f>
        <v>0.25018127529522199</v>
      </c>
      <c r="HC135" s="4">
        <f>'Hours of Operation'!P$38</f>
        <v>0.25738334335316593</v>
      </c>
      <c r="HD135" s="4">
        <f>'Hours of Operation'!Q$38</f>
        <v>0.29539649617912567</v>
      </c>
      <c r="HE135" s="4">
        <f>'Hours of Operation'!R$38</f>
        <v>0.34447604395218162</v>
      </c>
      <c r="HF135" s="4">
        <f>'Hours of Operation'!S$38</f>
        <v>0.37310729480106092</v>
      </c>
      <c r="HG135" s="4">
        <f>'Hours of Operation'!T$38</f>
        <v>0.39614019872526296</v>
      </c>
      <c r="HH135" s="4">
        <f>'Hours of Operation'!U$38</f>
        <v>0.38687405197217062</v>
      </c>
      <c r="HI135" s="4">
        <f>'Hours of Operation'!V$38</f>
        <v>0.27329754277466461</v>
      </c>
      <c r="HJ135" s="4">
        <f>'Hours of Operation'!W$38</f>
        <v>4.6400724648817324E-2</v>
      </c>
      <c r="HK135" s="4">
        <f>'Hours of Operation'!X$38</f>
        <v>1.6140738015523962E-2</v>
      </c>
      <c r="HL135" s="4">
        <f>'Hours of Operation'!Y$38</f>
        <v>1.4156632088965636E-2</v>
      </c>
      <c r="HM135" s="4">
        <f>'Hours of Operation'!Z$38</f>
        <v>1.7357364094913161E-2</v>
      </c>
      <c r="HN135" s="4">
        <f>'Hours of Operation'!AA$38</f>
        <v>0</v>
      </c>
      <c r="HO135" s="4">
        <f>'Hours of Operation'!AB$38</f>
        <v>0</v>
      </c>
      <c r="HP135" s="4">
        <f>'Hours of Operation'!AC$38</f>
        <v>0</v>
      </c>
      <c r="HQ135" s="4">
        <f>'Hours of Operation'!AD$38</f>
        <v>0</v>
      </c>
      <c r="HR135" s="4">
        <f>'Hours of Operation'!AE$38</f>
        <v>0</v>
      </c>
      <c r="HS135" s="4">
        <f>'Hours of Operation'!AF$38</f>
        <v>0</v>
      </c>
      <c r="HT135" s="4">
        <f>'Hours of Operation'!AG$38</f>
        <v>0</v>
      </c>
      <c r="HU135" s="4">
        <f>'Hours of Operation'!AH$38</f>
        <v>0</v>
      </c>
      <c r="HV135" s="4">
        <f>'Hours of Operation'!AI$38</f>
        <v>1.3900247592280889E-2</v>
      </c>
      <c r="HW135" s="4">
        <f>'Hours of Operation'!AJ$38</f>
        <v>7.8982998808963534E-2</v>
      </c>
      <c r="HX135" s="4">
        <f>'Hours of Operation'!AK$38</f>
        <v>0.20725648733215482</v>
      </c>
      <c r="HY135" s="4">
        <f>'Hours of Operation'!AL$38</f>
        <v>0.30132552210597841</v>
      </c>
      <c r="HZ135" s="4">
        <f>'Hours of Operation'!AM$38</f>
        <v>0.36522861938303541</v>
      </c>
      <c r="IA135" s="4">
        <f>'Hours of Operation'!AN$38</f>
        <v>0.39066192472256694</v>
      </c>
      <c r="IB135" s="4">
        <f>'Hours of Operation'!AO$38</f>
        <v>0.39686934537815494</v>
      </c>
      <c r="IC135" s="4">
        <f>'Hours of Operation'!AP$38</f>
        <v>0.40133127295001692</v>
      </c>
      <c r="ID135" s="4">
        <f>'Hours of Operation'!AQ$38</f>
        <v>0.39544391480317387</v>
      </c>
      <c r="IE135" s="4">
        <f>'Hours of Operation'!AR$38</f>
        <v>0.38614627429485288</v>
      </c>
      <c r="IF135" s="4">
        <f>'Hours of Operation'!AS$38</f>
        <v>0.37357306834579573</v>
      </c>
      <c r="IG135" s="4">
        <f>'Hours of Operation'!AT$38</f>
        <v>0.29279158671873001</v>
      </c>
      <c r="IH135" s="4">
        <f>'Hours of Operation'!AU$38</f>
        <v>8.2722981496897899E-2</v>
      </c>
      <c r="II135" s="4">
        <f>'Hours of Operation'!AV$38</f>
        <v>1.996562232212434E-2</v>
      </c>
      <c r="IJ135" s="4">
        <f>'Hours of Operation'!AW$38</f>
        <v>0</v>
      </c>
      <c r="IK135" s="4">
        <f>'Hours of Operation'!AX$38</f>
        <v>0</v>
      </c>
      <c r="IL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</row>
    <row r="136" spans="1:264" s="3" customFormat="1" ht="12" customHeight="1" x14ac:dyDescent="0.2">
      <c r="A136" s="4" t="s">
        <v>391</v>
      </c>
      <c r="B136" s="4" t="s">
        <v>218</v>
      </c>
      <c r="C136" s="4">
        <v>66</v>
      </c>
      <c r="D136" s="4" t="s">
        <v>90</v>
      </c>
      <c r="E136" s="4" t="s">
        <v>192</v>
      </c>
      <c r="F136" s="4" t="s">
        <v>68</v>
      </c>
      <c r="G136" s="4">
        <v>4</v>
      </c>
      <c r="H136" s="4" t="s">
        <v>167</v>
      </c>
      <c r="I136" s="4">
        <v>1</v>
      </c>
      <c r="J136" s="4">
        <v>0</v>
      </c>
      <c r="K136" s="4"/>
      <c r="L136" s="10">
        <v>33604</v>
      </c>
      <c r="M136" s="4" t="b">
        <v>1</v>
      </c>
      <c r="N136" s="10">
        <v>42262</v>
      </c>
      <c r="O136" s="4" t="b">
        <v>1</v>
      </c>
      <c r="P136" s="4" t="s">
        <v>417</v>
      </c>
      <c r="Q136" s="38" t="str">
        <f t="shared" si="25"/>
        <v>38°52'14.5199"N, 77°17'53.67"W</v>
      </c>
      <c r="R136" s="1" t="s">
        <v>418</v>
      </c>
      <c r="S136" s="1">
        <v>60.51</v>
      </c>
      <c r="T136" s="1">
        <v>60.576000000000001</v>
      </c>
      <c r="U136" s="4">
        <v>1</v>
      </c>
      <c r="V136" s="10">
        <v>42475</v>
      </c>
      <c r="W136" s="4">
        <v>1</v>
      </c>
      <c r="X136" s="4">
        <v>6.6000000000002501E-2</v>
      </c>
      <c r="Y136" s="4"/>
      <c r="Z136" s="4"/>
      <c r="AA136" s="4"/>
      <c r="AB136" s="4"/>
      <c r="AC136" s="4" t="s">
        <v>211</v>
      </c>
      <c r="AD136" s="4"/>
      <c r="AE136" s="10">
        <v>41275</v>
      </c>
      <c r="AF136" s="10">
        <v>43100</v>
      </c>
      <c r="AG136" s="16"/>
      <c r="AH136" s="16"/>
      <c r="AI136" s="31">
        <v>86952.347407628477</v>
      </c>
      <c r="AJ136" s="31">
        <v>86952.347407628477</v>
      </c>
      <c r="AK136" s="31">
        <v>93748.587737801747</v>
      </c>
      <c r="AL136" s="31">
        <v>92644.83620149456</v>
      </c>
      <c r="AM136" s="31">
        <v>91540.368301332521</v>
      </c>
      <c r="AN136" s="31"/>
      <c r="AO136" s="4">
        <v>0.257000000000005</v>
      </c>
      <c r="AP136" s="4">
        <v>10165</v>
      </c>
      <c r="AQ136" s="4">
        <v>6.6000000000002501E-2</v>
      </c>
      <c r="AR136" s="9">
        <v>11.974067709026061</v>
      </c>
      <c r="AS136" s="9">
        <v>14.042588914412912</v>
      </c>
      <c r="AT136" s="9">
        <v>8.8173708924098264</v>
      </c>
      <c r="AU136" s="9">
        <v>0</v>
      </c>
      <c r="AV136" s="9">
        <v>0</v>
      </c>
      <c r="AW136" s="4" t="b">
        <v>1</v>
      </c>
      <c r="AX136" s="4" t="b">
        <v>0</v>
      </c>
      <c r="AY136" s="4">
        <v>0</v>
      </c>
      <c r="AZ136" s="4">
        <v>0</v>
      </c>
      <c r="BA136" s="9">
        <v>341.53753641859879</v>
      </c>
      <c r="BB136" s="9">
        <v>1</v>
      </c>
      <c r="BC136" s="9">
        <v>27.078627875753508</v>
      </c>
      <c r="BD136" s="9">
        <v>2.8028686763920714</v>
      </c>
      <c r="BE136" s="9">
        <v>2.2258834200165967</v>
      </c>
      <c r="BF136" s="4" t="s">
        <v>216</v>
      </c>
      <c r="BG136" s="4">
        <v>9.055823916294063</v>
      </c>
      <c r="BH136" s="4"/>
      <c r="BI136" s="4"/>
      <c r="BJ136" s="4" t="s">
        <v>167</v>
      </c>
      <c r="BK136" s="4"/>
      <c r="BL136" s="32">
        <v>0.18699999999999761</v>
      </c>
      <c r="BM136" s="16"/>
      <c r="BN136" s="16"/>
      <c r="BO136" s="31">
        <v>17952.347407628473</v>
      </c>
      <c r="BP136" s="31">
        <v>17952.347407628473</v>
      </c>
      <c r="BQ136" s="31">
        <v>18748.587737801747</v>
      </c>
      <c r="BR136" s="31">
        <v>18644.836201494556</v>
      </c>
      <c r="BS136" s="31">
        <v>18540.368301332528</v>
      </c>
      <c r="BT136" s="31"/>
      <c r="BU136" s="4">
        <v>1.100000000000001E-2</v>
      </c>
      <c r="BV136" s="32">
        <v>1.0039999999999978</v>
      </c>
      <c r="BW136" s="16"/>
      <c r="BX136" s="16"/>
      <c r="BY136" s="31">
        <v>12786.161526535854</v>
      </c>
      <c r="BZ136" s="31">
        <v>12786.161526535854</v>
      </c>
      <c r="CA136" s="31">
        <v>13101.480004104558</v>
      </c>
      <c r="CB136" s="31">
        <v>13034.591913009373</v>
      </c>
      <c r="CC136" s="31">
        <v>12967.236022366233</v>
      </c>
      <c r="CD136" s="31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4">
        <v>2.9359999999999999</v>
      </c>
      <c r="CV136" s="4">
        <v>3.2079999999999984</v>
      </c>
      <c r="CW136" s="4"/>
      <c r="CX136" s="4" t="s">
        <v>222</v>
      </c>
      <c r="CY136" s="4" t="s">
        <v>367</v>
      </c>
      <c r="CZ136" s="22"/>
      <c r="DA136" s="4">
        <v>0</v>
      </c>
      <c r="DB136" s="4">
        <v>0</v>
      </c>
      <c r="DC136" s="4">
        <v>365</v>
      </c>
      <c r="DD136" s="4">
        <v>365</v>
      </c>
      <c r="DE136" s="4">
        <v>365</v>
      </c>
      <c r="DF136" s="4">
        <v>366</v>
      </c>
      <c r="DG136" s="4">
        <v>365</v>
      </c>
      <c r="DH136" s="4">
        <v>0</v>
      </c>
      <c r="DI136" s="16">
        <f t="shared" si="26"/>
        <v>90368.944475136799</v>
      </c>
      <c r="DJ136" s="16">
        <f t="shared" si="27"/>
        <v>18367.84918488489</v>
      </c>
      <c r="DK136" s="16">
        <f t="shared" si="28"/>
        <v>12935.180670424121</v>
      </c>
      <c r="DL136" s="16">
        <f t="shared" si="29"/>
        <v>0</v>
      </c>
      <c r="DM136" s="16">
        <f t="shared" si="30"/>
        <v>0</v>
      </c>
      <c r="DN136" s="22"/>
      <c r="DO136" s="4">
        <f>COUNTIFS(crashes!$G$2:$G$17624,"&gt;="&amp;S136,crashes!$G$2:$G$17624,"&lt;"&amp;T136,crashes!$D$2:$D$17624,"="&amp;C136, crashes!$S$2:$S$17624, "&gt;="&amp;AE136, crashes!$S$2:$S$17624, "&lt;="&amp;AF136, crashes!$E$2:$E$17624, "="&amp;D136 )</f>
        <v>23</v>
      </c>
      <c r="DP136" s="29">
        <f>COUNTIFS(crashes!$G$2:$G$17624,"&gt;="&amp;S136,crashes!$G$2:$G$17624,"&lt;"&amp;T136,crashes!$D$2:$D$17624,"="&amp;C136, crashes!$S$2:$S$17624, "&gt;="&amp;AE136, crashes!$S$2:$S$17624, "&lt;="&amp;AF136, crashes!$E$2:$E$17624, "="&amp;D136, crashes!$R$2:$R$17624, "=Weekday")</f>
        <v>16</v>
      </c>
      <c r="DQ136" s="29">
        <f>COUNTIFS(crashes!$G$2:$G$17624,"&gt;="&amp;S136,crashes!$G$2:$G$17624,"&lt;"&amp;T136,crashes!$D$2:$D$17624,"="&amp;C136, crashes!$S$2:$S$17624, "&gt;="&amp;AE136, crashes!$S$2:$S$17624, "&lt;="&amp;AF136, crashes!$E$2:$E$17624, "="&amp;D136, crashes!$R$2:$R$17624, "=Weekend")</f>
        <v>7</v>
      </c>
      <c r="DR136" s="30">
        <f>COUNTIFS(crashes!$G$2:$G$17624,"&gt;="&amp;S136,crashes!$G$2:$G$17624,"&lt;"&amp;T136,crashes!$D$2:$D$17624,"="&amp;C136, crashes!$S$2:$S$17624, "&gt;="&amp;AE136, crashes!$S$2:$S$17624, "&lt;="&amp;AF136, crashes!$E$2:$E$17624, "="&amp;D136,  crashes!$R$2:$R$17624, "=Weekday", crashes!$N$2:$N$17624,"=K")</f>
        <v>0</v>
      </c>
      <c r="DS136" s="30">
        <f>COUNTIFS(crashes!$G$2:$G$17624,"&gt;="&amp;S136,crashes!$G$2:$G$17624,"&lt;"&amp;T136,crashes!$D$2:$D$17624,"="&amp;C136, crashes!$S$2:$S$17624, "&gt;="&amp;AE136, crashes!$S$2:$S$17624, "&lt;="&amp;AF136, crashes!$E$2:$E$17624, "="&amp;D136,  crashes!$R$2:$R$17624, "=Weekday", crashes!$N$2:$N$17624,"=A")</f>
        <v>0</v>
      </c>
      <c r="DT136" s="30">
        <f>COUNTIFS(crashes!$G$2:$G$17624,"&gt;="&amp;S136,crashes!$G$2:$G$17624,"&lt;"&amp;T136,crashes!$D$2:$D$17624,"="&amp;C136, crashes!$S$2:$S$17624, "&gt;="&amp;AE136, crashes!$S$2:$S$17624, "&lt;="&amp;AF136, crashes!$E$2:$E$17624, "="&amp;D136,  crashes!$R$2:$R$17624, "=Weekday", crashes!$N$2:$N$17624,"=B")</f>
        <v>3</v>
      </c>
      <c r="DU136" s="30">
        <f>COUNTIFS(crashes!$G$2:$G$17624,"&gt;="&amp;S136,crashes!$G$2:$G$17624,"&lt;"&amp;T136,crashes!$D$2:$D$17624,"="&amp;C136, crashes!$S$2:$S$17624, "&gt;="&amp;AE136, crashes!$S$2:$S$17624, "&lt;="&amp;AF136, crashes!$E$2:$E$17624, "="&amp;D136,  crashes!$R$2:$R$17624, "=Weekday", crashes!$N$2:$N$17624,"=C")</f>
        <v>3</v>
      </c>
      <c r="DV136" s="30">
        <f>COUNTIFS(crashes!$G$2:$G$17624,"&gt;="&amp;S136,crashes!$G$2:$G$17624,"&lt;"&amp;T136,crashes!$D$2:$D$17624,"="&amp;C136, crashes!$S$2:$S$17624, "&gt;="&amp;AE136, crashes!$S$2:$S$17624, "&lt;="&amp;AF136, crashes!$E$2:$E$17624, "="&amp;D136,  crashes!$R$2:$R$17624, "=Weekday", crashes!$N$2:$N$17624,"=ABC")</f>
        <v>0</v>
      </c>
      <c r="DW136" s="30">
        <f>COUNTIFS(crashes!$G$2:$G$17624,"&gt;="&amp;S136,crashes!$G$2:$G$17624,"&lt;"&amp;T136,crashes!$D$2:$D$17624,"="&amp;C136, crashes!$S$2:$S$17624, "&gt;="&amp;AE136, crashes!$S$2:$S$17624, "&lt;="&amp;AF136, crashes!$E$2:$E$17624, "="&amp;D136,  crashes!$R$2:$R$17624, "=Weekday", crashes!$N$2:$N$17624,"=O")</f>
        <v>10</v>
      </c>
      <c r="DX136" s="30">
        <f>COUNTIFS(crashes!$G$2:$G$17624,"&gt;="&amp;S136,crashes!$G$2:$G$17624,"&lt;"&amp;T136,crashes!$D$2:$D$17624,"="&amp;C136, crashes!$S$2:$S$17624, "&gt;="&amp;AE136, crashes!$S$2:$S$17624, "&lt;="&amp;AF136, crashes!$E$2:$E$17624, "="&amp;D136,  crashes!$R$2:$R$17624, "=Weekend", crashes!$N$2:$N$17624,"=K")</f>
        <v>0</v>
      </c>
      <c r="DY136" s="30">
        <f>COUNTIFS(crashes!$G$2:$G$17624,"&gt;="&amp;S136,crashes!$G$2:$G$17624,"&lt;"&amp;T136,crashes!$D$2:$D$17624,"="&amp;C136, crashes!$S$2:$S$17624, "&gt;="&amp;AE136, crashes!$S$2:$S$17624, "&lt;="&amp;AF136, crashes!$E$2:$E$17624, "="&amp;D136,  crashes!$R$2:$R$17624, "=Weekend", crashes!$N$2:$N$17624,"=A")</f>
        <v>0</v>
      </c>
      <c r="DZ136" s="30">
        <f>COUNTIFS(crashes!$G$2:$G$17624,"&gt;="&amp;S136,crashes!$G$2:$G$17624,"&lt;"&amp;T136,crashes!$D$2:$D$17624,"="&amp;C136, crashes!$S$2:$S$17624, "&gt;="&amp;AE136, crashes!$S$2:$S$17624, "&lt;="&amp;AF136, crashes!$E$2:$E$17624, "="&amp;D136,  crashes!$R$2:$R$17624, "=Weekend", crashes!$N$2:$N$17624,"=B")</f>
        <v>2</v>
      </c>
      <c r="EA136" s="30">
        <f>COUNTIFS(crashes!$G$2:$G$17624,"&gt;="&amp;S136,crashes!$G$2:$G$17624,"&lt;"&amp;T136,crashes!$D$2:$D$17624,"="&amp;C136, crashes!$S$2:$S$17624, "&gt;="&amp;AE136, crashes!$S$2:$S$17624, "&lt;="&amp;AF136, crashes!$E$2:$E$17624, "="&amp;D136,  crashes!$R$2:$R$17624, "=Weekend", crashes!$N$2:$N$17624,"=C")</f>
        <v>2</v>
      </c>
      <c r="EB136" s="30">
        <f>COUNTIFS(crashes!$G$2:$G$17624,"&gt;="&amp;S136,crashes!$G$2:$G$17624,"&lt;"&amp;T136,crashes!$D$2:$D$17624,"="&amp;C136, crashes!$S$2:$S$17624, "&gt;="&amp;AE136, crashes!$S$2:$S$17624, "&lt;="&amp;AF136, crashes!$E$2:$E$17624, "="&amp;D136,  crashes!$R$2:$R$17624, "=Weekend", crashes!$N$2:$N$17624,"=ABC")</f>
        <v>0</v>
      </c>
      <c r="EC136" s="30">
        <f>COUNTIFS(crashes!$G$2:$G$17624,"&gt;="&amp;S136,crashes!$G$2:$G$17624,"&lt;"&amp;T136,crashes!$D$2:$D$17624,"="&amp;C136, crashes!$S$2:$S$17624, "&gt;="&amp;AE136, crashes!$S$2:$S$17624, "&lt;="&amp;AF136, crashes!$E$2:$E$17624, "="&amp;D136,  crashes!$R$2:$R$17624, "=Weekend", crashes!$N$2:$N$17624,"=O")</f>
        <v>3</v>
      </c>
      <c r="ED136" s="4">
        <f t="shared" si="31"/>
        <v>0</v>
      </c>
      <c r="EE136" s="4">
        <f t="shared" si="32"/>
        <v>0</v>
      </c>
      <c r="EF136" s="4">
        <f t="shared" si="33"/>
        <v>5</v>
      </c>
      <c r="EG136" s="4">
        <f t="shared" si="34"/>
        <v>5</v>
      </c>
      <c r="EH136" s="4">
        <f t="shared" si="35"/>
        <v>0</v>
      </c>
      <c r="EI136" s="50">
        <f t="shared" si="36"/>
        <v>10</v>
      </c>
      <c r="EJ136" s="4">
        <f t="shared" si="37"/>
        <v>13</v>
      </c>
      <c r="EK136" s="6"/>
      <c r="EL136" s="3">
        <v>2018</v>
      </c>
      <c r="EM136" s="3">
        <v>12.722999999999999</v>
      </c>
      <c r="EN136" s="3">
        <v>8.0099999999999998E-3</v>
      </c>
      <c r="EO136" s="3">
        <v>6.3099999999999996E-3</v>
      </c>
      <c r="EP136" s="3">
        <v>6.9300000000000004E-3</v>
      </c>
      <c r="EQ136" s="3">
        <v>1.277E-2</v>
      </c>
      <c r="ER136" s="3">
        <v>3.4340000000000002E-2</v>
      </c>
      <c r="ES136" s="3">
        <v>7.1819999999999995E-2</v>
      </c>
      <c r="ET136" s="3">
        <v>7.3130000000000001E-2</v>
      </c>
      <c r="EU136" s="3">
        <v>7.0139999999999994E-2</v>
      </c>
      <c r="EV136" s="3">
        <v>6.2370000000000002E-2</v>
      </c>
      <c r="EW136" s="3">
        <v>6.3490000000000005E-2</v>
      </c>
      <c r="EX136" s="3">
        <v>5.8479999999999997E-2</v>
      </c>
      <c r="EY136" s="3">
        <v>5.4919999999999997E-2</v>
      </c>
      <c r="EZ136" s="3">
        <v>5.4899999999999997E-2</v>
      </c>
      <c r="FA136" s="3">
        <v>5.4480000000000001E-2</v>
      </c>
      <c r="FB136" s="3">
        <v>5.5849999999999997E-2</v>
      </c>
      <c r="FC136" s="3">
        <v>5.4109999999999998E-2</v>
      </c>
      <c r="FD136" s="3">
        <v>5.4579999999999997E-2</v>
      </c>
      <c r="FE136" s="3">
        <v>5.6959999999999997E-2</v>
      </c>
      <c r="FF136" s="3">
        <v>4.9919999999999999E-2</v>
      </c>
      <c r="FG136" s="3">
        <v>3.9489999999999997E-2</v>
      </c>
      <c r="FH136" s="3">
        <v>3.2230000000000002E-2</v>
      </c>
      <c r="FI136" s="3">
        <v>2.7130000000000001E-2</v>
      </c>
      <c r="FJ136" s="3">
        <v>2.0920000000000001E-2</v>
      </c>
      <c r="FK136" s="3">
        <v>1.4590000000000001E-2</v>
      </c>
      <c r="FL136" s="3">
        <v>2018</v>
      </c>
      <c r="FM136" s="3">
        <v>12.722999999999999</v>
      </c>
      <c r="FN136" s="13">
        <v>2018</v>
      </c>
      <c r="FO136" s="52">
        <v>12.722999999999999</v>
      </c>
      <c r="FP136" s="51">
        <v>48</v>
      </c>
      <c r="FQ136" s="51">
        <v>1.3735000000000001E-2</v>
      </c>
      <c r="FR136" s="51">
        <v>8.6199999999999992E-3</v>
      </c>
      <c r="FS136" s="3">
        <v>6.5950000000000002E-3</v>
      </c>
      <c r="FT136" s="3">
        <v>7.5299999999999994E-3</v>
      </c>
      <c r="FU136" s="3">
        <v>1.14E-2</v>
      </c>
      <c r="FV136" s="3">
        <v>1.8340000000000002E-2</v>
      </c>
      <c r="FW136" s="3">
        <v>2.2720000000000001E-2</v>
      </c>
      <c r="FX136" s="3">
        <v>2.9115000000000002E-2</v>
      </c>
      <c r="FY136" s="3">
        <v>3.7470000000000003E-2</v>
      </c>
      <c r="FZ136" s="3">
        <v>4.614E-2</v>
      </c>
      <c r="GA136" s="3">
        <v>5.3605E-2</v>
      </c>
      <c r="GB136" s="3">
        <v>5.7224999999999998E-2</v>
      </c>
      <c r="GC136" s="3">
        <v>6.1455000000000003E-2</v>
      </c>
      <c r="GD136" s="3">
        <v>6.3140000000000002E-2</v>
      </c>
      <c r="GE136" s="3">
        <v>6.3230000000000008E-2</v>
      </c>
      <c r="GF136" s="3">
        <v>6.2835000000000002E-2</v>
      </c>
      <c r="GG136" s="3">
        <v>6.1420000000000002E-2</v>
      </c>
      <c r="GH136" s="3">
        <v>6.0060000000000002E-2</v>
      </c>
      <c r="GI136" s="3">
        <v>5.5129999999999998E-2</v>
      </c>
      <c r="GJ136" s="3">
        <v>4.709E-2</v>
      </c>
      <c r="GK136" s="3">
        <v>3.9425000000000002E-2</v>
      </c>
      <c r="GL136" s="3">
        <v>3.3094999999999999E-2</v>
      </c>
      <c r="GM136" s="3">
        <v>2.6544999999999999E-2</v>
      </c>
      <c r="GN136" s="3">
        <v>1.9035E-2</v>
      </c>
      <c r="GO136" s="22"/>
      <c r="GP136" s="4">
        <f>'Hours of Operation'!C$38</f>
        <v>1.4271065337351284E-2</v>
      </c>
      <c r="GQ136" s="4">
        <f>'Hours of Operation'!D$38</f>
        <v>1.2749609596717788E-2</v>
      </c>
      <c r="GR136" s="4">
        <f>'Hours of Operation'!E$38</f>
        <v>1.4950174959592841E-2</v>
      </c>
      <c r="GS136" s="4">
        <f>'Hours of Operation'!F$38</f>
        <v>1.3642852604853647E-2</v>
      </c>
      <c r="GT136" s="4">
        <f>'Hours of Operation'!G$38</f>
        <v>0</v>
      </c>
      <c r="GU136" s="4">
        <f>'Hours of Operation'!H$38</f>
        <v>0.47078916987711039</v>
      </c>
      <c r="GV136" s="4">
        <f>'Hours of Operation'!I$38</f>
        <v>0.94910873612151236</v>
      </c>
      <c r="GW136" s="4">
        <f>'Hours of Operation'!J$38</f>
        <v>0.9546031745077026</v>
      </c>
      <c r="GX136" s="4">
        <f>'Hours of Operation'!K$38</f>
        <v>0.95579985877661666</v>
      </c>
      <c r="GY136" s="4">
        <f>'Hours of Operation'!L$38</f>
        <v>0.95602492136947947</v>
      </c>
      <c r="GZ136" s="4">
        <f>'Hours of Operation'!M$38</f>
        <v>0.95396029261266357</v>
      </c>
      <c r="HA136" s="4">
        <f>'Hours of Operation'!N$38</f>
        <v>0.18996260379294816</v>
      </c>
      <c r="HB136" s="4">
        <f>'Hours of Operation'!O$38</f>
        <v>0.25018127529522199</v>
      </c>
      <c r="HC136" s="4">
        <f>'Hours of Operation'!P$38</f>
        <v>0.25738334335316593</v>
      </c>
      <c r="HD136" s="4">
        <f>'Hours of Operation'!Q$38</f>
        <v>0.29539649617912567</v>
      </c>
      <c r="HE136" s="4">
        <f>'Hours of Operation'!R$38</f>
        <v>0.34447604395218162</v>
      </c>
      <c r="HF136" s="4">
        <f>'Hours of Operation'!S$38</f>
        <v>0.37310729480106092</v>
      </c>
      <c r="HG136" s="4">
        <f>'Hours of Operation'!T$38</f>
        <v>0.39614019872526296</v>
      </c>
      <c r="HH136" s="4">
        <f>'Hours of Operation'!U$38</f>
        <v>0.38687405197217062</v>
      </c>
      <c r="HI136" s="4">
        <f>'Hours of Operation'!V$38</f>
        <v>0.27329754277466461</v>
      </c>
      <c r="HJ136" s="4">
        <f>'Hours of Operation'!W$38</f>
        <v>4.6400724648817324E-2</v>
      </c>
      <c r="HK136" s="4">
        <f>'Hours of Operation'!X$38</f>
        <v>1.6140738015523962E-2</v>
      </c>
      <c r="HL136" s="4">
        <f>'Hours of Operation'!Y$38</f>
        <v>1.4156632088965636E-2</v>
      </c>
      <c r="HM136" s="4">
        <f>'Hours of Operation'!Z$38</f>
        <v>1.7357364094913161E-2</v>
      </c>
      <c r="HN136" s="4">
        <f>'Hours of Operation'!AA$38</f>
        <v>0</v>
      </c>
      <c r="HO136" s="4">
        <f>'Hours of Operation'!AB$38</f>
        <v>0</v>
      </c>
      <c r="HP136" s="4">
        <f>'Hours of Operation'!AC$38</f>
        <v>0</v>
      </c>
      <c r="HQ136" s="4">
        <f>'Hours of Operation'!AD$38</f>
        <v>0</v>
      </c>
      <c r="HR136" s="4">
        <f>'Hours of Operation'!AE$38</f>
        <v>0</v>
      </c>
      <c r="HS136" s="4">
        <f>'Hours of Operation'!AF$38</f>
        <v>0</v>
      </c>
      <c r="HT136" s="4">
        <f>'Hours of Operation'!AG$38</f>
        <v>0</v>
      </c>
      <c r="HU136" s="4">
        <f>'Hours of Operation'!AH$38</f>
        <v>0</v>
      </c>
      <c r="HV136" s="4">
        <f>'Hours of Operation'!AI$38</f>
        <v>1.3900247592280889E-2</v>
      </c>
      <c r="HW136" s="4">
        <f>'Hours of Operation'!AJ$38</f>
        <v>7.8982998808963534E-2</v>
      </c>
      <c r="HX136" s="4">
        <f>'Hours of Operation'!AK$38</f>
        <v>0.20725648733215482</v>
      </c>
      <c r="HY136" s="4">
        <f>'Hours of Operation'!AL$38</f>
        <v>0.30132552210597841</v>
      </c>
      <c r="HZ136" s="4">
        <f>'Hours of Operation'!AM$38</f>
        <v>0.36522861938303541</v>
      </c>
      <c r="IA136" s="4">
        <f>'Hours of Operation'!AN$38</f>
        <v>0.39066192472256694</v>
      </c>
      <c r="IB136" s="4">
        <f>'Hours of Operation'!AO$38</f>
        <v>0.39686934537815494</v>
      </c>
      <c r="IC136" s="4">
        <f>'Hours of Operation'!AP$38</f>
        <v>0.40133127295001692</v>
      </c>
      <c r="ID136" s="4">
        <f>'Hours of Operation'!AQ$38</f>
        <v>0.39544391480317387</v>
      </c>
      <c r="IE136" s="4">
        <f>'Hours of Operation'!AR$38</f>
        <v>0.38614627429485288</v>
      </c>
      <c r="IF136" s="4">
        <f>'Hours of Operation'!AS$38</f>
        <v>0.37357306834579573</v>
      </c>
      <c r="IG136" s="4">
        <f>'Hours of Operation'!AT$38</f>
        <v>0.29279158671873001</v>
      </c>
      <c r="IH136" s="4">
        <f>'Hours of Operation'!AU$38</f>
        <v>8.2722981496897899E-2</v>
      </c>
      <c r="II136" s="4">
        <f>'Hours of Operation'!AV$38</f>
        <v>1.996562232212434E-2</v>
      </c>
      <c r="IJ136" s="4">
        <f>'Hours of Operation'!AW$38</f>
        <v>0</v>
      </c>
      <c r="IK136" s="4">
        <f>'Hours of Operation'!AX$38</f>
        <v>0</v>
      </c>
      <c r="IL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</row>
    <row r="137" spans="1:264" s="3" customFormat="1" ht="12" customHeight="1" x14ac:dyDescent="0.2">
      <c r="A137" s="4" t="s">
        <v>391</v>
      </c>
      <c r="B137" s="4" t="s">
        <v>218</v>
      </c>
      <c r="C137" s="4">
        <v>66</v>
      </c>
      <c r="D137" s="4" t="s">
        <v>90</v>
      </c>
      <c r="E137" s="4" t="s">
        <v>192</v>
      </c>
      <c r="F137" s="4" t="s">
        <v>68</v>
      </c>
      <c r="G137" s="4">
        <v>3</v>
      </c>
      <c r="H137" s="4" t="s">
        <v>240</v>
      </c>
      <c r="I137" s="4">
        <v>1</v>
      </c>
      <c r="J137" s="4">
        <v>0</v>
      </c>
      <c r="K137" s="4"/>
      <c r="L137" s="10">
        <v>33604</v>
      </c>
      <c r="M137" s="4" t="b">
        <v>1</v>
      </c>
      <c r="N137" s="10">
        <v>42262</v>
      </c>
      <c r="O137" s="4" t="b">
        <v>1</v>
      </c>
      <c r="P137" s="4" t="s">
        <v>419</v>
      </c>
      <c r="Q137" s="38" t="str">
        <f t="shared" si="25"/>
        <v>38°52'15.3033"N, 77°17'49.4587"W</v>
      </c>
      <c r="R137" s="1" t="s">
        <v>420</v>
      </c>
      <c r="S137" s="1">
        <v>60.576000000000001</v>
      </c>
      <c r="T137" s="1">
        <v>60.716999999999999</v>
      </c>
      <c r="U137" s="4">
        <v>1</v>
      </c>
      <c r="V137" s="10">
        <v>42475</v>
      </c>
      <c r="W137" s="4">
        <v>1</v>
      </c>
      <c r="X137" s="4">
        <v>0.14099999999999824</v>
      </c>
      <c r="Y137" s="4"/>
      <c r="Z137" s="4"/>
      <c r="AA137" s="4"/>
      <c r="AB137" s="4"/>
      <c r="AC137" s="4" t="s">
        <v>211</v>
      </c>
      <c r="AD137" s="4"/>
      <c r="AE137" s="10">
        <v>41275</v>
      </c>
      <c r="AF137" s="10">
        <v>43100</v>
      </c>
      <c r="AG137" s="16"/>
      <c r="AH137" s="16"/>
      <c r="AI137" s="31">
        <v>86952.347407628477</v>
      </c>
      <c r="AJ137" s="31">
        <v>86952.347407628477</v>
      </c>
      <c r="AK137" s="31">
        <v>93748.587737801747</v>
      </c>
      <c r="AL137" s="31">
        <v>92644.83620149456</v>
      </c>
      <c r="AM137" s="31">
        <v>91540.368301332521</v>
      </c>
      <c r="AN137" s="31"/>
      <c r="AO137" s="4">
        <v>0.257000000000005</v>
      </c>
      <c r="AP137" s="4">
        <v>10165</v>
      </c>
      <c r="AQ137" s="4">
        <v>0.14099999999999824</v>
      </c>
      <c r="AR137" s="9">
        <v>11.789015355328321</v>
      </c>
      <c r="AS137" s="9">
        <v>11.50109597343074</v>
      </c>
      <c r="AT137" s="9">
        <v>8.5582595848216183</v>
      </c>
      <c r="AU137" s="9">
        <v>0</v>
      </c>
      <c r="AV137" s="9">
        <v>0</v>
      </c>
      <c r="AW137" s="4" t="b">
        <v>1</v>
      </c>
      <c r="AX137" s="4" t="b">
        <v>0</v>
      </c>
      <c r="AY137" s="4">
        <v>0</v>
      </c>
      <c r="AZ137" s="4">
        <v>0</v>
      </c>
      <c r="BA137" s="9">
        <v>483.3461556527875</v>
      </c>
      <c r="BB137" s="9">
        <v>3.7293762842179796</v>
      </c>
      <c r="BC137" s="9">
        <v>44.640790184544343</v>
      </c>
      <c r="BD137" s="9">
        <v>25.604071112633108</v>
      </c>
      <c r="BE137" s="9">
        <v>0</v>
      </c>
      <c r="BF137" s="4" t="s">
        <v>237</v>
      </c>
      <c r="BG137" s="4">
        <v>0</v>
      </c>
      <c r="BH137" s="4">
        <v>252.26122309962773</v>
      </c>
      <c r="BI137" s="4">
        <v>1</v>
      </c>
      <c r="BJ137" s="4" t="s">
        <v>167</v>
      </c>
      <c r="BK137" s="4"/>
      <c r="BL137" s="32">
        <v>0.25300000000000011</v>
      </c>
      <c r="BM137" s="16"/>
      <c r="BN137" s="16"/>
      <c r="BO137" s="31">
        <v>17952.347407628473</v>
      </c>
      <c r="BP137" s="31">
        <v>17952.347407628473</v>
      </c>
      <c r="BQ137" s="31">
        <v>18748.587737801747</v>
      </c>
      <c r="BR137" s="31">
        <v>18644.836201494556</v>
      </c>
      <c r="BS137" s="31">
        <v>18540.368301332528</v>
      </c>
      <c r="BT137" s="31"/>
      <c r="BU137" s="4">
        <v>0.14099999999999999</v>
      </c>
      <c r="BV137" s="32">
        <v>0.86299999999999955</v>
      </c>
      <c r="BW137" s="16"/>
      <c r="BX137" s="16"/>
      <c r="BY137" s="31">
        <v>12786.161526535854</v>
      </c>
      <c r="BZ137" s="31">
        <v>12786.161526535854</v>
      </c>
      <c r="CA137" s="31">
        <v>13101.480004104558</v>
      </c>
      <c r="CB137" s="31">
        <v>13034.591913009373</v>
      </c>
      <c r="CC137" s="31">
        <v>12967.236022366233</v>
      </c>
      <c r="CD137" s="31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4">
        <v>3.0020000000000024</v>
      </c>
      <c r="CV137" s="4">
        <v>3.0670000000000002</v>
      </c>
      <c r="CW137" s="4">
        <v>740</v>
      </c>
      <c r="CX137" s="4" t="s">
        <v>222</v>
      </c>
      <c r="CY137" s="4" t="s">
        <v>367</v>
      </c>
      <c r="CZ137" s="22"/>
      <c r="DA137" s="4">
        <v>0</v>
      </c>
      <c r="DB137" s="4">
        <v>0</v>
      </c>
      <c r="DC137" s="4">
        <v>365</v>
      </c>
      <c r="DD137" s="4">
        <v>365</v>
      </c>
      <c r="DE137" s="4">
        <v>365</v>
      </c>
      <c r="DF137" s="4">
        <v>366</v>
      </c>
      <c r="DG137" s="4">
        <v>365</v>
      </c>
      <c r="DH137" s="4">
        <v>0</v>
      </c>
      <c r="DI137" s="16">
        <f t="shared" si="26"/>
        <v>90368.944475136799</v>
      </c>
      <c r="DJ137" s="16">
        <f t="shared" si="27"/>
        <v>18367.84918488489</v>
      </c>
      <c r="DK137" s="16">
        <f t="shared" si="28"/>
        <v>12935.180670424121</v>
      </c>
      <c r="DL137" s="16">
        <f t="shared" si="29"/>
        <v>0</v>
      </c>
      <c r="DM137" s="16">
        <f t="shared" si="30"/>
        <v>0</v>
      </c>
      <c r="DN137" s="22"/>
      <c r="DO137" s="4">
        <f>COUNTIFS(crashes!$G$2:$G$17624,"&gt;="&amp;S137,crashes!$G$2:$G$17624,"&lt;"&amp;T137,crashes!$D$2:$D$17624,"="&amp;C137, crashes!$S$2:$S$17624, "&gt;="&amp;AE137, crashes!$S$2:$S$17624, "&lt;="&amp;AF137, crashes!$E$2:$E$17624, "="&amp;D137 )</f>
        <v>16</v>
      </c>
      <c r="DP137" s="29">
        <f>COUNTIFS(crashes!$G$2:$G$17624,"&gt;="&amp;S137,crashes!$G$2:$G$17624,"&lt;"&amp;T137,crashes!$D$2:$D$17624,"="&amp;C137, crashes!$S$2:$S$17624, "&gt;="&amp;AE137, crashes!$S$2:$S$17624, "&lt;="&amp;AF137, crashes!$E$2:$E$17624, "="&amp;D137, crashes!$R$2:$R$17624, "=Weekday")</f>
        <v>10</v>
      </c>
      <c r="DQ137" s="29">
        <f>COUNTIFS(crashes!$G$2:$G$17624,"&gt;="&amp;S137,crashes!$G$2:$G$17624,"&lt;"&amp;T137,crashes!$D$2:$D$17624,"="&amp;C137, crashes!$S$2:$S$17624, "&gt;="&amp;AE137, crashes!$S$2:$S$17624, "&lt;="&amp;AF137, crashes!$E$2:$E$17624, "="&amp;D137, crashes!$R$2:$R$17624, "=Weekend")</f>
        <v>6</v>
      </c>
      <c r="DR137" s="30">
        <f>COUNTIFS(crashes!$G$2:$G$17624,"&gt;="&amp;S137,crashes!$G$2:$G$17624,"&lt;"&amp;T137,crashes!$D$2:$D$17624,"="&amp;C137, crashes!$S$2:$S$17624, "&gt;="&amp;AE137, crashes!$S$2:$S$17624, "&lt;="&amp;AF137, crashes!$E$2:$E$17624, "="&amp;D137,  crashes!$R$2:$R$17624, "=Weekday", crashes!$N$2:$N$17624,"=K")</f>
        <v>0</v>
      </c>
      <c r="DS137" s="30">
        <f>COUNTIFS(crashes!$G$2:$G$17624,"&gt;="&amp;S137,crashes!$G$2:$G$17624,"&lt;"&amp;T137,crashes!$D$2:$D$17624,"="&amp;C137, crashes!$S$2:$S$17624, "&gt;="&amp;AE137, crashes!$S$2:$S$17624, "&lt;="&amp;AF137, crashes!$E$2:$E$17624, "="&amp;D137,  crashes!$R$2:$R$17624, "=Weekday", crashes!$N$2:$N$17624,"=A")</f>
        <v>0</v>
      </c>
      <c r="DT137" s="30">
        <f>COUNTIFS(crashes!$G$2:$G$17624,"&gt;="&amp;S137,crashes!$G$2:$G$17624,"&lt;"&amp;T137,crashes!$D$2:$D$17624,"="&amp;C137, crashes!$S$2:$S$17624, "&gt;="&amp;AE137, crashes!$S$2:$S$17624, "&lt;="&amp;AF137, crashes!$E$2:$E$17624, "="&amp;D137,  crashes!$R$2:$R$17624, "=Weekday", crashes!$N$2:$N$17624,"=B")</f>
        <v>4</v>
      </c>
      <c r="DU137" s="30">
        <f>COUNTIFS(crashes!$G$2:$G$17624,"&gt;="&amp;S137,crashes!$G$2:$G$17624,"&lt;"&amp;T137,crashes!$D$2:$D$17624,"="&amp;C137, crashes!$S$2:$S$17624, "&gt;="&amp;AE137, crashes!$S$2:$S$17624, "&lt;="&amp;AF137, crashes!$E$2:$E$17624, "="&amp;D137,  crashes!$R$2:$R$17624, "=Weekday", crashes!$N$2:$N$17624,"=C")</f>
        <v>1</v>
      </c>
      <c r="DV137" s="30">
        <f>COUNTIFS(crashes!$G$2:$G$17624,"&gt;="&amp;S137,crashes!$G$2:$G$17624,"&lt;"&amp;T137,crashes!$D$2:$D$17624,"="&amp;C137, crashes!$S$2:$S$17624, "&gt;="&amp;AE137, crashes!$S$2:$S$17624, "&lt;="&amp;AF137, crashes!$E$2:$E$17624, "="&amp;D137,  crashes!$R$2:$R$17624, "=Weekday", crashes!$N$2:$N$17624,"=ABC")</f>
        <v>0</v>
      </c>
      <c r="DW137" s="30">
        <f>COUNTIFS(crashes!$G$2:$G$17624,"&gt;="&amp;S137,crashes!$G$2:$G$17624,"&lt;"&amp;T137,crashes!$D$2:$D$17624,"="&amp;C137, crashes!$S$2:$S$17624, "&gt;="&amp;AE137, crashes!$S$2:$S$17624, "&lt;="&amp;AF137, crashes!$E$2:$E$17624, "="&amp;D137,  crashes!$R$2:$R$17624, "=Weekday", crashes!$N$2:$N$17624,"=O")</f>
        <v>5</v>
      </c>
      <c r="DX137" s="30">
        <f>COUNTIFS(crashes!$G$2:$G$17624,"&gt;="&amp;S137,crashes!$G$2:$G$17624,"&lt;"&amp;T137,crashes!$D$2:$D$17624,"="&amp;C137, crashes!$S$2:$S$17624, "&gt;="&amp;AE137, crashes!$S$2:$S$17624, "&lt;="&amp;AF137, crashes!$E$2:$E$17624, "="&amp;D137,  crashes!$R$2:$R$17624, "=Weekend", crashes!$N$2:$N$17624,"=K")</f>
        <v>0</v>
      </c>
      <c r="DY137" s="30">
        <f>COUNTIFS(crashes!$G$2:$G$17624,"&gt;="&amp;S137,crashes!$G$2:$G$17624,"&lt;"&amp;T137,crashes!$D$2:$D$17624,"="&amp;C137, crashes!$S$2:$S$17624, "&gt;="&amp;AE137, crashes!$S$2:$S$17624, "&lt;="&amp;AF137, crashes!$E$2:$E$17624, "="&amp;D137,  crashes!$R$2:$R$17624, "=Weekend", crashes!$N$2:$N$17624,"=A")</f>
        <v>0</v>
      </c>
      <c r="DZ137" s="30">
        <f>COUNTIFS(crashes!$G$2:$G$17624,"&gt;="&amp;S137,crashes!$G$2:$G$17624,"&lt;"&amp;T137,crashes!$D$2:$D$17624,"="&amp;C137, crashes!$S$2:$S$17624, "&gt;="&amp;AE137, crashes!$S$2:$S$17624, "&lt;="&amp;AF137, crashes!$E$2:$E$17624, "="&amp;D137,  crashes!$R$2:$R$17624, "=Weekend", crashes!$N$2:$N$17624,"=B")</f>
        <v>0</v>
      </c>
      <c r="EA137" s="30">
        <f>COUNTIFS(crashes!$G$2:$G$17624,"&gt;="&amp;S137,crashes!$G$2:$G$17624,"&lt;"&amp;T137,crashes!$D$2:$D$17624,"="&amp;C137, crashes!$S$2:$S$17624, "&gt;="&amp;AE137, crashes!$S$2:$S$17624, "&lt;="&amp;AF137, crashes!$E$2:$E$17624, "="&amp;D137,  crashes!$R$2:$R$17624, "=Weekend", crashes!$N$2:$N$17624,"=C")</f>
        <v>1</v>
      </c>
      <c r="EB137" s="30">
        <f>COUNTIFS(crashes!$G$2:$G$17624,"&gt;="&amp;S137,crashes!$G$2:$G$17624,"&lt;"&amp;T137,crashes!$D$2:$D$17624,"="&amp;C137, crashes!$S$2:$S$17624, "&gt;="&amp;AE137, crashes!$S$2:$S$17624, "&lt;="&amp;AF137, crashes!$E$2:$E$17624, "="&amp;D137,  crashes!$R$2:$R$17624, "=Weekend", crashes!$N$2:$N$17624,"=ABC")</f>
        <v>0</v>
      </c>
      <c r="EC137" s="30">
        <f>COUNTIFS(crashes!$G$2:$G$17624,"&gt;="&amp;S137,crashes!$G$2:$G$17624,"&lt;"&amp;T137,crashes!$D$2:$D$17624,"="&amp;C137, crashes!$S$2:$S$17624, "&gt;="&amp;AE137, crashes!$S$2:$S$17624, "&lt;="&amp;AF137, crashes!$E$2:$E$17624, "="&amp;D137,  crashes!$R$2:$R$17624, "=Weekend", crashes!$N$2:$N$17624,"=O")</f>
        <v>5</v>
      </c>
      <c r="ED137" s="4">
        <f t="shared" si="31"/>
        <v>0</v>
      </c>
      <c r="EE137" s="4">
        <f t="shared" si="32"/>
        <v>0</v>
      </c>
      <c r="EF137" s="4">
        <f t="shared" si="33"/>
        <v>4</v>
      </c>
      <c r="EG137" s="4">
        <f t="shared" si="34"/>
        <v>2</v>
      </c>
      <c r="EH137" s="4">
        <f t="shared" si="35"/>
        <v>0</v>
      </c>
      <c r="EI137" s="50">
        <f t="shared" si="36"/>
        <v>6</v>
      </c>
      <c r="EJ137" s="4">
        <f t="shared" si="37"/>
        <v>10</v>
      </c>
      <c r="EK137" s="22"/>
      <c r="EL137" s="3">
        <v>2018</v>
      </c>
      <c r="EM137" s="3">
        <v>12.789000000000001</v>
      </c>
      <c r="EN137" s="3">
        <v>8.0099999999999998E-3</v>
      </c>
      <c r="EO137" s="3">
        <v>6.3099999999999996E-3</v>
      </c>
      <c r="EP137" s="3">
        <v>6.9300000000000004E-3</v>
      </c>
      <c r="EQ137" s="3">
        <v>1.277E-2</v>
      </c>
      <c r="ER137" s="3">
        <v>3.4340000000000002E-2</v>
      </c>
      <c r="ES137" s="3">
        <v>7.1819999999999995E-2</v>
      </c>
      <c r="ET137" s="3">
        <v>7.3130000000000001E-2</v>
      </c>
      <c r="EU137" s="3">
        <v>7.0139999999999994E-2</v>
      </c>
      <c r="EV137" s="3">
        <v>6.2370000000000002E-2</v>
      </c>
      <c r="EW137" s="3">
        <v>6.3490000000000005E-2</v>
      </c>
      <c r="EX137" s="3">
        <v>5.8479999999999997E-2</v>
      </c>
      <c r="EY137" s="3">
        <v>5.4919999999999997E-2</v>
      </c>
      <c r="EZ137" s="3">
        <v>5.4899999999999997E-2</v>
      </c>
      <c r="FA137" s="3">
        <v>5.4480000000000001E-2</v>
      </c>
      <c r="FB137" s="3">
        <v>5.5849999999999997E-2</v>
      </c>
      <c r="FC137" s="3">
        <v>5.4109999999999998E-2</v>
      </c>
      <c r="FD137" s="3">
        <v>5.4579999999999997E-2</v>
      </c>
      <c r="FE137" s="3">
        <v>5.6959999999999997E-2</v>
      </c>
      <c r="FF137" s="3">
        <v>4.9919999999999999E-2</v>
      </c>
      <c r="FG137" s="3">
        <v>3.9489999999999997E-2</v>
      </c>
      <c r="FH137" s="3">
        <v>3.2230000000000002E-2</v>
      </c>
      <c r="FI137" s="3">
        <v>2.7130000000000001E-2</v>
      </c>
      <c r="FJ137" s="3">
        <v>2.0920000000000001E-2</v>
      </c>
      <c r="FK137" s="3">
        <v>1.4590000000000001E-2</v>
      </c>
      <c r="FL137" s="3">
        <v>2018</v>
      </c>
      <c r="FM137" s="3">
        <v>12.789000000000001</v>
      </c>
      <c r="FN137" s="13">
        <v>2018</v>
      </c>
      <c r="FO137" s="52">
        <v>12.789000000000001</v>
      </c>
      <c r="FP137" s="51">
        <v>48</v>
      </c>
      <c r="FQ137" s="51">
        <v>1.3735000000000001E-2</v>
      </c>
      <c r="FR137" s="51">
        <v>8.6199999999999992E-3</v>
      </c>
      <c r="FS137" s="3">
        <v>6.5950000000000002E-3</v>
      </c>
      <c r="FT137" s="3">
        <v>7.5299999999999994E-3</v>
      </c>
      <c r="FU137" s="3">
        <v>1.14E-2</v>
      </c>
      <c r="FV137" s="3">
        <v>1.8340000000000002E-2</v>
      </c>
      <c r="FW137" s="3">
        <v>2.2720000000000001E-2</v>
      </c>
      <c r="FX137" s="3">
        <v>2.9115000000000002E-2</v>
      </c>
      <c r="FY137" s="3">
        <v>3.7470000000000003E-2</v>
      </c>
      <c r="FZ137" s="3">
        <v>4.614E-2</v>
      </c>
      <c r="GA137" s="3">
        <v>5.3605E-2</v>
      </c>
      <c r="GB137" s="3">
        <v>5.7224999999999998E-2</v>
      </c>
      <c r="GC137" s="3">
        <v>6.1455000000000003E-2</v>
      </c>
      <c r="GD137" s="3">
        <v>6.3140000000000002E-2</v>
      </c>
      <c r="GE137" s="3">
        <v>6.3230000000000008E-2</v>
      </c>
      <c r="GF137" s="3">
        <v>6.2835000000000002E-2</v>
      </c>
      <c r="GG137" s="3">
        <v>6.1420000000000002E-2</v>
      </c>
      <c r="GH137" s="3">
        <v>6.0060000000000002E-2</v>
      </c>
      <c r="GI137" s="3">
        <v>5.5129999999999998E-2</v>
      </c>
      <c r="GJ137" s="3">
        <v>4.709E-2</v>
      </c>
      <c r="GK137" s="3">
        <v>3.9425000000000002E-2</v>
      </c>
      <c r="GL137" s="3">
        <v>3.3094999999999999E-2</v>
      </c>
      <c r="GM137" s="3">
        <v>2.6544999999999999E-2</v>
      </c>
      <c r="GN137" s="3">
        <v>1.9035E-2</v>
      </c>
      <c r="GO137" s="22"/>
      <c r="GP137" s="4">
        <f>'Hours of Operation'!C$38</f>
        <v>1.4271065337351284E-2</v>
      </c>
      <c r="GQ137" s="4">
        <f>'Hours of Operation'!D$38</f>
        <v>1.2749609596717788E-2</v>
      </c>
      <c r="GR137" s="4">
        <f>'Hours of Operation'!E$38</f>
        <v>1.4950174959592841E-2</v>
      </c>
      <c r="GS137" s="4">
        <f>'Hours of Operation'!F$38</f>
        <v>1.3642852604853647E-2</v>
      </c>
      <c r="GT137" s="4">
        <f>'Hours of Operation'!G$38</f>
        <v>0</v>
      </c>
      <c r="GU137" s="4">
        <f>'Hours of Operation'!H$38</f>
        <v>0.47078916987711039</v>
      </c>
      <c r="GV137" s="4">
        <f>'Hours of Operation'!I$38</f>
        <v>0.94910873612151236</v>
      </c>
      <c r="GW137" s="4">
        <f>'Hours of Operation'!J$38</f>
        <v>0.9546031745077026</v>
      </c>
      <c r="GX137" s="4">
        <f>'Hours of Operation'!K$38</f>
        <v>0.95579985877661666</v>
      </c>
      <c r="GY137" s="4">
        <f>'Hours of Operation'!L$38</f>
        <v>0.95602492136947947</v>
      </c>
      <c r="GZ137" s="4">
        <f>'Hours of Operation'!M$38</f>
        <v>0.95396029261266357</v>
      </c>
      <c r="HA137" s="4">
        <f>'Hours of Operation'!N$38</f>
        <v>0.18996260379294816</v>
      </c>
      <c r="HB137" s="4">
        <f>'Hours of Operation'!O$38</f>
        <v>0.25018127529522199</v>
      </c>
      <c r="HC137" s="4">
        <f>'Hours of Operation'!P$38</f>
        <v>0.25738334335316593</v>
      </c>
      <c r="HD137" s="4">
        <f>'Hours of Operation'!Q$38</f>
        <v>0.29539649617912567</v>
      </c>
      <c r="HE137" s="4">
        <f>'Hours of Operation'!R$38</f>
        <v>0.34447604395218162</v>
      </c>
      <c r="HF137" s="4">
        <f>'Hours of Operation'!S$38</f>
        <v>0.37310729480106092</v>
      </c>
      <c r="HG137" s="4">
        <f>'Hours of Operation'!T$38</f>
        <v>0.39614019872526296</v>
      </c>
      <c r="HH137" s="4">
        <f>'Hours of Operation'!U$38</f>
        <v>0.38687405197217062</v>
      </c>
      <c r="HI137" s="4">
        <f>'Hours of Operation'!V$38</f>
        <v>0.27329754277466461</v>
      </c>
      <c r="HJ137" s="4">
        <f>'Hours of Operation'!W$38</f>
        <v>4.6400724648817324E-2</v>
      </c>
      <c r="HK137" s="4">
        <f>'Hours of Operation'!X$38</f>
        <v>1.6140738015523962E-2</v>
      </c>
      <c r="HL137" s="4">
        <f>'Hours of Operation'!Y$38</f>
        <v>1.4156632088965636E-2</v>
      </c>
      <c r="HM137" s="4">
        <f>'Hours of Operation'!Z$38</f>
        <v>1.7357364094913161E-2</v>
      </c>
      <c r="HN137" s="4">
        <f>'Hours of Operation'!AA$38</f>
        <v>0</v>
      </c>
      <c r="HO137" s="4">
        <f>'Hours of Operation'!AB$38</f>
        <v>0</v>
      </c>
      <c r="HP137" s="4">
        <f>'Hours of Operation'!AC$38</f>
        <v>0</v>
      </c>
      <c r="HQ137" s="4">
        <f>'Hours of Operation'!AD$38</f>
        <v>0</v>
      </c>
      <c r="HR137" s="4">
        <f>'Hours of Operation'!AE$38</f>
        <v>0</v>
      </c>
      <c r="HS137" s="4">
        <f>'Hours of Operation'!AF$38</f>
        <v>0</v>
      </c>
      <c r="HT137" s="4">
        <f>'Hours of Operation'!AG$38</f>
        <v>0</v>
      </c>
      <c r="HU137" s="4">
        <f>'Hours of Operation'!AH$38</f>
        <v>0</v>
      </c>
      <c r="HV137" s="4">
        <f>'Hours of Operation'!AI$38</f>
        <v>1.3900247592280889E-2</v>
      </c>
      <c r="HW137" s="4">
        <f>'Hours of Operation'!AJ$38</f>
        <v>7.8982998808963534E-2</v>
      </c>
      <c r="HX137" s="4">
        <f>'Hours of Operation'!AK$38</f>
        <v>0.20725648733215482</v>
      </c>
      <c r="HY137" s="4">
        <f>'Hours of Operation'!AL$38</f>
        <v>0.30132552210597841</v>
      </c>
      <c r="HZ137" s="4">
        <f>'Hours of Operation'!AM$38</f>
        <v>0.36522861938303541</v>
      </c>
      <c r="IA137" s="4">
        <f>'Hours of Operation'!AN$38</f>
        <v>0.39066192472256694</v>
      </c>
      <c r="IB137" s="4">
        <f>'Hours of Operation'!AO$38</f>
        <v>0.39686934537815494</v>
      </c>
      <c r="IC137" s="4">
        <f>'Hours of Operation'!AP$38</f>
        <v>0.40133127295001692</v>
      </c>
      <c r="ID137" s="4">
        <f>'Hours of Operation'!AQ$38</f>
        <v>0.39544391480317387</v>
      </c>
      <c r="IE137" s="4">
        <f>'Hours of Operation'!AR$38</f>
        <v>0.38614627429485288</v>
      </c>
      <c r="IF137" s="4">
        <f>'Hours of Operation'!AS$38</f>
        <v>0.37357306834579573</v>
      </c>
      <c r="IG137" s="4">
        <f>'Hours of Operation'!AT$38</f>
        <v>0.29279158671873001</v>
      </c>
      <c r="IH137" s="4">
        <f>'Hours of Operation'!AU$38</f>
        <v>8.2722981496897899E-2</v>
      </c>
      <c r="II137" s="4">
        <f>'Hours of Operation'!AV$38</f>
        <v>1.996562232212434E-2</v>
      </c>
      <c r="IJ137" s="4">
        <f>'Hours of Operation'!AW$38</f>
        <v>0</v>
      </c>
      <c r="IK137" s="4">
        <f>'Hours of Operation'!AX$38</f>
        <v>0</v>
      </c>
      <c r="IL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</row>
    <row r="138" spans="1:264" s="3" customFormat="1" ht="12" customHeight="1" x14ac:dyDescent="0.2">
      <c r="A138" s="4" t="s">
        <v>391</v>
      </c>
      <c r="B138" s="4" t="s">
        <v>218</v>
      </c>
      <c r="C138" s="4">
        <v>66</v>
      </c>
      <c r="D138" s="4" t="s">
        <v>90</v>
      </c>
      <c r="E138" s="4" t="s">
        <v>92</v>
      </c>
      <c r="F138" s="4" t="s">
        <v>68</v>
      </c>
      <c r="G138" s="4">
        <v>3</v>
      </c>
      <c r="H138" s="4" t="s">
        <v>167</v>
      </c>
      <c r="I138" s="4">
        <v>1</v>
      </c>
      <c r="J138" s="4">
        <v>0</v>
      </c>
      <c r="K138" s="4"/>
      <c r="L138" s="10">
        <v>33604</v>
      </c>
      <c r="M138" s="4" t="b">
        <v>1</v>
      </c>
      <c r="N138" s="10">
        <v>42262</v>
      </c>
      <c r="O138" s="4" t="b">
        <v>1</v>
      </c>
      <c r="P138" s="4" t="s">
        <v>421</v>
      </c>
      <c r="Q138" s="38" t="str">
        <f t="shared" si="25"/>
        <v>38°52'17.306"N, 77°17'40.4808"W</v>
      </c>
      <c r="R138" s="1" t="s">
        <v>422</v>
      </c>
      <c r="S138" s="1">
        <v>60.716999999999999</v>
      </c>
      <c r="T138" s="1">
        <v>60.767000000000003</v>
      </c>
      <c r="U138" s="4">
        <v>1</v>
      </c>
      <c r="V138" s="10">
        <v>42475</v>
      </c>
      <c r="W138" s="4">
        <v>1</v>
      </c>
      <c r="X138" s="4">
        <v>5.0000000000004263E-2</v>
      </c>
      <c r="Y138" s="4"/>
      <c r="Z138" s="4"/>
      <c r="AA138" s="4"/>
      <c r="AB138" s="4"/>
      <c r="AC138" s="4"/>
      <c r="AD138" s="4"/>
      <c r="AE138" s="10">
        <v>41275</v>
      </c>
      <c r="AF138" s="10">
        <v>43100</v>
      </c>
      <c r="AG138" s="16"/>
      <c r="AH138" s="16"/>
      <c r="AI138" s="31">
        <v>86952.347407628477</v>
      </c>
      <c r="AJ138" s="31">
        <v>86952.347407628477</v>
      </c>
      <c r="AK138" s="31">
        <v>93748.587737801747</v>
      </c>
      <c r="AL138" s="31">
        <v>92644.83620149456</v>
      </c>
      <c r="AM138" s="31">
        <v>91540.368301332521</v>
      </c>
      <c r="AN138" s="31"/>
      <c r="AO138" s="4">
        <v>0.257000000000005</v>
      </c>
      <c r="AP138" s="4">
        <v>10165</v>
      </c>
      <c r="AQ138" s="4">
        <v>5.0000000000004263E-2</v>
      </c>
      <c r="AR138" s="9">
        <v>11.693999947888479</v>
      </c>
      <c r="AS138" s="9">
        <v>2.7256984526721091</v>
      </c>
      <c r="AT138" s="9">
        <v>7.6861078068665076</v>
      </c>
      <c r="AU138" s="9">
        <v>12.219914027677147</v>
      </c>
      <c r="AV138" s="9">
        <v>0</v>
      </c>
      <c r="AW138" s="4" t="b">
        <v>1</v>
      </c>
      <c r="AX138" s="4" t="b">
        <v>0</v>
      </c>
      <c r="AY138" s="4">
        <v>0</v>
      </c>
      <c r="AZ138" s="4">
        <v>0</v>
      </c>
      <c r="BA138" s="9">
        <v>260.77092961323791</v>
      </c>
      <c r="BB138" s="9">
        <v>1</v>
      </c>
      <c r="BC138" s="9">
        <v>62.235259754657029</v>
      </c>
      <c r="BD138" s="9">
        <v>44.392176513769051</v>
      </c>
      <c r="BE138" s="9">
        <v>0</v>
      </c>
      <c r="BF138" s="9" t="s">
        <v>734</v>
      </c>
      <c r="BG138" s="4">
        <v>0</v>
      </c>
      <c r="BH138" s="4"/>
      <c r="BI138" s="4"/>
      <c r="BJ138" s="4" t="s">
        <v>167</v>
      </c>
      <c r="BK138" s="4"/>
      <c r="BL138" s="32">
        <v>0.39399999999999835</v>
      </c>
      <c r="BM138" s="16"/>
      <c r="BN138" s="16"/>
      <c r="BO138" s="31">
        <v>17952.347407628473</v>
      </c>
      <c r="BP138" s="31">
        <v>17952.347407628473</v>
      </c>
      <c r="BQ138" s="31">
        <v>18748.587737801747</v>
      </c>
      <c r="BR138" s="31">
        <v>18644.836201494556</v>
      </c>
      <c r="BS138" s="31">
        <v>18540.368301332528</v>
      </c>
      <c r="BT138" s="31"/>
      <c r="BU138" s="4"/>
      <c r="BV138" s="32">
        <v>0.81299999999999528</v>
      </c>
      <c r="BW138" s="16"/>
      <c r="BX138" s="16"/>
      <c r="BY138" s="31">
        <v>12786.161526535854</v>
      </c>
      <c r="BZ138" s="31">
        <v>12786.161526535854</v>
      </c>
      <c r="CA138" s="31">
        <v>13101.480004104558</v>
      </c>
      <c r="CB138" s="31">
        <v>13034.591913009373</v>
      </c>
      <c r="CC138" s="31">
        <v>12967.236022366233</v>
      </c>
      <c r="CD138" s="31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4">
        <v>3.1430000000000007</v>
      </c>
      <c r="CV138" s="4">
        <v>3.0169999999999959</v>
      </c>
      <c r="CW138" s="4">
        <v>77</v>
      </c>
      <c r="CX138" s="4" t="s">
        <v>222</v>
      </c>
      <c r="CY138" s="4" t="s">
        <v>367</v>
      </c>
      <c r="CZ138" s="22"/>
      <c r="DA138" s="4">
        <v>0</v>
      </c>
      <c r="DB138" s="4">
        <v>0</v>
      </c>
      <c r="DC138" s="4">
        <v>365</v>
      </c>
      <c r="DD138" s="4">
        <v>365</v>
      </c>
      <c r="DE138" s="4">
        <v>365</v>
      </c>
      <c r="DF138" s="4">
        <v>366</v>
      </c>
      <c r="DG138" s="4">
        <v>365</v>
      </c>
      <c r="DH138" s="4">
        <v>0</v>
      </c>
      <c r="DI138" s="16">
        <f t="shared" si="26"/>
        <v>90368.944475136799</v>
      </c>
      <c r="DJ138" s="16">
        <f t="shared" si="27"/>
        <v>18367.84918488489</v>
      </c>
      <c r="DK138" s="16">
        <f t="shared" si="28"/>
        <v>12935.180670424121</v>
      </c>
      <c r="DL138" s="16">
        <f t="shared" si="29"/>
        <v>0</v>
      </c>
      <c r="DM138" s="16">
        <f t="shared" si="30"/>
        <v>0</v>
      </c>
      <c r="DN138" s="22"/>
      <c r="DO138" s="4">
        <f>COUNTIFS(crashes!$G$2:$G$17624,"&gt;="&amp;S138,crashes!$G$2:$G$17624,"&lt;"&amp;T138,crashes!$D$2:$D$17624,"="&amp;C138, crashes!$S$2:$S$17624, "&gt;="&amp;AE138, crashes!$S$2:$S$17624, "&lt;="&amp;AF138, crashes!$E$2:$E$17624, "="&amp;D138 )</f>
        <v>4</v>
      </c>
      <c r="DP138" s="29">
        <f>COUNTIFS(crashes!$G$2:$G$17624,"&gt;="&amp;S138,crashes!$G$2:$G$17624,"&lt;"&amp;T138,crashes!$D$2:$D$17624,"="&amp;C138, crashes!$S$2:$S$17624, "&gt;="&amp;AE138, crashes!$S$2:$S$17624, "&lt;="&amp;AF138, crashes!$E$2:$E$17624, "="&amp;D138, crashes!$R$2:$R$17624, "=Weekday")</f>
        <v>3</v>
      </c>
      <c r="DQ138" s="29">
        <f>COUNTIFS(crashes!$G$2:$G$17624,"&gt;="&amp;S138,crashes!$G$2:$G$17624,"&lt;"&amp;T138,crashes!$D$2:$D$17624,"="&amp;C138, crashes!$S$2:$S$17624, "&gt;="&amp;AE138, crashes!$S$2:$S$17624, "&lt;="&amp;AF138, crashes!$E$2:$E$17624, "="&amp;D138, crashes!$R$2:$R$17624, "=Weekend")</f>
        <v>1</v>
      </c>
      <c r="DR138" s="30">
        <f>COUNTIFS(crashes!$G$2:$G$17624,"&gt;="&amp;S138,crashes!$G$2:$G$17624,"&lt;"&amp;T138,crashes!$D$2:$D$17624,"="&amp;C138, crashes!$S$2:$S$17624, "&gt;="&amp;AE138, crashes!$S$2:$S$17624, "&lt;="&amp;AF138, crashes!$E$2:$E$17624, "="&amp;D138,  crashes!$R$2:$R$17624, "=Weekday", crashes!$N$2:$N$17624,"=K")</f>
        <v>0</v>
      </c>
      <c r="DS138" s="30">
        <f>COUNTIFS(crashes!$G$2:$G$17624,"&gt;="&amp;S138,crashes!$G$2:$G$17624,"&lt;"&amp;T138,crashes!$D$2:$D$17624,"="&amp;C138, crashes!$S$2:$S$17624, "&gt;="&amp;AE138, crashes!$S$2:$S$17624, "&lt;="&amp;AF138, crashes!$E$2:$E$17624, "="&amp;D138,  crashes!$R$2:$R$17624, "=Weekday", crashes!$N$2:$N$17624,"=A")</f>
        <v>0</v>
      </c>
      <c r="DT138" s="30">
        <f>COUNTIFS(crashes!$G$2:$G$17624,"&gt;="&amp;S138,crashes!$G$2:$G$17624,"&lt;"&amp;T138,crashes!$D$2:$D$17624,"="&amp;C138, crashes!$S$2:$S$17624, "&gt;="&amp;AE138, crashes!$S$2:$S$17624, "&lt;="&amp;AF138, crashes!$E$2:$E$17624, "="&amp;D138,  crashes!$R$2:$R$17624, "=Weekday", crashes!$N$2:$N$17624,"=B")</f>
        <v>0</v>
      </c>
      <c r="DU138" s="30">
        <f>COUNTIFS(crashes!$G$2:$G$17624,"&gt;="&amp;S138,crashes!$G$2:$G$17624,"&lt;"&amp;T138,crashes!$D$2:$D$17624,"="&amp;C138, crashes!$S$2:$S$17624, "&gt;="&amp;AE138, crashes!$S$2:$S$17624, "&lt;="&amp;AF138, crashes!$E$2:$E$17624, "="&amp;D138,  crashes!$R$2:$R$17624, "=Weekday", crashes!$N$2:$N$17624,"=C")</f>
        <v>0</v>
      </c>
      <c r="DV138" s="30">
        <f>COUNTIFS(crashes!$G$2:$G$17624,"&gt;="&amp;S138,crashes!$G$2:$G$17624,"&lt;"&amp;T138,crashes!$D$2:$D$17624,"="&amp;C138, crashes!$S$2:$S$17624, "&gt;="&amp;AE138, crashes!$S$2:$S$17624, "&lt;="&amp;AF138, crashes!$E$2:$E$17624, "="&amp;D138,  crashes!$R$2:$R$17624, "=Weekday", crashes!$N$2:$N$17624,"=ABC")</f>
        <v>0</v>
      </c>
      <c r="DW138" s="30">
        <f>COUNTIFS(crashes!$G$2:$G$17624,"&gt;="&amp;S138,crashes!$G$2:$G$17624,"&lt;"&amp;T138,crashes!$D$2:$D$17624,"="&amp;C138, crashes!$S$2:$S$17624, "&gt;="&amp;AE138, crashes!$S$2:$S$17624, "&lt;="&amp;AF138, crashes!$E$2:$E$17624, "="&amp;D138,  crashes!$R$2:$R$17624, "=Weekday", crashes!$N$2:$N$17624,"=O")</f>
        <v>3</v>
      </c>
      <c r="DX138" s="30">
        <f>COUNTIFS(crashes!$G$2:$G$17624,"&gt;="&amp;S138,crashes!$G$2:$G$17624,"&lt;"&amp;T138,crashes!$D$2:$D$17624,"="&amp;C138, crashes!$S$2:$S$17624, "&gt;="&amp;AE138, crashes!$S$2:$S$17624, "&lt;="&amp;AF138, crashes!$E$2:$E$17624, "="&amp;D138,  crashes!$R$2:$R$17624, "=Weekend", crashes!$N$2:$N$17624,"=K")</f>
        <v>0</v>
      </c>
      <c r="DY138" s="30">
        <f>COUNTIFS(crashes!$G$2:$G$17624,"&gt;="&amp;S138,crashes!$G$2:$G$17624,"&lt;"&amp;T138,crashes!$D$2:$D$17624,"="&amp;C138, crashes!$S$2:$S$17624, "&gt;="&amp;AE138, crashes!$S$2:$S$17624, "&lt;="&amp;AF138, crashes!$E$2:$E$17624, "="&amp;D138,  crashes!$R$2:$R$17624, "=Weekend", crashes!$N$2:$N$17624,"=A")</f>
        <v>0</v>
      </c>
      <c r="DZ138" s="30">
        <f>COUNTIFS(crashes!$G$2:$G$17624,"&gt;="&amp;S138,crashes!$G$2:$G$17624,"&lt;"&amp;T138,crashes!$D$2:$D$17624,"="&amp;C138, crashes!$S$2:$S$17624, "&gt;="&amp;AE138, crashes!$S$2:$S$17624, "&lt;="&amp;AF138, crashes!$E$2:$E$17624, "="&amp;D138,  crashes!$R$2:$R$17624, "=Weekend", crashes!$N$2:$N$17624,"=B")</f>
        <v>0</v>
      </c>
      <c r="EA138" s="30">
        <f>COUNTIFS(crashes!$G$2:$G$17624,"&gt;="&amp;S138,crashes!$G$2:$G$17624,"&lt;"&amp;T138,crashes!$D$2:$D$17624,"="&amp;C138, crashes!$S$2:$S$17624, "&gt;="&amp;AE138, crashes!$S$2:$S$17624, "&lt;="&amp;AF138, crashes!$E$2:$E$17624, "="&amp;D138,  crashes!$R$2:$R$17624, "=Weekend", crashes!$N$2:$N$17624,"=C")</f>
        <v>0</v>
      </c>
      <c r="EB138" s="30">
        <f>COUNTIFS(crashes!$G$2:$G$17624,"&gt;="&amp;S138,crashes!$G$2:$G$17624,"&lt;"&amp;T138,crashes!$D$2:$D$17624,"="&amp;C138, crashes!$S$2:$S$17624, "&gt;="&amp;AE138, crashes!$S$2:$S$17624, "&lt;="&amp;AF138, crashes!$E$2:$E$17624, "="&amp;D138,  crashes!$R$2:$R$17624, "=Weekend", crashes!$N$2:$N$17624,"=ABC")</f>
        <v>0</v>
      </c>
      <c r="EC138" s="30">
        <f>COUNTIFS(crashes!$G$2:$G$17624,"&gt;="&amp;S138,crashes!$G$2:$G$17624,"&lt;"&amp;T138,crashes!$D$2:$D$17624,"="&amp;C138, crashes!$S$2:$S$17624, "&gt;="&amp;AE138, crashes!$S$2:$S$17624, "&lt;="&amp;AF138, crashes!$E$2:$E$17624, "="&amp;D138,  crashes!$R$2:$R$17624, "=Weekend", crashes!$N$2:$N$17624,"=O")</f>
        <v>1</v>
      </c>
      <c r="ED138" s="4">
        <f t="shared" si="31"/>
        <v>0</v>
      </c>
      <c r="EE138" s="4">
        <f t="shared" si="32"/>
        <v>0</v>
      </c>
      <c r="EF138" s="4">
        <f t="shared" si="33"/>
        <v>0</v>
      </c>
      <c r="EG138" s="4">
        <f t="shared" si="34"/>
        <v>0</v>
      </c>
      <c r="EH138" s="4">
        <f t="shared" si="35"/>
        <v>0</v>
      </c>
      <c r="EI138" s="50">
        <f t="shared" si="36"/>
        <v>0</v>
      </c>
      <c r="EJ138" s="4">
        <f t="shared" si="37"/>
        <v>4</v>
      </c>
      <c r="EK138" s="6"/>
      <c r="EL138" s="3">
        <v>2018</v>
      </c>
      <c r="EM138" s="3">
        <v>12.93</v>
      </c>
      <c r="EN138" s="3">
        <v>8.0099999999999998E-3</v>
      </c>
      <c r="EO138" s="3">
        <v>6.3099999999999996E-3</v>
      </c>
      <c r="EP138" s="3">
        <v>6.9300000000000004E-3</v>
      </c>
      <c r="EQ138" s="3">
        <v>1.277E-2</v>
      </c>
      <c r="ER138" s="3">
        <v>3.4340000000000002E-2</v>
      </c>
      <c r="ES138" s="3">
        <v>7.1819999999999995E-2</v>
      </c>
      <c r="ET138" s="3">
        <v>7.3130000000000001E-2</v>
      </c>
      <c r="EU138" s="3">
        <v>7.0139999999999994E-2</v>
      </c>
      <c r="EV138" s="3">
        <v>6.2370000000000002E-2</v>
      </c>
      <c r="EW138" s="3">
        <v>6.3490000000000005E-2</v>
      </c>
      <c r="EX138" s="3">
        <v>5.8479999999999997E-2</v>
      </c>
      <c r="EY138" s="3">
        <v>5.4919999999999997E-2</v>
      </c>
      <c r="EZ138" s="3">
        <v>5.4899999999999997E-2</v>
      </c>
      <c r="FA138" s="3">
        <v>5.4480000000000001E-2</v>
      </c>
      <c r="FB138" s="3">
        <v>5.5849999999999997E-2</v>
      </c>
      <c r="FC138" s="3">
        <v>5.4109999999999998E-2</v>
      </c>
      <c r="FD138" s="3">
        <v>5.4579999999999997E-2</v>
      </c>
      <c r="FE138" s="3">
        <v>5.6959999999999997E-2</v>
      </c>
      <c r="FF138" s="3">
        <v>4.9919999999999999E-2</v>
      </c>
      <c r="FG138" s="3">
        <v>3.9489999999999997E-2</v>
      </c>
      <c r="FH138" s="3">
        <v>3.2230000000000002E-2</v>
      </c>
      <c r="FI138" s="3">
        <v>2.7130000000000001E-2</v>
      </c>
      <c r="FJ138" s="3">
        <v>2.0920000000000001E-2</v>
      </c>
      <c r="FK138" s="3">
        <v>1.4590000000000001E-2</v>
      </c>
      <c r="FL138" s="3">
        <v>2018</v>
      </c>
      <c r="FM138" s="3">
        <v>12.93</v>
      </c>
      <c r="FN138" s="13">
        <v>2018</v>
      </c>
      <c r="FO138" s="52">
        <v>12.93</v>
      </c>
      <c r="FP138" s="51">
        <v>48</v>
      </c>
      <c r="FQ138" s="51">
        <v>1.3735000000000001E-2</v>
      </c>
      <c r="FR138" s="51">
        <v>8.6199999999999992E-3</v>
      </c>
      <c r="FS138" s="3">
        <v>6.5950000000000002E-3</v>
      </c>
      <c r="FT138" s="3">
        <v>7.5299999999999994E-3</v>
      </c>
      <c r="FU138" s="3">
        <v>1.14E-2</v>
      </c>
      <c r="FV138" s="3">
        <v>1.8340000000000002E-2</v>
      </c>
      <c r="FW138" s="3">
        <v>2.2720000000000001E-2</v>
      </c>
      <c r="FX138" s="3">
        <v>2.9115000000000002E-2</v>
      </c>
      <c r="FY138" s="3">
        <v>3.7470000000000003E-2</v>
      </c>
      <c r="FZ138" s="3">
        <v>4.614E-2</v>
      </c>
      <c r="GA138" s="3">
        <v>5.3605E-2</v>
      </c>
      <c r="GB138" s="3">
        <v>5.7224999999999998E-2</v>
      </c>
      <c r="GC138" s="3">
        <v>6.1455000000000003E-2</v>
      </c>
      <c r="GD138" s="3">
        <v>6.3140000000000002E-2</v>
      </c>
      <c r="GE138" s="3">
        <v>6.3230000000000008E-2</v>
      </c>
      <c r="GF138" s="3">
        <v>6.2835000000000002E-2</v>
      </c>
      <c r="GG138" s="3">
        <v>6.1420000000000002E-2</v>
      </c>
      <c r="GH138" s="3">
        <v>6.0060000000000002E-2</v>
      </c>
      <c r="GI138" s="3">
        <v>5.5129999999999998E-2</v>
      </c>
      <c r="GJ138" s="3">
        <v>4.709E-2</v>
      </c>
      <c r="GK138" s="3">
        <v>3.9425000000000002E-2</v>
      </c>
      <c r="GL138" s="3">
        <v>3.3094999999999999E-2</v>
      </c>
      <c r="GM138" s="3">
        <v>2.6544999999999999E-2</v>
      </c>
      <c r="GN138" s="3">
        <v>1.9035E-2</v>
      </c>
      <c r="GO138" s="22"/>
      <c r="GP138" s="4">
        <f>'Hours of Operation'!C$38</f>
        <v>1.4271065337351284E-2</v>
      </c>
      <c r="GQ138" s="4">
        <f>'Hours of Operation'!D$38</f>
        <v>1.2749609596717788E-2</v>
      </c>
      <c r="GR138" s="4">
        <f>'Hours of Operation'!E$38</f>
        <v>1.4950174959592841E-2</v>
      </c>
      <c r="GS138" s="4">
        <f>'Hours of Operation'!F$38</f>
        <v>1.3642852604853647E-2</v>
      </c>
      <c r="GT138" s="4">
        <f>'Hours of Operation'!G$38</f>
        <v>0</v>
      </c>
      <c r="GU138" s="4">
        <f>'Hours of Operation'!H$38</f>
        <v>0.47078916987711039</v>
      </c>
      <c r="GV138" s="4">
        <f>'Hours of Operation'!I$38</f>
        <v>0.94910873612151236</v>
      </c>
      <c r="GW138" s="4">
        <f>'Hours of Operation'!J$38</f>
        <v>0.9546031745077026</v>
      </c>
      <c r="GX138" s="4">
        <f>'Hours of Operation'!K$38</f>
        <v>0.95579985877661666</v>
      </c>
      <c r="GY138" s="4">
        <f>'Hours of Operation'!L$38</f>
        <v>0.95602492136947947</v>
      </c>
      <c r="GZ138" s="4">
        <f>'Hours of Operation'!M$38</f>
        <v>0.95396029261266357</v>
      </c>
      <c r="HA138" s="4">
        <f>'Hours of Operation'!N$38</f>
        <v>0.18996260379294816</v>
      </c>
      <c r="HB138" s="4">
        <f>'Hours of Operation'!O$38</f>
        <v>0.25018127529522199</v>
      </c>
      <c r="HC138" s="4">
        <f>'Hours of Operation'!P$38</f>
        <v>0.25738334335316593</v>
      </c>
      <c r="HD138" s="4">
        <f>'Hours of Operation'!Q$38</f>
        <v>0.29539649617912567</v>
      </c>
      <c r="HE138" s="4">
        <f>'Hours of Operation'!R$38</f>
        <v>0.34447604395218162</v>
      </c>
      <c r="HF138" s="4">
        <f>'Hours of Operation'!S$38</f>
        <v>0.37310729480106092</v>
      </c>
      <c r="HG138" s="4">
        <f>'Hours of Operation'!T$38</f>
        <v>0.39614019872526296</v>
      </c>
      <c r="HH138" s="4">
        <f>'Hours of Operation'!U$38</f>
        <v>0.38687405197217062</v>
      </c>
      <c r="HI138" s="4">
        <f>'Hours of Operation'!V$38</f>
        <v>0.27329754277466461</v>
      </c>
      <c r="HJ138" s="4">
        <f>'Hours of Operation'!W$38</f>
        <v>4.6400724648817324E-2</v>
      </c>
      <c r="HK138" s="4">
        <f>'Hours of Operation'!X$38</f>
        <v>1.6140738015523962E-2</v>
      </c>
      <c r="HL138" s="4">
        <f>'Hours of Operation'!Y$38</f>
        <v>1.4156632088965636E-2</v>
      </c>
      <c r="HM138" s="4">
        <f>'Hours of Operation'!Z$38</f>
        <v>1.7357364094913161E-2</v>
      </c>
      <c r="HN138" s="4">
        <f>'Hours of Operation'!AA$38</f>
        <v>0</v>
      </c>
      <c r="HO138" s="4">
        <f>'Hours of Operation'!AB$38</f>
        <v>0</v>
      </c>
      <c r="HP138" s="4">
        <f>'Hours of Operation'!AC$38</f>
        <v>0</v>
      </c>
      <c r="HQ138" s="4">
        <f>'Hours of Operation'!AD$38</f>
        <v>0</v>
      </c>
      <c r="HR138" s="4">
        <f>'Hours of Operation'!AE$38</f>
        <v>0</v>
      </c>
      <c r="HS138" s="4">
        <f>'Hours of Operation'!AF$38</f>
        <v>0</v>
      </c>
      <c r="HT138" s="4">
        <f>'Hours of Operation'!AG$38</f>
        <v>0</v>
      </c>
      <c r="HU138" s="4">
        <f>'Hours of Operation'!AH$38</f>
        <v>0</v>
      </c>
      <c r="HV138" s="4">
        <f>'Hours of Operation'!AI$38</f>
        <v>1.3900247592280889E-2</v>
      </c>
      <c r="HW138" s="4">
        <f>'Hours of Operation'!AJ$38</f>
        <v>7.8982998808963534E-2</v>
      </c>
      <c r="HX138" s="4">
        <f>'Hours of Operation'!AK$38</f>
        <v>0.20725648733215482</v>
      </c>
      <c r="HY138" s="4">
        <f>'Hours of Operation'!AL$38</f>
        <v>0.30132552210597841</v>
      </c>
      <c r="HZ138" s="4">
        <f>'Hours of Operation'!AM$38</f>
        <v>0.36522861938303541</v>
      </c>
      <c r="IA138" s="4">
        <f>'Hours of Operation'!AN$38</f>
        <v>0.39066192472256694</v>
      </c>
      <c r="IB138" s="4">
        <f>'Hours of Operation'!AO$38</f>
        <v>0.39686934537815494</v>
      </c>
      <c r="IC138" s="4">
        <f>'Hours of Operation'!AP$38</f>
        <v>0.40133127295001692</v>
      </c>
      <c r="ID138" s="4">
        <f>'Hours of Operation'!AQ$38</f>
        <v>0.39544391480317387</v>
      </c>
      <c r="IE138" s="4">
        <f>'Hours of Operation'!AR$38</f>
        <v>0.38614627429485288</v>
      </c>
      <c r="IF138" s="4">
        <f>'Hours of Operation'!AS$38</f>
        <v>0.37357306834579573</v>
      </c>
      <c r="IG138" s="4">
        <f>'Hours of Operation'!AT$38</f>
        <v>0.29279158671873001</v>
      </c>
      <c r="IH138" s="4">
        <f>'Hours of Operation'!AU$38</f>
        <v>8.2722981496897899E-2</v>
      </c>
      <c r="II138" s="4">
        <f>'Hours of Operation'!AV$38</f>
        <v>1.996562232212434E-2</v>
      </c>
      <c r="IJ138" s="4">
        <f>'Hours of Operation'!AW$38</f>
        <v>0</v>
      </c>
      <c r="IK138" s="4">
        <f>'Hours of Operation'!AX$38</f>
        <v>0</v>
      </c>
      <c r="IL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</row>
    <row r="139" spans="1:264" s="3" customFormat="1" ht="12" customHeight="1" x14ac:dyDescent="0.2">
      <c r="A139" s="4" t="s">
        <v>391</v>
      </c>
      <c r="B139" s="4" t="s">
        <v>218</v>
      </c>
      <c r="C139" s="4">
        <v>66</v>
      </c>
      <c r="D139" s="4" t="s">
        <v>90</v>
      </c>
      <c r="E139" s="4" t="s">
        <v>92</v>
      </c>
      <c r="F139" s="4" t="s">
        <v>68</v>
      </c>
      <c r="G139" s="4">
        <v>3</v>
      </c>
      <c r="H139" s="4" t="s">
        <v>167</v>
      </c>
      <c r="I139" s="4">
        <v>1</v>
      </c>
      <c r="J139" s="4">
        <v>0</v>
      </c>
      <c r="K139" s="4"/>
      <c r="L139" s="10">
        <v>33604</v>
      </c>
      <c r="M139" s="4" t="b">
        <v>1</v>
      </c>
      <c r="N139" s="10">
        <v>42262</v>
      </c>
      <c r="O139" s="4" t="b">
        <v>1</v>
      </c>
      <c r="P139" s="4" t="s">
        <v>423</v>
      </c>
      <c r="Q139" s="38" t="str">
        <f t="shared" si="25"/>
        <v>38°52'18.13"N, 77°17'37.3599"W</v>
      </c>
      <c r="R139" s="1" t="s">
        <v>424</v>
      </c>
      <c r="S139" s="1">
        <v>60.767000000000003</v>
      </c>
      <c r="T139" s="1">
        <v>61.307000000000002</v>
      </c>
      <c r="U139" s="4">
        <v>1</v>
      </c>
      <c r="V139" s="10">
        <v>42475</v>
      </c>
      <c r="W139" s="4">
        <v>1</v>
      </c>
      <c r="X139" s="4">
        <v>0.53999999999999915</v>
      </c>
      <c r="Y139" s="4"/>
      <c r="Z139" s="4"/>
      <c r="AA139" s="4"/>
      <c r="AB139" s="4"/>
      <c r="AC139" s="4"/>
      <c r="AD139" s="4"/>
      <c r="AE139" s="10">
        <v>41275</v>
      </c>
      <c r="AF139" s="10">
        <v>43100</v>
      </c>
      <c r="AG139" s="16"/>
      <c r="AH139" s="16"/>
      <c r="AI139" s="31">
        <v>86952.347407628477</v>
      </c>
      <c r="AJ139" s="31">
        <v>86952.347407628477</v>
      </c>
      <c r="AK139" s="31">
        <v>93748.587737801747</v>
      </c>
      <c r="AL139" s="31">
        <v>92644.83620149456</v>
      </c>
      <c r="AM139" s="31">
        <v>91540.368301332521</v>
      </c>
      <c r="AN139" s="31"/>
      <c r="AO139" s="4"/>
      <c r="AP139" s="4"/>
      <c r="AQ139" s="4"/>
      <c r="AR139" s="9">
        <v>11.737749663696993</v>
      </c>
      <c r="AS139" s="9">
        <v>3.8124851051089319</v>
      </c>
      <c r="AT139" s="9">
        <v>10.135693430097005</v>
      </c>
      <c r="AU139" s="9">
        <v>11.418106598603115</v>
      </c>
      <c r="AV139" s="9">
        <v>0</v>
      </c>
      <c r="AW139" s="4" t="b">
        <v>1</v>
      </c>
      <c r="AX139" s="4" t="b">
        <v>0</v>
      </c>
      <c r="AY139" s="4">
        <v>0</v>
      </c>
      <c r="AZ139" s="4">
        <v>0</v>
      </c>
      <c r="BA139" s="9">
        <v>1590.9797570324715</v>
      </c>
      <c r="BB139" s="9">
        <v>1.5067627456637882</v>
      </c>
      <c r="BC139" s="9">
        <v>64.260238420264656</v>
      </c>
      <c r="BD139" s="9">
        <v>44.404270073522206</v>
      </c>
      <c r="BE139" s="9">
        <v>0</v>
      </c>
      <c r="BF139" s="9" t="s">
        <v>734</v>
      </c>
      <c r="BG139" s="4">
        <v>0</v>
      </c>
      <c r="BH139" s="4"/>
      <c r="BI139" s="4"/>
      <c r="BJ139" s="4" t="s">
        <v>167</v>
      </c>
      <c r="BK139" s="4"/>
      <c r="BL139" s="32">
        <v>0.44400000000000261</v>
      </c>
      <c r="BM139" s="16"/>
      <c r="BN139" s="16"/>
      <c r="BO139" s="31">
        <v>17952.347407628473</v>
      </c>
      <c r="BP139" s="31">
        <v>17952.347407628473</v>
      </c>
      <c r="BQ139" s="31">
        <v>18748.587737801747</v>
      </c>
      <c r="BR139" s="31">
        <v>18644.836201494556</v>
      </c>
      <c r="BS139" s="31">
        <v>18540.368301332528</v>
      </c>
      <c r="BT139" s="31"/>
      <c r="BU139" s="4"/>
      <c r="BV139" s="32">
        <v>0.27299999999999613</v>
      </c>
      <c r="BW139" s="16"/>
      <c r="BX139" s="16"/>
      <c r="BY139" s="31">
        <v>12786.161526535854</v>
      </c>
      <c r="BZ139" s="31">
        <v>12786.161526535854</v>
      </c>
      <c r="CA139" s="31">
        <v>13101.480004104558</v>
      </c>
      <c r="CB139" s="31">
        <v>13034.591913009373</v>
      </c>
      <c r="CC139" s="31">
        <v>12967.236022366233</v>
      </c>
      <c r="CD139" s="31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4">
        <v>3.1930000000000049</v>
      </c>
      <c r="CV139" s="4">
        <v>2.4769999999999968</v>
      </c>
      <c r="CW139" s="4">
        <v>863</v>
      </c>
      <c r="CX139" s="4" t="s">
        <v>222</v>
      </c>
      <c r="CY139" s="4" t="s">
        <v>367</v>
      </c>
      <c r="CZ139" s="22"/>
      <c r="DA139" s="4">
        <v>0</v>
      </c>
      <c r="DB139" s="4">
        <v>0</v>
      </c>
      <c r="DC139" s="4">
        <v>365</v>
      </c>
      <c r="DD139" s="4">
        <v>365</v>
      </c>
      <c r="DE139" s="4">
        <v>365</v>
      </c>
      <c r="DF139" s="4">
        <v>366</v>
      </c>
      <c r="DG139" s="4">
        <v>365</v>
      </c>
      <c r="DH139" s="4">
        <v>0</v>
      </c>
      <c r="DI139" s="16">
        <f t="shared" si="26"/>
        <v>90368.944475136799</v>
      </c>
      <c r="DJ139" s="16">
        <f t="shared" si="27"/>
        <v>18367.84918488489</v>
      </c>
      <c r="DK139" s="16">
        <f t="shared" si="28"/>
        <v>12935.180670424121</v>
      </c>
      <c r="DL139" s="16">
        <f t="shared" si="29"/>
        <v>0</v>
      </c>
      <c r="DM139" s="16">
        <f t="shared" si="30"/>
        <v>0</v>
      </c>
      <c r="DN139" s="22"/>
      <c r="DO139" s="4">
        <f>COUNTIFS(crashes!$G$2:$G$17624,"&gt;="&amp;S139,crashes!$G$2:$G$17624,"&lt;"&amp;T139,crashes!$D$2:$D$17624,"="&amp;C139, crashes!$S$2:$S$17624, "&gt;="&amp;AE139, crashes!$S$2:$S$17624, "&lt;="&amp;AF139, crashes!$E$2:$E$17624, "="&amp;D139 )</f>
        <v>80</v>
      </c>
      <c r="DP139" s="29">
        <f>COUNTIFS(crashes!$G$2:$G$17624,"&gt;="&amp;S139,crashes!$G$2:$G$17624,"&lt;"&amp;T139,crashes!$D$2:$D$17624,"="&amp;C139, crashes!$S$2:$S$17624, "&gt;="&amp;AE139, crashes!$S$2:$S$17624, "&lt;="&amp;AF139, crashes!$E$2:$E$17624, "="&amp;D139, crashes!$R$2:$R$17624, "=Weekday")</f>
        <v>61</v>
      </c>
      <c r="DQ139" s="29">
        <f>COUNTIFS(crashes!$G$2:$G$17624,"&gt;="&amp;S139,crashes!$G$2:$G$17624,"&lt;"&amp;T139,crashes!$D$2:$D$17624,"="&amp;C139, crashes!$S$2:$S$17624, "&gt;="&amp;AE139, crashes!$S$2:$S$17624, "&lt;="&amp;AF139, crashes!$E$2:$E$17624, "="&amp;D139, crashes!$R$2:$R$17624, "=Weekend")</f>
        <v>19</v>
      </c>
      <c r="DR139" s="30">
        <f>COUNTIFS(crashes!$G$2:$G$17624,"&gt;="&amp;S139,crashes!$G$2:$G$17624,"&lt;"&amp;T139,crashes!$D$2:$D$17624,"="&amp;C139, crashes!$S$2:$S$17624, "&gt;="&amp;AE139, crashes!$S$2:$S$17624, "&lt;="&amp;AF139, crashes!$E$2:$E$17624, "="&amp;D139,  crashes!$R$2:$R$17624, "=Weekday", crashes!$N$2:$N$17624,"=K")</f>
        <v>0</v>
      </c>
      <c r="DS139" s="30">
        <f>COUNTIFS(crashes!$G$2:$G$17624,"&gt;="&amp;S139,crashes!$G$2:$G$17624,"&lt;"&amp;T139,crashes!$D$2:$D$17624,"="&amp;C139, crashes!$S$2:$S$17624, "&gt;="&amp;AE139, crashes!$S$2:$S$17624, "&lt;="&amp;AF139, crashes!$E$2:$E$17624, "="&amp;D139,  crashes!$R$2:$R$17624, "=Weekday", crashes!$N$2:$N$17624,"=A")</f>
        <v>1</v>
      </c>
      <c r="DT139" s="30">
        <f>COUNTIFS(crashes!$G$2:$G$17624,"&gt;="&amp;S139,crashes!$G$2:$G$17624,"&lt;"&amp;T139,crashes!$D$2:$D$17624,"="&amp;C139, crashes!$S$2:$S$17624, "&gt;="&amp;AE139, crashes!$S$2:$S$17624, "&lt;="&amp;AF139, crashes!$E$2:$E$17624, "="&amp;D139,  crashes!$R$2:$R$17624, "=Weekday", crashes!$N$2:$N$17624,"=B")</f>
        <v>12</v>
      </c>
      <c r="DU139" s="30">
        <f>COUNTIFS(crashes!$G$2:$G$17624,"&gt;="&amp;S139,crashes!$G$2:$G$17624,"&lt;"&amp;T139,crashes!$D$2:$D$17624,"="&amp;C139, crashes!$S$2:$S$17624, "&gt;="&amp;AE139, crashes!$S$2:$S$17624, "&lt;="&amp;AF139, crashes!$E$2:$E$17624, "="&amp;D139,  crashes!$R$2:$R$17624, "=Weekday", crashes!$N$2:$N$17624,"=C")</f>
        <v>6</v>
      </c>
      <c r="DV139" s="30">
        <f>COUNTIFS(crashes!$G$2:$G$17624,"&gt;="&amp;S139,crashes!$G$2:$G$17624,"&lt;"&amp;T139,crashes!$D$2:$D$17624,"="&amp;C139, crashes!$S$2:$S$17624, "&gt;="&amp;AE139, crashes!$S$2:$S$17624, "&lt;="&amp;AF139, crashes!$E$2:$E$17624, "="&amp;D139,  crashes!$R$2:$R$17624, "=Weekday", crashes!$N$2:$N$17624,"=ABC")</f>
        <v>0</v>
      </c>
      <c r="DW139" s="30">
        <f>COUNTIFS(crashes!$G$2:$G$17624,"&gt;="&amp;S139,crashes!$G$2:$G$17624,"&lt;"&amp;T139,crashes!$D$2:$D$17624,"="&amp;C139, crashes!$S$2:$S$17624, "&gt;="&amp;AE139, crashes!$S$2:$S$17624, "&lt;="&amp;AF139, crashes!$E$2:$E$17624, "="&amp;D139,  crashes!$R$2:$R$17624, "=Weekday", crashes!$N$2:$N$17624,"=O")</f>
        <v>42</v>
      </c>
      <c r="DX139" s="30">
        <f>COUNTIFS(crashes!$G$2:$G$17624,"&gt;="&amp;S139,crashes!$G$2:$G$17624,"&lt;"&amp;T139,crashes!$D$2:$D$17624,"="&amp;C139, crashes!$S$2:$S$17624, "&gt;="&amp;AE139, crashes!$S$2:$S$17624, "&lt;="&amp;AF139, crashes!$E$2:$E$17624, "="&amp;D139,  crashes!$R$2:$R$17624, "=Weekend", crashes!$N$2:$N$17624,"=K")</f>
        <v>0</v>
      </c>
      <c r="DY139" s="30">
        <f>COUNTIFS(crashes!$G$2:$G$17624,"&gt;="&amp;S139,crashes!$G$2:$G$17624,"&lt;"&amp;T139,crashes!$D$2:$D$17624,"="&amp;C139, crashes!$S$2:$S$17624, "&gt;="&amp;AE139, crashes!$S$2:$S$17624, "&lt;="&amp;AF139, crashes!$E$2:$E$17624, "="&amp;D139,  crashes!$R$2:$R$17624, "=Weekend", crashes!$N$2:$N$17624,"=A")</f>
        <v>2</v>
      </c>
      <c r="DZ139" s="30">
        <f>COUNTIFS(crashes!$G$2:$G$17624,"&gt;="&amp;S139,crashes!$G$2:$G$17624,"&lt;"&amp;T139,crashes!$D$2:$D$17624,"="&amp;C139, crashes!$S$2:$S$17624, "&gt;="&amp;AE139, crashes!$S$2:$S$17624, "&lt;="&amp;AF139, crashes!$E$2:$E$17624, "="&amp;D139,  crashes!$R$2:$R$17624, "=Weekend", crashes!$N$2:$N$17624,"=B")</f>
        <v>2</v>
      </c>
      <c r="EA139" s="30">
        <f>COUNTIFS(crashes!$G$2:$G$17624,"&gt;="&amp;S139,crashes!$G$2:$G$17624,"&lt;"&amp;T139,crashes!$D$2:$D$17624,"="&amp;C139, crashes!$S$2:$S$17624, "&gt;="&amp;AE139, crashes!$S$2:$S$17624, "&lt;="&amp;AF139, crashes!$E$2:$E$17624, "="&amp;D139,  crashes!$R$2:$R$17624, "=Weekend", crashes!$N$2:$N$17624,"=C")</f>
        <v>3</v>
      </c>
      <c r="EB139" s="30">
        <f>COUNTIFS(crashes!$G$2:$G$17624,"&gt;="&amp;S139,crashes!$G$2:$G$17624,"&lt;"&amp;T139,crashes!$D$2:$D$17624,"="&amp;C139, crashes!$S$2:$S$17624, "&gt;="&amp;AE139, crashes!$S$2:$S$17624, "&lt;="&amp;AF139, crashes!$E$2:$E$17624, "="&amp;D139,  crashes!$R$2:$R$17624, "=Weekend", crashes!$N$2:$N$17624,"=ABC")</f>
        <v>0</v>
      </c>
      <c r="EC139" s="30">
        <f>COUNTIFS(crashes!$G$2:$G$17624,"&gt;="&amp;S139,crashes!$G$2:$G$17624,"&lt;"&amp;T139,crashes!$D$2:$D$17624,"="&amp;C139, crashes!$S$2:$S$17624, "&gt;="&amp;AE139, crashes!$S$2:$S$17624, "&lt;="&amp;AF139, crashes!$E$2:$E$17624, "="&amp;D139,  crashes!$R$2:$R$17624, "=Weekend", crashes!$N$2:$N$17624,"=O")</f>
        <v>12</v>
      </c>
      <c r="ED139" s="4">
        <f t="shared" si="31"/>
        <v>0</v>
      </c>
      <c r="EE139" s="4">
        <f t="shared" si="32"/>
        <v>3</v>
      </c>
      <c r="EF139" s="4">
        <f t="shared" si="33"/>
        <v>14</v>
      </c>
      <c r="EG139" s="4">
        <f t="shared" si="34"/>
        <v>9</v>
      </c>
      <c r="EH139" s="4">
        <f t="shared" si="35"/>
        <v>0</v>
      </c>
      <c r="EI139" s="50">
        <f t="shared" si="36"/>
        <v>26</v>
      </c>
      <c r="EJ139" s="4">
        <f t="shared" si="37"/>
        <v>54</v>
      </c>
      <c r="EK139" s="6"/>
      <c r="EL139" s="3">
        <v>2018</v>
      </c>
      <c r="EM139" s="3">
        <v>12.979999999999997</v>
      </c>
      <c r="EN139" s="3">
        <v>8.0099999999999998E-3</v>
      </c>
      <c r="EO139" s="3">
        <v>6.3099999999999996E-3</v>
      </c>
      <c r="EP139" s="3">
        <v>6.9300000000000004E-3</v>
      </c>
      <c r="EQ139" s="3">
        <v>1.277E-2</v>
      </c>
      <c r="ER139" s="3">
        <v>3.4340000000000002E-2</v>
      </c>
      <c r="ES139" s="3">
        <v>7.1819999999999995E-2</v>
      </c>
      <c r="ET139" s="3">
        <v>7.3130000000000001E-2</v>
      </c>
      <c r="EU139" s="3">
        <v>7.0139999999999994E-2</v>
      </c>
      <c r="EV139" s="3">
        <v>6.2370000000000002E-2</v>
      </c>
      <c r="EW139" s="3">
        <v>6.3490000000000005E-2</v>
      </c>
      <c r="EX139" s="3">
        <v>5.8479999999999997E-2</v>
      </c>
      <c r="EY139" s="3">
        <v>5.4919999999999997E-2</v>
      </c>
      <c r="EZ139" s="3">
        <v>5.4899999999999997E-2</v>
      </c>
      <c r="FA139" s="3">
        <v>5.4480000000000001E-2</v>
      </c>
      <c r="FB139" s="3">
        <v>5.5849999999999997E-2</v>
      </c>
      <c r="FC139" s="3">
        <v>5.4109999999999998E-2</v>
      </c>
      <c r="FD139" s="3">
        <v>5.4579999999999997E-2</v>
      </c>
      <c r="FE139" s="3">
        <v>5.6959999999999997E-2</v>
      </c>
      <c r="FF139" s="3">
        <v>4.9919999999999999E-2</v>
      </c>
      <c r="FG139" s="3">
        <v>3.9489999999999997E-2</v>
      </c>
      <c r="FH139" s="3">
        <v>3.2230000000000002E-2</v>
      </c>
      <c r="FI139" s="3">
        <v>2.7130000000000001E-2</v>
      </c>
      <c r="FJ139" s="3">
        <v>2.0920000000000001E-2</v>
      </c>
      <c r="FK139" s="3">
        <v>1.4590000000000001E-2</v>
      </c>
      <c r="FL139" s="3">
        <v>2018</v>
      </c>
      <c r="FM139" s="3">
        <v>12.979999999999997</v>
      </c>
      <c r="FN139" s="13">
        <v>2018</v>
      </c>
      <c r="FO139" s="52">
        <v>12.979999999999997</v>
      </c>
      <c r="FP139" s="51">
        <v>48</v>
      </c>
      <c r="FQ139" s="51">
        <v>1.3735000000000001E-2</v>
      </c>
      <c r="FR139" s="51">
        <v>8.6199999999999992E-3</v>
      </c>
      <c r="FS139" s="3">
        <v>6.5950000000000002E-3</v>
      </c>
      <c r="FT139" s="3">
        <v>7.5299999999999994E-3</v>
      </c>
      <c r="FU139" s="3">
        <v>1.14E-2</v>
      </c>
      <c r="FV139" s="3">
        <v>1.8340000000000002E-2</v>
      </c>
      <c r="FW139" s="3">
        <v>2.2720000000000001E-2</v>
      </c>
      <c r="FX139" s="3">
        <v>2.9115000000000002E-2</v>
      </c>
      <c r="FY139" s="3">
        <v>3.7470000000000003E-2</v>
      </c>
      <c r="FZ139" s="3">
        <v>4.614E-2</v>
      </c>
      <c r="GA139" s="3">
        <v>5.3605E-2</v>
      </c>
      <c r="GB139" s="3">
        <v>5.7224999999999998E-2</v>
      </c>
      <c r="GC139" s="3">
        <v>6.1455000000000003E-2</v>
      </c>
      <c r="GD139" s="3">
        <v>6.3140000000000002E-2</v>
      </c>
      <c r="GE139" s="3">
        <v>6.3230000000000008E-2</v>
      </c>
      <c r="GF139" s="3">
        <v>6.2835000000000002E-2</v>
      </c>
      <c r="GG139" s="3">
        <v>6.1420000000000002E-2</v>
      </c>
      <c r="GH139" s="3">
        <v>6.0060000000000002E-2</v>
      </c>
      <c r="GI139" s="3">
        <v>5.5129999999999998E-2</v>
      </c>
      <c r="GJ139" s="3">
        <v>4.709E-2</v>
      </c>
      <c r="GK139" s="3">
        <v>3.9425000000000002E-2</v>
      </c>
      <c r="GL139" s="3">
        <v>3.3094999999999999E-2</v>
      </c>
      <c r="GM139" s="3">
        <v>2.6544999999999999E-2</v>
      </c>
      <c r="GN139" s="3">
        <v>1.9035E-2</v>
      </c>
      <c r="GO139" s="22"/>
      <c r="GP139" s="4">
        <f>'Hours of Operation'!C$38</f>
        <v>1.4271065337351284E-2</v>
      </c>
      <c r="GQ139" s="4">
        <f>'Hours of Operation'!D$38</f>
        <v>1.2749609596717788E-2</v>
      </c>
      <c r="GR139" s="4">
        <f>'Hours of Operation'!E$38</f>
        <v>1.4950174959592841E-2</v>
      </c>
      <c r="GS139" s="4">
        <f>'Hours of Operation'!F$38</f>
        <v>1.3642852604853647E-2</v>
      </c>
      <c r="GT139" s="4">
        <f>'Hours of Operation'!G$38</f>
        <v>0</v>
      </c>
      <c r="GU139" s="4">
        <f>'Hours of Operation'!H$38</f>
        <v>0.47078916987711039</v>
      </c>
      <c r="GV139" s="4">
        <f>'Hours of Operation'!I$38</f>
        <v>0.94910873612151236</v>
      </c>
      <c r="GW139" s="4">
        <f>'Hours of Operation'!J$38</f>
        <v>0.9546031745077026</v>
      </c>
      <c r="GX139" s="4">
        <f>'Hours of Operation'!K$38</f>
        <v>0.95579985877661666</v>
      </c>
      <c r="GY139" s="4">
        <f>'Hours of Operation'!L$38</f>
        <v>0.95602492136947947</v>
      </c>
      <c r="GZ139" s="4">
        <f>'Hours of Operation'!M$38</f>
        <v>0.95396029261266357</v>
      </c>
      <c r="HA139" s="4">
        <f>'Hours of Operation'!N$38</f>
        <v>0.18996260379294816</v>
      </c>
      <c r="HB139" s="4">
        <f>'Hours of Operation'!O$38</f>
        <v>0.25018127529522199</v>
      </c>
      <c r="HC139" s="4">
        <f>'Hours of Operation'!P$38</f>
        <v>0.25738334335316593</v>
      </c>
      <c r="HD139" s="4">
        <f>'Hours of Operation'!Q$38</f>
        <v>0.29539649617912567</v>
      </c>
      <c r="HE139" s="4">
        <f>'Hours of Operation'!R$38</f>
        <v>0.34447604395218162</v>
      </c>
      <c r="HF139" s="4">
        <f>'Hours of Operation'!S$38</f>
        <v>0.37310729480106092</v>
      </c>
      <c r="HG139" s="4">
        <f>'Hours of Operation'!T$38</f>
        <v>0.39614019872526296</v>
      </c>
      <c r="HH139" s="4">
        <f>'Hours of Operation'!U$38</f>
        <v>0.38687405197217062</v>
      </c>
      <c r="HI139" s="4">
        <f>'Hours of Operation'!V$38</f>
        <v>0.27329754277466461</v>
      </c>
      <c r="HJ139" s="4">
        <f>'Hours of Operation'!W$38</f>
        <v>4.6400724648817324E-2</v>
      </c>
      <c r="HK139" s="4">
        <f>'Hours of Operation'!X$38</f>
        <v>1.6140738015523962E-2</v>
      </c>
      <c r="HL139" s="4">
        <f>'Hours of Operation'!Y$38</f>
        <v>1.4156632088965636E-2</v>
      </c>
      <c r="HM139" s="4">
        <f>'Hours of Operation'!Z$38</f>
        <v>1.7357364094913161E-2</v>
      </c>
      <c r="HN139" s="4">
        <f>'Hours of Operation'!AA$38</f>
        <v>0</v>
      </c>
      <c r="HO139" s="4">
        <f>'Hours of Operation'!AB$38</f>
        <v>0</v>
      </c>
      <c r="HP139" s="4">
        <f>'Hours of Operation'!AC$38</f>
        <v>0</v>
      </c>
      <c r="HQ139" s="4">
        <f>'Hours of Operation'!AD$38</f>
        <v>0</v>
      </c>
      <c r="HR139" s="4">
        <f>'Hours of Operation'!AE$38</f>
        <v>0</v>
      </c>
      <c r="HS139" s="4">
        <f>'Hours of Operation'!AF$38</f>
        <v>0</v>
      </c>
      <c r="HT139" s="4">
        <f>'Hours of Operation'!AG$38</f>
        <v>0</v>
      </c>
      <c r="HU139" s="4">
        <f>'Hours of Operation'!AH$38</f>
        <v>0</v>
      </c>
      <c r="HV139" s="4">
        <f>'Hours of Operation'!AI$38</f>
        <v>1.3900247592280889E-2</v>
      </c>
      <c r="HW139" s="4">
        <f>'Hours of Operation'!AJ$38</f>
        <v>7.8982998808963534E-2</v>
      </c>
      <c r="HX139" s="4">
        <f>'Hours of Operation'!AK$38</f>
        <v>0.20725648733215482</v>
      </c>
      <c r="HY139" s="4">
        <f>'Hours of Operation'!AL$38</f>
        <v>0.30132552210597841</v>
      </c>
      <c r="HZ139" s="4">
        <f>'Hours of Operation'!AM$38</f>
        <v>0.36522861938303541</v>
      </c>
      <c r="IA139" s="4">
        <f>'Hours of Operation'!AN$38</f>
        <v>0.39066192472256694</v>
      </c>
      <c r="IB139" s="4">
        <f>'Hours of Operation'!AO$38</f>
        <v>0.39686934537815494</v>
      </c>
      <c r="IC139" s="4">
        <f>'Hours of Operation'!AP$38</f>
        <v>0.40133127295001692</v>
      </c>
      <c r="ID139" s="4">
        <f>'Hours of Operation'!AQ$38</f>
        <v>0.39544391480317387</v>
      </c>
      <c r="IE139" s="4">
        <f>'Hours of Operation'!AR$38</f>
        <v>0.38614627429485288</v>
      </c>
      <c r="IF139" s="4">
        <f>'Hours of Operation'!AS$38</f>
        <v>0.37357306834579573</v>
      </c>
      <c r="IG139" s="4">
        <f>'Hours of Operation'!AT$38</f>
        <v>0.29279158671873001</v>
      </c>
      <c r="IH139" s="4">
        <f>'Hours of Operation'!AU$38</f>
        <v>8.2722981496897899E-2</v>
      </c>
      <c r="II139" s="4">
        <f>'Hours of Operation'!AV$38</f>
        <v>1.996562232212434E-2</v>
      </c>
      <c r="IJ139" s="4">
        <f>'Hours of Operation'!AW$38</f>
        <v>0</v>
      </c>
      <c r="IK139" s="4">
        <f>'Hours of Operation'!AX$38</f>
        <v>0</v>
      </c>
      <c r="IL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</row>
    <row r="140" spans="1:264" s="3" customFormat="1" ht="12" customHeight="1" x14ac:dyDescent="0.2">
      <c r="A140" s="4" t="s">
        <v>391</v>
      </c>
      <c r="B140" s="4" t="s">
        <v>218</v>
      </c>
      <c r="C140" s="4">
        <v>66</v>
      </c>
      <c r="D140" s="4" t="s">
        <v>90</v>
      </c>
      <c r="E140" s="4" t="s">
        <v>192</v>
      </c>
      <c r="F140" s="4" t="s">
        <v>70</v>
      </c>
      <c r="G140" s="4">
        <v>3</v>
      </c>
      <c r="H140" s="4" t="s">
        <v>167</v>
      </c>
      <c r="I140" s="4">
        <v>1</v>
      </c>
      <c r="J140" s="4">
        <v>0</v>
      </c>
      <c r="K140" s="4"/>
      <c r="L140" s="10">
        <v>33604</v>
      </c>
      <c r="M140" s="4" t="b">
        <v>1</v>
      </c>
      <c r="N140" s="10">
        <v>42262</v>
      </c>
      <c r="O140" s="4" t="b">
        <v>1</v>
      </c>
      <c r="P140" s="4" t="s">
        <v>425</v>
      </c>
      <c r="Q140" s="38" t="str">
        <f t="shared" si="25"/>
        <v>38°52'27.9489"N, 77°17'3.884"W</v>
      </c>
      <c r="R140" s="1" t="s">
        <v>426</v>
      </c>
      <c r="S140" s="1">
        <v>61.307000000000002</v>
      </c>
      <c r="T140" s="1">
        <v>61.58</v>
      </c>
      <c r="U140" s="4">
        <v>1</v>
      </c>
      <c r="V140" s="10">
        <v>42475</v>
      </c>
      <c r="W140" s="4">
        <v>1</v>
      </c>
      <c r="X140" s="4">
        <v>0.27299999999999613</v>
      </c>
      <c r="Y140" s="4">
        <v>0.27299999999999613</v>
      </c>
      <c r="Z140" s="4">
        <v>1</v>
      </c>
      <c r="AA140" s="4" t="s">
        <v>171</v>
      </c>
      <c r="AB140" s="4"/>
      <c r="AC140" s="4" t="s">
        <v>211</v>
      </c>
      <c r="AD140" s="4"/>
      <c r="AE140" s="10">
        <v>41275</v>
      </c>
      <c r="AF140" s="10">
        <v>43100</v>
      </c>
      <c r="AG140" s="16"/>
      <c r="AH140" s="16"/>
      <c r="AI140" s="31">
        <v>87000</v>
      </c>
      <c r="AJ140" s="31">
        <v>87000</v>
      </c>
      <c r="AK140" s="31">
        <v>93000</v>
      </c>
      <c r="AL140" s="31">
        <v>92000</v>
      </c>
      <c r="AM140" s="31">
        <v>91000</v>
      </c>
      <c r="AN140" s="31"/>
      <c r="AO140" s="4"/>
      <c r="AP140" s="4"/>
      <c r="AQ140" s="4"/>
      <c r="AR140" s="9">
        <v>11.66068070622779</v>
      </c>
      <c r="AS140" s="9">
        <v>9.4170186343623605</v>
      </c>
      <c r="AT140" s="9">
        <v>7.2610756452989582</v>
      </c>
      <c r="AU140" s="9">
        <v>0</v>
      </c>
      <c r="AV140" s="9">
        <v>0</v>
      </c>
      <c r="AW140" s="4" t="b">
        <v>1</v>
      </c>
      <c r="AX140" s="4" t="b">
        <v>0</v>
      </c>
      <c r="AY140" s="4">
        <v>0</v>
      </c>
      <c r="AZ140" s="4">
        <v>0</v>
      </c>
      <c r="BA140" s="9">
        <v>221.56497499865478</v>
      </c>
      <c r="BB140" s="9">
        <v>9.5261945070723755</v>
      </c>
      <c r="BC140" s="9">
        <v>19.917806033403522</v>
      </c>
      <c r="BD140" s="9">
        <v>2.0175011134878771</v>
      </c>
      <c r="BE140" s="9">
        <v>1.617200856260496</v>
      </c>
      <c r="BF140" s="4" t="s">
        <v>216</v>
      </c>
      <c r="BG140" s="4">
        <v>7.454195621662512</v>
      </c>
      <c r="BH140" s="4"/>
      <c r="BI140" s="4"/>
      <c r="BJ140" s="4" t="s">
        <v>167</v>
      </c>
      <c r="BK140" s="4"/>
      <c r="BL140" s="32">
        <v>0.9789999999999992</v>
      </c>
      <c r="BM140" s="16"/>
      <c r="BN140" s="16"/>
      <c r="BO140" s="31">
        <v>38152.745609912927</v>
      </c>
      <c r="BP140" s="31">
        <v>38152.745609912927</v>
      </c>
      <c r="BQ140" s="31">
        <v>37999.63425480888</v>
      </c>
      <c r="BR140" s="31">
        <v>37845.752597822313</v>
      </c>
      <c r="BS140" s="31">
        <v>37691.089814377359</v>
      </c>
      <c r="BT140" s="31"/>
      <c r="BU140" s="4">
        <v>0.27299999999999613</v>
      </c>
      <c r="BV140" s="32">
        <v>0</v>
      </c>
      <c r="BW140" s="16"/>
      <c r="BX140" s="16"/>
      <c r="BY140" s="31">
        <v>12786.161526535854</v>
      </c>
      <c r="BZ140" s="31">
        <v>12786.161526535854</v>
      </c>
      <c r="CA140" s="31">
        <v>13101.480004104558</v>
      </c>
      <c r="CB140" s="31">
        <v>13034.591913009373</v>
      </c>
      <c r="CC140" s="31">
        <v>12967.236022366233</v>
      </c>
      <c r="CD140" s="31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31">
        <v>12786.161526535854</v>
      </c>
      <c r="CP140" s="31">
        <v>12786.161526535854</v>
      </c>
      <c r="CQ140" s="31">
        <v>13101.480004104558</v>
      </c>
      <c r="CR140" s="31">
        <v>13034.591913009373</v>
      </c>
      <c r="CS140" s="31">
        <v>12967.236022366233</v>
      </c>
      <c r="CT140" s="31"/>
      <c r="CU140" s="4">
        <v>3.7330000000000041</v>
      </c>
      <c r="CV140" s="4">
        <v>2.2040000000000006</v>
      </c>
      <c r="CW140" s="4"/>
      <c r="CX140" s="4" t="s">
        <v>222</v>
      </c>
      <c r="CY140" s="4" t="s">
        <v>367</v>
      </c>
      <c r="CZ140" s="22"/>
      <c r="DA140" s="4">
        <v>0</v>
      </c>
      <c r="DB140" s="4">
        <v>0</v>
      </c>
      <c r="DC140" s="4">
        <v>365</v>
      </c>
      <c r="DD140" s="4">
        <v>365</v>
      </c>
      <c r="DE140" s="4">
        <v>365</v>
      </c>
      <c r="DF140" s="4">
        <v>366</v>
      </c>
      <c r="DG140" s="4">
        <v>365</v>
      </c>
      <c r="DH140" s="4">
        <v>0</v>
      </c>
      <c r="DI140" s="16">
        <f t="shared" si="26"/>
        <v>90001.09529025192</v>
      </c>
      <c r="DJ140" s="16">
        <f t="shared" si="27"/>
        <v>37968.326413632189</v>
      </c>
      <c r="DK140" s="16">
        <f t="shared" si="28"/>
        <v>12935.180670424121</v>
      </c>
      <c r="DL140" s="16">
        <f t="shared" si="29"/>
        <v>0</v>
      </c>
      <c r="DM140" s="16">
        <f t="shared" si="30"/>
        <v>12935.180670424121</v>
      </c>
      <c r="DN140" s="22"/>
      <c r="DO140" s="4">
        <f>COUNTIFS(crashes!$G$2:$G$17624,"&gt;="&amp;S140,crashes!$G$2:$G$17624,"&lt;"&amp;T140,crashes!$D$2:$D$17624,"="&amp;C140, crashes!$S$2:$S$17624, "&gt;="&amp;AE140, crashes!$S$2:$S$17624, "&lt;="&amp;AF140, crashes!$E$2:$E$17624, "="&amp;D140 )</f>
        <v>49</v>
      </c>
      <c r="DP140" s="29">
        <f>COUNTIFS(crashes!$G$2:$G$17624,"&gt;="&amp;S140,crashes!$G$2:$G$17624,"&lt;"&amp;T140,crashes!$D$2:$D$17624,"="&amp;C140, crashes!$S$2:$S$17624, "&gt;="&amp;AE140, crashes!$S$2:$S$17624, "&lt;="&amp;AF140, crashes!$E$2:$E$17624, "="&amp;D140, crashes!$R$2:$R$17624, "=Weekday")</f>
        <v>35</v>
      </c>
      <c r="DQ140" s="29">
        <f>COUNTIFS(crashes!$G$2:$G$17624,"&gt;="&amp;S140,crashes!$G$2:$G$17624,"&lt;"&amp;T140,crashes!$D$2:$D$17624,"="&amp;C140, crashes!$S$2:$S$17624, "&gt;="&amp;AE140, crashes!$S$2:$S$17624, "&lt;="&amp;AF140, crashes!$E$2:$E$17624, "="&amp;D140, crashes!$R$2:$R$17624, "=Weekend")</f>
        <v>14</v>
      </c>
      <c r="DR140" s="30">
        <f>COUNTIFS(crashes!$G$2:$G$17624,"&gt;="&amp;S140,crashes!$G$2:$G$17624,"&lt;"&amp;T140,crashes!$D$2:$D$17624,"="&amp;C140, crashes!$S$2:$S$17624, "&gt;="&amp;AE140, crashes!$S$2:$S$17624, "&lt;="&amp;AF140, crashes!$E$2:$E$17624, "="&amp;D140,  crashes!$R$2:$R$17624, "=Weekday", crashes!$N$2:$N$17624,"=K")</f>
        <v>0</v>
      </c>
      <c r="DS140" s="30">
        <f>COUNTIFS(crashes!$G$2:$G$17624,"&gt;="&amp;S140,crashes!$G$2:$G$17624,"&lt;"&amp;T140,crashes!$D$2:$D$17624,"="&amp;C140, crashes!$S$2:$S$17624, "&gt;="&amp;AE140, crashes!$S$2:$S$17624, "&lt;="&amp;AF140, crashes!$E$2:$E$17624, "="&amp;D140,  crashes!$R$2:$R$17624, "=Weekday", crashes!$N$2:$N$17624,"=A")</f>
        <v>3</v>
      </c>
      <c r="DT140" s="30">
        <f>COUNTIFS(crashes!$G$2:$G$17624,"&gt;="&amp;S140,crashes!$G$2:$G$17624,"&lt;"&amp;T140,crashes!$D$2:$D$17624,"="&amp;C140, crashes!$S$2:$S$17624, "&gt;="&amp;AE140, crashes!$S$2:$S$17624, "&lt;="&amp;AF140, crashes!$E$2:$E$17624, "="&amp;D140,  crashes!$R$2:$R$17624, "=Weekday", crashes!$N$2:$N$17624,"=B")</f>
        <v>7</v>
      </c>
      <c r="DU140" s="30">
        <f>COUNTIFS(crashes!$G$2:$G$17624,"&gt;="&amp;S140,crashes!$G$2:$G$17624,"&lt;"&amp;T140,crashes!$D$2:$D$17624,"="&amp;C140, crashes!$S$2:$S$17624, "&gt;="&amp;AE140, crashes!$S$2:$S$17624, "&lt;="&amp;AF140, crashes!$E$2:$E$17624, "="&amp;D140,  crashes!$R$2:$R$17624, "=Weekday", crashes!$N$2:$N$17624,"=C")</f>
        <v>2</v>
      </c>
      <c r="DV140" s="30">
        <f>COUNTIFS(crashes!$G$2:$G$17624,"&gt;="&amp;S140,crashes!$G$2:$G$17624,"&lt;"&amp;T140,crashes!$D$2:$D$17624,"="&amp;C140, crashes!$S$2:$S$17624, "&gt;="&amp;AE140, crashes!$S$2:$S$17624, "&lt;="&amp;AF140, crashes!$E$2:$E$17624, "="&amp;D140,  crashes!$R$2:$R$17624, "=Weekday", crashes!$N$2:$N$17624,"=ABC")</f>
        <v>0</v>
      </c>
      <c r="DW140" s="30">
        <f>COUNTIFS(crashes!$G$2:$G$17624,"&gt;="&amp;S140,crashes!$G$2:$G$17624,"&lt;"&amp;T140,crashes!$D$2:$D$17624,"="&amp;C140, crashes!$S$2:$S$17624, "&gt;="&amp;AE140, crashes!$S$2:$S$17624, "&lt;="&amp;AF140, crashes!$E$2:$E$17624, "="&amp;D140,  crashes!$R$2:$R$17624, "=Weekday", crashes!$N$2:$N$17624,"=O")</f>
        <v>23</v>
      </c>
      <c r="DX140" s="30">
        <f>COUNTIFS(crashes!$G$2:$G$17624,"&gt;="&amp;S140,crashes!$G$2:$G$17624,"&lt;"&amp;T140,crashes!$D$2:$D$17624,"="&amp;C140, crashes!$S$2:$S$17624, "&gt;="&amp;AE140, crashes!$S$2:$S$17624, "&lt;="&amp;AF140, crashes!$E$2:$E$17624, "="&amp;D140,  crashes!$R$2:$R$17624, "=Weekend", crashes!$N$2:$N$17624,"=K")</f>
        <v>0</v>
      </c>
      <c r="DY140" s="30">
        <f>COUNTIFS(crashes!$G$2:$G$17624,"&gt;="&amp;S140,crashes!$G$2:$G$17624,"&lt;"&amp;T140,crashes!$D$2:$D$17624,"="&amp;C140, crashes!$S$2:$S$17624, "&gt;="&amp;AE140, crashes!$S$2:$S$17624, "&lt;="&amp;AF140, crashes!$E$2:$E$17624, "="&amp;D140,  crashes!$R$2:$R$17624, "=Weekend", crashes!$N$2:$N$17624,"=A")</f>
        <v>1</v>
      </c>
      <c r="DZ140" s="30">
        <f>COUNTIFS(crashes!$G$2:$G$17624,"&gt;="&amp;S140,crashes!$G$2:$G$17624,"&lt;"&amp;T140,crashes!$D$2:$D$17624,"="&amp;C140, crashes!$S$2:$S$17624, "&gt;="&amp;AE140, crashes!$S$2:$S$17624, "&lt;="&amp;AF140, crashes!$E$2:$E$17624, "="&amp;D140,  crashes!$R$2:$R$17624, "=Weekend", crashes!$N$2:$N$17624,"=B")</f>
        <v>5</v>
      </c>
      <c r="EA140" s="30">
        <f>COUNTIFS(crashes!$G$2:$G$17624,"&gt;="&amp;S140,crashes!$G$2:$G$17624,"&lt;"&amp;T140,crashes!$D$2:$D$17624,"="&amp;C140, crashes!$S$2:$S$17624, "&gt;="&amp;AE140, crashes!$S$2:$S$17624, "&lt;="&amp;AF140, crashes!$E$2:$E$17624, "="&amp;D140,  crashes!$R$2:$R$17624, "=Weekend", crashes!$N$2:$N$17624,"=C")</f>
        <v>0</v>
      </c>
      <c r="EB140" s="30">
        <f>COUNTIFS(crashes!$G$2:$G$17624,"&gt;="&amp;S140,crashes!$G$2:$G$17624,"&lt;"&amp;T140,crashes!$D$2:$D$17624,"="&amp;C140, crashes!$S$2:$S$17624, "&gt;="&amp;AE140, crashes!$S$2:$S$17624, "&lt;="&amp;AF140, crashes!$E$2:$E$17624, "="&amp;D140,  crashes!$R$2:$R$17624, "=Weekend", crashes!$N$2:$N$17624,"=ABC")</f>
        <v>0</v>
      </c>
      <c r="EC140" s="30">
        <f>COUNTIFS(crashes!$G$2:$G$17624,"&gt;="&amp;S140,crashes!$G$2:$G$17624,"&lt;"&amp;T140,crashes!$D$2:$D$17624,"="&amp;C140, crashes!$S$2:$S$17624, "&gt;="&amp;AE140, crashes!$S$2:$S$17624, "&lt;="&amp;AF140, crashes!$E$2:$E$17624, "="&amp;D140,  crashes!$R$2:$R$17624, "=Weekend", crashes!$N$2:$N$17624,"=O")</f>
        <v>8</v>
      </c>
      <c r="ED140" s="4">
        <f t="shared" si="31"/>
        <v>0</v>
      </c>
      <c r="EE140" s="4">
        <f t="shared" si="32"/>
        <v>4</v>
      </c>
      <c r="EF140" s="4">
        <f t="shared" si="33"/>
        <v>12</v>
      </c>
      <c r="EG140" s="4">
        <f t="shared" si="34"/>
        <v>2</v>
      </c>
      <c r="EH140" s="4">
        <f t="shared" si="35"/>
        <v>0</v>
      </c>
      <c r="EI140" s="50">
        <f t="shared" si="36"/>
        <v>18</v>
      </c>
      <c r="EJ140" s="4">
        <f t="shared" si="37"/>
        <v>31</v>
      </c>
      <c r="EK140" s="22"/>
      <c r="EL140" s="3">
        <v>2018</v>
      </c>
      <c r="EM140" s="3">
        <v>13.520000000000003</v>
      </c>
      <c r="EN140" s="3">
        <v>8.0099999999999998E-3</v>
      </c>
      <c r="EO140" s="3">
        <v>6.3099999999999996E-3</v>
      </c>
      <c r="EP140" s="3">
        <v>6.9300000000000004E-3</v>
      </c>
      <c r="EQ140" s="3">
        <v>1.277E-2</v>
      </c>
      <c r="ER140" s="3">
        <v>3.4340000000000002E-2</v>
      </c>
      <c r="ES140" s="3">
        <v>7.1819999999999995E-2</v>
      </c>
      <c r="ET140" s="3">
        <v>7.3130000000000001E-2</v>
      </c>
      <c r="EU140" s="3">
        <v>7.0139999999999994E-2</v>
      </c>
      <c r="EV140" s="3">
        <v>6.2370000000000002E-2</v>
      </c>
      <c r="EW140" s="3">
        <v>6.3490000000000005E-2</v>
      </c>
      <c r="EX140" s="3">
        <v>5.8479999999999997E-2</v>
      </c>
      <c r="EY140" s="3">
        <v>5.4919999999999997E-2</v>
      </c>
      <c r="EZ140" s="3">
        <v>5.4899999999999997E-2</v>
      </c>
      <c r="FA140" s="3">
        <v>5.4480000000000001E-2</v>
      </c>
      <c r="FB140" s="3">
        <v>5.5849999999999997E-2</v>
      </c>
      <c r="FC140" s="3">
        <v>5.4109999999999998E-2</v>
      </c>
      <c r="FD140" s="3">
        <v>5.4579999999999997E-2</v>
      </c>
      <c r="FE140" s="3">
        <v>5.6959999999999997E-2</v>
      </c>
      <c r="FF140" s="3">
        <v>4.9919999999999999E-2</v>
      </c>
      <c r="FG140" s="3">
        <v>3.9489999999999997E-2</v>
      </c>
      <c r="FH140" s="3">
        <v>3.2230000000000002E-2</v>
      </c>
      <c r="FI140" s="3">
        <v>2.7130000000000001E-2</v>
      </c>
      <c r="FJ140" s="3">
        <v>2.0920000000000001E-2</v>
      </c>
      <c r="FK140" s="3">
        <v>1.4590000000000001E-2</v>
      </c>
      <c r="FL140" s="3">
        <v>2018</v>
      </c>
      <c r="FM140" s="3">
        <v>13.520000000000003</v>
      </c>
      <c r="FN140" s="13">
        <v>2018</v>
      </c>
      <c r="FO140" s="52">
        <v>13.520000000000003</v>
      </c>
      <c r="FP140" s="51">
        <v>48</v>
      </c>
      <c r="FQ140" s="51">
        <v>1.3735000000000001E-2</v>
      </c>
      <c r="FR140" s="51">
        <v>8.6199999999999992E-3</v>
      </c>
      <c r="FS140" s="3">
        <v>6.5950000000000002E-3</v>
      </c>
      <c r="FT140" s="3">
        <v>7.5299999999999994E-3</v>
      </c>
      <c r="FU140" s="3">
        <v>1.14E-2</v>
      </c>
      <c r="FV140" s="3">
        <v>1.8340000000000002E-2</v>
      </c>
      <c r="FW140" s="3">
        <v>2.2720000000000001E-2</v>
      </c>
      <c r="FX140" s="3">
        <v>2.9115000000000002E-2</v>
      </c>
      <c r="FY140" s="3">
        <v>3.7470000000000003E-2</v>
      </c>
      <c r="FZ140" s="3">
        <v>4.614E-2</v>
      </c>
      <c r="GA140" s="3">
        <v>5.3605E-2</v>
      </c>
      <c r="GB140" s="3">
        <v>5.7224999999999998E-2</v>
      </c>
      <c r="GC140" s="3">
        <v>6.1455000000000003E-2</v>
      </c>
      <c r="GD140" s="3">
        <v>6.3140000000000002E-2</v>
      </c>
      <c r="GE140" s="3">
        <v>6.3230000000000008E-2</v>
      </c>
      <c r="GF140" s="3">
        <v>6.2835000000000002E-2</v>
      </c>
      <c r="GG140" s="3">
        <v>6.1420000000000002E-2</v>
      </c>
      <c r="GH140" s="3">
        <v>6.0060000000000002E-2</v>
      </c>
      <c r="GI140" s="3">
        <v>5.5129999999999998E-2</v>
      </c>
      <c r="GJ140" s="3">
        <v>4.709E-2</v>
      </c>
      <c r="GK140" s="3">
        <v>3.9425000000000002E-2</v>
      </c>
      <c r="GL140" s="3">
        <v>3.3094999999999999E-2</v>
      </c>
      <c r="GM140" s="3">
        <v>2.6544999999999999E-2</v>
      </c>
      <c r="GN140" s="3">
        <v>1.9035E-2</v>
      </c>
      <c r="GO140" s="22"/>
      <c r="GP140" s="4">
        <f>'Hours of Operation'!C$38</f>
        <v>1.4271065337351284E-2</v>
      </c>
      <c r="GQ140" s="4">
        <f>'Hours of Operation'!D$38</f>
        <v>1.2749609596717788E-2</v>
      </c>
      <c r="GR140" s="4">
        <f>'Hours of Operation'!E$38</f>
        <v>1.4950174959592841E-2</v>
      </c>
      <c r="GS140" s="4">
        <f>'Hours of Operation'!F$38</f>
        <v>1.3642852604853647E-2</v>
      </c>
      <c r="GT140" s="4">
        <f>'Hours of Operation'!G$38</f>
        <v>0</v>
      </c>
      <c r="GU140" s="4">
        <f>'Hours of Operation'!H$38</f>
        <v>0.47078916987711039</v>
      </c>
      <c r="GV140" s="4">
        <f>'Hours of Operation'!I$38</f>
        <v>0.94910873612151236</v>
      </c>
      <c r="GW140" s="4">
        <f>'Hours of Operation'!J$38</f>
        <v>0.9546031745077026</v>
      </c>
      <c r="GX140" s="4">
        <f>'Hours of Operation'!K$38</f>
        <v>0.95579985877661666</v>
      </c>
      <c r="GY140" s="4">
        <f>'Hours of Operation'!L$38</f>
        <v>0.95602492136947947</v>
      </c>
      <c r="GZ140" s="4">
        <f>'Hours of Operation'!M$38</f>
        <v>0.95396029261266357</v>
      </c>
      <c r="HA140" s="4">
        <f>'Hours of Operation'!N$38</f>
        <v>0.18996260379294816</v>
      </c>
      <c r="HB140" s="4">
        <f>'Hours of Operation'!O$38</f>
        <v>0.25018127529522199</v>
      </c>
      <c r="HC140" s="4">
        <f>'Hours of Operation'!P$38</f>
        <v>0.25738334335316593</v>
      </c>
      <c r="HD140" s="4">
        <f>'Hours of Operation'!Q$38</f>
        <v>0.29539649617912567</v>
      </c>
      <c r="HE140" s="4">
        <f>'Hours of Operation'!R$38</f>
        <v>0.34447604395218162</v>
      </c>
      <c r="HF140" s="4">
        <f>'Hours of Operation'!S$38</f>
        <v>0.37310729480106092</v>
      </c>
      <c r="HG140" s="4">
        <f>'Hours of Operation'!T$38</f>
        <v>0.39614019872526296</v>
      </c>
      <c r="HH140" s="4">
        <f>'Hours of Operation'!U$38</f>
        <v>0.38687405197217062</v>
      </c>
      <c r="HI140" s="4">
        <f>'Hours of Operation'!V$38</f>
        <v>0.27329754277466461</v>
      </c>
      <c r="HJ140" s="4">
        <f>'Hours of Operation'!W$38</f>
        <v>4.6400724648817324E-2</v>
      </c>
      <c r="HK140" s="4">
        <f>'Hours of Operation'!X$38</f>
        <v>1.6140738015523962E-2</v>
      </c>
      <c r="HL140" s="4">
        <f>'Hours of Operation'!Y$38</f>
        <v>1.4156632088965636E-2</v>
      </c>
      <c r="HM140" s="4">
        <f>'Hours of Operation'!Z$38</f>
        <v>1.7357364094913161E-2</v>
      </c>
      <c r="HN140" s="4">
        <f>'Hours of Operation'!AA$38</f>
        <v>0</v>
      </c>
      <c r="HO140" s="4">
        <f>'Hours of Operation'!AB$38</f>
        <v>0</v>
      </c>
      <c r="HP140" s="4">
        <f>'Hours of Operation'!AC$38</f>
        <v>0</v>
      </c>
      <c r="HQ140" s="4">
        <f>'Hours of Operation'!AD$38</f>
        <v>0</v>
      </c>
      <c r="HR140" s="4">
        <f>'Hours of Operation'!AE$38</f>
        <v>0</v>
      </c>
      <c r="HS140" s="4">
        <f>'Hours of Operation'!AF$38</f>
        <v>0</v>
      </c>
      <c r="HT140" s="4">
        <f>'Hours of Operation'!AG$38</f>
        <v>0</v>
      </c>
      <c r="HU140" s="4">
        <f>'Hours of Operation'!AH$38</f>
        <v>0</v>
      </c>
      <c r="HV140" s="4">
        <f>'Hours of Operation'!AI$38</f>
        <v>1.3900247592280889E-2</v>
      </c>
      <c r="HW140" s="4">
        <f>'Hours of Operation'!AJ$38</f>
        <v>7.8982998808963534E-2</v>
      </c>
      <c r="HX140" s="4">
        <f>'Hours of Operation'!AK$38</f>
        <v>0.20725648733215482</v>
      </c>
      <c r="HY140" s="4">
        <f>'Hours of Operation'!AL$38</f>
        <v>0.30132552210597841</v>
      </c>
      <c r="HZ140" s="4">
        <f>'Hours of Operation'!AM$38</f>
        <v>0.36522861938303541</v>
      </c>
      <c r="IA140" s="4">
        <f>'Hours of Operation'!AN$38</f>
        <v>0.39066192472256694</v>
      </c>
      <c r="IB140" s="4">
        <f>'Hours of Operation'!AO$38</f>
        <v>0.39686934537815494</v>
      </c>
      <c r="IC140" s="4">
        <f>'Hours of Operation'!AP$38</f>
        <v>0.40133127295001692</v>
      </c>
      <c r="ID140" s="4">
        <f>'Hours of Operation'!AQ$38</f>
        <v>0.39544391480317387</v>
      </c>
      <c r="IE140" s="4">
        <f>'Hours of Operation'!AR$38</f>
        <v>0.38614627429485288</v>
      </c>
      <c r="IF140" s="4">
        <f>'Hours of Operation'!AS$38</f>
        <v>0.37357306834579573</v>
      </c>
      <c r="IG140" s="4">
        <f>'Hours of Operation'!AT$38</f>
        <v>0.29279158671873001</v>
      </c>
      <c r="IH140" s="4">
        <f>'Hours of Operation'!AU$38</f>
        <v>8.2722981496897899E-2</v>
      </c>
      <c r="II140" s="4">
        <f>'Hours of Operation'!AV$38</f>
        <v>1.996562232212434E-2</v>
      </c>
      <c r="IJ140" s="4">
        <f>'Hours of Operation'!AW$38</f>
        <v>0</v>
      </c>
      <c r="IK140" s="4">
        <f>'Hours of Operation'!AX$38</f>
        <v>0</v>
      </c>
      <c r="IL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</row>
    <row r="141" spans="1:264" s="3" customFormat="1" ht="12" customHeight="1" x14ac:dyDescent="0.2">
      <c r="A141" s="4" t="s">
        <v>391</v>
      </c>
      <c r="B141" s="4" t="s">
        <v>218</v>
      </c>
      <c r="C141" s="4">
        <v>66</v>
      </c>
      <c r="D141" s="4" t="s">
        <v>90</v>
      </c>
      <c r="E141" s="4" t="s">
        <v>92</v>
      </c>
      <c r="F141" s="4" t="s">
        <v>68</v>
      </c>
      <c r="G141" s="4">
        <v>3</v>
      </c>
      <c r="H141" s="4" t="s">
        <v>167</v>
      </c>
      <c r="I141" s="4">
        <v>1</v>
      </c>
      <c r="J141" s="4">
        <v>0</v>
      </c>
      <c r="K141" s="4"/>
      <c r="L141" s="10">
        <v>33604</v>
      </c>
      <c r="M141" s="4" t="b">
        <v>1</v>
      </c>
      <c r="N141" s="10">
        <v>42262</v>
      </c>
      <c r="O141" s="4" t="b">
        <v>1</v>
      </c>
      <c r="P141" s="4" t="s">
        <v>427</v>
      </c>
      <c r="Q141" s="38" t="str">
        <f t="shared" si="25"/>
        <v>38°52'32.9507"N, 77°16'46.864"W</v>
      </c>
      <c r="R141" s="1" t="s">
        <v>428</v>
      </c>
      <c r="S141" s="1">
        <v>61.58</v>
      </c>
      <c r="T141" s="1">
        <v>61.66</v>
      </c>
      <c r="U141" s="4">
        <v>1</v>
      </c>
      <c r="V141" s="10">
        <v>42475</v>
      </c>
      <c r="W141" s="4">
        <v>1</v>
      </c>
      <c r="X141" s="4">
        <v>7.9999999999998295E-2</v>
      </c>
      <c r="Y141" s="4"/>
      <c r="Z141" s="4"/>
      <c r="AA141" s="4"/>
      <c r="AB141" s="4"/>
      <c r="AC141" s="4"/>
      <c r="AD141" s="4"/>
      <c r="AE141" s="10">
        <v>41275</v>
      </c>
      <c r="AF141" s="10">
        <v>43100</v>
      </c>
      <c r="AG141" s="16"/>
      <c r="AH141" s="16"/>
      <c r="AI141" s="31">
        <v>74166.185881092621</v>
      </c>
      <c r="AJ141" s="31">
        <v>74166.185881092621</v>
      </c>
      <c r="AK141" s="31">
        <v>80647.107733697194</v>
      </c>
      <c r="AL141" s="31">
        <v>79610.244288485192</v>
      </c>
      <c r="AM141" s="31">
        <v>78573.132278966281</v>
      </c>
      <c r="AN141" s="31"/>
      <c r="AO141" s="4"/>
      <c r="AP141" s="4"/>
      <c r="AQ141" s="4"/>
      <c r="AR141" s="9">
        <v>11.634625884917126</v>
      </c>
      <c r="AS141" s="9">
        <v>1.3650743837519101</v>
      </c>
      <c r="AT141" s="9">
        <v>11.226111195778657</v>
      </c>
      <c r="AU141" s="9">
        <v>11.006770723268987</v>
      </c>
      <c r="AV141" s="9">
        <v>0</v>
      </c>
      <c r="AW141" s="4" t="b">
        <v>1</v>
      </c>
      <c r="AX141" s="4" t="b">
        <v>0</v>
      </c>
      <c r="AY141" s="4">
        <v>0</v>
      </c>
      <c r="AZ141" s="4">
        <v>0</v>
      </c>
      <c r="BA141" s="9">
        <v>320.59750549097555</v>
      </c>
      <c r="BB141" s="9">
        <v>1</v>
      </c>
      <c r="BC141" s="9">
        <v>65.278725384468331</v>
      </c>
      <c r="BD141" s="9">
        <v>42.357442380838947</v>
      </c>
      <c r="BE141" s="9">
        <v>41.912977069282007</v>
      </c>
      <c r="BF141" s="4" t="s">
        <v>216</v>
      </c>
      <c r="BG141" s="4">
        <v>11.459057085619181</v>
      </c>
      <c r="BH141" s="4"/>
      <c r="BI141" s="4"/>
      <c r="BJ141" s="4" t="s">
        <v>167</v>
      </c>
      <c r="BK141" s="4"/>
      <c r="BL141" s="32">
        <v>1.2569999999999979</v>
      </c>
      <c r="BM141" s="16"/>
      <c r="BN141" s="16"/>
      <c r="BO141" s="31">
        <v>17952.347407628473</v>
      </c>
      <c r="BP141" s="31">
        <v>17952.347407628473</v>
      </c>
      <c r="BQ141" s="31">
        <v>18748.587737801747</v>
      </c>
      <c r="BR141" s="31">
        <v>18644.836201494556</v>
      </c>
      <c r="BS141" s="31">
        <v>18540.368301332528</v>
      </c>
      <c r="BT141" s="31"/>
      <c r="BU141" s="4"/>
      <c r="BV141" s="32">
        <v>2.8340000000000032</v>
      </c>
      <c r="BW141" s="16"/>
      <c r="BX141" s="16"/>
      <c r="BY141" s="31">
        <v>32000</v>
      </c>
      <c r="BZ141" s="31">
        <v>32000</v>
      </c>
      <c r="CA141" s="31">
        <v>32000</v>
      </c>
      <c r="CB141" s="31">
        <v>32000</v>
      </c>
      <c r="CC141" s="31">
        <v>32000</v>
      </c>
      <c r="CD141" s="31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4">
        <v>4.0060000000000002</v>
      </c>
      <c r="CV141" s="4">
        <v>2.1240000000000023</v>
      </c>
      <c r="CW141" s="4"/>
      <c r="CX141" s="4" t="s">
        <v>222</v>
      </c>
      <c r="CY141" s="4" t="s">
        <v>367</v>
      </c>
      <c r="CZ141" s="22"/>
      <c r="DA141" s="4">
        <v>0</v>
      </c>
      <c r="DB141" s="4">
        <v>0</v>
      </c>
      <c r="DC141" s="4">
        <v>365</v>
      </c>
      <c r="DD141" s="4">
        <v>365</v>
      </c>
      <c r="DE141" s="4">
        <v>365</v>
      </c>
      <c r="DF141" s="4">
        <v>366</v>
      </c>
      <c r="DG141" s="4">
        <v>365</v>
      </c>
      <c r="DH141" s="4">
        <v>0</v>
      </c>
      <c r="DI141" s="16">
        <f t="shared" si="26"/>
        <v>77433.763804712682</v>
      </c>
      <c r="DJ141" s="16">
        <f t="shared" si="27"/>
        <v>18367.84918488489</v>
      </c>
      <c r="DK141" s="16">
        <f t="shared" si="28"/>
        <v>32000</v>
      </c>
      <c r="DL141" s="16">
        <f t="shared" si="29"/>
        <v>0</v>
      </c>
      <c r="DM141" s="16">
        <f t="shared" si="30"/>
        <v>0</v>
      </c>
      <c r="DN141" s="22"/>
      <c r="DO141" s="4">
        <f>COUNTIFS(crashes!$G$2:$G$17624,"&gt;="&amp;S141,crashes!$G$2:$G$17624,"&lt;"&amp;T141,crashes!$D$2:$D$17624,"="&amp;C141, crashes!$S$2:$S$17624, "&gt;="&amp;AE141, crashes!$S$2:$S$17624, "&lt;="&amp;AF141, crashes!$E$2:$E$17624, "="&amp;D141 )</f>
        <v>25</v>
      </c>
      <c r="DP141" s="29">
        <f>COUNTIFS(crashes!$G$2:$G$17624,"&gt;="&amp;S141,crashes!$G$2:$G$17624,"&lt;"&amp;T141,crashes!$D$2:$D$17624,"="&amp;C141, crashes!$S$2:$S$17624, "&gt;="&amp;AE141, crashes!$S$2:$S$17624, "&lt;="&amp;AF141, crashes!$E$2:$E$17624, "="&amp;D141, crashes!$R$2:$R$17624, "=Weekday")</f>
        <v>18</v>
      </c>
      <c r="DQ141" s="29">
        <f>COUNTIFS(crashes!$G$2:$G$17624,"&gt;="&amp;S141,crashes!$G$2:$G$17624,"&lt;"&amp;T141,crashes!$D$2:$D$17624,"="&amp;C141, crashes!$S$2:$S$17624, "&gt;="&amp;AE141, crashes!$S$2:$S$17624, "&lt;="&amp;AF141, crashes!$E$2:$E$17624, "="&amp;D141, crashes!$R$2:$R$17624, "=Weekend")</f>
        <v>7</v>
      </c>
      <c r="DR141" s="30">
        <f>COUNTIFS(crashes!$G$2:$G$17624,"&gt;="&amp;S141,crashes!$G$2:$G$17624,"&lt;"&amp;T141,crashes!$D$2:$D$17624,"="&amp;C141, crashes!$S$2:$S$17624, "&gt;="&amp;AE141, crashes!$S$2:$S$17624, "&lt;="&amp;AF141, crashes!$E$2:$E$17624, "="&amp;D141,  crashes!$R$2:$R$17624, "=Weekday", crashes!$N$2:$N$17624,"=K")</f>
        <v>0</v>
      </c>
      <c r="DS141" s="30">
        <f>COUNTIFS(crashes!$G$2:$G$17624,"&gt;="&amp;S141,crashes!$G$2:$G$17624,"&lt;"&amp;T141,crashes!$D$2:$D$17624,"="&amp;C141, crashes!$S$2:$S$17624, "&gt;="&amp;AE141, crashes!$S$2:$S$17624, "&lt;="&amp;AF141, crashes!$E$2:$E$17624, "="&amp;D141,  crashes!$R$2:$R$17624, "=Weekday", crashes!$N$2:$N$17624,"=A")</f>
        <v>2</v>
      </c>
      <c r="DT141" s="30">
        <f>COUNTIFS(crashes!$G$2:$G$17624,"&gt;="&amp;S141,crashes!$G$2:$G$17624,"&lt;"&amp;T141,crashes!$D$2:$D$17624,"="&amp;C141, crashes!$S$2:$S$17624, "&gt;="&amp;AE141, crashes!$S$2:$S$17624, "&lt;="&amp;AF141, crashes!$E$2:$E$17624, "="&amp;D141,  crashes!$R$2:$R$17624, "=Weekday", crashes!$N$2:$N$17624,"=B")</f>
        <v>2</v>
      </c>
      <c r="DU141" s="30">
        <f>COUNTIFS(crashes!$G$2:$G$17624,"&gt;="&amp;S141,crashes!$G$2:$G$17624,"&lt;"&amp;T141,crashes!$D$2:$D$17624,"="&amp;C141, crashes!$S$2:$S$17624, "&gt;="&amp;AE141, crashes!$S$2:$S$17624, "&lt;="&amp;AF141, crashes!$E$2:$E$17624, "="&amp;D141,  crashes!$R$2:$R$17624, "=Weekday", crashes!$N$2:$N$17624,"=C")</f>
        <v>1</v>
      </c>
      <c r="DV141" s="30">
        <f>COUNTIFS(crashes!$G$2:$G$17624,"&gt;="&amp;S141,crashes!$G$2:$G$17624,"&lt;"&amp;T141,crashes!$D$2:$D$17624,"="&amp;C141, crashes!$S$2:$S$17624, "&gt;="&amp;AE141, crashes!$S$2:$S$17624, "&lt;="&amp;AF141, crashes!$E$2:$E$17624, "="&amp;D141,  crashes!$R$2:$R$17624, "=Weekday", crashes!$N$2:$N$17624,"=ABC")</f>
        <v>0</v>
      </c>
      <c r="DW141" s="30">
        <f>COUNTIFS(crashes!$G$2:$G$17624,"&gt;="&amp;S141,crashes!$G$2:$G$17624,"&lt;"&amp;T141,crashes!$D$2:$D$17624,"="&amp;C141, crashes!$S$2:$S$17624, "&gt;="&amp;AE141, crashes!$S$2:$S$17624, "&lt;="&amp;AF141, crashes!$E$2:$E$17624, "="&amp;D141,  crashes!$R$2:$R$17624, "=Weekday", crashes!$N$2:$N$17624,"=O")</f>
        <v>13</v>
      </c>
      <c r="DX141" s="30">
        <f>COUNTIFS(crashes!$G$2:$G$17624,"&gt;="&amp;S141,crashes!$G$2:$G$17624,"&lt;"&amp;T141,crashes!$D$2:$D$17624,"="&amp;C141, crashes!$S$2:$S$17624, "&gt;="&amp;AE141, crashes!$S$2:$S$17624, "&lt;="&amp;AF141, crashes!$E$2:$E$17624, "="&amp;D141,  crashes!$R$2:$R$17624, "=Weekend", crashes!$N$2:$N$17624,"=K")</f>
        <v>1</v>
      </c>
      <c r="DY141" s="30">
        <f>COUNTIFS(crashes!$G$2:$G$17624,"&gt;="&amp;S141,crashes!$G$2:$G$17624,"&lt;"&amp;T141,crashes!$D$2:$D$17624,"="&amp;C141, crashes!$S$2:$S$17624, "&gt;="&amp;AE141, crashes!$S$2:$S$17624, "&lt;="&amp;AF141, crashes!$E$2:$E$17624, "="&amp;D141,  crashes!$R$2:$R$17624, "=Weekend", crashes!$N$2:$N$17624,"=A")</f>
        <v>1</v>
      </c>
      <c r="DZ141" s="30">
        <f>COUNTIFS(crashes!$G$2:$G$17624,"&gt;="&amp;S141,crashes!$G$2:$G$17624,"&lt;"&amp;T141,crashes!$D$2:$D$17624,"="&amp;C141, crashes!$S$2:$S$17624, "&gt;="&amp;AE141, crashes!$S$2:$S$17624, "&lt;="&amp;AF141, crashes!$E$2:$E$17624, "="&amp;D141,  crashes!$R$2:$R$17624, "=Weekend", crashes!$N$2:$N$17624,"=B")</f>
        <v>1</v>
      </c>
      <c r="EA141" s="30">
        <f>COUNTIFS(crashes!$G$2:$G$17624,"&gt;="&amp;S141,crashes!$G$2:$G$17624,"&lt;"&amp;T141,crashes!$D$2:$D$17624,"="&amp;C141, crashes!$S$2:$S$17624, "&gt;="&amp;AE141, crashes!$S$2:$S$17624, "&lt;="&amp;AF141, crashes!$E$2:$E$17624, "="&amp;D141,  crashes!$R$2:$R$17624, "=Weekend", crashes!$N$2:$N$17624,"=C")</f>
        <v>0</v>
      </c>
      <c r="EB141" s="30">
        <f>COUNTIFS(crashes!$G$2:$G$17624,"&gt;="&amp;S141,crashes!$G$2:$G$17624,"&lt;"&amp;T141,crashes!$D$2:$D$17624,"="&amp;C141, crashes!$S$2:$S$17624, "&gt;="&amp;AE141, crashes!$S$2:$S$17624, "&lt;="&amp;AF141, crashes!$E$2:$E$17624, "="&amp;D141,  crashes!$R$2:$R$17624, "=Weekend", crashes!$N$2:$N$17624,"=ABC")</f>
        <v>0</v>
      </c>
      <c r="EC141" s="30">
        <f>COUNTIFS(crashes!$G$2:$G$17624,"&gt;="&amp;S141,crashes!$G$2:$G$17624,"&lt;"&amp;T141,crashes!$D$2:$D$17624,"="&amp;C141, crashes!$S$2:$S$17624, "&gt;="&amp;AE141, crashes!$S$2:$S$17624, "&lt;="&amp;AF141, crashes!$E$2:$E$17624, "="&amp;D141,  crashes!$R$2:$R$17624, "=Weekend", crashes!$N$2:$N$17624,"=O")</f>
        <v>4</v>
      </c>
      <c r="ED141" s="4">
        <f t="shared" si="31"/>
        <v>1</v>
      </c>
      <c r="EE141" s="4">
        <f t="shared" si="32"/>
        <v>3</v>
      </c>
      <c r="EF141" s="4">
        <f t="shared" si="33"/>
        <v>3</v>
      </c>
      <c r="EG141" s="4">
        <f t="shared" si="34"/>
        <v>1</v>
      </c>
      <c r="EH141" s="4">
        <f t="shared" si="35"/>
        <v>0</v>
      </c>
      <c r="EI141" s="50">
        <f t="shared" si="36"/>
        <v>8</v>
      </c>
      <c r="EJ141" s="4">
        <f t="shared" si="37"/>
        <v>17</v>
      </c>
      <c r="EK141" s="6"/>
      <c r="EL141" s="3">
        <v>2018</v>
      </c>
      <c r="EM141" s="3">
        <v>13.795999999999999</v>
      </c>
      <c r="EN141" s="3">
        <v>8.0099999999999998E-3</v>
      </c>
      <c r="EO141" s="3">
        <v>6.3099999999999996E-3</v>
      </c>
      <c r="EP141" s="3">
        <v>6.9300000000000004E-3</v>
      </c>
      <c r="EQ141" s="3">
        <v>1.277E-2</v>
      </c>
      <c r="ER141" s="3">
        <v>3.4340000000000002E-2</v>
      </c>
      <c r="ES141" s="3">
        <v>7.1819999999999995E-2</v>
      </c>
      <c r="ET141" s="3">
        <v>7.3130000000000001E-2</v>
      </c>
      <c r="EU141" s="3">
        <v>7.0139999999999994E-2</v>
      </c>
      <c r="EV141" s="3">
        <v>6.2370000000000002E-2</v>
      </c>
      <c r="EW141" s="3">
        <v>6.3490000000000005E-2</v>
      </c>
      <c r="EX141" s="3">
        <v>5.8479999999999997E-2</v>
      </c>
      <c r="EY141" s="3">
        <v>5.4919999999999997E-2</v>
      </c>
      <c r="EZ141" s="3">
        <v>5.4899999999999997E-2</v>
      </c>
      <c r="FA141" s="3">
        <v>5.4480000000000001E-2</v>
      </c>
      <c r="FB141" s="3">
        <v>5.5849999999999997E-2</v>
      </c>
      <c r="FC141" s="3">
        <v>5.4109999999999998E-2</v>
      </c>
      <c r="FD141" s="3">
        <v>5.4579999999999997E-2</v>
      </c>
      <c r="FE141" s="3">
        <v>5.6959999999999997E-2</v>
      </c>
      <c r="FF141" s="3">
        <v>4.9919999999999999E-2</v>
      </c>
      <c r="FG141" s="3">
        <v>3.9489999999999997E-2</v>
      </c>
      <c r="FH141" s="3">
        <v>3.2230000000000002E-2</v>
      </c>
      <c r="FI141" s="3">
        <v>2.7130000000000001E-2</v>
      </c>
      <c r="FJ141" s="3">
        <v>2.0920000000000001E-2</v>
      </c>
      <c r="FK141" s="3">
        <v>1.4590000000000001E-2</v>
      </c>
      <c r="FL141" s="3">
        <v>2018</v>
      </c>
      <c r="FM141" s="3">
        <v>13.795999999999999</v>
      </c>
      <c r="FN141" s="13">
        <v>2018</v>
      </c>
      <c r="FO141" s="52">
        <v>13.795999999999999</v>
      </c>
      <c r="FP141" s="51">
        <v>48</v>
      </c>
      <c r="FQ141" s="51">
        <v>1.3735000000000001E-2</v>
      </c>
      <c r="FR141" s="51">
        <v>8.6199999999999992E-3</v>
      </c>
      <c r="FS141" s="3">
        <v>6.5950000000000002E-3</v>
      </c>
      <c r="FT141" s="3">
        <v>7.5299999999999994E-3</v>
      </c>
      <c r="FU141" s="3">
        <v>1.14E-2</v>
      </c>
      <c r="FV141" s="3">
        <v>1.8340000000000002E-2</v>
      </c>
      <c r="FW141" s="3">
        <v>2.2720000000000001E-2</v>
      </c>
      <c r="FX141" s="3">
        <v>2.9115000000000002E-2</v>
      </c>
      <c r="FY141" s="3">
        <v>3.7470000000000003E-2</v>
      </c>
      <c r="FZ141" s="3">
        <v>4.614E-2</v>
      </c>
      <c r="GA141" s="3">
        <v>5.3605E-2</v>
      </c>
      <c r="GB141" s="3">
        <v>5.7224999999999998E-2</v>
      </c>
      <c r="GC141" s="3">
        <v>6.1455000000000003E-2</v>
      </c>
      <c r="GD141" s="3">
        <v>6.3140000000000002E-2</v>
      </c>
      <c r="GE141" s="3">
        <v>6.3230000000000008E-2</v>
      </c>
      <c r="GF141" s="3">
        <v>6.2835000000000002E-2</v>
      </c>
      <c r="GG141" s="3">
        <v>6.1420000000000002E-2</v>
      </c>
      <c r="GH141" s="3">
        <v>6.0060000000000002E-2</v>
      </c>
      <c r="GI141" s="3">
        <v>5.5129999999999998E-2</v>
      </c>
      <c r="GJ141" s="3">
        <v>4.709E-2</v>
      </c>
      <c r="GK141" s="3">
        <v>3.9425000000000002E-2</v>
      </c>
      <c r="GL141" s="3">
        <v>3.3094999999999999E-2</v>
      </c>
      <c r="GM141" s="3">
        <v>2.6544999999999999E-2</v>
      </c>
      <c r="GN141" s="3">
        <v>1.9035E-2</v>
      </c>
      <c r="GO141" s="22"/>
      <c r="GP141" s="4">
        <f>'Hours of Operation'!C$38</f>
        <v>1.4271065337351284E-2</v>
      </c>
      <c r="GQ141" s="4">
        <f>'Hours of Operation'!D$38</f>
        <v>1.2749609596717788E-2</v>
      </c>
      <c r="GR141" s="4">
        <f>'Hours of Operation'!E$38</f>
        <v>1.4950174959592841E-2</v>
      </c>
      <c r="GS141" s="4">
        <f>'Hours of Operation'!F$38</f>
        <v>1.3642852604853647E-2</v>
      </c>
      <c r="GT141" s="4">
        <f>'Hours of Operation'!G$38</f>
        <v>0</v>
      </c>
      <c r="GU141" s="4">
        <f>'Hours of Operation'!H$38</f>
        <v>0.47078916987711039</v>
      </c>
      <c r="GV141" s="4">
        <f>'Hours of Operation'!I$38</f>
        <v>0.94910873612151236</v>
      </c>
      <c r="GW141" s="4">
        <f>'Hours of Operation'!J$38</f>
        <v>0.9546031745077026</v>
      </c>
      <c r="GX141" s="4">
        <f>'Hours of Operation'!K$38</f>
        <v>0.95579985877661666</v>
      </c>
      <c r="GY141" s="4">
        <f>'Hours of Operation'!L$38</f>
        <v>0.95602492136947947</v>
      </c>
      <c r="GZ141" s="4">
        <f>'Hours of Operation'!M$38</f>
        <v>0.95396029261266357</v>
      </c>
      <c r="HA141" s="4">
        <f>'Hours of Operation'!N$38</f>
        <v>0.18996260379294816</v>
      </c>
      <c r="HB141" s="4">
        <f>'Hours of Operation'!O$38</f>
        <v>0.25018127529522199</v>
      </c>
      <c r="HC141" s="4">
        <f>'Hours of Operation'!P$38</f>
        <v>0.25738334335316593</v>
      </c>
      <c r="HD141" s="4">
        <f>'Hours of Operation'!Q$38</f>
        <v>0.29539649617912567</v>
      </c>
      <c r="HE141" s="4">
        <f>'Hours of Operation'!R$38</f>
        <v>0.34447604395218162</v>
      </c>
      <c r="HF141" s="4">
        <f>'Hours of Operation'!S$38</f>
        <v>0.37310729480106092</v>
      </c>
      <c r="HG141" s="4">
        <f>'Hours of Operation'!T$38</f>
        <v>0.39614019872526296</v>
      </c>
      <c r="HH141" s="4">
        <f>'Hours of Operation'!U$38</f>
        <v>0.38687405197217062</v>
      </c>
      <c r="HI141" s="4">
        <f>'Hours of Operation'!V$38</f>
        <v>0.27329754277466461</v>
      </c>
      <c r="HJ141" s="4">
        <f>'Hours of Operation'!W$38</f>
        <v>4.6400724648817324E-2</v>
      </c>
      <c r="HK141" s="4">
        <f>'Hours of Operation'!X$38</f>
        <v>1.6140738015523962E-2</v>
      </c>
      <c r="HL141" s="4">
        <f>'Hours of Operation'!Y$38</f>
        <v>1.4156632088965636E-2</v>
      </c>
      <c r="HM141" s="4">
        <f>'Hours of Operation'!Z$38</f>
        <v>1.7357364094913161E-2</v>
      </c>
      <c r="HN141" s="4">
        <f>'Hours of Operation'!AA$38</f>
        <v>0</v>
      </c>
      <c r="HO141" s="4">
        <f>'Hours of Operation'!AB$38</f>
        <v>0</v>
      </c>
      <c r="HP141" s="4">
        <f>'Hours of Operation'!AC$38</f>
        <v>0</v>
      </c>
      <c r="HQ141" s="4">
        <f>'Hours of Operation'!AD$38</f>
        <v>0</v>
      </c>
      <c r="HR141" s="4">
        <f>'Hours of Operation'!AE$38</f>
        <v>0</v>
      </c>
      <c r="HS141" s="4">
        <f>'Hours of Operation'!AF$38</f>
        <v>0</v>
      </c>
      <c r="HT141" s="4">
        <f>'Hours of Operation'!AG$38</f>
        <v>0</v>
      </c>
      <c r="HU141" s="4">
        <f>'Hours of Operation'!AH$38</f>
        <v>0</v>
      </c>
      <c r="HV141" s="4">
        <f>'Hours of Operation'!AI$38</f>
        <v>1.3900247592280889E-2</v>
      </c>
      <c r="HW141" s="4">
        <f>'Hours of Operation'!AJ$38</f>
        <v>7.8982998808963534E-2</v>
      </c>
      <c r="HX141" s="4">
        <f>'Hours of Operation'!AK$38</f>
        <v>0.20725648733215482</v>
      </c>
      <c r="HY141" s="4">
        <f>'Hours of Operation'!AL$38</f>
        <v>0.30132552210597841</v>
      </c>
      <c r="HZ141" s="4">
        <f>'Hours of Operation'!AM$38</f>
        <v>0.36522861938303541</v>
      </c>
      <c r="IA141" s="4">
        <f>'Hours of Operation'!AN$38</f>
        <v>0.39066192472256694</v>
      </c>
      <c r="IB141" s="4">
        <f>'Hours of Operation'!AO$38</f>
        <v>0.39686934537815494</v>
      </c>
      <c r="IC141" s="4">
        <f>'Hours of Operation'!AP$38</f>
        <v>0.40133127295001692</v>
      </c>
      <c r="ID141" s="4">
        <f>'Hours of Operation'!AQ$38</f>
        <v>0.39544391480317387</v>
      </c>
      <c r="IE141" s="4">
        <f>'Hours of Operation'!AR$38</f>
        <v>0.38614627429485288</v>
      </c>
      <c r="IF141" s="4">
        <f>'Hours of Operation'!AS$38</f>
        <v>0.37357306834579573</v>
      </c>
      <c r="IG141" s="4">
        <f>'Hours of Operation'!AT$38</f>
        <v>0.29279158671873001</v>
      </c>
      <c r="IH141" s="4">
        <f>'Hours of Operation'!AU$38</f>
        <v>8.2722981496897899E-2</v>
      </c>
      <c r="II141" s="4">
        <f>'Hours of Operation'!AV$38</f>
        <v>1.996562232212434E-2</v>
      </c>
      <c r="IJ141" s="4">
        <f>'Hours of Operation'!AW$38</f>
        <v>0</v>
      </c>
      <c r="IK141" s="4">
        <f>'Hours of Operation'!AX$38</f>
        <v>0</v>
      </c>
      <c r="IL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</row>
    <row r="142" spans="1:264" s="3" customFormat="1" ht="12" customHeight="1" x14ac:dyDescent="0.2">
      <c r="A142" s="4" t="s">
        <v>391</v>
      </c>
      <c r="B142" s="4" t="s">
        <v>218</v>
      </c>
      <c r="C142" s="4">
        <v>66</v>
      </c>
      <c r="D142" s="4" t="s">
        <v>90</v>
      </c>
      <c r="E142" s="4" t="s">
        <v>92</v>
      </c>
      <c r="F142" s="4" t="s">
        <v>68</v>
      </c>
      <c r="G142" s="4">
        <v>3</v>
      </c>
      <c r="H142" s="4" t="s">
        <v>167</v>
      </c>
      <c r="I142" s="4">
        <v>1</v>
      </c>
      <c r="J142" s="4">
        <v>0</v>
      </c>
      <c r="K142" s="4"/>
      <c r="L142" s="10">
        <v>33604</v>
      </c>
      <c r="M142" s="4" t="b">
        <v>1</v>
      </c>
      <c r="N142" s="10">
        <v>42262</v>
      </c>
      <c r="O142" s="4" t="b">
        <v>1</v>
      </c>
      <c r="P142" s="4" t="s">
        <v>429</v>
      </c>
      <c r="Q142" s="38" t="str">
        <f t="shared" si="25"/>
        <v>38°52'34.4399"N, 77°16'41.8"W</v>
      </c>
      <c r="R142" s="1" t="s">
        <v>430</v>
      </c>
      <c r="S142" s="1">
        <v>61.66</v>
      </c>
      <c r="T142" s="1">
        <v>61.853999999999999</v>
      </c>
      <c r="U142" s="4">
        <v>1</v>
      </c>
      <c r="V142" s="10">
        <v>42475</v>
      </c>
      <c r="W142" s="4">
        <v>1</v>
      </c>
      <c r="X142" s="4">
        <v>0.19400000000000261</v>
      </c>
      <c r="Y142" s="4"/>
      <c r="Z142" s="4"/>
      <c r="AA142" s="4"/>
      <c r="AB142" s="4"/>
      <c r="AC142" s="4"/>
      <c r="AD142" s="4"/>
      <c r="AE142" s="10">
        <v>41275</v>
      </c>
      <c r="AF142" s="10">
        <v>43100</v>
      </c>
      <c r="AG142" s="16"/>
      <c r="AH142" s="16"/>
      <c r="AI142" s="31">
        <v>74166.185881092621</v>
      </c>
      <c r="AJ142" s="31">
        <v>74166.185881092621</v>
      </c>
      <c r="AK142" s="31">
        <v>80647.107733697194</v>
      </c>
      <c r="AL142" s="31">
        <v>79610.244288485192</v>
      </c>
      <c r="AM142" s="31">
        <v>78573.132278966281</v>
      </c>
      <c r="AN142" s="31"/>
      <c r="AO142" s="4">
        <v>0.19400000000000261</v>
      </c>
      <c r="AP142" s="4">
        <v>7295</v>
      </c>
      <c r="AQ142" s="4">
        <v>0.19400000000000261</v>
      </c>
      <c r="AR142" s="9">
        <v>11.678102261597898</v>
      </c>
      <c r="AS142" s="9">
        <v>1.5001402055892044</v>
      </c>
      <c r="AT142" s="9">
        <v>10.892984689609952</v>
      </c>
      <c r="AU142" s="9">
        <v>11.121930630617449</v>
      </c>
      <c r="AV142" s="9">
        <v>0</v>
      </c>
      <c r="AW142" s="4" t="b">
        <v>1</v>
      </c>
      <c r="AX142" s="4" t="b">
        <v>0</v>
      </c>
      <c r="AY142" s="4">
        <v>0</v>
      </c>
      <c r="AZ142" s="4">
        <v>0</v>
      </c>
      <c r="BA142" s="37">
        <v>1024</v>
      </c>
      <c r="BB142" s="9">
        <v>1</v>
      </c>
      <c r="BC142" s="9">
        <v>85.956675682038338</v>
      </c>
      <c r="BD142" s="9">
        <v>62.950407941335811</v>
      </c>
      <c r="BE142" s="9">
        <v>62.579824365359059</v>
      </c>
      <c r="BF142" s="4" t="s">
        <v>216</v>
      </c>
      <c r="BG142" s="4">
        <v>11.199087861643898</v>
      </c>
      <c r="BH142" s="4"/>
      <c r="BI142" s="4"/>
      <c r="BJ142" s="4" t="s">
        <v>167</v>
      </c>
      <c r="BK142" s="4"/>
      <c r="BL142" s="32">
        <v>1.3369999999999962</v>
      </c>
      <c r="BM142" s="16"/>
      <c r="BN142" s="16"/>
      <c r="BO142" s="31">
        <v>17952.347407628473</v>
      </c>
      <c r="BP142" s="31">
        <v>17952.347407628473</v>
      </c>
      <c r="BQ142" s="31">
        <v>18748.587737801747</v>
      </c>
      <c r="BR142" s="31">
        <v>18644.836201494556</v>
      </c>
      <c r="BS142" s="31">
        <v>18540.368301332528</v>
      </c>
      <c r="BT142" s="31"/>
      <c r="BU142" s="4"/>
      <c r="BV142" s="32">
        <v>2.6400000000000006</v>
      </c>
      <c r="BW142" s="16"/>
      <c r="BX142" s="16"/>
      <c r="BY142" s="31">
        <v>32000</v>
      </c>
      <c r="BZ142" s="31">
        <v>32000</v>
      </c>
      <c r="CA142" s="31">
        <v>32000</v>
      </c>
      <c r="CB142" s="31">
        <v>32000</v>
      </c>
      <c r="CC142" s="31">
        <v>32000</v>
      </c>
      <c r="CD142" s="31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4">
        <v>4.0859999999999985</v>
      </c>
      <c r="CV142" s="4">
        <v>1.9299999999999997</v>
      </c>
      <c r="CW142" s="4"/>
      <c r="CX142" s="4" t="s">
        <v>222</v>
      </c>
      <c r="CY142" s="4" t="s">
        <v>367</v>
      </c>
      <c r="CZ142" s="22"/>
      <c r="DA142" s="4">
        <v>0</v>
      </c>
      <c r="DB142" s="4">
        <v>0</v>
      </c>
      <c r="DC142" s="4">
        <v>365</v>
      </c>
      <c r="DD142" s="4">
        <v>365</v>
      </c>
      <c r="DE142" s="4">
        <v>365</v>
      </c>
      <c r="DF142" s="4">
        <v>366</v>
      </c>
      <c r="DG142" s="4">
        <v>365</v>
      </c>
      <c r="DH142" s="4">
        <v>0</v>
      </c>
      <c r="DI142" s="16">
        <f t="shared" si="26"/>
        <v>77433.763804712682</v>
      </c>
      <c r="DJ142" s="16">
        <f t="shared" si="27"/>
        <v>18367.84918488489</v>
      </c>
      <c r="DK142" s="16">
        <f t="shared" si="28"/>
        <v>32000</v>
      </c>
      <c r="DL142" s="16">
        <f t="shared" si="29"/>
        <v>0</v>
      </c>
      <c r="DM142" s="16">
        <f t="shared" si="30"/>
        <v>0</v>
      </c>
      <c r="DN142" s="22"/>
      <c r="DO142" s="4">
        <f>COUNTIFS(crashes!$G$2:$G$17624,"&gt;="&amp;S142,crashes!$G$2:$G$17624,"&lt;"&amp;T142,crashes!$D$2:$D$17624,"="&amp;C142, crashes!$S$2:$S$17624, "&gt;="&amp;AE142, crashes!$S$2:$S$17624, "&lt;="&amp;AF142, crashes!$E$2:$E$17624, "="&amp;D142 )</f>
        <v>39</v>
      </c>
      <c r="DP142" s="29">
        <f>COUNTIFS(crashes!$G$2:$G$17624,"&gt;="&amp;S142,crashes!$G$2:$G$17624,"&lt;"&amp;T142,crashes!$D$2:$D$17624,"="&amp;C142, crashes!$S$2:$S$17624, "&gt;="&amp;AE142, crashes!$S$2:$S$17624, "&lt;="&amp;AF142, crashes!$E$2:$E$17624, "="&amp;D142, crashes!$R$2:$R$17624, "=Weekday")</f>
        <v>32</v>
      </c>
      <c r="DQ142" s="29">
        <f>COUNTIFS(crashes!$G$2:$G$17624,"&gt;="&amp;S142,crashes!$G$2:$G$17624,"&lt;"&amp;T142,crashes!$D$2:$D$17624,"="&amp;C142, crashes!$S$2:$S$17624, "&gt;="&amp;AE142, crashes!$S$2:$S$17624, "&lt;="&amp;AF142, crashes!$E$2:$E$17624, "="&amp;D142, crashes!$R$2:$R$17624, "=Weekend")</f>
        <v>7</v>
      </c>
      <c r="DR142" s="30">
        <f>COUNTIFS(crashes!$G$2:$G$17624,"&gt;="&amp;S142,crashes!$G$2:$G$17624,"&lt;"&amp;T142,crashes!$D$2:$D$17624,"="&amp;C142, crashes!$S$2:$S$17624, "&gt;="&amp;AE142, crashes!$S$2:$S$17624, "&lt;="&amp;AF142, crashes!$E$2:$E$17624, "="&amp;D142,  crashes!$R$2:$R$17624, "=Weekday", crashes!$N$2:$N$17624,"=K")</f>
        <v>0</v>
      </c>
      <c r="DS142" s="30">
        <f>COUNTIFS(crashes!$G$2:$G$17624,"&gt;="&amp;S142,crashes!$G$2:$G$17624,"&lt;"&amp;T142,crashes!$D$2:$D$17624,"="&amp;C142, crashes!$S$2:$S$17624, "&gt;="&amp;AE142, crashes!$S$2:$S$17624, "&lt;="&amp;AF142, crashes!$E$2:$E$17624, "="&amp;D142,  crashes!$R$2:$R$17624, "=Weekday", crashes!$N$2:$N$17624,"=A")</f>
        <v>0</v>
      </c>
      <c r="DT142" s="30">
        <f>COUNTIFS(crashes!$G$2:$G$17624,"&gt;="&amp;S142,crashes!$G$2:$G$17624,"&lt;"&amp;T142,crashes!$D$2:$D$17624,"="&amp;C142, crashes!$S$2:$S$17624, "&gt;="&amp;AE142, crashes!$S$2:$S$17624, "&lt;="&amp;AF142, crashes!$E$2:$E$17624, "="&amp;D142,  crashes!$R$2:$R$17624, "=Weekday", crashes!$N$2:$N$17624,"=B")</f>
        <v>3</v>
      </c>
      <c r="DU142" s="30">
        <f>COUNTIFS(crashes!$G$2:$G$17624,"&gt;="&amp;S142,crashes!$G$2:$G$17624,"&lt;"&amp;T142,crashes!$D$2:$D$17624,"="&amp;C142, crashes!$S$2:$S$17624, "&gt;="&amp;AE142, crashes!$S$2:$S$17624, "&lt;="&amp;AF142, crashes!$E$2:$E$17624, "="&amp;D142,  crashes!$R$2:$R$17624, "=Weekday", crashes!$N$2:$N$17624,"=C")</f>
        <v>3</v>
      </c>
      <c r="DV142" s="30">
        <f>COUNTIFS(crashes!$G$2:$G$17624,"&gt;="&amp;S142,crashes!$G$2:$G$17624,"&lt;"&amp;T142,crashes!$D$2:$D$17624,"="&amp;C142, crashes!$S$2:$S$17624, "&gt;="&amp;AE142, crashes!$S$2:$S$17624, "&lt;="&amp;AF142, crashes!$E$2:$E$17624, "="&amp;D142,  crashes!$R$2:$R$17624, "=Weekday", crashes!$N$2:$N$17624,"=ABC")</f>
        <v>0</v>
      </c>
      <c r="DW142" s="30">
        <f>COUNTIFS(crashes!$G$2:$G$17624,"&gt;="&amp;S142,crashes!$G$2:$G$17624,"&lt;"&amp;T142,crashes!$D$2:$D$17624,"="&amp;C142, crashes!$S$2:$S$17624, "&gt;="&amp;AE142, crashes!$S$2:$S$17624, "&lt;="&amp;AF142, crashes!$E$2:$E$17624, "="&amp;D142,  crashes!$R$2:$R$17624, "=Weekday", crashes!$N$2:$N$17624,"=O")</f>
        <v>26</v>
      </c>
      <c r="DX142" s="30">
        <f>COUNTIFS(crashes!$G$2:$G$17624,"&gt;="&amp;S142,crashes!$G$2:$G$17624,"&lt;"&amp;T142,crashes!$D$2:$D$17624,"="&amp;C142, crashes!$S$2:$S$17624, "&gt;="&amp;AE142, crashes!$S$2:$S$17624, "&lt;="&amp;AF142, crashes!$E$2:$E$17624, "="&amp;D142,  crashes!$R$2:$R$17624, "=Weekend", crashes!$N$2:$N$17624,"=K")</f>
        <v>0</v>
      </c>
      <c r="DY142" s="30">
        <f>COUNTIFS(crashes!$G$2:$G$17624,"&gt;="&amp;S142,crashes!$G$2:$G$17624,"&lt;"&amp;T142,crashes!$D$2:$D$17624,"="&amp;C142, crashes!$S$2:$S$17624, "&gt;="&amp;AE142, crashes!$S$2:$S$17624, "&lt;="&amp;AF142, crashes!$E$2:$E$17624, "="&amp;D142,  crashes!$R$2:$R$17624, "=Weekend", crashes!$N$2:$N$17624,"=A")</f>
        <v>0</v>
      </c>
      <c r="DZ142" s="30">
        <f>COUNTIFS(crashes!$G$2:$G$17624,"&gt;="&amp;S142,crashes!$G$2:$G$17624,"&lt;"&amp;T142,crashes!$D$2:$D$17624,"="&amp;C142, crashes!$S$2:$S$17624, "&gt;="&amp;AE142, crashes!$S$2:$S$17624, "&lt;="&amp;AF142, crashes!$E$2:$E$17624, "="&amp;D142,  crashes!$R$2:$R$17624, "=Weekend", crashes!$N$2:$N$17624,"=B")</f>
        <v>3</v>
      </c>
      <c r="EA142" s="30">
        <f>COUNTIFS(crashes!$G$2:$G$17624,"&gt;="&amp;S142,crashes!$G$2:$G$17624,"&lt;"&amp;T142,crashes!$D$2:$D$17624,"="&amp;C142, crashes!$S$2:$S$17624, "&gt;="&amp;AE142, crashes!$S$2:$S$17624, "&lt;="&amp;AF142, crashes!$E$2:$E$17624, "="&amp;D142,  crashes!$R$2:$R$17624, "=Weekend", crashes!$N$2:$N$17624,"=C")</f>
        <v>0</v>
      </c>
      <c r="EB142" s="30">
        <f>COUNTIFS(crashes!$G$2:$G$17624,"&gt;="&amp;S142,crashes!$G$2:$G$17624,"&lt;"&amp;T142,crashes!$D$2:$D$17624,"="&amp;C142, crashes!$S$2:$S$17624, "&gt;="&amp;AE142, crashes!$S$2:$S$17624, "&lt;="&amp;AF142, crashes!$E$2:$E$17624, "="&amp;D142,  crashes!$R$2:$R$17624, "=Weekend", crashes!$N$2:$N$17624,"=ABC")</f>
        <v>0</v>
      </c>
      <c r="EC142" s="30">
        <f>COUNTIFS(crashes!$G$2:$G$17624,"&gt;="&amp;S142,crashes!$G$2:$G$17624,"&lt;"&amp;T142,crashes!$D$2:$D$17624,"="&amp;C142, crashes!$S$2:$S$17624, "&gt;="&amp;AE142, crashes!$S$2:$S$17624, "&lt;="&amp;AF142, crashes!$E$2:$E$17624, "="&amp;D142,  crashes!$R$2:$R$17624, "=Weekend", crashes!$N$2:$N$17624,"=O")</f>
        <v>4</v>
      </c>
      <c r="ED142" s="4">
        <f t="shared" si="31"/>
        <v>0</v>
      </c>
      <c r="EE142" s="4">
        <f t="shared" si="32"/>
        <v>0</v>
      </c>
      <c r="EF142" s="4">
        <f t="shared" si="33"/>
        <v>6</v>
      </c>
      <c r="EG142" s="4">
        <f t="shared" si="34"/>
        <v>3</v>
      </c>
      <c r="EH142" s="4">
        <f t="shared" si="35"/>
        <v>0</v>
      </c>
      <c r="EI142" s="50">
        <f t="shared" si="36"/>
        <v>9</v>
      </c>
      <c r="EJ142" s="4">
        <f t="shared" si="37"/>
        <v>30</v>
      </c>
      <c r="EK142" s="6"/>
      <c r="EL142" s="3">
        <v>2018</v>
      </c>
      <c r="EM142" s="3">
        <v>13.878</v>
      </c>
      <c r="EN142" s="3">
        <v>8.0099999999999998E-3</v>
      </c>
      <c r="EO142" s="3">
        <v>6.3099999999999996E-3</v>
      </c>
      <c r="EP142" s="3">
        <v>6.9300000000000004E-3</v>
      </c>
      <c r="EQ142" s="3">
        <v>1.277E-2</v>
      </c>
      <c r="ER142" s="3">
        <v>3.4340000000000002E-2</v>
      </c>
      <c r="ES142" s="3">
        <v>7.1819999999999995E-2</v>
      </c>
      <c r="ET142" s="3">
        <v>7.3130000000000001E-2</v>
      </c>
      <c r="EU142" s="3">
        <v>7.0139999999999994E-2</v>
      </c>
      <c r="EV142" s="3">
        <v>6.2370000000000002E-2</v>
      </c>
      <c r="EW142" s="3">
        <v>6.3490000000000005E-2</v>
      </c>
      <c r="EX142" s="3">
        <v>5.8479999999999997E-2</v>
      </c>
      <c r="EY142" s="3">
        <v>5.4919999999999997E-2</v>
      </c>
      <c r="EZ142" s="3">
        <v>5.4899999999999997E-2</v>
      </c>
      <c r="FA142" s="3">
        <v>5.4480000000000001E-2</v>
      </c>
      <c r="FB142" s="3">
        <v>5.5849999999999997E-2</v>
      </c>
      <c r="FC142" s="3">
        <v>5.4109999999999998E-2</v>
      </c>
      <c r="FD142" s="3">
        <v>5.4579999999999997E-2</v>
      </c>
      <c r="FE142" s="3">
        <v>5.6959999999999997E-2</v>
      </c>
      <c r="FF142" s="3">
        <v>4.9919999999999999E-2</v>
      </c>
      <c r="FG142" s="3">
        <v>3.9489999999999997E-2</v>
      </c>
      <c r="FH142" s="3">
        <v>3.2230000000000002E-2</v>
      </c>
      <c r="FI142" s="3">
        <v>2.7130000000000001E-2</v>
      </c>
      <c r="FJ142" s="3">
        <v>2.0920000000000001E-2</v>
      </c>
      <c r="FK142" s="3">
        <v>1.4590000000000001E-2</v>
      </c>
      <c r="FL142" s="3">
        <v>2018</v>
      </c>
      <c r="FM142" s="3">
        <v>13.878</v>
      </c>
      <c r="FN142" s="13">
        <v>2018</v>
      </c>
      <c r="FO142" s="52">
        <v>13.878</v>
      </c>
      <c r="FP142" s="51">
        <v>48</v>
      </c>
      <c r="FQ142" s="51">
        <v>1.3735000000000001E-2</v>
      </c>
      <c r="FR142" s="51">
        <v>8.6199999999999992E-3</v>
      </c>
      <c r="FS142" s="3">
        <v>6.5950000000000002E-3</v>
      </c>
      <c r="FT142" s="3">
        <v>7.5299999999999994E-3</v>
      </c>
      <c r="FU142" s="3">
        <v>1.14E-2</v>
      </c>
      <c r="FV142" s="3">
        <v>1.8340000000000002E-2</v>
      </c>
      <c r="FW142" s="3">
        <v>2.2720000000000001E-2</v>
      </c>
      <c r="FX142" s="3">
        <v>2.9115000000000002E-2</v>
      </c>
      <c r="FY142" s="3">
        <v>3.7470000000000003E-2</v>
      </c>
      <c r="FZ142" s="3">
        <v>4.614E-2</v>
      </c>
      <c r="GA142" s="3">
        <v>5.3605E-2</v>
      </c>
      <c r="GB142" s="3">
        <v>5.7224999999999998E-2</v>
      </c>
      <c r="GC142" s="3">
        <v>6.1455000000000003E-2</v>
      </c>
      <c r="GD142" s="3">
        <v>6.3140000000000002E-2</v>
      </c>
      <c r="GE142" s="3">
        <v>6.3230000000000008E-2</v>
      </c>
      <c r="GF142" s="3">
        <v>6.2835000000000002E-2</v>
      </c>
      <c r="GG142" s="3">
        <v>6.1420000000000002E-2</v>
      </c>
      <c r="GH142" s="3">
        <v>6.0060000000000002E-2</v>
      </c>
      <c r="GI142" s="3">
        <v>5.5129999999999998E-2</v>
      </c>
      <c r="GJ142" s="3">
        <v>4.709E-2</v>
      </c>
      <c r="GK142" s="3">
        <v>3.9425000000000002E-2</v>
      </c>
      <c r="GL142" s="3">
        <v>3.3094999999999999E-2</v>
      </c>
      <c r="GM142" s="3">
        <v>2.6544999999999999E-2</v>
      </c>
      <c r="GN142" s="3">
        <v>1.9035E-2</v>
      </c>
      <c r="GO142" s="22"/>
      <c r="GP142" s="4">
        <f>'Hours of Operation'!C$38</f>
        <v>1.4271065337351284E-2</v>
      </c>
      <c r="GQ142" s="4">
        <f>'Hours of Operation'!D$38</f>
        <v>1.2749609596717788E-2</v>
      </c>
      <c r="GR142" s="4">
        <f>'Hours of Operation'!E$38</f>
        <v>1.4950174959592841E-2</v>
      </c>
      <c r="GS142" s="4">
        <f>'Hours of Operation'!F$38</f>
        <v>1.3642852604853647E-2</v>
      </c>
      <c r="GT142" s="4">
        <f>'Hours of Operation'!G$38</f>
        <v>0</v>
      </c>
      <c r="GU142" s="4">
        <f>'Hours of Operation'!H$38</f>
        <v>0.47078916987711039</v>
      </c>
      <c r="GV142" s="4">
        <f>'Hours of Operation'!I$38</f>
        <v>0.94910873612151236</v>
      </c>
      <c r="GW142" s="4">
        <f>'Hours of Operation'!J$38</f>
        <v>0.9546031745077026</v>
      </c>
      <c r="GX142" s="4">
        <f>'Hours of Operation'!K$38</f>
        <v>0.95579985877661666</v>
      </c>
      <c r="GY142" s="4">
        <f>'Hours of Operation'!L$38</f>
        <v>0.95602492136947947</v>
      </c>
      <c r="GZ142" s="4">
        <f>'Hours of Operation'!M$38</f>
        <v>0.95396029261266357</v>
      </c>
      <c r="HA142" s="4">
        <f>'Hours of Operation'!N$38</f>
        <v>0.18996260379294816</v>
      </c>
      <c r="HB142" s="4">
        <f>'Hours of Operation'!O$38</f>
        <v>0.25018127529522199</v>
      </c>
      <c r="HC142" s="4">
        <f>'Hours of Operation'!P$38</f>
        <v>0.25738334335316593</v>
      </c>
      <c r="HD142" s="4">
        <f>'Hours of Operation'!Q$38</f>
        <v>0.29539649617912567</v>
      </c>
      <c r="HE142" s="4">
        <f>'Hours of Operation'!R$38</f>
        <v>0.34447604395218162</v>
      </c>
      <c r="HF142" s="4">
        <f>'Hours of Operation'!S$38</f>
        <v>0.37310729480106092</v>
      </c>
      <c r="HG142" s="4">
        <f>'Hours of Operation'!T$38</f>
        <v>0.39614019872526296</v>
      </c>
      <c r="HH142" s="4">
        <f>'Hours of Operation'!U$38</f>
        <v>0.38687405197217062</v>
      </c>
      <c r="HI142" s="4">
        <f>'Hours of Operation'!V$38</f>
        <v>0.27329754277466461</v>
      </c>
      <c r="HJ142" s="4">
        <f>'Hours of Operation'!W$38</f>
        <v>4.6400724648817324E-2</v>
      </c>
      <c r="HK142" s="4">
        <f>'Hours of Operation'!X$38</f>
        <v>1.6140738015523962E-2</v>
      </c>
      <c r="HL142" s="4">
        <f>'Hours of Operation'!Y$38</f>
        <v>1.4156632088965636E-2</v>
      </c>
      <c r="HM142" s="4">
        <f>'Hours of Operation'!Z$38</f>
        <v>1.7357364094913161E-2</v>
      </c>
      <c r="HN142" s="4">
        <f>'Hours of Operation'!AA$38</f>
        <v>0</v>
      </c>
      <c r="HO142" s="4">
        <f>'Hours of Operation'!AB$38</f>
        <v>0</v>
      </c>
      <c r="HP142" s="4">
        <f>'Hours of Operation'!AC$38</f>
        <v>0</v>
      </c>
      <c r="HQ142" s="4">
        <f>'Hours of Operation'!AD$38</f>
        <v>0</v>
      </c>
      <c r="HR142" s="4">
        <f>'Hours of Operation'!AE$38</f>
        <v>0</v>
      </c>
      <c r="HS142" s="4">
        <f>'Hours of Operation'!AF$38</f>
        <v>0</v>
      </c>
      <c r="HT142" s="4">
        <f>'Hours of Operation'!AG$38</f>
        <v>0</v>
      </c>
      <c r="HU142" s="4">
        <f>'Hours of Operation'!AH$38</f>
        <v>0</v>
      </c>
      <c r="HV142" s="4">
        <f>'Hours of Operation'!AI$38</f>
        <v>1.3900247592280889E-2</v>
      </c>
      <c r="HW142" s="4">
        <f>'Hours of Operation'!AJ$38</f>
        <v>7.8982998808963534E-2</v>
      </c>
      <c r="HX142" s="4">
        <f>'Hours of Operation'!AK$38</f>
        <v>0.20725648733215482</v>
      </c>
      <c r="HY142" s="4">
        <f>'Hours of Operation'!AL$38</f>
        <v>0.30132552210597841</v>
      </c>
      <c r="HZ142" s="4">
        <f>'Hours of Operation'!AM$38</f>
        <v>0.36522861938303541</v>
      </c>
      <c r="IA142" s="4">
        <f>'Hours of Operation'!AN$38</f>
        <v>0.39066192472256694</v>
      </c>
      <c r="IB142" s="4">
        <f>'Hours of Operation'!AO$38</f>
        <v>0.39686934537815494</v>
      </c>
      <c r="IC142" s="4">
        <f>'Hours of Operation'!AP$38</f>
        <v>0.40133127295001692</v>
      </c>
      <c r="ID142" s="4">
        <f>'Hours of Operation'!AQ$38</f>
        <v>0.39544391480317387</v>
      </c>
      <c r="IE142" s="4">
        <f>'Hours of Operation'!AR$38</f>
        <v>0.38614627429485288</v>
      </c>
      <c r="IF142" s="4">
        <f>'Hours of Operation'!AS$38</f>
        <v>0.37357306834579573</v>
      </c>
      <c r="IG142" s="4">
        <f>'Hours of Operation'!AT$38</f>
        <v>0.29279158671873001</v>
      </c>
      <c r="IH142" s="4">
        <f>'Hours of Operation'!AU$38</f>
        <v>8.2722981496897899E-2</v>
      </c>
      <c r="II142" s="4">
        <f>'Hours of Operation'!AV$38</f>
        <v>1.996562232212434E-2</v>
      </c>
      <c r="IJ142" s="4">
        <f>'Hours of Operation'!AW$38</f>
        <v>0</v>
      </c>
      <c r="IK142" s="4">
        <f>'Hours of Operation'!AX$38</f>
        <v>0</v>
      </c>
      <c r="IL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</row>
    <row r="143" spans="1:264" s="3" customFormat="1" ht="12" customHeight="1" x14ac:dyDescent="0.2">
      <c r="A143" s="4" t="s">
        <v>391</v>
      </c>
      <c r="B143" s="4" t="s">
        <v>218</v>
      </c>
      <c r="C143" s="4">
        <v>66</v>
      </c>
      <c r="D143" s="4" t="s">
        <v>90</v>
      </c>
      <c r="E143" s="4" t="s">
        <v>92</v>
      </c>
      <c r="F143" s="4" t="s">
        <v>68</v>
      </c>
      <c r="G143" s="4">
        <v>3</v>
      </c>
      <c r="H143" s="4" t="s">
        <v>167</v>
      </c>
      <c r="I143" s="4">
        <v>1</v>
      </c>
      <c r="J143" s="4">
        <v>0</v>
      </c>
      <c r="K143" s="4"/>
      <c r="L143" s="10">
        <v>33604</v>
      </c>
      <c r="M143" s="4" t="b">
        <v>1</v>
      </c>
      <c r="N143" s="10">
        <v>42262</v>
      </c>
      <c r="O143" s="4" t="b">
        <v>1</v>
      </c>
      <c r="P143" s="4" t="s">
        <v>431</v>
      </c>
      <c r="Q143" s="38" t="str">
        <f t="shared" si="25"/>
        <v>38°52'37.4999"N, 77°16'28.7699"W</v>
      </c>
      <c r="R143" s="1" t="s">
        <v>432</v>
      </c>
      <c r="S143" s="1">
        <v>61.853999999999999</v>
      </c>
      <c r="T143" s="1">
        <v>62.146000000000001</v>
      </c>
      <c r="U143" s="4">
        <v>1</v>
      </c>
      <c r="V143" s="10">
        <v>42475</v>
      </c>
      <c r="W143" s="4">
        <v>1</v>
      </c>
      <c r="X143" s="4">
        <v>0.29200000000000159</v>
      </c>
      <c r="Y143" s="4"/>
      <c r="Z143" s="4"/>
      <c r="AA143" s="4"/>
      <c r="AB143" s="4"/>
      <c r="AC143" s="4"/>
      <c r="AD143" s="4"/>
      <c r="AE143" s="10">
        <v>41275</v>
      </c>
      <c r="AF143" s="10">
        <v>43100</v>
      </c>
      <c r="AG143" s="16"/>
      <c r="AH143" s="16"/>
      <c r="AI143" s="31">
        <v>74166.185881092621</v>
      </c>
      <c r="AJ143" s="31">
        <v>74166.185881092621</v>
      </c>
      <c r="AK143" s="31">
        <v>80647.107733697194</v>
      </c>
      <c r="AL143" s="31">
        <v>79610.244288485192</v>
      </c>
      <c r="AM143" s="31">
        <v>78573.132278966281</v>
      </c>
      <c r="AN143" s="31"/>
      <c r="AO143" s="4"/>
      <c r="AP143" s="4"/>
      <c r="AQ143" s="4"/>
      <c r="AR143" s="9">
        <v>11.623767687568991</v>
      </c>
      <c r="AS143" s="9">
        <v>1.6850847041918513</v>
      </c>
      <c r="AT143" s="9">
        <v>11.490930798583586</v>
      </c>
      <c r="AU143" s="9">
        <v>11.045550281629522</v>
      </c>
      <c r="AV143" s="9">
        <v>0</v>
      </c>
      <c r="AW143" s="4" t="b">
        <v>1</v>
      </c>
      <c r="AX143" s="4" t="b">
        <v>0</v>
      </c>
      <c r="AY143" s="4">
        <v>0</v>
      </c>
      <c r="AZ143" s="4">
        <v>0</v>
      </c>
      <c r="BA143" s="37">
        <v>1541</v>
      </c>
      <c r="BB143" s="9">
        <v>1</v>
      </c>
      <c r="BC143" s="9">
        <v>120.92372021827514</v>
      </c>
      <c r="BD143" s="9">
        <v>96.410605379266102</v>
      </c>
      <c r="BE143" s="9">
        <v>95.775344710015659</v>
      </c>
      <c r="BF143" s="4" t="s">
        <v>216</v>
      </c>
      <c r="BG143" s="4">
        <v>11.849721278549262</v>
      </c>
      <c r="BH143" s="4"/>
      <c r="BI143" s="4"/>
      <c r="BJ143" s="4" t="s">
        <v>167</v>
      </c>
      <c r="BK143" s="4"/>
      <c r="BL143" s="32">
        <v>1.5309999999999988</v>
      </c>
      <c r="BM143" s="16"/>
      <c r="BN143" s="16"/>
      <c r="BO143" s="31">
        <v>17952.347407628473</v>
      </c>
      <c r="BP143" s="31">
        <v>17952.347407628473</v>
      </c>
      <c r="BQ143" s="31">
        <v>18748.587737801747</v>
      </c>
      <c r="BR143" s="31">
        <v>18644.836201494556</v>
      </c>
      <c r="BS143" s="31">
        <v>18540.368301332528</v>
      </c>
      <c r="BT143" s="31"/>
      <c r="BU143" s="4"/>
      <c r="BV143" s="32">
        <v>2.347999999999999</v>
      </c>
      <c r="BW143" s="16"/>
      <c r="BX143" s="16"/>
      <c r="BY143" s="31">
        <v>32000</v>
      </c>
      <c r="BZ143" s="31">
        <v>32000</v>
      </c>
      <c r="CA143" s="31">
        <v>32000</v>
      </c>
      <c r="CB143" s="31">
        <v>32000</v>
      </c>
      <c r="CC143" s="31">
        <v>32000</v>
      </c>
      <c r="CD143" s="31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4">
        <v>4.2800000000000011</v>
      </c>
      <c r="CV143" s="4">
        <v>1.6379999999999981</v>
      </c>
      <c r="CW143" s="4"/>
      <c r="CX143" s="4" t="s">
        <v>222</v>
      </c>
      <c r="CY143" s="4" t="s">
        <v>367</v>
      </c>
      <c r="CZ143" s="22"/>
      <c r="DA143" s="4">
        <v>0</v>
      </c>
      <c r="DB143" s="4">
        <v>0</v>
      </c>
      <c r="DC143" s="4">
        <v>365</v>
      </c>
      <c r="DD143" s="4">
        <v>365</v>
      </c>
      <c r="DE143" s="4">
        <v>365</v>
      </c>
      <c r="DF143" s="4">
        <v>366</v>
      </c>
      <c r="DG143" s="4">
        <v>365</v>
      </c>
      <c r="DH143" s="4">
        <v>0</v>
      </c>
      <c r="DI143" s="16">
        <f t="shared" si="26"/>
        <v>77433.763804712682</v>
      </c>
      <c r="DJ143" s="16">
        <f t="shared" si="27"/>
        <v>18367.84918488489</v>
      </c>
      <c r="DK143" s="16">
        <f t="shared" si="28"/>
        <v>32000</v>
      </c>
      <c r="DL143" s="16">
        <f t="shared" si="29"/>
        <v>0</v>
      </c>
      <c r="DM143" s="16">
        <f t="shared" si="30"/>
        <v>0</v>
      </c>
      <c r="DN143" s="22"/>
      <c r="DO143" s="4">
        <f>COUNTIFS(crashes!$G$2:$G$17624,"&gt;="&amp;S143,crashes!$G$2:$G$17624,"&lt;"&amp;T143,crashes!$D$2:$D$17624,"="&amp;C143, crashes!$S$2:$S$17624, "&gt;="&amp;AE143, crashes!$S$2:$S$17624, "&lt;="&amp;AF143, crashes!$E$2:$E$17624, "="&amp;D143 )</f>
        <v>121</v>
      </c>
      <c r="DP143" s="29">
        <f>COUNTIFS(crashes!$G$2:$G$17624,"&gt;="&amp;S143,crashes!$G$2:$G$17624,"&lt;"&amp;T143,crashes!$D$2:$D$17624,"="&amp;C143, crashes!$S$2:$S$17624, "&gt;="&amp;AE143, crashes!$S$2:$S$17624, "&lt;="&amp;AF143, crashes!$E$2:$E$17624, "="&amp;D143, crashes!$R$2:$R$17624, "=Weekday")</f>
        <v>80</v>
      </c>
      <c r="DQ143" s="29">
        <f>COUNTIFS(crashes!$G$2:$G$17624,"&gt;="&amp;S143,crashes!$G$2:$G$17624,"&lt;"&amp;T143,crashes!$D$2:$D$17624,"="&amp;C143, crashes!$S$2:$S$17624, "&gt;="&amp;AE143, crashes!$S$2:$S$17624, "&lt;="&amp;AF143, crashes!$E$2:$E$17624, "="&amp;D143, crashes!$R$2:$R$17624, "=Weekend")</f>
        <v>41</v>
      </c>
      <c r="DR143" s="30">
        <f>COUNTIFS(crashes!$G$2:$G$17624,"&gt;="&amp;S143,crashes!$G$2:$G$17624,"&lt;"&amp;T143,crashes!$D$2:$D$17624,"="&amp;C143, crashes!$S$2:$S$17624, "&gt;="&amp;AE143, crashes!$S$2:$S$17624, "&lt;="&amp;AF143, crashes!$E$2:$E$17624, "="&amp;D143,  crashes!$R$2:$R$17624, "=Weekday", crashes!$N$2:$N$17624,"=K")</f>
        <v>0</v>
      </c>
      <c r="DS143" s="30">
        <f>COUNTIFS(crashes!$G$2:$G$17624,"&gt;="&amp;S143,crashes!$G$2:$G$17624,"&lt;"&amp;T143,crashes!$D$2:$D$17624,"="&amp;C143, crashes!$S$2:$S$17624, "&gt;="&amp;AE143, crashes!$S$2:$S$17624, "&lt;="&amp;AF143, crashes!$E$2:$E$17624, "="&amp;D143,  crashes!$R$2:$R$17624, "=Weekday", crashes!$N$2:$N$17624,"=A")</f>
        <v>1</v>
      </c>
      <c r="DT143" s="30">
        <f>COUNTIFS(crashes!$G$2:$G$17624,"&gt;="&amp;S143,crashes!$G$2:$G$17624,"&lt;"&amp;T143,crashes!$D$2:$D$17624,"="&amp;C143, crashes!$S$2:$S$17624, "&gt;="&amp;AE143, crashes!$S$2:$S$17624, "&lt;="&amp;AF143, crashes!$E$2:$E$17624, "="&amp;D143,  crashes!$R$2:$R$17624, "=Weekday", crashes!$N$2:$N$17624,"=B")</f>
        <v>14</v>
      </c>
      <c r="DU143" s="30">
        <f>COUNTIFS(crashes!$G$2:$G$17624,"&gt;="&amp;S143,crashes!$G$2:$G$17624,"&lt;"&amp;T143,crashes!$D$2:$D$17624,"="&amp;C143, crashes!$S$2:$S$17624, "&gt;="&amp;AE143, crashes!$S$2:$S$17624, "&lt;="&amp;AF143, crashes!$E$2:$E$17624, "="&amp;D143,  crashes!$R$2:$R$17624, "=Weekday", crashes!$N$2:$N$17624,"=C")</f>
        <v>8</v>
      </c>
      <c r="DV143" s="30">
        <f>COUNTIFS(crashes!$G$2:$G$17624,"&gt;="&amp;S143,crashes!$G$2:$G$17624,"&lt;"&amp;T143,crashes!$D$2:$D$17624,"="&amp;C143, crashes!$S$2:$S$17624, "&gt;="&amp;AE143, crashes!$S$2:$S$17624, "&lt;="&amp;AF143, crashes!$E$2:$E$17624, "="&amp;D143,  crashes!$R$2:$R$17624, "=Weekday", crashes!$N$2:$N$17624,"=ABC")</f>
        <v>0</v>
      </c>
      <c r="DW143" s="30">
        <f>COUNTIFS(crashes!$G$2:$G$17624,"&gt;="&amp;S143,crashes!$G$2:$G$17624,"&lt;"&amp;T143,crashes!$D$2:$D$17624,"="&amp;C143, crashes!$S$2:$S$17624, "&gt;="&amp;AE143, crashes!$S$2:$S$17624, "&lt;="&amp;AF143, crashes!$E$2:$E$17624, "="&amp;D143,  crashes!$R$2:$R$17624, "=Weekday", crashes!$N$2:$N$17624,"=O")</f>
        <v>57</v>
      </c>
      <c r="DX143" s="30">
        <f>COUNTIFS(crashes!$G$2:$G$17624,"&gt;="&amp;S143,crashes!$G$2:$G$17624,"&lt;"&amp;T143,crashes!$D$2:$D$17624,"="&amp;C143, crashes!$S$2:$S$17624, "&gt;="&amp;AE143, crashes!$S$2:$S$17624, "&lt;="&amp;AF143, crashes!$E$2:$E$17624, "="&amp;D143,  crashes!$R$2:$R$17624, "=Weekend", crashes!$N$2:$N$17624,"=K")</f>
        <v>1</v>
      </c>
      <c r="DY143" s="30">
        <f>COUNTIFS(crashes!$G$2:$G$17624,"&gt;="&amp;S143,crashes!$G$2:$G$17624,"&lt;"&amp;T143,crashes!$D$2:$D$17624,"="&amp;C143, crashes!$S$2:$S$17624, "&gt;="&amp;AE143, crashes!$S$2:$S$17624, "&lt;="&amp;AF143, crashes!$E$2:$E$17624, "="&amp;D143,  crashes!$R$2:$R$17624, "=Weekend", crashes!$N$2:$N$17624,"=A")</f>
        <v>2</v>
      </c>
      <c r="DZ143" s="30">
        <f>COUNTIFS(crashes!$G$2:$G$17624,"&gt;="&amp;S143,crashes!$G$2:$G$17624,"&lt;"&amp;T143,crashes!$D$2:$D$17624,"="&amp;C143, crashes!$S$2:$S$17624, "&gt;="&amp;AE143, crashes!$S$2:$S$17624, "&lt;="&amp;AF143, crashes!$E$2:$E$17624, "="&amp;D143,  crashes!$R$2:$R$17624, "=Weekend", crashes!$N$2:$N$17624,"=B")</f>
        <v>4</v>
      </c>
      <c r="EA143" s="30">
        <f>COUNTIFS(crashes!$G$2:$G$17624,"&gt;="&amp;S143,crashes!$G$2:$G$17624,"&lt;"&amp;T143,crashes!$D$2:$D$17624,"="&amp;C143, crashes!$S$2:$S$17624, "&gt;="&amp;AE143, crashes!$S$2:$S$17624, "&lt;="&amp;AF143, crashes!$E$2:$E$17624, "="&amp;D143,  crashes!$R$2:$R$17624, "=Weekend", crashes!$N$2:$N$17624,"=C")</f>
        <v>3</v>
      </c>
      <c r="EB143" s="30">
        <f>COUNTIFS(crashes!$G$2:$G$17624,"&gt;="&amp;S143,crashes!$G$2:$G$17624,"&lt;"&amp;T143,crashes!$D$2:$D$17624,"="&amp;C143, crashes!$S$2:$S$17624, "&gt;="&amp;AE143, crashes!$S$2:$S$17624, "&lt;="&amp;AF143, crashes!$E$2:$E$17624, "="&amp;D143,  crashes!$R$2:$R$17624, "=Weekend", crashes!$N$2:$N$17624,"=ABC")</f>
        <v>0</v>
      </c>
      <c r="EC143" s="30">
        <f>COUNTIFS(crashes!$G$2:$G$17624,"&gt;="&amp;S143,crashes!$G$2:$G$17624,"&lt;"&amp;T143,crashes!$D$2:$D$17624,"="&amp;C143, crashes!$S$2:$S$17624, "&gt;="&amp;AE143, crashes!$S$2:$S$17624, "&lt;="&amp;AF143, crashes!$E$2:$E$17624, "="&amp;D143,  crashes!$R$2:$R$17624, "=Weekend", crashes!$N$2:$N$17624,"=O")</f>
        <v>31</v>
      </c>
      <c r="ED143" s="4">
        <f t="shared" si="31"/>
        <v>1</v>
      </c>
      <c r="EE143" s="4">
        <f t="shared" si="32"/>
        <v>3</v>
      </c>
      <c r="EF143" s="4">
        <f t="shared" si="33"/>
        <v>18</v>
      </c>
      <c r="EG143" s="4">
        <f t="shared" si="34"/>
        <v>11</v>
      </c>
      <c r="EH143" s="4">
        <f t="shared" si="35"/>
        <v>0</v>
      </c>
      <c r="EI143" s="50">
        <f t="shared" si="36"/>
        <v>33</v>
      </c>
      <c r="EJ143" s="4">
        <f t="shared" si="37"/>
        <v>88</v>
      </c>
      <c r="EK143" s="22"/>
      <c r="EL143" s="3">
        <v>2018</v>
      </c>
      <c r="EM143" s="3">
        <v>14.082999999999998</v>
      </c>
      <c r="EN143" s="3">
        <v>8.0099999999999998E-3</v>
      </c>
      <c r="EO143" s="3">
        <v>6.3099999999999996E-3</v>
      </c>
      <c r="EP143" s="3">
        <v>6.9300000000000004E-3</v>
      </c>
      <c r="EQ143" s="3">
        <v>1.277E-2</v>
      </c>
      <c r="ER143" s="3">
        <v>3.4340000000000002E-2</v>
      </c>
      <c r="ES143" s="3">
        <v>7.1819999999999995E-2</v>
      </c>
      <c r="ET143" s="3">
        <v>7.3130000000000001E-2</v>
      </c>
      <c r="EU143" s="3">
        <v>7.0139999999999994E-2</v>
      </c>
      <c r="EV143" s="3">
        <v>6.2370000000000002E-2</v>
      </c>
      <c r="EW143" s="3">
        <v>6.3490000000000005E-2</v>
      </c>
      <c r="EX143" s="3">
        <v>5.8479999999999997E-2</v>
      </c>
      <c r="EY143" s="3">
        <v>5.4919999999999997E-2</v>
      </c>
      <c r="EZ143" s="3">
        <v>5.4899999999999997E-2</v>
      </c>
      <c r="FA143" s="3">
        <v>5.4480000000000001E-2</v>
      </c>
      <c r="FB143" s="3">
        <v>5.5849999999999997E-2</v>
      </c>
      <c r="FC143" s="3">
        <v>5.4109999999999998E-2</v>
      </c>
      <c r="FD143" s="3">
        <v>5.4579999999999997E-2</v>
      </c>
      <c r="FE143" s="3">
        <v>5.6959999999999997E-2</v>
      </c>
      <c r="FF143" s="3">
        <v>4.9919999999999999E-2</v>
      </c>
      <c r="FG143" s="3">
        <v>3.9489999999999997E-2</v>
      </c>
      <c r="FH143" s="3">
        <v>3.2230000000000002E-2</v>
      </c>
      <c r="FI143" s="3">
        <v>2.7130000000000001E-2</v>
      </c>
      <c r="FJ143" s="3">
        <v>2.0920000000000001E-2</v>
      </c>
      <c r="FK143" s="3">
        <v>1.4590000000000001E-2</v>
      </c>
      <c r="FL143" s="3">
        <v>2018</v>
      </c>
      <c r="FM143" s="3">
        <v>14.082999999999998</v>
      </c>
      <c r="FN143" s="13">
        <v>2018</v>
      </c>
      <c r="FO143" s="52">
        <v>14.082999999999998</v>
      </c>
      <c r="FP143" s="51">
        <v>48</v>
      </c>
      <c r="FQ143" s="51">
        <v>1.3735000000000001E-2</v>
      </c>
      <c r="FR143" s="51">
        <v>8.6199999999999992E-3</v>
      </c>
      <c r="FS143" s="3">
        <v>6.5950000000000002E-3</v>
      </c>
      <c r="FT143" s="3">
        <v>7.5299999999999994E-3</v>
      </c>
      <c r="FU143" s="3">
        <v>1.14E-2</v>
      </c>
      <c r="FV143" s="3">
        <v>1.8340000000000002E-2</v>
      </c>
      <c r="FW143" s="3">
        <v>2.2720000000000001E-2</v>
      </c>
      <c r="FX143" s="3">
        <v>2.9115000000000002E-2</v>
      </c>
      <c r="FY143" s="3">
        <v>3.7470000000000003E-2</v>
      </c>
      <c r="FZ143" s="3">
        <v>4.614E-2</v>
      </c>
      <c r="GA143" s="3">
        <v>5.3605E-2</v>
      </c>
      <c r="GB143" s="3">
        <v>5.7224999999999998E-2</v>
      </c>
      <c r="GC143" s="3">
        <v>6.1455000000000003E-2</v>
      </c>
      <c r="GD143" s="3">
        <v>6.3140000000000002E-2</v>
      </c>
      <c r="GE143" s="3">
        <v>6.3230000000000008E-2</v>
      </c>
      <c r="GF143" s="3">
        <v>6.2835000000000002E-2</v>
      </c>
      <c r="GG143" s="3">
        <v>6.1420000000000002E-2</v>
      </c>
      <c r="GH143" s="3">
        <v>6.0060000000000002E-2</v>
      </c>
      <c r="GI143" s="3">
        <v>5.5129999999999998E-2</v>
      </c>
      <c r="GJ143" s="3">
        <v>4.709E-2</v>
      </c>
      <c r="GK143" s="3">
        <v>3.9425000000000002E-2</v>
      </c>
      <c r="GL143" s="3">
        <v>3.3094999999999999E-2</v>
      </c>
      <c r="GM143" s="3">
        <v>2.6544999999999999E-2</v>
      </c>
      <c r="GN143" s="3">
        <v>1.9035E-2</v>
      </c>
      <c r="GO143" s="22"/>
      <c r="GP143" s="4">
        <f>'Hours of Operation'!C$38</f>
        <v>1.4271065337351284E-2</v>
      </c>
      <c r="GQ143" s="4">
        <f>'Hours of Operation'!D$38</f>
        <v>1.2749609596717788E-2</v>
      </c>
      <c r="GR143" s="4">
        <f>'Hours of Operation'!E$38</f>
        <v>1.4950174959592841E-2</v>
      </c>
      <c r="GS143" s="4">
        <f>'Hours of Operation'!F$38</f>
        <v>1.3642852604853647E-2</v>
      </c>
      <c r="GT143" s="4">
        <f>'Hours of Operation'!G$38</f>
        <v>0</v>
      </c>
      <c r="GU143" s="4">
        <f>'Hours of Operation'!H$38</f>
        <v>0.47078916987711039</v>
      </c>
      <c r="GV143" s="4">
        <f>'Hours of Operation'!I$38</f>
        <v>0.94910873612151236</v>
      </c>
      <c r="GW143" s="4">
        <f>'Hours of Operation'!J$38</f>
        <v>0.9546031745077026</v>
      </c>
      <c r="GX143" s="4">
        <f>'Hours of Operation'!K$38</f>
        <v>0.95579985877661666</v>
      </c>
      <c r="GY143" s="4">
        <f>'Hours of Operation'!L$38</f>
        <v>0.95602492136947947</v>
      </c>
      <c r="GZ143" s="4">
        <f>'Hours of Operation'!M$38</f>
        <v>0.95396029261266357</v>
      </c>
      <c r="HA143" s="4">
        <f>'Hours of Operation'!N$38</f>
        <v>0.18996260379294816</v>
      </c>
      <c r="HB143" s="4">
        <f>'Hours of Operation'!O$38</f>
        <v>0.25018127529522199</v>
      </c>
      <c r="HC143" s="4">
        <f>'Hours of Operation'!P$38</f>
        <v>0.25738334335316593</v>
      </c>
      <c r="HD143" s="4">
        <f>'Hours of Operation'!Q$38</f>
        <v>0.29539649617912567</v>
      </c>
      <c r="HE143" s="4">
        <f>'Hours of Operation'!R$38</f>
        <v>0.34447604395218162</v>
      </c>
      <c r="HF143" s="4">
        <f>'Hours of Operation'!S$38</f>
        <v>0.37310729480106092</v>
      </c>
      <c r="HG143" s="4">
        <f>'Hours of Operation'!T$38</f>
        <v>0.39614019872526296</v>
      </c>
      <c r="HH143" s="4">
        <f>'Hours of Operation'!U$38</f>
        <v>0.38687405197217062</v>
      </c>
      <c r="HI143" s="4">
        <f>'Hours of Operation'!V$38</f>
        <v>0.27329754277466461</v>
      </c>
      <c r="HJ143" s="4">
        <f>'Hours of Operation'!W$38</f>
        <v>4.6400724648817324E-2</v>
      </c>
      <c r="HK143" s="4">
        <f>'Hours of Operation'!X$38</f>
        <v>1.6140738015523962E-2</v>
      </c>
      <c r="HL143" s="4">
        <f>'Hours of Operation'!Y$38</f>
        <v>1.4156632088965636E-2</v>
      </c>
      <c r="HM143" s="4">
        <f>'Hours of Operation'!Z$38</f>
        <v>1.7357364094913161E-2</v>
      </c>
      <c r="HN143" s="4">
        <f>'Hours of Operation'!AA$38</f>
        <v>0</v>
      </c>
      <c r="HO143" s="4">
        <f>'Hours of Operation'!AB$38</f>
        <v>0</v>
      </c>
      <c r="HP143" s="4">
        <f>'Hours of Operation'!AC$38</f>
        <v>0</v>
      </c>
      <c r="HQ143" s="4">
        <f>'Hours of Operation'!AD$38</f>
        <v>0</v>
      </c>
      <c r="HR143" s="4">
        <f>'Hours of Operation'!AE$38</f>
        <v>0</v>
      </c>
      <c r="HS143" s="4">
        <f>'Hours of Operation'!AF$38</f>
        <v>0</v>
      </c>
      <c r="HT143" s="4">
        <f>'Hours of Operation'!AG$38</f>
        <v>0</v>
      </c>
      <c r="HU143" s="4">
        <f>'Hours of Operation'!AH$38</f>
        <v>0</v>
      </c>
      <c r="HV143" s="4">
        <f>'Hours of Operation'!AI$38</f>
        <v>1.3900247592280889E-2</v>
      </c>
      <c r="HW143" s="4">
        <f>'Hours of Operation'!AJ$38</f>
        <v>7.8982998808963534E-2</v>
      </c>
      <c r="HX143" s="4">
        <f>'Hours of Operation'!AK$38</f>
        <v>0.20725648733215482</v>
      </c>
      <c r="HY143" s="4">
        <f>'Hours of Operation'!AL$38</f>
        <v>0.30132552210597841</v>
      </c>
      <c r="HZ143" s="4">
        <f>'Hours of Operation'!AM$38</f>
        <v>0.36522861938303541</v>
      </c>
      <c r="IA143" s="4">
        <f>'Hours of Operation'!AN$38</f>
        <v>0.39066192472256694</v>
      </c>
      <c r="IB143" s="4">
        <f>'Hours of Operation'!AO$38</f>
        <v>0.39686934537815494</v>
      </c>
      <c r="IC143" s="4">
        <f>'Hours of Operation'!AP$38</f>
        <v>0.40133127295001692</v>
      </c>
      <c r="ID143" s="4">
        <f>'Hours of Operation'!AQ$38</f>
        <v>0.39544391480317387</v>
      </c>
      <c r="IE143" s="4">
        <f>'Hours of Operation'!AR$38</f>
        <v>0.38614627429485288</v>
      </c>
      <c r="IF143" s="4">
        <f>'Hours of Operation'!AS$38</f>
        <v>0.37357306834579573</v>
      </c>
      <c r="IG143" s="4">
        <f>'Hours of Operation'!AT$38</f>
        <v>0.29279158671873001</v>
      </c>
      <c r="IH143" s="4">
        <f>'Hours of Operation'!AU$38</f>
        <v>8.2722981496897899E-2</v>
      </c>
      <c r="II143" s="4">
        <f>'Hours of Operation'!AV$38</f>
        <v>1.996562232212434E-2</v>
      </c>
      <c r="IJ143" s="4">
        <f>'Hours of Operation'!AW$38</f>
        <v>0</v>
      </c>
      <c r="IK143" s="4">
        <f>'Hours of Operation'!AX$38</f>
        <v>0</v>
      </c>
      <c r="IL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</row>
    <row r="144" spans="1:264" s="3" customFormat="1" ht="12" customHeight="1" x14ac:dyDescent="0.2">
      <c r="A144" s="4" t="s">
        <v>391</v>
      </c>
      <c r="B144" s="4" t="s">
        <v>218</v>
      </c>
      <c r="C144" s="4">
        <v>66</v>
      </c>
      <c r="D144" s="4" t="s">
        <v>90</v>
      </c>
      <c r="E144" s="4" t="s">
        <v>92</v>
      </c>
      <c r="F144" s="4" t="s">
        <v>68</v>
      </c>
      <c r="G144" s="4">
        <v>3</v>
      </c>
      <c r="H144" s="4" t="s">
        <v>167</v>
      </c>
      <c r="I144" s="4">
        <v>1</v>
      </c>
      <c r="J144" s="4">
        <v>0</v>
      </c>
      <c r="K144" s="4"/>
      <c r="L144" s="10">
        <v>33604</v>
      </c>
      <c r="M144" s="4" t="b">
        <v>1</v>
      </c>
      <c r="N144" s="10">
        <v>42262</v>
      </c>
      <c r="O144" s="4" t="b">
        <v>1</v>
      </c>
      <c r="P144" s="4" t="s">
        <v>433</v>
      </c>
      <c r="Q144" s="38" t="str">
        <f t="shared" si="25"/>
        <v>38°52'40.81"N, 77°16'9.26"W</v>
      </c>
      <c r="R144" s="1" t="s">
        <v>434</v>
      </c>
      <c r="S144" s="1">
        <v>62.146000000000001</v>
      </c>
      <c r="T144" s="1">
        <v>62.332999999999998</v>
      </c>
      <c r="U144" s="4">
        <v>1</v>
      </c>
      <c r="V144" s="10">
        <v>42475</v>
      </c>
      <c r="W144" s="4">
        <v>1</v>
      </c>
      <c r="X144" s="4">
        <v>0.18699999999999761</v>
      </c>
      <c r="Y144" s="4"/>
      <c r="Z144" s="4"/>
      <c r="AA144" s="4"/>
      <c r="AB144" s="4"/>
      <c r="AC144" s="4"/>
      <c r="AD144" s="4"/>
      <c r="AE144" s="10">
        <v>41275</v>
      </c>
      <c r="AF144" s="10">
        <v>43100</v>
      </c>
      <c r="AG144" s="16"/>
      <c r="AH144" s="16"/>
      <c r="AI144" s="31">
        <v>74166.185881092621</v>
      </c>
      <c r="AJ144" s="31">
        <v>74166.185881092621</v>
      </c>
      <c r="AK144" s="31">
        <v>80647.107733697194</v>
      </c>
      <c r="AL144" s="31">
        <v>79610.244288485192</v>
      </c>
      <c r="AM144" s="31">
        <v>78573.132278966281</v>
      </c>
      <c r="AN144" s="31"/>
      <c r="AO144" s="4">
        <v>0.18699999999999761</v>
      </c>
      <c r="AP144" s="4">
        <v>7312</v>
      </c>
      <c r="AQ144" s="4">
        <v>0.18699999999999761</v>
      </c>
      <c r="AR144" s="9">
        <v>11.696604846789667</v>
      </c>
      <c r="AS144" s="9">
        <v>1.8172361504679113</v>
      </c>
      <c r="AT144" s="9">
        <v>10.914211354283552</v>
      </c>
      <c r="AU144" s="9">
        <v>11.034007954824691</v>
      </c>
      <c r="AV144" s="9">
        <v>0</v>
      </c>
      <c r="AW144" s="4" t="b">
        <v>1</v>
      </c>
      <c r="AX144" s="4" t="b">
        <v>0</v>
      </c>
      <c r="AY144" s="4">
        <v>0</v>
      </c>
      <c r="AZ144" s="4">
        <v>0</v>
      </c>
      <c r="BA144" s="37">
        <v>987</v>
      </c>
      <c r="BB144" s="9">
        <v>1</v>
      </c>
      <c r="BC144" s="9">
        <v>89.656207691637221</v>
      </c>
      <c r="BD144" s="9">
        <v>65.739605355903379</v>
      </c>
      <c r="BE144" s="9">
        <v>65.080898669552511</v>
      </c>
      <c r="BF144" s="4" t="s">
        <v>216</v>
      </c>
      <c r="BG144" s="4">
        <v>11.291988668300666</v>
      </c>
      <c r="BH144" s="4"/>
      <c r="BI144" s="4"/>
      <c r="BJ144" s="4" t="s">
        <v>167</v>
      </c>
      <c r="BK144" s="4"/>
      <c r="BL144" s="32">
        <v>1.8230000000000004</v>
      </c>
      <c r="BM144" s="16"/>
      <c r="BN144" s="16"/>
      <c r="BO144" s="31">
        <v>17952.347407628473</v>
      </c>
      <c r="BP144" s="31">
        <v>17952.347407628473</v>
      </c>
      <c r="BQ144" s="31">
        <v>18748.587737801747</v>
      </c>
      <c r="BR144" s="31">
        <v>18644.836201494556</v>
      </c>
      <c r="BS144" s="31">
        <v>18540.368301332528</v>
      </c>
      <c r="BT144" s="31"/>
      <c r="BU144" s="4"/>
      <c r="BV144" s="32">
        <v>2.1610000000000014</v>
      </c>
      <c r="BW144" s="16"/>
      <c r="BX144" s="16"/>
      <c r="BY144" s="31">
        <v>32000</v>
      </c>
      <c r="BZ144" s="31">
        <v>32000</v>
      </c>
      <c r="CA144" s="31">
        <v>32000</v>
      </c>
      <c r="CB144" s="31">
        <v>32000</v>
      </c>
      <c r="CC144" s="31">
        <v>32000</v>
      </c>
      <c r="CD144" s="31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4">
        <v>4.5720000000000027</v>
      </c>
      <c r="CV144" s="4">
        <v>1.4510000000000005</v>
      </c>
      <c r="CW144" s="4"/>
      <c r="CX144" s="4" t="s">
        <v>222</v>
      </c>
      <c r="CY144" s="4" t="s">
        <v>367</v>
      </c>
      <c r="CZ144" s="22"/>
      <c r="DA144" s="4">
        <v>0</v>
      </c>
      <c r="DB144" s="4">
        <v>0</v>
      </c>
      <c r="DC144" s="4">
        <v>365</v>
      </c>
      <c r="DD144" s="4">
        <v>365</v>
      </c>
      <c r="DE144" s="4">
        <v>365</v>
      </c>
      <c r="DF144" s="4">
        <v>366</v>
      </c>
      <c r="DG144" s="4">
        <v>365</v>
      </c>
      <c r="DH144" s="4">
        <v>0</v>
      </c>
      <c r="DI144" s="16">
        <f t="shared" si="26"/>
        <v>77433.763804712682</v>
      </c>
      <c r="DJ144" s="16">
        <f t="shared" si="27"/>
        <v>18367.84918488489</v>
      </c>
      <c r="DK144" s="16">
        <f t="shared" si="28"/>
        <v>32000</v>
      </c>
      <c r="DL144" s="16">
        <f t="shared" si="29"/>
        <v>0</v>
      </c>
      <c r="DM144" s="16">
        <f t="shared" si="30"/>
        <v>0</v>
      </c>
      <c r="DN144" s="22"/>
      <c r="DO144" s="4">
        <f>COUNTIFS(crashes!$G$2:$G$17624,"&gt;="&amp;S144,crashes!$G$2:$G$17624,"&lt;"&amp;T144,crashes!$D$2:$D$17624,"="&amp;C144, crashes!$S$2:$S$17624, "&gt;="&amp;AE144, crashes!$S$2:$S$17624, "&lt;="&amp;AF144, crashes!$E$2:$E$17624, "="&amp;D144 )</f>
        <v>85</v>
      </c>
      <c r="DP144" s="29">
        <f>COUNTIFS(crashes!$G$2:$G$17624,"&gt;="&amp;S144,crashes!$G$2:$G$17624,"&lt;"&amp;T144,crashes!$D$2:$D$17624,"="&amp;C144, crashes!$S$2:$S$17624, "&gt;="&amp;AE144, crashes!$S$2:$S$17624, "&lt;="&amp;AF144, crashes!$E$2:$E$17624, "="&amp;D144, crashes!$R$2:$R$17624, "=Weekday")</f>
        <v>49</v>
      </c>
      <c r="DQ144" s="29">
        <f>COUNTIFS(crashes!$G$2:$G$17624,"&gt;="&amp;S144,crashes!$G$2:$G$17624,"&lt;"&amp;T144,crashes!$D$2:$D$17624,"="&amp;C144, crashes!$S$2:$S$17624, "&gt;="&amp;AE144, crashes!$S$2:$S$17624, "&lt;="&amp;AF144, crashes!$E$2:$E$17624, "="&amp;D144, crashes!$R$2:$R$17624, "=Weekend")</f>
        <v>36</v>
      </c>
      <c r="DR144" s="30">
        <f>COUNTIFS(crashes!$G$2:$G$17624,"&gt;="&amp;S144,crashes!$G$2:$G$17624,"&lt;"&amp;T144,crashes!$D$2:$D$17624,"="&amp;C144, crashes!$S$2:$S$17624, "&gt;="&amp;AE144, crashes!$S$2:$S$17624, "&lt;="&amp;AF144, crashes!$E$2:$E$17624, "="&amp;D144,  crashes!$R$2:$R$17624, "=Weekday", crashes!$N$2:$N$17624,"=K")</f>
        <v>0</v>
      </c>
      <c r="DS144" s="30">
        <f>COUNTIFS(crashes!$G$2:$G$17624,"&gt;="&amp;S144,crashes!$G$2:$G$17624,"&lt;"&amp;T144,crashes!$D$2:$D$17624,"="&amp;C144, crashes!$S$2:$S$17624, "&gt;="&amp;AE144, crashes!$S$2:$S$17624, "&lt;="&amp;AF144, crashes!$E$2:$E$17624, "="&amp;D144,  crashes!$R$2:$R$17624, "=Weekday", crashes!$N$2:$N$17624,"=A")</f>
        <v>1</v>
      </c>
      <c r="DT144" s="30">
        <f>COUNTIFS(crashes!$G$2:$G$17624,"&gt;="&amp;S144,crashes!$G$2:$G$17624,"&lt;"&amp;T144,crashes!$D$2:$D$17624,"="&amp;C144, crashes!$S$2:$S$17624, "&gt;="&amp;AE144, crashes!$S$2:$S$17624, "&lt;="&amp;AF144, crashes!$E$2:$E$17624, "="&amp;D144,  crashes!$R$2:$R$17624, "=Weekday", crashes!$N$2:$N$17624,"=B")</f>
        <v>7</v>
      </c>
      <c r="DU144" s="30">
        <f>COUNTIFS(crashes!$G$2:$G$17624,"&gt;="&amp;S144,crashes!$G$2:$G$17624,"&lt;"&amp;T144,crashes!$D$2:$D$17624,"="&amp;C144, crashes!$S$2:$S$17624, "&gt;="&amp;AE144, crashes!$S$2:$S$17624, "&lt;="&amp;AF144, crashes!$E$2:$E$17624, "="&amp;D144,  crashes!$R$2:$R$17624, "=Weekday", crashes!$N$2:$N$17624,"=C")</f>
        <v>3</v>
      </c>
      <c r="DV144" s="30">
        <f>COUNTIFS(crashes!$G$2:$G$17624,"&gt;="&amp;S144,crashes!$G$2:$G$17624,"&lt;"&amp;T144,crashes!$D$2:$D$17624,"="&amp;C144, crashes!$S$2:$S$17624, "&gt;="&amp;AE144, crashes!$S$2:$S$17624, "&lt;="&amp;AF144, crashes!$E$2:$E$17624, "="&amp;D144,  crashes!$R$2:$R$17624, "=Weekday", crashes!$N$2:$N$17624,"=ABC")</f>
        <v>0</v>
      </c>
      <c r="DW144" s="30">
        <f>COUNTIFS(crashes!$G$2:$G$17624,"&gt;="&amp;S144,crashes!$G$2:$G$17624,"&lt;"&amp;T144,crashes!$D$2:$D$17624,"="&amp;C144, crashes!$S$2:$S$17624, "&gt;="&amp;AE144, crashes!$S$2:$S$17624, "&lt;="&amp;AF144, crashes!$E$2:$E$17624, "="&amp;D144,  crashes!$R$2:$R$17624, "=Weekday", crashes!$N$2:$N$17624,"=O")</f>
        <v>38</v>
      </c>
      <c r="DX144" s="30">
        <f>COUNTIFS(crashes!$G$2:$G$17624,"&gt;="&amp;S144,crashes!$G$2:$G$17624,"&lt;"&amp;T144,crashes!$D$2:$D$17624,"="&amp;C144, crashes!$S$2:$S$17624, "&gt;="&amp;AE144, crashes!$S$2:$S$17624, "&lt;="&amp;AF144, crashes!$E$2:$E$17624, "="&amp;D144,  crashes!$R$2:$R$17624, "=Weekend", crashes!$N$2:$N$17624,"=K")</f>
        <v>0</v>
      </c>
      <c r="DY144" s="30">
        <f>COUNTIFS(crashes!$G$2:$G$17624,"&gt;="&amp;S144,crashes!$G$2:$G$17624,"&lt;"&amp;T144,crashes!$D$2:$D$17624,"="&amp;C144, crashes!$S$2:$S$17624, "&gt;="&amp;AE144, crashes!$S$2:$S$17624, "&lt;="&amp;AF144, crashes!$E$2:$E$17624, "="&amp;D144,  crashes!$R$2:$R$17624, "=Weekend", crashes!$N$2:$N$17624,"=A")</f>
        <v>0</v>
      </c>
      <c r="DZ144" s="30">
        <f>COUNTIFS(crashes!$G$2:$G$17624,"&gt;="&amp;S144,crashes!$G$2:$G$17624,"&lt;"&amp;T144,crashes!$D$2:$D$17624,"="&amp;C144, crashes!$S$2:$S$17624, "&gt;="&amp;AE144, crashes!$S$2:$S$17624, "&lt;="&amp;AF144, crashes!$E$2:$E$17624, "="&amp;D144,  crashes!$R$2:$R$17624, "=Weekend", crashes!$N$2:$N$17624,"=B")</f>
        <v>14</v>
      </c>
      <c r="EA144" s="30">
        <f>COUNTIFS(crashes!$G$2:$G$17624,"&gt;="&amp;S144,crashes!$G$2:$G$17624,"&lt;"&amp;T144,crashes!$D$2:$D$17624,"="&amp;C144, crashes!$S$2:$S$17624, "&gt;="&amp;AE144, crashes!$S$2:$S$17624, "&lt;="&amp;AF144, crashes!$E$2:$E$17624, "="&amp;D144,  crashes!$R$2:$R$17624, "=Weekend", crashes!$N$2:$N$17624,"=C")</f>
        <v>6</v>
      </c>
      <c r="EB144" s="30">
        <f>COUNTIFS(crashes!$G$2:$G$17624,"&gt;="&amp;S144,crashes!$G$2:$G$17624,"&lt;"&amp;T144,crashes!$D$2:$D$17624,"="&amp;C144, crashes!$S$2:$S$17624, "&gt;="&amp;AE144, crashes!$S$2:$S$17624, "&lt;="&amp;AF144, crashes!$E$2:$E$17624, "="&amp;D144,  crashes!$R$2:$R$17624, "=Weekend", crashes!$N$2:$N$17624,"=ABC")</f>
        <v>0</v>
      </c>
      <c r="EC144" s="30">
        <f>COUNTIFS(crashes!$G$2:$G$17624,"&gt;="&amp;S144,crashes!$G$2:$G$17624,"&lt;"&amp;T144,crashes!$D$2:$D$17624,"="&amp;C144, crashes!$S$2:$S$17624, "&gt;="&amp;AE144, crashes!$S$2:$S$17624, "&lt;="&amp;AF144, crashes!$E$2:$E$17624, "="&amp;D144,  crashes!$R$2:$R$17624, "=Weekend", crashes!$N$2:$N$17624,"=O")</f>
        <v>16</v>
      </c>
      <c r="ED144" s="4">
        <f t="shared" si="31"/>
        <v>0</v>
      </c>
      <c r="EE144" s="4">
        <f t="shared" si="32"/>
        <v>1</v>
      </c>
      <c r="EF144" s="4">
        <f t="shared" si="33"/>
        <v>21</v>
      </c>
      <c r="EG144" s="4">
        <f t="shared" si="34"/>
        <v>9</v>
      </c>
      <c r="EH144" s="4">
        <f t="shared" si="35"/>
        <v>0</v>
      </c>
      <c r="EI144" s="50">
        <f t="shared" si="36"/>
        <v>31</v>
      </c>
      <c r="EJ144" s="4">
        <f t="shared" si="37"/>
        <v>54</v>
      </c>
      <c r="EK144" s="6"/>
      <c r="EL144" s="3">
        <v>2018</v>
      </c>
      <c r="EM144" s="3">
        <v>14.384999999999998</v>
      </c>
      <c r="EN144" s="3">
        <v>8.0099999999999998E-3</v>
      </c>
      <c r="EO144" s="3">
        <v>6.3099999999999996E-3</v>
      </c>
      <c r="EP144" s="3">
        <v>6.9300000000000004E-3</v>
      </c>
      <c r="EQ144" s="3">
        <v>1.277E-2</v>
      </c>
      <c r="ER144" s="3">
        <v>3.4340000000000002E-2</v>
      </c>
      <c r="ES144" s="3">
        <v>7.1819999999999995E-2</v>
      </c>
      <c r="ET144" s="3">
        <v>7.3130000000000001E-2</v>
      </c>
      <c r="EU144" s="3">
        <v>7.0139999999999994E-2</v>
      </c>
      <c r="EV144" s="3">
        <v>6.2370000000000002E-2</v>
      </c>
      <c r="EW144" s="3">
        <v>6.3490000000000005E-2</v>
      </c>
      <c r="EX144" s="3">
        <v>5.8479999999999997E-2</v>
      </c>
      <c r="EY144" s="3">
        <v>5.4919999999999997E-2</v>
      </c>
      <c r="EZ144" s="3">
        <v>5.4899999999999997E-2</v>
      </c>
      <c r="FA144" s="3">
        <v>5.4480000000000001E-2</v>
      </c>
      <c r="FB144" s="3">
        <v>5.5849999999999997E-2</v>
      </c>
      <c r="FC144" s="3">
        <v>5.4109999999999998E-2</v>
      </c>
      <c r="FD144" s="3">
        <v>5.4579999999999997E-2</v>
      </c>
      <c r="FE144" s="3">
        <v>5.6959999999999997E-2</v>
      </c>
      <c r="FF144" s="3">
        <v>4.9919999999999999E-2</v>
      </c>
      <c r="FG144" s="3">
        <v>3.9489999999999997E-2</v>
      </c>
      <c r="FH144" s="3">
        <v>3.2230000000000002E-2</v>
      </c>
      <c r="FI144" s="3">
        <v>2.7130000000000001E-2</v>
      </c>
      <c r="FJ144" s="3">
        <v>2.0920000000000001E-2</v>
      </c>
      <c r="FK144" s="3">
        <v>1.4590000000000001E-2</v>
      </c>
      <c r="FL144" s="3">
        <v>2018</v>
      </c>
      <c r="FM144" s="3">
        <v>14.384999999999998</v>
      </c>
      <c r="FN144" s="13">
        <v>2018</v>
      </c>
      <c r="FO144" s="52">
        <v>14.384999999999998</v>
      </c>
      <c r="FP144" s="51">
        <v>48</v>
      </c>
      <c r="FQ144" s="51">
        <v>1.3735000000000001E-2</v>
      </c>
      <c r="FR144" s="51">
        <v>8.6199999999999992E-3</v>
      </c>
      <c r="FS144" s="3">
        <v>6.5950000000000002E-3</v>
      </c>
      <c r="FT144" s="3">
        <v>7.5299999999999994E-3</v>
      </c>
      <c r="FU144" s="3">
        <v>1.14E-2</v>
      </c>
      <c r="FV144" s="3">
        <v>1.8340000000000002E-2</v>
      </c>
      <c r="FW144" s="3">
        <v>2.2720000000000001E-2</v>
      </c>
      <c r="FX144" s="3">
        <v>2.9115000000000002E-2</v>
      </c>
      <c r="FY144" s="3">
        <v>3.7470000000000003E-2</v>
      </c>
      <c r="FZ144" s="3">
        <v>4.614E-2</v>
      </c>
      <c r="GA144" s="3">
        <v>5.3605E-2</v>
      </c>
      <c r="GB144" s="3">
        <v>5.7224999999999998E-2</v>
      </c>
      <c r="GC144" s="3">
        <v>6.1455000000000003E-2</v>
      </c>
      <c r="GD144" s="3">
        <v>6.3140000000000002E-2</v>
      </c>
      <c r="GE144" s="3">
        <v>6.3230000000000008E-2</v>
      </c>
      <c r="GF144" s="3">
        <v>6.2835000000000002E-2</v>
      </c>
      <c r="GG144" s="3">
        <v>6.1420000000000002E-2</v>
      </c>
      <c r="GH144" s="3">
        <v>6.0060000000000002E-2</v>
      </c>
      <c r="GI144" s="3">
        <v>5.5129999999999998E-2</v>
      </c>
      <c r="GJ144" s="3">
        <v>4.709E-2</v>
      </c>
      <c r="GK144" s="3">
        <v>3.9425000000000002E-2</v>
      </c>
      <c r="GL144" s="3">
        <v>3.3094999999999999E-2</v>
      </c>
      <c r="GM144" s="3">
        <v>2.6544999999999999E-2</v>
      </c>
      <c r="GN144" s="3">
        <v>1.9035E-2</v>
      </c>
      <c r="GO144" s="22"/>
      <c r="GP144" s="4">
        <f>'Hours of Operation'!C$38</f>
        <v>1.4271065337351284E-2</v>
      </c>
      <c r="GQ144" s="4">
        <f>'Hours of Operation'!D$38</f>
        <v>1.2749609596717788E-2</v>
      </c>
      <c r="GR144" s="4">
        <f>'Hours of Operation'!E$38</f>
        <v>1.4950174959592841E-2</v>
      </c>
      <c r="GS144" s="4">
        <f>'Hours of Operation'!F$38</f>
        <v>1.3642852604853647E-2</v>
      </c>
      <c r="GT144" s="4">
        <f>'Hours of Operation'!G$38</f>
        <v>0</v>
      </c>
      <c r="GU144" s="4">
        <f>'Hours of Operation'!H$38</f>
        <v>0.47078916987711039</v>
      </c>
      <c r="GV144" s="4">
        <f>'Hours of Operation'!I$38</f>
        <v>0.94910873612151236</v>
      </c>
      <c r="GW144" s="4">
        <f>'Hours of Operation'!J$38</f>
        <v>0.9546031745077026</v>
      </c>
      <c r="GX144" s="4">
        <f>'Hours of Operation'!K$38</f>
        <v>0.95579985877661666</v>
      </c>
      <c r="GY144" s="4">
        <f>'Hours of Operation'!L$38</f>
        <v>0.95602492136947947</v>
      </c>
      <c r="GZ144" s="4">
        <f>'Hours of Operation'!M$38</f>
        <v>0.95396029261266357</v>
      </c>
      <c r="HA144" s="4">
        <f>'Hours of Operation'!N$38</f>
        <v>0.18996260379294816</v>
      </c>
      <c r="HB144" s="4">
        <f>'Hours of Operation'!O$38</f>
        <v>0.25018127529522199</v>
      </c>
      <c r="HC144" s="4">
        <f>'Hours of Operation'!P$38</f>
        <v>0.25738334335316593</v>
      </c>
      <c r="HD144" s="4">
        <f>'Hours of Operation'!Q$38</f>
        <v>0.29539649617912567</v>
      </c>
      <c r="HE144" s="4">
        <f>'Hours of Operation'!R$38</f>
        <v>0.34447604395218162</v>
      </c>
      <c r="HF144" s="4">
        <f>'Hours of Operation'!S$38</f>
        <v>0.37310729480106092</v>
      </c>
      <c r="HG144" s="4">
        <f>'Hours of Operation'!T$38</f>
        <v>0.39614019872526296</v>
      </c>
      <c r="HH144" s="4">
        <f>'Hours of Operation'!U$38</f>
        <v>0.38687405197217062</v>
      </c>
      <c r="HI144" s="4">
        <f>'Hours of Operation'!V$38</f>
        <v>0.27329754277466461</v>
      </c>
      <c r="HJ144" s="4">
        <f>'Hours of Operation'!W$38</f>
        <v>4.6400724648817324E-2</v>
      </c>
      <c r="HK144" s="4">
        <f>'Hours of Operation'!X$38</f>
        <v>1.6140738015523962E-2</v>
      </c>
      <c r="HL144" s="4">
        <f>'Hours of Operation'!Y$38</f>
        <v>1.4156632088965636E-2</v>
      </c>
      <c r="HM144" s="4">
        <f>'Hours of Operation'!Z$38</f>
        <v>1.7357364094913161E-2</v>
      </c>
      <c r="HN144" s="4">
        <f>'Hours of Operation'!AA$38</f>
        <v>0</v>
      </c>
      <c r="HO144" s="4">
        <f>'Hours of Operation'!AB$38</f>
        <v>0</v>
      </c>
      <c r="HP144" s="4">
        <f>'Hours of Operation'!AC$38</f>
        <v>0</v>
      </c>
      <c r="HQ144" s="4">
        <f>'Hours of Operation'!AD$38</f>
        <v>0</v>
      </c>
      <c r="HR144" s="4">
        <f>'Hours of Operation'!AE$38</f>
        <v>0</v>
      </c>
      <c r="HS144" s="4">
        <f>'Hours of Operation'!AF$38</f>
        <v>0</v>
      </c>
      <c r="HT144" s="4">
        <f>'Hours of Operation'!AG$38</f>
        <v>0</v>
      </c>
      <c r="HU144" s="4">
        <f>'Hours of Operation'!AH$38</f>
        <v>0</v>
      </c>
      <c r="HV144" s="4">
        <f>'Hours of Operation'!AI$38</f>
        <v>1.3900247592280889E-2</v>
      </c>
      <c r="HW144" s="4">
        <f>'Hours of Operation'!AJ$38</f>
        <v>7.8982998808963534E-2</v>
      </c>
      <c r="HX144" s="4">
        <f>'Hours of Operation'!AK$38</f>
        <v>0.20725648733215482</v>
      </c>
      <c r="HY144" s="4">
        <f>'Hours of Operation'!AL$38</f>
        <v>0.30132552210597841</v>
      </c>
      <c r="HZ144" s="4">
        <f>'Hours of Operation'!AM$38</f>
        <v>0.36522861938303541</v>
      </c>
      <c r="IA144" s="4">
        <f>'Hours of Operation'!AN$38</f>
        <v>0.39066192472256694</v>
      </c>
      <c r="IB144" s="4">
        <f>'Hours of Operation'!AO$38</f>
        <v>0.39686934537815494</v>
      </c>
      <c r="IC144" s="4">
        <f>'Hours of Operation'!AP$38</f>
        <v>0.40133127295001692</v>
      </c>
      <c r="ID144" s="4">
        <f>'Hours of Operation'!AQ$38</f>
        <v>0.39544391480317387</v>
      </c>
      <c r="IE144" s="4">
        <f>'Hours of Operation'!AR$38</f>
        <v>0.38614627429485288</v>
      </c>
      <c r="IF144" s="4">
        <f>'Hours of Operation'!AS$38</f>
        <v>0.37357306834579573</v>
      </c>
      <c r="IG144" s="4">
        <f>'Hours of Operation'!AT$38</f>
        <v>0.29279158671873001</v>
      </c>
      <c r="IH144" s="4">
        <f>'Hours of Operation'!AU$38</f>
        <v>8.2722981496897899E-2</v>
      </c>
      <c r="II144" s="4">
        <f>'Hours of Operation'!AV$38</f>
        <v>1.996562232212434E-2</v>
      </c>
      <c r="IJ144" s="4">
        <f>'Hours of Operation'!AW$38</f>
        <v>0</v>
      </c>
      <c r="IK144" s="4">
        <f>'Hours of Operation'!AX$38</f>
        <v>0</v>
      </c>
      <c r="IL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</row>
    <row r="145" spans="1:264" s="3" customFormat="1" ht="12" customHeight="1" x14ac:dyDescent="0.2">
      <c r="A145" s="4" t="s">
        <v>391</v>
      </c>
      <c r="B145" s="4" t="s">
        <v>218</v>
      </c>
      <c r="C145" s="4">
        <v>66</v>
      </c>
      <c r="D145" s="4" t="s">
        <v>90</v>
      </c>
      <c r="E145" s="4" t="s">
        <v>92</v>
      </c>
      <c r="F145" s="4" t="s">
        <v>68</v>
      </c>
      <c r="G145" s="4">
        <v>3</v>
      </c>
      <c r="H145" s="4" t="s">
        <v>167</v>
      </c>
      <c r="I145" s="4">
        <v>1</v>
      </c>
      <c r="J145" s="4">
        <v>0</v>
      </c>
      <c r="K145" s="4"/>
      <c r="L145" s="10">
        <v>33604</v>
      </c>
      <c r="M145" s="4" t="b">
        <v>1</v>
      </c>
      <c r="N145" s="10">
        <v>42262</v>
      </c>
      <c r="O145" s="4" t="b">
        <v>1</v>
      </c>
      <c r="P145" s="4" t="s">
        <v>435</v>
      </c>
      <c r="Q145" s="38" t="str">
        <f t="shared" si="25"/>
        <v>38°52'42.33"N, 77°15'56.4"W</v>
      </c>
      <c r="R145" s="1" t="s">
        <v>436</v>
      </c>
      <c r="S145" s="1">
        <v>62.332999999999998</v>
      </c>
      <c r="T145" s="1">
        <v>62.902999999999999</v>
      </c>
      <c r="U145" s="4">
        <v>1</v>
      </c>
      <c r="V145" s="10">
        <v>42475</v>
      </c>
      <c r="W145" s="4">
        <v>1</v>
      </c>
      <c r="X145" s="4">
        <v>0.57000000000000028</v>
      </c>
      <c r="Y145" s="4"/>
      <c r="Z145" s="4"/>
      <c r="AA145" s="4"/>
      <c r="AB145" s="4"/>
      <c r="AC145" s="4"/>
      <c r="AD145" s="4"/>
      <c r="AE145" s="10">
        <v>41275</v>
      </c>
      <c r="AF145" s="10">
        <v>43100</v>
      </c>
      <c r="AG145" s="16"/>
      <c r="AH145" s="16"/>
      <c r="AI145" s="31">
        <v>75000</v>
      </c>
      <c r="AJ145" s="31">
        <v>75000</v>
      </c>
      <c r="AK145" s="31">
        <v>82000</v>
      </c>
      <c r="AL145" s="31">
        <v>81000</v>
      </c>
      <c r="AM145" s="31">
        <v>80000</v>
      </c>
      <c r="AN145" s="31"/>
      <c r="AO145" s="4"/>
      <c r="AP145" s="4"/>
      <c r="AQ145" s="4"/>
      <c r="AR145" s="9">
        <v>11.742703038498879</v>
      </c>
      <c r="AS145" s="9">
        <v>1.9922618101666405</v>
      </c>
      <c r="AT145" s="9">
        <v>10.656558631362371</v>
      </c>
      <c r="AU145" s="9">
        <v>10.849706849870003</v>
      </c>
      <c r="AV145" s="9">
        <v>0</v>
      </c>
      <c r="AW145" s="4" t="b">
        <v>1</v>
      </c>
      <c r="AX145" s="4" t="b">
        <v>0</v>
      </c>
      <c r="AY145" s="4">
        <v>0</v>
      </c>
      <c r="AZ145" s="4">
        <v>0</v>
      </c>
      <c r="BA145" s="9">
        <v>2941.7364463909221</v>
      </c>
      <c r="BB145" s="9">
        <v>1</v>
      </c>
      <c r="BC145" s="9">
        <v>65.309468282396168</v>
      </c>
      <c r="BD145" s="9">
        <v>41.907255101109797</v>
      </c>
      <c r="BE145" s="9">
        <v>41.330120658615549</v>
      </c>
      <c r="BF145" s="4" t="s">
        <v>216</v>
      </c>
      <c r="BG145" s="4">
        <v>10.975262129506932</v>
      </c>
      <c r="BH145" s="4">
        <v>201.84666885801172</v>
      </c>
      <c r="BI145" s="4">
        <v>1</v>
      </c>
      <c r="BJ145" s="4" t="s">
        <v>167</v>
      </c>
      <c r="BK145" s="4"/>
      <c r="BL145" s="32">
        <v>2.009999999999998</v>
      </c>
      <c r="BM145" s="16"/>
      <c r="BN145" s="16"/>
      <c r="BO145" s="31">
        <v>17952.347407628473</v>
      </c>
      <c r="BP145" s="31">
        <v>17952.347407628473</v>
      </c>
      <c r="BQ145" s="31">
        <v>18748.587737801747</v>
      </c>
      <c r="BR145" s="31">
        <v>18644.836201494556</v>
      </c>
      <c r="BS145" s="31">
        <v>18540.368301332528</v>
      </c>
      <c r="BT145" s="31"/>
      <c r="BU145" s="4"/>
      <c r="BV145" s="32">
        <v>1.5910000000000011</v>
      </c>
      <c r="BW145" s="16"/>
      <c r="BX145" s="16"/>
      <c r="BY145" s="31">
        <v>32000</v>
      </c>
      <c r="BZ145" s="31">
        <v>32000</v>
      </c>
      <c r="CA145" s="31">
        <v>32000</v>
      </c>
      <c r="CB145" s="31">
        <v>32000</v>
      </c>
      <c r="CC145" s="31">
        <v>32000</v>
      </c>
      <c r="CD145" s="31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4">
        <v>4.7590000000000003</v>
      </c>
      <c r="CV145" s="4">
        <v>0.88100000000000023</v>
      </c>
      <c r="CW145" s="4"/>
      <c r="CX145" s="4" t="s">
        <v>222</v>
      </c>
      <c r="CY145" s="4" t="s">
        <v>367</v>
      </c>
      <c r="CZ145" s="22"/>
      <c r="DA145" s="4">
        <v>0</v>
      </c>
      <c r="DB145" s="4">
        <v>0</v>
      </c>
      <c r="DC145" s="4">
        <v>365</v>
      </c>
      <c r="DD145" s="4">
        <v>365</v>
      </c>
      <c r="DE145" s="4">
        <v>365</v>
      </c>
      <c r="DF145" s="4">
        <v>366</v>
      </c>
      <c r="DG145" s="4">
        <v>365</v>
      </c>
      <c r="DH145" s="4">
        <v>0</v>
      </c>
      <c r="DI145" s="16">
        <f t="shared" si="26"/>
        <v>78601.314348302301</v>
      </c>
      <c r="DJ145" s="16">
        <f t="shared" si="27"/>
        <v>18367.84918488489</v>
      </c>
      <c r="DK145" s="16">
        <f t="shared" si="28"/>
        <v>32000</v>
      </c>
      <c r="DL145" s="16">
        <f t="shared" si="29"/>
        <v>0</v>
      </c>
      <c r="DM145" s="16">
        <f t="shared" si="30"/>
        <v>0</v>
      </c>
      <c r="DN145" s="22"/>
      <c r="DO145" s="4">
        <f>COUNTIFS(crashes!$G$2:$G$17624,"&gt;="&amp;S145,crashes!$G$2:$G$17624,"&lt;"&amp;T145,crashes!$D$2:$D$17624,"="&amp;C145, crashes!$S$2:$S$17624, "&gt;="&amp;AE145, crashes!$S$2:$S$17624, "&lt;="&amp;AF145, crashes!$E$2:$E$17624, "="&amp;D145 )</f>
        <v>298</v>
      </c>
      <c r="DP145" s="29">
        <f>COUNTIFS(crashes!$G$2:$G$17624,"&gt;="&amp;S145,crashes!$G$2:$G$17624,"&lt;"&amp;T145,crashes!$D$2:$D$17624,"="&amp;C145, crashes!$S$2:$S$17624, "&gt;="&amp;AE145, crashes!$S$2:$S$17624, "&lt;="&amp;AF145, crashes!$E$2:$E$17624, "="&amp;D145, crashes!$R$2:$R$17624, "=Weekday")</f>
        <v>176</v>
      </c>
      <c r="DQ145" s="29">
        <f>COUNTIFS(crashes!$G$2:$G$17624,"&gt;="&amp;S145,crashes!$G$2:$G$17624,"&lt;"&amp;T145,crashes!$D$2:$D$17624,"="&amp;C145, crashes!$S$2:$S$17624, "&gt;="&amp;AE145, crashes!$S$2:$S$17624, "&lt;="&amp;AF145, crashes!$E$2:$E$17624, "="&amp;D145, crashes!$R$2:$R$17624, "=Weekend")</f>
        <v>122</v>
      </c>
      <c r="DR145" s="30">
        <f>COUNTIFS(crashes!$G$2:$G$17624,"&gt;="&amp;S145,crashes!$G$2:$G$17624,"&lt;"&amp;T145,crashes!$D$2:$D$17624,"="&amp;C145, crashes!$S$2:$S$17624, "&gt;="&amp;AE145, crashes!$S$2:$S$17624, "&lt;="&amp;AF145, crashes!$E$2:$E$17624, "="&amp;D145,  crashes!$R$2:$R$17624, "=Weekday", crashes!$N$2:$N$17624,"=K")</f>
        <v>0</v>
      </c>
      <c r="DS145" s="30">
        <f>COUNTIFS(crashes!$G$2:$G$17624,"&gt;="&amp;S145,crashes!$G$2:$G$17624,"&lt;"&amp;T145,crashes!$D$2:$D$17624,"="&amp;C145, crashes!$S$2:$S$17624, "&gt;="&amp;AE145, crashes!$S$2:$S$17624, "&lt;="&amp;AF145, crashes!$E$2:$E$17624, "="&amp;D145,  crashes!$R$2:$R$17624, "=Weekday", crashes!$N$2:$N$17624,"=A")</f>
        <v>6</v>
      </c>
      <c r="DT145" s="30">
        <f>COUNTIFS(crashes!$G$2:$G$17624,"&gt;="&amp;S145,crashes!$G$2:$G$17624,"&lt;"&amp;T145,crashes!$D$2:$D$17624,"="&amp;C145, crashes!$S$2:$S$17624, "&gt;="&amp;AE145, crashes!$S$2:$S$17624, "&lt;="&amp;AF145, crashes!$E$2:$E$17624, "="&amp;D145,  crashes!$R$2:$R$17624, "=Weekday", crashes!$N$2:$N$17624,"=B")</f>
        <v>34</v>
      </c>
      <c r="DU145" s="30">
        <f>COUNTIFS(crashes!$G$2:$G$17624,"&gt;="&amp;S145,crashes!$G$2:$G$17624,"&lt;"&amp;T145,crashes!$D$2:$D$17624,"="&amp;C145, crashes!$S$2:$S$17624, "&gt;="&amp;AE145, crashes!$S$2:$S$17624, "&lt;="&amp;AF145, crashes!$E$2:$E$17624, "="&amp;D145,  crashes!$R$2:$R$17624, "=Weekday", crashes!$N$2:$N$17624,"=C")</f>
        <v>17</v>
      </c>
      <c r="DV145" s="30">
        <f>COUNTIFS(crashes!$G$2:$G$17624,"&gt;="&amp;S145,crashes!$G$2:$G$17624,"&lt;"&amp;T145,crashes!$D$2:$D$17624,"="&amp;C145, crashes!$S$2:$S$17624, "&gt;="&amp;AE145, crashes!$S$2:$S$17624, "&lt;="&amp;AF145, crashes!$E$2:$E$17624, "="&amp;D145,  crashes!$R$2:$R$17624, "=Weekday", crashes!$N$2:$N$17624,"=ABC")</f>
        <v>0</v>
      </c>
      <c r="DW145" s="30">
        <f>COUNTIFS(crashes!$G$2:$G$17624,"&gt;="&amp;S145,crashes!$G$2:$G$17624,"&lt;"&amp;T145,crashes!$D$2:$D$17624,"="&amp;C145, crashes!$S$2:$S$17624, "&gt;="&amp;AE145, crashes!$S$2:$S$17624, "&lt;="&amp;AF145, crashes!$E$2:$E$17624, "="&amp;D145,  crashes!$R$2:$R$17624, "=Weekday", crashes!$N$2:$N$17624,"=O")</f>
        <v>119</v>
      </c>
      <c r="DX145" s="30">
        <f>COUNTIFS(crashes!$G$2:$G$17624,"&gt;="&amp;S145,crashes!$G$2:$G$17624,"&lt;"&amp;T145,crashes!$D$2:$D$17624,"="&amp;C145, crashes!$S$2:$S$17624, "&gt;="&amp;AE145, crashes!$S$2:$S$17624, "&lt;="&amp;AF145, crashes!$E$2:$E$17624, "="&amp;D145,  crashes!$R$2:$R$17624, "=Weekend", crashes!$N$2:$N$17624,"=K")</f>
        <v>0</v>
      </c>
      <c r="DY145" s="30">
        <f>COUNTIFS(crashes!$G$2:$G$17624,"&gt;="&amp;S145,crashes!$G$2:$G$17624,"&lt;"&amp;T145,crashes!$D$2:$D$17624,"="&amp;C145, crashes!$S$2:$S$17624, "&gt;="&amp;AE145, crashes!$S$2:$S$17624, "&lt;="&amp;AF145, crashes!$E$2:$E$17624, "="&amp;D145,  crashes!$R$2:$R$17624, "=Weekend", crashes!$N$2:$N$17624,"=A")</f>
        <v>4</v>
      </c>
      <c r="DZ145" s="30">
        <f>COUNTIFS(crashes!$G$2:$G$17624,"&gt;="&amp;S145,crashes!$G$2:$G$17624,"&lt;"&amp;T145,crashes!$D$2:$D$17624,"="&amp;C145, crashes!$S$2:$S$17624, "&gt;="&amp;AE145, crashes!$S$2:$S$17624, "&lt;="&amp;AF145, crashes!$E$2:$E$17624, "="&amp;D145,  crashes!$R$2:$R$17624, "=Weekend", crashes!$N$2:$N$17624,"=B")</f>
        <v>20</v>
      </c>
      <c r="EA145" s="30">
        <f>COUNTIFS(crashes!$G$2:$G$17624,"&gt;="&amp;S145,crashes!$G$2:$G$17624,"&lt;"&amp;T145,crashes!$D$2:$D$17624,"="&amp;C145, crashes!$S$2:$S$17624, "&gt;="&amp;AE145, crashes!$S$2:$S$17624, "&lt;="&amp;AF145, crashes!$E$2:$E$17624, "="&amp;D145,  crashes!$R$2:$R$17624, "=Weekend", crashes!$N$2:$N$17624,"=C")</f>
        <v>8</v>
      </c>
      <c r="EB145" s="30">
        <f>COUNTIFS(crashes!$G$2:$G$17624,"&gt;="&amp;S145,crashes!$G$2:$G$17624,"&lt;"&amp;T145,crashes!$D$2:$D$17624,"="&amp;C145, crashes!$S$2:$S$17624, "&gt;="&amp;AE145, crashes!$S$2:$S$17624, "&lt;="&amp;AF145, crashes!$E$2:$E$17624, "="&amp;D145,  crashes!$R$2:$R$17624, "=Weekend", crashes!$N$2:$N$17624,"=ABC")</f>
        <v>0</v>
      </c>
      <c r="EC145" s="30">
        <f>COUNTIFS(crashes!$G$2:$G$17624,"&gt;="&amp;S145,crashes!$G$2:$G$17624,"&lt;"&amp;T145,crashes!$D$2:$D$17624,"="&amp;C145, crashes!$S$2:$S$17624, "&gt;="&amp;AE145, crashes!$S$2:$S$17624, "&lt;="&amp;AF145, crashes!$E$2:$E$17624, "="&amp;D145,  crashes!$R$2:$R$17624, "=Weekend", crashes!$N$2:$N$17624,"=O")</f>
        <v>90</v>
      </c>
      <c r="ED145" s="4">
        <f t="shared" si="31"/>
        <v>0</v>
      </c>
      <c r="EE145" s="4">
        <f t="shared" si="32"/>
        <v>10</v>
      </c>
      <c r="EF145" s="4">
        <f t="shared" si="33"/>
        <v>54</v>
      </c>
      <c r="EG145" s="4">
        <f t="shared" si="34"/>
        <v>25</v>
      </c>
      <c r="EH145" s="4">
        <f t="shared" si="35"/>
        <v>0</v>
      </c>
      <c r="EI145" s="50">
        <f t="shared" si="36"/>
        <v>89</v>
      </c>
      <c r="EJ145" s="4">
        <f t="shared" si="37"/>
        <v>209</v>
      </c>
      <c r="EK145" s="6"/>
      <c r="EL145" s="3">
        <v>2018</v>
      </c>
      <c r="EM145" s="3">
        <v>14.581000000000003</v>
      </c>
      <c r="EN145" s="3">
        <v>8.0099999999999998E-3</v>
      </c>
      <c r="EO145" s="3">
        <v>6.3099999999999996E-3</v>
      </c>
      <c r="EP145" s="3">
        <v>6.9300000000000004E-3</v>
      </c>
      <c r="EQ145" s="3">
        <v>1.277E-2</v>
      </c>
      <c r="ER145" s="3">
        <v>3.4340000000000002E-2</v>
      </c>
      <c r="ES145" s="3">
        <v>7.1819999999999995E-2</v>
      </c>
      <c r="ET145" s="3">
        <v>7.3130000000000001E-2</v>
      </c>
      <c r="EU145" s="3">
        <v>7.0139999999999994E-2</v>
      </c>
      <c r="EV145" s="3">
        <v>6.2370000000000002E-2</v>
      </c>
      <c r="EW145" s="3">
        <v>6.3490000000000005E-2</v>
      </c>
      <c r="EX145" s="3">
        <v>5.8479999999999997E-2</v>
      </c>
      <c r="EY145" s="3">
        <v>5.4919999999999997E-2</v>
      </c>
      <c r="EZ145" s="3">
        <v>5.4899999999999997E-2</v>
      </c>
      <c r="FA145" s="3">
        <v>5.4480000000000001E-2</v>
      </c>
      <c r="FB145" s="3">
        <v>5.5849999999999997E-2</v>
      </c>
      <c r="FC145" s="3">
        <v>5.4109999999999998E-2</v>
      </c>
      <c r="FD145" s="3">
        <v>5.4579999999999997E-2</v>
      </c>
      <c r="FE145" s="3">
        <v>5.6959999999999997E-2</v>
      </c>
      <c r="FF145" s="3">
        <v>4.9919999999999999E-2</v>
      </c>
      <c r="FG145" s="3">
        <v>3.9489999999999997E-2</v>
      </c>
      <c r="FH145" s="3">
        <v>3.2230000000000002E-2</v>
      </c>
      <c r="FI145" s="3">
        <v>2.7130000000000001E-2</v>
      </c>
      <c r="FJ145" s="3">
        <v>2.0920000000000001E-2</v>
      </c>
      <c r="FK145" s="3">
        <v>1.4590000000000001E-2</v>
      </c>
      <c r="FL145" s="3">
        <v>2018</v>
      </c>
      <c r="FM145" s="3">
        <v>14.581000000000003</v>
      </c>
      <c r="FN145" s="13">
        <v>2018</v>
      </c>
      <c r="FO145" s="52">
        <v>14.581000000000003</v>
      </c>
      <c r="FP145" s="51">
        <v>48</v>
      </c>
      <c r="FQ145" s="51">
        <v>1.3735000000000001E-2</v>
      </c>
      <c r="FR145" s="51">
        <v>8.6199999999999992E-3</v>
      </c>
      <c r="FS145" s="3">
        <v>6.5950000000000002E-3</v>
      </c>
      <c r="FT145" s="3">
        <v>7.5299999999999994E-3</v>
      </c>
      <c r="FU145" s="3">
        <v>1.14E-2</v>
      </c>
      <c r="FV145" s="3">
        <v>1.8340000000000002E-2</v>
      </c>
      <c r="FW145" s="3">
        <v>2.2720000000000001E-2</v>
      </c>
      <c r="FX145" s="3">
        <v>2.9115000000000002E-2</v>
      </c>
      <c r="FY145" s="3">
        <v>3.7470000000000003E-2</v>
      </c>
      <c r="FZ145" s="3">
        <v>4.614E-2</v>
      </c>
      <c r="GA145" s="3">
        <v>5.3605E-2</v>
      </c>
      <c r="GB145" s="3">
        <v>5.7224999999999998E-2</v>
      </c>
      <c r="GC145" s="3">
        <v>6.1455000000000003E-2</v>
      </c>
      <c r="GD145" s="3">
        <v>6.3140000000000002E-2</v>
      </c>
      <c r="GE145" s="3">
        <v>6.3230000000000008E-2</v>
      </c>
      <c r="GF145" s="3">
        <v>6.2835000000000002E-2</v>
      </c>
      <c r="GG145" s="3">
        <v>6.1420000000000002E-2</v>
      </c>
      <c r="GH145" s="3">
        <v>6.0060000000000002E-2</v>
      </c>
      <c r="GI145" s="3">
        <v>5.5129999999999998E-2</v>
      </c>
      <c r="GJ145" s="3">
        <v>4.709E-2</v>
      </c>
      <c r="GK145" s="3">
        <v>3.9425000000000002E-2</v>
      </c>
      <c r="GL145" s="3">
        <v>3.3094999999999999E-2</v>
      </c>
      <c r="GM145" s="3">
        <v>2.6544999999999999E-2</v>
      </c>
      <c r="GN145" s="3">
        <v>1.9035E-2</v>
      </c>
      <c r="GO145" s="22"/>
      <c r="GP145" s="4">
        <f>'Hours of Operation'!C$38</f>
        <v>1.4271065337351284E-2</v>
      </c>
      <c r="GQ145" s="4">
        <f>'Hours of Operation'!D$38</f>
        <v>1.2749609596717788E-2</v>
      </c>
      <c r="GR145" s="4">
        <f>'Hours of Operation'!E$38</f>
        <v>1.4950174959592841E-2</v>
      </c>
      <c r="GS145" s="4">
        <f>'Hours of Operation'!F$38</f>
        <v>1.3642852604853647E-2</v>
      </c>
      <c r="GT145" s="4">
        <f>'Hours of Operation'!G$38</f>
        <v>0</v>
      </c>
      <c r="GU145" s="4">
        <f>'Hours of Operation'!H$38</f>
        <v>0.47078916987711039</v>
      </c>
      <c r="GV145" s="4">
        <f>'Hours of Operation'!I$38</f>
        <v>0.94910873612151236</v>
      </c>
      <c r="GW145" s="4">
        <f>'Hours of Operation'!J$38</f>
        <v>0.9546031745077026</v>
      </c>
      <c r="GX145" s="4">
        <f>'Hours of Operation'!K$38</f>
        <v>0.95579985877661666</v>
      </c>
      <c r="GY145" s="4">
        <f>'Hours of Operation'!L$38</f>
        <v>0.95602492136947947</v>
      </c>
      <c r="GZ145" s="4">
        <f>'Hours of Operation'!M$38</f>
        <v>0.95396029261266357</v>
      </c>
      <c r="HA145" s="4">
        <f>'Hours of Operation'!N$38</f>
        <v>0.18996260379294816</v>
      </c>
      <c r="HB145" s="4">
        <f>'Hours of Operation'!O$38</f>
        <v>0.25018127529522199</v>
      </c>
      <c r="HC145" s="4">
        <f>'Hours of Operation'!P$38</f>
        <v>0.25738334335316593</v>
      </c>
      <c r="HD145" s="4">
        <f>'Hours of Operation'!Q$38</f>
        <v>0.29539649617912567</v>
      </c>
      <c r="HE145" s="4">
        <f>'Hours of Operation'!R$38</f>
        <v>0.34447604395218162</v>
      </c>
      <c r="HF145" s="4">
        <f>'Hours of Operation'!S$38</f>
        <v>0.37310729480106092</v>
      </c>
      <c r="HG145" s="4">
        <f>'Hours of Operation'!T$38</f>
        <v>0.39614019872526296</v>
      </c>
      <c r="HH145" s="4">
        <f>'Hours of Operation'!U$38</f>
        <v>0.38687405197217062</v>
      </c>
      <c r="HI145" s="4">
        <f>'Hours of Operation'!V$38</f>
        <v>0.27329754277466461</v>
      </c>
      <c r="HJ145" s="4">
        <f>'Hours of Operation'!W$38</f>
        <v>4.6400724648817324E-2</v>
      </c>
      <c r="HK145" s="4">
        <f>'Hours of Operation'!X$38</f>
        <v>1.6140738015523962E-2</v>
      </c>
      <c r="HL145" s="4">
        <f>'Hours of Operation'!Y$38</f>
        <v>1.4156632088965636E-2</v>
      </c>
      <c r="HM145" s="4">
        <f>'Hours of Operation'!Z$38</f>
        <v>1.7357364094913161E-2</v>
      </c>
      <c r="HN145" s="4">
        <f>'Hours of Operation'!AA$38</f>
        <v>0</v>
      </c>
      <c r="HO145" s="4">
        <f>'Hours of Operation'!AB$38</f>
        <v>0</v>
      </c>
      <c r="HP145" s="4">
        <f>'Hours of Operation'!AC$38</f>
        <v>0</v>
      </c>
      <c r="HQ145" s="4">
        <f>'Hours of Operation'!AD$38</f>
        <v>0</v>
      </c>
      <c r="HR145" s="4">
        <f>'Hours of Operation'!AE$38</f>
        <v>0</v>
      </c>
      <c r="HS145" s="4">
        <f>'Hours of Operation'!AF$38</f>
        <v>0</v>
      </c>
      <c r="HT145" s="4">
        <f>'Hours of Operation'!AG$38</f>
        <v>0</v>
      </c>
      <c r="HU145" s="4">
        <f>'Hours of Operation'!AH$38</f>
        <v>0</v>
      </c>
      <c r="HV145" s="4">
        <f>'Hours of Operation'!AI$38</f>
        <v>1.3900247592280889E-2</v>
      </c>
      <c r="HW145" s="4">
        <f>'Hours of Operation'!AJ$38</f>
        <v>7.8982998808963534E-2</v>
      </c>
      <c r="HX145" s="4">
        <f>'Hours of Operation'!AK$38</f>
        <v>0.20725648733215482</v>
      </c>
      <c r="HY145" s="4">
        <f>'Hours of Operation'!AL$38</f>
        <v>0.30132552210597841</v>
      </c>
      <c r="HZ145" s="4">
        <f>'Hours of Operation'!AM$38</f>
        <v>0.36522861938303541</v>
      </c>
      <c r="IA145" s="4">
        <f>'Hours of Operation'!AN$38</f>
        <v>0.39066192472256694</v>
      </c>
      <c r="IB145" s="4">
        <f>'Hours of Operation'!AO$38</f>
        <v>0.39686934537815494</v>
      </c>
      <c r="IC145" s="4">
        <f>'Hours of Operation'!AP$38</f>
        <v>0.40133127295001692</v>
      </c>
      <c r="ID145" s="4">
        <f>'Hours of Operation'!AQ$38</f>
        <v>0.39544391480317387</v>
      </c>
      <c r="IE145" s="4">
        <f>'Hours of Operation'!AR$38</f>
        <v>0.38614627429485288</v>
      </c>
      <c r="IF145" s="4">
        <f>'Hours of Operation'!AS$38</f>
        <v>0.37357306834579573</v>
      </c>
      <c r="IG145" s="4">
        <f>'Hours of Operation'!AT$38</f>
        <v>0.29279158671873001</v>
      </c>
      <c r="IH145" s="4">
        <f>'Hours of Operation'!AU$38</f>
        <v>8.2722981496897899E-2</v>
      </c>
      <c r="II145" s="4">
        <f>'Hours of Operation'!AV$38</f>
        <v>1.996562232212434E-2</v>
      </c>
      <c r="IJ145" s="4">
        <f>'Hours of Operation'!AW$38</f>
        <v>0</v>
      </c>
      <c r="IK145" s="4">
        <f>'Hours of Operation'!AX$38</f>
        <v>0</v>
      </c>
      <c r="IL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</row>
    <row r="146" spans="1:264" s="3" customFormat="1" ht="12" customHeight="1" x14ac:dyDescent="0.2">
      <c r="A146" s="4" t="s">
        <v>391</v>
      </c>
      <c r="B146" s="4" t="s">
        <v>218</v>
      </c>
      <c r="C146" s="4">
        <v>66</v>
      </c>
      <c r="D146" s="4" t="s">
        <v>90</v>
      </c>
      <c r="E146" s="4" t="s">
        <v>92</v>
      </c>
      <c r="F146" s="4" t="s">
        <v>69</v>
      </c>
      <c r="G146" s="4">
        <v>3</v>
      </c>
      <c r="H146" s="4" t="s">
        <v>167</v>
      </c>
      <c r="I146" s="4">
        <v>1</v>
      </c>
      <c r="J146" s="4">
        <v>0</v>
      </c>
      <c r="K146" s="4"/>
      <c r="L146" s="10">
        <v>33604</v>
      </c>
      <c r="M146" s="4" t="b">
        <v>1</v>
      </c>
      <c r="N146" s="10">
        <v>42262</v>
      </c>
      <c r="O146" s="4" t="b">
        <v>1</v>
      </c>
      <c r="P146" s="4" t="s">
        <v>437</v>
      </c>
      <c r="Q146" s="38" t="str">
        <f t="shared" si="25"/>
        <v>38°52'44.6053"N, 77°15'16.9753"W</v>
      </c>
      <c r="R146" s="1" t="s">
        <v>438</v>
      </c>
      <c r="S146" s="1">
        <v>62.902999999999999</v>
      </c>
      <c r="T146" s="38">
        <v>63.225000000000001</v>
      </c>
      <c r="U146" s="4">
        <v>1</v>
      </c>
      <c r="V146" s="10">
        <v>42475</v>
      </c>
      <c r="W146" s="4">
        <v>1</v>
      </c>
      <c r="X146" s="4">
        <v>0.32200000000000273</v>
      </c>
      <c r="Y146" s="4">
        <v>0.32200000000000273</v>
      </c>
      <c r="Z146" s="4">
        <v>1</v>
      </c>
      <c r="AA146" s="4" t="s">
        <v>404</v>
      </c>
      <c r="AB146" s="4"/>
      <c r="AC146" s="4"/>
      <c r="AD146" s="4"/>
      <c r="AE146" s="10">
        <v>41275</v>
      </c>
      <c r="AF146" s="10">
        <v>43100</v>
      </c>
      <c r="AG146" s="16"/>
      <c r="AH146" s="16"/>
      <c r="AI146" s="31">
        <v>87000</v>
      </c>
      <c r="AJ146" s="31">
        <v>87000</v>
      </c>
      <c r="AK146" s="31">
        <v>93000</v>
      </c>
      <c r="AL146" s="31">
        <v>92000</v>
      </c>
      <c r="AM146" s="31">
        <v>91000</v>
      </c>
      <c r="AN146" s="31"/>
      <c r="AO146" s="4"/>
      <c r="AP146" s="4"/>
      <c r="AQ146" s="4"/>
      <c r="AR146" s="9">
        <v>11.66068070622779</v>
      </c>
      <c r="AS146" s="9">
        <v>9.4170186343623605</v>
      </c>
      <c r="AT146" s="9">
        <v>7.2610756452989582</v>
      </c>
      <c r="AU146" s="9">
        <v>0</v>
      </c>
      <c r="AV146" s="9">
        <v>0</v>
      </c>
      <c r="AW146" s="4" t="b">
        <v>1</v>
      </c>
      <c r="AX146" s="4" t="b">
        <v>0</v>
      </c>
      <c r="AY146" s="4">
        <v>0</v>
      </c>
      <c r="AZ146" s="4">
        <v>0</v>
      </c>
      <c r="BA146" s="9">
        <v>221.56497499865478</v>
      </c>
      <c r="BB146" s="9">
        <v>9.5261945070723755</v>
      </c>
      <c r="BC146" s="9">
        <v>19.917806033403522</v>
      </c>
      <c r="BD146" s="9">
        <v>2.0175011134878771</v>
      </c>
      <c r="BE146" s="9">
        <v>1.617200856260496</v>
      </c>
      <c r="BF146" s="4" t="s">
        <v>216</v>
      </c>
      <c r="BG146" s="4">
        <v>7.454195621662512</v>
      </c>
      <c r="BH146" s="4"/>
      <c r="BI146" s="4"/>
      <c r="BJ146" s="4" t="s">
        <v>167</v>
      </c>
      <c r="BK146" s="4"/>
      <c r="BL146" s="32">
        <v>0.9789999999999992</v>
      </c>
      <c r="BM146" s="16"/>
      <c r="BN146" s="16"/>
      <c r="BO146" s="31">
        <v>38152.745609912927</v>
      </c>
      <c r="BP146" s="31">
        <v>38152.745609912927</v>
      </c>
      <c r="BQ146" s="31">
        <v>37999.63425480888</v>
      </c>
      <c r="BR146" s="31">
        <v>37845.752597822313</v>
      </c>
      <c r="BS146" s="31">
        <v>37691.089814377359</v>
      </c>
      <c r="BT146" s="31"/>
      <c r="BU146" s="4"/>
      <c r="BV146" s="32">
        <v>1.2689999999999984</v>
      </c>
      <c r="BW146" s="16"/>
      <c r="BX146" s="16"/>
      <c r="BY146" s="31">
        <v>32000</v>
      </c>
      <c r="BZ146" s="31">
        <v>32000</v>
      </c>
      <c r="CA146" s="31">
        <v>32000</v>
      </c>
      <c r="CB146" s="31">
        <v>32000</v>
      </c>
      <c r="CC146" s="31">
        <v>32000</v>
      </c>
      <c r="CD146" s="31"/>
      <c r="CE146" s="16"/>
      <c r="CF146" s="16"/>
      <c r="CG146" s="31">
        <v>7632.2873917082607</v>
      </c>
      <c r="CH146" s="31">
        <v>7632.2873917082607</v>
      </c>
      <c r="CI146" s="31">
        <v>7862.78259659591</v>
      </c>
      <c r="CJ146" s="31">
        <v>7817.3822711268767</v>
      </c>
      <c r="CK146" s="31">
        <v>7771.6399671322388</v>
      </c>
      <c r="CL146" s="31"/>
      <c r="CM146" s="16"/>
      <c r="CN146" s="16"/>
      <c r="CO146" s="16"/>
      <c r="CP146" s="16"/>
      <c r="CQ146" s="16"/>
      <c r="CR146" s="16"/>
      <c r="CS146" s="16"/>
      <c r="CT146" s="16"/>
      <c r="CU146" s="4">
        <v>5.3290000000000006</v>
      </c>
      <c r="CV146" s="4">
        <v>0.5589999999999975</v>
      </c>
      <c r="CW146" s="4"/>
      <c r="CX146" s="4" t="s">
        <v>222</v>
      </c>
      <c r="CY146" s="4" t="s">
        <v>367</v>
      </c>
      <c r="CZ146" s="22"/>
      <c r="DA146" s="4">
        <v>0</v>
      </c>
      <c r="DB146" s="4">
        <v>0</v>
      </c>
      <c r="DC146" s="4">
        <v>365</v>
      </c>
      <c r="DD146" s="4">
        <v>365</v>
      </c>
      <c r="DE146" s="4">
        <v>365</v>
      </c>
      <c r="DF146" s="4">
        <v>366</v>
      </c>
      <c r="DG146" s="4">
        <v>365</v>
      </c>
      <c r="DH146" s="4">
        <v>0</v>
      </c>
      <c r="DI146" s="16">
        <f t="shared" si="26"/>
        <v>90001.09529025192</v>
      </c>
      <c r="DJ146" s="16">
        <f t="shared" si="27"/>
        <v>37968.326413632189</v>
      </c>
      <c r="DK146" s="16">
        <f t="shared" si="28"/>
        <v>32000</v>
      </c>
      <c r="DL146" s="16">
        <f t="shared" si="29"/>
        <v>7743.3165076343057</v>
      </c>
      <c r="DM146" s="16">
        <f t="shared" si="30"/>
        <v>0</v>
      </c>
      <c r="DN146" s="22"/>
      <c r="DO146" s="4">
        <f>COUNTIFS(crashes!$G$2:$G$17624,"&gt;="&amp;S146,crashes!$G$2:$G$17624,"&lt;"&amp;T146,crashes!$D$2:$D$17624,"="&amp;C146, crashes!$S$2:$S$17624, "&gt;="&amp;AE146, crashes!$S$2:$S$17624, "&lt;="&amp;AF146, crashes!$E$2:$E$17624, "="&amp;D146 )</f>
        <v>32</v>
      </c>
      <c r="DP146" s="29">
        <f>COUNTIFS(crashes!$G$2:$G$17624,"&gt;="&amp;S146,crashes!$G$2:$G$17624,"&lt;"&amp;T146,crashes!$D$2:$D$17624,"="&amp;C146, crashes!$S$2:$S$17624, "&gt;="&amp;AE146, crashes!$S$2:$S$17624, "&lt;="&amp;AF146, crashes!$E$2:$E$17624, "="&amp;D146, crashes!$R$2:$R$17624, "=Weekday")</f>
        <v>21</v>
      </c>
      <c r="DQ146" s="29">
        <f>COUNTIFS(crashes!$G$2:$G$17624,"&gt;="&amp;S146,crashes!$G$2:$G$17624,"&lt;"&amp;T146,crashes!$D$2:$D$17624,"="&amp;C146, crashes!$S$2:$S$17624, "&gt;="&amp;AE146, crashes!$S$2:$S$17624, "&lt;="&amp;AF146, crashes!$E$2:$E$17624, "="&amp;D146, crashes!$R$2:$R$17624, "=Weekend")</f>
        <v>11</v>
      </c>
      <c r="DR146" s="30">
        <f>COUNTIFS(crashes!$G$2:$G$17624,"&gt;="&amp;S146,crashes!$G$2:$G$17624,"&lt;"&amp;T146,crashes!$D$2:$D$17624,"="&amp;C146, crashes!$S$2:$S$17624, "&gt;="&amp;AE146, crashes!$S$2:$S$17624, "&lt;="&amp;AF146, crashes!$E$2:$E$17624, "="&amp;D146,  crashes!$R$2:$R$17624, "=Weekday", crashes!$N$2:$N$17624,"=K")</f>
        <v>0</v>
      </c>
      <c r="DS146" s="30">
        <f>COUNTIFS(crashes!$G$2:$G$17624,"&gt;="&amp;S146,crashes!$G$2:$G$17624,"&lt;"&amp;T146,crashes!$D$2:$D$17624,"="&amp;C146, crashes!$S$2:$S$17624, "&gt;="&amp;AE146, crashes!$S$2:$S$17624, "&lt;="&amp;AF146, crashes!$E$2:$E$17624, "="&amp;D146,  crashes!$R$2:$R$17624, "=Weekday", crashes!$N$2:$N$17624,"=A")</f>
        <v>1</v>
      </c>
      <c r="DT146" s="30">
        <f>COUNTIFS(crashes!$G$2:$G$17624,"&gt;="&amp;S146,crashes!$G$2:$G$17624,"&lt;"&amp;T146,crashes!$D$2:$D$17624,"="&amp;C146, crashes!$S$2:$S$17624, "&gt;="&amp;AE146, crashes!$S$2:$S$17624, "&lt;="&amp;AF146, crashes!$E$2:$E$17624, "="&amp;D146,  crashes!$R$2:$R$17624, "=Weekday", crashes!$N$2:$N$17624,"=B")</f>
        <v>4</v>
      </c>
      <c r="DU146" s="30">
        <f>COUNTIFS(crashes!$G$2:$G$17624,"&gt;="&amp;S146,crashes!$G$2:$G$17624,"&lt;"&amp;T146,crashes!$D$2:$D$17624,"="&amp;C146, crashes!$S$2:$S$17624, "&gt;="&amp;AE146, crashes!$S$2:$S$17624, "&lt;="&amp;AF146, crashes!$E$2:$E$17624, "="&amp;D146,  crashes!$R$2:$R$17624, "=Weekday", crashes!$N$2:$N$17624,"=C")</f>
        <v>2</v>
      </c>
      <c r="DV146" s="30">
        <f>COUNTIFS(crashes!$G$2:$G$17624,"&gt;="&amp;S146,crashes!$G$2:$G$17624,"&lt;"&amp;T146,crashes!$D$2:$D$17624,"="&amp;C146, crashes!$S$2:$S$17624, "&gt;="&amp;AE146, crashes!$S$2:$S$17624, "&lt;="&amp;AF146, crashes!$E$2:$E$17624, "="&amp;D146,  crashes!$R$2:$R$17624, "=Weekday", crashes!$N$2:$N$17624,"=ABC")</f>
        <v>0</v>
      </c>
      <c r="DW146" s="30">
        <f>COUNTIFS(crashes!$G$2:$G$17624,"&gt;="&amp;S146,crashes!$G$2:$G$17624,"&lt;"&amp;T146,crashes!$D$2:$D$17624,"="&amp;C146, crashes!$S$2:$S$17624, "&gt;="&amp;AE146, crashes!$S$2:$S$17624, "&lt;="&amp;AF146, crashes!$E$2:$E$17624, "="&amp;D146,  crashes!$R$2:$R$17624, "=Weekday", crashes!$N$2:$N$17624,"=O")</f>
        <v>14</v>
      </c>
      <c r="DX146" s="30">
        <f>COUNTIFS(crashes!$G$2:$G$17624,"&gt;="&amp;S146,crashes!$G$2:$G$17624,"&lt;"&amp;T146,crashes!$D$2:$D$17624,"="&amp;C146, crashes!$S$2:$S$17624, "&gt;="&amp;AE146, crashes!$S$2:$S$17624, "&lt;="&amp;AF146, crashes!$E$2:$E$17624, "="&amp;D146,  crashes!$R$2:$R$17624, "=Weekend", crashes!$N$2:$N$17624,"=K")</f>
        <v>0</v>
      </c>
      <c r="DY146" s="30">
        <f>COUNTIFS(crashes!$G$2:$G$17624,"&gt;="&amp;S146,crashes!$G$2:$G$17624,"&lt;"&amp;T146,crashes!$D$2:$D$17624,"="&amp;C146, crashes!$S$2:$S$17624, "&gt;="&amp;AE146, crashes!$S$2:$S$17624, "&lt;="&amp;AF146, crashes!$E$2:$E$17624, "="&amp;D146,  crashes!$R$2:$R$17624, "=Weekend", crashes!$N$2:$N$17624,"=A")</f>
        <v>0</v>
      </c>
      <c r="DZ146" s="30">
        <f>COUNTIFS(crashes!$G$2:$G$17624,"&gt;="&amp;S146,crashes!$G$2:$G$17624,"&lt;"&amp;T146,crashes!$D$2:$D$17624,"="&amp;C146, crashes!$S$2:$S$17624, "&gt;="&amp;AE146, crashes!$S$2:$S$17624, "&lt;="&amp;AF146, crashes!$E$2:$E$17624, "="&amp;D146,  crashes!$R$2:$R$17624, "=Weekend", crashes!$N$2:$N$17624,"=B")</f>
        <v>2</v>
      </c>
      <c r="EA146" s="30">
        <f>COUNTIFS(crashes!$G$2:$G$17624,"&gt;="&amp;S146,crashes!$G$2:$G$17624,"&lt;"&amp;T146,crashes!$D$2:$D$17624,"="&amp;C146, crashes!$S$2:$S$17624, "&gt;="&amp;AE146, crashes!$S$2:$S$17624, "&lt;="&amp;AF146, crashes!$E$2:$E$17624, "="&amp;D146,  crashes!$R$2:$R$17624, "=Weekend", crashes!$N$2:$N$17624,"=C")</f>
        <v>0</v>
      </c>
      <c r="EB146" s="30">
        <f>COUNTIFS(crashes!$G$2:$G$17624,"&gt;="&amp;S146,crashes!$G$2:$G$17624,"&lt;"&amp;T146,crashes!$D$2:$D$17624,"="&amp;C146, crashes!$S$2:$S$17624, "&gt;="&amp;AE146, crashes!$S$2:$S$17624, "&lt;="&amp;AF146, crashes!$E$2:$E$17624, "="&amp;D146,  crashes!$R$2:$R$17624, "=Weekend", crashes!$N$2:$N$17624,"=ABC")</f>
        <v>0</v>
      </c>
      <c r="EC146" s="30">
        <f>COUNTIFS(crashes!$G$2:$G$17624,"&gt;="&amp;S146,crashes!$G$2:$G$17624,"&lt;"&amp;T146,crashes!$D$2:$D$17624,"="&amp;C146, crashes!$S$2:$S$17624, "&gt;="&amp;AE146, crashes!$S$2:$S$17624, "&lt;="&amp;AF146, crashes!$E$2:$E$17624, "="&amp;D146,  crashes!$R$2:$R$17624, "=Weekend", crashes!$N$2:$N$17624,"=O")</f>
        <v>9</v>
      </c>
      <c r="ED146" s="4">
        <f t="shared" si="31"/>
        <v>0</v>
      </c>
      <c r="EE146" s="4">
        <f t="shared" si="32"/>
        <v>1</v>
      </c>
      <c r="EF146" s="4">
        <f t="shared" si="33"/>
        <v>6</v>
      </c>
      <c r="EG146" s="4">
        <f t="shared" si="34"/>
        <v>2</v>
      </c>
      <c r="EH146" s="4">
        <f t="shared" si="35"/>
        <v>0</v>
      </c>
      <c r="EI146" s="50">
        <f t="shared" si="36"/>
        <v>9</v>
      </c>
      <c r="EJ146" s="4">
        <f t="shared" si="37"/>
        <v>23</v>
      </c>
      <c r="EK146" s="22"/>
      <c r="EL146" s="3">
        <v>2018</v>
      </c>
      <c r="EM146" s="3">
        <v>15.179000000000002</v>
      </c>
      <c r="EN146" s="3">
        <v>8.0099999999999998E-3</v>
      </c>
      <c r="EO146" s="3">
        <v>6.3099999999999996E-3</v>
      </c>
      <c r="EP146" s="3">
        <v>6.9300000000000004E-3</v>
      </c>
      <c r="EQ146" s="3">
        <v>1.277E-2</v>
      </c>
      <c r="ER146" s="3">
        <v>3.4340000000000002E-2</v>
      </c>
      <c r="ES146" s="3">
        <v>7.1819999999999995E-2</v>
      </c>
      <c r="ET146" s="3">
        <v>7.3130000000000001E-2</v>
      </c>
      <c r="EU146" s="3">
        <v>7.0139999999999994E-2</v>
      </c>
      <c r="EV146" s="3">
        <v>6.2370000000000002E-2</v>
      </c>
      <c r="EW146" s="3">
        <v>6.3490000000000005E-2</v>
      </c>
      <c r="EX146" s="3">
        <v>5.8479999999999997E-2</v>
      </c>
      <c r="EY146" s="3">
        <v>5.4919999999999997E-2</v>
      </c>
      <c r="EZ146" s="3">
        <v>5.4899999999999997E-2</v>
      </c>
      <c r="FA146" s="3">
        <v>5.4480000000000001E-2</v>
      </c>
      <c r="FB146" s="3">
        <v>5.5849999999999997E-2</v>
      </c>
      <c r="FC146" s="3">
        <v>5.4109999999999998E-2</v>
      </c>
      <c r="FD146" s="3">
        <v>5.4579999999999997E-2</v>
      </c>
      <c r="FE146" s="3">
        <v>5.6959999999999997E-2</v>
      </c>
      <c r="FF146" s="3">
        <v>4.9919999999999999E-2</v>
      </c>
      <c r="FG146" s="3">
        <v>3.9489999999999997E-2</v>
      </c>
      <c r="FH146" s="3">
        <v>3.2230000000000002E-2</v>
      </c>
      <c r="FI146" s="3">
        <v>2.7130000000000001E-2</v>
      </c>
      <c r="FJ146" s="3">
        <v>2.0920000000000001E-2</v>
      </c>
      <c r="FK146" s="3">
        <v>1.4590000000000001E-2</v>
      </c>
      <c r="FL146" s="3">
        <v>2018</v>
      </c>
      <c r="FM146" s="3">
        <v>15.179000000000002</v>
      </c>
      <c r="FN146" s="13">
        <v>2018</v>
      </c>
      <c r="FO146" s="52">
        <v>15.179000000000002</v>
      </c>
      <c r="FP146" s="51">
        <v>48</v>
      </c>
      <c r="FQ146" s="51">
        <v>1.3735000000000001E-2</v>
      </c>
      <c r="FR146" s="51">
        <v>8.6199999999999992E-3</v>
      </c>
      <c r="FS146" s="3">
        <v>6.5950000000000002E-3</v>
      </c>
      <c r="FT146" s="3">
        <v>7.5299999999999994E-3</v>
      </c>
      <c r="FU146" s="3">
        <v>1.14E-2</v>
      </c>
      <c r="FV146" s="3">
        <v>1.8340000000000002E-2</v>
      </c>
      <c r="FW146" s="3">
        <v>2.2720000000000001E-2</v>
      </c>
      <c r="FX146" s="3">
        <v>2.9115000000000002E-2</v>
      </c>
      <c r="FY146" s="3">
        <v>3.7470000000000003E-2</v>
      </c>
      <c r="FZ146" s="3">
        <v>4.614E-2</v>
      </c>
      <c r="GA146" s="3">
        <v>5.3605E-2</v>
      </c>
      <c r="GB146" s="3">
        <v>5.7224999999999998E-2</v>
      </c>
      <c r="GC146" s="3">
        <v>6.1455000000000003E-2</v>
      </c>
      <c r="GD146" s="3">
        <v>6.3140000000000002E-2</v>
      </c>
      <c r="GE146" s="3">
        <v>6.3230000000000008E-2</v>
      </c>
      <c r="GF146" s="3">
        <v>6.2835000000000002E-2</v>
      </c>
      <c r="GG146" s="3">
        <v>6.1420000000000002E-2</v>
      </c>
      <c r="GH146" s="3">
        <v>6.0060000000000002E-2</v>
      </c>
      <c r="GI146" s="3">
        <v>5.5129999999999998E-2</v>
      </c>
      <c r="GJ146" s="3">
        <v>4.709E-2</v>
      </c>
      <c r="GK146" s="3">
        <v>3.9425000000000002E-2</v>
      </c>
      <c r="GL146" s="3">
        <v>3.3094999999999999E-2</v>
      </c>
      <c r="GM146" s="3">
        <v>2.6544999999999999E-2</v>
      </c>
      <c r="GN146" s="3">
        <v>1.9035E-2</v>
      </c>
      <c r="GO146" s="22"/>
      <c r="GP146" s="4">
        <f>'Hours of Operation'!C$38</f>
        <v>1.4271065337351284E-2</v>
      </c>
      <c r="GQ146" s="4">
        <f>'Hours of Operation'!D$38</f>
        <v>1.2749609596717788E-2</v>
      </c>
      <c r="GR146" s="4">
        <f>'Hours of Operation'!E$38</f>
        <v>1.4950174959592841E-2</v>
      </c>
      <c r="GS146" s="4">
        <f>'Hours of Operation'!F$38</f>
        <v>1.3642852604853647E-2</v>
      </c>
      <c r="GT146" s="4">
        <f>'Hours of Operation'!G$38</f>
        <v>0</v>
      </c>
      <c r="GU146" s="4">
        <f>'Hours of Operation'!H$38</f>
        <v>0.47078916987711039</v>
      </c>
      <c r="GV146" s="4">
        <f>'Hours of Operation'!I$38</f>
        <v>0.94910873612151236</v>
      </c>
      <c r="GW146" s="4">
        <f>'Hours of Operation'!J$38</f>
        <v>0.9546031745077026</v>
      </c>
      <c r="GX146" s="4">
        <f>'Hours of Operation'!K$38</f>
        <v>0.95579985877661666</v>
      </c>
      <c r="GY146" s="4">
        <f>'Hours of Operation'!L$38</f>
        <v>0.95602492136947947</v>
      </c>
      <c r="GZ146" s="4">
        <f>'Hours of Operation'!M$38</f>
        <v>0.95396029261266357</v>
      </c>
      <c r="HA146" s="4">
        <f>'Hours of Operation'!N$38</f>
        <v>0.18996260379294816</v>
      </c>
      <c r="HB146" s="4">
        <f>'Hours of Operation'!O$38</f>
        <v>0.25018127529522199</v>
      </c>
      <c r="HC146" s="4">
        <f>'Hours of Operation'!P$38</f>
        <v>0.25738334335316593</v>
      </c>
      <c r="HD146" s="4">
        <f>'Hours of Operation'!Q$38</f>
        <v>0.29539649617912567</v>
      </c>
      <c r="HE146" s="4">
        <f>'Hours of Operation'!R$38</f>
        <v>0.34447604395218162</v>
      </c>
      <c r="HF146" s="4">
        <f>'Hours of Operation'!S$38</f>
        <v>0.37310729480106092</v>
      </c>
      <c r="HG146" s="4">
        <f>'Hours of Operation'!T$38</f>
        <v>0.39614019872526296</v>
      </c>
      <c r="HH146" s="4">
        <f>'Hours of Operation'!U$38</f>
        <v>0.38687405197217062</v>
      </c>
      <c r="HI146" s="4">
        <f>'Hours of Operation'!V$38</f>
        <v>0.27329754277466461</v>
      </c>
      <c r="HJ146" s="4">
        <f>'Hours of Operation'!W$38</f>
        <v>4.6400724648817324E-2</v>
      </c>
      <c r="HK146" s="4">
        <f>'Hours of Operation'!X$38</f>
        <v>1.6140738015523962E-2</v>
      </c>
      <c r="HL146" s="4">
        <f>'Hours of Operation'!Y$38</f>
        <v>1.4156632088965636E-2</v>
      </c>
      <c r="HM146" s="4">
        <f>'Hours of Operation'!Z$38</f>
        <v>1.7357364094913161E-2</v>
      </c>
      <c r="HN146" s="4">
        <f>'Hours of Operation'!AA$38</f>
        <v>0</v>
      </c>
      <c r="HO146" s="4">
        <f>'Hours of Operation'!AB$38</f>
        <v>0</v>
      </c>
      <c r="HP146" s="4">
        <f>'Hours of Operation'!AC$38</f>
        <v>0</v>
      </c>
      <c r="HQ146" s="4">
        <f>'Hours of Operation'!AD$38</f>
        <v>0</v>
      </c>
      <c r="HR146" s="4">
        <f>'Hours of Operation'!AE$38</f>
        <v>0</v>
      </c>
      <c r="HS146" s="4">
        <f>'Hours of Operation'!AF$38</f>
        <v>0</v>
      </c>
      <c r="HT146" s="4">
        <f>'Hours of Operation'!AG$38</f>
        <v>0</v>
      </c>
      <c r="HU146" s="4">
        <f>'Hours of Operation'!AH$38</f>
        <v>0</v>
      </c>
      <c r="HV146" s="4">
        <f>'Hours of Operation'!AI$38</f>
        <v>1.3900247592280889E-2</v>
      </c>
      <c r="HW146" s="4">
        <f>'Hours of Operation'!AJ$38</f>
        <v>7.8982998808963534E-2</v>
      </c>
      <c r="HX146" s="4">
        <f>'Hours of Operation'!AK$38</f>
        <v>0.20725648733215482</v>
      </c>
      <c r="HY146" s="4">
        <f>'Hours of Operation'!AL$38</f>
        <v>0.30132552210597841</v>
      </c>
      <c r="HZ146" s="4">
        <f>'Hours of Operation'!AM$38</f>
        <v>0.36522861938303541</v>
      </c>
      <c r="IA146" s="4">
        <f>'Hours of Operation'!AN$38</f>
        <v>0.39066192472256694</v>
      </c>
      <c r="IB146" s="4">
        <f>'Hours of Operation'!AO$38</f>
        <v>0.39686934537815494</v>
      </c>
      <c r="IC146" s="4">
        <f>'Hours of Operation'!AP$38</f>
        <v>0.40133127295001692</v>
      </c>
      <c r="ID146" s="4">
        <f>'Hours of Operation'!AQ$38</f>
        <v>0.39544391480317387</v>
      </c>
      <c r="IE146" s="4">
        <f>'Hours of Operation'!AR$38</f>
        <v>0.38614627429485288</v>
      </c>
      <c r="IF146" s="4">
        <f>'Hours of Operation'!AS$38</f>
        <v>0.37357306834579573</v>
      </c>
      <c r="IG146" s="4">
        <f>'Hours of Operation'!AT$38</f>
        <v>0.29279158671873001</v>
      </c>
      <c r="IH146" s="4">
        <f>'Hours of Operation'!AU$38</f>
        <v>8.2722981496897899E-2</v>
      </c>
      <c r="II146" s="4">
        <f>'Hours of Operation'!AV$38</f>
        <v>1.996562232212434E-2</v>
      </c>
      <c r="IJ146" s="4">
        <f>'Hours of Operation'!AW$38</f>
        <v>0</v>
      </c>
      <c r="IK146" s="4">
        <f>'Hours of Operation'!AX$38</f>
        <v>0</v>
      </c>
      <c r="IL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</row>
    <row r="147" spans="1:264" s="3" customFormat="1" ht="12" customHeight="1" x14ac:dyDescent="0.2">
      <c r="A147" s="4" t="s">
        <v>391</v>
      </c>
      <c r="B147" s="4" t="s">
        <v>218</v>
      </c>
      <c r="C147" s="4">
        <v>66</v>
      </c>
      <c r="D147" s="4" t="s">
        <v>90</v>
      </c>
      <c r="E147" s="4" t="s">
        <v>92</v>
      </c>
      <c r="F147" s="4" t="s">
        <v>68</v>
      </c>
      <c r="G147" s="4">
        <v>3</v>
      </c>
      <c r="H147" s="4" t="s">
        <v>167</v>
      </c>
      <c r="I147" s="4">
        <v>1</v>
      </c>
      <c r="J147" s="4">
        <v>0</v>
      </c>
      <c r="K147" s="4"/>
      <c r="L147" s="10">
        <v>33604</v>
      </c>
      <c r="M147" s="4" t="b">
        <v>1</v>
      </c>
      <c r="N147" s="10">
        <v>42262</v>
      </c>
      <c r="O147" s="4" t="b">
        <v>1</v>
      </c>
      <c r="P147" s="4" t="s">
        <v>439</v>
      </c>
      <c r="Q147" s="38" t="str">
        <f t="shared" si="25"/>
        <v>38°52'45.8587"N, 77°14'55.3062"W</v>
      </c>
      <c r="R147" s="1" t="s">
        <v>440</v>
      </c>
      <c r="S147" s="1">
        <v>63.225000000000001</v>
      </c>
      <c r="T147" s="1">
        <v>63.582999999999998</v>
      </c>
      <c r="U147" s="4">
        <v>1</v>
      </c>
      <c r="V147" s="10">
        <v>42475</v>
      </c>
      <c r="W147" s="4">
        <v>1</v>
      </c>
      <c r="X147" s="4">
        <v>0.35799999999999699</v>
      </c>
      <c r="Y147" s="4"/>
      <c r="Z147" s="4"/>
      <c r="AA147" s="4"/>
      <c r="AB147" s="4"/>
      <c r="AC147" s="4"/>
      <c r="AD147" s="4"/>
      <c r="AE147" s="10">
        <v>41275</v>
      </c>
      <c r="AF147" s="10">
        <v>43100</v>
      </c>
      <c r="AG147" s="16"/>
      <c r="AH147" s="16"/>
      <c r="AI147" s="31">
        <v>82632.287391708262</v>
      </c>
      <c r="AJ147" s="31">
        <v>82632.287391708262</v>
      </c>
      <c r="AK147" s="31">
        <v>89862.782596595905</v>
      </c>
      <c r="AL147" s="31">
        <v>88817.382271126873</v>
      </c>
      <c r="AM147" s="31">
        <v>87771.639967132243</v>
      </c>
      <c r="AN147" s="31"/>
      <c r="AO147" s="4"/>
      <c r="AP147" s="4"/>
      <c r="AQ147" s="4"/>
      <c r="AR147" s="9">
        <v>11.71932666780237</v>
      </c>
      <c r="AS147" s="9">
        <v>3.4546403487765236</v>
      </c>
      <c r="AT147" s="9">
        <v>11.173320093736061</v>
      </c>
      <c r="AU147" s="9">
        <v>11.089341069735115</v>
      </c>
      <c r="AV147" s="9">
        <v>0</v>
      </c>
      <c r="AW147" s="4" t="b">
        <v>1</v>
      </c>
      <c r="AX147" s="4" t="b">
        <v>0</v>
      </c>
      <c r="AY147" s="4">
        <v>0</v>
      </c>
      <c r="AZ147" s="4">
        <v>0</v>
      </c>
      <c r="BA147" s="9">
        <v>1791.1072176814835</v>
      </c>
      <c r="BB147" s="9">
        <v>4.7652642810280836</v>
      </c>
      <c r="BC147" s="9">
        <v>65.423437503017922</v>
      </c>
      <c r="BD147" s="9">
        <v>42.074614902604658</v>
      </c>
      <c r="BE147" s="9">
        <v>41.614172151833877</v>
      </c>
      <c r="BF147" s="4" t="s">
        <v>216</v>
      </c>
      <c r="BG147" s="4">
        <v>11.391207691157435</v>
      </c>
      <c r="BH147" s="4"/>
      <c r="BI147" s="4"/>
      <c r="BJ147" s="4" t="s">
        <v>167</v>
      </c>
      <c r="BK147" s="4"/>
      <c r="BL147" s="32">
        <v>0.32200000000000273</v>
      </c>
      <c r="BM147" s="16"/>
      <c r="BN147" s="16"/>
      <c r="BO147" s="31">
        <v>7632.2873917082607</v>
      </c>
      <c r="BP147" s="31">
        <v>7632.2873917082607</v>
      </c>
      <c r="BQ147" s="31">
        <v>7862.78259659591</v>
      </c>
      <c r="BR147" s="31">
        <v>7817.3822711268767</v>
      </c>
      <c r="BS147" s="31">
        <v>7771.6399671322388</v>
      </c>
      <c r="BT147" s="31"/>
      <c r="BU147" s="4"/>
      <c r="BV147" s="32">
        <v>0.91100000000000136</v>
      </c>
      <c r="BW147" s="16"/>
      <c r="BX147" s="16"/>
      <c r="BY147" s="31">
        <v>32000</v>
      </c>
      <c r="BZ147" s="31">
        <v>32000</v>
      </c>
      <c r="CA147" s="31">
        <v>32000</v>
      </c>
      <c r="CB147" s="31">
        <v>32000</v>
      </c>
      <c r="CC147" s="31">
        <v>32000</v>
      </c>
      <c r="CD147" s="31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4">
        <v>5.6510000000000034</v>
      </c>
      <c r="CV147" s="4">
        <v>0.20100000000000051</v>
      </c>
      <c r="CW147" s="4">
        <v>601</v>
      </c>
      <c r="CX147" s="4" t="s">
        <v>222</v>
      </c>
      <c r="CY147" s="4" t="s">
        <v>367</v>
      </c>
      <c r="CZ147" s="22"/>
      <c r="DA147" s="4">
        <v>0</v>
      </c>
      <c r="DB147" s="4">
        <v>0</v>
      </c>
      <c r="DC147" s="4">
        <v>365</v>
      </c>
      <c r="DD147" s="4">
        <v>365</v>
      </c>
      <c r="DE147" s="4">
        <v>365</v>
      </c>
      <c r="DF147" s="4">
        <v>366</v>
      </c>
      <c r="DG147" s="4">
        <v>365</v>
      </c>
      <c r="DH147" s="4">
        <v>0</v>
      </c>
      <c r="DI147" s="16">
        <f t="shared" si="26"/>
        <v>86344.630855936601</v>
      </c>
      <c r="DJ147" s="16">
        <f t="shared" si="27"/>
        <v>7743.3165076343057</v>
      </c>
      <c r="DK147" s="16">
        <f t="shared" si="28"/>
        <v>32000</v>
      </c>
      <c r="DL147" s="16">
        <f t="shared" si="29"/>
        <v>0</v>
      </c>
      <c r="DM147" s="16">
        <f t="shared" si="30"/>
        <v>0</v>
      </c>
      <c r="DN147" s="22"/>
      <c r="DO147" s="4">
        <f>COUNTIFS(crashes!$G$2:$G$17624,"&gt;="&amp;S147,crashes!$G$2:$G$17624,"&lt;"&amp;T147,crashes!$D$2:$D$17624,"="&amp;C147, crashes!$S$2:$S$17624, "&gt;="&amp;AE147, crashes!$S$2:$S$17624, "&lt;="&amp;AF147, crashes!$E$2:$E$17624, "="&amp;D147 )</f>
        <v>79</v>
      </c>
      <c r="DP147" s="29">
        <f>COUNTIFS(crashes!$G$2:$G$17624,"&gt;="&amp;S147,crashes!$G$2:$G$17624,"&lt;"&amp;T147,crashes!$D$2:$D$17624,"="&amp;C147, crashes!$S$2:$S$17624, "&gt;="&amp;AE147, crashes!$S$2:$S$17624, "&lt;="&amp;AF147, crashes!$E$2:$E$17624, "="&amp;D147, crashes!$R$2:$R$17624, "=Weekday")</f>
        <v>53</v>
      </c>
      <c r="DQ147" s="29">
        <f>COUNTIFS(crashes!$G$2:$G$17624,"&gt;="&amp;S147,crashes!$G$2:$G$17624,"&lt;"&amp;T147,crashes!$D$2:$D$17624,"="&amp;C147, crashes!$S$2:$S$17624, "&gt;="&amp;AE147, crashes!$S$2:$S$17624, "&lt;="&amp;AF147, crashes!$E$2:$E$17624, "="&amp;D147, crashes!$R$2:$R$17624, "=Weekend")</f>
        <v>26</v>
      </c>
      <c r="DR147" s="30">
        <f>COUNTIFS(crashes!$G$2:$G$17624,"&gt;="&amp;S147,crashes!$G$2:$G$17624,"&lt;"&amp;T147,crashes!$D$2:$D$17624,"="&amp;C147, crashes!$S$2:$S$17624, "&gt;="&amp;AE147, crashes!$S$2:$S$17624, "&lt;="&amp;AF147, crashes!$E$2:$E$17624, "="&amp;D147,  crashes!$R$2:$R$17624, "=Weekday", crashes!$N$2:$N$17624,"=K")</f>
        <v>0</v>
      </c>
      <c r="DS147" s="30">
        <f>COUNTIFS(crashes!$G$2:$G$17624,"&gt;="&amp;S147,crashes!$G$2:$G$17624,"&lt;"&amp;T147,crashes!$D$2:$D$17624,"="&amp;C147, crashes!$S$2:$S$17624, "&gt;="&amp;AE147, crashes!$S$2:$S$17624, "&lt;="&amp;AF147, crashes!$E$2:$E$17624, "="&amp;D147,  crashes!$R$2:$R$17624, "=Weekday", crashes!$N$2:$N$17624,"=A")</f>
        <v>2</v>
      </c>
      <c r="DT147" s="30">
        <f>COUNTIFS(crashes!$G$2:$G$17624,"&gt;="&amp;S147,crashes!$G$2:$G$17624,"&lt;"&amp;T147,crashes!$D$2:$D$17624,"="&amp;C147, crashes!$S$2:$S$17624, "&gt;="&amp;AE147, crashes!$S$2:$S$17624, "&lt;="&amp;AF147, crashes!$E$2:$E$17624, "="&amp;D147,  crashes!$R$2:$R$17624, "=Weekday", crashes!$N$2:$N$17624,"=B")</f>
        <v>14</v>
      </c>
      <c r="DU147" s="30">
        <f>COUNTIFS(crashes!$G$2:$G$17624,"&gt;="&amp;S147,crashes!$G$2:$G$17624,"&lt;"&amp;T147,crashes!$D$2:$D$17624,"="&amp;C147, crashes!$S$2:$S$17624, "&gt;="&amp;AE147, crashes!$S$2:$S$17624, "&lt;="&amp;AF147, crashes!$E$2:$E$17624, "="&amp;D147,  crashes!$R$2:$R$17624, "=Weekday", crashes!$N$2:$N$17624,"=C")</f>
        <v>4</v>
      </c>
      <c r="DV147" s="30">
        <f>COUNTIFS(crashes!$G$2:$G$17624,"&gt;="&amp;S147,crashes!$G$2:$G$17624,"&lt;"&amp;T147,crashes!$D$2:$D$17624,"="&amp;C147, crashes!$S$2:$S$17624, "&gt;="&amp;AE147, crashes!$S$2:$S$17624, "&lt;="&amp;AF147, crashes!$E$2:$E$17624, "="&amp;D147,  crashes!$R$2:$R$17624, "=Weekday", crashes!$N$2:$N$17624,"=ABC")</f>
        <v>0</v>
      </c>
      <c r="DW147" s="30">
        <f>COUNTIFS(crashes!$G$2:$G$17624,"&gt;="&amp;S147,crashes!$G$2:$G$17624,"&lt;"&amp;T147,crashes!$D$2:$D$17624,"="&amp;C147, crashes!$S$2:$S$17624, "&gt;="&amp;AE147, crashes!$S$2:$S$17624, "&lt;="&amp;AF147, crashes!$E$2:$E$17624, "="&amp;D147,  crashes!$R$2:$R$17624, "=Weekday", crashes!$N$2:$N$17624,"=O")</f>
        <v>33</v>
      </c>
      <c r="DX147" s="30">
        <f>COUNTIFS(crashes!$G$2:$G$17624,"&gt;="&amp;S147,crashes!$G$2:$G$17624,"&lt;"&amp;T147,crashes!$D$2:$D$17624,"="&amp;C147, crashes!$S$2:$S$17624, "&gt;="&amp;AE147, crashes!$S$2:$S$17624, "&lt;="&amp;AF147, crashes!$E$2:$E$17624, "="&amp;D147,  crashes!$R$2:$R$17624, "=Weekend", crashes!$N$2:$N$17624,"=K")</f>
        <v>0</v>
      </c>
      <c r="DY147" s="30">
        <f>COUNTIFS(crashes!$G$2:$G$17624,"&gt;="&amp;S147,crashes!$G$2:$G$17624,"&lt;"&amp;T147,crashes!$D$2:$D$17624,"="&amp;C147, crashes!$S$2:$S$17624, "&gt;="&amp;AE147, crashes!$S$2:$S$17624, "&lt;="&amp;AF147, crashes!$E$2:$E$17624, "="&amp;D147,  crashes!$R$2:$R$17624, "=Weekend", crashes!$N$2:$N$17624,"=A")</f>
        <v>0</v>
      </c>
      <c r="DZ147" s="30">
        <f>COUNTIFS(crashes!$G$2:$G$17624,"&gt;="&amp;S147,crashes!$G$2:$G$17624,"&lt;"&amp;T147,crashes!$D$2:$D$17624,"="&amp;C147, crashes!$S$2:$S$17624, "&gt;="&amp;AE147, crashes!$S$2:$S$17624, "&lt;="&amp;AF147, crashes!$E$2:$E$17624, "="&amp;D147,  crashes!$R$2:$R$17624, "=Weekend", crashes!$N$2:$N$17624,"=B")</f>
        <v>5</v>
      </c>
      <c r="EA147" s="30">
        <f>COUNTIFS(crashes!$G$2:$G$17624,"&gt;="&amp;S147,crashes!$G$2:$G$17624,"&lt;"&amp;T147,crashes!$D$2:$D$17624,"="&amp;C147, crashes!$S$2:$S$17624, "&gt;="&amp;AE147, crashes!$S$2:$S$17624, "&lt;="&amp;AF147, crashes!$E$2:$E$17624, "="&amp;D147,  crashes!$R$2:$R$17624, "=Weekend", crashes!$N$2:$N$17624,"=C")</f>
        <v>2</v>
      </c>
      <c r="EB147" s="30">
        <f>COUNTIFS(crashes!$G$2:$G$17624,"&gt;="&amp;S147,crashes!$G$2:$G$17624,"&lt;"&amp;T147,crashes!$D$2:$D$17624,"="&amp;C147, crashes!$S$2:$S$17624, "&gt;="&amp;AE147, crashes!$S$2:$S$17624, "&lt;="&amp;AF147, crashes!$E$2:$E$17624, "="&amp;D147,  crashes!$R$2:$R$17624, "=Weekend", crashes!$N$2:$N$17624,"=ABC")</f>
        <v>0</v>
      </c>
      <c r="EC147" s="30">
        <f>COUNTIFS(crashes!$G$2:$G$17624,"&gt;="&amp;S147,crashes!$G$2:$G$17624,"&lt;"&amp;T147,crashes!$D$2:$D$17624,"="&amp;C147, crashes!$S$2:$S$17624, "&gt;="&amp;AE147, crashes!$S$2:$S$17624, "&lt;="&amp;AF147, crashes!$E$2:$E$17624, "="&amp;D147,  crashes!$R$2:$R$17624, "=Weekend", crashes!$N$2:$N$17624,"=O")</f>
        <v>19</v>
      </c>
      <c r="ED147" s="4">
        <f t="shared" si="31"/>
        <v>0</v>
      </c>
      <c r="EE147" s="4">
        <f t="shared" si="32"/>
        <v>2</v>
      </c>
      <c r="EF147" s="4">
        <f t="shared" si="33"/>
        <v>19</v>
      </c>
      <c r="EG147" s="4">
        <f t="shared" si="34"/>
        <v>6</v>
      </c>
      <c r="EH147" s="4">
        <f t="shared" si="35"/>
        <v>0</v>
      </c>
      <c r="EI147" s="50">
        <f t="shared" si="36"/>
        <v>27</v>
      </c>
      <c r="EJ147" s="4">
        <f t="shared" si="37"/>
        <v>52</v>
      </c>
      <c r="EK147" s="6"/>
      <c r="EL147" s="3">
        <v>2018</v>
      </c>
      <c r="EM147" s="3">
        <v>15.506999999999998</v>
      </c>
      <c r="EN147" s="3">
        <v>8.0099999999999998E-3</v>
      </c>
      <c r="EO147" s="3">
        <v>6.3099999999999996E-3</v>
      </c>
      <c r="EP147" s="3">
        <v>6.9300000000000004E-3</v>
      </c>
      <c r="EQ147" s="3">
        <v>1.277E-2</v>
      </c>
      <c r="ER147" s="3">
        <v>3.4340000000000002E-2</v>
      </c>
      <c r="ES147" s="3">
        <v>7.1819999999999995E-2</v>
      </c>
      <c r="ET147" s="3">
        <v>7.3130000000000001E-2</v>
      </c>
      <c r="EU147" s="3">
        <v>7.0139999999999994E-2</v>
      </c>
      <c r="EV147" s="3">
        <v>6.2370000000000002E-2</v>
      </c>
      <c r="EW147" s="3">
        <v>6.3490000000000005E-2</v>
      </c>
      <c r="EX147" s="3">
        <v>5.8479999999999997E-2</v>
      </c>
      <c r="EY147" s="3">
        <v>5.4919999999999997E-2</v>
      </c>
      <c r="EZ147" s="3">
        <v>5.4899999999999997E-2</v>
      </c>
      <c r="FA147" s="3">
        <v>5.4480000000000001E-2</v>
      </c>
      <c r="FB147" s="3">
        <v>5.5849999999999997E-2</v>
      </c>
      <c r="FC147" s="3">
        <v>5.4109999999999998E-2</v>
      </c>
      <c r="FD147" s="3">
        <v>5.4579999999999997E-2</v>
      </c>
      <c r="FE147" s="3">
        <v>5.6959999999999997E-2</v>
      </c>
      <c r="FF147" s="3">
        <v>4.9919999999999999E-2</v>
      </c>
      <c r="FG147" s="3">
        <v>3.9489999999999997E-2</v>
      </c>
      <c r="FH147" s="3">
        <v>3.2230000000000002E-2</v>
      </c>
      <c r="FI147" s="3">
        <v>2.7130000000000001E-2</v>
      </c>
      <c r="FJ147" s="3">
        <v>2.0920000000000001E-2</v>
      </c>
      <c r="FK147" s="3">
        <v>1.4590000000000001E-2</v>
      </c>
      <c r="FL147" s="3">
        <v>2018</v>
      </c>
      <c r="FM147" s="3">
        <v>15.506999999999998</v>
      </c>
      <c r="FN147" s="13">
        <v>2018</v>
      </c>
      <c r="FO147" s="52">
        <v>15.506999999999998</v>
      </c>
      <c r="FP147" s="51">
        <v>48</v>
      </c>
      <c r="FQ147" s="51">
        <v>1.3735000000000001E-2</v>
      </c>
      <c r="FR147" s="51">
        <v>8.6199999999999992E-3</v>
      </c>
      <c r="FS147" s="3">
        <v>6.5950000000000002E-3</v>
      </c>
      <c r="FT147" s="3">
        <v>7.5299999999999994E-3</v>
      </c>
      <c r="FU147" s="3">
        <v>1.14E-2</v>
      </c>
      <c r="FV147" s="3">
        <v>1.8340000000000002E-2</v>
      </c>
      <c r="FW147" s="3">
        <v>2.2720000000000001E-2</v>
      </c>
      <c r="FX147" s="3">
        <v>2.9115000000000002E-2</v>
      </c>
      <c r="FY147" s="3">
        <v>3.7470000000000003E-2</v>
      </c>
      <c r="FZ147" s="3">
        <v>4.614E-2</v>
      </c>
      <c r="GA147" s="3">
        <v>5.3605E-2</v>
      </c>
      <c r="GB147" s="3">
        <v>5.7224999999999998E-2</v>
      </c>
      <c r="GC147" s="3">
        <v>6.1455000000000003E-2</v>
      </c>
      <c r="GD147" s="3">
        <v>6.3140000000000002E-2</v>
      </c>
      <c r="GE147" s="3">
        <v>6.3230000000000008E-2</v>
      </c>
      <c r="GF147" s="3">
        <v>6.2835000000000002E-2</v>
      </c>
      <c r="GG147" s="3">
        <v>6.1420000000000002E-2</v>
      </c>
      <c r="GH147" s="3">
        <v>6.0060000000000002E-2</v>
      </c>
      <c r="GI147" s="3">
        <v>5.5129999999999998E-2</v>
      </c>
      <c r="GJ147" s="3">
        <v>4.709E-2</v>
      </c>
      <c r="GK147" s="3">
        <v>3.9425000000000002E-2</v>
      </c>
      <c r="GL147" s="3">
        <v>3.3094999999999999E-2</v>
      </c>
      <c r="GM147" s="3">
        <v>2.6544999999999999E-2</v>
      </c>
      <c r="GN147" s="3">
        <v>1.9035E-2</v>
      </c>
      <c r="GO147" s="22"/>
      <c r="GP147" s="4">
        <f>'Hours of Operation'!C$38</f>
        <v>1.4271065337351284E-2</v>
      </c>
      <c r="GQ147" s="4">
        <f>'Hours of Operation'!D$38</f>
        <v>1.2749609596717788E-2</v>
      </c>
      <c r="GR147" s="4">
        <f>'Hours of Operation'!E$38</f>
        <v>1.4950174959592841E-2</v>
      </c>
      <c r="GS147" s="4">
        <f>'Hours of Operation'!F$38</f>
        <v>1.3642852604853647E-2</v>
      </c>
      <c r="GT147" s="4">
        <f>'Hours of Operation'!G$38</f>
        <v>0</v>
      </c>
      <c r="GU147" s="4">
        <f>'Hours of Operation'!H$38</f>
        <v>0.47078916987711039</v>
      </c>
      <c r="GV147" s="4">
        <f>'Hours of Operation'!I$38</f>
        <v>0.94910873612151236</v>
      </c>
      <c r="GW147" s="4">
        <f>'Hours of Operation'!J$38</f>
        <v>0.9546031745077026</v>
      </c>
      <c r="GX147" s="4">
        <f>'Hours of Operation'!K$38</f>
        <v>0.95579985877661666</v>
      </c>
      <c r="GY147" s="4">
        <f>'Hours of Operation'!L$38</f>
        <v>0.95602492136947947</v>
      </c>
      <c r="GZ147" s="4">
        <f>'Hours of Operation'!M$38</f>
        <v>0.95396029261266357</v>
      </c>
      <c r="HA147" s="4">
        <f>'Hours of Operation'!N$38</f>
        <v>0.18996260379294816</v>
      </c>
      <c r="HB147" s="4">
        <f>'Hours of Operation'!O$38</f>
        <v>0.25018127529522199</v>
      </c>
      <c r="HC147" s="4">
        <f>'Hours of Operation'!P$38</f>
        <v>0.25738334335316593</v>
      </c>
      <c r="HD147" s="4">
        <f>'Hours of Operation'!Q$38</f>
        <v>0.29539649617912567</v>
      </c>
      <c r="HE147" s="4">
        <f>'Hours of Operation'!R$38</f>
        <v>0.34447604395218162</v>
      </c>
      <c r="HF147" s="4">
        <f>'Hours of Operation'!S$38</f>
        <v>0.37310729480106092</v>
      </c>
      <c r="HG147" s="4">
        <f>'Hours of Operation'!T$38</f>
        <v>0.39614019872526296</v>
      </c>
      <c r="HH147" s="4">
        <f>'Hours of Operation'!U$38</f>
        <v>0.38687405197217062</v>
      </c>
      <c r="HI147" s="4">
        <f>'Hours of Operation'!V$38</f>
        <v>0.27329754277466461</v>
      </c>
      <c r="HJ147" s="4">
        <f>'Hours of Operation'!W$38</f>
        <v>4.6400724648817324E-2</v>
      </c>
      <c r="HK147" s="4">
        <f>'Hours of Operation'!X$38</f>
        <v>1.6140738015523962E-2</v>
      </c>
      <c r="HL147" s="4">
        <f>'Hours of Operation'!Y$38</f>
        <v>1.4156632088965636E-2</v>
      </c>
      <c r="HM147" s="4">
        <f>'Hours of Operation'!Z$38</f>
        <v>1.7357364094913161E-2</v>
      </c>
      <c r="HN147" s="4">
        <f>'Hours of Operation'!AA$38</f>
        <v>0</v>
      </c>
      <c r="HO147" s="4">
        <f>'Hours of Operation'!AB$38</f>
        <v>0</v>
      </c>
      <c r="HP147" s="4">
        <f>'Hours of Operation'!AC$38</f>
        <v>0</v>
      </c>
      <c r="HQ147" s="4">
        <f>'Hours of Operation'!AD$38</f>
        <v>0</v>
      </c>
      <c r="HR147" s="4">
        <f>'Hours of Operation'!AE$38</f>
        <v>0</v>
      </c>
      <c r="HS147" s="4">
        <f>'Hours of Operation'!AF$38</f>
        <v>0</v>
      </c>
      <c r="HT147" s="4">
        <f>'Hours of Operation'!AG$38</f>
        <v>0</v>
      </c>
      <c r="HU147" s="4">
        <f>'Hours of Operation'!AH$38</f>
        <v>0</v>
      </c>
      <c r="HV147" s="4">
        <f>'Hours of Operation'!AI$38</f>
        <v>1.3900247592280889E-2</v>
      </c>
      <c r="HW147" s="4">
        <f>'Hours of Operation'!AJ$38</f>
        <v>7.8982998808963534E-2</v>
      </c>
      <c r="HX147" s="4">
        <f>'Hours of Operation'!AK$38</f>
        <v>0.20725648733215482</v>
      </c>
      <c r="HY147" s="4">
        <f>'Hours of Operation'!AL$38</f>
        <v>0.30132552210597841</v>
      </c>
      <c r="HZ147" s="4">
        <f>'Hours of Operation'!AM$38</f>
        <v>0.36522861938303541</v>
      </c>
      <c r="IA147" s="4">
        <f>'Hours of Operation'!AN$38</f>
        <v>0.39066192472256694</v>
      </c>
      <c r="IB147" s="4">
        <f>'Hours of Operation'!AO$38</f>
        <v>0.39686934537815494</v>
      </c>
      <c r="IC147" s="4">
        <f>'Hours of Operation'!AP$38</f>
        <v>0.40133127295001692</v>
      </c>
      <c r="ID147" s="4">
        <f>'Hours of Operation'!AQ$38</f>
        <v>0.39544391480317387</v>
      </c>
      <c r="IE147" s="4">
        <f>'Hours of Operation'!AR$38</f>
        <v>0.38614627429485288</v>
      </c>
      <c r="IF147" s="4">
        <f>'Hours of Operation'!AS$38</f>
        <v>0.37357306834579573</v>
      </c>
      <c r="IG147" s="4">
        <f>'Hours of Operation'!AT$38</f>
        <v>0.29279158671873001</v>
      </c>
      <c r="IH147" s="4">
        <f>'Hours of Operation'!AU$38</f>
        <v>8.2722981496897899E-2</v>
      </c>
      <c r="II147" s="4">
        <f>'Hours of Operation'!AV$38</f>
        <v>1.996562232212434E-2</v>
      </c>
      <c r="IJ147" s="4">
        <f>'Hours of Operation'!AW$38</f>
        <v>0</v>
      </c>
      <c r="IK147" s="4">
        <f>'Hours of Operation'!AX$38</f>
        <v>0</v>
      </c>
      <c r="IL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</row>
    <row r="148" spans="1:264" s="3" customFormat="1" ht="12" customHeight="1" x14ac:dyDescent="0.2">
      <c r="A148" s="4" t="s">
        <v>391</v>
      </c>
      <c r="B148" s="4" t="s">
        <v>218</v>
      </c>
      <c r="C148" s="4">
        <v>66</v>
      </c>
      <c r="D148" s="4" t="s">
        <v>90</v>
      </c>
      <c r="E148" s="4" t="s">
        <v>192</v>
      </c>
      <c r="F148" s="4" t="s">
        <v>68</v>
      </c>
      <c r="G148" s="4">
        <v>3</v>
      </c>
      <c r="H148" s="4" t="s">
        <v>167</v>
      </c>
      <c r="I148" s="4">
        <v>1</v>
      </c>
      <c r="J148" s="4">
        <v>0</v>
      </c>
      <c r="K148" s="4"/>
      <c r="L148" s="10">
        <v>33604</v>
      </c>
      <c r="M148" s="4" t="b">
        <v>1</v>
      </c>
      <c r="N148" s="10">
        <v>42262</v>
      </c>
      <c r="O148" s="4" t="b">
        <v>1</v>
      </c>
      <c r="P148" s="4" t="s">
        <v>441</v>
      </c>
      <c r="Q148" s="38" t="str">
        <f t="shared" si="25"/>
        <v>38°52'47.2299"N, 77°14'31.4999"W</v>
      </c>
      <c r="R148" s="1" t="s">
        <v>442</v>
      </c>
      <c r="S148" s="1">
        <v>63.582999999999998</v>
      </c>
      <c r="T148" s="1">
        <v>63.783999999999999</v>
      </c>
      <c r="U148" s="4">
        <v>1</v>
      </c>
      <c r="V148" s="10">
        <v>42475</v>
      </c>
      <c r="W148" s="4">
        <v>1</v>
      </c>
      <c r="X148" s="4">
        <v>0.20100000000000051</v>
      </c>
      <c r="Y148" s="4"/>
      <c r="Z148" s="4"/>
      <c r="AA148" s="4"/>
      <c r="AB148" s="4"/>
      <c r="AC148" s="4" t="s">
        <v>188</v>
      </c>
      <c r="AD148" s="4"/>
      <c r="AE148" s="10">
        <v>41275</v>
      </c>
      <c r="AF148" s="10">
        <v>43100</v>
      </c>
      <c r="AG148" s="16"/>
      <c r="AH148" s="16"/>
      <c r="AI148" s="31">
        <v>82632.287391708262</v>
      </c>
      <c r="AJ148" s="31">
        <v>82632.287391708262</v>
      </c>
      <c r="AK148" s="31">
        <v>89862.782596595905</v>
      </c>
      <c r="AL148" s="31">
        <v>88817.382271126873</v>
      </c>
      <c r="AM148" s="31">
        <v>87771.639967132243</v>
      </c>
      <c r="AN148" s="31"/>
      <c r="AO148" s="4">
        <v>0.64500000000000313</v>
      </c>
      <c r="AP148" s="4">
        <v>5831</v>
      </c>
      <c r="AQ148" s="4">
        <v>0.20100000000000051</v>
      </c>
      <c r="AR148" s="9">
        <v>11.726675601637465</v>
      </c>
      <c r="AS148" s="9">
        <v>3.3255671195052106</v>
      </c>
      <c r="AT148" s="9">
        <v>11.216420339694976</v>
      </c>
      <c r="AU148" s="9">
        <v>11.045513756230322</v>
      </c>
      <c r="AV148" s="9">
        <v>0</v>
      </c>
      <c r="AW148" s="4" t="b">
        <v>1</v>
      </c>
      <c r="AX148" s="4" t="b">
        <v>0</v>
      </c>
      <c r="AY148" s="4">
        <v>0</v>
      </c>
      <c r="AZ148" s="4">
        <v>0</v>
      </c>
      <c r="BA148" s="37">
        <v>1061</v>
      </c>
      <c r="BB148" s="9">
        <v>1.3408511541295722</v>
      </c>
      <c r="BC148" s="9">
        <v>65.84222330841105</v>
      </c>
      <c r="BD148" s="9">
        <v>42.155021033076444</v>
      </c>
      <c r="BE148" s="9">
        <v>41.727197233968802</v>
      </c>
      <c r="BF148" s="4" t="s">
        <v>216</v>
      </c>
      <c r="BG148" s="4">
        <v>11.43791085669031</v>
      </c>
      <c r="BH148" s="4"/>
      <c r="BI148" s="4"/>
      <c r="BJ148" s="4" t="s">
        <v>167</v>
      </c>
      <c r="BK148" s="4"/>
      <c r="BL148" s="32">
        <v>0.67999999999999972</v>
      </c>
      <c r="BM148" s="16"/>
      <c r="BN148" s="16"/>
      <c r="BO148" s="31">
        <v>7632.2873917082607</v>
      </c>
      <c r="BP148" s="31">
        <v>7632.2873917082607</v>
      </c>
      <c r="BQ148" s="31">
        <v>7862.78259659591</v>
      </c>
      <c r="BR148" s="31">
        <v>7817.3822711268767</v>
      </c>
      <c r="BS148" s="31">
        <v>7771.6399671322388</v>
      </c>
      <c r="BT148" s="31"/>
      <c r="BU148" s="4">
        <v>0.152</v>
      </c>
      <c r="BV148" s="32">
        <v>0.71000000000000085</v>
      </c>
      <c r="BW148" s="16"/>
      <c r="BX148" s="16"/>
      <c r="BY148" s="31">
        <v>32000</v>
      </c>
      <c r="BZ148" s="31">
        <v>32000</v>
      </c>
      <c r="CA148" s="31">
        <v>32000</v>
      </c>
      <c r="CB148" s="31">
        <v>32000</v>
      </c>
      <c r="CC148" s="31">
        <v>32000</v>
      </c>
      <c r="CD148" s="31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4">
        <v>6.0090000000000003</v>
      </c>
      <c r="CV148" s="4">
        <v>0</v>
      </c>
      <c r="CW148" s="4">
        <v>190</v>
      </c>
      <c r="CX148" s="4" t="s">
        <v>222</v>
      </c>
      <c r="CY148" s="4" t="s">
        <v>367</v>
      </c>
      <c r="CZ148" s="22"/>
      <c r="DA148" s="4">
        <v>0</v>
      </c>
      <c r="DB148" s="4">
        <v>0</v>
      </c>
      <c r="DC148" s="4">
        <v>365</v>
      </c>
      <c r="DD148" s="4">
        <v>365</v>
      </c>
      <c r="DE148" s="4">
        <v>365</v>
      </c>
      <c r="DF148" s="4">
        <v>366</v>
      </c>
      <c r="DG148" s="4">
        <v>365</v>
      </c>
      <c r="DH148" s="4">
        <v>0</v>
      </c>
      <c r="DI148" s="16">
        <f t="shared" si="26"/>
        <v>86344.630855936601</v>
      </c>
      <c r="DJ148" s="16">
        <f t="shared" si="27"/>
        <v>7743.3165076343057</v>
      </c>
      <c r="DK148" s="16">
        <f t="shared" si="28"/>
        <v>32000</v>
      </c>
      <c r="DL148" s="16">
        <f t="shared" si="29"/>
        <v>0</v>
      </c>
      <c r="DM148" s="16">
        <f t="shared" si="30"/>
        <v>0</v>
      </c>
      <c r="DN148" s="22"/>
      <c r="DO148" s="4">
        <f>COUNTIFS(crashes!$G$2:$G$17624,"&gt;="&amp;S148,crashes!$G$2:$G$17624,"&lt;"&amp;T148,crashes!$D$2:$D$17624,"="&amp;C148, crashes!$S$2:$S$17624, "&gt;="&amp;AE148, crashes!$S$2:$S$17624, "&lt;="&amp;AF148, crashes!$E$2:$E$17624, "="&amp;D148 )</f>
        <v>45</v>
      </c>
      <c r="DP148" s="29">
        <f>COUNTIFS(crashes!$G$2:$G$17624,"&gt;="&amp;S148,crashes!$G$2:$G$17624,"&lt;"&amp;T148,crashes!$D$2:$D$17624,"="&amp;C148, crashes!$S$2:$S$17624, "&gt;="&amp;AE148, crashes!$S$2:$S$17624, "&lt;="&amp;AF148, crashes!$E$2:$E$17624, "="&amp;D148, crashes!$R$2:$R$17624, "=Weekday")</f>
        <v>35</v>
      </c>
      <c r="DQ148" s="29">
        <f>COUNTIFS(crashes!$G$2:$G$17624,"&gt;="&amp;S148,crashes!$G$2:$G$17624,"&lt;"&amp;T148,crashes!$D$2:$D$17624,"="&amp;C148, crashes!$S$2:$S$17624, "&gt;="&amp;AE148, crashes!$S$2:$S$17624, "&lt;="&amp;AF148, crashes!$E$2:$E$17624, "="&amp;D148, crashes!$R$2:$R$17624, "=Weekend")</f>
        <v>10</v>
      </c>
      <c r="DR148" s="30">
        <f>COUNTIFS(crashes!$G$2:$G$17624,"&gt;="&amp;S148,crashes!$G$2:$G$17624,"&lt;"&amp;T148,crashes!$D$2:$D$17624,"="&amp;C148, crashes!$S$2:$S$17624, "&gt;="&amp;AE148, crashes!$S$2:$S$17624, "&lt;="&amp;AF148, crashes!$E$2:$E$17624, "="&amp;D148,  crashes!$R$2:$R$17624, "=Weekday", crashes!$N$2:$N$17624,"=K")</f>
        <v>0</v>
      </c>
      <c r="DS148" s="30">
        <f>COUNTIFS(crashes!$G$2:$G$17624,"&gt;="&amp;S148,crashes!$G$2:$G$17624,"&lt;"&amp;T148,crashes!$D$2:$D$17624,"="&amp;C148, crashes!$S$2:$S$17624, "&gt;="&amp;AE148, crashes!$S$2:$S$17624, "&lt;="&amp;AF148, crashes!$E$2:$E$17624, "="&amp;D148,  crashes!$R$2:$R$17624, "=Weekday", crashes!$N$2:$N$17624,"=A")</f>
        <v>1</v>
      </c>
      <c r="DT148" s="30">
        <f>COUNTIFS(crashes!$G$2:$G$17624,"&gt;="&amp;S148,crashes!$G$2:$G$17624,"&lt;"&amp;T148,crashes!$D$2:$D$17624,"="&amp;C148, crashes!$S$2:$S$17624, "&gt;="&amp;AE148, crashes!$S$2:$S$17624, "&lt;="&amp;AF148, crashes!$E$2:$E$17624, "="&amp;D148,  crashes!$R$2:$R$17624, "=Weekday", crashes!$N$2:$N$17624,"=B")</f>
        <v>5</v>
      </c>
      <c r="DU148" s="30">
        <f>COUNTIFS(crashes!$G$2:$G$17624,"&gt;="&amp;S148,crashes!$G$2:$G$17624,"&lt;"&amp;T148,crashes!$D$2:$D$17624,"="&amp;C148, crashes!$S$2:$S$17624, "&gt;="&amp;AE148, crashes!$S$2:$S$17624, "&lt;="&amp;AF148, crashes!$E$2:$E$17624, "="&amp;D148,  crashes!$R$2:$R$17624, "=Weekday", crashes!$N$2:$N$17624,"=C")</f>
        <v>1</v>
      </c>
      <c r="DV148" s="30">
        <f>COUNTIFS(crashes!$G$2:$G$17624,"&gt;="&amp;S148,crashes!$G$2:$G$17624,"&lt;"&amp;T148,crashes!$D$2:$D$17624,"="&amp;C148, crashes!$S$2:$S$17624, "&gt;="&amp;AE148, crashes!$S$2:$S$17624, "&lt;="&amp;AF148, crashes!$E$2:$E$17624, "="&amp;D148,  crashes!$R$2:$R$17624, "=Weekday", crashes!$N$2:$N$17624,"=ABC")</f>
        <v>0</v>
      </c>
      <c r="DW148" s="30">
        <f>COUNTIFS(crashes!$G$2:$G$17624,"&gt;="&amp;S148,crashes!$G$2:$G$17624,"&lt;"&amp;T148,crashes!$D$2:$D$17624,"="&amp;C148, crashes!$S$2:$S$17624, "&gt;="&amp;AE148, crashes!$S$2:$S$17624, "&lt;="&amp;AF148, crashes!$E$2:$E$17624, "="&amp;D148,  crashes!$R$2:$R$17624, "=Weekday", crashes!$N$2:$N$17624,"=O")</f>
        <v>28</v>
      </c>
      <c r="DX148" s="30">
        <f>COUNTIFS(crashes!$G$2:$G$17624,"&gt;="&amp;S148,crashes!$G$2:$G$17624,"&lt;"&amp;T148,crashes!$D$2:$D$17624,"="&amp;C148, crashes!$S$2:$S$17624, "&gt;="&amp;AE148, crashes!$S$2:$S$17624, "&lt;="&amp;AF148, crashes!$E$2:$E$17624, "="&amp;D148,  crashes!$R$2:$R$17624, "=Weekend", crashes!$N$2:$N$17624,"=K")</f>
        <v>0</v>
      </c>
      <c r="DY148" s="30">
        <f>COUNTIFS(crashes!$G$2:$G$17624,"&gt;="&amp;S148,crashes!$G$2:$G$17624,"&lt;"&amp;T148,crashes!$D$2:$D$17624,"="&amp;C148, crashes!$S$2:$S$17624, "&gt;="&amp;AE148, crashes!$S$2:$S$17624, "&lt;="&amp;AF148, crashes!$E$2:$E$17624, "="&amp;D148,  crashes!$R$2:$R$17624, "=Weekend", crashes!$N$2:$N$17624,"=A")</f>
        <v>0</v>
      </c>
      <c r="DZ148" s="30">
        <f>COUNTIFS(crashes!$G$2:$G$17624,"&gt;="&amp;S148,crashes!$G$2:$G$17624,"&lt;"&amp;T148,crashes!$D$2:$D$17624,"="&amp;C148, crashes!$S$2:$S$17624, "&gt;="&amp;AE148, crashes!$S$2:$S$17624, "&lt;="&amp;AF148, crashes!$E$2:$E$17624, "="&amp;D148,  crashes!$R$2:$R$17624, "=Weekend", crashes!$N$2:$N$17624,"=B")</f>
        <v>3</v>
      </c>
      <c r="EA148" s="30">
        <f>COUNTIFS(crashes!$G$2:$G$17624,"&gt;="&amp;S148,crashes!$G$2:$G$17624,"&lt;"&amp;T148,crashes!$D$2:$D$17624,"="&amp;C148, crashes!$S$2:$S$17624, "&gt;="&amp;AE148, crashes!$S$2:$S$17624, "&lt;="&amp;AF148, crashes!$E$2:$E$17624, "="&amp;D148,  crashes!$R$2:$R$17624, "=Weekend", crashes!$N$2:$N$17624,"=C")</f>
        <v>0</v>
      </c>
      <c r="EB148" s="30">
        <f>COUNTIFS(crashes!$G$2:$G$17624,"&gt;="&amp;S148,crashes!$G$2:$G$17624,"&lt;"&amp;T148,crashes!$D$2:$D$17624,"="&amp;C148, crashes!$S$2:$S$17624, "&gt;="&amp;AE148, crashes!$S$2:$S$17624, "&lt;="&amp;AF148, crashes!$E$2:$E$17624, "="&amp;D148,  crashes!$R$2:$R$17624, "=Weekend", crashes!$N$2:$N$17624,"=ABC")</f>
        <v>0</v>
      </c>
      <c r="EC148" s="30">
        <f>COUNTIFS(crashes!$G$2:$G$17624,"&gt;="&amp;S148,crashes!$G$2:$G$17624,"&lt;"&amp;T148,crashes!$D$2:$D$17624,"="&amp;C148, crashes!$S$2:$S$17624, "&gt;="&amp;AE148, crashes!$S$2:$S$17624, "&lt;="&amp;AF148, crashes!$E$2:$E$17624, "="&amp;D148,  crashes!$R$2:$R$17624, "=Weekend", crashes!$N$2:$N$17624,"=O")</f>
        <v>7</v>
      </c>
      <c r="ED148" s="4">
        <f t="shared" si="31"/>
        <v>0</v>
      </c>
      <c r="EE148" s="4">
        <f t="shared" si="32"/>
        <v>1</v>
      </c>
      <c r="EF148" s="4">
        <f t="shared" si="33"/>
        <v>8</v>
      </c>
      <c r="EG148" s="4">
        <f t="shared" si="34"/>
        <v>1</v>
      </c>
      <c r="EH148" s="4">
        <f t="shared" si="35"/>
        <v>0</v>
      </c>
      <c r="EI148" s="50">
        <f t="shared" si="36"/>
        <v>10</v>
      </c>
      <c r="EJ148" s="4">
        <f t="shared" si="37"/>
        <v>35</v>
      </c>
      <c r="EK148" s="6"/>
      <c r="EL148" s="3">
        <v>2018</v>
      </c>
      <c r="EM148" s="3">
        <v>15.866999999999997</v>
      </c>
      <c r="EN148" s="3">
        <v>8.0099999999999998E-3</v>
      </c>
      <c r="EO148" s="3">
        <v>6.3099999999999996E-3</v>
      </c>
      <c r="EP148" s="3">
        <v>6.9300000000000004E-3</v>
      </c>
      <c r="EQ148" s="3">
        <v>1.277E-2</v>
      </c>
      <c r="ER148" s="3">
        <v>3.4340000000000002E-2</v>
      </c>
      <c r="ES148" s="3">
        <v>7.1819999999999995E-2</v>
      </c>
      <c r="ET148" s="3">
        <v>7.3130000000000001E-2</v>
      </c>
      <c r="EU148" s="3">
        <v>7.0139999999999994E-2</v>
      </c>
      <c r="EV148" s="3">
        <v>6.2370000000000002E-2</v>
      </c>
      <c r="EW148" s="3">
        <v>6.3490000000000005E-2</v>
      </c>
      <c r="EX148" s="3">
        <v>5.8479999999999997E-2</v>
      </c>
      <c r="EY148" s="3">
        <v>5.4919999999999997E-2</v>
      </c>
      <c r="EZ148" s="3">
        <v>5.4899999999999997E-2</v>
      </c>
      <c r="FA148" s="3">
        <v>5.4480000000000001E-2</v>
      </c>
      <c r="FB148" s="3">
        <v>5.5849999999999997E-2</v>
      </c>
      <c r="FC148" s="3">
        <v>5.4109999999999998E-2</v>
      </c>
      <c r="FD148" s="3">
        <v>5.4579999999999997E-2</v>
      </c>
      <c r="FE148" s="3">
        <v>5.6959999999999997E-2</v>
      </c>
      <c r="FF148" s="3">
        <v>4.9919999999999999E-2</v>
      </c>
      <c r="FG148" s="3">
        <v>3.9489999999999997E-2</v>
      </c>
      <c r="FH148" s="3">
        <v>3.2230000000000002E-2</v>
      </c>
      <c r="FI148" s="3">
        <v>2.7130000000000001E-2</v>
      </c>
      <c r="FJ148" s="3">
        <v>2.0920000000000001E-2</v>
      </c>
      <c r="FK148" s="3">
        <v>1.4590000000000001E-2</v>
      </c>
      <c r="FL148" s="3">
        <v>2018</v>
      </c>
      <c r="FM148" s="3">
        <v>15.866999999999997</v>
      </c>
      <c r="FN148" s="13">
        <v>2018</v>
      </c>
      <c r="FO148" s="52">
        <v>15.866999999999997</v>
      </c>
      <c r="FP148" s="51">
        <v>48</v>
      </c>
      <c r="FQ148" s="51">
        <v>1.3735000000000001E-2</v>
      </c>
      <c r="FR148" s="51">
        <v>8.6199999999999992E-3</v>
      </c>
      <c r="FS148" s="3">
        <v>6.5950000000000002E-3</v>
      </c>
      <c r="FT148" s="3">
        <v>7.5299999999999994E-3</v>
      </c>
      <c r="FU148" s="3">
        <v>1.14E-2</v>
      </c>
      <c r="FV148" s="3">
        <v>1.8340000000000002E-2</v>
      </c>
      <c r="FW148" s="3">
        <v>2.2720000000000001E-2</v>
      </c>
      <c r="FX148" s="3">
        <v>2.9115000000000002E-2</v>
      </c>
      <c r="FY148" s="3">
        <v>3.7470000000000003E-2</v>
      </c>
      <c r="FZ148" s="3">
        <v>4.614E-2</v>
      </c>
      <c r="GA148" s="3">
        <v>5.3605E-2</v>
      </c>
      <c r="GB148" s="3">
        <v>5.7224999999999998E-2</v>
      </c>
      <c r="GC148" s="3">
        <v>6.1455000000000003E-2</v>
      </c>
      <c r="GD148" s="3">
        <v>6.3140000000000002E-2</v>
      </c>
      <c r="GE148" s="3">
        <v>6.3230000000000008E-2</v>
      </c>
      <c r="GF148" s="3">
        <v>6.2835000000000002E-2</v>
      </c>
      <c r="GG148" s="3">
        <v>6.1420000000000002E-2</v>
      </c>
      <c r="GH148" s="3">
        <v>6.0060000000000002E-2</v>
      </c>
      <c r="GI148" s="3">
        <v>5.5129999999999998E-2</v>
      </c>
      <c r="GJ148" s="3">
        <v>4.709E-2</v>
      </c>
      <c r="GK148" s="3">
        <v>3.9425000000000002E-2</v>
      </c>
      <c r="GL148" s="3">
        <v>3.3094999999999999E-2</v>
      </c>
      <c r="GM148" s="3">
        <v>2.6544999999999999E-2</v>
      </c>
      <c r="GN148" s="3">
        <v>1.9035E-2</v>
      </c>
      <c r="GO148" s="22"/>
      <c r="GP148" s="4">
        <f>'Hours of Operation'!C$38</f>
        <v>1.4271065337351284E-2</v>
      </c>
      <c r="GQ148" s="4">
        <f>'Hours of Operation'!D$38</f>
        <v>1.2749609596717788E-2</v>
      </c>
      <c r="GR148" s="4">
        <f>'Hours of Operation'!E$38</f>
        <v>1.4950174959592841E-2</v>
      </c>
      <c r="GS148" s="4">
        <f>'Hours of Operation'!F$38</f>
        <v>1.3642852604853647E-2</v>
      </c>
      <c r="GT148" s="4">
        <f>'Hours of Operation'!G$38</f>
        <v>0</v>
      </c>
      <c r="GU148" s="4">
        <f>'Hours of Operation'!H$38</f>
        <v>0.47078916987711039</v>
      </c>
      <c r="GV148" s="4">
        <f>'Hours of Operation'!I$38</f>
        <v>0.94910873612151236</v>
      </c>
      <c r="GW148" s="4">
        <f>'Hours of Operation'!J$38</f>
        <v>0.9546031745077026</v>
      </c>
      <c r="GX148" s="4">
        <f>'Hours of Operation'!K$38</f>
        <v>0.95579985877661666</v>
      </c>
      <c r="GY148" s="4">
        <f>'Hours of Operation'!L$38</f>
        <v>0.95602492136947947</v>
      </c>
      <c r="GZ148" s="4">
        <f>'Hours of Operation'!M$38</f>
        <v>0.95396029261266357</v>
      </c>
      <c r="HA148" s="4">
        <f>'Hours of Operation'!N$38</f>
        <v>0.18996260379294816</v>
      </c>
      <c r="HB148" s="4">
        <f>'Hours of Operation'!O$38</f>
        <v>0.25018127529522199</v>
      </c>
      <c r="HC148" s="4">
        <f>'Hours of Operation'!P$38</f>
        <v>0.25738334335316593</v>
      </c>
      <c r="HD148" s="4">
        <f>'Hours of Operation'!Q$38</f>
        <v>0.29539649617912567</v>
      </c>
      <c r="HE148" s="4">
        <f>'Hours of Operation'!R$38</f>
        <v>0.34447604395218162</v>
      </c>
      <c r="HF148" s="4">
        <f>'Hours of Operation'!S$38</f>
        <v>0.37310729480106092</v>
      </c>
      <c r="HG148" s="4">
        <f>'Hours of Operation'!T$38</f>
        <v>0.39614019872526296</v>
      </c>
      <c r="HH148" s="4">
        <f>'Hours of Operation'!U$38</f>
        <v>0.38687405197217062</v>
      </c>
      <c r="HI148" s="4">
        <f>'Hours of Operation'!V$38</f>
        <v>0.27329754277466461</v>
      </c>
      <c r="HJ148" s="4">
        <f>'Hours of Operation'!W$38</f>
        <v>4.6400724648817324E-2</v>
      </c>
      <c r="HK148" s="4">
        <f>'Hours of Operation'!X$38</f>
        <v>1.6140738015523962E-2</v>
      </c>
      <c r="HL148" s="4">
        <f>'Hours of Operation'!Y$38</f>
        <v>1.4156632088965636E-2</v>
      </c>
      <c r="HM148" s="4">
        <f>'Hours of Operation'!Z$38</f>
        <v>1.7357364094913161E-2</v>
      </c>
      <c r="HN148" s="4">
        <f>'Hours of Operation'!AA$38</f>
        <v>0</v>
      </c>
      <c r="HO148" s="4">
        <f>'Hours of Operation'!AB$38</f>
        <v>0</v>
      </c>
      <c r="HP148" s="4">
        <f>'Hours of Operation'!AC$38</f>
        <v>0</v>
      </c>
      <c r="HQ148" s="4">
        <f>'Hours of Operation'!AD$38</f>
        <v>0</v>
      </c>
      <c r="HR148" s="4">
        <f>'Hours of Operation'!AE$38</f>
        <v>0</v>
      </c>
      <c r="HS148" s="4">
        <f>'Hours of Operation'!AF$38</f>
        <v>0</v>
      </c>
      <c r="HT148" s="4">
        <f>'Hours of Operation'!AG$38</f>
        <v>0</v>
      </c>
      <c r="HU148" s="4">
        <f>'Hours of Operation'!AH$38</f>
        <v>0</v>
      </c>
      <c r="HV148" s="4">
        <f>'Hours of Operation'!AI$38</f>
        <v>1.3900247592280889E-2</v>
      </c>
      <c r="HW148" s="4">
        <f>'Hours of Operation'!AJ$38</f>
        <v>7.8982998808963534E-2</v>
      </c>
      <c r="HX148" s="4">
        <f>'Hours of Operation'!AK$38</f>
        <v>0.20725648733215482</v>
      </c>
      <c r="HY148" s="4">
        <f>'Hours of Operation'!AL$38</f>
        <v>0.30132552210597841</v>
      </c>
      <c r="HZ148" s="4">
        <f>'Hours of Operation'!AM$38</f>
        <v>0.36522861938303541</v>
      </c>
      <c r="IA148" s="4">
        <f>'Hours of Operation'!AN$38</f>
        <v>0.39066192472256694</v>
      </c>
      <c r="IB148" s="4">
        <f>'Hours of Operation'!AO$38</f>
        <v>0.39686934537815494</v>
      </c>
      <c r="IC148" s="4">
        <f>'Hours of Operation'!AP$38</f>
        <v>0.40133127295001692</v>
      </c>
      <c r="ID148" s="4">
        <f>'Hours of Operation'!AQ$38</f>
        <v>0.39544391480317387</v>
      </c>
      <c r="IE148" s="4">
        <f>'Hours of Operation'!AR$38</f>
        <v>0.38614627429485288</v>
      </c>
      <c r="IF148" s="4">
        <f>'Hours of Operation'!AS$38</f>
        <v>0.37357306834579573</v>
      </c>
      <c r="IG148" s="4">
        <f>'Hours of Operation'!AT$38</f>
        <v>0.29279158671873001</v>
      </c>
      <c r="IH148" s="4">
        <f>'Hours of Operation'!AU$38</f>
        <v>8.2722981496897899E-2</v>
      </c>
      <c r="II148" s="4">
        <f>'Hours of Operation'!AV$38</f>
        <v>1.996562232212434E-2</v>
      </c>
      <c r="IJ148" s="4">
        <f>'Hours of Operation'!AW$38</f>
        <v>0</v>
      </c>
      <c r="IK148" s="4">
        <f>'Hours of Operation'!AX$38</f>
        <v>0</v>
      </c>
      <c r="IL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/>
    </row>
    <row r="149" spans="1:264" s="3" customFormat="1" ht="12" customHeight="1" x14ac:dyDescent="0.2">
      <c r="A149" s="4" t="s">
        <v>391</v>
      </c>
      <c r="B149" s="4" t="s">
        <v>218</v>
      </c>
      <c r="C149" s="4">
        <v>66</v>
      </c>
      <c r="D149" s="4" t="s">
        <v>90</v>
      </c>
      <c r="E149" s="4" t="s">
        <v>192</v>
      </c>
      <c r="F149" s="4" t="s">
        <v>68</v>
      </c>
      <c r="G149" s="4">
        <v>3</v>
      </c>
      <c r="H149" s="4" t="s">
        <v>167</v>
      </c>
      <c r="I149" s="4">
        <v>1</v>
      </c>
      <c r="J149" s="4">
        <v>0</v>
      </c>
      <c r="K149" s="4"/>
      <c r="L149" s="10">
        <v>33604</v>
      </c>
      <c r="M149" s="4" t="b">
        <v>1</v>
      </c>
      <c r="N149" s="10">
        <v>42262</v>
      </c>
      <c r="O149" s="4" t="b">
        <v>1</v>
      </c>
      <c r="P149" s="4" t="s">
        <v>443</v>
      </c>
      <c r="Q149" s="38" t="str">
        <f t="shared" si="25"/>
        <v>38°52'48.7724"N, 77°14'18.2863"W</v>
      </c>
      <c r="R149" s="1" t="s">
        <v>881</v>
      </c>
      <c r="S149" s="1">
        <v>63.783999999999999</v>
      </c>
      <c r="T149" s="1">
        <v>63.905999999999999</v>
      </c>
      <c r="U149" s="4">
        <v>1</v>
      </c>
      <c r="V149" s="10">
        <v>42475</v>
      </c>
      <c r="W149" s="4">
        <v>1</v>
      </c>
      <c r="X149" s="4">
        <v>0.12199999999999989</v>
      </c>
      <c r="Y149" s="4"/>
      <c r="Z149" s="4"/>
      <c r="AA149" s="4"/>
      <c r="AB149" s="4"/>
      <c r="AC149" s="4" t="s">
        <v>178</v>
      </c>
      <c r="AD149" s="4"/>
      <c r="AE149" s="10">
        <v>41275</v>
      </c>
      <c r="AF149" s="10">
        <v>43100</v>
      </c>
      <c r="AG149" s="16"/>
      <c r="AH149" s="16"/>
      <c r="AI149" s="31">
        <v>82632.287391708262</v>
      </c>
      <c r="AJ149" s="31">
        <v>82632.287391708262</v>
      </c>
      <c r="AK149" s="31">
        <v>89862.782596595905</v>
      </c>
      <c r="AL149" s="31">
        <v>88817.382271126873</v>
      </c>
      <c r="AM149" s="31">
        <v>87771.639967132243</v>
      </c>
      <c r="AN149" s="31"/>
      <c r="AO149" s="4">
        <v>0.64500000000000313</v>
      </c>
      <c r="AP149" s="4">
        <v>5831</v>
      </c>
      <c r="AQ149" s="4">
        <v>0.12199999999999989</v>
      </c>
      <c r="AR149" s="9">
        <v>11.74769632594305</v>
      </c>
      <c r="AS149" s="9">
        <v>15.112952358313025</v>
      </c>
      <c r="AT149" s="9">
        <v>11.202165725036187</v>
      </c>
      <c r="AU149" s="9">
        <v>0</v>
      </c>
      <c r="AV149" s="9">
        <v>0</v>
      </c>
      <c r="AW149" s="4" t="b">
        <v>1</v>
      </c>
      <c r="AX149" s="4" t="b">
        <v>0</v>
      </c>
      <c r="AY149" s="4">
        <v>0</v>
      </c>
      <c r="AZ149" s="4">
        <v>0</v>
      </c>
      <c r="BA149" s="9">
        <v>644.77606381939142</v>
      </c>
      <c r="BB149" s="9">
        <v>1</v>
      </c>
      <c r="BC149" s="9">
        <v>65.859064233013129</v>
      </c>
      <c r="BD149" s="9">
        <v>42.216417131518767</v>
      </c>
      <c r="BE149" s="9">
        <v>41.713876704962857</v>
      </c>
      <c r="BF149" s="4" t="s">
        <v>216</v>
      </c>
      <c r="BG149" s="4">
        <v>11.511700127718473</v>
      </c>
      <c r="BH149" s="4"/>
      <c r="BI149" s="4"/>
      <c r="BJ149" s="4" t="s">
        <v>167</v>
      </c>
      <c r="BK149" s="4"/>
      <c r="BL149" s="32">
        <v>0.88100000000000023</v>
      </c>
      <c r="BM149" s="16"/>
      <c r="BN149" s="16"/>
      <c r="BO149" s="31">
        <v>7632.2873917082607</v>
      </c>
      <c r="BP149" s="31">
        <v>7632.2873917082607</v>
      </c>
      <c r="BQ149" s="31">
        <v>7862.78259659591</v>
      </c>
      <c r="BR149" s="31">
        <v>7817.3822711268767</v>
      </c>
      <c r="BS149" s="31">
        <v>7771.6399671322388</v>
      </c>
      <c r="BT149" s="31"/>
      <c r="BU149" s="4">
        <v>0.122</v>
      </c>
      <c r="BV149" s="32">
        <v>0.58800000000000097</v>
      </c>
      <c r="BW149" s="16"/>
      <c r="BX149" s="16"/>
      <c r="BY149" s="31">
        <v>32000</v>
      </c>
      <c r="BZ149" s="31">
        <v>32000</v>
      </c>
      <c r="CA149" s="31">
        <v>32000</v>
      </c>
      <c r="CB149" s="31">
        <v>32000</v>
      </c>
      <c r="CC149" s="31">
        <v>32000</v>
      </c>
      <c r="CD149" s="31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4">
        <v>6.2100000000000009</v>
      </c>
      <c r="CV149" s="4">
        <v>0</v>
      </c>
      <c r="CW149" s="4"/>
      <c r="CX149" s="4" t="s">
        <v>222</v>
      </c>
      <c r="CY149" s="4" t="s">
        <v>367</v>
      </c>
      <c r="CZ149" s="22"/>
      <c r="DA149" s="4">
        <v>0</v>
      </c>
      <c r="DB149" s="4">
        <v>0</v>
      </c>
      <c r="DC149" s="4">
        <v>365</v>
      </c>
      <c r="DD149" s="4">
        <v>365</v>
      </c>
      <c r="DE149" s="4">
        <v>365</v>
      </c>
      <c r="DF149" s="4">
        <v>366</v>
      </c>
      <c r="DG149" s="4">
        <v>365</v>
      </c>
      <c r="DH149" s="4">
        <v>0</v>
      </c>
      <c r="DI149" s="16">
        <f t="shared" si="26"/>
        <v>86344.630855936601</v>
      </c>
      <c r="DJ149" s="16">
        <f t="shared" si="27"/>
        <v>7743.3165076343057</v>
      </c>
      <c r="DK149" s="16">
        <f t="shared" si="28"/>
        <v>32000</v>
      </c>
      <c r="DL149" s="16">
        <f t="shared" si="29"/>
        <v>0</v>
      </c>
      <c r="DM149" s="16">
        <f t="shared" si="30"/>
        <v>0</v>
      </c>
      <c r="DN149" s="22"/>
      <c r="DO149" s="4">
        <f>COUNTIFS(crashes!$G$2:$G$17624,"&gt;="&amp;S149,crashes!$G$2:$G$17624,"&lt;"&amp;T149,crashes!$D$2:$D$17624,"="&amp;C149, crashes!$S$2:$S$17624, "&gt;="&amp;AE149, crashes!$S$2:$S$17624, "&lt;="&amp;AF149, crashes!$E$2:$E$17624, "="&amp;D149 )</f>
        <v>34</v>
      </c>
      <c r="DP149" s="29">
        <f>COUNTIFS(crashes!$G$2:$G$17624,"&gt;="&amp;S149,crashes!$G$2:$G$17624,"&lt;"&amp;T149,crashes!$D$2:$D$17624,"="&amp;C149, crashes!$S$2:$S$17624, "&gt;="&amp;AE149, crashes!$S$2:$S$17624, "&lt;="&amp;AF149, crashes!$E$2:$E$17624, "="&amp;D149, crashes!$R$2:$R$17624, "=Weekday")</f>
        <v>27</v>
      </c>
      <c r="DQ149" s="29">
        <f>COUNTIFS(crashes!$G$2:$G$17624,"&gt;="&amp;S149,crashes!$G$2:$G$17624,"&lt;"&amp;T149,crashes!$D$2:$D$17624,"="&amp;C149, crashes!$S$2:$S$17624, "&gt;="&amp;AE149, crashes!$S$2:$S$17624, "&lt;="&amp;AF149, crashes!$E$2:$E$17624, "="&amp;D149, crashes!$R$2:$R$17624, "=Weekend")</f>
        <v>7</v>
      </c>
      <c r="DR149" s="30">
        <f>COUNTIFS(crashes!$G$2:$G$17624,"&gt;="&amp;S149,crashes!$G$2:$G$17624,"&lt;"&amp;T149,crashes!$D$2:$D$17624,"="&amp;C149, crashes!$S$2:$S$17624, "&gt;="&amp;AE149, crashes!$S$2:$S$17624, "&lt;="&amp;AF149, crashes!$E$2:$E$17624, "="&amp;D149,  crashes!$R$2:$R$17624, "=Weekday", crashes!$N$2:$N$17624,"=K")</f>
        <v>0</v>
      </c>
      <c r="DS149" s="30">
        <f>COUNTIFS(crashes!$G$2:$G$17624,"&gt;="&amp;S149,crashes!$G$2:$G$17624,"&lt;"&amp;T149,crashes!$D$2:$D$17624,"="&amp;C149, crashes!$S$2:$S$17624, "&gt;="&amp;AE149, crashes!$S$2:$S$17624, "&lt;="&amp;AF149, crashes!$E$2:$E$17624, "="&amp;D149,  crashes!$R$2:$R$17624, "=Weekday", crashes!$N$2:$N$17624,"=A")</f>
        <v>1</v>
      </c>
      <c r="DT149" s="30">
        <f>COUNTIFS(crashes!$G$2:$G$17624,"&gt;="&amp;S149,crashes!$G$2:$G$17624,"&lt;"&amp;T149,crashes!$D$2:$D$17624,"="&amp;C149, crashes!$S$2:$S$17624, "&gt;="&amp;AE149, crashes!$S$2:$S$17624, "&lt;="&amp;AF149, crashes!$E$2:$E$17624, "="&amp;D149,  crashes!$R$2:$R$17624, "=Weekday", crashes!$N$2:$N$17624,"=B")</f>
        <v>5</v>
      </c>
      <c r="DU149" s="30">
        <f>COUNTIFS(crashes!$G$2:$G$17624,"&gt;="&amp;S149,crashes!$G$2:$G$17624,"&lt;"&amp;T149,crashes!$D$2:$D$17624,"="&amp;C149, crashes!$S$2:$S$17624, "&gt;="&amp;AE149, crashes!$S$2:$S$17624, "&lt;="&amp;AF149, crashes!$E$2:$E$17624, "="&amp;D149,  crashes!$R$2:$R$17624, "=Weekday", crashes!$N$2:$N$17624,"=C")</f>
        <v>0</v>
      </c>
      <c r="DV149" s="30">
        <f>COUNTIFS(crashes!$G$2:$G$17624,"&gt;="&amp;S149,crashes!$G$2:$G$17624,"&lt;"&amp;T149,crashes!$D$2:$D$17624,"="&amp;C149, crashes!$S$2:$S$17624, "&gt;="&amp;AE149, crashes!$S$2:$S$17624, "&lt;="&amp;AF149, crashes!$E$2:$E$17624, "="&amp;D149,  crashes!$R$2:$R$17624, "=Weekday", crashes!$N$2:$N$17624,"=ABC")</f>
        <v>0</v>
      </c>
      <c r="DW149" s="30">
        <f>COUNTIFS(crashes!$G$2:$G$17624,"&gt;="&amp;S149,crashes!$G$2:$G$17624,"&lt;"&amp;T149,crashes!$D$2:$D$17624,"="&amp;C149, crashes!$S$2:$S$17624, "&gt;="&amp;AE149, crashes!$S$2:$S$17624, "&lt;="&amp;AF149, crashes!$E$2:$E$17624, "="&amp;D149,  crashes!$R$2:$R$17624, "=Weekday", crashes!$N$2:$N$17624,"=O")</f>
        <v>21</v>
      </c>
      <c r="DX149" s="30">
        <f>COUNTIFS(crashes!$G$2:$G$17624,"&gt;="&amp;S149,crashes!$G$2:$G$17624,"&lt;"&amp;T149,crashes!$D$2:$D$17624,"="&amp;C149, crashes!$S$2:$S$17624, "&gt;="&amp;AE149, crashes!$S$2:$S$17624, "&lt;="&amp;AF149, crashes!$E$2:$E$17624, "="&amp;D149,  crashes!$R$2:$R$17624, "=Weekend", crashes!$N$2:$N$17624,"=K")</f>
        <v>0</v>
      </c>
      <c r="DY149" s="30">
        <f>COUNTIFS(crashes!$G$2:$G$17624,"&gt;="&amp;S149,crashes!$G$2:$G$17624,"&lt;"&amp;T149,crashes!$D$2:$D$17624,"="&amp;C149, crashes!$S$2:$S$17624, "&gt;="&amp;AE149, crashes!$S$2:$S$17624, "&lt;="&amp;AF149, crashes!$E$2:$E$17624, "="&amp;D149,  crashes!$R$2:$R$17624, "=Weekend", crashes!$N$2:$N$17624,"=A")</f>
        <v>0</v>
      </c>
      <c r="DZ149" s="30">
        <f>COUNTIFS(crashes!$G$2:$G$17624,"&gt;="&amp;S149,crashes!$G$2:$G$17624,"&lt;"&amp;T149,crashes!$D$2:$D$17624,"="&amp;C149, crashes!$S$2:$S$17624, "&gt;="&amp;AE149, crashes!$S$2:$S$17624, "&lt;="&amp;AF149, crashes!$E$2:$E$17624, "="&amp;D149,  crashes!$R$2:$R$17624, "=Weekend", crashes!$N$2:$N$17624,"=B")</f>
        <v>1</v>
      </c>
      <c r="EA149" s="30">
        <f>COUNTIFS(crashes!$G$2:$G$17624,"&gt;="&amp;S149,crashes!$G$2:$G$17624,"&lt;"&amp;T149,crashes!$D$2:$D$17624,"="&amp;C149, crashes!$S$2:$S$17624, "&gt;="&amp;AE149, crashes!$S$2:$S$17624, "&lt;="&amp;AF149, crashes!$E$2:$E$17624, "="&amp;D149,  crashes!$R$2:$R$17624, "=Weekend", crashes!$N$2:$N$17624,"=C")</f>
        <v>0</v>
      </c>
      <c r="EB149" s="30">
        <f>COUNTIFS(crashes!$G$2:$G$17624,"&gt;="&amp;S149,crashes!$G$2:$G$17624,"&lt;"&amp;T149,crashes!$D$2:$D$17624,"="&amp;C149, crashes!$S$2:$S$17624, "&gt;="&amp;AE149, crashes!$S$2:$S$17624, "&lt;="&amp;AF149, crashes!$E$2:$E$17624, "="&amp;D149,  crashes!$R$2:$R$17624, "=Weekend", crashes!$N$2:$N$17624,"=ABC")</f>
        <v>0</v>
      </c>
      <c r="EC149" s="30">
        <f>COUNTIFS(crashes!$G$2:$G$17624,"&gt;="&amp;S149,crashes!$G$2:$G$17624,"&lt;"&amp;T149,crashes!$D$2:$D$17624,"="&amp;C149, crashes!$S$2:$S$17624, "&gt;="&amp;AE149, crashes!$S$2:$S$17624, "&lt;="&amp;AF149, crashes!$E$2:$E$17624, "="&amp;D149,  crashes!$R$2:$R$17624, "=Weekend", crashes!$N$2:$N$17624,"=O")</f>
        <v>6</v>
      </c>
      <c r="ED149" s="4">
        <f t="shared" si="31"/>
        <v>0</v>
      </c>
      <c r="EE149" s="4">
        <f t="shared" si="32"/>
        <v>1</v>
      </c>
      <c r="EF149" s="4">
        <f t="shared" si="33"/>
        <v>6</v>
      </c>
      <c r="EG149" s="4">
        <f t="shared" si="34"/>
        <v>0</v>
      </c>
      <c r="EH149" s="4">
        <f t="shared" si="35"/>
        <v>0</v>
      </c>
      <c r="EI149" s="50">
        <f t="shared" si="36"/>
        <v>7</v>
      </c>
      <c r="EJ149" s="4">
        <f t="shared" si="37"/>
        <v>27</v>
      </c>
      <c r="EK149" s="22"/>
      <c r="EL149" s="3">
        <v>2018</v>
      </c>
      <c r="EM149" s="3">
        <v>16.069000000000003</v>
      </c>
      <c r="EN149" s="3">
        <v>8.0099999999999998E-3</v>
      </c>
      <c r="EO149" s="3">
        <v>6.3099999999999996E-3</v>
      </c>
      <c r="EP149" s="3">
        <v>6.9300000000000004E-3</v>
      </c>
      <c r="EQ149" s="3">
        <v>1.277E-2</v>
      </c>
      <c r="ER149" s="3">
        <v>3.4340000000000002E-2</v>
      </c>
      <c r="ES149" s="3">
        <v>7.1819999999999995E-2</v>
      </c>
      <c r="ET149" s="3">
        <v>7.3130000000000001E-2</v>
      </c>
      <c r="EU149" s="3">
        <v>7.0139999999999994E-2</v>
      </c>
      <c r="EV149" s="3">
        <v>6.2370000000000002E-2</v>
      </c>
      <c r="EW149" s="3">
        <v>6.3490000000000005E-2</v>
      </c>
      <c r="EX149" s="3">
        <v>5.8479999999999997E-2</v>
      </c>
      <c r="EY149" s="3">
        <v>5.4919999999999997E-2</v>
      </c>
      <c r="EZ149" s="3">
        <v>5.4899999999999997E-2</v>
      </c>
      <c r="FA149" s="3">
        <v>5.4480000000000001E-2</v>
      </c>
      <c r="FB149" s="3">
        <v>5.5849999999999997E-2</v>
      </c>
      <c r="FC149" s="3">
        <v>5.4109999999999998E-2</v>
      </c>
      <c r="FD149" s="3">
        <v>5.4579999999999997E-2</v>
      </c>
      <c r="FE149" s="3">
        <v>5.6959999999999997E-2</v>
      </c>
      <c r="FF149" s="3">
        <v>4.9919999999999999E-2</v>
      </c>
      <c r="FG149" s="3">
        <v>3.9489999999999997E-2</v>
      </c>
      <c r="FH149" s="3">
        <v>3.2230000000000002E-2</v>
      </c>
      <c r="FI149" s="3">
        <v>2.7130000000000001E-2</v>
      </c>
      <c r="FJ149" s="3">
        <v>2.0920000000000001E-2</v>
      </c>
      <c r="FK149" s="3">
        <v>1.4590000000000001E-2</v>
      </c>
      <c r="FL149" s="3">
        <v>2018</v>
      </c>
      <c r="FM149" s="3">
        <v>16.069000000000003</v>
      </c>
      <c r="FN149" s="13">
        <v>2018</v>
      </c>
      <c r="FO149" s="52">
        <v>16.069000000000003</v>
      </c>
      <c r="FP149" s="51">
        <v>48</v>
      </c>
      <c r="FQ149" s="51">
        <v>1.3735000000000001E-2</v>
      </c>
      <c r="FR149" s="51">
        <v>8.6199999999999992E-3</v>
      </c>
      <c r="FS149" s="3">
        <v>6.5950000000000002E-3</v>
      </c>
      <c r="FT149" s="3">
        <v>7.5299999999999994E-3</v>
      </c>
      <c r="FU149" s="3">
        <v>1.14E-2</v>
      </c>
      <c r="FV149" s="3">
        <v>1.8340000000000002E-2</v>
      </c>
      <c r="FW149" s="3">
        <v>2.2720000000000001E-2</v>
      </c>
      <c r="FX149" s="3">
        <v>2.9115000000000002E-2</v>
      </c>
      <c r="FY149" s="3">
        <v>3.7470000000000003E-2</v>
      </c>
      <c r="FZ149" s="3">
        <v>4.614E-2</v>
      </c>
      <c r="GA149" s="3">
        <v>5.3605E-2</v>
      </c>
      <c r="GB149" s="3">
        <v>5.7224999999999998E-2</v>
      </c>
      <c r="GC149" s="3">
        <v>6.1455000000000003E-2</v>
      </c>
      <c r="GD149" s="3">
        <v>6.3140000000000002E-2</v>
      </c>
      <c r="GE149" s="3">
        <v>6.3230000000000008E-2</v>
      </c>
      <c r="GF149" s="3">
        <v>6.2835000000000002E-2</v>
      </c>
      <c r="GG149" s="3">
        <v>6.1420000000000002E-2</v>
      </c>
      <c r="GH149" s="3">
        <v>6.0060000000000002E-2</v>
      </c>
      <c r="GI149" s="3">
        <v>5.5129999999999998E-2</v>
      </c>
      <c r="GJ149" s="3">
        <v>4.709E-2</v>
      </c>
      <c r="GK149" s="3">
        <v>3.9425000000000002E-2</v>
      </c>
      <c r="GL149" s="3">
        <v>3.3094999999999999E-2</v>
      </c>
      <c r="GM149" s="3">
        <v>2.6544999999999999E-2</v>
      </c>
      <c r="GN149" s="3">
        <v>1.9035E-2</v>
      </c>
      <c r="GO149" s="22"/>
      <c r="GP149" s="4">
        <f>'Hours of Operation'!C$38</f>
        <v>1.4271065337351284E-2</v>
      </c>
      <c r="GQ149" s="4">
        <f>'Hours of Operation'!D$38</f>
        <v>1.2749609596717788E-2</v>
      </c>
      <c r="GR149" s="4">
        <f>'Hours of Operation'!E$38</f>
        <v>1.4950174959592841E-2</v>
      </c>
      <c r="GS149" s="4">
        <f>'Hours of Operation'!F$38</f>
        <v>1.3642852604853647E-2</v>
      </c>
      <c r="GT149" s="4">
        <f>'Hours of Operation'!G$38</f>
        <v>0</v>
      </c>
      <c r="GU149" s="4">
        <f>'Hours of Operation'!H$38</f>
        <v>0.47078916987711039</v>
      </c>
      <c r="GV149" s="4">
        <f>'Hours of Operation'!I$38</f>
        <v>0.94910873612151236</v>
      </c>
      <c r="GW149" s="4">
        <f>'Hours of Operation'!J$38</f>
        <v>0.9546031745077026</v>
      </c>
      <c r="GX149" s="4">
        <f>'Hours of Operation'!K$38</f>
        <v>0.95579985877661666</v>
      </c>
      <c r="GY149" s="4">
        <f>'Hours of Operation'!L$38</f>
        <v>0.95602492136947947</v>
      </c>
      <c r="GZ149" s="4">
        <f>'Hours of Operation'!M$38</f>
        <v>0.95396029261266357</v>
      </c>
      <c r="HA149" s="4">
        <f>'Hours of Operation'!N$38</f>
        <v>0.18996260379294816</v>
      </c>
      <c r="HB149" s="4">
        <f>'Hours of Operation'!O$38</f>
        <v>0.25018127529522199</v>
      </c>
      <c r="HC149" s="4">
        <f>'Hours of Operation'!P$38</f>
        <v>0.25738334335316593</v>
      </c>
      <c r="HD149" s="4">
        <f>'Hours of Operation'!Q$38</f>
        <v>0.29539649617912567</v>
      </c>
      <c r="HE149" s="4">
        <f>'Hours of Operation'!R$38</f>
        <v>0.34447604395218162</v>
      </c>
      <c r="HF149" s="4">
        <f>'Hours of Operation'!S$38</f>
        <v>0.37310729480106092</v>
      </c>
      <c r="HG149" s="4">
        <f>'Hours of Operation'!T$38</f>
        <v>0.39614019872526296</v>
      </c>
      <c r="HH149" s="4">
        <f>'Hours of Operation'!U$38</f>
        <v>0.38687405197217062</v>
      </c>
      <c r="HI149" s="4">
        <f>'Hours of Operation'!V$38</f>
        <v>0.27329754277466461</v>
      </c>
      <c r="HJ149" s="4">
        <f>'Hours of Operation'!W$38</f>
        <v>4.6400724648817324E-2</v>
      </c>
      <c r="HK149" s="4">
        <f>'Hours of Operation'!X$38</f>
        <v>1.6140738015523962E-2</v>
      </c>
      <c r="HL149" s="4">
        <f>'Hours of Operation'!Y$38</f>
        <v>1.4156632088965636E-2</v>
      </c>
      <c r="HM149" s="4">
        <f>'Hours of Operation'!Z$38</f>
        <v>1.7357364094913161E-2</v>
      </c>
      <c r="HN149" s="4">
        <f>'Hours of Operation'!AA$38</f>
        <v>0</v>
      </c>
      <c r="HO149" s="4">
        <f>'Hours of Operation'!AB$38</f>
        <v>0</v>
      </c>
      <c r="HP149" s="4">
        <f>'Hours of Operation'!AC$38</f>
        <v>0</v>
      </c>
      <c r="HQ149" s="4">
        <f>'Hours of Operation'!AD$38</f>
        <v>0</v>
      </c>
      <c r="HR149" s="4">
        <f>'Hours of Operation'!AE$38</f>
        <v>0</v>
      </c>
      <c r="HS149" s="4">
        <f>'Hours of Operation'!AF$38</f>
        <v>0</v>
      </c>
      <c r="HT149" s="4">
        <f>'Hours of Operation'!AG$38</f>
        <v>0</v>
      </c>
      <c r="HU149" s="4">
        <f>'Hours of Operation'!AH$38</f>
        <v>0</v>
      </c>
      <c r="HV149" s="4">
        <f>'Hours of Operation'!AI$38</f>
        <v>1.3900247592280889E-2</v>
      </c>
      <c r="HW149" s="4">
        <f>'Hours of Operation'!AJ$38</f>
        <v>7.8982998808963534E-2</v>
      </c>
      <c r="HX149" s="4">
        <f>'Hours of Operation'!AK$38</f>
        <v>0.20725648733215482</v>
      </c>
      <c r="HY149" s="4">
        <f>'Hours of Operation'!AL$38</f>
        <v>0.30132552210597841</v>
      </c>
      <c r="HZ149" s="4">
        <f>'Hours of Operation'!AM$38</f>
        <v>0.36522861938303541</v>
      </c>
      <c r="IA149" s="4">
        <f>'Hours of Operation'!AN$38</f>
        <v>0.39066192472256694</v>
      </c>
      <c r="IB149" s="4">
        <f>'Hours of Operation'!AO$38</f>
        <v>0.39686934537815494</v>
      </c>
      <c r="IC149" s="4">
        <f>'Hours of Operation'!AP$38</f>
        <v>0.40133127295001692</v>
      </c>
      <c r="ID149" s="4">
        <f>'Hours of Operation'!AQ$38</f>
        <v>0.39544391480317387</v>
      </c>
      <c r="IE149" s="4">
        <f>'Hours of Operation'!AR$38</f>
        <v>0.38614627429485288</v>
      </c>
      <c r="IF149" s="4">
        <f>'Hours of Operation'!AS$38</f>
        <v>0.37357306834579573</v>
      </c>
      <c r="IG149" s="4">
        <f>'Hours of Operation'!AT$38</f>
        <v>0.29279158671873001</v>
      </c>
      <c r="IH149" s="4">
        <f>'Hours of Operation'!AU$38</f>
        <v>8.2722981496897899E-2</v>
      </c>
      <c r="II149" s="4">
        <f>'Hours of Operation'!AV$38</f>
        <v>1.996562232212434E-2</v>
      </c>
      <c r="IJ149" s="4">
        <f>'Hours of Operation'!AW$38</f>
        <v>0</v>
      </c>
      <c r="IK149" s="4">
        <f>'Hours of Operation'!AX$38</f>
        <v>0</v>
      </c>
      <c r="IL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</row>
    <row r="150" spans="1:264" s="3" customFormat="1" ht="12" customHeight="1" x14ac:dyDescent="0.2">
      <c r="A150" s="4" t="s">
        <v>391</v>
      </c>
      <c r="B150" s="4" t="s">
        <v>218</v>
      </c>
      <c r="C150" s="4">
        <v>66</v>
      </c>
      <c r="D150" s="4" t="s">
        <v>91</v>
      </c>
      <c r="E150" s="4" t="s">
        <v>192</v>
      </c>
      <c r="F150" s="4" t="s">
        <v>68</v>
      </c>
      <c r="G150" s="4">
        <v>3</v>
      </c>
      <c r="H150" s="4" t="s">
        <v>240</v>
      </c>
      <c r="I150" s="4">
        <v>1</v>
      </c>
      <c r="J150" s="4">
        <v>0</v>
      </c>
      <c r="K150" s="4"/>
      <c r="L150" s="10">
        <v>33604</v>
      </c>
      <c r="M150" s="4" t="b">
        <v>1</v>
      </c>
      <c r="N150" s="10">
        <v>42262</v>
      </c>
      <c r="O150" s="4" t="b">
        <v>1</v>
      </c>
      <c r="P150" s="4" t="s">
        <v>444</v>
      </c>
      <c r="Q150" s="1" t="str">
        <f t="shared" ref="Q150:Q168" si="38">R151</f>
        <v>38°52'48.459"N, 77°14'20.0158"W</v>
      </c>
      <c r="R150" s="1" t="s">
        <v>881</v>
      </c>
      <c r="S150" s="1">
        <v>64.203000000000003</v>
      </c>
      <c r="T150" s="1">
        <v>64.350999999999999</v>
      </c>
      <c r="U150" s="4">
        <v>1</v>
      </c>
      <c r="V150" s="10">
        <v>42475</v>
      </c>
      <c r="W150" s="4">
        <v>1</v>
      </c>
      <c r="X150" s="4">
        <v>0.14799999999999613</v>
      </c>
      <c r="Y150" s="4"/>
      <c r="Z150" s="4"/>
      <c r="AA150" s="4"/>
      <c r="AB150" s="4"/>
      <c r="AC150" s="4" t="s">
        <v>177</v>
      </c>
      <c r="AD150" s="4"/>
      <c r="AE150" s="10">
        <v>41275</v>
      </c>
      <c r="AF150" s="10">
        <v>43100</v>
      </c>
      <c r="AG150" s="16"/>
      <c r="AH150" s="16"/>
      <c r="AI150" s="31">
        <v>82000</v>
      </c>
      <c r="AJ150" s="31">
        <v>82000</v>
      </c>
      <c r="AK150" s="31">
        <v>86000</v>
      </c>
      <c r="AL150" s="31">
        <v>85000</v>
      </c>
      <c r="AM150" s="31">
        <v>84000</v>
      </c>
      <c r="AN150" s="31"/>
      <c r="AO150" s="4">
        <v>0.64500000000000313</v>
      </c>
      <c r="AP150" s="4">
        <v>5831</v>
      </c>
      <c r="AQ150" s="4">
        <v>0.14799999999999613</v>
      </c>
      <c r="AR150" s="9">
        <v>11.730024770752788</v>
      </c>
      <c r="AS150" s="9">
        <v>3.2634013859729678</v>
      </c>
      <c r="AT150" s="9">
        <v>11.800285375987627</v>
      </c>
      <c r="AU150" s="9">
        <v>0</v>
      </c>
      <c r="AV150" s="9">
        <v>0</v>
      </c>
      <c r="AW150" s="4" t="b">
        <v>1</v>
      </c>
      <c r="AX150" s="4" t="b">
        <v>0</v>
      </c>
      <c r="AY150" s="4">
        <v>0</v>
      </c>
      <c r="AZ150" s="4">
        <v>0</v>
      </c>
      <c r="BA150" s="9">
        <v>761.68939344232854</v>
      </c>
      <c r="BB150" s="9">
        <v>1</v>
      </c>
      <c r="BC150" s="9">
        <v>65.537597284327632</v>
      </c>
      <c r="BD150" s="9">
        <v>42.197673657833391</v>
      </c>
      <c r="BE150" s="9">
        <v>41.754740677275748</v>
      </c>
      <c r="BF150" s="4" t="s">
        <v>216</v>
      </c>
      <c r="BG150" s="4">
        <v>11.735909551032256</v>
      </c>
      <c r="BH150" s="4"/>
      <c r="BI150" s="4"/>
      <c r="BJ150" s="4" t="s">
        <v>167</v>
      </c>
      <c r="BK150" s="4"/>
      <c r="BL150" s="32">
        <v>0.48199999999999932</v>
      </c>
      <c r="BM150" s="16"/>
      <c r="BN150" s="16"/>
      <c r="BO150" s="31">
        <v>7218.4392988841528</v>
      </c>
      <c r="BP150" s="31">
        <v>7218.4392988841528</v>
      </c>
      <c r="BQ150" s="31">
        <v>7489.5799614532107</v>
      </c>
      <c r="BR150" s="31">
        <v>7441.2255559288442</v>
      </c>
      <c r="BS150" s="31">
        <v>7392.4632431787732</v>
      </c>
      <c r="BT150" s="31"/>
      <c r="BU150" s="4">
        <v>0.14799999999999999</v>
      </c>
      <c r="BV150" s="32">
        <v>0.80000000000000426</v>
      </c>
      <c r="BW150" s="16"/>
      <c r="BX150" s="16"/>
      <c r="BY150" s="31">
        <v>15000</v>
      </c>
      <c r="BZ150" s="31">
        <v>15000</v>
      </c>
      <c r="CA150" s="31">
        <v>15000</v>
      </c>
      <c r="CB150" s="31">
        <v>15000</v>
      </c>
      <c r="CC150" s="31">
        <v>15000</v>
      </c>
      <c r="CD150" s="31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4">
        <v>0</v>
      </c>
      <c r="CV150" s="4">
        <v>5.2920000000000016</v>
      </c>
      <c r="CW150" s="4"/>
      <c r="CX150" s="4" t="s">
        <v>222</v>
      </c>
      <c r="CY150" s="4" t="s">
        <v>367</v>
      </c>
      <c r="CZ150" s="22"/>
      <c r="DA150" s="4">
        <v>0</v>
      </c>
      <c r="DB150" s="4">
        <v>0</v>
      </c>
      <c r="DC150" s="4">
        <v>365</v>
      </c>
      <c r="DD150" s="4">
        <v>365</v>
      </c>
      <c r="DE150" s="4">
        <v>365</v>
      </c>
      <c r="DF150" s="4">
        <v>366</v>
      </c>
      <c r="DG150" s="4">
        <v>365</v>
      </c>
      <c r="DH150" s="4">
        <v>0</v>
      </c>
      <c r="DI150" s="16">
        <f t="shared" si="26"/>
        <v>83800.657174151143</v>
      </c>
      <c r="DJ150" s="16">
        <f t="shared" si="27"/>
        <v>7352.0783194666283</v>
      </c>
      <c r="DK150" s="16">
        <f t="shared" si="28"/>
        <v>15000</v>
      </c>
      <c r="DL150" s="16">
        <f t="shared" si="29"/>
        <v>0</v>
      </c>
      <c r="DM150" s="16">
        <f t="shared" si="30"/>
        <v>0</v>
      </c>
      <c r="DN150" s="22"/>
      <c r="DO150" s="4">
        <f>COUNTIFS(crashes!$G$2:$G$17624,"&gt;="&amp;S150,crashes!$G$2:$G$17624,"&lt;"&amp;T150,crashes!$D$2:$D$17624,"="&amp;C150, crashes!$S$2:$S$17624, "&gt;="&amp;AE150, crashes!$S$2:$S$17624, "&lt;="&amp;AF150, crashes!$E$2:$E$17624, "="&amp;D150 )</f>
        <v>16</v>
      </c>
      <c r="DP150" s="29">
        <f>COUNTIFS(crashes!$G$2:$G$17624,"&gt;="&amp;S150,crashes!$G$2:$G$17624,"&lt;"&amp;T150,crashes!$D$2:$D$17624,"="&amp;C150, crashes!$S$2:$S$17624, "&gt;="&amp;AE150, crashes!$S$2:$S$17624, "&lt;="&amp;AF150, crashes!$E$2:$E$17624, "="&amp;D150, crashes!$R$2:$R$17624, "=Weekday")</f>
        <v>13</v>
      </c>
      <c r="DQ150" s="29">
        <f>COUNTIFS(crashes!$G$2:$G$17624,"&gt;="&amp;S150,crashes!$G$2:$G$17624,"&lt;"&amp;T150,crashes!$D$2:$D$17624,"="&amp;C150, crashes!$S$2:$S$17624, "&gt;="&amp;AE150, crashes!$S$2:$S$17624, "&lt;="&amp;AF150, crashes!$E$2:$E$17624, "="&amp;D150, crashes!$R$2:$R$17624, "=Weekend")</f>
        <v>3</v>
      </c>
      <c r="DR150" s="30">
        <f>COUNTIFS(crashes!$G$2:$G$17624,"&gt;="&amp;S150,crashes!$G$2:$G$17624,"&lt;"&amp;T150,crashes!$D$2:$D$17624,"="&amp;C150, crashes!$S$2:$S$17624, "&gt;="&amp;AE150, crashes!$S$2:$S$17624, "&lt;="&amp;AF150, crashes!$E$2:$E$17624, "="&amp;D150,  crashes!$R$2:$R$17624, "=Weekday", crashes!$N$2:$N$17624,"=K")</f>
        <v>0</v>
      </c>
      <c r="DS150" s="30">
        <f>COUNTIFS(crashes!$G$2:$G$17624,"&gt;="&amp;S150,crashes!$G$2:$G$17624,"&lt;"&amp;T150,crashes!$D$2:$D$17624,"="&amp;C150, crashes!$S$2:$S$17624, "&gt;="&amp;AE150, crashes!$S$2:$S$17624, "&lt;="&amp;AF150, crashes!$E$2:$E$17624, "="&amp;D150,  crashes!$R$2:$R$17624, "=Weekday", crashes!$N$2:$N$17624,"=A")</f>
        <v>0</v>
      </c>
      <c r="DT150" s="30">
        <f>COUNTIFS(crashes!$G$2:$G$17624,"&gt;="&amp;S150,crashes!$G$2:$G$17624,"&lt;"&amp;T150,crashes!$D$2:$D$17624,"="&amp;C150, crashes!$S$2:$S$17624, "&gt;="&amp;AE150, crashes!$S$2:$S$17624, "&lt;="&amp;AF150, crashes!$E$2:$E$17624, "="&amp;D150,  crashes!$R$2:$R$17624, "=Weekday", crashes!$N$2:$N$17624,"=B")</f>
        <v>1</v>
      </c>
      <c r="DU150" s="30">
        <f>COUNTIFS(crashes!$G$2:$G$17624,"&gt;="&amp;S150,crashes!$G$2:$G$17624,"&lt;"&amp;T150,crashes!$D$2:$D$17624,"="&amp;C150, crashes!$S$2:$S$17624, "&gt;="&amp;AE150, crashes!$S$2:$S$17624, "&lt;="&amp;AF150, crashes!$E$2:$E$17624, "="&amp;D150,  crashes!$R$2:$R$17624, "=Weekday", crashes!$N$2:$N$17624,"=C")</f>
        <v>3</v>
      </c>
      <c r="DV150" s="30">
        <f>COUNTIFS(crashes!$G$2:$G$17624,"&gt;="&amp;S150,crashes!$G$2:$G$17624,"&lt;"&amp;T150,crashes!$D$2:$D$17624,"="&amp;C150, crashes!$S$2:$S$17624, "&gt;="&amp;AE150, crashes!$S$2:$S$17624, "&lt;="&amp;AF150, crashes!$E$2:$E$17624, "="&amp;D150,  crashes!$R$2:$R$17624, "=Weekday", crashes!$N$2:$N$17624,"=ABC")</f>
        <v>0</v>
      </c>
      <c r="DW150" s="30">
        <f>COUNTIFS(crashes!$G$2:$G$17624,"&gt;="&amp;S150,crashes!$G$2:$G$17624,"&lt;"&amp;T150,crashes!$D$2:$D$17624,"="&amp;C150, crashes!$S$2:$S$17624, "&gt;="&amp;AE150, crashes!$S$2:$S$17624, "&lt;="&amp;AF150, crashes!$E$2:$E$17624, "="&amp;D150,  crashes!$R$2:$R$17624, "=Weekday", crashes!$N$2:$N$17624,"=O")</f>
        <v>9</v>
      </c>
      <c r="DX150" s="30">
        <f>COUNTIFS(crashes!$G$2:$G$17624,"&gt;="&amp;S150,crashes!$G$2:$G$17624,"&lt;"&amp;T150,crashes!$D$2:$D$17624,"="&amp;C150, crashes!$S$2:$S$17624, "&gt;="&amp;AE150, crashes!$S$2:$S$17624, "&lt;="&amp;AF150, crashes!$E$2:$E$17624, "="&amp;D150,  crashes!$R$2:$R$17624, "=Weekend", crashes!$N$2:$N$17624,"=K")</f>
        <v>0</v>
      </c>
      <c r="DY150" s="30">
        <f>COUNTIFS(crashes!$G$2:$G$17624,"&gt;="&amp;S150,crashes!$G$2:$G$17624,"&lt;"&amp;T150,crashes!$D$2:$D$17624,"="&amp;C150, crashes!$S$2:$S$17624, "&gt;="&amp;AE150, crashes!$S$2:$S$17624, "&lt;="&amp;AF150, crashes!$E$2:$E$17624, "="&amp;D150,  crashes!$R$2:$R$17624, "=Weekend", crashes!$N$2:$N$17624,"=A")</f>
        <v>1</v>
      </c>
      <c r="DZ150" s="30">
        <f>COUNTIFS(crashes!$G$2:$G$17624,"&gt;="&amp;S150,crashes!$G$2:$G$17624,"&lt;"&amp;T150,crashes!$D$2:$D$17624,"="&amp;C150, crashes!$S$2:$S$17624, "&gt;="&amp;AE150, crashes!$S$2:$S$17624, "&lt;="&amp;AF150, crashes!$E$2:$E$17624, "="&amp;D150,  crashes!$R$2:$R$17624, "=Weekend", crashes!$N$2:$N$17624,"=B")</f>
        <v>0</v>
      </c>
      <c r="EA150" s="30">
        <f>COUNTIFS(crashes!$G$2:$G$17624,"&gt;="&amp;S150,crashes!$G$2:$G$17624,"&lt;"&amp;T150,crashes!$D$2:$D$17624,"="&amp;C150, crashes!$S$2:$S$17624, "&gt;="&amp;AE150, crashes!$S$2:$S$17624, "&lt;="&amp;AF150, crashes!$E$2:$E$17624, "="&amp;D150,  crashes!$R$2:$R$17624, "=Weekend", crashes!$N$2:$N$17624,"=C")</f>
        <v>0</v>
      </c>
      <c r="EB150" s="30">
        <f>COUNTIFS(crashes!$G$2:$G$17624,"&gt;="&amp;S150,crashes!$G$2:$G$17624,"&lt;"&amp;T150,crashes!$D$2:$D$17624,"="&amp;C150, crashes!$S$2:$S$17624, "&gt;="&amp;AE150, crashes!$S$2:$S$17624, "&lt;="&amp;AF150, crashes!$E$2:$E$17624, "="&amp;D150,  crashes!$R$2:$R$17624, "=Weekend", crashes!$N$2:$N$17624,"=ABC")</f>
        <v>0</v>
      </c>
      <c r="EC150" s="30">
        <f>COUNTIFS(crashes!$G$2:$G$17624,"&gt;="&amp;S150,crashes!$G$2:$G$17624,"&lt;"&amp;T150,crashes!$D$2:$D$17624,"="&amp;C150, crashes!$S$2:$S$17624, "&gt;="&amp;AE150, crashes!$S$2:$S$17624, "&lt;="&amp;AF150, crashes!$E$2:$E$17624, "="&amp;D150,  crashes!$R$2:$R$17624, "=Weekend", crashes!$N$2:$N$17624,"=O")</f>
        <v>2</v>
      </c>
      <c r="ED150" s="4">
        <f t="shared" si="31"/>
        <v>0</v>
      </c>
      <c r="EE150" s="4">
        <f t="shared" si="32"/>
        <v>1</v>
      </c>
      <c r="EF150" s="4">
        <f t="shared" si="33"/>
        <v>1</v>
      </c>
      <c r="EG150" s="4">
        <f t="shared" si="34"/>
        <v>3</v>
      </c>
      <c r="EH150" s="4">
        <f t="shared" si="35"/>
        <v>0</v>
      </c>
      <c r="EI150" s="50">
        <f t="shared" si="36"/>
        <v>5</v>
      </c>
      <c r="EJ150" s="4">
        <f t="shared" si="37"/>
        <v>11</v>
      </c>
      <c r="EK150" s="6"/>
      <c r="EL150" s="3">
        <v>2018</v>
      </c>
      <c r="EM150" s="3">
        <v>15.742000000000004</v>
      </c>
      <c r="EN150" s="3">
        <v>1.273E-2</v>
      </c>
      <c r="EO150" s="3">
        <v>7.7099999999999998E-3</v>
      </c>
      <c r="EP150" s="3">
        <v>5.9500000000000004E-3</v>
      </c>
      <c r="EQ150" s="3">
        <v>5.5700000000000003E-3</v>
      </c>
      <c r="ER150" s="3">
        <v>8.9800000000000001E-3</v>
      </c>
      <c r="ES150" s="3">
        <v>1.9619999999999999E-2</v>
      </c>
      <c r="ET150" s="3">
        <v>3.3270000000000001E-2</v>
      </c>
      <c r="EU150" s="3">
        <v>4.4479999999999999E-2</v>
      </c>
      <c r="EV150" s="3">
        <v>4.4630000000000003E-2</v>
      </c>
      <c r="EW150" s="3">
        <v>4.3119999999999999E-2</v>
      </c>
      <c r="EX150" s="3">
        <v>4.5850000000000002E-2</v>
      </c>
      <c r="EY150" s="3">
        <v>5.0139999999999997E-2</v>
      </c>
      <c r="EZ150" s="3">
        <v>5.6599999999999998E-2</v>
      </c>
      <c r="FA150" s="3">
        <v>6.4519999999999994E-2</v>
      </c>
      <c r="FB150" s="3">
        <v>7.9969999999999999E-2</v>
      </c>
      <c r="FC150" s="3">
        <v>8.2930000000000004E-2</v>
      </c>
      <c r="FD150" s="3">
        <v>8.2290000000000002E-2</v>
      </c>
      <c r="FE150" s="3">
        <v>8.1100000000000005E-2</v>
      </c>
      <c r="FF150" s="3">
        <v>7.6050000000000006E-2</v>
      </c>
      <c r="FG150" s="3">
        <v>6.5240000000000006E-2</v>
      </c>
      <c r="FH150" s="3">
        <v>4.7809999999999998E-2</v>
      </c>
      <c r="FI150" s="3">
        <v>3.8789999999999998E-2</v>
      </c>
      <c r="FJ150" s="3">
        <v>3.159E-2</v>
      </c>
      <c r="FK150" s="3">
        <v>2.2200000000000001E-2</v>
      </c>
      <c r="FL150" s="3">
        <v>2018</v>
      </c>
      <c r="FM150" s="3">
        <v>15.742000000000004</v>
      </c>
      <c r="FN150" s="13">
        <v>2018</v>
      </c>
      <c r="FO150" s="52">
        <v>15.742000000000004</v>
      </c>
      <c r="FP150" s="51">
        <v>48.3</v>
      </c>
      <c r="FQ150" s="51">
        <v>1.822E-2</v>
      </c>
      <c r="FR150" s="51">
        <v>1.187E-2</v>
      </c>
      <c r="FS150" s="3">
        <v>8.8100000000000001E-3</v>
      </c>
      <c r="FT150" s="3">
        <v>6.8950000000000001E-3</v>
      </c>
      <c r="FU150" s="3">
        <v>6.4450000000000002E-3</v>
      </c>
      <c r="FV150" s="3">
        <v>8.9599999999999992E-3</v>
      </c>
      <c r="FW150" s="3">
        <v>1.6215E-2</v>
      </c>
      <c r="FX150" s="3">
        <v>2.5869999999999997E-2</v>
      </c>
      <c r="FY150" s="3">
        <v>3.4865E-2</v>
      </c>
      <c r="FZ150" s="3">
        <v>4.3645000000000003E-2</v>
      </c>
      <c r="GA150" s="3">
        <v>5.2510000000000001E-2</v>
      </c>
      <c r="GB150" s="3">
        <v>5.7290000000000001E-2</v>
      </c>
      <c r="GC150" s="3">
        <v>6.1425000000000007E-2</v>
      </c>
      <c r="GD150" s="3">
        <v>6.2600000000000003E-2</v>
      </c>
      <c r="GE150" s="3">
        <v>6.3175000000000009E-2</v>
      </c>
      <c r="GF150" s="3">
        <v>6.1315000000000001E-2</v>
      </c>
      <c r="GG150" s="3">
        <v>5.9675000000000006E-2</v>
      </c>
      <c r="GH150" s="3">
        <v>5.7259999999999998E-2</v>
      </c>
      <c r="GI150" s="3">
        <v>5.2315E-2</v>
      </c>
      <c r="GJ150" s="3">
        <v>4.4840000000000005E-2</v>
      </c>
      <c r="GK150" s="3">
        <v>3.7360000000000004E-2</v>
      </c>
      <c r="GL150" s="3">
        <v>3.1645E-2</v>
      </c>
      <c r="GM150" s="3">
        <v>2.7540000000000002E-2</v>
      </c>
      <c r="GN150" s="3">
        <v>2.0920000000000001E-2</v>
      </c>
      <c r="GO150" s="22"/>
      <c r="GP150" s="4">
        <f>'Hours of Operation'!C$37</f>
        <v>1.0878023097360716E-2</v>
      </c>
      <c r="GQ150" s="4">
        <f>'Hours of Operation'!D$37</f>
        <v>0</v>
      </c>
      <c r="GR150" s="4">
        <f>'Hours of Operation'!E$37</f>
        <v>0</v>
      </c>
      <c r="GS150" s="4">
        <f>'Hours of Operation'!F$37</f>
        <v>0</v>
      </c>
      <c r="GT150" s="4">
        <f>'Hours of Operation'!G$37</f>
        <v>0</v>
      </c>
      <c r="GU150" s="4">
        <f>'Hours of Operation'!H$37</f>
        <v>0</v>
      </c>
      <c r="GV150" s="4">
        <f>'Hours of Operation'!I$37</f>
        <v>2.6635444481399841E-2</v>
      </c>
      <c r="GW150" s="4">
        <f>'Hours of Operation'!J$37</f>
        <v>0.11316384812013409</v>
      </c>
      <c r="GX150" s="4">
        <f>'Hours of Operation'!K$37</f>
        <v>0.24891222780095976</v>
      </c>
      <c r="GY150" s="4">
        <f>'Hours of Operation'!L$37</f>
        <v>0.23561763435934135</v>
      </c>
      <c r="GZ150" s="4">
        <f>'Hours of Operation'!M$37</f>
        <v>0.16382139422542119</v>
      </c>
      <c r="HA150" s="4">
        <f>'Hours of Operation'!N$37</f>
        <v>0.14173801100547403</v>
      </c>
      <c r="HB150" s="4">
        <f>'Hours of Operation'!O$37</f>
        <v>0.21425652515040278</v>
      </c>
      <c r="HC150" s="4">
        <f>'Hours of Operation'!P$37</f>
        <v>0.28914709530606186</v>
      </c>
      <c r="HD150" s="4">
        <f>'Hours of Operation'!Q$37</f>
        <v>0.95539799408755188</v>
      </c>
      <c r="HE150" s="4">
        <f>'Hours of Operation'!R$37</f>
        <v>0.96825537081835422</v>
      </c>
      <c r="HF150" s="4">
        <f>'Hours of Operation'!S$37</f>
        <v>0.96879720817137982</v>
      </c>
      <c r="HG150" s="4">
        <f>'Hours of Operation'!T$37</f>
        <v>0.96513496714310265</v>
      </c>
      <c r="HH150" s="4">
        <f>'Hours of Operation'!U$37</f>
        <v>0.96329913289268243</v>
      </c>
      <c r="HI150" s="4">
        <f>'Hours of Operation'!V$37</f>
        <v>0.96037205019078897</v>
      </c>
      <c r="HJ150" s="4">
        <f>'Hours of Operation'!W$37</f>
        <v>0.66354644651130357</v>
      </c>
      <c r="HK150" s="4">
        <f>'Hours of Operation'!X$37</f>
        <v>3.5238052379938732E-2</v>
      </c>
      <c r="HL150" s="4">
        <f>'Hours of Operation'!Y$37</f>
        <v>1.7004105848992521E-2</v>
      </c>
      <c r="HM150" s="4">
        <f>'Hours of Operation'!Z$37</f>
        <v>1.4052937541425498E-2</v>
      </c>
      <c r="HN150" s="4">
        <f>'Hours of Operation'!AA$37</f>
        <v>0</v>
      </c>
      <c r="HO150" s="4">
        <f>'Hours of Operation'!AB$37</f>
        <v>0</v>
      </c>
      <c r="HP150" s="4">
        <f>'Hours of Operation'!AC$37</f>
        <v>0</v>
      </c>
      <c r="HQ150" s="4">
        <f>'Hours of Operation'!AD$37</f>
        <v>0</v>
      </c>
      <c r="HR150" s="4">
        <f>'Hours of Operation'!AE$37</f>
        <v>0</v>
      </c>
      <c r="HS150" s="4">
        <f>'Hours of Operation'!AF$37</f>
        <v>0</v>
      </c>
      <c r="HT150" s="4">
        <f>'Hours of Operation'!AG$37</f>
        <v>0</v>
      </c>
      <c r="HU150" s="4">
        <f>'Hours of Operation'!AH$37</f>
        <v>0</v>
      </c>
      <c r="HV150" s="4">
        <f>'Hours of Operation'!AI$37</f>
        <v>1.2637906345793795E-2</v>
      </c>
      <c r="HW150" s="4">
        <f>'Hours of Operation'!AJ$37</f>
        <v>4.1803088354812501E-2</v>
      </c>
      <c r="HX150" s="4">
        <f>'Hours of Operation'!AK$37</f>
        <v>0.14175336066437916</v>
      </c>
      <c r="HY150" s="4">
        <f>'Hours of Operation'!AL$37</f>
        <v>0.24941426085401525</v>
      </c>
      <c r="HZ150" s="4">
        <f>'Hours of Operation'!AM$37</f>
        <v>0.31857126556888782</v>
      </c>
      <c r="IA150" s="4">
        <f>'Hours of Operation'!AN$37</f>
        <v>0.36819352862753602</v>
      </c>
      <c r="IB150" s="4">
        <f>'Hours of Operation'!AO$37</f>
        <v>0.39257969775706603</v>
      </c>
      <c r="IC150" s="4">
        <f>'Hours of Operation'!AP$37</f>
        <v>0.39837761950326361</v>
      </c>
      <c r="ID150" s="4">
        <f>'Hours of Operation'!AQ$37</f>
        <v>0.39639768673656911</v>
      </c>
      <c r="IE150" s="4">
        <f>'Hours of Operation'!AR$37</f>
        <v>0.38318416694358026</v>
      </c>
      <c r="IF150" s="4">
        <f>'Hours of Operation'!AS$37</f>
        <v>0.3771902870693995</v>
      </c>
      <c r="IG150" s="4">
        <f>'Hours of Operation'!AT$37</f>
        <v>0.27906459228298292</v>
      </c>
      <c r="IH150" s="4">
        <f>'Hours of Operation'!AU$37</f>
        <v>8.7465202293779368E-2</v>
      </c>
      <c r="II150" s="4">
        <f>'Hours of Operation'!AV$37</f>
        <v>2.5668196030859576E-2</v>
      </c>
      <c r="IJ150" s="4">
        <f>'Hours of Operation'!AW$37</f>
        <v>0</v>
      </c>
      <c r="IK150" s="4">
        <f>'Hours of Operation'!AX$37</f>
        <v>0</v>
      </c>
      <c r="IL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/>
    </row>
    <row r="151" spans="1:264" s="3" customFormat="1" ht="12" customHeight="1" x14ac:dyDescent="0.2">
      <c r="A151" s="4" t="s">
        <v>391</v>
      </c>
      <c r="B151" s="4" t="s">
        <v>218</v>
      </c>
      <c r="C151" s="4">
        <v>66</v>
      </c>
      <c r="D151" s="4" t="s">
        <v>91</v>
      </c>
      <c r="E151" s="4" t="s">
        <v>192</v>
      </c>
      <c r="F151" s="4" t="s">
        <v>68</v>
      </c>
      <c r="G151" s="4">
        <v>3</v>
      </c>
      <c r="H151" s="4" t="s">
        <v>167</v>
      </c>
      <c r="I151" s="4">
        <v>1</v>
      </c>
      <c r="J151" s="4">
        <v>0</v>
      </c>
      <c r="K151" s="4"/>
      <c r="L151" s="10">
        <v>33604</v>
      </c>
      <c r="M151" s="4" t="b">
        <v>1</v>
      </c>
      <c r="N151" s="10">
        <v>42262</v>
      </c>
      <c r="O151" s="4" t="b">
        <v>1</v>
      </c>
      <c r="P151" s="4" t="s">
        <v>446</v>
      </c>
      <c r="Q151" s="1" t="str">
        <f t="shared" si="38"/>
        <v>38°52'47.2299"N, 77°14'31.4999"W</v>
      </c>
      <c r="R151" s="1" t="s">
        <v>445</v>
      </c>
      <c r="S151" s="1">
        <v>64.028999999999996</v>
      </c>
      <c r="T151" s="1">
        <v>64.203000000000003</v>
      </c>
      <c r="U151" s="4">
        <v>1</v>
      </c>
      <c r="V151" s="10">
        <v>42475</v>
      </c>
      <c r="W151" s="4">
        <v>1</v>
      </c>
      <c r="X151" s="4">
        <v>0.17400000000000659</v>
      </c>
      <c r="Y151" s="4"/>
      <c r="Z151" s="4"/>
      <c r="AA151" s="4"/>
      <c r="AB151" s="4"/>
      <c r="AC151" s="4" t="s">
        <v>187</v>
      </c>
      <c r="AD151" s="4"/>
      <c r="AE151" s="10">
        <v>41275</v>
      </c>
      <c r="AF151" s="10">
        <v>43100</v>
      </c>
      <c r="AG151" s="16"/>
      <c r="AH151" s="16"/>
      <c r="AI151" s="31">
        <v>82000</v>
      </c>
      <c r="AJ151" s="31">
        <v>82000</v>
      </c>
      <c r="AK151" s="31">
        <v>86000</v>
      </c>
      <c r="AL151" s="31">
        <v>85000</v>
      </c>
      <c r="AM151" s="31">
        <v>84000</v>
      </c>
      <c r="AN151" s="31"/>
      <c r="AO151" s="4">
        <v>0.64500000000000313</v>
      </c>
      <c r="AP151" s="4">
        <v>5831</v>
      </c>
      <c r="AQ151" s="4">
        <v>0.17400000000000659</v>
      </c>
      <c r="AR151" s="9">
        <v>11.660036551967519</v>
      </c>
      <c r="AS151" s="9">
        <v>3.4901807892711929</v>
      </c>
      <c r="AT151" s="9">
        <v>11.710778982997788</v>
      </c>
      <c r="AU151" s="9">
        <v>12.292564612254822</v>
      </c>
      <c r="AV151" s="9">
        <v>0</v>
      </c>
      <c r="AW151" s="4" t="b">
        <v>1</v>
      </c>
      <c r="AX151" s="4" t="b">
        <v>0</v>
      </c>
      <c r="AY151" s="4">
        <v>0</v>
      </c>
      <c r="AZ151" s="4">
        <v>0</v>
      </c>
      <c r="BA151" s="9">
        <v>893.1810880735668</v>
      </c>
      <c r="BB151" s="9">
        <v>3.3140999931129445</v>
      </c>
      <c r="BC151" s="9">
        <v>65.289429967732758</v>
      </c>
      <c r="BD151" s="9">
        <v>42.299577806334725</v>
      </c>
      <c r="BE151" s="9">
        <v>41.678575457121781</v>
      </c>
      <c r="BF151" s="4" t="s">
        <v>216</v>
      </c>
      <c r="BG151" s="4">
        <v>11.43794993636573</v>
      </c>
      <c r="BH151" s="4"/>
      <c r="BI151" s="4"/>
      <c r="BJ151" s="4" t="s">
        <v>167</v>
      </c>
      <c r="BK151" s="4"/>
      <c r="BL151" s="32">
        <v>0.62999999999999545</v>
      </c>
      <c r="BM151" s="16"/>
      <c r="BN151" s="16"/>
      <c r="BO151" s="31">
        <v>7218.4392988841528</v>
      </c>
      <c r="BP151" s="31">
        <v>7218.4392988841528</v>
      </c>
      <c r="BQ151" s="31">
        <v>7489.5799614532107</v>
      </c>
      <c r="BR151" s="31">
        <v>7441.2255559288442</v>
      </c>
      <c r="BS151" s="31">
        <v>7392.4632431787732</v>
      </c>
      <c r="BT151" s="31"/>
      <c r="BU151" s="4">
        <v>0.152</v>
      </c>
      <c r="BV151" s="32">
        <v>0.62599999999999767</v>
      </c>
      <c r="BW151" s="16"/>
      <c r="BX151" s="16"/>
      <c r="BY151" s="31">
        <v>15000</v>
      </c>
      <c r="BZ151" s="31">
        <v>15000</v>
      </c>
      <c r="CA151" s="31">
        <v>15000</v>
      </c>
      <c r="CB151" s="31">
        <v>15000</v>
      </c>
      <c r="CC151" s="31">
        <v>15000</v>
      </c>
      <c r="CD151" s="31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4">
        <v>0</v>
      </c>
      <c r="CV151" s="4">
        <v>5.117999999999995</v>
      </c>
      <c r="CW151" s="4">
        <v>783</v>
      </c>
      <c r="CX151" s="4" t="s">
        <v>222</v>
      </c>
      <c r="CY151" s="4" t="s">
        <v>367</v>
      </c>
      <c r="CZ151" s="22"/>
      <c r="DA151" s="4">
        <v>0</v>
      </c>
      <c r="DB151" s="4">
        <v>0</v>
      </c>
      <c r="DC151" s="4">
        <v>365</v>
      </c>
      <c r="DD151" s="4">
        <v>365</v>
      </c>
      <c r="DE151" s="4">
        <v>365</v>
      </c>
      <c r="DF151" s="4">
        <v>366</v>
      </c>
      <c r="DG151" s="4">
        <v>365</v>
      </c>
      <c r="DH151" s="4">
        <v>0</v>
      </c>
      <c r="DI151" s="16">
        <f t="shared" si="26"/>
        <v>83800.657174151143</v>
      </c>
      <c r="DJ151" s="16">
        <f t="shared" si="27"/>
        <v>7352.0783194666283</v>
      </c>
      <c r="DK151" s="16">
        <f t="shared" si="28"/>
        <v>15000</v>
      </c>
      <c r="DL151" s="16">
        <f t="shared" si="29"/>
        <v>0</v>
      </c>
      <c r="DM151" s="16">
        <f t="shared" si="30"/>
        <v>0</v>
      </c>
      <c r="DN151" s="22"/>
      <c r="DO151" s="4">
        <f>COUNTIFS(crashes!$G$2:$G$17624,"&gt;="&amp;S151,crashes!$G$2:$G$17624,"&lt;"&amp;T151,crashes!$D$2:$D$17624,"="&amp;C151, crashes!$S$2:$S$17624, "&gt;="&amp;AE151, crashes!$S$2:$S$17624, "&lt;="&amp;AF151, crashes!$E$2:$E$17624, "="&amp;D151 )</f>
        <v>19</v>
      </c>
      <c r="DP151" s="29">
        <f>COUNTIFS(crashes!$G$2:$G$17624,"&gt;="&amp;S151,crashes!$G$2:$G$17624,"&lt;"&amp;T151,crashes!$D$2:$D$17624,"="&amp;C151, crashes!$S$2:$S$17624, "&gt;="&amp;AE151, crashes!$S$2:$S$17624, "&lt;="&amp;AF151, crashes!$E$2:$E$17624, "="&amp;D151, crashes!$R$2:$R$17624, "=Weekday")</f>
        <v>14</v>
      </c>
      <c r="DQ151" s="29">
        <f>COUNTIFS(crashes!$G$2:$G$17624,"&gt;="&amp;S151,crashes!$G$2:$G$17624,"&lt;"&amp;T151,crashes!$D$2:$D$17624,"="&amp;C151, crashes!$S$2:$S$17624, "&gt;="&amp;AE151, crashes!$S$2:$S$17624, "&lt;="&amp;AF151, crashes!$E$2:$E$17624, "="&amp;D151, crashes!$R$2:$R$17624, "=Weekend")</f>
        <v>5</v>
      </c>
      <c r="DR151" s="30">
        <f>COUNTIFS(crashes!$G$2:$G$17624,"&gt;="&amp;S151,crashes!$G$2:$G$17624,"&lt;"&amp;T151,crashes!$D$2:$D$17624,"="&amp;C151, crashes!$S$2:$S$17624, "&gt;="&amp;AE151, crashes!$S$2:$S$17624, "&lt;="&amp;AF151, crashes!$E$2:$E$17624, "="&amp;D151,  crashes!$R$2:$R$17624, "=Weekday", crashes!$N$2:$N$17624,"=K")</f>
        <v>0</v>
      </c>
      <c r="DS151" s="30">
        <f>COUNTIFS(crashes!$G$2:$G$17624,"&gt;="&amp;S151,crashes!$G$2:$G$17624,"&lt;"&amp;T151,crashes!$D$2:$D$17624,"="&amp;C151, crashes!$S$2:$S$17624, "&gt;="&amp;AE151, crashes!$S$2:$S$17624, "&lt;="&amp;AF151, crashes!$E$2:$E$17624, "="&amp;D151,  crashes!$R$2:$R$17624, "=Weekday", crashes!$N$2:$N$17624,"=A")</f>
        <v>1</v>
      </c>
      <c r="DT151" s="30">
        <f>COUNTIFS(crashes!$G$2:$G$17624,"&gt;="&amp;S151,crashes!$G$2:$G$17624,"&lt;"&amp;T151,crashes!$D$2:$D$17624,"="&amp;C151, crashes!$S$2:$S$17624, "&gt;="&amp;AE151, crashes!$S$2:$S$17624, "&lt;="&amp;AF151, crashes!$E$2:$E$17624, "="&amp;D151,  crashes!$R$2:$R$17624, "=Weekday", crashes!$N$2:$N$17624,"=B")</f>
        <v>0</v>
      </c>
      <c r="DU151" s="30">
        <f>COUNTIFS(crashes!$G$2:$G$17624,"&gt;="&amp;S151,crashes!$G$2:$G$17624,"&lt;"&amp;T151,crashes!$D$2:$D$17624,"="&amp;C151, crashes!$S$2:$S$17624, "&gt;="&amp;AE151, crashes!$S$2:$S$17624, "&lt;="&amp;AF151, crashes!$E$2:$E$17624, "="&amp;D151,  crashes!$R$2:$R$17624, "=Weekday", crashes!$N$2:$N$17624,"=C")</f>
        <v>1</v>
      </c>
      <c r="DV151" s="30">
        <f>COUNTIFS(crashes!$G$2:$G$17624,"&gt;="&amp;S151,crashes!$G$2:$G$17624,"&lt;"&amp;T151,crashes!$D$2:$D$17624,"="&amp;C151, crashes!$S$2:$S$17624, "&gt;="&amp;AE151, crashes!$S$2:$S$17624, "&lt;="&amp;AF151, crashes!$E$2:$E$17624, "="&amp;D151,  crashes!$R$2:$R$17624, "=Weekday", crashes!$N$2:$N$17624,"=ABC")</f>
        <v>0</v>
      </c>
      <c r="DW151" s="30">
        <f>COUNTIFS(crashes!$G$2:$G$17624,"&gt;="&amp;S151,crashes!$G$2:$G$17624,"&lt;"&amp;T151,crashes!$D$2:$D$17624,"="&amp;C151, crashes!$S$2:$S$17624, "&gt;="&amp;AE151, crashes!$S$2:$S$17624, "&lt;="&amp;AF151, crashes!$E$2:$E$17624, "="&amp;D151,  crashes!$R$2:$R$17624, "=Weekday", crashes!$N$2:$N$17624,"=O")</f>
        <v>12</v>
      </c>
      <c r="DX151" s="30">
        <f>COUNTIFS(crashes!$G$2:$G$17624,"&gt;="&amp;S151,crashes!$G$2:$G$17624,"&lt;"&amp;T151,crashes!$D$2:$D$17624,"="&amp;C151, crashes!$S$2:$S$17624, "&gt;="&amp;AE151, crashes!$S$2:$S$17624, "&lt;="&amp;AF151, crashes!$E$2:$E$17624, "="&amp;D151,  crashes!$R$2:$R$17624, "=Weekend", crashes!$N$2:$N$17624,"=K")</f>
        <v>0</v>
      </c>
      <c r="DY151" s="30">
        <f>COUNTIFS(crashes!$G$2:$G$17624,"&gt;="&amp;S151,crashes!$G$2:$G$17624,"&lt;"&amp;T151,crashes!$D$2:$D$17624,"="&amp;C151, crashes!$S$2:$S$17624, "&gt;="&amp;AE151, crashes!$S$2:$S$17624, "&lt;="&amp;AF151, crashes!$E$2:$E$17624, "="&amp;D151,  crashes!$R$2:$R$17624, "=Weekend", crashes!$N$2:$N$17624,"=A")</f>
        <v>0</v>
      </c>
      <c r="DZ151" s="30">
        <f>COUNTIFS(crashes!$G$2:$G$17624,"&gt;="&amp;S151,crashes!$G$2:$G$17624,"&lt;"&amp;T151,crashes!$D$2:$D$17624,"="&amp;C151, crashes!$S$2:$S$17624, "&gt;="&amp;AE151, crashes!$S$2:$S$17624, "&lt;="&amp;AF151, crashes!$E$2:$E$17624, "="&amp;D151,  crashes!$R$2:$R$17624, "=Weekend", crashes!$N$2:$N$17624,"=B")</f>
        <v>0</v>
      </c>
      <c r="EA151" s="30">
        <f>COUNTIFS(crashes!$G$2:$G$17624,"&gt;="&amp;S151,crashes!$G$2:$G$17624,"&lt;"&amp;T151,crashes!$D$2:$D$17624,"="&amp;C151, crashes!$S$2:$S$17624, "&gt;="&amp;AE151, crashes!$S$2:$S$17624, "&lt;="&amp;AF151, crashes!$E$2:$E$17624, "="&amp;D151,  crashes!$R$2:$R$17624, "=Weekend", crashes!$N$2:$N$17624,"=C")</f>
        <v>0</v>
      </c>
      <c r="EB151" s="30">
        <f>COUNTIFS(crashes!$G$2:$G$17624,"&gt;="&amp;S151,crashes!$G$2:$G$17624,"&lt;"&amp;T151,crashes!$D$2:$D$17624,"="&amp;C151, crashes!$S$2:$S$17624, "&gt;="&amp;AE151, crashes!$S$2:$S$17624, "&lt;="&amp;AF151, crashes!$E$2:$E$17624, "="&amp;D151,  crashes!$R$2:$R$17624, "=Weekend", crashes!$N$2:$N$17624,"=ABC")</f>
        <v>0</v>
      </c>
      <c r="EC151" s="30">
        <f>COUNTIFS(crashes!$G$2:$G$17624,"&gt;="&amp;S151,crashes!$G$2:$G$17624,"&lt;"&amp;T151,crashes!$D$2:$D$17624,"="&amp;C151, crashes!$S$2:$S$17624, "&gt;="&amp;AE151, crashes!$S$2:$S$17624, "&lt;="&amp;AF151, crashes!$E$2:$E$17624, "="&amp;D151,  crashes!$R$2:$R$17624, "=Weekend", crashes!$N$2:$N$17624,"=O")</f>
        <v>5</v>
      </c>
      <c r="ED151" s="4">
        <f t="shared" si="31"/>
        <v>0</v>
      </c>
      <c r="EE151" s="4">
        <f t="shared" si="32"/>
        <v>1</v>
      </c>
      <c r="EF151" s="4">
        <f t="shared" si="33"/>
        <v>0</v>
      </c>
      <c r="EG151" s="4">
        <f t="shared" si="34"/>
        <v>1</v>
      </c>
      <c r="EH151" s="4">
        <f t="shared" si="35"/>
        <v>0</v>
      </c>
      <c r="EI151" s="50">
        <f t="shared" si="36"/>
        <v>2</v>
      </c>
      <c r="EJ151" s="4">
        <f t="shared" si="37"/>
        <v>17</v>
      </c>
      <c r="EK151" s="6"/>
      <c r="EL151" s="3">
        <v>2018</v>
      </c>
      <c r="EM151" s="3">
        <v>15.567</v>
      </c>
      <c r="EN151" s="3">
        <v>1.273E-2</v>
      </c>
      <c r="EO151" s="3">
        <v>7.7099999999999998E-3</v>
      </c>
      <c r="EP151" s="3">
        <v>5.9500000000000004E-3</v>
      </c>
      <c r="EQ151" s="3">
        <v>5.5700000000000003E-3</v>
      </c>
      <c r="ER151" s="3">
        <v>8.9800000000000001E-3</v>
      </c>
      <c r="ES151" s="3">
        <v>1.9619999999999999E-2</v>
      </c>
      <c r="ET151" s="3">
        <v>3.3270000000000001E-2</v>
      </c>
      <c r="EU151" s="3">
        <v>4.4479999999999999E-2</v>
      </c>
      <c r="EV151" s="3">
        <v>4.4630000000000003E-2</v>
      </c>
      <c r="EW151" s="3">
        <v>4.3119999999999999E-2</v>
      </c>
      <c r="EX151" s="3">
        <v>4.5850000000000002E-2</v>
      </c>
      <c r="EY151" s="3">
        <v>5.0139999999999997E-2</v>
      </c>
      <c r="EZ151" s="3">
        <v>5.6599999999999998E-2</v>
      </c>
      <c r="FA151" s="3">
        <v>6.4519999999999994E-2</v>
      </c>
      <c r="FB151" s="3">
        <v>7.9969999999999999E-2</v>
      </c>
      <c r="FC151" s="3">
        <v>8.2930000000000004E-2</v>
      </c>
      <c r="FD151" s="3">
        <v>8.2290000000000002E-2</v>
      </c>
      <c r="FE151" s="3">
        <v>8.1100000000000005E-2</v>
      </c>
      <c r="FF151" s="3">
        <v>7.6050000000000006E-2</v>
      </c>
      <c r="FG151" s="3">
        <v>6.5240000000000006E-2</v>
      </c>
      <c r="FH151" s="3">
        <v>4.7809999999999998E-2</v>
      </c>
      <c r="FI151" s="3">
        <v>3.8789999999999998E-2</v>
      </c>
      <c r="FJ151" s="3">
        <v>3.159E-2</v>
      </c>
      <c r="FK151" s="3">
        <v>2.2200000000000001E-2</v>
      </c>
      <c r="FL151" s="3">
        <v>2018</v>
      </c>
      <c r="FM151" s="3">
        <v>15.567</v>
      </c>
      <c r="FN151" s="13">
        <v>2018</v>
      </c>
      <c r="FO151" s="52">
        <v>15.567</v>
      </c>
      <c r="FP151" s="51">
        <v>48.3</v>
      </c>
      <c r="FQ151" s="51">
        <v>1.822E-2</v>
      </c>
      <c r="FR151" s="51">
        <v>1.187E-2</v>
      </c>
      <c r="FS151" s="3">
        <v>8.8100000000000001E-3</v>
      </c>
      <c r="FT151" s="3">
        <v>6.8950000000000001E-3</v>
      </c>
      <c r="FU151" s="3">
        <v>6.4450000000000002E-3</v>
      </c>
      <c r="FV151" s="3">
        <v>8.9599999999999992E-3</v>
      </c>
      <c r="FW151" s="3">
        <v>1.6215E-2</v>
      </c>
      <c r="FX151" s="3">
        <v>2.5869999999999997E-2</v>
      </c>
      <c r="FY151" s="3">
        <v>3.4865E-2</v>
      </c>
      <c r="FZ151" s="3">
        <v>4.3645000000000003E-2</v>
      </c>
      <c r="GA151" s="3">
        <v>5.2510000000000001E-2</v>
      </c>
      <c r="GB151" s="3">
        <v>5.7290000000000001E-2</v>
      </c>
      <c r="GC151" s="3">
        <v>6.1425000000000007E-2</v>
      </c>
      <c r="GD151" s="3">
        <v>6.2600000000000003E-2</v>
      </c>
      <c r="GE151" s="3">
        <v>6.3175000000000009E-2</v>
      </c>
      <c r="GF151" s="3">
        <v>6.1315000000000001E-2</v>
      </c>
      <c r="GG151" s="3">
        <v>5.9675000000000006E-2</v>
      </c>
      <c r="GH151" s="3">
        <v>5.7259999999999998E-2</v>
      </c>
      <c r="GI151" s="3">
        <v>5.2315E-2</v>
      </c>
      <c r="GJ151" s="3">
        <v>4.4840000000000005E-2</v>
      </c>
      <c r="GK151" s="3">
        <v>3.7360000000000004E-2</v>
      </c>
      <c r="GL151" s="3">
        <v>3.1645E-2</v>
      </c>
      <c r="GM151" s="3">
        <v>2.7540000000000002E-2</v>
      </c>
      <c r="GN151" s="3">
        <v>2.0920000000000001E-2</v>
      </c>
      <c r="GO151" s="22"/>
      <c r="GP151" s="4">
        <f>'Hours of Operation'!C$37</f>
        <v>1.0878023097360716E-2</v>
      </c>
      <c r="GQ151" s="4">
        <f>'Hours of Operation'!D$37</f>
        <v>0</v>
      </c>
      <c r="GR151" s="4">
        <f>'Hours of Operation'!E$37</f>
        <v>0</v>
      </c>
      <c r="GS151" s="4">
        <f>'Hours of Operation'!F$37</f>
        <v>0</v>
      </c>
      <c r="GT151" s="4">
        <f>'Hours of Operation'!G$37</f>
        <v>0</v>
      </c>
      <c r="GU151" s="4">
        <f>'Hours of Operation'!H$37</f>
        <v>0</v>
      </c>
      <c r="GV151" s="4">
        <f>'Hours of Operation'!I$37</f>
        <v>2.6635444481399841E-2</v>
      </c>
      <c r="GW151" s="4">
        <f>'Hours of Operation'!J$37</f>
        <v>0.11316384812013409</v>
      </c>
      <c r="GX151" s="4">
        <f>'Hours of Operation'!K$37</f>
        <v>0.24891222780095976</v>
      </c>
      <c r="GY151" s="4">
        <f>'Hours of Operation'!L$37</f>
        <v>0.23561763435934135</v>
      </c>
      <c r="GZ151" s="4">
        <f>'Hours of Operation'!M$37</f>
        <v>0.16382139422542119</v>
      </c>
      <c r="HA151" s="4">
        <f>'Hours of Operation'!N$37</f>
        <v>0.14173801100547403</v>
      </c>
      <c r="HB151" s="4">
        <f>'Hours of Operation'!O$37</f>
        <v>0.21425652515040278</v>
      </c>
      <c r="HC151" s="4">
        <f>'Hours of Operation'!P$37</f>
        <v>0.28914709530606186</v>
      </c>
      <c r="HD151" s="4">
        <f>'Hours of Operation'!Q$37</f>
        <v>0.95539799408755188</v>
      </c>
      <c r="HE151" s="4">
        <f>'Hours of Operation'!R$37</f>
        <v>0.96825537081835422</v>
      </c>
      <c r="HF151" s="4">
        <f>'Hours of Operation'!S$37</f>
        <v>0.96879720817137982</v>
      </c>
      <c r="HG151" s="4">
        <f>'Hours of Operation'!T$37</f>
        <v>0.96513496714310265</v>
      </c>
      <c r="HH151" s="4">
        <f>'Hours of Operation'!U$37</f>
        <v>0.96329913289268243</v>
      </c>
      <c r="HI151" s="4">
        <f>'Hours of Operation'!V$37</f>
        <v>0.96037205019078897</v>
      </c>
      <c r="HJ151" s="4">
        <f>'Hours of Operation'!W$37</f>
        <v>0.66354644651130357</v>
      </c>
      <c r="HK151" s="4">
        <f>'Hours of Operation'!X$37</f>
        <v>3.5238052379938732E-2</v>
      </c>
      <c r="HL151" s="4">
        <f>'Hours of Operation'!Y$37</f>
        <v>1.7004105848992521E-2</v>
      </c>
      <c r="HM151" s="4">
        <f>'Hours of Operation'!Z$37</f>
        <v>1.4052937541425498E-2</v>
      </c>
      <c r="HN151" s="4">
        <f>'Hours of Operation'!AA$37</f>
        <v>0</v>
      </c>
      <c r="HO151" s="4">
        <f>'Hours of Operation'!AB$37</f>
        <v>0</v>
      </c>
      <c r="HP151" s="4">
        <f>'Hours of Operation'!AC$37</f>
        <v>0</v>
      </c>
      <c r="HQ151" s="4">
        <f>'Hours of Operation'!AD$37</f>
        <v>0</v>
      </c>
      <c r="HR151" s="4">
        <f>'Hours of Operation'!AE$37</f>
        <v>0</v>
      </c>
      <c r="HS151" s="4">
        <f>'Hours of Operation'!AF$37</f>
        <v>0</v>
      </c>
      <c r="HT151" s="4">
        <f>'Hours of Operation'!AG$37</f>
        <v>0</v>
      </c>
      <c r="HU151" s="4">
        <f>'Hours of Operation'!AH$37</f>
        <v>0</v>
      </c>
      <c r="HV151" s="4">
        <f>'Hours of Operation'!AI$37</f>
        <v>1.2637906345793795E-2</v>
      </c>
      <c r="HW151" s="4">
        <f>'Hours of Operation'!AJ$37</f>
        <v>4.1803088354812501E-2</v>
      </c>
      <c r="HX151" s="4">
        <f>'Hours of Operation'!AK$37</f>
        <v>0.14175336066437916</v>
      </c>
      <c r="HY151" s="4">
        <f>'Hours of Operation'!AL$37</f>
        <v>0.24941426085401525</v>
      </c>
      <c r="HZ151" s="4">
        <f>'Hours of Operation'!AM$37</f>
        <v>0.31857126556888782</v>
      </c>
      <c r="IA151" s="4">
        <f>'Hours of Operation'!AN$37</f>
        <v>0.36819352862753602</v>
      </c>
      <c r="IB151" s="4">
        <f>'Hours of Operation'!AO$37</f>
        <v>0.39257969775706603</v>
      </c>
      <c r="IC151" s="4">
        <f>'Hours of Operation'!AP$37</f>
        <v>0.39837761950326361</v>
      </c>
      <c r="ID151" s="4">
        <f>'Hours of Operation'!AQ$37</f>
        <v>0.39639768673656911</v>
      </c>
      <c r="IE151" s="4">
        <f>'Hours of Operation'!AR$37</f>
        <v>0.38318416694358026</v>
      </c>
      <c r="IF151" s="4">
        <f>'Hours of Operation'!AS$37</f>
        <v>0.3771902870693995</v>
      </c>
      <c r="IG151" s="4">
        <f>'Hours of Operation'!AT$37</f>
        <v>0.27906459228298292</v>
      </c>
      <c r="IH151" s="4">
        <f>'Hours of Operation'!AU$37</f>
        <v>8.7465202293779368E-2</v>
      </c>
      <c r="II151" s="4">
        <f>'Hours of Operation'!AV$37</f>
        <v>2.5668196030859576E-2</v>
      </c>
      <c r="IJ151" s="4">
        <f>'Hours of Operation'!AW$37</f>
        <v>0</v>
      </c>
      <c r="IK151" s="4">
        <f>'Hours of Operation'!AX$37</f>
        <v>0</v>
      </c>
      <c r="IL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</row>
    <row r="152" spans="1:264" s="3" customFormat="1" ht="12" customHeight="1" x14ac:dyDescent="0.2">
      <c r="A152" s="4" t="s">
        <v>391</v>
      </c>
      <c r="B152" s="4" t="s">
        <v>218</v>
      </c>
      <c r="C152" s="4">
        <v>66</v>
      </c>
      <c r="D152" s="4" t="s">
        <v>91</v>
      </c>
      <c r="E152" s="4" t="s">
        <v>92</v>
      </c>
      <c r="F152" s="4" t="s">
        <v>68</v>
      </c>
      <c r="G152" s="4">
        <v>3</v>
      </c>
      <c r="H152" s="4" t="s">
        <v>167</v>
      </c>
      <c r="I152" s="4">
        <v>1</v>
      </c>
      <c r="J152" s="4">
        <v>0</v>
      </c>
      <c r="K152" s="4"/>
      <c r="L152" s="10">
        <v>33604</v>
      </c>
      <c r="M152" s="4" t="b">
        <v>1</v>
      </c>
      <c r="N152" s="10">
        <v>42262</v>
      </c>
      <c r="O152" s="4" t="b">
        <v>1</v>
      </c>
      <c r="P152" s="4" t="s">
        <v>447</v>
      </c>
      <c r="Q152" s="1" t="str">
        <f t="shared" si="38"/>
        <v>38°52'45.4815"N, 77°15'1.9634"W</v>
      </c>
      <c r="R152" s="1" t="s">
        <v>440</v>
      </c>
      <c r="S152" s="1">
        <v>63.572000000000003</v>
      </c>
      <c r="T152" s="1">
        <v>64.028999999999996</v>
      </c>
      <c r="U152" s="4">
        <v>1</v>
      </c>
      <c r="V152" s="10">
        <v>42475</v>
      </c>
      <c r="W152" s="4">
        <v>1</v>
      </c>
      <c r="X152" s="4">
        <v>0.45699999999999363</v>
      </c>
      <c r="Y152" s="4"/>
      <c r="Z152" s="4"/>
      <c r="AA152" s="4"/>
      <c r="AB152" s="4"/>
      <c r="AC152" s="4"/>
      <c r="AD152" s="4"/>
      <c r="AE152" s="10">
        <v>41275</v>
      </c>
      <c r="AF152" s="10">
        <v>43100</v>
      </c>
      <c r="AG152" s="16"/>
      <c r="AH152" s="16"/>
      <c r="AI152" s="31">
        <v>82000</v>
      </c>
      <c r="AJ152" s="31">
        <v>82000</v>
      </c>
      <c r="AK152" s="31">
        <v>86000</v>
      </c>
      <c r="AL152" s="31">
        <v>85000</v>
      </c>
      <c r="AM152" s="31">
        <v>84000</v>
      </c>
      <c r="AN152" s="31"/>
      <c r="AO152" s="4"/>
      <c r="AP152" s="4"/>
      <c r="AQ152" s="4"/>
      <c r="AR152" s="9">
        <v>11.656055628141175</v>
      </c>
      <c r="AS152" s="9">
        <v>3.3683222661520684</v>
      </c>
      <c r="AT152" s="9">
        <v>11.468043970850685</v>
      </c>
      <c r="AU152" s="9">
        <v>12.218315021650582</v>
      </c>
      <c r="AV152" s="9">
        <v>0</v>
      </c>
      <c r="AW152" s="4" t="b">
        <v>1</v>
      </c>
      <c r="AX152" s="4" t="b">
        <v>0</v>
      </c>
      <c r="AY152" s="4">
        <v>0</v>
      </c>
      <c r="AZ152" s="4">
        <v>0</v>
      </c>
      <c r="BA152" s="9">
        <v>1778.7382109308548</v>
      </c>
      <c r="BB152" s="9">
        <v>1</v>
      </c>
      <c r="BC152" s="9">
        <v>64.889959549408161</v>
      </c>
      <c r="BD152" s="9">
        <v>42.330635762339682</v>
      </c>
      <c r="BE152" s="9">
        <v>41.736424383023476</v>
      </c>
      <c r="BF152" s="4" t="s">
        <v>216</v>
      </c>
      <c r="BG152" s="4">
        <v>11.244692544519514</v>
      </c>
      <c r="BH152" s="4"/>
      <c r="BI152" s="4"/>
      <c r="BJ152" s="4" t="s">
        <v>167</v>
      </c>
      <c r="BK152" s="4"/>
      <c r="BL152" s="32">
        <v>0.80400000000000205</v>
      </c>
      <c r="BM152" s="16"/>
      <c r="BN152" s="16"/>
      <c r="BO152" s="31">
        <v>7218.4392988841528</v>
      </c>
      <c r="BP152" s="31">
        <v>7218.4392988841528</v>
      </c>
      <c r="BQ152" s="31">
        <v>7489.5799614532107</v>
      </c>
      <c r="BR152" s="31">
        <v>7441.2255559288442</v>
      </c>
      <c r="BS152" s="31">
        <v>7392.4632431787732</v>
      </c>
      <c r="BT152" s="31"/>
      <c r="BU152" s="4"/>
      <c r="BV152" s="32">
        <v>0.16900000000000404</v>
      </c>
      <c r="BW152" s="16"/>
      <c r="BX152" s="16"/>
      <c r="BY152" s="31">
        <v>15000</v>
      </c>
      <c r="BZ152" s="31">
        <v>15000</v>
      </c>
      <c r="CA152" s="31">
        <v>15000</v>
      </c>
      <c r="CB152" s="31">
        <v>15000</v>
      </c>
      <c r="CC152" s="31">
        <v>15000</v>
      </c>
      <c r="CD152" s="31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4">
        <v>0.17400000000000659</v>
      </c>
      <c r="CV152" s="4">
        <v>4.6610000000000014</v>
      </c>
      <c r="CW152" s="4">
        <v>205</v>
      </c>
      <c r="CX152" s="4" t="s">
        <v>222</v>
      </c>
      <c r="CY152" s="4" t="s">
        <v>367</v>
      </c>
      <c r="CZ152" s="22"/>
      <c r="DA152" s="4">
        <v>0</v>
      </c>
      <c r="DB152" s="4">
        <v>0</v>
      </c>
      <c r="DC152" s="4">
        <v>365</v>
      </c>
      <c r="DD152" s="4">
        <v>365</v>
      </c>
      <c r="DE152" s="4">
        <v>365</v>
      </c>
      <c r="DF152" s="4">
        <v>366</v>
      </c>
      <c r="DG152" s="4">
        <v>365</v>
      </c>
      <c r="DH152" s="4">
        <v>0</v>
      </c>
      <c r="DI152" s="16">
        <f t="shared" si="26"/>
        <v>83800.657174151143</v>
      </c>
      <c r="DJ152" s="16">
        <f t="shared" si="27"/>
        <v>7352.0783194666283</v>
      </c>
      <c r="DK152" s="16">
        <f t="shared" si="28"/>
        <v>15000</v>
      </c>
      <c r="DL152" s="16">
        <f t="shared" si="29"/>
        <v>0</v>
      </c>
      <c r="DM152" s="16">
        <f t="shared" si="30"/>
        <v>0</v>
      </c>
      <c r="DN152" s="22"/>
      <c r="DO152" s="4">
        <f>COUNTIFS(crashes!$G$2:$G$17624,"&gt;="&amp;S152,crashes!$G$2:$G$17624,"&lt;"&amp;T152,crashes!$D$2:$D$17624,"="&amp;C152, crashes!$S$2:$S$17624, "&gt;="&amp;AE152, crashes!$S$2:$S$17624, "&lt;="&amp;AF152, crashes!$E$2:$E$17624, "="&amp;D152 )</f>
        <v>82</v>
      </c>
      <c r="DP152" s="29">
        <f>COUNTIFS(crashes!$G$2:$G$17624,"&gt;="&amp;S152,crashes!$G$2:$G$17624,"&lt;"&amp;T152,crashes!$D$2:$D$17624,"="&amp;C152, crashes!$S$2:$S$17624, "&gt;="&amp;AE152, crashes!$S$2:$S$17624, "&lt;="&amp;AF152, crashes!$E$2:$E$17624, "="&amp;D152, crashes!$R$2:$R$17624, "=Weekday")</f>
        <v>61</v>
      </c>
      <c r="DQ152" s="29">
        <f>COUNTIFS(crashes!$G$2:$G$17624,"&gt;="&amp;S152,crashes!$G$2:$G$17624,"&lt;"&amp;T152,crashes!$D$2:$D$17624,"="&amp;C152, crashes!$S$2:$S$17624, "&gt;="&amp;AE152, crashes!$S$2:$S$17624, "&lt;="&amp;AF152, crashes!$E$2:$E$17624, "="&amp;D152, crashes!$R$2:$R$17624, "=Weekend")</f>
        <v>21</v>
      </c>
      <c r="DR152" s="30">
        <f>COUNTIFS(crashes!$G$2:$G$17624,"&gt;="&amp;S152,crashes!$G$2:$G$17624,"&lt;"&amp;T152,crashes!$D$2:$D$17624,"="&amp;C152, crashes!$S$2:$S$17624, "&gt;="&amp;AE152, crashes!$S$2:$S$17624, "&lt;="&amp;AF152, crashes!$E$2:$E$17624, "="&amp;D152,  crashes!$R$2:$R$17624, "=Weekday", crashes!$N$2:$N$17624,"=K")</f>
        <v>0</v>
      </c>
      <c r="DS152" s="30">
        <f>COUNTIFS(crashes!$G$2:$G$17624,"&gt;="&amp;S152,crashes!$G$2:$G$17624,"&lt;"&amp;T152,crashes!$D$2:$D$17624,"="&amp;C152, crashes!$S$2:$S$17624, "&gt;="&amp;AE152, crashes!$S$2:$S$17624, "&lt;="&amp;AF152, crashes!$E$2:$E$17624, "="&amp;D152,  crashes!$R$2:$R$17624, "=Weekday", crashes!$N$2:$N$17624,"=A")</f>
        <v>3</v>
      </c>
      <c r="DT152" s="30">
        <f>COUNTIFS(crashes!$G$2:$G$17624,"&gt;="&amp;S152,crashes!$G$2:$G$17624,"&lt;"&amp;T152,crashes!$D$2:$D$17624,"="&amp;C152, crashes!$S$2:$S$17624, "&gt;="&amp;AE152, crashes!$S$2:$S$17624, "&lt;="&amp;AF152, crashes!$E$2:$E$17624, "="&amp;D152,  crashes!$R$2:$R$17624, "=Weekday", crashes!$N$2:$N$17624,"=B")</f>
        <v>7</v>
      </c>
      <c r="DU152" s="30">
        <f>COUNTIFS(crashes!$G$2:$G$17624,"&gt;="&amp;S152,crashes!$G$2:$G$17624,"&lt;"&amp;T152,crashes!$D$2:$D$17624,"="&amp;C152, crashes!$S$2:$S$17624, "&gt;="&amp;AE152, crashes!$S$2:$S$17624, "&lt;="&amp;AF152, crashes!$E$2:$E$17624, "="&amp;D152,  crashes!$R$2:$R$17624, "=Weekday", crashes!$N$2:$N$17624,"=C")</f>
        <v>5</v>
      </c>
      <c r="DV152" s="30">
        <f>COUNTIFS(crashes!$G$2:$G$17624,"&gt;="&amp;S152,crashes!$G$2:$G$17624,"&lt;"&amp;T152,crashes!$D$2:$D$17624,"="&amp;C152, crashes!$S$2:$S$17624, "&gt;="&amp;AE152, crashes!$S$2:$S$17624, "&lt;="&amp;AF152, crashes!$E$2:$E$17624, "="&amp;D152,  crashes!$R$2:$R$17624, "=Weekday", crashes!$N$2:$N$17624,"=ABC")</f>
        <v>0</v>
      </c>
      <c r="DW152" s="30">
        <f>COUNTIFS(crashes!$G$2:$G$17624,"&gt;="&amp;S152,crashes!$G$2:$G$17624,"&lt;"&amp;T152,crashes!$D$2:$D$17624,"="&amp;C152, crashes!$S$2:$S$17624, "&gt;="&amp;AE152, crashes!$S$2:$S$17624, "&lt;="&amp;AF152, crashes!$E$2:$E$17624, "="&amp;D152,  crashes!$R$2:$R$17624, "=Weekday", crashes!$N$2:$N$17624,"=O")</f>
        <v>46</v>
      </c>
      <c r="DX152" s="30">
        <f>COUNTIFS(crashes!$G$2:$G$17624,"&gt;="&amp;S152,crashes!$G$2:$G$17624,"&lt;"&amp;T152,crashes!$D$2:$D$17624,"="&amp;C152, crashes!$S$2:$S$17624, "&gt;="&amp;AE152, crashes!$S$2:$S$17624, "&lt;="&amp;AF152, crashes!$E$2:$E$17624, "="&amp;D152,  crashes!$R$2:$R$17624, "=Weekend", crashes!$N$2:$N$17624,"=K")</f>
        <v>0</v>
      </c>
      <c r="DY152" s="30">
        <f>COUNTIFS(crashes!$G$2:$G$17624,"&gt;="&amp;S152,crashes!$G$2:$G$17624,"&lt;"&amp;T152,crashes!$D$2:$D$17624,"="&amp;C152, crashes!$S$2:$S$17624, "&gt;="&amp;AE152, crashes!$S$2:$S$17624, "&lt;="&amp;AF152, crashes!$E$2:$E$17624, "="&amp;D152,  crashes!$R$2:$R$17624, "=Weekend", crashes!$N$2:$N$17624,"=A")</f>
        <v>0</v>
      </c>
      <c r="DZ152" s="30">
        <f>COUNTIFS(crashes!$G$2:$G$17624,"&gt;="&amp;S152,crashes!$G$2:$G$17624,"&lt;"&amp;T152,crashes!$D$2:$D$17624,"="&amp;C152, crashes!$S$2:$S$17624, "&gt;="&amp;AE152, crashes!$S$2:$S$17624, "&lt;="&amp;AF152, crashes!$E$2:$E$17624, "="&amp;D152,  crashes!$R$2:$R$17624, "=Weekend", crashes!$N$2:$N$17624,"=B")</f>
        <v>8</v>
      </c>
      <c r="EA152" s="30">
        <f>COUNTIFS(crashes!$G$2:$G$17624,"&gt;="&amp;S152,crashes!$G$2:$G$17624,"&lt;"&amp;T152,crashes!$D$2:$D$17624,"="&amp;C152, crashes!$S$2:$S$17624, "&gt;="&amp;AE152, crashes!$S$2:$S$17624, "&lt;="&amp;AF152, crashes!$E$2:$E$17624, "="&amp;D152,  crashes!$R$2:$R$17624, "=Weekend", crashes!$N$2:$N$17624,"=C")</f>
        <v>0</v>
      </c>
      <c r="EB152" s="30">
        <f>COUNTIFS(crashes!$G$2:$G$17624,"&gt;="&amp;S152,crashes!$G$2:$G$17624,"&lt;"&amp;T152,crashes!$D$2:$D$17624,"="&amp;C152, crashes!$S$2:$S$17624, "&gt;="&amp;AE152, crashes!$S$2:$S$17624, "&lt;="&amp;AF152, crashes!$E$2:$E$17624, "="&amp;D152,  crashes!$R$2:$R$17624, "=Weekend", crashes!$N$2:$N$17624,"=ABC")</f>
        <v>0</v>
      </c>
      <c r="EC152" s="30">
        <f>COUNTIFS(crashes!$G$2:$G$17624,"&gt;="&amp;S152,crashes!$G$2:$G$17624,"&lt;"&amp;T152,crashes!$D$2:$D$17624,"="&amp;C152, crashes!$S$2:$S$17624, "&gt;="&amp;AE152, crashes!$S$2:$S$17624, "&lt;="&amp;AF152, crashes!$E$2:$E$17624, "="&amp;D152,  crashes!$R$2:$R$17624, "=Weekend", crashes!$N$2:$N$17624,"=O")</f>
        <v>13</v>
      </c>
      <c r="ED152" s="4">
        <f t="shared" si="31"/>
        <v>0</v>
      </c>
      <c r="EE152" s="4">
        <f t="shared" si="32"/>
        <v>3</v>
      </c>
      <c r="EF152" s="4">
        <f t="shared" si="33"/>
        <v>15</v>
      </c>
      <c r="EG152" s="4">
        <f t="shared" si="34"/>
        <v>5</v>
      </c>
      <c r="EH152" s="4">
        <f t="shared" si="35"/>
        <v>0</v>
      </c>
      <c r="EI152" s="50">
        <f t="shared" si="36"/>
        <v>23</v>
      </c>
      <c r="EJ152" s="4">
        <f t="shared" si="37"/>
        <v>59</v>
      </c>
      <c r="EK152" s="22"/>
      <c r="EL152" s="3">
        <v>2018</v>
      </c>
      <c r="EM152" s="3">
        <v>15.105000000000004</v>
      </c>
      <c r="EN152" s="3">
        <v>1.273E-2</v>
      </c>
      <c r="EO152" s="3">
        <v>7.7099999999999998E-3</v>
      </c>
      <c r="EP152" s="3">
        <v>5.9500000000000004E-3</v>
      </c>
      <c r="EQ152" s="3">
        <v>5.5700000000000003E-3</v>
      </c>
      <c r="ER152" s="3">
        <v>8.9800000000000001E-3</v>
      </c>
      <c r="ES152" s="3">
        <v>1.9619999999999999E-2</v>
      </c>
      <c r="ET152" s="3">
        <v>3.3270000000000001E-2</v>
      </c>
      <c r="EU152" s="3">
        <v>4.4479999999999999E-2</v>
      </c>
      <c r="EV152" s="3">
        <v>4.4630000000000003E-2</v>
      </c>
      <c r="EW152" s="3">
        <v>4.3119999999999999E-2</v>
      </c>
      <c r="EX152" s="3">
        <v>4.5850000000000002E-2</v>
      </c>
      <c r="EY152" s="3">
        <v>5.0139999999999997E-2</v>
      </c>
      <c r="EZ152" s="3">
        <v>5.6599999999999998E-2</v>
      </c>
      <c r="FA152" s="3">
        <v>6.4519999999999994E-2</v>
      </c>
      <c r="FB152" s="3">
        <v>7.9969999999999999E-2</v>
      </c>
      <c r="FC152" s="3">
        <v>8.2930000000000004E-2</v>
      </c>
      <c r="FD152" s="3">
        <v>8.2290000000000002E-2</v>
      </c>
      <c r="FE152" s="3">
        <v>8.1100000000000005E-2</v>
      </c>
      <c r="FF152" s="3">
        <v>7.6050000000000006E-2</v>
      </c>
      <c r="FG152" s="3">
        <v>6.5240000000000006E-2</v>
      </c>
      <c r="FH152" s="3">
        <v>4.7809999999999998E-2</v>
      </c>
      <c r="FI152" s="3">
        <v>3.8789999999999998E-2</v>
      </c>
      <c r="FJ152" s="3">
        <v>3.159E-2</v>
      </c>
      <c r="FK152" s="3">
        <v>2.2200000000000001E-2</v>
      </c>
      <c r="FL152" s="3">
        <v>2018</v>
      </c>
      <c r="FM152" s="3">
        <v>15.105000000000004</v>
      </c>
      <c r="FN152" s="13">
        <v>2018</v>
      </c>
      <c r="FO152" s="52">
        <v>15.105000000000004</v>
      </c>
      <c r="FP152" s="51">
        <v>48.3</v>
      </c>
      <c r="FQ152" s="51">
        <v>1.822E-2</v>
      </c>
      <c r="FR152" s="51">
        <v>1.187E-2</v>
      </c>
      <c r="FS152" s="3">
        <v>8.8100000000000001E-3</v>
      </c>
      <c r="FT152" s="3">
        <v>6.8950000000000001E-3</v>
      </c>
      <c r="FU152" s="3">
        <v>6.4450000000000002E-3</v>
      </c>
      <c r="FV152" s="3">
        <v>8.9599999999999992E-3</v>
      </c>
      <c r="FW152" s="3">
        <v>1.6215E-2</v>
      </c>
      <c r="FX152" s="3">
        <v>2.5869999999999997E-2</v>
      </c>
      <c r="FY152" s="3">
        <v>3.4865E-2</v>
      </c>
      <c r="FZ152" s="3">
        <v>4.3645000000000003E-2</v>
      </c>
      <c r="GA152" s="3">
        <v>5.2510000000000001E-2</v>
      </c>
      <c r="GB152" s="3">
        <v>5.7290000000000001E-2</v>
      </c>
      <c r="GC152" s="3">
        <v>6.1425000000000007E-2</v>
      </c>
      <c r="GD152" s="3">
        <v>6.2600000000000003E-2</v>
      </c>
      <c r="GE152" s="3">
        <v>6.3175000000000009E-2</v>
      </c>
      <c r="GF152" s="3">
        <v>6.1315000000000001E-2</v>
      </c>
      <c r="GG152" s="3">
        <v>5.9675000000000006E-2</v>
      </c>
      <c r="GH152" s="3">
        <v>5.7259999999999998E-2</v>
      </c>
      <c r="GI152" s="3">
        <v>5.2315E-2</v>
      </c>
      <c r="GJ152" s="3">
        <v>4.4840000000000005E-2</v>
      </c>
      <c r="GK152" s="3">
        <v>3.7360000000000004E-2</v>
      </c>
      <c r="GL152" s="3">
        <v>3.1645E-2</v>
      </c>
      <c r="GM152" s="3">
        <v>2.7540000000000002E-2</v>
      </c>
      <c r="GN152" s="3">
        <v>2.0920000000000001E-2</v>
      </c>
      <c r="GO152" s="22"/>
      <c r="GP152" s="4">
        <f>'Hours of Operation'!C$37</f>
        <v>1.0878023097360716E-2</v>
      </c>
      <c r="GQ152" s="4">
        <f>'Hours of Operation'!D$37</f>
        <v>0</v>
      </c>
      <c r="GR152" s="4">
        <f>'Hours of Operation'!E$37</f>
        <v>0</v>
      </c>
      <c r="GS152" s="4">
        <f>'Hours of Operation'!F$37</f>
        <v>0</v>
      </c>
      <c r="GT152" s="4">
        <f>'Hours of Operation'!G$37</f>
        <v>0</v>
      </c>
      <c r="GU152" s="4">
        <f>'Hours of Operation'!H$37</f>
        <v>0</v>
      </c>
      <c r="GV152" s="4">
        <f>'Hours of Operation'!I$37</f>
        <v>2.6635444481399841E-2</v>
      </c>
      <c r="GW152" s="4">
        <f>'Hours of Operation'!J$37</f>
        <v>0.11316384812013409</v>
      </c>
      <c r="GX152" s="4">
        <f>'Hours of Operation'!K$37</f>
        <v>0.24891222780095976</v>
      </c>
      <c r="GY152" s="4">
        <f>'Hours of Operation'!L$37</f>
        <v>0.23561763435934135</v>
      </c>
      <c r="GZ152" s="4">
        <f>'Hours of Operation'!M$37</f>
        <v>0.16382139422542119</v>
      </c>
      <c r="HA152" s="4">
        <f>'Hours of Operation'!N$37</f>
        <v>0.14173801100547403</v>
      </c>
      <c r="HB152" s="4">
        <f>'Hours of Operation'!O$37</f>
        <v>0.21425652515040278</v>
      </c>
      <c r="HC152" s="4">
        <f>'Hours of Operation'!P$37</f>
        <v>0.28914709530606186</v>
      </c>
      <c r="HD152" s="4">
        <f>'Hours of Operation'!Q$37</f>
        <v>0.95539799408755188</v>
      </c>
      <c r="HE152" s="4">
        <f>'Hours of Operation'!R$37</f>
        <v>0.96825537081835422</v>
      </c>
      <c r="HF152" s="4">
        <f>'Hours of Operation'!S$37</f>
        <v>0.96879720817137982</v>
      </c>
      <c r="HG152" s="4">
        <f>'Hours of Operation'!T$37</f>
        <v>0.96513496714310265</v>
      </c>
      <c r="HH152" s="4">
        <f>'Hours of Operation'!U$37</f>
        <v>0.96329913289268243</v>
      </c>
      <c r="HI152" s="4">
        <f>'Hours of Operation'!V$37</f>
        <v>0.96037205019078897</v>
      </c>
      <c r="HJ152" s="4">
        <f>'Hours of Operation'!W$37</f>
        <v>0.66354644651130357</v>
      </c>
      <c r="HK152" s="4">
        <f>'Hours of Operation'!X$37</f>
        <v>3.5238052379938732E-2</v>
      </c>
      <c r="HL152" s="4">
        <f>'Hours of Operation'!Y$37</f>
        <v>1.7004105848992521E-2</v>
      </c>
      <c r="HM152" s="4">
        <f>'Hours of Operation'!Z$37</f>
        <v>1.4052937541425498E-2</v>
      </c>
      <c r="HN152" s="4">
        <f>'Hours of Operation'!AA$37</f>
        <v>0</v>
      </c>
      <c r="HO152" s="4">
        <f>'Hours of Operation'!AB$37</f>
        <v>0</v>
      </c>
      <c r="HP152" s="4">
        <f>'Hours of Operation'!AC$37</f>
        <v>0</v>
      </c>
      <c r="HQ152" s="4">
        <f>'Hours of Operation'!AD$37</f>
        <v>0</v>
      </c>
      <c r="HR152" s="4">
        <f>'Hours of Operation'!AE$37</f>
        <v>0</v>
      </c>
      <c r="HS152" s="4">
        <f>'Hours of Operation'!AF$37</f>
        <v>0</v>
      </c>
      <c r="HT152" s="4">
        <f>'Hours of Operation'!AG$37</f>
        <v>0</v>
      </c>
      <c r="HU152" s="4">
        <f>'Hours of Operation'!AH$37</f>
        <v>0</v>
      </c>
      <c r="HV152" s="4">
        <f>'Hours of Operation'!AI$37</f>
        <v>1.2637906345793795E-2</v>
      </c>
      <c r="HW152" s="4">
        <f>'Hours of Operation'!AJ$37</f>
        <v>4.1803088354812501E-2</v>
      </c>
      <c r="HX152" s="4">
        <f>'Hours of Operation'!AK$37</f>
        <v>0.14175336066437916</v>
      </c>
      <c r="HY152" s="4">
        <f>'Hours of Operation'!AL$37</f>
        <v>0.24941426085401525</v>
      </c>
      <c r="HZ152" s="4">
        <f>'Hours of Operation'!AM$37</f>
        <v>0.31857126556888782</v>
      </c>
      <c r="IA152" s="4">
        <f>'Hours of Operation'!AN$37</f>
        <v>0.36819352862753602</v>
      </c>
      <c r="IB152" s="4">
        <f>'Hours of Operation'!AO$37</f>
        <v>0.39257969775706603</v>
      </c>
      <c r="IC152" s="4">
        <f>'Hours of Operation'!AP$37</f>
        <v>0.39837761950326361</v>
      </c>
      <c r="ID152" s="4">
        <f>'Hours of Operation'!AQ$37</f>
        <v>0.39639768673656911</v>
      </c>
      <c r="IE152" s="4">
        <f>'Hours of Operation'!AR$37</f>
        <v>0.38318416694358026</v>
      </c>
      <c r="IF152" s="4">
        <f>'Hours of Operation'!AS$37</f>
        <v>0.3771902870693995</v>
      </c>
      <c r="IG152" s="4">
        <f>'Hours of Operation'!AT$37</f>
        <v>0.27906459228298292</v>
      </c>
      <c r="IH152" s="4">
        <f>'Hours of Operation'!AU$37</f>
        <v>8.7465202293779368E-2</v>
      </c>
      <c r="II152" s="4">
        <f>'Hours of Operation'!AV$37</f>
        <v>2.5668196030859576E-2</v>
      </c>
      <c r="IJ152" s="4">
        <f>'Hours of Operation'!AW$37</f>
        <v>0</v>
      </c>
      <c r="IK152" s="4">
        <f>'Hours of Operation'!AX$37</f>
        <v>0</v>
      </c>
      <c r="IL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</row>
    <row r="153" spans="1:264" s="3" customFormat="1" ht="12" customHeight="1" x14ac:dyDescent="0.2">
      <c r="A153" s="4" t="s">
        <v>391</v>
      </c>
      <c r="B153" s="4" t="s">
        <v>218</v>
      </c>
      <c r="C153" s="4">
        <v>66</v>
      </c>
      <c r="D153" s="4" t="s">
        <v>91</v>
      </c>
      <c r="E153" s="4" t="s">
        <v>92</v>
      </c>
      <c r="F153" s="4" t="s">
        <v>68</v>
      </c>
      <c r="G153" s="4">
        <v>3</v>
      </c>
      <c r="H153" s="4" t="s">
        <v>167</v>
      </c>
      <c r="I153" s="4">
        <v>1</v>
      </c>
      <c r="J153" s="4">
        <v>0</v>
      </c>
      <c r="K153" s="4"/>
      <c r="L153" s="10">
        <v>33604</v>
      </c>
      <c r="M153" s="4" t="b">
        <v>1</v>
      </c>
      <c r="N153" s="10">
        <v>42262</v>
      </c>
      <c r="O153" s="4" t="b">
        <v>1</v>
      </c>
      <c r="P153" s="4" t="s">
        <v>449</v>
      </c>
      <c r="Q153" s="1" t="str">
        <f t="shared" si="38"/>
        <v>38°52'45.3351"N, 77°15'4.4638"W</v>
      </c>
      <c r="R153" s="1" t="s">
        <v>448</v>
      </c>
      <c r="S153" s="1">
        <v>63.533999999999999</v>
      </c>
      <c r="T153" s="1">
        <v>63.572000000000003</v>
      </c>
      <c r="U153" s="4">
        <v>1</v>
      </c>
      <c r="V153" s="10">
        <v>42475</v>
      </c>
      <c r="W153" s="4">
        <v>1</v>
      </c>
      <c r="X153" s="4">
        <v>3.8000000000003809E-2</v>
      </c>
      <c r="Y153" s="4"/>
      <c r="Z153" s="4"/>
      <c r="AA153" s="4"/>
      <c r="AB153" s="4"/>
      <c r="AC153" s="4"/>
      <c r="AD153" s="4"/>
      <c r="AE153" s="10">
        <v>41275</v>
      </c>
      <c r="AF153" s="10">
        <v>43100</v>
      </c>
      <c r="AG153" s="16"/>
      <c r="AH153" s="16"/>
      <c r="AI153" s="31">
        <v>82000</v>
      </c>
      <c r="AJ153" s="31">
        <v>82000</v>
      </c>
      <c r="AK153" s="31">
        <v>86000</v>
      </c>
      <c r="AL153" s="31">
        <v>85000</v>
      </c>
      <c r="AM153" s="31">
        <v>84000</v>
      </c>
      <c r="AN153" s="31"/>
      <c r="AO153" s="4"/>
      <c r="AP153" s="4"/>
      <c r="AQ153" s="4"/>
      <c r="AR153" s="9">
        <v>11.824288523365697</v>
      </c>
      <c r="AS153" s="9">
        <v>12.920256194946916</v>
      </c>
      <c r="AT153" s="9">
        <v>11.556016613625745</v>
      </c>
      <c r="AU153" s="9">
        <v>12.089883584401491</v>
      </c>
      <c r="AV153" s="9">
        <v>0</v>
      </c>
      <c r="AW153" s="4" t="b">
        <v>1</v>
      </c>
      <c r="AX153" s="4" t="b">
        <v>0</v>
      </c>
      <c r="AY153" s="4">
        <v>0</v>
      </c>
      <c r="AZ153" s="4">
        <v>0</v>
      </c>
      <c r="BA153" s="9">
        <v>195.08031898759316</v>
      </c>
      <c r="BB153" s="9">
        <v>1.1465793039935313</v>
      </c>
      <c r="BC153" s="9">
        <v>64.18138936982804</v>
      </c>
      <c r="BD153" s="9">
        <v>41.90239172267195</v>
      </c>
      <c r="BE153" s="9">
        <v>41.455217206068788</v>
      </c>
      <c r="BF153" s="4" t="s">
        <v>216</v>
      </c>
      <c r="BG153" s="4">
        <v>10.884464496497358</v>
      </c>
      <c r="BH153" s="4"/>
      <c r="BI153" s="4"/>
      <c r="BJ153" s="4" t="s">
        <v>167</v>
      </c>
      <c r="BK153" s="4"/>
      <c r="BL153" s="32">
        <v>1.2609999999999957</v>
      </c>
      <c r="BM153" s="16"/>
      <c r="BN153" s="16"/>
      <c r="BO153" s="31">
        <v>7218.4392988841528</v>
      </c>
      <c r="BP153" s="31">
        <v>7218.4392988841528</v>
      </c>
      <c r="BQ153" s="31">
        <v>7489.5799614532107</v>
      </c>
      <c r="BR153" s="31">
        <v>7441.2255559288442</v>
      </c>
      <c r="BS153" s="31">
        <v>7392.4632431787732</v>
      </c>
      <c r="BT153" s="31"/>
      <c r="BU153" s="4"/>
      <c r="BV153" s="32">
        <v>0.13100000000000023</v>
      </c>
      <c r="BW153" s="16"/>
      <c r="BX153" s="16"/>
      <c r="BY153" s="31">
        <v>15000</v>
      </c>
      <c r="BZ153" s="31">
        <v>15000</v>
      </c>
      <c r="CA153" s="31">
        <v>15000</v>
      </c>
      <c r="CB153" s="31">
        <v>15000</v>
      </c>
      <c r="CC153" s="31">
        <v>15000</v>
      </c>
      <c r="CD153" s="31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4">
        <v>0.63100000000000023</v>
      </c>
      <c r="CV153" s="4">
        <v>4.6229999999999976</v>
      </c>
      <c r="CW153" s="4"/>
      <c r="CX153" s="4" t="s">
        <v>222</v>
      </c>
      <c r="CY153" s="4" t="s">
        <v>367</v>
      </c>
      <c r="CZ153" s="22"/>
      <c r="DA153" s="4">
        <v>0</v>
      </c>
      <c r="DB153" s="4">
        <v>0</v>
      </c>
      <c r="DC153" s="4">
        <v>365</v>
      </c>
      <c r="DD153" s="4">
        <v>365</v>
      </c>
      <c r="DE153" s="4">
        <v>365</v>
      </c>
      <c r="DF153" s="4">
        <v>366</v>
      </c>
      <c r="DG153" s="4">
        <v>365</v>
      </c>
      <c r="DH153" s="4">
        <v>0</v>
      </c>
      <c r="DI153" s="16">
        <f t="shared" si="26"/>
        <v>83800.657174151143</v>
      </c>
      <c r="DJ153" s="16">
        <f t="shared" si="27"/>
        <v>7352.0783194666283</v>
      </c>
      <c r="DK153" s="16">
        <f t="shared" si="28"/>
        <v>15000</v>
      </c>
      <c r="DL153" s="16">
        <f t="shared" si="29"/>
        <v>0</v>
      </c>
      <c r="DM153" s="16">
        <f t="shared" si="30"/>
        <v>0</v>
      </c>
      <c r="DN153" s="22"/>
      <c r="DO153" s="4">
        <f>COUNTIFS(crashes!$G$2:$G$17624,"&gt;="&amp;S153,crashes!$G$2:$G$17624,"&lt;"&amp;T153,crashes!$D$2:$D$17624,"="&amp;C153, crashes!$S$2:$S$17624, "&gt;="&amp;AE153, crashes!$S$2:$S$17624, "&lt;="&amp;AF153, crashes!$E$2:$E$17624, "="&amp;D153 )</f>
        <v>6</v>
      </c>
      <c r="DP153" s="29">
        <f>COUNTIFS(crashes!$G$2:$G$17624,"&gt;="&amp;S153,crashes!$G$2:$G$17624,"&lt;"&amp;T153,crashes!$D$2:$D$17624,"="&amp;C153, crashes!$S$2:$S$17624, "&gt;="&amp;AE153, crashes!$S$2:$S$17624, "&lt;="&amp;AF153, crashes!$E$2:$E$17624, "="&amp;D153, crashes!$R$2:$R$17624, "=Weekday")</f>
        <v>4</v>
      </c>
      <c r="DQ153" s="29">
        <f>COUNTIFS(crashes!$G$2:$G$17624,"&gt;="&amp;S153,crashes!$G$2:$G$17624,"&lt;"&amp;T153,crashes!$D$2:$D$17624,"="&amp;C153, crashes!$S$2:$S$17624, "&gt;="&amp;AE153, crashes!$S$2:$S$17624, "&lt;="&amp;AF153, crashes!$E$2:$E$17624, "="&amp;D153, crashes!$R$2:$R$17624, "=Weekend")</f>
        <v>2</v>
      </c>
      <c r="DR153" s="30">
        <f>COUNTIFS(crashes!$G$2:$G$17624,"&gt;="&amp;S153,crashes!$G$2:$G$17624,"&lt;"&amp;T153,crashes!$D$2:$D$17624,"="&amp;C153, crashes!$S$2:$S$17624, "&gt;="&amp;AE153, crashes!$S$2:$S$17624, "&lt;="&amp;AF153, crashes!$E$2:$E$17624, "="&amp;D153,  crashes!$R$2:$R$17624, "=Weekday", crashes!$N$2:$N$17624,"=K")</f>
        <v>0</v>
      </c>
      <c r="DS153" s="30">
        <f>COUNTIFS(crashes!$G$2:$G$17624,"&gt;="&amp;S153,crashes!$G$2:$G$17624,"&lt;"&amp;T153,crashes!$D$2:$D$17624,"="&amp;C153, crashes!$S$2:$S$17624, "&gt;="&amp;AE153, crashes!$S$2:$S$17624, "&lt;="&amp;AF153, crashes!$E$2:$E$17624, "="&amp;D153,  crashes!$R$2:$R$17624, "=Weekday", crashes!$N$2:$N$17624,"=A")</f>
        <v>0</v>
      </c>
      <c r="DT153" s="30">
        <f>COUNTIFS(crashes!$G$2:$G$17624,"&gt;="&amp;S153,crashes!$G$2:$G$17624,"&lt;"&amp;T153,crashes!$D$2:$D$17624,"="&amp;C153, crashes!$S$2:$S$17624, "&gt;="&amp;AE153, crashes!$S$2:$S$17624, "&lt;="&amp;AF153, crashes!$E$2:$E$17624, "="&amp;D153,  crashes!$R$2:$R$17624, "=Weekday", crashes!$N$2:$N$17624,"=B")</f>
        <v>0</v>
      </c>
      <c r="DU153" s="30">
        <f>COUNTIFS(crashes!$G$2:$G$17624,"&gt;="&amp;S153,crashes!$G$2:$G$17624,"&lt;"&amp;T153,crashes!$D$2:$D$17624,"="&amp;C153, crashes!$S$2:$S$17624, "&gt;="&amp;AE153, crashes!$S$2:$S$17624, "&lt;="&amp;AF153, crashes!$E$2:$E$17624, "="&amp;D153,  crashes!$R$2:$R$17624, "=Weekday", crashes!$N$2:$N$17624,"=C")</f>
        <v>2</v>
      </c>
      <c r="DV153" s="30">
        <f>COUNTIFS(crashes!$G$2:$G$17624,"&gt;="&amp;S153,crashes!$G$2:$G$17624,"&lt;"&amp;T153,crashes!$D$2:$D$17624,"="&amp;C153, crashes!$S$2:$S$17624, "&gt;="&amp;AE153, crashes!$S$2:$S$17624, "&lt;="&amp;AF153, crashes!$E$2:$E$17624, "="&amp;D153,  crashes!$R$2:$R$17624, "=Weekday", crashes!$N$2:$N$17624,"=ABC")</f>
        <v>0</v>
      </c>
      <c r="DW153" s="30">
        <f>COUNTIFS(crashes!$G$2:$G$17624,"&gt;="&amp;S153,crashes!$G$2:$G$17624,"&lt;"&amp;T153,crashes!$D$2:$D$17624,"="&amp;C153, crashes!$S$2:$S$17624, "&gt;="&amp;AE153, crashes!$S$2:$S$17624, "&lt;="&amp;AF153, crashes!$E$2:$E$17624, "="&amp;D153,  crashes!$R$2:$R$17624, "=Weekday", crashes!$N$2:$N$17624,"=O")</f>
        <v>2</v>
      </c>
      <c r="DX153" s="30">
        <f>COUNTIFS(crashes!$G$2:$G$17624,"&gt;="&amp;S153,crashes!$G$2:$G$17624,"&lt;"&amp;T153,crashes!$D$2:$D$17624,"="&amp;C153, crashes!$S$2:$S$17624, "&gt;="&amp;AE153, crashes!$S$2:$S$17624, "&lt;="&amp;AF153, crashes!$E$2:$E$17624, "="&amp;D153,  crashes!$R$2:$R$17624, "=Weekend", crashes!$N$2:$N$17624,"=K")</f>
        <v>0</v>
      </c>
      <c r="DY153" s="30">
        <f>COUNTIFS(crashes!$G$2:$G$17624,"&gt;="&amp;S153,crashes!$G$2:$G$17624,"&lt;"&amp;T153,crashes!$D$2:$D$17624,"="&amp;C153, crashes!$S$2:$S$17624, "&gt;="&amp;AE153, crashes!$S$2:$S$17624, "&lt;="&amp;AF153, crashes!$E$2:$E$17624, "="&amp;D153,  crashes!$R$2:$R$17624, "=Weekend", crashes!$N$2:$N$17624,"=A")</f>
        <v>1</v>
      </c>
      <c r="DZ153" s="30">
        <f>COUNTIFS(crashes!$G$2:$G$17624,"&gt;="&amp;S153,crashes!$G$2:$G$17624,"&lt;"&amp;T153,crashes!$D$2:$D$17624,"="&amp;C153, crashes!$S$2:$S$17624, "&gt;="&amp;AE153, crashes!$S$2:$S$17624, "&lt;="&amp;AF153, crashes!$E$2:$E$17624, "="&amp;D153,  crashes!$R$2:$R$17624, "=Weekend", crashes!$N$2:$N$17624,"=B")</f>
        <v>1</v>
      </c>
      <c r="EA153" s="30">
        <f>COUNTIFS(crashes!$G$2:$G$17624,"&gt;="&amp;S153,crashes!$G$2:$G$17624,"&lt;"&amp;T153,crashes!$D$2:$D$17624,"="&amp;C153, crashes!$S$2:$S$17624, "&gt;="&amp;AE153, crashes!$S$2:$S$17624, "&lt;="&amp;AF153, crashes!$E$2:$E$17624, "="&amp;D153,  crashes!$R$2:$R$17624, "=Weekend", crashes!$N$2:$N$17624,"=C")</f>
        <v>0</v>
      </c>
      <c r="EB153" s="30">
        <f>COUNTIFS(crashes!$G$2:$G$17624,"&gt;="&amp;S153,crashes!$G$2:$G$17624,"&lt;"&amp;T153,crashes!$D$2:$D$17624,"="&amp;C153, crashes!$S$2:$S$17624, "&gt;="&amp;AE153, crashes!$S$2:$S$17624, "&lt;="&amp;AF153, crashes!$E$2:$E$17624, "="&amp;D153,  crashes!$R$2:$R$17624, "=Weekend", crashes!$N$2:$N$17624,"=ABC")</f>
        <v>0</v>
      </c>
      <c r="EC153" s="30">
        <f>COUNTIFS(crashes!$G$2:$G$17624,"&gt;="&amp;S153,crashes!$G$2:$G$17624,"&lt;"&amp;T153,crashes!$D$2:$D$17624,"="&amp;C153, crashes!$S$2:$S$17624, "&gt;="&amp;AE153, crashes!$S$2:$S$17624, "&lt;="&amp;AF153, crashes!$E$2:$E$17624, "="&amp;D153,  crashes!$R$2:$R$17624, "=Weekend", crashes!$N$2:$N$17624,"=O")</f>
        <v>0</v>
      </c>
      <c r="ED153" s="4">
        <f t="shared" si="31"/>
        <v>0</v>
      </c>
      <c r="EE153" s="4">
        <f t="shared" si="32"/>
        <v>1</v>
      </c>
      <c r="EF153" s="4">
        <f t="shared" si="33"/>
        <v>1</v>
      </c>
      <c r="EG153" s="4">
        <f t="shared" si="34"/>
        <v>2</v>
      </c>
      <c r="EH153" s="4">
        <f t="shared" si="35"/>
        <v>0</v>
      </c>
      <c r="EI153" s="50">
        <f t="shared" si="36"/>
        <v>4</v>
      </c>
      <c r="EJ153" s="4">
        <f t="shared" si="37"/>
        <v>2</v>
      </c>
      <c r="EK153" s="6"/>
      <c r="EL153" s="3">
        <v>2018</v>
      </c>
      <c r="EM153" s="3">
        <v>15.068000000000005</v>
      </c>
      <c r="EN153" s="3">
        <v>1.273E-2</v>
      </c>
      <c r="EO153" s="3">
        <v>7.7099999999999998E-3</v>
      </c>
      <c r="EP153" s="3">
        <v>5.9500000000000004E-3</v>
      </c>
      <c r="EQ153" s="3">
        <v>5.5700000000000003E-3</v>
      </c>
      <c r="ER153" s="3">
        <v>8.9800000000000001E-3</v>
      </c>
      <c r="ES153" s="3">
        <v>1.9619999999999999E-2</v>
      </c>
      <c r="ET153" s="3">
        <v>3.3270000000000001E-2</v>
      </c>
      <c r="EU153" s="3">
        <v>4.4479999999999999E-2</v>
      </c>
      <c r="EV153" s="3">
        <v>4.4630000000000003E-2</v>
      </c>
      <c r="EW153" s="3">
        <v>4.3119999999999999E-2</v>
      </c>
      <c r="EX153" s="3">
        <v>4.5850000000000002E-2</v>
      </c>
      <c r="EY153" s="3">
        <v>5.0139999999999997E-2</v>
      </c>
      <c r="EZ153" s="3">
        <v>5.6599999999999998E-2</v>
      </c>
      <c r="FA153" s="3">
        <v>6.4519999999999994E-2</v>
      </c>
      <c r="FB153" s="3">
        <v>7.9969999999999999E-2</v>
      </c>
      <c r="FC153" s="3">
        <v>8.2930000000000004E-2</v>
      </c>
      <c r="FD153" s="3">
        <v>8.2290000000000002E-2</v>
      </c>
      <c r="FE153" s="3">
        <v>8.1100000000000005E-2</v>
      </c>
      <c r="FF153" s="3">
        <v>7.6050000000000006E-2</v>
      </c>
      <c r="FG153" s="3">
        <v>6.5240000000000006E-2</v>
      </c>
      <c r="FH153" s="3">
        <v>4.7809999999999998E-2</v>
      </c>
      <c r="FI153" s="3">
        <v>3.8789999999999998E-2</v>
      </c>
      <c r="FJ153" s="3">
        <v>3.159E-2</v>
      </c>
      <c r="FK153" s="3">
        <v>2.2200000000000001E-2</v>
      </c>
      <c r="FL153" s="3">
        <v>2018</v>
      </c>
      <c r="FM153" s="3">
        <v>15.068000000000005</v>
      </c>
      <c r="FN153" s="13">
        <v>2018</v>
      </c>
      <c r="FO153" s="52">
        <v>15.068000000000005</v>
      </c>
      <c r="FP153" s="51">
        <v>48.3</v>
      </c>
      <c r="FQ153" s="51">
        <v>1.822E-2</v>
      </c>
      <c r="FR153" s="51">
        <v>1.187E-2</v>
      </c>
      <c r="FS153" s="3">
        <v>8.8100000000000001E-3</v>
      </c>
      <c r="FT153" s="3">
        <v>6.8950000000000001E-3</v>
      </c>
      <c r="FU153" s="3">
        <v>6.4450000000000002E-3</v>
      </c>
      <c r="FV153" s="3">
        <v>8.9599999999999992E-3</v>
      </c>
      <c r="FW153" s="3">
        <v>1.6215E-2</v>
      </c>
      <c r="FX153" s="3">
        <v>2.5869999999999997E-2</v>
      </c>
      <c r="FY153" s="3">
        <v>3.4865E-2</v>
      </c>
      <c r="FZ153" s="3">
        <v>4.3645000000000003E-2</v>
      </c>
      <c r="GA153" s="3">
        <v>5.2510000000000001E-2</v>
      </c>
      <c r="GB153" s="3">
        <v>5.7290000000000001E-2</v>
      </c>
      <c r="GC153" s="3">
        <v>6.1425000000000007E-2</v>
      </c>
      <c r="GD153" s="3">
        <v>6.2600000000000003E-2</v>
      </c>
      <c r="GE153" s="3">
        <v>6.3175000000000009E-2</v>
      </c>
      <c r="GF153" s="3">
        <v>6.1315000000000001E-2</v>
      </c>
      <c r="GG153" s="3">
        <v>5.9675000000000006E-2</v>
      </c>
      <c r="GH153" s="3">
        <v>5.7259999999999998E-2</v>
      </c>
      <c r="GI153" s="3">
        <v>5.2315E-2</v>
      </c>
      <c r="GJ153" s="3">
        <v>4.4840000000000005E-2</v>
      </c>
      <c r="GK153" s="3">
        <v>3.7360000000000004E-2</v>
      </c>
      <c r="GL153" s="3">
        <v>3.1645E-2</v>
      </c>
      <c r="GM153" s="3">
        <v>2.7540000000000002E-2</v>
      </c>
      <c r="GN153" s="3">
        <v>2.0920000000000001E-2</v>
      </c>
      <c r="GO153" s="22"/>
      <c r="GP153" s="4">
        <f>'Hours of Operation'!C$37</f>
        <v>1.0878023097360716E-2</v>
      </c>
      <c r="GQ153" s="4">
        <f>'Hours of Operation'!D$37</f>
        <v>0</v>
      </c>
      <c r="GR153" s="4">
        <f>'Hours of Operation'!E$37</f>
        <v>0</v>
      </c>
      <c r="GS153" s="4">
        <f>'Hours of Operation'!F$37</f>
        <v>0</v>
      </c>
      <c r="GT153" s="4">
        <f>'Hours of Operation'!G$37</f>
        <v>0</v>
      </c>
      <c r="GU153" s="4">
        <f>'Hours of Operation'!H$37</f>
        <v>0</v>
      </c>
      <c r="GV153" s="4">
        <f>'Hours of Operation'!I$37</f>
        <v>2.6635444481399841E-2</v>
      </c>
      <c r="GW153" s="4">
        <f>'Hours of Operation'!J$37</f>
        <v>0.11316384812013409</v>
      </c>
      <c r="GX153" s="4">
        <f>'Hours of Operation'!K$37</f>
        <v>0.24891222780095976</v>
      </c>
      <c r="GY153" s="4">
        <f>'Hours of Operation'!L$37</f>
        <v>0.23561763435934135</v>
      </c>
      <c r="GZ153" s="4">
        <f>'Hours of Operation'!M$37</f>
        <v>0.16382139422542119</v>
      </c>
      <c r="HA153" s="4">
        <f>'Hours of Operation'!N$37</f>
        <v>0.14173801100547403</v>
      </c>
      <c r="HB153" s="4">
        <f>'Hours of Operation'!O$37</f>
        <v>0.21425652515040278</v>
      </c>
      <c r="HC153" s="4">
        <f>'Hours of Operation'!P$37</f>
        <v>0.28914709530606186</v>
      </c>
      <c r="HD153" s="4">
        <f>'Hours of Operation'!Q$37</f>
        <v>0.95539799408755188</v>
      </c>
      <c r="HE153" s="4">
        <f>'Hours of Operation'!R$37</f>
        <v>0.96825537081835422</v>
      </c>
      <c r="HF153" s="4">
        <f>'Hours of Operation'!S$37</f>
        <v>0.96879720817137982</v>
      </c>
      <c r="HG153" s="4">
        <f>'Hours of Operation'!T$37</f>
        <v>0.96513496714310265</v>
      </c>
      <c r="HH153" s="4">
        <f>'Hours of Operation'!U$37</f>
        <v>0.96329913289268243</v>
      </c>
      <c r="HI153" s="4">
        <f>'Hours of Operation'!V$37</f>
        <v>0.96037205019078897</v>
      </c>
      <c r="HJ153" s="4">
        <f>'Hours of Operation'!W$37</f>
        <v>0.66354644651130357</v>
      </c>
      <c r="HK153" s="4">
        <f>'Hours of Operation'!X$37</f>
        <v>3.5238052379938732E-2</v>
      </c>
      <c r="HL153" s="4">
        <f>'Hours of Operation'!Y$37</f>
        <v>1.7004105848992521E-2</v>
      </c>
      <c r="HM153" s="4">
        <f>'Hours of Operation'!Z$37</f>
        <v>1.4052937541425498E-2</v>
      </c>
      <c r="HN153" s="4">
        <f>'Hours of Operation'!AA$37</f>
        <v>0</v>
      </c>
      <c r="HO153" s="4">
        <f>'Hours of Operation'!AB$37</f>
        <v>0</v>
      </c>
      <c r="HP153" s="4">
        <f>'Hours of Operation'!AC$37</f>
        <v>0</v>
      </c>
      <c r="HQ153" s="4">
        <f>'Hours of Operation'!AD$37</f>
        <v>0</v>
      </c>
      <c r="HR153" s="4">
        <f>'Hours of Operation'!AE$37</f>
        <v>0</v>
      </c>
      <c r="HS153" s="4">
        <f>'Hours of Operation'!AF$37</f>
        <v>0</v>
      </c>
      <c r="HT153" s="4">
        <f>'Hours of Operation'!AG$37</f>
        <v>0</v>
      </c>
      <c r="HU153" s="4">
        <f>'Hours of Operation'!AH$37</f>
        <v>0</v>
      </c>
      <c r="HV153" s="4">
        <f>'Hours of Operation'!AI$37</f>
        <v>1.2637906345793795E-2</v>
      </c>
      <c r="HW153" s="4">
        <f>'Hours of Operation'!AJ$37</f>
        <v>4.1803088354812501E-2</v>
      </c>
      <c r="HX153" s="4">
        <f>'Hours of Operation'!AK$37</f>
        <v>0.14175336066437916</v>
      </c>
      <c r="HY153" s="4">
        <f>'Hours of Operation'!AL$37</f>
        <v>0.24941426085401525</v>
      </c>
      <c r="HZ153" s="4">
        <f>'Hours of Operation'!AM$37</f>
        <v>0.31857126556888782</v>
      </c>
      <c r="IA153" s="4">
        <f>'Hours of Operation'!AN$37</f>
        <v>0.36819352862753602</v>
      </c>
      <c r="IB153" s="4">
        <f>'Hours of Operation'!AO$37</f>
        <v>0.39257969775706603</v>
      </c>
      <c r="IC153" s="4">
        <f>'Hours of Operation'!AP$37</f>
        <v>0.39837761950326361</v>
      </c>
      <c r="ID153" s="4">
        <f>'Hours of Operation'!AQ$37</f>
        <v>0.39639768673656911</v>
      </c>
      <c r="IE153" s="4">
        <f>'Hours of Operation'!AR$37</f>
        <v>0.38318416694358026</v>
      </c>
      <c r="IF153" s="4">
        <f>'Hours of Operation'!AS$37</f>
        <v>0.3771902870693995</v>
      </c>
      <c r="IG153" s="4">
        <f>'Hours of Operation'!AT$37</f>
        <v>0.27906459228298292</v>
      </c>
      <c r="IH153" s="4">
        <f>'Hours of Operation'!AU$37</f>
        <v>8.7465202293779368E-2</v>
      </c>
      <c r="II153" s="4">
        <f>'Hours of Operation'!AV$37</f>
        <v>2.5668196030859576E-2</v>
      </c>
      <c r="IJ153" s="4">
        <f>'Hours of Operation'!AW$37</f>
        <v>0</v>
      </c>
      <c r="IK153" s="4">
        <f>'Hours of Operation'!AX$37</f>
        <v>0</v>
      </c>
      <c r="IL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</row>
    <row r="154" spans="1:264" s="3" customFormat="1" ht="12" customHeight="1" x14ac:dyDescent="0.2">
      <c r="A154" s="4" t="s">
        <v>391</v>
      </c>
      <c r="B154" s="4" t="s">
        <v>218</v>
      </c>
      <c r="C154" s="4">
        <v>66</v>
      </c>
      <c r="D154" s="4" t="s">
        <v>91</v>
      </c>
      <c r="E154" s="4" t="s">
        <v>92</v>
      </c>
      <c r="F154" s="4" t="s">
        <v>70</v>
      </c>
      <c r="G154" s="4">
        <v>3</v>
      </c>
      <c r="H154" s="4" t="s">
        <v>167</v>
      </c>
      <c r="I154" s="4">
        <v>1</v>
      </c>
      <c r="J154" s="4">
        <v>0</v>
      </c>
      <c r="K154" s="4"/>
      <c r="L154" s="10">
        <v>33604</v>
      </c>
      <c r="M154" s="4" t="b">
        <v>1</v>
      </c>
      <c r="N154" s="10">
        <v>42262</v>
      </c>
      <c r="O154" s="4" t="b">
        <v>1</v>
      </c>
      <c r="P154" s="4" t="s">
        <v>451</v>
      </c>
      <c r="Q154" s="1" t="str">
        <f t="shared" si="38"/>
        <v>38°52'44.821"N, 77°15'13.1668"W</v>
      </c>
      <c r="R154" s="1" t="s">
        <v>450</v>
      </c>
      <c r="S154" s="1">
        <v>63.402999999999999</v>
      </c>
      <c r="T154" s="1">
        <v>63.533999999999999</v>
      </c>
      <c r="U154" s="4">
        <v>1</v>
      </c>
      <c r="V154" s="10">
        <v>42475</v>
      </c>
      <c r="W154" s="4">
        <v>1</v>
      </c>
      <c r="X154" s="4">
        <v>0.13100000000000023</v>
      </c>
      <c r="Y154" s="4">
        <v>0.13100000000000023</v>
      </c>
      <c r="Z154" s="4">
        <v>1</v>
      </c>
      <c r="AA154" s="4" t="s">
        <v>171</v>
      </c>
      <c r="AB154" s="4"/>
      <c r="AC154" s="4"/>
      <c r="AD154" s="4"/>
      <c r="AE154" s="10">
        <v>41275</v>
      </c>
      <c r="AF154" s="10">
        <v>43100</v>
      </c>
      <c r="AG154" s="16"/>
      <c r="AH154" s="16"/>
      <c r="AI154" s="31">
        <v>87000</v>
      </c>
      <c r="AJ154" s="31">
        <v>87000</v>
      </c>
      <c r="AK154" s="31">
        <v>93000</v>
      </c>
      <c r="AL154" s="31">
        <v>92000</v>
      </c>
      <c r="AM154" s="31">
        <v>91000</v>
      </c>
      <c r="AN154" s="31"/>
      <c r="AO154" s="4"/>
      <c r="AP154" s="4"/>
      <c r="AQ154" s="4"/>
      <c r="AR154" s="9">
        <v>11.66068070622779</v>
      </c>
      <c r="AS154" s="9">
        <v>9.4170186343623605</v>
      </c>
      <c r="AT154" s="9">
        <v>7.2610756452989582</v>
      </c>
      <c r="AU154" s="9">
        <v>0</v>
      </c>
      <c r="AV154" s="9">
        <v>0</v>
      </c>
      <c r="AW154" s="4" t="b">
        <v>1</v>
      </c>
      <c r="AX154" s="4" t="b">
        <v>0</v>
      </c>
      <c r="AY154" s="4">
        <v>0</v>
      </c>
      <c r="AZ154" s="4">
        <v>0</v>
      </c>
      <c r="BA154" s="9">
        <v>221.56497499865478</v>
      </c>
      <c r="BB154" s="9">
        <v>9.5261945070723755</v>
      </c>
      <c r="BC154" s="9">
        <v>19.917806033403522</v>
      </c>
      <c r="BD154" s="9">
        <v>2.0175011134878771</v>
      </c>
      <c r="BE154" s="9">
        <v>1.617200856260496</v>
      </c>
      <c r="BF154" s="4" t="s">
        <v>216</v>
      </c>
      <c r="BG154" s="4">
        <v>7.454195621662512</v>
      </c>
      <c r="BH154" s="4"/>
      <c r="BI154" s="4"/>
      <c r="BJ154" s="4" t="s">
        <v>167</v>
      </c>
      <c r="BK154" s="4"/>
      <c r="BL154" s="32">
        <v>0.9789999999999992</v>
      </c>
      <c r="BM154" s="16"/>
      <c r="BN154" s="16"/>
      <c r="BO154" s="31">
        <v>38152.745609912927</v>
      </c>
      <c r="BP154" s="31">
        <v>38152.745609912927</v>
      </c>
      <c r="BQ154" s="31">
        <v>37999.63425480888</v>
      </c>
      <c r="BR154" s="31">
        <v>37845.752597822313</v>
      </c>
      <c r="BS154" s="31">
        <v>37691.089814377359</v>
      </c>
      <c r="BT154" s="31"/>
      <c r="BU154" s="4"/>
      <c r="BV154" s="32">
        <v>0</v>
      </c>
      <c r="BW154" s="16"/>
      <c r="BX154" s="16"/>
      <c r="BY154" s="31">
        <v>15000</v>
      </c>
      <c r="BZ154" s="31">
        <v>15000</v>
      </c>
      <c r="CA154" s="31">
        <v>15000</v>
      </c>
      <c r="CB154" s="31">
        <v>15000</v>
      </c>
      <c r="CC154" s="31">
        <v>15000</v>
      </c>
      <c r="CD154" s="31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31">
        <v>15000</v>
      </c>
      <c r="CP154" s="31">
        <v>15000</v>
      </c>
      <c r="CQ154" s="31">
        <v>15000</v>
      </c>
      <c r="CR154" s="31">
        <v>15000</v>
      </c>
      <c r="CS154" s="31">
        <v>15000</v>
      </c>
      <c r="CT154" s="31"/>
      <c r="CU154" s="4">
        <v>0.66900000000000404</v>
      </c>
      <c r="CV154" s="4">
        <v>4.4919999999999973</v>
      </c>
      <c r="CW154" s="4"/>
      <c r="CX154" s="4" t="s">
        <v>222</v>
      </c>
      <c r="CY154" s="4" t="s">
        <v>367</v>
      </c>
      <c r="CZ154" s="22"/>
      <c r="DA154" s="4">
        <v>0</v>
      </c>
      <c r="DB154" s="4">
        <v>0</v>
      </c>
      <c r="DC154" s="4">
        <v>365</v>
      </c>
      <c r="DD154" s="4">
        <v>365</v>
      </c>
      <c r="DE154" s="4">
        <v>365</v>
      </c>
      <c r="DF154" s="4">
        <v>366</v>
      </c>
      <c r="DG154" s="4">
        <v>365</v>
      </c>
      <c r="DH154" s="4">
        <v>0</v>
      </c>
      <c r="DI154" s="16">
        <f t="shared" si="26"/>
        <v>90001.09529025192</v>
      </c>
      <c r="DJ154" s="16">
        <f t="shared" si="27"/>
        <v>37968.326413632189</v>
      </c>
      <c r="DK154" s="16">
        <f t="shared" si="28"/>
        <v>15000</v>
      </c>
      <c r="DL154" s="16">
        <f t="shared" si="29"/>
        <v>0</v>
      </c>
      <c r="DM154" s="16">
        <f t="shared" si="30"/>
        <v>15000</v>
      </c>
      <c r="DN154" s="22"/>
      <c r="DO154" s="4">
        <f>COUNTIFS(crashes!$G$2:$G$17624,"&gt;="&amp;S154,crashes!$G$2:$G$17624,"&lt;"&amp;T154,crashes!$D$2:$D$17624,"="&amp;C154, crashes!$S$2:$S$17624, "&gt;="&amp;AE154, crashes!$S$2:$S$17624, "&lt;="&amp;AF154, crashes!$E$2:$E$17624, "="&amp;D154 )</f>
        <v>46</v>
      </c>
      <c r="DP154" s="29">
        <f>COUNTIFS(crashes!$G$2:$G$17624,"&gt;="&amp;S154,crashes!$G$2:$G$17624,"&lt;"&amp;T154,crashes!$D$2:$D$17624,"="&amp;C154, crashes!$S$2:$S$17624, "&gt;="&amp;AE154, crashes!$S$2:$S$17624, "&lt;="&amp;AF154, crashes!$E$2:$E$17624, "="&amp;D154, crashes!$R$2:$R$17624, "=Weekday")</f>
        <v>35</v>
      </c>
      <c r="DQ154" s="29">
        <f>COUNTIFS(crashes!$G$2:$G$17624,"&gt;="&amp;S154,crashes!$G$2:$G$17624,"&lt;"&amp;T154,crashes!$D$2:$D$17624,"="&amp;C154, crashes!$S$2:$S$17624, "&gt;="&amp;AE154, crashes!$S$2:$S$17624, "&lt;="&amp;AF154, crashes!$E$2:$E$17624, "="&amp;D154, crashes!$R$2:$R$17624, "=Weekend")</f>
        <v>11</v>
      </c>
      <c r="DR154" s="30">
        <f>COUNTIFS(crashes!$G$2:$G$17624,"&gt;="&amp;S154,crashes!$G$2:$G$17624,"&lt;"&amp;T154,crashes!$D$2:$D$17624,"="&amp;C154, crashes!$S$2:$S$17624, "&gt;="&amp;AE154, crashes!$S$2:$S$17624, "&lt;="&amp;AF154, crashes!$E$2:$E$17624, "="&amp;D154,  crashes!$R$2:$R$17624, "=Weekday", crashes!$N$2:$N$17624,"=K")</f>
        <v>0</v>
      </c>
      <c r="DS154" s="30">
        <f>COUNTIFS(crashes!$G$2:$G$17624,"&gt;="&amp;S154,crashes!$G$2:$G$17624,"&lt;"&amp;T154,crashes!$D$2:$D$17624,"="&amp;C154, crashes!$S$2:$S$17624, "&gt;="&amp;AE154, crashes!$S$2:$S$17624, "&lt;="&amp;AF154, crashes!$E$2:$E$17624, "="&amp;D154,  crashes!$R$2:$R$17624, "=Weekday", crashes!$N$2:$N$17624,"=A")</f>
        <v>1</v>
      </c>
      <c r="DT154" s="30">
        <f>COUNTIFS(crashes!$G$2:$G$17624,"&gt;="&amp;S154,crashes!$G$2:$G$17624,"&lt;"&amp;T154,crashes!$D$2:$D$17624,"="&amp;C154, crashes!$S$2:$S$17624, "&gt;="&amp;AE154, crashes!$S$2:$S$17624, "&lt;="&amp;AF154, crashes!$E$2:$E$17624, "="&amp;D154,  crashes!$R$2:$R$17624, "=Weekday", crashes!$N$2:$N$17624,"=B")</f>
        <v>5</v>
      </c>
      <c r="DU154" s="30">
        <f>COUNTIFS(crashes!$G$2:$G$17624,"&gt;="&amp;S154,crashes!$G$2:$G$17624,"&lt;"&amp;T154,crashes!$D$2:$D$17624,"="&amp;C154, crashes!$S$2:$S$17624, "&gt;="&amp;AE154, crashes!$S$2:$S$17624, "&lt;="&amp;AF154, crashes!$E$2:$E$17624, "="&amp;D154,  crashes!$R$2:$R$17624, "=Weekday", crashes!$N$2:$N$17624,"=C")</f>
        <v>1</v>
      </c>
      <c r="DV154" s="30">
        <f>COUNTIFS(crashes!$G$2:$G$17624,"&gt;="&amp;S154,crashes!$G$2:$G$17624,"&lt;"&amp;T154,crashes!$D$2:$D$17624,"="&amp;C154, crashes!$S$2:$S$17624, "&gt;="&amp;AE154, crashes!$S$2:$S$17624, "&lt;="&amp;AF154, crashes!$E$2:$E$17624, "="&amp;D154,  crashes!$R$2:$R$17624, "=Weekday", crashes!$N$2:$N$17624,"=ABC")</f>
        <v>0</v>
      </c>
      <c r="DW154" s="30">
        <f>COUNTIFS(crashes!$G$2:$G$17624,"&gt;="&amp;S154,crashes!$G$2:$G$17624,"&lt;"&amp;T154,crashes!$D$2:$D$17624,"="&amp;C154, crashes!$S$2:$S$17624, "&gt;="&amp;AE154, crashes!$S$2:$S$17624, "&lt;="&amp;AF154, crashes!$E$2:$E$17624, "="&amp;D154,  crashes!$R$2:$R$17624, "=Weekday", crashes!$N$2:$N$17624,"=O")</f>
        <v>28</v>
      </c>
      <c r="DX154" s="30">
        <f>COUNTIFS(crashes!$G$2:$G$17624,"&gt;="&amp;S154,crashes!$G$2:$G$17624,"&lt;"&amp;T154,crashes!$D$2:$D$17624,"="&amp;C154, crashes!$S$2:$S$17624, "&gt;="&amp;AE154, crashes!$S$2:$S$17624, "&lt;="&amp;AF154, crashes!$E$2:$E$17624, "="&amp;D154,  crashes!$R$2:$R$17624, "=Weekend", crashes!$N$2:$N$17624,"=K")</f>
        <v>0</v>
      </c>
      <c r="DY154" s="30">
        <f>COUNTIFS(crashes!$G$2:$G$17624,"&gt;="&amp;S154,crashes!$G$2:$G$17624,"&lt;"&amp;T154,crashes!$D$2:$D$17624,"="&amp;C154, crashes!$S$2:$S$17624, "&gt;="&amp;AE154, crashes!$S$2:$S$17624, "&lt;="&amp;AF154, crashes!$E$2:$E$17624, "="&amp;D154,  crashes!$R$2:$R$17624, "=Weekend", crashes!$N$2:$N$17624,"=A")</f>
        <v>0</v>
      </c>
      <c r="DZ154" s="30">
        <f>COUNTIFS(crashes!$G$2:$G$17624,"&gt;="&amp;S154,crashes!$G$2:$G$17624,"&lt;"&amp;T154,crashes!$D$2:$D$17624,"="&amp;C154, crashes!$S$2:$S$17624, "&gt;="&amp;AE154, crashes!$S$2:$S$17624, "&lt;="&amp;AF154, crashes!$E$2:$E$17624, "="&amp;D154,  crashes!$R$2:$R$17624, "=Weekend", crashes!$N$2:$N$17624,"=B")</f>
        <v>2</v>
      </c>
      <c r="EA154" s="30">
        <f>COUNTIFS(crashes!$G$2:$G$17624,"&gt;="&amp;S154,crashes!$G$2:$G$17624,"&lt;"&amp;T154,crashes!$D$2:$D$17624,"="&amp;C154, crashes!$S$2:$S$17624, "&gt;="&amp;AE154, crashes!$S$2:$S$17624, "&lt;="&amp;AF154, crashes!$E$2:$E$17624, "="&amp;D154,  crashes!$R$2:$R$17624, "=Weekend", crashes!$N$2:$N$17624,"=C")</f>
        <v>1</v>
      </c>
      <c r="EB154" s="30">
        <f>COUNTIFS(crashes!$G$2:$G$17624,"&gt;="&amp;S154,crashes!$G$2:$G$17624,"&lt;"&amp;T154,crashes!$D$2:$D$17624,"="&amp;C154, crashes!$S$2:$S$17624, "&gt;="&amp;AE154, crashes!$S$2:$S$17624, "&lt;="&amp;AF154, crashes!$E$2:$E$17624, "="&amp;D154,  crashes!$R$2:$R$17624, "=Weekend", crashes!$N$2:$N$17624,"=ABC")</f>
        <v>0</v>
      </c>
      <c r="EC154" s="30">
        <f>COUNTIFS(crashes!$G$2:$G$17624,"&gt;="&amp;S154,crashes!$G$2:$G$17624,"&lt;"&amp;T154,crashes!$D$2:$D$17624,"="&amp;C154, crashes!$S$2:$S$17624, "&gt;="&amp;AE154, crashes!$S$2:$S$17624, "&lt;="&amp;AF154, crashes!$E$2:$E$17624, "="&amp;D154,  crashes!$R$2:$R$17624, "=Weekend", crashes!$N$2:$N$17624,"=O")</f>
        <v>8</v>
      </c>
      <c r="ED154" s="4">
        <f t="shared" si="31"/>
        <v>0</v>
      </c>
      <c r="EE154" s="4">
        <f t="shared" si="32"/>
        <v>1</v>
      </c>
      <c r="EF154" s="4">
        <f t="shared" si="33"/>
        <v>7</v>
      </c>
      <c r="EG154" s="4">
        <f t="shared" si="34"/>
        <v>2</v>
      </c>
      <c r="EH154" s="4">
        <f t="shared" si="35"/>
        <v>0</v>
      </c>
      <c r="EI154" s="50">
        <f t="shared" si="36"/>
        <v>10</v>
      </c>
      <c r="EJ154" s="4">
        <f t="shared" si="37"/>
        <v>36</v>
      </c>
      <c r="EK154" s="6"/>
      <c r="EL154" s="3">
        <v>2018</v>
      </c>
      <c r="EM154" s="3">
        <v>14.936</v>
      </c>
      <c r="EN154" s="3">
        <v>1.273E-2</v>
      </c>
      <c r="EO154" s="3">
        <v>7.7099999999999998E-3</v>
      </c>
      <c r="EP154" s="3">
        <v>5.9500000000000004E-3</v>
      </c>
      <c r="EQ154" s="3">
        <v>5.5700000000000003E-3</v>
      </c>
      <c r="ER154" s="3">
        <v>8.9800000000000001E-3</v>
      </c>
      <c r="ES154" s="3">
        <v>1.9619999999999999E-2</v>
      </c>
      <c r="ET154" s="3">
        <v>3.3270000000000001E-2</v>
      </c>
      <c r="EU154" s="3">
        <v>4.4479999999999999E-2</v>
      </c>
      <c r="EV154" s="3">
        <v>4.4630000000000003E-2</v>
      </c>
      <c r="EW154" s="3">
        <v>4.3119999999999999E-2</v>
      </c>
      <c r="EX154" s="3">
        <v>4.5850000000000002E-2</v>
      </c>
      <c r="EY154" s="3">
        <v>5.0139999999999997E-2</v>
      </c>
      <c r="EZ154" s="3">
        <v>5.6599999999999998E-2</v>
      </c>
      <c r="FA154" s="3">
        <v>6.4519999999999994E-2</v>
      </c>
      <c r="FB154" s="3">
        <v>7.9969999999999999E-2</v>
      </c>
      <c r="FC154" s="3">
        <v>8.2930000000000004E-2</v>
      </c>
      <c r="FD154" s="3">
        <v>8.2290000000000002E-2</v>
      </c>
      <c r="FE154" s="3">
        <v>8.1100000000000005E-2</v>
      </c>
      <c r="FF154" s="3">
        <v>7.6050000000000006E-2</v>
      </c>
      <c r="FG154" s="3">
        <v>6.5240000000000006E-2</v>
      </c>
      <c r="FH154" s="3">
        <v>4.7809999999999998E-2</v>
      </c>
      <c r="FI154" s="3">
        <v>3.8789999999999998E-2</v>
      </c>
      <c r="FJ154" s="3">
        <v>3.159E-2</v>
      </c>
      <c r="FK154" s="3">
        <v>2.2200000000000001E-2</v>
      </c>
      <c r="FL154" s="3">
        <v>2018</v>
      </c>
      <c r="FM154" s="3">
        <v>14.936</v>
      </c>
      <c r="FN154" s="13">
        <v>2018</v>
      </c>
      <c r="FO154" s="52">
        <v>14.936</v>
      </c>
      <c r="FP154" s="51">
        <v>48.3</v>
      </c>
      <c r="FQ154" s="51">
        <v>1.822E-2</v>
      </c>
      <c r="FR154" s="51">
        <v>1.187E-2</v>
      </c>
      <c r="FS154" s="3">
        <v>8.8100000000000001E-3</v>
      </c>
      <c r="FT154" s="3">
        <v>6.8950000000000001E-3</v>
      </c>
      <c r="FU154" s="3">
        <v>6.4450000000000002E-3</v>
      </c>
      <c r="FV154" s="3">
        <v>8.9599999999999992E-3</v>
      </c>
      <c r="FW154" s="3">
        <v>1.6215E-2</v>
      </c>
      <c r="FX154" s="3">
        <v>2.5869999999999997E-2</v>
      </c>
      <c r="FY154" s="3">
        <v>3.4865E-2</v>
      </c>
      <c r="FZ154" s="3">
        <v>4.3645000000000003E-2</v>
      </c>
      <c r="GA154" s="3">
        <v>5.2510000000000001E-2</v>
      </c>
      <c r="GB154" s="3">
        <v>5.7290000000000001E-2</v>
      </c>
      <c r="GC154" s="3">
        <v>6.1425000000000007E-2</v>
      </c>
      <c r="GD154" s="3">
        <v>6.2600000000000003E-2</v>
      </c>
      <c r="GE154" s="3">
        <v>6.3175000000000009E-2</v>
      </c>
      <c r="GF154" s="3">
        <v>6.1315000000000001E-2</v>
      </c>
      <c r="GG154" s="3">
        <v>5.9675000000000006E-2</v>
      </c>
      <c r="GH154" s="3">
        <v>5.7259999999999998E-2</v>
      </c>
      <c r="GI154" s="3">
        <v>5.2315E-2</v>
      </c>
      <c r="GJ154" s="3">
        <v>4.4840000000000005E-2</v>
      </c>
      <c r="GK154" s="3">
        <v>3.7360000000000004E-2</v>
      </c>
      <c r="GL154" s="3">
        <v>3.1645E-2</v>
      </c>
      <c r="GM154" s="3">
        <v>2.7540000000000002E-2</v>
      </c>
      <c r="GN154" s="3">
        <v>2.0920000000000001E-2</v>
      </c>
      <c r="GO154" s="22"/>
      <c r="GP154" s="4">
        <f>'Hours of Operation'!C$37</f>
        <v>1.0878023097360716E-2</v>
      </c>
      <c r="GQ154" s="4">
        <f>'Hours of Operation'!D$37</f>
        <v>0</v>
      </c>
      <c r="GR154" s="4">
        <f>'Hours of Operation'!E$37</f>
        <v>0</v>
      </c>
      <c r="GS154" s="4">
        <f>'Hours of Operation'!F$37</f>
        <v>0</v>
      </c>
      <c r="GT154" s="4">
        <f>'Hours of Operation'!G$37</f>
        <v>0</v>
      </c>
      <c r="GU154" s="4">
        <f>'Hours of Operation'!H$37</f>
        <v>0</v>
      </c>
      <c r="GV154" s="4">
        <f>'Hours of Operation'!I$37</f>
        <v>2.6635444481399841E-2</v>
      </c>
      <c r="GW154" s="4">
        <f>'Hours of Operation'!J$37</f>
        <v>0.11316384812013409</v>
      </c>
      <c r="GX154" s="4">
        <f>'Hours of Operation'!K$37</f>
        <v>0.24891222780095976</v>
      </c>
      <c r="GY154" s="4">
        <f>'Hours of Operation'!L$37</f>
        <v>0.23561763435934135</v>
      </c>
      <c r="GZ154" s="4">
        <f>'Hours of Operation'!M$37</f>
        <v>0.16382139422542119</v>
      </c>
      <c r="HA154" s="4">
        <f>'Hours of Operation'!N$37</f>
        <v>0.14173801100547403</v>
      </c>
      <c r="HB154" s="4">
        <f>'Hours of Operation'!O$37</f>
        <v>0.21425652515040278</v>
      </c>
      <c r="HC154" s="4">
        <f>'Hours of Operation'!P$37</f>
        <v>0.28914709530606186</v>
      </c>
      <c r="HD154" s="4">
        <f>'Hours of Operation'!Q$37</f>
        <v>0.95539799408755188</v>
      </c>
      <c r="HE154" s="4">
        <f>'Hours of Operation'!R$37</f>
        <v>0.96825537081835422</v>
      </c>
      <c r="HF154" s="4">
        <f>'Hours of Operation'!S$37</f>
        <v>0.96879720817137982</v>
      </c>
      <c r="HG154" s="4">
        <f>'Hours of Operation'!T$37</f>
        <v>0.96513496714310265</v>
      </c>
      <c r="HH154" s="4">
        <f>'Hours of Operation'!U$37</f>
        <v>0.96329913289268243</v>
      </c>
      <c r="HI154" s="4">
        <f>'Hours of Operation'!V$37</f>
        <v>0.96037205019078897</v>
      </c>
      <c r="HJ154" s="4">
        <f>'Hours of Operation'!W$37</f>
        <v>0.66354644651130357</v>
      </c>
      <c r="HK154" s="4">
        <f>'Hours of Operation'!X$37</f>
        <v>3.5238052379938732E-2</v>
      </c>
      <c r="HL154" s="4">
        <f>'Hours of Operation'!Y$37</f>
        <v>1.7004105848992521E-2</v>
      </c>
      <c r="HM154" s="4">
        <f>'Hours of Operation'!Z$37</f>
        <v>1.4052937541425498E-2</v>
      </c>
      <c r="HN154" s="4">
        <f>'Hours of Operation'!AA$37</f>
        <v>0</v>
      </c>
      <c r="HO154" s="4">
        <f>'Hours of Operation'!AB$37</f>
        <v>0</v>
      </c>
      <c r="HP154" s="4">
        <f>'Hours of Operation'!AC$37</f>
        <v>0</v>
      </c>
      <c r="HQ154" s="4">
        <f>'Hours of Operation'!AD$37</f>
        <v>0</v>
      </c>
      <c r="HR154" s="4">
        <f>'Hours of Operation'!AE$37</f>
        <v>0</v>
      </c>
      <c r="HS154" s="4">
        <f>'Hours of Operation'!AF$37</f>
        <v>0</v>
      </c>
      <c r="HT154" s="4">
        <f>'Hours of Operation'!AG$37</f>
        <v>0</v>
      </c>
      <c r="HU154" s="4">
        <f>'Hours of Operation'!AH$37</f>
        <v>0</v>
      </c>
      <c r="HV154" s="4">
        <f>'Hours of Operation'!AI$37</f>
        <v>1.2637906345793795E-2</v>
      </c>
      <c r="HW154" s="4">
        <f>'Hours of Operation'!AJ$37</f>
        <v>4.1803088354812501E-2</v>
      </c>
      <c r="HX154" s="4">
        <f>'Hours of Operation'!AK$37</f>
        <v>0.14175336066437916</v>
      </c>
      <c r="HY154" s="4">
        <f>'Hours of Operation'!AL$37</f>
        <v>0.24941426085401525</v>
      </c>
      <c r="HZ154" s="4">
        <f>'Hours of Operation'!AM$37</f>
        <v>0.31857126556888782</v>
      </c>
      <c r="IA154" s="4">
        <f>'Hours of Operation'!AN$37</f>
        <v>0.36819352862753602</v>
      </c>
      <c r="IB154" s="4">
        <f>'Hours of Operation'!AO$37</f>
        <v>0.39257969775706603</v>
      </c>
      <c r="IC154" s="4">
        <f>'Hours of Operation'!AP$37</f>
        <v>0.39837761950326361</v>
      </c>
      <c r="ID154" s="4">
        <f>'Hours of Operation'!AQ$37</f>
        <v>0.39639768673656911</v>
      </c>
      <c r="IE154" s="4">
        <f>'Hours of Operation'!AR$37</f>
        <v>0.38318416694358026</v>
      </c>
      <c r="IF154" s="4">
        <f>'Hours of Operation'!AS$37</f>
        <v>0.3771902870693995</v>
      </c>
      <c r="IG154" s="4">
        <f>'Hours of Operation'!AT$37</f>
        <v>0.27906459228298292</v>
      </c>
      <c r="IH154" s="4">
        <f>'Hours of Operation'!AU$37</f>
        <v>8.7465202293779368E-2</v>
      </c>
      <c r="II154" s="4">
        <f>'Hours of Operation'!AV$37</f>
        <v>2.5668196030859576E-2</v>
      </c>
      <c r="IJ154" s="4">
        <f>'Hours of Operation'!AW$37</f>
        <v>0</v>
      </c>
      <c r="IK154" s="4">
        <f>'Hours of Operation'!AX$37</f>
        <v>0</v>
      </c>
      <c r="IL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</row>
    <row r="155" spans="1:264" s="3" customFormat="1" ht="12" customHeight="1" x14ac:dyDescent="0.2">
      <c r="A155" s="4" t="s">
        <v>391</v>
      </c>
      <c r="B155" s="4" t="s">
        <v>218</v>
      </c>
      <c r="C155" s="4">
        <v>66</v>
      </c>
      <c r="D155" s="4" t="s">
        <v>91</v>
      </c>
      <c r="E155" s="4" t="s">
        <v>92</v>
      </c>
      <c r="F155" s="4" t="s">
        <v>68</v>
      </c>
      <c r="G155" s="4">
        <v>3</v>
      </c>
      <c r="H155" s="4" t="s">
        <v>167</v>
      </c>
      <c r="I155" s="4">
        <v>1</v>
      </c>
      <c r="J155" s="4">
        <v>0</v>
      </c>
      <c r="K155" s="4"/>
      <c r="L155" s="10">
        <v>33604</v>
      </c>
      <c r="M155" s="4" t="b">
        <v>1</v>
      </c>
      <c r="N155" s="10">
        <v>42262</v>
      </c>
      <c r="O155" s="4" t="b">
        <v>1</v>
      </c>
      <c r="P155" s="4" t="s">
        <v>453</v>
      </c>
      <c r="Q155" s="1" t="str">
        <f t="shared" si="38"/>
        <v>38°52'42.144"N, 77°15'58.945"W</v>
      </c>
      <c r="R155" s="1" t="s">
        <v>452</v>
      </c>
      <c r="S155" s="1">
        <v>62.716000000000001</v>
      </c>
      <c r="T155" s="1">
        <v>63.402999999999999</v>
      </c>
      <c r="U155" s="4">
        <v>1</v>
      </c>
      <c r="V155" s="10">
        <v>42475</v>
      </c>
      <c r="W155" s="4">
        <v>1</v>
      </c>
      <c r="X155" s="4">
        <v>0.68699999999999761</v>
      </c>
      <c r="Y155" s="4"/>
      <c r="Z155" s="4"/>
      <c r="AA155" s="4"/>
      <c r="AB155" s="4"/>
      <c r="AC155" s="4"/>
      <c r="AD155" s="4"/>
      <c r="AE155" s="10">
        <v>41275</v>
      </c>
      <c r="AF155" s="10">
        <v>43100</v>
      </c>
      <c r="AG155" s="16"/>
      <c r="AH155" s="16"/>
      <c r="AI155" s="31">
        <v>67000</v>
      </c>
      <c r="AJ155" s="31">
        <v>67000</v>
      </c>
      <c r="AK155" s="31">
        <v>70000</v>
      </c>
      <c r="AL155" s="31">
        <v>69000</v>
      </c>
      <c r="AM155" s="31">
        <v>68000</v>
      </c>
      <c r="AN155" s="31"/>
      <c r="AO155" s="4"/>
      <c r="AP155" s="4"/>
      <c r="AQ155" s="4"/>
      <c r="AR155" s="9">
        <v>11.84273920047886</v>
      </c>
      <c r="AS155" s="9">
        <v>1.0650773340223108</v>
      </c>
      <c r="AT155" s="9">
        <v>12.032774187900097</v>
      </c>
      <c r="AU155" s="9">
        <v>10.876912155873709</v>
      </c>
      <c r="AV155" s="9">
        <v>0</v>
      </c>
      <c r="AW155" s="4" t="b">
        <v>1</v>
      </c>
      <c r="AX155" s="4" t="b">
        <v>0</v>
      </c>
      <c r="AY155" s="4">
        <v>0</v>
      </c>
      <c r="AZ155" s="4">
        <v>0</v>
      </c>
      <c r="BA155" s="9">
        <v>3197.5840506538452</v>
      </c>
      <c r="BB155" s="9">
        <v>1</v>
      </c>
      <c r="BC155" s="9">
        <v>66.453837135184415</v>
      </c>
      <c r="BD155" s="9">
        <v>43.037618102458374</v>
      </c>
      <c r="BE155" s="9">
        <v>42.544594250597619</v>
      </c>
      <c r="BF155" s="4" t="s">
        <v>216</v>
      </c>
      <c r="BG155" s="4">
        <v>11.553976437890844</v>
      </c>
      <c r="BH155" s="4"/>
      <c r="BI155" s="4"/>
      <c r="BJ155" s="4" t="s">
        <v>167</v>
      </c>
      <c r="BK155" s="4"/>
      <c r="BL155" s="32">
        <v>1.4299999999999997</v>
      </c>
      <c r="BM155" s="16"/>
      <c r="BN155" s="16"/>
      <c r="BO155" s="31">
        <v>7218.4392988841528</v>
      </c>
      <c r="BP155" s="31">
        <v>7218.4392988841528</v>
      </c>
      <c r="BQ155" s="31">
        <v>7489.5799614532107</v>
      </c>
      <c r="BR155" s="31">
        <v>7441.2255559288442</v>
      </c>
      <c r="BS155" s="31">
        <v>7392.4632431787732</v>
      </c>
      <c r="BT155" s="31"/>
      <c r="BU155" s="4"/>
      <c r="BV155" s="32">
        <v>2.1769999999999996</v>
      </c>
      <c r="BW155" s="16"/>
      <c r="BX155" s="16"/>
      <c r="BY155" s="31">
        <v>18942.446112522914</v>
      </c>
      <c r="BZ155" s="31">
        <v>18942.446112522914</v>
      </c>
      <c r="CA155" s="31">
        <v>19728.203417004162</v>
      </c>
      <c r="CB155" s="31">
        <v>19625.791180240765</v>
      </c>
      <c r="CC155" s="31">
        <v>19522.679747587161</v>
      </c>
      <c r="CD155" s="31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4">
        <v>0.80000000000000426</v>
      </c>
      <c r="CV155" s="4">
        <v>3.8049999999999997</v>
      </c>
      <c r="CW155" s="4"/>
      <c r="CX155" s="4" t="s">
        <v>222</v>
      </c>
      <c r="CY155" s="4" t="s">
        <v>367</v>
      </c>
      <c r="CZ155" s="22"/>
      <c r="DA155" s="4">
        <v>0</v>
      </c>
      <c r="DB155" s="4">
        <v>0</v>
      </c>
      <c r="DC155" s="4">
        <v>365</v>
      </c>
      <c r="DD155" s="4">
        <v>365</v>
      </c>
      <c r="DE155" s="4">
        <v>365</v>
      </c>
      <c r="DF155" s="4">
        <v>366</v>
      </c>
      <c r="DG155" s="4">
        <v>365</v>
      </c>
      <c r="DH155" s="4">
        <v>0</v>
      </c>
      <c r="DI155" s="16">
        <f t="shared" si="26"/>
        <v>68200.438116100762</v>
      </c>
      <c r="DJ155" s="16">
        <f t="shared" si="27"/>
        <v>7352.0783194666283</v>
      </c>
      <c r="DK155" s="16">
        <f t="shared" si="28"/>
        <v>19352.463082796101</v>
      </c>
      <c r="DL155" s="16">
        <f t="shared" si="29"/>
        <v>0</v>
      </c>
      <c r="DM155" s="16">
        <f t="shared" si="30"/>
        <v>0</v>
      </c>
      <c r="DN155" s="22"/>
      <c r="DO155" s="4">
        <f>COUNTIFS(crashes!$G$2:$G$17624,"&gt;="&amp;S155,crashes!$G$2:$G$17624,"&lt;"&amp;T155,crashes!$D$2:$D$17624,"="&amp;C155, crashes!$S$2:$S$17624, "&gt;="&amp;AE155, crashes!$S$2:$S$17624, "&lt;="&amp;AF155, crashes!$E$2:$E$17624, "="&amp;D155 )</f>
        <v>250</v>
      </c>
      <c r="DP155" s="29">
        <f>COUNTIFS(crashes!$G$2:$G$17624,"&gt;="&amp;S155,crashes!$G$2:$G$17624,"&lt;"&amp;T155,crashes!$D$2:$D$17624,"="&amp;C155, crashes!$S$2:$S$17624, "&gt;="&amp;AE155, crashes!$S$2:$S$17624, "&lt;="&amp;AF155, crashes!$E$2:$E$17624, "="&amp;D155, crashes!$R$2:$R$17624, "=Weekday")</f>
        <v>201</v>
      </c>
      <c r="DQ155" s="29">
        <f>COUNTIFS(crashes!$G$2:$G$17624,"&gt;="&amp;S155,crashes!$G$2:$G$17624,"&lt;"&amp;T155,crashes!$D$2:$D$17624,"="&amp;C155, crashes!$S$2:$S$17624, "&gt;="&amp;AE155, crashes!$S$2:$S$17624, "&lt;="&amp;AF155, crashes!$E$2:$E$17624, "="&amp;D155, crashes!$R$2:$R$17624, "=Weekend")</f>
        <v>49</v>
      </c>
      <c r="DR155" s="30">
        <f>COUNTIFS(crashes!$G$2:$G$17624,"&gt;="&amp;S155,crashes!$G$2:$G$17624,"&lt;"&amp;T155,crashes!$D$2:$D$17624,"="&amp;C155, crashes!$S$2:$S$17624, "&gt;="&amp;AE155, crashes!$S$2:$S$17624, "&lt;="&amp;AF155, crashes!$E$2:$E$17624, "="&amp;D155,  crashes!$R$2:$R$17624, "=Weekday", crashes!$N$2:$N$17624,"=K")</f>
        <v>0</v>
      </c>
      <c r="DS155" s="30">
        <f>COUNTIFS(crashes!$G$2:$G$17624,"&gt;="&amp;S155,crashes!$G$2:$G$17624,"&lt;"&amp;T155,crashes!$D$2:$D$17624,"="&amp;C155, crashes!$S$2:$S$17624, "&gt;="&amp;AE155, crashes!$S$2:$S$17624, "&lt;="&amp;AF155, crashes!$E$2:$E$17624, "="&amp;D155,  crashes!$R$2:$R$17624, "=Weekday", crashes!$N$2:$N$17624,"=A")</f>
        <v>4</v>
      </c>
      <c r="DT155" s="30">
        <f>COUNTIFS(crashes!$G$2:$G$17624,"&gt;="&amp;S155,crashes!$G$2:$G$17624,"&lt;"&amp;T155,crashes!$D$2:$D$17624,"="&amp;C155, crashes!$S$2:$S$17624, "&gt;="&amp;AE155, crashes!$S$2:$S$17624, "&lt;="&amp;AF155, crashes!$E$2:$E$17624, "="&amp;D155,  crashes!$R$2:$R$17624, "=Weekday", crashes!$N$2:$N$17624,"=B")</f>
        <v>41</v>
      </c>
      <c r="DU155" s="30">
        <f>COUNTIFS(crashes!$G$2:$G$17624,"&gt;="&amp;S155,crashes!$G$2:$G$17624,"&lt;"&amp;T155,crashes!$D$2:$D$17624,"="&amp;C155, crashes!$S$2:$S$17624, "&gt;="&amp;AE155, crashes!$S$2:$S$17624, "&lt;="&amp;AF155, crashes!$E$2:$E$17624, "="&amp;D155,  crashes!$R$2:$R$17624, "=Weekday", crashes!$N$2:$N$17624,"=C")</f>
        <v>13</v>
      </c>
      <c r="DV155" s="30">
        <f>COUNTIFS(crashes!$G$2:$G$17624,"&gt;="&amp;S155,crashes!$G$2:$G$17624,"&lt;"&amp;T155,crashes!$D$2:$D$17624,"="&amp;C155, crashes!$S$2:$S$17624, "&gt;="&amp;AE155, crashes!$S$2:$S$17624, "&lt;="&amp;AF155, crashes!$E$2:$E$17624, "="&amp;D155,  crashes!$R$2:$R$17624, "=Weekday", crashes!$N$2:$N$17624,"=ABC")</f>
        <v>0</v>
      </c>
      <c r="DW155" s="30">
        <f>COUNTIFS(crashes!$G$2:$G$17624,"&gt;="&amp;S155,crashes!$G$2:$G$17624,"&lt;"&amp;T155,crashes!$D$2:$D$17624,"="&amp;C155, crashes!$S$2:$S$17624, "&gt;="&amp;AE155, crashes!$S$2:$S$17624, "&lt;="&amp;AF155, crashes!$E$2:$E$17624, "="&amp;D155,  crashes!$R$2:$R$17624, "=Weekday", crashes!$N$2:$N$17624,"=O")</f>
        <v>143</v>
      </c>
      <c r="DX155" s="30">
        <f>COUNTIFS(crashes!$G$2:$G$17624,"&gt;="&amp;S155,crashes!$G$2:$G$17624,"&lt;"&amp;T155,crashes!$D$2:$D$17624,"="&amp;C155, crashes!$S$2:$S$17624, "&gt;="&amp;AE155, crashes!$S$2:$S$17624, "&lt;="&amp;AF155, crashes!$E$2:$E$17624, "="&amp;D155,  crashes!$R$2:$R$17624, "=Weekend", crashes!$N$2:$N$17624,"=K")</f>
        <v>0</v>
      </c>
      <c r="DY155" s="30">
        <f>COUNTIFS(crashes!$G$2:$G$17624,"&gt;="&amp;S155,crashes!$G$2:$G$17624,"&lt;"&amp;T155,crashes!$D$2:$D$17624,"="&amp;C155, crashes!$S$2:$S$17624, "&gt;="&amp;AE155, crashes!$S$2:$S$17624, "&lt;="&amp;AF155, crashes!$E$2:$E$17624, "="&amp;D155,  crashes!$R$2:$R$17624, "=Weekend", crashes!$N$2:$N$17624,"=A")</f>
        <v>1</v>
      </c>
      <c r="DZ155" s="30">
        <f>COUNTIFS(crashes!$G$2:$G$17624,"&gt;="&amp;S155,crashes!$G$2:$G$17624,"&lt;"&amp;T155,crashes!$D$2:$D$17624,"="&amp;C155, crashes!$S$2:$S$17624, "&gt;="&amp;AE155, crashes!$S$2:$S$17624, "&lt;="&amp;AF155, crashes!$E$2:$E$17624, "="&amp;D155,  crashes!$R$2:$R$17624, "=Weekend", crashes!$N$2:$N$17624,"=B")</f>
        <v>13</v>
      </c>
      <c r="EA155" s="30">
        <f>COUNTIFS(crashes!$G$2:$G$17624,"&gt;="&amp;S155,crashes!$G$2:$G$17624,"&lt;"&amp;T155,crashes!$D$2:$D$17624,"="&amp;C155, crashes!$S$2:$S$17624, "&gt;="&amp;AE155, crashes!$S$2:$S$17624, "&lt;="&amp;AF155, crashes!$E$2:$E$17624, "="&amp;D155,  crashes!$R$2:$R$17624, "=Weekend", crashes!$N$2:$N$17624,"=C")</f>
        <v>3</v>
      </c>
      <c r="EB155" s="30">
        <f>COUNTIFS(crashes!$G$2:$G$17624,"&gt;="&amp;S155,crashes!$G$2:$G$17624,"&lt;"&amp;T155,crashes!$D$2:$D$17624,"="&amp;C155, crashes!$S$2:$S$17624, "&gt;="&amp;AE155, crashes!$S$2:$S$17624, "&lt;="&amp;AF155, crashes!$E$2:$E$17624, "="&amp;D155,  crashes!$R$2:$R$17624, "=Weekend", crashes!$N$2:$N$17624,"=ABC")</f>
        <v>0</v>
      </c>
      <c r="EC155" s="30">
        <f>COUNTIFS(crashes!$G$2:$G$17624,"&gt;="&amp;S155,crashes!$G$2:$G$17624,"&lt;"&amp;T155,crashes!$D$2:$D$17624,"="&amp;C155, crashes!$S$2:$S$17624, "&gt;="&amp;AE155, crashes!$S$2:$S$17624, "&lt;="&amp;AF155, crashes!$E$2:$E$17624, "="&amp;D155,  crashes!$R$2:$R$17624, "=Weekend", crashes!$N$2:$N$17624,"=O")</f>
        <v>32</v>
      </c>
      <c r="ED155" s="4">
        <f t="shared" si="31"/>
        <v>0</v>
      </c>
      <c r="EE155" s="4">
        <f t="shared" si="32"/>
        <v>5</v>
      </c>
      <c r="EF155" s="4">
        <f t="shared" si="33"/>
        <v>54</v>
      </c>
      <c r="EG155" s="4">
        <f t="shared" si="34"/>
        <v>16</v>
      </c>
      <c r="EH155" s="4">
        <f t="shared" si="35"/>
        <v>0</v>
      </c>
      <c r="EI155" s="50">
        <f t="shared" si="36"/>
        <v>75</v>
      </c>
      <c r="EJ155" s="4">
        <f t="shared" si="37"/>
        <v>175</v>
      </c>
      <c r="EK155" s="22"/>
      <c r="EL155" s="3">
        <v>2018</v>
      </c>
      <c r="EM155" s="3">
        <v>14.243000000000002</v>
      </c>
      <c r="EN155" s="3">
        <v>1.273E-2</v>
      </c>
      <c r="EO155" s="3">
        <v>7.7099999999999998E-3</v>
      </c>
      <c r="EP155" s="3">
        <v>5.9500000000000004E-3</v>
      </c>
      <c r="EQ155" s="3">
        <v>5.5700000000000003E-3</v>
      </c>
      <c r="ER155" s="3">
        <v>8.9800000000000001E-3</v>
      </c>
      <c r="ES155" s="3">
        <v>1.9619999999999999E-2</v>
      </c>
      <c r="ET155" s="3">
        <v>3.3270000000000001E-2</v>
      </c>
      <c r="EU155" s="3">
        <v>4.4479999999999999E-2</v>
      </c>
      <c r="EV155" s="3">
        <v>4.4630000000000003E-2</v>
      </c>
      <c r="EW155" s="3">
        <v>4.3119999999999999E-2</v>
      </c>
      <c r="EX155" s="3">
        <v>4.5850000000000002E-2</v>
      </c>
      <c r="EY155" s="3">
        <v>5.0139999999999997E-2</v>
      </c>
      <c r="EZ155" s="3">
        <v>5.6599999999999998E-2</v>
      </c>
      <c r="FA155" s="3">
        <v>6.4519999999999994E-2</v>
      </c>
      <c r="FB155" s="3">
        <v>7.9969999999999999E-2</v>
      </c>
      <c r="FC155" s="3">
        <v>8.2930000000000004E-2</v>
      </c>
      <c r="FD155" s="3">
        <v>8.2290000000000002E-2</v>
      </c>
      <c r="FE155" s="3">
        <v>8.1100000000000005E-2</v>
      </c>
      <c r="FF155" s="3">
        <v>7.6050000000000006E-2</v>
      </c>
      <c r="FG155" s="3">
        <v>6.5240000000000006E-2</v>
      </c>
      <c r="FH155" s="3">
        <v>4.7809999999999998E-2</v>
      </c>
      <c r="FI155" s="3">
        <v>3.8789999999999998E-2</v>
      </c>
      <c r="FJ155" s="3">
        <v>3.159E-2</v>
      </c>
      <c r="FK155" s="3">
        <v>2.2200000000000001E-2</v>
      </c>
      <c r="FL155" s="3">
        <v>2018</v>
      </c>
      <c r="FM155" s="3">
        <v>14.243000000000002</v>
      </c>
      <c r="FN155" s="13">
        <v>2018</v>
      </c>
      <c r="FO155" s="52">
        <v>14.243000000000002</v>
      </c>
      <c r="FP155" s="51">
        <v>48.3</v>
      </c>
      <c r="FQ155" s="51">
        <v>1.822E-2</v>
      </c>
      <c r="FR155" s="51">
        <v>1.187E-2</v>
      </c>
      <c r="FS155" s="3">
        <v>8.8100000000000001E-3</v>
      </c>
      <c r="FT155" s="3">
        <v>6.8950000000000001E-3</v>
      </c>
      <c r="FU155" s="3">
        <v>6.4450000000000002E-3</v>
      </c>
      <c r="FV155" s="3">
        <v>8.9599999999999992E-3</v>
      </c>
      <c r="FW155" s="3">
        <v>1.6215E-2</v>
      </c>
      <c r="FX155" s="3">
        <v>2.5869999999999997E-2</v>
      </c>
      <c r="FY155" s="3">
        <v>3.4865E-2</v>
      </c>
      <c r="FZ155" s="3">
        <v>4.3645000000000003E-2</v>
      </c>
      <c r="GA155" s="3">
        <v>5.2510000000000001E-2</v>
      </c>
      <c r="GB155" s="3">
        <v>5.7290000000000001E-2</v>
      </c>
      <c r="GC155" s="3">
        <v>6.1425000000000007E-2</v>
      </c>
      <c r="GD155" s="3">
        <v>6.2600000000000003E-2</v>
      </c>
      <c r="GE155" s="3">
        <v>6.3175000000000009E-2</v>
      </c>
      <c r="GF155" s="3">
        <v>6.1315000000000001E-2</v>
      </c>
      <c r="GG155" s="3">
        <v>5.9675000000000006E-2</v>
      </c>
      <c r="GH155" s="3">
        <v>5.7259999999999998E-2</v>
      </c>
      <c r="GI155" s="3">
        <v>5.2315E-2</v>
      </c>
      <c r="GJ155" s="3">
        <v>4.4840000000000005E-2</v>
      </c>
      <c r="GK155" s="3">
        <v>3.7360000000000004E-2</v>
      </c>
      <c r="GL155" s="3">
        <v>3.1645E-2</v>
      </c>
      <c r="GM155" s="3">
        <v>2.7540000000000002E-2</v>
      </c>
      <c r="GN155" s="3">
        <v>2.0920000000000001E-2</v>
      </c>
      <c r="GO155" s="22"/>
      <c r="GP155" s="4">
        <f>'Hours of Operation'!C$37</f>
        <v>1.0878023097360716E-2</v>
      </c>
      <c r="GQ155" s="4">
        <f>'Hours of Operation'!D$37</f>
        <v>0</v>
      </c>
      <c r="GR155" s="4">
        <f>'Hours of Operation'!E$37</f>
        <v>0</v>
      </c>
      <c r="GS155" s="4">
        <f>'Hours of Operation'!F$37</f>
        <v>0</v>
      </c>
      <c r="GT155" s="4">
        <f>'Hours of Operation'!G$37</f>
        <v>0</v>
      </c>
      <c r="GU155" s="4">
        <f>'Hours of Operation'!H$37</f>
        <v>0</v>
      </c>
      <c r="GV155" s="4">
        <f>'Hours of Operation'!I$37</f>
        <v>2.6635444481399841E-2</v>
      </c>
      <c r="GW155" s="4">
        <f>'Hours of Operation'!J$37</f>
        <v>0.11316384812013409</v>
      </c>
      <c r="GX155" s="4">
        <f>'Hours of Operation'!K$37</f>
        <v>0.24891222780095976</v>
      </c>
      <c r="GY155" s="4">
        <f>'Hours of Operation'!L$37</f>
        <v>0.23561763435934135</v>
      </c>
      <c r="GZ155" s="4">
        <f>'Hours of Operation'!M$37</f>
        <v>0.16382139422542119</v>
      </c>
      <c r="HA155" s="4">
        <f>'Hours of Operation'!N$37</f>
        <v>0.14173801100547403</v>
      </c>
      <c r="HB155" s="4">
        <f>'Hours of Operation'!O$37</f>
        <v>0.21425652515040278</v>
      </c>
      <c r="HC155" s="4">
        <f>'Hours of Operation'!P$37</f>
        <v>0.28914709530606186</v>
      </c>
      <c r="HD155" s="4">
        <f>'Hours of Operation'!Q$37</f>
        <v>0.95539799408755188</v>
      </c>
      <c r="HE155" s="4">
        <f>'Hours of Operation'!R$37</f>
        <v>0.96825537081835422</v>
      </c>
      <c r="HF155" s="4">
        <f>'Hours of Operation'!S$37</f>
        <v>0.96879720817137982</v>
      </c>
      <c r="HG155" s="4">
        <f>'Hours of Operation'!T$37</f>
        <v>0.96513496714310265</v>
      </c>
      <c r="HH155" s="4">
        <f>'Hours of Operation'!U$37</f>
        <v>0.96329913289268243</v>
      </c>
      <c r="HI155" s="4">
        <f>'Hours of Operation'!V$37</f>
        <v>0.96037205019078897</v>
      </c>
      <c r="HJ155" s="4">
        <f>'Hours of Operation'!W$37</f>
        <v>0.66354644651130357</v>
      </c>
      <c r="HK155" s="4">
        <f>'Hours of Operation'!X$37</f>
        <v>3.5238052379938732E-2</v>
      </c>
      <c r="HL155" s="4">
        <f>'Hours of Operation'!Y$37</f>
        <v>1.7004105848992521E-2</v>
      </c>
      <c r="HM155" s="4">
        <f>'Hours of Operation'!Z$37</f>
        <v>1.4052937541425498E-2</v>
      </c>
      <c r="HN155" s="4">
        <f>'Hours of Operation'!AA$37</f>
        <v>0</v>
      </c>
      <c r="HO155" s="4">
        <f>'Hours of Operation'!AB$37</f>
        <v>0</v>
      </c>
      <c r="HP155" s="4">
        <f>'Hours of Operation'!AC$37</f>
        <v>0</v>
      </c>
      <c r="HQ155" s="4">
        <f>'Hours of Operation'!AD$37</f>
        <v>0</v>
      </c>
      <c r="HR155" s="4">
        <f>'Hours of Operation'!AE$37</f>
        <v>0</v>
      </c>
      <c r="HS155" s="4">
        <f>'Hours of Operation'!AF$37</f>
        <v>0</v>
      </c>
      <c r="HT155" s="4">
        <f>'Hours of Operation'!AG$37</f>
        <v>0</v>
      </c>
      <c r="HU155" s="4">
        <f>'Hours of Operation'!AH$37</f>
        <v>0</v>
      </c>
      <c r="HV155" s="4">
        <f>'Hours of Operation'!AI$37</f>
        <v>1.2637906345793795E-2</v>
      </c>
      <c r="HW155" s="4">
        <f>'Hours of Operation'!AJ$37</f>
        <v>4.1803088354812501E-2</v>
      </c>
      <c r="HX155" s="4">
        <f>'Hours of Operation'!AK$37</f>
        <v>0.14175336066437916</v>
      </c>
      <c r="HY155" s="4">
        <f>'Hours of Operation'!AL$37</f>
        <v>0.24941426085401525</v>
      </c>
      <c r="HZ155" s="4">
        <f>'Hours of Operation'!AM$37</f>
        <v>0.31857126556888782</v>
      </c>
      <c r="IA155" s="4">
        <f>'Hours of Operation'!AN$37</f>
        <v>0.36819352862753602</v>
      </c>
      <c r="IB155" s="4">
        <f>'Hours of Operation'!AO$37</f>
        <v>0.39257969775706603</v>
      </c>
      <c r="IC155" s="4">
        <f>'Hours of Operation'!AP$37</f>
        <v>0.39837761950326361</v>
      </c>
      <c r="ID155" s="4">
        <f>'Hours of Operation'!AQ$37</f>
        <v>0.39639768673656911</v>
      </c>
      <c r="IE155" s="4">
        <f>'Hours of Operation'!AR$37</f>
        <v>0.38318416694358026</v>
      </c>
      <c r="IF155" s="4">
        <f>'Hours of Operation'!AS$37</f>
        <v>0.3771902870693995</v>
      </c>
      <c r="IG155" s="4">
        <f>'Hours of Operation'!AT$37</f>
        <v>0.27906459228298292</v>
      </c>
      <c r="IH155" s="4">
        <f>'Hours of Operation'!AU$37</f>
        <v>8.7465202293779368E-2</v>
      </c>
      <c r="II155" s="4">
        <f>'Hours of Operation'!AV$37</f>
        <v>2.5668196030859576E-2</v>
      </c>
      <c r="IJ155" s="4">
        <f>'Hours of Operation'!AW$37</f>
        <v>0</v>
      </c>
      <c r="IK155" s="4">
        <f>'Hours of Operation'!AX$37</f>
        <v>0</v>
      </c>
      <c r="IL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</row>
    <row r="156" spans="1:264" s="3" customFormat="1" ht="12" customHeight="1" x14ac:dyDescent="0.2">
      <c r="A156" s="4" t="s">
        <v>391</v>
      </c>
      <c r="B156" s="4" t="s">
        <v>218</v>
      </c>
      <c r="C156" s="4">
        <v>66</v>
      </c>
      <c r="D156" s="4" t="s">
        <v>91</v>
      </c>
      <c r="E156" s="4" t="s">
        <v>92</v>
      </c>
      <c r="F156" s="4" t="s">
        <v>68</v>
      </c>
      <c r="G156" s="4">
        <v>3</v>
      </c>
      <c r="H156" s="4" t="s">
        <v>167</v>
      </c>
      <c r="I156" s="4">
        <v>1</v>
      </c>
      <c r="J156" s="4">
        <v>0</v>
      </c>
      <c r="K156" s="4"/>
      <c r="L156" s="10">
        <v>33604</v>
      </c>
      <c r="M156" s="4" t="b">
        <v>1</v>
      </c>
      <c r="N156" s="10">
        <v>42262</v>
      </c>
      <c r="O156" s="4" t="b">
        <v>1</v>
      </c>
      <c r="P156" s="4" t="s">
        <v>455</v>
      </c>
      <c r="Q156" s="1" t="str">
        <f t="shared" si="38"/>
        <v>38°52'35.3322"N, 77°16'38.626"W</v>
      </c>
      <c r="R156" s="1" t="s">
        <v>454</v>
      </c>
      <c r="S156" s="1">
        <v>62.106999999999999</v>
      </c>
      <c r="T156" s="1">
        <v>62.716000000000001</v>
      </c>
      <c r="U156" s="4">
        <v>1</v>
      </c>
      <c r="V156" s="10">
        <v>42475</v>
      </c>
      <c r="W156" s="4">
        <v>1</v>
      </c>
      <c r="X156" s="4">
        <v>0.60900000000000176</v>
      </c>
      <c r="Y156" s="4"/>
      <c r="Z156" s="4"/>
      <c r="AA156" s="4"/>
      <c r="AB156" s="4"/>
      <c r="AC156" s="4"/>
      <c r="AD156" s="4"/>
      <c r="AE156" s="10">
        <v>41275</v>
      </c>
      <c r="AF156" s="10">
        <v>43100</v>
      </c>
      <c r="AG156" s="16"/>
      <c r="AH156" s="16"/>
      <c r="AI156" s="31">
        <v>67000</v>
      </c>
      <c r="AJ156" s="31">
        <v>67000</v>
      </c>
      <c r="AK156" s="31">
        <v>70000</v>
      </c>
      <c r="AL156" s="31">
        <v>69000</v>
      </c>
      <c r="AM156" s="31">
        <v>68000</v>
      </c>
      <c r="AN156" s="31"/>
      <c r="AO156" s="4">
        <v>0.60900000000000176</v>
      </c>
      <c r="AP156" s="4">
        <v>11445</v>
      </c>
      <c r="AQ156" s="4">
        <v>0.60900000000000176</v>
      </c>
      <c r="AR156" s="9">
        <v>11.828021191966114</v>
      </c>
      <c r="AS156" s="9">
        <v>1.0495848179480411</v>
      </c>
      <c r="AT156" s="9">
        <v>12.223140453128657</v>
      </c>
      <c r="AU156" s="9">
        <v>10.858417693456916</v>
      </c>
      <c r="AV156" s="9">
        <v>0</v>
      </c>
      <c r="AW156" s="4" t="b">
        <v>1</v>
      </c>
      <c r="AX156" s="4" t="b">
        <v>0</v>
      </c>
      <c r="AY156" s="4">
        <v>0</v>
      </c>
      <c r="AZ156" s="4">
        <v>0</v>
      </c>
      <c r="BA156" s="37">
        <v>3215</v>
      </c>
      <c r="BB156" s="9">
        <v>1</v>
      </c>
      <c r="BC156" s="9">
        <v>90.937756791833593</v>
      </c>
      <c r="BD156" s="9">
        <v>67.098914280475029</v>
      </c>
      <c r="BE156" s="9">
        <v>66.631748691936806</v>
      </c>
      <c r="BF156" s="4" t="s">
        <v>216</v>
      </c>
      <c r="BG156" s="4">
        <v>11.777888407118304</v>
      </c>
      <c r="BH156" s="4"/>
      <c r="BI156" s="4"/>
      <c r="BJ156" s="4" t="s">
        <v>167</v>
      </c>
      <c r="BK156" s="4"/>
      <c r="BL156" s="32">
        <v>2.1169999999999973</v>
      </c>
      <c r="BM156" s="16"/>
      <c r="BN156" s="16"/>
      <c r="BO156" s="31">
        <v>7218.4392988841528</v>
      </c>
      <c r="BP156" s="31">
        <v>7218.4392988841528</v>
      </c>
      <c r="BQ156" s="31">
        <v>7489.5799614532107</v>
      </c>
      <c r="BR156" s="31">
        <v>7441.2255559288442</v>
      </c>
      <c r="BS156" s="31">
        <v>7392.4632431787732</v>
      </c>
      <c r="BT156" s="31"/>
      <c r="BU156" s="4"/>
      <c r="BV156" s="32">
        <v>1.5679999999999978</v>
      </c>
      <c r="BW156" s="16"/>
      <c r="BX156" s="16"/>
      <c r="BY156" s="31">
        <v>18942.446112522914</v>
      </c>
      <c r="BZ156" s="31">
        <v>18942.446112522914</v>
      </c>
      <c r="CA156" s="31">
        <v>19728.203417004162</v>
      </c>
      <c r="CB156" s="31">
        <v>19625.791180240765</v>
      </c>
      <c r="CC156" s="31">
        <v>19522.679747587161</v>
      </c>
      <c r="CD156" s="31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4">
        <v>1.4870000000000019</v>
      </c>
      <c r="CV156" s="4">
        <v>3.195999999999998</v>
      </c>
      <c r="CW156" s="4"/>
      <c r="CX156" s="4" t="s">
        <v>222</v>
      </c>
      <c r="CY156" s="4" t="s">
        <v>367</v>
      </c>
      <c r="CZ156" s="22"/>
      <c r="DA156" s="4">
        <v>0</v>
      </c>
      <c r="DB156" s="4">
        <v>0</v>
      </c>
      <c r="DC156" s="4">
        <v>365</v>
      </c>
      <c r="DD156" s="4">
        <v>365</v>
      </c>
      <c r="DE156" s="4">
        <v>365</v>
      </c>
      <c r="DF156" s="4">
        <v>366</v>
      </c>
      <c r="DG156" s="4">
        <v>365</v>
      </c>
      <c r="DH156" s="4">
        <v>0</v>
      </c>
      <c r="DI156" s="16">
        <f t="shared" si="26"/>
        <v>68200.438116100762</v>
      </c>
      <c r="DJ156" s="16">
        <f t="shared" si="27"/>
        <v>7352.0783194666283</v>
      </c>
      <c r="DK156" s="16">
        <f t="shared" si="28"/>
        <v>19352.463082796101</v>
      </c>
      <c r="DL156" s="16">
        <f t="shared" si="29"/>
        <v>0</v>
      </c>
      <c r="DM156" s="16">
        <f t="shared" si="30"/>
        <v>0</v>
      </c>
      <c r="DN156" s="22"/>
      <c r="DO156" s="4">
        <f>COUNTIFS(crashes!$G$2:$G$17624,"&gt;="&amp;S156,crashes!$G$2:$G$17624,"&lt;"&amp;T156,crashes!$D$2:$D$17624,"="&amp;C156, crashes!$S$2:$S$17624, "&gt;="&amp;AE156, crashes!$S$2:$S$17624, "&lt;="&amp;AF156, crashes!$E$2:$E$17624, "="&amp;D156 )</f>
        <v>161</v>
      </c>
      <c r="DP156" s="29">
        <f>COUNTIFS(crashes!$G$2:$G$17624,"&gt;="&amp;S156,crashes!$G$2:$G$17624,"&lt;"&amp;T156,crashes!$D$2:$D$17624,"="&amp;C156, crashes!$S$2:$S$17624, "&gt;="&amp;AE156, crashes!$S$2:$S$17624, "&lt;="&amp;AF156, crashes!$E$2:$E$17624, "="&amp;D156, crashes!$R$2:$R$17624, "=Weekday")</f>
        <v>138</v>
      </c>
      <c r="DQ156" s="29">
        <f>COUNTIFS(crashes!$G$2:$G$17624,"&gt;="&amp;S156,crashes!$G$2:$G$17624,"&lt;"&amp;T156,crashes!$D$2:$D$17624,"="&amp;C156, crashes!$S$2:$S$17624, "&gt;="&amp;AE156, crashes!$S$2:$S$17624, "&lt;="&amp;AF156, crashes!$E$2:$E$17624, "="&amp;D156, crashes!$R$2:$R$17624, "=Weekend")</f>
        <v>23</v>
      </c>
      <c r="DR156" s="30">
        <f>COUNTIFS(crashes!$G$2:$G$17624,"&gt;="&amp;S156,crashes!$G$2:$G$17624,"&lt;"&amp;T156,crashes!$D$2:$D$17624,"="&amp;C156, crashes!$S$2:$S$17624, "&gt;="&amp;AE156, crashes!$S$2:$S$17624, "&lt;="&amp;AF156, crashes!$E$2:$E$17624, "="&amp;D156,  crashes!$R$2:$R$17624, "=Weekday", crashes!$N$2:$N$17624,"=K")</f>
        <v>0</v>
      </c>
      <c r="DS156" s="30">
        <f>COUNTIFS(crashes!$G$2:$G$17624,"&gt;="&amp;S156,crashes!$G$2:$G$17624,"&lt;"&amp;T156,crashes!$D$2:$D$17624,"="&amp;C156, crashes!$S$2:$S$17624, "&gt;="&amp;AE156, crashes!$S$2:$S$17624, "&lt;="&amp;AF156, crashes!$E$2:$E$17624, "="&amp;D156,  crashes!$R$2:$R$17624, "=Weekday", crashes!$N$2:$N$17624,"=A")</f>
        <v>5</v>
      </c>
      <c r="DT156" s="30">
        <f>COUNTIFS(crashes!$G$2:$G$17624,"&gt;="&amp;S156,crashes!$G$2:$G$17624,"&lt;"&amp;T156,crashes!$D$2:$D$17624,"="&amp;C156, crashes!$S$2:$S$17624, "&gt;="&amp;AE156, crashes!$S$2:$S$17624, "&lt;="&amp;AF156, crashes!$E$2:$E$17624, "="&amp;D156,  crashes!$R$2:$R$17624, "=Weekday", crashes!$N$2:$N$17624,"=B")</f>
        <v>18</v>
      </c>
      <c r="DU156" s="30">
        <f>COUNTIFS(crashes!$G$2:$G$17624,"&gt;="&amp;S156,crashes!$G$2:$G$17624,"&lt;"&amp;T156,crashes!$D$2:$D$17624,"="&amp;C156, crashes!$S$2:$S$17624, "&gt;="&amp;AE156, crashes!$S$2:$S$17624, "&lt;="&amp;AF156, crashes!$E$2:$E$17624, "="&amp;D156,  crashes!$R$2:$R$17624, "=Weekday", crashes!$N$2:$N$17624,"=C")</f>
        <v>6</v>
      </c>
      <c r="DV156" s="30">
        <f>COUNTIFS(crashes!$G$2:$G$17624,"&gt;="&amp;S156,crashes!$G$2:$G$17624,"&lt;"&amp;T156,crashes!$D$2:$D$17624,"="&amp;C156, crashes!$S$2:$S$17624, "&gt;="&amp;AE156, crashes!$S$2:$S$17624, "&lt;="&amp;AF156, crashes!$E$2:$E$17624, "="&amp;D156,  crashes!$R$2:$R$17624, "=Weekday", crashes!$N$2:$N$17624,"=ABC")</f>
        <v>0</v>
      </c>
      <c r="DW156" s="30">
        <f>COUNTIFS(crashes!$G$2:$G$17624,"&gt;="&amp;S156,crashes!$G$2:$G$17624,"&lt;"&amp;T156,crashes!$D$2:$D$17624,"="&amp;C156, crashes!$S$2:$S$17624, "&gt;="&amp;AE156, crashes!$S$2:$S$17624, "&lt;="&amp;AF156, crashes!$E$2:$E$17624, "="&amp;D156,  crashes!$R$2:$R$17624, "=Weekday", crashes!$N$2:$N$17624,"=O")</f>
        <v>109</v>
      </c>
      <c r="DX156" s="30">
        <f>COUNTIFS(crashes!$G$2:$G$17624,"&gt;="&amp;S156,crashes!$G$2:$G$17624,"&lt;"&amp;T156,crashes!$D$2:$D$17624,"="&amp;C156, crashes!$S$2:$S$17624, "&gt;="&amp;AE156, crashes!$S$2:$S$17624, "&lt;="&amp;AF156, crashes!$E$2:$E$17624, "="&amp;D156,  crashes!$R$2:$R$17624, "=Weekend", crashes!$N$2:$N$17624,"=K")</f>
        <v>0</v>
      </c>
      <c r="DY156" s="30">
        <f>COUNTIFS(crashes!$G$2:$G$17624,"&gt;="&amp;S156,crashes!$G$2:$G$17624,"&lt;"&amp;T156,crashes!$D$2:$D$17624,"="&amp;C156, crashes!$S$2:$S$17624, "&gt;="&amp;AE156, crashes!$S$2:$S$17624, "&lt;="&amp;AF156, crashes!$E$2:$E$17624, "="&amp;D156,  crashes!$R$2:$R$17624, "=Weekend", crashes!$N$2:$N$17624,"=A")</f>
        <v>1</v>
      </c>
      <c r="DZ156" s="30">
        <f>COUNTIFS(crashes!$G$2:$G$17624,"&gt;="&amp;S156,crashes!$G$2:$G$17624,"&lt;"&amp;T156,crashes!$D$2:$D$17624,"="&amp;C156, crashes!$S$2:$S$17624, "&gt;="&amp;AE156, crashes!$S$2:$S$17624, "&lt;="&amp;AF156, crashes!$E$2:$E$17624, "="&amp;D156,  crashes!$R$2:$R$17624, "=Weekend", crashes!$N$2:$N$17624,"=B")</f>
        <v>3</v>
      </c>
      <c r="EA156" s="30">
        <f>COUNTIFS(crashes!$G$2:$G$17624,"&gt;="&amp;S156,crashes!$G$2:$G$17624,"&lt;"&amp;T156,crashes!$D$2:$D$17624,"="&amp;C156, crashes!$S$2:$S$17624, "&gt;="&amp;AE156, crashes!$S$2:$S$17624, "&lt;="&amp;AF156, crashes!$E$2:$E$17624, "="&amp;D156,  crashes!$R$2:$R$17624, "=Weekend", crashes!$N$2:$N$17624,"=C")</f>
        <v>3</v>
      </c>
      <c r="EB156" s="30">
        <f>COUNTIFS(crashes!$G$2:$G$17624,"&gt;="&amp;S156,crashes!$G$2:$G$17624,"&lt;"&amp;T156,crashes!$D$2:$D$17624,"="&amp;C156, crashes!$S$2:$S$17624, "&gt;="&amp;AE156, crashes!$S$2:$S$17624, "&lt;="&amp;AF156, crashes!$E$2:$E$17624, "="&amp;D156,  crashes!$R$2:$R$17624, "=Weekend", crashes!$N$2:$N$17624,"=ABC")</f>
        <v>0</v>
      </c>
      <c r="EC156" s="30">
        <f>COUNTIFS(crashes!$G$2:$G$17624,"&gt;="&amp;S156,crashes!$G$2:$G$17624,"&lt;"&amp;T156,crashes!$D$2:$D$17624,"="&amp;C156, crashes!$S$2:$S$17624, "&gt;="&amp;AE156, crashes!$S$2:$S$17624, "&lt;="&amp;AF156, crashes!$E$2:$E$17624, "="&amp;D156,  crashes!$R$2:$R$17624, "=Weekend", crashes!$N$2:$N$17624,"=O")</f>
        <v>16</v>
      </c>
      <c r="ED156" s="4">
        <f t="shared" si="31"/>
        <v>0</v>
      </c>
      <c r="EE156" s="4">
        <f t="shared" si="32"/>
        <v>6</v>
      </c>
      <c r="EF156" s="4">
        <f t="shared" si="33"/>
        <v>21</v>
      </c>
      <c r="EG156" s="4">
        <f t="shared" si="34"/>
        <v>9</v>
      </c>
      <c r="EH156" s="4">
        <f t="shared" si="35"/>
        <v>0</v>
      </c>
      <c r="EI156" s="50">
        <f t="shared" si="36"/>
        <v>36</v>
      </c>
      <c r="EJ156" s="4">
        <f t="shared" si="37"/>
        <v>125</v>
      </c>
      <c r="EK156" s="6"/>
      <c r="EL156" s="3">
        <v>2018</v>
      </c>
      <c r="EM156" s="3">
        <v>13.629000000000005</v>
      </c>
      <c r="EN156" s="3">
        <v>1.273E-2</v>
      </c>
      <c r="EO156" s="3">
        <v>7.7099999999999998E-3</v>
      </c>
      <c r="EP156" s="3">
        <v>5.9500000000000004E-3</v>
      </c>
      <c r="EQ156" s="3">
        <v>5.5700000000000003E-3</v>
      </c>
      <c r="ER156" s="3">
        <v>8.9800000000000001E-3</v>
      </c>
      <c r="ES156" s="3">
        <v>1.9619999999999999E-2</v>
      </c>
      <c r="ET156" s="3">
        <v>3.3270000000000001E-2</v>
      </c>
      <c r="EU156" s="3">
        <v>4.4479999999999999E-2</v>
      </c>
      <c r="EV156" s="3">
        <v>4.4630000000000003E-2</v>
      </c>
      <c r="EW156" s="3">
        <v>4.3119999999999999E-2</v>
      </c>
      <c r="EX156" s="3">
        <v>4.5850000000000002E-2</v>
      </c>
      <c r="EY156" s="3">
        <v>5.0139999999999997E-2</v>
      </c>
      <c r="EZ156" s="3">
        <v>5.6599999999999998E-2</v>
      </c>
      <c r="FA156" s="3">
        <v>6.4519999999999994E-2</v>
      </c>
      <c r="FB156" s="3">
        <v>7.9969999999999999E-2</v>
      </c>
      <c r="FC156" s="3">
        <v>8.2930000000000004E-2</v>
      </c>
      <c r="FD156" s="3">
        <v>8.2290000000000002E-2</v>
      </c>
      <c r="FE156" s="3">
        <v>8.1100000000000005E-2</v>
      </c>
      <c r="FF156" s="3">
        <v>7.6050000000000006E-2</v>
      </c>
      <c r="FG156" s="3">
        <v>6.5240000000000006E-2</v>
      </c>
      <c r="FH156" s="3">
        <v>4.7809999999999998E-2</v>
      </c>
      <c r="FI156" s="3">
        <v>3.8789999999999998E-2</v>
      </c>
      <c r="FJ156" s="3">
        <v>3.159E-2</v>
      </c>
      <c r="FK156" s="3">
        <v>2.2200000000000001E-2</v>
      </c>
      <c r="FL156" s="3">
        <v>2018</v>
      </c>
      <c r="FM156" s="3">
        <v>13.629000000000005</v>
      </c>
      <c r="FN156" s="13">
        <v>2018</v>
      </c>
      <c r="FO156" s="52">
        <v>13.629000000000005</v>
      </c>
      <c r="FP156" s="51">
        <v>48.3</v>
      </c>
      <c r="FQ156" s="51">
        <v>1.822E-2</v>
      </c>
      <c r="FR156" s="51">
        <v>1.187E-2</v>
      </c>
      <c r="FS156" s="3">
        <v>8.8100000000000001E-3</v>
      </c>
      <c r="FT156" s="3">
        <v>6.8950000000000001E-3</v>
      </c>
      <c r="FU156" s="3">
        <v>6.4450000000000002E-3</v>
      </c>
      <c r="FV156" s="3">
        <v>8.9599999999999992E-3</v>
      </c>
      <c r="FW156" s="3">
        <v>1.6215E-2</v>
      </c>
      <c r="FX156" s="3">
        <v>2.5869999999999997E-2</v>
      </c>
      <c r="FY156" s="3">
        <v>3.4865E-2</v>
      </c>
      <c r="FZ156" s="3">
        <v>4.3645000000000003E-2</v>
      </c>
      <c r="GA156" s="3">
        <v>5.2510000000000001E-2</v>
      </c>
      <c r="GB156" s="3">
        <v>5.7290000000000001E-2</v>
      </c>
      <c r="GC156" s="3">
        <v>6.1425000000000007E-2</v>
      </c>
      <c r="GD156" s="3">
        <v>6.2600000000000003E-2</v>
      </c>
      <c r="GE156" s="3">
        <v>6.3175000000000009E-2</v>
      </c>
      <c r="GF156" s="3">
        <v>6.1315000000000001E-2</v>
      </c>
      <c r="GG156" s="3">
        <v>5.9675000000000006E-2</v>
      </c>
      <c r="GH156" s="3">
        <v>5.7259999999999998E-2</v>
      </c>
      <c r="GI156" s="3">
        <v>5.2315E-2</v>
      </c>
      <c r="GJ156" s="3">
        <v>4.4840000000000005E-2</v>
      </c>
      <c r="GK156" s="3">
        <v>3.7360000000000004E-2</v>
      </c>
      <c r="GL156" s="3">
        <v>3.1645E-2</v>
      </c>
      <c r="GM156" s="3">
        <v>2.7540000000000002E-2</v>
      </c>
      <c r="GN156" s="3">
        <v>2.0920000000000001E-2</v>
      </c>
      <c r="GO156" s="22"/>
      <c r="GP156" s="4">
        <f>'Hours of Operation'!C$37</f>
        <v>1.0878023097360716E-2</v>
      </c>
      <c r="GQ156" s="4">
        <f>'Hours of Operation'!D$37</f>
        <v>0</v>
      </c>
      <c r="GR156" s="4">
        <f>'Hours of Operation'!E$37</f>
        <v>0</v>
      </c>
      <c r="GS156" s="4">
        <f>'Hours of Operation'!F$37</f>
        <v>0</v>
      </c>
      <c r="GT156" s="4">
        <f>'Hours of Operation'!G$37</f>
        <v>0</v>
      </c>
      <c r="GU156" s="4">
        <f>'Hours of Operation'!H$37</f>
        <v>0</v>
      </c>
      <c r="GV156" s="4">
        <f>'Hours of Operation'!I$37</f>
        <v>2.6635444481399841E-2</v>
      </c>
      <c r="GW156" s="4">
        <f>'Hours of Operation'!J$37</f>
        <v>0.11316384812013409</v>
      </c>
      <c r="GX156" s="4">
        <f>'Hours of Operation'!K$37</f>
        <v>0.24891222780095976</v>
      </c>
      <c r="GY156" s="4">
        <f>'Hours of Operation'!L$37</f>
        <v>0.23561763435934135</v>
      </c>
      <c r="GZ156" s="4">
        <f>'Hours of Operation'!M$37</f>
        <v>0.16382139422542119</v>
      </c>
      <c r="HA156" s="4">
        <f>'Hours of Operation'!N$37</f>
        <v>0.14173801100547403</v>
      </c>
      <c r="HB156" s="4">
        <f>'Hours of Operation'!O$37</f>
        <v>0.21425652515040278</v>
      </c>
      <c r="HC156" s="4">
        <f>'Hours of Operation'!P$37</f>
        <v>0.28914709530606186</v>
      </c>
      <c r="HD156" s="4">
        <f>'Hours of Operation'!Q$37</f>
        <v>0.95539799408755188</v>
      </c>
      <c r="HE156" s="4">
        <f>'Hours of Operation'!R$37</f>
        <v>0.96825537081835422</v>
      </c>
      <c r="HF156" s="4">
        <f>'Hours of Operation'!S$37</f>
        <v>0.96879720817137982</v>
      </c>
      <c r="HG156" s="4">
        <f>'Hours of Operation'!T$37</f>
        <v>0.96513496714310265</v>
      </c>
      <c r="HH156" s="4">
        <f>'Hours of Operation'!U$37</f>
        <v>0.96329913289268243</v>
      </c>
      <c r="HI156" s="4">
        <f>'Hours of Operation'!V$37</f>
        <v>0.96037205019078897</v>
      </c>
      <c r="HJ156" s="4">
        <f>'Hours of Operation'!W$37</f>
        <v>0.66354644651130357</v>
      </c>
      <c r="HK156" s="4">
        <f>'Hours of Operation'!X$37</f>
        <v>3.5238052379938732E-2</v>
      </c>
      <c r="HL156" s="4">
        <f>'Hours of Operation'!Y$37</f>
        <v>1.7004105848992521E-2</v>
      </c>
      <c r="HM156" s="4">
        <f>'Hours of Operation'!Z$37</f>
        <v>1.4052937541425498E-2</v>
      </c>
      <c r="HN156" s="4">
        <f>'Hours of Operation'!AA$37</f>
        <v>0</v>
      </c>
      <c r="HO156" s="4">
        <f>'Hours of Operation'!AB$37</f>
        <v>0</v>
      </c>
      <c r="HP156" s="4">
        <f>'Hours of Operation'!AC$37</f>
        <v>0</v>
      </c>
      <c r="HQ156" s="4">
        <f>'Hours of Operation'!AD$37</f>
        <v>0</v>
      </c>
      <c r="HR156" s="4">
        <f>'Hours of Operation'!AE$37</f>
        <v>0</v>
      </c>
      <c r="HS156" s="4">
        <f>'Hours of Operation'!AF$37</f>
        <v>0</v>
      </c>
      <c r="HT156" s="4">
        <f>'Hours of Operation'!AG$37</f>
        <v>0</v>
      </c>
      <c r="HU156" s="4">
        <f>'Hours of Operation'!AH$37</f>
        <v>0</v>
      </c>
      <c r="HV156" s="4">
        <f>'Hours of Operation'!AI$37</f>
        <v>1.2637906345793795E-2</v>
      </c>
      <c r="HW156" s="4">
        <f>'Hours of Operation'!AJ$37</f>
        <v>4.1803088354812501E-2</v>
      </c>
      <c r="HX156" s="4">
        <f>'Hours of Operation'!AK$37</f>
        <v>0.14175336066437916</v>
      </c>
      <c r="HY156" s="4">
        <f>'Hours of Operation'!AL$37</f>
        <v>0.24941426085401525</v>
      </c>
      <c r="HZ156" s="4">
        <f>'Hours of Operation'!AM$37</f>
        <v>0.31857126556888782</v>
      </c>
      <c r="IA156" s="4">
        <f>'Hours of Operation'!AN$37</f>
        <v>0.36819352862753602</v>
      </c>
      <c r="IB156" s="4">
        <f>'Hours of Operation'!AO$37</f>
        <v>0.39257969775706603</v>
      </c>
      <c r="IC156" s="4">
        <f>'Hours of Operation'!AP$37</f>
        <v>0.39837761950326361</v>
      </c>
      <c r="ID156" s="4">
        <f>'Hours of Operation'!AQ$37</f>
        <v>0.39639768673656911</v>
      </c>
      <c r="IE156" s="4">
        <f>'Hours of Operation'!AR$37</f>
        <v>0.38318416694358026</v>
      </c>
      <c r="IF156" s="4">
        <f>'Hours of Operation'!AS$37</f>
        <v>0.3771902870693995</v>
      </c>
      <c r="IG156" s="4">
        <f>'Hours of Operation'!AT$37</f>
        <v>0.27906459228298292</v>
      </c>
      <c r="IH156" s="4">
        <f>'Hours of Operation'!AU$37</f>
        <v>8.7465202293779368E-2</v>
      </c>
      <c r="II156" s="4">
        <f>'Hours of Operation'!AV$37</f>
        <v>2.5668196030859576E-2</v>
      </c>
      <c r="IJ156" s="4">
        <f>'Hours of Operation'!AW$37</f>
        <v>0</v>
      </c>
      <c r="IK156" s="4">
        <f>'Hours of Operation'!AX$37</f>
        <v>0</v>
      </c>
      <c r="IL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</row>
    <row r="157" spans="1:264" s="3" customFormat="1" ht="12" customHeight="1" x14ac:dyDescent="0.2">
      <c r="A157" s="4" t="s">
        <v>391</v>
      </c>
      <c r="B157" s="4" t="s">
        <v>218</v>
      </c>
      <c r="C157" s="4">
        <v>66</v>
      </c>
      <c r="D157" s="4" t="s">
        <v>91</v>
      </c>
      <c r="E157" s="4" t="s">
        <v>92</v>
      </c>
      <c r="F157" s="4" t="s">
        <v>68</v>
      </c>
      <c r="G157" s="4">
        <v>3</v>
      </c>
      <c r="H157" s="4" t="s">
        <v>167</v>
      </c>
      <c r="I157" s="4">
        <v>1</v>
      </c>
      <c r="J157" s="4">
        <v>0</v>
      </c>
      <c r="K157" s="4"/>
      <c r="L157" s="10">
        <v>33604</v>
      </c>
      <c r="M157" s="4" t="b">
        <v>1</v>
      </c>
      <c r="N157" s="10">
        <v>42262</v>
      </c>
      <c r="O157" s="4" t="b">
        <v>1</v>
      </c>
      <c r="P157" s="4" t="s">
        <v>457</v>
      </c>
      <c r="Q157" s="1" t="str">
        <f t="shared" si="38"/>
        <v>38°52'34.3651"N, 77°16'42.0507"W</v>
      </c>
      <c r="R157" s="1" t="s">
        <v>456</v>
      </c>
      <c r="S157" s="1">
        <v>62.052</v>
      </c>
      <c r="T157" s="1">
        <v>62.106999999999999</v>
      </c>
      <c r="U157" s="4">
        <v>1</v>
      </c>
      <c r="V157" s="10">
        <v>42475</v>
      </c>
      <c r="W157" s="4">
        <v>1</v>
      </c>
      <c r="X157" s="4">
        <v>5.4999999999999716E-2</v>
      </c>
      <c r="Y157" s="4"/>
      <c r="Z157" s="4"/>
      <c r="AA157" s="4"/>
      <c r="AB157" s="4"/>
      <c r="AC157" s="4"/>
      <c r="AD157" s="4"/>
      <c r="AE157" s="10">
        <v>41275</v>
      </c>
      <c r="AF157" s="10">
        <v>43100</v>
      </c>
      <c r="AG157" s="16"/>
      <c r="AH157" s="16"/>
      <c r="AI157" s="31">
        <v>67000</v>
      </c>
      <c r="AJ157" s="31">
        <v>67000</v>
      </c>
      <c r="AK157" s="31">
        <v>70000</v>
      </c>
      <c r="AL157" s="31">
        <v>69000</v>
      </c>
      <c r="AM157" s="31">
        <v>68000</v>
      </c>
      <c r="AN157" s="31"/>
      <c r="AO157" s="4"/>
      <c r="AP157" s="4"/>
      <c r="AQ157" s="4"/>
      <c r="AR157" s="9">
        <v>11.891413622937796</v>
      </c>
      <c r="AS157" s="9">
        <v>1.0236665363003912</v>
      </c>
      <c r="AT157" s="9">
        <v>11.386552806695736</v>
      </c>
      <c r="AU157" s="9">
        <v>10.958331271707415</v>
      </c>
      <c r="AV157" s="9">
        <v>0</v>
      </c>
      <c r="AW157" s="4" t="b">
        <v>1</v>
      </c>
      <c r="AX157" s="4" t="b">
        <v>0</v>
      </c>
      <c r="AY157" s="4">
        <v>0</v>
      </c>
      <c r="AZ157" s="4">
        <v>0</v>
      </c>
      <c r="BA157" s="9">
        <v>177.30273679451238</v>
      </c>
      <c r="BB157" s="9">
        <v>1</v>
      </c>
      <c r="BC157" s="9">
        <v>68.83539466543391</v>
      </c>
      <c r="BD157" s="9">
        <v>45.931070486586172</v>
      </c>
      <c r="BE157" s="9">
        <v>45.476813757179087</v>
      </c>
      <c r="BF157" s="4" t="s">
        <v>216</v>
      </c>
      <c r="BG157" s="4">
        <v>11.662881826430601</v>
      </c>
      <c r="BH157" s="4"/>
      <c r="BI157" s="4"/>
      <c r="BJ157" s="4" t="s">
        <v>167</v>
      </c>
      <c r="BK157" s="4"/>
      <c r="BL157" s="32">
        <v>2.7259999999999991</v>
      </c>
      <c r="BM157" s="16"/>
      <c r="BN157" s="16"/>
      <c r="BO157" s="31">
        <v>7218.4392988841528</v>
      </c>
      <c r="BP157" s="31">
        <v>7218.4392988841528</v>
      </c>
      <c r="BQ157" s="31">
        <v>7489.5799614532107</v>
      </c>
      <c r="BR157" s="31">
        <v>7441.2255559288442</v>
      </c>
      <c r="BS157" s="31">
        <v>7392.4632431787732</v>
      </c>
      <c r="BT157" s="31"/>
      <c r="BU157" s="4"/>
      <c r="BV157" s="32">
        <v>1.5129999999999981</v>
      </c>
      <c r="BW157" s="16"/>
      <c r="BX157" s="16"/>
      <c r="BY157" s="31">
        <v>18942.446112522914</v>
      </c>
      <c r="BZ157" s="31">
        <v>18942.446112522914</v>
      </c>
      <c r="CA157" s="31">
        <v>19728.203417004162</v>
      </c>
      <c r="CB157" s="31">
        <v>19625.791180240765</v>
      </c>
      <c r="CC157" s="31">
        <v>19522.679747587161</v>
      </c>
      <c r="CD157" s="31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4">
        <v>2.0960000000000036</v>
      </c>
      <c r="CV157" s="4">
        <v>3.1409999999999982</v>
      </c>
      <c r="CW157" s="4"/>
      <c r="CX157" s="4" t="s">
        <v>222</v>
      </c>
      <c r="CY157" s="4" t="s">
        <v>367</v>
      </c>
      <c r="CZ157" s="22"/>
      <c r="DA157" s="4">
        <v>0</v>
      </c>
      <c r="DB157" s="4">
        <v>0</v>
      </c>
      <c r="DC157" s="4">
        <v>365</v>
      </c>
      <c r="DD157" s="4">
        <v>365</v>
      </c>
      <c r="DE157" s="4">
        <v>365</v>
      </c>
      <c r="DF157" s="4">
        <v>366</v>
      </c>
      <c r="DG157" s="4">
        <v>365</v>
      </c>
      <c r="DH157" s="4">
        <v>0</v>
      </c>
      <c r="DI157" s="16">
        <f t="shared" si="26"/>
        <v>68200.438116100762</v>
      </c>
      <c r="DJ157" s="16">
        <f t="shared" si="27"/>
        <v>7352.0783194666283</v>
      </c>
      <c r="DK157" s="16">
        <f t="shared" si="28"/>
        <v>19352.463082796101</v>
      </c>
      <c r="DL157" s="16">
        <f t="shared" si="29"/>
        <v>0</v>
      </c>
      <c r="DM157" s="16">
        <f t="shared" si="30"/>
        <v>0</v>
      </c>
      <c r="DN157" s="22"/>
      <c r="DO157" s="4">
        <f>COUNTIFS(crashes!$G$2:$G$17624,"&gt;="&amp;S157,crashes!$G$2:$G$17624,"&lt;"&amp;T157,crashes!$D$2:$D$17624,"="&amp;C157, crashes!$S$2:$S$17624, "&gt;="&amp;AE157, crashes!$S$2:$S$17624, "&lt;="&amp;AF157, crashes!$E$2:$E$17624, "="&amp;D157 )</f>
        <v>6</v>
      </c>
      <c r="DP157" s="29">
        <f>COUNTIFS(crashes!$G$2:$G$17624,"&gt;="&amp;S157,crashes!$G$2:$G$17624,"&lt;"&amp;T157,crashes!$D$2:$D$17624,"="&amp;C157, crashes!$S$2:$S$17624, "&gt;="&amp;AE157, crashes!$S$2:$S$17624, "&lt;="&amp;AF157, crashes!$E$2:$E$17624, "="&amp;D157, crashes!$R$2:$R$17624, "=Weekday")</f>
        <v>3</v>
      </c>
      <c r="DQ157" s="29">
        <f>COUNTIFS(crashes!$G$2:$G$17624,"&gt;="&amp;S157,crashes!$G$2:$G$17624,"&lt;"&amp;T157,crashes!$D$2:$D$17624,"="&amp;C157, crashes!$S$2:$S$17624, "&gt;="&amp;AE157, crashes!$S$2:$S$17624, "&lt;="&amp;AF157, crashes!$E$2:$E$17624, "="&amp;D157, crashes!$R$2:$R$17624, "=Weekend")</f>
        <v>3</v>
      </c>
      <c r="DR157" s="30">
        <f>COUNTIFS(crashes!$G$2:$G$17624,"&gt;="&amp;S157,crashes!$G$2:$G$17624,"&lt;"&amp;T157,crashes!$D$2:$D$17624,"="&amp;C157, crashes!$S$2:$S$17624, "&gt;="&amp;AE157, crashes!$S$2:$S$17624, "&lt;="&amp;AF157, crashes!$E$2:$E$17624, "="&amp;D157,  crashes!$R$2:$R$17624, "=Weekday", crashes!$N$2:$N$17624,"=K")</f>
        <v>0</v>
      </c>
      <c r="DS157" s="30">
        <f>COUNTIFS(crashes!$G$2:$G$17624,"&gt;="&amp;S157,crashes!$G$2:$G$17624,"&lt;"&amp;T157,crashes!$D$2:$D$17624,"="&amp;C157, crashes!$S$2:$S$17624, "&gt;="&amp;AE157, crashes!$S$2:$S$17624, "&lt;="&amp;AF157, crashes!$E$2:$E$17624, "="&amp;D157,  crashes!$R$2:$R$17624, "=Weekday", crashes!$N$2:$N$17624,"=A")</f>
        <v>0</v>
      </c>
      <c r="DT157" s="30">
        <f>COUNTIFS(crashes!$G$2:$G$17624,"&gt;="&amp;S157,crashes!$G$2:$G$17624,"&lt;"&amp;T157,crashes!$D$2:$D$17624,"="&amp;C157, crashes!$S$2:$S$17624, "&gt;="&amp;AE157, crashes!$S$2:$S$17624, "&lt;="&amp;AF157, crashes!$E$2:$E$17624, "="&amp;D157,  crashes!$R$2:$R$17624, "=Weekday", crashes!$N$2:$N$17624,"=B")</f>
        <v>0</v>
      </c>
      <c r="DU157" s="30">
        <f>COUNTIFS(crashes!$G$2:$G$17624,"&gt;="&amp;S157,crashes!$G$2:$G$17624,"&lt;"&amp;T157,crashes!$D$2:$D$17624,"="&amp;C157, crashes!$S$2:$S$17624, "&gt;="&amp;AE157, crashes!$S$2:$S$17624, "&lt;="&amp;AF157, crashes!$E$2:$E$17624, "="&amp;D157,  crashes!$R$2:$R$17624, "=Weekday", crashes!$N$2:$N$17624,"=C")</f>
        <v>1</v>
      </c>
      <c r="DV157" s="30">
        <f>COUNTIFS(crashes!$G$2:$G$17624,"&gt;="&amp;S157,crashes!$G$2:$G$17624,"&lt;"&amp;T157,crashes!$D$2:$D$17624,"="&amp;C157, crashes!$S$2:$S$17624, "&gt;="&amp;AE157, crashes!$S$2:$S$17624, "&lt;="&amp;AF157, crashes!$E$2:$E$17624, "="&amp;D157,  crashes!$R$2:$R$17624, "=Weekday", crashes!$N$2:$N$17624,"=ABC")</f>
        <v>0</v>
      </c>
      <c r="DW157" s="30">
        <f>COUNTIFS(crashes!$G$2:$G$17624,"&gt;="&amp;S157,crashes!$G$2:$G$17624,"&lt;"&amp;T157,crashes!$D$2:$D$17624,"="&amp;C157, crashes!$S$2:$S$17624, "&gt;="&amp;AE157, crashes!$S$2:$S$17624, "&lt;="&amp;AF157, crashes!$E$2:$E$17624, "="&amp;D157,  crashes!$R$2:$R$17624, "=Weekday", crashes!$N$2:$N$17624,"=O")</f>
        <v>2</v>
      </c>
      <c r="DX157" s="30">
        <f>COUNTIFS(crashes!$G$2:$G$17624,"&gt;="&amp;S157,crashes!$G$2:$G$17624,"&lt;"&amp;T157,crashes!$D$2:$D$17624,"="&amp;C157, crashes!$S$2:$S$17624, "&gt;="&amp;AE157, crashes!$S$2:$S$17624, "&lt;="&amp;AF157, crashes!$E$2:$E$17624, "="&amp;D157,  crashes!$R$2:$R$17624, "=Weekend", crashes!$N$2:$N$17624,"=K")</f>
        <v>0</v>
      </c>
      <c r="DY157" s="30">
        <f>COUNTIFS(crashes!$G$2:$G$17624,"&gt;="&amp;S157,crashes!$G$2:$G$17624,"&lt;"&amp;T157,crashes!$D$2:$D$17624,"="&amp;C157, crashes!$S$2:$S$17624, "&gt;="&amp;AE157, crashes!$S$2:$S$17624, "&lt;="&amp;AF157, crashes!$E$2:$E$17624, "="&amp;D157,  crashes!$R$2:$R$17624, "=Weekend", crashes!$N$2:$N$17624,"=A")</f>
        <v>0</v>
      </c>
      <c r="DZ157" s="30">
        <f>COUNTIFS(crashes!$G$2:$G$17624,"&gt;="&amp;S157,crashes!$G$2:$G$17624,"&lt;"&amp;T157,crashes!$D$2:$D$17624,"="&amp;C157, crashes!$S$2:$S$17624, "&gt;="&amp;AE157, crashes!$S$2:$S$17624, "&lt;="&amp;AF157, crashes!$E$2:$E$17624, "="&amp;D157,  crashes!$R$2:$R$17624, "=Weekend", crashes!$N$2:$N$17624,"=B")</f>
        <v>0</v>
      </c>
      <c r="EA157" s="30">
        <f>COUNTIFS(crashes!$G$2:$G$17624,"&gt;="&amp;S157,crashes!$G$2:$G$17624,"&lt;"&amp;T157,crashes!$D$2:$D$17624,"="&amp;C157, crashes!$S$2:$S$17624, "&gt;="&amp;AE157, crashes!$S$2:$S$17624, "&lt;="&amp;AF157, crashes!$E$2:$E$17624, "="&amp;D157,  crashes!$R$2:$R$17624, "=Weekend", crashes!$N$2:$N$17624,"=C")</f>
        <v>1</v>
      </c>
      <c r="EB157" s="30">
        <f>COUNTIFS(crashes!$G$2:$G$17624,"&gt;="&amp;S157,crashes!$G$2:$G$17624,"&lt;"&amp;T157,crashes!$D$2:$D$17624,"="&amp;C157, crashes!$S$2:$S$17624, "&gt;="&amp;AE157, crashes!$S$2:$S$17624, "&lt;="&amp;AF157, crashes!$E$2:$E$17624, "="&amp;D157,  crashes!$R$2:$R$17624, "=Weekend", crashes!$N$2:$N$17624,"=ABC")</f>
        <v>0</v>
      </c>
      <c r="EC157" s="30">
        <f>COUNTIFS(crashes!$G$2:$G$17624,"&gt;="&amp;S157,crashes!$G$2:$G$17624,"&lt;"&amp;T157,crashes!$D$2:$D$17624,"="&amp;C157, crashes!$S$2:$S$17624, "&gt;="&amp;AE157, crashes!$S$2:$S$17624, "&lt;="&amp;AF157, crashes!$E$2:$E$17624, "="&amp;D157,  crashes!$R$2:$R$17624, "=Weekend", crashes!$N$2:$N$17624,"=O")</f>
        <v>2</v>
      </c>
      <c r="ED157" s="4">
        <f t="shared" si="31"/>
        <v>0</v>
      </c>
      <c r="EE157" s="4">
        <f t="shared" si="32"/>
        <v>0</v>
      </c>
      <c r="EF157" s="4">
        <f t="shared" si="33"/>
        <v>0</v>
      </c>
      <c r="EG157" s="4">
        <f t="shared" si="34"/>
        <v>2</v>
      </c>
      <c r="EH157" s="4">
        <f t="shared" si="35"/>
        <v>0</v>
      </c>
      <c r="EI157" s="50">
        <f t="shared" si="36"/>
        <v>2</v>
      </c>
      <c r="EJ157" s="4">
        <f t="shared" si="37"/>
        <v>4</v>
      </c>
      <c r="EK157" s="6"/>
      <c r="EL157" s="3">
        <v>2018</v>
      </c>
      <c r="EM157" s="3">
        <v>13.574000000000005</v>
      </c>
      <c r="EN157" s="3">
        <v>1.273E-2</v>
      </c>
      <c r="EO157" s="3">
        <v>7.7099999999999998E-3</v>
      </c>
      <c r="EP157" s="3">
        <v>5.9500000000000004E-3</v>
      </c>
      <c r="EQ157" s="3">
        <v>5.5700000000000003E-3</v>
      </c>
      <c r="ER157" s="3">
        <v>8.9800000000000001E-3</v>
      </c>
      <c r="ES157" s="3">
        <v>1.9619999999999999E-2</v>
      </c>
      <c r="ET157" s="3">
        <v>3.3270000000000001E-2</v>
      </c>
      <c r="EU157" s="3">
        <v>4.4479999999999999E-2</v>
      </c>
      <c r="EV157" s="3">
        <v>4.4630000000000003E-2</v>
      </c>
      <c r="EW157" s="3">
        <v>4.3119999999999999E-2</v>
      </c>
      <c r="EX157" s="3">
        <v>4.5850000000000002E-2</v>
      </c>
      <c r="EY157" s="3">
        <v>5.0139999999999997E-2</v>
      </c>
      <c r="EZ157" s="3">
        <v>5.6599999999999998E-2</v>
      </c>
      <c r="FA157" s="3">
        <v>6.4519999999999994E-2</v>
      </c>
      <c r="FB157" s="3">
        <v>7.9969999999999999E-2</v>
      </c>
      <c r="FC157" s="3">
        <v>8.2930000000000004E-2</v>
      </c>
      <c r="FD157" s="3">
        <v>8.2290000000000002E-2</v>
      </c>
      <c r="FE157" s="3">
        <v>8.1100000000000005E-2</v>
      </c>
      <c r="FF157" s="3">
        <v>7.6050000000000006E-2</v>
      </c>
      <c r="FG157" s="3">
        <v>6.5240000000000006E-2</v>
      </c>
      <c r="FH157" s="3">
        <v>4.7809999999999998E-2</v>
      </c>
      <c r="FI157" s="3">
        <v>3.8789999999999998E-2</v>
      </c>
      <c r="FJ157" s="3">
        <v>3.159E-2</v>
      </c>
      <c r="FK157" s="3">
        <v>2.2200000000000001E-2</v>
      </c>
      <c r="FL157" s="3">
        <v>2018</v>
      </c>
      <c r="FM157" s="3">
        <v>13.574000000000005</v>
      </c>
      <c r="FN157" s="13">
        <v>2018</v>
      </c>
      <c r="FO157" s="52">
        <v>13.574000000000005</v>
      </c>
      <c r="FP157" s="51">
        <v>48.3</v>
      </c>
      <c r="FQ157" s="51">
        <v>1.822E-2</v>
      </c>
      <c r="FR157" s="51">
        <v>1.187E-2</v>
      </c>
      <c r="FS157" s="3">
        <v>8.8100000000000001E-3</v>
      </c>
      <c r="FT157" s="3">
        <v>6.8950000000000001E-3</v>
      </c>
      <c r="FU157" s="3">
        <v>6.4450000000000002E-3</v>
      </c>
      <c r="FV157" s="3">
        <v>8.9599999999999992E-3</v>
      </c>
      <c r="FW157" s="3">
        <v>1.6215E-2</v>
      </c>
      <c r="FX157" s="3">
        <v>2.5869999999999997E-2</v>
      </c>
      <c r="FY157" s="3">
        <v>3.4865E-2</v>
      </c>
      <c r="FZ157" s="3">
        <v>4.3645000000000003E-2</v>
      </c>
      <c r="GA157" s="3">
        <v>5.2510000000000001E-2</v>
      </c>
      <c r="GB157" s="3">
        <v>5.7290000000000001E-2</v>
      </c>
      <c r="GC157" s="3">
        <v>6.1425000000000007E-2</v>
      </c>
      <c r="GD157" s="3">
        <v>6.2600000000000003E-2</v>
      </c>
      <c r="GE157" s="3">
        <v>6.3175000000000009E-2</v>
      </c>
      <c r="GF157" s="3">
        <v>6.1315000000000001E-2</v>
      </c>
      <c r="GG157" s="3">
        <v>5.9675000000000006E-2</v>
      </c>
      <c r="GH157" s="3">
        <v>5.7259999999999998E-2</v>
      </c>
      <c r="GI157" s="3">
        <v>5.2315E-2</v>
      </c>
      <c r="GJ157" s="3">
        <v>4.4840000000000005E-2</v>
      </c>
      <c r="GK157" s="3">
        <v>3.7360000000000004E-2</v>
      </c>
      <c r="GL157" s="3">
        <v>3.1645E-2</v>
      </c>
      <c r="GM157" s="3">
        <v>2.7540000000000002E-2</v>
      </c>
      <c r="GN157" s="3">
        <v>2.0920000000000001E-2</v>
      </c>
      <c r="GO157" s="22"/>
      <c r="GP157" s="4">
        <f>'Hours of Operation'!C$37</f>
        <v>1.0878023097360716E-2</v>
      </c>
      <c r="GQ157" s="4">
        <f>'Hours of Operation'!D$37</f>
        <v>0</v>
      </c>
      <c r="GR157" s="4">
        <f>'Hours of Operation'!E$37</f>
        <v>0</v>
      </c>
      <c r="GS157" s="4">
        <f>'Hours of Operation'!F$37</f>
        <v>0</v>
      </c>
      <c r="GT157" s="4">
        <f>'Hours of Operation'!G$37</f>
        <v>0</v>
      </c>
      <c r="GU157" s="4">
        <f>'Hours of Operation'!H$37</f>
        <v>0</v>
      </c>
      <c r="GV157" s="4">
        <f>'Hours of Operation'!I$37</f>
        <v>2.6635444481399841E-2</v>
      </c>
      <c r="GW157" s="4">
        <f>'Hours of Operation'!J$37</f>
        <v>0.11316384812013409</v>
      </c>
      <c r="GX157" s="4">
        <f>'Hours of Operation'!K$37</f>
        <v>0.24891222780095976</v>
      </c>
      <c r="GY157" s="4">
        <f>'Hours of Operation'!L$37</f>
        <v>0.23561763435934135</v>
      </c>
      <c r="GZ157" s="4">
        <f>'Hours of Operation'!M$37</f>
        <v>0.16382139422542119</v>
      </c>
      <c r="HA157" s="4">
        <f>'Hours of Operation'!N$37</f>
        <v>0.14173801100547403</v>
      </c>
      <c r="HB157" s="4">
        <f>'Hours of Operation'!O$37</f>
        <v>0.21425652515040278</v>
      </c>
      <c r="HC157" s="4">
        <f>'Hours of Operation'!P$37</f>
        <v>0.28914709530606186</v>
      </c>
      <c r="HD157" s="4">
        <f>'Hours of Operation'!Q$37</f>
        <v>0.95539799408755188</v>
      </c>
      <c r="HE157" s="4">
        <f>'Hours of Operation'!R$37</f>
        <v>0.96825537081835422</v>
      </c>
      <c r="HF157" s="4">
        <f>'Hours of Operation'!S$37</f>
        <v>0.96879720817137982</v>
      </c>
      <c r="HG157" s="4">
        <f>'Hours of Operation'!T$37</f>
        <v>0.96513496714310265</v>
      </c>
      <c r="HH157" s="4">
        <f>'Hours of Operation'!U$37</f>
        <v>0.96329913289268243</v>
      </c>
      <c r="HI157" s="4">
        <f>'Hours of Operation'!V$37</f>
        <v>0.96037205019078897</v>
      </c>
      <c r="HJ157" s="4">
        <f>'Hours of Operation'!W$37</f>
        <v>0.66354644651130357</v>
      </c>
      <c r="HK157" s="4">
        <f>'Hours of Operation'!X$37</f>
        <v>3.5238052379938732E-2</v>
      </c>
      <c r="HL157" s="4">
        <f>'Hours of Operation'!Y$37</f>
        <v>1.7004105848992521E-2</v>
      </c>
      <c r="HM157" s="4">
        <f>'Hours of Operation'!Z$37</f>
        <v>1.4052937541425498E-2</v>
      </c>
      <c r="HN157" s="4">
        <f>'Hours of Operation'!AA$37</f>
        <v>0</v>
      </c>
      <c r="HO157" s="4">
        <f>'Hours of Operation'!AB$37</f>
        <v>0</v>
      </c>
      <c r="HP157" s="4">
        <f>'Hours of Operation'!AC$37</f>
        <v>0</v>
      </c>
      <c r="HQ157" s="4">
        <f>'Hours of Operation'!AD$37</f>
        <v>0</v>
      </c>
      <c r="HR157" s="4">
        <f>'Hours of Operation'!AE$37</f>
        <v>0</v>
      </c>
      <c r="HS157" s="4">
        <f>'Hours of Operation'!AF$37</f>
        <v>0</v>
      </c>
      <c r="HT157" s="4">
        <f>'Hours of Operation'!AG$37</f>
        <v>0</v>
      </c>
      <c r="HU157" s="4">
        <f>'Hours of Operation'!AH$37</f>
        <v>0</v>
      </c>
      <c r="HV157" s="4">
        <f>'Hours of Operation'!AI$37</f>
        <v>1.2637906345793795E-2</v>
      </c>
      <c r="HW157" s="4">
        <f>'Hours of Operation'!AJ$37</f>
        <v>4.1803088354812501E-2</v>
      </c>
      <c r="HX157" s="4">
        <f>'Hours of Operation'!AK$37</f>
        <v>0.14175336066437916</v>
      </c>
      <c r="HY157" s="4">
        <f>'Hours of Operation'!AL$37</f>
        <v>0.24941426085401525</v>
      </c>
      <c r="HZ157" s="4">
        <f>'Hours of Operation'!AM$37</f>
        <v>0.31857126556888782</v>
      </c>
      <c r="IA157" s="4">
        <f>'Hours of Operation'!AN$37</f>
        <v>0.36819352862753602</v>
      </c>
      <c r="IB157" s="4">
        <f>'Hours of Operation'!AO$37</f>
        <v>0.39257969775706603</v>
      </c>
      <c r="IC157" s="4">
        <f>'Hours of Operation'!AP$37</f>
        <v>0.39837761950326361</v>
      </c>
      <c r="ID157" s="4">
        <f>'Hours of Operation'!AQ$37</f>
        <v>0.39639768673656911</v>
      </c>
      <c r="IE157" s="4">
        <f>'Hours of Operation'!AR$37</f>
        <v>0.38318416694358026</v>
      </c>
      <c r="IF157" s="4">
        <f>'Hours of Operation'!AS$37</f>
        <v>0.3771902870693995</v>
      </c>
      <c r="IG157" s="4">
        <f>'Hours of Operation'!AT$37</f>
        <v>0.27906459228298292</v>
      </c>
      <c r="IH157" s="4">
        <f>'Hours of Operation'!AU$37</f>
        <v>8.7465202293779368E-2</v>
      </c>
      <c r="II157" s="4">
        <f>'Hours of Operation'!AV$37</f>
        <v>2.5668196030859576E-2</v>
      </c>
      <c r="IJ157" s="4">
        <f>'Hours of Operation'!AW$37</f>
        <v>0</v>
      </c>
      <c r="IK157" s="4">
        <f>'Hours of Operation'!AX$37</f>
        <v>0</v>
      </c>
      <c r="IL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</row>
    <row r="158" spans="1:264" s="3" customFormat="1" ht="12" customHeight="1" x14ac:dyDescent="0.2">
      <c r="A158" s="4" t="s">
        <v>391</v>
      </c>
      <c r="B158" s="4" t="s">
        <v>218</v>
      </c>
      <c r="C158" s="4">
        <v>66</v>
      </c>
      <c r="D158" s="4" t="s">
        <v>91</v>
      </c>
      <c r="E158" s="4" t="s">
        <v>92</v>
      </c>
      <c r="F158" s="4" t="s">
        <v>69</v>
      </c>
      <c r="G158" s="4">
        <v>3</v>
      </c>
      <c r="H158" s="4" t="s">
        <v>167</v>
      </c>
      <c r="I158" s="4">
        <v>1</v>
      </c>
      <c r="J158" s="4">
        <v>0</v>
      </c>
      <c r="K158" s="4"/>
      <c r="L158" s="10">
        <v>33604</v>
      </c>
      <c r="M158" s="4" t="b">
        <v>1</v>
      </c>
      <c r="N158" s="10">
        <v>42262</v>
      </c>
      <c r="O158" s="4" t="b">
        <v>1</v>
      </c>
      <c r="P158" s="4" t="s">
        <v>459</v>
      </c>
      <c r="Q158" s="1" t="str">
        <f t="shared" si="38"/>
        <v>38°52'29.7516"N, 77°16'57.7292"W</v>
      </c>
      <c r="R158" s="1" t="s">
        <v>458</v>
      </c>
      <c r="S158" s="1">
        <v>61.777999999999999</v>
      </c>
      <c r="T158" s="1">
        <v>62.052</v>
      </c>
      <c r="U158" s="4">
        <v>1</v>
      </c>
      <c r="V158" s="10">
        <v>42475</v>
      </c>
      <c r="W158" s="4">
        <v>1</v>
      </c>
      <c r="X158" s="4">
        <v>0.27400000000000091</v>
      </c>
      <c r="Y158" s="4">
        <v>0.27400000000000091</v>
      </c>
      <c r="Z158" s="4">
        <v>1</v>
      </c>
      <c r="AA158" s="4" t="s">
        <v>404</v>
      </c>
      <c r="AB158" s="4"/>
      <c r="AC158" s="4"/>
      <c r="AD158" s="4"/>
      <c r="AE158" s="10">
        <v>41275</v>
      </c>
      <c r="AF158" s="10">
        <v>43100</v>
      </c>
      <c r="AG158" s="16"/>
      <c r="AH158" s="16"/>
      <c r="AI158" s="31">
        <v>87000</v>
      </c>
      <c r="AJ158" s="31">
        <v>87000</v>
      </c>
      <c r="AK158" s="31">
        <v>93000</v>
      </c>
      <c r="AL158" s="31">
        <v>92000</v>
      </c>
      <c r="AM158" s="31">
        <v>91000</v>
      </c>
      <c r="AN158" s="31"/>
      <c r="AO158" s="4"/>
      <c r="AP158" s="4"/>
      <c r="AQ158" s="4"/>
      <c r="AR158" s="9">
        <v>11.66068070622779</v>
      </c>
      <c r="AS158" s="9">
        <v>9.4170186343623605</v>
      </c>
      <c r="AT158" s="9">
        <v>7.2610756452989582</v>
      </c>
      <c r="AU158" s="9">
        <v>0</v>
      </c>
      <c r="AV158" s="9">
        <v>0</v>
      </c>
      <c r="AW158" s="4" t="b">
        <v>1</v>
      </c>
      <c r="AX158" s="4" t="b">
        <v>0</v>
      </c>
      <c r="AY158" s="4">
        <v>0</v>
      </c>
      <c r="AZ158" s="4">
        <v>0</v>
      </c>
      <c r="BA158" s="9">
        <v>221.56497499865478</v>
      </c>
      <c r="BB158" s="9">
        <v>9.5261945070723755</v>
      </c>
      <c r="BC158" s="9">
        <v>19.917806033403522</v>
      </c>
      <c r="BD158" s="9">
        <v>2.0175011134878771</v>
      </c>
      <c r="BE158" s="9">
        <v>1.617200856260496</v>
      </c>
      <c r="BF158" s="4" t="s">
        <v>216</v>
      </c>
      <c r="BG158" s="4">
        <v>7.454195621662512</v>
      </c>
      <c r="BH158" s="4"/>
      <c r="BI158" s="4"/>
      <c r="BJ158" s="4" t="s">
        <v>167</v>
      </c>
      <c r="BK158" s="4"/>
      <c r="BL158" s="32">
        <v>0.9789999999999992</v>
      </c>
      <c r="BM158" s="16"/>
      <c r="BN158" s="16"/>
      <c r="BO158" s="31">
        <v>38152.745609912927</v>
      </c>
      <c r="BP158" s="31">
        <v>38152.745609912927</v>
      </c>
      <c r="BQ158" s="31">
        <v>37999.63425480888</v>
      </c>
      <c r="BR158" s="31">
        <v>37845.752597822313</v>
      </c>
      <c r="BS158" s="31">
        <v>37691.089814377359</v>
      </c>
      <c r="BT158" s="31"/>
      <c r="BU158" s="4"/>
      <c r="BV158" s="32">
        <v>1.242999999999995</v>
      </c>
      <c r="BW158" s="16"/>
      <c r="BX158" s="16"/>
      <c r="BY158" s="31">
        <v>18942.446112522914</v>
      </c>
      <c r="BZ158" s="31">
        <v>18942.446112522914</v>
      </c>
      <c r="CA158" s="31">
        <v>19728.203417004162</v>
      </c>
      <c r="CB158" s="31">
        <v>19625.791180240765</v>
      </c>
      <c r="CC158" s="31">
        <v>19522.679747587161</v>
      </c>
      <c r="CD158" s="31"/>
      <c r="CE158" s="16"/>
      <c r="CF158" s="16"/>
      <c r="CG158" s="31">
        <v>17000</v>
      </c>
      <c r="CH158" s="31">
        <v>17000</v>
      </c>
      <c r="CI158" s="31">
        <v>17000</v>
      </c>
      <c r="CJ158" s="31">
        <v>17000</v>
      </c>
      <c r="CK158" s="31">
        <v>17000</v>
      </c>
      <c r="CL158" s="31"/>
      <c r="CM158" s="16"/>
      <c r="CN158" s="16"/>
      <c r="CO158" s="16"/>
      <c r="CP158" s="16"/>
      <c r="CQ158" s="16"/>
      <c r="CR158" s="16"/>
      <c r="CS158" s="16"/>
      <c r="CT158" s="16"/>
      <c r="CU158" s="4">
        <v>2.1510000000000034</v>
      </c>
      <c r="CV158" s="4">
        <v>2.8669999999999973</v>
      </c>
      <c r="CW158" s="4"/>
      <c r="CX158" s="4" t="s">
        <v>222</v>
      </c>
      <c r="CY158" s="4" t="s">
        <v>367</v>
      </c>
      <c r="CZ158" s="22"/>
      <c r="DA158" s="4">
        <v>0</v>
      </c>
      <c r="DB158" s="4">
        <v>0</v>
      </c>
      <c r="DC158" s="4">
        <v>365</v>
      </c>
      <c r="DD158" s="4">
        <v>365</v>
      </c>
      <c r="DE158" s="4">
        <v>365</v>
      </c>
      <c r="DF158" s="4">
        <v>366</v>
      </c>
      <c r="DG158" s="4">
        <v>365</v>
      </c>
      <c r="DH158" s="4">
        <v>0</v>
      </c>
      <c r="DI158" s="16">
        <f t="shared" si="26"/>
        <v>90001.09529025192</v>
      </c>
      <c r="DJ158" s="16">
        <f t="shared" si="27"/>
        <v>37968.326413632189</v>
      </c>
      <c r="DK158" s="16">
        <f t="shared" si="28"/>
        <v>19352.463082796101</v>
      </c>
      <c r="DL158" s="16">
        <f t="shared" si="29"/>
        <v>17000</v>
      </c>
      <c r="DM158" s="16">
        <f t="shared" si="30"/>
        <v>0</v>
      </c>
      <c r="DN158" s="22"/>
      <c r="DO158" s="4">
        <f>COUNTIFS(crashes!$G$2:$G$17624,"&gt;="&amp;S158,crashes!$G$2:$G$17624,"&lt;"&amp;T158,crashes!$D$2:$D$17624,"="&amp;C158, crashes!$S$2:$S$17624, "&gt;="&amp;AE158, crashes!$S$2:$S$17624, "&lt;="&amp;AF158, crashes!$E$2:$E$17624, "="&amp;D158 )</f>
        <v>47</v>
      </c>
      <c r="DP158" s="29">
        <f>COUNTIFS(crashes!$G$2:$G$17624,"&gt;="&amp;S158,crashes!$G$2:$G$17624,"&lt;"&amp;T158,crashes!$D$2:$D$17624,"="&amp;C158, crashes!$S$2:$S$17624, "&gt;="&amp;AE158, crashes!$S$2:$S$17624, "&lt;="&amp;AF158, crashes!$E$2:$E$17624, "="&amp;D158, crashes!$R$2:$R$17624, "=Weekday")</f>
        <v>39</v>
      </c>
      <c r="DQ158" s="29">
        <f>COUNTIFS(crashes!$G$2:$G$17624,"&gt;="&amp;S158,crashes!$G$2:$G$17624,"&lt;"&amp;T158,crashes!$D$2:$D$17624,"="&amp;C158, crashes!$S$2:$S$17624, "&gt;="&amp;AE158, crashes!$S$2:$S$17624, "&lt;="&amp;AF158, crashes!$E$2:$E$17624, "="&amp;D158, crashes!$R$2:$R$17624, "=Weekend")</f>
        <v>8</v>
      </c>
      <c r="DR158" s="30">
        <f>COUNTIFS(crashes!$G$2:$G$17624,"&gt;="&amp;S158,crashes!$G$2:$G$17624,"&lt;"&amp;T158,crashes!$D$2:$D$17624,"="&amp;C158, crashes!$S$2:$S$17624, "&gt;="&amp;AE158, crashes!$S$2:$S$17624, "&lt;="&amp;AF158, crashes!$E$2:$E$17624, "="&amp;D158,  crashes!$R$2:$R$17624, "=Weekday", crashes!$N$2:$N$17624,"=K")</f>
        <v>0</v>
      </c>
      <c r="DS158" s="30">
        <f>COUNTIFS(crashes!$G$2:$G$17624,"&gt;="&amp;S158,crashes!$G$2:$G$17624,"&lt;"&amp;T158,crashes!$D$2:$D$17624,"="&amp;C158, crashes!$S$2:$S$17624, "&gt;="&amp;AE158, crashes!$S$2:$S$17624, "&lt;="&amp;AF158, crashes!$E$2:$E$17624, "="&amp;D158,  crashes!$R$2:$R$17624, "=Weekday", crashes!$N$2:$N$17624,"=A")</f>
        <v>0</v>
      </c>
      <c r="DT158" s="30">
        <f>COUNTIFS(crashes!$G$2:$G$17624,"&gt;="&amp;S158,crashes!$G$2:$G$17624,"&lt;"&amp;T158,crashes!$D$2:$D$17624,"="&amp;C158, crashes!$S$2:$S$17624, "&gt;="&amp;AE158, crashes!$S$2:$S$17624, "&lt;="&amp;AF158, crashes!$E$2:$E$17624, "="&amp;D158,  crashes!$R$2:$R$17624, "=Weekday", crashes!$N$2:$N$17624,"=B")</f>
        <v>10</v>
      </c>
      <c r="DU158" s="30">
        <f>COUNTIFS(crashes!$G$2:$G$17624,"&gt;="&amp;S158,crashes!$G$2:$G$17624,"&lt;"&amp;T158,crashes!$D$2:$D$17624,"="&amp;C158, crashes!$S$2:$S$17624, "&gt;="&amp;AE158, crashes!$S$2:$S$17624, "&lt;="&amp;AF158, crashes!$E$2:$E$17624, "="&amp;D158,  crashes!$R$2:$R$17624, "=Weekday", crashes!$N$2:$N$17624,"=C")</f>
        <v>3</v>
      </c>
      <c r="DV158" s="30">
        <f>COUNTIFS(crashes!$G$2:$G$17624,"&gt;="&amp;S158,crashes!$G$2:$G$17624,"&lt;"&amp;T158,crashes!$D$2:$D$17624,"="&amp;C158, crashes!$S$2:$S$17624, "&gt;="&amp;AE158, crashes!$S$2:$S$17624, "&lt;="&amp;AF158, crashes!$E$2:$E$17624, "="&amp;D158,  crashes!$R$2:$R$17624, "=Weekday", crashes!$N$2:$N$17624,"=ABC")</f>
        <v>0</v>
      </c>
      <c r="DW158" s="30">
        <f>COUNTIFS(crashes!$G$2:$G$17624,"&gt;="&amp;S158,crashes!$G$2:$G$17624,"&lt;"&amp;T158,crashes!$D$2:$D$17624,"="&amp;C158, crashes!$S$2:$S$17624, "&gt;="&amp;AE158, crashes!$S$2:$S$17624, "&lt;="&amp;AF158, crashes!$E$2:$E$17624, "="&amp;D158,  crashes!$R$2:$R$17624, "=Weekday", crashes!$N$2:$N$17624,"=O")</f>
        <v>26</v>
      </c>
      <c r="DX158" s="30">
        <f>COUNTIFS(crashes!$G$2:$G$17624,"&gt;="&amp;S158,crashes!$G$2:$G$17624,"&lt;"&amp;T158,crashes!$D$2:$D$17624,"="&amp;C158, crashes!$S$2:$S$17624, "&gt;="&amp;AE158, crashes!$S$2:$S$17624, "&lt;="&amp;AF158, crashes!$E$2:$E$17624, "="&amp;D158,  crashes!$R$2:$R$17624, "=Weekend", crashes!$N$2:$N$17624,"=K")</f>
        <v>0</v>
      </c>
      <c r="DY158" s="30">
        <f>COUNTIFS(crashes!$G$2:$G$17624,"&gt;="&amp;S158,crashes!$G$2:$G$17624,"&lt;"&amp;T158,crashes!$D$2:$D$17624,"="&amp;C158, crashes!$S$2:$S$17624, "&gt;="&amp;AE158, crashes!$S$2:$S$17624, "&lt;="&amp;AF158, crashes!$E$2:$E$17624, "="&amp;D158,  crashes!$R$2:$R$17624, "=Weekend", crashes!$N$2:$N$17624,"=A")</f>
        <v>0</v>
      </c>
      <c r="DZ158" s="30">
        <f>COUNTIFS(crashes!$G$2:$G$17624,"&gt;="&amp;S158,crashes!$G$2:$G$17624,"&lt;"&amp;T158,crashes!$D$2:$D$17624,"="&amp;C158, crashes!$S$2:$S$17624, "&gt;="&amp;AE158, crashes!$S$2:$S$17624, "&lt;="&amp;AF158, crashes!$E$2:$E$17624, "="&amp;D158,  crashes!$R$2:$R$17624, "=Weekend", crashes!$N$2:$N$17624,"=B")</f>
        <v>1</v>
      </c>
      <c r="EA158" s="30">
        <f>COUNTIFS(crashes!$G$2:$G$17624,"&gt;="&amp;S158,crashes!$G$2:$G$17624,"&lt;"&amp;T158,crashes!$D$2:$D$17624,"="&amp;C158, crashes!$S$2:$S$17624, "&gt;="&amp;AE158, crashes!$S$2:$S$17624, "&lt;="&amp;AF158, crashes!$E$2:$E$17624, "="&amp;D158,  crashes!$R$2:$R$17624, "=Weekend", crashes!$N$2:$N$17624,"=C")</f>
        <v>1</v>
      </c>
      <c r="EB158" s="30">
        <f>COUNTIFS(crashes!$G$2:$G$17624,"&gt;="&amp;S158,crashes!$G$2:$G$17624,"&lt;"&amp;T158,crashes!$D$2:$D$17624,"="&amp;C158, crashes!$S$2:$S$17624, "&gt;="&amp;AE158, crashes!$S$2:$S$17624, "&lt;="&amp;AF158, crashes!$E$2:$E$17624, "="&amp;D158,  crashes!$R$2:$R$17624, "=Weekend", crashes!$N$2:$N$17624,"=ABC")</f>
        <v>0</v>
      </c>
      <c r="EC158" s="30">
        <f>COUNTIFS(crashes!$G$2:$G$17624,"&gt;="&amp;S158,crashes!$G$2:$G$17624,"&lt;"&amp;T158,crashes!$D$2:$D$17624,"="&amp;C158, crashes!$S$2:$S$17624, "&gt;="&amp;AE158, crashes!$S$2:$S$17624, "&lt;="&amp;AF158, crashes!$E$2:$E$17624, "="&amp;D158,  crashes!$R$2:$R$17624, "=Weekend", crashes!$N$2:$N$17624,"=O")</f>
        <v>6</v>
      </c>
      <c r="ED158" s="4">
        <f t="shared" si="31"/>
        <v>0</v>
      </c>
      <c r="EE158" s="4">
        <f t="shared" si="32"/>
        <v>0</v>
      </c>
      <c r="EF158" s="4">
        <f t="shared" si="33"/>
        <v>11</v>
      </c>
      <c r="EG158" s="4">
        <f t="shared" si="34"/>
        <v>4</v>
      </c>
      <c r="EH158" s="4">
        <f t="shared" si="35"/>
        <v>0</v>
      </c>
      <c r="EI158" s="50">
        <f t="shared" si="36"/>
        <v>15</v>
      </c>
      <c r="EJ158" s="4">
        <f t="shared" si="37"/>
        <v>32</v>
      </c>
      <c r="EK158" s="22"/>
      <c r="EL158" s="3">
        <v>2018</v>
      </c>
      <c r="EM158" s="3">
        <v>13.32</v>
      </c>
      <c r="EN158" s="3">
        <v>1.273E-2</v>
      </c>
      <c r="EO158" s="3">
        <v>7.7099999999999998E-3</v>
      </c>
      <c r="EP158" s="3">
        <v>5.9500000000000004E-3</v>
      </c>
      <c r="EQ158" s="3">
        <v>5.5700000000000003E-3</v>
      </c>
      <c r="ER158" s="3">
        <v>8.9800000000000001E-3</v>
      </c>
      <c r="ES158" s="3">
        <v>1.9619999999999999E-2</v>
      </c>
      <c r="ET158" s="3">
        <v>3.3270000000000001E-2</v>
      </c>
      <c r="EU158" s="3">
        <v>4.4479999999999999E-2</v>
      </c>
      <c r="EV158" s="3">
        <v>4.4630000000000003E-2</v>
      </c>
      <c r="EW158" s="3">
        <v>4.3119999999999999E-2</v>
      </c>
      <c r="EX158" s="3">
        <v>4.5850000000000002E-2</v>
      </c>
      <c r="EY158" s="3">
        <v>5.0139999999999997E-2</v>
      </c>
      <c r="EZ158" s="3">
        <v>5.6599999999999998E-2</v>
      </c>
      <c r="FA158" s="3">
        <v>6.4519999999999994E-2</v>
      </c>
      <c r="FB158" s="3">
        <v>7.9969999999999999E-2</v>
      </c>
      <c r="FC158" s="3">
        <v>8.2930000000000004E-2</v>
      </c>
      <c r="FD158" s="3">
        <v>8.2290000000000002E-2</v>
      </c>
      <c r="FE158" s="3">
        <v>8.1100000000000005E-2</v>
      </c>
      <c r="FF158" s="3">
        <v>7.6050000000000006E-2</v>
      </c>
      <c r="FG158" s="3">
        <v>6.5240000000000006E-2</v>
      </c>
      <c r="FH158" s="3">
        <v>4.7809999999999998E-2</v>
      </c>
      <c r="FI158" s="3">
        <v>3.8789999999999998E-2</v>
      </c>
      <c r="FJ158" s="3">
        <v>3.159E-2</v>
      </c>
      <c r="FK158" s="3">
        <v>2.2200000000000001E-2</v>
      </c>
      <c r="FL158" s="3">
        <v>2018</v>
      </c>
      <c r="FM158" s="3">
        <v>13.32</v>
      </c>
      <c r="FN158" s="13">
        <v>2018</v>
      </c>
      <c r="FO158" s="52">
        <v>13.32</v>
      </c>
      <c r="FP158" s="51">
        <v>48.3</v>
      </c>
      <c r="FQ158" s="51">
        <v>1.822E-2</v>
      </c>
      <c r="FR158" s="51">
        <v>1.187E-2</v>
      </c>
      <c r="FS158" s="3">
        <v>8.8100000000000001E-3</v>
      </c>
      <c r="FT158" s="3">
        <v>6.8950000000000001E-3</v>
      </c>
      <c r="FU158" s="3">
        <v>6.4450000000000002E-3</v>
      </c>
      <c r="FV158" s="3">
        <v>8.9599999999999992E-3</v>
      </c>
      <c r="FW158" s="3">
        <v>1.6215E-2</v>
      </c>
      <c r="FX158" s="3">
        <v>2.5869999999999997E-2</v>
      </c>
      <c r="FY158" s="3">
        <v>3.4865E-2</v>
      </c>
      <c r="FZ158" s="3">
        <v>4.3645000000000003E-2</v>
      </c>
      <c r="GA158" s="3">
        <v>5.2510000000000001E-2</v>
      </c>
      <c r="GB158" s="3">
        <v>5.7290000000000001E-2</v>
      </c>
      <c r="GC158" s="3">
        <v>6.1425000000000007E-2</v>
      </c>
      <c r="GD158" s="3">
        <v>6.2600000000000003E-2</v>
      </c>
      <c r="GE158" s="3">
        <v>6.3175000000000009E-2</v>
      </c>
      <c r="GF158" s="3">
        <v>6.1315000000000001E-2</v>
      </c>
      <c r="GG158" s="3">
        <v>5.9675000000000006E-2</v>
      </c>
      <c r="GH158" s="3">
        <v>5.7259999999999998E-2</v>
      </c>
      <c r="GI158" s="3">
        <v>5.2315E-2</v>
      </c>
      <c r="GJ158" s="3">
        <v>4.4840000000000005E-2</v>
      </c>
      <c r="GK158" s="3">
        <v>3.7360000000000004E-2</v>
      </c>
      <c r="GL158" s="3">
        <v>3.1645E-2</v>
      </c>
      <c r="GM158" s="3">
        <v>2.7540000000000002E-2</v>
      </c>
      <c r="GN158" s="3">
        <v>2.0920000000000001E-2</v>
      </c>
      <c r="GO158" s="22"/>
      <c r="GP158" s="4">
        <f>'Hours of Operation'!C$37</f>
        <v>1.0878023097360716E-2</v>
      </c>
      <c r="GQ158" s="4">
        <f>'Hours of Operation'!D$37</f>
        <v>0</v>
      </c>
      <c r="GR158" s="4">
        <f>'Hours of Operation'!E$37</f>
        <v>0</v>
      </c>
      <c r="GS158" s="4">
        <f>'Hours of Operation'!F$37</f>
        <v>0</v>
      </c>
      <c r="GT158" s="4">
        <f>'Hours of Operation'!G$37</f>
        <v>0</v>
      </c>
      <c r="GU158" s="4">
        <f>'Hours of Operation'!H$37</f>
        <v>0</v>
      </c>
      <c r="GV158" s="4">
        <f>'Hours of Operation'!I$37</f>
        <v>2.6635444481399841E-2</v>
      </c>
      <c r="GW158" s="4">
        <f>'Hours of Operation'!J$37</f>
        <v>0.11316384812013409</v>
      </c>
      <c r="GX158" s="4">
        <f>'Hours of Operation'!K$37</f>
        <v>0.24891222780095976</v>
      </c>
      <c r="GY158" s="4">
        <f>'Hours of Operation'!L$37</f>
        <v>0.23561763435934135</v>
      </c>
      <c r="GZ158" s="4">
        <f>'Hours of Operation'!M$37</f>
        <v>0.16382139422542119</v>
      </c>
      <c r="HA158" s="4">
        <f>'Hours of Operation'!N$37</f>
        <v>0.14173801100547403</v>
      </c>
      <c r="HB158" s="4">
        <f>'Hours of Operation'!O$37</f>
        <v>0.21425652515040278</v>
      </c>
      <c r="HC158" s="4">
        <f>'Hours of Operation'!P$37</f>
        <v>0.28914709530606186</v>
      </c>
      <c r="HD158" s="4">
        <f>'Hours of Operation'!Q$37</f>
        <v>0.95539799408755188</v>
      </c>
      <c r="HE158" s="4">
        <f>'Hours of Operation'!R$37</f>
        <v>0.96825537081835422</v>
      </c>
      <c r="HF158" s="4">
        <f>'Hours of Operation'!S$37</f>
        <v>0.96879720817137982</v>
      </c>
      <c r="HG158" s="4">
        <f>'Hours of Operation'!T$37</f>
        <v>0.96513496714310265</v>
      </c>
      <c r="HH158" s="4">
        <f>'Hours of Operation'!U$37</f>
        <v>0.96329913289268243</v>
      </c>
      <c r="HI158" s="4">
        <f>'Hours of Operation'!V$37</f>
        <v>0.96037205019078897</v>
      </c>
      <c r="HJ158" s="4">
        <f>'Hours of Operation'!W$37</f>
        <v>0.66354644651130357</v>
      </c>
      <c r="HK158" s="4">
        <f>'Hours of Operation'!X$37</f>
        <v>3.5238052379938732E-2</v>
      </c>
      <c r="HL158" s="4">
        <f>'Hours of Operation'!Y$37</f>
        <v>1.7004105848992521E-2</v>
      </c>
      <c r="HM158" s="4">
        <f>'Hours of Operation'!Z$37</f>
        <v>1.4052937541425498E-2</v>
      </c>
      <c r="HN158" s="4">
        <f>'Hours of Operation'!AA$37</f>
        <v>0</v>
      </c>
      <c r="HO158" s="4">
        <f>'Hours of Operation'!AB$37</f>
        <v>0</v>
      </c>
      <c r="HP158" s="4">
        <f>'Hours of Operation'!AC$37</f>
        <v>0</v>
      </c>
      <c r="HQ158" s="4">
        <f>'Hours of Operation'!AD$37</f>
        <v>0</v>
      </c>
      <c r="HR158" s="4">
        <f>'Hours of Operation'!AE$37</f>
        <v>0</v>
      </c>
      <c r="HS158" s="4">
        <f>'Hours of Operation'!AF$37</f>
        <v>0</v>
      </c>
      <c r="HT158" s="4">
        <f>'Hours of Operation'!AG$37</f>
        <v>0</v>
      </c>
      <c r="HU158" s="4">
        <f>'Hours of Operation'!AH$37</f>
        <v>0</v>
      </c>
      <c r="HV158" s="4">
        <f>'Hours of Operation'!AI$37</f>
        <v>1.2637906345793795E-2</v>
      </c>
      <c r="HW158" s="4">
        <f>'Hours of Operation'!AJ$37</f>
        <v>4.1803088354812501E-2</v>
      </c>
      <c r="HX158" s="4">
        <f>'Hours of Operation'!AK$37</f>
        <v>0.14175336066437916</v>
      </c>
      <c r="HY158" s="4">
        <f>'Hours of Operation'!AL$37</f>
        <v>0.24941426085401525</v>
      </c>
      <c r="HZ158" s="4">
        <f>'Hours of Operation'!AM$37</f>
        <v>0.31857126556888782</v>
      </c>
      <c r="IA158" s="4">
        <f>'Hours of Operation'!AN$37</f>
        <v>0.36819352862753602</v>
      </c>
      <c r="IB158" s="4">
        <f>'Hours of Operation'!AO$37</f>
        <v>0.39257969775706603</v>
      </c>
      <c r="IC158" s="4">
        <f>'Hours of Operation'!AP$37</f>
        <v>0.39837761950326361</v>
      </c>
      <c r="ID158" s="4">
        <f>'Hours of Operation'!AQ$37</f>
        <v>0.39639768673656911</v>
      </c>
      <c r="IE158" s="4">
        <f>'Hours of Operation'!AR$37</f>
        <v>0.38318416694358026</v>
      </c>
      <c r="IF158" s="4">
        <f>'Hours of Operation'!AS$37</f>
        <v>0.3771902870693995</v>
      </c>
      <c r="IG158" s="4">
        <f>'Hours of Operation'!AT$37</f>
        <v>0.27906459228298292</v>
      </c>
      <c r="IH158" s="4">
        <f>'Hours of Operation'!AU$37</f>
        <v>8.7465202293779368E-2</v>
      </c>
      <c r="II158" s="4">
        <f>'Hours of Operation'!AV$37</f>
        <v>2.5668196030859576E-2</v>
      </c>
      <c r="IJ158" s="4">
        <f>'Hours of Operation'!AW$37</f>
        <v>0</v>
      </c>
      <c r="IK158" s="4">
        <f>'Hours of Operation'!AX$37</f>
        <v>0</v>
      </c>
      <c r="IL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</row>
    <row r="159" spans="1:264" s="3" customFormat="1" ht="12" customHeight="1" x14ac:dyDescent="0.2">
      <c r="A159" s="4" t="s">
        <v>391</v>
      </c>
      <c r="B159" s="4" t="s">
        <v>218</v>
      </c>
      <c r="C159" s="4">
        <v>66</v>
      </c>
      <c r="D159" s="4" t="s">
        <v>91</v>
      </c>
      <c r="E159" s="4" t="s">
        <v>92</v>
      </c>
      <c r="F159" s="4" t="s">
        <v>68</v>
      </c>
      <c r="G159" s="4">
        <v>3</v>
      </c>
      <c r="H159" s="4" t="s">
        <v>167</v>
      </c>
      <c r="I159" s="4">
        <v>1</v>
      </c>
      <c r="J159" s="4">
        <v>0</v>
      </c>
      <c r="K159" s="4"/>
      <c r="L159" s="10">
        <v>33604</v>
      </c>
      <c r="M159" s="4" t="b">
        <v>1</v>
      </c>
      <c r="N159" s="10">
        <v>42262</v>
      </c>
      <c r="O159" s="4" t="b">
        <v>1</v>
      </c>
      <c r="P159" s="4" t="s">
        <v>461</v>
      </c>
      <c r="Q159" s="1" t="str">
        <f t="shared" si="38"/>
        <v>38°52'18.13"N, 77°17'37.3599"W</v>
      </c>
      <c r="R159" s="1" t="s">
        <v>460</v>
      </c>
      <c r="S159" s="1">
        <v>61.048999999999999</v>
      </c>
      <c r="T159" s="1">
        <v>61.777999999999999</v>
      </c>
      <c r="U159" s="4">
        <v>1</v>
      </c>
      <c r="V159" s="10">
        <v>42475</v>
      </c>
      <c r="W159" s="4">
        <v>1</v>
      </c>
      <c r="X159" s="4">
        <v>0.7289999999999992</v>
      </c>
      <c r="Y159" s="4"/>
      <c r="Z159" s="4"/>
      <c r="AA159" s="4"/>
      <c r="AB159" s="4"/>
      <c r="AC159" s="4"/>
      <c r="AD159" s="4"/>
      <c r="AE159" s="10">
        <v>41275</v>
      </c>
      <c r="AF159" s="10">
        <v>43100</v>
      </c>
      <c r="AG159" s="16"/>
      <c r="AH159" s="16"/>
      <c r="AI159" s="31">
        <v>84000</v>
      </c>
      <c r="AJ159" s="31">
        <v>84000</v>
      </c>
      <c r="AK159" s="31">
        <v>87000</v>
      </c>
      <c r="AL159" s="31">
        <v>86000</v>
      </c>
      <c r="AM159" s="31">
        <v>85000</v>
      </c>
      <c r="AN159" s="31"/>
      <c r="AO159" s="4"/>
      <c r="AP159" s="4"/>
      <c r="AQ159" s="4"/>
      <c r="AR159" s="9">
        <v>11.810216048577038</v>
      </c>
      <c r="AS159" s="9">
        <v>3.5770149037288608</v>
      </c>
      <c r="AT159" s="9">
        <v>8.3928254640264601</v>
      </c>
      <c r="AU159" s="9">
        <v>11.371910306754886</v>
      </c>
      <c r="AV159" s="9">
        <v>0</v>
      </c>
      <c r="AW159" s="4" t="b">
        <v>1</v>
      </c>
      <c r="AX159" s="4" t="b">
        <v>0</v>
      </c>
      <c r="AY159" s="4">
        <v>0</v>
      </c>
      <c r="AZ159" s="4">
        <v>0</v>
      </c>
      <c r="BA159" s="9">
        <v>2801.3034786440439</v>
      </c>
      <c r="BB159" s="9">
        <v>1.6110987468306159</v>
      </c>
      <c r="BC159" s="9">
        <v>64.682578945977383</v>
      </c>
      <c r="BD159" s="9">
        <v>48.746681595227891</v>
      </c>
      <c r="BE159" s="9">
        <v>0</v>
      </c>
      <c r="BF159" s="4" t="s">
        <v>237</v>
      </c>
      <c r="BG159" s="4">
        <v>0</v>
      </c>
      <c r="BH159" s="4">
        <v>486.4440508417523</v>
      </c>
      <c r="BI159" s="4">
        <v>1.6091421767459206</v>
      </c>
      <c r="BJ159" s="4" t="s">
        <v>167</v>
      </c>
      <c r="BK159" s="4"/>
      <c r="BL159" s="32">
        <v>0.27000000000000313</v>
      </c>
      <c r="BM159" s="16"/>
      <c r="BN159" s="16"/>
      <c r="BO159" s="31">
        <v>17000</v>
      </c>
      <c r="BP159" s="31">
        <v>17000</v>
      </c>
      <c r="BQ159" s="31">
        <v>17000</v>
      </c>
      <c r="BR159" s="31">
        <v>17000</v>
      </c>
      <c r="BS159" s="31">
        <v>17000</v>
      </c>
      <c r="BT159" s="31"/>
      <c r="BU159" s="4"/>
      <c r="BV159" s="32">
        <v>0.51699999999999591</v>
      </c>
      <c r="BW159" s="16"/>
      <c r="BX159" s="16"/>
      <c r="BY159" s="31">
        <v>18942.446112522914</v>
      </c>
      <c r="BZ159" s="31">
        <v>18942.446112522914</v>
      </c>
      <c r="CA159" s="31">
        <v>19728.203417004162</v>
      </c>
      <c r="CB159" s="31">
        <v>19625.791180240765</v>
      </c>
      <c r="CC159" s="31">
        <v>19522.679747587161</v>
      </c>
      <c r="CD159" s="31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4">
        <v>2.4250000000000043</v>
      </c>
      <c r="CV159" s="4">
        <v>2.1379999999999981</v>
      </c>
      <c r="CW159" s="4">
        <v>919</v>
      </c>
      <c r="CX159" s="4" t="s">
        <v>222</v>
      </c>
      <c r="CY159" s="4" t="s">
        <v>367</v>
      </c>
      <c r="CZ159" s="22"/>
      <c r="DA159" s="4">
        <v>0</v>
      </c>
      <c r="DB159" s="4">
        <v>0</v>
      </c>
      <c r="DC159" s="4">
        <v>365</v>
      </c>
      <c r="DD159" s="4">
        <v>365</v>
      </c>
      <c r="DE159" s="4">
        <v>365</v>
      </c>
      <c r="DF159" s="4">
        <v>366</v>
      </c>
      <c r="DG159" s="4">
        <v>365</v>
      </c>
      <c r="DH159" s="4">
        <v>0</v>
      </c>
      <c r="DI159" s="16">
        <f t="shared" si="26"/>
        <v>85200.438116100762</v>
      </c>
      <c r="DJ159" s="16">
        <f t="shared" si="27"/>
        <v>17000</v>
      </c>
      <c r="DK159" s="16">
        <f t="shared" si="28"/>
        <v>19352.463082796101</v>
      </c>
      <c r="DL159" s="16">
        <f t="shared" si="29"/>
        <v>0</v>
      </c>
      <c r="DM159" s="16">
        <f t="shared" si="30"/>
        <v>0</v>
      </c>
      <c r="DN159" s="22"/>
      <c r="DO159" s="4">
        <f>COUNTIFS(crashes!$G$2:$G$17624,"&gt;="&amp;S159,crashes!$G$2:$G$17624,"&lt;"&amp;T159,crashes!$D$2:$D$17624,"="&amp;C159, crashes!$S$2:$S$17624, "&gt;="&amp;AE159, crashes!$S$2:$S$17624, "&lt;="&amp;AF159, crashes!$E$2:$E$17624, "="&amp;D159 )</f>
        <v>71</v>
      </c>
      <c r="DP159" s="29">
        <f>COUNTIFS(crashes!$G$2:$G$17624,"&gt;="&amp;S159,crashes!$G$2:$G$17624,"&lt;"&amp;T159,crashes!$D$2:$D$17624,"="&amp;C159, crashes!$S$2:$S$17624, "&gt;="&amp;AE159, crashes!$S$2:$S$17624, "&lt;="&amp;AF159, crashes!$E$2:$E$17624, "="&amp;D159, crashes!$R$2:$R$17624, "=Weekday")</f>
        <v>57</v>
      </c>
      <c r="DQ159" s="29">
        <f>COUNTIFS(crashes!$G$2:$G$17624,"&gt;="&amp;S159,crashes!$G$2:$G$17624,"&lt;"&amp;T159,crashes!$D$2:$D$17624,"="&amp;C159, crashes!$S$2:$S$17624, "&gt;="&amp;AE159, crashes!$S$2:$S$17624, "&lt;="&amp;AF159, crashes!$E$2:$E$17624, "="&amp;D159, crashes!$R$2:$R$17624, "=Weekend")</f>
        <v>14</v>
      </c>
      <c r="DR159" s="30">
        <f>COUNTIFS(crashes!$G$2:$G$17624,"&gt;="&amp;S159,crashes!$G$2:$G$17624,"&lt;"&amp;T159,crashes!$D$2:$D$17624,"="&amp;C159, crashes!$S$2:$S$17624, "&gt;="&amp;AE159, crashes!$S$2:$S$17624, "&lt;="&amp;AF159, crashes!$E$2:$E$17624, "="&amp;D159,  crashes!$R$2:$R$17624, "=Weekday", crashes!$N$2:$N$17624,"=K")</f>
        <v>0</v>
      </c>
      <c r="DS159" s="30">
        <f>COUNTIFS(crashes!$G$2:$G$17624,"&gt;="&amp;S159,crashes!$G$2:$G$17624,"&lt;"&amp;T159,crashes!$D$2:$D$17624,"="&amp;C159, crashes!$S$2:$S$17624, "&gt;="&amp;AE159, crashes!$S$2:$S$17624, "&lt;="&amp;AF159, crashes!$E$2:$E$17624, "="&amp;D159,  crashes!$R$2:$R$17624, "=Weekday", crashes!$N$2:$N$17624,"=A")</f>
        <v>0</v>
      </c>
      <c r="DT159" s="30">
        <f>COUNTIFS(crashes!$G$2:$G$17624,"&gt;="&amp;S159,crashes!$G$2:$G$17624,"&lt;"&amp;T159,crashes!$D$2:$D$17624,"="&amp;C159, crashes!$S$2:$S$17624, "&gt;="&amp;AE159, crashes!$S$2:$S$17624, "&lt;="&amp;AF159, crashes!$E$2:$E$17624, "="&amp;D159,  crashes!$R$2:$R$17624, "=Weekday", crashes!$N$2:$N$17624,"=B")</f>
        <v>15</v>
      </c>
      <c r="DU159" s="30">
        <f>COUNTIFS(crashes!$G$2:$G$17624,"&gt;="&amp;S159,crashes!$G$2:$G$17624,"&lt;"&amp;T159,crashes!$D$2:$D$17624,"="&amp;C159, crashes!$S$2:$S$17624, "&gt;="&amp;AE159, crashes!$S$2:$S$17624, "&lt;="&amp;AF159, crashes!$E$2:$E$17624, "="&amp;D159,  crashes!$R$2:$R$17624, "=Weekday", crashes!$N$2:$N$17624,"=C")</f>
        <v>1</v>
      </c>
      <c r="DV159" s="30">
        <f>COUNTIFS(crashes!$G$2:$G$17624,"&gt;="&amp;S159,crashes!$G$2:$G$17624,"&lt;"&amp;T159,crashes!$D$2:$D$17624,"="&amp;C159, crashes!$S$2:$S$17624, "&gt;="&amp;AE159, crashes!$S$2:$S$17624, "&lt;="&amp;AF159, crashes!$E$2:$E$17624, "="&amp;D159,  crashes!$R$2:$R$17624, "=Weekday", crashes!$N$2:$N$17624,"=ABC")</f>
        <v>0</v>
      </c>
      <c r="DW159" s="30">
        <f>COUNTIFS(crashes!$G$2:$G$17624,"&gt;="&amp;S159,crashes!$G$2:$G$17624,"&lt;"&amp;T159,crashes!$D$2:$D$17624,"="&amp;C159, crashes!$S$2:$S$17624, "&gt;="&amp;AE159, crashes!$S$2:$S$17624, "&lt;="&amp;AF159, crashes!$E$2:$E$17624, "="&amp;D159,  crashes!$R$2:$R$17624, "=Weekday", crashes!$N$2:$N$17624,"=O")</f>
        <v>41</v>
      </c>
      <c r="DX159" s="30">
        <f>COUNTIFS(crashes!$G$2:$G$17624,"&gt;="&amp;S159,crashes!$G$2:$G$17624,"&lt;"&amp;T159,crashes!$D$2:$D$17624,"="&amp;C159, crashes!$S$2:$S$17624, "&gt;="&amp;AE159, crashes!$S$2:$S$17624, "&lt;="&amp;AF159, crashes!$E$2:$E$17624, "="&amp;D159,  crashes!$R$2:$R$17624, "=Weekend", crashes!$N$2:$N$17624,"=K")</f>
        <v>0</v>
      </c>
      <c r="DY159" s="30">
        <f>COUNTIFS(crashes!$G$2:$G$17624,"&gt;="&amp;S159,crashes!$G$2:$G$17624,"&lt;"&amp;T159,crashes!$D$2:$D$17624,"="&amp;C159, crashes!$S$2:$S$17624, "&gt;="&amp;AE159, crashes!$S$2:$S$17624, "&lt;="&amp;AF159, crashes!$E$2:$E$17624, "="&amp;D159,  crashes!$R$2:$R$17624, "=Weekend", crashes!$N$2:$N$17624,"=A")</f>
        <v>0</v>
      </c>
      <c r="DZ159" s="30">
        <f>COUNTIFS(crashes!$G$2:$G$17624,"&gt;="&amp;S159,crashes!$G$2:$G$17624,"&lt;"&amp;T159,crashes!$D$2:$D$17624,"="&amp;C159, crashes!$S$2:$S$17624, "&gt;="&amp;AE159, crashes!$S$2:$S$17624, "&lt;="&amp;AF159, crashes!$E$2:$E$17624, "="&amp;D159,  crashes!$R$2:$R$17624, "=Weekend", crashes!$N$2:$N$17624,"=B")</f>
        <v>4</v>
      </c>
      <c r="EA159" s="30">
        <f>COUNTIFS(crashes!$G$2:$G$17624,"&gt;="&amp;S159,crashes!$G$2:$G$17624,"&lt;"&amp;T159,crashes!$D$2:$D$17624,"="&amp;C159, crashes!$S$2:$S$17624, "&gt;="&amp;AE159, crashes!$S$2:$S$17624, "&lt;="&amp;AF159, crashes!$E$2:$E$17624, "="&amp;D159,  crashes!$R$2:$R$17624, "=Weekend", crashes!$N$2:$N$17624,"=C")</f>
        <v>0</v>
      </c>
      <c r="EB159" s="30">
        <f>COUNTIFS(crashes!$G$2:$G$17624,"&gt;="&amp;S159,crashes!$G$2:$G$17624,"&lt;"&amp;T159,crashes!$D$2:$D$17624,"="&amp;C159, crashes!$S$2:$S$17624, "&gt;="&amp;AE159, crashes!$S$2:$S$17624, "&lt;="&amp;AF159, crashes!$E$2:$E$17624, "="&amp;D159,  crashes!$R$2:$R$17624, "=Weekend", crashes!$N$2:$N$17624,"=ABC")</f>
        <v>0</v>
      </c>
      <c r="EC159" s="30">
        <f>COUNTIFS(crashes!$G$2:$G$17624,"&gt;="&amp;S159,crashes!$G$2:$G$17624,"&lt;"&amp;T159,crashes!$D$2:$D$17624,"="&amp;C159, crashes!$S$2:$S$17624, "&gt;="&amp;AE159, crashes!$S$2:$S$17624, "&lt;="&amp;AF159, crashes!$E$2:$E$17624, "="&amp;D159,  crashes!$R$2:$R$17624, "=Weekend", crashes!$N$2:$N$17624,"=O")</f>
        <v>10</v>
      </c>
      <c r="ED159" s="4">
        <f t="shared" si="31"/>
        <v>0</v>
      </c>
      <c r="EE159" s="4">
        <f t="shared" si="32"/>
        <v>0</v>
      </c>
      <c r="EF159" s="4">
        <f t="shared" si="33"/>
        <v>19</v>
      </c>
      <c r="EG159" s="4">
        <f t="shared" si="34"/>
        <v>1</v>
      </c>
      <c r="EH159" s="4">
        <f t="shared" si="35"/>
        <v>0</v>
      </c>
      <c r="EI159" s="50">
        <f t="shared" si="36"/>
        <v>20</v>
      </c>
      <c r="EJ159" s="4">
        <f t="shared" si="37"/>
        <v>51</v>
      </c>
      <c r="EK159" s="6"/>
      <c r="EL159" s="3">
        <v>2018</v>
      </c>
      <c r="EM159" s="3">
        <v>12.68</v>
      </c>
      <c r="EN159" s="3">
        <v>1.273E-2</v>
      </c>
      <c r="EO159" s="3">
        <v>7.7099999999999998E-3</v>
      </c>
      <c r="EP159" s="3">
        <v>5.9500000000000004E-3</v>
      </c>
      <c r="EQ159" s="3">
        <v>5.5700000000000003E-3</v>
      </c>
      <c r="ER159" s="3">
        <v>8.9800000000000001E-3</v>
      </c>
      <c r="ES159" s="3">
        <v>1.9619999999999999E-2</v>
      </c>
      <c r="ET159" s="3">
        <v>3.3270000000000001E-2</v>
      </c>
      <c r="EU159" s="3">
        <v>4.4479999999999999E-2</v>
      </c>
      <c r="EV159" s="3">
        <v>4.4630000000000003E-2</v>
      </c>
      <c r="EW159" s="3">
        <v>4.3119999999999999E-2</v>
      </c>
      <c r="EX159" s="3">
        <v>4.5850000000000002E-2</v>
      </c>
      <c r="EY159" s="3">
        <v>5.0139999999999997E-2</v>
      </c>
      <c r="EZ159" s="3">
        <v>5.6599999999999998E-2</v>
      </c>
      <c r="FA159" s="3">
        <v>6.4519999999999994E-2</v>
      </c>
      <c r="FB159" s="3">
        <v>7.9969999999999999E-2</v>
      </c>
      <c r="FC159" s="3">
        <v>8.2930000000000004E-2</v>
      </c>
      <c r="FD159" s="3">
        <v>8.2290000000000002E-2</v>
      </c>
      <c r="FE159" s="3">
        <v>8.1100000000000005E-2</v>
      </c>
      <c r="FF159" s="3">
        <v>7.6050000000000006E-2</v>
      </c>
      <c r="FG159" s="3">
        <v>6.5240000000000006E-2</v>
      </c>
      <c r="FH159" s="3">
        <v>4.7809999999999998E-2</v>
      </c>
      <c r="FI159" s="3">
        <v>3.8789999999999998E-2</v>
      </c>
      <c r="FJ159" s="3">
        <v>3.159E-2</v>
      </c>
      <c r="FK159" s="3">
        <v>2.2200000000000001E-2</v>
      </c>
      <c r="FL159" s="3">
        <v>2018</v>
      </c>
      <c r="FM159" s="3">
        <v>12.68</v>
      </c>
      <c r="FN159" s="13">
        <v>2018</v>
      </c>
      <c r="FO159" s="52">
        <v>12.68</v>
      </c>
      <c r="FP159" s="51">
        <v>48.3</v>
      </c>
      <c r="FQ159" s="51">
        <v>1.822E-2</v>
      </c>
      <c r="FR159" s="51">
        <v>1.187E-2</v>
      </c>
      <c r="FS159" s="3">
        <v>8.8100000000000001E-3</v>
      </c>
      <c r="FT159" s="3">
        <v>6.8950000000000001E-3</v>
      </c>
      <c r="FU159" s="3">
        <v>6.4450000000000002E-3</v>
      </c>
      <c r="FV159" s="3">
        <v>8.9599999999999992E-3</v>
      </c>
      <c r="FW159" s="3">
        <v>1.6215E-2</v>
      </c>
      <c r="FX159" s="3">
        <v>2.5869999999999997E-2</v>
      </c>
      <c r="FY159" s="3">
        <v>3.4865E-2</v>
      </c>
      <c r="FZ159" s="3">
        <v>4.3645000000000003E-2</v>
      </c>
      <c r="GA159" s="3">
        <v>5.2510000000000001E-2</v>
      </c>
      <c r="GB159" s="3">
        <v>5.7290000000000001E-2</v>
      </c>
      <c r="GC159" s="3">
        <v>6.1425000000000007E-2</v>
      </c>
      <c r="GD159" s="3">
        <v>6.2600000000000003E-2</v>
      </c>
      <c r="GE159" s="3">
        <v>6.3175000000000009E-2</v>
      </c>
      <c r="GF159" s="3">
        <v>6.1315000000000001E-2</v>
      </c>
      <c r="GG159" s="3">
        <v>5.9675000000000006E-2</v>
      </c>
      <c r="GH159" s="3">
        <v>5.7259999999999998E-2</v>
      </c>
      <c r="GI159" s="3">
        <v>5.2315E-2</v>
      </c>
      <c r="GJ159" s="3">
        <v>4.4840000000000005E-2</v>
      </c>
      <c r="GK159" s="3">
        <v>3.7360000000000004E-2</v>
      </c>
      <c r="GL159" s="3">
        <v>3.1645E-2</v>
      </c>
      <c r="GM159" s="3">
        <v>2.7540000000000002E-2</v>
      </c>
      <c r="GN159" s="3">
        <v>2.0920000000000001E-2</v>
      </c>
      <c r="GO159" s="22"/>
      <c r="GP159" s="4">
        <f>'Hours of Operation'!C$37</f>
        <v>1.0878023097360716E-2</v>
      </c>
      <c r="GQ159" s="4">
        <f>'Hours of Operation'!D$37</f>
        <v>0</v>
      </c>
      <c r="GR159" s="4">
        <f>'Hours of Operation'!E$37</f>
        <v>0</v>
      </c>
      <c r="GS159" s="4">
        <f>'Hours of Operation'!F$37</f>
        <v>0</v>
      </c>
      <c r="GT159" s="4">
        <f>'Hours of Operation'!G$37</f>
        <v>0</v>
      </c>
      <c r="GU159" s="4">
        <f>'Hours of Operation'!H$37</f>
        <v>0</v>
      </c>
      <c r="GV159" s="4">
        <f>'Hours of Operation'!I$37</f>
        <v>2.6635444481399841E-2</v>
      </c>
      <c r="GW159" s="4">
        <f>'Hours of Operation'!J$37</f>
        <v>0.11316384812013409</v>
      </c>
      <c r="GX159" s="4">
        <f>'Hours of Operation'!K$37</f>
        <v>0.24891222780095976</v>
      </c>
      <c r="GY159" s="4">
        <f>'Hours of Operation'!L$37</f>
        <v>0.23561763435934135</v>
      </c>
      <c r="GZ159" s="4">
        <f>'Hours of Operation'!M$37</f>
        <v>0.16382139422542119</v>
      </c>
      <c r="HA159" s="4">
        <f>'Hours of Operation'!N$37</f>
        <v>0.14173801100547403</v>
      </c>
      <c r="HB159" s="4">
        <f>'Hours of Operation'!O$37</f>
        <v>0.21425652515040278</v>
      </c>
      <c r="HC159" s="4">
        <f>'Hours of Operation'!P$37</f>
        <v>0.28914709530606186</v>
      </c>
      <c r="HD159" s="4">
        <f>'Hours of Operation'!Q$37</f>
        <v>0.95539799408755188</v>
      </c>
      <c r="HE159" s="4">
        <f>'Hours of Operation'!R$37</f>
        <v>0.96825537081835422</v>
      </c>
      <c r="HF159" s="4">
        <f>'Hours of Operation'!S$37</f>
        <v>0.96879720817137982</v>
      </c>
      <c r="HG159" s="4">
        <f>'Hours of Operation'!T$37</f>
        <v>0.96513496714310265</v>
      </c>
      <c r="HH159" s="4">
        <f>'Hours of Operation'!U$37</f>
        <v>0.96329913289268243</v>
      </c>
      <c r="HI159" s="4">
        <f>'Hours of Operation'!V$37</f>
        <v>0.96037205019078897</v>
      </c>
      <c r="HJ159" s="4">
        <f>'Hours of Operation'!W$37</f>
        <v>0.66354644651130357</v>
      </c>
      <c r="HK159" s="4">
        <f>'Hours of Operation'!X$37</f>
        <v>3.5238052379938732E-2</v>
      </c>
      <c r="HL159" s="4">
        <f>'Hours of Operation'!Y$37</f>
        <v>1.7004105848992521E-2</v>
      </c>
      <c r="HM159" s="4">
        <f>'Hours of Operation'!Z$37</f>
        <v>1.4052937541425498E-2</v>
      </c>
      <c r="HN159" s="4">
        <f>'Hours of Operation'!AA$37</f>
        <v>0</v>
      </c>
      <c r="HO159" s="4">
        <f>'Hours of Operation'!AB$37</f>
        <v>0</v>
      </c>
      <c r="HP159" s="4">
        <f>'Hours of Operation'!AC$37</f>
        <v>0</v>
      </c>
      <c r="HQ159" s="4">
        <f>'Hours of Operation'!AD$37</f>
        <v>0</v>
      </c>
      <c r="HR159" s="4">
        <f>'Hours of Operation'!AE$37</f>
        <v>0</v>
      </c>
      <c r="HS159" s="4">
        <f>'Hours of Operation'!AF$37</f>
        <v>0</v>
      </c>
      <c r="HT159" s="4">
        <f>'Hours of Operation'!AG$37</f>
        <v>0</v>
      </c>
      <c r="HU159" s="4">
        <f>'Hours of Operation'!AH$37</f>
        <v>0</v>
      </c>
      <c r="HV159" s="4">
        <f>'Hours of Operation'!AI$37</f>
        <v>1.2637906345793795E-2</v>
      </c>
      <c r="HW159" s="4">
        <f>'Hours of Operation'!AJ$37</f>
        <v>4.1803088354812501E-2</v>
      </c>
      <c r="HX159" s="4">
        <f>'Hours of Operation'!AK$37</f>
        <v>0.14175336066437916</v>
      </c>
      <c r="HY159" s="4">
        <f>'Hours of Operation'!AL$37</f>
        <v>0.24941426085401525</v>
      </c>
      <c r="HZ159" s="4">
        <f>'Hours of Operation'!AM$37</f>
        <v>0.31857126556888782</v>
      </c>
      <c r="IA159" s="4">
        <f>'Hours of Operation'!AN$37</f>
        <v>0.36819352862753602</v>
      </c>
      <c r="IB159" s="4">
        <f>'Hours of Operation'!AO$37</f>
        <v>0.39257969775706603</v>
      </c>
      <c r="IC159" s="4">
        <f>'Hours of Operation'!AP$37</f>
        <v>0.39837761950326361</v>
      </c>
      <c r="ID159" s="4">
        <f>'Hours of Operation'!AQ$37</f>
        <v>0.39639768673656911</v>
      </c>
      <c r="IE159" s="4">
        <f>'Hours of Operation'!AR$37</f>
        <v>0.38318416694358026</v>
      </c>
      <c r="IF159" s="4">
        <f>'Hours of Operation'!AS$37</f>
        <v>0.3771902870693995</v>
      </c>
      <c r="IG159" s="4">
        <f>'Hours of Operation'!AT$37</f>
        <v>0.27906459228298292</v>
      </c>
      <c r="IH159" s="4">
        <f>'Hours of Operation'!AU$37</f>
        <v>8.7465202293779368E-2</v>
      </c>
      <c r="II159" s="4">
        <f>'Hours of Operation'!AV$37</f>
        <v>2.5668196030859576E-2</v>
      </c>
      <c r="IJ159" s="4">
        <f>'Hours of Operation'!AW$37</f>
        <v>0</v>
      </c>
      <c r="IK159" s="4">
        <f>'Hours of Operation'!AX$37</f>
        <v>0</v>
      </c>
      <c r="IL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/>
    </row>
    <row r="160" spans="1:264" s="3" customFormat="1" ht="12" customHeight="1" x14ac:dyDescent="0.2">
      <c r="A160" s="4" t="s">
        <v>391</v>
      </c>
      <c r="B160" s="4" t="s">
        <v>218</v>
      </c>
      <c r="C160" s="4">
        <v>66</v>
      </c>
      <c r="D160" s="4" t="s">
        <v>91</v>
      </c>
      <c r="E160" s="4" t="s">
        <v>92</v>
      </c>
      <c r="F160" s="4" t="s">
        <v>68</v>
      </c>
      <c r="G160" s="4">
        <v>3</v>
      </c>
      <c r="H160" s="4" t="s">
        <v>167</v>
      </c>
      <c r="I160" s="4">
        <v>1</v>
      </c>
      <c r="J160" s="4">
        <v>0</v>
      </c>
      <c r="K160" s="4"/>
      <c r="L160" s="10">
        <v>33604</v>
      </c>
      <c r="M160" s="4" t="b">
        <v>1</v>
      </c>
      <c r="N160" s="10">
        <v>42262</v>
      </c>
      <c r="O160" s="4" t="b">
        <v>1</v>
      </c>
      <c r="P160" s="4" t="s">
        <v>462</v>
      </c>
      <c r="Q160" s="1" t="str">
        <f t="shared" si="38"/>
        <v>38°52'14.5199"N, 77°17'53.67"W</v>
      </c>
      <c r="R160" s="1" t="s">
        <v>422</v>
      </c>
      <c r="S160" s="1">
        <v>60.756999999999998</v>
      </c>
      <c r="T160" s="1">
        <v>61.048999999999999</v>
      </c>
      <c r="U160" s="4">
        <v>1</v>
      </c>
      <c r="V160" s="10">
        <v>42475</v>
      </c>
      <c r="W160" s="4">
        <v>1</v>
      </c>
      <c r="X160" s="4">
        <v>0.29200000000000159</v>
      </c>
      <c r="Y160" s="4"/>
      <c r="Z160" s="4"/>
      <c r="AA160" s="4"/>
      <c r="AB160" s="4"/>
      <c r="AC160" s="4"/>
      <c r="AD160" s="4"/>
      <c r="AE160" s="10">
        <v>41275</v>
      </c>
      <c r="AF160" s="10">
        <v>43100</v>
      </c>
      <c r="AG160" s="16"/>
      <c r="AH160" s="16"/>
      <c r="AI160" s="31">
        <v>87352.058144042763</v>
      </c>
      <c r="AJ160" s="31">
        <v>87352.058144042763</v>
      </c>
      <c r="AK160" s="31">
        <v>96477.348232326069</v>
      </c>
      <c r="AL160" s="31">
        <v>95461.018262174533</v>
      </c>
      <c r="AM160" s="31">
        <v>94444.576904061934</v>
      </c>
      <c r="AN160" s="31"/>
      <c r="AO160" s="4">
        <v>0.29200000000000159</v>
      </c>
      <c r="AP160" s="4">
        <v>10165</v>
      </c>
      <c r="AQ160" s="4">
        <v>0.29200000000000159</v>
      </c>
      <c r="AR160" s="9">
        <v>11.750581644628312</v>
      </c>
      <c r="AS160" s="9">
        <v>8.4971472286046517</v>
      </c>
      <c r="AT160" s="9">
        <v>10.153600806317847</v>
      </c>
      <c r="AU160" s="9">
        <v>12.087335653527271</v>
      </c>
      <c r="AV160" s="9">
        <v>0</v>
      </c>
      <c r="AW160" s="4" t="b">
        <v>1</v>
      </c>
      <c r="AX160" s="4" t="b">
        <v>0</v>
      </c>
      <c r="AY160" s="4">
        <v>0</v>
      </c>
      <c r="AZ160" s="4">
        <v>0</v>
      </c>
      <c r="BA160" s="9">
        <v>823.50551232428234</v>
      </c>
      <c r="BB160" s="9">
        <v>5.5146627064278047</v>
      </c>
      <c r="BC160" s="9">
        <v>44.444156932856998</v>
      </c>
      <c r="BD160" s="9">
        <v>26.537855234090149</v>
      </c>
      <c r="BE160" s="9">
        <v>0</v>
      </c>
      <c r="BF160" s="4" t="s">
        <v>237</v>
      </c>
      <c r="BG160" s="4">
        <v>0</v>
      </c>
      <c r="BH160" s="4">
        <v>540.34987845170735</v>
      </c>
      <c r="BI160" s="4">
        <v>2.1112856534074664</v>
      </c>
      <c r="BJ160" s="4" t="s">
        <v>167</v>
      </c>
      <c r="BK160" s="4"/>
      <c r="BL160" s="32">
        <v>0.99600000000000222</v>
      </c>
      <c r="BM160" s="16"/>
      <c r="BN160" s="16"/>
      <c r="BO160" s="31">
        <v>17000</v>
      </c>
      <c r="BP160" s="31">
        <v>17000</v>
      </c>
      <c r="BQ160" s="31">
        <v>17000</v>
      </c>
      <c r="BR160" s="31">
        <v>17000</v>
      </c>
      <c r="BS160" s="31">
        <v>17000</v>
      </c>
      <c r="BT160" s="31"/>
      <c r="BU160" s="4"/>
      <c r="BV160" s="32">
        <v>0.21000000000000085</v>
      </c>
      <c r="BW160" s="16"/>
      <c r="BX160" s="16"/>
      <c r="BY160" s="31">
        <v>18942.446112522914</v>
      </c>
      <c r="BZ160" s="31">
        <v>18942.446112522914</v>
      </c>
      <c r="CA160" s="31">
        <v>19728.203417004162</v>
      </c>
      <c r="CB160" s="31">
        <v>19625.791180240765</v>
      </c>
      <c r="CC160" s="31">
        <v>19522.679747587161</v>
      </c>
      <c r="CD160" s="31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4">
        <v>3.1540000000000035</v>
      </c>
      <c r="CV160" s="4">
        <v>1.8459999999999965</v>
      </c>
      <c r="CW160" s="4">
        <v>957</v>
      </c>
      <c r="CX160" s="4" t="s">
        <v>222</v>
      </c>
      <c r="CY160" s="4" t="s">
        <v>367</v>
      </c>
      <c r="CZ160" s="22"/>
      <c r="DA160" s="4">
        <v>0</v>
      </c>
      <c r="DB160" s="4">
        <v>0</v>
      </c>
      <c r="DC160" s="4">
        <v>365</v>
      </c>
      <c r="DD160" s="4">
        <v>365</v>
      </c>
      <c r="DE160" s="4">
        <v>365</v>
      </c>
      <c r="DF160" s="4">
        <v>366</v>
      </c>
      <c r="DG160" s="4">
        <v>365</v>
      </c>
      <c r="DH160" s="4">
        <v>0</v>
      </c>
      <c r="DI160" s="16">
        <f t="shared" si="26"/>
        <v>92219.188282523959</v>
      </c>
      <c r="DJ160" s="16">
        <f t="shared" si="27"/>
        <v>17000</v>
      </c>
      <c r="DK160" s="16">
        <f t="shared" si="28"/>
        <v>19352.463082796101</v>
      </c>
      <c r="DL160" s="16">
        <f t="shared" si="29"/>
        <v>0</v>
      </c>
      <c r="DM160" s="16">
        <f t="shared" si="30"/>
        <v>0</v>
      </c>
      <c r="DN160" s="22"/>
      <c r="DO160" s="4">
        <f>COUNTIFS(crashes!$G$2:$G$17624,"&gt;="&amp;S160,crashes!$G$2:$G$17624,"&lt;"&amp;T160,crashes!$D$2:$D$17624,"="&amp;C160, crashes!$S$2:$S$17624, "&gt;="&amp;AE160, crashes!$S$2:$S$17624, "&lt;="&amp;AF160, crashes!$E$2:$E$17624, "="&amp;D160 )</f>
        <v>55</v>
      </c>
      <c r="DP160" s="29">
        <f>COUNTIFS(crashes!$G$2:$G$17624,"&gt;="&amp;S160,crashes!$G$2:$G$17624,"&lt;"&amp;T160,crashes!$D$2:$D$17624,"="&amp;C160, crashes!$S$2:$S$17624, "&gt;="&amp;AE160, crashes!$S$2:$S$17624, "&lt;="&amp;AF160, crashes!$E$2:$E$17624, "="&amp;D160, crashes!$R$2:$R$17624, "=Weekday")</f>
        <v>51</v>
      </c>
      <c r="DQ160" s="29">
        <f>COUNTIFS(crashes!$G$2:$G$17624,"&gt;="&amp;S160,crashes!$G$2:$G$17624,"&lt;"&amp;T160,crashes!$D$2:$D$17624,"="&amp;C160, crashes!$S$2:$S$17624, "&gt;="&amp;AE160, crashes!$S$2:$S$17624, "&lt;="&amp;AF160, crashes!$E$2:$E$17624, "="&amp;D160, crashes!$R$2:$R$17624, "=Weekend")</f>
        <v>4</v>
      </c>
      <c r="DR160" s="30">
        <f>COUNTIFS(crashes!$G$2:$G$17624,"&gt;="&amp;S160,crashes!$G$2:$G$17624,"&lt;"&amp;T160,crashes!$D$2:$D$17624,"="&amp;C160, crashes!$S$2:$S$17624, "&gt;="&amp;AE160, crashes!$S$2:$S$17624, "&lt;="&amp;AF160, crashes!$E$2:$E$17624, "="&amp;D160,  crashes!$R$2:$R$17624, "=Weekday", crashes!$N$2:$N$17624,"=K")</f>
        <v>0</v>
      </c>
      <c r="DS160" s="30">
        <f>COUNTIFS(crashes!$G$2:$G$17624,"&gt;="&amp;S160,crashes!$G$2:$G$17624,"&lt;"&amp;T160,crashes!$D$2:$D$17624,"="&amp;C160, crashes!$S$2:$S$17624, "&gt;="&amp;AE160, crashes!$S$2:$S$17624, "&lt;="&amp;AF160, crashes!$E$2:$E$17624, "="&amp;D160,  crashes!$R$2:$R$17624, "=Weekday", crashes!$N$2:$N$17624,"=A")</f>
        <v>0</v>
      </c>
      <c r="DT160" s="30">
        <f>COUNTIFS(crashes!$G$2:$G$17624,"&gt;="&amp;S160,crashes!$G$2:$G$17624,"&lt;"&amp;T160,crashes!$D$2:$D$17624,"="&amp;C160, crashes!$S$2:$S$17624, "&gt;="&amp;AE160, crashes!$S$2:$S$17624, "&lt;="&amp;AF160, crashes!$E$2:$E$17624, "="&amp;D160,  crashes!$R$2:$R$17624, "=Weekday", crashes!$N$2:$N$17624,"=B")</f>
        <v>9</v>
      </c>
      <c r="DU160" s="30">
        <f>COUNTIFS(crashes!$G$2:$G$17624,"&gt;="&amp;S160,crashes!$G$2:$G$17624,"&lt;"&amp;T160,crashes!$D$2:$D$17624,"="&amp;C160, crashes!$S$2:$S$17624, "&gt;="&amp;AE160, crashes!$S$2:$S$17624, "&lt;="&amp;AF160, crashes!$E$2:$E$17624, "="&amp;D160,  crashes!$R$2:$R$17624, "=Weekday", crashes!$N$2:$N$17624,"=C")</f>
        <v>3</v>
      </c>
      <c r="DV160" s="30">
        <f>COUNTIFS(crashes!$G$2:$G$17624,"&gt;="&amp;S160,crashes!$G$2:$G$17624,"&lt;"&amp;T160,crashes!$D$2:$D$17624,"="&amp;C160, crashes!$S$2:$S$17624, "&gt;="&amp;AE160, crashes!$S$2:$S$17624, "&lt;="&amp;AF160, crashes!$E$2:$E$17624, "="&amp;D160,  crashes!$R$2:$R$17624, "=Weekday", crashes!$N$2:$N$17624,"=ABC")</f>
        <v>0</v>
      </c>
      <c r="DW160" s="30">
        <f>COUNTIFS(crashes!$G$2:$G$17624,"&gt;="&amp;S160,crashes!$G$2:$G$17624,"&lt;"&amp;T160,crashes!$D$2:$D$17624,"="&amp;C160, crashes!$S$2:$S$17624, "&gt;="&amp;AE160, crashes!$S$2:$S$17624, "&lt;="&amp;AF160, crashes!$E$2:$E$17624, "="&amp;D160,  crashes!$R$2:$R$17624, "=Weekday", crashes!$N$2:$N$17624,"=O")</f>
        <v>39</v>
      </c>
      <c r="DX160" s="30">
        <f>COUNTIFS(crashes!$G$2:$G$17624,"&gt;="&amp;S160,crashes!$G$2:$G$17624,"&lt;"&amp;T160,crashes!$D$2:$D$17624,"="&amp;C160, crashes!$S$2:$S$17624, "&gt;="&amp;AE160, crashes!$S$2:$S$17624, "&lt;="&amp;AF160, crashes!$E$2:$E$17624, "="&amp;D160,  crashes!$R$2:$R$17624, "=Weekend", crashes!$N$2:$N$17624,"=K")</f>
        <v>0</v>
      </c>
      <c r="DY160" s="30">
        <f>COUNTIFS(crashes!$G$2:$G$17624,"&gt;="&amp;S160,crashes!$G$2:$G$17624,"&lt;"&amp;T160,crashes!$D$2:$D$17624,"="&amp;C160, crashes!$S$2:$S$17624, "&gt;="&amp;AE160, crashes!$S$2:$S$17624, "&lt;="&amp;AF160, crashes!$E$2:$E$17624, "="&amp;D160,  crashes!$R$2:$R$17624, "=Weekend", crashes!$N$2:$N$17624,"=A")</f>
        <v>1</v>
      </c>
      <c r="DZ160" s="30">
        <f>COUNTIFS(crashes!$G$2:$G$17624,"&gt;="&amp;S160,crashes!$G$2:$G$17624,"&lt;"&amp;T160,crashes!$D$2:$D$17624,"="&amp;C160, crashes!$S$2:$S$17624, "&gt;="&amp;AE160, crashes!$S$2:$S$17624, "&lt;="&amp;AF160, crashes!$E$2:$E$17624, "="&amp;D160,  crashes!$R$2:$R$17624, "=Weekend", crashes!$N$2:$N$17624,"=B")</f>
        <v>1</v>
      </c>
      <c r="EA160" s="30">
        <f>COUNTIFS(crashes!$G$2:$G$17624,"&gt;="&amp;S160,crashes!$G$2:$G$17624,"&lt;"&amp;T160,crashes!$D$2:$D$17624,"="&amp;C160, crashes!$S$2:$S$17624, "&gt;="&amp;AE160, crashes!$S$2:$S$17624, "&lt;="&amp;AF160, crashes!$E$2:$E$17624, "="&amp;D160,  crashes!$R$2:$R$17624, "=Weekend", crashes!$N$2:$N$17624,"=C")</f>
        <v>1</v>
      </c>
      <c r="EB160" s="30">
        <f>COUNTIFS(crashes!$G$2:$G$17624,"&gt;="&amp;S160,crashes!$G$2:$G$17624,"&lt;"&amp;T160,crashes!$D$2:$D$17624,"="&amp;C160, crashes!$S$2:$S$17624, "&gt;="&amp;AE160, crashes!$S$2:$S$17624, "&lt;="&amp;AF160, crashes!$E$2:$E$17624, "="&amp;D160,  crashes!$R$2:$R$17624, "=Weekend", crashes!$N$2:$N$17624,"=ABC")</f>
        <v>0</v>
      </c>
      <c r="EC160" s="30">
        <f>COUNTIFS(crashes!$G$2:$G$17624,"&gt;="&amp;S160,crashes!$G$2:$G$17624,"&lt;"&amp;T160,crashes!$D$2:$D$17624,"="&amp;C160, crashes!$S$2:$S$17624, "&gt;="&amp;AE160, crashes!$S$2:$S$17624, "&lt;="&amp;AF160, crashes!$E$2:$E$17624, "="&amp;D160,  crashes!$R$2:$R$17624, "=Weekend", crashes!$N$2:$N$17624,"=O")</f>
        <v>1</v>
      </c>
      <c r="ED160" s="4">
        <f t="shared" si="31"/>
        <v>0</v>
      </c>
      <c r="EE160" s="4">
        <f t="shared" si="32"/>
        <v>1</v>
      </c>
      <c r="EF160" s="4">
        <f t="shared" si="33"/>
        <v>10</v>
      </c>
      <c r="EG160" s="4">
        <f t="shared" si="34"/>
        <v>4</v>
      </c>
      <c r="EH160" s="4">
        <f t="shared" si="35"/>
        <v>0</v>
      </c>
      <c r="EI160" s="50">
        <f t="shared" si="36"/>
        <v>15</v>
      </c>
      <c r="EJ160" s="4">
        <f t="shared" si="37"/>
        <v>40</v>
      </c>
      <c r="EK160" s="6"/>
      <c r="EL160" s="3">
        <v>2018</v>
      </c>
      <c r="EM160" s="3">
        <v>12.423000000000002</v>
      </c>
      <c r="EN160" s="3">
        <v>1.273E-2</v>
      </c>
      <c r="EO160" s="3">
        <v>7.7099999999999998E-3</v>
      </c>
      <c r="EP160" s="3">
        <v>5.9500000000000004E-3</v>
      </c>
      <c r="EQ160" s="3">
        <v>5.5700000000000003E-3</v>
      </c>
      <c r="ER160" s="3">
        <v>8.9800000000000001E-3</v>
      </c>
      <c r="ES160" s="3">
        <v>1.9619999999999999E-2</v>
      </c>
      <c r="ET160" s="3">
        <v>3.3270000000000001E-2</v>
      </c>
      <c r="EU160" s="3">
        <v>4.4479999999999999E-2</v>
      </c>
      <c r="EV160" s="3">
        <v>4.4630000000000003E-2</v>
      </c>
      <c r="EW160" s="3">
        <v>4.3119999999999999E-2</v>
      </c>
      <c r="EX160" s="3">
        <v>4.5850000000000002E-2</v>
      </c>
      <c r="EY160" s="3">
        <v>5.0139999999999997E-2</v>
      </c>
      <c r="EZ160" s="3">
        <v>5.6599999999999998E-2</v>
      </c>
      <c r="FA160" s="3">
        <v>6.4519999999999994E-2</v>
      </c>
      <c r="FB160" s="3">
        <v>7.9969999999999999E-2</v>
      </c>
      <c r="FC160" s="3">
        <v>8.2930000000000004E-2</v>
      </c>
      <c r="FD160" s="3">
        <v>8.2290000000000002E-2</v>
      </c>
      <c r="FE160" s="3">
        <v>8.1100000000000005E-2</v>
      </c>
      <c r="FF160" s="3">
        <v>7.6050000000000006E-2</v>
      </c>
      <c r="FG160" s="3">
        <v>6.5240000000000006E-2</v>
      </c>
      <c r="FH160" s="3">
        <v>4.7809999999999998E-2</v>
      </c>
      <c r="FI160" s="3">
        <v>3.8789999999999998E-2</v>
      </c>
      <c r="FJ160" s="3">
        <v>3.159E-2</v>
      </c>
      <c r="FK160" s="3">
        <v>2.2200000000000001E-2</v>
      </c>
      <c r="FL160" s="3">
        <v>2018</v>
      </c>
      <c r="FM160" s="3">
        <v>12.423000000000002</v>
      </c>
      <c r="FN160" s="13">
        <v>2018</v>
      </c>
      <c r="FO160" s="52">
        <v>12.423000000000002</v>
      </c>
      <c r="FP160" s="51">
        <v>48.3</v>
      </c>
      <c r="FQ160" s="51">
        <v>1.822E-2</v>
      </c>
      <c r="FR160" s="51">
        <v>1.187E-2</v>
      </c>
      <c r="FS160" s="3">
        <v>8.8100000000000001E-3</v>
      </c>
      <c r="FT160" s="3">
        <v>6.8950000000000001E-3</v>
      </c>
      <c r="FU160" s="3">
        <v>6.4450000000000002E-3</v>
      </c>
      <c r="FV160" s="3">
        <v>8.9599999999999992E-3</v>
      </c>
      <c r="FW160" s="3">
        <v>1.6215E-2</v>
      </c>
      <c r="FX160" s="3">
        <v>2.5869999999999997E-2</v>
      </c>
      <c r="FY160" s="3">
        <v>3.4865E-2</v>
      </c>
      <c r="FZ160" s="3">
        <v>4.3645000000000003E-2</v>
      </c>
      <c r="GA160" s="3">
        <v>5.2510000000000001E-2</v>
      </c>
      <c r="GB160" s="3">
        <v>5.7290000000000001E-2</v>
      </c>
      <c r="GC160" s="3">
        <v>6.1425000000000007E-2</v>
      </c>
      <c r="GD160" s="3">
        <v>6.2600000000000003E-2</v>
      </c>
      <c r="GE160" s="3">
        <v>6.3175000000000009E-2</v>
      </c>
      <c r="GF160" s="3">
        <v>6.1315000000000001E-2</v>
      </c>
      <c r="GG160" s="3">
        <v>5.9675000000000006E-2</v>
      </c>
      <c r="GH160" s="3">
        <v>5.7259999999999998E-2</v>
      </c>
      <c r="GI160" s="3">
        <v>5.2315E-2</v>
      </c>
      <c r="GJ160" s="3">
        <v>4.4840000000000005E-2</v>
      </c>
      <c r="GK160" s="3">
        <v>3.7360000000000004E-2</v>
      </c>
      <c r="GL160" s="3">
        <v>3.1645E-2</v>
      </c>
      <c r="GM160" s="3">
        <v>2.7540000000000002E-2</v>
      </c>
      <c r="GN160" s="3">
        <v>2.0920000000000001E-2</v>
      </c>
      <c r="GO160" s="22"/>
      <c r="GP160" s="4">
        <f>'Hours of Operation'!C$37</f>
        <v>1.0878023097360716E-2</v>
      </c>
      <c r="GQ160" s="4">
        <f>'Hours of Operation'!D$37</f>
        <v>0</v>
      </c>
      <c r="GR160" s="4">
        <f>'Hours of Operation'!E$37</f>
        <v>0</v>
      </c>
      <c r="GS160" s="4">
        <f>'Hours of Operation'!F$37</f>
        <v>0</v>
      </c>
      <c r="GT160" s="4">
        <f>'Hours of Operation'!G$37</f>
        <v>0</v>
      </c>
      <c r="GU160" s="4">
        <f>'Hours of Operation'!H$37</f>
        <v>0</v>
      </c>
      <c r="GV160" s="4">
        <f>'Hours of Operation'!I$37</f>
        <v>2.6635444481399841E-2</v>
      </c>
      <c r="GW160" s="4">
        <f>'Hours of Operation'!J$37</f>
        <v>0.11316384812013409</v>
      </c>
      <c r="GX160" s="4">
        <f>'Hours of Operation'!K$37</f>
        <v>0.24891222780095976</v>
      </c>
      <c r="GY160" s="4">
        <f>'Hours of Operation'!L$37</f>
        <v>0.23561763435934135</v>
      </c>
      <c r="GZ160" s="4">
        <f>'Hours of Operation'!M$37</f>
        <v>0.16382139422542119</v>
      </c>
      <c r="HA160" s="4">
        <f>'Hours of Operation'!N$37</f>
        <v>0.14173801100547403</v>
      </c>
      <c r="HB160" s="4">
        <f>'Hours of Operation'!O$37</f>
        <v>0.21425652515040278</v>
      </c>
      <c r="HC160" s="4">
        <f>'Hours of Operation'!P$37</f>
        <v>0.28914709530606186</v>
      </c>
      <c r="HD160" s="4">
        <f>'Hours of Operation'!Q$37</f>
        <v>0.95539799408755188</v>
      </c>
      <c r="HE160" s="4">
        <f>'Hours of Operation'!R$37</f>
        <v>0.96825537081835422</v>
      </c>
      <c r="HF160" s="4">
        <f>'Hours of Operation'!S$37</f>
        <v>0.96879720817137982</v>
      </c>
      <c r="HG160" s="4">
        <f>'Hours of Operation'!T$37</f>
        <v>0.96513496714310265</v>
      </c>
      <c r="HH160" s="4">
        <f>'Hours of Operation'!U$37</f>
        <v>0.96329913289268243</v>
      </c>
      <c r="HI160" s="4">
        <f>'Hours of Operation'!V$37</f>
        <v>0.96037205019078897</v>
      </c>
      <c r="HJ160" s="4">
        <f>'Hours of Operation'!W$37</f>
        <v>0.66354644651130357</v>
      </c>
      <c r="HK160" s="4">
        <f>'Hours of Operation'!X$37</f>
        <v>3.5238052379938732E-2</v>
      </c>
      <c r="HL160" s="4">
        <f>'Hours of Operation'!Y$37</f>
        <v>1.7004105848992521E-2</v>
      </c>
      <c r="HM160" s="4">
        <f>'Hours of Operation'!Z$37</f>
        <v>1.4052937541425498E-2</v>
      </c>
      <c r="HN160" s="4">
        <f>'Hours of Operation'!AA$37</f>
        <v>0</v>
      </c>
      <c r="HO160" s="4">
        <f>'Hours of Operation'!AB$37</f>
        <v>0</v>
      </c>
      <c r="HP160" s="4">
        <f>'Hours of Operation'!AC$37</f>
        <v>0</v>
      </c>
      <c r="HQ160" s="4">
        <f>'Hours of Operation'!AD$37</f>
        <v>0</v>
      </c>
      <c r="HR160" s="4">
        <f>'Hours of Operation'!AE$37</f>
        <v>0</v>
      </c>
      <c r="HS160" s="4">
        <f>'Hours of Operation'!AF$37</f>
        <v>0</v>
      </c>
      <c r="HT160" s="4">
        <f>'Hours of Operation'!AG$37</f>
        <v>0</v>
      </c>
      <c r="HU160" s="4">
        <f>'Hours of Operation'!AH$37</f>
        <v>0</v>
      </c>
      <c r="HV160" s="4">
        <f>'Hours of Operation'!AI$37</f>
        <v>1.2637906345793795E-2</v>
      </c>
      <c r="HW160" s="4">
        <f>'Hours of Operation'!AJ$37</f>
        <v>4.1803088354812501E-2</v>
      </c>
      <c r="HX160" s="4">
        <f>'Hours of Operation'!AK$37</f>
        <v>0.14175336066437916</v>
      </c>
      <c r="HY160" s="4">
        <f>'Hours of Operation'!AL$37</f>
        <v>0.24941426085401525</v>
      </c>
      <c r="HZ160" s="4">
        <f>'Hours of Operation'!AM$37</f>
        <v>0.31857126556888782</v>
      </c>
      <c r="IA160" s="4">
        <f>'Hours of Operation'!AN$37</f>
        <v>0.36819352862753602</v>
      </c>
      <c r="IB160" s="4">
        <f>'Hours of Operation'!AO$37</f>
        <v>0.39257969775706603</v>
      </c>
      <c r="IC160" s="4">
        <f>'Hours of Operation'!AP$37</f>
        <v>0.39837761950326361</v>
      </c>
      <c r="ID160" s="4">
        <f>'Hours of Operation'!AQ$37</f>
        <v>0.39639768673656911</v>
      </c>
      <c r="IE160" s="4">
        <f>'Hours of Operation'!AR$37</f>
        <v>0.38318416694358026</v>
      </c>
      <c r="IF160" s="4">
        <f>'Hours of Operation'!AS$37</f>
        <v>0.3771902870693995</v>
      </c>
      <c r="IG160" s="4">
        <f>'Hours of Operation'!AT$37</f>
        <v>0.27906459228298292</v>
      </c>
      <c r="IH160" s="4">
        <f>'Hours of Operation'!AU$37</f>
        <v>8.7465202293779368E-2</v>
      </c>
      <c r="II160" s="4">
        <f>'Hours of Operation'!AV$37</f>
        <v>2.5668196030859576E-2</v>
      </c>
      <c r="IJ160" s="4">
        <f>'Hours of Operation'!AW$37</f>
        <v>0</v>
      </c>
      <c r="IK160" s="4">
        <f>'Hours of Operation'!AX$37</f>
        <v>0</v>
      </c>
      <c r="IL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</row>
    <row r="161" spans="1:264" s="3" customFormat="1" ht="12" customHeight="1" x14ac:dyDescent="0.2">
      <c r="A161" s="4" t="s">
        <v>391</v>
      </c>
      <c r="B161" s="4" t="s">
        <v>218</v>
      </c>
      <c r="C161" s="4">
        <v>66</v>
      </c>
      <c r="D161" s="4" t="s">
        <v>91</v>
      </c>
      <c r="E161" s="4" t="s">
        <v>92</v>
      </c>
      <c r="F161" s="4" t="s">
        <v>68</v>
      </c>
      <c r="G161" s="4">
        <v>3</v>
      </c>
      <c r="H161" s="4" t="s">
        <v>167</v>
      </c>
      <c r="I161" s="4">
        <v>1</v>
      </c>
      <c r="J161" s="4">
        <v>0</v>
      </c>
      <c r="K161" s="4"/>
      <c r="L161" s="10">
        <v>33604</v>
      </c>
      <c r="M161" s="4" t="b">
        <v>1</v>
      </c>
      <c r="N161" s="10">
        <v>42262</v>
      </c>
      <c r="O161" s="4" t="b">
        <v>1</v>
      </c>
      <c r="P161" s="4" t="s">
        <v>463</v>
      </c>
      <c r="Q161" s="1" t="str">
        <f t="shared" si="38"/>
        <v>38°52'14.0696"N, 77°17'56.1569"W</v>
      </c>
      <c r="R161" s="1" t="s">
        <v>416</v>
      </c>
      <c r="S161" s="1">
        <v>60.710999999999999</v>
      </c>
      <c r="T161" s="1">
        <v>60.756999999999998</v>
      </c>
      <c r="U161" s="4">
        <v>1</v>
      </c>
      <c r="V161" s="10">
        <v>42475</v>
      </c>
      <c r="W161" s="4">
        <v>1</v>
      </c>
      <c r="X161" s="4">
        <v>4.5999999999999375E-2</v>
      </c>
      <c r="Y161" s="4"/>
      <c r="Z161" s="4"/>
      <c r="AA161" s="4"/>
      <c r="AB161" s="4"/>
      <c r="AC161" s="4"/>
      <c r="AD161" s="4"/>
      <c r="AE161" s="10">
        <v>41275</v>
      </c>
      <c r="AF161" s="10">
        <v>43100</v>
      </c>
      <c r="AG161" s="16"/>
      <c r="AH161" s="16"/>
      <c r="AI161" s="31">
        <v>87352.058144042763</v>
      </c>
      <c r="AJ161" s="31">
        <v>87352.058144042763</v>
      </c>
      <c r="AK161" s="31">
        <v>96477.348232326069</v>
      </c>
      <c r="AL161" s="31">
        <v>95461.018262174533</v>
      </c>
      <c r="AM161" s="31">
        <v>94444.576904061934</v>
      </c>
      <c r="AN161" s="31"/>
      <c r="AO161" s="4"/>
      <c r="AP161" s="4"/>
      <c r="AQ161" s="4"/>
      <c r="AR161" s="9">
        <v>11.824040303820789</v>
      </c>
      <c r="AS161" s="9">
        <v>9.8053715167647315</v>
      </c>
      <c r="AT161" s="9">
        <v>12.756838592708421</v>
      </c>
      <c r="AU161" s="9">
        <v>12.298650017455669</v>
      </c>
      <c r="AV161" s="9">
        <v>0</v>
      </c>
      <c r="AW161" s="4" t="b">
        <v>1</v>
      </c>
      <c r="AX161" s="4" t="b">
        <v>0</v>
      </c>
      <c r="AY161" s="4">
        <v>0</v>
      </c>
      <c r="AZ161" s="4">
        <v>0</v>
      </c>
      <c r="BA161" s="9">
        <v>200.58321799109862</v>
      </c>
      <c r="BB161" s="9">
        <v>2.0870919356566731</v>
      </c>
      <c r="BC161" s="9">
        <v>22.180898441158337</v>
      </c>
      <c r="BD161" s="9">
        <v>2.5781477628430416</v>
      </c>
      <c r="BE161" s="9">
        <v>2.1210226312655491</v>
      </c>
      <c r="BF161" s="4" t="s">
        <v>216</v>
      </c>
      <c r="BG161" s="4">
        <v>7.0644261499377681</v>
      </c>
      <c r="BH161" s="4"/>
      <c r="BI161" s="4"/>
      <c r="BJ161" s="4" t="s">
        <v>167</v>
      </c>
      <c r="BK161" s="4"/>
      <c r="BL161" s="32">
        <v>1.3029999999999973</v>
      </c>
      <c r="BM161" s="16"/>
      <c r="BN161" s="16"/>
      <c r="BO161" s="31">
        <v>17000</v>
      </c>
      <c r="BP161" s="31">
        <v>17000</v>
      </c>
      <c r="BQ161" s="31">
        <v>17000</v>
      </c>
      <c r="BR161" s="31">
        <v>17000</v>
      </c>
      <c r="BS161" s="31">
        <v>17000</v>
      </c>
      <c r="BT161" s="31"/>
      <c r="BU161" s="4"/>
      <c r="BV161" s="32">
        <v>0.17199999999999704</v>
      </c>
      <c r="BW161" s="16"/>
      <c r="BX161" s="16"/>
      <c r="BY161" s="31">
        <v>18942.446112522914</v>
      </c>
      <c r="BZ161" s="31">
        <v>18942.446112522914</v>
      </c>
      <c r="CA161" s="31">
        <v>19728.203417004162</v>
      </c>
      <c r="CB161" s="31">
        <v>19625.791180240765</v>
      </c>
      <c r="CC161" s="31">
        <v>19522.679747587161</v>
      </c>
      <c r="CD161" s="31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4">
        <v>3.4460000000000051</v>
      </c>
      <c r="CV161" s="4">
        <v>1.7999999999999972</v>
      </c>
      <c r="CW161" s="4"/>
      <c r="CX161" s="4" t="s">
        <v>222</v>
      </c>
      <c r="CY161" s="4" t="s">
        <v>367</v>
      </c>
      <c r="CZ161" s="22"/>
      <c r="DA161" s="4">
        <v>0</v>
      </c>
      <c r="DB161" s="4">
        <v>0</v>
      </c>
      <c r="DC161" s="4">
        <v>365</v>
      </c>
      <c r="DD161" s="4">
        <v>365</v>
      </c>
      <c r="DE161" s="4">
        <v>365</v>
      </c>
      <c r="DF161" s="4">
        <v>366</v>
      </c>
      <c r="DG161" s="4">
        <v>365</v>
      </c>
      <c r="DH161" s="4">
        <v>0</v>
      </c>
      <c r="DI161" s="16">
        <f t="shared" si="26"/>
        <v>92219.188282523959</v>
      </c>
      <c r="DJ161" s="16">
        <f t="shared" si="27"/>
        <v>17000</v>
      </c>
      <c r="DK161" s="16">
        <f t="shared" si="28"/>
        <v>19352.463082796101</v>
      </c>
      <c r="DL161" s="16">
        <f t="shared" si="29"/>
        <v>0</v>
      </c>
      <c r="DM161" s="16">
        <f t="shared" si="30"/>
        <v>0</v>
      </c>
      <c r="DN161" s="22"/>
      <c r="DO161" s="4">
        <f>COUNTIFS(crashes!$G$2:$G$17624,"&gt;="&amp;S161,crashes!$G$2:$G$17624,"&lt;"&amp;T161,crashes!$D$2:$D$17624,"="&amp;C161, crashes!$S$2:$S$17624, "&gt;="&amp;AE161, crashes!$S$2:$S$17624, "&lt;="&amp;AF161, crashes!$E$2:$E$17624, "="&amp;D161 )</f>
        <v>10</v>
      </c>
      <c r="DP161" s="29">
        <f>COUNTIFS(crashes!$G$2:$G$17624,"&gt;="&amp;S161,crashes!$G$2:$G$17624,"&lt;"&amp;T161,crashes!$D$2:$D$17624,"="&amp;C161, crashes!$S$2:$S$17624, "&gt;="&amp;AE161, crashes!$S$2:$S$17624, "&lt;="&amp;AF161, crashes!$E$2:$E$17624, "="&amp;D161, crashes!$R$2:$R$17624, "=Weekday")</f>
        <v>9</v>
      </c>
      <c r="DQ161" s="29">
        <f>COUNTIFS(crashes!$G$2:$G$17624,"&gt;="&amp;S161,crashes!$G$2:$G$17624,"&lt;"&amp;T161,crashes!$D$2:$D$17624,"="&amp;C161, crashes!$S$2:$S$17624, "&gt;="&amp;AE161, crashes!$S$2:$S$17624, "&lt;="&amp;AF161, crashes!$E$2:$E$17624, "="&amp;D161, crashes!$R$2:$R$17624, "=Weekend")</f>
        <v>1</v>
      </c>
      <c r="DR161" s="30">
        <f>COUNTIFS(crashes!$G$2:$G$17624,"&gt;="&amp;S161,crashes!$G$2:$G$17624,"&lt;"&amp;T161,crashes!$D$2:$D$17624,"="&amp;C161, crashes!$S$2:$S$17624, "&gt;="&amp;AE161, crashes!$S$2:$S$17624, "&lt;="&amp;AF161, crashes!$E$2:$E$17624, "="&amp;D161,  crashes!$R$2:$R$17624, "=Weekday", crashes!$N$2:$N$17624,"=K")</f>
        <v>0</v>
      </c>
      <c r="DS161" s="30">
        <f>COUNTIFS(crashes!$G$2:$G$17624,"&gt;="&amp;S161,crashes!$G$2:$G$17624,"&lt;"&amp;T161,crashes!$D$2:$D$17624,"="&amp;C161, crashes!$S$2:$S$17624, "&gt;="&amp;AE161, crashes!$S$2:$S$17624, "&lt;="&amp;AF161, crashes!$E$2:$E$17624, "="&amp;D161,  crashes!$R$2:$R$17624, "=Weekday", crashes!$N$2:$N$17624,"=A")</f>
        <v>0</v>
      </c>
      <c r="DT161" s="30">
        <f>COUNTIFS(crashes!$G$2:$G$17624,"&gt;="&amp;S161,crashes!$G$2:$G$17624,"&lt;"&amp;T161,crashes!$D$2:$D$17624,"="&amp;C161, crashes!$S$2:$S$17624, "&gt;="&amp;AE161, crashes!$S$2:$S$17624, "&lt;="&amp;AF161, crashes!$E$2:$E$17624, "="&amp;D161,  crashes!$R$2:$R$17624, "=Weekday", crashes!$N$2:$N$17624,"=B")</f>
        <v>1</v>
      </c>
      <c r="DU161" s="30">
        <f>COUNTIFS(crashes!$G$2:$G$17624,"&gt;="&amp;S161,crashes!$G$2:$G$17624,"&lt;"&amp;T161,crashes!$D$2:$D$17624,"="&amp;C161, crashes!$S$2:$S$17624, "&gt;="&amp;AE161, crashes!$S$2:$S$17624, "&lt;="&amp;AF161, crashes!$E$2:$E$17624, "="&amp;D161,  crashes!$R$2:$R$17624, "=Weekday", crashes!$N$2:$N$17624,"=C")</f>
        <v>1</v>
      </c>
      <c r="DV161" s="30">
        <f>COUNTIFS(crashes!$G$2:$G$17624,"&gt;="&amp;S161,crashes!$G$2:$G$17624,"&lt;"&amp;T161,crashes!$D$2:$D$17624,"="&amp;C161, crashes!$S$2:$S$17624, "&gt;="&amp;AE161, crashes!$S$2:$S$17624, "&lt;="&amp;AF161, crashes!$E$2:$E$17624, "="&amp;D161,  crashes!$R$2:$R$17624, "=Weekday", crashes!$N$2:$N$17624,"=ABC")</f>
        <v>0</v>
      </c>
      <c r="DW161" s="30">
        <f>COUNTIFS(crashes!$G$2:$G$17624,"&gt;="&amp;S161,crashes!$G$2:$G$17624,"&lt;"&amp;T161,crashes!$D$2:$D$17624,"="&amp;C161, crashes!$S$2:$S$17624, "&gt;="&amp;AE161, crashes!$S$2:$S$17624, "&lt;="&amp;AF161, crashes!$E$2:$E$17624, "="&amp;D161,  crashes!$R$2:$R$17624, "=Weekday", crashes!$N$2:$N$17624,"=O")</f>
        <v>7</v>
      </c>
      <c r="DX161" s="30">
        <f>COUNTIFS(crashes!$G$2:$G$17624,"&gt;="&amp;S161,crashes!$G$2:$G$17624,"&lt;"&amp;T161,crashes!$D$2:$D$17624,"="&amp;C161, crashes!$S$2:$S$17624, "&gt;="&amp;AE161, crashes!$S$2:$S$17624, "&lt;="&amp;AF161, crashes!$E$2:$E$17624, "="&amp;D161,  crashes!$R$2:$R$17624, "=Weekend", crashes!$N$2:$N$17624,"=K")</f>
        <v>0</v>
      </c>
      <c r="DY161" s="30">
        <f>COUNTIFS(crashes!$G$2:$G$17624,"&gt;="&amp;S161,crashes!$G$2:$G$17624,"&lt;"&amp;T161,crashes!$D$2:$D$17624,"="&amp;C161, crashes!$S$2:$S$17624, "&gt;="&amp;AE161, crashes!$S$2:$S$17624, "&lt;="&amp;AF161, crashes!$E$2:$E$17624, "="&amp;D161,  crashes!$R$2:$R$17624, "=Weekend", crashes!$N$2:$N$17624,"=A")</f>
        <v>0</v>
      </c>
      <c r="DZ161" s="30">
        <f>COUNTIFS(crashes!$G$2:$G$17624,"&gt;="&amp;S161,crashes!$G$2:$G$17624,"&lt;"&amp;T161,crashes!$D$2:$D$17624,"="&amp;C161, crashes!$S$2:$S$17624, "&gt;="&amp;AE161, crashes!$S$2:$S$17624, "&lt;="&amp;AF161, crashes!$E$2:$E$17624, "="&amp;D161,  crashes!$R$2:$R$17624, "=Weekend", crashes!$N$2:$N$17624,"=B")</f>
        <v>0</v>
      </c>
      <c r="EA161" s="30">
        <f>COUNTIFS(crashes!$G$2:$G$17624,"&gt;="&amp;S161,crashes!$G$2:$G$17624,"&lt;"&amp;T161,crashes!$D$2:$D$17624,"="&amp;C161, crashes!$S$2:$S$17624, "&gt;="&amp;AE161, crashes!$S$2:$S$17624, "&lt;="&amp;AF161, crashes!$E$2:$E$17624, "="&amp;D161,  crashes!$R$2:$R$17624, "=Weekend", crashes!$N$2:$N$17624,"=C")</f>
        <v>0</v>
      </c>
      <c r="EB161" s="30">
        <f>COUNTIFS(crashes!$G$2:$G$17624,"&gt;="&amp;S161,crashes!$G$2:$G$17624,"&lt;"&amp;T161,crashes!$D$2:$D$17624,"="&amp;C161, crashes!$S$2:$S$17624, "&gt;="&amp;AE161, crashes!$S$2:$S$17624, "&lt;="&amp;AF161, crashes!$E$2:$E$17624, "="&amp;D161,  crashes!$R$2:$R$17624, "=Weekend", crashes!$N$2:$N$17624,"=ABC")</f>
        <v>0</v>
      </c>
      <c r="EC161" s="30">
        <f>COUNTIFS(crashes!$G$2:$G$17624,"&gt;="&amp;S161,crashes!$G$2:$G$17624,"&lt;"&amp;T161,crashes!$D$2:$D$17624,"="&amp;C161, crashes!$S$2:$S$17624, "&gt;="&amp;AE161, crashes!$S$2:$S$17624, "&lt;="&amp;AF161, crashes!$E$2:$E$17624, "="&amp;D161,  crashes!$R$2:$R$17624, "=Weekend", crashes!$N$2:$N$17624,"=O")</f>
        <v>1</v>
      </c>
      <c r="ED161" s="4">
        <f t="shared" si="31"/>
        <v>0</v>
      </c>
      <c r="EE161" s="4">
        <f t="shared" si="32"/>
        <v>0</v>
      </c>
      <c r="EF161" s="4">
        <f t="shared" si="33"/>
        <v>1</v>
      </c>
      <c r="EG161" s="4">
        <f t="shared" si="34"/>
        <v>1</v>
      </c>
      <c r="EH161" s="4">
        <f t="shared" si="35"/>
        <v>0</v>
      </c>
      <c r="EI161" s="50">
        <f t="shared" si="36"/>
        <v>2</v>
      </c>
      <c r="EJ161" s="4">
        <f t="shared" si="37"/>
        <v>8</v>
      </c>
      <c r="EK161" s="22"/>
      <c r="EL161" s="3">
        <v>2018</v>
      </c>
      <c r="EM161" s="3">
        <v>12.385000000000005</v>
      </c>
      <c r="EN161" s="3">
        <v>1.273E-2</v>
      </c>
      <c r="EO161" s="3">
        <v>7.7099999999999998E-3</v>
      </c>
      <c r="EP161" s="3">
        <v>5.9500000000000004E-3</v>
      </c>
      <c r="EQ161" s="3">
        <v>5.5700000000000003E-3</v>
      </c>
      <c r="ER161" s="3">
        <v>8.9800000000000001E-3</v>
      </c>
      <c r="ES161" s="3">
        <v>1.9619999999999999E-2</v>
      </c>
      <c r="ET161" s="3">
        <v>3.3270000000000001E-2</v>
      </c>
      <c r="EU161" s="3">
        <v>4.4479999999999999E-2</v>
      </c>
      <c r="EV161" s="3">
        <v>4.4630000000000003E-2</v>
      </c>
      <c r="EW161" s="3">
        <v>4.3119999999999999E-2</v>
      </c>
      <c r="EX161" s="3">
        <v>4.5850000000000002E-2</v>
      </c>
      <c r="EY161" s="3">
        <v>5.0139999999999997E-2</v>
      </c>
      <c r="EZ161" s="3">
        <v>5.6599999999999998E-2</v>
      </c>
      <c r="FA161" s="3">
        <v>6.4519999999999994E-2</v>
      </c>
      <c r="FB161" s="3">
        <v>7.9969999999999999E-2</v>
      </c>
      <c r="FC161" s="3">
        <v>8.2930000000000004E-2</v>
      </c>
      <c r="FD161" s="3">
        <v>8.2290000000000002E-2</v>
      </c>
      <c r="FE161" s="3">
        <v>8.1100000000000005E-2</v>
      </c>
      <c r="FF161" s="3">
        <v>7.6050000000000006E-2</v>
      </c>
      <c r="FG161" s="3">
        <v>6.5240000000000006E-2</v>
      </c>
      <c r="FH161" s="3">
        <v>4.7809999999999998E-2</v>
      </c>
      <c r="FI161" s="3">
        <v>3.8789999999999998E-2</v>
      </c>
      <c r="FJ161" s="3">
        <v>3.159E-2</v>
      </c>
      <c r="FK161" s="3">
        <v>2.2200000000000001E-2</v>
      </c>
      <c r="FL161" s="3">
        <v>2018</v>
      </c>
      <c r="FM161" s="3">
        <v>12.385000000000005</v>
      </c>
      <c r="FN161" s="13">
        <v>2018</v>
      </c>
      <c r="FO161" s="52">
        <v>12.385000000000005</v>
      </c>
      <c r="FP161" s="51">
        <v>48.3</v>
      </c>
      <c r="FQ161" s="51">
        <v>1.822E-2</v>
      </c>
      <c r="FR161" s="51">
        <v>1.187E-2</v>
      </c>
      <c r="FS161" s="3">
        <v>8.8100000000000001E-3</v>
      </c>
      <c r="FT161" s="3">
        <v>6.8950000000000001E-3</v>
      </c>
      <c r="FU161" s="3">
        <v>6.4450000000000002E-3</v>
      </c>
      <c r="FV161" s="3">
        <v>8.9599999999999992E-3</v>
      </c>
      <c r="FW161" s="3">
        <v>1.6215E-2</v>
      </c>
      <c r="FX161" s="3">
        <v>2.5869999999999997E-2</v>
      </c>
      <c r="FY161" s="3">
        <v>3.4865E-2</v>
      </c>
      <c r="FZ161" s="3">
        <v>4.3645000000000003E-2</v>
      </c>
      <c r="GA161" s="3">
        <v>5.2510000000000001E-2</v>
      </c>
      <c r="GB161" s="3">
        <v>5.7290000000000001E-2</v>
      </c>
      <c r="GC161" s="3">
        <v>6.1425000000000007E-2</v>
      </c>
      <c r="GD161" s="3">
        <v>6.2600000000000003E-2</v>
      </c>
      <c r="GE161" s="3">
        <v>6.3175000000000009E-2</v>
      </c>
      <c r="GF161" s="3">
        <v>6.1315000000000001E-2</v>
      </c>
      <c r="GG161" s="3">
        <v>5.9675000000000006E-2</v>
      </c>
      <c r="GH161" s="3">
        <v>5.7259999999999998E-2</v>
      </c>
      <c r="GI161" s="3">
        <v>5.2315E-2</v>
      </c>
      <c r="GJ161" s="3">
        <v>4.4840000000000005E-2</v>
      </c>
      <c r="GK161" s="3">
        <v>3.7360000000000004E-2</v>
      </c>
      <c r="GL161" s="3">
        <v>3.1645E-2</v>
      </c>
      <c r="GM161" s="3">
        <v>2.7540000000000002E-2</v>
      </c>
      <c r="GN161" s="3">
        <v>2.0920000000000001E-2</v>
      </c>
      <c r="GO161" s="22"/>
      <c r="GP161" s="4">
        <f>'Hours of Operation'!C$37</f>
        <v>1.0878023097360716E-2</v>
      </c>
      <c r="GQ161" s="4">
        <f>'Hours of Operation'!D$37</f>
        <v>0</v>
      </c>
      <c r="GR161" s="4">
        <f>'Hours of Operation'!E$37</f>
        <v>0</v>
      </c>
      <c r="GS161" s="4">
        <f>'Hours of Operation'!F$37</f>
        <v>0</v>
      </c>
      <c r="GT161" s="4">
        <f>'Hours of Operation'!G$37</f>
        <v>0</v>
      </c>
      <c r="GU161" s="4">
        <f>'Hours of Operation'!H$37</f>
        <v>0</v>
      </c>
      <c r="GV161" s="4">
        <f>'Hours of Operation'!I$37</f>
        <v>2.6635444481399841E-2</v>
      </c>
      <c r="GW161" s="4">
        <f>'Hours of Operation'!J$37</f>
        <v>0.11316384812013409</v>
      </c>
      <c r="GX161" s="4">
        <f>'Hours of Operation'!K$37</f>
        <v>0.24891222780095976</v>
      </c>
      <c r="GY161" s="4">
        <f>'Hours of Operation'!L$37</f>
        <v>0.23561763435934135</v>
      </c>
      <c r="GZ161" s="4">
        <f>'Hours of Operation'!M$37</f>
        <v>0.16382139422542119</v>
      </c>
      <c r="HA161" s="4">
        <f>'Hours of Operation'!N$37</f>
        <v>0.14173801100547403</v>
      </c>
      <c r="HB161" s="4">
        <f>'Hours of Operation'!O$37</f>
        <v>0.21425652515040278</v>
      </c>
      <c r="HC161" s="4">
        <f>'Hours of Operation'!P$37</f>
        <v>0.28914709530606186</v>
      </c>
      <c r="HD161" s="4">
        <f>'Hours of Operation'!Q$37</f>
        <v>0.95539799408755188</v>
      </c>
      <c r="HE161" s="4">
        <f>'Hours of Operation'!R$37</f>
        <v>0.96825537081835422</v>
      </c>
      <c r="HF161" s="4">
        <f>'Hours of Operation'!S$37</f>
        <v>0.96879720817137982</v>
      </c>
      <c r="HG161" s="4">
        <f>'Hours of Operation'!T$37</f>
        <v>0.96513496714310265</v>
      </c>
      <c r="HH161" s="4">
        <f>'Hours of Operation'!U$37</f>
        <v>0.96329913289268243</v>
      </c>
      <c r="HI161" s="4">
        <f>'Hours of Operation'!V$37</f>
        <v>0.96037205019078897</v>
      </c>
      <c r="HJ161" s="4">
        <f>'Hours of Operation'!W$37</f>
        <v>0.66354644651130357</v>
      </c>
      <c r="HK161" s="4">
        <f>'Hours of Operation'!X$37</f>
        <v>3.5238052379938732E-2</v>
      </c>
      <c r="HL161" s="4">
        <f>'Hours of Operation'!Y$37</f>
        <v>1.7004105848992521E-2</v>
      </c>
      <c r="HM161" s="4">
        <f>'Hours of Operation'!Z$37</f>
        <v>1.4052937541425498E-2</v>
      </c>
      <c r="HN161" s="4">
        <f>'Hours of Operation'!AA$37</f>
        <v>0</v>
      </c>
      <c r="HO161" s="4">
        <f>'Hours of Operation'!AB$37</f>
        <v>0</v>
      </c>
      <c r="HP161" s="4">
        <f>'Hours of Operation'!AC$37</f>
        <v>0</v>
      </c>
      <c r="HQ161" s="4">
        <f>'Hours of Operation'!AD$37</f>
        <v>0</v>
      </c>
      <c r="HR161" s="4">
        <f>'Hours of Operation'!AE$37</f>
        <v>0</v>
      </c>
      <c r="HS161" s="4">
        <f>'Hours of Operation'!AF$37</f>
        <v>0</v>
      </c>
      <c r="HT161" s="4">
        <f>'Hours of Operation'!AG$37</f>
        <v>0</v>
      </c>
      <c r="HU161" s="4">
        <f>'Hours of Operation'!AH$37</f>
        <v>0</v>
      </c>
      <c r="HV161" s="4">
        <f>'Hours of Operation'!AI$37</f>
        <v>1.2637906345793795E-2</v>
      </c>
      <c r="HW161" s="4">
        <f>'Hours of Operation'!AJ$37</f>
        <v>4.1803088354812501E-2</v>
      </c>
      <c r="HX161" s="4">
        <f>'Hours of Operation'!AK$37</f>
        <v>0.14175336066437916</v>
      </c>
      <c r="HY161" s="4">
        <f>'Hours of Operation'!AL$37</f>
        <v>0.24941426085401525</v>
      </c>
      <c r="HZ161" s="4">
        <f>'Hours of Operation'!AM$37</f>
        <v>0.31857126556888782</v>
      </c>
      <c r="IA161" s="4">
        <f>'Hours of Operation'!AN$37</f>
        <v>0.36819352862753602</v>
      </c>
      <c r="IB161" s="4">
        <f>'Hours of Operation'!AO$37</f>
        <v>0.39257969775706603</v>
      </c>
      <c r="IC161" s="4">
        <f>'Hours of Operation'!AP$37</f>
        <v>0.39837761950326361</v>
      </c>
      <c r="ID161" s="4">
        <f>'Hours of Operation'!AQ$37</f>
        <v>0.39639768673656911</v>
      </c>
      <c r="IE161" s="4">
        <f>'Hours of Operation'!AR$37</f>
        <v>0.38318416694358026</v>
      </c>
      <c r="IF161" s="4">
        <f>'Hours of Operation'!AS$37</f>
        <v>0.3771902870693995</v>
      </c>
      <c r="IG161" s="4">
        <f>'Hours of Operation'!AT$37</f>
        <v>0.27906459228298292</v>
      </c>
      <c r="IH161" s="4">
        <f>'Hours of Operation'!AU$37</f>
        <v>8.7465202293779368E-2</v>
      </c>
      <c r="II161" s="4">
        <f>'Hours of Operation'!AV$37</f>
        <v>2.5668196030859576E-2</v>
      </c>
      <c r="IJ161" s="4">
        <f>'Hours of Operation'!AW$37</f>
        <v>0</v>
      </c>
      <c r="IK161" s="4">
        <f>'Hours of Operation'!AX$37</f>
        <v>0</v>
      </c>
      <c r="IL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</row>
    <row r="162" spans="1:264" s="3" customFormat="1" ht="12" customHeight="1" x14ac:dyDescent="0.2">
      <c r="A162" s="4" t="s">
        <v>391</v>
      </c>
      <c r="B162" s="4" t="s">
        <v>218</v>
      </c>
      <c r="C162" s="4">
        <v>66</v>
      </c>
      <c r="D162" s="4" t="s">
        <v>91</v>
      </c>
      <c r="E162" s="4" t="s">
        <v>92</v>
      </c>
      <c r="F162" s="4" t="s">
        <v>70</v>
      </c>
      <c r="G162" s="4">
        <v>3</v>
      </c>
      <c r="H162" s="4" t="s">
        <v>167</v>
      </c>
      <c r="I162" s="4">
        <v>1</v>
      </c>
      <c r="J162" s="4">
        <v>0</v>
      </c>
      <c r="K162" s="4"/>
      <c r="L162" s="10">
        <v>33604</v>
      </c>
      <c r="M162" s="4" t="b">
        <v>1</v>
      </c>
      <c r="N162" s="10">
        <v>42262</v>
      </c>
      <c r="O162" s="4" t="b">
        <v>1</v>
      </c>
      <c r="P162" s="4" t="s">
        <v>465</v>
      </c>
      <c r="Q162" s="1" t="str">
        <f t="shared" si="38"/>
        <v>38°52'12.2327"N, 77°18'6.4767"W</v>
      </c>
      <c r="R162" s="1" t="s">
        <v>464</v>
      </c>
      <c r="S162" s="1">
        <v>60.539000000000001</v>
      </c>
      <c r="T162" s="1">
        <v>60.710999999999999</v>
      </c>
      <c r="U162" s="4">
        <v>1</v>
      </c>
      <c r="V162" s="10">
        <v>42475</v>
      </c>
      <c r="W162" s="4">
        <v>1</v>
      </c>
      <c r="X162" s="4">
        <v>0.17199999999999704</v>
      </c>
      <c r="Y162" s="4">
        <v>0.17199999999999704</v>
      </c>
      <c r="Z162" s="4">
        <v>1</v>
      </c>
      <c r="AA162" s="4" t="s">
        <v>171</v>
      </c>
      <c r="AB162" s="4"/>
      <c r="AC162" s="4"/>
      <c r="AD162" s="4"/>
      <c r="AE162" s="10">
        <v>41275</v>
      </c>
      <c r="AF162" s="10">
        <v>43100</v>
      </c>
      <c r="AG162" s="16"/>
      <c r="AH162" s="16"/>
      <c r="AI162" s="31">
        <v>87000</v>
      </c>
      <c r="AJ162" s="31">
        <v>87000</v>
      </c>
      <c r="AK162" s="31">
        <v>93000</v>
      </c>
      <c r="AL162" s="31">
        <v>92000</v>
      </c>
      <c r="AM162" s="31">
        <v>91000</v>
      </c>
      <c r="AN162" s="31"/>
      <c r="AO162" s="4"/>
      <c r="AP162" s="4"/>
      <c r="AQ162" s="4"/>
      <c r="AR162" s="9">
        <v>11.66068070622779</v>
      </c>
      <c r="AS162" s="9">
        <v>9.4170186343623605</v>
      </c>
      <c r="AT162" s="9">
        <v>7.2610756452989582</v>
      </c>
      <c r="AU162" s="9">
        <v>0</v>
      </c>
      <c r="AV162" s="9">
        <v>0</v>
      </c>
      <c r="AW162" s="4" t="b">
        <v>1</v>
      </c>
      <c r="AX162" s="4" t="b">
        <v>0</v>
      </c>
      <c r="AY162" s="4">
        <v>0</v>
      </c>
      <c r="AZ162" s="4">
        <v>0</v>
      </c>
      <c r="BA162" s="9">
        <v>221.56497499865478</v>
      </c>
      <c r="BB162" s="9">
        <v>9.5261945070723755</v>
      </c>
      <c r="BC162" s="9">
        <v>19.917806033403522</v>
      </c>
      <c r="BD162" s="9">
        <v>2.0175011134878771</v>
      </c>
      <c r="BE162" s="9">
        <v>1.617200856260496</v>
      </c>
      <c r="BF162" s="4" t="s">
        <v>216</v>
      </c>
      <c r="BG162" s="4">
        <v>7.454195621662512</v>
      </c>
      <c r="BH162" s="4"/>
      <c r="BI162" s="4"/>
      <c r="BJ162" s="4" t="s">
        <v>167</v>
      </c>
      <c r="BK162" s="4"/>
      <c r="BL162" s="32">
        <v>0.9789999999999992</v>
      </c>
      <c r="BM162" s="16"/>
      <c r="BN162" s="16"/>
      <c r="BO162" s="31">
        <v>38152.745609912927</v>
      </c>
      <c r="BP162" s="31">
        <v>38152.745609912927</v>
      </c>
      <c r="BQ162" s="31">
        <v>37999.63425480888</v>
      </c>
      <c r="BR162" s="31">
        <v>37845.752597822313</v>
      </c>
      <c r="BS162" s="31">
        <v>37691.089814377359</v>
      </c>
      <c r="BT162" s="31"/>
      <c r="BU162" s="4"/>
      <c r="BV162" s="32">
        <v>0</v>
      </c>
      <c r="BW162" s="16"/>
      <c r="BX162" s="16"/>
      <c r="BY162" s="31">
        <v>18942.446112522914</v>
      </c>
      <c r="BZ162" s="31">
        <v>18942.446112522914</v>
      </c>
      <c r="CA162" s="31">
        <v>19728.203417004162</v>
      </c>
      <c r="CB162" s="31">
        <v>19625.791180240765</v>
      </c>
      <c r="CC162" s="31">
        <v>19522.679747587161</v>
      </c>
      <c r="CD162" s="31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31">
        <v>18942.446112522914</v>
      </c>
      <c r="CP162" s="31">
        <v>18942.446112522914</v>
      </c>
      <c r="CQ162" s="31">
        <v>19728.203417004162</v>
      </c>
      <c r="CR162" s="31">
        <v>19625.791180240765</v>
      </c>
      <c r="CS162" s="31">
        <v>19522.679747587161</v>
      </c>
      <c r="CT162" s="31"/>
      <c r="CU162" s="4">
        <v>3.4920000000000044</v>
      </c>
      <c r="CV162" s="4">
        <v>1.6280000000000001</v>
      </c>
      <c r="CW162" s="4"/>
      <c r="CX162" s="4" t="s">
        <v>222</v>
      </c>
      <c r="CY162" s="4" t="s">
        <v>367</v>
      </c>
      <c r="CZ162" s="22"/>
      <c r="DA162" s="4">
        <v>0</v>
      </c>
      <c r="DB162" s="4">
        <v>0</v>
      </c>
      <c r="DC162" s="4">
        <v>365</v>
      </c>
      <c r="DD162" s="4">
        <v>365</v>
      </c>
      <c r="DE162" s="4">
        <v>365</v>
      </c>
      <c r="DF162" s="4">
        <v>366</v>
      </c>
      <c r="DG162" s="4">
        <v>365</v>
      </c>
      <c r="DH162" s="4">
        <v>0</v>
      </c>
      <c r="DI162" s="16">
        <f t="shared" si="26"/>
        <v>90001.09529025192</v>
      </c>
      <c r="DJ162" s="16">
        <f t="shared" si="27"/>
        <v>37968.326413632189</v>
      </c>
      <c r="DK162" s="16">
        <f t="shared" si="28"/>
        <v>19352.463082796101</v>
      </c>
      <c r="DL162" s="16">
        <f t="shared" si="29"/>
        <v>0</v>
      </c>
      <c r="DM162" s="16">
        <f t="shared" si="30"/>
        <v>19352.463082796101</v>
      </c>
      <c r="DN162" s="22"/>
      <c r="DO162" s="4">
        <f>COUNTIFS(crashes!$G$2:$G$17624,"&gt;="&amp;S162,crashes!$G$2:$G$17624,"&lt;"&amp;T162,crashes!$D$2:$D$17624,"="&amp;C162, crashes!$S$2:$S$17624, "&gt;="&amp;AE162, crashes!$S$2:$S$17624, "&lt;="&amp;AF162, crashes!$E$2:$E$17624, "="&amp;D162 )</f>
        <v>30</v>
      </c>
      <c r="DP162" s="29">
        <f>COUNTIFS(crashes!$G$2:$G$17624,"&gt;="&amp;S162,crashes!$G$2:$G$17624,"&lt;"&amp;T162,crashes!$D$2:$D$17624,"="&amp;C162, crashes!$S$2:$S$17624, "&gt;="&amp;AE162, crashes!$S$2:$S$17624, "&lt;="&amp;AF162, crashes!$E$2:$E$17624, "="&amp;D162, crashes!$R$2:$R$17624, "=Weekday")</f>
        <v>23</v>
      </c>
      <c r="DQ162" s="29">
        <f>COUNTIFS(crashes!$G$2:$G$17624,"&gt;="&amp;S162,crashes!$G$2:$G$17624,"&lt;"&amp;T162,crashes!$D$2:$D$17624,"="&amp;C162, crashes!$S$2:$S$17624, "&gt;="&amp;AE162, crashes!$S$2:$S$17624, "&lt;="&amp;AF162, crashes!$E$2:$E$17624, "="&amp;D162, crashes!$R$2:$R$17624, "=Weekend")</f>
        <v>7</v>
      </c>
      <c r="DR162" s="30">
        <f>COUNTIFS(crashes!$G$2:$G$17624,"&gt;="&amp;S162,crashes!$G$2:$G$17624,"&lt;"&amp;T162,crashes!$D$2:$D$17624,"="&amp;C162, crashes!$S$2:$S$17624, "&gt;="&amp;AE162, crashes!$S$2:$S$17624, "&lt;="&amp;AF162, crashes!$E$2:$E$17624, "="&amp;D162,  crashes!$R$2:$R$17624, "=Weekday", crashes!$N$2:$N$17624,"=K")</f>
        <v>0</v>
      </c>
      <c r="DS162" s="30">
        <f>COUNTIFS(crashes!$G$2:$G$17624,"&gt;="&amp;S162,crashes!$G$2:$G$17624,"&lt;"&amp;T162,crashes!$D$2:$D$17624,"="&amp;C162, crashes!$S$2:$S$17624, "&gt;="&amp;AE162, crashes!$S$2:$S$17624, "&lt;="&amp;AF162, crashes!$E$2:$E$17624, "="&amp;D162,  crashes!$R$2:$R$17624, "=Weekday", crashes!$N$2:$N$17624,"=A")</f>
        <v>0</v>
      </c>
      <c r="DT162" s="30">
        <f>COUNTIFS(crashes!$G$2:$G$17624,"&gt;="&amp;S162,crashes!$G$2:$G$17624,"&lt;"&amp;T162,crashes!$D$2:$D$17624,"="&amp;C162, crashes!$S$2:$S$17624, "&gt;="&amp;AE162, crashes!$S$2:$S$17624, "&lt;="&amp;AF162, crashes!$E$2:$E$17624, "="&amp;D162,  crashes!$R$2:$R$17624, "=Weekday", crashes!$N$2:$N$17624,"=B")</f>
        <v>2</v>
      </c>
      <c r="DU162" s="30">
        <f>COUNTIFS(crashes!$G$2:$G$17624,"&gt;="&amp;S162,crashes!$G$2:$G$17624,"&lt;"&amp;T162,crashes!$D$2:$D$17624,"="&amp;C162, crashes!$S$2:$S$17624, "&gt;="&amp;AE162, crashes!$S$2:$S$17624, "&lt;="&amp;AF162, crashes!$E$2:$E$17624, "="&amp;D162,  crashes!$R$2:$R$17624, "=Weekday", crashes!$N$2:$N$17624,"=C")</f>
        <v>2</v>
      </c>
      <c r="DV162" s="30">
        <f>COUNTIFS(crashes!$G$2:$G$17624,"&gt;="&amp;S162,crashes!$G$2:$G$17624,"&lt;"&amp;T162,crashes!$D$2:$D$17624,"="&amp;C162, crashes!$S$2:$S$17624, "&gt;="&amp;AE162, crashes!$S$2:$S$17624, "&lt;="&amp;AF162, crashes!$E$2:$E$17624, "="&amp;D162,  crashes!$R$2:$R$17624, "=Weekday", crashes!$N$2:$N$17624,"=ABC")</f>
        <v>0</v>
      </c>
      <c r="DW162" s="30">
        <f>COUNTIFS(crashes!$G$2:$G$17624,"&gt;="&amp;S162,crashes!$G$2:$G$17624,"&lt;"&amp;T162,crashes!$D$2:$D$17624,"="&amp;C162, crashes!$S$2:$S$17624, "&gt;="&amp;AE162, crashes!$S$2:$S$17624, "&lt;="&amp;AF162, crashes!$E$2:$E$17624, "="&amp;D162,  crashes!$R$2:$R$17624, "=Weekday", crashes!$N$2:$N$17624,"=O")</f>
        <v>19</v>
      </c>
      <c r="DX162" s="30">
        <f>COUNTIFS(crashes!$G$2:$G$17624,"&gt;="&amp;S162,crashes!$G$2:$G$17624,"&lt;"&amp;T162,crashes!$D$2:$D$17624,"="&amp;C162, crashes!$S$2:$S$17624, "&gt;="&amp;AE162, crashes!$S$2:$S$17624, "&lt;="&amp;AF162, crashes!$E$2:$E$17624, "="&amp;D162,  crashes!$R$2:$R$17624, "=Weekend", crashes!$N$2:$N$17624,"=K")</f>
        <v>0</v>
      </c>
      <c r="DY162" s="30">
        <f>COUNTIFS(crashes!$G$2:$G$17624,"&gt;="&amp;S162,crashes!$G$2:$G$17624,"&lt;"&amp;T162,crashes!$D$2:$D$17624,"="&amp;C162, crashes!$S$2:$S$17624, "&gt;="&amp;AE162, crashes!$S$2:$S$17624, "&lt;="&amp;AF162, crashes!$E$2:$E$17624, "="&amp;D162,  crashes!$R$2:$R$17624, "=Weekend", crashes!$N$2:$N$17624,"=A")</f>
        <v>0</v>
      </c>
      <c r="DZ162" s="30">
        <f>COUNTIFS(crashes!$G$2:$G$17624,"&gt;="&amp;S162,crashes!$G$2:$G$17624,"&lt;"&amp;T162,crashes!$D$2:$D$17624,"="&amp;C162, crashes!$S$2:$S$17624, "&gt;="&amp;AE162, crashes!$S$2:$S$17624, "&lt;="&amp;AF162, crashes!$E$2:$E$17624, "="&amp;D162,  crashes!$R$2:$R$17624, "=Weekend", crashes!$N$2:$N$17624,"=B")</f>
        <v>1</v>
      </c>
      <c r="EA162" s="30">
        <f>COUNTIFS(crashes!$G$2:$G$17624,"&gt;="&amp;S162,crashes!$G$2:$G$17624,"&lt;"&amp;T162,crashes!$D$2:$D$17624,"="&amp;C162, crashes!$S$2:$S$17624, "&gt;="&amp;AE162, crashes!$S$2:$S$17624, "&lt;="&amp;AF162, crashes!$E$2:$E$17624, "="&amp;D162,  crashes!$R$2:$R$17624, "=Weekend", crashes!$N$2:$N$17624,"=C")</f>
        <v>0</v>
      </c>
      <c r="EB162" s="30">
        <f>COUNTIFS(crashes!$G$2:$G$17624,"&gt;="&amp;S162,crashes!$G$2:$G$17624,"&lt;"&amp;T162,crashes!$D$2:$D$17624,"="&amp;C162, crashes!$S$2:$S$17624, "&gt;="&amp;AE162, crashes!$S$2:$S$17624, "&lt;="&amp;AF162, crashes!$E$2:$E$17624, "="&amp;D162,  crashes!$R$2:$R$17624, "=Weekend", crashes!$N$2:$N$17624,"=ABC")</f>
        <v>0</v>
      </c>
      <c r="EC162" s="30">
        <f>COUNTIFS(crashes!$G$2:$G$17624,"&gt;="&amp;S162,crashes!$G$2:$G$17624,"&lt;"&amp;T162,crashes!$D$2:$D$17624,"="&amp;C162, crashes!$S$2:$S$17624, "&gt;="&amp;AE162, crashes!$S$2:$S$17624, "&lt;="&amp;AF162, crashes!$E$2:$E$17624, "="&amp;D162,  crashes!$R$2:$R$17624, "=Weekend", crashes!$N$2:$N$17624,"=O")</f>
        <v>6</v>
      </c>
      <c r="ED162" s="4">
        <f t="shared" si="31"/>
        <v>0</v>
      </c>
      <c r="EE162" s="4">
        <f t="shared" si="32"/>
        <v>0</v>
      </c>
      <c r="EF162" s="4">
        <f t="shared" si="33"/>
        <v>3</v>
      </c>
      <c r="EG162" s="4">
        <f t="shared" si="34"/>
        <v>2</v>
      </c>
      <c r="EH162" s="4">
        <f t="shared" si="35"/>
        <v>0</v>
      </c>
      <c r="EI162" s="50">
        <f t="shared" si="36"/>
        <v>5</v>
      </c>
      <c r="EJ162" s="4">
        <f t="shared" si="37"/>
        <v>25</v>
      </c>
      <c r="EK162" s="6"/>
      <c r="EL162" s="3">
        <v>2018</v>
      </c>
      <c r="EM162" s="3">
        <v>12.224000000000004</v>
      </c>
      <c r="EN162" s="3">
        <v>1.273E-2</v>
      </c>
      <c r="EO162" s="3">
        <v>7.7099999999999998E-3</v>
      </c>
      <c r="EP162" s="3">
        <v>5.9500000000000004E-3</v>
      </c>
      <c r="EQ162" s="3">
        <v>5.5700000000000003E-3</v>
      </c>
      <c r="ER162" s="3">
        <v>8.9800000000000001E-3</v>
      </c>
      <c r="ES162" s="3">
        <v>1.9619999999999999E-2</v>
      </c>
      <c r="ET162" s="3">
        <v>3.3270000000000001E-2</v>
      </c>
      <c r="EU162" s="3">
        <v>4.4479999999999999E-2</v>
      </c>
      <c r="EV162" s="3">
        <v>4.4630000000000003E-2</v>
      </c>
      <c r="EW162" s="3">
        <v>4.3119999999999999E-2</v>
      </c>
      <c r="EX162" s="3">
        <v>4.5850000000000002E-2</v>
      </c>
      <c r="EY162" s="3">
        <v>5.0139999999999997E-2</v>
      </c>
      <c r="EZ162" s="3">
        <v>5.6599999999999998E-2</v>
      </c>
      <c r="FA162" s="3">
        <v>6.4519999999999994E-2</v>
      </c>
      <c r="FB162" s="3">
        <v>7.9969999999999999E-2</v>
      </c>
      <c r="FC162" s="3">
        <v>8.2930000000000004E-2</v>
      </c>
      <c r="FD162" s="3">
        <v>8.2290000000000002E-2</v>
      </c>
      <c r="FE162" s="3">
        <v>8.1100000000000005E-2</v>
      </c>
      <c r="FF162" s="3">
        <v>7.6050000000000006E-2</v>
      </c>
      <c r="FG162" s="3">
        <v>6.5240000000000006E-2</v>
      </c>
      <c r="FH162" s="3">
        <v>4.7809999999999998E-2</v>
      </c>
      <c r="FI162" s="3">
        <v>3.8789999999999998E-2</v>
      </c>
      <c r="FJ162" s="3">
        <v>3.159E-2</v>
      </c>
      <c r="FK162" s="3">
        <v>2.2200000000000001E-2</v>
      </c>
      <c r="FL162" s="3">
        <v>2018</v>
      </c>
      <c r="FM162" s="3">
        <v>12.224000000000004</v>
      </c>
      <c r="FN162" s="13">
        <v>2018</v>
      </c>
      <c r="FO162" s="52">
        <v>12.224000000000004</v>
      </c>
      <c r="FP162" s="51">
        <v>48.3</v>
      </c>
      <c r="FQ162" s="51">
        <v>1.822E-2</v>
      </c>
      <c r="FR162" s="51">
        <v>1.187E-2</v>
      </c>
      <c r="FS162" s="3">
        <v>8.8100000000000001E-3</v>
      </c>
      <c r="FT162" s="3">
        <v>6.8950000000000001E-3</v>
      </c>
      <c r="FU162" s="3">
        <v>6.4450000000000002E-3</v>
      </c>
      <c r="FV162" s="3">
        <v>8.9599999999999992E-3</v>
      </c>
      <c r="FW162" s="3">
        <v>1.6215E-2</v>
      </c>
      <c r="FX162" s="3">
        <v>2.5869999999999997E-2</v>
      </c>
      <c r="FY162" s="3">
        <v>3.4865E-2</v>
      </c>
      <c r="FZ162" s="3">
        <v>4.3645000000000003E-2</v>
      </c>
      <c r="GA162" s="3">
        <v>5.2510000000000001E-2</v>
      </c>
      <c r="GB162" s="3">
        <v>5.7290000000000001E-2</v>
      </c>
      <c r="GC162" s="3">
        <v>6.1425000000000007E-2</v>
      </c>
      <c r="GD162" s="3">
        <v>6.2600000000000003E-2</v>
      </c>
      <c r="GE162" s="3">
        <v>6.3175000000000009E-2</v>
      </c>
      <c r="GF162" s="3">
        <v>6.1315000000000001E-2</v>
      </c>
      <c r="GG162" s="3">
        <v>5.9675000000000006E-2</v>
      </c>
      <c r="GH162" s="3">
        <v>5.7259999999999998E-2</v>
      </c>
      <c r="GI162" s="3">
        <v>5.2315E-2</v>
      </c>
      <c r="GJ162" s="3">
        <v>4.4840000000000005E-2</v>
      </c>
      <c r="GK162" s="3">
        <v>3.7360000000000004E-2</v>
      </c>
      <c r="GL162" s="3">
        <v>3.1645E-2</v>
      </c>
      <c r="GM162" s="3">
        <v>2.7540000000000002E-2</v>
      </c>
      <c r="GN162" s="3">
        <v>2.0920000000000001E-2</v>
      </c>
      <c r="GO162" s="22"/>
      <c r="GP162" s="4">
        <f>'Hours of Operation'!C$37</f>
        <v>1.0878023097360716E-2</v>
      </c>
      <c r="GQ162" s="4">
        <f>'Hours of Operation'!D$37</f>
        <v>0</v>
      </c>
      <c r="GR162" s="4">
        <f>'Hours of Operation'!E$37</f>
        <v>0</v>
      </c>
      <c r="GS162" s="4">
        <f>'Hours of Operation'!F$37</f>
        <v>0</v>
      </c>
      <c r="GT162" s="4">
        <f>'Hours of Operation'!G$37</f>
        <v>0</v>
      </c>
      <c r="GU162" s="4">
        <f>'Hours of Operation'!H$37</f>
        <v>0</v>
      </c>
      <c r="GV162" s="4">
        <f>'Hours of Operation'!I$37</f>
        <v>2.6635444481399841E-2</v>
      </c>
      <c r="GW162" s="4">
        <f>'Hours of Operation'!J$37</f>
        <v>0.11316384812013409</v>
      </c>
      <c r="GX162" s="4">
        <f>'Hours of Operation'!K$37</f>
        <v>0.24891222780095976</v>
      </c>
      <c r="GY162" s="4">
        <f>'Hours of Operation'!L$37</f>
        <v>0.23561763435934135</v>
      </c>
      <c r="GZ162" s="4">
        <f>'Hours of Operation'!M$37</f>
        <v>0.16382139422542119</v>
      </c>
      <c r="HA162" s="4">
        <f>'Hours of Operation'!N$37</f>
        <v>0.14173801100547403</v>
      </c>
      <c r="HB162" s="4">
        <f>'Hours of Operation'!O$37</f>
        <v>0.21425652515040278</v>
      </c>
      <c r="HC162" s="4">
        <f>'Hours of Operation'!P$37</f>
        <v>0.28914709530606186</v>
      </c>
      <c r="HD162" s="4">
        <f>'Hours of Operation'!Q$37</f>
        <v>0.95539799408755188</v>
      </c>
      <c r="HE162" s="4">
        <f>'Hours of Operation'!R$37</f>
        <v>0.96825537081835422</v>
      </c>
      <c r="HF162" s="4">
        <f>'Hours of Operation'!S$37</f>
        <v>0.96879720817137982</v>
      </c>
      <c r="HG162" s="4">
        <f>'Hours of Operation'!T$37</f>
        <v>0.96513496714310265</v>
      </c>
      <c r="HH162" s="4">
        <f>'Hours of Operation'!U$37</f>
        <v>0.96329913289268243</v>
      </c>
      <c r="HI162" s="4">
        <f>'Hours of Operation'!V$37</f>
        <v>0.96037205019078897</v>
      </c>
      <c r="HJ162" s="4">
        <f>'Hours of Operation'!W$37</f>
        <v>0.66354644651130357</v>
      </c>
      <c r="HK162" s="4">
        <f>'Hours of Operation'!X$37</f>
        <v>3.5238052379938732E-2</v>
      </c>
      <c r="HL162" s="4">
        <f>'Hours of Operation'!Y$37</f>
        <v>1.7004105848992521E-2</v>
      </c>
      <c r="HM162" s="4">
        <f>'Hours of Operation'!Z$37</f>
        <v>1.4052937541425498E-2</v>
      </c>
      <c r="HN162" s="4">
        <f>'Hours of Operation'!AA$37</f>
        <v>0</v>
      </c>
      <c r="HO162" s="4">
        <f>'Hours of Operation'!AB$37</f>
        <v>0</v>
      </c>
      <c r="HP162" s="4">
        <f>'Hours of Operation'!AC$37</f>
        <v>0</v>
      </c>
      <c r="HQ162" s="4">
        <f>'Hours of Operation'!AD$37</f>
        <v>0</v>
      </c>
      <c r="HR162" s="4">
        <f>'Hours of Operation'!AE$37</f>
        <v>0</v>
      </c>
      <c r="HS162" s="4">
        <f>'Hours of Operation'!AF$37</f>
        <v>0</v>
      </c>
      <c r="HT162" s="4">
        <f>'Hours of Operation'!AG$37</f>
        <v>0</v>
      </c>
      <c r="HU162" s="4">
        <f>'Hours of Operation'!AH$37</f>
        <v>0</v>
      </c>
      <c r="HV162" s="4">
        <f>'Hours of Operation'!AI$37</f>
        <v>1.2637906345793795E-2</v>
      </c>
      <c r="HW162" s="4">
        <f>'Hours of Operation'!AJ$37</f>
        <v>4.1803088354812501E-2</v>
      </c>
      <c r="HX162" s="4">
        <f>'Hours of Operation'!AK$37</f>
        <v>0.14175336066437916</v>
      </c>
      <c r="HY162" s="4">
        <f>'Hours of Operation'!AL$37</f>
        <v>0.24941426085401525</v>
      </c>
      <c r="HZ162" s="4">
        <f>'Hours of Operation'!AM$37</f>
        <v>0.31857126556888782</v>
      </c>
      <c r="IA162" s="4">
        <f>'Hours of Operation'!AN$37</f>
        <v>0.36819352862753602</v>
      </c>
      <c r="IB162" s="4">
        <f>'Hours of Operation'!AO$37</f>
        <v>0.39257969775706603</v>
      </c>
      <c r="IC162" s="4">
        <f>'Hours of Operation'!AP$37</f>
        <v>0.39837761950326361</v>
      </c>
      <c r="ID162" s="4">
        <f>'Hours of Operation'!AQ$37</f>
        <v>0.39639768673656911</v>
      </c>
      <c r="IE162" s="4">
        <f>'Hours of Operation'!AR$37</f>
        <v>0.38318416694358026</v>
      </c>
      <c r="IF162" s="4">
        <f>'Hours of Operation'!AS$37</f>
        <v>0.3771902870693995</v>
      </c>
      <c r="IG162" s="4">
        <f>'Hours of Operation'!AT$37</f>
        <v>0.27906459228298292</v>
      </c>
      <c r="IH162" s="4">
        <f>'Hours of Operation'!AU$37</f>
        <v>8.7465202293779368E-2</v>
      </c>
      <c r="II162" s="4">
        <f>'Hours of Operation'!AV$37</f>
        <v>2.5668196030859576E-2</v>
      </c>
      <c r="IJ162" s="4">
        <f>'Hours of Operation'!AW$37</f>
        <v>0</v>
      </c>
      <c r="IK162" s="4">
        <f>'Hours of Operation'!AX$37</f>
        <v>0</v>
      </c>
      <c r="IL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</row>
    <row r="163" spans="1:264" s="3" customFormat="1" ht="12" customHeight="1" x14ac:dyDescent="0.2">
      <c r="A163" s="4" t="s">
        <v>391</v>
      </c>
      <c r="B163" s="4" t="s">
        <v>218</v>
      </c>
      <c r="C163" s="4">
        <v>66</v>
      </c>
      <c r="D163" s="4" t="s">
        <v>91</v>
      </c>
      <c r="E163" s="4" t="s">
        <v>192</v>
      </c>
      <c r="F163" s="4" t="s">
        <v>68</v>
      </c>
      <c r="G163" s="4">
        <v>3</v>
      </c>
      <c r="H163" s="4" t="s">
        <v>167</v>
      </c>
      <c r="I163" s="4">
        <v>1</v>
      </c>
      <c r="J163" s="4">
        <v>0</v>
      </c>
      <c r="K163" s="4"/>
      <c r="L163" s="10">
        <v>33604</v>
      </c>
      <c r="M163" s="4" t="b">
        <v>1</v>
      </c>
      <c r="N163" s="10">
        <v>42262</v>
      </c>
      <c r="O163" s="4" t="b">
        <v>1</v>
      </c>
      <c r="P163" s="4" t="s">
        <v>467</v>
      </c>
      <c r="Q163" s="1" t="str">
        <f t="shared" si="38"/>
        <v>38°52'5.7186"N, 77°18'43.0062"W</v>
      </c>
      <c r="R163" s="1" t="s">
        <v>466</v>
      </c>
      <c r="S163" s="1">
        <v>59.978000000000002</v>
      </c>
      <c r="T163" s="1">
        <v>60.539000000000001</v>
      </c>
      <c r="U163" s="4">
        <v>1</v>
      </c>
      <c r="V163" s="10">
        <v>42475</v>
      </c>
      <c r="W163" s="4">
        <v>1</v>
      </c>
      <c r="X163" s="4">
        <v>0.56099999999999994</v>
      </c>
      <c r="Y163" s="4"/>
      <c r="Z163" s="4"/>
      <c r="AA163" s="4"/>
      <c r="AB163" s="4"/>
      <c r="AC163" s="4" t="s">
        <v>188</v>
      </c>
      <c r="AD163" s="4"/>
      <c r="AE163" s="10">
        <v>41275</v>
      </c>
      <c r="AF163" s="10">
        <v>43100</v>
      </c>
      <c r="AG163" s="16"/>
      <c r="AH163" s="16"/>
      <c r="AI163" s="31">
        <v>68409.61203151985</v>
      </c>
      <c r="AJ163" s="31">
        <v>68409.61203151985</v>
      </c>
      <c r="AK163" s="31">
        <v>76749.14481532191</v>
      </c>
      <c r="AL163" s="31">
        <v>75835.227081933772</v>
      </c>
      <c r="AM163" s="31">
        <v>74921.897156474777</v>
      </c>
      <c r="AN163" s="31"/>
      <c r="AO163" s="4"/>
      <c r="AP163" s="4"/>
      <c r="AQ163" s="4"/>
      <c r="AR163" s="9">
        <v>11.765610757776626</v>
      </c>
      <c r="AS163" s="9">
        <v>6.7892754424182922</v>
      </c>
      <c r="AT163" s="9">
        <v>7.4470194107861483</v>
      </c>
      <c r="AU163" s="9">
        <v>11.431083821180893</v>
      </c>
      <c r="AV163" s="9">
        <v>0</v>
      </c>
      <c r="AW163" s="4" t="b">
        <v>1</v>
      </c>
      <c r="AX163" s="4" t="b">
        <v>0</v>
      </c>
      <c r="AY163" s="4">
        <v>0</v>
      </c>
      <c r="AZ163" s="4">
        <v>0</v>
      </c>
      <c r="BA163" s="9">
        <v>1535.7456536896934</v>
      </c>
      <c r="BB163" s="9">
        <v>1.0983686815654576</v>
      </c>
      <c r="BC163" s="9">
        <v>16.733404977571883</v>
      </c>
      <c r="BD163" s="9">
        <v>2.4817478045712442</v>
      </c>
      <c r="BE163" s="9">
        <v>1.9783515352180558</v>
      </c>
      <c r="BF163" s="4" t="s">
        <v>216</v>
      </c>
      <c r="BG163" s="4">
        <v>7.0232167283377747</v>
      </c>
      <c r="BH163" s="4"/>
      <c r="BI163" s="4"/>
      <c r="BJ163" s="4" t="s">
        <v>167</v>
      </c>
      <c r="BK163" s="4"/>
      <c r="BL163" s="32">
        <v>1.5129999999999981</v>
      </c>
      <c r="BM163" s="16"/>
      <c r="BN163" s="16"/>
      <c r="BO163" s="31">
        <v>17000</v>
      </c>
      <c r="BP163" s="31">
        <v>17000</v>
      </c>
      <c r="BQ163" s="31">
        <v>17000</v>
      </c>
      <c r="BR163" s="31">
        <v>17000</v>
      </c>
      <c r="BS163" s="31">
        <v>17000</v>
      </c>
      <c r="BT163" s="31"/>
      <c r="BU163" s="4">
        <v>0.152</v>
      </c>
      <c r="BV163" s="32">
        <v>1.4789999999999992</v>
      </c>
      <c r="BW163" s="16"/>
      <c r="BX163" s="16"/>
      <c r="BY163" s="31">
        <v>31000</v>
      </c>
      <c r="BZ163" s="31">
        <v>31000</v>
      </c>
      <c r="CA163" s="31">
        <v>31000</v>
      </c>
      <c r="CB163" s="31">
        <v>31000</v>
      </c>
      <c r="CC163" s="31">
        <v>31000</v>
      </c>
      <c r="CD163" s="31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4">
        <v>3.6640000000000015</v>
      </c>
      <c r="CV163" s="4">
        <v>1.0670000000000002</v>
      </c>
      <c r="CW163" s="4">
        <v>956</v>
      </c>
      <c r="CX163" s="4" t="s">
        <v>222</v>
      </c>
      <c r="CY163" s="4" t="s">
        <v>367</v>
      </c>
      <c r="CZ163" s="22"/>
      <c r="DA163" s="4">
        <v>0</v>
      </c>
      <c r="DB163" s="4">
        <v>0</v>
      </c>
      <c r="DC163" s="4">
        <v>365</v>
      </c>
      <c r="DD163" s="4">
        <v>365</v>
      </c>
      <c r="DE163" s="4">
        <v>365</v>
      </c>
      <c r="DF163" s="4">
        <v>366</v>
      </c>
      <c r="DG163" s="4">
        <v>365</v>
      </c>
      <c r="DH163" s="4">
        <v>0</v>
      </c>
      <c r="DI163" s="16">
        <f t="shared" si="26"/>
        <v>72866.725199727851</v>
      </c>
      <c r="DJ163" s="16">
        <f t="shared" si="27"/>
        <v>17000</v>
      </c>
      <c r="DK163" s="16">
        <f t="shared" si="28"/>
        <v>31000</v>
      </c>
      <c r="DL163" s="16">
        <f t="shared" si="29"/>
        <v>0</v>
      </c>
      <c r="DM163" s="16">
        <f t="shared" si="30"/>
        <v>0</v>
      </c>
      <c r="DN163" s="22"/>
      <c r="DO163" s="4">
        <f>COUNTIFS(crashes!$G$2:$G$17624,"&gt;="&amp;S163,crashes!$G$2:$G$17624,"&lt;"&amp;T163,crashes!$D$2:$D$17624,"="&amp;C163, crashes!$S$2:$S$17624, "&gt;="&amp;AE163, crashes!$S$2:$S$17624, "&lt;="&amp;AF163, crashes!$E$2:$E$17624, "="&amp;D163 )</f>
        <v>127</v>
      </c>
      <c r="DP163" s="29">
        <f>COUNTIFS(crashes!$G$2:$G$17624,"&gt;="&amp;S163,crashes!$G$2:$G$17624,"&lt;"&amp;T163,crashes!$D$2:$D$17624,"="&amp;C163, crashes!$S$2:$S$17624, "&gt;="&amp;AE163, crashes!$S$2:$S$17624, "&lt;="&amp;AF163, crashes!$E$2:$E$17624, "="&amp;D163, crashes!$R$2:$R$17624, "=Weekday")</f>
        <v>102</v>
      </c>
      <c r="DQ163" s="29">
        <f>COUNTIFS(crashes!$G$2:$G$17624,"&gt;="&amp;S163,crashes!$G$2:$G$17624,"&lt;"&amp;T163,crashes!$D$2:$D$17624,"="&amp;C163, crashes!$S$2:$S$17624, "&gt;="&amp;AE163, crashes!$S$2:$S$17624, "&lt;="&amp;AF163, crashes!$E$2:$E$17624, "="&amp;D163, crashes!$R$2:$R$17624, "=Weekend")</f>
        <v>25</v>
      </c>
      <c r="DR163" s="30">
        <f>COUNTIFS(crashes!$G$2:$G$17624,"&gt;="&amp;S163,crashes!$G$2:$G$17624,"&lt;"&amp;T163,crashes!$D$2:$D$17624,"="&amp;C163, crashes!$S$2:$S$17624, "&gt;="&amp;AE163, crashes!$S$2:$S$17624, "&lt;="&amp;AF163, crashes!$E$2:$E$17624, "="&amp;D163,  crashes!$R$2:$R$17624, "=Weekday", crashes!$N$2:$N$17624,"=K")</f>
        <v>0</v>
      </c>
      <c r="DS163" s="30">
        <f>COUNTIFS(crashes!$G$2:$G$17624,"&gt;="&amp;S163,crashes!$G$2:$G$17624,"&lt;"&amp;T163,crashes!$D$2:$D$17624,"="&amp;C163, crashes!$S$2:$S$17624, "&gt;="&amp;AE163, crashes!$S$2:$S$17624, "&lt;="&amp;AF163, crashes!$E$2:$E$17624, "="&amp;D163,  crashes!$R$2:$R$17624, "=Weekday", crashes!$N$2:$N$17624,"=A")</f>
        <v>3</v>
      </c>
      <c r="DT163" s="30">
        <f>COUNTIFS(crashes!$G$2:$G$17624,"&gt;="&amp;S163,crashes!$G$2:$G$17624,"&lt;"&amp;T163,crashes!$D$2:$D$17624,"="&amp;C163, crashes!$S$2:$S$17624, "&gt;="&amp;AE163, crashes!$S$2:$S$17624, "&lt;="&amp;AF163, crashes!$E$2:$E$17624, "="&amp;D163,  crashes!$R$2:$R$17624, "=Weekday", crashes!$N$2:$N$17624,"=B")</f>
        <v>14</v>
      </c>
      <c r="DU163" s="30">
        <f>COUNTIFS(crashes!$G$2:$G$17624,"&gt;="&amp;S163,crashes!$G$2:$G$17624,"&lt;"&amp;T163,crashes!$D$2:$D$17624,"="&amp;C163, crashes!$S$2:$S$17624, "&gt;="&amp;AE163, crashes!$S$2:$S$17624, "&lt;="&amp;AF163, crashes!$E$2:$E$17624, "="&amp;D163,  crashes!$R$2:$R$17624, "=Weekday", crashes!$N$2:$N$17624,"=C")</f>
        <v>5</v>
      </c>
      <c r="DV163" s="30">
        <f>COUNTIFS(crashes!$G$2:$G$17624,"&gt;="&amp;S163,crashes!$G$2:$G$17624,"&lt;"&amp;T163,crashes!$D$2:$D$17624,"="&amp;C163, crashes!$S$2:$S$17624, "&gt;="&amp;AE163, crashes!$S$2:$S$17624, "&lt;="&amp;AF163, crashes!$E$2:$E$17624, "="&amp;D163,  crashes!$R$2:$R$17624, "=Weekday", crashes!$N$2:$N$17624,"=ABC")</f>
        <v>0</v>
      </c>
      <c r="DW163" s="30">
        <f>COUNTIFS(crashes!$G$2:$G$17624,"&gt;="&amp;S163,crashes!$G$2:$G$17624,"&lt;"&amp;T163,crashes!$D$2:$D$17624,"="&amp;C163, crashes!$S$2:$S$17624, "&gt;="&amp;AE163, crashes!$S$2:$S$17624, "&lt;="&amp;AF163, crashes!$E$2:$E$17624, "="&amp;D163,  crashes!$R$2:$R$17624, "=Weekday", crashes!$N$2:$N$17624,"=O")</f>
        <v>80</v>
      </c>
      <c r="DX163" s="30">
        <f>COUNTIFS(crashes!$G$2:$G$17624,"&gt;="&amp;S163,crashes!$G$2:$G$17624,"&lt;"&amp;T163,crashes!$D$2:$D$17624,"="&amp;C163, crashes!$S$2:$S$17624, "&gt;="&amp;AE163, crashes!$S$2:$S$17624, "&lt;="&amp;AF163, crashes!$E$2:$E$17624, "="&amp;D163,  crashes!$R$2:$R$17624, "=Weekend", crashes!$N$2:$N$17624,"=K")</f>
        <v>0</v>
      </c>
      <c r="DY163" s="30">
        <f>COUNTIFS(crashes!$G$2:$G$17624,"&gt;="&amp;S163,crashes!$G$2:$G$17624,"&lt;"&amp;T163,crashes!$D$2:$D$17624,"="&amp;C163, crashes!$S$2:$S$17624, "&gt;="&amp;AE163, crashes!$S$2:$S$17624, "&lt;="&amp;AF163, crashes!$E$2:$E$17624, "="&amp;D163,  crashes!$R$2:$R$17624, "=Weekend", crashes!$N$2:$N$17624,"=A")</f>
        <v>1</v>
      </c>
      <c r="DZ163" s="30">
        <f>COUNTIFS(crashes!$G$2:$G$17624,"&gt;="&amp;S163,crashes!$G$2:$G$17624,"&lt;"&amp;T163,crashes!$D$2:$D$17624,"="&amp;C163, crashes!$S$2:$S$17624, "&gt;="&amp;AE163, crashes!$S$2:$S$17624, "&lt;="&amp;AF163, crashes!$E$2:$E$17624, "="&amp;D163,  crashes!$R$2:$R$17624, "=Weekend", crashes!$N$2:$N$17624,"=B")</f>
        <v>5</v>
      </c>
      <c r="EA163" s="30">
        <f>COUNTIFS(crashes!$G$2:$G$17624,"&gt;="&amp;S163,crashes!$G$2:$G$17624,"&lt;"&amp;T163,crashes!$D$2:$D$17624,"="&amp;C163, crashes!$S$2:$S$17624, "&gt;="&amp;AE163, crashes!$S$2:$S$17624, "&lt;="&amp;AF163, crashes!$E$2:$E$17624, "="&amp;D163,  crashes!$R$2:$R$17624, "=Weekend", crashes!$N$2:$N$17624,"=C")</f>
        <v>0</v>
      </c>
      <c r="EB163" s="30">
        <f>COUNTIFS(crashes!$G$2:$G$17624,"&gt;="&amp;S163,crashes!$G$2:$G$17624,"&lt;"&amp;T163,crashes!$D$2:$D$17624,"="&amp;C163, crashes!$S$2:$S$17624, "&gt;="&amp;AE163, crashes!$S$2:$S$17624, "&lt;="&amp;AF163, crashes!$E$2:$E$17624, "="&amp;D163,  crashes!$R$2:$R$17624, "=Weekend", crashes!$N$2:$N$17624,"=ABC")</f>
        <v>0</v>
      </c>
      <c r="EC163" s="30">
        <f>COUNTIFS(crashes!$G$2:$G$17624,"&gt;="&amp;S163,crashes!$G$2:$G$17624,"&lt;"&amp;T163,crashes!$D$2:$D$17624,"="&amp;C163, crashes!$S$2:$S$17624, "&gt;="&amp;AE163, crashes!$S$2:$S$17624, "&lt;="&amp;AF163, crashes!$E$2:$E$17624, "="&amp;D163,  crashes!$R$2:$R$17624, "=Weekend", crashes!$N$2:$N$17624,"=O")</f>
        <v>19</v>
      </c>
      <c r="ED163" s="4">
        <f t="shared" si="31"/>
        <v>0</v>
      </c>
      <c r="EE163" s="4">
        <f t="shared" si="32"/>
        <v>4</v>
      </c>
      <c r="EF163" s="4">
        <f t="shared" si="33"/>
        <v>19</v>
      </c>
      <c r="EG163" s="4">
        <f t="shared" si="34"/>
        <v>5</v>
      </c>
      <c r="EH163" s="4">
        <f t="shared" si="35"/>
        <v>0</v>
      </c>
      <c r="EI163" s="50">
        <f t="shared" si="36"/>
        <v>28</v>
      </c>
      <c r="EJ163" s="4">
        <f t="shared" si="37"/>
        <v>99</v>
      </c>
      <c r="EK163" s="6"/>
      <c r="EL163" s="3">
        <v>2018</v>
      </c>
      <c r="EM163" s="3">
        <v>11.656000000000006</v>
      </c>
      <c r="EN163" s="3">
        <v>1.273E-2</v>
      </c>
      <c r="EO163" s="3">
        <v>7.7099999999999998E-3</v>
      </c>
      <c r="EP163" s="3">
        <v>5.9500000000000004E-3</v>
      </c>
      <c r="EQ163" s="3">
        <v>5.5700000000000003E-3</v>
      </c>
      <c r="ER163" s="3">
        <v>8.9800000000000001E-3</v>
      </c>
      <c r="ES163" s="3">
        <v>1.9619999999999999E-2</v>
      </c>
      <c r="ET163" s="3">
        <v>3.3270000000000001E-2</v>
      </c>
      <c r="EU163" s="3">
        <v>4.4479999999999999E-2</v>
      </c>
      <c r="EV163" s="3">
        <v>4.4630000000000003E-2</v>
      </c>
      <c r="EW163" s="3">
        <v>4.3119999999999999E-2</v>
      </c>
      <c r="EX163" s="3">
        <v>4.5850000000000002E-2</v>
      </c>
      <c r="EY163" s="3">
        <v>5.0139999999999997E-2</v>
      </c>
      <c r="EZ163" s="3">
        <v>5.6599999999999998E-2</v>
      </c>
      <c r="FA163" s="3">
        <v>6.4519999999999994E-2</v>
      </c>
      <c r="FB163" s="3">
        <v>7.9969999999999999E-2</v>
      </c>
      <c r="FC163" s="3">
        <v>8.2930000000000004E-2</v>
      </c>
      <c r="FD163" s="3">
        <v>8.2290000000000002E-2</v>
      </c>
      <c r="FE163" s="3">
        <v>8.1100000000000005E-2</v>
      </c>
      <c r="FF163" s="3">
        <v>7.6050000000000006E-2</v>
      </c>
      <c r="FG163" s="3">
        <v>6.5240000000000006E-2</v>
      </c>
      <c r="FH163" s="3">
        <v>4.7809999999999998E-2</v>
      </c>
      <c r="FI163" s="3">
        <v>3.8789999999999998E-2</v>
      </c>
      <c r="FJ163" s="3">
        <v>3.159E-2</v>
      </c>
      <c r="FK163" s="3">
        <v>2.2200000000000001E-2</v>
      </c>
      <c r="FL163" s="3">
        <v>2018</v>
      </c>
      <c r="FM163" s="3">
        <v>11.656000000000006</v>
      </c>
      <c r="FN163" s="13">
        <v>2018</v>
      </c>
      <c r="FO163" s="52">
        <v>11.656000000000006</v>
      </c>
      <c r="FP163" s="51">
        <v>48.3</v>
      </c>
      <c r="FQ163" s="51">
        <v>1.822E-2</v>
      </c>
      <c r="FR163" s="51">
        <v>1.187E-2</v>
      </c>
      <c r="FS163" s="3">
        <v>8.8100000000000001E-3</v>
      </c>
      <c r="FT163" s="3">
        <v>6.8950000000000001E-3</v>
      </c>
      <c r="FU163" s="3">
        <v>6.4450000000000002E-3</v>
      </c>
      <c r="FV163" s="3">
        <v>8.9599999999999992E-3</v>
      </c>
      <c r="FW163" s="3">
        <v>1.6215E-2</v>
      </c>
      <c r="FX163" s="3">
        <v>2.5869999999999997E-2</v>
      </c>
      <c r="FY163" s="3">
        <v>3.4865E-2</v>
      </c>
      <c r="FZ163" s="3">
        <v>4.3645000000000003E-2</v>
      </c>
      <c r="GA163" s="3">
        <v>5.2510000000000001E-2</v>
      </c>
      <c r="GB163" s="3">
        <v>5.7290000000000001E-2</v>
      </c>
      <c r="GC163" s="3">
        <v>6.1425000000000007E-2</v>
      </c>
      <c r="GD163" s="3">
        <v>6.2600000000000003E-2</v>
      </c>
      <c r="GE163" s="3">
        <v>6.3175000000000009E-2</v>
      </c>
      <c r="GF163" s="3">
        <v>6.1315000000000001E-2</v>
      </c>
      <c r="GG163" s="3">
        <v>5.9675000000000006E-2</v>
      </c>
      <c r="GH163" s="3">
        <v>5.7259999999999998E-2</v>
      </c>
      <c r="GI163" s="3">
        <v>5.2315E-2</v>
      </c>
      <c r="GJ163" s="3">
        <v>4.4840000000000005E-2</v>
      </c>
      <c r="GK163" s="3">
        <v>3.7360000000000004E-2</v>
      </c>
      <c r="GL163" s="3">
        <v>3.1645E-2</v>
      </c>
      <c r="GM163" s="3">
        <v>2.7540000000000002E-2</v>
      </c>
      <c r="GN163" s="3">
        <v>2.0920000000000001E-2</v>
      </c>
      <c r="GO163" s="22"/>
      <c r="GP163" s="4">
        <f>'Hours of Operation'!C$37</f>
        <v>1.0878023097360716E-2</v>
      </c>
      <c r="GQ163" s="4">
        <f>'Hours of Operation'!D$37</f>
        <v>0</v>
      </c>
      <c r="GR163" s="4">
        <f>'Hours of Operation'!E$37</f>
        <v>0</v>
      </c>
      <c r="GS163" s="4">
        <f>'Hours of Operation'!F$37</f>
        <v>0</v>
      </c>
      <c r="GT163" s="4">
        <f>'Hours of Operation'!G$37</f>
        <v>0</v>
      </c>
      <c r="GU163" s="4">
        <f>'Hours of Operation'!H$37</f>
        <v>0</v>
      </c>
      <c r="GV163" s="4">
        <f>'Hours of Operation'!I$37</f>
        <v>2.6635444481399841E-2</v>
      </c>
      <c r="GW163" s="4">
        <f>'Hours of Operation'!J$37</f>
        <v>0.11316384812013409</v>
      </c>
      <c r="GX163" s="4">
        <f>'Hours of Operation'!K$37</f>
        <v>0.24891222780095976</v>
      </c>
      <c r="GY163" s="4">
        <f>'Hours of Operation'!L$37</f>
        <v>0.23561763435934135</v>
      </c>
      <c r="GZ163" s="4">
        <f>'Hours of Operation'!M$37</f>
        <v>0.16382139422542119</v>
      </c>
      <c r="HA163" s="4">
        <f>'Hours of Operation'!N$37</f>
        <v>0.14173801100547403</v>
      </c>
      <c r="HB163" s="4">
        <f>'Hours of Operation'!O$37</f>
        <v>0.21425652515040278</v>
      </c>
      <c r="HC163" s="4">
        <f>'Hours of Operation'!P$37</f>
        <v>0.28914709530606186</v>
      </c>
      <c r="HD163" s="4">
        <f>'Hours of Operation'!Q$37</f>
        <v>0.95539799408755188</v>
      </c>
      <c r="HE163" s="4">
        <f>'Hours of Operation'!R$37</f>
        <v>0.96825537081835422</v>
      </c>
      <c r="HF163" s="4">
        <f>'Hours of Operation'!S$37</f>
        <v>0.96879720817137982</v>
      </c>
      <c r="HG163" s="4">
        <f>'Hours of Operation'!T$37</f>
        <v>0.96513496714310265</v>
      </c>
      <c r="HH163" s="4">
        <f>'Hours of Operation'!U$37</f>
        <v>0.96329913289268243</v>
      </c>
      <c r="HI163" s="4">
        <f>'Hours of Operation'!V$37</f>
        <v>0.96037205019078897</v>
      </c>
      <c r="HJ163" s="4">
        <f>'Hours of Operation'!W$37</f>
        <v>0.66354644651130357</v>
      </c>
      <c r="HK163" s="4">
        <f>'Hours of Operation'!X$37</f>
        <v>3.5238052379938732E-2</v>
      </c>
      <c r="HL163" s="4">
        <f>'Hours of Operation'!Y$37</f>
        <v>1.7004105848992521E-2</v>
      </c>
      <c r="HM163" s="4">
        <f>'Hours of Operation'!Z$37</f>
        <v>1.4052937541425498E-2</v>
      </c>
      <c r="HN163" s="4">
        <f>'Hours of Operation'!AA$37</f>
        <v>0</v>
      </c>
      <c r="HO163" s="4">
        <f>'Hours of Operation'!AB$37</f>
        <v>0</v>
      </c>
      <c r="HP163" s="4">
        <f>'Hours of Operation'!AC$37</f>
        <v>0</v>
      </c>
      <c r="HQ163" s="4">
        <f>'Hours of Operation'!AD$37</f>
        <v>0</v>
      </c>
      <c r="HR163" s="4">
        <f>'Hours of Operation'!AE$37</f>
        <v>0</v>
      </c>
      <c r="HS163" s="4">
        <f>'Hours of Operation'!AF$37</f>
        <v>0</v>
      </c>
      <c r="HT163" s="4">
        <f>'Hours of Operation'!AG$37</f>
        <v>0</v>
      </c>
      <c r="HU163" s="4">
        <f>'Hours of Operation'!AH$37</f>
        <v>0</v>
      </c>
      <c r="HV163" s="4">
        <f>'Hours of Operation'!AI$37</f>
        <v>1.2637906345793795E-2</v>
      </c>
      <c r="HW163" s="4">
        <f>'Hours of Operation'!AJ$37</f>
        <v>4.1803088354812501E-2</v>
      </c>
      <c r="HX163" s="4">
        <f>'Hours of Operation'!AK$37</f>
        <v>0.14175336066437916</v>
      </c>
      <c r="HY163" s="4">
        <f>'Hours of Operation'!AL$37</f>
        <v>0.24941426085401525</v>
      </c>
      <c r="HZ163" s="4">
        <f>'Hours of Operation'!AM$37</f>
        <v>0.31857126556888782</v>
      </c>
      <c r="IA163" s="4">
        <f>'Hours of Operation'!AN$37</f>
        <v>0.36819352862753602</v>
      </c>
      <c r="IB163" s="4">
        <f>'Hours of Operation'!AO$37</f>
        <v>0.39257969775706603</v>
      </c>
      <c r="IC163" s="4">
        <f>'Hours of Operation'!AP$37</f>
        <v>0.39837761950326361</v>
      </c>
      <c r="ID163" s="4">
        <f>'Hours of Operation'!AQ$37</f>
        <v>0.39639768673656911</v>
      </c>
      <c r="IE163" s="4">
        <f>'Hours of Operation'!AR$37</f>
        <v>0.38318416694358026</v>
      </c>
      <c r="IF163" s="4">
        <f>'Hours of Operation'!AS$37</f>
        <v>0.3771902870693995</v>
      </c>
      <c r="IG163" s="4">
        <f>'Hours of Operation'!AT$37</f>
        <v>0.27906459228298292</v>
      </c>
      <c r="IH163" s="4">
        <f>'Hours of Operation'!AU$37</f>
        <v>8.7465202293779368E-2</v>
      </c>
      <c r="II163" s="4">
        <f>'Hours of Operation'!AV$37</f>
        <v>2.5668196030859576E-2</v>
      </c>
      <c r="IJ163" s="4">
        <f>'Hours of Operation'!AW$37</f>
        <v>0</v>
      </c>
      <c r="IK163" s="4">
        <f>'Hours of Operation'!AX$37</f>
        <v>0</v>
      </c>
      <c r="IL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</row>
    <row r="164" spans="1:264" s="3" customFormat="1" ht="12" customHeight="1" x14ac:dyDescent="0.2">
      <c r="A164" s="4" t="s">
        <v>391</v>
      </c>
      <c r="B164" s="4" t="s">
        <v>218</v>
      </c>
      <c r="C164" s="4">
        <v>66</v>
      </c>
      <c r="D164" s="4" t="s">
        <v>91</v>
      </c>
      <c r="E164" s="4" t="s">
        <v>92</v>
      </c>
      <c r="F164" s="4" t="s">
        <v>69</v>
      </c>
      <c r="G164" s="4">
        <v>4</v>
      </c>
      <c r="H164" s="4" t="s">
        <v>172</v>
      </c>
      <c r="I164" s="4">
        <v>1</v>
      </c>
      <c r="J164" s="4">
        <v>0</v>
      </c>
      <c r="K164" s="4"/>
      <c r="L164" s="10">
        <v>33604</v>
      </c>
      <c r="M164" s="4" t="b">
        <v>1</v>
      </c>
      <c r="N164" s="10">
        <v>42262</v>
      </c>
      <c r="O164" s="4" t="b">
        <v>1</v>
      </c>
      <c r="P164" s="4" t="s">
        <v>469</v>
      </c>
      <c r="Q164" s="1" t="str">
        <f t="shared" si="38"/>
        <v>38°52'4.7067"N, 77°18'48.6741"W</v>
      </c>
      <c r="R164" s="1" t="s">
        <v>468</v>
      </c>
      <c r="S164" s="1">
        <v>59.890999999999998</v>
      </c>
      <c r="T164" s="1">
        <v>59.978000000000002</v>
      </c>
      <c r="U164" s="4">
        <v>1</v>
      </c>
      <c r="V164" s="10">
        <v>42475</v>
      </c>
      <c r="W164" s="4">
        <v>1</v>
      </c>
      <c r="X164" s="4">
        <v>8.7000000000003297E-2</v>
      </c>
      <c r="Y164" s="4">
        <v>8.7000000000003297E-2</v>
      </c>
      <c r="Z164" s="4">
        <v>1</v>
      </c>
      <c r="AA164" s="4" t="s">
        <v>396</v>
      </c>
      <c r="AB164" s="4"/>
      <c r="AC164" s="4"/>
      <c r="AD164" s="4"/>
      <c r="AE164" s="10">
        <v>41275</v>
      </c>
      <c r="AF164" s="10">
        <v>43100</v>
      </c>
      <c r="AG164" s="16"/>
      <c r="AH164" s="16"/>
      <c r="AI164" s="31">
        <v>76114.643283853235</v>
      </c>
      <c r="AJ164" s="31">
        <v>76114.643283853235</v>
      </c>
      <c r="AK164" s="31">
        <v>84785.531490793423</v>
      </c>
      <c r="AL164" s="31">
        <v>83828.429965707925</v>
      </c>
      <c r="AM164" s="31">
        <v>82871.62032080318</v>
      </c>
      <c r="AN164" s="31"/>
      <c r="AO164" s="4"/>
      <c r="AP164" s="4"/>
      <c r="AQ164" s="4"/>
      <c r="AR164" s="9">
        <v>11.840675763246523</v>
      </c>
      <c r="AS164" s="9">
        <v>7.7021848603255805</v>
      </c>
      <c r="AT164" s="9">
        <v>7.6779225070040642</v>
      </c>
      <c r="AU164" s="9">
        <v>0</v>
      </c>
      <c r="AV164" s="9">
        <v>0</v>
      </c>
      <c r="AW164" s="4" t="b">
        <v>1</v>
      </c>
      <c r="AX164" s="4" t="b">
        <v>0</v>
      </c>
      <c r="AY164" s="4">
        <v>0</v>
      </c>
      <c r="AZ164" s="4">
        <v>0</v>
      </c>
      <c r="BA164" s="9">
        <v>251.46891459733993</v>
      </c>
      <c r="BB164" s="9">
        <v>9.0528117945932216</v>
      </c>
      <c r="BC164" s="9">
        <v>16.524018338625787</v>
      </c>
      <c r="BD164" s="9">
        <v>2.2602374379637431</v>
      </c>
      <c r="BE164" s="9">
        <v>1.7747237491158256</v>
      </c>
      <c r="BF164" s="4" t="s">
        <v>216</v>
      </c>
      <c r="BG164" s="4">
        <v>6.8058244860185528</v>
      </c>
      <c r="BH164" s="4"/>
      <c r="BI164" s="4"/>
      <c r="BJ164" s="4" t="s">
        <v>167</v>
      </c>
      <c r="BK164" s="4"/>
      <c r="BL164" s="32">
        <v>0</v>
      </c>
      <c r="BM164" s="16"/>
      <c r="BN164" s="16"/>
      <c r="BO164" s="31">
        <v>7705.0312523333814</v>
      </c>
      <c r="BP164" s="31">
        <v>7705.0312523333814</v>
      </c>
      <c r="BQ164" s="31">
        <v>8036.3866754715164</v>
      </c>
      <c r="BR164" s="31">
        <v>7993.2028837741518</v>
      </c>
      <c r="BS164" s="31">
        <v>7949.7231643284085</v>
      </c>
      <c r="BT164" s="31"/>
      <c r="BU164" s="4"/>
      <c r="BV164" s="32">
        <v>1.3919999999999959</v>
      </c>
      <c r="BW164" s="16"/>
      <c r="BX164" s="16"/>
      <c r="BY164" s="31">
        <v>31000</v>
      </c>
      <c r="BZ164" s="31">
        <v>31000</v>
      </c>
      <c r="CA164" s="31">
        <v>31000</v>
      </c>
      <c r="CB164" s="31">
        <v>31000</v>
      </c>
      <c r="CC164" s="31">
        <v>31000</v>
      </c>
      <c r="CD164" s="31"/>
      <c r="CE164" s="16"/>
      <c r="CF164" s="16"/>
      <c r="CG164" s="31">
        <v>7705.0312523333814</v>
      </c>
      <c r="CH164" s="31">
        <v>7705.0312523333814</v>
      </c>
      <c r="CI164" s="31">
        <v>8036.3866754715164</v>
      </c>
      <c r="CJ164" s="31">
        <v>7993.2028837741518</v>
      </c>
      <c r="CK164" s="31">
        <v>7949.7231643284085</v>
      </c>
      <c r="CL164" s="31"/>
      <c r="CM164" s="16"/>
      <c r="CN164" s="16"/>
      <c r="CO164" s="16"/>
      <c r="CP164" s="16"/>
      <c r="CQ164" s="16"/>
      <c r="CR164" s="16"/>
      <c r="CS164" s="16"/>
      <c r="CT164" s="16"/>
      <c r="CU164" s="4">
        <v>4.2250000000000014</v>
      </c>
      <c r="CV164" s="4">
        <v>0.97999999999999687</v>
      </c>
      <c r="CW164" s="4"/>
      <c r="CX164" s="4" t="s">
        <v>222</v>
      </c>
      <c r="CY164" s="4" t="s">
        <v>367</v>
      </c>
      <c r="CZ164" s="22"/>
      <c r="DA164" s="4">
        <v>0</v>
      </c>
      <c r="DB164" s="4">
        <v>0</v>
      </c>
      <c r="DC164" s="4">
        <v>365</v>
      </c>
      <c r="DD164" s="4">
        <v>365</v>
      </c>
      <c r="DE164" s="4">
        <v>365</v>
      </c>
      <c r="DF164" s="4">
        <v>366</v>
      </c>
      <c r="DG164" s="4">
        <v>365</v>
      </c>
      <c r="DH164" s="4">
        <v>0</v>
      </c>
      <c r="DI164" s="16">
        <f t="shared" si="26"/>
        <v>80744.663404104445</v>
      </c>
      <c r="DJ164" s="16">
        <f t="shared" si="27"/>
        <v>7877.9382043766045</v>
      </c>
      <c r="DK164" s="16">
        <f t="shared" si="28"/>
        <v>31000</v>
      </c>
      <c r="DL164" s="16">
        <f t="shared" si="29"/>
        <v>7877.9382043766045</v>
      </c>
      <c r="DM164" s="16">
        <f t="shared" si="30"/>
        <v>0</v>
      </c>
      <c r="DN164" s="22"/>
      <c r="DO164" s="4">
        <f>COUNTIFS(crashes!$G$2:$G$17624,"&gt;="&amp;S164,crashes!$G$2:$G$17624,"&lt;"&amp;T164,crashes!$D$2:$D$17624,"="&amp;C164, crashes!$S$2:$S$17624, "&gt;="&amp;AE164, crashes!$S$2:$S$17624, "&lt;="&amp;AF164, crashes!$E$2:$E$17624, "="&amp;D164 )</f>
        <v>26</v>
      </c>
      <c r="DP164" s="29">
        <f>COUNTIFS(crashes!$G$2:$G$17624,"&gt;="&amp;S164,crashes!$G$2:$G$17624,"&lt;"&amp;T164,crashes!$D$2:$D$17624,"="&amp;C164, crashes!$S$2:$S$17624, "&gt;="&amp;AE164, crashes!$S$2:$S$17624, "&lt;="&amp;AF164, crashes!$E$2:$E$17624, "="&amp;D164, crashes!$R$2:$R$17624, "=Weekday")</f>
        <v>13</v>
      </c>
      <c r="DQ164" s="29">
        <f>COUNTIFS(crashes!$G$2:$G$17624,"&gt;="&amp;S164,crashes!$G$2:$G$17624,"&lt;"&amp;T164,crashes!$D$2:$D$17624,"="&amp;C164, crashes!$S$2:$S$17624, "&gt;="&amp;AE164, crashes!$S$2:$S$17624, "&lt;="&amp;AF164, crashes!$E$2:$E$17624, "="&amp;D164, crashes!$R$2:$R$17624, "=Weekend")</f>
        <v>13</v>
      </c>
      <c r="DR164" s="30">
        <f>COUNTIFS(crashes!$G$2:$G$17624,"&gt;="&amp;S164,crashes!$G$2:$G$17624,"&lt;"&amp;T164,crashes!$D$2:$D$17624,"="&amp;C164, crashes!$S$2:$S$17624, "&gt;="&amp;AE164, crashes!$S$2:$S$17624, "&lt;="&amp;AF164, crashes!$E$2:$E$17624, "="&amp;D164,  crashes!$R$2:$R$17624, "=Weekday", crashes!$N$2:$N$17624,"=K")</f>
        <v>0</v>
      </c>
      <c r="DS164" s="30">
        <f>COUNTIFS(crashes!$G$2:$G$17624,"&gt;="&amp;S164,crashes!$G$2:$G$17624,"&lt;"&amp;T164,crashes!$D$2:$D$17624,"="&amp;C164, crashes!$S$2:$S$17624, "&gt;="&amp;AE164, crashes!$S$2:$S$17624, "&lt;="&amp;AF164, crashes!$E$2:$E$17624, "="&amp;D164,  crashes!$R$2:$R$17624, "=Weekday", crashes!$N$2:$N$17624,"=A")</f>
        <v>0</v>
      </c>
      <c r="DT164" s="30">
        <f>COUNTIFS(crashes!$G$2:$G$17624,"&gt;="&amp;S164,crashes!$G$2:$G$17624,"&lt;"&amp;T164,crashes!$D$2:$D$17624,"="&amp;C164, crashes!$S$2:$S$17624, "&gt;="&amp;AE164, crashes!$S$2:$S$17624, "&lt;="&amp;AF164, crashes!$E$2:$E$17624, "="&amp;D164,  crashes!$R$2:$R$17624, "=Weekday", crashes!$N$2:$N$17624,"=B")</f>
        <v>0</v>
      </c>
      <c r="DU164" s="30">
        <f>COUNTIFS(crashes!$G$2:$G$17624,"&gt;="&amp;S164,crashes!$G$2:$G$17624,"&lt;"&amp;T164,crashes!$D$2:$D$17624,"="&amp;C164, crashes!$S$2:$S$17624, "&gt;="&amp;AE164, crashes!$S$2:$S$17624, "&lt;="&amp;AF164, crashes!$E$2:$E$17624, "="&amp;D164,  crashes!$R$2:$R$17624, "=Weekday", crashes!$N$2:$N$17624,"=C")</f>
        <v>3</v>
      </c>
      <c r="DV164" s="30">
        <f>COUNTIFS(crashes!$G$2:$G$17624,"&gt;="&amp;S164,crashes!$G$2:$G$17624,"&lt;"&amp;T164,crashes!$D$2:$D$17624,"="&amp;C164, crashes!$S$2:$S$17624, "&gt;="&amp;AE164, crashes!$S$2:$S$17624, "&lt;="&amp;AF164, crashes!$E$2:$E$17624, "="&amp;D164,  crashes!$R$2:$R$17624, "=Weekday", crashes!$N$2:$N$17624,"=ABC")</f>
        <v>0</v>
      </c>
      <c r="DW164" s="30">
        <f>COUNTIFS(crashes!$G$2:$G$17624,"&gt;="&amp;S164,crashes!$G$2:$G$17624,"&lt;"&amp;T164,crashes!$D$2:$D$17624,"="&amp;C164, crashes!$S$2:$S$17624, "&gt;="&amp;AE164, crashes!$S$2:$S$17624, "&lt;="&amp;AF164, crashes!$E$2:$E$17624, "="&amp;D164,  crashes!$R$2:$R$17624, "=Weekday", crashes!$N$2:$N$17624,"=O")</f>
        <v>10</v>
      </c>
      <c r="DX164" s="30">
        <f>COUNTIFS(crashes!$G$2:$G$17624,"&gt;="&amp;S164,crashes!$G$2:$G$17624,"&lt;"&amp;T164,crashes!$D$2:$D$17624,"="&amp;C164, crashes!$S$2:$S$17624, "&gt;="&amp;AE164, crashes!$S$2:$S$17624, "&lt;="&amp;AF164, crashes!$E$2:$E$17624, "="&amp;D164,  crashes!$R$2:$R$17624, "=Weekend", crashes!$N$2:$N$17624,"=K")</f>
        <v>0</v>
      </c>
      <c r="DY164" s="30">
        <f>COUNTIFS(crashes!$G$2:$G$17624,"&gt;="&amp;S164,crashes!$G$2:$G$17624,"&lt;"&amp;T164,crashes!$D$2:$D$17624,"="&amp;C164, crashes!$S$2:$S$17624, "&gt;="&amp;AE164, crashes!$S$2:$S$17624, "&lt;="&amp;AF164, crashes!$E$2:$E$17624, "="&amp;D164,  crashes!$R$2:$R$17624, "=Weekend", crashes!$N$2:$N$17624,"=A")</f>
        <v>2</v>
      </c>
      <c r="DZ164" s="30">
        <f>COUNTIFS(crashes!$G$2:$G$17624,"&gt;="&amp;S164,crashes!$G$2:$G$17624,"&lt;"&amp;T164,crashes!$D$2:$D$17624,"="&amp;C164, crashes!$S$2:$S$17624, "&gt;="&amp;AE164, crashes!$S$2:$S$17624, "&lt;="&amp;AF164, crashes!$E$2:$E$17624, "="&amp;D164,  crashes!$R$2:$R$17624, "=Weekend", crashes!$N$2:$N$17624,"=B")</f>
        <v>2</v>
      </c>
      <c r="EA164" s="30">
        <f>COUNTIFS(crashes!$G$2:$G$17624,"&gt;="&amp;S164,crashes!$G$2:$G$17624,"&lt;"&amp;T164,crashes!$D$2:$D$17624,"="&amp;C164, crashes!$S$2:$S$17624, "&gt;="&amp;AE164, crashes!$S$2:$S$17624, "&lt;="&amp;AF164, crashes!$E$2:$E$17624, "="&amp;D164,  crashes!$R$2:$R$17624, "=Weekend", crashes!$N$2:$N$17624,"=C")</f>
        <v>0</v>
      </c>
      <c r="EB164" s="30">
        <f>COUNTIFS(crashes!$G$2:$G$17624,"&gt;="&amp;S164,crashes!$G$2:$G$17624,"&lt;"&amp;T164,crashes!$D$2:$D$17624,"="&amp;C164, crashes!$S$2:$S$17624, "&gt;="&amp;AE164, crashes!$S$2:$S$17624, "&lt;="&amp;AF164, crashes!$E$2:$E$17624, "="&amp;D164,  crashes!$R$2:$R$17624, "=Weekend", crashes!$N$2:$N$17624,"=ABC")</f>
        <v>0</v>
      </c>
      <c r="EC164" s="30">
        <f>COUNTIFS(crashes!$G$2:$G$17624,"&gt;="&amp;S164,crashes!$G$2:$G$17624,"&lt;"&amp;T164,crashes!$D$2:$D$17624,"="&amp;C164, crashes!$S$2:$S$17624, "&gt;="&amp;AE164, crashes!$S$2:$S$17624, "&lt;="&amp;AF164, crashes!$E$2:$E$17624, "="&amp;D164,  crashes!$R$2:$R$17624, "=Weekend", crashes!$N$2:$N$17624,"=O")</f>
        <v>9</v>
      </c>
      <c r="ED164" s="4">
        <f t="shared" si="31"/>
        <v>0</v>
      </c>
      <c r="EE164" s="4">
        <f t="shared" si="32"/>
        <v>2</v>
      </c>
      <c r="EF164" s="4">
        <f t="shared" si="33"/>
        <v>2</v>
      </c>
      <c r="EG164" s="4">
        <f t="shared" si="34"/>
        <v>3</v>
      </c>
      <c r="EH164" s="4">
        <f t="shared" si="35"/>
        <v>0</v>
      </c>
      <c r="EI164" s="50">
        <f t="shared" si="36"/>
        <v>7</v>
      </c>
      <c r="EJ164" s="4">
        <f t="shared" si="37"/>
        <v>19</v>
      </c>
      <c r="EK164" s="22"/>
      <c r="EL164" s="3">
        <v>2018</v>
      </c>
      <c r="EM164" s="3">
        <v>11.568000000000005</v>
      </c>
      <c r="EN164" s="3">
        <v>1.273E-2</v>
      </c>
      <c r="EO164" s="3">
        <v>7.7099999999999998E-3</v>
      </c>
      <c r="EP164" s="3">
        <v>5.9500000000000004E-3</v>
      </c>
      <c r="EQ164" s="3">
        <v>5.5700000000000003E-3</v>
      </c>
      <c r="ER164" s="3">
        <v>8.9800000000000001E-3</v>
      </c>
      <c r="ES164" s="3">
        <v>1.9619999999999999E-2</v>
      </c>
      <c r="ET164" s="3">
        <v>3.3270000000000001E-2</v>
      </c>
      <c r="EU164" s="3">
        <v>4.4479999999999999E-2</v>
      </c>
      <c r="EV164" s="3">
        <v>4.4630000000000003E-2</v>
      </c>
      <c r="EW164" s="3">
        <v>4.3119999999999999E-2</v>
      </c>
      <c r="EX164" s="3">
        <v>4.5850000000000002E-2</v>
      </c>
      <c r="EY164" s="3">
        <v>5.0139999999999997E-2</v>
      </c>
      <c r="EZ164" s="3">
        <v>5.6599999999999998E-2</v>
      </c>
      <c r="FA164" s="3">
        <v>6.4519999999999994E-2</v>
      </c>
      <c r="FB164" s="3">
        <v>7.9969999999999999E-2</v>
      </c>
      <c r="FC164" s="3">
        <v>8.2930000000000004E-2</v>
      </c>
      <c r="FD164" s="3">
        <v>8.2290000000000002E-2</v>
      </c>
      <c r="FE164" s="3">
        <v>8.1100000000000005E-2</v>
      </c>
      <c r="FF164" s="3">
        <v>7.6050000000000006E-2</v>
      </c>
      <c r="FG164" s="3">
        <v>6.5240000000000006E-2</v>
      </c>
      <c r="FH164" s="3">
        <v>4.7809999999999998E-2</v>
      </c>
      <c r="FI164" s="3">
        <v>3.8789999999999998E-2</v>
      </c>
      <c r="FJ164" s="3">
        <v>3.159E-2</v>
      </c>
      <c r="FK164" s="3">
        <v>2.2200000000000001E-2</v>
      </c>
      <c r="FL164" s="3">
        <v>2018</v>
      </c>
      <c r="FM164" s="3">
        <v>11.568000000000005</v>
      </c>
      <c r="FN164" s="13">
        <v>2018</v>
      </c>
      <c r="FO164" s="52">
        <v>11.568000000000005</v>
      </c>
      <c r="FP164" s="51">
        <v>48.3</v>
      </c>
      <c r="FQ164" s="51">
        <v>1.822E-2</v>
      </c>
      <c r="FR164" s="51">
        <v>1.187E-2</v>
      </c>
      <c r="FS164" s="3">
        <v>8.8100000000000001E-3</v>
      </c>
      <c r="FT164" s="3">
        <v>6.8950000000000001E-3</v>
      </c>
      <c r="FU164" s="3">
        <v>6.4450000000000002E-3</v>
      </c>
      <c r="FV164" s="3">
        <v>8.9599999999999992E-3</v>
      </c>
      <c r="FW164" s="3">
        <v>1.6215E-2</v>
      </c>
      <c r="FX164" s="3">
        <v>2.5869999999999997E-2</v>
      </c>
      <c r="FY164" s="3">
        <v>3.4865E-2</v>
      </c>
      <c r="FZ164" s="3">
        <v>4.3645000000000003E-2</v>
      </c>
      <c r="GA164" s="3">
        <v>5.2510000000000001E-2</v>
      </c>
      <c r="GB164" s="3">
        <v>5.7290000000000001E-2</v>
      </c>
      <c r="GC164" s="3">
        <v>6.1425000000000007E-2</v>
      </c>
      <c r="GD164" s="3">
        <v>6.2600000000000003E-2</v>
      </c>
      <c r="GE164" s="3">
        <v>6.3175000000000009E-2</v>
      </c>
      <c r="GF164" s="3">
        <v>6.1315000000000001E-2</v>
      </c>
      <c r="GG164" s="3">
        <v>5.9675000000000006E-2</v>
      </c>
      <c r="GH164" s="3">
        <v>5.7259999999999998E-2</v>
      </c>
      <c r="GI164" s="3">
        <v>5.2315E-2</v>
      </c>
      <c r="GJ164" s="3">
        <v>4.4840000000000005E-2</v>
      </c>
      <c r="GK164" s="3">
        <v>3.7360000000000004E-2</v>
      </c>
      <c r="GL164" s="3">
        <v>3.1645E-2</v>
      </c>
      <c r="GM164" s="3">
        <v>2.7540000000000002E-2</v>
      </c>
      <c r="GN164" s="3">
        <v>2.0920000000000001E-2</v>
      </c>
      <c r="GO164" s="22"/>
      <c r="GP164" s="4">
        <f>'Hours of Operation'!C$37</f>
        <v>1.0878023097360716E-2</v>
      </c>
      <c r="GQ164" s="4">
        <f>'Hours of Operation'!D$37</f>
        <v>0</v>
      </c>
      <c r="GR164" s="4">
        <f>'Hours of Operation'!E$37</f>
        <v>0</v>
      </c>
      <c r="GS164" s="4">
        <f>'Hours of Operation'!F$37</f>
        <v>0</v>
      </c>
      <c r="GT164" s="4">
        <f>'Hours of Operation'!G$37</f>
        <v>0</v>
      </c>
      <c r="GU164" s="4">
        <f>'Hours of Operation'!H$37</f>
        <v>0</v>
      </c>
      <c r="GV164" s="4">
        <f>'Hours of Operation'!I$37</f>
        <v>2.6635444481399841E-2</v>
      </c>
      <c r="GW164" s="4">
        <f>'Hours of Operation'!J$37</f>
        <v>0.11316384812013409</v>
      </c>
      <c r="GX164" s="4">
        <f>'Hours of Operation'!K$37</f>
        <v>0.24891222780095976</v>
      </c>
      <c r="GY164" s="4">
        <f>'Hours of Operation'!L$37</f>
        <v>0.23561763435934135</v>
      </c>
      <c r="GZ164" s="4">
        <f>'Hours of Operation'!M$37</f>
        <v>0.16382139422542119</v>
      </c>
      <c r="HA164" s="4">
        <f>'Hours of Operation'!N$37</f>
        <v>0.14173801100547403</v>
      </c>
      <c r="HB164" s="4">
        <f>'Hours of Operation'!O$37</f>
        <v>0.21425652515040278</v>
      </c>
      <c r="HC164" s="4">
        <f>'Hours of Operation'!P$37</f>
        <v>0.28914709530606186</v>
      </c>
      <c r="HD164" s="4">
        <f>'Hours of Operation'!Q$37</f>
        <v>0.95539799408755188</v>
      </c>
      <c r="HE164" s="4">
        <f>'Hours of Operation'!R$37</f>
        <v>0.96825537081835422</v>
      </c>
      <c r="HF164" s="4">
        <f>'Hours of Operation'!S$37</f>
        <v>0.96879720817137982</v>
      </c>
      <c r="HG164" s="4">
        <f>'Hours of Operation'!T$37</f>
        <v>0.96513496714310265</v>
      </c>
      <c r="HH164" s="4">
        <f>'Hours of Operation'!U$37</f>
        <v>0.96329913289268243</v>
      </c>
      <c r="HI164" s="4">
        <f>'Hours of Operation'!V$37</f>
        <v>0.96037205019078897</v>
      </c>
      <c r="HJ164" s="4">
        <f>'Hours of Operation'!W$37</f>
        <v>0.66354644651130357</v>
      </c>
      <c r="HK164" s="4">
        <f>'Hours of Operation'!X$37</f>
        <v>3.5238052379938732E-2</v>
      </c>
      <c r="HL164" s="4">
        <f>'Hours of Operation'!Y$37</f>
        <v>1.7004105848992521E-2</v>
      </c>
      <c r="HM164" s="4">
        <f>'Hours of Operation'!Z$37</f>
        <v>1.4052937541425498E-2</v>
      </c>
      <c r="HN164" s="4">
        <f>'Hours of Operation'!AA$37</f>
        <v>0</v>
      </c>
      <c r="HO164" s="4">
        <f>'Hours of Operation'!AB$37</f>
        <v>0</v>
      </c>
      <c r="HP164" s="4">
        <f>'Hours of Operation'!AC$37</f>
        <v>0</v>
      </c>
      <c r="HQ164" s="4">
        <f>'Hours of Operation'!AD$37</f>
        <v>0</v>
      </c>
      <c r="HR164" s="4">
        <f>'Hours of Operation'!AE$37</f>
        <v>0</v>
      </c>
      <c r="HS164" s="4">
        <f>'Hours of Operation'!AF$37</f>
        <v>0</v>
      </c>
      <c r="HT164" s="4">
        <f>'Hours of Operation'!AG$37</f>
        <v>0</v>
      </c>
      <c r="HU164" s="4">
        <f>'Hours of Operation'!AH$37</f>
        <v>0</v>
      </c>
      <c r="HV164" s="4">
        <f>'Hours of Operation'!AI$37</f>
        <v>1.2637906345793795E-2</v>
      </c>
      <c r="HW164" s="4">
        <f>'Hours of Operation'!AJ$37</f>
        <v>4.1803088354812501E-2</v>
      </c>
      <c r="HX164" s="4">
        <f>'Hours of Operation'!AK$37</f>
        <v>0.14175336066437916</v>
      </c>
      <c r="HY164" s="4">
        <f>'Hours of Operation'!AL$37</f>
        <v>0.24941426085401525</v>
      </c>
      <c r="HZ164" s="4">
        <f>'Hours of Operation'!AM$37</f>
        <v>0.31857126556888782</v>
      </c>
      <c r="IA164" s="4">
        <f>'Hours of Operation'!AN$37</f>
        <v>0.36819352862753602</v>
      </c>
      <c r="IB164" s="4">
        <f>'Hours of Operation'!AO$37</f>
        <v>0.39257969775706603</v>
      </c>
      <c r="IC164" s="4">
        <f>'Hours of Operation'!AP$37</f>
        <v>0.39837761950326361</v>
      </c>
      <c r="ID164" s="4">
        <f>'Hours of Operation'!AQ$37</f>
        <v>0.39639768673656911</v>
      </c>
      <c r="IE164" s="4">
        <f>'Hours of Operation'!AR$37</f>
        <v>0.38318416694358026</v>
      </c>
      <c r="IF164" s="4">
        <f>'Hours of Operation'!AS$37</f>
        <v>0.3771902870693995</v>
      </c>
      <c r="IG164" s="4">
        <f>'Hours of Operation'!AT$37</f>
        <v>0.27906459228298292</v>
      </c>
      <c r="IH164" s="4">
        <f>'Hours of Operation'!AU$37</f>
        <v>8.7465202293779368E-2</v>
      </c>
      <c r="II164" s="4">
        <f>'Hours of Operation'!AV$37</f>
        <v>2.5668196030859576E-2</v>
      </c>
      <c r="IJ164" s="4">
        <f>'Hours of Operation'!AW$37</f>
        <v>0</v>
      </c>
      <c r="IK164" s="4">
        <f>'Hours of Operation'!AX$37</f>
        <v>0</v>
      </c>
      <c r="IL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</row>
    <row r="165" spans="1:264" s="3" customFormat="1" ht="12" customHeight="1" x14ac:dyDescent="0.2">
      <c r="A165" s="4" t="s">
        <v>391</v>
      </c>
      <c r="B165" s="4" t="s">
        <v>218</v>
      </c>
      <c r="C165" s="4">
        <v>66</v>
      </c>
      <c r="D165" s="4" t="s">
        <v>91</v>
      </c>
      <c r="E165" s="4" t="s">
        <v>192</v>
      </c>
      <c r="F165" s="4" t="s">
        <v>68</v>
      </c>
      <c r="G165" s="4">
        <v>4</v>
      </c>
      <c r="H165" s="4" t="s">
        <v>167</v>
      </c>
      <c r="I165" s="4">
        <v>1</v>
      </c>
      <c r="J165" s="4">
        <v>0</v>
      </c>
      <c r="K165" s="4"/>
      <c r="L165" s="10">
        <v>33604</v>
      </c>
      <c r="M165" s="4" t="b">
        <v>1</v>
      </c>
      <c r="N165" s="10">
        <v>42262</v>
      </c>
      <c r="O165" s="4" t="b">
        <v>1</v>
      </c>
      <c r="P165" s="4" t="s">
        <v>471</v>
      </c>
      <c r="Q165" s="1" t="str">
        <f t="shared" si="38"/>
        <v>38°52'3.8632"N, 77°18'53.4075"W</v>
      </c>
      <c r="R165" s="1" t="s">
        <v>470</v>
      </c>
      <c r="S165" s="1">
        <v>59.817999999999998</v>
      </c>
      <c r="T165" s="1">
        <v>59.890999999999998</v>
      </c>
      <c r="U165" s="4">
        <v>1</v>
      </c>
      <c r="V165" s="10">
        <v>42475</v>
      </c>
      <c r="W165" s="4">
        <v>1</v>
      </c>
      <c r="X165" s="4">
        <v>7.3000000000000398E-2</v>
      </c>
      <c r="Y165" s="4"/>
      <c r="Z165" s="4"/>
      <c r="AA165" s="4"/>
      <c r="AB165" s="4"/>
      <c r="AC165" s="4" t="s">
        <v>211</v>
      </c>
      <c r="AD165" s="4"/>
      <c r="AE165" s="10">
        <v>41275</v>
      </c>
      <c r="AF165" s="10">
        <v>43100</v>
      </c>
      <c r="AG165" s="16"/>
      <c r="AH165" s="16"/>
      <c r="AI165" s="31">
        <v>76114.643283853235</v>
      </c>
      <c r="AJ165" s="31">
        <v>76114.643283853235</v>
      </c>
      <c r="AK165" s="31">
        <v>84785.531490793423</v>
      </c>
      <c r="AL165" s="31">
        <v>83828.429965707925</v>
      </c>
      <c r="AM165" s="31">
        <v>82871.62032080318</v>
      </c>
      <c r="AN165" s="31"/>
      <c r="AO165" s="4"/>
      <c r="AP165" s="4"/>
      <c r="AQ165" s="4"/>
      <c r="AR165" s="9">
        <v>11.84550382931376</v>
      </c>
      <c r="AS165" s="9">
        <v>7.5462716689253631</v>
      </c>
      <c r="AT165" s="9">
        <v>7.8846025180327759</v>
      </c>
      <c r="AU165" s="9">
        <v>0</v>
      </c>
      <c r="AV165" s="9">
        <v>0</v>
      </c>
      <c r="AW165" s="4" t="b">
        <v>1</v>
      </c>
      <c r="AX165" s="4" t="b">
        <v>0</v>
      </c>
      <c r="AY165" s="4">
        <v>0</v>
      </c>
      <c r="AZ165" s="4">
        <v>0</v>
      </c>
      <c r="BA165" s="9">
        <v>0</v>
      </c>
      <c r="BB165" s="9">
        <v>0</v>
      </c>
      <c r="BC165" s="9">
        <v>16.473368645218279</v>
      </c>
      <c r="BD165" s="9">
        <v>1.9815291559238462</v>
      </c>
      <c r="BE165" s="9">
        <v>1.7030695132316152</v>
      </c>
      <c r="BF165" s="4" t="s">
        <v>216</v>
      </c>
      <c r="BG165" s="4">
        <v>6.7381883690494737</v>
      </c>
      <c r="BH165" s="4"/>
      <c r="BI165" s="4"/>
      <c r="BJ165" s="4" t="s">
        <v>167</v>
      </c>
      <c r="BK165" s="4"/>
      <c r="BL165" s="32">
        <v>8.7000000000003297E-2</v>
      </c>
      <c r="BM165" s="16"/>
      <c r="BN165" s="16"/>
      <c r="BO165" s="31">
        <v>7705.0312523333814</v>
      </c>
      <c r="BP165" s="31">
        <v>7705.0312523333814</v>
      </c>
      <c r="BQ165" s="31">
        <v>8036.3866754715164</v>
      </c>
      <c r="BR165" s="31">
        <v>7993.2028837741518</v>
      </c>
      <c r="BS165" s="31">
        <v>7949.7231643284085</v>
      </c>
      <c r="BT165" s="31"/>
      <c r="BU165" s="4">
        <v>6.5000000000000002E-2</v>
      </c>
      <c r="BV165" s="32">
        <v>1.3189999999999955</v>
      </c>
      <c r="BW165" s="16"/>
      <c r="BX165" s="16"/>
      <c r="BY165" s="31">
        <v>31000</v>
      </c>
      <c r="BZ165" s="31">
        <v>31000</v>
      </c>
      <c r="CA165" s="31">
        <v>31000</v>
      </c>
      <c r="CB165" s="31">
        <v>31000</v>
      </c>
      <c r="CC165" s="31">
        <v>31000</v>
      </c>
      <c r="CD165" s="31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4">
        <v>4.3120000000000047</v>
      </c>
      <c r="CV165" s="4">
        <v>0.90699999999999648</v>
      </c>
      <c r="CW165" s="4"/>
      <c r="CX165" s="4" t="s">
        <v>222</v>
      </c>
      <c r="CY165" s="4" t="s">
        <v>367</v>
      </c>
      <c r="CZ165" s="22"/>
      <c r="DA165" s="4">
        <v>0</v>
      </c>
      <c r="DB165" s="4">
        <v>0</v>
      </c>
      <c r="DC165" s="4">
        <v>365</v>
      </c>
      <c r="DD165" s="4">
        <v>365</v>
      </c>
      <c r="DE165" s="4">
        <v>365</v>
      </c>
      <c r="DF165" s="4">
        <v>366</v>
      </c>
      <c r="DG165" s="4">
        <v>365</v>
      </c>
      <c r="DH165" s="4">
        <v>0</v>
      </c>
      <c r="DI165" s="16">
        <f t="shared" si="26"/>
        <v>80744.663404104445</v>
      </c>
      <c r="DJ165" s="16">
        <f t="shared" si="27"/>
        <v>7877.9382043766045</v>
      </c>
      <c r="DK165" s="16">
        <f t="shared" si="28"/>
        <v>31000</v>
      </c>
      <c r="DL165" s="16">
        <f t="shared" si="29"/>
        <v>0</v>
      </c>
      <c r="DM165" s="16">
        <f t="shared" si="30"/>
        <v>0</v>
      </c>
      <c r="DN165" s="22"/>
      <c r="DO165" s="4">
        <f>COUNTIFS(crashes!$G$2:$G$17624,"&gt;="&amp;S165,crashes!$G$2:$G$17624,"&lt;"&amp;T165,crashes!$D$2:$D$17624,"="&amp;C165, crashes!$S$2:$S$17624, "&gt;="&amp;AE165, crashes!$S$2:$S$17624, "&lt;="&amp;AF165, crashes!$E$2:$E$17624, "="&amp;D165 )</f>
        <v>20</v>
      </c>
      <c r="DP165" s="29">
        <f>COUNTIFS(crashes!$G$2:$G$17624,"&gt;="&amp;S165,crashes!$G$2:$G$17624,"&lt;"&amp;T165,crashes!$D$2:$D$17624,"="&amp;C165, crashes!$S$2:$S$17624, "&gt;="&amp;AE165, crashes!$S$2:$S$17624, "&lt;="&amp;AF165, crashes!$E$2:$E$17624, "="&amp;D165, crashes!$R$2:$R$17624, "=Weekday")</f>
        <v>16</v>
      </c>
      <c r="DQ165" s="29">
        <f>COUNTIFS(crashes!$G$2:$G$17624,"&gt;="&amp;S165,crashes!$G$2:$G$17624,"&lt;"&amp;T165,crashes!$D$2:$D$17624,"="&amp;C165, crashes!$S$2:$S$17624, "&gt;="&amp;AE165, crashes!$S$2:$S$17624, "&lt;="&amp;AF165, crashes!$E$2:$E$17624, "="&amp;D165, crashes!$R$2:$R$17624, "=Weekend")</f>
        <v>4</v>
      </c>
      <c r="DR165" s="30">
        <f>COUNTIFS(crashes!$G$2:$G$17624,"&gt;="&amp;S165,crashes!$G$2:$G$17624,"&lt;"&amp;T165,crashes!$D$2:$D$17624,"="&amp;C165, crashes!$S$2:$S$17624, "&gt;="&amp;AE165, crashes!$S$2:$S$17624, "&lt;="&amp;AF165, crashes!$E$2:$E$17624, "="&amp;D165,  crashes!$R$2:$R$17624, "=Weekday", crashes!$N$2:$N$17624,"=K")</f>
        <v>0</v>
      </c>
      <c r="DS165" s="30">
        <f>COUNTIFS(crashes!$G$2:$G$17624,"&gt;="&amp;S165,crashes!$G$2:$G$17624,"&lt;"&amp;T165,crashes!$D$2:$D$17624,"="&amp;C165, crashes!$S$2:$S$17624, "&gt;="&amp;AE165, crashes!$S$2:$S$17624, "&lt;="&amp;AF165, crashes!$E$2:$E$17624, "="&amp;D165,  crashes!$R$2:$R$17624, "=Weekday", crashes!$N$2:$N$17624,"=A")</f>
        <v>0</v>
      </c>
      <c r="DT165" s="30">
        <f>COUNTIFS(crashes!$G$2:$G$17624,"&gt;="&amp;S165,crashes!$G$2:$G$17624,"&lt;"&amp;T165,crashes!$D$2:$D$17624,"="&amp;C165, crashes!$S$2:$S$17624, "&gt;="&amp;AE165, crashes!$S$2:$S$17624, "&lt;="&amp;AF165, crashes!$E$2:$E$17624, "="&amp;D165,  crashes!$R$2:$R$17624, "=Weekday", crashes!$N$2:$N$17624,"=B")</f>
        <v>1</v>
      </c>
      <c r="DU165" s="30">
        <f>COUNTIFS(crashes!$G$2:$G$17624,"&gt;="&amp;S165,crashes!$G$2:$G$17624,"&lt;"&amp;T165,crashes!$D$2:$D$17624,"="&amp;C165, crashes!$S$2:$S$17624, "&gt;="&amp;AE165, crashes!$S$2:$S$17624, "&lt;="&amp;AF165, crashes!$E$2:$E$17624, "="&amp;D165,  crashes!$R$2:$R$17624, "=Weekday", crashes!$N$2:$N$17624,"=C")</f>
        <v>2</v>
      </c>
      <c r="DV165" s="30">
        <f>COUNTIFS(crashes!$G$2:$G$17624,"&gt;="&amp;S165,crashes!$G$2:$G$17624,"&lt;"&amp;T165,crashes!$D$2:$D$17624,"="&amp;C165, crashes!$S$2:$S$17624, "&gt;="&amp;AE165, crashes!$S$2:$S$17624, "&lt;="&amp;AF165, crashes!$E$2:$E$17624, "="&amp;D165,  crashes!$R$2:$R$17624, "=Weekday", crashes!$N$2:$N$17624,"=ABC")</f>
        <v>0</v>
      </c>
      <c r="DW165" s="30">
        <f>COUNTIFS(crashes!$G$2:$G$17624,"&gt;="&amp;S165,crashes!$G$2:$G$17624,"&lt;"&amp;T165,crashes!$D$2:$D$17624,"="&amp;C165, crashes!$S$2:$S$17624, "&gt;="&amp;AE165, crashes!$S$2:$S$17624, "&lt;="&amp;AF165, crashes!$E$2:$E$17624, "="&amp;D165,  crashes!$R$2:$R$17624, "=Weekday", crashes!$N$2:$N$17624,"=O")</f>
        <v>13</v>
      </c>
      <c r="DX165" s="30">
        <f>COUNTIFS(crashes!$G$2:$G$17624,"&gt;="&amp;S165,crashes!$G$2:$G$17624,"&lt;"&amp;T165,crashes!$D$2:$D$17624,"="&amp;C165, crashes!$S$2:$S$17624, "&gt;="&amp;AE165, crashes!$S$2:$S$17624, "&lt;="&amp;AF165, crashes!$E$2:$E$17624, "="&amp;D165,  crashes!$R$2:$R$17624, "=Weekend", crashes!$N$2:$N$17624,"=K")</f>
        <v>0</v>
      </c>
      <c r="DY165" s="30">
        <f>COUNTIFS(crashes!$G$2:$G$17624,"&gt;="&amp;S165,crashes!$G$2:$G$17624,"&lt;"&amp;T165,crashes!$D$2:$D$17624,"="&amp;C165, crashes!$S$2:$S$17624, "&gt;="&amp;AE165, crashes!$S$2:$S$17624, "&lt;="&amp;AF165, crashes!$E$2:$E$17624, "="&amp;D165,  crashes!$R$2:$R$17624, "=Weekend", crashes!$N$2:$N$17624,"=A")</f>
        <v>1</v>
      </c>
      <c r="DZ165" s="30">
        <f>COUNTIFS(crashes!$G$2:$G$17624,"&gt;="&amp;S165,crashes!$G$2:$G$17624,"&lt;"&amp;T165,crashes!$D$2:$D$17624,"="&amp;C165, crashes!$S$2:$S$17624, "&gt;="&amp;AE165, crashes!$S$2:$S$17624, "&lt;="&amp;AF165, crashes!$E$2:$E$17624, "="&amp;D165,  crashes!$R$2:$R$17624, "=Weekend", crashes!$N$2:$N$17624,"=B")</f>
        <v>1</v>
      </c>
      <c r="EA165" s="30">
        <f>COUNTIFS(crashes!$G$2:$G$17624,"&gt;="&amp;S165,crashes!$G$2:$G$17624,"&lt;"&amp;T165,crashes!$D$2:$D$17624,"="&amp;C165, crashes!$S$2:$S$17624, "&gt;="&amp;AE165, crashes!$S$2:$S$17624, "&lt;="&amp;AF165, crashes!$E$2:$E$17624, "="&amp;D165,  crashes!$R$2:$R$17624, "=Weekend", crashes!$N$2:$N$17624,"=C")</f>
        <v>0</v>
      </c>
      <c r="EB165" s="30">
        <f>COUNTIFS(crashes!$G$2:$G$17624,"&gt;="&amp;S165,crashes!$G$2:$G$17624,"&lt;"&amp;T165,crashes!$D$2:$D$17624,"="&amp;C165, crashes!$S$2:$S$17624, "&gt;="&amp;AE165, crashes!$S$2:$S$17624, "&lt;="&amp;AF165, crashes!$E$2:$E$17624, "="&amp;D165,  crashes!$R$2:$R$17624, "=Weekend", crashes!$N$2:$N$17624,"=ABC")</f>
        <v>0</v>
      </c>
      <c r="EC165" s="30">
        <f>COUNTIFS(crashes!$G$2:$G$17624,"&gt;="&amp;S165,crashes!$G$2:$G$17624,"&lt;"&amp;T165,crashes!$D$2:$D$17624,"="&amp;C165, crashes!$S$2:$S$17624, "&gt;="&amp;AE165, crashes!$S$2:$S$17624, "&lt;="&amp;AF165, crashes!$E$2:$E$17624, "="&amp;D165,  crashes!$R$2:$R$17624, "=Weekend", crashes!$N$2:$N$17624,"=O")</f>
        <v>2</v>
      </c>
      <c r="ED165" s="4">
        <f t="shared" si="31"/>
        <v>0</v>
      </c>
      <c r="EE165" s="4">
        <f t="shared" si="32"/>
        <v>1</v>
      </c>
      <c r="EF165" s="4">
        <f t="shared" si="33"/>
        <v>2</v>
      </c>
      <c r="EG165" s="4">
        <f t="shared" si="34"/>
        <v>2</v>
      </c>
      <c r="EH165" s="4">
        <f t="shared" si="35"/>
        <v>0</v>
      </c>
      <c r="EI165" s="50">
        <f t="shared" si="36"/>
        <v>5</v>
      </c>
      <c r="EJ165" s="4">
        <f t="shared" si="37"/>
        <v>15</v>
      </c>
      <c r="EK165" s="6"/>
      <c r="EL165" s="3">
        <v>2018</v>
      </c>
      <c r="EM165" s="3">
        <v>11.495000000000005</v>
      </c>
      <c r="EN165" s="3">
        <v>1.273E-2</v>
      </c>
      <c r="EO165" s="3">
        <v>7.7099999999999998E-3</v>
      </c>
      <c r="EP165" s="3">
        <v>5.9500000000000004E-3</v>
      </c>
      <c r="EQ165" s="3">
        <v>5.5700000000000003E-3</v>
      </c>
      <c r="ER165" s="3">
        <v>8.9800000000000001E-3</v>
      </c>
      <c r="ES165" s="3">
        <v>1.9619999999999999E-2</v>
      </c>
      <c r="ET165" s="3">
        <v>3.3270000000000001E-2</v>
      </c>
      <c r="EU165" s="3">
        <v>4.4479999999999999E-2</v>
      </c>
      <c r="EV165" s="3">
        <v>4.4630000000000003E-2</v>
      </c>
      <c r="EW165" s="3">
        <v>4.3119999999999999E-2</v>
      </c>
      <c r="EX165" s="3">
        <v>4.5850000000000002E-2</v>
      </c>
      <c r="EY165" s="3">
        <v>5.0139999999999997E-2</v>
      </c>
      <c r="EZ165" s="3">
        <v>5.6599999999999998E-2</v>
      </c>
      <c r="FA165" s="3">
        <v>6.4519999999999994E-2</v>
      </c>
      <c r="FB165" s="3">
        <v>7.9969999999999999E-2</v>
      </c>
      <c r="FC165" s="3">
        <v>8.2930000000000004E-2</v>
      </c>
      <c r="FD165" s="3">
        <v>8.2290000000000002E-2</v>
      </c>
      <c r="FE165" s="3">
        <v>8.1100000000000005E-2</v>
      </c>
      <c r="FF165" s="3">
        <v>7.6050000000000006E-2</v>
      </c>
      <c r="FG165" s="3">
        <v>6.5240000000000006E-2</v>
      </c>
      <c r="FH165" s="3">
        <v>4.7809999999999998E-2</v>
      </c>
      <c r="FI165" s="3">
        <v>3.8789999999999998E-2</v>
      </c>
      <c r="FJ165" s="3">
        <v>3.159E-2</v>
      </c>
      <c r="FK165" s="3">
        <v>2.2200000000000001E-2</v>
      </c>
      <c r="FL165" s="3">
        <v>2018</v>
      </c>
      <c r="FM165" s="3">
        <v>11.495000000000005</v>
      </c>
      <c r="FN165" s="13">
        <v>2018</v>
      </c>
      <c r="FO165" s="52">
        <v>11.495000000000005</v>
      </c>
      <c r="FP165" s="51">
        <v>48.3</v>
      </c>
      <c r="FQ165" s="51">
        <v>1.822E-2</v>
      </c>
      <c r="FR165" s="51">
        <v>1.187E-2</v>
      </c>
      <c r="FS165" s="3">
        <v>8.8100000000000001E-3</v>
      </c>
      <c r="FT165" s="3">
        <v>6.8950000000000001E-3</v>
      </c>
      <c r="FU165" s="3">
        <v>6.4450000000000002E-3</v>
      </c>
      <c r="FV165" s="3">
        <v>8.9599999999999992E-3</v>
      </c>
      <c r="FW165" s="3">
        <v>1.6215E-2</v>
      </c>
      <c r="FX165" s="3">
        <v>2.5869999999999997E-2</v>
      </c>
      <c r="FY165" s="3">
        <v>3.4865E-2</v>
      </c>
      <c r="FZ165" s="3">
        <v>4.3645000000000003E-2</v>
      </c>
      <c r="GA165" s="3">
        <v>5.2510000000000001E-2</v>
      </c>
      <c r="GB165" s="3">
        <v>5.7290000000000001E-2</v>
      </c>
      <c r="GC165" s="3">
        <v>6.1425000000000007E-2</v>
      </c>
      <c r="GD165" s="3">
        <v>6.2600000000000003E-2</v>
      </c>
      <c r="GE165" s="3">
        <v>6.3175000000000009E-2</v>
      </c>
      <c r="GF165" s="3">
        <v>6.1315000000000001E-2</v>
      </c>
      <c r="GG165" s="3">
        <v>5.9675000000000006E-2</v>
      </c>
      <c r="GH165" s="3">
        <v>5.7259999999999998E-2</v>
      </c>
      <c r="GI165" s="3">
        <v>5.2315E-2</v>
      </c>
      <c r="GJ165" s="3">
        <v>4.4840000000000005E-2</v>
      </c>
      <c r="GK165" s="3">
        <v>3.7360000000000004E-2</v>
      </c>
      <c r="GL165" s="3">
        <v>3.1645E-2</v>
      </c>
      <c r="GM165" s="3">
        <v>2.7540000000000002E-2</v>
      </c>
      <c r="GN165" s="3">
        <v>2.0920000000000001E-2</v>
      </c>
      <c r="GO165" s="22"/>
      <c r="GP165" s="4">
        <f>'Hours of Operation'!C$37</f>
        <v>1.0878023097360716E-2</v>
      </c>
      <c r="GQ165" s="4">
        <f>'Hours of Operation'!D$37</f>
        <v>0</v>
      </c>
      <c r="GR165" s="4">
        <f>'Hours of Operation'!E$37</f>
        <v>0</v>
      </c>
      <c r="GS165" s="4">
        <f>'Hours of Operation'!F$37</f>
        <v>0</v>
      </c>
      <c r="GT165" s="4">
        <f>'Hours of Operation'!G$37</f>
        <v>0</v>
      </c>
      <c r="GU165" s="4">
        <f>'Hours of Operation'!H$37</f>
        <v>0</v>
      </c>
      <c r="GV165" s="4">
        <f>'Hours of Operation'!I$37</f>
        <v>2.6635444481399841E-2</v>
      </c>
      <c r="GW165" s="4">
        <f>'Hours of Operation'!J$37</f>
        <v>0.11316384812013409</v>
      </c>
      <c r="GX165" s="4">
        <f>'Hours of Operation'!K$37</f>
        <v>0.24891222780095976</v>
      </c>
      <c r="GY165" s="4">
        <f>'Hours of Operation'!L$37</f>
        <v>0.23561763435934135</v>
      </c>
      <c r="GZ165" s="4">
        <f>'Hours of Operation'!M$37</f>
        <v>0.16382139422542119</v>
      </c>
      <c r="HA165" s="4">
        <f>'Hours of Operation'!N$37</f>
        <v>0.14173801100547403</v>
      </c>
      <c r="HB165" s="4">
        <f>'Hours of Operation'!O$37</f>
        <v>0.21425652515040278</v>
      </c>
      <c r="HC165" s="4">
        <f>'Hours of Operation'!P$37</f>
        <v>0.28914709530606186</v>
      </c>
      <c r="HD165" s="4">
        <f>'Hours of Operation'!Q$37</f>
        <v>0.95539799408755188</v>
      </c>
      <c r="HE165" s="4">
        <f>'Hours of Operation'!R$37</f>
        <v>0.96825537081835422</v>
      </c>
      <c r="HF165" s="4">
        <f>'Hours of Operation'!S$37</f>
        <v>0.96879720817137982</v>
      </c>
      <c r="HG165" s="4">
        <f>'Hours of Operation'!T$37</f>
        <v>0.96513496714310265</v>
      </c>
      <c r="HH165" s="4">
        <f>'Hours of Operation'!U$37</f>
        <v>0.96329913289268243</v>
      </c>
      <c r="HI165" s="4">
        <f>'Hours of Operation'!V$37</f>
        <v>0.96037205019078897</v>
      </c>
      <c r="HJ165" s="4">
        <f>'Hours of Operation'!W$37</f>
        <v>0.66354644651130357</v>
      </c>
      <c r="HK165" s="4">
        <f>'Hours of Operation'!X$37</f>
        <v>3.5238052379938732E-2</v>
      </c>
      <c r="HL165" s="4">
        <f>'Hours of Operation'!Y$37</f>
        <v>1.7004105848992521E-2</v>
      </c>
      <c r="HM165" s="4">
        <f>'Hours of Operation'!Z$37</f>
        <v>1.4052937541425498E-2</v>
      </c>
      <c r="HN165" s="4">
        <f>'Hours of Operation'!AA$37</f>
        <v>0</v>
      </c>
      <c r="HO165" s="4">
        <f>'Hours of Operation'!AB$37</f>
        <v>0</v>
      </c>
      <c r="HP165" s="4">
        <f>'Hours of Operation'!AC$37</f>
        <v>0</v>
      </c>
      <c r="HQ165" s="4">
        <f>'Hours of Operation'!AD$37</f>
        <v>0</v>
      </c>
      <c r="HR165" s="4">
        <f>'Hours of Operation'!AE$37</f>
        <v>0</v>
      </c>
      <c r="HS165" s="4">
        <f>'Hours of Operation'!AF$37</f>
        <v>0</v>
      </c>
      <c r="HT165" s="4">
        <f>'Hours of Operation'!AG$37</f>
        <v>0</v>
      </c>
      <c r="HU165" s="4">
        <f>'Hours of Operation'!AH$37</f>
        <v>0</v>
      </c>
      <c r="HV165" s="4">
        <f>'Hours of Operation'!AI$37</f>
        <v>1.2637906345793795E-2</v>
      </c>
      <c r="HW165" s="4">
        <f>'Hours of Operation'!AJ$37</f>
        <v>4.1803088354812501E-2</v>
      </c>
      <c r="HX165" s="4">
        <f>'Hours of Operation'!AK$37</f>
        <v>0.14175336066437916</v>
      </c>
      <c r="HY165" s="4">
        <f>'Hours of Operation'!AL$37</f>
        <v>0.24941426085401525</v>
      </c>
      <c r="HZ165" s="4">
        <f>'Hours of Operation'!AM$37</f>
        <v>0.31857126556888782</v>
      </c>
      <c r="IA165" s="4">
        <f>'Hours of Operation'!AN$37</f>
        <v>0.36819352862753602</v>
      </c>
      <c r="IB165" s="4">
        <f>'Hours of Operation'!AO$37</f>
        <v>0.39257969775706603</v>
      </c>
      <c r="IC165" s="4">
        <f>'Hours of Operation'!AP$37</f>
        <v>0.39837761950326361</v>
      </c>
      <c r="ID165" s="4">
        <f>'Hours of Operation'!AQ$37</f>
        <v>0.39639768673656911</v>
      </c>
      <c r="IE165" s="4">
        <f>'Hours of Operation'!AR$37</f>
        <v>0.38318416694358026</v>
      </c>
      <c r="IF165" s="4">
        <f>'Hours of Operation'!AS$37</f>
        <v>0.3771902870693995</v>
      </c>
      <c r="IG165" s="4">
        <f>'Hours of Operation'!AT$37</f>
        <v>0.27906459228298292</v>
      </c>
      <c r="IH165" s="4">
        <f>'Hours of Operation'!AU$37</f>
        <v>8.7465202293779368E-2</v>
      </c>
      <c r="II165" s="4">
        <f>'Hours of Operation'!AV$37</f>
        <v>2.5668196030859576E-2</v>
      </c>
      <c r="IJ165" s="4">
        <f>'Hours of Operation'!AW$37</f>
        <v>0</v>
      </c>
      <c r="IK165" s="4">
        <f>'Hours of Operation'!AX$37</f>
        <v>0</v>
      </c>
      <c r="IL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</row>
    <row r="166" spans="1:264" s="3" customFormat="1" ht="12" customHeight="1" x14ac:dyDescent="0.2">
      <c r="A166" s="4" t="s">
        <v>391</v>
      </c>
      <c r="B166" s="4" t="s">
        <v>218</v>
      </c>
      <c r="C166" s="4">
        <v>66</v>
      </c>
      <c r="D166" s="4" t="s">
        <v>91</v>
      </c>
      <c r="E166" s="4" t="s">
        <v>192</v>
      </c>
      <c r="F166" s="4" t="s">
        <v>69</v>
      </c>
      <c r="G166" s="4">
        <v>3</v>
      </c>
      <c r="H166" s="4" t="s">
        <v>240</v>
      </c>
      <c r="I166" s="4">
        <v>1</v>
      </c>
      <c r="J166" s="4">
        <v>0</v>
      </c>
      <c r="K166" s="4"/>
      <c r="L166" s="10">
        <v>33604</v>
      </c>
      <c r="M166" s="4" t="b">
        <v>1</v>
      </c>
      <c r="N166" s="10">
        <v>42262</v>
      </c>
      <c r="O166" s="4" t="b">
        <v>1</v>
      </c>
      <c r="P166" s="4" t="s">
        <v>473</v>
      </c>
      <c r="Q166" s="1" t="str">
        <f t="shared" si="38"/>
        <v>38°52'1.2134"N, 77°19'8.2503"W</v>
      </c>
      <c r="R166" s="1" t="s">
        <v>472</v>
      </c>
      <c r="S166" s="1">
        <v>59.59</v>
      </c>
      <c r="T166" s="1">
        <v>59.817999999999998</v>
      </c>
      <c r="U166" s="4">
        <v>1</v>
      </c>
      <c r="V166" s="10">
        <v>42475</v>
      </c>
      <c r="W166" s="4">
        <v>1</v>
      </c>
      <c r="X166" s="4">
        <v>0.22799999999999443</v>
      </c>
      <c r="Y166" s="4">
        <v>0.22799999999999443</v>
      </c>
      <c r="Z166" s="4">
        <v>1</v>
      </c>
      <c r="AA166" s="4" t="s">
        <v>170</v>
      </c>
      <c r="AB166" s="4"/>
      <c r="AC166" s="4" t="s">
        <v>177</v>
      </c>
      <c r="AD166" s="4"/>
      <c r="AE166" s="10">
        <v>41275</v>
      </c>
      <c r="AF166" s="10">
        <v>43100</v>
      </c>
      <c r="AG166" s="16"/>
      <c r="AH166" s="16"/>
      <c r="AI166" s="31">
        <v>84000</v>
      </c>
      <c r="AJ166" s="31">
        <v>84000</v>
      </c>
      <c r="AK166" s="31">
        <v>93000</v>
      </c>
      <c r="AL166" s="31">
        <v>92000</v>
      </c>
      <c r="AM166" s="31">
        <v>91000</v>
      </c>
      <c r="AN166" s="31"/>
      <c r="AO166" s="4"/>
      <c r="AP166" s="4"/>
      <c r="AQ166" s="4"/>
      <c r="AR166" s="9">
        <v>11.841553779254287</v>
      </c>
      <c r="AS166" s="9">
        <v>4.2784432791806672</v>
      </c>
      <c r="AT166" s="9">
        <v>9.2585198614837836</v>
      </c>
      <c r="AU166" s="9">
        <v>0</v>
      </c>
      <c r="AV166" s="9">
        <v>0</v>
      </c>
      <c r="AW166" s="4" t="b">
        <v>1</v>
      </c>
      <c r="AX166" s="4" t="b">
        <v>0</v>
      </c>
      <c r="AY166" s="4">
        <v>0</v>
      </c>
      <c r="AZ166" s="4">
        <v>0</v>
      </c>
      <c r="BA166" s="9">
        <v>0</v>
      </c>
      <c r="BB166" s="9">
        <v>0</v>
      </c>
      <c r="BC166" s="9">
        <v>18.383701187725073</v>
      </c>
      <c r="BD166" s="9">
        <v>2.2359484565880594</v>
      </c>
      <c r="BE166" s="9">
        <v>1.8534502086698077</v>
      </c>
      <c r="BF166" s="4" t="s">
        <v>216</v>
      </c>
      <c r="BG166" s="4">
        <v>7.0535801683993693</v>
      </c>
      <c r="BH166" s="4"/>
      <c r="BI166" s="4"/>
      <c r="BJ166" s="4" t="s">
        <v>167</v>
      </c>
      <c r="BK166" s="4"/>
      <c r="BL166" s="32">
        <v>0</v>
      </c>
      <c r="BM166" s="16"/>
      <c r="BN166" s="16"/>
      <c r="BO166" s="31">
        <v>7885.3567161467681</v>
      </c>
      <c r="BP166" s="31">
        <v>7885.3567161467681</v>
      </c>
      <c r="BQ166" s="31">
        <v>8214.4685092065774</v>
      </c>
      <c r="BR166" s="31">
        <v>8171.57003429208</v>
      </c>
      <c r="BS166" s="31">
        <v>8128.3796791968171</v>
      </c>
      <c r="BT166" s="31"/>
      <c r="BU166" s="4">
        <v>0.152</v>
      </c>
      <c r="BV166" s="32">
        <v>1.0910000000000011</v>
      </c>
      <c r="BW166" s="16"/>
      <c r="BX166" s="16"/>
      <c r="BY166" s="31">
        <v>31000</v>
      </c>
      <c r="BZ166" s="31">
        <v>31000</v>
      </c>
      <c r="CA166" s="31">
        <v>31000</v>
      </c>
      <c r="CB166" s="31">
        <v>31000</v>
      </c>
      <c r="CC166" s="31">
        <v>31000</v>
      </c>
      <c r="CD166" s="31"/>
      <c r="CE166" s="16"/>
      <c r="CF166" s="16"/>
      <c r="CG166" s="31">
        <v>7885.3567161467681</v>
      </c>
      <c r="CH166" s="31">
        <v>7885.3567161467681</v>
      </c>
      <c r="CI166" s="31">
        <v>8214.4685092065774</v>
      </c>
      <c r="CJ166" s="31">
        <v>8171.57003429208</v>
      </c>
      <c r="CK166" s="31">
        <v>8128.3796791968171</v>
      </c>
      <c r="CL166" s="31"/>
      <c r="CM166" s="16"/>
      <c r="CN166" s="16"/>
      <c r="CO166" s="16"/>
      <c r="CP166" s="16"/>
      <c r="CQ166" s="16"/>
      <c r="CR166" s="16"/>
      <c r="CS166" s="16"/>
      <c r="CT166" s="16"/>
      <c r="CU166" s="4">
        <v>4.3850000000000051</v>
      </c>
      <c r="CV166" s="4">
        <v>0.67900000000000205</v>
      </c>
      <c r="CW166" s="4"/>
      <c r="CX166" s="4" t="s">
        <v>222</v>
      </c>
      <c r="CY166" s="4" t="s">
        <v>367</v>
      </c>
      <c r="CZ166" s="22"/>
      <c r="DA166" s="4">
        <v>0</v>
      </c>
      <c r="DB166" s="4">
        <v>0</v>
      </c>
      <c r="DC166" s="4">
        <v>365</v>
      </c>
      <c r="DD166" s="4">
        <v>365</v>
      </c>
      <c r="DE166" s="4">
        <v>365</v>
      </c>
      <c r="DF166" s="4">
        <v>366</v>
      </c>
      <c r="DG166" s="4">
        <v>365</v>
      </c>
      <c r="DH166" s="4">
        <v>0</v>
      </c>
      <c r="DI166" s="16">
        <f t="shared" si="26"/>
        <v>88801.752464403064</v>
      </c>
      <c r="DJ166" s="16">
        <f t="shared" si="27"/>
        <v>8057.0890602986201</v>
      </c>
      <c r="DK166" s="16">
        <f t="shared" si="28"/>
        <v>31000</v>
      </c>
      <c r="DL166" s="16">
        <f t="shared" si="29"/>
        <v>8057.0890602986201</v>
      </c>
      <c r="DM166" s="16">
        <f t="shared" si="30"/>
        <v>0</v>
      </c>
      <c r="DN166" s="22"/>
      <c r="DO166" s="4">
        <f>COUNTIFS(crashes!$G$2:$G$17624,"&gt;="&amp;S166,crashes!$G$2:$G$17624,"&lt;"&amp;T166,crashes!$D$2:$D$17624,"="&amp;C166, crashes!$S$2:$S$17624, "&gt;="&amp;AE166, crashes!$S$2:$S$17624, "&lt;="&amp;AF166, crashes!$E$2:$E$17624, "="&amp;D166 )</f>
        <v>64</v>
      </c>
      <c r="DP166" s="29">
        <f>COUNTIFS(crashes!$G$2:$G$17624,"&gt;="&amp;S166,crashes!$G$2:$G$17624,"&lt;"&amp;T166,crashes!$D$2:$D$17624,"="&amp;C166, crashes!$S$2:$S$17624, "&gt;="&amp;AE166, crashes!$S$2:$S$17624, "&lt;="&amp;AF166, crashes!$E$2:$E$17624, "="&amp;D166, crashes!$R$2:$R$17624, "=Weekday")</f>
        <v>44</v>
      </c>
      <c r="DQ166" s="29">
        <f>COUNTIFS(crashes!$G$2:$G$17624,"&gt;="&amp;S166,crashes!$G$2:$G$17624,"&lt;"&amp;T166,crashes!$D$2:$D$17624,"="&amp;C166, crashes!$S$2:$S$17624, "&gt;="&amp;AE166, crashes!$S$2:$S$17624, "&lt;="&amp;AF166, crashes!$E$2:$E$17624, "="&amp;D166, crashes!$R$2:$R$17624, "=Weekend")</f>
        <v>20</v>
      </c>
      <c r="DR166" s="30">
        <f>COUNTIFS(crashes!$G$2:$G$17624,"&gt;="&amp;S166,crashes!$G$2:$G$17624,"&lt;"&amp;T166,crashes!$D$2:$D$17624,"="&amp;C166, crashes!$S$2:$S$17624, "&gt;="&amp;AE166, crashes!$S$2:$S$17624, "&lt;="&amp;AF166, crashes!$E$2:$E$17624, "="&amp;D166,  crashes!$R$2:$R$17624, "=Weekday", crashes!$N$2:$N$17624,"=K")</f>
        <v>0</v>
      </c>
      <c r="DS166" s="30">
        <f>COUNTIFS(crashes!$G$2:$G$17624,"&gt;="&amp;S166,crashes!$G$2:$G$17624,"&lt;"&amp;T166,crashes!$D$2:$D$17624,"="&amp;C166, crashes!$S$2:$S$17624, "&gt;="&amp;AE166, crashes!$S$2:$S$17624, "&lt;="&amp;AF166, crashes!$E$2:$E$17624, "="&amp;D166,  crashes!$R$2:$R$17624, "=Weekday", crashes!$N$2:$N$17624,"=A")</f>
        <v>0</v>
      </c>
      <c r="DT166" s="30">
        <f>COUNTIFS(crashes!$G$2:$G$17624,"&gt;="&amp;S166,crashes!$G$2:$G$17624,"&lt;"&amp;T166,crashes!$D$2:$D$17624,"="&amp;C166, crashes!$S$2:$S$17624, "&gt;="&amp;AE166, crashes!$S$2:$S$17624, "&lt;="&amp;AF166, crashes!$E$2:$E$17624, "="&amp;D166,  crashes!$R$2:$R$17624, "=Weekday", crashes!$N$2:$N$17624,"=B")</f>
        <v>6</v>
      </c>
      <c r="DU166" s="30">
        <f>COUNTIFS(crashes!$G$2:$G$17624,"&gt;="&amp;S166,crashes!$G$2:$G$17624,"&lt;"&amp;T166,crashes!$D$2:$D$17624,"="&amp;C166, crashes!$S$2:$S$17624, "&gt;="&amp;AE166, crashes!$S$2:$S$17624, "&lt;="&amp;AF166, crashes!$E$2:$E$17624, "="&amp;D166,  crashes!$R$2:$R$17624, "=Weekday", crashes!$N$2:$N$17624,"=C")</f>
        <v>2</v>
      </c>
      <c r="DV166" s="30">
        <f>COUNTIFS(crashes!$G$2:$G$17624,"&gt;="&amp;S166,crashes!$G$2:$G$17624,"&lt;"&amp;T166,crashes!$D$2:$D$17624,"="&amp;C166, crashes!$S$2:$S$17624, "&gt;="&amp;AE166, crashes!$S$2:$S$17624, "&lt;="&amp;AF166, crashes!$E$2:$E$17624, "="&amp;D166,  crashes!$R$2:$R$17624, "=Weekday", crashes!$N$2:$N$17624,"=ABC")</f>
        <v>0</v>
      </c>
      <c r="DW166" s="30">
        <f>COUNTIFS(crashes!$G$2:$G$17624,"&gt;="&amp;S166,crashes!$G$2:$G$17624,"&lt;"&amp;T166,crashes!$D$2:$D$17624,"="&amp;C166, crashes!$S$2:$S$17624, "&gt;="&amp;AE166, crashes!$S$2:$S$17624, "&lt;="&amp;AF166, crashes!$E$2:$E$17624, "="&amp;D166,  crashes!$R$2:$R$17624, "=Weekday", crashes!$N$2:$N$17624,"=O")</f>
        <v>36</v>
      </c>
      <c r="DX166" s="30">
        <f>COUNTIFS(crashes!$G$2:$G$17624,"&gt;="&amp;S166,crashes!$G$2:$G$17624,"&lt;"&amp;T166,crashes!$D$2:$D$17624,"="&amp;C166, crashes!$S$2:$S$17624, "&gt;="&amp;AE166, crashes!$S$2:$S$17624, "&lt;="&amp;AF166, crashes!$E$2:$E$17624, "="&amp;D166,  crashes!$R$2:$R$17624, "=Weekend", crashes!$N$2:$N$17624,"=K")</f>
        <v>0</v>
      </c>
      <c r="DY166" s="30">
        <f>COUNTIFS(crashes!$G$2:$G$17624,"&gt;="&amp;S166,crashes!$G$2:$G$17624,"&lt;"&amp;T166,crashes!$D$2:$D$17624,"="&amp;C166, crashes!$S$2:$S$17624, "&gt;="&amp;AE166, crashes!$S$2:$S$17624, "&lt;="&amp;AF166, crashes!$E$2:$E$17624, "="&amp;D166,  crashes!$R$2:$R$17624, "=Weekend", crashes!$N$2:$N$17624,"=A")</f>
        <v>0</v>
      </c>
      <c r="DZ166" s="30">
        <f>COUNTIFS(crashes!$G$2:$G$17624,"&gt;="&amp;S166,crashes!$G$2:$G$17624,"&lt;"&amp;T166,crashes!$D$2:$D$17624,"="&amp;C166, crashes!$S$2:$S$17624, "&gt;="&amp;AE166, crashes!$S$2:$S$17624, "&lt;="&amp;AF166, crashes!$E$2:$E$17624, "="&amp;D166,  crashes!$R$2:$R$17624, "=Weekend", crashes!$N$2:$N$17624,"=B")</f>
        <v>4</v>
      </c>
      <c r="EA166" s="30">
        <f>COUNTIFS(crashes!$G$2:$G$17624,"&gt;="&amp;S166,crashes!$G$2:$G$17624,"&lt;"&amp;T166,crashes!$D$2:$D$17624,"="&amp;C166, crashes!$S$2:$S$17624, "&gt;="&amp;AE166, crashes!$S$2:$S$17624, "&lt;="&amp;AF166, crashes!$E$2:$E$17624, "="&amp;D166,  crashes!$R$2:$R$17624, "=Weekend", crashes!$N$2:$N$17624,"=C")</f>
        <v>1</v>
      </c>
      <c r="EB166" s="30">
        <f>COUNTIFS(crashes!$G$2:$G$17624,"&gt;="&amp;S166,crashes!$G$2:$G$17624,"&lt;"&amp;T166,crashes!$D$2:$D$17624,"="&amp;C166, crashes!$S$2:$S$17624, "&gt;="&amp;AE166, crashes!$S$2:$S$17624, "&lt;="&amp;AF166, crashes!$E$2:$E$17624, "="&amp;D166,  crashes!$R$2:$R$17624, "=Weekend", crashes!$N$2:$N$17624,"=ABC")</f>
        <v>0</v>
      </c>
      <c r="EC166" s="30">
        <f>COUNTIFS(crashes!$G$2:$G$17624,"&gt;="&amp;S166,crashes!$G$2:$G$17624,"&lt;"&amp;T166,crashes!$D$2:$D$17624,"="&amp;C166, crashes!$S$2:$S$17624, "&gt;="&amp;AE166, crashes!$S$2:$S$17624, "&lt;="&amp;AF166, crashes!$E$2:$E$17624, "="&amp;D166,  crashes!$R$2:$R$17624, "=Weekend", crashes!$N$2:$N$17624,"=O")</f>
        <v>15</v>
      </c>
      <c r="ED166" s="4">
        <f t="shared" si="31"/>
        <v>0</v>
      </c>
      <c r="EE166" s="4">
        <f t="shared" si="32"/>
        <v>0</v>
      </c>
      <c r="EF166" s="4">
        <f t="shared" si="33"/>
        <v>10</v>
      </c>
      <c r="EG166" s="4">
        <f t="shared" si="34"/>
        <v>3</v>
      </c>
      <c r="EH166" s="4">
        <f t="shared" si="35"/>
        <v>0</v>
      </c>
      <c r="EI166" s="50">
        <f t="shared" si="36"/>
        <v>13</v>
      </c>
      <c r="EJ166" s="4">
        <f t="shared" si="37"/>
        <v>51</v>
      </c>
      <c r="EK166" s="6"/>
      <c r="EL166" s="3">
        <v>2018</v>
      </c>
      <c r="EM166" s="3">
        <v>11.262</v>
      </c>
      <c r="EN166" s="3">
        <v>1.273E-2</v>
      </c>
      <c r="EO166" s="3">
        <v>7.7099999999999998E-3</v>
      </c>
      <c r="EP166" s="3">
        <v>5.9500000000000004E-3</v>
      </c>
      <c r="EQ166" s="3">
        <v>5.5700000000000003E-3</v>
      </c>
      <c r="ER166" s="3">
        <v>8.9800000000000001E-3</v>
      </c>
      <c r="ES166" s="3">
        <v>1.9619999999999999E-2</v>
      </c>
      <c r="ET166" s="3">
        <v>3.3270000000000001E-2</v>
      </c>
      <c r="EU166" s="3">
        <v>4.4479999999999999E-2</v>
      </c>
      <c r="EV166" s="3">
        <v>4.4630000000000003E-2</v>
      </c>
      <c r="EW166" s="3">
        <v>4.3119999999999999E-2</v>
      </c>
      <c r="EX166" s="3">
        <v>4.5850000000000002E-2</v>
      </c>
      <c r="EY166" s="3">
        <v>5.0139999999999997E-2</v>
      </c>
      <c r="EZ166" s="3">
        <v>5.6599999999999998E-2</v>
      </c>
      <c r="FA166" s="3">
        <v>6.4519999999999994E-2</v>
      </c>
      <c r="FB166" s="3">
        <v>7.9969999999999999E-2</v>
      </c>
      <c r="FC166" s="3">
        <v>8.2930000000000004E-2</v>
      </c>
      <c r="FD166" s="3">
        <v>8.2290000000000002E-2</v>
      </c>
      <c r="FE166" s="3">
        <v>8.1100000000000005E-2</v>
      </c>
      <c r="FF166" s="3">
        <v>7.6050000000000006E-2</v>
      </c>
      <c r="FG166" s="3">
        <v>6.5240000000000006E-2</v>
      </c>
      <c r="FH166" s="3">
        <v>4.7809999999999998E-2</v>
      </c>
      <c r="FI166" s="3">
        <v>3.8789999999999998E-2</v>
      </c>
      <c r="FJ166" s="3">
        <v>3.159E-2</v>
      </c>
      <c r="FK166" s="3">
        <v>2.2200000000000001E-2</v>
      </c>
      <c r="FL166" s="3">
        <v>2018</v>
      </c>
      <c r="FM166" s="3">
        <v>11.262</v>
      </c>
      <c r="FN166" s="13">
        <v>2018</v>
      </c>
      <c r="FO166" s="52">
        <v>11.262</v>
      </c>
      <c r="FP166" s="51">
        <v>48.3</v>
      </c>
      <c r="FQ166" s="51">
        <v>1.822E-2</v>
      </c>
      <c r="FR166" s="51">
        <v>1.187E-2</v>
      </c>
      <c r="FS166" s="3">
        <v>8.8100000000000001E-3</v>
      </c>
      <c r="FT166" s="3">
        <v>6.8950000000000001E-3</v>
      </c>
      <c r="FU166" s="3">
        <v>6.4450000000000002E-3</v>
      </c>
      <c r="FV166" s="3">
        <v>8.9599999999999992E-3</v>
      </c>
      <c r="FW166" s="3">
        <v>1.6215E-2</v>
      </c>
      <c r="FX166" s="3">
        <v>2.5869999999999997E-2</v>
      </c>
      <c r="FY166" s="3">
        <v>3.4865E-2</v>
      </c>
      <c r="FZ166" s="3">
        <v>4.3645000000000003E-2</v>
      </c>
      <c r="GA166" s="3">
        <v>5.2510000000000001E-2</v>
      </c>
      <c r="GB166" s="3">
        <v>5.7290000000000001E-2</v>
      </c>
      <c r="GC166" s="3">
        <v>6.1425000000000007E-2</v>
      </c>
      <c r="GD166" s="3">
        <v>6.2600000000000003E-2</v>
      </c>
      <c r="GE166" s="3">
        <v>6.3175000000000009E-2</v>
      </c>
      <c r="GF166" s="3">
        <v>6.1315000000000001E-2</v>
      </c>
      <c r="GG166" s="3">
        <v>5.9675000000000006E-2</v>
      </c>
      <c r="GH166" s="3">
        <v>5.7259999999999998E-2</v>
      </c>
      <c r="GI166" s="3">
        <v>5.2315E-2</v>
      </c>
      <c r="GJ166" s="3">
        <v>4.4840000000000005E-2</v>
      </c>
      <c r="GK166" s="3">
        <v>3.7360000000000004E-2</v>
      </c>
      <c r="GL166" s="3">
        <v>3.1645E-2</v>
      </c>
      <c r="GM166" s="3">
        <v>2.7540000000000002E-2</v>
      </c>
      <c r="GN166" s="3">
        <v>2.0920000000000001E-2</v>
      </c>
      <c r="GO166" s="22"/>
      <c r="GP166" s="4">
        <f>'Hours of Operation'!C$37</f>
        <v>1.0878023097360716E-2</v>
      </c>
      <c r="GQ166" s="4">
        <f>'Hours of Operation'!D$37</f>
        <v>0</v>
      </c>
      <c r="GR166" s="4">
        <f>'Hours of Operation'!E$37</f>
        <v>0</v>
      </c>
      <c r="GS166" s="4">
        <f>'Hours of Operation'!F$37</f>
        <v>0</v>
      </c>
      <c r="GT166" s="4">
        <f>'Hours of Operation'!G$37</f>
        <v>0</v>
      </c>
      <c r="GU166" s="4">
        <f>'Hours of Operation'!H$37</f>
        <v>0</v>
      </c>
      <c r="GV166" s="4">
        <f>'Hours of Operation'!I$37</f>
        <v>2.6635444481399841E-2</v>
      </c>
      <c r="GW166" s="4">
        <f>'Hours of Operation'!J$37</f>
        <v>0.11316384812013409</v>
      </c>
      <c r="GX166" s="4">
        <f>'Hours of Operation'!K$37</f>
        <v>0.24891222780095976</v>
      </c>
      <c r="GY166" s="4">
        <f>'Hours of Operation'!L$37</f>
        <v>0.23561763435934135</v>
      </c>
      <c r="GZ166" s="4">
        <f>'Hours of Operation'!M$37</f>
        <v>0.16382139422542119</v>
      </c>
      <c r="HA166" s="4">
        <f>'Hours of Operation'!N$37</f>
        <v>0.14173801100547403</v>
      </c>
      <c r="HB166" s="4">
        <f>'Hours of Operation'!O$37</f>
        <v>0.21425652515040278</v>
      </c>
      <c r="HC166" s="4">
        <f>'Hours of Operation'!P$37</f>
        <v>0.28914709530606186</v>
      </c>
      <c r="HD166" s="4">
        <f>'Hours of Operation'!Q$37</f>
        <v>0.95539799408755188</v>
      </c>
      <c r="HE166" s="4">
        <f>'Hours of Operation'!R$37</f>
        <v>0.96825537081835422</v>
      </c>
      <c r="HF166" s="4">
        <f>'Hours of Operation'!S$37</f>
        <v>0.96879720817137982</v>
      </c>
      <c r="HG166" s="4">
        <f>'Hours of Operation'!T$37</f>
        <v>0.96513496714310265</v>
      </c>
      <c r="HH166" s="4">
        <f>'Hours of Operation'!U$37</f>
        <v>0.96329913289268243</v>
      </c>
      <c r="HI166" s="4">
        <f>'Hours of Operation'!V$37</f>
        <v>0.96037205019078897</v>
      </c>
      <c r="HJ166" s="4">
        <f>'Hours of Operation'!W$37</f>
        <v>0.66354644651130357</v>
      </c>
      <c r="HK166" s="4">
        <f>'Hours of Operation'!X$37</f>
        <v>3.5238052379938732E-2</v>
      </c>
      <c r="HL166" s="4">
        <f>'Hours of Operation'!Y$37</f>
        <v>1.7004105848992521E-2</v>
      </c>
      <c r="HM166" s="4">
        <f>'Hours of Operation'!Z$37</f>
        <v>1.4052937541425498E-2</v>
      </c>
      <c r="HN166" s="4">
        <f>'Hours of Operation'!AA$37</f>
        <v>0</v>
      </c>
      <c r="HO166" s="4">
        <f>'Hours of Operation'!AB$37</f>
        <v>0</v>
      </c>
      <c r="HP166" s="4">
        <f>'Hours of Operation'!AC$37</f>
        <v>0</v>
      </c>
      <c r="HQ166" s="4">
        <f>'Hours of Operation'!AD$37</f>
        <v>0</v>
      </c>
      <c r="HR166" s="4">
        <f>'Hours of Operation'!AE$37</f>
        <v>0</v>
      </c>
      <c r="HS166" s="4">
        <f>'Hours of Operation'!AF$37</f>
        <v>0</v>
      </c>
      <c r="HT166" s="4">
        <f>'Hours of Operation'!AG$37</f>
        <v>0</v>
      </c>
      <c r="HU166" s="4">
        <f>'Hours of Operation'!AH$37</f>
        <v>0</v>
      </c>
      <c r="HV166" s="4">
        <f>'Hours of Operation'!AI$37</f>
        <v>1.2637906345793795E-2</v>
      </c>
      <c r="HW166" s="4">
        <f>'Hours of Operation'!AJ$37</f>
        <v>4.1803088354812501E-2</v>
      </c>
      <c r="HX166" s="4">
        <f>'Hours of Operation'!AK$37</f>
        <v>0.14175336066437916</v>
      </c>
      <c r="HY166" s="4">
        <f>'Hours of Operation'!AL$37</f>
        <v>0.24941426085401525</v>
      </c>
      <c r="HZ166" s="4">
        <f>'Hours of Operation'!AM$37</f>
        <v>0.31857126556888782</v>
      </c>
      <c r="IA166" s="4">
        <f>'Hours of Operation'!AN$37</f>
        <v>0.36819352862753602</v>
      </c>
      <c r="IB166" s="4">
        <f>'Hours of Operation'!AO$37</f>
        <v>0.39257969775706603</v>
      </c>
      <c r="IC166" s="4">
        <f>'Hours of Operation'!AP$37</f>
        <v>0.39837761950326361</v>
      </c>
      <c r="ID166" s="4">
        <f>'Hours of Operation'!AQ$37</f>
        <v>0.39639768673656911</v>
      </c>
      <c r="IE166" s="4">
        <f>'Hours of Operation'!AR$37</f>
        <v>0.38318416694358026</v>
      </c>
      <c r="IF166" s="4">
        <f>'Hours of Operation'!AS$37</f>
        <v>0.3771902870693995</v>
      </c>
      <c r="IG166" s="4">
        <f>'Hours of Operation'!AT$37</f>
        <v>0.27906459228298292</v>
      </c>
      <c r="IH166" s="4">
        <f>'Hours of Operation'!AU$37</f>
        <v>8.7465202293779368E-2</v>
      </c>
      <c r="II166" s="4">
        <f>'Hours of Operation'!AV$37</f>
        <v>2.5668196030859576E-2</v>
      </c>
      <c r="IJ166" s="4">
        <f>'Hours of Operation'!AW$37</f>
        <v>0</v>
      </c>
      <c r="IK166" s="4">
        <f>'Hours of Operation'!AX$37</f>
        <v>0</v>
      </c>
      <c r="IL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</row>
    <row r="167" spans="1:264" s="3" customFormat="1" ht="12" customHeight="1" x14ac:dyDescent="0.2">
      <c r="A167" s="4" t="s">
        <v>391</v>
      </c>
      <c r="B167" s="4" t="s">
        <v>218</v>
      </c>
      <c r="C167" s="4">
        <v>66</v>
      </c>
      <c r="D167" s="4" t="s">
        <v>91</v>
      </c>
      <c r="E167" s="4" t="s">
        <v>192</v>
      </c>
      <c r="F167" s="4" t="s">
        <v>68</v>
      </c>
      <c r="G167" s="4">
        <v>3</v>
      </c>
      <c r="H167" s="4" t="s">
        <v>167</v>
      </c>
      <c r="I167" s="4">
        <v>1</v>
      </c>
      <c r="J167" s="4">
        <v>0</v>
      </c>
      <c r="K167" s="4"/>
      <c r="L167" s="10">
        <v>33604</v>
      </c>
      <c r="M167" s="4" t="b">
        <v>1</v>
      </c>
      <c r="N167" s="10">
        <v>42262</v>
      </c>
      <c r="O167" s="4" t="b">
        <v>1</v>
      </c>
      <c r="P167" s="4" t="s">
        <v>475</v>
      </c>
      <c r="Q167" s="1" t="str">
        <f t="shared" si="38"/>
        <v>38°51'59.6688"N, 77°19'16.3974"W</v>
      </c>
      <c r="R167" s="1" t="s">
        <v>474</v>
      </c>
      <c r="S167" s="1">
        <v>59.465000000000003</v>
      </c>
      <c r="T167" s="1">
        <v>59.59</v>
      </c>
      <c r="U167" s="4">
        <v>1</v>
      </c>
      <c r="V167" s="10">
        <v>42475</v>
      </c>
      <c r="W167" s="4">
        <v>1</v>
      </c>
      <c r="X167" s="4">
        <v>0.125</v>
      </c>
      <c r="Y167" s="4"/>
      <c r="Z167" s="4"/>
      <c r="AA167" s="4"/>
      <c r="AB167" s="4"/>
      <c r="AC167" s="4" t="s">
        <v>187</v>
      </c>
      <c r="AD167" s="4"/>
      <c r="AE167" s="10">
        <v>41275</v>
      </c>
      <c r="AF167" s="10">
        <v>43100</v>
      </c>
      <c r="AG167" s="16"/>
      <c r="AH167" s="16"/>
      <c r="AI167" s="31">
        <v>88629.873859891493</v>
      </c>
      <c r="AJ167" s="31">
        <v>88629.873859891493</v>
      </c>
      <c r="AK167" s="31">
        <v>87664.618253705456</v>
      </c>
      <c r="AL167" s="31">
        <v>87699.537851680463</v>
      </c>
      <c r="AM167" s="31">
        <v>86734.635127311893</v>
      </c>
      <c r="AN167" s="31"/>
      <c r="AO167" s="4"/>
      <c r="AP167" s="4"/>
      <c r="AQ167" s="4"/>
      <c r="AR167" s="9">
        <v>11.926820263693488</v>
      </c>
      <c r="AS167" s="9">
        <v>5.4915937322995703</v>
      </c>
      <c r="AT167" s="9">
        <v>16.238937783653856</v>
      </c>
      <c r="AU167" s="9">
        <v>14.555284674162316</v>
      </c>
      <c r="AV167" s="9">
        <v>0</v>
      </c>
      <c r="AW167" s="4" t="b">
        <v>1</v>
      </c>
      <c r="AX167" s="4" t="b">
        <v>0</v>
      </c>
      <c r="AY167" s="4">
        <v>0</v>
      </c>
      <c r="AZ167" s="4">
        <v>0</v>
      </c>
      <c r="BA167" s="9">
        <v>178.11289370361672</v>
      </c>
      <c r="BB167" s="9">
        <v>1</v>
      </c>
      <c r="BC167" s="9">
        <v>30.000196010852189</v>
      </c>
      <c r="BD167" s="9">
        <v>2.5411261991171332</v>
      </c>
      <c r="BE167" s="9">
        <v>2.1001900065548127</v>
      </c>
      <c r="BF167" s="4" t="s">
        <v>216</v>
      </c>
      <c r="BG167" s="4">
        <v>11.390624679459449</v>
      </c>
      <c r="BH167" s="4"/>
      <c r="BI167" s="4"/>
      <c r="BJ167" s="4" t="s">
        <v>167</v>
      </c>
      <c r="BK167" s="4"/>
      <c r="BL167" s="32">
        <v>0.22799999999999443</v>
      </c>
      <c r="BM167" s="16"/>
      <c r="BN167" s="16"/>
      <c r="BO167" s="31">
        <v>7885.3567161467681</v>
      </c>
      <c r="BP167" s="31">
        <v>7885.3567161467681</v>
      </c>
      <c r="BQ167" s="31">
        <v>8214.4685092065774</v>
      </c>
      <c r="BR167" s="31">
        <v>8171.57003429208</v>
      </c>
      <c r="BS167" s="31">
        <v>8128.3796791968171</v>
      </c>
      <c r="BT167" s="31"/>
      <c r="BU167" s="4">
        <v>0.152</v>
      </c>
      <c r="BV167" s="32">
        <v>0.96600000000000108</v>
      </c>
      <c r="BW167" s="16"/>
      <c r="BX167" s="16"/>
      <c r="BY167" s="31">
        <v>31000</v>
      </c>
      <c r="BZ167" s="31">
        <v>31000</v>
      </c>
      <c r="CA167" s="31">
        <v>31000</v>
      </c>
      <c r="CB167" s="31">
        <v>31000</v>
      </c>
      <c r="CC167" s="31">
        <v>31000</v>
      </c>
      <c r="CD167" s="31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4">
        <v>4.6129999999999995</v>
      </c>
      <c r="CV167" s="4">
        <v>0.55400000000000205</v>
      </c>
      <c r="CW167" s="4"/>
      <c r="CX167" s="4" t="s">
        <v>222</v>
      </c>
      <c r="CY167" s="4" t="s">
        <v>367</v>
      </c>
      <c r="CZ167" s="22"/>
      <c r="DA167" s="4">
        <v>0</v>
      </c>
      <c r="DB167" s="4">
        <v>0</v>
      </c>
      <c r="DC167" s="4">
        <v>365</v>
      </c>
      <c r="DD167" s="4">
        <v>365</v>
      </c>
      <c r="DE167" s="4">
        <v>365</v>
      </c>
      <c r="DF167" s="4">
        <v>366</v>
      </c>
      <c r="DG167" s="4">
        <v>365</v>
      </c>
      <c r="DH167" s="4">
        <v>0</v>
      </c>
      <c r="DI167" s="16">
        <f t="shared" si="26"/>
        <v>87871.613502468332</v>
      </c>
      <c r="DJ167" s="16">
        <f t="shared" si="27"/>
        <v>8057.0890602986201</v>
      </c>
      <c r="DK167" s="16">
        <f t="shared" si="28"/>
        <v>31000</v>
      </c>
      <c r="DL167" s="16">
        <f t="shared" si="29"/>
        <v>0</v>
      </c>
      <c r="DM167" s="16">
        <f t="shared" si="30"/>
        <v>0</v>
      </c>
      <c r="DN167" s="22"/>
      <c r="DO167" s="4">
        <f>COUNTIFS(crashes!$G$2:$G$17624,"&gt;="&amp;S167,crashes!$G$2:$G$17624,"&lt;"&amp;T167,crashes!$D$2:$D$17624,"="&amp;C167, crashes!$S$2:$S$17624, "&gt;="&amp;AE167, crashes!$S$2:$S$17624, "&lt;="&amp;AF167, crashes!$E$2:$E$17624, "="&amp;D167 )</f>
        <v>43</v>
      </c>
      <c r="DP167" s="29">
        <f>COUNTIFS(crashes!$G$2:$G$17624,"&gt;="&amp;S167,crashes!$G$2:$G$17624,"&lt;"&amp;T167,crashes!$D$2:$D$17624,"="&amp;C167, crashes!$S$2:$S$17624, "&gt;="&amp;AE167, crashes!$S$2:$S$17624, "&lt;="&amp;AF167, crashes!$E$2:$E$17624, "="&amp;D167, crashes!$R$2:$R$17624, "=Weekday")</f>
        <v>27</v>
      </c>
      <c r="DQ167" s="29">
        <f>COUNTIFS(crashes!$G$2:$G$17624,"&gt;="&amp;S167,crashes!$G$2:$G$17624,"&lt;"&amp;T167,crashes!$D$2:$D$17624,"="&amp;C167, crashes!$S$2:$S$17624, "&gt;="&amp;AE167, crashes!$S$2:$S$17624, "&lt;="&amp;AF167, crashes!$E$2:$E$17624, "="&amp;D167, crashes!$R$2:$R$17624, "=Weekend")</f>
        <v>16</v>
      </c>
      <c r="DR167" s="30">
        <f>COUNTIFS(crashes!$G$2:$G$17624,"&gt;="&amp;S167,crashes!$G$2:$G$17624,"&lt;"&amp;T167,crashes!$D$2:$D$17624,"="&amp;C167, crashes!$S$2:$S$17624, "&gt;="&amp;AE167, crashes!$S$2:$S$17624, "&lt;="&amp;AF167, crashes!$E$2:$E$17624, "="&amp;D167,  crashes!$R$2:$R$17624, "=Weekday", crashes!$N$2:$N$17624,"=K")</f>
        <v>0</v>
      </c>
      <c r="DS167" s="30">
        <f>COUNTIFS(crashes!$G$2:$G$17624,"&gt;="&amp;S167,crashes!$G$2:$G$17624,"&lt;"&amp;T167,crashes!$D$2:$D$17624,"="&amp;C167, crashes!$S$2:$S$17624, "&gt;="&amp;AE167, crashes!$S$2:$S$17624, "&lt;="&amp;AF167, crashes!$E$2:$E$17624, "="&amp;D167,  crashes!$R$2:$R$17624, "=Weekday", crashes!$N$2:$N$17624,"=A")</f>
        <v>0</v>
      </c>
      <c r="DT167" s="30">
        <f>COUNTIFS(crashes!$G$2:$G$17624,"&gt;="&amp;S167,crashes!$G$2:$G$17624,"&lt;"&amp;T167,crashes!$D$2:$D$17624,"="&amp;C167, crashes!$S$2:$S$17624, "&gt;="&amp;AE167, crashes!$S$2:$S$17624, "&lt;="&amp;AF167, crashes!$E$2:$E$17624, "="&amp;D167,  crashes!$R$2:$R$17624, "=Weekday", crashes!$N$2:$N$17624,"=B")</f>
        <v>6</v>
      </c>
      <c r="DU167" s="30">
        <f>COUNTIFS(crashes!$G$2:$G$17624,"&gt;="&amp;S167,crashes!$G$2:$G$17624,"&lt;"&amp;T167,crashes!$D$2:$D$17624,"="&amp;C167, crashes!$S$2:$S$17624, "&gt;="&amp;AE167, crashes!$S$2:$S$17624, "&lt;="&amp;AF167, crashes!$E$2:$E$17624, "="&amp;D167,  crashes!$R$2:$R$17624, "=Weekday", crashes!$N$2:$N$17624,"=C")</f>
        <v>2</v>
      </c>
      <c r="DV167" s="30">
        <f>COUNTIFS(crashes!$G$2:$G$17624,"&gt;="&amp;S167,crashes!$G$2:$G$17624,"&lt;"&amp;T167,crashes!$D$2:$D$17624,"="&amp;C167, crashes!$S$2:$S$17624, "&gt;="&amp;AE167, crashes!$S$2:$S$17624, "&lt;="&amp;AF167, crashes!$E$2:$E$17624, "="&amp;D167,  crashes!$R$2:$R$17624, "=Weekday", crashes!$N$2:$N$17624,"=ABC")</f>
        <v>0</v>
      </c>
      <c r="DW167" s="30">
        <f>COUNTIFS(crashes!$G$2:$G$17624,"&gt;="&amp;S167,crashes!$G$2:$G$17624,"&lt;"&amp;T167,crashes!$D$2:$D$17624,"="&amp;C167, crashes!$S$2:$S$17624, "&gt;="&amp;AE167, crashes!$S$2:$S$17624, "&lt;="&amp;AF167, crashes!$E$2:$E$17624, "="&amp;D167,  crashes!$R$2:$R$17624, "=Weekday", crashes!$N$2:$N$17624,"=O")</f>
        <v>19</v>
      </c>
      <c r="DX167" s="30">
        <f>COUNTIFS(crashes!$G$2:$G$17624,"&gt;="&amp;S167,crashes!$G$2:$G$17624,"&lt;"&amp;T167,crashes!$D$2:$D$17624,"="&amp;C167, crashes!$S$2:$S$17624, "&gt;="&amp;AE167, crashes!$S$2:$S$17624, "&lt;="&amp;AF167, crashes!$E$2:$E$17624, "="&amp;D167,  crashes!$R$2:$R$17624, "=Weekend", crashes!$N$2:$N$17624,"=K")</f>
        <v>0</v>
      </c>
      <c r="DY167" s="30">
        <f>COUNTIFS(crashes!$G$2:$G$17624,"&gt;="&amp;S167,crashes!$G$2:$G$17624,"&lt;"&amp;T167,crashes!$D$2:$D$17624,"="&amp;C167, crashes!$S$2:$S$17624, "&gt;="&amp;AE167, crashes!$S$2:$S$17624, "&lt;="&amp;AF167, crashes!$E$2:$E$17624, "="&amp;D167,  crashes!$R$2:$R$17624, "=Weekend", crashes!$N$2:$N$17624,"=A")</f>
        <v>1</v>
      </c>
      <c r="DZ167" s="30">
        <f>COUNTIFS(crashes!$G$2:$G$17624,"&gt;="&amp;S167,crashes!$G$2:$G$17624,"&lt;"&amp;T167,crashes!$D$2:$D$17624,"="&amp;C167, crashes!$S$2:$S$17624, "&gt;="&amp;AE167, crashes!$S$2:$S$17624, "&lt;="&amp;AF167, crashes!$E$2:$E$17624, "="&amp;D167,  crashes!$R$2:$R$17624, "=Weekend", crashes!$N$2:$N$17624,"=B")</f>
        <v>5</v>
      </c>
      <c r="EA167" s="30">
        <f>COUNTIFS(crashes!$G$2:$G$17624,"&gt;="&amp;S167,crashes!$G$2:$G$17624,"&lt;"&amp;T167,crashes!$D$2:$D$17624,"="&amp;C167, crashes!$S$2:$S$17624, "&gt;="&amp;AE167, crashes!$S$2:$S$17624, "&lt;="&amp;AF167, crashes!$E$2:$E$17624, "="&amp;D167,  crashes!$R$2:$R$17624, "=Weekend", crashes!$N$2:$N$17624,"=C")</f>
        <v>1</v>
      </c>
      <c r="EB167" s="30">
        <f>COUNTIFS(crashes!$G$2:$G$17624,"&gt;="&amp;S167,crashes!$G$2:$G$17624,"&lt;"&amp;T167,crashes!$D$2:$D$17624,"="&amp;C167, crashes!$S$2:$S$17624, "&gt;="&amp;AE167, crashes!$S$2:$S$17624, "&lt;="&amp;AF167, crashes!$E$2:$E$17624, "="&amp;D167,  crashes!$R$2:$R$17624, "=Weekend", crashes!$N$2:$N$17624,"=ABC")</f>
        <v>0</v>
      </c>
      <c r="EC167" s="30">
        <f>COUNTIFS(crashes!$G$2:$G$17624,"&gt;="&amp;S167,crashes!$G$2:$G$17624,"&lt;"&amp;T167,crashes!$D$2:$D$17624,"="&amp;C167, crashes!$S$2:$S$17624, "&gt;="&amp;AE167, crashes!$S$2:$S$17624, "&lt;="&amp;AF167, crashes!$E$2:$E$17624, "="&amp;D167,  crashes!$R$2:$R$17624, "=Weekend", crashes!$N$2:$N$17624,"=O")</f>
        <v>9</v>
      </c>
      <c r="ED167" s="4">
        <f t="shared" si="31"/>
        <v>0</v>
      </c>
      <c r="EE167" s="4">
        <f t="shared" si="32"/>
        <v>1</v>
      </c>
      <c r="EF167" s="4">
        <f t="shared" si="33"/>
        <v>11</v>
      </c>
      <c r="EG167" s="4">
        <f t="shared" si="34"/>
        <v>3</v>
      </c>
      <c r="EH167" s="4">
        <f t="shared" si="35"/>
        <v>0</v>
      </c>
      <c r="EI167" s="50">
        <f t="shared" si="36"/>
        <v>15</v>
      </c>
      <c r="EJ167" s="4">
        <f t="shared" si="37"/>
        <v>28</v>
      </c>
      <c r="EK167" s="22"/>
      <c r="EL167" s="3">
        <v>2018</v>
      </c>
      <c r="EM167" s="3">
        <v>11.137</v>
      </c>
      <c r="EN167" s="3">
        <v>1.273E-2</v>
      </c>
      <c r="EO167" s="3">
        <v>7.7099999999999998E-3</v>
      </c>
      <c r="EP167" s="3">
        <v>5.9500000000000004E-3</v>
      </c>
      <c r="EQ167" s="3">
        <v>5.5700000000000003E-3</v>
      </c>
      <c r="ER167" s="3">
        <v>8.9800000000000001E-3</v>
      </c>
      <c r="ES167" s="3">
        <v>1.9619999999999999E-2</v>
      </c>
      <c r="ET167" s="3">
        <v>3.3270000000000001E-2</v>
      </c>
      <c r="EU167" s="3">
        <v>4.4479999999999999E-2</v>
      </c>
      <c r="EV167" s="3">
        <v>4.4630000000000003E-2</v>
      </c>
      <c r="EW167" s="3">
        <v>4.3119999999999999E-2</v>
      </c>
      <c r="EX167" s="3">
        <v>4.5850000000000002E-2</v>
      </c>
      <c r="EY167" s="3">
        <v>5.0139999999999997E-2</v>
      </c>
      <c r="EZ167" s="3">
        <v>5.6599999999999998E-2</v>
      </c>
      <c r="FA167" s="3">
        <v>6.4519999999999994E-2</v>
      </c>
      <c r="FB167" s="3">
        <v>7.9969999999999999E-2</v>
      </c>
      <c r="FC167" s="3">
        <v>8.2930000000000004E-2</v>
      </c>
      <c r="FD167" s="3">
        <v>8.2290000000000002E-2</v>
      </c>
      <c r="FE167" s="3">
        <v>8.1100000000000005E-2</v>
      </c>
      <c r="FF167" s="3">
        <v>7.6050000000000006E-2</v>
      </c>
      <c r="FG167" s="3">
        <v>6.5240000000000006E-2</v>
      </c>
      <c r="FH167" s="3">
        <v>4.7809999999999998E-2</v>
      </c>
      <c r="FI167" s="3">
        <v>3.8789999999999998E-2</v>
      </c>
      <c r="FJ167" s="3">
        <v>3.159E-2</v>
      </c>
      <c r="FK167" s="3">
        <v>2.2200000000000001E-2</v>
      </c>
      <c r="FL167" s="3">
        <v>2018</v>
      </c>
      <c r="FM167" s="3">
        <v>11.137</v>
      </c>
      <c r="FN167" s="13">
        <v>2018</v>
      </c>
      <c r="FO167" s="52">
        <v>11.137</v>
      </c>
      <c r="FP167" s="51">
        <v>48.3</v>
      </c>
      <c r="FQ167" s="51">
        <v>1.822E-2</v>
      </c>
      <c r="FR167" s="51">
        <v>1.187E-2</v>
      </c>
      <c r="FS167" s="3">
        <v>8.8100000000000001E-3</v>
      </c>
      <c r="FT167" s="3">
        <v>6.8950000000000001E-3</v>
      </c>
      <c r="FU167" s="3">
        <v>6.4450000000000002E-3</v>
      </c>
      <c r="FV167" s="3">
        <v>8.9599999999999992E-3</v>
      </c>
      <c r="FW167" s="3">
        <v>1.6215E-2</v>
      </c>
      <c r="FX167" s="3">
        <v>2.5869999999999997E-2</v>
      </c>
      <c r="FY167" s="3">
        <v>3.4865E-2</v>
      </c>
      <c r="FZ167" s="3">
        <v>4.3645000000000003E-2</v>
      </c>
      <c r="GA167" s="3">
        <v>5.2510000000000001E-2</v>
      </c>
      <c r="GB167" s="3">
        <v>5.7290000000000001E-2</v>
      </c>
      <c r="GC167" s="3">
        <v>6.1425000000000007E-2</v>
      </c>
      <c r="GD167" s="3">
        <v>6.2600000000000003E-2</v>
      </c>
      <c r="GE167" s="3">
        <v>6.3175000000000009E-2</v>
      </c>
      <c r="GF167" s="3">
        <v>6.1315000000000001E-2</v>
      </c>
      <c r="GG167" s="3">
        <v>5.9675000000000006E-2</v>
      </c>
      <c r="GH167" s="3">
        <v>5.7259999999999998E-2</v>
      </c>
      <c r="GI167" s="3">
        <v>5.2315E-2</v>
      </c>
      <c r="GJ167" s="3">
        <v>4.4840000000000005E-2</v>
      </c>
      <c r="GK167" s="3">
        <v>3.7360000000000004E-2</v>
      </c>
      <c r="GL167" s="3">
        <v>3.1645E-2</v>
      </c>
      <c r="GM167" s="3">
        <v>2.7540000000000002E-2</v>
      </c>
      <c r="GN167" s="3">
        <v>2.0920000000000001E-2</v>
      </c>
      <c r="GO167" s="22"/>
      <c r="GP167" s="4">
        <f>'Hours of Operation'!C$37</f>
        <v>1.0878023097360716E-2</v>
      </c>
      <c r="GQ167" s="4">
        <f>'Hours of Operation'!D$37</f>
        <v>0</v>
      </c>
      <c r="GR167" s="4">
        <f>'Hours of Operation'!E$37</f>
        <v>0</v>
      </c>
      <c r="GS167" s="4">
        <f>'Hours of Operation'!F$37</f>
        <v>0</v>
      </c>
      <c r="GT167" s="4">
        <f>'Hours of Operation'!G$37</f>
        <v>0</v>
      </c>
      <c r="GU167" s="4">
        <f>'Hours of Operation'!H$37</f>
        <v>0</v>
      </c>
      <c r="GV167" s="4">
        <f>'Hours of Operation'!I$37</f>
        <v>2.6635444481399841E-2</v>
      </c>
      <c r="GW167" s="4">
        <f>'Hours of Operation'!J$37</f>
        <v>0.11316384812013409</v>
      </c>
      <c r="GX167" s="4">
        <f>'Hours of Operation'!K$37</f>
        <v>0.24891222780095976</v>
      </c>
      <c r="GY167" s="4">
        <f>'Hours of Operation'!L$37</f>
        <v>0.23561763435934135</v>
      </c>
      <c r="GZ167" s="4">
        <f>'Hours of Operation'!M$37</f>
        <v>0.16382139422542119</v>
      </c>
      <c r="HA167" s="4">
        <f>'Hours of Operation'!N$37</f>
        <v>0.14173801100547403</v>
      </c>
      <c r="HB167" s="4">
        <f>'Hours of Operation'!O$37</f>
        <v>0.21425652515040278</v>
      </c>
      <c r="HC167" s="4">
        <f>'Hours of Operation'!P$37</f>
        <v>0.28914709530606186</v>
      </c>
      <c r="HD167" s="4">
        <f>'Hours of Operation'!Q$37</f>
        <v>0.95539799408755188</v>
      </c>
      <c r="HE167" s="4">
        <f>'Hours of Operation'!R$37</f>
        <v>0.96825537081835422</v>
      </c>
      <c r="HF167" s="4">
        <f>'Hours of Operation'!S$37</f>
        <v>0.96879720817137982</v>
      </c>
      <c r="HG167" s="4">
        <f>'Hours of Operation'!T$37</f>
        <v>0.96513496714310265</v>
      </c>
      <c r="HH167" s="4">
        <f>'Hours of Operation'!U$37</f>
        <v>0.96329913289268243</v>
      </c>
      <c r="HI167" s="4">
        <f>'Hours of Operation'!V$37</f>
        <v>0.96037205019078897</v>
      </c>
      <c r="HJ167" s="4">
        <f>'Hours of Operation'!W$37</f>
        <v>0.66354644651130357</v>
      </c>
      <c r="HK167" s="4">
        <f>'Hours of Operation'!X$37</f>
        <v>3.5238052379938732E-2</v>
      </c>
      <c r="HL167" s="4">
        <f>'Hours of Operation'!Y$37</f>
        <v>1.7004105848992521E-2</v>
      </c>
      <c r="HM167" s="4">
        <f>'Hours of Operation'!Z$37</f>
        <v>1.4052937541425498E-2</v>
      </c>
      <c r="HN167" s="4">
        <f>'Hours of Operation'!AA$37</f>
        <v>0</v>
      </c>
      <c r="HO167" s="4">
        <f>'Hours of Operation'!AB$37</f>
        <v>0</v>
      </c>
      <c r="HP167" s="4">
        <f>'Hours of Operation'!AC$37</f>
        <v>0</v>
      </c>
      <c r="HQ167" s="4">
        <f>'Hours of Operation'!AD$37</f>
        <v>0</v>
      </c>
      <c r="HR167" s="4">
        <f>'Hours of Operation'!AE$37</f>
        <v>0</v>
      </c>
      <c r="HS167" s="4">
        <f>'Hours of Operation'!AF$37</f>
        <v>0</v>
      </c>
      <c r="HT167" s="4">
        <f>'Hours of Operation'!AG$37</f>
        <v>0</v>
      </c>
      <c r="HU167" s="4">
        <f>'Hours of Operation'!AH$37</f>
        <v>0</v>
      </c>
      <c r="HV167" s="4">
        <f>'Hours of Operation'!AI$37</f>
        <v>1.2637906345793795E-2</v>
      </c>
      <c r="HW167" s="4">
        <f>'Hours of Operation'!AJ$37</f>
        <v>4.1803088354812501E-2</v>
      </c>
      <c r="HX167" s="4">
        <f>'Hours of Operation'!AK$37</f>
        <v>0.14175336066437916</v>
      </c>
      <c r="HY167" s="4">
        <f>'Hours of Operation'!AL$37</f>
        <v>0.24941426085401525</v>
      </c>
      <c r="HZ167" s="4">
        <f>'Hours of Operation'!AM$37</f>
        <v>0.31857126556888782</v>
      </c>
      <c r="IA167" s="4">
        <f>'Hours of Operation'!AN$37</f>
        <v>0.36819352862753602</v>
      </c>
      <c r="IB167" s="4">
        <f>'Hours of Operation'!AO$37</f>
        <v>0.39257969775706603</v>
      </c>
      <c r="IC167" s="4">
        <f>'Hours of Operation'!AP$37</f>
        <v>0.39837761950326361</v>
      </c>
      <c r="ID167" s="4">
        <f>'Hours of Operation'!AQ$37</f>
        <v>0.39639768673656911</v>
      </c>
      <c r="IE167" s="4">
        <f>'Hours of Operation'!AR$37</f>
        <v>0.38318416694358026</v>
      </c>
      <c r="IF167" s="4">
        <f>'Hours of Operation'!AS$37</f>
        <v>0.3771902870693995</v>
      </c>
      <c r="IG167" s="4">
        <f>'Hours of Operation'!AT$37</f>
        <v>0.27906459228298292</v>
      </c>
      <c r="IH167" s="4">
        <f>'Hours of Operation'!AU$37</f>
        <v>8.7465202293779368E-2</v>
      </c>
      <c r="II167" s="4">
        <f>'Hours of Operation'!AV$37</f>
        <v>2.5668196030859576E-2</v>
      </c>
      <c r="IJ167" s="4">
        <f>'Hours of Operation'!AW$37</f>
        <v>0</v>
      </c>
      <c r="IK167" s="4">
        <f>'Hours of Operation'!AX$37</f>
        <v>0</v>
      </c>
      <c r="IL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</row>
    <row r="168" spans="1:264" s="3" customFormat="1" ht="12" customHeight="1" x14ac:dyDescent="0.2">
      <c r="A168" s="4" t="s">
        <v>391</v>
      </c>
      <c r="B168" s="4" t="s">
        <v>218</v>
      </c>
      <c r="C168" s="4">
        <v>66</v>
      </c>
      <c r="D168" s="4" t="s">
        <v>91</v>
      </c>
      <c r="E168" s="4" t="s">
        <v>92</v>
      </c>
      <c r="F168" s="4" t="s">
        <v>68</v>
      </c>
      <c r="G168" s="4">
        <v>3</v>
      </c>
      <c r="H168" s="4" t="s">
        <v>167</v>
      </c>
      <c r="I168" s="4">
        <v>1</v>
      </c>
      <c r="J168" s="4">
        <v>0</v>
      </c>
      <c r="K168" s="4"/>
      <c r="L168" s="10">
        <v>33604</v>
      </c>
      <c r="M168" s="4" t="b">
        <v>1</v>
      </c>
      <c r="N168" s="10">
        <v>42262</v>
      </c>
      <c r="O168" s="4" t="b">
        <v>1</v>
      </c>
      <c r="P168" s="4" t="s">
        <v>477</v>
      </c>
      <c r="Q168" s="1" t="str">
        <f t="shared" si="38"/>
        <v>38°51'55.8279"N, 77°19'37.7212"W</v>
      </c>
      <c r="R168" s="1" t="s">
        <v>476</v>
      </c>
      <c r="S168" s="1">
        <v>59.137</v>
      </c>
      <c r="T168" s="1">
        <v>59.465000000000003</v>
      </c>
      <c r="U168" s="4">
        <v>1</v>
      </c>
      <c r="V168" s="10">
        <v>42475</v>
      </c>
      <c r="W168" s="4">
        <v>1</v>
      </c>
      <c r="X168" s="4">
        <v>0.32800000000000296</v>
      </c>
      <c r="Y168" s="4"/>
      <c r="Z168" s="4"/>
      <c r="AA168" s="4"/>
      <c r="AB168" s="4"/>
      <c r="AC168" s="4"/>
      <c r="AD168" s="4"/>
      <c r="AE168" s="10">
        <v>41275</v>
      </c>
      <c r="AF168" s="10">
        <v>43100</v>
      </c>
      <c r="AG168" s="16"/>
      <c r="AH168" s="16"/>
      <c r="AI168" s="31">
        <v>88629.873859891493</v>
      </c>
      <c r="AJ168" s="31">
        <v>88629.873859891493</v>
      </c>
      <c r="AK168" s="31">
        <v>87664.618253705456</v>
      </c>
      <c r="AL168" s="31">
        <v>87699.537851680463</v>
      </c>
      <c r="AM168" s="31">
        <v>86734.635127311893</v>
      </c>
      <c r="AN168" s="31"/>
      <c r="AO168" s="4"/>
      <c r="AP168" s="4"/>
      <c r="AQ168" s="4"/>
      <c r="AR168" s="9">
        <v>11.817116740136635</v>
      </c>
      <c r="AS168" s="9">
        <v>3.4780345348521795</v>
      </c>
      <c r="AT168" s="9">
        <v>8.8845239506720795</v>
      </c>
      <c r="AU168" s="9">
        <v>11.5500573836865</v>
      </c>
      <c r="AV168" s="9">
        <v>0</v>
      </c>
      <c r="AW168" s="4" t="b">
        <v>1</v>
      </c>
      <c r="AX168" s="4" t="b">
        <v>0</v>
      </c>
      <c r="AY168" s="4">
        <v>0</v>
      </c>
      <c r="AZ168" s="4">
        <v>0</v>
      </c>
      <c r="BA168" s="9">
        <v>483.18970882680048</v>
      </c>
      <c r="BB168" s="9">
        <v>1</v>
      </c>
      <c r="BC168" s="9">
        <v>40.275066746091369</v>
      </c>
      <c r="BD168" s="9">
        <v>21.152677085943015</v>
      </c>
      <c r="BE168" s="9">
        <v>20.813867592340483</v>
      </c>
      <c r="BF168" s="4" t="s">
        <v>216</v>
      </c>
      <c r="BG168" s="4">
        <v>10.378447926572171</v>
      </c>
      <c r="BH168" s="4"/>
      <c r="BI168" s="4"/>
      <c r="BJ168" s="4" t="s">
        <v>167</v>
      </c>
      <c r="BK168" s="4"/>
      <c r="BL168" s="32">
        <v>0.35299999999999443</v>
      </c>
      <c r="BM168" s="16"/>
      <c r="BN168" s="16"/>
      <c r="BO168" s="31">
        <v>7885.3567161467681</v>
      </c>
      <c r="BP168" s="31">
        <v>7885.3567161467681</v>
      </c>
      <c r="BQ168" s="31">
        <v>8214.4685092065774</v>
      </c>
      <c r="BR168" s="31">
        <v>8171.57003429208</v>
      </c>
      <c r="BS168" s="31">
        <v>8128.3796791968171</v>
      </c>
      <c r="BT168" s="31"/>
      <c r="BU168" s="4"/>
      <c r="BV168" s="32">
        <v>0.63799999999999812</v>
      </c>
      <c r="BW168" s="16"/>
      <c r="BX168" s="16"/>
      <c r="BY168" s="31">
        <v>31000</v>
      </c>
      <c r="BZ168" s="31">
        <v>31000</v>
      </c>
      <c r="CA168" s="31">
        <v>31000</v>
      </c>
      <c r="CB168" s="31">
        <v>31000</v>
      </c>
      <c r="CC168" s="31">
        <v>31000</v>
      </c>
      <c r="CD168" s="31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4">
        <v>4.7379999999999995</v>
      </c>
      <c r="CV168" s="4">
        <v>0.22599999999999909</v>
      </c>
      <c r="CW168" s="4"/>
      <c r="CX168" s="4" t="s">
        <v>222</v>
      </c>
      <c r="CY168" s="4" t="s">
        <v>367</v>
      </c>
      <c r="CZ168" s="22"/>
      <c r="DA168" s="4">
        <v>0</v>
      </c>
      <c r="DB168" s="4">
        <v>0</v>
      </c>
      <c r="DC168" s="4">
        <v>365</v>
      </c>
      <c r="DD168" s="4">
        <v>365</v>
      </c>
      <c r="DE168" s="4">
        <v>365</v>
      </c>
      <c r="DF168" s="4">
        <v>366</v>
      </c>
      <c r="DG168" s="4">
        <v>365</v>
      </c>
      <c r="DH168" s="4">
        <v>0</v>
      </c>
      <c r="DI168" s="16">
        <f t="shared" si="26"/>
        <v>87871.613502468332</v>
      </c>
      <c r="DJ168" s="16">
        <f t="shared" si="27"/>
        <v>8057.0890602986201</v>
      </c>
      <c r="DK168" s="16">
        <f t="shared" si="28"/>
        <v>31000</v>
      </c>
      <c r="DL168" s="16">
        <f t="shared" si="29"/>
        <v>0</v>
      </c>
      <c r="DM168" s="16">
        <f t="shared" si="30"/>
        <v>0</v>
      </c>
      <c r="DN168" s="22"/>
      <c r="DO168" s="4">
        <f>COUNTIFS(crashes!$G$2:$G$17624,"&gt;="&amp;S168,crashes!$G$2:$G$17624,"&lt;"&amp;T168,crashes!$D$2:$D$17624,"="&amp;C168, crashes!$S$2:$S$17624, "&gt;="&amp;AE168, crashes!$S$2:$S$17624, "&lt;="&amp;AF168, crashes!$E$2:$E$17624, "="&amp;D168 )</f>
        <v>39</v>
      </c>
      <c r="DP168" s="29">
        <f>COUNTIFS(crashes!$G$2:$G$17624,"&gt;="&amp;S168,crashes!$G$2:$G$17624,"&lt;"&amp;T168,crashes!$D$2:$D$17624,"="&amp;C168, crashes!$S$2:$S$17624, "&gt;="&amp;AE168, crashes!$S$2:$S$17624, "&lt;="&amp;AF168, crashes!$E$2:$E$17624, "="&amp;D168, crashes!$R$2:$R$17624, "=Weekday")</f>
        <v>28</v>
      </c>
      <c r="DQ168" s="29">
        <f>COUNTIFS(crashes!$G$2:$G$17624,"&gt;="&amp;S168,crashes!$G$2:$G$17624,"&lt;"&amp;T168,crashes!$D$2:$D$17624,"="&amp;C168, crashes!$S$2:$S$17624, "&gt;="&amp;AE168, crashes!$S$2:$S$17624, "&lt;="&amp;AF168, crashes!$E$2:$E$17624, "="&amp;D168, crashes!$R$2:$R$17624, "=Weekend")</f>
        <v>11</v>
      </c>
      <c r="DR168" s="30">
        <f>COUNTIFS(crashes!$G$2:$G$17624,"&gt;="&amp;S168,crashes!$G$2:$G$17624,"&lt;"&amp;T168,crashes!$D$2:$D$17624,"="&amp;C168, crashes!$S$2:$S$17624, "&gt;="&amp;AE168, crashes!$S$2:$S$17624, "&lt;="&amp;AF168, crashes!$E$2:$E$17624, "="&amp;D168,  crashes!$R$2:$R$17624, "=Weekday", crashes!$N$2:$N$17624,"=K")</f>
        <v>0</v>
      </c>
      <c r="DS168" s="30">
        <f>COUNTIFS(crashes!$G$2:$G$17624,"&gt;="&amp;S168,crashes!$G$2:$G$17624,"&lt;"&amp;T168,crashes!$D$2:$D$17624,"="&amp;C168, crashes!$S$2:$S$17624, "&gt;="&amp;AE168, crashes!$S$2:$S$17624, "&lt;="&amp;AF168, crashes!$E$2:$E$17624, "="&amp;D168,  crashes!$R$2:$R$17624, "=Weekday", crashes!$N$2:$N$17624,"=A")</f>
        <v>1</v>
      </c>
      <c r="DT168" s="30">
        <f>COUNTIFS(crashes!$G$2:$G$17624,"&gt;="&amp;S168,crashes!$G$2:$G$17624,"&lt;"&amp;T168,crashes!$D$2:$D$17624,"="&amp;C168, crashes!$S$2:$S$17624, "&gt;="&amp;AE168, crashes!$S$2:$S$17624, "&lt;="&amp;AF168, crashes!$E$2:$E$17624, "="&amp;D168,  crashes!$R$2:$R$17624, "=Weekday", crashes!$N$2:$N$17624,"=B")</f>
        <v>4</v>
      </c>
      <c r="DU168" s="30">
        <f>COUNTIFS(crashes!$G$2:$G$17624,"&gt;="&amp;S168,crashes!$G$2:$G$17624,"&lt;"&amp;T168,crashes!$D$2:$D$17624,"="&amp;C168, crashes!$S$2:$S$17624, "&gt;="&amp;AE168, crashes!$S$2:$S$17624, "&lt;="&amp;AF168, crashes!$E$2:$E$17624, "="&amp;D168,  crashes!$R$2:$R$17624, "=Weekday", crashes!$N$2:$N$17624,"=C")</f>
        <v>2</v>
      </c>
      <c r="DV168" s="30">
        <f>COUNTIFS(crashes!$G$2:$G$17624,"&gt;="&amp;S168,crashes!$G$2:$G$17624,"&lt;"&amp;T168,crashes!$D$2:$D$17624,"="&amp;C168, crashes!$S$2:$S$17624, "&gt;="&amp;AE168, crashes!$S$2:$S$17624, "&lt;="&amp;AF168, crashes!$E$2:$E$17624, "="&amp;D168,  crashes!$R$2:$R$17624, "=Weekday", crashes!$N$2:$N$17624,"=ABC")</f>
        <v>0</v>
      </c>
      <c r="DW168" s="30">
        <f>COUNTIFS(crashes!$G$2:$G$17624,"&gt;="&amp;S168,crashes!$G$2:$G$17624,"&lt;"&amp;T168,crashes!$D$2:$D$17624,"="&amp;C168, crashes!$S$2:$S$17624, "&gt;="&amp;AE168, crashes!$S$2:$S$17624, "&lt;="&amp;AF168, crashes!$E$2:$E$17624, "="&amp;D168,  crashes!$R$2:$R$17624, "=Weekday", crashes!$N$2:$N$17624,"=O")</f>
        <v>21</v>
      </c>
      <c r="DX168" s="30">
        <f>COUNTIFS(crashes!$G$2:$G$17624,"&gt;="&amp;S168,crashes!$G$2:$G$17624,"&lt;"&amp;T168,crashes!$D$2:$D$17624,"="&amp;C168, crashes!$S$2:$S$17624, "&gt;="&amp;AE168, crashes!$S$2:$S$17624, "&lt;="&amp;AF168, crashes!$E$2:$E$17624, "="&amp;D168,  crashes!$R$2:$R$17624, "=Weekend", crashes!$N$2:$N$17624,"=K")</f>
        <v>0</v>
      </c>
      <c r="DY168" s="30">
        <f>COUNTIFS(crashes!$G$2:$G$17624,"&gt;="&amp;S168,crashes!$G$2:$G$17624,"&lt;"&amp;T168,crashes!$D$2:$D$17624,"="&amp;C168, crashes!$S$2:$S$17624, "&gt;="&amp;AE168, crashes!$S$2:$S$17624, "&lt;="&amp;AF168, crashes!$E$2:$E$17624, "="&amp;D168,  crashes!$R$2:$R$17624, "=Weekend", crashes!$N$2:$N$17624,"=A")</f>
        <v>0</v>
      </c>
      <c r="DZ168" s="30">
        <f>COUNTIFS(crashes!$G$2:$G$17624,"&gt;="&amp;S168,crashes!$G$2:$G$17624,"&lt;"&amp;T168,crashes!$D$2:$D$17624,"="&amp;C168, crashes!$S$2:$S$17624, "&gt;="&amp;AE168, crashes!$S$2:$S$17624, "&lt;="&amp;AF168, crashes!$E$2:$E$17624, "="&amp;D168,  crashes!$R$2:$R$17624, "=Weekend", crashes!$N$2:$N$17624,"=B")</f>
        <v>1</v>
      </c>
      <c r="EA168" s="30">
        <f>COUNTIFS(crashes!$G$2:$G$17624,"&gt;="&amp;S168,crashes!$G$2:$G$17624,"&lt;"&amp;T168,crashes!$D$2:$D$17624,"="&amp;C168, crashes!$S$2:$S$17624, "&gt;="&amp;AE168, crashes!$S$2:$S$17624, "&lt;="&amp;AF168, crashes!$E$2:$E$17624, "="&amp;D168,  crashes!$R$2:$R$17624, "=Weekend", crashes!$N$2:$N$17624,"=C")</f>
        <v>0</v>
      </c>
      <c r="EB168" s="30">
        <f>COUNTIFS(crashes!$G$2:$G$17624,"&gt;="&amp;S168,crashes!$G$2:$G$17624,"&lt;"&amp;T168,crashes!$D$2:$D$17624,"="&amp;C168, crashes!$S$2:$S$17624, "&gt;="&amp;AE168, crashes!$S$2:$S$17624, "&lt;="&amp;AF168, crashes!$E$2:$E$17624, "="&amp;D168,  crashes!$R$2:$R$17624, "=Weekend", crashes!$N$2:$N$17624,"=ABC")</f>
        <v>0</v>
      </c>
      <c r="EC168" s="30">
        <f>COUNTIFS(crashes!$G$2:$G$17624,"&gt;="&amp;S168,crashes!$G$2:$G$17624,"&lt;"&amp;T168,crashes!$D$2:$D$17624,"="&amp;C168, crashes!$S$2:$S$17624, "&gt;="&amp;AE168, crashes!$S$2:$S$17624, "&lt;="&amp;AF168, crashes!$E$2:$E$17624, "="&amp;D168,  crashes!$R$2:$R$17624, "=Weekend", crashes!$N$2:$N$17624,"=O")</f>
        <v>10</v>
      </c>
      <c r="ED168" s="4">
        <f t="shared" si="31"/>
        <v>0</v>
      </c>
      <c r="EE168" s="4">
        <f t="shared" si="32"/>
        <v>1</v>
      </c>
      <c r="EF168" s="4">
        <f t="shared" si="33"/>
        <v>5</v>
      </c>
      <c r="EG168" s="4">
        <f t="shared" si="34"/>
        <v>2</v>
      </c>
      <c r="EH168" s="4">
        <f t="shared" si="35"/>
        <v>0</v>
      </c>
      <c r="EI168" s="50">
        <f t="shared" si="36"/>
        <v>8</v>
      </c>
      <c r="EJ168" s="4">
        <f t="shared" si="37"/>
        <v>31</v>
      </c>
      <c r="EK168" s="6"/>
      <c r="EL168" s="3">
        <v>2018</v>
      </c>
      <c r="EM168" s="3">
        <v>10.806000000000004</v>
      </c>
      <c r="EN168" s="3">
        <v>1.273E-2</v>
      </c>
      <c r="EO168" s="3">
        <v>7.7099999999999998E-3</v>
      </c>
      <c r="EP168" s="3">
        <v>5.9500000000000004E-3</v>
      </c>
      <c r="EQ168" s="3">
        <v>5.5700000000000003E-3</v>
      </c>
      <c r="ER168" s="3">
        <v>8.9800000000000001E-3</v>
      </c>
      <c r="ES168" s="3">
        <v>1.9619999999999999E-2</v>
      </c>
      <c r="ET168" s="3">
        <v>3.3270000000000001E-2</v>
      </c>
      <c r="EU168" s="3">
        <v>4.4479999999999999E-2</v>
      </c>
      <c r="EV168" s="3">
        <v>4.4630000000000003E-2</v>
      </c>
      <c r="EW168" s="3">
        <v>4.3119999999999999E-2</v>
      </c>
      <c r="EX168" s="3">
        <v>4.5850000000000002E-2</v>
      </c>
      <c r="EY168" s="3">
        <v>5.0139999999999997E-2</v>
      </c>
      <c r="EZ168" s="3">
        <v>5.6599999999999998E-2</v>
      </c>
      <c r="FA168" s="3">
        <v>6.4519999999999994E-2</v>
      </c>
      <c r="FB168" s="3">
        <v>7.9969999999999999E-2</v>
      </c>
      <c r="FC168" s="3">
        <v>8.2930000000000004E-2</v>
      </c>
      <c r="FD168" s="3">
        <v>8.2290000000000002E-2</v>
      </c>
      <c r="FE168" s="3">
        <v>8.1100000000000005E-2</v>
      </c>
      <c r="FF168" s="3">
        <v>7.6050000000000006E-2</v>
      </c>
      <c r="FG168" s="3">
        <v>6.5240000000000006E-2</v>
      </c>
      <c r="FH168" s="3">
        <v>4.7809999999999998E-2</v>
      </c>
      <c r="FI168" s="3">
        <v>3.8789999999999998E-2</v>
      </c>
      <c r="FJ168" s="3">
        <v>3.159E-2</v>
      </c>
      <c r="FK168" s="3">
        <v>2.2200000000000001E-2</v>
      </c>
      <c r="FL168" s="3">
        <v>2018</v>
      </c>
      <c r="FM168" s="3">
        <v>10.806000000000004</v>
      </c>
      <c r="FN168" s="13">
        <v>2018</v>
      </c>
      <c r="FO168" s="52">
        <v>10.806000000000004</v>
      </c>
      <c r="FP168" s="51">
        <v>48.3</v>
      </c>
      <c r="FQ168" s="51">
        <v>1.822E-2</v>
      </c>
      <c r="FR168" s="51">
        <v>1.187E-2</v>
      </c>
      <c r="FS168" s="3">
        <v>8.8100000000000001E-3</v>
      </c>
      <c r="FT168" s="3">
        <v>6.8950000000000001E-3</v>
      </c>
      <c r="FU168" s="3">
        <v>6.4450000000000002E-3</v>
      </c>
      <c r="FV168" s="3">
        <v>8.9599999999999992E-3</v>
      </c>
      <c r="FW168" s="3">
        <v>1.6215E-2</v>
      </c>
      <c r="FX168" s="3">
        <v>2.5869999999999997E-2</v>
      </c>
      <c r="FY168" s="3">
        <v>3.4865E-2</v>
      </c>
      <c r="FZ168" s="3">
        <v>4.3645000000000003E-2</v>
      </c>
      <c r="GA168" s="3">
        <v>5.2510000000000001E-2</v>
      </c>
      <c r="GB168" s="3">
        <v>5.7290000000000001E-2</v>
      </c>
      <c r="GC168" s="3">
        <v>6.1425000000000007E-2</v>
      </c>
      <c r="GD168" s="3">
        <v>6.2600000000000003E-2</v>
      </c>
      <c r="GE168" s="3">
        <v>6.3175000000000009E-2</v>
      </c>
      <c r="GF168" s="3">
        <v>6.1315000000000001E-2</v>
      </c>
      <c r="GG168" s="3">
        <v>5.9675000000000006E-2</v>
      </c>
      <c r="GH168" s="3">
        <v>5.7259999999999998E-2</v>
      </c>
      <c r="GI168" s="3">
        <v>5.2315E-2</v>
      </c>
      <c r="GJ168" s="3">
        <v>4.4840000000000005E-2</v>
      </c>
      <c r="GK168" s="3">
        <v>3.7360000000000004E-2</v>
      </c>
      <c r="GL168" s="3">
        <v>3.1645E-2</v>
      </c>
      <c r="GM168" s="3">
        <v>2.7540000000000002E-2</v>
      </c>
      <c r="GN168" s="3">
        <v>2.0920000000000001E-2</v>
      </c>
      <c r="GO168" s="22"/>
      <c r="GP168" s="4">
        <f>'Hours of Operation'!C$37</f>
        <v>1.0878023097360716E-2</v>
      </c>
      <c r="GQ168" s="4">
        <f>'Hours of Operation'!D$37</f>
        <v>0</v>
      </c>
      <c r="GR168" s="4">
        <f>'Hours of Operation'!E$37</f>
        <v>0</v>
      </c>
      <c r="GS168" s="4">
        <f>'Hours of Operation'!F$37</f>
        <v>0</v>
      </c>
      <c r="GT168" s="4">
        <f>'Hours of Operation'!G$37</f>
        <v>0</v>
      </c>
      <c r="GU168" s="4">
        <f>'Hours of Operation'!H$37</f>
        <v>0</v>
      </c>
      <c r="GV168" s="4">
        <f>'Hours of Operation'!I$37</f>
        <v>2.6635444481399841E-2</v>
      </c>
      <c r="GW168" s="4">
        <f>'Hours of Operation'!J$37</f>
        <v>0.11316384812013409</v>
      </c>
      <c r="GX168" s="4">
        <f>'Hours of Operation'!K$37</f>
        <v>0.24891222780095976</v>
      </c>
      <c r="GY168" s="4">
        <f>'Hours of Operation'!L$37</f>
        <v>0.23561763435934135</v>
      </c>
      <c r="GZ168" s="4">
        <f>'Hours of Operation'!M$37</f>
        <v>0.16382139422542119</v>
      </c>
      <c r="HA168" s="4">
        <f>'Hours of Operation'!N$37</f>
        <v>0.14173801100547403</v>
      </c>
      <c r="HB168" s="4">
        <f>'Hours of Operation'!O$37</f>
        <v>0.21425652515040278</v>
      </c>
      <c r="HC168" s="4">
        <f>'Hours of Operation'!P$37</f>
        <v>0.28914709530606186</v>
      </c>
      <c r="HD168" s="4">
        <f>'Hours of Operation'!Q$37</f>
        <v>0.95539799408755188</v>
      </c>
      <c r="HE168" s="4">
        <f>'Hours of Operation'!R$37</f>
        <v>0.96825537081835422</v>
      </c>
      <c r="HF168" s="4">
        <f>'Hours of Operation'!S$37</f>
        <v>0.96879720817137982</v>
      </c>
      <c r="HG168" s="4">
        <f>'Hours of Operation'!T$37</f>
        <v>0.96513496714310265</v>
      </c>
      <c r="HH168" s="4">
        <f>'Hours of Operation'!U$37</f>
        <v>0.96329913289268243</v>
      </c>
      <c r="HI168" s="4">
        <f>'Hours of Operation'!V$37</f>
        <v>0.96037205019078897</v>
      </c>
      <c r="HJ168" s="4">
        <f>'Hours of Operation'!W$37</f>
        <v>0.66354644651130357</v>
      </c>
      <c r="HK168" s="4">
        <f>'Hours of Operation'!X$37</f>
        <v>3.5238052379938732E-2</v>
      </c>
      <c r="HL168" s="4">
        <f>'Hours of Operation'!Y$37</f>
        <v>1.7004105848992521E-2</v>
      </c>
      <c r="HM168" s="4">
        <f>'Hours of Operation'!Z$37</f>
        <v>1.4052937541425498E-2</v>
      </c>
      <c r="HN168" s="4">
        <f>'Hours of Operation'!AA$37</f>
        <v>0</v>
      </c>
      <c r="HO168" s="4">
        <f>'Hours of Operation'!AB$37</f>
        <v>0</v>
      </c>
      <c r="HP168" s="4">
        <f>'Hours of Operation'!AC$37</f>
        <v>0</v>
      </c>
      <c r="HQ168" s="4">
        <f>'Hours of Operation'!AD$37</f>
        <v>0</v>
      </c>
      <c r="HR168" s="4">
        <f>'Hours of Operation'!AE$37</f>
        <v>0</v>
      </c>
      <c r="HS168" s="4">
        <f>'Hours of Operation'!AF$37</f>
        <v>0</v>
      </c>
      <c r="HT168" s="4">
        <f>'Hours of Operation'!AG$37</f>
        <v>0</v>
      </c>
      <c r="HU168" s="4">
        <f>'Hours of Operation'!AH$37</f>
        <v>0</v>
      </c>
      <c r="HV168" s="4">
        <f>'Hours of Operation'!AI$37</f>
        <v>1.2637906345793795E-2</v>
      </c>
      <c r="HW168" s="4">
        <f>'Hours of Operation'!AJ$37</f>
        <v>4.1803088354812501E-2</v>
      </c>
      <c r="HX168" s="4">
        <f>'Hours of Operation'!AK$37</f>
        <v>0.14175336066437916</v>
      </c>
      <c r="HY168" s="4">
        <f>'Hours of Operation'!AL$37</f>
        <v>0.24941426085401525</v>
      </c>
      <c r="HZ168" s="4">
        <f>'Hours of Operation'!AM$37</f>
        <v>0.31857126556888782</v>
      </c>
      <c r="IA168" s="4">
        <f>'Hours of Operation'!AN$37</f>
        <v>0.36819352862753602</v>
      </c>
      <c r="IB168" s="4">
        <f>'Hours of Operation'!AO$37</f>
        <v>0.39257969775706603</v>
      </c>
      <c r="IC168" s="4">
        <f>'Hours of Operation'!AP$37</f>
        <v>0.39837761950326361</v>
      </c>
      <c r="ID168" s="4">
        <f>'Hours of Operation'!AQ$37</f>
        <v>0.39639768673656911</v>
      </c>
      <c r="IE168" s="4">
        <f>'Hours of Operation'!AR$37</f>
        <v>0.38318416694358026</v>
      </c>
      <c r="IF168" s="4">
        <f>'Hours of Operation'!AS$37</f>
        <v>0.3771902870693995</v>
      </c>
      <c r="IG168" s="4">
        <f>'Hours of Operation'!AT$37</f>
        <v>0.27906459228298292</v>
      </c>
      <c r="IH168" s="4">
        <f>'Hours of Operation'!AU$37</f>
        <v>8.7465202293779368E-2</v>
      </c>
      <c r="II168" s="4">
        <f>'Hours of Operation'!AV$37</f>
        <v>2.5668196030859576E-2</v>
      </c>
      <c r="IJ168" s="4">
        <f>'Hours of Operation'!AW$37</f>
        <v>0</v>
      </c>
      <c r="IK168" s="4">
        <f>'Hours of Operation'!AX$37</f>
        <v>0</v>
      </c>
      <c r="IL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</row>
    <row r="169" spans="1:264" s="3" customFormat="1" ht="12" customHeight="1" x14ac:dyDescent="0.2">
      <c r="A169" s="4" t="s">
        <v>391</v>
      </c>
      <c r="B169" s="4" t="s">
        <v>218</v>
      </c>
      <c r="C169" s="4">
        <v>66</v>
      </c>
      <c r="D169" s="4" t="s">
        <v>91</v>
      </c>
      <c r="E169" s="4" t="s">
        <v>192</v>
      </c>
      <c r="F169" s="4" t="s">
        <v>68</v>
      </c>
      <c r="G169" s="4">
        <v>3</v>
      </c>
      <c r="H169" s="4" t="s">
        <v>167</v>
      </c>
      <c r="I169" s="4">
        <v>1</v>
      </c>
      <c r="J169" s="4">
        <v>0</v>
      </c>
      <c r="K169" s="4"/>
      <c r="L169" s="10">
        <v>33604</v>
      </c>
      <c r="M169" s="4" t="b">
        <v>1</v>
      </c>
      <c r="N169" s="10">
        <v>42262</v>
      </c>
      <c r="O169" s="4" t="b">
        <v>1</v>
      </c>
      <c r="P169" s="4" t="s">
        <v>479</v>
      </c>
      <c r="Q169" s="1" t="str">
        <f>R170</f>
        <v>38°51'53.3549"N, 77°19'52.4825"W</v>
      </c>
      <c r="R169" s="1" t="s">
        <v>478</v>
      </c>
      <c r="S169" s="1">
        <v>58.911000000000001</v>
      </c>
      <c r="T169" s="1">
        <v>59.137</v>
      </c>
      <c r="U169" s="4">
        <v>1</v>
      </c>
      <c r="V169" s="10">
        <v>42475</v>
      </c>
      <c r="W169" s="4">
        <v>1</v>
      </c>
      <c r="X169" s="4">
        <v>0.22599999999999909</v>
      </c>
      <c r="Y169" s="4"/>
      <c r="Z169" s="4"/>
      <c r="AA169" s="4"/>
      <c r="AB169" s="4"/>
      <c r="AC169" s="4" t="s">
        <v>188</v>
      </c>
      <c r="AD169" s="4"/>
      <c r="AE169" s="10">
        <v>41275</v>
      </c>
      <c r="AF169" s="10">
        <v>43100</v>
      </c>
      <c r="AG169" s="16"/>
      <c r="AH169" s="16"/>
      <c r="AI169" s="31">
        <v>88629.873859891493</v>
      </c>
      <c r="AJ169" s="31">
        <v>88629.873859891493</v>
      </c>
      <c r="AK169" s="31">
        <v>87664.618253705456</v>
      </c>
      <c r="AL169" s="31">
        <v>87699.537851680463</v>
      </c>
      <c r="AM169" s="31">
        <v>86734.635127311893</v>
      </c>
      <c r="AN169" s="31"/>
      <c r="AO169" s="4"/>
      <c r="AP169" s="4"/>
      <c r="AQ169" s="4"/>
      <c r="AR169" s="9">
        <v>11.903600961627879</v>
      </c>
      <c r="AS169" s="9">
        <v>13.414778609023749</v>
      </c>
      <c r="AT169" s="9">
        <v>12.735658500740799</v>
      </c>
      <c r="AU169" s="9">
        <v>11.818971636377299</v>
      </c>
      <c r="AV169" s="9">
        <v>0</v>
      </c>
      <c r="AW169" s="4" t="b">
        <v>1</v>
      </c>
      <c r="AX169" s="4" t="b">
        <v>0</v>
      </c>
      <c r="AY169" s="4">
        <v>0</v>
      </c>
      <c r="AZ169" s="4">
        <v>0</v>
      </c>
      <c r="BA169" s="9">
        <v>1080.7394838101213</v>
      </c>
      <c r="BB169" s="9">
        <v>2.2366300489883262</v>
      </c>
      <c r="BC169" s="9">
        <v>24.112918927462758</v>
      </c>
      <c r="BD169" s="9">
        <v>2.5415014013066255</v>
      </c>
      <c r="BE169" s="9">
        <v>2.0371339075170347</v>
      </c>
      <c r="BF169" s="4" t="s">
        <v>216</v>
      </c>
      <c r="BG169" s="4">
        <v>9.0312659318329995</v>
      </c>
      <c r="BH169" s="4"/>
      <c r="BI169" s="4"/>
      <c r="BJ169" s="4" t="s">
        <v>167</v>
      </c>
      <c r="BK169" s="4"/>
      <c r="BL169" s="32">
        <v>0.68099999999999739</v>
      </c>
      <c r="BM169" s="16"/>
      <c r="BN169" s="16"/>
      <c r="BO169" s="31">
        <v>7885.3567161467681</v>
      </c>
      <c r="BP169" s="31">
        <v>7885.3567161467681</v>
      </c>
      <c r="BQ169" s="31">
        <v>8214.4685092065774</v>
      </c>
      <c r="BR169" s="31">
        <v>8171.57003429208</v>
      </c>
      <c r="BS169" s="31">
        <v>8128.3796791968171</v>
      </c>
      <c r="BT169" s="31"/>
      <c r="BU169" s="4">
        <v>0.152</v>
      </c>
      <c r="BV169" s="32">
        <v>0.41199999999999903</v>
      </c>
      <c r="BW169" s="16"/>
      <c r="BX169" s="16"/>
      <c r="BY169" s="31">
        <v>31000</v>
      </c>
      <c r="BZ169" s="31">
        <v>31000</v>
      </c>
      <c r="CA169" s="31">
        <v>31000</v>
      </c>
      <c r="CB169" s="31">
        <v>31000</v>
      </c>
      <c r="CC169" s="31">
        <v>31000</v>
      </c>
      <c r="CD169" s="31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4">
        <v>5.0660000000000025</v>
      </c>
      <c r="CV169" s="4">
        <v>0</v>
      </c>
      <c r="CW169" s="4">
        <v>1086</v>
      </c>
      <c r="CX169" s="4" t="s">
        <v>222</v>
      </c>
      <c r="CY169" s="4" t="s">
        <v>367</v>
      </c>
      <c r="CZ169" s="22"/>
      <c r="DA169" s="4">
        <v>0</v>
      </c>
      <c r="DB169" s="4">
        <v>0</v>
      </c>
      <c r="DC169" s="4">
        <v>365</v>
      </c>
      <c r="DD169" s="4">
        <v>365</v>
      </c>
      <c r="DE169" s="4">
        <v>365</v>
      </c>
      <c r="DF169" s="4">
        <v>366</v>
      </c>
      <c r="DG169" s="4">
        <v>365</v>
      </c>
      <c r="DH169" s="4">
        <v>0</v>
      </c>
      <c r="DI169" s="16">
        <f t="shared" si="26"/>
        <v>87871.613502468332</v>
      </c>
      <c r="DJ169" s="16">
        <f t="shared" si="27"/>
        <v>8057.0890602986201</v>
      </c>
      <c r="DK169" s="16">
        <f t="shared" si="28"/>
        <v>31000</v>
      </c>
      <c r="DL169" s="16">
        <f t="shared" si="29"/>
        <v>0</v>
      </c>
      <c r="DM169" s="16">
        <f t="shared" si="30"/>
        <v>0</v>
      </c>
      <c r="DN169" s="22"/>
      <c r="DO169" s="4">
        <f>COUNTIFS(crashes!$G$2:$G$17624,"&gt;="&amp;S169,crashes!$G$2:$G$17624,"&lt;"&amp;T169,crashes!$D$2:$D$17624,"="&amp;C169, crashes!$S$2:$S$17624, "&gt;="&amp;AE169, crashes!$S$2:$S$17624, "&lt;="&amp;AF169, crashes!$E$2:$E$17624, "="&amp;D169 )</f>
        <v>19</v>
      </c>
      <c r="DP169" s="29">
        <f>COUNTIFS(crashes!$G$2:$G$17624,"&gt;="&amp;S169,crashes!$G$2:$G$17624,"&lt;"&amp;T169,crashes!$D$2:$D$17624,"="&amp;C169, crashes!$S$2:$S$17624, "&gt;="&amp;AE169, crashes!$S$2:$S$17624, "&lt;="&amp;AF169, crashes!$E$2:$E$17624, "="&amp;D169, crashes!$R$2:$R$17624, "=Weekday")</f>
        <v>11</v>
      </c>
      <c r="DQ169" s="29">
        <f>COUNTIFS(crashes!$G$2:$G$17624,"&gt;="&amp;S169,crashes!$G$2:$G$17624,"&lt;"&amp;T169,crashes!$D$2:$D$17624,"="&amp;C169, crashes!$S$2:$S$17624, "&gt;="&amp;AE169, crashes!$S$2:$S$17624, "&lt;="&amp;AF169, crashes!$E$2:$E$17624, "="&amp;D169, crashes!$R$2:$R$17624, "=Weekend")</f>
        <v>8</v>
      </c>
      <c r="DR169" s="30">
        <f>COUNTIFS(crashes!$G$2:$G$17624,"&gt;="&amp;S169,crashes!$G$2:$G$17624,"&lt;"&amp;T169,crashes!$D$2:$D$17624,"="&amp;C169, crashes!$S$2:$S$17624, "&gt;="&amp;AE169, crashes!$S$2:$S$17624, "&lt;="&amp;AF169, crashes!$E$2:$E$17624, "="&amp;D169,  crashes!$R$2:$R$17624, "=Weekday", crashes!$N$2:$N$17624,"=K")</f>
        <v>0</v>
      </c>
      <c r="DS169" s="30">
        <f>COUNTIFS(crashes!$G$2:$G$17624,"&gt;="&amp;S169,crashes!$G$2:$G$17624,"&lt;"&amp;T169,crashes!$D$2:$D$17624,"="&amp;C169, crashes!$S$2:$S$17624, "&gt;="&amp;AE169, crashes!$S$2:$S$17624, "&lt;="&amp;AF169, crashes!$E$2:$E$17624, "="&amp;D169,  crashes!$R$2:$R$17624, "=Weekday", crashes!$N$2:$N$17624,"=A")</f>
        <v>1</v>
      </c>
      <c r="DT169" s="30">
        <f>COUNTIFS(crashes!$G$2:$G$17624,"&gt;="&amp;S169,crashes!$G$2:$G$17624,"&lt;"&amp;T169,crashes!$D$2:$D$17624,"="&amp;C169, crashes!$S$2:$S$17624, "&gt;="&amp;AE169, crashes!$S$2:$S$17624, "&lt;="&amp;AF169, crashes!$E$2:$E$17624, "="&amp;D169,  crashes!$R$2:$R$17624, "=Weekday", crashes!$N$2:$N$17624,"=B")</f>
        <v>1</v>
      </c>
      <c r="DU169" s="30">
        <f>COUNTIFS(crashes!$G$2:$G$17624,"&gt;="&amp;S169,crashes!$G$2:$G$17624,"&lt;"&amp;T169,crashes!$D$2:$D$17624,"="&amp;C169, crashes!$S$2:$S$17624, "&gt;="&amp;AE169, crashes!$S$2:$S$17624, "&lt;="&amp;AF169, crashes!$E$2:$E$17624, "="&amp;D169,  crashes!$R$2:$R$17624, "=Weekday", crashes!$N$2:$N$17624,"=C")</f>
        <v>0</v>
      </c>
      <c r="DV169" s="30">
        <f>COUNTIFS(crashes!$G$2:$G$17624,"&gt;="&amp;S169,crashes!$G$2:$G$17624,"&lt;"&amp;T169,crashes!$D$2:$D$17624,"="&amp;C169, crashes!$S$2:$S$17624, "&gt;="&amp;AE169, crashes!$S$2:$S$17624, "&lt;="&amp;AF169, crashes!$E$2:$E$17624, "="&amp;D169,  crashes!$R$2:$R$17624, "=Weekday", crashes!$N$2:$N$17624,"=ABC")</f>
        <v>0</v>
      </c>
      <c r="DW169" s="30">
        <f>COUNTIFS(crashes!$G$2:$G$17624,"&gt;="&amp;S169,crashes!$G$2:$G$17624,"&lt;"&amp;T169,crashes!$D$2:$D$17624,"="&amp;C169, crashes!$S$2:$S$17624, "&gt;="&amp;AE169, crashes!$S$2:$S$17624, "&lt;="&amp;AF169, crashes!$E$2:$E$17624, "="&amp;D169,  crashes!$R$2:$R$17624, "=Weekday", crashes!$N$2:$N$17624,"=O")</f>
        <v>9</v>
      </c>
      <c r="DX169" s="30">
        <f>COUNTIFS(crashes!$G$2:$G$17624,"&gt;="&amp;S169,crashes!$G$2:$G$17624,"&lt;"&amp;T169,crashes!$D$2:$D$17624,"="&amp;C169, crashes!$S$2:$S$17624, "&gt;="&amp;AE169, crashes!$S$2:$S$17624, "&lt;="&amp;AF169, crashes!$E$2:$E$17624, "="&amp;D169,  crashes!$R$2:$R$17624, "=Weekend", crashes!$N$2:$N$17624,"=K")</f>
        <v>0</v>
      </c>
      <c r="DY169" s="30">
        <f>COUNTIFS(crashes!$G$2:$G$17624,"&gt;="&amp;S169,crashes!$G$2:$G$17624,"&lt;"&amp;T169,crashes!$D$2:$D$17624,"="&amp;C169, crashes!$S$2:$S$17624, "&gt;="&amp;AE169, crashes!$S$2:$S$17624, "&lt;="&amp;AF169, crashes!$E$2:$E$17624, "="&amp;D169,  crashes!$R$2:$R$17624, "=Weekend", crashes!$N$2:$N$17624,"=A")</f>
        <v>0</v>
      </c>
      <c r="DZ169" s="30">
        <f>COUNTIFS(crashes!$G$2:$G$17624,"&gt;="&amp;S169,crashes!$G$2:$G$17624,"&lt;"&amp;T169,crashes!$D$2:$D$17624,"="&amp;C169, crashes!$S$2:$S$17624, "&gt;="&amp;AE169, crashes!$S$2:$S$17624, "&lt;="&amp;AF169, crashes!$E$2:$E$17624, "="&amp;D169,  crashes!$R$2:$R$17624, "=Weekend", crashes!$N$2:$N$17624,"=B")</f>
        <v>0</v>
      </c>
      <c r="EA169" s="30">
        <f>COUNTIFS(crashes!$G$2:$G$17624,"&gt;="&amp;S169,crashes!$G$2:$G$17624,"&lt;"&amp;T169,crashes!$D$2:$D$17624,"="&amp;C169, crashes!$S$2:$S$17624, "&gt;="&amp;AE169, crashes!$S$2:$S$17624, "&lt;="&amp;AF169, crashes!$E$2:$E$17624, "="&amp;D169,  crashes!$R$2:$R$17624, "=Weekend", crashes!$N$2:$N$17624,"=C")</f>
        <v>2</v>
      </c>
      <c r="EB169" s="30">
        <f>COUNTIFS(crashes!$G$2:$G$17624,"&gt;="&amp;S169,crashes!$G$2:$G$17624,"&lt;"&amp;T169,crashes!$D$2:$D$17624,"="&amp;C169, crashes!$S$2:$S$17624, "&gt;="&amp;AE169, crashes!$S$2:$S$17624, "&lt;="&amp;AF169, crashes!$E$2:$E$17624, "="&amp;D169,  crashes!$R$2:$R$17624, "=Weekend", crashes!$N$2:$N$17624,"=ABC")</f>
        <v>0</v>
      </c>
      <c r="EC169" s="30">
        <f>COUNTIFS(crashes!$G$2:$G$17624,"&gt;="&amp;S169,crashes!$G$2:$G$17624,"&lt;"&amp;T169,crashes!$D$2:$D$17624,"="&amp;C169, crashes!$S$2:$S$17624, "&gt;="&amp;AE169, crashes!$S$2:$S$17624, "&lt;="&amp;AF169, crashes!$E$2:$E$17624, "="&amp;D169,  crashes!$R$2:$R$17624, "=Weekend", crashes!$N$2:$N$17624,"=O")</f>
        <v>6</v>
      </c>
      <c r="ED169" s="4">
        <f t="shared" si="31"/>
        <v>0</v>
      </c>
      <c r="EE169" s="4">
        <f t="shared" si="32"/>
        <v>1</v>
      </c>
      <c r="EF169" s="4">
        <f t="shared" si="33"/>
        <v>1</v>
      </c>
      <c r="EG169" s="4">
        <f t="shared" si="34"/>
        <v>2</v>
      </c>
      <c r="EH169" s="4">
        <f t="shared" si="35"/>
        <v>0</v>
      </c>
      <c r="EI169" s="50">
        <f t="shared" si="36"/>
        <v>4</v>
      </c>
      <c r="EJ169" s="4">
        <f t="shared" si="37"/>
        <v>15</v>
      </c>
      <c r="EK169" s="6"/>
      <c r="EL169" s="3">
        <v>2018</v>
      </c>
      <c r="EM169" s="3">
        <v>10.578000000000003</v>
      </c>
      <c r="EN169" s="3">
        <v>1.273E-2</v>
      </c>
      <c r="EO169" s="3">
        <v>7.7099999999999998E-3</v>
      </c>
      <c r="EP169" s="3">
        <v>5.9500000000000004E-3</v>
      </c>
      <c r="EQ169" s="3">
        <v>5.5700000000000003E-3</v>
      </c>
      <c r="ER169" s="3">
        <v>8.9800000000000001E-3</v>
      </c>
      <c r="ES169" s="3">
        <v>1.9619999999999999E-2</v>
      </c>
      <c r="ET169" s="3">
        <v>3.3270000000000001E-2</v>
      </c>
      <c r="EU169" s="3">
        <v>4.4479999999999999E-2</v>
      </c>
      <c r="EV169" s="3">
        <v>4.4630000000000003E-2</v>
      </c>
      <c r="EW169" s="3">
        <v>4.3119999999999999E-2</v>
      </c>
      <c r="EX169" s="3">
        <v>4.5850000000000002E-2</v>
      </c>
      <c r="EY169" s="3">
        <v>5.0139999999999997E-2</v>
      </c>
      <c r="EZ169" s="3">
        <v>5.6599999999999998E-2</v>
      </c>
      <c r="FA169" s="3">
        <v>6.4519999999999994E-2</v>
      </c>
      <c r="FB169" s="3">
        <v>7.9969999999999999E-2</v>
      </c>
      <c r="FC169" s="3">
        <v>8.2930000000000004E-2</v>
      </c>
      <c r="FD169" s="3">
        <v>8.2290000000000002E-2</v>
      </c>
      <c r="FE169" s="3">
        <v>8.1100000000000005E-2</v>
      </c>
      <c r="FF169" s="3">
        <v>7.6050000000000006E-2</v>
      </c>
      <c r="FG169" s="3">
        <v>6.5240000000000006E-2</v>
      </c>
      <c r="FH169" s="3">
        <v>4.7809999999999998E-2</v>
      </c>
      <c r="FI169" s="3">
        <v>3.8789999999999998E-2</v>
      </c>
      <c r="FJ169" s="3">
        <v>3.159E-2</v>
      </c>
      <c r="FK169" s="3">
        <v>2.2200000000000001E-2</v>
      </c>
      <c r="FL169" s="3">
        <v>2018</v>
      </c>
      <c r="FM169" s="3">
        <v>10.578000000000003</v>
      </c>
      <c r="FN169" s="13">
        <v>2018</v>
      </c>
      <c r="FO169" s="52">
        <v>10.578000000000003</v>
      </c>
      <c r="FP169" s="51">
        <v>48.3</v>
      </c>
      <c r="FQ169" s="51">
        <v>1.822E-2</v>
      </c>
      <c r="FR169" s="51">
        <v>1.187E-2</v>
      </c>
      <c r="FS169" s="3">
        <v>8.8100000000000001E-3</v>
      </c>
      <c r="FT169" s="3">
        <v>6.8950000000000001E-3</v>
      </c>
      <c r="FU169" s="3">
        <v>6.4450000000000002E-3</v>
      </c>
      <c r="FV169" s="3">
        <v>8.9599999999999992E-3</v>
      </c>
      <c r="FW169" s="3">
        <v>1.6215E-2</v>
      </c>
      <c r="FX169" s="3">
        <v>2.5869999999999997E-2</v>
      </c>
      <c r="FY169" s="3">
        <v>3.4865E-2</v>
      </c>
      <c r="FZ169" s="3">
        <v>4.3645000000000003E-2</v>
      </c>
      <c r="GA169" s="3">
        <v>5.2510000000000001E-2</v>
      </c>
      <c r="GB169" s="3">
        <v>5.7290000000000001E-2</v>
      </c>
      <c r="GC169" s="3">
        <v>6.1425000000000007E-2</v>
      </c>
      <c r="GD169" s="3">
        <v>6.2600000000000003E-2</v>
      </c>
      <c r="GE169" s="3">
        <v>6.3175000000000009E-2</v>
      </c>
      <c r="GF169" s="3">
        <v>6.1315000000000001E-2</v>
      </c>
      <c r="GG169" s="3">
        <v>5.9675000000000006E-2</v>
      </c>
      <c r="GH169" s="3">
        <v>5.7259999999999998E-2</v>
      </c>
      <c r="GI169" s="3">
        <v>5.2315E-2</v>
      </c>
      <c r="GJ169" s="3">
        <v>4.4840000000000005E-2</v>
      </c>
      <c r="GK169" s="3">
        <v>3.7360000000000004E-2</v>
      </c>
      <c r="GL169" s="3">
        <v>3.1645E-2</v>
      </c>
      <c r="GM169" s="3">
        <v>2.7540000000000002E-2</v>
      </c>
      <c r="GN169" s="3">
        <v>2.0920000000000001E-2</v>
      </c>
      <c r="GO169" s="22"/>
      <c r="GP169" s="4">
        <f>'Hours of Operation'!C$37</f>
        <v>1.0878023097360716E-2</v>
      </c>
      <c r="GQ169" s="4">
        <f>'Hours of Operation'!D$37</f>
        <v>0</v>
      </c>
      <c r="GR169" s="4">
        <f>'Hours of Operation'!E$37</f>
        <v>0</v>
      </c>
      <c r="GS169" s="4">
        <f>'Hours of Operation'!F$37</f>
        <v>0</v>
      </c>
      <c r="GT169" s="4">
        <f>'Hours of Operation'!G$37</f>
        <v>0</v>
      </c>
      <c r="GU169" s="4">
        <f>'Hours of Operation'!H$37</f>
        <v>0</v>
      </c>
      <c r="GV169" s="4">
        <f>'Hours of Operation'!I$37</f>
        <v>2.6635444481399841E-2</v>
      </c>
      <c r="GW169" s="4">
        <f>'Hours of Operation'!J$37</f>
        <v>0.11316384812013409</v>
      </c>
      <c r="GX169" s="4">
        <f>'Hours of Operation'!K$37</f>
        <v>0.24891222780095976</v>
      </c>
      <c r="GY169" s="4">
        <f>'Hours of Operation'!L$37</f>
        <v>0.23561763435934135</v>
      </c>
      <c r="GZ169" s="4">
        <f>'Hours of Operation'!M$37</f>
        <v>0.16382139422542119</v>
      </c>
      <c r="HA169" s="4">
        <f>'Hours of Operation'!N$37</f>
        <v>0.14173801100547403</v>
      </c>
      <c r="HB169" s="4">
        <f>'Hours of Operation'!O$37</f>
        <v>0.21425652515040278</v>
      </c>
      <c r="HC169" s="4">
        <f>'Hours of Operation'!P$37</f>
        <v>0.28914709530606186</v>
      </c>
      <c r="HD169" s="4">
        <f>'Hours of Operation'!Q$37</f>
        <v>0.95539799408755188</v>
      </c>
      <c r="HE169" s="4">
        <f>'Hours of Operation'!R$37</f>
        <v>0.96825537081835422</v>
      </c>
      <c r="HF169" s="4">
        <f>'Hours of Operation'!S$37</f>
        <v>0.96879720817137982</v>
      </c>
      <c r="HG169" s="4">
        <f>'Hours of Operation'!T$37</f>
        <v>0.96513496714310265</v>
      </c>
      <c r="HH169" s="4">
        <f>'Hours of Operation'!U$37</f>
        <v>0.96329913289268243</v>
      </c>
      <c r="HI169" s="4">
        <f>'Hours of Operation'!V$37</f>
        <v>0.96037205019078897</v>
      </c>
      <c r="HJ169" s="4">
        <f>'Hours of Operation'!W$37</f>
        <v>0.66354644651130357</v>
      </c>
      <c r="HK169" s="4">
        <f>'Hours of Operation'!X$37</f>
        <v>3.5238052379938732E-2</v>
      </c>
      <c r="HL169" s="4">
        <f>'Hours of Operation'!Y$37</f>
        <v>1.7004105848992521E-2</v>
      </c>
      <c r="HM169" s="4">
        <f>'Hours of Operation'!Z$37</f>
        <v>1.4052937541425498E-2</v>
      </c>
      <c r="HN169" s="4">
        <f>'Hours of Operation'!AA$37</f>
        <v>0</v>
      </c>
      <c r="HO169" s="4">
        <f>'Hours of Operation'!AB$37</f>
        <v>0</v>
      </c>
      <c r="HP169" s="4">
        <f>'Hours of Operation'!AC$37</f>
        <v>0</v>
      </c>
      <c r="HQ169" s="4">
        <f>'Hours of Operation'!AD$37</f>
        <v>0</v>
      </c>
      <c r="HR169" s="4">
        <f>'Hours of Operation'!AE$37</f>
        <v>0</v>
      </c>
      <c r="HS169" s="4">
        <f>'Hours of Operation'!AF$37</f>
        <v>0</v>
      </c>
      <c r="HT169" s="4">
        <f>'Hours of Operation'!AG$37</f>
        <v>0</v>
      </c>
      <c r="HU169" s="4">
        <f>'Hours of Operation'!AH$37</f>
        <v>0</v>
      </c>
      <c r="HV169" s="4">
        <f>'Hours of Operation'!AI$37</f>
        <v>1.2637906345793795E-2</v>
      </c>
      <c r="HW169" s="4">
        <f>'Hours of Operation'!AJ$37</f>
        <v>4.1803088354812501E-2</v>
      </c>
      <c r="HX169" s="4">
        <f>'Hours of Operation'!AK$37</f>
        <v>0.14175336066437916</v>
      </c>
      <c r="HY169" s="4">
        <f>'Hours of Operation'!AL$37</f>
        <v>0.24941426085401525</v>
      </c>
      <c r="HZ169" s="4">
        <f>'Hours of Operation'!AM$37</f>
        <v>0.31857126556888782</v>
      </c>
      <c r="IA169" s="4">
        <f>'Hours of Operation'!AN$37</f>
        <v>0.36819352862753602</v>
      </c>
      <c r="IB169" s="4">
        <f>'Hours of Operation'!AO$37</f>
        <v>0.39257969775706603</v>
      </c>
      <c r="IC169" s="4">
        <f>'Hours of Operation'!AP$37</f>
        <v>0.39837761950326361</v>
      </c>
      <c r="ID169" s="4">
        <f>'Hours of Operation'!AQ$37</f>
        <v>0.39639768673656911</v>
      </c>
      <c r="IE169" s="4">
        <f>'Hours of Operation'!AR$37</f>
        <v>0.38318416694358026</v>
      </c>
      <c r="IF169" s="4">
        <f>'Hours of Operation'!AS$37</f>
        <v>0.3771902870693995</v>
      </c>
      <c r="IG169" s="4">
        <f>'Hours of Operation'!AT$37</f>
        <v>0.27906459228298292</v>
      </c>
      <c r="IH169" s="4">
        <f>'Hours of Operation'!AU$37</f>
        <v>8.7465202293779368E-2</v>
      </c>
      <c r="II169" s="4">
        <f>'Hours of Operation'!AV$37</f>
        <v>2.5668196030859576E-2</v>
      </c>
      <c r="IJ169" s="4">
        <f>'Hours of Operation'!AW$37</f>
        <v>0</v>
      </c>
      <c r="IK169" s="4">
        <f>'Hours of Operation'!AX$37</f>
        <v>0</v>
      </c>
      <c r="IL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</row>
    <row r="170" spans="1:264" s="3" customFormat="1" ht="12" customHeight="1" x14ac:dyDescent="0.2">
      <c r="A170" s="4" t="s">
        <v>391</v>
      </c>
      <c r="B170" s="4" t="s">
        <v>218</v>
      </c>
      <c r="C170" s="4">
        <v>66</v>
      </c>
      <c r="D170" s="4" t="s">
        <v>91</v>
      </c>
      <c r="E170" s="4" t="s">
        <v>192</v>
      </c>
      <c r="F170" s="4" t="s">
        <v>68</v>
      </c>
      <c r="G170" s="4">
        <v>4</v>
      </c>
      <c r="H170" s="4" t="s">
        <v>172</v>
      </c>
      <c r="I170" s="4">
        <v>1</v>
      </c>
      <c r="J170" s="4">
        <v>0</v>
      </c>
      <c r="K170" s="4"/>
      <c r="L170" s="10">
        <v>33604</v>
      </c>
      <c r="M170" s="4" t="b">
        <v>1</v>
      </c>
      <c r="N170" s="10">
        <v>42262</v>
      </c>
      <c r="O170" s="4" t="b">
        <v>1</v>
      </c>
      <c r="P170" s="4" t="s">
        <v>481</v>
      </c>
      <c r="Q170" s="1" t="s">
        <v>882</v>
      </c>
      <c r="R170" s="1" t="s">
        <v>480</v>
      </c>
      <c r="S170" s="1">
        <v>58.639000000000003</v>
      </c>
      <c r="T170" s="1">
        <v>58.911000000000001</v>
      </c>
      <c r="U170" s="4">
        <v>1</v>
      </c>
      <c r="V170" s="10">
        <v>42475</v>
      </c>
      <c r="W170" s="4">
        <v>1</v>
      </c>
      <c r="X170" s="4">
        <v>0.27199999999999847</v>
      </c>
      <c r="Y170" s="4"/>
      <c r="Z170" s="4"/>
      <c r="AA170" s="4"/>
      <c r="AB170" s="4"/>
      <c r="AC170" s="4" t="s">
        <v>178</v>
      </c>
      <c r="AD170" s="4"/>
      <c r="AE170" s="10">
        <v>41275</v>
      </c>
      <c r="AF170" s="10">
        <v>43100</v>
      </c>
      <c r="AG170" s="16"/>
      <c r="AH170" s="16"/>
      <c r="AI170" s="31">
        <v>88629.873859891493</v>
      </c>
      <c r="AJ170" s="31">
        <v>88629.873859891493</v>
      </c>
      <c r="AK170" s="31">
        <v>87664.618253705456</v>
      </c>
      <c r="AL170" s="31">
        <v>87699.537851680463</v>
      </c>
      <c r="AM170" s="31">
        <v>86734.635127311893</v>
      </c>
      <c r="AN170" s="31"/>
      <c r="AO170" s="4"/>
      <c r="AP170" s="4"/>
      <c r="AQ170" s="4"/>
      <c r="AR170" s="9">
        <v>11.805642920764022</v>
      </c>
      <c r="AS170" s="9">
        <v>15.050524417658581</v>
      </c>
      <c r="AT170" s="9">
        <v>7.496874199617233</v>
      </c>
      <c r="AU170" s="9">
        <v>0</v>
      </c>
      <c r="AV170" s="9">
        <v>0</v>
      </c>
      <c r="AW170" s="4" t="b">
        <v>1</v>
      </c>
      <c r="AX170" s="4" t="b">
        <v>0</v>
      </c>
      <c r="AY170" s="4">
        <v>0</v>
      </c>
      <c r="AZ170" s="4">
        <v>0</v>
      </c>
      <c r="BA170" s="9">
        <v>1424.665717541985</v>
      </c>
      <c r="BB170" s="9">
        <v>1</v>
      </c>
      <c r="BC170" s="9">
        <v>15.05463381038674</v>
      </c>
      <c r="BD170" s="9">
        <v>2.5376686323123794</v>
      </c>
      <c r="BE170" s="9">
        <v>2.0449520900528237</v>
      </c>
      <c r="BF170" s="4" t="s">
        <v>216</v>
      </c>
      <c r="BG170" s="4">
        <v>5.2370183680404647</v>
      </c>
      <c r="BH170" s="4"/>
      <c r="BI170" s="4"/>
      <c r="BJ170" s="4" t="s">
        <v>167</v>
      </c>
      <c r="BK170" s="4"/>
      <c r="BL170" s="32">
        <v>0.90699999999999648</v>
      </c>
      <c r="BM170" s="16"/>
      <c r="BN170" s="16"/>
      <c r="BO170" s="31">
        <v>7885.3567161467681</v>
      </c>
      <c r="BP170" s="31">
        <v>7885.3567161467681</v>
      </c>
      <c r="BQ170" s="31">
        <v>8214.4685092065774</v>
      </c>
      <c r="BR170" s="31">
        <v>8171.57003429208</v>
      </c>
      <c r="BS170" s="31">
        <v>8128.3796791968171</v>
      </c>
      <c r="BT170" s="31"/>
      <c r="BU170" s="4">
        <v>0.152</v>
      </c>
      <c r="BV170" s="32">
        <v>0.14000000000000057</v>
      </c>
      <c r="BW170" s="16"/>
      <c r="BX170" s="16"/>
      <c r="BY170" s="31">
        <v>31000</v>
      </c>
      <c r="BZ170" s="31">
        <v>31000</v>
      </c>
      <c r="CA170" s="31">
        <v>31000</v>
      </c>
      <c r="CB170" s="31">
        <v>31000</v>
      </c>
      <c r="CC170" s="31">
        <v>31000</v>
      </c>
      <c r="CD170" s="31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4">
        <v>5.2920000000000016</v>
      </c>
      <c r="CV170" s="4">
        <v>0</v>
      </c>
      <c r="CW170" s="4"/>
      <c r="CX170" s="4" t="s">
        <v>222</v>
      </c>
      <c r="CY170" s="4" t="s">
        <v>367</v>
      </c>
      <c r="CZ170" s="22"/>
      <c r="DA170" s="4">
        <v>0</v>
      </c>
      <c r="DB170" s="4">
        <v>0</v>
      </c>
      <c r="DC170" s="4">
        <v>365</v>
      </c>
      <c r="DD170" s="4">
        <v>365</v>
      </c>
      <c r="DE170" s="4">
        <v>365</v>
      </c>
      <c r="DF170" s="4">
        <v>366</v>
      </c>
      <c r="DG170" s="4">
        <v>365</v>
      </c>
      <c r="DH170" s="4">
        <v>0</v>
      </c>
      <c r="DI170" s="16">
        <f t="shared" si="26"/>
        <v>87871.613502468332</v>
      </c>
      <c r="DJ170" s="16">
        <f t="shared" si="27"/>
        <v>8057.0890602986201</v>
      </c>
      <c r="DK170" s="16">
        <f t="shared" si="28"/>
        <v>31000</v>
      </c>
      <c r="DL170" s="16">
        <f t="shared" si="29"/>
        <v>0</v>
      </c>
      <c r="DM170" s="16">
        <f t="shared" si="30"/>
        <v>0</v>
      </c>
      <c r="DN170" s="22"/>
      <c r="DO170" s="4">
        <f>COUNTIFS(crashes!$G$2:$G$17624,"&gt;="&amp;S170,crashes!$G$2:$G$17624,"&lt;"&amp;T170,crashes!$D$2:$D$17624,"="&amp;C170, crashes!$S$2:$S$17624, "&gt;="&amp;AE170, crashes!$S$2:$S$17624, "&lt;="&amp;AF170, crashes!$E$2:$E$17624, "="&amp;D170 )</f>
        <v>15</v>
      </c>
      <c r="DP170" s="29">
        <f>COUNTIFS(crashes!$G$2:$G$17624,"&gt;="&amp;S170,crashes!$G$2:$G$17624,"&lt;"&amp;T170,crashes!$D$2:$D$17624,"="&amp;C170, crashes!$S$2:$S$17624, "&gt;="&amp;AE170, crashes!$S$2:$S$17624, "&lt;="&amp;AF170, crashes!$E$2:$E$17624, "="&amp;D170, crashes!$R$2:$R$17624, "=Weekday")</f>
        <v>12</v>
      </c>
      <c r="DQ170" s="29">
        <f>COUNTIFS(crashes!$G$2:$G$17624,"&gt;="&amp;S170,crashes!$G$2:$G$17624,"&lt;"&amp;T170,crashes!$D$2:$D$17624,"="&amp;C170, crashes!$S$2:$S$17624, "&gt;="&amp;AE170, crashes!$S$2:$S$17624, "&lt;="&amp;AF170, crashes!$E$2:$E$17624, "="&amp;D170, crashes!$R$2:$R$17624, "=Weekend")</f>
        <v>3</v>
      </c>
      <c r="DR170" s="30">
        <f>COUNTIFS(crashes!$G$2:$G$17624,"&gt;="&amp;S170,crashes!$G$2:$G$17624,"&lt;"&amp;T170,crashes!$D$2:$D$17624,"="&amp;C170, crashes!$S$2:$S$17624, "&gt;="&amp;AE170, crashes!$S$2:$S$17624, "&lt;="&amp;AF170, crashes!$E$2:$E$17624, "="&amp;D170,  crashes!$R$2:$R$17624, "=Weekday", crashes!$N$2:$N$17624,"=K")</f>
        <v>0</v>
      </c>
      <c r="DS170" s="30">
        <f>COUNTIFS(crashes!$G$2:$G$17624,"&gt;="&amp;S170,crashes!$G$2:$G$17624,"&lt;"&amp;T170,crashes!$D$2:$D$17624,"="&amp;C170, crashes!$S$2:$S$17624, "&gt;="&amp;AE170, crashes!$S$2:$S$17624, "&lt;="&amp;AF170, crashes!$E$2:$E$17624, "="&amp;D170,  crashes!$R$2:$R$17624, "=Weekday", crashes!$N$2:$N$17624,"=A")</f>
        <v>0</v>
      </c>
      <c r="DT170" s="30">
        <f>COUNTIFS(crashes!$G$2:$G$17624,"&gt;="&amp;S170,crashes!$G$2:$G$17624,"&lt;"&amp;T170,crashes!$D$2:$D$17624,"="&amp;C170, crashes!$S$2:$S$17624, "&gt;="&amp;AE170, crashes!$S$2:$S$17624, "&lt;="&amp;AF170, crashes!$E$2:$E$17624, "="&amp;D170,  crashes!$R$2:$R$17624, "=Weekday", crashes!$N$2:$N$17624,"=B")</f>
        <v>3</v>
      </c>
      <c r="DU170" s="30">
        <f>COUNTIFS(crashes!$G$2:$G$17624,"&gt;="&amp;S170,crashes!$G$2:$G$17624,"&lt;"&amp;T170,crashes!$D$2:$D$17624,"="&amp;C170, crashes!$S$2:$S$17624, "&gt;="&amp;AE170, crashes!$S$2:$S$17624, "&lt;="&amp;AF170, crashes!$E$2:$E$17624, "="&amp;D170,  crashes!$R$2:$R$17624, "=Weekday", crashes!$N$2:$N$17624,"=C")</f>
        <v>0</v>
      </c>
      <c r="DV170" s="30">
        <f>COUNTIFS(crashes!$G$2:$G$17624,"&gt;="&amp;S170,crashes!$G$2:$G$17624,"&lt;"&amp;T170,crashes!$D$2:$D$17624,"="&amp;C170, crashes!$S$2:$S$17624, "&gt;="&amp;AE170, crashes!$S$2:$S$17624, "&lt;="&amp;AF170, crashes!$E$2:$E$17624, "="&amp;D170,  crashes!$R$2:$R$17624, "=Weekday", crashes!$N$2:$N$17624,"=ABC")</f>
        <v>0</v>
      </c>
      <c r="DW170" s="30">
        <f>COUNTIFS(crashes!$G$2:$G$17624,"&gt;="&amp;S170,crashes!$G$2:$G$17624,"&lt;"&amp;T170,crashes!$D$2:$D$17624,"="&amp;C170, crashes!$S$2:$S$17624, "&gt;="&amp;AE170, crashes!$S$2:$S$17624, "&lt;="&amp;AF170, crashes!$E$2:$E$17624, "="&amp;D170,  crashes!$R$2:$R$17624, "=Weekday", crashes!$N$2:$N$17624,"=O")</f>
        <v>9</v>
      </c>
      <c r="DX170" s="30">
        <f>COUNTIFS(crashes!$G$2:$G$17624,"&gt;="&amp;S170,crashes!$G$2:$G$17624,"&lt;"&amp;T170,crashes!$D$2:$D$17624,"="&amp;C170, crashes!$S$2:$S$17624, "&gt;="&amp;AE170, crashes!$S$2:$S$17624, "&lt;="&amp;AF170, crashes!$E$2:$E$17624, "="&amp;D170,  crashes!$R$2:$R$17624, "=Weekend", crashes!$N$2:$N$17624,"=K")</f>
        <v>0</v>
      </c>
      <c r="DY170" s="30">
        <f>COUNTIFS(crashes!$G$2:$G$17624,"&gt;="&amp;S170,crashes!$G$2:$G$17624,"&lt;"&amp;T170,crashes!$D$2:$D$17624,"="&amp;C170, crashes!$S$2:$S$17624, "&gt;="&amp;AE170, crashes!$S$2:$S$17624, "&lt;="&amp;AF170, crashes!$E$2:$E$17624, "="&amp;D170,  crashes!$R$2:$R$17624, "=Weekend", crashes!$N$2:$N$17624,"=A")</f>
        <v>0</v>
      </c>
      <c r="DZ170" s="30">
        <f>COUNTIFS(crashes!$G$2:$G$17624,"&gt;="&amp;S170,crashes!$G$2:$G$17624,"&lt;"&amp;T170,crashes!$D$2:$D$17624,"="&amp;C170, crashes!$S$2:$S$17624, "&gt;="&amp;AE170, crashes!$S$2:$S$17624, "&lt;="&amp;AF170, crashes!$E$2:$E$17624, "="&amp;D170,  crashes!$R$2:$R$17624, "=Weekend", crashes!$N$2:$N$17624,"=B")</f>
        <v>0</v>
      </c>
      <c r="EA170" s="30">
        <f>COUNTIFS(crashes!$G$2:$G$17624,"&gt;="&amp;S170,crashes!$G$2:$G$17624,"&lt;"&amp;T170,crashes!$D$2:$D$17624,"="&amp;C170, crashes!$S$2:$S$17624, "&gt;="&amp;AE170, crashes!$S$2:$S$17624, "&lt;="&amp;AF170, crashes!$E$2:$E$17624, "="&amp;D170,  crashes!$R$2:$R$17624, "=Weekend", crashes!$N$2:$N$17624,"=C")</f>
        <v>0</v>
      </c>
      <c r="EB170" s="30">
        <f>COUNTIFS(crashes!$G$2:$G$17624,"&gt;="&amp;S170,crashes!$G$2:$G$17624,"&lt;"&amp;T170,crashes!$D$2:$D$17624,"="&amp;C170, crashes!$S$2:$S$17624, "&gt;="&amp;AE170, crashes!$S$2:$S$17624, "&lt;="&amp;AF170, crashes!$E$2:$E$17624, "="&amp;D170,  crashes!$R$2:$R$17624, "=Weekend", crashes!$N$2:$N$17624,"=ABC")</f>
        <v>0</v>
      </c>
      <c r="EC170" s="30">
        <f>COUNTIFS(crashes!$G$2:$G$17624,"&gt;="&amp;S170,crashes!$G$2:$G$17624,"&lt;"&amp;T170,crashes!$D$2:$D$17624,"="&amp;C170, crashes!$S$2:$S$17624, "&gt;="&amp;AE170, crashes!$S$2:$S$17624, "&lt;="&amp;AF170, crashes!$E$2:$E$17624, "="&amp;D170,  crashes!$R$2:$R$17624, "=Weekend", crashes!$N$2:$N$17624,"=O")</f>
        <v>3</v>
      </c>
      <c r="ED170" s="4">
        <f t="shared" si="31"/>
        <v>0</v>
      </c>
      <c r="EE170" s="4">
        <f t="shared" si="32"/>
        <v>0</v>
      </c>
      <c r="EF170" s="4">
        <f t="shared" si="33"/>
        <v>3</v>
      </c>
      <c r="EG170" s="4">
        <f t="shared" si="34"/>
        <v>0</v>
      </c>
      <c r="EH170" s="4">
        <f t="shared" si="35"/>
        <v>0</v>
      </c>
      <c r="EI170" s="50">
        <f t="shared" si="36"/>
        <v>3</v>
      </c>
      <c r="EJ170" s="4">
        <f t="shared" si="37"/>
        <v>12</v>
      </c>
      <c r="EK170" s="22"/>
      <c r="EL170" s="3">
        <v>2018</v>
      </c>
      <c r="EM170" s="3">
        <v>10.208000000000006</v>
      </c>
      <c r="EN170" s="3">
        <v>1.273E-2</v>
      </c>
      <c r="EO170" s="3">
        <v>7.7099999999999998E-3</v>
      </c>
      <c r="EP170" s="3">
        <v>5.9500000000000004E-3</v>
      </c>
      <c r="EQ170" s="3">
        <v>5.5700000000000003E-3</v>
      </c>
      <c r="ER170" s="3">
        <v>8.9800000000000001E-3</v>
      </c>
      <c r="ES170" s="3">
        <v>1.9619999999999999E-2</v>
      </c>
      <c r="ET170" s="3">
        <v>3.3270000000000001E-2</v>
      </c>
      <c r="EU170" s="3">
        <v>4.4479999999999999E-2</v>
      </c>
      <c r="EV170" s="3">
        <v>4.4630000000000003E-2</v>
      </c>
      <c r="EW170" s="3">
        <v>4.3119999999999999E-2</v>
      </c>
      <c r="EX170" s="3">
        <v>4.5850000000000002E-2</v>
      </c>
      <c r="EY170" s="3">
        <v>5.0139999999999997E-2</v>
      </c>
      <c r="EZ170" s="3">
        <v>5.6599999999999998E-2</v>
      </c>
      <c r="FA170" s="3">
        <v>6.4519999999999994E-2</v>
      </c>
      <c r="FB170" s="3">
        <v>7.9969999999999999E-2</v>
      </c>
      <c r="FC170" s="3">
        <v>8.2930000000000004E-2</v>
      </c>
      <c r="FD170" s="3">
        <v>8.2290000000000002E-2</v>
      </c>
      <c r="FE170" s="3">
        <v>8.1100000000000005E-2</v>
      </c>
      <c r="FF170" s="3">
        <v>7.6050000000000006E-2</v>
      </c>
      <c r="FG170" s="3">
        <v>6.5240000000000006E-2</v>
      </c>
      <c r="FH170" s="3">
        <v>4.7809999999999998E-2</v>
      </c>
      <c r="FI170" s="3">
        <v>3.8789999999999998E-2</v>
      </c>
      <c r="FJ170" s="3">
        <v>3.159E-2</v>
      </c>
      <c r="FK170" s="3">
        <v>2.2200000000000001E-2</v>
      </c>
      <c r="FL170" s="3">
        <v>2018</v>
      </c>
      <c r="FM170" s="3">
        <v>10.208000000000006</v>
      </c>
      <c r="FN170" s="13">
        <v>2018</v>
      </c>
      <c r="FO170" s="52">
        <v>10.208000000000006</v>
      </c>
      <c r="FP170" s="51">
        <v>48.3</v>
      </c>
      <c r="FQ170" s="51">
        <v>1.822E-2</v>
      </c>
      <c r="FR170" s="51">
        <v>1.187E-2</v>
      </c>
      <c r="FS170" s="3">
        <v>8.8100000000000001E-3</v>
      </c>
      <c r="FT170" s="3">
        <v>6.8950000000000001E-3</v>
      </c>
      <c r="FU170" s="3">
        <v>6.4450000000000002E-3</v>
      </c>
      <c r="FV170" s="3">
        <v>8.9599999999999992E-3</v>
      </c>
      <c r="FW170" s="3">
        <v>1.6215E-2</v>
      </c>
      <c r="FX170" s="3">
        <v>2.5869999999999997E-2</v>
      </c>
      <c r="FY170" s="3">
        <v>3.4865E-2</v>
      </c>
      <c r="FZ170" s="3">
        <v>4.3645000000000003E-2</v>
      </c>
      <c r="GA170" s="3">
        <v>5.2510000000000001E-2</v>
      </c>
      <c r="GB170" s="3">
        <v>5.7290000000000001E-2</v>
      </c>
      <c r="GC170" s="3">
        <v>6.1425000000000007E-2</v>
      </c>
      <c r="GD170" s="3">
        <v>6.2600000000000003E-2</v>
      </c>
      <c r="GE170" s="3">
        <v>6.3175000000000009E-2</v>
      </c>
      <c r="GF170" s="3">
        <v>6.1315000000000001E-2</v>
      </c>
      <c r="GG170" s="3">
        <v>5.9675000000000006E-2</v>
      </c>
      <c r="GH170" s="3">
        <v>5.7259999999999998E-2</v>
      </c>
      <c r="GI170" s="3">
        <v>5.2315E-2</v>
      </c>
      <c r="GJ170" s="3">
        <v>4.4840000000000005E-2</v>
      </c>
      <c r="GK170" s="3">
        <v>3.7360000000000004E-2</v>
      </c>
      <c r="GL170" s="3">
        <v>3.1645E-2</v>
      </c>
      <c r="GM170" s="3">
        <v>2.7540000000000002E-2</v>
      </c>
      <c r="GN170" s="3">
        <v>2.0920000000000001E-2</v>
      </c>
      <c r="GO170" s="22"/>
      <c r="GP170" s="4">
        <f>'Hours of Operation'!C$37</f>
        <v>1.0878023097360716E-2</v>
      </c>
      <c r="GQ170" s="4">
        <f>'Hours of Operation'!D$37</f>
        <v>0</v>
      </c>
      <c r="GR170" s="4">
        <f>'Hours of Operation'!E$37</f>
        <v>0</v>
      </c>
      <c r="GS170" s="4">
        <f>'Hours of Operation'!F$37</f>
        <v>0</v>
      </c>
      <c r="GT170" s="4">
        <f>'Hours of Operation'!G$37</f>
        <v>0</v>
      </c>
      <c r="GU170" s="4">
        <f>'Hours of Operation'!H$37</f>
        <v>0</v>
      </c>
      <c r="GV170" s="4">
        <f>'Hours of Operation'!I$37</f>
        <v>2.6635444481399841E-2</v>
      </c>
      <c r="GW170" s="4">
        <f>'Hours of Operation'!J$37</f>
        <v>0.11316384812013409</v>
      </c>
      <c r="GX170" s="4">
        <f>'Hours of Operation'!K$37</f>
        <v>0.24891222780095976</v>
      </c>
      <c r="GY170" s="4">
        <f>'Hours of Operation'!L$37</f>
        <v>0.23561763435934135</v>
      </c>
      <c r="GZ170" s="4">
        <f>'Hours of Operation'!M$37</f>
        <v>0.16382139422542119</v>
      </c>
      <c r="HA170" s="4">
        <f>'Hours of Operation'!N$37</f>
        <v>0.14173801100547403</v>
      </c>
      <c r="HB170" s="4">
        <f>'Hours of Operation'!O$37</f>
        <v>0.21425652515040278</v>
      </c>
      <c r="HC170" s="4">
        <f>'Hours of Operation'!P$37</f>
        <v>0.28914709530606186</v>
      </c>
      <c r="HD170" s="4">
        <f>'Hours of Operation'!Q$37</f>
        <v>0.95539799408755188</v>
      </c>
      <c r="HE170" s="4">
        <f>'Hours of Operation'!R$37</f>
        <v>0.96825537081835422</v>
      </c>
      <c r="HF170" s="4">
        <f>'Hours of Operation'!S$37</f>
        <v>0.96879720817137982</v>
      </c>
      <c r="HG170" s="4">
        <f>'Hours of Operation'!T$37</f>
        <v>0.96513496714310265</v>
      </c>
      <c r="HH170" s="4">
        <f>'Hours of Operation'!U$37</f>
        <v>0.96329913289268243</v>
      </c>
      <c r="HI170" s="4">
        <f>'Hours of Operation'!V$37</f>
        <v>0.96037205019078897</v>
      </c>
      <c r="HJ170" s="4">
        <f>'Hours of Operation'!W$37</f>
        <v>0.66354644651130357</v>
      </c>
      <c r="HK170" s="4">
        <f>'Hours of Operation'!X$37</f>
        <v>3.5238052379938732E-2</v>
      </c>
      <c r="HL170" s="4">
        <f>'Hours of Operation'!Y$37</f>
        <v>1.7004105848992521E-2</v>
      </c>
      <c r="HM170" s="4">
        <f>'Hours of Operation'!Z$37</f>
        <v>1.4052937541425498E-2</v>
      </c>
      <c r="HN170" s="4">
        <f>'Hours of Operation'!AA$37</f>
        <v>0</v>
      </c>
      <c r="HO170" s="4">
        <f>'Hours of Operation'!AB$37</f>
        <v>0</v>
      </c>
      <c r="HP170" s="4">
        <f>'Hours of Operation'!AC$37</f>
        <v>0</v>
      </c>
      <c r="HQ170" s="4">
        <f>'Hours of Operation'!AD$37</f>
        <v>0</v>
      </c>
      <c r="HR170" s="4">
        <f>'Hours of Operation'!AE$37</f>
        <v>0</v>
      </c>
      <c r="HS170" s="4">
        <f>'Hours of Operation'!AF$37</f>
        <v>0</v>
      </c>
      <c r="HT170" s="4">
        <f>'Hours of Operation'!AG$37</f>
        <v>0</v>
      </c>
      <c r="HU170" s="4">
        <f>'Hours of Operation'!AH$37</f>
        <v>0</v>
      </c>
      <c r="HV170" s="4">
        <f>'Hours of Operation'!AI$37</f>
        <v>1.2637906345793795E-2</v>
      </c>
      <c r="HW170" s="4">
        <f>'Hours of Operation'!AJ$37</f>
        <v>4.1803088354812501E-2</v>
      </c>
      <c r="HX170" s="4">
        <f>'Hours of Operation'!AK$37</f>
        <v>0.14175336066437916</v>
      </c>
      <c r="HY170" s="4">
        <f>'Hours of Operation'!AL$37</f>
        <v>0.24941426085401525</v>
      </c>
      <c r="HZ170" s="4">
        <f>'Hours of Operation'!AM$37</f>
        <v>0.31857126556888782</v>
      </c>
      <c r="IA170" s="4">
        <f>'Hours of Operation'!AN$37</f>
        <v>0.36819352862753602</v>
      </c>
      <c r="IB170" s="4">
        <f>'Hours of Operation'!AO$37</f>
        <v>0.39257969775706603</v>
      </c>
      <c r="IC170" s="4">
        <f>'Hours of Operation'!AP$37</f>
        <v>0.39837761950326361</v>
      </c>
      <c r="ID170" s="4">
        <f>'Hours of Operation'!AQ$37</f>
        <v>0.39639768673656911</v>
      </c>
      <c r="IE170" s="4">
        <f>'Hours of Operation'!AR$37</f>
        <v>0.38318416694358026</v>
      </c>
      <c r="IF170" s="4">
        <f>'Hours of Operation'!AS$37</f>
        <v>0.3771902870693995</v>
      </c>
      <c r="IG170" s="4">
        <f>'Hours of Operation'!AT$37</f>
        <v>0.27906459228298292</v>
      </c>
      <c r="IH170" s="4">
        <f>'Hours of Operation'!AU$37</f>
        <v>8.7465202293779368E-2</v>
      </c>
      <c r="II170" s="4">
        <f>'Hours of Operation'!AV$37</f>
        <v>2.5668196030859576E-2</v>
      </c>
      <c r="IJ170" s="4">
        <f>'Hours of Operation'!AW$37</f>
        <v>0</v>
      </c>
      <c r="IK170" s="4">
        <f>'Hours of Operation'!AX$37</f>
        <v>0</v>
      </c>
      <c r="IL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</row>
    <row r="171" spans="1:264" s="3" customFormat="1" ht="12" customHeight="1" x14ac:dyDescent="0.2">
      <c r="A171" s="4" t="s">
        <v>391</v>
      </c>
      <c r="B171" s="4" t="s">
        <v>218</v>
      </c>
      <c r="C171" s="4">
        <v>66</v>
      </c>
      <c r="D171" s="4" t="s">
        <v>90</v>
      </c>
      <c r="E171" s="4" t="s">
        <v>67</v>
      </c>
      <c r="F171" s="4" t="s">
        <v>68</v>
      </c>
      <c r="G171" s="4">
        <v>5</v>
      </c>
      <c r="H171" s="4" t="s">
        <v>167</v>
      </c>
      <c r="I171" s="4">
        <v>1</v>
      </c>
      <c r="J171" s="4">
        <v>0</v>
      </c>
      <c r="K171" s="4"/>
      <c r="L171" s="4"/>
      <c r="M171" s="4"/>
      <c r="N171" s="4"/>
      <c r="O171" s="4"/>
      <c r="P171" s="4" t="s">
        <v>483</v>
      </c>
      <c r="Q171" s="1" t="s">
        <v>887</v>
      </c>
      <c r="R171" s="1" t="s">
        <v>883</v>
      </c>
      <c r="S171" s="38">
        <v>47.576999999999998</v>
      </c>
      <c r="T171" s="38">
        <v>47.713999999999999</v>
      </c>
      <c r="U171" s="4">
        <v>1</v>
      </c>
      <c r="V171" s="10">
        <v>42475</v>
      </c>
      <c r="W171" s="4">
        <v>1</v>
      </c>
      <c r="X171" s="4">
        <v>0.13700000000000045</v>
      </c>
      <c r="Y171" s="4"/>
      <c r="Z171" s="4"/>
      <c r="AA171" s="4"/>
      <c r="AB171" s="4"/>
      <c r="AC171" s="4"/>
      <c r="AD171" s="4"/>
      <c r="AE171" s="10">
        <v>41275</v>
      </c>
      <c r="AF171" s="10">
        <v>43100</v>
      </c>
      <c r="AG171" s="16"/>
      <c r="AH171" s="16"/>
      <c r="AI171" s="31">
        <v>77423.613037345</v>
      </c>
      <c r="AJ171" s="31">
        <v>77423.613037345</v>
      </c>
      <c r="AK171" s="31">
        <v>79623.535137974788</v>
      </c>
      <c r="AL171" s="31">
        <v>82211.572651491588</v>
      </c>
      <c r="AM171" s="31">
        <v>80114.749937137734</v>
      </c>
      <c r="AN171" s="31"/>
      <c r="AO171" s="4">
        <v>0.26500000000000057</v>
      </c>
      <c r="AP171" s="4">
        <v>3756</v>
      </c>
      <c r="AQ171" s="4">
        <v>0.13700000000000045</v>
      </c>
      <c r="AR171" s="9">
        <v>12.349693199963937</v>
      </c>
      <c r="AS171" s="9">
        <v>12.119585390578791</v>
      </c>
      <c r="AT171" s="9">
        <v>17.92747074658687</v>
      </c>
      <c r="AU171" s="9">
        <v>0</v>
      </c>
      <c r="AV171" s="9">
        <v>0</v>
      </c>
      <c r="AW171" s="4" t="b">
        <v>0</v>
      </c>
      <c r="AX171" s="4" t="b">
        <v>0</v>
      </c>
      <c r="AY171" s="4">
        <v>0</v>
      </c>
      <c r="AZ171" s="4">
        <v>0</v>
      </c>
      <c r="BA171" s="9">
        <v>714.59215179333182</v>
      </c>
      <c r="BB171" s="9">
        <v>1</v>
      </c>
      <c r="BC171" s="9">
        <v>40.183646932932902</v>
      </c>
      <c r="BD171" s="9">
        <v>2.4117522512225644</v>
      </c>
      <c r="BE171" s="9">
        <v>1.8718302001202276</v>
      </c>
      <c r="BF171" s="4" t="s">
        <v>216</v>
      </c>
      <c r="BG171" s="4">
        <v>18.250561744869501</v>
      </c>
      <c r="BH171" s="4"/>
      <c r="BI171" s="4"/>
      <c r="BJ171" s="4" t="s">
        <v>167</v>
      </c>
      <c r="BK171" s="4"/>
      <c r="BL171" s="32">
        <v>0.18699999999999761</v>
      </c>
      <c r="BM171" s="16"/>
      <c r="BN171" s="16"/>
      <c r="BO171" s="31">
        <v>23823.613037345003</v>
      </c>
      <c r="BP171" s="31">
        <v>23823.613037345003</v>
      </c>
      <c r="BQ171" s="31">
        <v>24023.535137974788</v>
      </c>
      <c r="BR171" s="31">
        <v>24611.572651491588</v>
      </c>
      <c r="BS171" s="31">
        <v>24514.749937137738</v>
      </c>
      <c r="BT171" s="31"/>
      <c r="BU171" s="4"/>
      <c r="BV171" s="32">
        <v>0.86899999999999977</v>
      </c>
      <c r="BW171" s="16"/>
      <c r="BX171" s="16"/>
      <c r="BY171" s="31">
        <v>720</v>
      </c>
      <c r="BZ171" s="31">
        <v>720</v>
      </c>
      <c r="CA171" s="31">
        <v>720</v>
      </c>
      <c r="CB171" s="31">
        <v>720</v>
      </c>
      <c r="CC171" s="31">
        <v>720</v>
      </c>
      <c r="CD171" s="31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4"/>
      <c r="CV171" s="4"/>
      <c r="CW171" s="4"/>
      <c r="CX171" s="4"/>
      <c r="CY171" s="4"/>
      <c r="CZ171" s="22"/>
      <c r="DA171" s="4">
        <v>0</v>
      </c>
      <c r="DB171" s="4">
        <v>0</v>
      </c>
      <c r="DC171" s="4">
        <v>365</v>
      </c>
      <c r="DD171" s="4">
        <v>365</v>
      </c>
      <c r="DE171" s="4">
        <v>365</v>
      </c>
      <c r="DF171" s="4">
        <v>366</v>
      </c>
      <c r="DG171" s="4">
        <v>365</v>
      </c>
      <c r="DH171" s="4">
        <v>0</v>
      </c>
      <c r="DI171" s="16">
        <f t="shared" si="26"/>
        <v>79360.978729531125</v>
      </c>
      <c r="DJ171" s="16">
        <f t="shared" si="27"/>
        <v>24159.664381228831</v>
      </c>
      <c r="DK171" s="16">
        <f t="shared" si="28"/>
        <v>720</v>
      </c>
      <c r="DL171" s="16">
        <f t="shared" si="29"/>
        <v>0</v>
      </c>
      <c r="DM171" s="16">
        <f t="shared" si="30"/>
        <v>0</v>
      </c>
      <c r="DN171" s="22"/>
      <c r="DO171" s="4">
        <f>COUNTIFS(crashes!$G$2:$G$17624,"&gt;="&amp;S171,crashes!$G$2:$G$17624,"&lt;"&amp;T171,crashes!$D$2:$D$17624,"="&amp;C171, crashes!$S$2:$S$17624, "&gt;="&amp;AE171, crashes!$S$2:$S$17624, "&lt;="&amp;AF171, crashes!$E$2:$E$17624, "="&amp;D171 )</f>
        <v>18</v>
      </c>
      <c r="DP171" s="29">
        <f>COUNTIFS(crashes!$G$2:$G$17624,"&gt;="&amp;S171,crashes!$G$2:$G$17624,"&lt;"&amp;T171,crashes!$D$2:$D$17624,"="&amp;C171, crashes!$S$2:$S$17624, "&gt;="&amp;AE171, crashes!$S$2:$S$17624, "&lt;="&amp;AF171, crashes!$E$2:$E$17624, "="&amp;D171, crashes!$R$2:$R$17624, "=Weekday")</f>
        <v>17</v>
      </c>
      <c r="DQ171" s="29">
        <f>COUNTIFS(crashes!$G$2:$G$17624,"&gt;="&amp;S171,crashes!$G$2:$G$17624,"&lt;"&amp;T171,crashes!$D$2:$D$17624,"="&amp;C171, crashes!$S$2:$S$17624, "&gt;="&amp;AE171, crashes!$S$2:$S$17624, "&lt;="&amp;AF171, crashes!$E$2:$E$17624, "="&amp;D171, crashes!$R$2:$R$17624, "=Weekend")</f>
        <v>1</v>
      </c>
      <c r="DR171" s="30">
        <f>COUNTIFS(crashes!$G$2:$G$17624,"&gt;="&amp;S171,crashes!$G$2:$G$17624,"&lt;"&amp;T171,crashes!$D$2:$D$17624,"="&amp;C171, crashes!$S$2:$S$17624, "&gt;="&amp;AE171, crashes!$S$2:$S$17624, "&lt;="&amp;AF171, crashes!$E$2:$E$17624, "="&amp;D171,  crashes!$R$2:$R$17624, "=Weekday", crashes!$N$2:$N$17624,"=K")</f>
        <v>0</v>
      </c>
      <c r="DS171" s="30">
        <f>COUNTIFS(crashes!$G$2:$G$17624,"&gt;="&amp;S171,crashes!$G$2:$G$17624,"&lt;"&amp;T171,crashes!$D$2:$D$17624,"="&amp;C171, crashes!$S$2:$S$17624, "&gt;="&amp;AE171, crashes!$S$2:$S$17624, "&lt;="&amp;AF171, crashes!$E$2:$E$17624, "="&amp;D171,  crashes!$R$2:$R$17624, "=Weekday", crashes!$N$2:$N$17624,"=A")</f>
        <v>1</v>
      </c>
      <c r="DT171" s="30">
        <f>COUNTIFS(crashes!$G$2:$G$17624,"&gt;="&amp;S171,crashes!$G$2:$G$17624,"&lt;"&amp;T171,crashes!$D$2:$D$17624,"="&amp;C171, crashes!$S$2:$S$17624, "&gt;="&amp;AE171, crashes!$S$2:$S$17624, "&lt;="&amp;AF171, crashes!$E$2:$E$17624, "="&amp;D171,  crashes!$R$2:$R$17624, "=Weekday", crashes!$N$2:$N$17624,"=B")</f>
        <v>3</v>
      </c>
      <c r="DU171" s="30">
        <f>COUNTIFS(crashes!$G$2:$G$17624,"&gt;="&amp;S171,crashes!$G$2:$G$17624,"&lt;"&amp;T171,crashes!$D$2:$D$17624,"="&amp;C171, crashes!$S$2:$S$17624, "&gt;="&amp;AE171, crashes!$S$2:$S$17624, "&lt;="&amp;AF171, crashes!$E$2:$E$17624, "="&amp;D171,  crashes!$R$2:$R$17624, "=Weekday", crashes!$N$2:$N$17624,"=C")</f>
        <v>0</v>
      </c>
      <c r="DV171" s="30">
        <f>COUNTIFS(crashes!$G$2:$G$17624,"&gt;="&amp;S171,crashes!$G$2:$G$17624,"&lt;"&amp;T171,crashes!$D$2:$D$17624,"="&amp;C171, crashes!$S$2:$S$17624, "&gt;="&amp;AE171, crashes!$S$2:$S$17624, "&lt;="&amp;AF171, crashes!$E$2:$E$17624, "="&amp;D171,  crashes!$R$2:$R$17624, "=Weekday", crashes!$N$2:$N$17624,"=ABC")</f>
        <v>0</v>
      </c>
      <c r="DW171" s="30">
        <f>COUNTIFS(crashes!$G$2:$G$17624,"&gt;="&amp;S171,crashes!$G$2:$G$17624,"&lt;"&amp;T171,crashes!$D$2:$D$17624,"="&amp;C171, crashes!$S$2:$S$17624, "&gt;="&amp;AE171, crashes!$S$2:$S$17624, "&lt;="&amp;AF171, crashes!$E$2:$E$17624, "="&amp;D171,  crashes!$R$2:$R$17624, "=Weekday", crashes!$N$2:$N$17624,"=O")</f>
        <v>13</v>
      </c>
      <c r="DX171" s="30">
        <f>COUNTIFS(crashes!$G$2:$G$17624,"&gt;="&amp;S171,crashes!$G$2:$G$17624,"&lt;"&amp;T171,crashes!$D$2:$D$17624,"="&amp;C171, crashes!$S$2:$S$17624, "&gt;="&amp;AE171, crashes!$S$2:$S$17624, "&lt;="&amp;AF171, crashes!$E$2:$E$17624, "="&amp;D171,  crashes!$R$2:$R$17624, "=Weekend", crashes!$N$2:$N$17624,"=K")</f>
        <v>0</v>
      </c>
      <c r="DY171" s="30">
        <f>COUNTIFS(crashes!$G$2:$G$17624,"&gt;="&amp;S171,crashes!$G$2:$G$17624,"&lt;"&amp;T171,crashes!$D$2:$D$17624,"="&amp;C171, crashes!$S$2:$S$17624, "&gt;="&amp;AE171, crashes!$S$2:$S$17624, "&lt;="&amp;AF171, crashes!$E$2:$E$17624, "="&amp;D171,  crashes!$R$2:$R$17624, "=Weekend", crashes!$N$2:$N$17624,"=A")</f>
        <v>0</v>
      </c>
      <c r="DZ171" s="30">
        <f>COUNTIFS(crashes!$G$2:$G$17624,"&gt;="&amp;S171,crashes!$G$2:$G$17624,"&lt;"&amp;T171,crashes!$D$2:$D$17624,"="&amp;C171, crashes!$S$2:$S$17624, "&gt;="&amp;AE171, crashes!$S$2:$S$17624, "&lt;="&amp;AF171, crashes!$E$2:$E$17624, "="&amp;D171,  crashes!$R$2:$R$17624, "=Weekend", crashes!$N$2:$N$17624,"=B")</f>
        <v>1</v>
      </c>
      <c r="EA171" s="30">
        <f>COUNTIFS(crashes!$G$2:$G$17624,"&gt;="&amp;S171,crashes!$G$2:$G$17624,"&lt;"&amp;T171,crashes!$D$2:$D$17624,"="&amp;C171, crashes!$S$2:$S$17624, "&gt;="&amp;AE171, crashes!$S$2:$S$17624, "&lt;="&amp;AF171, crashes!$E$2:$E$17624, "="&amp;D171,  crashes!$R$2:$R$17624, "=Weekend", crashes!$N$2:$N$17624,"=C")</f>
        <v>0</v>
      </c>
      <c r="EB171" s="30">
        <f>COUNTIFS(crashes!$G$2:$G$17624,"&gt;="&amp;S171,crashes!$G$2:$G$17624,"&lt;"&amp;T171,crashes!$D$2:$D$17624,"="&amp;C171, crashes!$S$2:$S$17624, "&gt;="&amp;AE171, crashes!$S$2:$S$17624, "&lt;="&amp;AF171, crashes!$E$2:$E$17624, "="&amp;D171,  crashes!$R$2:$R$17624, "=Weekend", crashes!$N$2:$N$17624,"=ABC")</f>
        <v>0</v>
      </c>
      <c r="EC171" s="30">
        <f>COUNTIFS(crashes!$G$2:$G$17624,"&gt;="&amp;S171,crashes!$G$2:$G$17624,"&lt;"&amp;T171,crashes!$D$2:$D$17624,"="&amp;C171, crashes!$S$2:$S$17624, "&gt;="&amp;AE171, crashes!$S$2:$S$17624, "&lt;="&amp;AF171, crashes!$E$2:$E$17624, "="&amp;D171,  crashes!$R$2:$R$17624, "=Weekend", crashes!$N$2:$N$17624,"=O")</f>
        <v>0</v>
      </c>
      <c r="ED171" s="4">
        <f t="shared" si="31"/>
        <v>0</v>
      </c>
      <c r="EE171" s="4">
        <f t="shared" si="32"/>
        <v>1</v>
      </c>
      <c r="EF171" s="4">
        <f t="shared" si="33"/>
        <v>4</v>
      </c>
      <c r="EG171" s="4">
        <f t="shared" si="34"/>
        <v>0</v>
      </c>
      <c r="EH171" s="4">
        <f t="shared" si="35"/>
        <v>0</v>
      </c>
      <c r="EI171" s="50">
        <f t="shared" si="36"/>
        <v>5</v>
      </c>
      <c r="EJ171" s="4">
        <f t="shared" si="37"/>
        <v>13</v>
      </c>
      <c r="EK171" s="6"/>
      <c r="EL171" s="3">
        <v>2018</v>
      </c>
      <c r="EM171" s="3">
        <v>0.14800000000000324</v>
      </c>
      <c r="EN171" s="3">
        <v>8.0099999999999998E-3</v>
      </c>
      <c r="EO171" s="3">
        <v>6.3099999999999996E-3</v>
      </c>
      <c r="EP171" s="3">
        <v>6.9300000000000004E-3</v>
      </c>
      <c r="EQ171" s="3">
        <v>1.277E-2</v>
      </c>
      <c r="ER171" s="3">
        <v>3.4340000000000002E-2</v>
      </c>
      <c r="ES171" s="3">
        <v>7.1819999999999995E-2</v>
      </c>
      <c r="ET171" s="3">
        <v>7.3130000000000001E-2</v>
      </c>
      <c r="EU171" s="3">
        <v>7.0139999999999994E-2</v>
      </c>
      <c r="EV171" s="3">
        <v>6.2370000000000002E-2</v>
      </c>
      <c r="EW171" s="3">
        <v>6.3490000000000005E-2</v>
      </c>
      <c r="EX171" s="3">
        <v>5.8479999999999997E-2</v>
      </c>
      <c r="EY171" s="3">
        <v>5.4919999999999997E-2</v>
      </c>
      <c r="EZ171" s="3">
        <v>5.4899999999999997E-2</v>
      </c>
      <c r="FA171" s="3">
        <v>5.4480000000000001E-2</v>
      </c>
      <c r="FB171" s="3">
        <v>5.5849999999999997E-2</v>
      </c>
      <c r="FC171" s="3">
        <v>5.4109999999999998E-2</v>
      </c>
      <c r="FD171" s="3">
        <v>5.4579999999999997E-2</v>
      </c>
      <c r="FE171" s="3">
        <v>5.6959999999999997E-2</v>
      </c>
      <c r="FF171" s="3">
        <v>4.9919999999999999E-2</v>
      </c>
      <c r="FG171" s="3">
        <v>3.9489999999999997E-2</v>
      </c>
      <c r="FH171" s="3">
        <v>3.2230000000000002E-2</v>
      </c>
      <c r="FI171" s="3">
        <v>2.7130000000000001E-2</v>
      </c>
      <c r="FJ171" s="3">
        <v>2.0920000000000001E-2</v>
      </c>
      <c r="FK171" s="3">
        <v>1.4590000000000001E-2</v>
      </c>
      <c r="FL171" s="3">
        <v>2018</v>
      </c>
      <c r="FM171" s="3">
        <v>0.14800000000000324</v>
      </c>
      <c r="FN171" s="13">
        <v>2018</v>
      </c>
      <c r="FO171" s="52">
        <v>0.14800000000000324</v>
      </c>
      <c r="FP171" s="51">
        <v>48</v>
      </c>
      <c r="FQ171" s="51">
        <v>1.3735000000000001E-2</v>
      </c>
      <c r="FR171" s="51">
        <v>8.6199999999999992E-3</v>
      </c>
      <c r="FS171" s="3">
        <v>6.5950000000000002E-3</v>
      </c>
      <c r="FT171" s="3">
        <v>7.5299999999999994E-3</v>
      </c>
      <c r="FU171" s="3">
        <v>1.14E-2</v>
      </c>
      <c r="FV171" s="3">
        <v>1.8340000000000002E-2</v>
      </c>
      <c r="FW171" s="3">
        <v>2.2720000000000001E-2</v>
      </c>
      <c r="FX171" s="3">
        <v>2.9115000000000002E-2</v>
      </c>
      <c r="FY171" s="3">
        <v>3.7470000000000003E-2</v>
      </c>
      <c r="FZ171" s="3">
        <v>4.614E-2</v>
      </c>
      <c r="GA171" s="3">
        <v>5.3605E-2</v>
      </c>
      <c r="GB171" s="3">
        <v>5.7224999999999998E-2</v>
      </c>
      <c r="GC171" s="3">
        <v>6.1455000000000003E-2</v>
      </c>
      <c r="GD171" s="3">
        <v>6.3140000000000002E-2</v>
      </c>
      <c r="GE171" s="3">
        <v>6.3230000000000008E-2</v>
      </c>
      <c r="GF171" s="3">
        <v>6.2835000000000002E-2</v>
      </c>
      <c r="GG171" s="3">
        <v>6.1420000000000002E-2</v>
      </c>
      <c r="GH171" s="3">
        <v>6.0060000000000002E-2</v>
      </c>
      <c r="GI171" s="3">
        <v>5.5129999999999998E-2</v>
      </c>
      <c r="GJ171" s="3">
        <v>4.709E-2</v>
      </c>
      <c r="GK171" s="3">
        <v>3.9425000000000002E-2</v>
      </c>
      <c r="GL171" s="3">
        <v>3.3094999999999999E-2</v>
      </c>
      <c r="GM171" s="3">
        <v>2.6544999999999999E-2</v>
      </c>
      <c r="GN171" s="3">
        <v>1.9035E-2</v>
      </c>
      <c r="GO171" s="22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</row>
    <row r="172" spans="1:264" s="3" customFormat="1" ht="12" customHeight="1" x14ac:dyDescent="0.2">
      <c r="A172" s="4" t="s">
        <v>391</v>
      </c>
      <c r="B172" s="4" t="s">
        <v>218</v>
      </c>
      <c r="C172" s="4">
        <v>66</v>
      </c>
      <c r="D172" s="4" t="s">
        <v>90</v>
      </c>
      <c r="E172" s="4" t="s">
        <v>67</v>
      </c>
      <c r="F172" s="4" t="s">
        <v>68</v>
      </c>
      <c r="G172" s="4">
        <v>4</v>
      </c>
      <c r="H172" s="4" t="s">
        <v>240</v>
      </c>
      <c r="I172" s="4">
        <v>1</v>
      </c>
      <c r="J172" s="4">
        <v>0</v>
      </c>
      <c r="K172" s="4"/>
      <c r="L172" s="4"/>
      <c r="M172" s="4"/>
      <c r="N172" s="4"/>
      <c r="O172" s="4"/>
      <c r="P172" s="4" t="s">
        <v>484</v>
      </c>
      <c r="Q172" s="38" t="str">
        <f t="shared" ref="Q172:Q190" si="39">R171</f>
        <v>38°48'8.0999"N, 77°30'38.07"W</v>
      </c>
      <c r="R172" s="1" t="s">
        <v>485</v>
      </c>
      <c r="S172" s="38">
        <v>47.713999999999999</v>
      </c>
      <c r="T172" s="1">
        <v>47.841999999999999</v>
      </c>
      <c r="U172" s="4">
        <v>1</v>
      </c>
      <c r="V172" s="10">
        <v>42475</v>
      </c>
      <c r="W172" s="4">
        <v>1</v>
      </c>
      <c r="X172" s="4">
        <v>0.12800000000000011</v>
      </c>
      <c r="Y172" s="4"/>
      <c r="Z172" s="4"/>
      <c r="AA172" s="4"/>
      <c r="AB172" s="4"/>
      <c r="AC172" s="4"/>
      <c r="AD172" s="4"/>
      <c r="AE172" s="10">
        <v>41275</v>
      </c>
      <c r="AF172" s="10">
        <v>43100</v>
      </c>
      <c r="AG172" s="16"/>
      <c r="AH172" s="16"/>
      <c r="AI172" s="31">
        <v>77423.613037345</v>
      </c>
      <c r="AJ172" s="31">
        <v>77423.613037345</v>
      </c>
      <c r="AK172" s="31">
        <v>79623.535137974788</v>
      </c>
      <c r="AL172" s="31">
        <v>82211.572651491588</v>
      </c>
      <c r="AM172" s="31">
        <v>80114.749937137734</v>
      </c>
      <c r="AN172" s="31"/>
      <c r="AO172" s="4">
        <v>0.26500000000000057</v>
      </c>
      <c r="AP172" s="4">
        <v>3756</v>
      </c>
      <c r="AQ172" s="4">
        <v>0.12800000000000011</v>
      </c>
      <c r="AR172" s="9">
        <v>12.331890165107026</v>
      </c>
      <c r="AS172" s="9">
        <v>12.739536328543599</v>
      </c>
      <c r="AT172" s="9">
        <v>18.257836053151586</v>
      </c>
      <c r="AU172" s="9">
        <v>0</v>
      </c>
      <c r="AV172" s="9">
        <v>0</v>
      </c>
      <c r="AW172" s="4" t="b">
        <v>0</v>
      </c>
      <c r="AX172" s="4" t="b">
        <v>0</v>
      </c>
      <c r="AY172" s="4">
        <v>0</v>
      </c>
      <c r="AZ172" s="4">
        <v>0</v>
      </c>
      <c r="BA172" s="37">
        <v>675</v>
      </c>
      <c r="BB172" s="9">
        <v>1.1178698876197912</v>
      </c>
      <c r="BC172" s="9">
        <v>40.249627662183578</v>
      </c>
      <c r="BD172" s="9">
        <v>2.368033361995848</v>
      </c>
      <c r="BE172" s="9">
        <v>1.8752347601019799</v>
      </c>
      <c r="BF172" s="4" t="s">
        <v>216</v>
      </c>
      <c r="BG172" s="4">
        <v>18.537519786058411</v>
      </c>
      <c r="BH172" s="4"/>
      <c r="BI172" s="4"/>
      <c r="BJ172" s="4" t="s">
        <v>167</v>
      </c>
      <c r="BK172" s="4"/>
      <c r="BL172" s="32">
        <v>0.32399999999999807</v>
      </c>
      <c r="BM172" s="16"/>
      <c r="BN172" s="16"/>
      <c r="BO172" s="31">
        <v>23823.613037345003</v>
      </c>
      <c r="BP172" s="31">
        <v>23823.613037345003</v>
      </c>
      <c r="BQ172" s="31">
        <v>24023.535137974788</v>
      </c>
      <c r="BR172" s="31">
        <v>24611.572651491588</v>
      </c>
      <c r="BS172" s="31">
        <v>24514.749937137738</v>
      </c>
      <c r="BT172" s="31"/>
      <c r="BU172" s="4"/>
      <c r="BV172" s="32">
        <v>0.74099999999999966</v>
      </c>
      <c r="BW172" s="16"/>
      <c r="BX172" s="16"/>
      <c r="BY172" s="31">
        <v>720</v>
      </c>
      <c r="BZ172" s="31">
        <v>720</v>
      </c>
      <c r="CA172" s="31">
        <v>720</v>
      </c>
      <c r="CB172" s="31">
        <v>720</v>
      </c>
      <c r="CC172" s="31">
        <v>720</v>
      </c>
      <c r="CD172" s="31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4"/>
      <c r="CV172" s="4"/>
      <c r="CW172" s="4"/>
      <c r="CX172" s="4"/>
      <c r="CY172" s="4"/>
      <c r="CZ172" s="22"/>
      <c r="DA172" s="4">
        <v>0</v>
      </c>
      <c r="DB172" s="4">
        <v>0</v>
      </c>
      <c r="DC172" s="4">
        <v>365</v>
      </c>
      <c r="DD172" s="4">
        <v>365</v>
      </c>
      <c r="DE172" s="4">
        <v>365</v>
      </c>
      <c r="DF172" s="4">
        <v>366</v>
      </c>
      <c r="DG172" s="4">
        <v>365</v>
      </c>
      <c r="DH172" s="4">
        <v>0</v>
      </c>
      <c r="DI172" s="16">
        <f t="shared" si="26"/>
        <v>79360.978729531125</v>
      </c>
      <c r="DJ172" s="16">
        <f t="shared" si="27"/>
        <v>24159.664381228831</v>
      </c>
      <c r="DK172" s="16">
        <f t="shared" si="28"/>
        <v>720</v>
      </c>
      <c r="DL172" s="16">
        <f t="shared" si="29"/>
        <v>0</v>
      </c>
      <c r="DM172" s="16">
        <f t="shared" si="30"/>
        <v>0</v>
      </c>
      <c r="DN172" s="22"/>
      <c r="DO172" s="4">
        <f>COUNTIFS(crashes!$G$2:$G$17624,"&gt;="&amp;S172,crashes!$G$2:$G$17624,"&lt;"&amp;T172,crashes!$D$2:$D$17624,"="&amp;C172, crashes!$S$2:$S$17624, "&gt;="&amp;AE172, crashes!$S$2:$S$17624, "&lt;="&amp;AF172, crashes!$E$2:$E$17624, "="&amp;D172 )</f>
        <v>16</v>
      </c>
      <c r="DP172" s="29">
        <f>COUNTIFS(crashes!$G$2:$G$17624,"&gt;="&amp;S172,crashes!$G$2:$G$17624,"&lt;"&amp;T172,crashes!$D$2:$D$17624,"="&amp;C172, crashes!$S$2:$S$17624, "&gt;="&amp;AE172, crashes!$S$2:$S$17624, "&lt;="&amp;AF172, crashes!$E$2:$E$17624, "="&amp;D172, crashes!$R$2:$R$17624, "=Weekday")</f>
        <v>16</v>
      </c>
      <c r="DQ172" s="29">
        <f>COUNTIFS(crashes!$G$2:$G$17624,"&gt;="&amp;S172,crashes!$G$2:$G$17624,"&lt;"&amp;T172,crashes!$D$2:$D$17624,"="&amp;C172, crashes!$S$2:$S$17624, "&gt;="&amp;AE172, crashes!$S$2:$S$17624, "&lt;="&amp;AF172, crashes!$E$2:$E$17624, "="&amp;D172, crashes!$R$2:$R$17624, "=Weekend")</f>
        <v>0</v>
      </c>
      <c r="DR172" s="30">
        <f>COUNTIFS(crashes!$G$2:$G$17624,"&gt;="&amp;S172,crashes!$G$2:$G$17624,"&lt;"&amp;T172,crashes!$D$2:$D$17624,"="&amp;C172, crashes!$S$2:$S$17624, "&gt;="&amp;AE172, crashes!$S$2:$S$17624, "&lt;="&amp;AF172, crashes!$E$2:$E$17624, "="&amp;D172,  crashes!$R$2:$R$17624, "=Weekday", crashes!$N$2:$N$17624,"=K")</f>
        <v>0</v>
      </c>
      <c r="DS172" s="30">
        <f>COUNTIFS(crashes!$G$2:$G$17624,"&gt;="&amp;S172,crashes!$G$2:$G$17624,"&lt;"&amp;T172,crashes!$D$2:$D$17624,"="&amp;C172, crashes!$S$2:$S$17624, "&gt;="&amp;AE172, crashes!$S$2:$S$17624, "&lt;="&amp;AF172, crashes!$E$2:$E$17624, "="&amp;D172,  crashes!$R$2:$R$17624, "=Weekday", crashes!$N$2:$N$17624,"=A")</f>
        <v>0</v>
      </c>
      <c r="DT172" s="30">
        <f>COUNTIFS(crashes!$G$2:$G$17624,"&gt;="&amp;S172,crashes!$G$2:$G$17624,"&lt;"&amp;T172,crashes!$D$2:$D$17624,"="&amp;C172, crashes!$S$2:$S$17624, "&gt;="&amp;AE172, crashes!$S$2:$S$17624, "&lt;="&amp;AF172, crashes!$E$2:$E$17624, "="&amp;D172,  crashes!$R$2:$R$17624, "=Weekday", crashes!$N$2:$N$17624,"=B")</f>
        <v>4</v>
      </c>
      <c r="DU172" s="30">
        <f>COUNTIFS(crashes!$G$2:$G$17624,"&gt;="&amp;S172,crashes!$G$2:$G$17624,"&lt;"&amp;T172,crashes!$D$2:$D$17624,"="&amp;C172, crashes!$S$2:$S$17624, "&gt;="&amp;AE172, crashes!$S$2:$S$17624, "&lt;="&amp;AF172, crashes!$E$2:$E$17624, "="&amp;D172,  crashes!$R$2:$R$17624, "=Weekday", crashes!$N$2:$N$17624,"=C")</f>
        <v>1</v>
      </c>
      <c r="DV172" s="30">
        <f>COUNTIFS(crashes!$G$2:$G$17624,"&gt;="&amp;S172,crashes!$G$2:$G$17624,"&lt;"&amp;T172,crashes!$D$2:$D$17624,"="&amp;C172, crashes!$S$2:$S$17624, "&gt;="&amp;AE172, crashes!$S$2:$S$17624, "&lt;="&amp;AF172, crashes!$E$2:$E$17624, "="&amp;D172,  crashes!$R$2:$R$17624, "=Weekday", crashes!$N$2:$N$17624,"=ABC")</f>
        <v>0</v>
      </c>
      <c r="DW172" s="30">
        <f>COUNTIFS(crashes!$G$2:$G$17624,"&gt;="&amp;S172,crashes!$G$2:$G$17624,"&lt;"&amp;T172,crashes!$D$2:$D$17624,"="&amp;C172, crashes!$S$2:$S$17624, "&gt;="&amp;AE172, crashes!$S$2:$S$17624, "&lt;="&amp;AF172, crashes!$E$2:$E$17624, "="&amp;D172,  crashes!$R$2:$R$17624, "=Weekday", crashes!$N$2:$N$17624,"=O")</f>
        <v>11</v>
      </c>
      <c r="DX172" s="30">
        <f>COUNTIFS(crashes!$G$2:$G$17624,"&gt;="&amp;S172,crashes!$G$2:$G$17624,"&lt;"&amp;T172,crashes!$D$2:$D$17624,"="&amp;C172, crashes!$S$2:$S$17624, "&gt;="&amp;AE172, crashes!$S$2:$S$17624, "&lt;="&amp;AF172, crashes!$E$2:$E$17624, "="&amp;D172,  crashes!$R$2:$R$17624, "=Weekend", crashes!$N$2:$N$17624,"=K")</f>
        <v>0</v>
      </c>
      <c r="DY172" s="30">
        <f>COUNTIFS(crashes!$G$2:$G$17624,"&gt;="&amp;S172,crashes!$G$2:$G$17624,"&lt;"&amp;T172,crashes!$D$2:$D$17624,"="&amp;C172, crashes!$S$2:$S$17624, "&gt;="&amp;AE172, crashes!$S$2:$S$17624, "&lt;="&amp;AF172, crashes!$E$2:$E$17624, "="&amp;D172,  crashes!$R$2:$R$17624, "=Weekend", crashes!$N$2:$N$17624,"=A")</f>
        <v>0</v>
      </c>
      <c r="DZ172" s="30">
        <f>COUNTIFS(crashes!$G$2:$G$17624,"&gt;="&amp;S172,crashes!$G$2:$G$17624,"&lt;"&amp;T172,crashes!$D$2:$D$17624,"="&amp;C172, crashes!$S$2:$S$17624, "&gt;="&amp;AE172, crashes!$S$2:$S$17624, "&lt;="&amp;AF172, crashes!$E$2:$E$17624, "="&amp;D172,  crashes!$R$2:$R$17624, "=Weekend", crashes!$N$2:$N$17624,"=B")</f>
        <v>0</v>
      </c>
      <c r="EA172" s="30">
        <f>COUNTIFS(crashes!$G$2:$G$17624,"&gt;="&amp;S172,crashes!$G$2:$G$17624,"&lt;"&amp;T172,crashes!$D$2:$D$17624,"="&amp;C172, crashes!$S$2:$S$17624, "&gt;="&amp;AE172, crashes!$S$2:$S$17624, "&lt;="&amp;AF172, crashes!$E$2:$E$17624, "="&amp;D172,  crashes!$R$2:$R$17624, "=Weekend", crashes!$N$2:$N$17624,"=C")</f>
        <v>0</v>
      </c>
      <c r="EB172" s="30">
        <f>COUNTIFS(crashes!$G$2:$G$17624,"&gt;="&amp;S172,crashes!$G$2:$G$17624,"&lt;"&amp;T172,crashes!$D$2:$D$17624,"="&amp;C172, crashes!$S$2:$S$17624, "&gt;="&amp;AE172, crashes!$S$2:$S$17624, "&lt;="&amp;AF172, crashes!$E$2:$E$17624, "="&amp;D172,  crashes!$R$2:$R$17624, "=Weekend", crashes!$N$2:$N$17624,"=ABC")</f>
        <v>0</v>
      </c>
      <c r="EC172" s="30">
        <f>COUNTIFS(crashes!$G$2:$G$17624,"&gt;="&amp;S172,crashes!$G$2:$G$17624,"&lt;"&amp;T172,crashes!$D$2:$D$17624,"="&amp;C172, crashes!$S$2:$S$17624, "&gt;="&amp;AE172, crashes!$S$2:$S$17624, "&lt;="&amp;AF172, crashes!$E$2:$E$17624, "="&amp;D172,  crashes!$R$2:$R$17624, "=Weekend", crashes!$N$2:$N$17624,"=O")</f>
        <v>0</v>
      </c>
      <c r="ED172" s="4">
        <f t="shared" si="31"/>
        <v>0</v>
      </c>
      <c r="EE172" s="4">
        <f t="shared" si="32"/>
        <v>0</v>
      </c>
      <c r="EF172" s="4">
        <f t="shared" si="33"/>
        <v>4</v>
      </c>
      <c r="EG172" s="4">
        <f t="shared" si="34"/>
        <v>1</v>
      </c>
      <c r="EH172" s="4">
        <f t="shared" si="35"/>
        <v>0</v>
      </c>
      <c r="EI172" s="50">
        <f t="shared" si="36"/>
        <v>5</v>
      </c>
      <c r="EJ172" s="4">
        <f t="shared" si="37"/>
        <v>11</v>
      </c>
      <c r="EK172" s="6"/>
      <c r="EL172" s="3">
        <v>2018</v>
      </c>
      <c r="EM172" s="3">
        <v>1.8000000000000682E-2</v>
      </c>
      <c r="EN172" s="3">
        <v>8.0099999999999998E-3</v>
      </c>
      <c r="EO172" s="3">
        <v>6.3099999999999996E-3</v>
      </c>
      <c r="EP172" s="3">
        <v>6.9300000000000004E-3</v>
      </c>
      <c r="EQ172" s="3">
        <v>1.277E-2</v>
      </c>
      <c r="ER172" s="3">
        <v>3.4340000000000002E-2</v>
      </c>
      <c r="ES172" s="3">
        <v>7.1819999999999995E-2</v>
      </c>
      <c r="ET172" s="3">
        <v>7.3130000000000001E-2</v>
      </c>
      <c r="EU172" s="3">
        <v>7.0139999999999994E-2</v>
      </c>
      <c r="EV172" s="3">
        <v>6.2370000000000002E-2</v>
      </c>
      <c r="EW172" s="3">
        <v>6.3490000000000005E-2</v>
      </c>
      <c r="EX172" s="3">
        <v>5.8479999999999997E-2</v>
      </c>
      <c r="EY172" s="3">
        <v>5.4919999999999997E-2</v>
      </c>
      <c r="EZ172" s="3">
        <v>5.4899999999999997E-2</v>
      </c>
      <c r="FA172" s="3">
        <v>5.4480000000000001E-2</v>
      </c>
      <c r="FB172" s="3">
        <v>5.5849999999999997E-2</v>
      </c>
      <c r="FC172" s="3">
        <v>5.4109999999999998E-2</v>
      </c>
      <c r="FD172" s="3">
        <v>5.4579999999999997E-2</v>
      </c>
      <c r="FE172" s="3">
        <v>5.6959999999999997E-2</v>
      </c>
      <c r="FF172" s="3">
        <v>4.9919999999999999E-2</v>
      </c>
      <c r="FG172" s="3">
        <v>3.9489999999999997E-2</v>
      </c>
      <c r="FH172" s="3">
        <v>3.2230000000000002E-2</v>
      </c>
      <c r="FI172" s="3">
        <v>2.7130000000000001E-2</v>
      </c>
      <c r="FJ172" s="3">
        <v>2.0920000000000001E-2</v>
      </c>
      <c r="FK172" s="3">
        <v>1.4590000000000001E-2</v>
      </c>
      <c r="FL172" s="3">
        <v>2018</v>
      </c>
      <c r="FM172" s="3">
        <v>1.8000000000000682E-2</v>
      </c>
      <c r="FN172" s="13">
        <v>2018</v>
      </c>
      <c r="FO172" s="52">
        <v>1.8000000000000682E-2</v>
      </c>
      <c r="FP172" s="51">
        <v>48</v>
      </c>
      <c r="FQ172" s="51">
        <v>1.3735000000000001E-2</v>
      </c>
      <c r="FR172" s="51">
        <v>8.6199999999999992E-3</v>
      </c>
      <c r="FS172" s="3">
        <v>6.5950000000000002E-3</v>
      </c>
      <c r="FT172" s="3">
        <v>7.5299999999999994E-3</v>
      </c>
      <c r="FU172" s="3">
        <v>1.14E-2</v>
      </c>
      <c r="FV172" s="3">
        <v>1.8340000000000002E-2</v>
      </c>
      <c r="FW172" s="3">
        <v>2.2720000000000001E-2</v>
      </c>
      <c r="FX172" s="3">
        <v>2.9115000000000002E-2</v>
      </c>
      <c r="FY172" s="3">
        <v>3.7470000000000003E-2</v>
      </c>
      <c r="FZ172" s="3">
        <v>4.614E-2</v>
      </c>
      <c r="GA172" s="3">
        <v>5.3605E-2</v>
      </c>
      <c r="GB172" s="3">
        <v>5.7224999999999998E-2</v>
      </c>
      <c r="GC172" s="3">
        <v>6.1455000000000003E-2</v>
      </c>
      <c r="GD172" s="3">
        <v>6.3140000000000002E-2</v>
      </c>
      <c r="GE172" s="3">
        <v>6.3230000000000008E-2</v>
      </c>
      <c r="GF172" s="3">
        <v>6.2835000000000002E-2</v>
      </c>
      <c r="GG172" s="3">
        <v>6.1420000000000002E-2</v>
      </c>
      <c r="GH172" s="3">
        <v>6.0060000000000002E-2</v>
      </c>
      <c r="GI172" s="3">
        <v>5.5129999999999998E-2</v>
      </c>
      <c r="GJ172" s="3">
        <v>4.709E-2</v>
      </c>
      <c r="GK172" s="3">
        <v>3.9425000000000002E-2</v>
      </c>
      <c r="GL172" s="3">
        <v>3.3094999999999999E-2</v>
      </c>
      <c r="GM172" s="3">
        <v>2.6544999999999999E-2</v>
      </c>
      <c r="GN172" s="3">
        <v>1.9035E-2</v>
      </c>
      <c r="GO172" s="22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</row>
    <row r="173" spans="1:264" s="3" customFormat="1" ht="12" customHeight="1" x14ac:dyDescent="0.2">
      <c r="A173" s="4" t="s">
        <v>391</v>
      </c>
      <c r="B173" s="4" t="s">
        <v>218</v>
      </c>
      <c r="C173" s="4">
        <v>66</v>
      </c>
      <c r="D173" s="4" t="s">
        <v>90</v>
      </c>
      <c r="E173" s="4" t="s">
        <v>67</v>
      </c>
      <c r="F173" s="4" t="s">
        <v>68</v>
      </c>
      <c r="G173" s="4">
        <v>4</v>
      </c>
      <c r="H173" s="4" t="s">
        <v>167</v>
      </c>
      <c r="I173" s="4">
        <v>1</v>
      </c>
      <c r="J173" s="4">
        <v>0</v>
      </c>
      <c r="K173" s="4"/>
      <c r="L173" s="4"/>
      <c r="M173" s="4"/>
      <c r="N173" s="4"/>
      <c r="O173" s="4"/>
      <c r="P173" s="4" t="s">
        <v>486</v>
      </c>
      <c r="Q173" s="38" t="str">
        <f t="shared" si="39"/>
        <v>38°48'10.49"N, 77°30'30.16"W</v>
      </c>
      <c r="R173" s="1" t="s">
        <v>487</v>
      </c>
      <c r="S173" s="38">
        <v>47.841999999999999</v>
      </c>
      <c r="T173" s="1">
        <v>48.406999999999996</v>
      </c>
      <c r="U173" s="4">
        <v>1</v>
      </c>
      <c r="V173" s="10">
        <v>42475</v>
      </c>
      <c r="W173" s="4">
        <v>1</v>
      </c>
      <c r="X173" s="4">
        <v>0.56499999999999773</v>
      </c>
      <c r="Y173" s="4"/>
      <c r="Z173" s="4"/>
      <c r="AA173" s="4"/>
      <c r="AB173" s="4"/>
      <c r="AC173" s="4"/>
      <c r="AD173" s="4"/>
      <c r="AE173" s="10">
        <v>41275</v>
      </c>
      <c r="AF173" s="10">
        <v>43100</v>
      </c>
      <c r="AG173" s="16"/>
      <c r="AH173" s="16"/>
      <c r="AI173" s="31">
        <v>72000</v>
      </c>
      <c r="AJ173" s="31">
        <v>72000</v>
      </c>
      <c r="AK173" s="31">
        <v>78000</v>
      </c>
      <c r="AL173" s="31">
        <v>81000</v>
      </c>
      <c r="AM173" s="31">
        <v>84000</v>
      </c>
      <c r="AN173" s="31"/>
      <c r="AO173" s="4"/>
      <c r="AP173" s="4"/>
      <c r="AQ173" s="4"/>
      <c r="AR173" s="9">
        <v>12.449023737268393</v>
      </c>
      <c r="AS173" s="9">
        <v>13.107181192251161</v>
      </c>
      <c r="AT173" s="9">
        <v>18.083713389782876</v>
      </c>
      <c r="AU173" s="9">
        <v>0</v>
      </c>
      <c r="AV173" s="9">
        <v>0</v>
      </c>
      <c r="AW173" s="4" t="b">
        <v>0</v>
      </c>
      <c r="AX173" s="4" t="b">
        <v>0</v>
      </c>
      <c r="AY173" s="4">
        <v>0</v>
      </c>
      <c r="AZ173" s="4">
        <v>0</v>
      </c>
      <c r="BA173" s="9">
        <v>699.47961087657166</v>
      </c>
      <c r="BB173" s="9">
        <v>1</v>
      </c>
      <c r="BC173" s="9">
        <v>39.98108687703796</v>
      </c>
      <c r="BD173" s="9">
        <v>2.4547934692803253</v>
      </c>
      <c r="BE173" s="9">
        <v>1.8081107447168352</v>
      </c>
      <c r="BF173" s="4" t="s">
        <v>216</v>
      </c>
      <c r="BG173" s="4">
        <v>18.417691702504243</v>
      </c>
      <c r="BH173" s="4"/>
      <c r="BI173" s="4"/>
      <c r="BJ173" s="4" t="s">
        <v>167</v>
      </c>
      <c r="BK173" s="4"/>
      <c r="BL173" s="32">
        <v>0.45199999999999818</v>
      </c>
      <c r="BM173" s="16"/>
      <c r="BN173" s="16"/>
      <c r="BO173" s="31">
        <v>23823.613037345003</v>
      </c>
      <c r="BP173" s="31">
        <v>23823.613037345003</v>
      </c>
      <c r="BQ173" s="31">
        <v>24023.535137974788</v>
      </c>
      <c r="BR173" s="31">
        <v>24611.572651491588</v>
      </c>
      <c r="BS173" s="31">
        <v>24514.749937137738</v>
      </c>
      <c r="BT173" s="31"/>
      <c r="BU173" s="4"/>
      <c r="BV173" s="32">
        <v>0.17600000000000193</v>
      </c>
      <c r="BW173" s="16"/>
      <c r="BX173" s="16"/>
      <c r="BY173" s="31">
        <v>720</v>
      </c>
      <c r="BZ173" s="31">
        <v>720</v>
      </c>
      <c r="CA173" s="31">
        <v>720</v>
      </c>
      <c r="CB173" s="31">
        <v>720</v>
      </c>
      <c r="CC173" s="31">
        <v>720</v>
      </c>
      <c r="CD173" s="31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4"/>
      <c r="CV173" s="4"/>
      <c r="CW173" s="4"/>
      <c r="CX173" s="4"/>
      <c r="CY173" s="4"/>
      <c r="CZ173" s="22"/>
      <c r="DA173" s="4">
        <v>0</v>
      </c>
      <c r="DB173" s="4">
        <v>0</v>
      </c>
      <c r="DC173" s="4">
        <v>365</v>
      </c>
      <c r="DD173" s="4">
        <v>365</v>
      </c>
      <c r="DE173" s="4">
        <v>365</v>
      </c>
      <c r="DF173" s="4">
        <v>366</v>
      </c>
      <c r="DG173" s="4">
        <v>365</v>
      </c>
      <c r="DH173" s="4">
        <v>0</v>
      </c>
      <c r="DI173" s="16">
        <f t="shared" si="26"/>
        <v>77401.971522453445</v>
      </c>
      <c r="DJ173" s="16">
        <f t="shared" si="27"/>
        <v>24159.664381228831</v>
      </c>
      <c r="DK173" s="16">
        <f t="shared" si="28"/>
        <v>720</v>
      </c>
      <c r="DL173" s="16">
        <f t="shared" si="29"/>
        <v>0</v>
      </c>
      <c r="DM173" s="16">
        <f t="shared" si="30"/>
        <v>0</v>
      </c>
      <c r="DN173" s="22"/>
      <c r="DO173" s="4">
        <f>COUNTIFS(crashes!$G$2:$G$17624,"&gt;="&amp;S173,crashes!$G$2:$G$17624,"&lt;"&amp;T173,crashes!$D$2:$D$17624,"="&amp;C173, crashes!$S$2:$S$17624, "&gt;="&amp;AE173, crashes!$S$2:$S$17624, "&lt;="&amp;AF173, crashes!$E$2:$E$17624, "="&amp;D173 )</f>
        <v>30</v>
      </c>
      <c r="DP173" s="29">
        <f>COUNTIFS(crashes!$G$2:$G$17624,"&gt;="&amp;S173,crashes!$G$2:$G$17624,"&lt;"&amp;T173,crashes!$D$2:$D$17624,"="&amp;C173, crashes!$S$2:$S$17624, "&gt;="&amp;AE173, crashes!$S$2:$S$17624, "&lt;="&amp;AF173, crashes!$E$2:$E$17624, "="&amp;D173, crashes!$R$2:$R$17624, "=Weekday")</f>
        <v>27</v>
      </c>
      <c r="DQ173" s="29">
        <f>COUNTIFS(crashes!$G$2:$G$17624,"&gt;="&amp;S173,crashes!$G$2:$G$17624,"&lt;"&amp;T173,crashes!$D$2:$D$17624,"="&amp;C173, crashes!$S$2:$S$17624, "&gt;="&amp;AE173, crashes!$S$2:$S$17624, "&lt;="&amp;AF173, crashes!$E$2:$E$17624, "="&amp;D173, crashes!$R$2:$R$17624, "=Weekend")</f>
        <v>3</v>
      </c>
      <c r="DR173" s="30">
        <f>COUNTIFS(crashes!$G$2:$G$17624,"&gt;="&amp;S173,crashes!$G$2:$G$17624,"&lt;"&amp;T173,crashes!$D$2:$D$17624,"="&amp;C173, crashes!$S$2:$S$17624, "&gt;="&amp;AE173, crashes!$S$2:$S$17624, "&lt;="&amp;AF173, crashes!$E$2:$E$17624, "="&amp;D173,  crashes!$R$2:$R$17624, "=Weekday", crashes!$N$2:$N$17624,"=K")</f>
        <v>0</v>
      </c>
      <c r="DS173" s="30">
        <f>COUNTIFS(crashes!$G$2:$G$17624,"&gt;="&amp;S173,crashes!$G$2:$G$17624,"&lt;"&amp;T173,crashes!$D$2:$D$17624,"="&amp;C173, crashes!$S$2:$S$17624, "&gt;="&amp;AE173, crashes!$S$2:$S$17624, "&lt;="&amp;AF173, crashes!$E$2:$E$17624, "="&amp;D173,  crashes!$R$2:$R$17624, "=Weekday", crashes!$N$2:$N$17624,"=A")</f>
        <v>0</v>
      </c>
      <c r="DT173" s="30">
        <f>COUNTIFS(crashes!$G$2:$G$17624,"&gt;="&amp;S173,crashes!$G$2:$G$17624,"&lt;"&amp;T173,crashes!$D$2:$D$17624,"="&amp;C173, crashes!$S$2:$S$17624, "&gt;="&amp;AE173, crashes!$S$2:$S$17624, "&lt;="&amp;AF173, crashes!$E$2:$E$17624, "="&amp;D173,  crashes!$R$2:$R$17624, "=Weekday", crashes!$N$2:$N$17624,"=B")</f>
        <v>5</v>
      </c>
      <c r="DU173" s="30">
        <f>COUNTIFS(crashes!$G$2:$G$17624,"&gt;="&amp;S173,crashes!$G$2:$G$17624,"&lt;"&amp;T173,crashes!$D$2:$D$17624,"="&amp;C173, crashes!$S$2:$S$17624, "&gt;="&amp;AE173, crashes!$S$2:$S$17624, "&lt;="&amp;AF173, crashes!$E$2:$E$17624, "="&amp;D173,  crashes!$R$2:$R$17624, "=Weekday", crashes!$N$2:$N$17624,"=C")</f>
        <v>1</v>
      </c>
      <c r="DV173" s="30">
        <f>COUNTIFS(crashes!$G$2:$G$17624,"&gt;="&amp;S173,crashes!$G$2:$G$17624,"&lt;"&amp;T173,crashes!$D$2:$D$17624,"="&amp;C173, crashes!$S$2:$S$17624, "&gt;="&amp;AE173, crashes!$S$2:$S$17624, "&lt;="&amp;AF173, crashes!$E$2:$E$17624, "="&amp;D173,  crashes!$R$2:$R$17624, "=Weekday", crashes!$N$2:$N$17624,"=ABC")</f>
        <v>0</v>
      </c>
      <c r="DW173" s="30">
        <f>COUNTIFS(crashes!$G$2:$G$17624,"&gt;="&amp;S173,crashes!$G$2:$G$17624,"&lt;"&amp;T173,crashes!$D$2:$D$17624,"="&amp;C173, crashes!$S$2:$S$17624, "&gt;="&amp;AE173, crashes!$S$2:$S$17624, "&lt;="&amp;AF173, crashes!$E$2:$E$17624, "="&amp;D173,  crashes!$R$2:$R$17624, "=Weekday", crashes!$N$2:$N$17624,"=O")</f>
        <v>21</v>
      </c>
      <c r="DX173" s="30">
        <f>COUNTIFS(crashes!$G$2:$G$17624,"&gt;="&amp;S173,crashes!$G$2:$G$17624,"&lt;"&amp;T173,crashes!$D$2:$D$17624,"="&amp;C173, crashes!$S$2:$S$17624, "&gt;="&amp;AE173, crashes!$S$2:$S$17624, "&lt;="&amp;AF173, crashes!$E$2:$E$17624, "="&amp;D173,  crashes!$R$2:$R$17624, "=Weekend", crashes!$N$2:$N$17624,"=K")</f>
        <v>0</v>
      </c>
      <c r="DY173" s="30">
        <f>COUNTIFS(crashes!$G$2:$G$17624,"&gt;="&amp;S173,crashes!$G$2:$G$17624,"&lt;"&amp;T173,crashes!$D$2:$D$17624,"="&amp;C173, crashes!$S$2:$S$17624, "&gt;="&amp;AE173, crashes!$S$2:$S$17624, "&lt;="&amp;AF173, crashes!$E$2:$E$17624, "="&amp;D173,  crashes!$R$2:$R$17624, "=Weekend", crashes!$N$2:$N$17624,"=A")</f>
        <v>0</v>
      </c>
      <c r="DZ173" s="30">
        <f>COUNTIFS(crashes!$G$2:$G$17624,"&gt;="&amp;S173,crashes!$G$2:$G$17624,"&lt;"&amp;T173,crashes!$D$2:$D$17624,"="&amp;C173, crashes!$S$2:$S$17624, "&gt;="&amp;AE173, crashes!$S$2:$S$17624, "&lt;="&amp;AF173, crashes!$E$2:$E$17624, "="&amp;D173,  crashes!$R$2:$R$17624, "=Weekend", crashes!$N$2:$N$17624,"=B")</f>
        <v>0</v>
      </c>
      <c r="EA173" s="30">
        <f>COUNTIFS(crashes!$G$2:$G$17624,"&gt;="&amp;S173,crashes!$G$2:$G$17624,"&lt;"&amp;T173,crashes!$D$2:$D$17624,"="&amp;C173, crashes!$S$2:$S$17624, "&gt;="&amp;AE173, crashes!$S$2:$S$17624, "&lt;="&amp;AF173, crashes!$E$2:$E$17624, "="&amp;D173,  crashes!$R$2:$R$17624, "=Weekend", crashes!$N$2:$N$17624,"=C")</f>
        <v>0</v>
      </c>
      <c r="EB173" s="30">
        <f>COUNTIFS(crashes!$G$2:$G$17624,"&gt;="&amp;S173,crashes!$G$2:$G$17624,"&lt;"&amp;T173,crashes!$D$2:$D$17624,"="&amp;C173, crashes!$S$2:$S$17624, "&gt;="&amp;AE173, crashes!$S$2:$S$17624, "&lt;="&amp;AF173, crashes!$E$2:$E$17624, "="&amp;D173,  crashes!$R$2:$R$17624, "=Weekend", crashes!$N$2:$N$17624,"=ABC")</f>
        <v>0</v>
      </c>
      <c r="EC173" s="30">
        <f>COUNTIFS(crashes!$G$2:$G$17624,"&gt;="&amp;S173,crashes!$G$2:$G$17624,"&lt;"&amp;T173,crashes!$D$2:$D$17624,"="&amp;C173, crashes!$S$2:$S$17624, "&gt;="&amp;AE173, crashes!$S$2:$S$17624, "&lt;="&amp;AF173, crashes!$E$2:$E$17624, "="&amp;D173,  crashes!$R$2:$R$17624, "=Weekend", crashes!$N$2:$N$17624,"=O")</f>
        <v>3</v>
      </c>
      <c r="ED173" s="4">
        <f t="shared" si="31"/>
        <v>0</v>
      </c>
      <c r="EE173" s="4">
        <f t="shared" si="32"/>
        <v>0</v>
      </c>
      <c r="EF173" s="4">
        <f t="shared" si="33"/>
        <v>5</v>
      </c>
      <c r="EG173" s="4">
        <f t="shared" si="34"/>
        <v>1</v>
      </c>
      <c r="EH173" s="4">
        <f t="shared" si="35"/>
        <v>0</v>
      </c>
      <c r="EI173" s="50">
        <f t="shared" si="36"/>
        <v>6</v>
      </c>
      <c r="EJ173" s="4">
        <f t="shared" si="37"/>
        <v>24</v>
      </c>
      <c r="EK173" s="6"/>
      <c r="EL173" s="3">
        <v>2018</v>
      </c>
      <c r="EM173" s="3">
        <v>1.8000000000000682E-2</v>
      </c>
      <c r="EN173" s="3">
        <v>8.0099999999999998E-3</v>
      </c>
      <c r="EO173" s="3">
        <v>6.3099999999999996E-3</v>
      </c>
      <c r="EP173" s="3">
        <v>6.9300000000000004E-3</v>
      </c>
      <c r="EQ173" s="3">
        <v>1.277E-2</v>
      </c>
      <c r="ER173" s="3">
        <v>3.4340000000000002E-2</v>
      </c>
      <c r="ES173" s="3">
        <v>7.1819999999999995E-2</v>
      </c>
      <c r="ET173" s="3">
        <v>7.3130000000000001E-2</v>
      </c>
      <c r="EU173" s="3">
        <v>7.0139999999999994E-2</v>
      </c>
      <c r="EV173" s="3">
        <v>6.2370000000000002E-2</v>
      </c>
      <c r="EW173" s="3">
        <v>6.3490000000000005E-2</v>
      </c>
      <c r="EX173" s="3">
        <v>5.8479999999999997E-2</v>
      </c>
      <c r="EY173" s="3">
        <v>5.4919999999999997E-2</v>
      </c>
      <c r="EZ173" s="3">
        <v>5.4899999999999997E-2</v>
      </c>
      <c r="FA173" s="3">
        <v>5.4480000000000001E-2</v>
      </c>
      <c r="FB173" s="3">
        <v>5.5849999999999997E-2</v>
      </c>
      <c r="FC173" s="3">
        <v>5.4109999999999998E-2</v>
      </c>
      <c r="FD173" s="3">
        <v>5.4579999999999997E-2</v>
      </c>
      <c r="FE173" s="3">
        <v>5.6959999999999997E-2</v>
      </c>
      <c r="FF173" s="3">
        <v>4.9919999999999999E-2</v>
      </c>
      <c r="FG173" s="3">
        <v>3.9489999999999997E-2</v>
      </c>
      <c r="FH173" s="3">
        <v>3.2230000000000002E-2</v>
      </c>
      <c r="FI173" s="3">
        <v>2.7130000000000001E-2</v>
      </c>
      <c r="FJ173" s="3">
        <v>2.0920000000000001E-2</v>
      </c>
      <c r="FK173" s="3">
        <v>1.4590000000000001E-2</v>
      </c>
      <c r="FL173" s="3">
        <v>2018</v>
      </c>
      <c r="FM173" s="3">
        <v>1.8000000000000682E-2</v>
      </c>
      <c r="FN173" s="13">
        <v>2018</v>
      </c>
      <c r="FO173" s="52">
        <v>1.8000000000000682E-2</v>
      </c>
      <c r="FP173" s="51">
        <v>48</v>
      </c>
      <c r="FQ173" s="51">
        <v>1.3735000000000001E-2</v>
      </c>
      <c r="FR173" s="51">
        <v>8.6199999999999992E-3</v>
      </c>
      <c r="FS173" s="3">
        <v>6.5950000000000002E-3</v>
      </c>
      <c r="FT173" s="3">
        <v>7.5299999999999994E-3</v>
      </c>
      <c r="FU173" s="3">
        <v>1.14E-2</v>
      </c>
      <c r="FV173" s="3">
        <v>1.8340000000000002E-2</v>
      </c>
      <c r="FW173" s="3">
        <v>2.2720000000000001E-2</v>
      </c>
      <c r="FX173" s="3">
        <v>2.9115000000000002E-2</v>
      </c>
      <c r="FY173" s="3">
        <v>3.7470000000000003E-2</v>
      </c>
      <c r="FZ173" s="3">
        <v>4.614E-2</v>
      </c>
      <c r="GA173" s="3">
        <v>5.3605E-2</v>
      </c>
      <c r="GB173" s="3">
        <v>5.7224999999999998E-2</v>
      </c>
      <c r="GC173" s="3">
        <v>6.1455000000000003E-2</v>
      </c>
      <c r="GD173" s="3">
        <v>6.3140000000000002E-2</v>
      </c>
      <c r="GE173" s="3">
        <v>6.3230000000000008E-2</v>
      </c>
      <c r="GF173" s="3">
        <v>6.2835000000000002E-2</v>
      </c>
      <c r="GG173" s="3">
        <v>6.1420000000000002E-2</v>
      </c>
      <c r="GH173" s="3">
        <v>6.0060000000000002E-2</v>
      </c>
      <c r="GI173" s="3">
        <v>5.5129999999999998E-2</v>
      </c>
      <c r="GJ173" s="3">
        <v>4.709E-2</v>
      </c>
      <c r="GK173" s="3">
        <v>3.9425000000000002E-2</v>
      </c>
      <c r="GL173" s="3">
        <v>3.3094999999999999E-2</v>
      </c>
      <c r="GM173" s="3">
        <v>2.6544999999999999E-2</v>
      </c>
      <c r="GN173" s="3">
        <v>1.9035E-2</v>
      </c>
      <c r="GO173" s="22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</row>
    <row r="174" spans="1:264" s="3" customFormat="1" ht="12" customHeight="1" x14ac:dyDescent="0.2">
      <c r="A174" s="4" t="s">
        <v>391</v>
      </c>
      <c r="B174" s="4" t="s">
        <v>218</v>
      </c>
      <c r="C174" s="4">
        <v>66</v>
      </c>
      <c r="D174" s="4" t="s">
        <v>90</v>
      </c>
      <c r="E174" s="4" t="s">
        <v>67</v>
      </c>
      <c r="F174" s="4" t="s">
        <v>70</v>
      </c>
      <c r="G174" s="4">
        <v>4</v>
      </c>
      <c r="H174" s="4" t="s">
        <v>167</v>
      </c>
      <c r="I174" s="4">
        <v>1</v>
      </c>
      <c r="J174" s="4">
        <v>0</v>
      </c>
      <c r="K174" s="4"/>
      <c r="L174" s="4"/>
      <c r="M174" s="4"/>
      <c r="N174" s="4"/>
      <c r="O174" s="4"/>
      <c r="P174" s="4" t="s">
        <v>488</v>
      </c>
      <c r="Q174" s="38" t="str">
        <f t="shared" si="39"/>
        <v>38°48'23.6542"N, 77°29'56.6863"W</v>
      </c>
      <c r="R174" s="1" t="s">
        <v>489</v>
      </c>
      <c r="S174" s="38">
        <v>48.406999999999996</v>
      </c>
      <c r="T174" s="1">
        <v>48.582999999999998</v>
      </c>
      <c r="U174" s="4">
        <v>1</v>
      </c>
      <c r="V174" s="10">
        <v>42475</v>
      </c>
      <c r="W174" s="4">
        <v>1</v>
      </c>
      <c r="X174" s="4">
        <v>0.17600000000000193</v>
      </c>
      <c r="Y174" s="4">
        <v>0.17600000000000193</v>
      </c>
      <c r="Z174" s="4">
        <v>1</v>
      </c>
      <c r="AA174" s="4"/>
      <c r="AB174" s="4"/>
      <c r="AC174" s="4"/>
      <c r="AD174" s="4" t="s">
        <v>490</v>
      </c>
      <c r="AE174" s="10">
        <v>41275</v>
      </c>
      <c r="AF174" s="10">
        <v>43100</v>
      </c>
      <c r="AG174" s="16"/>
      <c r="AH174" s="16"/>
      <c r="AI174" s="31">
        <v>72000</v>
      </c>
      <c r="AJ174" s="31">
        <v>72000</v>
      </c>
      <c r="AK174" s="31">
        <v>78000</v>
      </c>
      <c r="AL174" s="31">
        <v>81000</v>
      </c>
      <c r="AM174" s="31">
        <v>84000</v>
      </c>
      <c r="AN174" s="31"/>
      <c r="AO174" s="4"/>
      <c r="AP174" s="4"/>
      <c r="AQ174" s="4"/>
      <c r="AR174" s="9">
        <v>12.461846499376023</v>
      </c>
      <c r="AS174" s="9">
        <v>11.838789558392186</v>
      </c>
      <c r="AT174" s="9">
        <v>18.198889989885018</v>
      </c>
      <c r="AU174" s="9">
        <v>0</v>
      </c>
      <c r="AV174" s="9">
        <v>0</v>
      </c>
      <c r="AW174" s="4" t="b">
        <v>0</v>
      </c>
      <c r="AX174" s="4" t="b">
        <v>0</v>
      </c>
      <c r="AY174" s="4">
        <v>0</v>
      </c>
      <c r="AZ174" s="4">
        <v>0</v>
      </c>
      <c r="BA174" s="9">
        <v>530.02678115355059</v>
      </c>
      <c r="BB174" s="9">
        <v>16.662745308825698</v>
      </c>
      <c r="BC174" s="9">
        <v>40.031152162385204</v>
      </c>
      <c r="BD174" s="9">
        <v>2.3815532066096239</v>
      </c>
      <c r="BE174" s="9">
        <v>1.7598397841251896</v>
      </c>
      <c r="BF174" s="4" t="s">
        <v>216</v>
      </c>
      <c r="BG174" s="4">
        <v>18.525758954264695</v>
      </c>
      <c r="BH174" s="4"/>
      <c r="BI174" s="4"/>
      <c r="BJ174" s="4" t="s">
        <v>167</v>
      </c>
      <c r="BK174" s="4"/>
      <c r="BL174" s="32">
        <v>1.0169999999999959</v>
      </c>
      <c r="BM174" s="16"/>
      <c r="BN174" s="16"/>
      <c r="BO174" s="31">
        <v>23823.613037345003</v>
      </c>
      <c r="BP174" s="31">
        <v>23823.613037345003</v>
      </c>
      <c r="BQ174" s="31">
        <v>24023.535137974788</v>
      </c>
      <c r="BR174" s="31">
        <v>24611.572651491588</v>
      </c>
      <c r="BS174" s="31">
        <v>24514.749937137738</v>
      </c>
      <c r="BT174" s="31"/>
      <c r="BU174" s="4"/>
      <c r="BV174" s="32">
        <v>0</v>
      </c>
      <c r="BW174" s="16"/>
      <c r="BX174" s="16"/>
      <c r="BY174" s="31">
        <v>720</v>
      </c>
      <c r="BZ174" s="31">
        <v>720</v>
      </c>
      <c r="CA174" s="31">
        <v>720</v>
      </c>
      <c r="CB174" s="31">
        <v>720</v>
      </c>
      <c r="CC174" s="31">
        <v>720</v>
      </c>
      <c r="CD174" s="31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31">
        <v>720</v>
      </c>
      <c r="CP174" s="31">
        <v>720</v>
      </c>
      <c r="CQ174" s="31">
        <v>720</v>
      </c>
      <c r="CR174" s="31">
        <v>720</v>
      </c>
      <c r="CS174" s="31">
        <v>720</v>
      </c>
      <c r="CT174" s="31"/>
      <c r="CU174" s="4"/>
      <c r="CV174" s="4"/>
      <c r="CW174" s="4"/>
      <c r="CX174" s="4"/>
      <c r="CY174" s="4"/>
      <c r="CZ174" s="22"/>
      <c r="DA174" s="4">
        <v>0</v>
      </c>
      <c r="DB174" s="4">
        <v>0</v>
      </c>
      <c r="DC174" s="4">
        <v>365</v>
      </c>
      <c r="DD174" s="4">
        <v>365</v>
      </c>
      <c r="DE174" s="4">
        <v>365</v>
      </c>
      <c r="DF174" s="4">
        <v>366</v>
      </c>
      <c r="DG174" s="4">
        <v>365</v>
      </c>
      <c r="DH174" s="4">
        <v>0</v>
      </c>
      <c r="DI174" s="16">
        <f t="shared" si="26"/>
        <v>77401.971522453445</v>
      </c>
      <c r="DJ174" s="16">
        <f t="shared" si="27"/>
        <v>24159.664381228831</v>
      </c>
      <c r="DK174" s="16">
        <f t="shared" si="28"/>
        <v>720</v>
      </c>
      <c r="DL174" s="16">
        <f t="shared" si="29"/>
        <v>0</v>
      </c>
      <c r="DM174" s="16">
        <f t="shared" si="30"/>
        <v>720</v>
      </c>
      <c r="DN174" s="22"/>
      <c r="DO174" s="4">
        <f>COUNTIFS(crashes!$G$2:$G$17624,"&gt;="&amp;S174,crashes!$G$2:$G$17624,"&lt;"&amp;T174,crashes!$D$2:$D$17624,"="&amp;C174, crashes!$S$2:$S$17624, "&gt;="&amp;AE174, crashes!$S$2:$S$17624, "&lt;="&amp;AF174, crashes!$E$2:$E$17624, "="&amp;D174 )</f>
        <v>7</v>
      </c>
      <c r="DP174" s="29">
        <f>COUNTIFS(crashes!$G$2:$G$17624,"&gt;="&amp;S174,crashes!$G$2:$G$17624,"&lt;"&amp;T174,crashes!$D$2:$D$17624,"="&amp;C174, crashes!$S$2:$S$17624, "&gt;="&amp;AE174, crashes!$S$2:$S$17624, "&lt;="&amp;AF174, crashes!$E$2:$E$17624, "="&amp;D174, crashes!$R$2:$R$17624, "=Weekday")</f>
        <v>7</v>
      </c>
      <c r="DQ174" s="29">
        <f>COUNTIFS(crashes!$G$2:$G$17624,"&gt;="&amp;S174,crashes!$G$2:$G$17624,"&lt;"&amp;T174,crashes!$D$2:$D$17624,"="&amp;C174, crashes!$S$2:$S$17624, "&gt;="&amp;AE174, crashes!$S$2:$S$17624, "&lt;="&amp;AF174, crashes!$E$2:$E$17624, "="&amp;D174, crashes!$R$2:$R$17624, "=Weekend")</f>
        <v>0</v>
      </c>
      <c r="DR174" s="30">
        <f>COUNTIFS(crashes!$G$2:$G$17624,"&gt;="&amp;S174,crashes!$G$2:$G$17624,"&lt;"&amp;T174,crashes!$D$2:$D$17624,"="&amp;C174, crashes!$S$2:$S$17624, "&gt;="&amp;AE174, crashes!$S$2:$S$17624, "&lt;="&amp;AF174, crashes!$E$2:$E$17624, "="&amp;D174,  crashes!$R$2:$R$17624, "=Weekday", crashes!$N$2:$N$17624,"=K")</f>
        <v>0</v>
      </c>
      <c r="DS174" s="30">
        <f>COUNTIFS(crashes!$G$2:$G$17624,"&gt;="&amp;S174,crashes!$G$2:$G$17624,"&lt;"&amp;T174,crashes!$D$2:$D$17624,"="&amp;C174, crashes!$S$2:$S$17624, "&gt;="&amp;AE174, crashes!$S$2:$S$17624, "&lt;="&amp;AF174, crashes!$E$2:$E$17624, "="&amp;D174,  crashes!$R$2:$R$17624, "=Weekday", crashes!$N$2:$N$17624,"=A")</f>
        <v>1</v>
      </c>
      <c r="DT174" s="30">
        <f>COUNTIFS(crashes!$G$2:$G$17624,"&gt;="&amp;S174,crashes!$G$2:$G$17624,"&lt;"&amp;T174,crashes!$D$2:$D$17624,"="&amp;C174, crashes!$S$2:$S$17624, "&gt;="&amp;AE174, crashes!$S$2:$S$17624, "&lt;="&amp;AF174, crashes!$E$2:$E$17624, "="&amp;D174,  crashes!$R$2:$R$17624, "=Weekday", crashes!$N$2:$N$17624,"=B")</f>
        <v>0</v>
      </c>
      <c r="DU174" s="30">
        <f>COUNTIFS(crashes!$G$2:$G$17624,"&gt;="&amp;S174,crashes!$G$2:$G$17624,"&lt;"&amp;T174,crashes!$D$2:$D$17624,"="&amp;C174, crashes!$S$2:$S$17624, "&gt;="&amp;AE174, crashes!$S$2:$S$17624, "&lt;="&amp;AF174, crashes!$E$2:$E$17624, "="&amp;D174,  crashes!$R$2:$R$17624, "=Weekday", crashes!$N$2:$N$17624,"=C")</f>
        <v>3</v>
      </c>
      <c r="DV174" s="30">
        <f>COUNTIFS(crashes!$G$2:$G$17624,"&gt;="&amp;S174,crashes!$G$2:$G$17624,"&lt;"&amp;T174,crashes!$D$2:$D$17624,"="&amp;C174, crashes!$S$2:$S$17624, "&gt;="&amp;AE174, crashes!$S$2:$S$17624, "&lt;="&amp;AF174, crashes!$E$2:$E$17624, "="&amp;D174,  crashes!$R$2:$R$17624, "=Weekday", crashes!$N$2:$N$17624,"=ABC")</f>
        <v>0</v>
      </c>
      <c r="DW174" s="30">
        <f>COUNTIFS(crashes!$G$2:$G$17624,"&gt;="&amp;S174,crashes!$G$2:$G$17624,"&lt;"&amp;T174,crashes!$D$2:$D$17624,"="&amp;C174, crashes!$S$2:$S$17624, "&gt;="&amp;AE174, crashes!$S$2:$S$17624, "&lt;="&amp;AF174, crashes!$E$2:$E$17624, "="&amp;D174,  crashes!$R$2:$R$17624, "=Weekday", crashes!$N$2:$N$17624,"=O")</f>
        <v>3</v>
      </c>
      <c r="DX174" s="30">
        <f>COUNTIFS(crashes!$G$2:$G$17624,"&gt;="&amp;S174,crashes!$G$2:$G$17624,"&lt;"&amp;T174,crashes!$D$2:$D$17624,"="&amp;C174, crashes!$S$2:$S$17624, "&gt;="&amp;AE174, crashes!$S$2:$S$17624, "&lt;="&amp;AF174, crashes!$E$2:$E$17624, "="&amp;D174,  crashes!$R$2:$R$17624, "=Weekend", crashes!$N$2:$N$17624,"=K")</f>
        <v>0</v>
      </c>
      <c r="DY174" s="30">
        <f>COUNTIFS(crashes!$G$2:$G$17624,"&gt;="&amp;S174,crashes!$G$2:$G$17624,"&lt;"&amp;T174,crashes!$D$2:$D$17624,"="&amp;C174, crashes!$S$2:$S$17624, "&gt;="&amp;AE174, crashes!$S$2:$S$17624, "&lt;="&amp;AF174, crashes!$E$2:$E$17624, "="&amp;D174,  crashes!$R$2:$R$17624, "=Weekend", crashes!$N$2:$N$17624,"=A")</f>
        <v>0</v>
      </c>
      <c r="DZ174" s="30">
        <f>COUNTIFS(crashes!$G$2:$G$17624,"&gt;="&amp;S174,crashes!$G$2:$G$17624,"&lt;"&amp;T174,crashes!$D$2:$D$17624,"="&amp;C174, crashes!$S$2:$S$17624, "&gt;="&amp;AE174, crashes!$S$2:$S$17624, "&lt;="&amp;AF174, crashes!$E$2:$E$17624, "="&amp;D174,  crashes!$R$2:$R$17624, "=Weekend", crashes!$N$2:$N$17624,"=B")</f>
        <v>0</v>
      </c>
      <c r="EA174" s="30">
        <f>COUNTIFS(crashes!$G$2:$G$17624,"&gt;="&amp;S174,crashes!$G$2:$G$17624,"&lt;"&amp;T174,crashes!$D$2:$D$17624,"="&amp;C174, crashes!$S$2:$S$17624, "&gt;="&amp;AE174, crashes!$S$2:$S$17624, "&lt;="&amp;AF174, crashes!$E$2:$E$17624, "="&amp;D174,  crashes!$R$2:$R$17624, "=Weekend", crashes!$N$2:$N$17624,"=C")</f>
        <v>0</v>
      </c>
      <c r="EB174" s="30">
        <f>COUNTIFS(crashes!$G$2:$G$17624,"&gt;="&amp;S174,crashes!$G$2:$G$17624,"&lt;"&amp;T174,crashes!$D$2:$D$17624,"="&amp;C174, crashes!$S$2:$S$17624, "&gt;="&amp;AE174, crashes!$S$2:$S$17624, "&lt;="&amp;AF174, crashes!$E$2:$E$17624, "="&amp;D174,  crashes!$R$2:$R$17624, "=Weekend", crashes!$N$2:$N$17624,"=ABC")</f>
        <v>0</v>
      </c>
      <c r="EC174" s="30">
        <f>COUNTIFS(crashes!$G$2:$G$17624,"&gt;="&amp;S174,crashes!$G$2:$G$17624,"&lt;"&amp;T174,crashes!$D$2:$D$17624,"="&amp;C174, crashes!$S$2:$S$17624, "&gt;="&amp;AE174, crashes!$S$2:$S$17624, "&lt;="&amp;AF174, crashes!$E$2:$E$17624, "="&amp;D174,  crashes!$R$2:$R$17624, "=Weekend", crashes!$N$2:$N$17624,"=O")</f>
        <v>0</v>
      </c>
      <c r="ED174" s="4">
        <f t="shared" si="31"/>
        <v>0</v>
      </c>
      <c r="EE174" s="4">
        <f t="shared" si="32"/>
        <v>1</v>
      </c>
      <c r="EF174" s="4">
        <f t="shared" si="33"/>
        <v>0</v>
      </c>
      <c r="EG174" s="4">
        <f t="shared" si="34"/>
        <v>3</v>
      </c>
      <c r="EH174" s="4">
        <f t="shared" si="35"/>
        <v>0</v>
      </c>
      <c r="EI174" s="50">
        <f t="shared" si="36"/>
        <v>4</v>
      </c>
      <c r="EJ174" s="4">
        <f t="shared" si="37"/>
        <v>3</v>
      </c>
      <c r="EK174" s="6"/>
      <c r="EL174" s="3">
        <v>2018</v>
      </c>
      <c r="EM174" s="3">
        <v>0.54699999999999704</v>
      </c>
      <c r="EN174" s="3">
        <v>8.0099999999999998E-3</v>
      </c>
      <c r="EO174" s="3">
        <v>6.3099999999999996E-3</v>
      </c>
      <c r="EP174" s="3">
        <v>6.9300000000000004E-3</v>
      </c>
      <c r="EQ174" s="3">
        <v>1.277E-2</v>
      </c>
      <c r="ER174" s="3">
        <v>3.4340000000000002E-2</v>
      </c>
      <c r="ES174" s="3">
        <v>7.1819999999999995E-2</v>
      </c>
      <c r="ET174" s="3">
        <v>7.3130000000000001E-2</v>
      </c>
      <c r="EU174" s="3">
        <v>7.0139999999999994E-2</v>
      </c>
      <c r="EV174" s="3">
        <v>6.2370000000000002E-2</v>
      </c>
      <c r="EW174" s="3">
        <v>6.3490000000000005E-2</v>
      </c>
      <c r="EX174" s="3">
        <v>5.8479999999999997E-2</v>
      </c>
      <c r="EY174" s="3">
        <v>5.4919999999999997E-2</v>
      </c>
      <c r="EZ174" s="3">
        <v>5.4899999999999997E-2</v>
      </c>
      <c r="FA174" s="3">
        <v>5.4480000000000001E-2</v>
      </c>
      <c r="FB174" s="3">
        <v>5.5849999999999997E-2</v>
      </c>
      <c r="FC174" s="3">
        <v>5.4109999999999998E-2</v>
      </c>
      <c r="FD174" s="3">
        <v>5.4579999999999997E-2</v>
      </c>
      <c r="FE174" s="3">
        <v>5.6959999999999997E-2</v>
      </c>
      <c r="FF174" s="3">
        <v>4.9919999999999999E-2</v>
      </c>
      <c r="FG174" s="3">
        <v>3.9489999999999997E-2</v>
      </c>
      <c r="FH174" s="3">
        <v>3.2230000000000002E-2</v>
      </c>
      <c r="FI174" s="3">
        <v>2.7130000000000001E-2</v>
      </c>
      <c r="FJ174" s="3">
        <v>2.0920000000000001E-2</v>
      </c>
      <c r="FK174" s="3">
        <v>1.4590000000000001E-2</v>
      </c>
      <c r="FL174" s="3">
        <v>2018</v>
      </c>
      <c r="FM174" s="3">
        <v>0.54699999999999704</v>
      </c>
      <c r="FN174" s="13">
        <v>2018</v>
      </c>
      <c r="FO174" s="52">
        <v>0.54699999999999704</v>
      </c>
      <c r="FP174" s="51">
        <v>48</v>
      </c>
      <c r="FQ174" s="51">
        <v>1.3735000000000001E-2</v>
      </c>
      <c r="FR174" s="51">
        <v>8.6199999999999992E-3</v>
      </c>
      <c r="FS174" s="3">
        <v>6.5950000000000002E-3</v>
      </c>
      <c r="FT174" s="3">
        <v>7.5299999999999994E-3</v>
      </c>
      <c r="FU174" s="3">
        <v>1.14E-2</v>
      </c>
      <c r="FV174" s="3">
        <v>1.8340000000000002E-2</v>
      </c>
      <c r="FW174" s="3">
        <v>2.2720000000000001E-2</v>
      </c>
      <c r="FX174" s="3">
        <v>2.9115000000000002E-2</v>
      </c>
      <c r="FY174" s="3">
        <v>3.7470000000000003E-2</v>
      </c>
      <c r="FZ174" s="3">
        <v>4.614E-2</v>
      </c>
      <c r="GA174" s="3">
        <v>5.3605E-2</v>
      </c>
      <c r="GB174" s="3">
        <v>5.7224999999999998E-2</v>
      </c>
      <c r="GC174" s="3">
        <v>6.1455000000000003E-2</v>
      </c>
      <c r="GD174" s="3">
        <v>6.3140000000000002E-2</v>
      </c>
      <c r="GE174" s="3">
        <v>6.3230000000000008E-2</v>
      </c>
      <c r="GF174" s="3">
        <v>6.2835000000000002E-2</v>
      </c>
      <c r="GG174" s="3">
        <v>6.1420000000000002E-2</v>
      </c>
      <c r="GH174" s="3">
        <v>6.0060000000000002E-2</v>
      </c>
      <c r="GI174" s="3">
        <v>5.5129999999999998E-2</v>
      </c>
      <c r="GJ174" s="3">
        <v>4.709E-2</v>
      </c>
      <c r="GK174" s="3">
        <v>3.9425000000000002E-2</v>
      </c>
      <c r="GL174" s="3">
        <v>3.3094999999999999E-2</v>
      </c>
      <c r="GM174" s="3">
        <v>2.6544999999999999E-2</v>
      </c>
      <c r="GN174" s="3">
        <v>1.9035E-2</v>
      </c>
      <c r="GO174" s="22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/>
    </row>
    <row r="175" spans="1:264" s="3" customFormat="1" ht="12" customHeight="1" x14ac:dyDescent="0.2">
      <c r="A175" s="4" t="s">
        <v>391</v>
      </c>
      <c r="B175" s="4" t="s">
        <v>218</v>
      </c>
      <c r="C175" s="4">
        <v>66</v>
      </c>
      <c r="D175" s="4" t="s">
        <v>90</v>
      </c>
      <c r="E175" s="4" t="s">
        <v>67</v>
      </c>
      <c r="F175" s="4" t="s">
        <v>68</v>
      </c>
      <c r="G175" s="4">
        <v>4</v>
      </c>
      <c r="H175" s="4" t="s">
        <v>167</v>
      </c>
      <c r="I175" s="4">
        <v>1</v>
      </c>
      <c r="J175" s="4">
        <v>0</v>
      </c>
      <c r="K175" s="4"/>
      <c r="L175" s="4"/>
      <c r="M175" s="4"/>
      <c r="N175" s="4"/>
      <c r="O175" s="4"/>
      <c r="P175" s="4" t="s">
        <v>491</v>
      </c>
      <c r="Q175" s="38" t="str">
        <f t="shared" si="39"/>
        <v>38°48'27.7745"N, 77°29'46.195"W</v>
      </c>
      <c r="R175" s="1" t="s">
        <v>492</v>
      </c>
      <c r="S175" s="38">
        <v>48.582999999999998</v>
      </c>
      <c r="T175" s="1">
        <v>48.790999999999997</v>
      </c>
      <c r="U175" s="4">
        <v>1</v>
      </c>
      <c r="V175" s="10">
        <v>42475</v>
      </c>
      <c r="W175" s="4">
        <v>1</v>
      </c>
      <c r="X175" s="4">
        <v>0.20799999999999841</v>
      </c>
      <c r="Y175" s="4"/>
      <c r="Z175" s="4"/>
      <c r="AA175" s="4"/>
      <c r="AB175" s="4"/>
      <c r="AC175" s="4"/>
      <c r="AD175" s="4"/>
      <c r="AE175" s="10">
        <v>41275</v>
      </c>
      <c r="AF175" s="10">
        <v>43100</v>
      </c>
      <c r="AG175" s="16"/>
      <c r="AH175" s="16"/>
      <c r="AI175" s="31">
        <v>71280</v>
      </c>
      <c r="AJ175" s="31">
        <v>71280</v>
      </c>
      <c r="AK175" s="31">
        <v>77280</v>
      </c>
      <c r="AL175" s="31">
        <v>80280</v>
      </c>
      <c r="AM175" s="31">
        <v>83280</v>
      </c>
      <c r="AN175" s="31"/>
      <c r="AO175" s="4"/>
      <c r="AP175" s="4"/>
      <c r="AQ175" s="4"/>
      <c r="AR175" s="9">
        <v>12.547224690761693</v>
      </c>
      <c r="AS175" s="9">
        <v>10.106579297045151</v>
      </c>
      <c r="AT175" s="9">
        <v>17.728195498489612</v>
      </c>
      <c r="AU175" s="9">
        <v>0</v>
      </c>
      <c r="AV175" s="9">
        <v>0</v>
      </c>
      <c r="AW175" s="4" t="b">
        <v>0</v>
      </c>
      <c r="AX175" s="4" t="b">
        <v>0</v>
      </c>
      <c r="AY175" s="4">
        <v>0</v>
      </c>
      <c r="AZ175" s="4">
        <v>0</v>
      </c>
      <c r="BA175" s="9">
        <v>661.6635075461694</v>
      </c>
      <c r="BB175" s="9">
        <v>2.51293211810248</v>
      </c>
      <c r="BC175" s="9">
        <v>39.999693652228629</v>
      </c>
      <c r="BD175" s="9">
        <v>4.4973331149800613</v>
      </c>
      <c r="BE175" s="9">
        <v>3.3346983778417134</v>
      </c>
      <c r="BF175" s="4" t="s">
        <v>216</v>
      </c>
      <c r="BG175" s="4">
        <v>18.360138496501889</v>
      </c>
      <c r="BH175" s="4"/>
      <c r="BI175" s="4"/>
      <c r="BJ175" s="4" t="s">
        <v>167</v>
      </c>
      <c r="BK175" s="4"/>
      <c r="BL175" s="32">
        <v>1.1929999999999978</v>
      </c>
      <c r="BM175" s="16"/>
      <c r="BN175" s="16"/>
      <c r="BO175" s="31">
        <v>23823.613037345003</v>
      </c>
      <c r="BP175" s="31">
        <v>23823.613037345003</v>
      </c>
      <c r="BQ175" s="31">
        <v>24023.535137974788</v>
      </c>
      <c r="BR175" s="31">
        <v>24611.572651491588</v>
      </c>
      <c r="BS175" s="31">
        <v>24514.749937137738</v>
      </c>
      <c r="BT175" s="31"/>
      <c r="BU175" s="4"/>
      <c r="BV175" s="32">
        <v>3.1030000000000015</v>
      </c>
      <c r="BW175" s="16"/>
      <c r="BX175" s="16"/>
      <c r="BY175" s="31">
        <v>9400</v>
      </c>
      <c r="BZ175" s="31">
        <v>9400</v>
      </c>
      <c r="CA175" s="31">
        <v>9800</v>
      </c>
      <c r="CB175" s="31">
        <v>9800</v>
      </c>
      <c r="CC175" s="31">
        <v>9800</v>
      </c>
      <c r="CD175" s="31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4"/>
      <c r="CV175" s="4"/>
      <c r="CW175" s="4"/>
      <c r="CX175" s="4"/>
      <c r="CY175" s="4"/>
      <c r="CZ175" s="22"/>
      <c r="DA175" s="4">
        <v>0</v>
      </c>
      <c r="DB175" s="4">
        <v>0</v>
      </c>
      <c r="DC175" s="4">
        <v>365</v>
      </c>
      <c r="DD175" s="4">
        <v>365</v>
      </c>
      <c r="DE175" s="4">
        <v>365</v>
      </c>
      <c r="DF175" s="4">
        <v>366</v>
      </c>
      <c r="DG175" s="4">
        <v>365</v>
      </c>
      <c r="DH175" s="4">
        <v>0</v>
      </c>
      <c r="DI175" s="16">
        <f t="shared" si="26"/>
        <v>76681.971522453445</v>
      </c>
      <c r="DJ175" s="16">
        <f t="shared" si="27"/>
        <v>24159.664381228831</v>
      </c>
      <c r="DK175" s="16">
        <f t="shared" si="28"/>
        <v>9640.0876232201535</v>
      </c>
      <c r="DL175" s="16">
        <f t="shared" si="29"/>
        <v>0</v>
      </c>
      <c r="DM175" s="16">
        <f t="shared" si="30"/>
        <v>0</v>
      </c>
      <c r="DN175" s="22"/>
      <c r="DO175" s="4">
        <f>COUNTIFS(crashes!$G$2:$G$17624,"&gt;="&amp;S175,crashes!$G$2:$G$17624,"&lt;"&amp;T175,crashes!$D$2:$D$17624,"="&amp;C175, crashes!$S$2:$S$17624, "&gt;="&amp;AE175, crashes!$S$2:$S$17624, "&lt;="&amp;AF175, crashes!$E$2:$E$17624, "="&amp;D175 )</f>
        <v>5</v>
      </c>
      <c r="DP175" s="29">
        <f>COUNTIFS(crashes!$G$2:$G$17624,"&gt;="&amp;S175,crashes!$G$2:$G$17624,"&lt;"&amp;T175,crashes!$D$2:$D$17624,"="&amp;C175, crashes!$S$2:$S$17624, "&gt;="&amp;AE175, crashes!$S$2:$S$17624, "&lt;="&amp;AF175, crashes!$E$2:$E$17624, "="&amp;D175, crashes!$R$2:$R$17624, "=Weekday")</f>
        <v>4</v>
      </c>
      <c r="DQ175" s="29">
        <f>COUNTIFS(crashes!$G$2:$G$17624,"&gt;="&amp;S175,crashes!$G$2:$G$17624,"&lt;"&amp;T175,crashes!$D$2:$D$17624,"="&amp;C175, crashes!$S$2:$S$17624, "&gt;="&amp;AE175, crashes!$S$2:$S$17624, "&lt;="&amp;AF175, crashes!$E$2:$E$17624, "="&amp;D175, crashes!$R$2:$R$17624, "=Weekend")</f>
        <v>1</v>
      </c>
      <c r="DR175" s="30">
        <f>COUNTIFS(crashes!$G$2:$G$17624,"&gt;="&amp;S175,crashes!$G$2:$G$17624,"&lt;"&amp;T175,crashes!$D$2:$D$17624,"="&amp;C175, crashes!$S$2:$S$17624, "&gt;="&amp;AE175, crashes!$S$2:$S$17624, "&lt;="&amp;AF175, crashes!$E$2:$E$17624, "="&amp;D175,  crashes!$R$2:$R$17624, "=Weekday", crashes!$N$2:$N$17624,"=K")</f>
        <v>0</v>
      </c>
      <c r="DS175" s="30">
        <f>COUNTIFS(crashes!$G$2:$G$17624,"&gt;="&amp;S175,crashes!$G$2:$G$17624,"&lt;"&amp;T175,crashes!$D$2:$D$17624,"="&amp;C175, crashes!$S$2:$S$17624, "&gt;="&amp;AE175, crashes!$S$2:$S$17624, "&lt;="&amp;AF175, crashes!$E$2:$E$17624, "="&amp;D175,  crashes!$R$2:$R$17624, "=Weekday", crashes!$N$2:$N$17624,"=A")</f>
        <v>0</v>
      </c>
      <c r="DT175" s="30">
        <f>COUNTIFS(crashes!$G$2:$G$17624,"&gt;="&amp;S175,crashes!$G$2:$G$17624,"&lt;"&amp;T175,crashes!$D$2:$D$17624,"="&amp;C175, crashes!$S$2:$S$17624, "&gt;="&amp;AE175, crashes!$S$2:$S$17624, "&lt;="&amp;AF175, crashes!$E$2:$E$17624, "="&amp;D175,  crashes!$R$2:$R$17624, "=Weekday", crashes!$N$2:$N$17624,"=B")</f>
        <v>1</v>
      </c>
      <c r="DU175" s="30">
        <f>COUNTIFS(crashes!$G$2:$G$17624,"&gt;="&amp;S175,crashes!$G$2:$G$17624,"&lt;"&amp;T175,crashes!$D$2:$D$17624,"="&amp;C175, crashes!$S$2:$S$17624, "&gt;="&amp;AE175, crashes!$S$2:$S$17624, "&lt;="&amp;AF175, crashes!$E$2:$E$17624, "="&amp;D175,  crashes!$R$2:$R$17624, "=Weekday", crashes!$N$2:$N$17624,"=C")</f>
        <v>1</v>
      </c>
      <c r="DV175" s="30">
        <f>COUNTIFS(crashes!$G$2:$G$17624,"&gt;="&amp;S175,crashes!$G$2:$G$17624,"&lt;"&amp;T175,crashes!$D$2:$D$17624,"="&amp;C175, crashes!$S$2:$S$17624, "&gt;="&amp;AE175, crashes!$S$2:$S$17624, "&lt;="&amp;AF175, crashes!$E$2:$E$17624, "="&amp;D175,  crashes!$R$2:$R$17624, "=Weekday", crashes!$N$2:$N$17624,"=ABC")</f>
        <v>0</v>
      </c>
      <c r="DW175" s="30">
        <f>COUNTIFS(crashes!$G$2:$G$17624,"&gt;="&amp;S175,crashes!$G$2:$G$17624,"&lt;"&amp;T175,crashes!$D$2:$D$17624,"="&amp;C175, crashes!$S$2:$S$17624, "&gt;="&amp;AE175, crashes!$S$2:$S$17624, "&lt;="&amp;AF175, crashes!$E$2:$E$17624, "="&amp;D175,  crashes!$R$2:$R$17624, "=Weekday", crashes!$N$2:$N$17624,"=O")</f>
        <v>2</v>
      </c>
      <c r="DX175" s="30">
        <f>COUNTIFS(crashes!$G$2:$G$17624,"&gt;="&amp;S175,crashes!$G$2:$G$17624,"&lt;"&amp;T175,crashes!$D$2:$D$17624,"="&amp;C175, crashes!$S$2:$S$17624, "&gt;="&amp;AE175, crashes!$S$2:$S$17624, "&lt;="&amp;AF175, crashes!$E$2:$E$17624, "="&amp;D175,  crashes!$R$2:$R$17624, "=Weekend", crashes!$N$2:$N$17624,"=K")</f>
        <v>0</v>
      </c>
      <c r="DY175" s="30">
        <f>COUNTIFS(crashes!$G$2:$G$17624,"&gt;="&amp;S175,crashes!$G$2:$G$17624,"&lt;"&amp;T175,crashes!$D$2:$D$17624,"="&amp;C175, crashes!$S$2:$S$17624, "&gt;="&amp;AE175, crashes!$S$2:$S$17624, "&lt;="&amp;AF175, crashes!$E$2:$E$17624, "="&amp;D175,  crashes!$R$2:$R$17624, "=Weekend", crashes!$N$2:$N$17624,"=A")</f>
        <v>0</v>
      </c>
      <c r="DZ175" s="30">
        <f>COUNTIFS(crashes!$G$2:$G$17624,"&gt;="&amp;S175,crashes!$G$2:$G$17624,"&lt;"&amp;T175,crashes!$D$2:$D$17624,"="&amp;C175, crashes!$S$2:$S$17624, "&gt;="&amp;AE175, crashes!$S$2:$S$17624, "&lt;="&amp;AF175, crashes!$E$2:$E$17624, "="&amp;D175,  crashes!$R$2:$R$17624, "=Weekend", crashes!$N$2:$N$17624,"=B")</f>
        <v>1</v>
      </c>
      <c r="EA175" s="30">
        <f>COUNTIFS(crashes!$G$2:$G$17624,"&gt;="&amp;S175,crashes!$G$2:$G$17624,"&lt;"&amp;T175,crashes!$D$2:$D$17624,"="&amp;C175, crashes!$S$2:$S$17624, "&gt;="&amp;AE175, crashes!$S$2:$S$17624, "&lt;="&amp;AF175, crashes!$E$2:$E$17624, "="&amp;D175,  crashes!$R$2:$R$17624, "=Weekend", crashes!$N$2:$N$17624,"=C")</f>
        <v>0</v>
      </c>
      <c r="EB175" s="30">
        <f>COUNTIFS(crashes!$G$2:$G$17624,"&gt;="&amp;S175,crashes!$G$2:$G$17624,"&lt;"&amp;T175,crashes!$D$2:$D$17624,"="&amp;C175, crashes!$S$2:$S$17624, "&gt;="&amp;AE175, crashes!$S$2:$S$17624, "&lt;="&amp;AF175, crashes!$E$2:$E$17624, "="&amp;D175,  crashes!$R$2:$R$17624, "=Weekend", crashes!$N$2:$N$17624,"=ABC")</f>
        <v>0</v>
      </c>
      <c r="EC175" s="30">
        <f>COUNTIFS(crashes!$G$2:$G$17624,"&gt;="&amp;S175,crashes!$G$2:$G$17624,"&lt;"&amp;T175,crashes!$D$2:$D$17624,"="&amp;C175, crashes!$S$2:$S$17624, "&gt;="&amp;AE175, crashes!$S$2:$S$17624, "&lt;="&amp;AF175, crashes!$E$2:$E$17624, "="&amp;D175,  crashes!$R$2:$R$17624, "=Weekend", crashes!$N$2:$N$17624,"=O")</f>
        <v>0</v>
      </c>
      <c r="ED175" s="4">
        <f t="shared" si="31"/>
        <v>0</v>
      </c>
      <c r="EE175" s="4">
        <f t="shared" si="32"/>
        <v>0</v>
      </c>
      <c r="EF175" s="4">
        <f t="shared" si="33"/>
        <v>2</v>
      </c>
      <c r="EG175" s="4">
        <f t="shared" si="34"/>
        <v>1</v>
      </c>
      <c r="EH175" s="4">
        <f t="shared" si="35"/>
        <v>0</v>
      </c>
      <c r="EI175" s="50">
        <f t="shared" si="36"/>
        <v>3</v>
      </c>
      <c r="EJ175" s="4">
        <f t="shared" si="37"/>
        <v>2</v>
      </c>
      <c r="EK175" s="6"/>
      <c r="EL175" s="3">
        <v>2018</v>
      </c>
      <c r="EM175" s="3">
        <v>0.72299999999999898</v>
      </c>
      <c r="EN175" s="3">
        <v>8.0099999999999998E-3</v>
      </c>
      <c r="EO175" s="3">
        <v>6.3099999999999996E-3</v>
      </c>
      <c r="EP175" s="3">
        <v>6.9300000000000004E-3</v>
      </c>
      <c r="EQ175" s="3">
        <v>1.277E-2</v>
      </c>
      <c r="ER175" s="3">
        <v>3.4340000000000002E-2</v>
      </c>
      <c r="ES175" s="3">
        <v>7.1819999999999995E-2</v>
      </c>
      <c r="ET175" s="3">
        <v>7.3130000000000001E-2</v>
      </c>
      <c r="EU175" s="3">
        <v>7.0139999999999994E-2</v>
      </c>
      <c r="EV175" s="3">
        <v>6.2370000000000002E-2</v>
      </c>
      <c r="EW175" s="3">
        <v>6.3490000000000005E-2</v>
      </c>
      <c r="EX175" s="3">
        <v>5.8479999999999997E-2</v>
      </c>
      <c r="EY175" s="3">
        <v>5.4919999999999997E-2</v>
      </c>
      <c r="EZ175" s="3">
        <v>5.4899999999999997E-2</v>
      </c>
      <c r="FA175" s="3">
        <v>5.4480000000000001E-2</v>
      </c>
      <c r="FB175" s="3">
        <v>5.5849999999999997E-2</v>
      </c>
      <c r="FC175" s="3">
        <v>5.4109999999999998E-2</v>
      </c>
      <c r="FD175" s="3">
        <v>5.4579999999999997E-2</v>
      </c>
      <c r="FE175" s="3">
        <v>5.6959999999999997E-2</v>
      </c>
      <c r="FF175" s="3">
        <v>4.9919999999999999E-2</v>
      </c>
      <c r="FG175" s="3">
        <v>3.9489999999999997E-2</v>
      </c>
      <c r="FH175" s="3">
        <v>3.2230000000000002E-2</v>
      </c>
      <c r="FI175" s="3">
        <v>2.7130000000000001E-2</v>
      </c>
      <c r="FJ175" s="3">
        <v>2.0920000000000001E-2</v>
      </c>
      <c r="FK175" s="3">
        <v>1.4590000000000001E-2</v>
      </c>
      <c r="FL175" s="3">
        <v>2018</v>
      </c>
      <c r="FM175" s="3">
        <v>0.72299999999999898</v>
      </c>
      <c r="FN175" s="13">
        <v>2018</v>
      </c>
      <c r="FO175" s="52">
        <v>0.72299999999999898</v>
      </c>
      <c r="FP175" s="51">
        <v>48</v>
      </c>
      <c r="FQ175" s="51">
        <v>1.3735000000000001E-2</v>
      </c>
      <c r="FR175" s="51">
        <v>8.6199999999999992E-3</v>
      </c>
      <c r="FS175" s="3">
        <v>6.5950000000000002E-3</v>
      </c>
      <c r="FT175" s="3">
        <v>7.5299999999999994E-3</v>
      </c>
      <c r="FU175" s="3">
        <v>1.14E-2</v>
      </c>
      <c r="FV175" s="3">
        <v>1.8340000000000002E-2</v>
      </c>
      <c r="FW175" s="3">
        <v>2.2720000000000001E-2</v>
      </c>
      <c r="FX175" s="3">
        <v>2.9115000000000002E-2</v>
      </c>
      <c r="FY175" s="3">
        <v>3.7470000000000003E-2</v>
      </c>
      <c r="FZ175" s="3">
        <v>4.614E-2</v>
      </c>
      <c r="GA175" s="3">
        <v>5.3605E-2</v>
      </c>
      <c r="GB175" s="3">
        <v>5.7224999999999998E-2</v>
      </c>
      <c r="GC175" s="3">
        <v>6.1455000000000003E-2</v>
      </c>
      <c r="GD175" s="3">
        <v>6.3140000000000002E-2</v>
      </c>
      <c r="GE175" s="3">
        <v>6.3230000000000008E-2</v>
      </c>
      <c r="GF175" s="3">
        <v>6.2835000000000002E-2</v>
      </c>
      <c r="GG175" s="3">
        <v>6.1420000000000002E-2</v>
      </c>
      <c r="GH175" s="3">
        <v>6.0060000000000002E-2</v>
      </c>
      <c r="GI175" s="3">
        <v>5.5129999999999998E-2</v>
      </c>
      <c r="GJ175" s="3">
        <v>4.709E-2</v>
      </c>
      <c r="GK175" s="3">
        <v>3.9425000000000002E-2</v>
      </c>
      <c r="GL175" s="3">
        <v>3.3094999999999999E-2</v>
      </c>
      <c r="GM175" s="3">
        <v>2.6544999999999999E-2</v>
      </c>
      <c r="GN175" s="3">
        <v>1.9035E-2</v>
      </c>
      <c r="GO175" s="22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</row>
    <row r="176" spans="1:264" s="3" customFormat="1" ht="12" customHeight="1" x14ac:dyDescent="0.2">
      <c r="A176" s="4" t="s">
        <v>391</v>
      </c>
      <c r="B176" s="4" t="s">
        <v>218</v>
      </c>
      <c r="C176" s="4">
        <v>66</v>
      </c>
      <c r="D176" s="4" t="s">
        <v>90</v>
      </c>
      <c r="E176" s="4" t="s">
        <v>67</v>
      </c>
      <c r="F176" s="4" t="s">
        <v>69</v>
      </c>
      <c r="G176" s="4">
        <v>4</v>
      </c>
      <c r="H176" s="4" t="s">
        <v>167</v>
      </c>
      <c r="I176" s="4">
        <v>1</v>
      </c>
      <c r="J176" s="4">
        <v>0</v>
      </c>
      <c r="K176" s="4"/>
      <c r="L176" s="4"/>
      <c r="M176" s="4"/>
      <c r="N176" s="4"/>
      <c r="O176" s="4"/>
      <c r="P176" s="4" t="s">
        <v>493</v>
      </c>
      <c r="Q176" s="38" t="str">
        <f t="shared" si="39"/>
        <v>38°48'32.6464"N, 77°29'33.8248"W</v>
      </c>
      <c r="R176" s="1" t="s">
        <v>494</v>
      </c>
      <c r="S176" s="38">
        <v>48.790999999999997</v>
      </c>
      <c r="T176" s="1">
        <v>48.929000000000002</v>
      </c>
      <c r="U176" s="4">
        <v>1</v>
      </c>
      <c r="V176" s="10">
        <v>42475</v>
      </c>
      <c r="W176" s="4">
        <v>1</v>
      </c>
      <c r="X176" s="4">
        <v>0.13800000000000523</v>
      </c>
      <c r="Y176" s="4">
        <v>0.13800000000000523</v>
      </c>
      <c r="Z176" s="4">
        <v>1</v>
      </c>
      <c r="AA176" s="4"/>
      <c r="AB176" s="4"/>
      <c r="AC176" s="4"/>
      <c r="AD176" s="4" t="s">
        <v>490</v>
      </c>
      <c r="AE176" s="10">
        <v>41275</v>
      </c>
      <c r="AF176" s="10">
        <v>43100</v>
      </c>
      <c r="AG176" s="16"/>
      <c r="AH176" s="16"/>
      <c r="AI176" s="31">
        <v>72000</v>
      </c>
      <c r="AJ176" s="31">
        <v>72000</v>
      </c>
      <c r="AK176" s="31">
        <v>78000</v>
      </c>
      <c r="AL176" s="31">
        <v>81000</v>
      </c>
      <c r="AM176" s="31">
        <v>84000</v>
      </c>
      <c r="AN176" s="31"/>
      <c r="AO176" s="4"/>
      <c r="AP176" s="4"/>
      <c r="AQ176" s="4"/>
      <c r="AR176" s="9">
        <v>12.566940233481976</v>
      </c>
      <c r="AS176" s="9">
        <v>10.270460975814522</v>
      </c>
      <c r="AT176" s="9">
        <v>16.324388447740638</v>
      </c>
      <c r="AU176" s="9">
        <v>0</v>
      </c>
      <c r="AV176" s="9">
        <v>0</v>
      </c>
      <c r="AW176" s="4" t="b">
        <v>0</v>
      </c>
      <c r="AX176" s="4" t="b">
        <v>0</v>
      </c>
      <c r="AY176" s="4">
        <v>0</v>
      </c>
      <c r="AZ176" s="4">
        <v>0</v>
      </c>
      <c r="BA176" s="9">
        <v>611.84068212429474</v>
      </c>
      <c r="BB176" s="9">
        <v>10.245203881140249</v>
      </c>
      <c r="BC176" s="9">
        <v>36.989928543015722</v>
      </c>
      <c r="BD176" s="9">
        <v>4.3679149654910328</v>
      </c>
      <c r="BE176" s="9">
        <v>3.3743007325595915</v>
      </c>
      <c r="BF176" s="4" t="s">
        <v>216</v>
      </c>
      <c r="BG176" s="4">
        <v>16.861951457892733</v>
      </c>
      <c r="BH176" s="4"/>
      <c r="BI176" s="4"/>
      <c r="BJ176" s="4" t="s">
        <v>167</v>
      </c>
      <c r="BK176" s="4"/>
      <c r="BL176" s="32">
        <v>0</v>
      </c>
      <c r="BM176" s="16"/>
      <c r="BN176" s="16"/>
      <c r="BO176" s="31">
        <v>720</v>
      </c>
      <c r="BP176" s="31">
        <v>720</v>
      </c>
      <c r="BQ176" s="31">
        <v>720</v>
      </c>
      <c r="BR176" s="31">
        <v>720</v>
      </c>
      <c r="BS176" s="31">
        <v>720</v>
      </c>
      <c r="BT176" s="31"/>
      <c r="BU176" s="4"/>
      <c r="BV176" s="32">
        <v>2.9649999999999963</v>
      </c>
      <c r="BW176" s="16"/>
      <c r="BX176" s="16"/>
      <c r="BY176" s="31">
        <v>9400</v>
      </c>
      <c r="BZ176" s="31">
        <v>9400</v>
      </c>
      <c r="CA176" s="31">
        <v>9800</v>
      </c>
      <c r="CB176" s="31">
        <v>9800</v>
      </c>
      <c r="CC176" s="31">
        <v>9800</v>
      </c>
      <c r="CD176" s="31"/>
      <c r="CE176" s="16"/>
      <c r="CF176" s="16"/>
      <c r="CG176" s="31">
        <v>720</v>
      </c>
      <c r="CH176" s="31">
        <v>720</v>
      </c>
      <c r="CI176" s="31">
        <v>720</v>
      </c>
      <c r="CJ176" s="31">
        <v>720</v>
      </c>
      <c r="CK176" s="31">
        <v>720</v>
      </c>
      <c r="CL176" s="31"/>
      <c r="CM176" s="16"/>
      <c r="CN176" s="16"/>
      <c r="CO176" s="16"/>
      <c r="CP176" s="16"/>
      <c r="CQ176" s="16"/>
      <c r="CR176" s="16"/>
      <c r="CS176" s="16"/>
      <c r="CT176" s="16"/>
      <c r="CU176" s="4"/>
      <c r="CV176" s="4"/>
      <c r="CW176" s="4"/>
      <c r="CX176" s="4"/>
      <c r="CY176" s="4"/>
      <c r="CZ176" s="22"/>
      <c r="DA176" s="4">
        <v>0</v>
      </c>
      <c r="DB176" s="4">
        <v>0</v>
      </c>
      <c r="DC176" s="4">
        <v>365</v>
      </c>
      <c r="DD176" s="4">
        <v>365</v>
      </c>
      <c r="DE176" s="4">
        <v>365</v>
      </c>
      <c r="DF176" s="4">
        <v>366</v>
      </c>
      <c r="DG176" s="4">
        <v>365</v>
      </c>
      <c r="DH176" s="4">
        <v>0</v>
      </c>
      <c r="DI176" s="16">
        <f t="shared" si="26"/>
        <v>77401.971522453445</v>
      </c>
      <c r="DJ176" s="16">
        <f t="shared" si="27"/>
        <v>720</v>
      </c>
      <c r="DK176" s="16">
        <f t="shared" si="28"/>
        <v>9640.0876232201535</v>
      </c>
      <c r="DL176" s="16">
        <f t="shared" si="29"/>
        <v>720</v>
      </c>
      <c r="DM176" s="16">
        <f t="shared" si="30"/>
        <v>0</v>
      </c>
      <c r="DN176" s="22"/>
      <c r="DO176" s="4">
        <f>COUNTIFS(crashes!$G$2:$G$17624,"&gt;="&amp;S176,crashes!$G$2:$G$17624,"&lt;"&amp;T176,crashes!$D$2:$D$17624,"="&amp;C176, crashes!$S$2:$S$17624, "&gt;="&amp;AE176, crashes!$S$2:$S$17624, "&lt;="&amp;AF176, crashes!$E$2:$E$17624, "="&amp;D176 )</f>
        <v>2</v>
      </c>
      <c r="DP176" s="29">
        <f>COUNTIFS(crashes!$G$2:$G$17624,"&gt;="&amp;S176,crashes!$G$2:$G$17624,"&lt;"&amp;T176,crashes!$D$2:$D$17624,"="&amp;C176, crashes!$S$2:$S$17624, "&gt;="&amp;AE176, crashes!$S$2:$S$17624, "&lt;="&amp;AF176, crashes!$E$2:$E$17624, "="&amp;D176, crashes!$R$2:$R$17624, "=Weekday")</f>
        <v>2</v>
      </c>
      <c r="DQ176" s="29">
        <f>COUNTIFS(crashes!$G$2:$G$17624,"&gt;="&amp;S176,crashes!$G$2:$G$17624,"&lt;"&amp;T176,crashes!$D$2:$D$17624,"="&amp;C176, crashes!$S$2:$S$17624, "&gt;="&amp;AE176, crashes!$S$2:$S$17624, "&lt;="&amp;AF176, crashes!$E$2:$E$17624, "="&amp;D176, crashes!$R$2:$R$17624, "=Weekend")</f>
        <v>0</v>
      </c>
      <c r="DR176" s="30">
        <f>COUNTIFS(crashes!$G$2:$G$17624,"&gt;="&amp;S176,crashes!$G$2:$G$17624,"&lt;"&amp;T176,crashes!$D$2:$D$17624,"="&amp;C176, crashes!$S$2:$S$17624, "&gt;="&amp;AE176, crashes!$S$2:$S$17624, "&lt;="&amp;AF176, crashes!$E$2:$E$17624, "="&amp;D176,  crashes!$R$2:$R$17624, "=Weekday", crashes!$N$2:$N$17624,"=K")</f>
        <v>0</v>
      </c>
      <c r="DS176" s="30">
        <f>COUNTIFS(crashes!$G$2:$G$17624,"&gt;="&amp;S176,crashes!$G$2:$G$17624,"&lt;"&amp;T176,crashes!$D$2:$D$17624,"="&amp;C176, crashes!$S$2:$S$17624, "&gt;="&amp;AE176, crashes!$S$2:$S$17624, "&lt;="&amp;AF176, crashes!$E$2:$E$17624, "="&amp;D176,  crashes!$R$2:$R$17624, "=Weekday", crashes!$N$2:$N$17624,"=A")</f>
        <v>0</v>
      </c>
      <c r="DT176" s="30">
        <f>COUNTIFS(crashes!$G$2:$G$17624,"&gt;="&amp;S176,crashes!$G$2:$G$17624,"&lt;"&amp;T176,crashes!$D$2:$D$17624,"="&amp;C176, crashes!$S$2:$S$17624, "&gt;="&amp;AE176, crashes!$S$2:$S$17624, "&lt;="&amp;AF176, crashes!$E$2:$E$17624, "="&amp;D176,  crashes!$R$2:$R$17624, "=Weekday", crashes!$N$2:$N$17624,"=B")</f>
        <v>0</v>
      </c>
      <c r="DU176" s="30">
        <f>COUNTIFS(crashes!$G$2:$G$17624,"&gt;="&amp;S176,crashes!$G$2:$G$17624,"&lt;"&amp;T176,crashes!$D$2:$D$17624,"="&amp;C176, crashes!$S$2:$S$17624, "&gt;="&amp;AE176, crashes!$S$2:$S$17624, "&lt;="&amp;AF176, crashes!$E$2:$E$17624, "="&amp;D176,  crashes!$R$2:$R$17624, "=Weekday", crashes!$N$2:$N$17624,"=C")</f>
        <v>0</v>
      </c>
      <c r="DV176" s="30">
        <f>COUNTIFS(crashes!$G$2:$G$17624,"&gt;="&amp;S176,crashes!$G$2:$G$17624,"&lt;"&amp;T176,crashes!$D$2:$D$17624,"="&amp;C176, crashes!$S$2:$S$17624, "&gt;="&amp;AE176, crashes!$S$2:$S$17624, "&lt;="&amp;AF176, crashes!$E$2:$E$17624, "="&amp;D176,  crashes!$R$2:$R$17624, "=Weekday", crashes!$N$2:$N$17624,"=ABC")</f>
        <v>0</v>
      </c>
      <c r="DW176" s="30">
        <f>COUNTIFS(crashes!$G$2:$G$17624,"&gt;="&amp;S176,crashes!$G$2:$G$17624,"&lt;"&amp;T176,crashes!$D$2:$D$17624,"="&amp;C176, crashes!$S$2:$S$17624, "&gt;="&amp;AE176, crashes!$S$2:$S$17624, "&lt;="&amp;AF176, crashes!$E$2:$E$17624, "="&amp;D176,  crashes!$R$2:$R$17624, "=Weekday", crashes!$N$2:$N$17624,"=O")</f>
        <v>2</v>
      </c>
      <c r="DX176" s="30">
        <f>COUNTIFS(crashes!$G$2:$G$17624,"&gt;="&amp;S176,crashes!$G$2:$G$17624,"&lt;"&amp;T176,crashes!$D$2:$D$17624,"="&amp;C176, crashes!$S$2:$S$17624, "&gt;="&amp;AE176, crashes!$S$2:$S$17624, "&lt;="&amp;AF176, crashes!$E$2:$E$17624, "="&amp;D176,  crashes!$R$2:$R$17624, "=Weekend", crashes!$N$2:$N$17624,"=K")</f>
        <v>0</v>
      </c>
      <c r="DY176" s="30">
        <f>COUNTIFS(crashes!$G$2:$G$17624,"&gt;="&amp;S176,crashes!$G$2:$G$17624,"&lt;"&amp;T176,crashes!$D$2:$D$17624,"="&amp;C176, crashes!$S$2:$S$17624, "&gt;="&amp;AE176, crashes!$S$2:$S$17624, "&lt;="&amp;AF176, crashes!$E$2:$E$17624, "="&amp;D176,  crashes!$R$2:$R$17624, "=Weekend", crashes!$N$2:$N$17624,"=A")</f>
        <v>0</v>
      </c>
      <c r="DZ176" s="30">
        <f>COUNTIFS(crashes!$G$2:$G$17624,"&gt;="&amp;S176,crashes!$G$2:$G$17624,"&lt;"&amp;T176,crashes!$D$2:$D$17624,"="&amp;C176, crashes!$S$2:$S$17624, "&gt;="&amp;AE176, crashes!$S$2:$S$17624, "&lt;="&amp;AF176, crashes!$E$2:$E$17624, "="&amp;D176,  crashes!$R$2:$R$17624, "=Weekend", crashes!$N$2:$N$17624,"=B")</f>
        <v>0</v>
      </c>
      <c r="EA176" s="30">
        <f>COUNTIFS(crashes!$G$2:$G$17624,"&gt;="&amp;S176,crashes!$G$2:$G$17624,"&lt;"&amp;T176,crashes!$D$2:$D$17624,"="&amp;C176, crashes!$S$2:$S$17624, "&gt;="&amp;AE176, crashes!$S$2:$S$17624, "&lt;="&amp;AF176, crashes!$E$2:$E$17624, "="&amp;D176,  crashes!$R$2:$R$17624, "=Weekend", crashes!$N$2:$N$17624,"=C")</f>
        <v>0</v>
      </c>
      <c r="EB176" s="30">
        <f>COUNTIFS(crashes!$G$2:$G$17624,"&gt;="&amp;S176,crashes!$G$2:$G$17624,"&lt;"&amp;T176,crashes!$D$2:$D$17624,"="&amp;C176, crashes!$S$2:$S$17624, "&gt;="&amp;AE176, crashes!$S$2:$S$17624, "&lt;="&amp;AF176, crashes!$E$2:$E$17624, "="&amp;D176,  crashes!$R$2:$R$17624, "=Weekend", crashes!$N$2:$N$17624,"=ABC")</f>
        <v>0</v>
      </c>
      <c r="EC176" s="30">
        <f>COUNTIFS(crashes!$G$2:$G$17624,"&gt;="&amp;S176,crashes!$G$2:$G$17624,"&lt;"&amp;T176,crashes!$D$2:$D$17624,"="&amp;C176, crashes!$S$2:$S$17624, "&gt;="&amp;AE176, crashes!$S$2:$S$17624, "&lt;="&amp;AF176, crashes!$E$2:$E$17624, "="&amp;D176,  crashes!$R$2:$R$17624, "=Weekend", crashes!$N$2:$N$17624,"=O")</f>
        <v>0</v>
      </c>
      <c r="ED176" s="4">
        <f t="shared" si="31"/>
        <v>0</v>
      </c>
      <c r="EE176" s="4">
        <f t="shared" si="32"/>
        <v>0</v>
      </c>
      <c r="EF176" s="4">
        <f t="shared" si="33"/>
        <v>0</v>
      </c>
      <c r="EG176" s="4">
        <f t="shared" si="34"/>
        <v>0</v>
      </c>
      <c r="EH176" s="4">
        <f t="shared" si="35"/>
        <v>0</v>
      </c>
      <c r="EI176" s="50">
        <f t="shared" si="36"/>
        <v>0</v>
      </c>
      <c r="EJ176" s="4">
        <f t="shared" si="37"/>
        <v>2</v>
      </c>
      <c r="EK176" s="6"/>
      <c r="EL176" s="3">
        <v>2018</v>
      </c>
      <c r="EM176" s="3">
        <v>0.93200000000000216</v>
      </c>
      <c r="EN176" s="3">
        <v>8.0099999999999998E-3</v>
      </c>
      <c r="EO176" s="3">
        <v>6.3099999999999996E-3</v>
      </c>
      <c r="EP176" s="3">
        <v>6.9300000000000004E-3</v>
      </c>
      <c r="EQ176" s="3">
        <v>1.277E-2</v>
      </c>
      <c r="ER176" s="3">
        <v>3.4340000000000002E-2</v>
      </c>
      <c r="ES176" s="3">
        <v>7.1819999999999995E-2</v>
      </c>
      <c r="ET176" s="3">
        <v>7.3130000000000001E-2</v>
      </c>
      <c r="EU176" s="3">
        <v>7.0139999999999994E-2</v>
      </c>
      <c r="EV176" s="3">
        <v>6.2370000000000002E-2</v>
      </c>
      <c r="EW176" s="3">
        <v>6.3490000000000005E-2</v>
      </c>
      <c r="EX176" s="3">
        <v>5.8479999999999997E-2</v>
      </c>
      <c r="EY176" s="3">
        <v>5.4919999999999997E-2</v>
      </c>
      <c r="EZ176" s="3">
        <v>5.4899999999999997E-2</v>
      </c>
      <c r="FA176" s="3">
        <v>5.4480000000000001E-2</v>
      </c>
      <c r="FB176" s="3">
        <v>5.5849999999999997E-2</v>
      </c>
      <c r="FC176" s="3">
        <v>5.4109999999999998E-2</v>
      </c>
      <c r="FD176" s="3">
        <v>5.4579999999999997E-2</v>
      </c>
      <c r="FE176" s="3">
        <v>5.6959999999999997E-2</v>
      </c>
      <c r="FF176" s="3">
        <v>4.9919999999999999E-2</v>
      </c>
      <c r="FG176" s="3">
        <v>3.9489999999999997E-2</v>
      </c>
      <c r="FH176" s="3">
        <v>3.2230000000000002E-2</v>
      </c>
      <c r="FI176" s="3">
        <v>2.7130000000000001E-2</v>
      </c>
      <c r="FJ176" s="3">
        <v>2.0920000000000001E-2</v>
      </c>
      <c r="FK176" s="3">
        <v>1.4590000000000001E-2</v>
      </c>
      <c r="FL176" s="3">
        <v>2018</v>
      </c>
      <c r="FM176" s="3">
        <v>0.93200000000000216</v>
      </c>
      <c r="FN176" s="13">
        <v>2018</v>
      </c>
      <c r="FO176" s="52">
        <v>0.93200000000000216</v>
      </c>
      <c r="FP176" s="51">
        <v>48</v>
      </c>
      <c r="FQ176" s="51">
        <v>1.3735000000000001E-2</v>
      </c>
      <c r="FR176" s="51">
        <v>8.6199999999999992E-3</v>
      </c>
      <c r="FS176" s="3">
        <v>6.5950000000000002E-3</v>
      </c>
      <c r="FT176" s="3">
        <v>7.5299999999999994E-3</v>
      </c>
      <c r="FU176" s="3">
        <v>1.14E-2</v>
      </c>
      <c r="FV176" s="3">
        <v>1.8340000000000002E-2</v>
      </c>
      <c r="FW176" s="3">
        <v>2.2720000000000001E-2</v>
      </c>
      <c r="FX176" s="3">
        <v>2.9115000000000002E-2</v>
      </c>
      <c r="FY176" s="3">
        <v>3.7470000000000003E-2</v>
      </c>
      <c r="FZ176" s="3">
        <v>4.614E-2</v>
      </c>
      <c r="GA176" s="3">
        <v>5.3605E-2</v>
      </c>
      <c r="GB176" s="3">
        <v>5.7224999999999998E-2</v>
      </c>
      <c r="GC176" s="3">
        <v>6.1455000000000003E-2</v>
      </c>
      <c r="GD176" s="3">
        <v>6.3140000000000002E-2</v>
      </c>
      <c r="GE176" s="3">
        <v>6.3230000000000008E-2</v>
      </c>
      <c r="GF176" s="3">
        <v>6.2835000000000002E-2</v>
      </c>
      <c r="GG176" s="3">
        <v>6.1420000000000002E-2</v>
      </c>
      <c r="GH176" s="3">
        <v>6.0060000000000002E-2</v>
      </c>
      <c r="GI176" s="3">
        <v>5.5129999999999998E-2</v>
      </c>
      <c r="GJ176" s="3">
        <v>4.709E-2</v>
      </c>
      <c r="GK176" s="3">
        <v>3.9425000000000002E-2</v>
      </c>
      <c r="GL176" s="3">
        <v>3.3094999999999999E-2</v>
      </c>
      <c r="GM176" s="3">
        <v>2.6544999999999999E-2</v>
      </c>
      <c r="GN176" s="3">
        <v>1.9035E-2</v>
      </c>
      <c r="GO176" s="22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</row>
    <row r="177" spans="1:264" s="3" customFormat="1" ht="12" customHeight="1" x14ac:dyDescent="0.2">
      <c r="A177" s="4" t="s">
        <v>391</v>
      </c>
      <c r="B177" s="4" t="s">
        <v>218</v>
      </c>
      <c r="C177" s="4">
        <v>66</v>
      </c>
      <c r="D177" s="4" t="s">
        <v>90</v>
      </c>
      <c r="E177" s="4" t="s">
        <v>67</v>
      </c>
      <c r="F177" s="4" t="s">
        <v>68</v>
      </c>
      <c r="G177" s="4">
        <v>4</v>
      </c>
      <c r="H177" s="4" t="s">
        <v>167</v>
      </c>
      <c r="I177" s="4">
        <v>1</v>
      </c>
      <c r="J177" s="4">
        <v>0</v>
      </c>
      <c r="K177" s="4"/>
      <c r="L177" s="4"/>
      <c r="M177" s="4"/>
      <c r="N177" s="4"/>
      <c r="O177" s="4"/>
      <c r="P177" s="4" t="s">
        <v>495</v>
      </c>
      <c r="Q177" s="38" t="str">
        <f t="shared" si="39"/>
        <v>38°48'35.7863"N, 77°29'25.8281"W</v>
      </c>
      <c r="R177" s="1" t="s">
        <v>496</v>
      </c>
      <c r="S177" s="38">
        <v>48.929000000000002</v>
      </c>
      <c r="T177" s="1">
        <v>49.161000000000001</v>
      </c>
      <c r="U177" s="4">
        <v>1</v>
      </c>
      <c r="V177" s="10">
        <v>42475</v>
      </c>
      <c r="W177" s="4">
        <v>1</v>
      </c>
      <c r="X177" s="4">
        <v>0.23199999999999932</v>
      </c>
      <c r="Y177" s="4"/>
      <c r="Z177" s="4"/>
      <c r="AA177" s="4"/>
      <c r="AB177" s="4"/>
      <c r="AC177" s="4"/>
      <c r="AD177" s="4"/>
      <c r="AE177" s="10">
        <v>41275</v>
      </c>
      <c r="AF177" s="10">
        <v>43100</v>
      </c>
      <c r="AG177" s="16"/>
      <c r="AH177" s="16"/>
      <c r="AI177" s="31">
        <v>72000</v>
      </c>
      <c r="AJ177" s="31">
        <v>72000</v>
      </c>
      <c r="AK177" s="31">
        <v>78000</v>
      </c>
      <c r="AL177" s="31">
        <v>81000</v>
      </c>
      <c r="AM177" s="31">
        <v>84000</v>
      </c>
      <c r="AN177" s="31"/>
      <c r="AO177" s="4"/>
      <c r="AP177" s="4"/>
      <c r="AQ177" s="4"/>
      <c r="AR177" s="9">
        <v>12.437319212520437</v>
      </c>
      <c r="AS177" s="9">
        <v>12.032036972744754</v>
      </c>
      <c r="AT177" s="9">
        <v>13.734451413926635</v>
      </c>
      <c r="AU177" s="9">
        <v>0</v>
      </c>
      <c r="AV177" s="9">
        <v>0</v>
      </c>
      <c r="AW177" s="4" t="b">
        <v>0</v>
      </c>
      <c r="AX177" s="4" t="b">
        <v>0</v>
      </c>
      <c r="AY177" s="4">
        <v>0</v>
      </c>
      <c r="AZ177" s="4">
        <v>0</v>
      </c>
      <c r="BA177" s="9">
        <v>843.47036580320014</v>
      </c>
      <c r="BB177" s="9">
        <v>1</v>
      </c>
      <c r="BC177" s="9">
        <v>30.090746874866866</v>
      </c>
      <c r="BD177" s="9">
        <v>2.1707765365637419</v>
      </c>
      <c r="BE177" s="9">
        <v>1.6503387510143162</v>
      </c>
      <c r="BF177" s="4" t="s">
        <v>216</v>
      </c>
      <c r="BG177" s="4">
        <v>14.034643546968837</v>
      </c>
      <c r="BH177" s="4"/>
      <c r="BI177" s="4"/>
      <c r="BJ177" s="4" t="s">
        <v>167</v>
      </c>
      <c r="BK177" s="4"/>
      <c r="BL177" s="32">
        <v>0.13800000000000523</v>
      </c>
      <c r="BM177" s="16"/>
      <c r="BN177" s="16"/>
      <c r="BO177" s="31">
        <v>720</v>
      </c>
      <c r="BP177" s="31">
        <v>720</v>
      </c>
      <c r="BQ177" s="31">
        <v>720</v>
      </c>
      <c r="BR177" s="31">
        <v>720</v>
      </c>
      <c r="BS177" s="31">
        <v>720</v>
      </c>
      <c r="BT177" s="31"/>
      <c r="BU177" s="4"/>
      <c r="BV177" s="32">
        <v>2.732999999999997</v>
      </c>
      <c r="BW177" s="16"/>
      <c r="BX177" s="16"/>
      <c r="BY177" s="31">
        <v>9400</v>
      </c>
      <c r="BZ177" s="31">
        <v>9400</v>
      </c>
      <c r="CA177" s="31">
        <v>9800</v>
      </c>
      <c r="CB177" s="31">
        <v>9800</v>
      </c>
      <c r="CC177" s="31">
        <v>9800</v>
      </c>
      <c r="CD177" s="31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4"/>
      <c r="CV177" s="4"/>
      <c r="CW177" s="4"/>
      <c r="CX177" s="4"/>
      <c r="CY177" s="4"/>
      <c r="CZ177" s="22"/>
      <c r="DA177" s="4">
        <v>0</v>
      </c>
      <c r="DB177" s="4">
        <v>0</v>
      </c>
      <c r="DC177" s="4">
        <v>365</v>
      </c>
      <c r="DD177" s="4">
        <v>365</v>
      </c>
      <c r="DE177" s="4">
        <v>365</v>
      </c>
      <c r="DF177" s="4">
        <v>366</v>
      </c>
      <c r="DG177" s="4">
        <v>365</v>
      </c>
      <c r="DH177" s="4">
        <v>0</v>
      </c>
      <c r="DI177" s="16">
        <f t="shared" si="26"/>
        <v>77401.971522453445</v>
      </c>
      <c r="DJ177" s="16">
        <f t="shared" si="27"/>
        <v>720</v>
      </c>
      <c r="DK177" s="16">
        <f t="shared" si="28"/>
        <v>9640.0876232201535</v>
      </c>
      <c r="DL177" s="16">
        <f t="shared" si="29"/>
        <v>0</v>
      </c>
      <c r="DM177" s="16">
        <f t="shared" si="30"/>
        <v>0</v>
      </c>
      <c r="DN177" s="22"/>
      <c r="DO177" s="4">
        <f>COUNTIFS(crashes!$G$2:$G$17624,"&gt;="&amp;S177,crashes!$G$2:$G$17624,"&lt;"&amp;T177,crashes!$D$2:$D$17624,"="&amp;C177, crashes!$S$2:$S$17624, "&gt;="&amp;AE177, crashes!$S$2:$S$17624, "&lt;="&amp;AF177, crashes!$E$2:$E$17624, "="&amp;D177 )</f>
        <v>18</v>
      </c>
      <c r="DP177" s="29">
        <f>COUNTIFS(crashes!$G$2:$G$17624,"&gt;="&amp;S177,crashes!$G$2:$G$17624,"&lt;"&amp;T177,crashes!$D$2:$D$17624,"="&amp;C177, crashes!$S$2:$S$17624, "&gt;="&amp;AE177, crashes!$S$2:$S$17624, "&lt;="&amp;AF177, crashes!$E$2:$E$17624, "="&amp;D177, crashes!$R$2:$R$17624, "=Weekday")</f>
        <v>18</v>
      </c>
      <c r="DQ177" s="29">
        <f>COUNTIFS(crashes!$G$2:$G$17624,"&gt;="&amp;S177,crashes!$G$2:$G$17624,"&lt;"&amp;T177,crashes!$D$2:$D$17624,"="&amp;C177, crashes!$S$2:$S$17624, "&gt;="&amp;AE177, crashes!$S$2:$S$17624, "&lt;="&amp;AF177, crashes!$E$2:$E$17624, "="&amp;D177, crashes!$R$2:$R$17624, "=Weekend")</f>
        <v>0</v>
      </c>
      <c r="DR177" s="30">
        <f>COUNTIFS(crashes!$G$2:$G$17624,"&gt;="&amp;S177,crashes!$G$2:$G$17624,"&lt;"&amp;T177,crashes!$D$2:$D$17624,"="&amp;C177, crashes!$S$2:$S$17624, "&gt;="&amp;AE177, crashes!$S$2:$S$17624, "&lt;="&amp;AF177, crashes!$E$2:$E$17624, "="&amp;D177,  crashes!$R$2:$R$17624, "=Weekday", crashes!$N$2:$N$17624,"=K")</f>
        <v>0</v>
      </c>
      <c r="DS177" s="30">
        <f>COUNTIFS(crashes!$G$2:$G$17624,"&gt;="&amp;S177,crashes!$G$2:$G$17624,"&lt;"&amp;T177,crashes!$D$2:$D$17624,"="&amp;C177, crashes!$S$2:$S$17624, "&gt;="&amp;AE177, crashes!$S$2:$S$17624, "&lt;="&amp;AF177, crashes!$E$2:$E$17624, "="&amp;D177,  crashes!$R$2:$R$17624, "=Weekday", crashes!$N$2:$N$17624,"=A")</f>
        <v>2</v>
      </c>
      <c r="DT177" s="30">
        <f>COUNTIFS(crashes!$G$2:$G$17624,"&gt;="&amp;S177,crashes!$G$2:$G$17624,"&lt;"&amp;T177,crashes!$D$2:$D$17624,"="&amp;C177, crashes!$S$2:$S$17624, "&gt;="&amp;AE177, crashes!$S$2:$S$17624, "&lt;="&amp;AF177, crashes!$E$2:$E$17624, "="&amp;D177,  crashes!$R$2:$R$17624, "=Weekday", crashes!$N$2:$N$17624,"=B")</f>
        <v>3</v>
      </c>
      <c r="DU177" s="30">
        <f>COUNTIFS(crashes!$G$2:$G$17624,"&gt;="&amp;S177,crashes!$G$2:$G$17624,"&lt;"&amp;T177,crashes!$D$2:$D$17624,"="&amp;C177, crashes!$S$2:$S$17624, "&gt;="&amp;AE177, crashes!$S$2:$S$17624, "&lt;="&amp;AF177, crashes!$E$2:$E$17624, "="&amp;D177,  crashes!$R$2:$R$17624, "=Weekday", crashes!$N$2:$N$17624,"=C")</f>
        <v>2</v>
      </c>
      <c r="DV177" s="30">
        <f>COUNTIFS(crashes!$G$2:$G$17624,"&gt;="&amp;S177,crashes!$G$2:$G$17624,"&lt;"&amp;T177,crashes!$D$2:$D$17624,"="&amp;C177, crashes!$S$2:$S$17624, "&gt;="&amp;AE177, crashes!$S$2:$S$17624, "&lt;="&amp;AF177, crashes!$E$2:$E$17624, "="&amp;D177,  crashes!$R$2:$R$17624, "=Weekday", crashes!$N$2:$N$17624,"=ABC")</f>
        <v>0</v>
      </c>
      <c r="DW177" s="30">
        <f>COUNTIFS(crashes!$G$2:$G$17624,"&gt;="&amp;S177,crashes!$G$2:$G$17624,"&lt;"&amp;T177,crashes!$D$2:$D$17624,"="&amp;C177, crashes!$S$2:$S$17624, "&gt;="&amp;AE177, crashes!$S$2:$S$17624, "&lt;="&amp;AF177, crashes!$E$2:$E$17624, "="&amp;D177,  crashes!$R$2:$R$17624, "=Weekday", crashes!$N$2:$N$17624,"=O")</f>
        <v>11</v>
      </c>
      <c r="DX177" s="30">
        <f>COUNTIFS(crashes!$G$2:$G$17624,"&gt;="&amp;S177,crashes!$G$2:$G$17624,"&lt;"&amp;T177,crashes!$D$2:$D$17624,"="&amp;C177, crashes!$S$2:$S$17624, "&gt;="&amp;AE177, crashes!$S$2:$S$17624, "&lt;="&amp;AF177, crashes!$E$2:$E$17624, "="&amp;D177,  crashes!$R$2:$R$17624, "=Weekend", crashes!$N$2:$N$17624,"=K")</f>
        <v>0</v>
      </c>
      <c r="DY177" s="30">
        <f>COUNTIFS(crashes!$G$2:$G$17624,"&gt;="&amp;S177,crashes!$G$2:$G$17624,"&lt;"&amp;T177,crashes!$D$2:$D$17624,"="&amp;C177, crashes!$S$2:$S$17624, "&gt;="&amp;AE177, crashes!$S$2:$S$17624, "&lt;="&amp;AF177, crashes!$E$2:$E$17624, "="&amp;D177,  crashes!$R$2:$R$17624, "=Weekend", crashes!$N$2:$N$17624,"=A")</f>
        <v>0</v>
      </c>
      <c r="DZ177" s="30">
        <f>COUNTIFS(crashes!$G$2:$G$17624,"&gt;="&amp;S177,crashes!$G$2:$G$17624,"&lt;"&amp;T177,crashes!$D$2:$D$17624,"="&amp;C177, crashes!$S$2:$S$17624, "&gt;="&amp;AE177, crashes!$S$2:$S$17624, "&lt;="&amp;AF177, crashes!$E$2:$E$17624, "="&amp;D177,  crashes!$R$2:$R$17624, "=Weekend", crashes!$N$2:$N$17624,"=B")</f>
        <v>0</v>
      </c>
      <c r="EA177" s="30">
        <f>COUNTIFS(crashes!$G$2:$G$17624,"&gt;="&amp;S177,crashes!$G$2:$G$17624,"&lt;"&amp;T177,crashes!$D$2:$D$17624,"="&amp;C177, crashes!$S$2:$S$17624, "&gt;="&amp;AE177, crashes!$S$2:$S$17624, "&lt;="&amp;AF177, crashes!$E$2:$E$17624, "="&amp;D177,  crashes!$R$2:$R$17624, "=Weekend", crashes!$N$2:$N$17624,"=C")</f>
        <v>0</v>
      </c>
      <c r="EB177" s="30">
        <f>COUNTIFS(crashes!$G$2:$G$17624,"&gt;="&amp;S177,crashes!$G$2:$G$17624,"&lt;"&amp;T177,crashes!$D$2:$D$17624,"="&amp;C177, crashes!$S$2:$S$17624, "&gt;="&amp;AE177, crashes!$S$2:$S$17624, "&lt;="&amp;AF177, crashes!$E$2:$E$17624, "="&amp;D177,  crashes!$R$2:$R$17624, "=Weekend", crashes!$N$2:$N$17624,"=ABC")</f>
        <v>0</v>
      </c>
      <c r="EC177" s="30">
        <f>COUNTIFS(crashes!$G$2:$G$17624,"&gt;="&amp;S177,crashes!$G$2:$G$17624,"&lt;"&amp;T177,crashes!$D$2:$D$17624,"="&amp;C177, crashes!$S$2:$S$17624, "&gt;="&amp;AE177, crashes!$S$2:$S$17624, "&lt;="&amp;AF177, crashes!$E$2:$E$17624, "="&amp;D177,  crashes!$R$2:$R$17624, "=Weekend", crashes!$N$2:$N$17624,"=O")</f>
        <v>0</v>
      </c>
      <c r="ED177" s="4">
        <f t="shared" si="31"/>
        <v>0</v>
      </c>
      <c r="EE177" s="4">
        <f t="shared" si="32"/>
        <v>2</v>
      </c>
      <c r="EF177" s="4">
        <f t="shared" si="33"/>
        <v>3</v>
      </c>
      <c r="EG177" s="4">
        <f t="shared" si="34"/>
        <v>2</v>
      </c>
      <c r="EH177" s="4">
        <f t="shared" si="35"/>
        <v>0</v>
      </c>
      <c r="EI177" s="50">
        <f t="shared" si="36"/>
        <v>7</v>
      </c>
      <c r="EJ177" s="4">
        <f t="shared" si="37"/>
        <v>11</v>
      </c>
      <c r="EK177" s="6"/>
      <c r="EL177" s="3">
        <v>2018</v>
      </c>
      <c r="EM177" s="3">
        <v>1.0679999999999978</v>
      </c>
      <c r="EN177" s="3">
        <v>8.0099999999999998E-3</v>
      </c>
      <c r="EO177" s="3">
        <v>6.3099999999999996E-3</v>
      </c>
      <c r="EP177" s="3">
        <v>6.9300000000000004E-3</v>
      </c>
      <c r="EQ177" s="3">
        <v>1.277E-2</v>
      </c>
      <c r="ER177" s="3">
        <v>3.4340000000000002E-2</v>
      </c>
      <c r="ES177" s="3">
        <v>7.1819999999999995E-2</v>
      </c>
      <c r="ET177" s="3">
        <v>7.3130000000000001E-2</v>
      </c>
      <c r="EU177" s="3">
        <v>7.0139999999999994E-2</v>
      </c>
      <c r="EV177" s="3">
        <v>6.2370000000000002E-2</v>
      </c>
      <c r="EW177" s="3">
        <v>6.3490000000000005E-2</v>
      </c>
      <c r="EX177" s="3">
        <v>5.8479999999999997E-2</v>
      </c>
      <c r="EY177" s="3">
        <v>5.4919999999999997E-2</v>
      </c>
      <c r="EZ177" s="3">
        <v>5.4899999999999997E-2</v>
      </c>
      <c r="FA177" s="3">
        <v>5.4480000000000001E-2</v>
      </c>
      <c r="FB177" s="3">
        <v>5.5849999999999997E-2</v>
      </c>
      <c r="FC177" s="3">
        <v>5.4109999999999998E-2</v>
      </c>
      <c r="FD177" s="3">
        <v>5.4579999999999997E-2</v>
      </c>
      <c r="FE177" s="3">
        <v>5.6959999999999997E-2</v>
      </c>
      <c r="FF177" s="3">
        <v>4.9919999999999999E-2</v>
      </c>
      <c r="FG177" s="3">
        <v>3.9489999999999997E-2</v>
      </c>
      <c r="FH177" s="3">
        <v>3.2230000000000002E-2</v>
      </c>
      <c r="FI177" s="3">
        <v>2.7130000000000001E-2</v>
      </c>
      <c r="FJ177" s="3">
        <v>2.0920000000000001E-2</v>
      </c>
      <c r="FK177" s="3">
        <v>1.4590000000000001E-2</v>
      </c>
      <c r="FL177" s="3">
        <v>2018</v>
      </c>
      <c r="FM177" s="3">
        <v>1.0679999999999978</v>
      </c>
      <c r="FN177" s="13">
        <v>2018</v>
      </c>
      <c r="FO177" s="52">
        <v>1.0679999999999978</v>
      </c>
      <c r="FP177" s="51">
        <v>48</v>
      </c>
      <c r="FQ177" s="51">
        <v>1.3735000000000001E-2</v>
      </c>
      <c r="FR177" s="51">
        <v>8.6199999999999992E-3</v>
      </c>
      <c r="FS177" s="3">
        <v>6.5950000000000002E-3</v>
      </c>
      <c r="FT177" s="3">
        <v>7.5299999999999994E-3</v>
      </c>
      <c r="FU177" s="3">
        <v>1.14E-2</v>
      </c>
      <c r="FV177" s="3">
        <v>1.8340000000000002E-2</v>
      </c>
      <c r="FW177" s="3">
        <v>2.2720000000000001E-2</v>
      </c>
      <c r="FX177" s="3">
        <v>2.9115000000000002E-2</v>
      </c>
      <c r="FY177" s="3">
        <v>3.7470000000000003E-2</v>
      </c>
      <c r="FZ177" s="3">
        <v>4.614E-2</v>
      </c>
      <c r="GA177" s="3">
        <v>5.3605E-2</v>
      </c>
      <c r="GB177" s="3">
        <v>5.7224999999999998E-2</v>
      </c>
      <c r="GC177" s="3">
        <v>6.1455000000000003E-2</v>
      </c>
      <c r="GD177" s="3">
        <v>6.3140000000000002E-2</v>
      </c>
      <c r="GE177" s="3">
        <v>6.3230000000000008E-2</v>
      </c>
      <c r="GF177" s="3">
        <v>6.2835000000000002E-2</v>
      </c>
      <c r="GG177" s="3">
        <v>6.1420000000000002E-2</v>
      </c>
      <c r="GH177" s="3">
        <v>6.0060000000000002E-2</v>
      </c>
      <c r="GI177" s="3">
        <v>5.5129999999999998E-2</v>
      </c>
      <c r="GJ177" s="3">
        <v>4.709E-2</v>
      </c>
      <c r="GK177" s="3">
        <v>3.9425000000000002E-2</v>
      </c>
      <c r="GL177" s="3">
        <v>3.3094999999999999E-2</v>
      </c>
      <c r="GM177" s="3">
        <v>2.6544999999999999E-2</v>
      </c>
      <c r="GN177" s="3">
        <v>1.9035E-2</v>
      </c>
      <c r="GO177" s="22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</row>
    <row r="178" spans="1:264" s="3" customFormat="1" ht="12" customHeight="1" x14ac:dyDescent="0.2">
      <c r="A178" s="4" t="s">
        <v>391</v>
      </c>
      <c r="B178" s="4" t="s">
        <v>218</v>
      </c>
      <c r="C178" s="4">
        <v>66</v>
      </c>
      <c r="D178" s="4" t="s">
        <v>90</v>
      </c>
      <c r="E178" s="4" t="s">
        <v>67</v>
      </c>
      <c r="F178" s="4" t="s">
        <v>68</v>
      </c>
      <c r="G178" s="4">
        <v>4</v>
      </c>
      <c r="H178" s="4" t="s">
        <v>167</v>
      </c>
      <c r="I178" s="4">
        <v>1</v>
      </c>
      <c r="J178" s="4">
        <v>0</v>
      </c>
      <c r="K178" s="4"/>
      <c r="L178" s="4"/>
      <c r="M178" s="4"/>
      <c r="N178" s="4"/>
      <c r="O178" s="4"/>
      <c r="P178" s="4" t="s">
        <v>497</v>
      </c>
      <c r="Q178" s="38" t="str">
        <f t="shared" si="39"/>
        <v>38°48'41.23"N, 77°29'12.1099"W</v>
      </c>
      <c r="R178" s="1" t="s">
        <v>498</v>
      </c>
      <c r="S178" s="38">
        <v>49.161000000000001</v>
      </c>
      <c r="T178" s="1">
        <v>50.116</v>
      </c>
      <c r="U178" s="4">
        <v>1</v>
      </c>
      <c r="V178" s="10">
        <v>42475</v>
      </c>
      <c r="W178" s="4">
        <v>1</v>
      </c>
      <c r="X178" s="4">
        <v>0.95499999999999829</v>
      </c>
      <c r="Y178" s="4"/>
      <c r="Z178" s="4"/>
      <c r="AA178" s="4"/>
      <c r="AB178" s="4"/>
      <c r="AC178" s="4"/>
      <c r="AD178" s="4"/>
      <c r="AE178" s="10">
        <v>41275</v>
      </c>
      <c r="AF178" s="10">
        <v>43100</v>
      </c>
      <c r="AG178" s="16"/>
      <c r="AH178" s="16"/>
      <c r="AI178" s="31">
        <v>72000</v>
      </c>
      <c r="AJ178" s="31">
        <v>72000</v>
      </c>
      <c r="AK178" s="31">
        <v>78000</v>
      </c>
      <c r="AL178" s="31">
        <v>81000</v>
      </c>
      <c r="AM178" s="31">
        <v>84000</v>
      </c>
      <c r="AN178" s="31"/>
      <c r="AO178" s="4"/>
      <c r="AP178" s="4"/>
      <c r="AQ178" s="4"/>
      <c r="AR178" s="9">
        <v>12.453522360627945</v>
      </c>
      <c r="AS178" s="9">
        <v>11.452778193993757</v>
      </c>
      <c r="AT178" s="9">
        <v>16.667098359955865</v>
      </c>
      <c r="AU178" s="9">
        <v>0</v>
      </c>
      <c r="AV178" s="9">
        <v>0</v>
      </c>
      <c r="AW178" s="4" t="b">
        <v>0</v>
      </c>
      <c r="AX178" s="4" t="b">
        <v>0</v>
      </c>
      <c r="AY178" s="4">
        <v>0</v>
      </c>
      <c r="AZ178" s="4">
        <v>0</v>
      </c>
      <c r="BA178" s="9">
        <v>3041.3227569347455</v>
      </c>
      <c r="BB178" s="9">
        <v>1.674771535890722</v>
      </c>
      <c r="BC178" s="9">
        <v>37.224130946661624</v>
      </c>
      <c r="BD178" s="9">
        <v>2.7103516604416669</v>
      </c>
      <c r="BE178" s="9">
        <v>2.1706809198601325</v>
      </c>
      <c r="BF178" s="4" t="s">
        <v>216</v>
      </c>
      <c r="BG178" s="4">
        <v>16.975297025444281</v>
      </c>
      <c r="BH178" s="4"/>
      <c r="BI178" s="4"/>
      <c r="BJ178" s="4" t="s">
        <v>167</v>
      </c>
      <c r="BK178" s="4"/>
      <c r="BL178" s="32">
        <v>0.37000000000000455</v>
      </c>
      <c r="BM178" s="16"/>
      <c r="BN178" s="16"/>
      <c r="BO178" s="31">
        <v>720</v>
      </c>
      <c r="BP178" s="31">
        <v>720</v>
      </c>
      <c r="BQ178" s="31">
        <v>720</v>
      </c>
      <c r="BR178" s="31">
        <v>720</v>
      </c>
      <c r="BS178" s="31">
        <v>720</v>
      </c>
      <c r="BT178" s="31"/>
      <c r="BU178" s="4"/>
      <c r="BV178" s="32">
        <v>1.7779999999999987</v>
      </c>
      <c r="BW178" s="16"/>
      <c r="BX178" s="16"/>
      <c r="BY178" s="31">
        <v>9400</v>
      </c>
      <c r="BZ178" s="31">
        <v>9400</v>
      </c>
      <c r="CA178" s="31">
        <v>9800</v>
      </c>
      <c r="CB178" s="31">
        <v>9800</v>
      </c>
      <c r="CC178" s="31">
        <v>9800</v>
      </c>
      <c r="CD178" s="31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4"/>
      <c r="CV178" s="4"/>
      <c r="CW178" s="4"/>
      <c r="CX178" s="4"/>
      <c r="CY178" s="4"/>
      <c r="CZ178" s="22"/>
      <c r="DA178" s="4">
        <v>0</v>
      </c>
      <c r="DB178" s="4">
        <v>0</v>
      </c>
      <c r="DC178" s="4">
        <v>365</v>
      </c>
      <c r="DD178" s="4">
        <v>365</v>
      </c>
      <c r="DE178" s="4">
        <v>365</v>
      </c>
      <c r="DF178" s="4">
        <v>366</v>
      </c>
      <c r="DG178" s="4">
        <v>365</v>
      </c>
      <c r="DH178" s="4">
        <v>0</v>
      </c>
      <c r="DI178" s="16">
        <f t="shared" si="26"/>
        <v>77401.971522453445</v>
      </c>
      <c r="DJ178" s="16">
        <f t="shared" si="27"/>
        <v>720</v>
      </c>
      <c r="DK178" s="16">
        <f t="shared" si="28"/>
        <v>9640.0876232201535</v>
      </c>
      <c r="DL178" s="16">
        <f t="shared" si="29"/>
        <v>0</v>
      </c>
      <c r="DM178" s="16">
        <f t="shared" si="30"/>
        <v>0</v>
      </c>
      <c r="DN178" s="22"/>
      <c r="DO178" s="4">
        <f>COUNTIFS(crashes!$G$2:$G$17624,"&gt;="&amp;S178,crashes!$G$2:$G$17624,"&lt;"&amp;T178,crashes!$D$2:$D$17624,"="&amp;C178, crashes!$S$2:$S$17624, "&gt;="&amp;AE178, crashes!$S$2:$S$17624, "&lt;="&amp;AF178, crashes!$E$2:$E$17624, "="&amp;D178 )</f>
        <v>64</v>
      </c>
      <c r="DP178" s="29">
        <f>COUNTIFS(crashes!$G$2:$G$17624,"&gt;="&amp;S178,crashes!$G$2:$G$17624,"&lt;"&amp;T178,crashes!$D$2:$D$17624,"="&amp;C178, crashes!$S$2:$S$17624, "&gt;="&amp;AE178, crashes!$S$2:$S$17624, "&lt;="&amp;AF178, crashes!$E$2:$E$17624, "="&amp;D178, crashes!$R$2:$R$17624, "=Weekday")</f>
        <v>58</v>
      </c>
      <c r="DQ178" s="29">
        <f>COUNTIFS(crashes!$G$2:$G$17624,"&gt;="&amp;S178,crashes!$G$2:$G$17624,"&lt;"&amp;T178,crashes!$D$2:$D$17624,"="&amp;C178, crashes!$S$2:$S$17624, "&gt;="&amp;AE178, crashes!$S$2:$S$17624, "&lt;="&amp;AF178, crashes!$E$2:$E$17624, "="&amp;D178, crashes!$R$2:$R$17624, "=Weekend")</f>
        <v>6</v>
      </c>
      <c r="DR178" s="30">
        <f>COUNTIFS(crashes!$G$2:$G$17624,"&gt;="&amp;S178,crashes!$G$2:$G$17624,"&lt;"&amp;T178,crashes!$D$2:$D$17624,"="&amp;C178, crashes!$S$2:$S$17624, "&gt;="&amp;AE178, crashes!$S$2:$S$17624, "&lt;="&amp;AF178, crashes!$E$2:$E$17624, "="&amp;D178,  crashes!$R$2:$R$17624, "=Weekday", crashes!$N$2:$N$17624,"=K")</f>
        <v>0</v>
      </c>
      <c r="DS178" s="30">
        <f>COUNTIFS(crashes!$G$2:$G$17624,"&gt;="&amp;S178,crashes!$G$2:$G$17624,"&lt;"&amp;T178,crashes!$D$2:$D$17624,"="&amp;C178, crashes!$S$2:$S$17624, "&gt;="&amp;AE178, crashes!$S$2:$S$17624, "&lt;="&amp;AF178, crashes!$E$2:$E$17624, "="&amp;D178,  crashes!$R$2:$R$17624, "=Weekday", crashes!$N$2:$N$17624,"=A")</f>
        <v>0</v>
      </c>
      <c r="DT178" s="30">
        <f>COUNTIFS(crashes!$G$2:$G$17624,"&gt;="&amp;S178,crashes!$G$2:$G$17624,"&lt;"&amp;T178,crashes!$D$2:$D$17624,"="&amp;C178, crashes!$S$2:$S$17624, "&gt;="&amp;AE178, crashes!$S$2:$S$17624, "&lt;="&amp;AF178, crashes!$E$2:$E$17624, "="&amp;D178,  crashes!$R$2:$R$17624, "=Weekday", crashes!$N$2:$N$17624,"=B")</f>
        <v>15</v>
      </c>
      <c r="DU178" s="30">
        <f>COUNTIFS(crashes!$G$2:$G$17624,"&gt;="&amp;S178,crashes!$G$2:$G$17624,"&lt;"&amp;T178,crashes!$D$2:$D$17624,"="&amp;C178, crashes!$S$2:$S$17624, "&gt;="&amp;AE178, crashes!$S$2:$S$17624, "&lt;="&amp;AF178, crashes!$E$2:$E$17624, "="&amp;D178,  crashes!$R$2:$R$17624, "=Weekday", crashes!$N$2:$N$17624,"=C")</f>
        <v>5</v>
      </c>
      <c r="DV178" s="30">
        <f>COUNTIFS(crashes!$G$2:$G$17624,"&gt;="&amp;S178,crashes!$G$2:$G$17624,"&lt;"&amp;T178,crashes!$D$2:$D$17624,"="&amp;C178, crashes!$S$2:$S$17624, "&gt;="&amp;AE178, crashes!$S$2:$S$17624, "&lt;="&amp;AF178, crashes!$E$2:$E$17624, "="&amp;D178,  crashes!$R$2:$R$17624, "=Weekday", crashes!$N$2:$N$17624,"=ABC")</f>
        <v>0</v>
      </c>
      <c r="DW178" s="30">
        <f>COUNTIFS(crashes!$G$2:$G$17624,"&gt;="&amp;S178,crashes!$G$2:$G$17624,"&lt;"&amp;T178,crashes!$D$2:$D$17624,"="&amp;C178, crashes!$S$2:$S$17624, "&gt;="&amp;AE178, crashes!$S$2:$S$17624, "&lt;="&amp;AF178, crashes!$E$2:$E$17624, "="&amp;D178,  crashes!$R$2:$R$17624, "=Weekday", crashes!$N$2:$N$17624,"=O")</f>
        <v>38</v>
      </c>
      <c r="DX178" s="30">
        <f>COUNTIFS(crashes!$G$2:$G$17624,"&gt;="&amp;S178,crashes!$G$2:$G$17624,"&lt;"&amp;T178,crashes!$D$2:$D$17624,"="&amp;C178, crashes!$S$2:$S$17624, "&gt;="&amp;AE178, crashes!$S$2:$S$17624, "&lt;="&amp;AF178, crashes!$E$2:$E$17624, "="&amp;D178,  crashes!$R$2:$R$17624, "=Weekend", crashes!$N$2:$N$17624,"=K")</f>
        <v>0</v>
      </c>
      <c r="DY178" s="30">
        <f>COUNTIFS(crashes!$G$2:$G$17624,"&gt;="&amp;S178,crashes!$G$2:$G$17624,"&lt;"&amp;T178,crashes!$D$2:$D$17624,"="&amp;C178, crashes!$S$2:$S$17624, "&gt;="&amp;AE178, crashes!$S$2:$S$17624, "&lt;="&amp;AF178, crashes!$E$2:$E$17624, "="&amp;D178,  crashes!$R$2:$R$17624, "=Weekend", crashes!$N$2:$N$17624,"=A")</f>
        <v>1</v>
      </c>
      <c r="DZ178" s="30">
        <f>COUNTIFS(crashes!$G$2:$G$17624,"&gt;="&amp;S178,crashes!$G$2:$G$17624,"&lt;"&amp;T178,crashes!$D$2:$D$17624,"="&amp;C178, crashes!$S$2:$S$17624, "&gt;="&amp;AE178, crashes!$S$2:$S$17624, "&lt;="&amp;AF178, crashes!$E$2:$E$17624, "="&amp;D178,  crashes!$R$2:$R$17624, "=Weekend", crashes!$N$2:$N$17624,"=B")</f>
        <v>0</v>
      </c>
      <c r="EA178" s="30">
        <f>COUNTIFS(crashes!$G$2:$G$17624,"&gt;="&amp;S178,crashes!$G$2:$G$17624,"&lt;"&amp;T178,crashes!$D$2:$D$17624,"="&amp;C178, crashes!$S$2:$S$17624, "&gt;="&amp;AE178, crashes!$S$2:$S$17624, "&lt;="&amp;AF178, crashes!$E$2:$E$17624, "="&amp;D178,  crashes!$R$2:$R$17624, "=Weekend", crashes!$N$2:$N$17624,"=C")</f>
        <v>1</v>
      </c>
      <c r="EB178" s="30">
        <f>COUNTIFS(crashes!$G$2:$G$17624,"&gt;="&amp;S178,crashes!$G$2:$G$17624,"&lt;"&amp;T178,crashes!$D$2:$D$17624,"="&amp;C178, crashes!$S$2:$S$17624, "&gt;="&amp;AE178, crashes!$S$2:$S$17624, "&lt;="&amp;AF178, crashes!$E$2:$E$17624, "="&amp;D178,  crashes!$R$2:$R$17624, "=Weekend", crashes!$N$2:$N$17624,"=ABC")</f>
        <v>0</v>
      </c>
      <c r="EC178" s="30">
        <f>COUNTIFS(crashes!$G$2:$G$17624,"&gt;="&amp;S178,crashes!$G$2:$G$17624,"&lt;"&amp;T178,crashes!$D$2:$D$17624,"="&amp;C178, crashes!$S$2:$S$17624, "&gt;="&amp;AE178, crashes!$S$2:$S$17624, "&lt;="&amp;AF178, crashes!$E$2:$E$17624, "="&amp;D178,  crashes!$R$2:$R$17624, "=Weekend", crashes!$N$2:$N$17624,"=O")</f>
        <v>4</v>
      </c>
      <c r="ED178" s="4">
        <f t="shared" si="31"/>
        <v>0</v>
      </c>
      <c r="EE178" s="4">
        <f t="shared" si="32"/>
        <v>1</v>
      </c>
      <c r="EF178" s="4">
        <f t="shared" si="33"/>
        <v>15</v>
      </c>
      <c r="EG178" s="4">
        <f t="shared" si="34"/>
        <v>6</v>
      </c>
      <c r="EH178" s="4">
        <f t="shared" si="35"/>
        <v>0</v>
      </c>
      <c r="EI178" s="50">
        <f t="shared" si="36"/>
        <v>22</v>
      </c>
      <c r="EJ178" s="4">
        <f t="shared" si="37"/>
        <v>42</v>
      </c>
      <c r="EK178" s="6"/>
      <c r="EL178" s="3">
        <v>2018</v>
      </c>
      <c r="EM178" s="3">
        <v>1.2999999999999972</v>
      </c>
      <c r="EN178" s="3">
        <v>8.0099999999999998E-3</v>
      </c>
      <c r="EO178" s="3">
        <v>6.3099999999999996E-3</v>
      </c>
      <c r="EP178" s="3">
        <v>6.9300000000000004E-3</v>
      </c>
      <c r="EQ178" s="3">
        <v>1.277E-2</v>
      </c>
      <c r="ER178" s="3">
        <v>3.4340000000000002E-2</v>
      </c>
      <c r="ES178" s="3">
        <v>7.1819999999999995E-2</v>
      </c>
      <c r="ET178" s="3">
        <v>7.3130000000000001E-2</v>
      </c>
      <c r="EU178" s="3">
        <v>7.0139999999999994E-2</v>
      </c>
      <c r="EV178" s="3">
        <v>6.2370000000000002E-2</v>
      </c>
      <c r="EW178" s="3">
        <v>6.3490000000000005E-2</v>
      </c>
      <c r="EX178" s="3">
        <v>5.8479999999999997E-2</v>
      </c>
      <c r="EY178" s="3">
        <v>5.4919999999999997E-2</v>
      </c>
      <c r="EZ178" s="3">
        <v>5.4899999999999997E-2</v>
      </c>
      <c r="FA178" s="3">
        <v>5.4480000000000001E-2</v>
      </c>
      <c r="FB178" s="3">
        <v>5.5849999999999997E-2</v>
      </c>
      <c r="FC178" s="3">
        <v>5.4109999999999998E-2</v>
      </c>
      <c r="FD178" s="3">
        <v>5.4579999999999997E-2</v>
      </c>
      <c r="FE178" s="3">
        <v>5.6959999999999997E-2</v>
      </c>
      <c r="FF178" s="3">
        <v>4.9919999999999999E-2</v>
      </c>
      <c r="FG178" s="3">
        <v>3.9489999999999997E-2</v>
      </c>
      <c r="FH178" s="3">
        <v>3.2230000000000002E-2</v>
      </c>
      <c r="FI178" s="3">
        <v>2.7130000000000001E-2</v>
      </c>
      <c r="FJ178" s="3">
        <v>2.0920000000000001E-2</v>
      </c>
      <c r="FK178" s="3">
        <v>1.4590000000000001E-2</v>
      </c>
      <c r="FL178" s="3">
        <v>2018</v>
      </c>
      <c r="FM178" s="3">
        <v>1.2999999999999972</v>
      </c>
      <c r="FN178" s="13">
        <v>2018</v>
      </c>
      <c r="FO178" s="52">
        <v>1.2999999999999972</v>
      </c>
      <c r="FP178" s="51">
        <v>48</v>
      </c>
      <c r="FQ178" s="51">
        <v>1.3735000000000001E-2</v>
      </c>
      <c r="FR178" s="51">
        <v>8.6199999999999992E-3</v>
      </c>
      <c r="FS178" s="3">
        <v>6.5950000000000002E-3</v>
      </c>
      <c r="FT178" s="3">
        <v>7.5299999999999994E-3</v>
      </c>
      <c r="FU178" s="3">
        <v>1.14E-2</v>
      </c>
      <c r="FV178" s="3">
        <v>1.8340000000000002E-2</v>
      </c>
      <c r="FW178" s="3">
        <v>2.2720000000000001E-2</v>
      </c>
      <c r="FX178" s="3">
        <v>2.9115000000000002E-2</v>
      </c>
      <c r="FY178" s="3">
        <v>3.7470000000000003E-2</v>
      </c>
      <c r="FZ178" s="3">
        <v>4.614E-2</v>
      </c>
      <c r="GA178" s="3">
        <v>5.3605E-2</v>
      </c>
      <c r="GB178" s="3">
        <v>5.7224999999999998E-2</v>
      </c>
      <c r="GC178" s="3">
        <v>6.1455000000000003E-2</v>
      </c>
      <c r="GD178" s="3">
        <v>6.3140000000000002E-2</v>
      </c>
      <c r="GE178" s="3">
        <v>6.3230000000000008E-2</v>
      </c>
      <c r="GF178" s="3">
        <v>6.2835000000000002E-2</v>
      </c>
      <c r="GG178" s="3">
        <v>6.1420000000000002E-2</v>
      </c>
      <c r="GH178" s="3">
        <v>6.0060000000000002E-2</v>
      </c>
      <c r="GI178" s="3">
        <v>5.5129999999999998E-2</v>
      </c>
      <c r="GJ178" s="3">
        <v>4.709E-2</v>
      </c>
      <c r="GK178" s="3">
        <v>3.9425000000000002E-2</v>
      </c>
      <c r="GL178" s="3">
        <v>3.3094999999999999E-2</v>
      </c>
      <c r="GM178" s="3">
        <v>2.6544999999999999E-2</v>
      </c>
      <c r="GN178" s="3">
        <v>1.9035E-2</v>
      </c>
      <c r="GO178" s="22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</row>
    <row r="179" spans="1:264" s="3" customFormat="1" ht="12" customHeight="1" x14ac:dyDescent="0.2">
      <c r="A179" s="4" t="s">
        <v>391</v>
      </c>
      <c r="B179" s="4" t="s">
        <v>218</v>
      </c>
      <c r="C179" s="4">
        <v>66</v>
      </c>
      <c r="D179" s="4" t="s">
        <v>90</v>
      </c>
      <c r="E179" s="4" t="s">
        <v>67</v>
      </c>
      <c r="F179" s="4" t="s">
        <v>68</v>
      </c>
      <c r="G179" s="4">
        <v>4</v>
      </c>
      <c r="H179" s="4" t="s">
        <v>167</v>
      </c>
      <c r="I179" s="4">
        <v>1</v>
      </c>
      <c r="J179" s="4">
        <v>0</v>
      </c>
      <c r="K179" s="4"/>
      <c r="L179" s="4"/>
      <c r="M179" s="4"/>
      <c r="N179" s="4"/>
      <c r="O179" s="4"/>
      <c r="P179" s="4" t="s">
        <v>499</v>
      </c>
      <c r="Q179" s="38" t="str">
        <f t="shared" si="39"/>
        <v>38°49'3.41"N, 77°28'15.5099"W</v>
      </c>
      <c r="R179" s="1" t="s">
        <v>884</v>
      </c>
      <c r="S179" s="38">
        <v>50.116</v>
      </c>
      <c r="T179" s="1">
        <v>50.226999999999997</v>
      </c>
      <c r="U179" s="4">
        <v>1</v>
      </c>
      <c r="V179" s="10">
        <v>42475</v>
      </c>
      <c r="W179" s="4">
        <v>1</v>
      </c>
      <c r="X179" s="4">
        <v>0.1109999999999971</v>
      </c>
      <c r="Y179" s="4"/>
      <c r="Z179" s="4"/>
      <c r="AA179" s="4"/>
      <c r="AB179" s="4"/>
      <c r="AC179" s="4"/>
      <c r="AD179" s="4"/>
      <c r="AE179" s="10">
        <v>41275</v>
      </c>
      <c r="AF179" s="10">
        <v>43100</v>
      </c>
      <c r="AG179" s="16"/>
      <c r="AH179" s="16"/>
      <c r="AI179" s="31">
        <v>72000</v>
      </c>
      <c r="AJ179" s="31">
        <v>72000</v>
      </c>
      <c r="AK179" s="31">
        <v>78000</v>
      </c>
      <c r="AL179" s="31">
        <v>81000</v>
      </c>
      <c r="AM179" s="31">
        <v>84000</v>
      </c>
      <c r="AN179" s="31"/>
      <c r="AO179" s="4">
        <v>1.1700000000000017</v>
      </c>
      <c r="AP179" s="4">
        <v>12767</v>
      </c>
      <c r="AQ179" s="4">
        <v>0.1109999999999971</v>
      </c>
      <c r="AR179" s="9">
        <v>12.391385451660842</v>
      </c>
      <c r="AS179" s="9">
        <v>11.663531446233304</v>
      </c>
      <c r="AT179" s="9">
        <v>18.604748700105919</v>
      </c>
      <c r="AU179" s="9">
        <v>0</v>
      </c>
      <c r="AV179" s="9">
        <v>0</v>
      </c>
      <c r="AW179" s="4" t="b">
        <v>0</v>
      </c>
      <c r="AX179" s="4" t="b">
        <v>0</v>
      </c>
      <c r="AY179" s="4">
        <v>0</v>
      </c>
      <c r="AZ179" s="4">
        <v>0</v>
      </c>
      <c r="BA179" s="9">
        <v>469.65864980138781</v>
      </c>
      <c r="BB179" s="9">
        <v>1</v>
      </c>
      <c r="BC179" s="9">
        <v>41.175960169484725</v>
      </c>
      <c r="BD179" s="9">
        <v>3.04123136880985</v>
      </c>
      <c r="BE179" s="9">
        <v>1.9378718905421146</v>
      </c>
      <c r="BF179" s="4" t="s">
        <v>216</v>
      </c>
      <c r="BG179" s="4">
        <v>19.316173463473703</v>
      </c>
      <c r="BH179" s="4"/>
      <c r="BI179" s="4"/>
      <c r="BJ179" s="4" t="s">
        <v>167</v>
      </c>
      <c r="BK179" s="4"/>
      <c r="BL179" s="32">
        <v>1.3250000000000028</v>
      </c>
      <c r="BM179" s="16"/>
      <c r="BN179" s="16"/>
      <c r="BO179" s="31">
        <v>720</v>
      </c>
      <c r="BP179" s="31">
        <v>720</v>
      </c>
      <c r="BQ179" s="31">
        <v>720</v>
      </c>
      <c r="BR179" s="31">
        <v>720</v>
      </c>
      <c r="BS179" s="31">
        <v>720</v>
      </c>
      <c r="BT179" s="31"/>
      <c r="BU179" s="4"/>
      <c r="BV179" s="32">
        <v>1.6670000000000016</v>
      </c>
      <c r="BW179" s="16"/>
      <c r="BX179" s="16"/>
      <c r="BY179" s="31">
        <v>9400</v>
      </c>
      <c r="BZ179" s="31">
        <v>9400</v>
      </c>
      <c r="CA179" s="31">
        <v>9800</v>
      </c>
      <c r="CB179" s="31">
        <v>9800</v>
      </c>
      <c r="CC179" s="31">
        <v>9800</v>
      </c>
      <c r="CD179" s="31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4"/>
      <c r="CV179" s="4"/>
      <c r="CW179" s="4"/>
      <c r="CX179" s="4"/>
      <c r="CY179" s="4"/>
      <c r="CZ179" s="22"/>
      <c r="DA179" s="4">
        <v>0</v>
      </c>
      <c r="DB179" s="4">
        <v>0</v>
      </c>
      <c r="DC179" s="4">
        <v>365</v>
      </c>
      <c r="DD179" s="4">
        <v>365</v>
      </c>
      <c r="DE179" s="4">
        <v>365</v>
      </c>
      <c r="DF179" s="4">
        <v>366</v>
      </c>
      <c r="DG179" s="4">
        <v>365</v>
      </c>
      <c r="DH179" s="4">
        <v>0</v>
      </c>
      <c r="DI179" s="16">
        <f t="shared" si="26"/>
        <v>77401.971522453445</v>
      </c>
      <c r="DJ179" s="16">
        <f t="shared" si="27"/>
        <v>720</v>
      </c>
      <c r="DK179" s="16">
        <f t="shared" si="28"/>
        <v>9640.0876232201535</v>
      </c>
      <c r="DL179" s="16">
        <f t="shared" si="29"/>
        <v>0</v>
      </c>
      <c r="DM179" s="16">
        <f t="shared" si="30"/>
        <v>0</v>
      </c>
      <c r="DN179" s="22"/>
      <c r="DO179" s="4">
        <f>COUNTIFS(crashes!$G$2:$G$17624,"&gt;="&amp;S179,crashes!$G$2:$G$17624,"&lt;"&amp;T179,crashes!$D$2:$D$17624,"="&amp;C179, crashes!$S$2:$S$17624, "&gt;="&amp;AE179, crashes!$S$2:$S$17624, "&lt;="&amp;AF179, crashes!$E$2:$E$17624, "="&amp;D179 )</f>
        <v>6</v>
      </c>
      <c r="DP179" s="29">
        <f>COUNTIFS(crashes!$G$2:$G$17624,"&gt;="&amp;S179,crashes!$G$2:$G$17624,"&lt;"&amp;T179,crashes!$D$2:$D$17624,"="&amp;C179, crashes!$S$2:$S$17624, "&gt;="&amp;AE179, crashes!$S$2:$S$17624, "&lt;="&amp;AF179, crashes!$E$2:$E$17624, "="&amp;D179, crashes!$R$2:$R$17624, "=Weekday")</f>
        <v>6</v>
      </c>
      <c r="DQ179" s="29">
        <f>COUNTIFS(crashes!$G$2:$G$17624,"&gt;="&amp;S179,crashes!$G$2:$G$17624,"&lt;"&amp;T179,crashes!$D$2:$D$17624,"="&amp;C179, crashes!$S$2:$S$17624, "&gt;="&amp;AE179, crashes!$S$2:$S$17624, "&lt;="&amp;AF179, crashes!$E$2:$E$17624, "="&amp;D179, crashes!$R$2:$R$17624, "=Weekend")</f>
        <v>0</v>
      </c>
      <c r="DR179" s="30">
        <f>COUNTIFS(crashes!$G$2:$G$17624,"&gt;="&amp;S179,crashes!$G$2:$G$17624,"&lt;"&amp;T179,crashes!$D$2:$D$17624,"="&amp;C179, crashes!$S$2:$S$17624, "&gt;="&amp;AE179, crashes!$S$2:$S$17624, "&lt;="&amp;AF179, crashes!$E$2:$E$17624, "="&amp;D179,  crashes!$R$2:$R$17624, "=Weekday", crashes!$N$2:$N$17624,"=K")</f>
        <v>0</v>
      </c>
      <c r="DS179" s="30">
        <f>COUNTIFS(crashes!$G$2:$G$17624,"&gt;="&amp;S179,crashes!$G$2:$G$17624,"&lt;"&amp;T179,crashes!$D$2:$D$17624,"="&amp;C179, crashes!$S$2:$S$17624, "&gt;="&amp;AE179, crashes!$S$2:$S$17624, "&lt;="&amp;AF179, crashes!$E$2:$E$17624, "="&amp;D179,  crashes!$R$2:$R$17624, "=Weekday", crashes!$N$2:$N$17624,"=A")</f>
        <v>1</v>
      </c>
      <c r="DT179" s="30">
        <f>COUNTIFS(crashes!$G$2:$G$17624,"&gt;="&amp;S179,crashes!$G$2:$G$17624,"&lt;"&amp;T179,crashes!$D$2:$D$17624,"="&amp;C179, crashes!$S$2:$S$17624, "&gt;="&amp;AE179, crashes!$S$2:$S$17624, "&lt;="&amp;AF179, crashes!$E$2:$E$17624, "="&amp;D179,  crashes!$R$2:$R$17624, "=Weekday", crashes!$N$2:$N$17624,"=B")</f>
        <v>0</v>
      </c>
      <c r="DU179" s="30">
        <f>COUNTIFS(crashes!$G$2:$G$17624,"&gt;="&amp;S179,crashes!$G$2:$G$17624,"&lt;"&amp;T179,crashes!$D$2:$D$17624,"="&amp;C179, crashes!$S$2:$S$17624, "&gt;="&amp;AE179, crashes!$S$2:$S$17624, "&lt;="&amp;AF179, crashes!$E$2:$E$17624, "="&amp;D179,  crashes!$R$2:$R$17624, "=Weekday", crashes!$N$2:$N$17624,"=C")</f>
        <v>0</v>
      </c>
      <c r="DV179" s="30">
        <f>COUNTIFS(crashes!$G$2:$G$17624,"&gt;="&amp;S179,crashes!$G$2:$G$17624,"&lt;"&amp;T179,crashes!$D$2:$D$17624,"="&amp;C179, crashes!$S$2:$S$17624, "&gt;="&amp;AE179, crashes!$S$2:$S$17624, "&lt;="&amp;AF179, crashes!$E$2:$E$17624, "="&amp;D179,  crashes!$R$2:$R$17624, "=Weekday", crashes!$N$2:$N$17624,"=ABC")</f>
        <v>0</v>
      </c>
      <c r="DW179" s="30">
        <f>COUNTIFS(crashes!$G$2:$G$17624,"&gt;="&amp;S179,crashes!$G$2:$G$17624,"&lt;"&amp;T179,crashes!$D$2:$D$17624,"="&amp;C179, crashes!$S$2:$S$17624, "&gt;="&amp;AE179, crashes!$S$2:$S$17624, "&lt;="&amp;AF179, crashes!$E$2:$E$17624, "="&amp;D179,  crashes!$R$2:$R$17624, "=Weekday", crashes!$N$2:$N$17624,"=O")</f>
        <v>5</v>
      </c>
      <c r="DX179" s="30">
        <f>COUNTIFS(crashes!$G$2:$G$17624,"&gt;="&amp;S179,crashes!$G$2:$G$17624,"&lt;"&amp;T179,crashes!$D$2:$D$17624,"="&amp;C179, crashes!$S$2:$S$17624, "&gt;="&amp;AE179, crashes!$S$2:$S$17624, "&lt;="&amp;AF179, crashes!$E$2:$E$17624, "="&amp;D179,  crashes!$R$2:$R$17624, "=Weekend", crashes!$N$2:$N$17624,"=K")</f>
        <v>0</v>
      </c>
      <c r="DY179" s="30">
        <f>COUNTIFS(crashes!$G$2:$G$17624,"&gt;="&amp;S179,crashes!$G$2:$G$17624,"&lt;"&amp;T179,crashes!$D$2:$D$17624,"="&amp;C179, crashes!$S$2:$S$17624, "&gt;="&amp;AE179, crashes!$S$2:$S$17624, "&lt;="&amp;AF179, crashes!$E$2:$E$17624, "="&amp;D179,  crashes!$R$2:$R$17624, "=Weekend", crashes!$N$2:$N$17624,"=A")</f>
        <v>0</v>
      </c>
      <c r="DZ179" s="30">
        <f>COUNTIFS(crashes!$G$2:$G$17624,"&gt;="&amp;S179,crashes!$G$2:$G$17624,"&lt;"&amp;T179,crashes!$D$2:$D$17624,"="&amp;C179, crashes!$S$2:$S$17624, "&gt;="&amp;AE179, crashes!$S$2:$S$17624, "&lt;="&amp;AF179, crashes!$E$2:$E$17624, "="&amp;D179,  crashes!$R$2:$R$17624, "=Weekend", crashes!$N$2:$N$17624,"=B")</f>
        <v>0</v>
      </c>
      <c r="EA179" s="30">
        <f>COUNTIFS(crashes!$G$2:$G$17624,"&gt;="&amp;S179,crashes!$G$2:$G$17624,"&lt;"&amp;T179,crashes!$D$2:$D$17624,"="&amp;C179, crashes!$S$2:$S$17624, "&gt;="&amp;AE179, crashes!$S$2:$S$17624, "&lt;="&amp;AF179, crashes!$E$2:$E$17624, "="&amp;D179,  crashes!$R$2:$R$17624, "=Weekend", crashes!$N$2:$N$17624,"=C")</f>
        <v>0</v>
      </c>
      <c r="EB179" s="30">
        <f>COUNTIFS(crashes!$G$2:$G$17624,"&gt;="&amp;S179,crashes!$G$2:$G$17624,"&lt;"&amp;T179,crashes!$D$2:$D$17624,"="&amp;C179, crashes!$S$2:$S$17624, "&gt;="&amp;AE179, crashes!$S$2:$S$17624, "&lt;="&amp;AF179, crashes!$E$2:$E$17624, "="&amp;D179,  crashes!$R$2:$R$17624, "=Weekend", crashes!$N$2:$N$17624,"=ABC")</f>
        <v>0</v>
      </c>
      <c r="EC179" s="30">
        <f>COUNTIFS(crashes!$G$2:$G$17624,"&gt;="&amp;S179,crashes!$G$2:$G$17624,"&lt;"&amp;T179,crashes!$D$2:$D$17624,"="&amp;C179, crashes!$S$2:$S$17624, "&gt;="&amp;AE179, crashes!$S$2:$S$17624, "&lt;="&amp;AF179, crashes!$E$2:$E$17624, "="&amp;D179,  crashes!$R$2:$R$17624, "=Weekend", crashes!$N$2:$N$17624,"=O")</f>
        <v>0</v>
      </c>
      <c r="ED179" s="4">
        <f t="shared" si="31"/>
        <v>0</v>
      </c>
      <c r="EE179" s="4">
        <f t="shared" si="32"/>
        <v>1</v>
      </c>
      <c r="EF179" s="4">
        <f t="shared" si="33"/>
        <v>0</v>
      </c>
      <c r="EG179" s="4">
        <f t="shared" si="34"/>
        <v>0</v>
      </c>
      <c r="EH179" s="4">
        <f t="shared" si="35"/>
        <v>0</v>
      </c>
      <c r="EI179" s="50">
        <f t="shared" si="36"/>
        <v>1</v>
      </c>
      <c r="EJ179" s="4">
        <f t="shared" si="37"/>
        <v>5</v>
      </c>
      <c r="EK179" s="6"/>
      <c r="EL179" s="3">
        <v>2018</v>
      </c>
      <c r="EM179" s="3">
        <v>2.2610000000000028</v>
      </c>
      <c r="EN179" s="3">
        <v>8.0099999999999998E-3</v>
      </c>
      <c r="EO179" s="3">
        <v>6.3099999999999996E-3</v>
      </c>
      <c r="EP179" s="3">
        <v>6.9300000000000004E-3</v>
      </c>
      <c r="EQ179" s="3">
        <v>1.277E-2</v>
      </c>
      <c r="ER179" s="3">
        <v>3.4340000000000002E-2</v>
      </c>
      <c r="ES179" s="3">
        <v>7.1819999999999995E-2</v>
      </c>
      <c r="ET179" s="3">
        <v>7.3130000000000001E-2</v>
      </c>
      <c r="EU179" s="3">
        <v>7.0139999999999994E-2</v>
      </c>
      <c r="EV179" s="3">
        <v>6.2370000000000002E-2</v>
      </c>
      <c r="EW179" s="3">
        <v>6.3490000000000005E-2</v>
      </c>
      <c r="EX179" s="3">
        <v>5.8479999999999997E-2</v>
      </c>
      <c r="EY179" s="3">
        <v>5.4919999999999997E-2</v>
      </c>
      <c r="EZ179" s="3">
        <v>5.4899999999999997E-2</v>
      </c>
      <c r="FA179" s="3">
        <v>5.4480000000000001E-2</v>
      </c>
      <c r="FB179" s="3">
        <v>5.5849999999999997E-2</v>
      </c>
      <c r="FC179" s="3">
        <v>5.4109999999999998E-2</v>
      </c>
      <c r="FD179" s="3">
        <v>5.4579999999999997E-2</v>
      </c>
      <c r="FE179" s="3">
        <v>5.6959999999999997E-2</v>
      </c>
      <c r="FF179" s="3">
        <v>4.9919999999999999E-2</v>
      </c>
      <c r="FG179" s="3">
        <v>3.9489999999999997E-2</v>
      </c>
      <c r="FH179" s="3">
        <v>3.2230000000000002E-2</v>
      </c>
      <c r="FI179" s="3">
        <v>2.7130000000000001E-2</v>
      </c>
      <c r="FJ179" s="3">
        <v>2.0920000000000001E-2</v>
      </c>
      <c r="FK179" s="3">
        <v>1.4590000000000001E-2</v>
      </c>
      <c r="FL179" s="3">
        <v>2018</v>
      </c>
      <c r="FM179" s="3">
        <v>2.2610000000000028</v>
      </c>
      <c r="FN179" s="13">
        <v>2018</v>
      </c>
      <c r="FO179" s="52">
        <v>2.2610000000000028</v>
      </c>
      <c r="FP179" s="51">
        <v>48</v>
      </c>
      <c r="FQ179" s="51">
        <v>1.3735000000000001E-2</v>
      </c>
      <c r="FR179" s="51">
        <v>8.6199999999999992E-3</v>
      </c>
      <c r="FS179" s="3">
        <v>6.5950000000000002E-3</v>
      </c>
      <c r="FT179" s="3">
        <v>7.5299999999999994E-3</v>
      </c>
      <c r="FU179" s="3">
        <v>1.14E-2</v>
      </c>
      <c r="FV179" s="3">
        <v>1.8340000000000002E-2</v>
      </c>
      <c r="FW179" s="3">
        <v>2.2720000000000001E-2</v>
      </c>
      <c r="FX179" s="3">
        <v>2.9115000000000002E-2</v>
      </c>
      <c r="FY179" s="3">
        <v>3.7470000000000003E-2</v>
      </c>
      <c r="FZ179" s="3">
        <v>4.614E-2</v>
      </c>
      <c r="GA179" s="3">
        <v>5.3605E-2</v>
      </c>
      <c r="GB179" s="3">
        <v>5.7224999999999998E-2</v>
      </c>
      <c r="GC179" s="3">
        <v>6.1455000000000003E-2</v>
      </c>
      <c r="GD179" s="3">
        <v>6.3140000000000002E-2</v>
      </c>
      <c r="GE179" s="3">
        <v>6.3230000000000008E-2</v>
      </c>
      <c r="GF179" s="3">
        <v>6.2835000000000002E-2</v>
      </c>
      <c r="GG179" s="3">
        <v>6.1420000000000002E-2</v>
      </c>
      <c r="GH179" s="3">
        <v>6.0060000000000002E-2</v>
      </c>
      <c r="GI179" s="3">
        <v>5.5129999999999998E-2</v>
      </c>
      <c r="GJ179" s="3">
        <v>4.709E-2</v>
      </c>
      <c r="GK179" s="3">
        <v>3.9425000000000002E-2</v>
      </c>
      <c r="GL179" s="3">
        <v>3.3094999999999999E-2</v>
      </c>
      <c r="GM179" s="3">
        <v>2.6544999999999999E-2</v>
      </c>
      <c r="GN179" s="3">
        <v>1.9035E-2</v>
      </c>
      <c r="GO179" s="22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</row>
    <row r="180" spans="1:264" s="3" customFormat="1" ht="12" customHeight="1" x14ac:dyDescent="0.2">
      <c r="A180" s="4" t="s">
        <v>391</v>
      </c>
      <c r="B180" s="4" t="s">
        <v>218</v>
      </c>
      <c r="C180" s="4">
        <v>66</v>
      </c>
      <c r="D180" s="4" t="s">
        <v>90</v>
      </c>
      <c r="E180" s="4" t="s">
        <v>67</v>
      </c>
      <c r="F180" s="4" t="s">
        <v>68</v>
      </c>
      <c r="G180" s="4">
        <v>4</v>
      </c>
      <c r="H180" s="4" t="s">
        <v>167</v>
      </c>
      <c r="I180" s="4">
        <v>1</v>
      </c>
      <c r="J180" s="4">
        <v>0</v>
      </c>
      <c r="K180" s="4"/>
      <c r="L180" s="4"/>
      <c r="M180" s="4"/>
      <c r="N180" s="4"/>
      <c r="O180" s="4"/>
      <c r="P180" s="4" t="s">
        <v>500</v>
      </c>
      <c r="Q180" s="38" t="str">
        <f t="shared" si="39"/>
        <v>38°49'6.0899"N, 77°28'9.0399"W</v>
      </c>
      <c r="R180" s="1" t="s">
        <v>885</v>
      </c>
      <c r="S180" s="38">
        <v>50.226999999999997</v>
      </c>
      <c r="T180" s="38">
        <v>50.313000000000002</v>
      </c>
      <c r="U180" s="4">
        <v>1</v>
      </c>
      <c r="V180" s="10">
        <v>42475</v>
      </c>
      <c r="W180" s="4">
        <v>1</v>
      </c>
      <c r="X180" s="4">
        <v>8.6000000000005627E-2</v>
      </c>
      <c r="Y180" s="4"/>
      <c r="Z180" s="4"/>
      <c r="AA180" s="4"/>
      <c r="AB180" s="4"/>
      <c r="AC180" s="4"/>
      <c r="AD180" s="4"/>
      <c r="AE180" s="10">
        <v>41275</v>
      </c>
      <c r="AF180" s="10">
        <v>43100</v>
      </c>
      <c r="AG180" s="16"/>
      <c r="AH180" s="16"/>
      <c r="AI180" s="31">
        <v>72000</v>
      </c>
      <c r="AJ180" s="31">
        <v>72000</v>
      </c>
      <c r="AK180" s="31">
        <v>78000</v>
      </c>
      <c r="AL180" s="31">
        <v>81000</v>
      </c>
      <c r="AM180" s="31">
        <v>84000</v>
      </c>
      <c r="AN180" s="31"/>
      <c r="AO180" s="4">
        <v>1.1700000000000017</v>
      </c>
      <c r="AP180" s="4">
        <v>12767</v>
      </c>
      <c r="AQ180" s="4">
        <v>8.6000000000005627E-2</v>
      </c>
      <c r="AR180" s="9">
        <v>12.444950158434843</v>
      </c>
      <c r="AS180" s="9">
        <v>21.126337118638112</v>
      </c>
      <c r="AT180" s="9">
        <v>18.207164971409984</v>
      </c>
      <c r="AU180" s="9">
        <v>0</v>
      </c>
      <c r="AV180" s="9">
        <v>0</v>
      </c>
      <c r="AW180" s="4" t="b">
        <v>0</v>
      </c>
      <c r="AX180" s="4" t="b">
        <v>0</v>
      </c>
      <c r="AY180" s="4">
        <v>0</v>
      </c>
      <c r="AZ180" s="4">
        <v>0</v>
      </c>
      <c r="BA180" s="9">
        <v>20.12630923097511</v>
      </c>
      <c r="BB180" s="9">
        <v>1</v>
      </c>
      <c r="BC180" s="9">
        <v>40.803324233424064</v>
      </c>
      <c r="BD180" s="9">
        <v>3.8763033298964409</v>
      </c>
      <c r="BE180" s="9">
        <v>2.0548750249561367</v>
      </c>
      <c r="BF180" s="4" t="s">
        <v>216</v>
      </c>
      <c r="BG180" s="4">
        <v>19.270968354998395</v>
      </c>
      <c r="BH180" s="4"/>
      <c r="BI180" s="4"/>
      <c r="BJ180" s="4" t="s">
        <v>167</v>
      </c>
      <c r="BK180" s="4"/>
      <c r="BL180" s="32">
        <v>1.4359999999999999</v>
      </c>
      <c r="BM180" s="16"/>
      <c r="BN180" s="16"/>
      <c r="BO180" s="31">
        <v>720</v>
      </c>
      <c r="BP180" s="31">
        <v>720</v>
      </c>
      <c r="BQ180" s="31">
        <v>720</v>
      </c>
      <c r="BR180" s="31">
        <v>720</v>
      </c>
      <c r="BS180" s="31">
        <v>720</v>
      </c>
      <c r="BT180" s="31"/>
      <c r="BU180" s="4"/>
      <c r="BV180" s="32">
        <v>1.580999999999996</v>
      </c>
      <c r="BW180" s="16"/>
      <c r="BX180" s="16"/>
      <c r="BY180" s="31">
        <v>9400</v>
      </c>
      <c r="BZ180" s="31">
        <v>9400</v>
      </c>
      <c r="CA180" s="31">
        <v>9800</v>
      </c>
      <c r="CB180" s="31">
        <v>9800</v>
      </c>
      <c r="CC180" s="31">
        <v>9800</v>
      </c>
      <c r="CD180" s="31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4"/>
      <c r="CV180" s="4"/>
      <c r="CW180" s="4"/>
      <c r="CX180" s="4"/>
      <c r="CY180" s="4"/>
      <c r="CZ180" s="22"/>
      <c r="DA180" s="4">
        <v>0</v>
      </c>
      <c r="DB180" s="4">
        <v>0</v>
      </c>
      <c r="DC180" s="4">
        <v>365</v>
      </c>
      <c r="DD180" s="4">
        <v>365</v>
      </c>
      <c r="DE180" s="4">
        <v>365</v>
      </c>
      <c r="DF180" s="4">
        <v>366</v>
      </c>
      <c r="DG180" s="4">
        <v>365</v>
      </c>
      <c r="DH180" s="4">
        <v>0</v>
      </c>
      <c r="DI180" s="16">
        <f t="shared" si="26"/>
        <v>77401.971522453445</v>
      </c>
      <c r="DJ180" s="16">
        <f t="shared" si="27"/>
        <v>720</v>
      </c>
      <c r="DK180" s="16">
        <f t="shared" si="28"/>
        <v>9640.0876232201535</v>
      </c>
      <c r="DL180" s="16">
        <f t="shared" si="29"/>
        <v>0</v>
      </c>
      <c r="DM180" s="16">
        <f t="shared" si="30"/>
        <v>0</v>
      </c>
      <c r="DN180" s="22"/>
      <c r="DO180" s="4">
        <f>COUNTIFS(crashes!$G$2:$G$17624,"&gt;="&amp;S180,crashes!$G$2:$G$17624,"&lt;"&amp;T180,crashes!$D$2:$D$17624,"="&amp;C180, crashes!$S$2:$S$17624, "&gt;="&amp;AE180, crashes!$S$2:$S$17624, "&lt;="&amp;AF180, crashes!$E$2:$E$17624, "="&amp;D180 )</f>
        <v>3</v>
      </c>
      <c r="DP180" s="29">
        <f>COUNTIFS(crashes!$G$2:$G$17624,"&gt;="&amp;S180,crashes!$G$2:$G$17624,"&lt;"&amp;T180,crashes!$D$2:$D$17624,"="&amp;C180, crashes!$S$2:$S$17624, "&gt;="&amp;AE180, crashes!$S$2:$S$17624, "&lt;="&amp;AF180, crashes!$E$2:$E$17624, "="&amp;D180, crashes!$R$2:$R$17624, "=Weekday")</f>
        <v>3</v>
      </c>
      <c r="DQ180" s="29">
        <f>COUNTIFS(crashes!$G$2:$G$17624,"&gt;="&amp;S180,crashes!$G$2:$G$17624,"&lt;"&amp;T180,crashes!$D$2:$D$17624,"="&amp;C180, crashes!$S$2:$S$17624, "&gt;="&amp;AE180, crashes!$S$2:$S$17624, "&lt;="&amp;AF180, crashes!$E$2:$E$17624, "="&amp;D180, crashes!$R$2:$R$17624, "=Weekend")</f>
        <v>0</v>
      </c>
      <c r="DR180" s="30">
        <f>COUNTIFS(crashes!$G$2:$G$17624,"&gt;="&amp;S180,crashes!$G$2:$G$17624,"&lt;"&amp;T180,crashes!$D$2:$D$17624,"="&amp;C180, crashes!$S$2:$S$17624, "&gt;="&amp;AE180, crashes!$S$2:$S$17624, "&lt;="&amp;AF180, crashes!$E$2:$E$17624, "="&amp;D180,  crashes!$R$2:$R$17624, "=Weekday", crashes!$N$2:$N$17624,"=K")</f>
        <v>0</v>
      </c>
      <c r="DS180" s="30">
        <f>COUNTIFS(crashes!$G$2:$G$17624,"&gt;="&amp;S180,crashes!$G$2:$G$17624,"&lt;"&amp;T180,crashes!$D$2:$D$17624,"="&amp;C180, crashes!$S$2:$S$17624, "&gt;="&amp;AE180, crashes!$S$2:$S$17624, "&lt;="&amp;AF180, crashes!$E$2:$E$17624, "="&amp;D180,  crashes!$R$2:$R$17624, "=Weekday", crashes!$N$2:$N$17624,"=A")</f>
        <v>0</v>
      </c>
      <c r="DT180" s="30">
        <f>COUNTIFS(crashes!$G$2:$G$17624,"&gt;="&amp;S180,crashes!$G$2:$G$17624,"&lt;"&amp;T180,crashes!$D$2:$D$17624,"="&amp;C180, crashes!$S$2:$S$17624, "&gt;="&amp;AE180, crashes!$S$2:$S$17624, "&lt;="&amp;AF180, crashes!$E$2:$E$17624, "="&amp;D180,  crashes!$R$2:$R$17624, "=Weekday", crashes!$N$2:$N$17624,"=B")</f>
        <v>1</v>
      </c>
      <c r="DU180" s="30">
        <f>COUNTIFS(crashes!$G$2:$G$17624,"&gt;="&amp;S180,crashes!$G$2:$G$17624,"&lt;"&amp;T180,crashes!$D$2:$D$17624,"="&amp;C180, crashes!$S$2:$S$17624, "&gt;="&amp;AE180, crashes!$S$2:$S$17624, "&lt;="&amp;AF180, crashes!$E$2:$E$17624, "="&amp;D180,  crashes!$R$2:$R$17624, "=Weekday", crashes!$N$2:$N$17624,"=C")</f>
        <v>0</v>
      </c>
      <c r="DV180" s="30">
        <f>COUNTIFS(crashes!$G$2:$G$17624,"&gt;="&amp;S180,crashes!$G$2:$G$17624,"&lt;"&amp;T180,crashes!$D$2:$D$17624,"="&amp;C180, crashes!$S$2:$S$17624, "&gt;="&amp;AE180, crashes!$S$2:$S$17624, "&lt;="&amp;AF180, crashes!$E$2:$E$17624, "="&amp;D180,  crashes!$R$2:$R$17624, "=Weekday", crashes!$N$2:$N$17624,"=ABC")</f>
        <v>0</v>
      </c>
      <c r="DW180" s="30">
        <f>COUNTIFS(crashes!$G$2:$G$17624,"&gt;="&amp;S180,crashes!$G$2:$G$17624,"&lt;"&amp;T180,crashes!$D$2:$D$17624,"="&amp;C180, crashes!$S$2:$S$17624, "&gt;="&amp;AE180, crashes!$S$2:$S$17624, "&lt;="&amp;AF180, crashes!$E$2:$E$17624, "="&amp;D180,  crashes!$R$2:$R$17624, "=Weekday", crashes!$N$2:$N$17624,"=O")</f>
        <v>2</v>
      </c>
      <c r="DX180" s="30">
        <f>COUNTIFS(crashes!$G$2:$G$17624,"&gt;="&amp;S180,crashes!$G$2:$G$17624,"&lt;"&amp;T180,crashes!$D$2:$D$17624,"="&amp;C180, crashes!$S$2:$S$17624, "&gt;="&amp;AE180, crashes!$S$2:$S$17624, "&lt;="&amp;AF180, crashes!$E$2:$E$17624, "="&amp;D180,  crashes!$R$2:$R$17624, "=Weekend", crashes!$N$2:$N$17624,"=K")</f>
        <v>0</v>
      </c>
      <c r="DY180" s="30">
        <f>COUNTIFS(crashes!$G$2:$G$17624,"&gt;="&amp;S180,crashes!$G$2:$G$17624,"&lt;"&amp;T180,crashes!$D$2:$D$17624,"="&amp;C180, crashes!$S$2:$S$17624, "&gt;="&amp;AE180, crashes!$S$2:$S$17624, "&lt;="&amp;AF180, crashes!$E$2:$E$17624, "="&amp;D180,  crashes!$R$2:$R$17624, "=Weekend", crashes!$N$2:$N$17624,"=A")</f>
        <v>0</v>
      </c>
      <c r="DZ180" s="30">
        <f>COUNTIFS(crashes!$G$2:$G$17624,"&gt;="&amp;S180,crashes!$G$2:$G$17624,"&lt;"&amp;T180,crashes!$D$2:$D$17624,"="&amp;C180, crashes!$S$2:$S$17624, "&gt;="&amp;AE180, crashes!$S$2:$S$17624, "&lt;="&amp;AF180, crashes!$E$2:$E$17624, "="&amp;D180,  crashes!$R$2:$R$17624, "=Weekend", crashes!$N$2:$N$17624,"=B")</f>
        <v>0</v>
      </c>
      <c r="EA180" s="30">
        <f>COUNTIFS(crashes!$G$2:$G$17624,"&gt;="&amp;S180,crashes!$G$2:$G$17624,"&lt;"&amp;T180,crashes!$D$2:$D$17624,"="&amp;C180, crashes!$S$2:$S$17624, "&gt;="&amp;AE180, crashes!$S$2:$S$17624, "&lt;="&amp;AF180, crashes!$E$2:$E$17624, "="&amp;D180,  crashes!$R$2:$R$17624, "=Weekend", crashes!$N$2:$N$17624,"=C")</f>
        <v>0</v>
      </c>
      <c r="EB180" s="30">
        <f>COUNTIFS(crashes!$G$2:$G$17624,"&gt;="&amp;S180,crashes!$G$2:$G$17624,"&lt;"&amp;T180,crashes!$D$2:$D$17624,"="&amp;C180, crashes!$S$2:$S$17624, "&gt;="&amp;AE180, crashes!$S$2:$S$17624, "&lt;="&amp;AF180, crashes!$E$2:$E$17624, "="&amp;D180,  crashes!$R$2:$R$17624, "=Weekend", crashes!$N$2:$N$17624,"=ABC")</f>
        <v>0</v>
      </c>
      <c r="EC180" s="30">
        <f>COUNTIFS(crashes!$G$2:$G$17624,"&gt;="&amp;S180,crashes!$G$2:$G$17624,"&lt;"&amp;T180,crashes!$D$2:$D$17624,"="&amp;C180, crashes!$S$2:$S$17624, "&gt;="&amp;AE180, crashes!$S$2:$S$17624, "&lt;="&amp;AF180, crashes!$E$2:$E$17624, "="&amp;D180,  crashes!$R$2:$R$17624, "=Weekend", crashes!$N$2:$N$17624,"=O")</f>
        <v>0</v>
      </c>
      <c r="ED180" s="4">
        <f t="shared" si="31"/>
        <v>0</v>
      </c>
      <c r="EE180" s="4">
        <f t="shared" si="32"/>
        <v>0</v>
      </c>
      <c r="EF180" s="4">
        <f t="shared" si="33"/>
        <v>1</v>
      </c>
      <c r="EG180" s="4">
        <f t="shared" si="34"/>
        <v>0</v>
      </c>
      <c r="EH180" s="4">
        <f t="shared" si="35"/>
        <v>0</v>
      </c>
      <c r="EI180" s="50">
        <f t="shared" si="36"/>
        <v>1</v>
      </c>
      <c r="EJ180" s="4">
        <f t="shared" si="37"/>
        <v>2</v>
      </c>
      <c r="EK180" s="6"/>
      <c r="EL180" s="3">
        <v>2018</v>
      </c>
      <c r="EM180" s="3">
        <v>2.3710000000000022</v>
      </c>
      <c r="EN180" s="3">
        <v>8.0099999999999998E-3</v>
      </c>
      <c r="EO180" s="3">
        <v>6.3099999999999996E-3</v>
      </c>
      <c r="EP180" s="3">
        <v>6.9300000000000004E-3</v>
      </c>
      <c r="EQ180" s="3">
        <v>1.277E-2</v>
      </c>
      <c r="ER180" s="3">
        <v>3.4340000000000002E-2</v>
      </c>
      <c r="ES180" s="3">
        <v>7.1819999999999995E-2</v>
      </c>
      <c r="ET180" s="3">
        <v>7.3130000000000001E-2</v>
      </c>
      <c r="EU180" s="3">
        <v>7.0139999999999994E-2</v>
      </c>
      <c r="EV180" s="3">
        <v>6.2370000000000002E-2</v>
      </c>
      <c r="EW180" s="3">
        <v>6.3490000000000005E-2</v>
      </c>
      <c r="EX180" s="3">
        <v>5.8479999999999997E-2</v>
      </c>
      <c r="EY180" s="3">
        <v>5.4919999999999997E-2</v>
      </c>
      <c r="EZ180" s="3">
        <v>5.4899999999999997E-2</v>
      </c>
      <c r="FA180" s="3">
        <v>5.4480000000000001E-2</v>
      </c>
      <c r="FB180" s="3">
        <v>5.5849999999999997E-2</v>
      </c>
      <c r="FC180" s="3">
        <v>5.4109999999999998E-2</v>
      </c>
      <c r="FD180" s="3">
        <v>5.4579999999999997E-2</v>
      </c>
      <c r="FE180" s="3">
        <v>5.6959999999999997E-2</v>
      </c>
      <c r="FF180" s="3">
        <v>4.9919999999999999E-2</v>
      </c>
      <c r="FG180" s="3">
        <v>3.9489999999999997E-2</v>
      </c>
      <c r="FH180" s="3">
        <v>3.2230000000000002E-2</v>
      </c>
      <c r="FI180" s="3">
        <v>2.7130000000000001E-2</v>
      </c>
      <c r="FJ180" s="3">
        <v>2.0920000000000001E-2</v>
      </c>
      <c r="FK180" s="3">
        <v>1.4590000000000001E-2</v>
      </c>
      <c r="FL180" s="3">
        <v>2018</v>
      </c>
      <c r="FM180" s="3">
        <v>2.3710000000000022</v>
      </c>
      <c r="FN180" s="13">
        <v>2018</v>
      </c>
      <c r="FO180" s="52">
        <v>2.3710000000000022</v>
      </c>
      <c r="FP180" s="51">
        <v>48</v>
      </c>
      <c r="FQ180" s="51">
        <v>1.3735000000000001E-2</v>
      </c>
      <c r="FR180" s="51">
        <v>8.6199999999999992E-3</v>
      </c>
      <c r="FS180" s="3">
        <v>6.5950000000000002E-3</v>
      </c>
      <c r="FT180" s="3">
        <v>7.5299999999999994E-3</v>
      </c>
      <c r="FU180" s="3">
        <v>1.14E-2</v>
      </c>
      <c r="FV180" s="3">
        <v>1.8340000000000002E-2</v>
      </c>
      <c r="FW180" s="3">
        <v>2.2720000000000001E-2</v>
      </c>
      <c r="FX180" s="3">
        <v>2.9115000000000002E-2</v>
      </c>
      <c r="FY180" s="3">
        <v>3.7470000000000003E-2</v>
      </c>
      <c r="FZ180" s="3">
        <v>4.614E-2</v>
      </c>
      <c r="GA180" s="3">
        <v>5.3605E-2</v>
      </c>
      <c r="GB180" s="3">
        <v>5.7224999999999998E-2</v>
      </c>
      <c r="GC180" s="3">
        <v>6.1455000000000003E-2</v>
      </c>
      <c r="GD180" s="3">
        <v>6.3140000000000002E-2</v>
      </c>
      <c r="GE180" s="3">
        <v>6.3230000000000008E-2</v>
      </c>
      <c r="GF180" s="3">
        <v>6.2835000000000002E-2</v>
      </c>
      <c r="GG180" s="3">
        <v>6.1420000000000002E-2</v>
      </c>
      <c r="GH180" s="3">
        <v>6.0060000000000002E-2</v>
      </c>
      <c r="GI180" s="3">
        <v>5.5129999999999998E-2</v>
      </c>
      <c r="GJ180" s="3">
        <v>4.709E-2</v>
      </c>
      <c r="GK180" s="3">
        <v>3.9425000000000002E-2</v>
      </c>
      <c r="GL180" s="3">
        <v>3.3094999999999999E-2</v>
      </c>
      <c r="GM180" s="3">
        <v>2.6544999999999999E-2</v>
      </c>
      <c r="GN180" s="3">
        <v>1.9035E-2</v>
      </c>
      <c r="GO180" s="22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</row>
    <row r="181" spans="1:264" s="3" customFormat="1" ht="12" customHeight="1" x14ac:dyDescent="0.2">
      <c r="A181" s="4" t="s">
        <v>391</v>
      </c>
      <c r="B181" s="4" t="s">
        <v>218</v>
      </c>
      <c r="C181" s="4">
        <v>66</v>
      </c>
      <c r="D181" s="4" t="s">
        <v>90</v>
      </c>
      <c r="E181" s="4" t="s">
        <v>67</v>
      </c>
      <c r="F181" s="4" t="s">
        <v>68</v>
      </c>
      <c r="G181" s="4">
        <v>4</v>
      </c>
      <c r="H181" s="4" t="s">
        <v>167</v>
      </c>
      <c r="I181" s="4">
        <v>1</v>
      </c>
      <c r="J181" s="4">
        <v>0</v>
      </c>
      <c r="K181" s="4"/>
      <c r="L181" s="4"/>
      <c r="M181" s="4"/>
      <c r="N181" s="4"/>
      <c r="O181" s="4"/>
      <c r="P181" s="4" t="s">
        <v>501</v>
      </c>
      <c r="Q181" s="38" t="str">
        <f t="shared" si="39"/>
        <v>38°49'8.3399"N, 77°28'4.0999"W</v>
      </c>
      <c r="R181" s="1" t="s">
        <v>545</v>
      </c>
      <c r="S181" s="38">
        <v>50.313000000000002</v>
      </c>
      <c r="T181" s="38">
        <v>51.286000000000001</v>
      </c>
      <c r="U181" s="4">
        <v>1</v>
      </c>
      <c r="V181" s="10">
        <v>42475</v>
      </c>
      <c r="W181" s="4">
        <v>1</v>
      </c>
      <c r="X181" s="4">
        <v>0.97299999999999898</v>
      </c>
      <c r="Y181" s="4"/>
      <c r="Z181" s="4"/>
      <c r="AA181" s="4"/>
      <c r="AB181" s="4"/>
      <c r="AC181" s="4"/>
      <c r="AD181" s="4"/>
      <c r="AE181" s="10">
        <v>41275</v>
      </c>
      <c r="AF181" s="10">
        <v>43100</v>
      </c>
      <c r="AG181" s="16"/>
      <c r="AH181" s="16"/>
      <c r="AI181" s="31">
        <v>72000</v>
      </c>
      <c r="AJ181" s="31">
        <v>72000</v>
      </c>
      <c r="AK181" s="31">
        <v>78000</v>
      </c>
      <c r="AL181" s="31">
        <v>81000</v>
      </c>
      <c r="AM181" s="31">
        <v>84000</v>
      </c>
      <c r="AN181" s="31"/>
      <c r="AO181" s="4">
        <v>1.1700000000000017</v>
      </c>
      <c r="AP181" s="4">
        <v>12767</v>
      </c>
      <c r="AQ181" s="4">
        <v>0.97299999999999898</v>
      </c>
      <c r="AR181" s="9">
        <v>12.557319168413025</v>
      </c>
      <c r="AS181" s="9">
        <v>12.208217538187222</v>
      </c>
      <c r="AT181" s="9">
        <v>18.120859723555824</v>
      </c>
      <c r="AU181" s="9">
        <v>0</v>
      </c>
      <c r="AV181" s="9">
        <v>0</v>
      </c>
      <c r="AW181" s="4" t="b">
        <v>0</v>
      </c>
      <c r="AX181" s="4" t="b">
        <v>0</v>
      </c>
      <c r="AY181" s="4">
        <v>0</v>
      </c>
      <c r="AZ181" s="4">
        <v>0</v>
      </c>
      <c r="BA181" s="9">
        <v>3829.9543964831164</v>
      </c>
      <c r="BB181" s="9">
        <v>1.1002347801575789</v>
      </c>
      <c r="BC181" s="9">
        <v>40.016610597436745</v>
      </c>
      <c r="BD181" s="9">
        <v>3.1408325551885459</v>
      </c>
      <c r="BE181" s="9">
        <v>1.9865709172488992</v>
      </c>
      <c r="BF181" s="4" t="s">
        <v>216</v>
      </c>
      <c r="BG181" s="4">
        <v>18.71759792963595</v>
      </c>
      <c r="BH181" s="4"/>
      <c r="BI181" s="4"/>
      <c r="BJ181" s="4" t="s">
        <v>167</v>
      </c>
      <c r="BK181" s="4"/>
      <c r="BL181" s="32">
        <v>1.5220000000000056</v>
      </c>
      <c r="BM181" s="16"/>
      <c r="BN181" s="16"/>
      <c r="BO181" s="31">
        <v>720</v>
      </c>
      <c r="BP181" s="31">
        <v>720</v>
      </c>
      <c r="BQ181" s="31">
        <v>720</v>
      </c>
      <c r="BR181" s="31">
        <v>720</v>
      </c>
      <c r="BS181" s="31">
        <v>720</v>
      </c>
      <c r="BT181" s="31"/>
      <c r="BU181" s="4"/>
      <c r="BV181" s="32">
        <v>0.60799999999999699</v>
      </c>
      <c r="BW181" s="16"/>
      <c r="BX181" s="16"/>
      <c r="BY181" s="31">
        <v>9400</v>
      </c>
      <c r="BZ181" s="31">
        <v>9400</v>
      </c>
      <c r="CA181" s="31">
        <v>9800</v>
      </c>
      <c r="CB181" s="31">
        <v>9800</v>
      </c>
      <c r="CC181" s="31">
        <v>9800</v>
      </c>
      <c r="CD181" s="31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4"/>
      <c r="CV181" s="4"/>
      <c r="CW181" s="4"/>
      <c r="CX181" s="4"/>
      <c r="CY181" s="4"/>
      <c r="CZ181" s="22"/>
      <c r="DA181" s="4">
        <v>0</v>
      </c>
      <c r="DB181" s="4">
        <v>0</v>
      </c>
      <c r="DC181" s="4">
        <v>365</v>
      </c>
      <c r="DD181" s="4">
        <v>365</v>
      </c>
      <c r="DE181" s="4">
        <v>365</v>
      </c>
      <c r="DF181" s="4">
        <v>366</v>
      </c>
      <c r="DG181" s="4">
        <v>365</v>
      </c>
      <c r="DH181" s="4">
        <v>0</v>
      </c>
      <c r="DI181" s="16">
        <f t="shared" si="26"/>
        <v>77401.971522453445</v>
      </c>
      <c r="DJ181" s="16">
        <f t="shared" si="27"/>
        <v>720</v>
      </c>
      <c r="DK181" s="16">
        <f t="shared" si="28"/>
        <v>9640.0876232201535</v>
      </c>
      <c r="DL181" s="16">
        <f t="shared" si="29"/>
        <v>0</v>
      </c>
      <c r="DM181" s="16">
        <f t="shared" si="30"/>
        <v>0</v>
      </c>
      <c r="DN181" s="22"/>
      <c r="DO181" s="4">
        <f>COUNTIFS(crashes!$G$2:$G$17624,"&gt;="&amp;S181,crashes!$G$2:$G$17624,"&lt;"&amp;T181,crashes!$D$2:$D$17624,"="&amp;C181, crashes!$S$2:$S$17624, "&gt;="&amp;AE181, crashes!$S$2:$S$17624, "&lt;="&amp;AF181, crashes!$E$2:$E$17624, "="&amp;D181 )</f>
        <v>86</v>
      </c>
      <c r="DP181" s="29">
        <f>COUNTIFS(crashes!$G$2:$G$17624,"&gt;="&amp;S181,crashes!$G$2:$G$17624,"&lt;"&amp;T181,crashes!$D$2:$D$17624,"="&amp;C181, crashes!$S$2:$S$17624, "&gt;="&amp;AE181, crashes!$S$2:$S$17624, "&lt;="&amp;AF181, crashes!$E$2:$E$17624, "="&amp;D181, crashes!$R$2:$R$17624, "=Weekday")</f>
        <v>78</v>
      </c>
      <c r="DQ181" s="29">
        <f>COUNTIFS(crashes!$G$2:$G$17624,"&gt;="&amp;S181,crashes!$G$2:$G$17624,"&lt;"&amp;T181,crashes!$D$2:$D$17624,"="&amp;C181, crashes!$S$2:$S$17624, "&gt;="&amp;AE181, crashes!$S$2:$S$17624, "&lt;="&amp;AF181, crashes!$E$2:$E$17624, "="&amp;D181, crashes!$R$2:$R$17624, "=Weekend")</f>
        <v>8</v>
      </c>
      <c r="DR181" s="30">
        <f>COUNTIFS(crashes!$G$2:$G$17624,"&gt;="&amp;S181,crashes!$G$2:$G$17624,"&lt;"&amp;T181,crashes!$D$2:$D$17624,"="&amp;C181, crashes!$S$2:$S$17624, "&gt;="&amp;AE181, crashes!$S$2:$S$17624, "&lt;="&amp;AF181, crashes!$E$2:$E$17624, "="&amp;D181,  crashes!$R$2:$R$17624, "=Weekday", crashes!$N$2:$N$17624,"=K")</f>
        <v>0</v>
      </c>
      <c r="DS181" s="30">
        <f>COUNTIFS(crashes!$G$2:$G$17624,"&gt;="&amp;S181,crashes!$G$2:$G$17624,"&lt;"&amp;T181,crashes!$D$2:$D$17624,"="&amp;C181, crashes!$S$2:$S$17624, "&gt;="&amp;AE181, crashes!$S$2:$S$17624, "&lt;="&amp;AF181, crashes!$E$2:$E$17624, "="&amp;D181,  crashes!$R$2:$R$17624, "=Weekday", crashes!$N$2:$N$17624,"=A")</f>
        <v>2</v>
      </c>
      <c r="DT181" s="30">
        <f>COUNTIFS(crashes!$G$2:$G$17624,"&gt;="&amp;S181,crashes!$G$2:$G$17624,"&lt;"&amp;T181,crashes!$D$2:$D$17624,"="&amp;C181, crashes!$S$2:$S$17624, "&gt;="&amp;AE181, crashes!$S$2:$S$17624, "&lt;="&amp;AF181, crashes!$E$2:$E$17624, "="&amp;D181,  crashes!$R$2:$R$17624, "=Weekday", crashes!$N$2:$N$17624,"=B")</f>
        <v>15</v>
      </c>
      <c r="DU181" s="30">
        <f>COUNTIFS(crashes!$G$2:$G$17624,"&gt;="&amp;S181,crashes!$G$2:$G$17624,"&lt;"&amp;T181,crashes!$D$2:$D$17624,"="&amp;C181, crashes!$S$2:$S$17624, "&gt;="&amp;AE181, crashes!$S$2:$S$17624, "&lt;="&amp;AF181, crashes!$E$2:$E$17624, "="&amp;D181,  crashes!$R$2:$R$17624, "=Weekday", crashes!$N$2:$N$17624,"=C")</f>
        <v>9</v>
      </c>
      <c r="DV181" s="30">
        <f>COUNTIFS(crashes!$G$2:$G$17624,"&gt;="&amp;S181,crashes!$G$2:$G$17624,"&lt;"&amp;T181,crashes!$D$2:$D$17624,"="&amp;C181, crashes!$S$2:$S$17624, "&gt;="&amp;AE181, crashes!$S$2:$S$17624, "&lt;="&amp;AF181, crashes!$E$2:$E$17624, "="&amp;D181,  crashes!$R$2:$R$17624, "=Weekday", crashes!$N$2:$N$17624,"=ABC")</f>
        <v>0</v>
      </c>
      <c r="DW181" s="30">
        <f>COUNTIFS(crashes!$G$2:$G$17624,"&gt;="&amp;S181,crashes!$G$2:$G$17624,"&lt;"&amp;T181,crashes!$D$2:$D$17624,"="&amp;C181, crashes!$S$2:$S$17624, "&gt;="&amp;AE181, crashes!$S$2:$S$17624, "&lt;="&amp;AF181, crashes!$E$2:$E$17624, "="&amp;D181,  crashes!$R$2:$R$17624, "=Weekday", crashes!$N$2:$N$17624,"=O")</f>
        <v>52</v>
      </c>
      <c r="DX181" s="30">
        <f>COUNTIFS(crashes!$G$2:$G$17624,"&gt;="&amp;S181,crashes!$G$2:$G$17624,"&lt;"&amp;T181,crashes!$D$2:$D$17624,"="&amp;C181, crashes!$S$2:$S$17624, "&gt;="&amp;AE181, crashes!$S$2:$S$17624, "&lt;="&amp;AF181, crashes!$E$2:$E$17624, "="&amp;D181,  crashes!$R$2:$R$17624, "=Weekend", crashes!$N$2:$N$17624,"=K")</f>
        <v>0</v>
      </c>
      <c r="DY181" s="30">
        <f>COUNTIFS(crashes!$G$2:$G$17624,"&gt;="&amp;S181,crashes!$G$2:$G$17624,"&lt;"&amp;T181,crashes!$D$2:$D$17624,"="&amp;C181, crashes!$S$2:$S$17624, "&gt;="&amp;AE181, crashes!$S$2:$S$17624, "&lt;="&amp;AF181, crashes!$E$2:$E$17624, "="&amp;D181,  crashes!$R$2:$R$17624, "=Weekend", crashes!$N$2:$N$17624,"=A")</f>
        <v>0</v>
      </c>
      <c r="DZ181" s="30">
        <f>COUNTIFS(crashes!$G$2:$G$17624,"&gt;="&amp;S181,crashes!$G$2:$G$17624,"&lt;"&amp;T181,crashes!$D$2:$D$17624,"="&amp;C181, crashes!$S$2:$S$17624, "&gt;="&amp;AE181, crashes!$S$2:$S$17624, "&lt;="&amp;AF181, crashes!$E$2:$E$17624, "="&amp;D181,  crashes!$R$2:$R$17624, "=Weekend", crashes!$N$2:$N$17624,"=B")</f>
        <v>2</v>
      </c>
      <c r="EA181" s="30">
        <f>COUNTIFS(crashes!$G$2:$G$17624,"&gt;="&amp;S181,crashes!$G$2:$G$17624,"&lt;"&amp;T181,crashes!$D$2:$D$17624,"="&amp;C181, crashes!$S$2:$S$17624, "&gt;="&amp;AE181, crashes!$S$2:$S$17624, "&lt;="&amp;AF181, crashes!$E$2:$E$17624, "="&amp;D181,  crashes!$R$2:$R$17624, "=Weekend", crashes!$N$2:$N$17624,"=C")</f>
        <v>1</v>
      </c>
      <c r="EB181" s="30">
        <f>COUNTIFS(crashes!$G$2:$G$17624,"&gt;="&amp;S181,crashes!$G$2:$G$17624,"&lt;"&amp;T181,crashes!$D$2:$D$17624,"="&amp;C181, crashes!$S$2:$S$17624, "&gt;="&amp;AE181, crashes!$S$2:$S$17624, "&lt;="&amp;AF181, crashes!$E$2:$E$17624, "="&amp;D181,  crashes!$R$2:$R$17624, "=Weekend", crashes!$N$2:$N$17624,"=ABC")</f>
        <v>0</v>
      </c>
      <c r="EC181" s="30">
        <f>COUNTIFS(crashes!$G$2:$G$17624,"&gt;="&amp;S181,crashes!$G$2:$G$17624,"&lt;"&amp;T181,crashes!$D$2:$D$17624,"="&amp;C181, crashes!$S$2:$S$17624, "&gt;="&amp;AE181, crashes!$S$2:$S$17624, "&lt;="&amp;AF181, crashes!$E$2:$E$17624, "="&amp;D181,  crashes!$R$2:$R$17624, "=Weekend", crashes!$N$2:$N$17624,"=O")</f>
        <v>5</v>
      </c>
      <c r="ED181" s="4">
        <f t="shared" si="31"/>
        <v>0</v>
      </c>
      <c r="EE181" s="4">
        <f t="shared" si="32"/>
        <v>2</v>
      </c>
      <c r="EF181" s="4">
        <f t="shared" si="33"/>
        <v>17</v>
      </c>
      <c r="EG181" s="4">
        <f t="shared" si="34"/>
        <v>10</v>
      </c>
      <c r="EH181" s="4">
        <f t="shared" si="35"/>
        <v>0</v>
      </c>
      <c r="EI181" s="50">
        <f t="shared" si="36"/>
        <v>29</v>
      </c>
      <c r="EJ181" s="4">
        <f t="shared" si="37"/>
        <v>57</v>
      </c>
      <c r="EK181" s="6"/>
      <c r="EL181" s="3">
        <v>2018</v>
      </c>
      <c r="EM181" s="3">
        <v>2.4560000000000031</v>
      </c>
      <c r="EN181" s="3">
        <v>8.0099999999999998E-3</v>
      </c>
      <c r="EO181" s="3">
        <v>6.3099999999999996E-3</v>
      </c>
      <c r="EP181" s="3">
        <v>6.9300000000000004E-3</v>
      </c>
      <c r="EQ181" s="3">
        <v>1.277E-2</v>
      </c>
      <c r="ER181" s="3">
        <v>3.4340000000000002E-2</v>
      </c>
      <c r="ES181" s="3">
        <v>7.1819999999999995E-2</v>
      </c>
      <c r="ET181" s="3">
        <v>7.3130000000000001E-2</v>
      </c>
      <c r="EU181" s="3">
        <v>7.0139999999999994E-2</v>
      </c>
      <c r="EV181" s="3">
        <v>6.2370000000000002E-2</v>
      </c>
      <c r="EW181" s="3">
        <v>6.3490000000000005E-2</v>
      </c>
      <c r="EX181" s="3">
        <v>5.8479999999999997E-2</v>
      </c>
      <c r="EY181" s="3">
        <v>5.4919999999999997E-2</v>
      </c>
      <c r="EZ181" s="3">
        <v>5.4899999999999997E-2</v>
      </c>
      <c r="FA181" s="3">
        <v>5.4480000000000001E-2</v>
      </c>
      <c r="FB181" s="3">
        <v>5.5849999999999997E-2</v>
      </c>
      <c r="FC181" s="3">
        <v>5.4109999999999998E-2</v>
      </c>
      <c r="FD181" s="3">
        <v>5.4579999999999997E-2</v>
      </c>
      <c r="FE181" s="3">
        <v>5.6959999999999997E-2</v>
      </c>
      <c r="FF181" s="3">
        <v>4.9919999999999999E-2</v>
      </c>
      <c r="FG181" s="3">
        <v>3.9489999999999997E-2</v>
      </c>
      <c r="FH181" s="3">
        <v>3.2230000000000002E-2</v>
      </c>
      <c r="FI181" s="3">
        <v>2.7130000000000001E-2</v>
      </c>
      <c r="FJ181" s="3">
        <v>2.0920000000000001E-2</v>
      </c>
      <c r="FK181" s="3">
        <v>1.4590000000000001E-2</v>
      </c>
      <c r="FL181" s="3">
        <v>2018</v>
      </c>
      <c r="FM181" s="3">
        <v>2.4560000000000031</v>
      </c>
      <c r="FN181" s="13">
        <v>2018</v>
      </c>
      <c r="FO181" s="52">
        <v>2.4560000000000031</v>
      </c>
      <c r="FP181" s="51">
        <v>48</v>
      </c>
      <c r="FQ181" s="51">
        <v>1.3735000000000001E-2</v>
      </c>
      <c r="FR181" s="51">
        <v>8.6199999999999992E-3</v>
      </c>
      <c r="FS181" s="3">
        <v>6.5950000000000002E-3</v>
      </c>
      <c r="FT181" s="3">
        <v>7.5299999999999994E-3</v>
      </c>
      <c r="FU181" s="3">
        <v>1.14E-2</v>
      </c>
      <c r="FV181" s="3">
        <v>1.8340000000000002E-2</v>
      </c>
      <c r="FW181" s="3">
        <v>2.2720000000000001E-2</v>
      </c>
      <c r="FX181" s="3">
        <v>2.9115000000000002E-2</v>
      </c>
      <c r="FY181" s="3">
        <v>3.7470000000000003E-2</v>
      </c>
      <c r="FZ181" s="3">
        <v>4.614E-2</v>
      </c>
      <c r="GA181" s="3">
        <v>5.3605E-2</v>
      </c>
      <c r="GB181" s="3">
        <v>5.7224999999999998E-2</v>
      </c>
      <c r="GC181" s="3">
        <v>6.1455000000000003E-2</v>
      </c>
      <c r="GD181" s="3">
        <v>6.3140000000000002E-2</v>
      </c>
      <c r="GE181" s="3">
        <v>6.3230000000000008E-2</v>
      </c>
      <c r="GF181" s="3">
        <v>6.2835000000000002E-2</v>
      </c>
      <c r="GG181" s="3">
        <v>6.1420000000000002E-2</v>
      </c>
      <c r="GH181" s="3">
        <v>6.0060000000000002E-2</v>
      </c>
      <c r="GI181" s="3">
        <v>5.5129999999999998E-2</v>
      </c>
      <c r="GJ181" s="3">
        <v>4.709E-2</v>
      </c>
      <c r="GK181" s="3">
        <v>3.9425000000000002E-2</v>
      </c>
      <c r="GL181" s="3">
        <v>3.3094999999999999E-2</v>
      </c>
      <c r="GM181" s="3">
        <v>2.6544999999999999E-2</v>
      </c>
      <c r="GN181" s="3">
        <v>1.9035E-2</v>
      </c>
      <c r="GO181" s="22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</row>
    <row r="182" spans="1:264" s="3" customFormat="1" ht="12" customHeight="1" x14ac:dyDescent="0.2">
      <c r="A182" s="4" t="s">
        <v>391</v>
      </c>
      <c r="B182" s="4" t="s">
        <v>218</v>
      </c>
      <c r="C182" s="4">
        <v>66</v>
      </c>
      <c r="D182" s="4" t="s">
        <v>90</v>
      </c>
      <c r="E182" s="4" t="s">
        <v>67</v>
      </c>
      <c r="F182" s="4" t="s">
        <v>68</v>
      </c>
      <c r="G182" s="4">
        <v>4</v>
      </c>
      <c r="H182" s="4" t="s">
        <v>167</v>
      </c>
      <c r="I182" s="4">
        <v>1</v>
      </c>
      <c r="J182" s="4">
        <v>0</v>
      </c>
      <c r="K182" s="4"/>
      <c r="L182" s="4"/>
      <c r="M182" s="4"/>
      <c r="N182" s="4"/>
      <c r="O182" s="4"/>
      <c r="P182" s="4" t="s">
        <v>502</v>
      </c>
      <c r="Q182" s="38" t="str">
        <f t="shared" si="39"/>
        <v>38°49'42.3099"N, 77°27'17.1"W</v>
      </c>
      <c r="R182" s="1" t="s">
        <v>503</v>
      </c>
      <c r="S182" s="38">
        <v>51.286000000000001</v>
      </c>
      <c r="T182" s="1">
        <v>51.741</v>
      </c>
      <c r="U182" s="4">
        <v>1</v>
      </c>
      <c r="V182" s="10">
        <v>42475</v>
      </c>
      <c r="W182" s="4">
        <v>1</v>
      </c>
      <c r="X182" s="4">
        <v>0.45499999999999829</v>
      </c>
      <c r="Y182" s="4"/>
      <c r="Z182" s="4"/>
      <c r="AA182" s="4"/>
      <c r="AB182" s="4"/>
      <c r="AC182" s="4"/>
      <c r="AD182" s="4"/>
      <c r="AE182" s="10">
        <v>41275</v>
      </c>
      <c r="AF182" s="10">
        <v>43100</v>
      </c>
      <c r="AG182" s="16"/>
      <c r="AH182" s="16"/>
      <c r="AI182" s="31">
        <v>72000</v>
      </c>
      <c r="AJ182" s="31">
        <v>72000</v>
      </c>
      <c r="AK182" s="31">
        <v>78000</v>
      </c>
      <c r="AL182" s="31">
        <v>81000</v>
      </c>
      <c r="AM182" s="31">
        <v>84000</v>
      </c>
      <c r="AN182" s="31"/>
      <c r="AO182" s="4"/>
      <c r="AP182" s="4"/>
      <c r="AQ182" s="4"/>
      <c r="AR182" s="9">
        <v>12.410237461171223</v>
      </c>
      <c r="AS182" s="9">
        <v>12.095034337476257</v>
      </c>
      <c r="AT182" s="9">
        <v>18.445375463637038</v>
      </c>
      <c r="AU182" s="9">
        <v>0</v>
      </c>
      <c r="AV182" s="9">
        <v>0</v>
      </c>
      <c r="AW182" s="4" t="b">
        <v>0</v>
      </c>
      <c r="AX182" s="4" t="b">
        <v>0</v>
      </c>
      <c r="AY182" s="4">
        <v>0</v>
      </c>
      <c r="AZ182" s="4">
        <v>0</v>
      </c>
      <c r="BA182" s="9">
        <v>2002.4338606503268</v>
      </c>
      <c r="BB182" s="9">
        <v>1.7570749624426207</v>
      </c>
      <c r="BC182" s="9">
        <v>40.24227217427088</v>
      </c>
      <c r="BD182" s="9">
        <v>2.3962033796187008</v>
      </c>
      <c r="BE182" s="9">
        <v>1.8257258023852661</v>
      </c>
      <c r="BF182" s="4" t="s">
        <v>216</v>
      </c>
      <c r="BG182" s="4">
        <v>18.746781405647443</v>
      </c>
      <c r="BH182" s="4"/>
      <c r="BI182" s="4"/>
      <c r="BJ182" s="4" t="s">
        <v>167</v>
      </c>
      <c r="BK182" s="4"/>
      <c r="BL182" s="32">
        <v>2.4950000000000045</v>
      </c>
      <c r="BM182" s="16"/>
      <c r="BN182" s="16"/>
      <c r="BO182" s="31">
        <v>720</v>
      </c>
      <c r="BP182" s="31">
        <v>720</v>
      </c>
      <c r="BQ182" s="31">
        <v>720</v>
      </c>
      <c r="BR182" s="31">
        <v>720</v>
      </c>
      <c r="BS182" s="31">
        <v>720</v>
      </c>
      <c r="BT182" s="31"/>
      <c r="BU182" s="4"/>
      <c r="BV182" s="32">
        <v>0.15299999999999869</v>
      </c>
      <c r="BW182" s="16"/>
      <c r="BX182" s="16"/>
      <c r="BY182" s="31">
        <v>9400</v>
      </c>
      <c r="BZ182" s="31">
        <v>9400</v>
      </c>
      <c r="CA182" s="31">
        <v>9800</v>
      </c>
      <c r="CB182" s="31">
        <v>9800</v>
      </c>
      <c r="CC182" s="31">
        <v>9800</v>
      </c>
      <c r="CD182" s="31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4"/>
      <c r="CV182" s="4"/>
      <c r="CW182" s="4"/>
      <c r="CX182" s="4"/>
      <c r="CY182" s="4"/>
      <c r="CZ182" s="22"/>
      <c r="DA182" s="4">
        <v>0</v>
      </c>
      <c r="DB182" s="4">
        <v>0</v>
      </c>
      <c r="DC182" s="4">
        <v>365</v>
      </c>
      <c r="DD182" s="4">
        <v>365</v>
      </c>
      <c r="DE182" s="4">
        <v>365</v>
      </c>
      <c r="DF182" s="4">
        <v>366</v>
      </c>
      <c r="DG182" s="4">
        <v>365</v>
      </c>
      <c r="DH182" s="4">
        <v>0</v>
      </c>
      <c r="DI182" s="16">
        <f t="shared" si="26"/>
        <v>77401.971522453445</v>
      </c>
      <c r="DJ182" s="16">
        <f t="shared" si="27"/>
        <v>720</v>
      </c>
      <c r="DK182" s="16">
        <f t="shared" si="28"/>
        <v>9640.0876232201535</v>
      </c>
      <c r="DL182" s="16">
        <f t="shared" si="29"/>
        <v>0</v>
      </c>
      <c r="DM182" s="16">
        <f t="shared" si="30"/>
        <v>0</v>
      </c>
      <c r="DN182" s="22"/>
      <c r="DO182" s="4">
        <f>COUNTIFS(crashes!$G$2:$G$17624,"&gt;="&amp;S182,crashes!$G$2:$G$17624,"&lt;"&amp;T182,crashes!$D$2:$D$17624,"="&amp;C182, crashes!$S$2:$S$17624, "&gt;="&amp;AE182, crashes!$S$2:$S$17624, "&lt;="&amp;AF182, crashes!$E$2:$E$17624, "="&amp;D182 )</f>
        <v>53</v>
      </c>
      <c r="DP182" s="29">
        <f>COUNTIFS(crashes!$G$2:$G$17624,"&gt;="&amp;S182,crashes!$G$2:$G$17624,"&lt;"&amp;T182,crashes!$D$2:$D$17624,"="&amp;C182, crashes!$S$2:$S$17624, "&gt;="&amp;AE182, crashes!$S$2:$S$17624, "&lt;="&amp;AF182, crashes!$E$2:$E$17624, "="&amp;D182, crashes!$R$2:$R$17624, "=Weekday")</f>
        <v>48</v>
      </c>
      <c r="DQ182" s="29">
        <f>COUNTIFS(crashes!$G$2:$G$17624,"&gt;="&amp;S182,crashes!$G$2:$G$17624,"&lt;"&amp;T182,crashes!$D$2:$D$17624,"="&amp;C182, crashes!$S$2:$S$17624, "&gt;="&amp;AE182, crashes!$S$2:$S$17624, "&lt;="&amp;AF182, crashes!$E$2:$E$17624, "="&amp;D182, crashes!$R$2:$R$17624, "=Weekend")</f>
        <v>5</v>
      </c>
      <c r="DR182" s="30">
        <f>COUNTIFS(crashes!$G$2:$G$17624,"&gt;="&amp;S182,crashes!$G$2:$G$17624,"&lt;"&amp;T182,crashes!$D$2:$D$17624,"="&amp;C182, crashes!$S$2:$S$17624, "&gt;="&amp;AE182, crashes!$S$2:$S$17624, "&lt;="&amp;AF182, crashes!$E$2:$E$17624, "="&amp;D182,  crashes!$R$2:$R$17624, "=Weekday", crashes!$N$2:$N$17624,"=K")</f>
        <v>0</v>
      </c>
      <c r="DS182" s="30">
        <f>COUNTIFS(crashes!$G$2:$G$17624,"&gt;="&amp;S182,crashes!$G$2:$G$17624,"&lt;"&amp;T182,crashes!$D$2:$D$17624,"="&amp;C182, crashes!$S$2:$S$17624, "&gt;="&amp;AE182, crashes!$S$2:$S$17624, "&lt;="&amp;AF182, crashes!$E$2:$E$17624, "="&amp;D182,  crashes!$R$2:$R$17624, "=Weekday", crashes!$N$2:$N$17624,"=A")</f>
        <v>0</v>
      </c>
      <c r="DT182" s="30">
        <f>COUNTIFS(crashes!$G$2:$G$17624,"&gt;="&amp;S182,crashes!$G$2:$G$17624,"&lt;"&amp;T182,crashes!$D$2:$D$17624,"="&amp;C182, crashes!$S$2:$S$17624, "&gt;="&amp;AE182, crashes!$S$2:$S$17624, "&lt;="&amp;AF182, crashes!$E$2:$E$17624, "="&amp;D182,  crashes!$R$2:$R$17624, "=Weekday", crashes!$N$2:$N$17624,"=B")</f>
        <v>11</v>
      </c>
      <c r="DU182" s="30">
        <f>COUNTIFS(crashes!$G$2:$G$17624,"&gt;="&amp;S182,crashes!$G$2:$G$17624,"&lt;"&amp;T182,crashes!$D$2:$D$17624,"="&amp;C182, crashes!$S$2:$S$17624, "&gt;="&amp;AE182, crashes!$S$2:$S$17624, "&lt;="&amp;AF182, crashes!$E$2:$E$17624, "="&amp;D182,  crashes!$R$2:$R$17624, "=Weekday", crashes!$N$2:$N$17624,"=C")</f>
        <v>3</v>
      </c>
      <c r="DV182" s="30">
        <f>COUNTIFS(crashes!$G$2:$G$17624,"&gt;="&amp;S182,crashes!$G$2:$G$17624,"&lt;"&amp;T182,crashes!$D$2:$D$17624,"="&amp;C182, crashes!$S$2:$S$17624, "&gt;="&amp;AE182, crashes!$S$2:$S$17624, "&lt;="&amp;AF182, crashes!$E$2:$E$17624, "="&amp;D182,  crashes!$R$2:$R$17624, "=Weekday", crashes!$N$2:$N$17624,"=ABC")</f>
        <v>0</v>
      </c>
      <c r="DW182" s="30">
        <f>COUNTIFS(crashes!$G$2:$G$17624,"&gt;="&amp;S182,crashes!$G$2:$G$17624,"&lt;"&amp;T182,crashes!$D$2:$D$17624,"="&amp;C182, crashes!$S$2:$S$17624, "&gt;="&amp;AE182, crashes!$S$2:$S$17624, "&lt;="&amp;AF182, crashes!$E$2:$E$17624, "="&amp;D182,  crashes!$R$2:$R$17624, "=Weekday", crashes!$N$2:$N$17624,"=O")</f>
        <v>34</v>
      </c>
      <c r="DX182" s="30">
        <f>COUNTIFS(crashes!$G$2:$G$17624,"&gt;="&amp;S182,crashes!$G$2:$G$17624,"&lt;"&amp;T182,crashes!$D$2:$D$17624,"="&amp;C182, crashes!$S$2:$S$17624, "&gt;="&amp;AE182, crashes!$S$2:$S$17624, "&lt;="&amp;AF182, crashes!$E$2:$E$17624, "="&amp;D182,  crashes!$R$2:$R$17624, "=Weekend", crashes!$N$2:$N$17624,"=K")</f>
        <v>0</v>
      </c>
      <c r="DY182" s="30">
        <f>COUNTIFS(crashes!$G$2:$G$17624,"&gt;="&amp;S182,crashes!$G$2:$G$17624,"&lt;"&amp;T182,crashes!$D$2:$D$17624,"="&amp;C182, crashes!$S$2:$S$17624, "&gt;="&amp;AE182, crashes!$S$2:$S$17624, "&lt;="&amp;AF182, crashes!$E$2:$E$17624, "="&amp;D182,  crashes!$R$2:$R$17624, "=Weekend", crashes!$N$2:$N$17624,"=A")</f>
        <v>2</v>
      </c>
      <c r="DZ182" s="30">
        <f>COUNTIFS(crashes!$G$2:$G$17624,"&gt;="&amp;S182,crashes!$G$2:$G$17624,"&lt;"&amp;T182,crashes!$D$2:$D$17624,"="&amp;C182, crashes!$S$2:$S$17624, "&gt;="&amp;AE182, crashes!$S$2:$S$17624, "&lt;="&amp;AF182, crashes!$E$2:$E$17624, "="&amp;D182,  crashes!$R$2:$R$17624, "=Weekend", crashes!$N$2:$N$17624,"=B")</f>
        <v>1</v>
      </c>
      <c r="EA182" s="30">
        <f>COUNTIFS(crashes!$G$2:$G$17624,"&gt;="&amp;S182,crashes!$G$2:$G$17624,"&lt;"&amp;T182,crashes!$D$2:$D$17624,"="&amp;C182, crashes!$S$2:$S$17624, "&gt;="&amp;AE182, crashes!$S$2:$S$17624, "&lt;="&amp;AF182, crashes!$E$2:$E$17624, "="&amp;D182,  crashes!$R$2:$R$17624, "=Weekend", crashes!$N$2:$N$17624,"=C")</f>
        <v>1</v>
      </c>
      <c r="EB182" s="30">
        <f>COUNTIFS(crashes!$G$2:$G$17624,"&gt;="&amp;S182,crashes!$G$2:$G$17624,"&lt;"&amp;T182,crashes!$D$2:$D$17624,"="&amp;C182, crashes!$S$2:$S$17624, "&gt;="&amp;AE182, crashes!$S$2:$S$17624, "&lt;="&amp;AF182, crashes!$E$2:$E$17624, "="&amp;D182,  crashes!$R$2:$R$17624, "=Weekend", crashes!$N$2:$N$17624,"=ABC")</f>
        <v>0</v>
      </c>
      <c r="EC182" s="30">
        <f>COUNTIFS(crashes!$G$2:$G$17624,"&gt;="&amp;S182,crashes!$G$2:$G$17624,"&lt;"&amp;T182,crashes!$D$2:$D$17624,"="&amp;C182, crashes!$S$2:$S$17624, "&gt;="&amp;AE182, crashes!$S$2:$S$17624, "&lt;="&amp;AF182, crashes!$E$2:$E$17624, "="&amp;D182,  crashes!$R$2:$R$17624, "=Weekend", crashes!$N$2:$N$17624,"=O")</f>
        <v>1</v>
      </c>
      <c r="ED182" s="4">
        <f t="shared" si="31"/>
        <v>0</v>
      </c>
      <c r="EE182" s="4">
        <f t="shared" si="32"/>
        <v>2</v>
      </c>
      <c r="EF182" s="4">
        <f t="shared" si="33"/>
        <v>12</v>
      </c>
      <c r="EG182" s="4">
        <f t="shared" si="34"/>
        <v>4</v>
      </c>
      <c r="EH182" s="4">
        <f t="shared" si="35"/>
        <v>0</v>
      </c>
      <c r="EI182" s="50">
        <f t="shared" si="36"/>
        <v>18</v>
      </c>
      <c r="EJ182" s="4">
        <f t="shared" si="37"/>
        <v>35</v>
      </c>
      <c r="EK182" s="6"/>
      <c r="EL182" s="3">
        <v>2018</v>
      </c>
      <c r="EM182" s="3">
        <v>3.4359999999999999</v>
      </c>
      <c r="EN182" s="3">
        <v>8.0099999999999998E-3</v>
      </c>
      <c r="EO182" s="3">
        <v>6.3099999999999996E-3</v>
      </c>
      <c r="EP182" s="3">
        <v>6.9300000000000004E-3</v>
      </c>
      <c r="EQ182" s="3">
        <v>1.277E-2</v>
      </c>
      <c r="ER182" s="3">
        <v>3.4340000000000002E-2</v>
      </c>
      <c r="ES182" s="3">
        <v>7.1819999999999995E-2</v>
      </c>
      <c r="ET182" s="3">
        <v>7.3130000000000001E-2</v>
      </c>
      <c r="EU182" s="3">
        <v>7.0139999999999994E-2</v>
      </c>
      <c r="EV182" s="3">
        <v>6.2370000000000002E-2</v>
      </c>
      <c r="EW182" s="3">
        <v>6.3490000000000005E-2</v>
      </c>
      <c r="EX182" s="3">
        <v>5.8479999999999997E-2</v>
      </c>
      <c r="EY182" s="3">
        <v>5.4919999999999997E-2</v>
      </c>
      <c r="EZ182" s="3">
        <v>5.4899999999999997E-2</v>
      </c>
      <c r="FA182" s="3">
        <v>5.4480000000000001E-2</v>
      </c>
      <c r="FB182" s="3">
        <v>5.5849999999999997E-2</v>
      </c>
      <c r="FC182" s="3">
        <v>5.4109999999999998E-2</v>
      </c>
      <c r="FD182" s="3">
        <v>5.4579999999999997E-2</v>
      </c>
      <c r="FE182" s="3">
        <v>5.6959999999999997E-2</v>
      </c>
      <c r="FF182" s="3">
        <v>4.9919999999999999E-2</v>
      </c>
      <c r="FG182" s="3">
        <v>3.9489999999999997E-2</v>
      </c>
      <c r="FH182" s="3">
        <v>3.2230000000000002E-2</v>
      </c>
      <c r="FI182" s="3">
        <v>2.7130000000000001E-2</v>
      </c>
      <c r="FJ182" s="3">
        <v>2.0920000000000001E-2</v>
      </c>
      <c r="FK182" s="3">
        <v>1.4590000000000001E-2</v>
      </c>
      <c r="FL182" s="3">
        <v>2018</v>
      </c>
      <c r="FM182" s="3">
        <v>3.4359999999999999</v>
      </c>
      <c r="FN182" s="13">
        <v>2018</v>
      </c>
      <c r="FO182" s="52">
        <v>3.4359999999999999</v>
      </c>
      <c r="FP182" s="51">
        <v>48</v>
      </c>
      <c r="FQ182" s="51">
        <v>1.3735000000000001E-2</v>
      </c>
      <c r="FR182" s="51">
        <v>8.6199999999999992E-3</v>
      </c>
      <c r="FS182" s="3">
        <v>6.5950000000000002E-3</v>
      </c>
      <c r="FT182" s="3">
        <v>7.5299999999999994E-3</v>
      </c>
      <c r="FU182" s="3">
        <v>1.14E-2</v>
      </c>
      <c r="FV182" s="3">
        <v>1.8340000000000002E-2</v>
      </c>
      <c r="FW182" s="3">
        <v>2.2720000000000001E-2</v>
      </c>
      <c r="FX182" s="3">
        <v>2.9115000000000002E-2</v>
      </c>
      <c r="FY182" s="3">
        <v>3.7470000000000003E-2</v>
      </c>
      <c r="FZ182" s="3">
        <v>4.614E-2</v>
      </c>
      <c r="GA182" s="3">
        <v>5.3605E-2</v>
      </c>
      <c r="GB182" s="3">
        <v>5.7224999999999998E-2</v>
      </c>
      <c r="GC182" s="3">
        <v>6.1455000000000003E-2</v>
      </c>
      <c r="GD182" s="3">
        <v>6.3140000000000002E-2</v>
      </c>
      <c r="GE182" s="3">
        <v>6.3230000000000008E-2</v>
      </c>
      <c r="GF182" s="3">
        <v>6.2835000000000002E-2</v>
      </c>
      <c r="GG182" s="3">
        <v>6.1420000000000002E-2</v>
      </c>
      <c r="GH182" s="3">
        <v>6.0060000000000002E-2</v>
      </c>
      <c r="GI182" s="3">
        <v>5.5129999999999998E-2</v>
      </c>
      <c r="GJ182" s="3">
        <v>4.709E-2</v>
      </c>
      <c r="GK182" s="3">
        <v>3.9425000000000002E-2</v>
      </c>
      <c r="GL182" s="3">
        <v>3.3094999999999999E-2</v>
      </c>
      <c r="GM182" s="3">
        <v>2.6544999999999999E-2</v>
      </c>
      <c r="GN182" s="3">
        <v>1.9035E-2</v>
      </c>
      <c r="GO182" s="22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</row>
    <row r="183" spans="1:264" s="3" customFormat="1" ht="12" customHeight="1" x14ac:dyDescent="0.2">
      <c r="A183" s="4" t="s">
        <v>391</v>
      </c>
      <c r="B183" s="4" t="s">
        <v>218</v>
      </c>
      <c r="C183" s="4">
        <v>66</v>
      </c>
      <c r="D183" s="4" t="s">
        <v>90</v>
      </c>
      <c r="E183" s="4" t="s">
        <v>67</v>
      </c>
      <c r="F183" s="4" t="s">
        <v>70</v>
      </c>
      <c r="G183" s="4">
        <v>4</v>
      </c>
      <c r="H183" s="4" t="s">
        <v>167</v>
      </c>
      <c r="I183" s="4">
        <v>1</v>
      </c>
      <c r="J183" s="4">
        <v>0</v>
      </c>
      <c r="K183" s="4"/>
      <c r="L183" s="4"/>
      <c r="M183" s="4"/>
      <c r="N183" s="4"/>
      <c r="O183" s="4"/>
      <c r="P183" s="4" t="s">
        <v>504</v>
      </c>
      <c r="Q183" s="38" t="str">
        <f t="shared" si="39"/>
        <v>38°50'1.6422"N, 77°26'59.8262"W</v>
      </c>
      <c r="R183" s="1" t="s">
        <v>505</v>
      </c>
      <c r="S183" s="38">
        <v>51.741</v>
      </c>
      <c r="T183" s="1">
        <v>51.893999999999998</v>
      </c>
      <c r="U183" s="4">
        <v>1</v>
      </c>
      <c r="V183" s="10">
        <v>42475</v>
      </c>
      <c r="W183" s="4">
        <v>1</v>
      </c>
      <c r="X183" s="4">
        <v>0.15299999999999869</v>
      </c>
      <c r="Y183" s="4">
        <v>0.15299999999999869</v>
      </c>
      <c r="Z183" s="4">
        <v>1</v>
      </c>
      <c r="AA183" s="4"/>
      <c r="AB183" s="4"/>
      <c r="AC183" s="4"/>
      <c r="AD183" s="4"/>
      <c r="AE183" s="10">
        <v>41275</v>
      </c>
      <c r="AF183" s="10">
        <v>43100</v>
      </c>
      <c r="AG183" s="16"/>
      <c r="AH183" s="16"/>
      <c r="AI183" s="31">
        <v>72000</v>
      </c>
      <c r="AJ183" s="31">
        <v>72000</v>
      </c>
      <c r="AK183" s="31">
        <v>78000</v>
      </c>
      <c r="AL183" s="31">
        <v>81000</v>
      </c>
      <c r="AM183" s="31">
        <v>84000</v>
      </c>
      <c r="AN183" s="31"/>
      <c r="AO183" s="4"/>
      <c r="AP183" s="4"/>
      <c r="AQ183" s="4"/>
      <c r="AR183" s="9">
        <v>12.310522569814825</v>
      </c>
      <c r="AS183" s="9">
        <v>12.226629868329994</v>
      </c>
      <c r="AT183" s="9">
        <v>18.555749311604703</v>
      </c>
      <c r="AU183" s="9">
        <v>0</v>
      </c>
      <c r="AV183" s="9">
        <v>0</v>
      </c>
      <c r="AW183" s="4" t="b">
        <v>0</v>
      </c>
      <c r="AX183" s="4" t="b">
        <v>0</v>
      </c>
      <c r="AY183" s="4">
        <v>0</v>
      </c>
      <c r="AZ183" s="4">
        <v>0</v>
      </c>
      <c r="BA183" s="9">
        <v>798.92682641912256</v>
      </c>
      <c r="BB183" s="9">
        <v>9.4261909235234818</v>
      </c>
      <c r="BC183" s="9">
        <v>41.257019548585276</v>
      </c>
      <c r="BD183" s="9">
        <v>1.9843399751869644</v>
      </c>
      <c r="BE183" s="9">
        <v>1.4881689404059733</v>
      </c>
      <c r="BF183" s="4" t="s">
        <v>216</v>
      </c>
      <c r="BG183" s="4">
        <v>18.812265812681787</v>
      </c>
      <c r="BH183" s="4"/>
      <c r="BI183" s="4"/>
      <c r="BJ183" s="4" t="s">
        <v>167</v>
      </c>
      <c r="BK183" s="4"/>
      <c r="BL183" s="32">
        <v>2.9500000000000028</v>
      </c>
      <c r="BM183" s="16"/>
      <c r="BN183" s="16"/>
      <c r="BO183" s="31">
        <v>720</v>
      </c>
      <c r="BP183" s="31">
        <v>720</v>
      </c>
      <c r="BQ183" s="31">
        <v>720</v>
      </c>
      <c r="BR183" s="31">
        <v>720</v>
      </c>
      <c r="BS183" s="31">
        <v>720</v>
      </c>
      <c r="BT183" s="31"/>
      <c r="BU183" s="4"/>
      <c r="BV183" s="32">
        <v>0</v>
      </c>
      <c r="BW183" s="16"/>
      <c r="BX183" s="16"/>
      <c r="BY183" s="31">
        <v>9400</v>
      </c>
      <c r="BZ183" s="31">
        <v>9400</v>
      </c>
      <c r="CA183" s="31">
        <v>9800</v>
      </c>
      <c r="CB183" s="31">
        <v>9800</v>
      </c>
      <c r="CC183" s="31">
        <v>9800</v>
      </c>
      <c r="CD183" s="31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31">
        <v>9400</v>
      </c>
      <c r="CP183" s="31">
        <v>9400</v>
      </c>
      <c r="CQ183" s="31">
        <v>9800</v>
      </c>
      <c r="CR183" s="31">
        <v>9800</v>
      </c>
      <c r="CS183" s="31">
        <v>9800</v>
      </c>
      <c r="CT183" s="31"/>
      <c r="CU183" s="4"/>
      <c r="CV183" s="4"/>
      <c r="CW183" s="4"/>
      <c r="CX183" s="4"/>
      <c r="CY183" s="4"/>
      <c r="CZ183" s="22"/>
      <c r="DA183" s="4">
        <v>0</v>
      </c>
      <c r="DB183" s="4">
        <v>0</v>
      </c>
      <c r="DC183" s="4">
        <v>365</v>
      </c>
      <c r="DD183" s="4">
        <v>365</v>
      </c>
      <c r="DE183" s="4">
        <v>365</v>
      </c>
      <c r="DF183" s="4">
        <v>366</v>
      </c>
      <c r="DG183" s="4">
        <v>365</v>
      </c>
      <c r="DH183" s="4">
        <v>0</v>
      </c>
      <c r="DI183" s="16">
        <f t="shared" si="26"/>
        <v>77401.971522453445</v>
      </c>
      <c r="DJ183" s="16">
        <f t="shared" si="27"/>
        <v>720</v>
      </c>
      <c r="DK183" s="16">
        <f t="shared" si="28"/>
        <v>9640.0876232201535</v>
      </c>
      <c r="DL183" s="16">
        <f t="shared" si="29"/>
        <v>0</v>
      </c>
      <c r="DM183" s="16">
        <f t="shared" si="30"/>
        <v>9640.0876232201535</v>
      </c>
      <c r="DN183" s="22"/>
      <c r="DO183" s="4">
        <f>COUNTIFS(crashes!$G$2:$G$17624,"&gt;="&amp;S183,crashes!$G$2:$G$17624,"&lt;"&amp;T183,crashes!$D$2:$D$17624,"="&amp;C183, crashes!$S$2:$S$17624, "&gt;="&amp;AE183, crashes!$S$2:$S$17624, "&lt;="&amp;AF183, crashes!$E$2:$E$17624, "="&amp;D183 )</f>
        <v>27</v>
      </c>
      <c r="DP183" s="29">
        <f>COUNTIFS(crashes!$G$2:$G$17624,"&gt;="&amp;S183,crashes!$G$2:$G$17624,"&lt;"&amp;T183,crashes!$D$2:$D$17624,"="&amp;C183, crashes!$S$2:$S$17624, "&gt;="&amp;AE183, crashes!$S$2:$S$17624, "&lt;="&amp;AF183, crashes!$E$2:$E$17624, "="&amp;D183, crashes!$R$2:$R$17624, "=Weekday")</f>
        <v>26</v>
      </c>
      <c r="DQ183" s="29">
        <f>COUNTIFS(crashes!$G$2:$G$17624,"&gt;="&amp;S183,crashes!$G$2:$G$17624,"&lt;"&amp;T183,crashes!$D$2:$D$17624,"="&amp;C183, crashes!$S$2:$S$17624, "&gt;="&amp;AE183, crashes!$S$2:$S$17624, "&lt;="&amp;AF183, crashes!$E$2:$E$17624, "="&amp;D183, crashes!$R$2:$R$17624, "=Weekend")</f>
        <v>1</v>
      </c>
      <c r="DR183" s="30">
        <f>COUNTIFS(crashes!$G$2:$G$17624,"&gt;="&amp;S183,crashes!$G$2:$G$17624,"&lt;"&amp;T183,crashes!$D$2:$D$17624,"="&amp;C183, crashes!$S$2:$S$17624, "&gt;="&amp;AE183, crashes!$S$2:$S$17624, "&lt;="&amp;AF183, crashes!$E$2:$E$17624, "="&amp;D183,  crashes!$R$2:$R$17624, "=Weekday", crashes!$N$2:$N$17624,"=K")</f>
        <v>0</v>
      </c>
      <c r="DS183" s="30">
        <f>COUNTIFS(crashes!$G$2:$G$17624,"&gt;="&amp;S183,crashes!$G$2:$G$17624,"&lt;"&amp;T183,crashes!$D$2:$D$17624,"="&amp;C183, crashes!$S$2:$S$17624, "&gt;="&amp;AE183, crashes!$S$2:$S$17624, "&lt;="&amp;AF183, crashes!$E$2:$E$17624, "="&amp;D183,  crashes!$R$2:$R$17624, "=Weekday", crashes!$N$2:$N$17624,"=A")</f>
        <v>1</v>
      </c>
      <c r="DT183" s="30">
        <f>COUNTIFS(crashes!$G$2:$G$17624,"&gt;="&amp;S183,crashes!$G$2:$G$17624,"&lt;"&amp;T183,crashes!$D$2:$D$17624,"="&amp;C183, crashes!$S$2:$S$17624, "&gt;="&amp;AE183, crashes!$S$2:$S$17624, "&lt;="&amp;AF183, crashes!$E$2:$E$17624, "="&amp;D183,  crashes!$R$2:$R$17624, "=Weekday", crashes!$N$2:$N$17624,"=B")</f>
        <v>5</v>
      </c>
      <c r="DU183" s="30">
        <f>COUNTIFS(crashes!$G$2:$G$17624,"&gt;="&amp;S183,crashes!$G$2:$G$17624,"&lt;"&amp;T183,crashes!$D$2:$D$17624,"="&amp;C183, crashes!$S$2:$S$17624, "&gt;="&amp;AE183, crashes!$S$2:$S$17624, "&lt;="&amp;AF183, crashes!$E$2:$E$17624, "="&amp;D183,  crashes!$R$2:$R$17624, "=Weekday", crashes!$N$2:$N$17624,"=C")</f>
        <v>2</v>
      </c>
      <c r="DV183" s="30">
        <f>COUNTIFS(crashes!$G$2:$G$17624,"&gt;="&amp;S183,crashes!$G$2:$G$17624,"&lt;"&amp;T183,crashes!$D$2:$D$17624,"="&amp;C183, crashes!$S$2:$S$17624, "&gt;="&amp;AE183, crashes!$S$2:$S$17624, "&lt;="&amp;AF183, crashes!$E$2:$E$17624, "="&amp;D183,  crashes!$R$2:$R$17624, "=Weekday", crashes!$N$2:$N$17624,"=ABC")</f>
        <v>0</v>
      </c>
      <c r="DW183" s="30">
        <f>COUNTIFS(crashes!$G$2:$G$17624,"&gt;="&amp;S183,crashes!$G$2:$G$17624,"&lt;"&amp;T183,crashes!$D$2:$D$17624,"="&amp;C183, crashes!$S$2:$S$17624, "&gt;="&amp;AE183, crashes!$S$2:$S$17624, "&lt;="&amp;AF183, crashes!$E$2:$E$17624, "="&amp;D183,  crashes!$R$2:$R$17624, "=Weekday", crashes!$N$2:$N$17624,"=O")</f>
        <v>18</v>
      </c>
      <c r="DX183" s="30">
        <f>COUNTIFS(crashes!$G$2:$G$17624,"&gt;="&amp;S183,crashes!$G$2:$G$17624,"&lt;"&amp;T183,crashes!$D$2:$D$17624,"="&amp;C183, crashes!$S$2:$S$17624, "&gt;="&amp;AE183, crashes!$S$2:$S$17624, "&lt;="&amp;AF183, crashes!$E$2:$E$17624, "="&amp;D183,  crashes!$R$2:$R$17624, "=Weekend", crashes!$N$2:$N$17624,"=K")</f>
        <v>0</v>
      </c>
      <c r="DY183" s="30">
        <f>COUNTIFS(crashes!$G$2:$G$17624,"&gt;="&amp;S183,crashes!$G$2:$G$17624,"&lt;"&amp;T183,crashes!$D$2:$D$17624,"="&amp;C183, crashes!$S$2:$S$17624, "&gt;="&amp;AE183, crashes!$S$2:$S$17624, "&lt;="&amp;AF183, crashes!$E$2:$E$17624, "="&amp;D183,  crashes!$R$2:$R$17624, "=Weekend", crashes!$N$2:$N$17624,"=A")</f>
        <v>0</v>
      </c>
      <c r="DZ183" s="30">
        <f>COUNTIFS(crashes!$G$2:$G$17624,"&gt;="&amp;S183,crashes!$G$2:$G$17624,"&lt;"&amp;T183,crashes!$D$2:$D$17624,"="&amp;C183, crashes!$S$2:$S$17624, "&gt;="&amp;AE183, crashes!$S$2:$S$17624, "&lt;="&amp;AF183, crashes!$E$2:$E$17624, "="&amp;D183,  crashes!$R$2:$R$17624, "=Weekend", crashes!$N$2:$N$17624,"=B")</f>
        <v>0</v>
      </c>
      <c r="EA183" s="30">
        <f>COUNTIFS(crashes!$G$2:$G$17624,"&gt;="&amp;S183,crashes!$G$2:$G$17624,"&lt;"&amp;T183,crashes!$D$2:$D$17624,"="&amp;C183, crashes!$S$2:$S$17624, "&gt;="&amp;AE183, crashes!$S$2:$S$17624, "&lt;="&amp;AF183, crashes!$E$2:$E$17624, "="&amp;D183,  crashes!$R$2:$R$17624, "=Weekend", crashes!$N$2:$N$17624,"=C")</f>
        <v>0</v>
      </c>
      <c r="EB183" s="30">
        <f>COUNTIFS(crashes!$G$2:$G$17624,"&gt;="&amp;S183,crashes!$G$2:$G$17624,"&lt;"&amp;T183,crashes!$D$2:$D$17624,"="&amp;C183, crashes!$S$2:$S$17624, "&gt;="&amp;AE183, crashes!$S$2:$S$17624, "&lt;="&amp;AF183, crashes!$E$2:$E$17624, "="&amp;D183,  crashes!$R$2:$R$17624, "=Weekend", crashes!$N$2:$N$17624,"=ABC")</f>
        <v>0</v>
      </c>
      <c r="EC183" s="30">
        <f>COUNTIFS(crashes!$G$2:$G$17624,"&gt;="&amp;S183,crashes!$G$2:$G$17624,"&lt;"&amp;T183,crashes!$D$2:$D$17624,"="&amp;C183, crashes!$S$2:$S$17624, "&gt;="&amp;AE183, crashes!$S$2:$S$17624, "&lt;="&amp;AF183, crashes!$E$2:$E$17624, "="&amp;D183,  crashes!$R$2:$R$17624, "=Weekend", crashes!$N$2:$N$17624,"=O")</f>
        <v>1</v>
      </c>
      <c r="ED183" s="4">
        <f t="shared" si="31"/>
        <v>0</v>
      </c>
      <c r="EE183" s="4">
        <f t="shared" si="32"/>
        <v>1</v>
      </c>
      <c r="EF183" s="4">
        <f t="shared" si="33"/>
        <v>5</v>
      </c>
      <c r="EG183" s="4">
        <f t="shared" si="34"/>
        <v>2</v>
      </c>
      <c r="EH183" s="4">
        <f t="shared" si="35"/>
        <v>0</v>
      </c>
      <c r="EI183" s="50">
        <f t="shared" si="36"/>
        <v>8</v>
      </c>
      <c r="EJ183" s="4">
        <f t="shared" si="37"/>
        <v>19</v>
      </c>
      <c r="EK183" s="6"/>
      <c r="EL183" s="3">
        <v>2018</v>
      </c>
      <c r="EM183" s="3">
        <v>3.8939999999999984</v>
      </c>
      <c r="EN183" s="3">
        <v>8.0099999999999998E-3</v>
      </c>
      <c r="EO183" s="3">
        <v>6.3099999999999996E-3</v>
      </c>
      <c r="EP183" s="3">
        <v>6.9300000000000004E-3</v>
      </c>
      <c r="EQ183" s="3">
        <v>1.277E-2</v>
      </c>
      <c r="ER183" s="3">
        <v>3.4340000000000002E-2</v>
      </c>
      <c r="ES183" s="3">
        <v>7.1819999999999995E-2</v>
      </c>
      <c r="ET183" s="3">
        <v>7.3130000000000001E-2</v>
      </c>
      <c r="EU183" s="3">
        <v>7.0139999999999994E-2</v>
      </c>
      <c r="EV183" s="3">
        <v>6.2370000000000002E-2</v>
      </c>
      <c r="EW183" s="3">
        <v>6.3490000000000005E-2</v>
      </c>
      <c r="EX183" s="3">
        <v>5.8479999999999997E-2</v>
      </c>
      <c r="EY183" s="3">
        <v>5.4919999999999997E-2</v>
      </c>
      <c r="EZ183" s="3">
        <v>5.4899999999999997E-2</v>
      </c>
      <c r="FA183" s="3">
        <v>5.4480000000000001E-2</v>
      </c>
      <c r="FB183" s="3">
        <v>5.5849999999999997E-2</v>
      </c>
      <c r="FC183" s="3">
        <v>5.4109999999999998E-2</v>
      </c>
      <c r="FD183" s="3">
        <v>5.4579999999999997E-2</v>
      </c>
      <c r="FE183" s="3">
        <v>5.6959999999999997E-2</v>
      </c>
      <c r="FF183" s="3">
        <v>4.9919999999999999E-2</v>
      </c>
      <c r="FG183" s="3">
        <v>3.9489999999999997E-2</v>
      </c>
      <c r="FH183" s="3">
        <v>3.2230000000000002E-2</v>
      </c>
      <c r="FI183" s="3">
        <v>2.7130000000000001E-2</v>
      </c>
      <c r="FJ183" s="3">
        <v>2.0920000000000001E-2</v>
      </c>
      <c r="FK183" s="3">
        <v>1.4590000000000001E-2</v>
      </c>
      <c r="FL183" s="3">
        <v>2018</v>
      </c>
      <c r="FM183" s="3">
        <v>3.8939999999999984</v>
      </c>
      <c r="FN183" s="13">
        <v>2018</v>
      </c>
      <c r="FO183" s="52">
        <v>3.8939999999999984</v>
      </c>
      <c r="FP183" s="51">
        <v>48</v>
      </c>
      <c r="FQ183" s="51">
        <v>1.3735000000000001E-2</v>
      </c>
      <c r="FR183" s="51">
        <v>8.6199999999999992E-3</v>
      </c>
      <c r="FS183" s="3">
        <v>6.5950000000000002E-3</v>
      </c>
      <c r="FT183" s="3">
        <v>7.5299999999999994E-3</v>
      </c>
      <c r="FU183" s="3">
        <v>1.14E-2</v>
      </c>
      <c r="FV183" s="3">
        <v>1.8340000000000002E-2</v>
      </c>
      <c r="FW183" s="3">
        <v>2.2720000000000001E-2</v>
      </c>
      <c r="FX183" s="3">
        <v>2.9115000000000002E-2</v>
      </c>
      <c r="FY183" s="3">
        <v>3.7470000000000003E-2</v>
      </c>
      <c r="FZ183" s="3">
        <v>4.614E-2</v>
      </c>
      <c r="GA183" s="3">
        <v>5.3605E-2</v>
      </c>
      <c r="GB183" s="3">
        <v>5.7224999999999998E-2</v>
      </c>
      <c r="GC183" s="3">
        <v>6.1455000000000003E-2</v>
      </c>
      <c r="GD183" s="3">
        <v>6.3140000000000002E-2</v>
      </c>
      <c r="GE183" s="3">
        <v>6.3230000000000008E-2</v>
      </c>
      <c r="GF183" s="3">
        <v>6.2835000000000002E-2</v>
      </c>
      <c r="GG183" s="3">
        <v>6.1420000000000002E-2</v>
      </c>
      <c r="GH183" s="3">
        <v>6.0060000000000002E-2</v>
      </c>
      <c r="GI183" s="3">
        <v>5.5129999999999998E-2</v>
      </c>
      <c r="GJ183" s="3">
        <v>4.709E-2</v>
      </c>
      <c r="GK183" s="3">
        <v>3.9425000000000002E-2</v>
      </c>
      <c r="GL183" s="3">
        <v>3.3094999999999999E-2</v>
      </c>
      <c r="GM183" s="3">
        <v>2.6544999999999999E-2</v>
      </c>
      <c r="GN183" s="3">
        <v>1.9035E-2</v>
      </c>
      <c r="GO183" s="22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</row>
    <row r="184" spans="1:264" s="3" customFormat="1" ht="12" customHeight="1" x14ac:dyDescent="0.2">
      <c r="A184" s="4" t="s">
        <v>391</v>
      </c>
      <c r="B184" s="4" t="s">
        <v>218</v>
      </c>
      <c r="C184" s="4">
        <v>66</v>
      </c>
      <c r="D184" s="4" t="s">
        <v>90</v>
      </c>
      <c r="E184" s="4" t="s">
        <v>67</v>
      </c>
      <c r="F184" s="4" t="s">
        <v>68</v>
      </c>
      <c r="G184" s="4">
        <v>4</v>
      </c>
      <c r="H184" s="4" t="s">
        <v>167</v>
      </c>
      <c r="I184" s="4">
        <v>1</v>
      </c>
      <c r="J184" s="4">
        <v>0</v>
      </c>
      <c r="K184" s="4"/>
      <c r="L184" s="4"/>
      <c r="M184" s="4"/>
      <c r="N184" s="4"/>
      <c r="O184" s="4"/>
      <c r="P184" s="4" t="s">
        <v>506</v>
      </c>
      <c r="Q184" s="38" t="str">
        <f t="shared" si="39"/>
        <v>38°50'8.1257"N, 77°26'54.0184"W</v>
      </c>
      <c r="R184" s="1" t="s">
        <v>507</v>
      </c>
      <c r="S184" s="38">
        <v>51.893999999999998</v>
      </c>
      <c r="T184" s="1">
        <v>52.253999999999998</v>
      </c>
      <c r="U184" s="4">
        <v>1</v>
      </c>
      <c r="V184" s="10">
        <v>42475</v>
      </c>
      <c r="W184" s="4">
        <v>1</v>
      </c>
      <c r="X184" s="4">
        <v>0.35999999999999943</v>
      </c>
      <c r="Y184" s="4"/>
      <c r="Z184" s="4"/>
      <c r="AA184" s="4"/>
      <c r="AB184" s="4"/>
      <c r="AC184" s="4"/>
      <c r="AD184" s="4"/>
      <c r="AE184" s="10">
        <v>41275</v>
      </c>
      <c r="AF184" s="10">
        <v>43100</v>
      </c>
      <c r="AG184" s="16"/>
      <c r="AH184" s="16"/>
      <c r="AI184" s="31">
        <v>62600</v>
      </c>
      <c r="AJ184" s="31">
        <v>62600</v>
      </c>
      <c r="AK184" s="31">
        <v>68200</v>
      </c>
      <c r="AL184" s="31">
        <v>71200</v>
      </c>
      <c r="AM184" s="31">
        <v>74200</v>
      </c>
      <c r="AN184" s="31"/>
      <c r="AO184" s="4"/>
      <c r="AP184" s="4"/>
      <c r="AQ184" s="4"/>
      <c r="AR184" s="9">
        <v>12.389057836710691</v>
      </c>
      <c r="AS184" s="9">
        <v>12.376281952037807</v>
      </c>
      <c r="AT184" s="9">
        <v>19.157032505759826</v>
      </c>
      <c r="AU184" s="9">
        <v>0</v>
      </c>
      <c r="AV184" s="9">
        <v>0</v>
      </c>
      <c r="AW184" s="4" t="b">
        <v>0</v>
      </c>
      <c r="AX184" s="4" t="b">
        <v>0</v>
      </c>
      <c r="AY184" s="4">
        <v>0</v>
      </c>
      <c r="AZ184" s="4">
        <v>0</v>
      </c>
      <c r="BA184" s="9">
        <v>1371.5890902472304</v>
      </c>
      <c r="BB184" s="9">
        <v>5.714266866129595</v>
      </c>
      <c r="BC184" s="9">
        <v>41.206419018825457</v>
      </c>
      <c r="BD184" s="9">
        <v>2.2165191133865658</v>
      </c>
      <c r="BE184" s="9">
        <v>1.6546541882380463</v>
      </c>
      <c r="BF184" s="4" t="s">
        <v>216</v>
      </c>
      <c r="BG184" s="4">
        <v>19.436978159575965</v>
      </c>
      <c r="BH184" s="4"/>
      <c r="BI184" s="4"/>
      <c r="BJ184" s="4" t="s">
        <v>167</v>
      </c>
      <c r="BK184" s="4"/>
      <c r="BL184" s="32">
        <v>3.1030000000000015</v>
      </c>
      <c r="BM184" s="16"/>
      <c r="BN184" s="16"/>
      <c r="BO184" s="31">
        <v>720</v>
      </c>
      <c r="BP184" s="31">
        <v>720</v>
      </c>
      <c r="BQ184" s="31">
        <v>720</v>
      </c>
      <c r="BR184" s="31">
        <v>720</v>
      </c>
      <c r="BS184" s="31">
        <v>720</v>
      </c>
      <c r="BT184" s="31"/>
      <c r="BU184" s="4"/>
      <c r="BV184" s="32">
        <v>0.882000000000005</v>
      </c>
      <c r="BW184" s="16"/>
      <c r="BX184" s="16"/>
      <c r="BY184" s="31">
        <v>19000</v>
      </c>
      <c r="BZ184" s="31">
        <v>19000</v>
      </c>
      <c r="CA184" s="31">
        <v>21000</v>
      </c>
      <c r="CB184" s="31">
        <v>21000</v>
      </c>
      <c r="CC184" s="31">
        <v>21000</v>
      </c>
      <c r="CD184" s="31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4"/>
      <c r="CV184" s="4"/>
      <c r="CW184" s="4"/>
      <c r="CX184" s="4"/>
      <c r="CY184" s="4"/>
      <c r="CZ184" s="22"/>
      <c r="DA184" s="4">
        <v>0</v>
      </c>
      <c r="DB184" s="4">
        <v>0</v>
      </c>
      <c r="DC184" s="4">
        <v>365</v>
      </c>
      <c r="DD184" s="4">
        <v>365</v>
      </c>
      <c r="DE184" s="4">
        <v>365</v>
      </c>
      <c r="DF184" s="4">
        <v>366</v>
      </c>
      <c r="DG184" s="4">
        <v>365</v>
      </c>
      <c r="DH184" s="4">
        <v>0</v>
      </c>
      <c r="DI184" s="16">
        <f t="shared" si="26"/>
        <v>67761.883899233304</v>
      </c>
      <c r="DJ184" s="16">
        <f t="shared" si="27"/>
        <v>720</v>
      </c>
      <c r="DK184" s="16">
        <f t="shared" si="28"/>
        <v>20200.438116100766</v>
      </c>
      <c r="DL184" s="16">
        <f t="shared" si="29"/>
        <v>0</v>
      </c>
      <c r="DM184" s="16">
        <f t="shared" si="30"/>
        <v>0</v>
      </c>
      <c r="DN184" s="22"/>
      <c r="DO184" s="4">
        <f>COUNTIFS(crashes!$G$2:$G$17624,"&gt;="&amp;S184,crashes!$G$2:$G$17624,"&lt;"&amp;T184,crashes!$D$2:$D$17624,"="&amp;C184, crashes!$S$2:$S$17624, "&gt;="&amp;AE184, crashes!$S$2:$S$17624, "&lt;="&amp;AF184, crashes!$E$2:$E$17624, "="&amp;D184 )</f>
        <v>30</v>
      </c>
      <c r="DP184" s="29">
        <f>COUNTIFS(crashes!$G$2:$G$17624,"&gt;="&amp;S184,crashes!$G$2:$G$17624,"&lt;"&amp;T184,crashes!$D$2:$D$17624,"="&amp;C184, crashes!$S$2:$S$17624, "&gt;="&amp;AE184, crashes!$S$2:$S$17624, "&lt;="&amp;AF184, crashes!$E$2:$E$17624, "="&amp;D184, crashes!$R$2:$R$17624, "=Weekday")</f>
        <v>29</v>
      </c>
      <c r="DQ184" s="29">
        <f>COUNTIFS(crashes!$G$2:$G$17624,"&gt;="&amp;S184,crashes!$G$2:$G$17624,"&lt;"&amp;T184,crashes!$D$2:$D$17624,"="&amp;C184, crashes!$S$2:$S$17624, "&gt;="&amp;AE184, crashes!$S$2:$S$17624, "&lt;="&amp;AF184, crashes!$E$2:$E$17624, "="&amp;D184, crashes!$R$2:$R$17624, "=Weekend")</f>
        <v>1</v>
      </c>
      <c r="DR184" s="30">
        <f>COUNTIFS(crashes!$G$2:$G$17624,"&gt;="&amp;S184,crashes!$G$2:$G$17624,"&lt;"&amp;T184,crashes!$D$2:$D$17624,"="&amp;C184, crashes!$S$2:$S$17624, "&gt;="&amp;AE184, crashes!$S$2:$S$17624, "&lt;="&amp;AF184, crashes!$E$2:$E$17624, "="&amp;D184,  crashes!$R$2:$R$17624, "=Weekday", crashes!$N$2:$N$17624,"=K")</f>
        <v>0</v>
      </c>
      <c r="DS184" s="30">
        <f>COUNTIFS(crashes!$G$2:$G$17624,"&gt;="&amp;S184,crashes!$G$2:$G$17624,"&lt;"&amp;T184,crashes!$D$2:$D$17624,"="&amp;C184, crashes!$S$2:$S$17624, "&gt;="&amp;AE184, crashes!$S$2:$S$17624, "&lt;="&amp;AF184, crashes!$E$2:$E$17624, "="&amp;D184,  crashes!$R$2:$R$17624, "=Weekday", crashes!$N$2:$N$17624,"=A")</f>
        <v>0</v>
      </c>
      <c r="DT184" s="30">
        <f>COUNTIFS(crashes!$G$2:$G$17624,"&gt;="&amp;S184,crashes!$G$2:$G$17624,"&lt;"&amp;T184,crashes!$D$2:$D$17624,"="&amp;C184, crashes!$S$2:$S$17624, "&gt;="&amp;AE184, crashes!$S$2:$S$17624, "&lt;="&amp;AF184, crashes!$E$2:$E$17624, "="&amp;D184,  crashes!$R$2:$R$17624, "=Weekday", crashes!$N$2:$N$17624,"=B")</f>
        <v>6</v>
      </c>
      <c r="DU184" s="30">
        <f>COUNTIFS(crashes!$G$2:$G$17624,"&gt;="&amp;S184,crashes!$G$2:$G$17624,"&lt;"&amp;T184,crashes!$D$2:$D$17624,"="&amp;C184, crashes!$S$2:$S$17624, "&gt;="&amp;AE184, crashes!$S$2:$S$17624, "&lt;="&amp;AF184, crashes!$E$2:$E$17624, "="&amp;D184,  crashes!$R$2:$R$17624, "=Weekday", crashes!$N$2:$N$17624,"=C")</f>
        <v>4</v>
      </c>
      <c r="DV184" s="30">
        <f>COUNTIFS(crashes!$G$2:$G$17624,"&gt;="&amp;S184,crashes!$G$2:$G$17624,"&lt;"&amp;T184,crashes!$D$2:$D$17624,"="&amp;C184, crashes!$S$2:$S$17624, "&gt;="&amp;AE184, crashes!$S$2:$S$17624, "&lt;="&amp;AF184, crashes!$E$2:$E$17624, "="&amp;D184,  crashes!$R$2:$R$17624, "=Weekday", crashes!$N$2:$N$17624,"=ABC")</f>
        <v>0</v>
      </c>
      <c r="DW184" s="30">
        <f>COUNTIFS(crashes!$G$2:$G$17624,"&gt;="&amp;S184,crashes!$G$2:$G$17624,"&lt;"&amp;T184,crashes!$D$2:$D$17624,"="&amp;C184, crashes!$S$2:$S$17624, "&gt;="&amp;AE184, crashes!$S$2:$S$17624, "&lt;="&amp;AF184, crashes!$E$2:$E$17624, "="&amp;D184,  crashes!$R$2:$R$17624, "=Weekday", crashes!$N$2:$N$17624,"=O")</f>
        <v>19</v>
      </c>
      <c r="DX184" s="30">
        <f>COUNTIFS(crashes!$G$2:$G$17624,"&gt;="&amp;S184,crashes!$G$2:$G$17624,"&lt;"&amp;T184,crashes!$D$2:$D$17624,"="&amp;C184, crashes!$S$2:$S$17624, "&gt;="&amp;AE184, crashes!$S$2:$S$17624, "&lt;="&amp;AF184, crashes!$E$2:$E$17624, "="&amp;D184,  crashes!$R$2:$R$17624, "=Weekend", crashes!$N$2:$N$17624,"=K")</f>
        <v>0</v>
      </c>
      <c r="DY184" s="30">
        <f>COUNTIFS(crashes!$G$2:$G$17624,"&gt;="&amp;S184,crashes!$G$2:$G$17624,"&lt;"&amp;T184,crashes!$D$2:$D$17624,"="&amp;C184, crashes!$S$2:$S$17624, "&gt;="&amp;AE184, crashes!$S$2:$S$17624, "&lt;="&amp;AF184, crashes!$E$2:$E$17624, "="&amp;D184,  crashes!$R$2:$R$17624, "=Weekend", crashes!$N$2:$N$17624,"=A")</f>
        <v>0</v>
      </c>
      <c r="DZ184" s="30">
        <f>COUNTIFS(crashes!$G$2:$G$17624,"&gt;="&amp;S184,crashes!$G$2:$G$17624,"&lt;"&amp;T184,crashes!$D$2:$D$17624,"="&amp;C184, crashes!$S$2:$S$17624, "&gt;="&amp;AE184, crashes!$S$2:$S$17624, "&lt;="&amp;AF184, crashes!$E$2:$E$17624, "="&amp;D184,  crashes!$R$2:$R$17624, "=Weekend", crashes!$N$2:$N$17624,"=B")</f>
        <v>1</v>
      </c>
      <c r="EA184" s="30">
        <f>COUNTIFS(crashes!$G$2:$G$17624,"&gt;="&amp;S184,crashes!$G$2:$G$17624,"&lt;"&amp;T184,crashes!$D$2:$D$17624,"="&amp;C184, crashes!$S$2:$S$17624, "&gt;="&amp;AE184, crashes!$S$2:$S$17624, "&lt;="&amp;AF184, crashes!$E$2:$E$17624, "="&amp;D184,  crashes!$R$2:$R$17624, "=Weekend", crashes!$N$2:$N$17624,"=C")</f>
        <v>0</v>
      </c>
      <c r="EB184" s="30">
        <f>COUNTIFS(crashes!$G$2:$G$17624,"&gt;="&amp;S184,crashes!$G$2:$G$17624,"&lt;"&amp;T184,crashes!$D$2:$D$17624,"="&amp;C184, crashes!$S$2:$S$17624, "&gt;="&amp;AE184, crashes!$S$2:$S$17624, "&lt;="&amp;AF184, crashes!$E$2:$E$17624, "="&amp;D184,  crashes!$R$2:$R$17624, "=Weekend", crashes!$N$2:$N$17624,"=ABC")</f>
        <v>0</v>
      </c>
      <c r="EC184" s="30">
        <f>COUNTIFS(crashes!$G$2:$G$17624,"&gt;="&amp;S184,crashes!$G$2:$G$17624,"&lt;"&amp;T184,crashes!$D$2:$D$17624,"="&amp;C184, crashes!$S$2:$S$17624, "&gt;="&amp;AE184, crashes!$S$2:$S$17624, "&lt;="&amp;AF184, crashes!$E$2:$E$17624, "="&amp;D184,  crashes!$R$2:$R$17624, "=Weekend", crashes!$N$2:$N$17624,"=O")</f>
        <v>0</v>
      </c>
      <c r="ED184" s="4">
        <f t="shared" si="31"/>
        <v>0</v>
      </c>
      <c r="EE184" s="4">
        <f t="shared" si="32"/>
        <v>0</v>
      </c>
      <c r="EF184" s="4">
        <f t="shared" si="33"/>
        <v>7</v>
      </c>
      <c r="EG184" s="4">
        <f t="shared" si="34"/>
        <v>4</v>
      </c>
      <c r="EH184" s="4">
        <f t="shared" si="35"/>
        <v>0</v>
      </c>
      <c r="EI184" s="50">
        <f t="shared" si="36"/>
        <v>11</v>
      </c>
      <c r="EJ184" s="4">
        <f t="shared" si="37"/>
        <v>19</v>
      </c>
      <c r="EK184" s="6"/>
      <c r="EL184" s="3">
        <v>2018</v>
      </c>
      <c r="EM184" s="3">
        <v>4.046999999999997</v>
      </c>
      <c r="EN184" s="3">
        <v>8.0099999999999998E-3</v>
      </c>
      <c r="EO184" s="3">
        <v>6.3099999999999996E-3</v>
      </c>
      <c r="EP184" s="3">
        <v>6.9300000000000004E-3</v>
      </c>
      <c r="EQ184" s="3">
        <v>1.277E-2</v>
      </c>
      <c r="ER184" s="3">
        <v>3.4340000000000002E-2</v>
      </c>
      <c r="ES184" s="3">
        <v>7.1819999999999995E-2</v>
      </c>
      <c r="ET184" s="3">
        <v>7.3130000000000001E-2</v>
      </c>
      <c r="EU184" s="3">
        <v>7.0139999999999994E-2</v>
      </c>
      <c r="EV184" s="3">
        <v>6.2370000000000002E-2</v>
      </c>
      <c r="EW184" s="3">
        <v>6.3490000000000005E-2</v>
      </c>
      <c r="EX184" s="3">
        <v>5.8479999999999997E-2</v>
      </c>
      <c r="EY184" s="3">
        <v>5.4919999999999997E-2</v>
      </c>
      <c r="EZ184" s="3">
        <v>5.4899999999999997E-2</v>
      </c>
      <c r="FA184" s="3">
        <v>5.4480000000000001E-2</v>
      </c>
      <c r="FB184" s="3">
        <v>5.5849999999999997E-2</v>
      </c>
      <c r="FC184" s="3">
        <v>5.4109999999999998E-2</v>
      </c>
      <c r="FD184" s="3">
        <v>5.4579999999999997E-2</v>
      </c>
      <c r="FE184" s="3">
        <v>5.6959999999999997E-2</v>
      </c>
      <c r="FF184" s="3">
        <v>4.9919999999999999E-2</v>
      </c>
      <c r="FG184" s="3">
        <v>3.9489999999999997E-2</v>
      </c>
      <c r="FH184" s="3">
        <v>3.2230000000000002E-2</v>
      </c>
      <c r="FI184" s="3">
        <v>2.7130000000000001E-2</v>
      </c>
      <c r="FJ184" s="3">
        <v>2.0920000000000001E-2</v>
      </c>
      <c r="FK184" s="3">
        <v>1.4590000000000001E-2</v>
      </c>
      <c r="FL184" s="3">
        <v>2018</v>
      </c>
      <c r="FM184" s="3">
        <v>4.046999999999997</v>
      </c>
      <c r="FN184" s="13">
        <v>2018</v>
      </c>
      <c r="FO184" s="52">
        <v>4.046999999999997</v>
      </c>
      <c r="FP184" s="51">
        <v>48</v>
      </c>
      <c r="FQ184" s="51">
        <v>1.3735000000000001E-2</v>
      </c>
      <c r="FR184" s="51">
        <v>8.6199999999999992E-3</v>
      </c>
      <c r="FS184" s="3">
        <v>6.5950000000000002E-3</v>
      </c>
      <c r="FT184" s="3">
        <v>7.5299999999999994E-3</v>
      </c>
      <c r="FU184" s="3">
        <v>1.14E-2</v>
      </c>
      <c r="FV184" s="3">
        <v>1.8340000000000002E-2</v>
      </c>
      <c r="FW184" s="3">
        <v>2.2720000000000001E-2</v>
      </c>
      <c r="FX184" s="3">
        <v>2.9115000000000002E-2</v>
      </c>
      <c r="FY184" s="3">
        <v>3.7470000000000003E-2</v>
      </c>
      <c r="FZ184" s="3">
        <v>4.614E-2</v>
      </c>
      <c r="GA184" s="3">
        <v>5.3605E-2</v>
      </c>
      <c r="GB184" s="3">
        <v>5.7224999999999998E-2</v>
      </c>
      <c r="GC184" s="3">
        <v>6.1455000000000003E-2</v>
      </c>
      <c r="GD184" s="3">
        <v>6.3140000000000002E-2</v>
      </c>
      <c r="GE184" s="3">
        <v>6.3230000000000008E-2</v>
      </c>
      <c r="GF184" s="3">
        <v>6.2835000000000002E-2</v>
      </c>
      <c r="GG184" s="3">
        <v>6.1420000000000002E-2</v>
      </c>
      <c r="GH184" s="3">
        <v>6.0060000000000002E-2</v>
      </c>
      <c r="GI184" s="3">
        <v>5.5129999999999998E-2</v>
      </c>
      <c r="GJ184" s="3">
        <v>4.709E-2</v>
      </c>
      <c r="GK184" s="3">
        <v>3.9425000000000002E-2</v>
      </c>
      <c r="GL184" s="3">
        <v>3.3094999999999999E-2</v>
      </c>
      <c r="GM184" s="3">
        <v>2.6544999999999999E-2</v>
      </c>
      <c r="GN184" s="3">
        <v>1.9035E-2</v>
      </c>
      <c r="GO184" s="22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</row>
    <row r="185" spans="1:264" s="3" customFormat="1" ht="12" customHeight="1" x14ac:dyDescent="0.2">
      <c r="A185" s="4" t="s">
        <v>391</v>
      </c>
      <c r="B185" s="4" t="s">
        <v>218</v>
      </c>
      <c r="C185" s="4">
        <v>66</v>
      </c>
      <c r="D185" s="4" t="s">
        <v>90</v>
      </c>
      <c r="E185" s="4" t="s">
        <v>67</v>
      </c>
      <c r="F185" s="4" t="s">
        <v>69</v>
      </c>
      <c r="G185" s="4">
        <v>4</v>
      </c>
      <c r="H185" s="4" t="s">
        <v>167</v>
      </c>
      <c r="I185" s="4">
        <v>1</v>
      </c>
      <c r="J185" s="4">
        <v>0</v>
      </c>
      <c r="K185" s="4"/>
      <c r="L185" s="4"/>
      <c r="M185" s="4"/>
      <c r="N185" s="4"/>
      <c r="O185" s="4"/>
      <c r="P185" s="4" t="s">
        <v>508</v>
      </c>
      <c r="Q185" s="38" t="str">
        <f t="shared" si="39"/>
        <v>38°50'23.5163"N, 77°26'40.2935"W</v>
      </c>
      <c r="R185" s="1" t="s">
        <v>509</v>
      </c>
      <c r="S185" s="38">
        <v>52.253999999999998</v>
      </c>
      <c r="T185" s="1">
        <v>52.281999999999996</v>
      </c>
      <c r="U185" s="4">
        <v>1</v>
      </c>
      <c r="V185" s="10">
        <v>42475</v>
      </c>
      <c r="W185" s="4">
        <v>1</v>
      </c>
      <c r="X185" s="4">
        <v>2.7999999999998693E-2</v>
      </c>
      <c r="Y185" s="4">
        <v>0.24399999999999977</v>
      </c>
      <c r="Z185" s="4">
        <v>1</v>
      </c>
      <c r="AA185" s="4"/>
      <c r="AB185" s="4"/>
      <c r="AC185" s="4"/>
      <c r="AD185" s="4"/>
      <c r="AE185" s="10">
        <v>41275</v>
      </c>
      <c r="AF185" s="10">
        <v>43100</v>
      </c>
      <c r="AG185" s="16"/>
      <c r="AH185" s="16"/>
      <c r="AI185" s="31">
        <v>69789.803774314525</v>
      </c>
      <c r="AJ185" s="31">
        <v>69789.803774314525</v>
      </c>
      <c r="AK185" s="31">
        <v>75600.607819421683</v>
      </c>
      <c r="AL185" s="31">
        <v>78648.552549750675</v>
      </c>
      <c r="AM185" s="31">
        <v>81719.744785069837</v>
      </c>
      <c r="AN185" s="31"/>
      <c r="AO185" s="4"/>
      <c r="AP185" s="4"/>
      <c r="AQ185" s="4"/>
      <c r="AR185" s="9">
        <v>12.392805510396625</v>
      </c>
      <c r="AS185" s="9">
        <v>12.510111412016048</v>
      </c>
      <c r="AT185" s="9">
        <v>19.203190787514036</v>
      </c>
      <c r="AU185" s="9">
        <v>0</v>
      </c>
      <c r="AV185" s="9">
        <v>0</v>
      </c>
      <c r="AW185" s="4" t="b">
        <v>0</v>
      </c>
      <c r="AX185" s="4" t="b">
        <v>0</v>
      </c>
      <c r="AY185" s="4">
        <v>0</v>
      </c>
      <c r="AZ185" s="4">
        <v>0</v>
      </c>
      <c r="BA185" s="9">
        <v>141.83653520218235</v>
      </c>
      <c r="BB185" s="9">
        <v>14.384980080246383</v>
      </c>
      <c r="BC185" s="9">
        <v>40.606905754931077</v>
      </c>
      <c r="BD185" s="9">
        <v>2.2020778863008763</v>
      </c>
      <c r="BE185" s="9">
        <v>1.6012975645355567</v>
      </c>
      <c r="BF185" s="4" t="s">
        <v>216</v>
      </c>
      <c r="BG185" s="4">
        <v>19.529942884659061</v>
      </c>
      <c r="BH185" s="4"/>
      <c r="BI185" s="4"/>
      <c r="BJ185" s="4" t="s">
        <v>167</v>
      </c>
      <c r="BK185" s="4"/>
      <c r="BL185" s="32">
        <v>0</v>
      </c>
      <c r="BM185" s="16"/>
      <c r="BN185" s="16"/>
      <c r="BO185" s="31">
        <v>7189.8037743145187</v>
      </c>
      <c r="BP185" s="31">
        <v>7189.8037743145187</v>
      </c>
      <c r="BQ185" s="31">
        <v>7400.6078194216807</v>
      </c>
      <c r="BR185" s="31">
        <v>7448.5525497506787</v>
      </c>
      <c r="BS185" s="31">
        <v>7519.7447850698391</v>
      </c>
      <c r="BT185" s="31"/>
      <c r="BU185" s="4"/>
      <c r="BV185" s="32">
        <v>0.85400000000000631</v>
      </c>
      <c r="BW185" s="16"/>
      <c r="BX185" s="16"/>
      <c r="BY185" s="31">
        <v>19000</v>
      </c>
      <c r="BZ185" s="31">
        <v>19000</v>
      </c>
      <c r="CA185" s="31">
        <v>21000</v>
      </c>
      <c r="CB185" s="31">
        <v>21000</v>
      </c>
      <c r="CC185" s="31">
        <v>21000</v>
      </c>
      <c r="CD185" s="31"/>
      <c r="CE185" s="16"/>
      <c r="CF185" s="16"/>
      <c r="CG185" s="31">
        <v>7189.8037743145187</v>
      </c>
      <c r="CH185" s="31">
        <v>7189.8037743145187</v>
      </c>
      <c r="CI185" s="31">
        <v>7400.6078194216807</v>
      </c>
      <c r="CJ185" s="31">
        <v>7448.5525497506787</v>
      </c>
      <c r="CK185" s="31">
        <v>7519.7447850698391</v>
      </c>
      <c r="CL185" s="31"/>
      <c r="CM185" s="16"/>
      <c r="CN185" s="16"/>
      <c r="CO185" s="16"/>
      <c r="CP185" s="16"/>
      <c r="CQ185" s="16"/>
      <c r="CR185" s="16"/>
      <c r="CS185" s="16"/>
      <c r="CT185" s="16"/>
      <c r="CU185" s="4"/>
      <c r="CV185" s="4"/>
      <c r="CW185" s="4"/>
      <c r="CX185" s="4"/>
      <c r="CY185" s="4"/>
      <c r="CZ185" s="22"/>
      <c r="DA185" s="4">
        <v>0</v>
      </c>
      <c r="DB185" s="4">
        <v>0</v>
      </c>
      <c r="DC185" s="4">
        <v>365</v>
      </c>
      <c r="DD185" s="4">
        <v>365</v>
      </c>
      <c r="DE185" s="4">
        <v>365</v>
      </c>
      <c r="DF185" s="4">
        <v>366</v>
      </c>
      <c r="DG185" s="4">
        <v>365</v>
      </c>
      <c r="DH185" s="4">
        <v>0</v>
      </c>
      <c r="DI185" s="16">
        <f t="shared" si="26"/>
        <v>75111.640574533274</v>
      </c>
      <c r="DJ185" s="16">
        <f t="shared" si="27"/>
        <v>7349.7566752999728</v>
      </c>
      <c r="DK185" s="16">
        <f t="shared" si="28"/>
        <v>20200.438116100766</v>
      </c>
      <c r="DL185" s="16">
        <f t="shared" si="29"/>
        <v>7349.7566752999728</v>
      </c>
      <c r="DM185" s="16">
        <f t="shared" si="30"/>
        <v>0</v>
      </c>
      <c r="DN185" s="22"/>
      <c r="DO185" s="4">
        <f>COUNTIFS(crashes!$G$2:$G$17624,"&gt;="&amp;S185,crashes!$G$2:$G$17624,"&lt;"&amp;T185,crashes!$D$2:$D$17624,"="&amp;C185, crashes!$S$2:$S$17624, "&gt;="&amp;AE185, crashes!$S$2:$S$17624, "&lt;="&amp;AF185, crashes!$E$2:$E$17624, "="&amp;D185 )</f>
        <v>1</v>
      </c>
      <c r="DP185" s="29">
        <f>COUNTIFS(crashes!$G$2:$G$17624,"&gt;="&amp;S185,crashes!$G$2:$G$17624,"&lt;"&amp;T185,crashes!$D$2:$D$17624,"="&amp;C185, crashes!$S$2:$S$17624, "&gt;="&amp;AE185, crashes!$S$2:$S$17624, "&lt;="&amp;AF185, crashes!$E$2:$E$17624, "="&amp;D185, crashes!$R$2:$R$17624, "=Weekday")</f>
        <v>1</v>
      </c>
      <c r="DQ185" s="29">
        <f>COUNTIFS(crashes!$G$2:$G$17624,"&gt;="&amp;S185,crashes!$G$2:$G$17624,"&lt;"&amp;T185,crashes!$D$2:$D$17624,"="&amp;C185, crashes!$S$2:$S$17624, "&gt;="&amp;AE185, crashes!$S$2:$S$17624, "&lt;="&amp;AF185, crashes!$E$2:$E$17624, "="&amp;D185, crashes!$R$2:$R$17624, "=Weekend")</f>
        <v>0</v>
      </c>
      <c r="DR185" s="30">
        <f>COUNTIFS(crashes!$G$2:$G$17624,"&gt;="&amp;S185,crashes!$G$2:$G$17624,"&lt;"&amp;T185,crashes!$D$2:$D$17624,"="&amp;C185, crashes!$S$2:$S$17624, "&gt;="&amp;AE185, crashes!$S$2:$S$17624, "&lt;="&amp;AF185, crashes!$E$2:$E$17624, "="&amp;D185,  crashes!$R$2:$R$17624, "=Weekday", crashes!$N$2:$N$17624,"=K")</f>
        <v>0</v>
      </c>
      <c r="DS185" s="30">
        <f>COUNTIFS(crashes!$G$2:$G$17624,"&gt;="&amp;S185,crashes!$G$2:$G$17624,"&lt;"&amp;T185,crashes!$D$2:$D$17624,"="&amp;C185, crashes!$S$2:$S$17624, "&gt;="&amp;AE185, crashes!$S$2:$S$17624, "&lt;="&amp;AF185, crashes!$E$2:$E$17624, "="&amp;D185,  crashes!$R$2:$R$17624, "=Weekday", crashes!$N$2:$N$17624,"=A")</f>
        <v>0</v>
      </c>
      <c r="DT185" s="30">
        <f>COUNTIFS(crashes!$G$2:$G$17624,"&gt;="&amp;S185,crashes!$G$2:$G$17624,"&lt;"&amp;T185,crashes!$D$2:$D$17624,"="&amp;C185, crashes!$S$2:$S$17624, "&gt;="&amp;AE185, crashes!$S$2:$S$17624, "&lt;="&amp;AF185, crashes!$E$2:$E$17624, "="&amp;D185,  crashes!$R$2:$R$17624, "=Weekday", crashes!$N$2:$N$17624,"=B")</f>
        <v>0</v>
      </c>
      <c r="DU185" s="30">
        <f>COUNTIFS(crashes!$G$2:$G$17624,"&gt;="&amp;S185,crashes!$G$2:$G$17624,"&lt;"&amp;T185,crashes!$D$2:$D$17624,"="&amp;C185, crashes!$S$2:$S$17624, "&gt;="&amp;AE185, crashes!$S$2:$S$17624, "&lt;="&amp;AF185, crashes!$E$2:$E$17624, "="&amp;D185,  crashes!$R$2:$R$17624, "=Weekday", crashes!$N$2:$N$17624,"=C")</f>
        <v>0</v>
      </c>
      <c r="DV185" s="30">
        <f>COUNTIFS(crashes!$G$2:$G$17624,"&gt;="&amp;S185,crashes!$G$2:$G$17624,"&lt;"&amp;T185,crashes!$D$2:$D$17624,"="&amp;C185, crashes!$S$2:$S$17624, "&gt;="&amp;AE185, crashes!$S$2:$S$17624, "&lt;="&amp;AF185, crashes!$E$2:$E$17624, "="&amp;D185,  crashes!$R$2:$R$17624, "=Weekday", crashes!$N$2:$N$17624,"=ABC")</f>
        <v>0</v>
      </c>
      <c r="DW185" s="30">
        <f>COUNTIFS(crashes!$G$2:$G$17624,"&gt;="&amp;S185,crashes!$G$2:$G$17624,"&lt;"&amp;T185,crashes!$D$2:$D$17624,"="&amp;C185, crashes!$S$2:$S$17624, "&gt;="&amp;AE185, crashes!$S$2:$S$17624, "&lt;="&amp;AF185, crashes!$E$2:$E$17624, "="&amp;D185,  crashes!$R$2:$R$17624, "=Weekday", crashes!$N$2:$N$17624,"=O")</f>
        <v>1</v>
      </c>
      <c r="DX185" s="30">
        <f>COUNTIFS(crashes!$G$2:$G$17624,"&gt;="&amp;S185,crashes!$G$2:$G$17624,"&lt;"&amp;T185,crashes!$D$2:$D$17624,"="&amp;C185, crashes!$S$2:$S$17624, "&gt;="&amp;AE185, crashes!$S$2:$S$17624, "&lt;="&amp;AF185, crashes!$E$2:$E$17624, "="&amp;D185,  crashes!$R$2:$R$17624, "=Weekend", crashes!$N$2:$N$17624,"=K")</f>
        <v>0</v>
      </c>
      <c r="DY185" s="30">
        <f>COUNTIFS(crashes!$G$2:$G$17624,"&gt;="&amp;S185,crashes!$G$2:$G$17624,"&lt;"&amp;T185,crashes!$D$2:$D$17624,"="&amp;C185, crashes!$S$2:$S$17624, "&gt;="&amp;AE185, crashes!$S$2:$S$17624, "&lt;="&amp;AF185, crashes!$E$2:$E$17624, "="&amp;D185,  crashes!$R$2:$R$17624, "=Weekend", crashes!$N$2:$N$17624,"=A")</f>
        <v>0</v>
      </c>
      <c r="DZ185" s="30">
        <f>COUNTIFS(crashes!$G$2:$G$17624,"&gt;="&amp;S185,crashes!$G$2:$G$17624,"&lt;"&amp;T185,crashes!$D$2:$D$17624,"="&amp;C185, crashes!$S$2:$S$17624, "&gt;="&amp;AE185, crashes!$S$2:$S$17624, "&lt;="&amp;AF185, crashes!$E$2:$E$17624, "="&amp;D185,  crashes!$R$2:$R$17624, "=Weekend", crashes!$N$2:$N$17624,"=B")</f>
        <v>0</v>
      </c>
      <c r="EA185" s="30">
        <f>COUNTIFS(crashes!$G$2:$G$17624,"&gt;="&amp;S185,crashes!$G$2:$G$17624,"&lt;"&amp;T185,crashes!$D$2:$D$17624,"="&amp;C185, crashes!$S$2:$S$17624, "&gt;="&amp;AE185, crashes!$S$2:$S$17624, "&lt;="&amp;AF185, crashes!$E$2:$E$17624, "="&amp;D185,  crashes!$R$2:$R$17624, "=Weekend", crashes!$N$2:$N$17624,"=C")</f>
        <v>0</v>
      </c>
      <c r="EB185" s="30">
        <f>COUNTIFS(crashes!$G$2:$G$17624,"&gt;="&amp;S185,crashes!$G$2:$G$17624,"&lt;"&amp;T185,crashes!$D$2:$D$17624,"="&amp;C185, crashes!$S$2:$S$17624, "&gt;="&amp;AE185, crashes!$S$2:$S$17624, "&lt;="&amp;AF185, crashes!$E$2:$E$17624, "="&amp;D185,  crashes!$R$2:$R$17624, "=Weekend", crashes!$N$2:$N$17624,"=ABC")</f>
        <v>0</v>
      </c>
      <c r="EC185" s="30">
        <f>COUNTIFS(crashes!$G$2:$G$17624,"&gt;="&amp;S185,crashes!$G$2:$G$17624,"&lt;"&amp;T185,crashes!$D$2:$D$17624,"="&amp;C185, crashes!$S$2:$S$17624, "&gt;="&amp;AE185, crashes!$S$2:$S$17624, "&lt;="&amp;AF185, crashes!$E$2:$E$17624, "="&amp;D185,  crashes!$R$2:$R$17624, "=Weekend", crashes!$N$2:$N$17624,"=O")</f>
        <v>0</v>
      </c>
      <c r="ED185" s="4">
        <f t="shared" si="31"/>
        <v>0</v>
      </c>
      <c r="EE185" s="4">
        <f t="shared" si="32"/>
        <v>0</v>
      </c>
      <c r="EF185" s="4">
        <f t="shared" si="33"/>
        <v>0</v>
      </c>
      <c r="EG185" s="4">
        <f t="shared" si="34"/>
        <v>0</v>
      </c>
      <c r="EH185" s="4">
        <f t="shared" si="35"/>
        <v>0</v>
      </c>
      <c r="EI185" s="50">
        <f t="shared" si="36"/>
        <v>0</v>
      </c>
      <c r="EJ185" s="4">
        <f t="shared" si="37"/>
        <v>1</v>
      </c>
      <c r="EK185" s="6"/>
      <c r="EL185" s="3">
        <v>2018</v>
      </c>
      <c r="EM185" s="3">
        <v>4.4099999999999966</v>
      </c>
      <c r="EN185" s="3">
        <v>8.0099999999999998E-3</v>
      </c>
      <c r="EO185" s="3">
        <v>6.3099999999999996E-3</v>
      </c>
      <c r="EP185" s="3">
        <v>6.9300000000000004E-3</v>
      </c>
      <c r="EQ185" s="3">
        <v>1.277E-2</v>
      </c>
      <c r="ER185" s="3">
        <v>3.4340000000000002E-2</v>
      </c>
      <c r="ES185" s="3">
        <v>7.1819999999999995E-2</v>
      </c>
      <c r="ET185" s="3">
        <v>7.3130000000000001E-2</v>
      </c>
      <c r="EU185" s="3">
        <v>7.0139999999999994E-2</v>
      </c>
      <c r="EV185" s="3">
        <v>6.2370000000000002E-2</v>
      </c>
      <c r="EW185" s="3">
        <v>6.3490000000000005E-2</v>
      </c>
      <c r="EX185" s="3">
        <v>5.8479999999999997E-2</v>
      </c>
      <c r="EY185" s="3">
        <v>5.4919999999999997E-2</v>
      </c>
      <c r="EZ185" s="3">
        <v>5.4899999999999997E-2</v>
      </c>
      <c r="FA185" s="3">
        <v>5.4480000000000001E-2</v>
      </c>
      <c r="FB185" s="3">
        <v>5.5849999999999997E-2</v>
      </c>
      <c r="FC185" s="3">
        <v>5.4109999999999998E-2</v>
      </c>
      <c r="FD185" s="3">
        <v>5.4579999999999997E-2</v>
      </c>
      <c r="FE185" s="3">
        <v>5.6959999999999997E-2</v>
      </c>
      <c r="FF185" s="3">
        <v>4.9919999999999999E-2</v>
      </c>
      <c r="FG185" s="3">
        <v>3.9489999999999997E-2</v>
      </c>
      <c r="FH185" s="3">
        <v>3.2230000000000002E-2</v>
      </c>
      <c r="FI185" s="3">
        <v>2.7130000000000001E-2</v>
      </c>
      <c r="FJ185" s="3">
        <v>2.0920000000000001E-2</v>
      </c>
      <c r="FK185" s="3">
        <v>1.4590000000000001E-2</v>
      </c>
      <c r="FL185" s="3">
        <v>2018</v>
      </c>
      <c r="FM185" s="3">
        <v>4.4099999999999966</v>
      </c>
      <c r="FN185" s="13">
        <v>2018</v>
      </c>
      <c r="FO185" s="52">
        <v>4.4099999999999966</v>
      </c>
      <c r="FP185" s="51">
        <v>48</v>
      </c>
      <c r="FQ185" s="51">
        <v>1.3735000000000001E-2</v>
      </c>
      <c r="FR185" s="51">
        <v>8.6199999999999992E-3</v>
      </c>
      <c r="FS185" s="3">
        <v>6.5950000000000002E-3</v>
      </c>
      <c r="FT185" s="3">
        <v>7.5299999999999994E-3</v>
      </c>
      <c r="FU185" s="3">
        <v>1.14E-2</v>
      </c>
      <c r="FV185" s="3">
        <v>1.8340000000000002E-2</v>
      </c>
      <c r="FW185" s="3">
        <v>2.2720000000000001E-2</v>
      </c>
      <c r="FX185" s="3">
        <v>2.9115000000000002E-2</v>
      </c>
      <c r="FY185" s="3">
        <v>3.7470000000000003E-2</v>
      </c>
      <c r="FZ185" s="3">
        <v>4.614E-2</v>
      </c>
      <c r="GA185" s="3">
        <v>5.3605E-2</v>
      </c>
      <c r="GB185" s="3">
        <v>5.7224999999999998E-2</v>
      </c>
      <c r="GC185" s="3">
        <v>6.1455000000000003E-2</v>
      </c>
      <c r="GD185" s="3">
        <v>6.3140000000000002E-2</v>
      </c>
      <c r="GE185" s="3">
        <v>6.3230000000000008E-2</v>
      </c>
      <c r="GF185" s="3">
        <v>6.2835000000000002E-2</v>
      </c>
      <c r="GG185" s="3">
        <v>6.1420000000000002E-2</v>
      </c>
      <c r="GH185" s="3">
        <v>6.0060000000000002E-2</v>
      </c>
      <c r="GI185" s="3">
        <v>5.5129999999999998E-2</v>
      </c>
      <c r="GJ185" s="3">
        <v>4.709E-2</v>
      </c>
      <c r="GK185" s="3">
        <v>3.9425000000000002E-2</v>
      </c>
      <c r="GL185" s="3">
        <v>3.3094999999999999E-2</v>
      </c>
      <c r="GM185" s="3">
        <v>2.6544999999999999E-2</v>
      </c>
      <c r="GN185" s="3">
        <v>1.9035E-2</v>
      </c>
      <c r="GO185" s="22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/>
    </row>
    <row r="186" spans="1:264" s="3" customFormat="1" ht="12" customHeight="1" x14ac:dyDescent="0.2">
      <c r="A186" s="4" t="s">
        <v>391</v>
      </c>
      <c r="B186" s="4" t="s">
        <v>218</v>
      </c>
      <c r="C186" s="4">
        <v>66</v>
      </c>
      <c r="D186" s="4" t="s">
        <v>90</v>
      </c>
      <c r="E186" s="4" t="s">
        <v>67</v>
      </c>
      <c r="F186" s="4" t="s">
        <v>69</v>
      </c>
      <c r="G186" s="4">
        <v>4</v>
      </c>
      <c r="H186" s="4" t="s">
        <v>167</v>
      </c>
      <c r="I186" s="4">
        <v>1</v>
      </c>
      <c r="J186" s="4">
        <v>0</v>
      </c>
      <c r="K186" s="4"/>
      <c r="L186" s="4"/>
      <c r="M186" s="4"/>
      <c r="N186" s="4"/>
      <c r="O186" s="4"/>
      <c r="P186" s="4" t="s">
        <v>510</v>
      </c>
      <c r="Q186" s="38" t="str">
        <f t="shared" si="39"/>
        <v>38°50'24.6999"N, 77°26'39.21"W</v>
      </c>
      <c r="R186" s="1" t="s">
        <v>511</v>
      </c>
      <c r="S186" s="38">
        <v>52.281999999999996</v>
      </c>
      <c r="T186" s="1">
        <v>52.497999999999998</v>
      </c>
      <c r="U186" s="4">
        <v>1</v>
      </c>
      <c r="V186" s="10">
        <v>42475</v>
      </c>
      <c r="W186" s="4">
        <v>1</v>
      </c>
      <c r="X186" s="4">
        <v>0.21600000000000108</v>
      </c>
      <c r="Y186" s="4">
        <v>0.24399999999999977</v>
      </c>
      <c r="Z186" s="4">
        <v>1</v>
      </c>
      <c r="AA186" s="4"/>
      <c r="AB186" s="4"/>
      <c r="AC186" s="4"/>
      <c r="AD186" s="4"/>
      <c r="AE186" s="10">
        <v>41275</v>
      </c>
      <c r="AF186" s="10">
        <v>43100</v>
      </c>
      <c r="AG186" s="16"/>
      <c r="AH186" s="16"/>
      <c r="AI186" s="31">
        <v>69789.803774314525</v>
      </c>
      <c r="AJ186" s="31">
        <v>69789.803774314525</v>
      </c>
      <c r="AK186" s="31">
        <v>75600.607819421683</v>
      </c>
      <c r="AL186" s="31">
        <v>78648.552549750675</v>
      </c>
      <c r="AM186" s="31">
        <v>81719.744785069837</v>
      </c>
      <c r="AN186" s="31"/>
      <c r="AO186" s="4">
        <v>0.79400000000000404</v>
      </c>
      <c r="AP186" s="4">
        <v>5757</v>
      </c>
      <c r="AQ186" s="4">
        <v>0.21600000000000108</v>
      </c>
      <c r="AR186" s="9">
        <v>12.415476371666811</v>
      </c>
      <c r="AS186" s="9">
        <v>12.011042320662119</v>
      </c>
      <c r="AT186" s="9">
        <v>15.761039812413944</v>
      </c>
      <c r="AU186" s="9">
        <v>0</v>
      </c>
      <c r="AV186" s="9">
        <v>0</v>
      </c>
      <c r="AW186" s="4" t="b">
        <v>0</v>
      </c>
      <c r="AX186" s="4" t="b">
        <v>0</v>
      </c>
      <c r="AY186" s="4">
        <v>0</v>
      </c>
      <c r="AZ186" s="4">
        <v>0</v>
      </c>
      <c r="BA186" s="9">
        <v>1123.6138930049117</v>
      </c>
      <c r="BB186" s="9">
        <v>6.914221476323628</v>
      </c>
      <c r="BC186" s="9">
        <v>50.54949285410882</v>
      </c>
      <c r="BD186" s="9">
        <v>18.437737087203757</v>
      </c>
      <c r="BE186" s="9">
        <v>-1.4410738851975831</v>
      </c>
      <c r="BF186" s="4" t="s">
        <v>237</v>
      </c>
      <c r="BG186" s="4">
        <v>16.083741449470089</v>
      </c>
      <c r="BH186" s="4"/>
      <c r="BI186" s="4"/>
      <c r="BJ186" s="4" t="s">
        <v>167</v>
      </c>
      <c r="BK186" s="4"/>
      <c r="BL186" s="32">
        <v>2.7999999999998693E-2</v>
      </c>
      <c r="BM186" s="16"/>
      <c r="BN186" s="16"/>
      <c r="BO186" s="31">
        <v>7189.8037743145187</v>
      </c>
      <c r="BP186" s="31">
        <v>7189.8037743145187</v>
      </c>
      <c r="BQ186" s="31">
        <v>7400.6078194216807</v>
      </c>
      <c r="BR186" s="31">
        <v>7448.5525497506787</v>
      </c>
      <c r="BS186" s="31">
        <v>7519.7447850698391</v>
      </c>
      <c r="BT186" s="31"/>
      <c r="BU186" s="4"/>
      <c r="BV186" s="32">
        <v>0.63800000000000523</v>
      </c>
      <c r="BW186" s="16"/>
      <c r="BX186" s="16"/>
      <c r="BY186" s="31">
        <v>19000</v>
      </c>
      <c r="BZ186" s="31">
        <v>19000</v>
      </c>
      <c r="CA186" s="31">
        <v>21000</v>
      </c>
      <c r="CB186" s="31">
        <v>21000</v>
      </c>
      <c r="CC186" s="31">
        <v>21000</v>
      </c>
      <c r="CD186" s="31"/>
      <c r="CE186" s="16"/>
      <c r="CF186" s="16"/>
      <c r="CG186" s="31">
        <v>7189.8037743145187</v>
      </c>
      <c r="CH186" s="31">
        <v>7189.8037743145187</v>
      </c>
      <c r="CI186" s="31">
        <v>7400.6078194216807</v>
      </c>
      <c r="CJ186" s="31">
        <v>7448.5525497506787</v>
      </c>
      <c r="CK186" s="31">
        <v>7519.7447850698391</v>
      </c>
      <c r="CL186" s="31"/>
      <c r="CM186" s="16"/>
      <c r="CN186" s="16"/>
      <c r="CO186" s="16"/>
      <c r="CP186" s="16"/>
      <c r="CQ186" s="16"/>
      <c r="CR186" s="16"/>
      <c r="CS186" s="16"/>
      <c r="CT186" s="16"/>
      <c r="CU186" s="4"/>
      <c r="CV186" s="4"/>
      <c r="CW186" s="4"/>
      <c r="CX186" s="4"/>
      <c r="CY186" s="4"/>
      <c r="CZ186" s="22"/>
      <c r="DA186" s="4">
        <v>0</v>
      </c>
      <c r="DB186" s="4">
        <v>0</v>
      </c>
      <c r="DC186" s="4">
        <v>365</v>
      </c>
      <c r="DD186" s="4">
        <v>365</v>
      </c>
      <c r="DE186" s="4">
        <v>365</v>
      </c>
      <c r="DF186" s="4">
        <v>366</v>
      </c>
      <c r="DG186" s="4">
        <v>365</v>
      </c>
      <c r="DH186" s="4">
        <v>0</v>
      </c>
      <c r="DI186" s="16">
        <f t="shared" si="26"/>
        <v>75111.640574533274</v>
      </c>
      <c r="DJ186" s="16">
        <f t="shared" si="27"/>
        <v>7349.7566752999728</v>
      </c>
      <c r="DK186" s="16">
        <f t="shared" si="28"/>
        <v>20200.438116100766</v>
      </c>
      <c r="DL186" s="16">
        <f t="shared" si="29"/>
        <v>7349.7566752999728</v>
      </c>
      <c r="DM186" s="16">
        <f t="shared" si="30"/>
        <v>0</v>
      </c>
      <c r="DN186" s="22"/>
      <c r="DO186" s="4">
        <f>COUNTIFS(crashes!$G$2:$G$17624,"&gt;="&amp;S186,crashes!$G$2:$G$17624,"&lt;"&amp;T186,crashes!$D$2:$D$17624,"="&amp;C186, crashes!$S$2:$S$17624, "&gt;="&amp;AE186, crashes!$S$2:$S$17624, "&lt;="&amp;AF186, crashes!$E$2:$E$17624, "="&amp;D186 )</f>
        <v>33</v>
      </c>
      <c r="DP186" s="29">
        <f>COUNTIFS(crashes!$G$2:$G$17624,"&gt;="&amp;S186,crashes!$G$2:$G$17624,"&lt;"&amp;T186,crashes!$D$2:$D$17624,"="&amp;C186, crashes!$S$2:$S$17624, "&gt;="&amp;AE186, crashes!$S$2:$S$17624, "&lt;="&amp;AF186, crashes!$E$2:$E$17624, "="&amp;D186, crashes!$R$2:$R$17624, "=Weekday")</f>
        <v>31</v>
      </c>
      <c r="DQ186" s="29">
        <f>COUNTIFS(crashes!$G$2:$G$17624,"&gt;="&amp;S186,crashes!$G$2:$G$17624,"&lt;"&amp;T186,crashes!$D$2:$D$17624,"="&amp;C186, crashes!$S$2:$S$17624, "&gt;="&amp;AE186, crashes!$S$2:$S$17624, "&lt;="&amp;AF186, crashes!$E$2:$E$17624, "="&amp;D186, crashes!$R$2:$R$17624, "=Weekend")</f>
        <v>2</v>
      </c>
      <c r="DR186" s="30">
        <f>COUNTIFS(crashes!$G$2:$G$17624,"&gt;="&amp;S186,crashes!$G$2:$G$17624,"&lt;"&amp;T186,crashes!$D$2:$D$17624,"="&amp;C186, crashes!$S$2:$S$17624, "&gt;="&amp;AE186, crashes!$S$2:$S$17624, "&lt;="&amp;AF186, crashes!$E$2:$E$17624, "="&amp;D186,  crashes!$R$2:$R$17624, "=Weekday", crashes!$N$2:$N$17624,"=K")</f>
        <v>0</v>
      </c>
      <c r="DS186" s="30">
        <f>COUNTIFS(crashes!$G$2:$G$17624,"&gt;="&amp;S186,crashes!$G$2:$G$17624,"&lt;"&amp;T186,crashes!$D$2:$D$17624,"="&amp;C186, crashes!$S$2:$S$17624, "&gt;="&amp;AE186, crashes!$S$2:$S$17624, "&lt;="&amp;AF186, crashes!$E$2:$E$17624, "="&amp;D186,  crashes!$R$2:$R$17624, "=Weekday", crashes!$N$2:$N$17624,"=A")</f>
        <v>0</v>
      </c>
      <c r="DT186" s="30">
        <f>COUNTIFS(crashes!$G$2:$G$17624,"&gt;="&amp;S186,crashes!$G$2:$G$17624,"&lt;"&amp;T186,crashes!$D$2:$D$17624,"="&amp;C186, crashes!$S$2:$S$17624, "&gt;="&amp;AE186, crashes!$S$2:$S$17624, "&lt;="&amp;AF186, crashes!$E$2:$E$17624, "="&amp;D186,  crashes!$R$2:$R$17624, "=Weekday", crashes!$N$2:$N$17624,"=B")</f>
        <v>5</v>
      </c>
      <c r="DU186" s="30">
        <f>COUNTIFS(crashes!$G$2:$G$17624,"&gt;="&amp;S186,crashes!$G$2:$G$17624,"&lt;"&amp;T186,crashes!$D$2:$D$17624,"="&amp;C186, crashes!$S$2:$S$17624, "&gt;="&amp;AE186, crashes!$S$2:$S$17624, "&lt;="&amp;AF186, crashes!$E$2:$E$17624, "="&amp;D186,  crashes!$R$2:$R$17624, "=Weekday", crashes!$N$2:$N$17624,"=C")</f>
        <v>5</v>
      </c>
      <c r="DV186" s="30">
        <f>COUNTIFS(crashes!$G$2:$G$17624,"&gt;="&amp;S186,crashes!$G$2:$G$17624,"&lt;"&amp;T186,crashes!$D$2:$D$17624,"="&amp;C186, crashes!$S$2:$S$17624, "&gt;="&amp;AE186, crashes!$S$2:$S$17624, "&lt;="&amp;AF186, crashes!$E$2:$E$17624, "="&amp;D186,  crashes!$R$2:$R$17624, "=Weekday", crashes!$N$2:$N$17624,"=ABC")</f>
        <v>0</v>
      </c>
      <c r="DW186" s="30">
        <f>COUNTIFS(crashes!$G$2:$G$17624,"&gt;="&amp;S186,crashes!$G$2:$G$17624,"&lt;"&amp;T186,crashes!$D$2:$D$17624,"="&amp;C186, crashes!$S$2:$S$17624, "&gt;="&amp;AE186, crashes!$S$2:$S$17624, "&lt;="&amp;AF186, crashes!$E$2:$E$17624, "="&amp;D186,  crashes!$R$2:$R$17624, "=Weekday", crashes!$N$2:$N$17624,"=O")</f>
        <v>21</v>
      </c>
      <c r="DX186" s="30">
        <f>COUNTIFS(crashes!$G$2:$G$17624,"&gt;="&amp;S186,crashes!$G$2:$G$17624,"&lt;"&amp;T186,crashes!$D$2:$D$17624,"="&amp;C186, crashes!$S$2:$S$17624, "&gt;="&amp;AE186, crashes!$S$2:$S$17624, "&lt;="&amp;AF186, crashes!$E$2:$E$17624, "="&amp;D186,  crashes!$R$2:$R$17624, "=Weekend", crashes!$N$2:$N$17624,"=K")</f>
        <v>0</v>
      </c>
      <c r="DY186" s="30">
        <f>COUNTIFS(crashes!$G$2:$G$17624,"&gt;="&amp;S186,crashes!$G$2:$G$17624,"&lt;"&amp;T186,crashes!$D$2:$D$17624,"="&amp;C186, crashes!$S$2:$S$17624, "&gt;="&amp;AE186, crashes!$S$2:$S$17624, "&lt;="&amp;AF186, crashes!$E$2:$E$17624, "="&amp;D186,  crashes!$R$2:$R$17624, "=Weekend", crashes!$N$2:$N$17624,"=A")</f>
        <v>0</v>
      </c>
      <c r="DZ186" s="30">
        <f>COUNTIFS(crashes!$G$2:$G$17624,"&gt;="&amp;S186,crashes!$G$2:$G$17624,"&lt;"&amp;T186,crashes!$D$2:$D$17624,"="&amp;C186, crashes!$S$2:$S$17624, "&gt;="&amp;AE186, crashes!$S$2:$S$17624, "&lt;="&amp;AF186, crashes!$E$2:$E$17624, "="&amp;D186,  crashes!$R$2:$R$17624, "=Weekend", crashes!$N$2:$N$17624,"=B")</f>
        <v>1</v>
      </c>
      <c r="EA186" s="30">
        <f>COUNTIFS(crashes!$G$2:$G$17624,"&gt;="&amp;S186,crashes!$G$2:$G$17624,"&lt;"&amp;T186,crashes!$D$2:$D$17624,"="&amp;C186, crashes!$S$2:$S$17624, "&gt;="&amp;AE186, crashes!$S$2:$S$17624, "&lt;="&amp;AF186, crashes!$E$2:$E$17624, "="&amp;D186,  crashes!$R$2:$R$17624, "=Weekend", crashes!$N$2:$N$17624,"=C")</f>
        <v>0</v>
      </c>
      <c r="EB186" s="30">
        <f>COUNTIFS(crashes!$G$2:$G$17624,"&gt;="&amp;S186,crashes!$G$2:$G$17624,"&lt;"&amp;T186,crashes!$D$2:$D$17624,"="&amp;C186, crashes!$S$2:$S$17624, "&gt;="&amp;AE186, crashes!$S$2:$S$17624, "&lt;="&amp;AF186, crashes!$E$2:$E$17624, "="&amp;D186,  crashes!$R$2:$R$17624, "=Weekend", crashes!$N$2:$N$17624,"=ABC")</f>
        <v>0</v>
      </c>
      <c r="EC186" s="30">
        <f>COUNTIFS(crashes!$G$2:$G$17624,"&gt;="&amp;S186,crashes!$G$2:$G$17624,"&lt;"&amp;T186,crashes!$D$2:$D$17624,"="&amp;C186, crashes!$S$2:$S$17624, "&gt;="&amp;AE186, crashes!$S$2:$S$17624, "&lt;="&amp;AF186, crashes!$E$2:$E$17624, "="&amp;D186,  crashes!$R$2:$R$17624, "=Weekend", crashes!$N$2:$N$17624,"=O")</f>
        <v>1</v>
      </c>
      <c r="ED186" s="4">
        <f t="shared" si="31"/>
        <v>0</v>
      </c>
      <c r="EE186" s="4">
        <f t="shared" si="32"/>
        <v>0</v>
      </c>
      <c r="EF186" s="4">
        <f t="shared" si="33"/>
        <v>6</v>
      </c>
      <c r="EG186" s="4">
        <f t="shared" si="34"/>
        <v>5</v>
      </c>
      <c r="EH186" s="4">
        <f t="shared" si="35"/>
        <v>0</v>
      </c>
      <c r="EI186" s="50">
        <f t="shared" si="36"/>
        <v>11</v>
      </c>
      <c r="EJ186" s="4">
        <f t="shared" si="37"/>
        <v>22</v>
      </c>
      <c r="EK186" s="6"/>
      <c r="EL186" s="3">
        <v>2018</v>
      </c>
      <c r="EM186" s="3">
        <v>4.4380000000000024</v>
      </c>
      <c r="EN186" s="3">
        <v>8.0099999999999998E-3</v>
      </c>
      <c r="EO186" s="3">
        <v>6.3099999999999996E-3</v>
      </c>
      <c r="EP186" s="3">
        <v>6.9300000000000004E-3</v>
      </c>
      <c r="EQ186" s="3">
        <v>1.277E-2</v>
      </c>
      <c r="ER186" s="3">
        <v>3.4340000000000002E-2</v>
      </c>
      <c r="ES186" s="3">
        <v>7.1819999999999995E-2</v>
      </c>
      <c r="ET186" s="3">
        <v>7.3130000000000001E-2</v>
      </c>
      <c r="EU186" s="3">
        <v>7.0139999999999994E-2</v>
      </c>
      <c r="EV186" s="3">
        <v>6.2370000000000002E-2</v>
      </c>
      <c r="EW186" s="3">
        <v>6.3490000000000005E-2</v>
      </c>
      <c r="EX186" s="3">
        <v>5.8479999999999997E-2</v>
      </c>
      <c r="EY186" s="3">
        <v>5.4919999999999997E-2</v>
      </c>
      <c r="EZ186" s="3">
        <v>5.4899999999999997E-2</v>
      </c>
      <c r="FA186" s="3">
        <v>5.4480000000000001E-2</v>
      </c>
      <c r="FB186" s="3">
        <v>5.5849999999999997E-2</v>
      </c>
      <c r="FC186" s="3">
        <v>5.4109999999999998E-2</v>
      </c>
      <c r="FD186" s="3">
        <v>5.4579999999999997E-2</v>
      </c>
      <c r="FE186" s="3">
        <v>5.6959999999999997E-2</v>
      </c>
      <c r="FF186" s="3">
        <v>4.9919999999999999E-2</v>
      </c>
      <c r="FG186" s="3">
        <v>3.9489999999999997E-2</v>
      </c>
      <c r="FH186" s="3">
        <v>3.2230000000000002E-2</v>
      </c>
      <c r="FI186" s="3">
        <v>2.7130000000000001E-2</v>
      </c>
      <c r="FJ186" s="3">
        <v>2.0920000000000001E-2</v>
      </c>
      <c r="FK186" s="3">
        <v>1.4590000000000001E-2</v>
      </c>
      <c r="FL186" s="3">
        <v>2018</v>
      </c>
      <c r="FM186" s="3">
        <v>4.4380000000000024</v>
      </c>
      <c r="FN186" s="13">
        <v>2018</v>
      </c>
      <c r="FO186" s="52">
        <v>4.4380000000000024</v>
      </c>
      <c r="FP186" s="51">
        <v>48</v>
      </c>
      <c r="FQ186" s="51">
        <v>1.3735000000000001E-2</v>
      </c>
      <c r="FR186" s="51">
        <v>8.6199999999999992E-3</v>
      </c>
      <c r="FS186" s="3">
        <v>6.5950000000000002E-3</v>
      </c>
      <c r="FT186" s="3">
        <v>7.5299999999999994E-3</v>
      </c>
      <c r="FU186" s="3">
        <v>1.14E-2</v>
      </c>
      <c r="FV186" s="3">
        <v>1.8340000000000002E-2</v>
      </c>
      <c r="FW186" s="3">
        <v>2.2720000000000001E-2</v>
      </c>
      <c r="FX186" s="3">
        <v>2.9115000000000002E-2</v>
      </c>
      <c r="FY186" s="3">
        <v>3.7470000000000003E-2</v>
      </c>
      <c r="FZ186" s="3">
        <v>4.614E-2</v>
      </c>
      <c r="GA186" s="3">
        <v>5.3605E-2</v>
      </c>
      <c r="GB186" s="3">
        <v>5.7224999999999998E-2</v>
      </c>
      <c r="GC186" s="3">
        <v>6.1455000000000003E-2</v>
      </c>
      <c r="GD186" s="3">
        <v>6.3140000000000002E-2</v>
      </c>
      <c r="GE186" s="3">
        <v>6.3230000000000008E-2</v>
      </c>
      <c r="GF186" s="3">
        <v>6.2835000000000002E-2</v>
      </c>
      <c r="GG186" s="3">
        <v>6.1420000000000002E-2</v>
      </c>
      <c r="GH186" s="3">
        <v>6.0060000000000002E-2</v>
      </c>
      <c r="GI186" s="3">
        <v>5.5129999999999998E-2</v>
      </c>
      <c r="GJ186" s="3">
        <v>4.709E-2</v>
      </c>
      <c r="GK186" s="3">
        <v>3.9425000000000002E-2</v>
      </c>
      <c r="GL186" s="3">
        <v>3.3094999999999999E-2</v>
      </c>
      <c r="GM186" s="3">
        <v>2.6544999999999999E-2</v>
      </c>
      <c r="GN186" s="3">
        <v>1.9035E-2</v>
      </c>
      <c r="GO186" s="22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</row>
    <row r="187" spans="1:264" s="3" customFormat="1" ht="12" customHeight="1" x14ac:dyDescent="0.2">
      <c r="A187" s="4" t="s">
        <v>391</v>
      </c>
      <c r="B187" s="4" t="s">
        <v>218</v>
      </c>
      <c r="C187" s="4">
        <v>66</v>
      </c>
      <c r="D187" s="4" t="s">
        <v>90</v>
      </c>
      <c r="E187" s="4" t="s">
        <v>67</v>
      </c>
      <c r="F187" s="4" t="s">
        <v>68</v>
      </c>
      <c r="G187" s="4">
        <v>4</v>
      </c>
      <c r="H187" s="4" t="s">
        <v>167</v>
      </c>
      <c r="I187" s="4">
        <v>1</v>
      </c>
      <c r="J187" s="4">
        <v>0</v>
      </c>
      <c r="K187" s="4"/>
      <c r="L187" s="4"/>
      <c r="M187" s="4"/>
      <c r="N187" s="4"/>
      <c r="O187" s="4"/>
      <c r="P187" s="4" t="s">
        <v>512</v>
      </c>
      <c r="Q187" s="38" t="str">
        <f t="shared" si="39"/>
        <v>38°50'33.1801"N, 77°26'29.7511"W</v>
      </c>
      <c r="R187" s="1" t="s">
        <v>513</v>
      </c>
      <c r="S187" s="38">
        <v>52.497999999999998</v>
      </c>
      <c r="T187" s="1">
        <v>52.966999999999999</v>
      </c>
      <c r="U187" s="4">
        <v>1</v>
      </c>
      <c r="V187" s="10">
        <v>42475</v>
      </c>
      <c r="W187" s="4">
        <v>1</v>
      </c>
      <c r="X187" s="4">
        <v>0.46900000000000119</v>
      </c>
      <c r="Y187" s="4"/>
      <c r="Z187" s="4"/>
      <c r="AA187" s="4"/>
      <c r="AB187" s="4"/>
      <c r="AC187" s="4"/>
      <c r="AD187" s="4"/>
      <c r="AE187" s="10">
        <v>41275</v>
      </c>
      <c r="AF187" s="10">
        <v>43100</v>
      </c>
      <c r="AG187" s="16"/>
      <c r="AH187" s="16"/>
      <c r="AI187" s="31">
        <v>69789.803774314525</v>
      </c>
      <c r="AJ187" s="31">
        <v>69789.803774314525</v>
      </c>
      <c r="AK187" s="31">
        <v>75600.607819421683</v>
      </c>
      <c r="AL187" s="31">
        <v>78648.552549750675</v>
      </c>
      <c r="AM187" s="31">
        <v>81719.744785069837</v>
      </c>
      <c r="AN187" s="31"/>
      <c r="AO187" s="4">
        <v>0.79400000000000404</v>
      </c>
      <c r="AP187" s="4">
        <v>5757</v>
      </c>
      <c r="AQ187" s="4">
        <v>0.46900000000000119</v>
      </c>
      <c r="AR187" s="9">
        <v>12.416623523872175</v>
      </c>
      <c r="AS187" s="9">
        <v>11.402840774631281</v>
      </c>
      <c r="AT187" s="9">
        <v>11.557861794594084</v>
      </c>
      <c r="AU187" s="9">
        <v>0</v>
      </c>
      <c r="AV187" s="9">
        <v>0</v>
      </c>
      <c r="AW187" s="4" t="b">
        <v>0</v>
      </c>
      <c r="AX187" s="4" t="b">
        <v>0</v>
      </c>
      <c r="AY187" s="4">
        <v>0</v>
      </c>
      <c r="AZ187" s="4">
        <v>0</v>
      </c>
      <c r="BA187" s="9">
        <v>484.7462395698069</v>
      </c>
      <c r="BB187" s="9">
        <v>1.5869838997874171</v>
      </c>
      <c r="BC187" s="9">
        <v>60.511747808263202</v>
      </c>
      <c r="BD187" s="9">
        <v>36.411911295148009</v>
      </c>
      <c r="BE187" s="9">
        <v>-1.4570271755895459</v>
      </c>
      <c r="BF187" s="4" t="s">
        <v>237</v>
      </c>
      <c r="BG187" s="4">
        <v>11.80381675847501</v>
      </c>
      <c r="BH187" s="4"/>
      <c r="BI187" s="4"/>
      <c r="BJ187" s="4" t="s">
        <v>167</v>
      </c>
      <c r="BK187" s="4"/>
      <c r="BL187" s="32">
        <v>0.24399999999999977</v>
      </c>
      <c r="BM187" s="16"/>
      <c r="BN187" s="16"/>
      <c r="BO187" s="31">
        <v>7189.8037743145187</v>
      </c>
      <c r="BP187" s="31">
        <v>7189.8037743145187</v>
      </c>
      <c r="BQ187" s="31">
        <v>7400.6078194216807</v>
      </c>
      <c r="BR187" s="31">
        <v>7448.5525497506787</v>
      </c>
      <c r="BS187" s="31">
        <v>7519.7447850698391</v>
      </c>
      <c r="BT187" s="31"/>
      <c r="BU187" s="4"/>
      <c r="BV187" s="32">
        <v>0.16900000000000404</v>
      </c>
      <c r="BW187" s="16"/>
      <c r="BX187" s="16"/>
      <c r="BY187" s="31">
        <v>19000</v>
      </c>
      <c r="BZ187" s="31">
        <v>19000</v>
      </c>
      <c r="CA187" s="31">
        <v>21000</v>
      </c>
      <c r="CB187" s="31">
        <v>21000</v>
      </c>
      <c r="CC187" s="31">
        <v>21000</v>
      </c>
      <c r="CD187" s="31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4"/>
      <c r="CV187" s="4"/>
      <c r="CW187" s="4"/>
      <c r="CX187" s="4"/>
      <c r="CY187" s="4"/>
      <c r="CZ187" s="22"/>
      <c r="DA187" s="4">
        <v>0</v>
      </c>
      <c r="DB187" s="4">
        <v>0</v>
      </c>
      <c r="DC187" s="4">
        <v>365</v>
      </c>
      <c r="DD187" s="4">
        <v>365</v>
      </c>
      <c r="DE187" s="4">
        <v>365</v>
      </c>
      <c r="DF187" s="4">
        <v>366</v>
      </c>
      <c r="DG187" s="4">
        <v>365</v>
      </c>
      <c r="DH187" s="4">
        <v>0</v>
      </c>
      <c r="DI187" s="16">
        <f t="shared" si="26"/>
        <v>75111.640574533274</v>
      </c>
      <c r="DJ187" s="16">
        <f t="shared" si="27"/>
        <v>7349.7566752999728</v>
      </c>
      <c r="DK187" s="16">
        <f t="shared" si="28"/>
        <v>20200.438116100766</v>
      </c>
      <c r="DL187" s="16">
        <f t="shared" si="29"/>
        <v>0</v>
      </c>
      <c r="DM187" s="16">
        <f t="shared" si="30"/>
        <v>0</v>
      </c>
      <c r="DN187" s="22"/>
      <c r="DO187" s="4">
        <f>COUNTIFS(crashes!$G$2:$G$17624,"&gt;="&amp;S187,crashes!$G$2:$G$17624,"&lt;"&amp;T187,crashes!$D$2:$D$17624,"="&amp;C187, crashes!$S$2:$S$17624, "&gt;="&amp;AE187, crashes!$S$2:$S$17624, "&lt;="&amp;AF187, crashes!$E$2:$E$17624, "="&amp;D187 )</f>
        <v>78</v>
      </c>
      <c r="DP187" s="29">
        <f>COUNTIFS(crashes!$G$2:$G$17624,"&gt;="&amp;S187,crashes!$G$2:$G$17624,"&lt;"&amp;T187,crashes!$D$2:$D$17624,"="&amp;C187, crashes!$S$2:$S$17624, "&gt;="&amp;AE187, crashes!$S$2:$S$17624, "&lt;="&amp;AF187, crashes!$E$2:$E$17624, "="&amp;D187, crashes!$R$2:$R$17624, "=Weekday")</f>
        <v>74</v>
      </c>
      <c r="DQ187" s="29">
        <f>COUNTIFS(crashes!$G$2:$G$17624,"&gt;="&amp;S187,crashes!$G$2:$G$17624,"&lt;"&amp;T187,crashes!$D$2:$D$17624,"="&amp;C187, crashes!$S$2:$S$17624, "&gt;="&amp;AE187, crashes!$S$2:$S$17624, "&lt;="&amp;AF187, crashes!$E$2:$E$17624, "="&amp;D187, crashes!$R$2:$R$17624, "=Weekend")</f>
        <v>4</v>
      </c>
      <c r="DR187" s="30">
        <f>COUNTIFS(crashes!$G$2:$G$17624,"&gt;="&amp;S187,crashes!$G$2:$G$17624,"&lt;"&amp;T187,crashes!$D$2:$D$17624,"="&amp;C187, crashes!$S$2:$S$17624, "&gt;="&amp;AE187, crashes!$S$2:$S$17624, "&lt;="&amp;AF187, crashes!$E$2:$E$17624, "="&amp;D187,  crashes!$R$2:$R$17624, "=Weekday", crashes!$N$2:$N$17624,"=K")</f>
        <v>0</v>
      </c>
      <c r="DS187" s="30">
        <f>COUNTIFS(crashes!$G$2:$G$17624,"&gt;="&amp;S187,crashes!$G$2:$G$17624,"&lt;"&amp;T187,crashes!$D$2:$D$17624,"="&amp;C187, crashes!$S$2:$S$17624, "&gt;="&amp;AE187, crashes!$S$2:$S$17624, "&lt;="&amp;AF187, crashes!$E$2:$E$17624, "="&amp;D187,  crashes!$R$2:$R$17624, "=Weekday", crashes!$N$2:$N$17624,"=A")</f>
        <v>0</v>
      </c>
      <c r="DT187" s="30">
        <f>COUNTIFS(crashes!$G$2:$G$17624,"&gt;="&amp;S187,crashes!$G$2:$G$17624,"&lt;"&amp;T187,crashes!$D$2:$D$17624,"="&amp;C187, crashes!$S$2:$S$17624, "&gt;="&amp;AE187, crashes!$S$2:$S$17624, "&lt;="&amp;AF187, crashes!$E$2:$E$17624, "="&amp;D187,  crashes!$R$2:$R$17624, "=Weekday", crashes!$N$2:$N$17624,"=B")</f>
        <v>18</v>
      </c>
      <c r="DU187" s="30">
        <f>COUNTIFS(crashes!$G$2:$G$17624,"&gt;="&amp;S187,crashes!$G$2:$G$17624,"&lt;"&amp;T187,crashes!$D$2:$D$17624,"="&amp;C187, crashes!$S$2:$S$17624, "&gt;="&amp;AE187, crashes!$S$2:$S$17624, "&lt;="&amp;AF187, crashes!$E$2:$E$17624, "="&amp;D187,  crashes!$R$2:$R$17624, "=Weekday", crashes!$N$2:$N$17624,"=C")</f>
        <v>10</v>
      </c>
      <c r="DV187" s="30">
        <f>COUNTIFS(crashes!$G$2:$G$17624,"&gt;="&amp;S187,crashes!$G$2:$G$17624,"&lt;"&amp;T187,crashes!$D$2:$D$17624,"="&amp;C187, crashes!$S$2:$S$17624, "&gt;="&amp;AE187, crashes!$S$2:$S$17624, "&lt;="&amp;AF187, crashes!$E$2:$E$17624, "="&amp;D187,  crashes!$R$2:$R$17624, "=Weekday", crashes!$N$2:$N$17624,"=ABC")</f>
        <v>0</v>
      </c>
      <c r="DW187" s="30">
        <f>COUNTIFS(crashes!$G$2:$G$17624,"&gt;="&amp;S187,crashes!$G$2:$G$17624,"&lt;"&amp;T187,crashes!$D$2:$D$17624,"="&amp;C187, crashes!$S$2:$S$17624, "&gt;="&amp;AE187, crashes!$S$2:$S$17624, "&lt;="&amp;AF187, crashes!$E$2:$E$17624, "="&amp;D187,  crashes!$R$2:$R$17624, "=Weekday", crashes!$N$2:$N$17624,"=O")</f>
        <v>46</v>
      </c>
      <c r="DX187" s="30">
        <f>COUNTIFS(crashes!$G$2:$G$17624,"&gt;="&amp;S187,crashes!$G$2:$G$17624,"&lt;"&amp;T187,crashes!$D$2:$D$17624,"="&amp;C187, crashes!$S$2:$S$17624, "&gt;="&amp;AE187, crashes!$S$2:$S$17624, "&lt;="&amp;AF187, crashes!$E$2:$E$17624, "="&amp;D187,  crashes!$R$2:$R$17624, "=Weekend", crashes!$N$2:$N$17624,"=K")</f>
        <v>0</v>
      </c>
      <c r="DY187" s="30">
        <f>COUNTIFS(crashes!$G$2:$G$17624,"&gt;="&amp;S187,crashes!$G$2:$G$17624,"&lt;"&amp;T187,crashes!$D$2:$D$17624,"="&amp;C187, crashes!$S$2:$S$17624, "&gt;="&amp;AE187, crashes!$S$2:$S$17624, "&lt;="&amp;AF187, crashes!$E$2:$E$17624, "="&amp;D187,  crashes!$R$2:$R$17624, "=Weekend", crashes!$N$2:$N$17624,"=A")</f>
        <v>0</v>
      </c>
      <c r="DZ187" s="30">
        <f>COUNTIFS(crashes!$G$2:$G$17624,"&gt;="&amp;S187,crashes!$G$2:$G$17624,"&lt;"&amp;T187,crashes!$D$2:$D$17624,"="&amp;C187, crashes!$S$2:$S$17624, "&gt;="&amp;AE187, crashes!$S$2:$S$17624, "&lt;="&amp;AF187, crashes!$E$2:$E$17624, "="&amp;D187,  crashes!$R$2:$R$17624, "=Weekend", crashes!$N$2:$N$17624,"=B")</f>
        <v>1</v>
      </c>
      <c r="EA187" s="30">
        <f>COUNTIFS(crashes!$G$2:$G$17624,"&gt;="&amp;S187,crashes!$G$2:$G$17624,"&lt;"&amp;T187,crashes!$D$2:$D$17624,"="&amp;C187, crashes!$S$2:$S$17624, "&gt;="&amp;AE187, crashes!$S$2:$S$17624, "&lt;="&amp;AF187, crashes!$E$2:$E$17624, "="&amp;D187,  crashes!$R$2:$R$17624, "=Weekend", crashes!$N$2:$N$17624,"=C")</f>
        <v>0</v>
      </c>
      <c r="EB187" s="30">
        <f>COUNTIFS(crashes!$G$2:$G$17624,"&gt;="&amp;S187,crashes!$G$2:$G$17624,"&lt;"&amp;T187,crashes!$D$2:$D$17624,"="&amp;C187, crashes!$S$2:$S$17624, "&gt;="&amp;AE187, crashes!$S$2:$S$17624, "&lt;="&amp;AF187, crashes!$E$2:$E$17624, "="&amp;D187,  crashes!$R$2:$R$17624, "=Weekend", crashes!$N$2:$N$17624,"=ABC")</f>
        <v>0</v>
      </c>
      <c r="EC187" s="30">
        <f>COUNTIFS(crashes!$G$2:$G$17624,"&gt;="&amp;S187,crashes!$G$2:$G$17624,"&lt;"&amp;T187,crashes!$D$2:$D$17624,"="&amp;C187, crashes!$S$2:$S$17624, "&gt;="&amp;AE187, crashes!$S$2:$S$17624, "&lt;="&amp;AF187, crashes!$E$2:$E$17624, "="&amp;D187,  crashes!$R$2:$R$17624, "=Weekend", crashes!$N$2:$N$17624,"=O")</f>
        <v>3</v>
      </c>
      <c r="ED187" s="4">
        <f t="shared" si="31"/>
        <v>0</v>
      </c>
      <c r="EE187" s="4">
        <f t="shared" si="32"/>
        <v>0</v>
      </c>
      <c r="EF187" s="4">
        <f t="shared" si="33"/>
        <v>19</v>
      </c>
      <c r="EG187" s="4">
        <f t="shared" si="34"/>
        <v>10</v>
      </c>
      <c r="EH187" s="4">
        <f t="shared" si="35"/>
        <v>0</v>
      </c>
      <c r="EI187" s="50">
        <f t="shared" si="36"/>
        <v>29</v>
      </c>
      <c r="EJ187" s="4">
        <f t="shared" si="37"/>
        <v>49</v>
      </c>
      <c r="EK187" s="6"/>
      <c r="EL187" s="3">
        <v>2018</v>
      </c>
      <c r="EM187" s="3">
        <v>4.6529999999999987</v>
      </c>
      <c r="EN187" s="3">
        <v>8.0099999999999998E-3</v>
      </c>
      <c r="EO187" s="3">
        <v>6.3099999999999996E-3</v>
      </c>
      <c r="EP187" s="3">
        <v>6.9300000000000004E-3</v>
      </c>
      <c r="EQ187" s="3">
        <v>1.277E-2</v>
      </c>
      <c r="ER187" s="3">
        <v>3.4340000000000002E-2</v>
      </c>
      <c r="ES187" s="3">
        <v>7.1819999999999995E-2</v>
      </c>
      <c r="ET187" s="3">
        <v>7.3130000000000001E-2</v>
      </c>
      <c r="EU187" s="3">
        <v>7.0139999999999994E-2</v>
      </c>
      <c r="EV187" s="3">
        <v>6.2370000000000002E-2</v>
      </c>
      <c r="EW187" s="3">
        <v>6.3490000000000005E-2</v>
      </c>
      <c r="EX187" s="3">
        <v>5.8479999999999997E-2</v>
      </c>
      <c r="EY187" s="3">
        <v>5.4919999999999997E-2</v>
      </c>
      <c r="EZ187" s="3">
        <v>5.4899999999999997E-2</v>
      </c>
      <c r="FA187" s="3">
        <v>5.4480000000000001E-2</v>
      </c>
      <c r="FB187" s="3">
        <v>5.5849999999999997E-2</v>
      </c>
      <c r="FC187" s="3">
        <v>5.4109999999999998E-2</v>
      </c>
      <c r="FD187" s="3">
        <v>5.4579999999999997E-2</v>
      </c>
      <c r="FE187" s="3">
        <v>5.6959999999999997E-2</v>
      </c>
      <c r="FF187" s="3">
        <v>4.9919999999999999E-2</v>
      </c>
      <c r="FG187" s="3">
        <v>3.9489999999999997E-2</v>
      </c>
      <c r="FH187" s="3">
        <v>3.2230000000000002E-2</v>
      </c>
      <c r="FI187" s="3">
        <v>2.7130000000000001E-2</v>
      </c>
      <c r="FJ187" s="3">
        <v>2.0920000000000001E-2</v>
      </c>
      <c r="FK187" s="3">
        <v>1.4590000000000001E-2</v>
      </c>
      <c r="FL187" s="3">
        <v>2018</v>
      </c>
      <c r="FM187" s="3">
        <v>4.6529999999999987</v>
      </c>
      <c r="FN187" s="13">
        <v>2018</v>
      </c>
      <c r="FO187" s="52">
        <v>4.6529999999999987</v>
      </c>
      <c r="FP187" s="51">
        <v>48</v>
      </c>
      <c r="FQ187" s="51">
        <v>1.3735000000000001E-2</v>
      </c>
      <c r="FR187" s="51">
        <v>8.6199999999999992E-3</v>
      </c>
      <c r="FS187" s="3">
        <v>6.5950000000000002E-3</v>
      </c>
      <c r="FT187" s="3">
        <v>7.5299999999999994E-3</v>
      </c>
      <c r="FU187" s="3">
        <v>1.14E-2</v>
      </c>
      <c r="FV187" s="3">
        <v>1.8340000000000002E-2</v>
      </c>
      <c r="FW187" s="3">
        <v>2.2720000000000001E-2</v>
      </c>
      <c r="FX187" s="3">
        <v>2.9115000000000002E-2</v>
      </c>
      <c r="FY187" s="3">
        <v>3.7470000000000003E-2</v>
      </c>
      <c r="FZ187" s="3">
        <v>4.614E-2</v>
      </c>
      <c r="GA187" s="3">
        <v>5.3605E-2</v>
      </c>
      <c r="GB187" s="3">
        <v>5.7224999999999998E-2</v>
      </c>
      <c r="GC187" s="3">
        <v>6.1455000000000003E-2</v>
      </c>
      <c r="GD187" s="3">
        <v>6.3140000000000002E-2</v>
      </c>
      <c r="GE187" s="3">
        <v>6.3230000000000008E-2</v>
      </c>
      <c r="GF187" s="3">
        <v>6.2835000000000002E-2</v>
      </c>
      <c r="GG187" s="3">
        <v>6.1420000000000002E-2</v>
      </c>
      <c r="GH187" s="3">
        <v>6.0060000000000002E-2</v>
      </c>
      <c r="GI187" s="3">
        <v>5.5129999999999998E-2</v>
      </c>
      <c r="GJ187" s="3">
        <v>4.709E-2</v>
      </c>
      <c r="GK187" s="3">
        <v>3.9425000000000002E-2</v>
      </c>
      <c r="GL187" s="3">
        <v>3.3094999999999999E-2</v>
      </c>
      <c r="GM187" s="3">
        <v>2.6544999999999999E-2</v>
      </c>
      <c r="GN187" s="3">
        <v>1.9035E-2</v>
      </c>
      <c r="GO187" s="22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/>
    </row>
    <row r="188" spans="1:264" s="3" customFormat="1" ht="12" customHeight="1" x14ac:dyDescent="0.2">
      <c r="A188" s="4" t="s">
        <v>391</v>
      </c>
      <c r="B188" s="4" t="s">
        <v>218</v>
      </c>
      <c r="C188" s="4">
        <v>66</v>
      </c>
      <c r="D188" s="4" t="s">
        <v>90</v>
      </c>
      <c r="E188" s="4" t="s">
        <v>67</v>
      </c>
      <c r="F188" s="4" t="s">
        <v>70</v>
      </c>
      <c r="G188" s="4">
        <v>4</v>
      </c>
      <c r="H188" s="4" t="s">
        <v>167</v>
      </c>
      <c r="I188" s="4">
        <v>1</v>
      </c>
      <c r="J188" s="4">
        <v>0</v>
      </c>
      <c r="K188" s="4"/>
      <c r="L188" s="4"/>
      <c r="M188" s="4"/>
      <c r="N188" s="4"/>
      <c r="O188" s="4"/>
      <c r="P188" s="4" t="s">
        <v>514</v>
      </c>
      <c r="Q188" s="38" t="str">
        <f t="shared" si="39"/>
        <v>38°50'45.7385"N, 77°26'3.1072"W</v>
      </c>
      <c r="R188" s="1" t="s">
        <v>515</v>
      </c>
      <c r="S188" s="38">
        <v>52.966999999999999</v>
      </c>
      <c r="T188" s="1">
        <v>53.076000000000001</v>
      </c>
      <c r="U188" s="4">
        <v>1</v>
      </c>
      <c r="V188" s="10">
        <v>42475</v>
      </c>
      <c r="W188" s="4">
        <v>1</v>
      </c>
      <c r="X188" s="4">
        <v>0.10900000000000176</v>
      </c>
      <c r="Y188" s="4">
        <v>0.16900000000000404</v>
      </c>
      <c r="Z188" s="4">
        <v>1</v>
      </c>
      <c r="AA188" s="4"/>
      <c r="AB188" s="4"/>
      <c r="AC188" s="4"/>
      <c r="AD188" s="4"/>
      <c r="AE188" s="10">
        <v>41275</v>
      </c>
      <c r="AF188" s="10">
        <v>43100</v>
      </c>
      <c r="AG188" s="16"/>
      <c r="AH188" s="16"/>
      <c r="AI188" s="31">
        <v>69789.803774314525</v>
      </c>
      <c r="AJ188" s="31">
        <v>69789.803774314525</v>
      </c>
      <c r="AK188" s="31">
        <v>75600.607819421683</v>
      </c>
      <c r="AL188" s="31">
        <v>78648.552549750675</v>
      </c>
      <c r="AM188" s="31">
        <v>81719.744785069837</v>
      </c>
      <c r="AN188" s="31"/>
      <c r="AO188" s="4">
        <v>0.79400000000000404</v>
      </c>
      <c r="AP188" s="4">
        <v>5757</v>
      </c>
      <c r="AQ188" s="4">
        <v>0.10900000000000176</v>
      </c>
      <c r="AR188" s="9">
        <v>12.39711604264455</v>
      </c>
      <c r="AS188" s="9">
        <v>11.257423949997341</v>
      </c>
      <c r="AT188" s="9">
        <v>11.149674405138375</v>
      </c>
      <c r="AU188" s="9">
        <v>0</v>
      </c>
      <c r="AV188" s="9">
        <v>0</v>
      </c>
      <c r="AW188" s="4" t="b">
        <v>0</v>
      </c>
      <c r="AX188" s="4" t="b">
        <v>0</v>
      </c>
      <c r="AY188" s="4">
        <v>0</v>
      </c>
      <c r="AZ188" s="4">
        <v>0</v>
      </c>
      <c r="BA188" s="9">
        <v>557.1582410803785</v>
      </c>
      <c r="BB188" s="9">
        <v>9.6133025010452382</v>
      </c>
      <c r="BC188" s="9">
        <v>60.177849671545303</v>
      </c>
      <c r="BD188" s="9">
        <v>37.377613169425913</v>
      </c>
      <c r="BE188" s="9">
        <v>-1.525117858813287</v>
      </c>
      <c r="BF188" s="4" t="s">
        <v>237</v>
      </c>
      <c r="BG188" s="4">
        <v>11.499296272007701</v>
      </c>
      <c r="BH188" s="4"/>
      <c r="BI188" s="4"/>
      <c r="BJ188" s="4" t="s">
        <v>167</v>
      </c>
      <c r="BK188" s="4"/>
      <c r="BL188" s="32">
        <v>0.71300000000000097</v>
      </c>
      <c r="BM188" s="16"/>
      <c r="BN188" s="16"/>
      <c r="BO188" s="31">
        <v>7189.8037743145187</v>
      </c>
      <c r="BP188" s="31">
        <v>7189.8037743145187</v>
      </c>
      <c r="BQ188" s="31">
        <v>7400.6078194216807</v>
      </c>
      <c r="BR188" s="31">
        <v>7448.5525497506787</v>
      </c>
      <c r="BS188" s="31">
        <v>7519.7447850698391</v>
      </c>
      <c r="BT188" s="31"/>
      <c r="BU188" s="4"/>
      <c r="BV188" s="32">
        <v>6.0000000000002274E-2</v>
      </c>
      <c r="BW188" s="16"/>
      <c r="BX188" s="16"/>
      <c r="BY188" s="31">
        <v>19000</v>
      </c>
      <c r="BZ188" s="31">
        <v>19000</v>
      </c>
      <c r="CA188" s="31">
        <v>21000</v>
      </c>
      <c r="CB188" s="31">
        <v>21000</v>
      </c>
      <c r="CC188" s="31">
        <v>21000</v>
      </c>
      <c r="CD188" s="31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31">
        <v>19000</v>
      </c>
      <c r="CP188" s="31">
        <v>19000</v>
      </c>
      <c r="CQ188" s="31">
        <v>21000</v>
      </c>
      <c r="CR188" s="31">
        <v>21000</v>
      </c>
      <c r="CS188" s="31">
        <v>21000</v>
      </c>
      <c r="CT188" s="31"/>
      <c r="CU188" s="4"/>
      <c r="CV188" s="4"/>
      <c r="CW188" s="4"/>
      <c r="CX188" s="4"/>
      <c r="CY188" s="4"/>
      <c r="CZ188" s="22"/>
      <c r="DA188" s="4">
        <v>0</v>
      </c>
      <c r="DB188" s="4">
        <v>0</v>
      </c>
      <c r="DC188" s="4">
        <v>365</v>
      </c>
      <c r="DD188" s="4">
        <v>365</v>
      </c>
      <c r="DE188" s="4">
        <v>365</v>
      </c>
      <c r="DF188" s="4">
        <v>366</v>
      </c>
      <c r="DG188" s="4">
        <v>365</v>
      </c>
      <c r="DH188" s="4">
        <v>0</v>
      </c>
      <c r="DI188" s="16">
        <f t="shared" si="26"/>
        <v>75111.640574533274</v>
      </c>
      <c r="DJ188" s="16">
        <f t="shared" si="27"/>
        <v>7349.7566752999728</v>
      </c>
      <c r="DK188" s="16">
        <f t="shared" si="28"/>
        <v>20200.438116100766</v>
      </c>
      <c r="DL188" s="16">
        <f t="shared" si="29"/>
        <v>0</v>
      </c>
      <c r="DM188" s="16">
        <f t="shared" si="30"/>
        <v>20200.438116100766</v>
      </c>
      <c r="DN188" s="22"/>
      <c r="DO188" s="4">
        <f>COUNTIFS(crashes!$G$2:$G$17624,"&gt;="&amp;S188,crashes!$G$2:$G$17624,"&lt;"&amp;T188,crashes!$D$2:$D$17624,"="&amp;C188, crashes!$S$2:$S$17624, "&gt;="&amp;AE188, crashes!$S$2:$S$17624, "&lt;="&amp;AF188, crashes!$E$2:$E$17624, "="&amp;D188 )</f>
        <v>23</v>
      </c>
      <c r="DP188" s="29">
        <f>COUNTIFS(crashes!$G$2:$G$17624,"&gt;="&amp;S188,crashes!$G$2:$G$17624,"&lt;"&amp;T188,crashes!$D$2:$D$17624,"="&amp;C188, crashes!$S$2:$S$17624, "&gt;="&amp;AE188, crashes!$S$2:$S$17624, "&lt;="&amp;AF188, crashes!$E$2:$E$17624, "="&amp;D188, crashes!$R$2:$R$17624, "=Weekday")</f>
        <v>22</v>
      </c>
      <c r="DQ188" s="29">
        <f>COUNTIFS(crashes!$G$2:$G$17624,"&gt;="&amp;S188,crashes!$G$2:$G$17624,"&lt;"&amp;T188,crashes!$D$2:$D$17624,"="&amp;C188, crashes!$S$2:$S$17624, "&gt;="&amp;AE188, crashes!$S$2:$S$17624, "&lt;="&amp;AF188, crashes!$E$2:$E$17624, "="&amp;D188, crashes!$R$2:$R$17624, "=Weekend")</f>
        <v>1</v>
      </c>
      <c r="DR188" s="30">
        <f>COUNTIFS(crashes!$G$2:$G$17624,"&gt;="&amp;S188,crashes!$G$2:$G$17624,"&lt;"&amp;T188,crashes!$D$2:$D$17624,"="&amp;C188, crashes!$S$2:$S$17624, "&gt;="&amp;AE188, crashes!$S$2:$S$17624, "&lt;="&amp;AF188, crashes!$E$2:$E$17624, "="&amp;D188,  crashes!$R$2:$R$17624, "=Weekday", crashes!$N$2:$N$17624,"=K")</f>
        <v>0</v>
      </c>
      <c r="DS188" s="30">
        <f>COUNTIFS(crashes!$G$2:$G$17624,"&gt;="&amp;S188,crashes!$G$2:$G$17624,"&lt;"&amp;T188,crashes!$D$2:$D$17624,"="&amp;C188, crashes!$S$2:$S$17624, "&gt;="&amp;AE188, crashes!$S$2:$S$17624, "&lt;="&amp;AF188, crashes!$E$2:$E$17624, "="&amp;D188,  crashes!$R$2:$R$17624, "=Weekday", crashes!$N$2:$N$17624,"=A")</f>
        <v>1</v>
      </c>
      <c r="DT188" s="30">
        <f>COUNTIFS(crashes!$G$2:$G$17624,"&gt;="&amp;S188,crashes!$G$2:$G$17624,"&lt;"&amp;T188,crashes!$D$2:$D$17624,"="&amp;C188, crashes!$S$2:$S$17624, "&gt;="&amp;AE188, crashes!$S$2:$S$17624, "&lt;="&amp;AF188, crashes!$E$2:$E$17624, "="&amp;D188,  crashes!$R$2:$R$17624, "=Weekday", crashes!$N$2:$N$17624,"=B")</f>
        <v>6</v>
      </c>
      <c r="DU188" s="30">
        <f>COUNTIFS(crashes!$G$2:$G$17624,"&gt;="&amp;S188,crashes!$G$2:$G$17624,"&lt;"&amp;T188,crashes!$D$2:$D$17624,"="&amp;C188, crashes!$S$2:$S$17624, "&gt;="&amp;AE188, crashes!$S$2:$S$17624, "&lt;="&amp;AF188, crashes!$E$2:$E$17624, "="&amp;D188,  crashes!$R$2:$R$17624, "=Weekday", crashes!$N$2:$N$17624,"=C")</f>
        <v>0</v>
      </c>
      <c r="DV188" s="30">
        <f>COUNTIFS(crashes!$G$2:$G$17624,"&gt;="&amp;S188,crashes!$G$2:$G$17624,"&lt;"&amp;T188,crashes!$D$2:$D$17624,"="&amp;C188, crashes!$S$2:$S$17624, "&gt;="&amp;AE188, crashes!$S$2:$S$17624, "&lt;="&amp;AF188, crashes!$E$2:$E$17624, "="&amp;D188,  crashes!$R$2:$R$17624, "=Weekday", crashes!$N$2:$N$17624,"=ABC")</f>
        <v>0</v>
      </c>
      <c r="DW188" s="30">
        <f>COUNTIFS(crashes!$G$2:$G$17624,"&gt;="&amp;S188,crashes!$G$2:$G$17624,"&lt;"&amp;T188,crashes!$D$2:$D$17624,"="&amp;C188, crashes!$S$2:$S$17624, "&gt;="&amp;AE188, crashes!$S$2:$S$17624, "&lt;="&amp;AF188, crashes!$E$2:$E$17624, "="&amp;D188,  crashes!$R$2:$R$17624, "=Weekday", crashes!$N$2:$N$17624,"=O")</f>
        <v>15</v>
      </c>
      <c r="DX188" s="30">
        <f>COUNTIFS(crashes!$G$2:$G$17624,"&gt;="&amp;S188,crashes!$G$2:$G$17624,"&lt;"&amp;T188,crashes!$D$2:$D$17624,"="&amp;C188, crashes!$S$2:$S$17624, "&gt;="&amp;AE188, crashes!$S$2:$S$17624, "&lt;="&amp;AF188, crashes!$E$2:$E$17624, "="&amp;D188,  crashes!$R$2:$R$17624, "=Weekend", crashes!$N$2:$N$17624,"=K")</f>
        <v>0</v>
      </c>
      <c r="DY188" s="30">
        <f>COUNTIFS(crashes!$G$2:$G$17624,"&gt;="&amp;S188,crashes!$G$2:$G$17624,"&lt;"&amp;T188,crashes!$D$2:$D$17624,"="&amp;C188, crashes!$S$2:$S$17624, "&gt;="&amp;AE188, crashes!$S$2:$S$17624, "&lt;="&amp;AF188, crashes!$E$2:$E$17624, "="&amp;D188,  crashes!$R$2:$R$17624, "=Weekend", crashes!$N$2:$N$17624,"=A")</f>
        <v>1</v>
      </c>
      <c r="DZ188" s="30">
        <f>COUNTIFS(crashes!$G$2:$G$17624,"&gt;="&amp;S188,crashes!$G$2:$G$17624,"&lt;"&amp;T188,crashes!$D$2:$D$17624,"="&amp;C188, crashes!$S$2:$S$17624, "&gt;="&amp;AE188, crashes!$S$2:$S$17624, "&lt;="&amp;AF188, crashes!$E$2:$E$17624, "="&amp;D188,  crashes!$R$2:$R$17624, "=Weekend", crashes!$N$2:$N$17624,"=B")</f>
        <v>0</v>
      </c>
      <c r="EA188" s="30">
        <f>COUNTIFS(crashes!$G$2:$G$17624,"&gt;="&amp;S188,crashes!$G$2:$G$17624,"&lt;"&amp;T188,crashes!$D$2:$D$17624,"="&amp;C188, crashes!$S$2:$S$17624, "&gt;="&amp;AE188, crashes!$S$2:$S$17624, "&lt;="&amp;AF188, crashes!$E$2:$E$17624, "="&amp;D188,  crashes!$R$2:$R$17624, "=Weekend", crashes!$N$2:$N$17624,"=C")</f>
        <v>0</v>
      </c>
      <c r="EB188" s="30">
        <f>COUNTIFS(crashes!$G$2:$G$17624,"&gt;="&amp;S188,crashes!$G$2:$G$17624,"&lt;"&amp;T188,crashes!$D$2:$D$17624,"="&amp;C188, crashes!$S$2:$S$17624, "&gt;="&amp;AE188, crashes!$S$2:$S$17624, "&lt;="&amp;AF188, crashes!$E$2:$E$17624, "="&amp;D188,  crashes!$R$2:$R$17624, "=Weekend", crashes!$N$2:$N$17624,"=ABC")</f>
        <v>0</v>
      </c>
      <c r="EC188" s="30">
        <f>COUNTIFS(crashes!$G$2:$G$17624,"&gt;="&amp;S188,crashes!$G$2:$G$17624,"&lt;"&amp;T188,crashes!$D$2:$D$17624,"="&amp;C188, crashes!$S$2:$S$17624, "&gt;="&amp;AE188, crashes!$S$2:$S$17624, "&lt;="&amp;AF188, crashes!$E$2:$E$17624, "="&amp;D188,  crashes!$R$2:$R$17624, "=Weekend", crashes!$N$2:$N$17624,"=O")</f>
        <v>0</v>
      </c>
      <c r="ED188" s="4">
        <f t="shared" si="31"/>
        <v>0</v>
      </c>
      <c r="EE188" s="4">
        <f t="shared" si="32"/>
        <v>2</v>
      </c>
      <c r="EF188" s="4">
        <f t="shared" si="33"/>
        <v>6</v>
      </c>
      <c r="EG188" s="4">
        <f t="shared" si="34"/>
        <v>0</v>
      </c>
      <c r="EH188" s="4">
        <f t="shared" si="35"/>
        <v>0</v>
      </c>
      <c r="EI188" s="50">
        <f t="shared" si="36"/>
        <v>8</v>
      </c>
      <c r="EJ188" s="4">
        <f t="shared" si="37"/>
        <v>15</v>
      </c>
      <c r="EK188" s="6"/>
      <c r="EL188" s="3">
        <v>2018</v>
      </c>
      <c r="EM188" s="3">
        <v>5.1240000000000023</v>
      </c>
      <c r="EN188" s="3">
        <v>8.0099999999999998E-3</v>
      </c>
      <c r="EO188" s="3">
        <v>6.3099999999999996E-3</v>
      </c>
      <c r="EP188" s="3">
        <v>6.9300000000000004E-3</v>
      </c>
      <c r="EQ188" s="3">
        <v>1.277E-2</v>
      </c>
      <c r="ER188" s="3">
        <v>3.4340000000000002E-2</v>
      </c>
      <c r="ES188" s="3">
        <v>7.1819999999999995E-2</v>
      </c>
      <c r="ET188" s="3">
        <v>7.3130000000000001E-2</v>
      </c>
      <c r="EU188" s="3">
        <v>7.0139999999999994E-2</v>
      </c>
      <c r="EV188" s="3">
        <v>6.2370000000000002E-2</v>
      </c>
      <c r="EW188" s="3">
        <v>6.3490000000000005E-2</v>
      </c>
      <c r="EX188" s="3">
        <v>5.8479999999999997E-2</v>
      </c>
      <c r="EY188" s="3">
        <v>5.4919999999999997E-2</v>
      </c>
      <c r="EZ188" s="3">
        <v>5.4899999999999997E-2</v>
      </c>
      <c r="FA188" s="3">
        <v>5.4480000000000001E-2</v>
      </c>
      <c r="FB188" s="3">
        <v>5.5849999999999997E-2</v>
      </c>
      <c r="FC188" s="3">
        <v>5.4109999999999998E-2</v>
      </c>
      <c r="FD188" s="3">
        <v>5.4579999999999997E-2</v>
      </c>
      <c r="FE188" s="3">
        <v>5.6959999999999997E-2</v>
      </c>
      <c r="FF188" s="3">
        <v>4.9919999999999999E-2</v>
      </c>
      <c r="FG188" s="3">
        <v>3.9489999999999997E-2</v>
      </c>
      <c r="FH188" s="3">
        <v>3.2230000000000002E-2</v>
      </c>
      <c r="FI188" s="3">
        <v>2.7130000000000001E-2</v>
      </c>
      <c r="FJ188" s="3">
        <v>2.0920000000000001E-2</v>
      </c>
      <c r="FK188" s="3">
        <v>1.4590000000000001E-2</v>
      </c>
      <c r="FL188" s="3">
        <v>2018</v>
      </c>
      <c r="FM188" s="3">
        <v>5.1240000000000023</v>
      </c>
      <c r="FN188" s="13">
        <v>2018</v>
      </c>
      <c r="FO188" s="52">
        <v>5.1240000000000023</v>
      </c>
      <c r="FP188" s="51">
        <v>48</v>
      </c>
      <c r="FQ188" s="51">
        <v>1.3735000000000001E-2</v>
      </c>
      <c r="FR188" s="51">
        <v>8.6199999999999992E-3</v>
      </c>
      <c r="FS188" s="3">
        <v>6.5950000000000002E-3</v>
      </c>
      <c r="FT188" s="3">
        <v>7.5299999999999994E-3</v>
      </c>
      <c r="FU188" s="3">
        <v>1.14E-2</v>
      </c>
      <c r="FV188" s="3">
        <v>1.8340000000000002E-2</v>
      </c>
      <c r="FW188" s="3">
        <v>2.2720000000000001E-2</v>
      </c>
      <c r="FX188" s="3">
        <v>2.9115000000000002E-2</v>
      </c>
      <c r="FY188" s="3">
        <v>3.7470000000000003E-2</v>
      </c>
      <c r="FZ188" s="3">
        <v>4.614E-2</v>
      </c>
      <c r="GA188" s="3">
        <v>5.3605E-2</v>
      </c>
      <c r="GB188" s="3">
        <v>5.7224999999999998E-2</v>
      </c>
      <c r="GC188" s="3">
        <v>6.1455000000000003E-2</v>
      </c>
      <c r="GD188" s="3">
        <v>6.3140000000000002E-2</v>
      </c>
      <c r="GE188" s="3">
        <v>6.3230000000000008E-2</v>
      </c>
      <c r="GF188" s="3">
        <v>6.2835000000000002E-2</v>
      </c>
      <c r="GG188" s="3">
        <v>6.1420000000000002E-2</v>
      </c>
      <c r="GH188" s="3">
        <v>6.0060000000000002E-2</v>
      </c>
      <c r="GI188" s="3">
        <v>5.5129999999999998E-2</v>
      </c>
      <c r="GJ188" s="3">
        <v>4.709E-2</v>
      </c>
      <c r="GK188" s="3">
        <v>3.9425000000000002E-2</v>
      </c>
      <c r="GL188" s="3">
        <v>3.3094999999999999E-2</v>
      </c>
      <c r="GM188" s="3">
        <v>2.6544999999999999E-2</v>
      </c>
      <c r="GN188" s="3">
        <v>1.9035E-2</v>
      </c>
      <c r="GO188" s="22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</row>
    <row r="189" spans="1:264" s="3" customFormat="1" ht="12" customHeight="1" x14ac:dyDescent="0.2">
      <c r="A189" s="4" t="s">
        <v>391</v>
      </c>
      <c r="B189" s="4" t="s">
        <v>218</v>
      </c>
      <c r="C189" s="4">
        <v>66</v>
      </c>
      <c r="D189" s="4" t="s">
        <v>90</v>
      </c>
      <c r="E189" s="4" t="s">
        <v>67</v>
      </c>
      <c r="F189" s="4" t="s">
        <v>70</v>
      </c>
      <c r="G189" s="4">
        <v>4</v>
      </c>
      <c r="H189" s="4" t="s">
        <v>167</v>
      </c>
      <c r="I189" s="4">
        <v>1</v>
      </c>
      <c r="J189" s="4">
        <v>0</v>
      </c>
      <c r="K189" s="4"/>
      <c r="L189" s="4"/>
      <c r="M189" s="4"/>
      <c r="N189" s="4"/>
      <c r="O189" s="4"/>
      <c r="P189" s="4" t="s">
        <v>516</v>
      </c>
      <c r="Q189" s="38" t="str">
        <f t="shared" si="39"/>
        <v>38°50'47.27"N, 77°25'56.15"W</v>
      </c>
      <c r="R189" s="1" t="s">
        <v>517</v>
      </c>
      <c r="S189" s="38">
        <v>53.076000000000001</v>
      </c>
      <c r="T189" s="1">
        <v>53.136000000000003</v>
      </c>
      <c r="U189" s="4">
        <v>1</v>
      </c>
      <c r="V189" s="10">
        <v>42475</v>
      </c>
      <c r="W189" s="4">
        <v>1</v>
      </c>
      <c r="X189" s="4">
        <v>6.0000000000002274E-2</v>
      </c>
      <c r="Y189" s="4">
        <v>0.16900000000000404</v>
      </c>
      <c r="Z189" s="4">
        <v>1</v>
      </c>
      <c r="AA189" s="4"/>
      <c r="AB189" s="4"/>
      <c r="AC189" s="4"/>
      <c r="AD189" s="4"/>
      <c r="AE189" s="10">
        <v>41275</v>
      </c>
      <c r="AF189" s="10">
        <v>43100</v>
      </c>
      <c r="AG189" s="16"/>
      <c r="AH189" s="16"/>
      <c r="AI189" s="31">
        <v>69789.803774314525</v>
      </c>
      <c r="AJ189" s="31">
        <v>69789.803774314525</v>
      </c>
      <c r="AK189" s="31">
        <v>75600.607819421683</v>
      </c>
      <c r="AL189" s="31">
        <v>78648.552549750675</v>
      </c>
      <c r="AM189" s="31">
        <v>81719.744785069837</v>
      </c>
      <c r="AN189" s="31"/>
      <c r="AO189" s="4"/>
      <c r="AP189" s="4"/>
      <c r="AQ189" s="4"/>
      <c r="AR189" s="9">
        <v>12.569846739742591</v>
      </c>
      <c r="AS189" s="9">
        <v>11.741734128007165</v>
      </c>
      <c r="AT189" s="9">
        <v>11.346597776925107</v>
      </c>
      <c r="AU189" s="9">
        <v>0</v>
      </c>
      <c r="AV189" s="9">
        <v>0</v>
      </c>
      <c r="AW189" s="4" t="b">
        <v>0</v>
      </c>
      <c r="AX189" s="4" t="b">
        <v>0</v>
      </c>
      <c r="AY189" s="4">
        <v>0</v>
      </c>
      <c r="AZ189" s="4">
        <v>0</v>
      </c>
      <c r="BA189" s="9">
        <v>128.29724708956613</v>
      </c>
      <c r="BB189" s="9">
        <v>10.011245631427728</v>
      </c>
      <c r="BC189" s="9">
        <v>60.505507526081608</v>
      </c>
      <c r="BD189" s="9">
        <v>36.194209316601018</v>
      </c>
      <c r="BE189" s="9">
        <v>-1.6074031271099929</v>
      </c>
      <c r="BF189" s="4" t="s">
        <v>237</v>
      </c>
      <c r="BG189" s="4">
        <v>11.582836295109139</v>
      </c>
      <c r="BH189" s="4"/>
      <c r="BI189" s="4"/>
      <c r="BJ189" s="4" t="s">
        <v>167</v>
      </c>
      <c r="BK189" s="4"/>
      <c r="BL189" s="32">
        <v>0.82200000000000273</v>
      </c>
      <c r="BM189" s="16"/>
      <c r="BN189" s="16"/>
      <c r="BO189" s="31">
        <v>7189.8037743145187</v>
      </c>
      <c r="BP189" s="31">
        <v>7189.8037743145187</v>
      </c>
      <c r="BQ189" s="31">
        <v>7400.6078194216807</v>
      </c>
      <c r="BR189" s="31">
        <v>7448.5525497506787</v>
      </c>
      <c r="BS189" s="31">
        <v>7519.7447850698391</v>
      </c>
      <c r="BT189" s="31"/>
      <c r="BU189" s="4"/>
      <c r="BV189" s="32">
        <v>0</v>
      </c>
      <c r="BW189" s="16"/>
      <c r="BX189" s="16"/>
      <c r="BY189" s="31">
        <v>19000</v>
      </c>
      <c r="BZ189" s="31">
        <v>19000</v>
      </c>
      <c r="CA189" s="31">
        <v>21000</v>
      </c>
      <c r="CB189" s="31">
        <v>21000</v>
      </c>
      <c r="CC189" s="31">
        <v>21000</v>
      </c>
      <c r="CD189" s="31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31">
        <v>19000</v>
      </c>
      <c r="CP189" s="31">
        <v>19000</v>
      </c>
      <c r="CQ189" s="31">
        <v>21000</v>
      </c>
      <c r="CR189" s="31">
        <v>21000</v>
      </c>
      <c r="CS189" s="31">
        <v>21000</v>
      </c>
      <c r="CT189" s="31"/>
      <c r="CU189" s="4"/>
      <c r="CV189" s="4"/>
      <c r="CW189" s="4"/>
      <c r="CX189" s="4"/>
      <c r="CY189" s="4"/>
      <c r="CZ189" s="22"/>
      <c r="DA189" s="4">
        <v>0</v>
      </c>
      <c r="DB189" s="4">
        <v>0</v>
      </c>
      <c r="DC189" s="4">
        <v>365</v>
      </c>
      <c r="DD189" s="4">
        <v>365</v>
      </c>
      <c r="DE189" s="4">
        <v>365</v>
      </c>
      <c r="DF189" s="4">
        <v>366</v>
      </c>
      <c r="DG189" s="4">
        <v>365</v>
      </c>
      <c r="DH189" s="4">
        <v>0</v>
      </c>
      <c r="DI189" s="16">
        <f t="shared" si="26"/>
        <v>75111.640574533274</v>
      </c>
      <c r="DJ189" s="16">
        <f t="shared" si="27"/>
        <v>7349.7566752999728</v>
      </c>
      <c r="DK189" s="16">
        <f t="shared" si="28"/>
        <v>20200.438116100766</v>
      </c>
      <c r="DL189" s="16">
        <f t="shared" si="29"/>
        <v>0</v>
      </c>
      <c r="DM189" s="16">
        <f t="shared" si="30"/>
        <v>20200.438116100766</v>
      </c>
      <c r="DN189" s="22"/>
      <c r="DO189" s="4">
        <f>COUNTIFS(crashes!$G$2:$G$17624,"&gt;="&amp;S189,crashes!$G$2:$G$17624,"&lt;"&amp;T189,crashes!$D$2:$D$17624,"="&amp;C189, crashes!$S$2:$S$17624, "&gt;="&amp;AE189, crashes!$S$2:$S$17624, "&lt;="&amp;AF189, crashes!$E$2:$E$17624, "="&amp;D189 )</f>
        <v>8</v>
      </c>
      <c r="DP189" s="29">
        <f>COUNTIFS(crashes!$G$2:$G$17624,"&gt;="&amp;S189,crashes!$G$2:$G$17624,"&lt;"&amp;T189,crashes!$D$2:$D$17624,"="&amp;C189, crashes!$S$2:$S$17624, "&gt;="&amp;AE189, crashes!$S$2:$S$17624, "&lt;="&amp;AF189, crashes!$E$2:$E$17624, "="&amp;D189, crashes!$R$2:$R$17624, "=Weekday")</f>
        <v>8</v>
      </c>
      <c r="DQ189" s="29">
        <f>COUNTIFS(crashes!$G$2:$G$17624,"&gt;="&amp;S189,crashes!$G$2:$G$17624,"&lt;"&amp;T189,crashes!$D$2:$D$17624,"="&amp;C189, crashes!$S$2:$S$17624, "&gt;="&amp;AE189, crashes!$S$2:$S$17624, "&lt;="&amp;AF189, crashes!$E$2:$E$17624, "="&amp;D189, crashes!$R$2:$R$17624, "=Weekend")</f>
        <v>0</v>
      </c>
      <c r="DR189" s="30">
        <f>COUNTIFS(crashes!$G$2:$G$17624,"&gt;="&amp;S189,crashes!$G$2:$G$17624,"&lt;"&amp;T189,crashes!$D$2:$D$17624,"="&amp;C189, crashes!$S$2:$S$17624, "&gt;="&amp;AE189, crashes!$S$2:$S$17624, "&lt;="&amp;AF189, crashes!$E$2:$E$17624, "="&amp;D189,  crashes!$R$2:$R$17624, "=Weekday", crashes!$N$2:$N$17624,"=K")</f>
        <v>0</v>
      </c>
      <c r="DS189" s="30">
        <f>COUNTIFS(crashes!$G$2:$G$17624,"&gt;="&amp;S189,crashes!$G$2:$G$17624,"&lt;"&amp;T189,crashes!$D$2:$D$17624,"="&amp;C189, crashes!$S$2:$S$17624, "&gt;="&amp;AE189, crashes!$S$2:$S$17624, "&lt;="&amp;AF189, crashes!$E$2:$E$17624, "="&amp;D189,  crashes!$R$2:$R$17624, "=Weekday", crashes!$N$2:$N$17624,"=A")</f>
        <v>0</v>
      </c>
      <c r="DT189" s="30">
        <f>COUNTIFS(crashes!$G$2:$G$17624,"&gt;="&amp;S189,crashes!$G$2:$G$17624,"&lt;"&amp;T189,crashes!$D$2:$D$17624,"="&amp;C189, crashes!$S$2:$S$17624, "&gt;="&amp;AE189, crashes!$S$2:$S$17624, "&lt;="&amp;AF189, crashes!$E$2:$E$17624, "="&amp;D189,  crashes!$R$2:$R$17624, "=Weekday", crashes!$N$2:$N$17624,"=B")</f>
        <v>0</v>
      </c>
      <c r="DU189" s="30">
        <f>COUNTIFS(crashes!$G$2:$G$17624,"&gt;="&amp;S189,crashes!$G$2:$G$17624,"&lt;"&amp;T189,crashes!$D$2:$D$17624,"="&amp;C189, crashes!$S$2:$S$17624, "&gt;="&amp;AE189, crashes!$S$2:$S$17624, "&lt;="&amp;AF189, crashes!$E$2:$E$17624, "="&amp;D189,  crashes!$R$2:$R$17624, "=Weekday", crashes!$N$2:$N$17624,"=C")</f>
        <v>1</v>
      </c>
      <c r="DV189" s="30">
        <f>COUNTIFS(crashes!$G$2:$G$17624,"&gt;="&amp;S189,crashes!$G$2:$G$17624,"&lt;"&amp;T189,crashes!$D$2:$D$17624,"="&amp;C189, crashes!$S$2:$S$17624, "&gt;="&amp;AE189, crashes!$S$2:$S$17624, "&lt;="&amp;AF189, crashes!$E$2:$E$17624, "="&amp;D189,  crashes!$R$2:$R$17624, "=Weekday", crashes!$N$2:$N$17624,"=ABC")</f>
        <v>0</v>
      </c>
      <c r="DW189" s="30">
        <f>COUNTIFS(crashes!$G$2:$G$17624,"&gt;="&amp;S189,crashes!$G$2:$G$17624,"&lt;"&amp;T189,crashes!$D$2:$D$17624,"="&amp;C189, crashes!$S$2:$S$17624, "&gt;="&amp;AE189, crashes!$S$2:$S$17624, "&lt;="&amp;AF189, crashes!$E$2:$E$17624, "="&amp;D189,  crashes!$R$2:$R$17624, "=Weekday", crashes!$N$2:$N$17624,"=O")</f>
        <v>7</v>
      </c>
      <c r="DX189" s="30">
        <f>COUNTIFS(crashes!$G$2:$G$17624,"&gt;="&amp;S189,crashes!$G$2:$G$17624,"&lt;"&amp;T189,crashes!$D$2:$D$17624,"="&amp;C189, crashes!$S$2:$S$17624, "&gt;="&amp;AE189, crashes!$S$2:$S$17624, "&lt;="&amp;AF189, crashes!$E$2:$E$17624, "="&amp;D189,  crashes!$R$2:$R$17624, "=Weekend", crashes!$N$2:$N$17624,"=K")</f>
        <v>0</v>
      </c>
      <c r="DY189" s="30">
        <f>COUNTIFS(crashes!$G$2:$G$17624,"&gt;="&amp;S189,crashes!$G$2:$G$17624,"&lt;"&amp;T189,crashes!$D$2:$D$17624,"="&amp;C189, crashes!$S$2:$S$17624, "&gt;="&amp;AE189, crashes!$S$2:$S$17624, "&lt;="&amp;AF189, crashes!$E$2:$E$17624, "="&amp;D189,  crashes!$R$2:$R$17624, "=Weekend", crashes!$N$2:$N$17624,"=A")</f>
        <v>0</v>
      </c>
      <c r="DZ189" s="30">
        <f>COUNTIFS(crashes!$G$2:$G$17624,"&gt;="&amp;S189,crashes!$G$2:$G$17624,"&lt;"&amp;T189,crashes!$D$2:$D$17624,"="&amp;C189, crashes!$S$2:$S$17624, "&gt;="&amp;AE189, crashes!$S$2:$S$17624, "&lt;="&amp;AF189, crashes!$E$2:$E$17624, "="&amp;D189,  crashes!$R$2:$R$17624, "=Weekend", crashes!$N$2:$N$17624,"=B")</f>
        <v>0</v>
      </c>
      <c r="EA189" s="30">
        <f>COUNTIFS(crashes!$G$2:$G$17624,"&gt;="&amp;S189,crashes!$G$2:$G$17624,"&lt;"&amp;T189,crashes!$D$2:$D$17624,"="&amp;C189, crashes!$S$2:$S$17624, "&gt;="&amp;AE189, crashes!$S$2:$S$17624, "&lt;="&amp;AF189, crashes!$E$2:$E$17624, "="&amp;D189,  crashes!$R$2:$R$17624, "=Weekend", crashes!$N$2:$N$17624,"=C")</f>
        <v>0</v>
      </c>
      <c r="EB189" s="30">
        <f>COUNTIFS(crashes!$G$2:$G$17624,"&gt;="&amp;S189,crashes!$G$2:$G$17624,"&lt;"&amp;T189,crashes!$D$2:$D$17624,"="&amp;C189, crashes!$S$2:$S$17624, "&gt;="&amp;AE189, crashes!$S$2:$S$17624, "&lt;="&amp;AF189, crashes!$E$2:$E$17624, "="&amp;D189,  crashes!$R$2:$R$17624, "=Weekend", crashes!$N$2:$N$17624,"=ABC")</f>
        <v>0</v>
      </c>
      <c r="EC189" s="30">
        <f>COUNTIFS(crashes!$G$2:$G$17624,"&gt;="&amp;S189,crashes!$G$2:$G$17624,"&lt;"&amp;T189,crashes!$D$2:$D$17624,"="&amp;C189, crashes!$S$2:$S$17624, "&gt;="&amp;AE189, crashes!$S$2:$S$17624, "&lt;="&amp;AF189, crashes!$E$2:$E$17624, "="&amp;D189,  crashes!$R$2:$R$17624, "=Weekend", crashes!$N$2:$N$17624,"=O")</f>
        <v>0</v>
      </c>
      <c r="ED189" s="4">
        <f t="shared" si="31"/>
        <v>0</v>
      </c>
      <c r="EE189" s="4">
        <f t="shared" si="32"/>
        <v>0</v>
      </c>
      <c r="EF189" s="4">
        <f t="shared" si="33"/>
        <v>0</v>
      </c>
      <c r="EG189" s="4">
        <f t="shared" si="34"/>
        <v>1</v>
      </c>
      <c r="EH189" s="4">
        <f t="shared" si="35"/>
        <v>0</v>
      </c>
      <c r="EI189" s="50">
        <f t="shared" si="36"/>
        <v>1</v>
      </c>
      <c r="EJ189" s="4">
        <f t="shared" si="37"/>
        <v>7</v>
      </c>
      <c r="EK189" s="6"/>
      <c r="EL189" s="3">
        <v>2018</v>
      </c>
      <c r="EM189" s="3">
        <v>5.2319999999999993</v>
      </c>
      <c r="EN189" s="3">
        <v>8.0099999999999998E-3</v>
      </c>
      <c r="EO189" s="3">
        <v>6.3099999999999996E-3</v>
      </c>
      <c r="EP189" s="3">
        <v>6.9300000000000004E-3</v>
      </c>
      <c r="EQ189" s="3">
        <v>1.277E-2</v>
      </c>
      <c r="ER189" s="3">
        <v>3.4340000000000002E-2</v>
      </c>
      <c r="ES189" s="3">
        <v>7.1819999999999995E-2</v>
      </c>
      <c r="ET189" s="3">
        <v>7.3130000000000001E-2</v>
      </c>
      <c r="EU189" s="3">
        <v>7.0139999999999994E-2</v>
      </c>
      <c r="EV189" s="3">
        <v>6.2370000000000002E-2</v>
      </c>
      <c r="EW189" s="3">
        <v>6.3490000000000005E-2</v>
      </c>
      <c r="EX189" s="3">
        <v>5.8479999999999997E-2</v>
      </c>
      <c r="EY189" s="3">
        <v>5.4919999999999997E-2</v>
      </c>
      <c r="EZ189" s="3">
        <v>5.4899999999999997E-2</v>
      </c>
      <c r="FA189" s="3">
        <v>5.4480000000000001E-2</v>
      </c>
      <c r="FB189" s="3">
        <v>5.5849999999999997E-2</v>
      </c>
      <c r="FC189" s="3">
        <v>5.4109999999999998E-2</v>
      </c>
      <c r="FD189" s="3">
        <v>5.4579999999999997E-2</v>
      </c>
      <c r="FE189" s="3">
        <v>5.6959999999999997E-2</v>
      </c>
      <c r="FF189" s="3">
        <v>4.9919999999999999E-2</v>
      </c>
      <c r="FG189" s="3">
        <v>3.9489999999999997E-2</v>
      </c>
      <c r="FH189" s="3">
        <v>3.2230000000000002E-2</v>
      </c>
      <c r="FI189" s="3">
        <v>2.7130000000000001E-2</v>
      </c>
      <c r="FJ189" s="3">
        <v>2.0920000000000001E-2</v>
      </c>
      <c r="FK189" s="3">
        <v>1.4590000000000001E-2</v>
      </c>
      <c r="FL189" s="3">
        <v>2018</v>
      </c>
      <c r="FM189" s="3">
        <v>5.2319999999999993</v>
      </c>
      <c r="FN189" s="13">
        <v>2018</v>
      </c>
      <c r="FO189" s="52">
        <v>5.2319999999999993</v>
      </c>
      <c r="FP189" s="51">
        <v>48</v>
      </c>
      <c r="FQ189" s="51">
        <v>1.3735000000000001E-2</v>
      </c>
      <c r="FR189" s="51">
        <v>8.6199999999999992E-3</v>
      </c>
      <c r="FS189" s="3">
        <v>6.5950000000000002E-3</v>
      </c>
      <c r="FT189" s="3">
        <v>7.5299999999999994E-3</v>
      </c>
      <c r="FU189" s="3">
        <v>1.14E-2</v>
      </c>
      <c r="FV189" s="3">
        <v>1.8340000000000002E-2</v>
      </c>
      <c r="FW189" s="3">
        <v>2.2720000000000001E-2</v>
      </c>
      <c r="FX189" s="3">
        <v>2.9115000000000002E-2</v>
      </c>
      <c r="FY189" s="3">
        <v>3.7470000000000003E-2</v>
      </c>
      <c r="FZ189" s="3">
        <v>4.614E-2</v>
      </c>
      <c r="GA189" s="3">
        <v>5.3605E-2</v>
      </c>
      <c r="GB189" s="3">
        <v>5.7224999999999998E-2</v>
      </c>
      <c r="GC189" s="3">
        <v>6.1455000000000003E-2</v>
      </c>
      <c r="GD189" s="3">
        <v>6.3140000000000002E-2</v>
      </c>
      <c r="GE189" s="3">
        <v>6.3230000000000008E-2</v>
      </c>
      <c r="GF189" s="3">
        <v>6.2835000000000002E-2</v>
      </c>
      <c r="GG189" s="3">
        <v>6.1420000000000002E-2</v>
      </c>
      <c r="GH189" s="3">
        <v>6.0060000000000002E-2</v>
      </c>
      <c r="GI189" s="3">
        <v>5.5129999999999998E-2</v>
      </c>
      <c r="GJ189" s="3">
        <v>4.709E-2</v>
      </c>
      <c r="GK189" s="3">
        <v>3.9425000000000002E-2</v>
      </c>
      <c r="GL189" s="3">
        <v>3.3094999999999999E-2</v>
      </c>
      <c r="GM189" s="3">
        <v>2.6544999999999999E-2</v>
      </c>
      <c r="GN189" s="3">
        <v>1.9035E-2</v>
      </c>
      <c r="GO189" s="22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</row>
    <row r="190" spans="1:264" s="3" customFormat="1" ht="12" customHeight="1" x14ac:dyDescent="0.2">
      <c r="A190" s="4" t="s">
        <v>391</v>
      </c>
      <c r="B190" s="4" t="s">
        <v>218</v>
      </c>
      <c r="C190" s="4">
        <v>66</v>
      </c>
      <c r="D190" s="4" t="s">
        <v>90</v>
      </c>
      <c r="E190" s="4" t="s">
        <v>67</v>
      </c>
      <c r="F190" s="4" t="s">
        <v>68</v>
      </c>
      <c r="G190" s="4">
        <v>4</v>
      </c>
      <c r="H190" s="4" t="s">
        <v>167</v>
      </c>
      <c r="I190" s="4">
        <v>1</v>
      </c>
      <c r="J190" s="4">
        <v>0</v>
      </c>
      <c r="K190" s="4"/>
      <c r="L190" s="4"/>
      <c r="M190" s="4"/>
      <c r="N190" s="4"/>
      <c r="O190" s="4"/>
      <c r="P190" s="4" t="s">
        <v>518</v>
      </c>
      <c r="Q190" s="38" t="str">
        <f t="shared" si="39"/>
        <v>38°50'47.99"N, 77°25'52.207"W</v>
      </c>
      <c r="R190" s="1" t="s">
        <v>519</v>
      </c>
      <c r="S190" s="38">
        <v>53.136000000000003</v>
      </c>
      <c r="T190" s="1">
        <v>53.296999999999997</v>
      </c>
      <c r="U190" s="4">
        <v>1</v>
      </c>
      <c r="V190" s="10">
        <v>42475</v>
      </c>
      <c r="W190" s="4">
        <v>1</v>
      </c>
      <c r="X190" s="4">
        <v>0.16099999999999426</v>
      </c>
      <c r="Y190" s="4"/>
      <c r="Z190" s="4"/>
      <c r="AA190" s="4"/>
      <c r="AB190" s="4"/>
      <c r="AC190" s="4"/>
      <c r="AD190" s="4"/>
      <c r="AE190" s="10">
        <v>41275</v>
      </c>
      <c r="AF190" s="10">
        <v>43100</v>
      </c>
      <c r="AG190" s="16"/>
      <c r="AH190" s="16"/>
      <c r="AI190" s="31">
        <v>50789.803774314525</v>
      </c>
      <c r="AJ190" s="31">
        <v>50789.803774314525</v>
      </c>
      <c r="AK190" s="31">
        <v>54600.607819421683</v>
      </c>
      <c r="AL190" s="31">
        <v>57648.552549750675</v>
      </c>
      <c r="AM190" s="31">
        <v>60719.744785069837</v>
      </c>
      <c r="AN190" s="31"/>
      <c r="AO190" s="4"/>
      <c r="AP190" s="4"/>
      <c r="AQ190" s="4"/>
      <c r="AR190" s="9">
        <v>12.569846739743671</v>
      </c>
      <c r="AS190" s="9">
        <v>11.741734128013523</v>
      </c>
      <c r="AT190" s="9">
        <v>11.187712594201738</v>
      </c>
      <c r="AU190" s="9">
        <v>0</v>
      </c>
      <c r="AV190" s="9">
        <v>0</v>
      </c>
      <c r="AW190" s="4" t="b">
        <v>0</v>
      </c>
      <c r="AX190" s="4" t="b">
        <v>0</v>
      </c>
      <c r="AY190" s="4">
        <v>0</v>
      </c>
      <c r="AZ190" s="4">
        <v>0</v>
      </c>
      <c r="BA190" s="9">
        <v>0</v>
      </c>
      <c r="BB190" s="9">
        <v>0</v>
      </c>
      <c r="BC190" s="9">
        <v>60.50550752607878</v>
      </c>
      <c r="BD190" s="9">
        <v>36.353129878154498</v>
      </c>
      <c r="BE190" s="9">
        <v>-1.55066609556501</v>
      </c>
      <c r="BF190" s="4" t="s">
        <v>237</v>
      </c>
      <c r="BG190" s="4">
        <v>11.603944096130418</v>
      </c>
      <c r="BH190" s="4"/>
      <c r="BI190" s="4"/>
      <c r="BJ190" s="4" t="s">
        <v>167</v>
      </c>
      <c r="BK190" s="4"/>
      <c r="BL190" s="32">
        <v>0.882000000000005</v>
      </c>
      <c r="BM190" s="16"/>
      <c r="BN190" s="16"/>
      <c r="BO190" s="31">
        <v>7189.8037743145187</v>
      </c>
      <c r="BP190" s="31">
        <v>7189.8037743145187</v>
      </c>
      <c r="BQ190" s="31">
        <v>7400.6078194216807</v>
      </c>
      <c r="BR190" s="31">
        <v>7448.5525497506787</v>
      </c>
      <c r="BS190" s="31">
        <v>7519.7447850698391</v>
      </c>
      <c r="BT190" s="31"/>
      <c r="BU190" s="4"/>
      <c r="BV190" s="32">
        <v>1.7310000000000016</v>
      </c>
      <c r="BW190" s="16"/>
      <c r="BX190" s="16"/>
      <c r="BY190" s="31">
        <v>27000</v>
      </c>
      <c r="BZ190" s="31">
        <v>27000</v>
      </c>
      <c r="CA190" s="31">
        <v>27000</v>
      </c>
      <c r="CB190" s="31">
        <v>27000</v>
      </c>
      <c r="CC190" s="31">
        <v>27000</v>
      </c>
      <c r="CD190" s="31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4"/>
      <c r="CV190" s="4"/>
      <c r="CW190" s="4"/>
      <c r="CX190" s="4"/>
      <c r="CY190" s="4"/>
      <c r="CZ190" s="22"/>
      <c r="DA190" s="4">
        <v>0</v>
      </c>
      <c r="DB190" s="4">
        <v>0</v>
      </c>
      <c r="DC190" s="4">
        <v>365</v>
      </c>
      <c r="DD190" s="4">
        <v>365</v>
      </c>
      <c r="DE190" s="4">
        <v>365</v>
      </c>
      <c r="DF190" s="4">
        <v>366</v>
      </c>
      <c r="DG190" s="4">
        <v>365</v>
      </c>
      <c r="DH190" s="4">
        <v>0</v>
      </c>
      <c r="DI190" s="16">
        <f t="shared" si="26"/>
        <v>54911.202458432512</v>
      </c>
      <c r="DJ190" s="16">
        <f t="shared" si="27"/>
        <v>7349.7566752999728</v>
      </c>
      <c r="DK190" s="16">
        <f t="shared" si="28"/>
        <v>27000</v>
      </c>
      <c r="DL190" s="16">
        <f t="shared" si="29"/>
        <v>0</v>
      </c>
      <c r="DM190" s="16">
        <f t="shared" si="30"/>
        <v>0</v>
      </c>
      <c r="DN190" s="22"/>
      <c r="DO190" s="4">
        <f>COUNTIFS(crashes!$G$2:$G$17624,"&gt;="&amp;S190,crashes!$G$2:$G$17624,"&lt;"&amp;T190,crashes!$D$2:$D$17624,"="&amp;C190, crashes!$S$2:$S$17624, "&gt;="&amp;AE190, crashes!$S$2:$S$17624, "&lt;="&amp;AF190, crashes!$E$2:$E$17624, "="&amp;D190 )</f>
        <v>24</v>
      </c>
      <c r="DP190" s="29">
        <f>COUNTIFS(crashes!$G$2:$G$17624,"&gt;="&amp;S190,crashes!$G$2:$G$17624,"&lt;"&amp;T190,crashes!$D$2:$D$17624,"="&amp;C190, crashes!$S$2:$S$17624, "&gt;="&amp;AE190, crashes!$S$2:$S$17624, "&lt;="&amp;AF190, crashes!$E$2:$E$17624, "="&amp;D190, crashes!$R$2:$R$17624, "=Weekday")</f>
        <v>22</v>
      </c>
      <c r="DQ190" s="29">
        <f>COUNTIFS(crashes!$G$2:$G$17624,"&gt;="&amp;S190,crashes!$G$2:$G$17624,"&lt;"&amp;T190,crashes!$D$2:$D$17624,"="&amp;C190, crashes!$S$2:$S$17624, "&gt;="&amp;AE190, crashes!$S$2:$S$17624, "&lt;="&amp;AF190, crashes!$E$2:$E$17624, "="&amp;D190, crashes!$R$2:$R$17624, "=Weekend")</f>
        <v>2</v>
      </c>
      <c r="DR190" s="30">
        <f>COUNTIFS(crashes!$G$2:$G$17624,"&gt;="&amp;S190,crashes!$G$2:$G$17624,"&lt;"&amp;T190,crashes!$D$2:$D$17624,"="&amp;C190, crashes!$S$2:$S$17624, "&gt;="&amp;AE190, crashes!$S$2:$S$17624, "&lt;="&amp;AF190, crashes!$E$2:$E$17624, "="&amp;D190,  crashes!$R$2:$R$17624, "=Weekday", crashes!$N$2:$N$17624,"=K")</f>
        <v>0</v>
      </c>
      <c r="DS190" s="30">
        <f>COUNTIFS(crashes!$G$2:$G$17624,"&gt;="&amp;S190,crashes!$G$2:$G$17624,"&lt;"&amp;T190,crashes!$D$2:$D$17624,"="&amp;C190, crashes!$S$2:$S$17624, "&gt;="&amp;AE190, crashes!$S$2:$S$17624, "&lt;="&amp;AF190, crashes!$E$2:$E$17624, "="&amp;D190,  crashes!$R$2:$R$17624, "=Weekday", crashes!$N$2:$N$17624,"=A")</f>
        <v>1</v>
      </c>
      <c r="DT190" s="30">
        <f>COUNTIFS(crashes!$G$2:$G$17624,"&gt;="&amp;S190,crashes!$G$2:$G$17624,"&lt;"&amp;T190,crashes!$D$2:$D$17624,"="&amp;C190, crashes!$S$2:$S$17624, "&gt;="&amp;AE190, crashes!$S$2:$S$17624, "&lt;="&amp;AF190, crashes!$E$2:$E$17624, "="&amp;D190,  crashes!$R$2:$R$17624, "=Weekday", crashes!$N$2:$N$17624,"=B")</f>
        <v>6</v>
      </c>
      <c r="DU190" s="30">
        <f>COUNTIFS(crashes!$G$2:$G$17624,"&gt;="&amp;S190,crashes!$G$2:$G$17624,"&lt;"&amp;T190,crashes!$D$2:$D$17624,"="&amp;C190, crashes!$S$2:$S$17624, "&gt;="&amp;AE190, crashes!$S$2:$S$17624, "&lt;="&amp;AF190, crashes!$E$2:$E$17624, "="&amp;D190,  crashes!$R$2:$R$17624, "=Weekday", crashes!$N$2:$N$17624,"=C")</f>
        <v>1</v>
      </c>
      <c r="DV190" s="30">
        <f>COUNTIFS(crashes!$G$2:$G$17624,"&gt;="&amp;S190,crashes!$G$2:$G$17624,"&lt;"&amp;T190,crashes!$D$2:$D$17624,"="&amp;C190, crashes!$S$2:$S$17624, "&gt;="&amp;AE190, crashes!$S$2:$S$17624, "&lt;="&amp;AF190, crashes!$E$2:$E$17624, "="&amp;D190,  crashes!$R$2:$R$17624, "=Weekday", crashes!$N$2:$N$17624,"=ABC")</f>
        <v>0</v>
      </c>
      <c r="DW190" s="30">
        <f>COUNTIFS(crashes!$G$2:$G$17624,"&gt;="&amp;S190,crashes!$G$2:$G$17624,"&lt;"&amp;T190,crashes!$D$2:$D$17624,"="&amp;C190, crashes!$S$2:$S$17624, "&gt;="&amp;AE190, crashes!$S$2:$S$17624, "&lt;="&amp;AF190, crashes!$E$2:$E$17624, "="&amp;D190,  crashes!$R$2:$R$17624, "=Weekday", crashes!$N$2:$N$17624,"=O")</f>
        <v>14</v>
      </c>
      <c r="DX190" s="30">
        <f>COUNTIFS(crashes!$G$2:$G$17624,"&gt;="&amp;S190,crashes!$G$2:$G$17624,"&lt;"&amp;T190,crashes!$D$2:$D$17624,"="&amp;C190, crashes!$S$2:$S$17624, "&gt;="&amp;AE190, crashes!$S$2:$S$17624, "&lt;="&amp;AF190, crashes!$E$2:$E$17624, "="&amp;D190,  crashes!$R$2:$R$17624, "=Weekend", crashes!$N$2:$N$17624,"=K")</f>
        <v>0</v>
      </c>
      <c r="DY190" s="30">
        <f>COUNTIFS(crashes!$G$2:$G$17624,"&gt;="&amp;S190,crashes!$G$2:$G$17624,"&lt;"&amp;T190,crashes!$D$2:$D$17624,"="&amp;C190, crashes!$S$2:$S$17624, "&gt;="&amp;AE190, crashes!$S$2:$S$17624, "&lt;="&amp;AF190, crashes!$E$2:$E$17624, "="&amp;D190,  crashes!$R$2:$R$17624, "=Weekend", crashes!$N$2:$N$17624,"=A")</f>
        <v>0</v>
      </c>
      <c r="DZ190" s="30">
        <f>COUNTIFS(crashes!$G$2:$G$17624,"&gt;="&amp;S190,crashes!$G$2:$G$17624,"&lt;"&amp;T190,crashes!$D$2:$D$17624,"="&amp;C190, crashes!$S$2:$S$17624, "&gt;="&amp;AE190, crashes!$S$2:$S$17624, "&lt;="&amp;AF190, crashes!$E$2:$E$17624, "="&amp;D190,  crashes!$R$2:$R$17624, "=Weekend", crashes!$N$2:$N$17624,"=B")</f>
        <v>0</v>
      </c>
      <c r="EA190" s="30">
        <f>COUNTIFS(crashes!$G$2:$G$17624,"&gt;="&amp;S190,crashes!$G$2:$G$17624,"&lt;"&amp;T190,crashes!$D$2:$D$17624,"="&amp;C190, crashes!$S$2:$S$17624, "&gt;="&amp;AE190, crashes!$S$2:$S$17624, "&lt;="&amp;AF190, crashes!$E$2:$E$17624, "="&amp;D190,  crashes!$R$2:$R$17624, "=Weekend", crashes!$N$2:$N$17624,"=C")</f>
        <v>0</v>
      </c>
      <c r="EB190" s="30">
        <f>COUNTIFS(crashes!$G$2:$G$17624,"&gt;="&amp;S190,crashes!$G$2:$G$17624,"&lt;"&amp;T190,crashes!$D$2:$D$17624,"="&amp;C190, crashes!$S$2:$S$17624, "&gt;="&amp;AE190, crashes!$S$2:$S$17624, "&lt;="&amp;AF190, crashes!$E$2:$E$17624, "="&amp;D190,  crashes!$R$2:$R$17624, "=Weekend", crashes!$N$2:$N$17624,"=ABC")</f>
        <v>0</v>
      </c>
      <c r="EC190" s="30">
        <f>COUNTIFS(crashes!$G$2:$G$17624,"&gt;="&amp;S190,crashes!$G$2:$G$17624,"&lt;"&amp;T190,crashes!$D$2:$D$17624,"="&amp;C190, crashes!$S$2:$S$17624, "&gt;="&amp;AE190, crashes!$S$2:$S$17624, "&lt;="&amp;AF190, crashes!$E$2:$E$17624, "="&amp;D190,  crashes!$R$2:$R$17624, "=Weekend", crashes!$N$2:$N$17624,"=O")</f>
        <v>2</v>
      </c>
      <c r="ED190" s="4">
        <f t="shared" si="31"/>
        <v>0</v>
      </c>
      <c r="EE190" s="4">
        <f t="shared" si="32"/>
        <v>1</v>
      </c>
      <c r="EF190" s="4">
        <f t="shared" si="33"/>
        <v>6</v>
      </c>
      <c r="EG190" s="4">
        <f t="shared" si="34"/>
        <v>1</v>
      </c>
      <c r="EH190" s="4">
        <f t="shared" si="35"/>
        <v>0</v>
      </c>
      <c r="EI190" s="50">
        <f t="shared" si="36"/>
        <v>8</v>
      </c>
      <c r="EJ190" s="4">
        <f t="shared" si="37"/>
        <v>16</v>
      </c>
      <c r="EK190" s="6"/>
      <c r="EL190" s="3">
        <v>2018</v>
      </c>
      <c r="EM190" s="3">
        <v>5.2929999999999993</v>
      </c>
      <c r="EN190" s="3">
        <v>8.0099999999999998E-3</v>
      </c>
      <c r="EO190" s="3">
        <v>6.3099999999999996E-3</v>
      </c>
      <c r="EP190" s="3">
        <v>6.9300000000000004E-3</v>
      </c>
      <c r="EQ190" s="3">
        <v>1.277E-2</v>
      </c>
      <c r="ER190" s="3">
        <v>3.4340000000000002E-2</v>
      </c>
      <c r="ES190" s="3">
        <v>7.1819999999999995E-2</v>
      </c>
      <c r="ET190" s="3">
        <v>7.3130000000000001E-2</v>
      </c>
      <c r="EU190" s="3">
        <v>7.0139999999999994E-2</v>
      </c>
      <c r="EV190" s="3">
        <v>6.2370000000000002E-2</v>
      </c>
      <c r="EW190" s="3">
        <v>6.3490000000000005E-2</v>
      </c>
      <c r="EX190" s="3">
        <v>5.8479999999999997E-2</v>
      </c>
      <c r="EY190" s="3">
        <v>5.4919999999999997E-2</v>
      </c>
      <c r="EZ190" s="3">
        <v>5.4899999999999997E-2</v>
      </c>
      <c r="FA190" s="3">
        <v>5.4480000000000001E-2</v>
      </c>
      <c r="FB190" s="3">
        <v>5.5849999999999997E-2</v>
      </c>
      <c r="FC190" s="3">
        <v>5.4109999999999998E-2</v>
      </c>
      <c r="FD190" s="3">
        <v>5.4579999999999997E-2</v>
      </c>
      <c r="FE190" s="3">
        <v>5.6959999999999997E-2</v>
      </c>
      <c r="FF190" s="3">
        <v>4.9919999999999999E-2</v>
      </c>
      <c r="FG190" s="3">
        <v>3.9489999999999997E-2</v>
      </c>
      <c r="FH190" s="3">
        <v>3.2230000000000002E-2</v>
      </c>
      <c r="FI190" s="3">
        <v>2.7130000000000001E-2</v>
      </c>
      <c r="FJ190" s="3">
        <v>2.0920000000000001E-2</v>
      </c>
      <c r="FK190" s="3">
        <v>1.4590000000000001E-2</v>
      </c>
      <c r="FL190" s="3">
        <v>2018</v>
      </c>
      <c r="FM190" s="3">
        <v>5.2929999999999993</v>
      </c>
      <c r="FN190" s="13">
        <v>2018</v>
      </c>
      <c r="FO190" s="52">
        <v>5.2929999999999993</v>
      </c>
      <c r="FP190" s="51">
        <v>48</v>
      </c>
      <c r="FQ190" s="51">
        <v>1.3735000000000001E-2</v>
      </c>
      <c r="FR190" s="51">
        <v>8.6199999999999992E-3</v>
      </c>
      <c r="FS190" s="3">
        <v>6.5950000000000002E-3</v>
      </c>
      <c r="FT190" s="3">
        <v>7.5299999999999994E-3</v>
      </c>
      <c r="FU190" s="3">
        <v>1.14E-2</v>
      </c>
      <c r="FV190" s="3">
        <v>1.8340000000000002E-2</v>
      </c>
      <c r="FW190" s="3">
        <v>2.2720000000000001E-2</v>
      </c>
      <c r="FX190" s="3">
        <v>2.9115000000000002E-2</v>
      </c>
      <c r="FY190" s="3">
        <v>3.7470000000000003E-2</v>
      </c>
      <c r="FZ190" s="3">
        <v>4.614E-2</v>
      </c>
      <c r="GA190" s="3">
        <v>5.3605E-2</v>
      </c>
      <c r="GB190" s="3">
        <v>5.7224999999999998E-2</v>
      </c>
      <c r="GC190" s="3">
        <v>6.1455000000000003E-2</v>
      </c>
      <c r="GD190" s="3">
        <v>6.3140000000000002E-2</v>
      </c>
      <c r="GE190" s="3">
        <v>6.3230000000000008E-2</v>
      </c>
      <c r="GF190" s="3">
        <v>6.2835000000000002E-2</v>
      </c>
      <c r="GG190" s="3">
        <v>6.1420000000000002E-2</v>
      </c>
      <c r="GH190" s="3">
        <v>6.0060000000000002E-2</v>
      </c>
      <c r="GI190" s="3">
        <v>5.5129999999999998E-2</v>
      </c>
      <c r="GJ190" s="3">
        <v>4.709E-2</v>
      </c>
      <c r="GK190" s="3">
        <v>3.9425000000000002E-2</v>
      </c>
      <c r="GL190" s="3">
        <v>3.3094999999999999E-2</v>
      </c>
      <c r="GM190" s="3">
        <v>2.6544999999999999E-2</v>
      </c>
      <c r="GN190" s="3">
        <v>1.9035E-2</v>
      </c>
      <c r="GO190" s="22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</row>
    <row r="191" spans="1:264" s="3" customFormat="1" ht="12" customHeight="1" x14ac:dyDescent="0.2">
      <c r="A191" s="4" t="s">
        <v>391</v>
      </c>
      <c r="B191" s="4" t="s">
        <v>218</v>
      </c>
      <c r="C191" s="4">
        <v>66</v>
      </c>
      <c r="D191" s="4" t="s">
        <v>90</v>
      </c>
      <c r="E191" s="4" t="s">
        <v>67</v>
      </c>
      <c r="F191" s="4" t="s">
        <v>68</v>
      </c>
      <c r="G191" s="4">
        <v>4</v>
      </c>
      <c r="H191" s="4" t="s">
        <v>167</v>
      </c>
      <c r="I191" s="4">
        <v>1</v>
      </c>
      <c r="J191" s="4">
        <v>0</v>
      </c>
      <c r="K191" s="4"/>
      <c r="L191" s="4"/>
      <c r="M191" s="4"/>
      <c r="N191" s="4"/>
      <c r="O191" s="4"/>
      <c r="P191" s="4" t="s">
        <v>520</v>
      </c>
      <c r="Q191" s="1" t="s">
        <v>888</v>
      </c>
      <c r="R191" s="1" t="s">
        <v>521</v>
      </c>
      <c r="S191" s="38">
        <v>53.777999999999999</v>
      </c>
      <c r="T191" s="1">
        <v>54.643999999999998</v>
      </c>
      <c r="U191" s="4">
        <v>1</v>
      </c>
      <c r="V191" s="10">
        <v>42475</v>
      </c>
      <c r="W191" s="4">
        <v>1</v>
      </c>
      <c r="X191" s="4">
        <v>0.86599999999999966</v>
      </c>
      <c r="Y191" s="4"/>
      <c r="Z191" s="4"/>
      <c r="AA191" s="4"/>
      <c r="AB191" s="4"/>
      <c r="AC191" s="4"/>
      <c r="AD191" s="4"/>
      <c r="AE191" s="10">
        <v>41275</v>
      </c>
      <c r="AF191" s="10">
        <v>43100</v>
      </c>
      <c r="AG191" s="16"/>
      <c r="AH191" s="16"/>
      <c r="AI191" s="31">
        <v>78000</v>
      </c>
      <c r="AJ191" s="31">
        <v>78000</v>
      </c>
      <c r="AK191" s="31">
        <v>80000</v>
      </c>
      <c r="AL191" s="31">
        <v>80000</v>
      </c>
      <c r="AM191" s="31">
        <v>79000</v>
      </c>
      <c r="AN191" s="31"/>
      <c r="AO191" s="4"/>
      <c r="AP191" s="4"/>
      <c r="AQ191" s="4"/>
      <c r="AR191" s="9">
        <v>12.611330768756909</v>
      </c>
      <c r="AS191" s="9">
        <v>11.373284262359823</v>
      </c>
      <c r="AT191" s="9">
        <v>11.393941576962604</v>
      </c>
      <c r="AU191" s="9">
        <v>0</v>
      </c>
      <c r="AV191" s="9">
        <v>0</v>
      </c>
      <c r="AW191" s="4" t="b">
        <v>0</v>
      </c>
      <c r="AX191" s="4" t="b">
        <v>0</v>
      </c>
      <c r="AY191" s="4">
        <v>0</v>
      </c>
      <c r="AZ191" s="4">
        <v>0</v>
      </c>
      <c r="BA191" s="9">
        <v>3808.6579816846952</v>
      </c>
      <c r="BB191" s="9">
        <v>1.5960110427548433</v>
      </c>
      <c r="BC191" s="9">
        <v>60.788140782709071</v>
      </c>
      <c r="BD191" s="9">
        <v>36.193773790713045</v>
      </c>
      <c r="BE191" s="9">
        <v>-1.663636700690091</v>
      </c>
      <c r="BF191" s="4" t="s">
        <v>237</v>
      </c>
      <c r="BG191" s="4">
        <v>11.638189426836774</v>
      </c>
      <c r="BH191" s="4"/>
      <c r="BI191" s="4"/>
      <c r="BJ191" s="4" t="s">
        <v>167</v>
      </c>
      <c r="BK191" s="4"/>
      <c r="BL191" s="32">
        <v>0.48100000000000165</v>
      </c>
      <c r="BM191" s="16"/>
      <c r="BN191" s="16"/>
      <c r="BO191" s="31">
        <v>15499.646785283259</v>
      </c>
      <c r="BP191" s="31">
        <v>15499.646785283259</v>
      </c>
      <c r="BQ191" s="31">
        <v>15869.949953527961</v>
      </c>
      <c r="BR191" s="31">
        <v>16060.069610842233</v>
      </c>
      <c r="BS191" s="31">
        <v>16187.723018742832</v>
      </c>
      <c r="BT191" s="31"/>
      <c r="BU191" s="4"/>
      <c r="BV191" s="32">
        <v>0.38400000000000034</v>
      </c>
      <c r="BW191" s="16"/>
      <c r="BX191" s="16"/>
      <c r="BY191" s="31">
        <v>27000</v>
      </c>
      <c r="BZ191" s="31">
        <v>27000</v>
      </c>
      <c r="CA191" s="31">
        <v>27000</v>
      </c>
      <c r="CB191" s="31">
        <v>27000</v>
      </c>
      <c r="CC191" s="31">
        <v>27000</v>
      </c>
      <c r="CD191" s="31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4"/>
      <c r="CV191" s="4"/>
      <c r="CW191" s="4"/>
      <c r="CX191" s="4"/>
      <c r="CY191" s="4"/>
      <c r="CZ191" s="22"/>
      <c r="DA191" s="4">
        <v>0</v>
      </c>
      <c r="DB191" s="4">
        <v>0</v>
      </c>
      <c r="DC191" s="4">
        <v>365</v>
      </c>
      <c r="DD191" s="4">
        <v>365</v>
      </c>
      <c r="DE191" s="4">
        <v>365</v>
      </c>
      <c r="DF191" s="4">
        <v>366</v>
      </c>
      <c r="DG191" s="4">
        <v>365</v>
      </c>
      <c r="DH191" s="4">
        <v>0</v>
      </c>
      <c r="DI191" s="16">
        <f t="shared" si="26"/>
        <v>79000.54764512596</v>
      </c>
      <c r="DJ191" s="16">
        <f t="shared" si="27"/>
        <v>15823.536837734871</v>
      </c>
      <c r="DK191" s="16">
        <f t="shared" si="28"/>
        <v>27000</v>
      </c>
      <c r="DL191" s="16">
        <f t="shared" si="29"/>
        <v>0</v>
      </c>
      <c r="DM191" s="16">
        <f t="shared" si="30"/>
        <v>0</v>
      </c>
      <c r="DN191" s="22"/>
      <c r="DO191" s="4">
        <f>COUNTIFS(crashes!$G$2:$G$17624,"&gt;="&amp;S191,crashes!$G$2:$G$17624,"&lt;"&amp;T191,crashes!$D$2:$D$17624,"="&amp;C191, crashes!$S$2:$S$17624, "&gt;="&amp;AE191, crashes!$S$2:$S$17624, "&lt;="&amp;AF191, crashes!$E$2:$E$17624, "="&amp;D191 )</f>
        <v>76</v>
      </c>
      <c r="DP191" s="29">
        <f>COUNTIFS(crashes!$G$2:$G$17624,"&gt;="&amp;S191,crashes!$G$2:$G$17624,"&lt;"&amp;T191,crashes!$D$2:$D$17624,"="&amp;C191, crashes!$S$2:$S$17624, "&gt;="&amp;AE191, crashes!$S$2:$S$17624, "&lt;="&amp;AF191, crashes!$E$2:$E$17624, "="&amp;D191, crashes!$R$2:$R$17624, "=Weekday")</f>
        <v>61</v>
      </c>
      <c r="DQ191" s="29">
        <f>COUNTIFS(crashes!$G$2:$G$17624,"&gt;="&amp;S191,crashes!$G$2:$G$17624,"&lt;"&amp;T191,crashes!$D$2:$D$17624,"="&amp;C191, crashes!$S$2:$S$17624, "&gt;="&amp;AE191, crashes!$S$2:$S$17624, "&lt;="&amp;AF191, crashes!$E$2:$E$17624, "="&amp;D191, crashes!$R$2:$R$17624, "=Weekend")</f>
        <v>15</v>
      </c>
      <c r="DR191" s="30">
        <f>COUNTIFS(crashes!$G$2:$G$17624,"&gt;="&amp;S191,crashes!$G$2:$G$17624,"&lt;"&amp;T191,crashes!$D$2:$D$17624,"="&amp;C191, crashes!$S$2:$S$17624, "&gt;="&amp;AE191, crashes!$S$2:$S$17624, "&lt;="&amp;AF191, crashes!$E$2:$E$17624, "="&amp;D191,  crashes!$R$2:$R$17624, "=Weekday", crashes!$N$2:$N$17624,"=K")</f>
        <v>0</v>
      </c>
      <c r="DS191" s="30">
        <f>COUNTIFS(crashes!$G$2:$G$17624,"&gt;="&amp;S191,crashes!$G$2:$G$17624,"&lt;"&amp;T191,crashes!$D$2:$D$17624,"="&amp;C191, crashes!$S$2:$S$17624, "&gt;="&amp;AE191, crashes!$S$2:$S$17624, "&lt;="&amp;AF191, crashes!$E$2:$E$17624, "="&amp;D191,  crashes!$R$2:$R$17624, "=Weekday", crashes!$N$2:$N$17624,"=A")</f>
        <v>2</v>
      </c>
      <c r="DT191" s="30">
        <f>COUNTIFS(crashes!$G$2:$G$17624,"&gt;="&amp;S191,crashes!$G$2:$G$17624,"&lt;"&amp;T191,crashes!$D$2:$D$17624,"="&amp;C191, crashes!$S$2:$S$17624, "&gt;="&amp;AE191, crashes!$S$2:$S$17624, "&lt;="&amp;AF191, crashes!$E$2:$E$17624, "="&amp;D191,  crashes!$R$2:$R$17624, "=Weekday", crashes!$N$2:$N$17624,"=B")</f>
        <v>12</v>
      </c>
      <c r="DU191" s="30">
        <f>COUNTIFS(crashes!$G$2:$G$17624,"&gt;="&amp;S191,crashes!$G$2:$G$17624,"&lt;"&amp;T191,crashes!$D$2:$D$17624,"="&amp;C191, crashes!$S$2:$S$17624, "&gt;="&amp;AE191, crashes!$S$2:$S$17624, "&lt;="&amp;AF191, crashes!$E$2:$E$17624, "="&amp;D191,  crashes!$R$2:$R$17624, "=Weekday", crashes!$N$2:$N$17624,"=C")</f>
        <v>4</v>
      </c>
      <c r="DV191" s="30">
        <f>COUNTIFS(crashes!$G$2:$G$17624,"&gt;="&amp;S191,crashes!$G$2:$G$17624,"&lt;"&amp;T191,crashes!$D$2:$D$17624,"="&amp;C191, crashes!$S$2:$S$17624, "&gt;="&amp;AE191, crashes!$S$2:$S$17624, "&lt;="&amp;AF191, crashes!$E$2:$E$17624, "="&amp;D191,  crashes!$R$2:$R$17624, "=Weekday", crashes!$N$2:$N$17624,"=ABC")</f>
        <v>0</v>
      </c>
      <c r="DW191" s="30">
        <f>COUNTIFS(crashes!$G$2:$G$17624,"&gt;="&amp;S191,crashes!$G$2:$G$17624,"&lt;"&amp;T191,crashes!$D$2:$D$17624,"="&amp;C191, crashes!$S$2:$S$17624, "&gt;="&amp;AE191, crashes!$S$2:$S$17624, "&lt;="&amp;AF191, crashes!$E$2:$E$17624, "="&amp;D191,  crashes!$R$2:$R$17624, "=Weekday", crashes!$N$2:$N$17624,"=O")</f>
        <v>43</v>
      </c>
      <c r="DX191" s="30">
        <f>COUNTIFS(crashes!$G$2:$G$17624,"&gt;="&amp;S191,crashes!$G$2:$G$17624,"&lt;"&amp;T191,crashes!$D$2:$D$17624,"="&amp;C191, crashes!$S$2:$S$17624, "&gt;="&amp;AE191, crashes!$S$2:$S$17624, "&lt;="&amp;AF191, crashes!$E$2:$E$17624, "="&amp;D191,  crashes!$R$2:$R$17624, "=Weekend", crashes!$N$2:$N$17624,"=K")</f>
        <v>0</v>
      </c>
      <c r="DY191" s="30">
        <f>COUNTIFS(crashes!$G$2:$G$17624,"&gt;="&amp;S191,crashes!$G$2:$G$17624,"&lt;"&amp;T191,crashes!$D$2:$D$17624,"="&amp;C191, crashes!$S$2:$S$17624, "&gt;="&amp;AE191, crashes!$S$2:$S$17624, "&lt;="&amp;AF191, crashes!$E$2:$E$17624, "="&amp;D191,  crashes!$R$2:$R$17624, "=Weekend", crashes!$N$2:$N$17624,"=A")</f>
        <v>1</v>
      </c>
      <c r="DZ191" s="30">
        <f>COUNTIFS(crashes!$G$2:$G$17624,"&gt;="&amp;S191,crashes!$G$2:$G$17624,"&lt;"&amp;T191,crashes!$D$2:$D$17624,"="&amp;C191, crashes!$S$2:$S$17624, "&gt;="&amp;AE191, crashes!$S$2:$S$17624, "&lt;="&amp;AF191, crashes!$E$2:$E$17624, "="&amp;D191,  crashes!$R$2:$R$17624, "=Weekend", crashes!$N$2:$N$17624,"=B")</f>
        <v>1</v>
      </c>
      <c r="EA191" s="30">
        <f>COUNTIFS(crashes!$G$2:$G$17624,"&gt;="&amp;S191,crashes!$G$2:$G$17624,"&lt;"&amp;T191,crashes!$D$2:$D$17624,"="&amp;C191, crashes!$S$2:$S$17624, "&gt;="&amp;AE191, crashes!$S$2:$S$17624, "&lt;="&amp;AF191, crashes!$E$2:$E$17624, "="&amp;D191,  crashes!$R$2:$R$17624, "=Weekend", crashes!$N$2:$N$17624,"=C")</f>
        <v>2</v>
      </c>
      <c r="EB191" s="30">
        <f>COUNTIFS(crashes!$G$2:$G$17624,"&gt;="&amp;S191,crashes!$G$2:$G$17624,"&lt;"&amp;T191,crashes!$D$2:$D$17624,"="&amp;C191, crashes!$S$2:$S$17624, "&gt;="&amp;AE191, crashes!$S$2:$S$17624, "&lt;="&amp;AF191, crashes!$E$2:$E$17624, "="&amp;D191,  crashes!$R$2:$R$17624, "=Weekend", crashes!$N$2:$N$17624,"=ABC")</f>
        <v>0</v>
      </c>
      <c r="EC191" s="30">
        <f>COUNTIFS(crashes!$G$2:$G$17624,"&gt;="&amp;S191,crashes!$G$2:$G$17624,"&lt;"&amp;T191,crashes!$D$2:$D$17624,"="&amp;C191, crashes!$S$2:$S$17624, "&gt;="&amp;AE191, crashes!$S$2:$S$17624, "&lt;="&amp;AF191, crashes!$E$2:$E$17624, "="&amp;D191,  crashes!$R$2:$R$17624, "=Weekend", crashes!$N$2:$N$17624,"=O")</f>
        <v>11</v>
      </c>
      <c r="ED191" s="4">
        <f t="shared" si="31"/>
        <v>0</v>
      </c>
      <c r="EE191" s="4">
        <f t="shared" si="32"/>
        <v>3</v>
      </c>
      <c r="EF191" s="4">
        <f t="shared" si="33"/>
        <v>13</v>
      </c>
      <c r="EG191" s="4">
        <f t="shared" si="34"/>
        <v>6</v>
      </c>
      <c r="EH191" s="4">
        <f t="shared" si="35"/>
        <v>0</v>
      </c>
      <c r="EI191" s="50">
        <f t="shared" si="36"/>
        <v>22</v>
      </c>
      <c r="EJ191" s="4">
        <f t="shared" si="37"/>
        <v>54</v>
      </c>
      <c r="EK191" s="6"/>
      <c r="EL191" s="3">
        <v>2018</v>
      </c>
      <c r="EM191" s="3">
        <v>5.9339999999999975</v>
      </c>
      <c r="EN191" s="3">
        <v>8.0099999999999998E-3</v>
      </c>
      <c r="EO191" s="3">
        <v>6.3099999999999996E-3</v>
      </c>
      <c r="EP191" s="3">
        <v>6.9300000000000004E-3</v>
      </c>
      <c r="EQ191" s="3">
        <v>1.277E-2</v>
      </c>
      <c r="ER191" s="3">
        <v>3.4340000000000002E-2</v>
      </c>
      <c r="ES191" s="3">
        <v>7.1819999999999995E-2</v>
      </c>
      <c r="ET191" s="3">
        <v>7.3130000000000001E-2</v>
      </c>
      <c r="EU191" s="3">
        <v>7.0139999999999994E-2</v>
      </c>
      <c r="EV191" s="3">
        <v>6.2370000000000002E-2</v>
      </c>
      <c r="EW191" s="3">
        <v>6.3490000000000005E-2</v>
      </c>
      <c r="EX191" s="3">
        <v>5.8479999999999997E-2</v>
      </c>
      <c r="EY191" s="3">
        <v>5.4919999999999997E-2</v>
      </c>
      <c r="EZ191" s="3">
        <v>5.4899999999999997E-2</v>
      </c>
      <c r="FA191" s="3">
        <v>5.4480000000000001E-2</v>
      </c>
      <c r="FB191" s="3">
        <v>5.5849999999999997E-2</v>
      </c>
      <c r="FC191" s="3">
        <v>5.4109999999999998E-2</v>
      </c>
      <c r="FD191" s="3">
        <v>5.4579999999999997E-2</v>
      </c>
      <c r="FE191" s="3">
        <v>5.6959999999999997E-2</v>
      </c>
      <c r="FF191" s="3">
        <v>4.9919999999999999E-2</v>
      </c>
      <c r="FG191" s="3">
        <v>3.9489999999999997E-2</v>
      </c>
      <c r="FH191" s="3">
        <v>3.2230000000000002E-2</v>
      </c>
      <c r="FI191" s="3">
        <v>2.7130000000000001E-2</v>
      </c>
      <c r="FJ191" s="3">
        <v>2.0920000000000001E-2</v>
      </c>
      <c r="FK191" s="3">
        <v>1.4590000000000001E-2</v>
      </c>
      <c r="FL191" s="3">
        <v>2018</v>
      </c>
      <c r="FM191" s="3">
        <v>5.9339999999999975</v>
      </c>
      <c r="FN191" s="13">
        <v>2018</v>
      </c>
      <c r="FO191" s="52">
        <v>5.9339999999999975</v>
      </c>
      <c r="FP191" s="51">
        <v>48</v>
      </c>
      <c r="FQ191" s="51">
        <v>1.3735000000000001E-2</v>
      </c>
      <c r="FR191" s="51">
        <v>8.6199999999999992E-3</v>
      </c>
      <c r="FS191" s="3">
        <v>6.5950000000000002E-3</v>
      </c>
      <c r="FT191" s="3">
        <v>7.5299999999999994E-3</v>
      </c>
      <c r="FU191" s="3">
        <v>1.14E-2</v>
      </c>
      <c r="FV191" s="3">
        <v>1.8340000000000002E-2</v>
      </c>
      <c r="FW191" s="3">
        <v>2.2720000000000001E-2</v>
      </c>
      <c r="FX191" s="3">
        <v>2.9115000000000002E-2</v>
      </c>
      <c r="FY191" s="3">
        <v>3.7470000000000003E-2</v>
      </c>
      <c r="FZ191" s="3">
        <v>4.614E-2</v>
      </c>
      <c r="GA191" s="3">
        <v>5.3605E-2</v>
      </c>
      <c r="GB191" s="3">
        <v>5.7224999999999998E-2</v>
      </c>
      <c r="GC191" s="3">
        <v>6.1455000000000003E-2</v>
      </c>
      <c r="GD191" s="3">
        <v>6.3140000000000002E-2</v>
      </c>
      <c r="GE191" s="3">
        <v>6.3230000000000008E-2</v>
      </c>
      <c r="GF191" s="3">
        <v>6.2835000000000002E-2</v>
      </c>
      <c r="GG191" s="3">
        <v>6.1420000000000002E-2</v>
      </c>
      <c r="GH191" s="3">
        <v>6.0060000000000002E-2</v>
      </c>
      <c r="GI191" s="3">
        <v>5.5129999999999998E-2</v>
      </c>
      <c r="GJ191" s="3">
        <v>4.709E-2</v>
      </c>
      <c r="GK191" s="3">
        <v>3.9425000000000002E-2</v>
      </c>
      <c r="GL191" s="3">
        <v>3.3094999999999999E-2</v>
      </c>
      <c r="GM191" s="3">
        <v>2.6544999999999999E-2</v>
      </c>
      <c r="GN191" s="3">
        <v>1.9035E-2</v>
      </c>
      <c r="GO191" s="22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</row>
    <row r="192" spans="1:264" s="3" customFormat="1" ht="12" customHeight="1" x14ac:dyDescent="0.2">
      <c r="A192" s="4" t="s">
        <v>391</v>
      </c>
      <c r="B192" s="4" t="s">
        <v>218</v>
      </c>
      <c r="C192" s="4">
        <v>66</v>
      </c>
      <c r="D192" s="4" t="s">
        <v>91</v>
      </c>
      <c r="E192" s="4" t="s">
        <v>67</v>
      </c>
      <c r="F192" s="4" t="s">
        <v>68</v>
      </c>
      <c r="G192" s="4">
        <v>4</v>
      </c>
      <c r="H192" s="4" t="s">
        <v>167</v>
      </c>
      <c r="I192" s="4">
        <v>1</v>
      </c>
      <c r="J192" s="4">
        <v>0</v>
      </c>
      <c r="K192" s="4"/>
      <c r="L192" s="4"/>
      <c r="M192" s="4"/>
      <c r="N192" s="4"/>
      <c r="O192" s="4"/>
      <c r="P192" s="4" t="s">
        <v>522</v>
      </c>
      <c r="Q192" s="1" t="str">
        <f t="shared" ref="Q192:Q212" si="40">R193</f>
        <v>38°50'51.2399"N, 77°25'34.3276"W</v>
      </c>
      <c r="R192" s="1" t="s">
        <v>521</v>
      </c>
      <c r="S192" s="1">
        <v>53.679000000000002</v>
      </c>
      <c r="T192" s="1">
        <v>54.911000000000001</v>
      </c>
      <c r="U192" s="4">
        <v>1</v>
      </c>
      <c r="V192" s="10">
        <v>42475</v>
      </c>
      <c r="W192" s="4">
        <v>1</v>
      </c>
      <c r="X192" s="4">
        <v>1.2319999999999993</v>
      </c>
      <c r="Y192" s="4"/>
      <c r="Z192" s="4"/>
      <c r="AA192" s="4"/>
      <c r="AB192" s="4"/>
      <c r="AC192" s="4"/>
      <c r="AD192" s="4"/>
      <c r="AE192" s="10">
        <v>41275</v>
      </c>
      <c r="AF192" s="10">
        <v>43100</v>
      </c>
      <c r="AG192" s="16"/>
      <c r="AH192" s="16"/>
      <c r="AI192" s="31">
        <v>81405.281466469314</v>
      </c>
      <c r="AJ192" s="31">
        <v>81405.281466469314</v>
      </c>
      <c r="AK192" s="31">
        <v>84043.111599859491</v>
      </c>
      <c r="AL192" s="31">
        <v>83857.063798717805</v>
      </c>
      <c r="AM192" s="31">
        <v>82732.106235279047</v>
      </c>
      <c r="AN192" s="31"/>
      <c r="AO192" s="4"/>
      <c r="AP192" s="4"/>
      <c r="AQ192" s="4"/>
      <c r="AR192" s="9">
        <v>12.581477227874901</v>
      </c>
      <c r="AS192" s="9">
        <v>10.813799823599139</v>
      </c>
      <c r="AT192" s="9">
        <v>12.855588556282525</v>
      </c>
      <c r="AU192" s="9">
        <v>0</v>
      </c>
      <c r="AV192" s="9">
        <v>0</v>
      </c>
      <c r="AW192" s="4" t="b">
        <v>0</v>
      </c>
      <c r="AX192" s="4" t="b">
        <v>0</v>
      </c>
      <c r="AY192" s="4">
        <v>0</v>
      </c>
      <c r="AZ192" s="4">
        <v>0</v>
      </c>
      <c r="BA192" s="9">
        <v>4786.4885535015092</v>
      </c>
      <c r="BB192" s="9">
        <v>1.4271082418797429</v>
      </c>
      <c r="BC192" s="9">
        <v>60.640815881717799</v>
      </c>
      <c r="BD192" s="9">
        <v>36.576216367916999</v>
      </c>
      <c r="BE192" s="9">
        <v>-1.6983089359356409</v>
      </c>
      <c r="BF192" s="4" t="s">
        <v>237</v>
      </c>
      <c r="BG192" s="4">
        <v>11.584493825380079</v>
      </c>
      <c r="BH192" s="4">
        <v>1714.4244782015553</v>
      </c>
      <c r="BI192" s="4">
        <v>1.1442600893824557</v>
      </c>
      <c r="BJ192" s="4" t="s">
        <v>167</v>
      </c>
      <c r="BK192" s="4"/>
      <c r="BL192" s="32">
        <v>0.35800000000000409</v>
      </c>
      <c r="BM192" s="16"/>
      <c r="BN192" s="16"/>
      <c r="BO192" s="31">
        <v>17698.159282953795</v>
      </c>
      <c r="BP192" s="31">
        <v>17698.159282953795</v>
      </c>
      <c r="BQ192" s="31">
        <v>17814.026153173072</v>
      </c>
      <c r="BR192" s="31">
        <v>17756.214379545359</v>
      </c>
      <c r="BS192" s="31">
        <v>17639.857998150248</v>
      </c>
      <c r="BT192" s="31"/>
      <c r="BU192" s="4"/>
      <c r="BV192" s="32">
        <v>0.19200000000000017</v>
      </c>
      <c r="BW192" s="16"/>
      <c r="BX192" s="16"/>
      <c r="BY192" s="31">
        <v>20000</v>
      </c>
      <c r="BZ192" s="31">
        <v>20000</v>
      </c>
      <c r="CA192" s="31">
        <v>20000</v>
      </c>
      <c r="CB192" s="31">
        <v>20000</v>
      </c>
      <c r="CC192" s="31">
        <v>20000</v>
      </c>
      <c r="CD192" s="31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4"/>
      <c r="CV192" s="4"/>
      <c r="CW192" s="4"/>
      <c r="CX192" s="4"/>
      <c r="CY192" s="4"/>
      <c r="CZ192" s="22"/>
      <c r="DA192" s="4">
        <v>0</v>
      </c>
      <c r="DB192" s="4">
        <v>0</v>
      </c>
      <c r="DC192" s="4">
        <v>365</v>
      </c>
      <c r="DD192" s="4">
        <v>365</v>
      </c>
      <c r="DE192" s="4">
        <v>365</v>
      </c>
      <c r="DF192" s="4">
        <v>366</v>
      </c>
      <c r="DG192" s="4">
        <v>365</v>
      </c>
      <c r="DH192" s="4">
        <v>0</v>
      </c>
      <c r="DI192" s="16">
        <f t="shared" si="26"/>
        <v>82689.208833887664</v>
      </c>
      <c r="DJ192" s="16">
        <f t="shared" si="27"/>
        <v>17721.30254912535</v>
      </c>
      <c r="DK192" s="16">
        <f t="shared" si="28"/>
        <v>20000</v>
      </c>
      <c r="DL192" s="16">
        <f t="shared" si="29"/>
        <v>0</v>
      </c>
      <c r="DM192" s="16">
        <f t="shared" si="30"/>
        <v>0</v>
      </c>
      <c r="DN192" s="22"/>
      <c r="DO192" s="4">
        <f>COUNTIFS(crashes!$G$2:$G$17624,"&gt;="&amp;S192,crashes!$G$2:$G$17624,"&lt;"&amp;T192,crashes!$D$2:$D$17624,"="&amp;C192, crashes!$S$2:$S$17624, "&gt;="&amp;AE192, crashes!$S$2:$S$17624, "&lt;="&amp;AF192, crashes!$E$2:$E$17624, "="&amp;D192 )</f>
        <v>288</v>
      </c>
      <c r="DP192" s="29">
        <f>COUNTIFS(crashes!$G$2:$G$17624,"&gt;="&amp;S192,crashes!$G$2:$G$17624,"&lt;"&amp;T192,crashes!$D$2:$D$17624,"="&amp;C192, crashes!$S$2:$S$17624, "&gt;="&amp;AE192, crashes!$S$2:$S$17624, "&lt;="&amp;AF192, crashes!$E$2:$E$17624, "="&amp;D192, crashes!$R$2:$R$17624, "=Weekday")</f>
        <v>253</v>
      </c>
      <c r="DQ192" s="29">
        <f>COUNTIFS(crashes!$G$2:$G$17624,"&gt;="&amp;S192,crashes!$G$2:$G$17624,"&lt;"&amp;T192,crashes!$D$2:$D$17624,"="&amp;C192, crashes!$S$2:$S$17624, "&gt;="&amp;AE192, crashes!$S$2:$S$17624, "&lt;="&amp;AF192, crashes!$E$2:$E$17624, "="&amp;D192, crashes!$R$2:$R$17624, "=Weekend")</f>
        <v>35</v>
      </c>
      <c r="DR192" s="30">
        <f>COUNTIFS(crashes!$G$2:$G$17624,"&gt;="&amp;S192,crashes!$G$2:$G$17624,"&lt;"&amp;T192,crashes!$D$2:$D$17624,"="&amp;C192, crashes!$S$2:$S$17624, "&gt;="&amp;AE192, crashes!$S$2:$S$17624, "&lt;="&amp;AF192, crashes!$E$2:$E$17624, "="&amp;D192,  crashes!$R$2:$R$17624, "=Weekday", crashes!$N$2:$N$17624,"=K")</f>
        <v>1</v>
      </c>
      <c r="DS192" s="30">
        <f>COUNTIFS(crashes!$G$2:$G$17624,"&gt;="&amp;S192,crashes!$G$2:$G$17624,"&lt;"&amp;T192,crashes!$D$2:$D$17624,"="&amp;C192, crashes!$S$2:$S$17624, "&gt;="&amp;AE192, crashes!$S$2:$S$17624, "&lt;="&amp;AF192, crashes!$E$2:$E$17624, "="&amp;D192,  crashes!$R$2:$R$17624, "=Weekday", crashes!$N$2:$N$17624,"=A")</f>
        <v>13</v>
      </c>
      <c r="DT192" s="30">
        <f>COUNTIFS(crashes!$G$2:$G$17624,"&gt;="&amp;S192,crashes!$G$2:$G$17624,"&lt;"&amp;T192,crashes!$D$2:$D$17624,"="&amp;C192, crashes!$S$2:$S$17624, "&gt;="&amp;AE192, crashes!$S$2:$S$17624, "&lt;="&amp;AF192, crashes!$E$2:$E$17624, "="&amp;D192,  crashes!$R$2:$R$17624, "=Weekday", crashes!$N$2:$N$17624,"=B")</f>
        <v>58</v>
      </c>
      <c r="DU192" s="30">
        <f>COUNTIFS(crashes!$G$2:$G$17624,"&gt;="&amp;S192,crashes!$G$2:$G$17624,"&lt;"&amp;T192,crashes!$D$2:$D$17624,"="&amp;C192, crashes!$S$2:$S$17624, "&gt;="&amp;AE192, crashes!$S$2:$S$17624, "&lt;="&amp;AF192, crashes!$E$2:$E$17624, "="&amp;D192,  crashes!$R$2:$R$17624, "=Weekday", crashes!$N$2:$N$17624,"=C")</f>
        <v>22</v>
      </c>
      <c r="DV192" s="30">
        <f>COUNTIFS(crashes!$G$2:$G$17624,"&gt;="&amp;S192,crashes!$G$2:$G$17624,"&lt;"&amp;T192,crashes!$D$2:$D$17624,"="&amp;C192, crashes!$S$2:$S$17624, "&gt;="&amp;AE192, crashes!$S$2:$S$17624, "&lt;="&amp;AF192, crashes!$E$2:$E$17624, "="&amp;D192,  crashes!$R$2:$R$17624, "=Weekday", crashes!$N$2:$N$17624,"=ABC")</f>
        <v>0</v>
      </c>
      <c r="DW192" s="30">
        <f>COUNTIFS(crashes!$G$2:$G$17624,"&gt;="&amp;S192,crashes!$G$2:$G$17624,"&lt;"&amp;T192,crashes!$D$2:$D$17624,"="&amp;C192, crashes!$S$2:$S$17624, "&gt;="&amp;AE192, crashes!$S$2:$S$17624, "&lt;="&amp;AF192, crashes!$E$2:$E$17624, "="&amp;D192,  crashes!$R$2:$R$17624, "=Weekday", crashes!$N$2:$N$17624,"=O")</f>
        <v>159</v>
      </c>
      <c r="DX192" s="30">
        <f>COUNTIFS(crashes!$G$2:$G$17624,"&gt;="&amp;S192,crashes!$G$2:$G$17624,"&lt;"&amp;T192,crashes!$D$2:$D$17624,"="&amp;C192, crashes!$S$2:$S$17624, "&gt;="&amp;AE192, crashes!$S$2:$S$17624, "&lt;="&amp;AF192, crashes!$E$2:$E$17624, "="&amp;D192,  crashes!$R$2:$R$17624, "=Weekend", crashes!$N$2:$N$17624,"=K")</f>
        <v>0</v>
      </c>
      <c r="DY192" s="30">
        <f>COUNTIFS(crashes!$G$2:$G$17624,"&gt;="&amp;S192,crashes!$G$2:$G$17624,"&lt;"&amp;T192,crashes!$D$2:$D$17624,"="&amp;C192, crashes!$S$2:$S$17624, "&gt;="&amp;AE192, crashes!$S$2:$S$17624, "&lt;="&amp;AF192, crashes!$E$2:$E$17624, "="&amp;D192,  crashes!$R$2:$R$17624, "=Weekend", crashes!$N$2:$N$17624,"=A")</f>
        <v>3</v>
      </c>
      <c r="DZ192" s="30">
        <f>COUNTIFS(crashes!$G$2:$G$17624,"&gt;="&amp;S192,crashes!$G$2:$G$17624,"&lt;"&amp;T192,crashes!$D$2:$D$17624,"="&amp;C192, crashes!$S$2:$S$17624, "&gt;="&amp;AE192, crashes!$S$2:$S$17624, "&lt;="&amp;AF192, crashes!$E$2:$E$17624, "="&amp;D192,  crashes!$R$2:$R$17624, "=Weekend", crashes!$N$2:$N$17624,"=B")</f>
        <v>8</v>
      </c>
      <c r="EA192" s="30">
        <f>COUNTIFS(crashes!$G$2:$G$17624,"&gt;="&amp;S192,crashes!$G$2:$G$17624,"&lt;"&amp;T192,crashes!$D$2:$D$17624,"="&amp;C192, crashes!$S$2:$S$17624, "&gt;="&amp;AE192, crashes!$S$2:$S$17624, "&lt;="&amp;AF192, crashes!$E$2:$E$17624, "="&amp;D192,  crashes!$R$2:$R$17624, "=Weekend", crashes!$N$2:$N$17624,"=C")</f>
        <v>0</v>
      </c>
      <c r="EB192" s="30">
        <f>COUNTIFS(crashes!$G$2:$G$17624,"&gt;="&amp;S192,crashes!$G$2:$G$17624,"&lt;"&amp;T192,crashes!$D$2:$D$17624,"="&amp;C192, crashes!$S$2:$S$17624, "&gt;="&amp;AE192, crashes!$S$2:$S$17624, "&lt;="&amp;AF192, crashes!$E$2:$E$17624, "="&amp;D192,  crashes!$R$2:$R$17624, "=Weekend", crashes!$N$2:$N$17624,"=ABC")</f>
        <v>0</v>
      </c>
      <c r="EC192" s="30">
        <f>COUNTIFS(crashes!$G$2:$G$17624,"&gt;="&amp;S192,crashes!$G$2:$G$17624,"&lt;"&amp;T192,crashes!$D$2:$D$17624,"="&amp;C192, crashes!$S$2:$S$17624, "&gt;="&amp;AE192, crashes!$S$2:$S$17624, "&lt;="&amp;AF192, crashes!$E$2:$E$17624, "="&amp;D192,  crashes!$R$2:$R$17624, "=Weekend", crashes!$N$2:$N$17624,"=O")</f>
        <v>24</v>
      </c>
      <c r="ED192" s="4">
        <f t="shared" si="31"/>
        <v>1</v>
      </c>
      <c r="EE192" s="4">
        <f t="shared" si="32"/>
        <v>16</v>
      </c>
      <c r="EF192" s="4">
        <f t="shared" si="33"/>
        <v>66</v>
      </c>
      <c r="EG192" s="4">
        <f t="shared" si="34"/>
        <v>22</v>
      </c>
      <c r="EH192" s="4">
        <f t="shared" si="35"/>
        <v>0</v>
      </c>
      <c r="EI192" s="50">
        <f t="shared" si="36"/>
        <v>105</v>
      </c>
      <c r="EJ192" s="4">
        <f t="shared" si="37"/>
        <v>183</v>
      </c>
      <c r="EK192" s="6"/>
      <c r="EL192" s="3">
        <v>2018</v>
      </c>
      <c r="EM192" s="3">
        <v>5.2680000000000007</v>
      </c>
      <c r="EN192" s="3">
        <v>1.273E-2</v>
      </c>
      <c r="EO192" s="3">
        <v>7.7099999999999998E-3</v>
      </c>
      <c r="EP192" s="3">
        <v>5.9500000000000004E-3</v>
      </c>
      <c r="EQ192" s="3">
        <v>5.5700000000000003E-3</v>
      </c>
      <c r="ER192" s="3">
        <v>8.9800000000000001E-3</v>
      </c>
      <c r="ES192" s="3">
        <v>1.9619999999999999E-2</v>
      </c>
      <c r="ET192" s="3">
        <v>3.3270000000000001E-2</v>
      </c>
      <c r="EU192" s="3">
        <v>4.4479999999999999E-2</v>
      </c>
      <c r="EV192" s="3">
        <v>4.4630000000000003E-2</v>
      </c>
      <c r="EW192" s="3">
        <v>4.3119999999999999E-2</v>
      </c>
      <c r="EX192" s="3">
        <v>4.5850000000000002E-2</v>
      </c>
      <c r="EY192" s="3">
        <v>5.0139999999999997E-2</v>
      </c>
      <c r="EZ192" s="3">
        <v>5.6599999999999998E-2</v>
      </c>
      <c r="FA192" s="3">
        <v>6.4519999999999994E-2</v>
      </c>
      <c r="FB192" s="3">
        <v>7.9969999999999999E-2</v>
      </c>
      <c r="FC192" s="3">
        <v>8.2930000000000004E-2</v>
      </c>
      <c r="FD192" s="3">
        <v>8.2290000000000002E-2</v>
      </c>
      <c r="FE192" s="3">
        <v>8.1100000000000005E-2</v>
      </c>
      <c r="FF192" s="3">
        <v>7.6050000000000006E-2</v>
      </c>
      <c r="FG192" s="3">
        <v>6.5240000000000006E-2</v>
      </c>
      <c r="FH192" s="3">
        <v>4.7809999999999998E-2</v>
      </c>
      <c r="FI192" s="3">
        <v>3.8789999999999998E-2</v>
      </c>
      <c r="FJ192" s="3">
        <v>3.159E-2</v>
      </c>
      <c r="FK192" s="3">
        <v>2.2200000000000001E-2</v>
      </c>
      <c r="FL192" s="3">
        <v>2018</v>
      </c>
      <c r="FM192" s="3">
        <v>5.2680000000000007</v>
      </c>
      <c r="FN192" s="13">
        <v>2018</v>
      </c>
      <c r="FO192" s="52">
        <v>5.2680000000000007</v>
      </c>
      <c r="FP192" s="51">
        <v>48.3</v>
      </c>
      <c r="FQ192" s="51">
        <v>1.822E-2</v>
      </c>
      <c r="FR192" s="51">
        <v>1.187E-2</v>
      </c>
      <c r="FS192" s="3">
        <v>8.8100000000000001E-3</v>
      </c>
      <c r="FT192" s="3">
        <v>6.8950000000000001E-3</v>
      </c>
      <c r="FU192" s="3">
        <v>6.4450000000000002E-3</v>
      </c>
      <c r="FV192" s="3">
        <v>8.9599999999999992E-3</v>
      </c>
      <c r="FW192" s="3">
        <v>1.6215E-2</v>
      </c>
      <c r="FX192" s="3">
        <v>2.5869999999999997E-2</v>
      </c>
      <c r="FY192" s="3">
        <v>3.4865E-2</v>
      </c>
      <c r="FZ192" s="3">
        <v>4.3645000000000003E-2</v>
      </c>
      <c r="GA192" s="3">
        <v>5.2510000000000001E-2</v>
      </c>
      <c r="GB192" s="3">
        <v>5.7290000000000001E-2</v>
      </c>
      <c r="GC192" s="3">
        <v>6.1425000000000007E-2</v>
      </c>
      <c r="GD192" s="3">
        <v>6.2600000000000003E-2</v>
      </c>
      <c r="GE192" s="3">
        <v>6.3175000000000009E-2</v>
      </c>
      <c r="GF192" s="3">
        <v>6.1315000000000001E-2</v>
      </c>
      <c r="GG192" s="3">
        <v>5.9675000000000006E-2</v>
      </c>
      <c r="GH192" s="3">
        <v>5.7259999999999998E-2</v>
      </c>
      <c r="GI192" s="3">
        <v>5.2315E-2</v>
      </c>
      <c r="GJ192" s="3">
        <v>4.4840000000000005E-2</v>
      </c>
      <c r="GK192" s="3">
        <v>3.7360000000000004E-2</v>
      </c>
      <c r="GL192" s="3">
        <v>3.1645E-2</v>
      </c>
      <c r="GM192" s="3">
        <v>2.7540000000000002E-2</v>
      </c>
      <c r="GN192" s="3">
        <v>2.0920000000000001E-2</v>
      </c>
      <c r="GO192" s="22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</row>
    <row r="193" spans="1:264" s="3" customFormat="1" ht="12" customHeight="1" x14ac:dyDescent="0.2">
      <c r="A193" s="4" t="s">
        <v>391</v>
      </c>
      <c r="B193" s="4" t="s">
        <v>218</v>
      </c>
      <c r="C193" s="4">
        <v>66</v>
      </c>
      <c r="D193" s="4" t="s">
        <v>91</v>
      </c>
      <c r="E193" s="4" t="s">
        <v>67</v>
      </c>
      <c r="F193" s="4" t="s">
        <v>68</v>
      </c>
      <c r="G193" s="4">
        <v>5</v>
      </c>
      <c r="H193" s="4" t="s">
        <v>172</v>
      </c>
      <c r="I193" s="4">
        <v>1</v>
      </c>
      <c r="J193" s="4">
        <v>0</v>
      </c>
      <c r="K193" s="4"/>
      <c r="L193" s="4"/>
      <c r="M193" s="4"/>
      <c r="N193" s="4"/>
      <c r="O193" s="4"/>
      <c r="P193" s="4" t="s">
        <v>524</v>
      </c>
      <c r="Q193" s="1" t="str">
        <f t="shared" si="40"/>
        <v>38°50'49.2087"N, 77°25'45.4859"W</v>
      </c>
      <c r="R193" s="1" t="s">
        <v>523</v>
      </c>
      <c r="S193" s="1">
        <v>53.506999999999998</v>
      </c>
      <c r="T193" s="1">
        <v>53.679000000000002</v>
      </c>
      <c r="U193" s="4">
        <v>1</v>
      </c>
      <c r="V193" s="10">
        <v>42475</v>
      </c>
      <c r="W193" s="4">
        <v>1</v>
      </c>
      <c r="X193" s="4">
        <v>0.17200000000000415</v>
      </c>
      <c r="Y193" s="4"/>
      <c r="Z193" s="4"/>
      <c r="AA193" s="4"/>
      <c r="AB193" s="4"/>
      <c r="AC193" s="4"/>
      <c r="AD193" s="4"/>
      <c r="AE193" s="10">
        <v>41275</v>
      </c>
      <c r="AF193" s="10">
        <v>43100</v>
      </c>
      <c r="AG193" s="16"/>
      <c r="AH193" s="16"/>
      <c r="AI193" s="31">
        <v>81405.281466469314</v>
      </c>
      <c r="AJ193" s="31">
        <v>81405.281466469314</v>
      </c>
      <c r="AK193" s="31">
        <v>84043.111599859491</v>
      </c>
      <c r="AL193" s="31">
        <v>83857.063798717805</v>
      </c>
      <c r="AM193" s="31">
        <v>82732.106235279047</v>
      </c>
      <c r="AN193" s="31"/>
      <c r="AO193" s="4"/>
      <c r="AP193" s="4"/>
      <c r="AQ193" s="4"/>
      <c r="AR193" s="9">
        <v>12.572898479196025</v>
      </c>
      <c r="AS193" s="9">
        <v>11.288778936738652</v>
      </c>
      <c r="AT193" s="9">
        <v>13.05093784331487</v>
      </c>
      <c r="AU193" s="9">
        <v>0</v>
      </c>
      <c r="AV193" s="9">
        <v>0</v>
      </c>
      <c r="AW193" s="4" t="b">
        <v>0</v>
      </c>
      <c r="AX193" s="4" t="b">
        <v>0</v>
      </c>
      <c r="AY193" s="4">
        <v>0</v>
      </c>
      <c r="AZ193" s="4">
        <v>0</v>
      </c>
      <c r="BA193" s="9">
        <v>171.15496937380277</v>
      </c>
      <c r="BB193" s="9">
        <v>4.789027152529318</v>
      </c>
      <c r="BC193" s="9">
        <v>60.204817106093756</v>
      </c>
      <c r="BD193" s="9">
        <v>35.959151547255473</v>
      </c>
      <c r="BE193" s="9">
        <v>-1.5503776003299299</v>
      </c>
      <c r="BF193" s="4" t="s">
        <v>237</v>
      </c>
      <c r="BG193" s="4">
        <v>11.565131217030977</v>
      </c>
      <c r="BH193" s="4"/>
      <c r="BI193" s="4"/>
      <c r="BJ193" s="4" t="s">
        <v>167</v>
      </c>
      <c r="BK193" s="4"/>
      <c r="BL193" s="32">
        <v>1.5900000000000034</v>
      </c>
      <c r="BM193" s="16"/>
      <c r="BN193" s="16"/>
      <c r="BO193" s="31">
        <v>17698.159282953795</v>
      </c>
      <c r="BP193" s="31">
        <v>17698.159282953795</v>
      </c>
      <c r="BQ193" s="31">
        <v>17814.026153173072</v>
      </c>
      <c r="BR193" s="31">
        <v>17756.214379545359</v>
      </c>
      <c r="BS193" s="31">
        <v>17639.857998150248</v>
      </c>
      <c r="BT193" s="31"/>
      <c r="BU193" s="4"/>
      <c r="BV193" s="32">
        <v>1.9999999999996021E-2</v>
      </c>
      <c r="BW193" s="16"/>
      <c r="BX193" s="16"/>
      <c r="BY193" s="31">
        <v>20000</v>
      </c>
      <c r="BZ193" s="31">
        <v>20000</v>
      </c>
      <c r="CA193" s="31">
        <v>20000</v>
      </c>
      <c r="CB193" s="31">
        <v>20000</v>
      </c>
      <c r="CC193" s="31">
        <v>20000</v>
      </c>
      <c r="CD193" s="31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4"/>
      <c r="CV193" s="4"/>
      <c r="CW193" s="4"/>
      <c r="CX193" s="4"/>
      <c r="CY193" s="4"/>
      <c r="CZ193" s="22"/>
      <c r="DA193" s="4">
        <v>0</v>
      </c>
      <c r="DB193" s="4">
        <v>0</v>
      </c>
      <c r="DC193" s="4">
        <v>365</v>
      </c>
      <c r="DD193" s="4">
        <v>365</v>
      </c>
      <c r="DE193" s="4">
        <v>365</v>
      </c>
      <c r="DF193" s="4">
        <v>366</v>
      </c>
      <c r="DG193" s="4">
        <v>365</v>
      </c>
      <c r="DH193" s="4">
        <v>0</v>
      </c>
      <c r="DI193" s="16">
        <f t="shared" si="26"/>
        <v>82689.208833887664</v>
      </c>
      <c r="DJ193" s="16">
        <f t="shared" si="27"/>
        <v>17721.30254912535</v>
      </c>
      <c r="DK193" s="16">
        <f t="shared" si="28"/>
        <v>20000</v>
      </c>
      <c r="DL193" s="16">
        <f t="shared" si="29"/>
        <v>0</v>
      </c>
      <c r="DM193" s="16">
        <f t="shared" si="30"/>
        <v>0</v>
      </c>
      <c r="DN193" s="22"/>
      <c r="DO193" s="4">
        <f>COUNTIFS(crashes!$G$2:$G$17624,"&gt;="&amp;S193,crashes!$G$2:$G$17624,"&lt;"&amp;T193,crashes!$D$2:$D$17624,"="&amp;C193, crashes!$S$2:$S$17624, "&gt;="&amp;AE193, crashes!$S$2:$S$17624, "&lt;="&amp;AF193, crashes!$E$2:$E$17624, "="&amp;D193 )</f>
        <v>104</v>
      </c>
      <c r="DP193" s="29">
        <f>COUNTIFS(crashes!$G$2:$G$17624,"&gt;="&amp;S193,crashes!$G$2:$G$17624,"&lt;"&amp;T193,crashes!$D$2:$D$17624,"="&amp;C193, crashes!$S$2:$S$17624, "&gt;="&amp;AE193, crashes!$S$2:$S$17624, "&lt;="&amp;AF193, crashes!$E$2:$E$17624, "="&amp;D193, crashes!$R$2:$R$17624, "=Weekday")</f>
        <v>96</v>
      </c>
      <c r="DQ193" s="29">
        <f>COUNTIFS(crashes!$G$2:$G$17624,"&gt;="&amp;S193,crashes!$G$2:$G$17624,"&lt;"&amp;T193,crashes!$D$2:$D$17624,"="&amp;C193, crashes!$S$2:$S$17624, "&gt;="&amp;AE193, crashes!$S$2:$S$17624, "&lt;="&amp;AF193, crashes!$E$2:$E$17624, "="&amp;D193, crashes!$R$2:$R$17624, "=Weekend")</f>
        <v>8</v>
      </c>
      <c r="DR193" s="30">
        <f>COUNTIFS(crashes!$G$2:$G$17624,"&gt;="&amp;S193,crashes!$G$2:$G$17624,"&lt;"&amp;T193,crashes!$D$2:$D$17624,"="&amp;C193, crashes!$S$2:$S$17624, "&gt;="&amp;AE193, crashes!$S$2:$S$17624, "&lt;="&amp;AF193, crashes!$E$2:$E$17624, "="&amp;D193,  crashes!$R$2:$R$17624, "=Weekday", crashes!$N$2:$N$17624,"=K")</f>
        <v>0</v>
      </c>
      <c r="DS193" s="30">
        <f>COUNTIFS(crashes!$G$2:$G$17624,"&gt;="&amp;S193,crashes!$G$2:$G$17624,"&lt;"&amp;T193,crashes!$D$2:$D$17624,"="&amp;C193, crashes!$S$2:$S$17624, "&gt;="&amp;AE193, crashes!$S$2:$S$17624, "&lt;="&amp;AF193, crashes!$E$2:$E$17624, "="&amp;D193,  crashes!$R$2:$R$17624, "=Weekday", crashes!$N$2:$N$17624,"=A")</f>
        <v>4</v>
      </c>
      <c r="DT193" s="30">
        <f>COUNTIFS(crashes!$G$2:$G$17624,"&gt;="&amp;S193,crashes!$G$2:$G$17624,"&lt;"&amp;T193,crashes!$D$2:$D$17624,"="&amp;C193, crashes!$S$2:$S$17624, "&gt;="&amp;AE193, crashes!$S$2:$S$17624, "&lt;="&amp;AF193, crashes!$E$2:$E$17624, "="&amp;D193,  crashes!$R$2:$R$17624, "=Weekday", crashes!$N$2:$N$17624,"=B")</f>
        <v>20</v>
      </c>
      <c r="DU193" s="30">
        <f>COUNTIFS(crashes!$G$2:$G$17624,"&gt;="&amp;S193,crashes!$G$2:$G$17624,"&lt;"&amp;T193,crashes!$D$2:$D$17624,"="&amp;C193, crashes!$S$2:$S$17624, "&gt;="&amp;AE193, crashes!$S$2:$S$17624, "&lt;="&amp;AF193, crashes!$E$2:$E$17624, "="&amp;D193,  crashes!$R$2:$R$17624, "=Weekday", crashes!$N$2:$N$17624,"=C")</f>
        <v>3</v>
      </c>
      <c r="DV193" s="30">
        <f>COUNTIFS(crashes!$G$2:$G$17624,"&gt;="&amp;S193,crashes!$G$2:$G$17624,"&lt;"&amp;T193,crashes!$D$2:$D$17624,"="&amp;C193, crashes!$S$2:$S$17624, "&gt;="&amp;AE193, crashes!$S$2:$S$17624, "&lt;="&amp;AF193, crashes!$E$2:$E$17624, "="&amp;D193,  crashes!$R$2:$R$17624, "=Weekday", crashes!$N$2:$N$17624,"=ABC")</f>
        <v>0</v>
      </c>
      <c r="DW193" s="30">
        <f>COUNTIFS(crashes!$G$2:$G$17624,"&gt;="&amp;S193,crashes!$G$2:$G$17624,"&lt;"&amp;T193,crashes!$D$2:$D$17624,"="&amp;C193, crashes!$S$2:$S$17624, "&gt;="&amp;AE193, crashes!$S$2:$S$17624, "&lt;="&amp;AF193, crashes!$E$2:$E$17624, "="&amp;D193,  crashes!$R$2:$R$17624, "=Weekday", crashes!$N$2:$N$17624,"=O")</f>
        <v>69</v>
      </c>
      <c r="DX193" s="30">
        <f>COUNTIFS(crashes!$G$2:$G$17624,"&gt;="&amp;S193,crashes!$G$2:$G$17624,"&lt;"&amp;T193,crashes!$D$2:$D$17624,"="&amp;C193, crashes!$S$2:$S$17624, "&gt;="&amp;AE193, crashes!$S$2:$S$17624, "&lt;="&amp;AF193, crashes!$E$2:$E$17624, "="&amp;D193,  crashes!$R$2:$R$17624, "=Weekend", crashes!$N$2:$N$17624,"=K")</f>
        <v>0</v>
      </c>
      <c r="DY193" s="30">
        <f>COUNTIFS(crashes!$G$2:$G$17624,"&gt;="&amp;S193,crashes!$G$2:$G$17624,"&lt;"&amp;T193,crashes!$D$2:$D$17624,"="&amp;C193, crashes!$S$2:$S$17624, "&gt;="&amp;AE193, crashes!$S$2:$S$17624, "&lt;="&amp;AF193, crashes!$E$2:$E$17624, "="&amp;D193,  crashes!$R$2:$R$17624, "=Weekend", crashes!$N$2:$N$17624,"=A")</f>
        <v>0</v>
      </c>
      <c r="DZ193" s="30">
        <f>COUNTIFS(crashes!$G$2:$G$17624,"&gt;="&amp;S193,crashes!$G$2:$G$17624,"&lt;"&amp;T193,crashes!$D$2:$D$17624,"="&amp;C193, crashes!$S$2:$S$17624, "&gt;="&amp;AE193, crashes!$S$2:$S$17624, "&lt;="&amp;AF193, crashes!$E$2:$E$17624, "="&amp;D193,  crashes!$R$2:$R$17624, "=Weekend", crashes!$N$2:$N$17624,"=B")</f>
        <v>2</v>
      </c>
      <c r="EA193" s="30">
        <f>COUNTIFS(crashes!$G$2:$G$17624,"&gt;="&amp;S193,crashes!$G$2:$G$17624,"&lt;"&amp;T193,crashes!$D$2:$D$17624,"="&amp;C193, crashes!$S$2:$S$17624, "&gt;="&amp;AE193, crashes!$S$2:$S$17624, "&lt;="&amp;AF193, crashes!$E$2:$E$17624, "="&amp;D193,  crashes!$R$2:$R$17624, "=Weekend", crashes!$N$2:$N$17624,"=C")</f>
        <v>1</v>
      </c>
      <c r="EB193" s="30">
        <f>COUNTIFS(crashes!$G$2:$G$17624,"&gt;="&amp;S193,crashes!$G$2:$G$17624,"&lt;"&amp;T193,crashes!$D$2:$D$17624,"="&amp;C193, crashes!$S$2:$S$17624, "&gt;="&amp;AE193, crashes!$S$2:$S$17624, "&lt;="&amp;AF193, crashes!$E$2:$E$17624, "="&amp;D193,  crashes!$R$2:$R$17624, "=Weekend", crashes!$N$2:$N$17624,"=ABC")</f>
        <v>0</v>
      </c>
      <c r="EC193" s="30">
        <f>COUNTIFS(crashes!$G$2:$G$17624,"&gt;="&amp;S193,crashes!$G$2:$G$17624,"&lt;"&amp;T193,crashes!$D$2:$D$17624,"="&amp;C193, crashes!$S$2:$S$17624, "&gt;="&amp;AE193, crashes!$S$2:$S$17624, "&lt;="&amp;AF193, crashes!$E$2:$E$17624, "="&amp;D193,  crashes!$R$2:$R$17624, "=Weekend", crashes!$N$2:$N$17624,"=O")</f>
        <v>5</v>
      </c>
      <c r="ED193" s="4">
        <f t="shared" si="31"/>
        <v>0</v>
      </c>
      <c r="EE193" s="4">
        <f t="shared" si="32"/>
        <v>4</v>
      </c>
      <c r="EF193" s="4">
        <f t="shared" si="33"/>
        <v>22</v>
      </c>
      <c r="EG193" s="4">
        <f t="shared" si="34"/>
        <v>4</v>
      </c>
      <c r="EH193" s="4">
        <f t="shared" si="35"/>
        <v>0</v>
      </c>
      <c r="EI193" s="50">
        <f t="shared" si="36"/>
        <v>30</v>
      </c>
      <c r="EJ193" s="4">
        <f t="shared" si="37"/>
        <v>74</v>
      </c>
      <c r="EK193" s="6"/>
      <c r="EL193" s="3">
        <v>2018</v>
      </c>
      <c r="EM193" s="3">
        <v>5.0960000000000036</v>
      </c>
      <c r="EN193" s="3">
        <v>1.273E-2</v>
      </c>
      <c r="EO193" s="3">
        <v>7.7099999999999998E-3</v>
      </c>
      <c r="EP193" s="3">
        <v>5.9500000000000004E-3</v>
      </c>
      <c r="EQ193" s="3">
        <v>5.5700000000000003E-3</v>
      </c>
      <c r="ER193" s="3">
        <v>8.9800000000000001E-3</v>
      </c>
      <c r="ES193" s="3">
        <v>1.9619999999999999E-2</v>
      </c>
      <c r="ET193" s="3">
        <v>3.3270000000000001E-2</v>
      </c>
      <c r="EU193" s="3">
        <v>4.4479999999999999E-2</v>
      </c>
      <c r="EV193" s="3">
        <v>4.4630000000000003E-2</v>
      </c>
      <c r="EW193" s="3">
        <v>4.3119999999999999E-2</v>
      </c>
      <c r="EX193" s="3">
        <v>4.5850000000000002E-2</v>
      </c>
      <c r="EY193" s="3">
        <v>5.0139999999999997E-2</v>
      </c>
      <c r="EZ193" s="3">
        <v>5.6599999999999998E-2</v>
      </c>
      <c r="FA193" s="3">
        <v>6.4519999999999994E-2</v>
      </c>
      <c r="FB193" s="3">
        <v>7.9969999999999999E-2</v>
      </c>
      <c r="FC193" s="3">
        <v>8.2930000000000004E-2</v>
      </c>
      <c r="FD193" s="3">
        <v>8.2290000000000002E-2</v>
      </c>
      <c r="FE193" s="3">
        <v>8.1100000000000005E-2</v>
      </c>
      <c r="FF193" s="3">
        <v>7.6050000000000006E-2</v>
      </c>
      <c r="FG193" s="3">
        <v>6.5240000000000006E-2</v>
      </c>
      <c r="FH193" s="3">
        <v>4.7809999999999998E-2</v>
      </c>
      <c r="FI193" s="3">
        <v>3.8789999999999998E-2</v>
      </c>
      <c r="FJ193" s="3">
        <v>3.159E-2</v>
      </c>
      <c r="FK193" s="3">
        <v>2.2200000000000001E-2</v>
      </c>
      <c r="FL193" s="3">
        <v>2018</v>
      </c>
      <c r="FM193" s="3">
        <v>5.0960000000000036</v>
      </c>
      <c r="FN193" s="13">
        <v>2018</v>
      </c>
      <c r="FO193" s="52">
        <v>5.0960000000000036</v>
      </c>
      <c r="FP193" s="51">
        <v>48.3</v>
      </c>
      <c r="FQ193" s="51">
        <v>1.822E-2</v>
      </c>
      <c r="FR193" s="51">
        <v>1.187E-2</v>
      </c>
      <c r="FS193" s="3">
        <v>8.8100000000000001E-3</v>
      </c>
      <c r="FT193" s="3">
        <v>6.8950000000000001E-3</v>
      </c>
      <c r="FU193" s="3">
        <v>6.4450000000000002E-3</v>
      </c>
      <c r="FV193" s="3">
        <v>8.9599999999999992E-3</v>
      </c>
      <c r="FW193" s="3">
        <v>1.6215E-2</v>
      </c>
      <c r="FX193" s="3">
        <v>2.5869999999999997E-2</v>
      </c>
      <c r="FY193" s="3">
        <v>3.4865E-2</v>
      </c>
      <c r="FZ193" s="3">
        <v>4.3645000000000003E-2</v>
      </c>
      <c r="GA193" s="3">
        <v>5.2510000000000001E-2</v>
      </c>
      <c r="GB193" s="3">
        <v>5.7290000000000001E-2</v>
      </c>
      <c r="GC193" s="3">
        <v>6.1425000000000007E-2</v>
      </c>
      <c r="GD193" s="3">
        <v>6.2600000000000003E-2</v>
      </c>
      <c r="GE193" s="3">
        <v>6.3175000000000009E-2</v>
      </c>
      <c r="GF193" s="3">
        <v>6.1315000000000001E-2</v>
      </c>
      <c r="GG193" s="3">
        <v>5.9675000000000006E-2</v>
      </c>
      <c r="GH193" s="3">
        <v>5.7259999999999998E-2</v>
      </c>
      <c r="GI193" s="3">
        <v>5.2315E-2</v>
      </c>
      <c r="GJ193" s="3">
        <v>4.4840000000000005E-2</v>
      </c>
      <c r="GK193" s="3">
        <v>3.7360000000000004E-2</v>
      </c>
      <c r="GL193" s="3">
        <v>3.1645E-2</v>
      </c>
      <c r="GM193" s="3">
        <v>2.7540000000000002E-2</v>
      </c>
      <c r="GN193" s="3">
        <v>2.0920000000000001E-2</v>
      </c>
      <c r="GO193" s="22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</row>
    <row r="194" spans="1:264" s="3" customFormat="1" ht="12" customHeight="1" x14ac:dyDescent="0.2">
      <c r="A194" s="4" t="s">
        <v>391</v>
      </c>
      <c r="B194" s="4" t="s">
        <v>218</v>
      </c>
      <c r="C194" s="4">
        <v>66</v>
      </c>
      <c r="D194" s="4" t="s">
        <v>91</v>
      </c>
      <c r="E194" s="4" t="s">
        <v>67</v>
      </c>
      <c r="F194" s="4" t="s">
        <v>70</v>
      </c>
      <c r="G194" s="4">
        <v>5</v>
      </c>
      <c r="H194" s="4" t="s">
        <v>167</v>
      </c>
      <c r="I194" s="4">
        <v>1</v>
      </c>
      <c r="J194" s="4">
        <v>0</v>
      </c>
      <c r="K194" s="4"/>
      <c r="L194" s="4"/>
      <c r="M194" s="4"/>
      <c r="N194" s="4"/>
      <c r="O194" s="4"/>
      <c r="P194" s="4" t="s">
        <v>526</v>
      </c>
      <c r="Q194" s="1" t="str">
        <f t="shared" si="40"/>
        <v>38°50'48.9665"N, 77°25'46.8141"W</v>
      </c>
      <c r="R194" s="1" t="s">
        <v>525</v>
      </c>
      <c r="S194" s="1">
        <v>53.487000000000002</v>
      </c>
      <c r="T194" s="1">
        <v>53.506999999999998</v>
      </c>
      <c r="U194" s="4">
        <v>1</v>
      </c>
      <c r="V194" s="10">
        <v>42475</v>
      </c>
      <c r="W194" s="4">
        <v>1</v>
      </c>
      <c r="X194" s="4">
        <v>1.9999999999996021E-2</v>
      </c>
      <c r="Y194" s="4">
        <v>1.9999999999996021E-2</v>
      </c>
      <c r="Z194" s="4">
        <v>1</v>
      </c>
      <c r="AA194" s="4"/>
      <c r="AB194" s="4"/>
      <c r="AC194" s="4"/>
      <c r="AD194" s="4"/>
      <c r="AE194" s="10">
        <v>41275</v>
      </c>
      <c r="AF194" s="10">
        <v>43100</v>
      </c>
      <c r="AG194" s="16"/>
      <c r="AH194" s="16"/>
      <c r="AI194" s="31">
        <v>81405.281466469314</v>
      </c>
      <c r="AJ194" s="31">
        <v>81405.281466469314</v>
      </c>
      <c r="AK194" s="31">
        <v>84043.111599859491</v>
      </c>
      <c r="AL194" s="31">
        <v>83857.063798717805</v>
      </c>
      <c r="AM194" s="31">
        <v>82732.106235279047</v>
      </c>
      <c r="AN194" s="31"/>
      <c r="AO194" s="4"/>
      <c r="AP194" s="4"/>
      <c r="AQ194" s="4"/>
      <c r="AR194" s="9">
        <v>12.539402977628532</v>
      </c>
      <c r="AS194" s="9">
        <v>10.792595105362196</v>
      </c>
      <c r="AT194" s="9">
        <v>12.398996707436185</v>
      </c>
      <c r="AU194" s="9">
        <v>0</v>
      </c>
      <c r="AV194" s="9">
        <v>0</v>
      </c>
      <c r="AW194" s="4" t="b">
        <v>0</v>
      </c>
      <c r="AX194" s="4" t="b">
        <v>0</v>
      </c>
      <c r="AY194" s="4">
        <v>0</v>
      </c>
      <c r="AZ194" s="4">
        <v>0</v>
      </c>
      <c r="BA194" s="9">
        <v>0</v>
      </c>
      <c r="BB194" s="9">
        <v>0</v>
      </c>
      <c r="BC194" s="9">
        <v>60.402001802417921</v>
      </c>
      <c r="BD194" s="9">
        <v>36.199290038518789</v>
      </c>
      <c r="BE194" s="9">
        <v>-1.3760750378661384</v>
      </c>
      <c r="BF194" s="4" t="s">
        <v>237</v>
      </c>
      <c r="BG194" s="4">
        <v>12.131690505823736</v>
      </c>
      <c r="BH194" s="4"/>
      <c r="BI194" s="4"/>
      <c r="BJ194" s="4" t="s">
        <v>167</v>
      </c>
      <c r="BK194" s="4"/>
      <c r="BL194" s="32">
        <v>1.7620000000000076</v>
      </c>
      <c r="BM194" s="16"/>
      <c r="BN194" s="16"/>
      <c r="BO194" s="31">
        <v>17698.159282953795</v>
      </c>
      <c r="BP194" s="31">
        <v>17698.159282953795</v>
      </c>
      <c r="BQ194" s="31">
        <v>17814.026153173072</v>
      </c>
      <c r="BR194" s="31">
        <v>17756.214379545359</v>
      </c>
      <c r="BS194" s="31">
        <v>17639.857998150248</v>
      </c>
      <c r="BT194" s="31"/>
      <c r="BU194" s="4"/>
      <c r="BV194" s="32">
        <v>0</v>
      </c>
      <c r="BW194" s="16"/>
      <c r="BX194" s="16"/>
      <c r="BY194" s="31">
        <v>20000</v>
      </c>
      <c r="BZ194" s="31">
        <v>20000</v>
      </c>
      <c r="CA194" s="31">
        <v>20000</v>
      </c>
      <c r="CB194" s="31">
        <v>20000</v>
      </c>
      <c r="CC194" s="31">
        <v>20000</v>
      </c>
      <c r="CD194" s="31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31">
        <v>20000</v>
      </c>
      <c r="CP194" s="31">
        <v>20000</v>
      </c>
      <c r="CQ194" s="31">
        <v>20000</v>
      </c>
      <c r="CR194" s="31">
        <v>20000</v>
      </c>
      <c r="CS194" s="31">
        <v>20000</v>
      </c>
      <c r="CT194" s="31"/>
      <c r="CU194" s="4"/>
      <c r="CV194" s="4"/>
      <c r="CW194" s="4"/>
      <c r="CX194" s="4"/>
      <c r="CY194" s="4"/>
      <c r="CZ194" s="22"/>
      <c r="DA194" s="4">
        <v>0</v>
      </c>
      <c r="DB194" s="4">
        <v>0</v>
      </c>
      <c r="DC194" s="4">
        <v>365</v>
      </c>
      <c r="DD194" s="4">
        <v>365</v>
      </c>
      <c r="DE194" s="4">
        <v>365</v>
      </c>
      <c r="DF194" s="4">
        <v>366</v>
      </c>
      <c r="DG194" s="4">
        <v>365</v>
      </c>
      <c r="DH194" s="4">
        <v>0</v>
      </c>
      <c r="DI194" s="16">
        <f t="shared" ref="DI194:DI257" si="41">SUMPRODUCT(DA194:DH194,AG194:AN194)/SUM(DA194:DH194)</f>
        <v>82689.208833887664</v>
      </c>
      <c r="DJ194" s="16">
        <f t="shared" ref="DJ194:DJ257" si="42">SUMPRODUCT(BM194:BT194, DA194:DH194)/SUM(DA194:DH194)</f>
        <v>17721.30254912535</v>
      </c>
      <c r="DK194" s="16">
        <f t="shared" ref="DK194:DK257" si="43">SUMPRODUCT(BW194:CD194, DA194:DH194)/SUM(DA194:DH194)</f>
        <v>20000</v>
      </c>
      <c r="DL194" s="16">
        <f t="shared" ref="DL194:DL257" si="44">SUMPRODUCT(CE194:CL194, DA194:DH194)/SUM(DA194:DH194)</f>
        <v>0</v>
      </c>
      <c r="DM194" s="16">
        <f t="shared" ref="DM194:DM257" si="45">SUMPRODUCT(CM194:CT194, DA194:DH194)/SUM(DA194:DH194)</f>
        <v>20000</v>
      </c>
      <c r="DN194" s="22"/>
      <c r="DO194" s="4">
        <f>COUNTIFS(crashes!$G$2:$G$17624,"&gt;="&amp;S194,crashes!$G$2:$G$17624,"&lt;"&amp;T194,crashes!$D$2:$D$17624,"="&amp;C194, crashes!$S$2:$S$17624, "&gt;="&amp;AE194, crashes!$S$2:$S$17624, "&lt;="&amp;AF194, crashes!$E$2:$E$17624, "="&amp;D194 )</f>
        <v>2</v>
      </c>
      <c r="DP194" s="29">
        <f>COUNTIFS(crashes!$G$2:$G$17624,"&gt;="&amp;S194,crashes!$G$2:$G$17624,"&lt;"&amp;T194,crashes!$D$2:$D$17624,"="&amp;C194, crashes!$S$2:$S$17624, "&gt;="&amp;AE194, crashes!$S$2:$S$17624, "&lt;="&amp;AF194, crashes!$E$2:$E$17624, "="&amp;D194, crashes!$R$2:$R$17624, "=Weekday")</f>
        <v>1</v>
      </c>
      <c r="DQ194" s="29">
        <f>COUNTIFS(crashes!$G$2:$G$17624,"&gt;="&amp;S194,crashes!$G$2:$G$17624,"&lt;"&amp;T194,crashes!$D$2:$D$17624,"="&amp;C194, crashes!$S$2:$S$17624, "&gt;="&amp;AE194, crashes!$S$2:$S$17624, "&lt;="&amp;AF194, crashes!$E$2:$E$17624, "="&amp;D194, crashes!$R$2:$R$17624, "=Weekend")</f>
        <v>1</v>
      </c>
      <c r="DR194" s="30">
        <f>COUNTIFS(crashes!$G$2:$G$17624,"&gt;="&amp;S194,crashes!$G$2:$G$17624,"&lt;"&amp;T194,crashes!$D$2:$D$17624,"="&amp;C194, crashes!$S$2:$S$17624, "&gt;="&amp;AE194, crashes!$S$2:$S$17624, "&lt;="&amp;AF194, crashes!$E$2:$E$17624, "="&amp;D194,  crashes!$R$2:$R$17624, "=Weekday", crashes!$N$2:$N$17624,"=K")</f>
        <v>0</v>
      </c>
      <c r="DS194" s="30">
        <f>COUNTIFS(crashes!$G$2:$G$17624,"&gt;="&amp;S194,crashes!$G$2:$G$17624,"&lt;"&amp;T194,crashes!$D$2:$D$17624,"="&amp;C194, crashes!$S$2:$S$17624, "&gt;="&amp;AE194, crashes!$S$2:$S$17624, "&lt;="&amp;AF194, crashes!$E$2:$E$17624, "="&amp;D194,  crashes!$R$2:$R$17624, "=Weekday", crashes!$N$2:$N$17624,"=A")</f>
        <v>0</v>
      </c>
      <c r="DT194" s="30">
        <f>COUNTIFS(crashes!$G$2:$G$17624,"&gt;="&amp;S194,crashes!$G$2:$G$17624,"&lt;"&amp;T194,crashes!$D$2:$D$17624,"="&amp;C194, crashes!$S$2:$S$17624, "&gt;="&amp;AE194, crashes!$S$2:$S$17624, "&lt;="&amp;AF194, crashes!$E$2:$E$17624, "="&amp;D194,  crashes!$R$2:$R$17624, "=Weekday", crashes!$N$2:$N$17624,"=B")</f>
        <v>1</v>
      </c>
      <c r="DU194" s="30">
        <f>COUNTIFS(crashes!$G$2:$G$17624,"&gt;="&amp;S194,crashes!$G$2:$G$17624,"&lt;"&amp;T194,crashes!$D$2:$D$17624,"="&amp;C194, crashes!$S$2:$S$17624, "&gt;="&amp;AE194, crashes!$S$2:$S$17624, "&lt;="&amp;AF194, crashes!$E$2:$E$17624, "="&amp;D194,  crashes!$R$2:$R$17624, "=Weekday", crashes!$N$2:$N$17624,"=C")</f>
        <v>0</v>
      </c>
      <c r="DV194" s="30">
        <f>COUNTIFS(crashes!$G$2:$G$17624,"&gt;="&amp;S194,crashes!$G$2:$G$17624,"&lt;"&amp;T194,crashes!$D$2:$D$17624,"="&amp;C194, crashes!$S$2:$S$17624, "&gt;="&amp;AE194, crashes!$S$2:$S$17624, "&lt;="&amp;AF194, crashes!$E$2:$E$17624, "="&amp;D194,  crashes!$R$2:$R$17624, "=Weekday", crashes!$N$2:$N$17624,"=ABC")</f>
        <v>0</v>
      </c>
      <c r="DW194" s="30">
        <f>COUNTIFS(crashes!$G$2:$G$17624,"&gt;="&amp;S194,crashes!$G$2:$G$17624,"&lt;"&amp;T194,crashes!$D$2:$D$17624,"="&amp;C194, crashes!$S$2:$S$17624, "&gt;="&amp;AE194, crashes!$S$2:$S$17624, "&lt;="&amp;AF194, crashes!$E$2:$E$17624, "="&amp;D194,  crashes!$R$2:$R$17624, "=Weekday", crashes!$N$2:$N$17624,"=O")</f>
        <v>0</v>
      </c>
      <c r="DX194" s="30">
        <f>COUNTIFS(crashes!$G$2:$G$17624,"&gt;="&amp;S194,crashes!$G$2:$G$17624,"&lt;"&amp;T194,crashes!$D$2:$D$17624,"="&amp;C194, crashes!$S$2:$S$17624, "&gt;="&amp;AE194, crashes!$S$2:$S$17624, "&lt;="&amp;AF194, crashes!$E$2:$E$17624, "="&amp;D194,  crashes!$R$2:$R$17624, "=Weekend", crashes!$N$2:$N$17624,"=K")</f>
        <v>0</v>
      </c>
      <c r="DY194" s="30">
        <f>COUNTIFS(crashes!$G$2:$G$17624,"&gt;="&amp;S194,crashes!$G$2:$G$17624,"&lt;"&amp;T194,crashes!$D$2:$D$17624,"="&amp;C194, crashes!$S$2:$S$17624, "&gt;="&amp;AE194, crashes!$S$2:$S$17624, "&lt;="&amp;AF194, crashes!$E$2:$E$17624, "="&amp;D194,  crashes!$R$2:$R$17624, "=Weekend", crashes!$N$2:$N$17624,"=A")</f>
        <v>0</v>
      </c>
      <c r="DZ194" s="30">
        <f>COUNTIFS(crashes!$G$2:$G$17624,"&gt;="&amp;S194,crashes!$G$2:$G$17624,"&lt;"&amp;T194,crashes!$D$2:$D$17624,"="&amp;C194, crashes!$S$2:$S$17624, "&gt;="&amp;AE194, crashes!$S$2:$S$17624, "&lt;="&amp;AF194, crashes!$E$2:$E$17624, "="&amp;D194,  crashes!$R$2:$R$17624, "=Weekend", crashes!$N$2:$N$17624,"=B")</f>
        <v>0</v>
      </c>
      <c r="EA194" s="30">
        <f>COUNTIFS(crashes!$G$2:$G$17624,"&gt;="&amp;S194,crashes!$G$2:$G$17624,"&lt;"&amp;T194,crashes!$D$2:$D$17624,"="&amp;C194, crashes!$S$2:$S$17624, "&gt;="&amp;AE194, crashes!$S$2:$S$17624, "&lt;="&amp;AF194, crashes!$E$2:$E$17624, "="&amp;D194,  crashes!$R$2:$R$17624, "=Weekend", crashes!$N$2:$N$17624,"=C")</f>
        <v>0</v>
      </c>
      <c r="EB194" s="30">
        <f>COUNTIFS(crashes!$G$2:$G$17624,"&gt;="&amp;S194,crashes!$G$2:$G$17624,"&lt;"&amp;T194,crashes!$D$2:$D$17624,"="&amp;C194, crashes!$S$2:$S$17624, "&gt;="&amp;AE194, crashes!$S$2:$S$17624, "&lt;="&amp;AF194, crashes!$E$2:$E$17624, "="&amp;D194,  crashes!$R$2:$R$17624, "=Weekend", crashes!$N$2:$N$17624,"=ABC")</f>
        <v>0</v>
      </c>
      <c r="EC194" s="30">
        <f>COUNTIFS(crashes!$G$2:$G$17624,"&gt;="&amp;S194,crashes!$G$2:$G$17624,"&lt;"&amp;T194,crashes!$D$2:$D$17624,"="&amp;C194, crashes!$S$2:$S$17624, "&gt;="&amp;AE194, crashes!$S$2:$S$17624, "&lt;="&amp;AF194, crashes!$E$2:$E$17624, "="&amp;D194,  crashes!$R$2:$R$17624, "=Weekend", crashes!$N$2:$N$17624,"=O")</f>
        <v>1</v>
      </c>
      <c r="ED194" s="4">
        <f t="shared" si="31"/>
        <v>0</v>
      </c>
      <c r="EE194" s="4">
        <f t="shared" si="32"/>
        <v>0</v>
      </c>
      <c r="EF194" s="4">
        <f t="shared" si="33"/>
        <v>1</v>
      </c>
      <c r="EG194" s="4">
        <f t="shared" si="34"/>
        <v>0</v>
      </c>
      <c r="EH194" s="4">
        <f t="shared" si="35"/>
        <v>0</v>
      </c>
      <c r="EI194" s="50">
        <f t="shared" si="36"/>
        <v>1</v>
      </c>
      <c r="EJ194" s="4">
        <f t="shared" si="37"/>
        <v>1</v>
      </c>
      <c r="EK194" s="6"/>
      <c r="EL194" s="3">
        <v>2018</v>
      </c>
      <c r="EM194" s="3">
        <v>5.0760000000000005</v>
      </c>
      <c r="EN194" s="3">
        <v>1.273E-2</v>
      </c>
      <c r="EO194" s="3">
        <v>7.7099999999999998E-3</v>
      </c>
      <c r="EP194" s="3">
        <v>5.9500000000000004E-3</v>
      </c>
      <c r="EQ194" s="3">
        <v>5.5700000000000003E-3</v>
      </c>
      <c r="ER194" s="3">
        <v>8.9800000000000001E-3</v>
      </c>
      <c r="ES194" s="3">
        <v>1.9619999999999999E-2</v>
      </c>
      <c r="ET194" s="3">
        <v>3.3270000000000001E-2</v>
      </c>
      <c r="EU194" s="3">
        <v>4.4479999999999999E-2</v>
      </c>
      <c r="EV194" s="3">
        <v>4.4630000000000003E-2</v>
      </c>
      <c r="EW194" s="3">
        <v>4.3119999999999999E-2</v>
      </c>
      <c r="EX194" s="3">
        <v>4.5850000000000002E-2</v>
      </c>
      <c r="EY194" s="3">
        <v>5.0139999999999997E-2</v>
      </c>
      <c r="EZ194" s="3">
        <v>5.6599999999999998E-2</v>
      </c>
      <c r="FA194" s="3">
        <v>6.4519999999999994E-2</v>
      </c>
      <c r="FB194" s="3">
        <v>7.9969999999999999E-2</v>
      </c>
      <c r="FC194" s="3">
        <v>8.2930000000000004E-2</v>
      </c>
      <c r="FD194" s="3">
        <v>8.2290000000000002E-2</v>
      </c>
      <c r="FE194" s="3">
        <v>8.1100000000000005E-2</v>
      </c>
      <c r="FF194" s="3">
        <v>7.6050000000000006E-2</v>
      </c>
      <c r="FG194" s="3">
        <v>6.5240000000000006E-2</v>
      </c>
      <c r="FH194" s="3">
        <v>4.7809999999999998E-2</v>
      </c>
      <c r="FI194" s="3">
        <v>3.8789999999999998E-2</v>
      </c>
      <c r="FJ194" s="3">
        <v>3.159E-2</v>
      </c>
      <c r="FK194" s="3">
        <v>2.2200000000000001E-2</v>
      </c>
      <c r="FL194" s="3">
        <v>2018</v>
      </c>
      <c r="FM194" s="3">
        <v>5.0760000000000005</v>
      </c>
      <c r="FN194" s="13">
        <v>2018</v>
      </c>
      <c r="FO194" s="52">
        <v>5.0760000000000005</v>
      </c>
      <c r="FP194" s="51">
        <v>48.3</v>
      </c>
      <c r="FQ194" s="51">
        <v>1.822E-2</v>
      </c>
      <c r="FR194" s="51">
        <v>1.187E-2</v>
      </c>
      <c r="FS194" s="3">
        <v>8.8100000000000001E-3</v>
      </c>
      <c r="FT194" s="3">
        <v>6.8950000000000001E-3</v>
      </c>
      <c r="FU194" s="3">
        <v>6.4450000000000002E-3</v>
      </c>
      <c r="FV194" s="3">
        <v>8.9599999999999992E-3</v>
      </c>
      <c r="FW194" s="3">
        <v>1.6215E-2</v>
      </c>
      <c r="FX194" s="3">
        <v>2.5869999999999997E-2</v>
      </c>
      <c r="FY194" s="3">
        <v>3.4865E-2</v>
      </c>
      <c r="FZ194" s="3">
        <v>4.3645000000000003E-2</v>
      </c>
      <c r="GA194" s="3">
        <v>5.2510000000000001E-2</v>
      </c>
      <c r="GB194" s="3">
        <v>5.7290000000000001E-2</v>
      </c>
      <c r="GC194" s="3">
        <v>6.1425000000000007E-2</v>
      </c>
      <c r="GD194" s="3">
        <v>6.2600000000000003E-2</v>
      </c>
      <c r="GE194" s="3">
        <v>6.3175000000000009E-2</v>
      </c>
      <c r="GF194" s="3">
        <v>6.1315000000000001E-2</v>
      </c>
      <c r="GG194" s="3">
        <v>5.9675000000000006E-2</v>
      </c>
      <c r="GH194" s="3">
        <v>5.7259999999999998E-2</v>
      </c>
      <c r="GI194" s="3">
        <v>5.2315E-2</v>
      </c>
      <c r="GJ194" s="3">
        <v>4.4840000000000005E-2</v>
      </c>
      <c r="GK194" s="3">
        <v>3.7360000000000004E-2</v>
      </c>
      <c r="GL194" s="3">
        <v>3.1645E-2</v>
      </c>
      <c r="GM194" s="3">
        <v>2.7540000000000002E-2</v>
      </c>
      <c r="GN194" s="3">
        <v>2.0920000000000001E-2</v>
      </c>
      <c r="GO194" s="22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</row>
    <row r="195" spans="1:264" s="3" customFormat="1" ht="12" customHeight="1" x14ac:dyDescent="0.2">
      <c r="A195" s="4" t="s">
        <v>391</v>
      </c>
      <c r="B195" s="4" t="s">
        <v>218</v>
      </c>
      <c r="C195" s="4">
        <v>66</v>
      </c>
      <c r="D195" s="4" t="s">
        <v>91</v>
      </c>
      <c r="E195" s="4" t="s">
        <v>67</v>
      </c>
      <c r="F195" s="4" t="s">
        <v>68</v>
      </c>
      <c r="G195" s="4">
        <v>5</v>
      </c>
      <c r="H195" s="4" t="s">
        <v>167</v>
      </c>
      <c r="I195" s="4">
        <v>1</v>
      </c>
      <c r="J195" s="4">
        <v>0</v>
      </c>
      <c r="K195" s="4"/>
      <c r="L195" s="4"/>
      <c r="M195" s="4"/>
      <c r="N195" s="4"/>
      <c r="O195" s="4"/>
      <c r="P195" s="4" t="s">
        <v>528</v>
      </c>
      <c r="Q195" s="1" t="str">
        <f t="shared" si="40"/>
        <v>38°50'47.27"N, 77°25'56.15"W</v>
      </c>
      <c r="R195" s="1" t="s">
        <v>527</v>
      </c>
      <c r="S195" s="1">
        <v>53.343000000000004</v>
      </c>
      <c r="T195" s="1">
        <v>53.487000000000002</v>
      </c>
      <c r="U195" s="4">
        <v>1</v>
      </c>
      <c r="V195" s="10">
        <v>42475</v>
      </c>
      <c r="W195" s="4">
        <v>1</v>
      </c>
      <c r="X195" s="4">
        <v>0.14399999999999835</v>
      </c>
      <c r="Y195" s="4"/>
      <c r="Z195" s="4"/>
      <c r="AA195" s="4"/>
      <c r="AB195" s="4"/>
      <c r="AC195" s="4"/>
      <c r="AD195" s="4"/>
      <c r="AE195" s="10">
        <v>41275</v>
      </c>
      <c r="AF195" s="10">
        <v>43100</v>
      </c>
      <c r="AG195" s="16"/>
      <c r="AH195" s="16"/>
      <c r="AI195" s="31">
        <v>61405.281466469307</v>
      </c>
      <c r="AJ195" s="31">
        <v>61405.281466469307</v>
      </c>
      <c r="AK195" s="31">
        <v>64043.111599859483</v>
      </c>
      <c r="AL195" s="31">
        <v>63857.063798717798</v>
      </c>
      <c r="AM195" s="31">
        <v>62732.106235279047</v>
      </c>
      <c r="AN195" s="31"/>
      <c r="AO195" s="4"/>
      <c r="AP195" s="4"/>
      <c r="AQ195" s="4"/>
      <c r="AR195" s="9">
        <v>12.546214466556979</v>
      </c>
      <c r="AS195" s="9">
        <v>18.679697994627311</v>
      </c>
      <c r="AT195" s="9">
        <v>12.198524383873524</v>
      </c>
      <c r="AU195" s="9">
        <v>0</v>
      </c>
      <c r="AV195" s="9">
        <v>0</v>
      </c>
      <c r="AW195" s="4" t="b">
        <v>0</v>
      </c>
      <c r="AX195" s="4" t="b">
        <v>0</v>
      </c>
      <c r="AY195" s="4">
        <v>0</v>
      </c>
      <c r="AZ195" s="4">
        <v>0</v>
      </c>
      <c r="BA195" s="9">
        <v>463.6166904374233</v>
      </c>
      <c r="BB195" s="9">
        <v>1</v>
      </c>
      <c r="BC195" s="9">
        <v>60.399721698660045</v>
      </c>
      <c r="BD195" s="9">
        <v>36.9017647214135</v>
      </c>
      <c r="BE195" s="9">
        <v>-1.6354546115500896</v>
      </c>
      <c r="BF195" s="4" t="s">
        <v>237</v>
      </c>
      <c r="BG195" s="4">
        <v>11.588160184124737</v>
      </c>
      <c r="BH195" s="4">
        <v>359.37981463022078</v>
      </c>
      <c r="BI195" s="4">
        <v>1</v>
      </c>
      <c r="BJ195" s="4" t="s">
        <v>167</v>
      </c>
      <c r="BK195" s="4"/>
      <c r="BL195" s="32">
        <v>1.7820000000000036</v>
      </c>
      <c r="BM195" s="16"/>
      <c r="BN195" s="16"/>
      <c r="BO195" s="31">
        <v>17698.159282953795</v>
      </c>
      <c r="BP195" s="31">
        <v>17698.159282953795</v>
      </c>
      <c r="BQ195" s="31">
        <v>17814.026153173072</v>
      </c>
      <c r="BR195" s="31">
        <v>17756.214379545359</v>
      </c>
      <c r="BS195" s="31">
        <v>17639.857998150248</v>
      </c>
      <c r="BT195" s="31"/>
      <c r="BU195" s="4"/>
      <c r="BV195" s="32">
        <v>4.1000000000003922E-2</v>
      </c>
      <c r="BW195" s="16"/>
      <c r="BX195" s="16"/>
      <c r="BY195" s="31">
        <v>14000</v>
      </c>
      <c r="BZ195" s="31">
        <v>14000</v>
      </c>
      <c r="CA195" s="31">
        <v>15000</v>
      </c>
      <c r="CB195" s="31">
        <v>15000</v>
      </c>
      <c r="CC195" s="31">
        <v>15000</v>
      </c>
      <c r="CD195" s="31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4"/>
      <c r="CV195" s="4"/>
      <c r="CW195" s="4"/>
      <c r="CX195" s="4"/>
      <c r="CY195" s="4"/>
      <c r="CZ195" s="22"/>
      <c r="DA195" s="4">
        <v>0</v>
      </c>
      <c r="DB195" s="4">
        <v>0</v>
      </c>
      <c r="DC195" s="4">
        <v>365</v>
      </c>
      <c r="DD195" s="4">
        <v>365</v>
      </c>
      <c r="DE195" s="4">
        <v>365</v>
      </c>
      <c r="DF195" s="4">
        <v>366</v>
      </c>
      <c r="DG195" s="4">
        <v>365</v>
      </c>
      <c r="DH195" s="4">
        <v>0</v>
      </c>
      <c r="DI195" s="16">
        <f t="shared" si="41"/>
        <v>62689.208833887657</v>
      </c>
      <c r="DJ195" s="16">
        <f t="shared" si="42"/>
        <v>17721.30254912535</v>
      </c>
      <c r="DK195" s="16">
        <f t="shared" si="43"/>
        <v>14600.219058050383</v>
      </c>
      <c r="DL195" s="16">
        <f t="shared" si="44"/>
        <v>0</v>
      </c>
      <c r="DM195" s="16">
        <f t="shared" si="45"/>
        <v>0</v>
      </c>
      <c r="DN195" s="22"/>
      <c r="DO195" s="4">
        <f>COUNTIFS(crashes!$G$2:$G$17624,"&gt;="&amp;S195,crashes!$G$2:$G$17624,"&lt;"&amp;T195,crashes!$D$2:$D$17624,"="&amp;C195, crashes!$S$2:$S$17624, "&gt;="&amp;AE195, crashes!$S$2:$S$17624, "&lt;="&amp;AF195, crashes!$E$2:$E$17624, "="&amp;D195 )</f>
        <v>75</v>
      </c>
      <c r="DP195" s="29">
        <f>COUNTIFS(crashes!$G$2:$G$17624,"&gt;="&amp;S195,crashes!$G$2:$G$17624,"&lt;"&amp;T195,crashes!$D$2:$D$17624,"="&amp;C195, crashes!$S$2:$S$17624, "&gt;="&amp;AE195, crashes!$S$2:$S$17624, "&lt;="&amp;AF195, crashes!$E$2:$E$17624, "="&amp;D195, crashes!$R$2:$R$17624, "=Weekday")</f>
        <v>72</v>
      </c>
      <c r="DQ195" s="29">
        <f>COUNTIFS(crashes!$G$2:$G$17624,"&gt;="&amp;S195,crashes!$G$2:$G$17624,"&lt;"&amp;T195,crashes!$D$2:$D$17624,"="&amp;C195, crashes!$S$2:$S$17624, "&gt;="&amp;AE195, crashes!$S$2:$S$17624, "&lt;="&amp;AF195, crashes!$E$2:$E$17624, "="&amp;D195, crashes!$R$2:$R$17624, "=Weekend")</f>
        <v>3</v>
      </c>
      <c r="DR195" s="30">
        <f>COUNTIFS(crashes!$G$2:$G$17624,"&gt;="&amp;S195,crashes!$G$2:$G$17624,"&lt;"&amp;T195,crashes!$D$2:$D$17624,"="&amp;C195, crashes!$S$2:$S$17624, "&gt;="&amp;AE195, crashes!$S$2:$S$17624, "&lt;="&amp;AF195, crashes!$E$2:$E$17624, "="&amp;D195,  crashes!$R$2:$R$17624, "=Weekday", crashes!$N$2:$N$17624,"=K")</f>
        <v>0</v>
      </c>
      <c r="DS195" s="30">
        <f>COUNTIFS(crashes!$G$2:$G$17624,"&gt;="&amp;S195,crashes!$G$2:$G$17624,"&lt;"&amp;T195,crashes!$D$2:$D$17624,"="&amp;C195, crashes!$S$2:$S$17624, "&gt;="&amp;AE195, crashes!$S$2:$S$17624, "&lt;="&amp;AF195, crashes!$E$2:$E$17624, "="&amp;D195,  crashes!$R$2:$R$17624, "=Weekday", crashes!$N$2:$N$17624,"=A")</f>
        <v>0</v>
      </c>
      <c r="DT195" s="30">
        <f>COUNTIFS(crashes!$G$2:$G$17624,"&gt;="&amp;S195,crashes!$G$2:$G$17624,"&lt;"&amp;T195,crashes!$D$2:$D$17624,"="&amp;C195, crashes!$S$2:$S$17624, "&gt;="&amp;AE195, crashes!$S$2:$S$17624, "&lt;="&amp;AF195, crashes!$E$2:$E$17624, "="&amp;D195,  crashes!$R$2:$R$17624, "=Weekday", crashes!$N$2:$N$17624,"=B")</f>
        <v>11</v>
      </c>
      <c r="DU195" s="30">
        <f>COUNTIFS(crashes!$G$2:$G$17624,"&gt;="&amp;S195,crashes!$G$2:$G$17624,"&lt;"&amp;T195,crashes!$D$2:$D$17624,"="&amp;C195, crashes!$S$2:$S$17624, "&gt;="&amp;AE195, crashes!$S$2:$S$17624, "&lt;="&amp;AF195, crashes!$E$2:$E$17624, "="&amp;D195,  crashes!$R$2:$R$17624, "=Weekday", crashes!$N$2:$N$17624,"=C")</f>
        <v>1</v>
      </c>
      <c r="DV195" s="30">
        <f>COUNTIFS(crashes!$G$2:$G$17624,"&gt;="&amp;S195,crashes!$G$2:$G$17624,"&lt;"&amp;T195,crashes!$D$2:$D$17624,"="&amp;C195, crashes!$S$2:$S$17624, "&gt;="&amp;AE195, crashes!$S$2:$S$17624, "&lt;="&amp;AF195, crashes!$E$2:$E$17624, "="&amp;D195,  crashes!$R$2:$R$17624, "=Weekday", crashes!$N$2:$N$17624,"=ABC")</f>
        <v>0</v>
      </c>
      <c r="DW195" s="30">
        <f>COUNTIFS(crashes!$G$2:$G$17624,"&gt;="&amp;S195,crashes!$G$2:$G$17624,"&lt;"&amp;T195,crashes!$D$2:$D$17624,"="&amp;C195, crashes!$S$2:$S$17624, "&gt;="&amp;AE195, crashes!$S$2:$S$17624, "&lt;="&amp;AF195, crashes!$E$2:$E$17624, "="&amp;D195,  crashes!$R$2:$R$17624, "=Weekday", crashes!$N$2:$N$17624,"=O")</f>
        <v>60</v>
      </c>
      <c r="DX195" s="30">
        <f>COUNTIFS(crashes!$G$2:$G$17624,"&gt;="&amp;S195,crashes!$G$2:$G$17624,"&lt;"&amp;T195,crashes!$D$2:$D$17624,"="&amp;C195, crashes!$S$2:$S$17624, "&gt;="&amp;AE195, crashes!$S$2:$S$17624, "&lt;="&amp;AF195, crashes!$E$2:$E$17624, "="&amp;D195,  crashes!$R$2:$R$17624, "=Weekend", crashes!$N$2:$N$17624,"=K")</f>
        <v>0</v>
      </c>
      <c r="DY195" s="30">
        <f>COUNTIFS(crashes!$G$2:$G$17624,"&gt;="&amp;S195,crashes!$G$2:$G$17624,"&lt;"&amp;T195,crashes!$D$2:$D$17624,"="&amp;C195, crashes!$S$2:$S$17624, "&gt;="&amp;AE195, crashes!$S$2:$S$17624, "&lt;="&amp;AF195, crashes!$E$2:$E$17624, "="&amp;D195,  crashes!$R$2:$R$17624, "=Weekend", crashes!$N$2:$N$17624,"=A")</f>
        <v>0</v>
      </c>
      <c r="DZ195" s="30">
        <f>COUNTIFS(crashes!$G$2:$G$17624,"&gt;="&amp;S195,crashes!$G$2:$G$17624,"&lt;"&amp;T195,crashes!$D$2:$D$17624,"="&amp;C195, crashes!$S$2:$S$17624, "&gt;="&amp;AE195, crashes!$S$2:$S$17624, "&lt;="&amp;AF195, crashes!$E$2:$E$17624, "="&amp;D195,  crashes!$R$2:$R$17624, "=Weekend", crashes!$N$2:$N$17624,"=B")</f>
        <v>0</v>
      </c>
      <c r="EA195" s="30">
        <f>COUNTIFS(crashes!$G$2:$G$17624,"&gt;="&amp;S195,crashes!$G$2:$G$17624,"&lt;"&amp;T195,crashes!$D$2:$D$17624,"="&amp;C195, crashes!$S$2:$S$17624, "&gt;="&amp;AE195, crashes!$S$2:$S$17624, "&lt;="&amp;AF195, crashes!$E$2:$E$17624, "="&amp;D195,  crashes!$R$2:$R$17624, "=Weekend", crashes!$N$2:$N$17624,"=C")</f>
        <v>0</v>
      </c>
      <c r="EB195" s="30">
        <f>COUNTIFS(crashes!$G$2:$G$17624,"&gt;="&amp;S195,crashes!$G$2:$G$17624,"&lt;"&amp;T195,crashes!$D$2:$D$17624,"="&amp;C195, crashes!$S$2:$S$17624, "&gt;="&amp;AE195, crashes!$S$2:$S$17624, "&lt;="&amp;AF195, crashes!$E$2:$E$17624, "="&amp;D195,  crashes!$R$2:$R$17624, "=Weekend", crashes!$N$2:$N$17624,"=ABC")</f>
        <v>0</v>
      </c>
      <c r="EC195" s="30">
        <f>COUNTIFS(crashes!$G$2:$G$17624,"&gt;="&amp;S195,crashes!$G$2:$G$17624,"&lt;"&amp;T195,crashes!$D$2:$D$17624,"="&amp;C195, crashes!$S$2:$S$17624, "&gt;="&amp;AE195, crashes!$S$2:$S$17624, "&lt;="&amp;AF195, crashes!$E$2:$E$17624, "="&amp;D195,  crashes!$R$2:$R$17624, "=Weekend", crashes!$N$2:$N$17624,"=O")</f>
        <v>3</v>
      </c>
      <c r="ED195" s="4">
        <f t="shared" ref="ED195:ED258" si="46">DR195+DX195</f>
        <v>0</v>
      </c>
      <c r="EE195" s="4">
        <f t="shared" ref="EE195:EE258" si="47">DS195+DY195</f>
        <v>0</v>
      </c>
      <c r="EF195" s="4">
        <f t="shared" ref="EF195:EF258" si="48">DT195+DZ195</f>
        <v>11</v>
      </c>
      <c r="EG195" s="4">
        <f t="shared" ref="EG195:EG258" si="49">DU195+EA195</f>
        <v>1</v>
      </c>
      <c r="EH195" s="4">
        <f t="shared" ref="EH195:EH258" si="50">EB195+DV195</f>
        <v>0</v>
      </c>
      <c r="EI195" s="50">
        <f t="shared" ref="EI195:EI258" si="51">SUM(ED195:EH195)</f>
        <v>12</v>
      </c>
      <c r="EJ195" s="4">
        <f t="shared" ref="EJ195:EJ258" si="52">DW195+EC195</f>
        <v>63</v>
      </c>
      <c r="EK195" s="6"/>
      <c r="EL195" s="3">
        <v>2018</v>
      </c>
      <c r="EM195" s="3">
        <v>4.9320000000000022</v>
      </c>
      <c r="EN195" s="3">
        <v>1.273E-2</v>
      </c>
      <c r="EO195" s="3">
        <v>7.7099999999999998E-3</v>
      </c>
      <c r="EP195" s="3">
        <v>5.9500000000000004E-3</v>
      </c>
      <c r="EQ195" s="3">
        <v>5.5700000000000003E-3</v>
      </c>
      <c r="ER195" s="3">
        <v>8.9800000000000001E-3</v>
      </c>
      <c r="ES195" s="3">
        <v>1.9619999999999999E-2</v>
      </c>
      <c r="ET195" s="3">
        <v>3.3270000000000001E-2</v>
      </c>
      <c r="EU195" s="3">
        <v>4.4479999999999999E-2</v>
      </c>
      <c r="EV195" s="3">
        <v>4.4630000000000003E-2</v>
      </c>
      <c r="EW195" s="3">
        <v>4.3119999999999999E-2</v>
      </c>
      <c r="EX195" s="3">
        <v>4.5850000000000002E-2</v>
      </c>
      <c r="EY195" s="3">
        <v>5.0139999999999997E-2</v>
      </c>
      <c r="EZ195" s="3">
        <v>5.6599999999999998E-2</v>
      </c>
      <c r="FA195" s="3">
        <v>6.4519999999999994E-2</v>
      </c>
      <c r="FB195" s="3">
        <v>7.9969999999999999E-2</v>
      </c>
      <c r="FC195" s="3">
        <v>8.2930000000000004E-2</v>
      </c>
      <c r="FD195" s="3">
        <v>8.2290000000000002E-2</v>
      </c>
      <c r="FE195" s="3">
        <v>8.1100000000000005E-2</v>
      </c>
      <c r="FF195" s="3">
        <v>7.6050000000000006E-2</v>
      </c>
      <c r="FG195" s="3">
        <v>6.5240000000000006E-2</v>
      </c>
      <c r="FH195" s="3">
        <v>4.7809999999999998E-2</v>
      </c>
      <c r="FI195" s="3">
        <v>3.8789999999999998E-2</v>
      </c>
      <c r="FJ195" s="3">
        <v>3.159E-2</v>
      </c>
      <c r="FK195" s="3">
        <v>2.2200000000000001E-2</v>
      </c>
      <c r="FL195" s="3">
        <v>2018</v>
      </c>
      <c r="FM195" s="3">
        <v>4.9320000000000022</v>
      </c>
      <c r="FN195" s="13">
        <v>2018</v>
      </c>
      <c r="FO195" s="52">
        <v>4.9320000000000022</v>
      </c>
      <c r="FP195" s="51">
        <v>48.3</v>
      </c>
      <c r="FQ195" s="51">
        <v>1.822E-2</v>
      </c>
      <c r="FR195" s="51">
        <v>1.187E-2</v>
      </c>
      <c r="FS195" s="3">
        <v>8.8100000000000001E-3</v>
      </c>
      <c r="FT195" s="3">
        <v>6.8950000000000001E-3</v>
      </c>
      <c r="FU195" s="3">
        <v>6.4450000000000002E-3</v>
      </c>
      <c r="FV195" s="3">
        <v>8.9599999999999992E-3</v>
      </c>
      <c r="FW195" s="3">
        <v>1.6215E-2</v>
      </c>
      <c r="FX195" s="3">
        <v>2.5869999999999997E-2</v>
      </c>
      <c r="FY195" s="3">
        <v>3.4865E-2</v>
      </c>
      <c r="FZ195" s="3">
        <v>4.3645000000000003E-2</v>
      </c>
      <c r="GA195" s="3">
        <v>5.2510000000000001E-2</v>
      </c>
      <c r="GB195" s="3">
        <v>5.7290000000000001E-2</v>
      </c>
      <c r="GC195" s="3">
        <v>6.1425000000000007E-2</v>
      </c>
      <c r="GD195" s="3">
        <v>6.2600000000000003E-2</v>
      </c>
      <c r="GE195" s="3">
        <v>6.3175000000000009E-2</v>
      </c>
      <c r="GF195" s="3">
        <v>6.1315000000000001E-2</v>
      </c>
      <c r="GG195" s="3">
        <v>5.9675000000000006E-2</v>
      </c>
      <c r="GH195" s="3">
        <v>5.7259999999999998E-2</v>
      </c>
      <c r="GI195" s="3">
        <v>5.2315E-2</v>
      </c>
      <c r="GJ195" s="3">
        <v>4.4840000000000005E-2</v>
      </c>
      <c r="GK195" s="3">
        <v>3.7360000000000004E-2</v>
      </c>
      <c r="GL195" s="3">
        <v>3.1645E-2</v>
      </c>
      <c r="GM195" s="3">
        <v>2.7540000000000002E-2</v>
      </c>
      <c r="GN195" s="3">
        <v>2.0920000000000001E-2</v>
      </c>
      <c r="GO195" s="22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</row>
    <row r="196" spans="1:264" s="3" customFormat="1" ht="12" customHeight="1" x14ac:dyDescent="0.2">
      <c r="A196" s="4" t="s">
        <v>391</v>
      </c>
      <c r="B196" s="4" t="s">
        <v>218</v>
      </c>
      <c r="C196" s="4">
        <v>66</v>
      </c>
      <c r="D196" s="4" t="s">
        <v>91</v>
      </c>
      <c r="E196" s="4" t="s">
        <v>67</v>
      </c>
      <c r="F196" s="4" t="s">
        <v>68</v>
      </c>
      <c r="G196" s="4">
        <v>4</v>
      </c>
      <c r="H196" s="4" t="s">
        <v>240</v>
      </c>
      <c r="I196" s="4">
        <v>1</v>
      </c>
      <c r="J196" s="4">
        <v>0</v>
      </c>
      <c r="K196" s="4"/>
      <c r="L196" s="4"/>
      <c r="M196" s="4"/>
      <c r="N196" s="4"/>
      <c r="O196" s="4"/>
      <c r="P196" s="4" t="s">
        <v>529</v>
      </c>
      <c r="Q196" s="1" t="str">
        <f t="shared" si="40"/>
        <v>38°50'46.7505"N, 77°25'58.8271"W</v>
      </c>
      <c r="R196" s="1" t="s">
        <v>515</v>
      </c>
      <c r="S196" s="1">
        <v>53.302</v>
      </c>
      <c r="T196" s="1">
        <v>53.343000000000004</v>
      </c>
      <c r="U196" s="4">
        <v>1</v>
      </c>
      <c r="V196" s="10">
        <v>42475</v>
      </c>
      <c r="W196" s="4">
        <v>1</v>
      </c>
      <c r="X196" s="4">
        <v>4.1000000000003922E-2</v>
      </c>
      <c r="Y196" s="4"/>
      <c r="Z196" s="4">
        <v>1</v>
      </c>
      <c r="AA196" s="4"/>
      <c r="AB196" s="4"/>
      <c r="AC196" s="4"/>
      <c r="AD196" s="4"/>
      <c r="AE196" s="10">
        <v>41275</v>
      </c>
      <c r="AF196" s="10">
        <v>43100</v>
      </c>
      <c r="AG196" s="16"/>
      <c r="AH196" s="16"/>
      <c r="AI196" s="31">
        <v>61405.281466469307</v>
      </c>
      <c r="AJ196" s="31">
        <v>61405.281466469307</v>
      </c>
      <c r="AK196" s="31">
        <v>64043.111599859483</v>
      </c>
      <c r="AL196" s="31">
        <v>63857.063798717798</v>
      </c>
      <c r="AM196" s="31">
        <v>62732.106235279047</v>
      </c>
      <c r="AN196" s="31"/>
      <c r="AO196" s="4">
        <v>0.79300000000000637</v>
      </c>
      <c r="AP196" s="4">
        <v>5757</v>
      </c>
      <c r="AQ196" s="4">
        <v>4.1000000000003922E-2</v>
      </c>
      <c r="AR196" s="9">
        <v>12.568915961051474</v>
      </c>
      <c r="AS196" s="9">
        <v>13.795729411966832</v>
      </c>
      <c r="AT196" s="9">
        <v>11.823858297075896</v>
      </c>
      <c r="AU196" s="9">
        <v>0</v>
      </c>
      <c r="AV196" s="9">
        <v>0</v>
      </c>
      <c r="AW196" s="4" t="b">
        <v>0</v>
      </c>
      <c r="AX196" s="4" t="b">
        <v>0</v>
      </c>
      <c r="AY196" s="4">
        <v>0</v>
      </c>
      <c r="AZ196" s="4">
        <v>0</v>
      </c>
      <c r="BA196" s="9">
        <v>195.14044791713832</v>
      </c>
      <c r="BB196" s="9">
        <v>1</v>
      </c>
      <c r="BC196" s="9">
        <v>60.205856153599669</v>
      </c>
      <c r="BD196" s="9">
        <v>36.660117415855794</v>
      </c>
      <c r="BE196" s="9">
        <v>-1.3619790695888063</v>
      </c>
      <c r="BF196" s="4" t="s">
        <v>237</v>
      </c>
      <c r="BG196" s="4">
        <v>11.968332594264025</v>
      </c>
      <c r="BH196" s="4">
        <v>155.82593387553916</v>
      </c>
      <c r="BI196" s="4">
        <v>1</v>
      </c>
      <c r="BJ196" s="4" t="s">
        <v>167</v>
      </c>
      <c r="BK196" s="4"/>
      <c r="BL196" s="32">
        <v>1.9260000000000019</v>
      </c>
      <c r="BM196" s="16"/>
      <c r="BN196" s="16"/>
      <c r="BO196" s="31">
        <v>17698.159282953795</v>
      </c>
      <c r="BP196" s="31">
        <v>17698.159282953795</v>
      </c>
      <c r="BQ196" s="31">
        <v>17814.026153173072</v>
      </c>
      <c r="BR196" s="31">
        <v>17756.214379545359</v>
      </c>
      <c r="BS196" s="31">
        <v>17639.857998150248</v>
      </c>
      <c r="BT196" s="31"/>
      <c r="BU196" s="4"/>
      <c r="BV196" s="32">
        <v>0</v>
      </c>
      <c r="BW196" s="16"/>
      <c r="BX196" s="16"/>
      <c r="BY196" s="31">
        <v>14000</v>
      </c>
      <c r="BZ196" s="31">
        <v>14000</v>
      </c>
      <c r="CA196" s="31">
        <v>15000</v>
      </c>
      <c r="CB196" s="31">
        <v>15000</v>
      </c>
      <c r="CC196" s="31">
        <v>15000</v>
      </c>
      <c r="CD196" s="31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31">
        <v>14000</v>
      </c>
      <c r="CP196" s="31">
        <v>14000</v>
      </c>
      <c r="CQ196" s="31">
        <v>15000</v>
      </c>
      <c r="CR196" s="31">
        <v>15000</v>
      </c>
      <c r="CS196" s="31">
        <v>15000</v>
      </c>
      <c r="CT196" s="31"/>
      <c r="CU196" s="4"/>
      <c r="CV196" s="4"/>
      <c r="CW196" s="4"/>
      <c r="CX196" s="4"/>
      <c r="CY196" s="4"/>
      <c r="CZ196" s="22"/>
      <c r="DA196" s="4">
        <v>0</v>
      </c>
      <c r="DB196" s="4">
        <v>0</v>
      </c>
      <c r="DC196" s="4">
        <v>365</v>
      </c>
      <c r="DD196" s="4">
        <v>365</v>
      </c>
      <c r="DE196" s="4">
        <v>365</v>
      </c>
      <c r="DF196" s="4">
        <v>366</v>
      </c>
      <c r="DG196" s="4">
        <v>365</v>
      </c>
      <c r="DH196" s="4">
        <v>0</v>
      </c>
      <c r="DI196" s="16">
        <f t="shared" si="41"/>
        <v>62689.208833887657</v>
      </c>
      <c r="DJ196" s="16">
        <f t="shared" si="42"/>
        <v>17721.30254912535</v>
      </c>
      <c r="DK196" s="16">
        <f t="shared" si="43"/>
        <v>14600.219058050383</v>
      </c>
      <c r="DL196" s="16">
        <f t="shared" si="44"/>
        <v>0</v>
      </c>
      <c r="DM196" s="16">
        <f t="shared" si="45"/>
        <v>14600.219058050383</v>
      </c>
      <c r="DN196" s="22"/>
      <c r="DO196" s="4">
        <f>COUNTIFS(crashes!$G$2:$G$17624,"&gt;="&amp;S196,crashes!$G$2:$G$17624,"&lt;"&amp;T196,crashes!$D$2:$D$17624,"="&amp;C196, crashes!$S$2:$S$17624, "&gt;="&amp;AE196, crashes!$S$2:$S$17624, "&lt;="&amp;AF196, crashes!$E$2:$E$17624, "="&amp;D196 )</f>
        <v>9</v>
      </c>
      <c r="DP196" s="29">
        <f>COUNTIFS(crashes!$G$2:$G$17624,"&gt;="&amp;S196,crashes!$G$2:$G$17624,"&lt;"&amp;T196,crashes!$D$2:$D$17624,"="&amp;C196, crashes!$S$2:$S$17624, "&gt;="&amp;AE196, crashes!$S$2:$S$17624, "&lt;="&amp;AF196, crashes!$E$2:$E$17624, "="&amp;D196, crashes!$R$2:$R$17624, "=Weekday")</f>
        <v>8</v>
      </c>
      <c r="DQ196" s="29">
        <f>COUNTIFS(crashes!$G$2:$G$17624,"&gt;="&amp;S196,crashes!$G$2:$G$17624,"&lt;"&amp;T196,crashes!$D$2:$D$17624,"="&amp;C196, crashes!$S$2:$S$17624, "&gt;="&amp;AE196, crashes!$S$2:$S$17624, "&lt;="&amp;AF196, crashes!$E$2:$E$17624, "="&amp;D196, crashes!$R$2:$R$17624, "=Weekend")</f>
        <v>1</v>
      </c>
      <c r="DR196" s="30">
        <f>COUNTIFS(crashes!$G$2:$G$17624,"&gt;="&amp;S196,crashes!$G$2:$G$17624,"&lt;"&amp;T196,crashes!$D$2:$D$17624,"="&amp;C196, crashes!$S$2:$S$17624, "&gt;="&amp;AE196, crashes!$S$2:$S$17624, "&lt;="&amp;AF196, crashes!$E$2:$E$17624, "="&amp;D196,  crashes!$R$2:$R$17624, "=Weekday", crashes!$N$2:$N$17624,"=K")</f>
        <v>0</v>
      </c>
      <c r="DS196" s="30">
        <f>COUNTIFS(crashes!$G$2:$G$17624,"&gt;="&amp;S196,crashes!$G$2:$G$17624,"&lt;"&amp;T196,crashes!$D$2:$D$17624,"="&amp;C196, crashes!$S$2:$S$17624, "&gt;="&amp;AE196, crashes!$S$2:$S$17624, "&lt;="&amp;AF196, crashes!$E$2:$E$17624, "="&amp;D196,  crashes!$R$2:$R$17624, "=Weekday", crashes!$N$2:$N$17624,"=A")</f>
        <v>0</v>
      </c>
      <c r="DT196" s="30">
        <f>COUNTIFS(crashes!$G$2:$G$17624,"&gt;="&amp;S196,crashes!$G$2:$G$17624,"&lt;"&amp;T196,crashes!$D$2:$D$17624,"="&amp;C196, crashes!$S$2:$S$17624, "&gt;="&amp;AE196, crashes!$S$2:$S$17624, "&lt;="&amp;AF196, crashes!$E$2:$E$17624, "="&amp;D196,  crashes!$R$2:$R$17624, "=Weekday", crashes!$N$2:$N$17624,"=B")</f>
        <v>0</v>
      </c>
      <c r="DU196" s="30">
        <f>COUNTIFS(crashes!$G$2:$G$17624,"&gt;="&amp;S196,crashes!$G$2:$G$17624,"&lt;"&amp;T196,crashes!$D$2:$D$17624,"="&amp;C196, crashes!$S$2:$S$17624, "&gt;="&amp;AE196, crashes!$S$2:$S$17624, "&lt;="&amp;AF196, crashes!$E$2:$E$17624, "="&amp;D196,  crashes!$R$2:$R$17624, "=Weekday", crashes!$N$2:$N$17624,"=C")</f>
        <v>0</v>
      </c>
      <c r="DV196" s="30">
        <f>COUNTIFS(crashes!$G$2:$G$17624,"&gt;="&amp;S196,crashes!$G$2:$G$17624,"&lt;"&amp;T196,crashes!$D$2:$D$17624,"="&amp;C196, crashes!$S$2:$S$17624, "&gt;="&amp;AE196, crashes!$S$2:$S$17624, "&lt;="&amp;AF196, crashes!$E$2:$E$17624, "="&amp;D196,  crashes!$R$2:$R$17624, "=Weekday", crashes!$N$2:$N$17624,"=ABC")</f>
        <v>0</v>
      </c>
      <c r="DW196" s="30">
        <f>COUNTIFS(crashes!$G$2:$G$17624,"&gt;="&amp;S196,crashes!$G$2:$G$17624,"&lt;"&amp;T196,crashes!$D$2:$D$17624,"="&amp;C196, crashes!$S$2:$S$17624, "&gt;="&amp;AE196, crashes!$S$2:$S$17624, "&lt;="&amp;AF196, crashes!$E$2:$E$17624, "="&amp;D196,  crashes!$R$2:$R$17624, "=Weekday", crashes!$N$2:$N$17624,"=O")</f>
        <v>8</v>
      </c>
      <c r="DX196" s="30">
        <f>COUNTIFS(crashes!$G$2:$G$17624,"&gt;="&amp;S196,crashes!$G$2:$G$17624,"&lt;"&amp;T196,crashes!$D$2:$D$17624,"="&amp;C196, crashes!$S$2:$S$17624, "&gt;="&amp;AE196, crashes!$S$2:$S$17624, "&lt;="&amp;AF196, crashes!$E$2:$E$17624, "="&amp;D196,  crashes!$R$2:$R$17624, "=Weekend", crashes!$N$2:$N$17624,"=K")</f>
        <v>0</v>
      </c>
      <c r="DY196" s="30">
        <f>COUNTIFS(crashes!$G$2:$G$17624,"&gt;="&amp;S196,crashes!$G$2:$G$17624,"&lt;"&amp;T196,crashes!$D$2:$D$17624,"="&amp;C196, crashes!$S$2:$S$17624, "&gt;="&amp;AE196, crashes!$S$2:$S$17624, "&lt;="&amp;AF196, crashes!$E$2:$E$17624, "="&amp;D196,  crashes!$R$2:$R$17624, "=Weekend", crashes!$N$2:$N$17624,"=A")</f>
        <v>0</v>
      </c>
      <c r="DZ196" s="30">
        <f>COUNTIFS(crashes!$G$2:$G$17624,"&gt;="&amp;S196,crashes!$G$2:$G$17624,"&lt;"&amp;T196,crashes!$D$2:$D$17624,"="&amp;C196, crashes!$S$2:$S$17624, "&gt;="&amp;AE196, crashes!$S$2:$S$17624, "&lt;="&amp;AF196, crashes!$E$2:$E$17624, "="&amp;D196,  crashes!$R$2:$R$17624, "=Weekend", crashes!$N$2:$N$17624,"=B")</f>
        <v>0</v>
      </c>
      <c r="EA196" s="30">
        <f>COUNTIFS(crashes!$G$2:$G$17624,"&gt;="&amp;S196,crashes!$G$2:$G$17624,"&lt;"&amp;T196,crashes!$D$2:$D$17624,"="&amp;C196, crashes!$S$2:$S$17624, "&gt;="&amp;AE196, crashes!$S$2:$S$17624, "&lt;="&amp;AF196, crashes!$E$2:$E$17624, "="&amp;D196,  crashes!$R$2:$R$17624, "=Weekend", crashes!$N$2:$N$17624,"=C")</f>
        <v>0</v>
      </c>
      <c r="EB196" s="30">
        <f>COUNTIFS(crashes!$G$2:$G$17624,"&gt;="&amp;S196,crashes!$G$2:$G$17624,"&lt;"&amp;T196,crashes!$D$2:$D$17624,"="&amp;C196, crashes!$S$2:$S$17624, "&gt;="&amp;AE196, crashes!$S$2:$S$17624, "&lt;="&amp;AF196, crashes!$E$2:$E$17624, "="&amp;D196,  crashes!$R$2:$R$17624, "=Weekend", crashes!$N$2:$N$17624,"=ABC")</f>
        <v>0</v>
      </c>
      <c r="EC196" s="30">
        <f>COUNTIFS(crashes!$G$2:$G$17624,"&gt;="&amp;S196,crashes!$G$2:$G$17624,"&lt;"&amp;T196,crashes!$D$2:$D$17624,"="&amp;C196, crashes!$S$2:$S$17624, "&gt;="&amp;AE196, crashes!$S$2:$S$17624, "&lt;="&amp;AF196, crashes!$E$2:$E$17624, "="&amp;D196,  crashes!$R$2:$R$17624, "=Weekend", crashes!$N$2:$N$17624,"=O")</f>
        <v>1</v>
      </c>
      <c r="ED196" s="4">
        <f t="shared" si="46"/>
        <v>0</v>
      </c>
      <c r="EE196" s="4">
        <f t="shared" si="47"/>
        <v>0</v>
      </c>
      <c r="EF196" s="4">
        <f t="shared" si="48"/>
        <v>0</v>
      </c>
      <c r="EG196" s="4">
        <f t="shared" si="49"/>
        <v>0</v>
      </c>
      <c r="EH196" s="4">
        <f t="shared" si="50"/>
        <v>0</v>
      </c>
      <c r="EI196" s="50">
        <f t="shared" si="51"/>
        <v>0</v>
      </c>
      <c r="EJ196" s="4">
        <f t="shared" si="52"/>
        <v>9</v>
      </c>
      <c r="EK196" s="6"/>
      <c r="EL196" s="3">
        <v>2018</v>
      </c>
      <c r="EM196" s="3">
        <v>4.8910000000000053</v>
      </c>
      <c r="EN196" s="3">
        <v>1.273E-2</v>
      </c>
      <c r="EO196" s="3">
        <v>7.7099999999999998E-3</v>
      </c>
      <c r="EP196" s="3">
        <v>5.9500000000000004E-3</v>
      </c>
      <c r="EQ196" s="3">
        <v>5.5700000000000003E-3</v>
      </c>
      <c r="ER196" s="3">
        <v>8.9800000000000001E-3</v>
      </c>
      <c r="ES196" s="3">
        <v>1.9619999999999999E-2</v>
      </c>
      <c r="ET196" s="3">
        <v>3.3270000000000001E-2</v>
      </c>
      <c r="EU196" s="3">
        <v>4.4479999999999999E-2</v>
      </c>
      <c r="EV196" s="3">
        <v>4.4630000000000003E-2</v>
      </c>
      <c r="EW196" s="3">
        <v>4.3119999999999999E-2</v>
      </c>
      <c r="EX196" s="3">
        <v>4.5850000000000002E-2</v>
      </c>
      <c r="EY196" s="3">
        <v>5.0139999999999997E-2</v>
      </c>
      <c r="EZ196" s="3">
        <v>5.6599999999999998E-2</v>
      </c>
      <c r="FA196" s="3">
        <v>6.4519999999999994E-2</v>
      </c>
      <c r="FB196" s="3">
        <v>7.9969999999999999E-2</v>
      </c>
      <c r="FC196" s="3">
        <v>8.2930000000000004E-2</v>
      </c>
      <c r="FD196" s="3">
        <v>8.2290000000000002E-2</v>
      </c>
      <c r="FE196" s="3">
        <v>8.1100000000000005E-2</v>
      </c>
      <c r="FF196" s="3">
        <v>7.6050000000000006E-2</v>
      </c>
      <c r="FG196" s="3">
        <v>6.5240000000000006E-2</v>
      </c>
      <c r="FH196" s="3">
        <v>4.7809999999999998E-2</v>
      </c>
      <c r="FI196" s="3">
        <v>3.8789999999999998E-2</v>
      </c>
      <c r="FJ196" s="3">
        <v>3.159E-2</v>
      </c>
      <c r="FK196" s="3">
        <v>2.2200000000000001E-2</v>
      </c>
      <c r="FL196" s="3">
        <v>2018</v>
      </c>
      <c r="FM196" s="3">
        <v>4.8910000000000053</v>
      </c>
      <c r="FN196" s="13">
        <v>2018</v>
      </c>
      <c r="FO196" s="52">
        <v>4.8910000000000053</v>
      </c>
      <c r="FP196" s="51">
        <v>48.3</v>
      </c>
      <c r="FQ196" s="51">
        <v>1.822E-2</v>
      </c>
      <c r="FR196" s="51">
        <v>1.187E-2</v>
      </c>
      <c r="FS196" s="3">
        <v>8.8100000000000001E-3</v>
      </c>
      <c r="FT196" s="3">
        <v>6.8950000000000001E-3</v>
      </c>
      <c r="FU196" s="3">
        <v>6.4450000000000002E-3</v>
      </c>
      <c r="FV196" s="3">
        <v>8.9599999999999992E-3</v>
      </c>
      <c r="FW196" s="3">
        <v>1.6215E-2</v>
      </c>
      <c r="FX196" s="3">
        <v>2.5869999999999997E-2</v>
      </c>
      <c r="FY196" s="3">
        <v>3.4865E-2</v>
      </c>
      <c r="FZ196" s="3">
        <v>4.3645000000000003E-2</v>
      </c>
      <c r="GA196" s="3">
        <v>5.2510000000000001E-2</v>
      </c>
      <c r="GB196" s="3">
        <v>5.7290000000000001E-2</v>
      </c>
      <c r="GC196" s="3">
        <v>6.1425000000000007E-2</v>
      </c>
      <c r="GD196" s="3">
        <v>6.2600000000000003E-2</v>
      </c>
      <c r="GE196" s="3">
        <v>6.3175000000000009E-2</v>
      </c>
      <c r="GF196" s="3">
        <v>6.1315000000000001E-2</v>
      </c>
      <c r="GG196" s="3">
        <v>5.9675000000000006E-2</v>
      </c>
      <c r="GH196" s="3">
        <v>5.7259999999999998E-2</v>
      </c>
      <c r="GI196" s="3">
        <v>5.2315E-2</v>
      </c>
      <c r="GJ196" s="3">
        <v>4.4840000000000005E-2</v>
      </c>
      <c r="GK196" s="3">
        <v>3.7360000000000004E-2</v>
      </c>
      <c r="GL196" s="3">
        <v>3.1645E-2</v>
      </c>
      <c r="GM196" s="3">
        <v>2.7540000000000002E-2</v>
      </c>
      <c r="GN196" s="3">
        <v>2.0920000000000001E-2</v>
      </c>
      <c r="GO196" s="22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</row>
    <row r="197" spans="1:264" s="3" customFormat="1" ht="12" customHeight="1" x14ac:dyDescent="0.2">
      <c r="A197" s="4" t="s">
        <v>391</v>
      </c>
      <c r="B197" s="4" t="s">
        <v>218</v>
      </c>
      <c r="C197" s="4">
        <v>66</v>
      </c>
      <c r="D197" s="4" t="s">
        <v>91</v>
      </c>
      <c r="E197" s="4" t="s">
        <v>67</v>
      </c>
      <c r="F197" s="4" t="s">
        <v>68</v>
      </c>
      <c r="G197" s="4">
        <v>4</v>
      </c>
      <c r="H197" s="4" t="s">
        <v>167</v>
      </c>
      <c r="I197" s="4">
        <v>1</v>
      </c>
      <c r="J197" s="4">
        <v>0</v>
      </c>
      <c r="K197" s="4"/>
      <c r="L197" s="4"/>
      <c r="M197" s="4"/>
      <c r="N197" s="4"/>
      <c r="O197" s="4"/>
      <c r="P197" s="4" t="s">
        <v>531</v>
      </c>
      <c r="Q197" s="1" t="str">
        <f t="shared" si="40"/>
        <v>38°50'44.2516"N, 77°26'8.1066"W</v>
      </c>
      <c r="R197" s="1" t="s">
        <v>530</v>
      </c>
      <c r="S197" s="1">
        <v>53.155000000000001</v>
      </c>
      <c r="T197" s="1">
        <v>53.302</v>
      </c>
      <c r="U197" s="4">
        <v>1</v>
      </c>
      <c r="V197" s="10">
        <v>42475</v>
      </c>
      <c r="W197" s="4">
        <v>1</v>
      </c>
      <c r="X197" s="4">
        <v>0.14699999999999847</v>
      </c>
      <c r="Y197" s="4"/>
      <c r="Z197" s="4"/>
      <c r="AA197" s="4"/>
      <c r="AB197" s="4"/>
      <c r="AC197" s="4"/>
      <c r="AD197" s="4"/>
      <c r="AE197" s="10">
        <v>41275</v>
      </c>
      <c r="AF197" s="10">
        <v>43100</v>
      </c>
      <c r="AG197" s="16"/>
      <c r="AH197" s="16"/>
      <c r="AI197" s="31">
        <v>47405.281466469307</v>
      </c>
      <c r="AJ197" s="31">
        <v>47405.281466469307</v>
      </c>
      <c r="AK197" s="31">
        <v>49043.111599859483</v>
      </c>
      <c r="AL197" s="31">
        <v>48857.063798717798</v>
      </c>
      <c r="AM197" s="31">
        <v>47732.106235279047</v>
      </c>
      <c r="AN197" s="31"/>
      <c r="AO197" s="4">
        <v>0.79300000000000637</v>
      </c>
      <c r="AP197" s="4">
        <v>5757</v>
      </c>
      <c r="AQ197" s="4">
        <v>0.14699999999999847</v>
      </c>
      <c r="AR197" s="9">
        <v>12.679237915648956</v>
      </c>
      <c r="AS197" s="9">
        <v>11.181817898963958</v>
      </c>
      <c r="AT197" s="9">
        <v>12.855884142947801</v>
      </c>
      <c r="AU197" s="9">
        <v>0</v>
      </c>
      <c r="AV197" s="9">
        <v>0</v>
      </c>
      <c r="AW197" s="4" t="b">
        <v>0</v>
      </c>
      <c r="AX197" s="4" t="b">
        <v>0</v>
      </c>
      <c r="AY197" s="4">
        <v>0</v>
      </c>
      <c r="AZ197" s="4">
        <v>0</v>
      </c>
      <c r="BA197" s="9">
        <v>401.48085531829406</v>
      </c>
      <c r="BB197" s="9">
        <v>6.1009047634341957</v>
      </c>
      <c r="BC197" s="9">
        <v>60.162958626935151</v>
      </c>
      <c r="BD197" s="9">
        <v>36.385121600326777</v>
      </c>
      <c r="BE197" s="9">
        <v>-1.8124844733446444</v>
      </c>
      <c r="BF197" s="4" t="s">
        <v>237</v>
      </c>
      <c r="BG197" s="4">
        <v>11.353392578921284</v>
      </c>
      <c r="BH197" s="4">
        <v>300.73205260682636</v>
      </c>
      <c r="BI197" s="4">
        <v>1</v>
      </c>
      <c r="BJ197" s="4" t="s">
        <v>167</v>
      </c>
      <c r="BK197" s="4"/>
      <c r="BL197" s="32">
        <v>1.9670000000000059</v>
      </c>
      <c r="BM197" s="16"/>
      <c r="BN197" s="16"/>
      <c r="BO197" s="31">
        <v>17698.159282953795</v>
      </c>
      <c r="BP197" s="31">
        <v>17698.159282953795</v>
      </c>
      <c r="BQ197" s="31">
        <v>17814.026153173072</v>
      </c>
      <c r="BR197" s="31">
        <v>17756.214379545359</v>
      </c>
      <c r="BS197" s="31">
        <v>17639.857998150248</v>
      </c>
      <c r="BT197" s="31"/>
      <c r="BU197" s="4"/>
      <c r="BV197" s="32">
        <v>0.68699999999999761</v>
      </c>
      <c r="BW197" s="16"/>
      <c r="BX197" s="16"/>
      <c r="BY197" s="31">
        <v>8500</v>
      </c>
      <c r="BZ197" s="31">
        <v>8500</v>
      </c>
      <c r="CA197" s="31">
        <v>6800</v>
      </c>
      <c r="CB197" s="31">
        <v>6800</v>
      </c>
      <c r="CC197" s="31">
        <v>6800</v>
      </c>
      <c r="CD197" s="31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4"/>
      <c r="CV197" s="4"/>
      <c r="CW197" s="4"/>
      <c r="CX197" s="4"/>
      <c r="CY197" s="4"/>
      <c r="CZ197" s="22"/>
      <c r="DA197" s="4">
        <v>0</v>
      </c>
      <c r="DB197" s="4">
        <v>0</v>
      </c>
      <c r="DC197" s="4">
        <v>365</v>
      </c>
      <c r="DD197" s="4">
        <v>365</v>
      </c>
      <c r="DE197" s="4">
        <v>365</v>
      </c>
      <c r="DF197" s="4">
        <v>366</v>
      </c>
      <c r="DG197" s="4">
        <v>365</v>
      </c>
      <c r="DH197" s="4">
        <v>0</v>
      </c>
      <c r="DI197" s="16">
        <f t="shared" si="41"/>
        <v>48088.989775837275</v>
      </c>
      <c r="DJ197" s="16">
        <f t="shared" si="42"/>
        <v>17721.30254912535</v>
      </c>
      <c r="DK197" s="16">
        <f t="shared" si="43"/>
        <v>7479.6276013143479</v>
      </c>
      <c r="DL197" s="16">
        <f t="shared" si="44"/>
        <v>0</v>
      </c>
      <c r="DM197" s="16">
        <f t="shared" si="45"/>
        <v>0</v>
      </c>
      <c r="DN197" s="22"/>
      <c r="DO197" s="4">
        <f>COUNTIFS(crashes!$G$2:$G$17624,"&gt;="&amp;S197,crashes!$G$2:$G$17624,"&lt;"&amp;T197,crashes!$D$2:$D$17624,"="&amp;C197, crashes!$S$2:$S$17624, "&gt;="&amp;AE197, crashes!$S$2:$S$17624, "&lt;="&amp;AF197, crashes!$E$2:$E$17624, "="&amp;D197 )</f>
        <v>23</v>
      </c>
      <c r="DP197" s="29">
        <f>COUNTIFS(crashes!$G$2:$G$17624,"&gt;="&amp;S197,crashes!$G$2:$G$17624,"&lt;"&amp;T197,crashes!$D$2:$D$17624,"="&amp;C197, crashes!$S$2:$S$17624, "&gt;="&amp;AE197, crashes!$S$2:$S$17624, "&lt;="&amp;AF197, crashes!$E$2:$E$17624, "="&amp;D197, crashes!$R$2:$R$17624, "=Weekday")</f>
        <v>20</v>
      </c>
      <c r="DQ197" s="29">
        <f>COUNTIFS(crashes!$G$2:$G$17624,"&gt;="&amp;S197,crashes!$G$2:$G$17624,"&lt;"&amp;T197,crashes!$D$2:$D$17624,"="&amp;C197, crashes!$S$2:$S$17624, "&gt;="&amp;AE197, crashes!$S$2:$S$17624, "&lt;="&amp;AF197, crashes!$E$2:$E$17624, "="&amp;D197, crashes!$R$2:$R$17624, "=Weekend")</f>
        <v>3</v>
      </c>
      <c r="DR197" s="30">
        <f>COUNTIFS(crashes!$G$2:$G$17624,"&gt;="&amp;S197,crashes!$G$2:$G$17624,"&lt;"&amp;T197,crashes!$D$2:$D$17624,"="&amp;C197, crashes!$S$2:$S$17624, "&gt;="&amp;AE197, crashes!$S$2:$S$17624, "&lt;="&amp;AF197, crashes!$E$2:$E$17624, "="&amp;D197,  crashes!$R$2:$R$17624, "=Weekday", crashes!$N$2:$N$17624,"=K")</f>
        <v>0</v>
      </c>
      <c r="DS197" s="30">
        <f>COUNTIFS(crashes!$G$2:$G$17624,"&gt;="&amp;S197,crashes!$G$2:$G$17624,"&lt;"&amp;T197,crashes!$D$2:$D$17624,"="&amp;C197, crashes!$S$2:$S$17624, "&gt;="&amp;AE197, crashes!$S$2:$S$17624, "&lt;="&amp;AF197, crashes!$E$2:$E$17624, "="&amp;D197,  crashes!$R$2:$R$17624, "=Weekday", crashes!$N$2:$N$17624,"=A")</f>
        <v>0</v>
      </c>
      <c r="DT197" s="30">
        <f>COUNTIFS(crashes!$G$2:$G$17624,"&gt;="&amp;S197,crashes!$G$2:$G$17624,"&lt;"&amp;T197,crashes!$D$2:$D$17624,"="&amp;C197, crashes!$S$2:$S$17624, "&gt;="&amp;AE197, crashes!$S$2:$S$17624, "&lt;="&amp;AF197, crashes!$E$2:$E$17624, "="&amp;D197,  crashes!$R$2:$R$17624, "=Weekday", crashes!$N$2:$N$17624,"=B")</f>
        <v>2</v>
      </c>
      <c r="DU197" s="30">
        <f>COUNTIFS(crashes!$G$2:$G$17624,"&gt;="&amp;S197,crashes!$G$2:$G$17624,"&lt;"&amp;T197,crashes!$D$2:$D$17624,"="&amp;C197, crashes!$S$2:$S$17624, "&gt;="&amp;AE197, crashes!$S$2:$S$17624, "&lt;="&amp;AF197, crashes!$E$2:$E$17624, "="&amp;D197,  crashes!$R$2:$R$17624, "=Weekday", crashes!$N$2:$N$17624,"=C")</f>
        <v>0</v>
      </c>
      <c r="DV197" s="30">
        <f>COUNTIFS(crashes!$G$2:$G$17624,"&gt;="&amp;S197,crashes!$G$2:$G$17624,"&lt;"&amp;T197,crashes!$D$2:$D$17624,"="&amp;C197, crashes!$S$2:$S$17624, "&gt;="&amp;AE197, crashes!$S$2:$S$17624, "&lt;="&amp;AF197, crashes!$E$2:$E$17624, "="&amp;D197,  crashes!$R$2:$R$17624, "=Weekday", crashes!$N$2:$N$17624,"=ABC")</f>
        <v>0</v>
      </c>
      <c r="DW197" s="30">
        <f>COUNTIFS(crashes!$G$2:$G$17624,"&gt;="&amp;S197,crashes!$G$2:$G$17624,"&lt;"&amp;T197,crashes!$D$2:$D$17624,"="&amp;C197, crashes!$S$2:$S$17624, "&gt;="&amp;AE197, crashes!$S$2:$S$17624, "&lt;="&amp;AF197, crashes!$E$2:$E$17624, "="&amp;D197,  crashes!$R$2:$R$17624, "=Weekday", crashes!$N$2:$N$17624,"=O")</f>
        <v>18</v>
      </c>
      <c r="DX197" s="30">
        <f>COUNTIFS(crashes!$G$2:$G$17624,"&gt;="&amp;S197,crashes!$G$2:$G$17624,"&lt;"&amp;T197,crashes!$D$2:$D$17624,"="&amp;C197, crashes!$S$2:$S$17624, "&gt;="&amp;AE197, crashes!$S$2:$S$17624, "&lt;="&amp;AF197, crashes!$E$2:$E$17624, "="&amp;D197,  crashes!$R$2:$R$17624, "=Weekend", crashes!$N$2:$N$17624,"=K")</f>
        <v>0</v>
      </c>
      <c r="DY197" s="30">
        <f>COUNTIFS(crashes!$G$2:$G$17624,"&gt;="&amp;S197,crashes!$G$2:$G$17624,"&lt;"&amp;T197,crashes!$D$2:$D$17624,"="&amp;C197, crashes!$S$2:$S$17624, "&gt;="&amp;AE197, crashes!$S$2:$S$17624, "&lt;="&amp;AF197, crashes!$E$2:$E$17624, "="&amp;D197,  crashes!$R$2:$R$17624, "=Weekend", crashes!$N$2:$N$17624,"=A")</f>
        <v>0</v>
      </c>
      <c r="DZ197" s="30">
        <f>COUNTIFS(crashes!$G$2:$G$17624,"&gt;="&amp;S197,crashes!$G$2:$G$17624,"&lt;"&amp;T197,crashes!$D$2:$D$17624,"="&amp;C197, crashes!$S$2:$S$17624, "&gt;="&amp;AE197, crashes!$S$2:$S$17624, "&lt;="&amp;AF197, crashes!$E$2:$E$17624, "="&amp;D197,  crashes!$R$2:$R$17624, "=Weekend", crashes!$N$2:$N$17624,"=B")</f>
        <v>1</v>
      </c>
      <c r="EA197" s="30">
        <f>COUNTIFS(crashes!$G$2:$G$17624,"&gt;="&amp;S197,crashes!$G$2:$G$17624,"&lt;"&amp;T197,crashes!$D$2:$D$17624,"="&amp;C197, crashes!$S$2:$S$17624, "&gt;="&amp;AE197, crashes!$S$2:$S$17624, "&lt;="&amp;AF197, crashes!$E$2:$E$17624, "="&amp;D197,  crashes!$R$2:$R$17624, "=Weekend", crashes!$N$2:$N$17624,"=C")</f>
        <v>0</v>
      </c>
      <c r="EB197" s="30">
        <f>COUNTIFS(crashes!$G$2:$G$17624,"&gt;="&amp;S197,crashes!$G$2:$G$17624,"&lt;"&amp;T197,crashes!$D$2:$D$17624,"="&amp;C197, crashes!$S$2:$S$17624, "&gt;="&amp;AE197, crashes!$S$2:$S$17624, "&lt;="&amp;AF197, crashes!$E$2:$E$17624, "="&amp;D197,  crashes!$R$2:$R$17624, "=Weekend", crashes!$N$2:$N$17624,"=ABC")</f>
        <v>0</v>
      </c>
      <c r="EC197" s="30">
        <f>COUNTIFS(crashes!$G$2:$G$17624,"&gt;="&amp;S197,crashes!$G$2:$G$17624,"&lt;"&amp;T197,crashes!$D$2:$D$17624,"="&amp;C197, crashes!$S$2:$S$17624, "&gt;="&amp;AE197, crashes!$S$2:$S$17624, "&lt;="&amp;AF197, crashes!$E$2:$E$17624, "="&amp;D197,  crashes!$R$2:$R$17624, "=Weekend", crashes!$N$2:$N$17624,"=O")</f>
        <v>2</v>
      </c>
      <c r="ED197" s="4">
        <f t="shared" si="46"/>
        <v>0</v>
      </c>
      <c r="EE197" s="4">
        <f t="shared" si="47"/>
        <v>0</v>
      </c>
      <c r="EF197" s="4">
        <f t="shared" si="48"/>
        <v>3</v>
      </c>
      <c r="EG197" s="4">
        <f t="shared" si="49"/>
        <v>0</v>
      </c>
      <c r="EH197" s="4">
        <f t="shared" si="50"/>
        <v>0</v>
      </c>
      <c r="EI197" s="50">
        <f t="shared" si="51"/>
        <v>3</v>
      </c>
      <c r="EJ197" s="4">
        <f t="shared" si="52"/>
        <v>20</v>
      </c>
      <c r="EK197" s="6"/>
      <c r="EL197" s="3">
        <v>2018</v>
      </c>
      <c r="EM197" s="3">
        <v>4.7430000000000021</v>
      </c>
      <c r="EN197" s="3">
        <v>1.273E-2</v>
      </c>
      <c r="EO197" s="3">
        <v>7.7099999999999998E-3</v>
      </c>
      <c r="EP197" s="3">
        <v>5.9500000000000004E-3</v>
      </c>
      <c r="EQ197" s="3">
        <v>5.5700000000000003E-3</v>
      </c>
      <c r="ER197" s="3">
        <v>8.9800000000000001E-3</v>
      </c>
      <c r="ES197" s="3">
        <v>1.9619999999999999E-2</v>
      </c>
      <c r="ET197" s="3">
        <v>3.3270000000000001E-2</v>
      </c>
      <c r="EU197" s="3">
        <v>4.4479999999999999E-2</v>
      </c>
      <c r="EV197" s="3">
        <v>4.4630000000000003E-2</v>
      </c>
      <c r="EW197" s="3">
        <v>4.3119999999999999E-2</v>
      </c>
      <c r="EX197" s="3">
        <v>4.5850000000000002E-2</v>
      </c>
      <c r="EY197" s="3">
        <v>5.0139999999999997E-2</v>
      </c>
      <c r="EZ197" s="3">
        <v>5.6599999999999998E-2</v>
      </c>
      <c r="FA197" s="3">
        <v>6.4519999999999994E-2</v>
      </c>
      <c r="FB197" s="3">
        <v>7.9969999999999999E-2</v>
      </c>
      <c r="FC197" s="3">
        <v>8.2930000000000004E-2</v>
      </c>
      <c r="FD197" s="3">
        <v>8.2290000000000002E-2</v>
      </c>
      <c r="FE197" s="3">
        <v>8.1100000000000005E-2</v>
      </c>
      <c r="FF197" s="3">
        <v>7.6050000000000006E-2</v>
      </c>
      <c r="FG197" s="3">
        <v>6.5240000000000006E-2</v>
      </c>
      <c r="FH197" s="3">
        <v>4.7809999999999998E-2</v>
      </c>
      <c r="FI197" s="3">
        <v>3.8789999999999998E-2</v>
      </c>
      <c r="FJ197" s="3">
        <v>3.159E-2</v>
      </c>
      <c r="FK197" s="3">
        <v>2.2200000000000001E-2</v>
      </c>
      <c r="FL197" s="3">
        <v>2018</v>
      </c>
      <c r="FM197" s="3">
        <v>4.7430000000000021</v>
      </c>
      <c r="FN197" s="13">
        <v>2018</v>
      </c>
      <c r="FO197" s="52">
        <v>4.7430000000000021</v>
      </c>
      <c r="FP197" s="51">
        <v>48.3</v>
      </c>
      <c r="FQ197" s="51">
        <v>1.822E-2</v>
      </c>
      <c r="FR197" s="51">
        <v>1.187E-2</v>
      </c>
      <c r="FS197" s="3">
        <v>8.8100000000000001E-3</v>
      </c>
      <c r="FT197" s="3">
        <v>6.8950000000000001E-3</v>
      </c>
      <c r="FU197" s="3">
        <v>6.4450000000000002E-3</v>
      </c>
      <c r="FV197" s="3">
        <v>8.9599999999999992E-3</v>
      </c>
      <c r="FW197" s="3">
        <v>1.6215E-2</v>
      </c>
      <c r="FX197" s="3">
        <v>2.5869999999999997E-2</v>
      </c>
      <c r="FY197" s="3">
        <v>3.4865E-2</v>
      </c>
      <c r="FZ197" s="3">
        <v>4.3645000000000003E-2</v>
      </c>
      <c r="GA197" s="3">
        <v>5.2510000000000001E-2</v>
      </c>
      <c r="GB197" s="3">
        <v>5.7290000000000001E-2</v>
      </c>
      <c r="GC197" s="3">
        <v>6.1425000000000007E-2</v>
      </c>
      <c r="GD197" s="3">
        <v>6.2600000000000003E-2</v>
      </c>
      <c r="GE197" s="3">
        <v>6.3175000000000009E-2</v>
      </c>
      <c r="GF197" s="3">
        <v>6.1315000000000001E-2</v>
      </c>
      <c r="GG197" s="3">
        <v>5.9675000000000006E-2</v>
      </c>
      <c r="GH197" s="3">
        <v>5.7259999999999998E-2</v>
      </c>
      <c r="GI197" s="3">
        <v>5.2315E-2</v>
      </c>
      <c r="GJ197" s="3">
        <v>4.4840000000000005E-2</v>
      </c>
      <c r="GK197" s="3">
        <v>3.7360000000000004E-2</v>
      </c>
      <c r="GL197" s="3">
        <v>3.1645E-2</v>
      </c>
      <c r="GM197" s="3">
        <v>2.7540000000000002E-2</v>
      </c>
      <c r="GN197" s="3">
        <v>2.0920000000000001E-2</v>
      </c>
      <c r="GO197" s="22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</row>
    <row r="198" spans="1:264" s="3" customFormat="1" ht="12" customHeight="1" x14ac:dyDescent="0.2">
      <c r="A198" s="4" t="s">
        <v>391</v>
      </c>
      <c r="B198" s="4" t="s">
        <v>218</v>
      </c>
      <c r="C198" s="4">
        <v>66</v>
      </c>
      <c r="D198" s="4" t="s">
        <v>91</v>
      </c>
      <c r="E198" s="4" t="s">
        <v>67</v>
      </c>
      <c r="F198" s="4" t="s">
        <v>68</v>
      </c>
      <c r="G198" s="4">
        <v>4</v>
      </c>
      <c r="H198" s="4" t="s">
        <v>167</v>
      </c>
      <c r="I198" s="4">
        <v>1</v>
      </c>
      <c r="J198" s="4">
        <v>0</v>
      </c>
      <c r="K198" s="4"/>
      <c r="L198" s="4"/>
      <c r="M198" s="4"/>
      <c r="N198" s="4"/>
      <c r="O198" s="4"/>
      <c r="P198" s="4" t="s">
        <v>533</v>
      </c>
      <c r="Q198" s="1" t="str">
        <f t="shared" si="40"/>
        <v>38°50'24.6999"N, 77°26'39.21"W</v>
      </c>
      <c r="R198" s="1" t="s">
        <v>532</v>
      </c>
      <c r="S198" s="1">
        <v>52.55</v>
      </c>
      <c r="T198" s="1">
        <v>53.155000000000001</v>
      </c>
      <c r="U198" s="4">
        <v>1</v>
      </c>
      <c r="V198" s="10">
        <v>42475</v>
      </c>
      <c r="W198" s="4">
        <v>1</v>
      </c>
      <c r="X198" s="4">
        <v>0.60500000000000398</v>
      </c>
      <c r="Y198" s="4"/>
      <c r="Z198" s="4">
        <v>1</v>
      </c>
      <c r="AA198" s="4"/>
      <c r="AB198" s="4"/>
      <c r="AC198" s="4"/>
      <c r="AD198" s="4"/>
      <c r="AE198" s="10">
        <v>41275</v>
      </c>
      <c r="AF198" s="10">
        <v>43100</v>
      </c>
      <c r="AG198" s="16"/>
      <c r="AH198" s="16"/>
      <c r="AI198" s="31">
        <v>64998.044887250318</v>
      </c>
      <c r="AJ198" s="31">
        <v>64998.044887250318</v>
      </c>
      <c r="AK198" s="31">
        <v>66026.658826267667</v>
      </c>
      <c r="AL198" s="31">
        <v>64964.927863376695</v>
      </c>
      <c r="AM198" s="31">
        <v>64873.259670519277</v>
      </c>
      <c r="AN198" s="31"/>
      <c r="AO198" s="4">
        <v>0.79300000000000637</v>
      </c>
      <c r="AP198" s="4">
        <v>5757</v>
      </c>
      <c r="AQ198" s="4">
        <v>0.60500000000000398</v>
      </c>
      <c r="AR198" s="9">
        <v>12.361244715456513</v>
      </c>
      <c r="AS198" s="9">
        <v>11.308733218871234</v>
      </c>
      <c r="AT198" s="9">
        <v>14.205404283012475</v>
      </c>
      <c r="AU198" s="9">
        <v>0</v>
      </c>
      <c r="AV198" s="9">
        <v>0</v>
      </c>
      <c r="AW198" s="4" t="b">
        <v>0</v>
      </c>
      <c r="AX198" s="4" t="b">
        <v>0</v>
      </c>
      <c r="AY198" s="4">
        <v>0</v>
      </c>
      <c r="AZ198" s="4">
        <v>0</v>
      </c>
      <c r="BA198" s="9">
        <v>3193.4820534426317</v>
      </c>
      <c r="BB198" s="9">
        <v>1.6473873358185362</v>
      </c>
      <c r="BC198" s="9">
        <v>55.882129433543149</v>
      </c>
      <c r="BD198" s="9">
        <v>28.869872186123967</v>
      </c>
      <c r="BE198" s="9">
        <v>-1.4960527001967281</v>
      </c>
      <c r="BF198" s="4" t="s">
        <v>237</v>
      </c>
      <c r="BG198" s="4">
        <v>13.119881847792813</v>
      </c>
      <c r="BH198" s="4">
        <v>957.48196697806293</v>
      </c>
      <c r="BI198" s="4">
        <v>1.1715164704497312</v>
      </c>
      <c r="BJ198" s="4" t="s">
        <v>337</v>
      </c>
      <c r="BK198" s="4">
        <v>0.68700000000000006</v>
      </c>
      <c r="BL198" s="32">
        <v>0</v>
      </c>
      <c r="BM198" s="16"/>
      <c r="BN198" s="16"/>
      <c r="BO198" s="31">
        <v>16594.718533530693</v>
      </c>
      <c r="BP198" s="31">
        <v>16594.718533530693</v>
      </c>
      <c r="BQ198" s="31">
        <v>16956.888400140517</v>
      </c>
      <c r="BR198" s="31">
        <v>17142.936201282202</v>
      </c>
      <c r="BS198" s="31">
        <v>17267.893764720953</v>
      </c>
      <c r="BT198" s="31"/>
      <c r="BU198" s="4"/>
      <c r="BV198" s="32">
        <v>8.1999999999993634E-2</v>
      </c>
      <c r="BW198" s="16"/>
      <c r="BX198" s="16"/>
      <c r="BY198" s="31">
        <v>8500</v>
      </c>
      <c r="BZ198" s="31">
        <v>8500</v>
      </c>
      <c r="CA198" s="31">
        <v>6800</v>
      </c>
      <c r="CB198" s="31">
        <v>6800</v>
      </c>
      <c r="CC198" s="31">
        <v>6800</v>
      </c>
      <c r="CD198" s="31"/>
      <c r="CE198" s="16"/>
      <c r="CF198" s="16"/>
      <c r="CG198" s="31">
        <v>16594.718533530693</v>
      </c>
      <c r="CH198" s="31">
        <v>16594.718533530693</v>
      </c>
      <c r="CI198" s="31">
        <v>16956.888400140517</v>
      </c>
      <c r="CJ198" s="31">
        <v>17142.936201282202</v>
      </c>
      <c r="CK198" s="31">
        <v>17267.893764720953</v>
      </c>
      <c r="CL198" s="31"/>
      <c r="CM198" s="16"/>
      <c r="CN198" s="16"/>
      <c r="CO198" s="16"/>
      <c r="CP198" s="16"/>
      <c r="CQ198" s="16"/>
      <c r="CR198" s="16"/>
      <c r="CS198" s="16"/>
      <c r="CT198" s="16"/>
      <c r="CU198" s="4"/>
      <c r="CV198" s="4"/>
      <c r="CW198" s="4"/>
      <c r="CX198" s="4"/>
      <c r="CY198" s="4"/>
      <c r="CZ198" s="22"/>
      <c r="DA198" s="4">
        <v>0</v>
      </c>
      <c r="DB198" s="4">
        <v>0</v>
      </c>
      <c r="DC198" s="4">
        <v>365</v>
      </c>
      <c r="DD198" s="4">
        <v>365</v>
      </c>
      <c r="DE198" s="4">
        <v>365</v>
      </c>
      <c r="DF198" s="4">
        <v>366</v>
      </c>
      <c r="DG198" s="4">
        <v>365</v>
      </c>
      <c r="DH198" s="4">
        <v>0</v>
      </c>
      <c r="DI198" s="16">
        <f t="shared" si="41"/>
        <v>65172.073722352594</v>
      </c>
      <c r="DJ198" s="16">
        <f t="shared" si="42"/>
        <v>16911.557869288677</v>
      </c>
      <c r="DK198" s="16">
        <f t="shared" si="43"/>
        <v>7479.6276013143479</v>
      </c>
      <c r="DL198" s="16">
        <f t="shared" si="44"/>
        <v>16911.557869288677</v>
      </c>
      <c r="DM198" s="16">
        <f t="shared" si="45"/>
        <v>0</v>
      </c>
      <c r="DN198" s="22"/>
      <c r="DO198" s="4">
        <f>COUNTIFS(crashes!$G$2:$G$17624,"&gt;="&amp;S198,crashes!$G$2:$G$17624,"&lt;"&amp;T198,crashes!$D$2:$D$17624,"="&amp;C198, crashes!$S$2:$S$17624, "&gt;="&amp;AE198, crashes!$S$2:$S$17624, "&lt;="&amp;AF198, crashes!$E$2:$E$17624, "="&amp;D198 )</f>
        <v>72</v>
      </c>
      <c r="DP198" s="29">
        <f>COUNTIFS(crashes!$G$2:$G$17624,"&gt;="&amp;S198,crashes!$G$2:$G$17624,"&lt;"&amp;T198,crashes!$D$2:$D$17624,"="&amp;C198, crashes!$S$2:$S$17624, "&gt;="&amp;AE198, crashes!$S$2:$S$17624, "&lt;="&amp;AF198, crashes!$E$2:$E$17624, "="&amp;D198, crashes!$R$2:$R$17624, "=Weekday")</f>
        <v>62</v>
      </c>
      <c r="DQ198" s="29">
        <f>COUNTIFS(crashes!$G$2:$G$17624,"&gt;="&amp;S198,crashes!$G$2:$G$17624,"&lt;"&amp;T198,crashes!$D$2:$D$17624,"="&amp;C198, crashes!$S$2:$S$17624, "&gt;="&amp;AE198, crashes!$S$2:$S$17624, "&lt;="&amp;AF198, crashes!$E$2:$E$17624, "="&amp;D198, crashes!$R$2:$R$17624, "=Weekend")</f>
        <v>10</v>
      </c>
      <c r="DR198" s="30">
        <f>COUNTIFS(crashes!$G$2:$G$17624,"&gt;="&amp;S198,crashes!$G$2:$G$17624,"&lt;"&amp;T198,crashes!$D$2:$D$17624,"="&amp;C198, crashes!$S$2:$S$17624, "&gt;="&amp;AE198, crashes!$S$2:$S$17624, "&lt;="&amp;AF198, crashes!$E$2:$E$17624, "="&amp;D198,  crashes!$R$2:$R$17624, "=Weekday", crashes!$N$2:$N$17624,"=K")</f>
        <v>0</v>
      </c>
      <c r="DS198" s="30">
        <f>COUNTIFS(crashes!$G$2:$G$17624,"&gt;="&amp;S198,crashes!$G$2:$G$17624,"&lt;"&amp;T198,crashes!$D$2:$D$17624,"="&amp;C198, crashes!$S$2:$S$17624, "&gt;="&amp;AE198, crashes!$S$2:$S$17624, "&lt;="&amp;AF198, crashes!$E$2:$E$17624, "="&amp;D198,  crashes!$R$2:$R$17624, "=Weekday", crashes!$N$2:$N$17624,"=A")</f>
        <v>3</v>
      </c>
      <c r="DT198" s="30">
        <f>COUNTIFS(crashes!$G$2:$G$17624,"&gt;="&amp;S198,crashes!$G$2:$G$17624,"&lt;"&amp;T198,crashes!$D$2:$D$17624,"="&amp;C198, crashes!$S$2:$S$17624, "&gt;="&amp;AE198, crashes!$S$2:$S$17624, "&lt;="&amp;AF198, crashes!$E$2:$E$17624, "="&amp;D198,  crashes!$R$2:$R$17624, "=Weekday", crashes!$N$2:$N$17624,"=B")</f>
        <v>5</v>
      </c>
      <c r="DU198" s="30">
        <f>COUNTIFS(crashes!$G$2:$G$17624,"&gt;="&amp;S198,crashes!$G$2:$G$17624,"&lt;"&amp;T198,crashes!$D$2:$D$17624,"="&amp;C198, crashes!$S$2:$S$17624, "&gt;="&amp;AE198, crashes!$S$2:$S$17624, "&lt;="&amp;AF198, crashes!$E$2:$E$17624, "="&amp;D198,  crashes!$R$2:$R$17624, "=Weekday", crashes!$N$2:$N$17624,"=C")</f>
        <v>4</v>
      </c>
      <c r="DV198" s="30">
        <f>COUNTIFS(crashes!$G$2:$G$17624,"&gt;="&amp;S198,crashes!$G$2:$G$17624,"&lt;"&amp;T198,crashes!$D$2:$D$17624,"="&amp;C198, crashes!$S$2:$S$17624, "&gt;="&amp;AE198, crashes!$S$2:$S$17624, "&lt;="&amp;AF198, crashes!$E$2:$E$17624, "="&amp;D198,  crashes!$R$2:$R$17624, "=Weekday", crashes!$N$2:$N$17624,"=ABC")</f>
        <v>0</v>
      </c>
      <c r="DW198" s="30">
        <f>COUNTIFS(crashes!$G$2:$G$17624,"&gt;="&amp;S198,crashes!$G$2:$G$17624,"&lt;"&amp;T198,crashes!$D$2:$D$17624,"="&amp;C198, crashes!$S$2:$S$17624, "&gt;="&amp;AE198, crashes!$S$2:$S$17624, "&lt;="&amp;AF198, crashes!$E$2:$E$17624, "="&amp;D198,  crashes!$R$2:$R$17624, "=Weekday", crashes!$N$2:$N$17624,"=O")</f>
        <v>50</v>
      </c>
      <c r="DX198" s="30">
        <f>COUNTIFS(crashes!$G$2:$G$17624,"&gt;="&amp;S198,crashes!$G$2:$G$17624,"&lt;"&amp;T198,crashes!$D$2:$D$17624,"="&amp;C198, crashes!$S$2:$S$17624, "&gt;="&amp;AE198, crashes!$S$2:$S$17624, "&lt;="&amp;AF198, crashes!$E$2:$E$17624, "="&amp;D198,  crashes!$R$2:$R$17624, "=Weekend", crashes!$N$2:$N$17624,"=K")</f>
        <v>0</v>
      </c>
      <c r="DY198" s="30">
        <f>COUNTIFS(crashes!$G$2:$G$17624,"&gt;="&amp;S198,crashes!$G$2:$G$17624,"&lt;"&amp;T198,crashes!$D$2:$D$17624,"="&amp;C198, crashes!$S$2:$S$17624, "&gt;="&amp;AE198, crashes!$S$2:$S$17624, "&lt;="&amp;AF198, crashes!$E$2:$E$17624, "="&amp;D198,  crashes!$R$2:$R$17624, "=Weekend", crashes!$N$2:$N$17624,"=A")</f>
        <v>1</v>
      </c>
      <c r="DZ198" s="30">
        <f>COUNTIFS(crashes!$G$2:$G$17624,"&gt;="&amp;S198,crashes!$G$2:$G$17624,"&lt;"&amp;T198,crashes!$D$2:$D$17624,"="&amp;C198, crashes!$S$2:$S$17624, "&gt;="&amp;AE198, crashes!$S$2:$S$17624, "&lt;="&amp;AF198, crashes!$E$2:$E$17624, "="&amp;D198,  crashes!$R$2:$R$17624, "=Weekend", crashes!$N$2:$N$17624,"=B")</f>
        <v>5</v>
      </c>
      <c r="EA198" s="30">
        <f>COUNTIFS(crashes!$G$2:$G$17624,"&gt;="&amp;S198,crashes!$G$2:$G$17624,"&lt;"&amp;T198,crashes!$D$2:$D$17624,"="&amp;C198, crashes!$S$2:$S$17624, "&gt;="&amp;AE198, crashes!$S$2:$S$17624, "&lt;="&amp;AF198, crashes!$E$2:$E$17624, "="&amp;D198,  crashes!$R$2:$R$17624, "=Weekend", crashes!$N$2:$N$17624,"=C")</f>
        <v>0</v>
      </c>
      <c r="EB198" s="30">
        <f>COUNTIFS(crashes!$G$2:$G$17624,"&gt;="&amp;S198,crashes!$G$2:$G$17624,"&lt;"&amp;T198,crashes!$D$2:$D$17624,"="&amp;C198, crashes!$S$2:$S$17624, "&gt;="&amp;AE198, crashes!$S$2:$S$17624, "&lt;="&amp;AF198, crashes!$E$2:$E$17624, "="&amp;D198,  crashes!$R$2:$R$17624, "=Weekend", crashes!$N$2:$N$17624,"=ABC")</f>
        <v>0</v>
      </c>
      <c r="EC198" s="30">
        <f>COUNTIFS(crashes!$G$2:$G$17624,"&gt;="&amp;S198,crashes!$G$2:$G$17624,"&lt;"&amp;T198,crashes!$D$2:$D$17624,"="&amp;C198, crashes!$S$2:$S$17624, "&gt;="&amp;AE198, crashes!$S$2:$S$17624, "&lt;="&amp;AF198, crashes!$E$2:$E$17624, "="&amp;D198,  crashes!$R$2:$R$17624, "=Weekend", crashes!$N$2:$N$17624,"=O")</f>
        <v>4</v>
      </c>
      <c r="ED198" s="4">
        <f t="shared" si="46"/>
        <v>0</v>
      </c>
      <c r="EE198" s="4">
        <f t="shared" si="47"/>
        <v>4</v>
      </c>
      <c r="EF198" s="4">
        <f t="shared" si="48"/>
        <v>10</v>
      </c>
      <c r="EG198" s="4">
        <f t="shared" si="49"/>
        <v>4</v>
      </c>
      <c r="EH198" s="4">
        <f t="shared" si="50"/>
        <v>0</v>
      </c>
      <c r="EI198" s="50">
        <f t="shared" si="51"/>
        <v>18</v>
      </c>
      <c r="EJ198" s="4">
        <f t="shared" si="52"/>
        <v>54</v>
      </c>
      <c r="EK198" s="6"/>
      <c r="EL198" s="3">
        <v>2018</v>
      </c>
      <c r="EM198" s="3">
        <v>4.1380000000000052</v>
      </c>
      <c r="EN198" s="3">
        <v>1.273E-2</v>
      </c>
      <c r="EO198" s="3">
        <v>7.7099999999999998E-3</v>
      </c>
      <c r="EP198" s="3">
        <v>5.9500000000000004E-3</v>
      </c>
      <c r="EQ198" s="3">
        <v>5.5700000000000003E-3</v>
      </c>
      <c r="ER198" s="3">
        <v>8.9800000000000001E-3</v>
      </c>
      <c r="ES198" s="3">
        <v>1.9619999999999999E-2</v>
      </c>
      <c r="ET198" s="3">
        <v>3.3270000000000001E-2</v>
      </c>
      <c r="EU198" s="3">
        <v>4.4479999999999999E-2</v>
      </c>
      <c r="EV198" s="3">
        <v>4.4630000000000003E-2</v>
      </c>
      <c r="EW198" s="3">
        <v>4.3119999999999999E-2</v>
      </c>
      <c r="EX198" s="3">
        <v>4.5850000000000002E-2</v>
      </c>
      <c r="EY198" s="3">
        <v>5.0139999999999997E-2</v>
      </c>
      <c r="EZ198" s="3">
        <v>5.6599999999999998E-2</v>
      </c>
      <c r="FA198" s="3">
        <v>6.4519999999999994E-2</v>
      </c>
      <c r="FB198" s="3">
        <v>7.9969999999999999E-2</v>
      </c>
      <c r="FC198" s="3">
        <v>8.2930000000000004E-2</v>
      </c>
      <c r="FD198" s="3">
        <v>8.2290000000000002E-2</v>
      </c>
      <c r="FE198" s="3">
        <v>8.1100000000000005E-2</v>
      </c>
      <c r="FF198" s="3">
        <v>7.6050000000000006E-2</v>
      </c>
      <c r="FG198" s="3">
        <v>6.5240000000000006E-2</v>
      </c>
      <c r="FH198" s="3">
        <v>4.7809999999999998E-2</v>
      </c>
      <c r="FI198" s="3">
        <v>3.8789999999999998E-2</v>
      </c>
      <c r="FJ198" s="3">
        <v>3.159E-2</v>
      </c>
      <c r="FK198" s="3">
        <v>2.2200000000000001E-2</v>
      </c>
      <c r="FL198" s="3">
        <v>2018</v>
      </c>
      <c r="FM198" s="3">
        <v>4.1380000000000052</v>
      </c>
      <c r="FN198" s="13">
        <v>2018</v>
      </c>
      <c r="FO198" s="52">
        <v>4.1380000000000052</v>
      </c>
      <c r="FP198" s="51">
        <v>48.3</v>
      </c>
      <c r="FQ198" s="51">
        <v>1.822E-2</v>
      </c>
      <c r="FR198" s="51">
        <v>1.187E-2</v>
      </c>
      <c r="FS198" s="3">
        <v>8.8100000000000001E-3</v>
      </c>
      <c r="FT198" s="3">
        <v>6.8950000000000001E-3</v>
      </c>
      <c r="FU198" s="3">
        <v>6.4450000000000002E-3</v>
      </c>
      <c r="FV198" s="3">
        <v>8.9599999999999992E-3</v>
      </c>
      <c r="FW198" s="3">
        <v>1.6215E-2</v>
      </c>
      <c r="FX198" s="3">
        <v>2.5869999999999997E-2</v>
      </c>
      <c r="FY198" s="3">
        <v>3.4865E-2</v>
      </c>
      <c r="FZ198" s="3">
        <v>4.3645000000000003E-2</v>
      </c>
      <c r="GA198" s="3">
        <v>5.2510000000000001E-2</v>
      </c>
      <c r="GB198" s="3">
        <v>5.7290000000000001E-2</v>
      </c>
      <c r="GC198" s="3">
        <v>6.1425000000000007E-2</v>
      </c>
      <c r="GD198" s="3">
        <v>6.2600000000000003E-2</v>
      </c>
      <c r="GE198" s="3">
        <v>6.3175000000000009E-2</v>
      </c>
      <c r="GF198" s="3">
        <v>6.1315000000000001E-2</v>
      </c>
      <c r="GG198" s="3">
        <v>5.9675000000000006E-2</v>
      </c>
      <c r="GH198" s="3">
        <v>5.7259999999999998E-2</v>
      </c>
      <c r="GI198" s="3">
        <v>5.2315E-2</v>
      </c>
      <c r="GJ198" s="3">
        <v>4.4840000000000005E-2</v>
      </c>
      <c r="GK198" s="3">
        <v>3.7360000000000004E-2</v>
      </c>
      <c r="GL198" s="3">
        <v>3.1645E-2</v>
      </c>
      <c r="GM198" s="3">
        <v>2.7540000000000002E-2</v>
      </c>
      <c r="GN198" s="3">
        <v>2.0920000000000001E-2</v>
      </c>
      <c r="GO198" s="22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</row>
    <row r="199" spans="1:264" s="3" customFormat="1" ht="12" customHeight="1" x14ac:dyDescent="0.2">
      <c r="A199" s="4" t="s">
        <v>391</v>
      </c>
      <c r="B199" s="4" t="s">
        <v>218</v>
      </c>
      <c r="C199" s="4">
        <v>66</v>
      </c>
      <c r="D199" s="4" t="s">
        <v>91</v>
      </c>
      <c r="E199" s="4" t="s">
        <v>67</v>
      </c>
      <c r="F199" s="4" t="s">
        <v>68</v>
      </c>
      <c r="G199" s="4">
        <v>4</v>
      </c>
      <c r="H199" s="4" t="s">
        <v>167</v>
      </c>
      <c r="I199" s="4">
        <v>1</v>
      </c>
      <c r="J199" s="4">
        <v>0</v>
      </c>
      <c r="K199" s="4"/>
      <c r="L199" s="4"/>
      <c r="M199" s="4"/>
      <c r="N199" s="4"/>
      <c r="O199" s="4"/>
      <c r="P199" s="4" t="s">
        <v>534</v>
      </c>
      <c r="Q199" s="1" t="str">
        <f t="shared" si="40"/>
        <v>38°50'21.2396"N, 77°26'42.3328"W</v>
      </c>
      <c r="R199" s="1" t="s">
        <v>509</v>
      </c>
      <c r="S199" s="1">
        <v>52.468000000000004</v>
      </c>
      <c r="T199" s="1">
        <v>52.55</v>
      </c>
      <c r="U199" s="4">
        <v>1</v>
      </c>
      <c r="V199" s="10">
        <v>42475</v>
      </c>
      <c r="W199" s="4">
        <v>1</v>
      </c>
      <c r="X199" s="4">
        <v>8.1999999999993634E-2</v>
      </c>
      <c r="Y199" s="4"/>
      <c r="Z199" s="4">
        <v>1</v>
      </c>
      <c r="AA199" s="4"/>
      <c r="AB199" s="4"/>
      <c r="AC199" s="4"/>
      <c r="AD199" s="4"/>
      <c r="AE199" s="10">
        <v>41275</v>
      </c>
      <c r="AF199" s="10">
        <v>43100</v>
      </c>
      <c r="AG199" s="16"/>
      <c r="AH199" s="16"/>
      <c r="AI199" s="31">
        <v>64998.044887250318</v>
      </c>
      <c r="AJ199" s="31">
        <v>64998.044887250318</v>
      </c>
      <c r="AK199" s="31">
        <v>66026.658826267667</v>
      </c>
      <c r="AL199" s="31">
        <v>64964.927863376695</v>
      </c>
      <c r="AM199" s="31">
        <v>64873.259670519277</v>
      </c>
      <c r="AN199" s="31"/>
      <c r="AO199" s="4"/>
      <c r="AP199" s="4"/>
      <c r="AQ199" s="4"/>
      <c r="AR199" s="9">
        <v>12.567881235522737</v>
      </c>
      <c r="AS199" s="9">
        <v>14.164294562042688</v>
      </c>
      <c r="AT199" s="9">
        <v>19.861837516015171</v>
      </c>
      <c r="AU199" s="9">
        <v>0</v>
      </c>
      <c r="AV199" s="9">
        <v>0</v>
      </c>
      <c r="AW199" s="4" t="b">
        <v>0</v>
      </c>
      <c r="AX199" s="4" t="b">
        <v>0</v>
      </c>
      <c r="AY199" s="4">
        <v>0</v>
      </c>
      <c r="AZ199" s="4">
        <v>0</v>
      </c>
      <c r="BA199" s="9">
        <v>415.28138004188219</v>
      </c>
      <c r="BB199" s="9">
        <v>1</v>
      </c>
      <c r="BC199" s="9">
        <v>41.432833812458838</v>
      </c>
      <c r="BD199" s="9">
        <v>2.3488169897626792</v>
      </c>
      <c r="BE199" s="9">
        <v>1.8242365986194735</v>
      </c>
      <c r="BF199" s="4" t="s">
        <v>216</v>
      </c>
      <c r="BG199" s="4">
        <v>19.548450071174553</v>
      </c>
      <c r="BH199" s="4"/>
      <c r="BI199" s="4"/>
      <c r="BJ199" s="4" t="s">
        <v>337</v>
      </c>
      <c r="BK199" s="4">
        <v>0.68700000000000006</v>
      </c>
      <c r="BL199" s="32">
        <v>0.60500000000000398</v>
      </c>
      <c r="BM199" s="16"/>
      <c r="BN199" s="16"/>
      <c r="BO199" s="31">
        <v>16594.718533530693</v>
      </c>
      <c r="BP199" s="31">
        <v>16594.718533530693</v>
      </c>
      <c r="BQ199" s="31">
        <v>16956.888400140517</v>
      </c>
      <c r="BR199" s="31">
        <v>17142.936201282202</v>
      </c>
      <c r="BS199" s="31">
        <v>17267.893764720953</v>
      </c>
      <c r="BT199" s="31"/>
      <c r="BU199" s="4"/>
      <c r="BV199" s="32">
        <v>0</v>
      </c>
      <c r="BW199" s="16"/>
      <c r="BX199" s="16"/>
      <c r="BY199" s="31">
        <v>8500</v>
      </c>
      <c r="BZ199" s="31">
        <v>8500</v>
      </c>
      <c r="CA199" s="31">
        <v>6800</v>
      </c>
      <c r="CB199" s="31">
        <v>6800</v>
      </c>
      <c r="CC199" s="31">
        <v>6800</v>
      </c>
      <c r="CD199" s="31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31">
        <v>8500</v>
      </c>
      <c r="CP199" s="31">
        <v>8500</v>
      </c>
      <c r="CQ199" s="31">
        <v>6800</v>
      </c>
      <c r="CR199" s="31">
        <v>6800</v>
      </c>
      <c r="CS199" s="31">
        <v>6800</v>
      </c>
      <c r="CT199" s="31"/>
      <c r="CU199" s="4"/>
      <c r="CV199" s="4"/>
      <c r="CW199" s="4"/>
      <c r="CX199" s="4"/>
      <c r="CY199" s="4"/>
      <c r="CZ199" s="22"/>
      <c r="DA199" s="4">
        <v>0</v>
      </c>
      <c r="DB199" s="4">
        <v>0</v>
      </c>
      <c r="DC199" s="4">
        <v>365</v>
      </c>
      <c r="DD199" s="4">
        <v>365</v>
      </c>
      <c r="DE199" s="4">
        <v>365</v>
      </c>
      <c r="DF199" s="4">
        <v>366</v>
      </c>
      <c r="DG199" s="4">
        <v>365</v>
      </c>
      <c r="DH199" s="4">
        <v>0</v>
      </c>
      <c r="DI199" s="16">
        <f t="shared" si="41"/>
        <v>65172.073722352594</v>
      </c>
      <c r="DJ199" s="16">
        <f t="shared" si="42"/>
        <v>16911.557869288677</v>
      </c>
      <c r="DK199" s="16">
        <f t="shared" si="43"/>
        <v>7479.6276013143479</v>
      </c>
      <c r="DL199" s="16">
        <f t="shared" si="44"/>
        <v>0</v>
      </c>
      <c r="DM199" s="16">
        <f t="shared" si="45"/>
        <v>7479.6276013143479</v>
      </c>
      <c r="DN199" s="22"/>
      <c r="DO199" s="4">
        <f>COUNTIFS(crashes!$G$2:$G$17624,"&gt;="&amp;S199,crashes!$G$2:$G$17624,"&lt;"&amp;T199,crashes!$D$2:$D$17624,"="&amp;C199, crashes!$S$2:$S$17624, "&gt;="&amp;AE199, crashes!$S$2:$S$17624, "&lt;="&amp;AF199, crashes!$E$2:$E$17624, "="&amp;D199 )</f>
        <v>12</v>
      </c>
      <c r="DP199" s="29">
        <f>COUNTIFS(crashes!$G$2:$G$17624,"&gt;="&amp;S199,crashes!$G$2:$G$17624,"&lt;"&amp;T199,crashes!$D$2:$D$17624,"="&amp;C199, crashes!$S$2:$S$17624, "&gt;="&amp;AE199, crashes!$S$2:$S$17624, "&lt;="&amp;AF199, crashes!$E$2:$E$17624, "="&amp;D199, crashes!$R$2:$R$17624, "=Weekday")</f>
        <v>11</v>
      </c>
      <c r="DQ199" s="29">
        <f>COUNTIFS(crashes!$G$2:$G$17624,"&gt;="&amp;S199,crashes!$G$2:$G$17624,"&lt;"&amp;T199,crashes!$D$2:$D$17624,"="&amp;C199, crashes!$S$2:$S$17624, "&gt;="&amp;AE199, crashes!$S$2:$S$17624, "&lt;="&amp;AF199, crashes!$E$2:$E$17624, "="&amp;D199, crashes!$R$2:$R$17624, "=Weekend")</f>
        <v>1</v>
      </c>
      <c r="DR199" s="30">
        <f>COUNTIFS(crashes!$G$2:$G$17624,"&gt;="&amp;S199,crashes!$G$2:$G$17624,"&lt;"&amp;T199,crashes!$D$2:$D$17624,"="&amp;C199, crashes!$S$2:$S$17624, "&gt;="&amp;AE199, crashes!$S$2:$S$17624, "&lt;="&amp;AF199, crashes!$E$2:$E$17624, "="&amp;D199,  crashes!$R$2:$R$17624, "=Weekday", crashes!$N$2:$N$17624,"=K")</f>
        <v>0</v>
      </c>
      <c r="DS199" s="30">
        <f>COUNTIFS(crashes!$G$2:$G$17624,"&gt;="&amp;S199,crashes!$G$2:$G$17624,"&lt;"&amp;T199,crashes!$D$2:$D$17624,"="&amp;C199, crashes!$S$2:$S$17624, "&gt;="&amp;AE199, crashes!$S$2:$S$17624, "&lt;="&amp;AF199, crashes!$E$2:$E$17624, "="&amp;D199,  crashes!$R$2:$R$17624, "=Weekday", crashes!$N$2:$N$17624,"=A")</f>
        <v>1</v>
      </c>
      <c r="DT199" s="30">
        <f>COUNTIFS(crashes!$G$2:$G$17624,"&gt;="&amp;S199,crashes!$G$2:$G$17624,"&lt;"&amp;T199,crashes!$D$2:$D$17624,"="&amp;C199, crashes!$S$2:$S$17624, "&gt;="&amp;AE199, crashes!$S$2:$S$17624, "&lt;="&amp;AF199, crashes!$E$2:$E$17624, "="&amp;D199,  crashes!$R$2:$R$17624, "=Weekday", crashes!$N$2:$N$17624,"=B")</f>
        <v>2</v>
      </c>
      <c r="DU199" s="30">
        <f>COUNTIFS(crashes!$G$2:$G$17624,"&gt;="&amp;S199,crashes!$G$2:$G$17624,"&lt;"&amp;T199,crashes!$D$2:$D$17624,"="&amp;C199, crashes!$S$2:$S$17624, "&gt;="&amp;AE199, crashes!$S$2:$S$17624, "&lt;="&amp;AF199, crashes!$E$2:$E$17624, "="&amp;D199,  crashes!$R$2:$R$17624, "=Weekday", crashes!$N$2:$N$17624,"=C")</f>
        <v>2</v>
      </c>
      <c r="DV199" s="30">
        <f>COUNTIFS(crashes!$G$2:$G$17624,"&gt;="&amp;S199,crashes!$G$2:$G$17624,"&lt;"&amp;T199,crashes!$D$2:$D$17624,"="&amp;C199, crashes!$S$2:$S$17624, "&gt;="&amp;AE199, crashes!$S$2:$S$17624, "&lt;="&amp;AF199, crashes!$E$2:$E$17624, "="&amp;D199,  crashes!$R$2:$R$17624, "=Weekday", crashes!$N$2:$N$17624,"=ABC")</f>
        <v>0</v>
      </c>
      <c r="DW199" s="30">
        <f>COUNTIFS(crashes!$G$2:$G$17624,"&gt;="&amp;S199,crashes!$G$2:$G$17624,"&lt;"&amp;T199,crashes!$D$2:$D$17624,"="&amp;C199, crashes!$S$2:$S$17624, "&gt;="&amp;AE199, crashes!$S$2:$S$17624, "&lt;="&amp;AF199, crashes!$E$2:$E$17624, "="&amp;D199,  crashes!$R$2:$R$17624, "=Weekday", crashes!$N$2:$N$17624,"=O")</f>
        <v>6</v>
      </c>
      <c r="DX199" s="30">
        <f>COUNTIFS(crashes!$G$2:$G$17624,"&gt;="&amp;S199,crashes!$G$2:$G$17624,"&lt;"&amp;T199,crashes!$D$2:$D$17624,"="&amp;C199, crashes!$S$2:$S$17624, "&gt;="&amp;AE199, crashes!$S$2:$S$17624, "&lt;="&amp;AF199, crashes!$E$2:$E$17624, "="&amp;D199,  crashes!$R$2:$R$17624, "=Weekend", crashes!$N$2:$N$17624,"=K")</f>
        <v>0</v>
      </c>
      <c r="DY199" s="30">
        <f>COUNTIFS(crashes!$G$2:$G$17624,"&gt;="&amp;S199,crashes!$G$2:$G$17624,"&lt;"&amp;T199,crashes!$D$2:$D$17624,"="&amp;C199, crashes!$S$2:$S$17624, "&gt;="&amp;AE199, crashes!$S$2:$S$17624, "&lt;="&amp;AF199, crashes!$E$2:$E$17624, "="&amp;D199,  crashes!$R$2:$R$17624, "=Weekend", crashes!$N$2:$N$17624,"=A")</f>
        <v>0</v>
      </c>
      <c r="DZ199" s="30">
        <f>COUNTIFS(crashes!$G$2:$G$17624,"&gt;="&amp;S199,crashes!$G$2:$G$17624,"&lt;"&amp;T199,crashes!$D$2:$D$17624,"="&amp;C199, crashes!$S$2:$S$17624, "&gt;="&amp;AE199, crashes!$S$2:$S$17624, "&lt;="&amp;AF199, crashes!$E$2:$E$17624, "="&amp;D199,  crashes!$R$2:$R$17624, "=Weekend", crashes!$N$2:$N$17624,"=B")</f>
        <v>0</v>
      </c>
      <c r="EA199" s="30">
        <f>COUNTIFS(crashes!$G$2:$G$17624,"&gt;="&amp;S199,crashes!$G$2:$G$17624,"&lt;"&amp;T199,crashes!$D$2:$D$17624,"="&amp;C199, crashes!$S$2:$S$17624, "&gt;="&amp;AE199, crashes!$S$2:$S$17624, "&lt;="&amp;AF199, crashes!$E$2:$E$17624, "="&amp;D199,  crashes!$R$2:$R$17624, "=Weekend", crashes!$N$2:$N$17624,"=C")</f>
        <v>1</v>
      </c>
      <c r="EB199" s="30">
        <f>COUNTIFS(crashes!$G$2:$G$17624,"&gt;="&amp;S199,crashes!$G$2:$G$17624,"&lt;"&amp;T199,crashes!$D$2:$D$17624,"="&amp;C199, crashes!$S$2:$S$17624, "&gt;="&amp;AE199, crashes!$S$2:$S$17624, "&lt;="&amp;AF199, crashes!$E$2:$E$17624, "="&amp;D199,  crashes!$R$2:$R$17624, "=Weekend", crashes!$N$2:$N$17624,"=ABC")</f>
        <v>0</v>
      </c>
      <c r="EC199" s="30">
        <f>COUNTIFS(crashes!$G$2:$G$17624,"&gt;="&amp;S199,crashes!$G$2:$G$17624,"&lt;"&amp;T199,crashes!$D$2:$D$17624,"="&amp;C199, crashes!$S$2:$S$17624, "&gt;="&amp;AE199, crashes!$S$2:$S$17624, "&lt;="&amp;AF199, crashes!$E$2:$E$17624, "="&amp;D199,  crashes!$R$2:$R$17624, "=Weekend", crashes!$N$2:$N$17624,"=O")</f>
        <v>0</v>
      </c>
      <c r="ED199" s="4">
        <f t="shared" si="46"/>
        <v>0</v>
      </c>
      <c r="EE199" s="4">
        <f t="shared" si="47"/>
        <v>1</v>
      </c>
      <c r="EF199" s="4">
        <f t="shared" si="48"/>
        <v>2</v>
      </c>
      <c r="EG199" s="4">
        <f t="shared" si="49"/>
        <v>3</v>
      </c>
      <c r="EH199" s="4">
        <f t="shared" si="50"/>
        <v>0</v>
      </c>
      <c r="EI199" s="50">
        <f t="shared" si="51"/>
        <v>6</v>
      </c>
      <c r="EJ199" s="4">
        <f t="shared" si="52"/>
        <v>6</v>
      </c>
      <c r="EK199" s="6"/>
      <c r="EL199" s="3">
        <v>2018</v>
      </c>
      <c r="EM199" s="3">
        <v>4.0570000000000022</v>
      </c>
      <c r="EN199" s="3">
        <v>1.273E-2</v>
      </c>
      <c r="EO199" s="3">
        <v>7.7099999999999998E-3</v>
      </c>
      <c r="EP199" s="3">
        <v>5.9500000000000004E-3</v>
      </c>
      <c r="EQ199" s="3">
        <v>5.5700000000000003E-3</v>
      </c>
      <c r="ER199" s="3">
        <v>8.9800000000000001E-3</v>
      </c>
      <c r="ES199" s="3">
        <v>1.9619999999999999E-2</v>
      </c>
      <c r="ET199" s="3">
        <v>3.3270000000000001E-2</v>
      </c>
      <c r="EU199" s="3">
        <v>4.4479999999999999E-2</v>
      </c>
      <c r="EV199" s="3">
        <v>4.4630000000000003E-2</v>
      </c>
      <c r="EW199" s="3">
        <v>4.3119999999999999E-2</v>
      </c>
      <c r="EX199" s="3">
        <v>4.5850000000000002E-2</v>
      </c>
      <c r="EY199" s="3">
        <v>5.0139999999999997E-2</v>
      </c>
      <c r="EZ199" s="3">
        <v>5.6599999999999998E-2</v>
      </c>
      <c r="FA199" s="3">
        <v>6.4519999999999994E-2</v>
      </c>
      <c r="FB199" s="3">
        <v>7.9969999999999999E-2</v>
      </c>
      <c r="FC199" s="3">
        <v>8.2930000000000004E-2</v>
      </c>
      <c r="FD199" s="3">
        <v>8.2290000000000002E-2</v>
      </c>
      <c r="FE199" s="3">
        <v>8.1100000000000005E-2</v>
      </c>
      <c r="FF199" s="3">
        <v>7.6050000000000006E-2</v>
      </c>
      <c r="FG199" s="3">
        <v>6.5240000000000006E-2</v>
      </c>
      <c r="FH199" s="3">
        <v>4.7809999999999998E-2</v>
      </c>
      <c r="FI199" s="3">
        <v>3.8789999999999998E-2</v>
      </c>
      <c r="FJ199" s="3">
        <v>3.159E-2</v>
      </c>
      <c r="FK199" s="3">
        <v>2.2200000000000001E-2</v>
      </c>
      <c r="FL199" s="3">
        <v>2018</v>
      </c>
      <c r="FM199" s="3">
        <v>4.0570000000000022</v>
      </c>
      <c r="FN199" s="13">
        <v>2018</v>
      </c>
      <c r="FO199" s="52">
        <v>4.0570000000000022</v>
      </c>
      <c r="FP199" s="51">
        <v>48.3</v>
      </c>
      <c r="FQ199" s="51">
        <v>1.822E-2</v>
      </c>
      <c r="FR199" s="51">
        <v>1.187E-2</v>
      </c>
      <c r="FS199" s="3">
        <v>8.8100000000000001E-3</v>
      </c>
      <c r="FT199" s="3">
        <v>6.8950000000000001E-3</v>
      </c>
      <c r="FU199" s="3">
        <v>6.4450000000000002E-3</v>
      </c>
      <c r="FV199" s="3">
        <v>8.9599999999999992E-3</v>
      </c>
      <c r="FW199" s="3">
        <v>1.6215E-2</v>
      </c>
      <c r="FX199" s="3">
        <v>2.5869999999999997E-2</v>
      </c>
      <c r="FY199" s="3">
        <v>3.4865E-2</v>
      </c>
      <c r="FZ199" s="3">
        <v>4.3645000000000003E-2</v>
      </c>
      <c r="GA199" s="3">
        <v>5.2510000000000001E-2</v>
      </c>
      <c r="GB199" s="3">
        <v>5.7290000000000001E-2</v>
      </c>
      <c r="GC199" s="3">
        <v>6.1425000000000007E-2</v>
      </c>
      <c r="GD199" s="3">
        <v>6.2600000000000003E-2</v>
      </c>
      <c r="GE199" s="3">
        <v>6.3175000000000009E-2</v>
      </c>
      <c r="GF199" s="3">
        <v>6.1315000000000001E-2</v>
      </c>
      <c r="GG199" s="3">
        <v>5.9675000000000006E-2</v>
      </c>
      <c r="GH199" s="3">
        <v>5.7259999999999998E-2</v>
      </c>
      <c r="GI199" s="3">
        <v>5.2315E-2</v>
      </c>
      <c r="GJ199" s="3">
        <v>4.4840000000000005E-2</v>
      </c>
      <c r="GK199" s="3">
        <v>3.7360000000000004E-2</v>
      </c>
      <c r="GL199" s="3">
        <v>3.1645E-2</v>
      </c>
      <c r="GM199" s="3">
        <v>2.7540000000000002E-2</v>
      </c>
      <c r="GN199" s="3">
        <v>2.0920000000000001E-2</v>
      </c>
      <c r="GO199" s="22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</row>
    <row r="200" spans="1:264" s="3" customFormat="1" ht="12" customHeight="1" x14ac:dyDescent="0.2">
      <c r="A200" s="4" t="s">
        <v>391</v>
      </c>
      <c r="B200" s="4" t="s">
        <v>218</v>
      </c>
      <c r="C200" s="4">
        <v>66</v>
      </c>
      <c r="D200" s="4" t="s">
        <v>91</v>
      </c>
      <c r="E200" s="4" t="s">
        <v>67</v>
      </c>
      <c r="F200" s="4" t="s">
        <v>68</v>
      </c>
      <c r="G200" s="4">
        <v>4</v>
      </c>
      <c r="H200" s="4" t="s">
        <v>167</v>
      </c>
      <c r="I200" s="4">
        <v>1</v>
      </c>
      <c r="J200" s="4">
        <v>0</v>
      </c>
      <c r="K200" s="4"/>
      <c r="L200" s="4"/>
      <c r="M200" s="4"/>
      <c r="N200" s="4"/>
      <c r="O200" s="4"/>
      <c r="P200" s="4" t="s">
        <v>536</v>
      </c>
      <c r="Q200" s="1" t="str">
        <f t="shared" si="40"/>
        <v>38°50'15.5571"N, 77°26'47.3892"W</v>
      </c>
      <c r="R200" s="1" t="s">
        <v>535</v>
      </c>
      <c r="S200" s="1">
        <v>52.343000000000004</v>
      </c>
      <c r="T200" s="1">
        <v>52.468000000000004</v>
      </c>
      <c r="U200" s="4">
        <v>1</v>
      </c>
      <c r="V200" s="10">
        <v>42475</v>
      </c>
      <c r="W200" s="4">
        <v>1</v>
      </c>
      <c r="X200" s="4">
        <v>0.125</v>
      </c>
      <c r="Y200" s="4"/>
      <c r="Z200" s="4"/>
      <c r="AA200" s="4"/>
      <c r="AB200" s="4"/>
      <c r="AC200" s="4"/>
      <c r="AD200" s="4"/>
      <c r="AE200" s="10">
        <v>41275</v>
      </c>
      <c r="AF200" s="10">
        <v>43100</v>
      </c>
      <c r="AG200" s="16"/>
      <c r="AH200" s="16"/>
      <c r="AI200" s="31">
        <v>56498.044887250318</v>
      </c>
      <c r="AJ200" s="31">
        <v>56498.044887250318</v>
      </c>
      <c r="AK200" s="31">
        <v>59226.658826267667</v>
      </c>
      <c r="AL200" s="31">
        <v>58164.927863376695</v>
      </c>
      <c r="AM200" s="31">
        <v>58073.259670519277</v>
      </c>
      <c r="AN200" s="31"/>
      <c r="AO200" s="4"/>
      <c r="AP200" s="4"/>
      <c r="AQ200" s="4"/>
      <c r="AR200" s="9">
        <v>12.706631796379591</v>
      </c>
      <c r="AS200" s="9">
        <v>15.700599047601244</v>
      </c>
      <c r="AT200" s="9">
        <v>19.431878472996175</v>
      </c>
      <c r="AU200" s="9">
        <v>0</v>
      </c>
      <c r="AV200" s="9">
        <v>0</v>
      </c>
      <c r="AW200" s="4" t="b">
        <v>0</v>
      </c>
      <c r="AX200" s="4" t="b">
        <v>0</v>
      </c>
      <c r="AY200" s="4">
        <v>0</v>
      </c>
      <c r="AZ200" s="4">
        <v>0</v>
      </c>
      <c r="BA200" s="9">
        <v>0</v>
      </c>
      <c r="BB200" s="9">
        <v>0</v>
      </c>
      <c r="BC200" s="9">
        <v>40.594066754889482</v>
      </c>
      <c r="BD200" s="9">
        <v>2.4727617800970956</v>
      </c>
      <c r="BE200" s="9">
        <v>1.8604039076475358</v>
      </c>
      <c r="BF200" s="4" t="s">
        <v>216</v>
      </c>
      <c r="BG200" s="4">
        <v>18.973504200459438</v>
      </c>
      <c r="BH200" s="4"/>
      <c r="BI200" s="4"/>
      <c r="BJ200" s="4" t="s">
        <v>167</v>
      </c>
      <c r="BK200" s="4"/>
      <c r="BL200" s="32">
        <v>0.68699999999999761</v>
      </c>
      <c r="BM200" s="16"/>
      <c r="BN200" s="16"/>
      <c r="BO200" s="31">
        <v>16594.718533530693</v>
      </c>
      <c r="BP200" s="31">
        <v>16594.718533530693</v>
      </c>
      <c r="BQ200" s="31">
        <v>16956.888400140517</v>
      </c>
      <c r="BR200" s="31">
        <v>17142.936201282202</v>
      </c>
      <c r="BS200" s="31">
        <v>17267.893764720953</v>
      </c>
      <c r="BT200" s="31"/>
      <c r="BU200" s="4"/>
      <c r="BV200" s="32">
        <v>3.0930000000000035</v>
      </c>
      <c r="BW200" s="16"/>
      <c r="BX200" s="16"/>
      <c r="BY200" s="31">
        <v>850</v>
      </c>
      <c r="BZ200" s="31">
        <v>850</v>
      </c>
      <c r="CA200" s="31">
        <v>850</v>
      </c>
      <c r="CB200" s="31">
        <v>850</v>
      </c>
      <c r="CC200" s="31">
        <v>860</v>
      </c>
      <c r="CD200" s="31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4"/>
      <c r="CV200" s="4"/>
      <c r="CW200" s="4"/>
      <c r="CX200" s="4"/>
      <c r="CY200" s="4"/>
      <c r="CZ200" s="22"/>
      <c r="DA200" s="4">
        <v>0</v>
      </c>
      <c r="DB200" s="4">
        <v>0</v>
      </c>
      <c r="DC200" s="4">
        <v>365</v>
      </c>
      <c r="DD200" s="4">
        <v>365</v>
      </c>
      <c r="DE200" s="4">
        <v>365</v>
      </c>
      <c r="DF200" s="4">
        <v>366</v>
      </c>
      <c r="DG200" s="4">
        <v>365</v>
      </c>
      <c r="DH200" s="4">
        <v>0</v>
      </c>
      <c r="DI200" s="16">
        <f t="shared" si="41"/>
        <v>57692.446121038243</v>
      </c>
      <c r="DJ200" s="16">
        <f t="shared" si="42"/>
        <v>16911.557869288677</v>
      </c>
      <c r="DK200" s="16">
        <f t="shared" si="43"/>
        <v>851.9989047097481</v>
      </c>
      <c r="DL200" s="16">
        <f t="shared" si="44"/>
        <v>0</v>
      </c>
      <c r="DM200" s="16">
        <f t="shared" si="45"/>
        <v>0</v>
      </c>
      <c r="DN200" s="22"/>
      <c r="DO200" s="4">
        <f>COUNTIFS(crashes!$G$2:$G$17624,"&gt;="&amp;S200,crashes!$G$2:$G$17624,"&lt;"&amp;T200,crashes!$D$2:$D$17624,"="&amp;C200, crashes!$S$2:$S$17624, "&gt;="&amp;AE200, crashes!$S$2:$S$17624, "&lt;="&amp;AF200, crashes!$E$2:$E$17624, "="&amp;D200 )</f>
        <v>19</v>
      </c>
      <c r="DP200" s="29">
        <f>COUNTIFS(crashes!$G$2:$G$17624,"&gt;="&amp;S200,crashes!$G$2:$G$17624,"&lt;"&amp;T200,crashes!$D$2:$D$17624,"="&amp;C200, crashes!$S$2:$S$17624, "&gt;="&amp;AE200, crashes!$S$2:$S$17624, "&lt;="&amp;AF200, crashes!$E$2:$E$17624, "="&amp;D200, crashes!$R$2:$R$17624, "=Weekday")</f>
        <v>18</v>
      </c>
      <c r="DQ200" s="29">
        <f>COUNTIFS(crashes!$G$2:$G$17624,"&gt;="&amp;S200,crashes!$G$2:$G$17624,"&lt;"&amp;T200,crashes!$D$2:$D$17624,"="&amp;C200, crashes!$S$2:$S$17624, "&gt;="&amp;AE200, crashes!$S$2:$S$17624, "&lt;="&amp;AF200, crashes!$E$2:$E$17624, "="&amp;D200, crashes!$R$2:$R$17624, "=Weekend")</f>
        <v>1</v>
      </c>
      <c r="DR200" s="30">
        <f>COUNTIFS(crashes!$G$2:$G$17624,"&gt;="&amp;S200,crashes!$G$2:$G$17624,"&lt;"&amp;T200,crashes!$D$2:$D$17624,"="&amp;C200, crashes!$S$2:$S$17624, "&gt;="&amp;AE200, crashes!$S$2:$S$17624, "&lt;="&amp;AF200, crashes!$E$2:$E$17624, "="&amp;D200,  crashes!$R$2:$R$17624, "=Weekday", crashes!$N$2:$N$17624,"=K")</f>
        <v>0</v>
      </c>
      <c r="DS200" s="30">
        <f>COUNTIFS(crashes!$G$2:$G$17624,"&gt;="&amp;S200,crashes!$G$2:$G$17624,"&lt;"&amp;T200,crashes!$D$2:$D$17624,"="&amp;C200, crashes!$S$2:$S$17624, "&gt;="&amp;AE200, crashes!$S$2:$S$17624, "&lt;="&amp;AF200, crashes!$E$2:$E$17624, "="&amp;D200,  crashes!$R$2:$R$17624, "=Weekday", crashes!$N$2:$N$17624,"=A")</f>
        <v>1</v>
      </c>
      <c r="DT200" s="30">
        <f>COUNTIFS(crashes!$G$2:$G$17624,"&gt;="&amp;S200,crashes!$G$2:$G$17624,"&lt;"&amp;T200,crashes!$D$2:$D$17624,"="&amp;C200, crashes!$S$2:$S$17624, "&gt;="&amp;AE200, crashes!$S$2:$S$17624, "&lt;="&amp;AF200, crashes!$E$2:$E$17624, "="&amp;D200,  crashes!$R$2:$R$17624, "=Weekday", crashes!$N$2:$N$17624,"=B")</f>
        <v>3</v>
      </c>
      <c r="DU200" s="30">
        <f>COUNTIFS(crashes!$G$2:$G$17624,"&gt;="&amp;S200,crashes!$G$2:$G$17624,"&lt;"&amp;T200,crashes!$D$2:$D$17624,"="&amp;C200, crashes!$S$2:$S$17624, "&gt;="&amp;AE200, crashes!$S$2:$S$17624, "&lt;="&amp;AF200, crashes!$E$2:$E$17624, "="&amp;D200,  crashes!$R$2:$R$17624, "=Weekday", crashes!$N$2:$N$17624,"=C")</f>
        <v>1</v>
      </c>
      <c r="DV200" s="30">
        <f>COUNTIFS(crashes!$G$2:$G$17624,"&gt;="&amp;S200,crashes!$G$2:$G$17624,"&lt;"&amp;T200,crashes!$D$2:$D$17624,"="&amp;C200, crashes!$S$2:$S$17624, "&gt;="&amp;AE200, crashes!$S$2:$S$17624, "&lt;="&amp;AF200, crashes!$E$2:$E$17624, "="&amp;D200,  crashes!$R$2:$R$17624, "=Weekday", crashes!$N$2:$N$17624,"=ABC")</f>
        <v>0</v>
      </c>
      <c r="DW200" s="30">
        <f>COUNTIFS(crashes!$G$2:$G$17624,"&gt;="&amp;S200,crashes!$G$2:$G$17624,"&lt;"&amp;T200,crashes!$D$2:$D$17624,"="&amp;C200, crashes!$S$2:$S$17624, "&gt;="&amp;AE200, crashes!$S$2:$S$17624, "&lt;="&amp;AF200, crashes!$E$2:$E$17624, "="&amp;D200,  crashes!$R$2:$R$17624, "=Weekday", crashes!$N$2:$N$17624,"=O")</f>
        <v>13</v>
      </c>
      <c r="DX200" s="30">
        <f>COUNTIFS(crashes!$G$2:$G$17624,"&gt;="&amp;S200,crashes!$G$2:$G$17624,"&lt;"&amp;T200,crashes!$D$2:$D$17624,"="&amp;C200, crashes!$S$2:$S$17624, "&gt;="&amp;AE200, crashes!$S$2:$S$17624, "&lt;="&amp;AF200, crashes!$E$2:$E$17624, "="&amp;D200,  crashes!$R$2:$R$17624, "=Weekend", crashes!$N$2:$N$17624,"=K")</f>
        <v>0</v>
      </c>
      <c r="DY200" s="30">
        <f>COUNTIFS(crashes!$G$2:$G$17624,"&gt;="&amp;S200,crashes!$G$2:$G$17624,"&lt;"&amp;T200,crashes!$D$2:$D$17624,"="&amp;C200, crashes!$S$2:$S$17624, "&gt;="&amp;AE200, crashes!$S$2:$S$17624, "&lt;="&amp;AF200, crashes!$E$2:$E$17624, "="&amp;D200,  crashes!$R$2:$R$17624, "=Weekend", crashes!$N$2:$N$17624,"=A")</f>
        <v>1</v>
      </c>
      <c r="DZ200" s="30">
        <f>COUNTIFS(crashes!$G$2:$G$17624,"&gt;="&amp;S200,crashes!$G$2:$G$17624,"&lt;"&amp;T200,crashes!$D$2:$D$17624,"="&amp;C200, crashes!$S$2:$S$17624, "&gt;="&amp;AE200, crashes!$S$2:$S$17624, "&lt;="&amp;AF200, crashes!$E$2:$E$17624, "="&amp;D200,  crashes!$R$2:$R$17624, "=Weekend", crashes!$N$2:$N$17624,"=B")</f>
        <v>0</v>
      </c>
      <c r="EA200" s="30">
        <f>COUNTIFS(crashes!$G$2:$G$17624,"&gt;="&amp;S200,crashes!$G$2:$G$17624,"&lt;"&amp;T200,crashes!$D$2:$D$17624,"="&amp;C200, crashes!$S$2:$S$17624, "&gt;="&amp;AE200, crashes!$S$2:$S$17624, "&lt;="&amp;AF200, crashes!$E$2:$E$17624, "="&amp;D200,  crashes!$R$2:$R$17624, "=Weekend", crashes!$N$2:$N$17624,"=C")</f>
        <v>0</v>
      </c>
      <c r="EB200" s="30">
        <f>COUNTIFS(crashes!$G$2:$G$17624,"&gt;="&amp;S200,crashes!$G$2:$G$17624,"&lt;"&amp;T200,crashes!$D$2:$D$17624,"="&amp;C200, crashes!$S$2:$S$17624, "&gt;="&amp;AE200, crashes!$S$2:$S$17624, "&lt;="&amp;AF200, crashes!$E$2:$E$17624, "="&amp;D200,  crashes!$R$2:$R$17624, "=Weekend", crashes!$N$2:$N$17624,"=ABC")</f>
        <v>0</v>
      </c>
      <c r="EC200" s="30">
        <f>COUNTIFS(crashes!$G$2:$G$17624,"&gt;="&amp;S200,crashes!$G$2:$G$17624,"&lt;"&amp;T200,crashes!$D$2:$D$17624,"="&amp;C200, crashes!$S$2:$S$17624, "&gt;="&amp;AE200, crashes!$S$2:$S$17624, "&lt;="&amp;AF200, crashes!$E$2:$E$17624, "="&amp;D200,  crashes!$R$2:$R$17624, "=Weekend", crashes!$N$2:$N$17624,"=O")</f>
        <v>0</v>
      </c>
      <c r="ED200" s="4">
        <f t="shared" si="46"/>
        <v>0</v>
      </c>
      <c r="EE200" s="4">
        <f t="shared" si="47"/>
        <v>2</v>
      </c>
      <c r="EF200" s="4">
        <f t="shared" si="48"/>
        <v>3</v>
      </c>
      <c r="EG200" s="4">
        <f t="shared" si="49"/>
        <v>1</v>
      </c>
      <c r="EH200" s="4">
        <f t="shared" si="50"/>
        <v>0</v>
      </c>
      <c r="EI200" s="50">
        <f t="shared" si="51"/>
        <v>6</v>
      </c>
      <c r="EJ200" s="4">
        <f t="shared" si="52"/>
        <v>13</v>
      </c>
      <c r="EK200" s="6"/>
      <c r="EL200" s="3">
        <v>2018</v>
      </c>
      <c r="EM200" s="3">
        <v>3.9239999999999995</v>
      </c>
      <c r="EN200" s="3">
        <v>1.273E-2</v>
      </c>
      <c r="EO200" s="3">
        <v>7.7099999999999998E-3</v>
      </c>
      <c r="EP200" s="3">
        <v>5.9500000000000004E-3</v>
      </c>
      <c r="EQ200" s="3">
        <v>5.5700000000000003E-3</v>
      </c>
      <c r="ER200" s="3">
        <v>8.9800000000000001E-3</v>
      </c>
      <c r="ES200" s="3">
        <v>1.9619999999999999E-2</v>
      </c>
      <c r="ET200" s="3">
        <v>3.3270000000000001E-2</v>
      </c>
      <c r="EU200" s="3">
        <v>4.4479999999999999E-2</v>
      </c>
      <c r="EV200" s="3">
        <v>4.4630000000000003E-2</v>
      </c>
      <c r="EW200" s="3">
        <v>4.3119999999999999E-2</v>
      </c>
      <c r="EX200" s="3">
        <v>4.5850000000000002E-2</v>
      </c>
      <c r="EY200" s="3">
        <v>5.0139999999999997E-2</v>
      </c>
      <c r="EZ200" s="3">
        <v>5.6599999999999998E-2</v>
      </c>
      <c r="FA200" s="3">
        <v>6.4519999999999994E-2</v>
      </c>
      <c r="FB200" s="3">
        <v>7.9969999999999999E-2</v>
      </c>
      <c r="FC200" s="3">
        <v>8.2930000000000004E-2</v>
      </c>
      <c r="FD200" s="3">
        <v>8.2290000000000002E-2</v>
      </c>
      <c r="FE200" s="3">
        <v>8.1100000000000005E-2</v>
      </c>
      <c r="FF200" s="3">
        <v>7.6050000000000006E-2</v>
      </c>
      <c r="FG200" s="3">
        <v>6.5240000000000006E-2</v>
      </c>
      <c r="FH200" s="3">
        <v>4.7809999999999998E-2</v>
      </c>
      <c r="FI200" s="3">
        <v>3.8789999999999998E-2</v>
      </c>
      <c r="FJ200" s="3">
        <v>3.159E-2</v>
      </c>
      <c r="FK200" s="3">
        <v>2.2200000000000001E-2</v>
      </c>
      <c r="FL200" s="3">
        <v>2018</v>
      </c>
      <c r="FM200" s="3">
        <v>3.9239999999999995</v>
      </c>
      <c r="FN200" s="13">
        <v>2018</v>
      </c>
      <c r="FO200" s="52">
        <v>3.9239999999999995</v>
      </c>
      <c r="FP200" s="51">
        <v>48.3</v>
      </c>
      <c r="FQ200" s="51">
        <v>1.822E-2</v>
      </c>
      <c r="FR200" s="51">
        <v>1.187E-2</v>
      </c>
      <c r="FS200" s="3">
        <v>8.8100000000000001E-3</v>
      </c>
      <c r="FT200" s="3">
        <v>6.8950000000000001E-3</v>
      </c>
      <c r="FU200" s="3">
        <v>6.4450000000000002E-3</v>
      </c>
      <c r="FV200" s="3">
        <v>8.9599999999999992E-3</v>
      </c>
      <c r="FW200" s="3">
        <v>1.6215E-2</v>
      </c>
      <c r="FX200" s="3">
        <v>2.5869999999999997E-2</v>
      </c>
      <c r="FY200" s="3">
        <v>3.4865E-2</v>
      </c>
      <c r="FZ200" s="3">
        <v>4.3645000000000003E-2</v>
      </c>
      <c r="GA200" s="3">
        <v>5.2510000000000001E-2</v>
      </c>
      <c r="GB200" s="3">
        <v>5.7290000000000001E-2</v>
      </c>
      <c r="GC200" s="3">
        <v>6.1425000000000007E-2</v>
      </c>
      <c r="GD200" s="3">
        <v>6.2600000000000003E-2</v>
      </c>
      <c r="GE200" s="3">
        <v>6.3175000000000009E-2</v>
      </c>
      <c r="GF200" s="3">
        <v>6.1315000000000001E-2</v>
      </c>
      <c r="GG200" s="3">
        <v>5.9675000000000006E-2</v>
      </c>
      <c r="GH200" s="3">
        <v>5.7259999999999998E-2</v>
      </c>
      <c r="GI200" s="3">
        <v>5.2315E-2</v>
      </c>
      <c r="GJ200" s="3">
        <v>4.4840000000000005E-2</v>
      </c>
      <c r="GK200" s="3">
        <v>3.7360000000000004E-2</v>
      </c>
      <c r="GL200" s="3">
        <v>3.1645E-2</v>
      </c>
      <c r="GM200" s="3">
        <v>2.7540000000000002E-2</v>
      </c>
      <c r="GN200" s="3">
        <v>2.0920000000000001E-2</v>
      </c>
      <c r="GO200" s="22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</row>
    <row r="201" spans="1:264" s="3" customFormat="1" ht="12" customHeight="1" x14ac:dyDescent="0.2">
      <c r="A201" s="4" t="s">
        <v>391</v>
      </c>
      <c r="B201" s="4" t="s">
        <v>218</v>
      </c>
      <c r="C201" s="4">
        <v>66</v>
      </c>
      <c r="D201" s="4" t="s">
        <v>91</v>
      </c>
      <c r="E201" s="4" t="s">
        <v>67</v>
      </c>
      <c r="F201" s="4" t="s">
        <v>69</v>
      </c>
      <c r="G201" s="4">
        <v>4</v>
      </c>
      <c r="H201" s="4" t="s">
        <v>167</v>
      </c>
      <c r="I201" s="4">
        <v>1</v>
      </c>
      <c r="J201" s="4">
        <v>0</v>
      </c>
      <c r="K201" s="4"/>
      <c r="L201" s="4"/>
      <c r="M201" s="4"/>
      <c r="N201" s="4"/>
      <c r="O201" s="4"/>
      <c r="P201" s="4" t="s">
        <v>538</v>
      </c>
      <c r="Q201" s="1" t="str">
        <f t="shared" si="40"/>
        <v>38°50'7.5233"N, 77°26'54.563"W</v>
      </c>
      <c r="R201" s="1" t="s">
        <v>537</v>
      </c>
      <c r="S201" s="1">
        <v>52.158999999999999</v>
      </c>
      <c r="T201" s="1">
        <v>52.343000000000004</v>
      </c>
      <c r="U201" s="4">
        <v>1</v>
      </c>
      <c r="V201" s="10">
        <v>42475</v>
      </c>
      <c r="W201" s="4">
        <v>1</v>
      </c>
      <c r="X201" s="4">
        <v>0.1840000000000046</v>
      </c>
      <c r="Y201" s="4">
        <v>0.1840000000000046</v>
      </c>
      <c r="Z201" s="4">
        <v>1</v>
      </c>
      <c r="AA201" s="4"/>
      <c r="AB201" s="4"/>
      <c r="AC201" s="4"/>
      <c r="AD201" s="4"/>
      <c r="AE201" s="10">
        <v>41275</v>
      </c>
      <c r="AF201" s="10">
        <v>43100</v>
      </c>
      <c r="AG201" s="16"/>
      <c r="AH201" s="16"/>
      <c r="AI201" s="31">
        <v>61268.689534631907</v>
      </c>
      <c r="AJ201" s="31">
        <v>61268.689534631907</v>
      </c>
      <c r="AK201" s="31">
        <v>64132.874854805523</v>
      </c>
      <c r="AL201" s="31">
        <v>63101.982084787523</v>
      </c>
      <c r="AM201" s="31">
        <v>63056.107724441339</v>
      </c>
      <c r="AN201" s="31"/>
      <c r="AO201" s="4"/>
      <c r="AP201" s="4"/>
      <c r="AQ201" s="4"/>
      <c r="AR201" s="9">
        <v>12.626945607534903</v>
      </c>
      <c r="AS201" s="9">
        <v>12.445273579982073</v>
      </c>
      <c r="AT201" s="9">
        <v>19.546629151878587</v>
      </c>
      <c r="AU201" s="9">
        <v>0</v>
      </c>
      <c r="AV201" s="9">
        <v>0</v>
      </c>
      <c r="AW201" s="4" t="b">
        <v>0</v>
      </c>
      <c r="AX201" s="4" t="b">
        <v>0</v>
      </c>
      <c r="AY201" s="4">
        <v>0</v>
      </c>
      <c r="AZ201" s="4">
        <v>0</v>
      </c>
      <c r="BA201" s="37">
        <v>971</v>
      </c>
      <c r="BB201" s="9">
        <v>1</v>
      </c>
      <c r="BC201" s="9">
        <v>40.654440142726784</v>
      </c>
      <c r="BD201" s="9">
        <v>2.5232174119654651</v>
      </c>
      <c r="BE201" s="9">
        <v>1.8733666014158392</v>
      </c>
      <c r="BF201" s="4" t="s">
        <v>216</v>
      </c>
      <c r="BG201" s="4">
        <v>18.916946528883599</v>
      </c>
      <c r="BH201" s="4"/>
      <c r="BI201" s="4"/>
      <c r="BJ201" s="4" t="s">
        <v>167</v>
      </c>
      <c r="BK201" s="4"/>
      <c r="BL201" s="32">
        <v>0</v>
      </c>
      <c r="BM201" s="16"/>
      <c r="BN201" s="16"/>
      <c r="BO201" s="31">
        <v>4770.6446473815859</v>
      </c>
      <c r="BP201" s="31">
        <v>4770.6446473815859</v>
      </c>
      <c r="BQ201" s="31">
        <v>4906.2160285378541</v>
      </c>
      <c r="BR201" s="31">
        <v>4937.0542214108264</v>
      </c>
      <c r="BS201" s="31">
        <v>4982.8480539220627</v>
      </c>
      <c r="BT201" s="31"/>
      <c r="BU201" s="4"/>
      <c r="BV201" s="32">
        <v>2.9089999999999989</v>
      </c>
      <c r="BW201" s="16"/>
      <c r="BX201" s="16"/>
      <c r="BY201" s="31">
        <v>850</v>
      </c>
      <c r="BZ201" s="31">
        <v>850</v>
      </c>
      <c r="CA201" s="31">
        <v>850</v>
      </c>
      <c r="CB201" s="31">
        <v>850</v>
      </c>
      <c r="CC201" s="31">
        <v>860</v>
      </c>
      <c r="CD201" s="31"/>
      <c r="CE201" s="16"/>
      <c r="CF201" s="16"/>
      <c r="CG201" s="31">
        <v>4770.6446473815859</v>
      </c>
      <c r="CH201" s="31">
        <v>4770.6446473815859</v>
      </c>
      <c r="CI201" s="31">
        <v>4906.2160285378541</v>
      </c>
      <c r="CJ201" s="31">
        <v>4937.0542214108264</v>
      </c>
      <c r="CK201" s="31">
        <v>4982.8480539220627</v>
      </c>
      <c r="CL201" s="31"/>
      <c r="CM201" s="16"/>
      <c r="CN201" s="16"/>
      <c r="CO201" s="16"/>
      <c r="CP201" s="16"/>
      <c r="CQ201" s="16"/>
      <c r="CR201" s="16"/>
      <c r="CS201" s="16"/>
      <c r="CT201" s="16"/>
      <c r="CU201" s="4"/>
      <c r="CV201" s="4"/>
      <c r="CW201" s="4"/>
      <c r="CX201" s="4"/>
      <c r="CY201" s="4"/>
      <c r="CZ201" s="22"/>
      <c r="DA201" s="4">
        <v>0</v>
      </c>
      <c r="DB201" s="4">
        <v>0</v>
      </c>
      <c r="DC201" s="4">
        <v>365</v>
      </c>
      <c r="DD201" s="4">
        <v>365</v>
      </c>
      <c r="DE201" s="4">
        <v>365</v>
      </c>
      <c r="DF201" s="4">
        <v>366</v>
      </c>
      <c r="DG201" s="4">
        <v>365</v>
      </c>
      <c r="DH201" s="4">
        <v>0</v>
      </c>
      <c r="DI201" s="16">
        <f t="shared" si="41"/>
        <v>62565.96245604525</v>
      </c>
      <c r="DJ201" s="16">
        <f t="shared" si="42"/>
        <v>4873.5163350070043</v>
      </c>
      <c r="DK201" s="16">
        <f t="shared" si="43"/>
        <v>851.9989047097481</v>
      </c>
      <c r="DL201" s="16">
        <f t="shared" si="44"/>
        <v>4873.5163350070043</v>
      </c>
      <c r="DM201" s="16">
        <f t="shared" si="45"/>
        <v>0</v>
      </c>
      <c r="DN201" s="22"/>
      <c r="DO201" s="4">
        <f>COUNTIFS(crashes!$G$2:$G$17624,"&gt;="&amp;S201,crashes!$G$2:$G$17624,"&lt;"&amp;T201,crashes!$D$2:$D$17624,"="&amp;C201, crashes!$S$2:$S$17624, "&gt;="&amp;AE201, crashes!$S$2:$S$17624, "&lt;="&amp;AF201, crashes!$E$2:$E$17624, "="&amp;D201 )</f>
        <v>31</v>
      </c>
      <c r="DP201" s="29">
        <f>COUNTIFS(crashes!$G$2:$G$17624,"&gt;="&amp;S201,crashes!$G$2:$G$17624,"&lt;"&amp;T201,crashes!$D$2:$D$17624,"="&amp;C201, crashes!$S$2:$S$17624, "&gt;="&amp;AE201, crashes!$S$2:$S$17624, "&lt;="&amp;AF201, crashes!$E$2:$E$17624, "="&amp;D201, crashes!$R$2:$R$17624, "=Weekday")</f>
        <v>29</v>
      </c>
      <c r="DQ201" s="29">
        <f>COUNTIFS(crashes!$G$2:$G$17624,"&gt;="&amp;S201,crashes!$G$2:$G$17624,"&lt;"&amp;T201,crashes!$D$2:$D$17624,"="&amp;C201, crashes!$S$2:$S$17624, "&gt;="&amp;AE201, crashes!$S$2:$S$17624, "&lt;="&amp;AF201, crashes!$E$2:$E$17624, "="&amp;D201, crashes!$R$2:$R$17624, "=Weekend")</f>
        <v>2</v>
      </c>
      <c r="DR201" s="30">
        <f>COUNTIFS(crashes!$G$2:$G$17624,"&gt;="&amp;S201,crashes!$G$2:$G$17624,"&lt;"&amp;T201,crashes!$D$2:$D$17624,"="&amp;C201, crashes!$S$2:$S$17624, "&gt;="&amp;AE201, crashes!$S$2:$S$17624, "&lt;="&amp;AF201, crashes!$E$2:$E$17624, "="&amp;D201,  crashes!$R$2:$R$17624, "=Weekday", crashes!$N$2:$N$17624,"=K")</f>
        <v>0</v>
      </c>
      <c r="DS201" s="30">
        <f>COUNTIFS(crashes!$G$2:$G$17624,"&gt;="&amp;S201,crashes!$G$2:$G$17624,"&lt;"&amp;T201,crashes!$D$2:$D$17624,"="&amp;C201, crashes!$S$2:$S$17624, "&gt;="&amp;AE201, crashes!$S$2:$S$17624, "&lt;="&amp;AF201, crashes!$E$2:$E$17624, "="&amp;D201,  crashes!$R$2:$R$17624, "=Weekday", crashes!$N$2:$N$17624,"=A")</f>
        <v>0</v>
      </c>
      <c r="DT201" s="30">
        <f>COUNTIFS(crashes!$G$2:$G$17624,"&gt;="&amp;S201,crashes!$G$2:$G$17624,"&lt;"&amp;T201,crashes!$D$2:$D$17624,"="&amp;C201, crashes!$S$2:$S$17624, "&gt;="&amp;AE201, crashes!$S$2:$S$17624, "&lt;="&amp;AF201, crashes!$E$2:$E$17624, "="&amp;D201,  crashes!$R$2:$R$17624, "=Weekday", crashes!$N$2:$N$17624,"=B")</f>
        <v>3</v>
      </c>
      <c r="DU201" s="30">
        <f>COUNTIFS(crashes!$G$2:$G$17624,"&gt;="&amp;S201,crashes!$G$2:$G$17624,"&lt;"&amp;T201,crashes!$D$2:$D$17624,"="&amp;C201, crashes!$S$2:$S$17624, "&gt;="&amp;AE201, crashes!$S$2:$S$17624, "&lt;="&amp;AF201, crashes!$E$2:$E$17624, "="&amp;D201,  crashes!$R$2:$R$17624, "=Weekday", crashes!$N$2:$N$17624,"=C")</f>
        <v>3</v>
      </c>
      <c r="DV201" s="30">
        <f>COUNTIFS(crashes!$G$2:$G$17624,"&gt;="&amp;S201,crashes!$G$2:$G$17624,"&lt;"&amp;T201,crashes!$D$2:$D$17624,"="&amp;C201, crashes!$S$2:$S$17624, "&gt;="&amp;AE201, crashes!$S$2:$S$17624, "&lt;="&amp;AF201, crashes!$E$2:$E$17624, "="&amp;D201,  crashes!$R$2:$R$17624, "=Weekday", crashes!$N$2:$N$17624,"=ABC")</f>
        <v>0</v>
      </c>
      <c r="DW201" s="30">
        <f>COUNTIFS(crashes!$G$2:$G$17624,"&gt;="&amp;S201,crashes!$G$2:$G$17624,"&lt;"&amp;T201,crashes!$D$2:$D$17624,"="&amp;C201, crashes!$S$2:$S$17624, "&gt;="&amp;AE201, crashes!$S$2:$S$17624, "&lt;="&amp;AF201, crashes!$E$2:$E$17624, "="&amp;D201,  crashes!$R$2:$R$17624, "=Weekday", crashes!$N$2:$N$17624,"=O")</f>
        <v>23</v>
      </c>
      <c r="DX201" s="30">
        <f>COUNTIFS(crashes!$G$2:$G$17624,"&gt;="&amp;S201,crashes!$G$2:$G$17624,"&lt;"&amp;T201,crashes!$D$2:$D$17624,"="&amp;C201, crashes!$S$2:$S$17624, "&gt;="&amp;AE201, crashes!$S$2:$S$17624, "&lt;="&amp;AF201, crashes!$E$2:$E$17624, "="&amp;D201,  crashes!$R$2:$R$17624, "=Weekend", crashes!$N$2:$N$17624,"=K")</f>
        <v>0</v>
      </c>
      <c r="DY201" s="30">
        <f>COUNTIFS(crashes!$G$2:$G$17624,"&gt;="&amp;S201,crashes!$G$2:$G$17624,"&lt;"&amp;T201,crashes!$D$2:$D$17624,"="&amp;C201, crashes!$S$2:$S$17624, "&gt;="&amp;AE201, crashes!$S$2:$S$17624, "&lt;="&amp;AF201, crashes!$E$2:$E$17624, "="&amp;D201,  crashes!$R$2:$R$17624, "=Weekend", crashes!$N$2:$N$17624,"=A")</f>
        <v>0</v>
      </c>
      <c r="DZ201" s="30">
        <f>COUNTIFS(crashes!$G$2:$G$17624,"&gt;="&amp;S201,crashes!$G$2:$G$17624,"&lt;"&amp;T201,crashes!$D$2:$D$17624,"="&amp;C201, crashes!$S$2:$S$17624, "&gt;="&amp;AE201, crashes!$S$2:$S$17624, "&lt;="&amp;AF201, crashes!$E$2:$E$17624, "="&amp;D201,  crashes!$R$2:$R$17624, "=Weekend", crashes!$N$2:$N$17624,"=B")</f>
        <v>2</v>
      </c>
      <c r="EA201" s="30">
        <f>COUNTIFS(crashes!$G$2:$G$17624,"&gt;="&amp;S201,crashes!$G$2:$G$17624,"&lt;"&amp;T201,crashes!$D$2:$D$17624,"="&amp;C201, crashes!$S$2:$S$17624, "&gt;="&amp;AE201, crashes!$S$2:$S$17624, "&lt;="&amp;AF201, crashes!$E$2:$E$17624, "="&amp;D201,  crashes!$R$2:$R$17624, "=Weekend", crashes!$N$2:$N$17624,"=C")</f>
        <v>0</v>
      </c>
      <c r="EB201" s="30">
        <f>COUNTIFS(crashes!$G$2:$G$17624,"&gt;="&amp;S201,crashes!$G$2:$G$17624,"&lt;"&amp;T201,crashes!$D$2:$D$17624,"="&amp;C201, crashes!$S$2:$S$17624, "&gt;="&amp;AE201, crashes!$S$2:$S$17624, "&lt;="&amp;AF201, crashes!$E$2:$E$17624, "="&amp;D201,  crashes!$R$2:$R$17624, "=Weekend", crashes!$N$2:$N$17624,"=ABC")</f>
        <v>0</v>
      </c>
      <c r="EC201" s="30">
        <f>COUNTIFS(crashes!$G$2:$G$17624,"&gt;="&amp;S201,crashes!$G$2:$G$17624,"&lt;"&amp;T201,crashes!$D$2:$D$17624,"="&amp;C201, crashes!$S$2:$S$17624, "&gt;="&amp;AE201, crashes!$S$2:$S$17624, "&lt;="&amp;AF201, crashes!$E$2:$E$17624, "="&amp;D201,  crashes!$R$2:$R$17624, "=Weekend", crashes!$N$2:$N$17624,"=O")</f>
        <v>0</v>
      </c>
      <c r="ED201" s="4">
        <f t="shared" si="46"/>
        <v>0</v>
      </c>
      <c r="EE201" s="4">
        <f t="shared" si="47"/>
        <v>0</v>
      </c>
      <c r="EF201" s="4">
        <f t="shared" si="48"/>
        <v>5</v>
      </c>
      <c r="EG201" s="4">
        <f t="shared" si="49"/>
        <v>3</v>
      </c>
      <c r="EH201" s="4">
        <f t="shared" si="50"/>
        <v>0</v>
      </c>
      <c r="EI201" s="50">
        <f t="shared" si="51"/>
        <v>8</v>
      </c>
      <c r="EJ201" s="4">
        <f t="shared" si="52"/>
        <v>23</v>
      </c>
      <c r="EK201" s="6"/>
      <c r="EL201" s="3">
        <v>2018</v>
      </c>
      <c r="EM201" s="3">
        <v>3.7330000000000041</v>
      </c>
      <c r="EN201" s="3">
        <v>1.273E-2</v>
      </c>
      <c r="EO201" s="3">
        <v>7.7099999999999998E-3</v>
      </c>
      <c r="EP201" s="3">
        <v>5.9500000000000004E-3</v>
      </c>
      <c r="EQ201" s="3">
        <v>5.5700000000000003E-3</v>
      </c>
      <c r="ER201" s="3">
        <v>8.9800000000000001E-3</v>
      </c>
      <c r="ES201" s="3">
        <v>1.9619999999999999E-2</v>
      </c>
      <c r="ET201" s="3">
        <v>3.3270000000000001E-2</v>
      </c>
      <c r="EU201" s="3">
        <v>4.4479999999999999E-2</v>
      </c>
      <c r="EV201" s="3">
        <v>4.4630000000000003E-2</v>
      </c>
      <c r="EW201" s="3">
        <v>4.3119999999999999E-2</v>
      </c>
      <c r="EX201" s="3">
        <v>4.5850000000000002E-2</v>
      </c>
      <c r="EY201" s="3">
        <v>5.0139999999999997E-2</v>
      </c>
      <c r="EZ201" s="3">
        <v>5.6599999999999998E-2</v>
      </c>
      <c r="FA201" s="3">
        <v>6.4519999999999994E-2</v>
      </c>
      <c r="FB201" s="3">
        <v>7.9969999999999999E-2</v>
      </c>
      <c r="FC201" s="3">
        <v>8.2930000000000004E-2</v>
      </c>
      <c r="FD201" s="3">
        <v>8.2290000000000002E-2</v>
      </c>
      <c r="FE201" s="3">
        <v>8.1100000000000005E-2</v>
      </c>
      <c r="FF201" s="3">
        <v>7.6050000000000006E-2</v>
      </c>
      <c r="FG201" s="3">
        <v>6.5240000000000006E-2</v>
      </c>
      <c r="FH201" s="3">
        <v>4.7809999999999998E-2</v>
      </c>
      <c r="FI201" s="3">
        <v>3.8789999999999998E-2</v>
      </c>
      <c r="FJ201" s="3">
        <v>3.159E-2</v>
      </c>
      <c r="FK201" s="3">
        <v>2.2200000000000001E-2</v>
      </c>
      <c r="FL201" s="3">
        <v>2018</v>
      </c>
      <c r="FM201" s="3">
        <v>3.7330000000000041</v>
      </c>
      <c r="FN201" s="13">
        <v>2018</v>
      </c>
      <c r="FO201" s="52">
        <v>3.7330000000000041</v>
      </c>
      <c r="FP201" s="51">
        <v>48.3</v>
      </c>
      <c r="FQ201" s="51">
        <v>1.822E-2</v>
      </c>
      <c r="FR201" s="51">
        <v>1.187E-2</v>
      </c>
      <c r="FS201" s="3">
        <v>8.8100000000000001E-3</v>
      </c>
      <c r="FT201" s="3">
        <v>6.8950000000000001E-3</v>
      </c>
      <c r="FU201" s="3">
        <v>6.4450000000000002E-3</v>
      </c>
      <c r="FV201" s="3">
        <v>8.9599999999999992E-3</v>
      </c>
      <c r="FW201" s="3">
        <v>1.6215E-2</v>
      </c>
      <c r="FX201" s="3">
        <v>2.5869999999999997E-2</v>
      </c>
      <c r="FY201" s="3">
        <v>3.4865E-2</v>
      </c>
      <c r="FZ201" s="3">
        <v>4.3645000000000003E-2</v>
      </c>
      <c r="GA201" s="3">
        <v>5.2510000000000001E-2</v>
      </c>
      <c r="GB201" s="3">
        <v>5.7290000000000001E-2</v>
      </c>
      <c r="GC201" s="3">
        <v>6.1425000000000007E-2</v>
      </c>
      <c r="GD201" s="3">
        <v>6.2600000000000003E-2</v>
      </c>
      <c r="GE201" s="3">
        <v>6.3175000000000009E-2</v>
      </c>
      <c r="GF201" s="3">
        <v>6.1315000000000001E-2</v>
      </c>
      <c r="GG201" s="3">
        <v>5.9675000000000006E-2</v>
      </c>
      <c r="GH201" s="3">
        <v>5.7259999999999998E-2</v>
      </c>
      <c r="GI201" s="3">
        <v>5.2315E-2</v>
      </c>
      <c r="GJ201" s="3">
        <v>4.4840000000000005E-2</v>
      </c>
      <c r="GK201" s="3">
        <v>3.7360000000000004E-2</v>
      </c>
      <c r="GL201" s="3">
        <v>3.1645E-2</v>
      </c>
      <c r="GM201" s="3">
        <v>2.7540000000000002E-2</v>
      </c>
      <c r="GN201" s="3">
        <v>2.0920000000000001E-2</v>
      </c>
      <c r="GO201" s="22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</row>
    <row r="202" spans="1:264" s="3" customFormat="1" ht="12" customHeight="1" x14ac:dyDescent="0.2">
      <c r="A202" s="4" t="s">
        <v>391</v>
      </c>
      <c r="B202" s="4" t="s">
        <v>218</v>
      </c>
      <c r="C202" s="4">
        <v>66</v>
      </c>
      <c r="D202" s="4" t="s">
        <v>91</v>
      </c>
      <c r="E202" s="4" t="s">
        <v>67</v>
      </c>
      <c r="F202" s="4" t="s">
        <v>68</v>
      </c>
      <c r="G202" s="4">
        <v>4</v>
      </c>
      <c r="H202" s="4" t="s">
        <v>167</v>
      </c>
      <c r="I202" s="4">
        <v>1</v>
      </c>
      <c r="J202" s="4">
        <v>0</v>
      </c>
      <c r="K202" s="4"/>
      <c r="L202" s="4"/>
      <c r="M202" s="4"/>
      <c r="N202" s="4"/>
      <c r="O202" s="4"/>
      <c r="P202" s="4" t="s">
        <v>540</v>
      </c>
      <c r="Q202" s="1" t="str">
        <f t="shared" si="40"/>
        <v>38°50'3.7233"N, 77°26'57.9664"W</v>
      </c>
      <c r="R202" s="1" t="s">
        <v>539</v>
      </c>
      <c r="S202" s="1">
        <v>52.073</v>
      </c>
      <c r="T202" s="1">
        <v>52.158999999999999</v>
      </c>
      <c r="U202" s="4">
        <v>1</v>
      </c>
      <c r="V202" s="10">
        <v>42475</v>
      </c>
      <c r="W202" s="4">
        <v>1</v>
      </c>
      <c r="X202" s="4">
        <v>8.5999999999998522E-2</v>
      </c>
      <c r="Y202" s="4"/>
      <c r="Z202" s="4"/>
      <c r="AA202" s="4"/>
      <c r="AB202" s="4"/>
      <c r="AC202" s="4"/>
      <c r="AD202" s="4"/>
      <c r="AE202" s="10">
        <v>41275</v>
      </c>
      <c r="AF202" s="10">
        <v>43100</v>
      </c>
      <c r="AG202" s="16"/>
      <c r="AH202" s="16"/>
      <c r="AI202" s="31">
        <v>61268.689534631907</v>
      </c>
      <c r="AJ202" s="31">
        <v>61268.689534631907</v>
      </c>
      <c r="AK202" s="31">
        <v>64132.874854805523</v>
      </c>
      <c r="AL202" s="31">
        <v>63101.982084787523</v>
      </c>
      <c r="AM202" s="31">
        <v>63056.107724441339</v>
      </c>
      <c r="AN202" s="31"/>
      <c r="AO202" s="4"/>
      <c r="AP202" s="4"/>
      <c r="AQ202" s="4"/>
      <c r="AR202" s="9">
        <v>12.418870747788297</v>
      </c>
      <c r="AS202" s="9">
        <v>11.781301593053101</v>
      </c>
      <c r="AT202" s="9">
        <v>19.647615922438145</v>
      </c>
      <c r="AU202" s="9">
        <v>0</v>
      </c>
      <c r="AV202" s="9">
        <v>0</v>
      </c>
      <c r="AW202" s="4" t="b">
        <v>0</v>
      </c>
      <c r="AX202" s="4" t="b">
        <v>0</v>
      </c>
      <c r="AY202" s="4">
        <v>0</v>
      </c>
      <c r="AZ202" s="4">
        <v>0</v>
      </c>
      <c r="BA202" s="9">
        <v>198.02183827765549</v>
      </c>
      <c r="BB202" s="9">
        <v>1</v>
      </c>
      <c r="BC202" s="9">
        <v>40.777772856330344</v>
      </c>
      <c r="BD202" s="9">
        <v>2.5537909294074463</v>
      </c>
      <c r="BE202" s="9">
        <v>1.9090406014151124</v>
      </c>
      <c r="BF202" s="4" t="s">
        <v>216</v>
      </c>
      <c r="BG202" s="4">
        <v>18.923699432525943</v>
      </c>
      <c r="BH202" s="4"/>
      <c r="BI202" s="4"/>
      <c r="BJ202" s="4" t="s">
        <v>167</v>
      </c>
      <c r="BK202" s="4"/>
      <c r="BL202" s="32">
        <v>0.1840000000000046</v>
      </c>
      <c r="BM202" s="16"/>
      <c r="BN202" s="16"/>
      <c r="BO202" s="31">
        <v>4770.6446473815859</v>
      </c>
      <c r="BP202" s="31">
        <v>4770.6446473815859</v>
      </c>
      <c r="BQ202" s="31">
        <v>4906.2160285378541</v>
      </c>
      <c r="BR202" s="31">
        <v>4937.0542214108264</v>
      </c>
      <c r="BS202" s="31">
        <v>4982.8480539220627</v>
      </c>
      <c r="BT202" s="31"/>
      <c r="BU202" s="4"/>
      <c r="BV202" s="32">
        <v>2.8230000000000004</v>
      </c>
      <c r="BW202" s="16"/>
      <c r="BX202" s="16"/>
      <c r="BY202" s="31">
        <v>850</v>
      </c>
      <c r="BZ202" s="31">
        <v>850</v>
      </c>
      <c r="CA202" s="31">
        <v>850</v>
      </c>
      <c r="CB202" s="31">
        <v>850</v>
      </c>
      <c r="CC202" s="31">
        <v>860</v>
      </c>
      <c r="CD202" s="31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4"/>
      <c r="CV202" s="4"/>
      <c r="CW202" s="4"/>
      <c r="CX202" s="4"/>
      <c r="CY202" s="4"/>
      <c r="CZ202" s="22"/>
      <c r="DA202" s="4">
        <v>0</v>
      </c>
      <c r="DB202" s="4">
        <v>0</v>
      </c>
      <c r="DC202" s="4">
        <v>365</v>
      </c>
      <c r="DD202" s="4">
        <v>365</v>
      </c>
      <c r="DE202" s="4">
        <v>365</v>
      </c>
      <c r="DF202" s="4">
        <v>366</v>
      </c>
      <c r="DG202" s="4">
        <v>365</v>
      </c>
      <c r="DH202" s="4">
        <v>0</v>
      </c>
      <c r="DI202" s="16">
        <f t="shared" si="41"/>
        <v>62565.96245604525</v>
      </c>
      <c r="DJ202" s="16">
        <f t="shared" si="42"/>
        <v>4873.5163350070043</v>
      </c>
      <c r="DK202" s="16">
        <f t="shared" si="43"/>
        <v>851.9989047097481</v>
      </c>
      <c r="DL202" s="16">
        <f t="shared" si="44"/>
        <v>0</v>
      </c>
      <c r="DM202" s="16">
        <f t="shared" si="45"/>
        <v>0</v>
      </c>
      <c r="DN202" s="22"/>
      <c r="DO202" s="4">
        <f>COUNTIFS(crashes!$G$2:$G$17624,"&gt;="&amp;S202,crashes!$G$2:$G$17624,"&lt;"&amp;T202,crashes!$D$2:$D$17624,"="&amp;C202, crashes!$S$2:$S$17624, "&gt;="&amp;AE202, crashes!$S$2:$S$17624, "&lt;="&amp;AF202, crashes!$E$2:$E$17624, "="&amp;D202 )</f>
        <v>20</v>
      </c>
      <c r="DP202" s="29">
        <f>COUNTIFS(crashes!$G$2:$G$17624,"&gt;="&amp;S202,crashes!$G$2:$G$17624,"&lt;"&amp;T202,crashes!$D$2:$D$17624,"="&amp;C202, crashes!$S$2:$S$17624, "&gt;="&amp;AE202, crashes!$S$2:$S$17624, "&lt;="&amp;AF202, crashes!$E$2:$E$17624, "="&amp;D202, crashes!$R$2:$R$17624, "=Weekday")</f>
        <v>18</v>
      </c>
      <c r="DQ202" s="29">
        <f>COUNTIFS(crashes!$G$2:$G$17624,"&gt;="&amp;S202,crashes!$G$2:$G$17624,"&lt;"&amp;T202,crashes!$D$2:$D$17624,"="&amp;C202, crashes!$S$2:$S$17624, "&gt;="&amp;AE202, crashes!$S$2:$S$17624, "&lt;="&amp;AF202, crashes!$E$2:$E$17624, "="&amp;D202, crashes!$R$2:$R$17624, "=Weekend")</f>
        <v>2</v>
      </c>
      <c r="DR202" s="30">
        <f>COUNTIFS(crashes!$G$2:$G$17624,"&gt;="&amp;S202,crashes!$G$2:$G$17624,"&lt;"&amp;T202,crashes!$D$2:$D$17624,"="&amp;C202, crashes!$S$2:$S$17624, "&gt;="&amp;AE202, crashes!$S$2:$S$17624, "&lt;="&amp;AF202, crashes!$E$2:$E$17624, "="&amp;D202,  crashes!$R$2:$R$17624, "=Weekday", crashes!$N$2:$N$17624,"=K")</f>
        <v>0</v>
      </c>
      <c r="DS202" s="30">
        <f>COUNTIFS(crashes!$G$2:$G$17624,"&gt;="&amp;S202,crashes!$G$2:$G$17624,"&lt;"&amp;T202,crashes!$D$2:$D$17624,"="&amp;C202, crashes!$S$2:$S$17624, "&gt;="&amp;AE202, crashes!$S$2:$S$17624, "&lt;="&amp;AF202, crashes!$E$2:$E$17624, "="&amp;D202,  crashes!$R$2:$R$17624, "=Weekday", crashes!$N$2:$N$17624,"=A")</f>
        <v>0</v>
      </c>
      <c r="DT202" s="30">
        <f>COUNTIFS(crashes!$G$2:$G$17624,"&gt;="&amp;S202,crashes!$G$2:$G$17624,"&lt;"&amp;T202,crashes!$D$2:$D$17624,"="&amp;C202, crashes!$S$2:$S$17624, "&gt;="&amp;AE202, crashes!$S$2:$S$17624, "&lt;="&amp;AF202, crashes!$E$2:$E$17624, "="&amp;D202,  crashes!$R$2:$R$17624, "=Weekday", crashes!$N$2:$N$17624,"=B")</f>
        <v>5</v>
      </c>
      <c r="DU202" s="30">
        <f>COUNTIFS(crashes!$G$2:$G$17624,"&gt;="&amp;S202,crashes!$G$2:$G$17624,"&lt;"&amp;T202,crashes!$D$2:$D$17624,"="&amp;C202, crashes!$S$2:$S$17624, "&gt;="&amp;AE202, crashes!$S$2:$S$17624, "&lt;="&amp;AF202, crashes!$E$2:$E$17624, "="&amp;D202,  crashes!$R$2:$R$17624, "=Weekday", crashes!$N$2:$N$17624,"=C")</f>
        <v>1</v>
      </c>
      <c r="DV202" s="30">
        <f>COUNTIFS(crashes!$G$2:$G$17624,"&gt;="&amp;S202,crashes!$G$2:$G$17624,"&lt;"&amp;T202,crashes!$D$2:$D$17624,"="&amp;C202, crashes!$S$2:$S$17624, "&gt;="&amp;AE202, crashes!$S$2:$S$17624, "&lt;="&amp;AF202, crashes!$E$2:$E$17624, "="&amp;D202,  crashes!$R$2:$R$17624, "=Weekday", crashes!$N$2:$N$17624,"=ABC")</f>
        <v>0</v>
      </c>
      <c r="DW202" s="30">
        <f>COUNTIFS(crashes!$G$2:$G$17624,"&gt;="&amp;S202,crashes!$G$2:$G$17624,"&lt;"&amp;T202,crashes!$D$2:$D$17624,"="&amp;C202, crashes!$S$2:$S$17624, "&gt;="&amp;AE202, crashes!$S$2:$S$17624, "&lt;="&amp;AF202, crashes!$E$2:$E$17624, "="&amp;D202,  crashes!$R$2:$R$17624, "=Weekday", crashes!$N$2:$N$17624,"=O")</f>
        <v>12</v>
      </c>
      <c r="DX202" s="30">
        <f>COUNTIFS(crashes!$G$2:$G$17624,"&gt;="&amp;S202,crashes!$G$2:$G$17624,"&lt;"&amp;T202,crashes!$D$2:$D$17624,"="&amp;C202, crashes!$S$2:$S$17624, "&gt;="&amp;AE202, crashes!$S$2:$S$17624, "&lt;="&amp;AF202, crashes!$E$2:$E$17624, "="&amp;D202,  crashes!$R$2:$R$17624, "=Weekend", crashes!$N$2:$N$17624,"=K")</f>
        <v>0</v>
      </c>
      <c r="DY202" s="30">
        <f>COUNTIFS(crashes!$G$2:$G$17624,"&gt;="&amp;S202,crashes!$G$2:$G$17624,"&lt;"&amp;T202,crashes!$D$2:$D$17624,"="&amp;C202, crashes!$S$2:$S$17624, "&gt;="&amp;AE202, crashes!$S$2:$S$17624, "&lt;="&amp;AF202, crashes!$E$2:$E$17624, "="&amp;D202,  crashes!$R$2:$R$17624, "=Weekend", crashes!$N$2:$N$17624,"=A")</f>
        <v>0</v>
      </c>
      <c r="DZ202" s="30">
        <f>COUNTIFS(crashes!$G$2:$G$17624,"&gt;="&amp;S202,crashes!$G$2:$G$17624,"&lt;"&amp;T202,crashes!$D$2:$D$17624,"="&amp;C202, crashes!$S$2:$S$17624, "&gt;="&amp;AE202, crashes!$S$2:$S$17624, "&lt;="&amp;AF202, crashes!$E$2:$E$17624, "="&amp;D202,  crashes!$R$2:$R$17624, "=Weekend", crashes!$N$2:$N$17624,"=B")</f>
        <v>0</v>
      </c>
      <c r="EA202" s="30">
        <f>COUNTIFS(crashes!$G$2:$G$17624,"&gt;="&amp;S202,crashes!$G$2:$G$17624,"&lt;"&amp;T202,crashes!$D$2:$D$17624,"="&amp;C202, crashes!$S$2:$S$17624, "&gt;="&amp;AE202, crashes!$S$2:$S$17624, "&lt;="&amp;AF202, crashes!$E$2:$E$17624, "="&amp;D202,  crashes!$R$2:$R$17624, "=Weekend", crashes!$N$2:$N$17624,"=C")</f>
        <v>0</v>
      </c>
      <c r="EB202" s="30">
        <f>COUNTIFS(crashes!$G$2:$G$17624,"&gt;="&amp;S202,crashes!$G$2:$G$17624,"&lt;"&amp;T202,crashes!$D$2:$D$17624,"="&amp;C202, crashes!$S$2:$S$17624, "&gt;="&amp;AE202, crashes!$S$2:$S$17624, "&lt;="&amp;AF202, crashes!$E$2:$E$17624, "="&amp;D202,  crashes!$R$2:$R$17624, "=Weekend", crashes!$N$2:$N$17624,"=ABC")</f>
        <v>0</v>
      </c>
      <c r="EC202" s="30">
        <f>COUNTIFS(crashes!$G$2:$G$17624,"&gt;="&amp;S202,crashes!$G$2:$G$17624,"&lt;"&amp;T202,crashes!$D$2:$D$17624,"="&amp;C202, crashes!$S$2:$S$17624, "&gt;="&amp;AE202, crashes!$S$2:$S$17624, "&lt;="&amp;AF202, crashes!$E$2:$E$17624, "="&amp;D202,  crashes!$R$2:$R$17624, "=Weekend", crashes!$N$2:$N$17624,"=O")</f>
        <v>2</v>
      </c>
      <c r="ED202" s="4">
        <f t="shared" si="46"/>
        <v>0</v>
      </c>
      <c r="EE202" s="4">
        <f t="shared" si="47"/>
        <v>0</v>
      </c>
      <c r="EF202" s="4">
        <f t="shared" si="48"/>
        <v>5</v>
      </c>
      <c r="EG202" s="4">
        <f t="shared" si="49"/>
        <v>1</v>
      </c>
      <c r="EH202" s="4">
        <f t="shared" si="50"/>
        <v>0</v>
      </c>
      <c r="EI202" s="50">
        <f t="shared" si="51"/>
        <v>6</v>
      </c>
      <c r="EJ202" s="4">
        <f t="shared" si="52"/>
        <v>14</v>
      </c>
      <c r="EK202" s="6"/>
      <c r="EL202" s="3">
        <v>2018</v>
      </c>
      <c r="EM202" s="3">
        <v>3.6240000000000023</v>
      </c>
      <c r="EN202" s="3">
        <v>1.273E-2</v>
      </c>
      <c r="EO202" s="3">
        <v>7.7099999999999998E-3</v>
      </c>
      <c r="EP202" s="3">
        <v>5.9500000000000004E-3</v>
      </c>
      <c r="EQ202" s="3">
        <v>5.5700000000000003E-3</v>
      </c>
      <c r="ER202" s="3">
        <v>8.9800000000000001E-3</v>
      </c>
      <c r="ES202" s="3">
        <v>1.9619999999999999E-2</v>
      </c>
      <c r="ET202" s="3">
        <v>3.3270000000000001E-2</v>
      </c>
      <c r="EU202" s="3">
        <v>4.4479999999999999E-2</v>
      </c>
      <c r="EV202" s="3">
        <v>4.4630000000000003E-2</v>
      </c>
      <c r="EW202" s="3">
        <v>4.3119999999999999E-2</v>
      </c>
      <c r="EX202" s="3">
        <v>4.5850000000000002E-2</v>
      </c>
      <c r="EY202" s="3">
        <v>5.0139999999999997E-2</v>
      </c>
      <c r="EZ202" s="3">
        <v>5.6599999999999998E-2</v>
      </c>
      <c r="FA202" s="3">
        <v>6.4519999999999994E-2</v>
      </c>
      <c r="FB202" s="3">
        <v>7.9969999999999999E-2</v>
      </c>
      <c r="FC202" s="3">
        <v>8.2930000000000004E-2</v>
      </c>
      <c r="FD202" s="3">
        <v>8.2290000000000002E-2</v>
      </c>
      <c r="FE202" s="3">
        <v>8.1100000000000005E-2</v>
      </c>
      <c r="FF202" s="3">
        <v>7.6050000000000006E-2</v>
      </c>
      <c r="FG202" s="3">
        <v>6.5240000000000006E-2</v>
      </c>
      <c r="FH202" s="3">
        <v>4.7809999999999998E-2</v>
      </c>
      <c r="FI202" s="3">
        <v>3.8789999999999998E-2</v>
      </c>
      <c r="FJ202" s="3">
        <v>3.159E-2</v>
      </c>
      <c r="FK202" s="3">
        <v>2.2200000000000001E-2</v>
      </c>
      <c r="FL202" s="3">
        <v>2018</v>
      </c>
      <c r="FM202" s="3">
        <v>3.6240000000000023</v>
      </c>
      <c r="FN202" s="13">
        <v>2018</v>
      </c>
      <c r="FO202" s="52">
        <v>3.6240000000000023</v>
      </c>
      <c r="FP202" s="51">
        <v>48.3</v>
      </c>
      <c r="FQ202" s="51">
        <v>1.822E-2</v>
      </c>
      <c r="FR202" s="51">
        <v>1.187E-2</v>
      </c>
      <c r="FS202" s="3">
        <v>8.8100000000000001E-3</v>
      </c>
      <c r="FT202" s="3">
        <v>6.8950000000000001E-3</v>
      </c>
      <c r="FU202" s="3">
        <v>6.4450000000000002E-3</v>
      </c>
      <c r="FV202" s="3">
        <v>8.9599999999999992E-3</v>
      </c>
      <c r="FW202" s="3">
        <v>1.6215E-2</v>
      </c>
      <c r="FX202" s="3">
        <v>2.5869999999999997E-2</v>
      </c>
      <c r="FY202" s="3">
        <v>3.4865E-2</v>
      </c>
      <c r="FZ202" s="3">
        <v>4.3645000000000003E-2</v>
      </c>
      <c r="GA202" s="3">
        <v>5.2510000000000001E-2</v>
      </c>
      <c r="GB202" s="3">
        <v>5.7290000000000001E-2</v>
      </c>
      <c r="GC202" s="3">
        <v>6.1425000000000007E-2</v>
      </c>
      <c r="GD202" s="3">
        <v>6.2600000000000003E-2</v>
      </c>
      <c r="GE202" s="3">
        <v>6.3175000000000009E-2</v>
      </c>
      <c r="GF202" s="3">
        <v>6.1315000000000001E-2</v>
      </c>
      <c r="GG202" s="3">
        <v>5.9675000000000006E-2</v>
      </c>
      <c r="GH202" s="3">
        <v>5.7259999999999998E-2</v>
      </c>
      <c r="GI202" s="3">
        <v>5.2315E-2</v>
      </c>
      <c r="GJ202" s="3">
        <v>4.4840000000000005E-2</v>
      </c>
      <c r="GK202" s="3">
        <v>3.7360000000000004E-2</v>
      </c>
      <c r="GL202" s="3">
        <v>3.1645E-2</v>
      </c>
      <c r="GM202" s="3">
        <v>2.7540000000000002E-2</v>
      </c>
      <c r="GN202" s="3">
        <v>2.0920000000000001E-2</v>
      </c>
      <c r="GO202" s="22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</row>
    <row r="203" spans="1:264" s="3" customFormat="1" ht="12" customHeight="1" x14ac:dyDescent="0.2">
      <c r="A203" s="4" t="s">
        <v>391</v>
      </c>
      <c r="B203" s="4" t="s">
        <v>218</v>
      </c>
      <c r="C203" s="4">
        <v>66</v>
      </c>
      <c r="D203" s="4" t="s">
        <v>91</v>
      </c>
      <c r="E203" s="4" t="s">
        <v>67</v>
      </c>
      <c r="F203" s="4" t="s">
        <v>69</v>
      </c>
      <c r="G203" s="4">
        <v>4</v>
      </c>
      <c r="H203" s="4" t="s">
        <v>167</v>
      </c>
      <c r="I203" s="4">
        <v>1</v>
      </c>
      <c r="J203" s="4">
        <v>0</v>
      </c>
      <c r="K203" s="4"/>
      <c r="L203" s="4"/>
      <c r="M203" s="4"/>
      <c r="N203" s="4"/>
      <c r="O203" s="4"/>
      <c r="P203" s="4" t="s">
        <v>542</v>
      </c>
      <c r="Q203" s="1" t="str">
        <f t="shared" si="40"/>
        <v>38°49'55.5179"N, 77°27'5.2887"W</v>
      </c>
      <c r="R203" s="1" t="s">
        <v>541</v>
      </c>
      <c r="S203" s="1">
        <v>51.887999999999998</v>
      </c>
      <c r="T203" s="1">
        <v>52.073</v>
      </c>
      <c r="U203" s="4">
        <v>1</v>
      </c>
      <c r="V203" s="10">
        <v>42475</v>
      </c>
      <c r="W203" s="4">
        <v>1</v>
      </c>
      <c r="X203" s="4">
        <v>0.18500000000000227</v>
      </c>
      <c r="Y203" s="4">
        <v>0.18500000000000227</v>
      </c>
      <c r="Z203" s="4">
        <v>1</v>
      </c>
      <c r="AA203" s="4"/>
      <c r="AB203" s="4"/>
      <c r="AC203" s="4"/>
      <c r="AD203" s="4"/>
      <c r="AE203" s="10">
        <v>41275</v>
      </c>
      <c r="AF203" s="10">
        <v>43100</v>
      </c>
      <c r="AG203" s="16"/>
      <c r="AH203" s="16"/>
      <c r="AI203" s="31">
        <v>66000</v>
      </c>
      <c r="AJ203" s="31">
        <v>66000</v>
      </c>
      <c r="AK203" s="31">
        <v>69000</v>
      </c>
      <c r="AL203" s="31">
        <v>68000</v>
      </c>
      <c r="AM203" s="31">
        <v>68000</v>
      </c>
      <c r="AN203" s="31"/>
      <c r="AO203" s="4"/>
      <c r="AP203" s="4"/>
      <c r="AQ203" s="4"/>
      <c r="AR203" s="9">
        <v>12.419406433660882</v>
      </c>
      <c r="AS203" s="9">
        <v>11.922693978277643</v>
      </c>
      <c r="AT203" s="9">
        <v>19.461363298462185</v>
      </c>
      <c r="AU203" s="9">
        <v>0</v>
      </c>
      <c r="AV203" s="9">
        <v>0</v>
      </c>
      <c r="AW203" s="4" t="b">
        <v>0</v>
      </c>
      <c r="AX203" s="4" t="b">
        <v>0</v>
      </c>
      <c r="AY203" s="4">
        <v>0</v>
      </c>
      <c r="AZ203" s="4">
        <v>0</v>
      </c>
      <c r="BA203" s="9">
        <v>929.2800000000102</v>
      </c>
      <c r="BB203" s="9">
        <v>1</v>
      </c>
      <c r="BC203" s="9">
        <v>40.645081206196409</v>
      </c>
      <c r="BD203" s="9">
        <v>2.520604204970923</v>
      </c>
      <c r="BE203" s="9">
        <v>1.9412233547855533</v>
      </c>
      <c r="BF203" s="4" t="s">
        <v>216</v>
      </c>
      <c r="BG203" s="4">
        <v>18.907119723734027</v>
      </c>
      <c r="BH203" s="4"/>
      <c r="BI203" s="4"/>
      <c r="BJ203" s="4" t="s">
        <v>167</v>
      </c>
      <c r="BK203" s="4"/>
      <c r="BL203" s="32">
        <v>0</v>
      </c>
      <c r="BM203" s="16"/>
      <c r="BN203" s="16"/>
      <c r="BO203" s="31">
        <v>4731.3104653680912</v>
      </c>
      <c r="BP203" s="31">
        <v>4731.3104653680912</v>
      </c>
      <c r="BQ203" s="31">
        <v>4867.12514519448</v>
      </c>
      <c r="BR203" s="31">
        <v>4898.0179152124729</v>
      </c>
      <c r="BS203" s="31">
        <v>4943.8922755586582</v>
      </c>
      <c r="BT203" s="31"/>
      <c r="BU203" s="4"/>
      <c r="BV203" s="32">
        <v>2.6379999999999981</v>
      </c>
      <c r="BW203" s="16"/>
      <c r="BX203" s="16"/>
      <c r="BY203" s="31">
        <v>850</v>
      </c>
      <c r="BZ203" s="31">
        <v>850</v>
      </c>
      <c r="CA203" s="31">
        <v>850</v>
      </c>
      <c r="CB203" s="31">
        <v>850</v>
      </c>
      <c r="CC203" s="31">
        <v>860</v>
      </c>
      <c r="CD203" s="31"/>
      <c r="CE203" s="16"/>
      <c r="CF203" s="16"/>
      <c r="CG203" s="31">
        <v>4731.3104653680912</v>
      </c>
      <c r="CH203" s="31">
        <v>4731.3104653680912</v>
      </c>
      <c r="CI203" s="31">
        <v>4867.12514519448</v>
      </c>
      <c r="CJ203" s="31">
        <v>4898.0179152124729</v>
      </c>
      <c r="CK203" s="31">
        <v>4943.8922755586582</v>
      </c>
      <c r="CL203" s="31"/>
      <c r="CM203" s="16"/>
      <c r="CN203" s="16"/>
      <c r="CO203" s="16"/>
      <c r="CP203" s="16"/>
      <c r="CQ203" s="16"/>
      <c r="CR203" s="16"/>
      <c r="CS203" s="16"/>
      <c r="CT203" s="16"/>
      <c r="CU203" s="4"/>
      <c r="CV203" s="4"/>
      <c r="CW203" s="4"/>
      <c r="CX203" s="4"/>
      <c r="CY203" s="4"/>
      <c r="CZ203" s="22"/>
      <c r="DA203" s="4">
        <v>0</v>
      </c>
      <c r="DB203" s="4">
        <v>0</v>
      </c>
      <c r="DC203" s="4">
        <v>365</v>
      </c>
      <c r="DD203" s="4">
        <v>365</v>
      </c>
      <c r="DE203" s="4">
        <v>365</v>
      </c>
      <c r="DF203" s="4">
        <v>366</v>
      </c>
      <c r="DG203" s="4">
        <v>365</v>
      </c>
      <c r="DH203" s="4">
        <v>0</v>
      </c>
      <c r="DI203" s="16">
        <f t="shared" si="41"/>
        <v>67400.328587075579</v>
      </c>
      <c r="DJ203" s="16">
        <f t="shared" si="42"/>
        <v>4834.3661310303223</v>
      </c>
      <c r="DK203" s="16">
        <f t="shared" si="43"/>
        <v>851.9989047097481</v>
      </c>
      <c r="DL203" s="16">
        <f t="shared" si="44"/>
        <v>4834.3661310303223</v>
      </c>
      <c r="DM203" s="16">
        <f t="shared" si="45"/>
        <v>0</v>
      </c>
      <c r="DN203" s="22"/>
      <c r="DO203" s="4">
        <f>COUNTIFS(crashes!$G$2:$G$17624,"&gt;="&amp;S203,crashes!$G$2:$G$17624,"&lt;"&amp;T203,crashes!$D$2:$D$17624,"="&amp;C203, crashes!$S$2:$S$17624, "&gt;="&amp;AE203, crashes!$S$2:$S$17624, "&lt;="&amp;AF203, crashes!$E$2:$E$17624, "="&amp;D203 )</f>
        <v>36</v>
      </c>
      <c r="DP203" s="29">
        <f>COUNTIFS(crashes!$G$2:$G$17624,"&gt;="&amp;S203,crashes!$G$2:$G$17624,"&lt;"&amp;T203,crashes!$D$2:$D$17624,"="&amp;C203, crashes!$S$2:$S$17624, "&gt;="&amp;AE203, crashes!$S$2:$S$17624, "&lt;="&amp;AF203, crashes!$E$2:$E$17624, "="&amp;D203, crashes!$R$2:$R$17624, "=Weekday")</f>
        <v>33</v>
      </c>
      <c r="DQ203" s="29">
        <f>COUNTIFS(crashes!$G$2:$G$17624,"&gt;="&amp;S203,crashes!$G$2:$G$17624,"&lt;"&amp;T203,crashes!$D$2:$D$17624,"="&amp;C203, crashes!$S$2:$S$17624, "&gt;="&amp;AE203, crashes!$S$2:$S$17624, "&lt;="&amp;AF203, crashes!$E$2:$E$17624, "="&amp;D203, crashes!$R$2:$R$17624, "=Weekend")</f>
        <v>3</v>
      </c>
      <c r="DR203" s="30">
        <f>COUNTIFS(crashes!$G$2:$G$17624,"&gt;="&amp;S203,crashes!$G$2:$G$17624,"&lt;"&amp;T203,crashes!$D$2:$D$17624,"="&amp;C203, crashes!$S$2:$S$17624, "&gt;="&amp;AE203, crashes!$S$2:$S$17624, "&lt;="&amp;AF203, crashes!$E$2:$E$17624, "="&amp;D203,  crashes!$R$2:$R$17624, "=Weekday", crashes!$N$2:$N$17624,"=K")</f>
        <v>0</v>
      </c>
      <c r="DS203" s="30">
        <f>COUNTIFS(crashes!$G$2:$G$17624,"&gt;="&amp;S203,crashes!$G$2:$G$17624,"&lt;"&amp;T203,crashes!$D$2:$D$17624,"="&amp;C203, crashes!$S$2:$S$17624, "&gt;="&amp;AE203, crashes!$S$2:$S$17624, "&lt;="&amp;AF203, crashes!$E$2:$E$17624, "="&amp;D203,  crashes!$R$2:$R$17624, "=Weekday", crashes!$N$2:$N$17624,"=A")</f>
        <v>0</v>
      </c>
      <c r="DT203" s="30">
        <f>COUNTIFS(crashes!$G$2:$G$17624,"&gt;="&amp;S203,crashes!$G$2:$G$17624,"&lt;"&amp;T203,crashes!$D$2:$D$17624,"="&amp;C203, crashes!$S$2:$S$17624, "&gt;="&amp;AE203, crashes!$S$2:$S$17624, "&lt;="&amp;AF203, crashes!$E$2:$E$17624, "="&amp;D203,  crashes!$R$2:$R$17624, "=Weekday", crashes!$N$2:$N$17624,"=B")</f>
        <v>10</v>
      </c>
      <c r="DU203" s="30">
        <f>COUNTIFS(crashes!$G$2:$G$17624,"&gt;="&amp;S203,crashes!$G$2:$G$17624,"&lt;"&amp;T203,crashes!$D$2:$D$17624,"="&amp;C203, crashes!$S$2:$S$17624, "&gt;="&amp;AE203, crashes!$S$2:$S$17624, "&lt;="&amp;AF203, crashes!$E$2:$E$17624, "="&amp;D203,  crashes!$R$2:$R$17624, "=Weekday", crashes!$N$2:$N$17624,"=C")</f>
        <v>5</v>
      </c>
      <c r="DV203" s="30">
        <f>COUNTIFS(crashes!$G$2:$G$17624,"&gt;="&amp;S203,crashes!$G$2:$G$17624,"&lt;"&amp;T203,crashes!$D$2:$D$17624,"="&amp;C203, crashes!$S$2:$S$17624, "&gt;="&amp;AE203, crashes!$S$2:$S$17624, "&lt;="&amp;AF203, crashes!$E$2:$E$17624, "="&amp;D203,  crashes!$R$2:$R$17624, "=Weekday", crashes!$N$2:$N$17624,"=ABC")</f>
        <v>0</v>
      </c>
      <c r="DW203" s="30">
        <f>COUNTIFS(crashes!$G$2:$G$17624,"&gt;="&amp;S203,crashes!$G$2:$G$17624,"&lt;"&amp;T203,crashes!$D$2:$D$17624,"="&amp;C203, crashes!$S$2:$S$17624, "&gt;="&amp;AE203, crashes!$S$2:$S$17624, "&lt;="&amp;AF203, crashes!$E$2:$E$17624, "="&amp;D203,  crashes!$R$2:$R$17624, "=Weekday", crashes!$N$2:$N$17624,"=O")</f>
        <v>18</v>
      </c>
      <c r="DX203" s="30">
        <f>COUNTIFS(crashes!$G$2:$G$17624,"&gt;="&amp;S203,crashes!$G$2:$G$17624,"&lt;"&amp;T203,crashes!$D$2:$D$17624,"="&amp;C203, crashes!$S$2:$S$17624, "&gt;="&amp;AE203, crashes!$S$2:$S$17624, "&lt;="&amp;AF203, crashes!$E$2:$E$17624, "="&amp;D203,  crashes!$R$2:$R$17624, "=Weekend", crashes!$N$2:$N$17624,"=K")</f>
        <v>0</v>
      </c>
      <c r="DY203" s="30">
        <f>COUNTIFS(crashes!$G$2:$G$17624,"&gt;="&amp;S203,crashes!$G$2:$G$17624,"&lt;"&amp;T203,crashes!$D$2:$D$17624,"="&amp;C203, crashes!$S$2:$S$17624, "&gt;="&amp;AE203, crashes!$S$2:$S$17624, "&lt;="&amp;AF203, crashes!$E$2:$E$17624, "="&amp;D203,  crashes!$R$2:$R$17624, "=Weekend", crashes!$N$2:$N$17624,"=A")</f>
        <v>1</v>
      </c>
      <c r="DZ203" s="30">
        <f>COUNTIFS(crashes!$G$2:$G$17624,"&gt;="&amp;S203,crashes!$G$2:$G$17624,"&lt;"&amp;T203,crashes!$D$2:$D$17624,"="&amp;C203, crashes!$S$2:$S$17624, "&gt;="&amp;AE203, crashes!$S$2:$S$17624, "&lt;="&amp;AF203, crashes!$E$2:$E$17624, "="&amp;D203,  crashes!$R$2:$R$17624, "=Weekend", crashes!$N$2:$N$17624,"=B")</f>
        <v>1</v>
      </c>
      <c r="EA203" s="30">
        <f>COUNTIFS(crashes!$G$2:$G$17624,"&gt;="&amp;S203,crashes!$G$2:$G$17624,"&lt;"&amp;T203,crashes!$D$2:$D$17624,"="&amp;C203, crashes!$S$2:$S$17624, "&gt;="&amp;AE203, crashes!$S$2:$S$17624, "&lt;="&amp;AF203, crashes!$E$2:$E$17624, "="&amp;D203,  crashes!$R$2:$R$17624, "=Weekend", crashes!$N$2:$N$17624,"=C")</f>
        <v>0</v>
      </c>
      <c r="EB203" s="30">
        <f>COUNTIFS(crashes!$G$2:$G$17624,"&gt;="&amp;S203,crashes!$G$2:$G$17624,"&lt;"&amp;T203,crashes!$D$2:$D$17624,"="&amp;C203, crashes!$S$2:$S$17624, "&gt;="&amp;AE203, crashes!$S$2:$S$17624, "&lt;="&amp;AF203, crashes!$E$2:$E$17624, "="&amp;D203,  crashes!$R$2:$R$17624, "=Weekend", crashes!$N$2:$N$17624,"=ABC")</f>
        <v>0</v>
      </c>
      <c r="EC203" s="30">
        <f>COUNTIFS(crashes!$G$2:$G$17624,"&gt;="&amp;S203,crashes!$G$2:$G$17624,"&lt;"&amp;T203,crashes!$D$2:$D$17624,"="&amp;C203, crashes!$S$2:$S$17624, "&gt;="&amp;AE203, crashes!$S$2:$S$17624, "&lt;="&amp;AF203, crashes!$E$2:$E$17624, "="&amp;D203,  crashes!$R$2:$R$17624, "=Weekend", crashes!$N$2:$N$17624,"=O")</f>
        <v>1</v>
      </c>
      <c r="ED203" s="4">
        <f t="shared" si="46"/>
        <v>0</v>
      </c>
      <c r="EE203" s="4">
        <f t="shared" si="47"/>
        <v>1</v>
      </c>
      <c r="EF203" s="4">
        <f t="shared" si="48"/>
        <v>11</v>
      </c>
      <c r="EG203" s="4">
        <f t="shared" si="49"/>
        <v>5</v>
      </c>
      <c r="EH203" s="4">
        <f t="shared" si="50"/>
        <v>0</v>
      </c>
      <c r="EI203" s="50">
        <f t="shared" si="51"/>
        <v>17</v>
      </c>
      <c r="EJ203" s="4">
        <f t="shared" si="52"/>
        <v>19</v>
      </c>
      <c r="EK203" s="6"/>
      <c r="EL203" s="3">
        <v>2018</v>
      </c>
      <c r="EM203" s="3">
        <v>3.4480000000000004</v>
      </c>
      <c r="EN203" s="3">
        <v>1.273E-2</v>
      </c>
      <c r="EO203" s="3">
        <v>7.7099999999999998E-3</v>
      </c>
      <c r="EP203" s="3">
        <v>5.9500000000000004E-3</v>
      </c>
      <c r="EQ203" s="3">
        <v>5.5700000000000003E-3</v>
      </c>
      <c r="ER203" s="3">
        <v>8.9800000000000001E-3</v>
      </c>
      <c r="ES203" s="3">
        <v>1.9619999999999999E-2</v>
      </c>
      <c r="ET203" s="3">
        <v>3.3270000000000001E-2</v>
      </c>
      <c r="EU203" s="3">
        <v>4.4479999999999999E-2</v>
      </c>
      <c r="EV203" s="3">
        <v>4.4630000000000003E-2</v>
      </c>
      <c r="EW203" s="3">
        <v>4.3119999999999999E-2</v>
      </c>
      <c r="EX203" s="3">
        <v>4.5850000000000002E-2</v>
      </c>
      <c r="EY203" s="3">
        <v>5.0139999999999997E-2</v>
      </c>
      <c r="EZ203" s="3">
        <v>5.6599999999999998E-2</v>
      </c>
      <c r="FA203" s="3">
        <v>6.4519999999999994E-2</v>
      </c>
      <c r="FB203" s="3">
        <v>7.9969999999999999E-2</v>
      </c>
      <c r="FC203" s="3">
        <v>8.2930000000000004E-2</v>
      </c>
      <c r="FD203" s="3">
        <v>8.2290000000000002E-2</v>
      </c>
      <c r="FE203" s="3">
        <v>8.1100000000000005E-2</v>
      </c>
      <c r="FF203" s="3">
        <v>7.6050000000000006E-2</v>
      </c>
      <c r="FG203" s="3">
        <v>6.5240000000000006E-2</v>
      </c>
      <c r="FH203" s="3">
        <v>4.7809999999999998E-2</v>
      </c>
      <c r="FI203" s="3">
        <v>3.8789999999999998E-2</v>
      </c>
      <c r="FJ203" s="3">
        <v>3.159E-2</v>
      </c>
      <c r="FK203" s="3">
        <v>2.2200000000000001E-2</v>
      </c>
      <c r="FL203" s="3">
        <v>2018</v>
      </c>
      <c r="FM203" s="3">
        <v>3.4480000000000004</v>
      </c>
      <c r="FN203" s="13">
        <v>2018</v>
      </c>
      <c r="FO203" s="52">
        <v>3.4480000000000004</v>
      </c>
      <c r="FP203" s="51">
        <v>48.3</v>
      </c>
      <c r="FQ203" s="51">
        <v>1.822E-2</v>
      </c>
      <c r="FR203" s="51">
        <v>1.187E-2</v>
      </c>
      <c r="FS203" s="3">
        <v>8.8100000000000001E-3</v>
      </c>
      <c r="FT203" s="3">
        <v>6.8950000000000001E-3</v>
      </c>
      <c r="FU203" s="3">
        <v>6.4450000000000002E-3</v>
      </c>
      <c r="FV203" s="3">
        <v>8.9599999999999992E-3</v>
      </c>
      <c r="FW203" s="3">
        <v>1.6215E-2</v>
      </c>
      <c r="FX203" s="3">
        <v>2.5869999999999997E-2</v>
      </c>
      <c r="FY203" s="3">
        <v>3.4865E-2</v>
      </c>
      <c r="FZ203" s="3">
        <v>4.3645000000000003E-2</v>
      </c>
      <c r="GA203" s="3">
        <v>5.2510000000000001E-2</v>
      </c>
      <c r="GB203" s="3">
        <v>5.7290000000000001E-2</v>
      </c>
      <c r="GC203" s="3">
        <v>6.1425000000000007E-2</v>
      </c>
      <c r="GD203" s="3">
        <v>6.2600000000000003E-2</v>
      </c>
      <c r="GE203" s="3">
        <v>6.3175000000000009E-2</v>
      </c>
      <c r="GF203" s="3">
        <v>6.1315000000000001E-2</v>
      </c>
      <c r="GG203" s="3">
        <v>5.9675000000000006E-2</v>
      </c>
      <c r="GH203" s="3">
        <v>5.7259999999999998E-2</v>
      </c>
      <c r="GI203" s="3">
        <v>5.2315E-2</v>
      </c>
      <c r="GJ203" s="3">
        <v>4.4840000000000005E-2</v>
      </c>
      <c r="GK203" s="3">
        <v>3.7360000000000004E-2</v>
      </c>
      <c r="GL203" s="3">
        <v>3.1645E-2</v>
      </c>
      <c r="GM203" s="3">
        <v>2.7540000000000002E-2</v>
      </c>
      <c r="GN203" s="3">
        <v>2.0920000000000001E-2</v>
      </c>
      <c r="GO203" s="22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</row>
    <row r="204" spans="1:264" s="3" customFormat="1" ht="12" customHeight="1" x14ac:dyDescent="0.2">
      <c r="A204" s="4" t="s">
        <v>391</v>
      </c>
      <c r="B204" s="4" t="s">
        <v>218</v>
      </c>
      <c r="C204" s="4">
        <v>66</v>
      </c>
      <c r="D204" s="4" t="s">
        <v>91</v>
      </c>
      <c r="E204" s="4" t="s">
        <v>67</v>
      </c>
      <c r="F204" s="4" t="s">
        <v>68</v>
      </c>
      <c r="G204" s="4">
        <v>4</v>
      </c>
      <c r="H204" s="4" t="s">
        <v>167</v>
      </c>
      <c r="I204" s="4">
        <v>1</v>
      </c>
      <c r="J204" s="4">
        <v>0</v>
      </c>
      <c r="K204" s="4"/>
      <c r="L204" s="4"/>
      <c r="M204" s="4"/>
      <c r="N204" s="4"/>
      <c r="O204" s="4"/>
      <c r="P204" s="4" t="s">
        <v>544</v>
      </c>
      <c r="Q204" s="1" t="str">
        <f t="shared" si="40"/>
        <v>38°49'42.3099"N, 77°27'17.1"W</v>
      </c>
      <c r="R204" s="1" t="s">
        <v>543</v>
      </c>
      <c r="S204" s="1">
        <v>51.588999999999999</v>
      </c>
      <c r="T204" s="1">
        <v>51.887999999999998</v>
      </c>
      <c r="U204" s="4">
        <v>1</v>
      </c>
      <c r="V204" s="10">
        <v>42475</v>
      </c>
      <c r="W204" s="4">
        <v>1</v>
      </c>
      <c r="X204" s="4">
        <v>0.29899999999999949</v>
      </c>
      <c r="Y204" s="4"/>
      <c r="Z204" s="4"/>
      <c r="AA204" s="4"/>
      <c r="AB204" s="4"/>
      <c r="AC204" s="4"/>
      <c r="AD204" s="4"/>
      <c r="AE204" s="10">
        <v>41275</v>
      </c>
      <c r="AF204" s="10">
        <v>43100</v>
      </c>
      <c r="AG204" s="16"/>
      <c r="AH204" s="16"/>
      <c r="AI204" s="31">
        <v>66000</v>
      </c>
      <c r="AJ204" s="31">
        <v>66000</v>
      </c>
      <c r="AK204" s="31">
        <v>69000</v>
      </c>
      <c r="AL204" s="31">
        <v>68000</v>
      </c>
      <c r="AM204" s="31">
        <v>68000</v>
      </c>
      <c r="AN204" s="31"/>
      <c r="AO204" s="4"/>
      <c r="AP204" s="4"/>
      <c r="AQ204" s="4"/>
      <c r="AR204" s="9">
        <v>12.583234478591175</v>
      </c>
      <c r="AS204" s="9">
        <v>11.622316868371387</v>
      </c>
      <c r="AT204" s="9">
        <v>19.045541947515293</v>
      </c>
      <c r="AU204" s="9">
        <v>0</v>
      </c>
      <c r="AV204" s="9">
        <v>0</v>
      </c>
      <c r="AW204" s="4" t="b">
        <v>0</v>
      </c>
      <c r="AX204" s="4" t="b">
        <v>0</v>
      </c>
      <c r="AY204" s="4">
        <v>0</v>
      </c>
      <c r="AZ204" s="4">
        <v>0</v>
      </c>
      <c r="BA204" s="9">
        <v>1255.911499676128</v>
      </c>
      <c r="BB204" s="9">
        <v>1.0341226940729396</v>
      </c>
      <c r="BC204" s="9">
        <v>39.994671019907656</v>
      </c>
      <c r="BD204" s="9">
        <v>2.7602431450663238</v>
      </c>
      <c r="BE204" s="9">
        <v>2.156879582080693</v>
      </c>
      <c r="BF204" s="4" t="s">
        <v>216</v>
      </c>
      <c r="BG204" s="4">
        <v>18.480182386515644</v>
      </c>
      <c r="BH204" s="4"/>
      <c r="BI204" s="4"/>
      <c r="BJ204" s="4" t="s">
        <v>167</v>
      </c>
      <c r="BK204" s="4"/>
      <c r="BL204" s="32">
        <v>0.18500000000000227</v>
      </c>
      <c r="BM204" s="16"/>
      <c r="BN204" s="16"/>
      <c r="BO204" s="31">
        <v>4731.3104653680912</v>
      </c>
      <c r="BP204" s="31">
        <v>4731.3104653680912</v>
      </c>
      <c r="BQ204" s="31">
        <v>4867.12514519448</v>
      </c>
      <c r="BR204" s="31">
        <v>4898.0179152124729</v>
      </c>
      <c r="BS204" s="31">
        <v>4943.8922755586582</v>
      </c>
      <c r="BT204" s="31"/>
      <c r="BU204" s="4"/>
      <c r="BV204" s="32">
        <v>2.3389999999999986</v>
      </c>
      <c r="BW204" s="16"/>
      <c r="BX204" s="16"/>
      <c r="BY204" s="31">
        <v>850</v>
      </c>
      <c r="BZ204" s="31">
        <v>850</v>
      </c>
      <c r="CA204" s="31">
        <v>850</v>
      </c>
      <c r="CB204" s="31">
        <v>850</v>
      </c>
      <c r="CC204" s="31">
        <v>860</v>
      </c>
      <c r="CD204" s="31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4"/>
      <c r="CV204" s="4"/>
      <c r="CW204" s="4"/>
      <c r="CX204" s="4"/>
      <c r="CY204" s="4"/>
      <c r="CZ204" s="22"/>
      <c r="DA204" s="4">
        <v>0</v>
      </c>
      <c r="DB204" s="4">
        <v>0</v>
      </c>
      <c r="DC204" s="4">
        <v>365</v>
      </c>
      <c r="DD204" s="4">
        <v>365</v>
      </c>
      <c r="DE204" s="4">
        <v>365</v>
      </c>
      <c r="DF204" s="4">
        <v>366</v>
      </c>
      <c r="DG204" s="4">
        <v>365</v>
      </c>
      <c r="DH204" s="4">
        <v>0</v>
      </c>
      <c r="DI204" s="16">
        <f t="shared" si="41"/>
        <v>67400.328587075579</v>
      </c>
      <c r="DJ204" s="16">
        <f t="shared" si="42"/>
        <v>4834.3661310303223</v>
      </c>
      <c r="DK204" s="16">
        <f t="shared" si="43"/>
        <v>851.9989047097481</v>
      </c>
      <c r="DL204" s="16">
        <f t="shared" si="44"/>
        <v>0</v>
      </c>
      <c r="DM204" s="16">
        <f t="shared" si="45"/>
        <v>0</v>
      </c>
      <c r="DN204" s="22"/>
      <c r="DO204" s="4">
        <f>COUNTIFS(crashes!$G$2:$G$17624,"&gt;="&amp;S204,crashes!$G$2:$G$17624,"&lt;"&amp;T204,crashes!$D$2:$D$17624,"="&amp;C204, crashes!$S$2:$S$17624, "&gt;="&amp;AE204, crashes!$S$2:$S$17624, "&lt;="&amp;AF204, crashes!$E$2:$E$17624, "="&amp;D204 )</f>
        <v>65</v>
      </c>
      <c r="DP204" s="29">
        <f>COUNTIFS(crashes!$G$2:$G$17624,"&gt;="&amp;S204,crashes!$G$2:$G$17624,"&lt;"&amp;T204,crashes!$D$2:$D$17624,"="&amp;C204, crashes!$S$2:$S$17624, "&gt;="&amp;AE204, crashes!$S$2:$S$17624, "&lt;="&amp;AF204, crashes!$E$2:$E$17624, "="&amp;D204, crashes!$R$2:$R$17624, "=Weekday")</f>
        <v>60</v>
      </c>
      <c r="DQ204" s="29">
        <f>COUNTIFS(crashes!$G$2:$G$17624,"&gt;="&amp;S204,crashes!$G$2:$G$17624,"&lt;"&amp;T204,crashes!$D$2:$D$17624,"="&amp;C204, crashes!$S$2:$S$17624, "&gt;="&amp;AE204, crashes!$S$2:$S$17624, "&lt;="&amp;AF204, crashes!$E$2:$E$17624, "="&amp;D204, crashes!$R$2:$R$17624, "=Weekend")</f>
        <v>5</v>
      </c>
      <c r="DR204" s="30">
        <f>COUNTIFS(crashes!$G$2:$G$17624,"&gt;="&amp;S204,crashes!$G$2:$G$17624,"&lt;"&amp;T204,crashes!$D$2:$D$17624,"="&amp;C204, crashes!$S$2:$S$17624, "&gt;="&amp;AE204, crashes!$S$2:$S$17624, "&lt;="&amp;AF204, crashes!$E$2:$E$17624, "="&amp;D204,  crashes!$R$2:$R$17624, "=Weekday", crashes!$N$2:$N$17624,"=K")</f>
        <v>0</v>
      </c>
      <c r="DS204" s="30">
        <f>COUNTIFS(crashes!$G$2:$G$17624,"&gt;="&amp;S204,crashes!$G$2:$G$17624,"&lt;"&amp;T204,crashes!$D$2:$D$17624,"="&amp;C204, crashes!$S$2:$S$17624, "&gt;="&amp;AE204, crashes!$S$2:$S$17624, "&lt;="&amp;AF204, crashes!$E$2:$E$17624, "="&amp;D204,  crashes!$R$2:$R$17624, "=Weekday", crashes!$N$2:$N$17624,"=A")</f>
        <v>2</v>
      </c>
      <c r="DT204" s="30">
        <f>COUNTIFS(crashes!$G$2:$G$17624,"&gt;="&amp;S204,crashes!$G$2:$G$17624,"&lt;"&amp;T204,crashes!$D$2:$D$17624,"="&amp;C204, crashes!$S$2:$S$17624, "&gt;="&amp;AE204, crashes!$S$2:$S$17624, "&lt;="&amp;AF204, crashes!$E$2:$E$17624, "="&amp;D204,  crashes!$R$2:$R$17624, "=Weekday", crashes!$N$2:$N$17624,"=B")</f>
        <v>16</v>
      </c>
      <c r="DU204" s="30">
        <f>COUNTIFS(crashes!$G$2:$G$17624,"&gt;="&amp;S204,crashes!$G$2:$G$17624,"&lt;"&amp;T204,crashes!$D$2:$D$17624,"="&amp;C204, crashes!$S$2:$S$17624, "&gt;="&amp;AE204, crashes!$S$2:$S$17624, "&lt;="&amp;AF204, crashes!$E$2:$E$17624, "="&amp;D204,  crashes!$R$2:$R$17624, "=Weekday", crashes!$N$2:$N$17624,"=C")</f>
        <v>7</v>
      </c>
      <c r="DV204" s="30">
        <f>COUNTIFS(crashes!$G$2:$G$17624,"&gt;="&amp;S204,crashes!$G$2:$G$17624,"&lt;"&amp;T204,crashes!$D$2:$D$17624,"="&amp;C204, crashes!$S$2:$S$17624, "&gt;="&amp;AE204, crashes!$S$2:$S$17624, "&lt;="&amp;AF204, crashes!$E$2:$E$17624, "="&amp;D204,  crashes!$R$2:$R$17624, "=Weekday", crashes!$N$2:$N$17624,"=ABC")</f>
        <v>0</v>
      </c>
      <c r="DW204" s="30">
        <f>COUNTIFS(crashes!$G$2:$G$17624,"&gt;="&amp;S204,crashes!$G$2:$G$17624,"&lt;"&amp;T204,crashes!$D$2:$D$17624,"="&amp;C204, crashes!$S$2:$S$17624, "&gt;="&amp;AE204, crashes!$S$2:$S$17624, "&lt;="&amp;AF204, crashes!$E$2:$E$17624, "="&amp;D204,  crashes!$R$2:$R$17624, "=Weekday", crashes!$N$2:$N$17624,"=O")</f>
        <v>35</v>
      </c>
      <c r="DX204" s="30">
        <f>COUNTIFS(crashes!$G$2:$G$17624,"&gt;="&amp;S204,crashes!$G$2:$G$17624,"&lt;"&amp;T204,crashes!$D$2:$D$17624,"="&amp;C204, crashes!$S$2:$S$17624, "&gt;="&amp;AE204, crashes!$S$2:$S$17624, "&lt;="&amp;AF204, crashes!$E$2:$E$17624, "="&amp;D204,  crashes!$R$2:$R$17624, "=Weekend", crashes!$N$2:$N$17624,"=K")</f>
        <v>0</v>
      </c>
      <c r="DY204" s="30">
        <f>COUNTIFS(crashes!$G$2:$G$17624,"&gt;="&amp;S204,crashes!$G$2:$G$17624,"&lt;"&amp;T204,crashes!$D$2:$D$17624,"="&amp;C204, crashes!$S$2:$S$17624, "&gt;="&amp;AE204, crashes!$S$2:$S$17624, "&lt;="&amp;AF204, crashes!$E$2:$E$17624, "="&amp;D204,  crashes!$R$2:$R$17624, "=Weekend", crashes!$N$2:$N$17624,"=A")</f>
        <v>0</v>
      </c>
      <c r="DZ204" s="30">
        <f>COUNTIFS(crashes!$G$2:$G$17624,"&gt;="&amp;S204,crashes!$G$2:$G$17624,"&lt;"&amp;T204,crashes!$D$2:$D$17624,"="&amp;C204, crashes!$S$2:$S$17624, "&gt;="&amp;AE204, crashes!$S$2:$S$17624, "&lt;="&amp;AF204, crashes!$E$2:$E$17624, "="&amp;D204,  crashes!$R$2:$R$17624, "=Weekend", crashes!$N$2:$N$17624,"=B")</f>
        <v>0</v>
      </c>
      <c r="EA204" s="30">
        <f>COUNTIFS(crashes!$G$2:$G$17624,"&gt;="&amp;S204,crashes!$G$2:$G$17624,"&lt;"&amp;T204,crashes!$D$2:$D$17624,"="&amp;C204, crashes!$S$2:$S$17624, "&gt;="&amp;AE204, crashes!$S$2:$S$17624, "&lt;="&amp;AF204, crashes!$E$2:$E$17624, "="&amp;D204,  crashes!$R$2:$R$17624, "=Weekend", crashes!$N$2:$N$17624,"=C")</f>
        <v>0</v>
      </c>
      <c r="EB204" s="30">
        <f>COUNTIFS(crashes!$G$2:$G$17624,"&gt;="&amp;S204,crashes!$G$2:$G$17624,"&lt;"&amp;T204,crashes!$D$2:$D$17624,"="&amp;C204, crashes!$S$2:$S$17624, "&gt;="&amp;AE204, crashes!$S$2:$S$17624, "&lt;="&amp;AF204, crashes!$E$2:$E$17624, "="&amp;D204,  crashes!$R$2:$R$17624, "=Weekend", crashes!$N$2:$N$17624,"=ABC")</f>
        <v>0</v>
      </c>
      <c r="EC204" s="30">
        <f>COUNTIFS(crashes!$G$2:$G$17624,"&gt;="&amp;S204,crashes!$G$2:$G$17624,"&lt;"&amp;T204,crashes!$D$2:$D$17624,"="&amp;C204, crashes!$S$2:$S$17624, "&gt;="&amp;AE204, crashes!$S$2:$S$17624, "&lt;="&amp;AF204, crashes!$E$2:$E$17624, "="&amp;D204,  crashes!$R$2:$R$17624, "=Weekend", crashes!$N$2:$N$17624,"=O")</f>
        <v>5</v>
      </c>
      <c r="ED204" s="4">
        <f t="shared" si="46"/>
        <v>0</v>
      </c>
      <c r="EE204" s="4">
        <f t="shared" si="47"/>
        <v>2</v>
      </c>
      <c r="EF204" s="4">
        <f t="shared" si="48"/>
        <v>16</v>
      </c>
      <c r="EG204" s="4">
        <f t="shared" si="49"/>
        <v>7</v>
      </c>
      <c r="EH204" s="4">
        <f t="shared" si="50"/>
        <v>0</v>
      </c>
      <c r="EI204" s="50">
        <f t="shared" si="51"/>
        <v>25</v>
      </c>
      <c r="EJ204" s="4">
        <f t="shared" si="52"/>
        <v>40</v>
      </c>
      <c r="EK204" s="6"/>
      <c r="EL204" s="3">
        <v>2018</v>
      </c>
      <c r="EM204" s="3">
        <v>3.1360000000000028</v>
      </c>
      <c r="EN204" s="3">
        <v>1.273E-2</v>
      </c>
      <c r="EO204" s="3">
        <v>7.7099999999999998E-3</v>
      </c>
      <c r="EP204" s="3">
        <v>5.9500000000000004E-3</v>
      </c>
      <c r="EQ204" s="3">
        <v>5.5700000000000003E-3</v>
      </c>
      <c r="ER204" s="3">
        <v>8.9800000000000001E-3</v>
      </c>
      <c r="ES204" s="3">
        <v>1.9619999999999999E-2</v>
      </c>
      <c r="ET204" s="3">
        <v>3.3270000000000001E-2</v>
      </c>
      <c r="EU204" s="3">
        <v>4.4479999999999999E-2</v>
      </c>
      <c r="EV204" s="3">
        <v>4.4630000000000003E-2</v>
      </c>
      <c r="EW204" s="3">
        <v>4.3119999999999999E-2</v>
      </c>
      <c r="EX204" s="3">
        <v>4.5850000000000002E-2</v>
      </c>
      <c r="EY204" s="3">
        <v>5.0139999999999997E-2</v>
      </c>
      <c r="EZ204" s="3">
        <v>5.6599999999999998E-2</v>
      </c>
      <c r="FA204" s="3">
        <v>6.4519999999999994E-2</v>
      </c>
      <c r="FB204" s="3">
        <v>7.9969999999999999E-2</v>
      </c>
      <c r="FC204" s="3">
        <v>8.2930000000000004E-2</v>
      </c>
      <c r="FD204" s="3">
        <v>8.2290000000000002E-2</v>
      </c>
      <c r="FE204" s="3">
        <v>8.1100000000000005E-2</v>
      </c>
      <c r="FF204" s="3">
        <v>7.6050000000000006E-2</v>
      </c>
      <c r="FG204" s="3">
        <v>6.5240000000000006E-2</v>
      </c>
      <c r="FH204" s="3">
        <v>4.7809999999999998E-2</v>
      </c>
      <c r="FI204" s="3">
        <v>3.8789999999999998E-2</v>
      </c>
      <c r="FJ204" s="3">
        <v>3.159E-2</v>
      </c>
      <c r="FK204" s="3">
        <v>2.2200000000000001E-2</v>
      </c>
      <c r="FL204" s="3">
        <v>2018</v>
      </c>
      <c r="FM204" s="3">
        <v>3.1360000000000028</v>
      </c>
      <c r="FN204" s="13">
        <v>2018</v>
      </c>
      <c r="FO204" s="52">
        <v>3.1360000000000028</v>
      </c>
      <c r="FP204" s="51">
        <v>48.3</v>
      </c>
      <c r="FQ204" s="51">
        <v>1.822E-2</v>
      </c>
      <c r="FR204" s="51">
        <v>1.187E-2</v>
      </c>
      <c r="FS204" s="3">
        <v>8.8100000000000001E-3</v>
      </c>
      <c r="FT204" s="3">
        <v>6.8950000000000001E-3</v>
      </c>
      <c r="FU204" s="3">
        <v>6.4450000000000002E-3</v>
      </c>
      <c r="FV204" s="3">
        <v>8.9599999999999992E-3</v>
      </c>
      <c r="FW204" s="3">
        <v>1.6215E-2</v>
      </c>
      <c r="FX204" s="3">
        <v>2.5869999999999997E-2</v>
      </c>
      <c r="FY204" s="3">
        <v>3.4865E-2</v>
      </c>
      <c r="FZ204" s="3">
        <v>4.3645000000000003E-2</v>
      </c>
      <c r="GA204" s="3">
        <v>5.2510000000000001E-2</v>
      </c>
      <c r="GB204" s="3">
        <v>5.7290000000000001E-2</v>
      </c>
      <c r="GC204" s="3">
        <v>6.1425000000000007E-2</v>
      </c>
      <c r="GD204" s="3">
        <v>6.2600000000000003E-2</v>
      </c>
      <c r="GE204" s="3">
        <v>6.3175000000000009E-2</v>
      </c>
      <c r="GF204" s="3">
        <v>6.1315000000000001E-2</v>
      </c>
      <c r="GG204" s="3">
        <v>5.9675000000000006E-2</v>
      </c>
      <c r="GH204" s="3">
        <v>5.7259999999999998E-2</v>
      </c>
      <c r="GI204" s="3">
        <v>5.2315E-2</v>
      </c>
      <c r="GJ204" s="3">
        <v>4.4840000000000005E-2</v>
      </c>
      <c r="GK204" s="3">
        <v>3.7360000000000004E-2</v>
      </c>
      <c r="GL204" s="3">
        <v>3.1645E-2</v>
      </c>
      <c r="GM204" s="3">
        <v>2.7540000000000002E-2</v>
      </c>
      <c r="GN204" s="3">
        <v>2.0920000000000001E-2</v>
      </c>
      <c r="GO204" s="22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/>
    </row>
    <row r="205" spans="1:264" s="3" customFormat="1" ht="12" customHeight="1" x14ac:dyDescent="0.2">
      <c r="A205" s="4" t="s">
        <v>391</v>
      </c>
      <c r="B205" s="4" t="s">
        <v>218</v>
      </c>
      <c r="C205" s="4">
        <v>66</v>
      </c>
      <c r="D205" s="4" t="s">
        <v>91</v>
      </c>
      <c r="E205" s="4" t="s">
        <v>67</v>
      </c>
      <c r="F205" s="4" t="s">
        <v>68</v>
      </c>
      <c r="G205" s="4">
        <v>4</v>
      </c>
      <c r="H205" s="4" t="s">
        <v>167</v>
      </c>
      <c r="I205" s="4">
        <v>1</v>
      </c>
      <c r="J205" s="4">
        <v>0</v>
      </c>
      <c r="K205" s="4"/>
      <c r="L205" s="4"/>
      <c r="M205" s="4"/>
      <c r="N205" s="4"/>
      <c r="O205" s="4"/>
      <c r="P205" s="4" t="s">
        <v>546</v>
      </c>
      <c r="Q205" s="1" t="str">
        <f t="shared" si="40"/>
        <v>38°49'3.41"N, 77°28'15.5099"W</v>
      </c>
      <c r="R205" s="1" t="s">
        <v>545</v>
      </c>
      <c r="S205" s="1">
        <v>50.463000000000001</v>
      </c>
      <c r="T205" s="1">
        <v>51.588999999999999</v>
      </c>
      <c r="U205" s="4">
        <v>1</v>
      </c>
      <c r="V205" s="10">
        <v>42475</v>
      </c>
      <c r="W205" s="4">
        <v>1</v>
      </c>
      <c r="X205" s="4">
        <v>1.1259999999999977</v>
      </c>
      <c r="Y205" s="4"/>
      <c r="Z205" s="4"/>
      <c r="AA205" s="4"/>
      <c r="AB205" s="4"/>
      <c r="AC205" s="4"/>
      <c r="AD205" s="4"/>
      <c r="AE205" s="10">
        <v>41275</v>
      </c>
      <c r="AF205" s="10">
        <v>43100</v>
      </c>
      <c r="AG205" s="16"/>
      <c r="AH205" s="16"/>
      <c r="AI205" s="31">
        <v>66000</v>
      </c>
      <c r="AJ205" s="31">
        <v>66000</v>
      </c>
      <c r="AK205" s="31">
        <v>69000</v>
      </c>
      <c r="AL205" s="31">
        <v>68000</v>
      </c>
      <c r="AM205" s="31">
        <v>68000</v>
      </c>
      <c r="AN205" s="31"/>
      <c r="AO205" s="4">
        <v>1.1259999999999977</v>
      </c>
      <c r="AP205" s="4">
        <v>12749</v>
      </c>
      <c r="AQ205" s="4">
        <v>1.1259999999999977</v>
      </c>
      <c r="AR205" s="9">
        <v>12.683563964676766</v>
      </c>
      <c r="AS205" s="9">
        <v>11.295340410531908</v>
      </c>
      <c r="AT205" s="9">
        <v>19.041843420552894</v>
      </c>
      <c r="AU205" s="9">
        <v>0</v>
      </c>
      <c r="AV205" s="9">
        <v>0</v>
      </c>
      <c r="AW205" s="4" t="b">
        <v>0</v>
      </c>
      <c r="AX205" s="4" t="b">
        <v>0</v>
      </c>
      <c r="AY205" s="4">
        <v>0</v>
      </c>
      <c r="AZ205" s="4">
        <v>0</v>
      </c>
      <c r="BA205" s="37">
        <v>5945</v>
      </c>
      <c r="BB205" s="9">
        <v>1</v>
      </c>
      <c r="BC205" s="9">
        <v>40.230453359900928</v>
      </c>
      <c r="BD205" s="9">
        <v>2.9438541509778022</v>
      </c>
      <c r="BE205" s="9">
        <v>2.2433694885170259</v>
      </c>
      <c r="BF205" s="4" t="s">
        <v>216</v>
      </c>
      <c r="BG205" s="4">
        <v>18.568862090849183</v>
      </c>
      <c r="BH205" s="4"/>
      <c r="BI205" s="4"/>
      <c r="BJ205" s="4" t="s">
        <v>167</v>
      </c>
      <c r="BK205" s="4"/>
      <c r="BL205" s="32">
        <v>0.48400000000000176</v>
      </c>
      <c r="BM205" s="16"/>
      <c r="BN205" s="16"/>
      <c r="BO205" s="31">
        <v>4731.3104653680912</v>
      </c>
      <c r="BP205" s="31">
        <v>4731.3104653680912</v>
      </c>
      <c r="BQ205" s="31">
        <v>4867.12514519448</v>
      </c>
      <c r="BR205" s="31">
        <v>4898.0179152124729</v>
      </c>
      <c r="BS205" s="31">
        <v>4943.8922755586582</v>
      </c>
      <c r="BT205" s="31"/>
      <c r="BU205" s="4"/>
      <c r="BV205" s="32">
        <v>1.213000000000001</v>
      </c>
      <c r="BW205" s="16"/>
      <c r="BX205" s="16"/>
      <c r="BY205" s="31">
        <v>850</v>
      </c>
      <c r="BZ205" s="31">
        <v>850</v>
      </c>
      <c r="CA205" s="31">
        <v>850</v>
      </c>
      <c r="CB205" s="31">
        <v>850</v>
      </c>
      <c r="CC205" s="31">
        <v>860</v>
      </c>
      <c r="CD205" s="31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4"/>
      <c r="CV205" s="4"/>
      <c r="CW205" s="4"/>
      <c r="CX205" s="4"/>
      <c r="CY205" s="4"/>
      <c r="CZ205" s="22"/>
      <c r="DA205" s="4">
        <v>0</v>
      </c>
      <c r="DB205" s="4">
        <v>0</v>
      </c>
      <c r="DC205" s="4">
        <v>365</v>
      </c>
      <c r="DD205" s="4">
        <v>365</v>
      </c>
      <c r="DE205" s="4">
        <v>365</v>
      </c>
      <c r="DF205" s="4">
        <v>366</v>
      </c>
      <c r="DG205" s="4">
        <v>365</v>
      </c>
      <c r="DH205" s="4">
        <v>0</v>
      </c>
      <c r="DI205" s="16">
        <f t="shared" si="41"/>
        <v>67400.328587075579</v>
      </c>
      <c r="DJ205" s="16">
        <f t="shared" si="42"/>
        <v>4834.3661310303223</v>
      </c>
      <c r="DK205" s="16">
        <f t="shared" si="43"/>
        <v>851.9989047097481</v>
      </c>
      <c r="DL205" s="16">
        <f t="shared" si="44"/>
        <v>0</v>
      </c>
      <c r="DM205" s="16">
        <f t="shared" si="45"/>
        <v>0</v>
      </c>
      <c r="DN205" s="22"/>
      <c r="DO205" s="4">
        <f>COUNTIFS(crashes!$G$2:$G$17624,"&gt;="&amp;S205,crashes!$G$2:$G$17624,"&lt;"&amp;T205,crashes!$D$2:$D$17624,"="&amp;C205, crashes!$S$2:$S$17624, "&gt;="&amp;AE205, crashes!$S$2:$S$17624, "&lt;="&amp;AF205, crashes!$E$2:$E$17624, "="&amp;D205 )</f>
        <v>130</v>
      </c>
      <c r="DP205" s="29">
        <f>COUNTIFS(crashes!$G$2:$G$17624,"&gt;="&amp;S205,crashes!$G$2:$G$17624,"&lt;"&amp;T205,crashes!$D$2:$D$17624,"="&amp;C205, crashes!$S$2:$S$17624, "&gt;="&amp;AE205, crashes!$S$2:$S$17624, "&lt;="&amp;AF205, crashes!$E$2:$E$17624, "="&amp;D205, crashes!$R$2:$R$17624, "=Weekday")</f>
        <v>118</v>
      </c>
      <c r="DQ205" s="29">
        <f>COUNTIFS(crashes!$G$2:$G$17624,"&gt;="&amp;S205,crashes!$G$2:$G$17624,"&lt;"&amp;T205,crashes!$D$2:$D$17624,"="&amp;C205, crashes!$S$2:$S$17624, "&gt;="&amp;AE205, crashes!$S$2:$S$17624, "&lt;="&amp;AF205, crashes!$E$2:$E$17624, "="&amp;D205, crashes!$R$2:$R$17624, "=Weekend")</f>
        <v>12</v>
      </c>
      <c r="DR205" s="30">
        <f>COUNTIFS(crashes!$G$2:$G$17624,"&gt;="&amp;S205,crashes!$G$2:$G$17624,"&lt;"&amp;T205,crashes!$D$2:$D$17624,"="&amp;C205, crashes!$S$2:$S$17624, "&gt;="&amp;AE205, crashes!$S$2:$S$17624, "&lt;="&amp;AF205, crashes!$E$2:$E$17624, "="&amp;D205,  crashes!$R$2:$R$17624, "=Weekday", crashes!$N$2:$N$17624,"=K")</f>
        <v>0</v>
      </c>
      <c r="DS205" s="30">
        <f>COUNTIFS(crashes!$G$2:$G$17624,"&gt;="&amp;S205,crashes!$G$2:$G$17624,"&lt;"&amp;T205,crashes!$D$2:$D$17624,"="&amp;C205, crashes!$S$2:$S$17624, "&gt;="&amp;AE205, crashes!$S$2:$S$17624, "&lt;="&amp;AF205, crashes!$E$2:$E$17624, "="&amp;D205,  crashes!$R$2:$R$17624, "=Weekday", crashes!$N$2:$N$17624,"=A")</f>
        <v>4</v>
      </c>
      <c r="DT205" s="30">
        <f>COUNTIFS(crashes!$G$2:$G$17624,"&gt;="&amp;S205,crashes!$G$2:$G$17624,"&lt;"&amp;T205,crashes!$D$2:$D$17624,"="&amp;C205, crashes!$S$2:$S$17624, "&gt;="&amp;AE205, crashes!$S$2:$S$17624, "&lt;="&amp;AF205, crashes!$E$2:$E$17624, "="&amp;D205,  crashes!$R$2:$R$17624, "=Weekday", crashes!$N$2:$N$17624,"=B")</f>
        <v>20</v>
      </c>
      <c r="DU205" s="30">
        <f>COUNTIFS(crashes!$G$2:$G$17624,"&gt;="&amp;S205,crashes!$G$2:$G$17624,"&lt;"&amp;T205,crashes!$D$2:$D$17624,"="&amp;C205, crashes!$S$2:$S$17624, "&gt;="&amp;AE205, crashes!$S$2:$S$17624, "&lt;="&amp;AF205, crashes!$E$2:$E$17624, "="&amp;D205,  crashes!$R$2:$R$17624, "=Weekday", crashes!$N$2:$N$17624,"=C")</f>
        <v>11</v>
      </c>
      <c r="DV205" s="30">
        <f>COUNTIFS(crashes!$G$2:$G$17624,"&gt;="&amp;S205,crashes!$G$2:$G$17624,"&lt;"&amp;T205,crashes!$D$2:$D$17624,"="&amp;C205, crashes!$S$2:$S$17624, "&gt;="&amp;AE205, crashes!$S$2:$S$17624, "&lt;="&amp;AF205, crashes!$E$2:$E$17624, "="&amp;D205,  crashes!$R$2:$R$17624, "=Weekday", crashes!$N$2:$N$17624,"=ABC")</f>
        <v>0</v>
      </c>
      <c r="DW205" s="30">
        <f>COUNTIFS(crashes!$G$2:$G$17624,"&gt;="&amp;S205,crashes!$G$2:$G$17624,"&lt;"&amp;T205,crashes!$D$2:$D$17624,"="&amp;C205, crashes!$S$2:$S$17624, "&gt;="&amp;AE205, crashes!$S$2:$S$17624, "&lt;="&amp;AF205, crashes!$E$2:$E$17624, "="&amp;D205,  crashes!$R$2:$R$17624, "=Weekday", crashes!$N$2:$N$17624,"=O")</f>
        <v>83</v>
      </c>
      <c r="DX205" s="30">
        <f>COUNTIFS(crashes!$G$2:$G$17624,"&gt;="&amp;S205,crashes!$G$2:$G$17624,"&lt;"&amp;T205,crashes!$D$2:$D$17624,"="&amp;C205, crashes!$S$2:$S$17624, "&gt;="&amp;AE205, crashes!$S$2:$S$17624, "&lt;="&amp;AF205, crashes!$E$2:$E$17624, "="&amp;D205,  crashes!$R$2:$R$17624, "=Weekend", crashes!$N$2:$N$17624,"=K")</f>
        <v>0</v>
      </c>
      <c r="DY205" s="30">
        <f>COUNTIFS(crashes!$G$2:$G$17624,"&gt;="&amp;S205,crashes!$G$2:$G$17624,"&lt;"&amp;T205,crashes!$D$2:$D$17624,"="&amp;C205, crashes!$S$2:$S$17624, "&gt;="&amp;AE205, crashes!$S$2:$S$17624, "&lt;="&amp;AF205, crashes!$E$2:$E$17624, "="&amp;D205,  crashes!$R$2:$R$17624, "=Weekend", crashes!$N$2:$N$17624,"=A")</f>
        <v>1</v>
      </c>
      <c r="DZ205" s="30">
        <f>COUNTIFS(crashes!$G$2:$G$17624,"&gt;="&amp;S205,crashes!$G$2:$G$17624,"&lt;"&amp;T205,crashes!$D$2:$D$17624,"="&amp;C205, crashes!$S$2:$S$17624, "&gt;="&amp;AE205, crashes!$S$2:$S$17624, "&lt;="&amp;AF205, crashes!$E$2:$E$17624, "="&amp;D205,  crashes!$R$2:$R$17624, "=Weekend", crashes!$N$2:$N$17624,"=B")</f>
        <v>1</v>
      </c>
      <c r="EA205" s="30">
        <f>COUNTIFS(crashes!$G$2:$G$17624,"&gt;="&amp;S205,crashes!$G$2:$G$17624,"&lt;"&amp;T205,crashes!$D$2:$D$17624,"="&amp;C205, crashes!$S$2:$S$17624, "&gt;="&amp;AE205, crashes!$S$2:$S$17624, "&lt;="&amp;AF205, crashes!$E$2:$E$17624, "="&amp;D205,  crashes!$R$2:$R$17624, "=Weekend", crashes!$N$2:$N$17624,"=C")</f>
        <v>2</v>
      </c>
      <c r="EB205" s="30">
        <f>COUNTIFS(crashes!$G$2:$G$17624,"&gt;="&amp;S205,crashes!$G$2:$G$17624,"&lt;"&amp;T205,crashes!$D$2:$D$17624,"="&amp;C205, crashes!$S$2:$S$17624, "&gt;="&amp;AE205, crashes!$S$2:$S$17624, "&lt;="&amp;AF205, crashes!$E$2:$E$17624, "="&amp;D205,  crashes!$R$2:$R$17624, "=Weekend", crashes!$N$2:$N$17624,"=ABC")</f>
        <v>0</v>
      </c>
      <c r="EC205" s="30">
        <f>COUNTIFS(crashes!$G$2:$G$17624,"&gt;="&amp;S205,crashes!$G$2:$G$17624,"&lt;"&amp;T205,crashes!$D$2:$D$17624,"="&amp;C205, crashes!$S$2:$S$17624, "&gt;="&amp;AE205, crashes!$S$2:$S$17624, "&lt;="&amp;AF205, crashes!$E$2:$E$17624, "="&amp;D205,  crashes!$R$2:$R$17624, "=Weekend", crashes!$N$2:$N$17624,"=O")</f>
        <v>8</v>
      </c>
      <c r="ED205" s="4">
        <f t="shared" si="46"/>
        <v>0</v>
      </c>
      <c r="EE205" s="4">
        <f t="shared" si="47"/>
        <v>5</v>
      </c>
      <c r="EF205" s="4">
        <f t="shared" si="48"/>
        <v>21</v>
      </c>
      <c r="EG205" s="4">
        <f t="shared" si="49"/>
        <v>13</v>
      </c>
      <c r="EH205" s="4">
        <f t="shared" si="50"/>
        <v>0</v>
      </c>
      <c r="EI205" s="50">
        <f t="shared" si="51"/>
        <v>39</v>
      </c>
      <c r="EJ205" s="4">
        <f t="shared" si="52"/>
        <v>91</v>
      </c>
      <c r="EK205" s="6"/>
      <c r="EL205" s="3">
        <v>2018</v>
      </c>
      <c r="EM205" s="3">
        <v>1.9610000000000056</v>
      </c>
      <c r="EN205" s="3">
        <v>1.273E-2</v>
      </c>
      <c r="EO205" s="3">
        <v>7.7099999999999998E-3</v>
      </c>
      <c r="EP205" s="3">
        <v>5.9500000000000004E-3</v>
      </c>
      <c r="EQ205" s="3">
        <v>5.5700000000000003E-3</v>
      </c>
      <c r="ER205" s="3">
        <v>8.9800000000000001E-3</v>
      </c>
      <c r="ES205" s="3">
        <v>1.9619999999999999E-2</v>
      </c>
      <c r="ET205" s="3">
        <v>3.3270000000000001E-2</v>
      </c>
      <c r="EU205" s="3">
        <v>4.4479999999999999E-2</v>
      </c>
      <c r="EV205" s="3">
        <v>4.4630000000000003E-2</v>
      </c>
      <c r="EW205" s="3">
        <v>4.3119999999999999E-2</v>
      </c>
      <c r="EX205" s="3">
        <v>4.5850000000000002E-2</v>
      </c>
      <c r="EY205" s="3">
        <v>5.0139999999999997E-2</v>
      </c>
      <c r="EZ205" s="3">
        <v>5.6599999999999998E-2</v>
      </c>
      <c r="FA205" s="3">
        <v>6.4519999999999994E-2</v>
      </c>
      <c r="FB205" s="3">
        <v>7.9969999999999999E-2</v>
      </c>
      <c r="FC205" s="3">
        <v>8.2930000000000004E-2</v>
      </c>
      <c r="FD205" s="3">
        <v>8.2290000000000002E-2</v>
      </c>
      <c r="FE205" s="3">
        <v>8.1100000000000005E-2</v>
      </c>
      <c r="FF205" s="3">
        <v>7.6050000000000006E-2</v>
      </c>
      <c r="FG205" s="3">
        <v>6.5240000000000006E-2</v>
      </c>
      <c r="FH205" s="3">
        <v>4.7809999999999998E-2</v>
      </c>
      <c r="FI205" s="3">
        <v>3.8789999999999998E-2</v>
      </c>
      <c r="FJ205" s="3">
        <v>3.159E-2</v>
      </c>
      <c r="FK205" s="3">
        <v>2.2200000000000001E-2</v>
      </c>
      <c r="FL205" s="3">
        <v>2018</v>
      </c>
      <c r="FM205" s="3">
        <v>1.9610000000000056</v>
      </c>
      <c r="FN205" s="13">
        <v>2018</v>
      </c>
      <c r="FO205" s="52">
        <v>1.9610000000000056</v>
      </c>
      <c r="FP205" s="51">
        <v>48.3</v>
      </c>
      <c r="FQ205" s="51">
        <v>1.822E-2</v>
      </c>
      <c r="FR205" s="51">
        <v>1.187E-2</v>
      </c>
      <c r="FS205" s="3">
        <v>8.8100000000000001E-3</v>
      </c>
      <c r="FT205" s="3">
        <v>6.8950000000000001E-3</v>
      </c>
      <c r="FU205" s="3">
        <v>6.4450000000000002E-3</v>
      </c>
      <c r="FV205" s="3">
        <v>8.9599999999999992E-3</v>
      </c>
      <c r="FW205" s="3">
        <v>1.6215E-2</v>
      </c>
      <c r="FX205" s="3">
        <v>2.5869999999999997E-2</v>
      </c>
      <c r="FY205" s="3">
        <v>3.4865E-2</v>
      </c>
      <c r="FZ205" s="3">
        <v>4.3645000000000003E-2</v>
      </c>
      <c r="GA205" s="3">
        <v>5.2510000000000001E-2</v>
      </c>
      <c r="GB205" s="3">
        <v>5.7290000000000001E-2</v>
      </c>
      <c r="GC205" s="3">
        <v>6.1425000000000007E-2</v>
      </c>
      <c r="GD205" s="3">
        <v>6.2600000000000003E-2</v>
      </c>
      <c r="GE205" s="3">
        <v>6.3175000000000009E-2</v>
      </c>
      <c r="GF205" s="3">
        <v>6.1315000000000001E-2</v>
      </c>
      <c r="GG205" s="3">
        <v>5.9675000000000006E-2</v>
      </c>
      <c r="GH205" s="3">
        <v>5.7259999999999998E-2</v>
      </c>
      <c r="GI205" s="3">
        <v>5.2315E-2</v>
      </c>
      <c r="GJ205" s="3">
        <v>4.4840000000000005E-2</v>
      </c>
      <c r="GK205" s="3">
        <v>3.7360000000000004E-2</v>
      </c>
      <c r="GL205" s="3">
        <v>3.1645E-2</v>
      </c>
      <c r="GM205" s="3">
        <v>2.7540000000000002E-2</v>
      </c>
      <c r="GN205" s="3">
        <v>2.0920000000000001E-2</v>
      </c>
      <c r="GO205" s="22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</row>
    <row r="206" spans="1:264" s="3" customFormat="1" ht="12" customHeight="1" x14ac:dyDescent="0.2">
      <c r="A206" s="4" t="s">
        <v>391</v>
      </c>
      <c r="B206" s="4" t="s">
        <v>218</v>
      </c>
      <c r="C206" s="4">
        <v>66</v>
      </c>
      <c r="D206" s="4" t="s">
        <v>91</v>
      </c>
      <c r="E206" s="4" t="s">
        <v>67</v>
      </c>
      <c r="F206" s="4" t="s">
        <v>68</v>
      </c>
      <c r="G206" s="4">
        <v>4</v>
      </c>
      <c r="H206" s="4" t="s">
        <v>167</v>
      </c>
      <c r="I206" s="4">
        <v>1</v>
      </c>
      <c r="J206" s="4">
        <v>0</v>
      </c>
      <c r="K206" s="4"/>
      <c r="L206" s="4"/>
      <c r="M206" s="4"/>
      <c r="N206" s="4"/>
      <c r="O206" s="4"/>
      <c r="P206" s="4" t="s">
        <v>547</v>
      </c>
      <c r="Q206" s="1" t="str">
        <f t="shared" si="40"/>
        <v>38°48'41.23"N, 77°29'12.1099"W</v>
      </c>
      <c r="R206" s="1" t="s">
        <v>498</v>
      </c>
      <c r="S206" s="1">
        <v>49.545999999999999</v>
      </c>
      <c r="T206" s="1">
        <v>50.463000000000001</v>
      </c>
      <c r="U206" s="4">
        <v>1</v>
      </c>
      <c r="V206" s="10">
        <v>42475</v>
      </c>
      <c r="W206" s="4">
        <v>1</v>
      </c>
      <c r="X206" s="4">
        <v>0.91700000000000159</v>
      </c>
      <c r="Y206" s="4"/>
      <c r="Z206" s="4"/>
      <c r="AA206" s="4"/>
      <c r="AB206" s="4"/>
      <c r="AC206" s="4"/>
      <c r="AD206" s="4"/>
      <c r="AE206" s="10">
        <v>41275</v>
      </c>
      <c r="AF206" s="10">
        <v>43100</v>
      </c>
      <c r="AG206" s="16"/>
      <c r="AH206" s="16"/>
      <c r="AI206" s="31">
        <v>66040</v>
      </c>
      <c r="AJ206" s="31">
        <v>66040</v>
      </c>
      <c r="AK206" s="31">
        <v>69020</v>
      </c>
      <c r="AL206" s="31">
        <v>68000</v>
      </c>
      <c r="AM206" s="31">
        <v>68000</v>
      </c>
      <c r="AN206" s="31"/>
      <c r="AO206" s="4"/>
      <c r="AP206" s="4"/>
      <c r="AQ206" s="4"/>
      <c r="AR206" s="9">
        <v>12.625869412435643</v>
      </c>
      <c r="AS206" s="9">
        <v>11.224323472789324</v>
      </c>
      <c r="AT206" s="9">
        <v>17.203188992616244</v>
      </c>
      <c r="AU206" s="9">
        <v>0</v>
      </c>
      <c r="AV206" s="9">
        <v>0</v>
      </c>
      <c r="AW206" s="4" t="b">
        <v>0</v>
      </c>
      <c r="AX206" s="4" t="b">
        <v>0</v>
      </c>
      <c r="AY206" s="4">
        <v>4734.2800000000298</v>
      </c>
      <c r="AZ206" s="4">
        <v>4734.2800000000298</v>
      </c>
      <c r="BA206" s="9">
        <v>3174.4932304998442</v>
      </c>
      <c r="BB206" s="9">
        <v>1.547713169701993</v>
      </c>
      <c r="BC206" s="9">
        <v>37.471007123466599</v>
      </c>
      <c r="BD206" s="9">
        <v>3.2072698739776921</v>
      </c>
      <c r="BE206" s="9">
        <v>2.2609458845605057</v>
      </c>
      <c r="BF206" s="4" t="s">
        <v>216</v>
      </c>
      <c r="BG206" s="4">
        <v>17.416673773976054</v>
      </c>
      <c r="BH206" s="4"/>
      <c r="BI206" s="4"/>
      <c r="BJ206" s="4" t="s">
        <v>167</v>
      </c>
      <c r="BK206" s="4"/>
      <c r="BL206" s="32">
        <v>1.6099999999999994</v>
      </c>
      <c r="BM206" s="16"/>
      <c r="BN206" s="16"/>
      <c r="BO206" s="31">
        <v>4731.3104653680912</v>
      </c>
      <c r="BP206" s="31">
        <v>4731.3104653680912</v>
      </c>
      <c r="BQ206" s="31">
        <v>4867.12514519448</v>
      </c>
      <c r="BR206" s="31">
        <v>4898.0179152124729</v>
      </c>
      <c r="BS206" s="31">
        <v>4943.8922755586582</v>
      </c>
      <c r="BT206" s="31"/>
      <c r="BU206" s="4"/>
      <c r="BV206" s="32">
        <v>0.29599999999999937</v>
      </c>
      <c r="BW206" s="16"/>
      <c r="BX206" s="16"/>
      <c r="BY206" s="31">
        <v>850</v>
      </c>
      <c r="BZ206" s="31">
        <v>850</v>
      </c>
      <c r="CA206" s="31">
        <v>850</v>
      </c>
      <c r="CB206" s="31">
        <v>850</v>
      </c>
      <c r="CC206" s="31">
        <v>860</v>
      </c>
      <c r="CD206" s="31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4"/>
      <c r="CV206" s="4"/>
      <c r="CW206" s="4"/>
      <c r="CX206" s="4"/>
      <c r="CY206" s="4"/>
      <c r="CZ206" s="22"/>
      <c r="DA206" s="4">
        <v>0</v>
      </c>
      <c r="DB206" s="4">
        <v>0</v>
      </c>
      <c r="DC206" s="4">
        <v>365</v>
      </c>
      <c r="DD206" s="4">
        <v>365</v>
      </c>
      <c r="DE206" s="4">
        <v>365</v>
      </c>
      <c r="DF206" s="4">
        <v>366</v>
      </c>
      <c r="DG206" s="4">
        <v>365</v>
      </c>
      <c r="DH206" s="4">
        <v>0</v>
      </c>
      <c r="DI206" s="16">
        <f t="shared" si="41"/>
        <v>67420.317634173058</v>
      </c>
      <c r="DJ206" s="16">
        <f t="shared" si="42"/>
        <v>4834.3661310303223</v>
      </c>
      <c r="DK206" s="16">
        <f t="shared" si="43"/>
        <v>851.9989047097481</v>
      </c>
      <c r="DL206" s="16">
        <f t="shared" si="44"/>
        <v>0</v>
      </c>
      <c r="DM206" s="16">
        <f t="shared" si="45"/>
        <v>0</v>
      </c>
      <c r="DN206" s="22"/>
      <c r="DO206" s="4">
        <f>COUNTIFS(crashes!$G$2:$G$17624,"&gt;="&amp;S206,crashes!$G$2:$G$17624,"&lt;"&amp;T206,crashes!$D$2:$D$17624,"="&amp;C206, crashes!$S$2:$S$17624, "&gt;="&amp;AE206, crashes!$S$2:$S$17624, "&lt;="&amp;AF206, crashes!$E$2:$E$17624, "="&amp;D206 )</f>
        <v>55</v>
      </c>
      <c r="DP206" s="29">
        <f>COUNTIFS(crashes!$G$2:$G$17624,"&gt;="&amp;S206,crashes!$G$2:$G$17624,"&lt;"&amp;T206,crashes!$D$2:$D$17624,"="&amp;C206, crashes!$S$2:$S$17624, "&gt;="&amp;AE206, crashes!$S$2:$S$17624, "&lt;="&amp;AF206, crashes!$E$2:$E$17624, "="&amp;D206, crashes!$R$2:$R$17624, "=Weekday")</f>
        <v>50</v>
      </c>
      <c r="DQ206" s="29">
        <f>COUNTIFS(crashes!$G$2:$G$17624,"&gt;="&amp;S206,crashes!$G$2:$G$17624,"&lt;"&amp;T206,crashes!$D$2:$D$17624,"="&amp;C206, crashes!$S$2:$S$17624, "&gt;="&amp;AE206, crashes!$S$2:$S$17624, "&lt;="&amp;AF206, crashes!$E$2:$E$17624, "="&amp;D206, crashes!$R$2:$R$17624, "=Weekend")</f>
        <v>5</v>
      </c>
      <c r="DR206" s="30">
        <f>COUNTIFS(crashes!$G$2:$G$17624,"&gt;="&amp;S206,crashes!$G$2:$G$17624,"&lt;"&amp;T206,crashes!$D$2:$D$17624,"="&amp;C206, crashes!$S$2:$S$17624, "&gt;="&amp;AE206, crashes!$S$2:$S$17624, "&lt;="&amp;AF206, crashes!$E$2:$E$17624, "="&amp;D206,  crashes!$R$2:$R$17624, "=Weekday", crashes!$N$2:$N$17624,"=K")</f>
        <v>0</v>
      </c>
      <c r="DS206" s="30">
        <f>COUNTIFS(crashes!$G$2:$G$17624,"&gt;="&amp;S206,crashes!$G$2:$G$17624,"&lt;"&amp;T206,crashes!$D$2:$D$17624,"="&amp;C206, crashes!$S$2:$S$17624, "&gt;="&amp;AE206, crashes!$S$2:$S$17624, "&lt;="&amp;AF206, crashes!$E$2:$E$17624, "="&amp;D206,  crashes!$R$2:$R$17624, "=Weekday", crashes!$N$2:$N$17624,"=A")</f>
        <v>6</v>
      </c>
      <c r="DT206" s="30">
        <f>COUNTIFS(crashes!$G$2:$G$17624,"&gt;="&amp;S206,crashes!$G$2:$G$17624,"&lt;"&amp;T206,crashes!$D$2:$D$17624,"="&amp;C206, crashes!$S$2:$S$17624, "&gt;="&amp;AE206, crashes!$S$2:$S$17624, "&lt;="&amp;AF206, crashes!$E$2:$E$17624, "="&amp;D206,  crashes!$R$2:$R$17624, "=Weekday", crashes!$N$2:$N$17624,"=B")</f>
        <v>8</v>
      </c>
      <c r="DU206" s="30">
        <f>COUNTIFS(crashes!$G$2:$G$17624,"&gt;="&amp;S206,crashes!$G$2:$G$17624,"&lt;"&amp;T206,crashes!$D$2:$D$17624,"="&amp;C206, crashes!$S$2:$S$17624, "&gt;="&amp;AE206, crashes!$S$2:$S$17624, "&lt;="&amp;AF206, crashes!$E$2:$E$17624, "="&amp;D206,  crashes!$R$2:$R$17624, "=Weekday", crashes!$N$2:$N$17624,"=C")</f>
        <v>3</v>
      </c>
      <c r="DV206" s="30">
        <f>COUNTIFS(crashes!$G$2:$G$17624,"&gt;="&amp;S206,crashes!$G$2:$G$17624,"&lt;"&amp;T206,crashes!$D$2:$D$17624,"="&amp;C206, crashes!$S$2:$S$17624, "&gt;="&amp;AE206, crashes!$S$2:$S$17624, "&lt;="&amp;AF206, crashes!$E$2:$E$17624, "="&amp;D206,  crashes!$R$2:$R$17624, "=Weekday", crashes!$N$2:$N$17624,"=ABC")</f>
        <v>0</v>
      </c>
      <c r="DW206" s="30">
        <f>COUNTIFS(crashes!$G$2:$G$17624,"&gt;="&amp;S206,crashes!$G$2:$G$17624,"&lt;"&amp;T206,crashes!$D$2:$D$17624,"="&amp;C206, crashes!$S$2:$S$17624, "&gt;="&amp;AE206, crashes!$S$2:$S$17624, "&lt;="&amp;AF206, crashes!$E$2:$E$17624, "="&amp;D206,  crashes!$R$2:$R$17624, "=Weekday", crashes!$N$2:$N$17624,"=O")</f>
        <v>33</v>
      </c>
      <c r="DX206" s="30">
        <f>COUNTIFS(crashes!$G$2:$G$17624,"&gt;="&amp;S206,crashes!$G$2:$G$17624,"&lt;"&amp;T206,crashes!$D$2:$D$17624,"="&amp;C206, crashes!$S$2:$S$17624, "&gt;="&amp;AE206, crashes!$S$2:$S$17624, "&lt;="&amp;AF206, crashes!$E$2:$E$17624, "="&amp;D206,  crashes!$R$2:$R$17624, "=Weekend", crashes!$N$2:$N$17624,"=K")</f>
        <v>1</v>
      </c>
      <c r="DY206" s="30">
        <f>COUNTIFS(crashes!$G$2:$G$17624,"&gt;="&amp;S206,crashes!$G$2:$G$17624,"&lt;"&amp;T206,crashes!$D$2:$D$17624,"="&amp;C206, crashes!$S$2:$S$17624, "&gt;="&amp;AE206, crashes!$S$2:$S$17624, "&lt;="&amp;AF206, crashes!$E$2:$E$17624, "="&amp;D206,  crashes!$R$2:$R$17624, "=Weekend", crashes!$N$2:$N$17624,"=A")</f>
        <v>0</v>
      </c>
      <c r="DZ206" s="30">
        <f>COUNTIFS(crashes!$G$2:$G$17624,"&gt;="&amp;S206,crashes!$G$2:$G$17624,"&lt;"&amp;T206,crashes!$D$2:$D$17624,"="&amp;C206, crashes!$S$2:$S$17624, "&gt;="&amp;AE206, crashes!$S$2:$S$17624, "&lt;="&amp;AF206, crashes!$E$2:$E$17624, "="&amp;D206,  crashes!$R$2:$R$17624, "=Weekend", crashes!$N$2:$N$17624,"=B")</f>
        <v>1</v>
      </c>
      <c r="EA206" s="30">
        <f>COUNTIFS(crashes!$G$2:$G$17624,"&gt;="&amp;S206,crashes!$G$2:$G$17624,"&lt;"&amp;T206,crashes!$D$2:$D$17624,"="&amp;C206, crashes!$S$2:$S$17624, "&gt;="&amp;AE206, crashes!$S$2:$S$17624, "&lt;="&amp;AF206, crashes!$E$2:$E$17624, "="&amp;D206,  crashes!$R$2:$R$17624, "=Weekend", crashes!$N$2:$N$17624,"=C")</f>
        <v>1</v>
      </c>
      <c r="EB206" s="30">
        <f>COUNTIFS(crashes!$G$2:$G$17624,"&gt;="&amp;S206,crashes!$G$2:$G$17624,"&lt;"&amp;T206,crashes!$D$2:$D$17624,"="&amp;C206, crashes!$S$2:$S$17624, "&gt;="&amp;AE206, crashes!$S$2:$S$17624, "&lt;="&amp;AF206, crashes!$E$2:$E$17624, "="&amp;D206,  crashes!$R$2:$R$17624, "=Weekend", crashes!$N$2:$N$17624,"=ABC")</f>
        <v>0</v>
      </c>
      <c r="EC206" s="30">
        <f>COUNTIFS(crashes!$G$2:$G$17624,"&gt;="&amp;S206,crashes!$G$2:$G$17624,"&lt;"&amp;T206,crashes!$D$2:$D$17624,"="&amp;C206, crashes!$S$2:$S$17624, "&gt;="&amp;AE206, crashes!$S$2:$S$17624, "&lt;="&amp;AF206, crashes!$E$2:$E$17624, "="&amp;D206,  crashes!$R$2:$R$17624, "=Weekend", crashes!$N$2:$N$17624,"=O")</f>
        <v>2</v>
      </c>
      <c r="ED206" s="4">
        <f t="shared" si="46"/>
        <v>1</v>
      </c>
      <c r="EE206" s="4">
        <f t="shared" si="47"/>
        <v>6</v>
      </c>
      <c r="EF206" s="4">
        <f t="shared" si="48"/>
        <v>9</v>
      </c>
      <c r="EG206" s="4">
        <f t="shared" si="49"/>
        <v>4</v>
      </c>
      <c r="EH206" s="4">
        <f t="shared" si="50"/>
        <v>0</v>
      </c>
      <c r="EI206" s="50">
        <f t="shared" si="51"/>
        <v>20</v>
      </c>
      <c r="EJ206" s="4">
        <f t="shared" si="52"/>
        <v>35</v>
      </c>
      <c r="EK206" s="6"/>
      <c r="EL206" s="3">
        <v>2018</v>
      </c>
      <c r="EM206" s="3">
        <v>1</v>
      </c>
      <c r="EN206" s="3">
        <v>1.273E-2</v>
      </c>
      <c r="EO206" s="3">
        <v>7.7099999999999998E-3</v>
      </c>
      <c r="EP206" s="3">
        <v>5.9500000000000004E-3</v>
      </c>
      <c r="EQ206" s="3">
        <v>5.5700000000000003E-3</v>
      </c>
      <c r="ER206" s="3">
        <v>8.9800000000000001E-3</v>
      </c>
      <c r="ES206" s="3">
        <v>1.9619999999999999E-2</v>
      </c>
      <c r="ET206" s="3">
        <v>3.3270000000000001E-2</v>
      </c>
      <c r="EU206" s="3">
        <v>4.4479999999999999E-2</v>
      </c>
      <c r="EV206" s="3">
        <v>4.4630000000000003E-2</v>
      </c>
      <c r="EW206" s="3">
        <v>4.3119999999999999E-2</v>
      </c>
      <c r="EX206" s="3">
        <v>4.5850000000000002E-2</v>
      </c>
      <c r="EY206" s="3">
        <v>5.0139999999999997E-2</v>
      </c>
      <c r="EZ206" s="3">
        <v>5.6599999999999998E-2</v>
      </c>
      <c r="FA206" s="3">
        <v>6.4519999999999994E-2</v>
      </c>
      <c r="FB206" s="3">
        <v>7.9969999999999999E-2</v>
      </c>
      <c r="FC206" s="3">
        <v>8.2930000000000004E-2</v>
      </c>
      <c r="FD206" s="3">
        <v>8.2290000000000002E-2</v>
      </c>
      <c r="FE206" s="3">
        <v>8.1100000000000005E-2</v>
      </c>
      <c r="FF206" s="3">
        <v>7.6050000000000006E-2</v>
      </c>
      <c r="FG206" s="3">
        <v>6.5240000000000006E-2</v>
      </c>
      <c r="FH206" s="3">
        <v>4.7809999999999998E-2</v>
      </c>
      <c r="FI206" s="3">
        <v>3.8789999999999998E-2</v>
      </c>
      <c r="FJ206" s="3">
        <v>3.159E-2</v>
      </c>
      <c r="FK206" s="3">
        <v>2.2200000000000001E-2</v>
      </c>
      <c r="FL206" s="3">
        <v>2018</v>
      </c>
      <c r="FM206" s="3">
        <v>1</v>
      </c>
      <c r="FN206" s="13">
        <v>2018</v>
      </c>
      <c r="FO206" s="52">
        <v>1</v>
      </c>
      <c r="FP206" s="51">
        <v>48.3</v>
      </c>
      <c r="FQ206" s="51">
        <v>1.822E-2</v>
      </c>
      <c r="FR206" s="51">
        <v>1.187E-2</v>
      </c>
      <c r="FS206" s="3">
        <v>8.8100000000000001E-3</v>
      </c>
      <c r="FT206" s="3">
        <v>6.8950000000000001E-3</v>
      </c>
      <c r="FU206" s="3">
        <v>6.4450000000000002E-3</v>
      </c>
      <c r="FV206" s="3">
        <v>8.9599999999999992E-3</v>
      </c>
      <c r="FW206" s="3">
        <v>1.6215E-2</v>
      </c>
      <c r="FX206" s="3">
        <v>2.5869999999999997E-2</v>
      </c>
      <c r="FY206" s="3">
        <v>3.4865E-2</v>
      </c>
      <c r="FZ206" s="3">
        <v>4.3645000000000003E-2</v>
      </c>
      <c r="GA206" s="3">
        <v>5.2510000000000001E-2</v>
      </c>
      <c r="GB206" s="3">
        <v>5.7290000000000001E-2</v>
      </c>
      <c r="GC206" s="3">
        <v>6.1425000000000007E-2</v>
      </c>
      <c r="GD206" s="3">
        <v>6.2600000000000003E-2</v>
      </c>
      <c r="GE206" s="3">
        <v>6.3175000000000009E-2</v>
      </c>
      <c r="GF206" s="3">
        <v>6.1315000000000001E-2</v>
      </c>
      <c r="GG206" s="3">
        <v>5.9675000000000006E-2</v>
      </c>
      <c r="GH206" s="3">
        <v>5.7259999999999998E-2</v>
      </c>
      <c r="GI206" s="3">
        <v>5.2315E-2</v>
      </c>
      <c r="GJ206" s="3">
        <v>4.4840000000000005E-2</v>
      </c>
      <c r="GK206" s="3">
        <v>3.7360000000000004E-2</v>
      </c>
      <c r="GL206" s="3">
        <v>3.1645E-2</v>
      </c>
      <c r="GM206" s="3">
        <v>2.7540000000000002E-2</v>
      </c>
      <c r="GN206" s="3">
        <v>2.0920000000000001E-2</v>
      </c>
      <c r="GO206" s="22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</row>
    <row r="207" spans="1:264" s="3" customFormat="1" ht="12" customHeight="1" x14ac:dyDescent="0.2">
      <c r="A207" s="4" t="s">
        <v>391</v>
      </c>
      <c r="B207" s="4" t="s">
        <v>218</v>
      </c>
      <c r="C207" s="4">
        <v>66</v>
      </c>
      <c r="D207" s="4" t="s">
        <v>91</v>
      </c>
      <c r="E207" s="4" t="s">
        <v>67</v>
      </c>
      <c r="F207" s="4" t="s">
        <v>68</v>
      </c>
      <c r="G207" s="4">
        <v>4</v>
      </c>
      <c r="H207" s="4" t="s">
        <v>167</v>
      </c>
      <c r="I207" s="4">
        <v>1</v>
      </c>
      <c r="J207" s="4">
        <v>0</v>
      </c>
      <c r="K207" s="4"/>
      <c r="L207" s="4"/>
      <c r="M207" s="4"/>
      <c r="N207" s="4"/>
      <c r="O207" s="4"/>
      <c r="P207" s="4" t="s">
        <v>548</v>
      </c>
      <c r="Q207" s="1" t="str">
        <f t="shared" si="40"/>
        <v>38°48'35.7863"N, 77°29'25.8281"W</v>
      </c>
      <c r="R207" s="1" t="s">
        <v>496</v>
      </c>
      <c r="S207" s="1">
        <v>49.32</v>
      </c>
      <c r="T207" s="1">
        <v>49.545999999999999</v>
      </c>
      <c r="U207" s="4">
        <v>1</v>
      </c>
      <c r="V207" s="10">
        <v>42475</v>
      </c>
      <c r="W207" s="4">
        <v>1</v>
      </c>
      <c r="X207" s="4">
        <v>0.22599999999999909</v>
      </c>
      <c r="Y207" s="4"/>
      <c r="Z207" s="4"/>
      <c r="AA207" s="4"/>
      <c r="AB207" s="4"/>
      <c r="AC207" s="4"/>
      <c r="AD207" s="4"/>
      <c r="AE207" s="10">
        <v>41275</v>
      </c>
      <c r="AF207" s="10">
        <v>43100</v>
      </c>
      <c r="AG207" s="16"/>
      <c r="AH207" s="16"/>
      <c r="AI207" s="31">
        <v>66040</v>
      </c>
      <c r="AJ207" s="31">
        <v>66040</v>
      </c>
      <c r="AK207" s="31">
        <v>69020</v>
      </c>
      <c r="AL207" s="31">
        <v>68000</v>
      </c>
      <c r="AM207" s="31">
        <v>68000</v>
      </c>
      <c r="AN207" s="31"/>
      <c r="AO207" s="4"/>
      <c r="AP207" s="4"/>
      <c r="AQ207" s="4"/>
      <c r="AR207" s="9">
        <v>12.560725877033548</v>
      </c>
      <c r="AS207" s="9">
        <v>11.569464755078851</v>
      </c>
      <c r="AT207" s="9">
        <v>14.655158827363085</v>
      </c>
      <c r="AU207" s="9">
        <v>0</v>
      </c>
      <c r="AV207" s="9">
        <v>0</v>
      </c>
      <c r="AW207" s="4" t="b">
        <v>0</v>
      </c>
      <c r="AX207" s="4" t="b">
        <v>0</v>
      </c>
      <c r="AY207" s="4">
        <v>1051.6899999999964</v>
      </c>
      <c r="AZ207" s="4">
        <v>1051.6899999999964</v>
      </c>
      <c r="BA207" s="9">
        <v>1035.4426922608209</v>
      </c>
      <c r="BB207" s="9">
        <v>1.0865640917755928</v>
      </c>
      <c r="BC207" s="9">
        <v>31.682006131486865</v>
      </c>
      <c r="BD207" s="9">
        <v>3.1831709956124583</v>
      </c>
      <c r="BE207" s="9">
        <v>1.9672328855693193</v>
      </c>
      <c r="BF207" s="4" t="s">
        <v>216</v>
      </c>
      <c r="BG207" s="4">
        <v>14.39552210123199</v>
      </c>
      <c r="BH207" s="4"/>
      <c r="BI207" s="4"/>
      <c r="BJ207" s="4" t="s">
        <v>167</v>
      </c>
      <c r="BK207" s="4"/>
      <c r="BL207" s="32">
        <v>2.527000000000001</v>
      </c>
      <c r="BM207" s="16"/>
      <c r="BN207" s="16"/>
      <c r="BO207" s="31">
        <v>4731.3104653680912</v>
      </c>
      <c r="BP207" s="31">
        <v>4731.3104653680912</v>
      </c>
      <c r="BQ207" s="31">
        <v>4867.12514519448</v>
      </c>
      <c r="BR207" s="31">
        <v>4898.0179152124729</v>
      </c>
      <c r="BS207" s="31">
        <v>4943.8922755586582</v>
      </c>
      <c r="BT207" s="31"/>
      <c r="BU207" s="4"/>
      <c r="BV207" s="32">
        <v>7.0000000000000284E-2</v>
      </c>
      <c r="BW207" s="16"/>
      <c r="BX207" s="16"/>
      <c r="BY207" s="31">
        <v>850</v>
      </c>
      <c r="BZ207" s="31">
        <v>850</v>
      </c>
      <c r="CA207" s="31">
        <v>850</v>
      </c>
      <c r="CB207" s="31">
        <v>850</v>
      </c>
      <c r="CC207" s="31">
        <v>860</v>
      </c>
      <c r="CD207" s="31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4"/>
      <c r="CV207" s="4"/>
      <c r="CW207" s="4"/>
      <c r="CX207" s="4"/>
      <c r="CY207" s="4"/>
      <c r="CZ207" s="22"/>
      <c r="DA207" s="4">
        <v>0</v>
      </c>
      <c r="DB207" s="4">
        <v>0</v>
      </c>
      <c r="DC207" s="4">
        <v>365</v>
      </c>
      <c r="DD207" s="4">
        <v>365</v>
      </c>
      <c r="DE207" s="4">
        <v>365</v>
      </c>
      <c r="DF207" s="4">
        <v>366</v>
      </c>
      <c r="DG207" s="4">
        <v>365</v>
      </c>
      <c r="DH207" s="4">
        <v>0</v>
      </c>
      <c r="DI207" s="16">
        <f t="shared" si="41"/>
        <v>67420.317634173058</v>
      </c>
      <c r="DJ207" s="16">
        <f t="shared" si="42"/>
        <v>4834.3661310303223</v>
      </c>
      <c r="DK207" s="16">
        <f t="shared" si="43"/>
        <v>851.9989047097481</v>
      </c>
      <c r="DL207" s="16">
        <f t="shared" si="44"/>
        <v>0</v>
      </c>
      <c r="DM207" s="16">
        <f t="shared" si="45"/>
        <v>0</v>
      </c>
      <c r="DN207" s="22"/>
      <c r="DO207" s="4">
        <f>COUNTIFS(crashes!$G$2:$G$17624,"&gt;="&amp;S207,crashes!$G$2:$G$17624,"&lt;"&amp;T207,crashes!$D$2:$D$17624,"="&amp;C207, crashes!$S$2:$S$17624, "&gt;="&amp;AE207, crashes!$S$2:$S$17624, "&lt;="&amp;AF207, crashes!$E$2:$E$17624, "="&amp;D207 )</f>
        <v>6</v>
      </c>
      <c r="DP207" s="29">
        <f>COUNTIFS(crashes!$G$2:$G$17624,"&gt;="&amp;S207,crashes!$G$2:$G$17624,"&lt;"&amp;T207,crashes!$D$2:$D$17624,"="&amp;C207, crashes!$S$2:$S$17624, "&gt;="&amp;AE207, crashes!$S$2:$S$17624, "&lt;="&amp;AF207, crashes!$E$2:$E$17624, "="&amp;D207, crashes!$R$2:$R$17624, "=Weekday")</f>
        <v>6</v>
      </c>
      <c r="DQ207" s="29">
        <f>COUNTIFS(crashes!$G$2:$G$17624,"&gt;="&amp;S207,crashes!$G$2:$G$17624,"&lt;"&amp;T207,crashes!$D$2:$D$17624,"="&amp;C207, crashes!$S$2:$S$17624, "&gt;="&amp;AE207, crashes!$S$2:$S$17624, "&lt;="&amp;AF207, crashes!$E$2:$E$17624, "="&amp;D207, crashes!$R$2:$R$17624, "=Weekend")</f>
        <v>0</v>
      </c>
      <c r="DR207" s="30">
        <f>COUNTIFS(crashes!$G$2:$G$17624,"&gt;="&amp;S207,crashes!$G$2:$G$17624,"&lt;"&amp;T207,crashes!$D$2:$D$17624,"="&amp;C207, crashes!$S$2:$S$17624, "&gt;="&amp;AE207, crashes!$S$2:$S$17624, "&lt;="&amp;AF207, crashes!$E$2:$E$17624, "="&amp;D207,  crashes!$R$2:$R$17624, "=Weekday", crashes!$N$2:$N$17624,"=K")</f>
        <v>0</v>
      </c>
      <c r="DS207" s="30">
        <f>COUNTIFS(crashes!$G$2:$G$17624,"&gt;="&amp;S207,crashes!$G$2:$G$17624,"&lt;"&amp;T207,crashes!$D$2:$D$17624,"="&amp;C207, crashes!$S$2:$S$17624, "&gt;="&amp;AE207, crashes!$S$2:$S$17624, "&lt;="&amp;AF207, crashes!$E$2:$E$17624, "="&amp;D207,  crashes!$R$2:$R$17624, "=Weekday", crashes!$N$2:$N$17624,"=A")</f>
        <v>0</v>
      </c>
      <c r="DT207" s="30">
        <f>COUNTIFS(crashes!$G$2:$G$17624,"&gt;="&amp;S207,crashes!$G$2:$G$17624,"&lt;"&amp;T207,crashes!$D$2:$D$17624,"="&amp;C207, crashes!$S$2:$S$17624, "&gt;="&amp;AE207, crashes!$S$2:$S$17624, "&lt;="&amp;AF207, crashes!$E$2:$E$17624, "="&amp;D207,  crashes!$R$2:$R$17624, "=Weekday", crashes!$N$2:$N$17624,"=B")</f>
        <v>2</v>
      </c>
      <c r="DU207" s="30">
        <f>COUNTIFS(crashes!$G$2:$G$17624,"&gt;="&amp;S207,crashes!$G$2:$G$17624,"&lt;"&amp;T207,crashes!$D$2:$D$17624,"="&amp;C207, crashes!$S$2:$S$17624, "&gt;="&amp;AE207, crashes!$S$2:$S$17624, "&lt;="&amp;AF207, crashes!$E$2:$E$17624, "="&amp;D207,  crashes!$R$2:$R$17624, "=Weekday", crashes!$N$2:$N$17624,"=C")</f>
        <v>0</v>
      </c>
      <c r="DV207" s="30">
        <f>COUNTIFS(crashes!$G$2:$G$17624,"&gt;="&amp;S207,crashes!$G$2:$G$17624,"&lt;"&amp;T207,crashes!$D$2:$D$17624,"="&amp;C207, crashes!$S$2:$S$17624, "&gt;="&amp;AE207, crashes!$S$2:$S$17624, "&lt;="&amp;AF207, crashes!$E$2:$E$17624, "="&amp;D207,  crashes!$R$2:$R$17624, "=Weekday", crashes!$N$2:$N$17624,"=ABC")</f>
        <v>0</v>
      </c>
      <c r="DW207" s="30">
        <f>COUNTIFS(crashes!$G$2:$G$17624,"&gt;="&amp;S207,crashes!$G$2:$G$17624,"&lt;"&amp;T207,crashes!$D$2:$D$17624,"="&amp;C207, crashes!$S$2:$S$17624, "&gt;="&amp;AE207, crashes!$S$2:$S$17624, "&lt;="&amp;AF207, crashes!$E$2:$E$17624, "="&amp;D207,  crashes!$R$2:$R$17624, "=Weekday", crashes!$N$2:$N$17624,"=O")</f>
        <v>4</v>
      </c>
      <c r="DX207" s="30">
        <f>COUNTIFS(crashes!$G$2:$G$17624,"&gt;="&amp;S207,crashes!$G$2:$G$17624,"&lt;"&amp;T207,crashes!$D$2:$D$17624,"="&amp;C207, crashes!$S$2:$S$17624, "&gt;="&amp;AE207, crashes!$S$2:$S$17624, "&lt;="&amp;AF207, crashes!$E$2:$E$17624, "="&amp;D207,  crashes!$R$2:$R$17624, "=Weekend", crashes!$N$2:$N$17624,"=K")</f>
        <v>0</v>
      </c>
      <c r="DY207" s="30">
        <f>COUNTIFS(crashes!$G$2:$G$17624,"&gt;="&amp;S207,crashes!$G$2:$G$17624,"&lt;"&amp;T207,crashes!$D$2:$D$17624,"="&amp;C207, crashes!$S$2:$S$17624, "&gt;="&amp;AE207, crashes!$S$2:$S$17624, "&lt;="&amp;AF207, crashes!$E$2:$E$17624, "="&amp;D207,  crashes!$R$2:$R$17624, "=Weekend", crashes!$N$2:$N$17624,"=A")</f>
        <v>0</v>
      </c>
      <c r="DZ207" s="30">
        <f>COUNTIFS(crashes!$G$2:$G$17624,"&gt;="&amp;S207,crashes!$G$2:$G$17624,"&lt;"&amp;T207,crashes!$D$2:$D$17624,"="&amp;C207, crashes!$S$2:$S$17624, "&gt;="&amp;AE207, crashes!$S$2:$S$17624, "&lt;="&amp;AF207, crashes!$E$2:$E$17624, "="&amp;D207,  crashes!$R$2:$R$17624, "=Weekend", crashes!$N$2:$N$17624,"=B")</f>
        <v>0</v>
      </c>
      <c r="EA207" s="30">
        <f>COUNTIFS(crashes!$G$2:$G$17624,"&gt;="&amp;S207,crashes!$G$2:$G$17624,"&lt;"&amp;T207,crashes!$D$2:$D$17624,"="&amp;C207, crashes!$S$2:$S$17624, "&gt;="&amp;AE207, crashes!$S$2:$S$17624, "&lt;="&amp;AF207, crashes!$E$2:$E$17624, "="&amp;D207,  crashes!$R$2:$R$17624, "=Weekend", crashes!$N$2:$N$17624,"=C")</f>
        <v>0</v>
      </c>
      <c r="EB207" s="30">
        <f>COUNTIFS(crashes!$G$2:$G$17624,"&gt;="&amp;S207,crashes!$G$2:$G$17624,"&lt;"&amp;T207,crashes!$D$2:$D$17624,"="&amp;C207, crashes!$S$2:$S$17624, "&gt;="&amp;AE207, crashes!$S$2:$S$17624, "&lt;="&amp;AF207, crashes!$E$2:$E$17624, "="&amp;D207,  crashes!$R$2:$R$17624, "=Weekend", crashes!$N$2:$N$17624,"=ABC")</f>
        <v>0</v>
      </c>
      <c r="EC207" s="30">
        <f>COUNTIFS(crashes!$G$2:$G$17624,"&gt;="&amp;S207,crashes!$G$2:$G$17624,"&lt;"&amp;T207,crashes!$D$2:$D$17624,"="&amp;C207, crashes!$S$2:$S$17624, "&gt;="&amp;AE207, crashes!$S$2:$S$17624, "&lt;="&amp;AF207, crashes!$E$2:$E$17624, "="&amp;D207,  crashes!$R$2:$R$17624, "=Weekend", crashes!$N$2:$N$17624,"=O")</f>
        <v>0</v>
      </c>
      <c r="ED207" s="4">
        <f t="shared" si="46"/>
        <v>0</v>
      </c>
      <c r="EE207" s="4">
        <f t="shared" si="47"/>
        <v>0</v>
      </c>
      <c r="EF207" s="4">
        <f t="shared" si="48"/>
        <v>2</v>
      </c>
      <c r="EG207" s="4">
        <f t="shared" si="49"/>
        <v>0</v>
      </c>
      <c r="EH207" s="4">
        <f t="shared" si="50"/>
        <v>0</v>
      </c>
      <c r="EI207" s="50">
        <f t="shared" si="51"/>
        <v>2</v>
      </c>
      <c r="EJ207" s="4">
        <f t="shared" si="52"/>
        <v>4</v>
      </c>
      <c r="EK207" s="6"/>
      <c r="EL207" s="3">
        <v>2018</v>
      </c>
      <c r="EM207" s="3">
        <v>0.76800000000000068</v>
      </c>
      <c r="EN207" s="3">
        <v>1.273E-2</v>
      </c>
      <c r="EO207" s="3">
        <v>7.7099999999999998E-3</v>
      </c>
      <c r="EP207" s="3">
        <v>5.9500000000000004E-3</v>
      </c>
      <c r="EQ207" s="3">
        <v>5.5700000000000003E-3</v>
      </c>
      <c r="ER207" s="3">
        <v>8.9800000000000001E-3</v>
      </c>
      <c r="ES207" s="3">
        <v>1.9619999999999999E-2</v>
      </c>
      <c r="ET207" s="3">
        <v>3.3270000000000001E-2</v>
      </c>
      <c r="EU207" s="3">
        <v>4.4479999999999999E-2</v>
      </c>
      <c r="EV207" s="3">
        <v>4.4630000000000003E-2</v>
      </c>
      <c r="EW207" s="3">
        <v>4.3119999999999999E-2</v>
      </c>
      <c r="EX207" s="3">
        <v>4.5850000000000002E-2</v>
      </c>
      <c r="EY207" s="3">
        <v>5.0139999999999997E-2</v>
      </c>
      <c r="EZ207" s="3">
        <v>5.6599999999999998E-2</v>
      </c>
      <c r="FA207" s="3">
        <v>6.4519999999999994E-2</v>
      </c>
      <c r="FB207" s="3">
        <v>7.9969999999999999E-2</v>
      </c>
      <c r="FC207" s="3">
        <v>8.2930000000000004E-2</v>
      </c>
      <c r="FD207" s="3">
        <v>8.2290000000000002E-2</v>
      </c>
      <c r="FE207" s="3">
        <v>8.1100000000000005E-2</v>
      </c>
      <c r="FF207" s="3">
        <v>7.6050000000000006E-2</v>
      </c>
      <c r="FG207" s="3">
        <v>6.5240000000000006E-2</v>
      </c>
      <c r="FH207" s="3">
        <v>4.7809999999999998E-2</v>
      </c>
      <c r="FI207" s="3">
        <v>3.8789999999999998E-2</v>
      </c>
      <c r="FJ207" s="3">
        <v>3.159E-2</v>
      </c>
      <c r="FK207" s="3">
        <v>2.2200000000000001E-2</v>
      </c>
      <c r="FL207" s="3">
        <v>2018</v>
      </c>
      <c r="FM207" s="3">
        <v>0.76800000000000068</v>
      </c>
      <c r="FN207" s="13">
        <v>2018</v>
      </c>
      <c r="FO207" s="52">
        <v>0.76800000000000068</v>
      </c>
      <c r="FP207" s="51">
        <v>48.3</v>
      </c>
      <c r="FQ207" s="51">
        <v>1.822E-2</v>
      </c>
      <c r="FR207" s="51">
        <v>1.187E-2</v>
      </c>
      <c r="FS207" s="3">
        <v>8.8100000000000001E-3</v>
      </c>
      <c r="FT207" s="3">
        <v>6.8950000000000001E-3</v>
      </c>
      <c r="FU207" s="3">
        <v>6.4450000000000002E-3</v>
      </c>
      <c r="FV207" s="3">
        <v>8.9599999999999992E-3</v>
      </c>
      <c r="FW207" s="3">
        <v>1.6215E-2</v>
      </c>
      <c r="FX207" s="3">
        <v>2.5869999999999997E-2</v>
      </c>
      <c r="FY207" s="3">
        <v>3.4865E-2</v>
      </c>
      <c r="FZ207" s="3">
        <v>4.3645000000000003E-2</v>
      </c>
      <c r="GA207" s="3">
        <v>5.2510000000000001E-2</v>
      </c>
      <c r="GB207" s="3">
        <v>5.7290000000000001E-2</v>
      </c>
      <c r="GC207" s="3">
        <v>6.1425000000000007E-2</v>
      </c>
      <c r="GD207" s="3">
        <v>6.2600000000000003E-2</v>
      </c>
      <c r="GE207" s="3">
        <v>6.3175000000000009E-2</v>
      </c>
      <c r="GF207" s="3">
        <v>6.1315000000000001E-2</v>
      </c>
      <c r="GG207" s="3">
        <v>5.9675000000000006E-2</v>
      </c>
      <c r="GH207" s="3">
        <v>5.7259999999999998E-2</v>
      </c>
      <c r="GI207" s="3">
        <v>5.2315E-2</v>
      </c>
      <c r="GJ207" s="3">
        <v>4.4840000000000005E-2</v>
      </c>
      <c r="GK207" s="3">
        <v>3.7360000000000004E-2</v>
      </c>
      <c r="GL207" s="3">
        <v>3.1645E-2</v>
      </c>
      <c r="GM207" s="3">
        <v>2.7540000000000002E-2</v>
      </c>
      <c r="GN207" s="3">
        <v>2.0920000000000001E-2</v>
      </c>
      <c r="GO207" s="22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</row>
    <row r="208" spans="1:264" s="3" customFormat="1" ht="12" customHeight="1" x14ac:dyDescent="0.2">
      <c r="A208" s="4" t="s">
        <v>391</v>
      </c>
      <c r="B208" s="4" t="s">
        <v>218</v>
      </c>
      <c r="C208" s="4">
        <v>66</v>
      </c>
      <c r="D208" s="4" t="s">
        <v>91</v>
      </c>
      <c r="E208" s="4" t="s">
        <v>67</v>
      </c>
      <c r="F208" s="4" t="s">
        <v>70</v>
      </c>
      <c r="G208" s="4">
        <v>4</v>
      </c>
      <c r="H208" s="4" t="s">
        <v>167</v>
      </c>
      <c r="I208" s="4">
        <v>1</v>
      </c>
      <c r="J208" s="4">
        <v>0</v>
      </c>
      <c r="K208" s="4"/>
      <c r="L208" s="4"/>
      <c r="M208" s="4"/>
      <c r="N208" s="4"/>
      <c r="O208" s="4"/>
      <c r="P208" s="4" t="s">
        <v>549</v>
      </c>
      <c r="Q208" s="1" t="str">
        <f t="shared" si="40"/>
        <v>38°48'34.1645"N, 77°29'29.9589"W</v>
      </c>
      <c r="R208" s="1" t="s">
        <v>494</v>
      </c>
      <c r="S208" s="1">
        <v>49.25</v>
      </c>
      <c r="T208" s="1">
        <v>49.32</v>
      </c>
      <c r="U208" s="4">
        <v>1</v>
      </c>
      <c r="V208" s="10">
        <v>42475</v>
      </c>
      <c r="W208" s="4">
        <v>1</v>
      </c>
      <c r="X208" s="4">
        <v>7.0000000000000284E-2</v>
      </c>
      <c r="Y208" s="4">
        <v>7.0000000000000284E-2</v>
      </c>
      <c r="Z208" s="4">
        <v>1</v>
      </c>
      <c r="AA208" s="4"/>
      <c r="AB208" s="4"/>
      <c r="AC208" s="4"/>
      <c r="AD208" s="4" t="s">
        <v>490</v>
      </c>
      <c r="AE208" s="10">
        <v>41275</v>
      </c>
      <c r="AF208" s="10">
        <v>43100</v>
      </c>
      <c r="AG208" s="16"/>
      <c r="AH208" s="16"/>
      <c r="AI208" s="31">
        <v>66040</v>
      </c>
      <c r="AJ208" s="31">
        <v>66040</v>
      </c>
      <c r="AK208" s="31">
        <v>69020</v>
      </c>
      <c r="AL208" s="31">
        <v>68000</v>
      </c>
      <c r="AM208" s="31">
        <v>68000</v>
      </c>
      <c r="AN208" s="31"/>
      <c r="AO208" s="4"/>
      <c r="AP208" s="4"/>
      <c r="AQ208" s="4"/>
      <c r="AR208" s="9">
        <v>12.51392020195226</v>
      </c>
      <c r="AS208" s="9">
        <v>11.473690525115634</v>
      </c>
      <c r="AT208" s="9">
        <v>17.028035145762416</v>
      </c>
      <c r="AU208" s="9">
        <v>0</v>
      </c>
      <c r="AV208" s="9">
        <v>0</v>
      </c>
      <c r="AW208" s="4" t="b">
        <v>0</v>
      </c>
      <c r="AX208" s="4" t="b">
        <v>0</v>
      </c>
      <c r="AY208" s="4">
        <v>369.6000000000015</v>
      </c>
      <c r="AZ208" s="4">
        <v>369.6000000000015</v>
      </c>
      <c r="BA208" s="9">
        <v>367.33332427867407</v>
      </c>
      <c r="BB208" s="9">
        <v>5.9885305395145512</v>
      </c>
      <c r="BC208" s="9">
        <v>36.369483297411378</v>
      </c>
      <c r="BD208" s="9">
        <v>3.0111053292280041</v>
      </c>
      <c r="BE208" s="9">
        <v>1.8983581876125557</v>
      </c>
      <c r="BF208" s="4" t="s">
        <v>216</v>
      </c>
      <c r="BG208" s="4">
        <v>16.809485799270433</v>
      </c>
      <c r="BH208" s="4"/>
      <c r="BI208" s="4"/>
      <c r="BJ208" s="4" t="s">
        <v>167</v>
      </c>
      <c r="BK208" s="4"/>
      <c r="BL208" s="32">
        <v>2.7530000000000001</v>
      </c>
      <c r="BM208" s="16"/>
      <c r="BN208" s="16"/>
      <c r="BO208" s="31">
        <v>4731.3104653680912</v>
      </c>
      <c r="BP208" s="31">
        <v>4731.3104653680912</v>
      </c>
      <c r="BQ208" s="31">
        <v>4867.12514519448</v>
      </c>
      <c r="BR208" s="31">
        <v>4898.0179152124729</v>
      </c>
      <c r="BS208" s="31">
        <v>4943.8922755586582</v>
      </c>
      <c r="BT208" s="31"/>
      <c r="BU208" s="4"/>
      <c r="BV208" s="32">
        <v>0</v>
      </c>
      <c r="BW208" s="16"/>
      <c r="BX208" s="16"/>
      <c r="BY208" s="31">
        <v>850</v>
      </c>
      <c r="BZ208" s="31">
        <v>850</v>
      </c>
      <c r="CA208" s="31">
        <v>850</v>
      </c>
      <c r="CB208" s="31">
        <v>850</v>
      </c>
      <c r="CC208" s="31">
        <v>860</v>
      </c>
      <c r="CD208" s="31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31">
        <v>850</v>
      </c>
      <c r="CP208" s="31">
        <v>850</v>
      </c>
      <c r="CQ208" s="31">
        <v>850</v>
      </c>
      <c r="CR208" s="31">
        <v>850</v>
      </c>
      <c r="CS208" s="31">
        <v>860</v>
      </c>
      <c r="CT208" s="31"/>
      <c r="CU208" s="4"/>
      <c r="CV208" s="4"/>
      <c r="CW208" s="4"/>
      <c r="CX208" s="4"/>
      <c r="CY208" s="4"/>
      <c r="CZ208" s="22"/>
      <c r="DA208" s="4">
        <v>0</v>
      </c>
      <c r="DB208" s="4">
        <v>0</v>
      </c>
      <c r="DC208" s="4">
        <v>365</v>
      </c>
      <c r="DD208" s="4">
        <v>365</v>
      </c>
      <c r="DE208" s="4">
        <v>365</v>
      </c>
      <c r="DF208" s="4">
        <v>366</v>
      </c>
      <c r="DG208" s="4">
        <v>365</v>
      </c>
      <c r="DH208" s="4">
        <v>0</v>
      </c>
      <c r="DI208" s="16">
        <f t="shared" si="41"/>
        <v>67420.317634173058</v>
      </c>
      <c r="DJ208" s="16">
        <f t="shared" si="42"/>
        <v>4834.3661310303223</v>
      </c>
      <c r="DK208" s="16">
        <f t="shared" si="43"/>
        <v>851.9989047097481</v>
      </c>
      <c r="DL208" s="16">
        <f t="shared" si="44"/>
        <v>0</v>
      </c>
      <c r="DM208" s="16">
        <f t="shared" si="45"/>
        <v>851.9989047097481</v>
      </c>
      <c r="DN208" s="22"/>
      <c r="DO208" s="4">
        <f>COUNTIFS(crashes!$G$2:$G$17624,"&gt;="&amp;S208,crashes!$G$2:$G$17624,"&lt;"&amp;T208,crashes!$D$2:$D$17624,"="&amp;C208, crashes!$S$2:$S$17624, "&gt;="&amp;AE208, crashes!$S$2:$S$17624, "&lt;="&amp;AF208, crashes!$E$2:$E$17624, "="&amp;D208 )</f>
        <v>6</v>
      </c>
      <c r="DP208" s="29">
        <f>COUNTIFS(crashes!$G$2:$G$17624,"&gt;="&amp;S208,crashes!$G$2:$G$17624,"&lt;"&amp;T208,crashes!$D$2:$D$17624,"="&amp;C208, crashes!$S$2:$S$17624, "&gt;="&amp;AE208, crashes!$S$2:$S$17624, "&lt;="&amp;AF208, crashes!$E$2:$E$17624, "="&amp;D208, crashes!$R$2:$R$17624, "=Weekday")</f>
        <v>5</v>
      </c>
      <c r="DQ208" s="29">
        <f>COUNTIFS(crashes!$G$2:$G$17624,"&gt;="&amp;S208,crashes!$G$2:$G$17624,"&lt;"&amp;T208,crashes!$D$2:$D$17624,"="&amp;C208, crashes!$S$2:$S$17624, "&gt;="&amp;AE208, crashes!$S$2:$S$17624, "&lt;="&amp;AF208, crashes!$E$2:$E$17624, "="&amp;D208, crashes!$R$2:$R$17624, "=Weekend")</f>
        <v>1</v>
      </c>
      <c r="DR208" s="30">
        <f>COUNTIFS(crashes!$G$2:$G$17624,"&gt;="&amp;S208,crashes!$G$2:$G$17624,"&lt;"&amp;T208,crashes!$D$2:$D$17624,"="&amp;C208, crashes!$S$2:$S$17624, "&gt;="&amp;AE208, crashes!$S$2:$S$17624, "&lt;="&amp;AF208, crashes!$E$2:$E$17624, "="&amp;D208,  crashes!$R$2:$R$17624, "=Weekday", crashes!$N$2:$N$17624,"=K")</f>
        <v>0</v>
      </c>
      <c r="DS208" s="30">
        <f>COUNTIFS(crashes!$G$2:$G$17624,"&gt;="&amp;S208,crashes!$G$2:$G$17624,"&lt;"&amp;T208,crashes!$D$2:$D$17624,"="&amp;C208, crashes!$S$2:$S$17624, "&gt;="&amp;AE208, crashes!$S$2:$S$17624, "&lt;="&amp;AF208, crashes!$E$2:$E$17624, "="&amp;D208,  crashes!$R$2:$R$17624, "=Weekday", crashes!$N$2:$N$17624,"=A")</f>
        <v>1</v>
      </c>
      <c r="DT208" s="30">
        <f>COUNTIFS(crashes!$G$2:$G$17624,"&gt;="&amp;S208,crashes!$G$2:$G$17624,"&lt;"&amp;T208,crashes!$D$2:$D$17624,"="&amp;C208, crashes!$S$2:$S$17624, "&gt;="&amp;AE208, crashes!$S$2:$S$17624, "&lt;="&amp;AF208, crashes!$E$2:$E$17624, "="&amp;D208,  crashes!$R$2:$R$17624, "=Weekday", crashes!$N$2:$N$17624,"=B")</f>
        <v>0</v>
      </c>
      <c r="DU208" s="30">
        <f>COUNTIFS(crashes!$G$2:$G$17624,"&gt;="&amp;S208,crashes!$G$2:$G$17624,"&lt;"&amp;T208,crashes!$D$2:$D$17624,"="&amp;C208, crashes!$S$2:$S$17624, "&gt;="&amp;AE208, crashes!$S$2:$S$17624, "&lt;="&amp;AF208, crashes!$E$2:$E$17624, "="&amp;D208,  crashes!$R$2:$R$17624, "=Weekday", crashes!$N$2:$N$17624,"=C")</f>
        <v>0</v>
      </c>
      <c r="DV208" s="30">
        <f>COUNTIFS(crashes!$G$2:$G$17624,"&gt;="&amp;S208,crashes!$G$2:$G$17624,"&lt;"&amp;T208,crashes!$D$2:$D$17624,"="&amp;C208, crashes!$S$2:$S$17624, "&gt;="&amp;AE208, crashes!$S$2:$S$17624, "&lt;="&amp;AF208, crashes!$E$2:$E$17624, "="&amp;D208,  crashes!$R$2:$R$17624, "=Weekday", crashes!$N$2:$N$17624,"=ABC")</f>
        <v>0</v>
      </c>
      <c r="DW208" s="30">
        <f>COUNTIFS(crashes!$G$2:$G$17624,"&gt;="&amp;S208,crashes!$G$2:$G$17624,"&lt;"&amp;T208,crashes!$D$2:$D$17624,"="&amp;C208, crashes!$S$2:$S$17624, "&gt;="&amp;AE208, crashes!$S$2:$S$17624, "&lt;="&amp;AF208, crashes!$E$2:$E$17624, "="&amp;D208,  crashes!$R$2:$R$17624, "=Weekday", crashes!$N$2:$N$17624,"=O")</f>
        <v>4</v>
      </c>
      <c r="DX208" s="30">
        <f>COUNTIFS(crashes!$G$2:$G$17624,"&gt;="&amp;S208,crashes!$G$2:$G$17624,"&lt;"&amp;T208,crashes!$D$2:$D$17624,"="&amp;C208, crashes!$S$2:$S$17624, "&gt;="&amp;AE208, crashes!$S$2:$S$17624, "&lt;="&amp;AF208, crashes!$E$2:$E$17624, "="&amp;D208,  crashes!$R$2:$R$17624, "=Weekend", crashes!$N$2:$N$17624,"=K")</f>
        <v>0</v>
      </c>
      <c r="DY208" s="30">
        <f>COUNTIFS(crashes!$G$2:$G$17624,"&gt;="&amp;S208,crashes!$G$2:$G$17624,"&lt;"&amp;T208,crashes!$D$2:$D$17624,"="&amp;C208, crashes!$S$2:$S$17624, "&gt;="&amp;AE208, crashes!$S$2:$S$17624, "&lt;="&amp;AF208, crashes!$E$2:$E$17624, "="&amp;D208,  crashes!$R$2:$R$17624, "=Weekend", crashes!$N$2:$N$17624,"=A")</f>
        <v>0</v>
      </c>
      <c r="DZ208" s="30">
        <f>COUNTIFS(crashes!$G$2:$G$17624,"&gt;="&amp;S208,crashes!$G$2:$G$17624,"&lt;"&amp;T208,crashes!$D$2:$D$17624,"="&amp;C208, crashes!$S$2:$S$17624, "&gt;="&amp;AE208, crashes!$S$2:$S$17624, "&lt;="&amp;AF208, crashes!$E$2:$E$17624, "="&amp;D208,  crashes!$R$2:$R$17624, "=Weekend", crashes!$N$2:$N$17624,"=B")</f>
        <v>0</v>
      </c>
      <c r="EA208" s="30">
        <f>COUNTIFS(crashes!$G$2:$G$17624,"&gt;="&amp;S208,crashes!$G$2:$G$17624,"&lt;"&amp;T208,crashes!$D$2:$D$17624,"="&amp;C208, crashes!$S$2:$S$17624, "&gt;="&amp;AE208, crashes!$S$2:$S$17624, "&lt;="&amp;AF208, crashes!$E$2:$E$17624, "="&amp;D208,  crashes!$R$2:$R$17624, "=Weekend", crashes!$N$2:$N$17624,"=C")</f>
        <v>0</v>
      </c>
      <c r="EB208" s="30">
        <f>COUNTIFS(crashes!$G$2:$G$17624,"&gt;="&amp;S208,crashes!$G$2:$G$17624,"&lt;"&amp;T208,crashes!$D$2:$D$17624,"="&amp;C208, crashes!$S$2:$S$17624, "&gt;="&amp;AE208, crashes!$S$2:$S$17624, "&lt;="&amp;AF208, crashes!$E$2:$E$17624, "="&amp;D208,  crashes!$R$2:$R$17624, "=Weekend", crashes!$N$2:$N$17624,"=ABC")</f>
        <v>0</v>
      </c>
      <c r="EC208" s="30">
        <f>COUNTIFS(crashes!$G$2:$G$17624,"&gt;="&amp;S208,crashes!$G$2:$G$17624,"&lt;"&amp;T208,crashes!$D$2:$D$17624,"="&amp;C208, crashes!$S$2:$S$17624, "&gt;="&amp;AE208, crashes!$S$2:$S$17624, "&lt;="&amp;AF208, crashes!$E$2:$E$17624, "="&amp;D208,  crashes!$R$2:$R$17624, "=Weekend", crashes!$N$2:$N$17624,"=O")</f>
        <v>1</v>
      </c>
      <c r="ED208" s="4">
        <f t="shared" si="46"/>
        <v>0</v>
      </c>
      <c r="EE208" s="4">
        <f t="shared" si="47"/>
        <v>1</v>
      </c>
      <c r="EF208" s="4">
        <f t="shared" si="48"/>
        <v>0</v>
      </c>
      <c r="EG208" s="4">
        <f t="shared" si="49"/>
        <v>0</v>
      </c>
      <c r="EH208" s="4">
        <f t="shared" si="50"/>
        <v>0</v>
      </c>
      <c r="EI208" s="50">
        <f t="shared" si="51"/>
        <v>1</v>
      </c>
      <c r="EJ208" s="4">
        <f t="shared" si="52"/>
        <v>5</v>
      </c>
      <c r="EK208" s="6"/>
      <c r="EL208" s="3">
        <v>2018</v>
      </c>
      <c r="EM208" s="3">
        <v>0.6980000000000004</v>
      </c>
      <c r="EN208" s="3">
        <v>1.273E-2</v>
      </c>
      <c r="EO208" s="3">
        <v>7.7099999999999998E-3</v>
      </c>
      <c r="EP208" s="3">
        <v>5.9500000000000004E-3</v>
      </c>
      <c r="EQ208" s="3">
        <v>5.5700000000000003E-3</v>
      </c>
      <c r="ER208" s="3">
        <v>8.9800000000000001E-3</v>
      </c>
      <c r="ES208" s="3">
        <v>1.9619999999999999E-2</v>
      </c>
      <c r="ET208" s="3">
        <v>3.3270000000000001E-2</v>
      </c>
      <c r="EU208" s="3">
        <v>4.4479999999999999E-2</v>
      </c>
      <c r="EV208" s="3">
        <v>4.4630000000000003E-2</v>
      </c>
      <c r="EW208" s="3">
        <v>4.3119999999999999E-2</v>
      </c>
      <c r="EX208" s="3">
        <v>4.5850000000000002E-2</v>
      </c>
      <c r="EY208" s="3">
        <v>5.0139999999999997E-2</v>
      </c>
      <c r="EZ208" s="3">
        <v>5.6599999999999998E-2</v>
      </c>
      <c r="FA208" s="3">
        <v>6.4519999999999994E-2</v>
      </c>
      <c r="FB208" s="3">
        <v>7.9969999999999999E-2</v>
      </c>
      <c r="FC208" s="3">
        <v>8.2930000000000004E-2</v>
      </c>
      <c r="FD208" s="3">
        <v>8.2290000000000002E-2</v>
      </c>
      <c r="FE208" s="3">
        <v>8.1100000000000005E-2</v>
      </c>
      <c r="FF208" s="3">
        <v>7.6050000000000006E-2</v>
      </c>
      <c r="FG208" s="3">
        <v>6.5240000000000006E-2</v>
      </c>
      <c r="FH208" s="3">
        <v>4.7809999999999998E-2</v>
      </c>
      <c r="FI208" s="3">
        <v>3.8789999999999998E-2</v>
      </c>
      <c r="FJ208" s="3">
        <v>3.159E-2</v>
      </c>
      <c r="FK208" s="3">
        <v>2.2200000000000001E-2</v>
      </c>
      <c r="FL208" s="3">
        <v>2018</v>
      </c>
      <c r="FM208" s="3">
        <v>0.6980000000000004</v>
      </c>
      <c r="FN208" s="13">
        <v>2018</v>
      </c>
      <c r="FO208" s="52">
        <v>0.6980000000000004</v>
      </c>
      <c r="FP208" s="51">
        <v>48.3</v>
      </c>
      <c r="FQ208" s="51">
        <v>1.822E-2</v>
      </c>
      <c r="FR208" s="51">
        <v>1.187E-2</v>
      </c>
      <c r="FS208" s="3">
        <v>8.8100000000000001E-3</v>
      </c>
      <c r="FT208" s="3">
        <v>6.8950000000000001E-3</v>
      </c>
      <c r="FU208" s="3">
        <v>6.4450000000000002E-3</v>
      </c>
      <c r="FV208" s="3">
        <v>8.9599999999999992E-3</v>
      </c>
      <c r="FW208" s="3">
        <v>1.6215E-2</v>
      </c>
      <c r="FX208" s="3">
        <v>2.5869999999999997E-2</v>
      </c>
      <c r="FY208" s="3">
        <v>3.4865E-2</v>
      </c>
      <c r="FZ208" s="3">
        <v>4.3645000000000003E-2</v>
      </c>
      <c r="GA208" s="3">
        <v>5.2510000000000001E-2</v>
      </c>
      <c r="GB208" s="3">
        <v>5.7290000000000001E-2</v>
      </c>
      <c r="GC208" s="3">
        <v>6.1425000000000007E-2</v>
      </c>
      <c r="GD208" s="3">
        <v>6.2600000000000003E-2</v>
      </c>
      <c r="GE208" s="3">
        <v>6.3175000000000009E-2</v>
      </c>
      <c r="GF208" s="3">
        <v>6.1315000000000001E-2</v>
      </c>
      <c r="GG208" s="3">
        <v>5.9675000000000006E-2</v>
      </c>
      <c r="GH208" s="3">
        <v>5.7259999999999998E-2</v>
      </c>
      <c r="GI208" s="3">
        <v>5.2315E-2</v>
      </c>
      <c r="GJ208" s="3">
        <v>4.4840000000000005E-2</v>
      </c>
      <c r="GK208" s="3">
        <v>3.7360000000000004E-2</v>
      </c>
      <c r="GL208" s="3">
        <v>3.1645E-2</v>
      </c>
      <c r="GM208" s="3">
        <v>2.7540000000000002E-2</v>
      </c>
      <c r="GN208" s="3">
        <v>2.0920000000000001E-2</v>
      </c>
      <c r="GO208" s="22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</row>
    <row r="209" spans="1:264" s="3" customFormat="1" ht="12" customHeight="1" x14ac:dyDescent="0.2">
      <c r="A209" s="4" t="s">
        <v>391</v>
      </c>
      <c r="B209" s="4" t="s">
        <v>218</v>
      </c>
      <c r="C209" s="4">
        <v>66</v>
      </c>
      <c r="D209" s="4" t="s">
        <v>91</v>
      </c>
      <c r="E209" s="4" t="s">
        <v>67</v>
      </c>
      <c r="F209" s="4" t="s">
        <v>68</v>
      </c>
      <c r="G209" s="4">
        <v>4</v>
      </c>
      <c r="H209" s="4" t="s">
        <v>167</v>
      </c>
      <c r="I209" s="4">
        <v>1</v>
      </c>
      <c r="J209" s="4">
        <v>0</v>
      </c>
      <c r="K209" s="4"/>
      <c r="L209" s="4"/>
      <c r="M209" s="4"/>
      <c r="N209" s="4"/>
      <c r="O209" s="4"/>
      <c r="P209" s="4" t="s">
        <v>551</v>
      </c>
      <c r="Q209" s="1" t="str">
        <f t="shared" si="40"/>
        <v>38°48'28.5289"N, 77°29'44.285"W</v>
      </c>
      <c r="R209" s="1" t="s">
        <v>550</v>
      </c>
      <c r="S209" s="1">
        <v>49.008000000000003</v>
      </c>
      <c r="T209" s="1">
        <v>49.25</v>
      </c>
      <c r="U209" s="4">
        <v>1</v>
      </c>
      <c r="V209" s="10">
        <v>42475</v>
      </c>
      <c r="W209" s="4">
        <v>1</v>
      </c>
      <c r="X209" s="4">
        <v>0.24199999999999733</v>
      </c>
      <c r="Y209" s="4"/>
      <c r="Z209" s="4"/>
      <c r="AA209" s="4"/>
      <c r="AB209" s="4"/>
      <c r="AC209" s="4"/>
      <c r="AD209" s="4"/>
      <c r="AE209" s="10">
        <v>41275</v>
      </c>
      <c r="AF209" s="10">
        <v>43100</v>
      </c>
      <c r="AG209" s="16"/>
      <c r="AH209" s="16"/>
      <c r="AI209" s="31">
        <v>65190</v>
      </c>
      <c r="AJ209" s="31">
        <v>65190</v>
      </c>
      <c r="AK209" s="31">
        <v>68170</v>
      </c>
      <c r="AL209" s="31">
        <v>67150</v>
      </c>
      <c r="AM209" s="31">
        <v>67140</v>
      </c>
      <c r="AN209" s="31"/>
      <c r="AO209" s="4"/>
      <c r="AP209" s="4"/>
      <c r="AQ209" s="4"/>
      <c r="AR209" s="9">
        <v>12.609267143072014</v>
      </c>
      <c r="AS209" s="9">
        <v>9.4203801065171362</v>
      </c>
      <c r="AT209" s="9">
        <v>17.561269583847221</v>
      </c>
      <c r="AU209" s="9">
        <v>0</v>
      </c>
      <c r="AV209" s="9">
        <v>0</v>
      </c>
      <c r="AW209" s="4" t="b">
        <v>0</v>
      </c>
      <c r="AX209" s="4" t="b">
        <v>0</v>
      </c>
      <c r="AY209" s="37">
        <v>1277</v>
      </c>
      <c r="AZ209" s="37">
        <v>1277</v>
      </c>
      <c r="BA209" s="9">
        <v>707.44881226944278</v>
      </c>
      <c r="BB209" s="9">
        <v>1.2791735237297794</v>
      </c>
      <c r="BC209" s="9">
        <v>39.659008531680669</v>
      </c>
      <c r="BD209" s="9">
        <v>4.8196611571375012</v>
      </c>
      <c r="BE209" s="9">
        <v>3.9933655443383556</v>
      </c>
      <c r="BF209" s="4" t="s">
        <v>216</v>
      </c>
      <c r="BG209" s="4">
        <v>17.746735352065343</v>
      </c>
      <c r="BH209" s="4"/>
      <c r="BI209" s="4"/>
      <c r="BJ209" s="4" t="s">
        <v>167</v>
      </c>
      <c r="BK209" s="4"/>
      <c r="BL209" s="32">
        <v>2.8230000000000004</v>
      </c>
      <c r="BM209" s="16"/>
      <c r="BN209" s="16"/>
      <c r="BO209" s="31">
        <v>4731.3104653680912</v>
      </c>
      <c r="BP209" s="31">
        <v>4731.3104653680912</v>
      </c>
      <c r="BQ209" s="31">
        <v>4867.12514519448</v>
      </c>
      <c r="BR209" s="31">
        <v>4898.0179152124729</v>
      </c>
      <c r="BS209" s="31">
        <v>4943.8922755586582</v>
      </c>
      <c r="BT209" s="31"/>
      <c r="BU209" s="4"/>
      <c r="BV209" s="32">
        <v>1.2280000000000015</v>
      </c>
      <c r="BW209" s="16"/>
      <c r="BX209" s="16"/>
      <c r="BY209" s="31">
        <v>2700</v>
      </c>
      <c r="BZ209" s="31">
        <v>2700</v>
      </c>
      <c r="CA209" s="31">
        <v>2700</v>
      </c>
      <c r="CB209" s="31">
        <v>2700</v>
      </c>
      <c r="CC209" s="31">
        <v>2700</v>
      </c>
      <c r="CD209" s="31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4"/>
      <c r="CV209" s="4"/>
      <c r="CW209" s="4"/>
      <c r="CX209" s="4"/>
      <c r="CY209" s="4"/>
      <c r="CZ209" s="22"/>
      <c r="DA209" s="4">
        <v>0</v>
      </c>
      <c r="DB209" s="4">
        <v>0</v>
      </c>
      <c r="DC209" s="4">
        <v>365</v>
      </c>
      <c r="DD209" s="4">
        <v>365</v>
      </c>
      <c r="DE209" s="4">
        <v>365</v>
      </c>
      <c r="DF209" s="4">
        <v>366</v>
      </c>
      <c r="DG209" s="4">
        <v>365</v>
      </c>
      <c r="DH209" s="4">
        <v>0</v>
      </c>
      <c r="DI209" s="16">
        <f t="shared" si="41"/>
        <v>66568.31872946331</v>
      </c>
      <c r="DJ209" s="16">
        <f t="shared" si="42"/>
        <v>4834.3661310303223</v>
      </c>
      <c r="DK209" s="16">
        <f t="shared" si="43"/>
        <v>2700</v>
      </c>
      <c r="DL209" s="16">
        <f t="shared" si="44"/>
        <v>0</v>
      </c>
      <c r="DM209" s="16">
        <f t="shared" si="45"/>
        <v>0</v>
      </c>
      <c r="DN209" s="22"/>
      <c r="DO209" s="4">
        <f>COUNTIFS(crashes!$G$2:$G$17624,"&gt;="&amp;S209,crashes!$G$2:$G$17624,"&lt;"&amp;T209,crashes!$D$2:$D$17624,"="&amp;C209, crashes!$S$2:$S$17624, "&gt;="&amp;AE209, crashes!$S$2:$S$17624, "&lt;="&amp;AF209, crashes!$E$2:$E$17624, "="&amp;D209 )</f>
        <v>7</v>
      </c>
      <c r="DP209" s="29">
        <f>COUNTIFS(crashes!$G$2:$G$17624,"&gt;="&amp;S209,crashes!$G$2:$G$17624,"&lt;"&amp;T209,crashes!$D$2:$D$17624,"="&amp;C209, crashes!$S$2:$S$17624, "&gt;="&amp;AE209, crashes!$S$2:$S$17624, "&lt;="&amp;AF209, crashes!$E$2:$E$17624, "="&amp;D209, crashes!$R$2:$R$17624, "=Weekday")</f>
        <v>7</v>
      </c>
      <c r="DQ209" s="29">
        <f>COUNTIFS(crashes!$G$2:$G$17624,"&gt;="&amp;S209,crashes!$G$2:$G$17624,"&lt;"&amp;T209,crashes!$D$2:$D$17624,"="&amp;C209, crashes!$S$2:$S$17624, "&gt;="&amp;AE209, crashes!$S$2:$S$17624, "&lt;="&amp;AF209, crashes!$E$2:$E$17624, "="&amp;D209, crashes!$R$2:$R$17624, "=Weekend")</f>
        <v>0</v>
      </c>
      <c r="DR209" s="30">
        <f>COUNTIFS(crashes!$G$2:$G$17624,"&gt;="&amp;S209,crashes!$G$2:$G$17624,"&lt;"&amp;T209,crashes!$D$2:$D$17624,"="&amp;C209, crashes!$S$2:$S$17624, "&gt;="&amp;AE209, crashes!$S$2:$S$17624, "&lt;="&amp;AF209, crashes!$E$2:$E$17624, "="&amp;D209,  crashes!$R$2:$R$17624, "=Weekday", crashes!$N$2:$N$17624,"=K")</f>
        <v>0</v>
      </c>
      <c r="DS209" s="30">
        <f>COUNTIFS(crashes!$G$2:$G$17624,"&gt;="&amp;S209,crashes!$G$2:$G$17624,"&lt;"&amp;T209,crashes!$D$2:$D$17624,"="&amp;C209, crashes!$S$2:$S$17624, "&gt;="&amp;AE209, crashes!$S$2:$S$17624, "&lt;="&amp;AF209, crashes!$E$2:$E$17624, "="&amp;D209,  crashes!$R$2:$R$17624, "=Weekday", crashes!$N$2:$N$17624,"=A")</f>
        <v>0</v>
      </c>
      <c r="DT209" s="30">
        <f>COUNTIFS(crashes!$G$2:$G$17624,"&gt;="&amp;S209,crashes!$G$2:$G$17624,"&lt;"&amp;T209,crashes!$D$2:$D$17624,"="&amp;C209, crashes!$S$2:$S$17624, "&gt;="&amp;AE209, crashes!$S$2:$S$17624, "&lt;="&amp;AF209, crashes!$E$2:$E$17624, "="&amp;D209,  crashes!$R$2:$R$17624, "=Weekday", crashes!$N$2:$N$17624,"=B")</f>
        <v>1</v>
      </c>
      <c r="DU209" s="30">
        <f>COUNTIFS(crashes!$G$2:$G$17624,"&gt;="&amp;S209,crashes!$G$2:$G$17624,"&lt;"&amp;T209,crashes!$D$2:$D$17624,"="&amp;C209, crashes!$S$2:$S$17624, "&gt;="&amp;AE209, crashes!$S$2:$S$17624, "&lt;="&amp;AF209, crashes!$E$2:$E$17624, "="&amp;D209,  crashes!$R$2:$R$17624, "=Weekday", crashes!$N$2:$N$17624,"=C")</f>
        <v>0</v>
      </c>
      <c r="DV209" s="30">
        <f>COUNTIFS(crashes!$G$2:$G$17624,"&gt;="&amp;S209,crashes!$G$2:$G$17624,"&lt;"&amp;T209,crashes!$D$2:$D$17624,"="&amp;C209, crashes!$S$2:$S$17624, "&gt;="&amp;AE209, crashes!$S$2:$S$17624, "&lt;="&amp;AF209, crashes!$E$2:$E$17624, "="&amp;D209,  crashes!$R$2:$R$17624, "=Weekday", crashes!$N$2:$N$17624,"=ABC")</f>
        <v>0</v>
      </c>
      <c r="DW209" s="30">
        <f>COUNTIFS(crashes!$G$2:$G$17624,"&gt;="&amp;S209,crashes!$G$2:$G$17624,"&lt;"&amp;T209,crashes!$D$2:$D$17624,"="&amp;C209, crashes!$S$2:$S$17624, "&gt;="&amp;AE209, crashes!$S$2:$S$17624, "&lt;="&amp;AF209, crashes!$E$2:$E$17624, "="&amp;D209,  crashes!$R$2:$R$17624, "=Weekday", crashes!$N$2:$N$17624,"=O")</f>
        <v>6</v>
      </c>
      <c r="DX209" s="30">
        <f>COUNTIFS(crashes!$G$2:$G$17624,"&gt;="&amp;S209,crashes!$G$2:$G$17624,"&lt;"&amp;T209,crashes!$D$2:$D$17624,"="&amp;C209, crashes!$S$2:$S$17624, "&gt;="&amp;AE209, crashes!$S$2:$S$17624, "&lt;="&amp;AF209, crashes!$E$2:$E$17624, "="&amp;D209,  crashes!$R$2:$R$17624, "=Weekend", crashes!$N$2:$N$17624,"=K")</f>
        <v>0</v>
      </c>
      <c r="DY209" s="30">
        <f>COUNTIFS(crashes!$G$2:$G$17624,"&gt;="&amp;S209,crashes!$G$2:$G$17624,"&lt;"&amp;T209,crashes!$D$2:$D$17624,"="&amp;C209, crashes!$S$2:$S$17624, "&gt;="&amp;AE209, crashes!$S$2:$S$17624, "&lt;="&amp;AF209, crashes!$E$2:$E$17624, "="&amp;D209,  crashes!$R$2:$R$17624, "=Weekend", crashes!$N$2:$N$17624,"=A")</f>
        <v>0</v>
      </c>
      <c r="DZ209" s="30">
        <f>COUNTIFS(crashes!$G$2:$G$17624,"&gt;="&amp;S209,crashes!$G$2:$G$17624,"&lt;"&amp;T209,crashes!$D$2:$D$17624,"="&amp;C209, crashes!$S$2:$S$17624, "&gt;="&amp;AE209, crashes!$S$2:$S$17624, "&lt;="&amp;AF209, crashes!$E$2:$E$17624, "="&amp;D209,  crashes!$R$2:$R$17624, "=Weekend", crashes!$N$2:$N$17624,"=B")</f>
        <v>0</v>
      </c>
      <c r="EA209" s="30">
        <f>COUNTIFS(crashes!$G$2:$G$17624,"&gt;="&amp;S209,crashes!$G$2:$G$17624,"&lt;"&amp;T209,crashes!$D$2:$D$17624,"="&amp;C209, crashes!$S$2:$S$17624, "&gt;="&amp;AE209, crashes!$S$2:$S$17624, "&lt;="&amp;AF209, crashes!$E$2:$E$17624, "="&amp;D209,  crashes!$R$2:$R$17624, "=Weekend", crashes!$N$2:$N$17624,"=C")</f>
        <v>0</v>
      </c>
      <c r="EB209" s="30">
        <f>COUNTIFS(crashes!$G$2:$G$17624,"&gt;="&amp;S209,crashes!$G$2:$G$17624,"&lt;"&amp;T209,crashes!$D$2:$D$17624,"="&amp;C209, crashes!$S$2:$S$17624, "&gt;="&amp;AE209, crashes!$S$2:$S$17624, "&lt;="&amp;AF209, crashes!$E$2:$E$17624, "="&amp;D209,  crashes!$R$2:$R$17624, "=Weekend", crashes!$N$2:$N$17624,"=ABC")</f>
        <v>0</v>
      </c>
      <c r="EC209" s="30">
        <f>COUNTIFS(crashes!$G$2:$G$17624,"&gt;="&amp;S209,crashes!$G$2:$G$17624,"&lt;"&amp;T209,crashes!$D$2:$D$17624,"="&amp;C209, crashes!$S$2:$S$17624, "&gt;="&amp;AE209, crashes!$S$2:$S$17624, "&lt;="&amp;AF209, crashes!$E$2:$E$17624, "="&amp;D209,  crashes!$R$2:$R$17624, "=Weekend", crashes!$N$2:$N$17624,"=O")</f>
        <v>0</v>
      </c>
      <c r="ED209" s="4">
        <f t="shared" si="46"/>
        <v>0</v>
      </c>
      <c r="EE209" s="4">
        <f t="shared" si="47"/>
        <v>0</v>
      </c>
      <c r="EF209" s="4">
        <f t="shared" si="48"/>
        <v>1</v>
      </c>
      <c r="EG209" s="4">
        <f t="shared" si="49"/>
        <v>0</v>
      </c>
      <c r="EH209" s="4">
        <f t="shared" si="50"/>
        <v>0</v>
      </c>
      <c r="EI209" s="50">
        <f t="shared" si="51"/>
        <v>1</v>
      </c>
      <c r="EJ209" s="4">
        <f t="shared" si="52"/>
        <v>6</v>
      </c>
      <c r="EK209" s="6"/>
      <c r="EL209" s="3">
        <v>2018</v>
      </c>
      <c r="EM209" s="3">
        <v>0.4550000000000054</v>
      </c>
      <c r="EN209" s="3">
        <v>1.273E-2</v>
      </c>
      <c r="EO209" s="3">
        <v>7.7099999999999998E-3</v>
      </c>
      <c r="EP209" s="3">
        <v>5.9500000000000004E-3</v>
      </c>
      <c r="EQ209" s="3">
        <v>5.5700000000000003E-3</v>
      </c>
      <c r="ER209" s="3">
        <v>8.9800000000000001E-3</v>
      </c>
      <c r="ES209" s="3">
        <v>1.9619999999999999E-2</v>
      </c>
      <c r="ET209" s="3">
        <v>3.3270000000000001E-2</v>
      </c>
      <c r="EU209" s="3">
        <v>4.4479999999999999E-2</v>
      </c>
      <c r="EV209" s="3">
        <v>4.4630000000000003E-2</v>
      </c>
      <c r="EW209" s="3">
        <v>4.3119999999999999E-2</v>
      </c>
      <c r="EX209" s="3">
        <v>4.5850000000000002E-2</v>
      </c>
      <c r="EY209" s="3">
        <v>5.0139999999999997E-2</v>
      </c>
      <c r="EZ209" s="3">
        <v>5.6599999999999998E-2</v>
      </c>
      <c r="FA209" s="3">
        <v>6.4519999999999994E-2</v>
      </c>
      <c r="FB209" s="3">
        <v>7.9969999999999999E-2</v>
      </c>
      <c r="FC209" s="3">
        <v>8.2930000000000004E-2</v>
      </c>
      <c r="FD209" s="3">
        <v>8.2290000000000002E-2</v>
      </c>
      <c r="FE209" s="3">
        <v>8.1100000000000005E-2</v>
      </c>
      <c r="FF209" s="3">
        <v>7.6050000000000006E-2</v>
      </c>
      <c r="FG209" s="3">
        <v>6.5240000000000006E-2</v>
      </c>
      <c r="FH209" s="3">
        <v>4.7809999999999998E-2</v>
      </c>
      <c r="FI209" s="3">
        <v>3.8789999999999998E-2</v>
      </c>
      <c r="FJ209" s="3">
        <v>3.159E-2</v>
      </c>
      <c r="FK209" s="3">
        <v>2.2200000000000001E-2</v>
      </c>
      <c r="FL209" s="3">
        <v>2018</v>
      </c>
      <c r="FM209" s="3">
        <v>0.4550000000000054</v>
      </c>
      <c r="FN209" s="13">
        <v>2018</v>
      </c>
      <c r="FO209" s="52">
        <v>0.4550000000000054</v>
      </c>
      <c r="FP209" s="51">
        <v>48.3</v>
      </c>
      <c r="FQ209" s="51">
        <v>1.822E-2</v>
      </c>
      <c r="FR209" s="51">
        <v>1.187E-2</v>
      </c>
      <c r="FS209" s="3">
        <v>8.8100000000000001E-3</v>
      </c>
      <c r="FT209" s="3">
        <v>6.8950000000000001E-3</v>
      </c>
      <c r="FU209" s="3">
        <v>6.4450000000000002E-3</v>
      </c>
      <c r="FV209" s="3">
        <v>8.9599999999999992E-3</v>
      </c>
      <c r="FW209" s="3">
        <v>1.6215E-2</v>
      </c>
      <c r="FX209" s="3">
        <v>2.5869999999999997E-2</v>
      </c>
      <c r="FY209" s="3">
        <v>3.4865E-2</v>
      </c>
      <c r="FZ209" s="3">
        <v>4.3645000000000003E-2</v>
      </c>
      <c r="GA209" s="3">
        <v>5.2510000000000001E-2</v>
      </c>
      <c r="GB209" s="3">
        <v>5.7290000000000001E-2</v>
      </c>
      <c r="GC209" s="3">
        <v>6.1425000000000007E-2</v>
      </c>
      <c r="GD209" s="3">
        <v>6.2600000000000003E-2</v>
      </c>
      <c r="GE209" s="3">
        <v>6.3175000000000009E-2</v>
      </c>
      <c r="GF209" s="3">
        <v>6.1315000000000001E-2</v>
      </c>
      <c r="GG209" s="3">
        <v>5.9675000000000006E-2</v>
      </c>
      <c r="GH209" s="3">
        <v>5.7259999999999998E-2</v>
      </c>
      <c r="GI209" s="3">
        <v>5.2315E-2</v>
      </c>
      <c r="GJ209" s="3">
        <v>4.4840000000000005E-2</v>
      </c>
      <c r="GK209" s="3">
        <v>3.7360000000000004E-2</v>
      </c>
      <c r="GL209" s="3">
        <v>3.1645E-2</v>
      </c>
      <c r="GM209" s="3">
        <v>2.7540000000000002E-2</v>
      </c>
      <c r="GN209" s="3">
        <v>2.0920000000000001E-2</v>
      </c>
      <c r="GO209" s="22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</row>
    <row r="210" spans="1:264" s="3" customFormat="1" ht="12" customHeight="1" x14ac:dyDescent="0.2">
      <c r="A210" s="4" t="s">
        <v>391</v>
      </c>
      <c r="B210" s="4" t="s">
        <v>218</v>
      </c>
      <c r="C210" s="4">
        <v>66</v>
      </c>
      <c r="D210" s="4" t="s">
        <v>91</v>
      </c>
      <c r="E210" s="4" t="s">
        <v>67</v>
      </c>
      <c r="F210" s="4" t="s">
        <v>69</v>
      </c>
      <c r="G210" s="4">
        <v>4</v>
      </c>
      <c r="H210" s="4" t="s">
        <v>167</v>
      </c>
      <c r="I210" s="4">
        <v>1</v>
      </c>
      <c r="J210" s="4">
        <v>0</v>
      </c>
      <c r="K210" s="4"/>
      <c r="L210" s="4"/>
      <c r="M210" s="4"/>
      <c r="N210" s="4"/>
      <c r="O210" s="4"/>
      <c r="P210" s="4" t="s">
        <v>553</v>
      </c>
      <c r="Q210" s="1" t="str">
        <f t="shared" si="40"/>
        <v>38°48'23.3142"N, 77°29'57.5657"W</v>
      </c>
      <c r="R210" s="1" t="s">
        <v>552</v>
      </c>
      <c r="S210" s="1">
        <v>48.783999999999999</v>
      </c>
      <c r="T210" s="1">
        <v>49.008000000000003</v>
      </c>
      <c r="U210" s="4">
        <v>1</v>
      </c>
      <c r="V210" s="10">
        <v>42475</v>
      </c>
      <c r="W210" s="4">
        <v>1</v>
      </c>
      <c r="X210" s="4">
        <v>0.22400000000000375</v>
      </c>
      <c r="Y210" s="4">
        <v>0.22400000000000375</v>
      </c>
      <c r="Z210" s="4">
        <v>1</v>
      </c>
      <c r="AA210" s="4"/>
      <c r="AB210" s="4"/>
      <c r="AC210" s="4"/>
      <c r="AD210" s="4" t="s">
        <v>490</v>
      </c>
      <c r="AE210" s="10">
        <v>41275</v>
      </c>
      <c r="AF210" s="10">
        <v>43100</v>
      </c>
      <c r="AG210" s="16"/>
      <c r="AH210" s="16"/>
      <c r="AI210" s="31">
        <v>66000</v>
      </c>
      <c r="AJ210" s="31">
        <v>66000</v>
      </c>
      <c r="AK210" s="31">
        <v>69000</v>
      </c>
      <c r="AL210" s="31">
        <v>68000</v>
      </c>
      <c r="AM210" s="31">
        <v>68000</v>
      </c>
      <c r="AN210" s="31"/>
      <c r="AO210" s="4"/>
      <c r="AP210" s="4"/>
      <c r="AQ210" s="4"/>
      <c r="AR210" s="9">
        <v>12.610497727754126</v>
      </c>
      <c r="AS210" s="9">
        <v>10.408678158364934</v>
      </c>
      <c r="AT210" s="9">
        <v>18.757316981988133</v>
      </c>
      <c r="AU210" s="9">
        <v>0</v>
      </c>
      <c r="AV210" s="9">
        <v>0</v>
      </c>
      <c r="AW210" s="4" t="b">
        <v>0</v>
      </c>
      <c r="AX210" s="4" t="b">
        <v>0</v>
      </c>
      <c r="AY210" s="11">
        <v>1177.4400000000321</v>
      </c>
      <c r="AZ210" s="11">
        <v>1177.4400000000321</v>
      </c>
      <c r="BA210" s="9">
        <v>908.59997693415039</v>
      </c>
      <c r="BB210" s="9">
        <v>14.908641147664925</v>
      </c>
      <c r="BC210" s="9">
        <v>39.727201086303161</v>
      </c>
      <c r="BD210" s="9">
        <v>3.0178124314334185</v>
      </c>
      <c r="BE210" s="9">
        <v>1.9026902808733932</v>
      </c>
      <c r="BF210" s="4" t="s">
        <v>216</v>
      </c>
      <c r="BG210" s="4">
        <v>18.451340148584237</v>
      </c>
      <c r="BH210" s="4"/>
      <c r="BI210" s="4"/>
      <c r="BJ210" s="4" t="s">
        <v>167</v>
      </c>
      <c r="BK210" s="4"/>
      <c r="BL210" s="32">
        <v>0</v>
      </c>
      <c r="BM210" s="16"/>
      <c r="BN210" s="16"/>
      <c r="BO210" s="31">
        <v>810</v>
      </c>
      <c r="BP210" s="31">
        <v>810</v>
      </c>
      <c r="BQ210" s="31">
        <v>830</v>
      </c>
      <c r="BR210" s="31">
        <v>850</v>
      </c>
      <c r="BS210" s="31">
        <v>860</v>
      </c>
      <c r="BT210" s="31"/>
      <c r="BU210" s="4"/>
      <c r="BV210" s="32">
        <v>1.0039999999999978</v>
      </c>
      <c r="BW210" s="16"/>
      <c r="BX210" s="16"/>
      <c r="BY210" s="31">
        <v>2700</v>
      </c>
      <c r="BZ210" s="31">
        <v>2700</v>
      </c>
      <c r="CA210" s="31">
        <v>2700</v>
      </c>
      <c r="CB210" s="31">
        <v>2700</v>
      </c>
      <c r="CC210" s="31">
        <v>2700</v>
      </c>
      <c r="CD210" s="31"/>
      <c r="CE210" s="16"/>
      <c r="CF210" s="16"/>
      <c r="CG210" s="31">
        <v>810</v>
      </c>
      <c r="CH210" s="31">
        <v>810</v>
      </c>
      <c r="CI210" s="31">
        <v>830</v>
      </c>
      <c r="CJ210" s="31">
        <v>850</v>
      </c>
      <c r="CK210" s="31">
        <v>860</v>
      </c>
      <c r="CL210" s="31"/>
      <c r="CM210" s="16"/>
      <c r="CN210" s="16"/>
      <c r="CO210" s="16"/>
      <c r="CP210" s="16"/>
      <c r="CQ210" s="16"/>
      <c r="CR210" s="16"/>
      <c r="CS210" s="16"/>
      <c r="CT210" s="16"/>
      <c r="CU210" s="4"/>
      <c r="CV210" s="4"/>
      <c r="CW210" s="4"/>
      <c r="CX210" s="4"/>
      <c r="CY210" s="4"/>
      <c r="CZ210" s="22"/>
      <c r="DA210" s="4">
        <v>0</v>
      </c>
      <c r="DB210" s="4">
        <v>0</v>
      </c>
      <c r="DC210" s="4">
        <v>365</v>
      </c>
      <c r="DD210" s="4">
        <v>365</v>
      </c>
      <c r="DE210" s="4">
        <v>365</v>
      </c>
      <c r="DF210" s="4">
        <v>366</v>
      </c>
      <c r="DG210" s="4">
        <v>365</v>
      </c>
      <c r="DH210" s="4">
        <v>0</v>
      </c>
      <c r="DI210" s="16">
        <f t="shared" si="41"/>
        <v>67400.328587075579</v>
      </c>
      <c r="DJ210" s="16">
        <f t="shared" si="42"/>
        <v>832.0098576122673</v>
      </c>
      <c r="DK210" s="16">
        <f t="shared" si="43"/>
        <v>2700</v>
      </c>
      <c r="DL210" s="16">
        <f t="shared" si="44"/>
        <v>832.0098576122673</v>
      </c>
      <c r="DM210" s="16">
        <f t="shared" si="45"/>
        <v>0</v>
      </c>
      <c r="DN210" s="22"/>
      <c r="DO210" s="4">
        <f>COUNTIFS(crashes!$G$2:$G$17624,"&gt;="&amp;S210,crashes!$G$2:$G$17624,"&lt;"&amp;T210,crashes!$D$2:$D$17624,"="&amp;C210, crashes!$S$2:$S$17624, "&gt;="&amp;AE210, crashes!$S$2:$S$17624, "&lt;="&amp;AF210, crashes!$E$2:$E$17624, "="&amp;D210 )</f>
        <v>6</v>
      </c>
      <c r="DP210" s="29">
        <f>COUNTIFS(crashes!$G$2:$G$17624,"&gt;="&amp;S210,crashes!$G$2:$G$17624,"&lt;"&amp;T210,crashes!$D$2:$D$17624,"="&amp;C210, crashes!$S$2:$S$17624, "&gt;="&amp;AE210, crashes!$S$2:$S$17624, "&lt;="&amp;AF210, crashes!$E$2:$E$17624, "="&amp;D210, crashes!$R$2:$R$17624, "=Weekday")</f>
        <v>6</v>
      </c>
      <c r="DQ210" s="29">
        <f>COUNTIFS(crashes!$G$2:$G$17624,"&gt;="&amp;S210,crashes!$G$2:$G$17624,"&lt;"&amp;T210,crashes!$D$2:$D$17624,"="&amp;C210, crashes!$S$2:$S$17624, "&gt;="&amp;AE210, crashes!$S$2:$S$17624, "&lt;="&amp;AF210, crashes!$E$2:$E$17624, "="&amp;D210, crashes!$R$2:$R$17624, "=Weekend")</f>
        <v>0</v>
      </c>
      <c r="DR210" s="30">
        <f>COUNTIFS(crashes!$G$2:$G$17624,"&gt;="&amp;S210,crashes!$G$2:$G$17624,"&lt;"&amp;T210,crashes!$D$2:$D$17624,"="&amp;C210, crashes!$S$2:$S$17624, "&gt;="&amp;AE210, crashes!$S$2:$S$17624, "&lt;="&amp;AF210, crashes!$E$2:$E$17624, "="&amp;D210,  crashes!$R$2:$R$17624, "=Weekday", crashes!$N$2:$N$17624,"=K")</f>
        <v>0</v>
      </c>
      <c r="DS210" s="30">
        <f>COUNTIFS(crashes!$G$2:$G$17624,"&gt;="&amp;S210,crashes!$G$2:$G$17624,"&lt;"&amp;T210,crashes!$D$2:$D$17624,"="&amp;C210, crashes!$S$2:$S$17624, "&gt;="&amp;AE210, crashes!$S$2:$S$17624, "&lt;="&amp;AF210, crashes!$E$2:$E$17624, "="&amp;D210,  crashes!$R$2:$R$17624, "=Weekday", crashes!$N$2:$N$17624,"=A")</f>
        <v>0</v>
      </c>
      <c r="DT210" s="30">
        <f>COUNTIFS(crashes!$G$2:$G$17624,"&gt;="&amp;S210,crashes!$G$2:$G$17624,"&lt;"&amp;T210,crashes!$D$2:$D$17624,"="&amp;C210, crashes!$S$2:$S$17624, "&gt;="&amp;AE210, crashes!$S$2:$S$17624, "&lt;="&amp;AF210, crashes!$E$2:$E$17624, "="&amp;D210,  crashes!$R$2:$R$17624, "=Weekday", crashes!$N$2:$N$17624,"=B")</f>
        <v>2</v>
      </c>
      <c r="DU210" s="30">
        <f>COUNTIFS(crashes!$G$2:$G$17624,"&gt;="&amp;S210,crashes!$G$2:$G$17624,"&lt;"&amp;T210,crashes!$D$2:$D$17624,"="&amp;C210, crashes!$S$2:$S$17624, "&gt;="&amp;AE210, crashes!$S$2:$S$17624, "&lt;="&amp;AF210, crashes!$E$2:$E$17624, "="&amp;D210,  crashes!$R$2:$R$17624, "=Weekday", crashes!$N$2:$N$17624,"=C")</f>
        <v>0</v>
      </c>
      <c r="DV210" s="30">
        <f>COUNTIFS(crashes!$G$2:$G$17624,"&gt;="&amp;S210,crashes!$G$2:$G$17624,"&lt;"&amp;T210,crashes!$D$2:$D$17624,"="&amp;C210, crashes!$S$2:$S$17624, "&gt;="&amp;AE210, crashes!$S$2:$S$17624, "&lt;="&amp;AF210, crashes!$E$2:$E$17624, "="&amp;D210,  crashes!$R$2:$R$17624, "=Weekday", crashes!$N$2:$N$17624,"=ABC")</f>
        <v>0</v>
      </c>
      <c r="DW210" s="30">
        <f>COUNTIFS(crashes!$G$2:$G$17624,"&gt;="&amp;S210,crashes!$G$2:$G$17624,"&lt;"&amp;T210,crashes!$D$2:$D$17624,"="&amp;C210, crashes!$S$2:$S$17624, "&gt;="&amp;AE210, crashes!$S$2:$S$17624, "&lt;="&amp;AF210, crashes!$E$2:$E$17624, "="&amp;D210,  crashes!$R$2:$R$17624, "=Weekday", crashes!$N$2:$N$17624,"=O")</f>
        <v>4</v>
      </c>
      <c r="DX210" s="30">
        <f>COUNTIFS(crashes!$G$2:$G$17624,"&gt;="&amp;S210,crashes!$G$2:$G$17624,"&lt;"&amp;T210,crashes!$D$2:$D$17624,"="&amp;C210, crashes!$S$2:$S$17624, "&gt;="&amp;AE210, crashes!$S$2:$S$17624, "&lt;="&amp;AF210, crashes!$E$2:$E$17624, "="&amp;D210,  crashes!$R$2:$R$17624, "=Weekend", crashes!$N$2:$N$17624,"=K")</f>
        <v>0</v>
      </c>
      <c r="DY210" s="30">
        <f>COUNTIFS(crashes!$G$2:$G$17624,"&gt;="&amp;S210,crashes!$G$2:$G$17624,"&lt;"&amp;T210,crashes!$D$2:$D$17624,"="&amp;C210, crashes!$S$2:$S$17624, "&gt;="&amp;AE210, crashes!$S$2:$S$17624, "&lt;="&amp;AF210, crashes!$E$2:$E$17624, "="&amp;D210,  crashes!$R$2:$R$17624, "=Weekend", crashes!$N$2:$N$17624,"=A")</f>
        <v>0</v>
      </c>
      <c r="DZ210" s="30">
        <f>COUNTIFS(crashes!$G$2:$G$17624,"&gt;="&amp;S210,crashes!$G$2:$G$17624,"&lt;"&amp;T210,crashes!$D$2:$D$17624,"="&amp;C210, crashes!$S$2:$S$17624, "&gt;="&amp;AE210, crashes!$S$2:$S$17624, "&lt;="&amp;AF210, crashes!$E$2:$E$17624, "="&amp;D210,  crashes!$R$2:$R$17624, "=Weekend", crashes!$N$2:$N$17624,"=B")</f>
        <v>0</v>
      </c>
      <c r="EA210" s="30">
        <f>COUNTIFS(crashes!$G$2:$G$17624,"&gt;="&amp;S210,crashes!$G$2:$G$17624,"&lt;"&amp;T210,crashes!$D$2:$D$17624,"="&amp;C210, crashes!$S$2:$S$17624, "&gt;="&amp;AE210, crashes!$S$2:$S$17624, "&lt;="&amp;AF210, crashes!$E$2:$E$17624, "="&amp;D210,  crashes!$R$2:$R$17624, "=Weekend", crashes!$N$2:$N$17624,"=C")</f>
        <v>0</v>
      </c>
      <c r="EB210" s="30">
        <f>COUNTIFS(crashes!$G$2:$G$17624,"&gt;="&amp;S210,crashes!$G$2:$G$17624,"&lt;"&amp;T210,crashes!$D$2:$D$17624,"="&amp;C210, crashes!$S$2:$S$17624, "&gt;="&amp;AE210, crashes!$S$2:$S$17624, "&lt;="&amp;AF210, crashes!$E$2:$E$17624, "="&amp;D210,  crashes!$R$2:$R$17624, "=Weekend", crashes!$N$2:$N$17624,"=ABC")</f>
        <v>0</v>
      </c>
      <c r="EC210" s="30">
        <f>COUNTIFS(crashes!$G$2:$G$17624,"&gt;="&amp;S210,crashes!$G$2:$G$17624,"&lt;"&amp;T210,crashes!$D$2:$D$17624,"="&amp;C210, crashes!$S$2:$S$17624, "&gt;="&amp;AE210, crashes!$S$2:$S$17624, "&lt;="&amp;AF210, crashes!$E$2:$E$17624, "="&amp;D210,  crashes!$R$2:$R$17624, "=Weekend", crashes!$N$2:$N$17624,"=O")</f>
        <v>0</v>
      </c>
      <c r="ED210" s="4">
        <f t="shared" si="46"/>
        <v>0</v>
      </c>
      <c r="EE210" s="4">
        <f t="shared" si="47"/>
        <v>0</v>
      </c>
      <c r="EF210" s="4">
        <f t="shared" si="48"/>
        <v>2</v>
      </c>
      <c r="EG210" s="4">
        <f t="shared" si="49"/>
        <v>0</v>
      </c>
      <c r="EH210" s="4">
        <f t="shared" si="50"/>
        <v>0</v>
      </c>
      <c r="EI210" s="50">
        <f t="shared" si="51"/>
        <v>2</v>
      </c>
      <c r="EJ210" s="4">
        <f t="shared" si="52"/>
        <v>4</v>
      </c>
      <c r="EK210" s="6"/>
      <c r="EL210" s="3">
        <v>2018</v>
      </c>
      <c r="EM210" s="3">
        <v>0.23199999999999932</v>
      </c>
      <c r="EN210" s="3">
        <v>1.273E-2</v>
      </c>
      <c r="EO210" s="3">
        <v>7.7099999999999998E-3</v>
      </c>
      <c r="EP210" s="3">
        <v>5.9500000000000004E-3</v>
      </c>
      <c r="EQ210" s="3">
        <v>5.5700000000000003E-3</v>
      </c>
      <c r="ER210" s="3">
        <v>8.9800000000000001E-3</v>
      </c>
      <c r="ES210" s="3">
        <v>1.9619999999999999E-2</v>
      </c>
      <c r="ET210" s="3">
        <v>3.3270000000000001E-2</v>
      </c>
      <c r="EU210" s="3">
        <v>4.4479999999999999E-2</v>
      </c>
      <c r="EV210" s="3">
        <v>4.4630000000000003E-2</v>
      </c>
      <c r="EW210" s="3">
        <v>4.3119999999999999E-2</v>
      </c>
      <c r="EX210" s="3">
        <v>4.5850000000000002E-2</v>
      </c>
      <c r="EY210" s="3">
        <v>5.0139999999999997E-2</v>
      </c>
      <c r="EZ210" s="3">
        <v>5.6599999999999998E-2</v>
      </c>
      <c r="FA210" s="3">
        <v>6.4519999999999994E-2</v>
      </c>
      <c r="FB210" s="3">
        <v>7.9969999999999999E-2</v>
      </c>
      <c r="FC210" s="3">
        <v>8.2930000000000004E-2</v>
      </c>
      <c r="FD210" s="3">
        <v>8.2290000000000002E-2</v>
      </c>
      <c r="FE210" s="3">
        <v>8.1100000000000005E-2</v>
      </c>
      <c r="FF210" s="3">
        <v>7.6050000000000006E-2</v>
      </c>
      <c r="FG210" s="3">
        <v>6.5240000000000006E-2</v>
      </c>
      <c r="FH210" s="3">
        <v>4.7809999999999998E-2</v>
      </c>
      <c r="FI210" s="3">
        <v>3.8789999999999998E-2</v>
      </c>
      <c r="FJ210" s="3">
        <v>3.159E-2</v>
      </c>
      <c r="FK210" s="3">
        <v>2.2200000000000001E-2</v>
      </c>
      <c r="FL210" s="3">
        <v>2018</v>
      </c>
      <c r="FM210" s="3">
        <v>0.23199999999999932</v>
      </c>
      <c r="FN210" s="13">
        <v>2018</v>
      </c>
      <c r="FO210" s="52">
        <v>0.23199999999999932</v>
      </c>
      <c r="FP210" s="51">
        <v>48.3</v>
      </c>
      <c r="FQ210" s="51">
        <v>1.822E-2</v>
      </c>
      <c r="FR210" s="51">
        <v>1.187E-2</v>
      </c>
      <c r="FS210" s="3">
        <v>8.8100000000000001E-3</v>
      </c>
      <c r="FT210" s="3">
        <v>6.8950000000000001E-3</v>
      </c>
      <c r="FU210" s="3">
        <v>6.4450000000000002E-3</v>
      </c>
      <c r="FV210" s="3">
        <v>8.9599999999999992E-3</v>
      </c>
      <c r="FW210" s="3">
        <v>1.6215E-2</v>
      </c>
      <c r="FX210" s="3">
        <v>2.5869999999999997E-2</v>
      </c>
      <c r="FY210" s="3">
        <v>3.4865E-2</v>
      </c>
      <c r="FZ210" s="3">
        <v>4.3645000000000003E-2</v>
      </c>
      <c r="GA210" s="3">
        <v>5.2510000000000001E-2</v>
      </c>
      <c r="GB210" s="3">
        <v>5.7290000000000001E-2</v>
      </c>
      <c r="GC210" s="3">
        <v>6.1425000000000007E-2</v>
      </c>
      <c r="GD210" s="3">
        <v>6.2600000000000003E-2</v>
      </c>
      <c r="GE210" s="3">
        <v>6.3175000000000009E-2</v>
      </c>
      <c r="GF210" s="3">
        <v>6.1315000000000001E-2</v>
      </c>
      <c r="GG210" s="3">
        <v>5.9675000000000006E-2</v>
      </c>
      <c r="GH210" s="3">
        <v>5.7259999999999998E-2</v>
      </c>
      <c r="GI210" s="3">
        <v>5.2315E-2</v>
      </c>
      <c r="GJ210" s="3">
        <v>4.4840000000000005E-2</v>
      </c>
      <c r="GK210" s="3">
        <v>3.7360000000000004E-2</v>
      </c>
      <c r="GL210" s="3">
        <v>3.1645E-2</v>
      </c>
      <c r="GM210" s="3">
        <v>2.7540000000000002E-2</v>
      </c>
      <c r="GN210" s="3">
        <v>2.0920000000000001E-2</v>
      </c>
      <c r="GO210" s="22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/>
    </row>
    <row r="211" spans="1:264" s="3" customFormat="1" ht="12" customHeight="1" x14ac:dyDescent="0.2">
      <c r="A211" s="4" t="s">
        <v>391</v>
      </c>
      <c r="B211" s="4" t="s">
        <v>218</v>
      </c>
      <c r="C211" s="4">
        <v>66</v>
      </c>
      <c r="D211" s="4" t="s">
        <v>91</v>
      </c>
      <c r="E211" s="4" t="s">
        <v>67</v>
      </c>
      <c r="F211" s="4" t="s">
        <v>68</v>
      </c>
      <c r="G211" s="4">
        <v>4</v>
      </c>
      <c r="H211" s="4" t="s">
        <v>167</v>
      </c>
      <c r="I211" s="4">
        <v>1</v>
      </c>
      <c r="J211" s="4">
        <v>0</v>
      </c>
      <c r="K211" s="4"/>
      <c r="L211" s="4"/>
      <c r="M211" s="4"/>
      <c r="N211" s="4"/>
      <c r="O211" s="4"/>
      <c r="P211" s="4" t="s">
        <v>555</v>
      </c>
      <c r="Q211" s="1" t="str">
        <f t="shared" si="40"/>
        <v>38°48'10.49"N, 77°30'30.16"W</v>
      </c>
      <c r="R211" s="1" t="s">
        <v>554</v>
      </c>
      <c r="S211" s="1">
        <v>48.234000000000002</v>
      </c>
      <c r="T211" s="1">
        <v>48.783999999999999</v>
      </c>
      <c r="U211" s="4">
        <v>1</v>
      </c>
      <c r="V211" s="10">
        <v>42475</v>
      </c>
      <c r="W211" s="4">
        <v>1</v>
      </c>
      <c r="X211" s="4">
        <v>0.54999999999999716</v>
      </c>
      <c r="Y211" s="4"/>
      <c r="Z211" s="4"/>
      <c r="AA211" s="4"/>
      <c r="AB211" s="4"/>
      <c r="AC211" s="4"/>
      <c r="AD211" s="4"/>
      <c r="AE211" s="10">
        <v>41275</v>
      </c>
      <c r="AF211" s="10">
        <v>43100</v>
      </c>
      <c r="AG211" s="16"/>
      <c r="AH211" s="16"/>
      <c r="AI211" s="31">
        <v>66000</v>
      </c>
      <c r="AJ211" s="31">
        <v>66000</v>
      </c>
      <c r="AK211" s="31">
        <v>69000</v>
      </c>
      <c r="AL211" s="31">
        <v>68000</v>
      </c>
      <c r="AM211" s="31">
        <v>68000</v>
      </c>
      <c r="AN211" s="31"/>
      <c r="AO211" s="4"/>
      <c r="AP211" s="4"/>
      <c r="AQ211" s="4"/>
      <c r="AR211" s="9">
        <v>12.597503167133871</v>
      </c>
      <c r="AS211" s="9">
        <v>11.512179698726337</v>
      </c>
      <c r="AT211" s="9">
        <v>19.302857936949909</v>
      </c>
      <c r="AU211" s="9">
        <v>0</v>
      </c>
      <c r="AV211" s="9">
        <v>0</v>
      </c>
      <c r="AW211" s="4" t="b">
        <v>0</v>
      </c>
      <c r="AX211" s="4" t="b">
        <v>0</v>
      </c>
      <c r="AY211" s="11">
        <v>2903.999999999985</v>
      </c>
      <c r="AZ211" s="11">
        <v>2903.999999999985</v>
      </c>
      <c r="BA211" s="9">
        <v>1404.957577459699</v>
      </c>
      <c r="BB211" s="9">
        <v>1.4011779049961943</v>
      </c>
      <c r="BC211" s="9">
        <v>40.1529634598512</v>
      </c>
      <c r="BD211" s="9">
        <v>2.8882808170181549</v>
      </c>
      <c r="BE211" s="9">
        <v>2.0514440998664987</v>
      </c>
      <c r="BF211" s="4" t="s">
        <v>216</v>
      </c>
      <c r="BG211" s="4">
        <v>18.367354522352723</v>
      </c>
      <c r="BH211" s="4"/>
      <c r="BI211" s="4"/>
      <c r="BJ211" s="4" t="s">
        <v>167</v>
      </c>
      <c r="BK211" s="4"/>
      <c r="BL211" s="32">
        <v>0.22400000000000375</v>
      </c>
      <c r="BM211" s="16"/>
      <c r="BN211" s="16"/>
      <c r="BO211" s="31">
        <v>810</v>
      </c>
      <c r="BP211" s="31">
        <v>810</v>
      </c>
      <c r="BQ211" s="31">
        <v>830</v>
      </c>
      <c r="BR211" s="31">
        <v>850</v>
      </c>
      <c r="BS211" s="31">
        <v>860</v>
      </c>
      <c r="BT211" s="31"/>
      <c r="BU211" s="4"/>
      <c r="BV211" s="32">
        <v>0.45400000000000063</v>
      </c>
      <c r="BW211" s="16"/>
      <c r="BX211" s="16"/>
      <c r="BY211" s="31">
        <v>2700</v>
      </c>
      <c r="BZ211" s="31">
        <v>2700</v>
      </c>
      <c r="CA211" s="31">
        <v>2700</v>
      </c>
      <c r="CB211" s="31">
        <v>2700</v>
      </c>
      <c r="CC211" s="31">
        <v>2700</v>
      </c>
      <c r="CD211" s="31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4"/>
      <c r="CV211" s="4"/>
      <c r="CW211" s="4"/>
      <c r="CX211" s="4"/>
      <c r="CY211" s="4"/>
      <c r="CZ211" s="22"/>
      <c r="DA211" s="4">
        <v>0</v>
      </c>
      <c r="DB211" s="4">
        <v>0</v>
      </c>
      <c r="DC211" s="4">
        <v>365</v>
      </c>
      <c r="DD211" s="4">
        <v>365</v>
      </c>
      <c r="DE211" s="4">
        <v>365</v>
      </c>
      <c r="DF211" s="4">
        <v>366</v>
      </c>
      <c r="DG211" s="4">
        <v>365</v>
      </c>
      <c r="DH211" s="4">
        <v>0</v>
      </c>
      <c r="DI211" s="16">
        <f t="shared" si="41"/>
        <v>67400.328587075579</v>
      </c>
      <c r="DJ211" s="16">
        <f t="shared" si="42"/>
        <v>832.0098576122673</v>
      </c>
      <c r="DK211" s="16">
        <f t="shared" si="43"/>
        <v>2700</v>
      </c>
      <c r="DL211" s="16">
        <f t="shared" si="44"/>
        <v>0</v>
      </c>
      <c r="DM211" s="16">
        <f t="shared" si="45"/>
        <v>0</v>
      </c>
      <c r="DN211" s="22"/>
      <c r="DO211" s="4">
        <f>COUNTIFS(crashes!$G$2:$G$17624,"&gt;="&amp;S211,crashes!$G$2:$G$17624,"&lt;"&amp;T211,crashes!$D$2:$D$17624,"="&amp;C211, crashes!$S$2:$S$17624, "&gt;="&amp;AE211, crashes!$S$2:$S$17624, "&lt;="&amp;AF211, crashes!$E$2:$E$17624, "="&amp;D211 )</f>
        <v>33</v>
      </c>
      <c r="DP211" s="29">
        <f>COUNTIFS(crashes!$G$2:$G$17624,"&gt;="&amp;S211,crashes!$G$2:$G$17624,"&lt;"&amp;T211,crashes!$D$2:$D$17624,"="&amp;C211, crashes!$S$2:$S$17624, "&gt;="&amp;AE211, crashes!$S$2:$S$17624, "&lt;="&amp;AF211, crashes!$E$2:$E$17624, "="&amp;D211, crashes!$R$2:$R$17624, "=Weekday")</f>
        <v>31</v>
      </c>
      <c r="DQ211" s="29">
        <f>COUNTIFS(crashes!$G$2:$G$17624,"&gt;="&amp;S211,crashes!$G$2:$G$17624,"&lt;"&amp;T211,crashes!$D$2:$D$17624,"="&amp;C211, crashes!$S$2:$S$17624, "&gt;="&amp;AE211, crashes!$S$2:$S$17624, "&lt;="&amp;AF211, crashes!$E$2:$E$17624, "="&amp;D211, crashes!$R$2:$R$17624, "=Weekend")</f>
        <v>2</v>
      </c>
      <c r="DR211" s="30">
        <f>COUNTIFS(crashes!$G$2:$G$17624,"&gt;="&amp;S211,crashes!$G$2:$G$17624,"&lt;"&amp;T211,crashes!$D$2:$D$17624,"="&amp;C211, crashes!$S$2:$S$17624, "&gt;="&amp;AE211, crashes!$S$2:$S$17624, "&lt;="&amp;AF211, crashes!$E$2:$E$17624, "="&amp;D211,  crashes!$R$2:$R$17624, "=Weekday", crashes!$N$2:$N$17624,"=K")</f>
        <v>0</v>
      </c>
      <c r="DS211" s="30">
        <f>COUNTIFS(crashes!$G$2:$G$17624,"&gt;="&amp;S211,crashes!$G$2:$G$17624,"&lt;"&amp;T211,crashes!$D$2:$D$17624,"="&amp;C211, crashes!$S$2:$S$17624, "&gt;="&amp;AE211, crashes!$S$2:$S$17624, "&lt;="&amp;AF211, crashes!$E$2:$E$17624, "="&amp;D211,  crashes!$R$2:$R$17624, "=Weekday", crashes!$N$2:$N$17624,"=A")</f>
        <v>0</v>
      </c>
      <c r="DT211" s="30">
        <f>COUNTIFS(crashes!$G$2:$G$17624,"&gt;="&amp;S211,crashes!$G$2:$G$17624,"&lt;"&amp;T211,crashes!$D$2:$D$17624,"="&amp;C211, crashes!$S$2:$S$17624, "&gt;="&amp;AE211, crashes!$S$2:$S$17624, "&lt;="&amp;AF211, crashes!$E$2:$E$17624, "="&amp;D211,  crashes!$R$2:$R$17624, "=Weekday", crashes!$N$2:$N$17624,"=B")</f>
        <v>7</v>
      </c>
      <c r="DU211" s="30">
        <f>COUNTIFS(crashes!$G$2:$G$17624,"&gt;="&amp;S211,crashes!$G$2:$G$17624,"&lt;"&amp;T211,crashes!$D$2:$D$17624,"="&amp;C211, crashes!$S$2:$S$17624, "&gt;="&amp;AE211, crashes!$S$2:$S$17624, "&lt;="&amp;AF211, crashes!$E$2:$E$17624, "="&amp;D211,  crashes!$R$2:$R$17624, "=Weekday", crashes!$N$2:$N$17624,"=C")</f>
        <v>2</v>
      </c>
      <c r="DV211" s="30">
        <f>COUNTIFS(crashes!$G$2:$G$17624,"&gt;="&amp;S211,crashes!$G$2:$G$17624,"&lt;"&amp;T211,crashes!$D$2:$D$17624,"="&amp;C211, crashes!$S$2:$S$17624, "&gt;="&amp;AE211, crashes!$S$2:$S$17624, "&lt;="&amp;AF211, crashes!$E$2:$E$17624, "="&amp;D211,  crashes!$R$2:$R$17624, "=Weekday", crashes!$N$2:$N$17624,"=ABC")</f>
        <v>0</v>
      </c>
      <c r="DW211" s="30">
        <f>COUNTIFS(crashes!$G$2:$G$17624,"&gt;="&amp;S211,crashes!$G$2:$G$17624,"&lt;"&amp;T211,crashes!$D$2:$D$17624,"="&amp;C211, crashes!$S$2:$S$17624, "&gt;="&amp;AE211, crashes!$S$2:$S$17624, "&lt;="&amp;AF211, crashes!$E$2:$E$17624, "="&amp;D211,  crashes!$R$2:$R$17624, "=Weekday", crashes!$N$2:$N$17624,"=O")</f>
        <v>22</v>
      </c>
      <c r="DX211" s="30">
        <f>COUNTIFS(crashes!$G$2:$G$17624,"&gt;="&amp;S211,crashes!$G$2:$G$17624,"&lt;"&amp;T211,crashes!$D$2:$D$17624,"="&amp;C211, crashes!$S$2:$S$17624, "&gt;="&amp;AE211, crashes!$S$2:$S$17624, "&lt;="&amp;AF211, crashes!$E$2:$E$17624, "="&amp;D211,  crashes!$R$2:$R$17624, "=Weekend", crashes!$N$2:$N$17624,"=K")</f>
        <v>0</v>
      </c>
      <c r="DY211" s="30">
        <f>COUNTIFS(crashes!$G$2:$G$17624,"&gt;="&amp;S211,crashes!$G$2:$G$17624,"&lt;"&amp;T211,crashes!$D$2:$D$17624,"="&amp;C211, crashes!$S$2:$S$17624, "&gt;="&amp;AE211, crashes!$S$2:$S$17624, "&lt;="&amp;AF211, crashes!$E$2:$E$17624, "="&amp;D211,  crashes!$R$2:$R$17624, "=Weekend", crashes!$N$2:$N$17624,"=A")</f>
        <v>0</v>
      </c>
      <c r="DZ211" s="30">
        <f>COUNTIFS(crashes!$G$2:$G$17624,"&gt;="&amp;S211,crashes!$G$2:$G$17624,"&lt;"&amp;T211,crashes!$D$2:$D$17624,"="&amp;C211, crashes!$S$2:$S$17624, "&gt;="&amp;AE211, crashes!$S$2:$S$17624, "&lt;="&amp;AF211, crashes!$E$2:$E$17624, "="&amp;D211,  crashes!$R$2:$R$17624, "=Weekend", crashes!$N$2:$N$17624,"=B")</f>
        <v>0</v>
      </c>
      <c r="EA211" s="30">
        <f>COUNTIFS(crashes!$G$2:$G$17624,"&gt;="&amp;S211,crashes!$G$2:$G$17624,"&lt;"&amp;T211,crashes!$D$2:$D$17624,"="&amp;C211, crashes!$S$2:$S$17624, "&gt;="&amp;AE211, crashes!$S$2:$S$17624, "&lt;="&amp;AF211, crashes!$E$2:$E$17624, "="&amp;D211,  crashes!$R$2:$R$17624, "=Weekend", crashes!$N$2:$N$17624,"=C")</f>
        <v>0</v>
      </c>
      <c r="EB211" s="30">
        <f>COUNTIFS(crashes!$G$2:$G$17624,"&gt;="&amp;S211,crashes!$G$2:$G$17624,"&lt;"&amp;T211,crashes!$D$2:$D$17624,"="&amp;C211, crashes!$S$2:$S$17624, "&gt;="&amp;AE211, crashes!$S$2:$S$17624, "&lt;="&amp;AF211, crashes!$E$2:$E$17624, "="&amp;D211,  crashes!$R$2:$R$17624, "=Weekend", crashes!$N$2:$N$17624,"=ABC")</f>
        <v>0</v>
      </c>
      <c r="EC211" s="30">
        <f>COUNTIFS(crashes!$G$2:$G$17624,"&gt;="&amp;S211,crashes!$G$2:$G$17624,"&lt;"&amp;T211,crashes!$D$2:$D$17624,"="&amp;C211, crashes!$S$2:$S$17624, "&gt;="&amp;AE211, crashes!$S$2:$S$17624, "&lt;="&amp;AF211, crashes!$E$2:$E$17624, "="&amp;D211,  crashes!$R$2:$R$17624, "=Weekend", crashes!$N$2:$N$17624,"=O")</f>
        <v>2</v>
      </c>
      <c r="ED211" s="4">
        <f t="shared" si="46"/>
        <v>0</v>
      </c>
      <c r="EE211" s="4">
        <f t="shared" si="47"/>
        <v>0</v>
      </c>
      <c r="EF211" s="4">
        <f t="shared" si="48"/>
        <v>7</v>
      </c>
      <c r="EG211" s="4">
        <f t="shared" si="49"/>
        <v>2</v>
      </c>
      <c r="EH211" s="4">
        <f t="shared" si="50"/>
        <v>0</v>
      </c>
      <c r="EI211" s="50">
        <f t="shared" si="51"/>
        <v>9</v>
      </c>
      <c r="EJ211" s="4">
        <f t="shared" si="52"/>
        <v>24</v>
      </c>
      <c r="EK211" s="6"/>
      <c r="EL211" s="3">
        <v>2018</v>
      </c>
      <c r="EM211" s="3">
        <v>0.23199999999999932</v>
      </c>
      <c r="EN211" s="3">
        <v>1.273E-2</v>
      </c>
      <c r="EO211" s="3">
        <v>7.7099999999999998E-3</v>
      </c>
      <c r="EP211" s="3">
        <v>5.9500000000000004E-3</v>
      </c>
      <c r="EQ211" s="3">
        <v>5.5700000000000003E-3</v>
      </c>
      <c r="ER211" s="3">
        <v>8.9800000000000001E-3</v>
      </c>
      <c r="ES211" s="3">
        <v>1.9619999999999999E-2</v>
      </c>
      <c r="ET211" s="3">
        <v>3.3270000000000001E-2</v>
      </c>
      <c r="EU211" s="3">
        <v>4.4479999999999999E-2</v>
      </c>
      <c r="EV211" s="3">
        <v>4.4630000000000003E-2</v>
      </c>
      <c r="EW211" s="3">
        <v>4.3119999999999999E-2</v>
      </c>
      <c r="EX211" s="3">
        <v>4.5850000000000002E-2</v>
      </c>
      <c r="EY211" s="3">
        <v>5.0139999999999997E-2</v>
      </c>
      <c r="EZ211" s="3">
        <v>5.6599999999999998E-2</v>
      </c>
      <c r="FA211" s="3">
        <v>6.4519999999999994E-2</v>
      </c>
      <c r="FB211" s="3">
        <v>7.9969999999999999E-2</v>
      </c>
      <c r="FC211" s="3">
        <v>8.2930000000000004E-2</v>
      </c>
      <c r="FD211" s="3">
        <v>8.2290000000000002E-2</v>
      </c>
      <c r="FE211" s="3">
        <v>8.1100000000000005E-2</v>
      </c>
      <c r="FF211" s="3">
        <v>7.6050000000000006E-2</v>
      </c>
      <c r="FG211" s="3">
        <v>6.5240000000000006E-2</v>
      </c>
      <c r="FH211" s="3">
        <v>4.7809999999999998E-2</v>
      </c>
      <c r="FI211" s="3">
        <v>3.8789999999999998E-2</v>
      </c>
      <c r="FJ211" s="3">
        <v>3.159E-2</v>
      </c>
      <c r="FK211" s="3">
        <v>2.2200000000000001E-2</v>
      </c>
      <c r="FL211" s="3">
        <v>2018</v>
      </c>
      <c r="FM211" s="3">
        <v>0.23199999999999932</v>
      </c>
      <c r="FN211" s="13">
        <v>2018</v>
      </c>
      <c r="FO211" s="52">
        <v>0.23199999999999932</v>
      </c>
      <c r="FP211" s="51">
        <v>48.3</v>
      </c>
      <c r="FQ211" s="51">
        <v>1.822E-2</v>
      </c>
      <c r="FR211" s="51">
        <v>1.187E-2</v>
      </c>
      <c r="FS211" s="3">
        <v>8.8100000000000001E-3</v>
      </c>
      <c r="FT211" s="3">
        <v>6.8950000000000001E-3</v>
      </c>
      <c r="FU211" s="3">
        <v>6.4450000000000002E-3</v>
      </c>
      <c r="FV211" s="3">
        <v>8.9599999999999992E-3</v>
      </c>
      <c r="FW211" s="3">
        <v>1.6215E-2</v>
      </c>
      <c r="FX211" s="3">
        <v>2.5869999999999997E-2</v>
      </c>
      <c r="FY211" s="3">
        <v>3.4865E-2</v>
      </c>
      <c r="FZ211" s="3">
        <v>4.3645000000000003E-2</v>
      </c>
      <c r="GA211" s="3">
        <v>5.2510000000000001E-2</v>
      </c>
      <c r="GB211" s="3">
        <v>5.7290000000000001E-2</v>
      </c>
      <c r="GC211" s="3">
        <v>6.1425000000000007E-2</v>
      </c>
      <c r="GD211" s="3">
        <v>6.2600000000000003E-2</v>
      </c>
      <c r="GE211" s="3">
        <v>6.3175000000000009E-2</v>
      </c>
      <c r="GF211" s="3">
        <v>6.1315000000000001E-2</v>
      </c>
      <c r="GG211" s="3">
        <v>5.9675000000000006E-2</v>
      </c>
      <c r="GH211" s="3">
        <v>5.7259999999999998E-2</v>
      </c>
      <c r="GI211" s="3">
        <v>5.2315E-2</v>
      </c>
      <c r="GJ211" s="3">
        <v>4.4840000000000005E-2</v>
      </c>
      <c r="GK211" s="3">
        <v>3.7360000000000004E-2</v>
      </c>
      <c r="GL211" s="3">
        <v>3.1645E-2</v>
      </c>
      <c r="GM211" s="3">
        <v>2.7540000000000002E-2</v>
      </c>
      <c r="GN211" s="3">
        <v>2.0920000000000001E-2</v>
      </c>
      <c r="GO211" s="22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</row>
    <row r="212" spans="1:264" s="3" customFormat="1" ht="12" customHeight="1" x14ac:dyDescent="0.2">
      <c r="A212" s="4" t="s">
        <v>391</v>
      </c>
      <c r="B212" s="4" t="s">
        <v>218</v>
      </c>
      <c r="C212" s="4">
        <v>66</v>
      </c>
      <c r="D212" s="4" t="s">
        <v>91</v>
      </c>
      <c r="E212" s="4" t="s">
        <v>67</v>
      </c>
      <c r="F212" s="4" t="s">
        <v>68</v>
      </c>
      <c r="G212" s="4">
        <v>4</v>
      </c>
      <c r="H212" s="4" t="s">
        <v>167</v>
      </c>
      <c r="I212" s="4">
        <v>1</v>
      </c>
      <c r="J212" s="4">
        <v>0</v>
      </c>
      <c r="K212" s="4"/>
      <c r="L212" s="4"/>
      <c r="M212" s="4"/>
      <c r="N212" s="4"/>
      <c r="O212" s="4"/>
      <c r="P212" s="4" t="s">
        <v>556</v>
      </c>
      <c r="Q212" s="1" t="str">
        <f t="shared" si="40"/>
        <v>38°48'6.8099"N, 77°30'47.0198"W</v>
      </c>
      <c r="R212" s="1" t="s">
        <v>485</v>
      </c>
      <c r="S212" s="1">
        <v>47.969000000000001</v>
      </c>
      <c r="T212" s="1">
        <v>48.234000000000002</v>
      </c>
      <c r="U212" s="4">
        <v>1</v>
      </c>
      <c r="V212" s="10">
        <v>42475</v>
      </c>
      <c r="W212" s="4">
        <v>1</v>
      </c>
      <c r="X212" s="4">
        <v>0.26500000000000057</v>
      </c>
      <c r="Y212" s="4"/>
      <c r="Z212" s="4"/>
      <c r="AA212" s="4"/>
      <c r="AB212" s="4"/>
      <c r="AC212" s="4"/>
      <c r="AD212" s="4"/>
      <c r="AE212" s="10">
        <v>41275</v>
      </c>
      <c r="AF212" s="10">
        <v>43100</v>
      </c>
      <c r="AG212" s="16"/>
      <c r="AH212" s="16"/>
      <c r="AI212" s="31">
        <v>69180.702731714176</v>
      </c>
      <c r="AJ212" s="31">
        <v>69180.702731714176</v>
      </c>
      <c r="AK212" s="31">
        <v>69054.174902873303</v>
      </c>
      <c r="AL212" s="31">
        <v>72681.819682238056</v>
      </c>
      <c r="AM212" s="31">
        <v>73743.148963742817</v>
      </c>
      <c r="AN212" s="31"/>
      <c r="AO212" s="4">
        <v>0.26500000000000057</v>
      </c>
      <c r="AP212" s="4">
        <v>3756</v>
      </c>
      <c r="AQ212" s="4">
        <v>0.26500000000000057</v>
      </c>
      <c r="AR212" s="9">
        <v>12.522247009638532</v>
      </c>
      <c r="AS212" s="9">
        <v>12.331372304421011</v>
      </c>
      <c r="AT212" s="9">
        <v>19.345668695623047</v>
      </c>
      <c r="AU212" s="9">
        <v>0</v>
      </c>
      <c r="AV212" s="9">
        <v>0</v>
      </c>
      <c r="AW212" s="4" t="b">
        <v>0</v>
      </c>
      <c r="AX212" s="4" t="b">
        <v>0</v>
      </c>
      <c r="AY212" s="37">
        <v>1399</v>
      </c>
      <c r="AZ212" s="37">
        <v>1399</v>
      </c>
      <c r="BA212" s="9">
        <v>258.27657577881683</v>
      </c>
      <c r="BB212" s="9">
        <v>1</v>
      </c>
      <c r="BC212" s="9">
        <v>40.294997643902057</v>
      </c>
      <c r="BD212" s="9">
        <v>3.4676849787844115</v>
      </c>
      <c r="BE212" s="9">
        <v>2.2302882493474843</v>
      </c>
      <c r="BF212" s="4" t="s">
        <v>216</v>
      </c>
      <c r="BG212" s="4">
        <v>18.079406907274109</v>
      </c>
      <c r="BH212" s="4"/>
      <c r="BI212" s="4"/>
      <c r="BJ212" s="4" t="s">
        <v>167</v>
      </c>
      <c r="BK212" s="4"/>
      <c r="BL212" s="32">
        <v>0.77400000000000091</v>
      </c>
      <c r="BM212" s="16"/>
      <c r="BN212" s="16"/>
      <c r="BO212" s="31">
        <v>810</v>
      </c>
      <c r="BP212" s="31">
        <v>810</v>
      </c>
      <c r="BQ212" s="31">
        <v>830</v>
      </c>
      <c r="BR212" s="31">
        <v>850</v>
      </c>
      <c r="BS212" s="31">
        <v>860</v>
      </c>
      <c r="BT212" s="31"/>
      <c r="BU212" s="4"/>
      <c r="BV212" s="32">
        <v>0.18900000000000006</v>
      </c>
      <c r="BW212" s="16"/>
      <c r="BX212" s="16"/>
      <c r="BY212" s="31">
        <v>2700</v>
      </c>
      <c r="BZ212" s="31">
        <v>2700</v>
      </c>
      <c r="CA212" s="31">
        <v>2700</v>
      </c>
      <c r="CB212" s="31">
        <v>2700</v>
      </c>
      <c r="CC212" s="31">
        <v>2700</v>
      </c>
      <c r="CD212" s="31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4"/>
      <c r="CV212" s="4"/>
      <c r="CW212" s="4"/>
      <c r="CX212" s="4"/>
      <c r="CY212" s="4"/>
      <c r="CZ212" s="22"/>
      <c r="DA212" s="4">
        <v>0</v>
      </c>
      <c r="DB212" s="4">
        <v>0</v>
      </c>
      <c r="DC212" s="4">
        <v>365</v>
      </c>
      <c r="DD212" s="4">
        <v>365</v>
      </c>
      <c r="DE212" s="4">
        <v>365</v>
      </c>
      <c r="DF212" s="4">
        <v>366</v>
      </c>
      <c r="DG212" s="4">
        <v>365</v>
      </c>
      <c r="DH212" s="4">
        <v>0</v>
      </c>
      <c r="DI212" s="16">
        <f t="shared" si="41"/>
        <v>70769.157836344675</v>
      </c>
      <c r="DJ212" s="16">
        <f t="shared" si="42"/>
        <v>832.0098576122673</v>
      </c>
      <c r="DK212" s="16">
        <f t="shared" si="43"/>
        <v>2700</v>
      </c>
      <c r="DL212" s="16">
        <f t="shared" si="44"/>
        <v>0</v>
      </c>
      <c r="DM212" s="16">
        <f t="shared" si="45"/>
        <v>0</v>
      </c>
      <c r="DN212" s="22"/>
      <c r="DO212" s="4">
        <f>COUNTIFS(crashes!$G$2:$G$17624,"&gt;="&amp;S212,crashes!$G$2:$G$17624,"&lt;"&amp;T212,crashes!$D$2:$D$17624,"="&amp;C212, crashes!$S$2:$S$17624, "&gt;="&amp;AE212, crashes!$S$2:$S$17624, "&lt;="&amp;AF212, crashes!$E$2:$E$17624, "="&amp;D212 )</f>
        <v>18</v>
      </c>
      <c r="DP212" s="29">
        <f>COUNTIFS(crashes!$G$2:$G$17624,"&gt;="&amp;S212,crashes!$G$2:$G$17624,"&lt;"&amp;T212,crashes!$D$2:$D$17624,"="&amp;C212, crashes!$S$2:$S$17624, "&gt;="&amp;AE212, crashes!$S$2:$S$17624, "&lt;="&amp;AF212, crashes!$E$2:$E$17624, "="&amp;D212, crashes!$R$2:$R$17624, "=Weekday")</f>
        <v>17</v>
      </c>
      <c r="DQ212" s="29">
        <f>COUNTIFS(crashes!$G$2:$G$17624,"&gt;="&amp;S212,crashes!$G$2:$G$17624,"&lt;"&amp;T212,crashes!$D$2:$D$17624,"="&amp;C212, crashes!$S$2:$S$17624, "&gt;="&amp;AE212, crashes!$S$2:$S$17624, "&lt;="&amp;AF212, crashes!$E$2:$E$17624, "="&amp;D212, crashes!$R$2:$R$17624, "=Weekend")</f>
        <v>1</v>
      </c>
      <c r="DR212" s="30">
        <f>COUNTIFS(crashes!$G$2:$G$17624,"&gt;="&amp;S212,crashes!$G$2:$G$17624,"&lt;"&amp;T212,crashes!$D$2:$D$17624,"="&amp;C212, crashes!$S$2:$S$17624, "&gt;="&amp;AE212, crashes!$S$2:$S$17624, "&lt;="&amp;AF212, crashes!$E$2:$E$17624, "="&amp;D212,  crashes!$R$2:$R$17624, "=Weekday", crashes!$N$2:$N$17624,"=K")</f>
        <v>0</v>
      </c>
      <c r="DS212" s="30">
        <f>COUNTIFS(crashes!$G$2:$G$17624,"&gt;="&amp;S212,crashes!$G$2:$G$17624,"&lt;"&amp;T212,crashes!$D$2:$D$17624,"="&amp;C212, crashes!$S$2:$S$17624, "&gt;="&amp;AE212, crashes!$S$2:$S$17624, "&lt;="&amp;AF212, crashes!$E$2:$E$17624, "="&amp;D212,  crashes!$R$2:$R$17624, "=Weekday", crashes!$N$2:$N$17624,"=A")</f>
        <v>1</v>
      </c>
      <c r="DT212" s="30">
        <f>COUNTIFS(crashes!$G$2:$G$17624,"&gt;="&amp;S212,crashes!$G$2:$G$17624,"&lt;"&amp;T212,crashes!$D$2:$D$17624,"="&amp;C212, crashes!$S$2:$S$17624, "&gt;="&amp;AE212, crashes!$S$2:$S$17624, "&lt;="&amp;AF212, crashes!$E$2:$E$17624, "="&amp;D212,  crashes!$R$2:$R$17624, "=Weekday", crashes!$N$2:$N$17624,"=B")</f>
        <v>5</v>
      </c>
      <c r="DU212" s="30">
        <f>COUNTIFS(crashes!$G$2:$G$17624,"&gt;="&amp;S212,crashes!$G$2:$G$17624,"&lt;"&amp;T212,crashes!$D$2:$D$17624,"="&amp;C212, crashes!$S$2:$S$17624, "&gt;="&amp;AE212, crashes!$S$2:$S$17624, "&lt;="&amp;AF212, crashes!$E$2:$E$17624, "="&amp;D212,  crashes!$R$2:$R$17624, "=Weekday", crashes!$N$2:$N$17624,"=C")</f>
        <v>3</v>
      </c>
      <c r="DV212" s="30">
        <f>COUNTIFS(crashes!$G$2:$G$17624,"&gt;="&amp;S212,crashes!$G$2:$G$17624,"&lt;"&amp;T212,crashes!$D$2:$D$17624,"="&amp;C212, crashes!$S$2:$S$17624, "&gt;="&amp;AE212, crashes!$S$2:$S$17624, "&lt;="&amp;AF212, crashes!$E$2:$E$17624, "="&amp;D212,  crashes!$R$2:$R$17624, "=Weekday", crashes!$N$2:$N$17624,"=ABC")</f>
        <v>0</v>
      </c>
      <c r="DW212" s="30">
        <f>COUNTIFS(crashes!$G$2:$G$17624,"&gt;="&amp;S212,crashes!$G$2:$G$17624,"&lt;"&amp;T212,crashes!$D$2:$D$17624,"="&amp;C212, crashes!$S$2:$S$17624, "&gt;="&amp;AE212, crashes!$S$2:$S$17624, "&lt;="&amp;AF212, crashes!$E$2:$E$17624, "="&amp;D212,  crashes!$R$2:$R$17624, "=Weekday", crashes!$N$2:$N$17624,"=O")</f>
        <v>8</v>
      </c>
      <c r="DX212" s="30">
        <f>COUNTIFS(crashes!$G$2:$G$17624,"&gt;="&amp;S212,crashes!$G$2:$G$17624,"&lt;"&amp;T212,crashes!$D$2:$D$17624,"="&amp;C212, crashes!$S$2:$S$17624, "&gt;="&amp;AE212, crashes!$S$2:$S$17624, "&lt;="&amp;AF212, crashes!$E$2:$E$17624, "="&amp;D212,  crashes!$R$2:$R$17624, "=Weekend", crashes!$N$2:$N$17624,"=K")</f>
        <v>0</v>
      </c>
      <c r="DY212" s="30">
        <f>COUNTIFS(crashes!$G$2:$G$17624,"&gt;="&amp;S212,crashes!$G$2:$G$17624,"&lt;"&amp;T212,crashes!$D$2:$D$17624,"="&amp;C212, crashes!$S$2:$S$17624, "&gt;="&amp;AE212, crashes!$S$2:$S$17624, "&lt;="&amp;AF212, crashes!$E$2:$E$17624, "="&amp;D212,  crashes!$R$2:$R$17624, "=Weekend", crashes!$N$2:$N$17624,"=A")</f>
        <v>0</v>
      </c>
      <c r="DZ212" s="30">
        <f>COUNTIFS(crashes!$G$2:$G$17624,"&gt;="&amp;S212,crashes!$G$2:$G$17624,"&lt;"&amp;T212,crashes!$D$2:$D$17624,"="&amp;C212, crashes!$S$2:$S$17624, "&gt;="&amp;AE212, crashes!$S$2:$S$17624, "&lt;="&amp;AF212, crashes!$E$2:$E$17624, "="&amp;D212,  crashes!$R$2:$R$17624, "=Weekend", crashes!$N$2:$N$17624,"=B")</f>
        <v>0</v>
      </c>
      <c r="EA212" s="30">
        <f>COUNTIFS(crashes!$G$2:$G$17624,"&gt;="&amp;S212,crashes!$G$2:$G$17624,"&lt;"&amp;T212,crashes!$D$2:$D$17624,"="&amp;C212, crashes!$S$2:$S$17624, "&gt;="&amp;AE212, crashes!$S$2:$S$17624, "&lt;="&amp;AF212, crashes!$E$2:$E$17624, "="&amp;D212,  crashes!$R$2:$R$17624, "=Weekend", crashes!$N$2:$N$17624,"=C")</f>
        <v>0</v>
      </c>
      <c r="EB212" s="30">
        <f>COUNTIFS(crashes!$G$2:$G$17624,"&gt;="&amp;S212,crashes!$G$2:$G$17624,"&lt;"&amp;T212,crashes!$D$2:$D$17624,"="&amp;C212, crashes!$S$2:$S$17624, "&gt;="&amp;AE212, crashes!$S$2:$S$17624, "&lt;="&amp;AF212, crashes!$E$2:$E$17624, "="&amp;D212,  crashes!$R$2:$R$17624, "=Weekend", crashes!$N$2:$N$17624,"=ABC")</f>
        <v>0</v>
      </c>
      <c r="EC212" s="30">
        <f>COUNTIFS(crashes!$G$2:$G$17624,"&gt;="&amp;S212,crashes!$G$2:$G$17624,"&lt;"&amp;T212,crashes!$D$2:$D$17624,"="&amp;C212, crashes!$S$2:$S$17624, "&gt;="&amp;AE212, crashes!$S$2:$S$17624, "&lt;="&amp;AF212, crashes!$E$2:$E$17624, "="&amp;D212,  crashes!$R$2:$R$17624, "=Weekend", crashes!$N$2:$N$17624,"=O")</f>
        <v>1</v>
      </c>
      <c r="ED212" s="4">
        <f t="shared" si="46"/>
        <v>0</v>
      </c>
      <c r="EE212" s="4">
        <f t="shared" si="47"/>
        <v>1</v>
      </c>
      <c r="EF212" s="4">
        <f t="shared" si="48"/>
        <v>5</v>
      </c>
      <c r="EG212" s="4">
        <f t="shared" si="49"/>
        <v>3</v>
      </c>
      <c r="EH212" s="4">
        <f t="shared" si="50"/>
        <v>0</v>
      </c>
      <c r="EI212" s="50">
        <f t="shared" si="51"/>
        <v>9</v>
      </c>
      <c r="EJ212" s="4">
        <f t="shared" si="52"/>
        <v>9</v>
      </c>
      <c r="EK212" s="6"/>
      <c r="EL212" s="3">
        <v>2018</v>
      </c>
      <c r="EM212" s="3">
        <v>0.31799999999999784</v>
      </c>
      <c r="EN212" s="3">
        <v>1.273E-2</v>
      </c>
      <c r="EO212" s="3">
        <v>7.7099999999999998E-3</v>
      </c>
      <c r="EP212" s="3">
        <v>5.9500000000000004E-3</v>
      </c>
      <c r="EQ212" s="3">
        <v>5.5700000000000003E-3</v>
      </c>
      <c r="ER212" s="3">
        <v>8.9800000000000001E-3</v>
      </c>
      <c r="ES212" s="3">
        <v>1.9619999999999999E-2</v>
      </c>
      <c r="ET212" s="3">
        <v>3.3270000000000001E-2</v>
      </c>
      <c r="EU212" s="3">
        <v>4.4479999999999999E-2</v>
      </c>
      <c r="EV212" s="3">
        <v>4.4630000000000003E-2</v>
      </c>
      <c r="EW212" s="3">
        <v>4.3119999999999999E-2</v>
      </c>
      <c r="EX212" s="3">
        <v>4.5850000000000002E-2</v>
      </c>
      <c r="EY212" s="3">
        <v>5.0139999999999997E-2</v>
      </c>
      <c r="EZ212" s="3">
        <v>5.6599999999999998E-2</v>
      </c>
      <c r="FA212" s="3">
        <v>6.4519999999999994E-2</v>
      </c>
      <c r="FB212" s="3">
        <v>7.9969999999999999E-2</v>
      </c>
      <c r="FC212" s="3">
        <v>8.2930000000000004E-2</v>
      </c>
      <c r="FD212" s="3">
        <v>8.2290000000000002E-2</v>
      </c>
      <c r="FE212" s="3">
        <v>8.1100000000000005E-2</v>
      </c>
      <c r="FF212" s="3">
        <v>7.6050000000000006E-2</v>
      </c>
      <c r="FG212" s="3">
        <v>6.5240000000000006E-2</v>
      </c>
      <c r="FH212" s="3">
        <v>4.7809999999999998E-2</v>
      </c>
      <c r="FI212" s="3">
        <v>3.8789999999999998E-2</v>
      </c>
      <c r="FJ212" s="3">
        <v>3.159E-2</v>
      </c>
      <c r="FK212" s="3">
        <v>2.2200000000000001E-2</v>
      </c>
      <c r="FL212" s="3">
        <v>2018</v>
      </c>
      <c r="FM212" s="3">
        <v>0.31799999999999784</v>
      </c>
      <c r="FN212" s="13">
        <v>2018</v>
      </c>
      <c r="FO212" s="52">
        <v>0.31799999999999784</v>
      </c>
      <c r="FP212" s="51">
        <v>48.3</v>
      </c>
      <c r="FQ212" s="51">
        <v>1.822E-2</v>
      </c>
      <c r="FR212" s="51">
        <v>1.187E-2</v>
      </c>
      <c r="FS212" s="3">
        <v>8.8100000000000001E-3</v>
      </c>
      <c r="FT212" s="3">
        <v>6.8950000000000001E-3</v>
      </c>
      <c r="FU212" s="3">
        <v>6.4450000000000002E-3</v>
      </c>
      <c r="FV212" s="3">
        <v>8.9599999999999992E-3</v>
      </c>
      <c r="FW212" s="3">
        <v>1.6215E-2</v>
      </c>
      <c r="FX212" s="3">
        <v>2.5869999999999997E-2</v>
      </c>
      <c r="FY212" s="3">
        <v>3.4865E-2</v>
      </c>
      <c r="FZ212" s="3">
        <v>4.3645000000000003E-2</v>
      </c>
      <c r="GA212" s="3">
        <v>5.2510000000000001E-2</v>
      </c>
      <c r="GB212" s="3">
        <v>5.7290000000000001E-2</v>
      </c>
      <c r="GC212" s="3">
        <v>6.1425000000000007E-2</v>
      </c>
      <c r="GD212" s="3">
        <v>6.2600000000000003E-2</v>
      </c>
      <c r="GE212" s="3">
        <v>6.3175000000000009E-2</v>
      </c>
      <c r="GF212" s="3">
        <v>6.1315000000000001E-2</v>
      </c>
      <c r="GG212" s="3">
        <v>5.9675000000000006E-2</v>
      </c>
      <c r="GH212" s="3">
        <v>5.7259999999999998E-2</v>
      </c>
      <c r="GI212" s="3">
        <v>5.2315E-2</v>
      </c>
      <c r="GJ212" s="3">
        <v>4.4840000000000005E-2</v>
      </c>
      <c r="GK212" s="3">
        <v>3.7360000000000004E-2</v>
      </c>
      <c r="GL212" s="3">
        <v>3.1645E-2</v>
      </c>
      <c r="GM212" s="3">
        <v>2.7540000000000002E-2</v>
      </c>
      <c r="GN212" s="3">
        <v>2.0920000000000001E-2</v>
      </c>
      <c r="GO212" s="22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</row>
    <row r="213" spans="1:264" s="3" customFormat="1" ht="12" customHeight="1" x14ac:dyDescent="0.2">
      <c r="A213" s="4" t="s">
        <v>391</v>
      </c>
      <c r="B213" s="4" t="s">
        <v>218</v>
      </c>
      <c r="C213" s="4">
        <v>66</v>
      </c>
      <c r="D213" s="4" t="s">
        <v>91</v>
      </c>
      <c r="E213" s="4" t="s">
        <v>67</v>
      </c>
      <c r="F213" s="4" t="s">
        <v>68</v>
      </c>
      <c r="G213" s="4">
        <v>4</v>
      </c>
      <c r="H213" s="4" t="s">
        <v>167</v>
      </c>
      <c r="I213" s="4">
        <v>1</v>
      </c>
      <c r="J213" s="4">
        <v>0</v>
      </c>
      <c r="K213" s="4"/>
      <c r="L213" s="4"/>
      <c r="M213" s="4"/>
      <c r="N213" s="4"/>
      <c r="O213" s="4"/>
      <c r="P213" s="4" t="s">
        <v>557</v>
      </c>
      <c r="Q213" s="1" t="str">
        <f>R214</f>
        <v>38°48'6.6787"N, 77°30'48.9224"W</v>
      </c>
      <c r="R213" s="1" t="s">
        <v>886</v>
      </c>
      <c r="S213" s="1">
        <v>47.94</v>
      </c>
      <c r="T213" s="1">
        <v>47.969000000000001</v>
      </c>
      <c r="U213" s="4">
        <v>1</v>
      </c>
      <c r="V213" s="10">
        <v>42475</v>
      </c>
      <c r="W213" s="4">
        <v>1</v>
      </c>
      <c r="X213" s="4">
        <v>2.9000000000003467E-2</v>
      </c>
      <c r="Y213" s="4"/>
      <c r="Z213" s="4"/>
      <c r="AA213" s="4"/>
      <c r="AB213" s="4"/>
      <c r="AC213" s="4"/>
      <c r="AD213" s="4"/>
      <c r="AE213" s="10">
        <v>41275</v>
      </c>
      <c r="AF213" s="10">
        <v>43100</v>
      </c>
      <c r="AG213" s="16"/>
      <c r="AH213" s="16"/>
      <c r="AI213" s="31">
        <v>69180.702731714176</v>
      </c>
      <c r="AJ213" s="31">
        <v>69180.702731714176</v>
      </c>
      <c r="AK213" s="31">
        <v>69054.174902873303</v>
      </c>
      <c r="AL213" s="31">
        <v>72681.819682238056</v>
      </c>
      <c r="AM213" s="31">
        <v>73743.148963742817</v>
      </c>
      <c r="AN213" s="31"/>
      <c r="AO213" s="4"/>
      <c r="AP213" s="4"/>
      <c r="AQ213" s="4"/>
      <c r="AR213" s="9">
        <v>12.574044891728073</v>
      </c>
      <c r="AS213" s="9">
        <v>11.143978897252717</v>
      </c>
      <c r="AT213" s="9">
        <v>18.988673624137846</v>
      </c>
      <c r="AU213" s="9">
        <v>0</v>
      </c>
      <c r="AV213" s="9">
        <v>0</v>
      </c>
      <c r="AW213" s="4" t="b">
        <v>0</v>
      </c>
      <c r="AX213" s="4" t="b">
        <v>0</v>
      </c>
      <c r="AY213" s="4">
        <v>147.8399999999931</v>
      </c>
      <c r="AZ213" s="4">
        <v>147.8399999999931</v>
      </c>
      <c r="BA213" s="9">
        <v>147.23572947091716</v>
      </c>
      <c r="BB213" s="9">
        <v>1</v>
      </c>
      <c r="BC213" s="9">
        <v>40.135073847914725</v>
      </c>
      <c r="BD213" s="9">
        <v>3.4313037936594366</v>
      </c>
      <c r="BE213" s="9">
        <v>2.1340135985146405</v>
      </c>
      <c r="BF213" s="4" t="s">
        <v>216</v>
      </c>
      <c r="BG213" s="4">
        <v>18.293052885757898</v>
      </c>
      <c r="BH213" s="4"/>
      <c r="BI213" s="4"/>
      <c r="BJ213" s="4" t="s">
        <v>167</v>
      </c>
      <c r="BK213" s="4"/>
      <c r="BL213" s="32">
        <v>1.0390000000000015</v>
      </c>
      <c r="BM213" s="16"/>
      <c r="BN213" s="16"/>
      <c r="BO213" s="31">
        <v>810</v>
      </c>
      <c r="BP213" s="31">
        <v>810</v>
      </c>
      <c r="BQ213" s="31">
        <v>830</v>
      </c>
      <c r="BR213" s="31">
        <v>850</v>
      </c>
      <c r="BS213" s="31">
        <v>860</v>
      </c>
      <c r="BT213" s="31"/>
      <c r="BU213" s="4"/>
      <c r="BV213" s="32">
        <v>0.15999999999999659</v>
      </c>
      <c r="BW213" s="16"/>
      <c r="BX213" s="16"/>
      <c r="BY213" s="31">
        <v>2700</v>
      </c>
      <c r="BZ213" s="31">
        <v>2700</v>
      </c>
      <c r="CA213" s="31">
        <v>2700</v>
      </c>
      <c r="CB213" s="31">
        <v>2700</v>
      </c>
      <c r="CC213" s="31">
        <v>2700</v>
      </c>
      <c r="CD213" s="31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4"/>
      <c r="CV213" s="4"/>
      <c r="CW213" s="4"/>
      <c r="CX213" s="4"/>
      <c r="CY213" s="4"/>
      <c r="CZ213" s="22"/>
      <c r="DA213" s="4">
        <v>0</v>
      </c>
      <c r="DB213" s="4">
        <v>0</v>
      </c>
      <c r="DC213" s="4">
        <v>365</v>
      </c>
      <c r="DD213" s="4">
        <v>365</v>
      </c>
      <c r="DE213" s="4">
        <v>365</v>
      </c>
      <c r="DF213" s="4">
        <v>366</v>
      </c>
      <c r="DG213" s="4">
        <v>365</v>
      </c>
      <c r="DH213" s="4">
        <v>0</v>
      </c>
      <c r="DI213" s="16">
        <f t="shared" si="41"/>
        <v>70769.157836344675</v>
      </c>
      <c r="DJ213" s="16">
        <f t="shared" si="42"/>
        <v>832.0098576122673</v>
      </c>
      <c r="DK213" s="16">
        <f t="shared" si="43"/>
        <v>2700</v>
      </c>
      <c r="DL213" s="16">
        <f t="shared" si="44"/>
        <v>0</v>
      </c>
      <c r="DM213" s="16">
        <f t="shared" si="45"/>
        <v>0</v>
      </c>
      <c r="DN213" s="22"/>
      <c r="DO213" s="4">
        <f>COUNTIFS(crashes!$G$2:$G$17624,"&gt;="&amp;S213,crashes!$G$2:$G$17624,"&lt;"&amp;T213,crashes!$D$2:$D$17624,"="&amp;C213, crashes!$S$2:$S$17624, "&gt;="&amp;AE213, crashes!$S$2:$S$17624, "&lt;="&amp;AF213, crashes!$E$2:$E$17624, "="&amp;D213 )</f>
        <v>2</v>
      </c>
      <c r="DP213" s="29">
        <f>COUNTIFS(crashes!$G$2:$G$17624,"&gt;="&amp;S213,crashes!$G$2:$G$17624,"&lt;"&amp;T213,crashes!$D$2:$D$17624,"="&amp;C213, crashes!$S$2:$S$17624, "&gt;="&amp;AE213, crashes!$S$2:$S$17624, "&lt;="&amp;AF213, crashes!$E$2:$E$17624, "="&amp;D213, crashes!$R$2:$R$17624, "=Weekday")</f>
        <v>2</v>
      </c>
      <c r="DQ213" s="29">
        <f>COUNTIFS(crashes!$G$2:$G$17624,"&gt;="&amp;S213,crashes!$G$2:$G$17624,"&lt;"&amp;T213,crashes!$D$2:$D$17624,"="&amp;C213, crashes!$S$2:$S$17624, "&gt;="&amp;AE213, crashes!$S$2:$S$17624, "&lt;="&amp;AF213, crashes!$E$2:$E$17624, "="&amp;D213, crashes!$R$2:$R$17624, "=Weekend")</f>
        <v>0</v>
      </c>
      <c r="DR213" s="30">
        <f>COUNTIFS(crashes!$G$2:$G$17624,"&gt;="&amp;S213,crashes!$G$2:$G$17624,"&lt;"&amp;T213,crashes!$D$2:$D$17624,"="&amp;C213, crashes!$S$2:$S$17624, "&gt;="&amp;AE213, crashes!$S$2:$S$17624, "&lt;="&amp;AF213, crashes!$E$2:$E$17624, "="&amp;D213,  crashes!$R$2:$R$17624, "=Weekday", crashes!$N$2:$N$17624,"=K")</f>
        <v>0</v>
      </c>
      <c r="DS213" s="30">
        <f>COUNTIFS(crashes!$G$2:$G$17624,"&gt;="&amp;S213,crashes!$G$2:$G$17624,"&lt;"&amp;T213,crashes!$D$2:$D$17624,"="&amp;C213, crashes!$S$2:$S$17624, "&gt;="&amp;AE213, crashes!$S$2:$S$17624, "&lt;="&amp;AF213, crashes!$E$2:$E$17624, "="&amp;D213,  crashes!$R$2:$R$17624, "=Weekday", crashes!$N$2:$N$17624,"=A")</f>
        <v>0</v>
      </c>
      <c r="DT213" s="30">
        <f>COUNTIFS(crashes!$G$2:$G$17624,"&gt;="&amp;S213,crashes!$G$2:$G$17624,"&lt;"&amp;T213,crashes!$D$2:$D$17624,"="&amp;C213, crashes!$S$2:$S$17624, "&gt;="&amp;AE213, crashes!$S$2:$S$17624, "&lt;="&amp;AF213, crashes!$E$2:$E$17624, "="&amp;D213,  crashes!$R$2:$R$17624, "=Weekday", crashes!$N$2:$N$17624,"=B")</f>
        <v>0</v>
      </c>
      <c r="DU213" s="30">
        <f>COUNTIFS(crashes!$G$2:$G$17624,"&gt;="&amp;S213,crashes!$G$2:$G$17624,"&lt;"&amp;T213,crashes!$D$2:$D$17624,"="&amp;C213, crashes!$S$2:$S$17624, "&gt;="&amp;AE213, crashes!$S$2:$S$17624, "&lt;="&amp;AF213, crashes!$E$2:$E$17624, "="&amp;D213,  crashes!$R$2:$R$17624, "=Weekday", crashes!$N$2:$N$17624,"=C")</f>
        <v>1</v>
      </c>
      <c r="DV213" s="30">
        <f>COUNTIFS(crashes!$G$2:$G$17624,"&gt;="&amp;S213,crashes!$G$2:$G$17624,"&lt;"&amp;T213,crashes!$D$2:$D$17624,"="&amp;C213, crashes!$S$2:$S$17624, "&gt;="&amp;AE213, crashes!$S$2:$S$17624, "&lt;="&amp;AF213, crashes!$E$2:$E$17624, "="&amp;D213,  crashes!$R$2:$R$17624, "=Weekday", crashes!$N$2:$N$17624,"=ABC")</f>
        <v>0</v>
      </c>
      <c r="DW213" s="30">
        <f>COUNTIFS(crashes!$G$2:$G$17624,"&gt;="&amp;S213,crashes!$G$2:$G$17624,"&lt;"&amp;T213,crashes!$D$2:$D$17624,"="&amp;C213, crashes!$S$2:$S$17624, "&gt;="&amp;AE213, crashes!$S$2:$S$17624, "&lt;="&amp;AF213, crashes!$E$2:$E$17624, "="&amp;D213,  crashes!$R$2:$R$17624, "=Weekday", crashes!$N$2:$N$17624,"=O")</f>
        <v>1</v>
      </c>
      <c r="DX213" s="30">
        <f>COUNTIFS(crashes!$G$2:$G$17624,"&gt;="&amp;S213,crashes!$G$2:$G$17624,"&lt;"&amp;T213,crashes!$D$2:$D$17624,"="&amp;C213, crashes!$S$2:$S$17624, "&gt;="&amp;AE213, crashes!$S$2:$S$17624, "&lt;="&amp;AF213, crashes!$E$2:$E$17624, "="&amp;D213,  crashes!$R$2:$R$17624, "=Weekend", crashes!$N$2:$N$17624,"=K")</f>
        <v>0</v>
      </c>
      <c r="DY213" s="30">
        <f>COUNTIFS(crashes!$G$2:$G$17624,"&gt;="&amp;S213,crashes!$G$2:$G$17624,"&lt;"&amp;T213,crashes!$D$2:$D$17624,"="&amp;C213, crashes!$S$2:$S$17624, "&gt;="&amp;AE213, crashes!$S$2:$S$17624, "&lt;="&amp;AF213, crashes!$E$2:$E$17624, "="&amp;D213,  crashes!$R$2:$R$17624, "=Weekend", crashes!$N$2:$N$17624,"=A")</f>
        <v>0</v>
      </c>
      <c r="DZ213" s="30">
        <f>COUNTIFS(crashes!$G$2:$G$17624,"&gt;="&amp;S213,crashes!$G$2:$G$17624,"&lt;"&amp;T213,crashes!$D$2:$D$17624,"="&amp;C213, crashes!$S$2:$S$17624, "&gt;="&amp;AE213, crashes!$S$2:$S$17624, "&lt;="&amp;AF213, crashes!$E$2:$E$17624, "="&amp;D213,  crashes!$R$2:$R$17624, "=Weekend", crashes!$N$2:$N$17624,"=B")</f>
        <v>0</v>
      </c>
      <c r="EA213" s="30">
        <f>COUNTIFS(crashes!$G$2:$G$17624,"&gt;="&amp;S213,crashes!$G$2:$G$17624,"&lt;"&amp;T213,crashes!$D$2:$D$17624,"="&amp;C213, crashes!$S$2:$S$17624, "&gt;="&amp;AE213, crashes!$S$2:$S$17624, "&lt;="&amp;AF213, crashes!$E$2:$E$17624, "="&amp;D213,  crashes!$R$2:$R$17624, "=Weekend", crashes!$N$2:$N$17624,"=C")</f>
        <v>0</v>
      </c>
      <c r="EB213" s="30">
        <f>COUNTIFS(crashes!$G$2:$G$17624,"&gt;="&amp;S213,crashes!$G$2:$G$17624,"&lt;"&amp;T213,crashes!$D$2:$D$17624,"="&amp;C213, crashes!$S$2:$S$17624, "&gt;="&amp;AE213, crashes!$S$2:$S$17624, "&lt;="&amp;AF213, crashes!$E$2:$E$17624, "="&amp;D213,  crashes!$R$2:$R$17624, "=Weekend", crashes!$N$2:$N$17624,"=ABC")</f>
        <v>0</v>
      </c>
      <c r="EC213" s="30">
        <f>COUNTIFS(crashes!$G$2:$G$17624,"&gt;="&amp;S213,crashes!$G$2:$G$17624,"&lt;"&amp;T213,crashes!$D$2:$D$17624,"="&amp;C213, crashes!$S$2:$S$17624, "&gt;="&amp;AE213, crashes!$S$2:$S$17624, "&lt;="&amp;AF213, crashes!$E$2:$E$17624, "="&amp;D213,  crashes!$R$2:$R$17624, "=Weekend", crashes!$N$2:$N$17624,"=O")</f>
        <v>0</v>
      </c>
      <c r="ED213" s="4">
        <f t="shared" si="46"/>
        <v>0</v>
      </c>
      <c r="EE213" s="4">
        <f t="shared" si="47"/>
        <v>0</v>
      </c>
      <c r="EF213" s="4">
        <f t="shared" si="48"/>
        <v>0</v>
      </c>
      <c r="EG213" s="4">
        <f t="shared" si="49"/>
        <v>1</v>
      </c>
      <c r="EH213" s="4">
        <f t="shared" si="50"/>
        <v>0</v>
      </c>
      <c r="EI213" s="50">
        <f t="shared" si="51"/>
        <v>1</v>
      </c>
      <c r="EJ213" s="4">
        <f t="shared" si="52"/>
        <v>1</v>
      </c>
      <c r="EK213" s="6"/>
      <c r="EL213" s="3">
        <v>2018</v>
      </c>
      <c r="EM213" s="3">
        <v>0.58399999999999608</v>
      </c>
      <c r="EN213" s="3">
        <v>1.273E-2</v>
      </c>
      <c r="EO213" s="3">
        <v>7.7099999999999998E-3</v>
      </c>
      <c r="EP213" s="3">
        <v>5.9500000000000004E-3</v>
      </c>
      <c r="EQ213" s="3">
        <v>5.5700000000000003E-3</v>
      </c>
      <c r="ER213" s="3">
        <v>8.9800000000000001E-3</v>
      </c>
      <c r="ES213" s="3">
        <v>1.9619999999999999E-2</v>
      </c>
      <c r="ET213" s="3">
        <v>3.3270000000000001E-2</v>
      </c>
      <c r="EU213" s="3">
        <v>4.4479999999999999E-2</v>
      </c>
      <c r="EV213" s="3">
        <v>4.4630000000000003E-2</v>
      </c>
      <c r="EW213" s="3">
        <v>4.3119999999999999E-2</v>
      </c>
      <c r="EX213" s="3">
        <v>4.5850000000000002E-2</v>
      </c>
      <c r="EY213" s="3">
        <v>5.0139999999999997E-2</v>
      </c>
      <c r="EZ213" s="3">
        <v>5.6599999999999998E-2</v>
      </c>
      <c r="FA213" s="3">
        <v>6.4519999999999994E-2</v>
      </c>
      <c r="FB213" s="3">
        <v>7.9969999999999999E-2</v>
      </c>
      <c r="FC213" s="3">
        <v>8.2930000000000004E-2</v>
      </c>
      <c r="FD213" s="3">
        <v>8.2290000000000002E-2</v>
      </c>
      <c r="FE213" s="3">
        <v>8.1100000000000005E-2</v>
      </c>
      <c r="FF213" s="3">
        <v>7.6050000000000006E-2</v>
      </c>
      <c r="FG213" s="3">
        <v>6.5240000000000006E-2</v>
      </c>
      <c r="FH213" s="3">
        <v>4.7809999999999998E-2</v>
      </c>
      <c r="FI213" s="3">
        <v>3.8789999999999998E-2</v>
      </c>
      <c r="FJ213" s="3">
        <v>3.159E-2</v>
      </c>
      <c r="FK213" s="3">
        <v>2.2200000000000001E-2</v>
      </c>
      <c r="FL213" s="3">
        <v>2018</v>
      </c>
      <c r="FM213" s="3">
        <v>0.58399999999999608</v>
      </c>
      <c r="FN213" s="13">
        <v>2018</v>
      </c>
      <c r="FO213" s="52">
        <v>0.58399999999999608</v>
      </c>
      <c r="FP213" s="51">
        <v>48.3</v>
      </c>
      <c r="FQ213" s="51">
        <v>1.822E-2</v>
      </c>
      <c r="FR213" s="51">
        <v>1.187E-2</v>
      </c>
      <c r="FS213" s="3">
        <v>8.8100000000000001E-3</v>
      </c>
      <c r="FT213" s="3">
        <v>6.8950000000000001E-3</v>
      </c>
      <c r="FU213" s="3">
        <v>6.4450000000000002E-3</v>
      </c>
      <c r="FV213" s="3">
        <v>8.9599999999999992E-3</v>
      </c>
      <c r="FW213" s="3">
        <v>1.6215E-2</v>
      </c>
      <c r="FX213" s="3">
        <v>2.5869999999999997E-2</v>
      </c>
      <c r="FY213" s="3">
        <v>3.4865E-2</v>
      </c>
      <c r="FZ213" s="3">
        <v>4.3645000000000003E-2</v>
      </c>
      <c r="GA213" s="3">
        <v>5.2510000000000001E-2</v>
      </c>
      <c r="GB213" s="3">
        <v>5.7290000000000001E-2</v>
      </c>
      <c r="GC213" s="3">
        <v>6.1425000000000007E-2</v>
      </c>
      <c r="GD213" s="3">
        <v>6.2600000000000003E-2</v>
      </c>
      <c r="GE213" s="3">
        <v>6.3175000000000009E-2</v>
      </c>
      <c r="GF213" s="3">
        <v>6.1315000000000001E-2</v>
      </c>
      <c r="GG213" s="3">
        <v>5.9675000000000006E-2</v>
      </c>
      <c r="GH213" s="3">
        <v>5.7259999999999998E-2</v>
      </c>
      <c r="GI213" s="3">
        <v>5.2315E-2</v>
      </c>
      <c r="GJ213" s="3">
        <v>4.4840000000000005E-2</v>
      </c>
      <c r="GK213" s="3">
        <v>3.7360000000000004E-2</v>
      </c>
      <c r="GL213" s="3">
        <v>3.1645E-2</v>
      </c>
      <c r="GM213" s="3">
        <v>2.7540000000000002E-2</v>
      </c>
      <c r="GN213" s="3">
        <v>2.0920000000000001E-2</v>
      </c>
      <c r="GO213" s="22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</row>
    <row r="214" spans="1:264" s="3" customFormat="1" ht="12" customHeight="1" x14ac:dyDescent="0.2">
      <c r="A214" s="4" t="s">
        <v>391</v>
      </c>
      <c r="B214" s="4" t="s">
        <v>218</v>
      </c>
      <c r="C214" s="4">
        <v>66</v>
      </c>
      <c r="D214" s="4" t="s">
        <v>91</v>
      </c>
      <c r="E214" s="4" t="s">
        <v>67</v>
      </c>
      <c r="F214" s="4" t="s">
        <v>70</v>
      </c>
      <c r="G214" s="4">
        <v>4</v>
      </c>
      <c r="H214" s="4" t="s">
        <v>167</v>
      </c>
      <c r="I214" s="4">
        <v>1</v>
      </c>
      <c r="J214" s="4">
        <v>0</v>
      </c>
      <c r="K214" s="4"/>
      <c r="L214" s="4"/>
      <c r="M214" s="4"/>
      <c r="N214" s="4"/>
      <c r="O214" s="4"/>
      <c r="P214" s="4" t="s">
        <v>559</v>
      </c>
      <c r="Q214" s="1" t="s">
        <v>482</v>
      </c>
      <c r="R214" s="1" t="s">
        <v>558</v>
      </c>
      <c r="S214" s="1">
        <v>47.78</v>
      </c>
      <c r="T214" s="1">
        <v>47.94</v>
      </c>
      <c r="U214" s="4">
        <v>1</v>
      </c>
      <c r="V214" s="10">
        <v>42475</v>
      </c>
      <c r="W214" s="4">
        <v>1</v>
      </c>
      <c r="X214" s="4">
        <v>0.15999999999999659</v>
      </c>
      <c r="Y214" s="4">
        <v>0.15999999999999659</v>
      </c>
      <c r="Z214" s="4">
        <v>1</v>
      </c>
      <c r="AA214" s="4"/>
      <c r="AB214" s="4"/>
      <c r="AC214" s="4"/>
      <c r="AD214" s="4"/>
      <c r="AE214" s="10">
        <v>41275</v>
      </c>
      <c r="AF214" s="10">
        <v>43100</v>
      </c>
      <c r="AG214" s="16"/>
      <c r="AH214" s="16"/>
      <c r="AI214" s="31">
        <v>69180.702731714176</v>
      </c>
      <c r="AJ214" s="31">
        <v>69180.702731714176</v>
      </c>
      <c r="AK214" s="31">
        <v>69054.174902873303</v>
      </c>
      <c r="AL214" s="31">
        <v>72681.819682238056</v>
      </c>
      <c r="AM214" s="31">
        <v>73743.148963742817</v>
      </c>
      <c r="AN214" s="31"/>
      <c r="AO214" s="4"/>
      <c r="AP214" s="4"/>
      <c r="AQ214" s="4"/>
      <c r="AR214" s="9">
        <v>12.584477511076859</v>
      </c>
      <c r="AS214" s="9">
        <v>11.334195375014692</v>
      </c>
      <c r="AT214" s="9">
        <v>19.08722565883042</v>
      </c>
      <c r="AU214" s="9">
        <v>0</v>
      </c>
      <c r="AV214" s="9">
        <v>0</v>
      </c>
      <c r="AW214" s="4" t="b">
        <v>0</v>
      </c>
      <c r="AX214" s="4" t="b">
        <v>0</v>
      </c>
      <c r="AY214" s="4">
        <v>844.80000000001951</v>
      </c>
      <c r="AZ214" s="4">
        <v>844.80000000001951</v>
      </c>
      <c r="BA214" s="9">
        <v>826.78598832966327</v>
      </c>
      <c r="BB214" s="9">
        <v>8.1309683441766598</v>
      </c>
      <c r="BC214" s="9">
        <v>40.557448690476718</v>
      </c>
      <c r="BD214" s="9">
        <v>3.7127888130085642</v>
      </c>
      <c r="BE214" s="9">
        <v>2.1307949788712239</v>
      </c>
      <c r="BF214" s="4" t="s">
        <v>216</v>
      </c>
      <c r="BG214" s="4">
        <v>18.397032761193081</v>
      </c>
      <c r="BH214" s="4"/>
      <c r="BI214" s="4"/>
      <c r="BJ214" s="4" t="s">
        <v>167</v>
      </c>
      <c r="BK214" s="4"/>
      <c r="BL214" s="32">
        <v>1.0680000000000049</v>
      </c>
      <c r="BM214" s="16"/>
      <c r="BN214" s="16"/>
      <c r="BO214" s="31">
        <v>810</v>
      </c>
      <c r="BP214" s="31">
        <v>810</v>
      </c>
      <c r="BQ214" s="31">
        <v>830</v>
      </c>
      <c r="BR214" s="31">
        <v>850</v>
      </c>
      <c r="BS214" s="31">
        <v>860</v>
      </c>
      <c r="BT214" s="31"/>
      <c r="BU214" s="4"/>
      <c r="BV214" s="32">
        <v>0</v>
      </c>
      <c r="BW214" s="16"/>
      <c r="BX214" s="16"/>
      <c r="BY214" s="31">
        <v>2700</v>
      </c>
      <c r="BZ214" s="31">
        <v>2700</v>
      </c>
      <c r="CA214" s="31">
        <v>2700</v>
      </c>
      <c r="CB214" s="31">
        <v>2700</v>
      </c>
      <c r="CC214" s="31">
        <v>2700</v>
      </c>
      <c r="CD214" s="31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31">
        <v>2700</v>
      </c>
      <c r="CP214" s="31">
        <v>2700</v>
      </c>
      <c r="CQ214" s="31">
        <v>2700</v>
      </c>
      <c r="CR214" s="31">
        <v>2700</v>
      </c>
      <c r="CS214" s="31">
        <v>2700</v>
      </c>
      <c r="CT214" s="31"/>
      <c r="CU214" s="4"/>
      <c r="CV214" s="4"/>
      <c r="CW214" s="4"/>
      <c r="CX214" s="4"/>
      <c r="CY214" s="4"/>
      <c r="CZ214" s="22"/>
      <c r="DA214" s="4">
        <v>0</v>
      </c>
      <c r="DB214" s="4">
        <v>0</v>
      </c>
      <c r="DC214" s="4">
        <v>365</v>
      </c>
      <c r="DD214" s="4">
        <v>365</v>
      </c>
      <c r="DE214" s="4">
        <v>365</v>
      </c>
      <c r="DF214" s="4">
        <v>366</v>
      </c>
      <c r="DG214" s="4">
        <v>365</v>
      </c>
      <c r="DH214" s="4">
        <v>0</v>
      </c>
      <c r="DI214" s="16">
        <f t="shared" si="41"/>
        <v>70769.157836344675</v>
      </c>
      <c r="DJ214" s="16">
        <f t="shared" si="42"/>
        <v>832.0098576122673</v>
      </c>
      <c r="DK214" s="16">
        <f t="shared" si="43"/>
        <v>2700</v>
      </c>
      <c r="DL214" s="16">
        <f t="shared" si="44"/>
        <v>0</v>
      </c>
      <c r="DM214" s="16">
        <f t="shared" si="45"/>
        <v>2700</v>
      </c>
      <c r="DN214" s="22"/>
      <c r="DO214" s="4">
        <f>COUNTIFS(crashes!$G$2:$G$17624,"&gt;="&amp;S214,crashes!$G$2:$G$17624,"&lt;"&amp;T214,crashes!$D$2:$D$17624,"="&amp;C214, crashes!$S$2:$S$17624, "&gt;="&amp;AE214, crashes!$S$2:$S$17624, "&lt;="&amp;AF214, crashes!$E$2:$E$17624, "="&amp;D214 )</f>
        <v>11</v>
      </c>
      <c r="DP214" s="29">
        <f>COUNTIFS(crashes!$G$2:$G$17624,"&gt;="&amp;S214,crashes!$G$2:$G$17624,"&lt;"&amp;T214,crashes!$D$2:$D$17624,"="&amp;C214, crashes!$S$2:$S$17624, "&gt;="&amp;AE214, crashes!$S$2:$S$17624, "&lt;="&amp;AF214, crashes!$E$2:$E$17624, "="&amp;D214, crashes!$R$2:$R$17624, "=Weekday")</f>
        <v>11</v>
      </c>
      <c r="DQ214" s="29">
        <f>COUNTIFS(crashes!$G$2:$G$17624,"&gt;="&amp;S214,crashes!$G$2:$G$17624,"&lt;"&amp;T214,crashes!$D$2:$D$17624,"="&amp;C214, crashes!$S$2:$S$17624, "&gt;="&amp;AE214, crashes!$S$2:$S$17624, "&lt;="&amp;AF214, crashes!$E$2:$E$17624, "="&amp;D214, crashes!$R$2:$R$17624, "=Weekend")</f>
        <v>0</v>
      </c>
      <c r="DR214" s="30">
        <f>COUNTIFS(crashes!$G$2:$G$17624,"&gt;="&amp;S214,crashes!$G$2:$G$17624,"&lt;"&amp;T214,crashes!$D$2:$D$17624,"="&amp;C214, crashes!$S$2:$S$17624, "&gt;="&amp;AE214, crashes!$S$2:$S$17624, "&lt;="&amp;AF214, crashes!$E$2:$E$17624, "="&amp;D214,  crashes!$R$2:$R$17624, "=Weekday", crashes!$N$2:$N$17624,"=K")</f>
        <v>0</v>
      </c>
      <c r="DS214" s="30">
        <f>COUNTIFS(crashes!$G$2:$G$17624,"&gt;="&amp;S214,crashes!$G$2:$G$17624,"&lt;"&amp;T214,crashes!$D$2:$D$17624,"="&amp;C214, crashes!$S$2:$S$17624, "&gt;="&amp;AE214, crashes!$S$2:$S$17624, "&lt;="&amp;AF214, crashes!$E$2:$E$17624, "="&amp;D214,  crashes!$R$2:$R$17624, "=Weekday", crashes!$N$2:$N$17624,"=A")</f>
        <v>1</v>
      </c>
      <c r="DT214" s="30">
        <f>COUNTIFS(crashes!$G$2:$G$17624,"&gt;="&amp;S214,crashes!$G$2:$G$17624,"&lt;"&amp;T214,crashes!$D$2:$D$17624,"="&amp;C214, crashes!$S$2:$S$17624, "&gt;="&amp;AE214, crashes!$S$2:$S$17624, "&lt;="&amp;AF214, crashes!$E$2:$E$17624, "="&amp;D214,  crashes!$R$2:$R$17624, "=Weekday", crashes!$N$2:$N$17624,"=B")</f>
        <v>1</v>
      </c>
      <c r="DU214" s="30">
        <f>COUNTIFS(crashes!$G$2:$G$17624,"&gt;="&amp;S214,crashes!$G$2:$G$17624,"&lt;"&amp;T214,crashes!$D$2:$D$17624,"="&amp;C214, crashes!$S$2:$S$17624, "&gt;="&amp;AE214, crashes!$S$2:$S$17624, "&lt;="&amp;AF214, crashes!$E$2:$E$17624, "="&amp;D214,  crashes!$R$2:$R$17624, "=Weekday", crashes!$N$2:$N$17624,"=C")</f>
        <v>1</v>
      </c>
      <c r="DV214" s="30">
        <f>COUNTIFS(crashes!$G$2:$G$17624,"&gt;="&amp;S214,crashes!$G$2:$G$17624,"&lt;"&amp;T214,crashes!$D$2:$D$17624,"="&amp;C214, crashes!$S$2:$S$17624, "&gt;="&amp;AE214, crashes!$S$2:$S$17624, "&lt;="&amp;AF214, crashes!$E$2:$E$17624, "="&amp;D214,  crashes!$R$2:$R$17624, "=Weekday", crashes!$N$2:$N$17624,"=ABC")</f>
        <v>0</v>
      </c>
      <c r="DW214" s="30">
        <f>COUNTIFS(crashes!$G$2:$G$17624,"&gt;="&amp;S214,crashes!$G$2:$G$17624,"&lt;"&amp;T214,crashes!$D$2:$D$17624,"="&amp;C214, crashes!$S$2:$S$17624, "&gt;="&amp;AE214, crashes!$S$2:$S$17624, "&lt;="&amp;AF214, crashes!$E$2:$E$17624, "="&amp;D214,  crashes!$R$2:$R$17624, "=Weekday", crashes!$N$2:$N$17624,"=O")</f>
        <v>8</v>
      </c>
      <c r="DX214" s="30">
        <f>COUNTIFS(crashes!$G$2:$G$17624,"&gt;="&amp;S214,crashes!$G$2:$G$17624,"&lt;"&amp;T214,crashes!$D$2:$D$17624,"="&amp;C214, crashes!$S$2:$S$17624, "&gt;="&amp;AE214, crashes!$S$2:$S$17624, "&lt;="&amp;AF214, crashes!$E$2:$E$17624, "="&amp;D214,  crashes!$R$2:$R$17624, "=Weekend", crashes!$N$2:$N$17624,"=K")</f>
        <v>0</v>
      </c>
      <c r="DY214" s="30">
        <f>COUNTIFS(crashes!$G$2:$G$17624,"&gt;="&amp;S214,crashes!$G$2:$G$17624,"&lt;"&amp;T214,crashes!$D$2:$D$17624,"="&amp;C214, crashes!$S$2:$S$17624, "&gt;="&amp;AE214, crashes!$S$2:$S$17624, "&lt;="&amp;AF214, crashes!$E$2:$E$17624, "="&amp;D214,  crashes!$R$2:$R$17624, "=Weekend", crashes!$N$2:$N$17624,"=A")</f>
        <v>0</v>
      </c>
      <c r="DZ214" s="30">
        <f>COUNTIFS(crashes!$G$2:$G$17624,"&gt;="&amp;S214,crashes!$G$2:$G$17624,"&lt;"&amp;T214,crashes!$D$2:$D$17624,"="&amp;C214, crashes!$S$2:$S$17624, "&gt;="&amp;AE214, crashes!$S$2:$S$17624, "&lt;="&amp;AF214, crashes!$E$2:$E$17624, "="&amp;D214,  crashes!$R$2:$R$17624, "=Weekend", crashes!$N$2:$N$17624,"=B")</f>
        <v>0</v>
      </c>
      <c r="EA214" s="30">
        <f>COUNTIFS(crashes!$G$2:$G$17624,"&gt;="&amp;S214,crashes!$G$2:$G$17624,"&lt;"&amp;T214,crashes!$D$2:$D$17624,"="&amp;C214, crashes!$S$2:$S$17624, "&gt;="&amp;AE214, crashes!$S$2:$S$17624, "&lt;="&amp;AF214, crashes!$E$2:$E$17624, "="&amp;D214,  crashes!$R$2:$R$17624, "=Weekend", crashes!$N$2:$N$17624,"=C")</f>
        <v>0</v>
      </c>
      <c r="EB214" s="30">
        <f>COUNTIFS(crashes!$G$2:$G$17624,"&gt;="&amp;S214,crashes!$G$2:$G$17624,"&lt;"&amp;T214,crashes!$D$2:$D$17624,"="&amp;C214, crashes!$S$2:$S$17624, "&gt;="&amp;AE214, crashes!$S$2:$S$17624, "&lt;="&amp;AF214, crashes!$E$2:$E$17624, "="&amp;D214,  crashes!$R$2:$R$17624, "=Weekend", crashes!$N$2:$N$17624,"=ABC")</f>
        <v>0</v>
      </c>
      <c r="EC214" s="30">
        <f>COUNTIFS(crashes!$G$2:$G$17624,"&gt;="&amp;S214,crashes!$G$2:$G$17624,"&lt;"&amp;T214,crashes!$D$2:$D$17624,"="&amp;C214, crashes!$S$2:$S$17624, "&gt;="&amp;AE214, crashes!$S$2:$S$17624, "&lt;="&amp;AF214, crashes!$E$2:$E$17624, "="&amp;D214,  crashes!$R$2:$R$17624, "=Weekend", crashes!$N$2:$N$17624,"=O")</f>
        <v>0</v>
      </c>
      <c r="ED214" s="4">
        <f t="shared" si="46"/>
        <v>0</v>
      </c>
      <c r="EE214" s="4">
        <f t="shared" si="47"/>
        <v>1</v>
      </c>
      <c r="EF214" s="4">
        <f t="shared" si="48"/>
        <v>1</v>
      </c>
      <c r="EG214" s="4">
        <f t="shared" si="49"/>
        <v>1</v>
      </c>
      <c r="EH214" s="4">
        <f t="shared" si="50"/>
        <v>0</v>
      </c>
      <c r="EI214" s="50">
        <f t="shared" si="51"/>
        <v>3</v>
      </c>
      <c r="EJ214" s="4">
        <f t="shared" si="52"/>
        <v>8</v>
      </c>
      <c r="EK214" s="6"/>
      <c r="EL214" s="3">
        <v>2018</v>
      </c>
      <c r="EM214" s="3">
        <v>0.61199999999999477</v>
      </c>
      <c r="EN214" s="3">
        <v>1.273E-2</v>
      </c>
      <c r="EO214" s="3">
        <v>7.7099999999999998E-3</v>
      </c>
      <c r="EP214" s="3">
        <v>5.9500000000000004E-3</v>
      </c>
      <c r="EQ214" s="3">
        <v>5.5700000000000003E-3</v>
      </c>
      <c r="ER214" s="3">
        <v>8.9800000000000001E-3</v>
      </c>
      <c r="ES214" s="3">
        <v>1.9619999999999999E-2</v>
      </c>
      <c r="ET214" s="3">
        <v>3.3270000000000001E-2</v>
      </c>
      <c r="EU214" s="3">
        <v>4.4479999999999999E-2</v>
      </c>
      <c r="EV214" s="3">
        <v>4.4630000000000003E-2</v>
      </c>
      <c r="EW214" s="3">
        <v>4.3119999999999999E-2</v>
      </c>
      <c r="EX214" s="3">
        <v>4.5850000000000002E-2</v>
      </c>
      <c r="EY214" s="3">
        <v>5.0139999999999997E-2</v>
      </c>
      <c r="EZ214" s="3">
        <v>5.6599999999999998E-2</v>
      </c>
      <c r="FA214" s="3">
        <v>6.4519999999999994E-2</v>
      </c>
      <c r="FB214" s="3">
        <v>7.9969999999999999E-2</v>
      </c>
      <c r="FC214" s="3">
        <v>8.2930000000000004E-2</v>
      </c>
      <c r="FD214" s="3">
        <v>8.2290000000000002E-2</v>
      </c>
      <c r="FE214" s="3">
        <v>8.1100000000000005E-2</v>
      </c>
      <c r="FF214" s="3">
        <v>7.6050000000000006E-2</v>
      </c>
      <c r="FG214" s="3">
        <v>6.5240000000000006E-2</v>
      </c>
      <c r="FH214" s="3">
        <v>4.7809999999999998E-2</v>
      </c>
      <c r="FI214" s="3">
        <v>3.8789999999999998E-2</v>
      </c>
      <c r="FJ214" s="3">
        <v>3.159E-2</v>
      </c>
      <c r="FK214" s="3">
        <v>2.2200000000000001E-2</v>
      </c>
      <c r="FL214" s="3">
        <v>2018</v>
      </c>
      <c r="FM214" s="3">
        <v>0.61199999999999477</v>
      </c>
      <c r="FN214" s="13">
        <v>2018</v>
      </c>
      <c r="FO214" s="52">
        <v>0.61199999999999477</v>
      </c>
      <c r="FP214" s="51">
        <v>48.3</v>
      </c>
      <c r="FQ214" s="51">
        <v>1.822E-2</v>
      </c>
      <c r="FR214" s="51">
        <v>1.187E-2</v>
      </c>
      <c r="FS214" s="3">
        <v>8.8100000000000001E-3</v>
      </c>
      <c r="FT214" s="3">
        <v>6.8950000000000001E-3</v>
      </c>
      <c r="FU214" s="3">
        <v>6.4450000000000002E-3</v>
      </c>
      <c r="FV214" s="3">
        <v>8.9599999999999992E-3</v>
      </c>
      <c r="FW214" s="3">
        <v>1.6215E-2</v>
      </c>
      <c r="FX214" s="3">
        <v>2.5869999999999997E-2</v>
      </c>
      <c r="FY214" s="3">
        <v>3.4865E-2</v>
      </c>
      <c r="FZ214" s="3">
        <v>4.3645000000000003E-2</v>
      </c>
      <c r="GA214" s="3">
        <v>5.2510000000000001E-2</v>
      </c>
      <c r="GB214" s="3">
        <v>5.7290000000000001E-2</v>
      </c>
      <c r="GC214" s="3">
        <v>6.1425000000000007E-2</v>
      </c>
      <c r="GD214" s="3">
        <v>6.2600000000000003E-2</v>
      </c>
      <c r="GE214" s="3">
        <v>6.3175000000000009E-2</v>
      </c>
      <c r="GF214" s="3">
        <v>6.1315000000000001E-2</v>
      </c>
      <c r="GG214" s="3">
        <v>5.9675000000000006E-2</v>
      </c>
      <c r="GH214" s="3">
        <v>5.7259999999999998E-2</v>
      </c>
      <c r="GI214" s="3">
        <v>5.2315E-2</v>
      </c>
      <c r="GJ214" s="3">
        <v>4.4840000000000005E-2</v>
      </c>
      <c r="GK214" s="3">
        <v>3.7360000000000004E-2</v>
      </c>
      <c r="GL214" s="3">
        <v>3.1645E-2</v>
      </c>
      <c r="GM214" s="3">
        <v>2.7540000000000002E-2</v>
      </c>
      <c r="GN214" s="3">
        <v>2.0920000000000001E-2</v>
      </c>
      <c r="GO214" s="22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</row>
    <row r="215" spans="1:264" s="3" customFormat="1" ht="12" customHeight="1" x14ac:dyDescent="0.2">
      <c r="A215" s="4" t="s">
        <v>66</v>
      </c>
      <c r="B215" s="4" t="s">
        <v>218</v>
      </c>
      <c r="C215" s="4">
        <v>85</v>
      </c>
      <c r="D215" s="4" t="s">
        <v>90</v>
      </c>
      <c r="E215" s="4" t="s">
        <v>67</v>
      </c>
      <c r="F215" s="4" t="s">
        <v>69</v>
      </c>
      <c r="G215" s="4">
        <v>7</v>
      </c>
      <c r="H215" s="4" t="s">
        <v>167</v>
      </c>
      <c r="I215" s="4">
        <v>1</v>
      </c>
      <c r="J215" s="4">
        <v>0</v>
      </c>
      <c r="K215" s="4"/>
      <c r="L215" s="4"/>
      <c r="M215" s="4"/>
      <c r="N215" s="4"/>
      <c r="O215" s="4"/>
      <c r="P215" s="4" t="s">
        <v>861</v>
      </c>
      <c r="Q215" s="4" t="s">
        <v>560</v>
      </c>
      <c r="R215" s="4" t="s">
        <v>561</v>
      </c>
      <c r="S215" s="14">
        <v>96.724999999999994</v>
      </c>
      <c r="T215" s="14">
        <v>96.805000000000007</v>
      </c>
      <c r="U215" s="4">
        <v>1</v>
      </c>
      <c r="V215" s="10">
        <v>42825</v>
      </c>
      <c r="W215" s="4">
        <v>1</v>
      </c>
      <c r="X215" s="4">
        <v>8.0000000000012506E-2</v>
      </c>
      <c r="Y215" s="4">
        <v>8.0000000000012506E-2</v>
      </c>
      <c r="Z215" s="4">
        <v>1</v>
      </c>
      <c r="AA215" s="4"/>
      <c r="AB215" s="4"/>
      <c r="AC215" s="4"/>
      <c r="AD215" s="4"/>
      <c r="AE215" s="10">
        <v>42186</v>
      </c>
      <c r="AF215" s="10">
        <v>43465</v>
      </c>
      <c r="AG215" s="16"/>
      <c r="AH215" s="16"/>
      <c r="AI215" s="16"/>
      <c r="AJ215" s="16"/>
      <c r="AK215" s="16">
        <v>142600</v>
      </c>
      <c r="AL215" s="16">
        <v>142320</v>
      </c>
      <c r="AM215" s="16">
        <v>130300</v>
      </c>
      <c r="AN215" s="16">
        <v>122450</v>
      </c>
      <c r="AO215" s="4"/>
      <c r="AP215" s="4"/>
      <c r="AQ215" s="4"/>
      <c r="AR215" s="9">
        <v>11.6</v>
      </c>
      <c r="AS215" s="9">
        <v>9.1</v>
      </c>
      <c r="AT215" s="9">
        <v>2.4</v>
      </c>
      <c r="AU215" s="9">
        <v>0</v>
      </c>
      <c r="AV215" s="9">
        <v>0</v>
      </c>
      <c r="AW215" s="4" t="b">
        <v>0</v>
      </c>
      <c r="AX215" s="4" t="b">
        <v>0</v>
      </c>
      <c r="AY215" s="9">
        <v>0</v>
      </c>
      <c r="AZ215" s="9">
        <v>0</v>
      </c>
      <c r="BA215" s="9">
        <v>390</v>
      </c>
      <c r="BB215" s="9">
        <v>1</v>
      </c>
      <c r="BC215" s="9">
        <v>10.7</v>
      </c>
      <c r="BD215" s="9">
        <v>3.5</v>
      </c>
      <c r="BE215" s="9">
        <v>2.1</v>
      </c>
      <c r="BF215" s="39" t="s">
        <v>216</v>
      </c>
      <c r="BG215" s="9">
        <v>3.2</v>
      </c>
      <c r="BH215" s="4"/>
      <c r="BI215" s="4"/>
      <c r="BJ215" s="4" t="s">
        <v>167</v>
      </c>
      <c r="BK215" s="4"/>
      <c r="BL215" s="4">
        <v>0</v>
      </c>
      <c r="BM215" s="16"/>
      <c r="BN215" s="16"/>
      <c r="BO215" s="16"/>
      <c r="BP215" s="16"/>
      <c r="BQ215" s="16">
        <v>9600</v>
      </c>
      <c r="BR215" s="16">
        <v>9820</v>
      </c>
      <c r="BS215" s="16">
        <v>10300</v>
      </c>
      <c r="BT215" s="16">
        <v>9950</v>
      </c>
      <c r="BU215" s="4"/>
      <c r="BV215" s="4">
        <v>1.6129999999999995</v>
      </c>
      <c r="BW215" s="16"/>
      <c r="BX215" s="16"/>
      <c r="BY215" s="16"/>
      <c r="BZ215" s="16"/>
      <c r="CA215" s="16">
        <v>18200</v>
      </c>
      <c r="CB215" s="16">
        <v>18900</v>
      </c>
      <c r="CC215" s="16">
        <v>19800</v>
      </c>
      <c r="CD215" s="16">
        <v>18900</v>
      </c>
      <c r="CE215" s="16"/>
      <c r="CF215" s="16"/>
      <c r="CG215" s="16"/>
      <c r="CH215" s="16"/>
      <c r="CI215" s="16">
        <v>9600</v>
      </c>
      <c r="CJ215" s="16">
        <v>9820</v>
      </c>
      <c r="CK215" s="16">
        <v>10300</v>
      </c>
      <c r="CL215" s="16">
        <v>9950</v>
      </c>
      <c r="CM215" s="16"/>
      <c r="CN215" s="16"/>
      <c r="CO215" s="16"/>
      <c r="CP215" s="16"/>
      <c r="CQ215" s="16"/>
      <c r="CR215" s="16"/>
      <c r="CS215" s="16"/>
      <c r="CT215" s="16"/>
      <c r="CU215" s="4"/>
      <c r="CV215" s="4"/>
      <c r="CW215" s="4"/>
      <c r="CX215" s="4"/>
      <c r="CY215" s="4"/>
      <c r="CZ215" s="22"/>
      <c r="DA215" s="4">
        <v>0</v>
      </c>
      <c r="DB215" s="4">
        <v>0</v>
      </c>
      <c r="DC215" s="4">
        <v>0</v>
      </c>
      <c r="DD215" s="4">
        <v>0</v>
      </c>
      <c r="DE215" s="4">
        <v>184</v>
      </c>
      <c r="DF215" s="4">
        <v>366</v>
      </c>
      <c r="DG215" s="4">
        <v>365</v>
      </c>
      <c r="DH215" s="4">
        <v>365</v>
      </c>
      <c r="DI215" s="16">
        <f t="shared" si="41"/>
        <v>133266.6171875</v>
      </c>
      <c r="DJ215" s="16">
        <f t="shared" si="42"/>
        <v>9962.3203125</v>
      </c>
      <c r="DK215" s="16">
        <f t="shared" si="43"/>
        <v>19056.015625</v>
      </c>
      <c r="DL215" s="16">
        <f t="shared" si="44"/>
        <v>9962.3203125</v>
      </c>
      <c r="DM215" s="16">
        <f t="shared" si="45"/>
        <v>0</v>
      </c>
      <c r="DN215" s="22"/>
      <c r="DO215" s="4">
        <f>COUNTIFS(crashes!$G$2:$G$17624,"&gt;="&amp;S215,crashes!$G$2:$G$17624,"&lt;"&amp;T215,crashes!$D$2:$D$17624,"="&amp;C215, crashes!$S$2:$S$17624, "&gt;="&amp;AE215, crashes!$S$2:$S$17624, "&lt;="&amp;AF215, crashes!$E$2:$E$17624, "="&amp;D215 )</f>
        <v>39</v>
      </c>
      <c r="DP215" s="29">
        <f>COUNTIFS(crashes!$G$2:$G$17624,"&gt;="&amp;S215,crashes!$G$2:$G$17624,"&lt;"&amp;T215,crashes!$D$2:$D$17624,"="&amp;C215, crashes!$S$2:$S$17624, "&gt;="&amp;AE215, crashes!$S$2:$S$17624, "&lt;="&amp;AF215, crashes!$E$2:$E$17624, "="&amp;D215, crashes!$R$2:$R$17624, "=Weekday")</f>
        <v>32</v>
      </c>
      <c r="DQ215" s="29">
        <f>COUNTIFS(crashes!$G$2:$G$17624,"&gt;="&amp;S215,crashes!$G$2:$G$17624,"&lt;"&amp;T215,crashes!$D$2:$D$17624,"="&amp;C215, crashes!$S$2:$S$17624, "&gt;="&amp;AE215, crashes!$S$2:$S$17624, "&lt;="&amp;AF215, crashes!$E$2:$E$17624, "="&amp;D215, crashes!$R$2:$R$17624, "=Weekend")</f>
        <v>7</v>
      </c>
      <c r="DR215" s="30">
        <f>COUNTIFS(crashes!$G$2:$G$17624,"&gt;="&amp;S215,crashes!$G$2:$G$17624,"&lt;"&amp;T215,crashes!$D$2:$D$17624,"="&amp;C215, crashes!$S$2:$S$17624, "&gt;="&amp;AE215, crashes!$S$2:$S$17624, "&lt;="&amp;AF215, crashes!$E$2:$E$17624, "="&amp;D215,  crashes!$R$2:$R$17624, "=Weekday", crashes!$N$2:$N$17624,"=K")</f>
        <v>0</v>
      </c>
      <c r="DS215" s="30">
        <f>COUNTIFS(crashes!$G$2:$G$17624,"&gt;="&amp;S215,crashes!$G$2:$G$17624,"&lt;"&amp;T215,crashes!$D$2:$D$17624,"="&amp;C215, crashes!$S$2:$S$17624, "&gt;="&amp;AE215, crashes!$S$2:$S$17624, "&lt;="&amp;AF215, crashes!$E$2:$E$17624, "="&amp;D215,  crashes!$R$2:$R$17624, "=Weekday", crashes!$N$2:$N$17624,"=A")</f>
        <v>0</v>
      </c>
      <c r="DT215" s="30">
        <f>COUNTIFS(crashes!$G$2:$G$17624,"&gt;="&amp;S215,crashes!$G$2:$G$17624,"&lt;"&amp;T215,crashes!$D$2:$D$17624,"="&amp;C215, crashes!$S$2:$S$17624, "&gt;="&amp;AE215, crashes!$S$2:$S$17624, "&lt;="&amp;AF215, crashes!$E$2:$E$17624, "="&amp;D215,  crashes!$R$2:$R$17624, "=Weekday", crashes!$N$2:$N$17624,"=B")</f>
        <v>2</v>
      </c>
      <c r="DU215" s="30">
        <f>COUNTIFS(crashes!$G$2:$G$17624,"&gt;="&amp;S215,crashes!$G$2:$G$17624,"&lt;"&amp;T215,crashes!$D$2:$D$17624,"="&amp;C215, crashes!$S$2:$S$17624, "&gt;="&amp;AE215, crashes!$S$2:$S$17624, "&lt;="&amp;AF215, crashes!$E$2:$E$17624, "="&amp;D215,  crashes!$R$2:$R$17624, "=Weekday", crashes!$N$2:$N$17624,"=C")</f>
        <v>3</v>
      </c>
      <c r="DV215" s="30">
        <f>COUNTIFS(crashes!$G$2:$G$17624,"&gt;="&amp;S215,crashes!$G$2:$G$17624,"&lt;"&amp;T215,crashes!$D$2:$D$17624,"="&amp;C215, crashes!$S$2:$S$17624, "&gt;="&amp;AE215, crashes!$S$2:$S$17624, "&lt;="&amp;AF215, crashes!$E$2:$E$17624, "="&amp;D215,  crashes!$R$2:$R$17624, "=Weekday", crashes!$N$2:$N$17624,"=ABC")</f>
        <v>0</v>
      </c>
      <c r="DW215" s="30">
        <f>COUNTIFS(crashes!$G$2:$G$17624,"&gt;="&amp;S215,crashes!$G$2:$G$17624,"&lt;"&amp;T215,crashes!$D$2:$D$17624,"="&amp;C215, crashes!$S$2:$S$17624, "&gt;="&amp;AE215, crashes!$S$2:$S$17624, "&lt;="&amp;AF215, crashes!$E$2:$E$17624, "="&amp;D215,  crashes!$R$2:$R$17624, "=Weekday", crashes!$N$2:$N$17624,"=O")</f>
        <v>27</v>
      </c>
      <c r="DX215" s="30">
        <f>COUNTIFS(crashes!$G$2:$G$17624,"&gt;="&amp;S215,crashes!$G$2:$G$17624,"&lt;"&amp;T215,crashes!$D$2:$D$17624,"="&amp;C215, crashes!$S$2:$S$17624, "&gt;="&amp;AE215, crashes!$S$2:$S$17624, "&lt;="&amp;AF215, crashes!$E$2:$E$17624, "="&amp;D215,  crashes!$R$2:$R$17624, "=Weekend", crashes!$N$2:$N$17624,"=K")</f>
        <v>0</v>
      </c>
      <c r="DY215" s="30">
        <f>COUNTIFS(crashes!$G$2:$G$17624,"&gt;="&amp;S215,crashes!$G$2:$G$17624,"&lt;"&amp;T215,crashes!$D$2:$D$17624,"="&amp;C215, crashes!$S$2:$S$17624, "&gt;="&amp;AE215, crashes!$S$2:$S$17624, "&lt;="&amp;AF215, crashes!$E$2:$E$17624, "="&amp;D215,  crashes!$R$2:$R$17624, "=Weekend", crashes!$N$2:$N$17624,"=A")</f>
        <v>0</v>
      </c>
      <c r="DZ215" s="30">
        <f>COUNTIFS(crashes!$G$2:$G$17624,"&gt;="&amp;S215,crashes!$G$2:$G$17624,"&lt;"&amp;T215,crashes!$D$2:$D$17624,"="&amp;C215, crashes!$S$2:$S$17624, "&gt;="&amp;AE215, crashes!$S$2:$S$17624, "&lt;="&amp;AF215, crashes!$E$2:$E$17624, "="&amp;D215,  crashes!$R$2:$R$17624, "=Weekend", crashes!$N$2:$N$17624,"=B")</f>
        <v>0</v>
      </c>
      <c r="EA215" s="30">
        <f>COUNTIFS(crashes!$G$2:$G$17624,"&gt;="&amp;S215,crashes!$G$2:$G$17624,"&lt;"&amp;T215,crashes!$D$2:$D$17624,"="&amp;C215, crashes!$S$2:$S$17624, "&gt;="&amp;AE215, crashes!$S$2:$S$17624, "&lt;="&amp;AF215, crashes!$E$2:$E$17624, "="&amp;D215,  crashes!$R$2:$R$17624, "=Weekend", crashes!$N$2:$N$17624,"=C")</f>
        <v>3</v>
      </c>
      <c r="EB215" s="30">
        <f>COUNTIFS(crashes!$G$2:$G$17624,"&gt;="&amp;S215,crashes!$G$2:$G$17624,"&lt;"&amp;T215,crashes!$D$2:$D$17624,"="&amp;C215, crashes!$S$2:$S$17624, "&gt;="&amp;AE215, crashes!$S$2:$S$17624, "&lt;="&amp;AF215, crashes!$E$2:$E$17624, "="&amp;D215,  crashes!$R$2:$R$17624, "=Weekend", crashes!$N$2:$N$17624,"=ABC")</f>
        <v>0</v>
      </c>
      <c r="EC215" s="30">
        <f>COUNTIFS(crashes!$G$2:$G$17624,"&gt;="&amp;S215,crashes!$G$2:$G$17624,"&lt;"&amp;T215,crashes!$D$2:$D$17624,"="&amp;C215, crashes!$S$2:$S$17624, "&gt;="&amp;AE215, crashes!$S$2:$S$17624, "&lt;="&amp;AF215, crashes!$E$2:$E$17624, "="&amp;D215,  crashes!$R$2:$R$17624, "=Weekend", crashes!$N$2:$N$17624,"=O")</f>
        <v>4</v>
      </c>
      <c r="ED215" s="4">
        <f t="shared" si="46"/>
        <v>0</v>
      </c>
      <c r="EE215" s="4">
        <f t="shared" si="47"/>
        <v>0</v>
      </c>
      <c r="EF215" s="4">
        <f t="shared" si="48"/>
        <v>2</v>
      </c>
      <c r="EG215" s="4">
        <f t="shared" si="49"/>
        <v>6</v>
      </c>
      <c r="EH215" s="4">
        <f t="shared" si="50"/>
        <v>0</v>
      </c>
      <c r="EI215" s="50">
        <f t="shared" si="51"/>
        <v>8</v>
      </c>
      <c r="EJ215" s="4">
        <f t="shared" si="52"/>
        <v>31</v>
      </c>
      <c r="EK215" s="6"/>
      <c r="EL215" s="3">
        <v>2019</v>
      </c>
      <c r="EM215" s="3">
        <v>0.75999999999999091</v>
      </c>
      <c r="EN215" s="3">
        <v>1.6230000000000001E-2</v>
      </c>
      <c r="EO215" s="3">
        <v>1.064E-2</v>
      </c>
      <c r="EP215" s="3">
        <v>8.3999999999999995E-3</v>
      </c>
      <c r="EQ215" s="3">
        <v>8.4499999999999992E-3</v>
      </c>
      <c r="ER215" s="3">
        <v>1.119E-2</v>
      </c>
      <c r="ES215" s="3">
        <v>2.223E-2</v>
      </c>
      <c r="ET215" s="3">
        <v>3.8789999999999998E-2</v>
      </c>
      <c r="EU215" s="3">
        <v>5.0479999999999997E-2</v>
      </c>
      <c r="EV215" s="3">
        <v>5.2089999999999997E-2</v>
      </c>
      <c r="EW215" s="3">
        <v>4.9189999999999998E-2</v>
      </c>
      <c r="EX215" s="3">
        <v>5.0509999999999999E-2</v>
      </c>
      <c r="EY215" s="3">
        <v>5.425E-2</v>
      </c>
      <c r="EZ215" s="3">
        <v>5.8279999999999998E-2</v>
      </c>
      <c r="FA215" s="3">
        <v>6.1100000000000002E-2</v>
      </c>
      <c r="FB215" s="3">
        <v>6.3789999999999999E-2</v>
      </c>
      <c r="FC215" s="3">
        <v>6.4299999999999996E-2</v>
      </c>
      <c r="FD215" s="3">
        <v>6.0639999999999999E-2</v>
      </c>
      <c r="FE215" s="3">
        <v>5.8610000000000002E-2</v>
      </c>
      <c r="FF215" s="3">
        <v>5.8549999999999998E-2</v>
      </c>
      <c r="FG215" s="3">
        <v>5.7729999999999997E-2</v>
      </c>
      <c r="FH215" s="3">
        <v>5.2040000000000003E-2</v>
      </c>
      <c r="FI215" s="3">
        <v>4.3709999999999999E-2</v>
      </c>
      <c r="FJ215" s="3">
        <v>3.6600000000000001E-2</v>
      </c>
      <c r="FK215" s="3">
        <v>2.7439999999999999E-2</v>
      </c>
      <c r="FL215" s="3">
        <v>2019</v>
      </c>
      <c r="FM215" s="3">
        <v>0.75999999999999091</v>
      </c>
      <c r="FN215" s="3">
        <v>2019</v>
      </c>
      <c r="FO215" s="51">
        <v>0.75999999999999091</v>
      </c>
      <c r="FP215" s="51">
        <v>97.564999999999998</v>
      </c>
      <c r="FQ215" s="51">
        <v>2.6195E-2</v>
      </c>
      <c r="FR215" s="51">
        <v>1.8005E-2</v>
      </c>
      <c r="FS215" s="3">
        <v>1.4575000000000001E-2</v>
      </c>
      <c r="FT215" s="3">
        <v>1.3335E-2</v>
      </c>
      <c r="FU215" s="3">
        <v>1.0069999999999999E-2</v>
      </c>
      <c r="FV215" s="3">
        <v>1.077E-2</v>
      </c>
      <c r="FW215" s="3">
        <v>1.5545E-2</v>
      </c>
      <c r="FX215" s="3">
        <v>2.4289999999999999E-2</v>
      </c>
      <c r="FY215" s="3">
        <v>3.2820000000000002E-2</v>
      </c>
      <c r="FZ215" s="3">
        <v>4.1270000000000001E-2</v>
      </c>
      <c r="GA215" s="3">
        <v>5.0820000000000004E-2</v>
      </c>
      <c r="GB215" s="3">
        <v>5.645E-2</v>
      </c>
      <c r="GC215" s="3">
        <v>6.0604999999999999E-2</v>
      </c>
      <c r="GD215" s="3">
        <v>6.2105E-2</v>
      </c>
      <c r="GE215" s="3">
        <v>6.1624999999999999E-2</v>
      </c>
      <c r="GF215" s="3">
        <v>6.166E-2</v>
      </c>
      <c r="GG215" s="3">
        <v>6.1455000000000003E-2</v>
      </c>
      <c r="GH215" s="3">
        <v>6.0639999999999999E-2</v>
      </c>
      <c r="GI215" s="3">
        <v>5.9775000000000002E-2</v>
      </c>
      <c r="GJ215" s="3">
        <v>5.6410000000000002E-2</v>
      </c>
      <c r="GK215" s="3">
        <v>5.006E-2</v>
      </c>
      <c r="GL215" s="3">
        <v>4.3505000000000002E-2</v>
      </c>
      <c r="GM215" s="3">
        <v>3.8470000000000004E-2</v>
      </c>
      <c r="GN215" s="3">
        <v>3.1310000000000004E-2</v>
      </c>
      <c r="GO215" s="22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</row>
    <row r="216" spans="1:264" s="3" customFormat="1" ht="12" customHeight="1" x14ac:dyDescent="0.2">
      <c r="A216" s="4" t="s">
        <v>66</v>
      </c>
      <c r="B216" s="4" t="s">
        <v>218</v>
      </c>
      <c r="C216" s="4">
        <v>85</v>
      </c>
      <c r="D216" s="4" t="s">
        <v>90</v>
      </c>
      <c r="E216" s="4" t="s">
        <v>67</v>
      </c>
      <c r="F216" s="4" t="s">
        <v>68</v>
      </c>
      <c r="G216" s="4">
        <v>7</v>
      </c>
      <c r="H216" s="4" t="s">
        <v>167</v>
      </c>
      <c r="I216" s="4">
        <v>1</v>
      </c>
      <c r="J216" s="4">
        <v>0</v>
      </c>
      <c r="K216" s="4"/>
      <c r="L216" s="4"/>
      <c r="M216" s="4"/>
      <c r="N216" s="4"/>
      <c r="O216" s="4"/>
      <c r="P216" s="4" t="s">
        <v>862</v>
      </c>
      <c r="Q216" s="4" t="str">
        <f>R215</f>
        <v xml:space="preserve"> 33°54'13.11"N,  84°14'24.07"W</v>
      </c>
      <c r="R216" s="4" t="s">
        <v>562</v>
      </c>
      <c r="S216" s="14">
        <v>96.805000000000007</v>
      </c>
      <c r="T216" s="14">
        <v>96.873999999999995</v>
      </c>
      <c r="U216" s="4">
        <v>1</v>
      </c>
      <c r="V216" s="10">
        <v>42825</v>
      </c>
      <c r="W216" s="4">
        <v>1</v>
      </c>
      <c r="X216" s="4">
        <v>6.8999999999988404E-2</v>
      </c>
      <c r="Y216" s="4"/>
      <c r="Z216" s="4"/>
      <c r="AA216" s="4"/>
      <c r="AB216" s="4"/>
      <c r="AC216" s="4"/>
      <c r="AD216" s="4"/>
      <c r="AE216" s="10">
        <v>42186</v>
      </c>
      <c r="AF216" s="10">
        <v>43465</v>
      </c>
      <c r="AG216" s="16"/>
      <c r="AH216" s="16"/>
      <c r="AI216" s="16"/>
      <c r="AJ216" s="16"/>
      <c r="AK216" s="16">
        <v>148500</v>
      </c>
      <c r="AL216" s="16">
        <v>148500</v>
      </c>
      <c r="AM216" s="16">
        <v>148500</v>
      </c>
      <c r="AN216" s="16">
        <v>139000</v>
      </c>
      <c r="AO216" s="4"/>
      <c r="AP216" s="4"/>
      <c r="AQ216" s="4"/>
      <c r="AR216" s="9">
        <v>11.6</v>
      </c>
      <c r="AS216" s="9">
        <v>8.5</v>
      </c>
      <c r="AT216" s="9">
        <v>2.7</v>
      </c>
      <c r="AU216" s="9">
        <v>0</v>
      </c>
      <c r="AV216" s="9">
        <v>0</v>
      </c>
      <c r="AW216" s="4" t="b">
        <v>0</v>
      </c>
      <c r="AX216" s="4" t="b">
        <v>0</v>
      </c>
      <c r="AY216" s="9">
        <v>0</v>
      </c>
      <c r="AZ216" s="9">
        <v>0</v>
      </c>
      <c r="BA216" s="9">
        <v>362</v>
      </c>
      <c r="BB216" s="9">
        <v>1</v>
      </c>
      <c r="BC216" s="9">
        <v>12</v>
      </c>
      <c r="BD216" s="9">
        <v>5.2</v>
      </c>
      <c r="BE216" s="9">
        <v>3.8</v>
      </c>
      <c r="BF216" s="39" t="s">
        <v>216</v>
      </c>
      <c r="BG216" s="9">
        <v>3.3</v>
      </c>
      <c r="BH216" s="4"/>
      <c r="BI216" s="4"/>
      <c r="BJ216" s="4" t="s">
        <v>167</v>
      </c>
      <c r="BK216" s="4"/>
      <c r="BL216" s="4">
        <v>8.0000000000012506E-2</v>
      </c>
      <c r="BM216" s="16"/>
      <c r="BN216" s="16"/>
      <c r="BO216" s="16"/>
      <c r="BP216" s="16"/>
      <c r="BQ216" s="16">
        <v>9600</v>
      </c>
      <c r="BR216" s="16">
        <v>9820</v>
      </c>
      <c r="BS216" s="16">
        <v>10300</v>
      </c>
      <c r="BT216" s="16">
        <v>9950</v>
      </c>
      <c r="BU216" s="4"/>
      <c r="BV216" s="4">
        <v>1.5440000000000111</v>
      </c>
      <c r="BW216" s="16"/>
      <c r="BX216" s="16"/>
      <c r="BY216" s="16"/>
      <c r="BZ216" s="16"/>
      <c r="CA216" s="16">
        <v>18200</v>
      </c>
      <c r="CB216" s="16">
        <v>18900</v>
      </c>
      <c r="CC216" s="16">
        <v>19800</v>
      </c>
      <c r="CD216" s="16">
        <v>18900</v>
      </c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4"/>
      <c r="CV216" s="4"/>
      <c r="CW216" s="4"/>
      <c r="CX216" s="4"/>
      <c r="CY216" s="4"/>
      <c r="CZ216" s="22"/>
      <c r="DA216" s="4">
        <v>0</v>
      </c>
      <c r="DB216" s="4">
        <v>0</v>
      </c>
      <c r="DC216" s="4">
        <v>0</v>
      </c>
      <c r="DD216" s="4">
        <v>0</v>
      </c>
      <c r="DE216" s="4">
        <v>184</v>
      </c>
      <c r="DF216" s="4">
        <v>366</v>
      </c>
      <c r="DG216" s="4">
        <v>365</v>
      </c>
      <c r="DH216" s="4">
        <v>365</v>
      </c>
      <c r="DI216" s="16">
        <f t="shared" si="41"/>
        <v>145791.015625</v>
      </c>
      <c r="DJ216" s="16">
        <f t="shared" si="42"/>
        <v>9962.3203125</v>
      </c>
      <c r="DK216" s="16">
        <f t="shared" si="43"/>
        <v>19056.015625</v>
      </c>
      <c r="DL216" s="16">
        <f t="shared" si="44"/>
        <v>0</v>
      </c>
      <c r="DM216" s="16">
        <f t="shared" si="45"/>
        <v>0</v>
      </c>
      <c r="DN216" s="22"/>
      <c r="DO216" s="4">
        <f>COUNTIFS(crashes!$G$2:$G$17624,"&gt;="&amp;S216,crashes!$G$2:$G$17624,"&lt;"&amp;T216,crashes!$D$2:$D$17624,"="&amp;C216, crashes!$S$2:$S$17624, "&gt;="&amp;AE216, crashes!$S$2:$S$17624, "&lt;="&amp;AF216, crashes!$E$2:$E$17624, "="&amp;D216 )</f>
        <v>21</v>
      </c>
      <c r="DP216" s="29">
        <f>COUNTIFS(crashes!$G$2:$G$17624,"&gt;="&amp;S216,crashes!$G$2:$G$17624,"&lt;"&amp;T216,crashes!$D$2:$D$17624,"="&amp;C216, crashes!$S$2:$S$17624, "&gt;="&amp;AE216, crashes!$S$2:$S$17624, "&lt;="&amp;AF216, crashes!$E$2:$E$17624, "="&amp;D216, crashes!$R$2:$R$17624, "=Weekday")</f>
        <v>19</v>
      </c>
      <c r="DQ216" s="29">
        <f>COUNTIFS(crashes!$G$2:$G$17624,"&gt;="&amp;S216,crashes!$G$2:$G$17624,"&lt;"&amp;T216,crashes!$D$2:$D$17624,"="&amp;C216, crashes!$S$2:$S$17624, "&gt;="&amp;AE216, crashes!$S$2:$S$17624, "&lt;="&amp;AF216, crashes!$E$2:$E$17624, "="&amp;D216, crashes!$R$2:$R$17624, "=Weekend")</f>
        <v>2</v>
      </c>
      <c r="DR216" s="30">
        <f>COUNTIFS(crashes!$G$2:$G$17624,"&gt;="&amp;S216,crashes!$G$2:$G$17624,"&lt;"&amp;T216,crashes!$D$2:$D$17624,"="&amp;C216, crashes!$S$2:$S$17624, "&gt;="&amp;AE216, crashes!$S$2:$S$17624, "&lt;="&amp;AF216, crashes!$E$2:$E$17624, "="&amp;D216,  crashes!$R$2:$R$17624, "=Weekday", crashes!$N$2:$N$17624,"=K")</f>
        <v>0</v>
      </c>
      <c r="DS216" s="30">
        <f>COUNTIFS(crashes!$G$2:$G$17624,"&gt;="&amp;S216,crashes!$G$2:$G$17624,"&lt;"&amp;T216,crashes!$D$2:$D$17624,"="&amp;C216, crashes!$S$2:$S$17624, "&gt;="&amp;AE216, crashes!$S$2:$S$17624, "&lt;="&amp;AF216, crashes!$E$2:$E$17624, "="&amp;D216,  crashes!$R$2:$R$17624, "=Weekday", crashes!$N$2:$N$17624,"=A")</f>
        <v>0</v>
      </c>
      <c r="DT216" s="30">
        <f>COUNTIFS(crashes!$G$2:$G$17624,"&gt;="&amp;S216,crashes!$G$2:$G$17624,"&lt;"&amp;T216,crashes!$D$2:$D$17624,"="&amp;C216, crashes!$S$2:$S$17624, "&gt;="&amp;AE216, crashes!$S$2:$S$17624, "&lt;="&amp;AF216, crashes!$E$2:$E$17624, "="&amp;D216,  crashes!$R$2:$R$17624, "=Weekday", crashes!$N$2:$N$17624,"=B")</f>
        <v>3</v>
      </c>
      <c r="DU216" s="30">
        <f>COUNTIFS(crashes!$G$2:$G$17624,"&gt;="&amp;S216,crashes!$G$2:$G$17624,"&lt;"&amp;T216,crashes!$D$2:$D$17624,"="&amp;C216, crashes!$S$2:$S$17624, "&gt;="&amp;AE216, crashes!$S$2:$S$17624, "&lt;="&amp;AF216, crashes!$E$2:$E$17624, "="&amp;D216,  crashes!$R$2:$R$17624, "=Weekday", crashes!$N$2:$N$17624,"=C")</f>
        <v>2</v>
      </c>
      <c r="DV216" s="30">
        <f>COUNTIFS(crashes!$G$2:$G$17624,"&gt;="&amp;S216,crashes!$G$2:$G$17624,"&lt;"&amp;T216,crashes!$D$2:$D$17624,"="&amp;C216, crashes!$S$2:$S$17624, "&gt;="&amp;AE216, crashes!$S$2:$S$17624, "&lt;="&amp;AF216, crashes!$E$2:$E$17624, "="&amp;D216,  crashes!$R$2:$R$17624, "=Weekday", crashes!$N$2:$N$17624,"=ABC")</f>
        <v>0</v>
      </c>
      <c r="DW216" s="30">
        <f>COUNTIFS(crashes!$G$2:$G$17624,"&gt;="&amp;S216,crashes!$G$2:$G$17624,"&lt;"&amp;T216,crashes!$D$2:$D$17624,"="&amp;C216, crashes!$S$2:$S$17624, "&gt;="&amp;AE216, crashes!$S$2:$S$17624, "&lt;="&amp;AF216, crashes!$E$2:$E$17624, "="&amp;D216,  crashes!$R$2:$R$17624, "=Weekday", crashes!$N$2:$N$17624,"=O")</f>
        <v>14</v>
      </c>
      <c r="DX216" s="30">
        <f>COUNTIFS(crashes!$G$2:$G$17624,"&gt;="&amp;S216,crashes!$G$2:$G$17624,"&lt;"&amp;T216,crashes!$D$2:$D$17624,"="&amp;C216, crashes!$S$2:$S$17624, "&gt;="&amp;AE216, crashes!$S$2:$S$17624, "&lt;="&amp;AF216, crashes!$E$2:$E$17624, "="&amp;D216,  crashes!$R$2:$R$17624, "=Weekend", crashes!$N$2:$N$17624,"=K")</f>
        <v>0</v>
      </c>
      <c r="DY216" s="30">
        <f>COUNTIFS(crashes!$G$2:$G$17624,"&gt;="&amp;S216,crashes!$G$2:$G$17624,"&lt;"&amp;T216,crashes!$D$2:$D$17624,"="&amp;C216, crashes!$S$2:$S$17624, "&gt;="&amp;AE216, crashes!$S$2:$S$17624, "&lt;="&amp;AF216, crashes!$E$2:$E$17624, "="&amp;D216,  crashes!$R$2:$R$17624, "=Weekend", crashes!$N$2:$N$17624,"=A")</f>
        <v>0</v>
      </c>
      <c r="DZ216" s="30">
        <f>COUNTIFS(crashes!$G$2:$G$17624,"&gt;="&amp;S216,crashes!$G$2:$G$17624,"&lt;"&amp;T216,crashes!$D$2:$D$17624,"="&amp;C216, crashes!$S$2:$S$17624, "&gt;="&amp;AE216, crashes!$S$2:$S$17624, "&lt;="&amp;AF216, crashes!$E$2:$E$17624, "="&amp;D216,  crashes!$R$2:$R$17624, "=Weekend", crashes!$N$2:$N$17624,"=B")</f>
        <v>0</v>
      </c>
      <c r="EA216" s="30">
        <f>COUNTIFS(crashes!$G$2:$G$17624,"&gt;="&amp;S216,crashes!$G$2:$G$17624,"&lt;"&amp;T216,crashes!$D$2:$D$17624,"="&amp;C216, crashes!$S$2:$S$17624, "&gt;="&amp;AE216, crashes!$S$2:$S$17624, "&lt;="&amp;AF216, crashes!$E$2:$E$17624, "="&amp;D216,  crashes!$R$2:$R$17624, "=Weekend", crashes!$N$2:$N$17624,"=C")</f>
        <v>1</v>
      </c>
      <c r="EB216" s="30">
        <f>COUNTIFS(crashes!$G$2:$G$17624,"&gt;="&amp;S216,crashes!$G$2:$G$17624,"&lt;"&amp;T216,crashes!$D$2:$D$17624,"="&amp;C216, crashes!$S$2:$S$17624, "&gt;="&amp;AE216, crashes!$S$2:$S$17624, "&lt;="&amp;AF216, crashes!$E$2:$E$17624, "="&amp;D216,  crashes!$R$2:$R$17624, "=Weekend", crashes!$N$2:$N$17624,"=ABC")</f>
        <v>0</v>
      </c>
      <c r="EC216" s="30">
        <f>COUNTIFS(crashes!$G$2:$G$17624,"&gt;="&amp;S216,crashes!$G$2:$G$17624,"&lt;"&amp;T216,crashes!$D$2:$D$17624,"="&amp;C216, crashes!$S$2:$S$17624, "&gt;="&amp;AE216, crashes!$S$2:$S$17624, "&lt;="&amp;AF216, crashes!$E$2:$E$17624, "="&amp;D216,  crashes!$R$2:$R$17624, "=Weekend", crashes!$N$2:$N$17624,"=O")</f>
        <v>1</v>
      </c>
      <c r="ED216" s="4">
        <f t="shared" si="46"/>
        <v>0</v>
      </c>
      <c r="EE216" s="4">
        <f t="shared" si="47"/>
        <v>0</v>
      </c>
      <c r="EF216" s="4">
        <f t="shared" si="48"/>
        <v>3</v>
      </c>
      <c r="EG216" s="4">
        <f t="shared" si="49"/>
        <v>3</v>
      </c>
      <c r="EH216" s="4">
        <f t="shared" si="50"/>
        <v>0</v>
      </c>
      <c r="EI216" s="50">
        <f t="shared" si="51"/>
        <v>6</v>
      </c>
      <c r="EJ216" s="4">
        <f t="shared" si="52"/>
        <v>15</v>
      </c>
      <c r="EK216" s="6"/>
      <c r="EL216" s="3">
        <v>2019</v>
      </c>
      <c r="EM216" s="3">
        <v>0.6910000000000025</v>
      </c>
      <c r="EN216" s="3">
        <v>1.6230000000000001E-2</v>
      </c>
      <c r="EO216" s="3">
        <v>1.064E-2</v>
      </c>
      <c r="EP216" s="3">
        <v>8.3999999999999995E-3</v>
      </c>
      <c r="EQ216" s="3">
        <v>8.4499999999999992E-3</v>
      </c>
      <c r="ER216" s="3">
        <v>1.119E-2</v>
      </c>
      <c r="ES216" s="3">
        <v>2.223E-2</v>
      </c>
      <c r="ET216" s="3">
        <v>3.8789999999999998E-2</v>
      </c>
      <c r="EU216" s="3">
        <v>5.0479999999999997E-2</v>
      </c>
      <c r="EV216" s="3">
        <v>5.2089999999999997E-2</v>
      </c>
      <c r="EW216" s="3">
        <v>4.9189999999999998E-2</v>
      </c>
      <c r="EX216" s="3">
        <v>5.0509999999999999E-2</v>
      </c>
      <c r="EY216" s="3">
        <v>5.425E-2</v>
      </c>
      <c r="EZ216" s="3">
        <v>5.8279999999999998E-2</v>
      </c>
      <c r="FA216" s="3">
        <v>6.1100000000000002E-2</v>
      </c>
      <c r="FB216" s="3">
        <v>6.3789999999999999E-2</v>
      </c>
      <c r="FC216" s="3">
        <v>6.4299999999999996E-2</v>
      </c>
      <c r="FD216" s="3">
        <v>6.0639999999999999E-2</v>
      </c>
      <c r="FE216" s="3">
        <v>5.8610000000000002E-2</v>
      </c>
      <c r="FF216" s="3">
        <v>5.8549999999999998E-2</v>
      </c>
      <c r="FG216" s="3">
        <v>5.7729999999999997E-2</v>
      </c>
      <c r="FH216" s="3">
        <v>5.2040000000000003E-2</v>
      </c>
      <c r="FI216" s="3">
        <v>4.3709999999999999E-2</v>
      </c>
      <c r="FJ216" s="3">
        <v>3.6600000000000001E-2</v>
      </c>
      <c r="FK216" s="3">
        <v>2.7439999999999999E-2</v>
      </c>
      <c r="FL216" s="3">
        <v>2019</v>
      </c>
      <c r="FM216" s="3">
        <v>0.6910000000000025</v>
      </c>
      <c r="FN216" s="3">
        <v>2019</v>
      </c>
      <c r="FO216" s="51">
        <v>0.6910000000000025</v>
      </c>
      <c r="FP216" s="51">
        <v>97.564999999999998</v>
      </c>
      <c r="FQ216" s="51">
        <v>2.6195E-2</v>
      </c>
      <c r="FR216" s="51">
        <v>1.8005E-2</v>
      </c>
      <c r="FS216" s="3">
        <v>1.4575000000000001E-2</v>
      </c>
      <c r="FT216" s="3">
        <v>1.3335E-2</v>
      </c>
      <c r="FU216" s="3">
        <v>1.0069999999999999E-2</v>
      </c>
      <c r="FV216" s="3">
        <v>1.077E-2</v>
      </c>
      <c r="FW216" s="3">
        <v>1.5545E-2</v>
      </c>
      <c r="FX216" s="3">
        <v>2.4289999999999999E-2</v>
      </c>
      <c r="FY216" s="3">
        <v>3.2820000000000002E-2</v>
      </c>
      <c r="FZ216" s="3">
        <v>4.1270000000000001E-2</v>
      </c>
      <c r="GA216" s="3">
        <v>5.0820000000000004E-2</v>
      </c>
      <c r="GB216" s="3">
        <v>5.645E-2</v>
      </c>
      <c r="GC216" s="3">
        <v>6.0604999999999999E-2</v>
      </c>
      <c r="GD216" s="3">
        <v>6.2105E-2</v>
      </c>
      <c r="GE216" s="3">
        <v>6.1624999999999999E-2</v>
      </c>
      <c r="GF216" s="3">
        <v>6.166E-2</v>
      </c>
      <c r="GG216" s="3">
        <v>6.1455000000000003E-2</v>
      </c>
      <c r="GH216" s="3">
        <v>6.0639999999999999E-2</v>
      </c>
      <c r="GI216" s="3">
        <v>5.9775000000000002E-2</v>
      </c>
      <c r="GJ216" s="3">
        <v>5.6410000000000002E-2</v>
      </c>
      <c r="GK216" s="3">
        <v>5.006E-2</v>
      </c>
      <c r="GL216" s="3">
        <v>4.3505000000000002E-2</v>
      </c>
      <c r="GM216" s="3">
        <v>3.8470000000000004E-2</v>
      </c>
      <c r="GN216" s="3">
        <v>3.1310000000000004E-2</v>
      </c>
      <c r="GO216" s="22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</row>
    <row r="217" spans="1:264" s="3" customFormat="1" ht="12" customHeight="1" x14ac:dyDescent="0.2">
      <c r="A217" s="4" t="s">
        <v>66</v>
      </c>
      <c r="B217" s="4" t="s">
        <v>218</v>
      </c>
      <c r="C217" s="4">
        <v>85</v>
      </c>
      <c r="D217" s="4" t="s">
        <v>90</v>
      </c>
      <c r="E217" s="4" t="s">
        <v>67</v>
      </c>
      <c r="F217" s="4" t="s">
        <v>68</v>
      </c>
      <c r="G217" s="4">
        <v>7</v>
      </c>
      <c r="H217" s="4" t="s">
        <v>167</v>
      </c>
      <c r="I217" s="4">
        <v>1</v>
      </c>
      <c r="J217" s="4">
        <v>0</v>
      </c>
      <c r="K217" s="4"/>
      <c r="L217" s="4"/>
      <c r="M217" s="4"/>
      <c r="N217" s="4"/>
      <c r="O217" s="4"/>
      <c r="P217" s="4" t="s">
        <v>863</v>
      </c>
      <c r="Q217" s="4" t="str">
        <f t="shared" ref="Q217:Q219" si="53">R216</f>
        <v xml:space="preserve"> 33°54'15.27"N,  84°14'20.59"W</v>
      </c>
      <c r="R217" s="4" t="s">
        <v>563</v>
      </c>
      <c r="S217" s="14">
        <v>96.873999999999995</v>
      </c>
      <c r="T217" s="14">
        <v>97.894999999999996</v>
      </c>
      <c r="U217" s="4">
        <v>1</v>
      </c>
      <c r="V217" s="10">
        <v>42825</v>
      </c>
      <c r="W217" s="4">
        <v>1</v>
      </c>
      <c r="X217" s="4">
        <v>1.0210000000000008</v>
      </c>
      <c r="Y217" s="4"/>
      <c r="Z217" s="4"/>
      <c r="AA217" s="4"/>
      <c r="AB217" s="4"/>
      <c r="AC217" s="4"/>
      <c r="AD217" s="4"/>
      <c r="AE217" s="10">
        <v>42186</v>
      </c>
      <c r="AF217" s="10">
        <v>43465</v>
      </c>
      <c r="AG217" s="16"/>
      <c r="AH217" s="16"/>
      <c r="AI217" s="16"/>
      <c r="AJ217" s="16"/>
      <c r="AK217" s="16">
        <v>148500</v>
      </c>
      <c r="AL217" s="16">
        <v>148500</v>
      </c>
      <c r="AM217" s="16">
        <v>148500</v>
      </c>
      <c r="AN217" s="16">
        <v>139000</v>
      </c>
      <c r="AO217" s="4">
        <v>1.0209999999999999</v>
      </c>
      <c r="AP217" s="4">
        <v>11350</v>
      </c>
      <c r="AQ217" s="4">
        <v>1.0209999999999999</v>
      </c>
      <c r="AR217" s="9">
        <v>11.6</v>
      </c>
      <c r="AS217" s="9">
        <v>10.1</v>
      </c>
      <c r="AT217" s="9">
        <v>3.4</v>
      </c>
      <c r="AU217" s="9">
        <v>0</v>
      </c>
      <c r="AV217" s="9">
        <v>0</v>
      </c>
      <c r="AW217" s="4" t="b">
        <v>0</v>
      </c>
      <c r="AX217" s="4" t="b">
        <v>0</v>
      </c>
      <c r="AY217" s="9">
        <v>5390.8800000000047</v>
      </c>
      <c r="AZ217" s="9">
        <v>0</v>
      </c>
      <c r="BA217" s="9">
        <v>5313</v>
      </c>
      <c r="BB217" s="9">
        <v>1.1000000000000001</v>
      </c>
      <c r="BC217" s="9">
        <v>15</v>
      </c>
      <c r="BD217" s="9">
        <v>4.8</v>
      </c>
      <c r="BE217" s="9">
        <v>3.3</v>
      </c>
      <c r="BF217" s="39" t="s">
        <v>216</v>
      </c>
      <c r="BG217" s="9">
        <v>3.7</v>
      </c>
      <c r="BH217" s="4"/>
      <c r="BI217" s="4"/>
      <c r="BJ217" s="4" t="s">
        <v>167</v>
      </c>
      <c r="BK217" s="4"/>
      <c r="BL217" s="4">
        <v>0.14900000000000091</v>
      </c>
      <c r="BM217" s="16"/>
      <c r="BN217" s="16"/>
      <c r="BO217" s="16"/>
      <c r="BP217" s="16"/>
      <c r="BQ217" s="16">
        <v>9600</v>
      </c>
      <c r="BR217" s="16">
        <v>9820</v>
      </c>
      <c r="BS217" s="16">
        <v>10300</v>
      </c>
      <c r="BT217" s="16">
        <v>9950</v>
      </c>
      <c r="BU217" s="4"/>
      <c r="BV217" s="4">
        <v>0.52300000000001035</v>
      </c>
      <c r="BW217" s="16"/>
      <c r="BX217" s="16"/>
      <c r="BY217" s="16"/>
      <c r="BZ217" s="16"/>
      <c r="CA217" s="16">
        <v>18200</v>
      </c>
      <c r="CB217" s="16">
        <v>18900</v>
      </c>
      <c r="CC217" s="16">
        <v>19800</v>
      </c>
      <c r="CD217" s="16">
        <v>18900</v>
      </c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4"/>
      <c r="CV217" s="4"/>
      <c r="CW217" s="4"/>
      <c r="CX217" s="4"/>
      <c r="CY217" s="4"/>
      <c r="CZ217" s="22"/>
      <c r="DA217" s="4">
        <v>0</v>
      </c>
      <c r="DB217" s="4">
        <v>0</v>
      </c>
      <c r="DC217" s="4">
        <v>0</v>
      </c>
      <c r="DD217" s="4">
        <v>0</v>
      </c>
      <c r="DE217" s="4">
        <v>184</v>
      </c>
      <c r="DF217" s="4">
        <v>366</v>
      </c>
      <c r="DG217" s="4">
        <v>365</v>
      </c>
      <c r="DH217" s="4">
        <v>365</v>
      </c>
      <c r="DI217" s="16">
        <f t="shared" si="41"/>
        <v>145791.015625</v>
      </c>
      <c r="DJ217" s="16">
        <f t="shared" si="42"/>
        <v>9962.3203125</v>
      </c>
      <c r="DK217" s="16">
        <f t="shared" si="43"/>
        <v>19056.015625</v>
      </c>
      <c r="DL217" s="16">
        <f t="shared" si="44"/>
        <v>0</v>
      </c>
      <c r="DM217" s="16">
        <f t="shared" si="45"/>
        <v>0</v>
      </c>
      <c r="DN217" s="22"/>
      <c r="DO217" s="4">
        <f>COUNTIFS(crashes!$G$2:$G$17624,"&gt;="&amp;S217,crashes!$G$2:$G$17624,"&lt;"&amp;T217,crashes!$D$2:$D$17624,"="&amp;C217, crashes!$S$2:$S$17624, "&gt;="&amp;AE217, crashes!$S$2:$S$17624, "&lt;="&amp;AF217, crashes!$E$2:$E$17624, "="&amp;D217 )</f>
        <v>281</v>
      </c>
      <c r="DP217" s="29">
        <f>COUNTIFS(crashes!$G$2:$G$17624,"&gt;="&amp;S217,crashes!$G$2:$G$17624,"&lt;"&amp;T217,crashes!$D$2:$D$17624,"="&amp;C217, crashes!$S$2:$S$17624, "&gt;="&amp;AE217, crashes!$S$2:$S$17624, "&lt;="&amp;AF217, crashes!$E$2:$E$17624, "="&amp;D217, crashes!$R$2:$R$17624, "=Weekday")</f>
        <v>229</v>
      </c>
      <c r="DQ217" s="29">
        <f>COUNTIFS(crashes!$G$2:$G$17624,"&gt;="&amp;S217,crashes!$G$2:$G$17624,"&lt;"&amp;T217,crashes!$D$2:$D$17624,"="&amp;C217, crashes!$S$2:$S$17624, "&gt;="&amp;AE217, crashes!$S$2:$S$17624, "&lt;="&amp;AF217, crashes!$E$2:$E$17624, "="&amp;D217, crashes!$R$2:$R$17624, "=Weekend")</f>
        <v>52</v>
      </c>
      <c r="DR217" s="30">
        <f>COUNTIFS(crashes!$G$2:$G$17624,"&gt;="&amp;S217,crashes!$G$2:$G$17624,"&lt;"&amp;T217,crashes!$D$2:$D$17624,"="&amp;C217, crashes!$S$2:$S$17624, "&gt;="&amp;AE217, crashes!$S$2:$S$17624, "&lt;="&amp;AF217, crashes!$E$2:$E$17624, "="&amp;D217,  crashes!$R$2:$R$17624, "=Weekday", crashes!$N$2:$N$17624,"=K")</f>
        <v>0</v>
      </c>
      <c r="DS217" s="30">
        <f>COUNTIFS(crashes!$G$2:$G$17624,"&gt;="&amp;S217,crashes!$G$2:$G$17624,"&lt;"&amp;T217,crashes!$D$2:$D$17624,"="&amp;C217, crashes!$S$2:$S$17624, "&gt;="&amp;AE217, crashes!$S$2:$S$17624, "&lt;="&amp;AF217, crashes!$E$2:$E$17624, "="&amp;D217,  crashes!$R$2:$R$17624, "=Weekday", crashes!$N$2:$N$17624,"=A")</f>
        <v>1</v>
      </c>
      <c r="DT217" s="30">
        <f>COUNTIFS(crashes!$G$2:$G$17624,"&gt;="&amp;S217,crashes!$G$2:$G$17624,"&lt;"&amp;T217,crashes!$D$2:$D$17624,"="&amp;C217, crashes!$S$2:$S$17624, "&gt;="&amp;AE217, crashes!$S$2:$S$17624, "&lt;="&amp;AF217, crashes!$E$2:$E$17624, "="&amp;D217,  crashes!$R$2:$R$17624, "=Weekday", crashes!$N$2:$N$17624,"=B")</f>
        <v>30</v>
      </c>
      <c r="DU217" s="30">
        <f>COUNTIFS(crashes!$G$2:$G$17624,"&gt;="&amp;S217,crashes!$G$2:$G$17624,"&lt;"&amp;T217,crashes!$D$2:$D$17624,"="&amp;C217, crashes!$S$2:$S$17624, "&gt;="&amp;AE217, crashes!$S$2:$S$17624, "&lt;="&amp;AF217, crashes!$E$2:$E$17624, "="&amp;D217,  crashes!$R$2:$R$17624, "=Weekday", crashes!$N$2:$N$17624,"=C")</f>
        <v>15</v>
      </c>
      <c r="DV217" s="30">
        <f>COUNTIFS(crashes!$G$2:$G$17624,"&gt;="&amp;S217,crashes!$G$2:$G$17624,"&lt;"&amp;T217,crashes!$D$2:$D$17624,"="&amp;C217, crashes!$S$2:$S$17624, "&gt;="&amp;AE217, crashes!$S$2:$S$17624, "&lt;="&amp;AF217, crashes!$E$2:$E$17624, "="&amp;D217,  crashes!$R$2:$R$17624, "=Weekday", crashes!$N$2:$N$17624,"=ABC")</f>
        <v>0</v>
      </c>
      <c r="DW217" s="30">
        <f>COUNTIFS(crashes!$G$2:$G$17624,"&gt;="&amp;S217,crashes!$G$2:$G$17624,"&lt;"&amp;T217,crashes!$D$2:$D$17624,"="&amp;C217, crashes!$S$2:$S$17624, "&gt;="&amp;AE217, crashes!$S$2:$S$17624, "&lt;="&amp;AF217, crashes!$E$2:$E$17624, "="&amp;D217,  crashes!$R$2:$R$17624, "=Weekday", crashes!$N$2:$N$17624,"=O")</f>
        <v>183</v>
      </c>
      <c r="DX217" s="30">
        <f>COUNTIFS(crashes!$G$2:$G$17624,"&gt;="&amp;S217,crashes!$G$2:$G$17624,"&lt;"&amp;T217,crashes!$D$2:$D$17624,"="&amp;C217, crashes!$S$2:$S$17624, "&gt;="&amp;AE217, crashes!$S$2:$S$17624, "&lt;="&amp;AF217, crashes!$E$2:$E$17624, "="&amp;D217,  crashes!$R$2:$R$17624, "=Weekend", crashes!$N$2:$N$17624,"=K")</f>
        <v>0</v>
      </c>
      <c r="DY217" s="30">
        <f>COUNTIFS(crashes!$G$2:$G$17624,"&gt;="&amp;S217,crashes!$G$2:$G$17624,"&lt;"&amp;T217,crashes!$D$2:$D$17624,"="&amp;C217, crashes!$S$2:$S$17624, "&gt;="&amp;AE217, crashes!$S$2:$S$17624, "&lt;="&amp;AF217, crashes!$E$2:$E$17624, "="&amp;D217,  crashes!$R$2:$R$17624, "=Weekend", crashes!$N$2:$N$17624,"=A")</f>
        <v>0</v>
      </c>
      <c r="DZ217" s="30">
        <f>COUNTIFS(crashes!$G$2:$G$17624,"&gt;="&amp;S217,crashes!$G$2:$G$17624,"&lt;"&amp;T217,crashes!$D$2:$D$17624,"="&amp;C217, crashes!$S$2:$S$17624, "&gt;="&amp;AE217, crashes!$S$2:$S$17624, "&lt;="&amp;AF217, crashes!$E$2:$E$17624, "="&amp;D217,  crashes!$R$2:$R$17624, "=Weekend", crashes!$N$2:$N$17624,"=B")</f>
        <v>2</v>
      </c>
      <c r="EA217" s="30">
        <f>COUNTIFS(crashes!$G$2:$G$17624,"&gt;="&amp;S217,crashes!$G$2:$G$17624,"&lt;"&amp;T217,crashes!$D$2:$D$17624,"="&amp;C217, crashes!$S$2:$S$17624, "&gt;="&amp;AE217, crashes!$S$2:$S$17624, "&lt;="&amp;AF217, crashes!$E$2:$E$17624, "="&amp;D217,  crashes!$R$2:$R$17624, "=Weekend", crashes!$N$2:$N$17624,"=C")</f>
        <v>13</v>
      </c>
      <c r="EB217" s="30">
        <f>COUNTIFS(crashes!$G$2:$G$17624,"&gt;="&amp;S217,crashes!$G$2:$G$17624,"&lt;"&amp;T217,crashes!$D$2:$D$17624,"="&amp;C217, crashes!$S$2:$S$17624, "&gt;="&amp;AE217, crashes!$S$2:$S$17624, "&lt;="&amp;AF217, crashes!$E$2:$E$17624, "="&amp;D217,  crashes!$R$2:$R$17624, "=Weekend", crashes!$N$2:$N$17624,"=ABC")</f>
        <v>0</v>
      </c>
      <c r="EC217" s="30">
        <f>COUNTIFS(crashes!$G$2:$G$17624,"&gt;="&amp;S217,crashes!$G$2:$G$17624,"&lt;"&amp;T217,crashes!$D$2:$D$17624,"="&amp;C217, crashes!$S$2:$S$17624, "&gt;="&amp;AE217, crashes!$S$2:$S$17624, "&lt;="&amp;AF217, crashes!$E$2:$E$17624, "="&amp;D217,  crashes!$R$2:$R$17624, "=Weekend", crashes!$N$2:$N$17624,"=O")</f>
        <v>37</v>
      </c>
      <c r="ED217" s="4">
        <f t="shared" si="46"/>
        <v>0</v>
      </c>
      <c r="EE217" s="4">
        <f t="shared" si="47"/>
        <v>1</v>
      </c>
      <c r="EF217" s="4">
        <f t="shared" si="48"/>
        <v>32</v>
      </c>
      <c r="EG217" s="4">
        <f t="shared" si="49"/>
        <v>28</v>
      </c>
      <c r="EH217" s="4">
        <f t="shared" si="50"/>
        <v>0</v>
      </c>
      <c r="EI217" s="50">
        <f t="shared" si="51"/>
        <v>61</v>
      </c>
      <c r="EJ217" s="4">
        <f t="shared" si="52"/>
        <v>220</v>
      </c>
      <c r="EK217" s="6"/>
      <c r="EL217" s="3">
        <v>2019</v>
      </c>
      <c r="EM217" s="3">
        <v>0.32999999999999829</v>
      </c>
      <c r="EN217" s="3">
        <v>1.6230000000000001E-2</v>
      </c>
      <c r="EO217" s="3">
        <v>1.064E-2</v>
      </c>
      <c r="EP217" s="3">
        <v>8.3999999999999995E-3</v>
      </c>
      <c r="EQ217" s="3">
        <v>8.4499999999999992E-3</v>
      </c>
      <c r="ER217" s="3">
        <v>1.119E-2</v>
      </c>
      <c r="ES217" s="3">
        <v>2.223E-2</v>
      </c>
      <c r="ET217" s="3">
        <v>3.8789999999999998E-2</v>
      </c>
      <c r="EU217" s="3">
        <v>5.0479999999999997E-2</v>
      </c>
      <c r="EV217" s="3">
        <v>5.2089999999999997E-2</v>
      </c>
      <c r="EW217" s="3">
        <v>4.9189999999999998E-2</v>
      </c>
      <c r="EX217" s="3">
        <v>5.0509999999999999E-2</v>
      </c>
      <c r="EY217" s="3">
        <v>5.425E-2</v>
      </c>
      <c r="EZ217" s="3">
        <v>5.8279999999999998E-2</v>
      </c>
      <c r="FA217" s="3">
        <v>6.1100000000000002E-2</v>
      </c>
      <c r="FB217" s="3">
        <v>6.3789999999999999E-2</v>
      </c>
      <c r="FC217" s="3">
        <v>6.4299999999999996E-2</v>
      </c>
      <c r="FD217" s="3">
        <v>6.0639999999999999E-2</v>
      </c>
      <c r="FE217" s="3">
        <v>5.8610000000000002E-2</v>
      </c>
      <c r="FF217" s="3">
        <v>5.8549999999999998E-2</v>
      </c>
      <c r="FG217" s="3">
        <v>5.7729999999999997E-2</v>
      </c>
      <c r="FH217" s="3">
        <v>5.2040000000000003E-2</v>
      </c>
      <c r="FI217" s="3">
        <v>4.3709999999999999E-2</v>
      </c>
      <c r="FJ217" s="3">
        <v>3.6600000000000001E-2</v>
      </c>
      <c r="FK217" s="3">
        <v>2.7439999999999999E-2</v>
      </c>
      <c r="FL217" s="3">
        <v>2019</v>
      </c>
      <c r="FM217" s="3">
        <v>0.32999999999999829</v>
      </c>
      <c r="FN217" s="3">
        <v>2019</v>
      </c>
      <c r="FO217" s="51">
        <v>0.32999999999999829</v>
      </c>
      <c r="FP217" s="51">
        <v>97.564999999999998</v>
      </c>
      <c r="FQ217" s="51">
        <v>2.6195E-2</v>
      </c>
      <c r="FR217" s="51">
        <v>1.8005E-2</v>
      </c>
      <c r="FS217" s="3">
        <v>1.4575000000000001E-2</v>
      </c>
      <c r="FT217" s="3">
        <v>1.3335E-2</v>
      </c>
      <c r="FU217" s="3">
        <v>1.0069999999999999E-2</v>
      </c>
      <c r="FV217" s="3">
        <v>1.077E-2</v>
      </c>
      <c r="FW217" s="3">
        <v>1.5545E-2</v>
      </c>
      <c r="FX217" s="3">
        <v>2.4289999999999999E-2</v>
      </c>
      <c r="FY217" s="3">
        <v>3.2820000000000002E-2</v>
      </c>
      <c r="FZ217" s="3">
        <v>4.1270000000000001E-2</v>
      </c>
      <c r="GA217" s="3">
        <v>5.0820000000000004E-2</v>
      </c>
      <c r="GB217" s="3">
        <v>5.645E-2</v>
      </c>
      <c r="GC217" s="3">
        <v>6.0604999999999999E-2</v>
      </c>
      <c r="GD217" s="3">
        <v>6.2105E-2</v>
      </c>
      <c r="GE217" s="3">
        <v>6.1624999999999999E-2</v>
      </c>
      <c r="GF217" s="3">
        <v>6.166E-2</v>
      </c>
      <c r="GG217" s="3">
        <v>6.1455000000000003E-2</v>
      </c>
      <c r="GH217" s="3">
        <v>6.0639999999999999E-2</v>
      </c>
      <c r="GI217" s="3">
        <v>5.9775000000000002E-2</v>
      </c>
      <c r="GJ217" s="3">
        <v>5.6410000000000002E-2</v>
      </c>
      <c r="GK217" s="3">
        <v>5.006E-2</v>
      </c>
      <c r="GL217" s="3">
        <v>4.3505000000000002E-2</v>
      </c>
      <c r="GM217" s="3">
        <v>3.8470000000000004E-2</v>
      </c>
      <c r="GN217" s="3">
        <v>3.1310000000000004E-2</v>
      </c>
      <c r="GO217" s="22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</row>
    <row r="218" spans="1:264" s="3" customFormat="1" ht="12" customHeight="1" x14ac:dyDescent="0.2">
      <c r="A218" s="4" t="s">
        <v>66</v>
      </c>
      <c r="B218" s="4" t="s">
        <v>218</v>
      </c>
      <c r="C218" s="4">
        <v>85</v>
      </c>
      <c r="D218" s="4" t="s">
        <v>90</v>
      </c>
      <c r="E218" s="4" t="s">
        <v>67</v>
      </c>
      <c r="F218" s="4" t="s">
        <v>68</v>
      </c>
      <c r="G218" s="4">
        <v>6</v>
      </c>
      <c r="H218" s="4" t="s">
        <v>240</v>
      </c>
      <c r="I218" s="4">
        <v>1</v>
      </c>
      <c r="J218" s="4">
        <v>0</v>
      </c>
      <c r="K218" s="4"/>
      <c r="L218" s="4"/>
      <c r="M218" s="4"/>
      <c r="N218" s="4"/>
      <c r="O218" s="4"/>
      <c r="P218" s="4" t="s">
        <v>864</v>
      </c>
      <c r="Q218" s="4" t="str">
        <f t="shared" si="53"/>
        <v xml:space="preserve"> 33°54'35.81"N,  84°13'22.74"W</v>
      </c>
      <c r="R218" s="4" t="s">
        <v>564</v>
      </c>
      <c r="S218" s="14">
        <v>97.894999999999996</v>
      </c>
      <c r="T218" s="14">
        <v>98.367000000000004</v>
      </c>
      <c r="U218" s="4">
        <v>1</v>
      </c>
      <c r="V218" s="10">
        <v>42825</v>
      </c>
      <c r="W218" s="4">
        <v>1</v>
      </c>
      <c r="X218" s="4">
        <v>0.47200000000000841</v>
      </c>
      <c r="Y218" s="4"/>
      <c r="Z218" s="4"/>
      <c r="AA218" s="4"/>
      <c r="AB218" s="4"/>
      <c r="AC218" s="4"/>
      <c r="AD218" s="4"/>
      <c r="AE218" s="10">
        <v>42186</v>
      </c>
      <c r="AF218" s="10">
        <v>43465</v>
      </c>
      <c r="AG218" s="16"/>
      <c r="AH218" s="16"/>
      <c r="AI218" s="16"/>
      <c r="AJ218" s="16"/>
      <c r="AK218" s="16">
        <v>148500</v>
      </c>
      <c r="AL218" s="16">
        <v>151000</v>
      </c>
      <c r="AM218" s="16">
        <v>143500</v>
      </c>
      <c r="AN218" s="16">
        <v>139000</v>
      </c>
      <c r="AO218" s="4"/>
      <c r="AP218" s="4"/>
      <c r="AQ218" s="4"/>
      <c r="AR218" s="9">
        <v>11.7</v>
      </c>
      <c r="AS218" s="9">
        <v>12.1</v>
      </c>
      <c r="AT218" s="9">
        <v>3.6</v>
      </c>
      <c r="AU218" s="9">
        <v>0</v>
      </c>
      <c r="AV218" s="9">
        <v>0</v>
      </c>
      <c r="AW218" s="4" t="b">
        <v>0</v>
      </c>
      <c r="AX218" s="4" t="b">
        <v>0</v>
      </c>
      <c r="AY218" s="9">
        <v>2492.1600000000444</v>
      </c>
      <c r="AZ218" s="9">
        <v>0</v>
      </c>
      <c r="BA218" s="9">
        <v>2473</v>
      </c>
      <c r="BB218" s="9">
        <v>1</v>
      </c>
      <c r="BC218" s="9">
        <v>16.899999999999999</v>
      </c>
      <c r="BD218" s="9">
        <v>2.9</v>
      </c>
      <c r="BE218" s="9">
        <v>1.8</v>
      </c>
      <c r="BF218" s="39" t="s">
        <v>216</v>
      </c>
      <c r="BG218" s="9">
        <v>4</v>
      </c>
      <c r="BH218" s="4"/>
      <c r="BI218" s="4"/>
      <c r="BJ218" s="4" t="s">
        <v>167</v>
      </c>
      <c r="BK218" s="4"/>
      <c r="BL218" s="4">
        <v>1.1700000000000017</v>
      </c>
      <c r="BM218" s="16"/>
      <c r="BN218" s="16"/>
      <c r="BO218" s="16"/>
      <c r="BP218" s="16"/>
      <c r="BQ218" s="16">
        <v>9600</v>
      </c>
      <c r="BR218" s="16">
        <v>9820</v>
      </c>
      <c r="BS218" s="16">
        <v>10300</v>
      </c>
      <c r="BT218" s="16">
        <v>9950</v>
      </c>
      <c r="BU218" s="4"/>
      <c r="BV218" s="4">
        <v>5.1000000000001933E-2</v>
      </c>
      <c r="BW218" s="16"/>
      <c r="BX218" s="16"/>
      <c r="BY218" s="16"/>
      <c r="BZ218" s="16"/>
      <c r="CA218" s="16">
        <v>18200</v>
      </c>
      <c r="CB218" s="16">
        <v>18900</v>
      </c>
      <c r="CC218" s="16">
        <v>19800</v>
      </c>
      <c r="CD218" s="16">
        <v>18900</v>
      </c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4"/>
      <c r="CV218" s="4"/>
      <c r="CW218" s="4"/>
      <c r="CX218" s="4"/>
      <c r="CY218" s="4"/>
      <c r="CZ218" s="22"/>
      <c r="DA218" s="4">
        <v>0</v>
      </c>
      <c r="DB218" s="4">
        <v>0</v>
      </c>
      <c r="DC218" s="4">
        <v>0</v>
      </c>
      <c r="DD218" s="4">
        <v>0</v>
      </c>
      <c r="DE218" s="4">
        <v>184</v>
      </c>
      <c r="DF218" s="4">
        <v>366</v>
      </c>
      <c r="DG218" s="4">
        <v>365</v>
      </c>
      <c r="DH218" s="4">
        <v>365</v>
      </c>
      <c r="DI218" s="16">
        <f t="shared" si="41"/>
        <v>145080.078125</v>
      </c>
      <c r="DJ218" s="16">
        <f t="shared" si="42"/>
        <v>9962.3203125</v>
      </c>
      <c r="DK218" s="16">
        <f t="shared" si="43"/>
        <v>19056.015625</v>
      </c>
      <c r="DL218" s="16">
        <f t="shared" si="44"/>
        <v>0</v>
      </c>
      <c r="DM218" s="16">
        <f t="shared" si="45"/>
        <v>0</v>
      </c>
      <c r="DN218" s="22"/>
      <c r="DO218" s="4">
        <f>COUNTIFS(crashes!$G$2:$G$17624,"&gt;="&amp;S218,crashes!$G$2:$G$17624,"&lt;"&amp;T218,crashes!$D$2:$D$17624,"="&amp;C218, crashes!$S$2:$S$17624, "&gt;="&amp;AE218, crashes!$S$2:$S$17624, "&lt;="&amp;AF218, crashes!$E$2:$E$17624, "="&amp;D218 )</f>
        <v>187</v>
      </c>
      <c r="DP218" s="29">
        <f>COUNTIFS(crashes!$G$2:$G$17624,"&gt;="&amp;S218,crashes!$G$2:$G$17624,"&lt;"&amp;T218,crashes!$D$2:$D$17624,"="&amp;C218, crashes!$S$2:$S$17624, "&gt;="&amp;AE218, crashes!$S$2:$S$17624, "&lt;="&amp;AF218, crashes!$E$2:$E$17624, "="&amp;D218, crashes!$R$2:$R$17624, "=Weekday")</f>
        <v>148</v>
      </c>
      <c r="DQ218" s="29">
        <f>COUNTIFS(crashes!$G$2:$G$17624,"&gt;="&amp;S218,crashes!$G$2:$G$17624,"&lt;"&amp;T218,crashes!$D$2:$D$17624,"="&amp;C218, crashes!$S$2:$S$17624, "&gt;="&amp;AE218, crashes!$S$2:$S$17624, "&lt;="&amp;AF218, crashes!$E$2:$E$17624, "="&amp;D218, crashes!$R$2:$R$17624, "=Weekend")</f>
        <v>39</v>
      </c>
      <c r="DR218" s="30">
        <f>COUNTIFS(crashes!$G$2:$G$17624,"&gt;="&amp;S218,crashes!$G$2:$G$17624,"&lt;"&amp;T218,crashes!$D$2:$D$17624,"="&amp;C218, crashes!$S$2:$S$17624, "&gt;="&amp;AE218, crashes!$S$2:$S$17624, "&lt;="&amp;AF218, crashes!$E$2:$E$17624, "="&amp;D218,  crashes!$R$2:$R$17624, "=Weekday", crashes!$N$2:$N$17624,"=K")</f>
        <v>0</v>
      </c>
      <c r="DS218" s="30">
        <f>COUNTIFS(crashes!$G$2:$G$17624,"&gt;="&amp;S218,crashes!$G$2:$G$17624,"&lt;"&amp;T218,crashes!$D$2:$D$17624,"="&amp;C218, crashes!$S$2:$S$17624, "&gt;="&amp;AE218, crashes!$S$2:$S$17624, "&lt;="&amp;AF218, crashes!$E$2:$E$17624, "="&amp;D218,  crashes!$R$2:$R$17624, "=Weekday", crashes!$N$2:$N$17624,"=A")</f>
        <v>5</v>
      </c>
      <c r="DT218" s="30">
        <f>COUNTIFS(crashes!$G$2:$G$17624,"&gt;="&amp;S218,crashes!$G$2:$G$17624,"&lt;"&amp;T218,crashes!$D$2:$D$17624,"="&amp;C218, crashes!$S$2:$S$17624, "&gt;="&amp;AE218, crashes!$S$2:$S$17624, "&lt;="&amp;AF218, crashes!$E$2:$E$17624, "="&amp;D218,  crashes!$R$2:$R$17624, "=Weekday", crashes!$N$2:$N$17624,"=B")</f>
        <v>25</v>
      </c>
      <c r="DU218" s="30">
        <f>COUNTIFS(crashes!$G$2:$G$17624,"&gt;="&amp;S218,crashes!$G$2:$G$17624,"&lt;"&amp;T218,crashes!$D$2:$D$17624,"="&amp;C218, crashes!$S$2:$S$17624, "&gt;="&amp;AE218, crashes!$S$2:$S$17624, "&lt;="&amp;AF218, crashes!$E$2:$E$17624, "="&amp;D218,  crashes!$R$2:$R$17624, "=Weekday", crashes!$N$2:$N$17624,"=C")</f>
        <v>9</v>
      </c>
      <c r="DV218" s="30">
        <f>COUNTIFS(crashes!$G$2:$G$17624,"&gt;="&amp;S218,crashes!$G$2:$G$17624,"&lt;"&amp;T218,crashes!$D$2:$D$17624,"="&amp;C218, crashes!$S$2:$S$17624, "&gt;="&amp;AE218, crashes!$S$2:$S$17624, "&lt;="&amp;AF218, crashes!$E$2:$E$17624, "="&amp;D218,  crashes!$R$2:$R$17624, "=Weekday", crashes!$N$2:$N$17624,"=ABC")</f>
        <v>0</v>
      </c>
      <c r="DW218" s="30">
        <f>COUNTIFS(crashes!$G$2:$G$17624,"&gt;="&amp;S218,crashes!$G$2:$G$17624,"&lt;"&amp;T218,crashes!$D$2:$D$17624,"="&amp;C218, crashes!$S$2:$S$17624, "&gt;="&amp;AE218, crashes!$S$2:$S$17624, "&lt;="&amp;AF218, crashes!$E$2:$E$17624, "="&amp;D218,  crashes!$R$2:$R$17624, "=Weekday", crashes!$N$2:$N$17624,"=O")</f>
        <v>109</v>
      </c>
      <c r="DX218" s="30">
        <f>COUNTIFS(crashes!$G$2:$G$17624,"&gt;="&amp;S218,crashes!$G$2:$G$17624,"&lt;"&amp;T218,crashes!$D$2:$D$17624,"="&amp;C218, crashes!$S$2:$S$17624, "&gt;="&amp;AE218, crashes!$S$2:$S$17624, "&lt;="&amp;AF218, crashes!$E$2:$E$17624, "="&amp;D218,  crashes!$R$2:$R$17624, "=Weekend", crashes!$N$2:$N$17624,"=K")</f>
        <v>0</v>
      </c>
      <c r="DY218" s="30">
        <f>COUNTIFS(crashes!$G$2:$G$17624,"&gt;="&amp;S218,crashes!$G$2:$G$17624,"&lt;"&amp;T218,crashes!$D$2:$D$17624,"="&amp;C218, crashes!$S$2:$S$17624, "&gt;="&amp;AE218, crashes!$S$2:$S$17624, "&lt;="&amp;AF218, crashes!$E$2:$E$17624, "="&amp;D218,  crashes!$R$2:$R$17624, "=Weekend", crashes!$N$2:$N$17624,"=A")</f>
        <v>0</v>
      </c>
      <c r="DZ218" s="30">
        <f>COUNTIFS(crashes!$G$2:$G$17624,"&gt;="&amp;S218,crashes!$G$2:$G$17624,"&lt;"&amp;T218,crashes!$D$2:$D$17624,"="&amp;C218, crashes!$S$2:$S$17624, "&gt;="&amp;AE218, crashes!$S$2:$S$17624, "&lt;="&amp;AF218, crashes!$E$2:$E$17624, "="&amp;D218,  crashes!$R$2:$R$17624, "=Weekend", crashes!$N$2:$N$17624,"=B")</f>
        <v>1</v>
      </c>
      <c r="EA218" s="30">
        <f>COUNTIFS(crashes!$G$2:$G$17624,"&gt;="&amp;S218,crashes!$G$2:$G$17624,"&lt;"&amp;T218,crashes!$D$2:$D$17624,"="&amp;C218, crashes!$S$2:$S$17624, "&gt;="&amp;AE218, crashes!$S$2:$S$17624, "&lt;="&amp;AF218, crashes!$E$2:$E$17624, "="&amp;D218,  crashes!$R$2:$R$17624, "=Weekend", crashes!$N$2:$N$17624,"=C")</f>
        <v>14</v>
      </c>
      <c r="EB218" s="30">
        <f>COUNTIFS(crashes!$G$2:$G$17624,"&gt;="&amp;S218,crashes!$G$2:$G$17624,"&lt;"&amp;T218,crashes!$D$2:$D$17624,"="&amp;C218, crashes!$S$2:$S$17624, "&gt;="&amp;AE218, crashes!$S$2:$S$17624, "&lt;="&amp;AF218, crashes!$E$2:$E$17624, "="&amp;D218,  crashes!$R$2:$R$17624, "=Weekend", crashes!$N$2:$N$17624,"=ABC")</f>
        <v>0</v>
      </c>
      <c r="EC218" s="30">
        <f>COUNTIFS(crashes!$G$2:$G$17624,"&gt;="&amp;S218,crashes!$G$2:$G$17624,"&lt;"&amp;T218,crashes!$D$2:$D$17624,"="&amp;C218, crashes!$S$2:$S$17624, "&gt;="&amp;AE218, crashes!$S$2:$S$17624, "&lt;="&amp;AF218, crashes!$E$2:$E$17624, "="&amp;D218,  crashes!$R$2:$R$17624, "=Weekend", crashes!$N$2:$N$17624,"=O")</f>
        <v>24</v>
      </c>
      <c r="ED218" s="4">
        <f t="shared" si="46"/>
        <v>0</v>
      </c>
      <c r="EE218" s="4">
        <f t="shared" si="47"/>
        <v>5</v>
      </c>
      <c r="EF218" s="4">
        <f t="shared" si="48"/>
        <v>26</v>
      </c>
      <c r="EG218" s="4">
        <f t="shared" si="49"/>
        <v>23</v>
      </c>
      <c r="EH218" s="4">
        <f t="shared" si="50"/>
        <v>0</v>
      </c>
      <c r="EI218" s="50">
        <f t="shared" si="51"/>
        <v>54</v>
      </c>
      <c r="EJ218" s="4">
        <f t="shared" si="52"/>
        <v>133</v>
      </c>
      <c r="EK218" s="6"/>
      <c r="EL218" s="3">
        <v>2019</v>
      </c>
      <c r="EM218" s="3">
        <v>0.32999999999999829</v>
      </c>
      <c r="EN218" s="3">
        <v>1.6230000000000001E-2</v>
      </c>
      <c r="EO218" s="3">
        <v>1.064E-2</v>
      </c>
      <c r="EP218" s="3">
        <v>8.3999999999999995E-3</v>
      </c>
      <c r="EQ218" s="3">
        <v>8.4499999999999992E-3</v>
      </c>
      <c r="ER218" s="3">
        <v>1.119E-2</v>
      </c>
      <c r="ES218" s="3">
        <v>2.223E-2</v>
      </c>
      <c r="ET218" s="3">
        <v>3.8789999999999998E-2</v>
      </c>
      <c r="EU218" s="3">
        <v>5.0479999999999997E-2</v>
      </c>
      <c r="EV218" s="3">
        <v>5.2089999999999997E-2</v>
      </c>
      <c r="EW218" s="3">
        <v>4.9189999999999998E-2</v>
      </c>
      <c r="EX218" s="3">
        <v>5.0509999999999999E-2</v>
      </c>
      <c r="EY218" s="3">
        <v>5.425E-2</v>
      </c>
      <c r="EZ218" s="3">
        <v>5.8279999999999998E-2</v>
      </c>
      <c r="FA218" s="3">
        <v>6.1100000000000002E-2</v>
      </c>
      <c r="FB218" s="3">
        <v>6.3789999999999999E-2</v>
      </c>
      <c r="FC218" s="3">
        <v>6.4299999999999996E-2</v>
      </c>
      <c r="FD218" s="3">
        <v>6.0639999999999999E-2</v>
      </c>
      <c r="FE218" s="3">
        <v>5.8610000000000002E-2</v>
      </c>
      <c r="FF218" s="3">
        <v>5.8549999999999998E-2</v>
      </c>
      <c r="FG218" s="3">
        <v>5.7729999999999997E-2</v>
      </c>
      <c r="FH218" s="3">
        <v>5.2040000000000003E-2</v>
      </c>
      <c r="FI218" s="3">
        <v>4.3709999999999999E-2</v>
      </c>
      <c r="FJ218" s="3">
        <v>3.6600000000000001E-2</v>
      </c>
      <c r="FK218" s="3">
        <v>2.7439999999999999E-2</v>
      </c>
      <c r="FL218" s="3">
        <v>2019</v>
      </c>
      <c r="FM218" s="3">
        <v>0.32999999999999829</v>
      </c>
      <c r="FN218" s="3">
        <v>2019</v>
      </c>
      <c r="FO218" s="51">
        <v>0.32999999999999829</v>
      </c>
      <c r="FP218" s="51">
        <v>97.564999999999998</v>
      </c>
      <c r="FQ218" s="51">
        <v>2.6195E-2</v>
      </c>
      <c r="FR218" s="51">
        <v>1.8005E-2</v>
      </c>
      <c r="FS218" s="3">
        <v>1.4575000000000001E-2</v>
      </c>
      <c r="FT218" s="3">
        <v>1.3335E-2</v>
      </c>
      <c r="FU218" s="3">
        <v>1.0069999999999999E-2</v>
      </c>
      <c r="FV218" s="3">
        <v>1.077E-2</v>
      </c>
      <c r="FW218" s="3">
        <v>1.5545E-2</v>
      </c>
      <c r="FX218" s="3">
        <v>2.4289999999999999E-2</v>
      </c>
      <c r="FY218" s="3">
        <v>3.2820000000000002E-2</v>
      </c>
      <c r="FZ218" s="3">
        <v>4.1270000000000001E-2</v>
      </c>
      <c r="GA218" s="3">
        <v>5.0820000000000004E-2</v>
      </c>
      <c r="GB218" s="3">
        <v>5.645E-2</v>
      </c>
      <c r="GC218" s="3">
        <v>6.0604999999999999E-2</v>
      </c>
      <c r="GD218" s="3">
        <v>6.2105E-2</v>
      </c>
      <c r="GE218" s="3">
        <v>6.1624999999999999E-2</v>
      </c>
      <c r="GF218" s="3">
        <v>6.166E-2</v>
      </c>
      <c r="GG218" s="3">
        <v>6.1455000000000003E-2</v>
      </c>
      <c r="GH218" s="3">
        <v>6.0639999999999999E-2</v>
      </c>
      <c r="GI218" s="3">
        <v>5.9775000000000002E-2</v>
      </c>
      <c r="GJ218" s="3">
        <v>5.6410000000000002E-2</v>
      </c>
      <c r="GK218" s="3">
        <v>5.006E-2</v>
      </c>
      <c r="GL218" s="3">
        <v>4.3505000000000002E-2</v>
      </c>
      <c r="GM218" s="3">
        <v>3.8470000000000004E-2</v>
      </c>
      <c r="GN218" s="3">
        <v>3.1310000000000004E-2</v>
      </c>
      <c r="GO218" s="22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</row>
    <row r="219" spans="1:264" s="3" customFormat="1" ht="12" customHeight="1" x14ac:dyDescent="0.2">
      <c r="A219" s="4" t="s">
        <v>66</v>
      </c>
      <c r="B219" s="4" t="s">
        <v>218</v>
      </c>
      <c r="C219" s="4">
        <v>85</v>
      </c>
      <c r="D219" s="4" t="s">
        <v>90</v>
      </c>
      <c r="E219" s="4" t="s">
        <v>67</v>
      </c>
      <c r="F219" s="4" t="s">
        <v>70</v>
      </c>
      <c r="G219" s="4">
        <v>6</v>
      </c>
      <c r="H219" s="4" t="s">
        <v>240</v>
      </c>
      <c r="I219" s="4">
        <v>1</v>
      </c>
      <c r="J219" s="4">
        <v>0</v>
      </c>
      <c r="K219" s="4"/>
      <c r="L219" s="4"/>
      <c r="M219" s="4"/>
      <c r="N219" s="4"/>
      <c r="O219" s="4"/>
      <c r="P219" s="4" t="s">
        <v>865</v>
      </c>
      <c r="Q219" s="4" t="str">
        <f t="shared" si="53"/>
        <v xml:space="preserve"> 33°54'39.75"N,  84°12'53.78"W</v>
      </c>
      <c r="R219" s="4" t="s">
        <v>565</v>
      </c>
      <c r="S219" s="14">
        <v>98.367000000000004</v>
      </c>
      <c r="T219" s="14">
        <v>98.418000000000006</v>
      </c>
      <c r="U219" s="4">
        <v>1</v>
      </c>
      <c r="V219" s="10">
        <v>42825</v>
      </c>
      <c r="W219" s="4">
        <v>1</v>
      </c>
      <c r="X219" s="4">
        <v>5.1000000000001933E-2</v>
      </c>
      <c r="Y219" s="4">
        <v>5.1000000000001933E-2</v>
      </c>
      <c r="Z219" s="4">
        <v>2</v>
      </c>
      <c r="AA219" s="4"/>
      <c r="AB219" s="4"/>
      <c r="AC219" s="4"/>
      <c r="AD219" s="4"/>
      <c r="AE219" s="10">
        <v>42186</v>
      </c>
      <c r="AF219" s="10">
        <v>43465</v>
      </c>
      <c r="AG219" s="16"/>
      <c r="AH219" s="16"/>
      <c r="AI219" s="16"/>
      <c r="AJ219" s="16"/>
      <c r="AK219" s="16">
        <v>148500</v>
      </c>
      <c r="AL219" s="16">
        <v>151000</v>
      </c>
      <c r="AM219" s="16">
        <v>143500</v>
      </c>
      <c r="AN219" s="16">
        <v>139000</v>
      </c>
      <c r="AO219" s="4"/>
      <c r="AP219" s="4"/>
      <c r="AQ219" s="4"/>
      <c r="AR219" s="9">
        <v>11.7</v>
      </c>
      <c r="AS219" s="9">
        <v>6</v>
      </c>
      <c r="AT219" s="9">
        <v>3</v>
      </c>
      <c r="AU219" s="9">
        <v>0</v>
      </c>
      <c r="AV219" s="9">
        <v>0</v>
      </c>
      <c r="AW219" s="4" t="b">
        <v>0</v>
      </c>
      <c r="AX219" s="4" t="b">
        <v>0</v>
      </c>
      <c r="AY219" s="9">
        <v>269.2800000000102</v>
      </c>
      <c r="AZ219" s="9">
        <v>0</v>
      </c>
      <c r="BA219" s="37">
        <v>269</v>
      </c>
      <c r="BB219" s="9">
        <v>7.7</v>
      </c>
      <c r="BC219" s="9">
        <v>16.399999999999999</v>
      </c>
      <c r="BD219" s="9">
        <v>3.3</v>
      </c>
      <c r="BE219" s="9">
        <v>1.8</v>
      </c>
      <c r="BF219" s="39" t="s">
        <v>216</v>
      </c>
      <c r="BG219" s="9">
        <v>4</v>
      </c>
      <c r="BH219" s="4"/>
      <c r="BI219" s="4"/>
      <c r="BJ219" s="4" t="s">
        <v>167</v>
      </c>
      <c r="BK219" s="4"/>
      <c r="BL219" s="4">
        <v>1.6420000000000101</v>
      </c>
      <c r="BM219" s="16"/>
      <c r="BN219" s="16"/>
      <c r="BO219" s="16"/>
      <c r="BP219" s="16"/>
      <c r="BQ219" s="16">
        <v>9600</v>
      </c>
      <c r="BR219" s="16">
        <v>9820</v>
      </c>
      <c r="BS219" s="16">
        <v>10300</v>
      </c>
      <c r="BT219" s="16">
        <v>9950</v>
      </c>
      <c r="BU219" s="4"/>
      <c r="BV219" s="4">
        <v>0</v>
      </c>
      <c r="BW219" s="16"/>
      <c r="BX219" s="16"/>
      <c r="BY219" s="16"/>
      <c r="BZ219" s="16"/>
      <c r="CA219" s="16">
        <v>18200</v>
      </c>
      <c r="CB219" s="16">
        <v>18900</v>
      </c>
      <c r="CC219" s="16">
        <v>19800</v>
      </c>
      <c r="CD219" s="16">
        <v>18900</v>
      </c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>
        <v>18200</v>
      </c>
      <c r="CR219" s="16">
        <v>18900</v>
      </c>
      <c r="CS219" s="16">
        <v>19800</v>
      </c>
      <c r="CT219" s="16">
        <v>18900</v>
      </c>
      <c r="CU219" s="4"/>
      <c r="CV219" s="4"/>
      <c r="CW219" s="4"/>
      <c r="CX219" s="4"/>
      <c r="CY219" s="4"/>
      <c r="CZ219" s="22"/>
      <c r="DA219" s="4">
        <v>0</v>
      </c>
      <c r="DB219" s="4">
        <v>0</v>
      </c>
      <c r="DC219" s="4">
        <v>0</v>
      </c>
      <c r="DD219" s="4">
        <v>0</v>
      </c>
      <c r="DE219" s="4">
        <v>184</v>
      </c>
      <c r="DF219" s="4">
        <v>366</v>
      </c>
      <c r="DG219" s="4">
        <v>365</v>
      </c>
      <c r="DH219" s="4">
        <v>365</v>
      </c>
      <c r="DI219" s="16">
        <f t="shared" si="41"/>
        <v>145080.078125</v>
      </c>
      <c r="DJ219" s="16">
        <f t="shared" si="42"/>
        <v>9962.3203125</v>
      </c>
      <c r="DK219" s="16">
        <f t="shared" si="43"/>
        <v>19056.015625</v>
      </c>
      <c r="DL219" s="16">
        <f t="shared" si="44"/>
        <v>0</v>
      </c>
      <c r="DM219" s="16">
        <f t="shared" si="45"/>
        <v>19056.015625</v>
      </c>
      <c r="DN219" s="22"/>
      <c r="DO219" s="4">
        <f>COUNTIFS(crashes!$G$2:$G$17624,"&gt;="&amp;S219,crashes!$G$2:$G$17624,"&lt;"&amp;T219,crashes!$D$2:$D$17624,"="&amp;C219, crashes!$S$2:$S$17624, "&gt;="&amp;AE219, crashes!$S$2:$S$17624, "&lt;="&amp;AF219, crashes!$E$2:$E$17624, "="&amp;D219 )</f>
        <v>28</v>
      </c>
      <c r="DP219" s="29">
        <f>COUNTIFS(crashes!$G$2:$G$17624,"&gt;="&amp;S219,crashes!$G$2:$G$17624,"&lt;"&amp;T219,crashes!$D$2:$D$17624,"="&amp;C219, crashes!$S$2:$S$17624, "&gt;="&amp;AE219, crashes!$S$2:$S$17624, "&lt;="&amp;AF219, crashes!$E$2:$E$17624, "="&amp;D219, crashes!$R$2:$R$17624, "=Weekday")</f>
        <v>22</v>
      </c>
      <c r="DQ219" s="29">
        <f>COUNTIFS(crashes!$G$2:$G$17624,"&gt;="&amp;S219,crashes!$G$2:$G$17624,"&lt;"&amp;T219,crashes!$D$2:$D$17624,"="&amp;C219, crashes!$S$2:$S$17624, "&gt;="&amp;AE219, crashes!$S$2:$S$17624, "&lt;="&amp;AF219, crashes!$E$2:$E$17624, "="&amp;D219, crashes!$R$2:$R$17624, "=Weekend")</f>
        <v>6</v>
      </c>
      <c r="DR219" s="30">
        <f>COUNTIFS(crashes!$G$2:$G$17624,"&gt;="&amp;S219,crashes!$G$2:$G$17624,"&lt;"&amp;T219,crashes!$D$2:$D$17624,"="&amp;C219, crashes!$S$2:$S$17624, "&gt;="&amp;AE219, crashes!$S$2:$S$17624, "&lt;="&amp;AF219, crashes!$E$2:$E$17624, "="&amp;D219,  crashes!$R$2:$R$17624, "=Weekday", crashes!$N$2:$N$17624,"=K")</f>
        <v>0</v>
      </c>
      <c r="DS219" s="30">
        <f>COUNTIFS(crashes!$G$2:$G$17624,"&gt;="&amp;S219,crashes!$G$2:$G$17624,"&lt;"&amp;T219,crashes!$D$2:$D$17624,"="&amp;C219, crashes!$S$2:$S$17624, "&gt;="&amp;AE219, crashes!$S$2:$S$17624, "&lt;="&amp;AF219, crashes!$E$2:$E$17624, "="&amp;D219,  crashes!$R$2:$R$17624, "=Weekday", crashes!$N$2:$N$17624,"=A")</f>
        <v>1</v>
      </c>
      <c r="DT219" s="30">
        <f>COUNTIFS(crashes!$G$2:$G$17624,"&gt;="&amp;S219,crashes!$G$2:$G$17624,"&lt;"&amp;T219,crashes!$D$2:$D$17624,"="&amp;C219, crashes!$S$2:$S$17624, "&gt;="&amp;AE219, crashes!$S$2:$S$17624, "&lt;="&amp;AF219, crashes!$E$2:$E$17624, "="&amp;D219,  crashes!$R$2:$R$17624, "=Weekday", crashes!$N$2:$N$17624,"=B")</f>
        <v>2</v>
      </c>
      <c r="DU219" s="30">
        <f>COUNTIFS(crashes!$G$2:$G$17624,"&gt;="&amp;S219,crashes!$G$2:$G$17624,"&lt;"&amp;T219,crashes!$D$2:$D$17624,"="&amp;C219, crashes!$S$2:$S$17624, "&gt;="&amp;AE219, crashes!$S$2:$S$17624, "&lt;="&amp;AF219, crashes!$E$2:$E$17624, "="&amp;D219,  crashes!$R$2:$R$17624, "=Weekday", crashes!$N$2:$N$17624,"=C")</f>
        <v>2</v>
      </c>
      <c r="DV219" s="30">
        <f>COUNTIFS(crashes!$G$2:$G$17624,"&gt;="&amp;S219,crashes!$G$2:$G$17624,"&lt;"&amp;T219,crashes!$D$2:$D$17624,"="&amp;C219, crashes!$S$2:$S$17624, "&gt;="&amp;AE219, crashes!$S$2:$S$17624, "&lt;="&amp;AF219, crashes!$E$2:$E$17624, "="&amp;D219,  crashes!$R$2:$R$17624, "=Weekday", crashes!$N$2:$N$17624,"=ABC")</f>
        <v>0</v>
      </c>
      <c r="DW219" s="30">
        <f>COUNTIFS(crashes!$G$2:$G$17624,"&gt;="&amp;S219,crashes!$G$2:$G$17624,"&lt;"&amp;T219,crashes!$D$2:$D$17624,"="&amp;C219, crashes!$S$2:$S$17624, "&gt;="&amp;AE219, crashes!$S$2:$S$17624, "&lt;="&amp;AF219, crashes!$E$2:$E$17624, "="&amp;D219,  crashes!$R$2:$R$17624, "=Weekday", crashes!$N$2:$N$17624,"=O")</f>
        <v>17</v>
      </c>
      <c r="DX219" s="30">
        <f>COUNTIFS(crashes!$G$2:$G$17624,"&gt;="&amp;S219,crashes!$G$2:$G$17624,"&lt;"&amp;T219,crashes!$D$2:$D$17624,"="&amp;C219, crashes!$S$2:$S$17624, "&gt;="&amp;AE219, crashes!$S$2:$S$17624, "&lt;="&amp;AF219, crashes!$E$2:$E$17624, "="&amp;D219,  crashes!$R$2:$R$17624, "=Weekend", crashes!$N$2:$N$17624,"=K")</f>
        <v>0</v>
      </c>
      <c r="DY219" s="30">
        <f>COUNTIFS(crashes!$G$2:$G$17624,"&gt;="&amp;S219,crashes!$G$2:$G$17624,"&lt;"&amp;T219,crashes!$D$2:$D$17624,"="&amp;C219, crashes!$S$2:$S$17624, "&gt;="&amp;AE219, crashes!$S$2:$S$17624, "&lt;="&amp;AF219, crashes!$E$2:$E$17624, "="&amp;D219,  crashes!$R$2:$R$17624, "=Weekend", crashes!$N$2:$N$17624,"=A")</f>
        <v>0</v>
      </c>
      <c r="DZ219" s="30">
        <f>COUNTIFS(crashes!$G$2:$G$17624,"&gt;="&amp;S219,crashes!$G$2:$G$17624,"&lt;"&amp;T219,crashes!$D$2:$D$17624,"="&amp;C219, crashes!$S$2:$S$17624, "&gt;="&amp;AE219, crashes!$S$2:$S$17624, "&lt;="&amp;AF219, crashes!$E$2:$E$17624, "="&amp;D219,  crashes!$R$2:$R$17624, "=Weekend", crashes!$N$2:$N$17624,"=B")</f>
        <v>0</v>
      </c>
      <c r="EA219" s="30">
        <f>COUNTIFS(crashes!$G$2:$G$17624,"&gt;="&amp;S219,crashes!$G$2:$G$17624,"&lt;"&amp;T219,crashes!$D$2:$D$17624,"="&amp;C219, crashes!$S$2:$S$17624, "&gt;="&amp;AE219, crashes!$S$2:$S$17624, "&lt;="&amp;AF219, crashes!$E$2:$E$17624, "="&amp;D219,  crashes!$R$2:$R$17624, "=Weekend", crashes!$N$2:$N$17624,"=C")</f>
        <v>2</v>
      </c>
      <c r="EB219" s="30">
        <f>COUNTIFS(crashes!$G$2:$G$17624,"&gt;="&amp;S219,crashes!$G$2:$G$17624,"&lt;"&amp;T219,crashes!$D$2:$D$17624,"="&amp;C219, crashes!$S$2:$S$17624, "&gt;="&amp;AE219, crashes!$S$2:$S$17624, "&lt;="&amp;AF219, crashes!$E$2:$E$17624, "="&amp;D219,  crashes!$R$2:$R$17624, "=Weekend", crashes!$N$2:$N$17624,"=ABC")</f>
        <v>0</v>
      </c>
      <c r="EC219" s="30">
        <f>COUNTIFS(crashes!$G$2:$G$17624,"&gt;="&amp;S219,crashes!$G$2:$G$17624,"&lt;"&amp;T219,crashes!$D$2:$D$17624,"="&amp;C219, crashes!$S$2:$S$17624, "&gt;="&amp;AE219, crashes!$S$2:$S$17624, "&lt;="&amp;AF219, crashes!$E$2:$E$17624, "="&amp;D219,  crashes!$R$2:$R$17624, "=Weekend", crashes!$N$2:$N$17624,"=O")</f>
        <v>4</v>
      </c>
      <c r="ED219" s="4">
        <f t="shared" si="46"/>
        <v>0</v>
      </c>
      <c r="EE219" s="4">
        <f t="shared" si="47"/>
        <v>1</v>
      </c>
      <c r="EF219" s="4">
        <f t="shared" si="48"/>
        <v>2</v>
      </c>
      <c r="EG219" s="4">
        <f t="shared" si="49"/>
        <v>4</v>
      </c>
      <c r="EH219" s="4">
        <f t="shared" si="50"/>
        <v>0</v>
      </c>
      <c r="EI219" s="50">
        <f t="shared" si="51"/>
        <v>7</v>
      </c>
      <c r="EJ219" s="4">
        <f t="shared" si="52"/>
        <v>21</v>
      </c>
      <c r="EK219" s="6"/>
      <c r="EL219" s="3">
        <v>2019</v>
      </c>
      <c r="EM219" s="3">
        <v>0.80200000000000671</v>
      </c>
      <c r="EN219" s="3">
        <v>1.6230000000000001E-2</v>
      </c>
      <c r="EO219" s="3">
        <v>1.064E-2</v>
      </c>
      <c r="EP219" s="3">
        <v>8.3999999999999995E-3</v>
      </c>
      <c r="EQ219" s="3">
        <v>8.4499999999999992E-3</v>
      </c>
      <c r="ER219" s="3">
        <v>1.119E-2</v>
      </c>
      <c r="ES219" s="3">
        <v>2.223E-2</v>
      </c>
      <c r="ET219" s="3">
        <v>3.8789999999999998E-2</v>
      </c>
      <c r="EU219" s="3">
        <v>5.0479999999999997E-2</v>
      </c>
      <c r="EV219" s="3">
        <v>5.2089999999999997E-2</v>
      </c>
      <c r="EW219" s="3">
        <v>4.9189999999999998E-2</v>
      </c>
      <c r="EX219" s="3">
        <v>5.0509999999999999E-2</v>
      </c>
      <c r="EY219" s="3">
        <v>5.425E-2</v>
      </c>
      <c r="EZ219" s="3">
        <v>5.8279999999999998E-2</v>
      </c>
      <c r="FA219" s="3">
        <v>6.1100000000000002E-2</v>
      </c>
      <c r="FB219" s="3">
        <v>6.3789999999999999E-2</v>
      </c>
      <c r="FC219" s="3">
        <v>6.4299999999999996E-2</v>
      </c>
      <c r="FD219" s="3">
        <v>6.0639999999999999E-2</v>
      </c>
      <c r="FE219" s="3">
        <v>5.8610000000000002E-2</v>
      </c>
      <c r="FF219" s="3">
        <v>5.8549999999999998E-2</v>
      </c>
      <c r="FG219" s="3">
        <v>5.7729999999999997E-2</v>
      </c>
      <c r="FH219" s="3">
        <v>5.2040000000000003E-2</v>
      </c>
      <c r="FI219" s="3">
        <v>4.3709999999999999E-2</v>
      </c>
      <c r="FJ219" s="3">
        <v>3.6600000000000001E-2</v>
      </c>
      <c r="FK219" s="3">
        <v>2.7439999999999999E-2</v>
      </c>
      <c r="FL219" s="3">
        <v>2019</v>
      </c>
      <c r="FM219" s="3">
        <v>0.80200000000000671</v>
      </c>
      <c r="FN219" s="3">
        <v>2019</v>
      </c>
      <c r="FO219" s="51">
        <v>0.80200000000000671</v>
      </c>
      <c r="FP219" s="51">
        <v>97.564999999999998</v>
      </c>
      <c r="FQ219" s="51">
        <v>2.6195E-2</v>
      </c>
      <c r="FR219" s="51">
        <v>1.8005E-2</v>
      </c>
      <c r="FS219" s="3">
        <v>1.4575000000000001E-2</v>
      </c>
      <c r="FT219" s="3">
        <v>1.3335E-2</v>
      </c>
      <c r="FU219" s="3">
        <v>1.0069999999999999E-2</v>
      </c>
      <c r="FV219" s="3">
        <v>1.077E-2</v>
      </c>
      <c r="FW219" s="3">
        <v>1.5545E-2</v>
      </c>
      <c r="FX219" s="3">
        <v>2.4289999999999999E-2</v>
      </c>
      <c r="FY219" s="3">
        <v>3.2820000000000002E-2</v>
      </c>
      <c r="FZ219" s="3">
        <v>4.1270000000000001E-2</v>
      </c>
      <c r="GA219" s="3">
        <v>5.0820000000000004E-2</v>
      </c>
      <c r="GB219" s="3">
        <v>5.645E-2</v>
      </c>
      <c r="GC219" s="3">
        <v>6.0604999999999999E-2</v>
      </c>
      <c r="GD219" s="3">
        <v>6.2105E-2</v>
      </c>
      <c r="GE219" s="3">
        <v>6.1624999999999999E-2</v>
      </c>
      <c r="GF219" s="3">
        <v>6.166E-2</v>
      </c>
      <c r="GG219" s="3">
        <v>6.1455000000000003E-2</v>
      </c>
      <c r="GH219" s="3">
        <v>6.0639999999999999E-2</v>
      </c>
      <c r="GI219" s="3">
        <v>5.9775000000000002E-2</v>
      </c>
      <c r="GJ219" s="3">
        <v>5.6410000000000002E-2</v>
      </c>
      <c r="GK219" s="3">
        <v>5.006E-2</v>
      </c>
      <c r="GL219" s="3">
        <v>4.3505000000000002E-2</v>
      </c>
      <c r="GM219" s="3">
        <v>3.8470000000000004E-2</v>
      </c>
      <c r="GN219" s="3">
        <v>3.1310000000000004E-2</v>
      </c>
      <c r="GO219" s="22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</row>
    <row r="220" spans="1:264" s="3" customFormat="1" ht="12" customHeight="1" x14ac:dyDescent="0.2">
      <c r="A220" s="4" t="s">
        <v>66</v>
      </c>
      <c r="B220" s="4" t="s">
        <v>218</v>
      </c>
      <c r="C220" s="4">
        <v>85</v>
      </c>
      <c r="D220" s="4" t="s">
        <v>90</v>
      </c>
      <c r="E220" s="4" t="s">
        <v>192</v>
      </c>
      <c r="F220" s="4" t="s">
        <v>68</v>
      </c>
      <c r="G220" s="4">
        <v>7</v>
      </c>
      <c r="H220" s="4" t="s">
        <v>172</v>
      </c>
      <c r="I220" s="4">
        <v>1</v>
      </c>
      <c r="J220" s="4">
        <v>0</v>
      </c>
      <c r="K220" s="4"/>
      <c r="L220" s="10">
        <v>42186</v>
      </c>
      <c r="M220" s="4" t="b">
        <v>1</v>
      </c>
      <c r="N220" s="10">
        <v>42736</v>
      </c>
      <c r="O220" s="4" t="b">
        <v>0</v>
      </c>
      <c r="P220" s="4" t="s">
        <v>866</v>
      </c>
      <c r="Q220" s="4" t="s">
        <v>566</v>
      </c>
      <c r="R220" s="4" t="s">
        <v>567</v>
      </c>
      <c r="S220" s="14">
        <v>98.988</v>
      </c>
      <c r="T220" s="14">
        <v>99.296000000000006</v>
      </c>
      <c r="U220" s="4">
        <v>1</v>
      </c>
      <c r="V220" s="10">
        <v>42497</v>
      </c>
      <c r="W220" s="4">
        <v>1</v>
      </c>
      <c r="X220" s="4">
        <v>0.30800000000000693</v>
      </c>
      <c r="Y220" s="4"/>
      <c r="Z220" s="4">
        <v>2</v>
      </c>
      <c r="AA220" s="4"/>
      <c r="AB220" s="4"/>
      <c r="AC220" s="4" t="s">
        <v>177</v>
      </c>
      <c r="AD220" s="4"/>
      <c r="AE220" s="10">
        <v>42186</v>
      </c>
      <c r="AF220" s="10">
        <v>43465</v>
      </c>
      <c r="AG220" s="16"/>
      <c r="AH220" s="16"/>
      <c r="AI220" s="16"/>
      <c r="AJ220" s="16"/>
      <c r="AK220" s="16">
        <v>148700</v>
      </c>
      <c r="AL220" s="16">
        <v>152500</v>
      </c>
      <c r="AM220" s="16">
        <v>145100</v>
      </c>
      <c r="AN220" s="16">
        <v>143100</v>
      </c>
      <c r="AO220" s="4"/>
      <c r="AP220" s="4"/>
      <c r="AQ220" s="4"/>
      <c r="AR220" s="9">
        <v>11.604985321051096</v>
      </c>
      <c r="AS220" s="9">
        <v>14.21111987186597</v>
      </c>
      <c r="AT220" s="9">
        <v>8.581819256135848</v>
      </c>
      <c r="AU220" s="9">
        <v>0</v>
      </c>
      <c r="AV220" s="9">
        <v>0</v>
      </c>
      <c r="AW220" s="4" t="b">
        <v>1</v>
      </c>
      <c r="AX220" s="4" t="b">
        <v>0</v>
      </c>
      <c r="AY220" s="9">
        <v>0</v>
      </c>
      <c r="AZ220" s="9">
        <v>0</v>
      </c>
      <c r="BA220" s="9">
        <v>1607.631209493394</v>
      </c>
      <c r="BB220" s="9">
        <v>1.5712827750424156</v>
      </c>
      <c r="BC220" s="9">
        <v>22.174245677789763</v>
      </c>
      <c r="BD220" s="9">
        <v>3.0400667138488395</v>
      </c>
      <c r="BE220" s="9">
        <v>2.0849834536695302</v>
      </c>
      <c r="BF220" s="39" t="s">
        <v>216</v>
      </c>
      <c r="BG220" s="9">
        <v>9.1252058310913</v>
      </c>
      <c r="BH220" s="4"/>
      <c r="BI220" s="4"/>
      <c r="BJ220" s="4" t="s">
        <v>167</v>
      </c>
      <c r="BK220" s="4"/>
      <c r="BL220" s="4">
        <v>0</v>
      </c>
      <c r="BM220" s="16"/>
      <c r="BN220" s="16"/>
      <c r="BO220" s="16"/>
      <c r="BP220" s="16"/>
      <c r="BQ220" s="16">
        <v>18400</v>
      </c>
      <c r="BR220" s="16">
        <v>20400</v>
      </c>
      <c r="BS220" s="16">
        <v>21400</v>
      </c>
      <c r="BT220" s="16">
        <v>23000</v>
      </c>
      <c r="BU220" s="4">
        <v>0.152</v>
      </c>
      <c r="BV220" s="4">
        <v>1.3259999999999934</v>
      </c>
      <c r="BW220" s="16"/>
      <c r="BX220" s="16"/>
      <c r="BY220" s="16"/>
      <c r="BZ220" s="16"/>
      <c r="CA220" s="16">
        <v>10700</v>
      </c>
      <c r="CB220" s="16">
        <v>10600</v>
      </c>
      <c r="CC220" s="16">
        <v>11100</v>
      </c>
      <c r="CD220" s="16">
        <v>11100</v>
      </c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4">
        <v>0</v>
      </c>
      <c r="CV220" s="4">
        <v>0.80099999999998772</v>
      </c>
      <c r="CW220" s="4"/>
      <c r="CX220" s="4" t="s">
        <v>222</v>
      </c>
      <c r="CY220" s="4" t="s">
        <v>367</v>
      </c>
      <c r="CZ220" s="22"/>
      <c r="DA220" s="4">
        <v>0</v>
      </c>
      <c r="DB220" s="4">
        <v>0</v>
      </c>
      <c r="DC220" s="4">
        <v>0</v>
      </c>
      <c r="DD220" s="4">
        <v>0</v>
      </c>
      <c r="DE220" s="4">
        <v>184</v>
      </c>
      <c r="DF220" s="4">
        <v>366</v>
      </c>
      <c r="DG220" s="4">
        <v>365</v>
      </c>
      <c r="DH220" s="4">
        <v>365</v>
      </c>
      <c r="DI220" s="16">
        <f t="shared" si="41"/>
        <v>147163.125</v>
      </c>
      <c r="DJ220" s="16">
        <f t="shared" si="42"/>
        <v>21139.0625</v>
      </c>
      <c r="DK220" s="16">
        <f t="shared" si="43"/>
        <v>10899.53125</v>
      </c>
      <c r="DL220" s="16">
        <f t="shared" si="44"/>
        <v>0</v>
      </c>
      <c r="DM220" s="16">
        <f t="shared" si="45"/>
        <v>0</v>
      </c>
      <c r="DN220" s="22"/>
      <c r="DO220" s="4">
        <f>COUNTIFS(crashes!$G$2:$G$17624,"&gt;="&amp;S220,crashes!$G$2:$G$17624,"&lt;"&amp;T220,crashes!$D$2:$D$17624,"="&amp;C220, crashes!$S$2:$S$17624, "&gt;="&amp;AE220, crashes!$S$2:$S$17624, "&lt;="&amp;AF220, crashes!$E$2:$E$17624, "="&amp;D220 )</f>
        <v>95</v>
      </c>
      <c r="DP220" s="29">
        <f>COUNTIFS(crashes!$G$2:$G$17624,"&gt;="&amp;S220,crashes!$G$2:$G$17624,"&lt;"&amp;T220,crashes!$D$2:$D$17624,"="&amp;C220, crashes!$S$2:$S$17624, "&gt;="&amp;AE220, crashes!$S$2:$S$17624, "&lt;="&amp;AF220, crashes!$E$2:$E$17624, "="&amp;D220, crashes!$R$2:$R$17624, "=Weekday")</f>
        <v>60</v>
      </c>
      <c r="DQ220" s="29">
        <f>COUNTIFS(crashes!$G$2:$G$17624,"&gt;="&amp;S220,crashes!$G$2:$G$17624,"&lt;"&amp;T220,crashes!$D$2:$D$17624,"="&amp;C220, crashes!$S$2:$S$17624, "&gt;="&amp;AE220, crashes!$S$2:$S$17624, "&lt;="&amp;AF220, crashes!$E$2:$E$17624, "="&amp;D220, crashes!$R$2:$R$17624, "=Weekend")</f>
        <v>35</v>
      </c>
      <c r="DR220" s="30">
        <f>COUNTIFS(crashes!$G$2:$G$17624,"&gt;="&amp;S220,crashes!$G$2:$G$17624,"&lt;"&amp;T220,crashes!$D$2:$D$17624,"="&amp;C220, crashes!$S$2:$S$17624, "&gt;="&amp;AE220, crashes!$S$2:$S$17624, "&lt;="&amp;AF220, crashes!$E$2:$E$17624, "="&amp;D220,  crashes!$R$2:$R$17624, "=Weekday", crashes!$N$2:$N$17624,"=K")</f>
        <v>0</v>
      </c>
      <c r="DS220" s="30">
        <f>COUNTIFS(crashes!$G$2:$G$17624,"&gt;="&amp;S220,crashes!$G$2:$G$17624,"&lt;"&amp;T220,crashes!$D$2:$D$17624,"="&amp;C220, crashes!$S$2:$S$17624, "&gt;="&amp;AE220, crashes!$S$2:$S$17624, "&lt;="&amp;AF220, crashes!$E$2:$E$17624, "="&amp;D220,  crashes!$R$2:$R$17624, "=Weekday", crashes!$N$2:$N$17624,"=A")</f>
        <v>3</v>
      </c>
      <c r="DT220" s="30">
        <f>COUNTIFS(crashes!$G$2:$G$17624,"&gt;="&amp;S220,crashes!$G$2:$G$17624,"&lt;"&amp;T220,crashes!$D$2:$D$17624,"="&amp;C220, crashes!$S$2:$S$17624, "&gt;="&amp;AE220, crashes!$S$2:$S$17624, "&lt;="&amp;AF220, crashes!$E$2:$E$17624, "="&amp;D220,  crashes!$R$2:$R$17624, "=Weekday", crashes!$N$2:$N$17624,"=B")</f>
        <v>6</v>
      </c>
      <c r="DU220" s="30">
        <f>COUNTIFS(crashes!$G$2:$G$17624,"&gt;="&amp;S220,crashes!$G$2:$G$17624,"&lt;"&amp;T220,crashes!$D$2:$D$17624,"="&amp;C220, crashes!$S$2:$S$17624, "&gt;="&amp;AE220, crashes!$S$2:$S$17624, "&lt;="&amp;AF220, crashes!$E$2:$E$17624, "="&amp;D220,  crashes!$R$2:$R$17624, "=Weekday", crashes!$N$2:$N$17624,"=C")</f>
        <v>9</v>
      </c>
      <c r="DV220" s="30">
        <f>COUNTIFS(crashes!$G$2:$G$17624,"&gt;="&amp;S220,crashes!$G$2:$G$17624,"&lt;"&amp;T220,crashes!$D$2:$D$17624,"="&amp;C220, crashes!$S$2:$S$17624, "&gt;="&amp;AE220, crashes!$S$2:$S$17624, "&lt;="&amp;AF220, crashes!$E$2:$E$17624, "="&amp;D220,  crashes!$R$2:$R$17624, "=Weekday", crashes!$N$2:$N$17624,"=ABC")</f>
        <v>0</v>
      </c>
      <c r="DW220" s="30">
        <f>COUNTIFS(crashes!$G$2:$G$17624,"&gt;="&amp;S220,crashes!$G$2:$G$17624,"&lt;"&amp;T220,crashes!$D$2:$D$17624,"="&amp;C220, crashes!$S$2:$S$17624, "&gt;="&amp;AE220, crashes!$S$2:$S$17624, "&lt;="&amp;AF220, crashes!$E$2:$E$17624, "="&amp;D220,  crashes!$R$2:$R$17624, "=Weekday", crashes!$N$2:$N$17624,"=O")</f>
        <v>42</v>
      </c>
      <c r="DX220" s="30">
        <f>COUNTIFS(crashes!$G$2:$G$17624,"&gt;="&amp;S220,crashes!$G$2:$G$17624,"&lt;"&amp;T220,crashes!$D$2:$D$17624,"="&amp;C220, crashes!$S$2:$S$17624, "&gt;="&amp;AE220, crashes!$S$2:$S$17624, "&lt;="&amp;AF220, crashes!$E$2:$E$17624, "="&amp;D220,  crashes!$R$2:$R$17624, "=Weekend", crashes!$N$2:$N$17624,"=K")</f>
        <v>0</v>
      </c>
      <c r="DY220" s="30">
        <f>COUNTIFS(crashes!$G$2:$G$17624,"&gt;="&amp;S220,crashes!$G$2:$G$17624,"&lt;"&amp;T220,crashes!$D$2:$D$17624,"="&amp;C220, crashes!$S$2:$S$17624, "&gt;="&amp;AE220, crashes!$S$2:$S$17624, "&lt;="&amp;AF220, crashes!$E$2:$E$17624, "="&amp;D220,  crashes!$R$2:$R$17624, "=Weekend", crashes!$N$2:$N$17624,"=A")</f>
        <v>0</v>
      </c>
      <c r="DZ220" s="30">
        <f>COUNTIFS(crashes!$G$2:$G$17624,"&gt;="&amp;S220,crashes!$G$2:$G$17624,"&lt;"&amp;T220,crashes!$D$2:$D$17624,"="&amp;C220, crashes!$S$2:$S$17624, "&gt;="&amp;AE220, crashes!$S$2:$S$17624, "&lt;="&amp;AF220, crashes!$E$2:$E$17624, "="&amp;D220,  crashes!$R$2:$R$17624, "=Weekend", crashes!$N$2:$N$17624,"=B")</f>
        <v>0</v>
      </c>
      <c r="EA220" s="30">
        <f>COUNTIFS(crashes!$G$2:$G$17624,"&gt;="&amp;S220,crashes!$G$2:$G$17624,"&lt;"&amp;T220,crashes!$D$2:$D$17624,"="&amp;C220, crashes!$S$2:$S$17624, "&gt;="&amp;AE220, crashes!$S$2:$S$17624, "&lt;="&amp;AF220, crashes!$E$2:$E$17624, "="&amp;D220,  crashes!$R$2:$R$17624, "=Weekend", crashes!$N$2:$N$17624,"=C")</f>
        <v>6</v>
      </c>
      <c r="EB220" s="30">
        <f>COUNTIFS(crashes!$G$2:$G$17624,"&gt;="&amp;S220,crashes!$G$2:$G$17624,"&lt;"&amp;T220,crashes!$D$2:$D$17624,"="&amp;C220, crashes!$S$2:$S$17624, "&gt;="&amp;AE220, crashes!$S$2:$S$17624, "&lt;="&amp;AF220, crashes!$E$2:$E$17624, "="&amp;D220,  crashes!$R$2:$R$17624, "=Weekend", crashes!$N$2:$N$17624,"=ABC")</f>
        <v>0</v>
      </c>
      <c r="EC220" s="30">
        <f>COUNTIFS(crashes!$G$2:$G$17624,"&gt;="&amp;S220,crashes!$G$2:$G$17624,"&lt;"&amp;T220,crashes!$D$2:$D$17624,"="&amp;C220, crashes!$S$2:$S$17624, "&gt;="&amp;AE220, crashes!$S$2:$S$17624, "&lt;="&amp;AF220, crashes!$E$2:$E$17624, "="&amp;D220,  crashes!$R$2:$R$17624, "=Weekend", crashes!$N$2:$N$17624,"=O")</f>
        <v>29</v>
      </c>
      <c r="ED220" s="4">
        <f t="shared" si="46"/>
        <v>0</v>
      </c>
      <c r="EE220" s="4">
        <f t="shared" si="47"/>
        <v>3</v>
      </c>
      <c r="EF220" s="4">
        <f t="shared" si="48"/>
        <v>6</v>
      </c>
      <c r="EG220" s="4">
        <f t="shared" si="49"/>
        <v>15</v>
      </c>
      <c r="EH220" s="4">
        <f t="shared" si="50"/>
        <v>0</v>
      </c>
      <c r="EI220" s="50">
        <f t="shared" si="51"/>
        <v>24</v>
      </c>
      <c r="EJ220" s="4">
        <f t="shared" si="52"/>
        <v>71</v>
      </c>
      <c r="EK220" s="6"/>
      <c r="EL220" s="3">
        <v>2019</v>
      </c>
      <c r="EM220" s="3">
        <v>0.82099999999999795</v>
      </c>
      <c r="EN220" s="3">
        <v>1.5869999999999999E-2</v>
      </c>
      <c r="EO220" s="3">
        <v>1.042E-2</v>
      </c>
      <c r="EP220" s="3">
        <v>8.1600000000000006E-3</v>
      </c>
      <c r="EQ220" s="3">
        <v>8.2400000000000008E-3</v>
      </c>
      <c r="ER220" s="3">
        <v>1.09E-2</v>
      </c>
      <c r="ES220" s="3">
        <v>2.1389999999999999E-2</v>
      </c>
      <c r="ET220" s="3">
        <v>3.9280000000000002E-2</v>
      </c>
      <c r="EU220" s="3">
        <v>5.1610000000000003E-2</v>
      </c>
      <c r="EV220" s="3">
        <v>5.2449999999999997E-2</v>
      </c>
      <c r="EW220" s="3">
        <v>4.8469999999999999E-2</v>
      </c>
      <c r="EX220" s="3">
        <v>4.9700000000000001E-2</v>
      </c>
      <c r="EY220" s="3">
        <v>5.296E-2</v>
      </c>
      <c r="EZ220" s="3">
        <v>5.6959999999999997E-2</v>
      </c>
      <c r="FA220" s="3">
        <v>5.978E-2</v>
      </c>
      <c r="FB220" s="3">
        <v>6.3579999999999998E-2</v>
      </c>
      <c r="FC220" s="3">
        <v>6.583E-2</v>
      </c>
      <c r="FD220" s="3">
        <v>6.3759999999999997E-2</v>
      </c>
      <c r="FE220" s="3">
        <v>6.2939999999999996E-2</v>
      </c>
      <c r="FF220" s="3">
        <v>6.2590000000000007E-2</v>
      </c>
      <c r="FG220" s="3">
        <v>5.8900000000000001E-2</v>
      </c>
      <c r="FH220" s="3">
        <v>5.1970000000000002E-2</v>
      </c>
      <c r="FI220" s="3">
        <v>4.301E-2</v>
      </c>
      <c r="FJ220" s="3">
        <v>3.5970000000000002E-2</v>
      </c>
      <c r="FK220" s="3">
        <v>2.6859999999999998E-2</v>
      </c>
      <c r="FL220" s="3">
        <v>2019</v>
      </c>
      <c r="FM220" s="3">
        <v>0.82099999999999795</v>
      </c>
      <c r="FN220" s="3">
        <v>2019</v>
      </c>
      <c r="FO220" s="51">
        <v>0.82099999999999795</v>
      </c>
      <c r="FP220" s="51">
        <v>100.117</v>
      </c>
      <c r="FQ220" s="51">
        <v>2.5344999999999999E-2</v>
      </c>
      <c r="FR220" s="51">
        <v>1.7509999999999998E-2</v>
      </c>
      <c r="FS220" s="3">
        <v>1.4290000000000001E-2</v>
      </c>
      <c r="FT220" s="3">
        <v>1.354E-2</v>
      </c>
      <c r="FU220" s="3">
        <v>1.0065000000000001E-2</v>
      </c>
      <c r="FV220" s="3">
        <v>1.0545000000000001E-2</v>
      </c>
      <c r="FW220" s="3">
        <v>1.5484999999999999E-2</v>
      </c>
      <c r="FX220" s="3">
        <v>2.443E-2</v>
      </c>
      <c r="FY220" s="3">
        <v>3.1980000000000001E-2</v>
      </c>
      <c r="FZ220" s="3">
        <v>4.0309999999999999E-2</v>
      </c>
      <c r="GA220" s="3">
        <v>4.9354999999999996E-2</v>
      </c>
      <c r="GB220" s="3">
        <v>5.561E-2</v>
      </c>
      <c r="GC220" s="3">
        <v>5.9090000000000004E-2</v>
      </c>
      <c r="GD220" s="3">
        <v>6.1310000000000003E-2</v>
      </c>
      <c r="GE220" s="3">
        <v>6.1245000000000001E-2</v>
      </c>
      <c r="GF220" s="3">
        <v>6.1484999999999998E-2</v>
      </c>
      <c r="GG220" s="3">
        <v>6.0984999999999998E-2</v>
      </c>
      <c r="GH220" s="3">
        <v>6.0159999999999998E-2</v>
      </c>
      <c r="GI220" s="3">
        <v>5.8859999999999996E-2</v>
      </c>
      <c r="GJ220" s="3">
        <v>5.5164999999999999E-2</v>
      </c>
      <c r="GK220" s="3">
        <v>4.9244999999999997E-2</v>
      </c>
      <c r="GL220" s="3">
        <v>4.2365E-2</v>
      </c>
      <c r="GM220" s="3">
        <v>3.7339999999999998E-2</v>
      </c>
      <c r="GN220" s="3">
        <v>3.0034999999999999E-2</v>
      </c>
      <c r="GO220" s="22"/>
      <c r="GP220" s="4">
        <f>'Hours of Operation'!C$34</f>
        <v>0</v>
      </c>
      <c r="GQ220" s="4">
        <f>'Hours of Operation'!D$34</f>
        <v>0</v>
      </c>
      <c r="GR220" s="4">
        <f>'Hours of Operation'!E$34</f>
        <v>0</v>
      </c>
      <c r="GS220" s="4">
        <f>'Hours of Operation'!F$34</f>
        <v>0</v>
      </c>
      <c r="GT220" s="4">
        <f>'Hours of Operation'!G$34</f>
        <v>0</v>
      </c>
      <c r="GU220" s="4">
        <f>'Hours of Operation'!H$34</f>
        <v>0</v>
      </c>
      <c r="GV220" s="4">
        <f>'Hours of Operation'!I$34</f>
        <v>0</v>
      </c>
      <c r="GW220" s="4">
        <f>'Hours of Operation'!J$34</f>
        <v>0</v>
      </c>
      <c r="GX220" s="4">
        <f>'Hours of Operation'!K$34</f>
        <v>0</v>
      </c>
      <c r="GY220" s="4">
        <f>'Hours of Operation'!L$34</f>
        <v>0</v>
      </c>
      <c r="GZ220" s="4">
        <f>'Hours of Operation'!M$34</f>
        <v>0</v>
      </c>
      <c r="HA220" s="4">
        <f>'Hours of Operation'!N$34</f>
        <v>0</v>
      </c>
      <c r="HB220" s="4">
        <f>'Hours of Operation'!O$34</f>
        <v>0</v>
      </c>
      <c r="HC220" s="4">
        <f>'Hours of Operation'!P$34</f>
        <v>0</v>
      </c>
      <c r="HD220" s="4">
        <f>'Hours of Operation'!Q$34</f>
        <v>0</v>
      </c>
      <c r="HE220" s="4">
        <f>'Hours of Operation'!R$34</f>
        <v>1</v>
      </c>
      <c r="HF220" s="4">
        <f>'Hours of Operation'!S$34</f>
        <v>1</v>
      </c>
      <c r="HG220" s="4">
        <f>'Hours of Operation'!T$34</f>
        <v>1</v>
      </c>
      <c r="HH220" s="4">
        <f>'Hours of Operation'!U$34</f>
        <v>1</v>
      </c>
      <c r="HI220" s="4">
        <f>'Hours of Operation'!V$34</f>
        <v>0</v>
      </c>
      <c r="HJ220" s="4">
        <f>'Hours of Operation'!W$34</f>
        <v>0</v>
      </c>
      <c r="HK220" s="4">
        <f>'Hours of Operation'!X$34</f>
        <v>0</v>
      </c>
      <c r="HL220" s="4">
        <f>'Hours of Operation'!Y$34</f>
        <v>0</v>
      </c>
      <c r="HM220" s="4">
        <f>'Hours of Operation'!Z$34</f>
        <v>0</v>
      </c>
      <c r="HN220" s="4">
        <f>'Hours of Operation'!AA$34</f>
        <v>0</v>
      </c>
      <c r="HO220" s="4">
        <f>'Hours of Operation'!AB$34</f>
        <v>0</v>
      </c>
      <c r="HP220" s="4">
        <f>'Hours of Operation'!AC$34</f>
        <v>0</v>
      </c>
      <c r="HQ220" s="4">
        <f>'Hours of Operation'!AD$34</f>
        <v>0</v>
      </c>
      <c r="HR220" s="4">
        <f>'Hours of Operation'!AE$34</f>
        <v>0</v>
      </c>
      <c r="HS220" s="4">
        <f>'Hours of Operation'!AF$34</f>
        <v>0</v>
      </c>
      <c r="HT220" s="4">
        <f>'Hours of Operation'!AG$34</f>
        <v>0</v>
      </c>
      <c r="HU220" s="4">
        <f>'Hours of Operation'!AH$34</f>
        <v>0</v>
      </c>
      <c r="HV220" s="4">
        <f>'Hours of Operation'!AI$34</f>
        <v>0</v>
      </c>
      <c r="HW220" s="4">
        <f>'Hours of Operation'!AJ$34</f>
        <v>0</v>
      </c>
      <c r="HX220" s="4">
        <f>'Hours of Operation'!AK$34</f>
        <v>0</v>
      </c>
      <c r="HY220" s="4">
        <f>'Hours of Operation'!AL$34</f>
        <v>0</v>
      </c>
      <c r="HZ220" s="4">
        <f>'Hours of Operation'!AM$34</f>
        <v>0</v>
      </c>
      <c r="IA220" s="4">
        <f>'Hours of Operation'!AN$34</f>
        <v>0</v>
      </c>
      <c r="IB220" s="4">
        <f>'Hours of Operation'!AO$34</f>
        <v>0</v>
      </c>
      <c r="IC220" s="4">
        <f>'Hours of Operation'!AP$34</f>
        <v>0</v>
      </c>
      <c r="ID220" s="4">
        <f>'Hours of Operation'!AQ$34</f>
        <v>0</v>
      </c>
      <c r="IE220" s="4">
        <f>'Hours of Operation'!AR$34</f>
        <v>0</v>
      </c>
      <c r="IF220" s="4">
        <f>'Hours of Operation'!AS$34</f>
        <v>0</v>
      </c>
      <c r="IG220" s="4">
        <f>'Hours of Operation'!AT$34</f>
        <v>0</v>
      </c>
      <c r="IH220" s="4">
        <f>'Hours of Operation'!AU$34</f>
        <v>0</v>
      </c>
      <c r="II220" s="4">
        <f>'Hours of Operation'!AV$34</f>
        <v>0</v>
      </c>
      <c r="IJ220" s="4">
        <f>'Hours of Operation'!AW$34</f>
        <v>0</v>
      </c>
      <c r="IK220" s="4">
        <f>'Hours of Operation'!AX$34</f>
        <v>0</v>
      </c>
      <c r="IL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</row>
    <row r="221" spans="1:264" s="3" customFormat="1" ht="12" customHeight="1" x14ac:dyDescent="0.2">
      <c r="A221" s="4" t="s">
        <v>66</v>
      </c>
      <c r="B221" s="4" t="s">
        <v>218</v>
      </c>
      <c r="C221" s="4">
        <v>85</v>
      </c>
      <c r="D221" s="4" t="s">
        <v>90</v>
      </c>
      <c r="E221" s="4" t="s">
        <v>192</v>
      </c>
      <c r="F221" s="4" t="s">
        <v>68</v>
      </c>
      <c r="G221" s="4">
        <v>6</v>
      </c>
      <c r="H221" s="4" t="s">
        <v>240</v>
      </c>
      <c r="I221" s="4">
        <v>1</v>
      </c>
      <c r="J221" s="4">
        <v>0</v>
      </c>
      <c r="K221" s="4"/>
      <c r="L221" s="10">
        <v>42186</v>
      </c>
      <c r="M221" s="4" t="b">
        <v>1</v>
      </c>
      <c r="N221" s="10">
        <v>42736</v>
      </c>
      <c r="O221" s="4" t="b">
        <v>0</v>
      </c>
      <c r="P221" s="4" t="s">
        <v>867</v>
      </c>
      <c r="Q221" s="4" t="s">
        <v>567</v>
      </c>
      <c r="R221" s="4" t="s">
        <v>568</v>
      </c>
      <c r="S221" s="14">
        <v>99.296000000000006</v>
      </c>
      <c r="T221" s="14">
        <v>99.381</v>
      </c>
      <c r="U221" s="4">
        <v>1</v>
      </c>
      <c r="V221" s="10">
        <v>42497</v>
      </c>
      <c r="W221" s="4">
        <v>1</v>
      </c>
      <c r="X221" s="4">
        <v>8.4999999999993747E-2</v>
      </c>
      <c r="Y221" s="4"/>
      <c r="Z221" s="4">
        <v>1</v>
      </c>
      <c r="AA221" s="4"/>
      <c r="AB221" s="4"/>
      <c r="AC221" s="4" t="s">
        <v>186</v>
      </c>
      <c r="AD221" s="4"/>
      <c r="AE221" s="10">
        <v>42186</v>
      </c>
      <c r="AF221" s="10">
        <v>43465</v>
      </c>
      <c r="AG221" s="16"/>
      <c r="AH221" s="16"/>
      <c r="AI221" s="16"/>
      <c r="AJ221" s="16"/>
      <c r="AK221" s="16">
        <v>148700</v>
      </c>
      <c r="AL221" s="16">
        <v>152500</v>
      </c>
      <c r="AM221" s="16">
        <v>145100</v>
      </c>
      <c r="AN221" s="16">
        <v>143100</v>
      </c>
      <c r="AO221" s="4"/>
      <c r="AP221" s="4"/>
      <c r="AQ221" s="4"/>
      <c r="AR221" s="9">
        <v>11.584399611724521</v>
      </c>
      <c r="AS221" s="9">
        <v>13.855593567969503</v>
      </c>
      <c r="AT221" s="9">
        <v>9.4613296175707102</v>
      </c>
      <c r="AU221" s="9">
        <v>0</v>
      </c>
      <c r="AV221" s="9">
        <v>0</v>
      </c>
      <c r="AW221" s="4" t="b">
        <v>1</v>
      </c>
      <c r="AX221" s="4" t="b">
        <v>0</v>
      </c>
      <c r="AY221" s="9">
        <v>0</v>
      </c>
      <c r="AZ221" s="9">
        <v>0</v>
      </c>
      <c r="BA221" s="9">
        <v>142.42028926892675</v>
      </c>
      <c r="BB221" s="9">
        <v>1</v>
      </c>
      <c r="BC221" s="9">
        <v>22.164914251213549</v>
      </c>
      <c r="BD221" s="9">
        <v>3.4819889747841728</v>
      </c>
      <c r="BE221" s="9">
        <v>2.1897474159252175</v>
      </c>
      <c r="BF221" s="39" t="s">
        <v>216</v>
      </c>
      <c r="BG221" s="9">
        <v>10.173832866958916</v>
      </c>
      <c r="BH221" s="4"/>
      <c r="BI221" s="4"/>
      <c r="BJ221" s="4" t="s">
        <v>167</v>
      </c>
      <c r="BK221" s="4"/>
      <c r="BL221" s="4">
        <v>0.30800000000000693</v>
      </c>
      <c r="BM221" s="16"/>
      <c r="BN221" s="16"/>
      <c r="BO221" s="16"/>
      <c r="BP221" s="16"/>
      <c r="BQ221" s="16">
        <v>18400</v>
      </c>
      <c r="BR221" s="16">
        <v>20400</v>
      </c>
      <c r="BS221" s="16">
        <v>21400</v>
      </c>
      <c r="BT221" s="16">
        <v>23000</v>
      </c>
      <c r="BU221" s="4">
        <v>8.5000000000000006E-2</v>
      </c>
      <c r="BV221" s="4">
        <v>1.2409999999999997</v>
      </c>
      <c r="BW221" s="16"/>
      <c r="BX221" s="16"/>
      <c r="BY221" s="16"/>
      <c r="BZ221" s="16"/>
      <c r="CA221" s="16">
        <v>10700</v>
      </c>
      <c r="CB221" s="16">
        <v>10600</v>
      </c>
      <c r="CC221" s="16">
        <v>11100</v>
      </c>
      <c r="CD221" s="16">
        <v>11100</v>
      </c>
      <c r="CE221" s="16"/>
      <c r="CF221" s="16"/>
      <c r="CG221" s="16"/>
      <c r="CH221" s="16"/>
      <c r="CI221" s="16">
        <v>18400</v>
      </c>
      <c r="CJ221" s="16">
        <v>20400</v>
      </c>
      <c r="CK221" s="16">
        <v>21400</v>
      </c>
      <c r="CL221" s="16">
        <v>23000</v>
      </c>
      <c r="CM221" s="16"/>
      <c r="CN221" s="16"/>
      <c r="CO221" s="16"/>
      <c r="CP221" s="16"/>
      <c r="CQ221" s="16"/>
      <c r="CR221" s="16"/>
      <c r="CS221" s="16"/>
      <c r="CT221" s="16"/>
      <c r="CU221" s="4">
        <v>0</v>
      </c>
      <c r="CV221" s="4">
        <v>0.71599999999999397</v>
      </c>
      <c r="CW221" s="4"/>
      <c r="CX221" s="4" t="s">
        <v>222</v>
      </c>
      <c r="CY221" s="4" t="s">
        <v>367</v>
      </c>
      <c r="CZ221" s="22"/>
      <c r="DA221" s="4">
        <v>0</v>
      </c>
      <c r="DB221" s="4">
        <v>0</v>
      </c>
      <c r="DC221" s="4">
        <v>0</v>
      </c>
      <c r="DD221" s="4">
        <v>0</v>
      </c>
      <c r="DE221" s="4">
        <v>184</v>
      </c>
      <c r="DF221" s="4">
        <v>366</v>
      </c>
      <c r="DG221" s="4">
        <v>365</v>
      </c>
      <c r="DH221" s="4">
        <v>365</v>
      </c>
      <c r="DI221" s="16">
        <f t="shared" si="41"/>
        <v>147163.125</v>
      </c>
      <c r="DJ221" s="16">
        <f t="shared" si="42"/>
        <v>21139.0625</v>
      </c>
      <c r="DK221" s="16">
        <f t="shared" si="43"/>
        <v>10899.53125</v>
      </c>
      <c r="DL221" s="16">
        <f t="shared" si="44"/>
        <v>21139.0625</v>
      </c>
      <c r="DM221" s="16">
        <f t="shared" si="45"/>
        <v>0</v>
      </c>
      <c r="DN221" s="22"/>
      <c r="DO221" s="4">
        <f>COUNTIFS(crashes!$G$2:$G$17624,"&gt;="&amp;S221,crashes!$G$2:$G$17624,"&lt;"&amp;T221,crashes!$D$2:$D$17624,"="&amp;C221, crashes!$S$2:$S$17624, "&gt;="&amp;AE221, crashes!$S$2:$S$17624, "&lt;="&amp;AF221, crashes!$E$2:$E$17624, "="&amp;D221 )</f>
        <v>33</v>
      </c>
      <c r="DP221" s="29">
        <f>COUNTIFS(crashes!$G$2:$G$17624,"&gt;="&amp;S221,crashes!$G$2:$G$17624,"&lt;"&amp;T221,crashes!$D$2:$D$17624,"="&amp;C221, crashes!$S$2:$S$17624, "&gt;="&amp;AE221, crashes!$S$2:$S$17624, "&lt;="&amp;AF221, crashes!$E$2:$E$17624, "="&amp;D221, crashes!$R$2:$R$17624, "=Weekday")</f>
        <v>30</v>
      </c>
      <c r="DQ221" s="29">
        <f>COUNTIFS(crashes!$G$2:$G$17624,"&gt;="&amp;S221,crashes!$G$2:$G$17624,"&lt;"&amp;T221,crashes!$D$2:$D$17624,"="&amp;C221, crashes!$S$2:$S$17624, "&gt;="&amp;AE221, crashes!$S$2:$S$17624, "&lt;="&amp;AF221, crashes!$E$2:$E$17624, "="&amp;D221, crashes!$R$2:$R$17624, "=Weekend")</f>
        <v>3</v>
      </c>
      <c r="DR221" s="30">
        <f>COUNTIFS(crashes!$G$2:$G$17624,"&gt;="&amp;S221,crashes!$G$2:$G$17624,"&lt;"&amp;T221,crashes!$D$2:$D$17624,"="&amp;C221, crashes!$S$2:$S$17624, "&gt;="&amp;AE221, crashes!$S$2:$S$17624, "&lt;="&amp;AF221, crashes!$E$2:$E$17624, "="&amp;D221,  crashes!$R$2:$R$17624, "=Weekday", crashes!$N$2:$N$17624,"=K")</f>
        <v>0</v>
      </c>
      <c r="DS221" s="30">
        <f>COUNTIFS(crashes!$G$2:$G$17624,"&gt;="&amp;S221,crashes!$G$2:$G$17624,"&lt;"&amp;T221,crashes!$D$2:$D$17624,"="&amp;C221, crashes!$S$2:$S$17624, "&gt;="&amp;AE221, crashes!$S$2:$S$17624, "&lt;="&amp;AF221, crashes!$E$2:$E$17624, "="&amp;D221,  crashes!$R$2:$R$17624, "=Weekday", crashes!$N$2:$N$17624,"=A")</f>
        <v>0</v>
      </c>
      <c r="DT221" s="30">
        <f>COUNTIFS(crashes!$G$2:$G$17624,"&gt;="&amp;S221,crashes!$G$2:$G$17624,"&lt;"&amp;T221,crashes!$D$2:$D$17624,"="&amp;C221, crashes!$S$2:$S$17624, "&gt;="&amp;AE221, crashes!$S$2:$S$17624, "&lt;="&amp;AF221, crashes!$E$2:$E$17624, "="&amp;D221,  crashes!$R$2:$R$17624, "=Weekday", crashes!$N$2:$N$17624,"=B")</f>
        <v>9</v>
      </c>
      <c r="DU221" s="30">
        <f>COUNTIFS(crashes!$G$2:$G$17624,"&gt;="&amp;S221,crashes!$G$2:$G$17624,"&lt;"&amp;T221,crashes!$D$2:$D$17624,"="&amp;C221, crashes!$S$2:$S$17624, "&gt;="&amp;AE221, crashes!$S$2:$S$17624, "&lt;="&amp;AF221, crashes!$E$2:$E$17624, "="&amp;D221,  crashes!$R$2:$R$17624, "=Weekday", crashes!$N$2:$N$17624,"=C")</f>
        <v>1</v>
      </c>
      <c r="DV221" s="30">
        <f>COUNTIFS(crashes!$G$2:$G$17624,"&gt;="&amp;S221,crashes!$G$2:$G$17624,"&lt;"&amp;T221,crashes!$D$2:$D$17624,"="&amp;C221, crashes!$S$2:$S$17624, "&gt;="&amp;AE221, crashes!$S$2:$S$17624, "&lt;="&amp;AF221, crashes!$E$2:$E$17624, "="&amp;D221,  crashes!$R$2:$R$17624, "=Weekday", crashes!$N$2:$N$17624,"=ABC")</f>
        <v>0</v>
      </c>
      <c r="DW221" s="30">
        <f>COUNTIFS(crashes!$G$2:$G$17624,"&gt;="&amp;S221,crashes!$G$2:$G$17624,"&lt;"&amp;T221,crashes!$D$2:$D$17624,"="&amp;C221, crashes!$S$2:$S$17624, "&gt;="&amp;AE221, crashes!$S$2:$S$17624, "&lt;="&amp;AF221, crashes!$E$2:$E$17624, "="&amp;D221,  crashes!$R$2:$R$17624, "=Weekday", crashes!$N$2:$N$17624,"=O")</f>
        <v>20</v>
      </c>
      <c r="DX221" s="30">
        <f>COUNTIFS(crashes!$G$2:$G$17624,"&gt;="&amp;S221,crashes!$G$2:$G$17624,"&lt;"&amp;T221,crashes!$D$2:$D$17624,"="&amp;C221, crashes!$S$2:$S$17624, "&gt;="&amp;AE221, crashes!$S$2:$S$17624, "&lt;="&amp;AF221, crashes!$E$2:$E$17624, "="&amp;D221,  crashes!$R$2:$R$17624, "=Weekend", crashes!$N$2:$N$17624,"=K")</f>
        <v>0</v>
      </c>
      <c r="DY221" s="30">
        <f>COUNTIFS(crashes!$G$2:$G$17624,"&gt;="&amp;S221,crashes!$G$2:$G$17624,"&lt;"&amp;T221,crashes!$D$2:$D$17624,"="&amp;C221, crashes!$S$2:$S$17624, "&gt;="&amp;AE221, crashes!$S$2:$S$17624, "&lt;="&amp;AF221, crashes!$E$2:$E$17624, "="&amp;D221,  crashes!$R$2:$R$17624, "=Weekend", crashes!$N$2:$N$17624,"=A")</f>
        <v>0</v>
      </c>
      <c r="DZ221" s="30">
        <f>COUNTIFS(crashes!$G$2:$G$17624,"&gt;="&amp;S221,crashes!$G$2:$G$17624,"&lt;"&amp;T221,crashes!$D$2:$D$17624,"="&amp;C221, crashes!$S$2:$S$17624, "&gt;="&amp;AE221, crashes!$S$2:$S$17624, "&lt;="&amp;AF221, crashes!$E$2:$E$17624, "="&amp;D221,  crashes!$R$2:$R$17624, "=Weekend", crashes!$N$2:$N$17624,"=B")</f>
        <v>0</v>
      </c>
      <c r="EA221" s="30">
        <f>COUNTIFS(crashes!$G$2:$G$17624,"&gt;="&amp;S221,crashes!$G$2:$G$17624,"&lt;"&amp;T221,crashes!$D$2:$D$17624,"="&amp;C221, crashes!$S$2:$S$17624, "&gt;="&amp;AE221, crashes!$S$2:$S$17624, "&lt;="&amp;AF221, crashes!$E$2:$E$17624, "="&amp;D221,  crashes!$R$2:$R$17624, "=Weekend", crashes!$N$2:$N$17624,"=C")</f>
        <v>0</v>
      </c>
      <c r="EB221" s="30">
        <f>COUNTIFS(crashes!$G$2:$G$17624,"&gt;="&amp;S221,crashes!$G$2:$G$17624,"&lt;"&amp;T221,crashes!$D$2:$D$17624,"="&amp;C221, crashes!$S$2:$S$17624, "&gt;="&amp;AE221, crashes!$S$2:$S$17624, "&lt;="&amp;AF221, crashes!$E$2:$E$17624, "="&amp;D221,  crashes!$R$2:$R$17624, "=Weekend", crashes!$N$2:$N$17624,"=ABC")</f>
        <v>0</v>
      </c>
      <c r="EC221" s="30">
        <f>COUNTIFS(crashes!$G$2:$G$17624,"&gt;="&amp;S221,crashes!$G$2:$G$17624,"&lt;"&amp;T221,crashes!$D$2:$D$17624,"="&amp;C221, crashes!$S$2:$S$17624, "&gt;="&amp;AE221, crashes!$S$2:$S$17624, "&lt;="&amp;AF221, crashes!$E$2:$E$17624, "="&amp;D221,  crashes!$R$2:$R$17624, "=Weekend", crashes!$N$2:$N$17624,"=O")</f>
        <v>3</v>
      </c>
      <c r="ED221" s="4">
        <f t="shared" si="46"/>
        <v>0</v>
      </c>
      <c r="EE221" s="4">
        <f t="shared" si="47"/>
        <v>0</v>
      </c>
      <c r="EF221" s="4">
        <f t="shared" si="48"/>
        <v>9</v>
      </c>
      <c r="EG221" s="4">
        <f t="shared" si="49"/>
        <v>1</v>
      </c>
      <c r="EH221" s="4">
        <f t="shared" si="50"/>
        <v>0</v>
      </c>
      <c r="EI221" s="50">
        <f t="shared" si="51"/>
        <v>10</v>
      </c>
      <c r="EJ221" s="4">
        <f t="shared" si="52"/>
        <v>23</v>
      </c>
      <c r="EK221" s="6"/>
      <c r="EL221" s="3">
        <v>2019</v>
      </c>
      <c r="EM221" s="3">
        <v>0.73600000000000421</v>
      </c>
      <c r="EN221" s="3">
        <v>1.5869999999999999E-2</v>
      </c>
      <c r="EO221" s="3">
        <v>1.042E-2</v>
      </c>
      <c r="EP221" s="3">
        <v>8.1600000000000006E-3</v>
      </c>
      <c r="EQ221" s="3">
        <v>8.2400000000000008E-3</v>
      </c>
      <c r="ER221" s="3">
        <v>1.09E-2</v>
      </c>
      <c r="ES221" s="3">
        <v>2.1389999999999999E-2</v>
      </c>
      <c r="ET221" s="3">
        <v>3.9280000000000002E-2</v>
      </c>
      <c r="EU221" s="3">
        <v>5.1610000000000003E-2</v>
      </c>
      <c r="EV221" s="3">
        <v>5.2449999999999997E-2</v>
      </c>
      <c r="EW221" s="3">
        <v>4.8469999999999999E-2</v>
      </c>
      <c r="EX221" s="3">
        <v>4.9700000000000001E-2</v>
      </c>
      <c r="EY221" s="3">
        <v>5.296E-2</v>
      </c>
      <c r="EZ221" s="3">
        <v>5.6959999999999997E-2</v>
      </c>
      <c r="FA221" s="3">
        <v>5.978E-2</v>
      </c>
      <c r="FB221" s="3">
        <v>6.3579999999999998E-2</v>
      </c>
      <c r="FC221" s="3">
        <v>6.583E-2</v>
      </c>
      <c r="FD221" s="3">
        <v>6.3759999999999997E-2</v>
      </c>
      <c r="FE221" s="3">
        <v>6.2939999999999996E-2</v>
      </c>
      <c r="FF221" s="3">
        <v>6.2590000000000007E-2</v>
      </c>
      <c r="FG221" s="3">
        <v>5.8900000000000001E-2</v>
      </c>
      <c r="FH221" s="3">
        <v>5.1970000000000002E-2</v>
      </c>
      <c r="FI221" s="3">
        <v>4.301E-2</v>
      </c>
      <c r="FJ221" s="3">
        <v>3.5970000000000002E-2</v>
      </c>
      <c r="FK221" s="3">
        <v>2.6859999999999998E-2</v>
      </c>
      <c r="FL221" s="3">
        <v>2019</v>
      </c>
      <c r="FM221" s="3">
        <v>0.73600000000000421</v>
      </c>
      <c r="FN221" s="3">
        <v>2019</v>
      </c>
      <c r="FO221" s="51">
        <v>0.73600000000000421</v>
      </c>
      <c r="FP221" s="51">
        <v>100.117</v>
      </c>
      <c r="FQ221" s="51">
        <v>2.5344999999999999E-2</v>
      </c>
      <c r="FR221" s="51">
        <v>1.7509999999999998E-2</v>
      </c>
      <c r="FS221" s="3">
        <v>1.4290000000000001E-2</v>
      </c>
      <c r="FT221" s="3">
        <v>1.354E-2</v>
      </c>
      <c r="FU221" s="3">
        <v>1.0065000000000001E-2</v>
      </c>
      <c r="FV221" s="3">
        <v>1.0545000000000001E-2</v>
      </c>
      <c r="FW221" s="3">
        <v>1.5484999999999999E-2</v>
      </c>
      <c r="FX221" s="3">
        <v>2.443E-2</v>
      </c>
      <c r="FY221" s="3">
        <v>3.1980000000000001E-2</v>
      </c>
      <c r="FZ221" s="3">
        <v>4.0309999999999999E-2</v>
      </c>
      <c r="GA221" s="3">
        <v>4.9354999999999996E-2</v>
      </c>
      <c r="GB221" s="3">
        <v>5.561E-2</v>
      </c>
      <c r="GC221" s="3">
        <v>5.9090000000000004E-2</v>
      </c>
      <c r="GD221" s="3">
        <v>6.1310000000000003E-2</v>
      </c>
      <c r="GE221" s="3">
        <v>6.1245000000000001E-2</v>
      </c>
      <c r="GF221" s="3">
        <v>6.1484999999999998E-2</v>
      </c>
      <c r="GG221" s="3">
        <v>6.0984999999999998E-2</v>
      </c>
      <c r="GH221" s="3">
        <v>6.0159999999999998E-2</v>
      </c>
      <c r="GI221" s="3">
        <v>5.8859999999999996E-2</v>
      </c>
      <c r="GJ221" s="3">
        <v>5.5164999999999999E-2</v>
      </c>
      <c r="GK221" s="3">
        <v>4.9244999999999997E-2</v>
      </c>
      <c r="GL221" s="3">
        <v>4.2365E-2</v>
      </c>
      <c r="GM221" s="3">
        <v>3.7339999999999998E-2</v>
      </c>
      <c r="GN221" s="3">
        <v>3.0034999999999999E-2</v>
      </c>
      <c r="GO221" s="22"/>
      <c r="GP221" s="4">
        <f>'Hours of Operation'!C$34</f>
        <v>0</v>
      </c>
      <c r="GQ221" s="4">
        <f>'Hours of Operation'!D$34</f>
        <v>0</v>
      </c>
      <c r="GR221" s="4">
        <f>'Hours of Operation'!E$34</f>
        <v>0</v>
      </c>
      <c r="GS221" s="4">
        <f>'Hours of Operation'!F$34</f>
        <v>0</v>
      </c>
      <c r="GT221" s="4">
        <f>'Hours of Operation'!G$34</f>
        <v>0</v>
      </c>
      <c r="GU221" s="4">
        <f>'Hours of Operation'!H$34</f>
        <v>0</v>
      </c>
      <c r="GV221" s="4">
        <f>'Hours of Operation'!I$34</f>
        <v>0</v>
      </c>
      <c r="GW221" s="4">
        <f>'Hours of Operation'!J$34</f>
        <v>0</v>
      </c>
      <c r="GX221" s="4">
        <f>'Hours of Operation'!K$34</f>
        <v>0</v>
      </c>
      <c r="GY221" s="4">
        <f>'Hours of Operation'!L$34</f>
        <v>0</v>
      </c>
      <c r="GZ221" s="4">
        <f>'Hours of Operation'!M$34</f>
        <v>0</v>
      </c>
      <c r="HA221" s="4">
        <f>'Hours of Operation'!N$34</f>
        <v>0</v>
      </c>
      <c r="HB221" s="4">
        <f>'Hours of Operation'!O$34</f>
        <v>0</v>
      </c>
      <c r="HC221" s="4">
        <f>'Hours of Operation'!P$34</f>
        <v>0</v>
      </c>
      <c r="HD221" s="4">
        <f>'Hours of Operation'!Q$34</f>
        <v>0</v>
      </c>
      <c r="HE221" s="4">
        <f>'Hours of Operation'!R$34</f>
        <v>1</v>
      </c>
      <c r="HF221" s="4">
        <f>'Hours of Operation'!S$34</f>
        <v>1</v>
      </c>
      <c r="HG221" s="4">
        <f>'Hours of Operation'!T$34</f>
        <v>1</v>
      </c>
      <c r="HH221" s="4">
        <f>'Hours of Operation'!U$34</f>
        <v>1</v>
      </c>
      <c r="HI221" s="4">
        <f>'Hours of Operation'!V$34</f>
        <v>0</v>
      </c>
      <c r="HJ221" s="4">
        <f>'Hours of Operation'!W$34</f>
        <v>0</v>
      </c>
      <c r="HK221" s="4">
        <f>'Hours of Operation'!X$34</f>
        <v>0</v>
      </c>
      <c r="HL221" s="4">
        <f>'Hours of Operation'!Y$34</f>
        <v>0</v>
      </c>
      <c r="HM221" s="4">
        <f>'Hours of Operation'!Z$34</f>
        <v>0</v>
      </c>
      <c r="HN221" s="4">
        <f>'Hours of Operation'!AA$34</f>
        <v>0</v>
      </c>
      <c r="HO221" s="4">
        <f>'Hours of Operation'!AB$34</f>
        <v>0</v>
      </c>
      <c r="HP221" s="4">
        <f>'Hours of Operation'!AC$34</f>
        <v>0</v>
      </c>
      <c r="HQ221" s="4">
        <f>'Hours of Operation'!AD$34</f>
        <v>0</v>
      </c>
      <c r="HR221" s="4">
        <f>'Hours of Operation'!AE$34</f>
        <v>0</v>
      </c>
      <c r="HS221" s="4">
        <f>'Hours of Operation'!AF$34</f>
        <v>0</v>
      </c>
      <c r="HT221" s="4">
        <f>'Hours of Operation'!AG$34</f>
        <v>0</v>
      </c>
      <c r="HU221" s="4">
        <f>'Hours of Operation'!AH$34</f>
        <v>0</v>
      </c>
      <c r="HV221" s="4">
        <f>'Hours of Operation'!AI$34</f>
        <v>0</v>
      </c>
      <c r="HW221" s="4">
        <f>'Hours of Operation'!AJ$34</f>
        <v>0</v>
      </c>
      <c r="HX221" s="4">
        <f>'Hours of Operation'!AK$34</f>
        <v>0</v>
      </c>
      <c r="HY221" s="4">
        <f>'Hours of Operation'!AL$34</f>
        <v>0</v>
      </c>
      <c r="HZ221" s="4">
        <f>'Hours of Operation'!AM$34</f>
        <v>0</v>
      </c>
      <c r="IA221" s="4">
        <f>'Hours of Operation'!AN$34</f>
        <v>0</v>
      </c>
      <c r="IB221" s="4">
        <f>'Hours of Operation'!AO$34</f>
        <v>0</v>
      </c>
      <c r="IC221" s="4">
        <f>'Hours of Operation'!AP$34</f>
        <v>0</v>
      </c>
      <c r="ID221" s="4">
        <f>'Hours of Operation'!AQ$34</f>
        <v>0</v>
      </c>
      <c r="IE221" s="4">
        <f>'Hours of Operation'!AR$34</f>
        <v>0</v>
      </c>
      <c r="IF221" s="4">
        <f>'Hours of Operation'!AS$34</f>
        <v>0</v>
      </c>
      <c r="IG221" s="4">
        <f>'Hours of Operation'!AT$34</f>
        <v>0</v>
      </c>
      <c r="IH221" s="4">
        <f>'Hours of Operation'!AU$34</f>
        <v>0</v>
      </c>
      <c r="II221" s="4">
        <f>'Hours of Operation'!AV$34</f>
        <v>0</v>
      </c>
      <c r="IJ221" s="4">
        <f>'Hours of Operation'!AW$34</f>
        <v>0</v>
      </c>
      <c r="IK221" s="4">
        <f>'Hours of Operation'!AX$34</f>
        <v>0</v>
      </c>
      <c r="IL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</row>
    <row r="222" spans="1:264" s="3" customFormat="1" ht="12" customHeight="1" x14ac:dyDescent="0.2">
      <c r="A222" s="4" t="s">
        <v>66</v>
      </c>
      <c r="B222" s="4" t="s">
        <v>218</v>
      </c>
      <c r="C222" s="4">
        <v>85</v>
      </c>
      <c r="D222" s="4" t="s">
        <v>90</v>
      </c>
      <c r="E222" s="4" t="s">
        <v>192</v>
      </c>
      <c r="F222" s="4" t="s">
        <v>68</v>
      </c>
      <c r="G222" s="4">
        <v>6</v>
      </c>
      <c r="H222" s="4" t="s">
        <v>167</v>
      </c>
      <c r="I222" s="4">
        <v>1</v>
      </c>
      <c r="J222" s="4">
        <v>0</v>
      </c>
      <c r="K222" s="4"/>
      <c r="L222" s="10">
        <v>42186</v>
      </c>
      <c r="M222" s="4" t="b">
        <v>1</v>
      </c>
      <c r="N222" s="10">
        <v>42736</v>
      </c>
      <c r="O222" s="4" t="b">
        <v>0</v>
      </c>
      <c r="P222" s="4" t="s">
        <v>868</v>
      </c>
      <c r="Q222" s="4" t="s">
        <v>568</v>
      </c>
      <c r="R222" s="4" t="s">
        <v>569</v>
      </c>
      <c r="S222" s="14">
        <v>99.381</v>
      </c>
      <c r="T222" s="14">
        <v>99.403999999999996</v>
      </c>
      <c r="U222" s="4">
        <v>1</v>
      </c>
      <c r="V222" s="10">
        <v>42497</v>
      </c>
      <c r="W222" s="4">
        <v>1</v>
      </c>
      <c r="X222" s="4">
        <v>2.2999999999996135E-2</v>
      </c>
      <c r="Y222" s="4"/>
      <c r="Z222" s="4"/>
      <c r="AA222" s="4"/>
      <c r="AB222" s="4"/>
      <c r="AC222" s="4" t="s">
        <v>187</v>
      </c>
      <c r="AD222" s="4"/>
      <c r="AE222" s="10">
        <v>42186</v>
      </c>
      <c r="AF222" s="10">
        <v>43465</v>
      </c>
      <c r="AG222" s="16"/>
      <c r="AH222" s="16"/>
      <c r="AI222" s="16"/>
      <c r="AJ222" s="16"/>
      <c r="AK222" s="16">
        <v>148700</v>
      </c>
      <c r="AL222" s="16">
        <v>152500</v>
      </c>
      <c r="AM222" s="16">
        <v>145100</v>
      </c>
      <c r="AN222" s="16">
        <v>143100</v>
      </c>
      <c r="AO222" s="4"/>
      <c r="AP222" s="4"/>
      <c r="AQ222" s="4"/>
      <c r="AR222" s="9">
        <v>11.608428933854229</v>
      </c>
      <c r="AS222" s="9">
        <v>2.3975908584471846</v>
      </c>
      <c r="AT222" s="9">
        <v>9.7391588057322593</v>
      </c>
      <c r="AU222" s="9">
        <v>11.615907683028871</v>
      </c>
      <c r="AV222" s="9">
        <v>0</v>
      </c>
      <c r="AW222" s="4" t="b">
        <v>1</v>
      </c>
      <c r="AX222" s="4" t="b">
        <v>0</v>
      </c>
      <c r="AY222" s="9">
        <v>0</v>
      </c>
      <c r="AZ222" s="9">
        <v>0</v>
      </c>
      <c r="BA222" s="9">
        <v>18.605098898236847</v>
      </c>
      <c r="BB222" s="9">
        <v>1</v>
      </c>
      <c r="BC222" s="9">
        <v>22.311092353925304</v>
      </c>
      <c r="BD222" s="9">
        <v>3.3895669023664969</v>
      </c>
      <c r="BE222" s="9">
        <v>2.1227650950335026</v>
      </c>
      <c r="BF222" s="39" t="s">
        <v>216</v>
      </c>
      <c r="BG222" s="9">
        <v>10.448542339962229</v>
      </c>
      <c r="BH222" s="4"/>
      <c r="BI222" s="4"/>
      <c r="BJ222" s="4" t="s">
        <v>167</v>
      </c>
      <c r="BK222" s="4"/>
      <c r="BL222" s="4">
        <v>0.39300000000000068</v>
      </c>
      <c r="BM222" s="16"/>
      <c r="BN222" s="16"/>
      <c r="BO222" s="16"/>
      <c r="BP222" s="16"/>
      <c r="BQ222" s="16">
        <v>18400</v>
      </c>
      <c r="BR222" s="16">
        <v>20400</v>
      </c>
      <c r="BS222" s="16">
        <v>21400</v>
      </c>
      <c r="BT222" s="16">
        <v>23000</v>
      </c>
      <c r="BU222" s="4">
        <v>2.3E-2</v>
      </c>
      <c r="BV222" s="4">
        <v>1.2180000000000035</v>
      </c>
      <c r="BW222" s="16"/>
      <c r="BX222" s="16"/>
      <c r="BY222" s="16"/>
      <c r="BZ222" s="16"/>
      <c r="CA222" s="16">
        <v>10700</v>
      </c>
      <c r="CB222" s="16">
        <v>10600</v>
      </c>
      <c r="CC222" s="16">
        <v>11100</v>
      </c>
      <c r="CD222" s="16">
        <v>11100</v>
      </c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4">
        <v>8.4999999999993747E-2</v>
      </c>
      <c r="CV222" s="4">
        <v>0.69299999999999784</v>
      </c>
      <c r="CW222" s="4">
        <v>75</v>
      </c>
      <c r="CX222" s="4" t="s">
        <v>222</v>
      </c>
      <c r="CY222" s="4" t="s">
        <v>367</v>
      </c>
      <c r="CZ222" s="22"/>
      <c r="DA222" s="4">
        <v>0</v>
      </c>
      <c r="DB222" s="4">
        <v>0</v>
      </c>
      <c r="DC222" s="4">
        <v>0</v>
      </c>
      <c r="DD222" s="4">
        <v>0</v>
      </c>
      <c r="DE222" s="4">
        <v>184</v>
      </c>
      <c r="DF222" s="4">
        <v>366</v>
      </c>
      <c r="DG222" s="4">
        <v>365</v>
      </c>
      <c r="DH222" s="4">
        <v>365</v>
      </c>
      <c r="DI222" s="16">
        <f t="shared" si="41"/>
        <v>147163.125</v>
      </c>
      <c r="DJ222" s="16">
        <f t="shared" si="42"/>
        <v>21139.0625</v>
      </c>
      <c r="DK222" s="16">
        <f t="shared" si="43"/>
        <v>10899.53125</v>
      </c>
      <c r="DL222" s="16">
        <f t="shared" si="44"/>
        <v>0</v>
      </c>
      <c r="DM222" s="16">
        <f t="shared" si="45"/>
        <v>0</v>
      </c>
      <c r="DN222" s="22"/>
      <c r="DO222" s="4">
        <f>COUNTIFS(crashes!$G$2:$G$17624,"&gt;="&amp;S222,crashes!$G$2:$G$17624,"&lt;"&amp;T222,crashes!$D$2:$D$17624,"="&amp;C222, crashes!$S$2:$S$17624, "&gt;="&amp;AE222, crashes!$S$2:$S$17624, "&lt;="&amp;AF222, crashes!$E$2:$E$17624, "="&amp;D222 )</f>
        <v>22</v>
      </c>
      <c r="DP222" s="29">
        <f>COUNTIFS(crashes!$G$2:$G$17624,"&gt;="&amp;S222,crashes!$G$2:$G$17624,"&lt;"&amp;T222,crashes!$D$2:$D$17624,"="&amp;C222, crashes!$S$2:$S$17624, "&gt;="&amp;AE222, crashes!$S$2:$S$17624, "&lt;="&amp;AF222, crashes!$E$2:$E$17624, "="&amp;D222, crashes!$R$2:$R$17624, "=Weekday")</f>
        <v>21</v>
      </c>
      <c r="DQ222" s="29">
        <f>COUNTIFS(crashes!$G$2:$G$17624,"&gt;="&amp;S222,crashes!$G$2:$G$17624,"&lt;"&amp;T222,crashes!$D$2:$D$17624,"="&amp;C222, crashes!$S$2:$S$17624, "&gt;="&amp;AE222, crashes!$S$2:$S$17624, "&lt;="&amp;AF222, crashes!$E$2:$E$17624, "="&amp;D222, crashes!$R$2:$R$17624, "=Weekend")</f>
        <v>1</v>
      </c>
      <c r="DR222" s="30">
        <f>COUNTIFS(crashes!$G$2:$G$17624,"&gt;="&amp;S222,crashes!$G$2:$G$17624,"&lt;"&amp;T222,crashes!$D$2:$D$17624,"="&amp;C222, crashes!$S$2:$S$17624, "&gt;="&amp;AE222, crashes!$S$2:$S$17624, "&lt;="&amp;AF222, crashes!$E$2:$E$17624, "="&amp;D222,  crashes!$R$2:$R$17624, "=Weekday", crashes!$N$2:$N$17624,"=K")</f>
        <v>0</v>
      </c>
      <c r="DS222" s="30">
        <f>COUNTIFS(crashes!$G$2:$G$17624,"&gt;="&amp;S222,crashes!$G$2:$G$17624,"&lt;"&amp;T222,crashes!$D$2:$D$17624,"="&amp;C222, crashes!$S$2:$S$17624, "&gt;="&amp;AE222, crashes!$S$2:$S$17624, "&lt;="&amp;AF222, crashes!$E$2:$E$17624, "="&amp;D222,  crashes!$R$2:$R$17624, "=Weekday", crashes!$N$2:$N$17624,"=A")</f>
        <v>0</v>
      </c>
      <c r="DT222" s="30">
        <f>COUNTIFS(crashes!$G$2:$G$17624,"&gt;="&amp;S222,crashes!$G$2:$G$17624,"&lt;"&amp;T222,crashes!$D$2:$D$17624,"="&amp;C222, crashes!$S$2:$S$17624, "&gt;="&amp;AE222, crashes!$S$2:$S$17624, "&lt;="&amp;AF222, crashes!$E$2:$E$17624, "="&amp;D222,  crashes!$R$2:$R$17624, "=Weekday", crashes!$N$2:$N$17624,"=B")</f>
        <v>5</v>
      </c>
      <c r="DU222" s="30">
        <f>COUNTIFS(crashes!$G$2:$G$17624,"&gt;="&amp;S222,crashes!$G$2:$G$17624,"&lt;"&amp;T222,crashes!$D$2:$D$17624,"="&amp;C222, crashes!$S$2:$S$17624, "&gt;="&amp;AE222, crashes!$S$2:$S$17624, "&lt;="&amp;AF222, crashes!$E$2:$E$17624, "="&amp;D222,  crashes!$R$2:$R$17624, "=Weekday", crashes!$N$2:$N$17624,"=C")</f>
        <v>0</v>
      </c>
      <c r="DV222" s="30">
        <f>COUNTIFS(crashes!$G$2:$G$17624,"&gt;="&amp;S222,crashes!$G$2:$G$17624,"&lt;"&amp;T222,crashes!$D$2:$D$17624,"="&amp;C222, crashes!$S$2:$S$17624, "&gt;="&amp;AE222, crashes!$S$2:$S$17624, "&lt;="&amp;AF222, crashes!$E$2:$E$17624, "="&amp;D222,  crashes!$R$2:$R$17624, "=Weekday", crashes!$N$2:$N$17624,"=ABC")</f>
        <v>0</v>
      </c>
      <c r="DW222" s="30">
        <f>COUNTIFS(crashes!$G$2:$G$17624,"&gt;="&amp;S222,crashes!$G$2:$G$17624,"&lt;"&amp;T222,crashes!$D$2:$D$17624,"="&amp;C222, crashes!$S$2:$S$17624, "&gt;="&amp;AE222, crashes!$S$2:$S$17624, "&lt;="&amp;AF222, crashes!$E$2:$E$17624, "="&amp;D222,  crashes!$R$2:$R$17624, "=Weekday", crashes!$N$2:$N$17624,"=O")</f>
        <v>16</v>
      </c>
      <c r="DX222" s="30">
        <f>COUNTIFS(crashes!$G$2:$G$17624,"&gt;="&amp;S222,crashes!$G$2:$G$17624,"&lt;"&amp;T222,crashes!$D$2:$D$17624,"="&amp;C222, crashes!$S$2:$S$17624, "&gt;="&amp;AE222, crashes!$S$2:$S$17624, "&lt;="&amp;AF222, crashes!$E$2:$E$17624, "="&amp;D222,  crashes!$R$2:$R$17624, "=Weekend", crashes!$N$2:$N$17624,"=K")</f>
        <v>0</v>
      </c>
      <c r="DY222" s="30">
        <f>COUNTIFS(crashes!$G$2:$G$17624,"&gt;="&amp;S222,crashes!$G$2:$G$17624,"&lt;"&amp;T222,crashes!$D$2:$D$17624,"="&amp;C222, crashes!$S$2:$S$17624, "&gt;="&amp;AE222, crashes!$S$2:$S$17624, "&lt;="&amp;AF222, crashes!$E$2:$E$17624, "="&amp;D222,  crashes!$R$2:$R$17624, "=Weekend", crashes!$N$2:$N$17624,"=A")</f>
        <v>0</v>
      </c>
      <c r="DZ222" s="30">
        <f>COUNTIFS(crashes!$G$2:$G$17624,"&gt;="&amp;S222,crashes!$G$2:$G$17624,"&lt;"&amp;T222,crashes!$D$2:$D$17624,"="&amp;C222, crashes!$S$2:$S$17624, "&gt;="&amp;AE222, crashes!$S$2:$S$17624, "&lt;="&amp;AF222, crashes!$E$2:$E$17624, "="&amp;D222,  crashes!$R$2:$R$17624, "=Weekend", crashes!$N$2:$N$17624,"=B")</f>
        <v>0</v>
      </c>
      <c r="EA222" s="30">
        <f>COUNTIFS(crashes!$G$2:$G$17624,"&gt;="&amp;S222,crashes!$G$2:$G$17624,"&lt;"&amp;T222,crashes!$D$2:$D$17624,"="&amp;C222, crashes!$S$2:$S$17624, "&gt;="&amp;AE222, crashes!$S$2:$S$17624, "&lt;="&amp;AF222, crashes!$E$2:$E$17624, "="&amp;D222,  crashes!$R$2:$R$17624, "=Weekend", crashes!$N$2:$N$17624,"=C")</f>
        <v>0</v>
      </c>
      <c r="EB222" s="30">
        <f>COUNTIFS(crashes!$G$2:$G$17624,"&gt;="&amp;S222,crashes!$G$2:$G$17624,"&lt;"&amp;T222,crashes!$D$2:$D$17624,"="&amp;C222, crashes!$S$2:$S$17624, "&gt;="&amp;AE222, crashes!$S$2:$S$17624, "&lt;="&amp;AF222, crashes!$E$2:$E$17624, "="&amp;D222,  crashes!$R$2:$R$17624, "=Weekend", crashes!$N$2:$N$17624,"=ABC")</f>
        <v>0</v>
      </c>
      <c r="EC222" s="30">
        <f>COUNTIFS(crashes!$G$2:$G$17624,"&gt;="&amp;S222,crashes!$G$2:$G$17624,"&lt;"&amp;T222,crashes!$D$2:$D$17624,"="&amp;C222, crashes!$S$2:$S$17624, "&gt;="&amp;AE222, crashes!$S$2:$S$17624, "&lt;="&amp;AF222, crashes!$E$2:$E$17624, "="&amp;D222,  crashes!$R$2:$R$17624, "=Weekend", crashes!$N$2:$N$17624,"=O")</f>
        <v>1</v>
      </c>
      <c r="ED222" s="4">
        <f t="shared" si="46"/>
        <v>0</v>
      </c>
      <c r="EE222" s="4">
        <f t="shared" si="47"/>
        <v>0</v>
      </c>
      <c r="EF222" s="4">
        <f t="shared" si="48"/>
        <v>5</v>
      </c>
      <c r="EG222" s="4">
        <f t="shared" si="49"/>
        <v>0</v>
      </c>
      <c r="EH222" s="4">
        <f t="shared" si="50"/>
        <v>0</v>
      </c>
      <c r="EI222" s="50">
        <f t="shared" si="51"/>
        <v>5</v>
      </c>
      <c r="EJ222" s="4">
        <f t="shared" si="52"/>
        <v>17</v>
      </c>
      <c r="EK222" s="6"/>
      <c r="EL222" s="3">
        <v>2019</v>
      </c>
      <c r="EM222" s="3">
        <v>0.71300000000000807</v>
      </c>
      <c r="EN222" s="3">
        <v>1.5869999999999999E-2</v>
      </c>
      <c r="EO222" s="3">
        <v>1.042E-2</v>
      </c>
      <c r="EP222" s="3">
        <v>8.1600000000000006E-3</v>
      </c>
      <c r="EQ222" s="3">
        <v>8.2400000000000008E-3</v>
      </c>
      <c r="ER222" s="3">
        <v>1.09E-2</v>
      </c>
      <c r="ES222" s="3">
        <v>2.1389999999999999E-2</v>
      </c>
      <c r="ET222" s="3">
        <v>3.9280000000000002E-2</v>
      </c>
      <c r="EU222" s="3">
        <v>5.1610000000000003E-2</v>
      </c>
      <c r="EV222" s="3">
        <v>5.2449999999999997E-2</v>
      </c>
      <c r="EW222" s="3">
        <v>4.8469999999999999E-2</v>
      </c>
      <c r="EX222" s="3">
        <v>4.9700000000000001E-2</v>
      </c>
      <c r="EY222" s="3">
        <v>5.296E-2</v>
      </c>
      <c r="EZ222" s="3">
        <v>5.6959999999999997E-2</v>
      </c>
      <c r="FA222" s="3">
        <v>5.978E-2</v>
      </c>
      <c r="FB222" s="3">
        <v>6.3579999999999998E-2</v>
      </c>
      <c r="FC222" s="3">
        <v>6.583E-2</v>
      </c>
      <c r="FD222" s="3">
        <v>6.3759999999999997E-2</v>
      </c>
      <c r="FE222" s="3">
        <v>6.2939999999999996E-2</v>
      </c>
      <c r="FF222" s="3">
        <v>6.2590000000000007E-2</v>
      </c>
      <c r="FG222" s="3">
        <v>5.8900000000000001E-2</v>
      </c>
      <c r="FH222" s="3">
        <v>5.1970000000000002E-2</v>
      </c>
      <c r="FI222" s="3">
        <v>4.301E-2</v>
      </c>
      <c r="FJ222" s="3">
        <v>3.5970000000000002E-2</v>
      </c>
      <c r="FK222" s="3">
        <v>2.6859999999999998E-2</v>
      </c>
      <c r="FL222" s="3">
        <v>2019</v>
      </c>
      <c r="FM222" s="3">
        <v>0.71300000000000807</v>
      </c>
      <c r="FN222" s="3">
        <v>2019</v>
      </c>
      <c r="FO222" s="51">
        <v>0.71300000000000807</v>
      </c>
      <c r="FP222" s="51">
        <v>100.117</v>
      </c>
      <c r="FQ222" s="51">
        <v>2.5344999999999999E-2</v>
      </c>
      <c r="FR222" s="51">
        <v>1.7509999999999998E-2</v>
      </c>
      <c r="FS222" s="3">
        <v>1.4290000000000001E-2</v>
      </c>
      <c r="FT222" s="3">
        <v>1.354E-2</v>
      </c>
      <c r="FU222" s="3">
        <v>1.0065000000000001E-2</v>
      </c>
      <c r="FV222" s="3">
        <v>1.0545000000000001E-2</v>
      </c>
      <c r="FW222" s="3">
        <v>1.5484999999999999E-2</v>
      </c>
      <c r="FX222" s="3">
        <v>2.443E-2</v>
      </c>
      <c r="FY222" s="3">
        <v>3.1980000000000001E-2</v>
      </c>
      <c r="FZ222" s="3">
        <v>4.0309999999999999E-2</v>
      </c>
      <c r="GA222" s="3">
        <v>4.9354999999999996E-2</v>
      </c>
      <c r="GB222" s="3">
        <v>5.561E-2</v>
      </c>
      <c r="GC222" s="3">
        <v>5.9090000000000004E-2</v>
      </c>
      <c r="GD222" s="3">
        <v>6.1310000000000003E-2</v>
      </c>
      <c r="GE222" s="3">
        <v>6.1245000000000001E-2</v>
      </c>
      <c r="GF222" s="3">
        <v>6.1484999999999998E-2</v>
      </c>
      <c r="GG222" s="3">
        <v>6.0984999999999998E-2</v>
      </c>
      <c r="GH222" s="3">
        <v>6.0159999999999998E-2</v>
      </c>
      <c r="GI222" s="3">
        <v>5.8859999999999996E-2</v>
      </c>
      <c r="GJ222" s="3">
        <v>5.5164999999999999E-2</v>
      </c>
      <c r="GK222" s="3">
        <v>4.9244999999999997E-2</v>
      </c>
      <c r="GL222" s="3">
        <v>4.2365E-2</v>
      </c>
      <c r="GM222" s="3">
        <v>3.7339999999999998E-2</v>
      </c>
      <c r="GN222" s="3">
        <v>3.0034999999999999E-2</v>
      </c>
      <c r="GO222" s="22"/>
      <c r="GP222" s="4">
        <f>'Hours of Operation'!C$34</f>
        <v>0</v>
      </c>
      <c r="GQ222" s="4">
        <f>'Hours of Operation'!D$34</f>
        <v>0</v>
      </c>
      <c r="GR222" s="4">
        <f>'Hours of Operation'!E$34</f>
        <v>0</v>
      </c>
      <c r="GS222" s="4">
        <f>'Hours of Operation'!F$34</f>
        <v>0</v>
      </c>
      <c r="GT222" s="4">
        <f>'Hours of Operation'!G$34</f>
        <v>0</v>
      </c>
      <c r="GU222" s="4">
        <f>'Hours of Operation'!H$34</f>
        <v>0</v>
      </c>
      <c r="GV222" s="4">
        <f>'Hours of Operation'!I$34</f>
        <v>0</v>
      </c>
      <c r="GW222" s="4">
        <f>'Hours of Operation'!J$34</f>
        <v>0</v>
      </c>
      <c r="GX222" s="4">
        <f>'Hours of Operation'!K$34</f>
        <v>0</v>
      </c>
      <c r="GY222" s="4">
        <f>'Hours of Operation'!L$34</f>
        <v>0</v>
      </c>
      <c r="GZ222" s="4">
        <f>'Hours of Operation'!M$34</f>
        <v>0</v>
      </c>
      <c r="HA222" s="4">
        <f>'Hours of Operation'!N$34</f>
        <v>0</v>
      </c>
      <c r="HB222" s="4">
        <f>'Hours of Operation'!O$34</f>
        <v>0</v>
      </c>
      <c r="HC222" s="4">
        <f>'Hours of Operation'!P$34</f>
        <v>0</v>
      </c>
      <c r="HD222" s="4">
        <f>'Hours of Operation'!Q$34</f>
        <v>0</v>
      </c>
      <c r="HE222" s="4">
        <f>'Hours of Operation'!R$34</f>
        <v>1</v>
      </c>
      <c r="HF222" s="4">
        <f>'Hours of Operation'!S$34</f>
        <v>1</v>
      </c>
      <c r="HG222" s="4">
        <f>'Hours of Operation'!T$34</f>
        <v>1</v>
      </c>
      <c r="HH222" s="4">
        <f>'Hours of Operation'!U$34</f>
        <v>1</v>
      </c>
      <c r="HI222" s="4">
        <f>'Hours of Operation'!V$34</f>
        <v>0</v>
      </c>
      <c r="HJ222" s="4">
        <f>'Hours of Operation'!W$34</f>
        <v>0</v>
      </c>
      <c r="HK222" s="4">
        <f>'Hours of Operation'!X$34</f>
        <v>0</v>
      </c>
      <c r="HL222" s="4">
        <f>'Hours of Operation'!Y$34</f>
        <v>0</v>
      </c>
      <c r="HM222" s="4">
        <f>'Hours of Operation'!Z$34</f>
        <v>0</v>
      </c>
      <c r="HN222" s="4">
        <f>'Hours of Operation'!AA$34</f>
        <v>0</v>
      </c>
      <c r="HO222" s="4">
        <f>'Hours of Operation'!AB$34</f>
        <v>0</v>
      </c>
      <c r="HP222" s="4">
        <f>'Hours of Operation'!AC$34</f>
        <v>0</v>
      </c>
      <c r="HQ222" s="4">
        <f>'Hours of Operation'!AD$34</f>
        <v>0</v>
      </c>
      <c r="HR222" s="4">
        <f>'Hours of Operation'!AE$34</f>
        <v>0</v>
      </c>
      <c r="HS222" s="4">
        <f>'Hours of Operation'!AF$34</f>
        <v>0</v>
      </c>
      <c r="HT222" s="4">
        <f>'Hours of Operation'!AG$34</f>
        <v>0</v>
      </c>
      <c r="HU222" s="4">
        <f>'Hours of Operation'!AH$34</f>
        <v>0</v>
      </c>
      <c r="HV222" s="4">
        <f>'Hours of Operation'!AI$34</f>
        <v>0</v>
      </c>
      <c r="HW222" s="4">
        <f>'Hours of Operation'!AJ$34</f>
        <v>0</v>
      </c>
      <c r="HX222" s="4">
        <f>'Hours of Operation'!AK$34</f>
        <v>0</v>
      </c>
      <c r="HY222" s="4">
        <f>'Hours of Operation'!AL$34</f>
        <v>0</v>
      </c>
      <c r="HZ222" s="4">
        <f>'Hours of Operation'!AM$34</f>
        <v>0</v>
      </c>
      <c r="IA222" s="4">
        <f>'Hours of Operation'!AN$34</f>
        <v>0</v>
      </c>
      <c r="IB222" s="4">
        <f>'Hours of Operation'!AO$34</f>
        <v>0</v>
      </c>
      <c r="IC222" s="4">
        <f>'Hours of Operation'!AP$34</f>
        <v>0</v>
      </c>
      <c r="ID222" s="4">
        <f>'Hours of Operation'!AQ$34</f>
        <v>0</v>
      </c>
      <c r="IE222" s="4">
        <f>'Hours of Operation'!AR$34</f>
        <v>0</v>
      </c>
      <c r="IF222" s="4">
        <f>'Hours of Operation'!AS$34</f>
        <v>0</v>
      </c>
      <c r="IG222" s="4">
        <f>'Hours of Operation'!AT$34</f>
        <v>0</v>
      </c>
      <c r="IH222" s="4">
        <f>'Hours of Operation'!AU$34</f>
        <v>0</v>
      </c>
      <c r="II222" s="4">
        <f>'Hours of Operation'!AV$34</f>
        <v>0</v>
      </c>
      <c r="IJ222" s="4">
        <f>'Hours of Operation'!AW$34</f>
        <v>0</v>
      </c>
      <c r="IK222" s="4">
        <f>'Hours of Operation'!AX$34</f>
        <v>0</v>
      </c>
      <c r="IL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</row>
    <row r="223" spans="1:264" s="3" customFormat="1" ht="12" customHeight="1" x14ac:dyDescent="0.2">
      <c r="A223" s="4" t="s">
        <v>66</v>
      </c>
      <c r="B223" s="4" t="s">
        <v>218</v>
      </c>
      <c r="C223" s="4">
        <v>85</v>
      </c>
      <c r="D223" s="4" t="s">
        <v>90</v>
      </c>
      <c r="E223" s="4" t="s">
        <v>192</v>
      </c>
      <c r="F223" s="4" t="s">
        <v>68</v>
      </c>
      <c r="G223" s="4">
        <v>6</v>
      </c>
      <c r="H223" s="4" t="s">
        <v>167</v>
      </c>
      <c r="I223" s="4">
        <v>1</v>
      </c>
      <c r="J223" s="4">
        <v>0</v>
      </c>
      <c r="K223" s="4"/>
      <c r="L223" s="10">
        <v>42186</v>
      </c>
      <c r="M223" s="4" t="b">
        <v>1</v>
      </c>
      <c r="N223" s="10">
        <v>42736</v>
      </c>
      <c r="O223" s="4" t="b">
        <v>0</v>
      </c>
      <c r="P223" s="4" t="s">
        <v>869</v>
      </c>
      <c r="Q223" s="4" t="s">
        <v>569</v>
      </c>
      <c r="R223" s="4" t="s">
        <v>570</v>
      </c>
      <c r="S223" s="14">
        <v>99.403999999999996</v>
      </c>
      <c r="T223" s="14">
        <v>99.575000000000003</v>
      </c>
      <c r="U223" s="4">
        <v>1</v>
      </c>
      <c r="V223" s="10">
        <v>42497</v>
      </c>
      <c r="W223" s="4">
        <v>1</v>
      </c>
      <c r="X223" s="4">
        <v>0.17100000000000648</v>
      </c>
      <c r="Y223" s="4"/>
      <c r="Z223" s="4"/>
      <c r="AA223" s="4"/>
      <c r="AB223" s="4"/>
      <c r="AC223" s="4" t="s">
        <v>187</v>
      </c>
      <c r="AD223" s="4"/>
      <c r="AE223" s="10">
        <v>42186</v>
      </c>
      <c r="AF223" s="10">
        <v>43465</v>
      </c>
      <c r="AG223" s="16"/>
      <c r="AH223" s="16"/>
      <c r="AI223" s="16"/>
      <c r="AJ223" s="16"/>
      <c r="AK223" s="16">
        <v>148700</v>
      </c>
      <c r="AL223" s="16">
        <v>152500</v>
      </c>
      <c r="AM223" s="16">
        <v>145100</v>
      </c>
      <c r="AN223" s="16">
        <v>143100</v>
      </c>
      <c r="AO223" s="4">
        <v>0.17100000000000001</v>
      </c>
      <c r="AP223" s="4">
        <v>6049</v>
      </c>
      <c r="AQ223" s="4">
        <v>0.17100000000000001</v>
      </c>
      <c r="AR223" s="9">
        <v>11.612407012521759</v>
      </c>
      <c r="AS223" s="9">
        <v>3.2769599193828771</v>
      </c>
      <c r="AT223" s="9">
        <v>9.5504379566335444</v>
      </c>
      <c r="AU223" s="9">
        <v>10.850688941145279</v>
      </c>
      <c r="AV223" s="9">
        <v>0</v>
      </c>
      <c r="AW223" s="4" t="b">
        <v>1</v>
      </c>
      <c r="AX223" s="4" t="b">
        <v>0</v>
      </c>
      <c r="AY223" s="9">
        <v>0</v>
      </c>
      <c r="AZ223" s="9">
        <v>0</v>
      </c>
      <c r="BA223" s="9">
        <v>512.0626633419065</v>
      </c>
      <c r="BB223" s="9">
        <v>1</v>
      </c>
      <c r="BC223" s="9">
        <v>20.680723042095398</v>
      </c>
      <c r="BD223" s="9">
        <v>3.1930177900433572</v>
      </c>
      <c r="BE223" s="9">
        <v>2.1533846687544407</v>
      </c>
      <c r="BF223" s="39" t="s">
        <v>216</v>
      </c>
      <c r="BG223" s="9">
        <v>10.110663228759217</v>
      </c>
      <c r="BH223" s="4"/>
      <c r="BI223" s="4"/>
      <c r="BJ223" s="4" t="s">
        <v>167</v>
      </c>
      <c r="BK223" s="4"/>
      <c r="BL223" s="4">
        <v>0.41599999999999682</v>
      </c>
      <c r="BM223" s="16"/>
      <c r="BN223" s="16"/>
      <c r="BO223" s="16"/>
      <c r="BP223" s="16"/>
      <c r="BQ223" s="16">
        <v>18400</v>
      </c>
      <c r="BR223" s="16">
        <v>20400</v>
      </c>
      <c r="BS223" s="16">
        <v>21400</v>
      </c>
      <c r="BT223" s="16">
        <v>23000</v>
      </c>
      <c r="BU223" s="4">
        <v>4.3999999999999997E-2</v>
      </c>
      <c r="BV223" s="4">
        <v>1.046999999999997</v>
      </c>
      <c r="BW223" s="16"/>
      <c r="BX223" s="16"/>
      <c r="BY223" s="16"/>
      <c r="BZ223" s="16"/>
      <c r="CA223" s="16">
        <v>10700</v>
      </c>
      <c r="CB223" s="16">
        <v>10600</v>
      </c>
      <c r="CC223" s="16">
        <v>11100</v>
      </c>
      <c r="CD223" s="16">
        <v>11100</v>
      </c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4">
        <v>0.10799999999998988</v>
      </c>
      <c r="CV223" s="4">
        <v>0.52199999999999136</v>
      </c>
      <c r="CW223" s="4">
        <v>121</v>
      </c>
      <c r="CX223" s="4" t="s">
        <v>222</v>
      </c>
      <c r="CY223" s="4" t="s">
        <v>367</v>
      </c>
      <c r="CZ223" s="22"/>
      <c r="DA223" s="4">
        <v>0</v>
      </c>
      <c r="DB223" s="4">
        <v>0</v>
      </c>
      <c r="DC223" s="4">
        <v>0</v>
      </c>
      <c r="DD223" s="4">
        <v>0</v>
      </c>
      <c r="DE223" s="4">
        <v>184</v>
      </c>
      <c r="DF223" s="4">
        <v>366</v>
      </c>
      <c r="DG223" s="4">
        <v>365</v>
      </c>
      <c r="DH223" s="4">
        <v>365</v>
      </c>
      <c r="DI223" s="16">
        <f t="shared" si="41"/>
        <v>147163.125</v>
      </c>
      <c r="DJ223" s="16">
        <f t="shared" si="42"/>
        <v>21139.0625</v>
      </c>
      <c r="DK223" s="16">
        <f t="shared" si="43"/>
        <v>10899.53125</v>
      </c>
      <c r="DL223" s="16">
        <f t="shared" si="44"/>
        <v>0</v>
      </c>
      <c r="DM223" s="16">
        <f t="shared" si="45"/>
        <v>0</v>
      </c>
      <c r="DN223" s="22"/>
      <c r="DO223" s="4">
        <f>COUNTIFS(crashes!$G$2:$G$17624,"&gt;="&amp;S223,crashes!$G$2:$G$17624,"&lt;"&amp;T223,crashes!$D$2:$D$17624,"="&amp;C223, crashes!$S$2:$S$17624, "&gt;="&amp;AE223, crashes!$S$2:$S$17624, "&lt;="&amp;AF223, crashes!$E$2:$E$17624, "="&amp;D223 )</f>
        <v>96</v>
      </c>
      <c r="DP223" s="29">
        <f>COUNTIFS(crashes!$G$2:$G$17624,"&gt;="&amp;S223,crashes!$G$2:$G$17624,"&lt;"&amp;T223,crashes!$D$2:$D$17624,"="&amp;C223, crashes!$S$2:$S$17624, "&gt;="&amp;AE223, crashes!$S$2:$S$17624, "&lt;="&amp;AF223, crashes!$E$2:$E$17624, "="&amp;D223, crashes!$R$2:$R$17624, "=Weekday")</f>
        <v>90</v>
      </c>
      <c r="DQ223" s="29">
        <f>COUNTIFS(crashes!$G$2:$G$17624,"&gt;="&amp;S223,crashes!$G$2:$G$17624,"&lt;"&amp;T223,crashes!$D$2:$D$17624,"="&amp;C223, crashes!$S$2:$S$17624, "&gt;="&amp;AE223, crashes!$S$2:$S$17624, "&lt;="&amp;AF223, crashes!$E$2:$E$17624, "="&amp;D223, crashes!$R$2:$R$17624, "=Weekend")</f>
        <v>6</v>
      </c>
      <c r="DR223" s="30">
        <f>COUNTIFS(crashes!$G$2:$G$17624,"&gt;="&amp;S223,crashes!$G$2:$G$17624,"&lt;"&amp;T223,crashes!$D$2:$D$17624,"="&amp;C223, crashes!$S$2:$S$17624, "&gt;="&amp;AE223, crashes!$S$2:$S$17624, "&lt;="&amp;AF223, crashes!$E$2:$E$17624, "="&amp;D223,  crashes!$R$2:$R$17624, "=Weekday", crashes!$N$2:$N$17624,"=K")</f>
        <v>0</v>
      </c>
      <c r="DS223" s="30">
        <f>COUNTIFS(crashes!$G$2:$G$17624,"&gt;="&amp;S223,crashes!$G$2:$G$17624,"&lt;"&amp;T223,crashes!$D$2:$D$17624,"="&amp;C223, crashes!$S$2:$S$17624, "&gt;="&amp;AE223, crashes!$S$2:$S$17624, "&lt;="&amp;AF223, crashes!$E$2:$E$17624, "="&amp;D223,  crashes!$R$2:$R$17624, "=Weekday", crashes!$N$2:$N$17624,"=A")</f>
        <v>4</v>
      </c>
      <c r="DT223" s="30">
        <f>COUNTIFS(crashes!$G$2:$G$17624,"&gt;="&amp;S223,crashes!$G$2:$G$17624,"&lt;"&amp;T223,crashes!$D$2:$D$17624,"="&amp;C223, crashes!$S$2:$S$17624, "&gt;="&amp;AE223, crashes!$S$2:$S$17624, "&lt;="&amp;AF223, crashes!$E$2:$E$17624, "="&amp;D223,  crashes!$R$2:$R$17624, "=Weekday", crashes!$N$2:$N$17624,"=B")</f>
        <v>15</v>
      </c>
      <c r="DU223" s="30">
        <f>COUNTIFS(crashes!$G$2:$G$17624,"&gt;="&amp;S223,crashes!$G$2:$G$17624,"&lt;"&amp;T223,crashes!$D$2:$D$17624,"="&amp;C223, crashes!$S$2:$S$17624, "&gt;="&amp;AE223, crashes!$S$2:$S$17624, "&lt;="&amp;AF223, crashes!$E$2:$E$17624, "="&amp;D223,  crashes!$R$2:$R$17624, "=Weekday", crashes!$N$2:$N$17624,"=C")</f>
        <v>2</v>
      </c>
      <c r="DV223" s="30">
        <f>COUNTIFS(crashes!$G$2:$G$17624,"&gt;="&amp;S223,crashes!$G$2:$G$17624,"&lt;"&amp;T223,crashes!$D$2:$D$17624,"="&amp;C223, crashes!$S$2:$S$17624, "&gt;="&amp;AE223, crashes!$S$2:$S$17624, "&lt;="&amp;AF223, crashes!$E$2:$E$17624, "="&amp;D223,  crashes!$R$2:$R$17624, "=Weekday", crashes!$N$2:$N$17624,"=ABC")</f>
        <v>0</v>
      </c>
      <c r="DW223" s="30">
        <f>COUNTIFS(crashes!$G$2:$G$17624,"&gt;="&amp;S223,crashes!$G$2:$G$17624,"&lt;"&amp;T223,crashes!$D$2:$D$17624,"="&amp;C223, crashes!$S$2:$S$17624, "&gt;="&amp;AE223, crashes!$S$2:$S$17624, "&lt;="&amp;AF223, crashes!$E$2:$E$17624, "="&amp;D223,  crashes!$R$2:$R$17624, "=Weekday", crashes!$N$2:$N$17624,"=O")</f>
        <v>69</v>
      </c>
      <c r="DX223" s="30">
        <f>COUNTIFS(crashes!$G$2:$G$17624,"&gt;="&amp;S223,crashes!$G$2:$G$17624,"&lt;"&amp;T223,crashes!$D$2:$D$17624,"="&amp;C223, crashes!$S$2:$S$17624, "&gt;="&amp;AE223, crashes!$S$2:$S$17624, "&lt;="&amp;AF223, crashes!$E$2:$E$17624, "="&amp;D223,  crashes!$R$2:$R$17624, "=Weekend", crashes!$N$2:$N$17624,"=K")</f>
        <v>0</v>
      </c>
      <c r="DY223" s="30">
        <f>COUNTIFS(crashes!$G$2:$G$17624,"&gt;="&amp;S223,crashes!$G$2:$G$17624,"&lt;"&amp;T223,crashes!$D$2:$D$17624,"="&amp;C223, crashes!$S$2:$S$17624, "&gt;="&amp;AE223, crashes!$S$2:$S$17624, "&lt;="&amp;AF223, crashes!$E$2:$E$17624, "="&amp;D223,  crashes!$R$2:$R$17624, "=Weekend", crashes!$N$2:$N$17624,"=A")</f>
        <v>0</v>
      </c>
      <c r="DZ223" s="30">
        <f>COUNTIFS(crashes!$G$2:$G$17624,"&gt;="&amp;S223,crashes!$G$2:$G$17624,"&lt;"&amp;T223,crashes!$D$2:$D$17624,"="&amp;C223, crashes!$S$2:$S$17624, "&gt;="&amp;AE223, crashes!$S$2:$S$17624, "&lt;="&amp;AF223, crashes!$E$2:$E$17624, "="&amp;D223,  crashes!$R$2:$R$17624, "=Weekend", crashes!$N$2:$N$17624,"=B")</f>
        <v>0</v>
      </c>
      <c r="EA223" s="30">
        <f>COUNTIFS(crashes!$G$2:$G$17624,"&gt;="&amp;S223,crashes!$G$2:$G$17624,"&lt;"&amp;T223,crashes!$D$2:$D$17624,"="&amp;C223, crashes!$S$2:$S$17624, "&gt;="&amp;AE223, crashes!$S$2:$S$17624, "&lt;="&amp;AF223, crashes!$E$2:$E$17624, "="&amp;D223,  crashes!$R$2:$R$17624, "=Weekend", crashes!$N$2:$N$17624,"=C")</f>
        <v>1</v>
      </c>
      <c r="EB223" s="30">
        <f>COUNTIFS(crashes!$G$2:$G$17624,"&gt;="&amp;S223,crashes!$G$2:$G$17624,"&lt;"&amp;T223,crashes!$D$2:$D$17624,"="&amp;C223, crashes!$S$2:$S$17624, "&gt;="&amp;AE223, crashes!$S$2:$S$17624, "&lt;="&amp;AF223, crashes!$E$2:$E$17624, "="&amp;D223,  crashes!$R$2:$R$17624, "=Weekend", crashes!$N$2:$N$17624,"=ABC")</f>
        <v>0</v>
      </c>
      <c r="EC223" s="30">
        <f>COUNTIFS(crashes!$G$2:$G$17624,"&gt;="&amp;S223,crashes!$G$2:$G$17624,"&lt;"&amp;T223,crashes!$D$2:$D$17624,"="&amp;C223, crashes!$S$2:$S$17624, "&gt;="&amp;AE223, crashes!$S$2:$S$17624, "&lt;="&amp;AF223, crashes!$E$2:$E$17624, "="&amp;D223,  crashes!$R$2:$R$17624, "=Weekend", crashes!$N$2:$N$17624,"=O")</f>
        <v>5</v>
      </c>
      <c r="ED223" s="4">
        <f t="shared" si="46"/>
        <v>0</v>
      </c>
      <c r="EE223" s="4">
        <f t="shared" si="47"/>
        <v>4</v>
      </c>
      <c r="EF223" s="4">
        <f t="shared" si="48"/>
        <v>15</v>
      </c>
      <c r="EG223" s="4">
        <f t="shared" si="49"/>
        <v>3</v>
      </c>
      <c r="EH223" s="4">
        <f t="shared" si="50"/>
        <v>0</v>
      </c>
      <c r="EI223" s="50">
        <f t="shared" si="51"/>
        <v>22</v>
      </c>
      <c r="EJ223" s="4">
        <f t="shared" si="52"/>
        <v>74</v>
      </c>
      <c r="EK223" s="6"/>
      <c r="EL223" s="3">
        <v>2019</v>
      </c>
      <c r="EM223" s="3">
        <v>0.54200000000000159</v>
      </c>
      <c r="EN223" s="3">
        <v>1.5869999999999999E-2</v>
      </c>
      <c r="EO223" s="3">
        <v>1.042E-2</v>
      </c>
      <c r="EP223" s="3">
        <v>8.1600000000000006E-3</v>
      </c>
      <c r="EQ223" s="3">
        <v>8.2400000000000008E-3</v>
      </c>
      <c r="ER223" s="3">
        <v>1.09E-2</v>
      </c>
      <c r="ES223" s="3">
        <v>2.1389999999999999E-2</v>
      </c>
      <c r="ET223" s="3">
        <v>3.9280000000000002E-2</v>
      </c>
      <c r="EU223" s="3">
        <v>5.1610000000000003E-2</v>
      </c>
      <c r="EV223" s="3">
        <v>5.2449999999999997E-2</v>
      </c>
      <c r="EW223" s="3">
        <v>4.8469999999999999E-2</v>
      </c>
      <c r="EX223" s="3">
        <v>4.9700000000000001E-2</v>
      </c>
      <c r="EY223" s="3">
        <v>5.296E-2</v>
      </c>
      <c r="EZ223" s="3">
        <v>5.6959999999999997E-2</v>
      </c>
      <c r="FA223" s="3">
        <v>5.978E-2</v>
      </c>
      <c r="FB223" s="3">
        <v>6.3579999999999998E-2</v>
      </c>
      <c r="FC223" s="3">
        <v>6.583E-2</v>
      </c>
      <c r="FD223" s="3">
        <v>6.3759999999999997E-2</v>
      </c>
      <c r="FE223" s="3">
        <v>6.2939999999999996E-2</v>
      </c>
      <c r="FF223" s="3">
        <v>6.2590000000000007E-2</v>
      </c>
      <c r="FG223" s="3">
        <v>5.8900000000000001E-2</v>
      </c>
      <c r="FH223" s="3">
        <v>5.1970000000000002E-2</v>
      </c>
      <c r="FI223" s="3">
        <v>4.301E-2</v>
      </c>
      <c r="FJ223" s="3">
        <v>3.5970000000000002E-2</v>
      </c>
      <c r="FK223" s="3">
        <v>2.6859999999999998E-2</v>
      </c>
      <c r="FL223" s="3">
        <v>2019</v>
      </c>
      <c r="FM223" s="3">
        <v>0.54200000000000159</v>
      </c>
      <c r="FN223" s="3">
        <v>2019</v>
      </c>
      <c r="FO223" s="51">
        <v>0.54200000000000159</v>
      </c>
      <c r="FP223" s="51">
        <v>100.117</v>
      </c>
      <c r="FQ223" s="51">
        <v>2.5344999999999999E-2</v>
      </c>
      <c r="FR223" s="51">
        <v>1.7509999999999998E-2</v>
      </c>
      <c r="FS223" s="3">
        <v>1.4290000000000001E-2</v>
      </c>
      <c r="FT223" s="3">
        <v>1.354E-2</v>
      </c>
      <c r="FU223" s="3">
        <v>1.0065000000000001E-2</v>
      </c>
      <c r="FV223" s="3">
        <v>1.0545000000000001E-2</v>
      </c>
      <c r="FW223" s="3">
        <v>1.5484999999999999E-2</v>
      </c>
      <c r="FX223" s="3">
        <v>2.443E-2</v>
      </c>
      <c r="FY223" s="3">
        <v>3.1980000000000001E-2</v>
      </c>
      <c r="FZ223" s="3">
        <v>4.0309999999999999E-2</v>
      </c>
      <c r="GA223" s="3">
        <v>4.9354999999999996E-2</v>
      </c>
      <c r="GB223" s="3">
        <v>5.561E-2</v>
      </c>
      <c r="GC223" s="3">
        <v>5.9090000000000004E-2</v>
      </c>
      <c r="GD223" s="3">
        <v>6.1310000000000003E-2</v>
      </c>
      <c r="GE223" s="3">
        <v>6.1245000000000001E-2</v>
      </c>
      <c r="GF223" s="3">
        <v>6.1484999999999998E-2</v>
      </c>
      <c r="GG223" s="3">
        <v>6.0984999999999998E-2</v>
      </c>
      <c r="GH223" s="3">
        <v>6.0159999999999998E-2</v>
      </c>
      <c r="GI223" s="3">
        <v>5.8859999999999996E-2</v>
      </c>
      <c r="GJ223" s="3">
        <v>5.5164999999999999E-2</v>
      </c>
      <c r="GK223" s="3">
        <v>4.9244999999999997E-2</v>
      </c>
      <c r="GL223" s="3">
        <v>4.2365E-2</v>
      </c>
      <c r="GM223" s="3">
        <v>3.7339999999999998E-2</v>
      </c>
      <c r="GN223" s="3">
        <v>3.0034999999999999E-2</v>
      </c>
      <c r="GO223" s="22"/>
      <c r="GP223" s="4">
        <f>'Hours of Operation'!C$34</f>
        <v>0</v>
      </c>
      <c r="GQ223" s="4">
        <f>'Hours of Operation'!D$34</f>
        <v>0</v>
      </c>
      <c r="GR223" s="4">
        <f>'Hours of Operation'!E$34</f>
        <v>0</v>
      </c>
      <c r="GS223" s="4">
        <f>'Hours of Operation'!F$34</f>
        <v>0</v>
      </c>
      <c r="GT223" s="4">
        <f>'Hours of Operation'!G$34</f>
        <v>0</v>
      </c>
      <c r="GU223" s="4">
        <f>'Hours of Operation'!H$34</f>
        <v>0</v>
      </c>
      <c r="GV223" s="4">
        <f>'Hours of Operation'!I$34</f>
        <v>0</v>
      </c>
      <c r="GW223" s="4">
        <f>'Hours of Operation'!J$34</f>
        <v>0</v>
      </c>
      <c r="GX223" s="4">
        <f>'Hours of Operation'!K$34</f>
        <v>0</v>
      </c>
      <c r="GY223" s="4">
        <f>'Hours of Operation'!L$34</f>
        <v>0</v>
      </c>
      <c r="GZ223" s="4">
        <f>'Hours of Operation'!M$34</f>
        <v>0</v>
      </c>
      <c r="HA223" s="4">
        <f>'Hours of Operation'!N$34</f>
        <v>0</v>
      </c>
      <c r="HB223" s="4">
        <f>'Hours of Operation'!O$34</f>
        <v>0</v>
      </c>
      <c r="HC223" s="4">
        <f>'Hours of Operation'!P$34</f>
        <v>0</v>
      </c>
      <c r="HD223" s="4">
        <f>'Hours of Operation'!Q$34</f>
        <v>0</v>
      </c>
      <c r="HE223" s="4">
        <f>'Hours of Operation'!R$34</f>
        <v>1</v>
      </c>
      <c r="HF223" s="4">
        <f>'Hours of Operation'!S$34</f>
        <v>1</v>
      </c>
      <c r="HG223" s="4">
        <f>'Hours of Operation'!T$34</f>
        <v>1</v>
      </c>
      <c r="HH223" s="4">
        <f>'Hours of Operation'!U$34</f>
        <v>1</v>
      </c>
      <c r="HI223" s="4">
        <f>'Hours of Operation'!V$34</f>
        <v>0</v>
      </c>
      <c r="HJ223" s="4">
        <f>'Hours of Operation'!W$34</f>
        <v>0</v>
      </c>
      <c r="HK223" s="4">
        <f>'Hours of Operation'!X$34</f>
        <v>0</v>
      </c>
      <c r="HL223" s="4">
        <f>'Hours of Operation'!Y$34</f>
        <v>0</v>
      </c>
      <c r="HM223" s="4">
        <f>'Hours of Operation'!Z$34</f>
        <v>0</v>
      </c>
      <c r="HN223" s="4">
        <f>'Hours of Operation'!AA$34</f>
        <v>0</v>
      </c>
      <c r="HO223" s="4">
        <f>'Hours of Operation'!AB$34</f>
        <v>0</v>
      </c>
      <c r="HP223" s="4">
        <f>'Hours of Operation'!AC$34</f>
        <v>0</v>
      </c>
      <c r="HQ223" s="4">
        <f>'Hours of Operation'!AD$34</f>
        <v>0</v>
      </c>
      <c r="HR223" s="4">
        <f>'Hours of Operation'!AE$34</f>
        <v>0</v>
      </c>
      <c r="HS223" s="4">
        <f>'Hours of Operation'!AF$34</f>
        <v>0</v>
      </c>
      <c r="HT223" s="4">
        <f>'Hours of Operation'!AG$34</f>
        <v>0</v>
      </c>
      <c r="HU223" s="4">
        <f>'Hours of Operation'!AH$34</f>
        <v>0</v>
      </c>
      <c r="HV223" s="4">
        <f>'Hours of Operation'!AI$34</f>
        <v>0</v>
      </c>
      <c r="HW223" s="4">
        <f>'Hours of Operation'!AJ$34</f>
        <v>0</v>
      </c>
      <c r="HX223" s="4">
        <f>'Hours of Operation'!AK$34</f>
        <v>0</v>
      </c>
      <c r="HY223" s="4">
        <f>'Hours of Operation'!AL$34</f>
        <v>0</v>
      </c>
      <c r="HZ223" s="4">
        <f>'Hours of Operation'!AM$34</f>
        <v>0</v>
      </c>
      <c r="IA223" s="4">
        <f>'Hours of Operation'!AN$34</f>
        <v>0</v>
      </c>
      <c r="IB223" s="4">
        <f>'Hours of Operation'!AO$34</f>
        <v>0</v>
      </c>
      <c r="IC223" s="4">
        <f>'Hours of Operation'!AP$34</f>
        <v>0</v>
      </c>
      <c r="ID223" s="4">
        <f>'Hours of Operation'!AQ$34</f>
        <v>0</v>
      </c>
      <c r="IE223" s="4">
        <f>'Hours of Operation'!AR$34</f>
        <v>0</v>
      </c>
      <c r="IF223" s="4">
        <f>'Hours of Operation'!AS$34</f>
        <v>0</v>
      </c>
      <c r="IG223" s="4">
        <f>'Hours of Operation'!AT$34</f>
        <v>0</v>
      </c>
      <c r="IH223" s="4">
        <f>'Hours of Operation'!AU$34</f>
        <v>0</v>
      </c>
      <c r="II223" s="4">
        <f>'Hours of Operation'!AV$34</f>
        <v>0</v>
      </c>
      <c r="IJ223" s="4">
        <f>'Hours of Operation'!AW$34</f>
        <v>0</v>
      </c>
      <c r="IK223" s="4">
        <f>'Hours of Operation'!AX$34</f>
        <v>0</v>
      </c>
      <c r="IL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</row>
    <row r="224" spans="1:264" s="3" customFormat="1" ht="12" customHeight="1" x14ac:dyDescent="0.2">
      <c r="A224" s="4" t="s">
        <v>66</v>
      </c>
      <c r="B224" s="4" t="s">
        <v>218</v>
      </c>
      <c r="C224" s="4">
        <v>85</v>
      </c>
      <c r="D224" s="4" t="s">
        <v>90</v>
      </c>
      <c r="E224" s="4" t="s">
        <v>192</v>
      </c>
      <c r="F224" s="4" t="s">
        <v>68</v>
      </c>
      <c r="G224" s="4">
        <v>6</v>
      </c>
      <c r="H224" s="4" t="s">
        <v>167</v>
      </c>
      <c r="I224" s="4">
        <v>1</v>
      </c>
      <c r="J224" s="4">
        <v>0</v>
      </c>
      <c r="K224" s="4"/>
      <c r="L224" s="10">
        <v>42186</v>
      </c>
      <c r="M224" s="4" t="b">
        <v>1</v>
      </c>
      <c r="N224" s="10">
        <v>42736</v>
      </c>
      <c r="O224" s="4" t="b">
        <v>0</v>
      </c>
      <c r="P224" s="4" t="s">
        <v>870</v>
      </c>
      <c r="Q224" s="4" t="s">
        <v>570</v>
      </c>
      <c r="R224" s="4" t="s">
        <v>571</v>
      </c>
      <c r="S224" s="14">
        <v>99.575000000000003</v>
      </c>
      <c r="T224" s="14">
        <v>100.09699999999999</v>
      </c>
      <c r="U224" s="4">
        <v>1</v>
      </c>
      <c r="V224" s="10">
        <v>42497</v>
      </c>
      <c r="W224" s="4">
        <v>1</v>
      </c>
      <c r="X224" s="4">
        <v>0.52199999999999136</v>
      </c>
      <c r="Y224" s="4"/>
      <c r="Z224" s="4"/>
      <c r="AA224" s="4"/>
      <c r="AB224" s="4"/>
      <c r="AC224" s="4" t="s">
        <v>188</v>
      </c>
      <c r="AD224" s="4"/>
      <c r="AE224" s="10">
        <v>42186</v>
      </c>
      <c r="AF224" s="10">
        <v>43465</v>
      </c>
      <c r="AG224" s="16"/>
      <c r="AH224" s="16"/>
      <c r="AI224" s="16"/>
      <c r="AJ224" s="16"/>
      <c r="AK224" s="16">
        <v>148700</v>
      </c>
      <c r="AL224" s="16">
        <v>152500</v>
      </c>
      <c r="AM224" s="16">
        <v>145100</v>
      </c>
      <c r="AN224" s="16">
        <v>143100</v>
      </c>
      <c r="AO224" s="4"/>
      <c r="AP224" s="4"/>
      <c r="AQ224" s="4"/>
      <c r="AR224" s="9">
        <v>11.576717467052424</v>
      </c>
      <c r="AS224" s="9">
        <v>3.4934041031389764</v>
      </c>
      <c r="AT224" s="9">
        <v>9.3101185773027684</v>
      </c>
      <c r="AU224" s="9">
        <v>10.88800339832324</v>
      </c>
      <c r="AV224" s="9">
        <v>0</v>
      </c>
      <c r="AW224" s="4" t="b">
        <v>1</v>
      </c>
      <c r="AX224" s="4" t="b">
        <v>0</v>
      </c>
      <c r="AY224" s="9">
        <v>0</v>
      </c>
      <c r="AZ224" s="9">
        <v>0</v>
      </c>
      <c r="BA224" s="9">
        <v>2253.4202208994402</v>
      </c>
      <c r="BB224" s="9">
        <v>1</v>
      </c>
      <c r="BC224" s="9">
        <v>21.849985976055393</v>
      </c>
      <c r="BD224" s="9">
        <v>2.8284596156295776</v>
      </c>
      <c r="BE224" s="9">
        <v>1.9201113824858347</v>
      </c>
      <c r="BF224" s="39" t="s">
        <v>216</v>
      </c>
      <c r="BG224" s="9">
        <v>9.7991647370948698</v>
      </c>
      <c r="BH224" s="4"/>
      <c r="BI224" s="4"/>
      <c r="BJ224" s="4" t="s">
        <v>167</v>
      </c>
      <c r="BK224" s="4"/>
      <c r="BL224" s="4">
        <v>0.5870000000000033</v>
      </c>
      <c r="BM224" s="16"/>
      <c r="BN224" s="16"/>
      <c r="BO224" s="16"/>
      <c r="BP224" s="16"/>
      <c r="BQ224" s="16">
        <v>18400</v>
      </c>
      <c r="BR224" s="16">
        <v>20400</v>
      </c>
      <c r="BS224" s="16">
        <v>21400</v>
      </c>
      <c r="BT224" s="16">
        <v>23000</v>
      </c>
      <c r="BU224" s="4">
        <v>0.152</v>
      </c>
      <c r="BV224" s="4">
        <v>0.52500000000000568</v>
      </c>
      <c r="BW224" s="16"/>
      <c r="BX224" s="16"/>
      <c r="BY224" s="16"/>
      <c r="BZ224" s="16"/>
      <c r="CA224" s="16">
        <v>10700</v>
      </c>
      <c r="CB224" s="16">
        <v>10600</v>
      </c>
      <c r="CC224" s="16">
        <v>11100</v>
      </c>
      <c r="CD224" s="16">
        <v>11100</v>
      </c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4">
        <v>0.27899999999999636</v>
      </c>
      <c r="CV224" s="4">
        <v>0</v>
      </c>
      <c r="CW224" s="4">
        <v>217</v>
      </c>
      <c r="CX224" s="4" t="s">
        <v>222</v>
      </c>
      <c r="CY224" s="4" t="s">
        <v>367</v>
      </c>
      <c r="CZ224" s="22"/>
      <c r="DA224" s="4">
        <v>0</v>
      </c>
      <c r="DB224" s="4">
        <v>0</v>
      </c>
      <c r="DC224" s="4">
        <v>0</v>
      </c>
      <c r="DD224" s="4">
        <v>0</v>
      </c>
      <c r="DE224" s="4">
        <v>184</v>
      </c>
      <c r="DF224" s="4">
        <v>366</v>
      </c>
      <c r="DG224" s="4">
        <v>365</v>
      </c>
      <c r="DH224" s="4">
        <v>365</v>
      </c>
      <c r="DI224" s="16">
        <f t="shared" si="41"/>
        <v>147163.125</v>
      </c>
      <c r="DJ224" s="16">
        <f t="shared" si="42"/>
        <v>21139.0625</v>
      </c>
      <c r="DK224" s="16">
        <f t="shared" si="43"/>
        <v>10899.53125</v>
      </c>
      <c r="DL224" s="16">
        <f t="shared" si="44"/>
        <v>0</v>
      </c>
      <c r="DM224" s="16">
        <f t="shared" si="45"/>
        <v>0</v>
      </c>
      <c r="DN224" s="22"/>
      <c r="DO224" s="4">
        <f>COUNTIFS(crashes!$G$2:$G$17624,"&gt;="&amp;S224,crashes!$G$2:$G$17624,"&lt;"&amp;T224,crashes!$D$2:$D$17624,"="&amp;C224, crashes!$S$2:$S$17624, "&gt;="&amp;AE224, crashes!$S$2:$S$17624, "&lt;="&amp;AF224, crashes!$E$2:$E$17624, "="&amp;D224 )</f>
        <v>154</v>
      </c>
      <c r="DP224" s="29">
        <f>COUNTIFS(crashes!$G$2:$G$17624,"&gt;="&amp;S224,crashes!$G$2:$G$17624,"&lt;"&amp;T224,crashes!$D$2:$D$17624,"="&amp;C224, crashes!$S$2:$S$17624, "&gt;="&amp;AE224, crashes!$S$2:$S$17624, "&lt;="&amp;AF224, crashes!$E$2:$E$17624, "="&amp;D224, crashes!$R$2:$R$17624, "=Weekday")</f>
        <v>117</v>
      </c>
      <c r="DQ224" s="29">
        <f>COUNTIFS(crashes!$G$2:$G$17624,"&gt;="&amp;S224,crashes!$G$2:$G$17624,"&lt;"&amp;T224,crashes!$D$2:$D$17624,"="&amp;C224, crashes!$S$2:$S$17624, "&gt;="&amp;AE224, crashes!$S$2:$S$17624, "&lt;="&amp;AF224, crashes!$E$2:$E$17624, "="&amp;D224, crashes!$R$2:$R$17624, "=Weekend")</f>
        <v>37</v>
      </c>
      <c r="DR224" s="30">
        <f>COUNTIFS(crashes!$G$2:$G$17624,"&gt;="&amp;S224,crashes!$G$2:$G$17624,"&lt;"&amp;T224,crashes!$D$2:$D$17624,"="&amp;C224, crashes!$S$2:$S$17624, "&gt;="&amp;AE224, crashes!$S$2:$S$17624, "&lt;="&amp;AF224, crashes!$E$2:$E$17624, "="&amp;D224,  crashes!$R$2:$R$17624, "=Weekday", crashes!$N$2:$N$17624,"=K")</f>
        <v>0</v>
      </c>
      <c r="DS224" s="30">
        <f>COUNTIFS(crashes!$G$2:$G$17624,"&gt;="&amp;S224,crashes!$G$2:$G$17624,"&lt;"&amp;T224,crashes!$D$2:$D$17624,"="&amp;C224, crashes!$S$2:$S$17624, "&gt;="&amp;AE224, crashes!$S$2:$S$17624, "&lt;="&amp;AF224, crashes!$E$2:$E$17624, "="&amp;D224,  crashes!$R$2:$R$17624, "=Weekday", crashes!$N$2:$N$17624,"=A")</f>
        <v>0</v>
      </c>
      <c r="DT224" s="30">
        <f>COUNTIFS(crashes!$G$2:$G$17624,"&gt;="&amp;S224,crashes!$G$2:$G$17624,"&lt;"&amp;T224,crashes!$D$2:$D$17624,"="&amp;C224, crashes!$S$2:$S$17624, "&gt;="&amp;AE224, crashes!$S$2:$S$17624, "&lt;="&amp;AF224, crashes!$E$2:$E$17624, "="&amp;D224,  crashes!$R$2:$R$17624, "=Weekday", crashes!$N$2:$N$17624,"=B")</f>
        <v>17</v>
      </c>
      <c r="DU224" s="30">
        <f>COUNTIFS(crashes!$G$2:$G$17624,"&gt;="&amp;S224,crashes!$G$2:$G$17624,"&lt;"&amp;T224,crashes!$D$2:$D$17624,"="&amp;C224, crashes!$S$2:$S$17624, "&gt;="&amp;AE224, crashes!$S$2:$S$17624, "&lt;="&amp;AF224, crashes!$E$2:$E$17624, "="&amp;D224,  crashes!$R$2:$R$17624, "=Weekday", crashes!$N$2:$N$17624,"=C")</f>
        <v>8</v>
      </c>
      <c r="DV224" s="30">
        <f>COUNTIFS(crashes!$G$2:$G$17624,"&gt;="&amp;S224,crashes!$G$2:$G$17624,"&lt;"&amp;T224,crashes!$D$2:$D$17624,"="&amp;C224, crashes!$S$2:$S$17624, "&gt;="&amp;AE224, crashes!$S$2:$S$17624, "&lt;="&amp;AF224, crashes!$E$2:$E$17624, "="&amp;D224,  crashes!$R$2:$R$17624, "=Weekday", crashes!$N$2:$N$17624,"=ABC")</f>
        <v>0</v>
      </c>
      <c r="DW224" s="30">
        <f>COUNTIFS(crashes!$G$2:$G$17624,"&gt;="&amp;S224,crashes!$G$2:$G$17624,"&lt;"&amp;T224,crashes!$D$2:$D$17624,"="&amp;C224, crashes!$S$2:$S$17624, "&gt;="&amp;AE224, crashes!$S$2:$S$17624, "&lt;="&amp;AF224, crashes!$E$2:$E$17624, "="&amp;D224,  crashes!$R$2:$R$17624, "=Weekday", crashes!$N$2:$N$17624,"=O")</f>
        <v>92</v>
      </c>
      <c r="DX224" s="30">
        <f>COUNTIFS(crashes!$G$2:$G$17624,"&gt;="&amp;S224,crashes!$G$2:$G$17624,"&lt;"&amp;T224,crashes!$D$2:$D$17624,"="&amp;C224, crashes!$S$2:$S$17624, "&gt;="&amp;AE224, crashes!$S$2:$S$17624, "&lt;="&amp;AF224, crashes!$E$2:$E$17624, "="&amp;D224,  crashes!$R$2:$R$17624, "=Weekend", crashes!$N$2:$N$17624,"=K")</f>
        <v>0</v>
      </c>
      <c r="DY224" s="30">
        <f>COUNTIFS(crashes!$G$2:$G$17624,"&gt;="&amp;S224,crashes!$G$2:$G$17624,"&lt;"&amp;T224,crashes!$D$2:$D$17624,"="&amp;C224, crashes!$S$2:$S$17624, "&gt;="&amp;AE224, crashes!$S$2:$S$17624, "&lt;="&amp;AF224, crashes!$E$2:$E$17624, "="&amp;D224,  crashes!$R$2:$R$17624, "=Weekend", crashes!$N$2:$N$17624,"=A")</f>
        <v>0</v>
      </c>
      <c r="DZ224" s="30">
        <f>COUNTIFS(crashes!$G$2:$G$17624,"&gt;="&amp;S224,crashes!$G$2:$G$17624,"&lt;"&amp;T224,crashes!$D$2:$D$17624,"="&amp;C224, crashes!$S$2:$S$17624, "&gt;="&amp;AE224, crashes!$S$2:$S$17624, "&lt;="&amp;AF224, crashes!$E$2:$E$17624, "="&amp;D224,  crashes!$R$2:$R$17624, "=Weekend", crashes!$N$2:$N$17624,"=B")</f>
        <v>3</v>
      </c>
      <c r="EA224" s="30">
        <f>COUNTIFS(crashes!$G$2:$G$17624,"&gt;="&amp;S224,crashes!$G$2:$G$17624,"&lt;"&amp;T224,crashes!$D$2:$D$17624,"="&amp;C224, crashes!$S$2:$S$17624, "&gt;="&amp;AE224, crashes!$S$2:$S$17624, "&lt;="&amp;AF224, crashes!$E$2:$E$17624, "="&amp;D224,  crashes!$R$2:$R$17624, "=Weekend", crashes!$N$2:$N$17624,"=C")</f>
        <v>5</v>
      </c>
      <c r="EB224" s="30">
        <f>COUNTIFS(crashes!$G$2:$G$17624,"&gt;="&amp;S224,crashes!$G$2:$G$17624,"&lt;"&amp;T224,crashes!$D$2:$D$17624,"="&amp;C224, crashes!$S$2:$S$17624, "&gt;="&amp;AE224, crashes!$S$2:$S$17624, "&lt;="&amp;AF224, crashes!$E$2:$E$17624, "="&amp;D224,  crashes!$R$2:$R$17624, "=Weekend", crashes!$N$2:$N$17624,"=ABC")</f>
        <v>0</v>
      </c>
      <c r="EC224" s="30">
        <f>COUNTIFS(crashes!$G$2:$G$17624,"&gt;="&amp;S224,crashes!$G$2:$G$17624,"&lt;"&amp;T224,crashes!$D$2:$D$17624,"="&amp;C224, crashes!$S$2:$S$17624, "&gt;="&amp;AE224, crashes!$S$2:$S$17624, "&lt;="&amp;AF224, crashes!$E$2:$E$17624, "="&amp;D224,  crashes!$R$2:$R$17624, "=Weekend", crashes!$N$2:$N$17624,"=O")</f>
        <v>29</v>
      </c>
      <c r="ED224" s="4">
        <f t="shared" si="46"/>
        <v>0</v>
      </c>
      <c r="EE224" s="4">
        <f t="shared" si="47"/>
        <v>0</v>
      </c>
      <c r="EF224" s="4">
        <f t="shared" si="48"/>
        <v>20</v>
      </c>
      <c r="EG224" s="4">
        <f t="shared" si="49"/>
        <v>13</v>
      </c>
      <c r="EH224" s="4">
        <f t="shared" si="50"/>
        <v>0</v>
      </c>
      <c r="EI224" s="50">
        <f t="shared" si="51"/>
        <v>33</v>
      </c>
      <c r="EJ224" s="4">
        <f t="shared" si="52"/>
        <v>121</v>
      </c>
      <c r="EK224" s="6"/>
      <c r="EL224" s="3">
        <v>2019</v>
      </c>
      <c r="EM224" s="3">
        <v>2.0000000000010232E-2</v>
      </c>
      <c r="EN224" s="3">
        <v>1.5869999999999999E-2</v>
      </c>
      <c r="EO224" s="3">
        <v>1.042E-2</v>
      </c>
      <c r="EP224" s="3">
        <v>8.1600000000000006E-3</v>
      </c>
      <c r="EQ224" s="3">
        <v>8.2400000000000008E-3</v>
      </c>
      <c r="ER224" s="3">
        <v>1.09E-2</v>
      </c>
      <c r="ES224" s="3">
        <v>2.1389999999999999E-2</v>
      </c>
      <c r="ET224" s="3">
        <v>3.9280000000000002E-2</v>
      </c>
      <c r="EU224" s="3">
        <v>5.1610000000000003E-2</v>
      </c>
      <c r="EV224" s="3">
        <v>5.2449999999999997E-2</v>
      </c>
      <c r="EW224" s="3">
        <v>4.8469999999999999E-2</v>
      </c>
      <c r="EX224" s="3">
        <v>4.9700000000000001E-2</v>
      </c>
      <c r="EY224" s="3">
        <v>5.296E-2</v>
      </c>
      <c r="EZ224" s="3">
        <v>5.6959999999999997E-2</v>
      </c>
      <c r="FA224" s="3">
        <v>5.978E-2</v>
      </c>
      <c r="FB224" s="3">
        <v>6.3579999999999998E-2</v>
      </c>
      <c r="FC224" s="3">
        <v>6.583E-2</v>
      </c>
      <c r="FD224" s="3">
        <v>6.3759999999999997E-2</v>
      </c>
      <c r="FE224" s="3">
        <v>6.2939999999999996E-2</v>
      </c>
      <c r="FF224" s="3">
        <v>6.2590000000000007E-2</v>
      </c>
      <c r="FG224" s="3">
        <v>5.8900000000000001E-2</v>
      </c>
      <c r="FH224" s="3">
        <v>5.1970000000000002E-2</v>
      </c>
      <c r="FI224" s="3">
        <v>4.301E-2</v>
      </c>
      <c r="FJ224" s="3">
        <v>3.5970000000000002E-2</v>
      </c>
      <c r="FK224" s="3">
        <v>2.6859999999999998E-2</v>
      </c>
      <c r="FL224" s="3">
        <v>2019</v>
      </c>
      <c r="FM224" s="3">
        <v>2.0000000000010232E-2</v>
      </c>
      <c r="FN224" s="3">
        <v>2019</v>
      </c>
      <c r="FO224" s="51">
        <v>2.0000000000010232E-2</v>
      </c>
      <c r="FP224" s="51">
        <v>100.117</v>
      </c>
      <c r="FQ224" s="51">
        <v>2.5344999999999999E-2</v>
      </c>
      <c r="FR224" s="51">
        <v>1.7509999999999998E-2</v>
      </c>
      <c r="FS224" s="3">
        <v>1.4290000000000001E-2</v>
      </c>
      <c r="FT224" s="3">
        <v>1.354E-2</v>
      </c>
      <c r="FU224" s="3">
        <v>1.0065000000000001E-2</v>
      </c>
      <c r="FV224" s="3">
        <v>1.0545000000000001E-2</v>
      </c>
      <c r="FW224" s="3">
        <v>1.5484999999999999E-2</v>
      </c>
      <c r="FX224" s="3">
        <v>2.443E-2</v>
      </c>
      <c r="FY224" s="3">
        <v>3.1980000000000001E-2</v>
      </c>
      <c r="FZ224" s="3">
        <v>4.0309999999999999E-2</v>
      </c>
      <c r="GA224" s="3">
        <v>4.9354999999999996E-2</v>
      </c>
      <c r="GB224" s="3">
        <v>5.561E-2</v>
      </c>
      <c r="GC224" s="3">
        <v>5.9090000000000004E-2</v>
      </c>
      <c r="GD224" s="3">
        <v>6.1310000000000003E-2</v>
      </c>
      <c r="GE224" s="3">
        <v>6.1245000000000001E-2</v>
      </c>
      <c r="GF224" s="3">
        <v>6.1484999999999998E-2</v>
      </c>
      <c r="GG224" s="3">
        <v>6.0984999999999998E-2</v>
      </c>
      <c r="GH224" s="3">
        <v>6.0159999999999998E-2</v>
      </c>
      <c r="GI224" s="3">
        <v>5.8859999999999996E-2</v>
      </c>
      <c r="GJ224" s="3">
        <v>5.5164999999999999E-2</v>
      </c>
      <c r="GK224" s="3">
        <v>4.9244999999999997E-2</v>
      </c>
      <c r="GL224" s="3">
        <v>4.2365E-2</v>
      </c>
      <c r="GM224" s="3">
        <v>3.7339999999999998E-2</v>
      </c>
      <c r="GN224" s="3">
        <v>3.0034999999999999E-2</v>
      </c>
      <c r="GO224" s="22"/>
      <c r="GP224" s="4">
        <f>'Hours of Operation'!C$34</f>
        <v>0</v>
      </c>
      <c r="GQ224" s="4">
        <f>'Hours of Operation'!D$34</f>
        <v>0</v>
      </c>
      <c r="GR224" s="4">
        <f>'Hours of Operation'!E$34</f>
        <v>0</v>
      </c>
      <c r="GS224" s="4">
        <f>'Hours of Operation'!F$34</f>
        <v>0</v>
      </c>
      <c r="GT224" s="4">
        <f>'Hours of Operation'!G$34</f>
        <v>0</v>
      </c>
      <c r="GU224" s="4">
        <f>'Hours of Operation'!H$34</f>
        <v>0</v>
      </c>
      <c r="GV224" s="4">
        <f>'Hours of Operation'!I$34</f>
        <v>0</v>
      </c>
      <c r="GW224" s="4">
        <f>'Hours of Operation'!J$34</f>
        <v>0</v>
      </c>
      <c r="GX224" s="4">
        <f>'Hours of Operation'!K$34</f>
        <v>0</v>
      </c>
      <c r="GY224" s="4">
        <f>'Hours of Operation'!L$34</f>
        <v>0</v>
      </c>
      <c r="GZ224" s="4">
        <f>'Hours of Operation'!M$34</f>
        <v>0</v>
      </c>
      <c r="HA224" s="4">
        <f>'Hours of Operation'!N$34</f>
        <v>0</v>
      </c>
      <c r="HB224" s="4">
        <f>'Hours of Operation'!O$34</f>
        <v>0</v>
      </c>
      <c r="HC224" s="4">
        <f>'Hours of Operation'!P$34</f>
        <v>0</v>
      </c>
      <c r="HD224" s="4">
        <f>'Hours of Operation'!Q$34</f>
        <v>0</v>
      </c>
      <c r="HE224" s="4">
        <f>'Hours of Operation'!R$34</f>
        <v>1</v>
      </c>
      <c r="HF224" s="4">
        <f>'Hours of Operation'!S$34</f>
        <v>1</v>
      </c>
      <c r="HG224" s="4">
        <f>'Hours of Operation'!T$34</f>
        <v>1</v>
      </c>
      <c r="HH224" s="4">
        <f>'Hours of Operation'!U$34</f>
        <v>1</v>
      </c>
      <c r="HI224" s="4">
        <f>'Hours of Operation'!V$34</f>
        <v>0</v>
      </c>
      <c r="HJ224" s="4">
        <f>'Hours of Operation'!W$34</f>
        <v>0</v>
      </c>
      <c r="HK224" s="4">
        <f>'Hours of Operation'!X$34</f>
        <v>0</v>
      </c>
      <c r="HL224" s="4">
        <f>'Hours of Operation'!Y$34</f>
        <v>0</v>
      </c>
      <c r="HM224" s="4">
        <f>'Hours of Operation'!Z$34</f>
        <v>0</v>
      </c>
      <c r="HN224" s="4">
        <f>'Hours of Operation'!AA$34</f>
        <v>0</v>
      </c>
      <c r="HO224" s="4">
        <f>'Hours of Operation'!AB$34</f>
        <v>0</v>
      </c>
      <c r="HP224" s="4">
        <f>'Hours of Operation'!AC$34</f>
        <v>0</v>
      </c>
      <c r="HQ224" s="4">
        <f>'Hours of Operation'!AD$34</f>
        <v>0</v>
      </c>
      <c r="HR224" s="4">
        <f>'Hours of Operation'!AE$34</f>
        <v>0</v>
      </c>
      <c r="HS224" s="4">
        <f>'Hours of Operation'!AF$34</f>
        <v>0</v>
      </c>
      <c r="HT224" s="4">
        <f>'Hours of Operation'!AG$34</f>
        <v>0</v>
      </c>
      <c r="HU224" s="4">
        <f>'Hours of Operation'!AH$34</f>
        <v>0</v>
      </c>
      <c r="HV224" s="4">
        <f>'Hours of Operation'!AI$34</f>
        <v>0</v>
      </c>
      <c r="HW224" s="4">
        <f>'Hours of Operation'!AJ$34</f>
        <v>0</v>
      </c>
      <c r="HX224" s="4">
        <f>'Hours of Operation'!AK$34</f>
        <v>0</v>
      </c>
      <c r="HY224" s="4">
        <f>'Hours of Operation'!AL$34</f>
        <v>0</v>
      </c>
      <c r="HZ224" s="4">
        <f>'Hours of Operation'!AM$34</f>
        <v>0</v>
      </c>
      <c r="IA224" s="4">
        <f>'Hours of Operation'!AN$34</f>
        <v>0</v>
      </c>
      <c r="IB224" s="4">
        <f>'Hours of Operation'!AO$34</f>
        <v>0</v>
      </c>
      <c r="IC224" s="4">
        <f>'Hours of Operation'!AP$34</f>
        <v>0</v>
      </c>
      <c r="ID224" s="4">
        <f>'Hours of Operation'!AQ$34</f>
        <v>0</v>
      </c>
      <c r="IE224" s="4">
        <f>'Hours of Operation'!AR$34</f>
        <v>0</v>
      </c>
      <c r="IF224" s="4">
        <f>'Hours of Operation'!AS$34</f>
        <v>0</v>
      </c>
      <c r="IG224" s="4">
        <f>'Hours of Operation'!AT$34</f>
        <v>0</v>
      </c>
      <c r="IH224" s="4">
        <f>'Hours of Operation'!AU$34</f>
        <v>0</v>
      </c>
      <c r="II224" s="4">
        <f>'Hours of Operation'!AV$34</f>
        <v>0</v>
      </c>
      <c r="IJ224" s="4">
        <f>'Hours of Operation'!AW$34</f>
        <v>0</v>
      </c>
      <c r="IK224" s="4">
        <f>'Hours of Operation'!AX$34</f>
        <v>0</v>
      </c>
      <c r="IL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</row>
    <row r="225" spans="1:264" s="3" customFormat="1" ht="12" customHeight="1" x14ac:dyDescent="0.2">
      <c r="A225" s="4" t="s">
        <v>66</v>
      </c>
      <c r="B225" s="4" t="s">
        <v>218</v>
      </c>
      <c r="C225" s="4">
        <v>85</v>
      </c>
      <c r="D225" s="4" t="s">
        <v>90</v>
      </c>
      <c r="E225" s="4" t="s">
        <v>192</v>
      </c>
      <c r="F225" s="4" t="s">
        <v>68</v>
      </c>
      <c r="G225" s="4">
        <v>6</v>
      </c>
      <c r="H225" s="4" t="s">
        <v>167</v>
      </c>
      <c r="I225" s="4">
        <v>1</v>
      </c>
      <c r="J225" s="4">
        <v>0</v>
      </c>
      <c r="K225" s="4"/>
      <c r="L225" s="10">
        <v>42186</v>
      </c>
      <c r="M225" s="4" t="b">
        <v>1</v>
      </c>
      <c r="N225" s="10">
        <v>42736</v>
      </c>
      <c r="O225" s="4" t="b">
        <v>0</v>
      </c>
      <c r="P225" s="4" t="s">
        <v>871</v>
      </c>
      <c r="Q225" s="4" t="s">
        <v>571</v>
      </c>
      <c r="R225" s="4" t="s">
        <v>572</v>
      </c>
      <c r="S225" s="14">
        <v>100.09699999999999</v>
      </c>
      <c r="T225" s="14">
        <v>100.57299999999999</v>
      </c>
      <c r="U225" s="4">
        <v>1</v>
      </c>
      <c r="V225" s="10">
        <v>42497</v>
      </c>
      <c r="W225" s="4">
        <v>1</v>
      </c>
      <c r="X225" s="4">
        <v>0.47599999999999909</v>
      </c>
      <c r="Y225" s="4"/>
      <c r="Z225" s="4"/>
      <c r="AA225" s="4"/>
      <c r="AB225" s="4"/>
      <c r="AC225" s="4" t="s">
        <v>178</v>
      </c>
      <c r="AD225" s="4"/>
      <c r="AE225" s="10">
        <v>42186</v>
      </c>
      <c r="AF225" s="10">
        <v>43465</v>
      </c>
      <c r="AG225" s="16"/>
      <c r="AH225" s="16"/>
      <c r="AI225" s="16"/>
      <c r="AJ225" s="16"/>
      <c r="AK225" s="16">
        <v>142500</v>
      </c>
      <c r="AL225" s="16">
        <v>144500</v>
      </c>
      <c r="AM225" s="16">
        <v>148500</v>
      </c>
      <c r="AN225" s="16">
        <v>151000</v>
      </c>
      <c r="AO225" s="4"/>
      <c r="AP225" s="4"/>
      <c r="AQ225" s="4"/>
      <c r="AR225" s="9">
        <v>11.625394356907194</v>
      </c>
      <c r="AS225" s="9">
        <v>13.137737171773793</v>
      </c>
      <c r="AT225" s="9">
        <v>8.9536044072615955</v>
      </c>
      <c r="AU225" s="9">
        <v>0</v>
      </c>
      <c r="AV225" s="9">
        <v>0</v>
      </c>
      <c r="AW225" s="4" t="b">
        <v>1</v>
      </c>
      <c r="AX225" s="4" t="b">
        <v>0</v>
      </c>
      <c r="AY225" s="9">
        <v>0</v>
      </c>
      <c r="AZ225" s="9">
        <v>0</v>
      </c>
      <c r="BA225" s="9">
        <v>980.72774894168083</v>
      </c>
      <c r="BB225" s="9">
        <v>1</v>
      </c>
      <c r="BC225" s="9">
        <v>21.707326760037844</v>
      </c>
      <c r="BD225" s="9">
        <v>2.6199219682308232</v>
      </c>
      <c r="BE225" s="9">
        <v>1.8791690914840196</v>
      </c>
      <c r="BF225" s="39" t="s">
        <v>216</v>
      </c>
      <c r="BG225" s="9">
        <v>9.311091230716448</v>
      </c>
      <c r="BH225" s="4"/>
      <c r="BI225" s="4"/>
      <c r="BJ225" s="4" t="s">
        <v>167</v>
      </c>
      <c r="BK225" s="4"/>
      <c r="BL225" s="4">
        <v>1.1089999999999947</v>
      </c>
      <c r="BM225" s="16"/>
      <c r="BN225" s="16"/>
      <c r="BO225" s="16"/>
      <c r="BP225" s="16"/>
      <c r="BQ225" s="16">
        <v>18400</v>
      </c>
      <c r="BR225" s="16">
        <v>20400</v>
      </c>
      <c r="BS225" s="16">
        <v>21400</v>
      </c>
      <c r="BT225" s="16">
        <v>23000</v>
      </c>
      <c r="BU225" s="4">
        <v>0.152</v>
      </c>
      <c r="BV225" s="4">
        <v>4.9000000000006594E-2</v>
      </c>
      <c r="BW225" s="16"/>
      <c r="BX225" s="16"/>
      <c r="BY225" s="16"/>
      <c r="BZ225" s="16"/>
      <c r="CA225" s="16">
        <v>10700</v>
      </c>
      <c r="CB225" s="16">
        <v>10600</v>
      </c>
      <c r="CC225" s="16">
        <v>11100</v>
      </c>
      <c r="CD225" s="16">
        <v>11100</v>
      </c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4">
        <v>0.80099999999998772</v>
      </c>
      <c r="CV225" s="4">
        <v>0</v>
      </c>
      <c r="CW225" s="4">
        <v>200</v>
      </c>
      <c r="CX225" s="4" t="s">
        <v>222</v>
      </c>
      <c r="CY225" s="4" t="s">
        <v>367</v>
      </c>
      <c r="CZ225" s="22"/>
      <c r="DA225" s="4">
        <v>0</v>
      </c>
      <c r="DB225" s="4">
        <v>0</v>
      </c>
      <c r="DC225" s="4">
        <v>0</v>
      </c>
      <c r="DD225" s="4">
        <v>0</v>
      </c>
      <c r="DE225" s="4">
        <v>184</v>
      </c>
      <c r="DF225" s="4">
        <v>366</v>
      </c>
      <c r="DG225" s="4">
        <v>365</v>
      </c>
      <c r="DH225" s="4">
        <v>365</v>
      </c>
      <c r="DI225" s="16">
        <f t="shared" si="41"/>
        <v>147206.640625</v>
      </c>
      <c r="DJ225" s="16">
        <f t="shared" si="42"/>
        <v>21139.0625</v>
      </c>
      <c r="DK225" s="16">
        <f t="shared" si="43"/>
        <v>10899.53125</v>
      </c>
      <c r="DL225" s="16">
        <f t="shared" si="44"/>
        <v>0</v>
      </c>
      <c r="DM225" s="16">
        <f t="shared" si="45"/>
        <v>0</v>
      </c>
      <c r="DN225" s="22"/>
      <c r="DO225" s="4">
        <f>COUNTIFS(crashes!$G$2:$G$17624,"&gt;="&amp;S225,crashes!$G$2:$G$17624,"&lt;"&amp;T225,crashes!$D$2:$D$17624,"="&amp;C225, crashes!$S$2:$S$17624, "&gt;="&amp;AE225, crashes!$S$2:$S$17624, "&lt;="&amp;AF225, crashes!$E$2:$E$17624, "="&amp;D225 )</f>
        <v>174</v>
      </c>
      <c r="DP225" s="29">
        <f>COUNTIFS(crashes!$G$2:$G$17624,"&gt;="&amp;S225,crashes!$G$2:$G$17624,"&lt;"&amp;T225,crashes!$D$2:$D$17624,"="&amp;C225, crashes!$S$2:$S$17624, "&gt;="&amp;AE225, crashes!$S$2:$S$17624, "&lt;="&amp;AF225, crashes!$E$2:$E$17624, "="&amp;D225, crashes!$R$2:$R$17624, "=Weekday")</f>
        <v>149</v>
      </c>
      <c r="DQ225" s="29">
        <f>COUNTIFS(crashes!$G$2:$G$17624,"&gt;="&amp;S225,crashes!$G$2:$G$17624,"&lt;"&amp;T225,crashes!$D$2:$D$17624,"="&amp;C225, crashes!$S$2:$S$17624, "&gt;="&amp;AE225, crashes!$S$2:$S$17624, "&lt;="&amp;AF225, crashes!$E$2:$E$17624, "="&amp;D225, crashes!$R$2:$R$17624, "=Weekend")</f>
        <v>25</v>
      </c>
      <c r="DR225" s="30">
        <f>COUNTIFS(crashes!$G$2:$G$17624,"&gt;="&amp;S225,crashes!$G$2:$G$17624,"&lt;"&amp;T225,crashes!$D$2:$D$17624,"="&amp;C225, crashes!$S$2:$S$17624, "&gt;="&amp;AE225, crashes!$S$2:$S$17624, "&lt;="&amp;AF225, crashes!$E$2:$E$17624, "="&amp;D225,  crashes!$R$2:$R$17624, "=Weekday", crashes!$N$2:$N$17624,"=K")</f>
        <v>0</v>
      </c>
      <c r="DS225" s="30">
        <f>COUNTIFS(crashes!$G$2:$G$17624,"&gt;="&amp;S225,crashes!$G$2:$G$17624,"&lt;"&amp;T225,crashes!$D$2:$D$17624,"="&amp;C225, crashes!$S$2:$S$17624, "&gt;="&amp;AE225, crashes!$S$2:$S$17624, "&lt;="&amp;AF225, crashes!$E$2:$E$17624, "="&amp;D225,  crashes!$R$2:$R$17624, "=Weekday", crashes!$N$2:$N$17624,"=A")</f>
        <v>6</v>
      </c>
      <c r="DT225" s="30">
        <f>COUNTIFS(crashes!$G$2:$G$17624,"&gt;="&amp;S225,crashes!$G$2:$G$17624,"&lt;"&amp;T225,crashes!$D$2:$D$17624,"="&amp;C225, crashes!$S$2:$S$17624, "&gt;="&amp;AE225, crashes!$S$2:$S$17624, "&lt;="&amp;AF225, crashes!$E$2:$E$17624, "="&amp;D225,  crashes!$R$2:$R$17624, "=Weekday", crashes!$N$2:$N$17624,"=B")</f>
        <v>22</v>
      </c>
      <c r="DU225" s="30">
        <f>COUNTIFS(crashes!$G$2:$G$17624,"&gt;="&amp;S225,crashes!$G$2:$G$17624,"&lt;"&amp;T225,crashes!$D$2:$D$17624,"="&amp;C225, crashes!$S$2:$S$17624, "&gt;="&amp;AE225, crashes!$S$2:$S$17624, "&lt;="&amp;AF225, crashes!$E$2:$E$17624, "="&amp;D225,  crashes!$R$2:$R$17624, "=Weekday", crashes!$N$2:$N$17624,"=C")</f>
        <v>10</v>
      </c>
      <c r="DV225" s="30">
        <f>COUNTIFS(crashes!$G$2:$G$17624,"&gt;="&amp;S225,crashes!$G$2:$G$17624,"&lt;"&amp;T225,crashes!$D$2:$D$17624,"="&amp;C225, crashes!$S$2:$S$17624, "&gt;="&amp;AE225, crashes!$S$2:$S$17624, "&lt;="&amp;AF225, crashes!$E$2:$E$17624, "="&amp;D225,  crashes!$R$2:$R$17624, "=Weekday", crashes!$N$2:$N$17624,"=ABC")</f>
        <v>0</v>
      </c>
      <c r="DW225" s="30">
        <f>COUNTIFS(crashes!$G$2:$G$17624,"&gt;="&amp;S225,crashes!$G$2:$G$17624,"&lt;"&amp;T225,crashes!$D$2:$D$17624,"="&amp;C225, crashes!$S$2:$S$17624, "&gt;="&amp;AE225, crashes!$S$2:$S$17624, "&lt;="&amp;AF225, crashes!$E$2:$E$17624, "="&amp;D225,  crashes!$R$2:$R$17624, "=Weekday", crashes!$N$2:$N$17624,"=O")</f>
        <v>111</v>
      </c>
      <c r="DX225" s="30">
        <f>COUNTIFS(crashes!$G$2:$G$17624,"&gt;="&amp;S225,crashes!$G$2:$G$17624,"&lt;"&amp;T225,crashes!$D$2:$D$17624,"="&amp;C225, crashes!$S$2:$S$17624, "&gt;="&amp;AE225, crashes!$S$2:$S$17624, "&lt;="&amp;AF225, crashes!$E$2:$E$17624, "="&amp;D225,  crashes!$R$2:$R$17624, "=Weekend", crashes!$N$2:$N$17624,"=K")</f>
        <v>0</v>
      </c>
      <c r="DY225" s="30">
        <f>COUNTIFS(crashes!$G$2:$G$17624,"&gt;="&amp;S225,crashes!$G$2:$G$17624,"&lt;"&amp;T225,crashes!$D$2:$D$17624,"="&amp;C225, crashes!$S$2:$S$17624, "&gt;="&amp;AE225, crashes!$S$2:$S$17624, "&lt;="&amp;AF225, crashes!$E$2:$E$17624, "="&amp;D225,  crashes!$R$2:$R$17624, "=Weekend", crashes!$N$2:$N$17624,"=A")</f>
        <v>0</v>
      </c>
      <c r="DZ225" s="30">
        <f>COUNTIFS(crashes!$G$2:$G$17624,"&gt;="&amp;S225,crashes!$G$2:$G$17624,"&lt;"&amp;T225,crashes!$D$2:$D$17624,"="&amp;C225, crashes!$S$2:$S$17624, "&gt;="&amp;AE225, crashes!$S$2:$S$17624, "&lt;="&amp;AF225, crashes!$E$2:$E$17624, "="&amp;D225,  crashes!$R$2:$R$17624, "=Weekend", crashes!$N$2:$N$17624,"=B")</f>
        <v>3</v>
      </c>
      <c r="EA225" s="30">
        <f>COUNTIFS(crashes!$G$2:$G$17624,"&gt;="&amp;S225,crashes!$G$2:$G$17624,"&lt;"&amp;T225,crashes!$D$2:$D$17624,"="&amp;C225, crashes!$S$2:$S$17624, "&gt;="&amp;AE225, crashes!$S$2:$S$17624, "&lt;="&amp;AF225, crashes!$E$2:$E$17624, "="&amp;D225,  crashes!$R$2:$R$17624, "=Weekend", crashes!$N$2:$N$17624,"=C")</f>
        <v>5</v>
      </c>
      <c r="EB225" s="30">
        <f>COUNTIFS(crashes!$G$2:$G$17624,"&gt;="&amp;S225,crashes!$G$2:$G$17624,"&lt;"&amp;T225,crashes!$D$2:$D$17624,"="&amp;C225, crashes!$S$2:$S$17624, "&gt;="&amp;AE225, crashes!$S$2:$S$17624, "&lt;="&amp;AF225, crashes!$E$2:$E$17624, "="&amp;D225,  crashes!$R$2:$R$17624, "=Weekend", crashes!$N$2:$N$17624,"=ABC")</f>
        <v>0</v>
      </c>
      <c r="EC225" s="30">
        <f>COUNTIFS(crashes!$G$2:$G$17624,"&gt;="&amp;S225,crashes!$G$2:$G$17624,"&lt;"&amp;T225,crashes!$D$2:$D$17624,"="&amp;C225, crashes!$S$2:$S$17624, "&gt;="&amp;AE225, crashes!$S$2:$S$17624, "&lt;="&amp;AF225, crashes!$E$2:$E$17624, "="&amp;D225,  crashes!$R$2:$R$17624, "=Weekend", crashes!$N$2:$N$17624,"=O")</f>
        <v>17</v>
      </c>
      <c r="ED225" s="4">
        <f t="shared" si="46"/>
        <v>0</v>
      </c>
      <c r="EE225" s="4">
        <f t="shared" si="47"/>
        <v>6</v>
      </c>
      <c r="EF225" s="4">
        <f t="shared" si="48"/>
        <v>25</v>
      </c>
      <c r="EG225" s="4">
        <f t="shared" si="49"/>
        <v>15</v>
      </c>
      <c r="EH225" s="4">
        <f t="shared" si="50"/>
        <v>0</v>
      </c>
      <c r="EI225" s="50">
        <f t="shared" si="51"/>
        <v>46</v>
      </c>
      <c r="EJ225" s="4">
        <f t="shared" si="52"/>
        <v>128</v>
      </c>
      <c r="EK225" s="6"/>
      <c r="EL225" s="3">
        <v>2019</v>
      </c>
      <c r="EM225" s="3">
        <v>2.0000000000010232E-2</v>
      </c>
      <c r="EN225" s="3">
        <v>1.5869999999999999E-2</v>
      </c>
      <c r="EO225" s="3">
        <v>1.042E-2</v>
      </c>
      <c r="EP225" s="3">
        <v>8.1600000000000006E-3</v>
      </c>
      <c r="EQ225" s="3">
        <v>8.2400000000000008E-3</v>
      </c>
      <c r="ER225" s="3">
        <v>1.09E-2</v>
      </c>
      <c r="ES225" s="3">
        <v>2.1389999999999999E-2</v>
      </c>
      <c r="ET225" s="3">
        <v>3.9280000000000002E-2</v>
      </c>
      <c r="EU225" s="3">
        <v>5.1610000000000003E-2</v>
      </c>
      <c r="EV225" s="3">
        <v>5.2449999999999997E-2</v>
      </c>
      <c r="EW225" s="3">
        <v>4.8469999999999999E-2</v>
      </c>
      <c r="EX225" s="3">
        <v>4.9700000000000001E-2</v>
      </c>
      <c r="EY225" s="3">
        <v>5.296E-2</v>
      </c>
      <c r="EZ225" s="3">
        <v>5.6959999999999997E-2</v>
      </c>
      <c r="FA225" s="3">
        <v>5.978E-2</v>
      </c>
      <c r="FB225" s="3">
        <v>6.3579999999999998E-2</v>
      </c>
      <c r="FC225" s="3">
        <v>6.583E-2</v>
      </c>
      <c r="FD225" s="3">
        <v>6.3759999999999997E-2</v>
      </c>
      <c r="FE225" s="3">
        <v>6.2939999999999996E-2</v>
      </c>
      <c r="FF225" s="3">
        <v>6.2590000000000007E-2</v>
      </c>
      <c r="FG225" s="3">
        <v>5.8900000000000001E-2</v>
      </c>
      <c r="FH225" s="3">
        <v>5.1970000000000002E-2</v>
      </c>
      <c r="FI225" s="3">
        <v>4.301E-2</v>
      </c>
      <c r="FJ225" s="3">
        <v>3.5970000000000002E-2</v>
      </c>
      <c r="FK225" s="3">
        <v>2.6859999999999998E-2</v>
      </c>
      <c r="FL225" s="3">
        <v>2019</v>
      </c>
      <c r="FM225" s="3">
        <v>2.0000000000010232E-2</v>
      </c>
      <c r="FN225" s="3">
        <v>2019</v>
      </c>
      <c r="FO225" s="51">
        <v>2.0000000000010232E-2</v>
      </c>
      <c r="FP225" s="51">
        <v>100.117</v>
      </c>
      <c r="FQ225" s="51">
        <v>2.5344999999999999E-2</v>
      </c>
      <c r="FR225" s="51">
        <v>1.7509999999999998E-2</v>
      </c>
      <c r="FS225" s="3">
        <v>1.4290000000000001E-2</v>
      </c>
      <c r="FT225" s="3">
        <v>1.354E-2</v>
      </c>
      <c r="FU225" s="3">
        <v>1.0065000000000001E-2</v>
      </c>
      <c r="FV225" s="3">
        <v>1.0545000000000001E-2</v>
      </c>
      <c r="FW225" s="3">
        <v>1.5484999999999999E-2</v>
      </c>
      <c r="FX225" s="3">
        <v>2.443E-2</v>
      </c>
      <c r="FY225" s="3">
        <v>3.1980000000000001E-2</v>
      </c>
      <c r="FZ225" s="3">
        <v>4.0309999999999999E-2</v>
      </c>
      <c r="GA225" s="3">
        <v>4.9354999999999996E-2</v>
      </c>
      <c r="GB225" s="3">
        <v>5.561E-2</v>
      </c>
      <c r="GC225" s="3">
        <v>5.9090000000000004E-2</v>
      </c>
      <c r="GD225" s="3">
        <v>6.1310000000000003E-2</v>
      </c>
      <c r="GE225" s="3">
        <v>6.1245000000000001E-2</v>
      </c>
      <c r="GF225" s="3">
        <v>6.1484999999999998E-2</v>
      </c>
      <c r="GG225" s="3">
        <v>6.0984999999999998E-2</v>
      </c>
      <c r="GH225" s="3">
        <v>6.0159999999999998E-2</v>
      </c>
      <c r="GI225" s="3">
        <v>5.8859999999999996E-2</v>
      </c>
      <c r="GJ225" s="3">
        <v>5.5164999999999999E-2</v>
      </c>
      <c r="GK225" s="3">
        <v>4.9244999999999997E-2</v>
      </c>
      <c r="GL225" s="3">
        <v>4.2365E-2</v>
      </c>
      <c r="GM225" s="3">
        <v>3.7339999999999998E-2</v>
      </c>
      <c r="GN225" s="3">
        <v>3.0034999999999999E-2</v>
      </c>
      <c r="GO225" s="22"/>
      <c r="GP225" s="4">
        <f>'Hours of Operation'!C$34</f>
        <v>0</v>
      </c>
      <c r="GQ225" s="4">
        <f>'Hours of Operation'!D$34</f>
        <v>0</v>
      </c>
      <c r="GR225" s="4">
        <f>'Hours of Operation'!E$34</f>
        <v>0</v>
      </c>
      <c r="GS225" s="4">
        <f>'Hours of Operation'!F$34</f>
        <v>0</v>
      </c>
      <c r="GT225" s="4">
        <f>'Hours of Operation'!G$34</f>
        <v>0</v>
      </c>
      <c r="GU225" s="4">
        <f>'Hours of Operation'!H$34</f>
        <v>0</v>
      </c>
      <c r="GV225" s="4">
        <f>'Hours of Operation'!I$34</f>
        <v>0</v>
      </c>
      <c r="GW225" s="4">
        <f>'Hours of Operation'!J$34</f>
        <v>0</v>
      </c>
      <c r="GX225" s="4">
        <f>'Hours of Operation'!K$34</f>
        <v>0</v>
      </c>
      <c r="GY225" s="4">
        <f>'Hours of Operation'!L$34</f>
        <v>0</v>
      </c>
      <c r="GZ225" s="4">
        <f>'Hours of Operation'!M$34</f>
        <v>0</v>
      </c>
      <c r="HA225" s="4">
        <f>'Hours of Operation'!N$34</f>
        <v>0</v>
      </c>
      <c r="HB225" s="4">
        <f>'Hours of Operation'!O$34</f>
        <v>0</v>
      </c>
      <c r="HC225" s="4">
        <f>'Hours of Operation'!P$34</f>
        <v>0</v>
      </c>
      <c r="HD225" s="4">
        <f>'Hours of Operation'!Q$34</f>
        <v>0</v>
      </c>
      <c r="HE225" s="4">
        <f>'Hours of Operation'!R$34</f>
        <v>1</v>
      </c>
      <c r="HF225" s="4">
        <f>'Hours of Operation'!S$34</f>
        <v>1</v>
      </c>
      <c r="HG225" s="4">
        <f>'Hours of Operation'!T$34</f>
        <v>1</v>
      </c>
      <c r="HH225" s="4">
        <f>'Hours of Operation'!U$34</f>
        <v>1</v>
      </c>
      <c r="HI225" s="4">
        <f>'Hours of Operation'!V$34</f>
        <v>0</v>
      </c>
      <c r="HJ225" s="4">
        <f>'Hours of Operation'!W$34</f>
        <v>0</v>
      </c>
      <c r="HK225" s="4">
        <f>'Hours of Operation'!X$34</f>
        <v>0</v>
      </c>
      <c r="HL225" s="4">
        <f>'Hours of Operation'!Y$34</f>
        <v>0</v>
      </c>
      <c r="HM225" s="4">
        <f>'Hours of Operation'!Z$34</f>
        <v>0</v>
      </c>
      <c r="HN225" s="4">
        <f>'Hours of Operation'!AA$34</f>
        <v>0</v>
      </c>
      <c r="HO225" s="4">
        <f>'Hours of Operation'!AB$34</f>
        <v>0</v>
      </c>
      <c r="HP225" s="4">
        <f>'Hours of Operation'!AC$34</f>
        <v>0</v>
      </c>
      <c r="HQ225" s="4">
        <f>'Hours of Operation'!AD$34</f>
        <v>0</v>
      </c>
      <c r="HR225" s="4">
        <f>'Hours of Operation'!AE$34</f>
        <v>0</v>
      </c>
      <c r="HS225" s="4">
        <f>'Hours of Operation'!AF$34</f>
        <v>0</v>
      </c>
      <c r="HT225" s="4">
        <f>'Hours of Operation'!AG$34</f>
        <v>0</v>
      </c>
      <c r="HU225" s="4">
        <f>'Hours of Operation'!AH$34</f>
        <v>0</v>
      </c>
      <c r="HV225" s="4">
        <f>'Hours of Operation'!AI$34</f>
        <v>0</v>
      </c>
      <c r="HW225" s="4">
        <f>'Hours of Operation'!AJ$34</f>
        <v>0</v>
      </c>
      <c r="HX225" s="4">
        <f>'Hours of Operation'!AK$34</f>
        <v>0</v>
      </c>
      <c r="HY225" s="4">
        <f>'Hours of Operation'!AL$34</f>
        <v>0</v>
      </c>
      <c r="HZ225" s="4">
        <f>'Hours of Operation'!AM$34</f>
        <v>0</v>
      </c>
      <c r="IA225" s="4">
        <f>'Hours of Operation'!AN$34</f>
        <v>0</v>
      </c>
      <c r="IB225" s="4">
        <f>'Hours of Operation'!AO$34</f>
        <v>0</v>
      </c>
      <c r="IC225" s="4">
        <f>'Hours of Operation'!AP$34</f>
        <v>0</v>
      </c>
      <c r="ID225" s="4">
        <f>'Hours of Operation'!AQ$34</f>
        <v>0</v>
      </c>
      <c r="IE225" s="4">
        <f>'Hours of Operation'!AR$34</f>
        <v>0</v>
      </c>
      <c r="IF225" s="4">
        <f>'Hours of Operation'!AS$34</f>
        <v>0</v>
      </c>
      <c r="IG225" s="4">
        <f>'Hours of Operation'!AT$34</f>
        <v>0</v>
      </c>
      <c r="IH225" s="4">
        <f>'Hours of Operation'!AU$34</f>
        <v>0</v>
      </c>
      <c r="II225" s="4">
        <f>'Hours of Operation'!AV$34</f>
        <v>0</v>
      </c>
      <c r="IJ225" s="4">
        <f>'Hours of Operation'!AW$34</f>
        <v>0</v>
      </c>
      <c r="IK225" s="4">
        <f>'Hours of Operation'!AX$34</f>
        <v>0</v>
      </c>
      <c r="IL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</row>
    <row r="226" spans="1:264" s="3" customFormat="1" ht="12" customHeight="1" x14ac:dyDescent="0.2">
      <c r="A226" s="4" t="s">
        <v>391</v>
      </c>
      <c r="B226" s="4" t="s">
        <v>218</v>
      </c>
      <c r="C226" s="4">
        <v>264</v>
      </c>
      <c r="D226" s="4" t="s">
        <v>90</v>
      </c>
      <c r="E226" s="4" t="s">
        <v>192</v>
      </c>
      <c r="F226" s="4" t="s">
        <v>68</v>
      </c>
      <c r="G226" s="4">
        <v>4</v>
      </c>
      <c r="H226" s="4" t="s">
        <v>167</v>
      </c>
      <c r="I226" s="4">
        <v>1</v>
      </c>
      <c r="J226" s="4">
        <v>0</v>
      </c>
      <c r="K226" s="4"/>
      <c r="L226" s="10">
        <v>33604</v>
      </c>
      <c r="M226" s="4" t="b">
        <v>1</v>
      </c>
      <c r="N226" s="4"/>
      <c r="O226" s="4"/>
      <c r="P226" s="4" t="s">
        <v>573</v>
      </c>
      <c r="Q226" s="4" t="s">
        <v>872</v>
      </c>
      <c r="R226" s="4" t="s">
        <v>574</v>
      </c>
      <c r="S226" s="4">
        <v>14.2</v>
      </c>
      <c r="T226" s="4">
        <v>14.398999999999999</v>
      </c>
      <c r="U226" s="4">
        <v>1</v>
      </c>
      <c r="V226" s="10">
        <v>43223</v>
      </c>
      <c r="W226" s="4">
        <v>1</v>
      </c>
      <c r="X226" s="4">
        <v>0.19899999999999984</v>
      </c>
      <c r="Y226" s="4"/>
      <c r="Z226" s="4"/>
      <c r="AA226" s="4"/>
      <c r="AB226" s="4"/>
      <c r="AC226" s="40" t="s">
        <v>177</v>
      </c>
      <c r="AD226" s="40"/>
      <c r="AE226" s="10">
        <v>41275</v>
      </c>
      <c r="AF226" s="10">
        <v>43100</v>
      </c>
      <c r="AG226" s="16"/>
      <c r="AH226" s="16"/>
      <c r="AI226" s="31">
        <v>93815.997883511634</v>
      </c>
      <c r="AJ226" s="31">
        <v>93815.997883511634</v>
      </c>
      <c r="AK226" s="31">
        <v>93815.997883511634</v>
      </c>
      <c r="AL226" s="31">
        <v>93815.997883511634</v>
      </c>
      <c r="AM226" s="31">
        <v>93815.997883511634</v>
      </c>
      <c r="AN226" s="31"/>
      <c r="AO226" s="14">
        <v>0.71599999999999997</v>
      </c>
      <c r="AP226" s="4">
        <v>5830</v>
      </c>
      <c r="AQ226" s="4">
        <v>0.19899999999999984</v>
      </c>
      <c r="AR226" s="9">
        <v>11.943039588678671</v>
      </c>
      <c r="AS226" s="9">
        <v>9.9</v>
      </c>
      <c r="AT226" s="9">
        <v>7.3471488087174386</v>
      </c>
      <c r="AU226" s="9">
        <v>0</v>
      </c>
      <c r="AV226" s="9">
        <v>0</v>
      </c>
      <c r="AW226" s="39" t="b">
        <v>1</v>
      </c>
      <c r="AX226" s="39" t="b">
        <v>0</v>
      </c>
      <c r="AY226" s="9">
        <v>0</v>
      </c>
      <c r="AZ226" s="9">
        <v>0</v>
      </c>
      <c r="BA226" s="9">
        <v>954.37636287275302</v>
      </c>
      <c r="BB226" s="9">
        <v>1.0263693605596735</v>
      </c>
      <c r="BC226" s="9">
        <v>19.269818290219565</v>
      </c>
      <c r="BD226" s="9">
        <v>2.4095547918345379</v>
      </c>
      <c r="BE226" s="9">
        <v>2.0132866896680301</v>
      </c>
      <c r="BF226" s="9" t="s">
        <v>216</v>
      </c>
      <c r="BG226" s="9">
        <v>7.5150247913282939</v>
      </c>
      <c r="BH226" s="4"/>
      <c r="BI226" s="4"/>
      <c r="BJ226" s="4" t="s">
        <v>167</v>
      </c>
      <c r="BK226" s="4"/>
      <c r="BL226" s="32">
        <v>0.3100000000000005</v>
      </c>
      <c r="BM226" s="16"/>
      <c r="BN226" s="16"/>
      <c r="BO226" s="31">
        <v>18815.997883511634</v>
      </c>
      <c r="BP226" s="31">
        <v>18815.997883511634</v>
      </c>
      <c r="BQ226" s="31">
        <v>18815.997883511634</v>
      </c>
      <c r="BR226" s="31">
        <v>18815.997883511634</v>
      </c>
      <c r="BS226" s="31">
        <v>18815.997883511634</v>
      </c>
      <c r="BT226" s="31"/>
      <c r="BU226" s="4">
        <v>0.152</v>
      </c>
      <c r="BV226" s="32">
        <v>0.67800000000000082</v>
      </c>
      <c r="BW226" s="16"/>
      <c r="BX226" s="16"/>
      <c r="BY226" s="31">
        <v>10000</v>
      </c>
      <c r="BZ226" s="31">
        <v>10000</v>
      </c>
      <c r="CA226" s="31">
        <v>10000</v>
      </c>
      <c r="CB226" s="31">
        <v>10000</v>
      </c>
      <c r="CC226" s="31">
        <v>10000</v>
      </c>
      <c r="CD226" s="31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4">
        <v>0</v>
      </c>
      <c r="CV226" s="4">
        <v>3.6450000000000014</v>
      </c>
      <c r="CW226" s="4"/>
      <c r="CX226" s="4" t="s">
        <v>222</v>
      </c>
      <c r="CY226" s="4" t="s">
        <v>367</v>
      </c>
      <c r="CZ226" s="22"/>
      <c r="DA226" s="4">
        <v>0</v>
      </c>
      <c r="DB226" s="4">
        <v>0</v>
      </c>
      <c r="DC226" s="4">
        <v>365</v>
      </c>
      <c r="DD226" s="4">
        <v>365</v>
      </c>
      <c r="DE226" s="4">
        <v>365</v>
      </c>
      <c r="DF226" s="4">
        <v>366</v>
      </c>
      <c r="DG226" s="4">
        <v>365</v>
      </c>
      <c r="DH226" s="4">
        <v>0</v>
      </c>
      <c r="DI226" s="16">
        <f t="shared" si="41"/>
        <v>93815.997883511634</v>
      </c>
      <c r="DJ226" s="16">
        <f t="shared" si="42"/>
        <v>18815.997883511634</v>
      </c>
      <c r="DK226" s="16">
        <f t="shared" si="43"/>
        <v>10000</v>
      </c>
      <c r="DL226" s="16">
        <f t="shared" si="44"/>
        <v>0</v>
      </c>
      <c r="DM226" s="16">
        <f t="shared" si="45"/>
        <v>0</v>
      </c>
      <c r="DN226" s="22"/>
      <c r="DO226" s="4">
        <f>COUNTIFS(crashes!$G$2:$G$17624,"&gt;="&amp;S226,crashes!$G$2:$G$17624,"&lt;"&amp;T226,crashes!$D$2:$D$17624,"="&amp;C226, crashes!$S$2:$S$17624, "&gt;="&amp;AE226, crashes!$S$2:$S$17624, "&lt;="&amp;AF226, crashes!$E$2:$E$17624, "="&amp;D226 )</f>
        <v>25</v>
      </c>
      <c r="DP226" s="29">
        <f>COUNTIFS(crashes!$G$2:$G$17624,"&gt;="&amp;S226,crashes!$G$2:$G$17624,"&lt;"&amp;T226,crashes!$D$2:$D$17624,"="&amp;C226, crashes!$S$2:$S$17624, "&gt;="&amp;AE226, crashes!$S$2:$S$17624, "&lt;="&amp;AF226, crashes!$E$2:$E$17624, "="&amp;D226, crashes!$R$2:$R$17624, "=Weekday")</f>
        <v>20</v>
      </c>
      <c r="DQ226" s="29">
        <f>COUNTIFS(crashes!$G$2:$G$17624,"&gt;="&amp;S226,crashes!$G$2:$G$17624,"&lt;"&amp;T226,crashes!$D$2:$D$17624,"="&amp;C226, crashes!$S$2:$S$17624, "&gt;="&amp;AE226, crashes!$S$2:$S$17624, "&lt;="&amp;AF226, crashes!$E$2:$E$17624, "="&amp;D226, crashes!$R$2:$R$17624, "=Weekend")</f>
        <v>5</v>
      </c>
      <c r="DR226" s="30">
        <f>COUNTIFS(crashes!$G$2:$G$17624,"&gt;="&amp;S226,crashes!$G$2:$G$17624,"&lt;"&amp;T226,crashes!$D$2:$D$17624,"="&amp;C226, crashes!$S$2:$S$17624, "&gt;="&amp;AE226, crashes!$S$2:$S$17624, "&lt;="&amp;AF226, crashes!$E$2:$E$17624, "="&amp;D226,  crashes!$R$2:$R$17624, "=Weekday", crashes!$N$2:$N$17624,"=K")</f>
        <v>0</v>
      </c>
      <c r="DS226" s="30">
        <f>COUNTIFS(crashes!$G$2:$G$17624,"&gt;="&amp;S226,crashes!$G$2:$G$17624,"&lt;"&amp;T226,crashes!$D$2:$D$17624,"="&amp;C226, crashes!$S$2:$S$17624, "&gt;="&amp;AE226, crashes!$S$2:$S$17624, "&lt;="&amp;AF226, crashes!$E$2:$E$17624, "="&amp;D226,  crashes!$R$2:$R$17624, "=Weekday", crashes!$N$2:$N$17624,"=A")</f>
        <v>2</v>
      </c>
      <c r="DT226" s="30">
        <f>COUNTIFS(crashes!$G$2:$G$17624,"&gt;="&amp;S226,crashes!$G$2:$G$17624,"&lt;"&amp;T226,crashes!$D$2:$D$17624,"="&amp;C226, crashes!$S$2:$S$17624, "&gt;="&amp;AE226, crashes!$S$2:$S$17624, "&lt;="&amp;AF226, crashes!$E$2:$E$17624, "="&amp;D226,  crashes!$R$2:$R$17624, "=Weekday", crashes!$N$2:$N$17624,"=B")</f>
        <v>4</v>
      </c>
      <c r="DU226" s="30">
        <f>COUNTIFS(crashes!$G$2:$G$17624,"&gt;="&amp;S226,crashes!$G$2:$G$17624,"&lt;"&amp;T226,crashes!$D$2:$D$17624,"="&amp;C226, crashes!$S$2:$S$17624, "&gt;="&amp;AE226, crashes!$S$2:$S$17624, "&lt;="&amp;AF226, crashes!$E$2:$E$17624, "="&amp;D226,  crashes!$R$2:$R$17624, "=Weekday", crashes!$N$2:$N$17624,"=C")</f>
        <v>1</v>
      </c>
      <c r="DV226" s="30">
        <f>COUNTIFS(crashes!$G$2:$G$17624,"&gt;="&amp;S226,crashes!$G$2:$G$17624,"&lt;"&amp;T226,crashes!$D$2:$D$17624,"="&amp;C226, crashes!$S$2:$S$17624, "&gt;="&amp;AE226, crashes!$S$2:$S$17624, "&lt;="&amp;AF226, crashes!$E$2:$E$17624, "="&amp;D226,  crashes!$R$2:$R$17624, "=Weekday", crashes!$N$2:$N$17624,"=ABC")</f>
        <v>0</v>
      </c>
      <c r="DW226" s="30">
        <f>COUNTIFS(crashes!$G$2:$G$17624,"&gt;="&amp;S226,crashes!$G$2:$G$17624,"&lt;"&amp;T226,crashes!$D$2:$D$17624,"="&amp;C226, crashes!$S$2:$S$17624, "&gt;="&amp;AE226, crashes!$S$2:$S$17624, "&lt;="&amp;AF226, crashes!$E$2:$E$17624, "="&amp;D226,  crashes!$R$2:$R$17624, "=Weekday", crashes!$N$2:$N$17624,"=O")</f>
        <v>13</v>
      </c>
      <c r="DX226" s="30">
        <f>COUNTIFS(crashes!$G$2:$G$17624,"&gt;="&amp;S226,crashes!$G$2:$G$17624,"&lt;"&amp;T226,crashes!$D$2:$D$17624,"="&amp;C226, crashes!$S$2:$S$17624, "&gt;="&amp;AE226, crashes!$S$2:$S$17624, "&lt;="&amp;AF226, crashes!$E$2:$E$17624, "="&amp;D226,  crashes!$R$2:$R$17624, "=Weekend", crashes!$N$2:$N$17624,"=K")</f>
        <v>0</v>
      </c>
      <c r="DY226" s="30">
        <f>COUNTIFS(crashes!$G$2:$G$17624,"&gt;="&amp;S226,crashes!$G$2:$G$17624,"&lt;"&amp;T226,crashes!$D$2:$D$17624,"="&amp;C226, crashes!$S$2:$S$17624, "&gt;="&amp;AE226, crashes!$S$2:$S$17624, "&lt;="&amp;AF226, crashes!$E$2:$E$17624, "="&amp;D226,  crashes!$R$2:$R$17624, "=Weekend", crashes!$N$2:$N$17624,"=A")</f>
        <v>0</v>
      </c>
      <c r="DZ226" s="30">
        <f>COUNTIFS(crashes!$G$2:$G$17624,"&gt;="&amp;S226,crashes!$G$2:$G$17624,"&lt;"&amp;T226,crashes!$D$2:$D$17624,"="&amp;C226, crashes!$S$2:$S$17624, "&gt;="&amp;AE226, crashes!$S$2:$S$17624, "&lt;="&amp;AF226, crashes!$E$2:$E$17624, "="&amp;D226,  crashes!$R$2:$R$17624, "=Weekend", crashes!$N$2:$N$17624,"=B")</f>
        <v>2</v>
      </c>
      <c r="EA226" s="30">
        <f>COUNTIFS(crashes!$G$2:$G$17624,"&gt;="&amp;S226,crashes!$G$2:$G$17624,"&lt;"&amp;T226,crashes!$D$2:$D$17624,"="&amp;C226, crashes!$S$2:$S$17624, "&gt;="&amp;AE226, crashes!$S$2:$S$17624, "&lt;="&amp;AF226, crashes!$E$2:$E$17624, "="&amp;D226,  crashes!$R$2:$R$17624, "=Weekend", crashes!$N$2:$N$17624,"=C")</f>
        <v>0</v>
      </c>
      <c r="EB226" s="30">
        <f>COUNTIFS(crashes!$G$2:$G$17624,"&gt;="&amp;S226,crashes!$G$2:$G$17624,"&lt;"&amp;T226,crashes!$D$2:$D$17624,"="&amp;C226, crashes!$S$2:$S$17624, "&gt;="&amp;AE226, crashes!$S$2:$S$17624, "&lt;="&amp;AF226, crashes!$E$2:$E$17624, "="&amp;D226,  crashes!$R$2:$R$17624, "=Weekend", crashes!$N$2:$N$17624,"=ABC")</f>
        <v>0</v>
      </c>
      <c r="EC226" s="30">
        <f>COUNTIFS(crashes!$G$2:$G$17624,"&gt;="&amp;S226,crashes!$G$2:$G$17624,"&lt;"&amp;T226,crashes!$D$2:$D$17624,"="&amp;C226, crashes!$S$2:$S$17624, "&gt;="&amp;AE226, crashes!$S$2:$S$17624, "&lt;="&amp;AF226, crashes!$E$2:$E$17624, "="&amp;D226,  crashes!$R$2:$R$17624, "=Weekend", crashes!$N$2:$N$17624,"=O")</f>
        <v>3</v>
      </c>
      <c r="ED226" s="4">
        <f t="shared" si="46"/>
        <v>0</v>
      </c>
      <c r="EE226" s="4">
        <f t="shared" si="47"/>
        <v>2</v>
      </c>
      <c r="EF226" s="4">
        <f t="shared" si="48"/>
        <v>6</v>
      </c>
      <c r="EG226" s="4">
        <f t="shared" si="49"/>
        <v>1</v>
      </c>
      <c r="EH226" s="4">
        <f t="shared" si="50"/>
        <v>0</v>
      </c>
      <c r="EI226" s="50">
        <f t="shared" si="51"/>
        <v>9</v>
      </c>
      <c r="EJ226" s="4">
        <f t="shared" si="52"/>
        <v>16</v>
      </c>
      <c r="EK226" s="22"/>
      <c r="EL226" s="3">
        <v>2016</v>
      </c>
      <c r="EM226" s="3">
        <v>12</v>
      </c>
      <c r="EN226" s="3">
        <v>8.0300000000000007E-3</v>
      </c>
      <c r="EO226" s="3">
        <v>4.79E-3</v>
      </c>
      <c r="EP226" s="3">
        <v>3.8600000000000001E-3</v>
      </c>
      <c r="EQ226" s="3">
        <v>5.0699999999999999E-3</v>
      </c>
      <c r="ER226" s="3">
        <v>1.528E-2</v>
      </c>
      <c r="ES226" s="3">
        <v>4.5690000000000001E-2</v>
      </c>
      <c r="ET226" s="3">
        <v>7.6850000000000002E-2</v>
      </c>
      <c r="EU226" s="3">
        <v>8.4529999999999994E-2</v>
      </c>
      <c r="EV226" s="3">
        <v>5.9220000000000002E-2</v>
      </c>
      <c r="EW226" s="3">
        <v>4.9579999999999999E-2</v>
      </c>
      <c r="EX226" s="3">
        <v>4.8280000000000003E-2</v>
      </c>
      <c r="EY226" s="3">
        <v>5.7729999999999997E-2</v>
      </c>
      <c r="EZ226" s="3">
        <v>6.2179999999999999E-2</v>
      </c>
      <c r="FA226" s="3">
        <v>6.2190000000000002E-2</v>
      </c>
      <c r="FB226" s="3">
        <v>6.7110000000000003E-2</v>
      </c>
      <c r="FC226" s="3">
        <v>7.2429999999999994E-2</v>
      </c>
      <c r="FD226" s="3">
        <v>7.102E-2</v>
      </c>
      <c r="FE226" s="3">
        <v>7.2440000000000004E-2</v>
      </c>
      <c r="FF226" s="3">
        <v>5.8049999999999997E-2</v>
      </c>
      <c r="FG226" s="3">
        <v>4.4240000000000002E-2</v>
      </c>
      <c r="FH226" s="3">
        <v>3.6929999999999998E-2</v>
      </c>
      <c r="FI226" s="3">
        <v>3.2599999999999997E-2</v>
      </c>
      <c r="FJ226" s="3">
        <v>2.3709999999999998E-2</v>
      </c>
      <c r="FK226" s="3">
        <v>1.538E-2</v>
      </c>
      <c r="FL226" s="3">
        <v>2016</v>
      </c>
      <c r="FM226" s="3">
        <v>12</v>
      </c>
      <c r="FN226" s="3">
        <v>2016</v>
      </c>
      <c r="FO226" s="51">
        <v>12</v>
      </c>
      <c r="FP226" s="51">
        <v>271</v>
      </c>
      <c r="FQ226" s="51">
        <v>1.465E-2</v>
      </c>
      <c r="FR226" s="51">
        <v>9.7450000000000002E-3</v>
      </c>
      <c r="FS226" s="3">
        <v>8.515E-3</v>
      </c>
      <c r="FT226" s="3">
        <v>5.8100000000000001E-3</v>
      </c>
      <c r="FU226" s="3">
        <v>6.5750000000000001E-3</v>
      </c>
      <c r="FV226" s="3">
        <v>1.3509999999999999E-2</v>
      </c>
      <c r="FW226" s="3">
        <v>2.0685000000000002E-2</v>
      </c>
      <c r="FX226" s="3">
        <v>2.759E-2</v>
      </c>
      <c r="FY226" s="3">
        <v>3.5045E-2</v>
      </c>
      <c r="FZ226" s="3">
        <v>4.3859999999999996E-2</v>
      </c>
      <c r="GA226" s="3">
        <v>5.0845000000000001E-2</v>
      </c>
      <c r="GB226" s="3">
        <v>5.3849999999999995E-2</v>
      </c>
      <c r="GC226" s="3">
        <v>5.5515000000000002E-2</v>
      </c>
      <c r="GD226" s="3">
        <v>5.6014999999999995E-2</v>
      </c>
      <c r="GE226" s="3">
        <v>5.6194999999999995E-2</v>
      </c>
      <c r="GF226" s="3">
        <v>5.5085000000000002E-2</v>
      </c>
      <c r="GG226" s="3">
        <v>5.4715E-2</v>
      </c>
      <c r="GH226" s="3">
        <v>5.1699999999999996E-2</v>
      </c>
      <c r="GI226" s="3">
        <v>4.6844999999999998E-2</v>
      </c>
      <c r="GJ226" s="3">
        <v>3.8459999999999994E-2</v>
      </c>
      <c r="GK226" s="3">
        <v>3.3119999999999997E-2</v>
      </c>
      <c r="GL226" s="3">
        <v>2.8685000000000002E-2</v>
      </c>
      <c r="GM226" s="3">
        <v>2.3195E-2</v>
      </c>
      <c r="GN226" s="3">
        <v>1.7084999999999999E-2</v>
      </c>
      <c r="GO226" s="22"/>
      <c r="GP226" s="4">
        <f>'Hours of Operation'!C$40</f>
        <v>0</v>
      </c>
      <c r="GQ226" s="4">
        <f>'Hours of Operation'!D$40</f>
        <v>0</v>
      </c>
      <c r="GR226" s="4">
        <f>'Hours of Operation'!E$40</f>
        <v>0</v>
      </c>
      <c r="GS226" s="4">
        <f>'Hours of Operation'!F$40</f>
        <v>0</v>
      </c>
      <c r="GT226" s="4">
        <f>'Hours of Operation'!G$40</f>
        <v>0</v>
      </c>
      <c r="GU226" s="4">
        <f>'Hours of Operation'!H$40</f>
        <v>0</v>
      </c>
      <c r="GV226" s="4">
        <f>'Hours of Operation'!I$40</f>
        <v>0</v>
      </c>
      <c r="GW226" s="4">
        <f>'Hours of Operation'!J$40</f>
        <v>0</v>
      </c>
      <c r="GX226" s="4">
        <f>'Hours of Operation'!K$40</f>
        <v>0</v>
      </c>
      <c r="GY226" s="4">
        <f>'Hours of Operation'!L$40</f>
        <v>0</v>
      </c>
      <c r="GZ226" s="4">
        <f>'Hours of Operation'!M$40</f>
        <v>0</v>
      </c>
      <c r="HA226" s="4">
        <f>'Hours of Operation'!N$40</f>
        <v>0</v>
      </c>
      <c r="HB226" s="4">
        <f>'Hours of Operation'!O$40</f>
        <v>0</v>
      </c>
      <c r="HC226" s="4">
        <f>'Hours of Operation'!P$40</f>
        <v>0</v>
      </c>
      <c r="HD226" s="4">
        <f>'Hours of Operation'!Q$40</f>
        <v>0</v>
      </c>
      <c r="HE226" s="4">
        <f>'Hours of Operation'!R$40</f>
        <v>0</v>
      </c>
      <c r="HF226" s="4">
        <f>'Hours of Operation'!S$40</f>
        <v>0.96166134185303509</v>
      </c>
      <c r="HG226" s="4">
        <f>'Hours of Operation'!T$40</f>
        <v>0.96166134185303509</v>
      </c>
      <c r="HH226" s="4">
        <f>'Hours of Operation'!U$40</f>
        <v>0</v>
      </c>
      <c r="HI226" s="4">
        <f>'Hours of Operation'!V$40</f>
        <v>0</v>
      </c>
      <c r="HJ226" s="4">
        <f>'Hours of Operation'!W$40</f>
        <v>0</v>
      </c>
      <c r="HK226" s="4">
        <f>'Hours of Operation'!X$40</f>
        <v>0</v>
      </c>
      <c r="HL226" s="4">
        <f>'Hours of Operation'!Y$40</f>
        <v>0</v>
      </c>
      <c r="HM226" s="4">
        <f>'Hours of Operation'!Z$40</f>
        <v>0</v>
      </c>
      <c r="HN226" s="4">
        <f>'Hours of Operation'!AA$40</f>
        <v>0</v>
      </c>
      <c r="HO226" s="4">
        <f>'Hours of Operation'!AB$40</f>
        <v>0</v>
      </c>
      <c r="HP226" s="4">
        <f>'Hours of Operation'!AC$40</f>
        <v>0</v>
      </c>
      <c r="HQ226" s="4">
        <f>'Hours of Operation'!AD$40</f>
        <v>0</v>
      </c>
      <c r="HR226" s="4">
        <f>'Hours of Operation'!AE$40</f>
        <v>0</v>
      </c>
      <c r="HS226" s="4">
        <f>'Hours of Operation'!AF$40</f>
        <v>0</v>
      </c>
      <c r="HT226" s="4">
        <f>'Hours of Operation'!AG$40</f>
        <v>0</v>
      </c>
      <c r="HU226" s="4">
        <f>'Hours of Operation'!AH$40</f>
        <v>0</v>
      </c>
      <c r="HV226" s="4">
        <f>'Hours of Operation'!AI$40</f>
        <v>0</v>
      </c>
      <c r="HW226" s="4">
        <f>'Hours of Operation'!AJ$40</f>
        <v>0</v>
      </c>
      <c r="HX226" s="4">
        <f>'Hours of Operation'!AK$40</f>
        <v>0</v>
      </c>
      <c r="HY226" s="4">
        <f>'Hours of Operation'!AL$40</f>
        <v>0</v>
      </c>
      <c r="HZ226" s="4">
        <f>'Hours of Operation'!AM$40</f>
        <v>0</v>
      </c>
      <c r="IA226" s="4">
        <f>'Hours of Operation'!AN$40</f>
        <v>0</v>
      </c>
      <c r="IB226" s="4">
        <f>'Hours of Operation'!AO$40</f>
        <v>0</v>
      </c>
      <c r="IC226" s="4">
        <f>'Hours of Operation'!AP$40</f>
        <v>0</v>
      </c>
      <c r="ID226" s="4">
        <f>'Hours of Operation'!AQ$40</f>
        <v>0</v>
      </c>
      <c r="IE226" s="4">
        <f>'Hours of Operation'!AR$40</f>
        <v>0</v>
      </c>
      <c r="IF226" s="4">
        <f>'Hours of Operation'!AS$40</f>
        <v>0</v>
      </c>
      <c r="IG226" s="4">
        <f>'Hours of Operation'!AT$40</f>
        <v>0</v>
      </c>
      <c r="IH226" s="4">
        <f>'Hours of Operation'!AU$40</f>
        <v>0</v>
      </c>
      <c r="II226" s="4">
        <f>'Hours of Operation'!AV$40</f>
        <v>0</v>
      </c>
      <c r="IJ226" s="4">
        <f>'Hours of Operation'!AW$40</f>
        <v>0</v>
      </c>
      <c r="IK226" s="4">
        <f>'Hours of Operation'!AX$40</f>
        <v>0</v>
      </c>
      <c r="IL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</row>
    <row r="227" spans="1:264" s="3" customFormat="1" ht="12" customHeight="1" x14ac:dyDescent="0.2">
      <c r="A227" s="4" t="s">
        <v>391</v>
      </c>
      <c r="B227" s="4" t="s">
        <v>218</v>
      </c>
      <c r="C227" s="4">
        <v>264</v>
      </c>
      <c r="D227" s="4" t="s">
        <v>90</v>
      </c>
      <c r="E227" s="4" t="s">
        <v>192</v>
      </c>
      <c r="F227" s="4" t="s">
        <v>68</v>
      </c>
      <c r="G227" s="4">
        <v>4</v>
      </c>
      <c r="H227" s="4" t="s">
        <v>167</v>
      </c>
      <c r="I227" s="4">
        <v>1</v>
      </c>
      <c r="J227" s="4">
        <v>0</v>
      </c>
      <c r="K227" s="4"/>
      <c r="L227" s="10">
        <v>33604</v>
      </c>
      <c r="M227" s="4" t="b">
        <v>1</v>
      </c>
      <c r="N227" s="4"/>
      <c r="O227" s="4"/>
      <c r="P227" s="4" t="s">
        <v>575</v>
      </c>
      <c r="Q227" s="4" t="s">
        <v>574</v>
      </c>
      <c r="R227" s="4" t="s">
        <v>576</v>
      </c>
      <c r="S227" s="4">
        <v>14.398999999999999</v>
      </c>
      <c r="T227" s="4">
        <v>14.519</v>
      </c>
      <c r="U227" s="4">
        <v>1</v>
      </c>
      <c r="V227" s="10">
        <v>43223</v>
      </c>
      <c r="W227" s="4">
        <v>1</v>
      </c>
      <c r="X227" s="4">
        <v>0.12000000000000099</v>
      </c>
      <c r="Y227" s="4"/>
      <c r="Z227" s="4"/>
      <c r="AA227" s="4"/>
      <c r="AB227" s="4"/>
      <c r="AC227" s="4" t="s">
        <v>187</v>
      </c>
      <c r="AD227" s="4"/>
      <c r="AE227" s="10">
        <v>41275</v>
      </c>
      <c r="AF227" s="10">
        <v>43100</v>
      </c>
      <c r="AG227" s="16"/>
      <c r="AH227" s="16"/>
      <c r="AI227" s="31">
        <v>88000</v>
      </c>
      <c r="AJ227" s="31">
        <v>88000</v>
      </c>
      <c r="AK227" s="31">
        <v>98000</v>
      </c>
      <c r="AL227" s="31">
        <v>97000</v>
      </c>
      <c r="AM227" s="31">
        <v>96000</v>
      </c>
      <c r="AN227" s="31"/>
      <c r="AO227" s="14">
        <v>0.71599999999999997</v>
      </c>
      <c r="AP227" s="4">
        <v>5830</v>
      </c>
      <c r="AQ227" s="4">
        <v>0.12000000000000099</v>
      </c>
      <c r="AR227" s="9">
        <v>12.158008015794193</v>
      </c>
      <c r="AS227" s="9">
        <v>5.1914732335359162</v>
      </c>
      <c r="AT227" s="9">
        <v>8.0821837084120922</v>
      </c>
      <c r="AU227" s="9">
        <v>11.269952033317239</v>
      </c>
      <c r="AV227" s="9">
        <v>0</v>
      </c>
      <c r="AW227" s="39" t="b">
        <v>1</v>
      </c>
      <c r="AX227" s="39" t="b">
        <v>0</v>
      </c>
      <c r="AY227" s="9">
        <v>0</v>
      </c>
      <c r="AZ227" s="9">
        <v>617.76000000000465</v>
      </c>
      <c r="BA227" s="9">
        <v>609.52930441970648</v>
      </c>
      <c r="BB227" s="9">
        <v>1</v>
      </c>
      <c r="BC227" s="9">
        <v>21.910346382833687</v>
      </c>
      <c r="BD227" s="9">
        <v>2.2630969905929117</v>
      </c>
      <c r="BE227" s="9">
        <v>1.8760400271752873</v>
      </c>
      <c r="BF227" s="9" t="s">
        <v>216</v>
      </c>
      <c r="BG227" s="9">
        <v>8.2578902332496789</v>
      </c>
      <c r="BH227" s="4"/>
      <c r="BI227" s="4"/>
      <c r="BJ227" s="4" t="s">
        <v>167</v>
      </c>
      <c r="BK227" s="4"/>
      <c r="BL227" s="32">
        <v>0.50900000000000034</v>
      </c>
      <c r="BM227" s="16"/>
      <c r="BN227" s="16"/>
      <c r="BO227" s="31">
        <v>18815.997883511634</v>
      </c>
      <c r="BP227" s="31">
        <v>18815.997883511634</v>
      </c>
      <c r="BQ227" s="31">
        <v>18815.997883511634</v>
      </c>
      <c r="BR227" s="31">
        <v>18815.997883511634</v>
      </c>
      <c r="BS227" s="31">
        <v>18815.997883511634</v>
      </c>
      <c r="BT227" s="31"/>
      <c r="BU227" s="4">
        <v>0.12</v>
      </c>
      <c r="BV227" s="32">
        <v>0.55799999999999983</v>
      </c>
      <c r="BW227" s="16"/>
      <c r="BX227" s="16"/>
      <c r="BY227" s="31">
        <v>10000</v>
      </c>
      <c r="BZ227" s="31">
        <v>10000</v>
      </c>
      <c r="CA227" s="31">
        <v>10000</v>
      </c>
      <c r="CB227" s="31">
        <v>10000</v>
      </c>
      <c r="CC227" s="31">
        <v>10000</v>
      </c>
      <c r="CD227" s="31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4">
        <v>0</v>
      </c>
      <c r="CV227" s="4">
        <v>3.5250000000000004</v>
      </c>
      <c r="CW227" s="4"/>
      <c r="CX227" s="4" t="s">
        <v>222</v>
      </c>
      <c r="CY227" s="4" t="s">
        <v>367</v>
      </c>
      <c r="CZ227" s="22"/>
      <c r="DA227" s="4">
        <v>0</v>
      </c>
      <c r="DB227" s="4">
        <v>0</v>
      </c>
      <c r="DC227" s="4">
        <v>365</v>
      </c>
      <c r="DD227" s="4">
        <v>365</v>
      </c>
      <c r="DE227" s="4">
        <v>365</v>
      </c>
      <c r="DF227" s="4">
        <v>366</v>
      </c>
      <c r="DG227" s="4">
        <v>365</v>
      </c>
      <c r="DH227" s="4">
        <v>0</v>
      </c>
      <c r="DI227" s="16">
        <f t="shared" si="41"/>
        <v>93401.971522453445</v>
      </c>
      <c r="DJ227" s="16">
        <f t="shared" si="42"/>
        <v>18815.997883511634</v>
      </c>
      <c r="DK227" s="16">
        <f t="shared" si="43"/>
        <v>10000</v>
      </c>
      <c r="DL227" s="16">
        <f t="shared" si="44"/>
        <v>0</v>
      </c>
      <c r="DM227" s="16">
        <f t="shared" si="45"/>
        <v>0</v>
      </c>
      <c r="DN227" s="22"/>
      <c r="DO227" s="4">
        <f>COUNTIFS(crashes!$G$2:$G$17624,"&gt;="&amp;S227,crashes!$G$2:$G$17624,"&lt;"&amp;T227,crashes!$D$2:$D$17624,"="&amp;C227, crashes!$S$2:$S$17624, "&gt;="&amp;AE227, crashes!$S$2:$S$17624, "&lt;="&amp;AF227, crashes!$E$2:$E$17624, "="&amp;D227 )</f>
        <v>38</v>
      </c>
      <c r="DP227" s="29">
        <f>COUNTIFS(crashes!$G$2:$G$17624,"&gt;="&amp;S227,crashes!$G$2:$G$17624,"&lt;"&amp;T227,crashes!$D$2:$D$17624,"="&amp;C227, crashes!$S$2:$S$17624, "&gt;="&amp;AE227, crashes!$S$2:$S$17624, "&lt;="&amp;AF227, crashes!$E$2:$E$17624, "="&amp;D227, crashes!$R$2:$R$17624, "=Weekday")</f>
        <v>35</v>
      </c>
      <c r="DQ227" s="29">
        <f>COUNTIFS(crashes!$G$2:$G$17624,"&gt;="&amp;S227,crashes!$G$2:$G$17624,"&lt;"&amp;T227,crashes!$D$2:$D$17624,"="&amp;C227, crashes!$S$2:$S$17624, "&gt;="&amp;AE227, crashes!$S$2:$S$17624, "&lt;="&amp;AF227, crashes!$E$2:$E$17624, "="&amp;D227, crashes!$R$2:$R$17624, "=Weekend")</f>
        <v>3</v>
      </c>
      <c r="DR227" s="30">
        <f>COUNTIFS(crashes!$G$2:$G$17624,"&gt;="&amp;S227,crashes!$G$2:$G$17624,"&lt;"&amp;T227,crashes!$D$2:$D$17624,"="&amp;C227, crashes!$S$2:$S$17624, "&gt;="&amp;AE227, crashes!$S$2:$S$17624, "&lt;="&amp;AF227, crashes!$E$2:$E$17624, "="&amp;D227,  crashes!$R$2:$R$17624, "=Weekday", crashes!$N$2:$N$17624,"=K")</f>
        <v>0</v>
      </c>
      <c r="DS227" s="30">
        <f>COUNTIFS(crashes!$G$2:$G$17624,"&gt;="&amp;S227,crashes!$G$2:$G$17624,"&lt;"&amp;T227,crashes!$D$2:$D$17624,"="&amp;C227, crashes!$S$2:$S$17624, "&gt;="&amp;AE227, crashes!$S$2:$S$17624, "&lt;="&amp;AF227, crashes!$E$2:$E$17624, "="&amp;D227,  crashes!$R$2:$R$17624, "=Weekday", crashes!$N$2:$N$17624,"=A")</f>
        <v>0</v>
      </c>
      <c r="DT227" s="30">
        <f>COUNTIFS(crashes!$G$2:$G$17624,"&gt;="&amp;S227,crashes!$G$2:$G$17624,"&lt;"&amp;T227,crashes!$D$2:$D$17624,"="&amp;C227, crashes!$S$2:$S$17624, "&gt;="&amp;AE227, crashes!$S$2:$S$17624, "&lt;="&amp;AF227, crashes!$E$2:$E$17624, "="&amp;D227,  crashes!$R$2:$R$17624, "=Weekday", crashes!$N$2:$N$17624,"=B")</f>
        <v>9</v>
      </c>
      <c r="DU227" s="30">
        <f>COUNTIFS(crashes!$G$2:$G$17624,"&gt;="&amp;S227,crashes!$G$2:$G$17624,"&lt;"&amp;T227,crashes!$D$2:$D$17624,"="&amp;C227, crashes!$S$2:$S$17624, "&gt;="&amp;AE227, crashes!$S$2:$S$17624, "&lt;="&amp;AF227, crashes!$E$2:$E$17624, "="&amp;D227,  crashes!$R$2:$R$17624, "=Weekday", crashes!$N$2:$N$17624,"=C")</f>
        <v>7</v>
      </c>
      <c r="DV227" s="30">
        <f>COUNTIFS(crashes!$G$2:$G$17624,"&gt;="&amp;S227,crashes!$G$2:$G$17624,"&lt;"&amp;T227,crashes!$D$2:$D$17624,"="&amp;C227, crashes!$S$2:$S$17624, "&gt;="&amp;AE227, crashes!$S$2:$S$17624, "&lt;="&amp;AF227, crashes!$E$2:$E$17624, "="&amp;D227,  crashes!$R$2:$R$17624, "=Weekday", crashes!$N$2:$N$17624,"=ABC")</f>
        <v>0</v>
      </c>
      <c r="DW227" s="30">
        <f>COUNTIFS(crashes!$G$2:$G$17624,"&gt;="&amp;S227,crashes!$G$2:$G$17624,"&lt;"&amp;T227,crashes!$D$2:$D$17624,"="&amp;C227, crashes!$S$2:$S$17624, "&gt;="&amp;AE227, crashes!$S$2:$S$17624, "&lt;="&amp;AF227, crashes!$E$2:$E$17624, "="&amp;D227,  crashes!$R$2:$R$17624, "=Weekday", crashes!$N$2:$N$17624,"=O")</f>
        <v>19</v>
      </c>
      <c r="DX227" s="30">
        <f>COUNTIFS(crashes!$G$2:$G$17624,"&gt;="&amp;S227,crashes!$G$2:$G$17624,"&lt;"&amp;T227,crashes!$D$2:$D$17624,"="&amp;C227, crashes!$S$2:$S$17624, "&gt;="&amp;AE227, crashes!$S$2:$S$17624, "&lt;="&amp;AF227, crashes!$E$2:$E$17624, "="&amp;D227,  crashes!$R$2:$R$17624, "=Weekend", crashes!$N$2:$N$17624,"=K")</f>
        <v>0</v>
      </c>
      <c r="DY227" s="30">
        <f>COUNTIFS(crashes!$G$2:$G$17624,"&gt;="&amp;S227,crashes!$G$2:$G$17624,"&lt;"&amp;T227,crashes!$D$2:$D$17624,"="&amp;C227, crashes!$S$2:$S$17624, "&gt;="&amp;AE227, crashes!$S$2:$S$17624, "&lt;="&amp;AF227, crashes!$E$2:$E$17624, "="&amp;D227,  crashes!$R$2:$R$17624, "=Weekend", crashes!$N$2:$N$17624,"=A")</f>
        <v>0</v>
      </c>
      <c r="DZ227" s="30">
        <f>COUNTIFS(crashes!$G$2:$G$17624,"&gt;="&amp;S227,crashes!$G$2:$G$17624,"&lt;"&amp;T227,crashes!$D$2:$D$17624,"="&amp;C227, crashes!$S$2:$S$17624, "&gt;="&amp;AE227, crashes!$S$2:$S$17624, "&lt;="&amp;AF227, crashes!$E$2:$E$17624, "="&amp;D227,  crashes!$R$2:$R$17624, "=Weekend", crashes!$N$2:$N$17624,"=B")</f>
        <v>1</v>
      </c>
      <c r="EA227" s="30">
        <f>COUNTIFS(crashes!$G$2:$G$17624,"&gt;="&amp;S227,crashes!$G$2:$G$17624,"&lt;"&amp;T227,crashes!$D$2:$D$17624,"="&amp;C227, crashes!$S$2:$S$17624, "&gt;="&amp;AE227, crashes!$S$2:$S$17624, "&lt;="&amp;AF227, crashes!$E$2:$E$17624, "="&amp;D227,  crashes!$R$2:$R$17624, "=Weekend", crashes!$N$2:$N$17624,"=C")</f>
        <v>0</v>
      </c>
      <c r="EB227" s="30">
        <f>COUNTIFS(crashes!$G$2:$G$17624,"&gt;="&amp;S227,crashes!$G$2:$G$17624,"&lt;"&amp;T227,crashes!$D$2:$D$17624,"="&amp;C227, crashes!$S$2:$S$17624, "&gt;="&amp;AE227, crashes!$S$2:$S$17624, "&lt;="&amp;AF227, crashes!$E$2:$E$17624, "="&amp;D227,  crashes!$R$2:$R$17624, "=Weekend", crashes!$N$2:$N$17624,"=ABC")</f>
        <v>0</v>
      </c>
      <c r="EC227" s="30">
        <f>COUNTIFS(crashes!$G$2:$G$17624,"&gt;="&amp;S227,crashes!$G$2:$G$17624,"&lt;"&amp;T227,crashes!$D$2:$D$17624,"="&amp;C227, crashes!$S$2:$S$17624, "&gt;="&amp;AE227, crashes!$S$2:$S$17624, "&lt;="&amp;AF227, crashes!$E$2:$E$17624, "="&amp;D227,  crashes!$R$2:$R$17624, "=Weekend", crashes!$N$2:$N$17624,"=O")</f>
        <v>2</v>
      </c>
      <c r="ED227" s="4">
        <f t="shared" si="46"/>
        <v>0</v>
      </c>
      <c r="EE227" s="4">
        <f t="shared" si="47"/>
        <v>0</v>
      </c>
      <c r="EF227" s="4">
        <f t="shared" si="48"/>
        <v>10</v>
      </c>
      <c r="EG227" s="4">
        <f t="shared" si="49"/>
        <v>7</v>
      </c>
      <c r="EH227" s="4">
        <f t="shared" si="50"/>
        <v>0</v>
      </c>
      <c r="EI227" s="50">
        <f t="shared" si="51"/>
        <v>17</v>
      </c>
      <c r="EJ227" s="4">
        <f t="shared" si="52"/>
        <v>21</v>
      </c>
      <c r="EK227" s="22"/>
      <c r="EL227" s="3">
        <v>2016</v>
      </c>
      <c r="EM227" s="3">
        <v>12</v>
      </c>
      <c r="EN227" s="3">
        <v>8.0300000000000007E-3</v>
      </c>
      <c r="EO227" s="3">
        <v>4.79E-3</v>
      </c>
      <c r="EP227" s="3">
        <v>3.8600000000000001E-3</v>
      </c>
      <c r="EQ227" s="3">
        <v>5.0699999999999999E-3</v>
      </c>
      <c r="ER227" s="3">
        <v>1.528E-2</v>
      </c>
      <c r="ES227" s="3">
        <v>4.5690000000000001E-2</v>
      </c>
      <c r="ET227" s="3">
        <v>7.6850000000000002E-2</v>
      </c>
      <c r="EU227" s="3">
        <v>8.4529999999999994E-2</v>
      </c>
      <c r="EV227" s="3">
        <v>5.9220000000000002E-2</v>
      </c>
      <c r="EW227" s="3">
        <v>4.9579999999999999E-2</v>
      </c>
      <c r="EX227" s="3">
        <v>4.8280000000000003E-2</v>
      </c>
      <c r="EY227" s="3">
        <v>5.7729999999999997E-2</v>
      </c>
      <c r="EZ227" s="3">
        <v>6.2179999999999999E-2</v>
      </c>
      <c r="FA227" s="3">
        <v>6.2190000000000002E-2</v>
      </c>
      <c r="FB227" s="3">
        <v>6.7110000000000003E-2</v>
      </c>
      <c r="FC227" s="3">
        <v>7.2429999999999994E-2</v>
      </c>
      <c r="FD227" s="3">
        <v>7.102E-2</v>
      </c>
      <c r="FE227" s="3">
        <v>7.2440000000000004E-2</v>
      </c>
      <c r="FF227" s="3">
        <v>5.8049999999999997E-2</v>
      </c>
      <c r="FG227" s="3">
        <v>4.4240000000000002E-2</v>
      </c>
      <c r="FH227" s="3">
        <v>3.6929999999999998E-2</v>
      </c>
      <c r="FI227" s="3">
        <v>3.2599999999999997E-2</v>
      </c>
      <c r="FJ227" s="3">
        <v>2.3709999999999998E-2</v>
      </c>
      <c r="FK227" s="3">
        <v>1.538E-2</v>
      </c>
      <c r="FL227" s="3">
        <v>2016</v>
      </c>
      <c r="FM227" s="3">
        <v>12</v>
      </c>
      <c r="FN227" s="3">
        <v>2016</v>
      </c>
      <c r="FO227" s="51">
        <v>12</v>
      </c>
      <c r="FP227" s="51">
        <v>271</v>
      </c>
      <c r="FQ227" s="51">
        <v>1.465E-2</v>
      </c>
      <c r="FR227" s="51">
        <v>9.7450000000000002E-3</v>
      </c>
      <c r="FS227" s="3">
        <v>8.515E-3</v>
      </c>
      <c r="FT227" s="3">
        <v>5.8100000000000001E-3</v>
      </c>
      <c r="FU227" s="3">
        <v>6.5750000000000001E-3</v>
      </c>
      <c r="FV227" s="3">
        <v>1.3509999999999999E-2</v>
      </c>
      <c r="FW227" s="3">
        <v>2.0685000000000002E-2</v>
      </c>
      <c r="FX227" s="3">
        <v>2.759E-2</v>
      </c>
      <c r="FY227" s="3">
        <v>3.5045E-2</v>
      </c>
      <c r="FZ227" s="3">
        <v>4.3859999999999996E-2</v>
      </c>
      <c r="GA227" s="3">
        <v>5.0845000000000001E-2</v>
      </c>
      <c r="GB227" s="3">
        <v>5.3849999999999995E-2</v>
      </c>
      <c r="GC227" s="3">
        <v>5.5515000000000002E-2</v>
      </c>
      <c r="GD227" s="3">
        <v>5.6014999999999995E-2</v>
      </c>
      <c r="GE227" s="3">
        <v>5.6194999999999995E-2</v>
      </c>
      <c r="GF227" s="3">
        <v>5.5085000000000002E-2</v>
      </c>
      <c r="GG227" s="3">
        <v>5.4715E-2</v>
      </c>
      <c r="GH227" s="3">
        <v>5.1699999999999996E-2</v>
      </c>
      <c r="GI227" s="3">
        <v>4.6844999999999998E-2</v>
      </c>
      <c r="GJ227" s="3">
        <v>3.8459999999999994E-2</v>
      </c>
      <c r="GK227" s="3">
        <v>3.3119999999999997E-2</v>
      </c>
      <c r="GL227" s="3">
        <v>2.8685000000000002E-2</v>
      </c>
      <c r="GM227" s="3">
        <v>2.3195E-2</v>
      </c>
      <c r="GN227" s="3">
        <v>1.7084999999999999E-2</v>
      </c>
      <c r="GO227" s="22"/>
      <c r="GP227" s="4">
        <f>'Hours of Operation'!C$40</f>
        <v>0</v>
      </c>
      <c r="GQ227" s="4">
        <f>'Hours of Operation'!D$40</f>
        <v>0</v>
      </c>
      <c r="GR227" s="4">
        <f>'Hours of Operation'!E$40</f>
        <v>0</v>
      </c>
      <c r="GS227" s="4">
        <f>'Hours of Operation'!F$40</f>
        <v>0</v>
      </c>
      <c r="GT227" s="4">
        <f>'Hours of Operation'!G$40</f>
        <v>0</v>
      </c>
      <c r="GU227" s="4">
        <f>'Hours of Operation'!H$40</f>
        <v>0</v>
      </c>
      <c r="GV227" s="4">
        <f>'Hours of Operation'!I$40</f>
        <v>0</v>
      </c>
      <c r="GW227" s="4">
        <f>'Hours of Operation'!J$40</f>
        <v>0</v>
      </c>
      <c r="GX227" s="4">
        <f>'Hours of Operation'!K$40</f>
        <v>0</v>
      </c>
      <c r="GY227" s="4">
        <f>'Hours of Operation'!L$40</f>
        <v>0</v>
      </c>
      <c r="GZ227" s="4">
        <f>'Hours of Operation'!M$40</f>
        <v>0</v>
      </c>
      <c r="HA227" s="4">
        <f>'Hours of Operation'!N$40</f>
        <v>0</v>
      </c>
      <c r="HB227" s="4">
        <f>'Hours of Operation'!O$40</f>
        <v>0</v>
      </c>
      <c r="HC227" s="4">
        <f>'Hours of Operation'!P$40</f>
        <v>0</v>
      </c>
      <c r="HD227" s="4">
        <f>'Hours of Operation'!Q$40</f>
        <v>0</v>
      </c>
      <c r="HE227" s="4">
        <f>'Hours of Operation'!R$40</f>
        <v>0</v>
      </c>
      <c r="HF227" s="4">
        <f>'Hours of Operation'!S$40</f>
        <v>0.96166134185303509</v>
      </c>
      <c r="HG227" s="4">
        <f>'Hours of Operation'!T$40</f>
        <v>0.96166134185303509</v>
      </c>
      <c r="HH227" s="4">
        <f>'Hours of Operation'!U$40</f>
        <v>0</v>
      </c>
      <c r="HI227" s="4">
        <f>'Hours of Operation'!V$40</f>
        <v>0</v>
      </c>
      <c r="HJ227" s="4">
        <f>'Hours of Operation'!W$40</f>
        <v>0</v>
      </c>
      <c r="HK227" s="4">
        <f>'Hours of Operation'!X$40</f>
        <v>0</v>
      </c>
      <c r="HL227" s="4">
        <f>'Hours of Operation'!Y$40</f>
        <v>0</v>
      </c>
      <c r="HM227" s="4">
        <f>'Hours of Operation'!Z$40</f>
        <v>0</v>
      </c>
      <c r="HN227" s="4">
        <f>'Hours of Operation'!AA$40</f>
        <v>0</v>
      </c>
      <c r="HO227" s="4">
        <f>'Hours of Operation'!AB$40</f>
        <v>0</v>
      </c>
      <c r="HP227" s="4">
        <f>'Hours of Operation'!AC$40</f>
        <v>0</v>
      </c>
      <c r="HQ227" s="4">
        <f>'Hours of Operation'!AD$40</f>
        <v>0</v>
      </c>
      <c r="HR227" s="4">
        <f>'Hours of Operation'!AE$40</f>
        <v>0</v>
      </c>
      <c r="HS227" s="4">
        <f>'Hours of Operation'!AF$40</f>
        <v>0</v>
      </c>
      <c r="HT227" s="4">
        <f>'Hours of Operation'!AG$40</f>
        <v>0</v>
      </c>
      <c r="HU227" s="4">
        <f>'Hours of Operation'!AH$40</f>
        <v>0</v>
      </c>
      <c r="HV227" s="4">
        <f>'Hours of Operation'!AI$40</f>
        <v>0</v>
      </c>
      <c r="HW227" s="4">
        <f>'Hours of Operation'!AJ$40</f>
        <v>0</v>
      </c>
      <c r="HX227" s="4">
        <f>'Hours of Operation'!AK$40</f>
        <v>0</v>
      </c>
      <c r="HY227" s="4">
        <f>'Hours of Operation'!AL$40</f>
        <v>0</v>
      </c>
      <c r="HZ227" s="4">
        <f>'Hours of Operation'!AM$40</f>
        <v>0</v>
      </c>
      <c r="IA227" s="4">
        <f>'Hours of Operation'!AN$40</f>
        <v>0</v>
      </c>
      <c r="IB227" s="4">
        <f>'Hours of Operation'!AO$40</f>
        <v>0</v>
      </c>
      <c r="IC227" s="4">
        <f>'Hours of Operation'!AP$40</f>
        <v>0</v>
      </c>
      <c r="ID227" s="4">
        <f>'Hours of Operation'!AQ$40</f>
        <v>0</v>
      </c>
      <c r="IE227" s="4">
        <f>'Hours of Operation'!AR$40</f>
        <v>0</v>
      </c>
      <c r="IF227" s="4">
        <f>'Hours of Operation'!AS$40</f>
        <v>0</v>
      </c>
      <c r="IG227" s="4">
        <f>'Hours of Operation'!AT$40</f>
        <v>0</v>
      </c>
      <c r="IH227" s="4">
        <f>'Hours of Operation'!AU$40</f>
        <v>0</v>
      </c>
      <c r="II227" s="4">
        <f>'Hours of Operation'!AV$40</f>
        <v>0</v>
      </c>
      <c r="IJ227" s="4">
        <f>'Hours of Operation'!AW$40</f>
        <v>0</v>
      </c>
      <c r="IK227" s="4">
        <f>'Hours of Operation'!AX$40</f>
        <v>0</v>
      </c>
      <c r="IL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</row>
    <row r="228" spans="1:264" s="3" customFormat="1" ht="12" customHeight="1" x14ac:dyDescent="0.2">
      <c r="A228" s="4" t="s">
        <v>391</v>
      </c>
      <c r="B228" s="4" t="s">
        <v>218</v>
      </c>
      <c r="C228" s="4">
        <v>264</v>
      </c>
      <c r="D228" s="4" t="s">
        <v>90</v>
      </c>
      <c r="E228" s="4" t="s">
        <v>192</v>
      </c>
      <c r="F228" s="4" t="s">
        <v>68</v>
      </c>
      <c r="G228" s="4">
        <v>4</v>
      </c>
      <c r="H228" s="4" t="s">
        <v>167</v>
      </c>
      <c r="I228" s="4">
        <v>1</v>
      </c>
      <c r="J228" s="4">
        <v>0</v>
      </c>
      <c r="K228" s="4"/>
      <c r="L228" s="10">
        <v>33604</v>
      </c>
      <c r="M228" s="4" t="b">
        <v>1</v>
      </c>
      <c r="N228" s="4"/>
      <c r="O228" s="4"/>
      <c r="P228" s="4" t="s">
        <v>577</v>
      </c>
      <c r="Q228" s="4" t="s">
        <v>576</v>
      </c>
      <c r="R228" s="4" t="s">
        <v>578</v>
      </c>
      <c r="S228" s="4">
        <v>14.519</v>
      </c>
      <c r="T228" s="4">
        <v>14.959</v>
      </c>
      <c r="U228" s="4">
        <v>1</v>
      </c>
      <c r="V228" s="10">
        <v>43223</v>
      </c>
      <c r="W228" s="4">
        <v>1</v>
      </c>
      <c r="X228" s="4">
        <v>0.4399999999999995</v>
      </c>
      <c r="Y228" s="4"/>
      <c r="Z228" s="4"/>
      <c r="AA228" s="4"/>
      <c r="AB228" s="4"/>
      <c r="AC228" s="4" t="s">
        <v>187</v>
      </c>
      <c r="AD228" s="4"/>
      <c r="AE228" s="10">
        <v>41275</v>
      </c>
      <c r="AF228" s="10">
        <v>43100</v>
      </c>
      <c r="AG228" s="16"/>
      <c r="AH228" s="16"/>
      <c r="AI228" s="31">
        <v>88000</v>
      </c>
      <c r="AJ228" s="31">
        <v>88000</v>
      </c>
      <c r="AK228" s="31">
        <v>98000</v>
      </c>
      <c r="AL228" s="31">
        <v>97000</v>
      </c>
      <c r="AM228" s="31">
        <v>96000</v>
      </c>
      <c r="AN228" s="31"/>
      <c r="AO228" s="14"/>
      <c r="AP228" s="4"/>
      <c r="AQ228" s="4"/>
      <c r="AR228" s="9">
        <v>11.606639935946859</v>
      </c>
      <c r="AS228" s="9">
        <v>6.1806193440499246</v>
      </c>
      <c r="AT228" s="9">
        <v>9.4016773781062373</v>
      </c>
      <c r="AU228" s="9">
        <v>10.562189975250005</v>
      </c>
      <c r="AV228" s="9">
        <v>0</v>
      </c>
      <c r="AW228" s="39" t="b">
        <v>1</v>
      </c>
      <c r="AX228" s="39" t="b">
        <v>0</v>
      </c>
      <c r="AY228" s="9">
        <v>0</v>
      </c>
      <c r="AZ228" s="9">
        <v>2243.9999999999945</v>
      </c>
      <c r="BA228" s="9">
        <v>2130.5943564193744</v>
      </c>
      <c r="BB228" s="9">
        <v>1.1314451205503415</v>
      </c>
      <c r="BC228" s="9">
        <v>22.449596123715832</v>
      </c>
      <c r="BD228" s="9">
        <v>2.5911246761120719</v>
      </c>
      <c r="BE228" s="9">
        <v>2.1733212914238802</v>
      </c>
      <c r="BF228" s="9" t="s">
        <v>216</v>
      </c>
      <c r="BG228" s="9">
        <v>9.6098315201116957</v>
      </c>
      <c r="BH228" s="4"/>
      <c r="BI228" s="4"/>
      <c r="BJ228" s="4" t="s">
        <v>167</v>
      </c>
      <c r="BK228" s="4"/>
      <c r="BL228" s="32">
        <v>0.62900000000000134</v>
      </c>
      <c r="BM228" s="16"/>
      <c r="BN228" s="16"/>
      <c r="BO228" s="31">
        <v>18815.997883511634</v>
      </c>
      <c r="BP228" s="31">
        <v>18815.997883511634</v>
      </c>
      <c r="BQ228" s="31">
        <v>18815.997883511634</v>
      </c>
      <c r="BR228" s="31">
        <v>18815.997883511634</v>
      </c>
      <c r="BS228" s="31">
        <v>18815.997883511634</v>
      </c>
      <c r="BT228" s="31"/>
      <c r="BU228" s="4">
        <v>3.2000000000000001E-2</v>
      </c>
      <c r="BV228" s="32">
        <v>0.11800000000000033</v>
      </c>
      <c r="BW228" s="16"/>
      <c r="BX228" s="16"/>
      <c r="BY228" s="31">
        <v>10000</v>
      </c>
      <c r="BZ228" s="31">
        <v>10000</v>
      </c>
      <c r="CA228" s="31">
        <v>10000</v>
      </c>
      <c r="CB228" s="31">
        <v>10000</v>
      </c>
      <c r="CC228" s="31">
        <v>10000</v>
      </c>
      <c r="CD228" s="31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4">
        <v>0.12000000000000099</v>
      </c>
      <c r="CV228" s="4">
        <v>3.0850000000000009</v>
      </c>
      <c r="CW228" s="4">
        <v>280</v>
      </c>
      <c r="CX228" s="4" t="s">
        <v>222</v>
      </c>
      <c r="CY228" s="4" t="s">
        <v>367</v>
      </c>
      <c r="CZ228" s="22"/>
      <c r="DA228" s="4">
        <v>0</v>
      </c>
      <c r="DB228" s="4">
        <v>0</v>
      </c>
      <c r="DC228" s="4">
        <v>365</v>
      </c>
      <c r="DD228" s="4">
        <v>365</v>
      </c>
      <c r="DE228" s="4">
        <v>365</v>
      </c>
      <c r="DF228" s="4">
        <v>366</v>
      </c>
      <c r="DG228" s="4">
        <v>365</v>
      </c>
      <c r="DH228" s="4">
        <v>0</v>
      </c>
      <c r="DI228" s="16">
        <f t="shared" si="41"/>
        <v>93401.971522453445</v>
      </c>
      <c r="DJ228" s="16">
        <f t="shared" si="42"/>
        <v>18815.997883511634</v>
      </c>
      <c r="DK228" s="16">
        <f t="shared" si="43"/>
        <v>10000</v>
      </c>
      <c r="DL228" s="16">
        <f t="shared" si="44"/>
        <v>0</v>
      </c>
      <c r="DM228" s="16">
        <f t="shared" si="45"/>
        <v>0</v>
      </c>
      <c r="DN228" s="22"/>
      <c r="DO228" s="4">
        <f>COUNTIFS(crashes!$G$2:$G$17624,"&gt;="&amp;S228,crashes!$G$2:$G$17624,"&lt;"&amp;T228,crashes!$D$2:$D$17624,"="&amp;C228, crashes!$S$2:$S$17624, "&gt;="&amp;AE228, crashes!$S$2:$S$17624, "&lt;="&amp;AF228, crashes!$E$2:$E$17624, "="&amp;D228 )</f>
        <v>131</v>
      </c>
      <c r="DP228" s="29">
        <f>COUNTIFS(crashes!$G$2:$G$17624,"&gt;="&amp;S228,crashes!$G$2:$G$17624,"&lt;"&amp;T228,crashes!$D$2:$D$17624,"="&amp;C228, crashes!$S$2:$S$17624, "&gt;="&amp;AE228, crashes!$S$2:$S$17624, "&lt;="&amp;AF228, crashes!$E$2:$E$17624, "="&amp;D228, crashes!$R$2:$R$17624, "=Weekday")</f>
        <v>107</v>
      </c>
      <c r="DQ228" s="29">
        <f>COUNTIFS(crashes!$G$2:$G$17624,"&gt;="&amp;S228,crashes!$G$2:$G$17624,"&lt;"&amp;T228,crashes!$D$2:$D$17624,"="&amp;C228, crashes!$S$2:$S$17624, "&gt;="&amp;AE228, crashes!$S$2:$S$17624, "&lt;="&amp;AF228, crashes!$E$2:$E$17624, "="&amp;D228, crashes!$R$2:$R$17624, "=Weekend")</f>
        <v>24</v>
      </c>
      <c r="DR228" s="30">
        <f>COUNTIFS(crashes!$G$2:$G$17624,"&gt;="&amp;S228,crashes!$G$2:$G$17624,"&lt;"&amp;T228,crashes!$D$2:$D$17624,"="&amp;C228, crashes!$S$2:$S$17624, "&gt;="&amp;AE228, crashes!$S$2:$S$17624, "&lt;="&amp;AF228, crashes!$E$2:$E$17624, "="&amp;D228,  crashes!$R$2:$R$17624, "=Weekday", crashes!$N$2:$N$17624,"=K")</f>
        <v>1</v>
      </c>
      <c r="DS228" s="30">
        <f>COUNTIFS(crashes!$G$2:$G$17624,"&gt;="&amp;S228,crashes!$G$2:$G$17624,"&lt;"&amp;T228,crashes!$D$2:$D$17624,"="&amp;C228, crashes!$S$2:$S$17624, "&gt;="&amp;AE228, crashes!$S$2:$S$17624, "&lt;="&amp;AF228, crashes!$E$2:$E$17624, "="&amp;D228,  crashes!$R$2:$R$17624, "=Weekday", crashes!$N$2:$N$17624,"=A")</f>
        <v>1</v>
      </c>
      <c r="DT228" s="30">
        <f>COUNTIFS(crashes!$G$2:$G$17624,"&gt;="&amp;S228,crashes!$G$2:$G$17624,"&lt;"&amp;T228,crashes!$D$2:$D$17624,"="&amp;C228, crashes!$S$2:$S$17624, "&gt;="&amp;AE228, crashes!$S$2:$S$17624, "&lt;="&amp;AF228, crashes!$E$2:$E$17624, "="&amp;D228,  crashes!$R$2:$R$17624, "=Weekday", crashes!$N$2:$N$17624,"=B")</f>
        <v>36</v>
      </c>
      <c r="DU228" s="30">
        <f>COUNTIFS(crashes!$G$2:$G$17624,"&gt;="&amp;S228,crashes!$G$2:$G$17624,"&lt;"&amp;T228,crashes!$D$2:$D$17624,"="&amp;C228, crashes!$S$2:$S$17624, "&gt;="&amp;AE228, crashes!$S$2:$S$17624, "&lt;="&amp;AF228, crashes!$E$2:$E$17624, "="&amp;D228,  crashes!$R$2:$R$17624, "=Weekday", crashes!$N$2:$N$17624,"=C")</f>
        <v>8</v>
      </c>
      <c r="DV228" s="30">
        <f>COUNTIFS(crashes!$G$2:$G$17624,"&gt;="&amp;S228,crashes!$G$2:$G$17624,"&lt;"&amp;T228,crashes!$D$2:$D$17624,"="&amp;C228, crashes!$S$2:$S$17624, "&gt;="&amp;AE228, crashes!$S$2:$S$17624, "&lt;="&amp;AF228, crashes!$E$2:$E$17624, "="&amp;D228,  crashes!$R$2:$R$17624, "=Weekday", crashes!$N$2:$N$17624,"=ABC")</f>
        <v>0</v>
      </c>
      <c r="DW228" s="30">
        <f>COUNTIFS(crashes!$G$2:$G$17624,"&gt;="&amp;S228,crashes!$G$2:$G$17624,"&lt;"&amp;T228,crashes!$D$2:$D$17624,"="&amp;C228, crashes!$S$2:$S$17624, "&gt;="&amp;AE228, crashes!$S$2:$S$17624, "&lt;="&amp;AF228, crashes!$E$2:$E$17624, "="&amp;D228,  crashes!$R$2:$R$17624, "=Weekday", crashes!$N$2:$N$17624,"=O")</f>
        <v>61</v>
      </c>
      <c r="DX228" s="30">
        <f>COUNTIFS(crashes!$G$2:$G$17624,"&gt;="&amp;S228,crashes!$G$2:$G$17624,"&lt;"&amp;T228,crashes!$D$2:$D$17624,"="&amp;C228, crashes!$S$2:$S$17624, "&gt;="&amp;AE228, crashes!$S$2:$S$17624, "&lt;="&amp;AF228, crashes!$E$2:$E$17624, "="&amp;D228,  crashes!$R$2:$R$17624, "=Weekend", crashes!$N$2:$N$17624,"=K")</f>
        <v>0</v>
      </c>
      <c r="DY228" s="30">
        <f>COUNTIFS(crashes!$G$2:$G$17624,"&gt;="&amp;S228,crashes!$G$2:$G$17624,"&lt;"&amp;T228,crashes!$D$2:$D$17624,"="&amp;C228, crashes!$S$2:$S$17624, "&gt;="&amp;AE228, crashes!$S$2:$S$17624, "&lt;="&amp;AF228, crashes!$E$2:$E$17624, "="&amp;D228,  crashes!$R$2:$R$17624, "=Weekend", crashes!$N$2:$N$17624,"=A")</f>
        <v>0</v>
      </c>
      <c r="DZ228" s="30">
        <f>COUNTIFS(crashes!$G$2:$G$17624,"&gt;="&amp;S228,crashes!$G$2:$G$17624,"&lt;"&amp;T228,crashes!$D$2:$D$17624,"="&amp;C228, crashes!$S$2:$S$17624, "&gt;="&amp;AE228, crashes!$S$2:$S$17624, "&lt;="&amp;AF228, crashes!$E$2:$E$17624, "="&amp;D228,  crashes!$R$2:$R$17624, "=Weekend", crashes!$N$2:$N$17624,"=B")</f>
        <v>8</v>
      </c>
      <c r="EA228" s="30">
        <f>COUNTIFS(crashes!$G$2:$G$17624,"&gt;="&amp;S228,crashes!$G$2:$G$17624,"&lt;"&amp;T228,crashes!$D$2:$D$17624,"="&amp;C228, crashes!$S$2:$S$17624, "&gt;="&amp;AE228, crashes!$S$2:$S$17624, "&lt;="&amp;AF228, crashes!$E$2:$E$17624, "="&amp;D228,  crashes!$R$2:$R$17624, "=Weekend", crashes!$N$2:$N$17624,"=C")</f>
        <v>0</v>
      </c>
      <c r="EB228" s="30">
        <f>COUNTIFS(crashes!$G$2:$G$17624,"&gt;="&amp;S228,crashes!$G$2:$G$17624,"&lt;"&amp;T228,crashes!$D$2:$D$17624,"="&amp;C228, crashes!$S$2:$S$17624, "&gt;="&amp;AE228, crashes!$S$2:$S$17624, "&lt;="&amp;AF228, crashes!$E$2:$E$17624, "="&amp;D228,  crashes!$R$2:$R$17624, "=Weekend", crashes!$N$2:$N$17624,"=ABC")</f>
        <v>0</v>
      </c>
      <c r="EC228" s="30">
        <f>COUNTIFS(crashes!$G$2:$G$17624,"&gt;="&amp;S228,crashes!$G$2:$G$17624,"&lt;"&amp;T228,crashes!$D$2:$D$17624,"="&amp;C228, crashes!$S$2:$S$17624, "&gt;="&amp;AE228, crashes!$S$2:$S$17624, "&lt;="&amp;AF228, crashes!$E$2:$E$17624, "="&amp;D228,  crashes!$R$2:$R$17624, "=Weekend", crashes!$N$2:$N$17624,"=O")</f>
        <v>16</v>
      </c>
      <c r="ED228" s="4">
        <f t="shared" si="46"/>
        <v>1</v>
      </c>
      <c r="EE228" s="4">
        <f t="shared" si="47"/>
        <v>1</v>
      </c>
      <c r="EF228" s="4">
        <f t="shared" si="48"/>
        <v>44</v>
      </c>
      <c r="EG228" s="4">
        <f t="shared" si="49"/>
        <v>8</v>
      </c>
      <c r="EH228" s="4">
        <f t="shared" si="50"/>
        <v>0</v>
      </c>
      <c r="EI228" s="50">
        <f t="shared" si="51"/>
        <v>54</v>
      </c>
      <c r="EJ228" s="4">
        <f t="shared" si="52"/>
        <v>77</v>
      </c>
      <c r="EK228" s="22"/>
      <c r="EL228" s="3">
        <v>2016</v>
      </c>
      <c r="EM228" s="3">
        <v>12</v>
      </c>
      <c r="EN228" s="3">
        <v>8.0300000000000007E-3</v>
      </c>
      <c r="EO228" s="3">
        <v>4.79E-3</v>
      </c>
      <c r="EP228" s="3">
        <v>3.8600000000000001E-3</v>
      </c>
      <c r="EQ228" s="3">
        <v>5.0699999999999999E-3</v>
      </c>
      <c r="ER228" s="3">
        <v>1.528E-2</v>
      </c>
      <c r="ES228" s="3">
        <v>4.5690000000000001E-2</v>
      </c>
      <c r="ET228" s="3">
        <v>7.6850000000000002E-2</v>
      </c>
      <c r="EU228" s="3">
        <v>8.4529999999999994E-2</v>
      </c>
      <c r="EV228" s="3">
        <v>5.9220000000000002E-2</v>
      </c>
      <c r="EW228" s="3">
        <v>4.9579999999999999E-2</v>
      </c>
      <c r="EX228" s="3">
        <v>4.8280000000000003E-2</v>
      </c>
      <c r="EY228" s="3">
        <v>5.7729999999999997E-2</v>
      </c>
      <c r="EZ228" s="3">
        <v>6.2179999999999999E-2</v>
      </c>
      <c r="FA228" s="3">
        <v>6.2190000000000002E-2</v>
      </c>
      <c r="FB228" s="3">
        <v>6.7110000000000003E-2</v>
      </c>
      <c r="FC228" s="3">
        <v>7.2429999999999994E-2</v>
      </c>
      <c r="FD228" s="3">
        <v>7.102E-2</v>
      </c>
      <c r="FE228" s="3">
        <v>7.2440000000000004E-2</v>
      </c>
      <c r="FF228" s="3">
        <v>5.8049999999999997E-2</v>
      </c>
      <c r="FG228" s="3">
        <v>4.4240000000000002E-2</v>
      </c>
      <c r="FH228" s="3">
        <v>3.6929999999999998E-2</v>
      </c>
      <c r="FI228" s="3">
        <v>3.2599999999999997E-2</v>
      </c>
      <c r="FJ228" s="3">
        <v>2.3709999999999998E-2</v>
      </c>
      <c r="FK228" s="3">
        <v>1.538E-2</v>
      </c>
      <c r="FL228" s="3">
        <v>2016</v>
      </c>
      <c r="FM228" s="3">
        <v>12</v>
      </c>
      <c r="FN228" s="3">
        <v>2016</v>
      </c>
      <c r="FO228" s="51">
        <v>12</v>
      </c>
      <c r="FP228" s="51">
        <v>271</v>
      </c>
      <c r="FQ228" s="51">
        <v>1.465E-2</v>
      </c>
      <c r="FR228" s="51">
        <v>9.7450000000000002E-3</v>
      </c>
      <c r="FS228" s="3">
        <v>8.515E-3</v>
      </c>
      <c r="FT228" s="3">
        <v>5.8100000000000001E-3</v>
      </c>
      <c r="FU228" s="3">
        <v>6.5750000000000001E-3</v>
      </c>
      <c r="FV228" s="3">
        <v>1.3509999999999999E-2</v>
      </c>
      <c r="FW228" s="3">
        <v>2.0685000000000002E-2</v>
      </c>
      <c r="FX228" s="3">
        <v>2.759E-2</v>
      </c>
      <c r="FY228" s="3">
        <v>3.5045E-2</v>
      </c>
      <c r="FZ228" s="3">
        <v>4.3859999999999996E-2</v>
      </c>
      <c r="GA228" s="3">
        <v>5.0845000000000001E-2</v>
      </c>
      <c r="GB228" s="3">
        <v>5.3849999999999995E-2</v>
      </c>
      <c r="GC228" s="3">
        <v>5.5515000000000002E-2</v>
      </c>
      <c r="GD228" s="3">
        <v>5.6014999999999995E-2</v>
      </c>
      <c r="GE228" s="3">
        <v>5.6194999999999995E-2</v>
      </c>
      <c r="GF228" s="3">
        <v>5.5085000000000002E-2</v>
      </c>
      <c r="GG228" s="3">
        <v>5.4715E-2</v>
      </c>
      <c r="GH228" s="3">
        <v>5.1699999999999996E-2</v>
      </c>
      <c r="GI228" s="3">
        <v>4.6844999999999998E-2</v>
      </c>
      <c r="GJ228" s="3">
        <v>3.8459999999999994E-2</v>
      </c>
      <c r="GK228" s="3">
        <v>3.3119999999999997E-2</v>
      </c>
      <c r="GL228" s="3">
        <v>2.8685000000000002E-2</v>
      </c>
      <c r="GM228" s="3">
        <v>2.3195E-2</v>
      </c>
      <c r="GN228" s="3">
        <v>1.7084999999999999E-2</v>
      </c>
      <c r="GO228" s="22"/>
      <c r="GP228" s="4">
        <f>'Hours of Operation'!C$40</f>
        <v>0</v>
      </c>
      <c r="GQ228" s="4">
        <f>'Hours of Operation'!D$40</f>
        <v>0</v>
      </c>
      <c r="GR228" s="4">
        <f>'Hours of Operation'!E$40</f>
        <v>0</v>
      </c>
      <c r="GS228" s="4">
        <f>'Hours of Operation'!F$40</f>
        <v>0</v>
      </c>
      <c r="GT228" s="4">
        <f>'Hours of Operation'!G$40</f>
        <v>0</v>
      </c>
      <c r="GU228" s="4">
        <f>'Hours of Operation'!H$40</f>
        <v>0</v>
      </c>
      <c r="GV228" s="4">
        <f>'Hours of Operation'!I$40</f>
        <v>0</v>
      </c>
      <c r="GW228" s="4">
        <f>'Hours of Operation'!J$40</f>
        <v>0</v>
      </c>
      <c r="GX228" s="4">
        <f>'Hours of Operation'!K$40</f>
        <v>0</v>
      </c>
      <c r="GY228" s="4">
        <f>'Hours of Operation'!L$40</f>
        <v>0</v>
      </c>
      <c r="GZ228" s="4">
        <f>'Hours of Operation'!M$40</f>
        <v>0</v>
      </c>
      <c r="HA228" s="4">
        <f>'Hours of Operation'!N$40</f>
        <v>0</v>
      </c>
      <c r="HB228" s="4">
        <f>'Hours of Operation'!O$40</f>
        <v>0</v>
      </c>
      <c r="HC228" s="4">
        <f>'Hours of Operation'!P$40</f>
        <v>0</v>
      </c>
      <c r="HD228" s="4">
        <f>'Hours of Operation'!Q$40</f>
        <v>0</v>
      </c>
      <c r="HE228" s="4">
        <f>'Hours of Operation'!R$40</f>
        <v>0</v>
      </c>
      <c r="HF228" s="4">
        <f>'Hours of Operation'!S$40</f>
        <v>0.96166134185303509</v>
      </c>
      <c r="HG228" s="4">
        <f>'Hours of Operation'!T$40</f>
        <v>0.96166134185303509</v>
      </c>
      <c r="HH228" s="4">
        <f>'Hours of Operation'!U$40</f>
        <v>0</v>
      </c>
      <c r="HI228" s="4">
        <f>'Hours of Operation'!V$40</f>
        <v>0</v>
      </c>
      <c r="HJ228" s="4">
        <f>'Hours of Operation'!W$40</f>
        <v>0</v>
      </c>
      <c r="HK228" s="4">
        <f>'Hours of Operation'!X$40</f>
        <v>0</v>
      </c>
      <c r="HL228" s="4">
        <f>'Hours of Operation'!Y$40</f>
        <v>0</v>
      </c>
      <c r="HM228" s="4">
        <f>'Hours of Operation'!Z$40</f>
        <v>0</v>
      </c>
      <c r="HN228" s="4">
        <f>'Hours of Operation'!AA$40</f>
        <v>0</v>
      </c>
      <c r="HO228" s="4">
        <f>'Hours of Operation'!AB$40</f>
        <v>0</v>
      </c>
      <c r="HP228" s="4">
        <f>'Hours of Operation'!AC$40</f>
        <v>0</v>
      </c>
      <c r="HQ228" s="4">
        <f>'Hours of Operation'!AD$40</f>
        <v>0</v>
      </c>
      <c r="HR228" s="4">
        <f>'Hours of Operation'!AE$40</f>
        <v>0</v>
      </c>
      <c r="HS228" s="4">
        <f>'Hours of Operation'!AF$40</f>
        <v>0</v>
      </c>
      <c r="HT228" s="4">
        <f>'Hours of Operation'!AG$40</f>
        <v>0</v>
      </c>
      <c r="HU228" s="4">
        <f>'Hours of Operation'!AH$40</f>
        <v>0</v>
      </c>
      <c r="HV228" s="4">
        <f>'Hours of Operation'!AI$40</f>
        <v>0</v>
      </c>
      <c r="HW228" s="4">
        <f>'Hours of Operation'!AJ$40</f>
        <v>0</v>
      </c>
      <c r="HX228" s="4">
        <f>'Hours of Operation'!AK$40</f>
        <v>0</v>
      </c>
      <c r="HY228" s="4">
        <f>'Hours of Operation'!AL$40</f>
        <v>0</v>
      </c>
      <c r="HZ228" s="4">
        <f>'Hours of Operation'!AM$40</f>
        <v>0</v>
      </c>
      <c r="IA228" s="4">
        <f>'Hours of Operation'!AN$40</f>
        <v>0</v>
      </c>
      <c r="IB228" s="4">
        <f>'Hours of Operation'!AO$40</f>
        <v>0</v>
      </c>
      <c r="IC228" s="4">
        <f>'Hours of Operation'!AP$40</f>
        <v>0</v>
      </c>
      <c r="ID228" s="4">
        <f>'Hours of Operation'!AQ$40</f>
        <v>0</v>
      </c>
      <c r="IE228" s="4">
        <f>'Hours of Operation'!AR$40</f>
        <v>0</v>
      </c>
      <c r="IF228" s="4">
        <f>'Hours of Operation'!AS$40</f>
        <v>0</v>
      </c>
      <c r="IG228" s="4">
        <f>'Hours of Operation'!AT$40</f>
        <v>0</v>
      </c>
      <c r="IH228" s="4">
        <f>'Hours of Operation'!AU$40</f>
        <v>0</v>
      </c>
      <c r="II228" s="4">
        <f>'Hours of Operation'!AV$40</f>
        <v>0</v>
      </c>
      <c r="IJ228" s="4">
        <f>'Hours of Operation'!AW$40</f>
        <v>0</v>
      </c>
      <c r="IK228" s="4">
        <f>'Hours of Operation'!AX$40</f>
        <v>0</v>
      </c>
      <c r="IL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</row>
    <row r="229" spans="1:264" s="3" customFormat="1" ht="12" customHeight="1" x14ac:dyDescent="0.2">
      <c r="A229" s="4" t="s">
        <v>391</v>
      </c>
      <c r="B229" s="4" t="s">
        <v>218</v>
      </c>
      <c r="C229" s="4">
        <v>264</v>
      </c>
      <c r="D229" s="4" t="s">
        <v>90</v>
      </c>
      <c r="E229" s="4" t="s">
        <v>192</v>
      </c>
      <c r="F229" s="4" t="s">
        <v>68</v>
      </c>
      <c r="G229" s="4">
        <v>4</v>
      </c>
      <c r="H229" s="4" t="s">
        <v>167</v>
      </c>
      <c r="I229" s="4">
        <v>1</v>
      </c>
      <c r="J229" s="4">
        <v>0</v>
      </c>
      <c r="K229" s="4"/>
      <c r="L229" s="10">
        <v>33604</v>
      </c>
      <c r="M229" s="4" t="b">
        <v>1</v>
      </c>
      <c r="N229" s="4"/>
      <c r="O229" s="4"/>
      <c r="P229" s="4" t="s">
        <v>579</v>
      </c>
      <c r="Q229" s="4" t="s">
        <v>578</v>
      </c>
      <c r="R229" s="4" t="s">
        <v>580</v>
      </c>
      <c r="S229" s="4">
        <v>14.959</v>
      </c>
      <c r="T229" s="4">
        <v>15.077</v>
      </c>
      <c r="U229" s="4">
        <v>1</v>
      </c>
      <c r="V229" s="10">
        <v>43223</v>
      </c>
      <c r="W229" s="4">
        <v>1</v>
      </c>
      <c r="X229" s="4">
        <v>0.11800000000000033</v>
      </c>
      <c r="Y229" s="4"/>
      <c r="Z229" s="4">
        <v>1</v>
      </c>
      <c r="AA229" s="4"/>
      <c r="AB229" s="4"/>
      <c r="AC229" s="4" t="s">
        <v>211</v>
      </c>
      <c r="AD229" s="4"/>
      <c r="AE229" s="10">
        <v>41275</v>
      </c>
      <c r="AF229" s="10">
        <v>43100</v>
      </c>
      <c r="AG229" s="16"/>
      <c r="AH229" s="16"/>
      <c r="AI229" s="31">
        <v>96578.140285554211</v>
      </c>
      <c r="AJ229" s="31">
        <v>96578.140285554211</v>
      </c>
      <c r="AK229" s="31">
        <v>106787.24115634321</v>
      </c>
      <c r="AL229" s="31">
        <v>105766.6339880348</v>
      </c>
      <c r="AM229" s="31">
        <v>104745.96111278574</v>
      </c>
      <c r="AN229" s="31"/>
      <c r="AO229" s="14"/>
      <c r="AP229" s="4"/>
      <c r="AQ229" s="4"/>
      <c r="AR229" s="9">
        <v>11.509860918728311</v>
      </c>
      <c r="AS229" s="9">
        <v>2.4315826732459627</v>
      </c>
      <c r="AT229" s="9">
        <v>9.8189900721454002</v>
      </c>
      <c r="AU229" s="9">
        <v>0</v>
      </c>
      <c r="AV229" s="9">
        <v>0</v>
      </c>
      <c r="AW229" s="39" t="b">
        <v>1</v>
      </c>
      <c r="AX229" s="39" t="b">
        <v>0</v>
      </c>
      <c r="AY229" s="9">
        <v>0</v>
      </c>
      <c r="AZ229" s="9">
        <v>100.52000000000001</v>
      </c>
      <c r="BA229" s="9">
        <v>588.45396041102254</v>
      </c>
      <c r="BB229" s="9">
        <v>14.134915082537661</v>
      </c>
      <c r="BC229" s="9">
        <v>22.522928887858527</v>
      </c>
      <c r="BD229" s="9">
        <v>2.7881824965161659</v>
      </c>
      <c r="BE229" s="9">
        <v>2.3414496204412769</v>
      </c>
      <c r="BF229" s="9" t="s">
        <v>216</v>
      </c>
      <c r="BG229" s="9">
        <v>10.056696960925649</v>
      </c>
      <c r="BH229" s="4"/>
      <c r="BI229" s="4"/>
      <c r="BJ229" s="4" t="s">
        <v>337</v>
      </c>
      <c r="BK229" s="4">
        <v>0.11800000000000033</v>
      </c>
      <c r="BL229" s="32">
        <v>0</v>
      </c>
      <c r="BM229" s="16"/>
      <c r="BN229" s="16"/>
      <c r="BO229" s="31">
        <v>8578.1402855542055</v>
      </c>
      <c r="BP229" s="31">
        <v>8578.1402855542055</v>
      </c>
      <c r="BQ229" s="31">
        <v>8787.241156343207</v>
      </c>
      <c r="BR229" s="31">
        <v>8766.6339880347987</v>
      </c>
      <c r="BS229" s="31">
        <v>8745.9611127857388</v>
      </c>
      <c r="BT229" s="31"/>
      <c r="BU229" s="4">
        <v>0.11800000000000033</v>
      </c>
      <c r="BV229" s="32">
        <v>0</v>
      </c>
      <c r="BW229" s="16"/>
      <c r="BX229" s="16"/>
      <c r="BY229" s="31">
        <v>10000</v>
      </c>
      <c r="BZ229" s="31">
        <v>10000</v>
      </c>
      <c r="CA229" s="31">
        <v>10000</v>
      </c>
      <c r="CB229" s="31">
        <v>10000</v>
      </c>
      <c r="CC229" s="31">
        <v>10000</v>
      </c>
      <c r="CD229" s="31"/>
      <c r="CE229" s="16"/>
      <c r="CF229" s="16"/>
      <c r="CG229" s="31">
        <v>8578.1402855542055</v>
      </c>
      <c r="CH229" s="31">
        <v>8578.1402855542055</v>
      </c>
      <c r="CI229" s="31">
        <v>8787.241156343207</v>
      </c>
      <c r="CJ229" s="31">
        <v>8766.6339880347987</v>
      </c>
      <c r="CK229" s="31">
        <v>8745.9611127857388</v>
      </c>
      <c r="CL229" s="31"/>
      <c r="CM229" s="16"/>
      <c r="CN229" s="16"/>
      <c r="CO229" s="31">
        <v>10000</v>
      </c>
      <c r="CP229" s="31">
        <v>10000</v>
      </c>
      <c r="CQ229" s="31">
        <v>10000</v>
      </c>
      <c r="CR229" s="31">
        <v>10000</v>
      </c>
      <c r="CS229" s="31">
        <v>10000</v>
      </c>
      <c r="CT229" s="31"/>
      <c r="CU229" s="4">
        <v>0.5600000000000005</v>
      </c>
      <c r="CV229" s="4">
        <v>2.9670000000000005</v>
      </c>
      <c r="CW229" s="4">
        <v>790</v>
      </c>
      <c r="CX229" s="4" t="s">
        <v>222</v>
      </c>
      <c r="CY229" s="4" t="s">
        <v>367</v>
      </c>
      <c r="CZ229" s="22"/>
      <c r="DA229" s="4">
        <v>0</v>
      </c>
      <c r="DB229" s="4">
        <v>0</v>
      </c>
      <c r="DC229" s="4">
        <v>365</v>
      </c>
      <c r="DD229" s="4">
        <v>365</v>
      </c>
      <c r="DE229" s="4">
        <v>365</v>
      </c>
      <c r="DF229" s="4">
        <v>366</v>
      </c>
      <c r="DG229" s="4">
        <v>365</v>
      </c>
      <c r="DH229" s="4">
        <v>0</v>
      </c>
      <c r="DI229" s="16">
        <f t="shared" si="41"/>
        <v>102093.23618636768</v>
      </c>
      <c r="DJ229" s="16">
        <f t="shared" si="42"/>
        <v>8691.264663914224</v>
      </c>
      <c r="DK229" s="16">
        <f t="shared" si="43"/>
        <v>10000</v>
      </c>
      <c r="DL229" s="16">
        <f t="shared" si="44"/>
        <v>8691.264663914224</v>
      </c>
      <c r="DM229" s="16">
        <f t="shared" si="45"/>
        <v>10000</v>
      </c>
      <c r="DN229" s="22"/>
      <c r="DO229" s="4">
        <f>COUNTIFS(crashes!$G$2:$G$17624,"&gt;="&amp;S229,crashes!$G$2:$G$17624,"&lt;"&amp;T229,crashes!$D$2:$D$17624,"="&amp;C229, crashes!$S$2:$S$17624, "&gt;="&amp;AE229, crashes!$S$2:$S$17624, "&lt;="&amp;AF229, crashes!$E$2:$E$17624, "="&amp;D229 )</f>
        <v>44</v>
      </c>
      <c r="DP229" s="29">
        <f>COUNTIFS(crashes!$G$2:$G$17624,"&gt;="&amp;S229,crashes!$G$2:$G$17624,"&lt;"&amp;T229,crashes!$D$2:$D$17624,"="&amp;C229, crashes!$S$2:$S$17624, "&gt;="&amp;AE229, crashes!$S$2:$S$17624, "&lt;="&amp;AF229, crashes!$E$2:$E$17624, "="&amp;D229, crashes!$R$2:$R$17624, "=Weekday")</f>
        <v>40</v>
      </c>
      <c r="DQ229" s="29">
        <f>COUNTIFS(crashes!$G$2:$G$17624,"&gt;="&amp;S229,crashes!$G$2:$G$17624,"&lt;"&amp;T229,crashes!$D$2:$D$17624,"="&amp;C229, crashes!$S$2:$S$17624, "&gt;="&amp;AE229, crashes!$S$2:$S$17624, "&lt;="&amp;AF229, crashes!$E$2:$E$17624, "="&amp;D229, crashes!$R$2:$R$17624, "=Weekend")</f>
        <v>4</v>
      </c>
      <c r="DR229" s="30">
        <f>COUNTIFS(crashes!$G$2:$G$17624,"&gt;="&amp;S229,crashes!$G$2:$G$17624,"&lt;"&amp;T229,crashes!$D$2:$D$17624,"="&amp;C229, crashes!$S$2:$S$17624, "&gt;="&amp;AE229, crashes!$S$2:$S$17624, "&lt;="&amp;AF229, crashes!$E$2:$E$17624, "="&amp;D229,  crashes!$R$2:$R$17624, "=Weekday", crashes!$N$2:$N$17624,"=K")</f>
        <v>0</v>
      </c>
      <c r="DS229" s="30">
        <f>COUNTIFS(crashes!$G$2:$G$17624,"&gt;="&amp;S229,crashes!$G$2:$G$17624,"&lt;"&amp;T229,crashes!$D$2:$D$17624,"="&amp;C229, crashes!$S$2:$S$17624, "&gt;="&amp;AE229, crashes!$S$2:$S$17624, "&lt;="&amp;AF229, crashes!$E$2:$E$17624, "="&amp;D229,  crashes!$R$2:$R$17624, "=Weekday", crashes!$N$2:$N$17624,"=A")</f>
        <v>2</v>
      </c>
      <c r="DT229" s="30">
        <f>COUNTIFS(crashes!$G$2:$G$17624,"&gt;="&amp;S229,crashes!$G$2:$G$17624,"&lt;"&amp;T229,crashes!$D$2:$D$17624,"="&amp;C229, crashes!$S$2:$S$17624, "&gt;="&amp;AE229, crashes!$S$2:$S$17624, "&lt;="&amp;AF229, crashes!$E$2:$E$17624, "="&amp;D229,  crashes!$R$2:$R$17624, "=Weekday", crashes!$N$2:$N$17624,"=B")</f>
        <v>6</v>
      </c>
      <c r="DU229" s="30">
        <f>COUNTIFS(crashes!$G$2:$G$17624,"&gt;="&amp;S229,crashes!$G$2:$G$17624,"&lt;"&amp;T229,crashes!$D$2:$D$17624,"="&amp;C229, crashes!$S$2:$S$17624, "&gt;="&amp;AE229, crashes!$S$2:$S$17624, "&lt;="&amp;AF229, crashes!$E$2:$E$17624, "="&amp;D229,  crashes!$R$2:$R$17624, "=Weekday", crashes!$N$2:$N$17624,"=C")</f>
        <v>4</v>
      </c>
      <c r="DV229" s="30">
        <f>COUNTIFS(crashes!$G$2:$G$17624,"&gt;="&amp;S229,crashes!$G$2:$G$17624,"&lt;"&amp;T229,crashes!$D$2:$D$17624,"="&amp;C229, crashes!$S$2:$S$17624, "&gt;="&amp;AE229, crashes!$S$2:$S$17624, "&lt;="&amp;AF229, crashes!$E$2:$E$17624, "="&amp;D229,  crashes!$R$2:$R$17624, "=Weekday", crashes!$N$2:$N$17624,"=ABC")</f>
        <v>0</v>
      </c>
      <c r="DW229" s="30">
        <f>COUNTIFS(crashes!$G$2:$G$17624,"&gt;="&amp;S229,crashes!$G$2:$G$17624,"&lt;"&amp;T229,crashes!$D$2:$D$17624,"="&amp;C229, crashes!$S$2:$S$17624, "&gt;="&amp;AE229, crashes!$S$2:$S$17624, "&lt;="&amp;AF229, crashes!$E$2:$E$17624, "="&amp;D229,  crashes!$R$2:$R$17624, "=Weekday", crashes!$N$2:$N$17624,"=O")</f>
        <v>28</v>
      </c>
      <c r="DX229" s="30">
        <f>COUNTIFS(crashes!$G$2:$G$17624,"&gt;="&amp;S229,crashes!$G$2:$G$17624,"&lt;"&amp;T229,crashes!$D$2:$D$17624,"="&amp;C229, crashes!$S$2:$S$17624, "&gt;="&amp;AE229, crashes!$S$2:$S$17624, "&lt;="&amp;AF229, crashes!$E$2:$E$17624, "="&amp;D229,  crashes!$R$2:$R$17624, "=Weekend", crashes!$N$2:$N$17624,"=K")</f>
        <v>0</v>
      </c>
      <c r="DY229" s="30">
        <f>COUNTIFS(crashes!$G$2:$G$17624,"&gt;="&amp;S229,crashes!$G$2:$G$17624,"&lt;"&amp;T229,crashes!$D$2:$D$17624,"="&amp;C229, crashes!$S$2:$S$17624, "&gt;="&amp;AE229, crashes!$S$2:$S$17624, "&lt;="&amp;AF229, crashes!$E$2:$E$17624, "="&amp;D229,  crashes!$R$2:$R$17624, "=Weekend", crashes!$N$2:$N$17624,"=A")</f>
        <v>0</v>
      </c>
      <c r="DZ229" s="30">
        <f>COUNTIFS(crashes!$G$2:$G$17624,"&gt;="&amp;S229,crashes!$G$2:$G$17624,"&lt;"&amp;T229,crashes!$D$2:$D$17624,"="&amp;C229, crashes!$S$2:$S$17624, "&gt;="&amp;AE229, crashes!$S$2:$S$17624, "&lt;="&amp;AF229, crashes!$E$2:$E$17624, "="&amp;D229,  crashes!$R$2:$R$17624, "=Weekend", crashes!$N$2:$N$17624,"=B")</f>
        <v>0</v>
      </c>
      <c r="EA229" s="30">
        <f>COUNTIFS(crashes!$G$2:$G$17624,"&gt;="&amp;S229,crashes!$G$2:$G$17624,"&lt;"&amp;T229,crashes!$D$2:$D$17624,"="&amp;C229, crashes!$S$2:$S$17624, "&gt;="&amp;AE229, crashes!$S$2:$S$17624, "&lt;="&amp;AF229, crashes!$E$2:$E$17624, "="&amp;D229,  crashes!$R$2:$R$17624, "=Weekend", crashes!$N$2:$N$17624,"=C")</f>
        <v>1</v>
      </c>
      <c r="EB229" s="30">
        <f>COUNTIFS(crashes!$G$2:$G$17624,"&gt;="&amp;S229,crashes!$G$2:$G$17624,"&lt;"&amp;T229,crashes!$D$2:$D$17624,"="&amp;C229, crashes!$S$2:$S$17624, "&gt;="&amp;AE229, crashes!$S$2:$S$17624, "&lt;="&amp;AF229, crashes!$E$2:$E$17624, "="&amp;D229,  crashes!$R$2:$R$17624, "=Weekend", crashes!$N$2:$N$17624,"=ABC")</f>
        <v>0</v>
      </c>
      <c r="EC229" s="30">
        <f>COUNTIFS(crashes!$G$2:$G$17624,"&gt;="&amp;S229,crashes!$G$2:$G$17624,"&lt;"&amp;T229,crashes!$D$2:$D$17624,"="&amp;C229, crashes!$S$2:$S$17624, "&gt;="&amp;AE229, crashes!$S$2:$S$17624, "&lt;="&amp;AF229, crashes!$E$2:$E$17624, "="&amp;D229,  crashes!$R$2:$R$17624, "=Weekend", crashes!$N$2:$N$17624,"=O")</f>
        <v>3</v>
      </c>
      <c r="ED229" s="4">
        <f t="shared" si="46"/>
        <v>0</v>
      </c>
      <c r="EE229" s="4">
        <f t="shared" si="47"/>
        <v>2</v>
      </c>
      <c r="EF229" s="4">
        <f t="shared" si="48"/>
        <v>6</v>
      </c>
      <c r="EG229" s="4">
        <f t="shared" si="49"/>
        <v>5</v>
      </c>
      <c r="EH229" s="4">
        <f t="shared" si="50"/>
        <v>0</v>
      </c>
      <c r="EI229" s="50">
        <f t="shared" si="51"/>
        <v>13</v>
      </c>
      <c r="EJ229" s="4">
        <f t="shared" si="52"/>
        <v>31</v>
      </c>
      <c r="EK229" s="22"/>
      <c r="EL229" s="3">
        <v>2016</v>
      </c>
      <c r="EM229" s="3">
        <v>12</v>
      </c>
      <c r="EN229" s="3">
        <v>8.0300000000000007E-3</v>
      </c>
      <c r="EO229" s="3">
        <v>4.79E-3</v>
      </c>
      <c r="EP229" s="3">
        <v>3.8600000000000001E-3</v>
      </c>
      <c r="EQ229" s="3">
        <v>5.0699999999999999E-3</v>
      </c>
      <c r="ER229" s="3">
        <v>1.528E-2</v>
      </c>
      <c r="ES229" s="3">
        <v>4.5690000000000001E-2</v>
      </c>
      <c r="ET229" s="3">
        <v>7.6850000000000002E-2</v>
      </c>
      <c r="EU229" s="3">
        <v>8.4529999999999994E-2</v>
      </c>
      <c r="EV229" s="3">
        <v>5.9220000000000002E-2</v>
      </c>
      <c r="EW229" s="3">
        <v>4.9579999999999999E-2</v>
      </c>
      <c r="EX229" s="3">
        <v>4.8280000000000003E-2</v>
      </c>
      <c r="EY229" s="3">
        <v>5.7729999999999997E-2</v>
      </c>
      <c r="EZ229" s="3">
        <v>6.2179999999999999E-2</v>
      </c>
      <c r="FA229" s="3">
        <v>6.2190000000000002E-2</v>
      </c>
      <c r="FB229" s="3">
        <v>6.7110000000000003E-2</v>
      </c>
      <c r="FC229" s="3">
        <v>7.2429999999999994E-2</v>
      </c>
      <c r="FD229" s="3">
        <v>7.102E-2</v>
      </c>
      <c r="FE229" s="3">
        <v>7.2440000000000004E-2</v>
      </c>
      <c r="FF229" s="3">
        <v>5.8049999999999997E-2</v>
      </c>
      <c r="FG229" s="3">
        <v>4.4240000000000002E-2</v>
      </c>
      <c r="FH229" s="3">
        <v>3.6929999999999998E-2</v>
      </c>
      <c r="FI229" s="3">
        <v>3.2599999999999997E-2</v>
      </c>
      <c r="FJ229" s="3">
        <v>2.3709999999999998E-2</v>
      </c>
      <c r="FK229" s="3">
        <v>1.538E-2</v>
      </c>
      <c r="FL229" s="3">
        <v>2016</v>
      </c>
      <c r="FM229" s="3">
        <v>12</v>
      </c>
      <c r="FN229" s="3">
        <v>2016</v>
      </c>
      <c r="FO229" s="51">
        <v>12</v>
      </c>
      <c r="FP229" s="51">
        <v>271</v>
      </c>
      <c r="FQ229" s="51">
        <v>1.465E-2</v>
      </c>
      <c r="FR229" s="51">
        <v>9.7450000000000002E-3</v>
      </c>
      <c r="FS229" s="3">
        <v>8.515E-3</v>
      </c>
      <c r="FT229" s="3">
        <v>5.8100000000000001E-3</v>
      </c>
      <c r="FU229" s="3">
        <v>6.5750000000000001E-3</v>
      </c>
      <c r="FV229" s="3">
        <v>1.3509999999999999E-2</v>
      </c>
      <c r="FW229" s="3">
        <v>2.0685000000000002E-2</v>
      </c>
      <c r="FX229" s="3">
        <v>2.759E-2</v>
      </c>
      <c r="FY229" s="3">
        <v>3.5045E-2</v>
      </c>
      <c r="FZ229" s="3">
        <v>4.3859999999999996E-2</v>
      </c>
      <c r="GA229" s="3">
        <v>5.0845000000000001E-2</v>
      </c>
      <c r="GB229" s="3">
        <v>5.3849999999999995E-2</v>
      </c>
      <c r="GC229" s="3">
        <v>5.5515000000000002E-2</v>
      </c>
      <c r="GD229" s="3">
        <v>5.6014999999999995E-2</v>
      </c>
      <c r="GE229" s="3">
        <v>5.6194999999999995E-2</v>
      </c>
      <c r="GF229" s="3">
        <v>5.5085000000000002E-2</v>
      </c>
      <c r="GG229" s="3">
        <v>5.4715E-2</v>
      </c>
      <c r="GH229" s="3">
        <v>5.1699999999999996E-2</v>
      </c>
      <c r="GI229" s="3">
        <v>4.6844999999999998E-2</v>
      </c>
      <c r="GJ229" s="3">
        <v>3.8459999999999994E-2</v>
      </c>
      <c r="GK229" s="3">
        <v>3.3119999999999997E-2</v>
      </c>
      <c r="GL229" s="3">
        <v>2.8685000000000002E-2</v>
      </c>
      <c r="GM229" s="3">
        <v>2.3195E-2</v>
      </c>
      <c r="GN229" s="3">
        <v>1.7084999999999999E-2</v>
      </c>
      <c r="GO229" s="22"/>
      <c r="GP229" s="4">
        <f>'Hours of Operation'!C$40</f>
        <v>0</v>
      </c>
      <c r="GQ229" s="4">
        <f>'Hours of Operation'!D$40</f>
        <v>0</v>
      </c>
      <c r="GR229" s="4">
        <f>'Hours of Operation'!E$40</f>
        <v>0</v>
      </c>
      <c r="GS229" s="4">
        <f>'Hours of Operation'!F$40</f>
        <v>0</v>
      </c>
      <c r="GT229" s="4">
        <f>'Hours of Operation'!G$40</f>
        <v>0</v>
      </c>
      <c r="GU229" s="4">
        <f>'Hours of Operation'!H$40</f>
        <v>0</v>
      </c>
      <c r="GV229" s="4">
        <f>'Hours of Operation'!I$40</f>
        <v>0</v>
      </c>
      <c r="GW229" s="4">
        <f>'Hours of Operation'!J$40</f>
        <v>0</v>
      </c>
      <c r="GX229" s="4">
        <f>'Hours of Operation'!K$40</f>
        <v>0</v>
      </c>
      <c r="GY229" s="4">
        <f>'Hours of Operation'!L$40</f>
        <v>0</v>
      </c>
      <c r="GZ229" s="4">
        <f>'Hours of Operation'!M$40</f>
        <v>0</v>
      </c>
      <c r="HA229" s="4">
        <f>'Hours of Operation'!N$40</f>
        <v>0</v>
      </c>
      <c r="HB229" s="4">
        <f>'Hours of Operation'!O$40</f>
        <v>0</v>
      </c>
      <c r="HC229" s="4">
        <f>'Hours of Operation'!P$40</f>
        <v>0</v>
      </c>
      <c r="HD229" s="4">
        <f>'Hours of Operation'!Q$40</f>
        <v>0</v>
      </c>
      <c r="HE229" s="4">
        <f>'Hours of Operation'!R$40</f>
        <v>0</v>
      </c>
      <c r="HF229" s="4">
        <f>'Hours of Operation'!S$40</f>
        <v>0.96166134185303509</v>
      </c>
      <c r="HG229" s="4">
        <f>'Hours of Operation'!T$40</f>
        <v>0.96166134185303509</v>
      </c>
      <c r="HH229" s="4">
        <f>'Hours of Operation'!U$40</f>
        <v>0</v>
      </c>
      <c r="HI229" s="4">
        <f>'Hours of Operation'!V$40</f>
        <v>0</v>
      </c>
      <c r="HJ229" s="4">
        <f>'Hours of Operation'!W$40</f>
        <v>0</v>
      </c>
      <c r="HK229" s="4">
        <f>'Hours of Operation'!X$40</f>
        <v>0</v>
      </c>
      <c r="HL229" s="4">
        <f>'Hours of Operation'!Y$40</f>
        <v>0</v>
      </c>
      <c r="HM229" s="4">
        <f>'Hours of Operation'!Z$40</f>
        <v>0</v>
      </c>
      <c r="HN229" s="4">
        <f>'Hours of Operation'!AA$40</f>
        <v>0</v>
      </c>
      <c r="HO229" s="4">
        <f>'Hours of Operation'!AB$40</f>
        <v>0</v>
      </c>
      <c r="HP229" s="4">
        <f>'Hours of Operation'!AC$40</f>
        <v>0</v>
      </c>
      <c r="HQ229" s="4">
        <f>'Hours of Operation'!AD$40</f>
        <v>0</v>
      </c>
      <c r="HR229" s="4">
        <f>'Hours of Operation'!AE$40</f>
        <v>0</v>
      </c>
      <c r="HS229" s="4">
        <f>'Hours of Operation'!AF$40</f>
        <v>0</v>
      </c>
      <c r="HT229" s="4">
        <f>'Hours of Operation'!AG$40</f>
        <v>0</v>
      </c>
      <c r="HU229" s="4">
        <f>'Hours of Operation'!AH$40</f>
        <v>0</v>
      </c>
      <c r="HV229" s="4">
        <f>'Hours of Operation'!AI$40</f>
        <v>0</v>
      </c>
      <c r="HW229" s="4">
        <f>'Hours of Operation'!AJ$40</f>
        <v>0</v>
      </c>
      <c r="HX229" s="4">
        <f>'Hours of Operation'!AK$40</f>
        <v>0</v>
      </c>
      <c r="HY229" s="4">
        <f>'Hours of Operation'!AL$40</f>
        <v>0</v>
      </c>
      <c r="HZ229" s="4">
        <f>'Hours of Operation'!AM$40</f>
        <v>0</v>
      </c>
      <c r="IA229" s="4">
        <f>'Hours of Operation'!AN$40</f>
        <v>0</v>
      </c>
      <c r="IB229" s="4">
        <f>'Hours of Operation'!AO$40</f>
        <v>0</v>
      </c>
      <c r="IC229" s="4">
        <f>'Hours of Operation'!AP$40</f>
        <v>0</v>
      </c>
      <c r="ID229" s="4">
        <f>'Hours of Operation'!AQ$40</f>
        <v>0</v>
      </c>
      <c r="IE229" s="4">
        <f>'Hours of Operation'!AR$40</f>
        <v>0</v>
      </c>
      <c r="IF229" s="4">
        <f>'Hours of Operation'!AS$40</f>
        <v>0</v>
      </c>
      <c r="IG229" s="4">
        <f>'Hours of Operation'!AT$40</f>
        <v>0</v>
      </c>
      <c r="IH229" s="4">
        <f>'Hours of Operation'!AU$40</f>
        <v>0</v>
      </c>
      <c r="II229" s="4">
        <f>'Hours of Operation'!AV$40</f>
        <v>0</v>
      </c>
      <c r="IJ229" s="4">
        <f>'Hours of Operation'!AW$40</f>
        <v>0</v>
      </c>
      <c r="IK229" s="4">
        <f>'Hours of Operation'!AX$40</f>
        <v>0</v>
      </c>
      <c r="IL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</row>
    <row r="230" spans="1:264" s="3" customFormat="1" ht="12" customHeight="1" x14ac:dyDescent="0.2">
      <c r="A230" s="4" t="s">
        <v>391</v>
      </c>
      <c r="B230" s="4" t="s">
        <v>218</v>
      </c>
      <c r="C230" s="4">
        <v>264</v>
      </c>
      <c r="D230" s="4" t="s">
        <v>90</v>
      </c>
      <c r="E230" s="4" t="s">
        <v>92</v>
      </c>
      <c r="F230" s="4" t="s">
        <v>68</v>
      </c>
      <c r="G230" s="4">
        <v>4</v>
      </c>
      <c r="H230" s="4" t="s">
        <v>167</v>
      </c>
      <c r="I230" s="4">
        <v>1</v>
      </c>
      <c r="J230" s="4">
        <v>0</v>
      </c>
      <c r="K230" s="4"/>
      <c r="L230" s="10">
        <v>33604</v>
      </c>
      <c r="M230" s="4" t="b">
        <v>1</v>
      </c>
      <c r="N230" s="4"/>
      <c r="O230" s="4"/>
      <c r="P230" s="4" t="s">
        <v>581</v>
      </c>
      <c r="Q230" s="4" t="s">
        <v>580</v>
      </c>
      <c r="R230" s="4" t="s">
        <v>582</v>
      </c>
      <c r="S230" s="4">
        <v>15.077</v>
      </c>
      <c r="T230" s="4">
        <v>15.179</v>
      </c>
      <c r="U230" s="4">
        <v>1</v>
      </c>
      <c r="V230" s="10">
        <v>43223</v>
      </c>
      <c r="W230" s="4">
        <v>1</v>
      </c>
      <c r="X230" s="4">
        <v>0.10200000000000031</v>
      </c>
      <c r="Y230" s="4"/>
      <c r="Z230" s="4"/>
      <c r="AA230" s="4"/>
      <c r="AB230" s="4"/>
      <c r="AC230" s="4"/>
      <c r="AD230" s="4"/>
      <c r="AE230" s="10">
        <v>41275</v>
      </c>
      <c r="AF230" s="10">
        <v>43100</v>
      </c>
      <c r="AG230" s="16"/>
      <c r="AH230" s="16"/>
      <c r="AI230" s="31">
        <v>86578.140285554211</v>
      </c>
      <c r="AJ230" s="31">
        <v>86578.140285554211</v>
      </c>
      <c r="AK230" s="31">
        <v>96787.241156343211</v>
      </c>
      <c r="AL230" s="31">
        <v>95766.633988034795</v>
      </c>
      <c r="AM230" s="31">
        <v>94745.961112785735</v>
      </c>
      <c r="AN230" s="31"/>
      <c r="AO230" s="14"/>
      <c r="AP230" s="4"/>
      <c r="AQ230" s="4"/>
      <c r="AR230" s="9">
        <v>11.578319997475004</v>
      </c>
      <c r="AS230" s="9">
        <v>2.5069060918885331</v>
      </c>
      <c r="AT230" s="9">
        <v>9.644729845153174</v>
      </c>
      <c r="AU230" s="9">
        <v>10.712931890646527</v>
      </c>
      <c r="AV230" s="9">
        <v>0</v>
      </c>
      <c r="AW230" s="39" t="b">
        <v>1</v>
      </c>
      <c r="AX230" s="39" t="b">
        <v>0</v>
      </c>
      <c r="AY230" s="9">
        <v>0</v>
      </c>
      <c r="AZ230" s="41">
        <v>538</v>
      </c>
      <c r="BA230" s="9">
        <v>379.19436192377634</v>
      </c>
      <c r="BB230" s="9">
        <v>2.732475680415126</v>
      </c>
      <c r="BC230" s="9">
        <v>22.652005727173083</v>
      </c>
      <c r="BD230" s="9">
        <v>2.8111036693189613</v>
      </c>
      <c r="BE230" s="9">
        <v>2.4118216735762998</v>
      </c>
      <c r="BF230" s="9" t="s">
        <v>216</v>
      </c>
      <c r="BG230" s="9">
        <v>9.8643151205677455</v>
      </c>
      <c r="BH230" s="4"/>
      <c r="BI230" s="4"/>
      <c r="BJ230" s="4" t="s">
        <v>167</v>
      </c>
      <c r="BK230" s="4"/>
      <c r="BL230" s="32">
        <v>0.11800000000000033</v>
      </c>
      <c r="BM230" s="16"/>
      <c r="BN230" s="16"/>
      <c r="BO230" s="31">
        <v>8578.1402855542055</v>
      </c>
      <c r="BP230" s="31">
        <v>8578.1402855542055</v>
      </c>
      <c r="BQ230" s="31">
        <v>8787.241156343207</v>
      </c>
      <c r="BR230" s="31">
        <v>8766.6339880347987</v>
      </c>
      <c r="BS230" s="31">
        <v>8745.9611127857388</v>
      </c>
      <c r="BT230" s="31"/>
      <c r="BU230" s="4"/>
      <c r="BV230" s="32">
        <v>0.88999999999999879</v>
      </c>
      <c r="BW230" s="16"/>
      <c r="BX230" s="16"/>
      <c r="BY230" s="31">
        <v>21000</v>
      </c>
      <c r="BZ230" s="31">
        <v>21000</v>
      </c>
      <c r="CA230" s="31">
        <v>21000</v>
      </c>
      <c r="CB230" s="31">
        <v>21000</v>
      </c>
      <c r="CC230" s="31">
        <v>21000</v>
      </c>
      <c r="CD230" s="31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4">
        <v>0.67800000000000082</v>
      </c>
      <c r="CV230" s="4">
        <v>2.8650000000000002</v>
      </c>
      <c r="CW230" s="4"/>
      <c r="CX230" s="4" t="s">
        <v>222</v>
      </c>
      <c r="CY230" s="4" t="s">
        <v>367</v>
      </c>
      <c r="CZ230" s="22"/>
      <c r="DA230" s="4">
        <v>0</v>
      </c>
      <c r="DB230" s="4">
        <v>0</v>
      </c>
      <c r="DC230" s="4">
        <v>365</v>
      </c>
      <c r="DD230" s="4">
        <v>365</v>
      </c>
      <c r="DE230" s="4">
        <v>365</v>
      </c>
      <c r="DF230" s="4">
        <v>366</v>
      </c>
      <c r="DG230" s="4">
        <v>365</v>
      </c>
      <c r="DH230" s="4">
        <v>0</v>
      </c>
      <c r="DI230" s="16">
        <f t="shared" si="41"/>
        <v>92093.236186367678</v>
      </c>
      <c r="DJ230" s="16">
        <f t="shared" si="42"/>
        <v>8691.264663914224</v>
      </c>
      <c r="DK230" s="16">
        <f t="shared" si="43"/>
        <v>21000</v>
      </c>
      <c r="DL230" s="16">
        <f t="shared" si="44"/>
        <v>0</v>
      </c>
      <c r="DM230" s="16">
        <f t="shared" si="45"/>
        <v>0</v>
      </c>
      <c r="DN230" s="22"/>
      <c r="DO230" s="4">
        <f>COUNTIFS(crashes!$G$2:$G$17624,"&gt;="&amp;S230,crashes!$G$2:$G$17624,"&lt;"&amp;T230,crashes!$D$2:$D$17624,"="&amp;C230, crashes!$S$2:$S$17624, "&gt;="&amp;AE230, crashes!$S$2:$S$17624, "&lt;="&amp;AF230, crashes!$E$2:$E$17624, "="&amp;D230 )</f>
        <v>46</v>
      </c>
      <c r="DP230" s="29">
        <f>COUNTIFS(crashes!$G$2:$G$17624,"&gt;="&amp;S230,crashes!$G$2:$G$17624,"&lt;"&amp;T230,crashes!$D$2:$D$17624,"="&amp;C230, crashes!$S$2:$S$17624, "&gt;="&amp;AE230, crashes!$S$2:$S$17624, "&lt;="&amp;AF230, crashes!$E$2:$E$17624, "="&amp;D230, crashes!$R$2:$R$17624, "=Weekday")</f>
        <v>41</v>
      </c>
      <c r="DQ230" s="29">
        <f>COUNTIFS(crashes!$G$2:$G$17624,"&gt;="&amp;S230,crashes!$G$2:$G$17624,"&lt;"&amp;T230,crashes!$D$2:$D$17624,"="&amp;C230, crashes!$S$2:$S$17624, "&gt;="&amp;AE230, crashes!$S$2:$S$17624, "&lt;="&amp;AF230, crashes!$E$2:$E$17624, "="&amp;D230, crashes!$R$2:$R$17624, "=Weekend")</f>
        <v>5</v>
      </c>
      <c r="DR230" s="30">
        <f>COUNTIFS(crashes!$G$2:$G$17624,"&gt;="&amp;S230,crashes!$G$2:$G$17624,"&lt;"&amp;T230,crashes!$D$2:$D$17624,"="&amp;C230, crashes!$S$2:$S$17624, "&gt;="&amp;AE230, crashes!$S$2:$S$17624, "&lt;="&amp;AF230, crashes!$E$2:$E$17624, "="&amp;D230,  crashes!$R$2:$R$17624, "=Weekday", crashes!$N$2:$N$17624,"=K")</f>
        <v>0</v>
      </c>
      <c r="DS230" s="30">
        <f>COUNTIFS(crashes!$G$2:$G$17624,"&gt;="&amp;S230,crashes!$G$2:$G$17624,"&lt;"&amp;T230,crashes!$D$2:$D$17624,"="&amp;C230, crashes!$S$2:$S$17624, "&gt;="&amp;AE230, crashes!$S$2:$S$17624, "&lt;="&amp;AF230, crashes!$E$2:$E$17624, "="&amp;D230,  crashes!$R$2:$R$17624, "=Weekday", crashes!$N$2:$N$17624,"=A")</f>
        <v>3</v>
      </c>
      <c r="DT230" s="30">
        <f>COUNTIFS(crashes!$G$2:$G$17624,"&gt;="&amp;S230,crashes!$G$2:$G$17624,"&lt;"&amp;T230,crashes!$D$2:$D$17624,"="&amp;C230, crashes!$S$2:$S$17624, "&gt;="&amp;AE230, crashes!$S$2:$S$17624, "&lt;="&amp;AF230, crashes!$E$2:$E$17624, "="&amp;D230,  crashes!$R$2:$R$17624, "=Weekday", crashes!$N$2:$N$17624,"=B")</f>
        <v>8</v>
      </c>
      <c r="DU230" s="30">
        <f>COUNTIFS(crashes!$G$2:$G$17624,"&gt;="&amp;S230,crashes!$G$2:$G$17624,"&lt;"&amp;T230,crashes!$D$2:$D$17624,"="&amp;C230, crashes!$S$2:$S$17624, "&gt;="&amp;AE230, crashes!$S$2:$S$17624, "&lt;="&amp;AF230, crashes!$E$2:$E$17624, "="&amp;D230,  crashes!$R$2:$R$17624, "=Weekday", crashes!$N$2:$N$17624,"=C")</f>
        <v>3</v>
      </c>
      <c r="DV230" s="30">
        <f>COUNTIFS(crashes!$G$2:$G$17624,"&gt;="&amp;S230,crashes!$G$2:$G$17624,"&lt;"&amp;T230,crashes!$D$2:$D$17624,"="&amp;C230, crashes!$S$2:$S$17624, "&gt;="&amp;AE230, crashes!$S$2:$S$17624, "&lt;="&amp;AF230, crashes!$E$2:$E$17624, "="&amp;D230,  crashes!$R$2:$R$17624, "=Weekday", crashes!$N$2:$N$17624,"=ABC")</f>
        <v>0</v>
      </c>
      <c r="DW230" s="30">
        <f>COUNTIFS(crashes!$G$2:$G$17624,"&gt;="&amp;S230,crashes!$G$2:$G$17624,"&lt;"&amp;T230,crashes!$D$2:$D$17624,"="&amp;C230, crashes!$S$2:$S$17624, "&gt;="&amp;AE230, crashes!$S$2:$S$17624, "&lt;="&amp;AF230, crashes!$E$2:$E$17624, "="&amp;D230,  crashes!$R$2:$R$17624, "=Weekday", crashes!$N$2:$N$17624,"=O")</f>
        <v>27</v>
      </c>
      <c r="DX230" s="30">
        <f>COUNTIFS(crashes!$G$2:$G$17624,"&gt;="&amp;S230,crashes!$G$2:$G$17624,"&lt;"&amp;T230,crashes!$D$2:$D$17624,"="&amp;C230, crashes!$S$2:$S$17624, "&gt;="&amp;AE230, crashes!$S$2:$S$17624, "&lt;="&amp;AF230, crashes!$E$2:$E$17624, "="&amp;D230,  crashes!$R$2:$R$17624, "=Weekend", crashes!$N$2:$N$17624,"=K")</f>
        <v>0</v>
      </c>
      <c r="DY230" s="30">
        <f>COUNTIFS(crashes!$G$2:$G$17624,"&gt;="&amp;S230,crashes!$G$2:$G$17624,"&lt;"&amp;T230,crashes!$D$2:$D$17624,"="&amp;C230, crashes!$S$2:$S$17624, "&gt;="&amp;AE230, crashes!$S$2:$S$17624, "&lt;="&amp;AF230, crashes!$E$2:$E$17624, "="&amp;D230,  crashes!$R$2:$R$17624, "=Weekend", crashes!$N$2:$N$17624,"=A")</f>
        <v>0</v>
      </c>
      <c r="DZ230" s="30">
        <f>COUNTIFS(crashes!$G$2:$G$17624,"&gt;="&amp;S230,crashes!$G$2:$G$17624,"&lt;"&amp;T230,crashes!$D$2:$D$17624,"="&amp;C230, crashes!$S$2:$S$17624, "&gt;="&amp;AE230, crashes!$S$2:$S$17624, "&lt;="&amp;AF230, crashes!$E$2:$E$17624, "="&amp;D230,  crashes!$R$2:$R$17624, "=Weekend", crashes!$N$2:$N$17624,"=B")</f>
        <v>1</v>
      </c>
      <c r="EA230" s="30">
        <f>COUNTIFS(crashes!$G$2:$G$17624,"&gt;="&amp;S230,crashes!$G$2:$G$17624,"&lt;"&amp;T230,crashes!$D$2:$D$17624,"="&amp;C230, crashes!$S$2:$S$17624, "&gt;="&amp;AE230, crashes!$S$2:$S$17624, "&lt;="&amp;AF230, crashes!$E$2:$E$17624, "="&amp;D230,  crashes!$R$2:$R$17624, "=Weekend", crashes!$N$2:$N$17624,"=C")</f>
        <v>0</v>
      </c>
      <c r="EB230" s="30">
        <f>COUNTIFS(crashes!$G$2:$G$17624,"&gt;="&amp;S230,crashes!$G$2:$G$17624,"&lt;"&amp;T230,crashes!$D$2:$D$17624,"="&amp;C230, crashes!$S$2:$S$17624, "&gt;="&amp;AE230, crashes!$S$2:$S$17624, "&lt;="&amp;AF230, crashes!$E$2:$E$17624, "="&amp;D230,  crashes!$R$2:$R$17624, "=Weekend", crashes!$N$2:$N$17624,"=ABC")</f>
        <v>0</v>
      </c>
      <c r="EC230" s="30">
        <f>COUNTIFS(crashes!$G$2:$G$17624,"&gt;="&amp;S230,crashes!$G$2:$G$17624,"&lt;"&amp;T230,crashes!$D$2:$D$17624,"="&amp;C230, crashes!$S$2:$S$17624, "&gt;="&amp;AE230, crashes!$S$2:$S$17624, "&lt;="&amp;AF230, crashes!$E$2:$E$17624, "="&amp;D230,  crashes!$R$2:$R$17624, "=Weekend", crashes!$N$2:$N$17624,"=O")</f>
        <v>4</v>
      </c>
      <c r="ED230" s="4">
        <f t="shared" si="46"/>
        <v>0</v>
      </c>
      <c r="EE230" s="4">
        <f t="shared" si="47"/>
        <v>3</v>
      </c>
      <c r="EF230" s="4">
        <f t="shared" si="48"/>
        <v>9</v>
      </c>
      <c r="EG230" s="4">
        <f t="shared" si="49"/>
        <v>3</v>
      </c>
      <c r="EH230" s="4">
        <f t="shared" si="50"/>
        <v>0</v>
      </c>
      <c r="EI230" s="50">
        <f t="shared" si="51"/>
        <v>15</v>
      </c>
      <c r="EJ230" s="4">
        <f t="shared" si="52"/>
        <v>31</v>
      </c>
      <c r="EK230" s="22"/>
      <c r="EL230" s="3">
        <v>2016</v>
      </c>
      <c r="EM230" s="3">
        <v>12</v>
      </c>
      <c r="EN230" s="3">
        <v>8.0300000000000007E-3</v>
      </c>
      <c r="EO230" s="3">
        <v>4.79E-3</v>
      </c>
      <c r="EP230" s="3">
        <v>3.8600000000000001E-3</v>
      </c>
      <c r="EQ230" s="3">
        <v>5.0699999999999999E-3</v>
      </c>
      <c r="ER230" s="3">
        <v>1.528E-2</v>
      </c>
      <c r="ES230" s="3">
        <v>4.5690000000000001E-2</v>
      </c>
      <c r="ET230" s="3">
        <v>7.6850000000000002E-2</v>
      </c>
      <c r="EU230" s="3">
        <v>8.4529999999999994E-2</v>
      </c>
      <c r="EV230" s="3">
        <v>5.9220000000000002E-2</v>
      </c>
      <c r="EW230" s="3">
        <v>4.9579999999999999E-2</v>
      </c>
      <c r="EX230" s="3">
        <v>4.8280000000000003E-2</v>
      </c>
      <c r="EY230" s="3">
        <v>5.7729999999999997E-2</v>
      </c>
      <c r="EZ230" s="3">
        <v>6.2179999999999999E-2</v>
      </c>
      <c r="FA230" s="3">
        <v>6.2190000000000002E-2</v>
      </c>
      <c r="FB230" s="3">
        <v>6.7110000000000003E-2</v>
      </c>
      <c r="FC230" s="3">
        <v>7.2429999999999994E-2</v>
      </c>
      <c r="FD230" s="3">
        <v>7.102E-2</v>
      </c>
      <c r="FE230" s="3">
        <v>7.2440000000000004E-2</v>
      </c>
      <c r="FF230" s="3">
        <v>5.8049999999999997E-2</v>
      </c>
      <c r="FG230" s="3">
        <v>4.4240000000000002E-2</v>
      </c>
      <c r="FH230" s="3">
        <v>3.6929999999999998E-2</v>
      </c>
      <c r="FI230" s="3">
        <v>3.2599999999999997E-2</v>
      </c>
      <c r="FJ230" s="3">
        <v>2.3709999999999998E-2</v>
      </c>
      <c r="FK230" s="3">
        <v>1.538E-2</v>
      </c>
      <c r="FL230" s="3">
        <v>2016</v>
      </c>
      <c r="FM230" s="3">
        <v>12</v>
      </c>
      <c r="FN230" s="3">
        <v>2016</v>
      </c>
      <c r="FO230" s="51">
        <v>12</v>
      </c>
      <c r="FP230" s="51">
        <v>271</v>
      </c>
      <c r="FQ230" s="51">
        <v>1.465E-2</v>
      </c>
      <c r="FR230" s="51">
        <v>9.7450000000000002E-3</v>
      </c>
      <c r="FS230" s="3">
        <v>8.515E-3</v>
      </c>
      <c r="FT230" s="3">
        <v>5.8100000000000001E-3</v>
      </c>
      <c r="FU230" s="3">
        <v>6.5750000000000001E-3</v>
      </c>
      <c r="FV230" s="3">
        <v>1.3509999999999999E-2</v>
      </c>
      <c r="FW230" s="3">
        <v>2.0685000000000002E-2</v>
      </c>
      <c r="FX230" s="3">
        <v>2.759E-2</v>
      </c>
      <c r="FY230" s="3">
        <v>3.5045E-2</v>
      </c>
      <c r="FZ230" s="3">
        <v>4.3859999999999996E-2</v>
      </c>
      <c r="GA230" s="3">
        <v>5.0845000000000001E-2</v>
      </c>
      <c r="GB230" s="3">
        <v>5.3849999999999995E-2</v>
      </c>
      <c r="GC230" s="3">
        <v>5.5515000000000002E-2</v>
      </c>
      <c r="GD230" s="3">
        <v>5.6014999999999995E-2</v>
      </c>
      <c r="GE230" s="3">
        <v>5.6194999999999995E-2</v>
      </c>
      <c r="GF230" s="3">
        <v>5.5085000000000002E-2</v>
      </c>
      <c r="GG230" s="3">
        <v>5.4715E-2</v>
      </c>
      <c r="GH230" s="3">
        <v>5.1699999999999996E-2</v>
      </c>
      <c r="GI230" s="3">
        <v>4.6844999999999998E-2</v>
      </c>
      <c r="GJ230" s="3">
        <v>3.8459999999999994E-2</v>
      </c>
      <c r="GK230" s="3">
        <v>3.3119999999999997E-2</v>
      </c>
      <c r="GL230" s="3">
        <v>2.8685000000000002E-2</v>
      </c>
      <c r="GM230" s="3">
        <v>2.3195E-2</v>
      </c>
      <c r="GN230" s="3">
        <v>1.7084999999999999E-2</v>
      </c>
      <c r="GO230" s="22"/>
      <c r="GP230" s="4">
        <f>'Hours of Operation'!C$40</f>
        <v>0</v>
      </c>
      <c r="GQ230" s="4">
        <f>'Hours of Operation'!D$40</f>
        <v>0</v>
      </c>
      <c r="GR230" s="4">
        <f>'Hours of Operation'!E$40</f>
        <v>0</v>
      </c>
      <c r="GS230" s="4">
        <f>'Hours of Operation'!F$40</f>
        <v>0</v>
      </c>
      <c r="GT230" s="4">
        <f>'Hours of Operation'!G$40</f>
        <v>0</v>
      </c>
      <c r="GU230" s="4">
        <f>'Hours of Operation'!H$40</f>
        <v>0</v>
      </c>
      <c r="GV230" s="4">
        <f>'Hours of Operation'!I$40</f>
        <v>0</v>
      </c>
      <c r="GW230" s="4">
        <f>'Hours of Operation'!J$40</f>
        <v>0</v>
      </c>
      <c r="GX230" s="4">
        <f>'Hours of Operation'!K$40</f>
        <v>0</v>
      </c>
      <c r="GY230" s="4">
        <f>'Hours of Operation'!L$40</f>
        <v>0</v>
      </c>
      <c r="GZ230" s="4">
        <f>'Hours of Operation'!M$40</f>
        <v>0</v>
      </c>
      <c r="HA230" s="4">
        <f>'Hours of Operation'!N$40</f>
        <v>0</v>
      </c>
      <c r="HB230" s="4">
        <f>'Hours of Operation'!O$40</f>
        <v>0</v>
      </c>
      <c r="HC230" s="4">
        <f>'Hours of Operation'!P$40</f>
        <v>0</v>
      </c>
      <c r="HD230" s="4">
        <f>'Hours of Operation'!Q$40</f>
        <v>0</v>
      </c>
      <c r="HE230" s="4">
        <f>'Hours of Operation'!R$40</f>
        <v>0</v>
      </c>
      <c r="HF230" s="4">
        <f>'Hours of Operation'!S$40</f>
        <v>0.96166134185303509</v>
      </c>
      <c r="HG230" s="4">
        <f>'Hours of Operation'!T$40</f>
        <v>0.96166134185303509</v>
      </c>
      <c r="HH230" s="4">
        <f>'Hours of Operation'!U$40</f>
        <v>0</v>
      </c>
      <c r="HI230" s="4">
        <f>'Hours of Operation'!V$40</f>
        <v>0</v>
      </c>
      <c r="HJ230" s="4">
        <f>'Hours of Operation'!W$40</f>
        <v>0</v>
      </c>
      <c r="HK230" s="4">
        <f>'Hours of Operation'!X$40</f>
        <v>0</v>
      </c>
      <c r="HL230" s="4">
        <f>'Hours of Operation'!Y$40</f>
        <v>0</v>
      </c>
      <c r="HM230" s="4">
        <f>'Hours of Operation'!Z$40</f>
        <v>0</v>
      </c>
      <c r="HN230" s="4">
        <f>'Hours of Operation'!AA$40</f>
        <v>0</v>
      </c>
      <c r="HO230" s="4">
        <f>'Hours of Operation'!AB$40</f>
        <v>0</v>
      </c>
      <c r="HP230" s="4">
        <f>'Hours of Operation'!AC$40</f>
        <v>0</v>
      </c>
      <c r="HQ230" s="4">
        <f>'Hours of Operation'!AD$40</f>
        <v>0</v>
      </c>
      <c r="HR230" s="4">
        <f>'Hours of Operation'!AE$40</f>
        <v>0</v>
      </c>
      <c r="HS230" s="4">
        <f>'Hours of Operation'!AF$40</f>
        <v>0</v>
      </c>
      <c r="HT230" s="4">
        <f>'Hours of Operation'!AG$40</f>
        <v>0</v>
      </c>
      <c r="HU230" s="4">
        <f>'Hours of Operation'!AH$40</f>
        <v>0</v>
      </c>
      <c r="HV230" s="4">
        <f>'Hours of Operation'!AI$40</f>
        <v>0</v>
      </c>
      <c r="HW230" s="4">
        <f>'Hours of Operation'!AJ$40</f>
        <v>0</v>
      </c>
      <c r="HX230" s="4">
        <f>'Hours of Operation'!AK$40</f>
        <v>0</v>
      </c>
      <c r="HY230" s="4">
        <f>'Hours of Operation'!AL$40</f>
        <v>0</v>
      </c>
      <c r="HZ230" s="4">
        <f>'Hours of Operation'!AM$40</f>
        <v>0</v>
      </c>
      <c r="IA230" s="4">
        <f>'Hours of Operation'!AN$40</f>
        <v>0</v>
      </c>
      <c r="IB230" s="4">
        <f>'Hours of Operation'!AO$40</f>
        <v>0</v>
      </c>
      <c r="IC230" s="4">
        <f>'Hours of Operation'!AP$40</f>
        <v>0</v>
      </c>
      <c r="ID230" s="4">
        <f>'Hours of Operation'!AQ$40</f>
        <v>0</v>
      </c>
      <c r="IE230" s="4">
        <f>'Hours of Operation'!AR$40</f>
        <v>0</v>
      </c>
      <c r="IF230" s="4">
        <f>'Hours of Operation'!AS$40</f>
        <v>0</v>
      </c>
      <c r="IG230" s="4">
        <f>'Hours of Operation'!AT$40</f>
        <v>0</v>
      </c>
      <c r="IH230" s="4">
        <f>'Hours of Operation'!AU$40</f>
        <v>0</v>
      </c>
      <c r="II230" s="4">
        <f>'Hours of Operation'!AV$40</f>
        <v>0</v>
      </c>
      <c r="IJ230" s="4">
        <f>'Hours of Operation'!AW$40</f>
        <v>0</v>
      </c>
      <c r="IK230" s="4">
        <f>'Hours of Operation'!AX$40</f>
        <v>0</v>
      </c>
      <c r="IL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</row>
    <row r="231" spans="1:264" s="3" customFormat="1" ht="12" customHeight="1" x14ac:dyDescent="0.2">
      <c r="A231" s="4" t="s">
        <v>391</v>
      </c>
      <c r="B231" s="4" t="s">
        <v>218</v>
      </c>
      <c r="C231" s="4">
        <v>264</v>
      </c>
      <c r="D231" s="4" t="s">
        <v>90</v>
      </c>
      <c r="E231" s="4" t="s">
        <v>92</v>
      </c>
      <c r="F231" s="4" t="s">
        <v>68</v>
      </c>
      <c r="G231" s="4">
        <v>4</v>
      </c>
      <c r="H231" s="4" t="s">
        <v>167</v>
      </c>
      <c r="I231" s="4">
        <v>1</v>
      </c>
      <c r="J231" s="4">
        <v>0</v>
      </c>
      <c r="K231" s="4"/>
      <c r="L231" s="10">
        <v>33604</v>
      </c>
      <c r="M231" s="4" t="b">
        <v>1</v>
      </c>
      <c r="N231" s="4"/>
      <c r="O231" s="4"/>
      <c r="P231" s="4" t="s">
        <v>583</v>
      </c>
      <c r="Q231" s="4" t="s">
        <v>582</v>
      </c>
      <c r="R231" s="4" t="s">
        <v>584</v>
      </c>
      <c r="S231" s="4">
        <v>15.179</v>
      </c>
      <c r="T231" s="4">
        <v>15.577</v>
      </c>
      <c r="U231" s="4">
        <v>1</v>
      </c>
      <c r="V231" s="10">
        <v>43223</v>
      </c>
      <c r="W231" s="4">
        <v>1</v>
      </c>
      <c r="X231" s="4">
        <v>0.39799999999999969</v>
      </c>
      <c r="Y231" s="4"/>
      <c r="Z231" s="4"/>
      <c r="AA231" s="4"/>
      <c r="AB231" s="4"/>
      <c r="AC231" s="4"/>
      <c r="AD231" s="4"/>
      <c r="AE231" s="10">
        <v>41275</v>
      </c>
      <c r="AF231" s="10">
        <v>43100</v>
      </c>
      <c r="AG231" s="16"/>
      <c r="AH231" s="16"/>
      <c r="AI231" s="31">
        <v>86578.140285554211</v>
      </c>
      <c r="AJ231" s="31">
        <v>86578.140285554211</v>
      </c>
      <c r="AK231" s="31">
        <v>96787.241156343211</v>
      </c>
      <c r="AL231" s="31">
        <v>95766.633988034795</v>
      </c>
      <c r="AM231" s="31">
        <v>94745.961112785735</v>
      </c>
      <c r="AN231" s="31"/>
      <c r="AO231" s="14">
        <v>0.39799999999999969</v>
      </c>
      <c r="AP231" s="4">
        <v>3833</v>
      </c>
      <c r="AQ231" s="14">
        <v>0.39799999999999969</v>
      </c>
      <c r="AR231" s="9">
        <v>11.462731587612728</v>
      </c>
      <c r="AS231" s="9">
        <v>2.4395047903753788</v>
      </c>
      <c r="AT231" s="9">
        <v>9.8470323403095108</v>
      </c>
      <c r="AU231" s="9">
        <v>11.047445768042081</v>
      </c>
      <c r="AV231" s="9">
        <v>0</v>
      </c>
      <c r="AW231" s="39" t="b">
        <v>1</v>
      </c>
      <c r="AX231" s="39" t="b">
        <v>0</v>
      </c>
      <c r="AY231" s="9">
        <v>0</v>
      </c>
      <c r="AZ231" s="9">
        <v>2016.9599999999982</v>
      </c>
      <c r="BA231" s="9">
        <v>2013.9058681143815</v>
      </c>
      <c r="BB231" s="9">
        <v>1.0350199738676529</v>
      </c>
      <c r="BC231" s="9">
        <v>22.714513615536163</v>
      </c>
      <c r="BD231" s="9">
        <v>2.6222081008548059</v>
      </c>
      <c r="BE231" s="9">
        <v>2.1803865152632347</v>
      </c>
      <c r="BF231" s="9" t="s">
        <v>216</v>
      </c>
      <c r="BG231" s="9">
        <v>10.074136409536328</v>
      </c>
      <c r="BH231" s="4"/>
      <c r="BI231" s="4"/>
      <c r="BJ231" s="4" t="s">
        <v>167</v>
      </c>
      <c r="BK231" s="4"/>
      <c r="BL231" s="32">
        <v>0.22000000000000064</v>
      </c>
      <c r="BM231" s="16"/>
      <c r="BN231" s="16"/>
      <c r="BO231" s="31">
        <v>8578.1402855542055</v>
      </c>
      <c r="BP231" s="31">
        <v>8578.1402855542055</v>
      </c>
      <c r="BQ231" s="31">
        <v>8787.241156343207</v>
      </c>
      <c r="BR231" s="31">
        <v>8766.6339880347987</v>
      </c>
      <c r="BS231" s="31">
        <v>8745.9611127857388</v>
      </c>
      <c r="BT231" s="31"/>
      <c r="BU231" s="4"/>
      <c r="BV231" s="32">
        <v>0.4919999999999991</v>
      </c>
      <c r="BW231" s="16"/>
      <c r="BX231" s="16"/>
      <c r="BY231" s="31">
        <v>21000</v>
      </c>
      <c r="BZ231" s="31">
        <v>21000</v>
      </c>
      <c r="CA231" s="31">
        <v>21000</v>
      </c>
      <c r="CB231" s="31">
        <v>21000</v>
      </c>
      <c r="CC231" s="31">
        <v>21000</v>
      </c>
      <c r="CD231" s="31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4">
        <v>0.78000000000000114</v>
      </c>
      <c r="CV231" s="4">
        <v>2.4670000000000005</v>
      </c>
      <c r="CW231" s="4">
        <v>772</v>
      </c>
      <c r="CX231" s="4" t="s">
        <v>222</v>
      </c>
      <c r="CY231" s="4" t="s">
        <v>367</v>
      </c>
      <c r="CZ231" s="22"/>
      <c r="DA231" s="4">
        <v>0</v>
      </c>
      <c r="DB231" s="4">
        <v>0</v>
      </c>
      <c r="DC231" s="4">
        <v>365</v>
      </c>
      <c r="DD231" s="4">
        <v>365</v>
      </c>
      <c r="DE231" s="4">
        <v>365</v>
      </c>
      <c r="DF231" s="4">
        <v>366</v>
      </c>
      <c r="DG231" s="4">
        <v>365</v>
      </c>
      <c r="DH231" s="4">
        <v>0</v>
      </c>
      <c r="DI231" s="16">
        <f t="shared" si="41"/>
        <v>92093.236186367678</v>
      </c>
      <c r="DJ231" s="16">
        <f t="shared" si="42"/>
        <v>8691.264663914224</v>
      </c>
      <c r="DK231" s="16">
        <f t="shared" si="43"/>
        <v>21000</v>
      </c>
      <c r="DL231" s="16">
        <f t="shared" si="44"/>
        <v>0</v>
      </c>
      <c r="DM231" s="16">
        <f t="shared" si="45"/>
        <v>0</v>
      </c>
      <c r="DN231" s="22"/>
      <c r="DO231" s="4">
        <f>COUNTIFS(crashes!$G$2:$G$17624,"&gt;="&amp;S231,crashes!$G$2:$G$17624,"&lt;"&amp;T231,crashes!$D$2:$D$17624,"="&amp;C231, crashes!$S$2:$S$17624, "&gt;="&amp;AE231, crashes!$S$2:$S$17624, "&lt;="&amp;AF231, crashes!$E$2:$E$17624, "="&amp;D231 )</f>
        <v>87</v>
      </c>
      <c r="DP231" s="29">
        <f>COUNTIFS(crashes!$G$2:$G$17624,"&gt;="&amp;S231,crashes!$G$2:$G$17624,"&lt;"&amp;T231,crashes!$D$2:$D$17624,"="&amp;C231, crashes!$S$2:$S$17624, "&gt;="&amp;AE231, crashes!$S$2:$S$17624, "&lt;="&amp;AF231, crashes!$E$2:$E$17624, "="&amp;D231, crashes!$R$2:$R$17624, "=Weekday")</f>
        <v>65</v>
      </c>
      <c r="DQ231" s="29">
        <f>COUNTIFS(crashes!$G$2:$G$17624,"&gt;="&amp;S231,crashes!$G$2:$G$17624,"&lt;"&amp;T231,crashes!$D$2:$D$17624,"="&amp;C231, crashes!$S$2:$S$17624, "&gt;="&amp;AE231, crashes!$S$2:$S$17624, "&lt;="&amp;AF231, crashes!$E$2:$E$17624, "="&amp;D231, crashes!$R$2:$R$17624, "=Weekend")</f>
        <v>22</v>
      </c>
      <c r="DR231" s="30">
        <f>COUNTIFS(crashes!$G$2:$G$17624,"&gt;="&amp;S231,crashes!$G$2:$G$17624,"&lt;"&amp;T231,crashes!$D$2:$D$17624,"="&amp;C231, crashes!$S$2:$S$17624, "&gt;="&amp;AE231, crashes!$S$2:$S$17624, "&lt;="&amp;AF231, crashes!$E$2:$E$17624, "="&amp;D231,  crashes!$R$2:$R$17624, "=Weekday", crashes!$N$2:$N$17624,"=K")</f>
        <v>0</v>
      </c>
      <c r="DS231" s="30">
        <f>COUNTIFS(crashes!$G$2:$G$17624,"&gt;="&amp;S231,crashes!$G$2:$G$17624,"&lt;"&amp;T231,crashes!$D$2:$D$17624,"="&amp;C231, crashes!$S$2:$S$17624, "&gt;="&amp;AE231, crashes!$S$2:$S$17624, "&lt;="&amp;AF231, crashes!$E$2:$E$17624, "="&amp;D231,  crashes!$R$2:$R$17624, "=Weekday", crashes!$N$2:$N$17624,"=A")</f>
        <v>2</v>
      </c>
      <c r="DT231" s="30">
        <f>COUNTIFS(crashes!$G$2:$G$17624,"&gt;="&amp;S231,crashes!$G$2:$G$17624,"&lt;"&amp;T231,crashes!$D$2:$D$17624,"="&amp;C231, crashes!$S$2:$S$17624, "&gt;="&amp;AE231, crashes!$S$2:$S$17624, "&lt;="&amp;AF231, crashes!$E$2:$E$17624, "="&amp;D231,  crashes!$R$2:$R$17624, "=Weekday", crashes!$N$2:$N$17624,"=B")</f>
        <v>18</v>
      </c>
      <c r="DU231" s="30">
        <f>COUNTIFS(crashes!$G$2:$G$17624,"&gt;="&amp;S231,crashes!$G$2:$G$17624,"&lt;"&amp;T231,crashes!$D$2:$D$17624,"="&amp;C231, crashes!$S$2:$S$17624, "&gt;="&amp;AE231, crashes!$S$2:$S$17624, "&lt;="&amp;AF231, crashes!$E$2:$E$17624, "="&amp;D231,  crashes!$R$2:$R$17624, "=Weekday", crashes!$N$2:$N$17624,"=C")</f>
        <v>4</v>
      </c>
      <c r="DV231" s="30">
        <f>COUNTIFS(crashes!$G$2:$G$17624,"&gt;="&amp;S231,crashes!$G$2:$G$17624,"&lt;"&amp;T231,crashes!$D$2:$D$17624,"="&amp;C231, crashes!$S$2:$S$17624, "&gt;="&amp;AE231, crashes!$S$2:$S$17624, "&lt;="&amp;AF231, crashes!$E$2:$E$17624, "="&amp;D231,  crashes!$R$2:$R$17624, "=Weekday", crashes!$N$2:$N$17624,"=ABC")</f>
        <v>0</v>
      </c>
      <c r="DW231" s="30">
        <f>COUNTIFS(crashes!$G$2:$G$17624,"&gt;="&amp;S231,crashes!$G$2:$G$17624,"&lt;"&amp;T231,crashes!$D$2:$D$17624,"="&amp;C231, crashes!$S$2:$S$17624, "&gt;="&amp;AE231, crashes!$S$2:$S$17624, "&lt;="&amp;AF231, crashes!$E$2:$E$17624, "="&amp;D231,  crashes!$R$2:$R$17624, "=Weekday", crashes!$N$2:$N$17624,"=O")</f>
        <v>41</v>
      </c>
      <c r="DX231" s="30">
        <f>COUNTIFS(crashes!$G$2:$G$17624,"&gt;="&amp;S231,crashes!$G$2:$G$17624,"&lt;"&amp;T231,crashes!$D$2:$D$17624,"="&amp;C231, crashes!$S$2:$S$17624, "&gt;="&amp;AE231, crashes!$S$2:$S$17624, "&lt;="&amp;AF231, crashes!$E$2:$E$17624, "="&amp;D231,  crashes!$R$2:$R$17624, "=Weekend", crashes!$N$2:$N$17624,"=K")</f>
        <v>0</v>
      </c>
      <c r="DY231" s="30">
        <f>COUNTIFS(crashes!$G$2:$G$17624,"&gt;="&amp;S231,crashes!$G$2:$G$17624,"&lt;"&amp;T231,crashes!$D$2:$D$17624,"="&amp;C231, crashes!$S$2:$S$17624, "&gt;="&amp;AE231, crashes!$S$2:$S$17624, "&lt;="&amp;AF231, crashes!$E$2:$E$17624, "="&amp;D231,  crashes!$R$2:$R$17624, "=Weekend", crashes!$N$2:$N$17624,"=A")</f>
        <v>1</v>
      </c>
      <c r="DZ231" s="30">
        <f>COUNTIFS(crashes!$G$2:$G$17624,"&gt;="&amp;S231,crashes!$G$2:$G$17624,"&lt;"&amp;T231,crashes!$D$2:$D$17624,"="&amp;C231, crashes!$S$2:$S$17624, "&gt;="&amp;AE231, crashes!$S$2:$S$17624, "&lt;="&amp;AF231, crashes!$E$2:$E$17624, "="&amp;D231,  crashes!$R$2:$R$17624, "=Weekend", crashes!$N$2:$N$17624,"=B")</f>
        <v>8</v>
      </c>
      <c r="EA231" s="30">
        <f>COUNTIFS(crashes!$G$2:$G$17624,"&gt;="&amp;S231,crashes!$G$2:$G$17624,"&lt;"&amp;T231,crashes!$D$2:$D$17624,"="&amp;C231, crashes!$S$2:$S$17624, "&gt;="&amp;AE231, crashes!$S$2:$S$17624, "&lt;="&amp;AF231, crashes!$E$2:$E$17624, "="&amp;D231,  crashes!$R$2:$R$17624, "=Weekend", crashes!$N$2:$N$17624,"=C")</f>
        <v>0</v>
      </c>
      <c r="EB231" s="30">
        <f>COUNTIFS(crashes!$G$2:$G$17624,"&gt;="&amp;S231,crashes!$G$2:$G$17624,"&lt;"&amp;T231,crashes!$D$2:$D$17624,"="&amp;C231, crashes!$S$2:$S$17624, "&gt;="&amp;AE231, crashes!$S$2:$S$17624, "&lt;="&amp;AF231, crashes!$E$2:$E$17624, "="&amp;D231,  crashes!$R$2:$R$17624, "=Weekend", crashes!$N$2:$N$17624,"=ABC")</f>
        <v>0</v>
      </c>
      <c r="EC231" s="30">
        <f>COUNTIFS(crashes!$G$2:$G$17624,"&gt;="&amp;S231,crashes!$G$2:$G$17624,"&lt;"&amp;T231,crashes!$D$2:$D$17624,"="&amp;C231, crashes!$S$2:$S$17624, "&gt;="&amp;AE231, crashes!$S$2:$S$17624, "&lt;="&amp;AF231, crashes!$E$2:$E$17624, "="&amp;D231,  crashes!$R$2:$R$17624, "=Weekend", crashes!$N$2:$N$17624,"=O")</f>
        <v>13</v>
      </c>
      <c r="ED231" s="4">
        <f t="shared" si="46"/>
        <v>0</v>
      </c>
      <c r="EE231" s="4">
        <f t="shared" si="47"/>
        <v>3</v>
      </c>
      <c r="EF231" s="4">
        <f t="shared" si="48"/>
        <v>26</v>
      </c>
      <c r="EG231" s="4">
        <f t="shared" si="49"/>
        <v>4</v>
      </c>
      <c r="EH231" s="4">
        <f t="shared" si="50"/>
        <v>0</v>
      </c>
      <c r="EI231" s="50">
        <f t="shared" si="51"/>
        <v>33</v>
      </c>
      <c r="EJ231" s="4">
        <f t="shared" si="52"/>
        <v>54</v>
      </c>
      <c r="EK231" s="22"/>
      <c r="EL231" s="3">
        <v>2016</v>
      </c>
      <c r="EM231" s="3">
        <v>12</v>
      </c>
      <c r="EN231" s="3">
        <v>8.0300000000000007E-3</v>
      </c>
      <c r="EO231" s="3">
        <v>4.79E-3</v>
      </c>
      <c r="EP231" s="3">
        <v>3.8600000000000001E-3</v>
      </c>
      <c r="EQ231" s="3">
        <v>5.0699999999999999E-3</v>
      </c>
      <c r="ER231" s="3">
        <v>1.528E-2</v>
      </c>
      <c r="ES231" s="3">
        <v>4.5690000000000001E-2</v>
      </c>
      <c r="ET231" s="3">
        <v>7.6850000000000002E-2</v>
      </c>
      <c r="EU231" s="3">
        <v>8.4529999999999994E-2</v>
      </c>
      <c r="EV231" s="3">
        <v>5.9220000000000002E-2</v>
      </c>
      <c r="EW231" s="3">
        <v>4.9579999999999999E-2</v>
      </c>
      <c r="EX231" s="3">
        <v>4.8280000000000003E-2</v>
      </c>
      <c r="EY231" s="3">
        <v>5.7729999999999997E-2</v>
      </c>
      <c r="EZ231" s="3">
        <v>6.2179999999999999E-2</v>
      </c>
      <c r="FA231" s="3">
        <v>6.2190000000000002E-2</v>
      </c>
      <c r="FB231" s="3">
        <v>6.7110000000000003E-2</v>
      </c>
      <c r="FC231" s="3">
        <v>7.2429999999999994E-2</v>
      </c>
      <c r="FD231" s="3">
        <v>7.102E-2</v>
      </c>
      <c r="FE231" s="3">
        <v>7.2440000000000004E-2</v>
      </c>
      <c r="FF231" s="3">
        <v>5.8049999999999997E-2</v>
      </c>
      <c r="FG231" s="3">
        <v>4.4240000000000002E-2</v>
      </c>
      <c r="FH231" s="3">
        <v>3.6929999999999998E-2</v>
      </c>
      <c r="FI231" s="3">
        <v>3.2599999999999997E-2</v>
      </c>
      <c r="FJ231" s="3">
        <v>2.3709999999999998E-2</v>
      </c>
      <c r="FK231" s="3">
        <v>1.538E-2</v>
      </c>
      <c r="FL231" s="3">
        <v>2016</v>
      </c>
      <c r="FM231" s="3">
        <v>12</v>
      </c>
      <c r="FN231" s="3">
        <v>2016</v>
      </c>
      <c r="FO231" s="51">
        <v>12</v>
      </c>
      <c r="FP231" s="51">
        <v>271</v>
      </c>
      <c r="FQ231" s="51">
        <v>1.465E-2</v>
      </c>
      <c r="FR231" s="51">
        <v>9.7450000000000002E-3</v>
      </c>
      <c r="FS231" s="3">
        <v>8.515E-3</v>
      </c>
      <c r="FT231" s="3">
        <v>5.8100000000000001E-3</v>
      </c>
      <c r="FU231" s="3">
        <v>6.5750000000000001E-3</v>
      </c>
      <c r="FV231" s="3">
        <v>1.3509999999999999E-2</v>
      </c>
      <c r="FW231" s="3">
        <v>2.0685000000000002E-2</v>
      </c>
      <c r="FX231" s="3">
        <v>2.759E-2</v>
      </c>
      <c r="FY231" s="3">
        <v>3.5045E-2</v>
      </c>
      <c r="FZ231" s="3">
        <v>4.3859999999999996E-2</v>
      </c>
      <c r="GA231" s="3">
        <v>5.0845000000000001E-2</v>
      </c>
      <c r="GB231" s="3">
        <v>5.3849999999999995E-2</v>
      </c>
      <c r="GC231" s="3">
        <v>5.5515000000000002E-2</v>
      </c>
      <c r="GD231" s="3">
        <v>5.6014999999999995E-2</v>
      </c>
      <c r="GE231" s="3">
        <v>5.6194999999999995E-2</v>
      </c>
      <c r="GF231" s="3">
        <v>5.5085000000000002E-2</v>
      </c>
      <c r="GG231" s="3">
        <v>5.4715E-2</v>
      </c>
      <c r="GH231" s="3">
        <v>5.1699999999999996E-2</v>
      </c>
      <c r="GI231" s="3">
        <v>4.6844999999999998E-2</v>
      </c>
      <c r="GJ231" s="3">
        <v>3.8459999999999994E-2</v>
      </c>
      <c r="GK231" s="3">
        <v>3.3119999999999997E-2</v>
      </c>
      <c r="GL231" s="3">
        <v>2.8685000000000002E-2</v>
      </c>
      <c r="GM231" s="3">
        <v>2.3195E-2</v>
      </c>
      <c r="GN231" s="3">
        <v>1.7084999999999999E-2</v>
      </c>
      <c r="GO231" s="22"/>
      <c r="GP231" s="4">
        <f>'Hours of Operation'!C$40</f>
        <v>0</v>
      </c>
      <c r="GQ231" s="4">
        <f>'Hours of Operation'!D$40</f>
        <v>0</v>
      </c>
      <c r="GR231" s="4">
        <f>'Hours of Operation'!E$40</f>
        <v>0</v>
      </c>
      <c r="GS231" s="4">
        <f>'Hours of Operation'!F$40</f>
        <v>0</v>
      </c>
      <c r="GT231" s="4">
        <f>'Hours of Operation'!G$40</f>
        <v>0</v>
      </c>
      <c r="GU231" s="4">
        <f>'Hours of Operation'!H$40</f>
        <v>0</v>
      </c>
      <c r="GV231" s="4">
        <f>'Hours of Operation'!I$40</f>
        <v>0</v>
      </c>
      <c r="GW231" s="4">
        <f>'Hours of Operation'!J$40</f>
        <v>0</v>
      </c>
      <c r="GX231" s="4">
        <f>'Hours of Operation'!K$40</f>
        <v>0</v>
      </c>
      <c r="GY231" s="4">
        <f>'Hours of Operation'!L$40</f>
        <v>0</v>
      </c>
      <c r="GZ231" s="4">
        <f>'Hours of Operation'!M$40</f>
        <v>0</v>
      </c>
      <c r="HA231" s="4">
        <f>'Hours of Operation'!N$40</f>
        <v>0</v>
      </c>
      <c r="HB231" s="4">
        <f>'Hours of Operation'!O$40</f>
        <v>0</v>
      </c>
      <c r="HC231" s="4">
        <f>'Hours of Operation'!P$40</f>
        <v>0</v>
      </c>
      <c r="HD231" s="4">
        <f>'Hours of Operation'!Q$40</f>
        <v>0</v>
      </c>
      <c r="HE231" s="4">
        <f>'Hours of Operation'!R$40</f>
        <v>0</v>
      </c>
      <c r="HF231" s="4">
        <f>'Hours of Operation'!S$40</f>
        <v>0.96166134185303509</v>
      </c>
      <c r="HG231" s="4">
        <f>'Hours of Operation'!T$40</f>
        <v>0.96166134185303509</v>
      </c>
      <c r="HH231" s="4">
        <f>'Hours of Operation'!U$40</f>
        <v>0</v>
      </c>
      <c r="HI231" s="4">
        <f>'Hours of Operation'!V$40</f>
        <v>0</v>
      </c>
      <c r="HJ231" s="4">
        <f>'Hours of Operation'!W$40</f>
        <v>0</v>
      </c>
      <c r="HK231" s="4">
        <f>'Hours of Operation'!X$40</f>
        <v>0</v>
      </c>
      <c r="HL231" s="4">
        <f>'Hours of Operation'!Y$40</f>
        <v>0</v>
      </c>
      <c r="HM231" s="4">
        <f>'Hours of Operation'!Z$40</f>
        <v>0</v>
      </c>
      <c r="HN231" s="4">
        <f>'Hours of Operation'!AA$40</f>
        <v>0</v>
      </c>
      <c r="HO231" s="4">
        <f>'Hours of Operation'!AB$40</f>
        <v>0</v>
      </c>
      <c r="HP231" s="4">
        <f>'Hours of Operation'!AC$40</f>
        <v>0</v>
      </c>
      <c r="HQ231" s="4">
        <f>'Hours of Operation'!AD$40</f>
        <v>0</v>
      </c>
      <c r="HR231" s="4">
        <f>'Hours of Operation'!AE$40</f>
        <v>0</v>
      </c>
      <c r="HS231" s="4">
        <f>'Hours of Operation'!AF$40</f>
        <v>0</v>
      </c>
      <c r="HT231" s="4">
        <f>'Hours of Operation'!AG$40</f>
        <v>0</v>
      </c>
      <c r="HU231" s="4">
        <f>'Hours of Operation'!AH$40</f>
        <v>0</v>
      </c>
      <c r="HV231" s="4">
        <f>'Hours of Operation'!AI$40</f>
        <v>0</v>
      </c>
      <c r="HW231" s="4">
        <f>'Hours of Operation'!AJ$40</f>
        <v>0</v>
      </c>
      <c r="HX231" s="4">
        <f>'Hours of Operation'!AK$40</f>
        <v>0</v>
      </c>
      <c r="HY231" s="4">
        <f>'Hours of Operation'!AL$40</f>
        <v>0</v>
      </c>
      <c r="HZ231" s="4">
        <f>'Hours of Operation'!AM$40</f>
        <v>0</v>
      </c>
      <c r="IA231" s="4">
        <f>'Hours of Operation'!AN$40</f>
        <v>0</v>
      </c>
      <c r="IB231" s="4">
        <f>'Hours of Operation'!AO$40</f>
        <v>0</v>
      </c>
      <c r="IC231" s="4">
        <f>'Hours of Operation'!AP$40</f>
        <v>0</v>
      </c>
      <c r="ID231" s="4">
        <f>'Hours of Operation'!AQ$40</f>
        <v>0</v>
      </c>
      <c r="IE231" s="4">
        <f>'Hours of Operation'!AR$40</f>
        <v>0</v>
      </c>
      <c r="IF231" s="4">
        <f>'Hours of Operation'!AS$40</f>
        <v>0</v>
      </c>
      <c r="IG231" s="4">
        <f>'Hours of Operation'!AT$40</f>
        <v>0</v>
      </c>
      <c r="IH231" s="4">
        <f>'Hours of Operation'!AU$40</f>
        <v>0</v>
      </c>
      <c r="II231" s="4">
        <f>'Hours of Operation'!AV$40</f>
        <v>0</v>
      </c>
      <c r="IJ231" s="4">
        <f>'Hours of Operation'!AW$40</f>
        <v>0</v>
      </c>
      <c r="IK231" s="4">
        <f>'Hours of Operation'!AX$40</f>
        <v>0</v>
      </c>
      <c r="IL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</row>
    <row r="232" spans="1:264" s="3" customFormat="1" ht="12" customHeight="1" x14ac:dyDescent="0.2">
      <c r="A232" s="4" t="s">
        <v>391</v>
      </c>
      <c r="B232" s="4" t="s">
        <v>218</v>
      </c>
      <c r="C232" s="4">
        <v>264</v>
      </c>
      <c r="D232" s="4" t="s">
        <v>90</v>
      </c>
      <c r="E232" s="4" t="s">
        <v>92</v>
      </c>
      <c r="F232" s="4" t="s">
        <v>68</v>
      </c>
      <c r="G232" s="4">
        <v>4</v>
      </c>
      <c r="H232" s="4" t="s">
        <v>167</v>
      </c>
      <c r="I232" s="4">
        <v>1</v>
      </c>
      <c r="J232" s="4">
        <v>0</v>
      </c>
      <c r="K232" s="4"/>
      <c r="L232" s="10">
        <v>33604</v>
      </c>
      <c r="M232" s="4" t="b">
        <v>1</v>
      </c>
      <c r="N232" s="4"/>
      <c r="O232" s="4"/>
      <c r="P232" s="4" t="s">
        <v>585</v>
      </c>
      <c r="Q232" s="4" t="s">
        <v>584</v>
      </c>
      <c r="R232" s="4" t="s">
        <v>586</v>
      </c>
      <c r="S232" s="4">
        <v>15.577</v>
      </c>
      <c r="T232" s="4">
        <v>15.875999999999999</v>
      </c>
      <c r="U232" s="4">
        <v>1</v>
      </c>
      <c r="V232" s="10">
        <v>43223</v>
      </c>
      <c r="W232" s="4">
        <v>1</v>
      </c>
      <c r="X232" s="4">
        <v>0.29899999999999949</v>
      </c>
      <c r="Y232" s="4"/>
      <c r="Z232" s="4"/>
      <c r="AA232" s="4"/>
      <c r="AB232" s="4"/>
      <c r="AC232" s="4"/>
      <c r="AD232" s="4"/>
      <c r="AE232" s="10">
        <v>41275</v>
      </c>
      <c r="AF232" s="10">
        <v>43100</v>
      </c>
      <c r="AG232" s="16"/>
      <c r="AH232" s="16"/>
      <c r="AI232" s="31">
        <v>92000</v>
      </c>
      <c r="AJ232" s="31">
        <v>92000</v>
      </c>
      <c r="AK232" s="31">
        <v>90000</v>
      </c>
      <c r="AL232" s="31">
        <v>89000</v>
      </c>
      <c r="AM232" s="31">
        <v>89000</v>
      </c>
      <c r="AN232" s="31"/>
      <c r="AO232" s="14"/>
      <c r="AP232" s="4"/>
      <c r="AQ232" s="4"/>
      <c r="AR232" s="9">
        <v>11.507198462601727</v>
      </c>
      <c r="AS232" s="9">
        <v>2.7156456908606117</v>
      </c>
      <c r="AT232" s="9">
        <v>9.5510829076446857</v>
      </c>
      <c r="AU232" s="9">
        <v>11.072188651216912</v>
      </c>
      <c r="AV232" s="9">
        <v>0</v>
      </c>
      <c r="AW232" s="39" t="b">
        <v>1</v>
      </c>
      <c r="AX232" s="39" t="b">
        <v>0</v>
      </c>
      <c r="AY232" s="9">
        <v>0</v>
      </c>
      <c r="AZ232" s="9">
        <v>1525.9199999999985</v>
      </c>
      <c r="BA232" s="9">
        <v>1522.3511070626073</v>
      </c>
      <c r="BB232" s="9">
        <v>1.2818424082268411</v>
      </c>
      <c r="BC232" s="9">
        <v>22.297435972733151</v>
      </c>
      <c r="BD232" s="9">
        <v>2.5229210756217433</v>
      </c>
      <c r="BE232" s="9">
        <v>2.0907483383027108</v>
      </c>
      <c r="BF232" s="9" t="s">
        <v>216</v>
      </c>
      <c r="BG232" s="9">
        <v>9.7557403973229899</v>
      </c>
      <c r="BH232" s="4"/>
      <c r="BI232" s="4"/>
      <c r="BJ232" s="4" t="s">
        <v>167</v>
      </c>
      <c r="BK232" s="4"/>
      <c r="BL232" s="32">
        <v>0.61800000000000033</v>
      </c>
      <c r="BM232" s="16"/>
      <c r="BN232" s="16"/>
      <c r="BO232" s="31">
        <v>8578.1402855542055</v>
      </c>
      <c r="BP232" s="31">
        <v>8578.1402855542055</v>
      </c>
      <c r="BQ232" s="31">
        <v>8787.241156343207</v>
      </c>
      <c r="BR232" s="31">
        <v>8766.6339880347987</v>
      </c>
      <c r="BS232" s="31">
        <v>8745.9611127857388</v>
      </c>
      <c r="BT232" s="31"/>
      <c r="BU232" s="4"/>
      <c r="BV232" s="32">
        <v>0.19299999999999962</v>
      </c>
      <c r="BW232" s="16"/>
      <c r="BX232" s="16"/>
      <c r="BY232" s="31">
        <v>21000</v>
      </c>
      <c r="BZ232" s="31">
        <v>21000</v>
      </c>
      <c r="CA232" s="31">
        <v>21000</v>
      </c>
      <c r="CB232" s="31">
        <v>21000</v>
      </c>
      <c r="CC232" s="31">
        <v>21000</v>
      </c>
      <c r="CD232" s="31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4">
        <v>1.1780000000000008</v>
      </c>
      <c r="CV232" s="4">
        <v>2.168000000000001</v>
      </c>
      <c r="CW232" s="4">
        <v>752</v>
      </c>
      <c r="CX232" s="4" t="s">
        <v>222</v>
      </c>
      <c r="CY232" s="4" t="s">
        <v>367</v>
      </c>
      <c r="CZ232" s="22"/>
      <c r="DA232" s="4">
        <v>0</v>
      </c>
      <c r="DB232" s="4">
        <v>0</v>
      </c>
      <c r="DC232" s="4">
        <v>365</v>
      </c>
      <c r="DD232" s="4">
        <v>365</v>
      </c>
      <c r="DE232" s="4">
        <v>365</v>
      </c>
      <c r="DF232" s="4">
        <v>366</v>
      </c>
      <c r="DG232" s="4">
        <v>365</v>
      </c>
      <c r="DH232" s="4">
        <v>0</v>
      </c>
      <c r="DI232" s="16">
        <f t="shared" si="41"/>
        <v>90399.233296823659</v>
      </c>
      <c r="DJ232" s="16">
        <f t="shared" si="42"/>
        <v>8691.264663914224</v>
      </c>
      <c r="DK232" s="16">
        <f t="shared" si="43"/>
        <v>21000</v>
      </c>
      <c r="DL232" s="16">
        <f t="shared" si="44"/>
        <v>0</v>
      </c>
      <c r="DM232" s="16">
        <f t="shared" si="45"/>
        <v>0</v>
      </c>
      <c r="DN232" s="22"/>
      <c r="DO232" s="4">
        <f>COUNTIFS(crashes!$G$2:$G$17624,"&gt;="&amp;S232,crashes!$G$2:$G$17624,"&lt;"&amp;T232,crashes!$D$2:$D$17624,"="&amp;C232, crashes!$S$2:$S$17624, "&gt;="&amp;AE232, crashes!$S$2:$S$17624, "&lt;="&amp;AF232, crashes!$E$2:$E$17624, "="&amp;D232 )</f>
        <v>65</v>
      </c>
      <c r="DP232" s="29">
        <f>COUNTIFS(crashes!$G$2:$G$17624,"&gt;="&amp;S232,crashes!$G$2:$G$17624,"&lt;"&amp;T232,crashes!$D$2:$D$17624,"="&amp;C232, crashes!$S$2:$S$17624, "&gt;="&amp;AE232, crashes!$S$2:$S$17624, "&lt;="&amp;AF232, crashes!$E$2:$E$17624, "="&amp;D232, crashes!$R$2:$R$17624, "=Weekday")</f>
        <v>52</v>
      </c>
      <c r="DQ232" s="29">
        <f>COUNTIFS(crashes!$G$2:$G$17624,"&gt;="&amp;S232,crashes!$G$2:$G$17624,"&lt;"&amp;T232,crashes!$D$2:$D$17624,"="&amp;C232, crashes!$S$2:$S$17624, "&gt;="&amp;AE232, crashes!$S$2:$S$17624, "&lt;="&amp;AF232, crashes!$E$2:$E$17624, "="&amp;D232, crashes!$R$2:$R$17624, "=Weekend")</f>
        <v>13</v>
      </c>
      <c r="DR232" s="30">
        <f>COUNTIFS(crashes!$G$2:$G$17624,"&gt;="&amp;S232,crashes!$G$2:$G$17624,"&lt;"&amp;T232,crashes!$D$2:$D$17624,"="&amp;C232, crashes!$S$2:$S$17624, "&gt;="&amp;AE232, crashes!$S$2:$S$17624, "&lt;="&amp;AF232, crashes!$E$2:$E$17624, "="&amp;D232,  crashes!$R$2:$R$17624, "=Weekday", crashes!$N$2:$N$17624,"=K")</f>
        <v>0</v>
      </c>
      <c r="DS232" s="30">
        <f>COUNTIFS(crashes!$G$2:$G$17624,"&gt;="&amp;S232,crashes!$G$2:$G$17624,"&lt;"&amp;T232,crashes!$D$2:$D$17624,"="&amp;C232, crashes!$S$2:$S$17624, "&gt;="&amp;AE232, crashes!$S$2:$S$17624, "&lt;="&amp;AF232, crashes!$E$2:$E$17624, "="&amp;D232,  crashes!$R$2:$R$17624, "=Weekday", crashes!$N$2:$N$17624,"=A")</f>
        <v>1</v>
      </c>
      <c r="DT232" s="30">
        <f>COUNTIFS(crashes!$G$2:$G$17624,"&gt;="&amp;S232,crashes!$G$2:$G$17624,"&lt;"&amp;T232,crashes!$D$2:$D$17624,"="&amp;C232, crashes!$S$2:$S$17624, "&gt;="&amp;AE232, crashes!$S$2:$S$17624, "&lt;="&amp;AF232, crashes!$E$2:$E$17624, "="&amp;D232,  crashes!$R$2:$R$17624, "=Weekday", crashes!$N$2:$N$17624,"=B")</f>
        <v>9</v>
      </c>
      <c r="DU232" s="30">
        <f>COUNTIFS(crashes!$G$2:$G$17624,"&gt;="&amp;S232,crashes!$G$2:$G$17624,"&lt;"&amp;T232,crashes!$D$2:$D$17624,"="&amp;C232, crashes!$S$2:$S$17624, "&gt;="&amp;AE232, crashes!$S$2:$S$17624, "&lt;="&amp;AF232, crashes!$E$2:$E$17624, "="&amp;D232,  crashes!$R$2:$R$17624, "=Weekday", crashes!$N$2:$N$17624,"=C")</f>
        <v>8</v>
      </c>
      <c r="DV232" s="30">
        <f>COUNTIFS(crashes!$G$2:$G$17624,"&gt;="&amp;S232,crashes!$G$2:$G$17624,"&lt;"&amp;T232,crashes!$D$2:$D$17624,"="&amp;C232, crashes!$S$2:$S$17624, "&gt;="&amp;AE232, crashes!$S$2:$S$17624, "&lt;="&amp;AF232, crashes!$E$2:$E$17624, "="&amp;D232,  crashes!$R$2:$R$17624, "=Weekday", crashes!$N$2:$N$17624,"=ABC")</f>
        <v>0</v>
      </c>
      <c r="DW232" s="30">
        <f>COUNTIFS(crashes!$G$2:$G$17624,"&gt;="&amp;S232,crashes!$G$2:$G$17624,"&lt;"&amp;T232,crashes!$D$2:$D$17624,"="&amp;C232, crashes!$S$2:$S$17624, "&gt;="&amp;AE232, crashes!$S$2:$S$17624, "&lt;="&amp;AF232, crashes!$E$2:$E$17624, "="&amp;D232,  crashes!$R$2:$R$17624, "=Weekday", crashes!$N$2:$N$17624,"=O")</f>
        <v>34</v>
      </c>
      <c r="DX232" s="30">
        <f>COUNTIFS(crashes!$G$2:$G$17624,"&gt;="&amp;S232,crashes!$G$2:$G$17624,"&lt;"&amp;T232,crashes!$D$2:$D$17624,"="&amp;C232, crashes!$S$2:$S$17624, "&gt;="&amp;AE232, crashes!$S$2:$S$17624, "&lt;="&amp;AF232, crashes!$E$2:$E$17624, "="&amp;D232,  crashes!$R$2:$R$17624, "=Weekend", crashes!$N$2:$N$17624,"=K")</f>
        <v>0</v>
      </c>
      <c r="DY232" s="30">
        <f>COUNTIFS(crashes!$G$2:$G$17624,"&gt;="&amp;S232,crashes!$G$2:$G$17624,"&lt;"&amp;T232,crashes!$D$2:$D$17624,"="&amp;C232, crashes!$S$2:$S$17624, "&gt;="&amp;AE232, crashes!$S$2:$S$17624, "&lt;="&amp;AF232, crashes!$E$2:$E$17624, "="&amp;D232,  crashes!$R$2:$R$17624, "=Weekend", crashes!$N$2:$N$17624,"=A")</f>
        <v>0</v>
      </c>
      <c r="DZ232" s="30">
        <f>COUNTIFS(crashes!$G$2:$G$17624,"&gt;="&amp;S232,crashes!$G$2:$G$17624,"&lt;"&amp;T232,crashes!$D$2:$D$17624,"="&amp;C232, crashes!$S$2:$S$17624, "&gt;="&amp;AE232, crashes!$S$2:$S$17624, "&lt;="&amp;AF232, crashes!$E$2:$E$17624, "="&amp;D232,  crashes!$R$2:$R$17624, "=Weekend", crashes!$N$2:$N$17624,"=B")</f>
        <v>8</v>
      </c>
      <c r="EA232" s="30">
        <f>COUNTIFS(crashes!$G$2:$G$17624,"&gt;="&amp;S232,crashes!$G$2:$G$17624,"&lt;"&amp;T232,crashes!$D$2:$D$17624,"="&amp;C232, crashes!$S$2:$S$17624, "&gt;="&amp;AE232, crashes!$S$2:$S$17624, "&lt;="&amp;AF232, crashes!$E$2:$E$17624, "="&amp;D232,  crashes!$R$2:$R$17624, "=Weekend", crashes!$N$2:$N$17624,"=C")</f>
        <v>0</v>
      </c>
      <c r="EB232" s="30">
        <f>COUNTIFS(crashes!$G$2:$G$17624,"&gt;="&amp;S232,crashes!$G$2:$G$17624,"&lt;"&amp;T232,crashes!$D$2:$D$17624,"="&amp;C232, crashes!$S$2:$S$17624, "&gt;="&amp;AE232, crashes!$S$2:$S$17624, "&lt;="&amp;AF232, crashes!$E$2:$E$17624, "="&amp;D232,  crashes!$R$2:$R$17624, "=Weekend", crashes!$N$2:$N$17624,"=ABC")</f>
        <v>0</v>
      </c>
      <c r="EC232" s="30">
        <f>COUNTIFS(crashes!$G$2:$G$17624,"&gt;="&amp;S232,crashes!$G$2:$G$17624,"&lt;"&amp;T232,crashes!$D$2:$D$17624,"="&amp;C232, crashes!$S$2:$S$17624, "&gt;="&amp;AE232, crashes!$S$2:$S$17624, "&lt;="&amp;AF232, crashes!$E$2:$E$17624, "="&amp;D232,  crashes!$R$2:$R$17624, "=Weekend", crashes!$N$2:$N$17624,"=O")</f>
        <v>5</v>
      </c>
      <c r="ED232" s="4">
        <f t="shared" si="46"/>
        <v>0</v>
      </c>
      <c r="EE232" s="4">
        <f t="shared" si="47"/>
        <v>1</v>
      </c>
      <c r="EF232" s="4">
        <f t="shared" si="48"/>
        <v>17</v>
      </c>
      <c r="EG232" s="4">
        <f t="shared" si="49"/>
        <v>8</v>
      </c>
      <c r="EH232" s="4">
        <f t="shared" si="50"/>
        <v>0</v>
      </c>
      <c r="EI232" s="50">
        <f t="shared" si="51"/>
        <v>26</v>
      </c>
      <c r="EJ232" s="4">
        <f t="shared" si="52"/>
        <v>39</v>
      </c>
      <c r="EK232" s="22"/>
      <c r="EL232" s="3">
        <v>2016</v>
      </c>
      <c r="EM232" s="3">
        <v>12</v>
      </c>
      <c r="EN232" s="3">
        <v>8.0300000000000007E-3</v>
      </c>
      <c r="EO232" s="3">
        <v>4.79E-3</v>
      </c>
      <c r="EP232" s="3">
        <v>3.8600000000000001E-3</v>
      </c>
      <c r="EQ232" s="3">
        <v>5.0699999999999999E-3</v>
      </c>
      <c r="ER232" s="3">
        <v>1.528E-2</v>
      </c>
      <c r="ES232" s="3">
        <v>4.5690000000000001E-2</v>
      </c>
      <c r="ET232" s="3">
        <v>7.6850000000000002E-2</v>
      </c>
      <c r="EU232" s="3">
        <v>8.4529999999999994E-2</v>
      </c>
      <c r="EV232" s="3">
        <v>5.9220000000000002E-2</v>
      </c>
      <c r="EW232" s="3">
        <v>4.9579999999999999E-2</v>
      </c>
      <c r="EX232" s="3">
        <v>4.8280000000000003E-2</v>
      </c>
      <c r="EY232" s="3">
        <v>5.7729999999999997E-2</v>
      </c>
      <c r="EZ232" s="3">
        <v>6.2179999999999999E-2</v>
      </c>
      <c r="FA232" s="3">
        <v>6.2190000000000002E-2</v>
      </c>
      <c r="FB232" s="3">
        <v>6.7110000000000003E-2</v>
      </c>
      <c r="FC232" s="3">
        <v>7.2429999999999994E-2</v>
      </c>
      <c r="FD232" s="3">
        <v>7.102E-2</v>
      </c>
      <c r="FE232" s="3">
        <v>7.2440000000000004E-2</v>
      </c>
      <c r="FF232" s="3">
        <v>5.8049999999999997E-2</v>
      </c>
      <c r="FG232" s="3">
        <v>4.4240000000000002E-2</v>
      </c>
      <c r="FH232" s="3">
        <v>3.6929999999999998E-2</v>
      </c>
      <c r="FI232" s="3">
        <v>3.2599999999999997E-2</v>
      </c>
      <c r="FJ232" s="3">
        <v>2.3709999999999998E-2</v>
      </c>
      <c r="FK232" s="3">
        <v>1.538E-2</v>
      </c>
      <c r="FL232" s="3">
        <v>2016</v>
      </c>
      <c r="FM232" s="3">
        <v>12</v>
      </c>
      <c r="FN232" s="3">
        <v>2016</v>
      </c>
      <c r="FO232" s="51">
        <v>12</v>
      </c>
      <c r="FP232" s="51">
        <v>271</v>
      </c>
      <c r="FQ232" s="51">
        <v>1.465E-2</v>
      </c>
      <c r="FR232" s="51">
        <v>9.7450000000000002E-3</v>
      </c>
      <c r="FS232" s="3">
        <v>8.515E-3</v>
      </c>
      <c r="FT232" s="3">
        <v>5.8100000000000001E-3</v>
      </c>
      <c r="FU232" s="3">
        <v>6.5750000000000001E-3</v>
      </c>
      <c r="FV232" s="3">
        <v>1.3509999999999999E-2</v>
      </c>
      <c r="FW232" s="3">
        <v>2.0685000000000002E-2</v>
      </c>
      <c r="FX232" s="3">
        <v>2.759E-2</v>
      </c>
      <c r="FY232" s="3">
        <v>3.5045E-2</v>
      </c>
      <c r="FZ232" s="3">
        <v>4.3859999999999996E-2</v>
      </c>
      <c r="GA232" s="3">
        <v>5.0845000000000001E-2</v>
      </c>
      <c r="GB232" s="3">
        <v>5.3849999999999995E-2</v>
      </c>
      <c r="GC232" s="3">
        <v>5.5515000000000002E-2</v>
      </c>
      <c r="GD232" s="3">
        <v>5.6014999999999995E-2</v>
      </c>
      <c r="GE232" s="3">
        <v>5.6194999999999995E-2</v>
      </c>
      <c r="GF232" s="3">
        <v>5.5085000000000002E-2</v>
      </c>
      <c r="GG232" s="3">
        <v>5.4715E-2</v>
      </c>
      <c r="GH232" s="3">
        <v>5.1699999999999996E-2</v>
      </c>
      <c r="GI232" s="3">
        <v>4.6844999999999998E-2</v>
      </c>
      <c r="GJ232" s="3">
        <v>3.8459999999999994E-2</v>
      </c>
      <c r="GK232" s="3">
        <v>3.3119999999999997E-2</v>
      </c>
      <c r="GL232" s="3">
        <v>2.8685000000000002E-2</v>
      </c>
      <c r="GM232" s="3">
        <v>2.3195E-2</v>
      </c>
      <c r="GN232" s="3">
        <v>1.7084999999999999E-2</v>
      </c>
      <c r="GO232" s="22"/>
      <c r="GP232" s="4">
        <f>'Hours of Operation'!C$40</f>
        <v>0</v>
      </c>
      <c r="GQ232" s="4">
        <f>'Hours of Operation'!D$40</f>
        <v>0</v>
      </c>
      <c r="GR232" s="4">
        <f>'Hours of Operation'!E$40</f>
        <v>0</v>
      </c>
      <c r="GS232" s="4">
        <f>'Hours of Operation'!F$40</f>
        <v>0</v>
      </c>
      <c r="GT232" s="4">
        <f>'Hours of Operation'!G$40</f>
        <v>0</v>
      </c>
      <c r="GU232" s="4">
        <f>'Hours of Operation'!H$40</f>
        <v>0</v>
      </c>
      <c r="GV232" s="4">
        <f>'Hours of Operation'!I$40</f>
        <v>0</v>
      </c>
      <c r="GW232" s="4">
        <f>'Hours of Operation'!J$40</f>
        <v>0</v>
      </c>
      <c r="GX232" s="4">
        <f>'Hours of Operation'!K$40</f>
        <v>0</v>
      </c>
      <c r="GY232" s="4">
        <f>'Hours of Operation'!L$40</f>
        <v>0</v>
      </c>
      <c r="GZ232" s="4">
        <f>'Hours of Operation'!M$40</f>
        <v>0</v>
      </c>
      <c r="HA232" s="4">
        <f>'Hours of Operation'!N$40</f>
        <v>0</v>
      </c>
      <c r="HB232" s="4">
        <f>'Hours of Operation'!O$40</f>
        <v>0</v>
      </c>
      <c r="HC232" s="4">
        <f>'Hours of Operation'!P$40</f>
        <v>0</v>
      </c>
      <c r="HD232" s="4">
        <f>'Hours of Operation'!Q$40</f>
        <v>0</v>
      </c>
      <c r="HE232" s="4">
        <f>'Hours of Operation'!R$40</f>
        <v>0</v>
      </c>
      <c r="HF232" s="4">
        <f>'Hours of Operation'!S$40</f>
        <v>0.96166134185303509</v>
      </c>
      <c r="HG232" s="4">
        <f>'Hours of Operation'!T$40</f>
        <v>0.96166134185303509</v>
      </c>
      <c r="HH232" s="4">
        <f>'Hours of Operation'!U$40</f>
        <v>0</v>
      </c>
      <c r="HI232" s="4">
        <f>'Hours of Operation'!V$40</f>
        <v>0</v>
      </c>
      <c r="HJ232" s="4">
        <f>'Hours of Operation'!W$40</f>
        <v>0</v>
      </c>
      <c r="HK232" s="4">
        <f>'Hours of Operation'!X$40</f>
        <v>0</v>
      </c>
      <c r="HL232" s="4">
        <f>'Hours of Operation'!Y$40</f>
        <v>0</v>
      </c>
      <c r="HM232" s="4">
        <f>'Hours of Operation'!Z$40</f>
        <v>0</v>
      </c>
      <c r="HN232" s="4">
        <f>'Hours of Operation'!AA$40</f>
        <v>0</v>
      </c>
      <c r="HO232" s="4">
        <f>'Hours of Operation'!AB$40</f>
        <v>0</v>
      </c>
      <c r="HP232" s="4">
        <f>'Hours of Operation'!AC$40</f>
        <v>0</v>
      </c>
      <c r="HQ232" s="4">
        <f>'Hours of Operation'!AD$40</f>
        <v>0</v>
      </c>
      <c r="HR232" s="4">
        <f>'Hours of Operation'!AE$40</f>
        <v>0</v>
      </c>
      <c r="HS232" s="4">
        <f>'Hours of Operation'!AF$40</f>
        <v>0</v>
      </c>
      <c r="HT232" s="4">
        <f>'Hours of Operation'!AG$40</f>
        <v>0</v>
      </c>
      <c r="HU232" s="4">
        <f>'Hours of Operation'!AH$40</f>
        <v>0</v>
      </c>
      <c r="HV232" s="4">
        <f>'Hours of Operation'!AI$40</f>
        <v>0</v>
      </c>
      <c r="HW232" s="4">
        <f>'Hours of Operation'!AJ$40</f>
        <v>0</v>
      </c>
      <c r="HX232" s="4">
        <f>'Hours of Operation'!AK$40</f>
        <v>0</v>
      </c>
      <c r="HY232" s="4">
        <f>'Hours of Operation'!AL$40</f>
        <v>0</v>
      </c>
      <c r="HZ232" s="4">
        <f>'Hours of Operation'!AM$40</f>
        <v>0</v>
      </c>
      <c r="IA232" s="4">
        <f>'Hours of Operation'!AN$40</f>
        <v>0</v>
      </c>
      <c r="IB232" s="4">
        <f>'Hours of Operation'!AO$40</f>
        <v>0</v>
      </c>
      <c r="IC232" s="4">
        <f>'Hours of Operation'!AP$40</f>
        <v>0</v>
      </c>
      <c r="ID232" s="4">
        <f>'Hours of Operation'!AQ$40</f>
        <v>0</v>
      </c>
      <c r="IE232" s="4">
        <f>'Hours of Operation'!AR$40</f>
        <v>0</v>
      </c>
      <c r="IF232" s="4">
        <f>'Hours of Operation'!AS$40</f>
        <v>0</v>
      </c>
      <c r="IG232" s="4">
        <f>'Hours of Operation'!AT$40</f>
        <v>0</v>
      </c>
      <c r="IH232" s="4">
        <f>'Hours of Operation'!AU$40</f>
        <v>0</v>
      </c>
      <c r="II232" s="4">
        <f>'Hours of Operation'!AV$40</f>
        <v>0</v>
      </c>
      <c r="IJ232" s="4">
        <f>'Hours of Operation'!AW$40</f>
        <v>0</v>
      </c>
      <c r="IK232" s="4">
        <f>'Hours of Operation'!AX$40</f>
        <v>0</v>
      </c>
      <c r="IL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</row>
    <row r="233" spans="1:264" s="3" customFormat="1" ht="12" customHeight="1" x14ac:dyDescent="0.2">
      <c r="A233" s="4" t="s">
        <v>391</v>
      </c>
      <c r="B233" s="4" t="s">
        <v>218</v>
      </c>
      <c r="C233" s="4">
        <v>264</v>
      </c>
      <c r="D233" s="4" t="s">
        <v>90</v>
      </c>
      <c r="E233" s="4" t="s">
        <v>92</v>
      </c>
      <c r="F233" s="4" t="s">
        <v>70</v>
      </c>
      <c r="G233" s="4">
        <v>4</v>
      </c>
      <c r="H233" s="4" t="s">
        <v>167</v>
      </c>
      <c r="I233" s="4">
        <v>1</v>
      </c>
      <c r="J233" s="4">
        <v>0</v>
      </c>
      <c r="K233" s="4"/>
      <c r="L233" s="10">
        <v>33604</v>
      </c>
      <c r="M233" s="4" t="b">
        <v>1</v>
      </c>
      <c r="N233" s="4"/>
      <c r="O233" s="4"/>
      <c r="P233" s="4" t="s">
        <v>587</v>
      </c>
      <c r="Q233" s="4" t="s">
        <v>586</v>
      </c>
      <c r="R233" s="4" t="s">
        <v>588</v>
      </c>
      <c r="S233" s="4">
        <v>15.875999999999999</v>
      </c>
      <c r="T233" s="4">
        <v>16.068999999999999</v>
      </c>
      <c r="U233" s="4">
        <v>1</v>
      </c>
      <c r="V233" s="10">
        <v>43223</v>
      </c>
      <c r="W233" s="4">
        <v>1</v>
      </c>
      <c r="X233" s="4">
        <v>0.19299999999999962</v>
      </c>
      <c r="Y233" s="4">
        <v>0.19299999999999962</v>
      </c>
      <c r="Z233" s="4">
        <v>2</v>
      </c>
      <c r="AA233" s="4" t="s">
        <v>404</v>
      </c>
      <c r="AB233" s="4" t="s">
        <v>404</v>
      </c>
      <c r="AC233" s="4"/>
      <c r="AD233" s="4"/>
      <c r="AE233" s="10">
        <v>41275</v>
      </c>
      <c r="AF233" s="10">
        <v>43100</v>
      </c>
      <c r="AG233" s="16"/>
      <c r="AH233" s="16"/>
      <c r="AI233" s="31">
        <v>96578.140285554211</v>
      </c>
      <c r="AJ233" s="31">
        <v>96578.140285554211</v>
      </c>
      <c r="AK233" s="31">
        <v>106787.24115634321</v>
      </c>
      <c r="AL233" s="31">
        <v>105766.6339880348</v>
      </c>
      <c r="AM233" s="31">
        <v>104745.96111278574</v>
      </c>
      <c r="AN233" s="31"/>
      <c r="AO233" s="14"/>
      <c r="AP233" s="4"/>
      <c r="AQ233" s="4"/>
      <c r="AR233" s="9">
        <v>11.509860918728311</v>
      </c>
      <c r="AS233" s="9">
        <v>2.4315826732459627</v>
      </c>
      <c r="AT233" s="9">
        <v>9.8189900721454002</v>
      </c>
      <c r="AU233" s="9">
        <v>0</v>
      </c>
      <c r="AV233" s="9">
        <v>0</v>
      </c>
      <c r="AW233" s="39" t="b">
        <v>1</v>
      </c>
      <c r="AX233" s="39" t="b">
        <v>0</v>
      </c>
      <c r="AY233" s="9">
        <v>0</v>
      </c>
      <c r="AZ233" s="7">
        <v>992.64000000000328</v>
      </c>
      <c r="BA233" s="37">
        <v>988.3</v>
      </c>
      <c r="BB233" s="9">
        <v>14.134915082537661</v>
      </c>
      <c r="BC233" s="9">
        <v>22.522928887858527</v>
      </c>
      <c r="BD233" s="9">
        <v>2.7881824965161659</v>
      </c>
      <c r="BE233" s="9">
        <v>2.3414496204412769</v>
      </c>
      <c r="BF233" s="9" t="s">
        <v>216</v>
      </c>
      <c r="BG233" s="9">
        <v>10.056696960925649</v>
      </c>
      <c r="BH233" s="4"/>
      <c r="BI233" s="4"/>
      <c r="BJ233" s="4" t="s">
        <v>167</v>
      </c>
      <c r="BK233" s="4"/>
      <c r="BL233" s="32">
        <v>0</v>
      </c>
      <c r="BM233" s="16"/>
      <c r="BN233" s="16"/>
      <c r="BO233" s="31">
        <v>8578.1402855542055</v>
      </c>
      <c r="BP233" s="31">
        <v>8578.1402855542055</v>
      </c>
      <c r="BQ233" s="31">
        <v>8787.241156343207</v>
      </c>
      <c r="BR233" s="31">
        <v>8766.6339880347987</v>
      </c>
      <c r="BS233" s="31">
        <v>8745.9611127857388</v>
      </c>
      <c r="BT233" s="31"/>
      <c r="BU233" s="4"/>
      <c r="BV233" s="32">
        <v>0</v>
      </c>
      <c r="BW233" s="16"/>
      <c r="BX233" s="16"/>
      <c r="BY233" s="31">
        <v>21000</v>
      </c>
      <c r="BZ233" s="31">
        <v>21000</v>
      </c>
      <c r="CA233" s="31">
        <v>21000</v>
      </c>
      <c r="CB233" s="31">
        <v>21000</v>
      </c>
      <c r="CC233" s="31">
        <v>21000</v>
      </c>
      <c r="CD233" s="31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31">
        <v>21000</v>
      </c>
      <c r="CP233" s="31">
        <v>21000</v>
      </c>
      <c r="CQ233" s="31">
        <v>21000</v>
      </c>
      <c r="CR233" s="31">
        <v>21000</v>
      </c>
      <c r="CS233" s="31">
        <v>21000</v>
      </c>
      <c r="CT233" s="31"/>
      <c r="CU233" s="4">
        <v>1.4770000000000003</v>
      </c>
      <c r="CV233" s="4">
        <v>1.9750000000000014</v>
      </c>
      <c r="CW233" s="4"/>
      <c r="CX233" s="4" t="s">
        <v>222</v>
      </c>
      <c r="CY233" s="4" t="s">
        <v>367</v>
      </c>
      <c r="CZ233" s="22"/>
      <c r="DA233" s="4">
        <v>0</v>
      </c>
      <c r="DB233" s="4">
        <v>0</v>
      </c>
      <c r="DC233" s="4">
        <v>365</v>
      </c>
      <c r="DD233" s="4">
        <v>365</v>
      </c>
      <c r="DE233" s="4">
        <v>365</v>
      </c>
      <c r="DF233" s="4">
        <v>366</v>
      </c>
      <c r="DG233" s="4">
        <v>365</v>
      </c>
      <c r="DH233" s="4">
        <v>0</v>
      </c>
      <c r="DI233" s="16">
        <f t="shared" si="41"/>
        <v>102093.23618636768</v>
      </c>
      <c r="DJ233" s="16">
        <f t="shared" si="42"/>
        <v>8691.264663914224</v>
      </c>
      <c r="DK233" s="16">
        <f t="shared" si="43"/>
        <v>21000</v>
      </c>
      <c r="DL233" s="16">
        <f t="shared" si="44"/>
        <v>0</v>
      </c>
      <c r="DM233" s="16">
        <f t="shared" si="45"/>
        <v>21000</v>
      </c>
      <c r="DN233" s="22"/>
      <c r="DO233" s="4">
        <f>COUNTIFS(crashes!$G$2:$G$17624,"&gt;="&amp;S233,crashes!$G$2:$G$17624,"&lt;"&amp;T233,crashes!$D$2:$D$17624,"="&amp;C233, crashes!$S$2:$S$17624, "&gt;="&amp;AE233, crashes!$S$2:$S$17624, "&lt;="&amp;AF233, crashes!$E$2:$E$17624, "="&amp;D233 )</f>
        <v>39</v>
      </c>
      <c r="DP233" s="29">
        <f>COUNTIFS(crashes!$G$2:$G$17624,"&gt;="&amp;S233,crashes!$G$2:$G$17624,"&lt;"&amp;T233,crashes!$D$2:$D$17624,"="&amp;C233, crashes!$S$2:$S$17624, "&gt;="&amp;AE233, crashes!$S$2:$S$17624, "&lt;="&amp;AF233, crashes!$E$2:$E$17624, "="&amp;D233, crashes!$R$2:$R$17624, "=Weekday")</f>
        <v>33</v>
      </c>
      <c r="DQ233" s="29">
        <f>COUNTIFS(crashes!$G$2:$G$17624,"&gt;="&amp;S233,crashes!$G$2:$G$17624,"&lt;"&amp;T233,crashes!$D$2:$D$17624,"="&amp;C233, crashes!$S$2:$S$17624, "&gt;="&amp;AE233, crashes!$S$2:$S$17624, "&lt;="&amp;AF233, crashes!$E$2:$E$17624, "="&amp;D233, crashes!$R$2:$R$17624, "=Weekend")</f>
        <v>6</v>
      </c>
      <c r="DR233" s="30">
        <f>COUNTIFS(crashes!$G$2:$G$17624,"&gt;="&amp;S233,crashes!$G$2:$G$17624,"&lt;"&amp;T233,crashes!$D$2:$D$17624,"="&amp;C233, crashes!$S$2:$S$17624, "&gt;="&amp;AE233, crashes!$S$2:$S$17624, "&lt;="&amp;AF233, crashes!$E$2:$E$17624, "="&amp;D233,  crashes!$R$2:$R$17624, "=Weekday", crashes!$N$2:$N$17624,"=K")</f>
        <v>0</v>
      </c>
      <c r="DS233" s="30">
        <f>COUNTIFS(crashes!$G$2:$G$17624,"&gt;="&amp;S233,crashes!$G$2:$G$17624,"&lt;"&amp;T233,crashes!$D$2:$D$17624,"="&amp;C233, crashes!$S$2:$S$17624, "&gt;="&amp;AE233, crashes!$S$2:$S$17624, "&lt;="&amp;AF233, crashes!$E$2:$E$17624, "="&amp;D233,  crashes!$R$2:$R$17624, "=Weekday", crashes!$N$2:$N$17624,"=A")</f>
        <v>0</v>
      </c>
      <c r="DT233" s="30">
        <f>COUNTIFS(crashes!$G$2:$G$17624,"&gt;="&amp;S233,crashes!$G$2:$G$17624,"&lt;"&amp;T233,crashes!$D$2:$D$17624,"="&amp;C233, crashes!$S$2:$S$17624, "&gt;="&amp;AE233, crashes!$S$2:$S$17624, "&lt;="&amp;AF233, crashes!$E$2:$E$17624, "="&amp;D233,  crashes!$R$2:$R$17624, "=Weekday", crashes!$N$2:$N$17624,"=B")</f>
        <v>7</v>
      </c>
      <c r="DU233" s="30">
        <f>COUNTIFS(crashes!$G$2:$G$17624,"&gt;="&amp;S233,crashes!$G$2:$G$17624,"&lt;"&amp;T233,crashes!$D$2:$D$17624,"="&amp;C233, crashes!$S$2:$S$17624, "&gt;="&amp;AE233, crashes!$S$2:$S$17624, "&lt;="&amp;AF233, crashes!$E$2:$E$17624, "="&amp;D233,  crashes!$R$2:$R$17624, "=Weekday", crashes!$N$2:$N$17624,"=C")</f>
        <v>3</v>
      </c>
      <c r="DV233" s="30">
        <f>COUNTIFS(crashes!$G$2:$G$17624,"&gt;="&amp;S233,crashes!$G$2:$G$17624,"&lt;"&amp;T233,crashes!$D$2:$D$17624,"="&amp;C233, crashes!$S$2:$S$17624, "&gt;="&amp;AE233, crashes!$S$2:$S$17624, "&lt;="&amp;AF233, crashes!$E$2:$E$17624, "="&amp;D233,  crashes!$R$2:$R$17624, "=Weekday", crashes!$N$2:$N$17624,"=ABC")</f>
        <v>0</v>
      </c>
      <c r="DW233" s="30">
        <f>COUNTIFS(crashes!$G$2:$G$17624,"&gt;="&amp;S233,crashes!$G$2:$G$17624,"&lt;"&amp;T233,crashes!$D$2:$D$17624,"="&amp;C233, crashes!$S$2:$S$17624, "&gt;="&amp;AE233, crashes!$S$2:$S$17624, "&lt;="&amp;AF233, crashes!$E$2:$E$17624, "="&amp;D233,  crashes!$R$2:$R$17624, "=Weekday", crashes!$N$2:$N$17624,"=O")</f>
        <v>23</v>
      </c>
      <c r="DX233" s="30">
        <f>COUNTIFS(crashes!$G$2:$G$17624,"&gt;="&amp;S233,crashes!$G$2:$G$17624,"&lt;"&amp;T233,crashes!$D$2:$D$17624,"="&amp;C233, crashes!$S$2:$S$17624, "&gt;="&amp;AE233, crashes!$S$2:$S$17624, "&lt;="&amp;AF233, crashes!$E$2:$E$17624, "="&amp;D233,  crashes!$R$2:$R$17624, "=Weekend", crashes!$N$2:$N$17624,"=K")</f>
        <v>0</v>
      </c>
      <c r="DY233" s="30">
        <f>COUNTIFS(crashes!$G$2:$G$17624,"&gt;="&amp;S233,crashes!$G$2:$G$17624,"&lt;"&amp;T233,crashes!$D$2:$D$17624,"="&amp;C233, crashes!$S$2:$S$17624, "&gt;="&amp;AE233, crashes!$S$2:$S$17624, "&lt;="&amp;AF233, crashes!$E$2:$E$17624, "="&amp;D233,  crashes!$R$2:$R$17624, "=Weekend", crashes!$N$2:$N$17624,"=A")</f>
        <v>0</v>
      </c>
      <c r="DZ233" s="30">
        <f>COUNTIFS(crashes!$G$2:$G$17624,"&gt;="&amp;S233,crashes!$G$2:$G$17624,"&lt;"&amp;T233,crashes!$D$2:$D$17624,"="&amp;C233, crashes!$S$2:$S$17624, "&gt;="&amp;AE233, crashes!$S$2:$S$17624, "&lt;="&amp;AF233, crashes!$E$2:$E$17624, "="&amp;D233,  crashes!$R$2:$R$17624, "=Weekend", crashes!$N$2:$N$17624,"=B")</f>
        <v>2</v>
      </c>
      <c r="EA233" s="30">
        <f>COUNTIFS(crashes!$G$2:$G$17624,"&gt;="&amp;S233,crashes!$G$2:$G$17624,"&lt;"&amp;T233,crashes!$D$2:$D$17624,"="&amp;C233, crashes!$S$2:$S$17624, "&gt;="&amp;AE233, crashes!$S$2:$S$17624, "&lt;="&amp;AF233, crashes!$E$2:$E$17624, "="&amp;D233,  crashes!$R$2:$R$17624, "=Weekend", crashes!$N$2:$N$17624,"=C")</f>
        <v>0</v>
      </c>
      <c r="EB233" s="30">
        <f>COUNTIFS(crashes!$G$2:$G$17624,"&gt;="&amp;S233,crashes!$G$2:$G$17624,"&lt;"&amp;T233,crashes!$D$2:$D$17624,"="&amp;C233, crashes!$S$2:$S$17624, "&gt;="&amp;AE233, crashes!$S$2:$S$17624, "&lt;="&amp;AF233, crashes!$E$2:$E$17624, "="&amp;D233,  crashes!$R$2:$R$17624, "=Weekend", crashes!$N$2:$N$17624,"=ABC")</f>
        <v>0</v>
      </c>
      <c r="EC233" s="30">
        <f>COUNTIFS(crashes!$G$2:$G$17624,"&gt;="&amp;S233,crashes!$G$2:$G$17624,"&lt;"&amp;T233,crashes!$D$2:$D$17624,"="&amp;C233, crashes!$S$2:$S$17624, "&gt;="&amp;AE233, crashes!$S$2:$S$17624, "&lt;="&amp;AF233, crashes!$E$2:$E$17624, "="&amp;D233,  crashes!$R$2:$R$17624, "=Weekend", crashes!$N$2:$N$17624,"=O")</f>
        <v>4</v>
      </c>
      <c r="ED233" s="4">
        <f t="shared" si="46"/>
        <v>0</v>
      </c>
      <c r="EE233" s="4">
        <f t="shared" si="47"/>
        <v>0</v>
      </c>
      <c r="EF233" s="4">
        <f t="shared" si="48"/>
        <v>9</v>
      </c>
      <c r="EG233" s="4">
        <f t="shared" si="49"/>
        <v>3</v>
      </c>
      <c r="EH233" s="4">
        <f t="shared" si="50"/>
        <v>0</v>
      </c>
      <c r="EI233" s="50">
        <f t="shared" si="51"/>
        <v>12</v>
      </c>
      <c r="EJ233" s="4">
        <f t="shared" si="52"/>
        <v>27</v>
      </c>
      <c r="EK233" s="22"/>
      <c r="EL233" s="3">
        <v>2016</v>
      </c>
      <c r="EM233" s="3">
        <v>12</v>
      </c>
      <c r="EN233" s="3">
        <v>8.0300000000000007E-3</v>
      </c>
      <c r="EO233" s="3">
        <v>4.79E-3</v>
      </c>
      <c r="EP233" s="3">
        <v>3.8600000000000001E-3</v>
      </c>
      <c r="EQ233" s="3">
        <v>5.0699999999999999E-3</v>
      </c>
      <c r="ER233" s="3">
        <v>1.528E-2</v>
      </c>
      <c r="ES233" s="3">
        <v>4.5690000000000001E-2</v>
      </c>
      <c r="ET233" s="3">
        <v>7.6850000000000002E-2</v>
      </c>
      <c r="EU233" s="3">
        <v>8.4529999999999994E-2</v>
      </c>
      <c r="EV233" s="3">
        <v>5.9220000000000002E-2</v>
      </c>
      <c r="EW233" s="3">
        <v>4.9579999999999999E-2</v>
      </c>
      <c r="EX233" s="3">
        <v>4.8280000000000003E-2</v>
      </c>
      <c r="EY233" s="3">
        <v>5.7729999999999997E-2</v>
      </c>
      <c r="EZ233" s="3">
        <v>6.2179999999999999E-2</v>
      </c>
      <c r="FA233" s="3">
        <v>6.2190000000000002E-2</v>
      </c>
      <c r="FB233" s="3">
        <v>6.7110000000000003E-2</v>
      </c>
      <c r="FC233" s="3">
        <v>7.2429999999999994E-2</v>
      </c>
      <c r="FD233" s="3">
        <v>7.102E-2</v>
      </c>
      <c r="FE233" s="3">
        <v>7.2440000000000004E-2</v>
      </c>
      <c r="FF233" s="3">
        <v>5.8049999999999997E-2</v>
      </c>
      <c r="FG233" s="3">
        <v>4.4240000000000002E-2</v>
      </c>
      <c r="FH233" s="3">
        <v>3.6929999999999998E-2</v>
      </c>
      <c r="FI233" s="3">
        <v>3.2599999999999997E-2</v>
      </c>
      <c r="FJ233" s="3">
        <v>2.3709999999999998E-2</v>
      </c>
      <c r="FK233" s="3">
        <v>1.538E-2</v>
      </c>
      <c r="FL233" s="3">
        <v>2016</v>
      </c>
      <c r="FM233" s="3">
        <v>12</v>
      </c>
      <c r="FN233" s="3">
        <v>2016</v>
      </c>
      <c r="FO233" s="51">
        <v>12</v>
      </c>
      <c r="FP233" s="51">
        <v>271</v>
      </c>
      <c r="FQ233" s="51">
        <v>1.465E-2</v>
      </c>
      <c r="FR233" s="51">
        <v>9.7450000000000002E-3</v>
      </c>
      <c r="FS233" s="3">
        <v>8.515E-3</v>
      </c>
      <c r="FT233" s="3">
        <v>5.8100000000000001E-3</v>
      </c>
      <c r="FU233" s="3">
        <v>6.5750000000000001E-3</v>
      </c>
      <c r="FV233" s="3">
        <v>1.3509999999999999E-2</v>
      </c>
      <c r="FW233" s="3">
        <v>2.0685000000000002E-2</v>
      </c>
      <c r="FX233" s="3">
        <v>2.759E-2</v>
      </c>
      <c r="FY233" s="3">
        <v>3.5045E-2</v>
      </c>
      <c r="FZ233" s="3">
        <v>4.3859999999999996E-2</v>
      </c>
      <c r="GA233" s="3">
        <v>5.0845000000000001E-2</v>
      </c>
      <c r="GB233" s="3">
        <v>5.3849999999999995E-2</v>
      </c>
      <c r="GC233" s="3">
        <v>5.5515000000000002E-2</v>
      </c>
      <c r="GD233" s="3">
        <v>5.6014999999999995E-2</v>
      </c>
      <c r="GE233" s="3">
        <v>5.6194999999999995E-2</v>
      </c>
      <c r="GF233" s="3">
        <v>5.5085000000000002E-2</v>
      </c>
      <c r="GG233" s="3">
        <v>5.4715E-2</v>
      </c>
      <c r="GH233" s="3">
        <v>5.1699999999999996E-2</v>
      </c>
      <c r="GI233" s="3">
        <v>4.6844999999999998E-2</v>
      </c>
      <c r="GJ233" s="3">
        <v>3.8459999999999994E-2</v>
      </c>
      <c r="GK233" s="3">
        <v>3.3119999999999997E-2</v>
      </c>
      <c r="GL233" s="3">
        <v>2.8685000000000002E-2</v>
      </c>
      <c r="GM233" s="3">
        <v>2.3195E-2</v>
      </c>
      <c r="GN233" s="3">
        <v>1.7084999999999999E-2</v>
      </c>
      <c r="GO233" s="22"/>
      <c r="GP233" s="4">
        <f>'Hours of Operation'!C$40</f>
        <v>0</v>
      </c>
      <c r="GQ233" s="4">
        <f>'Hours of Operation'!D$40</f>
        <v>0</v>
      </c>
      <c r="GR233" s="4">
        <f>'Hours of Operation'!E$40</f>
        <v>0</v>
      </c>
      <c r="GS233" s="4">
        <f>'Hours of Operation'!F$40</f>
        <v>0</v>
      </c>
      <c r="GT233" s="4">
        <f>'Hours of Operation'!G$40</f>
        <v>0</v>
      </c>
      <c r="GU233" s="4">
        <f>'Hours of Operation'!H$40</f>
        <v>0</v>
      </c>
      <c r="GV233" s="4">
        <f>'Hours of Operation'!I$40</f>
        <v>0</v>
      </c>
      <c r="GW233" s="4">
        <f>'Hours of Operation'!J$40</f>
        <v>0</v>
      </c>
      <c r="GX233" s="4">
        <f>'Hours of Operation'!K$40</f>
        <v>0</v>
      </c>
      <c r="GY233" s="4">
        <f>'Hours of Operation'!L$40</f>
        <v>0</v>
      </c>
      <c r="GZ233" s="4">
        <f>'Hours of Operation'!M$40</f>
        <v>0</v>
      </c>
      <c r="HA233" s="4">
        <f>'Hours of Operation'!N$40</f>
        <v>0</v>
      </c>
      <c r="HB233" s="4">
        <f>'Hours of Operation'!O$40</f>
        <v>0</v>
      </c>
      <c r="HC233" s="4">
        <f>'Hours of Operation'!P$40</f>
        <v>0</v>
      </c>
      <c r="HD233" s="4">
        <f>'Hours of Operation'!Q$40</f>
        <v>0</v>
      </c>
      <c r="HE233" s="4">
        <f>'Hours of Operation'!R$40</f>
        <v>0</v>
      </c>
      <c r="HF233" s="4">
        <f>'Hours of Operation'!S$40</f>
        <v>0.96166134185303509</v>
      </c>
      <c r="HG233" s="4">
        <f>'Hours of Operation'!T$40</f>
        <v>0.96166134185303509</v>
      </c>
      <c r="HH233" s="4">
        <f>'Hours of Operation'!U$40</f>
        <v>0</v>
      </c>
      <c r="HI233" s="4">
        <f>'Hours of Operation'!V$40</f>
        <v>0</v>
      </c>
      <c r="HJ233" s="4">
        <f>'Hours of Operation'!W$40</f>
        <v>0</v>
      </c>
      <c r="HK233" s="4">
        <f>'Hours of Operation'!X$40</f>
        <v>0</v>
      </c>
      <c r="HL233" s="4">
        <f>'Hours of Operation'!Y$40</f>
        <v>0</v>
      </c>
      <c r="HM233" s="4">
        <f>'Hours of Operation'!Z$40</f>
        <v>0</v>
      </c>
      <c r="HN233" s="4">
        <f>'Hours of Operation'!AA$40</f>
        <v>0</v>
      </c>
      <c r="HO233" s="4">
        <f>'Hours of Operation'!AB$40</f>
        <v>0</v>
      </c>
      <c r="HP233" s="4">
        <f>'Hours of Operation'!AC$40</f>
        <v>0</v>
      </c>
      <c r="HQ233" s="4">
        <f>'Hours of Operation'!AD$40</f>
        <v>0</v>
      </c>
      <c r="HR233" s="4">
        <f>'Hours of Operation'!AE$40</f>
        <v>0</v>
      </c>
      <c r="HS233" s="4">
        <f>'Hours of Operation'!AF$40</f>
        <v>0</v>
      </c>
      <c r="HT233" s="4">
        <f>'Hours of Operation'!AG$40</f>
        <v>0</v>
      </c>
      <c r="HU233" s="4">
        <f>'Hours of Operation'!AH$40</f>
        <v>0</v>
      </c>
      <c r="HV233" s="4">
        <f>'Hours of Operation'!AI$40</f>
        <v>0</v>
      </c>
      <c r="HW233" s="4">
        <f>'Hours of Operation'!AJ$40</f>
        <v>0</v>
      </c>
      <c r="HX233" s="4">
        <f>'Hours of Operation'!AK$40</f>
        <v>0</v>
      </c>
      <c r="HY233" s="4">
        <f>'Hours of Operation'!AL$40</f>
        <v>0</v>
      </c>
      <c r="HZ233" s="4">
        <f>'Hours of Operation'!AM$40</f>
        <v>0</v>
      </c>
      <c r="IA233" s="4">
        <f>'Hours of Operation'!AN$40</f>
        <v>0</v>
      </c>
      <c r="IB233" s="4">
        <f>'Hours of Operation'!AO$40</f>
        <v>0</v>
      </c>
      <c r="IC233" s="4">
        <f>'Hours of Operation'!AP$40</f>
        <v>0</v>
      </c>
      <c r="ID233" s="4">
        <f>'Hours of Operation'!AQ$40</f>
        <v>0</v>
      </c>
      <c r="IE233" s="4">
        <f>'Hours of Operation'!AR$40</f>
        <v>0</v>
      </c>
      <c r="IF233" s="4">
        <f>'Hours of Operation'!AS$40</f>
        <v>0</v>
      </c>
      <c r="IG233" s="4">
        <f>'Hours of Operation'!AT$40</f>
        <v>0</v>
      </c>
      <c r="IH233" s="4">
        <f>'Hours of Operation'!AU$40</f>
        <v>0</v>
      </c>
      <c r="II233" s="4">
        <f>'Hours of Operation'!AV$40</f>
        <v>0</v>
      </c>
      <c r="IJ233" s="4">
        <f>'Hours of Operation'!AW$40</f>
        <v>0</v>
      </c>
      <c r="IK233" s="4">
        <f>'Hours of Operation'!AX$40</f>
        <v>0</v>
      </c>
      <c r="IL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</row>
    <row r="234" spans="1:264" s="3" customFormat="1" ht="12" customHeight="1" x14ac:dyDescent="0.2">
      <c r="A234" s="4" t="s">
        <v>391</v>
      </c>
      <c r="B234" s="4" t="s">
        <v>218</v>
      </c>
      <c r="C234" s="4">
        <v>264</v>
      </c>
      <c r="D234" s="4" t="s">
        <v>90</v>
      </c>
      <c r="E234" s="4" t="s">
        <v>192</v>
      </c>
      <c r="F234" s="4" t="s">
        <v>68</v>
      </c>
      <c r="G234" s="4">
        <v>4</v>
      </c>
      <c r="H234" s="4" t="s">
        <v>167</v>
      </c>
      <c r="I234" s="4">
        <v>1</v>
      </c>
      <c r="J234" s="4">
        <v>0</v>
      </c>
      <c r="K234" s="4"/>
      <c r="L234" s="10">
        <v>33604</v>
      </c>
      <c r="M234" s="4" t="b">
        <v>1</v>
      </c>
      <c r="N234" s="4"/>
      <c r="O234" s="4"/>
      <c r="P234" s="4" t="s">
        <v>589</v>
      </c>
      <c r="Q234" s="4" t="s">
        <v>588</v>
      </c>
      <c r="R234" s="4" t="s">
        <v>590</v>
      </c>
      <c r="S234" s="4">
        <v>16.068999999999999</v>
      </c>
      <c r="T234" s="4">
        <v>16.260999999999999</v>
      </c>
      <c r="U234" s="4">
        <v>1</v>
      </c>
      <c r="V234" s="10">
        <v>43223</v>
      </c>
      <c r="W234" s="4">
        <v>1</v>
      </c>
      <c r="X234" s="4">
        <v>0.19200000000000017</v>
      </c>
      <c r="Y234" s="4"/>
      <c r="Z234" s="4"/>
      <c r="AA234" s="4"/>
      <c r="AB234" s="4"/>
      <c r="AC234" s="4" t="s">
        <v>211</v>
      </c>
      <c r="AD234" s="4"/>
      <c r="AE234" s="10">
        <v>41275</v>
      </c>
      <c r="AF234" s="10">
        <v>43100</v>
      </c>
      <c r="AG234" s="16"/>
      <c r="AH234" s="16"/>
      <c r="AI234" s="31">
        <v>96578.140285554211</v>
      </c>
      <c r="AJ234" s="31">
        <v>96578.140285554211</v>
      </c>
      <c r="AK234" s="31">
        <v>106787.24115634321</v>
      </c>
      <c r="AL234" s="31">
        <v>105766.6339880348</v>
      </c>
      <c r="AM234" s="31">
        <v>104745.96111278574</v>
      </c>
      <c r="AN234" s="31"/>
      <c r="AO234" s="14"/>
      <c r="AP234" s="4"/>
      <c r="AQ234" s="4"/>
      <c r="AR234" s="9">
        <v>11.509860918728311</v>
      </c>
      <c r="AS234" s="9">
        <v>2.4315826732459627</v>
      </c>
      <c r="AT234" s="9">
        <v>9.8189900721454002</v>
      </c>
      <c r="AU234" s="9">
        <v>0</v>
      </c>
      <c r="AV234" s="9">
        <v>0</v>
      </c>
      <c r="AW234" s="39" t="b">
        <v>1</v>
      </c>
      <c r="AX234" s="39" t="b">
        <v>0</v>
      </c>
      <c r="AY234" s="9">
        <v>0</v>
      </c>
      <c r="AZ234" s="7">
        <v>976.79999999999325</v>
      </c>
      <c r="BA234" s="37">
        <v>530.4</v>
      </c>
      <c r="BB234" s="9">
        <v>14.134915082537661</v>
      </c>
      <c r="BC234" s="9">
        <v>22.522928887858527</v>
      </c>
      <c r="BD234" s="9">
        <v>2.7881824965161659</v>
      </c>
      <c r="BE234" s="9">
        <v>2.3414496204412769</v>
      </c>
      <c r="BF234" s="9" t="s">
        <v>216</v>
      </c>
      <c r="BG234" s="9">
        <v>10.056696960925649</v>
      </c>
      <c r="BH234" s="4"/>
      <c r="BI234" s="4"/>
      <c r="BJ234" s="4" t="s">
        <v>167</v>
      </c>
      <c r="BK234" s="4"/>
      <c r="BL234" s="32">
        <v>0</v>
      </c>
      <c r="BM234" s="16"/>
      <c r="BN234" s="16"/>
      <c r="BO234" s="31">
        <v>8578.1402855542055</v>
      </c>
      <c r="BP234" s="31">
        <v>8578.1402855542055</v>
      </c>
      <c r="BQ234" s="31">
        <v>8787.241156343207</v>
      </c>
      <c r="BR234" s="31">
        <v>8766.6339880347987</v>
      </c>
      <c r="BS234" s="31">
        <v>8745.9611127857388</v>
      </c>
      <c r="BT234" s="31"/>
      <c r="BU234" s="4">
        <v>2.0999999999999991E-2</v>
      </c>
      <c r="BV234" s="32">
        <v>0.13100000000000023</v>
      </c>
      <c r="BW234" s="16"/>
      <c r="BX234" s="16"/>
      <c r="BY234" s="31">
        <v>12000</v>
      </c>
      <c r="BZ234" s="31">
        <v>12000</v>
      </c>
      <c r="CA234" s="31">
        <v>12000</v>
      </c>
      <c r="CB234" s="31">
        <v>12000</v>
      </c>
      <c r="CC234" s="31">
        <v>12000</v>
      </c>
      <c r="CD234" s="31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4">
        <v>1.67</v>
      </c>
      <c r="CV234" s="4">
        <v>1.7830000000000013</v>
      </c>
      <c r="CW234" s="4"/>
      <c r="CX234" s="4" t="s">
        <v>222</v>
      </c>
      <c r="CY234" s="4" t="s">
        <v>367</v>
      </c>
      <c r="CZ234" s="22"/>
      <c r="DA234" s="4">
        <v>0</v>
      </c>
      <c r="DB234" s="4">
        <v>0</v>
      </c>
      <c r="DC234" s="4">
        <v>365</v>
      </c>
      <c r="DD234" s="4">
        <v>365</v>
      </c>
      <c r="DE234" s="4">
        <v>365</v>
      </c>
      <c r="DF234" s="4">
        <v>366</v>
      </c>
      <c r="DG234" s="4">
        <v>365</v>
      </c>
      <c r="DH234" s="4">
        <v>0</v>
      </c>
      <c r="DI234" s="16">
        <f t="shared" si="41"/>
        <v>102093.23618636768</v>
      </c>
      <c r="DJ234" s="16">
        <f t="shared" si="42"/>
        <v>8691.264663914224</v>
      </c>
      <c r="DK234" s="16">
        <f t="shared" si="43"/>
        <v>12000</v>
      </c>
      <c r="DL234" s="16">
        <f t="shared" si="44"/>
        <v>0</v>
      </c>
      <c r="DM234" s="16">
        <f t="shared" si="45"/>
        <v>0</v>
      </c>
      <c r="DN234" s="22"/>
      <c r="DO234" s="4">
        <f>COUNTIFS(crashes!$G$2:$G$17624,"&gt;="&amp;S234,crashes!$G$2:$G$17624,"&lt;"&amp;T234,crashes!$D$2:$D$17624,"="&amp;C234, crashes!$S$2:$S$17624, "&gt;="&amp;AE234, crashes!$S$2:$S$17624, "&lt;="&amp;AF234, crashes!$E$2:$E$17624, "="&amp;D234 )</f>
        <v>58</v>
      </c>
      <c r="DP234" s="29">
        <f>COUNTIFS(crashes!$G$2:$G$17624,"&gt;="&amp;S234,crashes!$G$2:$G$17624,"&lt;"&amp;T234,crashes!$D$2:$D$17624,"="&amp;C234, crashes!$S$2:$S$17624, "&gt;="&amp;AE234, crashes!$S$2:$S$17624, "&lt;="&amp;AF234, crashes!$E$2:$E$17624, "="&amp;D234, crashes!$R$2:$R$17624, "=Weekday")</f>
        <v>46</v>
      </c>
      <c r="DQ234" s="29">
        <f>COUNTIFS(crashes!$G$2:$G$17624,"&gt;="&amp;S234,crashes!$G$2:$G$17624,"&lt;"&amp;T234,crashes!$D$2:$D$17624,"="&amp;C234, crashes!$S$2:$S$17624, "&gt;="&amp;AE234, crashes!$S$2:$S$17624, "&lt;="&amp;AF234, crashes!$E$2:$E$17624, "="&amp;D234, crashes!$R$2:$R$17624, "=Weekend")</f>
        <v>12</v>
      </c>
      <c r="DR234" s="30">
        <f>COUNTIFS(crashes!$G$2:$G$17624,"&gt;="&amp;S234,crashes!$G$2:$G$17624,"&lt;"&amp;T234,crashes!$D$2:$D$17624,"="&amp;C234, crashes!$S$2:$S$17624, "&gt;="&amp;AE234, crashes!$S$2:$S$17624, "&lt;="&amp;AF234, crashes!$E$2:$E$17624, "="&amp;D234,  crashes!$R$2:$R$17624, "=Weekday", crashes!$N$2:$N$17624,"=K")</f>
        <v>0</v>
      </c>
      <c r="DS234" s="30">
        <f>COUNTIFS(crashes!$G$2:$G$17624,"&gt;="&amp;S234,crashes!$G$2:$G$17624,"&lt;"&amp;T234,crashes!$D$2:$D$17624,"="&amp;C234, crashes!$S$2:$S$17624, "&gt;="&amp;AE234, crashes!$S$2:$S$17624, "&lt;="&amp;AF234, crashes!$E$2:$E$17624, "="&amp;D234,  crashes!$R$2:$R$17624, "=Weekday", crashes!$N$2:$N$17624,"=A")</f>
        <v>1</v>
      </c>
      <c r="DT234" s="30">
        <f>COUNTIFS(crashes!$G$2:$G$17624,"&gt;="&amp;S234,crashes!$G$2:$G$17624,"&lt;"&amp;T234,crashes!$D$2:$D$17624,"="&amp;C234, crashes!$S$2:$S$17624, "&gt;="&amp;AE234, crashes!$S$2:$S$17624, "&lt;="&amp;AF234, crashes!$E$2:$E$17624, "="&amp;D234,  crashes!$R$2:$R$17624, "=Weekday", crashes!$N$2:$N$17624,"=B")</f>
        <v>10</v>
      </c>
      <c r="DU234" s="30">
        <f>COUNTIFS(crashes!$G$2:$G$17624,"&gt;="&amp;S234,crashes!$G$2:$G$17624,"&lt;"&amp;T234,crashes!$D$2:$D$17624,"="&amp;C234, crashes!$S$2:$S$17624, "&gt;="&amp;AE234, crashes!$S$2:$S$17624, "&lt;="&amp;AF234, crashes!$E$2:$E$17624, "="&amp;D234,  crashes!$R$2:$R$17624, "=Weekday", crashes!$N$2:$N$17624,"=C")</f>
        <v>2</v>
      </c>
      <c r="DV234" s="30">
        <f>COUNTIFS(crashes!$G$2:$G$17624,"&gt;="&amp;S234,crashes!$G$2:$G$17624,"&lt;"&amp;T234,crashes!$D$2:$D$17624,"="&amp;C234, crashes!$S$2:$S$17624, "&gt;="&amp;AE234, crashes!$S$2:$S$17624, "&lt;="&amp;AF234, crashes!$E$2:$E$17624, "="&amp;D234,  crashes!$R$2:$R$17624, "=Weekday", crashes!$N$2:$N$17624,"=ABC")</f>
        <v>0</v>
      </c>
      <c r="DW234" s="30">
        <f>COUNTIFS(crashes!$G$2:$G$17624,"&gt;="&amp;S234,crashes!$G$2:$G$17624,"&lt;"&amp;T234,crashes!$D$2:$D$17624,"="&amp;C234, crashes!$S$2:$S$17624, "&gt;="&amp;AE234, crashes!$S$2:$S$17624, "&lt;="&amp;AF234, crashes!$E$2:$E$17624, "="&amp;D234,  crashes!$R$2:$R$17624, "=Weekday", crashes!$N$2:$N$17624,"=O")</f>
        <v>33</v>
      </c>
      <c r="DX234" s="30">
        <f>COUNTIFS(crashes!$G$2:$G$17624,"&gt;="&amp;S234,crashes!$G$2:$G$17624,"&lt;"&amp;T234,crashes!$D$2:$D$17624,"="&amp;C234, crashes!$S$2:$S$17624, "&gt;="&amp;AE234, crashes!$S$2:$S$17624, "&lt;="&amp;AF234, crashes!$E$2:$E$17624, "="&amp;D234,  crashes!$R$2:$R$17624, "=Weekend", crashes!$N$2:$N$17624,"=K")</f>
        <v>0</v>
      </c>
      <c r="DY234" s="30">
        <f>COUNTIFS(crashes!$G$2:$G$17624,"&gt;="&amp;S234,crashes!$G$2:$G$17624,"&lt;"&amp;T234,crashes!$D$2:$D$17624,"="&amp;C234, crashes!$S$2:$S$17624, "&gt;="&amp;AE234, crashes!$S$2:$S$17624, "&lt;="&amp;AF234, crashes!$E$2:$E$17624, "="&amp;D234,  crashes!$R$2:$R$17624, "=Weekend", crashes!$N$2:$N$17624,"=A")</f>
        <v>1</v>
      </c>
      <c r="DZ234" s="30">
        <f>COUNTIFS(crashes!$G$2:$G$17624,"&gt;="&amp;S234,crashes!$G$2:$G$17624,"&lt;"&amp;T234,crashes!$D$2:$D$17624,"="&amp;C234, crashes!$S$2:$S$17624, "&gt;="&amp;AE234, crashes!$S$2:$S$17624, "&lt;="&amp;AF234, crashes!$E$2:$E$17624, "="&amp;D234,  crashes!$R$2:$R$17624, "=Weekend", crashes!$N$2:$N$17624,"=B")</f>
        <v>3</v>
      </c>
      <c r="EA234" s="30">
        <f>COUNTIFS(crashes!$G$2:$G$17624,"&gt;="&amp;S234,crashes!$G$2:$G$17624,"&lt;"&amp;T234,crashes!$D$2:$D$17624,"="&amp;C234, crashes!$S$2:$S$17624, "&gt;="&amp;AE234, crashes!$S$2:$S$17624, "&lt;="&amp;AF234, crashes!$E$2:$E$17624, "="&amp;D234,  crashes!$R$2:$R$17624, "=Weekend", crashes!$N$2:$N$17624,"=C")</f>
        <v>0</v>
      </c>
      <c r="EB234" s="30">
        <f>COUNTIFS(crashes!$G$2:$G$17624,"&gt;="&amp;S234,crashes!$G$2:$G$17624,"&lt;"&amp;T234,crashes!$D$2:$D$17624,"="&amp;C234, crashes!$S$2:$S$17624, "&gt;="&amp;AE234, crashes!$S$2:$S$17624, "&lt;="&amp;AF234, crashes!$E$2:$E$17624, "="&amp;D234,  crashes!$R$2:$R$17624, "=Weekend", crashes!$N$2:$N$17624,"=ABC")</f>
        <v>0</v>
      </c>
      <c r="EC234" s="30">
        <f>COUNTIFS(crashes!$G$2:$G$17624,"&gt;="&amp;S234,crashes!$G$2:$G$17624,"&lt;"&amp;T234,crashes!$D$2:$D$17624,"="&amp;C234, crashes!$S$2:$S$17624, "&gt;="&amp;AE234, crashes!$S$2:$S$17624, "&lt;="&amp;AF234, crashes!$E$2:$E$17624, "="&amp;D234,  crashes!$R$2:$R$17624, "=Weekend", crashes!$N$2:$N$17624,"=O")</f>
        <v>8</v>
      </c>
      <c r="ED234" s="4">
        <f t="shared" si="46"/>
        <v>0</v>
      </c>
      <c r="EE234" s="4">
        <f t="shared" si="47"/>
        <v>2</v>
      </c>
      <c r="EF234" s="4">
        <f t="shared" si="48"/>
        <v>13</v>
      </c>
      <c r="EG234" s="4">
        <f t="shared" si="49"/>
        <v>2</v>
      </c>
      <c r="EH234" s="4">
        <f t="shared" si="50"/>
        <v>0</v>
      </c>
      <c r="EI234" s="50">
        <f t="shared" si="51"/>
        <v>17</v>
      </c>
      <c r="EJ234" s="4">
        <f t="shared" si="52"/>
        <v>41</v>
      </c>
      <c r="EK234" s="22"/>
      <c r="EL234" s="3">
        <v>2016</v>
      </c>
      <c r="EM234" s="3">
        <v>12</v>
      </c>
      <c r="EN234" s="3">
        <v>8.0300000000000007E-3</v>
      </c>
      <c r="EO234" s="3">
        <v>4.79E-3</v>
      </c>
      <c r="EP234" s="3">
        <v>3.8600000000000001E-3</v>
      </c>
      <c r="EQ234" s="3">
        <v>5.0699999999999999E-3</v>
      </c>
      <c r="ER234" s="3">
        <v>1.528E-2</v>
      </c>
      <c r="ES234" s="3">
        <v>4.5690000000000001E-2</v>
      </c>
      <c r="ET234" s="3">
        <v>7.6850000000000002E-2</v>
      </c>
      <c r="EU234" s="3">
        <v>8.4529999999999994E-2</v>
      </c>
      <c r="EV234" s="3">
        <v>5.9220000000000002E-2</v>
      </c>
      <c r="EW234" s="3">
        <v>4.9579999999999999E-2</v>
      </c>
      <c r="EX234" s="3">
        <v>4.8280000000000003E-2</v>
      </c>
      <c r="EY234" s="3">
        <v>5.7729999999999997E-2</v>
      </c>
      <c r="EZ234" s="3">
        <v>6.2179999999999999E-2</v>
      </c>
      <c r="FA234" s="3">
        <v>6.2190000000000002E-2</v>
      </c>
      <c r="FB234" s="3">
        <v>6.7110000000000003E-2</v>
      </c>
      <c r="FC234" s="3">
        <v>7.2429999999999994E-2</v>
      </c>
      <c r="FD234" s="3">
        <v>7.102E-2</v>
      </c>
      <c r="FE234" s="3">
        <v>7.2440000000000004E-2</v>
      </c>
      <c r="FF234" s="3">
        <v>5.8049999999999997E-2</v>
      </c>
      <c r="FG234" s="3">
        <v>4.4240000000000002E-2</v>
      </c>
      <c r="FH234" s="3">
        <v>3.6929999999999998E-2</v>
      </c>
      <c r="FI234" s="3">
        <v>3.2599999999999997E-2</v>
      </c>
      <c r="FJ234" s="3">
        <v>2.3709999999999998E-2</v>
      </c>
      <c r="FK234" s="3">
        <v>1.538E-2</v>
      </c>
      <c r="FL234" s="3">
        <v>2016</v>
      </c>
      <c r="FM234" s="3">
        <v>12</v>
      </c>
      <c r="FN234" s="3">
        <v>2016</v>
      </c>
      <c r="FO234" s="51">
        <v>12</v>
      </c>
      <c r="FP234" s="51">
        <v>271</v>
      </c>
      <c r="FQ234" s="51">
        <v>1.465E-2</v>
      </c>
      <c r="FR234" s="51">
        <v>9.7450000000000002E-3</v>
      </c>
      <c r="FS234" s="3">
        <v>8.515E-3</v>
      </c>
      <c r="FT234" s="3">
        <v>5.8100000000000001E-3</v>
      </c>
      <c r="FU234" s="3">
        <v>6.5750000000000001E-3</v>
      </c>
      <c r="FV234" s="3">
        <v>1.3509999999999999E-2</v>
      </c>
      <c r="FW234" s="3">
        <v>2.0685000000000002E-2</v>
      </c>
      <c r="FX234" s="3">
        <v>2.759E-2</v>
      </c>
      <c r="FY234" s="3">
        <v>3.5045E-2</v>
      </c>
      <c r="FZ234" s="3">
        <v>4.3859999999999996E-2</v>
      </c>
      <c r="GA234" s="3">
        <v>5.0845000000000001E-2</v>
      </c>
      <c r="GB234" s="3">
        <v>5.3849999999999995E-2</v>
      </c>
      <c r="GC234" s="3">
        <v>5.5515000000000002E-2</v>
      </c>
      <c r="GD234" s="3">
        <v>5.6014999999999995E-2</v>
      </c>
      <c r="GE234" s="3">
        <v>5.6194999999999995E-2</v>
      </c>
      <c r="GF234" s="3">
        <v>5.5085000000000002E-2</v>
      </c>
      <c r="GG234" s="3">
        <v>5.4715E-2</v>
      </c>
      <c r="GH234" s="3">
        <v>5.1699999999999996E-2</v>
      </c>
      <c r="GI234" s="3">
        <v>4.6844999999999998E-2</v>
      </c>
      <c r="GJ234" s="3">
        <v>3.8459999999999994E-2</v>
      </c>
      <c r="GK234" s="3">
        <v>3.3119999999999997E-2</v>
      </c>
      <c r="GL234" s="3">
        <v>2.8685000000000002E-2</v>
      </c>
      <c r="GM234" s="3">
        <v>2.3195E-2</v>
      </c>
      <c r="GN234" s="3">
        <v>1.7084999999999999E-2</v>
      </c>
      <c r="GO234" s="22"/>
      <c r="GP234" s="4">
        <f>'Hours of Operation'!C$40</f>
        <v>0</v>
      </c>
      <c r="GQ234" s="4">
        <f>'Hours of Operation'!D$40</f>
        <v>0</v>
      </c>
      <c r="GR234" s="4">
        <f>'Hours of Operation'!E$40</f>
        <v>0</v>
      </c>
      <c r="GS234" s="4">
        <f>'Hours of Operation'!F$40</f>
        <v>0</v>
      </c>
      <c r="GT234" s="4">
        <f>'Hours of Operation'!G$40</f>
        <v>0</v>
      </c>
      <c r="GU234" s="4">
        <f>'Hours of Operation'!H$40</f>
        <v>0</v>
      </c>
      <c r="GV234" s="4">
        <f>'Hours of Operation'!I$40</f>
        <v>0</v>
      </c>
      <c r="GW234" s="4">
        <f>'Hours of Operation'!J$40</f>
        <v>0</v>
      </c>
      <c r="GX234" s="4">
        <f>'Hours of Operation'!K$40</f>
        <v>0</v>
      </c>
      <c r="GY234" s="4">
        <f>'Hours of Operation'!L$40</f>
        <v>0</v>
      </c>
      <c r="GZ234" s="4">
        <f>'Hours of Operation'!M$40</f>
        <v>0</v>
      </c>
      <c r="HA234" s="4">
        <f>'Hours of Operation'!N$40</f>
        <v>0</v>
      </c>
      <c r="HB234" s="4">
        <f>'Hours of Operation'!O$40</f>
        <v>0</v>
      </c>
      <c r="HC234" s="4">
        <f>'Hours of Operation'!P$40</f>
        <v>0</v>
      </c>
      <c r="HD234" s="4">
        <f>'Hours of Operation'!Q$40</f>
        <v>0</v>
      </c>
      <c r="HE234" s="4">
        <f>'Hours of Operation'!R$40</f>
        <v>0</v>
      </c>
      <c r="HF234" s="4">
        <f>'Hours of Operation'!S$40</f>
        <v>0.96166134185303509</v>
      </c>
      <c r="HG234" s="4">
        <f>'Hours of Operation'!T$40</f>
        <v>0.96166134185303509</v>
      </c>
      <c r="HH234" s="4">
        <f>'Hours of Operation'!U$40</f>
        <v>0</v>
      </c>
      <c r="HI234" s="4">
        <f>'Hours of Operation'!V$40</f>
        <v>0</v>
      </c>
      <c r="HJ234" s="4">
        <f>'Hours of Operation'!W$40</f>
        <v>0</v>
      </c>
      <c r="HK234" s="4">
        <f>'Hours of Operation'!X$40</f>
        <v>0</v>
      </c>
      <c r="HL234" s="4">
        <f>'Hours of Operation'!Y$40</f>
        <v>0</v>
      </c>
      <c r="HM234" s="4">
        <f>'Hours of Operation'!Z$40</f>
        <v>0</v>
      </c>
      <c r="HN234" s="4">
        <f>'Hours of Operation'!AA$40</f>
        <v>0</v>
      </c>
      <c r="HO234" s="4">
        <f>'Hours of Operation'!AB$40</f>
        <v>0</v>
      </c>
      <c r="HP234" s="4">
        <f>'Hours of Operation'!AC$40</f>
        <v>0</v>
      </c>
      <c r="HQ234" s="4">
        <f>'Hours of Operation'!AD$40</f>
        <v>0</v>
      </c>
      <c r="HR234" s="4">
        <f>'Hours of Operation'!AE$40</f>
        <v>0</v>
      </c>
      <c r="HS234" s="4">
        <f>'Hours of Operation'!AF$40</f>
        <v>0</v>
      </c>
      <c r="HT234" s="4">
        <f>'Hours of Operation'!AG$40</f>
        <v>0</v>
      </c>
      <c r="HU234" s="4">
        <f>'Hours of Operation'!AH$40</f>
        <v>0</v>
      </c>
      <c r="HV234" s="4">
        <f>'Hours of Operation'!AI$40</f>
        <v>0</v>
      </c>
      <c r="HW234" s="4">
        <f>'Hours of Operation'!AJ$40</f>
        <v>0</v>
      </c>
      <c r="HX234" s="4">
        <f>'Hours of Operation'!AK$40</f>
        <v>0</v>
      </c>
      <c r="HY234" s="4">
        <f>'Hours of Operation'!AL$40</f>
        <v>0</v>
      </c>
      <c r="HZ234" s="4">
        <f>'Hours of Operation'!AM$40</f>
        <v>0</v>
      </c>
      <c r="IA234" s="4">
        <f>'Hours of Operation'!AN$40</f>
        <v>0</v>
      </c>
      <c r="IB234" s="4">
        <f>'Hours of Operation'!AO$40</f>
        <v>0</v>
      </c>
      <c r="IC234" s="4">
        <f>'Hours of Operation'!AP$40</f>
        <v>0</v>
      </c>
      <c r="ID234" s="4">
        <f>'Hours of Operation'!AQ$40</f>
        <v>0</v>
      </c>
      <c r="IE234" s="4">
        <f>'Hours of Operation'!AR$40</f>
        <v>0</v>
      </c>
      <c r="IF234" s="4">
        <f>'Hours of Operation'!AS$40</f>
        <v>0</v>
      </c>
      <c r="IG234" s="4">
        <f>'Hours of Operation'!AT$40</f>
        <v>0</v>
      </c>
      <c r="IH234" s="4">
        <f>'Hours of Operation'!AU$40</f>
        <v>0</v>
      </c>
      <c r="II234" s="4">
        <f>'Hours of Operation'!AV$40</f>
        <v>0</v>
      </c>
      <c r="IJ234" s="4">
        <f>'Hours of Operation'!AW$40</f>
        <v>0</v>
      </c>
      <c r="IK234" s="4">
        <f>'Hours of Operation'!AX$40</f>
        <v>0</v>
      </c>
      <c r="IL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</row>
    <row r="235" spans="1:264" s="3" customFormat="1" ht="12" customHeight="1" x14ac:dyDescent="0.2">
      <c r="A235" s="4" t="s">
        <v>391</v>
      </c>
      <c r="B235" s="4" t="s">
        <v>218</v>
      </c>
      <c r="C235" s="4">
        <v>264</v>
      </c>
      <c r="D235" s="4" t="s">
        <v>90</v>
      </c>
      <c r="E235" s="4" t="s">
        <v>192</v>
      </c>
      <c r="F235" s="4" t="s">
        <v>68</v>
      </c>
      <c r="G235" s="4">
        <v>4</v>
      </c>
      <c r="H235" s="4" t="s">
        <v>167</v>
      </c>
      <c r="I235" s="4">
        <v>1</v>
      </c>
      <c r="J235" s="4">
        <v>0</v>
      </c>
      <c r="K235" s="4"/>
      <c r="L235" s="10">
        <v>33604</v>
      </c>
      <c r="M235" s="4" t="b">
        <v>1</v>
      </c>
      <c r="N235" s="4"/>
      <c r="O235" s="4"/>
      <c r="P235" s="4" t="s">
        <v>591</v>
      </c>
      <c r="Q235" s="4" t="s">
        <v>590</v>
      </c>
      <c r="R235" s="4" t="s">
        <v>592</v>
      </c>
      <c r="S235" s="4">
        <v>16.260999999999999</v>
      </c>
      <c r="T235" s="4">
        <v>16.391999999999999</v>
      </c>
      <c r="U235" s="4">
        <v>1</v>
      </c>
      <c r="V235" s="10">
        <v>43223</v>
      </c>
      <c r="W235" s="4">
        <v>1</v>
      </c>
      <c r="X235" s="4">
        <v>0.13100000000000023</v>
      </c>
      <c r="Y235" s="4"/>
      <c r="Z235" s="4">
        <v>1</v>
      </c>
      <c r="AA235" s="4"/>
      <c r="AB235" s="4"/>
      <c r="AC235" s="4" t="s">
        <v>211</v>
      </c>
      <c r="AD235" s="4"/>
      <c r="AE235" s="10">
        <v>41275</v>
      </c>
      <c r="AF235" s="10">
        <v>43100</v>
      </c>
      <c r="AG235" s="16"/>
      <c r="AH235" s="16"/>
      <c r="AI235" s="31">
        <v>96578.140285554211</v>
      </c>
      <c r="AJ235" s="31">
        <v>96578.140285554211</v>
      </c>
      <c r="AK235" s="31">
        <v>106787.24115634321</v>
      </c>
      <c r="AL235" s="31">
        <v>105766.6339880348</v>
      </c>
      <c r="AM235" s="31">
        <v>104745.96111278574</v>
      </c>
      <c r="AN235" s="31"/>
      <c r="AO235" s="14"/>
      <c r="AP235" s="4"/>
      <c r="AQ235" s="4"/>
      <c r="AR235" s="9">
        <v>11.509860918728311</v>
      </c>
      <c r="AS235" s="9">
        <v>2.4315826732459627</v>
      </c>
      <c r="AT235" s="9">
        <v>9.8189900721454002</v>
      </c>
      <c r="AU235" s="9">
        <v>0</v>
      </c>
      <c r="AV235" s="9">
        <v>0</v>
      </c>
      <c r="AW235" s="39" t="b">
        <v>1</v>
      </c>
      <c r="AX235" s="39" t="b">
        <v>0</v>
      </c>
      <c r="AY235" s="9">
        <v>0</v>
      </c>
      <c r="AZ235" s="7">
        <v>234.86000000000763</v>
      </c>
      <c r="BA235" s="37">
        <v>684</v>
      </c>
      <c r="BB235" s="9">
        <v>14.134915082537661</v>
      </c>
      <c r="BC235" s="9">
        <v>22.522928887858527</v>
      </c>
      <c r="BD235" s="9">
        <v>2.7881824965161659</v>
      </c>
      <c r="BE235" s="9">
        <v>2.3414496204412769</v>
      </c>
      <c r="BF235" s="9" t="s">
        <v>216</v>
      </c>
      <c r="BG235" s="9">
        <v>10.056696960925649</v>
      </c>
      <c r="BH235" s="4"/>
      <c r="BI235" s="4"/>
      <c r="BJ235" s="4" t="s">
        <v>337</v>
      </c>
      <c r="BK235" s="4">
        <v>0.13100000000000001</v>
      </c>
      <c r="BL235" s="32">
        <v>0</v>
      </c>
      <c r="BM235" s="16"/>
      <c r="BN235" s="16"/>
      <c r="BO235" s="31">
        <v>8578.1402855542055</v>
      </c>
      <c r="BP235" s="31">
        <v>8578.1402855542055</v>
      </c>
      <c r="BQ235" s="31">
        <v>8787.241156343207</v>
      </c>
      <c r="BR235" s="31">
        <v>8766.6339880347987</v>
      </c>
      <c r="BS235" s="31">
        <v>8745.9611127857388</v>
      </c>
      <c r="BT235" s="31"/>
      <c r="BU235" s="4">
        <v>0.13100000000000001</v>
      </c>
      <c r="BV235" s="32">
        <v>0</v>
      </c>
      <c r="BW235" s="16"/>
      <c r="BX235" s="16"/>
      <c r="BY235" s="31">
        <v>12000</v>
      </c>
      <c r="BZ235" s="31">
        <v>12000</v>
      </c>
      <c r="CA235" s="31">
        <v>12000</v>
      </c>
      <c r="CB235" s="31">
        <v>12000</v>
      </c>
      <c r="CC235" s="31">
        <v>12000</v>
      </c>
      <c r="CD235" s="31"/>
      <c r="CE235" s="16"/>
      <c r="CF235" s="16"/>
      <c r="CG235" s="31">
        <v>7949.7231643284085</v>
      </c>
      <c r="CH235" s="31">
        <v>7949.7231643284085</v>
      </c>
      <c r="CI235" s="31">
        <v>7905.9418259844715</v>
      </c>
      <c r="CJ235" s="31">
        <v>7817.4506118862473</v>
      </c>
      <c r="CK235" s="31">
        <v>7795.1298885066171</v>
      </c>
      <c r="CL235" s="31"/>
      <c r="CM235" s="16"/>
      <c r="CN235" s="16"/>
      <c r="CO235" s="31">
        <v>12000</v>
      </c>
      <c r="CP235" s="31">
        <v>12000</v>
      </c>
      <c r="CQ235" s="31">
        <v>12000</v>
      </c>
      <c r="CR235" s="31">
        <v>12000</v>
      </c>
      <c r="CS235" s="31">
        <v>12000</v>
      </c>
      <c r="CT235" s="31"/>
      <c r="CU235" s="4">
        <v>1.8620000000000001</v>
      </c>
      <c r="CV235" s="4">
        <v>1.652000000000001</v>
      </c>
      <c r="CW235" s="4"/>
      <c r="CX235" s="4" t="s">
        <v>222</v>
      </c>
      <c r="CY235" s="4" t="s">
        <v>367</v>
      </c>
      <c r="CZ235" s="22"/>
      <c r="DA235" s="4">
        <v>0</v>
      </c>
      <c r="DB235" s="4">
        <v>0</v>
      </c>
      <c r="DC235" s="4">
        <v>365</v>
      </c>
      <c r="DD235" s="4">
        <v>365</v>
      </c>
      <c r="DE235" s="4">
        <v>365</v>
      </c>
      <c r="DF235" s="4">
        <v>366</v>
      </c>
      <c r="DG235" s="4">
        <v>365</v>
      </c>
      <c r="DH235" s="4">
        <v>0</v>
      </c>
      <c r="DI235" s="16">
        <f t="shared" si="41"/>
        <v>102093.23618636768</v>
      </c>
      <c r="DJ235" s="16">
        <f t="shared" si="42"/>
        <v>8691.264663914224</v>
      </c>
      <c r="DK235" s="16">
        <f t="shared" si="43"/>
        <v>12000</v>
      </c>
      <c r="DL235" s="16">
        <f t="shared" si="44"/>
        <v>7883.5575080500284</v>
      </c>
      <c r="DM235" s="16">
        <f t="shared" si="45"/>
        <v>12000</v>
      </c>
      <c r="DN235" s="22"/>
      <c r="DO235" s="4">
        <f>COUNTIFS(crashes!$G$2:$G$17624,"&gt;="&amp;S235,crashes!$G$2:$G$17624,"&lt;"&amp;T235,crashes!$D$2:$D$17624,"="&amp;C235, crashes!$S$2:$S$17624, "&gt;="&amp;AE235, crashes!$S$2:$S$17624, "&lt;="&amp;AF235, crashes!$E$2:$E$17624, "="&amp;D235 )</f>
        <v>59</v>
      </c>
      <c r="DP235" s="29">
        <f>COUNTIFS(crashes!$G$2:$G$17624,"&gt;="&amp;S235,crashes!$G$2:$G$17624,"&lt;"&amp;T235,crashes!$D$2:$D$17624,"="&amp;C235, crashes!$S$2:$S$17624, "&gt;="&amp;AE235, crashes!$S$2:$S$17624, "&lt;="&amp;AF235, crashes!$E$2:$E$17624, "="&amp;D235, crashes!$R$2:$R$17624, "=Weekday")</f>
        <v>55</v>
      </c>
      <c r="DQ235" s="29">
        <f>COUNTIFS(crashes!$G$2:$G$17624,"&gt;="&amp;S235,crashes!$G$2:$G$17624,"&lt;"&amp;T235,crashes!$D$2:$D$17624,"="&amp;C235, crashes!$S$2:$S$17624, "&gt;="&amp;AE235, crashes!$S$2:$S$17624, "&lt;="&amp;AF235, crashes!$E$2:$E$17624, "="&amp;D235, crashes!$R$2:$R$17624, "=Weekend")</f>
        <v>4</v>
      </c>
      <c r="DR235" s="30">
        <f>COUNTIFS(crashes!$G$2:$G$17624,"&gt;="&amp;S235,crashes!$G$2:$G$17624,"&lt;"&amp;T235,crashes!$D$2:$D$17624,"="&amp;C235, crashes!$S$2:$S$17624, "&gt;="&amp;AE235, crashes!$S$2:$S$17624, "&lt;="&amp;AF235, crashes!$E$2:$E$17624, "="&amp;D235,  crashes!$R$2:$R$17624, "=Weekday", crashes!$N$2:$N$17624,"=K")</f>
        <v>0</v>
      </c>
      <c r="DS235" s="30">
        <f>COUNTIFS(crashes!$G$2:$G$17624,"&gt;="&amp;S235,crashes!$G$2:$G$17624,"&lt;"&amp;T235,crashes!$D$2:$D$17624,"="&amp;C235, crashes!$S$2:$S$17624, "&gt;="&amp;AE235, crashes!$S$2:$S$17624, "&lt;="&amp;AF235, crashes!$E$2:$E$17624, "="&amp;D235,  crashes!$R$2:$R$17624, "=Weekday", crashes!$N$2:$N$17624,"=A")</f>
        <v>1</v>
      </c>
      <c r="DT235" s="30">
        <f>COUNTIFS(crashes!$G$2:$G$17624,"&gt;="&amp;S235,crashes!$G$2:$G$17624,"&lt;"&amp;T235,crashes!$D$2:$D$17624,"="&amp;C235, crashes!$S$2:$S$17624, "&gt;="&amp;AE235, crashes!$S$2:$S$17624, "&lt;="&amp;AF235, crashes!$E$2:$E$17624, "="&amp;D235,  crashes!$R$2:$R$17624, "=Weekday", crashes!$N$2:$N$17624,"=B")</f>
        <v>21</v>
      </c>
      <c r="DU235" s="30">
        <f>COUNTIFS(crashes!$G$2:$G$17624,"&gt;="&amp;S235,crashes!$G$2:$G$17624,"&lt;"&amp;T235,crashes!$D$2:$D$17624,"="&amp;C235, crashes!$S$2:$S$17624, "&gt;="&amp;AE235, crashes!$S$2:$S$17624, "&lt;="&amp;AF235, crashes!$E$2:$E$17624, "="&amp;D235,  crashes!$R$2:$R$17624, "=Weekday", crashes!$N$2:$N$17624,"=C")</f>
        <v>3</v>
      </c>
      <c r="DV235" s="30">
        <f>COUNTIFS(crashes!$G$2:$G$17624,"&gt;="&amp;S235,crashes!$G$2:$G$17624,"&lt;"&amp;T235,crashes!$D$2:$D$17624,"="&amp;C235, crashes!$S$2:$S$17624, "&gt;="&amp;AE235, crashes!$S$2:$S$17624, "&lt;="&amp;AF235, crashes!$E$2:$E$17624, "="&amp;D235,  crashes!$R$2:$R$17624, "=Weekday", crashes!$N$2:$N$17624,"=ABC")</f>
        <v>0</v>
      </c>
      <c r="DW235" s="30">
        <f>COUNTIFS(crashes!$G$2:$G$17624,"&gt;="&amp;S235,crashes!$G$2:$G$17624,"&lt;"&amp;T235,crashes!$D$2:$D$17624,"="&amp;C235, crashes!$S$2:$S$17624, "&gt;="&amp;AE235, crashes!$S$2:$S$17624, "&lt;="&amp;AF235, crashes!$E$2:$E$17624, "="&amp;D235,  crashes!$R$2:$R$17624, "=Weekday", crashes!$N$2:$N$17624,"=O")</f>
        <v>30</v>
      </c>
      <c r="DX235" s="30">
        <f>COUNTIFS(crashes!$G$2:$G$17624,"&gt;="&amp;S235,crashes!$G$2:$G$17624,"&lt;"&amp;T235,crashes!$D$2:$D$17624,"="&amp;C235, crashes!$S$2:$S$17624, "&gt;="&amp;AE235, crashes!$S$2:$S$17624, "&lt;="&amp;AF235, crashes!$E$2:$E$17624, "="&amp;D235,  crashes!$R$2:$R$17624, "=Weekend", crashes!$N$2:$N$17624,"=K")</f>
        <v>0</v>
      </c>
      <c r="DY235" s="30">
        <f>COUNTIFS(crashes!$G$2:$G$17624,"&gt;="&amp;S235,crashes!$G$2:$G$17624,"&lt;"&amp;T235,crashes!$D$2:$D$17624,"="&amp;C235, crashes!$S$2:$S$17624, "&gt;="&amp;AE235, crashes!$S$2:$S$17624, "&lt;="&amp;AF235, crashes!$E$2:$E$17624, "="&amp;D235,  crashes!$R$2:$R$17624, "=Weekend", crashes!$N$2:$N$17624,"=A")</f>
        <v>0</v>
      </c>
      <c r="DZ235" s="30">
        <f>COUNTIFS(crashes!$G$2:$G$17624,"&gt;="&amp;S235,crashes!$G$2:$G$17624,"&lt;"&amp;T235,crashes!$D$2:$D$17624,"="&amp;C235, crashes!$S$2:$S$17624, "&gt;="&amp;AE235, crashes!$S$2:$S$17624, "&lt;="&amp;AF235, crashes!$E$2:$E$17624, "="&amp;D235,  crashes!$R$2:$R$17624, "=Weekend", crashes!$N$2:$N$17624,"=B")</f>
        <v>1</v>
      </c>
      <c r="EA235" s="30">
        <f>COUNTIFS(crashes!$G$2:$G$17624,"&gt;="&amp;S235,crashes!$G$2:$G$17624,"&lt;"&amp;T235,crashes!$D$2:$D$17624,"="&amp;C235, crashes!$S$2:$S$17624, "&gt;="&amp;AE235, crashes!$S$2:$S$17624, "&lt;="&amp;AF235, crashes!$E$2:$E$17624, "="&amp;D235,  crashes!$R$2:$R$17624, "=Weekend", crashes!$N$2:$N$17624,"=C")</f>
        <v>0</v>
      </c>
      <c r="EB235" s="30">
        <f>COUNTIFS(crashes!$G$2:$G$17624,"&gt;="&amp;S235,crashes!$G$2:$G$17624,"&lt;"&amp;T235,crashes!$D$2:$D$17624,"="&amp;C235, crashes!$S$2:$S$17624, "&gt;="&amp;AE235, crashes!$S$2:$S$17624, "&lt;="&amp;AF235, crashes!$E$2:$E$17624, "="&amp;D235,  crashes!$R$2:$R$17624, "=Weekend", crashes!$N$2:$N$17624,"=ABC")</f>
        <v>0</v>
      </c>
      <c r="EC235" s="30">
        <f>COUNTIFS(crashes!$G$2:$G$17624,"&gt;="&amp;S235,crashes!$G$2:$G$17624,"&lt;"&amp;T235,crashes!$D$2:$D$17624,"="&amp;C235, crashes!$S$2:$S$17624, "&gt;="&amp;AE235, crashes!$S$2:$S$17624, "&lt;="&amp;AF235, crashes!$E$2:$E$17624, "="&amp;D235,  crashes!$R$2:$R$17624, "=Weekend", crashes!$N$2:$N$17624,"=O")</f>
        <v>3</v>
      </c>
      <c r="ED235" s="4">
        <f t="shared" si="46"/>
        <v>0</v>
      </c>
      <c r="EE235" s="4">
        <f t="shared" si="47"/>
        <v>1</v>
      </c>
      <c r="EF235" s="4">
        <f t="shared" si="48"/>
        <v>22</v>
      </c>
      <c r="EG235" s="4">
        <f t="shared" si="49"/>
        <v>3</v>
      </c>
      <c r="EH235" s="4">
        <f t="shared" si="50"/>
        <v>0</v>
      </c>
      <c r="EI235" s="50">
        <f t="shared" si="51"/>
        <v>26</v>
      </c>
      <c r="EJ235" s="4">
        <f t="shared" si="52"/>
        <v>33</v>
      </c>
      <c r="EK235" s="22"/>
      <c r="EL235" s="3">
        <v>2016</v>
      </c>
      <c r="EM235" s="3">
        <v>12</v>
      </c>
      <c r="EN235" s="3">
        <v>8.0300000000000007E-3</v>
      </c>
      <c r="EO235" s="3">
        <v>4.79E-3</v>
      </c>
      <c r="EP235" s="3">
        <v>3.8600000000000001E-3</v>
      </c>
      <c r="EQ235" s="3">
        <v>5.0699999999999999E-3</v>
      </c>
      <c r="ER235" s="3">
        <v>1.528E-2</v>
      </c>
      <c r="ES235" s="3">
        <v>4.5690000000000001E-2</v>
      </c>
      <c r="ET235" s="3">
        <v>7.6850000000000002E-2</v>
      </c>
      <c r="EU235" s="3">
        <v>8.4529999999999994E-2</v>
      </c>
      <c r="EV235" s="3">
        <v>5.9220000000000002E-2</v>
      </c>
      <c r="EW235" s="3">
        <v>4.9579999999999999E-2</v>
      </c>
      <c r="EX235" s="3">
        <v>4.8280000000000003E-2</v>
      </c>
      <c r="EY235" s="3">
        <v>5.7729999999999997E-2</v>
      </c>
      <c r="EZ235" s="3">
        <v>6.2179999999999999E-2</v>
      </c>
      <c r="FA235" s="3">
        <v>6.2190000000000002E-2</v>
      </c>
      <c r="FB235" s="3">
        <v>6.7110000000000003E-2</v>
      </c>
      <c r="FC235" s="3">
        <v>7.2429999999999994E-2</v>
      </c>
      <c r="FD235" s="3">
        <v>7.102E-2</v>
      </c>
      <c r="FE235" s="3">
        <v>7.2440000000000004E-2</v>
      </c>
      <c r="FF235" s="3">
        <v>5.8049999999999997E-2</v>
      </c>
      <c r="FG235" s="3">
        <v>4.4240000000000002E-2</v>
      </c>
      <c r="FH235" s="3">
        <v>3.6929999999999998E-2</v>
      </c>
      <c r="FI235" s="3">
        <v>3.2599999999999997E-2</v>
      </c>
      <c r="FJ235" s="3">
        <v>2.3709999999999998E-2</v>
      </c>
      <c r="FK235" s="3">
        <v>1.538E-2</v>
      </c>
      <c r="FL235" s="3">
        <v>2016</v>
      </c>
      <c r="FM235" s="3">
        <v>12</v>
      </c>
      <c r="FN235" s="3">
        <v>2016</v>
      </c>
      <c r="FO235" s="51">
        <v>12</v>
      </c>
      <c r="FP235" s="51">
        <v>271</v>
      </c>
      <c r="FQ235" s="51">
        <v>1.465E-2</v>
      </c>
      <c r="FR235" s="51">
        <v>9.7450000000000002E-3</v>
      </c>
      <c r="FS235" s="3">
        <v>8.515E-3</v>
      </c>
      <c r="FT235" s="3">
        <v>5.8100000000000001E-3</v>
      </c>
      <c r="FU235" s="3">
        <v>6.5750000000000001E-3</v>
      </c>
      <c r="FV235" s="3">
        <v>1.3509999999999999E-2</v>
      </c>
      <c r="FW235" s="3">
        <v>2.0685000000000002E-2</v>
      </c>
      <c r="FX235" s="3">
        <v>2.759E-2</v>
      </c>
      <c r="FY235" s="3">
        <v>3.5045E-2</v>
      </c>
      <c r="FZ235" s="3">
        <v>4.3859999999999996E-2</v>
      </c>
      <c r="GA235" s="3">
        <v>5.0845000000000001E-2</v>
      </c>
      <c r="GB235" s="3">
        <v>5.3849999999999995E-2</v>
      </c>
      <c r="GC235" s="3">
        <v>5.5515000000000002E-2</v>
      </c>
      <c r="GD235" s="3">
        <v>5.6014999999999995E-2</v>
      </c>
      <c r="GE235" s="3">
        <v>5.6194999999999995E-2</v>
      </c>
      <c r="GF235" s="3">
        <v>5.5085000000000002E-2</v>
      </c>
      <c r="GG235" s="3">
        <v>5.4715E-2</v>
      </c>
      <c r="GH235" s="3">
        <v>5.1699999999999996E-2</v>
      </c>
      <c r="GI235" s="3">
        <v>4.6844999999999998E-2</v>
      </c>
      <c r="GJ235" s="3">
        <v>3.8459999999999994E-2</v>
      </c>
      <c r="GK235" s="3">
        <v>3.3119999999999997E-2</v>
      </c>
      <c r="GL235" s="3">
        <v>2.8685000000000002E-2</v>
      </c>
      <c r="GM235" s="3">
        <v>2.3195E-2</v>
      </c>
      <c r="GN235" s="3">
        <v>1.7084999999999999E-2</v>
      </c>
      <c r="GO235" s="22"/>
      <c r="GP235" s="4">
        <f>'Hours of Operation'!C$40</f>
        <v>0</v>
      </c>
      <c r="GQ235" s="4">
        <f>'Hours of Operation'!D$40</f>
        <v>0</v>
      </c>
      <c r="GR235" s="4">
        <f>'Hours of Operation'!E$40</f>
        <v>0</v>
      </c>
      <c r="GS235" s="4">
        <f>'Hours of Operation'!F$40</f>
        <v>0</v>
      </c>
      <c r="GT235" s="4">
        <f>'Hours of Operation'!G$40</f>
        <v>0</v>
      </c>
      <c r="GU235" s="4">
        <f>'Hours of Operation'!H$40</f>
        <v>0</v>
      </c>
      <c r="GV235" s="4">
        <f>'Hours of Operation'!I$40</f>
        <v>0</v>
      </c>
      <c r="GW235" s="4">
        <f>'Hours of Operation'!J$40</f>
        <v>0</v>
      </c>
      <c r="GX235" s="4">
        <f>'Hours of Operation'!K$40</f>
        <v>0</v>
      </c>
      <c r="GY235" s="4">
        <f>'Hours of Operation'!L$40</f>
        <v>0</v>
      </c>
      <c r="GZ235" s="4">
        <f>'Hours of Operation'!M$40</f>
        <v>0</v>
      </c>
      <c r="HA235" s="4">
        <f>'Hours of Operation'!N$40</f>
        <v>0</v>
      </c>
      <c r="HB235" s="4">
        <f>'Hours of Operation'!O$40</f>
        <v>0</v>
      </c>
      <c r="HC235" s="4">
        <f>'Hours of Operation'!P$40</f>
        <v>0</v>
      </c>
      <c r="HD235" s="4">
        <f>'Hours of Operation'!Q$40</f>
        <v>0</v>
      </c>
      <c r="HE235" s="4">
        <f>'Hours of Operation'!R$40</f>
        <v>0</v>
      </c>
      <c r="HF235" s="4">
        <f>'Hours of Operation'!S$40</f>
        <v>0.96166134185303509</v>
      </c>
      <c r="HG235" s="4">
        <f>'Hours of Operation'!T$40</f>
        <v>0.96166134185303509</v>
      </c>
      <c r="HH235" s="4">
        <f>'Hours of Operation'!U$40</f>
        <v>0</v>
      </c>
      <c r="HI235" s="4">
        <f>'Hours of Operation'!V$40</f>
        <v>0</v>
      </c>
      <c r="HJ235" s="4">
        <f>'Hours of Operation'!W$40</f>
        <v>0</v>
      </c>
      <c r="HK235" s="4">
        <f>'Hours of Operation'!X$40</f>
        <v>0</v>
      </c>
      <c r="HL235" s="4">
        <f>'Hours of Operation'!Y$40</f>
        <v>0</v>
      </c>
      <c r="HM235" s="4">
        <f>'Hours of Operation'!Z$40</f>
        <v>0</v>
      </c>
      <c r="HN235" s="4">
        <f>'Hours of Operation'!AA$40</f>
        <v>0</v>
      </c>
      <c r="HO235" s="4">
        <f>'Hours of Operation'!AB$40</f>
        <v>0</v>
      </c>
      <c r="HP235" s="4">
        <f>'Hours of Operation'!AC$40</f>
        <v>0</v>
      </c>
      <c r="HQ235" s="4">
        <f>'Hours of Operation'!AD$40</f>
        <v>0</v>
      </c>
      <c r="HR235" s="4">
        <f>'Hours of Operation'!AE$40</f>
        <v>0</v>
      </c>
      <c r="HS235" s="4">
        <f>'Hours of Operation'!AF$40</f>
        <v>0</v>
      </c>
      <c r="HT235" s="4">
        <f>'Hours of Operation'!AG$40</f>
        <v>0</v>
      </c>
      <c r="HU235" s="4">
        <f>'Hours of Operation'!AH$40</f>
        <v>0</v>
      </c>
      <c r="HV235" s="4">
        <f>'Hours of Operation'!AI$40</f>
        <v>0</v>
      </c>
      <c r="HW235" s="4">
        <f>'Hours of Operation'!AJ$40</f>
        <v>0</v>
      </c>
      <c r="HX235" s="4">
        <f>'Hours of Operation'!AK$40</f>
        <v>0</v>
      </c>
      <c r="HY235" s="4">
        <f>'Hours of Operation'!AL$40</f>
        <v>0</v>
      </c>
      <c r="HZ235" s="4">
        <f>'Hours of Operation'!AM$40</f>
        <v>0</v>
      </c>
      <c r="IA235" s="4">
        <f>'Hours of Operation'!AN$40</f>
        <v>0</v>
      </c>
      <c r="IB235" s="4">
        <f>'Hours of Operation'!AO$40</f>
        <v>0</v>
      </c>
      <c r="IC235" s="4">
        <f>'Hours of Operation'!AP$40</f>
        <v>0</v>
      </c>
      <c r="ID235" s="4">
        <f>'Hours of Operation'!AQ$40</f>
        <v>0</v>
      </c>
      <c r="IE235" s="4">
        <f>'Hours of Operation'!AR$40</f>
        <v>0</v>
      </c>
      <c r="IF235" s="4">
        <f>'Hours of Operation'!AS$40</f>
        <v>0</v>
      </c>
      <c r="IG235" s="4">
        <f>'Hours of Operation'!AT$40</f>
        <v>0</v>
      </c>
      <c r="IH235" s="4">
        <f>'Hours of Operation'!AU$40</f>
        <v>0</v>
      </c>
      <c r="II235" s="4">
        <f>'Hours of Operation'!AV$40</f>
        <v>0</v>
      </c>
      <c r="IJ235" s="4">
        <f>'Hours of Operation'!AW$40</f>
        <v>0</v>
      </c>
      <c r="IK235" s="4">
        <f>'Hours of Operation'!AX$40</f>
        <v>0</v>
      </c>
      <c r="IL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</row>
    <row r="236" spans="1:264" s="3" customFormat="1" ht="12" customHeight="1" x14ac:dyDescent="0.2">
      <c r="A236" s="4" t="s">
        <v>391</v>
      </c>
      <c r="B236" s="4" t="s">
        <v>218</v>
      </c>
      <c r="C236" s="4">
        <v>264</v>
      </c>
      <c r="D236" s="4" t="s">
        <v>90</v>
      </c>
      <c r="E236" s="4" t="s">
        <v>92</v>
      </c>
      <c r="F236" s="4" t="s">
        <v>68</v>
      </c>
      <c r="G236" s="4">
        <v>4</v>
      </c>
      <c r="H236" s="4" t="s">
        <v>167</v>
      </c>
      <c r="I236" s="4">
        <v>1</v>
      </c>
      <c r="J236" s="4">
        <v>0</v>
      </c>
      <c r="K236" s="4"/>
      <c r="L236" s="10">
        <v>33604</v>
      </c>
      <c r="M236" s="4" t="b">
        <v>1</v>
      </c>
      <c r="N236" s="4"/>
      <c r="O236" s="4"/>
      <c r="P236" s="4" t="s">
        <v>593</v>
      </c>
      <c r="Q236" s="4" t="s">
        <v>592</v>
      </c>
      <c r="R236" s="4" t="s">
        <v>594</v>
      </c>
      <c r="S236" s="4">
        <v>16.391999999999999</v>
      </c>
      <c r="T236" s="4">
        <v>16.515999999999998</v>
      </c>
      <c r="U236" s="4">
        <v>1</v>
      </c>
      <c r="V236" s="10">
        <v>43223</v>
      </c>
      <c r="W236" s="4">
        <v>1</v>
      </c>
      <c r="X236" s="4">
        <v>0.12399999999999878</v>
      </c>
      <c r="Y236" s="4"/>
      <c r="Z236" s="4"/>
      <c r="AA236" s="4"/>
      <c r="AB236" s="4"/>
      <c r="AC236" s="4"/>
      <c r="AD236" s="4"/>
      <c r="AE236" s="10">
        <v>41275</v>
      </c>
      <c r="AF236" s="10">
        <v>43100</v>
      </c>
      <c r="AG236" s="16"/>
      <c r="AH236" s="16"/>
      <c r="AI236" s="31">
        <v>66949.723164328403</v>
      </c>
      <c r="AJ236" s="31">
        <v>66949.723164328403</v>
      </c>
      <c r="AK236" s="31">
        <v>64905.941825984468</v>
      </c>
      <c r="AL236" s="31">
        <v>63817.450611886248</v>
      </c>
      <c r="AM236" s="31">
        <v>63795.129888506621</v>
      </c>
      <c r="AN236" s="31"/>
      <c r="AO236" s="14"/>
      <c r="AP236" s="4"/>
      <c r="AQ236" s="4"/>
      <c r="AR236" s="9">
        <v>11.454570496829898</v>
      </c>
      <c r="AS236" s="9">
        <v>12.015844781036449</v>
      </c>
      <c r="AT236" s="9">
        <v>9.794594656714688</v>
      </c>
      <c r="AU236" s="9">
        <v>10.990134347050279</v>
      </c>
      <c r="AV236" s="9">
        <v>0</v>
      </c>
      <c r="AW236" s="39" t="b">
        <v>1</v>
      </c>
      <c r="AX236" s="39" t="b">
        <v>0</v>
      </c>
      <c r="AY236" s="9">
        <v>0</v>
      </c>
      <c r="AZ236" s="9">
        <v>654.71999999999355</v>
      </c>
      <c r="BA236" s="9">
        <v>352.39836995431779</v>
      </c>
      <c r="BB236" s="9">
        <v>3.7543273715449739</v>
      </c>
      <c r="BC236" s="9">
        <v>22.383494146461864</v>
      </c>
      <c r="BD236" s="9">
        <v>2.1282034363703395</v>
      </c>
      <c r="BE236" s="9">
        <v>1.7157188738450599</v>
      </c>
      <c r="BF236" s="9" t="s">
        <v>216</v>
      </c>
      <c r="BG236" s="9">
        <v>9.976269732604143</v>
      </c>
      <c r="BH236" s="4"/>
      <c r="BI236" s="4"/>
      <c r="BJ236" s="4" t="s">
        <v>167</v>
      </c>
      <c r="BK236" s="4"/>
      <c r="BL236" s="32">
        <v>0.13100000000000023</v>
      </c>
      <c r="BM236" s="16"/>
      <c r="BN236" s="16"/>
      <c r="BO236" s="31">
        <v>7949.7231643284085</v>
      </c>
      <c r="BP236" s="31">
        <v>7949.7231643284085</v>
      </c>
      <c r="BQ236" s="31">
        <v>7905.9418259844715</v>
      </c>
      <c r="BR236" s="31">
        <v>7817.4506118862473</v>
      </c>
      <c r="BS236" s="31">
        <v>7795.1298885066171</v>
      </c>
      <c r="BT236" s="31"/>
      <c r="BU236" s="4"/>
      <c r="BV236" s="32">
        <v>1.9080000000000013</v>
      </c>
      <c r="BW236" s="16"/>
      <c r="BX236" s="16"/>
      <c r="BY236" s="31">
        <v>16000</v>
      </c>
      <c r="BZ236" s="31">
        <v>16000</v>
      </c>
      <c r="CA236" s="31">
        <v>2000</v>
      </c>
      <c r="CB236" s="31">
        <v>16000</v>
      </c>
      <c r="CC236" s="31">
        <v>16000</v>
      </c>
      <c r="CD236" s="31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4">
        <v>1.9930000000000003</v>
      </c>
      <c r="CV236" s="4">
        <v>1.5280000000000022</v>
      </c>
      <c r="CW236" s="4"/>
      <c r="CX236" s="4" t="s">
        <v>222</v>
      </c>
      <c r="CY236" s="4" t="s">
        <v>367</v>
      </c>
      <c r="CZ236" s="22"/>
      <c r="DA236" s="4">
        <v>0</v>
      </c>
      <c r="DB236" s="4">
        <v>0</v>
      </c>
      <c r="DC236" s="4">
        <v>365</v>
      </c>
      <c r="DD236" s="4">
        <v>365</v>
      </c>
      <c r="DE236" s="4">
        <v>365</v>
      </c>
      <c r="DF236" s="4">
        <v>366</v>
      </c>
      <c r="DG236" s="4">
        <v>365</v>
      </c>
      <c r="DH236" s="4">
        <v>0</v>
      </c>
      <c r="DI236" s="16">
        <f t="shared" si="41"/>
        <v>65282.790804873686</v>
      </c>
      <c r="DJ236" s="16">
        <f t="shared" si="42"/>
        <v>7883.5575080500284</v>
      </c>
      <c r="DK236" s="16">
        <f t="shared" si="43"/>
        <v>13201.533406352684</v>
      </c>
      <c r="DL236" s="16">
        <f t="shared" si="44"/>
        <v>0</v>
      </c>
      <c r="DM236" s="16">
        <f t="shared" si="45"/>
        <v>0</v>
      </c>
      <c r="DN236" s="22"/>
      <c r="DO236" s="4">
        <f>COUNTIFS(crashes!$G$2:$G$17624,"&gt;="&amp;S236,crashes!$G$2:$G$17624,"&lt;"&amp;T236,crashes!$D$2:$D$17624,"="&amp;C236, crashes!$S$2:$S$17624, "&gt;="&amp;AE236, crashes!$S$2:$S$17624, "&lt;="&amp;AF236, crashes!$E$2:$E$17624, "="&amp;D236 )</f>
        <v>20</v>
      </c>
      <c r="DP236" s="29">
        <f>COUNTIFS(crashes!$G$2:$G$17624,"&gt;="&amp;S236,crashes!$G$2:$G$17624,"&lt;"&amp;T236,crashes!$D$2:$D$17624,"="&amp;C236, crashes!$S$2:$S$17624, "&gt;="&amp;AE236, crashes!$S$2:$S$17624, "&lt;="&amp;AF236, crashes!$E$2:$E$17624, "="&amp;D236, crashes!$R$2:$R$17624, "=Weekday")</f>
        <v>16</v>
      </c>
      <c r="DQ236" s="29">
        <f>COUNTIFS(crashes!$G$2:$G$17624,"&gt;="&amp;S236,crashes!$G$2:$G$17624,"&lt;"&amp;T236,crashes!$D$2:$D$17624,"="&amp;C236, crashes!$S$2:$S$17624, "&gt;="&amp;AE236, crashes!$S$2:$S$17624, "&lt;="&amp;AF236, crashes!$E$2:$E$17624, "="&amp;D236, crashes!$R$2:$R$17624, "=Weekend")</f>
        <v>4</v>
      </c>
      <c r="DR236" s="30">
        <f>COUNTIFS(crashes!$G$2:$G$17624,"&gt;="&amp;S236,crashes!$G$2:$G$17624,"&lt;"&amp;T236,crashes!$D$2:$D$17624,"="&amp;C236, crashes!$S$2:$S$17624, "&gt;="&amp;AE236, crashes!$S$2:$S$17624, "&lt;="&amp;AF236, crashes!$E$2:$E$17624, "="&amp;D236,  crashes!$R$2:$R$17624, "=Weekday", crashes!$N$2:$N$17624,"=K")</f>
        <v>0</v>
      </c>
      <c r="DS236" s="30">
        <f>COUNTIFS(crashes!$G$2:$G$17624,"&gt;="&amp;S236,crashes!$G$2:$G$17624,"&lt;"&amp;T236,crashes!$D$2:$D$17624,"="&amp;C236, crashes!$S$2:$S$17624, "&gt;="&amp;AE236, crashes!$S$2:$S$17624, "&lt;="&amp;AF236, crashes!$E$2:$E$17624, "="&amp;D236,  crashes!$R$2:$R$17624, "=Weekday", crashes!$N$2:$N$17624,"=A")</f>
        <v>0</v>
      </c>
      <c r="DT236" s="30">
        <f>COUNTIFS(crashes!$G$2:$G$17624,"&gt;="&amp;S236,crashes!$G$2:$G$17624,"&lt;"&amp;T236,crashes!$D$2:$D$17624,"="&amp;C236, crashes!$S$2:$S$17624, "&gt;="&amp;AE236, crashes!$S$2:$S$17624, "&lt;="&amp;AF236, crashes!$E$2:$E$17624, "="&amp;D236,  crashes!$R$2:$R$17624, "=Weekday", crashes!$N$2:$N$17624,"=B")</f>
        <v>4</v>
      </c>
      <c r="DU236" s="30">
        <f>COUNTIFS(crashes!$G$2:$G$17624,"&gt;="&amp;S236,crashes!$G$2:$G$17624,"&lt;"&amp;T236,crashes!$D$2:$D$17624,"="&amp;C236, crashes!$S$2:$S$17624, "&gt;="&amp;AE236, crashes!$S$2:$S$17624, "&lt;="&amp;AF236, crashes!$E$2:$E$17624, "="&amp;D236,  crashes!$R$2:$R$17624, "=Weekday", crashes!$N$2:$N$17624,"=C")</f>
        <v>0</v>
      </c>
      <c r="DV236" s="30">
        <f>COUNTIFS(crashes!$G$2:$G$17624,"&gt;="&amp;S236,crashes!$G$2:$G$17624,"&lt;"&amp;T236,crashes!$D$2:$D$17624,"="&amp;C236, crashes!$S$2:$S$17624, "&gt;="&amp;AE236, crashes!$S$2:$S$17624, "&lt;="&amp;AF236, crashes!$E$2:$E$17624, "="&amp;D236,  crashes!$R$2:$R$17624, "=Weekday", crashes!$N$2:$N$17624,"=ABC")</f>
        <v>0</v>
      </c>
      <c r="DW236" s="30">
        <f>COUNTIFS(crashes!$G$2:$G$17624,"&gt;="&amp;S236,crashes!$G$2:$G$17624,"&lt;"&amp;T236,crashes!$D$2:$D$17624,"="&amp;C236, crashes!$S$2:$S$17624, "&gt;="&amp;AE236, crashes!$S$2:$S$17624, "&lt;="&amp;AF236, crashes!$E$2:$E$17624, "="&amp;D236,  crashes!$R$2:$R$17624, "=Weekday", crashes!$N$2:$N$17624,"=O")</f>
        <v>12</v>
      </c>
      <c r="DX236" s="30">
        <f>COUNTIFS(crashes!$G$2:$G$17624,"&gt;="&amp;S236,crashes!$G$2:$G$17624,"&lt;"&amp;T236,crashes!$D$2:$D$17624,"="&amp;C236, crashes!$S$2:$S$17624, "&gt;="&amp;AE236, crashes!$S$2:$S$17624, "&lt;="&amp;AF236, crashes!$E$2:$E$17624, "="&amp;D236,  crashes!$R$2:$R$17624, "=Weekend", crashes!$N$2:$N$17624,"=K")</f>
        <v>0</v>
      </c>
      <c r="DY236" s="30">
        <f>COUNTIFS(crashes!$G$2:$G$17624,"&gt;="&amp;S236,crashes!$G$2:$G$17624,"&lt;"&amp;T236,crashes!$D$2:$D$17624,"="&amp;C236, crashes!$S$2:$S$17624, "&gt;="&amp;AE236, crashes!$S$2:$S$17624, "&lt;="&amp;AF236, crashes!$E$2:$E$17624, "="&amp;D236,  crashes!$R$2:$R$17624, "=Weekend", crashes!$N$2:$N$17624,"=A")</f>
        <v>0</v>
      </c>
      <c r="DZ236" s="30">
        <f>COUNTIFS(crashes!$G$2:$G$17624,"&gt;="&amp;S236,crashes!$G$2:$G$17624,"&lt;"&amp;T236,crashes!$D$2:$D$17624,"="&amp;C236, crashes!$S$2:$S$17624, "&gt;="&amp;AE236, crashes!$S$2:$S$17624, "&lt;="&amp;AF236, crashes!$E$2:$E$17624, "="&amp;D236,  crashes!$R$2:$R$17624, "=Weekend", crashes!$N$2:$N$17624,"=B")</f>
        <v>0</v>
      </c>
      <c r="EA236" s="30">
        <f>COUNTIFS(crashes!$G$2:$G$17624,"&gt;="&amp;S236,crashes!$G$2:$G$17624,"&lt;"&amp;T236,crashes!$D$2:$D$17624,"="&amp;C236, crashes!$S$2:$S$17624, "&gt;="&amp;AE236, crashes!$S$2:$S$17624, "&lt;="&amp;AF236, crashes!$E$2:$E$17624, "="&amp;D236,  crashes!$R$2:$R$17624, "=Weekend", crashes!$N$2:$N$17624,"=C")</f>
        <v>2</v>
      </c>
      <c r="EB236" s="30">
        <f>COUNTIFS(crashes!$G$2:$G$17624,"&gt;="&amp;S236,crashes!$G$2:$G$17624,"&lt;"&amp;T236,crashes!$D$2:$D$17624,"="&amp;C236, crashes!$S$2:$S$17624, "&gt;="&amp;AE236, crashes!$S$2:$S$17624, "&lt;="&amp;AF236, crashes!$E$2:$E$17624, "="&amp;D236,  crashes!$R$2:$R$17624, "=Weekend", crashes!$N$2:$N$17624,"=ABC")</f>
        <v>0</v>
      </c>
      <c r="EC236" s="30">
        <f>COUNTIFS(crashes!$G$2:$G$17624,"&gt;="&amp;S236,crashes!$G$2:$G$17624,"&lt;"&amp;T236,crashes!$D$2:$D$17624,"="&amp;C236, crashes!$S$2:$S$17624, "&gt;="&amp;AE236, crashes!$S$2:$S$17624, "&lt;="&amp;AF236, crashes!$E$2:$E$17624, "="&amp;D236,  crashes!$R$2:$R$17624, "=Weekend", crashes!$N$2:$N$17624,"=O")</f>
        <v>2</v>
      </c>
      <c r="ED236" s="4">
        <f t="shared" si="46"/>
        <v>0</v>
      </c>
      <c r="EE236" s="4">
        <f t="shared" si="47"/>
        <v>0</v>
      </c>
      <c r="EF236" s="4">
        <f t="shared" si="48"/>
        <v>4</v>
      </c>
      <c r="EG236" s="4">
        <f t="shared" si="49"/>
        <v>2</v>
      </c>
      <c r="EH236" s="4">
        <f t="shared" si="50"/>
        <v>0</v>
      </c>
      <c r="EI236" s="50">
        <f t="shared" si="51"/>
        <v>6</v>
      </c>
      <c r="EJ236" s="4">
        <f t="shared" si="52"/>
        <v>14</v>
      </c>
      <c r="EK236" s="22"/>
      <c r="EL236" s="3">
        <v>2016</v>
      </c>
      <c r="EM236" s="3">
        <v>12</v>
      </c>
      <c r="EN236" s="3">
        <v>8.0300000000000007E-3</v>
      </c>
      <c r="EO236" s="3">
        <v>4.79E-3</v>
      </c>
      <c r="EP236" s="3">
        <v>3.8600000000000001E-3</v>
      </c>
      <c r="EQ236" s="3">
        <v>5.0699999999999999E-3</v>
      </c>
      <c r="ER236" s="3">
        <v>1.528E-2</v>
      </c>
      <c r="ES236" s="3">
        <v>4.5690000000000001E-2</v>
      </c>
      <c r="ET236" s="3">
        <v>7.6850000000000002E-2</v>
      </c>
      <c r="EU236" s="3">
        <v>8.4529999999999994E-2</v>
      </c>
      <c r="EV236" s="3">
        <v>5.9220000000000002E-2</v>
      </c>
      <c r="EW236" s="3">
        <v>4.9579999999999999E-2</v>
      </c>
      <c r="EX236" s="3">
        <v>4.8280000000000003E-2</v>
      </c>
      <c r="EY236" s="3">
        <v>5.7729999999999997E-2</v>
      </c>
      <c r="EZ236" s="3">
        <v>6.2179999999999999E-2</v>
      </c>
      <c r="FA236" s="3">
        <v>6.2190000000000002E-2</v>
      </c>
      <c r="FB236" s="3">
        <v>6.7110000000000003E-2</v>
      </c>
      <c r="FC236" s="3">
        <v>7.2429999999999994E-2</v>
      </c>
      <c r="FD236" s="3">
        <v>7.102E-2</v>
      </c>
      <c r="FE236" s="3">
        <v>7.2440000000000004E-2</v>
      </c>
      <c r="FF236" s="3">
        <v>5.8049999999999997E-2</v>
      </c>
      <c r="FG236" s="3">
        <v>4.4240000000000002E-2</v>
      </c>
      <c r="FH236" s="3">
        <v>3.6929999999999998E-2</v>
      </c>
      <c r="FI236" s="3">
        <v>3.2599999999999997E-2</v>
      </c>
      <c r="FJ236" s="3">
        <v>2.3709999999999998E-2</v>
      </c>
      <c r="FK236" s="3">
        <v>1.538E-2</v>
      </c>
      <c r="FL236" s="3">
        <v>2016</v>
      </c>
      <c r="FM236" s="3">
        <v>12</v>
      </c>
      <c r="FN236" s="3">
        <v>2016</v>
      </c>
      <c r="FO236" s="51">
        <v>12</v>
      </c>
      <c r="FP236" s="51">
        <v>271</v>
      </c>
      <c r="FQ236" s="51">
        <v>1.465E-2</v>
      </c>
      <c r="FR236" s="51">
        <v>9.7450000000000002E-3</v>
      </c>
      <c r="FS236" s="3">
        <v>8.515E-3</v>
      </c>
      <c r="FT236" s="3">
        <v>5.8100000000000001E-3</v>
      </c>
      <c r="FU236" s="3">
        <v>6.5750000000000001E-3</v>
      </c>
      <c r="FV236" s="3">
        <v>1.3509999999999999E-2</v>
      </c>
      <c r="FW236" s="3">
        <v>2.0685000000000002E-2</v>
      </c>
      <c r="FX236" s="3">
        <v>2.759E-2</v>
      </c>
      <c r="FY236" s="3">
        <v>3.5045E-2</v>
      </c>
      <c r="FZ236" s="3">
        <v>4.3859999999999996E-2</v>
      </c>
      <c r="GA236" s="3">
        <v>5.0845000000000001E-2</v>
      </c>
      <c r="GB236" s="3">
        <v>5.3849999999999995E-2</v>
      </c>
      <c r="GC236" s="3">
        <v>5.5515000000000002E-2</v>
      </c>
      <c r="GD236" s="3">
        <v>5.6014999999999995E-2</v>
      </c>
      <c r="GE236" s="3">
        <v>5.6194999999999995E-2</v>
      </c>
      <c r="GF236" s="3">
        <v>5.5085000000000002E-2</v>
      </c>
      <c r="GG236" s="3">
        <v>5.4715E-2</v>
      </c>
      <c r="GH236" s="3">
        <v>5.1699999999999996E-2</v>
      </c>
      <c r="GI236" s="3">
        <v>4.6844999999999998E-2</v>
      </c>
      <c r="GJ236" s="3">
        <v>3.8459999999999994E-2</v>
      </c>
      <c r="GK236" s="3">
        <v>3.3119999999999997E-2</v>
      </c>
      <c r="GL236" s="3">
        <v>2.8685000000000002E-2</v>
      </c>
      <c r="GM236" s="3">
        <v>2.3195E-2</v>
      </c>
      <c r="GN236" s="3">
        <v>1.7084999999999999E-2</v>
      </c>
      <c r="GO236" s="22"/>
      <c r="GP236" s="4">
        <f>'Hours of Operation'!C$40</f>
        <v>0</v>
      </c>
      <c r="GQ236" s="4">
        <f>'Hours of Operation'!D$40</f>
        <v>0</v>
      </c>
      <c r="GR236" s="4">
        <f>'Hours of Operation'!E$40</f>
        <v>0</v>
      </c>
      <c r="GS236" s="4">
        <f>'Hours of Operation'!F$40</f>
        <v>0</v>
      </c>
      <c r="GT236" s="4">
        <f>'Hours of Operation'!G$40</f>
        <v>0</v>
      </c>
      <c r="GU236" s="4">
        <f>'Hours of Operation'!H$40</f>
        <v>0</v>
      </c>
      <c r="GV236" s="4">
        <f>'Hours of Operation'!I$40</f>
        <v>0</v>
      </c>
      <c r="GW236" s="4">
        <f>'Hours of Operation'!J$40</f>
        <v>0</v>
      </c>
      <c r="GX236" s="4">
        <f>'Hours of Operation'!K$40</f>
        <v>0</v>
      </c>
      <c r="GY236" s="4">
        <f>'Hours of Operation'!L$40</f>
        <v>0</v>
      </c>
      <c r="GZ236" s="4">
        <f>'Hours of Operation'!M$40</f>
        <v>0</v>
      </c>
      <c r="HA236" s="4">
        <f>'Hours of Operation'!N$40</f>
        <v>0</v>
      </c>
      <c r="HB236" s="4">
        <f>'Hours of Operation'!O$40</f>
        <v>0</v>
      </c>
      <c r="HC236" s="4">
        <f>'Hours of Operation'!P$40</f>
        <v>0</v>
      </c>
      <c r="HD236" s="4">
        <f>'Hours of Operation'!Q$40</f>
        <v>0</v>
      </c>
      <c r="HE236" s="4">
        <f>'Hours of Operation'!R$40</f>
        <v>0</v>
      </c>
      <c r="HF236" s="4">
        <f>'Hours of Operation'!S$40</f>
        <v>0.96166134185303509</v>
      </c>
      <c r="HG236" s="4">
        <f>'Hours of Operation'!T$40</f>
        <v>0.96166134185303509</v>
      </c>
      <c r="HH236" s="4">
        <f>'Hours of Operation'!U$40</f>
        <v>0</v>
      </c>
      <c r="HI236" s="4">
        <f>'Hours of Operation'!V$40</f>
        <v>0</v>
      </c>
      <c r="HJ236" s="4">
        <f>'Hours of Operation'!W$40</f>
        <v>0</v>
      </c>
      <c r="HK236" s="4">
        <f>'Hours of Operation'!X$40</f>
        <v>0</v>
      </c>
      <c r="HL236" s="4">
        <f>'Hours of Operation'!Y$40</f>
        <v>0</v>
      </c>
      <c r="HM236" s="4">
        <f>'Hours of Operation'!Z$40</f>
        <v>0</v>
      </c>
      <c r="HN236" s="4">
        <f>'Hours of Operation'!AA$40</f>
        <v>0</v>
      </c>
      <c r="HO236" s="4">
        <f>'Hours of Operation'!AB$40</f>
        <v>0</v>
      </c>
      <c r="HP236" s="4">
        <f>'Hours of Operation'!AC$40</f>
        <v>0</v>
      </c>
      <c r="HQ236" s="4">
        <f>'Hours of Operation'!AD$40</f>
        <v>0</v>
      </c>
      <c r="HR236" s="4">
        <f>'Hours of Operation'!AE$40</f>
        <v>0</v>
      </c>
      <c r="HS236" s="4">
        <f>'Hours of Operation'!AF$40</f>
        <v>0</v>
      </c>
      <c r="HT236" s="4">
        <f>'Hours of Operation'!AG$40</f>
        <v>0</v>
      </c>
      <c r="HU236" s="4">
        <f>'Hours of Operation'!AH$40</f>
        <v>0</v>
      </c>
      <c r="HV236" s="4">
        <f>'Hours of Operation'!AI$40</f>
        <v>0</v>
      </c>
      <c r="HW236" s="4">
        <f>'Hours of Operation'!AJ$40</f>
        <v>0</v>
      </c>
      <c r="HX236" s="4">
        <f>'Hours of Operation'!AK$40</f>
        <v>0</v>
      </c>
      <c r="HY236" s="4">
        <f>'Hours of Operation'!AL$40</f>
        <v>0</v>
      </c>
      <c r="HZ236" s="4">
        <f>'Hours of Operation'!AM$40</f>
        <v>0</v>
      </c>
      <c r="IA236" s="4">
        <f>'Hours of Operation'!AN$40</f>
        <v>0</v>
      </c>
      <c r="IB236" s="4">
        <f>'Hours of Operation'!AO$40</f>
        <v>0</v>
      </c>
      <c r="IC236" s="4">
        <f>'Hours of Operation'!AP$40</f>
        <v>0</v>
      </c>
      <c r="ID236" s="4">
        <f>'Hours of Operation'!AQ$40</f>
        <v>0</v>
      </c>
      <c r="IE236" s="4">
        <f>'Hours of Operation'!AR$40</f>
        <v>0</v>
      </c>
      <c r="IF236" s="4">
        <f>'Hours of Operation'!AS$40</f>
        <v>0</v>
      </c>
      <c r="IG236" s="4">
        <f>'Hours of Operation'!AT$40</f>
        <v>0</v>
      </c>
      <c r="IH236" s="4">
        <f>'Hours of Operation'!AU$40</f>
        <v>0</v>
      </c>
      <c r="II236" s="4">
        <f>'Hours of Operation'!AV$40</f>
        <v>0</v>
      </c>
      <c r="IJ236" s="4">
        <f>'Hours of Operation'!AW$40</f>
        <v>0</v>
      </c>
      <c r="IK236" s="4">
        <f>'Hours of Operation'!AX$40</f>
        <v>0</v>
      </c>
      <c r="IL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</row>
    <row r="237" spans="1:264" s="3" customFormat="1" ht="12" customHeight="1" x14ac:dyDescent="0.2">
      <c r="A237" s="4" t="s">
        <v>391</v>
      </c>
      <c r="B237" s="4" t="s">
        <v>218</v>
      </c>
      <c r="C237" s="4">
        <v>264</v>
      </c>
      <c r="D237" s="4" t="s">
        <v>90</v>
      </c>
      <c r="E237" s="4" t="s">
        <v>92</v>
      </c>
      <c r="F237" s="4" t="s">
        <v>69</v>
      </c>
      <c r="G237" s="4">
        <v>4</v>
      </c>
      <c r="H237" s="4" t="s">
        <v>167</v>
      </c>
      <c r="I237" s="4">
        <v>1</v>
      </c>
      <c r="J237" s="4">
        <v>0</v>
      </c>
      <c r="K237" s="4"/>
      <c r="L237" s="10">
        <v>33604</v>
      </c>
      <c r="M237" s="4" t="b">
        <v>1</v>
      </c>
      <c r="N237" s="4"/>
      <c r="O237" s="4"/>
      <c r="P237" s="4" t="s">
        <v>595</v>
      </c>
      <c r="Q237" s="4" t="s">
        <v>594</v>
      </c>
      <c r="R237" s="4" t="s">
        <v>596</v>
      </c>
      <c r="S237" s="4">
        <v>16.515999999999998</v>
      </c>
      <c r="T237" s="4">
        <v>16.789000000000001</v>
      </c>
      <c r="U237" s="4">
        <v>1</v>
      </c>
      <c r="V237" s="10">
        <v>43223</v>
      </c>
      <c r="W237" s="4">
        <v>1</v>
      </c>
      <c r="X237" s="4">
        <v>0.27300000000000324</v>
      </c>
      <c r="Y237" s="4">
        <v>0.27300000000000324</v>
      </c>
      <c r="Z237" s="4">
        <v>1</v>
      </c>
      <c r="AA237" s="4" t="s">
        <v>404</v>
      </c>
      <c r="AB237" s="4"/>
      <c r="AC237" s="4"/>
      <c r="AD237" s="4"/>
      <c r="AE237" s="10">
        <v>41275</v>
      </c>
      <c r="AF237" s="10">
        <v>43100</v>
      </c>
      <c r="AG237" s="16"/>
      <c r="AH237" s="16"/>
      <c r="AI237" s="31">
        <v>96578.140285554211</v>
      </c>
      <c r="AJ237" s="31">
        <v>96578.140285554211</v>
      </c>
      <c r="AK237" s="31">
        <v>106787.24115634321</v>
      </c>
      <c r="AL237" s="31">
        <v>105766.6339880348</v>
      </c>
      <c r="AM237" s="31">
        <v>104745.96111278574</v>
      </c>
      <c r="AN237" s="31"/>
      <c r="AO237" s="14"/>
      <c r="AP237" s="4"/>
      <c r="AQ237" s="4"/>
      <c r="AR237" s="9">
        <v>11.509860918728311</v>
      </c>
      <c r="AS237" s="9">
        <v>2.4315826732459627</v>
      </c>
      <c r="AT237" s="9">
        <v>9.8189900721454002</v>
      </c>
      <c r="AU237" s="9">
        <v>0</v>
      </c>
      <c r="AV237" s="9">
        <v>0</v>
      </c>
      <c r="AW237" s="39" t="b">
        <v>1</v>
      </c>
      <c r="AX237" s="39" t="b">
        <v>0</v>
      </c>
      <c r="AY237" s="9">
        <v>0</v>
      </c>
      <c r="AZ237" s="9">
        <v>100.52000000000001</v>
      </c>
      <c r="BA237" s="9">
        <v>588.45396041102254</v>
      </c>
      <c r="BB237" s="9">
        <v>14.134915082537661</v>
      </c>
      <c r="BC237" s="9">
        <v>22.522928887858527</v>
      </c>
      <c r="BD237" s="9">
        <v>2.7881824965161659</v>
      </c>
      <c r="BE237" s="9">
        <v>2.3414496204412769</v>
      </c>
      <c r="BF237" s="9" t="s">
        <v>216</v>
      </c>
      <c r="BG237" s="9">
        <v>10.056696960925649</v>
      </c>
      <c r="BH237" s="4"/>
      <c r="BI237" s="4"/>
      <c r="BJ237" s="4" t="s">
        <v>167</v>
      </c>
      <c r="BK237" s="4"/>
      <c r="BL237" s="32">
        <v>0</v>
      </c>
      <c r="BM237" s="16"/>
      <c r="BN237" s="16"/>
      <c r="BO237" s="31">
        <v>8578.1402855542055</v>
      </c>
      <c r="BP237" s="31">
        <v>8578.1402855542055</v>
      </c>
      <c r="BQ237" s="31">
        <v>8787.241156343207</v>
      </c>
      <c r="BR237" s="31">
        <v>8766.6339880347987</v>
      </c>
      <c r="BS237" s="31">
        <v>8745.9611127857388</v>
      </c>
      <c r="BT237" s="31"/>
      <c r="BU237" s="4"/>
      <c r="BV237" s="32">
        <v>1.634999999999998</v>
      </c>
      <c r="BW237" s="16"/>
      <c r="BX237" s="16"/>
      <c r="BY237" s="31">
        <v>16000</v>
      </c>
      <c r="BZ237" s="31">
        <v>16000</v>
      </c>
      <c r="CA237" s="31">
        <v>2000</v>
      </c>
      <c r="CB237" s="31">
        <v>16000</v>
      </c>
      <c r="CC237" s="31">
        <v>16000</v>
      </c>
      <c r="CD237" s="31"/>
      <c r="CE237" s="16"/>
      <c r="CF237" s="16"/>
      <c r="CG237" s="31">
        <v>7544.0947609925206</v>
      </c>
      <c r="CH237" s="31">
        <v>7544.0947609925206</v>
      </c>
      <c r="CI237" s="31">
        <v>7498.7408246421946</v>
      </c>
      <c r="CJ237" s="31">
        <v>7407.0141297897817</v>
      </c>
      <c r="CK237" s="31">
        <v>7383.8650068278203</v>
      </c>
      <c r="CL237" s="31"/>
      <c r="CM237" s="16"/>
      <c r="CN237" s="16"/>
      <c r="CO237" s="16"/>
      <c r="CP237" s="16"/>
      <c r="CQ237" s="16"/>
      <c r="CR237" s="16"/>
      <c r="CS237" s="16"/>
      <c r="CT237" s="16"/>
      <c r="CU237" s="4">
        <v>2.1169999999999991</v>
      </c>
      <c r="CV237" s="4">
        <v>1.254999999999999</v>
      </c>
      <c r="CW237" s="4"/>
      <c r="CX237" s="4" t="s">
        <v>222</v>
      </c>
      <c r="CY237" s="4" t="s">
        <v>367</v>
      </c>
      <c r="CZ237" s="22"/>
      <c r="DA237" s="4">
        <v>0</v>
      </c>
      <c r="DB237" s="4">
        <v>0</v>
      </c>
      <c r="DC237" s="4">
        <v>365</v>
      </c>
      <c r="DD237" s="4">
        <v>365</v>
      </c>
      <c r="DE237" s="4">
        <v>365</v>
      </c>
      <c r="DF237" s="4">
        <v>366</v>
      </c>
      <c r="DG237" s="4">
        <v>365</v>
      </c>
      <c r="DH237" s="4">
        <v>0</v>
      </c>
      <c r="DI237" s="16">
        <f t="shared" si="41"/>
        <v>102093.23618636768</v>
      </c>
      <c r="DJ237" s="16">
        <f t="shared" si="42"/>
        <v>8691.264663914224</v>
      </c>
      <c r="DK237" s="16">
        <f t="shared" si="43"/>
        <v>13201.533406352684</v>
      </c>
      <c r="DL237" s="16">
        <f t="shared" si="44"/>
        <v>7475.5243567985517</v>
      </c>
      <c r="DM237" s="16">
        <f t="shared" si="45"/>
        <v>0</v>
      </c>
      <c r="DN237" s="22"/>
      <c r="DO237" s="4">
        <f>COUNTIFS(crashes!$G$2:$G$17624,"&gt;="&amp;S237,crashes!$G$2:$G$17624,"&lt;"&amp;T237,crashes!$D$2:$D$17624,"="&amp;C237, crashes!$S$2:$S$17624, "&gt;="&amp;AE237, crashes!$S$2:$S$17624, "&lt;="&amp;AF237, crashes!$E$2:$E$17624, "="&amp;D237 )</f>
        <v>31</v>
      </c>
      <c r="DP237" s="29">
        <f>COUNTIFS(crashes!$G$2:$G$17624,"&gt;="&amp;S237,crashes!$G$2:$G$17624,"&lt;"&amp;T237,crashes!$D$2:$D$17624,"="&amp;C237, crashes!$S$2:$S$17624, "&gt;="&amp;AE237, crashes!$S$2:$S$17624, "&lt;="&amp;AF237, crashes!$E$2:$E$17624, "="&amp;D237, crashes!$R$2:$R$17624, "=Weekday")</f>
        <v>21</v>
      </c>
      <c r="DQ237" s="29">
        <f>COUNTIFS(crashes!$G$2:$G$17624,"&gt;="&amp;S237,crashes!$G$2:$G$17624,"&lt;"&amp;T237,crashes!$D$2:$D$17624,"="&amp;C237, crashes!$S$2:$S$17624, "&gt;="&amp;AE237, crashes!$S$2:$S$17624, "&lt;="&amp;AF237, crashes!$E$2:$E$17624, "="&amp;D237, crashes!$R$2:$R$17624, "=Weekend")</f>
        <v>10</v>
      </c>
      <c r="DR237" s="30">
        <f>COUNTIFS(crashes!$G$2:$G$17624,"&gt;="&amp;S237,crashes!$G$2:$G$17624,"&lt;"&amp;T237,crashes!$D$2:$D$17624,"="&amp;C237, crashes!$S$2:$S$17624, "&gt;="&amp;AE237, crashes!$S$2:$S$17624, "&lt;="&amp;AF237, crashes!$E$2:$E$17624, "="&amp;D237,  crashes!$R$2:$R$17624, "=Weekday", crashes!$N$2:$N$17624,"=K")</f>
        <v>0</v>
      </c>
      <c r="DS237" s="30">
        <f>COUNTIFS(crashes!$G$2:$G$17624,"&gt;="&amp;S237,crashes!$G$2:$G$17624,"&lt;"&amp;T237,crashes!$D$2:$D$17624,"="&amp;C237, crashes!$S$2:$S$17624, "&gt;="&amp;AE237, crashes!$S$2:$S$17624, "&lt;="&amp;AF237, crashes!$E$2:$E$17624, "="&amp;D237,  crashes!$R$2:$R$17624, "=Weekday", crashes!$N$2:$N$17624,"=A")</f>
        <v>0</v>
      </c>
      <c r="DT237" s="30">
        <f>COUNTIFS(crashes!$G$2:$G$17624,"&gt;="&amp;S237,crashes!$G$2:$G$17624,"&lt;"&amp;T237,crashes!$D$2:$D$17624,"="&amp;C237, crashes!$S$2:$S$17624, "&gt;="&amp;AE237, crashes!$S$2:$S$17624, "&lt;="&amp;AF237, crashes!$E$2:$E$17624, "="&amp;D237,  crashes!$R$2:$R$17624, "=Weekday", crashes!$N$2:$N$17624,"=B")</f>
        <v>8</v>
      </c>
      <c r="DU237" s="30">
        <f>COUNTIFS(crashes!$G$2:$G$17624,"&gt;="&amp;S237,crashes!$G$2:$G$17624,"&lt;"&amp;T237,crashes!$D$2:$D$17624,"="&amp;C237, crashes!$S$2:$S$17624, "&gt;="&amp;AE237, crashes!$S$2:$S$17624, "&lt;="&amp;AF237, crashes!$E$2:$E$17624, "="&amp;D237,  crashes!$R$2:$R$17624, "=Weekday", crashes!$N$2:$N$17624,"=C")</f>
        <v>0</v>
      </c>
      <c r="DV237" s="30">
        <f>COUNTIFS(crashes!$G$2:$G$17624,"&gt;="&amp;S237,crashes!$G$2:$G$17624,"&lt;"&amp;T237,crashes!$D$2:$D$17624,"="&amp;C237, crashes!$S$2:$S$17624, "&gt;="&amp;AE237, crashes!$S$2:$S$17624, "&lt;="&amp;AF237, crashes!$E$2:$E$17624, "="&amp;D237,  crashes!$R$2:$R$17624, "=Weekday", crashes!$N$2:$N$17624,"=ABC")</f>
        <v>0</v>
      </c>
      <c r="DW237" s="30">
        <f>COUNTIFS(crashes!$G$2:$G$17624,"&gt;="&amp;S237,crashes!$G$2:$G$17624,"&lt;"&amp;T237,crashes!$D$2:$D$17624,"="&amp;C237, crashes!$S$2:$S$17624, "&gt;="&amp;AE237, crashes!$S$2:$S$17624, "&lt;="&amp;AF237, crashes!$E$2:$E$17624, "="&amp;D237,  crashes!$R$2:$R$17624, "=Weekday", crashes!$N$2:$N$17624,"=O")</f>
        <v>13</v>
      </c>
      <c r="DX237" s="30">
        <f>COUNTIFS(crashes!$G$2:$G$17624,"&gt;="&amp;S237,crashes!$G$2:$G$17624,"&lt;"&amp;T237,crashes!$D$2:$D$17624,"="&amp;C237, crashes!$S$2:$S$17624, "&gt;="&amp;AE237, crashes!$S$2:$S$17624, "&lt;="&amp;AF237, crashes!$E$2:$E$17624, "="&amp;D237,  crashes!$R$2:$R$17624, "=Weekend", crashes!$N$2:$N$17624,"=K")</f>
        <v>0</v>
      </c>
      <c r="DY237" s="30">
        <f>COUNTIFS(crashes!$G$2:$G$17624,"&gt;="&amp;S237,crashes!$G$2:$G$17624,"&lt;"&amp;T237,crashes!$D$2:$D$17624,"="&amp;C237, crashes!$S$2:$S$17624, "&gt;="&amp;AE237, crashes!$S$2:$S$17624, "&lt;="&amp;AF237, crashes!$E$2:$E$17624, "="&amp;D237,  crashes!$R$2:$R$17624, "=Weekend", crashes!$N$2:$N$17624,"=A")</f>
        <v>0</v>
      </c>
      <c r="DZ237" s="30">
        <f>COUNTIFS(crashes!$G$2:$G$17624,"&gt;="&amp;S237,crashes!$G$2:$G$17624,"&lt;"&amp;T237,crashes!$D$2:$D$17624,"="&amp;C237, crashes!$S$2:$S$17624, "&gt;="&amp;AE237, crashes!$S$2:$S$17624, "&lt;="&amp;AF237, crashes!$E$2:$E$17624, "="&amp;D237,  crashes!$R$2:$R$17624, "=Weekend", crashes!$N$2:$N$17624,"=B")</f>
        <v>2</v>
      </c>
      <c r="EA237" s="30">
        <f>COUNTIFS(crashes!$G$2:$G$17624,"&gt;="&amp;S237,crashes!$G$2:$G$17624,"&lt;"&amp;T237,crashes!$D$2:$D$17624,"="&amp;C237, crashes!$S$2:$S$17624, "&gt;="&amp;AE237, crashes!$S$2:$S$17624, "&lt;="&amp;AF237, crashes!$E$2:$E$17624, "="&amp;D237,  crashes!$R$2:$R$17624, "=Weekend", crashes!$N$2:$N$17624,"=C")</f>
        <v>1</v>
      </c>
      <c r="EB237" s="30">
        <f>COUNTIFS(crashes!$G$2:$G$17624,"&gt;="&amp;S237,crashes!$G$2:$G$17624,"&lt;"&amp;T237,crashes!$D$2:$D$17624,"="&amp;C237, crashes!$S$2:$S$17624, "&gt;="&amp;AE237, crashes!$S$2:$S$17624, "&lt;="&amp;AF237, crashes!$E$2:$E$17624, "="&amp;D237,  crashes!$R$2:$R$17624, "=Weekend", crashes!$N$2:$N$17624,"=ABC")</f>
        <v>0</v>
      </c>
      <c r="EC237" s="30">
        <f>COUNTIFS(crashes!$G$2:$G$17624,"&gt;="&amp;S237,crashes!$G$2:$G$17624,"&lt;"&amp;T237,crashes!$D$2:$D$17624,"="&amp;C237, crashes!$S$2:$S$17624, "&gt;="&amp;AE237, crashes!$S$2:$S$17624, "&lt;="&amp;AF237, crashes!$E$2:$E$17624, "="&amp;D237,  crashes!$R$2:$R$17624, "=Weekend", crashes!$N$2:$N$17624,"=O")</f>
        <v>7</v>
      </c>
      <c r="ED237" s="4">
        <f t="shared" si="46"/>
        <v>0</v>
      </c>
      <c r="EE237" s="4">
        <f t="shared" si="47"/>
        <v>0</v>
      </c>
      <c r="EF237" s="4">
        <f t="shared" si="48"/>
        <v>10</v>
      </c>
      <c r="EG237" s="4">
        <f t="shared" si="49"/>
        <v>1</v>
      </c>
      <c r="EH237" s="4">
        <f t="shared" si="50"/>
        <v>0</v>
      </c>
      <c r="EI237" s="50">
        <f t="shared" si="51"/>
        <v>11</v>
      </c>
      <c r="EJ237" s="4">
        <f t="shared" si="52"/>
        <v>20</v>
      </c>
      <c r="EK237" s="22"/>
      <c r="EL237" s="3">
        <v>2016</v>
      </c>
      <c r="EM237" s="3">
        <v>12</v>
      </c>
      <c r="EN237" s="3">
        <v>8.0300000000000007E-3</v>
      </c>
      <c r="EO237" s="3">
        <v>4.79E-3</v>
      </c>
      <c r="EP237" s="3">
        <v>3.8600000000000001E-3</v>
      </c>
      <c r="EQ237" s="3">
        <v>5.0699999999999999E-3</v>
      </c>
      <c r="ER237" s="3">
        <v>1.528E-2</v>
      </c>
      <c r="ES237" s="3">
        <v>4.5690000000000001E-2</v>
      </c>
      <c r="ET237" s="3">
        <v>7.6850000000000002E-2</v>
      </c>
      <c r="EU237" s="3">
        <v>8.4529999999999994E-2</v>
      </c>
      <c r="EV237" s="3">
        <v>5.9220000000000002E-2</v>
      </c>
      <c r="EW237" s="3">
        <v>4.9579999999999999E-2</v>
      </c>
      <c r="EX237" s="3">
        <v>4.8280000000000003E-2</v>
      </c>
      <c r="EY237" s="3">
        <v>5.7729999999999997E-2</v>
      </c>
      <c r="EZ237" s="3">
        <v>6.2179999999999999E-2</v>
      </c>
      <c r="FA237" s="3">
        <v>6.2190000000000002E-2</v>
      </c>
      <c r="FB237" s="3">
        <v>6.7110000000000003E-2</v>
      </c>
      <c r="FC237" s="3">
        <v>7.2429999999999994E-2</v>
      </c>
      <c r="FD237" s="3">
        <v>7.102E-2</v>
      </c>
      <c r="FE237" s="3">
        <v>7.2440000000000004E-2</v>
      </c>
      <c r="FF237" s="3">
        <v>5.8049999999999997E-2</v>
      </c>
      <c r="FG237" s="3">
        <v>4.4240000000000002E-2</v>
      </c>
      <c r="FH237" s="3">
        <v>3.6929999999999998E-2</v>
      </c>
      <c r="FI237" s="3">
        <v>3.2599999999999997E-2</v>
      </c>
      <c r="FJ237" s="3">
        <v>2.3709999999999998E-2</v>
      </c>
      <c r="FK237" s="3">
        <v>1.538E-2</v>
      </c>
      <c r="FL237" s="3">
        <v>2016</v>
      </c>
      <c r="FM237" s="3">
        <v>12</v>
      </c>
      <c r="FN237" s="3">
        <v>2016</v>
      </c>
      <c r="FO237" s="51">
        <v>12</v>
      </c>
      <c r="FP237" s="51">
        <v>271</v>
      </c>
      <c r="FQ237" s="51">
        <v>1.465E-2</v>
      </c>
      <c r="FR237" s="51">
        <v>9.7450000000000002E-3</v>
      </c>
      <c r="FS237" s="3">
        <v>8.515E-3</v>
      </c>
      <c r="FT237" s="3">
        <v>5.8100000000000001E-3</v>
      </c>
      <c r="FU237" s="3">
        <v>6.5750000000000001E-3</v>
      </c>
      <c r="FV237" s="3">
        <v>1.3509999999999999E-2</v>
      </c>
      <c r="FW237" s="3">
        <v>2.0685000000000002E-2</v>
      </c>
      <c r="FX237" s="3">
        <v>2.759E-2</v>
      </c>
      <c r="FY237" s="3">
        <v>3.5045E-2</v>
      </c>
      <c r="FZ237" s="3">
        <v>4.3859999999999996E-2</v>
      </c>
      <c r="GA237" s="3">
        <v>5.0845000000000001E-2</v>
      </c>
      <c r="GB237" s="3">
        <v>5.3849999999999995E-2</v>
      </c>
      <c r="GC237" s="3">
        <v>5.5515000000000002E-2</v>
      </c>
      <c r="GD237" s="3">
        <v>5.6014999999999995E-2</v>
      </c>
      <c r="GE237" s="3">
        <v>5.6194999999999995E-2</v>
      </c>
      <c r="GF237" s="3">
        <v>5.5085000000000002E-2</v>
      </c>
      <c r="GG237" s="3">
        <v>5.4715E-2</v>
      </c>
      <c r="GH237" s="3">
        <v>5.1699999999999996E-2</v>
      </c>
      <c r="GI237" s="3">
        <v>4.6844999999999998E-2</v>
      </c>
      <c r="GJ237" s="3">
        <v>3.8459999999999994E-2</v>
      </c>
      <c r="GK237" s="3">
        <v>3.3119999999999997E-2</v>
      </c>
      <c r="GL237" s="3">
        <v>2.8685000000000002E-2</v>
      </c>
      <c r="GM237" s="3">
        <v>2.3195E-2</v>
      </c>
      <c r="GN237" s="3">
        <v>1.7084999999999999E-2</v>
      </c>
      <c r="GO237" s="22"/>
      <c r="GP237" s="4">
        <f>'Hours of Operation'!C$40</f>
        <v>0</v>
      </c>
      <c r="GQ237" s="4">
        <f>'Hours of Operation'!D$40</f>
        <v>0</v>
      </c>
      <c r="GR237" s="4">
        <f>'Hours of Operation'!E$40</f>
        <v>0</v>
      </c>
      <c r="GS237" s="4">
        <f>'Hours of Operation'!F$40</f>
        <v>0</v>
      </c>
      <c r="GT237" s="4">
        <f>'Hours of Operation'!G$40</f>
        <v>0</v>
      </c>
      <c r="GU237" s="4">
        <f>'Hours of Operation'!H$40</f>
        <v>0</v>
      </c>
      <c r="GV237" s="4">
        <f>'Hours of Operation'!I$40</f>
        <v>0</v>
      </c>
      <c r="GW237" s="4">
        <f>'Hours of Operation'!J$40</f>
        <v>0</v>
      </c>
      <c r="GX237" s="4">
        <f>'Hours of Operation'!K$40</f>
        <v>0</v>
      </c>
      <c r="GY237" s="4">
        <f>'Hours of Operation'!L$40</f>
        <v>0</v>
      </c>
      <c r="GZ237" s="4">
        <f>'Hours of Operation'!M$40</f>
        <v>0</v>
      </c>
      <c r="HA237" s="4">
        <f>'Hours of Operation'!N$40</f>
        <v>0</v>
      </c>
      <c r="HB237" s="4">
        <f>'Hours of Operation'!O$40</f>
        <v>0</v>
      </c>
      <c r="HC237" s="4">
        <f>'Hours of Operation'!P$40</f>
        <v>0</v>
      </c>
      <c r="HD237" s="4">
        <f>'Hours of Operation'!Q$40</f>
        <v>0</v>
      </c>
      <c r="HE237" s="4">
        <f>'Hours of Operation'!R$40</f>
        <v>0</v>
      </c>
      <c r="HF237" s="4">
        <f>'Hours of Operation'!S$40</f>
        <v>0.96166134185303509</v>
      </c>
      <c r="HG237" s="4">
        <f>'Hours of Operation'!T$40</f>
        <v>0.96166134185303509</v>
      </c>
      <c r="HH237" s="4">
        <f>'Hours of Operation'!U$40</f>
        <v>0</v>
      </c>
      <c r="HI237" s="4">
        <f>'Hours of Operation'!V$40</f>
        <v>0</v>
      </c>
      <c r="HJ237" s="4">
        <f>'Hours of Operation'!W$40</f>
        <v>0</v>
      </c>
      <c r="HK237" s="4">
        <f>'Hours of Operation'!X$40</f>
        <v>0</v>
      </c>
      <c r="HL237" s="4">
        <f>'Hours of Operation'!Y$40</f>
        <v>0</v>
      </c>
      <c r="HM237" s="4">
        <f>'Hours of Operation'!Z$40</f>
        <v>0</v>
      </c>
      <c r="HN237" s="4">
        <f>'Hours of Operation'!AA$40</f>
        <v>0</v>
      </c>
      <c r="HO237" s="4">
        <f>'Hours of Operation'!AB$40</f>
        <v>0</v>
      </c>
      <c r="HP237" s="4">
        <f>'Hours of Operation'!AC$40</f>
        <v>0</v>
      </c>
      <c r="HQ237" s="4">
        <f>'Hours of Operation'!AD$40</f>
        <v>0</v>
      </c>
      <c r="HR237" s="4">
        <f>'Hours of Operation'!AE$40</f>
        <v>0</v>
      </c>
      <c r="HS237" s="4">
        <f>'Hours of Operation'!AF$40</f>
        <v>0</v>
      </c>
      <c r="HT237" s="4">
        <f>'Hours of Operation'!AG$40</f>
        <v>0</v>
      </c>
      <c r="HU237" s="4">
        <f>'Hours of Operation'!AH$40</f>
        <v>0</v>
      </c>
      <c r="HV237" s="4">
        <f>'Hours of Operation'!AI$40</f>
        <v>0</v>
      </c>
      <c r="HW237" s="4">
        <f>'Hours of Operation'!AJ$40</f>
        <v>0</v>
      </c>
      <c r="HX237" s="4">
        <f>'Hours of Operation'!AK$40</f>
        <v>0</v>
      </c>
      <c r="HY237" s="4">
        <f>'Hours of Operation'!AL$40</f>
        <v>0</v>
      </c>
      <c r="HZ237" s="4">
        <f>'Hours of Operation'!AM$40</f>
        <v>0</v>
      </c>
      <c r="IA237" s="4">
        <f>'Hours of Operation'!AN$40</f>
        <v>0</v>
      </c>
      <c r="IB237" s="4">
        <f>'Hours of Operation'!AO$40</f>
        <v>0</v>
      </c>
      <c r="IC237" s="4">
        <f>'Hours of Operation'!AP$40</f>
        <v>0</v>
      </c>
      <c r="ID237" s="4">
        <f>'Hours of Operation'!AQ$40</f>
        <v>0</v>
      </c>
      <c r="IE237" s="4">
        <f>'Hours of Operation'!AR$40</f>
        <v>0</v>
      </c>
      <c r="IF237" s="4">
        <f>'Hours of Operation'!AS$40</f>
        <v>0</v>
      </c>
      <c r="IG237" s="4">
        <f>'Hours of Operation'!AT$40</f>
        <v>0</v>
      </c>
      <c r="IH237" s="4">
        <f>'Hours of Operation'!AU$40</f>
        <v>0</v>
      </c>
      <c r="II237" s="4">
        <f>'Hours of Operation'!AV$40</f>
        <v>0</v>
      </c>
      <c r="IJ237" s="4">
        <f>'Hours of Operation'!AW$40</f>
        <v>0</v>
      </c>
      <c r="IK237" s="4">
        <f>'Hours of Operation'!AX$40</f>
        <v>0</v>
      </c>
      <c r="IL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</row>
    <row r="238" spans="1:264" s="3" customFormat="1" ht="12" customHeight="1" x14ac:dyDescent="0.2">
      <c r="A238" s="4" t="s">
        <v>391</v>
      </c>
      <c r="B238" s="4" t="s">
        <v>218</v>
      </c>
      <c r="C238" s="4">
        <v>264</v>
      </c>
      <c r="D238" s="4" t="s">
        <v>90</v>
      </c>
      <c r="E238" s="4" t="s">
        <v>92</v>
      </c>
      <c r="F238" s="4" t="s">
        <v>68</v>
      </c>
      <c r="G238" s="4">
        <v>4</v>
      </c>
      <c r="H238" s="4" t="s">
        <v>167</v>
      </c>
      <c r="I238" s="4">
        <v>1</v>
      </c>
      <c r="J238" s="4">
        <v>0</v>
      </c>
      <c r="K238" s="4"/>
      <c r="L238" s="10">
        <v>33604</v>
      </c>
      <c r="M238" s="4" t="b">
        <v>1</v>
      </c>
      <c r="N238" s="4"/>
      <c r="O238" s="4"/>
      <c r="P238" s="4" t="s">
        <v>597</v>
      </c>
      <c r="Q238" s="4" t="s">
        <v>596</v>
      </c>
      <c r="R238" s="4" t="s">
        <v>598</v>
      </c>
      <c r="S238" s="4">
        <v>16.789000000000001</v>
      </c>
      <c r="T238" s="4">
        <v>17.332000000000001</v>
      </c>
      <c r="U238" s="4">
        <v>1</v>
      </c>
      <c r="V238" s="10">
        <v>43223</v>
      </c>
      <c r="W238" s="4">
        <v>1</v>
      </c>
      <c r="X238" s="4">
        <v>0.54299999999999926</v>
      </c>
      <c r="Y238" s="4"/>
      <c r="Z238" s="4"/>
      <c r="AA238" s="4"/>
      <c r="AB238" s="4"/>
      <c r="AC238" s="4"/>
      <c r="AD238" s="4"/>
      <c r="AE238" s="10">
        <v>41275</v>
      </c>
      <c r="AF238" s="10">
        <v>43100</v>
      </c>
      <c r="AG238" s="16"/>
      <c r="AH238" s="16"/>
      <c r="AI238" s="31">
        <v>74493.817925320924</v>
      </c>
      <c r="AJ238" s="31">
        <v>74493.817925320924</v>
      </c>
      <c r="AK238" s="31">
        <v>72404.682650626666</v>
      </c>
      <c r="AL238" s="31">
        <v>71224.464741676027</v>
      </c>
      <c r="AM238" s="31">
        <v>71178.994895334443</v>
      </c>
      <c r="AN238" s="31"/>
      <c r="AO238" s="14"/>
      <c r="AP238" s="4"/>
      <c r="AQ238" s="4"/>
      <c r="AR238" s="9">
        <v>11.426309972205528</v>
      </c>
      <c r="AS238" s="9">
        <v>3.0564716563323255</v>
      </c>
      <c r="AT238" s="9">
        <v>9.381446177553423</v>
      </c>
      <c r="AU238" s="9">
        <v>11.0213579530367</v>
      </c>
      <c r="AV238" s="9">
        <v>0</v>
      </c>
      <c r="AW238" s="39" t="b">
        <v>1</v>
      </c>
      <c r="AX238" s="39" t="b">
        <v>0</v>
      </c>
      <c r="AY238" s="9">
        <v>0</v>
      </c>
      <c r="AZ238" s="37">
        <v>2867</v>
      </c>
      <c r="BA238" s="37">
        <v>2867</v>
      </c>
      <c r="BB238" s="9">
        <v>1.0115952397820944</v>
      </c>
      <c r="BC238" s="9">
        <v>22.396146435054646</v>
      </c>
      <c r="BD238" s="9">
        <v>2.7873818110030588</v>
      </c>
      <c r="BE238" s="9">
        <v>2.2657852340781317</v>
      </c>
      <c r="BF238" s="9" t="s">
        <v>216</v>
      </c>
      <c r="BG238" s="9">
        <v>9.618595732174013</v>
      </c>
      <c r="BH238" s="4"/>
      <c r="BI238" s="4"/>
      <c r="BJ238" s="4" t="s">
        <v>167</v>
      </c>
      <c r="BK238" s="4"/>
      <c r="BL238" s="32">
        <v>0.27300000000000324</v>
      </c>
      <c r="BM238" s="16"/>
      <c r="BN238" s="16"/>
      <c r="BO238" s="31">
        <v>7544.0947609925206</v>
      </c>
      <c r="BP238" s="31">
        <v>7544.0947609925206</v>
      </c>
      <c r="BQ238" s="31">
        <v>7498.7408246421946</v>
      </c>
      <c r="BR238" s="31">
        <v>7407.0141297897817</v>
      </c>
      <c r="BS238" s="31">
        <v>7383.8650068278203</v>
      </c>
      <c r="BT238" s="31"/>
      <c r="BU238" s="4"/>
      <c r="BV238" s="32">
        <v>1.0919999999999987</v>
      </c>
      <c r="BW238" s="16"/>
      <c r="BX238" s="16"/>
      <c r="BY238" s="31">
        <v>16000</v>
      </c>
      <c r="BZ238" s="31">
        <v>16000</v>
      </c>
      <c r="CA238" s="31">
        <v>2000</v>
      </c>
      <c r="CB238" s="31">
        <v>16000</v>
      </c>
      <c r="CC238" s="31">
        <v>16000</v>
      </c>
      <c r="CD238" s="31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4">
        <v>2.3900000000000023</v>
      </c>
      <c r="CV238" s="4">
        <v>0.71199999999999974</v>
      </c>
      <c r="CW238" s="4">
        <v>1503</v>
      </c>
      <c r="CX238" s="4" t="s">
        <v>222</v>
      </c>
      <c r="CY238" s="4" t="s">
        <v>367</v>
      </c>
      <c r="CZ238" s="22"/>
      <c r="DA238" s="4">
        <v>0</v>
      </c>
      <c r="DB238" s="4">
        <v>0</v>
      </c>
      <c r="DC238" s="4">
        <v>365</v>
      </c>
      <c r="DD238" s="4">
        <v>365</v>
      </c>
      <c r="DE238" s="4">
        <v>365</v>
      </c>
      <c r="DF238" s="4">
        <v>366</v>
      </c>
      <c r="DG238" s="4">
        <v>365</v>
      </c>
      <c r="DH238" s="4">
        <v>0</v>
      </c>
      <c r="DI238" s="16">
        <f t="shared" si="41"/>
        <v>72758.315161672232</v>
      </c>
      <c r="DJ238" s="16">
        <f t="shared" si="42"/>
        <v>7475.5243567985517</v>
      </c>
      <c r="DK238" s="16">
        <f t="shared" si="43"/>
        <v>13201.533406352684</v>
      </c>
      <c r="DL238" s="16">
        <f t="shared" si="44"/>
        <v>0</v>
      </c>
      <c r="DM238" s="16">
        <f t="shared" si="45"/>
        <v>0</v>
      </c>
      <c r="DN238" s="22"/>
      <c r="DO238" s="4">
        <f>COUNTIFS(crashes!$G$2:$G$17624,"&gt;="&amp;S238,crashes!$G$2:$G$17624,"&lt;"&amp;T238,crashes!$D$2:$D$17624,"="&amp;C238, crashes!$S$2:$S$17624, "&gt;="&amp;AE238, crashes!$S$2:$S$17624, "&lt;="&amp;AF238, crashes!$E$2:$E$17624, "="&amp;D238 )</f>
        <v>31</v>
      </c>
      <c r="DP238" s="29">
        <f>COUNTIFS(crashes!$G$2:$G$17624,"&gt;="&amp;S238,crashes!$G$2:$G$17624,"&lt;"&amp;T238,crashes!$D$2:$D$17624,"="&amp;C238, crashes!$S$2:$S$17624, "&gt;="&amp;AE238, crashes!$S$2:$S$17624, "&lt;="&amp;AF238, crashes!$E$2:$E$17624, "="&amp;D238, crashes!$R$2:$R$17624, "=Weekday")</f>
        <v>21</v>
      </c>
      <c r="DQ238" s="29">
        <f>COUNTIFS(crashes!$G$2:$G$17624,"&gt;="&amp;S238,crashes!$G$2:$G$17624,"&lt;"&amp;T238,crashes!$D$2:$D$17624,"="&amp;C238, crashes!$S$2:$S$17624, "&gt;="&amp;AE238, crashes!$S$2:$S$17624, "&lt;="&amp;AF238, crashes!$E$2:$E$17624, "="&amp;D238, crashes!$R$2:$R$17624, "=Weekend")</f>
        <v>10</v>
      </c>
      <c r="DR238" s="30">
        <f>COUNTIFS(crashes!$G$2:$G$17624,"&gt;="&amp;S238,crashes!$G$2:$G$17624,"&lt;"&amp;T238,crashes!$D$2:$D$17624,"="&amp;C238, crashes!$S$2:$S$17624, "&gt;="&amp;AE238, crashes!$S$2:$S$17624, "&lt;="&amp;AF238, crashes!$E$2:$E$17624, "="&amp;D238,  crashes!$R$2:$R$17624, "=Weekday", crashes!$N$2:$N$17624,"=K")</f>
        <v>0</v>
      </c>
      <c r="DS238" s="30">
        <f>COUNTIFS(crashes!$G$2:$G$17624,"&gt;="&amp;S238,crashes!$G$2:$G$17624,"&lt;"&amp;T238,crashes!$D$2:$D$17624,"="&amp;C238, crashes!$S$2:$S$17624, "&gt;="&amp;AE238, crashes!$S$2:$S$17624, "&lt;="&amp;AF238, crashes!$E$2:$E$17624, "="&amp;D238,  crashes!$R$2:$R$17624, "=Weekday", crashes!$N$2:$N$17624,"=A")</f>
        <v>0</v>
      </c>
      <c r="DT238" s="30">
        <f>COUNTIFS(crashes!$G$2:$G$17624,"&gt;="&amp;S238,crashes!$G$2:$G$17624,"&lt;"&amp;T238,crashes!$D$2:$D$17624,"="&amp;C238, crashes!$S$2:$S$17624, "&gt;="&amp;AE238, crashes!$S$2:$S$17624, "&lt;="&amp;AF238, crashes!$E$2:$E$17624, "="&amp;D238,  crashes!$R$2:$R$17624, "=Weekday", crashes!$N$2:$N$17624,"=B")</f>
        <v>3</v>
      </c>
      <c r="DU238" s="30">
        <f>COUNTIFS(crashes!$G$2:$G$17624,"&gt;="&amp;S238,crashes!$G$2:$G$17624,"&lt;"&amp;T238,crashes!$D$2:$D$17624,"="&amp;C238, crashes!$S$2:$S$17624, "&gt;="&amp;AE238, crashes!$S$2:$S$17624, "&lt;="&amp;AF238, crashes!$E$2:$E$17624, "="&amp;D238,  crashes!$R$2:$R$17624, "=Weekday", crashes!$N$2:$N$17624,"=C")</f>
        <v>3</v>
      </c>
      <c r="DV238" s="30">
        <f>COUNTIFS(crashes!$G$2:$G$17624,"&gt;="&amp;S238,crashes!$G$2:$G$17624,"&lt;"&amp;T238,crashes!$D$2:$D$17624,"="&amp;C238, crashes!$S$2:$S$17624, "&gt;="&amp;AE238, crashes!$S$2:$S$17624, "&lt;="&amp;AF238, crashes!$E$2:$E$17624, "="&amp;D238,  crashes!$R$2:$R$17624, "=Weekday", crashes!$N$2:$N$17624,"=ABC")</f>
        <v>0</v>
      </c>
      <c r="DW238" s="30">
        <f>COUNTIFS(crashes!$G$2:$G$17624,"&gt;="&amp;S238,crashes!$G$2:$G$17624,"&lt;"&amp;T238,crashes!$D$2:$D$17624,"="&amp;C238, crashes!$S$2:$S$17624, "&gt;="&amp;AE238, crashes!$S$2:$S$17624, "&lt;="&amp;AF238, crashes!$E$2:$E$17624, "="&amp;D238,  crashes!$R$2:$R$17624, "=Weekday", crashes!$N$2:$N$17624,"=O")</f>
        <v>15</v>
      </c>
      <c r="DX238" s="30">
        <f>COUNTIFS(crashes!$G$2:$G$17624,"&gt;="&amp;S238,crashes!$G$2:$G$17624,"&lt;"&amp;T238,crashes!$D$2:$D$17624,"="&amp;C238, crashes!$S$2:$S$17624, "&gt;="&amp;AE238, crashes!$S$2:$S$17624, "&lt;="&amp;AF238, crashes!$E$2:$E$17624, "="&amp;D238,  crashes!$R$2:$R$17624, "=Weekend", crashes!$N$2:$N$17624,"=K")</f>
        <v>0</v>
      </c>
      <c r="DY238" s="30">
        <f>COUNTIFS(crashes!$G$2:$G$17624,"&gt;="&amp;S238,crashes!$G$2:$G$17624,"&lt;"&amp;T238,crashes!$D$2:$D$17624,"="&amp;C238, crashes!$S$2:$S$17624, "&gt;="&amp;AE238, crashes!$S$2:$S$17624, "&lt;="&amp;AF238, crashes!$E$2:$E$17624, "="&amp;D238,  crashes!$R$2:$R$17624, "=Weekend", crashes!$N$2:$N$17624,"=A")</f>
        <v>1</v>
      </c>
      <c r="DZ238" s="30">
        <f>COUNTIFS(crashes!$G$2:$G$17624,"&gt;="&amp;S238,crashes!$G$2:$G$17624,"&lt;"&amp;T238,crashes!$D$2:$D$17624,"="&amp;C238, crashes!$S$2:$S$17624, "&gt;="&amp;AE238, crashes!$S$2:$S$17624, "&lt;="&amp;AF238, crashes!$E$2:$E$17624, "="&amp;D238,  crashes!$R$2:$R$17624, "=Weekend", crashes!$N$2:$N$17624,"=B")</f>
        <v>3</v>
      </c>
      <c r="EA238" s="30">
        <f>COUNTIFS(crashes!$G$2:$G$17624,"&gt;="&amp;S238,crashes!$G$2:$G$17624,"&lt;"&amp;T238,crashes!$D$2:$D$17624,"="&amp;C238, crashes!$S$2:$S$17624, "&gt;="&amp;AE238, crashes!$S$2:$S$17624, "&lt;="&amp;AF238, crashes!$E$2:$E$17624, "="&amp;D238,  crashes!$R$2:$R$17624, "=Weekend", crashes!$N$2:$N$17624,"=C")</f>
        <v>0</v>
      </c>
      <c r="EB238" s="30">
        <f>COUNTIFS(crashes!$G$2:$G$17624,"&gt;="&amp;S238,crashes!$G$2:$G$17624,"&lt;"&amp;T238,crashes!$D$2:$D$17624,"="&amp;C238, crashes!$S$2:$S$17624, "&gt;="&amp;AE238, crashes!$S$2:$S$17624, "&lt;="&amp;AF238, crashes!$E$2:$E$17624, "="&amp;D238,  crashes!$R$2:$R$17624, "=Weekend", crashes!$N$2:$N$17624,"=ABC")</f>
        <v>0</v>
      </c>
      <c r="EC238" s="30">
        <f>COUNTIFS(crashes!$G$2:$G$17624,"&gt;="&amp;S238,crashes!$G$2:$G$17624,"&lt;"&amp;T238,crashes!$D$2:$D$17624,"="&amp;C238, crashes!$S$2:$S$17624, "&gt;="&amp;AE238, crashes!$S$2:$S$17624, "&lt;="&amp;AF238, crashes!$E$2:$E$17624, "="&amp;D238,  crashes!$R$2:$R$17624, "=Weekend", crashes!$N$2:$N$17624,"=O")</f>
        <v>6</v>
      </c>
      <c r="ED238" s="4">
        <f t="shared" si="46"/>
        <v>0</v>
      </c>
      <c r="EE238" s="4">
        <f t="shared" si="47"/>
        <v>1</v>
      </c>
      <c r="EF238" s="4">
        <f t="shared" si="48"/>
        <v>6</v>
      </c>
      <c r="EG238" s="4">
        <f t="shared" si="49"/>
        <v>3</v>
      </c>
      <c r="EH238" s="4">
        <f t="shared" si="50"/>
        <v>0</v>
      </c>
      <c r="EI238" s="50">
        <f t="shared" si="51"/>
        <v>10</v>
      </c>
      <c r="EJ238" s="4">
        <f t="shared" si="52"/>
        <v>21</v>
      </c>
      <c r="EK238" s="22"/>
      <c r="EL238" s="3">
        <v>2016</v>
      </c>
      <c r="EM238" s="3">
        <v>12</v>
      </c>
      <c r="EN238" s="3">
        <v>8.0300000000000007E-3</v>
      </c>
      <c r="EO238" s="3">
        <v>4.79E-3</v>
      </c>
      <c r="EP238" s="3">
        <v>3.8600000000000001E-3</v>
      </c>
      <c r="EQ238" s="3">
        <v>5.0699999999999999E-3</v>
      </c>
      <c r="ER238" s="3">
        <v>1.528E-2</v>
      </c>
      <c r="ES238" s="3">
        <v>4.5690000000000001E-2</v>
      </c>
      <c r="ET238" s="3">
        <v>7.6850000000000002E-2</v>
      </c>
      <c r="EU238" s="3">
        <v>8.4529999999999994E-2</v>
      </c>
      <c r="EV238" s="3">
        <v>5.9220000000000002E-2</v>
      </c>
      <c r="EW238" s="3">
        <v>4.9579999999999999E-2</v>
      </c>
      <c r="EX238" s="3">
        <v>4.8280000000000003E-2</v>
      </c>
      <c r="EY238" s="3">
        <v>5.7729999999999997E-2</v>
      </c>
      <c r="EZ238" s="3">
        <v>6.2179999999999999E-2</v>
      </c>
      <c r="FA238" s="3">
        <v>6.2190000000000002E-2</v>
      </c>
      <c r="FB238" s="3">
        <v>6.7110000000000003E-2</v>
      </c>
      <c r="FC238" s="3">
        <v>7.2429999999999994E-2</v>
      </c>
      <c r="FD238" s="3">
        <v>7.102E-2</v>
      </c>
      <c r="FE238" s="3">
        <v>7.2440000000000004E-2</v>
      </c>
      <c r="FF238" s="3">
        <v>5.8049999999999997E-2</v>
      </c>
      <c r="FG238" s="3">
        <v>4.4240000000000002E-2</v>
      </c>
      <c r="FH238" s="3">
        <v>3.6929999999999998E-2</v>
      </c>
      <c r="FI238" s="3">
        <v>3.2599999999999997E-2</v>
      </c>
      <c r="FJ238" s="3">
        <v>2.3709999999999998E-2</v>
      </c>
      <c r="FK238" s="3">
        <v>1.538E-2</v>
      </c>
      <c r="FL238" s="3">
        <v>2016</v>
      </c>
      <c r="FM238" s="3">
        <v>12</v>
      </c>
      <c r="FN238" s="3">
        <v>2016</v>
      </c>
      <c r="FO238" s="51">
        <v>12</v>
      </c>
      <c r="FP238" s="51">
        <v>271</v>
      </c>
      <c r="FQ238" s="51">
        <v>1.465E-2</v>
      </c>
      <c r="FR238" s="51">
        <v>9.7450000000000002E-3</v>
      </c>
      <c r="FS238" s="3">
        <v>8.515E-3</v>
      </c>
      <c r="FT238" s="3">
        <v>5.8100000000000001E-3</v>
      </c>
      <c r="FU238" s="3">
        <v>6.5750000000000001E-3</v>
      </c>
      <c r="FV238" s="3">
        <v>1.3509999999999999E-2</v>
      </c>
      <c r="FW238" s="3">
        <v>2.0685000000000002E-2</v>
      </c>
      <c r="FX238" s="3">
        <v>2.759E-2</v>
      </c>
      <c r="FY238" s="3">
        <v>3.5045E-2</v>
      </c>
      <c r="FZ238" s="3">
        <v>4.3859999999999996E-2</v>
      </c>
      <c r="GA238" s="3">
        <v>5.0845000000000001E-2</v>
      </c>
      <c r="GB238" s="3">
        <v>5.3849999999999995E-2</v>
      </c>
      <c r="GC238" s="3">
        <v>5.5515000000000002E-2</v>
      </c>
      <c r="GD238" s="3">
        <v>5.6014999999999995E-2</v>
      </c>
      <c r="GE238" s="3">
        <v>5.6194999999999995E-2</v>
      </c>
      <c r="GF238" s="3">
        <v>5.5085000000000002E-2</v>
      </c>
      <c r="GG238" s="3">
        <v>5.4715E-2</v>
      </c>
      <c r="GH238" s="3">
        <v>5.1699999999999996E-2</v>
      </c>
      <c r="GI238" s="3">
        <v>4.6844999999999998E-2</v>
      </c>
      <c r="GJ238" s="3">
        <v>3.8459999999999994E-2</v>
      </c>
      <c r="GK238" s="3">
        <v>3.3119999999999997E-2</v>
      </c>
      <c r="GL238" s="3">
        <v>2.8685000000000002E-2</v>
      </c>
      <c r="GM238" s="3">
        <v>2.3195E-2</v>
      </c>
      <c r="GN238" s="3">
        <v>1.7084999999999999E-2</v>
      </c>
      <c r="GO238" s="22"/>
      <c r="GP238" s="4">
        <f>'Hours of Operation'!C$40</f>
        <v>0</v>
      </c>
      <c r="GQ238" s="4">
        <f>'Hours of Operation'!D$40</f>
        <v>0</v>
      </c>
      <c r="GR238" s="4">
        <f>'Hours of Operation'!E$40</f>
        <v>0</v>
      </c>
      <c r="GS238" s="4">
        <f>'Hours of Operation'!F$40</f>
        <v>0</v>
      </c>
      <c r="GT238" s="4">
        <f>'Hours of Operation'!G$40</f>
        <v>0</v>
      </c>
      <c r="GU238" s="4">
        <f>'Hours of Operation'!H$40</f>
        <v>0</v>
      </c>
      <c r="GV238" s="4">
        <f>'Hours of Operation'!I$40</f>
        <v>0</v>
      </c>
      <c r="GW238" s="4">
        <f>'Hours of Operation'!J$40</f>
        <v>0</v>
      </c>
      <c r="GX238" s="4">
        <f>'Hours of Operation'!K$40</f>
        <v>0</v>
      </c>
      <c r="GY238" s="4">
        <f>'Hours of Operation'!L$40</f>
        <v>0</v>
      </c>
      <c r="GZ238" s="4">
        <f>'Hours of Operation'!M$40</f>
        <v>0</v>
      </c>
      <c r="HA238" s="4">
        <f>'Hours of Operation'!N$40</f>
        <v>0</v>
      </c>
      <c r="HB238" s="4">
        <f>'Hours of Operation'!O$40</f>
        <v>0</v>
      </c>
      <c r="HC238" s="4">
        <f>'Hours of Operation'!P$40</f>
        <v>0</v>
      </c>
      <c r="HD238" s="4">
        <f>'Hours of Operation'!Q$40</f>
        <v>0</v>
      </c>
      <c r="HE238" s="4">
        <f>'Hours of Operation'!R$40</f>
        <v>0</v>
      </c>
      <c r="HF238" s="4">
        <f>'Hours of Operation'!S$40</f>
        <v>0.96166134185303509</v>
      </c>
      <c r="HG238" s="4">
        <f>'Hours of Operation'!T$40</f>
        <v>0.96166134185303509</v>
      </c>
      <c r="HH238" s="4">
        <f>'Hours of Operation'!U$40</f>
        <v>0</v>
      </c>
      <c r="HI238" s="4">
        <f>'Hours of Operation'!V$40</f>
        <v>0</v>
      </c>
      <c r="HJ238" s="4">
        <f>'Hours of Operation'!W$40</f>
        <v>0</v>
      </c>
      <c r="HK238" s="4">
        <f>'Hours of Operation'!X$40</f>
        <v>0</v>
      </c>
      <c r="HL238" s="4">
        <f>'Hours of Operation'!Y$40</f>
        <v>0</v>
      </c>
      <c r="HM238" s="4">
        <f>'Hours of Operation'!Z$40</f>
        <v>0</v>
      </c>
      <c r="HN238" s="4">
        <f>'Hours of Operation'!AA$40</f>
        <v>0</v>
      </c>
      <c r="HO238" s="4">
        <f>'Hours of Operation'!AB$40</f>
        <v>0</v>
      </c>
      <c r="HP238" s="4">
        <f>'Hours of Operation'!AC$40</f>
        <v>0</v>
      </c>
      <c r="HQ238" s="4">
        <f>'Hours of Operation'!AD$40</f>
        <v>0</v>
      </c>
      <c r="HR238" s="4">
        <f>'Hours of Operation'!AE$40</f>
        <v>0</v>
      </c>
      <c r="HS238" s="4">
        <f>'Hours of Operation'!AF$40</f>
        <v>0</v>
      </c>
      <c r="HT238" s="4">
        <f>'Hours of Operation'!AG$40</f>
        <v>0</v>
      </c>
      <c r="HU238" s="4">
        <f>'Hours of Operation'!AH$40</f>
        <v>0</v>
      </c>
      <c r="HV238" s="4">
        <f>'Hours of Operation'!AI$40</f>
        <v>0</v>
      </c>
      <c r="HW238" s="4">
        <f>'Hours of Operation'!AJ$40</f>
        <v>0</v>
      </c>
      <c r="HX238" s="4">
        <f>'Hours of Operation'!AK$40</f>
        <v>0</v>
      </c>
      <c r="HY238" s="4">
        <f>'Hours of Operation'!AL$40</f>
        <v>0</v>
      </c>
      <c r="HZ238" s="4">
        <f>'Hours of Operation'!AM$40</f>
        <v>0</v>
      </c>
      <c r="IA238" s="4">
        <f>'Hours of Operation'!AN$40</f>
        <v>0</v>
      </c>
      <c r="IB238" s="4">
        <f>'Hours of Operation'!AO$40</f>
        <v>0</v>
      </c>
      <c r="IC238" s="4">
        <f>'Hours of Operation'!AP$40</f>
        <v>0</v>
      </c>
      <c r="ID238" s="4">
        <f>'Hours of Operation'!AQ$40</f>
        <v>0</v>
      </c>
      <c r="IE238" s="4">
        <f>'Hours of Operation'!AR$40</f>
        <v>0</v>
      </c>
      <c r="IF238" s="4">
        <f>'Hours of Operation'!AS$40</f>
        <v>0</v>
      </c>
      <c r="IG238" s="4">
        <f>'Hours of Operation'!AT$40</f>
        <v>0</v>
      </c>
      <c r="IH238" s="4">
        <f>'Hours of Operation'!AU$40</f>
        <v>0</v>
      </c>
      <c r="II238" s="4">
        <f>'Hours of Operation'!AV$40</f>
        <v>0</v>
      </c>
      <c r="IJ238" s="4">
        <f>'Hours of Operation'!AW$40</f>
        <v>0</v>
      </c>
      <c r="IK238" s="4">
        <f>'Hours of Operation'!AX$40</f>
        <v>0</v>
      </c>
      <c r="IL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</row>
    <row r="239" spans="1:264" s="3" customFormat="1" ht="12" customHeight="1" x14ac:dyDescent="0.2">
      <c r="A239" s="4" t="s">
        <v>391</v>
      </c>
      <c r="B239" s="4" t="s">
        <v>218</v>
      </c>
      <c r="C239" s="4">
        <v>264</v>
      </c>
      <c r="D239" s="4" t="s">
        <v>90</v>
      </c>
      <c r="E239" s="4" t="s">
        <v>92</v>
      </c>
      <c r="F239" s="4" t="s">
        <v>68</v>
      </c>
      <c r="G239" s="4">
        <v>4</v>
      </c>
      <c r="H239" s="4" t="s">
        <v>167</v>
      </c>
      <c r="I239" s="4">
        <v>1</v>
      </c>
      <c r="J239" s="4">
        <v>0</v>
      </c>
      <c r="K239" s="4"/>
      <c r="L239" s="10">
        <v>33604</v>
      </c>
      <c r="M239" s="4" t="b">
        <v>1</v>
      </c>
      <c r="N239" s="4"/>
      <c r="O239" s="4"/>
      <c r="P239" s="4" t="s">
        <v>599</v>
      </c>
      <c r="Q239" s="4" t="s">
        <v>598</v>
      </c>
      <c r="R239" s="4" t="s">
        <v>600</v>
      </c>
      <c r="S239" s="4">
        <v>17.332000000000001</v>
      </c>
      <c r="T239" s="4">
        <v>17.594000000000001</v>
      </c>
      <c r="U239" s="4">
        <v>1</v>
      </c>
      <c r="V239" s="10">
        <v>43223</v>
      </c>
      <c r="W239" s="4">
        <v>1</v>
      </c>
      <c r="X239" s="4">
        <v>0.26200000000000045</v>
      </c>
      <c r="Y239" s="4"/>
      <c r="Z239" s="4"/>
      <c r="AA239" s="4"/>
      <c r="AB239" s="4"/>
      <c r="AC239" s="4"/>
      <c r="AD239" s="4"/>
      <c r="AE239" s="10">
        <v>41275</v>
      </c>
      <c r="AF239" s="10">
        <v>43100</v>
      </c>
      <c r="AG239" s="16"/>
      <c r="AH239" s="16"/>
      <c r="AI239" s="31">
        <v>74493.817925320924</v>
      </c>
      <c r="AJ239" s="31">
        <v>74493.817925320924</v>
      </c>
      <c r="AK239" s="31">
        <v>72404.682650626666</v>
      </c>
      <c r="AL239" s="31">
        <v>71224.464741676027</v>
      </c>
      <c r="AM239" s="31">
        <v>71178.994895334443</v>
      </c>
      <c r="AN239" s="31"/>
      <c r="AO239" s="14">
        <v>0.26200000000000045</v>
      </c>
      <c r="AP239" s="4">
        <v>2868</v>
      </c>
      <c r="AQ239" s="14">
        <v>0.26200000000000045</v>
      </c>
      <c r="AR239" s="9">
        <v>11.426677605373898</v>
      </c>
      <c r="AS239" s="9">
        <v>3.0043349743654577</v>
      </c>
      <c r="AT239" s="9">
        <v>9.4462184013314836</v>
      </c>
      <c r="AU239" s="9">
        <v>10.993252429898016</v>
      </c>
      <c r="AV239" s="9">
        <v>0</v>
      </c>
      <c r="AW239" s="39" t="b">
        <v>1</v>
      </c>
      <c r="AX239" s="39" t="b">
        <v>0</v>
      </c>
      <c r="AY239" s="9">
        <v>0</v>
      </c>
      <c r="AZ239" s="9">
        <v>1383.3600000000024</v>
      </c>
      <c r="BA239" s="9">
        <v>1382.5588564419847</v>
      </c>
      <c r="BB239" s="9">
        <v>1</v>
      </c>
      <c r="BC239" s="9">
        <v>22.407562749681134</v>
      </c>
      <c r="BD239" s="9">
        <v>2.4345298537179723</v>
      </c>
      <c r="BE239" s="9">
        <v>1.9101623085239072</v>
      </c>
      <c r="BF239" s="9" t="s">
        <v>216</v>
      </c>
      <c r="BG239" s="9">
        <v>9.6901740795489424</v>
      </c>
      <c r="BH239" s="4"/>
      <c r="BI239" s="4"/>
      <c r="BJ239" s="4" t="s">
        <v>167</v>
      </c>
      <c r="BK239" s="4"/>
      <c r="BL239" s="32">
        <v>0.8160000000000025</v>
      </c>
      <c r="BM239" s="16"/>
      <c r="BN239" s="16"/>
      <c r="BO239" s="31">
        <v>7544.0947609925206</v>
      </c>
      <c r="BP239" s="31">
        <v>7544.0947609925206</v>
      </c>
      <c r="BQ239" s="31">
        <v>7498.7408246421946</v>
      </c>
      <c r="BR239" s="31">
        <v>7407.0141297897817</v>
      </c>
      <c r="BS239" s="31">
        <v>7383.8650068278203</v>
      </c>
      <c r="BT239" s="31"/>
      <c r="BU239" s="4"/>
      <c r="BV239" s="32">
        <v>0.82999999999999829</v>
      </c>
      <c r="BW239" s="16"/>
      <c r="BX239" s="16"/>
      <c r="BY239" s="31">
        <v>16000</v>
      </c>
      <c r="BZ239" s="31">
        <v>16000</v>
      </c>
      <c r="CA239" s="31">
        <v>2000</v>
      </c>
      <c r="CB239" s="31">
        <v>16000</v>
      </c>
      <c r="CC239" s="31">
        <v>16000</v>
      </c>
      <c r="CD239" s="31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4">
        <v>2.9330000000000016</v>
      </c>
      <c r="CV239" s="4">
        <v>0.44999999999999929</v>
      </c>
      <c r="CW239" s="4"/>
      <c r="CX239" s="4" t="s">
        <v>222</v>
      </c>
      <c r="CY239" s="4" t="s">
        <v>367</v>
      </c>
      <c r="CZ239" s="22"/>
      <c r="DA239" s="4">
        <v>0</v>
      </c>
      <c r="DB239" s="4">
        <v>0</v>
      </c>
      <c r="DC239" s="4">
        <v>365</v>
      </c>
      <c r="DD239" s="4">
        <v>365</v>
      </c>
      <c r="DE239" s="4">
        <v>365</v>
      </c>
      <c r="DF239" s="4">
        <v>366</v>
      </c>
      <c r="DG239" s="4">
        <v>365</v>
      </c>
      <c r="DH239" s="4">
        <v>0</v>
      </c>
      <c r="DI239" s="16">
        <f t="shared" si="41"/>
        <v>72758.315161672232</v>
      </c>
      <c r="DJ239" s="16">
        <f t="shared" si="42"/>
        <v>7475.5243567985517</v>
      </c>
      <c r="DK239" s="16">
        <f t="shared" si="43"/>
        <v>13201.533406352684</v>
      </c>
      <c r="DL239" s="16">
        <f t="shared" si="44"/>
        <v>0</v>
      </c>
      <c r="DM239" s="16">
        <f t="shared" si="45"/>
        <v>0</v>
      </c>
      <c r="DN239" s="22"/>
      <c r="DO239" s="4">
        <f>COUNTIFS(crashes!$G$2:$G$17624,"&gt;="&amp;S239,crashes!$G$2:$G$17624,"&lt;"&amp;T239,crashes!$D$2:$D$17624,"="&amp;C239, crashes!$S$2:$S$17624, "&gt;="&amp;AE239, crashes!$S$2:$S$17624, "&lt;="&amp;AF239, crashes!$E$2:$E$17624, "="&amp;D239 )</f>
        <v>11</v>
      </c>
      <c r="DP239" s="29">
        <f>COUNTIFS(crashes!$G$2:$G$17624,"&gt;="&amp;S239,crashes!$G$2:$G$17624,"&lt;"&amp;T239,crashes!$D$2:$D$17624,"="&amp;C239, crashes!$S$2:$S$17624, "&gt;="&amp;AE239, crashes!$S$2:$S$17624, "&lt;="&amp;AF239, crashes!$E$2:$E$17624, "="&amp;D239, crashes!$R$2:$R$17624, "=Weekday")</f>
        <v>7</v>
      </c>
      <c r="DQ239" s="29">
        <f>COUNTIFS(crashes!$G$2:$G$17624,"&gt;="&amp;S239,crashes!$G$2:$G$17624,"&lt;"&amp;T239,crashes!$D$2:$D$17624,"="&amp;C239, crashes!$S$2:$S$17624, "&gt;="&amp;AE239, crashes!$S$2:$S$17624, "&lt;="&amp;AF239, crashes!$E$2:$E$17624, "="&amp;D239, crashes!$R$2:$R$17624, "=Weekend")</f>
        <v>4</v>
      </c>
      <c r="DR239" s="30">
        <f>COUNTIFS(crashes!$G$2:$G$17624,"&gt;="&amp;S239,crashes!$G$2:$G$17624,"&lt;"&amp;T239,crashes!$D$2:$D$17624,"="&amp;C239, crashes!$S$2:$S$17624, "&gt;="&amp;AE239, crashes!$S$2:$S$17624, "&lt;="&amp;AF239, crashes!$E$2:$E$17624, "="&amp;D239,  crashes!$R$2:$R$17624, "=Weekday", crashes!$N$2:$N$17624,"=K")</f>
        <v>0</v>
      </c>
      <c r="DS239" s="30">
        <f>COUNTIFS(crashes!$G$2:$G$17624,"&gt;="&amp;S239,crashes!$G$2:$G$17624,"&lt;"&amp;T239,crashes!$D$2:$D$17624,"="&amp;C239, crashes!$S$2:$S$17624, "&gt;="&amp;AE239, crashes!$S$2:$S$17624, "&lt;="&amp;AF239, crashes!$E$2:$E$17624, "="&amp;D239,  crashes!$R$2:$R$17624, "=Weekday", crashes!$N$2:$N$17624,"=A")</f>
        <v>1</v>
      </c>
      <c r="DT239" s="30">
        <f>COUNTIFS(crashes!$G$2:$G$17624,"&gt;="&amp;S239,crashes!$G$2:$G$17624,"&lt;"&amp;T239,crashes!$D$2:$D$17624,"="&amp;C239, crashes!$S$2:$S$17624, "&gt;="&amp;AE239, crashes!$S$2:$S$17624, "&lt;="&amp;AF239, crashes!$E$2:$E$17624, "="&amp;D239,  crashes!$R$2:$R$17624, "=Weekday", crashes!$N$2:$N$17624,"=B")</f>
        <v>2</v>
      </c>
      <c r="DU239" s="30">
        <f>COUNTIFS(crashes!$G$2:$G$17624,"&gt;="&amp;S239,crashes!$G$2:$G$17624,"&lt;"&amp;T239,crashes!$D$2:$D$17624,"="&amp;C239, crashes!$S$2:$S$17624, "&gt;="&amp;AE239, crashes!$S$2:$S$17624, "&lt;="&amp;AF239, crashes!$E$2:$E$17624, "="&amp;D239,  crashes!$R$2:$R$17624, "=Weekday", crashes!$N$2:$N$17624,"=C")</f>
        <v>0</v>
      </c>
      <c r="DV239" s="30">
        <f>COUNTIFS(crashes!$G$2:$G$17624,"&gt;="&amp;S239,crashes!$G$2:$G$17624,"&lt;"&amp;T239,crashes!$D$2:$D$17624,"="&amp;C239, crashes!$S$2:$S$17624, "&gt;="&amp;AE239, crashes!$S$2:$S$17624, "&lt;="&amp;AF239, crashes!$E$2:$E$17624, "="&amp;D239,  crashes!$R$2:$R$17624, "=Weekday", crashes!$N$2:$N$17624,"=ABC")</f>
        <v>0</v>
      </c>
      <c r="DW239" s="30">
        <f>COUNTIFS(crashes!$G$2:$G$17624,"&gt;="&amp;S239,crashes!$G$2:$G$17624,"&lt;"&amp;T239,crashes!$D$2:$D$17624,"="&amp;C239, crashes!$S$2:$S$17624, "&gt;="&amp;AE239, crashes!$S$2:$S$17624, "&lt;="&amp;AF239, crashes!$E$2:$E$17624, "="&amp;D239,  crashes!$R$2:$R$17624, "=Weekday", crashes!$N$2:$N$17624,"=O")</f>
        <v>4</v>
      </c>
      <c r="DX239" s="30">
        <f>COUNTIFS(crashes!$G$2:$G$17624,"&gt;="&amp;S239,crashes!$G$2:$G$17624,"&lt;"&amp;T239,crashes!$D$2:$D$17624,"="&amp;C239, crashes!$S$2:$S$17624, "&gt;="&amp;AE239, crashes!$S$2:$S$17624, "&lt;="&amp;AF239, crashes!$E$2:$E$17624, "="&amp;D239,  crashes!$R$2:$R$17624, "=Weekend", crashes!$N$2:$N$17624,"=K")</f>
        <v>0</v>
      </c>
      <c r="DY239" s="30">
        <f>COUNTIFS(crashes!$G$2:$G$17624,"&gt;="&amp;S239,crashes!$G$2:$G$17624,"&lt;"&amp;T239,crashes!$D$2:$D$17624,"="&amp;C239, crashes!$S$2:$S$17624, "&gt;="&amp;AE239, crashes!$S$2:$S$17624, "&lt;="&amp;AF239, crashes!$E$2:$E$17624, "="&amp;D239,  crashes!$R$2:$R$17624, "=Weekend", crashes!$N$2:$N$17624,"=A")</f>
        <v>1</v>
      </c>
      <c r="DZ239" s="30">
        <f>COUNTIFS(crashes!$G$2:$G$17624,"&gt;="&amp;S239,crashes!$G$2:$G$17624,"&lt;"&amp;T239,crashes!$D$2:$D$17624,"="&amp;C239, crashes!$S$2:$S$17624, "&gt;="&amp;AE239, crashes!$S$2:$S$17624, "&lt;="&amp;AF239, crashes!$E$2:$E$17624, "="&amp;D239,  crashes!$R$2:$R$17624, "=Weekend", crashes!$N$2:$N$17624,"=B")</f>
        <v>1</v>
      </c>
      <c r="EA239" s="30">
        <f>COUNTIFS(crashes!$G$2:$G$17624,"&gt;="&amp;S239,crashes!$G$2:$G$17624,"&lt;"&amp;T239,crashes!$D$2:$D$17624,"="&amp;C239, crashes!$S$2:$S$17624, "&gt;="&amp;AE239, crashes!$S$2:$S$17624, "&lt;="&amp;AF239, crashes!$E$2:$E$17624, "="&amp;D239,  crashes!$R$2:$R$17624, "=Weekend", crashes!$N$2:$N$17624,"=C")</f>
        <v>0</v>
      </c>
      <c r="EB239" s="30">
        <f>COUNTIFS(crashes!$G$2:$G$17624,"&gt;="&amp;S239,crashes!$G$2:$G$17624,"&lt;"&amp;T239,crashes!$D$2:$D$17624,"="&amp;C239, crashes!$S$2:$S$17624, "&gt;="&amp;AE239, crashes!$S$2:$S$17624, "&lt;="&amp;AF239, crashes!$E$2:$E$17624, "="&amp;D239,  crashes!$R$2:$R$17624, "=Weekend", crashes!$N$2:$N$17624,"=ABC")</f>
        <v>0</v>
      </c>
      <c r="EC239" s="30">
        <f>COUNTIFS(crashes!$G$2:$G$17624,"&gt;="&amp;S239,crashes!$G$2:$G$17624,"&lt;"&amp;T239,crashes!$D$2:$D$17624,"="&amp;C239, crashes!$S$2:$S$17624, "&gt;="&amp;AE239, crashes!$S$2:$S$17624, "&lt;="&amp;AF239, crashes!$E$2:$E$17624, "="&amp;D239,  crashes!$R$2:$R$17624, "=Weekend", crashes!$N$2:$N$17624,"=O")</f>
        <v>2</v>
      </c>
      <c r="ED239" s="4">
        <f t="shared" si="46"/>
        <v>0</v>
      </c>
      <c r="EE239" s="4">
        <f t="shared" si="47"/>
        <v>2</v>
      </c>
      <c r="EF239" s="4">
        <f t="shared" si="48"/>
        <v>3</v>
      </c>
      <c r="EG239" s="4">
        <f t="shared" si="49"/>
        <v>0</v>
      </c>
      <c r="EH239" s="4">
        <f t="shared" si="50"/>
        <v>0</v>
      </c>
      <c r="EI239" s="50">
        <f t="shared" si="51"/>
        <v>5</v>
      </c>
      <c r="EJ239" s="4">
        <f t="shared" si="52"/>
        <v>6</v>
      </c>
      <c r="EK239" s="22"/>
      <c r="EL239" s="3">
        <v>2016</v>
      </c>
      <c r="EM239" s="3">
        <v>12</v>
      </c>
      <c r="EN239" s="3">
        <v>8.0300000000000007E-3</v>
      </c>
      <c r="EO239" s="3">
        <v>4.79E-3</v>
      </c>
      <c r="EP239" s="3">
        <v>3.8600000000000001E-3</v>
      </c>
      <c r="EQ239" s="3">
        <v>5.0699999999999999E-3</v>
      </c>
      <c r="ER239" s="3">
        <v>1.528E-2</v>
      </c>
      <c r="ES239" s="3">
        <v>4.5690000000000001E-2</v>
      </c>
      <c r="ET239" s="3">
        <v>7.6850000000000002E-2</v>
      </c>
      <c r="EU239" s="3">
        <v>8.4529999999999994E-2</v>
      </c>
      <c r="EV239" s="3">
        <v>5.9220000000000002E-2</v>
      </c>
      <c r="EW239" s="3">
        <v>4.9579999999999999E-2</v>
      </c>
      <c r="EX239" s="3">
        <v>4.8280000000000003E-2</v>
      </c>
      <c r="EY239" s="3">
        <v>5.7729999999999997E-2</v>
      </c>
      <c r="EZ239" s="3">
        <v>6.2179999999999999E-2</v>
      </c>
      <c r="FA239" s="3">
        <v>6.2190000000000002E-2</v>
      </c>
      <c r="FB239" s="3">
        <v>6.7110000000000003E-2</v>
      </c>
      <c r="FC239" s="3">
        <v>7.2429999999999994E-2</v>
      </c>
      <c r="FD239" s="3">
        <v>7.102E-2</v>
      </c>
      <c r="FE239" s="3">
        <v>7.2440000000000004E-2</v>
      </c>
      <c r="FF239" s="3">
        <v>5.8049999999999997E-2</v>
      </c>
      <c r="FG239" s="3">
        <v>4.4240000000000002E-2</v>
      </c>
      <c r="FH239" s="3">
        <v>3.6929999999999998E-2</v>
      </c>
      <c r="FI239" s="3">
        <v>3.2599999999999997E-2</v>
      </c>
      <c r="FJ239" s="3">
        <v>2.3709999999999998E-2</v>
      </c>
      <c r="FK239" s="3">
        <v>1.538E-2</v>
      </c>
      <c r="FL239" s="3">
        <v>2016</v>
      </c>
      <c r="FM239" s="3">
        <v>12</v>
      </c>
      <c r="FN239" s="3">
        <v>2016</v>
      </c>
      <c r="FO239" s="51">
        <v>12</v>
      </c>
      <c r="FP239" s="51">
        <v>271</v>
      </c>
      <c r="FQ239" s="51">
        <v>1.465E-2</v>
      </c>
      <c r="FR239" s="51">
        <v>9.7450000000000002E-3</v>
      </c>
      <c r="FS239" s="3">
        <v>8.515E-3</v>
      </c>
      <c r="FT239" s="3">
        <v>5.8100000000000001E-3</v>
      </c>
      <c r="FU239" s="3">
        <v>6.5750000000000001E-3</v>
      </c>
      <c r="FV239" s="3">
        <v>1.3509999999999999E-2</v>
      </c>
      <c r="FW239" s="3">
        <v>2.0685000000000002E-2</v>
      </c>
      <c r="FX239" s="3">
        <v>2.759E-2</v>
      </c>
      <c r="FY239" s="3">
        <v>3.5045E-2</v>
      </c>
      <c r="FZ239" s="3">
        <v>4.3859999999999996E-2</v>
      </c>
      <c r="GA239" s="3">
        <v>5.0845000000000001E-2</v>
      </c>
      <c r="GB239" s="3">
        <v>5.3849999999999995E-2</v>
      </c>
      <c r="GC239" s="3">
        <v>5.5515000000000002E-2</v>
      </c>
      <c r="GD239" s="3">
        <v>5.6014999999999995E-2</v>
      </c>
      <c r="GE239" s="3">
        <v>5.6194999999999995E-2</v>
      </c>
      <c r="GF239" s="3">
        <v>5.5085000000000002E-2</v>
      </c>
      <c r="GG239" s="3">
        <v>5.4715E-2</v>
      </c>
      <c r="GH239" s="3">
        <v>5.1699999999999996E-2</v>
      </c>
      <c r="GI239" s="3">
        <v>4.6844999999999998E-2</v>
      </c>
      <c r="GJ239" s="3">
        <v>3.8459999999999994E-2</v>
      </c>
      <c r="GK239" s="3">
        <v>3.3119999999999997E-2</v>
      </c>
      <c r="GL239" s="3">
        <v>2.8685000000000002E-2</v>
      </c>
      <c r="GM239" s="3">
        <v>2.3195E-2</v>
      </c>
      <c r="GN239" s="3">
        <v>1.7084999999999999E-2</v>
      </c>
      <c r="GO239" s="22"/>
      <c r="GP239" s="4">
        <f>'Hours of Operation'!C$40</f>
        <v>0</v>
      </c>
      <c r="GQ239" s="4">
        <f>'Hours of Operation'!D$40</f>
        <v>0</v>
      </c>
      <c r="GR239" s="4">
        <f>'Hours of Operation'!E$40</f>
        <v>0</v>
      </c>
      <c r="GS239" s="4">
        <f>'Hours of Operation'!F$40</f>
        <v>0</v>
      </c>
      <c r="GT239" s="4">
        <f>'Hours of Operation'!G$40</f>
        <v>0</v>
      </c>
      <c r="GU239" s="4">
        <f>'Hours of Operation'!H$40</f>
        <v>0</v>
      </c>
      <c r="GV239" s="4">
        <f>'Hours of Operation'!I$40</f>
        <v>0</v>
      </c>
      <c r="GW239" s="4">
        <f>'Hours of Operation'!J$40</f>
        <v>0</v>
      </c>
      <c r="GX239" s="4">
        <f>'Hours of Operation'!K$40</f>
        <v>0</v>
      </c>
      <c r="GY239" s="4">
        <f>'Hours of Operation'!L$40</f>
        <v>0</v>
      </c>
      <c r="GZ239" s="4">
        <f>'Hours of Operation'!M$40</f>
        <v>0</v>
      </c>
      <c r="HA239" s="4">
        <f>'Hours of Operation'!N$40</f>
        <v>0</v>
      </c>
      <c r="HB239" s="4">
        <f>'Hours of Operation'!O$40</f>
        <v>0</v>
      </c>
      <c r="HC239" s="4">
        <f>'Hours of Operation'!P$40</f>
        <v>0</v>
      </c>
      <c r="HD239" s="4">
        <f>'Hours of Operation'!Q$40</f>
        <v>0</v>
      </c>
      <c r="HE239" s="4">
        <f>'Hours of Operation'!R$40</f>
        <v>0</v>
      </c>
      <c r="HF239" s="4">
        <f>'Hours of Operation'!S$40</f>
        <v>0.96166134185303509</v>
      </c>
      <c r="HG239" s="4">
        <f>'Hours of Operation'!T$40</f>
        <v>0.96166134185303509</v>
      </c>
      <c r="HH239" s="4">
        <f>'Hours of Operation'!U$40</f>
        <v>0</v>
      </c>
      <c r="HI239" s="4">
        <f>'Hours of Operation'!V$40</f>
        <v>0</v>
      </c>
      <c r="HJ239" s="4">
        <f>'Hours of Operation'!W$40</f>
        <v>0</v>
      </c>
      <c r="HK239" s="4">
        <f>'Hours of Operation'!X$40</f>
        <v>0</v>
      </c>
      <c r="HL239" s="4">
        <f>'Hours of Operation'!Y$40</f>
        <v>0</v>
      </c>
      <c r="HM239" s="4">
        <f>'Hours of Operation'!Z$40</f>
        <v>0</v>
      </c>
      <c r="HN239" s="4">
        <f>'Hours of Operation'!AA$40</f>
        <v>0</v>
      </c>
      <c r="HO239" s="4">
        <f>'Hours of Operation'!AB$40</f>
        <v>0</v>
      </c>
      <c r="HP239" s="4">
        <f>'Hours of Operation'!AC$40</f>
        <v>0</v>
      </c>
      <c r="HQ239" s="4">
        <f>'Hours of Operation'!AD$40</f>
        <v>0</v>
      </c>
      <c r="HR239" s="4">
        <f>'Hours of Operation'!AE$40</f>
        <v>0</v>
      </c>
      <c r="HS239" s="4">
        <f>'Hours of Operation'!AF$40</f>
        <v>0</v>
      </c>
      <c r="HT239" s="4">
        <f>'Hours of Operation'!AG$40</f>
        <v>0</v>
      </c>
      <c r="HU239" s="4">
        <f>'Hours of Operation'!AH$40</f>
        <v>0</v>
      </c>
      <c r="HV239" s="4">
        <f>'Hours of Operation'!AI$40</f>
        <v>0</v>
      </c>
      <c r="HW239" s="4">
        <f>'Hours of Operation'!AJ$40</f>
        <v>0</v>
      </c>
      <c r="HX239" s="4">
        <f>'Hours of Operation'!AK$40</f>
        <v>0</v>
      </c>
      <c r="HY239" s="4">
        <f>'Hours of Operation'!AL$40</f>
        <v>0</v>
      </c>
      <c r="HZ239" s="4">
        <f>'Hours of Operation'!AM$40</f>
        <v>0</v>
      </c>
      <c r="IA239" s="4">
        <f>'Hours of Operation'!AN$40</f>
        <v>0</v>
      </c>
      <c r="IB239" s="4">
        <f>'Hours of Operation'!AO$40</f>
        <v>0</v>
      </c>
      <c r="IC239" s="4">
        <f>'Hours of Operation'!AP$40</f>
        <v>0</v>
      </c>
      <c r="ID239" s="4">
        <f>'Hours of Operation'!AQ$40</f>
        <v>0</v>
      </c>
      <c r="IE239" s="4">
        <f>'Hours of Operation'!AR$40</f>
        <v>0</v>
      </c>
      <c r="IF239" s="4">
        <f>'Hours of Operation'!AS$40</f>
        <v>0</v>
      </c>
      <c r="IG239" s="4">
        <f>'Hours of Operation'!AT$40</f>
        <v>0</v>
      </c>
      <c r="IH239" s="4">
        <f>'Hours of Operation'!AU$40</f>
        <v>0</v>
      </c>
      <c r="II239" s="4">
        <f>'Hours of Operation'!AV$40</f>
        <v>0</v>
      </c>
      <c r="IJ239" s="4">
        <f>'Hours of Operation'!AW$40</f>
        <v>0</v>
      </c>
      <c r="IK239" s="4">
        <f>'Hours of Operation'!AX$40</f>
        <v>0</v>
      </c>
      <c r="IL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</row>
    <row r="240" spans="1:264" s="3" customFormat="1" ht="12" customHeight="1" x14ac:dyDescent="0.2">
      <c r="A240" s="4" t="s">
        <v>391</v>
      </c>
      <c r="B240" s="4" t="s">
        <v>218</v>
      </c>
      <c r="C240" s="4">
        <v>264</v>
      </c>
      <c r="D240" s="4" t="s">
        <v>90</v>
      </c>
      <c r="E240" s="4" t="s">
        <v>192</v>
      </c>
      <c r="F240" s="4" t="s">
        <v>68</v>
      </c>
      <c r="G240" s="4">
        <v>4</v>
      </c>
      <c r="H240" s="4" t="s">
        <v>167</v>
      </c>
      <c r="I240" s="4">
        <v>1</v>
      </c>
      <c r="J240" s="4">
        <v>0</v>
      </c>
      <c r="K240" s="4"/>
      <c r="L240" s="10">
        <v>33604</v>
      </c>
      <c r="M240" s="4" t="b">
        <v>1</v>
      </c>
      <c r="N240" s="4"/>
      <c r="O240" s="4"/>
      <c r="P240" s="4" t="s">
        <v>601</v>
      </c>
      <c r="Q240" s="4" t="s">
        <v>600</v>
      </c>
      <c r="R240" s="4" t="s">
        <v>602</v>
      </c>
      <c r="S240" s="4">
        <v>17.594000000000001</v>
      </c>
      <c r="T240" s="4">
        <v>18.044</v>
      </c>
      <c r="U240" s="4">
        <v>1</v>
      </c>
      <c r="V240" s="10">
        <v>43223</v>
      </c>
      <c r="W240" s="4">
        <v>1</v>
      </c>
      <c r="X240" s="4">
        <v>0.44999999999999929</v>
      </c>
      <c r="Y240" s="4"/>
      <c r="Z240" s="4"/>
      <c r="AA240" s="4"/>
      <c r="AB240" s="4"/>
      <c r="AC240" s="4" t="s">
        <v>188</v>
      </c>
      <c r="AD240" s="4"/>
      <c r="AE240" s="10">
        <v>41275</v>
      </c>
      <c r="AF240" s="10">
        <v>43100</v>
      </c>
      <c r="AG240" s="16"/>
      <c r="AH240" s="16"/>
      <c r="AI240" s="31">
        <v>73000</v>
      </c>
      <c r="AJ240" s="31">
        <v>73000</v>
      </c>
      <c r="AK240" s="31">
        <v>75000</v>
      </c>
      <c r="AL240" s="31">
        <v>75000</v>
      </c>
      <c r="AM240" s="31">
        <v>75000</v>
      </c>
      <c r="AN240" s="31"/>
      <c r="AO240" s="14"/>
      <c r="AP240" s="4"/>
      <c r="AQ240" s="4"/>
      <c r="AR240" s="9">
        <v>11.78662389273048</v>
      </c>
      <c r="AS240" s="9">
        <v>12.980118772517621</v>
      </c>
      <c r="AT240" s="9">
        <v>9.7835471987395533</v>
      </c>
      <c r="AU240" s="9">
        <v>11.108189583812106</v>
      </c>
      <c r="AV240" s="9">
        <v>0</v>
      </c>
      <c r="AW240" s="39" t="b">
        <v>1</v>
      </c>
      <c r="AX240" s="39" t="b">
        <v>0</v>
      </c>
      <c r="AY240" s="9">
        <v>0</v>
      </c>
      <c r="AZ240" s="9">
        <v>2375.9999999999964</v>
      </c>
      <c r="BA240" s="9">
        <v>1044.8164482072712</v>
      </c>
      <c r="BB240" s="9">
        <v>3.8864559785665573</v>
      </c>
      <c r="BC240" s="9">
        <v>23.002915796137845</v>
      </c>
      <c r="BD240" s="9">
        <v>2.3472937204845157</v>
      </c>
      <c r="BE240" s="9">
        <v>1.902630651300746</v>
      </c>
      <c r="BF240" s="9" t="s">
        <v>216</v>
      </c>
      <c r="BG240" s="9">
        <v>9.9995403872743847</v>
      </c>
      <c r="BH240" s="4"/>
      <c r="BI240" s="4"/>
      <c r="BJ240" s="4" t="s">
        <v>167</v>
      </c>
      <c r="BK240" s="4"/>
      <c r="BL240" s="32">
        <v>1.078000000000003</v>
      </c>
      <c r="BM240" s="16"/>
      <c r="BN240" s="16"/>
      <c r="BO240" s="31">
        <v>7544.0947609925206</v>
      </c>
      <c r="BP240" s="31">
        <v>7544.0947609925206</v>
      </c>
      <c r="BQ240" s="31">
        <v>7498.7408246421946</v>
      </c>
      <c r="BR240" s="31">
        <v>7407.0141297897817</v>
      </c>
      <c r="BS240" s="31">
        <v>7383.8650068278203</v>
      </c>
      <c r="BT240" s="31"/>
      <c r="BU240" s="4">
        <v>0.152</v>
      </c>
      <c r="BV240" s="32">
        <v>0.37999999999999901</v>
      </c>
      <c r="BW240" s="16"/>
      <c r="BX240" s="16"/>
      <c r="BY240" s="31">
        <v>16000</v>
      </c>
      <c r="BZ240" s="31">
        <v>16000</v>
      </c>
      <c r="CA240" s="31">
        <v>2000</v>
      </c>
      <c r="CB240" s="31">
        <v>16000</v>
      </c>
      <c r="CC240" s="31">
        <v>16000</v>
      </c>
      <c r="CD240" s="31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4">
        <v>3.1950000000000021</v>
      </c>
      <c r="CV240" s="4">
        <v>0</v>
      </c>
      <c r="CW240" s="4"/>
      <c r="CX240" s="4" t="s">
        <v>222</v>
      </c>
      <c r="CY240" s="4" t="s">
        <v>367</v>
      </c>
      <c r="CZ240" s="22"/>
      <c r="DA240" s="4">
        <v>0</v>
      </c>
      <c r="DB240" s="4">
        <v>0</v>
      </c>
      <c r="DC240" s="4">
        <v>365</v>
      </c>
      <c r="DD240" s="4">
        <v>365</v>
      </c>
      <c r="DE240" s="4">
        <v>365</v>
      </c>
      <c r="DF240" s="4">
        <v>366</v>
      </c>
      <c r="DG240" s="4">
        <v>365</v>
      </c>
      <c r="DH240" s="4">
        <v>0</v>
      </c>
      <c r="DI240" s="16">
        <f t="shared" si="41"/>
        <v>74200.438116100762</v>
      </c>
      <c r="DJ240" s="16">
        <f t="shared" si="42"/>
        <v>7475.5243567985517</v>
      </c>
      <c r="DK240" s="16">
        <f t="shared" si="43"/>
        <v>13201.533406352684</v>
      </c>
      <c r="DL240" s="16">
        <f t="shared" si="44"/>
        <v>0</v>
      </c>
      <c r="DM240" s="16">
        <f t="shared" si="45"/>
        <v>0</v>
      </c>
      <c r="DN240" s="22"/>
      <c r="DO240" s="4">
        <f>COUNTIFS(crashes!$G$2:$G$17624,"&gt;="&amp;S240,crashes!$G$2:$G$17624,"&lt;"&amp;T240,crashes!$D$2:$D$17624,"="&amp;C240, crashes!$S$2:$S$17624, "&gt;="&amp;AE240, crashes!$S$2:$S$17624, "&lt;="&amp;AF240, crashes!$E$2:$E$17624, "="&amp;D240 )</f>
        <v>28</v>
      </c>
      <c r="DP240" s="29">
        <f>COUNTIFS(crashes!$G$2:$G$17624,"&gt;="&amp;S240,crashes!$G$2:$G$17624,"&lt;"&amp;T240,crashes!$D$2:$D$17624,"="&amp;C240, crashes!$S$2:$S$17624, "&gt;="&amp;AE240, crashes!$S$2:$S$17624, "&lt;="&amp;AF240, crashes!$E$2:$E$17624, "="&amp;D240, crashes!$R$2:$R$17624, "=Weekday")</f>
        <v>17</v>
      </c>
      <c r="DQ240" s="29">
        <f>COUNTIFS(crashes!$G$2:$G$17624,"&gt;="&amp;S240,crashes!$G$2:$G$17624,"&lt;"&amp;T240,crashes!$D$2:$D$17624,"="&amp;C240, crashes!$S$2:$S$17624, "&gt;="&amp;AE240, crashes!$S$2:$S$17624, "&lt;="&amp;AF240, crashes!$E$2:$E$17624, "="&amp;D240, crashes!$R$2:$R$17624, "=Weekend")</f>
        <v>11</v>
      </c>
      <c r="DR240" s="30">
        <f>COUNTIFS(crashes!$G$2:$G$17624,"&gt;="&amp;S240,crashes!$G$2:$G$17624,"&lt;"&amp;T240,crashes!$D$2:$D$17624,"="&amp;C240, crashes!$S$2:$S$17624, "&gt;="&amp;AE240, crashes!$S$2:$S$17624, "&lt;="&amp;AF240, crashes!$E$2:$E$17624, "="&amp;D240,  crashes!$R$2:$R$17624, "=Weekday", crashes!$N$2:$N$17624,"=K")</f>
        <v>0</v>
      </c>
      <c r="DS240" s="30">
        <f>COUNTIFS(crashes!$G$2:$G$17624,"&gt;="&amp;S240,crashes!$G$2:$G$17624,"&lt;"&amp;T240,crashes!$D$2:$D$17624,"="&amp;C240, crashes!$S$2:$S$17624, "&gt;="&amp;AE240, crashes!$S$2:$S$17624, "&lt;="&amp;AF240, crashes!$E$2:$E$17624, "="&amp;D240,  crashes!$R$2:$R$17624, "=Weekday", crashes!$N$2:$N$17624,"=A")</f>
        <v>0</v>
      </c>
      <c r="DT240" s="30">
        <f>COUNTIFS(crashes!$G$2:$G$17624,"&gt;="&amp;S240,crashes!$G$2:$G$17624,"&lt;"&amp;T240,crashes!$D$2:$D$17624,"="&amp;C240, crashes!$S$2:$S$17624, "&gt;="&amp;AE240, crashes!$S$2:$S$17624, "&lt;="&amp;AF240, crashes!$E$2:$E$17624, "="&amp;D240,  crashes!$R$2:$R$17624, "=Weekday", crashes!$N$2:$N$17624,"=B")</f>
        <v>5</v>
      </c>
      <c r="DU240" s="30">
        <f>COUNTIFS(crashes!$G$2:$G$17624,"&gt;="&amp;S240,crashes!$G$2:$G$17624,"&lt;"&amp;T240,crashes!$D$2:$D$17624,"="&amp;C240, crashes!$S$2:$S$17624, "&gt;="&amp;AE240, crashes!$S$2:$S$17624, "&lt;="&amp;AF240, crashes!$E$2:$E$17624, "="&amp;D240,  crashes!$R$2:$R$17624, "=Weekday", crashes!$N$2:$N$17624,"=C")</f>
        <v>1</v>
      </c>
      <c r="DV240" s="30">
        <f>COUNTIFS(crashes!$G$2:$G$17624,"&gt;="&amp;S240,crashes!$G$2:$G$17624,"&lt;"&amp;T240,crashes!$D$2:$D$17624,"="&amp;C240, crashes!$S$2:$S$17624, "&gt;="&amp;AE240, crashes!$S$2:$S$17624, "&lt;="&amp;AF240, crashes!$E$2:$E$17624, "="&amp;D240,  crashes!$R$2:$R$17624, "=Weekday", crashes!$N$2:$N$17624,"=ABC")</f>
        <v>0</v>
      </c>
      <c r="DW240" s="30">
        <f>COUNTIFS(crashes!$G$2:$G$17624,"&gt;="&amp;S240,crashes!$G$2:$G$17624,"&lt;"&amp;T240,crashes!$D$2:$D$17624,"="&amp;C240, crashes!$S$2:$S$17624, "&gt;="&amp;AE240, crashes!$S$2:$S$17624, "&lt;="&amp;AF240, crashes!$E$2:$E$17624, "="&amp;D240,  crashes!$R$2:$R$17624, "=Weekday", crashes!$N$2:$N$17624,"=O")</f>
        <v>11</v>
      </c>
      <c r="DX240" s="30">
        <f>COUNTIFS(crashes!$G$2:$G$17624,"&gt;="&amp;S240,crashes!$G$2:$G$17624,"&lt;"&amp;T240,crashes!$D$2:$D$17624,"="&amp;C240, crashes!$S$2:$S$17624, "&gt;="&amp;AE240, crashes!$S$2:$S$17624, "&lt;="&amp;AF240, crashes!$E$2:$E$17624, "="&amp;D240,  crashes!$R$2:$R$17624, "=Weekend", crashes!$N$2:$N$17624,"=K")</f>
        <v>1</v>
      </c>
      <c r="DY240" s="30">
        <f>COUNTIFS(crashes!$G$2:$G$17624,"&gt;="&amp;S240,crashes!$G$2:$G$17624,"&lt;"&amp;T240,crashes!$D$2:$D$17624,"="&amp;C240, crashes!$S$2:$S$17624, "&gt;="&amp;AE240, crashes!$S$2:$S$17624, "&lt;="&amp;AF240, crashes!$E$2:$E$17624, "="&amp;D240,  crashes!$R$2:$R$17624, "=Weekend", crashes!$N$2:$N$17624,"=A")</f>
        <v>0</v>
      </c>
      <c r="DZ240" s="30">
        <f>COUNTIFS(crashes!$G$2:$G$17624,"&gt;="&amp;S240,crashes!$G$2:$G$17624,"&lt;"&amp;T240,crashes!$D$2:$D$17624,"="&amp;C240, crashes!$S$2:$S$17624, "&gt;="&amp;AE240, crashes!$S$2:$S$17624, "&lt;="&amp;AF240, crashes!$E$2:$E$17624, "="&amp;D240,  crashes!$R$2:$R$17624, "=Weekend", crashes!$N$2:$N$17624,"=B")</f>
        <v>2</v>
      </c>
      <c r="EA240" s="30">
        <f>COUNTIFS(crashes!$G$2:$G$17624,"&gt;="&amp;S240,crashes!$G$2:$G$17624,"&lt;"&amp;T240,crashes!$D$2:$D$17624,"="&amp;C240, crashes!$S$2:$S$17624, "&gt;="&amp;AE240, crashes!$S$2:$S$17624, "&lt;="&amp;AF240, crashes!$E$2:$E$17624, "="&amp;D240,  crashes!$R$2:$R$17624, "=Weekend", crashes!$N$2:$N$17624,"=C")</f>
        <v>1</v>
      </c>
      <c r="EB240" s="30">
        <f>COUNTIFS(crashes!$G$2:$G$17624,"&gt;="&amp;S240,crashes!$G$2:$G$17624,"&lt;"&amp;T240,crashes!$D$2:$D$17624,"="&amp;C240, crashes!$S$2:$S$17624, "&gt;="&amp;AE240, crashes!$S$2:$S$17624, "&lt;="&amp;AF240, crashes!$E$2:$E$17624, "="&amp;D240,  crashes!$R$2:$R$17624, "=Weekend", crashes!$N$2:$N$17624,"=ABC")</f>
        <v>0</v>
      </c>
      <c r="EC240" s="30">
        <f>COUNTIFS(crashes!$G$2:$G$17624,"&gt;="&amp;S240,crashes!$G$2:$G$17624,"&lt;"&amp;T240,crashes!$D$2:$D$17624,"="&amp;C240, crashes!$S$2:$S$17624, "&gt;="&amp;AE240, crashes!$S$2:$S$17624, "&lt;="&amp;AF240, crashes!$E$2:$E$17624, "="&amp;D240,  crashes!$R$2:$R$17624, "=Weekend", crashes!$N$2:$N$17624,"=O")</f>
        <v>7</v>
      </c>
      <c r="ED240" s="4">
        <f t="shared" si="46"/>
        <v>1</v>
      </c>
      <c r="EE240" s="4">
        <f t="shared" si="47"/>
        <v>0</v>
      </c>
      <c r="EF240" s="4">
        <f t="shared" si="48"/>
        <v>7</v>
      </c>
      <c r="EG240" s="4">
        <f t="shared" si="49"/>
        <v>2</v>
      </c>
      <c r="EH240" s="4">
        <f t="shared" si="50"/>
        <v>0</v>
      </c>
      <c r="EI240" s="50">
        <f t="shared" si="51"/>
        <v>10</v>
      </c>
      <c r="EJ240" s="4">
        <f t="shared" si="52"/>
        <v>18</v>
      </c>
      <c r="EK240" s="22"/>
      <c r="EL240" s="3">
        <v>2016</v>
      </c>
      <c r="EM240" s="3">
        <v>12</v>
      </c>
      <c r="EN240" s="3">
        <v>8.0300000000000007E-3</v>
      </c>
      <c r="EO240" s="3">
        <v>4.79E-3</v>
      </c>
      <c r="EP240" s="3">
        <v>3.8600000000000001E-3</v>
      </c>
      <c r="EQ240" s="3">
        <v>5.0699999999999999E-3</v>
      </c>
      <c r="ER240" s="3">
        <v>1.528E-2</v>
      </c>
      <c r="ES240" s="3">
        <v>4.5690000000000001E-2</v>
      </c>
      <c r="ET240" s="3">
        <v>7.6850000000000002E-2</v>
      </c>
      <c r="EU240" s="3">
        <v>8.4529999999999994E-2</v>
      </c>
      <c r="EV240" s="3">
        <v>5.9220000000000002E-2</v>
      </c>
      <c r="EW240" s="3">
        <v>4.9579999999999999E-2</v>
      </c>
      <c r="EX240" s="3">
        <v>4.8280000000000003E-2</v>
      </c>
      <c r="EY240" s="3">
        <v>5.7729999999999997E-2</v>
      </c>
      <c r="EZ240" s="3">
        <v>6.2179999999999999E-2</v>
      </c>
      <c r="FA240" s="3">
        <v>6.2190000000000002E-2</v>
      </c>
      <c r="FB240" s="3">
        <v>6.7110000000000003E-2</v>
      </c>
      <c r="FC240" s="3">
        <v>7.2429999999999994E-2</v>
      </c>
      <c r="FD240" s="3">
        <v>7.102E-2</v>
      </c>
      <c r="FE240" s="3">
        <v>7.2440000000000004E-2</v>
      </c>
      <c r="FF240" s="3">
        <v>5.8049999999999997E-2</v>
      </c>
      <c r="FG240" s="3">
        <v>4.4240000000000002E-2</v>
      </c>
      <c r="FH240" s="3">
        <v>3.6929999999999998E-2</v>
      </c>
      <c r="FI240" s="3">
        <v>3.2599999999999997E-2</v>
      </c>
      <c r="FJ240" s="3">
        <v>2.3709999999999998E-2</v>
      </c>
      <c r="FK240" s="3">
        <v>1.538E-2</v>
      </c>
      <c r="FL240" s="3">
        <v>2016</v>
      </c>
      <c r="FM240" s="3">
        <v>12</v>
      </c>
      <c r="FN240" s="3">
        <v>2016</v>
      </c>
      <c r="FO240" s="51">
        <v>12</v>
      </c>
      <c r="FP240" s="51">
        <v>271</v>
      </c>
      <c r="FQ240" s="51">
        <v>1.465E-2</v>
      </c>
      <c r="FR240" s="51">
        <v>9.7450000000000002E-3</v>
      </c>
      <c r="FS240" s="3">
        <v>8.515E-3</v>
      </c>
      <c r="FT240" s="3">
        <v>5.8100000000000001E-3</v>
      </c>
      <c r="FU240" s="3">
        <v>6.5750000000000001E-3</v>
      </c>
      <c r="FV240" s="3">
        <v>1.3509999999999999E-2</v>
      </c>
      <c r="FW240" s="3">
        <v>2.0685000000000002E-2</v>
      </c>
      <c r="FX240" s="3">
        <v>2.759E-2</v>
      </c>
      <c r="FY240" s="3">
        <v>3.5045E-2</v>
      </c>
      <c r="FZ240" s="3">
        <v>4.3859999999999996E-2</v>
      </c>
      <c r="GA240" s="3">
        <v>5.0845000000000001E-2</v>
      </c>
      <c r="GB240" s="3">
        <v>5.3849999999999995E-2</v>
      </c>
      <c r="GC240" s="3">
        <v>5.5515000000000002E-2</v>
      </c>
      <c r="GD240" s="3">
        <v>5.6014999999999995E-2</v>
      </c>
      <c r="GE240" s="3">
        <v>5.6194999999999995E-2</v>
      </c>
      <c r="GF240" s="3">
        <v>5.5085000000000002E-2</v>
      </c>
      <c r="GG240" s="3">
        <v>5.4715E-2</v>
      </c>
      <c r="GH240" s="3">
        <v>5.1699999999999996E-2</v>
      </c>
      <c r="GI240" s="3">
        <v>4.6844999999999998E-2</v>
      </c>
      <c r="GJ240" s="3">
        <v>3.8459999999999994E-2</v>
      </c>
      <c r="GK240" s="3">
        <v>3.3119999999999997E-2</v>
      </c>
      <c r="GL240" s="3">
        <v>2.8685000000000002E-2</v>
      </c>
      <c r="GM240" s="3">
        <v>2.3195E-2</v>
      </c>
      <c r="GN240" s="3">
        <v>1.7084999999999999E-2</v>
      </c>
      <c r="GO240" s="22"/>
      <c r="GP240" s="4">
        <f>'Hours of Operation'!C$40</f>
        <v>0</v>
      </c>
      <c r="GQ240" s="4">
        <f>'Hours of Operation'!D$40</f>
        <v>0</v>
      </c>
      <c r="GR240" s="4">
        <f>'Hours of Operation'!E$40</f>
        <v>0</v>
      </c>
      <c r="GS240" s="4">
        <f>'Hours of Operation'!F$40</f>
        <v>0</v>
      </c>
      <c r="GT240" s="4">
        <f>'Hours of Operation'!G$40</f>
        <v>0</v>
      </c>
      <c r="GU240" s="4">
        <f>'Hours of Operation'!H$40</f>
        <v>0</v>
      </c>
      <c r="GV240" s="4">
        <f>'Hours of Operation'!I$40</f>
        <v>0</v>
      </c>
      <c r="GW240" s="4">
        <f>'Hours of Operation'!J$40</f>
        <v>0</v>
      </c>
      <c r="GX240" s="4">
        <f>'Hours of Operation'!K$40</f>
        <v>0</v>
      </c>
      <c r="GY240" s="4">
        <f>'Hours of Operation'!L$40</f>
        <v>0</v>
      </c>
      <c r="GZ240" s="4">
        <f>'Hours of Operation'!M$40</f>
        <v>0</v>
      </c>
      <c r="HA240" s="4">
        <f>'Hours of Operation'!N$40</f>
        <v>0</v>
      </c>
      <c r="HB240" s="4">
        <f>'Hours of Operation'!O$40</f>
        <v>0</v>
      </c>
      <c r="HC240" s="4">
        <f>'Hours of Operation'!P$40</f>
        <v>0</v>
      </c>
      <c r="HD240" s="4">
        <f>'Hours of Operation'!Q$40</f>
        <v>0</v>
      </c>
      <c r="HE240" s="4">
        <f>'Hours of Operation'!R$40</f>
        <v>0</v>
      </c>
      <c r="HF240" s="4">
        <f>'Hours of Operation'!S$40</f>
        <v>0.96166134185303509</v>
      </c>
      <c r="HG240" s="4">
        <f>'Hours of Operation'!T$40</f>
        <v>0.96166134185303509</v>
      </c>
      <c r="HH240" s="4">
        <f>'Hours of Operation'!U$40</f>
        <v>0</v>
      </c>
      <c r="HI240" s="4">
        <f>'Hours of Operation'!V$40</f>
        <v>0</v>
      </c>
      <c r="HJ240" s="4">
        <f>'Hours of Operation'!W$40</f>
        <v>0</v>
      </c>
      <c r="HK240" s="4">
        <f>'Hours of Operation'!X$40</f>
        <v>0</v>
      </c>
      <c r="HL240" s="4">
        <f>'Hours of Operation'!Y$40</f>
        <v>0</v>
      </c>
      <c r="HM240" s="4">
        <f>'Hours of Operation'!Z$40</f>
        <v>0</v>
      </c>
      <c r="HN240" s="4">
        <f>'Hours of Operation'!AA$40</f>
        <v>0</v>
      </c>
      <c r="HO240" s="4">
        <f>'Hours of Operation'!AB$40</f>
        <v>0</v>
      </c>
      <c r="HP240" s="4">
        <f>'Hours of Operation'!AC$40</f>
        <v>0</v>
      </c>
      <c r="HQ240" s="4">
        <f>'Hours of Operation'!AD$40</f>
        <v>0</v>
      </c>
      <c r="HR240" s="4">
        <f>'Hours of Operation'!AE$40</f>
        <v>0</v>
      </c>
      <c r="HS240" s="4">
        <f>'Hours of Operation'!AF$40</f>
        <v>0</v>
      </c>
      <c r="HT240" s="4">
        <f>'Hours of Operation'!AG$40</f>
        <v>0</v>
      </c>
      <c r="HU240" s="4">
        <f>'Hours of Operation'!AH$40</f>
        <v>0</v>
      </c>
      <c r="HV240" s="4">
        <f>'Hours of Operation'!AI$40</f>
        <v>0</v>
      </c>
      <c r="HW240" s="4">
        <f>'Hours of Operation'!AJ$40</f>
        <v>0</v>
      </c>
      <c r="HX240" s="4">
        <f>'Hours of Operation'!AK$40</f>
        <v>0</v>
      </c>
      <c r="HY240" s="4">
        <f>'Hours of Operation'!AL$40</f>
        <v>0</v>
      </c>
      <c r="HZ240" s="4">
        <f>'Hours of Operation'!AM$40</f>
        <v>0</v>
      </c>
      <c r="IA240" s="4">
        <f>'Hours of Operation'!AN$40</f>
        <v>0</v>
      </c>
      <c r="IB240" s="4">
        <f>'Hours of Operation'!AO$40</f>
        <v>0</v>
      </c>
      <c r="IC240" s="4">
        <f>'Hours of Operation'!AP$40</f>
        <v>0</v>
      </c>
      <c r="ID240" s="4">
        <f>'Hours of Operation'!AQ$40</f>
        <v>0</v>
      </c>
      <c r="IE240" s="4">
        <f>'Hours of Operation'!AR$40</f>
        <v>0</v>
      </c>
      <c r="IF240" s="4">
        <f>'Hours of Operation'!AS$40</f>
        <v>0</v>
      </c>
      <c r="IG240" s="4">
        <f>'Hours of Operation'!AT$40</f>
        <v>0</v>
      </c>
      <c r="IH240" s="4">
        <f>'Hours of Operation'!AU$40</f>
        <v>0</v>
      </c>
      <c r="II240" s="4">
        <f>'Hours of Operation'!AV$40</f>
        <v>0</v>
      </c>
      <c r="IJ240" s="4">
        <f>'Hours of Operation'!AW$40</f>
        <v>0</v>
      </c>
      <c r="IK240" s="4">
        <f>'Hours of Operation'!AX$40</f>
        <v>0</v>
      </c>
      <c r="IL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</row>
    <row r="241" spans="1:264" s="3" customFormat="1" ht="12" customHeight="1" x14ac:dyDescent="0.2">
      <c r="A241" s="4" t="s">
        <v>391</v>
      </c>
      <c r="B241" s="4" t="s">
        <v>218</v>
      </c>
      <c r="C241" s="4">
        <v>264</v>
      </c>
      <c r="D241" s="4" t="s">
        <v>90</v>
      </c>
      <c r="E241" s="4" t="s">
        <v>192</v>
      </c>
      <c r="F241" s="4" t="s">
        <v>68</v>
      </c>
      <c r="G241" s="4">
        <v>4</v>
      </c>
      <c r="H241" s="4" t="s">
        <v>167</v>
      </c>
      <c r="I241" s="4">
        <v>1</v>
      </c>
      <c r="J241" s="4">
        <v>0</v>
      </c>
      <c r="K241" s="4"/>
      <c r="L241" s="10">
        <v>33604</v>
      </c>
      <c r="M241" s="4" t="b">
        <v>1</v>
      </c>
      <c r="N241" s="4"/>
      <c r="O241" s="4"/>
      <c r="P241" s="4" t="s">
        <v>603</v>
      </c>
      <c r="Q241" s="4" t="s">
        <v>602</v>
      </c>
      <c r="R241" s="4" t="s">
        <v>604</v>
      </c>
      <c r="S241" s="4">
        <v>18.044</v>
      </c>
      <c r="T241" s="4">
        <v>18.425999999999998</v>
      </c>
      <c r="U241" s="4">
        <v>1</v>
      </c>
      <c r="V241" s="10">
        <v>43223</v>
      </c>
      <c r="W241" s="4">
        <v>1</v>
      </c>
      <c r="X241" s="4">
        <v>0.3819999999999979</v>
      </c>
      <c r="Y241" s="4"/>
      <c r="Z241" s="4">
        <v>1</v>
      </c>
      <c r="AA241" s="4"/>
      <c r="AB241" s="4"/>
      <c r="AC241" s="4" t="s">
        <v>178</v>
      </c>
      <c r="AD241" s="4"/>
      <c r="AE241" s="10">
        <v>41275</v>
      </c>
      <c r="AF241" s="10">
        <v>43100</v>
      </c>
      <c r="AG241" s="16"/>
      <c r="AH241" s="16"/>
      <c r="AI241" s="31">
        <v>73000</v>
      </c>
      <c r="AJ241" s="31">
        <v>73000</v>
      </c>
      <c r="AK241" s="31">
        <v>75000</v>
      </c>
      <c r="AL241" s="31">
        <v>75000</v>
      </c>
      <c r="AM241" s="31">
        <v>75000</v>
      </c>
      <c r="AN241" s="31"/>
      <c r="AO241" s="14"/>
      <c r="AP241" s="4"/>
      <c r="AQ241" s="4"/>
      <c r="AR241" s="9">
        <v>12.013483090667684</v>
      </c>
      <c r="AS241" s="9">
        <v>10.199999999999999</v>
      </c>
      <c r="AT241" s="9">
        <v>7.5198124772115689</v>
      </c>
      <c r="AU241" s="9">
        <v>0</v>
      </c>
      <c r="AV241" s="9">
        <v>0</v>
      </c>
      <c r="AW241" s="39" t="b">
        <v>1</v>
      </c>
      <c r="AX241" s="39" t="b">
        <v>0</v>
      </c>
      <c r="AY241" s="9">
        <v>0</v>
      </c>
      <c r="AZ241" s="9">
        <v>2011.6800000000012</v>
      </c>
      <c r="BA241" s="9">
        <v>1533.6827057953317</v>
      </c>
      <c r="BB241" s="9">
        <v>1</v>
      </c>
      <c r="BC241" s="9">
        <v>18.066409707486489</v>
      </c>
      <c r="BD241" s="9">
        <v>2.2009003200069297</v>
      </c>
      <c r="BE241" s="9">
        <v>1.8007661061299804</v>
      </c>
      <c r="BF241" s="9" t="s">
        <v>216</v>
      </c>
      <c r="BG241" s="9">
        <v>7.7150608000181924</v>
      </c>
      <c r="BH241" s="4"/>
      <c r="BI241" s="4"/>
      <c r="BJ241" s="4" t="s">
        <v>167</v>
      </c>
      <c r="BK241" s="4"/>
      <c r="BL241" s="32">
        <v>1.5280000000000022</v>
      </c>
      <c r="BM241" s="16"/>
      <c r="BN241" s="16"/>
      <c r="BO241" s="31">
        <v>7544.0947609925206</v>
      </c>
      <c r="BP241" s="31">
        <v>7544.0947609925206</v>
      </c>
      <c r="BQ241" s="31">
        <v>7498.7408246421946</v>
      </c>
      <c r="BR241" s="31">
        <v>7407.0141297897817</v>
      </c>
      <c r="BS241" s="31">
        <v>7383.8650068278203</v>
      </c>
      <c r="BT241" s="31"/>
      <c r="BU241" s="4">
        <v>0.152</v>
      </c>
      <c r="BV241" s="32">
        <v>0</v>
      </c>
      <c r="BW241" s="16"/>
      <c r="BX241" s="16"/>
      <c r="BY241" s="31">
        <v>16000</v>
      </c>
      <c r="BZ241" s="31">
        <v>16000</v>
      </c>
      <c r="CA241" s="31">
        <v>2000</v>
      </c>
      <c r="CB241" s="31">
        <v>16000</v>
      </c>
      <c r="CC241" s="31">
        <v>16000</v>
      </c>
      <c r="CD241" s="31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31">
        <v>16000</v>
      </c>
      <c r="CP241" s="31">
        <v>16000</v>
      </c>
      <c r="CQ241" s="31">
        <v>2000</v>
      </c>
      <c r="CR241" s="31">
        <v>16000</v>
      </c>
      <c r="CS241" s="31">
        <v>16000</v>
      </c>
      <c r="CT241" s="31"/>
      <c r="CU241" s="4">
        <v>3.6450000000000014</v>
      </c>
      <c r="CV241" s="4">
        <v>0</v>
      </c>
      <c r="CW241" s="4"/>
      <c r="CX241" s="4" t="s">
        <v>222</v>
      </c>
      <c r="CY241" s="4" t="s">
        <v>367</v>
      </c>
      <c r="CZ241" s="22"/>
      <c r="DA241" s="4">
        <v>0</v>
      </c>
      <c r="DB241" s="4">
        <v>0</v>
      </c>
      <c r="DC241" s="4">
        <v>365</v>
      </c>
      <c r="DD241" s="4">
        <v>365</v>
      </c>
      <c r="DE241" s="4">
        <v>365</v>
      </c>
      <c r="DF241" s="4">
        <v>366</v>
      </c>
      <c r="DG241" s="4">
        <v>365</v>
      </c>
      <c r="DH241" s="4">
        <v>0</v>
      </c>
      <c r="DI241" s="16">
        <f t="shared" si="41"/>
        <v>74200.438116100762</v>
      </c>
      <c r="DJ241" s="16">
        <f t="shared" si="42"/>
        <v>7475.5243567985517</v>
      </c>
      <c r="DK241" s="16">
        <f t="shared" si="43"/>
        <v>13201.533406352684</v>
      </c>
      <c r="DL241" s="16">
        <f t="shared" si="44"/>
        <v>0</v>
      </c>
      <c r="DM241" s="16">
        <f t="shared" si="45"/>
        <v>13201.533406352684</v>
      </c>
      <c r="DN241" s="22"/>
      <c r="DO241" s="4">
        <f>COUNTIFS(crashes!$G$2:$G$17624,"&gt;="&amp;S241,crashes!$G$2:$G$17624,"&lt;"&amp;T241,crashes!$D$2:$D$17624,"="&amp;C241, crashes!$S$2:$S$17624, "&gt;="&amp;AE241, crashes!$S$2:$S$17624, "&lt;="&amp;AF241, crashes!$E$2:$E$17624, "="&amp;D241 )</f>
        <v>47</v>
      </c>
      <c r="DP241" s="29">
        <f>COUNTIFS(crashes!$G$2:$G$17624,"&gt;="&amp;S241,crashes!$G$2:$G$17624,"&lt;"&amp;T241,crashes!$D$2:$D$17624,"="&amp;C241, crashes!$S$2:$S$17624, "&gt;="&amp;AE241, crashes!$S$2:$S$17624, "&lt;="&amp;AF241, crashes!$E$2:$E$17624, "="&amp;D241, crashes!$R$2:$R$17624, "=Weekday")</f>
        <v>35</v>
      </c>
      <c r="DQ241" s="29">
        <f>COUNTIFS(crashes!$G$2:$G$17624,"&gt;="&amp;S241,crashes!$G$2:$G$17624,"&lt;"&amp;T241,crashes!$D$2:$D$17624,"="&amp;C241, crashes!$S$2:$S$17624, "&gt;="&amp;AE241, crashes!$S$2:$S$17624, "&lt;="&amp;AF241, crashes!$E$2:$E$17624, "="&amp;D241, crashes!$R$2:$R$17624, "=Weekend")</f>
        <v>12</v>
      </c>
      <c r="DR241" s="30">
        <f>COUNTIFS(crashes!$G$2:$G$17624,"&gt;="&amp;S241,crashes!$G$2:$G$17624,"&lt;"&amp;T241,crashes!$D$2:$D$17624,"="&amp;C241, crashes!$S$2:$S$17624, "&gt;="&amp;AE241, crashes!$S$2:$S$17624, "&lt;="&amp;AF241, crashes!$E$2:$E$17624, "="&amp;D241,  crashes!$R$2:$R$17624, "=Weekday", crashes!$N$2:$N$17624,"=K")</f>
        <v>0</v>
      </c>
      <c r="DS241" s="30">
        <f>COUNTIFS(crashes!$G$2:$G$17624,"&gt;="&amp;S241,crashes!$G$2:$G$17624,"&lt;"&amp;T241,crashes!$D$2:$D$17624,"="&amp;C241, crashes!$S$2:$S$17624, "&gt;="&amp;AE241, crashes!$S$2:$S$17624, "&lt;="&amp;AF241, crashes!$E$2:$E$17624, "="&amp;D241,  crashes!$R$2:$R$17624, "=Weekday", crashes!$N$2:$N$17624,"=A")</f>
        <v>1</v>
      </c>
      <c r="DT241" s="30">
        <f>COUNTIFS(crashes!$G$2:$G$17624,"&gt;="&amp;S241,crashes!$G$2:$G$17624,"&lt;"&amp;T241,crashes!$D$2:$D$17624,"="&amp;C241, crashes!$S$2:$S$17624, "&gt;="&amp;AE241, crashes!$S$2:$S$17624, "&lt;="&amp;AF241, crashes!$E$2:$E$17624, "="&amp;D241,  crashes!$R$2:$R$17624, "=Weekday", crashes!$N$2:$N$17624,"=B")</f>
        <v>7</v>
      </c>
      <c r="DU241" s="30">
        <f>COUNTIFS(crashes!$G$2:$G$17624,"&gt;="&amp;S241,crashes!$G$2:$G$17624,"&lt;"&amp;T241,crashes!$D$2:$D$17624,"="&amp;C241, crashes!$S$2:$S$17624, "&gt;="&amp;AE241, crashes!$S$2:$S$17624, "&lt;="&amp;AF241, crashes!$E$2:$E$17624, "="&amp;D241,  crashes!$R$2:$R$17624, "=Weekday", crashes!$N$2:$N$17624,"=C")</f>
        <v>2</v>
      </c>
      <c r="DV241" s="30">
        <f>COUNTIFS(crashes!$G$2:$G$17624,"&gt;="&amp;S241,crashes!$G$2:$G$17624,"&lt;"&amp;T241,crashes!$D$2:$D$17624,"="&amp;C241, crashes!$S$2:$S$17624, "&gt;="&amp;AE241, crashes!$S$2:$S$17624, "&lt;="&amp;AF241, crashes!$E$2:$E$17624, "="&amp;D241,  crashes!$R$2:$R$17624, "=Weekday", crashes!$N$2:$N$17624,"=ABC")</f>
        <v>0</v>
      </c>
      <c r="DW241" s="30">
        <f>COUNTIFS(crashes!$G$2:$G$17624,"&gt;="&amp;S241,crashes!$G$2:$G$17624,"&lt;"&amp;T241,crashes!$D$2:$D$17624,"="&amp;C241, crashes!$S$2:$S$17624, "&gt;="&amp;AE241, crashes!$S$2:$S$17624, "&lt;="&amp;AF241, crashes!$E$2:$E$17624, "="&amp;D241,  crashes!$R$2:$R$17624, "=Weekday", crashes!$N$2:$N$17624,"=O")</f>
        <v>25</v>
      </c>
      <c r="DX241" s="30">
        <f>COUNTIFS(crashes!$G$2:$G$17624,"&gt;="&amp;S241,crashes!$G$2:$G$17624,"&lt;"&amp;T241,crashes!$D$2:$D$17624,"="&amp;C241, crashes!$S$2:$S$17624, "&gt;="&amp;AE241, crashes!$S$2:$S$17624, "&lt;="&amp;AF241, crashes!$E$2:$E$17624, "="&amp;D241,  crashes!$R$2:$R$17624, "=Weekend", crashes!$N$2:$N$17624,"=K")</f>
        <v>0</v>
      </c>
      <c r="DY241" s="30">
        <f>COUNTIFS(crashes!$G$2:$G$17624,"&gt;="&amp;S241,crashes!$G$2:$G$17624,"&lt;"&amp;T241,crashes!$D$2:$D$17624,"="&amp;C241, crashes!$S$2:$S$17624, "&gt;="&amp;AE241, crashes!$S$2:$S$17624, "&lt;="&amp;AF241, crashes!$E$2:$E$17624, "="&amp;D241,  crashes!$R$2:$R$17624, "=Weekend", crashes!$N$2:$N$17624,"=A")</f>
        <v>1</v>
      </c>
      <c r="DZ241" s="30">
        <f>COUNTIFS(crashes!$G$2:$G$17624,"&gt;="&amp;S241,crashes!$G$2:$G$17624,"&lt;"&amp;T241,crashes!$D$2:$D$17624,"="&amp;C241, crashes!$S$2:$S$17624, "&gt;="&amp;AE241, crashes!$S$2:$S$17624, "&lt;="&amp;AF241, crashes!$E$2:$E$17624, "="&amp;D241,  crashes!$R$2:$R$17624, "=Weekend", crashes!$N$2:$N$17624,"=B")</f>
        <v>2</v>
      </c>
      <c r="EA241" s="30">
        <f>COUNTIFS(crashes!$G$2:$G$17624,"&gt;="&amp;S241,crashes!$G$2:$G$17624,"&lt;"&amp;T241,crashes!$D$2:$D$17624,"="&amp;C241, crashes!$S$2:$S$17624, "&gt;="&amp;AE241, crashes!$S$2:$S$17624, "&lt;="&amp;AF241, crashes!$E$2:$E$17624, "="&amp;D241,  crashes!$R$2:$R$17624, "=Weekend", crashes!$N$2:$N$17624,"=C")</f>
        <v>0</v>
      </c>
      <c r="EB241" s="30">
        <f>COUNTIFS(crashes!$G$2:$G$17624,"&gt;="&amp;S241,crashes!$G$2:$G$17624,"&lt;"&amp;T241,crashes!$D$2:$D$17624,"="&amp;C241, crashes!$S$2:$S$17624, "&gt;="&amp;AE241, crashes!$S$2:$S$17624, "&lt;="&amp;AF241, crashes!$E$2:$E$17624, "="&amp;D241,  crashes!$R$2:$R$17624, "=Weekend", crashes!$N$2:$N$17624,"=ABC")</f>
        <v>0</v>
      </c>
      <c r="EC241" s="30">
        <f>COUNTIFS(crashes!$G$2:$G$17624,"&gt;="&amp;S241,crashes!$G$2:$G$17624,"&lt;"&amp;T241,crashes!$D$2:$D$17624,"="&amp;C241, crashes!$S$2:$S$17624, "&gt;="&amp;AE241, crashes!$S$2:$S$17624, "&lt;="&amp;AF241, crashes!$E$2:$E$17624, "="&amp;D241,  crashes!$R$2:$R$17624, "=Weekend", crashes!$N$2:$N$17624,"=O")</f>
        <v>9</v>
      </c>
      <c r="ED241" s="4">
        <f t="shared" si="46"/>
        <v>0</v>
      </c>
      <c r="EE241" s="4">
        <f t="shared" si="47"/>
        <v>2</v>
      </c>
      <c r="EF241" s="4">
        <f t="shared" si="48"/>
        <v>9</v>
      </c>
      <c r="EG241" s="4">
        <f t="shared" si="49"/>
        <v>2</v>
      </c>
      <c r="EH241" s="4">
        <f t="shared" si="50"/>
        <v>0</v>
      </c>
      <c r="EI241" s="50">
        <f t="shared" si="51"/>
        <v>13</v>
      </c>
      <c r="EJ241" s="4">
        <f t="shared" si="52"/>
        <v>34</v>
      </c>
      <c r="EK241" s="22"/>
      <c r="EL241" s="3">
        <v>2016</v>
      </c>
      <c r="EM241" s="3">
        <v>12</v>
      </c>
      <c r="EN241" s="3">
        <v>8.0300000000000007E-3</v>
      </c>
      <c r="EO241" s="3">
        <v>4.79E-3</v>
      </c>
      <c r="EP241" s="3">
        <v>3.8600000000000001E-3</v>
      </c>
      <c r="EQ241" s="3">
        <v>5.0699999999999999E-3</v>
      </c>
      <c r="ER241" s="3">
        <v>1.528E-2</v>
      </c>
      <c r="ES241" s="3">
        <v>4.5690000000000001E-2</v>
      </c>
      <c r="ET241" s="3">
        <v>7.6850000000000002E-2</v>
      </c>
      <c r="EU241" s="3">
        <v>8.4529999999999994E-2</v>
      </c>
      <c r="EV241" s="3">
        <v>5.9220000000000002E-2</v>
      </c>
      <c r="EW241" s="3">
        <v>4.9579999999999999E-2</v>
      </c>
      <c r="EX241" s="3">
        <v>4.8280000000000003E-2</v>
      </c>
      <c r="EY241" s="3">
        <v>5.7729999999999997E-2</v>
      </c>
      <c r="EZ241" s="3">
        <v>6.2179999999999999E-2</v>
      </c>
      <c r="FA241" s="3">
        <v>6.2190000000000002E-2</v>
      </c>
      <c r="FB241" s="3">
        <v>6.7110000000000003E-2</v>
      </c>
      <c r="FC241" s="3">
        <v>7.2429999999999994E-2</v>
      </c>
      <c r="FD241" s="3">
        <v>7.102E-2</v>
      </c>
      <c r="FE241" s="3">
        <v>7.2440000000000004E-2</v>
      </c>
      <c r="FF241" s="3">
        <v>5.8049999999999997E-2</v>
      </c>
      <c r="FG241" s="3">
        <v>4.4240000000000002E-2</v>
      </c>
      <c r="FH241" s="3">
        <v>3.6929999999999998E-2</v>
      </c>
      <c r="FI241" s="3">
        <v>3.2599999999999997E-2</v>
      </c>
      <c r="FJ241" s="3">
        <v>2.3709999999999998E-2</v>
      </c>
      <c r="FK241" s="3">
        <v>1.538E-2</v>
      </c>
      <c r="FL241" s="3">
        <v>2016</v>
      </c>
      <c r="FM241" s="3">
        <v>12</v>
      </c>
      <c r="FN241" s="3">
        <v>2016</v>
      </c>
      <c r="FO241" s="51">
        <v>12</v>
      </c>
      <c r="FP241" s="51">
        <v>271</v>
      </c>
      <c r="FQ241" s="51">
        <v>1.465E-2</v>
      </c>
      <c r="FR241" s="51">
        <v>9.7450000000000002E-3</v>
      </c>
      <c r="FS241" s="3">
        <v>8.515E-3</v>
      </c>
      <c r="FT241" s="3">
        <v>5.8100000000000001E-3</v>
      </c>
      <c r="FU241" s="3">
        <v>6.5750000000000001E-3</v>
      </c>
      <c r="FV241" s="3">
        <v>1.3509999999999999E-2</v>
      </c>
      <c r="FW241" s="3">
        <v>2.0685000000000002E-2</v>
      </c>
      <c r="FX241" s="3">
        <v>2.759E-2</v>
      </c>
      <c r="FY241" s="3">
        <v>3.5045E-2</v>
      </c>
      <c r="FZ241" s="3">
        <v>4.3859999999999996E-2</v>
      </c>
      <c r="GA241" s="3">
        <v>5.0845000000000001E-2</v>
      </c>
      <c r="GB241" s="3">
        <v>5.3849999999999995E-2</v>
      </c>
      <c r="GC241" s="3">
        <v>5.5515000000000002E-2</v>
      </c>
      <c r="GD241" s="3">
        <v>5.6014999999999995E-2</v>
      </c>
      <c r="GE241" s="3">
        <v>5.6194999999999995E-2</v>
      </c>
      <c r="GF241" s="3">
        <v>5.5085000000000002E-2</v>
      </c>
      <c r="GG241" s="3">
        <v>5.4715E-2</v>
      </c>
      <c r="GH241" s="3">
        <v>5.1699999999999996E-2</v>
      </c>
      <c r="GI241" s="3">
        <v>4.6844999999999998E-2</v>
      </c>
      <c r="GJ241" s="3">
        <v>3.8459999999999994E-2</v>
      </c>
      <c r="GK241" s="3">
        <v>3.3119999999999997E-2</v>
      </c>
      <c r="GL241" s="3">
        <v>2.8685000000000002E-2</v>
      </c>
      <c r="GM241" s="3">
        <v>2.3195E-2</v>
      </c>
      <c r="GN241" s="3">
        <v>1.7084999999999999E-2</v>
      </c>
      <c r="GO241" s="22"/>
      <c r="GP241" s="4">
        <f>'Hours of Operation'!C$40</f>
        <v>0</v>
      </c>
      <c r="GQ241" s="4">
        <f>'Hours of Operation'!D$40</f>
        <v>0</v>
      </c>
      <c r="GR241" s="4">
        <f>'Hours of Operation'!E$40</f>
        <v>0</v>
      </c>
      <c r="GS241" s="4">
        <f>'Hours of Operation'!F$40</f>
        <v>0</v>
      </c>
      <c r="GT241" s="4">
        <f>'Hours of Operation'!G$40</f>
        <v>0</v>
      </c>
      <c r="GU241" s="4">
        <f>'Hours of Operation'!H$40</f>
        <v>0</v>
      </c>
      <c r="GV241" s="4">
        <f>'Hours of Operation'!I$40</f>
        <v>0</v>
      </c>
      <c r="GW241" s="4">
        <f>'Hours of Operation'!J$40</f>
        <v>0</v>
      </c>
      <c r="GX241" s="4">
        <f>'Hours of Operation'!K$40</f>
        <v>0</v>
      </c>
      <c r="GY241" s="4">
        <f>'Hours of Operation'!L$40</f>
        <v>0</v>
      </c>
      <c r="GZ241" s="4">
        <f>'Hours of Operation'!M$40</f>
        <v>0</v>
      </c>
      <c r="HA241" s="4">
        <f>'Hours of Operation'!N$40</f>
        <v>0</v>
      </c>
      <c r="HB241" s="4">
        <f>'Hours of Operation'!O$40</f>
        <v>0</v>
      </c>
      <c r="HC241" s="4">
        <f>'Hours of Operation'!P$40</f>
        <v>0</v>
      </c>
      <c r="HD241" s="4">
        <f>'Hours of Operation'!Q$40</f>
        <v>0</v>
      </c>
      <c r="HE241" s="4">
        <f>'Hours of Operation'!R$40</f>
        <v>0</v>
      </c>
      <c r="HF241" s="4">
        <f>'Hours of Operation'!S$40</f>
        <v>0.96166134185303509</v>
      </c>
      <c r="HG241" s="4">
        <f>'Hours of Operation'!T$40</f>
        <v>0.96166134185303509</v>
      </c>
      <c r="HH241" s="4">
        <f>'Hours of Operation'!U$40</f>
        <v>0</v>
      </c>
      <c r="HI241" s="4">
        <f>'Hours of Operation'!V$40</f>
        <v>0</v>
      </c>
      <c r="HJ241" s="4">
        <f>'Hours of Operation'!W$40</f>
        <v>0</v>
      </c>
      <c r="HK241" s="4">
        <f>'Hours of Operation'!X$40</f>
        <v>0</v>
      </c>
      <c r="HL241" s="4">
        <f>'Hours of Operation'!Y$40</f>
        <v>0</v>
      </c>
      <c r="HM241" s="4">
        <f>'Hours of Operation'!Z$40</f>
        <v>0</v>
      </c>
      <c r="HN241" s="4">
        <f>'Hours of Operation'!AA$40</f>
        <v>0</v>
      </c>
      <c r="HO241" s="4">
        <f>'Hours of Operation'!AB$40</f>
        <v>0</v>
      </c>
      <c r="HP241" s="4">
        <f>'Hours of Operation'!AC$40</f>
        <v>0</v>
      </c>
      <c r="HQ241" s="4">
        <f>'Hours of Operation'!AD$40</f>
        <v>0</v>
      </c>
      <c r="HR241" s="4">
        <f>'Hours of Operation'!AE$40</f>
        <v>0</v>
      </c>
      <c r="HS241" s="4">
        <f>'Hours of Operation'!AF$40</f>
        <v>0</v>
      </c>
      <c r="HT241" s="4">
        <f>'Hours of Operation'!AG$40</f>
        <v>0</v>
      </c>
      <c r="HU241" s="4">
        <f>'Hours of Operation'!AH$40</f>
        <v>0</v>
      </c>
      <c r="HV241" s="4">
        <f>'Hours of Operation'!AI$40</f>
        <v>0</v>
      </c>
      <c r="HW241" s="4">
        <f>'Hours of Operation'!AJ$40</f>
        <v>0</v>
      </c>
      <c r="HX241" s="4">
        <f>'Hours of Operation'!AK$40</f>
        <v>0</v>
      </c>
      <c r="HY241" s="4">
        <f>'Hours of Operation'!AL$40</f>
        <v>0</v>
      </c>
      <c r="HZ241" s="4">
        <f>'Hours of Operation'!AM$40</f>
        <v>0</v>
      </c>
      <c r="IA241" s="4">
        <f>'Hours of Operation'!AN$40</f>
        <v>0</v>
      </c>
      <c r="IB241" s="4">
        <f>'Hours of Operation'!AO$40</f>
        <v>0</v>
      </c>
      <c r="IC241" s="4">
        <f>'Hours of Operation'!AP$40</f>
        <v>0</v>
      </c>
      <c r="ID241" s="4">
        <f>'Hours of Operation'!AQ$40</f>
        <v>0</v>
      </c>
      <c r="IE241" s="4">
        <f>'Hours of Operation'!AR$40</f>
        <v>0</v>
      </c>
      <c r="IF241" s="4">
        <f>'Hours of Operation'!AS$40</f>
        <v>0</v>
      </c>
      <c r="IG241" s="4">
        <f>'Hours of Operation'!AT$40</f>
        <v>0</v>
      </c>
      <c r="IH241" s="4">
        <f>'Hours of Operation'!AU$40</f>
        <v>0</v>
      </c>
      <c r="II241" s="4">
        <f>'Hours of Operation'!AV$40</f>
        <v>0</v>
      </c>
      <c r="IJ241" s="4">
        <f>'Hours of Operation'!AW$40</f>
        <v>0</v>
      </c>
      <c r="IK241" s="4">
        <f>'Hours of Operation'!AX$40</f>
        <v>0</v>
      </c>
      <c r="IL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</row>
    <row r="242" spans="1:264" s="3" customFormat="1" ht="12" customHeight="1" x14ac:dyDescent="0.2">
      <c r="A242" s="4" t="s">
        <v>391</v>
      </c>
      <c r="B242" s="4" t="s">
        <v>218</v>
      </c>
      <c r="C242" s="4">
        <v>264</v>
      </c>
      <c r="D242" s="4" t="s">
        <v>91</v>
      </c>
      <c r="E242" s="4" t="s">
        <v>67</v>
      </c>
      <c r="F242" s="4" t="s">
        <v>68</v>
      </c>
      <c r="G242" s="4">
        <v>4</v>
      </c>
      <c r="H242" s="4" t="s">
        <v>167</v>
      </c>
      <c r="I242" s="4">
        <v>1</v>
      </c>
      <c r="J242" s="4">
        <v>0</v>
      </c>
      <c r="K242" s="4"/>
      <c r="L242" s="10">
        <v>33604</v>
      </c>
      <c r="M242" s="4" t="b">
        <v>1</v>
      </c>
      <c r="N242" s="4"/>
      <c r="O242" s="4"/>
      <c r="P242" s="4" t="s">
        <v>605</v>
      </c>
      <c r="Q242" s="4" t="s">
        <v>873</v>
      </c>
      <c r="R242" s="4" t="s">
        <v>874</v>
      </c>
      <c r="S242" s="4">
        <v>18.693000000000001</v>
      </c>
      <c r="T242" s="4">
        <v>18.742999999999999</v>
      </c>
      <c r="U242" s="4">
        <v>1</v>
      </c>
      <c r="V242" s="10">
        <v>43223</v>
      </c>
      <c r="W242" s="4">
        <v>1</v>
      </c>
      <c r="X242" s="4">
        <v>4.9999999999997158E-2</v>
      </c>
      <c r="Y242" s="4"/>
      <c r="Z242" s="4"/>
      <c r="AA242" s="4"/>
      <c r="AB242" s="4"/>
      <c r="AC242" s="4"/>
      <c r="AD242" s="4"/>
      <c r="AE242" s="10">
        <v>41275</v>
      </c>
      <c r="AF242" s="10">
        <v>43100</v>
      </c>
      <c r="AG242" s="16"/>
      <c r="AH242" s="16"/>
      <c r="AI242" s="31">
        <v>65540.503229414884</v>
      </c>
      <c r="AJ242" s="31">
        <v>65540.503229414884</v>
      </c>
      <c r="AK242" s="31">
        <v>65159.847462505684</v>
      </c>
      <c r="AL242" s="31">
        <v>66467.20829602603</v>
      </c>
      <c r="AM242" s="31">
        <v>65491.536007606395</v>
      </c>
      <c r="AN242" s="31"/>
      <c r="AO242" s="14">
        <v>0.78700000000000003</v>
      </c>
      <c r="AP242" s="4">
        <v>7654</v>
      </c>
      <c r="AQ242" s="4">
        <v>4.9999999999997158E-2</v>
      </c>
      <c r="AR242" s="9">
        <v>11.921236412149861</v>
      </c>
      <c r="AS242" s="9">
        <v>10.748836115628331</v>
      </c>
      <c r="AT242" s="9">
        <v>7.7676113261455173</v>
      </c>
      <c r="AU242" s="9">
        <v>0</v>
      </c>
      <c r="AV242" s="9">
        <v>0</v>
      </c>
      <c r="AW242" s="39" t="b">
        <v>1</v>
      </c>
      <c r="AX242" s="39" t="b">
        <v>0</v>
      </c>
      <c r="AY242" s="9">
        <v>264.00000000000375</v>
      </c>
      <c r="AZ242" s="9">
        <v>264.00000000000375</v>
      </c>
      <c r="BA242" s="9">
        <v>33.058488475957404</v>
      </c>
      <c r="BB242" s="9">
        <v>3.089457114788543</v>
      </c>
      <c r="BC242" s="9">
        <v>16.405909477691367</v>
      </c>
      <c r="BD242" s="9">
        <v>2.2143585113802624</v>
      </c>
      <c r="BE242" s="9">
        <v>1.8688258867196026</v>
      </c>
      <c r="BF242" s="9" t="s">
        <v>216</v>
      </c>
      <c r="BG242" s="9">
        <v>6.5962900618907234</v>
      </c>
      <c r="BH242" s="4"/>
      <c r="BI242" s="4"/>
      <c r="BJ242" s="4" t="s">
        <v>167</v>
      </c>
      <c r="BK242" s="4"/>
      <c r="BL242" s="32">
        <v>0.16000000000000369</v>
      </c>
      <c r="BM242" s="16"/>
      <c r="BN242" s="16"/>
      <c r="BO242" s="31">
        <v>7392.5737042795326</v>
      </c>
      <c r="BP242" s="31">
        <v>7392.5737042795326</v>
      </c>
      <c r="BQ242" s="31">
        <v>7774.3838439687097</v>
      </c>
      <c r="BR242" s="31">
        <v>7466.09806684253</v>
      </c>
      <c r="BS242" s="31">
        <v>7441.6945981266481</v>
      </c>
      <c r="BT242" s="31"/>
      <c r="BU242" s="4"/>
      <c r="BV242" s="32">
        <v>2.0240000000000009</v>
      </c>
      <c r="BW242" s="16"/>
      <c r="BX242" s="16"/>
      <c r="BY242" s="31">
        <v>7200</v>
      </c>
      <c r="BZ242" s="31">
        <v>7200</v>
      </c>
      <c r="CA242" s="31">
        <v>2100</v>
      </c>
      <c r="CB242" s="31">
        <v>7200</v>
      </c>
      <c r="CC242" s="31">
        <v>7200</v>
      </c>
      <c r="CD242" s="31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4"/>
      <c r="CV242" s="4"/>
      <c r="CW242" s="4"/>
      <c r="CX242" s="4"/>
      <c r="CY242" s="4"/>
      <c r="CZ242" s="22"/>
      <c r="DA242" s="4">
        <v>0</v>
      </c>
      <c r="DB242" s="4">
        <v>0</v>
      </c>
      <c r="DC242" s="4">
        <v>365</v>
      </c>
      <c r="DD242" s="4">
        <v>365</v>
      </c>
      <c r="DE242" s="4">
        <v>365</v>
      </c>
      <c r="DF242" s="4">
        <v>366</v>
      </c>
      <c r="DG242" s="4">
        <v>365</v>
      </c>
      <c r="DH242" s="4">
        <v>0</v>
      </c>
      <c r="DI242" s="16">
        <f t="shared" si="41"/>
        <v>65640.372705591071</v>
      </c>
      <c r="DJ242" s="16">
        <f t="shared" si="42"/>
        <v>7493.4497962504001</v>
      </c>
      <c r="DK242" s="16">
        <f t="shared" si="43"/>
        <v>6180.5585980284777</v>
      </c>
      <c r="DL242" s="16">
        <f t="shared" si="44"/>
        <v>0</v>
      </c>
      <c r="DM242" s="16">
        <f t="shared" si="45"/>
        <v>0</v>
      </c>
      <c r="DN242" s="22"/>
      <c r="DO242" s="4">
        <f>COUNTIFS(crashes!$G$2:$G$17624,"&gt;="&amp;S242,crashes!$G$2:$G$17624,"&lt;"&amp;T242,crashes!$D$2:$D$17624,"="&amp;C242, crashes!$S$2:$S$17624, "&gt;="&amp;AE242, crashes!$S$2:$S$17624, "&lt;="&amp;AF242, crashes!$E$2:$E$17624, "="&amp;D242 )</f>
        <v>2</v>
      </c>
      <c r="DP242" s="29">
        <f>COUNTIFS(crashes!$G$2:$G$17624,"&gt;="&amp;S242,crashes!$G$2:$G$17624,"&lt;"&amp;T242,crashes!$D$2:$D$17624,"="&amp;C242, crashes!$S$2:$S$17624, "&gt;="&amp;AE242, crashes!$S$2:$S$17624, "&lt;="&amp;AF242, crashes!$E$2:$E$17624, "="&amp;D242, crashes!$R$2:$R$17624, "=Weekday")</f>
        <v>2</v>
      </c>
      <c r="DQ242" s="29">
        <f>COUNTIFS(crashes!$G$2:$G$17624,"&gt;="&amp;S242,crashes!$G$2:$G$17624,"&lt;"&amp;T242,crashes!$D$2:$D$17624,"="&amp;C242, crashes!$S$2:$S$17624, "&gt;="&amp;AE242, crashes!$S$2:$S$17624, "&lt;="&amp;AF242, crashes!$E$2:$E$17624, "="&amp;D242, crashes!$R$2:$R$17624, "=Weekend")</f>
        <v>0</v>
      </c>
      <c r="DR242" s="30">
        <f>COUNTIFS(crashes!$G$2:$G$17624,"&gt;="&amp;S242,crashes!$G$2:$G$17624,"&lt;"&amp;T242,crashes!$D$2:$D$17624,"="&amp;C242, crashes!$S$2:$S$17624, "&gt;="&amp;AE242, crashes!$S$2:$S$17624, "&lt;="&amp;AF242, crashes!$E$2:$E$17624, "="&amp;D242,  crashes!$R$2:$R$17624, "=Weekday", crashes!$N$2:$N$17624,"=K")</f>
        <v>0</v>
      </c>
      <c r="DS242" s="30">
        <f>COUNTIFS(crashes!$G$2:$G$17624,"&gt;="&amp;S242,crashes!$G$2:$G$17624,"&lt;"&amp;T242,crashes!$D$2:$D$17624,"="&amp;C242, crashes!$S$2:$S$17624, "&gt;="&amp;AE242, crashes!$S$2:$S$17624, "&lt;="&amp;AF242, crashes!$E$2:$E$17624, "="&amp;D242,  crashes!$R$2:$R$17624, "=Weekday", crashes!$N$2:$N$17624,"=A")</f>
        <v>0</v>
      </c>
      <c r="DT242" s="30">
        <f>COUNTIFS(crashes!$G$2:$G$17624,"&gt;="&amp;S242,crashes!$G$2:$G$17624,"&lt;"&amp;T242,crashes!$D$2:$D$17624,"="&amp;C242, crashes!$S$2:$S$17624, "&gt;="&amp;AE242, crashes!$S$2:$S$17624, "&lt;="&amp;AF242, crashes!$E$2:$E$17624, "="&amp;D242,  crashes!$R$2:$R$17624, "=Weekday", crashes!$N$2:$N$17624,"=B")</f>
        <v>1</v>
      </c>
      <c r="DU242" s="30">
        <f>COUNTIFS(crashes!$G$2:$G$17624,"&gt;="&amp;S242,crashes!$G$2:$G$17624,"&lt;"&amp;T242,crashes!$D$2:$D$17624,"="&amp;C242, crashes!$S$2:$S$17624, "&gt;="&amp;AE242, crashes!$S$2:$S$17624, "&lt;="&amp;AF242, crashes!$E$2:$E$17624, "="&amp;D242,  crashes!$R$2:$R$17624, "=Weekday", crashes!$N$2:$N$17624,"=C")</f>
        <v>0</v>
      </c>
      <c r="DV242" s="30">
        <f>COUNTIFS(crashes!$G$2:$G$17624,"&gt;="&amp;S242,crashes!$G$2:$G$17624,"&lt;"&amp;T242,crashes!$D$2:$D$17624,"="&amp;C242, crashes!$S$2:$S$17624, "&gt;="&amp;AE242, crashes!$S$2:$S$17624, "&lt;="&amp;AF242, crashes!$E$2:$E$17624, "="&amp;D242,  crashes!$R$2:$R$17624, "=Weekday", crashes!$N$2:$N$17624,"=ABC")</f>
        <v>0</v>
      </c>
      <c r="DW242" s="30">
        <f>COUNTIFS(crashes!$G$2:$G$17624,"&gt;="&amp;S242,crashes!$G$2:$G$17624,"&lt;"&amp;T242,crashes!$D$2:$D$17624,"="&amp;C242, crashes!$S$2:$S$17624, "&gt;="&amp;AE242, crashes!$S$2:$S$17624, "&lt;="&amp;AF242, crashes!$E$2:$E$17624, "="&amp;D242,  crashes!$R$2:$R$17624, "=Weekday", crashes!$N$2:$N$17624,"=O")</f>
        <v>1</v>
      </c>
      <c r="DX242" s="30">
        <f>COUNTIFS(crashes!$G$2:$G$17624,"&gt;="&amp;S242,crashes!$G$2:$G$17624,"&lt;"&amp;T242,crashes!$D$2:$D$17624,"="&amp;C242, crashes!$S$2:$S$17624, "&gt;="&amp;AE242, crashes!$S$2:$S$17624, "&lt;="&amp;AF242, crashes!$E$2:$E$17624, "="&amp;D242,  crashes!$R$2:$R$17624, "=Weekend", crashes!$N$2:$N$17624,"=K")</f>
        <v>0</v>
      </c>
      <c r="DY242" s="30">
        <f>COUNTIFS(crashes!$G$2:$G$17624,"&gt;="&amp;S242,crashes!$G$2:$G$17624,"&lt;"&amp;T242,crashes!$D$2:$D$17624,"="&amp;C242, crashes!$S$2:$S$17624, "&gt;="&amp;AE242, crashes!$S$2:$S$17624, "&lt;="&amp;AF242, crashes!$E$2:$E$17624, "="&amp;D242,  crashes!$R$2:$R$17624, "=Weekend", crashes!$N$2:$N$17624,"=A")</f>
        <v>0</v>
      </c>
      <c r="DZ242" s="30">
        <f>COUNTIFS(crashes!$G$2:$G$17624,"&gt;="&amp;S242,crashes!$G$2:$G$17624,"&lt;"&amp;T242,crashes!$D$2:$D$17624,"="&amp;C242, crashes!$S$2:$S$17624, "&gt;="&amp;AE242, crashes!$S$2:$S$17624, "&lt;="&amp;AF242, crashes!$E$2:$E$17624, "="&amp;D242,  crashes!$R$2:$R$17624, "=Weekend", crashes!$N$2:$N$17624,"=B")</f>
        <v>0</v>
      </c>
      <c r="EA242" s="30">
        <f>COUNTIFS(crashes!$G$2:$G$17624,"&gt;="&amp;S242,crashes!$G$2:$G$17624,"&lt;"&amp;T242,crashes!$D$2:$D$17624,"="&amp;C242, crashes!$S$2:$S$17624, "&gt;="&amp;AE242, crashes!$S$2:$S$17624, "&lt;="&amp;AF242, crashes!$E$2:$E$17624, "="&amp;D242,  crashes!$R$2:$R$17624, "=Weekend", crashes!$N$2:$N$17624,"=C")</f>
        <v>0</v>
      </c>
      <c r="EB242" s="30">
        <f>COUNTIFS(crashes!$G$2:$G$17624,"&gt;="&amp;S242,crashes!$G$2:$G$17624,"&lt;"&amp;T242,crashes!$D$2:$D$17624,"="&amp;C242, crashes!$S$2:$S$17624, "&gt;="&amp;AE242, crashes!$S$2:$S$17624, "&lt;="&amp;AF242, crashes!$E$2:$E$17624, "="&amp;D242,  crashes!$R$2:$R$17624, "=Weekend", crashes!$N$2:$N$17624,"=ABC")</f>
        <v>0</v>
      </c>
      <c r="EC242" s="30">
        <f>COUNTIFS(crashes!$G$2:$G$17624,"&gt;="&amp;S242,crashes!$G$2:$G$17624,"&lt;"&amp;T242,crashes!$D$2:$D$17624,"="&amp;C242, crashes!$S$2:$S$17624, "&gt;="&amp;AE242, crashes!$S$2:$S$17624, "&lt;="&amp;AF242, crashes!$E$2:$E$17624, "="&amp;D242,  crashes!$R$2:$R$17624, "=Weekend", crashes!$N$2:$N$17624,"=O")</f>
        <v>0</v>
      </c>
      <c r="ED242" s="4">
        <f t="shared" si="46"/>
        <v>0</v>
      </c>
      <c r="EE242" s="4">
        <f t="shared" si="47"/>
        <v>0</v>
      </c>
      <c r="EF242" s="4">
        <f t="shared" si="48"/>
        <v>1</v>
      </c>
      <c r="EG242" s="4">
        <f t="shared" si="49"/>
        <v>0</v>
      </c>
      <c r="EH242" s="4">
        <f t="shared" si="50"/>
        <v>0</v>
      </c>
      <c r="EI242" s="50">
        <f t="shared" si="51"/>
        <v>1</v>
      </c>
      <c r="EJ242" s="4">
        <f t="shared" si="52"/>
        <v>1</v>
      </c>
      <c r="EK242" s="22"/>
      <c r="EL242" s="3">
        <v>2016</v>
      </c>
      <c r="EM242" s="3">
        <v>12</v>
      </c>
      <c r="EN242" s="3">
        <v>8.0300000000000007E-3</v>
      </c>
      <c r="EO242" s="3">
        <v>4.79E-3</v>
      </c>
      <c r="EP242" s="3">
        <v>3.8600000000000001E-3</v>
      </c>
      <c r="EQ242" s="3">
        <v>5.0699999999999999E-3</v>
      </c>
      <c r="ER242" s="3">
        <v>1.528E-2</v>
      </c>
      <c r="ES242" s="3">
        <v>4.5690000000000001E-2</v>
      </c>
      <c r="ET242" s="3">
        <v>7.6850000000000002E-2</v>
      </c>
      <c r="EU242" s="3">
        <v>8.4529999999999994E-2</v>
      </c>
      <c r="EV242" s="3">
        <v>5.9220000000000002E-2</v>
      </c>
      <c r="EW242" s="3">
        <v>4.9579999999999999E-2</v>
      </c>
      <c r="EX242" s="3">
        <v>4.8280000000000003E-2</v>
      </c>
      <c r="EY242" s="3">
        <v>5.7729999999999997E-2</v>
      </c>
      <c r="EZ242" s="3">
        <v>6.2179999999999999E-2</v>
      </c>
      <c r="FA242" s="3">
        <v>6.2190000000000002E-2</v>
      </c>
      <c r="FB242" s="3">
        <v>6.7110000000000003E-2</v>
      </c>
      <c r="FC242" s="3">
        <v>7.2429999999999994E-2</v>
      </c>
      <c r="FD242" s="3">
        <v>7.102E-2</v>
      </c>
      <c r="FE242" s="3">
        <v>7.2440000000000004E-2</v>
      </c>
      <c r="FF242" s="3">
        <v>5.8049999999999997E-2</v>
      </c>
      <c r="FG242" s="3">
        <v>4.4240000000000002E-2</v>
      </c>
      <c r="FH242" s="3">
        <v>3.6929999999999998E-2</v>
      </c>
      <c r="FI242" s="3">
        <v>3.2599999999999997E-2</v>
      </c>
      <c r="FJ242" s="3">
        <v>2.3709999999999998E-2</v>
      </c>
      <c r="FK242" s="3">
        <v>1.538E-2</v>
      </c>
      <c r="FL242" s="3">
        <v>2016</v>
      </c>
      <c r="FM242" s="3">
        <v>12</v>
      </c>
      <c r="FN242" s="3">
        <v>2016</v>
      </c>
      <c r="FO242" s="51">
        <v>12</v>
      </c>
      <c r="FP242" s="51">
        <v>271</v>
      </c>
      <c r="FQ242" s="51">
        <v>1.465E-2</v>
      </c>
      <c r="FR242" s="51">
        <v>9.7450000000000002E-3</v>
      </c>
      <c r="FS242" s="3">
        <v>8.515E-3</v>
      </c>
      <c r="FT242" s="3">
        <v>5.8100000000000001E-3</v>
      </c>
      <c r="FU242" s="3">
        <v>6.5750000000000001E-3</v>
      </c>
      <c r="FV242" s="3">
        <v>1.3509999999999999E-2</v>
      </c>
      <c r="FW242" s="3">
        <v>2.0685000000000002E-2</v>
      </c>
      <c r="FX242" s="3">
        <v>2.759E-2</v>
      </c>
      <c r="FY242" s="3">
        <v>3.5045E-2</v>
      </c>
      <c r="FZ242" s="3">
        <v>4.3859999999999996E-2</v>
      </c>
      <c r="GA242" s="3">
        <v>5.0845000000000001E-2</v>
      </c>
      <c r="GB242" s="3">
        <v>5.3849999999999995E-2</v>
      </c>
      <c r="GC242" s="3">
        <v>5.5515000000000002E-2</v>
      </c>
      <c r="GD242" s="3">
        <v>5.6014999999999995E-2</v>
      </c>
      <c r="GE242" s="3">
        <v>5.6194999999999995E-2</v>
      </c>
      <c r="GF242" s="3">
        <v>5.5085000000000002E-2</v>
      </c>
      <c r="GG242" s="3">
        <v>5.4715E-2</v>
      </c>
      <c r="GH242" s="3">
        <v>5.1699999999999996E-2</v>
      </c>
      <c r="GI242" s="3">
        <v>4.6844999999999998E-2</v>
      </c>
      <c r="GJ242" s="3">
        <v>3.8459999999999994E-2</v>
      </c>
      <c r="GK242" s="3">
        <v>3.3119999999999997E-2</v>
      </c>
      <c r="GL242" s="3">
        <v>2.8685000000000002E-2</v>
      </c>
      <c r="GM242" s="3">
        <v>2.3195E-2</v>
      </c>
      <c r="GN242" s="3">
        <v>1.7084999999999999E-2</v>
      </c>
      <c r="GO242" s="22"/>
      <c r="GP242" s="4">
        <f>'Hours of Operation'!C$39</f>
        <v>0</v>
      </c>
      <c r="GQ242" s="4">
        <f>'Hours of Operation'!D$39</f>
        <v>0</v>
      </c>
      <c r="GR242" s="4">
        <f>'Hours of Operation'!E$39</f>
        <v>0</v>
      </c>
      <c r="GS242" s="4">
        <f>'Hours of Operation'!F$39</f>
        <v>0</v>
      </c>
      <c r="GT242" s="4">
        <f>'Hours of Operation'!G$39</f>
        <v>0</v>
      </c>
      <c r="GU242" s="4">
        <f>'Hours of Operation'!H$39</f>
        <v>0</v>
      </c>
      <c r="GV242" s="4">
        <f>'Hours of Operation'!I$39</f>
        <v>0.96166134185303509</v>
      </c>
      <c r="GW242" s="4">
        <f>'Hours of Operation'!J$39</f>
        <v>0.96166134185303509</v>
      </c>
      <c r="GX242" s="4">
        <f>'Hours of Operation'!K$39</f>
        <v>0</v>
      </c>
      <c r="GY242" s="4">
        <f>'Hours of Operation'!L$39</f>
        <v>0</v>
      </c>
      <c r="GZ242" s="4">
        <f>'Hours of Operation'!M$39</f>
        <v>0</v>
      </c>
      <c r="HA242" s="4">
        <f>'Hours of Operation'!N$39</f>
        <v>0</v>
      </c>
      <c r="HB242" s="4">
        <f>'Hours of Operation'!O$39</f>
        <v>0</v>
      </c>
      <c r="HC242" s="4">
        <f>'Hours of Operation'!P$39</f>
        <v>0</v>
      </c>
      <c r="HD242" s="4">
        <f>'Hours of Operation'!Q$39</f>
        <v>0</v>
      </c>
      <c r="HE242" s="4">
        <f>'Hours of Operation'!R$39</f>
        <v>0</v>
      </c>
      <c r="HF242" s="4">
        <f>'Hours of Operation'!S$39</f>
        <v>0</v>
      </c>
      <c r="HG242" s="4">
        <f>'Hours of Operation'!T$39</f>
        <v>0</v>
      </c>
      <c r="HH242" s="4">
        <f>'Hours of Operation'!U$39</f>
        <v>0</v>
      </c>
      <c r="HI242" s="4">
        <f>'Hours of Operation'!V$39</f>
        <v>0</v>
      </c>
      <c r="HJ242" s="4">
        <f>'Hours of Operation'!W$39</f>
        <v>0</v>
      </c>
      <c r="HK242" s="4">
        <f>'Hours of Operation'!X$39</f>
        <v>0</v>
      </c>
      <c r="HL242" s="4">
        <f>'Hours of Operation'!Y$39</f>
        <v>0</v>
      </c>
      <c r="HM242" s="4">
        <f>'Hours of Operation'!Z$39</f>
        <v>0</v>
      </c>
      <c r="HN242" s="4">
        <f>'Hours of Operation'!AA$39</f>
        <v>0</v>
      </c>
      <c r="HO242" s="4">
        <f>'Hours of Operation'!AB$39</f>
        <v>0</v>
      </c>
      <c r="HP242" s="4">
        <f>'Hours of Operation'!AC$39</f>
        <v>0</v>
      </c>
      <c r="HQ242" s="4">
        <f>'Hours of Operation'!AD$39</f>
        <v>0</v>
      </c>
      <c r="HR242" s="4">
        <f>'Hours of Operation'!AE$39</f>
        <v>0</v>
      </c>
      <c r="HS242" s="4">
        <f>'Hours of Operation'!AF$39</f>
        <v>0</v>
      </c>
      <c r="HT242" s="4">
        <f>'Hours of Operation'!AG$39</f>
        <v>0</v>
      </c>
      <c r="HU242" s="4">
        <f>'Hours of Operation'!AH$39</f>
        <v>0</v>
      </c>
      <c r="HV242" s="4">
        <f>'Hours of Operation'!AI$39</f>
        <v>0</v>
      </c>
      <c r="HW242" s="4">
        <f>'Hours of Operation'!AJ$39</f>
        <v>0</v>
      </c>
      <c r="HX242" s="4">
        <f>'Hours of Operation'!AK$39</f>
        <v>0</v>
      </c>
      <c r="HY242" s="4">
        <f>'Hours of Operation'!AL$39</f>
        <v>0</v>
      </c>
      <c r="HZ242" s="4">
        <f>'Hours of Operation'!AM$39</f>
        <v>0</v>
      </c>
      <c r="IA242" s="4">
        <f>'Hours of Operation'!AN$39</f>
        <v>0</v>
      </c>
      <c r="IB242" s="4">
        <f>'Hours of Operation'!AO$39</f>
        <v>0</v>
      </c>
      <c r="IC242" s="4">
        <f>'Hours of Operation'!AP$39</f>
        <v>0</v>
      </c>
      <c r="ID242" s="4">
        <f>'Hours of Operation'!AQ$39</f>
        <v>0</v>
      </c>
      <c r="IE242" s="4">
        <f>'Hours of Operation'!AR$39</f>
        <v>0</v>
      </c>
      <c r="IF242" s="4">
        <f>'Hours of Operation'!AS$39</f>
        <v>0</v>
      </c>
      <c r="IG242" s="4">
        <f>'Hours of Operation'!AT$39</f>
        <v>0</v>
      </c>
      <c r="IH242" s="4">
        <f>'Hours of Operation'!AU$39</f>
        <v>0</v>
      </c>
      <c r="II242" s="4">
        <f>'Hours of Operation'!AV$39</f>
        <v>0</v>
      </c>
      <c r="IJ242" s="4">
        <f>'Hours of Operation'!AW$39</f>
        <v>0</v>
      </c>
      <c r="IK242" s="4">
        <f>'Hours of Operation'!AX$39</f>
        <v>0</v>
      </c>
      <c r="IL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</row>
    <row r="243" spans="1:264" s="3" customFormat="1" ht="12" customHeight="1" x14ac:dyDescent="0.2">
      <c r="A243" s="4" t="s">
        <v>391</v>
      </c>
      <c r="B243" s="4" t="s">
        <v>218</v>
      </c>
      <c r="C243" s="4">
        <v>264</v>
      </c>
      <c r="D243" s="4" t="s">
        <v>91</v>
      </c>
      <c r="E243" s="4" t="s">
        <v>67</v>
      </c>
      <c r="F243" s="4" t="s">
        <v>69</v>
      </c>
      <c r="G243" s="4">
        <v>4</v>
      </c>
      <c r="H243" s="4" t="s">
        <v>167</v>
      </c>
      <c r="I243" s="4">
        <v>1</v>
      </c>
      <c r="J243" s="4">
        <v>0</v>
      </c>
      <c r="K243" s="4"/>
      <c r="L243" s="10">
        <v>33604</v>
      </c>
      <c r="M243" s="4" t="b">
        <v>1</v>
      </c>
      <c r="N243" s="4"/>
      <c r="O243" s="4"/>
      <c r="P243" s="4" t="s">
        <v>606</v>
      </c>
      <c r="Q243" s="4" t="s">
        <v>607</v>
      </c>
      <c r="R243" s="4" t="s">
        <v>873</v>
      </c>
      <c r="S243" s="4">
        <v>18.643999999999998</v>
      </c>
      <c r="T243" s="4">
        <v>18.693000000000001</v>
      </c>
      <c r="U243" s="4">
        <v>1</v>
      </c>
      <c r="V243" s="10">
        <v>43223</v>
      </c>
      <c r="W243" s="4">
        <v>1</v>
      </c>
      <c r="X243" s="4">
        <v>4.9000000000003041E-2</v>
      </c>
      <c r="Y243" s="4">
        <v>0.2170000000000023</v>
      </c>
      <c r="Z243" s="4">
        <v>1</v>
      </c>
      <c r="AA243" s="4"/>
      <c r="AB243" s="4"/>
      <c r="AC243" s="4"/>
      <c r="AD243" s="4"/>
      <c r="AE243" s="10">
        <v>41275</v>
      </c>
      <c r="AF243" s="10">
        <v>43100</v>
      </c>
      <c r="AG243" s="16"/>
      <c r="AH243" s="16"/>
      <c r="AI243" s="31">
        <v>73000</v>
      </c>
      <c r="AJ243" s="31">
        <v>73000</v>
      </c>
      <c r="AK243" s="31">
        <v>73000</v>
      </c>
      <c r="AL243" s="31">
        <v>74000</v>
      </c>
      <c r="AM243" s="31">
        <v>73000</v>
      </c>
      <c r="AN243" s="31"/>
      <c r="AO243" s="14">
        <v>0.78700000000000003</v>
      </c>
      <c r="AP243" s="4">
        <v>7654</v>
      </c>
      <c r="AQ243" s="4">
        <v>4.9000000000003041E-2</v>
      </c>
      <c r="AR243" s="9">
        <v>11.921236412149861</v>
      </c>
      <c r="AS243" s="9">
        <v>0.24883611562833075</v>
      </c>
      <c r="AT243" s="9">
        <v>7.7676113261455173</v>
      </c>
      <c r="AU243" s="9">
        <v>0</v>
      </c>
      <c r="AV243" s="9">
        <v>0</v>
      </c>
      <c r="AW243" s="39" t="b">
        <v>1</v>
      </c>
      <c r="AX243" s="39" t="b">
        <v>0</v>
      </c>
      <c r="AY243" s="9">
        <v>0</v>
      </c>
      <c r="AZ243" s="9">
        <v>227.0399999999961</v>
      </c>
      <c r="BA243" s="9">
        <v>190.29118123734557</v>
      </c>
      <c r="BB243" s="9">
        <v>6.5872171890911364</v>
      </c>
      <c r="BC243" s="9">
        <v>16.405909477684983</v>
      </c>
      <c r="BD243" s="9">
        <v>2.2143585113802624</v>
      </c>
      <c r="BE243" s="9">
        <v>1.8688258867196026</v>
      </c>
      <c r="BF243" s="9" t="s">
        <v>216</v>
      </c>
      <c r="BG243" s="9">
        <v>6.6582238776126825</v>
      </c>
      <c r="BH243" s="4"/>
      <c r="BI243" s="4"/>
      <c r="BJ243" s="4" t="s">
        <v>167</v>
      </c>
      <c r="BK243" s="4"/>
      <c r="BL243" s="32">
        <v>0</v>
      </c>
      <c r="BM243" s="16"/>
      <c r="BN243" s="16"/>
      <c r="BO243" s="31">
        <v>7459.4967705851177</v>
      </c>
      <c r="BP243" s="31">
        <v>7459.4967705851177</v>
      </c>
      <c r="BQ243" s="31">
        <v>7840.1525374943139</v>
      </c>
      <c r="BR243" s="31">
        <v>7532.7917039739714</v>
      </c>
      <c r="BS243" s="31">
        <v>7508.4639923936074</v>
      </c>
      <c r="BT243" s="31"/>
      <c r="BU243" s="4"/>
      <c r="BV243" s="32">
        <v>1.9749999999999979</v>
      </c>
      <c r="BW243" s="16"/>
      <c r="BX243" s="16"/>
      <c r="BY243" s="31">
        <v>7200</v>
      </c>
      <c r="BZ243" s="31">
        <v>7200</v>
      </c>
      <c r="CA243" s="31">
        <v>2100</v>
      </c>
      <c r="CB243" s="31">
        <v>7200</v>
      </c>
      <c r="CC243" s="31">
        <v>7200</v>
      </c>
      <c r="CD243" s="31"/>
      <c r="CE243" s="16"/>
      <c r="CF243" s="16"/>
      <c r="CG243" s="31">
        <v>7459.4967705851177</v>
      </c>
      <c r="CH243" s="31">
        <v>7459.4967705851177</v>
      </c>
      <c r="CI243" s="31">
        <v>7840.1525374943139</v>
      </c>
      <c r="CJ243" s="31">
        <v>7532.7917039739714</v>
      </c>
      <c r="CK243" s="31">
        <v>7508.4639923936074</v>
      </c>
      <c r="CL243" s="31"/>
      <c r="CM243" s="16"/>
      <c r="CN243" s="16"/>
      <c r="CO243" s="16"/>
      <c r="CP243" s="16"/>
      <c r="CQ243" s="16"/>
      <c r="CR243" s="16"/>
      <c r="CS243" s="16"/>
      <c r="CT243" s="16"/>
      <c r="CU243" s="4"/>
      <c r="CV243" s="4"/>
      <c r="CW243" s="4"/>
      <c r="CX243" s="4"/>
      <c r="CY243" s="4"/>
      <c r="CZ243" s="22"/>
      <c r="DA243" s="4">
        <v>0</v>
      </c>
      <c r="DB243" s="4">
        <v>0</v>
      </c>
      <c r="DC243" s="4">
        <v>365</v>
      </c>
      <c r="DD243" s="4">
        <v>365</v>
      </c>
      <c r="DE243" s="4">
        <v>365</v>
      </c>
      <c r="DF243" s="4">
        <v>366</v>
      </c>
      <c r="DG243" s="4">
        <v>365</v>
      </c>
      <c r="DH243" s="4">
        <v>0</v>
      </c>
      <c r="DI243" s="16">
        <f t="shared" si="41"/>
        <v>73200.438116100762</v>
      </c>
      <c r="DJ243" s="16">
        <f t="shared" si="42"/>
        <v>7560.0654105096946</v>
      </c>
      <c r="DK243" s="16">
        <f t="shared" si="43"/>
        <v>6180.5585980284777</v>
      </c>
      <c r="DL243" s="16">
        <f t="shared" si="44"/>
        <v>7560.0654105096946</v>
      </c>
      <c r="DM243" s="16">
        <f t="shared" si="45"/>
        <v>0</v>
      </c>
      <c r="DN243" s="22"/>
      <c r="DO243" s="4">
        <f>COUNTIFS(crashes!$G$2:$G$17624,"&gt;="&amp;S243,crashes!$G$2:$G$17624,"&lt;"&amp;T243,crashes!$D$2:$D$17624,"="&amp;C243, crashes!$S$2:$S$17624, "&gt;="&amp;AE243, crashes!$S$2:$S$17624, "&lt;="&amp;AF243, crashes!$E$2:$E$17624, "="&amp;D243 )</f>
        <v>5</v>
      </c>
      <c r="DP243" s="29">
        <f>COUNTIFS(crashes!$G$2:$G$17624,"&gt;="&amp;S243,crashes!$G$2:$G$17624,"&lt;"&amp;T243,crashes!$D$2:$D$17624,"="&amp;C243, crashes!$S$2:$S$17624, "&gt;="&amp;AE243, crashes!$S$2:$S$17624, "&lt;="&amp;AF243, crashes!$E$2:$E$17624, "="&amp;D243, crashes!$R$2:$R$17624, "=Weekday")</f>
        <v>5</v>
      </c>
      <c r="DQ243" s="29">
        <f>COUNTIFS(crashes!$G$2:$G$17624,"&gt;="&amp;S243,crashes!$G$2:$G$17624,"&lt;"&amp;T243,crashes!$D$2:$D$17624,"="&amp;C243, crashes!$S$2:$S$17624, "&gt;="&amp;AE243, crashes!$S$2:$S$17624, "&lt;="&amp;AF243, crashes!$E$2:$E$17624, "="&amp;D243, crashes!$R$2:$R$17624, "=Weekend")</f>
        <v>0</v>
      </c>
      <c r="DR243" s="30">
        <f>COUNTIFS(crashes!$G$2:$G$17624,"&gt;="&amp;S243,crashes!$G$2:$G$17624,"&lt;"&amp;T243,crashes!$D$2:$D$17624,"="&amp;C243, crashes!$S$2:$S$17624, "&gt;="&amp;AE243, crashes!$S$2:$S$17624, "&lt;="&amp;AF243, crashes!$E$2:$E$17624, "="&amp;D243,  crashes!$R$2:$R$17624, "=Weekday", crashes!$N$2:$N$17624,"=K")</f>
        <v>0</v>
      </c>
      <c r="DS243" s="30">
        <f>COUNTIFS(crashes!$G$2:$G$17624,"&gt;="&amp;S243,crashes!$G$2:$G$17624,"&lt;"&amp;T243,crashes!$D$2:$D$17624,"="&amp;C243, crashes!$S$2:$S$17624, "&gt;="&amp;AE243, crashes!$S$2:$S$17624, "&lt;="&amp;AF243, crashes!$E$2:$E$17624, "="&amp;D243,  crashes!$R$2:$R$17624, "=Weekday", crashes!$N$2:$N$17624,"=A")</f>
        <v>1</v>
      </c>
      <c r="DT243" s="30">
        <f>COUNTIFS(crashes!$G$2:$G$17624,"&gt;="&amp;S243,crashes!$G$2:$G$17624,"&lt;"&amp;T243,crashes!$D$2:$D$17624,"="&amp;C243, crashes!$S$2:$S$17624, "&gt;="&amp;AE243, crashes!$S$2:$S$17624, "&lt;="&amp;AF243, crashes!$E$2:$E$17624, "="&amp;D243,  crashes!$R$2:$R$17624, "=Weekday", crashes!$N$2:$N$17624,"=B")</f>
        <v>2</v>
      </c>
      <c r="DU243" s="30">
        <f>COUNTIFS(crashes!$G$2:$G$17624,"&gt;="&amp;S243,crashes!$G$2:$G$17624,"&lt;"&amp;T243,crashes!$D$2:$D$17624,"="&amp;C243, crashes!$S$2:$S$17624, "&gt;="&amp;AE243, crashes!$S$2:$S$17624, "&lt;="&amp;AF243, crashes!$E$2:$E$17624, "="&amp;D243,  crashes!$R$2:$R$17624, "=Weekday", crashes!$N$2:$N$17624,"=C")</f>
        <v>0</v>
      </c>
      <c r="DV243" s="30">
        <f>COUNTIFS(crashes!$G$2:$G$17624,"&gt;="&amp;S243,crashes!$G$2:$G$17624,"&lt;"&amp;T243,crashes!$D$2:$D$17624,"="&amp;C243, crashes!$S$2:$S$17624, "&gt;="&amp;AE243, crashes!$S$2:$S$17624, "&lt;="&amp;AF243, crashes!$E$2:$E$17624, "="&amp;D243,  crashes!$R$2:$R$17624, "=Weekday", crashes!$N$2:$N$17624,"=ABC")</f>
        <v>0</v>
      </c>
      <c r="DW243" s="30">
        <f>COUNTIFS(crashes!$G$2:$G$17624,"&gt;="&amp;S243,crashes!$G$2:$G$17624,"&lt;"&amp;T243,crashes!$D$2:$D$17624,"="&amp;C243, crashes!$S$2:$S$17624, "&gt;="&amp;AE243, crashes!$S$2:$S$17624, "&lt;="&amp;AF243, crashes!$E$2:$E$17624, "="&amp;D243,  crashes!$R$2:$R$17624, "=Weekday", crashes!$N$2:$N$17624,"=O")</f>
        <v>2</v>
      </c>
      <c r="DX243" s="30">
        <f>COUNTIFS(crashes!$G$2:$G$17624,"&gt;="&amp;S243,crashes!$G$2:$G$17624,"&lt;"&amp;T243,crashes!$D$2:$D$17624,"="&amp;C243, crashes!$S$2:$S$17624, "&gt;="&amp;AE243, crashes!$S$2:$S$17624, "&lt;="&amp;AF243, crashes!$E$2:$E$17624, "="&amp;D243,  crashes!$R$2:$R$17624, "=Weekend", crashes!$N$2:$N$17624,"=K")</f>
        <v>0</v>
      </c>
      <c r="DY243" s="30">
        <f>COUNTIFS(crashes!$G$2:$G$17624,"&gt;="&amp;S243,crashes!$G$2:$G$17624,"&lt;"&amp;T243,crashes!$D$2:$D$17624,"="&amp;C243, crashes!$S$2:$S$17624, "&gt;="&amp;AE243, crashes!$S$2:$S$17624, "&lt;="&amp;AF243, crashes!$E$2:$E$17624, "="&amp;D243,  crashes!$R$2:$R$17624, "=Weekend", crashes!$N$2:$N$17624,"=A")</f>
        <v>0</v>
      </c>
      <c r="DZ243" s="30">
        <f>COUNTIFS(crashes!$G$2:$G$17624,"&gt;="&amp;S243,crashes!$G$2:$G$17624,"&lt;"&amp;T243,crashes!$D$2:$D$17624,"="&amp;C243, crashes!$S$2:$S$17624, "&gt;="&amp;AE243, crashes!$S$2:$S$17624, "&lt;="&amp;AF243, crashes!$E$2:$E$17624, "="&amp;D243,  crashes!$R$2:$R$17624, "=Weekend", crashes!$N$2:$N$17624,"=B")</f>
        <v>0</v>
      </c>
      <c r="EA243" s="30">
        <f>COUNTIFS(crashes!$G$2:$G$17624,"&gt;="&amp;S243,crashes!$G$2:$G$17624,"&lt;"&amp;T243,crashes!$D$2:$D$17624,"="&amp;C243, crashes!$S$2:$S$17624, "&gt;="&amp;AE243, crashes!$S$2:$S$17624, "&lt;="&amp;AF243, crashes!$E$2:$E$17624, "="&amp;D243,  crashes!$R$2:$R$17624, "=Weekend", crashes!$N$2:$N$17624,"=C")</f>
        <v>0</v>
      </c>
      <c r="EB243" s="30">
        <f>COUNTIFS(crashes!$G$2:$G$17624,"&gt;="&amp;S243,crashes!$G$2:$G$17624,"&lt;"&amp;T243,crashes!$D$2:$D$17624,"="&amp;C243, crashes!$S$2:$S$17624, "&gt;="&amp;AE243, crashes!$S$2:$S$17624, "&lt;="&amp;AF243, crashes!$E$2:$E$17624, "="&amp;D243,  crashes!$R$2:$R$17624, "=Weekend", crashes!$N$2:$N$17624,"=ABC")</f>
        <v>0</v>
      </c>
      <c r="EC243" s="30">
        <f>COUNTIFS(crashes!$G$2:$G$17624,"&gt;="&amp;S243,crashes!$G$2:$G$17624,"&lt;"&amp;T243,crashes!$D$2:$D$17624,"="&amp;C243, crashes!$S$2:$S$17624, "&gt;="&amp;AE243, crashes!$S$2:$S$17624, "&lt;="&amp;AF243, crashes!$E$2:$E$17624, "="&amp;D243,  crashes!$R$2:$R$17624, "=Weekend", crashes!$N$2:$N$17624,"=O")</f>
        <v>0</v>
      </c>
      <c r="ED243" s="4">
        <f t="shared" si="46"/>
        <v>0</v>
      </c>
      <c r="EE243" s="4">
        <f t="shared" si="47"/>
        <v>1</v>
      </c>
      <c r="EF243" s="4">
        <f t="shared" si="48"/>
        <v>2</v>
      </c>
      <c r="EG243" s="4">
        <f t="shared" si="49"/>
        <v>0</v>
      </c>
      <c r="EH243" s="4">
        <f t="shared" si="50"/>
        <v>0</v>
      </c>
      <c r="EI243" s="50">
        <f t="shared" si="51"/>
        <v>3</v>
      </c>
      <c r="EJ243" s="4">
        <f t="shared" si="52"/>
        <v>2</v>
      </c>
      <c r="EK243" s="22"/>
      <c r="EL243" s="3">
        <v>2016</v>
      </c>
      <c r="EM243" s="3">
        <v>12</v>
      </c>
      <c r="EN243" s="3">
        <v>8.0300000000000007E-3</v>
      </c>
      <c r="EO243" s="3">
        <v>4.79E-3</v>
      </c>
      <c r="EP243" s="3">
        <v>3.8600000000000001E-3</v>
      </c>
      <c r="EQ243" s="3">
        <v>5.0699999999999999E-3</v>
      </c>
      <c r="ER243" s="3">
        <v>1.528E-2</v>
      </c>
      <c r="ES243" s="3">
        <v>4.5690000000000001E-2</v>
      </c>
      <c r="ET243" s="3">
        <v>7.6850000000000002E-2</v>
      </c>
      <c r="EU243" s="3">
        <v>8.4529999999999994E-2</v>
      </c>
      <c r="EV243" s="3">
        <v>5.9220000000000002E-2</v>
      </c>
      <c r="EW243" s="3">
        <v>4.9579999999999999E-2</v>
      </c>
      <c r="EX243" s="3">
        <v>4.8280000000000003E-2</v>
      </c>
      <c r="EY243" s="3">
        <v>5.7729999999999997E-2</v>
      </c>
      <c r="EZ243" s="3">
        <v>6.2179999999999999E-2</v>
      </c>
      <c r="FA243" s="3">
        <v>6.2190000000000002E-2</v>
      </c>
      <c r="FB243" s="3">
        <v>6.7110000000000003E-2</v>
      </c>
      <c r="FC243" s="3">
        <v>7.2429999999999994E-2</v>
      </c>
      <c r="FD243" s="3">
        <v>7.102E-2</v>
      </c>
      <c r="FE243" s="3">
        <v>7.2440000000000004E-2</v>
      </c>
      <c r="FF243" s="3">
        <v>5.8049999999999997E-2</v>
      </c>
      <c r="FG243" s="3">
        <v>4.4240000000000002E-2</v>
      </c>
      <c r="FH243" s="3">
        <v>3.6929999999999998E-2</v>
      </c>
      <c r="FI243" s="3">
        <v>3.2599999999999997E-2</v>
      </c>
      <c r="FJ243" s="3">
        <v>2.3709999999999998E-2</v>
      </c>
      <c r="FK243" s="3">
        <v>1.538E-2</v>
      </c>
      <c r="FL243" s="3">
        <v>2016</v>
      </c>
      <c r="FM243" s="3">
        <v>12</v>
      </c>
      <c r="FN243" s="3">
        <v>2016</v>
      </c>
      <c r="FO243" s="51">
        <v>12</v>
      </c>
      <c r="FP243" s="51">
        <v>271</v>
      </c>
      <c r="FQ243" s="51">
        <v>1.465E-2</v>
      </c>
      <c r="FR243" s="51">
        <v>9.7450000000000002E-3</v>
      </c>
      <c r="FS243" s="3">
        <v>8.515E-3</v>
      </c>
      <c r="FT243" s="3">
        <v>5.8100000000000001E-3</v>
      </c>
      <c r="FU243" s="3">
        <v>6.5750000000000001E-3</v>
      </c>
      <c r="FV243" s="3">
        <v>1.3509999999999999E-2</v>
      </c>
      <c r="FW243" s="3">
        <v>2.0685000000000002E-2</v>
      </c>
      <c r="FX243" s="3">
        <v>2.759E-2</v>
      </c>
      <c r="FY243" s="3">
        <v>3.5045E-2</v>
      </c>
      <c r="FZ243" s="3">
        <v>4.3859999999999996E-2</v>
      </c>
      <c r="GA243" s="3">
        <v>5.0845000000000001E-2</v>
      </c>
      <c r="GB243" s="3">
        <v>5.3849999999999995E-2</v>
      </c>
      <c r="GC243" s="3">
        <v>5.5515000000000002E-2</v>
      </c>
      <c r="GD243" s="3">
        <v>5.6014999999999995E-2</v>
      </c>
      <c r="GE243" s="3">
        <v>5.6194999999999995E-2</v>
      </c>
      <c r="GF243" s="3">
        <v>5.5085000000000002E-2</v>
      </c>
      <c r="GG243" s="3">
        <v>5.4715E-2</v>
      </c>
      <c r="GH243" s="3">
        <v>5.1699999999999996E-2</v>
      </c>
      <c r="GI243" s="3">
        <v>4.6844999999999998E-2</v>
      </c>
      <c r="GJ243" s="3">
        <v>3.8459999999999994E-2</v>
      </c>
      <c r="GK243" s="3">
        <v>3.3119999999999997E-2</v>
      </c>
      <c r="GL243" s="3">
        <v>2.8685000000000002E-2</v>
      </c>
      <c r="GM243" s="3">
        <v>2.3195E-2</v>
      </c>
      <c r="GN243" s="3">
        <v>1.7084999999999999E-2</v>
      </c>
      <c r="GO243" s="22"/>
      <c r="GP243" s="4">
        <f>'Hours of Operation'!C$39</f>
        <v>0</v>
      </c>
      <c r="GQ243" s="4">
        <f>'Hours of Operation'!D$39</f>
        <v>0</v>
      </c>
      <c r="GR243" s="4">
        <f>'Hours of Operation'!E$39</f>
        <v>0</v>
      </c>
      <c r="GS243" s="4">
        <f>'Hours of Operation'!F$39</f>
        <v>0</v>
      </c>
      <c r="GT243" s="4">
        <f>'Hours of Operation'!G$39</f>
        <v>0</v>
      </c>
      <c r="GU243" s="4">
        <f>'Hours of Operation'!H$39</f>
        <v>0</v>
      </c>
      <c r="GV243" s="4">
        <f>'Hours of Operation'!I$39</f>
        <v>0.96166134185303509</v>
      </c>
      <c r="GW243" s="4">
        <f>'Hours of Operation'!J$39</f>
        <v>0.96166134185303509</v>
      </c>
      <c r="GX243" s="4">
        <f>'Hours of Operation'!K$39</f>
        <v>0</v>
      </c>
      <c r="GY243" s="4">
        <f>'Hours of Operation'!L$39</f>
        <v>0</v>
      </c>
      <c r="GZ243" s="4">
        <f>'Hours of Operation'!M$39</f>
        <v>0</v>
      </c>
      <c r="HA243" s="4">
        <f>'Hours of Operation'!N$39</f>
        <v>0</v>
      </c>
      <c r="HB243" s="4">
        <f>'Hours of Operation'!O$39</f>
        <v>0</v>
      </c>
      <c r="HC243" s="4">
        <f>'Hours of Operation'!P$39</f>
        <v>0</v>
      </c>
      <c r="HD243" s="4">
        <f>'Hours of Operation'!Q$39</f>
        <v>0</v>
      </c>
      <c r="HE243" s="4">
        <f>'Hours of Operation'!R$39</f>
        <v>0</v>
      </c>
      <c r="HF243" s="4">
        <f>'Hours of Operation'!S$39</f>
        <v>0</v>
      </c>
      <c r="HG243" s="4">
        <f>'Hours of Operation'!T$39</f>
        <v>0</v>
      </c>
      <c r="HH243" s="4">
        <f>'Hours of Operation'!U$39</f>
        <v>0</v>
      </c>
      <c r="HI243" s="4">
        <f>'Hours of Operation'!V$39</f>
        <v>0</v>
      </c>
      <c r="HJ243" s="4">
        <f>'Hours of Operation'!W$39</f>
        <v>0</v>
      </c>
      <c r="HK243" s="4">
        <f>'Hours of Operation'!X$39</f>
        <v>0</v>
      </c>
      <c r="HL243" s="4">
        <f>'Hours of Operation'!Y$39</f>
        <v>0</v>
      </c>
      <c r="HM243" s="4">
        <f>'Hours of Operation'!Z$39</f>
        <v>0</v>
      </c>
      <c r="HN243" s="4">
        <f>'Hours of Operation'!AA$39</f>
        <v>0</v>
      </c>
      <c r="HO243" s="4">
        <f>'Hours of Operation'!AB$39</f>
        <v>0</v>
      </c>
      <c r="HP243" s="4">
        <f>'Hours of Operation'!AC$39</f>
        <v>0</v>
      </c>
      <c r="HQ243" s="4">
        <f>'Hours of Operation'!AD$39</f>
        <v>0</v>
      </c>
      <c r="HR243" s="4">
        <f>'Hours of Operation'!AE$39</f>
        <v>0</v>
      </c>
      <c r="HS243" s="4">
        <f>'Hours of Operation'!AF$39</f>
        <v>0</v>
      </c>
      <c r="HT243" s="4">
        <f>'Hours of Operation'!AG$39</f>
        <v>0</v>
      </c>
      <c r="HU243" s="4">
        <f>'Hours of Operation'!AH$39</f>
        <v>0</v>
      </c>
      <c r="HV243" s="4">
        <f>'Hours of Operation'!AI$39</f>
        <v>0</v>
      </c>
      <c r="HW243" s="4">
        <f>'Hours of Operation'!AJ$39</f>
        <v>0</v>
      </c>
      <c r="HX243" s="4">
        <f>'Hours of Operation'!AK$39</f>
        <v>0</v>
      </c>
      <c r="HY243" s="4">
        <f>'Hours of Operation'!AL$39</f>
        <v>0</v>
      </c>
      <c r="HZ243" s="4">
        <f>'Hours of Operation'!AM$39</f>
        <v>0</v>
      </c>
      <c r="IA243" s="4">
        <f>'Hours of Operation'!AN$39</f>
        <v>0</v>
      </c>
      <c r="IB243" s="4">
        <f>'Hours of Operation'!AO$39</f>
        <v>0</v>
      </c>
      <c r="IC243" s="4">
        <f>'Hours of Operation'!AP$39</f>
        <v>0</v>
      </c>
      <c r="ID243" s="4">
        <f>'Hours of Operation'!AQ$39</f>
        <v>0</v>
      </c>
      <c r="IE243" s="4">
        <f>'Hours of Operation'!AR$39</f>
        <v>0</v>
      </c>
      <c r="IF243" s="4">
        <f>'Hours of Operation'!AS$39</f>
        <v>0</v>
      </c>
      <c r="IG243" s="4">
        <f>'Hours of Operation'!AT$39</f>
        <v>0</v>
      </c>
      <c r="IH243" s="4">
        <f>'Hours of Operation'!AU$39</f>
        <v>0</v>
      </c>
      <c r="II243" s="4">
        <f>'Hours of Operation'!AV$39</f>
        <v>0</v>
      </c>
      <c r="IJ243" s="4">
        <f>'Hours of Operation'!AW$39</f>
        <v>0</v>
      </c>
      <c r="IK243" s="4">
        <f>'Hours of Operation'!AX$39</f>
        <v>0</v>
      </c>
      <c r="IL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</row>
    <row r="244" spans="1:264" s="3" customFormat="1" ht="12" customHeight="1" x14ac:dyDescent="0.2">
      <c r="A244" s="4" t="s">
        <v>391</v>
      </c>
      <c r="B244" s="4" t="s">
        <v>218</v>
      </c>
      <c r="C244" s="4">
        <v>264</v>
      </c>
      <c r="D244" s="4" t="s">
        <v>91</v>
      </c>
      <c r="E244" s="4" t="s">
        <v>192</v>
      </c>
      <c r="F244" s="4" t="s">
        <v>69</v>
      </c>
      <c r="G244" s="4">
        <v>4</v>
      </c>
      <c r="H244" s="4" t="s">
        <v>167</v>
      </c>
      <c r="I244" s="4">
        <v>1</v>
      </c>
      <c r="J244" s="4">
        <v>0</v>
      </c>
      <c r="K244" s="4"/>
      <c r="L244" s="10">
        <v>33604</v>
      </c>
      <c r="M244" s="4" t="b">
        <v>1</v>
      </c>
      <c r="N244" s="4"/>
      <c r="O244" s="4"/>
      <c r="P244" s="4" t="s">
        <v>608</v>
      </c>
      <c r="Q244" s="4" t="s">
        <v>609</v>
      </c>
      <c r="R244" s="4" t="s">
        <v>607</v>
      </c>
      <c r="S244" s="4">
        <v>18.475999999999999</v>
      </c>
      <c r="T244" s="4">
        <v>18.643999999999998</v>
      </c>
      <c r="U244" s="4">
        <v>1</v>
      </c>
      <c r="V244" s="10">
        <v>43223</v>
      </c>
      <c r="W244" s="4">
        <v>1</v>
      </c>
      <c r="X244" s="4">
        <v>0.16799999999999926</v>
      </c>
      <c r="Y244" s="4">
        <v>0.2170000000000023</v>
      </c>
      <c r="Z244" s="4">
        <v>1</v>
      </c>
      <c r="AA244" s="4" t="s">
        <v>170</v>
      </c>
      <c r="AB244" s="4"/>
      <c r="AC244" s="4" t="s">
        <v>177</v>
      </c>
      <c r="AD244" s="4"/>
      <c r="AE244" s="10">
        <v>41275</v>
      </c>
      <c r="AF244" s="10">
        <v>43100</v>
      </c>
      <c r="AG244" s="16"/>
      <c r="AH244" s="16"/>
      <c r="AI244" s="31">
        <v>73000</v>
      </c>
      <c r="AJ244" s="31">
        <v>73000</v>
      </c>
      <c r="AK244" s="31">
        <v>73000</v>
      </c>
      <c r="AL244" s="31">
        <v>74000</v>
      </c>
      <c r="AM244" s="31">
        <v>73000</v>
      </c>
      <c r="AN244" s="31"/>
      <c r="AO244" s="14"/>
      <c r="AP244" s="4"/>
      <c r="AQ244" s="4"/>
      <c r="AR244" s="9">
        <v>11.986977097512108</v>
      </c>
      <c r="AS244" s="9">
        <v>4.2340778454588417</v>
      </c>
      <c r="AT244" s="9">
        <v>7.6914347696206509</v>
      </c>
      <c r="AU244" s="9">
        <v>0</v>
      </c>
      <c r="AV244" s="9">
        <v>0</v>
      </c>
      <c r="AW244" s="39" t="b">
        <v>1</v>
      </c>
      <c r="AX244" s="39" t="b">
        <v>0</v>
      </c>
      <c r="AY244" s="9">
        <v>0</v>
      </c>
      <c r="AZ244" s="9">
        <v>860.64000000000135</v>
      </c>
      <c r="BA244" s="9">
        <v>343.30921970400766</v>
      </c>
      <c r="BB244" s="9">
        <v>5.4475473025939145</v>
      </c>
      <c r="BC244" s="9">
        <v>16.484213948851597</v>
      </c>
      <c r="BD244" s="9">
        <v>1.9511393063040432</v>
      </c>
      <c r="BE244" s="9">
        <v>1.6616580574164994</v>
      </c>
      <c r="BF244" s="9" t="s">
        <v>216</v>
      </c>
      <c r="BG244" s="9">
        <v>6.9949629615064959</v>
      </c>
      <c r="BH244" s="4"/>
      <c r="BI244" s="4"/>
      <c r="BJ244" s="4" t="s">
        <v>167</v>
      </c>
      <c r="BK244" s="4"/>
      <c r="BL244" s="32">
        <v>4.9000000000003041E-2</v>
      </c>
      <c r="BM244" s="16"/>
      <c r="BN244" s="16"/>
      <c r="BO244" s="31">
        <v>7459.4967705851177</v>
      </c>
      <c r="BP244" s="31">
        <v>7459.4967705851177</v>
      </c>
      <c r="BQ244" s="31">
        <v>7840.1525374943139</v>
      </c>
      <c r="BR244" s="31">
        <v>7532.7917039739714</v>
      </c>
      <c r="BS244" s="31">
        <v>7508.4639923936074</v>
      </c>
      <c r="BT244" s="31"/>
      <c r="BU244" s="4">
        <v>0.152</v>
      </c>
      <c r="BV244" s="32">
        <v>1.8069999999999986</v>
      </c>
      <c r="BW244" s="16"/>
      <c r="BX244" s="16"/>
      <c r="BY244" s="31">
        <v>7200</v>
      </c>
      <c r="BZ244" s="31">
        <v>7200</v>
      </c>
      <c r="CA244" s="31">
        <v>2100</v>
      </c>
      <c r="CB244" s="31">
        <v>7200</v>
      </c>
      <c r="CC244" s="31">
        <v>7200</v>
      </c>
      <c r="CD244" s="31"/>
      <c r="CE244" s="16"/>
      <c r="CF244" s="16"/>
      <c r="CG244" s="31">
        <v>7459.4967705851177</v>
      </c>
      <c r="CH244" s="31">
        <v>7459.4967705851177</v>
      </c>
      <c r="CI244" s="31">
        <v>7840.1525374943139</v>
      </c>
      <c r="CJ244" s="31">
        <v>7532.7917039739714</v>
      </c>
      <c r="CK244" s="31">
        <v>7508.4639923936074</v>
      </c>
      <c r="CL244" s="31"/>
      <c r="CM244" s="16"/>
      <c r="CN244" s="16"/>
      <c r="CO244" s="16"/>
      <c r="CP244" s="16"/>
      <c r="CQ244" s="16"/>
      <c r="CR244" s="16"/>
      <c r="CS244" s="16"/>
      <c r="CT244" s="16"/>
      <c r="CU244" s="4">
        <v>0</v>
      </c>
      <c r="CV244" s="4">
        <v>3.4709999999999983</v>
      </c>
      <c r="CW244" s="4"/>
      <c r="CX244" s="4" t="s">
        <v>222</v>
      </c>
      <c r="CY244" s="4" t="s">
        <v>367</v>
      </c>
      <c r="CZ244" s="22"/>
      <c r="DA244" s="4">
        <v>0</v>
      </c>
      <c r="DB244" s="4">
        <v>0</v>
      </c>
      <c r="DC244" s="4">
        <v>365</v>
      </c>
      <c r="DD244" s="4">
        <v>365</v>
      </c>
      <c r="DE244" s="4">
        <v>365</v>
      </c>
      <c r="DF244" s="4">
        <v>366</v>
      </c>
      <c r="DG244" s="4">
        <v>365</v>
      </c>
      <c r="DH244" s="4">
        <v>0</v>
      </c>
      <c r="DI244" s="16">
        <f t="shared" si="41"/>
        <v>73200.438116100762</v>
      </c>
      <c r="DJ244" s="16">
        <f t="shared" si="42"/>
        <v>7560.0654105096946</v>
      </c>
      <c r="DK244" s="16">
        <f t="shared" si="43"/>
        <v>6180.5585980284777</v>
      </c>
      <c r="DL244" s="16">
        <f t="shared" si="44"/>
        <v>7560.0654105096946</v>
      </c>
      <c r="DM244" s="16">
        <f t="shared" si="45"/>
        <v>0</v>
      </c>
      <c r="DN244" s="22"/>
      <c r="DO244" s="4">
        <f>COUNTIFS(crashes!$G$2:$G$17624,"&gt;="&amp;S244,crashes!$G$2:$G$17624,"&lt;"&amp;T244,crashes!$D$2:$D$17624,"="&amp;C244, crashes!$S$2:$S$17624, "&gt;="&amp;AE244, crashes!$S$2:$S$17624, "&lt;="&amp;AF244, crashes!$E$2:$E$17624, "="&amp;D244 )</f>
        <v>22</v>
      </c>
      <c r="DP244" s="29">
        <f>COUNTIFS(crashes!$G$2:$G$17624,"&gt;="&amp;S244,crashes!$G$2:$G$17624,"&lt;"&amp;T244,crashes!$D$2:$D$17624,"="&amp;C244, crashes!$S$2:$S$17624, "&gt;="&amp;AE244, crashes!$S$2:$S$17624, "&lt;="&amp;AF244, crashes!$E$2:$E$17624, "="&amp;D244, crashes!$R$2:$R$17624, "=Weekday")</f>
        <v>14</v>
      </c>
      <c r="DQ244" s="29">
        <f>COUNTIFS(crashes!$G$2:$G$17624,"&gt;="&amp;S244,crashes!$G$2:$G$17624,"&lt;"&amp;T244,crashes!$D$2:$D$17624,"="&amp;C244, crashes!$S$2:$S$17624, "&gt;="&amp;AE244, crashes!$S$2:$S$17624, "&lt;="&amp;AF244, crashes!$E$2:$E$17624, "="&amp;D244, crashes!$R$2:$R$17624, "=Weekend")</f>
        <v>8</v>
      </c>
      <c r="DR244" s="30">
        <f>COUNTIFS(crashes!$G$2:$G$17624,"&gt;="&amp;S244,crashes!$G$2:$G$17624,"&lt;"&amp;T244,crashes!$D$2:$D$17624,"="&amp;C244, crashes!$S$2:$S$17624, "&gt;="&amp;AE244, crashes!$S$2:$S$17624, "&lt;="&amp;AF244, crashes!$E$2:$E$17624, "="&amp;D244,  crashes!$R$2:$R$17624, "=Weekday", crashes!$N$2:$N$17624,"=K")</f>
        <v>1</v>
      </c>
      <c r="DS244" s="30">
        <f>COUNTIFS(crashes!$G$2:$G$17624,"&gt;="&amp;S244,crashes!$G$2:$G$17624,"&lt;"&amp;T244,crashes!$D$2:$D$17624,"="&amp;C244, crashes!$S$2:$S$17624, "&gt;="&amp;AE244, crashes!$S$2:$S$17624, "&lt;="&amp;AF244, crashes!$E$2:$E$17624, "="&amp;D244,  crashes!$R$2:$R$17624, "=Weekday", crashes!$N$2:$N$17624,"=A")</f>
        <v>1</v>
      </c>
      <c r="DT244" s="30">
        <f>COUNTIFS(crashes!$G$2:$G$17624,"&gt;="&amp;S244,crashes!$G$2:$G$17624,"&lt;"&amp;T244,crashes!$D$2:$D$17624,"="&amp;C244, crashes!$S$2:$S$17624, "&gt;="&amp;AE244, crashes!$S$2:$S$17624, "&lt;="&amp;AF244, crashes!$E$2:$E$17624, "="&amp;D244,  crashes!$R$2:$R$17624, "=Weekday", crashes!$N$2:$N$17624,"=B")</f>
        <v>2</v>
      </c>
      <c r="DU244" s="30">
        <f>COUNTIFS(crashes!$G$2:$G$17624,"&gt;="&amp;S244,crashes!$G$2:$G$17624,"&lt;"&amp;T244,crashes!$D$2:$D$17624,"="&amp;C244, crashes!$S$2:$S$17624, "&gt;="&amp;AE244, crashes!$S$2:$S$17624, "&lt;="&amp;AF244, crashes!$E$2:$E$17624, "="&amp;D244,  crashes!$R$2:$R$17624, "=Weekday", crashes!$N$2:$N$17624,"=C")</f>
        <v>0</v>
      </c>
      <c r="DV244" s="30">
        <f>COUNTIFS(crashes!$G$2:$G$17624,"&gt;="&amp;S244,crashes!$G$2:$G$17624,"&lt;"&amp;T244,crashes!$D$2:$D$17624,"="&amp;C244, crashes!$S$2:$S$17624, "&gt;="&amp;AE244, crashes!$S$2:$S$17624, "&lt;="&amp;AF244, crashes!$E$2:$E$17624, "="&amp;D244,  crashes!$R$2:$R$17624, "=Weekday", crashes!$N$2:$N$17624,"=ABC")</f>
        <v>0</v>
      </c>
      <c r="DW244" s="30">
        <f>COUNTIFS(crashes!$G$2:$G$17624,"&gt;="&amp;S244,crashes!$G$2:$G$17624,"&lt;"&amp;T244,crashes!$D$2:$D$17624,"="&amp;C244, crashes!$S$2:$S$17624, "&gt;="&amp;AE244, crashes!$S$2:$S$17624, "&lt;="&amp;AF244, crashes!$E$2:$E$17624, "="&amp;D244,  crashes!$R$2:$R$17624, "=Weekday", crashes!$N$2:$N$17624,"=O")</f>
        <v>10</v>
      </c>
      <c r="DX244" s="30">
        <f>COUNTIFS(crashes!$G$2:$G$17624,"&gt;="&amp;S244,crashes!$G$2:$G$17624,"&lt;"&amp;T244,crashes!$D$2:$D$17624,"="&amp;C244, crashes!$S$2:$S$17624, "&gt;="&amp;AE244, crashes!$S$2:$S$17624, "&lt;="&amp;AF244, crashes!$E$2:$E$17624, "="&amp;D244,  crashes!$R$2:$R$17624, "=Weekend", crashes!$N$2:$N$17624,"=K")</f>
        <v>0</v>
      </c>
      <c r="DY244" s="30">
        <f>COUNTIFS(crashes!$G$2:$G$17624,"&gt;="&amp;S244,crashes!$G$2:$G$17624,"&lt;"&amp;T244,crashes!$D$2:$D$17624,"="&amp;C244, crashes!$S$2:$S$17624, "&gt;="&amp;AE244, crashes!$S$2:$S$17624, "&lt;="&amp;AF244, crashes!$E$2:$E$17624, "="&amp;D244,  crashes!$R$2:$R$17624, "=Weekend", crashes!$N$2:$N$17624,"=A")</f>
        <v>0</v>
      </c>
      <c r="DZ244" s="30">
        <f>COUNTIFS(crashes!$G$2:$G$17624,"&gt;="&amp;S244,crashes!$G$2:$G$17624,"&lt;"&amp;T244,crashes!$D$2:$D$17624,"="&amp;C244, crashes!$S$2:$S$17624, "&gt;="&amp;AE244, crashes!$S$2:$S$17624, "&lt;="&amp;AF244, crashes!$E$2:$E$17624, "="&amp;D244,  crashes!$R$2:$R$17624, "=Weekend", crashes!$N$2:$N$17624,"=B")</f>
        <v>3</v>
      </c>
      <c r="EA244" s="30">
        <f>COUNTIFS(crashes!$G$2:$G$17624,"&gt;="&amp;S244,crashes!$G$2:$G$17624,"&lt;"&amp;T244,crashes!$D$2:$D$17624,"="&amp;C244, crashes!$S$2:$S$17624, "&gt;="&amp;AE244, crashes!$S$2:$S$17624, "&lt;="&amp;AF244, crashes!$E$2:$E$17624, "="&amp;D244,  crashes!$R$2:$R$17624, "=Weekend", crashes!$N$2:$N$17624,"=C")</f>
        <v>1</v>
      </c>
      <c r="EB244" s="30">
        <f>COUNTIFS(crashes!$G$2:$G$17624,"&gt;="&amp;S244,crashes!$G$2:$G$17624,"&lt;"&amp;T244,crashes!$D$2:$D$17624,"="&amp;C244, crashes!$S$2:$S$17624, "&gt;="&amp;AE244, crashes!$S$2:$S$17624, "&lt;="&amp;AF244, crashes!$E$2:$E$17624, "="&amp;D244,  crashes!$R$2:$R$17624, "=Weekend", crashes!$N$2:$N$17624,"=ABC")</f>
        <v>0</v>
      </c>
      <c r="EC244" s="30">
        <f>COUNTIFS(crashes!$G$2:$G$17624,"&gt;="&amp;S244,crashes!$G$2:$G$17624,"&lt;"&amp;T244,crashes!$D$2:$D$17624,"="&amp;C244, crashes!$S$2:$S$17624, "&gt;="&amp;AE244, crashes!$S$2:$S$17624, "&lt;="&amp;AF244, crashes!$E$2:$E$17624, "="&amp;D244,  crashes!$R$2:$R$17624, "=Weekend", crashes!$N$2:$N$17624,"=O")</f>
        <v>4</v>
      </c>
      <c r="ED244" s="4">
        <f t="shared" si="46"/>
        <v>1</v>
      </c>
      <c r="EE244" s="4">
        <f t="shared" si="47"/>
        <v>1</v>
      </c>
      <c r="EF244" s="4">
        <f t="shared" si="48"/>
        <v>5</v>
      </c>
      <c r="EG244" s="4">
        <f t="shared" si="49"/>
        <v>1</v>
      </c>
      <c r="EH244" s="4">
        <f t="shared" si="50"/>
        <v>0</v>
      </c>
      <c r="EI244" s="50">
        <f t="shared" si="51"/>
        <v>8</v>
      </c>
      <c r="EJ244" s="4">
        <f t="shared" si="52"/>
        <v>14</v>
      </c>
      <c r="EK244" s="22"/>
      <c r="EL244" s="3">
        <v>2016</v>
      </c>
      <c r="EM244" s="3">
        <v>12</v>
      </c>
      <c r="EN244" s="3">
        <v>8.0300000000000007E-3</v>
      </c>
      <c r="EO244" s="3">
        <v>4.79E-3</v>
      </c>
      <c r="EP244" s="3">
        <v>3.8600000000000001E-3</v>
      </c>
      <c r="EQ244" s="3">
        <v>5.0699999999999999E-3</v>
      </c>
      <c r="ER244" s="3">
        <v>1.528E-2</v>
      </c>
      <c r="ES244" s="3">
        <v>4.5690000000000001E-2</v>
      </c>
      <c r="ET244" s="3">
        <v>7.6850000000000002E-2</v>
      </c>
      <c r="EU244" s="3">
        <v>8.4529999999999994E-2</v>
      </c>
      <c r="EV244" s="3">
        <v>5.9220000000000002E-2</v>
      </c>
      <c r="EW244" s="3">
        <v>4.9579999999999999E-2</v>
      </c>
      <c r="EX244" s="3">
        <v>4.8280000000000003E-2</v>
      </c>
      <c r="EY244" s="3">
        <v>5.7729999999999997E-2</v>
      </c>
      <c r="EZ244" s="3">
        <v>6.2179999999999999E-2</v>
      </c>
      <c r="FA244" s="3">
        <v>6.2190000000000002E-2</v>
      </c>
      <c r="FB244" s="3">
        <v>6.7110000000000003E-2</v>
      </c>
      <c r="FC244" s="3">
        <v>7.2429999999999994E-2</v>
      </c>
      <c r="FD244" s="3">
        <v>7.102E-2</v>
      </c>
      <c r="FE244" s="3">
        <v>7.2440000000000004E-2</v>
      </c>
      <c r="FF244" s="3">
        <v>5.8049999999999997E-2</v>
      </c>
      <c r="FG244" s="3">
        <v>4.4240000000000002E-2</v>
      </c>
      <c r="FH244" s="3">
        <v>3.6929999999999998E-2</v>
      </c>
      <c r="FI244" s="3">
        <v>3.2599999999999997E-2</v>
      </c>
      <c r="FJ244" s="3">
        <v>2.3709999999999998E-2</v>
      </c>
      <c r="FK244" s="3">
        <v>1.538E-2</v>
      </c>
      <c r="FL244" s="3">
        <v>2016</v>
      </c>
      <c r="FM244" s="3">
        <v>12</v>
      </c>
      <c r="FN244" s="3">
        <v>2016</v>
      </c>
      <c r="FO244" s="51">
        <v>12</v>
      </c>
      <c r="FP244" s="51">
        <v>271</v>
      </c>
      <c r="FQ244" s="51">
        <v>1.465E-2</v>
      </c>
      <c r="FR244" s="51">
        <v>9.7450000000000002E-3</v>
      </c>
      <c r="FS244" s="3">
        <v>8.515E-3</v>
      </c>
      <c r="FT244" s="3">
        <v>5.8100000000000001E-3</v>
      </c>
      <c r="FU244" s="3">
        <v>6.5750000000000001E-3</v>
      </c>
      <c r="FV244" s="3">
        <v>1.3509999999999999E-2</v>
      </c>
      <c r="FW244" s="3">
        <v>2.0685000000000002E-2</v>
      </c>
      <c r="FX244" s="3">
        <v>2.759E-2</v>
      </c>
      <c r="FY244" s="3">
        <v>3.5045E-2</v>
      </c>
      <c r="FZ244" s="3">
        <v>4.3859999999999996E-2</v>
      </c>
      <c r="GA244" s="3">
        <v>5.0845000000000001E-2</v>
      </c>
      <c r="GB244" s="3">
        <v>5.3849999999999995E-2</v>
      </c>
      <c r="GC244" s="3">
        <v>5.5515000000000002E-2</v>
      </c>
      <c r="GD244" s="3">
        <v>5.6014999999999995E-2</v>
      </c>
      <c r="GE244" s="3">
        <v>5.6194999999999995E-2</v>
      </c>
      <c r="GF244" s="3">
        <v>5.5085000000000002E-2</v>
      </c>
      <c r="GG244" s="3">
        <v>5.4715E-2</v>
      </c>
      <c r="GH244" s="3">
        <v>5.1699999999999996E-2</v>
      </c>
      <c r="GI244" s="3">
        <v>4.6844999999999998E-2</v>
      </c>
      <c r="GJ244" s="3">
        <v>3.8459999999999994E-2</v>
      </c>
      <c r="GK244" s="3">
        <v>3.3119999999999997E-2</v>
      </c>
      <c r="GL244" s="3">
        <v>2.8685000000000002E-2</v>
      </c>
      <c r="GM244" s="3">
        <v>2.3195E-2</v>
      </c>
      <c r="GN244" s="3">
        <v>1.7084999999999999E-2</v>
      </c>
      <c r="GO244" s="22"/>
      <c r="GP244" s="4">
        <f>'Hours of Operation'!C$39</f>
        <v>0</v>
      </c>
      <c r="GQ244" s="4">
        <f>'Hours of Operation'!D$39</f>
        <v>0</v>
      </c>
      <c r="GR244" s="4">
        <f>'Hours of Operation'!E$39</f>
        <v>0</v>
      </c>
      <c r="GS244" s="4">
        <f>'Hours of Operation'!F$39</f>
        <v>0</v>
      </c>
      <c r="GT244" s="4">
        <f>'Hours of Operation'!G$39</f>
        <v>0</v>
      </c>
      <c r="GU244" s="4">
        <f>'Hours of Operation'!H$39</f>
        <v>0</v>
      </c>
      <c r="GV244" s="4">
        <f>'Hours of Operation'!I$39</f>
        <v>0.96166134185303509</v>
      </c>
      <c r="GW244" s="4">
        <f>'Hours of Operation'!J$39</f>
        <v>0.96166134185303509</v>
      </c>
      <c r="GX244" s="4">
        <f>'Hours of Operation'!K$39</f>
        <v>0</v>
      </c>
      <c r="GY244" s="4">
        <f>'Hours of Operation'!L$39</f>
        <v>0</v>
      </c>
      <c r="GZ244" s="4">
        <f>'Hours of Operation'!M$39</f>
        <v>0</v>
      </c>
      <c r="HA244" s="4">
        <f>'Hours of Operation'!N$39</f>
        <v>0</v>
      </c>
      <c r="HB244" s="4">
        <f>'Hours of Operation'!O$39</f>
        <v>0</v>
      </c>
      <c r="HC244" s="4">
        <f>'Hours of Operation'!P$39</f>
        <v>0</v>
      </c>
      <c r="HD244" s="4">
        <f>'Hours of Operation'!Q$39</f>
        <v>0</v>
      </c>
      <c r="HE244" s="4">
        <f>'Hours of Operation'!R$39</f>
        <v>0</v>
      </c>
      <c r="HF244" s="4">
        <f>'Hours of Operation'!S$39</f>
        <v>0</v>
      </c>
      <c r="HG244" s="4">
        <f>'Hours of Operation'!T$39</f>
        <v>0</v>
      </c>
      <c r="HH244" s="4">
        <f>'Hours of Operation'!U$39</f>
        <v>0</v>
      </c>
      <c r="HI244" s="4">
        <f>'Hours of Operation'!V$39</f>
        <v>0</v>
      </c>
      <c r="HJ244" s="4">
        <f>'Hours of Operation'!W$39</f>
        <v>0</v>
      </c>
      <c r="HK244" s="4">
        <f>'Hours of Operation'!X$39</f>
        <v>0</v>
      </c>
      <c r="HL244" s="4">
        <f>'Hours of Operation'!Y$39</f>
        <v>0</v>
      </c>
      <c r="HM244" s="4">
        <f>'Hours of Operation'!Z$39</f>
        <v>0</v>
      </c>
      <c r="HN244" s="4">
        <f>'Hours of Operation'!AA$39</f>
        <v>0</v>
      </c>
      <c r="HO244" s="4">
        <f>'Hours of Operation'!AB$39</f>
        <v>0</v>
      </c>
      <c r="HP244" s="4">
        <f>'Hours of Operation'!AC$39</f>
        <v>0</v>
      </c>
      <c r="HQ244" s="4">
        <f>'Hours of Operation'!AD$39</f>
        <v>0</v>
      </c>
      <c r="HR244" s="4">
        <f>'Hours of Operation'!AE$39</f>
        <v>0</v>
      </c>
      <c r="HS244" s="4">
        <f>'Hours of Operation'!AF$39</f>
        <v>0</v>
      </c>
      <c r="HT244" s="4">
        <f>'Hours of Operation'!AG$39</f>
        <v>0</v>
      </c>
      <c r="HU244" s="4">
        <f>'Hours of Operation'!AH$39</f>
        <v>0</v>
      </c>
      <c r="HV244" s="4">
        <f>'Hours of Operation'!AI$39</f>
        <v>0</v>
      </c>
      <c r="HW244" s="4">
        <f>'Hours of Operation'!AJ$39</f>
        <v>0</v>
      </c>
      <c r="HX244" s="4">
        <f>'Hours of Operation'!AK$39</f>
        <v>0</v>
      </c>
      <c r="HY244" s="4">
        <f>'Hours of Operation'!AL$39</f>
        <v>0</v>
      </c>
      <c r="HZ244" s="4">
        <f>'Hours of Operation'!AM$39</f>
        <v>0</v>
      </c>
      <c r="IA244" s="4">
        <f>'Hours of Operation'!AN$39</f>
        <v>0</v>
      </c>
      <c r="IB244" s="4">
        <f>'Hours of Operation'!AO$39</f>
        <v>0</v>
      </c>
      <c r="IC244" s="4">
        <f>'Hours of Operation'!AP$39</f>
        <v>0</v>
      </c>
      <c r="ID244" s="4">
        <f>'Hours of Operation'!AQ$39</f>
        <v>0</v>
      </c>
      <c r="IE244" s="4">
        <f>'Hours of Operation'!AR$39</f>
        <v>0</v>
      </c>
      <c r="IF244" s="4">
        <f>'Hours of Operation'!AS$39</f>
        <v>0</v>
      </c>
      <c r="IG244" s="4">
        <f>'Hours of Operation'!AT$39</f>
        <v>0</v>
      </c>
      <c r="IH244" s="4">
        <f>'Hours of Operation'!AU$39</f>
        <v>0</v>
      </c>
      <c r="II244" s="4">
        <f>'Hours of Operation'!AV$39</f>
        <v>0</v>
      </c>
      <c r="IJ244" s="4">
        <f>'Hours of Operation'!AW$39</f>
        <v>0</v>
      </c>
      <c r="IK244" s="4">
        <f>'Hours of Operation'!AX$39</f>
        <v>0</v>
      </c>
      <c r="IL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</row>
    <row r="245" spans="1:264" s="3" customFormat="1" ht="12" customHeight="1" x14ac:dyDescent="0.2">
      <c r="A245" s="4" t="s">
        <v>391</v>
      </c>
      <c r="B245" s="4" t="s">
        <v>218</v>
      </c>
      <c r="C245" s="4">
        <v>264</v>
      </c>
      <c r="D245" s="4" t="s">
        <v>91</v>
      </c>
      <c r="E245" s="4" t="s">
        <v>192</v>
      </c>
      <c r="F245" s="4" t="s">
        <v>68</v>
      </c>
      <c r="G245" s="4">
        <v>4</v>
      </c>
      <c r="H245" s="4" t="s">
        <v>167</v>
      </c>
      <c r="I245" s="4">
        <v>1</v>
      </c>
      <c r="J245" s="4">
        <v>0</v>
      </c>
      <c r="K245" s="4"/>
      <c r="L245" s="10">
        <v>33604</v>
      </c>
      <c r="M245" s="4" t="b">
        <v>1</v>
      </c>
      <c r="N245" s="4"/>
      <c r="O245" s="4"/>
      <c r="P245" s="4" t="s">
        <v>610</v>
      </c>
      <c r="Q245" s="4" t="s">
        <v>611</v>
      </c>
      <c r="R245" s="4" t="s">
        <v>609</v>
      </c>
      <c r="S245" s="4">
        <v>18.173999999999999</v>
      </c>
      <c r="T245" s="4">
        <v>18.475999999999999</v>
      </c>
      <c r="U245" s="4">
        <v>1</v>
      </c>
      <c r="V245" s="10">
        <v>43223</v>
      </c>
      <c r="W245" s="4">
        <v>1</v>
      </c>
      <c r="X245" s="4">
        <v>0.3019999999999996</v>
      </c>
      <c r="Y245" s="4"/>
      <c r="Z245" s="4"/>
      <c r="AA245" s="4"/>
      <c r="AB245" s="4"/>
      <c r="AC245" s="4" t="s">
        <v>187</v>
      </c>
      <c r="AD245" s="4"/>
      <c r="AE245" s="10">
        <v>41275</v>
      </c>
      <c r="AF245" s="10">
        <v>43100</v>
      </c>
      <c r="AG245" s="16"/>
      <c r="AH245" s="16"/>
      <c r="AI245" s="31">
        <v>73000</v>
      </c>
      <c r="AJ245" s="31">
        <v>73000</v>
      </c>
      <c r="AK245" s="31">
        <v>73000</v>
      </c>
      <c r="AL245" s="31">
        <v>74000</v>
      </c>
      <c r="AM245" s="31">
        <v>73000</v>
      </c>
      <c r="AN245" s="31"/>
      <c r="AO245" s="14"/>
      <c r="AP245" s="4"/>
      <c r="AQ245" s="4"/>
      <c r="AR245" s="9">
        <v>11.921416636903203</v>
      </c>
      <c r="AS245" s="9">
        <v>2.6137719444292458</v>
      </c>
      <c r="AT245" s="9">
        <v>8.500835410254151</v>
      </c>
      <c r="AU245" s="9">
        <v>11.249325919202455</v>
      </c>
      <c r="AV245" s="9">
        <v>0</v>
      </c>
      <c r="AW245" s="39" t="b">
        <v>1</v>
      </c>
      <c r="AX245" s="39" t="b">
        <v>0</v>
      </c>
      <c r="AY245" s="9">
        <v>0</v>
      </c>
      <c r="AZ245" s="9">
        <v>1510.0800000000072</v>
      </c>
      <c r="BA245" s="9">
        <v>1509.7149039354713</v>
      </c>
      <c r="BB245" s="9">
        <v>1.0088449588396078</v>
      </c>
      <c r="BC245" s="9">
        <v>18.273370453374628</v>
      </c>
      <c r="BD245" s="9">
        <v>2.4049760161306106</v>
      </c>
      <c r="BE245" s="9">
        <v>1.9589889149208493</v>
      </c>
      <c r="BF245" s="9" t="s">
        <v>216</v>
      </c>
      <c r="BG245" s="9">
        <v>7.5753387096310787</v>
      </c>
      <c r="BH245" s="4"/>
      <c r="BI245" s="4"/>
      <c r="BJ245" s="4" t="s">
        <v>167</v>
      </c>
      <c r="BK245" s="4"/>
      <c r="BL245" s="32">
        <v>0.2170000000000023</v>
      </c>
      <c r="BM245" s="16"/>
      <c r="BN245" s="16"/>
      <c r="BO245" s="31">
        <v>7459.4967705851177</v>
      </c>
      <c r="BP245" s="31">
        <v>7459.4967705851177</v>
      </c>
      <c r="BQ245" s="31">
        <v>7840.1525374943139</v>
      </c>
      <c r="BR245" s="31">
        <v>7532.7917039739714</v>
      </c>
      <c r="BS245" s="31">
        <v>7508.4639923936074</v>
      </c>
      <c r="BT245" s="31"/>
      <c r="BU245" s="4">
        <v>0.152</v>
      </c>
      <c r="BV245" s="32">
        <v>1.504999999999999</v>
      </c>
      <c r="BW245" s="16"/>
      <c r="BX245" s="16"/>
      <c r="BY245" s="31">
        <v>7200</v>
      </c>
      <c r="BZ245" s="31">
        <v>7200</v>
      </c>
      <c r="CA245" s="31">
        <v>2100</v>
      </c>
      <c r="CB245" s="31">
        <v>7200</v>
      </c>
      <c r="CC245" s="31">
        <v>7200</v>
      </c>
      <c r="CD245" s="31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4">
        <v>0</v>
      </c>
      <c r="CV245" s="4">
        <v>3.1689999999999987</v>
      </c>
      <c r="CW245" s="4">
        <v>724</v>
      </c>
      <c r="CX245" s="4" t="s">
        <v>222</v>
      </c>
      <c r="CY245" s="4" t="s">
        <v>367</v>
      </c>
      <c r="CZ245" s="22"/>
      <c r="DA245" s="4">
        <v>0</v>
      </c>
      <c r="DB245" s="4">
        <v>0</v>
      </c>
      <c r="DC245" s="4">
        <v>365</v>
      </c>
      <c r="DD245" s="4">
        <v>365</v>
      </c>
      <c r="DE245" s="4">
        <v>365</v>
      </c>
      <c r="DF245" s="4">
        <v>366</v>
      </c>
      <c r="DG245" s="4">
        <v>365</v>
      </c>
      <c r="DH245" s="4">
        <v>0</v>
      </c>
      <c r="DI245" s="16">
        <f t="shared" si="41"/>
        <v>73200.438116100762</v>
      </c>
      <c r="DJ245" s="16">
        <f t="shared" si="42"/>
        <v>7560.0654105096946</v>
      </c>
      <c r="DK245" s="16">
        <f t="shared" si="43"/>
        <v>6180.5585980284777</v>
      </c>
      <c r="DL245" s="16">
        <f t="shared" si="44"/>
        <v>0</v>
      </c>
      <c r="DM245" s="16">
        <f t="shared" si="45"/>
        <v>0</v>
      </c>
      <c r="DN245" s="22"/>
      <c r="DO245" s="4">
        <f>COUNTIFS(crashes!$G$2:$G$17624,"&gt;="&amp;S245,crashes!$G$2:$G$17624,"&lt;"&amp;T245,crashes!$D$2:$D$17624,"="&amp;C245, crashes!$S$2:$S$17624, "&gt;="&amp;AE245, crashes!$S$2:$S$17624, "&lt;="&amp;AF245, crashes!$E$2:$E$17624, "="&amp;D245 )</f>
        <v>26</v>
      </c>
      <c r="DP245" s="29">
        <f>COUNTIFS(crashes!$G$2:$G$17624,"&gt;="&amp;S245,crashes!$G$2:$G$17624,"&lt;"&amp;T245,crashes!$D$2:$D$17624,"="&amp;C245, crashes!$S$2:$S$17624, "&gt;="&amp;AE245, crashes!$S$2:$S$17624, "&lt;="&amp;AF245, crashes!$E$2:$E$17624, "="&amp;D245, crashes!$R$2:$R$17624, "=Weekday")</f>
        <v>20</v>
      </c>
      <c r="DQ245" s="29">
        <f>COUNTIFS(crashes!$G$2:$G$17624,"&gt;="&amp;S245,crashes!$G$2:$G$17624,"&lt;"&amp;T245,crashes!$D$2:$D$17624,"="&amp;C245, crashes!$S$2:$S$17624, "&gt;="&amp;AE245, crashes!$S$2:$S$17624, "&lt;="&amp;AF245, crashes!$E$2:$E$17624, "="&amp;D245, crashes!$R$2:$R$17624, "=Weekend")</f>
        <v>6</v>
      </c>
      <c r="DR245" s="30">
        <f>COUNTIFS(crashes!$G$2:$G$17624,"&gt;="&amp;S245,crashes!$G$2:$G$17624,"&lt;"&amp;T245,crashes!$D$2:$D$17624,"="&amp;C245, crashes!$S$2:$S$17624, "&gt;="&amp;AE245, crashes!$S$2:$S$17624, "&lt;="&amp;AF245, crashes!$E$2:$E$17624, "="&amp;D245,  crashes!$R$2:$R$17624, "=Weekday", crashes!$N$2:$N$17624,"=K")</f>
        <v>0</v>
      </c>
      <c r="DS245" s="30">
        <f>COUNTIFS(crashes!$G$2:$G$17624,"&gt;="&amp;S245,crashes!$G$2:$G$17624,"&lt;"&amp;T245,crashes!$D$2:$D$17624,"="&amp;C245, crashes!$S$2:$S$17624, "&gt;="&amp;AE245, crashes!$S$2:$S$17624, "&lt;="&amp;AF245, crashes!$E$2:$E$17624, "="&amp;D245,  crashes!$R$2:$R$17624, "=Weekday", crashes!$N$2:$N$17624,"=A")</f>
        <v>2</v>
      </c>
      <c r="DT245" s="30">
        <f>COUNTIFS(crashes!$G$2:$G$17624,"&gt;="&amp;S245,crashes!$G$2:$G$17624,"&lt;"&amp;T245,crashes!$D$2:$D$17624,"="&amp;C245, crashes!$S$2:$S$17624, "&gt;="&amp;AE245, crashes!$S$2:$S$17624, "&lt;="&amp;AF245, crashes!$E$2:$E$17624, "="&amp;D245,  crashes!$R$2:$R$17624, "=Weekday", crashes!$N$2:$N$17624,"=B")</f>
        <v>6</v>
      </c>
      <c r="DU245" s="30">
        <f>COUNTIFS(crashes!$G$2:$G$17624,"&gt;="&amp;S245,crashes!$G$2:$G$17624,"&lt;"&amp;T245,crashes!$D$2:$D$17624,"="&amp;C245, crashes!$S$2:$S$17624, "&gt;="&amp;AE245, crashes!$S$2:$S$17624, "&lt;="&amp;AF245, crashes!$E$2:$E$17624, "="&amp;D245,  crashes!$R$2:$R$17624, "=Weekday", crashes!$N$2:$N$17624,"=C")</f>
        <v>1</v>
      </c>
      <c r="DV245" s="30">
        <f>COUNTIFS(crashes!$G$2:$G$17624,"&gt;="&amp;S245,crashes!$G$2:$G$17624,"&lt;"&amp;T245,crashes!$D$2:$D$17624,"="&amp;C245, crashes!$S$2:$S$17624, "&gt;="&amp;AE245, crashes!$S$2:$S$17624, "&lt;="&amp;AF245, crashes!$E$2:$E$17624, "="&amp;D245,  crashes!$R$2:$R$17624, "=Weekday", crashes!$N$2:$N$17624,"=ABC")</f>
        <v>0</v>
      </c>
      <c r="DW245" s="30">
        <f>COUNTIFS(crashes!$G$2:$G$17624,"&gt;="&amp;S245,crashes!$G$2:$G$17624,"&lt;"&amp;T245,crashes!$D$2:$D$17624,"="&amp;C245, crashes!$S$2:$S$17624, "&gt;="&amp;AE245, crashes!$S$2:$S$17624, "&lt;="&amp;AF245, crashes!$E$2:$E$17624, "="&amp;D245,  crashes!$R$2:$R$17624, "=Weekday", crashes!$N$2:$N$17624,"=O")</f>
        <v>11</v>
      </c>
      <c r="DX245" s="30">
        <f>COUNTIFS(crashes!$G$2:$G$17624,"&gt;="&amp;S245,crashes!$G$2:$G$17624,"&lt;"&amp;T245,crashes!$D$2:$D$17624,"="&amp;C245, crashes!$S$2:$S$17624, "&gt;="&amp;AE245, crashes!$S$2:$S$17624, "&lt;="&amp;AF245, crashes!$E$2:$E$17624, "="&amp;D245,  crashes!$R$2:$R$17624, "=Weekend", crashes!$N$2:$N$17624,"=K")</f>
        <v>0</v>
      </c>
      <c r="DY245" s="30">
        <f>COUNTIFS(crashes!$G$2:$G$17624,"&gt;="&amp;S245,crashes!$G$2:$G$17624,"&lt;"&amp;T245,crashes!$D$2:$D$17624,"="&amp;C245, crashes!$S$2:$S$17624, "&gt;="&amp;AE245, crashes!$S$2:$S$17624, "&lt;="&amp;AF245, crashes!$E$2:$E$17624, "="&amp;D245,  crashes!$R$2:$R$17624, "=Weekend", crashes!$N$2:$N$17624,"=A")</f>
        <v>0</v>
      </c>
      <c r="DZ245" s="30">
        <f>COUNTIFS(crashes!$G$2:$G$17624,"&gt;="&amp;S245,crashes!$G$2:$G$17624,"&lt;"&amp;T245,crashes!$D$2:$D$17624,"="&amp;C245, crashes!$S$2:$S$17624, "&gt;="&amp;AE245, crashes!$S$2:$S$17624, "&lt;="&amp;AF245, crashes!$E$2:$E$17624, "="&amp;D245,  crashes!$R$2:$R$17624, "=Weekend", crashes!$N$2:$N$17624,"=B")</f>
        <v>2</v>
      </c>
      <c r="EA245" s="30">
        <f>COUNTIFS(crashes!$G$2:$G$17624,"&gt;="&amp;S245,crashes!$G$2:$G$17624,"&lt;"&amp;T245,crashes!$D$2:$D$17624,"="&amp;C245, crashes!$S$2:$S$17624, "&gt;="&amp;AE245, crashes!$S$2:$S$17624, "&lt;="&amp;AF245, crashes!$E$2:$E$17624, "="&amp;D245,  crashes!$R$2:$R$17624, "=Weekend", crashes!$N$2:$N$17624,"=C")</f>
        <v>0</v>
      </c>
      <c r="EB245" s="30">
        <f>COUNTIFS(crashes!$G$2:$G$17624,"&gt;="&amp;S245,crashes!$G$2:$G$17624,"&lt;"&amp;T245,crashes!$D$2:$D$17624,"="&amp;C245, crashes!$S$2:$S$17624, "&gt;="&amp;AE245, crashes!$S$2:$S$17624, "&lt;="&amp;AF245, crashes!$E$2:$E$17624, "="&amp;D245,  crashes!$R$2:$R$17624, "=Weekend", crashes!$N$2:$N$17624,"=ABC")</f>
        <v>0</v>
      </c>
      <c r="EC245" s="30">
        <f>COUNTIFS(crashes!$G$2:$G$17624,"&gt;="&amp;S245,crashes!$G$2:$G$17624,"&lt;"&amp;T245,crashes!$D$2:$D$17624,"="&amp;C245, crashes!$S$2:$S$17624, "&gt;="&amp;AE245, crashes!$S$2:$S$17624, "&lt;="&amp;AF245, crashes!$E$2:$E$17624, "="&amp;D245,  crashes!$R$2:$R$17624, "=Weekend", crashes!$N$2:$N$17624,"=O")</f>
        <v>4</v>
      </c>
      <c r="ED245" s="4">
        <f t="shared" si="46"/>
        <v>0</v>
      </c>
      <c r="EE245" s="4">
        <f t="shared" si="47"/>
        <v>2</v>
      </c>
      <c r="EF245" s="4">
        <f t="shared" si="48"/>
        <v>8</v>
      </c>
      <c r="EG245" s="4">
        <f t="shared" si="49"/>
        <v>1</v>
      </c>
      <c r="EH245" s="4">
        <f t="shared" si="50"/>
        <v>0</v>
      </c>
      <c r="EI245" s="50">
        <f t="shared" si="51"/>
        <v>11</v>
      </c>
      <c r="EJ245" s="4">
        <f t="shared" si="52"/>
        <v>15</v>
      </c>
      <c r="EK245" s="22"/>
      <c r="EL245" s="3">
        <v>2016</v>
      </c>
      <c r="EM245" s="3">
        <v>12</v>
      </c>
      <c r="EN245" s="3">
        <v>8.0300000000000007E-3</v>
      </c>
      <c r="EO245" s="3">
        <v>4.79E-3</v>
      </c>
      <c r="EP245" s="3">
        <v>3.8600000000000001E-3</v>
      </c>
      <c r="EQ245" s="3">
        <v>5.0699999999999999E-3</v>
      </c>
      <c r="ER245" s="3">
        <v>1.528E-2</v>
      </c>
      <c r="ES245" s="3">
        <v>4.5690000000000001E-2</v>
      </c>
      <c r="ET245" s="3">
        <v>7.6850000000000002E-2</v>
      </c>
      <c r="EU245" s="3">
        <v>8.4529999999999994E-2</v>
      </c>
      <c r="EV245" s="3">
        <v>5.9220000000000002E-2</v>
      </c>
      <c r="EW245" s="3">
        <v>4.9579999999999999E-2</v>
      </c>
      <c r="EX245" s="3">
        <v>4.8280000000000003E-2</v>
      </c>
      <c r="EY245" s="3">
        <v>5.7729999999999997E-2</v>
      </c>
      <c r="EZ245" s="3">
        <v>6.2179999999999999E-2</v>
      </c>
      <c r="FA245" s="3">
        <v>6.2190000000000002E-2</v>
      </c>
      <c r="FB245" s="3">
        <v>6.7110000000000003E-2</v>
      </c>
      <c r="FC245" s="3">
        <v>7.2429999999999994E-2</v>
      </c>
      <c r="FD245" s="3">
        <v>7.102E-2</v>
      </c>
      <c r="FE245" s="3">
        <v>7.2440000000000004E-2</v>
      </c>
      <c r="FF245" s="3">
        <v>5.8049999999999997E-2</v>
      </c>
      <c r="FG245" s="3">
        <v>4.4240000000000002E-2</v>
      </c>
      <c r="FH245" s="3">
        <v>3.6929999999999998E-2</v>
      </c>
      <c r="FI245" s="3">
        <v>3.2599999999999997E-2</v>
      </c>
      <c r="FJ245" s="3">
        <v>2.3709999999999998E-2</v>
      </c>
      <c r="FK245" s="3">
        <v>1.538E-2</v>
      </c>
      <c r="FL245" s="3">
        <v>2016</v>
      </c>
      <c r="FM245" s="3">
        <v>12</v>
      </c>
      <c r="FN245" s="3">
        <v>2016</v>
      </c>
      <c r="FO245" s="51">
        <v>12</v>
      </c>
      <c r="FP245" s="51">
        <v>271</v>
      </c>
      <c r="FQ245" s="51">
        <v>1.465E-2</v>
      </c>
      <c r="FR245" s="51">
        <v>9.7450000000000002E-3</v>
      </c>
      <c r="FS245" s="3">
        <v>8.515E-3</v>
      </c>
      <c r="FT245" s="3">
        <v>5.8100000000000001E-3</v>
      </c>
      <c r="FU245" s="3">
        <v>6.5750000000000001E-3</v>
      </c>
      <c r="FV245" s="3">
        <v>1.3509999999999999E-2</v>
      </c>
      <c r="FW245" s="3">
        <v>2.0685000000000002E-2</v>
      </c>
      <c r="FX245" s="3">
        <v>2.759E-2</v>
      </c>
      <c r="FY245" s="3">
        <v>3.5045E-2</v>
      </c>
      <c r="FZ245" s="3">
        <v>4.3859999999999996E-2</v>
      </c>
      <c r="GA245" s="3">
        <v>5.0845000000000001E-2</v>
      </c>
      <c r="GB245" s="3">
        <v>5.3849999999999995E-2</v>
      </c>
      <c r="GC245" s="3">
        <v>5.5515000000000002E-2</v>
      </c>
      <c r="GD245" s="3">
        <v>5.6014999999999995E-2</v>
      </c>
      <c r="GE245" s="3">
        <v>5.6194999999999995E-2</v>
      </c>
      <c r="GF245" s="3">
        <v>5.5085000000000002E-2</v>
      </c>
      <c r="GG245" s="3">
        <v>5.4715E-2</v>
      </c>
      <c r="GH245" s="3">
        <v>5.1699999999999996E-2</v>
      </c>
      <c r="GI245" s="3">
        <v>4.6844999999999998E-2</v>
      </c>
      <c r="GJ245" s="3">
        <v>3.8459999999999994E-2</v>
      </c>
      <c r="GK245" s="3">
        <v>3.3119999999999997E-2</v>
      </c>
      <c r="GL245" s="3">
        <v>2.8685000000000002E-2</v>
      </c>
      <c r="GM245" s="3">
        <v>2.3195E-2</v>
      </c>
      <c r="GN245" s="3">
        <v>1.7084999999999999E-2</v>
      </c>
      <c r="GO245" s="22"/>
      <c r="GP245" s="4">
        <f>'Hours of Operation'!C$39</f>
        <v>0</v>
      </c>
      <c r="GQ245" s="4">
        <f>'Hours of Operation'!D$39</f>
        <v>0</v>
      </c>
      <c r="GR245" s="4">
        <f>'Hours of Operation'!E$39</f>
        <v>0</v>
      </c>
      <c r="GS245" s="4">
        <f>'Hours of Operation'!F$39</f>
        <v>0</v>
      </c>
      <c r="GT245" s="4">
        <f>'Hours of Operation'!G$39</f>
        <v>0</v>
      </c>
      <c r="GU245" s="4">
        <f>'Hours of Operation'!H$39</f>
        <v>0</v>
      </c>
      <c r="GV245" s="4">
        <f>'Hours of Operation'!I$39</f>
        <v>0.96166134185303509</v>
      </c>
      <c r="GW245" s="4">
        <f>'Hours of Operation'!J$39</f>
        <v>0.96166134185303509</v>
      </c>
      <c r="GX245" s="4">
        <f>'Hours of Operation'!K$39</f>
        <v>0</v>
      </c>
      <c r="GY245" s="4">
        <f>'Hours of Operation'!L$39</f>
        <v>0</v>
      </c>
      <c r="GZ245" s="4">
        <f>'Hours of Operation'!M$39</f>
        <v>0</v>
      </c>
      <c r="HA245" s="4">
        <f>'Hours of Operation'!N$39</f>
        <v>0</v>
      </c>
      <c r="HB245" s="4">
        <f>'Hours of Operation'!O$39</f>
        <v>0</v>
      </c>
      <c r="HC245" s="4">
        <f>'Hours of Operation'!P$39</f>
        <v>0</v>
      </c>
      <c r="HD245" s="4">
        <f>'Hours of Operation'!Q$39</f>
        <v>0</v>
      </c>
      <c r="HE245" s="4">
        <f>'Hours of Operation'!R$39</f>
        <v>0</v>
      </c>
      <c r="HF245" s="4">
        <f>'Hours of Operation'!S$39</f>
        <v>0</v>
      </c>
      <c r="HG245" s="4">
        <f>'Hours of Operation'!T$39</f>
        <v>0</v>
      </c>
      <c r="HH245" s="4">
        <f>'Hours of Operation'!U$39</f>
        <v>0</v>
      </c>
      <c r="HI245" s="4">
        <f>'Hours of Operation'!V$39</f>
        <v>0</v>
      </c>
      <c r="HJ245" s="4">
        <f>'Hours of Operation'!W$39</f>
        <v>0</v>
      </c>
      <c r="HK245" s="4">
        <f>'Hours of Operation'!X$39</f>
        <v>0</v>
      </c>
      <c r="HL245" s="4">
        <f>'Hours of Operation'!Y$39</f>
        <v>0</v>
      </c>
      <c r="HM245" s="4">
        <f>'Hours of Operation'!Z$39</f>
        <v>0</v>
      </c>
      <c r="HN245" s="4">
        <f>'Hours of Operation'!AA$39</f>
        <v>0</v>
      </c>
      <c r="HO245" s="4">
        <f>'Hours of Operation'!AB$39</f>
        <v>0</v>
      </c>
      <c r="HP245" s="4">
        <f>'Hours of Operation'!AC$39</f>
        <v>0</v>
      </c>
      <c r="HQ245" s="4">
        <f>'Hours of Operation'!AD$39</f>
        <v>0</v>
      </c>
      <c r="HR245" s="4">
        <f>'Hours of Operation'!AE$39</f>
        <v>0</v>
      </c>
      <c r="HS245" s="4">
        <f>'Hours of Operation'!AF$39</f>
        <v>0</v>
      </c>
      <c r="HT245" s="4">
        <f>'Hours of Operation'!AG$39</f>
        <v>0</v>
      </c>
      <c r="HU245" s="4">
        <f>'Hours of Operation'!AH$39</f>
        <v>0</v>
      </c>
      <c r="HV245" s="4">
        <f>'Hours of Operation'!AI$39</f>
        <v>0</v>
      </c>
      <c r="HW245" s="4">
        <f>'Hours of Operation'!AJ$39</f>
        <v>0</v>
      </c>
      <c r="HX245" s="4">
        <f>'Hours of Operation'!AK$39</f>
        <v>0</v>
      </c>
      <c r="HY245" s="4">
        <f>'Hours of Operation'!AL$39</f>
        <v>0</v>
      </c>
      <c r="HZ245" s="4">
        <f>'Hours of Operation'!AM$39</f>
        <v>0</v>
      </c>
      <c r="IA245" s="4">
        <f>'Hours of Operation'!AN$39</f>
        <v>0</v>
      </c>
      <c r="IB245" s="4">
        <f>'Hours of Operation'!AO$39</f>
        <v>0</v>
      </c>
      <c r="IC245" s="4">
        <f>'Hours of Operation'!AP$39</f>
        <v>0</v>
      </c>
      <c r="ID245" s="4">
        <f>'Hours of Operation'!AQ$39</f>
        <v>0</v>
      </c>
      <c r="IE245" s="4">
        <f>'Hours of Operation'!AR$39</f>
        <v>0</v>
      </c>
      <c r="IF245" s="4">
        <f>'Hours of Operation'!AS$39</f>
        <v>0</v>
      </c>
      <c r="IG245" s="4">
        <f>'Hours of Operation'!AT$39</f>
        <v>0</v>
      </c>
      <c r="IH245" s="4">
        <f>'Hours of Operation'!AU$39</f>
        <v>0</v>
      </c>
      <c r="II245" s="4">
        <f>'Hours of Operation'!AV$39</f>
        <v>0</v>
      </c>
      <c r="IJ245" s="4">
        <f>'Hours of Operation'!AW$39</f>
        <v>0</v>
      </c>
      <c r="IK245" s="4">
        <f>'Hours of Operation'!AX$39</f>
        <v>0</v>
      </c>
      <c r="IL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</row>
    <row r="246" spans="1:264" s="3" customFormat="1" ht="12" customHeight="1" x14ac:dyDescent="0.2">
      <c r="A246" s="4" t="s">
        <v>391</v>
      </c>
      <c r="B246" s="4" t="s">
        <v>218</v>
      </c>
      <c r="C246" s="4">
        <v>264</v>
      </c>
      <c r="D246" s="4" t="s">
        <v>91</v>
      </c>
      <c r="E246" s="4" t="s">
        <v>92</v>
      </c>
      <c r="F246" s="4" t="s">
        <v>68</v>
      </c>
      <c r="G246" s="4">
        <v>4</v>
      </c>
      <c r="H246" s="4" t="s">
        <v>167</v>
      </c>
      <c r="I246" s="4">
        <v>1</v>
      </c>
      <c r="J246" s="4">
        <v>0</v>
      </c>
      <c r="K246" s="4"/>
      <c r="L246" s="10">
        <v>33604</v>
      </c>
      <c r="M246" s="4" t="b">
        <v>1</v>
      </c>
      <c r="N246" s="4"/>
      <c r="O246" s="4"/>
      <c r="P246" s="4" t="s">
        <v>612</v>
      </c>
      <c r="Q246" s="4" t="s">
        <v>613</v>
      </c>
      <c r="R246" s="4" t="s">
        <v>611</v>
      </c>
      <c r="S246" s="4">
        <v>17.818000000000001</v>
      </c>
      <c r="T246" s="4">
        <v>18.173999999999999</v>
      </c>
      <c r="U246" s="4">
        <v>1</v>
      </c>
      <c r="V246" s="10">
        <v>43223</v>
      </c>
      <c r="W246" s="4">
        <v>1</v>
      </c>
      <c r="X246" s="4">
        <v>0.3559999999999981</v>
      </c>
      <c r="Y246" s="4"/>
      <c r="Z246" s="4"/>
      <c r="AA246" s="4"/>
      <c r="AB246" s="4"/>
      <c r="AC246" s="4"/>
      <c r="AD246" s="4"/>
      <c r="AE246" s="10">
        <v>41275</v>
      </c>
      <c r="AF246" s="10">
        <v>43100</v>
      </c>
      <c r="AG246" s="16"/>
      <c r="AH246" s="16"/>
      <c r="AI246" s="31">
        <v>73000</v>
      </c>
      <c r="AJ246" s="31">
        <v>73000</v>
      </c>
      <c r="AK246" s="31">
        <v>73000</v>
      </c>
      <c r="AL246" s="31">
        <v>74000</v>
      </c>
      <c r="AM246" s="31">
        <v>73000</v>
      </c>
      <c r="AN246" s="31"/>
      <c r="AO246" s="14"/>
      <c r="AP246" s="4"/>
      <c r="AQ246" s="4"/>
      <c r="AR246" s="9">
        <v>11.710474267855854</v>
      </c>
      <c r="AS246" s="9">
        <v>1.4540777586855569</v>
      </c>
      <c r="AT246" s="9">
        <v>10.251958882689154</v>
      </c>
      <c r="AU246" s="9">
        <v>11.223049264982468</v>
      </c>
      <c r="AV246" s="9">
        <v>0</v>
      </c>
      <c r="AW246" s="39" t="b">
        <v>1</v>
      </c>
      <c r="AX246" s="39" t="b">
        <v>0</v>
      </c>
      <c r="AY246" s="9">
        <v>0</v>
      </c>
      <c r="AZ246" s="9">
        <v>1768.8000000000045</v>
      </c>
      <c r="BA246" s="9">
        <v>1359.751784793048</v>
      </c>
      <c r="BB246" s="9">
        <v>10.11934002078385</v>
      </c>
      <c r="BC246" s="9">
        <v>22.017431359020325</v>
      </c>
      <c r="BD246" s="9">
        <v>2.4670990501357082</v>
      </c>
      <c r="BE246" s="9">
        <v>2.0451446794092702</v>
      </c>
      <c r="BF246" s="9" t="s">
        <v>216</v>
      </c>
      <c r="BG246" s="9">
        <v>9.4884270119574978</v>
      </c>
      <c r="BH246" s="4"/>
      <c r="BI246" s="4"/>
      <c r="BJ246" s="4" t="s">
        <v>167</v>
      </c>
      <c r="BK246" s="4"/>
      <c r="BL246" s="32">
        <v>0.5190000000000019</v>
      </c>
      <c r="BM246" s="16"/>
      <c r="BN246" s="16"/>
      <c r="BO246" s="31">
        <v>7459.4967705851177</v>
      </c>
      <c r="BP246" s="31">
        <v>7459.4967705851177</v>
      </c>
      <c r="BQ246" s="31">
        <v>7840.1525374943139</v>
      </c>
      <c r="BR246" s="31">
        <v>7532.7917039739714</v>
      </c>
      <c r="BS246" s="31">
        <v>7508.4639923936074</v>
      </c>
      <c r="BT246" s="31"/>
      <c r="BU246" s="4"/>
      <c r="BV246" s="32">
        <v>1.1490000000000009</v>
      </c>
      <c r="BW246" s="16"/>
      <c r="BX246" s="16"/>
      <c r="BY246" s="31">
        <v>7200</v>
      </c>
      <c r="BZ246" s="31">
        <v>7200</v>
      </c>
      <c r="CA246" s="31">
        <v>2100</v>
      </c>
      <c r="CB246" s="31">
        <v>7200</v>
      </c>
      <c r="CC246" s="31">
        <v>7200</v>
      </c>
      <c r="CD246" s="31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4">
        <v>0.3019999999999996</v>
      </c>
      <c r="CV246" s="4">
        <v>2.8130000000000006</v>
      </c>
      <c r="CW246" s="4"/>
      <c r="CX246" s="4" t="s">
        <v>222</v>
      </c>
      <c r="CY246" s="4" t="s">
        <v>367</v>
      </c>
      <c r="CZ246" s="22"/>
      <c r="DA246" s="4">
        <v>0</v>
      </c>
      <c r="DB246" s="4">
        <v>0</v>
      </c>
      <c r="DC246" s="4">
        <v>365</v>
      </c>
      <c r="DD246" s="4">
        <v>365</v>
      </c>
      <c r="DE246" s="4">
        <v>365</v>
      </c>
      <c r="DF246" s="4">
        <v>366</v>
      </c>
      <c r="DG246" s="4">
        <v>365</v>
      </c>
      <c r="DH246" s="4">
        <v>0</v>
      </c>
      <c r="DI246" s="16">
        <f t="shared" si="41"/>
        <v>73200.438116100762</v>
      </c>
      <c r="DJ246" s="16">
        <f t="shared" si="42"/>
        <v>7560.0654105096946</v>
      </c>
      <c r="DK246" s="16">
        <f t="shared" si="43"/>
        <v>6180.5585980284777</v>
      </c>
      <c r="DL246" s="16">
        <f t="shared" si="44"/>
        <v>0</v>
      </c>
      <c r="DM246" s="16">
        <f t="shared" si="45"/>
        <v>0</v>
      </c>
      <c r="DN246" s="22"/>
      <c r="DO246" s="4">
        <f>COUNTIFS(crashes!$G$2:$G$17624,"&gt;="&amp;S246,crashes!$G$2:$G$17624,"&lt;"&amp;T246,crashes!$D$2:$D$17624,"="&amp;C246, crashes!$S$2:$S$17624, "&gt;="&amp;AE246, crashes!$S$2:$S$17624, "&lt;="&amp;AF246, crashes!$E$2:$E$17624, "="&amp;D246 )</f>
        <v>29</v>
      </c>
      <c r="DP246" s="29">
        <f>COUNTIFS(crashes!$G$2:$G$17624,"&gt;="&amp;S246,crashes!$G$2:$G$17624,"&lt;"&amp;T246,crashes!$D$2:$D$17624,"="&amp;C246, crashes!$S$2:$S$17624, "&gt;="&amp;AE246, crashes!$S$2:$S$17624, "&lt;="&amp;AF246, crashes!$E$2:$E$17624, "="&amp;D246, crashes!$R$2:$R$17624, "=Weekday")</f>
        <v>21</v>
      </c>
      <c r="DQ246" s="29">
        <f>COUNTIFS(crashes!$G$2:$G$17624,"&gt;="&amp;S246,crashes!$G$2:$G$17624,"&lt;"&amp;T246,crashes!$D$2:$D$17624,"="&amp;C246, crashes!$S$2:$S$17624, "&gt;="&amp;AE246, crashes!$S$2:$S$17624, "&lt;="&amp;AF246, crashes!$E$2:$E$17624, "="&amp;D246, crashes!$R$2:$R$17624, "=Weekend")</f>
        <v>8</v>
      </c>
      <c r="DR246" s="30">
        <f>COUNTIFS(crashes!$G$2:$G$17624,"&gt;="&amp;S246,crashes!$G$2:$G$17624,"&lt;"&amp;T246,crashes!$D$2:$D$17624,"="&amp;C246, crashes!$S$2:$S$17624, "&gt;="&amp;AE246, crashes!$S$2:$S$17624, "&lt;="&amp;AF246, crashes!$E$2:$E$17624, "="&amp;D246,  crashes!$R$2:$R$17624, "=Weekday", crashes!$N$2:$N$17624,"=K")</f>
        <v>0</v>
      </c>
      <c r="DS246" s="30">
        <f>COUNTIFS(crashes!$G$2:$G$17624,"&gt;="&amp;S246,crashes!$G$2:$G$17624,"&lt;"&amp;T246,crashes!$D$2:$D$17624,"="&amp;C246, crashes!$S$2:$S$17624, "&gt;="&amp;AE246, crashes!$S$2:$S$17624, "&lt;="&amp;AF246, crashes!$E$2:$E$17624, "="&amp;D246,  crashes!$R$2:$R$17624, "=Weekday", crashes!$N$2:$N$17624,"=A")</f>
        <v>1</v>
      </c>
      <c r="DT246" s="30">
        <f>COUNTIFS(crashes!$G$2:$G$17624,"&gt;="&amp;S246,crashes!$G$2:$G$17624,"&lt;"&amp;T246,crashes!$D$2:$D$17624,"="&amp;C246, crashes!$S$2:$S$17624, "&gt;="&amp;AE246, crashes!$S$2:$S$17624, "&lt;="&amp;AF246, crashes!$E$2:$E$17624, "="&amp;D246,  crashes!$R$2:$R$17624, "=Weekday", crashes!$N$2:$N$17624,"=B")</f>
        <v>7</v>
      </c>
      <c r="DU246" s="30">
        <f>COUNTIFS(crashes!$G$2:$G$17624,"&gt;="&amp;S246,crashes!$G$2:$G$17624,"&lt;"&amp;T246,crashes!$D$2:$D$17624,"="&amp;C246, crashes!$S$2:$S$17624, "&gt;="&amp;AE246, crashes!$S$2:$S$17624, "&lt;="&amp;AF246, crashes!$E$2:$E$17624, "="&amp;D246,  crashes!$R$2:$R$17624, "=Weekday", crashes!$N$2:$N$17624,"=C")</f>
        <v>1</v>
      </c>
      <c r="DV246" s="30">
        <f>COUNTIFS(crashes!$G$2:$G$17624,"&gt;="&amp;S246,crashes!$G$2:$G$17624,"&lt;"&amp;T246,crashes!$D$2:$D$17624,"="&amp;C246, crashes!$S$2:$S$17624, "&gt;="&amp;AE246, crashes!$S$2:$S$17624, "&lt;="&amp;AF246, crashes!$E$2:$E$17624, "="&amp;D246,  crashes!$R$2:$R$17624, "=Weekday", crashes!$N$2:$N$17624,"=ABC")</f>
        <v>0</v>
      </c>
      <c r="DW246" s="30">
        <f>COUNTIFS(crashes!$G$2:$G$17624,"&gt;="&amp;S246,crashes!$G$2:$G$17624,"&lt;"&amp;T246,crashes!$D$2:$D$17624,"="&amp;C246, crashes!$S$2:$S$17624, "&gt;="&amp;AE246, crashes!$S$2:$S$17624, "&lt;="&amp;AF246, crashes!$E$2:$E$17624, "="&amp;D246,  crashes!$R$2:$R$17624, "=Weekday", crashes!$N$2:$N$17624,"=O")</f>
        <v>12</v>
      </c>
      <c r="DX246" s="30">
        <f>COUNTIFS(crashes!$G$2:$G$17624,"&gt;="&amp;S246,crashes!$G$2:$G$17624,"&lt;"&amp;T246,crashes!$D$2:$D$17624,"="&amp;C246, crashes!$S$2:$S$17624, "&gt;="&amp;AE246, crashes!$S$2:$S$17624, "&lt;="&amp;AF246, crashes!$E$2:$E$17624, "="&amp;D246,  crashes!$R$2:$R$17624, "=Weekend", crashes!$N$2:$N$17624,"=K")</f>
        <v>0</v>
      </c>
      <c r="DY246" s="30">
        <f>COUNTIFS(crashes!$G$2:$G$17624,"&gt;="&amp;S246,crashes!$G$2:$G$17624,"&lt;"&amp;T246,crashes!$D$2:$D$17624,"="&amp;C246, crashes!$S$2:$S$17624, "&gt;="&amp;AE246, crashes!$S$2:$S$17624, "&lt;="&amp;AF246, crashes!$E$2:$E$17624, "="&amp;D246,  crashes!$R$2:$R$17624, "=Weekend", crashes!$N$2:$N$17624,"=A")</f>
        <v>1</v>
      </c>
      <c r="DZ246" s="30">
        <f>COUNTIFS(crashes!$G$2:$G$17624,"&gt;="&amp;S246,crashes!$G$2:$G$17624,"&lt;"&amp;T246,crashes!$D$2:$D$17624,"="&amp;C246, crashes!$S$2:$S$17624, "&gt;="&amp;AE246, crashes!$S$2:$S$17624, "&lt;="&amp;AF246, crashes!$E$2:$E$17624, "="&amp;D246,  crashes!$R$2:$R$17624, "=Weekend", crashes!$N$2:$N$17624,"=B")</f>
        <v>2</v>
      </c>
      <c r="EA246" s="30">
        <f>COUNTIFS(crashes!$G$2:$G$17624,"&gt;="&amp;S246,crashes!$G$2:$G$17624,"&lt;"&amp;T246,crashes!$D$2:$D$17624,"="&amp;C246, crashes!$S$2:$S$17624, "&gt;="&amp;AE246, crashes!$S$2:$S$17624, "&lt;="&amp;AF246, crashes!$E$2:$E$17624, "="&amp;D246,  crashes!$R$2:$R$17624, "=Weekend", crashes!$N$2:$N$17624,"=C")</f>
        <v>0</v>
      </c>
      <c r="EB246" s="30">
        <f>COUNTIFS(crashes!$G$2:$G$17624,"&gt;="&amp;S246,crashes!$G$2:$G$17624,"&lt;"&amp;T246,crashes!$D$2:$D$17624,"="&amp;C246, crashes!$S$2:$S$17624, "&gt;="&amp;AE246, crashes!$S$2:$S$17624, "&lt;="&amp;AF246, crashes!$E$2:$E$17624, "="&amp;D246,  crashes!$R$2:$R$17624, "=Weekend", crashes!$N$2:$N$17624,"=ABC")</f>
        <v>0</v>
      </c>
      <c r="EC246" s="30">
        <f>COUNTIFS(crashes!$G$2:$G$17624,"&gt;="&amp;S246,crashes!$G$2:$G$17624,"&lt;"&amp;T246,crashes!$D$2:$D$17624,"="&amp;C246, crashes!$S$2:$S$17624, "&gt;="&amp;AE246, crashes!$S$2:$S$17624, "&lt;="&amp;AF246, crashes!$E$2:$E$17624, "="&amp;D246,  crashes!$R$2:$R$17624, "=Weekend", crashes!$N$2:$N$17624,"=O")</f>
        <v>5</v>
      </c>
      <c r="ED246" s="4">
        <f t="shared" si="46"/>
        <v>0</v>
      </c>
      <c r="EE246" s="4">
        <f t="shared" si="47"/>
        <v>2</v>
      </c>
      <c r="EF246" s="4">
        <f t="shared" si="48"/>
        <v>9</v>
      </c>
      <c r="EG246" s="4">
        <f t="shared" si="49"/>
        <v>1</v>
      </c>
      <c r="EH246" s="4">
        <f t="shared" si="50"/>
        <v>0</v>
      </c>
      <c r="EI246" s="50">
        <f t="shared" si="51"/>
        <v>12</v>
      </c>
      <c r="EJ246" s="4">
        <f t="shared" si="52"/>
        <v>17</v>
      </c>
      <c r="EK246" s="22"/>
      <c r="EL246" s="3">
        <v>2016</v>
      </c>
      <c r="EM246" s="3">
        <v>12</v>
      </c>
      <c r="EN246" s="3">
        <v>8.0300000000000007E-3</v>
      </c>
      <c r="EO246" s="3">
        <v>4.79E-3</v>
      </c>
      <c r="EP246" s="3">
        <v>3.8600000000000001E-3</v>
      </c>
      <c r="EQ246" s="3">
        <v>5.0699999999999999E-3</v>
      </c>
      <c r="ER246" s="3">
        <v>1.528E-2</v>
      </c>
      <c r="ES246" s="3">
        <v>4.5690000000000001E-2</v>
      </c>
      <c r="ET246" s="3">
        <v>7.6850000000000002E-2</v>
      </c>
      <c r="EU246" s="3">
        <v>8.4529999999999994E-2</v>
      </c>
      <c r="EV246" s="3">
        <v>5.9220000000000002E-2</v>
      </c>
      <c r="EW246" s="3">
        <v>4.9579999999999999E-2</v>
      </c>
      <c r="EX246" s="3">
        <v>4.8280000000000003E-2</v>
      </c>
      <c r="EY246" s="3">
        <v>5.7729999999999997E-2</v>
      </c>
      <c r="EZ246" s="3">
        <v>6.2179999999999999E-2</v>
      </c>
      <c r="FA246" s="3">
        <v>6.2190000000000002E-2</v>
      </c>
      <c r="FB246" s="3">
        <v>6.7110000000000003E-2</v>
      </c>
      <c r="FC246" s="3">
        <v>7.2429999999999994E-2</v>
      </c>
      <c r="FD246" s="3">
        <v>7.102E-2</v>
      </c>
      <c r="FE246" s="3">
        <v>7.2440000000000004E-2</v>
      </c>
      <c r="FF246" s="3">
        <v>5.8049999999999997E-2</v>
      </c>
      <c r="FG246" s="3">
        <v>4.4240000000000002E-2</v>
      </c>
      <c r="FH246" s="3">
        <v>3.6929999999999998E-2</v>
      </c>
      <c r="FI246" s="3">
        <v>3.2599999999999997E-2</v>
      </c>
      <c r="FJ246" s="3">
        <v>2.3709999999999998E-2</v>
      </c>
      <c r="FK246" s="3">
        <v>1.538E-2</v>
      </c>
      <c r="FL246" s="3">
        <v>2016</v>
      </c>
      <c r="FM246" s="3">
        <v>12</v>
      </c>
      <c r="FN246" s="3">
        <v>2016</v>
      </c>
      <c r="FO246" s="51">
        <v>12</v>
      </c>
      <c r="FP246" s="51">
        <v>271</v>
      </c>
      <c r="FQ246" s="51">
        <v>1.465E-2</v>
      </c>
      <c r="FR246" s="51">
        <v>9.7450000000000002E-3</v>
      </c>
      <c r="FS246" s="3">
        <v>8.515E-3</v>
      </c>
      <c r="FT246" s="3">
        <v>5.8100000000000001E-3</v>
      </c>
      <c r="FU246" s="3">
        <v>6.5750000000000001E-3</v>
      </c>
      <c r="FV246" s="3">
        <v>1.3509999999999999E-2</v>
      </c>
      <c r="FW246" s="3">
        <v>2.0685000000000002E-2</v>
      </c>
      <c r="FX246" s="3">
        <v>2.759E-2</v>
      </c>
      <c r="FY246" s="3">
        <v>3.5045E-2</v>
      </c>
      <c r="FZ246" s="3">
        <v>4.3859999999999996E-2</v>
      </c>
      <c r="GA246" s="3">
        <v>5.0845000000000001E-2</v>
      </c>
      <c r="GB246" s="3">
        <v>5.3849999999999995E-2</v>
      </c>
      <c r="GC246" s="3">
        <v>5.5515000000000002E-2</v>
      </c>
      <c r="GD246" s="3">
        <v>5.6014999999999995E-2</v>
      </c>
      <c r="GE246" s="3">
        <v>5.6194999999999995E-2</v>
      </c>
      <c r="GF246" s="3">
        <v>5.5085000000000002E-2</v>
      </c>
      <c r="GG246" s="3">
        <v>5.4715E-2</v>
      </c>
      <c r="GH246" s="3">
        <v>5.1699999999999996E-2</v>
      </c>
      <c r="GI246" s="3">
        <v>4.6844999999999998E-2</v>
      </c>
      <c r="GJ246" s="3">
        <v>3.8459999999999994E-2</v>
      </c>
      <c r="GK246" s="3">
        <v>3.3119999999999997E-2</v>
      </c>
      <c r="GL246" s="3">
        <v>2.8685000000000002E-2</v>
      </c>
      <c r="GM246" s="3">
        <v>2.3195E-2</v>
      </c>
      <c r="GN246" s="3">
        <v>1.7084999999999999E-2</v>
      </c>
      <c r="GO246" s="22"/>
      <c r="GP246" s="4">
        <f>'Hours of Operation'!C$39</f>
        <v>0</v>
      </c>
      <c r="GQ246" s="4">
        <f>'Hours of Operation'!D$39</f>
        <v>0</v>
      </c>
      <c r="GR246" s="4">
        <f>'Hours of Operation'!E$39</f>
        <v>0</v>
      </c>
      <c r="GS246" s="4">
        <f>'Hours of Operation'!F$39</f>
        <v>0</v>
      </c>
      <c r="GT246" s="4">
        <f>'Hours of Operation'!G$39</f>
        <v>0</v>
      </c>
      <c r="GU246" s="4">
        <f>'Hours of Operation'!H$39</f>
        <v>0</v>
      </c>
      <c r="GV246" s="4">
        <f>'Hours of Operation'!I$39</f>
        <v>0.96166134185303509</v>
      </c>
      <c r="GW246" s="4">
        <f>'Hours of Operation'!J$39</f>
        <v>0.96166134185303509</v>
      </c>
      <c r="GX246" s="4">
        <f>'Hours of Operation'!K$39</f>
        <v>0</v>
      </c>
      <c r="GY246" s="4">
        <f>'Hours of Operation'!L$39</f>
        <v>0</v>
      </c>
      <c r="GZ246" s="4">
        <f>'Hours of Operation'!M$39</f>
        <v>0</v>
      </c>
      <c r="HA246" s="4">
        <f>'Hours of Operation'!N$39</f>
        <v>0</v>
      </c>
      <c r="HB246" s="4">
        <f>'Hours of Operation'!O$39</f>
        <v>0</v>
      </c>
      <c r="HC246" s="4">
        <f>'Hours of Operation'!P$39</f>
        <v>0</v>
      </c>
      <c r="HD246" s="4">
        <f>'Hours of Operation'!Q$39</f>
        <v>0</v>
      </c>
      <c r="HE246" s="4">
        <f>'Hours of Operation'!R$39</f>
        <v>0</v>
      </c>
      <c r="HF246" s="4">
        <f>'Hours of Operation'!S$39</f>
        <v>0</v>
      </c>
      <c r="HG246" s="4">
        <f>'Hours of Operation'!T$39</f>
        <v>0</v>
      </c>
      <c r="HH246" s="4">
        <f>'Hours of Operation'!U$39</f>
        <v>0</v>
      </c>
      <c r="HI246" s="4">
        <f>'Hours of Operation'!V$39</f>
        <v>0</v>
      </c>
      <c r="HJ246" s="4">
        <f>'Hours of Operation'!W$39</f>
        <v>0</v>
      </c>
      <c r="HK246" s="4">
        <f>'Hours of Operation'!X$39</f>
        <v>0</v>
      </c>
      <c r="HL246" s="4">
        <f>'Hours of Operation'!Y$39</f>
        <v>0</v>
      </c>
      <c r="HM246" s="4">
        <f>'Hours of Operation'!Z$39</f>
        <v>0</v>
      </c>
      <c r="HN246" s="4">
        <f>'Hours of Operation'!AA$39</f>
        <v>0</v>
      </c>
      <c r="HO246" s="4">
        <f>'Hours of Operation'!AB$39</f>
        <v>0</v>
      </c>
      <c r="HP246" s="4">
        <f>'Hours of Operation'!AC$39</f>
        <v>0</v>
      </c>
      <c r="HQ246" s="4">
        <f>'Hours of Operation'!AD$39</f>
        <v>0</v>
      </c>
      <c r="HR246" s="4">
        <f>'Hours of Operation'!AE$39</f>
        <v>0</v>
      </c>
      <c r="HS246" s="4">
        <f>'Hours of Operation'!AF$39</f>
        <v>0</v>
      </c>
      <c r="HT246" s="4">
        <f>'Hours of Operation'!AG$39</f>
        <v>0</v>
      </c>
      <c r="HU246" s="4">
        <f>'Hours of Operation'!AH$39</f>
        <v>0</v>
      </c>
      <c r="HV246" s="4">
        <f>'Hours of Operation'!AI$39</f>
        <v>0</v>
      </c>
      <c r="HW246" s="4">
        <f>'Hours of Operation'!AJ$39</f>
        <v>0</v>
      </c>
      <c r="HX246" s="4">
        <f>'Hours of Operation'!AK$39</f>
        <v>0</v>
      </c>
      <c r="HY246" s="4">
        <f>'Hours of Operation'!AL$39</f>
        <v>0</v>
      </c>
      <c r="HZ246" s="4">
        <f>'Hours of Operation'!AM$39</f>
        <v>0</v>
      </c>
      <c r="IA246" s="4">
        <f>'Hours of Operation'!AN$39</f>
        <v>0</v>
      </c>
      <c r="IB246" s="4">
        <f>'Hours of Operation'!AO$39</f>
        <v>0</v>
      </c>
      <c r="IC246" s="4">
        <f>'Hours of Operation'!AP$39</f>
        <v>0</v>
      </c>
      <c r="ID246" s="4">
        <f>'Hours of Operation'!AQ$39</f>
        <v>0</v>
      </c>
      <c r="IE246" s="4">
        <f>'Hours of Operation'!AR$39</f>
        <v>0</v>
      </c>
      <c r="IF246" s="4">
        <f>'Hours of Operation'!AS$39</f>
        <v>0</v>
      </c>
      <c r="IG246" s="4">
        <f>'Hours of Operation'!AT$39</f>
        <v>0</v>
      </c>
      <c r="IH246" s="4">
        <f>'Hours of Operation'!AU$39</f>
        <v>0</v>
      </c>
      <c r="II246" s="4">
        <f>'Hours of Operation'!AV$39</f>
        <v>0</v>
      </c>
      <c r="IJ246" s="4">
        <f>'Hours of Operation'!AW$39</f>
        <v>0</v>
      </c>
      <c r="IK246" s="4">
        <f>'Hours of Operation'!AX$39</f>
        <v>0</v>
      </c>
      <c r="IL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</row>
    <row r="247" spans="1:264" s="3" customFormat="1" ht="12" customHeight="1" x14ac:dyDescent="0.2">
      <c r="A247" s="4" t="s">
        <v>391</v>
      </c>
      <c r="B247" s="4" t="s">
        <v>218</v>
      </c>
      <c r="C247" s="4">
        <v>264</v>
      </c>
      <c r="D247" s="4" t="s">
        <v>91</v>
      </c>
      <c r="E247" s="4" t="s">
        <v>92</v>
      </c>
      <c r="F247" s="4" t="s">
        <v>68</v>
      </c>
      <c r="G247" s="4">
        <v>4</v>
      </c>
      <c r="H247" s="4" t="s">
        <v>167</v>
      </c>
      <c r="I247" s="4">
        <v>1</v>
      </c>
      <c r="J247" s="4">
        <v>0</v>
      </c>
      <c r="K247" s="4"/>
      <c r="L247" s="10">
        <v>33604</v>
      </c>
      <c r="M247" s="4" t="b">
        <v>1</v>
      </c>
      <c r="N247" s="4"/>
      <c r="O247" s="4"/>
      <c r="P247" s="4" t="s">
        <v>614</v>
      </c>
      <c r="Q247" s="4" t="s">
        <v>615</v>
      </c>
      <c r="R247" s="4" t="s">
        <v>598</v>
      </c>
      <c r="S247" s="4">
        <v>16.834</v>
      </c>
      <c r="T247" s="4">
        <v>17.475999999999999</v>
      </c>
      <c r="U247" s="4">
        <v>1</v>
      </c>
      <c r="V247" s="10">
        <v>43223</v>
      </c>
      <c r="W247" s="4">
        <v>1</v>
      </c>
      <c r="X247" s="4">
        <v>0.64199999999999946</v>
      </c>
      <c r="Y247" s="4"/>
      <c r="Z247" s="4"/>
      <c r="AA247" s="4"/>
      <c r="AB247" s="4"/>
      <c r="AC247" s="4"/>
      <c r="AD247" s="4"/>
      <c r="AE247" s="10">
        <v>41275</v>
      </c>
      <c r="AF247" s="10">
        <v>43100</v>
      </c>
      <c r="AG247" s="16"/>
      <c r="AH247" s="16"/>
      <c r="AI247" s="31">
        <v>73000</v>
      </c>
      <c r="AJ247" s="31">
        <v>73000</v>
      </c>
      <c r="AK247" s="31">
        <v>73000</v>
      </c>
      <c r="AL247" s="31">
        <v>74000</v>
      </c>
      <c r="AM247" s="31">
        <v>73000</v>
      </c>
      <c r="AN247" s="31"/>
      <c r="AO247" s="14"/>
      <c r="AP247" s="4"/>
      <c r="AQ247" s="4"/>
      <c r="AR247" s="9">
        <v>11.710474267855854</v>
      </c>
      <c r="AS247" s="9">
        <v>1.4540777586855569</v>
      </c>
      <c r="AT247" s="9">
        <v>10.251958882689154</v>
      </c>
      <c r="AU247" s="9">
        <v>11.223049264982468</v>
      </c>
      <c r="AV247" s="9">
        <v>0</v>
      </c>
      <c r="AW247" s="39" t="b">
        <v>1</v>
      </c>
      <c r="AX247" s="39" t="b">
        <v>0</v>
      </c>
      <c r="AY247" s="9">
        <v>0</v>
      </c>
      <c r="AZ247" s="9">
        <v>1768.8000000000045</v>
      </c>
      <c r="BA247" s="9">
        <v>1359.751784793048</v>
      </c>
      <c r="BB247" s="9">
        <v>10.11934002078385</v>
      </c>
      <c r="BC247" s="9">
        <v>22.017431359020325</v>
      </c>
      <c r="BD247" s="9">
        <v>2.4670990501357082</v>
      </c>
      <c r="BE247" s="9">
        <v>2.0451446794092702</v>
      </c>
      <c r="BF247" s="9" t="s">
        <v>216</v>
      </c>
      <c r="BG247" s="9">
        <v>9.4884270119574978</v>
      </c>
      <c r="BH247" s="4"/>
      <c r="BI247" s="4"/>
      <c r="BJ247" s="4" t="s">
        <v>167</v>
      </c>
      <c r="BK247" s="4"/>
      <c r="BL247" s="32">
        <v>0.5190000000000019</v>
      </c>
      <c r="BM247" s="16"/>
      <c r="BN247" s="16"/>
      <c r="BO247" s="31">
        <v>7459.4967705851177</v>
      </c>
      <c r="BP247" s="31">
        <v>7459.4967705851177</v>
      </c>
      <c r="BQ247" s="31">
        <v>7840.1525374943139</v>
      </c>
      <c r="BR247" s="31">
        <v>7532.7917039739714</v>
      </c>
      <c r="BS247" s="31">
        <v>7508.4639923936074</v>
      </c>
      <c r="BT247" s="31"/>
      <c r="BU247" s="4"/>
      <c r="BV247" s="32">
        <v>0.16499999999999915</v>
      </c>
      <c r="BW247" s="16"/>
      <c r="BX247" s="16"/>
      <c r="BY247" s="31">
        <v>7200</v>
      </c>
      <c r="BZ247" s="31">
        <v>7200</v>
      </c>
      <c r="CA247" s="31">
        <v>2100</v>
      </c>
      <c r="CB247" s="31">
        <v>7200</v>
      </c>
      <c r="CC247" s="31">
        <v>7200</v>
      </c>
      <c r="CD247" s="31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4">
        <v>1</v>
      </c>
      <c r="CV247" s="4">
        <v>1.8289999999999988</v>
      </c>
      <c r="CW247" s="4">
        <v>1076</v>
      </c>
      <c r="CX247" s="4" t="s">
        <v>222</v>
      </c>
      <c r="CY247" s="4" t="s">
        <v>367</v>
      </c>
      <c r="CZ247" s="22"/>
      <c r="DA247" s="4">
        <v>0</v>
      </c>
      <c r="DB247" s="4">
        <v>0</v>
      </c>
      <c r="DC247" s="4">
        <v>365</v>
      </c>
      <c r="DD247" s="4">
        <v>365</v>
      </c>
      <c r="DE247" s="4">
        <v>365</v>
      </c>
      <c r="DF247" s="4">
        <v>366</v>
      </c>
      <c r="DG247" s="4">
        <v>365</v>
      </c>
      <c r="DH247" s="4">
        <v>0</v>
      </c>
      <c r="DI247" s="16">
        <f t="shared" si="41"/>
        <v>73200.438116100762</v>
      </c>
      <c r="DJ247" s="16">
        <f t="shared" si="42"/>
        <v>7560.0654105096946</v>
      </c>
      <c r="DK247" s="16">
        <f t="shared" si="43"/>
        <v>6180.5585980284777</v>
      </c>
      <c r="DL247" s="16">
        <f t="shared" si="44"/>
        <v>0</v>
      </c>
      <c r="DM247" s="16">
        <f t="shared" si="45"/>
        <v>0</v>
      </c>
      <c r="DN247" s="22"/>
      <c r="DO247" s="4">
        <f>COUNTIFS(crashes!$G$2:$G$17624,"&gt;="&amp;S247,crashes!$G$2:$G$17624,"&lt;"&amp;T247,crashes!$D$2:$D$17624,"="&amp;C247, crashes!$S$2:$S$17624, "&gt;="&amp;AE247, crashes!$S$2:$S$17624, "&lt;="&amp;AF247, crashes!$E$2:$E$17624, "="&amp;D247 )</f>
        <v>61</v>
      </c>
      <c r="DP247" s="29">
        <f>COUNTIFS(crashes!$G$2:$G$17624,"&gt;="&amp;S247,crashes!$G$2:$G$17624,"&lt;"&amp;T247,crashes!$D$2:$D$17624,"="&amp;C247, crashes!$S$2:$S$17624, "&gt;="&amp;AE247, crashes!$S$2:$S$17624, "&lt;="&amp;AF247, crashes!$E$2:$E$17624, "="&amp;D247, crashes!$R$2:$R$17624, "=Weekday")</f>
        <v>44</v>
      </c>
      <c r="DQ247" s="29">
        <f>COUNTIFS(crashes!$G$2:$G$17624,"&gt;="&amp;S247,crashes!$G$2:$G$17624,"&lt;"&amp;T247,crashes!$D$2:$D$17624,"="&amp;C247, crashes!$S$2:$S$17624, "&gt;="&amp;AE247, crashes!$S$2:$S$17624, "&lt;="&amp;AF247, crashes!$E$2:$E$17624, "="&amp;D247, crashes!$R$2:$R$17624, "=Weekend")</f>
        <v>17</v>
      </c>
      <c r="DR247" s="30">
        <f>COUNTIFS(crashes!$G$2:$G$17624,"&gt;="&amp;S247,crashes!$G$2:$G$17624,"&lt;"&amp;T247,crashes!$D$2:$D$17624,"="&amp;C247, crashes!$S$2:$S$17624, "&gt;="&amp;AE247, crashes!$S$2:$S$17624, "&lt;="&amp;AF247, crashes!$E$2:$E$17624, "="&amp;D247,  crashes!$R$2:$R$17624, "=Weekday", crashes!$N$2:$N$17624,"=K")</f>
        <v>0</v>
      </c>
      <c r="DS247" s="30">
        <f>COUNTIFS(crashes!$G$2:$G$17624,"&gt;="&amp;S247,crashes!$G$2:$G$17624,"&lt;"&amp;T247,crashes!$D$2:$D$17624,"="&amp;C247, crashes!$S$2:$S$17624, "&gt;="&amp;AE247, crashes!$S$2:$S$17624, "&lt;="&amp;AF247, crashes!$E$2:$E$17624, "="&amp;D247,  crashes!$R$2:$R$17624, "=Weekday", crashes!$N$2:$N$17624,"=A")</f>
        <v>1</v>
      </c>
      <c r="DT247" s="30">
        <f>COUNTIFS(crashes!$G$2:$G$17624,"&gt;="&amp;S247,crashes!$G$2:$G$17624,"&lt;"&amp;T247,crashes!$D$2:$D$17624,"="&amp;C247, crashes!$S$2:$S$17624, "&gt;="&amp;AE247, crashes!$S$2:$S$17624, "&lt;="&amp;AF247, crashes!$E$2:$E$17624, "="&amp;D247,  crashes!$R$2:$R$17624, "=Weekday", crashes!$N$2:$N$17624,"=B")</f>
        <v>17</v>
      </c>
      <c r="DU247" s="30">
        <f>COUNTIFS(crashes!$G$2:$G$17624,"&gt;="&amp;S247,crashes!$G$2:$G$17624,"&lt;"&amp;T247,crashes!$D$2:$D$17624,"="&amp;C247, crashes!$S$2:$S$17624, "&gt;="&amp;AE247, crashes!$S$2:$S$17624, "&lt;="&amp;AF247, crashes!$E$2:$E$17624, "="&amp;D247,  crashes!$R$2:$R$17624, "=Weekday", crashes!$N$2:$N$17624,"=C")</f>
        <v>3</v>
      </c>
      <c r="DV247" s="30">
        <f>COUNTIFS(crashes!$G$2:$G$17624,"&gt;="&amp;S247,crashes!$G$2:$G$17624,"&lt;"&amp;T247,crashes!$D$2:$D$17624,"="&amp;C247, crashes!$S$2:$S$17624, "&gt;="&amp;AE247, crashes!$S$2:$S$17624, "&lt;="&amp;AF247, crashes!$E$2:$E$17624, "="&amp;D247,  crashes!$R$2:$R$17624, "=Weekday", crashes!$N$2:$N$17624,"=ABC")</f>
        <v>0</v>
      </c>
      <c r="DW247" s="30">
        <f>COUNTIFS(crashes!$G$2:$G$17624,"&gt;="&amp;S247,crashes!$G$2:$G$17624,"&lt;"&amp;T247,crashes!$D$2:$D$17624,"="&amp;C247, crashes!$S$2:$S$17624, "&gt;="&amp;AE247, crashes!$S$2:$S$17624, "&lt;="&amp;AF247, crashes!$E$2:$E$17624, "="&amp;D247,  crashes!$R$2:$R$17624, "=Weekday", crashes!$N$2:$N$17624,"=O")</f>
        <v>23</v>
      </c>
      <c r="DX247" s="30">
        <f>COUNTIFS(crashes!$G$2:$G$17624,"&gt;="&amp;S247,crashes!$G$2:$G$17624,"&lt;"&amp;T247,crashes!$D$2:$D$17624,"="&amp;C247, crashes!$S$2:$S$17624, "&gt;="&amp;AE247, crashes!$S$2:$S$17624, "&lt;="&amp;AF247, crashes!$E$2:$E$17624, "="&amp;D247,  crashes!$R$2:$R$17624, "=Weekend", crashes!$N$2:$N$17624,"=K")</f>
        <v>0</v>
      </c>
      <c r="DY247" s="30">
        <f>COUNTIFS(crashes!$G$2:$G$17624,"&gt;="&amp;S247,crashes!$G$2:$G$17624,"&lt;"&amp;T247,crashes!$D$2:$D$17624,"="&amp;C247, crashes!$S$2:$S$17624, "&gt;="&amp;AE247, crashes!$S$2:$S$17624, "&lt;="&amp;AF247, crashes!$E$2:$E$17624, "="&amp;D247,  crashes!$R$2:$R$17624, "=Weekend", crashes!$N$2:$N$17624,"=A")</f>
        <v>0</v>
      </c>
      <c r="DZ247" s="30">
        <f>COUNTIFS(crashes!$G$2:$G$17624,"&gt;="&amp;S247,crashes!$G$2:$G$17624,"&lt;"&amp;T247,crashes!$D$2:$D$17624,"="&amp;C247, crashes!$S$2:$S$17624, "&gt;="&amp;AE247, crashes!$S$2:$S$17624, "&lt;="&amp;AF247, crashes!$E$2:$E$17624, "="&amp;D247,  crashes!$R$2:$R$17624, "=Weekend", crashes!$N$2:$N$17624,"=B")</f>
        <v>8</v>
      </c>
      <c r="EA247" s="30">
        <f>COUNTIFS(crashes!$G$2:$G$17624,"&gt;="&amp;S247,crashes!$G$2:$G$17624,"&lt;"&amp;T247,crashes!$D$2:$D$17624,"="&amp;C247, crashes!$S$2:$S$17624, "&gt;="&amp;AE247, crashes!$S$2:$S$17624, "&lt;="&amp;AF247, crashes!$E$2:$E$17624, "="&amp;D247,  crashes!$R$2:$R$17624, "=Weekend", crashes!$N$2:$N$17624,"=C")</f>
        <v>0</v>
      </c>
      <c r="EB247" s="30">
        <f>COUNTIFS(crashes!$G$2:$G$17624,"&gt;="&amp;S247,crashes!$G$2:$G$17624,"&lt;"&amp;T247,crashes!$D$2:$D$17624,"="&amp;C247, crashes!$S$2:$S$17624, "&gt;="&amp;AE247, crashes!$S$2:$S$17624, "&lt;="&amp;AF247, crashes!$E$2:$E$17624, "="&amp;D247,  crashes!$R$2:$R$17624, "=Weekend", crashes!$N$2:$N$17624,"=ABC")</f>
        <v>0</v>
      </c>
      <c r="EC247" s="30">
        <f>COUNTIFS(crashes!$G$2:$G$17624,"&gt;="&amp;S247,crashes!$G$2:$G$17624,"&lt;"&amp;T247,crashes!$D$2:$D$17624,"="&amp;C247, crashes!$S$2:$S$17624, "&gt;="&amp;AE247, crashes!$S$2:$S$17624, "&lt;="&amp;AF247, crashes!$E$2:$E$17624, "="&amp;D247,  crashes!$R$2:$R$17624, "=Weekend", crashes!$N$2:$N$17624,"=O")</f>
        <v>9</v>
      </c>
      <c r="ED247" s="4">
        <f t="shared" si="46"/>
        <v>0</v>
      </c>
      <c r="EE247" s="4">
        <f t="shared" si="47"/>
        <v>1</v>
      </c>
      <c r="EF247" s="4">
        <f t="shared" si="48"/>
        <v>25</v>
      </c>
      <c r="EG247" s="4">
        <f t="shared" si="49"/>
        <v>3</v>
      </c>
      <c r="EH247" s="4">
        <f t="shared" si="50"/>
        <v>0</v>
      </c>
      <c r="EI247" s="50">
        <f t="shared" si="51"/>
        <v>29</v>
      </c>
      <c r="EJ247" s="4">
        <f t="shared" si="52"/>
        <v>32</v>
      </c>
      <c r="EK247" s="22"/>
      <c r="EL247" s="3">
        <v>2016</v>
      </c>
      <c r="EM247" s="3">
        <v>12</v>
      </c>
      <c r="EN247" s="3">
        <v>8.0300000000000007E-3</v>
      </c>
      <c r="EO247" s="3">
        <v>4.79E-3</v>
      </c>
      <c r="EP247" s="3">
        <v>3.8600000000000001E-3</v>
      </c>
      <c r="EQ247" s="3">
        <v>5.0699999999999999E-3</v>
      </c>
      <c r="ER247" s="3">
        <v>1.528E-2</v>
      </c>
      <c r="ES247" s="3">
        <v>4.5690000000000001E-2</v>
      </c>
      <c r="ET247" s="3">
        <v>7.6850000000000002E-2</v>
      </c>
      <c r="EU247" s="3">
        <v>8.4529999999999994E-2</v>
      </c>
      <c r="EV247" s="3">
        <v>5.9220000000000002E-2</v>
      </c>
      <c r="EW247" s="3">
        <v>4.9579999999999999E-2</v>
      </c>
      <c r="EX247" s="3">
        <v>4.8280000000000003E-2</v>
      </c>
      <c r="EY247" s="3">
        <v>5.7729999999999997E-2</v>
      </c>
      <c r="EZ247" s="3">
        <v>6.2179999999999999E-2</v>
      </c>
      <c r="FA247" s="3">
        <v>6.2190000000000002E-2</v>
      </c>
      <c r="FB247" s="3">
        <v>6.7110000000000003E-2</v>
      </c>
      <c r="FC247" s="3">
        <v>7.2429999999999994E-2</v>
      </c>
      <c r="FD247" s="3">
        <v>7.102E-2</v>
      </c>
      <c r="FE247" s="3">
        <v>7.2440000000000004E-2</v>
      </c>
      <c r="FF247" s="3">
        <v>5.8049999999999997E-2</v>
      </c>
      <c r="FG247" s="3">
        <v>4.4240000000000002E-2</v>
      </c>
      <c r="FH247" s="3">
        <v>3.6929999999999998E-2</v>
      </c>
      <c r="FI247" s="3">
        <v>3.2599999999999997E-2</v>
      </c>
      <c r="FJ247" s="3">
        <v>2.3709999999999998E-2</v>
      </c>
      <c r="FK247" s="3">
        <v>1.538E-2</v>
      </c>
      <c r="FL247" s="3">
        <v>2016</v>
      </c>
      <c r="FM247" s="3">
        <v>12</v>
      </c>
      <c r="FN247" s="3">
        <v>2016</v>
      </c>
      <c r="FO247" s="51">
        <v>12</v>
      </c>
      <c r="FP247" s="51">
        <v>271</v>
      </c>
      <c r="FQ247" s="51">
        <v>1.465E-2</v>
      </c>
      <c r="FR247" s="51">
        <v>9.7450000000000002E-3</v>
      </c>
      <c r="FS247" s="3">
        <v>8.515E-3</v>
      </c>
      <c r="FT247" s="3">
        <v>5.8100000000000001E-3</v>
      </c>
      <c r="FU247" s="3">
        <v>6.5750000000000001E-3</v>
      </c>
      <c r="FV247" s="3">
        <v>1.3509999999999999E-2</v>
      </c>
      <c r="FW247" s="3">
        <v>2.0685000000000002E-2</v>
      </c>
      <c r="FX247" s="3">
        <v>2.759E-2</v>
      </c>
      <c r="FY247" s="3">
        <v>3.5045E-2</v>
      </c>
      <c r="FZ247" s="3">
        <v>4.3859999999999996E-2</v>
      </c>
      <c r="GA247" s="3">
        <v>5.0845000000000001E-2</v>
      </c>
      <c r="GB247" s="3">
        <v>5.3849999999999995E-2</v>
      </c>
      <c r="GC247" s="3">
        <v>5.5515000000000002E-2</v>
      </c>
      <c r="GD247" s="3">
        <v>5.6014999999999995E-2</v>
      </c>
      <c r="GE247" s="3">
        <v>5.6194999999999995E-2</v>
      </c>
      <c r="GF247" s="3">
        <v>5.5085000000000002E-2</v>
      </c>
      <c r="GG247" s="3">
        <v>5.4715E-2</v>
      </c>
      <c r="GH247" s="3">
        <v>5.1699999999999996E-2</v>
      </c>
      <c r="GI247" s="3">
        <v>4.6844999999999998E-2</v>
      </c>
      <c r="GJ247" s="3">
        <v>3.8459999999999994E-2</v>
      </c>
      <c r="GK247" s="3">
        <v>3.3119999999999997E-2</v>
      </c>
      <c r="GL247" s="3">
        <v>2.8685000000000002E-2</v>
      </c>
      <c r="GM247" s="3">
        <v>2.3195E-2</v>
      </c>
      <c r="GN247" s="3">
        <v>1.7084999999999999E-2</v>
      </c>
      <c r="GO247" s="22"/>
      <c r="GP247" s="4">
        <f>'Hours of Operation'!C$39</f>
        <v>0</v>
      </c>
      <c r="GQ247" s="4">
        <f>'Hours of Operation'!D$39</f>
        <v>0</v>
      </c>
      <c r="GR247" s="4">
        <f>'Hours of Operation'!E$39</f>
        <v>0</v>
      </c>
      <c r="GS247" s="4">
        <f>'Hours of Operation'!F$39</f>
        <v>0</v>
      </c>
      <c r="GT247" s="4">
        <f>'Hours of Operation'!G$39</f>
        <v>0</v>
      </c>
      <c r="GU247" s="4">
        <f>'Hours of Operation'!H$39</f>
        <v>0</v>
      </c>
      <c r="GV247" s="4">
        <f>'Hours of Operation'!I$39</f>
        <v>0.96166134185303509</v>
      </c>
      <c r="GW247" s="4">
        <f>'Hours of Operation'!J$39</f>
        <v>0.96166134185303509</v>
      </c>
      <c r="GX247" s="4">
        <f>'Hours of Operation'!K$39</f>
        <v>0</v>
      </c>
      <c r="GY247" s="4">
        <f>'Hours of Operation'!L$39</f>
        <v>0</v>
      </c>
      <c r="GZ247" s="4">
        <f>'Hours of Operation'!M$39</f>
        <v>0</v>
      </c>
      <c r="HA247" s="4">
        <f>'Hours of Operation'!N$39</f>
        <v>0</v>
      </c>
      <c r="HB247" s="4">
        <f>'Hours of Operation'!O$39</f>
        <v>0</v>
      </c>
      <c r="HC247" s="4">
        <f>'Hours of Operation'!P$39</f>
        <v>0</v>
      </c>
      <c r="HD247" s="4">
        <f>'Hours of Operation'!Q$39</f>
        <v>0</v>
      </c>
      <c r="HE247" s="4">
        <f>'Hours of Operation'!R$39</f>
        <v>0</v>
      </c>
      <c r="HF247" s="4">
        <f>'Hours of Operation'!S$39</f>
        <v>0</v>
      </c>
      <c r="HG247" s="4">
        <f>'Hours of Operation'!T$39</f>
        <v>0</v>
      </c>
      <c r="HH247" s="4">
        <f>'Hours of Operation'!U$39</f>
        <v>0</v>
      </c>
      <c r="HI247" s="4">
        <f>'Hours of Operation'!V$39</f>
        <v>0</v>
      </c>
      <c r="HJ247" s="4">
        <f>'Hours of Operation'!W$39</f>
        <v>0</v>
      </c>
      <c r="HK247" s="4">
        <f>'Hours of Operation'!X$39</f>
        <v>0</v>
      </c>
      <c r="HL247" s="4">
        <f>'Hours of Operation'!Y$39</f>
        <v>0</v>
      </c>
      <c r="HM247" s="4">
        <f>'Hours of Operation'!Z$39</f>
        <v>0</v>
      </c>
      <c r="HN247" s="4">
        <f>'Hours of Operation'!AA$39</f>
        <v>0</v>
      </c>
      <c r="HO247" s="4">
        <f>'Hours of Operation'!AB$39</f>
        <v>0</v>
      </c>
      <c r="HP247" s="4">
        <f>'Hours of Operation'!AC$39</f>
        <v>0</v>
      </c>
      <c r="HQ247" s="4">
        <f>'Hours of Operation'!AD$39</f>
        <v>0</v>
      </c>
      <c r="HR247" s="4">
        <f>'Hours of Operation'!AE$39</f>
        <v>0</v>
      </c>
      <c r="HS247" s="4">
        <f>'Hours of Operation'!AF$39</f>
        <v>0</v>
      </c>
      <c r="HT247" s="4">
        <f>'Hours of Operation'!AG$39</f>
        <v>0</v>
      </c>
      <c r="HU247" s="4">
        <f>'Hours of Operation'!AH$39</f>
        <v>0</v>
      </c>
      <c r="HV247" s="4">
        <f>'Hours of Operation'!AI$39</f>
        <v>0</v>
      </c>
      <c r="HW247" s="4">
        <f>'Hours of Operation'!AJ$39</f>
        <v>0</v>
      </c>
      <c r="HX247" s="4">
        <f>'Hours of Operation'!AK$39</f>
        <v>0</v>
      </c>
      <c r="HY247" s="4">
        <f>'Hours of Operation'!AL$39</f>
        <v>0</v>
      </c>
      <c r="HZ247" s="4">
        <f>'Hours of Operation'!AM$39</f>
        <v>0</v>
      </c>
      <c r="IA247" s="4">
        <f>'Hours of Operation'!AN$39</f>
        <v>0</v>
      </c>
      <c r="IB247" s="4">
        <f>'Hours of Operation'!AO$39</f>
        <v>0</v>
      </c>
      <c r="IC247" s="4">
        <f>'Hours of Operation'!AP$39</f>
        <v>0</v>
      </c>
      <c r="ID247" s="4">
        <f>'Hours of Operation'!AQ$39</f>
        <v>0</v>
      </c>
      <c r="IE247" s="4">
        <f>'Hours of Operation'!AR$39</f>
        <v>0</v>
      </c>
      <c r="IF247" s="4">
        <f>'Hours of Operation'!AS$39</f>
        <v>0</v>
      </c>
      <c r="IG247" s="4">
        <f>'Hours of Operation'!AT$39</f>
        <v>0</v>
      </c>
      <c r="IH247" s="4">
        <f>'Hours of Operation'!AU$39</f>
        <v>0</v>
      </c>
      <c r="II247" s="4">
        <f>'Hours of Operation'!AV$39</f>
        <v>0</v>
      </c>
      <c r="IJ247" s="4">
        <f>'Hours of Operation'!AW$39</f>
        <v>0</v>
      </c>
      <c r="IK247" s="4">
        <f>'Hours of Operation'!AX$39</f>
        <v>0</v>
      </c>
      <c r="IL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</row>
    <row r="248" spans="1:264" s="3" customFormat="1" ht="12" customHeight="1" x14ac:dyDescent="0.2">
      <c r="A248" s="4" t="s">
        <v>391</v>
      </c>
      <c r="B248" s="4" t="s">
        <v>218</v>
      </c>
      <c r="C248" s="4">
        <v>264</v>
      </c>
      <c r="D248" s="4" t="s">
        <v>91</v>
      </c>
      <c r="E248" s="4" t="s">
        <v>92</v>
      </c>
      <c r="F248" s="4" t="s">
        <v>70</v>
      </c>
      <c r="G248" s="4">
        <v>4</v>
      </c>
      <c r="H248" s="4" t="s">
        <v>167</v>
      </c>
      <c r="I248" s="4">
        <v>1</v>
      </c>
      <c r="J248" s="4">
        <v>0</v>
      </c>
      <c r="K248" s="4"/>
      <c r="L248" s="10">
        <v>33604</v>
      </c>
      <c r="M248" s="4" t="b">
        <v>1</v>
      </c>
      <c r="N248" s="4"/>
      <c r="O248" s="4"/>
      <c r="P248" s="4" t="s">
        <v>616</v>
      </c>
      <c r="Q248" s="4" t="s">
        <v>617</v>
      </c>
      <c r="R248" s="4" t="s">
        <v>615</v>
      </c>
      <c r="S248" s="4">
        <v>16.669</v>
      </c>
      <c r="T248" s="4">
        <v>16.834</v>
      </c>
      <c r="U248" s="4">
        <v>1</v>
      </c>
      <c r="V248" s="10">
        <v>43223</v>
      </c>
      <c r="W248" s="4">
        <v>1</v>
      </c>
      <c r="X248" s="4">
        <v>0.16499999999999915</v>
      </c>
      <c r="Y248" s="4">
        <v>0.16499999999999915</v>
      </c>
      <c r="Z248" s="4">
        <v>1</v>
      </c>
      <c r="AA248" s="4" t="s">
        <v>404</v>
      </c>
      <c r="AB248" s="4"/>
      <c r="AC248" s="4"/>
      <c r="AD248" s="4"/>
      <c r="AE248" s="10">
        <v>41275</v>
      </c>
      <c r="AF248" s="10">
        <v>43100</v>
      </c>
      <c r="AG248" s="16"/>
      <c r="AH248" s="16"/>
      <c r="AI248" s="31">
        <v>78525.096638155781</v>
      </c>
      <c r="AJ248" s="31">
        <v>78525.096638155781</v>
      </c>
      <c r="AK248" s="31">
        <v>73574.842884895508</v>
      </c>
      <c r="AL248" s="31">
        <v>75977.586462802283</v>
      </c>
      <c r="AM248" s="31">
        <v>75053.965743710491</v>
      </c>
      <c r="AN248" s="31"/>
      <c r="AO248" s="14"/>
      <c r="AP248" s="4"/>
      <c r="AQ248" s="4"/>
      <c r="AR248" s="9">
        <v>11.68455352590995</v>
      </c>
      <c r="AS248" s="9">
        <v>1.7354864543570692</v>
      </c>
      <c r="AT248" s="9">
        <v>9.8459776592080601</v>
      </c>
      <c r="AU248" s="9">
        <v>0</v>
      </c>
      <c r="AV248" s="9">
        <v>0</v>
      </c>
      <c r="AW248" s="39" t="b">
        <v>1</v>
      </c>
      <c r="AX248" s="39" t="b">
        <v>0</v>
      </c>
      <c r="AY248" s="9">
        <v>0</v>
      </c>
      <c r="AZ248" s="9">
        <v>839.5199999999943</v>
      </c>
      <c r="BA248" s="9">
        <v>837.20382015020095</v>
      </c>
      <c r="BB248" s="9">
        <v>5.9905712760970999</v>
      </c>
      <c r="BC248" s="9">
        <v>22.533025235989932</v>
      </c>
      <c r="BD248" s="9">
        <v>2.7790269612177632</v>
      </c>
      <c r="BE248" s="9">
        <v>2.1926740186316196</v>
      </c>
      <c r="BF248" s="9" t="s">
        <v>216</v>
      </c>
      <c r="BG248" s="9">
        <v>10.109934423106711</v>
      </c>
      <c r="BH248" s="4"/>
      <c r="BI248" s="4"/>
      <c r="BJ248" s="4" t="s">
        <v>167</v>
      </c>
      <c r="BK248" s="4"/>
      <c r="BL248" s="32">
        <v>1.8590000000000018</v>
      </c>
      <c r="BM248" s="16"/>
      <c r="BN248" s="16"/>
      <c r="BO248" s="31">
        <v>7459.4967705851177</v>
      </c>
      <c r="BP248" s="31">
        <v>7459.4967705851177</v>
      </c>
      <c r="BQ248" s="31">
        <v>7840.1525374943139</v>
      </c>
      <c r="BR248" s="31">
        <v>7532.7917039739714</v>
      </c>
      <c r="BS248" s="31">
        <v>7508.4639923936074</v>
      </c>
      <c r="BT248" s="31"/>
      <c r="BU248" s="4"/>
      <c r="BV248" s="32">
        <v>0</v>
      </c>
      <c r="BW248" s="16"/>
      <c r="BX248" s="16"/>
      <c r="BY248" s="31">
        <v>7200</v>
      </c>
      <c r="BZ248" s="31">
        <v>7200</v>
      </c>
      <c r="CA248" s="31">
        <v>2100</v>
      </c>
      <c r="CB248" s="31">
        <v>7200</v>
      </c>
      <c r="CC248" s="31">
        <v>7200</v>
      </c>
      <c r="CD248" s="31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31">
        <v>7200</v>
      </c>
      <c r="CP248" s="31">
        <v>7200</v>
      </c>
      <c r="CQ248" s="31">
        <v>2100</v>
      </c>
      <c r="CR248" s="31">
        <v>7200</v>
      </c>
      <c r="CS248" s="31">
        <v>7200</v>
      </c>
      <c r="CT248" s="31"/>
      <c r="CU248" s="4">
        <v>1.6419999999999995</v>
      </c>
      <c r="CV248" s="4">
        <v>1.6639999999999997</v>
      </c>
      <c r="CW248" s="4"/>
      <c r="CX248" s="4" t="s">
        <v>222</v>
      </c>
      <c r="CY248" s="4" t="s">
        <v>367</v>
      </c>
      <c r="CZ248" s="22"/>
      <c r="DA248" s="4">
        <v>0</v>
      </c>
      <c r="DB248" s="4">
        <v>0</v>
      </c>
      <c r="DC248" s="4">
        <v>365</v>
      </c>
      <c r="DD248" s="4">
        <v>365</v>
      </c>
      <c r="DE248" s="4">
        <v>365</v>
      </c>
      <c r="DF248" s="4">
        <v>366</v>
      </c>
      <c r="DG248" s="4">
        <v>365</v>
      </c>
      <c r="DH248" s="4">
        <v>0</v>
      </c>
      <c r="DI248" s="16">
        <f t="shared" si="41"/>
        <v>76331.123954370501</v>
      </c>
      <c r="DJ248" s="16">
        <f t="shared" si="42"/>
        <v>7560.0654105096946</v>
      </c>
      <c r="DK248" s="16">
        <f t="shared" si="43"/>
        <v>6180.5585980284777</v>
      </c>
      <c r="DL248" s="16">
        <f t="shared" si="44"/>
        <v>0</v>
      </c>
      <c r="DM248" s="16">
        <f t="shared" si="45"/>
        <v>6180.5585980284777</v>
      </c>
      <c r="DN248" s="22"/>
      <c r="DO248" s="4">
        <f>COUNTIFS(crashes!$G$2:$G$17624,"&gt;="&amp;S248,crashes!$G$2:$G$17624,"&lt;"&amp;T248,crashes!$D$2:$D$17624,"="&amp;C248, crashes!$S$2:$S$17624, "&gt;="&amp;AE248, crashes!$S$2:$S$17624, "&lt;="&amp;AF248, crashes!$E$2:$E$17624, "="&amp;D248 )</f>
        <v>16</v>
      </c>
      <c r="DP248" s="29">
        <f>COUNTIFS(crashes!$G$2:$G$17624,"&gt;="&amp;S248,crashes!$G$2:$G$17624,"&lt;"&amp;T248,crashes!$D$2:$D$17624,"="&amp;C248, crashes!$S$2:$S$17624, "&gt;="&amp;AE248, crashes!$S$2:$S$17624, "&lt;="&amp;AF248, crashes!$E$2:$E$17624, "="&amp;D248, crashes!$R$2:$R$17624, "=Weekday")</f>
        <v>13</v>
      </c>
      <c r="DQ248" s="29">
        <f>COUNTIFS(crashes!$G$2:$G$17624,"&gt;="&amp;S248,crashes!$G$2:$G$17624,"&lt;"&amp;T248,crashes!$D$2:$D$17624,"="&amp;C248, crashes!$S$2:$S$17624, "&gt;="&amp;AE248, crashes!$S$2:$S$17624, "&lt;="&amp;AF248, crashes!$E$2:$E$17624, "="&amp;D248, crashes!$R$2:$R$17624, "=Weekend")</f>
        <v>3</v>
      </c>
      <c r="DR248" s="30">
        <f>COUNTIFS(crashes!$G$2:$G$17624,"&gt;="&amp;S248,crashes!$G$2:$G$17624,"&lt;"&amp;T248,crashes!$D$2:$D$17624,"="&amp;C248, crashes!$S$2:$S$17624, "&gt;="&amp;AE248, crashes!$S$2:$S$17624, "&lt;="&amp;AF248, crashes!$E$2:$E$17624, "="&amp;D248,  crashes!$R$2:$R$17624, "=Weekday", crashes!$N$2:$N$17624,"=K")</f>
        <v>0</v>
      </c>
      <c r="DS248" s="30">
        <f>COUNTIFS(crashes!$G$2:$G$17624,"&gt;="&amp;S248,crashes!$G$2:$G$17624,"&lt;"&amp;T248,crashes!$D$2:$D$17624,"="&amp;C248, crashes!$S$2:$S$17624, "&gt;="&amp;AE248, crashes!$S$2:$S$17624, "&lt;="&amp;AF248, crashes!$E$2:$E$17624, "="&amp;D248,  crashes!$R$2:$R$17624, "=Weekday", crashes!$N$2:$N$17624,"=A")</f>
        <v>0</v>
      </c>
      <c r="DT248" s="30">
        <f>COUNTIFS(crashes!$G$2:$G$17624,"&gt;="&amp;S248,crashes!$G$2:$G$17624,"&lt;"&amp;T248,crashes!$D$2:$D$17624,"="&amp;C248, crashes!$S$2:$S$17624, "&gt;="&amp;AE248, crashes!$S$2:$S$17624, "&lt;="&amp;AF248, crashes!$E$2:$E$17624, "="&amp;D248,  crashes!$R$2:$R$17624, "=Weekday", crashes!$N$2:$N$17624,"=B")</f>
        <v>3</v>
      </c>
      <c r="DU248" s="30">
        <f>COUNTIFS(crashes!$G$2:$G$17624,"&gt;="&amp;S248,crashes!$G$2:$G$17624,"&lt;"&amp;T248,crashes!$D$2:$D$17624,"="&amp;C248, crashes!$S$2:$S$17624, "&gt;="&amp;AE248, crashes!$S$2:$S$17624, "&lt;="&amp;AF248, crashes!$E$2:$E$17624, "="&amp;D248,  crashes!$R$2:$R$17624, "=Weekday", crashes!$N$2:$N$17624,"=C")</f>
        <v>1</v>
      </c>
      <c r="DV248" s="30">
        <f>COUNTIFS(crashes!$G$2:$G$17624,"&gt;="&amp;S248,crashes!$G$2:$G$17624,"&lt;"&amp;T248,crashes!$D$2:$D$17624,"="&amp;C248, crashes!$S$2:$S$17624, "&gt;="&amp;AE248, crashes!$S$2:$S$17624, "&lt;="&amp;AF248, crashes!$E$2:$E$17624, "="&amp;D248,  crashes!$R$2:$R$17624, "=Weekday", crashes!$N$2:$N$17624,"=ABC")</f>
        <v>0</v>
      </c>
      <c r="DW248" s="30">
        <f>COUNTIFS(crashes!$G$2:$G$17624,"&gt;="&amp;S248,crashes!$G$2:$G$17624,"&lt;"&amp;T248,crashes!$D$2:$D$17624,"="&amp;C248, crashes!$S$2:$S$17624, "&gt;="&amp;AE248, crashes!$S$2:$S$17624, "&lt;="&amp;AF248, crashes!$E$2:$E$17624, "="&amp;D248,  crashes!$R$2:$R$17624, "=Weekday", crashes!$N$2:$N$17624,"=O")</f>
        <v>9</v>
      </c>
      <c r="DX248" s="30">
        <f>COUNTIFS(crashes!$G$2:$G$17624,"&gt;="&amp;S248,crashes!$G$2:$G$17624,"&lt;"&amp;T248,crashes!$D$2:$D$17624,"="&amp;C248, crashes!$S$2:$S$17624, "&gt;="&amp;AE248, crashes!$S$2:$S$17624, "&lt;="&amp;AF248, crashes!$E$2:$E$17624, "="&amp;D248,  crashes!$R$2:$R$17624, "=Weekend", crashes!$N$2:$N$17624,"=K")</f>
        <v>0</v>
      </c>
      <c r="DY248" s="30">
        <f>COUNTIFS(crashes!$G$2:$G$17624,"&gt;="&amp;S248,crashes!$G$2:$G$17624,"&lt;"&amp;T248,crashes!$D$2:$D$17624,"="&amp;C248, crashes!$S$2:$S$17624, "&gt;="&amp;AE248, crashes!$S$2:$S$17624, "&lt;="&amp;AF248, crashes!$E$2:$E$17624, "="&amp;D248,  crashes!$R$2:$R$17624, "=Weekend", crashes!$N$2:$N$17624,"=A")</f>
        <v>0</v>
      </c>
      <c r="DZ248" s="30">
        <f>COUNTIFS(crashes!$G$2:$G$17624,"&gt;="&amp;S248,crashes!$G$2:$G$17624,"&lt;"&amp;T248,crashes!$D$2:$D$17624,"="&amp;C248, crashes!$S$2:$S$17624, "&gt;="&amp;AE248, crashes!$S$2:$S$17624, "&lt;="&amp;AF248, crashes!$E$2:$E$17624, "="&amp;D248,  crashes!$R$2:$R$17624, "=Weekend", crashes!$N$2:$N$17624,"=B")</f>
        <v>0</v>
      </c>
      <c r="EA248" s="30">
        <f>COUNTIFS(crashes!$G$2:$G$17624,"&gt;="&amp;S248,crashes!$G$2:$G$17624,"&lt;"&amp;T248,crashes!$D$2:$D$17624,"="&amp;C248, crashes!$S$2:$S$17624, "&gt;="&amp;AE248, crashes!$S$2:$S$17624, "&lt;="&amp;AF248, crashes!$E$2:$E$17624, "="&amp;D248,  crashes!$R$2:$R$17624, "=Weekend", crashes!$N$2:$N$17624,"=C")</f>
        <v>0</v>
      </c>
      <c r="EB248" s="30">
        <f>COUNTIFS(crashes!$G$2:$G$17624,"&gt;="&amp;S248,crashes!$G$2:$G$17624,"&lt;"&amp;T248,crashes!$D$2:$D$17624,"="&amp;C248, crashes!$S$2:$S$17624, "&gt;="&amp;AE248, crashes!$S$2:$S$17624, "&lt;="&amp;AF248, crashes!$E$2:$E$17624, "="&amp;D248,  crashes!$R$2:$R$17624, "=Weekend", crashes!$N$2:$N$17624,"=ABC")</f>
        <v>0</v>
      </c>
      <c r="EC248" s="30">
        <f>COUNTIFS(crashes!$G$2:$G$17624,"&gt;="&amp;S248,crashes!$G$2:$G$17624,"&lt;"&amp;T248,crashes!$D$2:$D$17624,"="&amp;C248, crashes!$S$2:$S$17624, "&gt;="&amp;AE248, crashes!$S$2:$S$17624, "&lt;="&amp;AF248, crashes!$E$2:$E$17624, "="&amp;D248,  crashes!$R$2:$R$17624, "=Weekend", crashes!$N$2:$N$17624,"=O")</f>
        <v>3</v>
      </c>
      <c r="ED248" s="4">
        <f t="shared" si="46"/>
        <v>0</v>
      </c>
      <c r="EE248" s="4">
        <f t="shared" si="47"/>
        <v>0</v>
      </c>
      <c r="EF248" s="4">
        <f t="shared" si="48"/>
        <v>3</v>
      </c>
      <c r="EG248" s="4">
        <f t="shared" si="49"/>
        <v>1</v>
      </c>
      <c r="EH248" s="4">
        <f t="shared" si="50"/>
        <v>0</v>
      </c>
      <c r="EI248" s="50">
        <f t="shared" si="51"/>
        <v>4</v>
      </c>
      <c r="EJ248" s="4">
        <f t="shared" si="52"/>
        <v>12</v>
      </c>
      <c r="EK248" s="22"/>
      <c r="EL248" s="3">
        <v>2016</v>
      </c>
      <c r="EM248" s="3">
        <v>12</v>
      </c>
      <c r="EN248" s="3">
        <v>8.0300000000000007E-3</v>
      </c>
      <c r="EO248" s="3">
        <v>4.79E-3</v>
      </c>
      <c r="EP248" s="3">
        <v>3.8600000000000001E-3</v>
      </c>
      <c r="EQ248" s="3">
        <v>5.0699999999999999E-3</v>
      </c>
      <c r="ER248" s="3">
        <v>1.528E-2</v>
      </c>
      <c r="ES248" s="3">
        <v>4.5690000000000001E-2</v>
      </c>
      <c r="ET248" s="3">
        <v>7.6850000000000002E-2</v>
      </c>
      <c r="EU248" s="3">
        <v>8.4529999999999994E-2</v>
      </c>
      <c r="EV248" s="3">
        <v>5.9220000000000002E-2</v>
      </c>
      <c r="EW248" s="3">
        <v>4.9579999999999999E-2</v>
      </c>
      <c r="EX248" s="3">
        <v>4.8280000000000003E-2</v>
      </c>
      <c r="EY248" s="3">
        <v>5.7729999999999997E-2</v>
      </c>
      <c r="EZ248" s="3">
        <v>6.2179999999999999E-2</v>
      </c>
      <c r="FA248" s="3">
        <v>6.2190000000000002E-2</v>
      </c>
      <c r="FB248" s="3">
        <v>6.7110000000000003E-2</v>
      </c>
      <c r="FC248" s="3">
        <v>7.2429999999999994E-2</v>
      </c>
      <c r="FD248" s="3">
        <v>7.102E-2</v>
      </c>
      <c r="FE248" s="3">
        <v>7.2440000000000004E-2</v>
      </c>
      <c r="FF248" s="3">
        <v>5.8049999999999997E-2</v>
      </c>
      <c r="FG248" s="3">
        <v>4.4240000000000002E-2</v>
      </c>
      <c r="FH248" s="3">
        <v>3.6929999999999998E-2</v>
      </c>
      <c r="FI248" s="3">
        <v>3.2599999999999997E-2</v>
      </c>
      <c r="FJ248" s="3">
        <v>2.3709999999999998E-2</v>
      </c>
      <c r="FK248" s="3">
        <v>1.538E-2</v>
      </c>
      <c r="FL248" s="3">
        <v>2016</v>
      </c>
      <c r="FM248" s="3">
        <v>12</v>
      </c>
      <c r="FN248" s="3">
        <v>2016</v>
      </c>
      <c r="FO248" s="51">
        <v>12</v>
      </c>
      <c r="FP248" s="51">
        <v>271</v>
      </c>
      <c r="FQ248" s="51">
        <v>1.465E-2</v>
      </c>
      <c r="FR248" s="51">
        <v>9.7450000000000002E-3</v>
      </c>
      <c r="FS248" s="3">
        <v>8.515E-3</v>
      </c>
      <c r="FT248" s="3">
        <v>5.8100000000000001E-3</v>
      </c>
      <c r="FU248" s="3">
        <v>6.5750000000000001E-3</v>
      </c>
      <c r="FV248" s="3">
        <v>1.3509999999999999E-2</v>
      </c>
      <c r="FW248" s="3">
        <v>2.0685000000000002E-2</v>
      </c>
      <c r="FX248" s="3">
        <v>2.759E-2</v>
      </c>
      <c r="FY248" s="3">
        <v>3.5045E-2</v>
      </c>
      <c r="FZ248" s="3">
        <v>4.3859999999999996E-2</v>
      </c>
      <c r="GA248" s="3">
        <v>5.0845000000000001E-2</v>
      </c>
      <c r="GB248" s="3">
        <v>5.3849999999999995E-2</v>
      </c>
      <c r="GC248" s="3">
        <v>5.5515000000000002E-2</v>
      </c>
      <c r="GD248" s="3">
        <v>5.6014999999999995E-2</v>
      </c>
      <c r="GE248" s="3">
        <v>5.6194999999999995E-2</v>
      </c>
      <c r="GF248" s="3">
        <v>5.5085000000000002E-2</v>
      </c>
      <c r="GG248" s="3">
        <v>5.4715E-2</v>
      </c>
      <c r="GH248" s="3">
        <v>5.1699999999999996E-2</v>
      </c>
      <c r="GI248" s="3">
        <v>4.6844999999999998E-2</v>
      </c>
      <c r="GJ248" s="3">
        <v>3.8459999999999994E-2</v>
      </c>
      <c r="GK248" s="3">
        <v>3.3119999999999997E-2</v>
      </c>
      <c r="GL248" s="3">
        <v>2.8685000000000002E-2</v>
      </c>
      <c r="GM248" s="3">
        <v>2.3195E-2</v>
      </c>
      <c r="GN248" s="3">
        <v>1.7084999999999999E-2</v>
      </c>
      <c r="GO248" s="22"/>
      <c r="GP248" s="4">
        <f>'Hours of Operation'!C$39</f>
        <v>0</v>
      </c>
      <c r="GQ248" s="4">
        <f>'Hours of Operation'!D$39</f>
        <v>0</v>
      </c>
      <c r="GR248" s="4">
        <f>'Hours of Operation'!E$39</f>
        <v>0</v>
      </c>
      <c r="GS248" s="4">
        <f>'Hours of Operation'!F$39</f>
        <v>0</v>
      </c>
      <c r="GT248" s="4">
        <f>'Hours of Operation'!G$39</f>
        <v>0</v>
      </c>
      <c r="GU248" s="4">
        <f>'Hours of Operation'!H$39</f>
        <v>0</v>
      </c>
      <c r="GV248" s="4">
        <f>'Hours of Operation'!I$39</f>
        <v>0.96166134185303509</v>
      </c>
      <c r="GW248" s="4">
        <f>'Hours of Operation'!J$39</f>
        <v>0.96166134185303509</v>
      </c>
      <c r="GX248" s="4">
        <f>'Hours of Operation'!K$39</f>
        <v>0</v>
      </c>
      <c r="GY248" s="4">
        <f>'Hours of Operation'!L$39</f>
        <v>0</v>
      </c>
      <c r="GZ248" s="4">
        <f>'Hours of Operation'!M$39</f>
        <v>0</v>
      </c>
      <c r="HA248" s="4">
        <f>'Hours of Operation'!N$39</f>
        <v>0</v>
      </c>
      <c r="HB248" s="4">
        <f>'Hours of Operation'!O$39</f>
        <v>0</v>
      </c>
      <c r="HC248" s="4">
        <f>'Hours of Operation'!P$39</f>
        <v>0</v>
      </c>
      <c r="HD248" s="4">
        <f>'Hours of Operation'!Q$39</f>
        <v>0</v>
      </c>
      <c r="HE248" s="4">
        <f>'Hours of Operation'!R$39</f>
        <v>0</v>
      </c>
      <c r="HF248" s="4">
        <f>'Hours of Operation'!S$39</f>
        <v>0</v>
      </c>
      <c r="HG248" s="4">
        <f>'Hours of Operation'!T$39</f>
        <v>0</v>
      </c>
      <c r="HH248" s="4">
        <f>'Hours of Operation'!U$39</f>
        <v>0</v>
      </c>
      <c r="HI248" s="4">
        <f>'Hours of Operation'!V$39</f>
        <v>0</v>
      </c>
      <c r="HJ248" s="4">
        <f>'Hours of Operation'!W$39</f>
        <v>0</v>
      </c>
      <c r="HK248" s="4">
        <f>'Hours of Operation'!X$39</f>
        <v>0</v>
      </c>
      <c r="HL248" s="4">
        <f>'Hours of Operation'!Y$39</f>
        <v>0</v>
      </c>
      <c r="HM248" s="4">
        <f>'Hours of Operation'!Z$39</f>
        <v>0</v>
      </c>
      <c r="HN248" s="4">
        <f>'Hours of Operation'!AA$39</f>
        <v>0</v>
      </c>
      <c r="HO248" s="4">
        <f>'Hours of Operation'!AB$39</f>
        <v>0</v>
      </c>
      <c r="HP248" s="4">
        <f>'Hours of Operation'!AC$39</f>
        <v>0</v>
      </c>
      <c r="HQ248" s="4">
        <f>'Hours of Operation'!AD$39</f>
        <v>0</v>
      </c>
      <c r="HR248" s="4">
        <f>'Hours of Operation'!AE$39</f>
        <v>0</v>
      </c>
      <c r="HS248" s="4">
        <f>'Hours of Operation'!AF$39</f>
        <v>0</v>
      </c>
      <c r="HT248" s="4">
        <f>'Hours of Operation'!AG$39</f>
        <v>0</v>
      </c>
      <c r="HU248" s="4">
        <f>'Hours of Operation'!AH$39</f>
        <v>0</v>
      </c>
      <c r="HV248" s="4">
        <f>'Hours of Operation'!AI$39</f>
        <v>0</v>
      </c>
      <c r="HW248" s="4">
        <f>'Hours of Operation'!AJ$39</f>
        <v>0</v>
      </c>
      <c r="HX248" s="4">
        <f>'Hours of Operation'!AK$39</f>
        <v>0</v>
      </c>
      <c r="HY248" s="4">
        <f>'Hours of Operation'!AL$39</f>
        <v>0</v>
      </c>
      <c r="HZ248" s="4">
        <f>'Hours of Operation'!AM$39</f>
        <v>0</v>
      </c>
      <c r="IA248" s="4">
        <f>'Hours of Operation'!AN$39</f>
        <v>0</v>
      </c>
      <c r="IB248" s="4">
        <f>'Hours of Operation'!AO$39</f>
        <v>0</v>
      </c>
      <c r="IC248" s="4">
        <f>'Hours of Operation'!AP$39</f>
        <v>0</v>
      </c>
      <c r="ID248" s="4">
        <f>'Hours of Operation'!AQ$39</f>
        <v>0</v>
      </c>
      <c r="IE248" s="4">
        <f>'Hours of Operation'!AR$39</f>
        <v>0</v>
      </c>
      <c r="IF248" s="4">
        <f>'Hours of Operation'!AS$39</f>
        <v>0</v>
      </c>
      <c r="IG248" s="4">
        <f>'Hours of Operation'!AT$39</f>
        <v>0</v>
      </c>
      <c r="IH248" s="4">
        <f>'Hours of Operation'!AU$39</f>
        <v>0</v>
      </c>
      <c r="II248" s="4">
        <f>'Hours of Operation'!AV$39</f>
        <v>0</v>
      </c>
      <c r="IJ248" s="4">
        <f>'Hours of Operation'!AW$39</f>
        <v>0</v>
      </c>
      <c r="IK248" s="4">
        <f>'Hours of Operation'!AX$39</f>
        <v>0</v>
      </c>
      <c r="IL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</row>
    <row r="249" spans="1:264" s="3" customFormat="1" ht="12" customHeight="1" x14ac:dyDescent="0.2">
      <c r="A249" s="4" t="s">
        <v>391</v>
      </c>
      <c r="B249" s="4" t="s">
        <v>218</v>
      </c>
      <c r="C249" s="4">
        <v>264</v>
      </c>
      <c r="D249" s="4" t="s">
        <v>91</v>
      </c>
      <c r="E249" s="4" t="s">
        <v>192</v>
      </c>
      <c r="F249" s="4" t="s">
        <v>68</v>
      </c>
      <c r="G249" s="4">
        <v>4</v>
      </c>
      <c r="H249" s="4" t="s">
        <v>167</v>
      </c>
      <c r="I249" s="4">
        <v>1</v>
      </c>
      <c r="J249" s="4">
        <v>0</v>
      </c>
      <c r="K249" s="4"/>
      <c r="L249" s="10">
        <v>33604</v>
      </c>
      <c r="M249" s="4" t="b">
        <v>1</v>
      </c>
      <c r="N249" s="4"/>
      <c r="O249" s="4"/>
      <c r="P249" s="4" t="s">
        <v>618</v>
      </c>
      <c r="Q249" s="4" t="s">
        <v>619</v>
      </c>
      <c r="R249" s="4" t="s">
        <v>617</v>
      </c>
      <c r="S249" s="4">
        <v>16.507000000000001</v>
      </c>
      <c r="T249" s="4">
        <v>16.669</v>
      </c>
      <c r="U249" s="4">
        <v>1</v>
      </c>
      <c r="V249" s="10">
        <v>43223</v>
      </c>
      <c r="W249" s="4">
        <v>1</v>
      </c>
      <c r="X249" s="4">
        <v>0.16199999999999903</v>
      </c>
      <c r="Y249" s="4"/>
      <c r="Z249" s="4"/>
      <c r="AA249" s="4"/>
      <c r="AB249" s="4"/>
      <c r="AC249" s="4" t="s">
        <v>211</v>
      </c>
      <c r="AD249" s="4"/>
      <c r="AE249" s="10">
        <v>41275</v>
      </c>
      <c r="AF249" s="10">
        <v>43100</v>
      </c>
      <c r="AG249" s="16"/>
      <c r="AH249" s="16"/>
      <c r="AI249" s="31">
        <v>71325.096638155781</v>
      </c>
      <c r="AJ249" s="31">
        <v>71325.096638155781</v>
      </c>
      <c r="AK249" s="31">
        <v>71474.842884895508</v>
      </c>
      <c r="AL249" s="31">
        <v>68777.586462802283</v>
      </c>
      <c r="AM249" s="31">
        <v>67853.965743710491</v>
      </c>
      <c r="AN249" s="31"/>
      <c r="AO249" s="14"/>
      <c r="AP249" s="4"/>
      <c r="AQ249" s="4"/>
      <c r="AR249" s="9">
        <v>11.66119228733686</v>
      </c>
      <c r="AS249" s="9">
        <v>12.953420319708023</v>
      </c>
      <c r="AT249" s="9">
        <v>10.122198132996559</v>
      </c>
      <c r="AU249" s="9">
        <v>0</v>
      </c>
      <c r="AV249" s="9">
        <v>0</v>
      </c>
      <c r="AW249" s="39" t="b">
        <v>1</v>
      </c>
      <c r="AX249" s="39" t="b">
        <v>0</v>
      </c>
      <c r="AY249" s="9">
        <v>0</v>
      </c>
      <c r="AZ249" s="9">
        <v>797.27999999999895</v>
      </c>
      <c r="BA249" s="9">
        <v>446.3207175646894</v>
      </c>
      <c r="BB249" s="9">
        <v>1.1139790852214286</v>
      </c>
      <c r="BC249" s="9">
        <v>22.351844719790776</v>
      </c>
      <c r="BD249" s="9">
        <v>2.6016870885821017</v>
      </c>
      <c r="BE249" s="9">
        <v>2.1511764476298261</v>
      </c>
      <c r="BF249" s="9" t="s">
        <v>216</v>
      </c>
      <c r="BG249" s="9">
        <v>9.803362678875672</v>
      </c>
      <c r="BH249" s="4"/>
      <c r="BI249" s="4"/>
      <c r="BJ249" s="4" t="s">
        <v>167</v>
      </c>
      <c r="BK249" s="4"/>
      <c r="BL249" s="32">
        <v>2.0240000000000009</v>
      </c>
      <c r="BM249" s="16"/>
      <c r="BN249" s="16"/>
      <c r="BO249" s="31">
        <v>7459.4967705851177</v>
      </c>
      <c r="BP249" s="31">
        <v>7459.4967705851177</v>
      </c>
      <c r="BQ249" s="31">
        <v>7840.1525374943139</v>
      </c>
      <c r="BR249" s="31">
        <v>7532.7917039739714</v>
      </c>
      <c r="BS249" s="31">
        <v>7508.4639923936074</v>
      </c>
      <c r="BT249" s="31"/>
      <c r="BU249" s="4">
        <v>0.152</v>
      </c>
      <c r="BV249" s="32">
        <v>0.17700000000000315</v>
      </c>
      <c r="BW249" s="16"/>
      <c r="BX249" s="16"/>
      <c r="BY249" s="31">
        <v>5500</v>
      </c>
      <c r="BZ249" s="31">
        <v>5500</v>
      </c>
      <c r="CA249" s="31">
        <v>5500</v>
      </c>
      <c r="CB249" s="31">
        <v>5500</v>
      </c>
      <c r="CC249" s="31">
        <v>5500</v>
      </c>
      <c r="CD249" s="31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4">
        <v>1.8069999999999986</v>
      </c>
      <c r="CV249" s="4">
        <v>1.5020000000000007</v>
      </c>
      <c r="CW249" s="4"/>
      <c r="CX249" s="4" t="s">
        <v>222</v>
      </c>
      <c r="CY249" s="4" t="s">
        <v>367</v>
      </c>
      <c r="CZ249" s="22"/>
      <c r="DA249" s="4">
        <v>0</v>
      </c>
      <c r="DB249" s="4">
        <v>0</v>
      </c>
      <c r="DC249" s="4">
        <v>365</v>
      </c>
      <c r="DD249" s="4">
        <v>365</v>
      </c>
      <c r="DE249" s="4">
        <v>365</v>
      </c>
      <c r="DF249" s="4">
        <v>366</v>
      </c>
      <c r="DG249" s="4">
        <v>365</v>
      </c>
      <c r="DH249" s="4">
        <v>0</v>
      </c>
      <c r="DI249" s="16">
        <f t="shared" si="41"/>
        <v>70150.565356342035</v>
      </c>
      <c r="DJ249" s="16">
        <f t="shared" si="42"/>
        <v>7560.0654105096946</v>
      </c>
      <c r="DK249" s="16">
        <f t="shared" si="43"/>
        <v>5500</v>
      </c>
      <c r="DL249" s="16">
        <f t="shared" si="44"/>
        <v>0</v>
      </c>
      <c r="DM249" s="16">
        <f t="shared" si="45"/>
        <v>0</v>
      </c>
      <c r="DN249" s="22"/>
      <c r="DO249" s="4">
        <f>COUNTIFS(crashes!$G$2:$G$17624,"&gt;="&amp;S249,crashes!$G$2:$G$17624,"&lt;"&amp;T249,crashes!$D$2:$D$17624,"="&amp;C249, crashes!$S$2:$S$17624, "&gt;="&amp;AE249, crashes!$S$2:$S$17624, "&lt;="&amp;AF249, crashes!$E$2:$E$17624, "="&amp;D249 )</f>
        <v>24</v>
      </c>
      <c r="DP249" s="29">
        <f>COUNTIFS(crashes!$G$2:$G$17624,"&gt;="&amp;S249,crashes!$G$2:$G$17624,"&lt;"&amp;T249,crashes!$D$2:$D$17624,"="&amp;C249, crashes!$S$2:$S$17624, "&gt;="&amp;AE249, crashes!$S$2:$S$17624, "&lt;="&amp;AF249, crashes!$E$2:$E$17624, "="&amp;D249, crashes!$R$2:$R$17624, "=Weekday")</f>
        <v>19</v>
      </c>
      <c r="DQ249" s="29">
        <f>COUNTIFS(crashes!$G$2:$G$17624,"&gt;="&amp;S249,crashes!$G$2:$G$17624,"&lt;"&amp;T249,crashes!$D$2:$D$17624,"="&amp;C249, crashes!$S$2:$S$17624, "&gt;="&amp;AE249, crashes!$S$2:$S$17624, "&lt;="&amp;AF249, crashes!$E$2:$E$17624, "="&amp;D249, crashes!$R$2:$R$17624, "=Weekend")</f>
        <v>5</v>
      </c>
      <c r="DR249" s="30">
        <f>COUNTIFS(crashes!$G$2:$G$17624,"&gt;="&amp;S249,crashes!$G$2:$G$17624,"&lt;"&amp;T249,crashes!$D$2:$D$17624,"="&amp;C249, crashes!$S$2:$S$17624, "&gt;="&amp;AE249, crashes!$S$2:$S$17624, "&lt;="&amp;AF249, crashes!$E$2:$E$17624, "="&amp;D249,  crashes!$R$2:$R$17624, "=Weekday", crashes!$N$2:$N$17624,"=K")</f>
        <v>0</v>
      </c>
      <c r="DS249" s="30">
        <f>COUNTIFS(crashes!$G$2:$G$17624,"&gt;="&amp;S249,crashes!$G$2:$G$17624,"&lt;"&amp;T249,crashes!$D$2:$D$17624,"="&amp;C249, crashes!$S$2:$S$17624, "&gt;="&amp;AE249, crashes!$S$2:$S$17624, "&lt;="&amp;AF249, crashes!$E$2:$E$17624, "="&amp;D249,  crashes!$R$2:$R$17624, "=Weekday", crashes!$N$2:$N$17624,"=A")</f>
        <v>3</v>
      </c>
      <c r="DT249" s="30">
        <f>COUNTIFS(crashes!$G$2:$G$17624,"&gt;="&amp;S249,crashes!$G$2:$G$17624,"&lt;"&amp;T249,crashes!$D$2:$D$17624,"="&amp;C249, crashes!$S$2:$S$17624, "&gt;="&amp;AE249, crashes!$S$2:$S$17624, "&lt;="&amp;AF249, crashes!$E$2:$E$17624, "="&amp;D249,  crashes!$R$2:$R$17624, "=Weekday", crashes!$N$2:$N$17624,"=B")</f>
        <v>4</v>
      </c>
      <c r="DU249" s="30">
        <f>COUNTIFS(crashes!$G$2:$G$17624,"&gt;="&amp;S249,crashes!$G$2:$G$17624,"&lt;"&amp;T249,crashes!$D$2:$D$17624,"="&amp;C249, crashes!$S$2:$S$17624, "&gt;="&amp;AE249, crashes!$S$2:$S$17624, "&lt;="&amp;AF249, crashes!$E$2:$E$17624, "="&amp;D249,  crashes!$R$2:$R$17624, "=Weekday", crashes!$N$2:$N$17624,"=C")</f>
        <v>0</v>
      </c>
      <c r="DV249" s="30">
        <f>COUNTIFS(crashes!$G$2:$G$17624,"&gt;="&amp;S249,crashes!$G$2:$G$17624,"&lt;"&amp;T249,crashes!$D$2:$D$17624,"="&amp;C249, crashes!$S$2:$S$17624, "&gt;="&amp;AE249, crashes!$S$2:$S$17624, "&lt;="&amp;AF249, crashes!$E$2:$E$17624, "="&amp;D249,  crashes!$R$2:$R$17624, "=Weekday", crashes!$N$2:$N$17624,"=ABC")</f>
        <v>0</v>
      </c>
      <c r="DW249" s="30">
        <f>COUNTIFS(crashes!$G$2:$G$17624,"&gt;="&amp;S249,crashes!$G$2:$G$17624,"&lt;"&amp;T249,crashes!$D$2:$D$17624,"="&amp;C249, crashes!$S$2:$S$17624, "&gt;="&amp;AE249, crashes!$S$2:$S$17624, "&lt;="&amp;AF249, crashes!$E$2:$E$17624, "="&amp;D249,  crashes!$R$2:$R$17624, "=Weekday", crashes!$N$2:$N$17624,"=O")</f>
        <v>12</v>
      </c>
      <c r="DX249" s="30">
        <f>COUNTIFS(crashes!$G$2:$G$17624,"&gt;="&amp;S249,crashes!$G$2:$G$17624,"&lt;"&amp;T249,crashes!$D$2:$D$17624,"="&amp;C249, crashes!$S$2:$S$17624, "&gt;="&amp;AE249, crashes!$S$2:$S$17624, "&lt;="&amp;AF249, crashes!$E$2:$E$17624, "="&amp;D249,  crashes!$R$2:$R$17624, "=Weekend", crashes!$N$2:$N$17624,"=K")</f>
        <v>0</v>
      </c>
      <c r="DY249" s="30">
        <f>COUNTIFS(crashes!$G$2:$G$17624,"&gt;="&amp;S249,crashes!$G$2:$G$17624,"&lt;"&amp;T249,crashes!$D$2:$D$17624,"="&amp;C249, crashes!$S$2:$S$17624, "&gt;="&amp;AE249, crashes!$S$2:$S$17624, "&lt;="&amp;AF249, crashes!$E$2:$E$17624, "="&amp;D249,  crashes!$R$2:$R$17624, "=Weekend", crashes!$N$2:$N$17624,"=A")</f>
        <v>0</v>
      </c>
      <c r="DZ249" s="30">
        <f>COUNTIFS(crashes!$G$2:$G$17624,"&gt;="&amp;S249,crashes!$G$2:$G$17624,"&lt;"&amp;T249,crashes!$D$2:$D$17624,"="&amp;C249, crashes!$S$2:$S$17624, "&gt;="&amp;AE249, crashes!$S$2:$S$17624, "&lt;="&amp;AF249, crashes!$E$2:$E$17624, "="&amp;D249,  crashes!$R$2:$R$17624, "=Weekend", crashes!$N$2:$N$17624,"=B")</f>
        <v>0</v>
      </c>
      <c r="EA249" s="30">
        <f>COUNTIFS(crashes!$G$2:$G$17624,"&gt;="&amp;S249,crashes!$G$2:$G$17624,"&lt;"&amp;T249,crashes!$D$2:$D$17624,"="&amp;C249, crashes!$S$2:$S$17624, "&gt;="&amp;AE249, crashes!$S$2:$S$17624, "&lt;="&amp;AF249, crashes!$E$2:$E$17624, "="&amp;D249,  crashes!$R$2:$R$17624, "=Weekend", crashes!$N$2:$N$17624,"=C")</f>
        <v>0</v>
      </c>
      <c r="EB249" s="30">
        <f>COUNTIFS(crashes!$G$2:$G$17624,"&gt;="&amp;S249,crashes!$G$2:$G$17624,"&lt;"&amp;T249,crashes!$D$2:$D$17624,"="&amp;C249, crashes!$S$2:$S$17624, "&gt;="&amp;AE249, crashes!$S$2:$S$17624, "&lt;="&amp;AF249, crashes!$E$2:$E$17624, "="&amp;D249,  crashes!$R$2:$R$17624, "=Weekend", crashes!$N$2:$N$17624,"=ABC")</f>
        <v>0</v>
      </c>
      <c r="EC249" s="30">
        <f>COUNTIFS(crashes!$G$2:$G$17624,"&gt;="&amp;S249,crashes!$G$2:$G$17624,"&lt;"&amp;T249,crashes!$D$2:$D$17624,"="&amp;C249, crashes!$S$2:$S$17624, "&gt;="&amp;AE249, crashes!$S$2:$S$17624, "&lt;="&amp;AF249, crashes!$E$2:$E$17624, "="&amp;D249,  crashes!$R$2:$R$17624, "=Weekend", crashes!$N$2:$N$17624,"=O")</f>
        <v>5</v>
      </c>
      <c r="ED249" s="4">
        <f t="shared" si="46"/>
        <v>0</v>
      </c>
      <c r="EE249" s="4">
        <f t="shared" si="47"/>
        <v>3</v>
      </c>
      <c r="EF249" s="4">
        <f t="shared" si="48"/>
        <v>4</v>
      </c>
      <c r="EG249" s="4">
        <f t="shared" si="49"/>
        <v>0</v>
      </c>
      <c r="EH249" s="4">
        <f t="shared" si="50"/>
        <v>0</v>
      </c>
      <c r="EI249" s="50">
        <f t="shared" si="51"/>
        <v>7</v>
      </c>
      <c r="EJ249" s="4">
        <f t="shared" si="52"/>
        <v>17</v>
      </c>
      <c r="EK249" s="22"/>
      <c r="EL249" s="3">
        <v>2016</v>
      </c>
      <c r="EM249" s="3">
        <v>12</v>
      </c>
      <c r="EN249" s="3">
        <v>8.0300000000000007E-3</v>
      </c>
      <c r="EO249" s="3">
        <v>4.79E-3</v>
      </c>
      <c r="EP249" s="3">
        <v>3.8600000000000001E-3</v>
      </c>
      <c r="EQ249" s="3">
        <v>5.0699999999999999E-3</v>
      </c>
      <c r="ER249" s="3">
        <v>1.528E-2</v>
      </c>
      <c r="ES249" s="3">
        <v>4.5690000000000001E-2</v>
      </c>
      <c r="ET249" s="3">
        <v>7.6850000000000002E-2</v>
      </c>
      <c r="EU249" s="3">
        <v>8.4529999999999994E-2</v>
      </c>
      <c r="EV249" s="3">
        <v>5.9220000000000002E-2</v>
      </c>
      <c r="EW249" s="3">
        <v>4.9579999999999999E-2</v>
      </c>
      <c r="EX249" s="3">
        <v>4.8280000000000003E-2</v>
      </c>
      <c r="EY249" s="3">
        <v>5.7729999999999997E-2</v>
      </c>
      <c r="EZ249" s="3">
        <v>6.2179999999999999E-2</v>
      </c>
      <c r="FA249" s="3">
        <v>6.2190000000000002E-2</v>
      </c>
      <c r="FB249" s="3">
        <v>6.7110000000000003E-2</v>
      </c>
      <c r="FC249" s="3">
        <v>7.2429999999999994E-2</v>
      </c>
      <c r="FD249" s="3">
        <v>7.102E-2</v>
      </c>
      <c r="FE249" s="3">
        <v>7.2440000000000004E-2</v>
      </c>
      <c r="FF249" s="3">
        <v>5.8049999999999997E-2</v>
      </c>
      <c r="FG249" s="3">
        <v>4.4240000000000002E-2</v>
      </c>
      <c r="FH249" s="3">
        <v>3.6929999999999998E-2</v>
      </c>
      <c r="FI249" s="3">
        <v>3.2599999999999997E-2</v>
      </c>
      <c r="FJ249" s="3">
        <v>2.3709999999999998E-2</v>
      </c>
      <c r="FK249" s="3">
        <v>1.538E-2</v>
      </c>
      <c r="FL249" s="3">
        <v>2016</v>
      </c>
      <c r="FM249" s="3">
        <v>12</v>
      </c>
      <c r="FN249" s="3">
        <v>2016</v>
      </c>
      <c r="FO249" s="51">
        <v>12</v>
      </c>
      <c r="FP249" s="51">
        <v>271</v>
      </c>
      <c r="FQ249" s="51">
        <v>1.465E-2</v>
      </c>
      <c r="FR249" s="51">
        <v>9.7450000000000002E-3</v>
      </c>
      <c r="FS249" s="3">
        <v>8.515E-3</v>
      </c>
      <c r="FT249" s="3">
        <v>5.8100000000000001E-3</v>
      </c>
      <c r="FU249" s="3">
        <v>6.5750000000000001E-3</v>
      </c>
      <c r="FV249" s="3">
        <v>1.3509999999999999E-2</v>
      </c>
      <c r="FW249" s="3">
        <v>2.0685000000000002E-2</v>
      </c>
      <c r="FX249" s="3">
        <v>2.759E-2</v>
      </c>
      <c r="FY249" s="3">
        <v>3.5045E-2</v>
      </c>
      <c r="FZ249" s="3">
        <v>4.3859999999999996E-2</v>
      </c>
      <c r="GA249" s="3">
        <v>5.0845000000000001E-2</v>
      </c>
      <c r="GB249" s="3">
        <v>5.3849999999999995E-2</v>
      </c>
      <c r="GC249" s="3">
        <v>5.5515000000000002E-2</v>
      </c>
      <c r="GD249" s="3">
        <v>5.6014999999999995E-2</v>
      </c>
      <c r="GE249" s="3">
        <v>5.6194999999999995E-2</v>
      </c>
      <c r="GF249" s="3">
        <v>5.5085000000000002E-2</v>
      </c>
      <c r="GG249" s="3">
        <v>5.4715E-2</v>
      </c>
      <c r="GH249" s="3">
        <v>5.1699999999999996E-2</v>
      </c>
      <c r="GI249" s="3">
        <v>4.6844999999999998E-2</v>
      </c>
      <c r="GJ249" s="3">
        <v>3.8459999999999994E-2</v>
      </c>
      <c r="GK249" s="3">
        <v>3.3119999999999997E-2</v>
      </c>
      <c r="GL249" s="3">
        <v>2.8685000000000002E-2</v>
      </c>
      <c r="GM249" s="3">
        <v>2.3195E-2</v>
      </c>
      <c r="GN249" s="3">
        <v>1.7084999999999999E-2</v>
      </c>
      <c r="GO249" s="22"/>
      <c r="GP249" s="4">
        <f>'Hours of Operation'!C$39</f>
        <v>0</v>
      </c>
      <c r="GQ249" s="4">
        <f>'Hours of Operation'!D$39</f>
        <v>0</v>
      </c>
      <c r="GR249" s="4">
        <f>'Hours of Operation'!E$39</f>
        <v>0</v>
      </c>
      <c r="GS249" s="4">
        <f>'Hours of Operation'!F$39</f>
        <v>0</v>
      </c>
      <c r="GT249" s="4">
        <f>'Hours of Operation'!G$39</f>
        <v>0</v>
      </c>
      <c r="GU249" s="4">
        <f>'Hours of Operation'!H$39</f>
        <v>0</v>
      </c>
      <c r="GV249" s="4">
        <f>'Hours of Operation'!I$39</f>
        <v>0.96166134185303509</v>
      </c>
      <c r="GW249" s="4">
        <f>'Hours of Operation'!J$39</f>
        <v>0.96166134185303509</v>
      </c>
      <c r="GX249" s="4">
        <f>'Hours of Operation'!K$39</f>
        <v>0</v>
      </c>
      <c r="GY249" s="4">
        <f>'Hours of Operation'!L$39</f>
        <v>0</v>
      </c>
      <c r="GZ249" s="4">
        <f>'Hours of Operation'!M$39</f>
        <v>0</v>
      </c>
      <c r="HA249" s="4">
        <f>'Hours of Operation'!N$39</f>
        <v>0</v>
      </c>
      <c r="HB249" s="4">
        <f>'Hours of Operation'!O$39</f>
        <v>0</v>
      </c>
      <c r="HC249" s="4">
        <f>'Hours of Operation'!P$39</f>
        <v>0</v>
      </c>
      <c r="HD249" s="4">
        <f>'Hours of Operation'!Q$39</f>
        <v>0</v>
      </c>
      <c r="HE249" s="4">
        <f>'Hours of Operation'!R$39</f>
        <v>0</v>
      </c>
      <c r="HF249" s="4">
        <f>'Hours of Operation'!S$39</f>
        <v>0</v>
      </c>
      <c r="HG249" s="4">
        <f>'Hours of Operation'!T$39</f>
        <v>0</v>
      </c>
      <c r="HH249" s="4">
        <f>'Hours of Operation'!U$39</f>
        <v>0</v>
      </c>
      <c r="HI249" s="4">
        <f>'Hours of Operation'!V$39</f>
        <v>0</v>
      </c>
      <c r="HJ249" s="4">
        <f>'Hours of Operation'!W$39</f>
        <v>0</v>
      </c>
      <c r="HK249" s="4">
        <f>'Hours of Operation'!X$39</f>
        <v>0</v>
      </c>
      <c r="HL249" s="4">
        <f>'Hours of Operation'!Y$39</f>
        <v>0</v>
      </c>
      <c r="HM249" s="4">
        <f>'Hours of Operation'!Z$39</f>
        <v>0</v>
      </c>
      <c r="HN249" s="4">
        <f>'Hours of Operation'!AA$39</f>
        <v>0</v>
      </c>
      <c r="HO249" s="4">
        <f>'Hours of Operation'!AB$39</f>
        <v>0</v>
      </c>
      <c r="HP249" s="4">
        <f>'Hours of Operation'!AC$39</f>
        <v>0</v>
      </c>
      <c r="HQ249" s="4">
        <f>'Hours of Operation'!AD$39</f>
        <v>0</v>
      </c>
      <c r="HR249" s="4">
        <f>'Hours of Operation'!AE$39</f>
        <v>0</v>
      </c>
      <c r="HS249" s="4">
        <f>'Hours of Operation'!AF$39</f>
        <v>0</v>
      </c>
      <c r="HT249" s="4">
        <f>'Hours of Operation'!AG$39</f>
        <v>0</v>
      </c>
      <c r="HU249" s="4">
        <f>'Hours of Operation'!AH$39</f>
        <v>0</v>
      </c>
      <c r="HV249" s="4">
        <f>'Hours of Operation'!AI$39</f>
        <v>0</v>
      </c>
      <c r="HW249" s="4">
        <f>'Hours of Operation'!AJ$39</f>
        <v>0</v>
      </c>
      <c r="HX249" s="4">
        <f>'Hours of Operation'!AK$39</f>
        <v>0</v>
      </c>
      <c r="HY249" s="4">
        <f>'Hours of Operation'!AL$39</f>
        <v>0</v>
      </c>
      <c r="HZ249" s="4">
        <f>'Hours of Operation'!AM$39</f>
        <v>0</v>
      </c>
      <c r="IA249" s="4">
        <f>'Hours of Operation'!AN$39</f>
        <v>0</v>
      </c>
      <c r="IB249" s="4">
        <f>'Hours of Operation'!AO$39</f>
        <v>0</v>
      </c>
      <c r="IC249" s="4">
        <f>'Hours of Operation'!AP$39</f>
        <v>0</v>
      </c>
      <c r="ID249" s="4">
        <f>'Hours of Operation'!AQ$39</f>
        <v>0</v>
      </c>
      <c r="IE249" s="4">
        <f>'Hours of Operation'!AR$39</f>
        <v>0</v>
      </c>
      <c r="IF249" s="4">
        <f>'Hours of Operation'!AS$39</f>
        <v>0</v>
      </c>
      <c r="IG249" s="4">
        <f>'Hours of Operation'!AT$39</f>
        <v>0</v>
      </c>
      <c r="IH249" s="4">
        <f>'Hours of Operation'!AU$39</f>
        <v>0</v>
      </c>
      <c r="II249" s="4">
        <f>'Hours of Operation'!AV$39</f>
        <v>0</v>
      </c>
      <c r="IJ249" s="4">
        <f>'Hours of Operation'!AW$39</f>
        <v>0</v>
      </c>
      <c r="IK249" s="4">
        <f>'Hours of Operation'!AX$39</f>
        <v>0</v>
      </c>
      <c r="IL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</row>
    <row r="250" spans="1:264" s="3" customFormat="1" ht="12" customHeight="1" x14ac:dyDescent="0.2">
      <c r="A250" s="4" t="s">
        <v>391</v>
      </c>
      <c r="B250" s="4" t="s">
        <v>218</v>
      </c>
      <c r="C250" s="4">
        <v>264</v>
      </c>
      <c r="D250" s="4" t="s">
        <v>91</v>
      </c>
      <c r="E250" s="4" t="s">
        <v>192</v>
      </c>
      <c r="F250" s="4" t="s">
        <v>68</v>
      </c>
      <c r="G250" s="4">
        <v>4</v>
      </c>
      <c r="H250" s="4" t="s">
        <v>167</v>
      </c>
      <c r="I250" s="4">
        <v>1</v>
      </c>
      <c r="J250" s="4">
        <v>0</v>
      </c>
      <c r="K250" s="4"/>
      <c r="L250" s="10">
        <v>33604</v>
      </c>
      <c r="M250" s="4" t="b">
        <v>1</v>
      </c>
      <c r="N250" s="4"/>
      <c r="O250" s="4"/>
      <c r="P250" s="4" t="s">
        <v>620</v>
      </c>
      <c r="Q250" s="4" t="s">
        <v>621</v>
      </c>
      <c r="R250" s="4" t="s">
        <v>619</v>
      </c>
      <c r="S250" s="4">
        <v>16.329999999999998</v>
      </c>
      <c r="T250" s="4">
        <v>16.507000000000001</v>
      </c>
      <c r="U250" s="4">
        <v>1</v>
      </c>
      <c r="V250" s="10">
        <v>43223</v>
      </c>
      <c r="W250" s="4">
        <v>1</v>
      </c>
      <c r="X250" s="4">
        <v>0.17700000000000315</v>
      </c>
      <c r="Y250" s="4"/>
      <c r="Z250" s="4">
        <v>1</v>
      </c>
      <c r="AA250" s="4"/>
      <c r="AB250" s="4"/>
      <c r="AC250" s="4" t="s">
        <v>211</v>
      </c>
      <c r="AD250" s="4"/>
      <c r="AE250" s="10">
        <v>41275</v>
      </c>
      <c r="AF250" s="10">
        <v>43100</v>
      </c>
      <c r="AG250" s="16"/>
      <c r="AH250" s="16"/>
      <c r="AI250" s="31">
        <v>90371.62032080318</v>
      </c>
      <c r="AJ250" s="31">
        <v>90371.62032080318</v>
      </c>
      <c r="AK250" s="31">
        <v>90415.10813829815</v>
      </c>
      <c r="AL250" s="31">
        <v>87502.99938351415</v>
      </c>
      <c r="AM250" s="31">
        <v>86525.167334261147</v>
      </c>
      <c r="AN250" s="31"/>
      <c r="AO250" s="14"/>
      <c r="AP250" s="4"/>
      <c r="AQ250" s="4"/>
      <c r="AR250" s="9">
        <v>11.608113273412961</v>
      </c>
      <c r="AS250" s="9">
        <v>15.337802855265956</v>
      </c>
      <c r="AT250" s="9">
        <v>10.217860579648818</v>
      </c>
      <c r="AU250" s="9">
        <v>0</v>
      </c>
      <c r="AV250" s="9">
        <v>0</v>
      </c>
      <c r="AW250" s="39" t="b">
        <v>1</v>
      </c>
      <c r="AX250" s="39" t="b">
        <v>0</v>
      </c>
      <c r="AY250" s="9">
        <v>0</v>
      </c>
      <c r="AZ250" s="9">
        <v>409.55000000000194</v>
      </c>
      <c r="BA250" s="9">
        <v>847.55701318385763</v>
      </c>
      <c r="BB250" s="9">
        <v>6.8025898391360631</v>
      </c>
      <c r="BC250" s="9">
        <v>22.516083895927309</v>
      </c>
      <c r="BD250" s="9">
        <v>2.6420189460446748</v>
      </c>
      <c r="BE250" s="9">
        <v>2.2135352250726488</v>
      </c>
      <c r="BF250" s="9" t="s">
        <v>216</v>
      </c>
      <c r="BG250" s="9">
        <v>9.8390610483646981</v>
      </c>
      <c r="BH250" s="4"/>
      <c r="BI250" s="4"/>
      <c r="BJ250" s="4" t="s">
        <v>337</v>
      </c>
      <c r="BK250" s="4">
        <v>0.17700000000000315</v>
      </c>
      <c r="BL250" s="32">
        <v>0</v>
      </c>
      <c r="BM250" s="16"/>
      <c r="BN250" s="16"/>
      <c r="BO250" s="31">
        <v>19046.523682647392</v>
      </c>
      <c r="BP250" s="31">
        <v>19046.523682647392</v>
      </c>
      <c r="BQ250" s="31">
        <v>18940.265253402635</v>
      </c>
      <c r="BR250" s="31">
        <v>18725.41292071186</v>
      </c>
      <c r="BS250" s="31">
        <v>18671.201590550652</v>
      </c>
      <c r="BT250" s="31"/>
      <c r="BU250" s="4">
        <v>0.152</v>
      </c>
      <c r="BV250" s="32">
        <v>0</v>
      </c>
      <c r="BW250" s="16"/>
      <c r="BX250" s="16"/>
      <c r="BY250" s="31">
        <v>5500</v>
      </c>
      <c r="BZ250" s="31">
        <v>5500</v>
      </c>
      <c r="CA250" s="31">
        <v>5500</v>
      </c>
      <c r="CB250" s="31">
        <v>5500</v>
      </c>
      <c r="CC250" s="31">
        <v>5500</v>
      </c>
      <c r="CD250" s="31"/>
      <c r="CE250" s="16"/>
      <c r="CF250" s="16"/>
      <c r="CG250" s="31">
        <v>19046.523682647392</v>
      </c>
      <c r="CH250" s="31">
        <v>19046.523682647392</v>
      </c>
      <c r="CI250" s="31">
        <v>18940.265253402635</v>
      </c>
      <c r="CJ250" s="31">
        <v>18725.41292071186</v>
      </c>
      <c r="CK250" s="31">
        <v>18671.201590550652</v>
      </c>
      <c r="CL250" s="31"/>
      <c r="CM250" s="16"/>
      <c r="CN250" s="16"/>
      <c r="CO250" s="31">
        <v>5500</v>
      </c>
      <c r="CP250" s="31">
        <v>5500</v>
      </c>
      <c r="CQ250" s="31">
        <v>5500</v>
      </c>
      <c r="CR250" s="31">
        <v>5500</v>
      </c>
      <c r="CS250" s="31">
        <v>5500</v>
      </c>
      <c r="CT250" s="31"/>
      <c r="CU250" s="4">
        <v>1.9689999999999976</v>
      </c>
      <c r="CV250" s="4">
        <v>1.3249999999999975</v>
      </c>
      <c r="CW250" s="4"/>
      <c r="CX250" s="4" t="s">
        <v>222</v>
      </c>
      <c r="CY250" s="4" t="s">
        <v>367</v>
      </c>
      <c r="CZ250" s="22"/>
      <c r="DA250" s="4">
        <v>0</v>
      </c>
      <c r="DB250" s="4">
        <v>0</v>
      </c>
      <c r="DC250" s="4">
        <v>365</v>
      </c>
      <c r="DD250" s="4">
        <v>365</v>
      </c>
      <c r="DE250" s="4">
        <v>365</v>
      </c>
      <c r="DF250" s="4">
        <v>366</v>
      </c>
      <c r="DG250" s="4">
        <v>365</v>
      </c>
      <c r="DH250" s="4">
        <v>0</v>
      </c>
      <c r="DI250" s="16">
        <f t="shared" si="41"/>
        <v>89036.462845584145</v>
      </c>
      <c r="DJ250" s="16">
        <f t="shared" si="42"/>
        <v>18885.89748924211</v>
      </c>
      <c r="DK250" s="16">
        <f t="shared" si="43"/>
        <v>5500</v>
      </c>
      <c r="DL250" s="16">
        <f t="shared" si="44"/>
        <v>18885.89748924211</v>
      </c>
      <c r="DM250" s="16">
        <f t="shared" si="45"/>
        <v>5500</v>
      </c>
      <c r="DN250" s="22"/>
      <c r="DO250" s="4">
        <f>COUNTIFS(crashes!$G$2:$G$17624,"&gt;="&amp;S250,crashes!$G$2:$G$17624,"&lt;"&amp;T250,crashes!$D$2:$D$17624,"="&amp;C250, crashes!$S$2:$S$17624, "&gt;="&amp;AE250, crashes!$S$2:$S$17624, "&lt;="&amp;AF250, crashes!$E$2:$E$17624, "="&amp;D250 )</f>
        <v>56</v>
      </c>
      <c r="DP250" s="29">
        <f>COUNTIFS(crashes!$G$2:$G$17624,"&gt;="&amp;S250,crashes!$G$2:$G$17624,"&lt;"&amp;T250,crashes!$D$2:$D$17624,"="&amp;C250, crashes!$S$2:$S$17624, "&gt;="&amp;AE250, crashes!$S$2:$S$17624, "&lt;="&amp;AF250, crashes!$E$2:$E$17624, "="&amp;D250, crashes!$R$2:$R$17624, "=Weekday")</f>
        <v>47</v>
      </c>
      <c r="DQ250" s="29">
        <f>COUNTIFS(crashes!$G$2:$G$17624,"&gt;="&amp;S250,crashes!$G$2:$G$17624,"&lt;"&amp;T250,crashes!$D$2:$D$17624,"="&amp;C250, crashes!$S$2:$S$17624, "&gt;="&amp;AE250, crashes!$S$2:$S$17624, "&lt;="&amp;AF250, crashes!$E$2:$E$17624, "="&amp;D250, crashes!$R$2:$R$17624, "=Weekend")</f>
        <v>9</v>
      </c>
      <c r="DR250" s="30">
        <f>COUNTIFS(crashes!$G$2:$G$17624,"&gt;="&amp;S250,crashes!$G$2:$G$17624,"&lt;"&amp;T250,crashes!$D$2:$D$17624,"="&amp;C250, crashes!$S$2:$S$17624, "&gt;="&amp;AE250, crashes!$S$2:$S$17624, "&lt;="&amp;AF250, crashes!$E$2:$E$17624, "="&amp;D250,  crashes!$R$2:$R$17624, "=Weekday", crashes!$N$2:$N$17624,"=K")</f>
        <v>0</v>
      </c>
      <c r="DS250" s="30">
        <f>COUNTIFS(crashes!$G$2:$G$17624,"&gt;="&amp;S250,crashes!$G$2:$G$17624,"&lt;"&amp;T250,crashes!$D$2:$D$17624,"="&amp;C250, crashes!$S$2:$S$17624, "&gt;="&amp;AE250, crashes!$S$2:$S$17624, "&lt;="&amp;AF250, crashes!$E$2:$E$17624, "="&amp;D250,  crashes!$R$2:$R$17624, "=Weekday", crashes!$N$2:$N$17624,"=A")</f>
        <v>2</v>
      </c>
      <c r="DT250" s="30">
        <f>COUNTIFS(crashes!$G$2:$G$17624,"&gt;="&amp;S250,crashes!$G$2:$G$17624,"&lt;"&amp;T250,crashes!$D$2:$D$17624,"="&amp;C250, crashes!$S$2:$S$17624, "&gt;="&amp;AE250, crashes!$S$2:$S$17624, "&lt;="&amp;AF250, crashes!$E$2:$E$17624, "="&amp;D250,  crashes!$R$2:$R$17624, "=Weekday", crashes!$N$2:$N$17624,"=B")</f>
        <v>14</v>
      </c>
      <c r="DU250" s="30">
        <f>COUNTIFS(crashes!$G$2:$G$17624,"&gt;="&amp;S250,crashes!$G$2:$G$17624,"&lt;"&amp;T250,crashes!$D$2:$D$17624,"="&amp;C250, crashes!$S$2:$S$17624, "&gt;="&amp;AE250, crashes!$S$2:$S$17624, "&lt;="&amp;AF250, crashes!$E$2:$E$17624, "="&amp;D250,  crashes!$R$2:$R$17624, "=Weekday", crashes!$N$2:$N$17624,"=C")</f>
        <v>2</v>
      </c>
      <c r="DV250" s="30">
        <f>COUNTIFS(crashes!$G$2:$G$17624,"&gt;="&amp;S250,crashes!$G$2:$G$17624,"&lt;"&amp;T250,crashes!$D$2:$D$17624,"="&amp;C250, crashes!$S$2:$S$17624, "&gt;="&amp;AE250, crashes!$S$2:$S$17624, "&lt;="&amp;AF250, crashes!$E$2:$E$17624, "="&amp;D250,  crashes!$R$2:$R$17624, "=Weekday", crashes!$N$2:$N$17624,"=ABC")</f>
        <v>0</v>
      </c>
      <c r="DW250" s="30">
        <f>COUNTIFS(crashes!$G$2:$G$17624,"&gt;="&amp;S250,crashes!$G$2:$G$17624,"&lt;"&amp;T250,crashes!$D$2:$D$17624,"="&amp;C250, crashes!$S$2:$S$17624, "&gt;="&amp;AE250, crashes!$S$2:$S$17624, "&lt;="&amp;AF250, crashes!$E$2:$E$17624, "="&amp;D250,  crashes!$R$2:$R$17624, "=Weekday", crashes!$N$2:$N$17624,"=O")</f>
        <v>29</v>
      </c>
      <c r="DX250" s="30">
        <f>COUNTIFS(crashes!$G$2:$G$17624,"&gt;="&amp;S250,crashes!$G$2:$G$17624,"&lt;"&amp;T250,crashes!$D$2:$D$17624,"="&amp;C250, crashes!$S$2:$S$17624, "&gt;="&amp;AE250, crashes!$S$2:$S$17624, "&lt;="&amp;AF250, crashes!$E$2:$E$17624, "="&amp;D250,  crashes!$R$2:$R$17624, "=Weekend", crashes!$N$2:$N$17624,"=K")</f>
        <v>0</v>
      </c>
      <c r="DY250" s="30">
        <f>COUNTIFS(crashes!$G$2:$G$17624,"&gt;="&amp;S250,crashes!$G$2:$G$17624,"&lt;"&amp;T250,crashes!$D$2:$D$17624,"="&amp;C250, crashes!$S$2:$S$17624, "&gt;="&amp;AE250, crashes!$S$2:$S$17624, "&lt;="&amp;AF250, crashes!$E$2:$E$17624, "="&amp;D250,  crashes!$R$2:$R$17624, "=Weekend", crashes!$N$2:$N$17624,"=A")</f>
        <v>0</v>
      </c>
      <c r="DZ250" s="30">
        <f>COUNTIFS(crashes!$G$2:$G$17624,"&gt;="&amp;S250,crashes!$G$2:$G$17624,"&lt;"&amp;T250,crashes!$D$2:$D$17624,"="&amp;C250, crashes!$S$2:$S$17624, "&gt;="&amp;AE250, crashes!$S$2:$S$17624, "&lt;="&amp;AF250, crashes!$E$2:$E$17624, "="&amp;D250,  crashes!$R$2:$R$17624, "=Weekend", crashes!$N$2:$N$17624,"=B")</f>
        <v>2</v>
      </c>
      <c r="EA250" s="30">
        <f>COUNTIFS(crashes!$G$2:$G$17624,"&gt;="&amp;S250,crashes!$G$2:$G$17624,"&lt;"&amp;T250,crashes!$D$2:$D$17624,"="&amp;C250, crashes!$S$2:$S$17624, "&gt;="&amp;AE250, crashes!$S$2:$S$17624, "&lt;="&amp;AF250, crashes!$E$2:$E$17624, "="&amp;D250,  crashes!$R$2:$R$17624, "=Weekend", crashes!$N$2:$N$17624,"=C")</f>
        <v>1</v>
      </c>
      <c r="EB250" s="30">
        <f>COUNTIFS(crashes!$G$2:$G$17624,"&gt;="&amp;S250,crashes!$G$2:$G$17624,"&lt;"&amp;T250,crashes!$D$2:$D$17624,"="&amp;C250, crashes!$S$2:$S$17624, "&gt;="&amp;AE250, crashes!$S$2:$S$17624, "&lt;="&amp;AF250, crashes!$E$2:$E$17624, "="&amp;D250,  crashes!$R$2:$R$17624, "=Weekend", crashes!$N$2:$N$17624,"=ABC")</f>
        <v>0</v>
      </c>
      <c r="EC250" s="30">
        <f>COUNTIFS(crashes!$G$2:$G$17624,"&gt;="&amp;S250,crashes!$G$2:$G$17624,"&lt;"&amp;T250,crashes!$D$2:$D$17624,"="&amp;C250, crashes!$S$2:$S$17624, "&gt;="&amp;AE250, crashes!$S$2:$S$17624, "&lt;="&amp;AF250, crashes!$E$2:$E$17624, "="&amp;D250,  crashes!$R$2:$R$17624, "=Weekend", crashes!$N$2:$N$17624,"=O")</f>
        <v>6</v>
      </c>
      <c r="ED250" s="4">
        <f t="shared" si="46"/>
        <v>0</v>
      </c>
      <c r="EE250" s="4">
        <f t="shared" si="47"/>
        <v>2</v>
      </c>
      <c r="EF250" s="4">
        <f t="shared" si="48"/>
        <v>16</v>
      </c>
      <c r="EG250" s="4">
        <f t="shared" si="49"/>
        <v>3</v>
      </c>
      <c r="EH250" s="4">
        <f t="shared" si="50"/>
        <v>0</v>
      </c>
      <c r="EI250" s="50">
        <f t="shared" si="51"/>
        <v>21</v>
      </c>
      <c r="EJ250" s="4">
        <f t="shared" si="52"/>
        <v>35</v>
      </c>
      <c r="EK250" s="22"/>
      <c r="EL250" s="3">
        <v>2016</v>
      </c>
      <c r="EM250" s="3">
        <v>12</v>
      </c>
      <c r="EN250" s="3">
        <v>8.0300000000000007E-3</v>
      </c>
      <c r="EO250" s="3">
        <v>4.79E-3</v>
      </c>
      <c r="EP250" s="3">
        <v>3.8600000000000001E-3</v>
      </c>
      <c r="EQ250" s="3">
        <v>5.0699999999999999E-3</v>
      </c>
      <c r="ER250" s="3">
        <v>1.528E-2</v>
      </c>
      <c r="ES250" s="3">
        <v>4.5690000000000001E-2</v>
      </c>
      <c r="ET250" s="3">
        <v>7.6850000000000002E-2</v>
      </c>
      <c r="EU250" s="3">
        <v>8.4529999999999994E-2</v>
      </c>
      <c r="EV250" s="3">
        <v>5.9220000000000002E-2</v>
      </c>
      <c r="EW250" s="3">
        <v>4.9579999999999999E-2</v>
      </c>
      <c r="EX250" s="3">
        <v>4.8280000000000003E-2</v>
      </c>
      <c r="EY250" s="3">
        <v>5.7729999999999997E-2</v>
      </c>
      <c r="EZ250" s="3">
        <v>6.2179999999999999E-2</v>
      </c>
      <c r="FA250" s="3">
        <v>6.2190000000000002E-2</v>
      </c>
      <c r="FB250" s="3">
        <v>6.7110000000000003E-2</v>
      </c>
      <c r="FC250" s="3">
        <v>7.2429999999999994E-2</v>
      </c>
      <c r="FD250" s="3">
        <v>7.102E-2</v>
      </c>
      <c r="FE250" s="3">
        <v>7.2440000000000004E-2</v>
      </c>
      <c r="FF250" s="3">
        <v>5.8049999999999997E-2</v>
      </c>
      <c r="FG250" s="3">
        <v>4.4240000000000002E-2</v>
      </c>
      <c r="FH250" s="3">
        <v>3.6929999999999998E-2</v>
      </c>
      <c r="FI250" s="3">
        <v>3.2599999999999997E-2</v>
      </c>
      <c r="FJ250" s="3">
        <v>2.3709999999999998E-2</v>
      </c>
      <c r="FK250" s="3">
        <v>1.538E-2</v>
      </c>
      <c r="FL250" s="3">
        <v>2016</v>
      </c>
      <c r="FM250" s="3">
        <v>12</v>
      </c>
      <c r="FN250" s="3">
        <v>2016</v>
      </c>
      <c r="FO250" s="51">
        <v>12</v>
      </c>
      <c r="FP250" s="51">
        <v>271</v>
      </c>
      <c r="FQ250" s="51">
        <v>1.465E-2</v>
      </c>
      <c r="FR250" s="51">
        <v>9.7450000000000002E-3</v>
      </c>
      <c r="FS250" s="3">
        <v>8.515E-3</v>
      </c>
      <c r="FT250" s="3">
        <v>5.8100000000000001E-3</v>
      </c>
      <c r="FU250" s="3">
        <v>6.5750000000000001E-3</v>
      </c>
      <c r="FV250" s="3">
        <v>1.3509999999999999E-2</v>
      </c>
      <c r="FW250" s="3">
        <v>2.0685000000000002E-2</v>
      </c>
      <c r="FX250" s="3">
        <v>2.759E-2</v>
      </c>
      <c r="FY250" s="3">
        <v>3.5045E-2</v>
      </c>
      <c r="FZ250" s="3">
        <v>4.3859999999999996E-2</v>
      </c>
      <c r="GA250" s="3">
        <v>5.0845000000000001E-2</v>
      </c>
      <c r="GB250" s="3">
        <v>5.3849999999999995E-2</v>
      </c>
      <c r="GC250" s="3">
        <v>5.5515000000000002E-2</v>
      </c>
      <c r="GD250" s="3">
        <v>5.6014999999999995E-2</v>
      </c>
      <c r="GE250" s="3">
        <v>5.6194999999999995E-2</v>
      </c>
      <c r="GF250" s="3">
        <v>5.5085000000000002E-2</v>
      </c>
      <c r="GG250" s="3">
        <v>5.4715E-2</v>
      </c>
      <c r="GH250" s="3">
        <v>5.1699999999999996E-2</v>
      </c>
      <c r="GI250" s="3">
        <v>4.6844999999999998E-2</v>
      </c>
      <c r="GJ250" s="3">
        <v>3.8459999999999994E-2</v>
      </c>
      <c r="GK250" s="3">
        <v>3.3119999999999997E-2</v>
      </c>
      <c r="GL250" s="3">
        <v>2.8685000000000002E-2</v>
      </c>
      <c r="GM250" s="3">
        <v>2.3195E-2</v>
      </c>
      <c r="GN250" s="3">
        <v>1.7084999999999999E-2</v>
      </c>
      <c r="GO250" s="22"/>
      <c r="GP250" s="4">
        <f>'Hours of Operation'!C$39</f>
        <v>0</v>
      </c>
      <c r="GQ250" s="4">
        <f>'Hours of Operation'!D$39</f>
        <v>0</v>
      </c>
      <c r="GR250" s="4">
        <f>'Hours of Operation'!E$39</f>
        <v>0</v>
      </c>
      <c r="GS250" s="4">
        <f>'Hours of Operation'!F$39</f>
        <v>0</v>
      </c>
      <c r="GT250" s="4">
        <f>'Hours of Operation'!G$39</f>
        <v>0</v>
      </c>
      <c r="GU250" s="4">
        <f>'Hours of Operation'!H$39</f>
        <v>0</v>
      </c>
      <c r="GV250" s="4">
        <f>'Hours of Operation'!I$39</f>
        <v>0.96166134185303509</v>
      </c>
      <c r="GW250" s="4">
        <f>'Hours of Operation'!J$39</f>
        <v>0.96166134185303509</v>
      </c>
      <c r="GX250" s="4">
        <f>'Hours of Operation'!K$39</f>
        <v>0</v>
      </c>
      <c r="GY250" s="4">
        <f>'Hours of Operation'!L$39</f>
        <v>0</v>
      </c>
      <c r="GZ250" s="4">
        <f>'Hours of Operation'!M$39</f>
        <v>0</v>
      </c>
      <c r="HA250" s="4">
        <f>'Hours of Operation'!N$39</f>
        <v>0</v>
      </c>
      <c r="HB250" s="4">
        <f>'Hours of Operation'!O$39</f>
        <v>0</v>
      </c>
      <c r="HC250" s="4">
        <f>'Hours of Operation'!P$39</f>
        <v>0</v>
      </c>
      <c r="HD250" s="4">
        <f>'Hours of Operation'!Q$39</f>
        <v>0</v>
      </c>
      <c r="HE250" s="4">
        <f>'Hours of Operation'!R$39</f>
        <v>0</v>
      </c>
      <c r="HF250" s="4">
        <f>'Hours of Operation'!S$39</f>
        <v>0</v>
      </c>
      <c r="HG250" s="4">
        <f>'Hours of Operation'!T$39</f>
        <v>0</v>
      </c>
      <c r="HH250" s="4">
        <f>'Hours of Operation'!U$39</f>
        <v>0</v>
      </c>
      <c r="HI250" s="4">
        <f>'Hours of Operation'!V$39</f>
        <v>0</v>
      </c>
      <c r="HJ250" s="4">
        <f>'Hours of Operation'!W$39</f>
        <v>0</v>
      </c>
      <c r="HK250" s="4">
        <f>'Hours of Operation'!X$39</f>
        <v>0</v>
      </c>
      <c r="HL250" s="4">
        <f>'Hours of Operation'!Y$39</f>
        <v>0</v>
      </c>
      <c r="HM250" s="4">
        <f>'Hours of Operation'!Z$39</f>
        <v>0</v>
      </c>
      <c r="HN250" s="4">
        <f>'Hours of Operation'!AA$39</f>
        <v>0</v>
      </c>
      <c r="HO250" s="4">
        <f>'Hours of Operation'!AB$39</f>
        <v>0</v>
      </c>
      <c r="HP250" s="4">
        <f>'Hours of Operation'!AC$39</f>
        <v>0</v>
      </c>
      <c r="HQ250" s="4">
        <f>'Hours of Operation'!AD$39</f>
        <v>0</v>
      </c>
      <c r="HR250" s="4">
        <f>'Hours of Operation'!AE$39</f>
        <v>0</v>
      </c>
      <c r="HS250" s="4">
        <f>'Hours of Operation'!AF$39</f>
        <v>0</v>
      </c>
      <c r="HT250" s="4">
        <f>'Hours of Operation'!AG$39</f>
        <v>0</v>
      </c>
      <c r="HU250" s="4">
        <f>'Hours of Operation'!AH$39</f>
        <v>0</v>
      </c>
      <c r="HV250" s="4">
        <f>'Hours of Operation'!AI$39</f>
        <v>0</v>
      </c>
      <c r="HW250" s="4">
        <f>'Hours of Operation'!AJ$39</f>
        <v>0</v>
      </c>
      <c r="HX250" s="4">
        <f>'Hours of Operation'!AK$39</f>
        <v>0</v>
      </c>
      <c r="HY250" s="4">
        <f>'Hours of Operation'!AL$39</f>
        <v>0</v>
      </c>
      <c r="HZ250" s="4">
        <f>'Hours of Operation'!AM$39</f>
        <v>0</v>
      </c>
      <c r="IA250" s="4">
        <f>'Hours of Operation'!AN$39</f>
        <v>0</v>
      </c>
      <c r="IB250" s="4">
        <f>'Hours of Operation'!AO$39</f>
        <v>0</v>
      </c>
      <c r="IC250" s="4">
        <f>'Hours of Operation'!AP$39</f>
        <v>0</v>
      </c>
      <c r="ID250" s="4">
        <f>'Hours of Operation'!AQ$39</f>
        <v>0</v>
      </c>
      <c r="IE250" s="4">
        <f>'Hours of Operation'!AR$39</f>
        <v>0</v>
      </c>
      <c r="IF250" s="4">
        <f>'Hours of Operation'!AS$39</f>
        <v>0</v>
      </c>
      <c r="IG250" s="4">
        <f>'Hours of Operation'!AT$39</f>
        <v>0</v>
      </c>
      <c r="IH250" s="4">
        <f>'Hours of Operation'!AU$39</f>
        <v>0</v>
      </c>
      <c r="II250" s="4">
        <f>'Hours of Operation'!AV$39</f>
        <v>0</v>
      </c>
      <c r="IJ250" s="4">
        <f>'Hours of Operation'!AW$39</f>
        <v>0</v>
      </c>
      <c r="IK250" s="4">
        <f>'Hours of Operation'!AX$39</f>
        <v>0</v>
      </c>
      <c r="IL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</row>
    <row r="251" spans="1:264" s="3" customFormat="1" ht="12" customHeight="1" x14ac:dyDescent="0.2">
      <c r="A251" s="4" t="s">
        <v>391</v>
      </c>
      <c r="B251" s="4" t="s">
        <v>218</v>
      </c>
      <c r="C251" s="4">
        <v>264</v>
      </c>
      <c r="D251" s="4" t="s">
        <v>91</v>
      </c>
      <c r="E251" s="4" t="s">
        <v>92</v>
      </c>
      <c r="F251" s="4" t="s">
        <v>68</v>
      </c>
      <c r="G251" s="4">
        <v>4</v>
      </c>
      <c r="H251" s="4" t="s">
        <v>167</v>
      </c>
      <c r="I251" s="4">
        <v>1</v>
      </c>
      <c r="J251" s="4">
        <v>0</v>
      </c>
      <c r="K251" s="4"/>
      <c r="L251" s="10">
        <v>33604</v>
      </c>
      <c r="M251" s="4" t="b">
        <v>1</v>
      </c>
      <c r="N251" s="4"/>
      <c r="O251" s="4"/>
      <c r="P251" s="4" t="s">
        <v>622</v>
      </c>
      <c r="Q251" s="4" t="s">
        <v>623</v>
      </c>
      <c r="R251" s="4" t="s">
        <v>621</v>
      </c>
      <c r="S251" s="4">
        <v>16.187999999999999</v>
      </c>
      <c r="T251" s="4">
        <v>16.329999999999998</v>
      </c>
      <c r="U251" s="4">
        <v>1</v>
      </c>
      <c r="V251" s="10">
        <v>43223</v>
      </c>
      <c r="W251" s="4">
        <v>1</v>
      </c>
      <c r="X251" s="4">
        <v>0.14199999999999946</v>
      </c>
      <c r="Y251" s="4"/>
      <c r="Z251" s="4"/>
      <c r="AA251" s="4"/>
      <c r="AB251" s="4"/>
      <c r="AC251" s="4"/>
      <c r="AD251" s="4"/>
      <c r="AE251" s="10">
        <v>41275</v>
      </c>
      <c r="AF251" s="10">
        <v>43100</v>
      </c>
      <c r="AG251" s="16"/>
      <c r="AH251" s="16"/>
      <c r="AI251" s="31">
        <v>93000</v>
      </c>
      <c r="AJ251" s="31">
        <v>93000</v>
      </c>
      <c r="AK251" s="31">
        <v>93000</v>
      </c>
      <c r="AL251" s="31">
        <v>90000</v>
      </c>
      <c r="AM251" s="31">
        <v>89000</v>
      </c>
      <c r="AN251" s="31"/>
      <c r="AO251" s="14">
        <v>0.35100000000000087</v>
      </c>
      <c r="AP251" s="4">
        <v>5830</v>
      </c>
      <c r="AQ251" s="4">
        <v>0.24000000000000021</v>
      </c>
      <c r="AR251" s="9">
        <v>11.537851342496964</v>
      </c>
      <c r="AS251" s="9">
        <v>2.0976320043626604</v>
      </c>
      <c r="AT251" s="9">
        <v>10.225947183100189</v>
      </c>
      <c r="AU251" s="9">
        <v>11.317274855759392</v>
      </c>
      <c r="AV251" s="9">
        <v>0</v>
      </c>
      <c r="AW251" s="39" t="b">
        <v>1</v>
      </c>
      <c r="AX251" s="39" t="b">
        <v>0</v>
      </c>
      <c r="AY251" s="9">
        <v>0</v>
      </c>
      <c r="AZ251" s="7">
        <v>749</v>
      </c>
      <c r="BA251" s="42">
        <v>402.5</v>
      </c>
      <c r="BB251" s="9">
        <v>1.1477761316123429</v>
      </c>
      <c r="BC251" s="9">
        <v>22.646791648993261</v>
      </c>
      <c r="BD251" s="9">
        <v>2.747990987870407</v>
      </c>
      <c r="BE251" s="9">
        <v>2.2844372426477109</v>
      </c>
      <c r="BF251" s="9" t="s">
        <v>216</v>
      </c>
      <c r="BG251" s="9">
        <v>9.888927849904233</v>
      </c>
      <c r="BH251" s="4"/>
      <c r="BI251" s="4"/>
      <c r="BJ251" s="4" t="s">
        <v>167</v>
      </c>
      <c r="BK251" s="4"/>
      <c r="BL251" s="32">
        <v>0.4679999999999982</v>
      </c>
      <c r="BM251" s="16"/>
      <c r="BN251" s="16"/>
      <c r="BO251" s="31">
        <v>8128.3796791968171</v>
      </c>
      <c r="BP251" s="31">
        <v>8128.3796791968171</v>
      </c>
      <c r="BQ251" s="31">
        <v>8084.8918617018471</v>
      </c>
      <c r="BR251" s="31">
        <v>7997.0006164858496</v>
      </c>
      <c r="BS251" s="31">
        <v>7974.832665738847</v>
      </c>
      <c r="BT251" s="31"/>
      <c r="BU251" s="4"/>
      <c r="BV251" s="32">
        <v>0.868999999999998</v>
      </c>
      <c r="BW251" s="16"/>
      <c r="BX251" s="16"/>
      <c r="BY251" s="31">
        <v>6900</v>
      </c>
      <c r="BZ251" s="31">
        <v>6900</v>
      </c>
      <c r="CA251" s="31">
        <v>6900</v>
      </c>
      <c r="CB251" s="31">
        <v>6900</v>
      </c>
      <c r="CC251" s="31">
        <v>6900</v>
      </c>
      <c r="CD251" s="31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4">
        <v>2.1460000000000008</v>
      </c>
      <c r="CV251" s="4">
        <v>1.1829999999999981</v>
      </c>
      <c r="CW251" s="4"/>
      <c r="CX251" s="4" t="s">
        <v>222</v>
      </c>
      <c r="CY251" s="4" t="s">
        <v>367</v>
      </c>
      <c r="CZ251" s="22"/>
      <c r="DA251" s="4">
        <v>0</v>
      </c>
      <c r="DB251" s="4">
        <v>0</v>
      </c>
      <c r="DC251" s="4">
        <v>365</v>
      </c>
      <c r="DD251" s="4">
        <v>365</v>
      </c>
      <c r="DE251" s="4">
        <v>365</v>
      </c>
      <c r="DF251" s="4">
        <v>366</v>
      </c>
      <c r="DG251" s="4">
        <v>365</v>
      </c>
      <c r="DH251" s="4">
        <v>0</v>
      </c>
      <c r="DI251" s="16">
        <f t="shared" si="41"/>
        <v>91599.123767798461</v>
      </c>
      <c r="DJ251" s="16">
        <f t="shared" si="42"/>
        <v>8062.6609222143206</v>
      </c>
      <c r="DK251" s="16">
        <f t="shared" si="43"/>
        <v>6900</v>
      </c>
      <c r="DL251" s="16">
        <f t="shared" si="44"/>
        <v>0</v>
      </c>
      <c r="DM251" s="16">
        <f t="shared" si="45"/>
        <v>0</v>
      </c>
      <c r="DN251" s="22"/>
      <c r="DO251" s="4">
        <f>COUNTIFS(crashes!$G$2:$G$17624,"&gt;="&amp;S251,crashes!$G$2:$G$17624,"&lt;"&amp;T251,crashes!$D$2:$D$17624,"="&amp;C251, crashes!$S$2:$S$17624, "&gt;="&amp;AE251, crashes!$S$2:$S$17624, "&lt;="&amp;AF251, crashes!$E$2:$E$17624, "="&amp;D251 )</f>
        <v>53</v>
      </c>
      <c r="DP251" s="29">
        <f>COUNTIFS(crashes!$G$2:$G$17624,"&gt;="&amp;S251,crashes!$G$2:$G$17624,"&lt;"&amp;T251,crashes!$D$2:$D$17624,"="&amp;C251, crashes!$S$2:$S$17624, "&gt;="&amp;AE251, crashes!$S$2:$S$17624, "&lt;="&amp;AF251, crashes!$E$2:$E$17624, "="&amp;D251, crashes!$R$2:$R$17624, "=Weekday")</f>
        <v>44</v>
      </c>
      <c r="DQ251" s="29">
        <f>COUNTIFS(crashes!$G$2:$G$17624,"&gt;="&amp;S251,crashes!$G$2:$G$17624,"&lt;"&amp;T251,crashes!$D$2:$D$17624,"="&amp;C251, crashes!$S$2:$S$17624, "&gt;="&amp;AE251, crashes!$S$2:$S$17624, "&lt;="&amp;AF251, crashes!$E$2:$E$17624, "="&amp;D251, crashes!$R$2:$R$17624, "=Weekend")</f>
        <v>9</v>
      </c>
      <c r="DR251" s="30">
        <f>COUNTIFS(crashes!$G$2:$G$17624,"&gt;="&amp;S251,crashes!$G$2:$G$17624,"&lt;"&amp;T251,crashes!$D$2:$D$17624,"="&amp;C251, crashes!$S$2:$S$17624, "&gt;="&amp;AE251, crashes!$S$2:$S$17624, "&lt;="&amp;AF251, crashes!$E$2:$E$17624, "="&amp;D251,  crashes!$R$2:$R$17624, "=Weekday", crashes!$N$2:$N$17624,"=K")</f>
        <v>0</v>
      </c>
      <c r="DS251" s="30">
        <f>COUNTIFS(crashes!$G$2:$G$17624,"&gt;="&amp;S251,crashes!$G$2:$G$17624,"&lt;"&amp;T251,crashes!$D$2:$D$17624,"="&amp;C251, crashes!$S$2:$S$17624, "&gt;="&amp;AE251, crashes!$S$2:$S$17624, "&lt;="&amp;AF251, crashes!$E$2:$E$17624, "="&amp;D251,  crashes!$R$2:$R$17624, "=Weekday", crashes!$N$2:$N$17624,"=A")</f>
        <v>1</v>
      </c>
      <c r="DT251" s="30">
        <f>COUNTIFS(crashes!$G$2:$G$17624,"&gt;="&amp;S251,crashes!$G$2:$G$17624,"&lt;"&amp;T251,crashes!$D$2:$D$17624,"="&amp;C251, crashes!$S$2:$S$17624, "&gt;="&amp;AE251, crashes!$S$2:$S$17624, "&lt;="&amp;AF251, crashes!$E$2:$E$17624, "="&amp;D251,  crashes!$R$2:$R$17624, "=Weekday", crashes!$N$2:$N$17624,"=B")</f>
        <v>14</v>
      </c>
      <c r="DU251" s="30">
        <f>COUNTIFS(crashes!$G$2:$G$17624,"&gt;="&amp;S251,crashes!$G$2:$G$17624,"&lt;"&amp;T251,crashes!$D$2:$D$17624,"="&amp;C251, crashes!$S$2:$S$17624, "&gt;="&amp;AE251, crashes!$S$2:$S$17624, "&lt;="&amp;AF251, crashes!$E$2:$E$17624, "="&amp;D251,  crashes!$R$2:$R$17624, "=Weekday", crashes!$N$2:$N$17624,"=C")</f>
        <v>4</v>
      </c>
      <c r="DV251" s="30">
        <f>COUNTIFS(crashes!$G$2:$G$17624,"&gt;="&amp;S251,crashes!$G$2:$G$17624,"&lt;"&amp;T251,crashes!$D$2:$D$17624,"="&amp;C251, crashes!$S$2:$S$17624, "&gt;="&amp;AE251, crashes!$S$2:$S$17624, "&lt;="&amp;AF251, crashes!$E$2:$E$17624, "="&amp;D251,  crashes!$R$2:$R$17624, "=Weekday", crashes!$N$2:$N$17624,"=ABC")</f>
        <v>0</v>
      </c>
      <c r="DW251" s="30">
        <f>COUNTIFS(crashes!$G$2:$G$17624,"&gt;="&amp;S251,crashes!$G$2:$G$17624,"&lt;"&amp;T251,crashes!$D$2:$D$17624,"="&amp;C251, crashes!$S$2:$S$17624, "&gt;="&amp;AE251, crashes!$S$2:$S$17624, "&lt;="&amp;AF251, crashes!$E$2:$E$17624, "="&amp;D251,  crashes!$R$2:$R$17624, "=Weekday", crashes!$N$2:$N$17624,"=O")</f>
        <v>25</v>
      </c>
      <c r="DX251" s="30">
        <f>COUNTIFS(crashes!$G$2:$G$17624,"&gt;="&amp;S251,crashes!$G$2:$G$17624,"&lt;"&amp;T251,crashes!$D$2:$D$17624,"="&amp;C251, crashes!$S$2:$S$17624, "&gt;="&amp;AE251, crashes!$S$2:$S$17624, "&lt;="&amp;AF251, crashes!$E$2:$E$17624, "="&amp;D251,  crashes!$R$2:$R$17624, "=Weekend", crashes!$N$2:$N$17624,"=K")</f>
        <v>0</v>
      </c>
      <c r="DY251" s="30">
        <f>COUNTIFS(crashes!$G$2:$G$17624,"&gt;="&amp;S251,crashes!$G$2:$G$17624,"&lt;"&amp;T251,crashes!$D$2:$D$17624,"="&amp;C251, crashes!$S$2:$S$17624, "&gt;="&amp;AE251, crashes!$S$2:$S$17624, "&lt;="&amp;AF251, crashes!$E$2:$E$17624, "="&amp;D251,  crashes!$R$2:$R$17624, "=Weekend", crashes!$N$2:$N$17624,"=A")</f>
        <v>1</v>
      </c>
      <c r="DZ251" s="30">
        <f>COUNTIFS(crashes!$G$2:$G$17624,"&gt;="&amp;S251,crashes!$G$2:$G$17624,"&lt;"&amp;T251,crashes!$D$2:$D$17624,"="&amp;C251, crashes!$S$2:$S$17624, "&gt;="&amp;AE251, crashes!$S$2:$S$17624, "&lt;="&amp;AF251, crashes!$E$2:$E$17624, "="&amp;D251,  crashes!$R$2:$R$17624, "=Weekend", crashes!$N$2:$N$17624,"=B")</f>
        <v>4</v>
      </c>
      <c r="EA251" s="30">
        <f>COUNTIFS(crashes!$G$2:$G$17624,"&gt;="&amp;S251,crashes!$G$2:$G$17624,"&lt;"&amp;T251,crashes!$D$2:$D$17624,"="&amp;C251, crashes!$S$2:$S$17624, "&gt;="&amp;AE251, crashes!$S$2:$S$17624, "&lt;="&amp;AF251, crashes!$E$2:$E$17624, "="&amp;D251,  crashes!$R$2:$R$17624, "=Weekend", crashes!$N$2:$N$17624,"=C")</f>
        <v>1</v>
      </c>
      <c r="EB251" s="30">
        <f>COUNTIFS(crashes!$G$2:$G$17624,"&gt;="&amp;S251,crashes!$G$2:$G$17624,"&lt;"&amp;T251,crashes!$D$2:$D$17624,"="&amp;C251, crashes!$S$2:$S$17624, "&gt;="&amp;AE251, crashes!$S$2:$S$17624, "&lt;="&amp;AF251, crashes!$E$2:$E$17624, "="&amp;D251,  crashes!$R$2:$R$17624, "=Weekend", crashes!$N$2:$N$17624,"=ABC")</f>
        <v>0</v>
      </c>
      <c r="EC251" s="30">
        <f>COUNTIFS(crashes!$G$2:$G$17624,"&gt;="&amp;S251,crashes!$G$2:$G$17624,"&lt;"&amp;T251,crashes!$D$2:$D$17624,"="&amp;C251, crashes!$S$2:$S$17624, "&gt;="&amp;AE251, crashes!$S$2:$S$17624, "&lt;="&amp;AF251, crashes!$E$2:$E$17624, "="&amp;D251,  crashes!$R$2:$R$17624, "=Weekend", crashes!$N$2:$N$17624,"=O")</f>
        <v>3</v>
      </c>
      <c r="ED251" s="4">
        <f t="shared" si="46"/>
        <v>0</v>
      </c>
      <c r="EE251" s="4">
        <f t="shared" si="47"/>
        <v>2</v>
      </c>
      <c r="EF251" s="4">
        <f t="shared" si="48"/>
        <v>18</v>
      </c>
      <c r="EG251" s="4">
        <f t="shared" si="49"/>
        <v>5</v>
      </c>
      <c r="EH251" s="4">
        <f t="shared" si="50"/>
        <v>0</v>
      </c>
      <c r="EI251" s="50">
        <f t="shared" si="51"/>
        <v>25</v>
      </c>
      <c r="EJ251" s="4">
        <f t="shared" si="52"/>
        <v>28</v>
      </c>
      <c r="EK251" s="22"/>
      <c r="EL251" s="3">
        <v>2016</v>
      </c>
      <c r="EM251" s="3">
        <v>12</v>
      </c>
      <c r="EN251" s="3">
        <v>8.0300000000000007E-3</v>
      </c>
      <c r="EO251" s="3">
        <v>4.79E-3</v>
      </c>
      <c r="EP251" s="3">
        <v>3.8600000000000001E-3</v>
      </c>
      <c r="EQ251" s="3">
        <v>5.0699999999999999E-3</v>
      </c>
      <c r="ER251" s="3">
        <v>1.528E-2</v>
      </c>
      <c r="ES251" s="3">
        <v>4.5690000000000001E-2</v>
      </c>
      <c r="ET251" s="3">
        <v>7.6850000000000002E-2</v>
      </c>
      <c r="EU251" s="3">
        <v>8.4529999999999994E-2</v>
      </c>
      <c r="EV251" s="3">
        <v>5.9220000000000002E-2</v>
      </c>
      <c r="EW251" s="3">
        <v>4.9579999999999999E-2</v>
      </c>
      <c r="EX251" s="3">
        <v>4.8280000000000003E-2</v>
      </c>
      <c r="EY251" s="3">
        <v>5.7729999999999997E-2</v>
      </c>
      <c r="EZ251" s="3">
        <v>6.2179999999999999E-2</v>
      </c>
      <c r="FA251" s="3">
        <v>6.2190000000000002E-2</v>
      </c>
      <c r="FB251" s="3">
        <v>6.7110000000000003E-2</v>
      </c>
      <c r="FC251" s="3">
        <v>7.2429999999999994E-2</v>
      </c>
      <c r="FD251" s="3">
        <v>7.102E-2</v>
      </c>
      <c r="FE251" s="3">
        <v>7.2440000000000004E-2</v>
      </c>
      <c r="FF251" s="3">
        <v>5.8049999999999997E-2</v>
      </c>
      <c r="FG251" s="3">
        <v>4.4240000000000002E-2</v>
      </c>
      <c r="FH251" s="3">
        <v>3.6929999999999998E-2</v>
      </c>
      <c r="FI251" s="3">
        <v>3.2599999999999997E-2</v>
      </c>
      <c r="FJ251" s="3">
        <v>2.3709999999999998E-2</v>
      </c>
      <c r="FK251" s="3">
        <v>1.538E-2</v>
      </c>
      <c r="FL251" s="3">
        <v>2016</v>
      </c>
      <c r="FM251" s="3">
        <v>12</v>
      </c>
      <c r="FN251" s="3">
        <v>2016</v>
      </c>
      <c r="FO251" s="51">
        <v>12</v>
      </c>
      <c r="FP251" s="51">
        <v>271</v>
      </c>
      <c r="FQ251" s="51">
        <v>1.465E-2</v>
      </c>
      <c r="FR251" s="51">
        <v>9.7450000000000002E-3</v>
      </c>
      <c r="FS251" s="3">
        <v>8.515E-3</v>
      </c>
      <c r="FT251" s="3">
        <v>5.8100000000000001E-3</v>
      </c>
      <c r="FU251" s="3">
        <v>6.5750000000000001E-3</v>
      </c>
      <c r="FV251" s="3">
        <v>1.3509999999999999E-2</v>
      </c>
      <c r="FW251" s="3">
        <v>2.0685000000000002E-2</v>
      </c>
      <c r="FX251" s="3">
        <v>2.759E-2</v>
      </c>
      <c r="FY251" s="3">
        <v>3.5045E-2</v>
      </c>
      <c r="FZ251" s="3">
        <v>4.3859999999999996E-2</v>
      </c>
      <c r="GA251" s="3">
        <v>5.0845000000000001E-2</v>
      </c>
      <c r="GB251" s="3">
        <v>5.3849999999999995E-2</v>
      </c>
      <c r="GC251" s="3">
        <v>5.5515000000000002E-2</v>
      </c>
      <c r="GD251" s="3">
        <v>5.6014999999999995E-2</v>
      </c>
      <c r="GE251" s="3">
        <v>5.6194999999999995E-2</v>
      </c>
      <c r="GF251" s="3">
        <v>5.5085000000000002E-2</v>
      </c>
      <c r="GG251" s="3">
        <v>5.4715E-2</v>
      </c>
      <c r="GH251" s="3">
        <v>5.1699999999999996E-2</v>
      </c>
      <c r="GI251" s="3">
        <v>4.6844999999999998E-2</v>
      </c>
      <c r="GJ251" s="3">
        <v>3.8459999999999994E-2</v>
      </c>
      <c r="GK251" s="3">
        <v>3.3119999999999997E-2</v>
      </c>
      <c r="GL251" s="3">
        <v>2.8685000000000002E-2</v>
      </c>
      <c r="GM251" s="3">
        <v>2.3195E-2</v>
      </c>
      <c r="GN251" s="3">
        <v>1.7084999999999999E-2</v>
      </c>
      <c r="GO251" s="22"/>
      <c r="GP251" s="4">
        <f>'Hours of Operation'!C$39</f>
        <v>0</v>
      </c>
      <c r="GQ251" s="4">
        <f>'Hours of Operation'!D$39</f>
        <v>0</v>
      </c>
      <c r="GR251" s="4">
        <f>'Hours of Operation'!E$39</f>
        <v>0</v>
      </c>
      <c r="GS251" s="4">
        <f>'Hours of Operation'!F$39</f>
        <v>0</v>
      </c>
      <c r="GT251" s="4">
        <f>'Hours of Operation'!G$39</f>
        <v>0</v>
      </c>
      <c r="GU251" s="4">
        <f>'Hours of Operation'!H$39</f>
        <v>0</v>
      </c>
      <c r="GV251" s="4">
        <f>'Hours of Operation'!I$39</f>
        <v>0.96166134185303509</v>
      </c>
      <c r="GW251" s="4">
        <f>'Hours of Operation'!J$39</f>
        <v>0.96166134185303509</v>
      </c>
      <c r="GX251" s="4">
        <f>'Hours of Operation'!K$39</f>
        <v>0</v>
      </c>
      <c r="GY251" s="4">
        <f>'Hours of Operation'!L$39</f>
        <v>0</v>
      </c>
      <c r="GZ251" s="4">
        <f>'Hours of Operation'!M$39</f>
        <v>0</v>
      </c>
      <c r="HA251" s="4">
        <f>'Hours of Operation'!N$39</f>
        <v>0</v>
      </c>
      <c r="HB251" s="4">
        <f>'Hours of Operation'!O$39</f>
        <v>0</v>
      </c>
      <c r="HC251" s="4">
        <f>'Hours of Operation'!P$39</f>
        <v>0</v>
      </c>
      <c r="HD251" s="4">
        <f>'Hours of Operation'!Q$39</f>
        <v>0</v>
      </c>
      <c r="HE251" s="4">
        <f>'Hours of Operation'!R$39</f>
        <v>0</v>
      </c>
      <c r="HF251" s="4">
        <f>'Hours of Operation'!S$39</f>
        <v>0</v>
      </c>
      <c r="HG251" s="4">
        <f>'Hours of Operation'!T$39</f>
        <v>0</v>
      </c>
      <c r="HH251" s="4">
        <f>'Hours of Operation'!U$39</f>
        <v>0</v>
      </c>
      <c r="HI251" s="4">
        <f>'Hours of Operation'!V$39</f>
        <v>0</v>
      </c>
      <c r="HJ251" s="4">
        <f>'Hours of Operation'!W$39</f>
        <v>0</v>
      </c>
      <c r="HK251" s="4">
        <f>'Hours of Operation'!X$39</f>
        <v>0</v>
      </c>
      <c r="HL251" s="4">
        <f>'Hours of Operation'!Y$39</f>
        <v>0</v>
      </c>
      <c r="HM251" s="4">
        <f>'Hours of Operation'!Z$39</f>
        <v>0</v>
      </c>
      <c r="HN251" s="4">
        <f>'Hours of Operation'!AA$39</f>
        <v>0</v>
      </c>
      <c r="HO251" s="4">
        <f>'Hours of Operation'!AB$39</f>
        <v>0</v>
      </c>
      <c r="HP251" s="4">
        <f>'Hours of Operation'!AC$39</f>
        <v>0</v>
      </c>
      <c r="HQ251" s="4">
        <f>'Hours of Operation'!AD$39</f>
        <v>0</v>
      </c>
      <c r="HR251" s="4">
        <f>'Hours of Operation'!AE$39</f>
        <v>0</v>
      </c>
      <c r="HS251" s="4">
        <f>'Hours of Operation'!AF$39</f>
        <v>0</v>
      </c>
      <c r="HT251" s="4">
        <f>'Hours of Operation'!AG$39</f>
        <v>0</v>
      </c>
      <c r="HU251" s="4">
        <f>'Hours of Operation'!AH$39</f>
        <v>0</v>
      </c>
      <c r="HV251" s="4">
        <f>'Hours of Operation'!AI$39</f>
        <v>0</v>
      </c>
      <c r="HW251" s="4">
        <f>'Hours of Operation'!AJ$39</f>
        <v>0</v>
      </c>
      <c r="HX251" s="4">
        <f>'Hours of Operation'!AK$39</f>
        <v>0</v>
      </c>
      <c r="HY251" s="4">
        <f>'Hours of Operation'!AL$39</f>
        <v>0</v>
      </c>
      <c r="HZ251" s="4">
        <f>'Hours of Operation'!AM$39</f>
        <v>0</v>
      </c>
      <c r="IA251" s="4">
        <f>'Hours of Operation'!AN$39</f>
        <v>0</v>
      </c>
      <c r="IB251" s="4">
        <f>'Hours of Operation'!AO$39</f>
        <v>0</v>
      </c>
      <c r="IC251" s="4">
        <f>'Hours of Operation'!AP$39</f>
        <v>0</v>
      </c>
      <c r="ID251" s="4">
        <f>'Hours of Operation'!AQ$39</f>
        <v>0</v>
      </c>
      <c r="IE251" s="4">
        <f>'Hours of Operation'!AR$39</f>
        <v>0</v>
      </c>
      <c r="IF251" s="4">
        <f>'Hours of Operation'!AS$39</f>
        <v>0</v>
      </c>
      <c r="IG251" s="4">
        <f>'Hours of Operation'!AT$39</f>
        <v>0</v>
      </c>
      <c r="IH251" s="4">
        <f>'Hours of Operation'!AU$39</f>
        <v>0</v>
      </c>
      <c r="II251" s="4">
        <f>'Hours of Operation'!AV$39</f>
        <v>0</v>
      </c>
      <c r="IJ251" s="4">
        <f>'Hours of Operation'!AW$39</f>
        <v>0</v>
      </c>
      <c r="IK251" s="4">
        <f>'Hours of Operation'!AX$39</f>
        <v>0</v>
      </c>
      <c r="IL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</row>
    <row r="252" spans="1:264" s="3" customFormat="1" ht="12" customHeight="1" x14ac:dyDescent="0.2">
      <c r="A252" s="4" t="s">
        <v>391</v>
      </c>
      <c r="B252" s="4" t="s">
        <v>218</v>
      </c>
      <c r="C252" s="4">
        <v>264</v>
      </c>
      <c r="D252" s="4" t="s">
        <v>91</v>
      </c>
      <c r="E252" s="4" t="s">
        <v>92</v>
      </c>
      <c r="F252" s="4" t="s">
        <v>69</v>
      </c>
      <c r="G252" s="4">
        <v>4</v>
      </c>
      <c r="H252" s="4" t="s">
        <v>167</v>
      </c>
      <c r="I252" s="4">
        <v>1</v>
      </c>
      <c r="J252" s="4">
        <v>0</v>
      </c>
      <c r="K252" s="4"/>
      <c r="L252" s="10">
        <v>33604</v>
      </c>
      <c r="M252" s="4" t="b">
        <v>1</v>
      </c>
      <c r="N252" s="4"/>
      <c r="O252" s="4"/>
      <c r="P252" s="4" t="s">
        <v>624</v>
      </c>
      <c r="Q252" s="4" t="s">
        <v>625</v>
      </c>
      <c r="R252" s="4" t="s">
        <v>623</v>
      </c>
      <c r="S252" s="4">
        <v>15.949</v>
      </c>
      <c r="T252" s="4">
        <v>16.187999999999999</v>
      </c>
      <c r="U252" s="4">
        <v>1</v>
      </c>
      <c r="V252" s="10">
        <v>43223</v>
      </c>
      <c r="W252" s="4">
        <v>1</v>
      </c>
      <c r="X252" s="4">
        <v>0.23899999999999899</v>
      </c>
      <c r="Y252" s="4">
        <v>0.23899999999999899</v>
      </c>
      <c r="Z252" s="4">
        <v>1</v>
      </c>
      <c r="AA252" s="4" t="s">
        <v>404</v>
      </c>
      <c r="AB252" s="4"/>
      <c r="AC252" s="4"/>
      <c r="AD252" s="4"/>
      <c r="AE252" s="10">
        <v>41275</v>
      </c>
      <c r="AF252" s="10">
        <v>43100</v>
      </c>
      <c r="AG252" s="16"/>
      <c r="AH252" s="16"/>
      <c r="AI252" s="31">
        <v>90371.62032080318</v>
      </c>
      <c r="AJ252" s="31">
        <v>90371.62032080318</v>
      </c>
      <c r="AK252" s="31">
        <v>90415.10813829815</v>
      </c>
      <c r="AL252" s="31">
        <v>87502.99938351415</v>
      </c>
      <c r="AM252" s="31">
        <v>86525.167334261147</v>
      </c>
      <c r="AN252" s="31"/>
      <c r="AO252" s="14"/>
      <c r="AP252" s="4"/>
      <c r="AQ252" s="4"/>
      <c r="AR252" s="9">
        <v>11.608113273412961</v>
      </c>
      <c r="AS252" s="9">
        <v>15.337802855265956</v>
      </c>
      <c r="AT252" s="9">
        <v>10.217860579648818</v>
      </c>
      <c r="AU252" s="9">
        <v>0</v>
      </c>
      <c r="AV252" s="9">
        <v>0</v>
      </c>
      <c r="AW252" s="39" t="b">
        <v>1</v>
      </c>
      <c r="AX252" s="39" t="b">
        <v>0</v>
      </c>
      <c r="AY252" s="9">
        <v>0</v>
      </c>
      <c r="AZ252" s="7">
        <v>1261</v>
      </c>
      <c r="BA252" s="9">
        <v>1399.0128489327581</v>
      </c>
      <c r="BB252" s="9">
        <v>6.8025898391360631</v>
      </c>
      <c r="BC252" s="9">
        <v>22.516083895927309</v>
      </c>
      <c r="BD252" s="9">
        <v>2.6420189460446748</v>
      </c>
      <c r="BE252" s="9">
        <v>2.2135352250726488</v>
      </c>
      <c r="BF252" s="9" t="s">
        <v>216</v>
      </c>
      <c r="BG252" s="9">
        <v>9.8390610483646981</v>
      </c>
      <c r="BH252" s="4"/>
      <c r="BI252" s="4"/>
      <c r="BJ252" s="4" t="s">
        <v>167</v>
      </c>
      <c r="BK252" s="4"/>
      <c r="BL252" s="32">
        <v>0</v>
      </c>
      <c r="BM252" s="16"/>
      <c r="BN252" s="16"/>
      <c r="BO252" s="31">
        <v>19046.523682647392</v>
      </c>
      <c r="BP252" s="31">
        <v>19046.523682647392</v>
      </c>
      <c r="BQ252" s="31">
        <v>18940.265253402635</v>
      </c>
      <c r="BR252" s="31">
        <v>18725.41292071186</v>
      </c>
      <c r="BS252" s="31">
        <v>18671.201590550652</v>
      </c>
      <c r="BT252" s="31"/>
      <c r="BU252" s="4"/>
      <c r="BV252" s="32">
        <v>0.62999999999999901</v>
      </c>
      <c r="BW252" s="16"/>
      <c r="BX252" s="16"/>
      <c r="BY252" s="31">
        <v>6900</v>
      </c>
      <c r="BZ252" s="31">
        <v>6900</v>
      </c>
      <c r="CA252" s="31">
        <v>6900</v>
      </c>
      <c r="CB252" s="31">
        <v>6900</v>
      </c>
      <c r="CC252" s="31">
        <v>6900</v>
      </c>
      <c r="CD252" s="31"/>
      <c r="CE252" s="16"/>
      <c r="CF252" s="16"/>
      <c r="CG252" s="31">
        <v>8128.3796791968171</v>
      </c>
      <c r="CH252" s="31">
        <v>8128.3796791968171</v>
      </c>
      <c r="CI252" s="31">
        <v>8084.8918617018471</v>
      </c>
      <c r="CJ252" s="31">
        <v>7997.0006164858496</v>
      </c>
      <c r="CK252" s="31">
        <v>7974.832665738847</v>
      </c>
      <c r="CL252" s="31"/>
      <c r="CM252" s="16"/>
      <c r="CN252" s="16"/>
      <c r="CO252" s="16"/>
      <c r="CP252" s="16"/>
      <c r="CQ252" s="16"/>
      <c r="CR252" s="16"/>
      <c r="CS252" s="16"/>
      <c r="CT252" s="16"/>
      <c r="CU252" s="4">
        <v>2.2880000000000003</v>
      </c>
      <c r="CV252" s="4">
        <v>0.94399999999999906</v>
      </c>
      <c r="CW252" s="4"/>
      <c r="CX252" s="4" t="s">
        <v>222</v>
      </c>
      <c r="CY252" s="4" t="s">
        <v>367</v>
      </c>
      <c r="CZ252" s="22"/>
      <c r="DA252" s="4">
        <v>0</v>
      </c>
      <c r="DB252" s="4">
        <v>0</v>
      </c>
      <c r="DC252" s="4">
        <v>365</v>
      </c>
      <c r="DD252" s="4">
        <v>365</v>
      </c>
      <c r="DE252" s="4">
        <v>365</v>
      </c>
      <c r="DF252" s="4">
        <v>366</v>
      </c>
      <c r="DG252" s="4">
        <v>365</v>
      </c>
      <c r="DH252" s="4">
        <v>0</v>
      </c>
      <c r="DI252" s="16">
        <f t="shared" si="41"/>
        <v>89036.462845584145</v>
      </c>
      <c r="DJ252" s="16">
        <f t="shared" si="42"/>
        <v>18885.89748924211</v>
      </c>
      <c r="DK252" s="16">
        <f t="shared" si="43"/>
        <v>6900</v>
      </c>
      <c r="DL252" s="16">
        <f t="shared" si="44"/>
        <v>8062.6609222143206</v>
      </c>
      <c r="DM252" s="16">
        <f t="shared" si="45"/>
        <v>0</v>
      </c>
      <c r="DN252" s="22"/>
      <c r="DO252" s="4">
        <f>COUNTIFS(crashes!$G$2:$G$17624,"&gt;="&amp;S252,crashes!$G$2:$G$17624,"&lt;"&amp;T252,crashes!$D$2:$D$17624,"="&amp;C252, crashes!$S$2:$S$17624, "&gt;="&amp;AE252, crashes!$S$2:$S$17624, "&lt;="&amp;AF252, crashes!$E$2:$E$17624, "="&amp;D252 )</f>
        <v>40</v>
      </c>
      <c r="DP252" s="29">
        <f>COUNTIFS(crashes!$G$2:$G$17624,"&gt;="&amp;S252,crashes!$G$2:$G$17624,"&lt;"&amp;T252,crashes!$D$2:$D$17624,"="&amp;C252, crashes!$S$2:$S$17624, "&gt;="&amp;AE252, crashes!$S$2:$S$17624, "&lt;="&amp;AF252, crashes!$E$2:$E$17624, "="&amp;D252, crashes!$R$2:$R$17624, "=Weekday")</f>
        <v>30</v>
      </c>
      <c r="DQ252" s="29">
        <f>COUNTIFS(crashes!$G$2:$G$17624,"&gt;="&amp;S252,crashes!$G$2:$G$17624,"&lt;"&amp;T252,crashes!$D$2:$D$17624,"="&amp;C252, crashes!$S$2:$S$17624, "&gt;="&amp;AE252, crashes!$S$2:$S$17624, "&lt;="&amp;AF252, crashes!$E$2:$E$17624, "="&amp;D252, crashes!$R$2:$R$17624, "=Weekend")</f>
        <v>10</v>
      </c>
      <c r="DR252" s="30">
        <f>COUNTIFS(crashes!$G$2:$G$17624,"&gt;="&amp;S252,crashes!$G$2:$G$17624,"&lt;"&amp;T252,crashes!$D$2:$D$17624,"="&amp;C252, crashes!$S$2:$S$17624, "&gt;="&amp;AE252, crashes!$S$2:$S$17624, "&lt;="&amp;AF252, crashes!$E$2:$E$17624, "="&amp;D252,  crashes!$R$2:$R$17624, "=Weekday", crashes!$N$2:$N$17624,"=K")</f>
        <v>0</v>
      </c>
      <c r="DS252" s="30">
        <f>COUNTIFS(crashes!$G$2:$G$17624,"&gt;="&amp;S252,crashes!$G$2:$G$17624,"&lt;"&amp;T252,crashes!$D$2:$D$17624,"="&amp;C252, crashes!$S$2:$S$17624, "&gt;="&amp;AE252, crashes!$S$2:$S$17624, "&lt;="&amp;AF252, crashes!$E$2:$E$17624, "="&amp;D252,  crashes!$R$2:$R$17624, "=Weekday", crashes!$N$2:$N$17624,"=A")</f>
        <v>0</v>
      </c>
      <c r="DT252" s="30">
        <f>COUNTIFS(crashes!$G$2:$G$17624,"&gt;="&amp;S252,crashes!$G$2:$G$17624,"&lt;"&amp;T252,crashes!$D$2:$D$17624,"="&amp;C252, crashes!$S$2:$S$17624, "&gt;="&amp;AE252, crashes!$S$2:$S$17624, "&lt;="&amp;AF252, crashes!$E$2:$E$17624, "="&amp;D252,  crashes!$R$2:$R$17624, "=Weekday", crashes!$N$2:$N$17624,"=B")</f>
        <v>8</v>
      </c>
      <c r="DU252" s="30">
        <f>COUNTIFS(crashes!$G$2:$G$17624,"&gt;="&amp;S252,crashes!$G$2:$G$17624,"&lt;"&amp;T252,crashes!$D$2:$D$17624,"="&amp;C252, crashes!$S$2:$S$17624, "&gt;="&amp;AE252, crashes!$S$2:$S$17624, "&lt;="&amp;AF252, crashes!$E$2:$E$17624, "="&amp;D252,  crashes!$R$2:$R$17624, "=Weekday", crashes!$N$2:$N$17624,"=C")</f>
        <v>2</v>
      </c>
      <c r="DV252" s="30">
        <f>COUNTIFS(crashes!$G$2:$G$17624,"&gt;="&amp;S252,crashes!$G$2:$G$17624,"&lt;"&amp;T252,crashes!$D$2:$D$17624,"="&amp;C252, crashes!$S$2:$S$17624, "&gt;="&amp;AE252, crashes!$S$2:$S$17624, "&lt;="&amp;AF252, crashes!$E$2:$E$17624, "="&amp;D252,  crashes!$R$2:$R$17624, "=Weekday", crashes!$N$2:$N$17624,"=ABC")</f>
        <v>0</v>
      </c>
      <c r="DW252" s="30">
        <f>COUNTIFS(crashes!$G$2:$G$17624,"&gt;="&amp;S252,crashes!$G$2:$G$17624,"&lt;"&amp;T252,crashes!$D$2:$D$17624,"="&amp;C252, crashes!$S$2:$S$17624, "&gt;="&amp;AE252, crashes!$S$2:$S$17624, "&lt;="&amp;AF252, crashes!$E$2:$E$17624, "="&amp;D252,  crashes!$R$2:$R$17624, "=Weekday", crashes!$N$2:$N$17624,"=O")</f>
        <v>20</v>
      </c>
      <c r="DX252" s="30">
        <f>COUNTIFS(crashes!$G$2:$G$17624,"&gt;="&amp;S252,crashes!$G$2:$G$17624,"&lt;"&amp;T252,crashes!$D$2:$D$17624,"="&amp;C252, crashes!$S$2:$S$17624, "&gt;="&amp;AE252, crashes!$S$2:$S$17624, "&lt;="&amp;AF252, crashes!$E$2:$E$17624, "="&amp;D252,  crashes!$R$2:$R$17624, "=Weekend", crashes!$N$2:$N$17624,"=K")</f>
        <v>0</v>
      </c>
      <c r="DY252" s="30">
        <f>COUNTIFS(crashes!$G$2:$G$17624,"&gt;="&amp;S252,crashes!$G$2:$G$17624,"&lt;"&amp;T252,crashes!$D$2:$D$17624,"="&amp;C252, crashes!$S$2:$S$17624, "&gt;="&amp;AE252, crashes!$S$2:$S$17624, "&lt;="&amp;AF252, crashes!$E$2:$E$17624, "="&amp;D252,  crashes!$R$2:$R$17624, "=Weekend", crashes!$N$2:$N$17624,"=A")</f>
        <v>1</v>
      </c>
      <c r="DZ252" s="30">
        <f>COUNTIFS(crashes!$G$2:$G$17624,"&gt;="&amp;S252,crashes!$G$2:$G$17624,"&lt;"&amp;T252,crashes!$D$2:$D$17624,"="&amp;C252, crashes!$S$2:$S$17624, "&gt;="&amp;AE252, crashes!$S$2:$S$17624, "&lt;="&amp;AF252, crashes!$E$2:$E$17624, "="&amp;D252,  crashes!$R$2:$R$17624, "=Weekend", crashes!$N$2:$N$17624,"=B")</f>
        <v>4</v>
      </c>
      <c r="EA252" s="30">
        <f>COUNTIFS(crashes!$G$2:$G$17624,"&gt;="&amp;S252,crashes!$G$2:$G$17624,"&lt;"&amp;T252,crashes!$D$2:$D$17624,"="&amp;C252, crashes!$S$2:$S$17624, "&gt;="&amp;AE252, crashes!$S$2:$S$17624, "&lt;="&amp;AF252, crashes!$E$2:$E$17624, "="&amp;D252,  crashes!$R$2:$R$17624, "=Weekend", crashes!$N$2:$N$17624,"=C")</f>
        <v>0</v>
      </c>
      <c r="EB252" s="30">
        <f>COUNTIFS(crashes!$G$2:$G$17624,"&gt;="&amp;S252,crashes!$G$2:$G$17624,"&lt;"&amp;T252,crashes!$D$2:$D$17624,"="&amp;C252, crashes!$S$2:$S$17624, "&gt;="&amp;AE252, crashes!$S$2:$S$17624, "&lt;="&amp;AF252, crashes!$E$2:$E$17624, "="&amp;D252,  crashes!$R$2:$R$17624, "=Weekend", crashes!$N$2:$N$17624,"=ABC")</f>
        <v>0</v>
      </c>
      <c r="EC252" s="30">
        <f>COUNTIFS(crashes!$G$2:$G$17624,"&gt;="&amp;S252,crashes!$G$2:$G$17624,"&lt;"&amp;T252,crashes!$D$2:$D$17624,"="&amp;C252, crashes!$S$2:$S$17624, "&gt;="&amp;AE252, crashes!$S$2:$S$17624, "&lt;="&amp;AF252, crashes!$E$2:$E$17624, "="&amp;D252,  crashes!$R$2:$R$17624, "=Weekend", crashes!$N$2:$N$17624,"=O")</f>
        <v>5</v>
      </c>
      <c r="ED252" s="4">
        <f t="shared" si="46"/>
        <v>0</v>
      </c>
      <c r="EE252" s="4">
        <f t="shared" si="47"/>
        <v>1</v>
      </c>
      <c r="EF252" s="4">
        <f t="shared" si="48"/>
        <v>12</v>
      </c>
      <c r="EG252" s="4">
        <f t="shared" si="49"/>
        <v>2</v>
      </c>
      <c r="EH252" s="4">
        <f t="shared" si="50"/>
        <v>0</v>
      </c>
      <c r="EI252" s="50">
        <f t="shared" si="51"/>
        <v>15</v>
      </c>
      <c r="EJ252" s="4">
        <f t="shared" si="52"/>
        <v>25</v>
      </c>
      <c r="EK252" s="22"/>
      <c r="EL252" s="3">
        <v>2016</v>
      </c>
      <c r="EM252" s="3">
        <v>12</v>
      </c>
      <c r="EN252" s="3">
        <v>8.0300000000000007E-3</v>
      </c>
      <c r="EO252" s="3">
        <v>4.79E-3</v>
      </c>
      <c r="EP252" s="3">
        <v>3.8600000000000001E-3</v>
      </c>
      <c r="EQ252" s="3">
        <v>5.0699999999999999E-3</v>
      </c>
      <c r="ER252" s="3">
        <v>1.528E-2</v>
      </c>
      <c r="ES252" s="3">
        <v>4.5690000000000001E-2</v>
      </c>
      <c r="ET252" s="3">
        <v>7.6850000000000002E-2</v>
      </c>
      <c r="EU252" s="3">
        <v>8.4529999999999994E-2</v>
      </c>
      <c r="EV252" s="3">
        <v>5.9220000000000002E-2</v>
      </c>
      <c r="EW252" s="3">
        <v>4.9579999999999999E-2</v>
      </c>
      <c r="EX252" s="3">
        <v>4.8280000000000003E-2</v>
      </c>
      <c r="EY252" s="3">
        <v>5.7729999999999997E-2</v>
      </c>
      <c r="EZ252" s="3">
        <v>6.2179999999999999E-2</v>
      </c>
      <c r="FA252" s="3">
        <v>6.2190000000000002E-2</v>
      </c>
      <c r="FB252" s="3">
        <v>6.7110000000000003E-2</v>
      </c>
      <c r="FC252" s="3">
        <v>7.2429999999999994E-2</v>
      </c>
      <c r="FD252" s="3">
        <v>7.102E-2</v>
      </c>
      <c r="FE252" s="3">
        <v>7.2440000000000004E-2</v>
      </c>
      <c r="FF252" s="3">
        <v>5.8049999999999997E-2</v>
      </c>
      <c r="FG252" s="3">
        <v>4.4240000000000002E-2</v>
      </c>
      <c r="FH252" s="3">
        <v>3.6929999999999998E-2</v>
      </c>
      <c r="FI252" s="3">
        <v>3.2599999999999997E-2</v>
      </c>
      <c r="FJ252" s="3">
        <v>2.3709999999999998E-2</v>
      </c>
      <c r="FK252" s="3">
        <v>1.538E-2</v>
      </c>
      <c r="FL252" s="3">
        <v>2016</v>
      </c>
      <c r="FM252" s="3">
        <v>12</v>
      </c>
      <c r="FN252" s="3">
        <v>2016</v>
      </c>
      <c r="FO252" s="51">
        <v>12</v>
      </c>
      <c r="FP252" s="51">
        <v>271</v>
      </c>
      <c r="FQ252" s="51">
        <v>1.465E-2</v>
      </c>
      <c r="FR252" s="51">
        <v>9.7450000000000002E-3</v>
      </c>
      <c r="FS252" s="3">
        <v>8.515E-3</v>
      </c>
      <c r="FT252" s="3">
        <v>5.8100000000000001E-3</v>
      </c>
      <c r="FU252" s="3">
        <v>6.5750000000000001E-3</v>
      </c>
      <c r="FV252" s="3">
        <v>1.3509999999999999E-2</v>
      </c>
      <c r="FW252" s="3">
        <v>2.0685000000000002E-2</v>
      </c>
      <c r="FX252" s="3">
        <v>2.759E-2</v>
      </c>
      <c r="FY252" s="3">
        <v>3.5045E-2</v>
      </c>
      <c r="FZ252" s="3">
        <v>4.3859999999999996E-2</v>
      </c>
      <c r="GA252" s="3">
        <v>5.0845000000000001E-2</v>
      </c>
      <c r="GB252" s="3">
        <v>5.3849999999999995E-2</v>
      </c>
      <c r="GC252" s="3">
        <v>5.5515000000000002E-2</v>
      </c>
      <c r="GD252" s="3">
        <v>5.6014999999999995E-2</v>
      </c>
      <c r="GE252" s="3">
        <v>5.6194999999999995E-2</v>
      </c>
      <c r="GF252" s="3">
        <v>5.5085000000000002E-2</v>
      </c>
      <c r="GG252" s="3">
        <v>5.4715E-2</v>
      </c>
      <c r="GH252" s="3">
        <v>5.1699999999999996E-2</v>
      </c>
      <c r="GI252" s="3">
        <v>4.6844999999999998E-2</v>
      </c>
      <c r="GJ252" s="3">
        <v>3.8459999999999994E-2</v>
      </c>
      <c r="GK252" s="3">
        <v>3.3119999999999997E-2</v>
      </c>
      <c r="GL252" s="3">
        <v>2.8685000000000002E-2</v>
      </c>
      <c r="GM252" s="3">
        <v>2.3195E-2</v>
      </c>
      <c r="GN252" s="3">
        <v>1.7084999999999999E-2</v>
      </c>
      <c r="GO252" s="22"/>
      <c r="GP252" s="4">
        <f>'Hours of Operation'!C$39</f>
        <v>0</v>
      </c>
      <c r="GQ252" s="4">
        <f>'Hours of Operation'!D$39</f>
        <v>0</v>
      </c>
      <c r="GR252" s="4">
        <f>'Hours of Operation'!E$39</f>
        <v>0</v>
      </c>
      <c r="GS252" s="4">
        <f>'Hours of Operation'!F$39</f>
        <v>0</v>
      </c>
      <c r="GT252" s="4">
        <f>'Hours of Operation'!G$39</f>
        <v>0</v>
      </c>
      <c r="GU252" s="4">
        <f>'Hours of Operation'!H$39</f>
        <v>0</v>
      </c>
      <c r="GV252" s="4">
        <f>'Hours of Operation'!I$39</f>
        <v>0.96166134185303509</v>
      </c>
      <c r="GW252" s="4">
        <f>'Hours of Operation'!J$39</f>
        <v>0.96166134185303509</v>
      </c>
      <c r="GX252" s="4">
        <f>'Hours of Operation'!K$39</f>
        <v>0</v>
      </c>
      <c r="GY252" s="4">
        <f>'Hours of Operation'!L$39</f>
        <v>0</v>
      </c>
      <c r="GZ252" s="4">
        <f>'Hours of Operation'!M$39</f>
        <v>0</v>
      </c>
      <c r="HA252" s="4">
        <f>'Hours of Operation'!N$39</f>
        <v>0</v>
      </c>
      <c r="HB252" s="4">
        <f>'Hours of Operation'!O$39</f>
        <v>0</v>
      </c>
      <c r="HC252" s="4">
        <f>'Hours of Operation'!P$39</f>
        <v>0</v>
      </c>
      <c r="HD252" s="4">
        <f>'Hours of Operation'!Q$39</f>
        <v>0</v>
      </c>
      <c r="HE252" s="4">
        <f>'Hours of Operation'!R$39</f>
        <v>0</v>
      </c>
      <c r="HF252" s="4">
        <f>'Hours of Operation'!S$39</f>
        <v>0</v>
      </c>
      <c r="HG252" s="4">
        <f>'Hours of Operation'!T$39</f>
        <v>0</v>
      </c>
      <c r="HH252" s="4">
        <f>'Hours of Operation'!U$39</f>
        <v>0</v>
      </c>
      <c r="HI252" s="4">
        <f>'Hours of Operation'!V$39</f>
        <v>0</v>
      </c>
      <c r="HJ252" s="4">
        <f>'Hours of Operation'!W$39</f>
        <v>0</v>
      </c>
      <c r="HK252" s="4">
        <f>'Hours of Operation'!X$39</f>
        <v>0</v>
      </c>
      <c r="HL252" s="4">
        <f>'Hours of Operation'!Y$39</f>
        <v>0</v>
      </c>
      <c r="HM252" s="4">
        <f>'Hours of Operation'!Z$39</f>
        <v>0</v>
      </c>
      <c r="HN252" s="4">
        <f>'Hours of Operation'!AA$39</f>
        <v>0</v>
      </c>
      <c r="HO252" s="4">
        <f>'Hours of Operation'!AB$39</f>
        <v>0</v>
      </c>
      <c r="HP252" s="4">
        <f>'Hours of Operation'!AC$39</f>
        <v>0</v>
      </c>
      <c r="HQ252" s="4">
        <f>'Hours of Operation'!AD$39</f>
        <v>0</v>
      </c>
      <c r="HR252" s="4">
        <f>'Hours of Operation'!AE$39</f>
        <v>0</v>
      </c>
      <c r="HS252" s="4">
        <f>'Hours of Operation'!AF$39</f>
        <v>0</v>
      </c>
      <c r="HT252" s="4">
        <f>'Hours of Operation'!AG$39</f>
        <v>0</v>
      </c>
      <c r="HU252" s="4">
        <f>'Hours of Operation'!AH$39</f>
        <v>0</v>
      </c>
      <c r="HV252" s="4">
        <f>'Hours of Operation'!AI$39</f>
        <v>0</v>
      </c>
      <c r="HW252" s="4">
        <f>'Hours of Operation'!AJ$39</f>
        <v>0</v>
      </c>
      <c r="HX252" s="4">
        <f>'Hours of Operation'!AK$39</f>
        <v>0</v>
      </c>
      <c r="HY252" s="4">
        <f>'Hours of Operation'!AL$39</f>
        <v>0</v>
      </c>
      <c r="HZ252" s="4">
        <f>'Hours of Operation'!AM$39</f>
        <v>0</v>
      </c>
      <c r="IA252" s="4">
        <f>'Hours of Operation'!AN$39</f>
        <v>0</v>
      </c>
      <c r="IB252" s="4">
        <f>'Hours of Operation'!AO$39</f>
        <v>0</v>
      </c>
      <c r="IC252" s="4">
        <f>'Hours of Operation'!AP$39</f>
        <v>0</v>
      </c>
      <c r="ID252" s="4">
        <f>'Hours of Operation'!AQ$39</f>
        <v>0</v>
      </c>
      <c r="IE252" s="4">
        <f>'Hours of Operation'!AR$39</f>
        <v>0</v>
      </c>
      <c r="IF252" s="4">
        <f>'Hours of Operation'!AS$39</f>
        <v>0</v>
      </c>
      <c r="IG252" s="4">
        <f>'Hours of Operation'!AT$39</f>
        <v>0</v>
      </c>
      <c r="IH252" s="4">
        <f>'Hours of Operation'!AU$39</f>
        <v>0</v>
      </c>
      <c r="II252" s="4">
        <f>'Hours of Operation'!AV$39</f>
        <v>0</v>
      </c>
      <c r="IJ252" s="4">
        <f>'Hours of Operation'!AW$39</f>
        <v>0</v>
      </c>
      <c r="IK252" s="4">
        <f>'Hours of Operation'!AX$39</f>
        <v>0</v>
      </c>
      <c r="IL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</row>
    <row r="253" spans="1:264" s="3" customFormat="1" ht="12" customHeight="1" x14ac:dyDescent="0.2">
      <c r="A253" s="4" t="s">
        <v>391</v>
      </c>
      <c r="B253" s="4" t="s">
        <v>218</v>
      </c>
      <c r="C253" s="4">
        <v>264</v>
      </c>
      <c r="D253" s="4" t="s">
        <v>91</v>
      </c>
      <c r="E253" s="4" t="s">
        <v>92</v>
      </c>
      <c r="F253" s="4" t="s">
        <v>68</v>
      </c>
      <c r="G253" s="4">
        <v>4</v>
      </c>
      <c r="H253" s="4" t="s">
        <v>167</v>
      </c>
      <c r="I253" s="4">
        <v>1</v>
      </c>
      <c r="J253" s="4">
        <v>0</v>
      </c>
      <c r="K253" s="4"/>
      <c r="L253" s="10">
        <v>33604</v>
      </c>
      <c r="M253" s="4" t="b">
        <v>1</v>
      </c>
      <c r="N253" s="4"/>
      <c r="O253" s="4"/>
      <c r="P253" s="4" t="s">
        <v>626</v>
      </c>
      <c r="Q253" s="4" t="s">
        <v>584</v>
      </c>
      <c r="R253" s="4" t="s">
        <v>625</v>
      </c>
      <c r="S253" s="4">
        <v>15.72</v>
      </c>
      <c r="T253" s="4">
        <v>15.949</v>
      </c>
      <c r="U253" s="4">
        <v>1</v>
      </c>
      <c r="V253" s="10">
        <v>43223</v>
      </c>
      <c r="W253" s="4">
        <v>1</v>
      </c>
      <c r="X253" s="4">
        <v>0.2289999999999992</v>
      </c>
      <c r="Y253" s="4"/>
      <c r="Z253" s="4"/>
      <c r="AA253" s="4"/>
      <c r="AB253" s="4"/>
      <c r="AC253" s="4"/>
      <c r="AD253" s="4"/>
      <c r="AE253" s="10">
        <v>41275</v>
      </c>
      <c r="AF253" s="10">
        <v>43100</v>
      </c>
      <c r="AG253" s="16"/>
      <c r="AH253" s="16"/>
      <c r="AI253" s="31">
        <v>93000</v>
      </c>
      <c r="AJ253" s="31">
        <v>93000</v>
      </c>
      <c r="AK253" s="31">
        <v>93000</v>
      </c>
      <c r="AL253" s="31">
        <v>90000</v>
      </c>
      <c r="AM253" s="31">
        <v>89000</v>
      </c>
      <c r="AN253" s="31"/>
      <c r="AO253" s="14">
        <v>0.35100000000000087</v>
      </c>
      <c r="AP253" s="4">
        <v>5830</v>
      </c>
      <c r="AQ253" s="4">
        <v>0.24000000000000021</v>
      </c>
      <c r="AR253" s="9">
        <v>11.537851342496964</v>
      </c>
      <c r="AS253" s="9">
        <v>2.0976320043626604</v>
      </c>
      <c r="AT253" s="9">
        <v>10.225947183100189</v>
      </c>
      <c r="AU253" s="9">
        <v>11.317274855759392</v>
      </c>
      <c r="AV253" s="9">
        <v>0</v>
      </c>
      <c r="AW253" s="39" t="b">
        <v>1</v>
      </c>
      <c r="AX253" s="39" t="b">
        <v>0</v>
      </c>
      <c r="AY253" s="9">
        <v>0</v>
      </c>
      <c r="AZ253" s="7">
        <v>1209</v>
      </c>
      <c r="BA253" s="9">
        <v>1316.8586637409533</v>
      </c>
      <c r="BB253" s="9">
        <v>1.1477761316123429</v>
      </c>
      <c r="BC253" s="9">
        <v>22.646791648993261</v>
      </c>
      <c r="BD253" s="9">
        <v>2.747990987870407</v>
      </c>
      <c r="BE253" s="9">
        <v>2.2844372426477109</v>
      </c>
      <c r="BF253" s="9" t="s">
        <v>216</v>
      </c>
      <c r="BG253" s="9">
        <v>9.888927849904233</v>
      </c>
      <c r="BH253" s="4"/>
      <c r="BI253" s="4"/>
      <c r="BJ253" s="4" t="s">
        <v>167</v>
      </c>
      <c r="BK253" s="4"/>
      <c r="BL253" s="32">
        <v>0.4679999999999982</v>
      </c>
      <c r="BM253" s="16"/>
      <c r="BN253" s="16"/>
      <c r="BO253" s="31">
        <v>8128.3796791968171</v>
      </c>
      <c r="BP253" s="31">
        <v>8128.3796791968171</v>
      </c>
      <c r="BQ253" s="31">
        <v>8084.8918617018471</v>
      </c>
      <c r="BR253" s="31">
        <v>7997.0006164858496</v>
      </c>
      <c r="BS253" s="31">
        <v>7974.832665738847</v>
      </c>
      <c r="BT253" s="31"/>
      <c r="BU253" s="4"/>
      <c r="BV253" s="32">
        <v>0.4009999999999998</v>
      </c>
      <c r="BW253" s="16"/>
      <c r="BX253" s="16"/>
      <c r="BY253" s="31">
        <v>6900</v>
      </c>
      <c r="BZ253" s="31">
        <v>6900</v>
      </c>
      <c r="CA253" s="31">
        <v>6900</v>
      </c>
      <c r="CB253" s="31">
        <v>6900</v>
      </c>
      <c r="CC253" s="31">
        <v>6900</v>
      </c>
      <c r="CD253" s="31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4">
        <v>2.5269999999999992</v>
      </c>
      <c r="CV253" s="4">
        <v>0.71499999999999986</v>
      </c>
      <c r="CW253" s="4">
        <v>752</v>
      </c>
      <c r="CX253" s="4" t="s">
        <v>222</v>
      </c>
      <c r="CY253" s="4" t="s">
        <v>367</v>
      </c>
      <c r="CZ253" s="22"/>
      <c r="DA253" s="4">
        <v>0</v>
      </c>
      <c r="DB253" s="4">
        <v>0</v>
      </c>
      <c r="DC253" s="4">
        <v>365</v>
      </c>
      <c r="DD253" s="4">
        <v>365</v>
      </c>
      <c r="DE253" s="4">
        <v>365</v>
      </c>
      <c r="DF253" s="4">
        <v>366</v>
      </c>
      <c r="DG253" s="4">
        <v>365</v>
      </c>
      <c r="DH253" s="4">
        <v>0</v>
      </c>
      <c r="DI253" s="16">
        <f t="shared" si="41"/>
        <v>91599.123767798461</v>
      </c>
      <c r="DJ253" s="16">
        <f t="shared" si="42"/>
        <v>8062.6609222143206</v>
      </c>
      <c r="DK253" s="16">
        <f t="shared" si="43"/>
        <v>6900</v>
      </c>
      <c r="DL253" s="16">
        <f t="shared" si="44"/>
        <v>0</v>
      </c>
      <c r="DM253" s="16">
        <f t="shared" si="45"/>
        <v>0</v>
      </c>
      <c r="DN253" s="22"/>
      <c r="DO253" s="4">
        <f>COUNTIFS(crashes!$G$2:$G$17624,"&gt;="&amp;S253,crashes!$G$2:$G$17624,"&lt;"&amp;T253,crashes!$D$2:$D$17624,"="&amp;C253, crashes!$S$2:$S$17624, "&gt;="&amp;AE253, crashes!$S$2:$S$17624, "&lt;="&amp;AF253, crashes!$E$2:$E$17624, "="&amp;D253 )</f>
        <v>28</v>
      </c>
      <c r="DP253" s="29">
        <f>COUNTIFS(crashes!$G$2:$G$17624,"&gt;="&amp;S253,crashes!$G$2:$G$17624,"&lt;"&amp;T253,crashes!$D$2:$D$17624,"="&amp;C253, crashes!$S$2:$S$17624, "&gt;="&amp;AE253, crashes!$S$2:$S$17624, "&lt;="&amp;AF253, crashes!$E$2:$E$17624, "="&amp;D253, crashes!$R$2:$R$17624, "=Weekday")</f>
        <v>24</v>
      </c>
      <c r="DQ253" s="29">
        <f>COUNTIFS(crashes!$G$2:$G$17624,"&gt;="&amp;S253,crashes!$G$2:$G$17624,"&lt;"&amp;T253,crashes!$D$2:$D$17624,"="&amp;C253, crashes!$S$2:$S$17624, "&gt;="&amp;AE253, crashes!$S$2:$S$17624, "&lt;="&amp;AF253, crashes!$E$2:$E$17624, "="&amp;D253, crashes!$R$2:$R$17624, "=Weekend")</f>
        <v>4</v>
      </c>
      <c r="DR253" s="30">
        <f>COUNTIFS(crashes!$G$2:$G$17624,"&gt;="&amp;S253,crashes!$G$2:$G$17624,"&lt;"&amp;T253,crashes!$D$2:$D$17624,"="&amp;C253, crashes!$S$2:$S$17624, "&gt;="&amp;AE253, crashes!$S$2:$S$17624, "&lt;="&amp;AF253, crashes!$E$2:$E$17624, "="&amp;D253,  crashes!$R$2:$R$17624, "=Weekday", crashes!$N$2:$N$17624,"=K")</f>
        <v>0</v>
      </c>
      <c r="DS253" s="30">
        <f>COUNTIFS(crashes!$G$2:$G$17624,"&gt;="&amp;S253,crashes!$G$2:$G$17624,"&lt;"&amp;T253,crashes!$D$2:$D$17624,"="&amp;C253, crashes!$S$2:$S$17624, "&gt;="&amp;AE253, crashes!$S$2:$S$17624, "&lt;="&amp;AF253, crashes!$E$2:$E$17624, "="&amp;D253,  crashes!$R$2:$R$17624, "=Weekday", crashes!$N$2:$N$17624,"=A")</f>
        <v>0</v>
      </c>
      <c r="DT253" s="30">
        <f>COUNTIFS(crashes!$G$2:$G$17624,"&gt;="&amp;S253,crashes!$G$2:$G$17624,"&lt;"&amp;T253,crashes!$D$2:$D$17624,"="&amp;C253, crashes!$S$2:$S$17624, "&gt;="&amp;AE253, crashes!$S$2:$S$17624, "&lt;="&amp;AF253, crashes!$E$2:$E$17624, "="&amp;D253,  crashes!$R$2:$R$17624, "=Weekday", crashes!$N$2:$N$17624,"=B")</f>
        <v>7</v>
      </c>
      <c r="DU253" s="30">
        <f>COUNTIFS(crashes!$G$2:$G$17624,"&gt;="&amp;S253,crashes!$G$2:$G$17624,"&lt;"&amp;T253,crashes!$D$2:$D$17624,"="&amp;C253, crashes!$S$2:$S$17624, "&gt;="&amp;AE253, crashes!$S$2:$S$17624, "&lt;="&amp;AF253, crashes!$E$2:$E$17624, "="&amp;D253,  crashes!$R$2:$R$17624, "=Weekday", crashes!$N$2:$N$17624,"=C")</f>
        <v>1</v>
      </c>
      <c r="DV253" s="30">
        <f>COUNTIFS(crashes!$G$2:$G$17624,"&gt;="&amp;S253,crashes!$G$2:$G$17624,"&lt;"&amp;T253,crashes!$D$2:$D$17624,"="&amp;C253, crashes!$S$2:$S$17624, "&gt;="&amp;AE253, crashes!$S$2:$S$17624, "&lt;="&amp;AF253, crashes!$E$2:$E$17624, "="&amp;D253,  crashes!$R$2:$R$17624, "=Weekday", crashes!$N$2:$N$17624,"=ABC")</f>
        <v>0</v>
      </c>
      <c r="DW253" s="30">
        <f>COUNTIFS(crashes!$G$2:$G$17624,"&gt;="&amp;S253,crashes!$G$2:$G$17624,"&lt;"&amp;T253,crashes!$D$2:$D$17624,"="&amp;C253, crashes!$S$2:$S$17624, "&gt;="&amp;AE253, crashes!$S$2:$S$17624, "&lt;="&amp;AF253, crashes!$E$2:$E$17624, "="&amp;D253,  crashes!$R$2:$R$17624, "=Weekday", crashes!$N$2:$N$17624,"=O")</f>
        <v>16</v>
      </c>
      <c r="DX253" s="30">
        <f>COUNTIFS(crashes!$G$2:$G$17624,"&gt;="&amp;S253,crashes!$G$2:$G$17624,"&lt;"&amp;T253,crashes!$D$2:$D$17624,"="&amp;C253, crashes!$S$2:$S$17624, "&gt;="&amp;AE253, crashes!$S$2:$S$17624, "&lt;="&amp;AF253, crashes!$E$2:$E$17624, "="&amp;D253,  crashes!$R$2:$R$17624, "=Weekend", crashes!$N$2:$N$17624,"=K")</f>
        <v>0</v>
      </c>
      <c r="DY253" s="30">
        <f>COUNTIFS(crashes!$G$2:$G$17624,"&gt;="&amp;S253,crashes!$G$2:$G$17624,"&lt;"&amp;T253,crashes!$D$2:$D$17624,"="&amp;C253, crashes!$S$2:$S$17624, "&gt;="&amp;AE253, crashes!$S$2:$S$17624, "&lt;="&amp;AF253, crashes!$E$2:$E$17624, "="&amp;D253,  crashes!$R$2:$R$17624, "=Weekend", crashes!$N$2:$N$17624,"=A")</f>
        <v>0</v>
      </c>
      <c r="DZ253" s="30">
        <f>COUNTIFS(crashes!$G$2:$G$17624,"&gt;="&amp;S253,crashes!$G$2:$G$17624,"&lt;"&amp;T253,crashes!$D$2:$D$17624,"="&amp;C253, crashes!$S$2:$S$17624, "&gt;="&amp;AE253, crashes!$S$2:$S$17624, "&lt;="&amp;AF253, crashes!$E$2:$E$17624, "="&amp;D253,  crashes!$R$2:$R$17624, "=Weekend", crashes!$N$2:$N$17624,"=B")</f>
        <v>1</v>
      </c>
      <c r="EA253" s="30">
        <f>COUNTIFS(crashes!$G$2:$G$17624,"&gt;="&amp;S253,crashes!$G$2:$G$17624,"&lt;"&amp;T253,crashes!$D$2:$D$17624,"="&amp;C253, crashes!$S$2:$S$17624, "&gt;="&amp;AE253, crashes!$S$2:$S$17624, "&lt;="&amp;AF253, crashes!$E$2:$E$17624, "="&amp;D253,  crashes!$R$2:$R$17624, "=Weekend", crashes!$N$2:$N$17624,"=C")</f>
        <v>0</v>
      </c>
      <c r="EB253" s="30">
        <f>COUNTIFS(crashes!$G$2:$G$17624,"&gt;="&amp;S253,crashes!$G$2:$G$17624,"&lt;"&amp;T253,crashes!$D$2:$D$17624,"="&amp;C253, crashes!$S$2:$S$17624, "&gt;="&amp;AE253, crashes!$S$2:$S$17624, "&lt;="&amp;AF253, crashes!$E$2:$E$17624, "="&amp;D253,  crashes!$R$2:$R$17624, "=Weekend", crashes!$N$2:$N$17624,"=ABC")</f>
        <v>0</v>
      </c>
      <c r="EC253" s="30">
        <f>COUNTIFS(crashes!$G$2:$G$17624,"&gt;="&amp;S253,crashes!$G$2:$G$17624,"&lt;"&amp;T253,crashes!$D$2:$D$17624,"="&amp;C253, crashes!$S$2:$S$17624, "&gt;="&amp;AE253, crashes!$S$2:$S$17624, "&lt;="&amp;AF253, crashes!$E$2:$E$17624, "="&amp;D253,  crashes!$R$2:$R$17624, "=Weekend", crashes!$N$2:$N$17624,"=O")</f>
        <v>3</v>
      </c>
      <c r="ED253" s="4">
        <f t="shared" si="46"/>
        <v>0</v>
      </c>
      <c r="EE253" s="4">
        <f t="shared" si="47"/>
        <v>0</v>
      </c>
      <c r="EF253" s="4">
        <f t="shared" si="48"/>
        <v>8</v>
      </c>
      <c r="EG253" s="4">
        <f t="shared" si="49"/>
        <v>1</v>
      </c>
      <c r="EH253" s="4">
        <f t="shared" si="50"/>
        <v>0</v>
      </c>
      <c r="EI253" s="50">
        <f t="shared" si="51"/>
        <v>9</v>
      </c>
      <c r="EJ253" s="4">
        <f t="shared" si="52"/>
        <v>19</v>
      </c>
      <c r="EK253" s="22"/>
      <c r="EL253" s="3">
        <v>2016</v>
      </c>
      <c r="EM253" s="3">
        <v>12</v>
      </c>
      <c r="EN253" s="3">
        <v>8.0300000000000007E-3</v>
      </c>
      <c r="EO253" s="3">
        <v>4.79E-3</v>
      </c>
      <c r="EP253" s="3">
        <v>3.8600000000000001E-3</v>
      </c>
      <c r="EQ253" s="3">
        <v>5.0699999999999999E-3</v>
      </c>
      <c r="ER253" s="3">
        <v>1.528E-2</v>
      </c>
      <c r="ES253" s="3">
        <v>4.5690000000000001E-2</v>
      </c>
      <c r="ET253" s="3">
        <v>7.6850000000000002E-2</v>
      </c>
      <c r="EU253" s="3">
        <v>8.4529999999999994E-2</v>
      </c>
      <c r="EV253" s="3">
        <v>5.9220000000000002E-2</v>
      </c>
      <c r="EW253" s="3">
        <v>4.9579999999999999E-2</v>
      </c>
      <c r="EX253" s="3">
        <v>4.8280000000000003E-2</v>
      </c>
      <c r="EY253" s="3">
        <v>5.7729999999999997E-2</v>
      </c>
      <c r="EZ253" s="3">
        <v>6.2179999999999999E-2</v>
      </c>
      <c r="FA253" s="3">
        <v>6.2190000000000002E-2</v>
      </c>
      <c r="FB253" s="3">
        <v>6.7110000000000003E-2</v>
      </c>
      <c r="FC253" s="3">
        <v>7.2429999999999994E-2</v>
      </c>
      <c r="FD253" s="3">
        <v>7.102E-2</v>
      </c>
      <c r="FE253" s="3">
        <v>7.2440000000000004E-2</v>
      </c>
      <c r="FF253" s="3">
        <v>5.8049999999999997E-2</v>
      </c>
      <c r="FG253" s="3">
        <v>4.4240000000000002E-2</v>
      </c>
      <c r="FH253" s="3">
        <v>3.6929999999999998E-2</v>
      </c>
      <c r="FI253" s="3">
        <v>3.2599999999999997E-2</v>
      </c>
      <c r="FJ253" s="3">
        <v>2.3709999999999998E-2</v>
      </c>
      <c r="FK253" s="3">
        <v>1.538E-2</v>
      </c>
      <c r="FL253" s="3">
        <v>2016</v>
      </c>
      <c r="FM253" s="3">
        <v>12</v>
      </c>
      <c r="FN253" s="3">
        <v>2016</v>
      </c>
      <c r="FO253" s="51">
        <v>12</v>
      </c>
      <c r="FP253" s="51">
        <v>271</v>
      </c>
      <c r="FQ253" s="51">
        <v>1.465E-2</v>
      </c>
      <c r="FR253" s="51">
        <v>9.7450000000000002E-3</v>
      </c>
      <c r="FS253" s="3">
        <v>8.515E-3</v>
      </c>
      <c r="FT253" s="3">
        <v>5.8100000000000001E-3</v>
      </c>
      <c r="FU253" s="3">
        <v>6.5750000000000001E-3</v>
      </c>
      <c r="FV253" s="3">
        <v>1.3509999999999999E-2</v>
      </c>
      <c r="FW253" s="3">
        <v>2.0685000000000002E-2</v>
      </c>
      <c r="FX253" s="3">
        <v>2.759E-2</v>
      </c>
      <c r="FY253" s="3">
        <v>3.5045E-2</v>
      </c>
      <c r="FZ253" s="3">
        <v>4.3859999999999996E-2</v>
      </c>
      <c r="GA253" s="3">
        <v>5.0845000000000001E-2</v>
      </c>
      <c r="GB253" s="3">
        <v>5.3849999999999995E-2</v>
      </c>
      <c r="GC253" s="3">
        <v>5.5515000000000002E-2</v>
      </c>
      <c r="GD253" s="3">
        <v>5.6014999999999995E-2</v>
      </c>
      <c r="GE253" s="3">
        <v>5.6194999999999995E-2</v>
      </c>
      <c r="GF253" s="3">
        <v>5.5085000000000002E-2</v>
      </c>
      <c r="GG253" s="3">
        <v>5.4715E-2</v>
      </c>
      <c r="GH253" s="3">
        <v>5.1699999999999996E-2</v>
      </c>
      <c r="GI253" s="3">
        <v>4.6844999999999998E-2</v>
      </c>
      <c r="GJ253" s="3">
        <v>3.8459999999999994E-2</v>
      </c>
      <c r="GK253" s="3">
        <v>3.3119999999999997E-2</v>
      </c>
      <c r="GL253" s="3">
        <v>2.8685000000000002E-2</v>
      </c>
      <c r="GM253" s="3">
        <v>2.3195E-2</v>
      </c>
      <c r="GN253" s="3">
        <v>1.7084999999999999E-2</v>
      </c>
      <c r="GO253" s="22"/>
      <c r="GP253" s="4">
        <f>'Hours of Operation'!C$39</f>
        <v>0</v>
      </c>
      <c r="GQ253" s="4">
        <f>'Hours of Operation'!D$39</f>
        <v>0</v>
      </c>
      <c r="GR253" s="4">
        <f>'Hours of Operation'!E$39</f>
        <v>0</v>
      </c>
      <c r="GS253" s="4">
        <f>'Hours of Operation'!F$39</f>
        <v>0</v>
      </c>
      <c r="GT253" s="4">
        <f>'Hours of Operation'!G$39</f>
        <v>0</v>
      </c>
      <c r="GU253" s="4">
        <f>'Hours of Operation'!H$39</f>
        <v>0</v>
      </c>
      <c r="GV253" s="4">
        <f>'Hours of Operation'!I$39</f>
        <v>0.96166134185303509</v>
      </c>
      <c r="GW253" s="4">
        <f>'Hours of Operation'!J$39</f>
        <v>0.96166134185303509</v>
      </c>
      <c r="GX253" s="4">
        <f>'Hours of Operation'!K$39</f>
        <v>0</v>
      </c>
      <c r="GY253" s="4">
        <f>'Hours of Operation'!L$39</f>
        <v>0</v>
      </c>
      <c r="GZ253" s="4">
        <f>'Hours of Operation'!M$39</f>
        <v>0</v>
      </c>
      <c r="HA253" s="4">
        <f>'Hours of Operation'!N$39</f>
        <v>0</v>
      </c>
      <c r="HB253" s="4">
        <f>'Hours of Operation'!O$39</f>
        <v>0</v>
      </c>
      <c r="HC253" s="4">
        <f>'Hours of Operation'!P$39</f>
        <v>0</v>
      </c>
      <c r="HD253" s="4">
        <f>'Hours of Operation'!Q$39</f>
        <v>0</v>
      </c>
      <c r="HE253" s="4">
        <f>'Hours of Operation'!R$39</f>
        <v>0</v>
      </c>
      <c r="HF253" s="4">
        <f>'Hours of Operation'!S$39</f>
        <v>0</v>
      </c>
      <c r="HG253" s="4">
        <f>'Hours of Operation'!T$39</f>
        <v>0</v>
      </c>
      <c r="HH253" s="4">
        <f>'Hours of Operation'!U$39</f>
        <v>0</v>
      </c>
      <c r="HI253" s="4">
        <f>'Hours of Operation'!V$39</f>
        <v>0</v>
      </c>
      <c r="HJ253" s="4">
        <f>'Hours of Operation'!W$39</f>
        <v>0</v>
      </c>
      <c r="HK253" s="4">
        <f>'Hours of Operation'!X$39</f>
        <v>0</v>
      </c>
      <c r="HL253" s="4">
        <f>'Hours of Operation'!Y$39</f>
        <v>0</v>
      </c>
      <c r="HM253" s="4">
        <f>'Hours of Operation'!Z$39</f>
        <v>0</v>
      </c>
      <c r="HN253" s="4">
        <f>'Hours of Operation'!AA$39</f>
        <v>0</v>
      </c>
      <c r="HO253" s="4">
        <f>'Hours of Operation'!AB$39</f>
        <v>0</v>
      </c>
      <c r="HP253" s="4">
        <f>'Hours of Operation'!AC$39</f>
        <v>0</v>
      </c>
      <c r="HQ253" s="4">
        <f>'Hours of Operation'!AD$39</f>
        <v>0</v>
      </c>
      <c r="HR253" s="4">
        <f>'Hours of Operation'!AE$39</f>
        <v>0</v>
      </c>
      <c r="HS253" s="4">
        <f>'Hours of Operation'!AF$39</f>
        <v>0</v>
      </c>
      <c r="HT253" s="4">
        <f>'Hours of Operation'!AG$39</f>
        <v>0</v>
      </c>
      <c r="HU253" s="4">
        <f>'Hours of Operation'!AH$39</f>
        <v>0</v>
      </c>
      <c r="HV253" s="4">
        <f>'Hours of Operation'!AI$39</f>
        <v>0</v>
      </c>
      <c r="HW253" s="4">
        <f>'Hours of Operation'!AJ$39</f>
        <v>0</v>
      </c>
      <c r="HX253" s="4">
        <f>'Hours of Operation'!AK$39</f>
        <v>0</v>
      </c>
      <c r="HY253" s="4">
        <f>'Hours of Operation'!AL$39</f>
        <v>0</v>
      </c>
      <c r="HZ253" s="4">
        <f>'Hours of Operation'!AM$39</f>
        <v>0</v>
      </c>
      <c r="IA253" s="4">
        <f>'Hours of Operation'!AN$39</f>
        <v>0</v>
      </c>
      <c r="IB253" s="4">
        <f>'Hours of Operation'!AO$39</f>
        <v>0</v>
      </c>
      <c r="IC253" s="4">
        <f>'Hours of Operation'!AP$39</f>
        <v>0</v>
      </c>
      <c r="ID253" s="4">
        <f>'Hours of Operation'!AQ$39</f>
        <v>0</v>
      </c>
      <c r="IE253" s="4">
        <f>'Hours of Operation'!AR$39</f>
        <v>0</v>
      </c>
      <c r="IF253" s="4">
        <f>'Hours of Operation'!AS$39</f>
        <v>0</v>
      </c>
      <c r="IG253" s="4">
        <f>'Hours of Operation'!AT$39</f>
        <v>0</v>
      </c>
      <c r="IH253" s="4">
        <f>'Hours of Operation'!AU$39</f>
        <v>0</v>
      </c>
      <c r="II253" s="4">
        <f>'Hours of Operation'!AV$39</f>
        <v>0</v>
      </c>
      <c r="IJ253" s="4">
        <f>'Hours of Operation'!AW$39</f>
        <v>0</v>
      </c>
      <c r="IK253" s="4">
        <f>'Hours of Operation'!AX$39</f>
        <v>0</v>
      </c>
      <c r="IL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</row>
    <row r="254" spans="1:264" s="3" customFormat="1" ht="12" customHeight="1" x14ac:dyDescent="0.2">
      <c r="A254" s="4" t="s">
        <v>391</v>
      </c>
      <c r="B254" s="4" t="s">
        <v>218</v>
      </c>
      <c r="C254" s="4">
        <v>264</v>
      </c>
      <c r="D254" s="4" t="s">
        <v>91</v>
      </c>
      <c r="E254" s="4" t="s">
        <v>92</v>
      </c>
      <c r="F254" s="4" t="s">
        <v>68</v>
      </c>
      <c r="G254" s="4">
        <v>4</v>
      </c>
      <c r="H254" s="4" t="s">
        <v>167</v>
      </c>
      <c r="I254" s="4">
        <v>1</v>
      </c>
      <c r="J254" s="4">
        <v>0</v>
      </c>
      <c r="K254" s="4"/>
      <c r="L254" s="10">
        <v>33604</v>
      </c>
      <c r="M254" s="4" t="b">
        <v>1</v>
      </c>
      <c r="N254" s="4"/>
      <c r="O254" s="4"/>
      <c r="P254" s="4" t="s">
        <v>627</v>
      </c>
      <c r="Q254" s="4" t="s">
        <v>628</v>
      </c>
      <c r="R254" s="4" t="s">
        <v>584</v>
      </c>
      <c r="S254" s="4">
        <v>15.48</v>
      </c>
      <c r="T254" s="4">
        <v>15.72</v>
      </c>
      <c r="U254" s="4">
        <v>1</v>
      </c>
      <c r="V254" s="10">
        <v>43223</v>
      </c>
      <c r="W254" s="4">
        <v>1</v>
      </c>
      <c r="X254" s="4">
        <v>0.24000000000000021</v>
      </c>
      <c r="Y254" s="4"/>
      <c r="Z254" s="4"/>
      <c r="AA254" s="4"/>
      <c r="AB254" s="4"/>
      <c r="AC254" s="4"/>
      <c r="AD254" s="4"/>
      <c r="AE254" s="10">
        <v>41275</v>
      </c>
      <c r="AF254" s="10">
        <v>43100</v>
      </c>
      <c r="AG254" s="16"/>
      <c r="AH254" s="16"/>
      <c r="AI254" s="31">
        <v>93000</v>
      </c>
      <c r="AJ254" s="31">
        <v>93000</v>
      </c>
      <c r="AK254" s="31">
        <v>93000</v>
      </c>
      <c r="AL254" s="31">
        <v>90000</v>
      </c>
      <c r="AM254" s="31">
        <v>89000</v>
      </c>
      <c r="AN254" s="31"/>
      <c r="AO254" s="14">
        <v>0.35100000000000087</v>
      </c>
      <c r="AP254" s="4">
        <v>5830</v>
      </c>
      <c r="AQ254" s="4">
        <v>0.24000000000000021</v>
      </c>
      <c r="AR254" s="9">
        <v>11.537851342496964</v>
      </c>
      <c r="AS254" s="9">
        <v>2.0976320043626604</v>
      </c>
      <c r="AT254" s="9">
        <v>10.225947183100189</v>
      </c>
      <c r="AU254" s="9">
        <v>11.317274855759392</v>
      </c>
      <c r="AV254" s="9">
        <v>0</v>
      </c>
      <c r="AW254" s="39" t="b">
        <v>1</v>
      </c>
      <c r="AX254" s="39" t="b">
        <v>0</v>
      </c>
      <c r="AY254" s="9">
        <v>0</v>
      </c>
      <c r="AZ254" s="42">
        <v>1267</v>
      </c>
      <c r="BA254" s="9">
        <v>1340.6716740635006</v>
      </c>
      <c r="BB254" s="9">
        <v>1.1477761316123429</v>
      </c>
      <c r="BC254" s="9">
        <v>22.646791648993261</v>
      </c>
      <c r="BD254" s="9">
        <v>2.747990987870407</v>
      </c>
      <c r="BE254" s="9">
        <v>2.2844372426477109</v>
      </c>
      <c r="BF254" s="9" t="s">
        <v>216</v>
      </c>
      <c r="BG254" s="9">
        <v>9.888927849904233</v>
      </c>
      <c r="BH254" s="4"/>
      <c r="BI254" s="4"/>
      <c r="BJ254" s="4" t="s">
        <v>167</v>
      </c>
      <c r="BK254" s="4"/>
      <c r="BL254" s="32">
        <v>0.4679999999999982</v>
      </c>
      <c r="BM254" s="16"/>
      <c r="BN254" s="16"/>
      <c r="BO254" s="31">
        <v>8128.3796791968171</v>
      </c>
      <c r="BP254" s="31">
        <v>8128.3796791968171</v>
      </c>
      <c r="BQ254" s="31">
        <v>8084.8918617018471</v>
      </c>
      <c r="BR254" s="31">
        <v>7997.0006164858496</v>
      </c>
      <c r="BS254" s="31">
        <v>7974.832665738847</v>
      </c>
      <c r="BT254" s="31"/>
      <c r="BU254" s="4"/>
      <c r="BV254" s="32">
        <v>0.16099999999999959</v>
      </c>
      <c r="BW254" s="16"/>
      <c r="BX254" s="16"/>
      <c r="BY254" s="31">
        <v>6900</v>
      </c>
      <c r="BZ254" s="31">
        <v>6900</v>
      </c>
      <c r="CA254" s="31">
        <v>6900</v>
      </c>
      <c r="CB254" s="31">
        <v>6900</v>
      </c>
      <c r="CC254" s="31">
        <v>6900</v>
      </c>
      <c r="CD254" s="31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4">
        <v>2.7559999999999985</v>
      </c>
      <c r="CV254" s="4">
        <v>0.47499999999999964</v>
      </c>
      <c r="CW254" s="4">
        <v>745</v>
      </c>
      <c r="CX254" s="4" t="s">
        <v>222</v>
      </c>
      <c r="CY254" s="4" t="s">
        <v>367</v>
      </c>
      <c r="CZ254" s="22"/>
      <c r="DA254" s="4">
        <v>0</v>
      </c>
      <c r="DB254" s="4">
        <v>0</v>
      </c>
      <c r="DC254" s="4">
        <v>365</v>
      </c>
      <c r="DD254" s="4">
        <v>365</v>
      </c>
      <c r="DE254" s="4">
        <v>365</v>
      </c>
      <c r="DF254" s="4">
        <v>366</v>
      </c>
      <c r="DG254" s="4">
        <v>365</v>
      </c>
      <c r="DH254" s="4">
        <v>0</v>
      </c>
      <c r="DI254" s="16">
        <f t="shared" si="41"/>
        <v>91599.123767798461</v>
      </c>
      <c r="DJ254" s="16">
        <f t="shared" si="42"/>
        <v>8062.6609222143206</v>
      </c>
      <c r="DK254" s="16">
        <f t="shared" si="43"/>
        <v>6900</v>
      </c>
      <c r="DL254" s="16">
        <f t="shared" si="44"/>
        <v>0</v>
      </c>
      <c r="DM254" s="16">
        <f t="shared" si="45"/>
        <v>0</v>
      </c>
      <c r="DN254" s="22"/>
      <c r="DO254" s="4">
        <f>COUNTIFS(crashes!$G$2:$G$17624,"&gt;="&amp;S254,crashes!$G$2:$G$17624,"&lt;"&amp;T254,crashes!$D$2:$D$17624,"="&amp;C254, crashes!$S$2:$S$17624, "&gt;="&amp;AE254, crashes!$S$2:$S$17624, "&lt;="&amp;AF254, crashes!$E$2:$E$17624, "="&amp;D254 )</f>
        <v>45</v>
      </c>
      <c r="DP254" s="29">
        <f>COUNTIFS(crashes!$G$2:$G$17624,"&gt;="&amp;S254,crashes!$G$2:$G$17624,"&lt;"&amp;T254,crashes!$D$2:$D$17624,"="&amp;C254, crashes!$S$2:$S$17624, "&gt;="&amp;AE254, crashes!$S$2:$S$17624, "&lt;="&amp;AF254, crashes!$E$2:$E$17624, "="&amp;D254, crashes!$R$2:$R$17624, "=Weekday")</f>
        <v>35</v>
      </c>
      <c r="DQ254" s="29">
        <f>COUNTIFS(crashes!$G$2:$G$17624,"&gt;="&amp;S254,crashes!$G$2:$G$17624,"&lt;"&amp;T254,crashes!$D$2:$D$17624,"="&amp;C254, crashes!$S$2:$S$17624, "&gt;="&amp;AE254, crashes!$S$2:$S$17624, "&lt;="&amp;AF254, crashes!$E$2:$E$17624, "="&amp;D254, crashes!$R$2:$R$17624, "=Weekend")</f>
        <v>10</v>
      </c>
      <c r="DR254" s="30">
        <f>COUNTIFS(crashes!$G$2:$G$17624,"&gt;="&amp;S254,crashes!$G$2:$G$17624,"&lt;"&amp;T254,crashes!$D$2:$D$17624,"="&amp;C254, crashes!$S$2:$S$17624, "&gt;="&amp;AE254, crashes!$S$2:$S$17624, "&lt;="&amp;AF254, crashes!$E$2:$E$17624, "="&amp;D254,  crashes!$R$2:$R$17624, "=Weekday", crashes!$N$2:$N$17624,"=K")</f>
        <v>0</v>
      </c>
      <c r="DS254" s="30">
        <f>COUNTIFS(crashes!$G$2:$G$17624,"&gt;="&amp;S254,crashes!$G$2:$G$17624,"&lt;"&amp;T254,crashes!$D$2:$D$17624,"="&amp;C254, crashes!$S$2:$S$17624, "&gt;="&amp;AE254, crashes!$S$2:$S$17624, "&lt;="&amp;AF254, crashes!$E$2:$E$17624, "="&amp;D254,  crashes!$R$2:$R$17624, "=Weekday", crashes!$N$2:$N$17624,"=A")</f>
        <v>3</v>
      </c>
      <c r="DT254" s="30">
        <f>COUNTIFS(crashes!$G$2:$G$17624,"&gt;="&amp;S254,crashes!$G$2:$G$17624,"&lt;"&amp;T254,crashes!$D$2:$D$17624,"="&amp;C254, crashes!$S$2:$S$17624, "&gt;="&amp;AE254, crashes!$S$2:$S$17624, "&lt;="&amp;AF254, crashes!$E$2:$E$17624, "="&amp;D254,  crashes!$R$2:$R$17624, "=Weekday", crashes!$N$2:$N$17624,"=B")</f>
        <v>9</v>
      </c>
      <c r="DU254" s="30">
        <f>COUNTIFS(crashes!$G$2:$G$17624,"&gt;="&amp;S254,crashes!$G$2:$G$17624,"&lt;"&amp;T254,crashes!$D$2:$D$17624,"="&amp;C254, crashes!$S$2:$S$17624, "&gt;="&amp;AE254, crashes!$S$2:$S$17624, "&lt;="&amp;AF254, crashes!$E$2:$E$17624, "="&amp;D254,  crashes!$R$2:$R$17624, "=Weekday", crashes!$N$2:$N$17624,"=C")</f>
        <v>3</v>
      </c>
      <c r="DV254" s="30">
        <f>COUNTIFS(crashes!$G$2:$G$17624,"&gt;="&amp;S254,crashes!$G$2:$G$17624,"&lt;"&amp;T254,crashes!$D$2:$D$17624,"="&amp;C254, crashes!$S$2:$S$17624, "&gt;="&amp;AE254, crashes!$S$2:$S$17624, "&lt;="&amp;AF254, crashes!$E$2:$E$17624, "="&amp;D254,  crashes!$R$2:$R$17624, "=Weekday", crashes!$N$2:$N$17624,"=ABC")</f>
        <v>0</v>
      </c>
      <c r="DW254" s="30">
        <f>COUNTIFS(crashes!$G$2:$G$17624,"&gt;="&amp;S254,crashes!$G$2:$G$17624,"&lt;"&amp;T254,crashes!$D$2:$D$17624,"="&amp;C254, crashes!$S$2:$S$17624, "&gt;="&amp;AE254, crashes!$S$2:$S$17624, "&lt;="&amp;AF254, crashes!$E$2:$E$17624, "="&amp;D254,  crashes!$R$2:$R$17624, "=Weekday", crashes!$N$2:$N$17624,"=O")</f>
        <v>20</v>
      </c>
      <c r="DX254" s="30">
        <f>COUNTIFS(crashes!$G$2:$G$17624,"&gt;="&amp;S254,crashes!$G$2:$G$17624,"&lt;"&amp;T254,crashes!$D$2:$D$17624,"="&amp;C254, crashes!$S$2:$S$17624, "&gt;="&amp;AE254, crashes!$S$2:$S$17624, "&lt;="&amp;AF254, crashes!$E$2:$E$17624, "="&amp;D254,  crashes!$R$2:$R$17624, "=Weekend", crashes!$N$2:$N$17624,"=K")</f>
        <v>0</v>
      </c>
      <c r="DY254" s="30">
        <f>COUNTIFS(crashes!$G$2:$G$17624,"&gt;="&amp;S254,crashes!$G$2:$G$17624,"&lt;"&amp;T254,crashes!$D$2:$D$17624,"="&amp;C254, crashes!$S$2:$S$17624, "&gt;="&amp;AE254, crashes!$S$2:$S$17624, "&lt;="&amp;AF254, crashes!$E$2:$E$17624, "="&amp;D254,  crashes!$R$2:$R$17624, "=Weekend", crashes!$N$2:$N$17624,"=A")</f>
        <v>1</v>
      </c>
      <c r="DZ254" s="30">
        <f>COUNTIFS(crashes!$G$2:$G$17624,"&gt;="&amp;S254,crashes!$G$2:$G$17624,"&lt;"&amp;T254,crashes!$D$2:$D$17624,"="&amp;C254, crashes!$S$2:$S$17624, "&gt;="&amp;AE254, crashes!$S$2:$S$17624, "&lt;="&amp;AF254, crashes!$E$2:$E$17624, "="&amp;D254,  crashes!$R$2:$R$17624, "=Weekend", crashes!$N$2:$N$17624,"=B")</f>
        <v>2</v>
      </c>
      <c r="EA254" s="30">
        <f>COUNTIFS(crashes!$G$2:$G$17624,"&gt;="&amp;S254,crashes!$G$2:$G$17624,"&lt;"&amp;T254,crashes!$D$2:$D$17624,"="&amp;C254, crashes!$S$2:$S$17624, "&gt;="&amp;AE254, crashes!$S$2:$S$17624, "&lt;="&amp;AF254, crashes!$E$2:$E$17624, "="&amp;D254,  crashes!$R$2:$R$17624, "=Weekend", crashes!$N$2:$N$17624,"=C")</f>
        <v>0</v>
      </c>
      <c r="EB254" s="30">
        <f>COUNTIFS(crashes!$G$2:$G$17624,"&gt;="&amp;S254,crashes!$G$2:$G$17624,"&lt;"&amp;T254,crashes!$D$2:$D$17624,"="&amp;C254, crashes!$S$2:$S$17624, "&gt;="&amp;AE254, crashes!$S$2:$S$17624, "&lt;="&amp;AF254, crashes!$E$2:$E$17624, "="&amp;D254,  crashes!$R$2:$R$17624, "=Weekend", crashes!$N$2:$N$17624,"=ABC")</f>
        <v>0</v>
      </c>
      <c r="EC254" s="30">
        <f>COUNTIFS(crashes!$G$2:$G$17624,"&gt;="&amp;S254,crashes!$G$2:$G$17624,"&lt;"&amp;T254,crashes!$D$2:$D$17624,"="&amp;C254, crashes!$S$2:$S$17624, "&gt;="&amp;AE254, crashes!$S$2:$S$17624, "&lt;="&amp;AF254, crashes!$E$2:$E$17624, "="&amp;D254,  crashes!$R$2:$R$17624, "=Weekend", crashes!$N$2:$N$17624,"=O")</f>
        <v>7</v>
      </c>
      <c r="ED254" s="4">
        <f t="shared" si="46"/>
        <v>0</v>
      </c>
      <c r="EE254" s="4">
        <f t="shared" si="47"/>
        <v>4</v>
      </c>
      <c r="EF254" s="4">
        <f t="shared" si="48"/>
        <v>11</v>
      </c>
      <c r="EG254" s="4">
        <f t="shared" si="49"/>
        <v>3</v>
      </c>
      <c r="EH254" s="4">
        <f t="shared" si="50"/>
        <v>0</v>
      </c>
      <c r="EI254" s="50">
        <f t="shared" si="51"/>
        <v>18</v>
      </c>
      <c r="EJ254" s="4">
        <f t="shared" si="52"/>
        <v>27</v>
      </c>
      <c r="EK254" s="22"/>
      <c r="EL254" s="3">
        <v>2016</v>
      </c>
      <c r="EM254" s="3">
        <v>12</v>
      </c>
      <c r="EN254" s="3">
        <v>8.0300000000000007E-3</v>
      </c>
      <c r="EO254" s="3">
        <v>4.79E-3</v>
      </c>
      <c r="EP254" s="3">
        <v>3.8600000000000001E-3</v>
      </c>
      <c r="EQ254" s="3">
        <v>5.0699999999999999E-3</v>
      </c>
      <c r="ER254" s="3">
        <v>1.528E-2</v>
      </c>
      <c r="ES254" s="3">
        <v>4.5690000000000001E-2</v>
      </c>
      <c r="ET254" s="3">
        <v>7.6850000000000002E-2</v>
      </c>
      <c r="EU254" s="3">
        <v>8.4529999999999994E-2</v>
      </c>
      <c r="EV254" s="3">
        <v>5.9220000000000002E-2</v>
      </c>
      <c r="EW254" s="3">
        <v>4.9579999999999999E-2</v>
      </c>
      <c r="EX254" s="3">
        <v>4.8280000000000003E-2</v>
      </c>
      <c r="EY254" s="3">
        <v>5.7729999999999997E-2</v>
      </c>
      <c r="EZ254" s="3">
        <v>6.2179999999999999E-2</v>
      </c>
      <c r="FA254" s="3">
        <v>6.2190000000000002E-2</v>
      </c>
      <c r="FB254" s="3">
        <v>6.7110000000000003E-2</v>
      </c>
      <c r="FC254" s="3">
        <v>7.2429999999999994E-2</v>
      </c>
      <c r="FD254" s="3">
        <v>7.102E-2</v>
      </c>
      <c r="FE254" s="3">
        <v>7.2440000000000004E-2</v>
      </c>
      <c r="FF254" s="3">
        <v>5.8049999999999997E-2</v>
      </c>
      <c r="FG254" s="3">
        <v>4.4240000000000002E-2</v>
      </c>
      <c r="FH254" s="3">
        <v>3.6929999999999998E-2</v>
      </c>
      <c r="FI254" s="3">
        <v>3.2599999999999997E-2</v>
      </c>
      <c r="FJ254" s="3">
        <v>2.3709999999999998E-2</v>
      </c>
      <c r="FK254" s="3">
        <v>1.538E-2</v>
      </c>
      <c r="FL254" s="3">
        <v>2016</v>
      </c>
      <c r="FM254" s="3">
        <v>12</v>
      </c>
      <c r="FN254" s="3">
        <v>2016</v>
      </c>
      <c r="FO254" s="51">
        <v>12</v>
      </c>
      <c r="FP254" s="51">
        <v>271</v>
      </c>
      <c r="FQ254" s="51">
        <v>1.465E-2</v>
      </c>
      <c r="FR254" s="51">
        <v>9.7450000000000002E-3</v>
      </c>
      <c r="FS254" s="3">
        <v>8.515E-3</v>
      </c>
      <c r="FT254" s="3">
        <v>5.8100000000000001E-3</v>
      </c>
      <c r="FU254" s="3">
        <v>6.5750000000000001E-3</v>
      </c>
      <c r="FV254" s="3">
        <v>1.3509999999999999E-2</v>
      </c>
      <c r="FW254" s="3">
        <v>2.0685000000000002E-2</v>
      </c>
      <c r="FX254" s="3">
        <v>2.759E-2</v>
      </c>
      <c r="FY254" s="3">
        <v>3.5045E-2</v>
      </c>
      <c r="FZ254" s="3">
        <v>4.3859999999999996E-2</v>
      </c>
      <c r="GA254" s="3">
        <v>5.0845000000000001E-2</v>
      </c>
      <c r="GB254" s="3">
        <v>5.3849999999999995E-2</v>
      </c>
      <c r="GC254" s="3">
        <v>5.5515000000000002E-2</v>
      </c>
      <c r="GD254" s="3">
        <v>5.6014999999999995E-2</v>
      </c>
      <c r="GE254" s="3">
        <v>5.6194999999999995E-2</v>
      </c>
      <c r="GF254" s="3">
        <v>5.5085000000000002E-2</v>
      </c>
      <c r="GG254" s="3">
        <v>5.4715E-2</v>
      </c>
      <c r="GH254" s="3">
        <v>5.1699999999999996E-2</v>
      </c>
      <c r="GI254" s="3">
        <v>4.6844999999999998E-2</v>
      </c>
      <c r="GJ254" s="3">
        <v>3.8459999999999994E-2</v>
      </c>
      <c r="GK254" s="3">
        <v>3.3119999999999997E-2</v>
      </c>
      <c r="GL254" s="3">
        <v>2.8685000000000002E-2</v>
      </c>
      <c r="GM254" s="3">
        <v>2.3195E-2</v>
      </c>
      <c r="GN254" s="3">
        <v>1.7084999999999999E-2</v>
      </c>
      <c r="GO254" s="22"/>
      <c r="GP254" s="4">
        <f>'Hours of Operation'!C$39</f>
        <v>0</v>
      </c>
      <c r="GQ254" s="4">
        <f>'Hours of Operation'!D$39</f>
        <v>0</v>
      </c>
      <c r="GR254" s="4">
        <f>'Hours of Operation'!E$39</f>
        <v>0</v>
      </c>
      <c r="GS254" s="4">
        <f>'Hours of Operation'!F$39</f>
        <v>0</v>
      </c>
      <c r="GT254" s="4">
        <f>'Hours of Operation'!G$39</f>
        <v>0</v>
      </c>
      <c r="GU254" s="4">
        <f>'Hours of Operation'!H$39</f>
        <v>0</v>
      </c>
      <c r="GV254" s="4">
        <f>'Hours of Operation'!I$39</f>
        <v>0.96166134185303509</v>
      </c>
      <c r="GW254" s="4">
        <f>'Hours of Operation'!J$39</f>
        <v>0.96166134185303509</v>
      </c>
      <c r="GX254" s="4">
        <f>'Hours of Operation'!K$39</f>
        <v>0</v>
      </c>
      <c r="GY254" s="4">
        <f>'Hours of Operation'!L$39</f>
        <v>0</v>
      </c>
      <c r="GZ254" s="4">
        <f>'Hours of Operation'!M$39</f>
        <v>0</v>
      </c>
      <c r="HA254" s="4">
        <f>'Hours of Operation'!N$39</f>
        <v>0</v>
      </c>
      <c r="HB254" s="4">
        <f>'Hours of Operation'!O$39</f>
        <v>0</v>
      </c>
      <c r="HC254" s="4">
        <f>'Hours of Operation'!P$39</f>
        <v>0</v>
      </c>
      <c r="HD254" s="4">
        <f>'Hours of Operation'!Q$39</f>
        <v>0</v>
      </c>
      <c r="HE254" s="4">
        <f>'Hours of Operation'!R$39</f>
        <v>0</v>
      </c>
      <c r="HF254" s="4">
        <f>'Hours of Operation'!S$39</f>
        <v>0</v>
      </c>
      <c r="HG254" s="4">
        <f>'Hours of Operation'!T$39</f>
        <v>0</v>
      </c>
      <c r="HH254" s="4">
        <f>'Hours of Operation'!U$39</f>
        <v>0</v>
      </c>
      <c r="HI254" s="4">
        <f>'Hours of Operation'!V$39</f>
        <v>0</v>
      </c>
      <c r="HJ254" s="4">
        <f>'Hours of Operation'!W$39</f>
        <v>0</v>
      </c>
      <c r="HK254" s="4">
        <f>'Hours of Operation'!X$39</f>
        <v>0</v>
      </c>
      <c r="HL254" s="4">
        <f>'Hours of Operation'!Y$39</f>
        <v>0</v>
      </c>
      <c r="HM254" s="4">
        <f>'Hours of Operation'!Z$39</f>
        <v>0</v>
      </c>
      <c r="HN254" s="4">
        <f>'Hours of Operation'!AA$39</f>
        <v>0</v>
      </c>
      <c r="HO254" s="4">
        <f>'Hours of Operation'!AB$39</f>
        <v>0</v>
      </c>
      <c r="HP254" s="4">
        <f>'Hours of Operation'!AC$39</f>
        <v>0</v>
      </c>
      <c r="HQ254" s="4">
        <f>'Hours of Operation'!AD$39</f>
        <v>0</v>
      </c>
      <c r="HR254" s="4">
        <f>'Hours of Operation'!AE$39</f>
        <v>0</v>
      </c>
      <c r="HS254" s="4">
        <f>'Hours of Operation'!AF$39</f>
        <v>0</v>
      </c>
      <c r="HT254" s="4">
        <f>'Hours of Operation'!AG$39</f>
        <v>0</v>
      </c>
      <c r="HU254" s="4">
        <f>'Hours of Operation'!AH$39</f>
        <v>0</v>
      </c>
      <c r="HV254" s="4">
        <f>'Hours of Operation'!AI$39</f>
        <v>0</v>
      </c>
      <c r="HW254" s="4">
        <f>'Hours of Operation'!AJ$39</f>
        <v>0</v>
      </c>
      <c r="HX254" s="4">
        <f>'Hours of Operation'!AK$39</f>
        <v>0</v>
      </c>
      <c r="HY254" s="4">
        <f>'Hours of Operation'!AL$39</f>
        <v>0</v>
      </c>
      <c r="HZ254" s="4">
        <f>'Hours of Operation'!AM$39</f>
        <v>0</v>
      </c>
      <c r="IA254" s="4">
        <f>'Hours of Operation'!AN$39</f>
        <v>0</v>
      </c>
      <c r="IB254" s="4">
        <f>'Hours of Operation'!AO$39</f>
        <v>0</v>
      </c>
      <c r="IC254" s="4">
        <f>'Hours of Operation'!AP$39</f>
        <v>0</v>
      </c>
      <c r="ID254" s="4">
        <f>'Hours of Operation'!AQ$39</f>
        <v>0</v>
      </c>
      <c r="IE254" s="4">
        <f>'Hours of Operation'!AR$39</f>
        <v>0</v>
      </c>
      <c r="IF254" s="4">
        <f>'Hours of Operation'!AS$39</f>
        <v>0</v>
      </c>
      <c r="IG254" s="4">
        <f>'Hours of Operation'!AT$39</f>
        <v>0</v>
      </c>
      <c r="IH254" s="4">
        <f>'Hours of Operation'!AU$39</f>
        <v>0</v>
      </c>
      <c r="II254" s="4">
        <f>'Hours of Operation'!AV$39</f>
        <v>0</v>
      </c>
      <c r="IJ254" s="4">
        <f>'Hours of Operation'!AW$39</f>
        <v>0</v>
      </c>
      <c r="IK254" s="4">
        <f>'Hours of Operation'!AX$39</f>
        <v>0</v>
      </c>
      <c r="IL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</row>
    <row r="255" spans="1:264" s="3" customFormat="1" ht="12" customHeight="1" x14ac:dyDescent="0.2">
      <c r="A255" s="4" t="s">
        <v>391</v>
      </c>
      <c r="B255" s="4" t="s">
        <v>218</v>
      </c>
      <c r="C255" s="4">
        <v>264</v>
      </c>
      <c r="D255" s="4" t="s">
        <v>91</v>
      </c>
      <c r="E255" s="4" t="s">
        <v>92</v>
      </c>
      <c r="F255" s="4" t="s">
        <v>70</v>
      </c>
      <c r="G255" s="4">
        <v>4</v>
      </c>
      <c r="H255" s="4" t="s">
        <v>167</v>
      </c>
      <c r="I255" s="4">
        <v>1</v>
      </c>
      <c r="J255" s="4">
        <v>0</v>
      </c>
      <c r="K255" s="4"/>
      <c r="L255" s="10">
        <v>33604</v>
      </c>
      <c r="M255" s="4" t="b">
        <v>1</v>
      </c>
      <c r="N255" s="4"/>
      <c r="O255" s="4"/>
      <c r="P255" s="4" t="s">
        <v>629</v>
      </c>
      <c r="Q255" s="4" t="s">
        <v>582</v>
      </c>
      <c r="R255" s="4" t="s">
        <v>628</v>
      </c>
      <c r="S255" s="4">
        <v>15.369</v>
      </c>
      <c r="T255" s="4">
        <v>15.48</v>
      </c>
      <c r="U255" s="4">
        <v>1</v>
      </c>
      <c r="V255" s="10">
        <v>43223</v>
      </c>
      <c r="W255" s="4">
        <v>1</v>
      </c>
      <c r="X255" s="4">
        <v>0.11100000000000065</v>
      </c>
      <c r="Y255" s="4">
        <v>0.16099999999999959</v>
      </c>
      <c r="Z255" s="4">
        <v>1</v>
      </c>
      <c r="AA255" s="4" t="s">
        <v>404</v>
      </c>
      <c r="AB255" s="4"/>
      <c r="AC255" s="4"/>
      <c r="AD255" s="4"/>
      <c r="AE255" s="10">
        <v>41275</v>
      </c>
      <c r="AF255" s="10">
        <v>43100</v>
      </c>
      <c r="AG255" s="16"/>
      <c r="AH255" s="16"/>
      <c r="AI255" s="31">
        <v>90371.62032080318</v>
      </c>
      <c r="AJ255" s="31">
        <v>90371.62032080318</v>
      </c>
      <c r="AK255" s="31">
        <v>90415.10813829815</v>
      </c>
      <c r="AL255" s="31">
        <v>87502.99938351415</v>
      </c>
      <c r="AM255" s="31">
        <v>86525.167334261147</v>
      </c>
      <c r="AN255" s="31"/>
      <c r="AO255" s="14"/>
      <c r="AP255" s="4"/>
      <c r="AQ255" s="4"/>
      <c r="AR255" s="9">
        <v>11.608113273412961</v>
      </c>
      <c r="AS255" s="9">
        <v>15.337802855265956</v>
      </c>
      <c r="AT255" s="9">
        <v>10.217860579648818</v>
      </c>
      <c r="AU255" s="9">
        <v>0</v>
      </c>
      <c r="AV255" s="9">
        <v>0</v>
      </c>
      <c r="AW255" s="39" t="b">
        <v>1</v>
      </c>
      <c r="AX255" s="39" t="b">
        <v>0</v>
      </c>
      <c r="AY255" s="9">
        <v>0</v>
      </c>
      <c r="AZ255" s="7">
        <v>586</v>
      </c>
      <c r="BA255" s="9">
        <v>626.59633829890333</v>
      </c>
      <c r="BB255" s="9">
        <v>6.8025898391360631</v>
      </c>
      <c r="BC255" s="9">
        <v>22.516083895927309</v>
      </c>
      <c r="BD255" s="9">
        <v>2.6420189460446748</v>
      </c>
      <c r="BE255" s="9">
        <v>2.2135352250726488</v>
      </c>
      <c r="BF255" s="9" t="s">
        <v>216</v>
      </c>
      <c r="BG255" s="9">
        <v>9.8390610483646981</v>
      </c>
      <c r="BH255" s="4"/>
      <c r="BI255" s="4"/>
      <c r="BJ255" s="4" t="s">
        <v>167</v>
      </c>
      <c r="BK255" s="4"/>
      <c r="BL255" s="32">
        <v>0</v>
      </c>
      <c r="BM255" s="16"/>
      <c r="BN255" s="16"/>
      <c r="BO255" s="31">
        <v>19046.523682647392</v>
      </c>
      <c r="BP255" s="31">
        <v>19046.523682647392</v>
      </c>
      <c r="BQ255" s="31">
        <v>18940.265253402635</v>
      </c>
      <c r="BR255" s="31">
        <v>18725.41292071186</v>
      </c>
      <c r="BS255" s="31">
        <v>18671.201590550652</v>
      </c>
      <c r="BT255" s="31"/>
      <c r="BU255" s="4"/>
      <c r="BV255" s="32">
        <v>4.9999999999998934E-2</v>
      </c>
      <c r="BW255" s="16"/>
      <c r="BX255" s="16"/>
      <c r="BY255" s="31">
        <v>6900</v>
      </c>
      <c r="BZ255" s="31">
        <v>6900</v>
      </c>
      <c r="CA255" s="31">
        <v>6900</v>
      </c>
      <c r="CB255" s="31">
        <v>6900</v>
      </c>
      <c r="CC255" s="31">
        <v>6900</v>
      </c>
      <c r="CD255" s="31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31">
        <v>6900</v>
      </c>
      <c r="CP255" s="31">
        <v>6900</v>
      </c>
      <c r="CQ255" s="31">
        <v>6900</v>
      </c>
      <c r="CR255" s="31">
        <v>6900</v>
      </c>
      <c r="CS255" s="31">
        <v>6900</v>
      </c>
      <c r="CT255" s="31"/>
      <c r="CU255" s="4">
        <v>2.9959999999999987</v>
      </c>
      <c r="CV255" s="4">
        <v>0.36399999999999899</v>
      </c>
      <c r="CW255" s="4"/>
      <c r="CX255" s="4" t="s">
        <v>222</v>
      </c>
      <c r="CY255" s="4" t="s">
        <v>367</v>
      </c>
      <c r="CZ255" s="22"/>
      <c r="DA255" s="4">
        <v>0</v>
      </c>
      <c r="DB255" s="4">
        <v>0</v>
      </c>
      <c r="DC255" s="4">
        <v>365</v>
      </c>
      <c r="DD255" s="4">
        <v>365</v>
      </c>
      <c r="DE255" s="4">
        <v>365</v>
      </c>
      <c r="DF255" s="4">
        <v>366</v>
      </c>
      <c r="DG255" s="4">
        <v>365</v>
      </c>
      <c r="DH255" s="4">
        <v>0</v>
      </c>
      <c r="DI255" s="16">
        <f t="shared" si="41"/>
        <v>89036.462845584145</v>
      </c>
      <c r="DJ255" s="16">
        <f t="shared" si="42"/>
        <v>18885.89748924211</v>
      </c>
      <c r="DK255" s="16">
        <f t="shared" si="43"/>
        <v>6900</v>
      </c>
      <c r="DL255" s="16">
        <f t="shared" si="44"/>
        <v>0</v>
      </c>
      <c r="DM255" s="16">
        <f t="shared" si="45"/>
        <v>6900</v>
      </c>
      <c r="DN255" s="22"/>
      <c r="DO255" s="4">
        <f>COUNTIFS(crashes!$G$2:$G$17624,"&gt;="&amp;S255,crashes!$G$2:$G$17624,"&lt;"&amp;T255,crashes!$D$2:$D$17624,"="&amp;C255, crashes!$S$2:$S$17624, "&gt;="&amp;AE255, crashes!$S$2:$S$17624, "&lt;="&amp;AF255, crashes!$E$2:$E$17624, "="&amp;D255 )</f>
        <v>32</v>
      </c>
      <c r="DP255" s="29">
        <f>COUNTIFS(crashes!$G$2:$G$17624,"&gt;="&amp;S255,crashes!$G$2:$G$17624,"&lt;"&amp;T255,crashes!$D$2:$D$17624,"="&amp;C255, crashes!$S$2:$S$17624, "&gt;="&amp;AE255, crashes!$S$2:$S$17624, "&lt;="&amp;AF255, crashes!$E$2:$E$17624, "="&amp;D255, crashes!$R$2:$R$17624, "=Weekday")</f>
        <v>26</v>
      </c>
      <c r="DQ255" s="29">
        <f>COUNTIFS(crashes!$G$2:$G$17624,"&gt;="&amp;S255,crashes!$G$2:$G$17624,"&lt;"&amp;T255,crashes!$D$2:$D$17624,"="&amp;C255, crashes!$S$2:$S$17624, "&gt;="&amp;AE255, crashes!$S$2:$S$17624, "&lt;="&amp;AF255, crashes!$E$2:$E$17624, "="&amp;D255, crashes!$R$2:$R$17624, "=Weekend")</f>
        <v>6</v>
      </c>
      <c r="DR255" s="30">
        <f>COUNTIFS(crashes!$G$2:$G$17624,"&gt;="&amp;S255,crashes!$G$2:$G$17624,"&lt;"&amp;T255,crashes!$D$2:$D$17624,"="&amp;C255, crashes!$S$2:$S$17624, "&gt;="&amp;AE255, crashes!$S$2:$S$17624, "&lt;="&amp;AF255, crashes!$E$2:$E$17624, "="&amp;D255,  crashes!$R$2:$R$17624, "=Weekday", crashes!$N$2:$N$17624,"=K")</f>
        <v>0</v>
      </c>
      <c r="DS255" s="30">
        <f>COUNTIFS(crashes!$G$2:$G$17624,"&gt;="&amp;S255,crashes!$G$2:$G$17624,"&lt;"&amp;T255,crashes!$D$2:$D$17624,"="&amp;C255, crashes!$S$2:$S$17624, "&gt;="&amp;AE255, crashes!$S$2:$S$17624, "&lt;="&amp;AF255, crashes!$E$2:$E$17624, "="&amp;D255,  crashes!$R$2:$R$17624, "=Weekday", crashes!$N$2:$N$17624,"=A")</f>
        <v>0</v>
      </c>
      <c r="DT255" s="30">
        <f>COUNTIFS(crashes!$G$2:$G$17624,"&gt;="&amp;S255,crashes!$G$2:$G$17624,"&lt;"&amp;T255,crashes!$D$2:$D$17624,"="&amp;C255, crashes!$S$2:$S$17624, "&gt;="&amp;AE255, crashes!$S$2:$S$17624, "&lt;="&amp;AF255, crashes!$E$2:$E$17624, "="&amp;D255,  crashes!$R$2:$R$17624, "=Weekday", crashes!$N$2:$N$17624,"=B")</f>
        <v>11</v>
      </c>
      <c r="DU255" s="30">
        <f>COUNTIFS(crashes!$G$2:$G$17624,"&gt;="&amp;S255,crashes!$G$2:$G$17624,"&lt;"&amp;T255,crashes!$D$2:$D$17624,"="&amp;C255, crashes!$S$2:$S$17624, "&gt;="&amp;AE255, crashes!$S$2:$S$17624, "&lt;="&amp;AF255, crashes!$E$2:$E$17624, "="&amp;D255,  crashes!$R$2:$R$17624, "=Weekday", crashes!$N$2:$N$17624,"=C")</f>
        <v>1</v>
      </c>
      <c r="DV255" s="30">
        <f>COUNTIFS(crashes!$G$2:$G$17624,"&gt;="&amp;S255,crashes!$G$2:$G$17624,"&lt;"&amp;T255,crashes!$D$2:$D$17624,"="&amp;C255, crashes!$S$2:$S$17624, "&gt;="&amp;AE255, crashes!$S$2:$S$17624, "&lt;="&amp;AF255, crashes!$E$2:$E$17624, "="&amp;D255,  crashes!$R$2:$R$17624, "=Weekday", crashes!$N$2:$N$17624,"=ABC")</f>
        <v>0</v>
      </c>
      <c r="DW255" s="30">
        <f>COUNTIFS(crashes!$G$2:$G$17624,"&gt;="&amp;S255,crashes!$G$2:$G$17624,"&lt;"&amp;T255,crashes!$D$2:$D$17624,"="&amp;C255, crashes!$S$2:$S$17624, "&gt;="&amp;AE255, crashes!$S$2:$S$17624, "&lt;="&amp;AF255, crashes!$E$2:$E$17624, "="&amp;D255,  crashes!$R$2:$R$17624, "=Weekday", crashes!$N$2:$N$17624,"=O")</f>
        <v>14</v>
      </c>
      <c r="DX255" s="30">
        <f>COUNTIFS(crashes!$G$2:$G$17624,"&gt;="&amp;S255,crashes!$G$2:$G$17624,"&lt;"&amp;T255,crashes!$D$2:$D$17624,"="&amp;C255, crashes!$S$2:$S$17624, "&gt;="&amp;AE255, crashes!$S$2:$S$17624, "&lt;="&amp;AF255, crashes!$E$2:$E$17624, "="&amp;D255,  crashes!$R$2:$R$17624, "=Weekend", crashes!$N$2:$N$17624,"=K")</f>
        <v>0</v>
      </c>
      <c r="DY255" s="30">
        <f>COUNTIFS(crashes!$G$2:$G$17624,"&gt;="&amp;S255,crashes!$G$2:$G$17624,"&lt;"&amp;T255,crashes!$D$2:$D$17624,"="&amp;C255, crashes!$S$2:$S$17624, "&gt;="&amp;AE255, crashes!$S$2:$S$17624, "&lt;="&amp;AF255, crashes!$E$2:$E$17624, "="&amp;D255,  crashes!$R$2:$R$17624, "=Weekend", crashes!$N$2:$N$17624,"=A")</f>
        <v>0</v>
      </c>
      <c r="DZ255" s="30">
        <f>COUNTIFS(crashes!$G$2:$G$17624,"&gt;="&amp;S255,crashes!$G$2:$G$17624,"&lt;"&amp;T255,crashes!$D$2:$D$17624,"="&amp;C255, crashes!$S$2:$S$17624, "&gt;="&amp;AE255, crashes!$S$2:$S$17624, "&lt;="&amp;AF255, crashes!$E$2:$E$17624, "="&amp;D255,  crashes!$R$2:$R$17624, "=Weekend", crashes!$N$2:$N$17624,"=B")</f>
        <v>2</v>
      </c>
      <c r="EA255" s="30">
        <f>COUNTIFS(crashes!$G$2:$G$17624,"&gt;="&amp;S255,crashes!$G$2:$G$17624,"&lt;"&amp;T255,crashes!$D$2:$D$17624,"="&amp;C255, crashes!$S$2:$S$17624, "&gt;="&amp;AE255, crashes!$S$2:$S$17624, "&lt;="&amp;AF255, crashes!$E$2:$E$17624, "="&amp;D255,  crashes!$R$2:$R$17624, "=Weekend", crashes!$N$2:$N$17624,"=C")</f>
        <v>0</v>
      </c>
      <c r="EB255" s="30">
        <f>COUNTIFS(crashes!$G$2:$G$17624,"&gt;="&amp;S255,crashes!$G$2:$G$17624,"&lt;"&amp;T255,crashes!$D$2:$D$17624,"="&amp;C255, crashes!$S$2:$S$17624, "&gt;="&amp;AE255, crashes!$S$2:$S$17624, "&lt;="&amp;AF255, crashes!$E$2:$E$17624, "="&amp;D255,  crashes!$R$2:$R$17624, "=Weekend", crashes!$N$2:$N$17624,"=ABC")</f>
        <v>0</v>
      </c>
      <c r="EC255" s="30">
        <f>COUNTIFS(crashes!$G$2:$G$17624,"&gt;="&amp;S255,crashes!$G$2:$G$17624,"&lt;"&amp;T255,crashes!$D$2:$D$17624,"="&amp;C255, crashes!$S$2:$S$17624, "&gt;="&amp;AE255, crashes!$S$2:$S$17624, "&lt;="&amp;AF255, crashes!$E$2:$E$17624, "="&amp;D255,  crashes!$R$2:$R$17624, "=Weekend", crashes!$N$2:$N$17624,"=O")</f>
        <v>4</v>
      </c>
      <c r="ED255" s="4">
        <f t="shared" si="46"/>
        <v>0</v>
      </c>
      <c r="EE255" s="4">
        <f t="shared" si="47"/>
        <v>0</v>
      </c>
      <c r="EF255" s="4">
        <f t="shared" si="48"/>
        <v>13</v>
      </c>
      <c r="EG255" s="4">
        <f t="shared" si="49"/>
        <v>1</v>
      </c>
      <c r="EH255" s="4">
        <f t="shared" si="50"/>
        <v>0</v>
      </c>
      <c r="EI255" s="50">
        <f t="shared" si="51"/>
        <v>14</v>
      </c>
      <c r="EJ255" s="4">
        <f t="shared" si="52"/>
        <v>18</v>
      </c>
      <c r="EK255" s="22"/>
      <c r="EL255" s="3">
        <v>2016</v>
      </c>
      <c r="EM255" s="3">
        <v>12</v>
      </c>
      <c r="EN255" s="3">
        <v>8.0300000000000007E-3</v>
      </c>
      <c r="EO255" s="3">
        <v>4.79E-3</v>
      </c>
      <c r="EP255" s="3">
        <v>3.8600000000000001E-3</v>
      </c>
      <c r="EQ255" s="3">
        <v>5.0699999999999999E-3</v>
      </c>
      <c r="ER255" s="3">
        <v>1.528E-2</v>
      </c>
      <c r="ES255" s="3">
        <v>4.5690000000000001E-2</v>
      </c>
      <c r="ET255" s="3">
        <v>7.6850000000000002E-2</v>
      </c>
      <c r="EU255" s="3">
        <v>8.4529999999999994E-2</v>
      </c>
      <c r="EV255" s="3">
        <v>5.9220000000000002E-2</v>
      </c>
      <c r="EW255" s="3">
        <v>4.9579999999999999E-2</v>
      </c>
      <c r="EX255" s="3">
        <v>4.8280000000000003E-2</v>
      </c>
      <c r="EY255" s="3">
        <v>5.7729999999999997E-2</v>
      </c>
      <c r="EZ255" s="3">
        <v>6.2179999999999999E-2</v>
      </c>
      <c r="FA255" s="3">
        <v>6.2190000000000002E-2</v>
      </c>
      <c r="FB255" s="3">
        <v>6.7110000000000003E-2</v>
      </c>
      <c r="FC255" s="3">
        <v>7.2429999999999994E-2</v>
      </c>
      <c r="FD255" s="3">
        <v>7.102E-2</v>
      </c>
      <c r="FE255" s="3">
        <v>7.2440000000000004E-2</v>
      </c>
      <c r="FF255" s="3">
        <v>5.8049999999999997E-2</v>
      </c>
      <c r="FG255" s="3">
        <v>4.4240000000000002E-2</v>
      </c>
      <c r="FH255" s="3">
        <v>3.6929999999999998E-2</v>
      </c>
      <c r="FI255" s="3">
        <v>3.2599999999999997E-2</v>
      </c>
      <c r="FJ255" s="3">
        <v>2.3709999999999998E-2</v>
      </c>
      <c r="FK255" s="3">
        <v>1.538E-2</v>
      </c>
      <c r="FL255" s="3">
        <v>2016</v>
      </c>
      <c r="FM255" s="3">
        <v>12</v>
      </c>
      <c r="FN255" s="3">
        <v>2016</v>
      </c>
      <c r="FO255" s="51">
        <v>12</v>
      </c>
      <c r="FP255" s="51">
        <v>271</v>
      </c>
      <c r="FQ255" s="51">
        <v>1.465E-2</v>
      </c>
      <c r="FR255" s="51">
        <v>9.7450000000000002E-3</v>
      </c>
      <c r="FS255" s="3">
        <v>8.515E-3</v>
      </c>
      <c r="FT255" s="3">
        <v>5.8100000000000001E-3</v>
      </c>
      <c r="FU255" s="3">
        <v>6.5750000000000001E-3</v>
      </c>
      <c r="FV255" s="3">
        <v>1.3509999999999999E-2</v>
      </c>
      <c r="FW255" s="3">
        <v>2.0685000000000002E-2</v>
      </c>
      <c r="FX255" s="3">
        <v>2.759E-2</v>
      </c>
      <c r="FY255" s="3">
        <v>3.5045E-2</v>
      </c>
      <c r="FZ255" s="3">
        <v>4.3859999999999996E-2</v>
      </c>
      <c r="GA255" s="3">
        <v>5.0845000000000001E-2</v>
      </c>
      <c r="GB255" s="3">
        <v>5.3849999999999995E-2</v>
      </c>
      <c r="GC255" s="3">
        <v>5.5515000000000002E-2</v>
      </c>
      <c r="GD255" s="3">
        <v>5.6014999999999995E-2</v>
      </c>
      <c r="GE255" s="3">
        <v>5.6194999999999995E-2</v>
      </c>
      <c r="GF255" s="3">
        <v>5.5085000000000002E-2</v>
      </c>
      <c r="GG255" s="3">
        <v>5.4715E-2</v>
      </c>
      <c r="GH255" s="3">
        <v>5.1699999999999996E-2</v>
      </c>
      <c r="GI255" s="3">
        <v>4.6844999999999998E-2</v>
      </c>
      <c r="GJ255" s="3">
        <v>3.8459999999999994E-2</v>
      </c>
      <c r="GK255" s="3">
        <v>3.3119999999999997E-2</v>
      </c>
      <c r="GL255" s="3">
        <v>2.8685000000000002E-2</v>
      </c>
      <c r="GM255" s="3">
        <v>2.3195E-2</v>
      </c>
      <c r="GN255" s="3">
        <v>1.7084999999999999E-2</v>
      </c>
      <c r="GO255" s="22"/>
      <c r="GP255" s="4">
        <f>'Hours of Operation'!C$39</f>
        <v>0</v>
      </c>
      <c r="GQ255" s="4">
        <f>'Hours of Operation'!D$39</f>
        <v>0</v>
      </c>
      <c r="GR255" s="4">
        <f>'Hours of Operation'!E$39</f>
        <v>0</v>
      </c>
      <c r="GS255" s="4">
        <f>'Hours of Operation'!F$39</f>
        <v>0</v>
      </c>
      <c r="GT255" s="4">
        <f>'Hours of Operation'!G$39</f>
        <v>0</v>
      </c>
      <c r="GU255" s="4">
        <f>'Hours of Operation'!H$39</f>
        <v>0</v>
      </c>
      <c r="GV255" s="4">
        <f>'Hours of Operation'!I$39</f>
        <v>0.96166134185303509</v>
      </c>
      <c r="GW255" s="4">
        <f>'Hours of Operation'!J$39</f>
        <v>0.96166134185303509</v>
      </c>
      <c r="GX255" s="4">
        <f>'Hours of Operation'!K$39</f>
        <v>0</v>
      </c>
      <c r="GY255" s="4">
        <f>'Hours of Operation'!L$39</f>
        <v>0</v>
      </c>
      <c r="GZ255" s="4">
        <f>'Hours of Operation'!M$39</f>
        <v>0</v>
      </c>
      <c r="HA255" s="4">
        <f>'Hours of Operation'!N$39</f>
        <v>0</v>
      </c>
      <c r="HB255" s="4">
        <f>'Hours of Operation'!O$39</f>
        <v>0</v>
      </c>
      <c r="HC255" s="4">
        <f>'Hours of Operation'!P$39</f>
        <v>0</v>
      </c>
      <c r="HD255" s="4">
        <f>'Hours of Operation'!Q$39</f>
        <v>0</v>
      </c>
      <c r="HE255" s="4">
        <f>'Hours of Operation'!R$39</f>
        <v>0</v>
      </c>
      <c r="HF255" s="4">
        <f>'Hours of Operation'!S$39</f>
        <v>0</v>
      </c>
      <c r="HG255" s="4">
        <f>'Hours of Operation'!T$39</f>
        <v>0</v>
      </c>
      <c r="HH255" s="4">
        <f>'Hours of Operation'!U$39</f>
        <v>0</v>
      </c>
      <c r="HI255" s="4">
        <f>'Hours of Operation'!V$39</f>
        <v>0</v>
      </c>
      <c r="HJ255" s="4">
        <f>'Hours of Operation'!W$39</f>
        <v>0</v>
      </c>
      <c r="HK255" s="4">
        <f>'Hours of Operation'!X$39</f>
        <v>0</v>
      </c>
      <c r="HL255" s="4">
        <f>'Hours of Operation'!Y$39</f>
        <v>0</v>
      </c>
      <c r="HM255" s="4">
        <f>'Hours of Operation'!Z$39</f>
        <v>0</v>
      </c>
      <c r="HN255" s="4">
        <f>'Hours of Operation'!AA$39</f>
        <v>0</v>
      </c>
      <c r="HO255" s="4">
        <f>'Hours of Operation'!AB$39</f>
        <v>0</v>
      </c>
      <c r="HP255" s="4">
        <f>'Hours of Operation'!AC$39</f>
        <v>0</v>
      </c>
      <c r="HQ255" s="4">
        <f>'Hours of Operation'!AD$39</f>
        <v>0</v>
      </c>
      <c r="HR255" s="4">
        <f>'Hours of Operation'!AE$39</f>
        <v>0</v>
      </c>
      <c r="HS255" s="4">
        <f>'Hours of Operation'!AF$39</f>
        <v>0</v>
      </c>
      <c r="HT255" s="4">
        <f>'Hours of Operation'!AG$39</f>
        <v>0</v>
      </c>
      <c r="HU255" s="4">
        <f>'Hours of Operation'!AH$39</f>
        <v>0</v>
      </c>
      <c r="HV255" s="4">
        <f>'Hours of Operation'!AI$39</f>
        <v>0</v>
      </c>
      <c r="HW255" s="4">
        <f>'Hours of Operation'!AJ$39</f>
        <v>0</v>
      </c>
      <c r="HX255" s="4">
        <f>'Hours of Operation'!AK$39</f>
        <v>0</v>
      </c>
      <c r="HY255" s="4">
        <f>'Hours of Operation'!AL$39</f>
        <v>0</v>
      </c>
      <c r="HZ255" s="4">
        <f>'Hours of Operation'!AM$39</f>
        <v>0</v>
      </c>
      <c r="IA255" s="4">
        <f>'Hours of Operation'!AN$39</f>
        <v>0</v>
      </c>
      <c r="IB255" s="4">
        <f>'Hours of Operation'!AO$39</f>
        <v>0</v>
      </c>
      <c r="IC255" s="4">
        <f>'Hours of Operation'!AP$39</f>
        <v>0</v>
      </c>
      <c r="ID255" s="4">
        <f>'Hours of Operation'!AQ$39</f>
        <v>0</v>
      </c>
      <c r="IE255" s="4">
        <f>'Hours of Operation'!AR$39</f>
        <v>0</v>
      </c>
      <c r="IF255" s="4">
        <f>'Hours of Operation'!AS$39</f>
        <v>0</v>
      </c>
      <c r="IG255" s="4">
        <f>'Hours of Operation'!AT$39</f>
        <v>0</v>
      </c>
      <c r="IH255" s="4">
        <f>'Hours of Operation'!AU$39</f>
        <v>0</v>
      </c>
      <c r="II255" s="4">
        <f>'Hours of Operation'!AV$39</f>
        <v>0</v>
      </c>
      <c r="IJ255" s="4">
        <f>'Hours of Operation'!AW$39</f>
        <v>0</v>
      </c>
      <c r="IK255" s="4">
        <f>'Hours of Operation'!AX$39</f>
        <v>0</v>
      </c>
      <c r="IL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</row>
    <row r="256" spans="1:264" s="3" customFormat="1" ht="12" customHeight="1" x14ac:dyDescent="0.2">
      <c r="A256" s="4" t="s">
        <v>391</v>
      </c>
      <c r="B256" s="4" t="s">
        <v>218</v>
      </c>
      <c r="C256" s="4">
        <v>264</v>
      </c>
      <c r="D256" s="4" t="s">
        <v>91</v>
      </c>
      <c r="E256" s="4" t="s">
        <v>92</v>
      </c>
      <c r="F256" s="4" t="s">
        <v>70</v>
      </c>
      <c r="G256" s="4">
        <v>4</v>
      </c>
      <c r="H256" s="4" t="s">
        <v>167</v>
      </c>
      <c r="I256" s="4">
        <v>1</v>
      </c>
      <c r="J256" s="4">
        <v>0</v>
      </c>
      <c r="K256" s="4"/>
      <c r="L256" s="10">
        <v>33604</v>
      </c>
      <c r="M256" s="4" t="b">
        <v>1</v>
      </c>
      <c r="N256" s="4"/>
      <c r="O256" s="4"/>
      <c r="P256" s="4" t="s">
        <v>630</v>
      </c>
      <c r="Q256" s="4" t="s">
        <v>875</v>
      </c>
      <c r="R256" s="4" t="s">
        <v>582</v>
      </c>
      <c r="S256" s="4">
        <v>15.319000000000001</v>
      </c>
      <c r="T256" s="4">
        <v>15.369</v>
      </c>
      <c r="U256" s="4">
        <v>1</v>
      </c>
      <c r="V256" s="10">
        <v>43223</v>
      </c>
      <c r="W256" s="4">
        <v>1</v>
      </c>
      <c r="X256" s="4">
        <v>4.9999999999998934E-2</v>
      </c>
      <c r="Y256" s="4">
        <v>0.16099999999999959</v>
      </c>
      <c r="Z256" s="4">
        <v>1</v>
      </c>
      <c r="AA256" s="4" t="s">
        <v>404</v>
      </c>
      <c r="AB256" s="4"/>
      <c r="AC256" s="4"/>
      <c r="AD256" s="4"/>
      <c r="AE256" s="10">
        <v>41275</v>
      </c>
      <c r="AF256" s="10">
        <v>43100</v>
      </c>
      <c r="AG256" s="16"/>
      <c r="AH256" s="16"/>
      <c r="AI256" s="31">
        <v>90371.62032080318</v>
      </c>
      <c r="AJ256" s="31">
        <v>90371.62032080318</v>
      </c>
      <c r="AK256" s="31">
        <v>90415.10813829815</v>
      </c>
      <c r="AL256" s="31">
        <v>87502.99938351415</v>
      </c>
      <c r="AM256" s="31">
        <v>86525.167334261147</v>
      </c>
      <c r="AN256" s="31"/>
      <c r="AO256" s="14"/>
      <c r="AP256" s="4"/>
      <c r="AQ256" s="4"/>
      <c r="AR256" s="9">
        <v>11.608113273412961</v>
      </c>
      <c r="AS256" s="9">
        <v>15.337802855265956</v>
      </c>
      <c r="AT256" s="9">
        <v>10.217860579648818</v>
      </c>
      <c r="AU256" s="9">
        <v>0</v>
      </c>
      <c r="AV256" s="9">
        <v>0</v>
      </c>
      <c r="AW256" s="39" t="b">
        <v>1</v>
      </c>
      <c r="AX256" s="39" t="b">
        <v>0</v>
      </c>
      <c r="AY256" s="9">
        <v>0</v>
      </c>
      <c r="AZ256" s="7">
        <v>264</v>
      </c>
      <c r="BA256" s="9">
        <v>316.65916187787752</v>
      </c>
      <c r="BB256" s="9">
        <v>6.8025898391360631</v>
      </c>
      <c r="BC256" s="9">
        <v>22.516083895927309</v>
      </c>
      <c r="BD256" s="9">
        <v>2.6420189460446748</v>
      </c>
      <c r="BE256" s="9">
        <v>2.2135352250726488</v>
      </c>
      <c r="BF256" s="9" t="s">
        <v>216</v>
      </c>
      <c r="BG256" s="9">
        <v>9.8390610483646981</v>
      </c>
      <c r="BH256" s="4"/>
      <c r="BI256" s="4"/>
      <c r="BJ256" s="4" t="s">
        <v>167</v>
      </c>
      <c r="BK256" s="4"/>
      <c r="BL256" s="32">
        <v>0</v>
      </c>
      <c r="BM256" s="16"/>
      <c r="BN256" s="16"/>
      <c r="BO256" s="31">
        <v>19046.523682647392</v>
      </c>
      <c r="BP256" s="31">
        <v>19046.523682647392</v>
      </c>
      <c r="BQ256" s="31">
        <v>18940.265253402635</v>
      </c>
      <c r="BR256" s="31">
        <v>18725.41292071186</v>
      </c>
      <c r="BS256" s="31">
        <v>18671.201590550652</v>
      </c>
      <c r="BT256" s="31"/>
      <c r="BU256" s="4"/>
      <c r="BV256" s="32">
        <v>0</v>
      </c>
      <c r="BW256" s="16"/>
      <c r="BX256" s="16"/>
      <c r="BY256" s="31">
        <v>6900</v>
      </c>
      <c r="BZ256" s="31">
        <v>6900</v>
      </c>
      <c r="CA256" s="31">
        <v>6900</v>
      </c>
      <c r="CB256" s="31">
        <v>6900</v>
      </c>
      <c r="CC256" s="31">
        <v>6900</v>
      </c>
      <c r="CD256" s="31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31">
        <v>6900</v>
      </c>
      <c r="CP256" s="31">
        <v>6900</v>
      </c>
      <c r="CQ256" s="31">
        <v>6900</v>
      </c>
      <c r="CR256" s="31">
        <v>6900</v>
      </c>
      <c r="CS256" s="31">
        <v>6900</v>
      </c>
      <c r="CT256" s="31"/>
      <c r="CU256" s="4">
        <v>3.1069999999999993</v>
      </c>
      <c r="CV256" s="4">
        <v>0.31400000000000006</v>
      </c>
      <c r="CW256" s="4"/>
      <c r="CX256" s="4" t="s">
        <v>222</v>
      </c>
      <c r="CY256" s="4" t="s">
        <v>367</v>
      </c>
      <c r="CZ256" s="22"/>
      <c r="DA256" s="4">
        <v>0</v>
      </c>
      <c r="DB256" s="4">
        <v>0</v>
      </c>
      <c r="DC256" s="4">
        <v>365</v>
      </c>
      <c r="DD256" s="4">
        <v>365</v>
      </c>
      <c r="DE256" s="4">
        <v>365</v>
      </c>
      <c r="DF256" s="4">
        <v>366</v>
      </c>
      <c r="DG256" s="4">
        <v>365</v>
      </c>
      <c r="DH256" s="4">
        <v>0</v>
      </c>
      <c r="DI256" s="16">
        <f t="shared" si="41"/>
        <v>89036.462845584145</v>
      </c>
      <c r="DJ256" s="16">
        <f t="shared" si="42"/>
        <v>18885.89748924211</v>
      </c>
      <c r="DK256" s="16">
        <f t="shared" si="43"/>
        <v>6900</v>
      </c>
      <c r="DL256" s="16">
        <f t="shared" si="44"/>
        <v>0</v>
      </c>
      <c r="DM256" s="16">
        <f t="shared" si="45"/>
        <v>6900</v>
      </c>
      <c r="DN256" s="22"/>
      <c r="DO256" s="4">
        <f>COUNTIFS(crashes!$G$2:$G$17624,"&gt;="&amp;S256,crashes!$G$2:$G$17624,"&lt;"&amp;T256,crashes!$D$2:$D$17624,"="&amp;C256, crashes!$S$2:$S$17624, "&gt;="&amp;AE256, crashes!$S$2:$S$17624, "&lt;="&amp;AF256, crashes!$E$2:$E$17624, "="&amp;D256 )</f>
        <v>7</v>
      </c>
      <c r="DP256" s="29">
        <f>COUNTIFS(crashes!$G$2:$G$17624,"&gt;="&amp;S256,crashes!$G$2:$G$17624,"&lt;"&amp;T256,crashes!$D$2:$D$17624,"="&amp;C256, crashes!$S$2:$S$17624, "&gt;="&amp;AE256, crashes!$S$2:$S$17624, "&lt;="&amp;AF256, crashes!$E$2:$E$17624, "="&amp;D256, crashes!$R$2:$R$17624, "=Weekday")</f>
        <v>5</v>
      </c>
      <c r="DQ256" s="29">
        <f>COUNTIFS(crashes!$G$2:$G$17624,"&gt;="&amp;S256,crashes!$G$2:$G$17624,"&lt;"&amp;T256,crashes!$D$2:$D$17624,"="&amp;C256, crashes!$S$2:$S$17624, "&gt;="&amp;AE256, crashes!$S$2:$S$17624, "&lt;="&amp;AF256, crashes!$E$2:$E$17624, "="&amp;D256, crashes!$R$2:$R$17624, "=Weekend")</f>
        <v>2</v>
      </c>
      <c r="DR256" s="30">
        <f>COUNTIFS(crashes!$G$2:$G$17624,"&gt;="&amp;S256,crashes!$G$2:$G$17624,"&lt;"&amp;T256,crashes!$D$2:$D$17624,"="&amp;C256, crashes!$S$2:$S$17624, "&gt;="&amp;AE256, crashes!$S$2:$S$17624, "&lt;="&amp;AF256, crashes!$E$2:$E$17624, "="&amp;D256,  crashes!$R$2:$R$17624, "=Weekday", crashes!$N$2:$N$17624,"=K")</f>
        <v>0</v>
      </c>
      <c r="DS256" s="30">
        <f>COUNTIFS(crashes!$G$2:$G$17624,"&gt;="&amp;S256,crashes!$G$2:$G$17624,"&lt;"&amp;T256,crashes!$D$2:$D$17624,"="&amp;C256, crashes!$S$2:$S$17624, "&gt;="&amp;AE256, crashes!$S$2:$S$17624, "&lt;="&amp;AF256, crashes!$E$2:$E$17624, "="&amp;D256,  crashes!$R$2:$R$17624, "=Weekday", crashes!$N$2:$N$17624,"=A")</f>
        <v>0</v>
      </c>
      <c r="DT256" s="30">
        <f>COUNTIFS(crashes!$G$2:$G$17624,"&gt;="&amp;S256,crashes!$G$2:$G$17624,"&lt;"&amp;T256,crashes!$D$2:$D$17624,"="&amp;C256, crashes!$S$2:$S$17624, "&gt;="&amp;AE256, crashes!$S$2:$S$17624, "&lt;="&amp;AF256, crashes!$E$2:$E$17624, "="&amp;D256,  crashes!$R$2:$R$17624, "=Weekday", crashes!$N$2:$N$17624,"=B")</f>
        <v>2</v>
      </c>
      <c r="DU256" s="30">
        <f>COUNTIFS(crashes!$G$2:$G$17624,"&gt;="&amp;S256,crashes!$G$2:$G$17624,"&lt;"&amp;T256,crashes!$D$2:$D$17624,"="&amp;C256, crashes!$S$2:$S$17624, "&gt;="&amp;AE256, crashes!$S$2:$S$17624, "&lt;="&amp;AF256, crashes!$E$2:$E$17624, "="&amp;D256,  crashes!$R$2:$R$17624, "=Weekday", crashes!$N$2:$N$17624,"=C")</f>
        <v>1</v>
      </c>
      <c r="DV256" s="30">
        <f>COUNTIFS(crashes!$G$2:$G$17624,"&gt;="&amp;S256,crashes!$G$2:$G$17624,"&lt;"&amp;T256,crashes!$D$2:$D$17624,"="&amp;C256, crashes!$S$2:$S$17624, "&gt;="&amp;AE256, crashes!$S$2:$S$17624, "&lt;="&amp;AF256, crashes!$E$2:$E$17624, "="&amp;D256,  crashes!$R$2:$R$17624, "=Weekday", crashes!$N$2:$N$17624,"=ABC")</f>
        <v>0</v>
      </c>
      <c r="DW256" s="30">
        <f>COUNTIFS(crashes!$G$2:$G$17624,"&gt;="&amp;S256,crashes!$G$2:$G$17624,"&lt;"&amp;T256,crashes!$D$2:$D$17624,"="&amp;C256, crashes!$S$2:$S$17624, "&gt;="&amp;AE256, crashes!$S$2:$S$17624, "&lt;="&amp;AF256, crashes!$E$2:$E$17624, "="&amp;D256,  crashes!$R$2:$R$17624, "=Weekday", crashes!$N$2:$N$17624,"=O")</f>
        <v>2</v>
      </c>
      <c r="DX256" s="30">
        <f>COUNTIFS(crashes!$G$2:$G$17624,"&gt;="&amp;S256,crashes!$G$2:$G$17624,"&lt;"&amp;T256,crashes!$D$2:$D$17624,"="&amp;C256, crashes!$S$2:$S$17624, "&gt;="&amp;AE256, crashes!$S$2:$S$17624, "&lt;="&amp;AF256, crashes!$E$2:$E$17624, "="&amp;D256,  crashes!$R$2:$R$17624, "=Weekend", crashes!$N$2:$N$17624,"=K")</f>
        <v>0</v>
      </c>
      <c r="DY256" s="30">
        <f>COUNTIFS(crashes!$G$2:$G$17624,"&gt;="&amp;S256,crashes!$G$2:$G$17624,"&lt;"&amp;T256,crashes!$D$2:$D$17624,"="&amp;C256, crashes!$S$2:$S$17624, "&gt;="&amp;AE256, crashes!$S$2:$S$17624, "&lt;="&amp;AF256, crashes!$E$2:$E$17624, "="&amp;D256,  crashes!$R$2:$R$17624, "=Weekend", crashes!$N$2:$N$17624,"=A")</f>
        <v>0</v>
      </c>
      <c r="DZ256" s="30">
        <f>COUNTIFS(crashes!$G$2:$G$17624,"&gt;="&amp;S256,crashes!$G$2:$G$17624,"&lt;"&amp;T256,crashes!$D$2:$D$17624,"="&amp;C256, crashes!$S$2:$S$17624, "&gt;="&amp;AE256, crashes!$S$2:$S$17624, "&lt;="&amp;AF256, crashes!$E$2:$E$17624, "="&amp;D256,  crashes!$R$2:$R$17624, "=Weekend", crashes!$N$2:$N$17624,"=B")</f>
        <v>0</v>
      </c>
      <c r="EA256" s="30">
        <f>COUNTIFS(crashes!$G$2:$G$17624,"&gt;="&amp;S256,crashes!$G$2:$G$17624,"&lt;"&amp;T256,crashes!$D$2:$D$17624,"="&amp;C256, crashes!$S$2:$S$17624, "&gt;="&amp;AE256, crashes!$S$2:$S$17624, "&lt;="&amp;AF256, crashes!$E$2:$E$17624, "="&amp;D256,  crashes!$R$2:$R$17624, "=Weekend", crashes!$N$2:$N$17624,"=C")</f>
        <v>0</v>
      </c>
      <c r="EB256" s="30">
        <f>COUNTIFS(crashes!$G$2:$G$17624,"&gt;="&amp;S256,crashes!$G$2:$G$17624,"&lt;"&amp;T256,crashes!$D$2:$D$17624,"="&amp;C256, crashes!$S$2:$S$17624, "&gt;="&amp;AE256, crashes!$S$2:$S$17624, "&lt;="&amp;AF256, crashes!$E$2:$E$17624, "="&amp;D256,  crashes!$R$2:$R$17624, "=Weekend", crashes!$N$2:$N$17624,"=ABC")</f>
        <v>0</v>
      </c>
      <c r="EC256" s="30">
        <f>COUNTIFS(crashes!$G$2:$G$17624,"&gt;="&amp;S256,crashes!$G$2:$G$17624,"&lt;"&amp;T256,crashes!$D$2:$D$17624,"="&amp;C256, crashes!$S$2:$S$17624, "&gt;="&amp;AE256, crashes!$S$2:$S$17624, "&lt;="&amp;AF256, crashes!$E$2:$E$17624, "="&amp;D256,  crashes!$R$2:$R$17624, "=Weekend", crashes!$N$2:$N$17624,"=O")</f>
        <v>2</v>
      </c>
      <c r="ED256" s="4">
        <f t="shared" si="46"/>
        <v>0</v>
      </c>
      <c r="EE256" s="4">
        <f t="shared" si="47"/>
        <v>0</v>
      </c>
      <c r="EF256" s="4">
        <f t="shared" si="48"/>
        <v>2</v>
      </c>
      <c r="EG256" s="4">
        <f t="shared" si="49"/>
        <v>1</v>
      </c>
      <c r="EH256" s="4">
        <f t="shared" si="50"/>
        <v>0</v>
      </c>
      <c r="EI256" s="50">
        <f t="shared" si="51"/>
        <v>3</v>
      </c>
      <c r="EJ256" s="4">
        <f t="shared" si="52"/>
        <v>4</v>
      </c>
      <c r="EK256" s="22"/>
      <c r="EL256" s="3">
        <v>2016</v>
      </c>
      <c r="EM256" s="3">
        <v>12</v>
      </c>
      <c r="EN256" s="3">
        <v>8.0300000000000007E-3</v>
      </c>
      <c r="EO256" s="3">
        <v>4.79E-3</v>
      </c>
      <c r="EP256" s="3">
        <v>3.8600000000000001E-3</v>
      </c>
      <c r="EQ256" s="3">
        <v>5.0699999999999999E-3</v>
      </c>
      <c r="ER256" s="3">
        <v>1.528E-2</v>
      </c>
      <c r="ES256" s="3">
        <v>4.5690000000000001E-2</v>
      </c>
      <c r="ET256" s="3">
        <v>7.6850000000000002E-2</v>
      </c>
      <c r="EU256" s="3">
        <v>8.4529999999999994E-2</v>
      </c>
      <c r="EV256" s="3">
        <v>5.9220000000000002E-2</v>
      </c>
      <c r="EW256" s="3">
        <v>4.9579999999999999E-2</v>
      </c>
      <c r="EX256" s="3">
        <v>4.8280000000000003E-2</v>
      </c>
      <c r="EY256" s="3">
        <v>5.7729999999999997E-2</v>
      </c>
      <c r="EZ256" s="3">
        <v>6.2179999999999999E-2</v>
      </c>
      <c r="FA256" s="3">
        <v>6.2190000000000002E-2</v>
      </c>
      <c r="FB256" s="3">
        <v>6.7110000000000003E-2</v>
      </c>
      <c r="FC256" s="3">
        <v>7.2429999999999994E-2</v>
      </c>
      <c r="FD256" s="3">
        <v>7.102E-2</v>
      </c>
      <c r="FE256" s="3">
        <v>7.2440000000000004E-2</v>
      </c>
      <c r="FF256" s="3">
        <v>5.8049999999999997E-2</v>
      </c>
      <c r="FG256" s="3">
        <v>4.4240000000000002E-2</v>
      </c>
      <c r="FH256" s="3">
        <v>3.6929999999999998E-2</v>
      </c>
      <c r="FI256" s="3">
        <v>3.2599999999999997E-2</v>
      </c>
      <c r="FJ256" s="3">
        <v>2.3709999999999998E-2</v>
      </c>
      <c r="FK256" s="3">
        <v>1.538E-2</v>
      </c>
      <c r="FL256" s="3">
        <v>2016</v>
      </c>
      <c r="FM256" s="3">
        <v>12</v>
      </c>
      <c r="FN256" s="3">
        <v>2016</v>
      </c>
      <c r="FO256" s="51">
        <v>12</v>
      </c>
      <c r="FP256" s="51">
        <v>271</v>
      </c>
      <c r="FQ256" s="51">
        <v>1.465E-2</v>
      </c>
      <c r="FR256" s="51">
        <v>9.7450000000000002E-3</v>
      </c>
      <c r="FS256" s="3">
        <v>8.515E-3</v>
      </c>
      <c r="FT256" s="3">
        <v>5.8100000000000001E-3</v>
      </c>
      <c r="FU256" s="3">
        <v>6.5750000000000001E-3</v>
      </c>
      <c r="FV256" s="3">
        <v>1.3509999999999999E-2</v>
      </c>
      <c r="FW256" s="3">
        <v>2.0685000000000002E-2</v>
      </c>
      <c r="FX256" s="3">
        <v>2.759E-2</v>
      </c>
      <c r="FY256" s="3">
        <v>3.5045E-2</v>
      </c>
      <c r="FZ256" s="3">
        <v>4.3859999999999996E-2</v>
      </c>
      <c r="GA256" s="3">
        <v>5.0845000000000001E-2</v>
      </c>
      <c r="GB256" s="3">
        <v>5.3849999999999995E-2</v>
      </c>
      <c r="GC256" s="3">
        <v>5.5515000000000002E-2</v>
      </c>
      <c r="GD256" s="3">
        <v>5.6014999999999995E-2</v>
      </c>
      <c r="GE256" s="3">
        <v>5.6194999999999995E-2</v>
      </c>
      <c r="GF256" s="3">
        <v>5.5085000000000002E-2</v>
      </c>
      <c r="GG256" s="3">
        <v>5.4715E-2</v>
      </c>
      <c r="GH256" s="3">
        <v>5.1699999999999996E-2</v>
      </c>
      <c r="GI256" s="3">
        <v>4.6844999999999998E-2</v>
      </c>
      <c r="GJ256" s="3">
        <v>3.8459999999999994E-2</v>
      </c>
      <c r="GK256" s="3">
        <v>3.3119999999999997E-2</v>
      </c>
      <c r="GL256" s="3">
        <v>2.8685000000000002E-2</v>
      </c>
      <c r="GM256" s="3">
        <v>2.3195E-2</v>
      </c>
      <c r="GN256" s="3">
        <v>1.7084999999999999E-2</v>
      </c>
      <c r="GO256" s="22"/>
      <c r="GP256" s="4">
        <f>'Hours of Operation'!C$39</f>
        <v>0</v>
      </c>
      <c r="GQ256" s="4">
        <f>'Hours of Operation'!D$39</f>
        <v>0</v>
      </c>
      <c r="GR256" s="4">
        <f>'Hours of Operation'!E$39</f>
        <v>0</v>
      </c>
      <c r="GS256" s="4">
        <f>'Hours of Operation'!F$39</f>
        <v>0</v>
      </c>
      <c r="GT256" s="4">
        <f>'Hours of Operation'!G$39</f>
        <v>0</v>
      </c>
      <c r="GU256" s="4">
        <f>'Hours of Operation'!H$39</f>
        <v>0</v>
      </c>
      <c r="GV256" s="4">
        <f>'Hours of Operation'!I$39</f>
        <v>0.96166134185303509</v>
      </c>
      <c r="GW256" s="4">
        <f>'Hours of Operation'!J$39</f>
        <v>0.96166134185303509</v>
      </c>
      <c r="GX256" s="4">
        <f>'Hours of Operation'!K$39</f>
        <v>0</v>
      </c>
      <c r="GY256" s="4">
        <f>'Hours of Operation'!L$39</f>
        <v>0</v>
      </c>
      <c r="GZ256" s="4">
        <f>'Hours of Operation'!M$39</f>
        <v>0</v>
      </c>
      <c r="HA256" s="4">
        <f>'Hours of Operation'!N$39</f>
        <v>0</v>
      </c>
      <c r="HB256" s="4">
        <f>'Hours of Operation'!O$39</f>
        <v>0</v>
      </c>
      <c r="HC256" s="4">
        <f>'Hours of Operation'!P$39</f>
        <v>0</v>
      </c>
      <c r="HD256" s="4">
        <f>'Hours of Operation'!Q$39</f>
        <v>0</v>
      </c>
      <c r="HE256" s="4">
        <f>'Hours of Operation'!R$39</f>
        <v>0</v>
      </c>
      <c r="HF256" s="4">
        <f>'Hours of Operation'!S$39</f>
        <v>0</v>
      </c>
      <c r="HG256" s="4">
        <f>'Hours of Operation'!T$39</f>
        <v>0</v>
      </c>
      <c r="HH256" s="4">
        <f>'Hours of Operation'!U$39</f>
        <v>0</v>
      </c>
      <c r="HI256" s="4">
        <f>'Hours of Operation'!V$39</f>
        <v>0</v>
      </c>
      <c r="HJ256" s="4">
        <f>'Hours of Operation'!W$39</f>
        <v>0</v>
      </c>
      <c r="HK256" s="4">
        <f>'Hours of Operation'!X$39</f>
        <v>0</v>
      </c>
      <c r="HL256" s="4">
        <f>'Hours of Operation'!Y$39</f>
        <v>0</v>
      </c>
      <c r="HM256" s="4">
        <f>'Hours of Operation'!Z$39</f>
        <v>0</v>
      </c>
      <c r="HN256" s="4">
        <f>'Hours of Operation'!AA$39</f>
        <v>0</v>
      </c>
      <c r="HO256" s="4">
        <f>'Hours of Operation'!AB$39</f>
        <v>0</v>
      </c>
      <c r="HP256" s="4">
        <f>'Hours of Operation'!AC$39</f>
        <v>0</v>
      </c>
      <c r="HQ256" s="4">
        <f>'Hours of Operation'!AD$39</f>
        <v>0</v>
      </c>
      <c r="HR256" s="4">
        <f>'Hours of Operation'!AE$39</f>
        <v>0</v>
      </c>
      <c r="HS256" s="4">
        <f>'Hours of Operation'!AF$39</f>
        <v>0</v>
      </c>
      <c r="HT256" s="4">
        <f>'Hours of Operation'!AG$39</f>
        <v>0</v>
      </c>
      <c r="HU256" s="4">
        <f>'Hours of Operation'!AH$39</f>
        <v>0</v>
      </c>
      <c r="HV256" s="4">
        <f>'Hours of Operation'!AI$39</f>
        <v>0</v>
      </c>
      <c r="HW256" s="4">
        <f>'Hours of Operation'!AJ$39</f>
        <v>0</v>
      </c>
      <c r="HX256" s="4">
        <f>'Hours of Operation'!AK$39</f>
        <v>0</v>
      </c>
      <c r="HY256" s="4">
        <f>'Hours of Operation'!AL$39</f>
        <v>0</v>
      </c>
      <c r="HZ256" s="4">
        <f>'Hours of Operation'!AM$39</f>
        <v>0</v>
      </c>
      <c r="IA256" s="4">
        <f>'Hours of Operation'!AN$39</f>
        <v>0</v>
      </c>
      <c r="IB256" s="4">
        <f>'Hours of Operation'!AO$39</f>
        <v>0</v>
      </c>
      <c r="IC256" s="4">
        <f>'Hours of Operation'!AP$39</f>
        <v>0</v>
      </c>
      <c r="ID256" s="4">
        <f>'Hours of Operation'!AQ$39</f>
        <v>0</v>
      </c>
      <c r="IE256" s="4">
        <f>'Hours of Operation'!AR$39</f>
        <v>0</v>
      </c>
      <c r="IF256" s="4">
        <f>'Hours of Operation'!AS$39</f>
        <v>0</v>
      </c>
      <c r="IG256" s="4">
        <f>'Hours of Operation'!AT$39</f>
        <v>0</v>
      </c>
      <c r="IH256" s="4">
        <f>'Hours of Operation'!AU$39</f>
        <v>0</v>
      </c>
      <c r="II256" s="4">
        <f>'Hours of Operation'!AV$39</f>
        <v>0</v>
      </c>
      <c r="IJ256" s="4">
        <f>'Hours of Operation'!AW$39</f>
        <v>0</v>
      </c>
      <c r="IK256" s="4">
        <f>'Hours of Operation'!AX$39</f>
        <v>0</v>
      </c>
      <c r="IL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</row>
    <row r="257" spans="1:264" s="3" customFormat="1" ht="12" customHeight="1" x14ac:dyDescent="0.2">
      <c r="A257" s="4" t="s">
        <v>391</v>
      </c>
      <c r="B257" s="4" t="s">
        <v>218</v>
      </c>
      <c r="C257" s="4">
        <v>264</v>
      </c>
      <c r="D257" s="4" t="s">
        <v>91</v>
      </c>
      <c r="E257" s="4" t="s">
        <v>192</v>
      </c>
      <c r="F257" s="4" t="s">
        <v>68</v>
      </c>
      <c r="G257" s="4">
        <v>4</v>
      </c>
      <c r="H257" s="4" t="s">
        <v>167</v>
      </c>
      <c r="I257" s="4">
        <v>1</v>
      </c>
      <c r="J257" s="4">
        <v>0</v>
      </c>
      <c r="K257" s="4"/>
      <c r="L257" s="10">
        <v>33604</v>
      </c>
      <c r="M257" s="4" t="b">
        <v>1</v>
      </c>
      <c r="N257" s="4"/>
      <c r="O257" s="4"/>
      <c r="P257" s="4" t="s">
        <v>631</v>
      </c>
      <c r="Q257" s="4" t="s">
        <v>632</v>
      </c>
      <c r="R257" s="4" t="s">
        <v>875</v>
      </c>
      <c r="S257" s="4">
        <v>15.005000000000001</v>
      </c>
      <c r="T257" s="4">
        <v>15.319000000000001</v>
      </c>
      <c r="U257" s="4">
        <v>1</v>
      </c>
      <c r="V257" s="10">
        <v>43223</v>
      </c>
      <c r="W257" s="4">
        <v>1</v>
      </c>
      <c r="X257" s="4">
        <v>0.31400000000000006</v>
      </c>
      <c r="Y257" s="4"/>
      <c r="Z257" s="4"/>
      <c r="AA257" s="4"/>
      <c r="AB257" s="4"/>
      <c r="AC257" s="4" t="s">
        <v>188</v>
      </c>
      <c r="AD257" s="4"/>
      <c r="AE257" s="10">
        <v>41275</v>
      </c>
      <c r="AF257" s="10">
        <v>43100</v>
      </c>
      <c r="AG257" s="16"/>
      <c r="AH257" s="16"/>
      <c r="AI257" s="31">
        <v>88749.592090601524</v>
      </c>
      <c r="AJ257" s="31">
        <v>88749.592090601524</v>
      </c>
      <c r="AK257" s="31">
        <v>89046.714860224543</v>
      </c>
      <c r="AL257" s="31">
        <v>89017.441928019674</v>
      </c>
      <c r="AM257" s="31">
        <v>88988.07372479426</v>
      </c>
      <c r="AN257" s="31"/>
      <c r="AO257" s="4"/>
      <c r="AP257" s="4"/>
      <c r="AQ257" s="4"/>
      <c r="AR257" s="9">
        <v>11.590997349736156</v>
      </c>
      <c r="AS257" s="9">
        <v>3.3218538955336339</v>
      </c>
      <c r="AT257" s="9">
        <v>9.8962368684345474</v>
      </c>
      <c r="AU257" s="9">
        <v>10.891465658787787</v>
      </c>
      <c r="AV257" s="9">
        <v>0</v>
      </c>
      <c r="AW257" s="39" t="b">
        <v>1</v>
      </c>
      <c r="AX257" s="39" t="b">
        <v>0</v>
      </c>
      <c r="AY257" s="9">
        <v>0</v>
      </c>
      <c r="AZ257" s="9">
        <v>1457.1499999999976</v>
      </c>
      <c r="BA257" s="9">
        <v>1638.4342265371097</v>
      </c>
      <c r="BB257" s="9">
        <v>1.592439884174274</v>
      </c>
      <c r="BC257" s="9">
        <v>22.792684427710441</v>
      </c>
      <c r="BD257" s="9">
        <v>2.8556560137165476</v>
      </c>
      <c r="BE257" s="9">
        <v>2.2398528404401867</v>
      </c>
      <c r="BF257" s="9" t="s">
        <v>216</v>
      </c>
      <c r="BG257" s="9">
        <v>10.277736789581819</v>
      </c>
      <c r="BH257" s="4"/>
      <c r="BI257" s="4"/>
      <c r="BJ257" s="4" t="s">
        <v>167</v>
      </c>
      <c r="BK257" s="4"/>
      <c r="BL257" s="32">
        <v>0.868999999999998</v>
      </c>
      <c r="BM257" s="16"/>
      <c r="BN257" s="16"/>
      <c r="BO257" s="31">
        <v>8128.3796791968171</v>
      </c>
      <c r="BP257" s="31">
        <v>8128.3796791968171</v>
      </c>
      <c r="BQ257" s="31">
        <v>8084.8918617018471</v>
      </c>
      <c r="BR257" s="31">
        <v>7997.0006164858496</v>
      </c>
      <c r="BS257" s="31">
        <v>7974.832665738847</v>
      </c>
      <c r="BT257" s="31"/>
      <c r="BU257" s="4">
        <v>0.152</v>
      </c>
      <c r="BV257" s="32">
        <v>0.55400000000000027</v>
      </c>
      <c r="BW257" s="16"/>
      <c r="BX257" s="16"/>
      <c r="BY257" s="31">
        <v>19498.958640052606</v>
      </c>
      <c r="BZ257" s="31">
        <v>19498.958640052606</v>
      </c>
      <c r="CA257" s="31">
        <v>20004.066994988927</v>
      </c>
      <c r="CB257" s="31">
        <v>19954.295387395076</v>
      </c>
      <c r="CC257" s="31">
        <v>19904.363455529907</v>
      </c>
      <c r="CD257" s="31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4">
        <v>3.1569999999999983</v>
      </c>
      <c r="CV257" s="4">
        <v>0</v>
      </c>
      <c r="CW257" s="4">
        <v>754</v>
      </c>
      <c r="CX257" s="4" t="s">
        <v>222</v>
      </c>
      <c r="CY257" s="4" t="s">
        <v>367</v>
      </c>
      <c r="CZ257" s="22"/>
      <c r="DA257" s="4">
        <v>0</v>
      </c>
      <c r="DB257" s="4">
        <v>0</v>
      </c>
      <c r="DC257" s="4">
        <v>365</v>
      </c>
      <c r="DD257" s="4">
        <v>365</v>
      </c>
      <c r="DE257" s="4">
        <v>365</v>
      </c>
      <c r="DF257" s="4">
        <v>366</v>
      </c>
      <c r="DG257" s="4">
        <v>365</v>
      </c>
      <c r="DH257" s="4">
        <v>0</v>
      </c>
      <c r="DI257" s="16">
        <f t="shared" si="41"/>
        <v>88910.341623946428</v>
      </c>
      <c r="DJ257" s="16">
        <f t="shared" si="42"/>
        <v>8062.6609222143206</v>
      </c>
      <c r="DK257" s="16">
        <f t="shared" si="43"/>
        <v>19772.228386344126</v>
      </c>
      <c r="DL257" s="16">
        <f t="shared" si="44"/>
        <v>0</v>
      </c>
      <c r="DM257" s="16">
        <f t="shared" si="45"/>
        <v>0</v>
      </c>
      <c r="DN257" s="22"/>
      <c r="DO257" s="4">
        <f>COUNTIFS(crashes!$G$2:$G$17624,"&gt;="&amp;S257,crashes!$G$2:$G$17624,"&lt;"&amp;T257,crashes!$D$2:$D$17624,"="&amp;C257, crashes!$S$2:$S$17624, "&gt;="&amp;AE257, crashes!$S$2:$S$17624, "&lt;="&amp;AF257, crashes!$E$2:$E$17624, "="&amp;D257 )</f>
        <v>97</v>
      </c>
      <c r="DP257" s="29">
        <f>COUNTIFS(crashes!$G$2:$G$17624,"&gt;="&amp;S257,crashes!$G$2:$G$17624,"&lt;"&amp;T257,crashes!$D$2:$D$17624,"="&amp;C257, crashes!$S$2:$S$17624, "&gt;="&amp;AE257, crashes!$S$2:$S$17624, "&lt;="&amp;AF257, crashes!$E$2:$E$17624, "="&amp;D257, crashes!$R$2:$R$17624, "=Weekday")</f>
        <v>70</v>
      </c>
      <c r="DQ257" s="29">
        <f>COUNTIFS(crashes!$G$2:$G$17624,"&gt;="&amp;S257,crashes!$G$2:$G$17624,"&lt;"&amp;T257,crashes!$D$2:$D$17624,"="&amp;C257, crashes!$S$2:$S$17624, "&gt;="&amp;AE257, crashes!$S$2:$S$17624, "&lt;="&amp;AF257, crashes!$E$2:$E$17624, "="&amp;D257, crashes!$R$2:$R$17624, "=Weekend")</f>
        <v>27</v>
      </c>
      <c r="DR257" s="30">
        <f>COUNTIFS(crashes!$G$2:$G$17624,"&gt;="&amp;S257,crashes!$G$2:$G$17624,"&lt;"&amp;T257,crashes!$D$2:$D$17624,"="&amp;C257, crashes!$S$2:$S$17624, "&gt;="&amp;AE257, crashes!$S$2:$S$17624, "&lt;="&amp;AF257, crashes!$E$2:$E$17624, "="&amp;D257,  crashes!$R$2:$R$17624, "=Weekday", crashes!$N$2:$N$17624,"=K")</f>
        <v>0</v>
      </c>
      <c r="DS257" s="30">
        <f>COUNTIFS(crashes!$G$2:$G$17624,"&gt;="&amp;S257,crashes!$G$2:$G$17624,"&lt;"&amp;T257,crashes!$D$2:$D$17624,"="&amp;C257, crashes!$S$2:$S$17624, "&gt;="&amp;AE257, crashes!$S$2:$S$17624, "&lt;="&amp;AF257, crashes!$E$2:$E$17624, "="&amp;D257,  crashes!$R$2:$R$17624, "=Weekday", crashes!$N$2:$N$17624,"=A")</f>
        <v>0</v>
      </c>
      <c r="DT257" s="30">
        <f>COUNTIFS(crashes!$G$2:$G$17624,"&gt;="&amp;S257,crashes!$G$2:$G$17624,"&lt;"&amp;T257,crashes!$D$2:$D$17624,"="&amp;C257, crashes!$S$2:$S$17624, "&gt;="&amp;AE257, crashes!$S$2:$S$17624, "&lt;="&amp;AF257, crashes!$E$2:$E$17624, "="&amp;D257,  crashes!$R$2:$R$17624, "=Weekday", crashes!$N$2:$N$17624,"=B")</f>
        <v>16</v>
      </c>
      <c r="DU257" s="30">
        <f>COUNTIFS(crashes!$G$2:$G$17624,"&gt;="&amp;S257,crashes!$G$2:$G$17624,"&lt;"&amp;T257,crashes!$D$2:$D$17624,"="&amp;C257, crashes!$S$2:$S$17624, "&gt;="&amp;AE257, crashes!$S$2:$S$17624, "&lt;="&amp;AF257, crashes!$E$2:$E$17624, "="&amp;D257,  crashes!$R$2:$R$17624, "=Weekday", crashes!$N$2:$N$17624,"=C")</f>
        <v>3</v>
      </c>
      <c r="DV257" s="30">
        <f>COUNTIFS(crashes!$G$2:$G$17624,"&gt;="&amp;S257,crashes!$G$2:$G$17624,"&lt;"&amp;T257,crashes!$D$2:$D$17624,"="&amp;C257, crashes!$S$2:$S$17624, "&gt;="&amp;AE257, crashes!$S$2:$S$17624, "&lt;="&amp;AF257, crashes!$E$2:$E$17624, "="&amp;D257,  crashes!$R$2:$R$17624, "=Weekday", crashes!$N$2:$N$17624,"=ABC")</f>
        <v>0</v>
      </c>
      <c r="DW257" s="30">
        <f>COUNTIFS(crashes!$G$2:$G$17624,"&gt;="&amp;S257,crashes!$G$2:$G$17624,"&lt;"&amp;T257,crashes!$D$2:$D$17624,"="&amp;C257, crashes!$S$2:$S$17624, "&gt;="&amp;AE257, crashes!$S$2:$S$17624, "&lt;="&amp;AF257, crashes!$E$2:$E$17624, "="&amp;D257,  crashes!$R$2:$R$17624, "=Weekday", crashes!$N$2:$N$17624,"=O")</f>
        <v>51</v>
      </c>
      <c r="DX257" s="30">
        <f>COUNTIFS(crashes!$G$2:$G$17624,"&gt;="&amp;S257,crashes!$G$2:$G$17624,"&lt;"&amp;T257,crashes!$D$2:$D$17624,"="&amp;C257, crashes!$S$2:$S$17624, "&gt;="&amp;AE257, crashes!$S$2:$S$17624, "&lt;="&amp;AF257, crashes!$E$2:$E$17624, "="&amp;D257,  crashes!$R$2:$R$17624, "=Weekend", crashes!$N$2:$N$17624,"=K")</f>
        <v>1</v>
      </c>
      <c r="DY257" s="30">
        <f>COUNTIFS(crashes!$G$2:$G$17624,"&gt;="&amp;S257,crashes!$G$2:$G$17624,"&lt;"&amp;T257,crashes!$D$2:$D$17624,"="&amp;C257, crashes!$S$2:$S$17624, "&gt;="&amp;AE257, crashes!$S$2:$S$17624, "&lt;="&amp;AF257, crashes!$E$2:$E$17624, "="&amp;D257,  crashes!$R$2:$R$17624, "=Weekend", crashes!$N$2:$N$17624,"=A")</f>
        <v>2</v>
      </c>
      <c r="DZ257" s="30">
        <f>COUNTIFS(crashes!$G$2:$G$17624,"&gt;="&amp;S257,crashes!$G$2:$G$17624,"&lt;"&amp;T257,crashes!$D$2:$D$17624,"="&amp;C257, crashes!$S$2:$S$17624, "&gt;="&amp;AE257, crashes!$S$2:$S$17624, "&lt;="&amp;AF257, crashes!$E$2:$E$17624, "="&amp;D257,  crashes!$R$2:$R$17624, "=Weekend", crashes!$N$2:$N$17624,"=B")</f>
        <v>6</v>
      </c>
      <c r="EA257" s="30">
        <f>COUNTIFS(crashes!$G$2:$G$17624,"&gt;="&amp;S257,crashes!$G$2:$G$17624,"&lt;"&amp;T257,crashes!$D$2:$D$17624,"="&amp;C257, crashes!$S$2:$S$17624, "&gt;="&amp;AE257, crashes!$S$2:$S$17624, "&lt;="&amp;AF257, crashes!$E$2:$E$17624, "="&amp;D257,  crashes!$R$2:$R$17624, "=Weekend", crashes!$N$2:$N$17624,"=C")</f>
        <v>0</v>
      </c>
      <c r="EB257" s="30">
        <f>COUNTIFS(crashes!$G$2:$G$17624,"&gt;="&amp;S257,crashes!$G$2:$G$17624,"&lt;"&amp;T257,crashes!$D$2:$D$17624,"="&amp;C257, crashes!$S$2:$S$17624, "&gt;="&amp;AE257, crashes!$S$2:$S$17624, "&lt;="&amp;AF257, crashes!$E$2:$E$17624, "="&amp;D257,  crashes!$R$2:$R$17624, "=Weekend", crashes!$N$2:$N$17624,"=ABC")</f>
        <v>0</v>
      </c>
      <c r="EC257" s="30">
        <f>COUNTIFS(crashes!$G$2:$G$17624,"&gt;="&amp;S257,crashes!$G$2:$G$17624,"&lt;"&amp;T257,crashes!$D$2:$D$17624,"="&amp;C257, crashes!$S$2:$S$17624, "&gt;="&amp;AE257, crashes!$S$2:$S$17624, "&lt;="&amp;AF257, crashes!$E$2:$E$17624, "="&amp;D257,  crashes!$R$2:$R$17624, "=Weekend", crashes!$N$2:$N$17624,"=O")</f>
        <v>18</v>
      </c>
      <c r="ED257" s="4">
        <f t="shared" si="46"/>
        <v>1</v>
      </c>
      <c r="EE257" s="4">
        <f t="shared" si="47"/>
        <v>2</v>
      </c>
      <c r="EF257" s="4">
        <f t="shared" si="48"/>
        <v>22</v>
      </c>
      <c r="EG257" s="4">
        <f t="shared" si="49"/>
        <v>3</v>
      </c>
      <c r="EH257" s="4">
        <f t="shared" si="50"/>
        <v>0</v>
      </c>
      <c r="EI257" s="50">
        <f t="shared" si="51"/>
        <v>28</v>
      </c>
      <c r="EJ257" s="4">
        <f t="shared" si="52"/>
        <v>69</v>
      </c>
      <c r="EK257" s="22"/>
      <c r="EL257" s="3">
        <v>2016</v>
      </c>
      <c r="EM257" s="3">
        <v>12</v>
      </c>
      <c r="EN257" s="3">
        <v>8.0300000000000007E-3</v>
      </c>
      <c r="EO257" s="3">
        <v>4.79E-3</v>
      </c>
      <c r="EP257" s="3">
        <v>3.8600000000000001E-3</v>
      </c>
      <c r="EQ257" s="3">
        <v>5.0699999999999999E-3</v>
      </c>
      <c r="ER257" s="3">
        <v>1.528E-2</v>
      </c>
      <c r="ES257" s="3">
        <v>4.5690000000000001E-2</v>
      </c>
      <c r="ET257" s="3">
        <v>7.6850000000000002E-2</v>
      </c>
      <c r="EU257" s="3">
        <v>8.4529999999999994E-2</v>
      </c>
      <c r="EV257" s="3">
        <v>5.9220000000000002E-2</v>
      </c>
      <c r="EW257" s="3">
        <v>4.9579999999999999E-2</v>
      </c>
      <c r="EX257" s="3">
        <v>4.8280000000000003E-2</v>
      </c>
      <c r="EY257" s="3">
        <v>5.7729999999999997E-2</v>
      </c>
      <c r="EZ257" s="3">
        <v>6.2179999999999999E-2</v>
      </c>
      <c r="FA257" s="3">
        <v>6.2190000000000002E-2</v>
      </c>
      <c r="FB257" s="3">
        <v>6.7110000000000003E-2</v>
      </c>
      <c r="FC257" s="3">
        <v>7.2429999999999994E-2</v>
      </c>
      <c r="FD257" s="3">
        <v>7.102E-2</v>
      </c>
      <c r="FE257" s="3">
        <v>7.2440000000000004E-2</v>
      </c>
      <c r="FF257" s="3">
        <v>5.8049999999999997E-2</v>
      </c>
      <c r="FG257" s="3">
        <v>4.4240000000000002E-2</v>
      </c>
      <c r="FH257" s="3">
        <v>3.6929999999999998E-2</v>
      </c>
      <c r="FI257" s="3">
        <v>3.2599999999999997E-2</v>
      </c>
      <c r="FJ257" s="3">
        <v>2.3709999999999998E-2</v>
      </c>
      <c r="FK257" s="3">
        <v>1.538E-2</v>
      </c>
      <c r="FL257" s="3">
        <v>2016</v>
      </c>
      <c r="FM257" s="3">
        <v>12</v>
      </c>
      <c r="FN257" s="3">
        <v>2016</v>
      </c>
      <c r="FO257" s="51">
        <v>12</v>
      </c>
      <c r="FP257" s="51">
        <v>271</v>
      </c>
      <c r="FQ257" s="51">
        <v>1.465E-2</v>
      </c>
      <c r="FR257" s="51">
        <v>9.7450000000000002E-3</v>
      </c>
      <c r="FS257" s="3">
        <v>8.515E-3</v>
      </c>
      <c r="FT257" s="3">
        <v>5.8100000000000001E-3</v>
      </c>
      <c r="FU257" s="3">
        <v>6.5750000000000001E-3</v>
      </c>
      <c r="FV257" s="3">
        <v>1.3509999999999999E-2</v>
      </c>
      <c r="FW257" s="3">
        <v>2.0685000000000002E-2</v>
      </c>
      <c r="FX257" s="3">
        <v>2.759E-2</v>
      </c>
      <c r="FY257" s="3">
        <v>3.5045E-2</v>
      </c>
      <c r="FZ257" s="3">
        <v>4.3859999999999996E-2</v>
      </c>
      <c r="GA257" s="3">
        <v>5.0845000000000001E-2</v>
      </c>
      <c r="GB257" s="3">
        <v>5.3849999999999995E-2</v>
      </c>
      <c r="GC257" s="3">
        <v>5.5515000000000002E-2</v>
      </c>
      <c r="GD257" s="3">
        <v>5.6014999999999995E-2</v>
      </c>
      <c r="GE257" s="3">
        <v>5.6194999999999995E-2</v>
      </c>
      <c r="GF257" s="3">
        <v>5.5085000000000002E-2</v>
      </c>
      <c r="GG257" s="3">
        <v>5.4715E-2</v>
      </c>
      <c r="GH257" s="3">
        <v>5.1699999999999996E-2</v>
      </c>
      <c r="GI257" s="3">
        <v>4.6844999999999998E-2</v>
      </c>
      <c r="GJ257" s="3">
        <v>3.8459999999999994E-2</v>
      </c>
      <c r="GK257" s="3">
        <v>3.3119999999999997E-2</v>
      </c>
      <c r="GL257" s="3">
        <v>2.8685000000000002E-2</v>
      </c>
      <c r="GM257" s="3">
        <v>2.3195E-2</v>
      </c>
      <c r="GN257" s="3">
        <v>1.7084999999999999E-2</v>
      </c>
      <c r="GO257" s="22"/>
      <c r="GP257" s="4">
        <f>'Hours of Operation'!C$39</f>
        <v>0</v>
      </c>
      <c r="GQ257" s="4">
        <f>'Hours of Operation'!D$39</f>
        <v>0</v>
      </c>
      <c r="GR257" s="4">
        <f>'Hours of Operation'!E$39</f>
        <v>0</v>
      </c>
      <c r="GS257" s="4">
        <f>'Hours of Operation'!F$39</f>
        <v>0</v>
      </c>
      <c r="GT257" s="4">
        <f>'Hours of Operation'!G$39</f>
        <v>0</v>
      </c>
      <c r="GU257" s="4">
        <f>'Hours of Operation'!H$39</f>
        <v>0</v>
      </c>
      <c r="GV257" s="4">
        <f>'Hours of Operation'!I$39</f>
        <v>0.96166134185303509</v>
      </c>
      <c r="GW257" s="4">
        <f>'Hours of Operation'!J$39</f>
        <v>0.96166134185303509</v>
      </c>
      <c r="GX257" s="4">
        <f>'Hours of Operation'!K$39</f>
        <v>0</v>
      </c>
      <c r="GY257" s="4">
        <f>'Hours of Operation'!L$39</f>
        <v>0</v>
      </c>
      <c r="GZ257" s="4">
        <f>'Hours of Operation'!M$39</f>
        <v>0</v>
      </c>
      <c r="HA257" s="4">
        <f>'Hours of Operation'!N$39</f>
        <v>0</v>
      </c>
      <c r="HB257" s="4">
        <f>'Hours of Operation'!O$39</f>
        <v>0</v>
      </c>
      <c r="HC257" s="4">
        <f>'Hours of Operation'!P$39</f>
        <v>0</v>
      </c>
      <c r="HD257" s="4">
        <f>'Hours of Operation'!Q$39</f>
        <v>0</v>
      </c>
      <c r="HE257" s="4">
        <f>'Hours of Operation'!R$39</f>
        <v>0</v>
      </c>
      <c r="HF257" s="4">
        <f>'Hours of Operation'!S$39</f>
        <v>0</v>
      </c>
      <c r="HG257" s="4">
        <f>'Hours of Operation'!T$39</f>
        <v>0</v>
      </c>
      <c r="HH257" s="4">
        <f>'Hours of Operation'!U$39</f>
        <v>0</v>
      </c>
      <c r="HI257" s="4">
        <f>'Hours of Operation'!V$39</f>
        <v>0</v>
      </c>
      <c r="HJ257" s="4">
        <f>'Hours of Operation'!W$39</f>
        <v>0</v>
      </c>
      <c r="HK257" s="4">
        <f>'Hours of Operation'!X$39</f>
        <v>0</v>
      </c>
      <c r="HL257" s="4">
        <f>'Hours of Operation'!Y$39</f>
        <v>0</v>
      </c>
      <c r="HM257" s="4">
        <f>'Hours of Operation'!Z$39</f>
        <v>0</v>
      </c>
      <c r="HN257" s="4">
        <f>'Hours of Operation'!AA$39</f>
        <v>0</v>
      </c>
      <c r="HO257" s="4">
        <f>'Hours of Operation'!AB$39</f>
        <v>0</v>
      </c>
      <c r="HP257" s="4">
        <f>'Hours of Operation'!AC$39</f>
        <v>0</v>
      </c>
      <c r="HQ257" s="4">
        <f>'Hours of Operation'!AD$39</f>
        <v>0</v>
      </c>
      <c r="HR257" s="4">
        <f>'Hours of Operation'!AE$39</f>
        <v>0</v>
      </c>
      <c r="HS257" s="4">
        <f>'Hours of Operation'!AF$39</f>
        <v>0</v>
      </c>
      <c r="HT257" s="4">
        <f>'Hours of Operation'!AG$39</f>
        <v>0</v>
      </c>
      <c r="HU257" s="4">
        <f>'Hours of Operation'!AH$39</f>
        <v>0</v>
      </c>
      <c r="HV257" s="4">
        <f>'Hours of Operation'!AI$39</f>
        <v>0</v>
      </c>
      <c r="HW257" s="4">
        <f>'Hours of Operation'!AJ$39</f>
        <v>0</v>
      </c>
      <c r="HX257" s="4">
        <f>'Hours of Operation'!AK$39</f>
        <v>0</v>
      </c>
      <c r="HY257" s="4">
        <f>'Hours of Operation'!AL$39</f>
        <v>0</v>
      </c>
      <c r="HZ257" s="4">
        <f>'Hours of Operation'!AM$39</f>
        <v>0</v>
      </c>
      <c r="IA257" s="4">
        <f>'Hours of Operation'!AN$39</f>
        <v>0</v>
      </c>
      <c r="IB257" s="4">
        <f>'Hours of Operation'!AO$39</f>
        <v>0</v>
      </c>
      <c r="IC257" s="4">
        <f>'Hours of Operation'!AP$39</f>
        <v>0</v>
      </c>
      <c r="ID257" s="4">
        <f>'Hours of Operation'!AQ$39</f>
        <v>0</v>
      </c>
      <c r="IE257" s="4">
        <f>'Hours of Operation'!AR$39</f>
        <v>0</v>
      </c>
      <c r="IF257" s="4">
        <f>'Hours of Operation'!AS$39</f>
        <v>0</v>
      </c>
      <c r="IG257" s="4">
        <f>'Hours of Operation'!AT$39</f>
        <v>0</v>
      </c>
      <c r="IH257" s="4">
        <f>'Hours of Operation'!AU$39</f>
        <v>0</v>
      </c>
      <c r="II257" s="4">
        <f>'Hours of Operation'!AV$39</f>
        <v>0</v>
      </c>
      <c r="IJ257" s="4">
        <f>'Hours of Operation'!AW$39</f>
        <v>0</v>
      </c>
      <c r="IK257" s="4">
        <f>'Hours of Operation'!AX$39</f>
        <v>0</v>
      </c>
      <c r="IL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</row>
    <row r="258" spans="1:264" s="3" customFormat="1" ht="12" customHeight="1" x14ac:dyDescent="0.2">
      <c r="A258" s="4" t="s">
        <v>391</v>
      </c>
      <c r="B258" s="4" t="s">
        <v>218</v>
      </c>
      <c r="C258" s="4">
        <v>264</v>
      </c>
      <c r="D258" s="4" t="s">
        <v>91</v>
      </c>
      <c r="E258" s="4" t="s">
        <v>192</v>
      </c>
      <c r="F258" s="4" t="s">
        <v>68</v>
      </c>
      <c r="G258" s="4">
        <v>5</v>
      </c>
      <c r="H258" s="4" t="s">
        <v>172</v>
      </c>
      <c r="I258" s="4">
        <v>1</v>
      </c>
      <c r="J258" s="4">
        <v>0</v>
      </c>
      <c r="K258" s="4"/>
      <c r="L258" s="10">
        <v>33604</v>
      </c>
      <c r="M258" s="4" t="b">
        <v>1</v>
      </c>
      <c r="N258" s="4"/>
      <c r="O258" s="4"/>
      <c r="P258" s="4" t="s">
        <v>633</v>
      </c>
      <c r="Q258" s="4" t="s">
        <v>876</v>
      </c>
      <c r="R258" s="4" t="s">
        <v>632</v>
      </c>
      <c r="S258" s="4">
        <v>14.961</v>
      </c>
      <c r="T258" s="4">
        <v>15.005000000000001</v>
      </c>
      <c r="U258" s="4">
        <v>1</v>
      </c>
      <c r="V258" s="10">
        <v>43223</v>
      </c>
      <c r="W258" s="4">
        <v>1</v>
      </c>
      <c r="X258" s="4">
        <v>4.4000000000000483E-2</v>
      </c>
      <c r="Y258" s="4"/>
      <c r="Z258" s="4"/>
      <c r="AA258" s="4"/>
      <c r="AB258" s="4"/>
      <c r="AC258" s="4" t="s">
        <v>178</v>
      </c>
      <c r="AD258" s="4"/>
      <c r="AE258" s="10">
        <v>41275</v>
      </c>
      <c r="AF258" s="10">
        <v>43100</v>
      </c>
      <c r="AG258" s="16"/>
      <c r="AH258" s="16"/>
      <c r="AI258" s="31">
        <v>88749.592090601524</v>
      </c>
      <c r="AJ258" s="31">
        <v>88749.592090601524</v>
      </c>
      <c r="AK258" s="31">
        <v>89046.714860224543</v>
      </c>
      <c r="AL258" s="31">
        <v>89017.441928019674</v>
      </c>
      <c r="AM258" s="31">
        <v>88988.07372479426</v>
      </c>
      <c r="AN258" s="31"/>
      <c r="AO258" s="4"/>
      <c r="AP258" s="4"/>
      <c r="AQ258" s="4"/>
      <c r="AR258" s="9">
        <v>11.54873711646054</v>
      </c>
      <c r="AS258" s="9">
        <v>9.3000000000000007</v>
      </c>
      <c r="AT258" s="9">
        <v>9.5923640530840633</v>
      </c>
      <c r="AU258" s="9">
        <v>0</v>
      </c>
      <c r="AV258" s="9">
        <v>0</v>
      </c>
      <c r="AW258" s="39" t="b">
        <v>1</v>
      </c>
      <c r="AX258" s="39" t="b">
        <v>0</v>
      </c>
      <c r="AY258" s="9">
        <v>0</v>
      </c>
      <c r="AZ258" s="9">
        <v>214.22000000000668</v>
      </c>
      <c r="BA258" s="9">
        <v>0</v>
      </c>
      <c r="BB258" s="9">
        <v>0</v>
      </c>
      <c r="BC258" s="9">
        <v>22.996090432635061</v>
      </c>
      <c r="BD258" s="9">
        <v>2.0845868575498159</v>
      </c>
      <c r="BE258" s="9">
        <v>1.791760336341808</v>
      </c>
      <c r="BF258" s="9" t="s">
        <v>216</v>
      </c>
      <c r="BG258" s="9">
        <v>11.471610237085901</v>
      </c>
      <c r="BH258" s="4"/>
      <c r="BI258" s="4"/>
      <c r="BJ258" s="4" t="s">
        <v>167</v>
      </c>
      <c r="BK258" s="4"/>
      <c r="BL258" s="32">
        <v>1.1829999999999981</v>
      </c>
      <c r="BM258" s="16"/>
      <c r="BN258" s="16"/>
      <c r="BO258" s="31">
        <v>8128.3796791968171</v>
      </c>
      <c r="BP258" s="31">
        <v>8128.3796791968171</v>
      </c>
      <c r="BQ258" s="31">
        <v>8084.8918617018471</v>
      </c>
      <c r="BR258" s="31">
        <v>7997.0006164858496</v>
      </c>
      <c r="BS258" s="31">
        <v>7974.832665738847</v>
      </c>
      <c r="BT258" s="31"/>
      <c r="BU258" s="4">
        <v>4.3999999999999997E-2</v>
      </c>
      <c r="BV258" s="32">
        <v>0.50999999999999979</v>
      </c>
      <c r="BW258" s="16"/>
      <c r="BX258" s="16"/>
      <c r="BY258" s="31">
        <v>19498.958640052606</v>
      </c>
      <c r="BZ258" s="31">
        <v>19498.958640052606</v>
      </c>
      <c r="CA258" s="31">
        <v>20004.066994988927</v>
      </c>
      <c r="CB258" s="31">
        <v>19954.295387395076</v>
      </c>
      <c r="CC258" s="31">
        <v>19904.363455529907</v>
      </c>
      <c r="CD258" s="31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4">
        <v>3.4709999999999983</v>
      </c>
      <c r="CV258" s="4">
        <v>0</v>
      </c>
      <c r="CW258" s="4"/>
      <c r="CX258" s="4" t="s">
        <v>222</v>
      </c>
      <c r="CY258" s="4" t="s">
        <v>367</v>
      </c>
      <c r="CZ258" s="22"/>
      <c r="DA258" s="4">
        <v>0</v>
      </c>
      <c r="DB258" s="4">
        <v>0</v>
      </c>
      <c r="DC258" s="4">
        <v>365</v>
      </c>
      <c r="DD258" s="4">
        <v>365</v>
      </c>
      <c r="DE258" s="4">
        <v>365</v>
      </c>
      <c r="DF258" s="4">
        <v>366</v>
      </c>
      <c r="DG258" s="4">
        <v>365</v>
      </c>
      <c r="DH258" s="4">
        <v>0</v>
      </c>
      <c r="DI258" s="16">
        <f t="shared" ref="DI258:DI313" si="54">SUMPRODUCT(DA258:DH258,AG258:AN258)/SUM(DA258:DH258)</f>
        <v>88910.341623946428</v>
      </c>
      <c r="DJ258" s="16">
        <f t="shared" ref="DJ258:DJ313" si="55">SUMPRODUCT(BM258:BT258, DA258:DH258)/SUM(DA258:DH258)</f>
        <v>8062.6609222143206</v>
      </c>
      <c r="DK258" s="16">
        <f t="shared" ref="DK258:DK313" si="56">SUMPRODUCT(BW258:CD258, DA258:DH258)/SUM(DA258:DH258)</f>
        <v>19772.228386344126</v>
      </c>
      <c r="DL258" s="16">
        <f t="shared" ref="DL258:DL313" si="57">SUMPRODUCT(CE258:CL258, DA258:DH258)/SUM(DA258:DH258)</f>
        <v>0</v>
      </c>
      <c r="DM258" s="16">
        <f t="shared" ref="DM258:DM313" si="58">SUMPRODUCT(CM258:CT258, DA258:DH258)/SUM(DA258:DH258)</f>
        <v>0</v>
      </c>
      <c r="DN258" s="22"/>
      <c r="DO258" s="4">
        <f>COUNTIFS(crashes!$G$2:$G$17624,"&gt;="&amp;S258,crashes!$G$2:$G$17624,"&lt;"&amp;T258,crashes!$D$2:$D$17624,"="&amp;C258, crashes!$S$2:$S$17624, "&gt;="&amp;AE258, crashes!$S$2:$S$17624, "&lt;="&amp;AF258, crashes!$E$2:$E$17624, "="&amp;D258 )</f>
        <v>4</v>
      </c>
      <c r="DP258" s="29">
        <f>COUNTIFS(crashes!$G$2:$G$17624,"&gt;="&amp;S258,crashes!$G$2:$G$17624,"&lt;"&amp;T258,crashes!$D$2:$D$17624,"="&amp;C258, crashes!$S$2:$S$17624, "&gt;="&amp;AE258, crashes!$S$2:$S$17624, "&lt;="&amp;AF258, crashes!$E$2:$E$17624, "="&amp;D258, crashes!$R$2:$R$17624, "=Weekday")</f>
        <v>2</v>
      </c>
      <c r="DQ258" s="29">
        <f>COUNTIFS(crashes!$G$2:$G$17624,"&gt;="&amp;S258,crashes!$G$2:$G$17624,"&lt;"&amp;T258,crashes!$D$2:$D$17624,"="&amp;C258, crashes!$S$2:$S$17624, "&gt;="&amp;AE258, crashes!$S$2:$S$17624, "&lt;="&amp;AF258, crashes!$E$2:$E$17624, "="&amp;D258, crashes!$R$2:$R$17624, "=Weekend")</f>
        <v>2</v>
      </c>
      <c r="DR258" s="30">
        <f>COUNTIFS(crashes!$G$2:$G$17624,"&gt;="&amp;S258,crashes!$G$2:$G$17624,"&lt;"&amp;T258,crashes!$D$2:$D$17624,"="&amp;C258, crashes!$S$2:$S$17624, "&gt;="&amp;AE258, crashes!$S$2:$S$17624, "&lt;="&amp;AF258, crashes!$E$2:$E$17624, "="&amp;D258,  crashes!$R$2:$R$17624, "=Weekday", crashes!$N$2:$N$17624,"=K")</f>
        <v>0</v>
      </c>
      <c r="DS258" s="30">
        <f>COUNTIFS(crashes!$G$2:$G$17624,"&gt;="&amp;S258,crashes!$G$2:$G$17624,"&lt;"&amp;T258,crashes!$D$2:$D$17624,"="&amp;C258, crashes!$S$2:$S$17624, "&gt;="&amp;AE258, crashes!$S$2:$S$17624, "&lt;="&amp;AF258, crashes!$E$2:$E$17624, "="&amp;D258,  crashes!$R$2:$R$17624, "=Weekday", crashes!$N$2:$N$17624,"=A")</f>
        <v>0</v>
      </c>
      <c r="DT258" s="30">
        <f>COUNTIFS(crashes!$G$2:$G$17624,"&gt;="&amp;S258,crashes!$G$2:$G$17624,"&lt;"&amp;T258,crashes!$D$2:$D$17624,"="&amp;C258, crashes!$S$2:$S$17624, "&gt;="&amp;AE258, crashes!$S$2:$S$17624, "&lt;="&amp;AF258, crashes!$E$2:$E$17624, "="&amp;D258,  crashes!$R$2:$R$17624, "=Weekday", crashes!$N$2:$N$17624,"=B")</f>
        <v>2</v>
      </c>
      <c r="DU258" s="30">
        <f>COUNTIFS(crashes!$G$2:$G$17624,"&gt;="&amp;S258,crashes!$G$2:$G$17624,"&lt;"&amp;T258,crashes!$D$2:$D$17624,"="&amp;C258, crashes!$S$2:$S$17624, "&gt;="&amp;AE258, crashes!$S$2:$S$17624, "&lt;="&amp;AF258, crashes!$E$2:$E$17624, "="&amp;D258,  crashes!$R$2:$R$17624, "=Weekday", crashes!$N$2:$N$17624,"=C")</f>
        <v>0</v>
      </c>
      <c r="DV258" s="30">
        <f>COUNTIFS(crashes!$G$2:$G$17624,"&gt;="&amp;S258,crashes!$G$2:$G$17624,"&lt;"&amp;T258,crashes!$D$2:$D$17624,"="&amp;C258, crashes!$S$2:$S$17624, "&gt;="&amp;AE258, crashes!$S$2:$S$17624, "&lt;="&amp;AF258, crashes!$E$2:$E$17624, "="&amp;D258,  crashes!$R$2:$R$17624, "=Weekday", crashes!$N$2:$N$17624,"=ABC")</f>
        <v>0</v>
      </c>
      <c r="DW258" s="30">
        <f>COUNTIFS(crashes!$G$2:$G$17624,"&gt;="&amp;S258,crashes!$G$2:$G$17624,"&lt;"&amp;T258,crashes!$D$2:$D$17624,"="&amp;C258, crashes!$S$2:$S$17624, "&gt;="&amp;AE258, crashes!$S$2:$S$17624, "&lt;="&amp;AF258, crashes!$E$2:$E$17624, "="&amp;D258,  crashes!$R$2:$R$17624, "=Weekday", crashes!$N$2:$N$17624,"=O")</f>
        <v>0</v>
      </c>
      <c r="DX258" s="30">
        <f>COUNTIFS(crashes!$G$2:$G$17624,"&gt;="&amp;S258,crashes!$G$2:$G$17624,"&lt;"&amp;T258,crashes!$D$2:$D$17624,"="&amp;C258, crashes!$S$2:$S$17624, "&gt;="&amp;AE258, crashes!$S$2:$S$17624, "&lt;="&amp;AF258, crashes!$E$2:$E$17624, "="&amp;D258,  crashes!$R$2:$R$17624, "=Weekend", crashes!$N$2:$N$17624,"=K")</f>
        <v>0</v>
      </c>
      <c r="DY258" s="30">
        <f>COUNTIFS(crashes!$G$2:$G$17624,"&gt;="&amp;S258,crashes!$G$2:$G$17624,"&lt;"&amp;T258,crashes!$D$2:$D$17624,"="&amp;C258, crashes!$S$2:$S$17624, "&gt;="&amp;AE258, crashes!$S$2:$S$17624, "&lt;="&amp;AF258, crashes!$E$2:$E$17624, "="&amp;D258,  crashes!$R$2:$R$17624, "=Weekend", crashes!$N$2:$N$17624,"=A")</f>
        <v>0</v>
      </c>
      <c r="DZ258" s="30">
        <f>COUNTIFS(crashes!$G$2:$G$17624,"&gt;="&amp;S258,crashes!$G$2:$G$17624,"&lt;"&amp;T258,crashes!$D$2:$D$17624,"="&amp;C258, crashes!$S$2:$S$17624, "&gt;="&amp;AE258, crashes!$S$2:$S$17624, "&lt;="&amp;AF258, crashes!$E$2:$E$17624, "="&amp;D258,  crashes!$R$2:$R$17624, "=Weekend", crashes!$N$2:$N$17624,"=B")</f>
        <v>1</v>
      </c>
      <c r="EA258" s="30">
        <f>COUNTIFS(crashes!$G$2:$G$17624,"&gt;="&amp;S258,crashes!$G$2:$G$17624,"&lt;"&amp;T258,crashes!$D$2:$D$17624,"="&amp;C258, crashes!$S$2:$S$17624, "&gt;="&amp;AE258, crashes!$S$2:$S$17624, "&lt;="&amp;AF258, crashes!$E$2:$E$17624, "="&amp;D258,  crashes!$R$2:$R$17624, "=Weekend", crashes!$N$2:$N$17624,"=C")</f>
        <v>0</v>
      </c>
      <c r="EB258" s="30">
        <f>COUNTIFS(crashes!$G$2:$G$17624,"&gt;="&amp;S258,crashes!$G$2:$G$17624,"&lt;"&amp;T258,crashes!$D$2:$D$17624,"="&amp;C258, crashes!$S$2:$S$17624, "&gt;="&amp;AE258, crashes!$S$2:$S$17624, "&lt;="&amp;AF258, crashes!$E$2:$E$17624, "="&amp;D258,  crashes!$R$2:$R$17624, "=Weekend", crashes!$N$2:$N$17624,"=ABC")</f>
        <v>0</v>
      </c>
      <c r="EC258" s="30">
        <f>COUNTIFS(crashes!$G$2:$G$17624,"&gt;="&amp;S258,crashes!$G$2:$G$17624,"&lt;"&amp;T258,crashes!$D$2:$D$17624,"="&amp;C258, crashes!$S$2:$S$17624, "&gt;="&amp;AE258, crashes!$S$2:$S$17624, "&lt;="&amp;AF258, crashes!$E$2:$E$17624, "="&amp;D258,  crashes!$R$2:$R$17624, "=Weekend", crashes!$N$2:$N$17624,"=O")</f>
        <v>1</v>
      </c>
      <c r="ED258" s="4">
        <f t="shared" si="46"/>
        <v>0</v>
      </c>
      <c r="EE258" s="4">
        <f t="shared" si="47"/>
        <v>0</v>
      </c>
      <c r="EF258" s="4">
        <f t="shared" si="48"/>
        <v>3</v>
      </c>
      <c r="EG258" s="4">
        <f t="shared" si="49"/>
        <v>0</v>
      </c>
      <c r="EH258" s="4">
        <f t="shared" si="50"/>
        <v>0</v>
      </c>
      <c r="EI258" s="50">
        <f t="shared" si="51"/>
        <v>3</v>
      </c>
      <c r="EJ258" s="4">
        <f t="shared" si="52"/>
        <v>1</v>
      </c>
      <c r="EK258" s="22"/>
      <c r="EL258" s="3">
        <v>2016</v>
      </c>
      <c r="EM258" s="3">
        <v>12</v>
      </c>
      <c r="EN258" s="3">
        <v>8.0300000000000007E-3</v>
      </c>
      <c r="EO258" s="3">
        <v>4.79E-3</v>
      </c>
      <c r="EP258" s="3">
        <v>3.8600000000000001E-3</v>
      </c>
      <c r="EQ258" s="3">
        <v>5.0699999999999999E-3</v>
      </c>
      <c r="ER258" s="3">
        <v>1.528E-2</v>
      </c>
      <c r="ES258" s="3">
        <v>4.5690000000000001E-2</v>
      </c>
      <c r="ET258" s="3">
        <v>7.6850000000000002E-2</v>
      </c>
      <c r="EU258" s="3">
        <v>8.4529999999999994E-2</v>
      </c>
      <c r="EV258" s="3">
        <v>5.9220000000000002E-2</v>
      </c>
      <c r="EW258" s="3">
        <v>4.9579999999999999E-2</v>
      </c>
      <c r="EX258" s="3">
        <v>4.8280000000000003E-2</v>
      </c>
      <c r="EY258" s="3">
        <v>5.7729999999999997E-2</v>
      </c>
      <c r="EZ258" s="3">
        <v>6.2179999999999999E-2</v>
      </c>
      <c r="FA258" s="3">
        <v>6.2190000000000002E-2</v>
      </c>
      <c r="FB258" s="3">
        <v>6.7110000000000003E-2</v>
      </c>
      <c r="FC258" s="3">
        <v>7.2429999999999994E-2</v>
      </c>
      <c r="FD258" s="3">
        <v>7.102E-2</v>
      </c>
      <c r="FE258" s="3">
        <v>7.2440000000000004E-2</v>
      </c>
      <c r="FF258" s="3">
        <v>5.8049999999999997E-2</v>
      </c>
      <c r="FG258" s="3">
        <v>4.4240000000000002E-2</v>
      </c>
      <c r="FH258" s="3">
        <v>3.6929999999999998E-2</v>
      </c>
      <c r="FI258" s="3">
        <v>3.2599999999999997E-2</v>
      </c>
      <c r="FJ258" s="3">
        <v>2.3709999999999998E-2</v>
      </c>
      <c r="FK258" s="3">
        <v>1.538E-2</v>
      </c>
      <c r="FL258" s="3">
        <v>2016</v>
      </c>
      <c r="FM258" s="3">
        <v>12</v>
      </c>
      <c r="FN258" s="3">
        <v>2016</v>
      </c>
      <c r="FO258" s="51">
        <v>12</v>
      </c>
      <c r="FP258" s="51">
        <v>271</v>
      </c>
      <c r="FQ258" s="51">
        <v>1.465E-2</v>
      </c>
      <c r="FR258" s="51">
        <v>9.7450000000000002E-3</v>
      </c>
      <c r="FS258" s="3">
        <v>8.515E-3</v>
      </c>
      <c r="FT258" s="3">
        <v>5.8100000000000001E-3</v>
      </c>
      <c r="FU258" s="3">
        <v>6.5750000000000001E-3</v>
      </c>
      <c r="FV258" s="3">
        <v>1.3509999999999999E-2</v>
      </c>
      <c r="FW258" s="3">
        <v>2.0685000000000002E-2</v>
      </c>
      <c r="FX258" s="3">
        <v>2.759E-2</v>
      </c>
      <c r="FY258" s="3">
        <v>3.5045E-2</v>
      </c>
      <c r="FZ258" s="3">
        <v>4.3859999999999996E-2</v>
      </c>
      <c r="GA258" s="3">
        <v>5.0845000000000001E-2</v>
      </c>
      <c r="GB258" s="3">
        <v>5.3849999999999995E-2</v>
      </c>
      <c r="GC258" s="3">
        <v>5.5515000000000002E-2</v>
      </c>
      <c r="GD258" s="3">
        <v>5.6014999999999995E-2</v>
      </c>
      <c r="GE258" s="3">
        <v>5.6194999999999995E-2</v>
      </c>
      <c r="GF258" s="3">
        <v>5.5085000000000002E-2</v>
      </c>
      <c r="GG258" s="3">
        <v>5.4715E-2</v>
      </c>
      <c r="GH258" s="3">
        <v>5.1699999999999996E-2</v>
      </c>
      <c r="GI258" s="3">
        <v>4.6844999999999998E-2</v>
      </c>
      <c r="GJ258" s="3">
        <v>3.8459999999999994E-2</v>
      </c>
      <c r="GK258" s="3">
        <v>3.3119999999999997E-2</v>
      </c>
      <c r="GL258" s="3">
        <v>2.8685000000000002E-2</v>
      </c>
      <c r="GM258" s="3">
        <v>2.3195E-2</v>
      </c>
      <c r="GN258" s="3">
        <v>1.7084999999999999E-2</v>
      </c>
      <c r="GO258" s="22"/>
      <c r="GP258" s="4">
        <f>'Hours of Operation'!C$39</f>
        <v>0</v>
      </c>
      <c r="GQ258" s="4">
        <f>'Hours of Operation'!D$39</f>
        <v>0</v>
      </c>
      <c r="GR258" s="4">
        <f>'Hours of Operation'!E$39</f>
        <v>0</v>
      </c>
      <c r="GS258" s="4">
        <f>'Hours of Operation'!F$39</f>
        <v>0</v>
      </c>
      <c r="GT258" s="4">
        <f>'Hours of Operation'!G$39</f>
        <v>0</v>
      </c>
      <c r="GU258" s="4">
        <f>'Hours of Operation'!H$39</f>
        <v>0</v>
      </c>
      <c r="GV258" s="4">
        <f>'Hours of Operation'!I$39</f>
        <v>0.96166134185303509</v>
      </c>
      <c r="GW258" s="4">
        <f>'Hours of Operation'!J$39</f>
        <v>0.96166134185303509</v>
      </c>
      <c r="GX258" s="4">
        <f>'Hours of Operation'!K$39</f>
        <v>0</v>
      </c>
      <c r="GY258" s="4">
        <f>'Hours of Operation'!L$39</f>
        <v>0</v>
      </c>
      <c r="GZ258" s="4">
        <f>'Hours of Operation'!M$39</f>
        <v>0</v>
      </c>
      <c r="HA258" s="4">
        <f>'Hours of Operation'!N$39</f>
        <v>0</v>
      </c>
      <c r="HB258" s="4">
        <f>'Hours of Operation'!O$39</f>
        <v>0</v>
      </c>
      <c r="HC258" s="4">
        <f>'Hours of Operation'!P$39</f>
        <v>0</v>
      </c>
      <c r="HD258" s="4">
        <f>'Hours of Operation'!Q$39</f>
        <v>0</v>
      </c>
      <c r="HE258" s="4">
        <f>'Hours of Operation'!R$39</f>
        <v>0</v>
      </c>
      <c r="HF258" s="4">
        <f>'Hours of Operation'!S$39</f>
        <v>0</v>
      </c>
      <c r="HG258" s="4">
        <f>'Hours of Operation'!T$39</f>
        <v>0</v>
      </c>
      <c r="HH258" s="4">
        <f>'Hours of Operation'!U$39</f>
        <v>0</v>
      </c>
      <c r="HI258" s="4">
        <f>'Hours of Operation'!V$39</f>
        <v>0</v>
      </c>
      <c r="HJ258" s="4">
        <f>'Hours of Operation'!W$39</f>
        <v>0</v>
      </c>
      <c r="HK258" s="4">
        <f>'Hours of Operation'!X$39</f>
        <v>0</v>
      </c>
      <c r="HL258" s="4">
        <f>'Hours of Operation'!Y$39</f>
        <v>0</v>
      </c>
      <c r="HM258" s="4">
        <f>'Hours of Operation'!Z$39</f>
        <v>0</v>
      </c>
      <c r="HN258" s="4">
        <f>'Hours of Operation'!AA$39</f>
        <v>0</v>
      </c>
      <c r="HO258" s="4">
        <f>'Hours of Operation'!AB$39</f>
        <v>0</v>
      </c>
      <c r="HP258" s="4">
        <f>'Hours of Operation'!AC$39</f>
        <v>0</v>
      </c>
      <c r="HQ258" s="4">
        <f>'Hours of Operation'!AD$39</f>
        <v>0</v>
      </c>
      <c r="HR258" s="4">
        <f>'Hours of Operation'!AE$39</f>
        <v>0</v>
      </c>
      <c r="HS258" s="4">
        <f>'Hours of Operation'!AF$39</f>
        <v>0</v>
      </c>
      <c r="HT258" s="4">
        <f>'Hours of Operation'!AG$39</f>
        <v>0</v>
      </c>
      <c r="HU258" s="4">
        <f>'Hours of Operation'!AH$39</f>
        <v>0</v>
      </c>
      <c r="HV258" s="4">
        <f>'Hours of Operation'!AI$39</f>
        <v>0</v>
      </c>
      <c r="HW258" s="4">
        <f>'Hours of Operation'!AJ$39</f>
        <v>0</v>
      </c>
      <c r="HX258" s="4">
        <f>'Hours of Operation'!AK$39</f>
        <v>0</v>
      </c>
      <c r="HY258" s="4">
        <f>'Hours of Operation'!AL$39</f>
        <v>0</v>
      </c>
      <c r="HZ258" s="4">
        <f>'Hours of Operation'!AM$39</f>
        <v>0</v>
      </c>
      <c r="IA258" s="4">
        <f>'Hours of Operation'!AN$39</f>
        <v>0</v>
      </c>
      <c r="IB258" s="4">
        <f>'Hours of Operation'!AO$39</f>
        <v>0</v>
      </c>
      <c r="IC258" s="4">
        <f>'Hours of Operation'!AP$39</f>
        <v>0</v>
      </c>
      <c r="ID258" s="4">
        <f>'Hours of Operation'!AQ$39</f>
        <v>0</v>
      </c>
      <c r="IE258" s="4">
        <f>'Hours of Operation'!AR$39</f>
        <v>0</v>
      </c>
      <c r="IF258" s="4">
        <f>'Hours of Operation'!AS$39</f>
        <v>0</v>
      </c>
      <c r="IG258" s="4">
        <f>'Hours of Operation'!AT$39</f>
        <v>0</v>
      </c>
      <c r="IH258" s="4">
        <f>'Hours of Operation'!AU$39</f>
        <v>0</v>
      </c>
      <c r="II258" s="4">
        <f>'Hours of Operation'!AV$39</f>
        <v>0</v>
      </c>
      <c r="IJ258" s="4">
        <f>'Hours of Operation'!AW$39</f>
        <v>0</v>
      </c>
      <c r="IK258" s="4">
        <f>'Hours of Operation'!AX$39</f>
        <v>0</v>
      </c>
      <c r="IL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</row>
    <row r="259" spans="1:264" s="3" customFormat="1" ht="12" customHeight="1" x14ac:dyDescent="0.2">
      <c r="A259" s="4" t="s">
        <v>391</v>
      </c>
      <c r="B259" s="4" t="s">
        <v>218</v>
      </c>
      <c r="C259" s="4">
        <v>264</v>
      </c>
      <c r="D259" s="4" t="s">
        <v>90</v>
      </c>
      <c r="E259" s="4" t="s">
        <v>67</v>
      </c>
      <c r="F259" s="4" t="s">
        <v>68</v>
      </c>
      <c r="G259" s="4">
        <v>4</v>
      </c>
      <c r="H259" s="4" t="s">
        <v>167</v>
      </c>
      <c r="I259" s="4">
        <v>1</v>
      </c>
      <c r="J259" s="4">
        <v>0</v>
      </c>
      <c r="K259" s="4"/>
      <c r="L259" s="4"/>
      <c r="M259" s="4"/>
      <c r="N259" s="4"/>
      <c r="O259" s="4"/>
      <c r="P259" s="4" t="s">
        <v>634</v>
      </c>
      <c r="Q259" s="4" t="s">
        <v>635</v>
      </c>
      <c r="R259" s="4" t="s">
        <v>636</v>
      </c>
      <c r="S259" s="4">
        <v>19.268000000000001</v>
      </c>
      <c r="T259" s="4">
        <v>20.152000000000001</v>
      </c>
      <c r="U259" s="4">
        <v>1</v>
      </c>
      <c r="V259" s="10">
        <v>43223</v>
      </c>
      <c r="W259" s="4">
        <v>1</v>
      </c>
      <c r="X259" s="4">
        <v>0.88400000000000034</v>
      </c>
      <c r="Y259" s="4"/>
      <c r="Z259" s="4"/>
      <c r="AA259" s="4"/>
      <c r="AB259" s="4"/>
      <c r="AC259" s="4"/>
      <c r="AD259" s="4"/>
      <c r="AE259" s="10">
        <v>41275</v>
      </c>
      <c r="AF259" s="10">
        <v>43100</v>
      </c>
      <c r="AG259" s="16"/>
      <c r="AH259" s="16"/>
      <c r="AI259" s="31">
        <v>66000</v>
      </c>
      <c r="AJ259" s="31">
        <v>66000</v>
      </c>
      <c r="AK259" s="31">
        <v>69000</v>
      </c>
      <c r="AL259" s="31">
        <v>71000</v>
      </c>
      <c r="AM259" s="31">
        <v>71000</v>
      </c>
      <c r="AN259" s="31"/>
      <c r="AO259" s="4"/>
      <c r="AP259" s="4"/>
      <c r="AQ259" s="4"/>
      <c r="AR259" s="9">
        <v>11.97649779215071</v>
      </c>
      <c r="AS259" s="9">
        <v>10.460536561121224</v>
      </c>
      <c r="AT259" s="9">
        <v>6.6531185970301996</v>
      </c>
      <c r="AU259" s="9">
        <v>0</v>
      </c>
      <c r="AV259" s="9">
        <v>0</v>
      </c>
      <c r="AW259" s="39" t="b">
        <v>0</v>
      </c>
      <c r="AX259" s="39" t="b">
        <v>0</v>
      </c>
      <c r="AY259" s="9">
        <v>4461.599999999994</v>
      </c>
      <c r="AZ259" s="9">
        <v>4461.599999999994</v>
      </c>
      <c r="BA259" s="9">
        <v>1319.9132925216261</v>
      </c>
      <c r="BB259" s="9">
        <v>1.1361344097078936</v>
      </c>
      <c r="BC259" s="9">
        <v>16.312626362042838</v>
      </c>
      <c r="BD259" s="9">
        <v>2.4478284846523466</v>
      </c>
      <c r="BE259" s="9">
        <v>1.8356474060121279</v>
      </c>
      <c r="BF259" s="9" t="s">
        <v>216</v>
      </c>
      <c r="BG259" s="9">
        <v>6.8944200071400488</v>
      </c>
      <c r="BH259" s="4"/>
      <c r="BI259" s="4"/>
      <c r="BJ259" s="4" t="s">
        <v>167</v>
      </c>
      <c r="BK259" s="4"/>
      <c r="BL259" s="32">
        <v>0.3940000000000019</v>
      </c>
      <c r="BM259" s="16"/>
      <c r="BN259" s="16"/>
      <c r="BO259" s="31">
        <v>4710.2473957602815</v>
      </c>
      <c r="BP259" s="31">
        <v>4710.2473957602815</v>
      </c>
      <c r="BQ259" s="31">
        <v>4958.4730865714255</v>
      </c>
      <c r="BR259" s="31">
        <v>4758.0529004374657</v>
      </c>
      <c r="BS259" s="31">
        <v>4742.1860617397033</v>
      </c>
      <c r="BT259" s="31"/>
      <c r="BU259" s="4"/>
      <c r="BV259" s="32">
        <v>0.11199999999999832</v>
      </c>
      <c r="BW259" s="16"/>
      <c r="BX259" s="16"/>
      <c r="BY259" s="31">
        <v>11000</v>
      </c>
      <c r="BZ259" s="31">
        <v>11000</v>
      </c>
      <c r="CA259" s="31">
        <v>11000</v>
      </c>
      <c r="CB259" s="31">
        <v>11000</v>
      </c>
      <c r="CC259" s="31">
        <v>11000</v>
      </c>
      <c r="CD259" s="31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4"/>
      <c r="CV259" s="4"/>
      <c r="CW259" s="4"/>
      <c r="CX259" s="4"/>
      <c r="CY259" s="4"/>
      <c r="CZ259" s="22"/>
      <c r="DA259" s="4">
        <v>0</v>
      </c>
      <c r="DB259" s="4">
        <v>0</v>
      </c>
      <c r="DC259" s="4">
        <v>365</v>
      </c>
      <c r="DD259" s="4">
        <v>365</v>
      </c>
      <c r="DE259" s="4">
        <v>365</v>
      </c>
      <c r="DF259" s="4">
        <v>366</v>
      </c>
      <c r="DG259" s="4">
        <v>365</v>
      </c>
      <c r="DH259" s="4">
        <v>0</v>
      </c>
      <c r="DI259" s="16">
        <f t="shared" si="54"/>
        <v>68601.314348302301</v>
      </c>
      <c r="DJ259" s="16">
        <f t="shared" si="55"/>
        <v>4775.8316262862436</v>
      </c>
      <c r="DK259" s="16">
        <f t="shared" si="56"/>
        <v>11000</v>
      </c>
      <c r="DL259" s="16">
        <f t="shared" si="57"/>
        <v>0</v>
      </c>
      <c r="DM259" s="16">
        <f t="shared" si="58"/>
        <v>0</v>
      </c>
      <c r="DN259" s="22"/>
      <c r="DO259" s="4">
        <f>COUNTIFS(crashes!$G$2:$G$17624,"&gt;="&amp;S259,crashes!$G$2:$G$17624,"&lt;"&amp;T259,crashes!$D$2:$D$17624,"="&amp;C259, crashes!$S$2:$S$17624, "&gt;="&amp;AE259, crashes!$S$2:$S$17624, "&lt;="&amp;AF259, crashes!$E$2:$E$17624, "="&amp;D259 )</f>
        <v>77</v>
      </c>
      <c r="DP259" s="29">
        <f>COUNTIFS(crashes!$G$2:$G$17624,"&gt;="&amp;S259,crashes!$G$2:$G$17624,"&lt;"&amp;T259,crashes!$D$2:$D$17624,"="&amp;C259, crashes!$S$2:$S$17624, "&gt;="&amp;AE259, crashes!$S$2:$S$17624, "&lt;="&amp;AF259, crashes!$E$2:$E$17624, "="&amp;D259, crashes!$R$2:$R$17624, "=Weekday")</f>
        <v>55</v>
      </c>
      <c r="DQ259" s="29">
        <f>COUNTIFS(crashes!$G$2:$G$17624,"&gt;="&amp;S259,crashes!$G$2:$G$17624,"&lt;"&amp;T259,crashes!$D$2:$D$17624,"="&amp;C259, crashes!$S$2:$S$17624, "&gt;="&amp;AE259, crashes!$S$2:$S$17624, "&lt;="&amp;AF259, crashes!$E$2:$E$17624, "="&amp;D259, crashes!$R$2:$R$17624, "=Weekend")</f>
        <v>22</v>
      </c>
      <c r="DR259" s="30">
        <f>COUNTIFS(crashes!$G$2:$G$17624,"&gt;="&amp;S259,crashes!$G$2:$G$17624,"&lt;"&amp;T259,crashes!$D$2:$D$17624,"="&amp;C259, crashes!$S$2:$S$17624, "&gt;="&amp;AE259, crashes!$S$2:$S$17624, "&lt;="&amp;AF259, crashes!$E$2:$E$17624, "="&amp;D259,  crashes!$R$2:$R$17624, "=Weekday", crashes!$N$2:$N$17624,"=K")</f>
        <v>0</v>
      </c>
      <c r="DS259" s="30">
        <f>COUNTIFS(crashes!$G$2:$G$17624,"&gt;="&amp;S259,crashes!$G$2:$G$17624,"&lt;"&amp;T259,crashes!$D$2:$D$17624,"="&amp;C259, crashes!$S$2:$S$17624, "&gt;="&amp;AE259, crashes!$S$2:$S$17624, "&lt;="&amp;AF259, crashes!$E$2:$E$17624, "="&amp;D259,  crashes!$R$2:$R$17624, "=Weekday", crashes!$N$2:$N$17624,"=A")</f>
        <v>2</v>
      </c>
      <c r="DT259" s="30">
        <f>COUNTIFS(crashes!$G$2:$G$17624,"&gt;="&amp;S259,crashes!$G$2:$G$17624,"&lt;"&amp;T259,crashes!$D$2:$D$17624,"="&amp;C259, crashes!$S$2:$S$17624, "&gt;="&amp;AE259, crashes!$S$2:$S$17624, "&lt;="&amp;AF259, crashes!$E$2:$E$17624, "="&amp;D259,  crashes!$R$2:$R$17624, "=Weekday", crashes!$N$2:$N$17624,"=B")</f>
        <v>17</v>
      </c>
      <c r="DU259" s="30">
        <f>COUNTIFS(crashes!$G$2:$G$17624,"&gt;="&amp;S259,crashes!$G$2:$G$17624,"&lt;"&amp;T259,crashes!$D$2:$D$17624,"="&amp;C259, crashes!$S$2:$S$17624, "&gt;="&amp;AE259, crashes!$S$2:$S$17624, "&lt;="&amp;AF259, crashes!$E$2:$E$17624, "="&amp;D259,  crashes!$R$2:$R$17624, "=Weekday", crashes!$N$2:$N$17624,"=C")</f>
        <v>6</v>
      </c>
      <c r="DV259" s="30">
        <f>COUNTIFS(crashes!$G$2:$G$17624,"&gt;="&amp;S259,crashes!$G$2:$G$17624,"&lt;"&amp;T259,crashes!$D$2:$D$17624,"="&amp;C259, crashes!$S$2:$S$17624, "&gt;="&amp;AE259, crashes!$S$2:$S$17624, "&lt;="&amp;AF259, crashes!$E$2:$E$17624, "="&amp;D259,  crashes!$R$2:$R$17624, "=Weekday", crashes!$N$2:$N$17624,"=ABC")</f>
        <v>0</v>
      </c>
      <c r="DW259" s="30">
        <f>COUNTIFS(crashes!$G$2:$G$17624,"&gt;="&amp;S259,crashes!$G$2:$G$17624,"&lt;"&amp;T259,crashes!$D$2:$D$17624,"="&amp;C259, crashes!$S$2:$S$17624, "&gt;="&amp;AE259, crashes!$S$2:$S$17624, "&lt;="&amp;AF259, crashes!$E$2:$E$17624, "="&amp;D259,  crashes!$R$2:$R$17624, "=Weekday", crashes!$N$2:$N$17624,"=O")</f>
        <v>30</v>
      </c>
      <c r="DX259" s="30">
        <f>COUNTIFS(crashes!$G$2:$G$17624,"&gt;="&amp;S259,crashes!$G$2:$G$17624,"&lt;"&amp;T259,crashes!$D$2:$D$17624,"="&amp;C259, crashes!$S$2:$S$17624, "&gt;="&amp;AE259, crashes!$S$2:$S$17624, "&lt;="&amp;AF259, crashes!$E$2:$E$17624, "="&amp;D259,  crashes!$R$2:$R$17624, "=Weekend", crashes!$N$2:$N$17624,"=K")</f>
        <v>0</v>
      </c>
      <c r="DY259" s="30">
        <f>COUNTIFS(crashes!$G$2:$G$17624,"&gt;="&amp;S259,crashes!$G$2:$G$17624,"&lt;"&amp;T259,crashes!$D$2:$D$17624,"="&amp;C259, crashes!$S$2:$S$17624, "&gt;="&amp;AE259, crashes!$S$2:$S$17624, "&lt;="&amp;AF259, crashes!$E$2:$E$17624, "="&amp;D259,  crashes!$R$2:$R$17624, "=Weekend", crashes!$N$2:$N$17624,"=A")</f>
        <v>2</v>
      </c>
      <c r="DZ259" s="30">
        <f>COUNTIFS(crashes!$G$2:$G$17624,"&gt;="&amp;S259,crashes!$G$2:$G$17624,"&lt;"&amp;T259,crashes!$D$2:$D$17624,"="&amp;C259, crashes!$S$2:$S$17624, "&gt;="&amp;AE259, crashes!$S$2:$S$17624, "&lt;="&amp;AF259, crashes!$E$2:$E$17624, "="&amp;D259,  crashes!$R$2:$R$17624, "=Weekend", crashes!$N$2:$N$17624,"=B")</f>
        <v>8</v>
      </c>
      <c r="EA259" s="30">
        <f>COUNTIFS(crashes!$G$2:$G$17624,"&gt;="&amp;S259,crashes!$G$2:$G$17624,"&lt;"&amp;T259,crashes!$D$2:$D$17624,"="&amp;C259, crashes!$S$2:$S$17624, "&gt;="&amp;AE259, crashes!$S$2:$S$17624, "&lt;="&amp;AF259, crashes!$E$2:$E$17624, "="&amp;D259,  crashes!$R$2:$R$17624, "=Weekend", crashes!$N$2:$N$17624,"=C")</f>
        <v>1</v>
      </c>
      <c r="EB259" s="30">
        <f>COUNTIFS(crashes!$G$2:$G$17624,"&gt;="&amp;S259,crashes!$G$2:$G$17624,"&lt;"&amp;T259,crashes!$D$2:$D$17624,"="&amp;C259, crashes!$S$2:$S$17624, "&gt;="&amp;AE259, crashes!$S$2:$S$17624, "&lt;="&amp;AF259, crashes!$E$2:$E$17624, "="&amp;D259,  crashes!$R$2:$R$17624, "=Weekend", crashes!$N$2:$N$17624,"=ABC")</f>
        <v>0</v>
      </c>
      <c r="EC259" s="30">
        <f>COUNTIFS(crashes!$G$2:$G$17624,"&gt;="&amp;S259,crashes!$G$2:$G$17624,"&lt;"&amp;T259,crashes!$D$2:$D$17624,"="&amp;C259, crashes!$S$2:$S$17624, "&gt;="&amp;AE259, crashes!$S$2:$S$17624, "&lt;="&amp;AF259, crashes!$E$2:$E$17624, "="&amp;D259,  crashes!$R$2:$R$17624, "=Weekend", crashes!$N$2:$N$17624,"=O")</f>
        <v>11</v>
      </c>
      <c r="ED259" s="4">
        <f t="shared" ref="ED259:ED313" si="59">DR259+DX259</f>
        <v>0</v>
      </c>
      <c r="EE259" s="4">
        <f t="shared" ref="EE259:EE313" si="60">DS259+DY259</f>
        <v>4</v>
      </c>
      <c r="EF259" s="4">
        <f t="shared" ref="EF259:EF313" si="61">DT259+DZ259</f>
        <v>25</v>
      </c>
      <c r="EG259" s="4">
        <f t="shared" ref="EG259:EG313" si="62">DU259+EA259</f>
        <v>7</v>
      </c>
      <c r="EH259" s="4">
        <f t="shared" ref="EH259:EH313" si="63">EB259+DV259</f>
        <v>0</v>
      </c>
      <c r="EI259" s="50">
        <f t="shared" ref="EI259:EI313" si="64">SUM(ED259:EH259)</f>
        <v>36</v>
      </c>
      <c r="EJ259" s="4">
        <f t="shared" ref="EJ259:EJ313" si="65">DW259+EC259</f>
        <v>41</v>
      </c>
      <c r="EK259" s="22"/>
      <c r="EL259" s="3">
        <v>2016</v>
      </c>
      <c r="EM259" s="3">
        <v>12</v>
      </c>
      <c r="EN259" s="3">
        <v>8.0300000000000007E-3</v>
      </c>
      <c r="EO259" s="3">
        <v>4.79E-3</v>
      </c>
      <c r="EP259" s="3">
        <v>3.8600000000000001E-3</v>
      </c>
      <c r="EQ259" s="3">
        <v>5.0699999999999999E-3</v>
      </c>
      <c r="ER259" s="3">
        <v>1.528E-2</v>
      </c>
      <c r="ES259" s="3">
        <v>4.5690000000000001E-2</v>
      </c>
      <c r="ET259" s="3">
        <v>7.6850000000000002E-2</v>
      </c>
      <c r="EU259" s="3">
        <v>8.4529999999999994E-2</v>
      </c>
      <c r="EV259" s="3">
        <v>5.9220000000000002E-2</v>
      </c>
      <c r="EW259" s="3">
        <v>4.9579999999999999E-2</v>
      </c>
      <c r="EX259" s="3">
        <v>4.8280000000000003E-2</v>
      </c>
      <c r="EY259" s="3">
        <v>5.7729999999999997E-2</v>
      </c>
      <c r="EZ259" s="3">
        <v>6.2179999999999999E-2</v>
      </c>
      <c r="FA259" s="3">
        <v>6.2190000000000002E-2</v>
      </c>
      <c r="FB259" s="3">
        <v>6.7110000000000003E-2</v>
      </c>
      <c r="FC259" s="3">
        <v>7.2429999999999994E-2</v>
      </c>
      <c r="FD259" s="3">
        <v>7.102E-2</v>
      </c>
      <c r="FE259" s="3">
        <v>7.2440000000000004E-2</v>
      </c>
      <c r="FF259" s="3">
        <v>5.8049999999999997E-2</v>
      </c>
      <c r="FG259" s="3">
        <v>4.4240000000000002E-2</v>
      </c>
      <c r="FH259" s="3">
        <v>3.6929999999999998E-2</v>
      </c>
      <c r="FI259" s="3">
        <v>3.2599999999999997E-2</v>
      </c>
      <c r="FJ259" s="3">
        <v>2.3709999999999998E-2</v>
      </c>
      <c r="FK259" s="3">
        <v>1.538E-2</v>
      </c>
      <c r="FL259" s="3">
        <v>2016</v>
      </c>
      <c r="FM259" s="3">
        <v>12</v>
      </c>
      <c r="FN259" s="3">
        <v>2016</v>
      </c>
      <c r="FO259" s="51">
        <v>12</v>
      </c>
      <c r="FP259" s="51">
        <v>271</v>
      </c>
      <c r="FQ259" s="51">
        <v>1.465E-2</v>
      </c>
      <c r="FR259" s="51">
        <v>9.7450000000000002E-3</v>
      </c>
      <c r="FS259" s="3">
        <v>8.515E-3</v>
      </c>
      <c r="FT259" s="3">
        <v>5.8100000000000001E-3</v>
      </c>
      <c r="FU259" s="3">
        <v>6.5750000000000001E-3</v>
      </c>
      <c r="FV259" s="3">
        <v>1.3509999999999999E-2</v>
      </c>
      <c r="FW259" s="3">
        <v>2.0685000000000002E-2</v>
      </c>
      <c r="FX259" s="3">
        <v>2.759E-2</v>
      </c>
      <c r="FY259" s="3">
        <v>3.5045E-2</v>
      </c>
      <c r="FZ259" s="3">
        <v>4.3859999999999996E-2</v>
      </c>
      <c r="GA259" s="3">
        <v>5.0845000000000001E-2</v>
      </c>
      <c r="GB259" s="3">
        <v>5.3849999999999995E-2</v>
      </c>
      <c r="GC259" s="3">
        <v>5.5515000000000002E-2</v>
      </c>
      <c r="GD259" s="3">
        <v>5.6014999999999995E-2</v>
      </c>
      <c r="GE259" s="3">
        <v>5.6194999999999995E-2</v>
      </c>
      <c r="GF259" s="3">
        <v>5.5085000000000002E-2</v>
      </c>
      <c r="GG259" s="3">
        <v>5.4715E-2</v>
      </c>
      <c r="GH259" s="3">
        <v>5.1699999999999996E-2</v>
      </c>
      <c r="GI259" s="3">
        <v>4.6844999999999998E-2</v>
      </c>
      <c r="GJ259" s="3">
        <v>3.8459999999999994E-2</v>
      </c>
      <c r="GK259" s="3">
        <v>3.3119999999999997E-2</v>
      </c>
      <c r="GL259" s="3">
        <v>2.8685000000000002E-2</v>
      </c>
      <c r="GM259" s="3">
        <v>2.3195E-2</v>
      </c>
      <c r="GN259" s="3">
        <v>1.7084999999999999E-2</v>
      </c>
      <c r="GO259" s="22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</row>
    <row r="260" spans="1:264" s="3" customFormat="1" ht="12" customHeight="1" x14ac:dyDescent="0.2">
      <c r="A260" s="4" t="s">
        <v>391</v>
      </c>
      <c r="B260" s="4" t="s">
        <v>218</v>
      </c>
      <c r="C260" s="4">
        <v>264</v>
      </c>
      <c r="D260" s="4" t="s">
        <v>90</v>
      </c>
      <c r="E260" s="4" t="s">
        <v>67</v>
      </c>
      <c r="F260" s="4" t="s">
        <v>70</v>
      </c>
      <c r="G260" s="4">
        <v>4</v>
      </c>
      <c r="H260" s="4" t="s">
        <v>167</v>
      </c>
      <c r="I260" s="4">
        <v>1</v>
      </c>
      <c r="J260" s="4">
        <v>0</v>
      </c>
      <c r="K260" s="4"/>
      <c r="L260" s="4"/>
      <c r="M260" s="4"/>
      <c r="N260" s="4"/>
      <c r="O260" s="4"/>
      <c r="P260" s="4" t="s">
        <v>637</v>
      </c>
      <c r="Q260" s="4" t="s">
        <v>636</v>
      </c>
      <c r="R260" s="4" t="s">
        <v>638</v>
      </c>
      <c r="S260" s="4">
        <v>20.152000000000001</v>
      </c>
      <c r="T260" s="4">
        <v>20.263999999999999</v>
      </c>
      <c r="U260" s="4">
        <v>1</v>
      </c>
      <c r="V260" s="10">
        <v>43223</v>
      </c>
      <c r="W260" s="4">
        <v>1</v>
      </c>
      <c r="X260" s="4">
        <v>0.11199999999999832</v>
      </c>
      <c r="Y260" s="4">
        <v>0.11199999999999832</v>
      </c>
      <c r="Z260" s="4">
        <v>1</v>
      </c>
      <c r="AA260" s="4"/>
      <c r="AB260" s="4"/>
      <c r="AC260" s="4"/>
      <c r="AD260" s="4"/>
      <c r="AE260" s="10">
        <v>41275</v>
      </c>
      <c r="AF260" s="10">
        <v>43100</v>
      </c>
      <c r="AG260" s="16"/>
      <c r="AH260" s="16"/>
      <c r="AI260" s="31">
        <v>66000</v>
      </c>
      <c r="AJ260" s="31">
        <v>66000</v>
      </c>
      <c r="AK260" s="31">
        <v>69000</v>
      </c>
      <c r="AL260" s="31">
        <v>71000</v>
      </c>
      <c r="AM260" s="31">
        <v>71000</v>
      </c>
      <c r="AN260" s="31"/>
      <c r="AO260" s="4"/>
      <c r="AP260" s="4"/>
      <c r="AQ260" s="4"/>
      <c r="AR260" s="9">
        <v>12.065658062377207</v>
      </c>
      <c r="AS260" s="9">
        <v>10.283629136600872</v>
      </c>
      <c r="AT260" s="9">
        <v>6.6044246544859568</v>
      </c>
      <c r="AU260" s="9">
        <v>0</v>
      </c>
      <c r="AV260" s="9">
        <v>0</v>
      </c>
      <c r="AW260" s="39" t="b">
        <v>0</v>
      </c>
      <c r="AX260" s="39" t="b">
        <v>0</v>
      </c>
      <c r="AY260" s="9">
        <v>0</v>
      </c>
      <c r="AZ260" s="9">
        <v>591.3600000000099</v>
      </c>
      <c r="BA260" s="9">
        <v>353.72112825635213</v>
      </c>
      <c r="BB260" s="9">
        <v>14.761941222179251</v>
      </c>
      <c r="BC260" s="9">
        <v>16.038097631881833</v>
      </c>
      <c r="BD260" s="9">
        <v>2.447878270021941</v>
      </c>
      <c r="BE260" s="9">
        <v>1.9352948316076715</v>
      </c>
      <c r="BF260" s="9" t="s">
        <v>216</v>
      </c>
      <c r="BG260" s="9">
        <v>6.8093602517626701</v>
      </c>
      <c r="BH260" s="4"/>
      <c r="BI260" s="4"/>
      <c r="BJ260" s="4" t="s">
        <v>167</v>
      </c>
      <c r="BK260" s="4"/>
      <c r="BL260" s="32">
        <v>1.2780000000000022</v>
      </c>
      <c r="BM260" s="16"/>
      <c r="BN260" s="16"/>
      <c r="BO260" s="31">
        <v>4710.2473957602815</v>
      </c>
      <c r="BP260" s="31">
        <v>4710.2473957602815</v>
      </c>
      <c r="BQ260" s="31">
        <v>4958.4730865714255</v>
      </c>
      <c r="BR260" s="31">
        <v>4758.0529004374657</v>
      </c>
      <c r="BS260" s="31">
        <v>4742.1860617397033</v>
      </c>
      <c r="BT260" s="31"/>
      <c r="BU260" s="4"/>
      <c r="BV260" s="32">
        <v>0</v>
      </c>
      <c r="BW260" s="16"/>
      <c r="BX260" s="16"/>
      <c r="BY260" s="31">
        <v>11000</v>
      </c>
      <c r="BZ260" s="31">
        <v>11000</v>
      </c>
      <c r="CA260" s="31">
        <v>11000</v>
      </c>
      <c r="CB260" s="31">
        <v>11000</v>
      </c>
      <c r="CC260" s="31">
        <v>11000</v>
      </c>
      <c r="CD260" s="31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31">
        <v>11000</v>
      </c>
      <c r="CP260" s="31">
        <v>11000</v>
      </c>
      <c r="CQ260" s="31">
        <v>11000</v>
      </c>
      <c r="CR260" s="31">
        <v>11000</v>
      </c>
      <c r="CS260" s="31">
        <v>11000</v>
      </c>
      <c r="CT260" s="31"/>
      <c r="CU260" s="4"/>
      <c r="CV260" s="4"/>
      <c r="CW260" s="4"/>
      <c r="CX260" s="4"/>
      <c r="CY260" s="4"/>
      <c r="CZ260" s="22"/>
      <c r="DA260" s="4">
        <v>0</v>
      </c>
      <c r="DB260" s="4">
        <v>0</v>
      </c>
      <c r="DC260" s="4">
        <v>365</v>
      </c>
      <c r="DD260" s="4">
        <v>365</v>
      </c>
      <c r="DE260" s="4">
        <v>365</v>
      </c>
      <c r="DF260" s="4">
        <v>366</v>
      </c>
      <c r="DG260" s="4">
        <v>365</v>
      </c>
      <c r="DH260" s="4">
        <v>0</v>
      </c>
      <c r="DI260" s="16">
        <f t="shared" si="54"/>
        <v>68601.314348302301</v>
      </c>
      <c r="DJ260" s="16">
        <f t="shared" si="55"/>
        <v>4775.8316262862436</v>
      </c>
      <c r="DK260" s="16">
        <f t="shared" si="56"/>
        <v>11000</v>
      </c>
      <c r="DL260" s="16">
        <f t="shared" si="57"/>
        <v>0</v>
      </c>
      <c r="DM260" s="16">
        <f t="shared" si="58"/>
        <v>11000</v>
      </c>
      <c r="DN260" s="22"/>
      <c r="DO260" s="4">
        <f>COUNTIFS(crashes!$G$2:$G$17624,"&gt;="&amp;S260,crashes!$G$2:$G$17624,"&lt;"&amp;T260,crashes!$D$2:$D$17624,"="&amp;C260, crashes!$S$2:$S$17624, "&gt;="&amp;AE260, crashes!$S$2:$S$17624, "&lt;="&amp;AF260, crashes!$E$2:$E$17624, "="&amp;D260 )</f>
        <v>14</v>
      </c>
      <c r="DP260" s="29">
        <f>COUNTIFS(crashes!$G$2:$G$17624,"&gt;="&amp;S260,crashes!$G$2:$G$17624,"&lt;"&amp;T260,crashes!$D$2:$D$17624,"="&amp;C260, crashes!$S$2:$S$17624, "&gt;="&amp;AE260, crashes!$S$2:$S$17624, "&lt;="&amp;AF260, crashes!$E$2:$E$17624, "="&amp;D260, crashes!$R$2:$R$17624, "=Weekday")</f>
        <v>9</v>
      </c>
      <c r="DQ260" s="29">
        <f>COUNTIFS(crashes!$G$2:$G$17624,"&gt;="&amp;S260,crashes!$G$2:$G$17624,"&lt;"&amp;T260,crashes!$D$2:$D$17624,"="&amp;C260, crashes!$S$2:$S$17624, "&gt;="&amp;AE260, crashes!$S$2:$S$17624, "&lt;="&amp;AF260, crashes!$E$2:$E$17624, "="&amp;D260, crashes!$R$2:$R$17624, "=Weekend")</f>
        <v>5</v>
      </c>
      <c r="DR260" s="30">
        <f>COUNTIFS(crashes!$G$2:$G$17624,"&gt;="&amp;S260,crashes!$G$2:$G$17624,"&lt;"&amp;T260,crashes!$D$2:$D$17624,"="&amp;C260, crashes!$S$2:$S$17624, "&gt;="&amp;AE260, crashes!$S$2:$S$17624, "&lt;="&amp;AF260, crashes!$E$2:$E$17624, "="&amp;D260,  crashes!$R$2:$R$17624, "=Weekday", crashes!$N$2:$N$17624,"=K")</f>
        <v>0</v>
      </c>
      <c r="DS260" s="30">
        <f>COUNTIFS(crashes!$G$2:$G$17624,"&gt;="&amp;S260,crashes!$G$2:$G$17624,"&lt;"&amp;T260,crashes!$D$2:$D$17624,"="&amp;C260, crashes!$S$2:$S$17624, "&gt;="&amp;AE260, crashes!$S$2:$S$17624, "&lt;="&amp;AF260, crashes!$E$2:$E$17624, "="&amp;D260,  crashes!$R$2:$R$17624, "=Weekday", crashes!$N$2:$N$17624,"=A")</f>
        <v>0</v>
      </c>
      <c r="DT260" s="30">
        <f>COUNTIFS(crashes!$G$2:$G$17624,"&gt;="&amp;S260,crashes!$G$2:$G$17624,"&lt;"&amp;T260,crashes!$D$2:$D$17624,"="&amp;C260, crashes!$S$2:$S$17624, "&gt;="&amp;AE260, crashes!$S$2:$S$17624, "&lt;="&amp;AF260, crashes!$E$2:$E$17624, "="&amp;D260,  crashes!$R$2:$R$17624, "=Weekday", crashes!$N$2:$N$17624,"=B")</f>
        <v>1</v>
      </c>
      <c r="DU260" s="30">
        <f>COUNTIFS(crashes!$G$2:$G$17624,"&gt;="&amp;S260,crashes!$G$2:$G$17624,"&lt;"&amp;T260,crashes!$D$2:$D$17624,"="&amp;C260, crashes!$S$2:$S$17624, "&gt;="&amp;AE260, crashes!$S$2:$S$17624, "&lt;="&amp;AF260, crashes!$E$2:$E$17624, "="&amp;D260,  crashes!$R$2:$R$17624, "=Weekday", crashes!$N$2:$N$17624,"=C")</f>
        <v>1</v>
      </c>
      <c r="DV260" s="30">
        <f>COUNTIFS(crashes!$G$2:$G$17624,"&gt;="&amp;S260,crashes!$G$2:$G$17624,"&lt;"&amp;T260,crashes!$D$2:$D$17624,"="&amp;C260, crashes!$S$2:$S$17624, "&gt;="&amp;AE260, crashes!$S$2:$S$17624, "&lt;="&amp;AF260, crashes!$E$2:$E$17624, "="&amp;D260,  crashes!$R$2:$R$17624, "=Weekday", crashes!$N$2:$N$17624,"=ABC")</f>
        <v>0</v>
      </c>
      <c r="DW260" s="30">
        <f>COUNTIFS(crashes!$G$2:$G$17624,"&gt;="&amp;S260,crashes!$G$2:$G$17624,"&lt;"&amp;T260,crashes!$D$2:$D$17624,"="&amp;C260, crashes!$S$2:$S$17624, "&gt;="&amp;AE260, crashes!$S$2:$S$17624, "&lt;="&amp;AF260, crashes!$E$2:$E$17624, "="&amp;D260,  crashes!$R$2:$R$17624, "=Weekday", crashes!$N$2:$N$17624,"=O")</f>
        <v>7</v>
      </c>
      <c r="DX260" s="30">
        <f>COUNTIFS(crashes!$G$2:$G$17624,"&gt;="&amp;S260,crashes!$G$2:$G$17624,"&lt;"&amp;T260,crashes!$D$2:$D$17624,"="&amp;C260, crashes!$S$2:$S$17624, "&gt;="&amp;AE260, crashes!$S$2:$S$17624, "&lt;="&amp;AF260, crashes!$E$2:$E$17624, "="&amp;D260,  crashes!$R$2:$R$17624, "=Weekend", crashes!$N$2:$N$17624,"=K")</f>
        <v>0</v>
      </c>
      <c r="DY260" s="30">
        <f>COUNTIFS(crashes!$G$2:$G$17624,"&gt;="&amp;S260,crashes!$G$2:$G$17624,"&lt;"&amp;T260,crashes!$D$2:$D$17624,"="&amp;C260, crashes!$S$2:$S$17624, "&gt;="&amp;AE260, crashes!$S$2:$S$17624, "&lt;="&amp;AF260, crashes!$E$2:$E$17624, "="&amp;D260,  crashes!$R$2:$R$17624, "=Weekend", crashes!$N$2:$N$17624,"=A")</f>
        <v>0</v>
      </c>
      <c r="DZ260" s="30">
        <f>COUNTIFS(crashes!$G$2:$G$17624,"&gt;="&amp;S260,crashes!$G$2:$G$17624,"&lt;"&amp;T260,crashes!$D$2:$D$17624,"="&amp;C260, crashes!$S$2:$S$17624, "&gt;="&amp;AE260, crashes!$S$2:$S$17624, "&lt;="&amp;AF260, crashes!$E$2:$E$17624, "="&amp;D260,  crashes!$R$2:$R$17624, "=Weekend", crashes!$N$2:$N$17624,"=B")</f>
        <v>1</v>
      </c>
      <c r="EA260" s="30">
        <f>COUNTIFS(crashes!$G$2:$G$17624,"&gt;="&amp;S260,crashes!$G$2:$G$17624,"&lt;"&amp;T260,crashes!$D$2:$D$17624,"="&amp;C260, crashes!$S$2:$S$17624, "&gt;="&amp;AE260, crashes!$S$2:$S$17624, "&lt;="&amp;AF260, crashes!$E$2:$E$17624, "="&amp;D260,  crashes!$R$2:$R$17624, "=Weekend", crashes!$N$2:$N$17624,"=C")</f>
        <v>0</v>
      </c>
      <c r="EB260" s="30">
        <f>COUNTIFS(crashes!$G$2:$G$17624,"&gt;="&amp;S260,crashes!$G$2:$G$17624,"&lt;"&amp;T260,crashes!$D$2:$D$17624,"="&amp;C260, crashes!$S$2:$S$17624, "&gt;="&amp;AE260, crashes!$S$2:$S$17624, "&lt;="&amp;AF260, crashes!$E$2:$E$17624, "="&amp;D260,  crashes!$R$2:$R$17624, "=Weekend", crashes!$N$2:$N$17624,"=ABC")</f>
        <v>0</v>
      </c>
      <c r="EC260" s="30">
        <f>COUNTIFS(crashes!$G$2:$G$17624,"&gt;="&amp;S260,crashes!$G$2:$G$17624,"&lt;"&amp;T260,crashes!$D$2:$D$17624,"="&amp;C260, crashes!$S$2:$S$17624, "&gt;="&amp;AE260, crashes!$S$2:$S$17624, "&lt;="&amp;AF260, crashes!$E$2:$E$17624, "="&amp;D260,  crashes!$R$2:$R$17624, "=Weekend", crashes!$N$2:$N$17624,"=O")</f>
        <v>4</v>
      </c>
      <c r="ED260" s="4">
        <f t="shared" si="59"/>
        <v>0</v>
      </c>
      <c r="EE260" s="4">
        <f t="shared" si="60"/>
        <v>0</v>
      </c>
      <c r="EF260" s="4">
        <f t="shared" si="61"/>
        <v>2</v>
      </c>
      <c r="EG260" s="4">
        <f t="shared" si="62"/>
        <v>1</v>
      </c>
      <c r="EH260" s="4">
        <f t="shared" si="63"/>
        <v>0</v>
      </c>
      <c r="EI260" s="50">
        <f t="shared" si="64"/>
        <v>3</v>
      </c>
      <c r="EJ260" s="4">
        <f t="shared" si="65"/>
        <v>11</v>
      </c>
      <c r="EK260" s="22"/>
      <c r="EL260" s="3">
        <v>2016</v>
      </c>
      <c r="EM260" s="3">
        <v>12</v>
      </c>
      <c r="EN260" s="3">
        <v>8.0300000000000007E-3</v>
      </c>
      <c r="EO260" s="3">
        <v>4.79E-3</v>
      </c>
      <c r="EP260" s="3">
        <v>3.8600000000000001E-3</v>
      </c>
      <c r="EQ260" s="3">
        <v>5.0699999999999999E-3</v>
      </c>
      <c r="ER260" s="3">
        <v>1.528E-2</v>
      </c>
      <c r="ES260" s="3">
        <v>4.5690000000000001E-2</v>
      </c>
      <c r="ET260" s="3">
        <v>7.6850000000000002E-2</v>
      </c>
      <c r="EU260" s="3">
        <v>8.4529999999999994E-2</v>
      </c>
      <c r="EV260" s="3">
        <v>5.9220000000000002E-2</v>
      </c>
      <c r="EW260" s="3">
        <v>4.9579999999999999E-2</v>
      </c>
      <c r="EX260" s="3">
        <v>4.8280000000000003E-2</v>
      </c>
      <c r="EY260" s="3">
        <v>5.7729999999999997E-2</v>
      </c>
      <c r="EZ260" s="3">
        <v>6.2179999999999999E-2</v>
      </c>
      <c r="FA260" s="3">
        <v>6.2190000000000002E-2</v>
      </c>
      <c r="FB260" s="3">
        <v>6.7110000000000003E-2</v>
      </c>
      <c r="FC260" s="3">
        <v>7.2429999999999994E-2</v>
      </c>
      <c r="FD260" s="3">
        <v>7.102E-2</v>
      </c>
      <c r="FE260" s="3">
        <v>7.2440000000000004E-2</v>
      </c>
      <c r="FF260" s="3">
        <v>5.8049999999999997E-2</v>
      </c>
      <c r="FG260" s="3">
        <v>4.4240000000000002E-2</v>
      </c>
      <c r="FH260" s="3">
        <v>3.6929999999999998E-2</v>
      </c>
      <c r="FI260" s="3">
        <v>3.2599999999999997E-2</v>
      </c>
      <c r="FJ260" s="3">
        <v>2.3709999999999998E-2</v>
      </c>
      <c r="FK260" s="3">
        <v>1.538E-2</v>
      </c>
      <c r="FL260" s="3">
        <v>2016</v>
      </c>
      <c r="FM260" s="3">
        <v>12</v>
      </c>
      <c r="FN260" s="3">
        <v>2016</v>
      </c>
      <c r="FO260" s="51">
        <v>12</v>
      </c>
      <c r="FP260" s="51">
        <v>271</v>
      </c>
      <c r="FQ260" s="51">
        <v>1.465E-2</v>
      </c>
      <c r="FR260" s="51">
        <v>9.7450000000000002E-3</v>
      </c>
      <c r="FS260" s="3">
        <v>8.515E-3</v>
      </c>
      <c r="FT260" s="3">
        <v>5.8100000000000001E-3</v>
      </c>
      <c r="FU260" s="3">
        <v>6.5750000000000001E-3</v>
      </c>
      <c r="FV260" s="3">
        <v>1.3509999999999999E-2</v>
      </c>
      <c r="FW260" s="3">
        <v>2.0685000000000002E-2</v>
      </c>
      <c r="FX260" s="3">
        <v>2.759E-2</v>
      </c>
      <c r="FY260" s="3">
        <v>3.5045E-2</v>
      </c>
      <c r="FZ260" s="3">
        <v>4.3859999999999996E-2</v>
      </c>
      <c r="GA260" s="3">
        <v>5.0845000000000001E-2</v>
      </c>
      <c r="GB260" s="3">
        <v>5.3849999999999995E-2</v>
      </c>
      <c r="GC260" s="3">
        <v>5.5515000000000002E-2</v>
      </c>
      <c r="GD260" s="3">
        <v>5.6014999999999995E-2</v>
      </c>
      <c r="GE260" s="3">
        <v>5.6194999999999995E-2</v>
      </c>
      <c r="GF260" s="3">
        <v>5.5085000000000002E-2</v>
      </c>
      <c r="GG260" s="3">
        <v>5.4715E-2</v>
      </c>
      <c r="GH260" s="3">
        <v>5.1699999999999996E-2</v>
      </c>
      <c r="GI260" s="3">
        <v>4.6844999999999998E-2</v>
      </c>
      <c r="GJ260" s="3">
        <v>3.8459999999999994E-2</v>
      </c>
      <c r="GK260" s="3">
        <v>3.3119999999999997E-2</v>
      </c>
      <c r="GL260" s="3">
        <v>2.8685000000000002E-2</v>
      </c>
      <c r="GM260" s="3">
        <v>2.3195E-2</v>
      </c>
      <c r="GN260" s="3">
        <v>1.7084999999999999E-2</v>
      </c>
      <c r="GO260" s="22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</row>
    <row r="261" spans="1:264" s="3" customFormat="1" ht="12" customHeight="1" x14ac:dyDescent="0.2">
      <c r="A261" s="4" t="s">
        <v>391</v>
      </c>
      <c r="B261" s="4" t="s">
        <v>218</v>
      </c>
      <c r="C261" s="4">
        <v>264</v>
      </c>
      <c r="D261" s="4" t="s">
        <v>90</v>
      </c>
      <c r="E261" s="4" t="s">
        <v>67</v>
      </c>
      <c r="F261" s="4" t="s">
        <v>68</v>
      </c>
      <c r="G261" s="4">
        <v>4</v>
      </c>
      <c r="H261" s="4" t="s">
        <v>167</v>
      </c>
      <c r="I261" s="4">
        <v>1</v>
      </c>
      <c r="J261" s="4">
        <v>0</v>
      </c>
      <c r="K261" s="4"/>
      <c r="L261" s="4"/>
      <c r="M261" s="4"/>
      <c r="N261" s="4"/>
      <c r="O261" s="4"/>
      <c r="P261" s="4" t="s">
        <v>639</v>
      </c>
      <c r="Q261" s="4" t="s">
        <v>638</v>
      </c>
      <c r="R261" s="4" t="s">
        <v>640</v>
      </c>
      <c r="S261" s="4">
        <v>20.263999999999999</v>
      </c>
      <c r="T261" s="4">
        <v>20.34</v>
      </c>
      <c r="U261" s="4">
        <v>1</v>
      </c>
      <c r="V261" s="10">
        <v>43223</v>
      </c>
      <c r="W261" s="4">
        <v>1</v>
      </c>
      <c r="X261" s="4">
        <v>7.6000000000000512E-2</v>
      </c>
      <c r="Y261" s="4"/>
      <c r="Z261" s="4"/>
      <c r="AA261" s="4"/>
      <c r="AB261" s="4"/>
      <c r="AC261" s="4"/>
      <c r="AD261" s="4"/>
      <c r="AE261" s="10">
        <v>41275</v>
      </c>
      <c r="AF261" s="10">
        <v>43100</v>
      </c>
      <c r="AG261" s="16"/>
      <c r="AH261" s="16"/>
      <c r="AI261" s="31">
        <v>55000</v>
      </c>
      <c r="AJ261" s="31">
        <v>55000</v>
      </c>
      <c r="AK261" s="31">
        <v>58000</v>
      </c>
      <c r="AL261" s="31">
        <v>60000</v>
      </c>
      <c r="AM261" s="31">
        <v>60000</v>
      </c>
      <c r="AN261" s="31"/>
      <c r="AO261" s="4"/>
      <c r="AP261" s="4"/>
      <c r="AQ261" s="4"/>
      <c r="AR261" s="9">
        <v>12.058071867920239</v>
      </c>
      <c r="AS261" s="9">
        <v>11.257902452155866</v>
      </c>
      <c r="AT261" s="9">
        <v>6.4152785349610033</v>
      </c>
      <c r="AU261" s="9">
        <v>0</v>
      </c>
      <c r="AV261" s="9">
        <v>0</v>
      </c>
      <c r="AW261" s="39" t="b">
        <v>0</v>
      </c>
      <c r="AX261" s="39" t="b">
        <v>0</v>
      </c>
      <c r="AY261" s="9">
        <v>380.15999999999565</v>
      </c>
      <c r="AZ261" s="9">
        <v>380.15999999999565</v>
      </c>
      <c r="BA261" s="9">
        <v>107.32155935693227</v>
      </c>
      <c r="BB261" s="9">
        <v>1.3397142831527997</v>
      </c>
      <c r="BC261" s="9">
        <v>15.851666594056885</v>
      </c>
      <c r="BD261" s="9">
        <v>2.4629786665812943</v>
      </c>
      <c r="BE261" s="9">
        <v>1.9804081321317952</v>
      </c>
      <c r="BF261" s="9" t="s">
        <v>216</v>
      </c>
      <c r="BG261" s="9">
        <v>6.6326956075101045</v>
      </c>
      <c r="BH261" s="4"/>
      <c r="BI261" s="4"/>
      <c r="BJ261" s="4" t="s">
        <v>167</v>
      </c>
      <c r="BK261" s="4"/>
      <c r="BL261" s="32">
        <v>1.3900000000000006</v>
      </c>
      <c r="BM261" s="16"/>
      <c r="BN261" s="16"/>
      <c r="BO261" s="31">
        <v>4710.2473957602815</v>
      </c>
      <c r="BP261" s="31">
        <v>4710.2473957602815</v>
      </c>
      <c r="BQ261" s="31">
        <v>4958.4730865714255</v>
      </c>
      <c r="BR261" s="31">
        <v>4758.0529004374657</v>
      </c>
      <c r="BS261" s="31">
        <v>4742.1860617397033</v>
      </c>
      <c r="BT261" s="31"/>
      <c r="BU261" s="4"/>
      <c r="BV261" s="32">
        <v>0.16799999999999926</v>
      </c>
      <c r="BW261" s="16"/>
      <c r="BX261" s="16"/>
      <c r="BY261" s="31">
        <v>4200</v>
      </c>
      <c r="BZ261" s="31">
        <v>4200</v>
      </c>
      <c r="CA261" s="31">
        <v>4200</v>
      </c>
      <c r="CB261" s="31">
        <v>4200</v>
      </c>
      <c r="CC261" s="31">
        <v>4200</v>
      </c>
      <c r="CD261" s="31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4"/>
      <c r="CV261" s="4"/>
      <c r="CW261" s="4"/>
      <c r="CX261" s="4"/>
      <c r="CY261" s="4"/>
      <c r="CZ261" s="22"/>
      <c r="DA261" s="4">
        <v>0</v>
      </c>
      <c r="DB261" s="4">
        <v>0</v>
      </c>
      <c r="DC261" s="4">
        <v>365</v>
      </c>
      <c r="DD261" s="4">
        <v>365</v>
      </c>
      <c r="DE261" s="4">
        <v>365</v>
      </c>
      <c r="DF261" s="4">
        <v>366</v>
      </c>
      <c r="DG261" s="4">
        <v>365</v>
      </c>
      <c r="DH261" s="4">
        <v>0</v>
      </c>
      <c r="DI261" s="16">
        <f t="shared" si="54"/>
        <v>57601.314348302301</v>
      </c>
      <c r="DJ261" s="16">
        <f t="shared" si="55"/>
        <v>4775.8316262862436</v>
      </c>
      <c r="DK261" s="16">
        <f t="shared" si="56"/>
        <v>4200</v>
      </c>
      <c r="DL261" s="16">
        <f t="shared" si="57"/>
        <v>0</v>
      </c>
      <c r="DM261" s="16">
        <f t="shared" si="58"/>
        <v>0</v>
      </c>
      <c r="DN261" s="22"/>
      <c r="DO261" s="4">
        <f>COUNTIFS(crashes!$G$2:$G$17624,"&gt;="&amp;S261,crashes!$G$2:$G$17624,"&lt;"&amp;T261,crashes!$D$2:$D$17624,"="&amp;C261, crashes!$S$2:$S$17624, "&gt;="&amp;AE261, crashes!$S$2:$S$17624, "&lt;="&amp;AF261, crashes!$E$2:$E$17624, "="&amp;D261 )</f>
        <v>10</v>
      </c>
      <c r="DP261" s="29">
        <f>COUNTIFS(crashes!$G$2:$G$17624,"&gt;="&amp;S261,crashes!$G$2:$G$17624,"&lt;"&amp;T261,crashes!$D$2:$D$17624,"="&amp;C261, crashes!$S$2:$S$17624, "&gt;="&amp;AE261, crashes!$S$2:$S$17624, "&lt;="&amp;AF261, crashes!$E$2:$E$17624, "="&amp;D261, crashes!$R$2:$R$17624, "=Weekday")</f>
        <v>7</v>
      </c>
      <c r="DQ261" s="29">
        <f>COUNTIFS(crashes!$G$2:$G$17624,"&gt;="&amp;S261,crashes!$G$2:$G$17624,"&lt;"&amp;T261,crashes!$D$2:$D$17624,"="&amp;C261, crashes!$S$2:$S$17624, "&gt;="&amp;AE261, crashes!$S$2:$S$17624, "&lt;="&amp;AF261, crashes!$E$2:$E$17624, "="&amp;D261, crashes!$R$2:$R$17624, "=Weekend")</f>
        <v>3</v>
      </c>
      <c r="DR261" s="30">
        <f>COUNTIFS(crashes!$G$2:$G$17624,"&gt;="&amp;S261,crashes!$G$2:$G$17624,"&lt;"&amp;T261,crashes!$D$2:$D$17624,"="&amp;C261, crashes!$S$2:$S$17624, "&gt;="&amp;AE261, crashes!$S$2:$S$17624, "&lt;="&amp;AF261, crashes!$E$2:$E$17624, "="&amp;D261,  crashes!$R$2:$R$17624, "=Weekday", crashes!$N$2:$N$17624,"=K")</f>
        <v>0</v>
      </c>
      <c r="DS261" s="30">
        <f>COUNTIFS(crashes!$G$2:$G$17624,"&gt;="&amp;S261,crashes!$G$2:$G$17624,"&lt;"&amp;T261,crashes!$D$2:$D$17624,"="&amp;C261, crashes!$S$2:$S$17624, "&gt;="&amp;AE261, crashes!$S$2:$S$17624, "&lt;="&amp;AF261, crashes!$E$2:$E$17624, "="&amp;D261,  crashes!$R$2:$R$17624, "=Weekday", crashes!$N$2:$N$17624,"=A")</f>
        <v>0</v>
      </c>
      <c r="DT261" s="30">
        <f>COUNTIFS(crashes!$G$2:$G$17624,"&gt;="&amp;S261,crashes!$G$2:$G$17624,"&lt;"&amp;T261,crashes!$D$2:$D$17624,"="&amp;C261, crashes!$S$2:$S$17624, "&gt;="&amp;AE261, crashes!$S$2:$S$17624, "&lt;="&amp;AF261, crashes!$E$2:$E$17624, "="&amp;D261,  crashes!$R$2:$R$17624, "=Weekday", crashes!$N$2:$N$17624,"=B")</f>
        <v>2</v>
      </c>
      <c r="DU261" s="30">
        <f>COUNTIFS(crashes!$G$2:$G$17624,"&gt;="&amp;S261,crashes!$G$2:$G$17624,"&lt;"&amp;T261,crashes!$D$2:$D$17624,"="&amp;C261, crashes!$S$2:$S$17624, "&gt;="&amp;AE261, crashes!$S$2:$S$17624, "&lt;="&amp;AF261, crashes!$E$2:$E$17624, "="&amp;D261,  crashes!$R$2:$R$17624, "=Weekday", crashes!$N$2:$N$17624,"=C")</f>
        <v>0</v>
      </c>
      <c r="DV261" s="30">
        <f>COUNTIFS(crashes!$G$2:$G$17624,"&gt;="&amp;S261,crashes!$G$2:$G$17624,"&lt;"&amp;T261,crashes!$D$2:$D$17624,"="&amp;C261, crashes!$S$2:$S$17624, "&gt;="&amp;AE261, crashes!$S$2:$S$17624, "&lt;="&amp;AF261, crashes!$E$2:$E$17624, "="&amp;D261,  crashes!$R$2:$R$17624, "=Weekday", crashes!$N$2:$N$17624,"=ABC")</f>
        <v>0</v>
      </c>
      <c r="DW261" s="30">
        <f>COUNTIFS(crashes!$G$2:$G$17624,"&gt;="&amp;S261,crashes!$G$2:$G$17624,"&lt;"&amp;T261,crashes!$D$2:$D$17624,"="&amp;C261, crashes!$S$2:$S$17624, "&gt;="&amp;AE261, crashes!$S$2:$S$17624, "&lt;="&amp;AF261, crashes!$E$2:$E$17624, "="&amp;D261,  crashes!$R$2:$R$17624, "=Weekday", crashes!$N$2:$N$17624,"=O")</f>
        <v>5</v>
      </c>
      <c r="DX261" s="30">
        <f>COUNTIFS(crashes!$G$2:$G$17624,"&gt;="&amp;S261,crashes!$G$2:$G$17624,"&lt;"&amp;T261,crashes!$D$2:$D$17624,"="&amp;C261, crashes!$S$2:$S$17624, "&gt;="&amp;AE261, crashes!$S$2:$S$17624, "&lt;="&amp;AF261, crashes!$E$2:$E$17624, "="&amp;D261,  crashes!$R$2:$R$17624, "=Weekend", crashes!$N$2:$N$17624,"=K")</f>
        <v>0</v>
      </c>
      <c r="DY261" s="30">
        <f>COUNTIFS(crashes!$G$2:$G$17624,"&gt;="&amp;S261,crashes!$G$2:$G$17624,"&lt;"&amp;T261,crashes!$D$2:$D$17624,"="&amp;C261, crashes!$S$2:$S$17624, "&gt;="&amp;AE261, crashes!$S$2:$S$17624, "&lt;="&amp;AF261, crashes!$E$2:$E$17624, "="&amp;D261,  crashes!$R$2:$R$17624, "=Weekend", crashes!$N$2:$N$17624,"=A")</f>
        <v>0</v>
      </c>
      <c r="DZ261" s="30">
        <f>COUNTIFS(crashes!$G$2:$G$17624,"&gt;="&amp;S261,crashes!$G$2:$G$17624,"&lt;"&amp;T261,crashes!$D$2:$D$17624,"="&amp;C261, crashes!$S$2:$S$17624, "&gt;="&amp;AE261, crashes!$S$2:$S$17624, "&lt;="&amp;AF261, crashes!$E$2:$E$17624, "="&amp;D261,  crashes!$R$2:$R$17624, "=Weekend", crashes!$N$2:$N$17624,"=B")</f>
        <v>2</v>
      </c>
      <c r="EA261" s="30">
        <f>COUNTIFS(crashes!$G$2:$G$17624,"&gt;="&amp;S261,crashes!$G$2:$G$17624,"&lt;"&amp;T261,crashes!$D$2:$D$17624,"="&amp;C261, crashes!$S$2:$S$17624, "&gt;="&amp;AE261, crashes!$S$2:$S$17624, "&lt;="&amp;AF261, crashes!$E$2:$E$17624, "="&amp;D261,  crashes!$R$2:$R$17624, "=Weekend", crashes!$N$2:$N$17624,"=C")</f>
        <v>0</v>
      </c>
      <c r="EB261" s="30">
        <f>COUNTIFS(crashes!$G$2:$G$17624,"&gt;="&amp;S261,crashes!$G$2:$G$17624,"&lt;"&amp;T261,crashes!$D$2:$D$17624,"="&amp;C261, crashes!$S$2:$S$17624, "&gt;="&amp;AE261, crashes!$S$2:$S$17624, "&lt;="&amp;AF261, crashes!$E$2:$E$17624, "="&amp;D261,  crashes!$R$2:$R$17624, "=Weekend", crashes!$N$2:$N$17624,"=ABC")</f>
        <v>0</v>
      </c>
      <c r="EC261" s="30">
        <f>COUNTIFS(crashes!$G$2:$G$17624,"&gt;="&amp;S261,crashes!$G$2:$G$17624,"&lt;"&amp;T261,crashes!$D$2:$D$17624,"="&amp;C261, crashes!$S$2:$S$17624, "&gt;="&amp;AE261, crashes!$S$2:$S$17624, "&lt;="&amp;AF261, crashes!$E$2:$E$17624, "="&amp;D261,  crashes!$R$2:$R$17624, "=Weekend", crashes!$N$2:$N$17624,"=O")</f>
        <v>1</v>
      </c>
      <c r="ED261" s="4">
        <f t="shared" si="59"/>
        <v>0</v>
      </c>
      <c r="EE261" s="4">
        <f t="shared" si="60"/>
        <v>0</v>
      </c>
      <c r="EF261" s="4">
        <f t="shared" si="61"/>
        <v>4</v>
      </c>
      <c r="EG261" s="4">
        <f t="shared" si="62"/>
        <v>0</v>
      </c>
      <c r="EH261" s="4">
        <f t="shared" si="63"/>
        <v>0</v>
      </c>
      <c r="EI261" s="50">
        <f t="shared" si="64"/>
        <v>4</v>
      </c>
      <c r="EJ261" s="4">
        <f t="shared" si="65"/>
        <v>6</v>
      </c>
      <c r="EK261" s="22"/>
      <c r="EL261" s="3">
        <v>2016</v>
      </c>
      <c r="EM261" s="3">
        <v>12</v>
      </c>
      <c r="EN261" s="3">
        <v>8.0300000000000007E-3</v>
      </c>
      <c r="EO261" s="3">
        <v>4.79E-3</v>
      </c>
      <c r="EP261" s="3">
        <v>3.8600000000000001E-3</v>
      </c>
      <c r="EQ261" s="3">
        <v>5.0699999999999999E-3</v>
      </c>
      <c r="ER261" s="3">
        <v>1.528E-2</v>
      </c>
      <c r="ES261" s="3">
        <v>4.5690000000000001E-2</v>
      </c>
      <c r="ET261" s="3">
        <v>7.6850000000000002E-2</v>
      </c>
      <c r="EU261" s="3">
        <v>8.4529999999999994E-2</v>
      </c>
      <c r="EV261" s="3">
        <v>5.9220000000000002E-2</v>
      </c>
      <c r="EW261" s="3">
        <v>4.9579999999999999E-2</v>
      </c>
      <c r="EX261" s="3">
        <v>4.8280000000000003E-2</v>
      </c>
      <c r="EY261" s="3">
        <v>5.7729999999999997E-2</v>
      </c>
      <c r="EZ261" s="3">
        <v>6.2179999999999999E-2</v>
      </c>
      <c r="FA261" s="3">
        <v>6.2190000000000002E-2</v>
      </c>
      <c r="FB261" s="3">
        <v>6.7110000000000003E-2</v>
      </c>
      <c r="FC261" s="3">
        <v>7.2429999999999994E-2</v>
      </c>
      <c r="FD261" s="3">
        <v>7.102E-2</v>
      </c>
      <c r="FE261" s="3">
        <v>7.2440000000000004E-2</v>
      </c>
      <c r="FF261" s="3">
        <v>5.8049999999999997E-2</v>
      </c>
      <c r="FG261" s="3">
        <v>4.4240000000000002E-2</v>
      </c>
      <c r="FH261" s="3">
        <v>3.6929999999999998E-2</v>
      </c>
      <c r="FI261" s="3">
        <v>3.2599999999999997E-2</v>
      </c>
      <c r="FJ261" s="3">
        <v>2.3709999999999998E-2</v>
      </c>
      <c r="FK261" s="3">
        <v>1.538E-2</v>
      </c>
      <c r="FL261" s="3">
        <v>2016</v>
      </c>
      <c r="FM261" s="3">
        <v>12</v>
      </c>
      <c r="FN261" s="3">
        <v>2016</v>
      </c>
      <c r="FO261" s="51">
        <v>12</v>
      </c>
      <c r="FP261" s="51">
        <v>271</v>
      </c>
      <c r="FQ261" s="51">
        <v>1.465E-2</v>
      </c>
      <c r="FR261" s="51">
        <v>9.7450000000000002E-3</v>
      </c>
      <c r="FS261" s="3">
        <v>8.515E-3</v>
      </c>
      <c r="FT261" s="3">
        <v>5.8100000000000001E-3</v>
      </c>
      <c r="FU261" s="3">
        <v>6.5750000000000001E-3</v>
      </c>
      <c r="FV261" s="3">
        <v>1.3509999999999999E-2</v>
      </c>
      <c r="FW261" s="3">
        <v>2.0685000000000002E-2</v>
      </c>
      <c r="FX261" s="3">
        <v>2.759E-2</v>
      </c>
      <c r="FY261" s="3">
        <v>3.5045E-2</v>
      </c>
      <c r="FZ261" s="3">
        <v>4.3859999999999996E-2</v>
      </c>
      <c r="GA261" s="3">
        <v>5.0845000000000001E-2</v>
      </c>
      <c r="GB261" s="3">
        <v>5.3849999999999995E-2</v>
      </c>
      <c r="GC261" s="3">
        <v>5.5515000000000002E-2</v>
      </c>
      <c r="GD261" s="3">
        <v>5.6014999999999995E-2</v>
      </c>
      <c r="GE261" s="3">
        <v>5.6194999999999995E-2</v>
      </c>
      <c r="GF261" s="3">
        <v>5.5085000000000002E-2</v>
      </c>
      <c r="GG261" s="3">
        <v>5.4715E-2</v>
      </c>
      <c r="GH261" s="3">
        <v>5.1699999999999996E-2</v>
      </c>
      <c r="GI261" s="3">
        <v>4.6844999999999998E-2</v>
      </c>
      <c r="GJ261" s="3">
        <v>3.8459999999999994E-2</v>
      </c>
      <c r="GK261" s="3">
        <v>3.3119999999999997E-2</v>
      </c>
      <c r="GL261" s="3">
        <v>2.8685000000000002E-2</v>
      </c>
      <c r="GM261" s="3">
        <v>2.3195E-2</v>
      </c>
      <c r="GN261" s="3">
        <v>1.7084999999999999E-2</v>
      </c>
      <c r="GO261" s="22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</row>
    <row r="262" spans="1:264" s="3" customFormat="1" ht="12" customHeight="1" x14ac:dyDescent="0.2">
      <c r="A262" s="4" t="s">
        <v>391</v>
      </c>
      <c r="B262" s="4" t="s">
        <v>218</v>
      </c>
      <c r="C262" s="4">
        <v>264</v>
      </c>
      <c r="D262" s="4" t="s">
        <v>90</v>
      </c>
      <c r="E262" s="4" t="s">
        <v>67</v>
      </c>
      <c r="F262" s="4" t="s">
        <v>70</v>
      </c>
      <c r="G262" s="4">
        <v>4</v>
      </c>
      <c r="H262" s="4" t="s">
        <v>167</v>
      </c>
      <c r="I262" s="4">
        <v>1</v>
      </c>
      <c r="J262" s="4">
        <v>0</v>
      </c>
      <c r="K262" s="4"/>
      <c r="L262" s="4"/>
      <c r="M262" s="4"/>
      <c r="N262" s="4"/>
      <c r="O262" s="4"/>
      <c r="P262" s="4" t="s">
        <v>641</v>
      </c>
      <c r="Q262" s="4" t="s">
        <v>640</v>
      </c>
      <c r="R262" s="4" t="s">
        <v>642</v>
      </c>
      <c r="S262" s="4">
        <v>20.34</v>
      </c>
      <c r="T262" s="4">
        <v>20.388000000000002</v>
      </c>
      <c r="U262" s="4">
        <v>1</v>
      </c>
      <c r="V262" s="10">
        <v>43223</v>
      </c>
      <c r="W262" s="4">
        <v>1</v>
      </c>
      <c r="X262" s="4">
        <v>4.8000000000001819E-2</v>
      </c>
      <c r="Y262" s="4">
        <v>0.16799999999999926</v>
      </c>
      <c r="Z262" s="4">
        <v>1</v>
      </c>
      <c r="AA262" s="4"/>
      <c r="AB262" s="4"/>
      <c r="AC262" s="4"/>
      <c r="AD262" s="4"/>
      <c r="AE262" s="10">
        <v>41275</v>
      </c>
      <c r="AF262" s="10">
        <v>43100</v>
      </c>
      <c r="AG262" s="16"/>
      <c r="AH262" s="16"/>
      <c r="AI262" s="31">
        <v>55000</v>
      </c>
      <c r="AJ262" s="31">
        <v>55000</v>
      </c>
      <c r="AK262" s="31">
        <v>58000</v>
      </c>
      <c r="AL262" s="31">
        <v>60000</v>
      </c>
      <c r="AM262" s="31">
        <v>60000</v>
      </c>
      <c r="AN262" s="31"/>
      <c r="AO262" s="4"/>
      <c r="AP262" s="4"/>
      <c r="AQ262" s="4"/>
      <c r="AR262" s="9">
        <v>12.058071867918166</v>
      </c>
      <c r="AS262" s="9">
        <v>11.257902452149972</v>
      </c>
      <c r="AT262" s="9">
        <v>6.4152785349612547</v>
      </c>
      <c r="AU262" s="9">
        <v>0</v>
      </c>
      <c r="AV262" s="9">
        <v>0</v>
      </c>
      <c r="AW262" s="39" t="b">
        <v>0</v>
      </c>
      <c r="AX262" s="39" t="b">
        <v>0</v>
      </c>
      <c r="AY262" s="9">
        <v>0</v>
      </c>
      <c r="AZ262" s="9">
        <v>232.32000000000255</v>
      </c>
      <c r="BA262" s="9">
        <v>228.99140598044158</v>
      </c>
      <c r="BB262" s="9">
        <v>1</v>
      </c>
      <c r="BC262" s="9">
        <v>15.851666594057788</v>
      </c>
      <c r="BD262" s="9">
        <v>2.4629786665813733</v>
      </c>
      <c r="BE262" s="9">
        <v>1.9804081321316889</v>
      </c>
      <c r="BF262" s="9" t="s">
        <v>216</v>
      </c>
      <c r="BG262" s="9">
        <v>6.6326956075103771</v>
      </c>
      <c r="BH262" s="4"/>
      <c r="BI262" s="4"/>
      <c r="BJ262" s="4" t="s">
        <v>167</v>
      </c>
      <c r="BK262" s="4"/>
      <c r="BL262" s="32">
        <v>1.4660000000000011</v>
      </c>
      <c r="BM262" s="16"/>
      <c r="BN262" s="16"/>
      <c r="BO262" s="31">
        <v>4710.2473957602815</v>
      </c>
      <c r="BP262" s="31">
        <v>4710.2473957602815</v>
      </c>
      <c r="BQ262" s="31">
        <v>4958.4730865714255</v>
      </c>
      <c r="BR262" s="31">
        <v>4758.0529004374657</v>
      </c>
      <c r="BS262" s="31">
        <v>4742.1860617397033</v>
      </c>
      <c r="BT262" s="31"/>
      <c r="BU262" s="4"/>
      <c r="BV262" s="32">
        <v>0.11999999999999744</v>
      </c>
      <c r="BW262" s="16"/>
      <c r="BX262" s="16"/>
      <c r="BY262" s="31">
        <v>4200</v>
      </c>
      <c r="BZ262" s="31">
        <v>4200</v>
      </c>
      <c r="CA262" s="31">
        <v>4200</v>
      </c>
      <c r="CB262" s="31">
        <v>4200</v>
      </c>
      <c r="CC262" s="31">
        <v>4200</v>
      </c>
      <c r="CD262" s="31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31">
        <v>4200</v>
      </c>
      <c r="CP262" s="31">
        <v>4200</v>
      </c>
      <c r="CQ262" s="31">
        <v>4200</v>
      </c>
      <c r="CR262" s="31">
        <v>4200</v>
      </c>
      <c r="CS262" s="31">
        <v>4200</v>
      </c>
      <c r="CT262" s="31"/>
      <c r="CU262" s="4"/>
      <c r="CV262" s="4"/>
      <c r="CW262" s="4"/>
      <c r="CX262" s="4"/>
      <c r="CY262" s="4"/>
      <c r="CZ262" s="22"/>
      <c r="DA262" s="4">
        <v>0</v>
      </c>
      <c r="DB262" s="4">
        <v>0</v>
      </c>
      <c r="DC262" s="4">
        <v>365</v>
      </c>
      <c r="DD262" s="4">
        <v>365</v>
      </c>
      <c r="DE262" s="4">
        <v>365</v>
      </c>
      <c r="DF262" s="4">
        <v>366</v>
      </c>
      <c r="DG262" s="4">
        <v>365</v>
      </c>
      <c r="DH262" s="4">
        <v>0</v>
      </c>
      <c r="DI262" s="16">
        <f t="shared" si="54"/>
        <v>57601.314348302301</v>
      </c>
      <c r="DJ262" s="16">
        <f t="shared" si="55"/>
        <v>4775.8316262862436</v>
      </c>
      <c r="DK262" s="16">
        <f t="shared" si="56"/>
        <v>4200</v>
      </c>
      <c r="DL262" s="16">
        <f t="shared" si="57"/>
        <v>0</v>
      </c>
      <c r="DM262" s="16">
        <f t="shared" si="58"/>
        <v>4200</v>
      </c>
      <c r="DN262" s="22"/>
      <c r="DO262" s="4">
        <f>COUNTIFS(crashes!$G$2:$G$17624,"&gt;="&amp;S262,crashes!$G$2:$G$17624,"&lt;"&amp;T262,crashes!$D$2:$D$17624,"="&amp;C262, crashes!$S$2:$S$17624, "&gt;="&amp;AE262, crashes!$S$2:$S$17624, "&lt;="&amp;AF262, crashes!$E$2:$E$17624, "="&amp;D262 )</f>
        <v>7</v>
      </c>
      <c r="DP262" s="29">
        <f>COUNTIFS(crashes!$G$2:$G$17624,"&gt;="&amp;S262,crashes!$G$2:$G$17624,"&lt;"&amp;T262,crashes!$D$2:$D$17624,"="&amp;C262, crashes!$S$2:$S$17624, "&gt;="&amp;AE262, crashes!$S$2:$S$17624, "&lt;="&amp;AF262, crashes!$E$2:$E$17624, "="&amp;D262, crashes!$R$2:$R$17624, "=Weekday")</f>
        <v>7</v>
      </c>
      <c r="DQ262" s="29">
        <f>COUNTIFS(crashes!$G$2:$G$17624,"&gt;="&amp;S262,crashes!$G$2:$G$17624,"&lt;"&amp;T262,crashes!$D$2:$D$17624,"="&amp;C262, crashes!$S$2:$S$17624, "&gt;="&amp;AE262, crashes!$S$2:$S$17624, "&lt;="&amp;AF262, crashes!$E$2:$E$17624, "="&amp;D262, crashes!$R$2:$R$17624, "=Weekend")</f>
        <v>0</v>
      </c>
      <c r="DR262" s="30">
        <f>COUNTIFS(crashes!$G$2:$G$17624,"&gt;="&amp;S262,crashes!$G$2:$G$17624,"&lt;"&amp;T262,crashes!$D$2:$D$17624,"="&amp;C262, crashes!$S$2:$S$17624, "&gt;="&amp;AE262, crashes!$S$2:$S$17624, "&lt;="&amp;AF262, crashes!$E$2:$E$17624, "="&amp;D262,  crashes!$R$2:$R$17624, "=Weekday", crashes!$N$2:$N$17624,"=K")</f>
        <v>0</v>
      </c>
      <c r="DS262" s="30">
        <f>COUNTIFS(crashes!$G$2:$G$17624,"&gt;="&amp;S262,crashes!$G$2:$G$17624,"&lt;"&amp;T262,crashes!$D$2:$D$17624,"="&amp;C262, crashes!$S$2:$S$17624, "&gt;="&amp;AE262, crashes!$S$2:$S$17624, "&lt;="&amp;AF262, crashes!$E$2:$E$17624, "="&amp;D262,  crashes!$R$2:$R$17624, "=Weekday", crashes!$N$2:$N$17624,"=A")</f>
        <v>0</v>
      </c>
      <c r="DT262" s="30">
        <f>COUNTIFS(crashes!$G$2:$G$17624,"&gt;="&amp;S262,crashes!$G$2:$G$17624,"&lt;"&amp;T262,crashes!$D$2:$D$17624,"="&amp;C262, crashes!$S$2:$S$17624, "&gt;="&amp;AE262, crashes!$S$2:$S$17624, "&lt;="&amp;AF262, crashes!$E$2:$E$17624, "="&amp;D262,  crashes!$R$2:$R$17624, "=Weekday", crashes!$N$2:$N$17624,"=B")</f>
        <v>1</v>
      </c>
      <c r="DU262" s="30">
        <f>COUNTIFS(crashes!$G$2:$G$17624,"&gt;="&amp;S262,crashes!$G$2:$G$17624,"&lt;"&amp;T262,crashes!$D$2:$D$17624,"="&amp;C262, crashes!$S$2:$S$17624, "&gt;="&amp;AE262, crashes!$S$2:$S$17624, "&lt;="&amp;AF262, crashes!$E$2:$E$17624, "="&amp;D262,  crashes!$R$2:$R$17624, "=Weekday", crashes!$N$2:$N$17624,"=C")</f>
        <v>1</v>
      </c>
      <c r="DV262" s="30">
        <f>COUNTIFS(crashes!$G$2:$G$17624,"&gt;="&amp;S262,crashes!$G$2:$G$17624,"&lt;"&amp;T262,crashes!$D$2:$D$17624,"="&amp;C262, crashes!$S$2:$S$17624, "&gt;="&amp;AE262, crashes!$S$2:$S$17624, "&lt;="&amp;AF262, crashes!$E$2:$E$17624, "="&amp;D262,  crashes!$R$2:$R$17624, "=Weekday", crashes!$N$2:$N$17624,"=ABC")</f>
        <v>0</v>
      </c>
      <c r="DW262" s="30">
        <f>COUNTIFS(crashes!$G$2:$G$17624,"&gt;="&amp;S262,crashes!$G$2:$G$17624,"&lt;"&amp;T262,crashes!$D$2:$D$17624,"="&amp;C262, crashes!$S$2:$S$17624, "&gt;="&amp;AE262, crashes!$S$2:$S$17624, "&lt;="&amp;AF262, crashes!$E$2:$E$17624, "="&amp;D262,  crashes!$R$2:$R$17624, "=Weekday", crashes!$N$2:$N$17624,"=O")</f>
        <v>5</v>
      </c>
      <c r="DX262" s="30">
        <f>COUNTIFS(crashes!$G$2:$G$17624,"&gt;="&amp;S262,crashes!$G$2:$G$17624,"&lt;"&amp;T262,crashes!$D$2:$D$17624,"="&amp;C262, crashes!$S$2:$S$17624, "&gt;="&amp;AE262, crashes!$S$2:$S$17624, "&lt;="&amp;AF262, crashes!$E$2:$E$17624, "="&amp;D262,  crashes!$R$2:$R$17624, "=Weekend", crashes!$N$2:$N$17624,"=K")</f>
        <v>0</v>
      </c>
      <c r="DY262" s="30">
        <f>COUNTIFS(crashes!$G$2:$G$17624,"&gt;="&amp;S262,crashes!$G$2:$G$17624,"&lt;"&amp;T262,crashes!$D$2:$D$17624,"="&amp;C262, crashes!$S$2:$S$17624, "&gt;="&amp;AE262, crashes!$S$2:$S$17624, "&lt;="&amp;AF262, crashes!$E$2:$E$17624, "="&amp;D262,  crashes!$R$2:$R$17624, "=Weekend", crashes!$N$2:$N$17624,"=A")</f>
        <v>0</v>
      </c>
      <c r="DZ262" s="30">
        <f>COUNTIFS(crashes!$G$2:$G$17624,"&gt;="&amp;S262,crashes!$G$2:$G$17624,"&lt;"&amp;T262,crashes!$D$2:$D$17624,"="&amp;C262, crashes!$S$2:$S$17624, "&gt;="&amp;AE262, crashes!$S$2:$S$17624, "&lt;="&amp;AF262, crashes!$E$2:$E$17624, "="&amp;D262,  crashes!$R$2:$R$17624, "=Weekend", crashes!$N$2:$N$17624,"=B")</f>
        <v>0</v>
      </c>
      <c r="EA262" s="30">
        <f>COUNTIFS(crashes!$G$2:$G$17624,"&gt;="&amp;S262,crashes!$G$2:$G$17624,"&lt;"&amp;T262,crashes!$D$2:$D$17624,"="&amp;C262, crashes!$S$2:$S$17624, "&gt;="&amp;AE262, crashes!$S$2:$S$17624, "&lt;="&amp;AF262, crashes!$E$2:$E$17624, "="&amp;D262,  crashes!$R$2:$R$17624, "=Weekend", crashes!$N$2:$N$17624,"=C")</f>
        <v>0</v>
      </c>
      <c r="EB262" s="30">
        <f>COUNTIFS(crashes!$G$2:$G$17624,"&gt;="&amp;S262,crashes!$G$2:$G$17624,"&lt;"&amp;T262,crashes!$D$2:$D$17624,"="&amp;C262, crashes!$S$2:$S$17624, "&gt;="&amp;AE262, crashes!$S$2:$S$17624, "&lt;="&amp;AF262, crashes!$E$2:$E$17624, "="&amp;D262,  crashes!$R$2:$R$17624, "=Weekend", crashes!$N$2:$N$17624,"=ABC")</f>
        <v>0</v>
      </c>
      <c r="EC262" s="30">
        <f>COUNTIFS(crashes!$G$2:$G$17624,"&gt;="&amp;S262,crashes!$G$2:$G$17624,"&lt;"&amp;T262,crashes!$D$2:$D$17624,"="&amp;C262, crashes!$S$2:$S$17624, "&gt;="&amp;AE262, crashes!$S$2:$S$17624, "&lt;="&amp;AF262, crashes!$E$2:$E$17624, "="&amp;D262,  crashes!$R$2:$R$17624, "=Weekend", crashes!$N$2:$N$17624,"=O")</f>
        <v>0</v>
      </c>
      <c r="ED262" s="4">
        <f t="shared" si="59"/>
        <v>0</v>
      </c>
      <c r="EE262" s="4">
        <f t="shared" si="60"/>
        <v>0</v>
      </c>
      <c r="EF262" s="4">
        <f t="shared" si="61"/>
        <v>1</v>
      </c>
      <c r="EG262" s="4">
        <f t="shared" si="62"/>
        <v>1</v>
      </c>
      <c r="EH262" s="4">
        <f t="shared" si="63"/>
        <v>0</v>
      </c>
      <c r="EI262" s="50">
        <f t="shared" si="64"/>
        <v>2</v>
      </c>
      <c r="EJ262" s="4">
        <f t="shared" si="65"/>
        <v>5</v>
      </c>
      <c r="EK262" s="22"/>
      <c r="EL262" s="3">
        <v>2016</v>
      </c>
      <c r="EM262" s="3">
        <v>12</v>
      </c>
      <c r="EN262" s="3">
        <v>8.0300000000000007E-3</v>
      </c>
      <c r="EO262" s="3">
        <v>4.79E-3</v>
      </c>
      <c r="EP262" s="3">
        <v>3.8600000000000001E-3</v>
      </c>
      <c r="EQ262" s="3">
        <v>5.0699999999999999E-3</v>
      </c>
      <c r="ER262" s="3">
        <v>1.528E-2</v>
      </c>
      <c r="ES262" s="3">
        <v>4.5690000000000001E-2</v>
      </c>
      <c r="ET262" s="3">
        <v>7.6850000000000002E-2</v>
      </c>
      <c r="EU262" s="3">
        <v>8.4529999999999994E-2</v>
      </c>
      <c r="EV262" s="3">
        <v>5.9220000000000002E-2</v>
      </c>
      <c r="EW262" s="3">
        <v>4.9579999999999999E-2</v>
      </c>
      <c r="EX262" s="3">
        <v>4.8280000000000003E-2</v>
      </c>
      <c r="EY262" s="3">
        <v>5.7729999999999997E-2</v>
      </c>
      <c r="EZ262" s="3">
        <v>6.2179999999999999E-2</v>
      </c>
      <c r="FA262" s="3">
        <v>6.2190000000000002E-2</v>
      </c>
      <c r="FB262" s="3">
        <v>6.7110000000000003E-2</v>
      </c>
      <c r="FC262" s="3">
        <v>7.2429999999999994E-2</v>
      </c>
      <c r="FD262" s="3">
        <v>7.102E-2</v>
      </c>
      <c r="FE262" s="3">
        <v>7.2440000000000004E-2</v>
      </c>
      <c r="FF262" s="3">
        <v>5.8049999999999997E-2</v>
      </c>
      <c r="FG262" s="3">
        <v>4.4240000000000002E-2</v>
      </c>
      <c r="FH262" s="3">
        <v>3.6929999999999998E-2</v>
      </c>
      <c r="FI262" s="3">
        <v>3.2599999999999997E-2</v>
      </c>
      <c r="FJ262" s="3">
        <v>2.3709999999999998E-2</v>
      </c>
      <c r="FK262" s="3">
        <v>1.538E-2</v>
      </c>
      <c r="FL262" s="3">
        <v>2016</v>
      </c>
      <c r="FM262" s="3">
        <v>12</v>
      </c>
      <c r="FN262" s="3">
        <v>2016</v>
      </c>
      <c r="FO262" s="51">
        <v>12</v>
      </c>
      <c r="FP262" s="51">
        <v>271</v>
      </c>
      <c r="FQ262" s="51">
        <v>1.465E-2</v>
      </c>
      <c r="FR262" s="51">
        <v>9.7450000000000002E-3</v>
      </c>
      <c r="FS262" s="3">
        <v>8.515E-3</v>
      </c>
      <c r="FT262" s="3">
        <v>5.8100000000000001E-3</v>
      </c>
      <c r="FU262" s="3">
        <v>6.5750000000000001E-3</v>
      </c>
      <c r="FV262" s="3">
        <v>1.3509999999999999E-2</v>
      </c>
      <c r="FW262" s="3">
        <v>2.0685000000000002E-2</v>
      </c>
      <c r="FX262" s="3">
        <v>2.759E-2</v>
      </c>
      <c r="FY262" s="3">
        <v>3.5045E-2</v>
      </c>
      <c r="FZ262" s="3">
        <v>4.3859999999999996E-2</v>
      </c>
      <c r="GA262" s="3">
        <v>5.0845000000000001E-2</v>
      </c>
      <c r="GB262" s="3">
        <v>5.3849999999999995E-2</v>
      </c>
      <c r="GC262" s="3">
        <v>5.5515000000000002E-2</v>
      </c>
      <c r="GD262" s="3">
        <v>5.6014999999999995E-2</v>
      </c>
      <c r="GE262" s="3">
        <v>5.6194999999999995E-2</v>
      </c>
      <c r="GF262" s="3">
        <v>5.5085000000000002E-2</v>
      </c>
      <c r="GG262" s="3">
        <v>5.4715E-2</v>
      </c>
      <c r="GH262" s="3">
        <v>5.1699999999999996E-2</v>
      </c>
      <c r="GI262" s="3">
        <v>4.6844999999999998E-2</v>
      </c>
      <c r="GJ262" s="3">
        <v>3.8459999999999994E-2</v>
      </c>
      <c r="GK262" s="3">
        <v>3.3119999999999997E-2</v>
      </c>
      <c r="GL262" s="3">
        <v>2.8685000000000002E-2</v>
      </c>
      <c r="GM262" s="3">
        <v>2.3195E-2</v>
      </c>
      <c r="GN262" s="3">
        <v>1.7084999999999999E-2</v>
      </c>
      <c r="GO262" s="22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</row>
    <row r="263" spans="1:264" s="3" customFormat="1" ht="12" customHeight="1" x14ac:dyDescent="0.2">
      <c r="A263" s="4" t="s">
        <v>391</v>
      </c>
      <c r="B263" s="4" t="s">
        <v>218</v>
      </c>
      <c r="C263" s="4">
        <v>264</v>
      </c>
      <c r="D263" s="4" t="s">
        <v>90</v>
      </c>
      <c r="E263" s="4" t="s">
        <v>67</v>
      </c>
      <c r="F263" s="4" t="s">
        <v>70</v>
      </c>
      <c r="G263" s="4">
        <v>4</v>
      </c>
      <c r="H263" s="4" t="s">
        <v>167</v>
      </c>
      <c r="I263" s="4">
        <v>1</v>
      </c>
      <c r="J263" s="4">
        <v>0</v>
      </c>
      <c r="K263" s="4"/>
      <c r="L263" s="4"/>
      <c r="M263" s="4"/>
      <c r="N263" s="4"/>
      <c r="O263" s="4"/>
      <c r="P263" s="4" t="s">
        <v>643</v>
      </c>
      <c r="Q263" s="4" t="s">
        <v>642</v>
      </c>
      <c r="R263" s="4" t="s">
        <v>644</v>
      </c>
      <c r="S263" s="4">
        <v>20.388000000000002</v>
      </c>
      <c r="T263" s="4">
        <v>20.507999999999999</v>
      </c>
      <c r="U263" s="4">
        <v>1</v>
      </c>
      <c r="V263" s="10">
        <v>43223</v>
      </c>
      <c r="W263" s="4">
        <v>1</v>
      </c>
      <c r="X263" s="4">
        <v>0.11999999999999744</v>
      </c>
      <c r="Y263" s="4">
        <v>0.16799999999999926</v>
      </c>
      <c r="Z263" s="4">
        <v>1</v>
      </c>
      <c r="AA263" s="4"/>
      <c r="AB263" s="4"/>
      <c r="AC263" s="4"/>
      <c r="AD263" s="4"/>
      <c r="AE263" s="10">
        <v>41275</v>
      </c>
      <c r="AF263" s="10">
        <v>43100</v>
      </c>
      <c r="AG263" s="16"/>
      <c r="AH263" s="16"/>
      <c r="AI263" s="31">
        <v>55000</v>
      </c>
      <c r="AJ263" s="31">
        <v>55000</v>
      </c>
      <c r="AK263" s="31">
        <v>58000</v>
      </c>
      <c r="AL263" s="31">
        <v>60000</v>
      </c>
      <c r="AM263" s="31">
        <v>60000</v>
      </c>
      <c r="AN263" s="31"/>
      <c r="AO263" s="4">
        <v>0.43699999999999761</v>
      </c>
      <c r="AP263" s="4">
        <v>3829</v>
      </c>
      <c r="AQ263" s="4">
        <v>0.11999999999999744</v>
      </c>
      <c r="AR263" s="9">
        <v>12.023806498015682</v>
      </c>
      <c r="AS263" s="9">
        <v>11.496416484995285</v>
      </c>
      <c r="AT263" s="9">
        <v>6.5869281327683655</v>
      </c>
      <c r="AU263" s="9">
        <v>0</v>
      </c>
      <c r="AV263" s="9">
        <v>0</v>
      </c>
      <c r="AW263" s="39" t="b">
        <v>0</v>
      </c>
      <c r="AX263" s="39" t="b">
        <v>0</v>
      </c>
      <c r="AY263" s="9">
        <v>0</v>
      </c>
      <c r="AZ263" s="9">
        <v>145.99999999999625</v>
      </c>
      <c r="BA263" s="9">
        <v>395.99999999999625</v>
      </c>
      <c r="BB263" s="9">
        <v>11.859350625360763</v>
      </c>
      <c r="BC263" s="9">
        <v>16.287931382944137</v>
      </c>
      <c r="BD263" s="9">
        <v>2.5647005574119666</v>
      </c>
      <c r="BE263" s="9">
        <v>2.1124215104059987</v>
      </c>
      <c r="BF263" s="9" t="s">
        <v>216</v>
      </c>
      <c r="BG263" s="9">
        <v>6.8123084264733542</v>
      </c>
      <c r="BH263" s="4"/>
      <c r="BI263" s="4"/>
      <c r="BJ263" s="4" t="s">
        <v>167</v>
      </c>
      <c r="BK263" s="4"/>
      <c r="BL263" s="32">
        <v>1.5140000000000029</v>
      </c>
      <c r="BM263" s="16"/>
      <c r="BN263" s="16"/>
      <c r="BO263" s="31">
        <v>4710.2473957602815</v>
      </c>
      <c r="BP263" s="31">
        <v>4710.2473957602815</v>
      </c>
      <c r="BQ263" s="31">
        <v>4958.4730865714255</v>
      </c>
      <c r="BR263" s="31">
        <v>4758.0529004374657</v>
      </c>
      <c r="BS263" s="31">
        <v>4742.1860617397033</v>
      </c>
      <c r="BT263" s="31"/>
      <c r="BU263" s="4"/>
      <c r="BV263" s="32">
        <v>0</v>
      </c>
      <c r="BW263" s="16"/>
      <c r="BX263" s="16"/>
      <c r="BY263" s="31">
        <v>4200</v>
      </c>
      <c r="BZ263" s="31">
        <v>4200</v>
      </c>
      <c r="CA263" s="31">
        <v>4200</v>
      </c>
      <c r="CB263" s="31">
        <v>4200</v>
      </c>
      <c r="CC263" s="31">
        <v>4200</v>
      </c>
      <c r="CD263" s="31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31">
        <v>4200</v>
      </c>
      <c r="CP263" s="31">
        <v>4200</v>
      </c>
      <c r="CQ263" s="31">
        <v>4200</v>
      </c>
      <c r="CR263" s="31">
        <v>4200</v>
      </c>
      <c r="CS263" s="31">
        <v>4200</v>
      </c>
      <c r="CT263" s="31"/>
      <c r="CU263" s="4"/>
      <c r="CV263" s="4"/>
      <c r="CW263" s="4"/>
      <c r="CX263" s="4"/>
      <c r="CY263" s="4"/>
      <c r="CZ263" s="22"/>
      <c r="DA263" s="4">
        <v>0</v>
      </c>
      <c r="DB263" s="4">
        <v>0</v>
      </c>
      <c r="DC263" s="4">
        <v>365</v>
      </c>
      <c r="DD263" s="4">
        <v>365</v>
      </c>
      <c r="DE263" s="4">
        <v>365</v>
      </c>
      <c r="DF263" s="4">
        <v>366</v>
      </c>
      <c r="DG263" s="4">
        <v>365</v>
      </c>
      <c r="DH263" s="4">
        <v>0</v>
      </c>
      <c r="DI263" s="16">
        <f t="shared" si="54"/>
        <v>57601.314348302301</v>
      </c>
      <c r="DJ263" s="16">
        <f t="shared" si="55"/>
        <v>4775.8316262862436</v>
      </c>
      <c r="DK263" s="16">
        <f t="shared" si="56"/>
        <v>4200</v>
      </c>
      <c r="DL263" s="16">
        <f t="shared" si="57"/>
        <v>0</v>
      </c>
      <c r="DM263" s="16">
        <f t="shared" si="58"/>
        <v>4200</v>
      </c>
      <c r="DN263" s="22"/>
      <c r="DO263" s="4">
        <f>COUNTIFS(crashes!$G$2:$G$17624,"&gt;="&amp;S263,crashes!$G$2:$G$17624,"&lt;"&amp;T263,crashes!$D$2:$D$17624,"="&amp;C263, crashes!$S$2:$S$17624, "&gt;="&amp;AE263, crashes!$S$2:$S$17624, "&lt;="&amp;AF263, crashes!$E$2:$E$17624, "="&amp;D263 )</f>
        <v>9</v>
      </c>
      <c r="DP263" s="29">
        <f>COUNTIFS(crashes!$G$2:$G$17624,"&gt;="&amp;S263,crashes!$G$2:$G$17624,"&lt;"&amp;T263,crashes!$D$2:$D$17624,"="&amp;C263, crashes!$S$2:$S$17624, "&gt;="&amp;AE263, crashes!$S$2:$S$17624, "&lt;="&amp;AF263, crashes!$E$2:$E$17624, "="&amp;D263, crashes!$R$2:$R$17624, "=Weekday")</f>
        <v>8</v>
      </c>
      <c r="DQ263" s="29">
        <f>COUNTIFS(crashes!$G$2:$G$17624,"&gt;="&amp;S263,crashes!$G$2:$G$17624,"&lt;"&amp;T263,crashes!$D$2:$D$17624,"="&amp;C263, crashes!$S$2:$S$17624, "&gt;="&amp;AE263, crashes!$S$2:$S$17624, "&lt;="&amp;AF263, crashes!$E$2:$E$17624, "="&amp;D263, crashes!$R$2:$R$17624, "=Weekend")</f>
        <v>1</v>
      </c>
      <c r="DR263" s="30">
        <f>COUNTIFS(crashes!$G$2:$G$17624,"&gt;="&amp;S263,crashes!$G$2:$G$17624,"&lt;"&amp;T263,crashes!$D$2:$D$17624,"="&amp;C263, crashes!$S$2:$S$17624, "&gt;="&amp;AE263, crashes!$S$2:$S$17624, "&lt;="&amp;AF263, crashes!$E$2:$E$17624, "="&amp;D263,  crashes!$R$2:$R$17624, "=Weekday", crashes!$N$2:$N$17624,"=K")</f>
        <v>0</v>
      </c>
      <c r="DS263" s="30">
        <f>COUNTIFS(crashes!$G$2:$G$17624,"&gt;="&amp;S263,crashes!$G$2:$G$17624,"&lt;"&amp;T263,crashes!$D$2:$D$17624,"="&amp;C263, crashes!$S$2:$S$17624, "&gt;="&amp;AE263, crashes!$S$2:$S$17624, "&lt;="&amp;AF263, crashes!$E$2:$E$17624, "="&amp;D263,  crashes!$R$2:$R$17624, "=Weekday", crashes!$N$2:$N$17624,"=A")</f>
        <v>0</v>
      </c>
      <c r="DT263" s="30">
        <f>COUNTIFS(crashes!$G$2:$G$17624,"&gt;="&amp;S263,crashes!$G$2:$G$17624,"&lt;"&amp;T263,crashes!$D$2:$D$17624,"="&amp;C263, crashes!$S$2:$S$17624, "&gt;="&amp;AE263, crashes!$S$2:$S$17624, "&lt;="&amp;AF263, crashes!$E$2:$E$17624, "="&amp;D263,  crashes!$R$2:$R$17624, "=Weekday", crashes!$N$2:$N$17624,"=B")</f>
        <v>3</v>
      </c>
      <c r="DU263" s="30">
        <f>COUNTIFS(crashes!$G$2:$G$17624,"&gt;="&amp;S263,crashes!$G$2:$G$17624,"&lt;"&amp;T263,crashes!$D$2:$D$17624,"="&amp;C263, crashes!$S$2:$S$17624, "&gt;="&amp;AE263, crashes!$S$2:$S$17624, "&lt;="&amp;AF263, crashes!$E$2:$E$17624, "="&amp;D263,  crashes!$R$2:$R$17624, "=Weekday", crashes!$N$2:$N$17624,"=C")</f>
        <v>0</v>
      </c>
      <c r="DV263" s="30">
        <f>COUNTIFS(crashes!$G$2:$G$17624,"&gt;="&amp;S263,crashes!$G$2:$G$17624,"&lt;"&amp;T263,crashes!$D$2:$D$17624,"="&amp;C263, crashes!$S$2:$S$17624, "&gt;="&amp;AE263, crashes!$S$2:$S$17624, "&lt;="&amp;AF263, crashes!$E$2:$E$17624, "="&amp;D263,  crashes!$R$2:$R$17624, "=Weekday", crashes!$N$2:$N$17624,"=ABC")</f>
        <v>0</v>
      </c>
      <c r="DW263" s="30">
        <f>COUNTIFS(crashes!$G$2:$G$17624,"&gt;="&amp;S263,crashes!$G$2:$G$17624,"&lt;"&amp;T263,crashes!$D$2:$D$17624,"="&amp;C263, crashes!$S$2:$S$17624, "&gt;="&amp;AE263, crashes!$S$2:$S$17624, "&lt;="&amp;AF263, crashes!$E$2:$E$17624, "="&amp;D263,  crashes!$R$2:$R$17624, "=Weekday", crashes!$N$2:$N$17624,"=O")</f>
        <v>5</v>
      </c>
      <c r="DX263" s="30">
        <f>COUNTIFS(crashes!$G$2:$G$17624,"&gt;="&amp;S263,crashes!$G$2:$G$17624,"&lt;"&amp;T263,crashes!$D$2:$D$17624,"="&amp;C263, crashes!$S$2:$S$17624, "&gt;="&amp;AE263, crashes!$S$2:$S$17624, "&lt;="&amp;AF263, crashes!$E$2:$E$17624, "="&amp;D263,  crashes!$R$2:$R$17624, "=Weekend", crashes!$N$2:$N$17624,"=K")</f>
        <v>0</v>
      </c>
      <c r="DY263" s="30">
        <f>COUNTIFS(crashes!$G$2:$G$17624,"&gt;="&amp;S263,crashes!$G$2:$G$17624,"&lt;"&amp;T263,crashes!$D$2:$D$17624,"="&amp;C263, crashes!$S$2:$S$17624, "&gt;="&amp;AE263, crashes!$S$2:$S$17624, "&lt;="&amp;AF263, crashes!$E$2:$E$17624, "="&amp;D263,  crashes!$R$2:$R$17624, "=Weekend", crashes!$N$2:$N$17624,"=A")</f>
        <v>0</v>
      </c>
      <c r="DZ263" s="30">
        <f>COUNTIFS(crashes!$G$2:$G$17624,"&gt;="&amp;S263,crashes!$G$2:$G$17624,"&lt;"&amp;T263,crashes!$D$2:$D$17624,"="&amp;C263, crashes!$S$2:$S$17624, "&gt;="&amp;AE263, crashes!$S$2:$S$17624, "&lt;="&amp;AF263, crashes!$E$2:$E$17624, "="&amp;D263,  crashes!$R$2:$R$17624, "=Weekend", crashes!$N$2:$N$17624,"=B")</f>
        <v>0</v>
      </c>
      <c r="EA263" s="30">
        <f>COUNTIFS(crashes!$G$2:$G$17624,"&gt;="&amp;S263,crashes!$G$2:$G$17624,"&lt;"&amp;T263,crashes!$D$2:$D$17624,"="&amp;C263, crashes!$S$2:$S$17624, "&gt;="&amp;AE263, crashes!$S$2:$S$17624, "&lt;="&amp;AF263, crashes!$E$2:$E$17624, "="&amp;D263,  crashes!$R$2:$R$17624, "=Weekend", crashes!$N$2:$N$17624,"=C")</f>
        <v>0</v>
      </c>
      <c r="EB263" s="30">
        <f>COUNTIFS(crashes!$G$2:$G$17624,"&gt;="&amp;S263,crashes!$G$2:$G$17624,"&lt;"&amp;T263,crashes!$D$2:$D$17624,"="&amp;C263, crashes!$S$2:$S$17624, "&gt;="&amp;AE263, crashes!$S$2:$S$17624, "&lt;="&amp;AF263, crashes!$E$2:$E$17624, "="&amp;D263,  crashes!$R$2:$R$17624, "=Weekend", crashes!$N$2:$N$17624,"=ABC")</f>
        <v>0</v>
      </c>
      <c r="EC263" s="30">
        <f>COUNTIFS(crashes!$G$2:$G$17624,"&gt;="&amp;S263,crashes!$G$2:$G$17624,"&lt;"&amp;T263,crashes!$D$2:$D$17624,"="&amp;C263, crashes!$S$2:$S$17624, "&gt;="&amp;AE263, crashes!$S$2:$S$17624, "&lt;="&amp;AF263, crashes!$E$2:$E$17624, "="&amp;D263,  crashes!$R$2:$R$17624, "=Weekend", crashes!$N$2:$N$17624,"=O")</f>
        <v>1</v>
      </c>
      <c r="ED263" s="4">
        <f t="shared" si="59"/>
        <v>0</v>
      </c>
      <c r="EE263" s="4">
        <f t="shared" si="60"/>
        <v>0</v>
      </c>
      <c r="EF263" s="4">
        <f t="shared" si="61"/>
        <v>3</v>
      </c>
      <c r="EG263" s="4">
        <f t="shared" si="62"/>
        <v>0</v>
      </c>
      <c r="EH263" s="4">
        <f t="shared" si="63"/>
        <v>0</v>
      </c>
      <c r="EI263" s="50">
        <f t="shared" si="64"/>
        <v>3</v>
      </c>
      <c r="EJ263" s="4">
        <f t="shared" si="65"/>
        <v>6</v>
      </c>
      <c r="EK263" s="22"/>
      <c r="EL263" s="3">
        <v>2016</v>
      </c>
      <c r="EM263" s="3">
        <v>12</v>
      </c>
      <c r="EN263" s="3">
        <v>8.0300000000000007E-3</v>
      </c>
      <c r="EO263" s="3">
        <v>4.79E-3</v>
      </c>
      <c r="EP263" s="3">
        <v>3.8600000000000001E-3</v>
      </c>
      <c r="EQ263" s="3">
        <v>5.0699999999999999E-3</v>
      </c>
      <c r="ER263" s="3">
        <v>1.528E-2</v>
      </c>
      <c r="ES263" s="3">
        <v>4.5690000000000001E-2</v>
      </c>
      <c r="ET263" s="3">
        <v>7.6850000000000002E-2</v>
      </c>
      <c r="EU263" s="3">
        <v>8.4529999999999994E-2</v>
      </c>
      <c r="EV263" s="3">
        <v>5.9220000000000002E-2</v>
      </c>
      <c r="EW263" s="3">
        <v>4.9579999999999999E-2</v>
      </c>
      <c r="EX263" s="3">
        <v>4.8280000000000003E-2</v>
      </c>
      <c r="EY263" s="3">
        <v>5.7729999999999997E-2</v>
      </c>
      <c r="EZ263" s="3">
        <v>6.2179999999999999E-2</v>
      </c>
      <c r="FA263" s="3">
        <v>6.2190000000000002E-2</v>
      </c>
      <c r="FB263" s="3">
        <v>6.7110000000000003E-2</v>
      </c>
      <c r="FC263" s="3">
        <v>7.2429999999999994E-2</v>
      </c>
      <c r="FD263" s="3">
        <v>7.102E-2</v>
      </c>
      <c r="FE263" s="3">
        <v>7.2440000000000004E-2</v>
      </c>
      <c r="FF263" s="3">
        <v>5.8049999999999997E-2</v>
      </c>
      <c r="FG263" s="3">
        <v>4.4240000000000002E-2</v>
      </c>
      <c r="FH263" s="3">
        <v>3.6929999999999998E-2</v>
      </c>
      <c r="FI263" s="3">
        <v>3.2599999999999997E-2</v>
      </c>
      <c r="FJ263" s="3">
        <v>2.3709999999999998E-2</v>
      </c>
      <c r="FK263" s="3">
        <v>1.538E-2</v>
      </c>
      <c r="FL263" s="3">
        <v>2016</v>
      </c>
      <c r="FM263" s="3">
        <v>12</v>
      </c>
      <c r="FN263" s="3">
        <v>2016</v>
      </c>
      <c r="FO263" s="51">
        <v>12</v>
      </c>
      <c r="FP263" s="51">
        <v>271</v>
      </c>
      <c r="FQ263" s="51">
        <v>1.465E-2</v>
      </c>
      <c r="FR263" s="51">
        <v>9.7450000000000002E-3</v>
      </c>
      <c r="FS263" s="3">
        <v>8.515E-3</v>
      </c>
      <c r="FT263" s="3">
        <v>5.8100000000000001E-3</v>
      </c>
      <c r="FU263" s="3">
        <v>6.5750000000000001E-3</v>
      </c>
      <c r="FV263" s="3">
        <v>1.3509999999999999E-2</v>
      </c>
      <c r="FW263" s="3">
        <v>2.0685000000000002E-2</v>
      </c>
      <c r="FX263" s="3">
        <v>2.759E-2</v>
      </c>
      <c r="FY263" s="3">
        <v>3.5045E-2</v>
      </c>
      <c r="FZ263" s="3">
        <v>4.3859999999999996E-2</v>
      </c>
      <c r="GA263" s="3">
        <v>5.0845000000000001E-2</v>
      </c>
      <c r="GB263" s="3">
        <v>5.3849999999999995E-2</v>
      </c>
      <c r="GC263" s="3">
        <v>5.5515000000000002E-2</v>
      </c>
      <c r="GD263" s="3">
        <v>5.6014999999999995E-2</v>
      </c>
      <c r="GE263" s="3">
        <v>5.6194999999999995E-2</v>
      </c>
      <c r="GF263" s="3">
        <v>5.5085000000000002E-2</v>
      </c>
      <c r="GG263" s="3">
        <v>5.4715E-2</v>
      </c>
      <c r="GH263" s="3">
        <v>5.1699999999999996E-2</v>
      </c>
      <c r="GI263" s="3">
        <v>4.6844999999999998E-2</v>
      </c>
      <c r="GJ263" s="3">
        <v>3.8459999999999994E-2</v>
      </c>
      <c r="GK263" s="3">
        <v>3.3119999999999997E-2</v>
      </c>
      <c r="GL263" s="3">
        <v>2.8685000000000002E-2</v>
      </c>
      <c r="GM263" s="3">
        <v>2.3195E-2</v>
      </c>
      <c r="GN263" s="3">
        <v>1.7084999999999999E-2</v>
      </c>
      <c r="GO263" s="22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</row>
    <row r="264" spans="1:264" s="3" customFormat="1" ht="12" customHeight="1" x14ac:dyDescent="0.2">
      <c r="A264" s="4" t="s">
        <v>391</v>
      </c>
      <c r="B264" s="4" t="s">
        <v>218</v>
      </c>
      <c r="C264" s="4">
        <v>264</v>
      </c>
      <c r="D264" s="4" t="s">
        <v>90</v>
      </c>
      <c r="E264" s="4" t="s">
        <v>67</v>
      </c>
      <c r="F264" s="4" t="s">
        <v>68</v>
      </c>
      <c r="G264" s="4">
        <v>4</v>
      </c>
      <c r="H264" s="4" t="s">
        <v>167</v>
      </c>
      <c r="I264" s="4">
        <v>1</v>
      </c>
      <c r="J264" s="4">
        <v>0</v>
      </c>
      <c r="K264" s="4"/>
      <c r="L264" s="4"/>
      <c r="M264" s="4"/>
      <c r="N264" s="4"/>
      <c r="O264" s="4"/>
      <c r="P264" s="4" t="s">
        <v>645</v>
      </c>
      <c r="Q264" s="4" t="s">
        <v>644</v>
      </c>
      <c r="R264" s="4" t="s">
        <v>646</v>
      </c>
      <c r="S264" s="4">
        <v>20.507999999999999</v>
      </c>
      <c r="T264" s="4">
        <v>20.641999999999999</v>
      </c>
      <c r="U264" s="4">
        <v>1</v>
      </c>
      <c r="V264" s="10">
        <v>43223</v>
      </c>
      <c r="W264" s="4">
        <v>1</v>
      </c>
      <c r="X264" s="4">
        <v>0.13400000000000034</v>
      </c>
      <c r="Y264" s="4"/>
      <c r="Z264" s="4"/>
      <c r="AA264" s="4"/>
      <c r="AB264" s="4"/>
      <c r="AC264" s="4"/>
      <c r="AD264" s="4"/>
      <c r="AE264" s="10">
        <v>41275</v>
      </c>
      <c r="AF264" s="10">
        <v>43100</v>
      </c>
      <c r="AG264" s="16"/>
      <c r="AH264" s="16"/>
      <c r="AI264" s="31">
        <v>50800</v>
      </c>
      <c r="AJ264" s="31">
        <v>50800</v>
      </c>
      <c r="AK264" s="31">
        <v>53800</v>
      </c>
      <c r="AL264" s="31">
        <v>55800</v>
      </c>
      <c r="AM264" s="31">
        <v>55800</v>
      </c>
      <c r="AN264" s="31"/>
      <c r="AO264" s="4">
        <v>0.43699999999999761</v>
      </c>
      <c r="AP264" s="4">
        <v>3829</v>
      </c>
      <c r="AQ264" s="4">
        <v>0.13400000000000034</v>
      </c>
      <c r="AR264" s="9">
        <v>12.003050154348225</v>
      </c>
      <c r="AS264" s="9">
        <v>10.915276996050741</v>
      </c>
      <c r="AT264" s="9">
        <v>6.728467238426953</v>
      </c>
      <c r="AU264" s="9">
        <v>0</v>
      </c>
      <c r="AV264" s="9">
        <v>0</v>
      </c>
      <c r="AW264" s="39" t="b">
        <v>0</v>
      </c>
      <c r="AX264" s="39" t="b">
        <v>0</v>
      </c>
      <c r="AY264" s="37">
        <v>707</v>
      </c>
      <c r="AZ264" s="37">
        <v>707</v>
      </c>
      <c r="BA264" s="9">
        <v>339.43169281419483</v>
      </c>
      <c r="BB264" s="9">
        <v>1.9132192591838919</v>
      </c>
      <c r="BC264" s="9">
        <v>16.482401821728118</v>
      </c>
      <c r="BD264" s="9">
        <v>2.4867457008204008</v>
      </c>
      <c r="BE264" s="9">
        <v>2.0977792379089024</v>
      </c>
      <c r="BF264" s="9" t="s">
        <v>216</v>
      </c>
      <c r="BG264" s="9">
        <v>6.9304002920081889</v>
      </c>
      <c r="BH264" s="4"/>
      <c r="BI264" s="4"/>
      <c r="BJ264" s="4" t="s">
        <v>167</v>
      </c>
      <c r="BK264" s="4"/>
      <c r="BL264" s="32">
        <v>1.6340000000000003</v>
      </c>
      <c r="BM264" s="16"/>
      <c r="BN264" s="16"/>
      <c r="BO264" s="31">
        <v>4710.2473957602815</v>
      </c>
      <c r="BP264" s="31">
        <v>4710.2473957602815</v>
      </c>
      <c r="BQ264" s="31">
        <v>4958.4730865714255</v>
      </c>
      <c r="BR264" s="31">
        <v>4758.0529004374657</v>
      </c>
      <c r="BS264" s="31">
        <v>4742.1860617397033</v>
      </c>
      <c r="BT264" s="31"/>
      <c r="BU264" s="4"/>
      <c r="BV264" s="32">
        <v>0.46300000000000097</v>
      </c>
      <c r="BW264" s="16"/>
      <c r="BX264" s="16"/>
      <c r="BY264" s="31">
        <v>6487.6601036812335</v>
      </c>
      <c r="BZ264" s="31">
        <v>6487.6601036812335</v>
      </c>
      <c r="CA264" s="31">
        <v>6841.5614833572672</v>
      </c>
      <c r="CB264" s="31">
        <v>7230.6845248663049</v>
      </c>
      <c r="CC264" s="31">
        <v>7206.0541294766172</v>
      </c>
      <c r="CD264" s="31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4"/>
      <c r="CV264" s="4"/>
      <c r="CW264" s="4"/>
      <c r="CX264" s="4"/>
      <c r="CY264" s="4"/>
      <c r="CZ264" s="22"/>
      <c r="DA264" s="4">
        <v>0</v>
      </c>
      <c r="DB264" s="4">
        <v>0</v>
      </c>
      <c r="DC264" s="4">
        <v>365</v>
      </c>
      <c r="DD264" s="4">
        <v>365</v>
      </c>
      <c r="DE264" s="4">
        <v>365</v>
      </c>
      <c r="DF264" s="4">
        <v>366</v>
      </c>
      <c r="DG264" s="4">
        <v>365</v>
      </c>
      <c r="DH264" s="4">
        <v>0</v>
      </c>
      <c r="DI264" s="16">
        <f t="shared" si="54"/>
        <v>53401.314348302301</v>
      </c>
      <c r="DJ264" s="16">
        <f t="shared" si="55"/>
        <v>4775.8316262862436</v>
      </c>
      <c r="DK264" s="16">
        <f t="shared" si="56"/>
        <v>6850.932152504236</v>
      </c>
      <c r="DL264" s="16">
        <f t="shared" si="57"/>
        <v>0</v>
      </c>
      <c r="DM264" s="16">
        <f t="shared" si="58"/>
        <v>0</v>
      </c>
      <c r="DN264" s="22"/>
      <c r="DO264" s="4">
        <f>COUNTIFS(crashes!$G$2:$G$17624,"&gt;="&amp;S264,crashes!$G$2:$G$17624,"&lt;"&amp;T264,crashes!$D$2:$D$17624,"="&amp;C264, crashes!$S$2:$S$17624, "&gt;="&amp;AE264, crashes!$S$2:$S$17624, "&lt;="&amp;AF264, crashes!$E$2:$E$17624, "="&amp;D264 )</f>
        <v>16</v>
      </c>
      <c r="DP264" s="29">
        <f>COUNTIFS(crashes!$G$2:$G$17624,"&gt;="&amp;S264,crashes!$G$2:$G$17624,"&lt;"&amp;T264,crashes!$D$2:$D$17624,"="&amp;C264, crashes!$S$2:$S$17624, "&gt;="&amp;AE264, crashes!$S$2:$S$17624, "&lt;="&amp;AF264, crashes!$E$2:$E$17624, "="&amp;D264, crashes!$R$2:$R$17624, "=Weekday")</f>
        <v>10</v>
      </c>
      <c r="DQ264" s="29">
        <f>COUNTIFS(crashes!$G$2:$G$17624,"&gt;="&amp;S264,crashes!$G$2:$G$17624,"&lt;"&amp;T264,crashes!$D$2:$D$17624,"="&amp;C264, crashes!$S$2:$S$17624, "&gt;="&amp;AE264, crashes!$S$2:$S$17624, "&lt;="&amp;AF264, crashes!$E$2:$E$17624, "="&amp;D264, crashes!$R$2:$R$17624, "=Weekend")</f>
        <v>6</v>
      </c>
      <c r="DR264" s="30">
        <f>COUNTIFS(crashes!$G$2:$G$17624,"&gt;="&amp;S264,crashes!$G$2:$G$17624,"&lt;"&amp;T264,crashes!$D$2:$D$17624,"="&amp;C264, crashes!$S$2:$S$17624, "&gt;="&amp;AE264, crashes!$S$2:$S$17624, "&lt;="&amp;AF264, crashes!$E$2:$E$17624, "="&amp;D264,  crashes!$R$2:$R$17624, "=Weekday", crashes!$N$2:$N$17624,"=K")</f>
        <v>0</v>
      </c>
      <c r="DS264" s="30">
        <f>COUNTIFS(crashes!$G$2:$G$17624,"&gt;="&amp;S264,crashes!$G$2:$G$17624,"&lt;"&amp;T264,crashes!$D$2:$D$17624,"="&amp;C264, crashes!$S$2:$S$17624, "&gt;="&amp;AE264, crashes!$S$2:$S$17624, "&lt;="&amp;AF264, crashes!$E$2:$E$17624, "="&amp;D264,  crashes!$R$2:$R$17624, "=Weekday", crashes!$N$2:$N$17624,"=A")</f>
        <v>3</v>
      </c>
      <c r="DT264" s="30">
        <f>COUNTIFS(crashes!$G$2:$G$17624,"&gt;="&amp;S264,crashes!$G$2:$G$17624,"&lt;"&amp;T264,crashes!$D$2:$D$17624,"="&amp;C264, crashes!$S$2:$S$17624, "&gt;="&amp;AE264, crashes!$S$2:$S$17624, "&lt;="&amp;AF264, crashes!$E$2:$E$17624, "="&amp;D264,  crashes!$R$2:$R$17624, "=Weekday", crashes!$N$2:$N$17624,"=B")</f>
        <v>1</v>
      </c>
      <c r="DU264" s="30">
        <f>COUNTIFS(crashes!$G$2:$G$17624,"&gt;="&amp;S264,crashes!$G$2:$G$17624,"&lt;"&amp;T264,crashes!$D$2:$D$17624,"="&amp;C264, crashes!$S$2:$S$17624, "&gt;="&amp;AE264, crashes!$S$2:$S$17624, "&lt;="&amp;AF264, crashes!$E$2:$E$17624, "="&amp;D264,  crashes!$R$2:$R$17624, "=Weekday", crashes!$N$2:$N$17624,"=C")</f>
        <v>2</v>
      </c>
      <c r="DV264" s="30">
        <f>COUNTIFS(crashes!$G$2:$G$17624,"&gt;="&amp;S264,crashes!$G$2:$G$17624,"&lt;"&amp;T264,crashes!$D$2:$D$17624,"="&amp;C264, crashes!$S$2:$S$17624, "&gt;="&amp;AE264, crashes!$S$2:$S$17624, "&lt;="&amp;AF264, crashes!$E$2:$E$17624, "="&amp;D264,  crashes!$R$2:$R$17624, "=Weekday", crashes!$N$2:$N$17624,"=ABC")</f>
        <v>0</v>
      </c>
      <c r="DW264" s="30">
        <f>COUNTIFS(crashes!$G$2:$G$17624,"&gt;="&amp;S264,crashes!$G$2:$G$17624,"&lt;"&amp;T264,crashes!$D$2:$D$17624,"="&amp;C264, crashes!$S$2:$S$17624, "&gt;="&amp;AE264, crashes!$S$2:$S$17624, "&lt;="&amp;AF264, crashes!$E$2:$E$17624, "="&amp;D264,  crashes!$R$2:$R$17624, "=Weekday", crashes!$N$2:$N$17624,"=O")</f>
        <v>4</v>
      </c>
      <c r="DX264" s="30">
        <f>COUNTIFS(crashes!$G$2:$G$17624,"&gt;="&amp;S264,crashes!$G$2:$G$17624,"&lt;"&amp;T264,crashes!$D$2:$D$17624,"="&amp;C264, crashes!$S$2:$S$17624, "&gt;="&amp;AE264, crashes!$S$2:$S$17624, "&lt;="&amp;AF264, crashes!$E$2:$E$17624, "="&amp;D264,  crashes!$R$2:$R$17624, "=Weekend", crashes!$N$2:$N$17624,"=K")</f>
        <v>0</v>
      </c>
      <c r="DY264" s="30">
        <f>COUNTIFS(crashes!$G$2:$G$17624,"&gt;="&amp;S264,crashes!$G$2:$G$17624,"&lt;"&amp;T264,crashes!$D$2:$D$17624,"="&amp;C264, crashes!$S$2:$S$17624, "&gt;="&amp;AE264, crashes!$S$2:$S$17624, "&lt;="&amp;AF264, crashes!$E$2:$E$17624, "="&amp;D264,  crashes!$R$2:$R$17624, "=Weekend", crashes!$N$2:$N$17624,"=A")</f>
        <v>0</v>
      </c>
      <c r="DZ264" s="30">
        <f>COUNTIFS(crashes!$G$2:$G$17624,"&gt;="&amp;S264,crashes!$G$2:$G$17624,"&lt;"&amp;T264,crashes!$D$2:$D$17624,"="&amp;C264, crashes!$S$2:$S$17624, "&gt;="&amp;AE264, crashes!$S$2:$S$17624, "&lt;="&amp;AF264, crashes!$E$2:$E$17624, "="&amp;D264,  crashes!$R$2:$R$17624, "=Weekend", crashes!$N$2:$N$17624,"=B")</f>
        <v>0</v>
      </c>
      <c r="EA264" s="30">
        <f>COUNTIFS(crashes!$G$2:$G$17624,"&gt;="&amp;S264,crashes!$G$2:$G$17624,"&lt;"&amp;T264,crashes!$D$2:$D$17624,"="&amp;C264, crashes!$S$2:$S$17624, "&gt;="&amp;AE264, crashes!$S$2:$S$17624, "&lt;="&amp;AF264, crashes!$E$2:$E$17624, "="&amp;D264,  crashes!$R$2:$R$17624, "=Weekend", crashes!$N$2:$N$17624,"=C")</f>
        <v>0</v>
      </c>
      <c r="EB264" s="30">
        <f>COUNTIFS(crashes!$G$2:$G$17624,"&gt;="&amp;S264,crashes!$G$2:$G$17624,"&lt;"&amp;T264,crashes!$D$2:$D$17624,"="&amp;C264, crashes!$S$2:$S$17624, "&gt;="&amp;AE264, crashes!$S$2:$S$17624, "&lt;="&amp;AF264, crashes!$E$2:$E$17624, "="&amp;D264,  crashes!$R$2:$R$17624, "=Weekend", crashes!$N$2:$N$17624,"=ABC")</f>
        <v>0</v>
      </c>
      <c r="EC264" s="30">
        <f>COUNTIFS(crashes!$G$2:$G$17624,"&gt;="&amp;S264,crashes!$G$2:$G$17624,"&lt;"&amp;T264,crashes!$D$2:$D$17624,"="&amp;C264, crashes!$S$2:$S$17624, "&gt;="&amp;AE264, crashes!$S$2:$S$17624, "&lt;="&amp;AF264, crashes!$E$2:$E$17624, "="&amp;D264,  crashes!$R$2:$R$17624, "=Weekend", crashes!$N$2:$N$17624,"=O")</f>
        <v>6</v>
      </c>
      <c r="ED264" s="4">
        <f t="shared" si="59"/>
        <v>0</v>
      </c>
      <c r="EE264" s="4">
        <f t="shared" si="60"/>
        <v>3</v>
      </c>
      <c r="EF264" s="4">
        <f t="shared" si="61"/>
        <v>1</v>
      </c>
      <c r="EG264" s="4">
        <f t="shared" si="62"/>
        <v>2</v>
      </c>
      <c r="EH264" s="4">
        <f t="shared" si="63"/>
        <v>0</v>
      </c>
      <c r="EI264" s="50">
        <f t="shared" si="64"/>
        <v>6</v>
      </c>
      <c r="EJ264" s="4">
        <f t="shared" si="65"/>
        <v>10</v>
      </c>
      <c r="EK264" s="22"/>
      <c r="EL264" s="3">
        <v>2016</v>
      </c>
      <c r="EM264" s="3">
        <v>12</v>
      </c>
      <c r="EN264" s="3">
        <v>8.0300000000000007E-3</v>
      </c>
      <c r="EO264" s="3">
        <v>4.79E-3</v>
      </c>
      <c r="EP264" s="3">
        <v>3.8600000000000001E-3</v>
      </c>
      <c r="EQ264" s="3">
        <v>5.0699999999999999E-3</v>
      </c>
      <c r="ER264" s="3">
        <v>1.528E-2</v>
      </c>
      <c r="ES264" s="3">
        <v>4.5690000000000001E-2</v>
      </c>
      <c r="ET264" s="3">
        <v>7.6850000000000002E-2</v>
      </c>
      <c r="EU264" s="3">
        <v>8.4529999999999994E-2</v>
      </c>
      <c r="EV264" s="3">
        <v>5.9220000000000002E-2</v>
      </c>
      <c r="EW264" s="3">
        <v>4.9579999999999999E-2</v>
      </c>
      <c r="EX264" s="3">
        <v>4.8280000000000003E-2</v>
      </c>
      <c r="EY264" s="3">
        <v>5.7729999999999997E-2</v>
      </c>
      <c r="EZ264" s="3">
        <v>6.2179999999999999E-2</v>
      </c>
      <c r="FA264" s="3">
        <v>6.2190000000000002E-2</v>
      </c>
      <c r="FB264" s="3">
        <v>6.7110000000000003E-2</v>
      </c>
      <c r="FC264" s="3">
        <v>7.2429999999999994E-2</v>
      </c>
      <c r="FD264" s="3">
        <v>7.102E-2</v>
      </c>
      <c r="FE264" s="3">
        <v>7.2440000000000004E-2</v>
      </c>
      <c r="FF264" s="3">
        <v>5.8049999999999997E-2</v>
      </c>
      <c r="FG264" s="3">
        <v>4.4240000000000002E-2</v>
      </c>
      <c r="FH264" s="3">
        <v>3.6929999999999998E-2</v>
      </c>
      <c r="FI264" s="3">
        <v>3.2599999999999997E-2</v>
      </c>
      <c r="FJ264" s="3">
        <v>2.3709999999999998E-2</v>
      </c>
      <c r="FK264" s="3">
        <v>1.538E-2</v>
      </c>
      <c r="FL264" s="3">
        <v>2016</v>
      </c>
      <c r="FM264" s="3">
        <v>12</v>
      </c>
      <c r="FN264" s="3">
        <v>2016</v>
      </c>
      <c r="FO264" s="51">
        <v>12</v>
      </c>
      <c r="FP264" s="51">
        <v>271</v>
      </c>
      <c r="FQ264" s="51">
        <v>1.465E-2</v>
      </c>
      <c r="FR264" s="51">
        <v>9.7450000000000002E-3</v>
      </c>
      <c r="FS264" s="3">
        <v>8.515E-3</v>
      </c>
      <c r="FT264" s="3">
        <v>5.8100000000000001E-3</v>
      </c>
      <c r="FU264" s="3">
        <v>6.5750000000000001E-3</v>
      </c>
      <c r="FV264" s="3">
        <v>1.3509999999999999E-2</v>
      </c>
      <c r="FW264" s="3">
        <v>2.0685000000000002E-2</v>
      </c>
      <c r="FX264" s="3">
        <v>2.759E-2</v>
      </c>
      <c r="FY264" s="3">
        <v>3.5045E-2</v>
      </c>
      <c r="FZ264" s="3">
        <v>4.3859999999999996E-2</v>
      </c>
      <c r="GA264" s="3">
        <v>5.0845000000000001E-2</v>
      </c>
      <c r="GB264" s="3">
        <v>5.3849999999999995E-2</v>
      </c>
      <c r="GC264" s="3">
        <v>5.5515000000000002E-2</v>
      </c>
      <c r="GD264" s="3">
        <v>5.6014999999999995E-2</v>
      </c>
      <c r="GE264" s="3">
        <v>5.6194999999999995E-2</v>
      </c>
      <c r="GF264" s="3">
        <v>5.5085000000000002E-2</v>
      </c>
      <c r="GG264" s="3">
        <v>5.4715E-2</v>
      </c>
      <c r="GH264" s="3">
        <v>5.1699999999999996E-2</v>
      </c>
      <c r="GI264" s="3">
        <v>4.6844999999999998E-2</v>
      </c>
      <c r="GJ264" s="3">
        <v>3.8459999999999994E-2</v>
      </c>
      <c r="GK264" s="3">
        <v>3.3119999999999997E-2</v>
      </c>
      <c r="GL264" s="3">
        <v>2.8685000000000002E-2</v>
      </c>
      <c r="GM264" s="3">
        <v>2.3195E-2</v>
      </c>
      <c r="GN264" s="3">
        <v>1.7084999999999999E-2</v>
      </c>
      <c r="GO264" s="22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</row>
    <row r="265" spans="1:264" s="3" customFormat="1" ht="12" customHeight="1" x14ac:dyDescent="0.2">
      <c r="A265" s="4" t="s">
        <v>391</v>
      </c>
      <c r="B265" s="4" t="s">
        <v>218</v>
      </c>
      <c r="C265" s="4">
        <v>264</v>
      </c>
      <c r="D265" s="4" t="s">
        <v>90</v>
      </c>
      <c r="E265" s="4" t="s">
        <v>67</v>
      </c>
      <c r="F265" s="4" t="s">
        <v>68</v>
      </c>
      <c r="G265" s="4">
        <v>4</v>
      </c>
      <c r="H265" s="4" t="s">
        <v>167</v>
      </c>
      <c r="I265" s="4">
        <v>1</v>
      </c>
      <c r="J265" s="4">
        <v>0</v>
      </c>
      <c r="K265" s="4"/>
      <c r="L265" s="4"/>
      <c r="M265" s="4"/>
      <c r="N265" s="4"/>
      <c r="O265" s="4"/>
      <c r="P265" s="4" t="s">
        <v>647</v>
      </c>
      <c r="Q265" s="4" t="s">
        <v>646</v>
      </c>
      <c r="R265" s="4" t="s">
        <v>648</v>
      </c>
      <c r="S265" s="4">
        <v>20.641999999999999</v>
      </c>
      <c r="T265" s="4">
        <v>20.824999999999999</v>
      </c>
      <c r="U265" s="4">
        <v>1</v>
      </c>
      <c r="V265" s="10">
        <v>43223</v>
      </c>
      <c r="W265" s="4">
        <v>1</v>
      </c>
      <c r="X265" s="4">
        <v>0.18299999999999983</v>
      </c>
      <c r="Y265" s="4"/>
      <c r="Z265" s="4">
        <v>1</v>
      </c>
      <c r="AA265" s="4"/>
      <c r="AB265" s="4"/>
      <c r="AC265" s="4"/>
      <c r="AD265" s="4"/>
      <c r="AE265" s="10">
        <v>41275</v>
      </c>
      <c r="AF265" s="10">
        <v>43100</v>
      </c>
      <c r="AG265" s="16"/>
      <c r="AH265" s="16"/>
      <c r="AI265" s="31">
        <v>58041.922380807831</v>
      </c>
      <c r="AJ265" s="31">
        <v>58041.922380807831</v>
      </c>
      <c r="AK265" s="31">
        <v>61041.922380807831</v>
      </c>
      <c r="AL265" s="31">
        <v>63066.394103537627</v>
      </c>
      <c r="AM265" s="31">
        <v>63066.394103537627</v>
      </c>
      <c r="AN265" s="31"/>
      <c r="AO265" s="4">
        <v>0.43699999999999761</v>
      </c>
      <c r="AP265" s="4">
        <v>3829</v>
      </c>
      <c r="AQ265" s="4">
        <v>0.18299999999999983</v>
      </c>
      <c r="AR265" s="9">
        <v>11.973575245440776</v>
      </c>
      <c r="AS265" s="9">
        <v>10.691173372972893</v>
      </c>
      <c r="AT265" s="9">
        <v>6.7653641300552723</v>
      </c>
      <c r="AU265" s="9">
        <v>0</v>
      </c>
      <c r="AV265" s="9">
        <v>0</v>
      </c>
      <c r="AW265" s="39" t="b">
        <v>0</v>
      </c>
      <c r="AX265" s="39" t="b">
        <v>0</v>
      </c>
      <c r="AY265" s="9">
        <v>0</v>
      </c>
      <c r="AZ265" s="9">
        <v>918.39000000001317</v>
      </c>
      <c r="BA265" s="9">
        <v>931.42325117725682</v>
      </c>
      <c r="BB265" s="9">
        <v>1</v>
      </c>
      <c r="BC265" s="9">
        <v>16.412533281867983</v>
      </c>
      <c r="BD265" s="9">
        <v>2.3879488334992414</v>
      </c>
      <c r="BE265" s="9">
        <v>1.9044958214341108</v>
      </c>
      <c r="BF265" s="9" t="s">
        <v>216</v>
      </c>
      <c r="BG265" s="9">
        <v>6.970410726978109</v>
      </c>
      <c r="BH265" s="4"/>
      <c r="BI265" s="4"/>
      <c r="BJ265" s="4" t="s">
        <v>337</v>
      </c>
      <c r="BK265" s="4">
        <v>0.46300000000000097</v>
      </c>
      <c r="BL265" s="32">
        <v>0</v>
      </c>
      <c r="BM265" s="16"/>
      <c r="BN265" s="16"/>
      <c r="BO265" s="31">
        <v>7241.9223808078314</v>
      </c>
      <c r="BP265" s="31">
        <v>7241.9223808078314</v>
      </c>
      <c r="BQ265" s="31">
        <v>7241.9223808078314</v>
      </c>
      <c r="BR265" s="31">
        <v>7266.3941035376283</v>
      </c>
      <c r="BS265" s="31">
        <v>7266.3941035376283</v>
      </c>
      <c r="BT265" s="31"/>
      <c r="BU265" s="4"/>
      <c r="BV265" s="32">
        <v>0.28000000000000114</v>
      </c>
      <c r="BW265" s="16"/>
      <c r="BX265" s="16"/>
      <c r="BY265" s="31">
        <v>6487.6601036812335</v>
      </c>
      <c r="BZ265" s="31">
        <v>6487.6601036812335</v>
      </c>
      <c r="CA265" s="31">
        <v>6841.5614833572672</v>
      </c>
      <c r="CB265" s="31">
        <v>7230.6845248663049</v>
      </c>
      <c r="CC265" s="31">
        <v>7206.0541294766172</v>
      </c>
      <c r="CD265" s="31"/>
      <c r="CE265" s="16"/>
      <c r="CF265" s="16"/>
      <c r="CG265" s="31">
        <v>7241.9223808078314</v>
      </c>
      <c r="CH265" s="31">
        <v>7241.9223808078314</v>
      </c>
      <c r="CI265" s="31">
        <v>7241.9223808078314</v>
      </c>
      <c r="CJ265" s="31">
        <v>7266.3941035376283</v>
      </c>
      <c r="CK265" s="31">
        <v>7266.3941035376283</v>
      </c>
      <c r="CL265" s="31"/>
      <c r="CM265" s="16"/>
      <c r="CN265" s="16"/>
      <c r="CO265" s="16"/>
      <c r="CP265" s="16"/>
      <c r="CQ265" s="16"/>
      <c r="CR265" s="16"/>
      <c r="CS265" s="16"/>
      <c r="CT265" s="16"/>
      <c r="CU265" s="4"/>
      <c r="CV265" s="4"/>
      <c r="CW265" s="4"/>
      <c r="CX265" s="4"/>
      <c r="CY265" s="4"/>
      <c r="CZ265" s="22"/>
      <c r="DA265" s="4">
        <v>0</v>
      </c>
      <c r="DB265" s="4">
        <v>0</v>
      </c>
      <c r="DC265" s="4">
        <v>365</v>
      </c>
      <c r="DD265" s="4">
        <v>365</v>
      </c>
      <c r="DE265" s="4">
        <v>365</v>
      </c>
      <c r="DF265" s="4">
        <v>366</v>
      </c>
      <c r="DG265" s="4">
        <v>365</v>
      </c>
      <c r="DH265" s="4">
        <v>0</v>
      </c>
      <c r="DI265" s="16">
        <f t="shared" si="54"/>
        <v>60653.033459293845</v>
      </c>
      <c r="DJ265" s="16">
        <f t="shared" si="55"/>
        <v>7251.7191109915557</v>
      </c>
      <c r="DK265" s="16">
        <f t="shared" si="56"/>
        <v>6850.932152504236</v>
      </c>
      <c r="DL265" s="16">
        <f t="shared" si="57"/>
        <v>7251.7191109915557</v>
      </c>
      <c r="DM265" s="16">
        <f t="shared" si="58"/>
        <v>0</v>
      </c>
      <c r="DN265" s="22"/>
      <c r="DO265" s="4">
        <f>COUNTIFS(crashes!$G$2:$G$17624,"&gt;="&amp;S265,crashes!$G$2:$G$17624,"&lt;"&amp;T265,crashes!$D$2:$D$17624,"="&amp;C265, crashes!$S$2:$S$17624, "&gt;="&amp;AE265, crashes!$S$2:$S$17624, "&lt;="&amp;AF265, crashes!$E$2:$E$17624, "="&amp;D265 )</f>
        <v>8</v>
      </c>
      <c r="DP265" s="29">
        <f>COUNTIFS(crashes!$G$2:$G$17624,"&gt;="&amp;S265,crashes!$G$2:$G$17624,"&lt;"&amp;T265,crashes!$D$2:$D$17624,"="&amp;C265, crashes!$S$2:$S$17624, "&gt;="&amp;AE265, crashes!$S$2:$S$17624, "&lt;="&amp;AF265, crashes!$E$2:$E$17624, "="&amp;D265, crashes!$R$2:$R$17624, "=Weekday")</f>
        <v>4</v>
      </c>
      <c r="DQ265" s="29">
        <f>COUNTIFS(crashes!$G$2:$G$17624,"&gt;="&amp;S265,crashes!$G$2:$G$17624,"&lt;"&amp;T265,crashes!$D$2:$D$17624,"="&amp;C265, crashes!$S$2:$S$17624, "&gt;="&amp;AE265, crashes!$S$2:$S$17624, "&lt;="&amp;AF265, crashes!$E$2:$E$17624, "="&amp;D265, crashes!$R$2:$R$17624, "=Weekend")</f>
        <v>4</v>
      </c>
      <c r="DR265" s="30">
        <f>COUNTIFS(crashes!$G$2:$G$17624,"&gt;="&amp;S265,crashes!$G$2:$G$17624,"&lt;"&amp;T265,crashes!$D$2:$D$17624,"="&amp;C265, crashes!$S$2:$S$17624, "&gt;="&amp;AE265, crashes!$S$2:$S$17624, "&lt;="&amp;AF265, crashes!$E$2:$E$17624, "="&amp;D265,  crashes!$R$2:$R$17624, "=Weekday", crashes!$N$2:$N$17624,"=K")</f>
        <v>0</v>
      </c>
      <c r="DS265" s="30">
        <f>COUNTIFS(crashes!$G$2:$G$17624,"&gt;="&amp;S265,crashes!$G$2:$G$17624,"&lt;"&amp;T265,crashes!$D$2:$D$17624,"="&amp;C265, crashes!$S$2:$S$17624, "&gt;="&amp;AE265, crashes!$S$2:$S$17624, "&lt;="&amp;AF265, crashes!$E$2:$E$17624, "="&amp;D265,  crashes!$R$2:$R$17624, "=Weekday", crashes!$N$2:$N$17624,"=A")</f>
        <v>0</v>
      </c>
      <c r="DT265" s="30">
        <f>COUNTIFS(crashes!$G$2:$G$17624,"&gt;="&amp;S265,crashes!$G$2:$G$17624,"&lt;"&amp;T265,crashes!$D$2:$D$17624,"="&amp;C265, crashes!$S$2:$S$17624, "&gt;="&amp;AE265, crashes!$S$2:$S$17624, "&lt;="&amp;AF265, crashes!$E$2:$E$17624, "="&amp;D265,  crashes!$R$2:$R$17624, "=Weekday", crashes!$N$2:$N$17624,"=B")</f>
        <v>1</v>
      </c>
      <c r="DU265" s="30">
        <f>COUNTIFS(crashes!$G$2:$G$17624,"&gt;="&amp;S265,crashes!$G$2:$G$17624,"&lt;"&amp;T265,crashes!$D$2:$D$17624,"="&amp;C265, crashes!$S$2:$S$17624, "&gt;="&amp;AE265, crashes!$S$2:$S$17624, "&lt;="&amp;AF265, crashes!$E$2:$E$17624, "="&amp;D265,  crashes!$R$2:$R$17624, "=Weekday", crashes!$N$2:$N$17624,"=C")</f>
        <v>0</v>
      </c>
      <c r="DV265" s="30">
        <f>COUNTIFS(crashes!$G$2:$G$17624,"&gt;="&amp;S265,crashes!$G$2:$G$17624,"&lt;"&amp;T265,crashes!$D$2:$D$17624,"="&amp;C265, crashes!$S$2:$S$17624, "&gt;="&amp;AE265, crashes!$S$2:$S$17624, "&lt;="&amp;AF265, crashes!$E$2:$E$17624, "="&amp;D265,  crashes!$R$2:$R$17624, "=Weekday", crashes!$N$2:$N$17624,"=ABC")</f>
        <v>0</v>
      </c>
      <c r="DW265" s="30">
        <f>COUNTIFS(crashes!$G$2:$G$17624,"&gt;="&amp;S265,crashes!$G$2:$G$17624,"&lt;"&amp;T265,crashes!$D$2:$D$17624,"="&amp;C265, crashes!$S$2:$S$17624, "&gt;="&amp;AE265, crashes!$S$2:$S$17624, "&lt;="&amp;AF265, crashes!$E$2:$E$17624, "="&amp;D265,  crashes!$R$2:$R$17624, "=Weekday", crashes!$N$2:$N$17624,"=O")</f>
        <v>3</v>
      </c>
      <c r="DX265" s="30">
        <f>COUNTIFS(crashes!$G$2:$G$17624,"&gt;="&amp;S265,crashes!$G$2:$G$17624,"&lt;"&amp;T265,crashes!$D$2:$D$17624,"="&amp;C265, crashes!$S$2:$S$17624, "&gt;="&amp;AE265, crashes!$S$2:$S$17624, "&lt;="&amp;AF265, crashes!$E$2:$E$17624, "="&amp;D265,  crashes!$R$2:$R$17624, "=Weekend", crashes!$N$2:$N$17624,"=K")</f>
        <v>0</v>
      </c>
      <c r="DY265" s="30">
        <f>COUNTIFS(crashes!$G$2:$G$17624,"&gt;="&amp;S265,crashes!$G$2:$G$17624,"&lt;"&amp;T265,crashes!$D$2:$D$17624,"="&amp;C265, crashes!$S$2:$S$17624, "&gt;="&amp;AE265, crashes!$S$2:$S$17624, "&lt;="&amp;AF265, crashes!$E$2:$E$17624, "="&amp;D265,  crashes!$R$2:$R$17624, "=Weekend", crashes!$N$2:$N$17624,"=A")</f>
        <v>0</v>
      </c>
      <c r="DZ265" s="30">
        <f>COUNTIFS(crashes!$G$2:$G$17624,"&gt;="&amp;S265,crashes!$G$2:$G$17624,"&lt;"&amp;T265,crashes!$D$2:$D$17624,"="&amp;C265, crashes!$S$2:$S$17624, "&gt;="&amp;AE265, crashes!$S$2:$S$17624, "&lt;="&amp;AF265, crashes!$E$2:$E$17624, "="&amp;D265,  crashes!$R$2:$R$17624, "=Weekend", crashes!$N$2:$N$17624,"=B")</f>
        <v>1</v>
      </c>
      <c r="EA265" s="30">
        <f>COUNTIFS(crashes!$G$2:$G$17624,"&gt;="&amp;S265,crashes!$G$2:$G$17624,"&lt;"&amp;T265,crashes!$D$2:$D$17624,"="&amp;C265, crashes!$S$2:$S$17624, "&gt;="&amp;AE265, crashes!$S$2:$S$17624, "&lt;="&amp;AF265, crashes!$E$2:$E$17624, "="&amp;D265,  crashes!$R$2:$R$17624, "=Weekend", crashes!$N$2:$N$17624,"=C")</f>
        <v>0</v>
      </c>
      <c r="EB265" s="30">
        <f>COUNTIFS(crashes!$G$2:$G$17624,"&gt;="&amp;S265,crashes!$G$2:$G$17624,"&lt;"&amp;T265,crashes!$D$2:$D$17624,"="&amp;C265, crashes!$S$2:$S$17624, "&gt;="&amp;AE265, crashes!$S$2:$S$17624, "&lt;="&amp;AF265, crashes!$E$2:$E$17624, "="&amp;D265,  crashes!$R$2:$R$17624, "=Weekend", crashes!$N$2:$N$17624,"=ABC")</f>
        <v>0</v>
      </c>
      <c r="EC265" s="30">
        <f>COUNTIFS(crashes!$G$2:$G$17624,"&gt;="&amp;S265,crashes!$G$2:$G$17624,"&lt;"&amp;T265,crashes!$D$2:$D$17624,"="&amp;C265, crashes!$S$2:$S$17624, "&gt;="&amp;AE265, crashes!$S$2:$S$17624, "&lt;="&amp;AF265, crashes!$E$2:$E$17624, "="&amp;D265,  crashes!$R$2:$R$17624, "=Weekend", crashes!$N$2:$N$17624,"=O")</f>
        <v>3</v>
      </c>
      <c r="ED265" s="4">
        <f t="shared" si="59"/>
        <v>0</v>
      </c>
      <c r="EE265" s="4">
        <f t="shared" si="60"/>
        <v>0</v>
      </c>
      <c r="EF265" s="4">
        <f t="shared" si="61"/>
        <v>2</v>
      </c>
      <c r="EG265" s="4">
        <f t="shared" si="62"/>
        <v>0</v>
      </c>
      <c r="EH265" s="4">
        <f t="shared" si="63"/>
        <v>0</v>
      </c>
      <c r="EI265" s="50">
        <f t="shared" si="64"/>
        <v>2</v>
      </c>
      <c r="EJ265" s="4">
        <f t="shared" si="65"/>
        <v>6</v>
      </c>
      <c r="EK265" s="22"/>
      <c r="EL265" s="3">
        <v>2016</v>
      </c>
      <c r="EM265" s="3">
        <v>12</v>
      </c>
      <c r="EN265" s="3">
        <v>8.0300000000000007E-3</v>
      </c>
      <c r="EO265" s="3">
        <v>4.79E-3</v>
      </c>
      <c r="EP265" s="3">
        <v>3.8600000000000001E-3</v>
      </c>
      <c r="EQ265" s="3">
        <v>5.0699999999999999E-3</v>
      </c>
      <c r="ER265" s="3">
        <v>1.528E-2</v>
      </c>
      <c r="ES265" s="3">
        <v>4.5690000000000001E-2</v>
      </c>
      <c r="ET265" s="3">
        <v>7.6850000000000002E-2</v>
      </c>
      <c r="EU265" s="3">
        <v>8.4529999999999994E-2</v>
      </c>
      <c r="EV265" s="3">
        <v>5.9220000000000002E-2</v>
      </c>
      <c r="EW265" s="3">
        <v>4.9579999999999999E-2</v>
      </c>
      <c r="EX265" s="3">
        <v>4.8280000000000003E-2</v>
      </c>
      <c r="EY265" s="3">
        <v>5.7729999999999997E-2</v>
      </c>
      <c r="EZ265" s="3">
        <v>6.2179999999999999E-2</v>
      </c>
      <c r="FA265" s="3">
        <v>6.2190000000000002E-2</v>
      </c>
      <c r="FB265" s="3">
        <v>6.7110000000000003E-2</v>
      </c>
      <c r="FC265" s="3">
        <v>7.2429999999999994E-2</v>
      </c>
      <c r="FD265" s="3">
        <v>7.102E-2</v>
      </c>
      <c r="FE265" s="3">
        <v>7.2440000000000004E-2</v>
      </c>
      <c r="FF265" s="3">
        <v>5.8049999999999997E-2</v>
      </c>
      <c r="FG265" s="3">
        <v>4.4240000000000002E-2</v>
      </c>
      <c r="FH265" s="3">
        <v>3.6929999999999998E-2</v>
      </c>
      <c r="FI265" s="3">
        <v>3.2599999999999997E-2</v>
      </c>
      <c r="FJ265" s="3">
        <v>2.3709999999999998E-2</v>
      </c>
      <c r="FK265" s="3">
        <v>1.538E-2</v>
      </c>
      <c r="FL265" s="3">
        <v>2016</v>
      </c>
      <c r="FM265" s="3">
        <v>12</v>
      </c>
      <c r="FN265" s="3">
        <v>2016</v>
      </c>
      <c r="FO265" s="51">
        <v>12</v>
      </c>
      <c r="FP265" s="51">
        <v>271</v>
      </c>
      <c r="FQ265" s="51">
        <v>1.465E-2</v>
      </c>
      <c r="FR265" s="51">
        <v>9.7450000000000002E-3</v>
      </c>
      <c r="FS265" s="3">
        <v>8.515E-3</v>
      </c>
      <c r="FT265" s="3">
        <v>5.8100000000000001E-3</v>
      </c>
      <c r="FU265" s="3">
        <v>6.5750000000000001E-3</v>
      </c>
      <c r="FV265" s="3">
        <v>1.3509999999999999E-2</v>
      </c>
      <c r="FW265" s="3">
        <v>2.0685000000000002E-2</v>
      </c>
      <c r="FX265" s="3">
        <v>2.759E-2</v>
      </c>
      <c r="FY265" s="3">
        <v>3.5045E-2</v>
      </c>
      <c r="FZ265" s="3">
        <v>4.3859999999999996E-2</v>
      </c>
      <c r="GA265" s="3">
        <v>5.0845000000000001E-2</v>
      </c>
      <c r="GB265" s="3">
        <v>5.3849999999999995E-2</v>
      </c>
      <c r="GC265" s="3">
        <v>5.5515000000000002E-2</v>
      </c>
      <c r="GD265" s="3">
        <v>5.6014999999999995E-2</v>
      </c>
      <c r="GE265" s="3">
        <v>5.6194999999999995E-2</v>
      </c>
      <c r="GF265" s="3">
        <v>5.5085000000000002E-2</v>
      </c>
      <c r="GG265" s="3">
        <v>5.4715E-2</v>
      </c>
      <c r="GH265" s="3">
        <v>5.1699999999999996E-2</v>
      </c>
      <c r="GI265" s="3">
        <v>4.6844999999999998E-2</v>
      </c>
      <c r="GJ265" s="3">
        <v>3.8459999999999994E-2</v>
      </c>
      <c r="GK265" s="3">
        <v>3.3119999999999997E-2</v>
      </c>
      <c r="GL265" s="3">
        <v>2.8685000000000002E-2</v>
      </c>
      <c r="GM265" s="3">
        <v>2.3195E-2</v>
      </c>
      <c r="GN265" s="3">
        <v>1.7084999999999999E-2</v>
      </c>
      <c r="GO265" s="22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/>
    </row>
    <row r="266" spans="1:264" s="3" customFormat="1" ht="12" customHeight="1" x14ac:dyDescent="0.2">
      <c r="A266" s="4" t="s">
        <v>391</v>
      </c>
      <c r="B266" s="4" t="s">
        <v>218</v>
      </c>
      <c r="C266" s="4">
        <v>264</v>
      </c>
      <c r="D266" s="4" t="s">
        <v>90</v>
      </c>
      <c r="E266" s="4" t="s">
        <v>67</v>
      </c>
      <c r="F266" s="4" t="s">
        <v>68</v>
      </c>
      <c r="G266" s="4">
        <v>4</v>
      </c>
      <c r="H266" s="4" t="s">
        <v>167</v>
      </c>
      <c r="I266" s="4">
        <v>1</v>
      </c>
      <c r="J266" s="4">
        <v>0</v>
      </c>
      <c r="K266" s="4"/>
      <c r="L266" s="4"/>
      <c r="M266" s="4"/>
      <c r="N266" s="4"/>
      <c r="O266" s="4"/>
      <c r="P266" s="4" t="s">
        <v>649</v>
      </c>
      <c r="Q266" s="4" t="s">
        <v>648</v>
      </c>
      <c r="R266" s="4" t="s">
        <v>650</v>
      </c>
      <c r="S266" s="4">
        <v>20.824999999999999</v>
      </c>
      <c r="T266" s="4">
        <v>21.105</v>
      </c>
      <c r="U266" s="4">
        <v>1</v>
      </c>
      <c r="V266" s="10">
        <v>43223</v>
      </c>
      <c r="W266" s="4">
        <v>1</v>
      </c>
      <c r="X266" s="4">
        <v>0.28000000000000114</v>
      </c>
      <c r="Y266" s="4"/>
      <c r="Z266" s="4">
        <v>1</v>
      </c>
      <c r="AA266" s="4"/>
      <c r="AB266" s="4"/>
      <c r="AC266" s="4"/>
      <c r="AD266" s="4"/>
      <c r="AE266" s="10">
        <v>41275</v>
      </c>
      <c r="AF266" s="10">
        <v>43100</v>
      </c>
      <c r="AG266" s="16"/>
      <c r="AH266" s="16"/>
      <c r="AI266" s="31">
        <v>50000</v>
      </c>
      <c r="AJ266" s="31">
        <v>50000</v>
      </c>
      <c r="AK266" s="31">
        <v>49000</v>
      </c>
      <c r="AL266" s="31">
        <v>65000</v>
      </c>
      <c r="AM266" s="31">
        <v>64000</v>
      </c>
      <c r="AN266" s="31"/>
      <c r="AO266" s="4"/>
      <c r="AP266" s="4"/>
      <c r="AQ266" s="4"/>
      <c r="AR266" s="9">
        <v>12.042504324426003</v>
      </c>
      <c r="AS266" s="9">
        <v>11.166729588826746</v>
      </c>
      <c r="AT266" s="9">
        <v>6.2681408257792297</v>
      </c>
      <c r="AU266" s="9">
        <v>0</v>
      </c>
      <c r="AV266" s="9">
        <v>0</v>
      </c>
      <c r="AW266" s="39" t="b">
        <v>0</v>
      </c>
      <c r="AX266" s="39" t="b">
        <v>0</v>
      </c>
      <c r="AY266" s="9">
        <v>0</v>
      </c>
      <c r="AZ266" s="9">
        <v>1007.5199999999907</v>
      </c>
      <c r="BA266" s="9">
        <v>1400.1117535519554</v>
      </c>
      <c r="BB266" s="9">
        <v>1.5702436981031227</v>
      </c>
      <c r="BC266" s="9">
        <v>16.109414320222381</v>
      </c>
      <c r="BD266" s="9">
        <v>2.4641814856130724</v>
      </c>
      <c r="BE266" s="9">
        <v>1.99587839367053</v>
      </c>
      <c r="BF266" s="9" t="s">
        <v>216</v>
      </c>
      <c r="BG266" s="9">
        <v>6.4852669776280836</v>
      </c>
      <c r="BH266" s="4"/>
      <c r="BI266" s="4"/>
      <c r="BJ266" s="4" t="s">
        <v>337</v>
      </c>
      <c r="BK266" s="4">
        <v>0.46300000000000097</v>
      </c>
      <c r="BL266" s="32">
        <v>0.18299999999999983</v>
      </c>
      <c r="BM266" s="16"/>
      <c r="BN266" s="16"/>
      <c r="BO266" s="31">
        <v>7241.9223808078314</v>
      </c>
      <c r="BP266" s="31">
        <v>7241.9223808078314</v>
      </c>
      <c r="BQ266" s="31">
        <v>7241.9223808078314</v>
      </c>
      <c r="BR266" s="31">
        <v>7266.3941035376283</v>
      </c>
      <c r="BS266" s="31">
        <v>7266.3941035376283</v>
      </c>
      <c r="BT266" s="31"/>
      <c r="BU266" s="4"/>
      <c r="BV266" s="32">
        <v>0</v>
      </c>
      <c r="BW266" s="16"/>
      <c r="BX266" s="16"/>
      <c r="BY266" s="31">
        <v>6487.6601036812335</v>
      </c>
      <c r="BZ266" s="31">
        <v>6487.6601036812335</v>
      </c>
      <c r="CA266" s="31">
        <v>6841.5614833572672</v>
      </c>
      <c r="CB266" s="31">
        <v>7230.6845248663049</v>
      </c>
      <c r="CC266" s="31">
        <v>7206.0541294766172</v>
      </c>
      <c r="CD266" s="31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31">
        <v>6487.6601036812335</v>
      </c>
      <c r="CP266" s="31">
        <v>6487.6601036812335</v>
      </c>
      <c r="CQ266" s="31">
        <v>6841.5614833572672</v>
      </c>
      <c r="CR266" s="31">
        <v>7230.6845248663049</v>
      </c>
      <c r="CS266" s="31">
        <v>7206.0541294766172</v>
      </c>
      <c r="CT266" s="31"/>
      <c r="CU266" s="4"/>
      <c r="CV266" s="4"/>
      <c r="CW266" s="4"/>
      <c r="CX266" s="4"/>
      <c r="CY266" s="4"/>
      <c r="CZ266" s="22"/>
      <c r="DA266" s="4">
        <v>0</v>
      </c>
      <c r="DB266" s="4">
        <v>0</v>
      </c>
      <c r="DC266" s="4">
        <v>365</v>
      </c>
      <c r="DD266" s="4">
        <v>365</v>
      </c>
      <c r="DE266" s="4">
        <v>365</v>
      </c>
      <c r="DF266" s="4">
        <v>366</v>
      </c>
      <c r="DG266" s="4">
        <v>365</v>
      </c>
      <c r="DH266" s="4">
        <v>0</v>
      </c>
      <c r="DI266" s="16">
        <f t="shared" si="54"/>
        <v>55605.147864184008</v>
      </c>
      <c r="DJ266" s="16">
        <f t="shared" si="55"/>
        <v>7251.7191109915557</v>
      </c>
      <c r="DK266" s="16">
        <f t="shared" si="56"/>
        <v>6850.932152504236</v>
      </c>
      <c r="DL266" s="16">
        <f t="shared" si="57"/>
        <v>0</v>
      </c>
      <c r="DM266" s="16">
        <f t="shared" si="58"/>
        <v>6850.932152504236</v>
      </c>
      <c r="DN266" s="22"/>
      <c r="DO266" s="4">
        <f>COUNTIFS(crashes!$G$2:$G$17624,"&gt;="&amp;S266,crashes!$G$2:$G$17624,"&lt;"&amp;T266,crashes!$D$2:$D$17624,"="&amp;C266, crashes!$S$2:$S$17624, "&gt;="&amp;AE266, crashes!$S$2:$S$17624, "&lt;="&amp;AF266, crashes!$E$2:$E$17624, "="&amp;D266 )</f>
        <v>15</v>
      </c>
      <c r="DP266" s="29">
        <f>COUNTIFS(crashes!$G$2:$G$17624,"&gt;="&amp;S266,crashes!$G$2:$G$17624,"&lt;"&amp;T266,crashes!$D$2:$D$17624,"="&amp;C266, crashes!$S$2:$S$17624, "&gt;="&amp;AE266, crashes!$S$2:$S$17624, "&lt;="&amp;AF266, crashes!$E$2:$E$17624, "="&amp;D266, crashes!$R$2:$R$17624, "=Weekday")</f>
        <v>14</v>
      </c>
      <c r="DQ266" s="29">
        <f>COUNTIFS(crashes!$G$2:$G$17624,"&gt;="&amp;S266,crashes!$G$2:$G$17624,"&lt;"&amp;T266,crashes!$D$2:$D$17624,"="&amp;C266, crashes!$S$2:$S$17624, "&gt;="&amp;AE266, crashes!$S$2:$S$17624, "&lt;="&amp;AF266, crashes!$E$2:$E$17624, "="&amp;D266, crashes!$R$2:$R$17624, "=Weekend")</f>
        <v>1</v>
      </c>
      <c r="DR266" s="30">
        <f>COUNTIFS(crashes!$G$2:$G$17624,"&gt;="&amp;S266,crashes!$G$2:$G$17624,"&lt;"&amp;T266,crashes!$D$2:$D$17624,"="&amp;C266, crashes!$S$2:$S$17624, "&gt;="&amp;AE266, crashes!$S$2:$S$17624, "&lt;="&amp;AF266, crashes!$E$2:$E$17624, "="&amp;D266,  crashes!$R$2:$R$17624, "=Weekday", crashes!$N$2:$N$17624,"=K")</f>
        <v>0</v>
      </c>
      <c r="DS266" s="30">
        <f>COUNTIFS(crashes!$G$2:$G$17624,"&gt;="&amp;S266,crashes!$G$2:$G$17624,"&lt;"&amp;T266,crashes!$D$2:$D$17624,"="&amp;C266, crashes!$S$2:$S$17624, "&gt;="&amp;AE266, crashes!$S$2:$S$17624, "&lt;="&amp;AF266, crashes!$E$2:$E$17624, "="&amp;D266,  crashes!$R$2:$R$17624, "=Weekday", crashes!$N$2:$N$17624,"=A")</f>
        <v>1</v>
      </c>
      <c r="DT266" s="30">
        <f>COUNTIFS(crashes!$G$2:$G$17624,"&gt;="&amp;S266,crashes!$G$2:$G$17624,"&lt;"&amp;T266,crashes!$D$2:$D$17624,"="&amp;C266, crashes!$S$2:$S$17624, "&gt;="&amp;AE266, crashes!$S$2:$S$17624, "&lt;="&amp;AF266, crashes!$E$2:$E$17624, "="&amp;D266,  crashes!$R$2:$R$17624, "=Weekday", crashes!$N$2:$N$17624,"=B")</f>
        <v>4</v>
      </c>
      <c r="DU266" s="30">
        <f>COUNTIFS(crashes!$G$2:$G$17624,"&gt;="&amp;S266,crashes!$G$2:$G$17624,"&lt;"&amp;T266,crashes!$D$2:$D$17624,"="&amp;C266, crashes!$S$2:$S$17624, "&gt;="&amp;AE266, crashes!$S$2:$S$17624, "&lt;="&amp;AF266, crashes!$E$2:$E$17624, "="&amp;D266,  crashes!$R$2:$R$17624, "=Weekday", crashes!$N$2:$N$17624,"=C")</f>
        <v>1</v>
      </c>
      <c r="DV266" s="30">
        <f>COUNTIFS(crashes!$G$2:$G$17624,"&gt;="&amp;S266,crashes!$G$2:$G$17624,"&lt;"&amp;T266,crashes!$D$2:$D$17624,"="&amp;C266, crashes!$S$2:$S$17624, "&gt;="&amp;AE266, crashes!$S$2:$S$17624, "&lt;="&amp;AF266, crashes!$E$2:$E$17624, "="&amp;D266,  crashes!$R$2:$R$17624, "=Weekday", crashes!$N$2:$N$17624,"=ABC")</f>
        <v>0</v>
      </c>
      <c r="DW266" s="30">
        <f>COUNTIFS(crashes!$G$2:$G$17624,"&gt;="&amp;S266,crashes!$G$2:$G$17624,"&lt;"&amp;T266,crashes!$D$2:$D$17624,"="&amp;C266, crashes!$S$2:$S$17624, "&gt;="&amp;AE266, crashes!$S$2:$S$17624, "&lt;="&amp;AF266, crashes!$E$2:$E$17624, "="&amp;D266,  crashes!$R$2:$R$17624, "=Weekday", crashes!$N$2:$N$17624,"=O")</f>
        <v>8</v>
      </c>
      <c r="DX266" s="30">
        <f>COUNTIFS(crashes!$G$2:$G$17624,"&gt;="&amp;S266,crashes!$G$2:$G$17624,"&lt;"&amp;T266,crashes!$D$2:$D$17624,"="&amp;C266, crashes!$S$2:$S$17624, "&gt;="&amp;AE266, crashes!$S$2:$S$17624, "&lt;="&amp;AF266, crashes!$E$2:$E$17624, "="&amp;D266,  crashes!$R$2:$R$17624, "=Weekend", crashes!$N$2:$N$17624,"=K")</f>
        <v>0</v>
      </c>
      <c r="DY266" s="30">
        <f>COUNTIFS(crashes!$G$2:$G$17624,"&gt;="&amp;S266,crashes!$G$2:$G$17624,"&lt;"&amp;T266,crashes!$D$2:$D$17624,"="&amp;C266, crashes!$S$2:$S$17624, "&gt;="&amp;AE266, crashes!$S$2:$S$17624, "&lt;="&amp;AF266, crashes!$E$2:$E$17624, "="&amp;D266,  crashes!$R$2:$R$17624, "=Weekend", crashes!$N$2:$N$17624,"=A")</f>
        <v>0</v>
      </c>
      <c r="DZ266" s="30">
        <f>COUNTIFS(crashes!$G$2:$G$17624,"&gt;="&amp;S266,crashes!$G$2:$G$17624,"&lt;"&amp;T266,crashes!$D$2:$D$17624,"="&amp;C266, crashes!$S$2:$S$17624, "&gt;="&amp;AE266, crashes!$S$2:$S$17624, "&lt;="&amp;AF266, crashes!$E$2:$E$17624, "="&amp;D266,  crashes!$R$2:$R$17624, "=Weekend", crashes!$N$2:$N$17624,"=B")</f>
        <v>0</v>
      </c>
      <c r="EA266" s="30">
        <f>COUNTIFS(crashes!$G$2:$G$17624,"&gt;="&amp;S266,crashes!$G$2:$G$17624,"&lt;"&amp;T266,crashes!$D$2:$D$17624,"="&amp;C266, crashes!$S$2:$S$17624, "&gt;="&amp;AE266, crashes!$S$2:$S$17624, "&lt;="&amp;AF266, crashes!$E$2:$E$17624, "="&amp;D266,  crashes!$R$2:$R$17624, "=Weekend", crashes!$N$2:$N$17624,"=C")</f>
        <v>0</v>
      </c>
      <c r="EB266" s="30">
        <f>COUNTIFS(crashes!$G$2:$G$17624,"&gt;="&amp;S266,crashes!$G$2:$G$17624,"&lt;"&amp;T266,crashes!$D$2:$D$17624,"="&amp;C266, crashes!$S$2:$S$17624, "&gt;="&amp;AE266, crashes!$S$2:$S$17624, "&lt;="&amp;AF266, crashes!$E$2:$E$17624, "="&amp;D266,  crashes!$R$2:$R$17624, "=Weekend", crashes!$N$2:$N$17624,"=ABC")</f>
        <v>0</v>
      </c>
      <c r="EC266" s="30">
        <f>COUNTIFS(crashes!$G$2:$G$17624,"&gt;="&amp;S266,crashes!$G$2:$G$17624,"&lt;"&amp;T266,crashes!$D$2:$D$17624,"="&amp;C266, crashes!$S$2:$S$17624, "&gt;="&amp;AE266, crashes!$S$2:$S$17624, "&lt;="&amp;AF266, crashes!$E$2:$E$17624, "="&amp;D266,  crashes!$R$2:$R$17624, "=Weekend", crashes!$N$2:$N$17624,"=O")</f>
        <v>1</v>
      </c>
      <c r="ED266" s="4">
        <f t="shared" si="59"/>
        <v>0</v>
      </c>
      <c r="EE266" s="4">
        <f t="shared" si="60"/>
        <v>1</v>
      </c>
      <c r="EF266" s="4">
        <f t="shared" si="61"/>
        <v>4</v>
      </c>
      <c r="EG266" s="4">
        <f t="shared" si="62"/>
        <v>1</v>
      </c>
      <c r="EH266" s="4">
        <f t="shared" si="63"/>
        <v>0</v>
      </c>
      <c r="EI266" s="50">
        <f t="shared" si="64"/>
        <v>6</v>
      </c>
      <c r="EJ266" s="4">
        <f t="shared" si="65"/>
        <v>9</v>
      </c>
      <c r="EK266" s="22"/>
      <c r="EL266" s="3">
        <v>2016</v>
      </c>
      <c r="EM266" s="3">
        <v>12</v>
      </c>
      <c r="EN266" s="3">
        <v>8.0300000000000007E-3</v>
      </c>
      <c r="EO266" s="3">
        <v>4.79E-3</v>
      </c>
      <c r="EP266" s="3">
        <v>3.8600000000000001E-3</v>
      </c>
      <c r="EQ266" s="3">
        <v>5.0699999999999999E-3</v>
      </c>
      <c r="ER266" s="3">
        <v>1.528E-2</v>
      </c>
      <c r="ES266" s="3">
        <v>4.5690000000000001E-2</v>
      </c>
      <c r="ET266" s="3">
        <v>7.6850000000000002E-2</v>
      </c>
      <c r="EU266" s="3">
        <v>8.4529999999999994E-2</v>
      </c>
      <c r="EV266" s="3">
        <v>5.9220000000000002E-2</v>
      </c>
      <c r="EW266" s="3">
        <v>4.9579999999999999E-2</v>
      </c>
      <c r="EX266" s="3">
        <v>4.8280000000000003E-2</v>
      </c>
      <c r="EY266" s="3">
        <v>5.7729999999999997E-2</v>
      </c>
      <c r="EZ266" s="3">
        <v>6.2179999999999999E-2</v>
      </c>
      <c r="FA266" s="3">
        <v>6.2190000000000002E-2</v>
      </c>
      <c r="FB266" s="3">
        <v>6.7110000000000003E-2</v>
      </c>
      <c r="FC266" s="3">
        <v>7.2429999999999994E-2</v>
      </c>
      <c r="FD266" s="3">
        <v>7.102E-2</v>
      </c>
      <c r="FE266" s="3">
        <v>7.2440000000000004E-2</v>
      </c>
      <c r="FF266" s="3">
        <v>5.8049999999999997E-2</v>
      </c>
      <c r="FG266" s="3">
        <v>4.4240000000000002E-2</v>
      </c>
      <c r="FH266" s="3">
        <v>3.6929999999999998E-2</v>
      </c>
      <c r="FI266" s="3">
        <v>3.2599999999999997E-2</v>
      </c>
      <c r="FJ266" s="3">
        <v>2.3709999999999998E-2</v>
      </c>
      <c r="FK266" s="3">
        <v>1.538E-2</v>
      </c>
      <c r="FL266" s="3">
        <v>2016</v>
      </c>
      <c r="FM266" s="3">
        <v>12</v>
      </c>
      <c r="FN266" s="3">
        <v>2016</v>
      </c>
      <c r="FO266" s="51">
        <v>12</v>
      </c>
      <c r="FP266" s="51">
        <v>271</v>
      </c>
      <c r="FQ266" s="51">
        <v>1.465E-2</v>
      </c>
      <c r="FR266" s="51">
        <v>9.7450000000000002E-3</v>
      </c>
      <c r="FS266" s="3">
        <v>8.515E-3</v>
      </c>
      <c r="FT266" s="3">
        <v>5.8100000000000001E-3</v>
      </c>
      <c r="FU266" s="3">
        <v>6.5750000000000001E-3</v>
      </c>
      <c r="FV266" s="3">
        <v>1.3509999999999999E-2</v>
      </c>
      <c r="FW266" s="3">
        <v>2.0685000000000002E-2</v>
      </c>
      <c r="FX266" s="3">
        <v>2.759E-2</v>
      </c>
      <c r="FY266" s="3">
        <v>3.5045E-2</v>
      </c>
      <c r="FZ266" s="3">
        <v>4.3859999999999996E-2</v>
      </c>
      <c r="GA266" s="3">
        <v>5.0845000000000001E-2</v>
      </c>
      <c r="GB266" s="3">
        <v>5.3849999999999995E-2</v>
      </c>
      <c r="GC266" s="3">
        <v>5.5515000000000002E-2</v>
      </c>
      <c r="GD266" s="3">
        <v>5.6014999999999995E-2</v>
      </c>
      <c r="GE266" s="3">
        <v>5.6194999999999995E-2</v>
      </c>
      <c r="GF266" s="3">
        <v>5.5085000000000002E-2</v>
      </c>
      <c r="GG266" s="3">
        <v>5.4715E-2</v>
      </c>
      <c r="GH266" s="3">
        <v>5.1699999999999996E-2</v>
      </c>
      <c r="GI266" s="3">
        <v>4.6844999999999998E-2</v>
      </c>
      <c r="GJ266" s="3">
        <v>3.8459999999999994E-2</v>
      </c>
      <c r="GK266" s="3">
        <v>3.3119999999999997E-2</v>
      </c>
      <c r="GL266" s="3">
        <v>2.8685000000000002E-2</v>
      </c>
      <c r="GM266" s="3">
        <v>2.3195E-2</v>
      </c>
      <c r="GN266" s="3">
        <v>1.7084999999999999E-2</v>
      </c>
      <c r="GO266" s="22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</row>
    <row r="267" spans="1:264" s="3" customFormat="1" ht="12" customHeight="1" x14ac:dyDescent="0.2">
      <c r="A267" s="4" t="s">
        <v>391</v>
      </c>
      <c r="B267" s="4" t="s">
        <v>218</v>
      </c>
      <c r="C267" s="4">
        <v>264</v>
      </c>
      <c r="D267" s="4" t="s">
        <v>90</v>
      </c>
      <c r="E267" s="4" t="s">
        <v>67</v>
      </c>
      <c r="F267" s="4" t="s">
        <v>68</v>
      </c>
      <c r="G267" s="4">
        <v>4</v>
      </c>
      <c r="H267" s="4" t="s">
        <v>167</v>
      </c>
      <c r="I267" s="4">
        <v>1</v>
      </c>
      <c r="J267" s="4">
        <v>0</v>
      </c>
      <c r="K267" s="4"/>
      <c r="L267" s="4"/>
      <c r="M267" s="4"/>
      <c r="N267" s="4"/>
      <c r="O267" s="4"/>
      <c r="P267" s="4" t="s">
        <v>651</v>
      </c>
      <c r="Q267" s="4" t="s">
        <v>650</v>
      </c>
      <c r="R267" s="4" t="s">
        <v>652</v>
      </c>
      <c r="S267" s="4">
        <v>21.105</v>
      </c>
      <c r="T267" s="4">
        <v>21.556999999999999</v>
      </c>
      <c r="U267" s="4">
        <v>1</v>
      </c>
      <c r="V267" s="10">
        <v>43223</v>
      </c>
      <c r="W267" s="4">
        <v>1</v>
      </c>
      <c r="X267" s="4">
        <v>0.45199999999999818</v>
      </c>
      <c r="Y267" s="4"/>
      <c r="Z267" s="4"/>
      <c r="AA267" s="4"/>
      <c r="AB267" s="4"/>
      <c r="AC267" s="4"/>
      <c r="AD267" s="4"/>
      <c r="AE267" s="10">
        <v>41275</v>
      </c>
      <c r="AF267" s="10">
        <v>43100</v>
      </c>
      <c r="AG267" s="16"/>
      <c r="AH267" s="16"/>
      <c r="AI267" s="31">
        <v>43512.339896318765</v>
      </c>
      <c r="AJ267" s="31">
        <v>43512.339896318765</v>
      </c>
      <c r="AK267" s="31">
        <v>42158.438516642731</v>
      </c>
      <c r="AL267" s="31">
        <v>57769.315475133699</v>
      </c>
      <c r="AM267" s="31">
        <v>56793.945870523385</v>
      </c>
      <c r="AN267" s="31"/>
      <c r="AO267" s="4"/>
      <c r="AP267" s="4"/>
      <c r="AQ267" s="4"/>
      <c r="AR267" s="9">
        <v>11.916659042130183</v>
      </c>
      <c r="AS267" s="9">
        <v>9.833060709253008</v>
      </c>
      <c r="AT267" s="9">
        <v>7.1134759583093761</v>
      </c>
      <c r="AU267" s="9">
        <v>0</v>
      </c>
      <c r="AV267" s="9">
        <v>0</v>
      </c>
      <c r="AW267" s="39" t="b">
        <v>0</v>
      </c>
      <c r="AX267" s="39" t="b">
        <v>0</v>
      </c>
      <c r="AY267" s="9">
        <v>1503.5500000000047</v>
      </c>
      <c r="AZ267" s="9">
        <v>1503.5500000000047</v>
      </c>
      <c r="BA267" s="9">
        <v>2027.470683208885</v>
      </c>
      <c r="BB267" s="9">
        <v>1.8757581801256151</v>
      </c>
      <c r="BC267" s="9">
        <v>16.848331762304493</v>
      </c>
      <c r="BD267" s="9">
        <v>2.0677623421959406</v>
      </c>
      <c r="BE267" s="9">
        <v>1.6884916320751984</v>
      </c>
      <c r="BF267" s="9" t="s">
        <v>216</v>
      </c>
      <c r="BG267" s="9">
        <v>7.2987885455020489</v>
      </c>
      <c r="BH267" s="4"/>
      <c r="BI267" s="4"/>
      <c r="BJ267" s="4" t="s">
        <v>167</v>
      </c>
      <c r="BK267" s="4"/>
      <c r="BL267" s="32">
        <v>0.46300000000000097</v>
      </c>
      <c r="BM267" s="16"/>
      <c r="BN267" s="16"/>
      <c r="BO267" s="31">
        <v>7241.9223808078314</v>
      </c>
      <c r="BP267" s="31">
        <v>7241.9223808078314</v>
      </c>
      <c r="BQ267" s="31">
        <v>7241.9223808078314</v>
      </c>
      <c r="BR267" s="31">
        <v>7266.3941035376283</v>
      </c>
      <c r="BS267" s="31">
        <v>7266.3941035376283</v>
      </c>
      <c r="BT267" s="31"/>
      <c r="BU267" s="4"/>
      <c r="BV267" s="32">
        <v>0.12900000000000134</v>
      </c>
      <c r="BW267" s="16"/>
      <c r="BX267" s="16"/>
      <c r="BY267" s="31">
        <v>18000</v>
      </c>
      <c r="BZ267" s="31">
        <v>18000</v>
      </c>
      <c r="CA267" s="31">
        <v>17500</v>
      </c>
      <c r="CB267" s="31">
        <v>17000</v>
      </c>
      <c r="CC267" s="31">
        <v>17000</v>
      </c>
      <c r="CD267" s="31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4"/>
      <c r="CV267" s="4"/>
      <c r="CW267" s="4"/>
      <c r="CX267" s="4"/>
      <c r="CY267" s="4"/>
      <c r="CZ267" s="22"/>
      <c r="DA267" s="4">
        <v>0</v>
      </c>
      <c r="DB267" s="4">
        <v>0</v>
      </c>
      <c r="DC267" s="4">
        <v>365</v>
      </c>
      <c r="DD267" s="4">
        <v>365</v>
      </c>
      <c r="DE267" s="4">
        <v>365</v>
      </c>
      <c r="DF267" s="4">
        <v>366</v>
      </c>
      <c r="DG267" s="4">
        <v>365</v>
      </c>
      <c r="DH267" s="4">
        <v>0</v>
      </c>
      <c r="DI267" s="16">
        <f t="shared" si="54"/>
        <v>48754.215711679768</v>
      </c>
      <c r="DJ267" s="16">
        <f t="shared" si="55"/>
        <v>7251.7191109915557</v>
      </c>
      <c r="DK267" s="16">
        <f t="shared" si="56"/>
        <v>17499.72617743702</v>
      </c>
      <c r="DL267" s="16">
        <f t="shared" si="57"/>
        <v>0</v>
      </c>
      <c r="DM267" s="16">
        <f t="shared" si="58"/>
        <v>0</v>
      </c>
      <c r="DN267" s="22"/>
      <c r="DO267" s="4">
        <f>COUNTIFS(crashes!$G$2:$G$17624,"&gt;="&amp;S267,crashes!$G$2:$G$17624,"&lt;"&amp;T267,crashes!$D$2:$D$17624,"="&amp;C267, crashes!$S$2:$S$17624, "&gt;="&amp;AE267, crashes!$S$2:$S$17624, "&lt;="&amp;AF267, crashes!$E$2:$E$17624, "="&amp;D267 )</f>
        <v>43</v>
      </c>
      <c r="DP267" s="29">
        <f>COUNTIFS(crashes!$G$2:$G$17624,"&gt;="&amp;S267,crashes!$G$2:$G$17624,"&lt;"&amp;T267,crashes!$D$2:$D$17624,"="&amp;C267, crashes!$S$2:$S$17624, "&gt;="&amp;AE267, crashes!$S$2:$S$17624, "&lt;="&amp;AF267, crashes!$E$2:$E$17624, "="&amp;D267, crashes!$R$2:$R$17624, "=Weekday")</f>
        <v>36</v>
      </c>
      <c r="DQ267" s="29">
        <f>COUNTIFS(crashes!$G$2:$G$17624,"&gt;="&amp;S267,crashes!$G$2:$G$17624,"&lt;"&amp;T267,crashes!$D$2:$D$17624,"="&amp;C267, crashes!$S$2:$S$17624, "&gt;="&amp;AE267, crashes!$S$2:$S$17624, "&lt;="&amp;AF267, crashes!$E$2:$E$17624, "="&amp;D267, crashes!$R$2:$R$17624, "=Weekend")</f>
        <v>7</v>
      </c>
      <c r="DR267" s="30">
        <f>COUNTIFS(crashes!$G$2:$G$17624,"&gt;="&amp;S267,crashes!$G$2:$G$17624,"&lt;"&amp;T267,crashes!$D$2:$D$17624,"="&amp;C267, crashes!$S$2:$S$17624, "&gt;="&amp;AE267, crashes!$S$2:$S$17624, "&lt;="&amp;AF267, crashes!$E$2:$E$17624, "="&amp;D267,  crashes!$R$2:$R$17624, "=Weekday", crashes!$N$2:$N$17624,"=K")</f>
        <v>0</v>
      </c>
      <c r="DS267" s="30">
        <f>COUNTIFS(crashes!$G$2:$G$17624,"&gt;="&amp;S267,crashes!$G$2:$G$17624,"&lt;"&amp;T267,crashes!$D$2:$D$17624,"="&amp;C267, crashes!$S$2:$S$17624, "&gt;="&amp;AE267, crashes!$S$2:$S$17624, "&lt;="&amp;AF267, crashes!$E$2:$E$17624, "="&amp;D267,  crashes!$R$2:$R$17624, "=Weekday", crashes!$N$2:$N$17624,"=A")</f>
        <v>1</v>
      </c>
      <c r="DT267" s="30">
        <f>COUNTIFS(crashes!$G$2:$G$17624,"&gt;="&amp;S267,crashes!$G$2:$G$17624,"&lt;"&amp;T267,crashes!$D$2:$D$17624,"="&amp;C267, crashes!$S$2:$S$17624, "&gt;="&amp;AE267, crashes!$S$2:$S$17624, "&lt;="&amp;AF267, crashes!$E$2:$E$17624, "="&amp;D267,  crashes!$R$2:$R$17624, "=Weekday", crashes!$N$2:$N$17624,"=B")</f>
        <v>13</v>
      </c>
      <c r="DU267" s="30">
        <f>COUNTIFS(crashes!$G$2:$G$17624,"&gt;="&amp;S267,crashes!$G$2:$G$17624,"&lt;"&amp;T267,crashes!$D$2:$D$17624,"="&amp;C267, crashes!$S$2:$S$17624, "&gt;="&amp;AE267, crashes!$S$2:$S$17624, "&lt;="&amp;AF267, crashes!$E$2:$E$17624, "="&amp;D267,  crashes!$R$2:$R$17624, "=Weekday", crashes!$N$2:$N$17624,"=C")</f>
        <v>2</v>
      </c>
      <c r="DV267" s="30">
        <f>COUNTIFS(crashes!$G$2:$G$17624,"&gt;="&amp;S267,crashes!$G$2:$G$17624,"&lt;"&amp;T267,crashes!$D$2:$D$17624,"="&amp;C267, crashes!$S$2:$S$17624, "&gt;="&amp;AE267, crashes!$S$2:$S$17624, "&lt;="&amp;AF267, crashes!$E$2:$E$17624, "="&amp;D267,  crashes!$R$2:$R$17624, "=Weekday", crashes!$N$2:$N$17624,"=ABC")</f>
        <v>0</v>
      </c>
      <c r="DW267" s="30">
        <f>COUNTIFS(crashes!$G$2:$G$17624,"&gt;="&amp;S267,crashes!$G$2:$G$17624,"&lt;"&amp;T267,crashes!$D$2:$D$17624,"="&amp;C267, crashes!$S$2:$S$17624, "&gt;="&amp;AE267, crashes!$S$2:$S$17624, "&lt;="&amp;AF267, crashes!$E$2:$E$17624, "="&amp;D267,  crashes!$R$2:$R$17624, "=Weekday", crashes!$N$2:$N$17624,"=O")</f>
        <v>20</v>
      </c>
      <c r="DX267" s="30">
        <f>COUNTIFS(crashes!$G$2:$G$17624,"&gt;="&amp;S267,crashes!$G$2:$G$17624,"&lt;"&amp;T267,crashes!$D$2:$D$17624,"="&amp;C267, crashes!$S$2:$S$17624, "&gt;="&amp;AE267, crashes!$S$2:$S$17624, "&lt;="&amp;AF267, crashes!$E$2:$E$17624, "="&amp;D267,  crashes!$R$2:$R$17624, "=Weekend", crashes!$N$2:$N$17624,"=K")</f>
        <v>0</v>
      </c>
      <c r="DY267" s="30">
        <f>COUNTIFS(crashes!$G$2:$G$17624,"&gt;="&amp;S267,crashes!$G$2:$G$17624,"&lt;"&amp;T267,crashes!$D$2:$D$17624,"="&amp;C267, crashes!$S$2:$S$17624, "&gt;="&amp;AE267, crashes!$S$2:$S$17624, "&lt;="&amp;AF267, crashes!$E$2:$E$17624, "="&amp;D267,  crashes!$R$2:$R$17624, "=Weekend", crashes!$N$2:$N$17624,"=A")</f>
        <v>0</v>
      </c>
      <c r="DZ267" s="30">
        <f>COUNTIFS(crashes!$G$2:$G$17624,"&gt;="&amp;S267,crashes!$G$2:$G$17624,"&lt;"&amp;T267,crashes!$D$2:$D$17624,"="&amp;C267, crashes!$S$2:$S$17624, "&gt;="&amp;AE267, crashes!$S$2:$S$17624, "&lt;="&amp;AF267, crashes!$E$2:$E$17624, "="&amp;D267,  crashes!$R$2:$R$17624, "=Weekend", crashes!$N$2:$N$17624,"=B")</f>
        <v>2</v>
      </c>
      <c r="EA267" s="30">
        <f>COUNTIFS(crashes!$G$2:$G$17624,"&gt;="&amp;S267,crashes!$G$2:$G$17624,"&lt;"&amp;T267,crashes!$D$2:$D$17624,"="&amp;C267, crashes!$S$2:$S$17624, "&gt;="&amp;AE267, crashes!$S$2:$S$17624, "&lt;="&amp;AF267, crashes!$E$2:$E$17624, "="&amp;D267,  crashes!$R$2:$R$17624, "=Weekend", crashes!$N$2:$N$17624,"=C")</f>
        <v>0</v>
      </c>
      <c r="EB267" s="30">
        <f>COUNTIFS(crashes!$G$2:$G$17624,"&gt;="&amp;S267,crashes!$G$2:$G$17624,"&lt;"&amp;T267,crashes!$D$2:$D$17624,"="&amp;C267, crashes!$S$2:$S$17624, "&gt;="&amp;AE267, crashes!$S$2:$S$17624, "&lt;="&amp;AF267, crashes!$E$2:$E$17624, "="&amp;D267,  crashes!$R$2:$R$17624, "=Weekend", crashes!$N$2:$N$17624,"=ABC")</f>
        <v>0</v>
      </c>
      <c r="EC267" s="30">
        <f>COUNTIFS(crashes!$G$2:$G$17624,"&gt;="&amp;S267,crashes!$G$2:$G$17624,"&lt;"&amp;T267,crashes!$D$2:$D$17624,"="&amp;C267, crashes!$S$2:$S$17624, "&gt;="&amp;AE267, crashes!$S$2:$S$17624, "&lt;="&amp;AF267, crashes!$E$2:$E$17624, "="&amp;D267,  crashes!$R$2:$R$17624, "=Weekend", crashes!$N$2:$N$17624,"=O")</f>
        <v>5</v>
      </c>
      <c r="ED267" s="4">
        <f t="shared" si="59"/>
        <v>0</v>
      </c>
      <c r="EE267" s="4">
        <f t="shared" si="60"/>
        <v>1</v>
      </c>
      <c r="EF267" s="4">
        <f t="shared" si="61"/>
        <v>15</v>
      </c>
      <c r="EG267" s="4">
        <f t="shared" si="62"/>
        <v>2</v>
      </c>
      <c r="EH267" s="4">
        <f t="shared" si="63"/>
        <v>0</v>
      </c>
      <c r="EI267" s="50">
        <f t="shared" si="64"/>
        <v>18</v>
      </c>
      <c r="EJ267" s="4">
        <f t="shared" si="65"/>
        <v>25</v>
      </c>
      <c r="EK267" s="22"/>
      <c r="EL267" s="3">
        <v>2016</v>
      </c>
      <c r="EM267" s="3">
        <v>12</v>
      </c>
      <c r="EN267" s="3">
        <v>8.0300000000000007E-3</v>
      </c>
      <c r="EO267" s="3">
        <v>4.79E-3</v>
      </c>
      <c r="EP267" s="3">
        <v>3.8600000000000001E-3</v>
      </c>
      <c r="EQ267" s="3">
        <v>5.0699999999999999E-3</v>
      </c>
      <c r="ER267" s="3">
        <v>1.528E-2</v>
      </c>
      <c r="ES267" s="3">
        <v>4.5690000000000001E-2</v>
      </c>
      <c r="ET267" s="3">
        <v>7.6850000000000002E-2</v>
      </c>
      <c r="EU267" s="3">
        <v>8.4529999999999994E-2</v>
      </c>
      <c r="EV267" s="3">
        <v>5.9220000000000002E-2</v>
      </c>
      <c r="EW267" s="3">
        <v>4.9579999999999999E-2</v>
      </c>
      <c r="EX267" s="3">
        <v>4.8280000000000003E-2</v>
      </c>
      <c r="EY267" s="3">
        <v>5.7729999999999997E-2</v>
      </c>
      <c r="EZ267" s="3">
        <v>6.2179999999999999E-2</v>
      </c>
      <c r="FA267" s="3">
        <v>6.2190000000000002E-2</v>
      </c>
      <c r="FB267" s="3">
        <v>6.7110000000000003E-2</v>
      </c>
      <c r="FC267" s="3">
        <v>7.2429999999999994E-2</v>
      </c>
      <c r="FD267" s="3">
        <v>7.102E-2</v>
      </c>
      <c r="FE267" s="3">
        <v>7.2440000000000004E-2</v>
      </c>
      <c r="FF267" s="3">
        <v>5.8049999999999997E-2</v>
      </c>
      <c r="FG267" s="3">
        <v>4.4240000000000002E-2</v>
      </c>
      <c r="FH267" s="3">
        <v>3.6929999999999998E-2</v>
      </c>
      <c r="FI267" s="3">
        <v>3.2599999999999997E-2</v>
      </c>
      <c r="FJ267" s="3">
        <v>2.3709999999999998E-2</v>
      </c>
      <c r="FK267" s="3">
        <v>1.538E-2</v>
      </c>
      <c r="FL267" s="3">
        <v>2016</v>
      </c>
      <c r="FM267" s="3">
        <v>12</v>
      </c>
      <c r="FN267" s="3">
        <v>2016</v>
      </c>
      <c r="FO267" s="51">
        <v>12</v>
      </c>
      <c r="FP267" s="51">
        <v>271</v>
      </c>
      <c r="FQ267" s="51">
        <v>1.465E-2</v>
      </c>
      <c r="FR267" s="51">
        <v>9.7450000000000002E-3</v>
      </c>
      <c r="FS267" s="3">
        <v>8.515E-3</v>
      </c>
      <c r="FT267" s="3">
        <v>5.8100000000000001E-3</v>
      </c>
      <c r="FU267" s="3">
        <v>6.5750000000000001E-3</v>
      </c>
      <c r="FV267" s="3">
        <v>1.3509999999999999E-2</v>
      </c>
      <c r="FW267" s="3">
        <v>2.0685000000000002E-2</v>
      </c>
      <c r="FX267" s="3">
        <v>2.759E-2</v>
      </c>
      <c r="FY267" s="3">
        <v>3.5045E-2</v>
      </c>
      <c r="FZ267" s="3">
        <v>4.3859999999999996E-2</v>
      </c>
      <c r="GA267" s="3">
        <v>5.0845000000000001E-2</v>
      </c>
      <c r="GB267" s="3">
        <v>5.3849999999999995E-2</v>
      </c>
      <c r="GC267" s="3">
        <v>5.5515000000000002E-2</v>
      </c>
      <c r="GD267" s="3">
        <v>5.6014999999999995E-2</v>
      </c>
      <c r="GE267" s="3">
        <v>5.6194999999999995E-2</v>
      </c>
      <c r="GF267" s="3">
        <v>5.5085000000000002E-2</v>
      </c>
      <c r="GG267" s="3">
        <v>5.4715E-2</v>
      </c>
      <c r="GH267" s="3">
        <v>5.1699999999999996E-2</v>
      </c>
      <c r="GI267" s="3">
        <v>4.6844999999999998E-2</v>
      </c>
      <c r="GJ267" s="3">
        <v>3.8459999999999994E-2</v>
      </c>
      <c r="GK267" s="3">
        <v>3.3119999999999997E-2</v>
      </c>
      <c r="GL267" s="3">
        <v>2.8685000000000002E-2</v>
      </c>
      <c r="GM267" s="3">
        <v>2.3195E-2</v>
      </c>
      <c r="GN267" s="3">
        <v>1.7084999999999999E-2</v>
      </c>
      <c r="GO267" s="22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</row>
    <row r="268" spans="1:264" s="3" customFormat="1" ht="12" customHeight="1" x14ac:dyDescent="0.2">
      <c r="A268" s="4" t="s">
        <v>391</v>
      </c>
      <c r="B268" s="4" t="s">
        <v>218</v>
      </c>
      <c r="C268" s="4">
        <v>264</v>
      </c>
      <c r="D268" s="4" t="s">
        <v>90</v>
      </c>
      <c r="E268" s="4" t="s">
        <v>67</v>
      </c>
      <c r="F268" s="4" t="s">
        <v>70</v>
      </c>
      <c r="G268" s="4">
        <v>4</v>
      </c>
      <c r="H268" s="4" t="s">
        <v>167</v>
      </c>
      <c r="I268" s="4">
        <v>1</v>
      </c>
      <c r="J268" s="4">
        <v>0</v>
      </c>
      <c r="K268" s="4"/>
      <c r="L268" s="4"/>
      <c r="M268" s="4"/>
      <c r="N268" s="4"/>
      <c r="O268" s="4"/>
      <c r="P268" s="4" t="s">
        <v>653</v>
      </c>
      <c r="Q268" s="4" t="s">
        <v>652</v>
      </c>
      <c r="R268" s="4" t="s">
        <v>654</v>
      </c>
      <c r="S268" s="4">
        <v>21.556999999999999</v>
      </c>
      <c r="T268" s="4">
        <v>21.686</v>
      </c>
      <c r="U268" s="4">
        <v>1</v>
      </c>
      <c r="V268" s="10">
        <v>43223</v>
      </c>
      <c r="W268" s="4">
        <v>1</v>
      </c>
      <c r="X268" s="4">
        <v>0.12900000000000134</v>
      </c>
      <c r="Y268" s="4">
        <v>0.12900000000000134</v>
      </c>
      <c r="Z268" s="4">
        <v>1</v>
      </c>
      <c r="AA268" s="4"/>
      <c r="AB268" s="4"/>
      <c r="AC268" s="4"/>
      <c r="AD268" s="4"/>
      <c r="AE268" s="10">
        <v>41275</v>
      </c>
      <c r="AF268" s="10">
        <v>43100</v>
      </c>
      <c r="AG268" s="16"/>
      <c r="AH268" s="16"/>
      <c r="AI268" s="31">
        <v>50000</v>
      </c>
      <c r="AJ268" s="31">
        <v>50000</v>
      </c>
      <c r="AK268" s="31">
        <v>49000</v>
      </c>
      <c r="AL268" s="31">
        <v>49000</v>
      </c>
      <c r="AM268" s="31">
        <v>49000</v>
      </c>
      <c r="AN268" s="31"/>
      <c r="AO268" s="14">
        <v>0.41000000000000014</v>
      </c>
      <c r="AP268" s="4">
        <v>5753</v>
      </c>
      <c r="AQ268" s="4">
        <v>0.12900000000000134</v>
      </c>
      <c r="AR268" s="9">
        <v>11.987467422882503</v>
      </c>
      <c r="AS268" s="9">
        <v>10.566176025501303</v>
      </c>
      <c r="AT268" s="9">
        <v>6.9354317600135591</v>
      </c>
      <c r="AU268" s="9">
        <v>0</v>
      </c>
      <c r="AV268" s="9">
        <v>0</v>
      </c>
      <c r="AW268" s="39" t="b">
        <v>0</v>
      </c>
      <c r="AX268" s="39" t="b">
        <v>0</v>
      </c>
      <c r="AY268" s="9">
        <v>0</v>
      </c>
      <c r="AZ268" s="9">
        <v>496.15</v>
      </c>
      <c r="BA268" s="9">
        <v>650.21545030512175</v>
      </c>
      <c r="BB268" s="9">
        <v>7.4024472681826587</v>
      </c>
      <c r="BC268" s="9">
        <v>16.424856655912073</v>
      </c>
      <c r="BD268" s="9">
        <v>2.3058557976157981</v>
      </c>
      <c r="BE268" s="9">
        <v>1.8664635424160747</v>
      </c>
      <c r="BF268" s="9" t="s">
        <v>216</v>
      </c>
      <c r="BG268" s="9">
        <v>7.1324101942266971</v>
      </c>
      <c r="BH268" s="4"/>
      <c r="BI268" s="4"/>
      <c r="BJ268" s="4" t="s">
        <v>167</v>
      </c>
      <c r="BK268" s="4"/>
      <c r="BL268" s="32">
        <v>0.91499999999999915</v>
      </c>
      <c r="BM268" s="16"/>
      <c r="BN268" s="16"/>
      <c r="BO268" s="31">
        <v>7241.9223808078314</v>
      </c>
      <c r="BP268" s="31">
        <v>7241.9223808078314</v>
      </c>
      <c r="BQ268" s="31">
        <v>7241.9223808078314</v>
      </c>
      <c r="BR268" s="31">
        <v>7266.3941035376283</v>
      </c>
      <c r="BS268" s="31">
        <v>7266.3941035376283</v>
      </c>
      <c r="BT268" s="31"/>
      <c r="BU268" s="4"/>
      <c r="BV268" s="32">
        <v>0</v>
      </c>
      <c r="BW268" s="16"/>
      <c r="BX268" s="16"/>
      <c r="BY268" s="31">
        <v>18000</v>
      </c>
      <c r="BZ268" s="31">
        <v>18000</v>
      </c>
      <c r="CA268" s="31">
        <v>17500</v>
      </c>
      <c r="CB268" s="31">
        <v>17000</v>
      </c>
      <c r="CC268" s="31">
        <v>17000</v>
      </c>
      <c r="CD268" s="31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31">
        <v>18000</v>
      </c>
      <c r="CP268" s="31">
        <v>18000</v>
      </c>
      <c r="CQ268" s="31">
        <v>17500</v>
      </c>
      <c r="CR268" s="31">
        <v>17000</v>
      </c>
      <c r="CS268" s="31">
        <v>17000</v>
      </c>
      <c r="CT268" s="31"/>
      <c r="CU268" s="4"/>
      <c r="CV268" s="4"/>
      <c r="CW268" s="4"/>
      <c r="CX268" s="4"/>
      <c r="CY268" s="4"/>
      <c r="CZ268" s="22"/>
      <c r="DA268" s="4">
        <v>0</v>
      </c>
      <c r="DB268" s="4">
        <v>0</v>
      </c>
      <c r="DC268" s="4">
        <v>365</v>
      </c>
      <c r="DD268" s="4">
        <v>365</v>
      </c>
      <c r="DE268" s="4">
        <v>365</v>
      </c>
      <c r="DF268" s="4">
        <v>366</v>
      </c>
      <c r="DG268" s="4">
        <v>365</v>
      </c>
      <c r="DH268" s="4">
        <v>0</v>
      </c>
      <c r="DI268" s="16">
        <f t="shared" si="54"/>
        <v>49399.780941949619</v>
      </c>
      <c r="DJ268" s="16">
        <f t="shared" si="55"/>
        <v>7251.7191109915557</v>
      </c>
      <c r="DK268" s="16">
        <f t="shared" si="56"/>
        <v>17499.72617743702</v>
      </c>
      <c r="DL268" s="16">
        <f t="shared" si="57"/>
        <v>0</v>
      </c>
      <c r="DM268" s="16">
        <f t="shared" si="58"/>
        <v>17499.72617743702</v>
      </c>
      <c r="DN268" s="22"/>
      <c r="DO268" s="4">
        <f>COUNTIFS(crashes!$G$2:$G$17624,"&gt;="&amp;S268,crashes!$G$2:$G$17624,"&lt;"&amp;T268,crashes!$D$2:$D$17624,"="&amp;C268, crashes!$S$2:$S$17624, "&gt;="&amp;AE268, crashes!$S$2:$S$17624, "&lt;="&amp;AF268, crashes!$E$2:$E$17624, "="&amp;D268 )</f>
        <v>4</v>
      </c>
      <c r="DP268" s="29">
        <f>COUNTIFS(crashes!$G$2:$G$17624,"&gt;="&amp;S268,crashes!$G$2:$G$17624,"&lt;"&amp;T268,crashes!$D$2:$D$17624,"="&amp;C268, crashes!$S$2:$S$17624, "&gt;="&amp;AE268, crashes!$S$2:$S$17624, "&lt;="&amp;AF268, crashes!$E$2:$E$17624, "="&amp;D268, crashes!$R$2:$R$17624, "=Weekday")</f>
        <v>4</v>
      </c>
      <c r="DQ268" s="29">
        <f>COUNTIFS(crashes!$G$2:$G$17624,"&gt;="&amp;S268,crashes!$G$2:$G$17624,"&lt;"&amp;T268,crashes!$D$2:$D$17624,"="&amp;C268, crashes!$S$2:$S$17624, "&gt;="&amp;AE268, crashes!$S$2:$S$17624, "&lt;="&amp;AF268, crashes!$E$2:$E$17624, "="&amp;D268, crashes!$R$2:$R$17624, "=Weekend")</f>
        <v>0</v>
      </c>
      <c r="DR268" s="30">
        <f>COUNTIFS(crashes!$G$2:$G$17624,"&gt;="&amp;S268,crashes!$G$2:$G$17624,"&lt;"&amp;T268,crashes!$D$2:$D$17624,"="&amp;C268, crashes!$S$2:$S$17624, "&gt;="&amp;AE268, crashes!$S$2:$S$17624, "&lt;="&amp;AF268, crashes!$E$2:$E$17624, "="&amp;D268,  crashes!$R$2:$R$17624, "=Weekday", crashes!$N$2:$N$17624,"=K")</f>
        <v>0</v>
      </c>
      <c r="DS268" s="30">
        <f>COUNTIFS(crashes!$G$2:$G$17624,"&gt;="&amp;S268,crashes!$G$2:$G$17624,"&lt;"&amp;T268,crashes!$D$2:$D$17624,"="&amp;C268, crashes!$S$2:$S$17624, "&gt;="&amp;AE268, crashes!$S$2:$S$17624, "&lt;="&amp;AF268, crashes!$E$2:$E$17624, "="&amp;D268,  crashes!$R$2:$R$17624, "=Weekday", crashes!$N$2:$N$17624,"=A")</f>
        <v>1</v>
      </c>
      <c r="DT268" s="30">
        <f>COUNTIFS(crashes!$G$2:$G$17624,"&gt;="&amp;S268,crashes!$G$2:$G$17624,"&lt;"&amp;T268,crashes!$D$2:$D$17624,"="&amp;C268, crashes!$S$2:$S$17624, "&gt;="&amp;AE268, crashes!$S$2:$S$17624, "&lt;="&amp;AF268, crashes!$E$2:$E$17624, "="&amp;D268,  crashes!$R$2:$R$17624, "=Weekday", crashes!$N$2:$N$17624,"=B")</f>
        <v>1</v>
      </c>
      <c r="DU268" s="30">
        <f>COUNTIFS(crashes!$G$2:$G$17624,"&gt;="&amp;S268,crashes!$G$2:$G$17624,"&lt;"&amp;T268,crashes!$D$2:$D$17624,"="&amp;C268, crashes!$S$2:$S$17624, "&gt;="&amp;AE268, crashes!$S$2:$S$17624, "&lt;="&amp;AF268, crashes!$E$2:$E$17624, "="&amp;D268,  crashes!$R$2:$R$17624, "=Weekday", crashes!$N$2:$N$17624,"=C")</f>
        <v>0</v>
      </c>
      <c r="DV268" s="30">
        <f>COUNTIFS(crashes!$G$2:$G$17624,"&gt;="&amp;S268,crashes!$G$2:$G$17624,"&lt;"&amp;T268,crashes!$D$2:$D$17624,"="&amp;C268, crashes!$S$2:$S$17624, "&gt;="&amp;AE268, crashes!$S$2:$S$17624, "&lt;="&amp;AF268, crashes!$E$2:$E$17624, "="&amp;D268,  crashes!$R$2:$R$17624, "=Weekday", crashes!$N$2:$N$17624,"=ABC")</f>
        <v>0</v>
      </c>
      <c r="DW268" s="30">
        <f>COUNTIFS(crashes!$G$2:$G$17624,"&gt;="&amp;S268,crashes!$G$2:$G$17624,"&lt;"&amp;T268,crashes!$D$2:$D$17624,"="&amp;C268, crashes!$S$2:$S$17624, "&gt;="&amp;AE268, crashes!$S$2:$S$17624, "&lt;="&amp;AF268, crashes!$E$2:$E$17624, "="&amp;D268,  crashes!$R$2:$R$17624, "=Weekday", crashes!$N$2:$N$17624,"=O")</f>
        <v>2</v>
      </c>
      <c r="DX268" s="30">
        <f>COUNTIFS(crashes!$G$2:$G$17624,"&gt;="&amp;S268,crashes!$G$2:$G$17624,"&lt;"&amp;T268,crashes!$D$2:$D$17624,"="&amp;C268, crashes!$S$2:$S$17624, "&gt;="&amp;AE268, crashes!$S$2:$S$17624, "&lt;="&amp;AF268, crashes!$E$2:$E$17624, "="&amp;D268,  crashes!$R$2:$R$17624, "=Weekend", crashes!$N$2:$N$17624,"=K")</f>
        <v>0</v>
      </c>
      <c r="DY268" s="30">
        <f>COUNTIFS(crashes!$G$2:$G$17624,"&gt;="&amp;S268,crashes!$G$2:$G$17624,"&lt;"&amp;T268,crashes!$D$2:$D$17624,"="&amp;C268, crashes!$S$2:$S$17624, "&gt;="&amp;AE268, crashes!$S$2:$S$17624, "&lt;="&amp;AF268, crashes!$E$2:$E$17624, "="&amp;D268,  crashes!$R$2:$R$17624, "=Weekend", crashes!$N$2:$N$17624,"=A")</f>
        <v>0</v>
      </c>
      <c r="DZ268" s="30">
        <f>COUNTIFS(crashes!$G$2:$G$17624,"&gt;="&amp;S268,crashes!$G$2:$G$17624,"&lt;"&amp;T268,crashes!$D$2:$D$17624,"="&amp;C268, crashes!$S$2:$S$17624, "&gt;="&amp;AE268, crashes!$S$2:$S$17624, "&lt;="&amp;AF268, crashes!$E$2:$E$17624, "="&amp;D268,  crashes!$R$2:$R$17624, "=Weekend", crashes!$N$2:$N$17624,"=B")</f>
        <v>0</v>
      </c>
      <c r="EA268" s="30">
        <f>COUNTIFS(crashes!$G$2:$G$17624,"&gt;="&amp;S268,crashes!$G$2:$G$17624,"&lt;"&amp;T268,crashes!$D$2:$D$17624,"="&amp;C268, crashes!$S$2:$S$17624, "&gt;="&amp;AE268, crashes!$S$2:$S$17624, "&lt;="&amp;AF268, crashes!$E$2:$E$17624, "="&amp;D268,  crashes!$R$2:$R$17624, "=Weekend", crashes!$N$2:$N$17624,"=C")</f>
        <v>0</v>
      </c>
      <c r="EB268" s="30">
        <f>COUNTIFS(crashes!$G$2:$G$17624,"&gt;="&amp;S268,crashes!$G$2:$G$17624,"&lt;"&amp;T268,crashes!$D$2:$D$17624,"="&amp;C268, crashes!$S$2:$S$17624, "&gt;="&amp;AE268, crashes!$S$2:$S$17624, "&lt;="&amp;AF268, crashes!$E$2:$E$17624, "="&amp;D268,  crashes!$R$2:$R$17624, "=Weekend", crashes!$N$2:$N$17624,"=ABC")</f>
        <v>0</v>
      </c>
      <c r="EC268" s="30">
        <f>COUNTIFS(crashes!$G$2:$G$17624,"&gt;="&amp;S268,crashes!$G$2:$G$17624,"&lt;"&amp;T268,crashes!$D$2:$D$17624,"="&amp;C268, crashes!$S$2:$S$17624, "&gt;="&amp;AE268, crashes!$S$2:$S$17624, "&lt;="&amp;AF268, crashes!$E$2:$E$17624, "="&amp;D268,  crashes!$R$2:$R$17624, "=Weekend", crashes!$N$2:$N$17624,"=O")</f>
        <v>0</v>
      </c>
      <c r="ED268" s="4">
        <f t="shared" si="59"/>
        <v>0</v>
      </c>
      <c r="EE268" s="4">
        <f t="shared" si="60"/>
        <v>1</v>
      </c>
      <c r="EF268" s="4">
        <f t="shared" si="61"/>
        <v>1</v>
      </c>
      <c r="EG268" s="4">
        <f t="shared" si="62"/>
        <v>0</v>
      </c>
      <c r="EH268" s="4">
        <f t="shared" si="63"/>
        <v>0</v>
      </c>
      <c r="EI268" s="50">
        <f t="shared" si="64"/>
        <v>2</v>
      </c>
      <c r="EJ268" s="4">
        <f t="shared" si="65"/>
        <v>2</v>
      </c>
      <c r="EK268" s="22"/>
      <c r="EL268" s="3">
        <v>2016</v>
      </c>
      <c r="EM268" s="3">
        <v>12</v>
      </c>
      <c r="EN268" s="3">
        <v>8.0300000000000007E-3</v>
      </c>
      <c r="EO268" s="3">
        <v>4.79E-3</v>
      </c>
      <c r="EP268" s="3">
        <v>3.8600000000000001E-3</v>
      </c>
      <c r="EQ268" s="3">
        <v>5.0699999999999999E-3</v>
      </c>
      <c r="ER268" s="3">
        <v>1.528E-2</v>
      </c>
      <c r="ES268" s="3">
        <v>4.5690000000000001E-2</v>
      </c>
      <c r="ET268" s="3">
        <v>7.6850000000000002E-2</v>
      </c>
      <c r="EU268" s="3">
        <v>8.4529999999999994E-2</v>
      </c>
      <c r="EV268" s="3">
        <v>5.9220000000000002E-2</v>
      </c>
      <c r="EW268" s="3">
        <v>4.9579999999999999E-2</v>
      </c>
      <c r="EX268" s="3">
        <v>4.8280000000000003E-2</v>
      </c>
      <c r="EY268" s="3">
        <v>5.7729999999999997E-2</v>
      </c>
      <c r="EZ268" s="3">
        <v>6.2179999999999999E-2</v>
      </c>
      <c r="FA268" s="3">
        <v>6.2190000000000002E-2</v>
      </c>
      <c r="FB268" s="3">
        <v>6.7110000000000003E-2</v>
      </c>
      <c r="FC268" s="3">
        <v>7.2429999999999994E-2</v>
      </c>
      <c r="FD268" s="3">
        <v>7.102E-2</v>
      </c>
      <c r="FE268" s="3">
        <v>7.2440000000000004E-2</v>
      </c>
      <c r="FF268" s="3">
        <v>5.8049999999999997E-2</v>
      </c>
      <c r="FG268" s="3">
        <v>4.4240000000000002E-2</v>
      </c>
      <c r="FH268" s="3">
        <v>3.6929999999999998E-2</v>
      </c>
      <c r="FI268" s="3">
        <v>3.2599999999999997E-2</v>
      </c>
      <c r="FJ268" s="3">
        <v>2.3709999999999998E-2</v>
      </c>
      <c r="FK268" s="3">
        <v>1.538E-2</v>
      </c>
      <c r="FL268" s="3">
        <v>2016</v>
      </c>
      <c r="FM268" s="3">
        <v>12</v>
      </c>
      <c r="FN268" s="3">
        <v>2016</v>
      </c>
      <c r="FO268" s="51">
        <v>12</v>
      </c>
      <c r="FP268" s="51">
        <v>271</v>
      </c>
      <c r="FQ268" s="51">
        <v>1.465E-2</v>
      </c>
      <c r="FR268" s="51">
        <v>9.7450000000000002E-3</v>
      </c>
      <c r="FS268" s="3">
        <v>8.515E-3</v>
      </c>
      <c r="FT268" s="3">
        <v>5.8100000000000001E-3</v>
      </c>
      <c r="FU268" s="3">
        <v>6.5750000000000001E-3</v>
      </c>
      <c r="FV268" s="3">
        <v>1.3509999999999999E-2</v>
      </c>
      <c r="FW268" s="3">
        <v>2.0685000000000002E-2</v>
      </c>
      <c r="FX268" s="3">
        <v>2.759E-2</v>
      </c>
      <c r="FY268" s="3">
        <v>3.5045E-2</v>
      </c>
      <c r="FZ268" s="3">
        <v>4.3859999999999996E-2</v>
      </c>
      <c r="GA268" s="3">
        <v>5.0845000000000001E-2</v>
      </c>
      <c r="GB268" s="3">
        <v>5.3849999999999995E-2</v>
      </c>
      <c r="GC268" s="3">
        <v>5.5515000000000002E-2</v>
      </c>
      <c r="GD268" s="3">
        <v>5.6014999999999995E-2</v>
      </c>
      <c r="GE268" s="3">
        <v>5.6194999999999995E-2</v>
      </c>
      <c r="GF268" s="3">
        <v>5.5085000000000002E-2</v>
      </c>
      <c r="GG268" s="3">
        <v>5.4715E-2</v>
      </c>
      <c r="GH268" s="3">
        <v>5.1699999999999996E-2</v>
      </c>
      <c r="GI268" s="3">
        <v>4.6844999999999998E-2</v>
      </c>
      <c r="GJ268" s="3">
        <v>3.8459999999999994E-2</v>
      </c>
      <c r="GK268" s="3">
        <v>3.3119999999999997E-2</v>
      </c>
      <c r="GL268" s="3">
        <v>2.8685000000000002E-2</v>
      </c>
      <c r="GM268" s="3">
        <v>2.3195E-2</v>
      </c>
      <c r="GN268" s="3">
        <v>1.7084999999999999E-2</v>
      </c>
      <c r="GO268" s="22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</row>
    <row r="269" spans="1:264" s="3" customFormat="1" ht="12" customHeight="1" x14ac:dyDescent="0.2">
      <c r="A269" s="4" t="s">
        <v>391</v>
      </c>
      <c r="B269" s="4" t="s">
        <v>218</v>
      </c>
      <c r="C269" s="4">
        <v>264</v>
      </c>
      <c r="D269" s="4" t="s">
        <v>90</v>
      </c>
      <c r="E269" s="4" t="s">
        <v>67</v>
      </c>
      <c r="F269" s="4" t="s">
        <v>68</v>
      </c>
      <c r="G269" s="4">
        <v>4</v>
      </c>
      <c r="H269" s="4" t="s">
        <v>167</v>
      </c>
      <c r="I269" s="4">
        <v>1</v>
      </c>
      <c r="J269" s="4">
        <v>0</v>
      </c>
      <c r="K269" s="4"/>
      <c r="L269" s="4"/>
      <c r="M269" s="4"/>
      <c r="N269" s="4"/>
      <c r="O269" s="4"/>
      <c r="P269" s="4" t="s">
        <v>655</v>
      </c>
      <c r="Q269" s="4" t="s">
        <v>654</v>
      </c>
      <c r="R269" s="4" t="s">
        <v>656</v>
      </c>
      <c r="S269" s="4">
        <v>21.686</v>
      </c>
      <c r="T269" s="4">
        <v>21.966999999999999</v>
      </c>
      <c r="U269" s="4">
        <v>1</v>
      </c>
      <c r="V269" s="10">
        <v>43223</v>
      </c>
      <c r="W269" s="4">
        <v>1</v>
      </c>
      <c r="X269" s="4">
        <v>0.28099999999999881</v>
      </c>
      <c r="Y269" s="4"/>
      <c r="Z269" s="4"/>
      <c r="AA269" s="4"/>
      <c r="AB269" s="4"/>
      <c r="AC269" s="4"/>
      <c r="AD269" s="4"/>
      <c r="AE269" s="10">
        <v>41275</v>
      </c>
      <c r="AF269" s="10">
        <v>43100</v>
      </c>
      <c r="AG269" s="16"/>
      <c r="AH269" s="16"/>
      <c r="AI269" s="31">
        <v>32000</v>
      </c>
      <c r="AJ269" s="31">
        <v>32000</v>
      </c>
      <c r="AK269" s="31">
        <v>31500</v>
      </c>
      <c r="AL269" s="31">
        <v>32000</v>
      </c>
      <c r="AM269" s="31">
        <v>32000</v>
      </c>
      <c r="AN269" s="31"/>
      <c r="AO269" s="4">
        <v>0.41000000000000014</v>
      </c>
      <c r="AP269" s="4">
        <v>5753</v>
      </c>
      <c r="AQ269" s="4">
        <v>0.28099999999999881</v>
      </c>
      <c r="AR269" s="9">
        <v>11.985111622752854</v>
      </c>
      <c r="AS269" s="9">
        <v>10.993929710612049</v>
      </c>
      <c r="AT269" s="9">
        <v>6.1964740259954425</v>
      </c>
      <c r="AU269" s="9">
        <v>0</v>
      </c>
      <c r="AV269" s="9">
        <v>0</v>
      </c>
      <c r="AW269" s="39" t="b">
        <v>0</v>
      </c>
      <c r="AX269" s="39" t="b">
        <v>0</v>
      </c>
      <c r="AY269" s="9">
        <v>1415.0400000000036</v>
      </c>
      <c r="AZ269" s="9">
        <v>1415.0400000000036</v>
      </c>
      <c r="BA269" s="9">
        <v>221.97746496397875</v>
      </c>
      <c r="BB269" s="9">
        <v>1.1314099195786813</v>
      </c>
      <c r="BC269" s="9">
        <v>16.237960387263112</v>
      </c>
      <c r="BD269" s="9">
        <v>2.4936402220112091</v>
      </c>
      <c r="BE269" s="9">
        <v>1.933537884477188</v>
      </c>
      <c r="BF269" s="9" t="s">
        <v>216</v>
      </c>
      <c r="BG269" s="9">
        <v>6.4439399082910533</v>
      </c>
      <c r="BH269" s="4"/>
      <c r="BI269" s="4"/>
      <c r="BJ269" s="4" t="s">
        <v>167</v>
      </c>
      <c r="BK269" s="4"/>
      <c r="BL269" s="32">
        <v>1.0440000000000005</v>
      </c>
      <c r="BM269" s="16"/>
      <c r="BN269" s="16"/>
      <c r="BO269" s="31">
        <v>7241.9223808078314</v>
      </c>
      <c r="BP269" s="31">
        <v>7241.9223808078314</v>
      </c>
      <c r="BQ269" s="31">
        <v>7241.9223808078314</v>
      </c>
      <c r="BR269" s="31">
        <v>7266.3941035376283</v>
      </c>
      <c r="BS269" s="31">
        <v>7266.3941035376283</v>
      </c>
      <c r="BT269" s="31"/>
      <c r="BU269" s="4"/>
      <c r="BV269" s="32">
        <v>0.94099999999999895</v>
      </c>
      <c r="BW269" s="16"/>
      <c r="BX269" s="16"/>
      <c r="BY269" s="31">
        <v>4100</v>
      </c>
      <c r="BZ269" s="31">
        <v>4100</v>
      </c>
      <c r="CA269" s="31">
        <v>4200</v>
      </c>
      <c r="CB269" s="31">
        <v>4300</v>
      </c>
      <c r="CC269" s="31">
        <v>4300</v>
      </c>
      <c r="CD269" s="31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4"/>
      <c r="CV269" s="4"/>
      <c r="CW269" s="4"/>
      <c r="CX269" s="4"/>
      <c r="CY269" s="4"/>
      <c r="CZ269" s="22"/>
      <c r="DA269" s="4">
        <v>0</v>
      </c>
      <c r="DB269" s="4">
        <v>0</v>
      </c>
      <c r="DC269" s="4">
        <v>365</v>
      </c>
      <c r="DD269" s="4">
        <v>365</v>
      </c>
      <c r="DE269" s="4">
        <v>365</v>
      </c>
      <c r="DF269" s="4">
        <v>366</v>
      </c>
      <c r="DG269" s="4">
        <v>365</v>
      </c>
      <c r="DH269" s="4">
        <v>0</v>
      </c>
      <c r="DI269" s="16">
        <f t="shared" si="54"/>
        <v>31900.054764512595</v>
      </c>
      <c r="DJ269" s="16">
        <f t="shared" si="55"/>
        <v>7251.7191109915557</v>
      </c>
      <c r="DK269" s="16">
        <f t="shared" si="56"/>
        <v>4200.0547645125962</v>
      </c>
      <c r="DL269" s="16">
        <f t="shared" si="57"/>
        <v>0</v>
      </c>
      <c r="DM269" s="16">
        <f t="shared" si="58"/>
        <v>0</v>
      </c>
      <c r="DN269" s="22"/>
      <c r="DO269" s="4">
        <f>COUNTIFS(crashes!$G$2:$G$17624,"&gt;="&amp;S269,crashes!$G$2:$G$17624,"&lt;"&amp;T269,crashes!$D$2:$D$17624,"="&amp;C269, crashes!$S$2:$S$17624, "&gt;="&amp;AE269, crashes!$S$2:$S$17624, "&lt;="&amp;AF269, crashes!$E$2:$E$17624, "="&amp;D269 )</f>
        <v>16</v>
      </c>
      <c r="DP269" s="29">
        <f>COUNTIFS(crashes!$G$2:$G$17624,"&gt;="&amp;S269,crashes!$G$2:$G$17624,"&lt;"&amp;T269,crashes!$D$2:$D$17624,"="&amp;C269, crashes!$S$2:$S$17624, "&gt;="&amp;AE269, crashes!$S$2:$S$17624, "&lt;="&amp;AF269, crashes!$E$2:$E$17624, "="&amp;D269, crashes!$R$2:$R$17624, "=Weekday")</f>
        <v>13</v>
      </c>
      <c r="DQ269" s="29">
        <f>COUNTIFS(crashes!$G$2:$G$17624,"&gt;="&amp;S269,crashes!$G$2:$G$17624,"&lt;"&amp;T269,crashes!$D$2:$D$17624,"="&amp;C269, crashes!$S$2:$S$17624, "&gt;="&amp;AE269, crashes!$S$2:$S$17624, "&lt;="&amp;AF269, crashes!$E$2:$E$17624, "="&amp;D269, crashes!$R$2:$R$17624, "=Weekend")</f>
        <v>3</v>
      </c>
      <c r="DR269" s="30">
        <f>COUNTIFS(crashes!$G$2:$G$17624,"&gt;="&amp;S269,crashes!$G$2:$G$17624,"&lt;"&amp;T269,crashes!$D$2:$D$17624,"="&amp;C269, crashes!$S$2:$S$17624, "&gt;="&amp;AE269, crashes!$S$2:$S$17624, "&lt;="&amp;AF269, crashes!$E$2:$E$17624, "="&amp;D269,  crashes!$R$2:$R$17624, "=Weekday", crashes!$N$2:$N$17624,"=K")</f>
        <v>0</v>
      </c>
      <c r="DS269" s="30">
        <f>COUNTIFS(crashes!$G$2:$G$17624,"&gt;="&amp;S269,crashes!$G$2:$G$17624,"&lt;"&amp;T269,crashes!$D$2:$D$17624,"="&amp;C269, crashes!$S$2:$S$17624, "&gt;="&amp;AE269, crashes!$S$2:$S$17624, "&lt;="&amp;AF269, crashes!$E$2:$E$17624, "="&amp;D269,  crashes!$R$2:$R$17624, "=Weekday", crashes!$N$2:$N$17624,"=A")</f>
        <v>1</v>
      </c>
      <c r="DT269" s="30">
        <f>COUNTIFS(crashes!$G$2:$G$17624,"&gt;="&amp;S269,crashes!$G$2:$G$17624,"&lt;"&amp;T269,crashes!$D$2:$D$17624,"="&amp;C269, crashes!$S$2:$S$17624, "&gt;="&amp;AE269, crashes!$S$2:$S$17624, "&lt;="&amp;AF269, crashes!$E$2:$E$17624, "="&amp;D269,  crashes!$R$2:$R$17624, "=Weekday", crashes!$N$2:$N$17624,"=B")</f>
        <v>3</v>
      </c>
      <c r="DU269" s="30">
        <f>COUNTIFS(crashes!$G$2:$G$17624,"&gt;="&amp;S269,crashes!$G$2:$G$17624,"&lt;"&amp;T269,crashes!$D$2:$D$17624,"="&amp;C269, crashes!$S$2:$S$17624, "&gt;="&amp;AE269, crashes!$S$2:$S$17624, "&lt;="&amp;AF269, crashes!$E$2:$E$17624, "="&amp;D269,  crashes!$R$2:$R$17624, "=Weekday", crashes!$N$2:$N$17624,"=C")</f>
        <v>1</v>
      </c>
      <c r="DV269" s="30">
        <f>COUNTIFS(crashes!$G$2:$G$17624,"&gt;="&amp;S269,crashes!$G$2:$G$17624,"&lt;"&amp;T269,crashes!$D$2:$D$17624,"="&amp;C269, crashes!$S$2:$S$17624, "&gt;="&amp;AE269, crashes!$S$2:$S$17624, "&lt;="&amp;AF269, crashes!$E$2:$E$17624, "="&amp;D269,  crashes!$R$2:$R$17624, "=Weekday", crashes!$N$2:$N$17624,"=ABC")</f>
        <v>0</v>
      </c>
      <c r="DW269" s="30">
        <f>COUNTIFS(crashes!$G$2:$G$17624,"&gt;="&amp;S269,crashes!$G$2:$G$17624,"&lt;"&amp;T269,crashes!$D$2:$D$17624,"="&amp;C269, crashes!$S$2:$S$17624, "&gt;="&amp;AE269, crashes!$S$2:$S$17624, "&lt;="&amp;AF269, crashes!$E$2:$E$17624, "="&amp;D269,  crashes!$R$2:$R$17624, "=Weekday", crashes!$N$2:$N$17624,"=O")</f>
        <v>8</v>
      </c>
      <c r="DX269" s="30">
        <f>COUNTIFS(crashes!$G$2:$G$17624,"&gt;="&amp;S269,crashes!$G$2:$G$17624,"&lt;"&amp;T269,crashes!$D$2:$D$17624,"="&amp;C269, crashes!$S$2:$S$17624, "&gt;="&amp;AE269, crashes!$S$2:$S$17624, "&lt;="&amp;AF269, crashes!$E$2:$E$17624, "="&amp;D269,  crashes!$R$2:$R$17624, "=Weekend", crashes!$N$2:$N$17624,"=K")</f>
        <v>0</v>
      </c>
      <c r="DY269" s="30">
        <f>COUNTIFS(crashes!$G$2:$G$17624,"&gt;="&amp;S269,crashes!$G$2:$G$17624,"&lt;"&amp;T269,crashes!$D$2:$D$17624,"="&amp;C269, crashes!$S$2:$S$17624, "&gt;="&amp;AE269, crashes!$S$2:$S$17624, "&lt;="&amp;AF269, crashes!$E$2:$E$17624, "="&amp;D269,  crashes!$R$2:$R$17624, "=Weekend", crashes!$N$2:$N$17624,"=A")</f>
        <v>0</v>
      </c>
      <c r="DZ269" s="30">
        <f>COUNTIFS(crashes!$G$2:$G$17624,"&gt;="&amp;S269,crashes!$G$2:$G$17624,"&lt;"&amp;T269,crashes!$D$2:$D$17624,"="&amp;C269, crashes!$S$2:$S$17624, "&gt;="&amp;AE269, crashes!$S$2:$S$17624, "&lt;="&amp;AF269, crashes!$E$2:$E$17624, "="&amp;D269,  crashes!$R$2:$R$17624, "=Weekend", crashes!$N$2:$N$17624,"=B")</f>
        <v>1</v>
      </c>
      <c r="EA269" s="30">
        <f>COUNTIFS(crashes!$G$2:$G$17624,"&gt;="&amp;S269,crashes!$G$2:$G$17624,"&lt;"&amp;T269,crashes!$D$2:$D$17624,"="&amp;C269, crashes!$S$2:$S$17624, "&gt;="&amp;AE269, crashes!$S$2:$S$17624, "&lt;="&amp;AF269, crashes!$E$2:$E$17624, "="&amp;D269,  crashes!$R$2:$R$17624, "=Weekend", crashes!$N$2:$N$17624,"=C")</f>
        <v>1</v>
      </c>
      <c r="EB269" s="30">
        <f>COUNTIFS(crashes!$G$2:$G$17624,"&gt;="&amp;S269,crashes!$G$2:$G$17624,"&lt;"&amp;T269,crashes!$D$2:$D$17624,"="&amp;C269, crashes!$S$2:$S$17624, "&gt;="&amp;AE269, crashes!$S$2:$S$17624, "&lt;="&amp;AF269, crashes!$E$2:$E$17624, "="&amp;D269,  crashes!$R$2:$R$17624, "=Weekend", crashes!$N$2:$N$17624,"=ABC")</f>
        <v>0</v>
      </c>
      <c r="EC269" s="30">
        <f>COUNTIFS(crashes!$G$2:$G$17624,"&gt;="&amp;S269,crashes!$G$2:$G$17624,"&lt;"&amp;T269,crashes!$D$2:$D$17624,"="&amp;C269, crashes!$S$2:$S$17624, "&gt;="&amp;AE269, crashes!$S$2:$S$17624, "&lt;="&amp;AF269, crashes!$E$2:$E$17624, "="&amp;D269,  crashes!$R$2:$R$17624, "=Weekend", crashes!$N$2:$N$17624,"=O")</f>
        <v>1</v>
      </c>
      <c r="ED269" s="4">
        <f t="shared" si="59"/>
        <v>0</v>
      </c>
      <c r="EE269" s="4">
        <f t="shared" si="60"/>
        <v>1</v>
      </c>
      <c r="EF269" s="4">
        <f t="shared" si="61"/>
        <v>4</v>
      </c>
      <c r="EG269" s="4">
        <f t="shared" si="62"/>
        <v>2</v>
      </c>
      <c r="EH269" s="4">
        <f t="shared" si="63"/>
        <v>0</v>
      </c>
      <c r="EI269" s="50">
        <f t="shared" si="64"/>
        <v>7</v>
      </c>
      <c r="EJ269" s="4">
        <f t="shared" si="65"/>
        <v>9</v>
      </c>
      <c r="EK269" s="22"/>
      <c r="EL269" s="3">
        <v>2016</v>
      </c>
      <c r="EM269" s="3">
        <v>12</v>
      </c>
      <c r="EN269" s="3">
        <v>8.0300000000000007E-3</v>
      </c>
      <c r="EO269" s="3">
        <v>4.79E-3</v>
      </c>
      <c r="EP269" s="3">
        <v>3.8600000000000001E-3</v>
      </c>
      <c r="EQ269" s="3">
        <v>5.0699999999999999E-3</v>
      </c>
      <c r="ER269" s="3">
        <v>1.528E-2</v>
      </c>
      <c r="ES269" s="3">
        <v>4.5690000000000001E-2</v>
      </c>
      <c r="ET269" s="3">
        <v>7.6850000000000002E-2</v>
      </c>
      <c r="EU269" s="3">
        <v>8.4529999999999994E-2</v>
      </c>
      <c r="EV269" s="3">
        <v>5.9220000000000002E-2</v>
      </c>
      <c r="EW269" s="3">
        <v>4.9579999999999999E-2</v>
      </c>
      <c r="EX269" s="3">
        <v>4.8280000000000003E-2</v>
      </c>
      <c r="EY269" s="3">
        <v>5.7729999999999997E-2</v>
      </c>
      <c r="EZ269" s="3">
        <v>6.2179999999999999E-2</v>
      </c>
      <c r="FA269" s="3">
        <v>6.2190000000000002E-2</v>
      </c>
      <c r="FB269" s="3">
        <v>6.7110000000000003E-2</v>
      </c>
      <c r="FC269" s="3">
        <v>7.2429999999999994E-2</v>
      </c>
      <c r="FD269" s="3">
        <v>7.102E-2</v>
      </c>
      <c r="FE269" s="3">
        <v>7.2440000000000004E-2</v>
      </c>
      <c r="FF269" s="3">
        <v>5.8049999999999997E-2</v>
      </c>
      <c r="FG269" s="3">
        <v>4.4240000000000002E-2</v>
      </c>
      <c r="FH269" s="3">
        <v>3.6929999999999998E-2</v>
      </c>
      <c r="FI269" s="3">
        <v>3.2599999999999997E-2</v>
      </c>
      <c r="FJ269" s="3">
        <v>2.3709999999999998E-2</v>
      </c>
      <c r="FK269" s="3">
        <v>1.538E-2</v>
      </c>
      <c r="FL269" s="3">
        <v>2016</v>
      </c>
      <c r="FM269" s="3">
        <v>12</v>
      </c>
      <c r="FN269" s="3">
        <v>2016</v>
      </c>
      <c r="FO269" s="51">
        <v>12</v>
      </c>
      <c r="FP269" s="51">
        <v>271</v>
      </c>
      <c r="FQ269" s="51">
        <v>1.465E-2</v>
      </c>
      <c r="FR269" s="51">
        <v>9.7450000000000002E-3</v>
      </c>
      <c r="FS269" s="3">
        <v>8.515E-3</v>
      </c>
      <c r="FT269" s="3">
        <v>5.8100000000000001E-3</v>
      </c>
      <c r="FU269" s="3">
        <v>6.5750000000000001E-3</v>
      </c>
      <c r="FV269" s="3">
        <v>1.3509999999999999E-2</v>
      </c>
      <c r="FW269" s="3">
        <v>2.0685000000000002E-2</v>
      </c>
      <c r="FX269" s="3">
        <v>2.759E-2</v>
      </c>
      <c r="FY269" s="3">
        <v>3.5045E-2</v>
      </c>
      <c r="FZ269" s="3">
        <v>4.3859999999999996E-2</v>
      </c>
      <c r="GA269" s="3">
        <v>5.0845000000000001E-2</v>
      </c>
      <c r="GB269" s="3">
        <v>5.3849999999999995E-2</v>
      </c>
      <c r="GC269" s="3">
        <v>5.5515000000000002E-2</v>
      </c>
      <c r="GD269" s="3">
        <v>5.6014999999999995E-2</v>
      </c>
      <c r="GE269" s="3">
        <v>5.6194999999999995E-2</v>
      </c>
      <c r="GF269" s="3">
        <v>5.5085000000000002E-2</v>
      </c>
      <c r="GG269" s="3">
        <v>5.4715E-2</v>
      </c>
      <c r="GH269" s="3">
        <v>5.1699999999999996E-2</v>
      </c>
      <c r="GI269" s="3">
        <v>4.6844999999999998E-2</v>
      </c>
      <c r="GJ269" s="3">
        <v>3.8459999999999994E-2</v>
      </c>
      <c r="GK269" s="3">
        <v>3.3119999999999997E-2</v>
      </c>
      <c r="GL269" s="3">
        <v>2.8685000000000002E-2</v>
      </c>
      <c r="GM269" s="3">
        <v>2.3195E-2</v>
      </c>
      <c r="GN269" s="3">
        <v>1.7084999999999999E-2</v>
      </c>
      <c r="GO269" s="22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</row>
    <row r="270" spans="1:264" s="3" customFormat="1" ht="12" customHeight="1" x14ac:dyDescent="0.2">
      <c r="A270" s="4" t="s">
        <v>391</v>
      </c>
      <c r="B270" s="4" t="s">
        <v>218</v>
      </c>
      <c r="C270" s="4">
        <v>264</v>
      </c>
      <c r="D270" s="4" t="s">
        <v>90</v>
      </c>
      <c r="E270" s="4" t="s">
        <v>67</v>
      </c>
      <c r="F270" s="4" t="s">
        <v>68</v>
      </c>
      <c r="G270" s="4">
        <v>4</v>
      </c>
      <c r="H270" s="4" t="s">
        <v>167</v>
      </c>
      <c r="I270" s="4">
        <v>1</v>
      </c>
      <c r="J270" s="4">
        <v>0</v>
      </c>
      <c r="K270" s="4"/>
      <c r="L270" s="4"/>
      <c r="M270" s="4"/>
      <c r="N270" s="4"/>
      <c r="O270" s="4"/>
      <c r="P270" s="4" t="s">
        <v>657</v>
      </c>
      <c r="Q270" s="4" t="s">
        <v>656</v>
      </c>
      <c r="R270" s="4" t="s">
        <v>658</v>
      </c>
      <c r="S270" s="4">
        <v>21.966999999999999</v>
      </c>
      <c r="T270" s="4">
        <v>22.277000000000001</v>
      </c>
      <c r="U270" s="4">
        <v>1</v>
      </c>
      <c r="V270" s="10">
        <v>43223</v>
      </c>
      <c r="W270" s="4">
        <v>1</v>
      </c>
      <c r="X270" s="4">
        <v>0.31000000000000227</v>
      </c>
      <c r="Y270" s="4"/>
      <c r="Z270" s="4"/>
      <c r="AA270" s="4"/>
      <c r="AB270" s="4"/>
      <c r="AC270" s="4"/>
      <c r="AD270" s="4"/>
      <c r="AE270" s="10">
        <v>41275</v>
      </c>
      <c r="AF270" s="10">
        <v>43100</v>
      </c>
      <c r="AG270" s="16"/>
      <c r="AH270" s="16"/>
      <c r="AI270" s="31">
        <v>32000</v>
      </c>
      <c r="AJ270" s="31">
        <v>32000</v>
      </c>
      <c r="AK270" s="31">
        <v>31500</v>
      </c>
      <c r="AL270" s="31">
        <v>32000</v>
      </c>
      <c r="AM270" s="31">
        <v>32000</v>
      </c>
      <c r="AN270" s="31"/>
      <c r="AO270" s="4"/>
      <c r="AP270" s="4"/>
      <c r="AQ270" s="4"/>
      <c r="AR270" s="9">
        <v>11.97006779821902</v>
      </c>
      <c r="AS270" s="9">
        <v>10.578198031352885</v>
      </c>
      <c r="AT270" s="9">
        <v>6.4208861237913242</v>
      </c>
      <c r="AU270" s="9">
        <v>0</v>
      </c>
      <c r="AV270" s="9">
        <v>0</v>
      </c>
      <c r="AW270" s="39" t="b">
        <v>0</v>
      </c>
      <c r="AX270" s="39" t="b">
        <v>0</v>
      </c>
      <c r="AY270" s="9">
        <v>1568.1599999999844</v>
      </c>
      <c r="AZ270" s="9">
        <v>1568.1599999999844</v>
      </c>
      <c r="BA270" s="9">
        <v>470.33833435020978</v>
      </c>
      <c r="BB270" s="9">
        <v>2.7778452104097777</v>
      </c>
      <c r="BC270" s="9">
        <v>16.224741479791334</v>
      </c>
      <c r="BD270" s="9">
        <v>2.6947519309075632</v>
      </c>
      <c r="BE270" s="9">
        <v>2.1900597034396028</v>
      </c>
      <c r="BF270" s="9" t="s">
        <v>216</v>
      </c>
      <c r="BG270" s="9">
        <v>6.6476077501106703</v>
      </c>
      <c r="BH270" s="4"/>
      <c r="BI270" s="4"/>
      <c r="BJ270" s="4" t="s">
        <v>167</v>
      </c>
      <c r="BK270" s="4"/>
      <c r="BL270" s="32">
        <v>1.3249999999999993</v>
      </c>
      <c r="BM270" s="16"/>
      <c r="BN270" s="16"/>
      <c r="BO270" s="31">
        <v>7241.9223808078314</v>
      </c>
      <c r="BP270" s="31">
        <v>7241.9223808078314</v>
      </c>
      <c r="BQ270" s="31">
        <v>7241.9223808078314</v>
      </c>
      <c r="BR270" s="31">
        <v>7266.3941035376283</v>
      </c>
      <c r="BS270" s="31">
        <v>7266.3941035376283</v>
      </c>
      <c r="BT270" s="31"/>
      <c r="BU270" s="4"/>
      <c r="BV270" s="32">
        <v>0.63099999999999667</v>
      </c>
      <c r="BW270" s="16"/>
      <c r="BX270" s="16"/>
      <c r="BY270" s="31">
        <v>4100</v>
      </c>
      <c r="BZ270" s="31">
        <v>4100</v>
      </c>
      <c r="CA270" s="31">
        <v>4200</v>
      </c>
      <c r="CB270" s="31">
        <v>4300</v>
      </c>
      <c r="CC270" s="31">
        <v>4300</v>
      </c>
      <c r="CD270" s="31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4"/>
      <c r="CV270" s="4"/>
      <c r="CW270" s="4"/>
      <c r="CX270" s="4"/>
      <c r="CY270" s="4"/>
      <c r="CZ270" s="22"/>
      <c r="DA270" s="4">
        <v>0</v>
      </c>
      <c r="DB270" s="4">
        <v>0</v>
      </c>
      <c r="DC270" s="4">
        <v>365</v>
      </c>
      <c r="DD270" s="4">
        <v>365</v>
      </c>
      <c r="DE270" s="4">
        <v>365</v>
      </c>
      <c r="DF270" s="4">
        <v>366</v>
      </c>
      <c r="DG270" s="4">
        <v>365</v>
      </c>
      <c r="DH270" s="4">
        <v>0</v>
      </c>
      <c r="DI270" s="16">
        <f t="shared" si="54"/>
        <v>31900.054764512595</v>
      </c>
      <c r="DJ270" s="16">
        <f t="shared" si="55"/>
        <v>7251.7191109915557</v>
      </c>
      <c r="DK270" s="16">
        <f t="shared" si="56"/>
        <v>4200.0547645125962</v>
      </c>
      <c r="DL270" s="16">
        <f t="shared" si="57"/>
        <v>0</v>
      </c>
      <c r="DM270" s="16">
        <f t="shared" si="58"/>
        <v>0</v>
      </c>
      <c r="DN270" s="22"/>
      <c r="DO270" s="4">
        <f>COUNTIFS(crashes!$G$2:$G$17624,"&gt;="&amp;S270,crashes!$G$2:$G$17624,"&lt;"&amp;T270,crashes!$D$2:$D$17624,"="&amp;C270, crashes!$S$2:$S$17624, "&gt;="&amp;AE270, crashes!$S$2:$S$17624, "&lt;="&amp;AF270, crashes!$E$2:$E$17624, "="&amp;D270 )</f>
        <v>8</v>
      </c>
      <c r="DP270" s="29">
        <f>COUNTIFS(crashes!$G$2:$G$17624,"&gt;="&amp;S270,crashes!$G$2:$G$17624,"&lt;"&amp;T270,crashes!$D$2:$D$17624,"="&amp;C270, crashes!$S$2:$S$17624, "&gt;="&amp;AE270, crashes!$S$2:$S$17624, "&lt;="&amp;AF270, crashes!$E$2:$E$17624, "="&amp;D270, crashes!$R$2:$R$17624, "=Weekday")</f>
        <v>7</v>
      </c>
      <c r="DQ270" s="29">
        <f>COUNTIFS(crashes!$G$2:$G$17624,"&gt;="&amp;S270,crashes!$G$2:$G$17624,"&lt;"&amp;T270,crashes!$D$2:$D$17624,"="&amp;C270, crashes!$S$2:$S$17624, "&gt;="&amp;AE270, crashes!$S$2:$S$17624, "&lt;="&amp;AF270, crashes!$E$2:$E$17624, "="&amp;D270, crashes!$R$2:$R$17624, "=Weekend")</f>
        <v>1</v>
      </c>
      <c r="DR270" s="30">
        <f>COUNTIFS(crashes!$G$2:$G$17624,"&gt;="&amp;S270,crashes!$G$2:$G$17624,"&lt;"&amp;T270,crashes!$D$2:$D$17624,"="&amp;C270, crashes!$S$2:$S$17624, "&gt;="&amp;AE270, crashes!$S$2:$S$17624, "&lt;="&amp;AF270, crashes!$E$2:$E$17624, "="&amp;D270,  crashes!$R$2:$R$17624, "=Weekday", crashes!$N$2:$N$17624,"=K")</f>
        <v>0</v>
      </c>
      <c r="DS270" s="30">
        <f>COUNTIFS(crashes!$G$2:$G$17624,"&gt;="&amp;S270,crashes!$G$2:$G$17624,"&lt;"&amp;T270,crashes!$D$2:$D$17624,"="&amp;C270, crashes!$S$2:$S$17624, "&gt;="&amp;AE270, crashes!$S$2:$S$17624, "&lt;="&amp;AF270, crashes!$E$2:$E$17624, "="&amp;D270,  crashes!$R$2:$R$17624, "=Weekday", crashes!$N$2:$N$17624,"=A")</f>
        <v>0</v>
      </c>
      <c r="DT270" s="30">
        <f>COUNTIFS(crashes!$G$2:$G$17624,"&gt;="&amp;S270,crashes!$G$2:$G$17624,"&lt;"&amp;T270,crashes!$D$2:$D$17624,"="&amp;C270, crashes!$S$2:$S$17624, "&gt;="&amp;AE270, crashes!$S$2:$S$17624, "&lt;="&amp;AF270, crashes!$E$2:$E$17624, "="&amp;D270,  crashes!$R$2:$R$17624, "=Weekday", crashes!$N$2:$N$17624,"=B")</f>
        <v>3</v>
      </c>
      <c r="DU270" s="30">
        <f>COUNTIFS(crashes!$G$2:$G$17624,"&gt;="&amp;S270,crashes!$G$2:$G$17624,"&lt;"&amp;T270,crashes!$D$2:$D$17624,"="&amp;C270, crashes!$S$2:$S$17624, "&gt;="&amp;AE270, crashes!$S$2:$S$17624, "&lt;="&amp;AF270, crashes!$E$2:$E$17624, "="&amp;D270,  crashes!$R$2:$R$17624, "=Weekday", crashes!$N$2:$N$17624,"=C")</f>
        <v>0</v>
      </c>
      <c r="DV270" s="30">
        <f>COUNTIFS(crashes!$G$2:$G$17624,"&gt;="&amp;S270,crashes!$G$2:$G$17624,"&lt;"&amp;T270,crashes!$D$2:$D$17624,"="&amp;C270, crashes!$S$2:$S$17624, "&gt;="&amp;AE270, crashes!$S$2:$S$17624, "&lt;="&amp;AF270, crashes!$E$2:$E$17624, "="&amp;D270,  crashes!$R$2:$R$17624, "=Weekday", crashes!$N$2:$N$17624,"=ABC")</f>
        <v>0</v>
      </c>
      <c r="DW270" s="30">
        <f>COUNTIFS(crashes!$G$2:$G$17624,"&gt;="&amp;S270,crashes!$G$2:$G$17624,"&lt;"&amp;T270,crashes!$D$2:$D$17624,"="&amp;C270, crashes!$S$2:$S$17624, "&gt;="&amp;AE270, crashes!$S$2:$S$17624, "&lt;="&amp;AF270, crashes!$E$2:$E$17624, "="&amp;D270,  crashes!$R$2:$R$17624, "=Weekday", crashes!$N$2:$N$17624,"=O")</f>
        <v>4</v>
      </c>
      <c r="DX270" s="30">
        <f>COUNTIFS(crashes!$G$2:$G$17624,"&gt;="&amp;S270,crashes!$G$2:$G$17624,"&lt;"&amp;T270,crashes!$D$2:$D$17624,"="&amp;C270, crashes!$S$2:$S$17624, "&gt;="&amp;AE270, crashes!$S$2:$S$17624, "&lt;="&amp;AF270, crashes!$E$2:$E$17624, "="&amp;D270,  crashes!$R$2:$R$17624, "=Weekend", crashes!$N$2:$N$17624,"=K")</f>
        <v>0</v>
      </c>
      <c r="DY270" s="30">
        <f>COUNTIFS(crashes!$G$2:$G$17624,"&gt;="&amp;S270,crashes!$G$2:$G$17624,"&lt;"&amp;T270,crashes!$D$2:$D$17624,"="&amp;C270, crashes!$S$2:$S$17624, "&gt;="&amp;AE270, crashes!$S$2:$S$17624, "&lt;="&amp;AF270, crashes!$E$2:$E$17624, "="&amp;D270,  crashes!$R$2:$R$17624, "=Weekend", crashes!$N$2:$N$17624,"=A")</f>
        <v>0</v>
      </c>
      <c r="DZ270" s="30">
        <f>COUNTIFS(crashes!$G$2:$G$17624,"&gt;="&amp;S270,crashes!$G$2:$G$17624,"&lt;"&amp;T270,crashes!$D$2:$D$17624,"="&amp;C270, crashes!$S$2:$S$17624, "&gt;="&amp;AE270, crashes!$S$2:$S$17624, "&lt;="&amp;AF270, crashes!$E$2:$E$17624, "="&amp;D270,  crashes!$R$2:$R$17624, "=Weekend", crashes!$N$2:$N$17624,"=B")</f>
        <v>1</v>
      </c>
      <c r="EA270" s="30">
        <f>COUNTIFS(crashes!$G$2:$G$17624,"&gt;="&amp;S270,crashes!$G$2:$G$17624,"&lt;"&amp;T270,crashes!$D$2:$D$17624,"="&amp;C270, crashes!$S$2:$S$17624, "&gt;="&amp;AE270, crashes!$S$2:$S$17624, "&lt;="&amp;AF270, crashes!$E$2:$E$17624, "="&amp;D270,  crashes!$R$2:$R$17624, "=Weekend", crashes!$N$2:$N$17624,"=C")</f>
        <v>0</v>
      </c>
      <c r="EB270" s="30">
        <f>COUNTIFS(crashes!$G$2:$G$17624,"&gt;="&amp;S270,crashes!$G$2:$G$17624,"&lt;"&amp;T270,crashes!$D$2:$D$17624,"="&amp;C270, crashes!$S$2:$S$17624, "&gt;="&amp;AE270, crashes!$S$2:$S$17624, "&lt;="&amp;AF270, crashes!$E$2:$E$17624, "="&amp;D270,  crashes!$R$2:$R$17624, "=Weekend", crashes!$N$2:$N$17624,"=ABC")</f>
        <v>0</v>
      </c>
      <c r="EC270" s="30">
        <f>COUNTIFS(crashes!$G$2:$G$17624,"&gt;="&amp;S270,crashes!$G$2:$G$17624,"&lt;"&amp;T270,crashes!$D$2:$D$17624,"="&amp;C270, crashes!$S$2:$S$17624, "&gt;="&amp;AE270, crashes!$S$2:$S$17624, "&lt;="&amp;AF270, crashes!$E$2:$E$17624, "="&amp;D270,  crashes!$R$2:$R$17624, "=Weekend", crashes!$N$2:$N$17624,"=O")</f>
        <v>0</v>
      </c>
      <c r="ED270" s="4">
        <f t="shared" si="59"/>
        <v>0</v>
      </c>
      <c r="EE270" s="4">
        <f t="shared" si="60"/>
        <v>0</v>
      </c>
      <c r="EF270" s="4">
        <f t="shared" si="61"/>
        <v>4</v>
      </c>
      <c r="EG270" s="4">
        <f t="shared" si="62"/>
        <v>0</v>
      </c>
      <c r="EH270" s="4">
        <f t="shared" si="63"/>
        <v>0</v>
      </c>
      <c r="EI270" s="50">
        <f t="shared" si="64"/>
        <v>4</v>
      </c>
      <c r="EJ270" s="4">
        <f t="shared" si="65"/>
        <v>4</v>
      </c>
      <c r="EK270" s="22"/>
      <c r="EL270" s="3">
        <v>2016</v>
      </c>
      <c r="EM270" s="3">
        <v>12</v>
      </c>
      <c r="EN270" s="3">
        <v>8.0300000000000007E-3</v>
      </c>
      <c r="EO270" s="3">
        <v>4.79E-3</v>
      </c>
      <c r="EP270" s="3">
        <v>3.8600000000000001E-3</v>
      </c>
      <c r="EQ270" s="3">
        <v>5.0699999999999999E-3</v>
      </c>
      <c r="ER270" s="3">
        <v>1.528E-2</v>
      </c>
      <c r="ES270" s="3">
        <v>4.5690000000000001E-2</v>
      </c>
      <c r="ET270" s="3">
        <v>7.6850000000000002E-2</v>
      </c>
      <c r="EU270" s="3">
        <v>8.4529999999999994E-2</v>
      </c>
      <c r="EV270" s="3">
        <v>5.9220000000000002E-2</v>
      </c>
      <c r="EW270" s="3">
        <v>4.9579999999999999E-2</v>
      </c>
      <c r="EX270" s="3">
        <v>4.8280000000000003E-2</v>
      </c>
      <c r="EY270" s="3">
        <v>5.7729999999999997E-2</v>
      </c>
      <c r="EZ270" s="3">
        <v>6.2179999999999999E-2</v>
      </c>
      <c r="FA270" s="3">
        <v>6.2190000000000002E-2</v>
      </c>
      <c r="FB270" s="3">
        <v>6.7110000000000003E-2</v>
      </c>
      <c r="FC270" s="3">
        <v>7.2429999999999994E-2</v>
      </c>
      <c r="FD270" s="3">
        <v>7.102E-2</v>
      </c>
      <c r="FE270" s="3">
        <v>7.2440000000000004E-2</v>
      </c>
      <c r="FF270" s="3">
        <v>5.8049999999999997E-2</v>
      </c>
      <c r="FG270" s="3">
        <v>4.4240000000000002E-2</v>
      </c>
      <c r="FH270" s="3">
        <v>3.6929999999999998E-2</v>
      </c>
      <c r="FI270" s="3">
        <v>3.2599999999999997E-2</v>
      </c>
      <c r="FJ270" s="3">
        <v>2.3709999999999998E-2</v>
      </c>
      <c r="FK270" s="3">
        <v>1.538E-2</v>
      </c>
      <c r="FL270" s="3">
        <v>2016</v>
      </c>
      <c r="FM270" s="3">
        <v>12</v>
      </c>
      <c r="FN270" s="3">
        <v>2016</v>
      </c>
      <c r="FO270" s="51">
        <v>12</v>
      </c>
      <c r="FP270" s="51">
        <v>271</v>
      </c>
      <c r="FQ270" s="51">
        <v>1.465E-2</v>
      </c>
      <c r="FR270" s="51">
        <v>9.7450000000000002E-3</v>
      </c>
      <c r="FS270" s="3">
        <v>8.515E-3</v>
      </c>
      <c r="FT270" s="3">
        <v>5.8100000000000001E-3</v>
      </c>
      <c r="FU270" s="3">
        <v>6.5750000000000001E-3</v>
      </c>
      <c r="FV270" s="3">
        <v>1.3509999999999999E-2</v>
      </c>
      <c r="FW270" s="3">
        <v>2.0685000000000002E-2</v>
      </c>
      <c r="FX270" s="3">
        <v>2.759E-2</v>
      </c>
      <c r="FY270" s="3">
        <v>3.5045E-2</v>
      </c>
      <c r="FZ270" s="3">
        <v>4.3859999999999996E-2</v>
      </c>
      <c r="GA270" s="3">
        <v>5.0845000000000001E-2</v>
      </c>
      <c r="GB270" s="3">
        <v>5.3849999999999995E-2</v>
      </c>
      <c r="GC270" s="3">
        <v>5.5515000000000002E-2</v>
      </c>
      <c r="GD270" s="3">
        <v>5.6014999999999995E-2</v>
      </c>
      <c r="GE270" s="3">
        <v>5.6194999999999995E-2</v>
      </c>
      <c r="GF270" s="3">
        <v>5.5085000000000002E-2</v>
      </c>
      <c r="GG270" s="3">
        <v>5.4715E-2</v>
      </c>
      <c r="GH270" s="3">
        <v>5.1699999999999996E-2</v>
      </c>
      <c r="GI270" s="3">
        <v>4.6844999999999998E-2</v>
      </c>
      <c r="GJ270" s="3">
        <v>3.8459999999999994E-2</v>
      </c>
      <c r="GK270" s="3">
        <v>3.3119999999999997E-2</v>
      </c>
      <c r="GL270" s="3">
        <v>2.8685000000000002E-2</v>
      </c>
      <c r="GM270" s="3">
        <v>2.3195E-2</v>
      </c>
      <c r="GN270" s="3">
        <v>1.7084999999999999E-2</v>
      </c>
      <c r="GO270" s="22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</row>
    <row r="271" spans="1:264" s="3" customFormat="1" ht="12" customHeight="1" x14ac:dyDescent="0.2">
      <c r="A271" s="4" t="s">
        <v>391</v>
      </c>
      <c r="B271" s="4" t="s">
        <v>218</v>
      </c>
      <c r="C271" s="4">
        <v>264</v>
      </c>
      <c r="D271" s="4" t="s">
        <v>90</v>
      </c>
      <c r="E271" s="4" t="s">
        <v>67</v>
      </c>
      <c r="F271" s="4" t="s">
        <v>68</v>
      </c>
      <c r="G271" s="4">
        <v>4</v>
      </c>
      <c r="H271" s="4" t="s">
        <v>167</v>
      </c>
      <c r="I271" s="4">
        <v>1</v>
      </c>
      <c r="J271" s="4">
        <v>0</v>
      </c>
      <c r="K271" s="4"/>
      <c r="L271" s="4"/>
      <c r="M271" s="4"/>
      <c r="N271" s="4"/>
      <c r="O271" s="4"/>
      <c r="P271" s="4" t="s">
        <v>659</v>
      </c>
      <c r="Q271" s="4" t="s">
        <v>658</v>
      </c>
      <c r="R271" s="4" t="s">
        <v>660</v>
      </c>
      <c r="S271" s="4">
        <v>22.277000000000001</v>
      </c>
      <c r="T271" s="4">
        <v>22.527999999999999</v>
      </c>
      <c r="U271" s="4">
        <v>1</v>
      </c>
      <c r="V271" s="10">
        <v>43223</v>
      </c>
      <c r="W271" s="4">
        <v>1</v>
      </c>
      <c r="X271" s="4">
        <v>0.25099999999999767</v>
      </c>
      <c r="Y271" s="4"/>
      <c r="Z271" s="4"/>
      <c r="AA271" s="4"/>
      <c r="AB271" s="4"/>
      <c r="AC271" s="4"/>
      <c r="AD271" s="4"/>
      <c r="AE271" s="10">
        <v>41275</v>
      </c>
      <c r="AF271" s="10">
        <v>43100</v>
      </c>
      <c r="AG271" s="16"/>
      <c r="AH271" s="16"/>
      <c r="AI271" s="31">
        <v>30000</v>
      </c>
      <c r="AJ271" s="31">
        <v>30000</v>
      </c>
      <c r="AK271" s="31">
        <v>29000</v>
      </c>
      <c r="AL271" s="31">
        <v>34000</v>
      </c>
      <c r="AM271" s="31">
        <v>34000</v>
      </c>
      <c r="AN271" s="31"/>
      <c r="AO271" s="4">
        <v>0.25099999999999767</v>
      </c>
      <c r="AP271" s="4">
        <v>5821</v>
      </c>
      <c r="AQ271" s="4">
        <v>0.25099999999999767</v>
      </c>
      <c r="AR271" s="9">
        <v>11.916264453234012</v>
      </c>
      <c r="AS271" s="9">
        <v>9.4119262586615502</v>
      </c>
      <c r="AT271" s="9">
        <v>6.1881362377549936</v>
      </c>
      <c r="AU271" s="9">
        <v>0</v>
      </c>
      <c r="AV271" s="9">
        <v>0</v>
      </c>
      <c r="AW271" s="39" t="b">
        <v>0</v>
      </c>
      <c r="AX271" s="39" t="b">
        <v>0</v>
      </c>
      <c r="AY271" s="9">
        <v>1277.7600000000048</v>
      </c>
      <c r="AZ271" s="9">
        <v>1277.7600000000048</v>
      </c>
      <c r="BA271" s="9">
        <v>898.78819764066429</v>
      </c>
      <c r="BB271" s="9">
        <v>1</v>
      </c>
      <c r="BC271" s="9">
        <v>16.441067320276385</v>
      </c>
      <c r="BD271" s="9">
        <v>2.8381683264875179</v>
      </c>
      <c r="BE271" s="9">
        <v>2.3203128309175862</v>
      </c>
      <c r="BF271" s="9" t="s">
        <v>216</v>
      </c>
      <c r="BG271" s="9">
        <v>6.4168187113185438</v>
      </c>
      <c r="BH271" s="4"/>
      <c r="BI271" s="4"/>
      <c r="BJ271" s="4" t="s">
        <v>167</v>
      </c>
      <c r="BK271" s="4"/>
      <c r="BL271" s="32">
        <v>1.6350000000000016</v>
      </c>
      <c r="BM271" s="16"/>
      <c r="BN271" s="16"/>
      <c r="BO271" s="31">
        <v>7241.9223808078314</v>
      </c>
      <c r="BP271" s="31">
        <v>7241.9223808078314</v>
      </c>
      <c r="BQ271" s="31">
        <v>7241.9223808078314</v>
      </c>
      <c r="BR271" s="31">
        <v>7266.3941035376283</v>
      </c>
      <c r="BS271" s="31">
        <v>7266.3941035376283</v>
      </c>
      <c r="BT271" s="31"/>
      <c r="BU271" s="4"/>
      <c r="BV271" s="32">
        <v>0.37999999999999901</v>
      </c>
      <c r="BW271" s="16"/>
      <c r="BX271" s="16"/>
      <c r="BY271" s="31">
        <v>4100</v>
      </c>
      <c r="BZ271" s="31">
        <v>4100</v>
      </c>
      <c r="CA271" s="31">
        <v>4200</v>
      </c>
      <c r="CB271" s="31">
        <v>4300</v>
      </c>
      <c r="CC271" s="31">
        <v>4300</v>
      </c>
      <c r="CD271" s="31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4"/>
      <c r="CV271" s="4"/>
      <c r="CW271" s="4"/>
      <c r="CX271" s="4"/>
      <c r="CY271" s="4"/>
      <c r="CZ271" s="22"/>
      <c r="DA271" s="4">
        <v>0</v>
      </c>
      <c r="DB271" s="4">
        <v>0</v>
      </c>
      <c r="DC271" s="4">
        <v>365</v>
      </c>
      <c r="DD271" s="4">
        <v>365</v>
      </c>
      <c r="DE271" s="4">
        <v>365</v>
      </c>
      <c r="DF271" s="4">
        <v>366</v>
      </c>
      <c r="DG271" s="4">
        <v>365</v>
      </c>
      <c r="DH271" s="4">
        <v>0</v>
      </c>
      <c r="DI271" s="16">
        <f t="shared" si="54"/>
        <v>31401.423877327492</v>
      </c>
      <c r="DJ271" s="16">
        <f t="shared" si="55"/>
        <v>7251.7191109915557</v>
      </c>
      <c r="DK271" s="16">
        <f t="shared" si="56"/>
        <v>4200.0547645125962</v>
      </c>
      <c r="DL271" s="16">
        <f t="shared" si="57"/>
        <v>0</v>
      </c>
      <c r="DM271" s="16">
        <f t="shared" si="58"/>
        <v>0</v>
      </c>
      <c r="DN271" s="22"/>
      <c r="DO271" s="4">
        <f>COUNTIFS(crashes!$G$2:$G$17624,"&gt;="&amp;S271,crashes!$G$2:$G$17624,"&lt;"&amp;T271,crashes!$D$2:$D$17624,"="&amp;C271, crashes!$S$2:$S$17624, "&gt;="&amp;AE271, crashes!$S$2:$S$17624, "&lt;="&amp;AF271, crashes!$E$2:$E$17624, "="&amp;D271 )</f>
        <v>2</v>
      </c>
      <c r="DP271" s="29">
        <f>COUNTIFS(crashes!$G$2:$G$17624,"&gt;="&amp;S271,crashes!$G$2:$G$17624,"&lt;"&amp;T271,crashes!$D$2:$D$17624,"="&amp;C271, crashes!$S$2:$S$17624, "&gt;="&amp;AE271, crashes!$S$2:$S$17624, "&lt;="&amp;AF271, crashes!$E$2:$E$17624, "="&amp;D271, crashes!$R$2:$R$17624, "=Weekday")</f>
        <v>1</v>
      </c>
      <c r="DQ271" s="29">
        <f>COUNTIFS(crashes!$G$2:$G$17624,"&gt;="&amp;S271,crashes!$G$2:$G$17624,"&lt;"&amp;T271,crashes!$D$2:$D$17624,"="&amp;C271, crashes!$S$2:$S$17624, "&gt;="&amp;AE271, crashes!$S$2:$S$17624, "&lt;="&amp;AF271, crashes!$E$2:$E$17624, "="&amp;D271, crashes!$R$2:$R$17624, "=Weekend")</f>
        <v>1</v>
      </c>
      <c r="DR271" s="30">
        <f>COUNTIFS(crashes!$G$2:$G$17624,"&gt;="&amp;S271,crashes!$G$2:$G$17624,"&lt;"&amp;T271,crashes!$D$2:$D$17624,"="&amp;C271, crashes!$S$2:$S$17624, "&gt;="&amp;AE271, crashes!$S$2:$S$17624, "&lt;="&amp;AF271, crashes!$E$2:$E$17624, "="&amp;D271,  crashes!$R$2:$R$17624, "=Weekday", crashes!$N$2:$N$17624,"=K")</f>
        <v>0</v>
      </c>
      <c r="DS271" s="30">
        <f>COUNTIFS(crashes!$G$2:$G$17624,"&gt;="&amp;S271,crashes!$G$2:$G$17624,"&lt;"&amp;T271,crashes!$D$2:$D$17624,"="&amp;C271, crashes!$S$2:$S$17624, "&gt;="&amp;AE271, crashes!$S$2:$S$17624, "&lt;="&amp;AF271, crashes!$E$2:$E$17624, "="&amp;D271,  crashes!$R$2:$R$17624, "=Weekday", crashes!$N$2:$N$17624,"=A")</f>
        <v>0</v>
      </c>
      <c r="DT271" s="30">
        <f>COUNTIFS(crashes!$G$2:$G$17624,"&gt;="&amp;S271,crashes!$G$2:$G$17624,"&lt;"&amp;T271,crashes!$D$2:$D$17624,"="&amp;C271, crashes!$S$2:$S$17624, "&gt;="&amp;AE271, crashes!$S$2:$S$17624, "&lt;="&amp;AF271, crashes!$E$2:$E$17624, "="&amp;D271,  crashes!$R$2:$R$17624, "=Weekday", crashes!$N$2:$N$17624,"=B")</f>
        <v>0</v>
      </c>
      <c r="DU271" s="30">
        <f>COUNTIFS(crashes!$G$2:$G$17624,"&gt;="&amp;S271,crashes!$G$2:$G$17624,"&lt;"&amp;T271,crashes!$D$2:$D$17624,"="&amp;C271, crashes!$S$2:$S$17624, "&gt;="&amp;AE271, crashes!$S$2:$S$17624, "&lt;="&amp;AF271, crashes!$E$2:$E$17624, "="&amp;D271,  crashes!$R$2:$R$17624, "=Weekday", crashes!$N$2:$N$17624,"=C")</f>
        <v>0</v>
      </c>
      <c r="DV271" s="30">
        <f>COUNTIFS(crashes!$G$2:$G$17624,"&gt;="&amp;S271,crashes!$G$2:$G$17624,"&lt;"&amp;T271,crashes!$D$2:$D$17624,"="&amp;C271, crashes!$S$2:$S$17624, "&gt;="&amp;AE271, crashes!$S$2:$S$17624, "&lt;="&amp;AF271, crashes!$E$2:$E$17624, "="&amp;D271,  crashes!$R$2:$R$17624, "=Weekday", crashes!$N$2:$N$17624,"=ABC")</f>
        <v>0</v>
      </c>
      <c r="DW271" s="30">
        <f>COUNTIFS(crashes!$G$2:$G$17624,"&gt;="&amp;S271,crashes!$G$2:$G$17624,"&lt;"&amp;T271,crashes!$D$2:$D$17624,"="&amp;C271, crashes!$S$2:$S$17624, "&gt;="&amp;AE271, crashes!$S$2:$S$17624, "&lt;="&amp;AF271, crashes!$E$2:$E$17624, "="&amp;D271,  crashes!$R$2:$R$17624, "=Weekday", crashes!$N$2:$N$17624,"=O")</f>
        <v>1</v>
      </c>
      <c r="DX271" s="30">
        <f>COUNTIFS(crashes!$G$2:$G$17624,"&gt;="&amp;S271,crashes!$G$2:$G$17624,"&lt;"&amp;T271,crashes!$D$2:$D$17624,"="&amp;C271, crashes!$S$2:$S$17624, "&gt;="&amp;AE271, crashes!$S$2:$S$17624, "&lt;="&amp;AF271, crashes!$E$2:$E$17624, "="&amp;D271,  crashes!$R$2:$R$17624, "=Weekend", crashes!$N$2:$N$17624,"=K")</f>
        <v>0</v>
      </c>
      <c r="DY271" s="30">
        <f>COUNTIFS(crashes!$G$2:$G$17624,"&gt;="&amp;S271,crashes!$G$2:$G$17624,"&lt;"&amp;T271,crashes!$D$2:$D$17624,"="&amp;C271, crashes!$S$2:$S$17624, "&gt;="&amp;AE271, crashes!$S$2:$S$17624, "&lt;="&amp;AF271, crashes!$E$2:$E$17624, "="&amp;D271,  crashes!$R$2:$R$17624, "=Weekend", crashes!$N$2:$N$17624,"=A")</f>
        <v>0</v>
      </c>
      <c r="DZ271" s="30">
        <f>COUNTIFS(crashes!$G$2:$G$17624,"&gt;="&amp;S271,crashes!$G$2:$G$17624,"&lt;"&amp;T271,crashes!$D$2:$D$17624,"="&amp;C271, crashes!$S$2:$S$17624, "&gt;="&amp;AE271, crashes!$S$2:$S$17624, "&lt;="&amp;AF271, crashes!$E$2:$E$17624, "="&amp;D271,  crashes!$R$2:$R$17624, "=Weekend", crashes!$N$2:$N$17624,"=B")</f>
        <v>0</v>
      </c>
      <c r="EA271" s="30">
        <f>COUNTIFS(crashes!$G$2:$G$17624,"&gt;="&amp;S271,crashes!$G$2:$G$17624,"&lt;"&amp;T271,crashes!$D$2:$D$17624,"="&amp;C271, crashes!$S$2:$S$17624, "&gt;="&amp;AE271, crashes!$S$2:$S$17624, "&lt;="&amp;AF271, crashes!$E$2:$E$17624, "="&amp;D271,  crashes!$R$2:$R$17624, "=Weekend", crashes!$N$2:$N$17624,"=C")</f>
        <v>0</v>
      </c>
      <c r="EB271" s="30">
        <f>COUNTIFS(crashes!$G$2:$G$17624,"&gt;="&amp;S271,crashes!$G$2:$G$17624,"&lt;"&amp;T271,crashes!$D$2:$D$17624,"="&amp;C271, crashes!$S$2:$S$17624, "&gt;="&amp;AE271, crashes!$S$2:$S$17624, "&lt;="&amp;AF271, crashes!$E$2:$E$17624, "="&amp;D271,  crashes!$R$2:$R$17624, "=Weekend", crashes!$N$2:$N$17624,"=ABC")</f>
        <v>0</v>
      </c>
      <c r="EC271" s="30">
        <f>COUNTIFS(crashes!$G$2:$G$17624,"&gt;="&amp;S271,crashes!$G$2:$G$17624,"&lt;"&amp;T271,crashes!$D$2:$D$17624,"="&amp;C271, crashes!$S$2:$S$17624, "&gt;="&amp;AE271, crashes!$S$2:$S$17624, "&lt;="&amp;AF271, crashes!$E$2:$E$17624, "="&amp;D271,  crashes!$R$2:$R$17624, "=Weekend", crashes!$N$2:$N$17624,"=O")</f>
        <v>1</v>
      </c>
      <c r="ED271" s="4">
        <f t="shared" si="59"/>
        <v>0</v>
      </c>
      <c r="EE271" s="4">
        <f t="shared" si="60"/>
        <v>0</v>
      </c>
      <c r="EF271" s="4">
        <f t="shared" si="61"/>
        <v>0</v>
      </c>
      <c r="EG271" s="4">
        <f t="shared" si="62"/>
        <v>0</v>
      </c>
      <c r="EH271" s="4">
        <f t="shared" si="63"/>
        <v>0</v>
      </c>
      <c r="EI271" s="50">
        <f t="shared" si="64"/>
        <v>0</v>
      </c>
      <c r="EJ271" s="4">
        <f t="shared" si="65"/>
        <v>2</v>
      </c>
      <c r="EK271" s="22"/>
      <c r="EL271" s="3">
        <v>2016</v>
      </c>
      <c r="EM271" s="3">
        <v>12</v>
      </c>
      <c r="EN271" s="3">
        <v>8.0300000000000007E-3</v>
      </c>
      <c r="EO271" s="3">
        <v>4.79E-3</v>
      </c>
      <c r="EP271" s="3">
        <v>3.8600000000000001E-3</v>
      </c>
      <c r="EQ271" s="3">
        <v>5.0699999999999999E-3</v>
      </c>
      <c r="ER271" s="3">
        <v>1.528E-2</v>
      </c>
      <c r="ES271" s="3">
        <v>4.5690000000000001E-2</v>
      </c>
      <c r="ET271" s="3">
        <v>7.6850000000000002E-2</v>
      </c>
      <c r="EU271" s="3">
        <v>8.4529999999999994E-2</v>
      </c>
      <c r="EV271" s="3">
        <v>5.9220000000000002E-2</v>
      </c>
      <c r="EW271" s="3">
        <v>4.9579999999999999E-2</v>
      </c>
      <c r="EX271" s="3">
        <v>4.8280000000000003E-2</v>
      </c>
      <c r="EY271" s="3">
        <v>5.7729999999999997E-2</v>
      </c>
      <c r="EZ271" s="3">
        <v>6.2179999999999999E-2</v>
      </c>
      <c r="FA271" s="3">
        <v>6.2190000000000002E-2</v>
      </c>
      <c r="FB271" s="3">
        <v>6.7110000000000003E-2</v>
      </c>
      <c r="FC271" s="3">
        <v>7.2429999999999994E-2</v>
      </c>
      <c r="FD271" s="3">
        <v>7.102E-2</v>
      </c>
      <c r="FE271" s="3">
        <v>7.2440000000000004E-2</v>
      </c>
      <c r="FF271" s="3">
        <v>5.8049999999999997E-2</v>
      </c>
      <c r="FG271" s="3">
        <v>4.4240000000000002E-2</v>
      </c>
      <c r="FH271" s="3">
        <v>3.6929999999999998E-2</v>
      </c>
      <c r="FI271" s="3">
        <v>3.2599999999999997E-2</v>
      </c>
      <c r="FJ271" s="3">
        <v>2.3709999999999998E-2</v>
      </c>
      <c r="FK271" s="3">
        <v>1.538E-2</v>
      </c>
      <c r="FL271" s="3">
        <v>2016</v>
      </c>
      <c r="FM271" s="3">
        <v>12</v>
      </c>
      <c r="FN271" s="3">
        <v>2016</v>
      </c>
      <c r="FO271" s="51">
        <v>12</v>
      </c>
      <c r="FP271" s="51">
        <v>271</v>
      </c>
      <c r="FQ271" s="51">
        <v>1.465E-2</v>
      </c>
      <c r="FR271" s="51">
        <v>9.7450000000000002E-3</v>
      </c>
      <c r="FS271" s="3">
        <v>8.515E-3</v>
      </c>
      <c r="FT271" s="3">
        <v>5.8100000000000001E-3</v>
      </c>
      <c r="FU271" s="3">
        <v>6.5750000000000001E-3</v>
      </c>
      <c r="FV271" s="3">
        <v>1.3509999999999999E-2</v>
      </c>
      <c r="FW271" s="3">
        <v>2.0685000000000002E-2</v>
      </c>
      <c r="FX271" s="3">
        <v>2.759E-2</v>
      </c>
      <c r="FY271" s="3">
        <v>3.5045E-2</v>
      </c>
      <c r="FZ271" s="3">
        <v>4.3859999999999996E-2</v>
      </c>
      <c r="GA271" s="3">
        <v>5.0845000000000001E-2</v>
      </c>
      <c r="GB271" s="3">
        <v>5.3849999999999995E-2</v>
      </c>
      <c r="GC271" s="3">
        <v>5.5515000000000002E-2</v>
      </c>
      <c r="GD271" s="3">
        <v>5.6014999999999995E-2</v>
      </c>
      <c r="GE271" s="3">
        <v>5.6194999999999995E-2</v>
      </c>
      <c r="GF271" s="3">
        <v>5.5085000000000002E-2</v>
      </c>
      <c r="GG271" s="3">
        <v>5.4715E-2</v>
      </c>
      <c r="GH271" s="3">
        <v>5.1699999999999996E-2</v>
      </c>
      <c r="GI271" s="3">
        <v>4.6844999999999998E-2</v>
      </c>
      <c r="GJ271" s="3">
        <v>3.8459999999999994E-2</v>
      </c>
      <c r="GK271" s="3">
        <v>3.3119999999999997E-2</v>
      </c>
      <c r="GL271" s="3">
        <v>2.8685000000000002E-2</v>
      </c>
      <c r="GM271" s="3">
        <v>2.3195E-2</v>
      </c>
      <c r="GN271" s="3">
        <v>1.7084999999999999E-2</v>
      </c>
      <c r="GO271" s="22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</row>
    <row r="272" spans="1:264" s="3" customFormat="1" ht="12" customHeight="1" x14ac:dyDescent="0.2">
      <c r="A272" s="4" t="s">
        <v>391</v>
      </c>
      <c r="B272" s="4" t="s">
        <v>218</v>
      </c>
      <c r="C272" s="4">
        <v>264</v>
      </c>
      <c r="D272" s="4" t="s">
        <v>90</v>
      </c>
      <c r="E272" s="4" t="s">
        <v>67</v>
      </c>
      <c r="F272" s="4" t="s">
        <v>68</v>
      </c>
      <c r="G272" s="4">
        <v>4</v>
      </c>
      <c r="H272" s="4" t="s">
        <v>167</v>
      </c>
      <c r="I272" s="4">
        <v>1</v>
      </c>
      <c r="J272" s="4">
        <v>0</v>
      </c>
      <c r="K272" s="4"/>
      <c r="L272" s="4"/>
      <c r="M272" s="4"/>
      <c r="N272" s="4"/>
      <c r="O272" s="4"/>
      <c r="P272" s="4" t="s">
        <v>661</v>
      </c>
      <c r="Q272" s="4" t="s">
        <v>660</v>
      </c>
      <c r="R272" s="4" t="s">
        <v>662</v>
      </c>
      <c r="S272" s="4">
        <v>22.527999999999999</v>
      </c>
      <c r="T272" s="4">
        <v>22.742000000000001</v>
      </c>
      <c r="U272" s="4">
        <v>1</v>
      </c>
      <c r="V272" s="10">
        <v>43223</v>
      </c>
      <c r="W272" s="4">
        <v>1</v>
      </c>
      <c r="X272" s="4">
        <v>0.21400000000000219</v>
      </c>
      <c r="Y272" s="4"/>
      <c r="Z272" s="4"/>
      <c r="AA272" s="4"/>
      <c r="AB272" s="4"/>
      <c r="AC272" s="4"/>
      <c r="AD272" s="4"/>
      <c r="AE272" s="10">
        <v>41275</v>
      </c>
      <c r="AF272" s="10">
        <v>43100</v>
      </c>
      <c r="AG272" s="16"/>
      <c r="AH272" s="16"/>
      <c r="AI272" s="31">
        <v>30000</v>
      </c>
      <c r="AJ272" s="31">
        <v>30000</v>
      </c>
      <c r="AK272" s="31">
        <v>29000</v>
      </c>
      <c r="AL272" s="31">
        <v>34000</v>
      </c>
      <c r="AM272" s="31">
        <v>34000</v>
      </c>
      <c r="AN272" s="31"/>
      <c r="AO272" s="4"/>
      <c r="AP272" s="4"/>
      <c r="AQ272" s="4"/>
      <c r="AR272" s="9">
        <v>11.866942662102154</v>
      </c>
      <c r="AS272" s="9">
        <v>9.0499305991254655</v>
      </c>
      <c r="AT272" s="9">
        <v>6.6929421455011147</v>
      </c>
      <c r="AU272" s="9">
        <v>0</v>
      </c>
      <c r="AV272" s="9">
        <v>0</v>
      </c>
      <c r="AW272" s="39" t="b">
        <v>0</v>
      </c>
      <c r="AX272" s="39" t="b">
        <v>0</v>
      </c>
      <c r="AY272" s="9">
        <v>425.69</v>
      </c>
      <c r="AZ272" s="9">
        <v>425.69</v>
      </c>
      <c r="BA272" s="9">
        <v>1087.3554927900611</v>
      </c>
      <c r="BB272" s="9">
        <v>1</v>
      </c>
      <c r="BC272" s="9">
        <v>16.454497423231448</v>
      </c>
      <c r="BD272" s="9">
        <v>2.4879436149933358</v>
      </c>
      <c r="BE272" s="9">
        <v>2.0487996234422416</v>
      </c>
      <c r="BF272" s="9" t="s">
        <v>216</v>
      </c>
      <c r="BG272" s="9">
        <v>6.8866142246497075</v>
      </c>
      <c r="BH272" s="4"/>
      <c r="BI272" s="4"/>
      <c r="BJ272" s="4" t="s">
        <v>167</v>
      </c>
      <c r="BK272" s="4"/>
      <c r="BL272" s="32">
        <v>1.8859999999999992</v>
      </c>
      <c r="BM272" s="16"/>
      <c r="BN272" s="16"/>
      <c r="BO272" s="31">
        <v>7241.9223808078314</v>
      </c>
      <c r="BP272" s="31">
        <v>7241.9223808078314</v>
      </c>
      <c r="BQ272" s="31">
        <v>7241.9223808078314</v>
      </c>
      <c r="BR272" s="31">
        <v>7266.3941035376283</v>
      </c>
      <c r="BS272" s="31">
        <v>7266.3941035376283</v>
      </c>
      <c r="BT272" s="31"/>
      <c r="BU272" s="4"/>
      <c r="BV272" s="32">
        <v>0.16599999999999682</v>
      </c>
      <c r="BW272" s="16"/>
      <c r="BX272" s="16"/>
      <c r="BY272" s="31">
        <v>4100</v>
      </c>
      <c r="BZ272" s="31">
        <v>4100</v>
      </c>
      <c r="CA272" s="31">
        <v>4200</v>
      </c>
      <c r="CB272" s="31">
        <v>4300</v>
      </c>
      <c r="CC272" s="31">
        <v>4300</v>
      </c>
      <c r="CD272" s="31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4"/>
      <c r="CV272" s="4"/>
      <c r="CW272" s="4"/>
      <c r="CX272" s="4"/>
      <c r="CY272" s="4"/>
      <c r="CZ272" s="22"/>
      <c r="DA272" s="4">
        <v>0</v>
      </c>
      <c r="DB272" s="4">
        <v>0</v>
      </c>
      <c r="DC272" s="4">
        <v>365</v>
      </c>
      <c r="DD272" s="4">
        <v>365</v>
      </c>
      <c r="DE272" s="4">
        <v>365</v>
      </c>
      <c r="DF272" s="4">
        <v>366</v>
      </c>
      <c r="DG272" s="4">
        <v>365</v>
      </c>
      <c r="DH272" s="4">
        <v>0</v>
      </c>
      <c r="DI272" s="16">
        <f t="shared" si="54"/>
        <v>31401.423877327492</v>
      </c>
      <c r="DJ272" s="16">
        <f t="shared" si="55"/>
        <v>7251.7191109915557</v>
      </c>
      <c r="DK272" s="16">
        <f t="shared" si="56"/>
        <v>4200.0547645125962</v>
      </c>
      <c r="DL272" s="16">
        <f t="shared" si="57"/>
        <v>0</v>
      </c>
      <c r="DM272" s="16">
        <f t="shared" si="58"/>
        <v>0</v>
      </c>
      <c r="DN272" s="22"/>
      <c r="DO272" s="4">
        <f>COUNTIFS(crashes!$G$2:$G$17624,"&gt;="&amp;S272,crashes!$G$2:$G$17624,"&lt;"&amp;T272,crashes!$D$2:$D$17624,"="&amp;C272, crashes!$S$2:$S$17624, "&gt;="&amp;AE272, crashes!$S$2:$S$17624, "&lt;="&amp;AF272, crashes!$E$2:$E$17624, "="&amp;D272 )</f>
        <v>3</v>
      </c>
      <c r="DP272" s="29">
        <f>COUNTIFS(crashes!$G$2:$G$17624,"&gt;="&amp;S272,crashes!$G$2:$G$17624,"&lt;"&amp;T272,crashes!$D$2:$D$17624,"="&amp;C272, crashes!$S$2:$S$17624, "&gt;="&amp;AE272, crashes!$S$2:$S$17624, "&lt;="&amp;AF272, crashes!$E$2:$E$17624, "="&amp;D272, crashes!$R$2:$R$17624, "=Weekday")</f>
        <v>1</v>
      </c>
      <c r="DQ272" s="29">
        <f>COUNTIFS(crashes!$G$2:$G$17624,"&gt;="&amp;S272,crashes!$G$2:$G$17624,"&lt;"&amp;T272,crashes!$D$2:$D$17624,"="&amp;C272, crashes!$S$2:$S$17624, "&gt;="&amp;AE272, crashes!$S$2:$S$17624, "&lt;="&amp;AF272, crashes!$E$2:$E$17624, "="&amp;D272, crashes!$R$2:$R$17624, "=Weekend")</f>
        <v>2</v>
      </c>
      <c r="DR272" s="30">
        <f>COUNTIFS(crashes!$G$2:$G$17624,"&gt;="&amp;S272,crashes!$G$2:$G$17624,"&lt;"&amp;T272,crashes!$D$2:$D$17624,"="&amp;C272, crashes!$S$2:$S$17624, "&gt;="&amp;AE272, crashes!$S$2:$S$17624, "&lt;="&amp;AF272, crashes!$E$2:$E$17624, "="&amp;D272,  crashes!$R$2:$R$17624, "=Weekday", crashes!$N$2:$N$17624,"=K")</f>
        <v>0</v>
      </c>
      <c r="DS272" s="30">
        <f>COUNTIFS(crashes!$G$2:$G$17624,"&gt;="&amp;S272,crashes!$G$2:$G$17624,"&lt;"&amp;T272,crashes!$D$2:$D$17624,"="&amp;C272, crashes!$S$2:$S$17624, "&gt;="&amp;AE272, crashes!$S$2:$S$17624, "&lt;="&amp;AF272, crashes!$E$2:$E$17624, "="&amp;D272,  crashes!$R$2:$R$17624, "=Weekday", crashes!$N$2:$N$17624,"=A")</f>
        <v>0</v>
      </c>
      <c r="DT272" s="30">
        <f>COUNTIFS(crashes!$G$2:$G$17624,"&gt;="&amp;S272,crashes!$G$2:$G$17624,"&lt;"&amp;T272,crashes!$D$2:$D$17624,"="&amp;C272, crashes!$S$2:$S$17624, "&gt;="&amp;AE272, crashes!$S$2:$S$17624, "&lt;="&amp;AF272, crashes!$E$2:$E$17624, "="&amp;D272,  crashes!$R$2:$R$17624, "=Weekday", crashes!$N$2:$N$17624,"=B")</f>
        <v>0</v>
      </c>
      <c r="DU272" s="30">
        <f>COUNTIFS(crashes!$G$2:$G$17624,"&gt;="&amp;S272,crashes!$G$2:$G$17624,"&lt;"&amp;T272,crashes!$D$2:$D$17624,"="&amp;C272, crashes!$S$2:$S$17624, "&gt;="&amp;AE272, crashes!$S$2:$S$17624, "&lt;="&amp;AF272, crashes!$E$2:$E$17624, "="&amp;D272,  crashes!$R$2:$R$17624, "=Weekday", crashes!$N$2:$N$17624,"=C")</f>
        <v>0</v>
      </c>
      <c r="DV272" s="30">
        <f>COUNTIFS(crashes!$G$2:$G$17624,"&gt;="&amp;S272,crashes!$G$2:$G$17624,"&lt;"&amp;T272,crashes!$D$2:$D$17624,"="&amp;C272, crashes!$S$2:$S$17624, "&gt;="&amp;AE272, crashes!$S$2:$S$17624, "&lt;="&amp;AF272, crashes!$E$2:$E$17624, "="&amp;D272,  crashes!$R$2:$R$17624, "=Weekday", crashes!$N$2:$N$17624,"=ABC")</f>
        <v>0</v>
      </c>
      <c r="DW272" s="30">
        <f>COUNTIFS(crashes!$G$2:$G$17624,"&gt;="&amp;S272,crashes!$G$2:$G$17624,"&lt;"&amp;T272,crashes!$D$2:$D$17624,"="&amp;C272, crashes!$S$2:$S$17624, "&gt;="&amp;AE272, crashes!$S$2:$S$17624, "&lt;="&amp;AF272, crashes!$E$2:$E$17624, "="&amp;D272,  crashes!$R$2:$R$17624, "=Weekday", crashes!$N$2:$N$17624,"=O")</f>
        <v>1</v>
      </c>
      <c r="DX272" s="30">
        <f>COUNTIFS(crashes!$G$2:$G$17624,"&gt;="&amp;S272,crashes!$G$2:$G$17624,"&lt;"&amp;T272,crashes!$D$2:$D$17624,"="&amp;C272, crashes!$S$2:$S$17624, "&gt;="&amp;AE272, crashes!$S$2:$S$17624, "&lt;="&amp;AF272, crashes!$E$2:$E$17624, "="&amp;D272,  crashes!$R$2:$R$17624, "=Weekend", crashes!$N$2:$N$17624,"=K")</f>
        <v>0</v>
      </c>
      <c r="DY272" s="30">
        <f>COUNTIFS(crashes!$G$2:$G$17624,"&gt;="&amp;S272,crashes!$G$2:$G$17624,"&lt;"&amp;T272,crashes!$D$2:$D$17624,"="&amp;C272, crashes!$S$2:$S$17624, "&gt;="&amp;AE272, crashes!$S$2:$S$17624, "&lt;="&amp;AF272, crashes!$E$2:$E$17624, "="&amp;D272,  crashes!$R$2:$R$17624, "=Weekend", crashes!$N$2:$N$17624,"=A")</f>
        <v>0</v>
      </c>
      <c r="DZ272" s="30">
        <f>COUNTIFS(crashes!$G$2:$G$17624,"&gt;="&amp;S272,crashes!$G$2:$G$17624,"&lt;"&amp;T272,crashes!$D$2:$D$17624,"="&amp;C272, crashes!$S$2:$S$17624, "&gt;="&amp;AE272, crashes!$S$2:$S$17624, "&lt;="&amp;AF272, crashes!$E$2:$E$17624, "="&amp;D272,  crashes!$R$2:$R$17624, "=Weekend", crashes!$N$2:$N$17624,"=B")</f>
        <v>1</v>
      </c>
      <c r="EA272" s="30">
        <f>COUNTIFS(crashes!$G$2:$G$17624,"&gt;="&amp;S272,crashes!$G$2:$G$17624,"&lt;"&amp;T272,crashes!$D$2:$D$17624,"="&amp;C272, crashes!$S$2:$S$17624, "&gt;="&amp;AE272, crashes!$S$2:$S$17624, "&lt;="&amp;AF272, crashes!$E$2:$E$17624, "="&amp;D272,  crashes!$R$2:$R$17624, "=Weekend", crashes!$N$2:$N$17624,"=C")</f>
        <v>0</v>
      </c>
      <c r="EB272" s="30">
        <f>COUNTIFS(crashes!$G$2:$G$17624,"&gt;="&amp;S272,crashes!$G$2:$G$17624,"&lt;"&amp;T272,crashes!$D$2:$D$17624,"="&amp;C272, crashes!$S$2:$S$17624, "&gt;="&amp;AE272, crashes!$S$2:$S$17624, "&lt;="&amp;AF272, crashes!$E$2:$E$17624, "="&amp;D272,  crashes!$R$2:$R$17624, "=Weekend", crashes!$N$2:$N$17624,"=ABC")</f>
        <v>0</v>
      </c>
      <c r="EC272" s="30">
        <f>COUNTIFS(crashes!$G$2:$G$17624,"&gt;="&amp;S272,crashes!$G$2:$G$17624,"&lt;"&amp;T272,crashes!$D$2:$D$17624,"="&amp;C272, crashes!$S$2:$S$17624, "&gt;="&amp;AE272, crashes!$S$2:$S$17624, "&lt;="&amp;AF272, crashes!$E$2:$E$17624, "="&amp;D272,  crashes!$R$2:$R$17624, "=Weekend", crashes!$N$2:$N$17624,"=O")</f>
        <v>1</v>
      </c>
      <c r="ED272" s="4">
        <f t="shared" si="59"/>
        <v>0</v>
      </c>
      <c r="EE272" s="4">
        <f t="shared" si="60"/>
        <v>0</v>
      </c>
      <c r="EF272" s="4">
        <f t="shared" si="61"/>
        <v>1</v>
      </c>
      <c r="EG272" s="4">
        <f t="shared" si="62"/>
        <v>0</v>
      </c>
      <c r="EH272" s="4">
        <f t="shared" si="63"/>
        <v>0</v>
      </c>
      <c r="EI272" s="50">
        <f t="shared" si="64"/>
        <v>1</v>
      </c>
      <c r="EJ272" s="4">
        <f t="shared" si="65"/>
        <v>2</v>
      </c>
      <c r="EK272" s="22"/>
      <c r="EL272" s="3">
        <v>2016</v>
      </c>
      <c r="EM272" s="3">
        <v>12</v>
      </c>
      <c r="EN272" s="3">
        <v>8.0300000000000007E-3</v>
      </c>
      <c r="EO272" s="3">
        <v>4.79E-3</v>
      </c>
      <c r="EP272" s="3">
        <v>3.8600000000000001E-3</v>
      </c>
      <c r="EQ272" s="3">
        <v>5.0699999999999999E-3</v>
      </c>
      <c r="ER272" s="3">
        <v>1.528E-2</v>
      </c>
      <c r="ES272" s="3">
        <v>4.5690000000000001E-2</v>
      </c>
      <c r="ET272" s="3">
        <v>7.6850000000000002E-2</v>
      </c>
      <c r="EU272" s="3">
        <v>8.4529999999999994E-2</v>
      </c>
      <c r="EV272" s="3">
        <v>5.9220000000000002E-2</v>
      </c>
      <c r="EW272" s="3">
        <v>4.9579999999999999E-2</v>
      </c>
      <c r="EX272" s="3">
        <v>4.8280000000000003E-2</v>
      </c>
      <c r="EY272" s="3">
        <v>5.7729999999999997E-2</v>
      </c>
      <c r="EZ272" s="3">
        <v>6.2179999999999999E-2</v>
      </c>
      <c r="FA272" s="3">
        <v>6.2190000000000002E-2</v>
      </c>
      <c r="FB272" s="3">
        <v>6.7110000000000003E-2</v>
      </c>
      <c r="FC272" s="3">
        <v>7.2429999999999994E-2</v>
      </c>
      <c r="FD272" s="3">
        <v>7.102E-2</v>
      </c>
      <c r="FE272" s="3">
        <v>7.2440000000000004E-2</v>
      </c>
      <c r="FF272" s="3">
        <v>5.8049999999999997E-2</v>
      </c>
      <c r="FG272" s="3">
        <v>4.4240000000000002E-2</v>
      </c>
      <c r="FH272" s="3">
        <v>3.6929999999999998E-2</v>
      </c>
      <c r="FI272" s="3">
        <v>3.2599999999999997E-2</v>
      </c>
      <c r="FJ272" s="3">
        <v>2.3709999999999998E-2</v>
      </c>
      <c r="FK272" s="3">
        <v>1.538E-2</v>
      </c>
      <c r="FL272" s="3">
        <v>2016</v>
      </c>
      <c r="FM272" s="3">
        <v>12</v>
      </c>
      <c r="FN272" s="3">
        <v>2016</v>
      </c>
      <c r="FO272" s="51">
        <v>12</v>
      </c>
      <c r="FP272" s="51">
        <v>271</v>
      </c>
      <c r="FQ272" s="51">
        <v>1.465E-2</v>
      </c>
      <c r="FR272" s="51">
        <v>9.7450000000000002E-3</v>
      </c>
      <c r="FS272" s="3">
        <v>8.515E-3</v>
      </c>
      <c r="FT272" s="3">
        <v>5.8100000000000001E-3</v>
      </c>
      <c r="FU272" s="3">
        <v>6.5750000000000001E-3</v>
      </c>
      <c r="FV272" s="3">
        <v>1.3509999999999999E-2</v>
      </c>
      <c r="FW272" s="3">
        <v>2.0685000000000002E-2</v>
      </c>
      <c r="FX272" s="3">
        <v>2.759E-2</v>
      </c>
      <c r="FY272" s="3">
        <v>3.5045E-2</v>
      </c>
      <c r="FZ272" s="3">
        <v>4.3859999999999996E-2</v>
      </c>
      <c r="GA272" s="3">
        <v>5.0845000000000001E-2</v>
      </c>
      <c r="GB272" s="3">
        <v>5.3849999999999995E-2</v>
      </c>
      <c r="GC272" s="3">
        <v>5.5515000000000002E-2</v>
      </c>
      <c r="GD272" s="3">
        <v>5.6014999999999995E-2</v>
      </c>
      <c r="GE272" s="3">
        <v>5.6194999999999995E-2</v>
      </c>
      <c r="GF272" s="3">
        <v>5.5085000000000002E-2</v>
      </c>
      <c r="GG272" s="3">
        <v>5.4715E-2</v>
      </c>
      <c r="GH272" s="3">
        <v>5.1699999999999996E-2</v>
      </c>
      <c r="GI272" s="3">
        <v>4.6844999999999998E-2</v>
      </c>
      <c r="GJ272" s="3">
        <v>3.8459999999999994E-2</v>
      </c>
      <c r="GK272" s="3">
        <v>3.3119999999999997E-2</v>
      </c>
      <c r="GL272" s="3">
        <v>2.8685000000000002E-2</v>
      </c>
      <c r="GM272" s="3">
        <v>2.3195E-2</v>
      </c>
      <c r="GN272" s="3">
        <v>1.7084999999999999E-2</v>
      </c>
      <c r="GO272" s="22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</row>
    <row r="273" spans="1:264" s="3" customFormat="1" ht="12" customHeight="1" x14ac:dyDescent="0.2">
      <c r="A273" s="4" t="s">
        <v>391</v>
      </c>
      <c r="B273" s="4" t="s">
        <v>218</v>
      </c>
      <c r="C273" s="4">
        <v>264</v>
      </c>
      <c r="D273" s="4" t="s">
        <v>91</v>
      </c>
      <c r="E273" s="4" t="s">
        <v>67</v>
      </c>
      <c r="F273" s="4" t="s">
        <v>69</v>
      </c>
      <c r="G273" s="4">
        <v>4</v>
      </c>
      <c r="H273" s="4" t="s">
        <v>167</v>
      </c>
      <c r="I273" s="4">
        <v>1</v>
      </c>
      <c r="J273" s="4">
        <v>0</v>
      </c>
      <c r="K273" s="4"/>
      <c r="L273" s="4"/>
      <c r="M273" s="4"/>
      <c r="N273" s="4"/>
      <c r="O273" s="4"/>
      <c r="P273" s="4" t="s">
        <v>663</v>
      </c>
      <c r="Q273" s="4" t="s">
        <v>664</v>
      </c>
      <c r="R273" s="4" t="s">
        <v>665</v>
      </c>
      <c r="S273" s="4">
        <v>22.798999999999999</v>
      </c>
      <c r="T273" s="4">
        <v>22.998999999999999</v>
      </c>
      <c r="U273" s="4">
        <v>1</v>
      </c>
      <c r="V273" s="10">
        <v>43223</v>
      </c>
      <c r="W273" s="4">
        <v>1</v>
      </c>
      <c r="X273" s="4">
        <v>0.19999999999999929</v>
      </c>
      <c r="Y273" s="4">
        <v>0.19999999999999929</v>
      </c>
      <c r="Z273" s="4">
        <v>1</v>
      </c>
      <c r="AA273" s="4"/>
      <c r="AB273" s="4"/>
      <c r="AC273" s="4"/>
      <c r="AD273" s="4"/>
      <c r="AE273" s="10">
        <v>41275</v>
      </c>
      <c r="AF273" s="10">
        <v>43100</v>
      </c>
      <c r="AG273" s="16"/>
      <c r="AH273" s="16"/>
      <c r="AI273" s="31">
        <v>36000</v>
      </c>
      <c r="AJ273" s="31">
        <v>36000</v>
      </c>
      <c r="AK273" s="31">
        <v>38000</v>
      </c>
      <c r="AL273" s="31">
        <v>37000</v>
      </c>
      <c r="AM273" s="31">
        <v>37000</v>
      </c>
      <c r="AN273" s="31"/>
      <c r="AO273" s="4"/>
      <c r="AP273" s="4"/>
      <c r="AQ273" s="4"/>
      <c r="AR273" s="9">
        <v>12.117758856103659</v>
      </c>
      <c r="AS273" s="9">
        <v>10.059360788941019</v>
      </c>
      <c r="AT273" s="9">
        <v>7.1876336692110838</v>
      </c>
      <c r="AU273" s="9">
        <v>0</v>
      </c>
      <c r="AV273" s="9">
        <v>0</v>
      </c>
      <c r="AW273" s="39" t="b">
        <v>0</v>
      </c>
      <c r="AX273" s="39" t="b">
        <v>0</v>
      </c>
      <c r="AY273" s="9">
        <v>0</v>
      </c>
      <c r="AZ273" s="9">
        <v>1023.9699999999964</v>
      </c>
      <c r="BA273" s="9">
        <v>1055.7131127663599</v>
      </c>
      <c r="BB273" s="9">
        <v>1.7204453382971423</v>
      </c>
      <c r="BC273" s="9">
        <v>16.230006638498864</v>
      </c>
      <c r="BD273" s="9">
        <v>2.45955989960542</v>
      </c>
      <c r="BE273" s="9">
        <v>2.0667632096772883</v>
      </c>
      <c r="BF273" s="9" t="s">
        <v>216</v>
      </c>
      <c r="BG273" s="9">
        <v>6.7551313112989062</v>
      </c>
      <c r="BH273" s="4"/>
      <c r="BI273" s="4"/>
      <c r="BJ273" s="4" t="s">
        <v>167</v>
      </c>
      <c r="BK273" s="4"/>
      <c r="BL273" s="32">
        <v>0</v>
      </c>
      <c r="BM273" s="16"/>
      <c r="BN273" s="16"/>
      <c r="BO273" s="31">
        <v>3436.7540044735883</v>
      </c>
      <c r="BP273" s="31">
        <v>3436.7540044735883</v>
      </c>
      <c r="BQ273" s="31">
        <v>3458.5117210990793</v>
      </c>
      <c r="BR273" s="31">
        <v>3550.823702398041</v>
      </c>
      <c r="BS273" s="31">
        <v>3550.823702398041</v>
      </c>
      <c r="BT273" s="31"/>
      <c r="BU273" s="4"/>
      <c r="BV273" s="32">
        <v>1.9690000000000012</v>
      </c>
      <c r="BW273" s="16"/>
      <c r="BX273" s="16"/>
      <c r="BY273" s="31">
        <v>3600</v>
      </c>
      <c r="BZ273" s="31">
        <v>3600</v>
      </c>
      <c r="CA273" s="31">
        <v>3600</v>
      </c>
      <c r="CB273" s="31">
        <v>3900</v>
      </c>
      <c r="CC273" s="31">
        <v>3900</v>
      </c>
      <c r="CD273" s="31"/>
      <c r="CE273" s="16"/>
      <c r="CF273" s="16"/>
      <c r="CG273" s="31">
        <v>3436.7540044735883</v>
      </c>
      <c r="CH273" s="31">
        <v>3436.7540044735883</v>
      </c>
      <c r="CI273" s="31">
        <v>3458.5117210990793</v>
      </c>
      <c r="CJ273" s="31">
        <v>3550.823702398041</v>
      </c>
      <c r="CK273" s="31">
        <v>3550.823702398041</v>
      </c>
      <c r="CL273" s="31"/>
      <c r="CM273" s="16"/>
      <c r="CN273" s="16"/>
      <c r="CO273" s="16"/>
      <c r="CP273" s="16"/>
      <c r="CQ273" s="16"/>
      <c r="CR273" s="16"/>
      <c r="CS273" s="16"/>
      <c r="CT273" s="16"/>
      <c r="CU273" s="4"/>
      <c r="CV273" s="4"/>
      <c r="CW273" s="4"/>
      <c r="CX273" s="4"/>
      <c r="CY273" s="4"/>
      <c r="CZ273" s="22"/>
      <c r="DA273" s="4">
        <v>0</v>
      </c>
      <c r="DB273" s="4">
        <v>0</v>
      </c>
      <c r="DC273" s="4">
        <v>365</v>
      </c>
      <c r="DD273" s="4">
        <v>365</v>
      </c>
      <c r="DE273" s="4">
        <v>365</v>
      </c>
      <c r="DF273" s="4">
        <v>366</v>
      </c>
      <c r="DG273" s="4">
        <v>365</v>
      </c>
      <c r="DH273" s="4">
        <v>0</v>
      </c>
      <c r="DI273" s="16">
        <f t="shared" si="54"/>
        <v>36800.109529025191</v>
      </c>
      <c r="DJ273" s="16">
        <f t="shared" si="55"/>
        <v>3486.7685256954283</v>
      </c>
      <c r="DK273" s="16">
        <f t="shared" si="56"/>
        <v>3720.0985761226725</v>
      </c>
      <c r="DL273" s="16">
        <f t="shared" si="57"/>
        <v>3486.7685256954283</v>
      </c>
      <c r="DM273" s="16">
        <f t="shared" si="58"/>
        <v>0</v>
      </c>
      <c r="DN273" s="22"/>
      <c r="DO273" s="4">
        <f>COUNTIFS(crashes!$G$2:$G$17624,"&gt;="&amp;S273,crashes!$G$2:$G$17624,"&lt;"&amp;T273,crashes!$D$2:$D$17624,"="&amp;C273, crashes!$S$2:$S$17624, "&gt;="&amp;AE273, crashes!$S$2:$S$17624, "&lt;="&amp;AF273, crashes!$E$2:$E$17624, "="&amp;D273 )</f>
        <v>6</v>
      </c>
      <c r="DP273" s="29">
        <f>COUNTIFS(crashes!$G$2:$G$17624,"&gt;="&amp;S273,crashes!$G$2:$G$17624,"&lt;"&amp;T273,crashes!$D$2:$D$17624,"="&amp;C273, crashes!$S$2:$S$17624, "&gt;="&amp;AE273, crashes!$S$2:$S$17624, "&lt;="&amp;AF273, crashes!$E$2:$E$17624, "="&amp;D273, crashes!$R$2:$R$17624, "=Weekday")</f>
        <v>2</v>
      </c>
      <c r="DQ273" s="29">
        <f>COUNTIFS(crashes!$G$2:$G$17624,"&gt;="&amp;S273,crashes!$G$2:$G$17624,"&lt;"&amp;T273,crashes!$D$2:$D$17624,"="&amp;C273, crashes!$S$2:$S$17624, "&gt;="&amp;AE273, crashes!$S$2:$S$17624, "&lt;="&amp;AF273, crashes!$E$2:$E$17624, "="&amp;D273, crashes!$R$2:$R$17624, "=Weekend")</f>
        <v>4</v>
      </c>
      <c r="DR273" s="30">
        <f>COUNTIFS(crashes!$G$2:$G$17624,"&gt;="&amp;S273,crashes!$G$2:$G$17624,"&lt;"&amp;T273,crashes!$D$2:$D$17624,"="&amp;C273, crashes!$S$2:$S$17624, "&gt;="&amp;AE273, crashes!$S$2:$S$17624, "&lt;="&amp;AF273, crashes!$E$2:$E$17624, "="&amp;D273,  crashes!$R$2:$R$17624, "=Weekday", crashes!$N$2:$N$17624,"=K")</f>
        <v>0</v>
      </c>
      <c r="DS273" s="30">
        <f>COUNTIFS(crashes!$G$2:$G$17624,"&gt;="&amp;S273,crashes!$G$2:$G$17624,"&lt;"&amp;T273,crashes!$D$2:$D$17624,"="&amp;C273, crashes!$S$2:$S$17624, "&gt;="&amp;AE273, crashes!$S$2:$S$17624, "&lt;="&amp;AF273, crashes!$E$2:$E$17624, "="&amp;D273,  crashes!$R$2:$R$17624, "=Weekday", crashes!$N$2:$N$17624,"=A")</f>
        <v>0</v>
      </c>
      <c r="DT273" s="30">
        <f>COUNTIFS(crashes!$G$2:$G$17624,"&gt;="&amp;S273,crashes!$G$2:$G$17624,"&lt;"&amp;T273,crashes!$D$2:$D$17624,"="&amp;C273, crashes!$S$2:$S$17624, "&gt;="&amp;AE273, crashes!$S$2:$S$17624, "&lt;="&amp;AF273, crashes!$E$2:$E$17624, "="&amp;D273,  crashes!$R$2:$R$17624, "=Weekday", crashes!$N$2:$N$17624,"=B")</f>
        <v>1</v>
      </c>
      <c r="DU273" s="30">
        <f>COUNTIFS(crashes!$G$2:$G$17624,"&gt;="&amp;S273,crashes!$G$2:$G$17624,"&lt;"&amp;T273,crashes!$D$2:$D$17624,"="&amp;C273, crashes!$S$2:$S$17624, "&gt;="&amp;AE273, crashes!$S$2:$S$17624, "&lt;="&amp;AF273, crashes!$E$2:$E$17624, "="&amp;D273,  crashes!$R$2:$R$17624, "=Weekday", crashes!$N$2:$N$17624,"=C")</f>
        <v>0</v>
      </c>
      <c r="DV273" s="30">
        <f>COUNTIFS(crashes!$G$2:$G$17624,"&gt;="&amp;S273,crashes!$G$2:$G$17624,"&lt;"&amp;T273,crashes!$D$2:$D$17624,"="&amp;C273, crashes!$S$2:$S$17624, "&gt;="&amp;AE273, crashes!$S$2:$S$17624, "&lt;="&amp;AF273, crashes!$E$2:$E$17624, "="&amp;D273,  crashes!$R$2:$R$17624, "=Weekday", crashes!$N$2:$N$17624,"=ABC")</f>
        <v>0</v>
      </c>
      <c r="DW273" s="30">
        <f>COUNTIFS(crashes!$G$2:$G$17624,"&gt;="&amp;S273,crashes!$G$2:$G$17624,"&lt;"&amp;T273,crashes!$D$2:$D$17624,"="&amp;C273, crashes!$S$2:$S$17624, "&gt;="&amp;AE273, crashes!$S$2:$S$17624, "&lt;="&amp;AF273, crashes!$E$2:$E$17624, "="&amp;D273,  crashes!$R$2:$R$17624, "=Weekday", crashes!$N$2:$N$17624,"=O")</f>
        <v>1</v>
      </c>
      <c r="DX273" s="30">
        <f>COUNTIFS(crashes!$G$2:$G$17624,"&gt;="&amp;S273,crashes!$G$2:$G$17624,"&lt;"&amp;T273,crashes!$D$2:$D$17624,"="&amp;C273, crashes!$S$2:$S$17624, "&gt;="&amp;AE273, crashes!$S$2:$S$17624, "&lt;="&amp;AF273, crashes!$E$2:$E$17624, "="&amp;D273,  crashes!$R$2:$R$17624, "=Weekend", crashes!$N$2:$N$17624,"=K")</f>
        <v>1</v>
      </c>
      <c r="DY273" s="30">
        <f>COUNTIFS(crashes!$G$2:$G$17624,"&gt;="&amp;S273,crashes!$G$2:$G$17624,"&lt;"&amp;T273,crashes!$D$2:$D$17624,"="&amp;C273, crashes!$S$2:$S$17624, "&gt;="&amp;AE273, crashes!$S$2:$S$17624, "&lt;="&amp;AF273, crashes!$E$2:$E$17624, "="&amp;D273,  crashes!$R$2:$R$17624, "=Weekend", crashes!$N$2:$N$17624,"=A")</f>
        <v>1</v>
      </c>
      <c r="DZ273" s="30">
        <f>COUNTIFS(crashes!$G$2:$G$17624,"&gt;="&amp;S273,crashes!$G$2:$G$17624,"&lt;"&amp;T273,crashes!$D$2:$D$17624,"="&amp;C273, crashes!$S$2:$S$17624, "&gt;="&amp;AE273, crashes!$S$2:$S$17624, "&lt;="&amp;AF273, crashes!$E$2:$E$17624, "="&amp;D273,  crashes!$R$2:$R$17624, "=Weekend", crashes!$N$2:$N$17624,"=B")</f>
        <v>1</v>
      </c>
      <c r="EA273" s="30">
        <f>COUNTIFS(crashes!$G$2:$G$17624,"&gt;="&amp;S273,crashes!$G$2:$G$17624,"&lt;"&amp;T273,crashes!$D$2:$D$17624,"="&amp;C273, crashes!$S$2:$S$17624, "&gt;="&amp;AE273, crashes!$S$2:$S$17624, "&lt;="&amp;AF273, crashes!$E$2:$E$17624, "="&amp;D273,  crashes!$R$2:$R$17624, "=Weekend", crashes!$N$2:$N$17624,"=C")</f>
        <v>0</v>
      </c>
      <c r="EB273" s="30">
        <f>COUNTIFS(crashes!$G$2:$G$17624,"&gt;="&amp;S273,crashes!$G$2:$G$17624,"&lt;"&amp;T273,crashes!$D$2:$D$17624,"="&amp;C273, crashes!$S$2:$S$17624, "&gt;="&amp;AE273, crashes!$S$2:$S$17624, "&lt;="&amp;AF273, crashes!$E$2:$E$17624, "="&amp;D273,  crashes!$R$2:$R$17624, "=Weekend", crashes!$N$2:$N$17624,"=ABC")</f>
        <v>0</v>
      </c>
      <c r="EC273" s="30">
        <f>COUNTIFS(crashes!$G$2:$G$17624,"&gt;="&amp;S273,crashes!$G$2:$G$17624,"&lt;"&amp;T273,crashes!$D$2:$D$17624,"="&amp;C273, crashes!$S$2:$S$17624, "&gt;="&amp;AE273, crashes!$S$2:$S$17624, "&lt;="&amp;AF273, crashes!$E$2:$E$17624, "="&amp;D273,  crashes!$R$2:$R$17624, "=Weekend", crashes!$N$2:$N$17624,"=O")</f>
        <v>1</v>
      </c>
      <c r="ED273" s="4">
        <f t="shared" si="59"/>
        <v>1</v>
      </c>
      <c r="EE273" s="4">
        <f t="shared" si="60"/>
        <v>1</v>
      </c>
      <c r="EF273" s="4">
        <f t="shared" si="61"/>
        <v>2</v>
      </c>
      <c r="EG273" s="4">
        <f t="shared" si="62"/>
        <v>0</v>
      </c>
      <c r="EH273" s="4">
        <f t="shared" si="63"/>
        <v>0</v>
      </c>
      <c r="EI273" s="50">
        <f t="shared" si="64"/>
        <v>4</v>
      </c>
      <c r="EJ273" s="4">
        <f t="shared" si="65"/>
        <v>2</v>
      </c>
      <c r="EK273" s="22"/>
      <c r="EL273" s="3">
        <v>2016</v>
      </c>
      <c r="EM273" s="3">
        <v>12</v>
      </c>
      <c r="EN273" s="3">
        <v>8.0300000000000007E-3</v>
      </c>
      <c r="EO273" s="3">
        <v>4.79E-3</v>
      </c>
      <c r="EP273" s="3">
        <v>3.8600000000000001E-3</v>
      </c>
      <c r="EQ273" s="3">
        <v>5.0699999999999999E-3</v>
      </c>
      <c r="ER273" s="3">
        <v>1.528E-2</v>
      </c>
      <c r="ES273" s="3">
        <v>4.5690000000000001E-2</v>
      </c>
      <c r="ET273" s="3">
        <v>7.6850000000000002E-2</v>
      </c>
      <c r="EU273" s="3">
        <v>8.4529999999999994E-2</v>
      </c>
      <c r="EV273" s="3">
        <v>5.9220000000000002E-2</v>
      </c>
      <c r="EW273" s="3">
        <v>4.9579999999999999E-2</v>
      </c>
      <c r="EX273" s="3">
        <v>4.8280000000000003E-2</v>
      </c>
      <c r="EY273" s="3">
        <v>5.7729999999999997E-2</v>
      </c>
      <c r="EZ273" s="3">
        <v>6.2179999999999999E-2</v>
      </c>
      <c r="FA273" s="3">
        <v>6.2190000000000002E-2</v>
      </c>
      <c r="FB273" s="3">
        <v>6.7110000000000003E-2</v>
      </c>
      <c r="FC273" s="3">
        <v>7.2429999999999994E-2</v>
      </c>
      <c r="FD273" s="3">
        <v>7.102E-2</v>
      </c>
      <c r="FE273" s="3">
        <v>7.2440000000000004E-2</v>
      </c>
      <c r="FF273" s="3">
        <v>5.8049999999999997E-2</v>
      </c>
      <c r="FG273" s="3">
        <v>4.4240000000000002E-2</v>
      </c>
      <c r="FH273" s="3">
        <v>3.6929999999999998E-2</v>
      </c>
      <c r="FI273" s="3">
        <v>3.2599999999999997E-2</v>
      </c>
      <c r="FJ273" s="3">
        <v>2.3709999999999998E-2</v>
      </c>
      <c r="FK273" s="3">
        <v>1.538E-2</v>
      </c>
      <c r="FL273" s="3">
        <v>2016</v>
      </c>
      <c r="FM273" s="3">
        <v>12</v>
      </c>
      <c r="FN273" s="3">
        <v>2016</v>
      </c>
      <c r="FO273" s="51">
        <v>12</v>
      </c>
      <c r="FP273" s="51">
        <v>271</v>
      </c>
      <c r="FQ273" s="51">
        <v>1.465E-2</v>
      </c>
      <c r="FR273" s="51">
        <v>9.7450000000000002E-3</v>
      </c>
      <c r="FS273" s="3">
        <v>8.515E-3</v>
      </c>
      <c r="FT273" s="3">
        <v>5.8100000000000001E-3</v>
      </c>
      <c r="FU273" s="3">
        <v>6.5750000000000001E-3</v>
      </c>
      <c r="FV273" s="3">
        <v>1.3509999999999999E-2</v>
      </c>
      <c r="FW273" s="3">
        <v>2.0685000000000002E-2</v>
      </c>
      <c r="FX273" s="3">
        <v>2.759E-2</v>
      </c>
      <c r="FY273" s="3">
        <v>3.5045E-2</v>
      </c>
      <c r="FZ273" s="3">
        <v>4.3859999999999996E-2</v>
      </c>
      <c r="GA273" s="3">
        <v>5.0845000000000001E-2</v>
      </c>
      <c r="GB273" s="3">
        <v>5.3849999999999995E-2</v>
      </c>
      <c r="GC273" s="3">
        <v>5.5515000000000002E-2</v>
      </c>
      <c r="GD273" s="3">
        <v>5.6014999999999995E-2</v>
      </c>
      <c r="GE273" s="3">
        <v>5.6194999999999995E-2</v>
      </c>
      <c r="GF273" s="3">
        <v>5.5085000000000002E-2</v>
      </c>
      <c r="GG273" s="3">
        <v>5.4715E-2</v>
      </c>
      <c r="GH273" s="3">
        <v>5.1699999999999996E-2</v>
      </c>
      <c r="GI273" s="3">
        <v>4.6844999999999998E-2</v>
      </c>
      <c r="GJ273" s="3">
        <v>3.8459999999999994E-2</v>
      </c>
      <c r="GK273" s="3">
        <v>3.3119999999999997E-2</v>
      </c>
      <c r="GL273" s="3">
        <v>2.8685000000000002E-2</v>
      </c>
      <c r="GM273" s="3">
        <v>2.3195E-2</v>
      </c>
      <c r="GN273" s="3">
        <v>1.7084999999999999E-2</v>
      </c>
      <c r="GO273" s="22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</row>
    <row r="274" spans="1:264" s="3" customFormat="1" ht="12" customHeight="1" x14ac:dyDescent="0.2">
      <c r="A274" s="4" t="s">
        <v>391</v>
      </c>
      <c r="B274" s="4" t="s">
        <v>218</v>
      </c>
      <c r="C274" s="4">
        <v>264</v>
      </c>
      <c r="D274" s="4" t="s">
        <v>91</v>
      </c>
      <c r="E274" s="4" t="s">
        <v>67</v>
      </c>
      <c r="F274" s="4" t="s">
        <v>68</v>
      </c>
      <c r="G274" s="4">
        <v>4</v>
      </c>
      <c r="H274" s="4" t="s">
        <v>167</v>
      </c>
      <c r="I274" s="4">
        <v>1</v>
      </c>
      <c r="J274" s="4">
        <v>0</v>
      </c>
      <c r="K274" s="4"/>
      <c r="L274" s="4"/>
      <c r="M274" s="4"/>
      <c r="N274" s="4"/>
      <c r="O274" s="4"/>
      <c r="P274" s="4" t="s">
        <v>666</v>
      </c>
      <c r="Q274" s="4" t="s">
        <v>660</v>
      </c>
      <c r="R274" s="4" t="s">
        <v>664</v>
      </c>
      <c r="S274" s="4">
        <v>22.617999999999999</v>
      </c>
      <c r="T274" s="4">
        <v>22.798999999999999</v>
      </c>
      <c r="U274" s="4">
        <v>1</v>
      </c>
      <c r="V274" s="10">
        <v>43223</v>
      </c>
      <c r="W274" s="4">
        <v>1</v>
      </c>
      <c r="X274" s="4">
        <v>0.18100000000000094</v>
      </c>
      <c r="Y274" s="4"/>
      <c r="Z274" s="4"/>
      <c r="AA274" s="4"/>
      <c r="AB274" s="4"/>
      <c r="AC274" s="4"/>
      <c r="AD274" s="4"/>
      <c r="AE274" s="10">
        <v>41275</v>
      </c>
      <c r="AF274" s="10">
        <v>43100</v>
      </c>
      <c r="AG274" s="16"/>
      <c r="AH274" s="16"/>
      <c r="AI274" s="31">
        <v>36000</v>
      </c>
      <c r="AJ274" s="31">
        <v>36000</v>
      </c>
      <c r="AK274" s="31">
        <v>38000</v>
      </c>
      <c r="AL274" s="31">
        <v>37000</v>
      </c>
      <c r="AM274" s="31">
        <v>37000</v>
      </c>
      <c r="AN274" s="31"/>
      <c r="AO274" s="4"/>
      <c r="AP274" s="4"/>
      <c r="AQ274" s="4"/>
      <c r="AR274" s="9">
        <v>12.141938724425158</v>
      </c>
      <c r="AS274" s="9">
        <v>10.472696697586777</v>
      </c>
      <c r="AT274" s="9">
        <v>7.8969633040820311</v>
      </c>
      <c r="AU274" s="9">
        <v>0</v>
      </c>
      <c r="AV274" s="9">
        <v>0</v>
      </c>
      <c r="AW274" s="39" t="b">
        <v>0</v>
      </c>
      <c r="AX274" s="39" t="b">
        <v>0</v>
      </c>
      <c r="AY274" s="9">
        <v>232.67</v>
      </c>
      <c r="AZ274" s="9">
        <v>232.67</v>
      </c>
      <c r="BA274" s="9">
        <v>942.78625700898999</v>
      </c>
      <c r="BB274" s="9">
        <v>1</v>
      </c>
      <c r="BC274" s="9">
        <v>16.698163182253342</v>
      </c>
      <c r="BD274" s="9">
        <v>2.2752032126422188</v>
      </c>
      <c r="BE274" s="9">
        <v>1.9331903852232415</v>
      </c>
      <c r="BF274" s="9" t="s">
        <v>216</v>
      </c>
      <c r="BG274" s="9">
        <v>6.6771680208409014</v>
      </c>
      <c r="BH274" s="4"/>
      <c r="BI274" s="4"/>
      <c r="BJ274" s="4" t="s">
        <v>167</v>
      </c>
      <c r="BK274" s="4"/>
      <c r="BL274" s="32">
        <v>0.19999999999999929</v>
      </c>
      <c r="BM274" s="16"/>
      <c r="BN274" s="16"/>
      <c r="BO274" s="31">
        <v>3436.7540044735883</v>
      </c>
      <c r="BP274" s="31">
        <v>3436.7540044735883</v>
      </c>
      <c r="BQ274" s="31">
        <v>3458.5117210990793</v>
      </c>
      <c r="BR274" s="31">
        <v>3550.823702398041</v>
      </c>
      <c r="BS274" s="31">
        <v>3550.823702398041</v>
      </c>
      <c r="BT274" s="31"/>
      <c r="BU274" s="4"/>
      <c r="BV274" s="32">
        <v>1.7880000000000003</v>
      </c>
      <c r="BW274" s="16"/>
      <c r="BX274" s="16"/>
      <c r="BY274" s="31">
        <v>3600</v>
      </c>
      <c r="BZ274" s="31">
        <v>3600</v>
      </c>
      <c r="CA274" s="31">
        <v>3600</v>
      </c>
      <c r="CB274" s="31">
        <v>3900</v>
      </c>
      <c r="CC274" s="31">
        <v>3900</v>
      </c>
      <c r="CD274" s="31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4"/>
      <c r="CV274" s="4"/>
      <c r="CW274" s="4"/>
      <c r="CX274" s="4"/>
      <c r="CY274" s="4"/>
      <c r="CZ274" s="22"/>
      <c r="DA274" s="4">
        <v>0</v>
      </c>
      <c r="DB274" s="4">
        <v>0</v>
      </c>
      <c r="DC274" s="4">
        <v>365</v>
      </c>
      <c r="DD274" s="4">
        <v>365</v>
      </c>
      <c r="DE274" s="4">
        <v>365</v>
      </c>
      <c r="DF274" s="4">
        <v>366</v>
      </c>
      <c r="DG274" s="4">
        <v>365</v>
      </c>
      <c r="DH274" s="4">
        <v>0</v>
      </c>
      <c r="DI274" s="16">
        <f t="shared" si="54"/>
        <v>36800.109529025191</v>
      </c>
      <c r="DJ274" s="16">
        <f t="shared" si="55"/>
        <v>3486.7685256954283</v>
      </c>
      <c r="DK274" s="16">
        <f t="shared" si="56"/>
        <v>3720.0985761226725</v>
      </c>
      <c r="DL274" s="16">
        <f t="shared" si="57"/>
        <v>0</v>
      </c>
      <c r="DM274" s="16">
        <f t="shared" si="58"/>
        <v>0</v>
      </c>
      <c r="DN274" s="22"/>
      <c r="DO274" s="4">
        <f>COUNTIFS(crashes!$G$2:$G$17624,"&gt;="&amp;S274,crashes!$G$2:$G$17624,"&lt;"&amp;T274,crashes!$D$2:$D$17624,"="&amp;C274, crashes!$S$2:$S$17624, "&gt;="&amp;AE274, crashes!$S$2:$S$17624, "&lt;="&amp;AF274, crashes!$E$2:$E$17624, "="&amp;D274 )</f>
        <v>3</v>
      </c>
      <c r="DP274" s="29">
        <f>COUNTIFS(crashes!$G$2:$G$17624,"&gt;="&amp;S274,crashes!$G$2:$G$17624,"&lt;"&amp;T274,crashes!$D$2:$D$17624,"="&amp;C274, crashes!$S$2:$S$17624, "&gt;="&amp;AE274, crashes!$S$2:$S$17624, "&lt;="&amp;AF274, crashes!$E$2:$E$17624, "="&amp;D274, crashes!$R$2:$R$17624, "=Weekday")</f>
        <v>0</v>
      </c>
      <c r="DQ274" s="29">
        <f>COUNTIFS(crashes!$G$2:$G$17624,"&gt;="&amp;S274,crashes!$G$2:$G$17624,"&lt;"&amp;T274,crashes!$D$2:$D$17624,"="&amp;C274, crashes!$S$2:$S$17624, "&gt;="&amp;AE274, crashes!$S$2:$S$17624, "&lt;="&amp;AF274, crashes!$E$2:$E$17624, "="&amp;D274, crashes!$R$2:$R$17624, "=Weekend")</f>
        <v>3</v>
      </c>
      <c r="DR274" s="30">
        <f>COUNTIFS(crashes!$G$2:$G$17624,"&gt;="&amp;S274,crashes!$G$2:$G$17624,"&lt;"&amp;T274,crashes!$D$2:$D$17624,"="&amp;C274, crashes!$S$2:$S$17624, "&gt;="&amp;AE274, crashes!$S$2:$S$17624, "&lt;="&amp;AF274, crashes!$E$2:$E$17624, "="&amp;D274,  crashes!$R$2:$R$17624, "=Weekday", crashes!$N$2:$N$17624,"=K")</f>
        <v>0</v>
      </c>
      <c r="DS274" s="30">
        <f>COUNTIFS(crashes!$G$2:$G$17624,"&gt;="&amp;S274,crashes!$G$2:$G$17624,"&lt;"&amp;T274,crashes!$D$2:$D$17624,"="&amp;C274, crashes!$S$2:$S$17624, "&gt;="&amp;AE274, crashes!$S$2:$S$17624, "&lt;="&amp;AF274, crashes!$E$2:$E$17624, "="&amp;D274,  crashes!$R$2:$R$17624, "=Weekday", crashes!$N$2:$N$17624,"=A")</f>
        <v>0</v>
      </c>
      <c r="DT274" s="30">
        <f>COUNTIFS(crashes!$G$2:$G$17624,"&gt;="&amp;S274,crashes!$G$2:$G$17624,"&lt;"&amp;T274,crashes!$D$2:$D$17624,"="&amp;C274, crashes!$S$2:$S$17624, "&gt;="&amp;AE274, crashes!$S$2:$S$17624, "&lt;="&amp;AF274, crashes!$E$2:$E$17624, "="&amp;D274,  crashes!$R$2:$R$17624, "=Weekday", crashes!$N$2:$N$17624,"=B")</f>
        <v>0</v>
      </c>
      <c r="DU274" s="30">
        <f>COUNTIFS(crashes!$G$2:$G$17624,"&gt;="&amp;S274,crashes!$G$2:$G$17624,"&lt;"&amp;T274,crashes!$D$2:$D$17624,"="&amp;C274, crashes!$S$2:$S$17624, "&gt;="&amp;AE274, crashes!$S$2:$S$17624, "&lt;="&amp;AF274, crashes!$E$2:$E$17624, "="&amp;D274,  crashes!$R$2:$R$17624, "=Weekday", crashes!$N$2:$N$17624,"=C")</f>
        <v>0</v>
      </c>
      <c r="DV274" s="30">
        <f>COUNTIFS(crashes!$G$2:$G$17624,"&gt;="&amp;S274,crashes!$G$2:$G$17624,"&lt;"&amp;T274,crashes!$D$2:$D$17624,"="&amp;C274, crashes!$S$2:$S$17624, "&gt;="&amp;AE274, crashes!$S$2:$S$17624, "&lt;="&amp;AF274, crashes!$E$2:$E$17624, "="&amp;D274,  crashes!$R$2:$R$17624, "=Weekday", crashes!$N$2:$N$17624,"=ABC")</f>
        <v>0</v>
      </c>
      <c r="DW274" s="30">
        <f>COUNTIFS(crashes!$G$2:$G$17624,"&gt;="&amp;S274,crashes!$G$2:$G$17624,"&lt;"&amp;T274,crashes!$D$2:$D$17624,"="&amp;C274, crashes!$S$2:$S$17624, "&gt;="&amp;AE274, crashes!$S$2:$S$17624, "&lt;="&amp;AF274, crashes!$E$2:$E$17624, "="&amp;D274,  crashes!$R$2:$R$17624, "=Weekday", crashes!$N$2:$N$17624,"=O")</f>
        <v>0</v>
      </c>
      <c r="DX274" s="30">
        <f>COUNTIFS(crashes!$G$2:$G$17624,"&gt;="&amp;S274,crashes!$G$2:$G$17624,"&lt;"&amp;T274,crashes!$D$2:$D$17624,"="&amp;C274, crashes!$S$2:$S$17624, "&gt;="&amp;AE274, crashes!$S$2:$S$17624, "&lt;="&amp;AF274, crashes!$E$2:$E$17624, "="&amp;D274,  crashes!$R$2:$R$17624, "=Weekend", crashes!$N$2:$N$17624,"=K")</f>
        <v>0</v>
      </c>
      <c r="DY274" s="30">
        <f>COUNTIFS(crashes!$G$2:$G$17624,"&gt;="&amp;S274,crashes!$G$2:$G$17624,"&lt;"&amp;T274,crashes!$D$2:$D$17624,"="&amp;C274, crashes!$S$2:$S$17624, "&gt;="&amp;AE274, crashes!$S$2:$S$17624, "&lt;="&amp;AF274, crashes!$E$2:$E$17624, "="&amp;D274,  crashes!$R$2:$R$17624, "=Weekend", crashes!$N$2:$N$17624,"=A")</f>
        <v>0</v>
      </c>
      <c r="DZ274" s="30">
        <f>COUNTIFS(crashes!$G$2:$G$17624,"&gt;="&amp;S274,crashes!$G$2:$G$17624,"&lt;"&amp;T274,crashes!$D$2:$D$17624,"="&amp;C274, crashes!$S$2:$S$17624, "&gt;="&amp;AE274, crashes!$S$2:$S$17624, "&lt;="&amp;AF274, crashes!$E$2:$E$17624, "="&amp;D274,  crashes!$R$2:$R$17624, "=Weekend", crashes!$N$2:$N$17624,"=B")</f>
        <v>2</v>
      </c>
      <c r="EA274" s="30">
        <f>COUNTIFS(crashes!$G$2:$G$17624,"&gt;="&amp;S274,crashes!$G$2:$G$17624,"&lt;"&amp;T274,crashes!$D$2:$D$17624,"="&amp;C274, crashes!$S$2:$S$17624, "&gt;="&amp;AE274, crashes!$S$2:$S$17624, "&lt;="&amp;AF274, crashes!$E$2:$E$17624, "="&amp;D274,  crashes!$R$2:$R$17624, "=Weekend", crashes!$N$2:$N$17624,"=C")</f>
        <v>0</v>
      </c>
      <c r="EB274" s="30">
        <f>COUNTIFS(crashes!$G$2:$G$17624,"&gt;="&amp;S274,crashes!$G$2:$G$17624,"&lt;"&amp;T274,crashes!$D$2:$D$17624,"="&amp;C274, crashes!$S$2:$S$17624, "&gt;="&amp;AE274, crashes!$S$2:$S$17624, "&lt;="&amp;AF274, crashes!$E$2:$E$17624, "="&amp;D274,  crashes!$R$2:$R$17624, "=Weekend", crashes!$N$2:$N$17624,"=ABC")</f>
        <v>0</v>
      </c>
      <c r="EC274" s="30">
        <f>COUNTIFS(crashes!$G$2:$G$17624,"&gt;="&amp;S274,crashes!$G$2:$G$17624,"&lt;"&amp;T274,crashes!$D$2:$D$17624,"="&amp;C274, crashes!$S$2:$S$17624, "&gt;="&amp;AE274, crashes!$S$2:$S$17624, "&lt;="&amp;AF274, crashes!$E$2:$E$17624, "="&amp;D274,  crashes!$R$2:$R$17624, "=Weekend", crashes!$N$2:$N$17624,"=O")</f>
        <v>1</v>
      </c>
      <c r="ED274" s="4">
        <f t="shared" si="59"/>
        <v>0</v>
      </c>
      <c r="EE274" s="4">
        <f t="shared" si="60"/>
        <v>0</v>
      </c>
      <c r="EF274" s="4">
        <f t="shared" si="61"/>
        <v>2</v>
      </c>
      <c r="EG274" s="4">
        <f t="shared" si="62"/>
        <v>0</v>
      </c>
      <c r="EH274" s="4">
        <f t="shared" si="63"/>
        <v>0</v>
      </c>
      <c r="EI274" s="50">
        <f t="shared" si="64"/>
        <v>2</v>
      </c>
      <c r="EJ274" s="4">
        <f t="shared" si="65"/>
        <v>1</v>
      </c>
      <c r="EK274" s="22"/>
      <c r="EL274" s="3">
        <v>2016</v>
      </c>
      <c r="EM274" s="3">
        <v>12</v>
      </c>
      <c r="EN274" s="3">
        <v>8.0300000000000007E-3</v>
      </c>
      <c r="EO274" s="3">
        <v>4.79E-3</v>
      </c>
      <c r="EP274" s="3">
        <v>3.8600000000000001E-3</v>
      </c>
      <c r="EQ274" s="3">
        <v>5.0699999999999999E-3</v>
      </c>
      <c r="ER274" s="3">
        <v>1.528E-2</v>
      </c>
      <c r="ES274" s="3">
        <v>4.5690000000000001E-2</v>
      </c>
      <c r="ET274" s="3">
        <v>7.6850000000000002E-2</v>
      </c>
      <c r="EU274" s="3">
        <v>8.4529999999999994E-2</v>
      </c>
      <c r="EV274" s="3">
        <v>5.9220000000000002E-2</v>
      </c>
      <c r="EW274" s="3">
        <v>4.9579999999999999E-2</v>
      </c>
      <c r="EX274" s="3">
        <v>4.8280000000000003E-2</v>
      </c>
      <c r="EY274" s="3">
        <v>5.7729999999999997E-2</v>
      </c>
      <c r="EZ274" s="3">
        <v>6.2179999999999999E-2</v>
      </c>
      <c r="FA274" s="3">
        <v>6.2190000000000002E-2</v>
      </c>
      <c r="FB274" s="3">
        <v>6.7110000000000003E-2</v>
      </c>
      <c r="FC274" s="3">
        <v>7.2429999999999994E-2</v>
      </c>
      <c r="FD274" s="3">
        <v>7.102E-2</v>
      </c>
      <c r="FE274" s="3">
        <v>7.2440000000000004E-2</v>
      </c>
      <c r="FF274" s="3">
        <v>5.8049999999999997E-2</v>
      </c>
      <c r="FG274" s="3">
        <v>4.4240000000000002E-2</v>
      </c>
      <c r="FH274" s="3">
        <v>3.6929999999999998E-2</v>
      </c>
      <c r="FI274" s="3">
        <v>3.2599999999999997E-2</v>
      </c>
      <c r="FJ274" s="3">
        <v>2.3709999999999998E-2</v>
      </c>
      <c r="FK274" s="3">
        <v>1.538E-2</v>
      </c>
      <c r="FL274" s="3">
        <v>2016</v>
      </c>
      <c r="FM274" s="3">
        <v>12</v>
      </c>
      <c r="FN274" s="3">
        <v>2016</v>
      </c>
      <c r="FO274" s="51">
        <v>12</v>
      </c>
      <c r="FP274" s="51">
        <v>271</v>
      </c>
      <c r="FQ274" s="51">
        <v>1.465E-2</v>
      </c>
      <c r="FR274" s="51">
        <v>9.7450000000000002E-3</v>
      </c>
      <c r="FS274" s="3">
        <v>8.515E-3</v>
      </c>
      <c r="FT274" s="3">
        <v>5.8100000000000001E-3</v>
      </c>
      <c r="FU274" s="3">
        <v>6.5750000000000001E-3</v>
      </c>
      <c r="FV274" s="3">
        <v>1.3509999999999999E-2</v>
      </c>
      <c r="FW274" s="3">
        <v>2.0685000000000002E-2</v>
      </c>
      <c r="FX274" s="3">
        <v>2.759E-2</v>
      </c>
      <c r="FY274" s="3">
        <v>3.5045E-2</v>
      </c>
      <c r="FZ274" s="3">
        <v>4.3859999999999996E-2</v>
      </c>
      <c r="GA274" s="3">
        <v>5.0845000000000001E-2</v>
      </c>
      <c r="GB274" s="3">
        <v>5.3849999999999995E-2</v>
      </c>
      <c r="GC274" s="3">
        <v>5.5515000000000002E-2</v>
      </c>
      <c r="GD274" s="3">
        <v>5.6014999999999995E-2</v>
      </c>
      <c r="GE274" s="3">
        <v>5.6194999999999995E-2</v>
      </c>
      <c r="GF274" s="3">
        <v>5.5085000000000002E-2</v>
      </c>
      <c r="GG274" s="3">
        <v>5.4715E-2</v>
      </c>
      <c r="GH274" s="3">
        <v>5.1699999999999996E-2</v>
      </c>
      <c r="GI274" s="3">
        <v>4.6844999999999998E-2</v>
      </c>
      <c r="GJ274" s="3">
        <v>3.8459999999999994E-2</v>
      </c>
      <c r="GK274" s="3">
        <v>3.3119999999999997E-2</v>
      </c>
      <c r="GL274" s="3">
        <v>2.8685000000000002E-2</v>
      </c>
      <c r="GM274" s="3">
        <v>2.3195E-2</v>
      </c>
      <c r="GN274" s="3">
        <v>1.7084999999999999E-2</v>
      </c>
      <c r="GO274" s="22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</row>
    <row r="275" spans="1:264" s="3" customFormat="1" ht="12" customHeight="1" x14ac:dyDescent="0.2">
      <c r="A275" s="4" t="s">
        <v>391</v>
      </c>
      <c r="B275" s="4" t="s">
        <v>218</v>
      </c>
      <c r="C275" s="4">
        <v>264</v>
      </c>
      <c r="D275" s="4" t="s">
        <v>91</v>
      </c>
      <c r="E275" s="4" t="s">
        <v>67</v>
      </c>
      <c r="F275" s="4" t="s">
        <v>68</v>
      </c>
      <c r="G275" s="4">
        <v>4</v>
      </c>
      <c r="H275" s="4" t="s">
        <v>167</v>
      </c>
      <c r="I275" s="4">
        <v>1</v>
      </c>
      <c r="J275" s="4">
        <v>0</v>
      </c>
      <c r="K275" s="4"/>
      <c r="L275" s="4"/>
      <c r="M275" s="4"/>
      <c r="N275" s="4"/>
      <c r="O275" s="4"/>
      <c r="P275" s="4" t="s">
        <v>667</v>
      </c>
      <c r="Q275" s="4" t="s">
        <v>658</v>
      </c>
      <c r="R275" s="4" t="s">
        <v>660</v>
      </c>
      <c r="S275" s="4">
        <v>22.373999999999999</v>
      </c>
      <c r="T275" s="4">
        <v>22.617999999999999</v>
      </c>
      <c r="U275" s="4">
        <v>1</v>
      </c>
      <c r="V275" s="10">
        <v>43223</v>
      </c>
      <c r="W275" s="4">
        <v>1</v>
      </c>
      <c r="X275" s="4">
        <v>0.24399999999999977</v>
      </c>
      <c r="Y275" s="4"/>
      <c r="Z275" s="4"/>
      <c r="AA275" s="4"/>
      <c r="AB275" s="4"/>
      <c r="AC275" s="4"/>
      <c r="AD275" s="4"/>
      <c r="AE275" s="10">
        <v>41275</v>
      </c>
      <c r="AF275" s="10">
        <v>43100</v>
      </c>
      <c r="AG275" s="16"/>
      <c r="AH275" s="16"/>
      <c r="AI275" s="31">
        <v>36000</v>
      </c>
      <c r="AJ275" s="31">
        <v>36000</v>
      </c>
      <c r="AK275" s="31">
        <v>38000</v>
      </c>
      <c r="AL275" s="31">
        <v>37000</v>
      </c>
      <c r="AM275" s="31">
        <v>37000</v>
      </c>
      <c r="AN275" s="31"/>
      <c r="AO275" s="4">
        <v>0.24399999999999977</v>
      </c>
      <c r="AP275" s="4">
        <v>5821</v>
      </c>
      <c r="AQ275" s="4">
        <v>0.24399999999999977</v>
      </c>
      <c r="AR275" s="9">
        <v>11.977097813579954</v>
      </c>
      <c r="AS275" s="9">
        <v>9.6939454294568392</v>
      </c>
      <c r="AT275" s="9">
        <v>7.4648430400109573</v>
      </c>
      <c r="AU275" s="9">
        <v>0</v>
      </c>
      <c r="AV275" s="9">
        <v>0</v>
      </c>
      <c r="AW275" s="39" t="b">
        <v>0</v>
      </c>
      <c r="AX275" s="39" t="b">
        <v>0</v>
      </c>
      <c r="AY275" s="9">
        <v>1277.7600000000048</v>
      </c>
      <c r="AZ275" s="9">
        <v>1277.7600000000048</v>
      </c>
      <c r="BA275" s="9">
        <v>744.80452760901858</v>
      </c>
      <c r="BB275" s="9">
        <v>1</v>
      </c>
      <c r="BC275" s="9">
        <v>16.563388774412868</v>
      </c>
      <c r="BD275" s="9">
        <v>2.4767216951365607</v>
      </c>
      <c r="BE275" s="9">
        <v>2.0988143072624648</v>
      </c>
      <c r="BF275" s="9" t="s">
        <v>216</v>
      </c>
      <c r="BG275" s="9">
        <v>6.802192912425352</v>
      </c>
      <c r="BH275" s="4"/>
      <c r="BI275" s="4"/>
      <c r="BJ275" s="4" t="s">
        <v>167</v>
      </c>
      <c r="BK275" s="4"/>
      <c r="BL275" s="32">
        <v>0.38100000000000023</v>
      </c>
      <c r="BM275" s="16"/>
      <c r="BN275" s="16"/>
      <c r="BO275" s="31">
        <v>3436.7540044735883</v>
      </c>
      <c r="BP275" s="31">
        <v>3436.7540044735883</v>
      </c>
      <c r="BQ275" s="31">
        <v>3458.5117210990793</v>
      </c>
      <c r="BR275" s="31">
        <v>3550.823702398041</v>
      </c>
      <c r="BS275" s="31">
        <v>3550.823702398041</v>
      </c>
      <c r="BT275" s="31"/>
      <c r="BU275" s="4"/>
      <c r="BV275" s="32">
        <v>1.5440000000000005</v>
      </c>
      <c r="BW275" s="16"/>
      <c r="BX275" s="16"/>
      <c r="BY275" s="31">
        <v>3600</v>
      </c>
      <c r="BZ275" s="31">
        <v>3600</v>
      </c>
      <c r="CA275" s="31">
        <v>3600</v>
      </c>
      <c r="CB275" s="31">
        <v>3900</v>
      </c>
      <c r="CC275" s="31">
        <v>3900</v>
      </c>
      <c r="CD275" s="31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4"/>
      <c r="CV275" s="4"/>
      <c r="CW275" s="4"/>
      <c r="CX275" s="4"/>
      <c r="CY275" s="4"/>
      <c r="CZ275" s="22"/>
      <c r="DA275" s="4">
        <v>0</v>
      </c>
      <c r="DB275" s="4">
        <v>0</v>
      </c>
      <c r="DC275" s="4">
        <v>365</v>
      </c>
      <c r="DD275" s="4">
        <v>365</v>
      </c>
      <c r="DE275" s="4">
        <v>365</v>
      </c>
      <c r="DF275" s="4">
        <v>366</v>
      </c>
      <c r="DG275" s="4">
        <v>365</v>
      </c>
      <c r="DH275" s="4">
        <v>0</v>
      </c>
      <c r="DI275" s="16">
        <f t="shared" si="54"/>
        <v>36800.109529025191</v>
      </c>
      <c r="DJ275" s="16">
        <f t="shared" si="55"/>
        <v>3486.7685256954283</v>
      </c>
      <c r="DK275" s="16">
        <f t="shared" si="56"/>
        <v>3720.0985761226725</v>
      </c>
      <c r="DL275" s="16">
        <f t="shared" si="57"/>
        <v>0</v>
      </c>
      <c r="DM275" s="16">
        <f t="shared" si="58"/>
        <v>0</v>
      </c>
      <c r="DN275" s="22"/>
      <c r="DO275" s="4">
        <f>COUNTIFS(crashes!$G$2:$G$17624,"&gt;="&amp;S275,crashes!$G$2:$G$17624,"&lt;"&amp;T275,crashes!$D$2:$D$17624,"="&amp;C275, crashes!$S$2:$S$17624, "&gt;="&amp;AE275, crashes!$S$2:$S$17624, "&lt;="&amp;AF275, crashes!$E$2:$E$17624, "="&amp;D275 )</f>
        <v>2</v>
      </c>
      <c r="DP275" s="29">
        <f>COUNTIFS(crashes!$G$2:$G$17624,"&gt;="&amp;S275,crashes!$G$2:$G$17624,"&lt;"&amp;T275,crashes!$D$2:$D$17624,"="&amp;C275, crashes!$S$2:$S$17624, "&gt;="&amp;AE275, crashes!$S$2:$S$17624, "&lt;="&amp;AF275, crashes!$E$2:$E$17624, "="&amp;D275, crashes!$R$2:$R$17624, "=Weekday")</f>
        <v>1</v>
      </c>
      <c r="DQ275" s="29">
        <f>COUNTIFS(crashes!$G$2:$G$17624,"&gt;="&amp;S275,crashes!$G$2:$G$17624,"&lt;"&amp;T275,crashes!$D$2:$D$17624,"="&amp;C275, crashes!$S$2:$S$17624, "&gt;="&amp;AE275, crashes!$S$2:$S$17624, "&lt;="&amp;AF275, crashes!$E$2:$E$17624, "="&amp;D275, crashes!$R$2:$R$17624, "=Weekend")</f>
        <v>1</v>
      </c>
      <c r="DR275" s="30">
        <f>COUNTIFS(crashes!$G$2:$G$17624,"&gt;="&amp;S275,crashes!$G$2:$G$17624,"&lt;"&amp;T275,crashes!$D$2:$D$17624,"="&amp;C275, crashes!$S$2:$S$17624, "&gt;="&amp;AE275, crashes!$S$2:$S$17624, "&lt;="&amp;AF275, crashes!$E$2:$E$17624, "="&amp;D275,  crashes!$R$2:$R$17624, "=Weekday", crashes!$N$2:$N$17624,"=K")</f>
        <v>0</v>
      </c>
      <c r="DS275" s="30">
        <f>COUNTIFS(crashes!$G$2:$G$17624,"&gt;="&amp;S275,crashes!$G$2:$G$17624,"&lt;"&amp;T275,crashes!$D$2:$D$17624,"="&amp;C275, crashes!$S$2:$S$17624, "&gt;="&amp;AE275, crashes!$S$2:$S$17624, "&lt;="&amp;AF275, crashes!$E$2:$E$17624, "="&amp;D275,  crashes!$R$2:$R$17624, "=Weekday", crashes!$N$2:$N$17624,"=A")</f>
        <v>0</v>
      </c>
      <c r="DT275" s="30">
        <f>COUNTIFS(crashes!$G$2:$G$17624,"&gt;="&amp;S275,crashes!$G$2:$G$17624,"&lt;"&amp;T275,crashes!$D$2:$D$17624,"="&amp;C275, crashes!$S$2:$S$17624, "&gt;="&amp;AE275, crashes!$S$2:$S$17624, "&lt;="&amp;AF275, crashes!$E$2:$E$17624, "="&amp;D275,  crashes!$R$2:$R$17624, "=Weekday", crashes!$N$2:$N$17624,"=B")</f>
        <v>0</v>
      </c>
      <c r="DU275" s="30">
        <f>COUNTIFS(crashes!$G$2:$G$17624,"&gt;="&amp;S275,crashes!$G$2:$G$17624,"&lt;"&amp;T275,crashes!$D$2:$D$17624,"="&amp;C275, crashes!$S$2:$S$17624, "&gt;="&amp;AE275, crashes!$S$2:$S$17624, "&lt;="&amp;AF275, crashes!$E$2:$E$17624, "="&amp;D275,  crashes!$R$2:$R$17624, "=Weekday", crashes!$N$2:$N$17624,"=C")</f>
        <v>0</v>
      </c>
      <c r="DV275" s="30">
        <f>COUNTIFS(crashes!$G$2:$G$17624,"&gt;="&amp;S275,crashes!$G$2:$G$17624,"&lt;"&amp;T275,crashes!$D$2:$D$17624,"="&amp;C275, crashes!$S$2:$S$17624, "&gt;="&amp;AE275, crashes!$S$2:$S$17624, "&lt;="&amp;AF275, crashes!$E$2:$E$17624, "="&amp;D275,  crashes!$R$2:$R$17624, "=Weekday", crashes!$N$2:$N$17624,"=ABC")</f>
        <v>0</v>
      </c>
      <c r="DW275" s="30">
        <f>COUNTIFS(crashes!$G$2:$G$17624,"&gt;="&amp;S275,crashes!$G$2:$G$17624,"&lt;"&amp;T275,crashes!$D$2:$D$17624,"="&amp;C275, crashes!$S$2:$S$17624, "&gt;="&amp;AE275, crashes!$S$2:$S$17624, "&lt;="&amp;AF275, crashes!$E$2:$E$17624, "="&amp;D275,  crashes!$R$2:$R$17624, "=Weekday", crashes!$N$2:$N$17624,"=O")</f>
        <v>1</v>
      </c>
      <c r="DX275" s="30">
        <f>COUNTIFS(crashes!$G$2:$G$17624,"&gt;="&amp;S275,crashes!$G$2:$G$17624,"&lt;"&amp;T275,crashes!$D$2:$D$17624,"="&amp;C275, crashes!$S$2:$S$17624, "&gt;="&amp;AE275, crashes!$S$2:$S$17624, "&lt;="&amp;AF275, crashes!$E$2:$E$17624, "="&amp;D275,  crashes!$R$2:$R$17624, "=Weekend", crashes!$N$2:$N$17624,"=K")</f>
        <v>0</v>
      </c>
      <c r="DY275" s="30">
        <f>COUNTIFS(crashes!$G$2:$G$17624,"&gt;="&amp;S275,crashes!$G$2:$G$17624,"&lt;"&amp;T275,crashes!$D$2:$D$17624,"="&amp;C275, crashes!$S$2:$S$17624, "&gt;="&amp;AE275, crashes!$S$2:$S$17624, "&lt;="&amp;AF275, crashes!$E$2:$E$17624, "="&amp;D275,  crashes!$R$2:$R$17624, "=Weekend", crashes!$N$2:$N$17624,"=A")</f>
        <v>0</v>
      </c>
      <c r="DZ275" s="30">
        <f>COUNTIFS(crashes!$G$2:$G$17624,"&gt;="&amp;S275,crashes!$G$2:$G$17624,"&lt;"&amp;T275,crashes!$D$2:$D$17624,"="&amp;C275, crashes!$S$2:$S$17624, "&gt;="&amp;AE275, crashes!$S$2:$S$17624, "&lt;="&amp;AF275, crashes!$E$2:$E$17624, "="&amp;D275,  crashes!$R$2:$R$17624, "=Weekend", crashes!$N$2:$N$17624,"=B")</f>
        <v>0</v>
      </c>
      <c r="EA275" s="30">
        <f>COUNTIFS(crashes!$G$2:$G$17624,"&gt;="&amp;S275,crashes!$G$2:$G$17624,"&lt;"&amp;T275,crashes!$D$2:$D$17624,"="&amp;C275, crashes!$S$2:$S$17624, "&gt;="&amp;AE275, crashes!$S$2:$S$17624, "&lt;="&amp;AF275, crashes!$E$2:$E$17624, "="&amp;D275,  crashes!$R$2:$R$17624, "=Weekend", crashes!$N$2:$N$17624,"=C")</f>
        <v>0</v>
      </c>
      <c r="EB275" s="30">
        <f>COUNTIFS(crashes!$G$2:$G$17624,"&gt;="&amp;S275,crashes!$G$2:$G$17624,"&lt;"&amp;T275,crashes!$D$2:$D$17624,"="&amp;C275, crashes!$S$2:$S$17624, "&gt;="&amp;AE275, crashes!$S$2:$S$17624, "&lt;="&amp;AF275, crashes!$E$2:$E$17624, "="&amp;D275,  crashes!$R$2:$R$17624, "=Weekend", crashes!$N$2:$N$17624,"=ABC")</f>
        <v>0</v>
      </c>
      <c r="EC275" s="30">
        <f>COUNTIFS(crashes!$G$2:$G$17624,"&gt;="&amp;S275,crashes!$G$2:$G$17624,"&lt;"&amp;T275,crashes!$D$2:$D$17624,"="&amp;C275, crashes!$S$2:$S$17624, "&gt;="&amp;AE275, crashes!$S$2:$S$17624, "&lt;="&amp;AF275, crashes!$E$2:$E$17624, "="&amp;D275,  crashes!$R$2:$R$17624, "=Weekend", crashes!$N$2:$N$17624,"=O")</f>
        <v>1</v>
      </c>
      <c r="ED275" s="4">
        <f t="shared" si="59"/>
        <v>0</v>
      </c>
      <c r="EE275" s="4">
        <f t="shared" si="60"/>
        <v>0</v>
      </c>
      <c r="EF275" s="4">
        <f t="shared" si="61"/>
        <v>0</v>
      </c>
      <c r="EG275" s="4">
        <f t="shared" si="62"/>
        <v>0</v>
      </c>
      <c r="EH275" s="4">
        <f t="shared" si="63"/>
        <v>0</v>
      </c>
      <c r="EI275" s="50">
        <f t="shared" si="64"/>
        <v>0</v>
      </c>
      <c r="EJ275" s="4">
        <f t="shared" si="65"/>
        <v>2</v>
      </c>
      <c r="EK275" s="22"/>
      <c r="EL275" s="3">
        <v>2016</v>
      </c>
      <c r="EM275" s="3">
        <v>12</v>
      </c>
      <c r="EN275" s="3">
        <v>8.0300000000000007E-3</v>
      </c>
      <c r="EO275" s="3">
        <v>4.79E-3</v>
      </c>
      <c r="EP275" s="3">
        <v>3.8600000000000001E-3</v>
      </c>
      <c r="EQ275" s="3">
        <v>5.0699999999999999E-3</v>
      </c>
      <c r="ER275" s="3">
        <v>1.528E-2</v>
      </c>
      <c r="ES275" s="3">
        <v>4.5690000000000001E-2</v>
      </c>
      <c r="ET275" s="3">
        <v>7.6850000000000002E-2</v>
      </c>
      <c r="EU275" s="3">
        <v>8.4529999999999994E-2</v>
      </c>
      <c r="EV275" s="3">
        <v>5.9220000000000002E-2</v>
      </c>
      <c r="EW275" s="3">
        <v>4.9579999999999999E-2</v>
      </c>
      <c r="EX275" s="3">
        <v>4.8280000000000003E-2</v>
      </c>
      <c r="EY275" s="3">
        <v>5.7729999999999997E-2</v>
      </c>
      <c r="EZ275" s="3">
        <v>6.2179999999999999E-2</v>
      </c>
      <c r="FA275" s="3">
        <v>6.2190000000000002E-2</v>
      </c>
      <c r="FB275" s="3">
        <v>6.7110000000000003E-2</v>
      </c>
      <c r="FC275" s="3">
        <v>7.2429999999999994E-2</v>
      </c>
      <c r="FD275" s="3">
        <v>7.102E-2</v>
      </c>
      <c r="FE275" s="3">
        <v>7.2440000000000004E-2</v>
      </c>
      <c r="FF275" s="3">
        <v>5.8049999999999997E-2</v>
      </c>
      <c r="FG275" s="3">
        <v>4.4240000000000002E-2</v>
      </c>
      <c r="FH275" s="3">
        <v>3.6929999999999998E-2</v>
      </c>
      <c r="FI275" s="3">
        <v>3.2599999999999997E-2</v>
      </c>
      <c r="FJ275" s="3">
        <v>2.3709999999999998E-2</v>
      </c>
      <c r="FK275" s="3">
        <v>1.538E-2</v>
      </c>
      <c r="FL275" s="3">
        <v>2016</v>
      </c>
      <c r="FM275" s="3">
        <v>12</v>
      </c>
      <c r="FN275" s="3">
        <v>2016</v>
      </c>
      <c r="FO275" s="51">
        <v>12</v>
      </c>
      <c r="FP275" s="51">
        <v>271</v>
      </c>
      <c r="FQ275" s="51">
        <v>1.465E-2</v>
      </c>
      <c r="FR275" s="51">
        <v>9.7450000000000002E-3</v>
      </c>
      <c r="FS275" s="3">
        <v>8.515E-3</v>
      </c>
      <c r="FT275" s="3">
        <v>5.8100000000000001E-3</v>
      </c>
      <c r="FU275" s="3">
        <v>6.5750000000000001E-3</v>
      </c>
      <c r="FV275" s="3">
        <v>1.3509999999999999E-2</v>
      </c>
      <c r="FW275" s="3">
        <v>2.0685000000000002E-2</v>
      </c>
      <c r="FX275" s="3">
        <v>2.759E-2</v>
      </c>
      <c r="FY275" s="3">
        <v>3.5045E-2</v>
      </c>
      <c r="FZ275" s="3">
        <v>4.3859999999999996E-2</v>
      </c>
      <c r="GA275" s="3">
        <v>5.0845000000000001E-2</v>
      </c>
      <c r="GB275" s="3">
        <v>5.3849999999999995E-2</v>
      </c>
      <c r="GC275" s="3">
        <v>5.5515000000000002E-2</v>
      </c>
      <c r="GD275" s="3">
        <v>5.6014999999999995E-2</v>
      </c>
      <c r="GE275" s="3">
        <v>5.6194999999999995E-2</v>
      </c>
      <c r="GF275" s="3">
        <v>5.5085000000000002E-2</v>
      </c>
      <c r="GG275" s="3">
        <v>5.4715E-2</v>
      </c>
      <c r="GH275" s="3">
        <v>5.1699999999999996E-2</v>
      </c>
      <c r="GI275" s="3">
        <v>4.6844999999999998E-2</v>
      </c>
      <c r="GJ275" s="3">
        <v>3.8459999999999994E-2</v>
      </c>
      <c r="GK275" s="3">
        <v>3.3119999999999997E-2</v>
      </c>
      <c r="GL275" s="3">
        <v>2.8685000000000002E-2</v>
      </c>
      <c r="GM275" s="3">
        <v>2.3195E-2</v>
      </c>
      <c r="GN275" s="3">
        <v>1.7084999999999999E-2</v>
      </c>
      <c r="GO275" s="22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</row>
    <row r="276" spans="1:264" s="3" customFormat="1" ht="12" customHeight="1" x14ac:dyDescent="0.2">
      <c r="A276" s="4" t="s">
        <v>391</v>
      </c>
      <c r="B276" s="4" t="s">
        <v>218</v>
      </c>
      <c r="C276" s="4">
        <v>264</v>
      </c>
      <c r="D276" s="4" t="s">
        <v>91</v>
      </c>
      <c r="E276" s="4" t="s">
        <v>67</v>
      </c>
      <c r="F276" s="4" t="s">
        <v>68</v>
      </c>
      <c r="G276" s="4">
        <v>4</v>
      </c>
      <c r="H276" s="4" t="s">
        <v>167</v>
      </c>
      <c r="I276" s="4">
        <v>1</v>
      </c>
      <c r="J276" s="4">
        <v>0</v>
      </c>
      <c r="K276" s="4"/>
      <c r="L276" s="4"/>
      <c r="M276" s="4"/>
      <c r="N276" s="4"/>
      <c r="O276" s="4"/>
      <c r="P276" s="4" t="s">
        <v>668</v>
      </c>
      <c r="Q276" s="4" t="s">
        <v>656</v>
      </c>
      <c r="R276" s="4" t="s">
        <v>658</v>
      </c>
      <c r="S276" s="4">
        <v>22.073</v>
      </c>
      <c r="T276" s="4">
        <v>22.373999999999999</v>
      </c>
      <c r="U276" s="4">
        <v>1</v>
      </c>
      <c r="V276" s="10">
        <v>43223</v>
      </c>
      <c r="W276" s="4">
        <v>1</v>
      </c>
      <c r="X276" s="4">
        <v>0.30099999999999838</v>
      </c>
      <c r="Y276" s="4"/>
      <c r="Z276" s="4"/>
      <c r="AA276" s="4"/>
      <c r="AB276" s="4"/>
      <c r="AC276" s="4"/>
      <c r="AD276" s="4"/>
      <c r="AE276" s="10">
        <v>41275</v>
      </c>
      <c r="AF276" s="10">
        <v>43100</v>
      </c>
      <c r="AG276" s="16"/>
      <c r="AH276" s="16"/>
      <c r="AI276" s="31">
        <v>38448.019090439841</v>
      </c>
      <c r="AJ276" s="31">
        <v>38448.019090439841</v>
      </c>
      <c r="AK276" s="31">
        <v>38485.505500066298</v>
      </c>
      <c r="AL276" s="31">
        <v>38448.019090439841</v>
      </c>
      <c r="AM276" s="31">
        <v>38448.019090439841</v>
      </c>
      <c r="AN276" s="31"/>
      <c r="AO276" s="4"/>
      <c r="AP276" s="4"/>
      <c r="AQ276" s="4"/>
      <c r="AR276" s="9">
        <v>12.077816422334125</v>
      </c>
      <c r="AS276" s="9">
        <v>9.6345230476346391</v>
      </c>
      <c r="AT276" s="9">
        <v>7.1488302619299411</v>
      </c>
      <c r="AU276" s="9">
        <v>0</v>
      </c>
      <c r="AV276" s="9">
        <v>0</v>
      </c>
      <c r="AW276" s="39" t="b">
        <v>0</v>
      </c>
      <c r="AX276" s="39" t="b">
        <v>0</v>
      </c>
      <c r="AY276" s="9">
        <v>1568.1599999999844</v>
      </c>
      <c r="AZ276" s="9">
        <v>1568.1599999999844</v>
      </c>
      <c r="BA276" s="9">
        <v>547.35777640093158</v>
      </c>
      <c r="BB276" s="9">
        <v>2.1001287338984689</v>
      </c>
      <c r="BC276" s="9">
        <v>16.190247757663197</v>
      </c>
      <c r="BD276" s="9">
        <v>2.3187932144931773</v>
      </c>
      <c r="BE276" s="9">
        <v>1.9675853461510762</v>
      </c>
      <c r="BF276" s="9" t="s">
        <v>216</v>
      </c>
      <c r="BG276" s="9">
        <v>6.9052348922865905</v>
      </c>
      <c r="BH276" s="4"/>
      <c r="BI276" s="4"/>
      <c r="BJ276" s="4" t="s">
        <v>167</v>
      </c>
      <c r="BK276" s="4"/>
      <c r="BL276" s="32">
        <v>0.625</v>
      </c>
      <c r="BM276" s="16"/>
      <c r="BN276" s="16"/>
      <c r="BO276" s="31">
        <v>3436.7540044735883</v>
      </c>
      <c r="BP276" s="31">
        <v>3436.7540044735883</v>
      </c>
      <c r="BQ276" s="31">
        <v>3458.5117210990793</v>
      </c>
      <c r="BR276" s="31">
        <v>3550.823702398041</v>
      </c>
      <c r="BS276" s="31">
        <v>3550.823702398041</v>
      </c>
      <c r="BT276" s="31"/>
      <c r="BU276" s="4"/>
      <c r="BV276" s="32">
        <v>1.2430000000000021</v>
      </c>
      <c r="BW276" s="16"/>
      <c r="BX276" s="16"/>
      <c r="BY276" s="31">
        <v>3600</v>
      </c>
      <c r="BZ276" s="31">
        <v>3600</v>
      </c>
      <c r="CA276" s="31">
        <v>3600</v>
      </c>
      <c r="CB276" s="31">
        <v>3900</v>
      </c>
      <c r="CC276" s="31">
        <v>3900</v>
      </c>
      <c r="CD276" s="31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4"/>
      <c r="CV276" s="4"/>
      <c r="CW276" s="4"/>
      <c r="CX276" s="4"/>
      <c r="CY276" s="4"/>
      <c r="CZ276" s="22"/>
      <c r="DA276" s="4">
        <v>0</v>
      </c>
      <c r="DB276" s="4">
        <v>0</v>
      </c>
      <c r="DC276" s="4">
        <v>365</v>
      </c>
      <c r="DD276" s="4">
        <v>365</v>
      </c>
      <c r="DE276" s="4">
        <v>365</v>
      </c>
      <c r="DF276" s="4">
        <v>366</v>
      </c>
      <c r="DG276" s="4">
        <v>365</v>
      </c>
      <c r="DH276" s="4">
        <v>0</v>
      </c>
      <c r="DI276" s="16">
        <f t="shared" si="54"/>
        <v>38455.512266515223</v>
      </c>
      <c r="DJ276" s="16">
        <f t="shared" si="55"/>
        <v>3486.7685256954283</v>
      </c>
      <c r="DK276" s="16">
        <f t="shared" si="56"/>
        <v>3720.0985761226725</v>
      </c>
      <c r="DL276" s="16">
        <f t="shared" si="57"/>
        <v>0</v>
      </c>
      <c r="DM276" s="16">
        <f t="shared" si="58"/>
        <v>0</v>
      </c>
      <c r="DN276" s="22"/>
      <c r="DO276" s="4">
        <f>COUNTIFS(crashes!$G$2:$G$17624,"&gt;="&amp;S276,crashes!$G$2:$G$17624,"&lt;"&amp;T276,crashes!$D$2:$D$17624,"="&amp;C276, crashes!$S$2:$S$17624, "&gt;="&amp;AE276, crashes!$S$2:$S$17624, "&lt;="&amp;AF276, crashes!$E$2:$E$17624, "="&amp;D276 )</f>
        <v>5</v>
      </c>
      <c r="DP276" s="29">
        <f>COUNTIFS(crashes!$G$2:$G$17624,"&gt;="&amp;S276,crashes!$G$2:$G$17624,"&lt;"&amp;T276,crashes!$D$2:$D$17624,"="&amp;C276, crashes!$S$2:$S$17624, "&gt;="&amp;AE276, crashes!$S$2:$S$17624, "&lt;="&amp;AF276, crashes!$E$2:$E$17624, "="&amp;D276, crashes!$R$2:$R$17624, "=Weekday")</f>
        <v>5</v>
      </c>
      <c r="DQ276" s="29">
        <f>COUNTIFS(crashes!$G$2:$G$17624,"&gt;="&amp;S276,crashes!$G$2:$G$17624,"&lt;"&amp;T276,crashes!$D$2:$D$17624,"="&amp;C276, crashes!$S$2:$S$17624, "&gt;="&amp;AE276, crashes!$S$2:$S$17624, "&lt;="&amp;AF276, crashes!$E$2:$E$17624, "="&amp;D276, crashes!$R$2:$R$17624, "=Weekend")</f>
        <v>0</v>
      </c>
      <c r="DR276" s="30">
        <f>COUNTIFS(crashes!$G$2:$G$17624,"&gt;="&amp;S276,crashes!$G$2:$G$17624,"&lt;"&amp;T276,crashes!$D$2:$D$17624,"="&amp;C276, crashes!$S$2:$S$17624, "&gt;="&amp;AE276, crashes!$S$2:$S$17624, "&lt;="&amp;AF276, crashes!$E$2:$E$17624, "="&amp;D276,  crashes!$R$2:$R$17624, "=Weekday", crashes!$N$2:$N$17624,"=K")</f>
        <v>0</v>
      </c>
      <c r="DS276" s="30">
        <f>COUNTIFS(crashes!$G$2:$G$17624,"&gt;="&amp;S276,crashes!$G$2:$G$17624,"&lt;"&amp;T276,crashes!$D$2:$D$17624,"="&amp;C276, crashes!$S$2:$S$17624, "&gt;="&amp;AE276, crashes!$S$2:$S$17624, "&lt;="&amp;AF276, crashes!$E$2:$E$17624, "="&amp;D276,  crashes!$R$2:$R$17624, "=Weekday", crashes!$N$2:$N$17624,"=A")</f>
        <v>1</v>
      </c>
      <c r="DT276" s="30">
        <f>COUNTIFS(crashes!$G$2:$G$17624,"&gt;="&amp;S276,crashes!$G$2:$G$17624,"&lt;"&amp;T276,crashes!$D$2:$D$17624,"="&amp;C276, crashes!$S$2:$S$17624, "&gt;="&amp;AE276, crashes!$S$2:$S$17624, "&lt;="&amp;AF276, crashes!$E$2:$E$17624, "="&amp;D276,  crashes!$R$2:$R$17624, "=Weekday", crashes!$N$2:$N$17624,"=B")</f>
        <v>2</v>
      </c>
      <c r="DU276" s="30">
        <f>COUNTIFS(crashes!$G$2:$G$17624,"&gt;="&amp;S276,crashes!$G$2:$G$17624,"&lt;"&amp;T276,crashes!$D$2:$D$17624,"="&amp;C276, crashes!$S$2:$S$17624, "&gt;="&amp;AE276, crashes!$S$2:$S$17624, "&lt;="&amp;AF276, crashes!$E$2:$E$17624, "="&amp;D276,  crashes!$R$2:$R$17624, "=Weekday", crashes!$N$2:$N$17624,"=C")</f>
        <v>0</v>
      </c>
      <c r="DV276" s="30">
        <f>COUNTIFS(crashes!$G$2:$G$17624,"&gt;="&amp;S276,crashes!$G$2:$G$17624,"&lt;"&amp;T276,crashes!$D$2:$D$17624,"="&amp;C276, crashes!$S$2:$S$17624, "&gt;="&amp;AE276, crashes!$S$2:$S$17624, "&lt;="&amp;AF276, crashes!$E$2:$E$17624, "="&amp;D276,  crashes!$R$2:$R$17624, "=Weekday", crashes!$N$2:$N$17624,"=ABC")</f>
        <v>0</v>
      </c>
      <c r="DW276" s="30">
        <f>COUNTIFS(crashes!$G$2:$G$17624,"&gt;="&amp;S276,crashes!$G$2:$G$17624,"&lt;"&amp;T276,crashes!$D$2:$D$17624,"="&amp;C276, crashes!$S$2:$S$17624, "&gt;="&amp;AE276, crashes!$S$2:$S$17624, "&lt;="&amp;AF276, crashes!$E$2:$E$17624, "="&amp;D276,  crashes!$R$2:$R$17624, "=Weekday", crashes!$N$2:$N$17624,"=O")</f>
        <v>2</v>
      </c>
      <c r="DX276" s="30">
        <f>COUNTIFS(crashes!$G$2:$G$17624,"&gt;="&amp;S276,crashes!$G$2:$G$17624,"&lt;"&amp;T276,crashes!$D$2:$D$17624,"="&amp;C276, crashes!$S$2:$S$17624, "&gt;="&amp;AE276, crashes!$S$2:$S$17624, "&lt;="&amp;AF276, crashes!$E$2:$E$17624, "="&amp;D276,  crashes!$R$2:$R$17624, "=Weekend", crashes!$N$2:$N$17624,"=K")</f>
        <v>0</v>
      </c>
      <c r="DY276" s="30">
        <f>COUNTIFS(crashes!$G$2:$G$17624,"&gt;="&amp;S276,crashes!$G$2:$G$17624,"&lt;"&amp;T276,crashes!$D$2:$D$17624,"="&amp;C276, crashes!$S$2:$S$17624, "&gt;="&amp;AE276, crashes!$S$2:$S$17624, "&lt;="&amp;AF276, crashes!$E$2:$E$17624, "="&amp;D276,  crashes!$R$2:$R$17624, "=Weekend", crashes!$N$2:$N$17624,"=A")</f>
        <v>0</v>
      </c>
      <c r="DZ276" s="30">
        <f>COUNTIFS(crashes!$G$2:$G$17624,"&gt;="&amp;S276,crashes!$G$2:$G$17624,"&lt;"&amp;T276,crashes!$D$2:$D$17624,"="&amp;C276, crashes!$S$2:$S$17624, "&gt;="&amp;AE276, crashes!$S$2:$S$17624, "&lt;="&amp;AF276, crashes!$E$2:$E$17624, "="&amp;D276,  crashes!$R$2:$R$17624, "=Weekend", crashes!$N$2:$N$17624,"=B")</f>
        <v>0</v>
      </c>
      <c r="EA276" s="30">
        <f>COUNTIFS(crashes!$G$2:$G$17624,"&gt;="&amp;S276,crashes!$G$2:$G$17624,"&lt;"&amp;T276,crashes!$D$2:$D$17624,"="&amp;C276, crashes!$S$2:$S$17624, "&gt;="&amp;AE276, crashes!$S$2:$S$17624, "&lt;="&amp;AF276, crashes!$E$2:$E$17624, "="&amp;D276,  crashes!$R$2:$R$17624, "=Weekend", crashes!$N$2:$N$17624,"=C")</f>
        <v>0</v>
      </c>
      <c r="EB276" s="30">
        <f>COUNTIFS(crashes!$G$2:$G$17624,"&gt;="&amp;S276,crashes!$G$2:$G$17624,"&lt;"&amp;T276,crashes!$D$2:$D$17624,"="&amp;C276, crashes!$S$2:$S$17624, "&gt;="&amp;AE276, crashes!$S$2:$S$17624, "&lt;="&amp;AF276, crashes!$E$2:$E$17624, "="&amp;D276,  crashes!$R$2:$R$17624, "=Weekend", crashes!$N$2:$N$17624,"=ABC")</f>
        <v>0</v>
      </c>
      <c r="EC276" s="30">
        <f>COUNTIFS(crashes!$G$2:$G$17624,"&gt;="&amp;S276,crashes!$G$2:$G$17624,"&lt;"&amp;T276,crashes!$D$2:$D$17624,"="&amp;C276, crashes!$S$2:$S$17624, "&gt;="&amp;AE276, crashes!$S$2:$S$17624, "&lt;="&amp;AF276, crashes!$E$2:$E$17624, "="&amp;D276,  crashes!$R$2:$R$17624, "=Weekend", crashes!$N$2:$N$17624,"=O")</f>
        <v>0</v>
      </c>
      <c r="ED276" s="4">
        <f t="shared" si="59"/>
        <v>0</v>
      </c>
      <c r="EE276" s="4">
        <f t="shared" si="60"/>
        <v>1</v>
      </c>
      <c r="EF276" s="4">
        <f t="shared" si="61"/>
        <v>2</v>
      </c>
      <c r="EG276" s="4">
        <f t="shared" si="62"/>
        <v>0</v>
      </c>
      <c r="EH276" s="4">
        <f t="shared" si="63"/>
        <v>0</v>
      </c>
      <c r="EI276" s="50">
        <f t="shared" si="64"/>
        <v>3</v>
      </c>
      <c r="EJ276" s="4">
        <f t="shared" si="65"/>
        <v>2</v>
      </c>
      <c r="EK276" s="22"/>
      <c r="EL276" s="3">
        <v>2016</v>
      </c>
      <c r="EM276" s="3">
        <v>12</v>
      </c>
      <c r="EN276" s="3">
        <v>8.0300000000000007E-3</v>
      </c>
      <c r="EO276" s="3">
        <v>4.79E-3</v>
      </c>
      <c r="EP276" s="3">
        <v>3.8600000000000001E-3</v>
      </c>
      <c r="EQ276" s="3">
        <v>5.0699999999999999E-3</v>
      </c>
      <c r="ER276" s="3">
        <v>1.528E-2</v>
      </c>
      <c r="ES276" s="3">
        <v>4.5690000000000001E-2</v>
      </c>
      <c r="ET276" s="3">
        <v>7.6850000000000002E-2</v>
      </c>
      <c r="EU276" s="3">
        <v>8.4529999999999994E-2</v>
      </c>
      <c r="EV276" s="3">
        <v>5.9220000000000002E-2</v>
      </c>
      <c r="EW276" s="3">
        <v>4.9579999999999999E-2</v>
      </c>
      <c r="EX276" s="3">
        <v>4.8280000000000003E-2</v>
      </c>
      <c r="EY276" s="3">
        <v>5.7729999999999997E-2</v>
      </c>
      <c r="EZ276" s="3">
        <v>6.2179999999999999E-2</v>
      </c>
      <c r="FA276" s="3">
        <v>6.2190000000000002E-2</v>
      </c>
      <c r="FB276" s="3">
        <v>6.7110000000000003E-2</v>
      </c>
      <c r="FC276" s="3">
        <v>7.2429999999999994E-2</v>
      </c>
      <c r="FD276" s="3">
        <v>7.102E-2</v>
      </c>
      <c r="FE276" s="3">
        <v>7.2440000000000004E-2</v>
      </c>
      <c r="FF276" s="3">
        <v>5.8049999999999997E-2</v>
      </c>
      <c r="FG276" s="3">
        <v>4.4240000000000002E-2</v>
      </c>
      <c r="FH276" s="3">
        <v>3.6929999999999998E-2</v>
      </c>
      <c r="FI276" s="3">
        <v>3.2599999999999997E-2</v>
      </c>
      <c r="FJ276" s="3">
        <v>2.3709999999999998E-2</v>
      </c>
      <c r="FK276" s="3">
        <v>1.538E-2</v>
      </c>
      <c r="FL276" s="3">
        <v>2016</v>
      </c>
      <c r="FM276" s="3">
        <v>12</v>
      </c>
      <c r="FN276" s="3">
        <v>2016</v>
      </c>
      <c r="FO276" s="51">
        <v>12</v>
      </c>
      <c r="FP276" s="51">
        <v>271</v>
      </c>
      <c r="FQ276" s="51">
        <v>1.465E-2</v>
      </c>
      <c r="FR276" s="51">
        <v>9.7450000000000002E-3</v>
      </c>
      <c r="FS276" s="3">
        <v>8.515E-3</v>
      </c>
      <c r="FT276" s="3">
        <v>5.8100000000000001E-3</v>
      </c>
      <c r="FU276" s="3">
        <v>6.5750000000000001E-3</v>
      </c>
      <c r="FV276" s="3">
        <v>1.3509999999999999E-2</v>
      </c>
      <c r="FW276" s="3">
        <v>2.0685000000000002E-2</v>
      </c>
      <c r="FX276" s="3">
        <v>2.759E-2</v>
      </c>
      <c r="FY276" s="3">
        <v>3.5045E-2</v>
      </c>
      <c r="FZ276" s="3">
        <v>4.3859999999999996E-2</v>
      </c>
      <c r="GA276" s="3">
        <v>5.0845000000000001E-2</v>
      </c>
      <c r="GB276" s="3">
        <v>5.3849999999999995E-2</v>
      </c>
      <c r="GC276" s="3">
        <v>5.5515000000000002E-2</v>
      </c>
      <c r="GD276" s="3">
        <v>5.6014999999999995E-2</v>
      </c>
      <c r="GE276" s="3">
        <v>5.6194999999999995E-2</v>
      </c>
      <c r="GF276" s="3">
        <v>5.5085000000000002E-2</v>
      </c>
      <c r="GG276" s="3">
        <v>5.4715E-2</v>
      </c>
      <c r="GH276" s="3">
        <v>5.1699999999999996E-2</v>
      </c>
      <c r="GI276" s="3">
        <v>4.6844999999999998E-2</v>
      </c>
      <c r="GJ276" s="3">
        <v>3.8459999999999994E-2</v>
      </c>
      <c r="GK276" s="3">
        <v>3.3119999999999997E-2</v>
      </c>
      <c r="GL276" s="3">
        <v>2.8685000000000002E-2</v>
      </c>
      <c r="GM276" s="3">
        <v>2.3195E-2</v>
      </c>
      <c r="GN276" s="3">
        <v>1.7084999999999999E-2</v>
      </c>
      <c r="GO276" s="22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</row>
    <row r="277" spans="1:264" s="3" customFormat="1" ht="12" customHeight="1" x14ac:dyDescent="0.2">
      <c r="A277" s="4" t="s">
        <v>391</v>
      </c>
      <c r="B277" s="4" t="s">
        <v>218</v>
      </c>
      <c r="C277" s="4">
        <v>264</v>
      </c>
      <c r="D277" s="4" t="s">
        <v>91</v>
      </c>
      <c r="E277" s="4" t="s">
        <v>67</v>
      </c>
      <c r="F277" s="4" t="s">
        <v>68</v>
      </c>
      <c r="G277" s="4">
        <v>4</v>
      </c>
      <c r="H277" s="4" t="s">
        <v>167</v>
      </c>
      <c r="I277" s="4">
        <v>1</v>
      </c>
      <c r="J277" s="4">
        <v>0</v>
      </c>
      <c r="K277" s="4"/>
      <c r="L277" s="4"/>
      <c r="M277" s="4"/>
      <c r="N277" s="4"/>
      <c r="O277" s="4"/>
      <c r="P277" s="4" t="s">
        <v>669</v>
      </c>
      <c r="Q277" s="4" t="s">
        <v>670</v>
      </c>
      <c r="R277" s="4" t="s">
        <v>656</v>
      </c>
      <c r="S277" s="4">
        <v>21.872</v>
      </c>
      <c r="T277" s="4">
        <v>22.073</v>
      </c>
      <c r="U277" s="4">
        <v>1</v>
      </c>
      <c r="V277" s="10">
        <v>43223</v>
      </c>
      <c r="W277" s="4">
        <v>1</v>
      </c>
      <c r="X277" s="4">
        <v>0.20100000000000051</v>
      </c>
      <c r="Y277" s="4"/>
      <c r="Z277" s="4"/>
      <c r="AA277" s="4"/>
      <c r="AB277" s="4"/>
      <c r="AC277" s="4"/>
      <c r="AD277" s="4"/>
      <c r="AE277" s="10">
        <v>41275</v>
      </c>
      <c r="AF277" s="10">
        <v>43100</v>
      </c>
      <c r="AG277" s="16"/>
      <c r="AH277" s="16"/>
      <c r="AI277" s="31">
        <v>38448.019090439841</v>
      </c>
      <c r="AJ277" s="31">
        <v>38448.019090439841</v>
      </c>
      <c r="AK277" s="31">
        <v>38485.505500066298</v>
      </c>
      <c r="AL277" s="31">
        <v>38448.019090439841</v>
      </c>
      <c r="AM277" s="31">
        <v>38448.019090439841</v>
      </c>
      <c r="AN277" s="31"/>
      <c r="AO277" s="14">
        <v>0.39700000000000202</v>
      </c>
      <c r="AP277" s="4">
        <v>5753</v>
      </c>
      <c r="AQ277" s="4">
        <v>0.20100000000000051</v>
      </c>
      <c r="AR277" s="9">
        <v>11.993808176936101</v>
      </c>
      <c r="AS277" s="9">
        <v>9.6506740546383565</v>
      </c>
      <c r="AT277" s="9">
        <v>7.6824951806499575</v>
      </c>
      <c r="AU277" s="9">
        <v>0</v>
      </c>
      <c r="AV277" s="9">
        <v>0</v>
      </c>
      <c r="AW277" s="39" t="b">
        <v>0</v>
      </c>
      <c r="AX277" s="39" t="b">
        <v>0</v>
      </c>
      <c r="AY277" s="9">
        <v>1056.000000000015</v>
      </c>
      <c r="AZ277" s="9">
        <v>1056.000000000015</v>
      </c>
      <c r="BA277" s="9">
        <v>0</v>
      </c>
      <c r="BB277" s="9">
        <v>0</v>
      </c>
      <c r="BC277" s="9">
        <v>16.309498798569159</v>
      </c>
      <c r="BD277" s="9">
        <v>2.2146947964545349</v>
      </c>
      <c r="BE277" s="9">
        <v>1.8518590411220912</v>
      </c>
      <c r="BF277" s="9" t="s">
        <v>216</v>
      </c>
      <c r="BG277" s="9">
        <v>6.5806493797716543</v>
      </c>
      <c r="BH277" s="4"/>
      <c r="BI277" s="4"/>
      <c r="BJ277" s="4" t="s">
        <v>167</v>
      </c>
      <c r="BK277" s="4"/>
      <c r="BL277" s="32">
        <v>0.92599999999999838</v>
      </c>
      <c r="BM277" s="16"/>
      <c r="BN277" s="16"/>
      <c r="BO277" s="31">
        <v>3436.7540044735883</v>
      </c>
      <c r="BP277" s="31">
        <v>3436.7540044735883</v>
      </c>
      <c r="BQ277" s="31">
        <v>3458.5117210990793</v>
      </c>
      <c r="BR277" s="31">
        <v>3550.823702398041</v>
      </c>
      <c r="BS277" s="31">
        <v>3550.823702398041</v>
      </c>
      <c r="BT277" s="31"/>
      <c r="BU277" s="4"/>
      <c r="BV277" s="32">
        <v>1.0420000000000016</v>
      </c>
      <c r="BW277" s="16"/>
      <c r="BX277" s="16"/>
      <c r="BY277" s="31">
        <v>3600</v>
      </c>
      <c r="BZ277" s="31">
        <v>3600</v>
      </c>
      <c r="CA277" s="31">
        <v>3600</v>
      </c>
      <c r="CB277" s="31">
        <v>3900</v>
      </c>
      <c r="CC277" s="31">
        <v>3900</v>
      </c>
      <c r="CD277" s="31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4"/>
      <c r="CV277" s="4"/>
      <c r="CW277" s="4"/>
      <c r="CX277" s="4"/>
      <c r="CY277" s="4"/>
      <c r="CZ277" s="22"/>
      <c r="DA277" s="4">
        <v>0</v>
      </c>
      <c r="DB277" s="4">
        <v>0</v>
      </c>
      <c r="DC277" s="4">
        <v>365</v>
      </c>
      <c r="DD277" s="4">
        <v>365</v>
      </c>
      <c r="DE277" s="4">
        <v>365</v>
      </c>
      <c r="DF277" s="4">
        <v>366</v>
      </c>
      <c r="DG277" s="4">
        <v>365</v>
      </c>
      <c r="DH277" s="4">
        <v>0</v>
      </c>
      <c r="DI277" s="16">
        <f t="shared" si="54"/>
        <v>38455.512266515223</v>
      </c>
      <c r="DJ277" s="16">
        <f t="shared" si="55"/>
        <v>3486.7685256954283</v>
      </c>
      <c r="DK277" s="16">
        <f t="shared" si="56"/>
        <v>3720.0985761226725</v>
      </c>
      <c r="DL277" s="16">
        <f t="shared" si="57"/>
        <v>0</v>
      </c>
      <c r="DM277" s="16">
        <f t="shared" si="58"/>
        <v>0</v>
      </c>
      <c r="DN277" s="22"/>
      <c r="DO277" s="4">
        <f>COUNTIFS(crashes!$G$2:$G$17624,"&gt;="&amp;S277,crashes!$G$2:$G$17624,"&lt;"&amp;T277,crashes!$D$2:$D$17624,"="&amp;C277, crashes!$S$2:$S$17624, "&gt;="&amp;AE277, crashes!$S$2:$S$17624, "&lt;="&amp;AF277, crashes!$E$2:$E$17624, "="&amp;D277 )</f>
        <v>4</v>
      </c>
      <c r="DP277" s="29">
        <f>COUNTIFS(crashes!$G$2:$G$17624,"&gt;="&amp;S277,crashes!$G$2:$G$17624,"&lt;"&amp;T277,crashes!$D$2:$D$17624,"="&amp;C277, crashes!$S$2:$S$17624, "&gt;="&amp;AE277, crashes!$S$2:$S$17624, "&lt;="&amp;AF277, crashes!$E$2:$E$17624, "="&amp;D277, crashes!$R$2:$R$17624, "=Weekday")</f>
        <v>3</v>
      </c>
      <c r="DQ277" s="29">
        <f>COUNTIFS(crashes!$G$2:$G$17624,"&gt;="&amp;S277,crashes!$G$2:$G$17624,"&lt;"&amp;T277,crashes!$D$2:$D$17624,"="&amp;C277, crashes!$S$2:$S$17624, "&gt;="&amp;AE277, crashes!$S$2:$S$17624, "&lt;="&amp;AF277, crashes!$E$2:$E$17624, "="&amp;D277, crashes!$R$2:$R$17624, "=Weekend")</f>
        <v>1</v>
      </c>
      <c r="DR277" s="30">
        <f>COUNTIFS(crashes!$G$2:$G$17624,"&gt;="&amp;S277,crashes!$G$2:$G$17624,"&lt;"&amp;T277,crashes!$D$2:$D$17624,"="&amp;C277, crashes!$S$2:$S$17624, "&gt;="&amp;AE277, crashes!$S$2:$S$17624, "&lt;="&amp;AF277, crashes!$E$2:$E$17624, "="&amp;D277,  crashes!$R$2:$R$17624, "=Weekday", crashes!$N$2:$N$17624,"=K")</f>
        <v>0</v>
      </c>
      <c r="DS277" s="30">
        <f>COUNTIFS(crashes!$G$2:$G$17624,"&gt;="&amp;S277,crashes!$G$2:$G$17624,"&lt;"&amp;T277,crashes!$D$2:$D$17624,"="&amp;C277, crashes!$S$2:$S$17624, "&gt;="&amp;AE277, crashes!$S$2:$S$17624, "&lt;="&amp;AF277, crashes!$E$2:$E$17624, "="&amp;D277,  crashes!$R$2:$R$17624, "=Weekday", crashes!$N$2:$N$17624,"=A")</f>
        <v>0</v>
      </c>
      <c r="DT277" s="30">
        <f>COUNTIFS(crashes!$G$2:$G$17624,"&gt;="&amp;S277,crashes!$G$2:$G$17624,"&lt;"&amp;T277,crashes!$D$2:$D$17624,"="&amp;C277, crashes!$S$2:$S$17624, "&gt;="&amp;AE277, crashes!$S$2:$S$17624, "&lt;="&amp;AF277, crashes!$E$2:$E$17624, "="&amp;D277,  crashes!$R$2:$R$17624, "=Weekday", crashes!$N$2:$N$17624,"=B")</f>
        <v>2</v>
      </c>
      <c r="DU277" s="30">
        <f>COUNTIFS(crashes!$G$2:$G$17624,"&gt;="&amp;S277,crashes!$G$2:$G$17624,"&lt;"&amp;T277,crashes!$D$2:$D$17624,"="&amp;C277, crashes!$S$2:$S$17624, "&gt;="&amp;AE277, crashes!$S$2:$S$17624, "&lt;="&amp;AF277, crashes!$E$2:$E$17624, "="&amp;D277,  crashes!$R$2:$R$17624, "=Weekday", crashes!$N$2:$N$17624,"=C")</f>
        <v>0</v>
      </c>
      <c r="DV277" s="30">
        <f>COUNTIFS(crashes!$G$2:$G$17624,"&gt;="&amp;S277,crashes!$G$2:$G$17624,"&lt;"&amp;T277,crashes!$D$2:$D$17624,"="&amp;C277, crashes!$S$2:$S$17624, "&gt;="&amp;AE277, crashes!$S$2:$S$17624, "&lt;="&amp;AF277, crashes!$E$2:$E$17624, "="&amp;D277,  crashes!$R$2:$R$17624, "=Weekday", crashes!$N$2:$N$17624,"=ABC")</f>
        <v>0</v>
      </c>
      <c r="DW277" s="30">
        <f>COUNTIFS(crashes!$G$2:$G$17624,"&gt;="&amp;S277,crashes!$G$2:$G$17624,"&lt;"&amp;T277,crashes!$D$2:$D$17624,"="&amp;C277, crashes!$S$2:$S$17624, "&gt;="&amp;AE277, crashes!$S$2:$S$17624, "&lt;="&amp;AF277, crashes!$E$2:$E$17624, "="&amp;D277,  crashes!$R$2:$R$17624, "=Weekday", crashes!$N$2:$N$17624,"=O")</f>
        <v>1</v>
      </c>
      <c r="DX277" s="30">
        <f>COUNTIFS(crashes!$G$2:$G$17624,"&gt;="&amp;S277,crashes!$G$2:$G$17624,"&lt;"&amp;T277,crashes!$D$2:$D$17624,"="&amp;C277, crashes!$S$2:$S$17624, "&gt;="&amp;AE277, crashes!$S$2:$S$17624, "&lt;="&amp;AF277, crashes!$E$2:$E$17624, "="&amp;D277,  crashes!$R$2:$R$17624, "=Weekend", crashes!$N$2:$N$17624,"=K")</f>
        <v>0</v>
      </c>
      <c r="DY277" s="30">
        <f>COUNTIFS(crashes!$G$2:$G$17624,"&gt;="&amp;S277,crashes!$G$2:$G$17624,"&lt;"&amp;T277,crashes!$D$2:$D$17624,"="&amp;C277, crashes!$S$2:$S$17624, "&gt;="&amp;AE277, crashes!$S$2:$S$17624, "&lt;="&amp;AF277, crashes!$E$2:$E$17624, "="&amp;D277,  crashes!$R$2:$R$17624, "=Weekend", crashes!$N$2:$N$17624,"=A")</f>
        <v>0</v>
      </c>
      <c r="DZ277" s="30">
        <f>COUNTIFS(crashes!$G$2:$G$17624,"&gt;="&amp;S277,crashes!$G$2:$G$17624,"&lt;"&amp;T277,crashes!$D$2:$D$17624,"="&amp;C277, crashes!$S$2:$S$17624, "&gt;="&amp;AE277, crashes!$S$2:$S$17624, "&lt;="&amp;AF277, crashes!$E$2:$E$17624, "="&amp;D277,  crashes!$R$2:$R$17624, "=Weekend", crashes!$N$2:$N$17624,"=B")</f>
        <v>0</v>
      </c>
      <c r="EA277" s="30">
        <f>COUNTIFS(crashes!$G$2:$G$17624,"&gt;="&amp;S277,crashes!$G$2:$G$17624,"&lt;"&amp;T277,crashes!$D$2:$D$17624,"="&amp;C277, crashes!$S$2:$S$17624, "&gt;="&amp;AE277, crashes!$S$2:$S$17624, "&lt;="&amp;AF277, crashes!$E$2:$E$17624, "="&amp;D277,  crashes!$R$2:$R$17624, "=Weekend", crashes!$N$2:$N$17624,"=C")</f>
        <v>1</v>
      </c>
      <c r="EB277" s="30">
        <f>COUNTIFS(crashes!$G$2:$G$17624,"&gt;="&amp;S277,crashes!$G$2:$G$17624,"&lt;"&amp;T277,crashes!$D$2:$D$17624,"="&amp;C277, crashes!$S$2:$S$17624, "&gt;="&amp;AE277, crashes!$S$2:$S$17624, "&lt;="&amp;AF277, crashes!$E$2:$E$17624, "="&amp;D277,  crashes!$R$2:$R$17624, "=Weekend", crashes!$N$2:$N$17624,"=ABC")</f>
        <v>0</v>
      </c>
      <c r="EC277" s="30">
        <f>COUNTIFS(crashes!$G$2:$G$17624,"&gt;="&amp;S277,crashes!$G$2:$G$17624,"&lt;"&amp;T277,crashes!$D$2:$D$17624,"="&amp;C277, crashes!$S$2:$S$17624, "&gt;="&amp;AE277, crashes!$S$2:$S$17624, "&lt;="&amp;AF277, crashes!$E$2:$E$17624, "="&amp;D277,  crashes!$R$2:$R$17624, "=Weekend", crashes!$N$2:$N$17624,"=O")</f>
        <v>0</v>
      </c>
      <c r="ED277" s="4">
        <f t="shared" si="59"/>
        <v>0</v>
      </c>
      <c r="EE277" s="4">
        <f t="shared" si="60"/>
        <v>0</v>
      </c>
      <c r="EF277" s="4">
        <f t="shared" si="61"/>
        <v>2</v>
      </c>
      <c r="EG277" s="4">
        <f t="shared" si="62"/>
        <v>1</v>
      </c>
      <c r="EH277" s="4">
        <f t="shared" si="63"/>
        <v>0</v>
      </c>
      <c r="EI277" s="50">
        <f t="shared" si="64"/>
        <v>3</v>
      </c>
      <c r="EJ277" s="4">
        <f t="shared" si="65"/>
        <v>1</v>
      </c>
      <c r="EK277" s="22"/>
      <c r="EL277" s="3">
        <v>2016</v>
      </c>
      <c r="EM277" s="3">
        <v>12</v>
      </c>
      <c r="EN277" s="3">
        <v>8.0300000000000007E-3</v>
      </c>
      <c r="EO277" s="3">
        <v>4.79E-3</v>
      </c>
      <c r="EP277" s="3">
        <v>3.8600000000000001E-3</v>
      </c>
      <c r="EQ277" s="3">
        <v>5.0699999999999999E-3</v>
      </c>
      <c r="ER277" s="3">
        <v>1.528E-2</v>
      </c>
      <c r="ES277" s="3">
        <v>4.5690000000000001E-2</v>
      </c>
      <c r="ET277" s="3">
        <v>7.6850000000000002E-2</v>
      </c>
      <c r="EU277" s="3">
        <v>8.4529999999999994E-2</v>
      </c>
      <c r="EV277" s="3">
        <v>5.9220000000000002E-2</v>
      </c>
      <c r="EW277" s="3">
        <v>4.9579999999999999E-2</v>
      </c>
      <c r="EX277" s="3">
        <v>4.8280000000000003E-2</v>
      </c>
      <c r="EY277" s="3">
        <v>5.7729999999999997E-2</v>
      </c>
      <c r="EZ277" s="3">
        <v>6.2179999999999999E-2</v>
      </c>
      <c r="FA277" s="3">
        <v>6.2190000000000002E-2</v>
      </c>
      <c r="FB277" s="3">
        <v>6.7110000000000003E-2</v>
      </c>
      <c r="FC277" s="3">
        <v>7.2429999999999994E-2</v>
      </c>
      <c r="FD277" s="3">
        <v>7.102E-2</v>
      </c>
      <c r="FE277" s="3">
        <v>7.2440000000000004E-2</v>
      </c>
      <c r="FF277" s="3">
        <v>5.8049999999999997E-2</v>
      </c>
      <c r="FG277" s="3">
        <v>4.4240000000000002E-2</v>
      </c>
      <c r="FH277" s="3">
        <v>3.6929999999999998E-2</v>
      </c>
      <c r="FI277" s="3">
        <v>3.2599999999999997E-2</v>
      </c>
      <c r="FJ277" s="3">
        <v>2.3709999999999998E-2</v>
      </c>
      <c r="FK277" s="3">
        <v>1.538E-2</v>
      </c>
      <c r="FL277" s="3">
        <v>2016</v>
      </c>
      <c r="FM277" s="3">
        <v>12</v>
      </c>
      <c r="FN277" s="3">
        <v>2016</v>
      </c>
      <c r="FO277" s="51">
        <v>12</v>
      </c>
      <c r="FP277" s="51">
        <v>271</v>
      </c>
      <c r="FQ277" s="51">
        <v>1.465E-2</v>
      </c>
      <c r="FR277" s="51">
        <v>9.7450000000000002E-3</v>
      </c>
      <c r="FS277" s="3">
        <v>8.515E-3</v>
      </c>
      <c r="FT277" s="3">
        <v>5.8100000000000001E-3</v>
      </c>
      <c r="FU277" s="3">
        <v>6.5750000000000001E-3</v>
      </c>
      <c r="FV277" s="3">
        <v>1.3509999999999999E-2</v>
      </c>
      <c r="FW277" s="3">
        <v>2.0685000000000002E-2</v>
      </c>
      <c r="FX277" s="3">
        <v>2.759E-2</v>
      </c>
      <c r="FY277" s="3">
        <v>3.5045E-2</v>
      </c>
      <c r="FZ277" s="3">
        <v>4.3859999999999996E-2</v>
      </c>
      <c r="GA277" s="3">
        <v>5.0845000000000001E-2</v>
      </c>
      <c r="GB277" s="3">
        <v>5.3849999999999995E-2</v>
      </c>
      <c r="GC277" s="3">
        <v>5.5515000000000002E-2</v>
      </c>
      <c r="GD277" s="3">
        <v>5.6014999999999995E-2</v>
      </c>
      <c r="GE277" s="3">
        <v>5.6194999999999995E-2</v>
      </c>
      <c r="GF277" s="3">
        <v>5.5085000000000002E-2</v>
      </c>
      <c r="GG277" s="3">
        <v>5.4715E-2</v>
      </c>
      <c r="GH277" s="3">
        <v>5.1699999999999996E-2</v>
      </c>
      <c r="GI277" s="3">
        <v>4.6844999999999998E-2</v>
      </c>
      <c r="GJ277" s="3">
        <v>3.8459999999999994E-2</v>
      </c>
      <c r="GK277" s="3">
        <v>3.3119999999999997E-2</v>
      </c>
      <c r="GL277" s="3">
        <v>2.8685000000000002E-2</v>
      </c>
      <c r="GM277" s="3">
        <v>2.3195E-2</v>
      </c>
      <c r="GN277" s="3">
        <v>1.7084999999999999E-2</v>
      </c>
      <c r="GO277" s="22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</row>
    <row r="278" spans="1:264" s="3" customFormat="1" ht="12" customHeight="1" x14ac:dyDescent="0.2">
      <c r="A278" s="4" t="s">
        <v>391</v>
      </c>
      <c r="B278" s="4" t="s">
        <v>218</v>
      </c>
      <c r="C278" s="4">
        <v>264</v>
      </c>
      <c r="D278" s="4" t="s">
        <v>91</v>
      </c>
      <c r="E278" s="4" t="s">
        <v>67</v>
      </c>
      <c r="F278" s="4" t="s">
        <v>69</v>
      </c>
      <c r="G278" s="4">
        <v>4</v>
      </c>
      <c r="H278" s="4" t="s">
        <v>167</v>
      </c>
      <c r="I278" s="4">
        <v>1</v>
      </c>
      <c r="J278" s="4">
        <v>0</v>
      </c>
      <c r="K278" s="4"/>
      <c r="L278" s="4"/>
      <c r="M278" s="4"/>
      <c r="N278" s="4"/>
      <c r="O278" s="4"/>
      <c r="P278" s="4" t="s">
        <v>671</v>
      </c>
      <c r="Q278" s="4" t="s">
        <v>672</v>
      </c>
      <c r="R278" s="4" t="s">
        <v>670</v>
      </c>
      <c r="S278" s="4">
        <v>21.715</v>
      </c>
      <c r="T278" s="4">
        <v>21.872</v>
      </c>
      <c r="U278" s="4">
        <v>1</v>
      </c>
      <c r="V278" s="10">
        <v>43223</v>
      </c>
      <c r="W278" s="4">
        <v>1</v>
      </c>
      <c r="X278" s="4">
        <v>0.15700000000000003</v>
      </c>
      <c r="Y278" s="4">
        <v>0.15700000000000003</v>
      </c>
      <c r="Z278" s="4">
        <v>1</v>
      </c>
      <c r="AA278" s="4"/>
      <c r="AB278" s="4"/>
      <c r="AC278" s="4"/>
      <c r="AD278" s="4"/>
      <c r="AE278" s="10">
        <v>41275</v>
      </c>
      <c r="AF278" s="10">
        <v>43100</v>
      </c>
      <c r="AG278" s="16"/>
      <c r="AH278" s="16"/>
      <c r="AI278" s="31">
        <v>53000</v>
      </c>
      <c r="AJ278" s="31">
        <v>53000</v>
      </c>
      <c r="AK278" s="31">
        <v>53000</v>
      </c>
      <c r="AL278" s="31">
        <v>53000</v>
      </c>
      <c r="AM278" s="31">
        <v>53000</v>
      </c>
      <c r="AN278" s="31"/>
      <c r="AO278" s="14">
        <v>0.39700000000000202</v>
      </c>
      <c r="AP278" s="4">
        <v>5753</v>
      </c>
      <c r="AQ278" s="4">
        <v>0.15700000000000003</v>
      </c>
      <c r="AR278" s="9">
        <v>11.925352536964837</v>
      </c>
      <c r="AS278" s="9">
        <v>10.162716707177825</v>
      </c>
      <c r="AT278" s="9">
        <v>7.9424253232371269</v>
      </c>
      <c r="AU278" s="9">
        <v>0</v>
      </c>
      <c r="AV278" s="9">
        <v>0</v>
      </c>
      <c r="AW278" s="39" t="b">
        <v>0</v>
      </c>
      <c r="AX278" s="39" t="b">
        <v>0</v>
      </c>
      <c r="AY278" s="9">
        <v>0</v>
      </c>
      <c r="AZ278" s="9">
        <v>787.15999999998724</v>
      </c>
      <c r="BA278" s="9">
        <v>620.31112598141328</v>
      </c>
      <c r="BB278" s="9">
        <v>8.6820738606766223</v>
      </c>
      <c r="BC278" s="9">
        <v>16.508337640680224</v>
      </c>
      <c r="BD278" s="9">
        <v>2.250020147397755</v>
      </c>
      <c r="BE278" s="9">
        <v>1.8514919331420083</v>
      </c>
      <c r="BF278" s="9" t="s">
        <v>216</v>
      </c>
      <c r="BG278" s="9">
        <v>6.4931060756679635</v>
      </c>
      <c r="BH278" s="4"/>
      <c r="BI278" s="4"/>
      <c r="BJ278" s="4" t="s">
        <v>167</v>
      </c>
      <c r="BK278" s="4"/>
      <c r="BL278" s="32">
        <v>0</v>
      </c>
      <c r="BM278" s="16"/>
      <c r="BN278" s="16"/>
      <c r="BO278" s="31">
        <v>14551.980909560159</v>
      </c>
      <c r="BP278" s="31">
        <v>14551.980909560159</v>
      </c>
      <c r="BQ278" s="31">
        <v>14514.494499933706</v>
      </c>
      <c r="BR278" s="31">
        <v>14551.980909560159</v>
      </c>
      <c r="BS278" s="31">
        <v>14551.980909560159</v>
      </c>
      <c r="BT278" s="31"/>
      <c r="BU278" s="4"/>
      <c r="BV278" s="32">
        <v>0.88500000000000156</v>
      </c>
      <c r="BW278" s="16"/>
      <c r="BX278" s="16"/>
      <c r="BY278" s="31">
        <v>3600</v>
      </c>
      <c r="BZ278" s="31">
        <v>3600</v>
      </c>
      <c r="CA278" s="31">
        <v>3600</v>
      </c>
      <c r="CB278" s="31">
        <v>3900</v>
      </c>
      <c r="CC278" s="31">
        <v>3900</v>
      </c>
      <c r="CD278" s="31"/>
      <c r="CE278" s="16"/>
      <c r="CF278" s="16"/>
      <c r="CG278" s="31">
        <v>14551.980909560159</v>
      </c>
      <c r="CH278" s="31">
        <v>14551.980909560159</v>
      </c>
      <c r="CI278" s="31">
        <v>14514.494499933706</v>
      </c>
      <c r="CJ278" s="31">
        <v>14551.980909560159</v>
      </c>
      <c r="CK278" s="31">
        <v>14551.980909560159</v>
      </c>
      <c r="CL278" s="31"/>
      <c r="CM278" s="16"/>
      <c r="CN278" s="16"/>
      <c r="CO278" s="16"/>
      <c r="CP278" s="16"/>
      <c r="CQ278" s="16"/>
      <c r="CR278" s="16"/>
      <c r="CS278" s="16"/>
      <c r="CT278" s="16"/>
      <c r="CU278" s="4"/>
      <c r="CV278" s="4"/>
      <c r="CW278" s="4"/>
      <c r="CX278" s="4"/>
      <c r="CY278" s="4"/>
      <c r="CZ278" s="22"/>
      <c r="DA278" s="4">
        <v>0</v>
      </c>
      <c r="DB278" s="4">
        <v>0</v>
      </c>
      <c r="DC278" s="4">
        <v>365</v>
      </c>
      <c r="DD278" s="4">
        <v>365</v>
      </c>
      <c r="DE278" s="4">
        <v>365</v>
      </c>
      <c r="DF278" s="4">
        <v>366</v>
      </c>
      <c r="DG278" s="4">
        <v>365</v>
      </c>
      <c r="DH278" s="4">
        <v>0</v>
      </c>
      <c r="DI278" s="16">
        <f t="shared" si="54"/>
        <v>53000</v>
      </c>
      <c r="DJ278" s="16">
        <f t="shared" si="55"/>
        <v>14544.487733484773</v>
      </c>
      <c r="DK278" s="16">
        <f t="shared" si="56"/>
        <v>3720.0985761226725</v>
      </c>
      <c r="DL278" s="16">
        <f t="shared" si="57"/>
        <v>14544.487733484773</v>
      </c>
      <c r="DM278" s="16">
        <f t="shared" si="58"/>
        <v>0</v>
      </c>
      <c r="DN278" s="22"/>
      <c r="DO278" s="4">
        <f>COUNTIFS(crashes!$G$2:$G$17624,"&gt;="&amp;S278,crashes!$G$2:$G$17624,"&lt;"&amp;T278,crashes!$D$2:$D$17624,"="&amp;C278, crashes!$S$2:$S$17624, "&gt;="&amp;AE278, crashes!$S$2:$S$17624, "&lt;="&amp;AF278, crashes!$E$2:$E$17624, "="&amp;D278 )</f>
        <v>12</v>
      </c>
      <c r="DP278" s="29">
        <f>COUNTIFS(crashes!$G$2:$G$17624,"&gt;="&amp;S278,crashes!$G$2:$G$17624,"&lt;"&amp;T278,crashes!$D$2:$D$17624,"="&amp;C278, crashes!$S$2:$S$17624, "&gt;="&amp;AE278, crashes!$S$2:$S$17624, "&lt;="&amp;AF278, crashes!$E$2:$E$17624, "="&amp;D278, crashes!$R$2:$R$17624, "=Weekday")</f>
        <v>8</v>
      </c>
      <c r="DQ278" s="29">
        <f>COUNTIFS(crashes!$G$2:$G$17624,"&gt;="&amp;S278,crashes!$G$2:$G$17624,"&lt;"&amp;T278,crashes!$D$2:$D$17624,"="&amp;C278, crashes!$S$2:$S$17624, "&gt;="&amp;AE278, crashes!$S$2:$S$17624, "&lt;="&amp;AF278, crashes!$E$2:$E$17624, "="&amp;D278, crashes!$R$2:$R$17624, "=Weekend")</f>
        <v>4</v>
      </c>
      <c r="DR278" s="30">
        <f>COUNTIFS(crashes!$G$2:$G$17624,"&gt;="&amp;S278,crashes!$G$2:$G$17624,"&lt;"&amp;T278,crashes!$D$2:$D$17624,"="&amp;C278, crashes!$S$2:$S$17624, "&gt;="&amp;AE278, crashes!$S$2:$S$17624, "&lt;="&amp;AF278, crashes!$E$2:$E$17624, "="&amp;D278,  crashes!$R$2:$R$17624, "=Weekday", crashes!$N$2:$N$17624,"=K")</f>
        <v>0</v>
      </c>
      <c r="DS278" s="30">
        <f>COUNTIFS(crashes!$G$2:$G$17624,"&gt;="&amp;S278,crashes!$G$2:$G$17624,"&lt;"&amp;T278,crashes!$D$2:$D$17624,"="&amp;C278, crashes!$S$2:$S$17624, "&gt;="&amp;AE278, crashes!$S$2:$S$17624, "&lt;="&amp;AF278, crashes!$E$2:$E$17624, "="&amp;D278,  crashes!$R$2:$R$17624, "=Weekday", crashes!$N$2:$N$17624,"=A")</f>
        <v>0</v>
      </c>
      <c r="DT278" s="30">
        <f>COUNTIFS(crashes!$G$2:$G$17624,"&gt;="&amp;S278,crashes!$G$2:$G$17624,"&lt;"&amp;T278,crashes!$D$2:$D$17624,"="&amp;C278, crashes!$S$2:$S$17624, "&gt;="&amp;AE278, crashes!$S$2:$S$17624, "&lt;="&amp;AF278, crashes!$E$2:$E$17624, "="&amp;D278,  crashes!$R$2:$R$17624, "=Weekday", crashes!$N$2:$N$17624,"=B")</f>
        <v>4</v>
      </c>
      <c r="DU278" s="30">
        <f>COUNTIFS(crashes!$G$2:$G$17624,"&gt;="&amp;S278,crashes!$G$2:$G$17624,"&lt;"&amp;T278,crashes!$D$2:$D$17624,"="&amp;C278, crashes!$S$2:$S$17624, "&gt;="&amp;AE278, crashes!$S$2:$S$17624, "&lt;="&amp;AF278, crashes!$E$2:$E$17624, "="&amp;D278,  crashes!$R$2:$R$17624, "=Weekday", crashes!$N$2:$N$17624,"=C")</f>
        <v>1</v>
      </c>
      <c r="DV278" s="30">
        <f>COUNTIFS(crashes!$G$2:$G$17624,"&gt;="&amp;S278,crashes!$G$2:$G$17624,"&lt;"&amp;T278,crashes!$D$2:$D$17624,"="&amp;C278, crashes!$S$2:$S$17624, "&gt;="&amp;AE278, crashes!$S$2:$S$17624, "&lt;="&amp;AF278, crashes!$E$2:$E$17624, "="&amp;D278,  crashes!$R$2:$R$17624, "=Weekday", crashes!$N$2:$N$17624,"=ABC")</f>
        <v>0</v>
      </c>
      <c r="DW278" s="30">
        <f>COUNTIFS(crashes!$G$2:$G$17624,"&gt;="&amp;S278,crashes!$G$2:$G$17624,"&lt;"&amp;T278,crashes!$D$2:$D$17624,"="&amp;C278, crashes!$S$2:$S$17624, "&gt;="&amp;AE278, crashes!$S$2:$S$17624, "&lt;="&amp;AF278, crashes!$E$2:$E$17624, "="&amp;D278,  crashes!$R$2:$R$17624, "=Weekday", crashes!$N$2:$N$17624,"=O")</f>
        <v>3</v>
      </c>
      <c r="DX278" s="30">
        <f>COUNTIFS(crashes!$G$2:$G$17624,"&gt;="&amp;S278,crashes!$G$2:$G$17624,"&lt;"&amp;T278,crashes!$D$2:$D$17624,"="&amp;C278, crashes!$S$2:$S$17624, "&gt;="&amp;AE278, crashes!$S$2:$S$17624, "&lt;="&amp;AF278, crashes!$E$2:$E$17624, "="&amp;D278,  crashes!$R$2:$R$17624, "=Weekend", crashes!$N$2:$N$17624,"=K")</f>
        <v>0</v>
      </c>
      <c r="DY278" s="30">
        <f>COUNTIFS(crashes!$G$2:$G$17624,"&gt;="&amp;S278,crashes!$G$2:$G$17624,"&lt;"&amp;T278,crashes!$D$2:$D$17624,"="&amp;C278, crashes!$S$2:$S$17624, "&gt;="&amp;AE278, crashes!$S$2:$S$17624, "&lt;="&amp;AF278, crashes!$E$2:$E$17624, "="&amp;D278,  crashes!$R$2:$R$17624, "=Weekend", crashes!$N$2:$N$17624,"=A")</f>
        <v>1</v>
      </c>
      <c r="DZ278" s="30">
        <f>COUNTIFS(crashes!$G$2:$G$17624,"&gt;="&amp;S278,crashes!$G$2:$G$17624,"&lt;"&amp;T278,crashes!$D$2:$D$17624,"="&amp;C278, crashes!$S$2:$S$17624, "&gt;="&amp;AE278, crashes!$S$2:$S$17624, "&lt;="&amp;AF278, crashes!$E$2:$E$17624, "="&amp;D278,  crashes!$R$2:$R$17624, "=Weekend", crashes!$N$2:$N$17624,"=B")</f>
        <v>0</v>
      </c>
      <c r="EA278" s="30">
        <f>COUNTIFS(crashes!$G$2:$G$17624,"&gt;="&amp;S278,crashes!$G$2:$G$17624,"&lt;"&amp;T278,crashes!$D$2:$D$17624,"="&amp;C278, crashes!$S$2:$S$17624, "&gt;="&amp;AE278, crashes!$S$2:$S$17624, "&lt;="&amp;AF278, crashes!$E$2:$E$17624, "="&amp;D278,  crashes!$R$2:$R$17624, "=Weekend", crashes!$N$2:$N$17624,"=C")</f>
        <v>0</v>
      </c>
      <c r="EB278" s="30">
        <f>COUNTIFS(crashes!$G$2:$G$17624,"&gt;="&amp;S278,crashes!$G$2:$G$17624,"&lt;"&amp;T278,crashes!$D$2:$D$17624,"="&amp;C278, crashes!$S$2:$S$17624, "&gt;="&amp;AE278, crashes!$S$2:$S$17624, "&lt;="&amp;AF278, crashes!$E$2:$E$17624, "="&amp;D278,  crashes!$R$2:$R$17624, "=Weekend", crashes!$N$2:$N$17624,"=ABC")</f>
        <v>0</v>
      </c>
      <c r="EC278" s="30">
        <f>COUNTIFS(crashes!$G$2:$G$17624,"&gt;="&amp;S278,crashes!$G$2:$G$17624,"&lt;"&amp;T278,crashes!$D$2:$D$17624,"="&amp;C278, crashes!$S$2:$S$17624, "&gt;="&amp;AE278, crashes!$S$2:$S$17624, "&lt;="&amp;AF278, crashes!$E$2:$E$17624, "="&amp;D278,  crashes!$R$2:$R$17624, "=Weekend", crashes!$N$2:$N$17624,"=O")</f>
        <v>3</v>
      </c>
      <c r="ED278" s="4">
        <f t="shared" si="59"/>
        <v>0</v>
      </c>
      <c r="EE278" s="4">
        <f t="shared" si="60"/>
        <v>1</v>
      </c>
      <c r="EF278" s="4">
        <f t="shared" si="61"/>
        <v>4</v>
      </c>
      <c r="EG278" s="4">
        <f t="shared" si="62"/>
        <v>1</v>
      </c>
      <c r="EH278" s="4">
        <f t="shared" si="63"/>
        <v>0</v>
      </c>
      <c r="EI278" s="50">
        <f t="shared" si="64"/>
        <v>6</v>
      </c>
      <c r="EJ278" s="4">
        <f t="shared" si="65"/>
        <v>6</v>
      </c>
      <c r="EK278" s="22"/>
      <c r="EL278" s="3">
        <v>2016</v>
      </c>
      <c r="EM278" s="3">
        <v>12</v>
      </c>
      <c r="EN278" s="3">
        <v>8.0300000000000007E-3</v>
      </c>
      <c r="EO278" s="3">
        <v>4.79E-3</v>
      </c>
      <c r="EP278" s="3">
        <v>3.8600000000000001E-3</v>
      </c>
      <c r="EQ278" s="3">
        <v>5.0699999999999999E-3</v>
      </c>
      <c r="ER278" s="3">
        <v>1.528E-2</v>
      </c>
      <c r="ES278" s="3">
        <v>4.5690000000000001E-2</v>
      </c>
      <c r="ET278" s="3">
        <v>7.6850000000000002E-2</v>
      </c>
      <c r="EU278" s="3">
        <v>8.4529999999999994E-2</v>
      </c>
      <c r="EV278" s="3">
        <v>5.9220000000000002E-2</v>
      </c>
      <c r="EW278" s="3">
        <v>4.9579999999999999E-2</v>
      </c>
      <c r="EX278" s="3">
        <v>4.8280000000000003E-2</v>
      </c>
      <c r="EY278" s="3">
        <v>5.7729999999999997E-2</v>
      </c>
      <c r="EZ278" s="3">
        <v>6.2179999999999999E-2</v>
      </c>
      <c r="FA278" s="3">
        <v>6.2190000000000002E-2</v>
      </c>
      <c r="FB278" s="3">
        <v>6.7110000000000003E-2</v>
      </c>
      <c r="FC278" s="3">
        <v>7.2429999999999994E-2</v>
      </c>
      <c r="FD278" s="3">
        <v>7.102E-2</v>
      </c>
      <c r="FE278" s="3">
        <v>7.2440000000000004E-2</v>
      </c>
      <c r="FF278" s="3">
        <v>5.8049999999999997E-2</v>
      </c>
      <c r="FG278" s="3">
        <v>4.4240000000000002E-2</v>
      </c>
      <c r="FH278" s="3">
        <v>3.6929999999999998E-2</v>
      </c>
      <c r="FI278" s="3">
        <v>3.2599999999999997E-2</v>
      </c>
      <c r="FJ278" s="3">
        <v>2.3709999999999998E-2</v>
      </c>
      <c r="FK278" s="3">
        <v>1.538E-2</v>
      </c>
      <c r="FL278" s="3">
        <v>2016</v>
      </c>
      <c r="FM278" s="3">
        <v>12</v>
      </c>
      <c r="FN278" s="3">
        <v>2016</v>
      </c>
      <c r="FO278" s="51">
        <v>12</v>
      </c>
      <c r="FP278" s="51">
        <v>271</v>
      </c>
      <c r="FQ278" s="51">
        <v>1.465E-2</v>
      </c>
      <c r="FR278" s="51">
        <v>9.7450000000000002E-3</v>
      </c>
      <c r="FS278" s="3">
        <v>8.515E-3</v>
      </c>
      <c r="FT278" s="3">
        <v>5.8100000000000001E-3</v>
      </c>
      <c r="FU278" s="3">
        <v>6.5750000000000001E-3</v>
      </c>
      <c r="FV278" s="3">
        <v>1.3509999999999999E-2</v>
      </c>
      <c r="FW278" s="3">
        <v>2.0685000000000002E-2</v>
      </c>
      <c r="FX278" s="3">
        <v>2.759E-2</v>
      </c>
      <c r="FY278" s="3">
        <v>3.5045E-2</v>
      </c>
      <c r="FZ278" s="3">
        <v>4.3859999999999996E-2</v>
      </c>
      <c r="GA278" s="3">
        <v>5.0845000000000001E-2</v>
      </c>
      <c r="GB278" s="3">
        <v>5.3849999999999995E-2</v>
      </c>
      <c r="GC278" s="3">
        <v>5.5515000000000002E-2</v>
      </c>
      <c r="GD278" s="3">
        <v>5.6014999999999995E-2</v>
      </c>
      <c r="GE278" s="3">
        <v>5.6194999999999995E-2</v>
      </c>
      <c r="GF278" s="3">
        <v>5.5085000000000002E-2</v>
      </c>
      <c r="GG278" s="3">
        <v>5.4715E-2</v>
      </c>
      <c r="GH278" s="3">
        <v>5.1699999999999996E-2</v>
      </c>
      <c r="GI278" s="3">
        <v>4.6844999999999998E-2</v>
      </c>
      <c r="GJ278" s="3">
        <v>3.8459999999999994E-2</v>
      </c>
      <c r="GK278" s="3">
        <v>3.3119999999999997E-2</v>
      </c>
      <c r="GL278" s="3">
        <v>2.8685000000000002E-2</v>
      </c>
      <c r="GM278" s="3">
        <v>2.3195E-2</v>
      </c>
      <c r="GN278" s="3">
        <v>1.7084999999999999E-2</v>
      </c>
      <c r="GO278" s="22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</row>
    <row r="279" spans="1:264" s="3" customFormat="1" ht="12" customHeight="1" x14ac:dyDescent="0.2">
      <c r="A279" s="4" t="s">
        <v>391</v>
      </c>
      <c r="B279" s="4" t="s">
        <v>218</v>
      </c>
      <c r="C279" s="4">
        <v>264</v>
      </c>
      <c r="D279" s="4" t="s">
        <v>91</v>
      </c>
      <c r="E279" s="4" t="s">
        <v>67</v>
      </c>
      <c r="F279" s="4" t="s">
        <v>68</v>
      </c>
      <c r="G279" s="4">
        <v>4</v>
      </c>
      <c r="H279" s="4" t="s">
        <v>167</v>
      </c>
      <c r="I279" s="4">
        <v>1</v>
      </c>
      <c r="J279" s="4">
        <v>0</v>
      </c>
      <c r="K279" s="4"/>
      <c r="L279" s="4"/>
      <c r="M279" s="4"/>
      <c r="N279" s="4"/>
      <c r="O279" s="4"/>
      <c r="P279" s="4" t="s">
        <v>673</v>
      </c>
      <c r="Q279" s="4" t="s">
        <v>652</v>
      </c>
      <c r="R279" s="4" t="s">
        <v>672</v>
      </c>
      <c r="S279" s="4">
        <v>21.675999999999998</v>
      </c>
      <c r="T279" s="4">
        <v>21.715</v>
      </c>
      <c r="U279" s="4">
        <v>1</v>
      </c>
      <c r="V279" s="10">
        <v>43223</v>
      </c>
      <c r="W279" s="4">
        <v>1</v>
      </c>
      <c r="X279" s="4">
        <v>3.9000000000001478E-2</v>
      </c>
      <c r="Y279" s="4"/>
      <c r="Z279" s="4"/>
      <c r="AA279" s="4"/>
      <c r="AB279" s="4"/>
      <c r="AC279" s="4"/>
      <c r="AD279" s="4"/>
      <c r="AE279" s="10">
        <v>41275</v>
      </c>
      <c r="AF279" s="10">
        <v>43100</v>
      </c>
      <c r="AG279" s="16"/>
      <c r="AH279" s="16"/>
      <c r="AI279" s="31">
        <v>53000</v>
      </c>
      <c r="AJ279" s="31">
        <v>53000</v>
      </c>
      <c r="AK279" s="31">
        <v>53000</v>
      </c>
      <c r="AL279" s="31">
        <v>53000</v>
      </c>
      <c r="AM279" s="31">
        <v>53000</v>
      </c>
      <c r="AN279" s="31"/>
      <c r="AO279" s="14">
        <v>0.39700000000000202</v>
      </c>
      <c r="AP279" s="4">
        <v>5753</v>
      </c>
      <c r="AQ279" s="4">
        <v>3.9000000000001478E-2</v>
      </c>
      <c r="AR279" s="9">
        <v>11.90624836956928</v>
      </c>
      <c r="AS279" s="9">
        <v>9.4311257318368522</v>
      </c>
      <c r="AT279" s="9">
        <v>7.1996320285968984</v>
      </c>
      <c r="AU279" s="9">
        <v>0</v>
      </c>
      <c r="AV279" s="9">
        <v>0</v>
      </c>
      <c r="AW279" s="39" t="b">
        <v>0</v>
      </c>
      <c r="AX279" s="39" t="b">
        <v>0</v>
      </c>
      <c r="AY279" s="9">
        <v>0</v>
      </c>
      <c r="AZ279" s="9">
        <v>0</v>
      </c>
      <c r="BA279" s="9">
        <v>199.89025949074318</v>
      </c>
      <c r="BB279" s="9">
        <v>1.0644313308454265</v>
      </c>
      <c r="BC279" s="9">
        <v>16.309598369702769</v>
      </c>
      <c r="BD279" s="9">
        <v>2.4753263877793019</v>
      </c>
      <c r="BE279" s="9">
        <v>2.0575843689506983</v>
      </c>
      <c r="BF279" s="9" t="s">
        <v>216</v>
      </c>
      <c r="BG279" s="9">
        <v>6.8190521306753862</v>
      </c>
      <c r="BH279" s="4"/>
      <c r="BI279" s="4"/>
      <c r="BJ279" s="4" t="s">
        <v>167</v>
      </c>
      <c r="BK279" s="4"/>
      <c r="BL279" s="32">
        <v>0.15700000000000003</v>
      </c>
      <c r="BM279" s="16"/>
      <c r="BN279" s="16"/>
      <c r="BO279" s="31">
        <v>14551.980909560159</v>
      </c>
      <c r="BP279" s="31">
        <v>14551.980909560159</v>
      </c>
      <c r="BQ279" s="31">
        <v>14514.494499933706</v>
      </c>
      <c r="BR279" s="31">
        <v>14551.980909560159</v>
      </c>
      <c r="BS279" s="31">
        <v>14551.980909560159</v>
      </c>
      <c r="BT279" s="31"/>
      <c r="BU279" s="4"/>
      <c r="BV279" s="32">
        <v>0.84600000000000009</v>
      </c>
      <c r="BW279" s="16"/>
      <c r="BX279" s="16"/>
      <c r="BY279" s="31">
        <v>3600</v>
      </c>
      <c r="BZ279" s="31">
        <v>3600</v>
      </c>
      <c r="CA279" s="31">
        <v>3600</v>
      </c>
      <c r="CB279" s="31">
        <v>3900</v>
      </c>
      <c r="CC279" s="31">
        <v>3900</v>
      </c>
      <c r="CD279" s="31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4"/>
      <c r="CV279" s="4"/>
      <c r="CW279" s="4"/>
      <c r="CX279" s="4"/>
      <c r="CY279" s="4"/>
      <c r="CZ279" s="22"/>
      <c r="DA279" s="4">
        <v>0</v>
      </c>
      <c r="DB279" s="4">
        <v>0</v>
      </c>
      <c r="DC279" s="4">
        <v>365</v>
      </c>
      <c r="DD279" s="4">
        <v>365</v>
      </c>
      <c r="DE279" s="4">
        <v>365</v>
      </c>
      <c r="DF279" s="4">
        <v>366</v>
      </c>
      <c r="DG279" s="4">
        <v>365</v>
      </c>
      <c r="DH279" s="4">
        <v>0</v>
      </c>
      <c r="DI279" s="16">
        <f t="shared" si="54"/>
        <v>53000</v>
      </c>
      <c r="DJ279" s="16">
        <f t="shared" si="55"/>
        <v>14544.487733484773</v>
      </c>
      <c r="DK279" s="16">
        <f t="shared" si="56"/>
        <v>3720.0985761226725</v>
      </c>
      <c r="DL279" s="16">
        <f t="shared" si="57"/>
        <v>0</v>
      </c>
      <c r="DM279" s="16">
        <f t="shared" si="58"/>
        <v>0</v>
      </c>
      <c r="DN279" s="22"/>
      <c r="DO279" s="4">
        <f>COUNTIFS(crashes!$G$2:$G$17624,"&gt;="&amp;S279,crashes!$G$2:$G$17624,"&lt;"&amp;T279,crashes!$D$2:$D$17624,"="&amp;C279, crashes!$S$2:$S$17624, "&gt;="&amp;AE279, crashes!$S$2:$S$17624, "&lt;="&amp;AF279, crashes!$E$2:$E$17624, "="&amp;D279 )</f>
        <v>2</v>
      </c>
      <c r="DP279" s="29">
        <f>COUNTIFS(crashes!$G$2:$G$17624,"&gt;="&amp;S279,crashes!$G$2:$G$17624,"&lt;"&amp;T279,crashes!$D$2:$D$17624,"="&amp;C279, crashes!$S$2:$S$17624, "&gt;="&amp;AE279, crashes!$S$2:$S$17624, "&lt;="&amp;AF279, crashes!$E$2:$E$17624, "="&amp;D279, crashes!$R$2:$R$17624, "=Weekday")</f>
        <v>1</v>
      </c>
      <c r="DQ279" s="29">
        <f>COUNTIFS(crashes!$G$2:$G$17624,"&gt;="&amp;S279,crashes!$G$2:$G$17624,"&lt;"&amp;T279,crashes!$D$2:$D$17624,"="&amp;C279, crashes!$S$2:$S$17624, "&gt;="&amp;AE279, crashes!$S$2:$S$17624, "&lt;="&amp;AF279, crashes!$E$2:$E$17624, "="&amp;D279, crashes!$R$2:$R$17624, "=Weekend")</f>
        <v>1</v>
      </c>
      <c r="DR279" s="30">
        <f>COUNTIFS(crashes!$G$2:$G$17624,"&gt;="&amp;S279,crashes!$G$2:$G$17624,"&lt;"&amp;T279,crashes!$D$2:$D$17624,"="&amp;C279, crashes!$S$2:$S$17624, "&gt;="&amp;AE279, crashes!$S$2:$S$17624, "&lt;="&amp;AF279, crashes!$E$2:$E$17624, "="&amp;D279,  crashes!$R$2:$R$17624, "=Weekday", crashes!$N$2:$N$17624,"=K")</f>
        <v>0</v>
      </c>
      <c r="DS279" s="30">
        <f>COUNTIFS(crashes!$G$2:$G$17624,"&gt;="&amp;S279,crashes!$G$2:$G$17624,"&lt;"&amp;T279,crashes!$D$2:$D$17624,"="&amp;C279, crashes!$S$2:$S$17624, "&gt;="&amp;AE279, crashes!$S$2:$S$17624, "&lt;="&amp;AF279, crashes!$E$2:$E$17624, "="&amp;D279,  crashes!$R$2:$R$17624, "=Weekday", crashes!$N$2:$N$17624,"=A")</f>
        <v>1</v>
      </c>
      <c r="DT279" s="30">
        <f>COUNTIFS(crashes!$G$2:$G$17624,"&gt;="&amp;S279,crashes!$G$2:$G$17624,"&lt;"&amp;T279,crashes!$D$2:$D$17624,"="&amp;C279, crashes!$S$2:$S$17624, "&gt;="&amp;AE279, crashes!$S$2:$S$17624, "&lt;="&amp;AF279, crashes!$E$2:$E$17624, "="&amp;D279,  crashes!$R$2:$R$17624, "=Weekday", crashes!$N$2:$N$17624,"=B")</f>
        <v>0</v>
      </c>
      <c r="DU279" s="30">
        <f>COUNTIFS(crashes!$G$2:$G$17624,"&gt;="&amp;S279,crashes!$G$2:$G$17624,"&lt;"&amp;T279,crashes!$D$2:$D$17624,"="&amp;C279, crashes!$S$2:$S$17624, "&gt;="&amp;AE279, crashes!$S$2:$S$17624, "&lt;="&amp;AF279, crashes!$E$2:$E$17624, "="&amp;D279,  crashes!$R$2:$R$17624, "=Weekday", crashes!$N$2:$N$17624,"=C")</f>
        <v>0</v>
      </c>
      <c r="DV279" s="30">
        <f>COUNTIFS(crashes!$G$2:$G$17624,"&gt;="&amp;S279,crashes!$G$2:$G$17624,"&lt;"&amp;T279,crashes!$D$2:$D$17624,"="&amp;C279, crashes!$S$2:$S$17624, "&gt;="&amp;AE279, crashes!$S$2:$S$17624, "&lt;="&amp;AF279, crashes!$E$2:$E$17624, "="&amp;D279,  crashes!$R$2:$R$17624, "=Weekday", crashes!$N$2:$N$17624,"=ABC")</f>
        <v>0</v>
      </c>
      <c r="DW279" s="30">
        <f>COUNTIFS(crashes!$G$2:$G$17624,"&gt;="&amp;S279,crashes!$G$2:$G$17624,"&lt;"&amp;T279,crashes!$D$2:$D$17624,"="&amp;C279, crashes!$S$2:$S$17624, "&gt;="&amp;AE279, crashes!$S$2:$S$17624, "&lt;="&amp;AF279, crashes!$E$2:$E$17624, "="&amp;D279,  crashes!$R$2:$R$17624, "=Weekday", crashes!$N$2:$N$17624,"=O")</f>
        <v>0</v>
      </c>
      <c r="DX279" s="30">
        <f>COUNTIFS(crashes!$G$2:$G$17624,"&gt;="&amp;S279,crashes!$G$2:$G$17624,"&lt;"&amp;T279,crashes!$D$2:$D$17624,"="&amp;C279, crashes!$S$2:$S$17624, "&gt;="&amp;AE279, crashes!$S$2:$S$17624, "&lt;="&amp;AF279, crashes!$E$2:$E$17624, "="&amp;D279,  crashes!$R$2:$R$17624, "=Weekend", crashes!$N$2:$N$17624,"=K")</f>
        <v>0</v>
      </c>
      <c r="DY279" s="30">
        <f>COUNTIFS(crashes!$G$2:$G$17624,"&gt;="&amp;S279,crashes!$G$2:$G$17624,"&lt;"&amp;T279,crashes!$D$2:$D$17624,"="&amp;C279, crashes!$S$2:$S$17624, "&gt;="&amp;AE279, crashes!$S$2:$S$17624, "&lt;="&amp;AF279, crashes!$E$2:$E$17624, "="&amp;D279,  crashes!$R$2:$R$17624, "=Weekend", crashes!$N$2:$N$17624,"=A")</f>
        <v>0</v>
      </c>
      <c r="DZ279" s="30">
        <f>COUNTIFS(crashes!$G$2:$G$17624,"&gt;="&amp;S279,crashes!$G$2:$G$17624,"&lt;"&amp;T279,crashes!$D$2:$D$17624,"="&amp;C279, crashes!$S$2:$S$17624, "&gt;="&amp;AE279, crashes!$S$2:$S$17624, "&lt;="&amp;AF279, crashes!$E$2:$E$17624, "="&amp;D279,  crashes!$R$2:$R$17624, "=Weekend", crashes!$N$2:$N$17624,"=B")</f>
        <v>0</v>
      </c>
      <c r="EA279" s="30">
        <f>COUNTIFS(crashes!$G$2:$G$17624,"&gt;="&amp;S279,crashes!$G$2:$G$17624,"&lt;"&amp;T279,crashes!$D$2:$D$17624,"="&amp;C279, crashes!$S$2:$S$17624, "&gt;="&amp;AE279, crashes!$S$2:$S$17624, "&lt;="&amp;AF279, crashes!$E$2:$E$17624, "="&amp;D279,  crashes!$R$2:$R$17624, "=Weekend", crashes!$N$2:$N$17624,"=C")</f>
        <v>1</v>
      </c>
      <c r="EB279" s="30">
        <f>COUNTIFS(crashes!$G$2:$G$17624,"&gt;="&amp;S279,crashes!$G$2:$G$17624,"&lt;"&amp;T279,crashes!$D$2:$D$17624,"="&amp;C279, crashes!$S$2:$S$17624, "&gt;="&amp;AE279, crashes!$S$2:$S$17624, "&lt;="&amp;AF279, crashes!$E$2:$E$17624, "="&amp;D279,  crashes!$R$2:$R$17624, "=Weekend", crashes!$N$2:$N$17624,"=ABC")</f>
        <v>0</v>
      </c>
      <c r="EC279" s="30">
        <f>COUNTIFS(crashes!$G$2:$G$17624,"&gt;="&amp;S279,crashes!$G$2:$G$17624,"&lt;"&amp;T279,crashes!$D$2:$D$17624,"="&amp;C279, crashes!$S$2:$S$17624, "&gt;="&amp;AE279, crashes!$S$2:$S$17624, "&lt;="&amp;AF279, crashes!$E$2:$E$17624, "="&amp;D279,  crashes!$R$2:$R$17624, "=Weekend", crashes!$N$2:$N$17624,"=O")</f>
        <v>0</v>
      </c>
      <c r="ED279" s="4">
        <f t="shared" si="59"/>
        <v>0</v>
      </c>
      <c r="EE279" s="4">
        <f t="shared" si="60"/>
        <v>1</v>
      </c>
      <c r="EF279" s="4">
        <f t="shared" si="61"/>
        <v>0</v>
      </c>
      <c r="EG279" s="4">
        <f t="shared" si="62"/>
        <v>1</v>
      </c>
      <c r="EH279" s="4">
        <f t="shared" si="63"/>
        <v>0</v>
      </c>
      <c r="EI279" s="50">
        <f t="shared" si="64"/>
        <v>2</v>
      </c>
      <c r="EJ279" s="4">
        <f t="shared" si="65"/>
        <v>0</v>
      </c>
      <c r="EK279" s="22"/>
      <c r="EL279" s="3">
        <v>2016</v>
      </c>
      <c r="EM279" s="3">
        <v>12</v>
      </c>
      <c r="EN279" s="3">
        <v>8.0300000000000007E-3</v>
      </c>
      <c r="EO279" s="3">
        <v>4.79E-3</v>
      </c>
      <c r="EP279" s="3">
        <v>3.8600000000000001E-3</v>
      </c>
      <c r="EQ279" s="3">
        <v>5.0699999999999999E-3</v>
      </c>
      <c r="ER279" s="3">
        <v>1.528E-2</v>
      </c>
      <c r="ES279" s="3">
        <v>4.5690000000000001E-2</v>
      </c>
      <c r="ET279" s="3">
        <v>7.6850000000000002E-2</v>
      </c>
      <c r="EU279" s="3">
        <v>8.4529999999999994E-2</v>
      </c>
      <c r="EV279" s="3">
        <v>5.9220000000000002E-2</v>
      </c>
      <c r="EW279" s="3">
        <v>4.9579999999999999E-2</v>
      </c>
      <c r="EX279" s="3">
        <v>4.8280000000000003E-2</v>
      </c>
      <c r="EY279" s="3">
        <v>5.7729999999999997E-2</v>
      </c>
      <c r="EZ279" s="3">
        <v>6.2179999999999999E-2</v>
      </c>
      <c r="FA279" s="3">
        <v>6.2190000000000002E-2</v>
      </c>
      <c r="FB279" s="3">
        <v>6.7110000000000003E-2</v>
      </c>
      <c r="FC279" s="3">
        <v>7.2429999999999994E-2</v>
      </c>
      <c r="FD279" s="3">
        <v>7.102E-2</v>
      </c>
      <c r="FE279" s="3">
        <v>7.2440000000000004E-2</v>
      </c>
      <c r="FF279" s="3">
        <v>5.8049999999999997E-2</v>
      </c>
      <c r="FG279" s="3">
        <v>4.4240000000000002E-2</v>
      </c>
      <c r="FH279" s="3">
        <v>3.6929999999999998E-2</v>
      </c>
      <c r="FI279" s="3">
        <v>3.2599999999999997E-2</v>
      </c>
      <c r="FJ279" s="3">
        <v>2.3709999999999998E-2</v>
      </c>
      <c r="FK279" s="3">
        <v>1.538E-2</v>
      </c>
      <c r="FL279" s="3">
        <v>2016</v>
      </c>
      <c r="FM279" s="3">
        <v>12</v>
      </c>
      <c r="FN279" s="3">
        <v>2016</v>
      </c>
      <c r="FO279" s="51">
        <v>12</v>
      </c>
      <c r="FP279" s="51">
        <v>271</v>
      </c>
      <c r="FQ279" s="51">
        <v>1.465E-2</v>
      </c>
      <c r="FR279" s="51">
        <v>9.7450000000000002E-3</v>
      </c>
      <c r="FS279" s="3">
        <v>8.515E-3</v>
      </c>
      <c r="FT279" s="3">
        <v>5.8100000000000001E-3</v>
      </c>
      <c r="FU279" s="3">
        <v>6.5750000000000001E-3</v>
      </c>
      <c r="FV279" s="3">
        <v>1.3509999999999999E-2</v>
      </c>
      <c r="FW279" s="3">
        <v>2.0685000000000002E-2</v>
      </c>
      <c r="FX279" s="3">
        <v>2.759E-2</v>
      </c>
      <c r="FY279" s="3">
        <v>3.5045E-2</v>
      </c>
      <c r="FZ279" s="3">
        <v>4.3859999999999996E-2</v>
      </c>
      <c r="GA279" s="3">
        <v>5.0845000000000001E-2</v>
      </c>
      <c r="GB279" s="3">
        <v>5.3849999999999995E-2</v>
      </c>
      <c r="GC279" s="3">
        <v>5.5515000000000002E-2</v>
      </c>
      <c r="GD279" s="3">
        <v>5.6014999999999995E-2</v>
      </c>
      <c r="GE279" s="3">
        <v>5.6194999999999995E-2</v>
      </c>
      <c r="GF279" s="3">
        <v>5.5085000000000002E-2</v>
      </c>
      <c r="GG279" s="3">
        <v>5.4715E-2</v>
      </c>
      <c r="GH279" s="3">
        <v>5.1699999999999996E-2</v>
      </c>
      <c r="GI279" s="3">
        <v>4.6844999999999998E-2</v>
      </c>
      <c r="GJ279" s="3">
        <v>3.8459999999999994E-2</v>
      </c>
      <c r="GK279" s="3">
        <v>3.3119999999999997E-2</v>
      </c>
      <c r="GL279" s="3">
        <v>2.8685000000000002E-2</v>
      </c>
      <c r="GM279" s="3">
        <v>2.3195E-2</v>
      </c>
      <c r="GN279" s="3">
        <v>1.7084999999999999E-2</v>
      </c>
      <c r="GO279" s="22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</row>
    <row r="280" spans="1:264" s="3" customFormat="1" ht="12" customHeight="1" x14ac:dyDescent="0.2">
      <c r="A280" s="4" t="s">
        <v>391</v>
      </c>
      <c r="B280" s="4" t="s">
        <v>218</v>
      </c>
      <c r="C280" s="4">
        <v>264</v>
      </c>
      <c r="D280" s="4" t="s">
        <v>91</v>
      </c>
      <c r="E280" s="4" t="s">
        <v>67</v>
      </c>
      <c r="F280" s="4" t="s">
        <v>68</v>
      </c>
      <c r="G280" s="4">
        <v>4</v>
      </c>
      <c r="H280" s="4" t="s">
        <v>167</v>
      </c>
      <c r="I280" s="4">
        <v>1</v>
      </c>
      <c r="J280" s="4">
        <v>0</v>
      </c>
      <c r="K280" s="4"/>
      <c r="L280" s="4"/>
      <c r="M280" s="4"/>
      <c r="N280" s="4"/>
      <c r="O280" s="4"/>
      <c r="P280" s="4" t="s">
        <v>674</v>
      </c>
      <c r="Q280" s="4" t="s">
        <v>675</v>
      </c>
      <c r="R280" s="4" t="s">
        <v>652</v>
      </c>
      <c r="S280" s="4">
        <v>21.099</v>
      </c>
      <c r="T280" s="4">
        <v>21.675999999999998</v>
      </c>
      <c r="U280" s="4">
        <v>1</v>
      </c>
      <c r="V280" s="10">
        <v>43223</v>
      </c>
      <c r="W280" s="4">
        <v>1</v>
      </c>
      <c r="X280" s="4">
        <v>0.57699999999999818</v>
      </c>
      <c r="Y280" s="4"/>
      <c r="Z280" s="4"/>
      <c r="AA280" s="4"/>
      <c r="AB280" s="4"/>
      <c r="AC280" s="4"/>
      <c r="AD280" s="4"/>
      <c r="AE280" s="10">
        <v>41275</v>
      </c>
      <c r="AF280" s="10">
        <v>43100</v>
      </c>
      <c r="AG280" s="16"/>
      <c r="AH280" s="16"/>
      <c r="AI280" s="31">
        <v>47922.506044663802</v>
      </c>
      <c r="AJ280" s="31">
        <v>47922.506044663802</v>
      </c>
      <c r="AK280" s="31">
        <v>61571.602232194949</v>
      </c>
      <c r="AL280" s="31">
        <v>60485.542625990362</v>
      </c>
      <c r="AM280" s="31">
        <v>60509.985752429093</v>
      </c>
      <c r="AN280" s="31"/>
      <c r="AO280" s="4"/>
      <c r="AP280" s="4"/>
      <c r="AQ280" s="4"/>
      <c r="AR280" s="9">
        <v>11.874096841956877</v>
      </c>
      <c r="AS280" s="9">
        <v>9.4170816381356932</v>
      </c>
      <c r="AT280" s="9">
        <v>7.7816008148905729</v>
      </c>
      <c r="AU280" s="9">
        <v>0</v>
      </c>
      <c r="AV280" s="9">
        <v>0</v>
      </c>
      <c r="AW280" s="39" t="b">
        <v>0</v>
      </c>
      <c r="AX280" s="39" t="b">
        <v>0</v>
      </c>
      <c r="AY280" s="9">
        <v>2065.1900000000014</v>
      </c>
      <c r="AZ280" s="9">
        <v>2065.1900000000014</v>
      </c>
      <c r="BA280" s="9">
        <v>2831.7086363710382</v>
      </c>
      <c r="BB280" s="9">
        <v>1</v>
      </c>
      <c r="BC280" s="9">
        <v>16.395611353789917</v>
      </c>
      <c r="BD280" s="9">
        <v>2.3230875822390775</v>
      </c>
      <c r="BE280" s="9">
        <v>1.8682886043637774</v>
      </c>
      <c r="BF280" s="9" t="s">
        <v>216</v>
      </c>
      <c r="BG280" s="9">
        <v>6.4850704697849251</v>
      </c>
      <c r="BH280" s="4"/>
      <c r="BI280" s="4"/>
      <c r="BJ280" s="4" t="s">
        <v>167</v>
      </c>
      <c r="BK280" s="4"/>
      <c r="BL280" s="32">
        <v>0.19600000000000151</v>
      </c>
      <c r="BM280" s="16"/>
      <c r="BN280" s="16"/>
      <c r="BO280" s="31">
        <v>14551.980909560159</v>
      </c>
      <c r="BP280" s="31">
        <v>14551.980909560159</v>
      </c>
      <c r="BQ280" s="31">
        <v>14514.494499933706</v>
      </c>
      <c r="BR280" s="31">
        <v>14551.980909560159</v>
      </c>
      <c r="BS280" s="31">
        <v>14551.980909560159</v>
      </c>
      <c r="BT280" s="31"/>
      <c r="BU280" s="4"/>
      <c r="BV280" s="32">
        <v>0.2690000000000019</v>
      </c>
      <c r="BW280" s="16"/>
      <c r="BX280" s="16"/>
      <c r="BY280" s="31">
        <v>3600</v>
      </c>
      <c r="BZ280" s="31">
        <v>3600</v>
      </c>
      <c r="CA280" s="31">
        <v>3600</v>
      </c>
      <c r="CB280" s="31">
        <v>3900</v>
      </c>
      <c r="CC280" s="31">
        <v>3900</v>
      </c>
      <c r="CD280" s="31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4"/>
      <c r="CV280" s="4"/>
      <c r="CW280" s="4"/>
      <c r="CX280" s="4"/>
      <c r="CY280" s="4"/>
      <c r="CZ280" s="22"/>
      <c r="DA280" s="4">
        <v>0</v>
      </c>
      <c r="DB280" s="4">
        <v>0</v>
      </c>
      <c r="DC280" s="4">
        <v>365</v>
      </c>
      <c r="DD280" s="4">
        <v>365</v>
      </c>
      <c r="DE280" s="4">
        <v>365</v>
      </c>
      <c r="DF280" s="4">
        <v>366</v>
      </c>
      <c r="DG280" s="4">
        <v>365</v>
      </c>
      <c r="DH280" s="4">
        <v>0</v>
      </c>
      <c r="DI280" s="16">
        <f t="shared" si="54"/>
        <v>55685.058942007025</v>
      </c>
      <c r="DJ280" s="16">
        <f t="shared" si="55"/>
        <v>14544.487733484773</v>
      </c>
      <c r="DK280" s="16">
        <f t="shared" si="56"/>
        <v>3720.0985761226725</v>
      </c>
      <c r="DL280" s="16">
        <f t="shared" si="57"/>
        <v>0</v>
      </c>
      <c r="DM280" s="16">
        <f t="shared" si="58"/>
        <v>0</v>
      </c>
      <c r="DN280" s="22"/>
      <c r="DO280" s="4">
        <f>COUNTIFS(crashes!$G$2:$G$17624,"&gt;="&amp;S280,crashes!$G$2:$G$17624,"&lt;"&amp;T280,crashes!$D$2:$D$17624,"="&amp;C280, crashes!$S$2:$S$17624, "&gt;="&amp;AE280, crashes!$S$2:$S$17624, "&lt;="&amp;AF280, crashes!$E$2:$E$17624, "="&amp;D280 )</f>
        <v>24</v>
      </c>
      <c r="DP280" s="29">
        <f>COUNTIFS(crashes!$G$2:$G$17624,"&gt;="&amp;S280,crashes!$G$2:$G$17624,"&lt;"&amp;T280,crashes!$D$2:$D$17624,"="&amp;C280, crashes!$S$2:$S$17624, "&gt;="&amp;AE280, crashes!$S$2:$S$17624, "&lt;="&amp;AF280, crashes!$E$2:$E$17624, "="&amp;D280, crashes!$R$2:$R$17624, "=Weekday")</f>
        <v>17</v>
      </c>
      <c r="DQ280" s="29">
        <f>COUNTIFS(crashes!$G$2:$G$17624,"&gt;="&amp;S280,crashes!$G$2:$G$17624,"&lt;"&amp;T280,crashes!$D$2:$D$17624,"="&amp;C280, crashes!$S$2:$S$17624, "&gt;="&amp;AE280, crashes!$S$2:$S$17624, "&lt;="&amp;AF280, crashes!$E$2:$E$17624, "="&amp;D280, crashes!$R$2:$R$17624, "=Weekend")</f>
        <v>7</v>
      </c>
      <c r="DR280" s="30">
        <f>COUNTIFS(crashes!$G$2:$G$17624,"&gt;="&amp;S280,crashes!$G$2:$G$17624,"&lt;"&amp;T280,crashes!$D$2:$D$17624,"="&amp;C280, crashes!$S$2:$S$17624, "&gt;="&amp;AE280, crashes!$S$2:$S$17624, "&lt;="&amp;AF280, crashes!$E$2:$E$17624, "="&amp;D280,  crashes!$R$2:$R$17624, "=Weekday", crashes!$N$2:$N$17624,"=K")</f>
        <v>0</v>
      </c>
      <c r="DS280" s="30">
        <f>COUNTIFS(crashes!$G$2:$G$17624,"&gt;="&amp;S280,crashes!$G$2:$G$17624,"&lt;"&amp;T280,crashes!$D$2:$D$17624,"="&amp;C280, crashes!$S$2:$S$17624, "&gt;="&amp;AE280, crashes!$S$2:$S$17624, "&lt;="&amp;AF280, crashes!$E$2:$E$17624, "="&amp;D280,  crashes!$R$2:$R$17624, "=Weekday", crashes!$N$2:$N$17624,"=A")</f>
        <v>0</v>
      </c>
      <c r="DT280" s="30">
        <f>COUNTIFS(crashes!$G$2:$G$17624,"&gt;="&amp;S280,crashes!$G$2:$G$17624,"&lt;"&amp;T280,crashes!$D$2:$D$17624,"="&amp;C280, crashes!$S$2:$S$17624, "&gt;="&amp;AE280, crashes!$S$2:$S$17624, "&lt;="&amp;AF280, crashes!$E$2:$E$17624, "="&amp;D280,  crashes!$R$2:$R$17624, "=Weekday", crashes!$N$2:$N$17624,"=B")</f>
        <v>4</v>
      </c>
      <c r="DU280" s="30">
        <f>COUNTIFS(crashes!$G$2:$G$17624,"&gt;="&amp;S280,crashes!$G$2:$G$17624,"&lt;"&amp;T280,crashes!$D$2:$D$17624,"="&amp;C280, crashes!$S$2:$S$17624, "&gt;="&amp;AE280, crashes!$S$2:$S$17624, "&lt;="&amp;AF280, crashes!$E$2:$E$17624, "="&amp;D280,  crashes!$R$2:$R$17624, "=Weekday", crashes!$N$2:$N$17624,"=C")</f>
        <v>1</v>
      </c>
      <c r="DV280" s="30">
        <f>COUNTIFS(crashes!$G$2:$G$17624,"&gt;="&amp;S280,crashes!$G$2:$G$17624,"&lt;"&amp;T280,crashes!$D$2:$D$17624,"="&amp;C280, crashes!$S$2:$S$17624, "&gt;="&amp;AE280, crashes!$S$2:$S$17624, "&lt;="&amp;AF280, crashes!$E$2:$E$17624, "="&amp;D280,  crashes!$R$2:$R$17624, "=Weekday", crashes!$N$2:$N$17624,"=ABC")</f>
        <v>0</v>
      </c>
      <c r="DW280" s="30">
        <f>COUNTIFS(crashes!$G$2:$G$17624,"&gt;="&amp;S280,crashes!$G$2:$G$17624,"&lt;"&amp;T280,crashes!$D$2:$D$17624,"="&amp;C280, crashes!$S$2:$S$17624, "&gt;="&amp;AE280, crashes!$S$2:$S$17624, "&lt;="&amp;AF280, crashes!$E$2:$E$17624, "="&amp;D280,  crashes!$R$2:$R$17624, "=Weekday", crashes!$N$2:$N$17624,"=O")</f>
        <v>12</v>
      </c>
      <c r="DX280" s="30">
        <f>COUNTIFS(crashes!$G$2:$G$17624,"&gt;="&amp;S280,crashes!$G$2:$G$17624,"&lt;"&amp;T280,crashes!$D$2:$D$17624,"="&amp;C280, crashes!$S$2:$S$17624, "&gt;="&amp;AE280, crashes!$S$2:$S$17624, "&lt;="&amp;AF280, crashes!$E$2:$E$17624, "="&amp;D280,  crashes!$R$2:$R$17624, "=Weekend", crashes!$N$2:$N$17624,"=K")</f>
        <v>0</v>
      </c>
      <c r="DY280" s="30">
        <f>COUNTIFS(crashes!$G$2:$G$17624,"&gt;="&amp;S280,crashes!$G$2:$G$17624,"&lt;"&amp;T280,crashes!$D$2:$D$17624,"="&amp;C280, crashes!$S$2:$S$17624, "&gt;="&amp;AE280, crashes!$S$2:$S$17624, "&lt;="&amp;AF280, crashes!$E$2:$E$17624, "="&amp;D280,  crashes!$R$2:$R$17624, "=Weekend", crashes!$N$2:$N$17624,"=A")</f>
        <v>2</v>
      </c>
      <c r="DZ280" s="30">
        <f>COUNTIFS(crashes!$G$2:$G$17624,"&gt;="&amp;S280,crashes!$G$2:$G$17624,"&lt;"&amp;T280,crashes!$D$2:$D$17624,"="&amp;C280, crashes!$S$2:$S$17624, "&gt;="&amp;AE280, crashes!$S$2:$S$17624, "&lt;="&amp;AF280, crashes!$E$2:$E$17624, "="&amp;D280,  crashes!$R$2:$R$17624, "=Weekend", crashes!$N$2:$N$17624,"=B")</f>
        <v>2</v>
      </c>
      <c r="EA280" s="30">
        <f>COUNTIFS(crashes!$G$2:$G$17624,"&gt;="&amp;S280,crashes!$G$2:$G$17624,"&lt;"&amp;T280,crashes!$D$2:$D$17624,"="&amp;C280, crashes!$S$2:$S$17624, "&gt;="&amp;AE280, crashes!$S$2:$S$17624, "&lt;="&amp;AF280, crashes!$E$2:$E$17624, "="&amp;D280,  crashes!$R$2:$R$17624, "=Weekend", crashes!$N$2:$N$17624,"=C")</f>
        <v>0</v>
      </c>
      <c r="EB280" s="30">
        <f>COUNTIFS(crashes!$G$2:$G$17624,"&gt;="&amp;S280,crashes!$G$2:$G$17624,"&lt;"&amp;T280,crashes!$D$2:$D$17624,"="&amp;C280, crashes!$S$2:$S$17624, "&gt;="&amp;AE280, crashes!$S$2:$S$17624, "&lt;="&amp;AF280, crashes!$E$2:$E$17624, "="&amp;D280,  crashes!$R$2:$R$17624, "=Weekend", crashes!$N$2:$N$17624,"=ABC")</f>
        <v>0</v>
      </c>
      <c r="EC280" s="30">
        <f>COUNTIFS(crashes!$G$2:$G$17624,"&gt;="&amp;S280,crashes!$G$2:$G$17624,"&lt;"&amp;T280,crashes!$D$2:$D$17624,"="&amp;C280, crashes!$S$2:$S$17624, "&gt;="&amp;AE280, crashes!$S$2:$S$17624, "&lt;="&amp;AF280, crashes!$E$2:$E$17624, "="&amp;D280,  crashes!$R$2:$R$17624, "=Weekend", crashes!$N$2:$N$17624,"=O")</f>
        <v>3</v>
      </c>
      <c r="ED280" s="4">
        <f t="shared" si="59"/>
        <v>0</v>
      </c>
      <c r="EE280" s="4">
        <f t="shared" si="60"/>
        <v>2</v>
      </c>
      <c r="EF280" s="4">
        <f t="shared" si="61"/>
        <v>6</v>
      </c>
      <c r="EG280" s="4">
        <f t="shared" si="62"/>
        <v>1</v>
      </c>
      <c r="EH280" s="4">
        <f t="shared" si="63"/>
        <v>0</v>
      </c>
      <c r="EI280" s="50">
        <f t="shared" si="64"/>
        <v>9</v>
      </c>
      <c r="EJ280" s="4">
        <f t="shared" si="65"/>
        <v>15</v>
      </c>
      <c r="EK280" s="22"/>
      <c r="EL280" s="3">
        <v>2016</v>
      </c>
      <c r="EM280" s="3">
        <v>12</v>
      </c>
      <c r="EN280" s="3">
        <v>8.0300000000000007E-3</v>
      </c>
      <c r="EO280" s="3">
        <v>4.79E-3</v>
      </c>
      <c r="EP280" s="3">
        <v>3.8600000000000001E-3</v>
      </c>
      <c r="EQ280" s="3">
        <v>5.0699999999999999E-3</v>
      </c>
      <c r="ER280" s="3">
        <v>1.528E-2</v>
      </c>
      <c r="ES280" s="3">
        <v>4.5690000000000001E-2</v>
      </c>
      <c r="ET280" s="3">
        <v>7.6850000000000002E-2</v>
      </c>
      <c r="EU280" s="3">
        <v>8.4529999999999994E-2</v>
      </c>
      <c r="EV280" s="3">
        <v>5.9220000000000002E-2</v>
      </c>
      <c r="EW280" s="3">
        <v>4.9579999999999999E-2</v>
      </c>
      <c r="EX280" s="3">
        <v>4.8280000000000003E-2</v>
      </c>
      <c r="EY280" s="3">
        <v>5.7729999999999997E-2</v>
      </c>
      <c r="EZ280" s="3">
        <v>6.2179999999999999E-2</v>
      </c>
      <c r="FA280" s="3">
        <v>6.2190000000000002E-2</v>
      </c>
      <c r="FB280" s="3">
        <v>6.7110000000000003E-2</v>
      </c>
      <c r="FC280" s="3">
        <v>7.2429999999999994E-2</v>
      </c>
      <c r="FD280" s="3">
        <v>7.102E-2</v>
      </c>
      <c r="FE280" s="3">
        <v>7.2440000000000004E-2</v>
      </c>
      <c r="FF280" s="3">
        <v>5.8049999999999997E-2</v>
      </c>
      <c r="FG280" s="3">
        <v>4.4240000000000002E-2</v>
      </c>
      <c r="FH280" s="3">
        <v>3.6929999999999998E-2</v>
      </c>
      <c r="FI280" s="3">
        <v>3.2599999999999997E-2</v>
      </c>
      <c r="FJ280" s="3">
        <v>2.3709999999999998E-2</v>
      </c>
      <c r="FK280" s="3">
        <v>1.538E-2</v>
      </c>
      <c r="FL280" s="3">
        <v>2016</v>
      </c>
      <c r="FM280" s="3">
        <v>12</v>
      </c>
      <c r="FN280" s="3">
        <v>2016</v>
      </c>
      <c r="FO280" s="51">
        <v>12</v>
      </c>
      <c r="FP280" s="51">
        <v>271</v>
      </c>
      <c r="FQ280" s="51">
        <v>1.465E-2</v>
      </c>
      <c r="FR280" s="51">
        <v>9.7450000000000002E-3</v>
      </c>
      <c r="FS280" s="3">
        <v>8.515E-3</v>
      </c>
      <c r="FT280" s="3">
        <v>5.8100000000000001E-3</v>
      </c>
      <c r="FU280" s="3">
        <v>6.5750000000000001E-3</v>
      </c>
      <c r="FV280" s="3">
        <v>1.3509999999999999E-2</v>
      </c>
      <c r="FW280" s="3">
        <v>2.0685000000000002E-2</v>
      </c>
      <c r="FX280" s="3">
        <v>2.759E-2</v>
      </c>
      <c r="FY280" s="3">
        <v>3.5045E-2</v>
      </c>
      <c r="FZ280" s="3">
        <v>4.3859999999999996E-2</v>
      </c>
      <c r="GA280" s="3">
        <v>5.0845000000000001E-2</v>
      </c>
      <c r="GB280" s="3">
        <v>5.3849999999999995E-2</v>
      </c>
      <c r="GC280" s="3">
        <v>5.5515000000000002E-2</v>
      </c>
      <c r="GD280" s="3">
        <v>5.6014999999999995E-2</v>
      </c>
      <c r="GE280" s="3">
        <v>5.6194999999999995E-2</v>
      </c>
      <c r="GF280" s="3">
        <v>5.5085000000000002E-2</v>
      </c>
      <c r="GG280" s="3">
        <v>5.4715E-2</v>
      </c>
      <c r="GH280" s="3">
        <v>5.1699999999999996E-2</v>
      </c>
      <c r="GI280" s="3">
        <v>4.6844999999999998E-2</v>
      </c>
      <c r="GJ280" s="3">
        <v>3.8459999999999994E-2</v>
      </c>
      <c r="GK280" s="3">
        <v>3.3119999999999997E-2</v>
      </c>
      <c r="GL280" s="3">
        <v>2.8685000000000002E-2</v>
      </c>
      <c r="GM280" s="3">
        <v>2.3195E-2</v>
      </c>
      <c r="GN280" s="3">
        <v>1.7084999999999999E-2</v>
      </c>
      <c r="GO280" s="22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</row>
    <row r="281" spans="1:264" s="3" customFormat="1" ht="12" customHeight="1" x14ac:dyDescent="0.2">
      <c r="A281" s="4" t="s">
        <v>391</v>
      </c>
      <c r="B281" s="4" t="s">
        <v>218</v>
      </c>
      <c r="C281" s="4">
        <v>264</v>
      </c>
      <c r="D281" s="4" t="s">
        <v>91</v>
      </c>
      <c r="E281" s="4" t="s">
        <v>67</v>
      </c>
      <c r="F281" s="4" t="s">
        <v>68</v>
      </c>
      <c r="G281" s="4">
        <v>4</v>
      </c>
      <c r="H281" s="4" t="s">
        <v>167</v>
      </c>
      <c r="I281" s="4">
        <v>1</v>
      </c>
      <c r="J281" s="4">
        <v>0</v>
      </c>
      <c r="K281" s="4"/>
      <c r="L281" s="4"/>
      <c r="M281" s="4"/>
      <c r="N281" s="4"/>
      <c r="O281" s="4"/>
      <c r="P281" s="4" t="s">
        <v>676</v>
      </c>
      <c r="Q281" s="4" t="s">
        <v>648</v>
      </c>
      <c r="R281" s="4" t="s">
        <v>675</v>
      </c>
      <c r="S281" s="4">
        <v>20.971</v>
      </c>
      <c r="T281" s="4">
        <v>21.099</v>
      </c>
      <c r="U281" s="4">
        <v>1</v>
      </c>
      <c r="V281" s="10">
        <v>43223</v>
      </c>
      <c r="W281" s="4">
        <v>1</v>
      </c>
      <c r="X281" s="4">
        <v>0.12800000000000011</v>
      </c>
      <c r="Y281" s="4"/>
      <c r="Z281" s="4">
        <v>1</v>
      </c>
      <c r="AA281" s="4"/>
      <c r="AB281" s="4"/>
      <c r="AC281" s="4"/>
      <c r="AD281" s="4"/>
      <c r="AE281" s="10">
        <v>41275</v>
      </c>
      <c r="AF281" s="10">
        <v>43100</v>
      </c>
      <c r="AG281" s="16"/>
      <c r="AH281" s="16"/>
      <c r="AI281" s="31">
        <v>54600</v>
      </c>
      <c r="AJ281" s="31">
        <v>54600</v>
      </c>
      <c r="AK281" s="31">
        <v>68600</v>
      </c>
      <c r="AL281" s="31">
        <v>67900</v>
      </c>
      <c r="AM281" s="31">
        <v>67900</v>
      </c>
      <c r="AN281" s="31"/>
      <c r="AO281" s="4"/>
      <c r="AP281" s="4"/>
      <c r="AQ281" s="4"/>
      <c r="AR281" s="9">
        <v>11.974843440951478</v>
      </c>
      <c r="AS281" s="9">
        <v>11.701912752655346</v>
      </c>
      <c r="AT281" s="9">
        <v>7.5122146087887671</v>
      </c>
      <c r="AU281" s="9">
        <v>0</v>
      </c>
      <c r="AV281" s="9">
        <v>0</v>
      </c>
      <c r="AW281" s="39" t="b">
        <v>0</v>
      </c>
      <c r="AX281" s="39" t="b">
        <v>0</v>
      </c>
      <c r="AY281" s="9">
        <v>0</v>
      </c>
      <c r="AZ281" s="9">
        <v>300.12</v>
      </c>
      <c r="BA281" s="9">
        <v>670.18149907235136</v>
      </c>
      <c r="BB281" s="9">
        <v>1</v>
      </c>
      <c r="BC281" s="9">
        <v>16.269214739771577</v>
      </c>
      <c r="BD281" s="9">
        <v>2.2028992748972795</v>
      </c>
      <c r="BE281" s="9">
        <v>1.8594905216846611</v>
      </c>
      <c r="BF281" s="9" t="s">
        <v>216</v>
      </c>
      <c r="BG281" s="9">
        <v>6.7123795072381185</v>
      </c>
      <c r="BH281" s="4"/>
      <c r="BI281" s="4"/>
      <c r="BJ281" s="4" t="s">
        <v>337</v>
      </c>
      <c r="BK281" s="4">
        <v>0.2690000000000019</v>
      </c>
      <c r="BL281" s="32">
        <v>0</v>
      </c>
      <c r="BM281" s="16"/>
      <c r="BN281" s="16"/>
      <c r="BO281" s="31">
        <v>6677.4939553362001</v>
      </c>
      <c r="BP281" s="31">
        <v>6677.4939553362001</v>
      </c>
      <c r="BQ281" s="31">
        <v>7028.3977678050487</v>
      </c>
      <c r="BR281" s="31">
        <v>7414.4573740096412</v>
      </c>
      <c r="BS281" s="31">
        <v>7390.0142475709044</v>
      </c>
      <c r="BT281" s="31"/>
      <c r="BU281" s="4"/>
      <c r="BV281" s="32">
        <v>0.14100000000000179</v>
      </c>
      <c r="BW281" s="16"/>
      <c r="BX281" s="16"/>
      <c r="BY281" s="31">
        <v>3600</v>
      </c>
      <c r="BZ281" s="31">
        <v>3600</v>
      </c>
      <c r="CA281" s="31">
        <v>3600</v>
      </c>
      <c r="CB281" s="31">
        <v>3900</v>
      </c>
      <c r="CC281" s="31">
        <v>3900</v>
      </c>
      <c r="CD281" s="31"/>
      <c r="CE281" s="16"/>
      <c r="CF281" s="16"/>
      <c r="CG281" s="31">
        <v>6677.4939553362001</v>
      </c>
      <c r="CH281" s="31">
        <v>6677.4939553362001</v>
      </c>
      <c r="CI281" s="31">
        <v>7028.3977678050487</v>
      </c>
      <c r="CJ281" s="31">
        <v>7414.4573740096412</v>
      </c>
      <c r="CK281" s="31">
        <v>7390.0142475709044</v>
      </c>
      <c r="CL281" s="31"/>
      <c r="CM281" s="16"/>
      <c r="CN281" s="16"/>
      <c r="CO281" s="16"/>
      <c r="CP281" s="16"/>
      <c r="CQ281" s="16"/>
      <c r="CR281" s="16"/>
      <c r="CS281" s="16"/>
      <c r="CT281" s="16"/>
      <c r="CU281" s="4"/>
      <c r="CV281" s="4"/>
      <c r="CW281" s="4"/>
      <c r="CX281" s="4"/>
      <c r="CY281" s="4"/>
      <c r="CZ281" s="22"/>
      <c r="DA281" s="4">
        <v>0</v>
      </c>
      <c r="DB281" s="4">
        <v>0</v>
      </c>
      <c r="DC281" s="4">
        <v>365</v>
      </c>
      <c r="DD281" s="4">
        <v>365</v>
      </c>
      <c r="DE281" s="4">
        <v>365</v>
      </c>
      <c r="DF281" s="4">
        <v>366</v>
      </c>
      <c r="DG281" s="4">
        <v>365</v>
      </c>
      <c r="DH281" s="4">
        <v>0</v>
      </c>
      <c r="DI281" s="16">
        <f t="shared" si="54"/>
        <v>62722.836801752463</v>
      </c>
      <c r="DJ281" s="16">
        <f t="shared" si="55"/>
        <v>7037.7778597454408</v>
      </c>
      <c r="DK281" s="16">
        <f t="shared" si="56"/>
        <v>3720.0985761226725</v>
      </c>
      <c r="DL281" s="16">
        <f t="shared" si="57"/>
        <v>7037.7778597454408</v>
      </c>
      <c r="DM281" s="16">
        <f t="shared" si="58"/>
        <v>0</v>
      </c>
      <c r="DN281" s="22"/>
      <c r="DO281" s="4">
        <f>COUNTIFS(crashes!$G$2:$G$17624,"&gt;="&amp;S281,crashes!$G$2:$G$17624,"&lt;"&amp;T281,crashes!$D$2:$D$17624,"="&amp;C281, crashes!$S$2:$S$17624, "&gt;="&amp;AE281, crashes!$S$2:$S$17624, "&lt;="&amp;AF281, crashes!$E$2:$E$17624, "="&amp;D281 )</f>
        <v>12</v>
      </c>
      <c r="DP281" s="29">
        <f>COUNTIFS(crashes!$G$2:$G$17624,"&gt;="&amp;S281,crashes!$G$2:$G$17624,"&lt;"&amp;T281,crashes!$D$2:$D$17624,"="&amp;C281, crashes!$S$2:$S$17624, "&gt;="&amp;AE281, crashes!$S$2:$S$17624, "&lt;="&amp;AF281, crashes!$E$2:$E$17624, "="&amp;D281, crashes!$R$2:$R$17624, "=Weekday")</f>
        <v>9</v>
      </c>
      <c r="DQ281" s="29">
        <f>COUNTIFS(crashes!$G$2:$G$17624,"&gt;="&amp;S281,crashes!$G$2:$G$17624,"&lt;"&amp;T281,crashes!$D$2:$D$17624,"="&amp;C281, crashes!$S$2:$S$17624, "&gt;="&amp;AE281, crashes!$S$2:$S$17624, "&lt;="&amp;AF281, crashes!$E$2:$E$17624, "="&amp;D281, crashes!$R$2:$R$17624, "=Weekend")</f>
        <v>3</v>
      </c>
      <c r="DR281" s="30">
        <f>COUNTIFS(crashes!$G$2:$G$17624,"&gt;="&amp;S281,crashes!$G$2:$G$17624,"&lt;"&amp;T281,crashes!$D$2:$D$17624,"="&amp;C281, crashes!$S$2:$S$17624, "&gt;="&amp;AE281, crashes!$S$2:$S$17624, "&lt;="&amp;AF281, crashes!$E$2:$E$17624, "="&amp;D281,  crashes!$R$2:$R$17624, "=Weekday", crashes!$N$2:$N$17624,"=K")</f>
        <v>0</v>
      </c>
      <c r="DS281" s="30">
        <f>COUNTIFS(crashes!$G$2:$G$17624,"&gt;="&amp;S281,crashes!$G$2:$G$17624,"&lt;"&amp;T281,crashes!$D$2:$D$17624,"="&amp;C281, crashes!$S$2:$S$17624, "&gt;="&amp;AE281, crashes!$S$2:$S$17624, "&lt;="&amp;AF281, crashes!$E$2:$E$17624, "="&amp;D281,  crashes!$R$2:$R$17624, "=Weekday", crashes!$N$2:$N$17624,"=A")</f>
        <v>0</v>
      </c>
      <c r="DT281" s="30">
        <f>COUNTIFS(crashes!$G$2:$G$17624,"&gt;="&amp;S281,crashes!$G$2:$G$17624,"&lt;"&amp;T281,crashes!$D$2:$D$17624,"="&amp;C281, crashes!$S$2:$S$17624, "&gt;="&amp;AE281, crashes!$S$2:$S$17624, "&lt;="&amp;AF281, crashes!$E$2:$E$17624, "="&amp;D281,  crashes!$R$2:$R$17624, "=Weekday", crashes!$N$2:$N$17624,"=B")</f>
        <v>2</v>
      </c>
      <c r="DU281" s="30">
        <f>COUNTIFS(crashes!$G$2:$G$17624,"&gt;="&amp;S281,crashes!$G$2:$G$17624,"&lt;"&amp;T281,crashes!$D$2:$D$17624,"="&amp;C281, crashes!$S$2:$S$17624, "&gt;="&amp;AE281, crashes!$S$2:$S$17624, "&lt;="&amp;AF281, crashes!$E$2:$E$17624, "="&amp;D281,  crashes!$R$2:$R$17624, "=Weekday", crashes!$N$2:$N$17624,"=C")</f>
        <v>1</v>
      </c>
      <c r="DV281" s="30">
        <f>COUNTIFS(crashes!$G$2:$G$17624,"&gt;="&amp;S281,crashes!$G$2:$G$17624,"&lt;"&amp;T281,crashes!$D$2:$D$17624,"="&amp;C281, crashes!$S$2:$S$17624, "&gt;="&amp;AE281, crashes!$S$2:$S$17624, "&lt;="&amp;AF281, crashes!$E$2:$E$17624, "="&amp;D281,  crashes!$R$2:$R$17624, "=Weekday", crashes!$N$2:$N$17624,"=ABC")</f>
        <v>0</v>
      </c>
      <c r="DW281" s="30">
        <f>COUNTIFS(crashes!$G$2:$G$17624,"&gt;="&amp;S281,crashes!$G$2:$G$17624,"&lt;"&amp;T281,crashes!$D$2:$D$17624,"="&amp;C281, crashes!$S$2:$S$17624, "&gt;="&amp;AE281, crashes!$S$2:$S$17624, "&lt;="&amp;AF281, crashes!$E$2:$E$17624, "="&amp;D281,  crashes!$R$2:$R$17624, "=Weekday", crashes!$N$2:$N$17624,"=O")</f>
        <v>6</v>
      </c>
      <c r="DX281" s="30">
        <f>COUNTIFS(crashes!$G$2:$G$17624,"&gt;="&amp;S281,crashes!$G$2:$G$17624,"&lt;"&amp;T281,crashes!$D$2:$D$17624,"="&amp;C281, crashes!$S$2:$S$17624, "&gt;="&amp;AE281, crashes!$S$2:$S$17624, "&lt;="&amp;AF281, crashes!$E$2:$E$17624, "="&amp;D281,  crashes!$R$2:$R$17624, "=Weekend", crashes!$N$2:$N$17624,"=K")</f>
        <v>0</v>
      </c>
      <c r="DY281" s="30">
        <f>COUNTIFS(crashes!$G$2:$G$17624,"&gt;="&amp;S281,crashes!$G$2:$G$17624,"&lt;"&amp;T281,crashes!$D$2:$D$17624,"="&amp;C281, crashes!$S$2:$S$17624, "&gt;="&amp;AE281, crashes!$S$2:$S$17624, "&lt;="&amp;AF281, crashes!$E$2:$E$17624, "="&amp;D281,  crashes!$R$2:$R$17624, "=Weekend", crashes!$N$2:$N$17624,"=A")</f>
        <v>0</v>
      </c>
      <c r="DZ281" s="30">
        <f>COUNTIFS(crashes!$G$2:$G$17624,"&gt;="&amp;S281,crashes!$G$2:$G$17624,"&lt;"&amp;T281,crashes!$D$2:$D$17624,"="&amp;C281, crashes!$S$2:$S$17624, "&gt;="&amp;AE281, crashes!$S$2:$S$17624, "&lt;="&amp;AF281, crashes!$E$2:$E$17624, "="&amp;D281,  crashes!$R$2:$R$17624, "=Weekend", crashes!$N$2:$N$17624,"=B")</f>
        <v>2</v>
      </c>
      <c r="EA281" s="30">
        <f>COUNTIFS(crashes!$G$2:$G$17624,"&gt;="&amp;S281,crashes!$G$2:$G$17624,"&lt;"&amp;T281,crashes!$D$2:$D$17624,"="&amp;C281, crashes!$S$2:$S$17624, "&gt;="&amp;AE281, crashes!$S$2:$S$17624, "&lt;="&amp;AF281, crashes!$E$2:$E$17624, "="&amp;D281,  crashes!$R$2:$R$17624, "=Weekend", crashes!$N$2:$N$17624,"=C")</f>
        <v>0</v>
      </c>
      <c r="EB281" s="30">
        <f>COUNTIFS(crashes!$G$2:$G$17624,"&gt;="&amp;S281,crashes!$G$2:$G$17624,"&lt;"&amp;T281,crashes!$D$2:$D$17624,"="&amp;C281, crashes!$S$2:$S$17624, "&gt;="&amp;AE281, crashes!$S$2:$S$17624, "&lt;="&amp;AF281, crashes!$E$2:$E$17624, "="&amp;D281,  crashes!$R$2:$R$17624, "=Weekend", crashes!$N$2:$N$17624,"=ABC")</f>
        <v>0</v>
      </c>
      <c r="EC281" s="30">
        <f>COUNTIFS(crashes!$G$2:$G$17624,"&gt;="&amp;S281,crashes!$G$2:$G$17624,"&lt;"&amp;T281,crashes!$D$2:$D$17624,"="&amp;C281, crashes!$S$2:$S$17624, "&gt;="&amp;AE281, crashes!$S$2:$S$17624, "&lt;="&amp;AF281, crashes!$E$2:$E$17624, "="&amp;D281,  crashes!$R$2:$R$17624, "=Weekend", crashes!$N$2:$N$17624,"=O")</f>
        <v>1</v>
      </c>
      <c r="ED281" s="4">
        <f t="shared" si="59"/>
        <v>0</v>
      </c>
      <c r="EE281" s="4">
        <f t="shared" si="60"/>
        <v>0</v>
      </c>
      <c r="EF281" s="4">
        <f t="shared" si="61"/>
        <v>4</v>
      </c>
      <c r="EG281" s="4">
        <f t="shared" si="62"/>
        <v>1</v>
      </c>
      <c r="EH281" s="4">
        <f t="shared" si="63"/>
        <v>0</v>
      </c>
      <c r="EI281" s="50">
        <f t="shared" si="64"/>
        <v>5</v>
      </c>
      <c r="EJ281" s="4">
        <f t="shared" si="65"/>
        <v>7</v>
      </c>
      <c r="EK281" s="22"/>
      <c r="EL281" s="3">
        <v>2016</v>
      </c>
      <c r="EM281" s="3">
        <v>12</v>
      </c>
      <c r="EN281" s="3">
        <v>8.0300000000000007E-3</v>
      </c>
      <c r="EO281" s="3">
        <v>4.79E-3</v>
      </c>
      <c r="EP281" s="3">
        <v>3.8600000000000001E-3</v>
      </c>
      <c r="EQ281" s="3">
        <v>5.0699999999999999E-3</v>
      </c>
      <c r="ER281" s="3">
        <v>1.528E-2</v>
      </c>
      <c r="ES281" s="3">
        <v>4.5690000000000001E-2</v>
      </c>
      <c r="ET281" s="3">
        <v>7.6850000000000002E-2</v>
      </c>
      <c r="EU281" s="3">
        <v>8.4529999999999994E-2</v>
      </c>
      <c r="EV281" s="3">
        <v>5.9220000000000002E-2</v>
      </c>
      <c r="EW281" s="3">
        <v>4.9579999999999999E-2</v>
      </c>
      <c r="EX281" s="3">
        <v>4.8280000000000003E-2</v>
      </c>
      <c r="EY281" s="3">
        <v>5.7729999999999997E-2</v>
      </c>
      <c r="EZ281" s="3">
        <v>6.2179999999999999E-2</v>
      </c>
      <c r="FA281" s="3">
        <v>6.2190000000000002E-2</v>
      </c>
      <c r="FB281" s="3">
        <v>6.7110000000000003E-2</v>
      </c>
      <c r="FC281" s="3">
        <v>7.2429999999999994E-2</v>
      </c>
      <c r="FD281" s="3">
        <v>7.102E-2</v>
      </c>
      <c r="FE281" s="3">
        <v>7.2440000000000004E-2</v>
      </c>
      <c r="FF281" s="3">
        <v>5.8049999999999997E-2</v>
      </c>
      <c r="FG281" s="3">
        <v>4.4240000000000002E-2</v>
      </c>
      <c r="FH281" s="3">
        <v>3.6929999999999998E-2</v>
      </c>
      <c r="FI281" s="3">
        <v>3.2599999999999997E-2</v>
      </c>
      <c r="FJ281" s="3">
        <v>2.3709999999999998E-2</v>
      </c>
      <c r="FK281" s="3">
        <v>1.538E-2</v>
      </c>
      <c r="FL281" s="3">
        <v>2016</v>
      </c>
      <c r="FM281" s="3">
        <v>12</v>
      </c>
      <c r="FN281" s="3">
        <v>2016</v>
      </c>
      <c r="FO281" s="51">
        <v>12</v>
      </c>
      <c r="FP281" s="51">
        <v>271</v>
      </c>
      <c r="FQ281" s="51">
        <v>1.465E-2</v>
      </c>
      <c r="FR281" s="51">
        <v>9.7450000000000002E-3</v>
      </c>
      <c r="FS281" s="3">
        <v>8.515E-3</v>
      </c>
      <c r="FT281" s="3">
        <v>5.8100000000000001E-3</v>
      </c>
      <c r="FU281" s="3">
        <v>6.5750000000000001E-3</v>
      </c>
      <c r="FV281" s="3">
        <v>1.3509999999999999E-2</v>
      </c>
      <c r="FW281" s="3">
        <v>2.0685000000000002E-2</v>
      </c>
      <c r="FX281" s="3">
        <v>2.759E-2</v>
      </c>
      <c r="FY281" s="3">
        <v>3.5045E-2</v>
      </c>
      <c r="FZ281" s="3">
        <v>4.3859999999999996E-2</v>
      </c>
      <c r="GA281" s="3">
        <v>5.0845000000000001E-2</v>
      </c>
      <c r="GB281" s="3">
        <v>5.3849999999999995E-2</v>
      </c>
      <c r="GC281" s="3">
        <v>5.5515000000000002E-2</v>
      </c>
      <c r="GD281" s="3">
        <v>5.6014999999999995E-2</v>
      </c>
      <c r="GE281" s="3">
        <v>5.6194999999999995E-2</v>
      </c>
      <c r="GF281" s="3">
        <v>5.5085000000000002E-2</v>
      </c>
      <c r="GG281" s="3">
        <v>5.4715E-2</v>
      </c>
      <c r="GH281" s="3">
        <v>5.1699999999999996E-2</v>
      </c>
      <c r="GI281" s="3">
        <v>4.6844999999999998E-2</v>
      </c>
      <c r="GJ281" s="3">
        <v>3.8459999999999994E-2</v>
      </c>
      <c r="GK281" s="3">
        <v>3.3119999999999997E-2</v>
      </c>
      <c r="GL281" s="3">
        <v>2.8685000000000002E-2</v>
      </c>
      <c r="GM281" s="3">
        <v>2.3195E-2</v>
      </c>
      <c r="GN281" s="3">
        <v>1.7084999999999999E-2</v>
      </c>
      <c r="GO281" s="22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</row>
    <row r="282" spans="1:264" s="3" customFormat="1" ht="12" customHeight="1" x14ac:dyDescent="0.2">
      <c r="A282" s="4" t="s">
        <v>391</v>
      </c>
      <c r="B282" s="4" t="s">
        <v>218</v>
      </c>
      <c r="C282" s="4">
        <v>264</v>
      </c>
      <c r="D282" s="4" t="s">
        <v>91</v>
      </c>
      <c r="E282" s="4" t="s">
        <v>67</v>
      </c>
      <c r="F282" s="4" t="s">
        <v>68</v>
      </c>
      <c r="G282" s="4">
        <v>4</v>
      </c>
      <c r="H282" s="4" t="s">
        <v>167</v>
      </c>
      <c r="I282" s="4">
        <v>1</v>
      </c>
      <c r="J282" s="4">
        <v>0</v>
      </c>
      <c r="K282" s="4"/>
      <c r="L282" s="4"/>
      <c r="M282" s="4"/>
      <c r="N282" s="4"/>
      <c r="O282" s="4"/>
      <c r="P282" s="4" t="s">
        <v>677</v>
      </c>
      <c r="Q282" s="4" t="s">
        <v>678</v>
      </c>
      <c r="R282" s="4" t="s">
        <v>648</v>
      </c>
      <c r="S282" s="4">
        <v>20.83</v>
      </c>
      <c r="T282" s="4">
        <v>20.971</v>
      </c>
      <c r="U282" s="4">
        <v>1</v>
      </c>
      <c r="V282" s="10">
        <v>43223</v>
      </c>
      <c r="W282" s="4">
        <v>1</v>
      </c>
      <c r="X282" s="4">
        <v>0.14100000000000179</v>
      </c>
      <c r="Y282" s="4"/>
      <c r="Z282" s="4">
        <v>1</v>
      </c>
      <c r="AA282" s="4"/>
      <c r="AB282" s="4"/>
      <c r="AC282" s="4"/>
      <c r="AD282" s="4"/>
      <c r="AE282" s="10">
        <v>41275</v>
      </c>
      <c r="AF282" s="10">
        <v>43100</v>
      </c>
      <c r="AG282" s="16"/>
      <c r="AH282" s="16"/>
      <c r="AI282" s="31">
        <v>54600</v>
      </c>
      <c r="AJ282" s="31">
        <v>54600</v>
      </c>
      <c r="AK282" s="31">
        <v>68600</v>
      </c>
      <c r="AL282" s="31">
        <v>67900</v>
      </c>
      <c r="AM282" s="31">
        <v>67900</v>
      </c>
      <c r="AN282" s="31"/>
      <c r="AO282" s="4">
        <v>0.42399999999999949</v>
      </c>
      <c r="AP282" s="4">
        <v>3829</v>
      </c>
      <c r="AQ282" s="4">
        <v>0.14100000000000179</v>
      </c>
      <c r="AR282" s="9">
        <v>11.995716117695684</v>
      </c>
      <c r="AS282" s="9">
        <v>11.510616003953425</v>
      </c>
      <c r="AT282" s="9">
        <v>7.3962587852797963</v>
      </c>
      <c r="AU282" s="9">
        <v>0</v>
      </c>
      <c r="AV282" s="9">
        <v>0</v>
      </c>
      <c r="AW282" s="39" t="b">
        <v>0</v>
      </c>
      <c r="AX282" s="39" t="b">
        <v>0</v>
      </c>
      <c r="AY282" s="9">
        <v>0</v>
      </c>
      <c r="AZ282" s="9">
        <v>732.48000000001241</v>
      </c>
      <c r="BA282" s="9">
        <v>714.81990175315673</v>
      </c>
      <c r="BB282" s="9">
        <v>1</v>
      </c>
      <c r="BC282" s="9">
        <v>16.33150269160118</v>
      </c>
      <c r="BD282" s="9">
        <v>2.2622405418700984</v>
      </c>
      <c r="BE282" s="9">
        <v>1.8903080767857863</v>
      </c>
      <c r="BF282" s="9" t="s">
        <v>216</v>
      </c>
      <c r="BG282" s="9">
        <v>6.8416031424184869</v>
      </c>
      <c r="BH282" s="4"/>
      <c r="BI282" s="4"/>
      <c r="BJ282" s="4" t="s">
        <v>337</v>
      </c>
      <c r="BK282" s="4">
        <v>0.2690000000000019</v>
      </c>
      <c r="BL282" s="32">
        <v>0.12800000000000011</v>
      </c>
      <c r="BM282" s="16"/>
      <c r="BN282" s="16"/>
      <c r="BO282" s="31">
        <v>6677.4939553362001</v>
      </c>
      <c r="BP282" s="31">
        <v>6677.4939553362001</v>
      </c>
      <c r="BQ282" s="31">
        <v>7028.3977678050487</v>
      </c>
      <c r="BR282" s="31">
        <v>7414.4573740096412</v>
      </c>
      <c r="BS282" s="31">
        <v>7390.0142475709044</v>
      </c>
      <c r="BT282" s="31"/>
      <c r="BU282" s="4"/>
      <c r="BV282" s="32">
        <v>0</v>
      </c>
      <c r="BW282" s="16"/>
      <c r="BX282" s="16"/>
      <c r="BY282" s="31">
        <v>3600</v>
      </c>
      <c r="BZ282" s="31">
        <v>3600</v>
      </c>
      <c r="CA282" s="31">
        <v>3600</v>
      </c>
      <c r="CB282" s="31">
        <v>3900</v>
      </c>
      <c r="CC282" s="31">
        <v>3900</v>
      </c>
      <c r="CD282" s="31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31">
        <v>3600</v>
      </c>
      <c r="CP282" s="31">
        <v>3600</v>
      </c>
      <c r="CQ282" s="31">
        <v>3600</v>
      </c>
      <c r="CR282" s="31">
        <v>3900</v>
      </c>
      <c r="CS282" s="31">
        <v>3900</v>
      </c>
      <c r="CT282" s="31"/>
      <c r="CU282" s="4"/>
      <c r="CV282" s="4"/>
      <c r="CW282" s="4"/>
      <c r="CX282" s="4"/>
      <c r="CY282" s="4"/>
      <c r="CZ282" s="22"/>
      <c r="DA282" s="4">
        <v>0</v>
      </c>
      <c r="DB282" s="4">
        <v>0</v>
      </c>
      <c r="DC282" s="4">
        <v>365</v>
      </c>
      <c r="DD282" s="4">
        <v>365</v>
      </c>
      <c r="DE282" s="4">
        <v>365</v>
      </c>
      <c r="DF282" s="4">
        <v>366</v>
      </c>
      <c r="DG282" s="4">
        <v>365</v>
      </c>
      <c r="DH282" s="4">
        <v>0</v>
      </c>
      <c r="DI282" s="16">
        <f t="shared" si="54"/>
        <v>62722.836801752463</v>
      </c>
      <c r="DJ282" s="16">
        <f t="shared" si="55"/>
        <v>7037.7778597454408</v>
      </c>
      <c r="DK282" s="16">
        <f t="shared" si="56"/>
        <v>3720.0985761226725</v>
      </c>
      <c r="DL282" s="16">
        <f t="shared" si="57"/>
        <v>0</v>
      </c>
      <c r="DM282" s="16">
        <f t="shared" si="58"/>
        <v>3720.0985761226725</v>
      </c>
      <c r="DN282" s="22"/>
      <c r="DO282" s="4">
        <f>COUNTIFS(crashes!$G$2:$G$17624,"&gt;="&amp;S282,crashes!$G$2:$G$17624,"&lt;"&amp;T282,crashes!$D$2:$D$17624,"="&amp;C282, crashes!$S$2:$S$17624, "&gt;="&amp;AE282, crashes!$S$2:$S$17624, "&lt;="&amp;AF282, crashes!$E$2:$E$17624, "="&amp;D282 )</f>
        <v>12</v>
      </c>
      <c r="DP282" s="29">
        <f>COUNTIFS(crashes!$G$2:$G$17624,"&gt;="&amp;S282,crashes!$G$2:$G$17624,"&lt;"&amp;T282,crashes!$D$2:$D$17624,"="&amp;C282, crashes!$S$2:$S$17624, "&gt;="&amp;AE282, crashes!$S$2:$S$17624, "&lt;="&amp;AF282, crashes!$E$2:$E$17624, "="&amp;D282, crashes!$R$2:$R$17624, "=Weekday")</f>
        <v>8</v>
      </c>
      <c r="DQ282" s="29">
        <f>COUNTIFS(crashes!$G$2:$G$17624,"&gt;="&amp;S282,crashes!$G$2:$G$17624,"&lt;"&amp;T282,crashes!$D$2:$D$17624,"="&amp;C282, crashes!$S$2:$S$17624, "&gt;="&amp;AE282, crashes!$S$2:$S$17624, "&lt;="&amp;AF282, crashes!$E$2:$E$17624, "="&amp;D282, crashes!$R$2:$R$17624, "=Weekend")</f>
        <v>4</v>
      </c>
      <c r="DR282" s="30">
        <f>COUNTIFS(crashes!$G$2:$G$17624,"&gt;="&amp;S282,crashes!$G$2:$G$17624,"&lt;"&amp;T282,crashes!$D$2:$D$17624,"="&amp;C282, crashes!$S$2:$S$17624, "&gt;="&amp;AE282, crashes!$S$2:$S$17624, "&lt;="&amp;AF282, crashes!$E$2:$E$17624, "="&amp;D282,  crashes!$R$2:$R$17624, "=Weekday", crashes!$N$2:$N$17624,"=K")</f>
        <v>0</v>
      </c>
      <c r="DS282" s="30">
        <f>COUNTIFS(crashes!$G$2:$G$17624,"&gt;="&amp;S282,crashes!$G$2:$G$17624,"&lt;"&amp;T282,crashes!$D$2:$D$17624,"="&amp;C282, crashes!$S$2:$S$17624, "&gt;="&amp;AE282, crashes!$S$2:$S$17624, "&lt;="&amp;AF282, crashes!$E$2:$E$17624, "="&amp;D282,  crashes!$R$2:$R$17624, "=Weekday", crashes!$N$2:$N$17624,"=A")</f>
        <v>0</v>
      </c>
      <c r="DT282" s="30">
        <f>COUNTIFS(crashes!$G$2:$G$17624,"&gt;="&amp;S282,crashes!$G$2:$G$17624,"&lt;"&amp;T282,crashes!$D$2:$D$17624,"="&amp;C282, crashes!$S$2:$S$17624, "&gt;="&amp;AE282, crashes!$S$2:$S$17624, "&lt;="&amp;AF282, crashes!$E$2:$E$17624, "="&amp;D282,  crashes!$R$2:$R$17624, "=Weekday", crashes!$N$2:$N$17624,"=B")</f>
        <v>2</v>
      </c>
      <c r="DU282" s="30">
        <f>COUNTIFS(crashes!$G$2:$G$17624,"&gt;="&amp;S282,crashes!$G$2:$G$17624,"&lt;"&amp;T282,crashes!$D$2:$D$17624,"="&amp;C282, crashes!$S$2:$S$17624, "&gt;="&amp;AE282, crashes!$S$2:$S$17624, "&lt;="&amp;AF282, crashes!$E$2:$E$17624, "="&amp;D282,  crashes!$R$2:$R$17624, "=Weekday", crashes!$N$2:$N$17624,"=C")</f>
        <v>1</v>
      </c>
      <c r="DV282" s="30">
        <f>COUNTIFS(crashes!$G$2:$G$17624,"&gt;="&amp;S282,crashes!$G$2:$G$17624,"&lt;"&amp;T282,crashes!$D$2:$D$17624,"="&amp;C282, crashes!$S$2:$S$17624, "&gt;="&amp;AE282, crashes!$S$2:$S$17624, "&lt;="&amp;AF282, crashes!$E$2:$E$17624, "="&amp;D282,  crashes!$R$2:$R$17624, "=Weekday", crashes!$N$2:$N$17624,"=ABC")</f>
        <v>0</v>
      </c>
      <c r="DW282" s="30">
        <f>COUNTIFS(crashes!$G$2:$G$17624,"&gt;="&amp;S282,crashes!$G$2:$G$17624,"&lt;"&amp;T282,crashes!$D$2:$D$17624,"="&amp;C282, crashes!$S$2:$S$17624, "&gt;="&amp;AE282, crashes!$S$2:$S$17624, "&lt;="&amp;AF282, crashes!$E$2:$E$17624, "="&amp;D282,  crashes!$R$2:$R$17624, "=Weekday", crashes!$N$2:$N$17624,"=O")</f>
        <v>5</v>
      </c>
      <c r="DX282" s="30">
        <f>COUNTIFS(crashes!$G$2:$G$17624,"&gt;="&amp;S282,crashes!$G$2:$G$17624,"&lt;"&amp;T282,crashes!$D$2:$D$17624,"="&amp;C282, crashes!$S$2:$S$17624, "&gt;="&amp;AE282, crashes!$S$2:$S$17624, "&lt;="&amp;AF282, crashes!$E$2:$E$17624, "="&amp;D282,  crashes!$R$2:$R$17624, "=Weekend", crashes!$N$2:$N$17624,"=K")</f>
        <v>0</v>
      </c>
      <c r="DY282" s="30">
        <f>COUNTIFS(crashes!$G$2:$G$17624,"&gt;="&amp;S282,crashes!$G$2:$G$17624,"&lt;"&amp;T282,crashes!$D$2:$D$17624,"="&amp;C282, crashes!$S$2:$S$17624, "&gt;="&amp;AE282, crashes!$S$2:$S$17624, "&lt;="&amp;AF282, crashes!$E$2:$E$17624, "="&amp;D282,  crashes!$R$2:$R$17624, "=Weekend", crashes!$N$2:$N$17624,"=A")</f>
        <v>0</v>
      </c>
      <c r="DZ282" s="30">
        <f>COUNTIFS(crashes!$G$2:$G$17624,"&gt;="&amp;S282,crashes!$G$2:$G$17624,"&lt;"&amp;T282,crashes!$D$2:$D$17624,"="&amp;C282, crashes!$S$2:$S$17624, "&gt;="&amp;AE282, crashes!$S$2:$S$17624, "&lt;="&amp;AF282, crashes!$E$2:$E$17624, "="&amp;D282,  crashes!$R$2:$R$17624, "=Weekend", crashes!$N$2:$N$17624,"=B")</f>
        <v>3</v>
      </c>
      <c r="EA282" s="30">
        <f>COUNTIFS(crashes!$G$2:$G$17624,"&gt;="&amp;S282,crashes!$G$2:$G$17624,"&lt;"&amp;T282,crashes!$D$2:$D$17624,"="&amp;C282, crashes!$S$2:$S$17624, "&gt;="&amp;AE282, crashes!$S$2:$S$17624, "&lt;="&amp;AF282, crashes!$E$2:$E$17624, "="&amp;D282,  crashes!$R$2:$R$17624, "=Weekend", crashes!$N$2:$N$17624,"=C")</f>
        <v>0</v>
      </c>
      <c r="EB282" s="30">
        <f>COUNTIFS(crashes!$G$2:$G$17624,"&gt;="&amp;S282,crashes!$G$2:$G$17624,"&lt;"&amp;T282,crashes!$D$2:$D$17624,"="&amp;C282, crashes!$S$2:$S$17624, "&gt;="&amp;AE282, crashes!$S$2:$S$17624, "&lt;="&amp;AF282, crashes!$E$2:$E$17624, "="&amp;D282,  crashes!$R$2:$R$17624, "=Weekend", crashes!$N$2:$N$17624,"=ABC")</f>
        <v>0</v>
      </c>
      <c r="EC282" s="30">
        <f>COUNTIFS(crashes!$G$2:$G$17624,"&gt;="&amp;S282,crashes!$G$2:$G$17624,"&lt;"&amp;T282,crashes!$D$2:$D$17624,"="&amp;C282, crashes!$S$2:$S$17624, "&gt;="&amp;AE282, crashes!$S$2:$S$17624, "&lt;="&amp;AF282, crashes!$E$2:$E$17624, "="&amp;D282,  crashes!$R$2:$R$17624, "=Weekend", crashes!$N$2:$N$17624,"=O")</f>
        <v>1</v>
      </c>
      <c r="ED282" s="4">
        <f t="shared" si="59"/>
        <v>0</v>
      </c>
      <c r="EE282" s="4">
        <f t="shared" si="60"/>
        <v>0</v>
      </c>
      <c r="EF282" s="4">
        <f t="shared" si="61"/>
        <v>5</v>
      </c>
      <c r="EG282" s="4">
        <f t="shared" si="62"/>
        <v>1</v>
      </c>
      <c r="EH282" s="4">
        <f t="shared" si="63"/>
        <v>0</v>
      </c>
      <c r="EI282" s="50">
        <f t="shared" si="64"/>
        <v>6</v>
      </c>
      <c r="EJ282" s="4">
        <f t="shared" si="65"/>
        <v>6</v>
      </c>
      <c r="EK282" s="22"/>
      <c r="EL282" s="3">
        <v>2016</v>
      </c>
      <c r="EM282" s="3">
        <v>12</v>
      </c>
      <c r="EN282" s="3">
        <v>8.0300000000000007E-3</v>
      </c>
      <c r="EO282" s="3">
        <v>4.79E-3</v>
      </c>
      <c r="EP282" s="3">
        <v>3.8600000000000001E-3</v>
      </c>
      <c r="EQ282" s="3">
        <v>5.0699999999999999E-3</v>
      </c>
      <c r="ER282" s="3">
        <v>1.528E-2</v>
      </c>
      <c r="ES282" s="3">
        <v>4.5690000000000001E-2</v>
      </c>
      <c r="ET282" s="3">
        <v>7.6850000000000002E-2</v>
      </c>
      <c r="EU282" s="3">
        <v>8.4529999999999994E-2</v>
      </c>
      <c r="EV282" s="3">
        <v>5.9220000000000002E-2</v>
      </c>
      <c r="EW282" s="3">
        <v>4.9579999999999999E-2</v>
      </c>
      <c r="EX282" s="3">
        <v>4.8280000000000003E-2</v>
      </c>
      <c r="EY282" s="3">
        <v>5.7729999999999997E-2</v>
      </c>
      <c r="EZ282" s="3">
        <v>6.2179999999999999E-2</v>
      </c>
      <c r="FA282" s="3">
        <v>6.2190000000000002E-2</v>
      </c>
      <c r="FB282" s="3">
        <v>6.7110000000000003E-2</v>
      </c>
      <c r="FC282" s="3">
        <v>7.2429999999999994E-2</v>
      </c>
      <c r="FD282" s="3">
        <v>7.102E-2</v>
      </c>
      <c r="FE282" s="3">
        <v>7.2440000000000004E-2</v>
      </c>
      <c r="FF282" s="3">
        <v>5.8049999999999997E-2</v>
      </c>
      <c r="FG282" s="3">
        <v>4.4240000000000002E-2</v>
      </c>
      <c r="FH282" s="3">
        <v>3.6929999999999998E-2</v>
      </c>
      <c r="FI282" s="3">
        <v>3.2599999999999997E-2</v>
      </c>
      <c r="FJ282" s="3">
        <v>2.3709999999999998E-2</v>
      </c>
      <c r="FK282" s="3">
        <v>1.538E-2</v>
      </c>
      <c r="FL282" s="3">
        <v>2016</v>
      </c>
      <c r="FM282" s="3">
        <v>12</v>
      </c>
      <c r="FN282" s="3">
        <v>2016</v>
      </c>
      <c r="FO282" s="51">
        <v>12</v>
      </c>
      <c r="FP282" s="51">
        <v>271</v>
      </c>
      <c r="FQ282" s="51">
        <v>1.465E-2</v>
      </c>
      <c r="FR282" s="51">
        <v>9.7450000000000002E-3</v>
      </c>
      <c r="FS282" s="3">
        <v>8.515E-3</v>
      </c>
      <c r="FT282" s="3">
        <v>5.8100000000000001E-3</v>
      </c>
      <c r="FU282" s="3">
        <v>6.5750000000000001E-3</v>
      </c>
      <c r="FV282" s="3">
        <v>1.3509999999999999E-2</v>
      </c>
      <c r="FW282" s="3">
        <v>2.0685000000000002E-2</v>
      </c>
      <c r="FX282" s="3">
        <v>2.759E-2</v>
      </c>
      <c r="FY282" s="3">
        <v>3.5045E-2</v>
      </c>
      <c r="FZ282" s="3">
        <v>4.3859999999999996E-2</v>
      </c>
      <c r="GA282" s="3">
        <v>5.0845000000000001E-2</v>
      </c>
      <c r="GB282" s="3">
        <v>5.3849999999999995E-2</v>
      </c>
      <c r="GC282" s="3">
        <v>5.5515000000000002E-2</v>
      </c>
      <c r="GD282" s="3">
        <v>5.6014999999999995E-2</v>
      </c>
      <c r="GE282" s="3">
        <v>5.6194999999999995E-2</v>
      </c>
      <c r="GF282" s="3">
        <v>5.5085000000000002E-2</v>
      </c>
      <c r="GG282" s="3">
        <v>5.4715E-2</v>
      </c>
      <c r="GH282" s="3">
        <v>5.1699999999999996E-2</v>
      </c>
      <c r="GI282" s="3">
        <v>4.6844999999999998E-2</v>
      </c>
      <c r="GJ282" s="3">
        <v>3.8459999999999994E-2</v>
      </c>
      <c r="GK282" s="3">
        <v>3.3119999999999997E-2</v>
      </c>
      <c r="GL282" s="3">
        <v>2.8685000000000002E-2</v>
      </c>
      <c r="GM282" s="3">
        <v>2.3195E-2</v>
      </c>
      <c r="GN282" s="3">
        <v>1.7084999999999999E-2</v>
      </c>
      <c r="GO282" s="22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</row>
    <row r="283" spans="1:264" s="3" customFormat="1" ht="12" customHeight="1" x14ac:dyDescent="0.2">
      <c r="A283" s="4" t="s">
        <v>391</v>
      </c>
      <c r="B283" s="4" t="s">
        <v>218</v>
      </c>
      <c r="C283" s="4">
        <v>264</v>
      </c>
      <c r="D283" s="4" t="s">
        <v>91</v>
      </c>
      <c r="E283" s="4" t="s">
        <v>67</v>
      </c>
      <c r="F283" s="4" t="s">
        <v>68</v>
      </c>
      <c r="G283" s="4">
        <v>4</v>
      </c>
      <c r="H283" s="4" t="s">
        <v>167</v>
      </c>
      <c r="I283" s="4">
        <v>1</v>
      </c>
      <c r="J283" s="4">
        <v>0</v>
      </c>
      <c r="K283" s="4"/>
      <c r="L283" s="4"/>
      <c r="M283" s="4"/>
      <c r="N283" s="4"/>
      <c r="O283" s="4"/>
      <c r="P283" s="4" t="s">
        <v>679</v>
      </c>
      <c r="Q283" s="4" t="s">
        <v>680</v>
      </c>
      <c r="R283" s="4" t="s">
        <v>678</v>
      </c>
      <c r="S283" s="4">
        <v>20.684999999999999</v>
      </c>
      <c r="T283" s="4">
        <v>20.83</v>
      </c>
      <c r="U283" s="4">
        <v>1</v>
      </c>
      <c r="V283" s="10">
        <v>43223</v>
      </c>
      <c r="W283" s="4">
        <v>1</v>
      </c>
      <c r="X283" s="4">
        <v>0.14499999999999957</v>
      </c>
      <c r="Y283" s="4"/>
      <c r="Z283" s="4"/>
      <c r="AA283" s="4"/>
      <c r="AB283" s="4"/>
      <c r="AC283" s="4"/>
      <c r="AD283" s="4"/>
      <c r="AE283" s="10">
        <v>41275</v>
      </c>
      <c r="AF283" s="10">
        <v>43100</v>
      </c>
      <c r="AG283" s="16"/>
      <c r="AH283" s="16"/>
      <c r="AI283" s="31">
        <v>67710.937275045857</v>
      </c>
      <c r="AJ283" s="31">
        <v>67710.937275045857</v>
      </c>
      <c r="AK283" s="31">
        <v>64710.937275045864</v>
      </c>
      <c r="AL283" s="31">
        <v>63662.089981553276</v>
      </c>
      <c r="AM283" s="31">
        <v>63662.089981553276</v>
      </c>
      <c r="AN283" s="31"/>
      <c r="AO283" s="4">
        <v>0.42399999999999949</v>
      </c>
      <c r="AP283" s="4">
        <v>3829</v>
      </c>
      <c r="AQ283" s="4">
        <v>0.14499999999999957</v>
      </c>
      <c r="AR283" s="9">
        <v>11.959300292216374</v>
      </c>
      <c r="AS283" s="9">
        <v>10.559685498901402</v>
      </c>
      <c r="AT283" s="9">
        <v>7.5179316778336762</v>
      </c>
      <c r="AU283" s="9">
        <v>0</v>
      </c>
      <c r="AV283" s="9">
        <v>0</v>
      </c>
      <c r="AW283" s="39" t="b">
        <v>0</v>
      </c>
      <c r="AX283" s="39" t="b">
        <v>0</v>
      </c>
      <c r="AY283" s="9">
        <v>675.8400000000006</v>
      </c>
      <c r="AZ283" s="9">
        <v>675.8400000000006</v>
      </c>
      <c r="BA283" s="9">
        <v>452.83208641793885</v>
      </c>
      <c r="BB283" s="9">
        <v>1</v>
      </c>
      <c r="BC283" s="9">
        <v>16.44759851475645</v>
      </c>
      <c r="BD283" s="9">
        <v>2.3427854831674733</v>
      </c>
      <c r="BE283" s="9">
        <v>1.9801839730412214</v>
      </c>
      <c r="BF283" s="9" t="s">
        <v>216</v>
      </c>
      <c r="BG283" s="9">
        <v>6.7643769820311519</v>
      </c>
      <c r="BH283" s="4"/>
      <c r="BI283" s="4"/>
      <c r="BJ283" s="4" t="s">
        <v>167</v>
      </c>
      <c r="BK283" s="4"/>
      <c r="BL283" s="32">
        <v>0.2690000000000019</v>
      </c>
      <c r="BM283" s="16"/>
      <c r="BN283" s="16"/>
      <c r="BO283" s="31">
        <v>6677.4939553362001</v>
      </c>
      <c r="BP283" s="31">
        <v>6677.4939553362001</v>
      </c>
      <c r="BQ283" s="31">
        <v>7028.3977678050487</v>
      </c>
      <c r="BR283" s="31">
        <v>7414.4573740096412</v>
      </c>
      <c r="BS283" s="31">
        <v>7390.0142475709044</v>
      </c>
      <c r="BT283" s="31"/>
      <c r="BU283" s="4"/>
      <c r="BV283" s="32">
        <v>0.1039999999999992</v>
      </c>
      <c r="BW283" s="16"/>
      <c r="BX283" s="16"/>
      <c r="BY283" s="31">
        <v>6500</v>
      </c>
      <c r="BZ283" s="31">
        <v>6500</v>
      </c>
      <c r="CA283" s="31">
        <v>6500</v>
      </c>
      <c r="CB283" s="31">
        <v>6500</v>
      </c>
      <c r="CC283" s="31">
        <v>6500</v>
      </c>
      <c r="CD283" s="31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4"/>
      <c r="CV283" s="4"/>
      <c r="CW283" s="4"/>
      <c r="CX283" s="4"/>
      <c r="CY283" s="4"/>
      <c r="CZ283" s="22"/>
      <c r="DA283" s="4">
        <v>0</v>
      </c>
      <c r="DB283" s="4">
        <v>0</v>
      </c>
      <c r="DC283" s="4">
        <v>365</v>
      </c>
      <c r="DD283" s="4">
        <v>365</v>
      </c>
      <c r="DE283" s="4">
        <v>365</v>
      </c>
      <c r="DF283" s="4">
        <v>366</v>
      </c>
      <c r="DG283" s="4">
        <v>365</v>
      </c>
      <c r="DH283" s="4">
        <v>0</v>
      </c>
      <c r="DI283" s="16">
        <f t="shared" si="54"/>
        <v>65490.39654583278</v>
      </c>
      <c r="DJ283" s="16">
        <f t="shared" si="55"/>
        <v>7037.7778597454408</v>
      </c>
      <c r="DK283" s="16">
        <f t="shared" si="56"/>
        <v>6500</v>
      </c>
      <c r="DL283" s="16">
        <f t="shared" si="57"/>
        <v>0</v>
      </c>
      <c r="DM283" s="16">
        <f t="shared" si="58"/>
        <v>0</v>
      </c>
      <c r="DN283" s="22"/>
      <c r="DO283" s="4">
        <f>COUNTIFS(crashes!$G$2:$G$17624,"&gt;="&amp;S283,crashes!$G$2:$G$17624,"&lt;"&amp;T283,crashes!$D$2:$D$17624,"="&amp;C283, crashes!$S$2:$S$17624, "&gt;="&amp;AE283, crashes!$S$2:$S$17624, "&lt;="&amp;AF283, crashes!$E$2:$E$17624, "="&amp;D283 )</f>
        <v>31</v>
      </c>
      <c r="DP283" s="29">
        <f>COUNTIFS(crashes!$G$2:$G$17624,"&gt;="&amp;S283,crashes!$G$2:$G$17624,"&lt;"&amp;T283,crashes!$D$2:$D$17624,"="&amp;C283, crashes!$S$2:$S$17624, "&gt;="&amp;AE283, crashes!$S$2:$S$17624, "&lt;="&amp;AF283, crashes!$E$2:$E$17624, "="&amp;D283, crashes!$R$2:$R$17624, "=Weekday")</f>
        <v>22</v>
      </c>
      <c r="DQ283" s="29">
        <f>COUNTIFS(crashes!$G$2:$G$17624,"&gt;="&amp;S283,crashes!$G$2:$G$17624,"&lt;"&amp;T283,crashes!$D$2:$D$17624,"="&amp;C283, crashes!$S$2:$S$17624, "&gt;="&amp;AE283, crashes!$S$2:$S$17624, "&lt;="&amp;AF283, crashes!$E$2:$E$17624, "="&amp;D283, crashes!$R$2:$R$17624, "=Weekend")</f>
        <v>9</v>
      </c>
      <c r="DR283" s="30">
        <f>COUNTIFS(crashes!$G$2:$G$17624,"&gt;="&amp;S283,crashes!$G$2:$G$17624,"&lt;"&amp;T283,crashes!$D$2:$D$17624,"="&amp;C283, crashes!$S$2:$S$17624, "&gt;="&amp;AE283, crashes!$S$2:$S$17624, "&lt;="&amp;AF283, crashes!$E$2:$E$17624, "="&amp;D283,  crashes!$R$2:$R$17624, "=Weekday", crashes!$N$2:$N$17624,"=K")</f>
        <v>0</v>
      </c>
      <c r="DS283" s="30">
        <f>COUNTIFS(crashes!$G$2:$G$17624,"&gt;="&amp;S283,crashes!$G$2:$G$17624,"&lt;"&amp;T283,crashes!$D$2:$D$17624,"="&amp;C283, crashes!$S$2:$S$17624, "&gt;="&amp;AE283, crashes!$S$2:$S$17624, "&lt;="&amp;AF283, crashes!$E$2:$E$17624, "="&amp;D283,  crashes!$R$2:$R$17624, "=Weekday", crashes!$N$2:$N$17624,"=A")</f>
        <v>0</v>
      </c>
      <c r="DT283" s="30">
        <f>COUNTIFS(crashes!$G$2:$G$17624,"&gt;="&amp;S283,crashes!$G$2:$G$17624,"&lt;"&amp;T283,crashes!$D$2:$D$17624,"="&amp;C283, crashes!$S$2:$S$17624, "&gt;="&amp;AE283, crashes!$S$2:$S$17624, "&lt;="&amp;AF283, crashes!$E$2:$E$17624, "="&amp;D283,  crashes!$R$2:$R$17624, "=Weekday", crashes!$N$2:$N$17624,"=B")</f>
        <v>3</v>
      </c>
      <c r="DU283" s="30">
        <f>COUNTIFS(crashes!$G$2:$G$17624,"&gt;="&amp;S283,crashes!$G$2:$G$17624,"&lt;"&amp;T283,crashes!$D$2:$D$17624,"="&amp;C283, crashes!$S$2:$S$17624, "&gt;="&amp;AE283, crashes!$S$2:$S$17624, "&lt;="&amp;AF283, crashes!$E$2:$E$17624, "="&amp;D283,  crashes!$R$2:$R$17624, "=Weekday", crashes!$N$2:$N$17624,"=C")</f>
        <v>1</v>
      </c>
      <c r="DV283" s="30">
        <f>COUNTIFS(crashes!$G$2:$G$17624,"&gt;="&amp;S283,crashes!$G$2:$G$17624,"&lt;"&amp;T283,crashes!$D$2:$D$17624,"="&amp;C283, crashes!$S$2:$S$17624, "&gt;="&amp;AE283, crashes!$S$2:$S$17624, "&lt;="&amp;AF283, crashes!$E$2:$E$17624, "="&amp;D283,  crashes!$R$2:$R$17624, "=Weekday", crashes!$N$2:$N$17624,"=ABC")</f>
        <v>0</v>
      </c>
      <c r="DW283" s="30">
        <f>COUNTIFS(crashes!$G$2:$G$17624,"&gt;="&amp;S283,crashes!$G$2:$G$17624,"&lt;"&amp;T283,crashes!$D$2:$D$17624,"="&amp;C283, crashes!$S$2:$S$17624, "&gt;="&amp;AE283, crashes!$S$2:$S$17624, "&lt;="&amp;AF283, crashes!$E$2:$E$17624, "="&amp;D283,  crashes!$R$2:$R$17624, "=Weekday", crashes!$N$2:$N$17624,"=O")</f>
        <v>18</v>
      </c>
      <c r="DX283" s="30">
        <f>COUNTIFS(crashes!$G$2:$G$17624,"&gt;="&amp;S283,crashes!$G$2:$G$17624,"&lt;"&amp;T283,crashes!$D$2:$D$17624,"="&amp;C283, crashes!$S$2:$S$17624, "&gt;="&amp;AE283, crashes!$S$2:$S$17624, "&lt;="&amp;AF283, crashes!$E$2:$E$17624, "="&amp;D283,  crashes!$R$2:$R$17624, "=Weekend", crashes!$N$2:$N$17624,"=K")</f>
        <v>0</v>
      </c>
      <c r="DY283" s="30">
        <f>COUNTIFS(crashes!$G$2:$G$17624,"&gt;="&amp;S283,crashes!$G$2:$G$17624,"&lt;"&amp;T283,crashes!$D$2:$D$17624,"="&amp;C283, crashes!$S$2:$S$17624, "&gt;="&amp;AE283, crashes!$S$2:$S$17624, "&lt;="&amp;AF283, crashes!$E$2:$E$17624, "="&amp;D283,  crashes!$R$2:$R$17624, "=Weekend", crashes!$N$2:$N$17624,"=A")</f>
        <v>0</v>
      </c>
      <c r="DZ283" s="30">
        <f>COUNTIFS(crashes!$G$2:$G$17624,"&gt;="&amp;S283,crashes!$G$2:$G$17624,"&lt;"&amp;T283,crashes!$D$2:$D$17624,"="&amp;C283, crashes!$S$2:$S$17624, "&gt;="&amp;AE283, crashes!$S$2:$S$17624, "&lt;="&amp;AF283, crashes!$E$2:$E$17624, "="&amp;D283,  crashes!$R$2:$R$17624, "=Weekend", crashes!$N$2:$N$17624,"=B")</f>
        <v>3</v>
      </c>
      <c r="EA283" s="30">
        <f>COUNTIFS(crashes!$G$2:$G$17624,"&gt;="&amp;S283,crashes!$G$2:$G$17624,"&lt;"&amp;T283,crashes!$D$2:$D$17624,"="&amp;C283, crashes!$S$2:$S$17624, "&gt;="&amp;AE283, crashes!$S$2:$S$17624, "&lt;="&amp;AF283, crashes!$E$2:$E$17624, "="&amp;D283,  crashes!$R$2:$R$17624, "=Weekend", crashes!$N$2:$N$17624,"=C")</f>
        <v>1</v>
      </c>
      <c r="EB283" s="30">
        <f>COUNTIFS(crashes!$G$2:$G$17624,"&gt;="&amp;S283,crashes!$G$2:$G$17624,"&lt;"&amp;T283,crashes!$D$2:$D$17624,"="&amp;C283, crashes!$S$2:$S$17624, "&gt;="&amp;AE283, crashes!$S$2:$S$17624, "&lt;="&amp;AF283, crashes!$E$2:$E$17624, "="&amp;D283,  crashes!$R$2:$R$17624, "=Weekend", crashes!$N$2:$N$17624,"=ABC")</f>
        <v>0</v>
      </c>
      <c r="EC283" s="30">
        <f>COUNTIFS(crashes!$G$2:$G$17624,"&gt;="&amp;S283,crashes!$G$2:$G$17624,"&lt;"&amp;T283,crashes!$D$2:$D$17624,"="&amp;C283, crashes!$S$2:$S$17624, "&gt;="&amp;AE283, crashes!$S$2:$S$17624, "&lt;="&amp;AF283, crashes!$E$2:$E$17624, "="&amp;D283,  crashes!$R$2:$R$17624, "=Weekend", crashes!$N$2:$N$17624,"=O")</f>
        <v>5</v>
      </c>
      <c r="ED283" s="4">
        <f t="shared" si="59"/>
        <v>0</v>
      </c>
      <c r="EE283" s="4">
        <f t="shared" si="60"/>
        <v>0</v>
      </c>
      <c r="EF283" s="4">
        <f t="shared" si="61"/>
        <v>6</v>
      </c>
      <c r="EG283" s="4">
        <f t="shared" si="62"/>
        <v>2</v>
      </c>
      <c r="EH283" s="4">
        <f t="shared" si="63"/>
        <v>0</v>
      </c>
      <c r="EI283" s="50">
        <f t="shared" si="64"/>
        <v>8</v>
      </c>
      <c r="EJ283" s="4">
        <f t="shared" si="65"/>
        <v>23</v>
      </c>
      <c r="EK283" s="22"/>
      <c r="EL283" s="3">
        <v>2016</v>
      </c>
      <c r="EM283" s="3">
        <v>12</v>
      </c>
      <c r="EN283" s="3">
        <v>8.0300000000000007E-3</v>
      </c>
      <c r="EO283" s="3">
        <v>4.79E-3</v>
      </c>
      <c r="EP283" s="3">
        <v>3.8600000000000001E-3</v>
      </c>
      <c r="EQ283" s="3">
        <v>5.0699999999999999E-3</v>
      </c>
      <c r="ER283" s="3">
        <v>1.528E-2</v>
      </c>
      <c r="ES283" s="3">
        <v>4.5690000000000001E-2</v>
      </c>
      <c r="ET283" s="3">
        <v>7.6850000000000002E-2</v>
      </c>
      <c r="EU283" s="3">
        <v>8.4529999999999994E-2</v>
      </c>
      <c r="EV283" s="3">
        <v>5.9220000000000002E-2</v>
      </c>
      <c r="EW283" s="3">
        <v>4.9579999999999999E-2</v>
      </c>
      <c r="EX283" s="3">
        <v>4.8280000000000003E-2</v>
      </c>
      <c r="EY283" s="3">
        <v>5.7729999999999997E-2</v>
      </c>
      <c r="EZ283" s="3">
        <v>6.2179999999999999E-2</v>
      </c>
      <c r="FA283" s="3">
        <v>6.2190000000000002E-2</v>
      </c>
      <c r="FB283" s="3">
        <v>6.7110000000000003E-2</v>
      </c>
      <c r="FC283" s="3">
        <v>7.2429999999999994E-2</v>
      </c>
      <c r="FD283" s="3">
        <v>7.102E-2</v>
      </c>
      <c r="FE283" s="3">
        <v>7.2440000000000004E-2</v>
      </c>
      <c r="FF283" s="3">
        <v>5.8049999999999997E-2</v>
      </c>
      <c r="FG283" s="3">
        <v>4.4240000000000002E-2</v>
      </c>
      <c r="FH283" s="3">
        <v>3.6929999999999998E-2</v>
      </c>
      <c r="FI283" s="3">
        <v>3.2599999999999997E-2</v>
      </c>
      <c r="FJ283" s="3">
        <v>2.3709999999999998E-2</v>
      </c>
      <c r="FK283" s="3">
        <v>1.538E-2</v>
      </c>
      <c r="FL283" s="3">
        <v>2016</v>
      </c>
      <c r="FM283" s="3">
        <v>12</v>
      </c>
      <c r="FN283" s="3">
        <v>2016</v>
      </c>
      <c r="FO283" s="51">
        <v>12</v>
      </c>
      <c r="FP283" s="51">
        <v>271</v>
      </c>
      <c r="FQ283" s="51">
        <v>1.465E-2</v>
      </c>
      <c r="FR283" s="51">
        <v>9.7450000000000002E-3</v>
      </c>
      <c r="FS283" s="3">
        <v>8.515E-3</v>
      </c>
      <c r="FT283" s="3">
        <v>5.8100000000000001E-3</v>
      </c>
      <c r="FU283" s="3">
        <v>6.5750000000000001E-3</v>
      </c>
      <c r="FV283" s="3">
        <v>1.3509999999999999E-2</v>
      </c>
      <c r="FW283" s="3">
        <v>2.0685000000000002E-2</v>
      </c>
      <c r="FX283" s="3">
        <v>2.759E-2</v>
      </c>
      <c r="FY283" s="3">
        <v>3.5045E-2</v>
      </c>
      <c r="FZ283" s="3">
        <v>4.3859999999999996E-2</v>
      </c>
      <c r="GA283" s="3">
        <v>5.0845000000000001E-2</v>
      </c>
      <c r="GB283" s="3">
        <v>5.3849999999999995E-2</v>
      </c>
      <c r="GC283" s="3">
        <v>5.5515000000000002E-2</v>
      </c>
      <c r="GD283" s="3">
        <v>5.6014999999999995E-2</v>
      </c>
      <c r="GE283" s="3">
        <v>5.6194999999999995E-2</v>
      </c>
      <c r="GF283" s="3">
        <v>5.5085000000000002E-2</v>
      </c>
      <c r="GG283" s="3">
        <v>5.4715E-2</v>
      </c>
      <c r="GH283" s="3">
        <v>5.1699999999999996E-2</v>
      </c>
      <c r="GI283" s="3">
        <v>4.6844999999999998E-2</v>
      </c>
      <c r="GJ283" s="3">
        <v>3.8459999999999994E-2</v>
      </c>
      <c r="GK283" s="3">
        <v>3.3119999999999997E-2</v>
      </c>
      <c r="GL283" s="3">
        <v>2.8685000000000002E-2</v>
      </c>
      <c r="GM283" s="3">
        <v>2.3195E-2</v>
      </c>
      <c r="GN283" s="3">
        <v>1.7084999999999999E-2</v>
      </c>
      <c r="GO283" s="22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</row>
    <row r="284" spans="1:264" s="3" customFormat="1" ht="12" customHeight="1" x14ac:dyDescent="0.2">
      <c r="A284" s="4" t="s">
        <v>391</v>
      </c>
      <c r="B284" s="4" t="s">
        <v>218</v>
      </c>
      <c r="C284" s="4">
        <v>264</v>
      </c>
      <c r="D284" s="4" t="s">
        <v>91</v>
      </c>
      <c r="E284" s="4" t="s">
        <v>67</v>
      </c>
      <c r="F284" s="4" t="s">
        <v>68</v>
      </c>
      <c r="G284" s="4">
        <v>4</v>
      </c>
      <c r="H284" s="4" t="s">
        <v>167</v>
      </c>
      <c r="I284" s="4">
        <v>1</v>
      </c>
      <c r="J284" s="4">
        <v>0</v>
      </c>
      <c r="K284" s="4"/>
      <c r="L284" s="4"/>
      <c r="M284" s="4"/>
      <c r="N284" s="4"/>
      <c r="O284" s="4"/>
      <c r="P284" s="4" t="s">
        <v>681</v>
      </c>
      <c r="Q284" s="4" t="s">
        <v>682</v>
      </c>
      <c r="R284" s="4" t="s">
        <v>680</v>
      </c>
      <c r="S284" s="4">
        <v>20.581</v>
      </c>
      <c r="T284" s="4">
        <v>20.684999999999999</v>
      </c>
      <c r="U284" s="4">
        <v>1</v>
      </c>
      <c r="V284" s="10">
        <v>43223</v>
      </c>
      <c r="W284" s="4">
        <v>1</v>
      </c>
      <c r="X284" s="4">
        <v>0.1039999999999992</v>
      </c>
      <c r="Y284" s="4"/>
      <c r="Z284" s="4">
        <v>1</v>
      </c>
      <c r="AA284" s="4"/>
      <c r="AB284" s="4"/>
      <c r="AC284" s="4"/>
      <c r="AD284" s="4"/>
      <c r="AE284" s="10">
        <v>41275</v>
      </c>
      <c r="AF284" s="10">
        <v>43100</v>
      </c>
      <c r="AG284" s="16"/>
      <c r="AH284" s="16"/>
      <c r="AI284" s="31">
        <v>75132.073895139489</v>
      </c>
      <c r="AJ284" s="31">
        <v>75132.073895139489</v>
      </c>
      <c r="AK284" s="31">
        <v>72132.073895139489</v>
      </c>
      <c r="AL284" s="31">
        <v>71107.536756821224</v>
      </c>
      <c r="AM284" s="31">
        <v>71107.536756821224</v>
      </c>
      <c r="AN284" s="31"/>
      <c r="AO284" s="4">
        <v>0.42399999999999949</v>
      </c>
      <c r="AP284" s="4">
        <v>3829</v>
      </c>
      <c r="AQ284" s="4">
        <v>0.1039999999999992</v>
      </c>
      <c r="AR284" s="9">
        <v>11.924945106989156</v>
      </c>
      <c r="AS284" s="9">
        <v>11.995391971919474</v>
      </c>
      <c r="AT284" s="9">
        <v>7.7456705393486036</v>
      </c>
      <c r="AU284" s="9">
        <v>0</v>
      </c>
      <c r="AV284" s="9">
        <v>0</v>
      </c>
      <c r="AW284" s="39" t="b">
        <v>0</v>
      </c>
      <c r="AX284" s="39" t="b">
        <v>0</v>
      </c>
      <c r="AY284" s="9">
        <v>0</v>
      </c>
      <c r="AZ284" s="9">
        <v>94.55</v>
      </c>
      <c r="BA284" s="9">
        <v>529.52408890053107</v>
      </c>
      <c r="BB284" s="9">
        <v>1</v>
      </c>
      <c r="BC284" s="9">
        <v>16.7415382455948</v>
      </c>
      <c r="BD284" s="9">
        <v>2.3750222491693931</v>
      </c>
      <c r="BE284" s="9">
        <v>1.9996230324137729</v>
      </c>
      <c r="BF284" s="9" t="s">
        <v>216</v>
      </c>
      <c r="BG284" s="9">
        <v>6.8080128812976124</v>
      </c>
      <c r="BH284" s="4"/>
      <c r="BI284" s="4"/>
      <c r="BJ284" s="4" t="s">
        <v>337</v>
      </c>
      <c r="BK284" s="4">
        <v>0.1039999999999992</v>
      </c>
      <c r="BL284" s="32">
        <v>0</v>
      </c>
      <c r="BM284" s="16"/>
      <c r="BN284" s="16"/>
      <c r="BO284" s="31">
        <v>7421.1366200936254</v>
      </c>
      <c r="BP284" s="31">
        <v>7421.1366200936254</v>
      </c>
      <c r="BQ284" s="31">
        <v>7421.1366200936254</v>
      </c>
      <c r="BR284" s="31">
        <v>7445.4467752679448</v>
      </c>
      <c r="BS284" s="31">
        <v>7445.4467752679448</v>
      </c>
      <c r="BT284" s="31"/>
      <c r="BU284" s="4"/>
      <c r="BV284" s="32">
        <v>0</v>
      </c>
      <c r="BW284" s="16"/>
      <c r="BX284" s="16"/>
      <c r="BY284" s="31">
        <v>6500</v>
      </c>
      <c r="BZ284" s="31">
        <v>6500</v>
      </c>
      <c r="CA284" s="31">
        <v>6500</v>
      </c>
      <c r="CB284" s="31">
        <v>6500</v>
      </c>
      <c r="CC284" s="31">
        <v>6500</v>
      </c>
      <c r="CD284" s="31"/>
      <c r="CE284" s="16"/>
      <c r="CF284" s="16"/>
      <c r="CG284" s="31">
        <v>7421.1366200936254</v>
      </c>
      <c r="CH284" s="31">
        <v>7421.1366200936254</v>
      </c>
      <c r="CI284" s="31">
        <v>7421.1366200936254</v>
      </c>
      <c r="CJ284" s="31">
        <v>7445.4467752679448</v>
      </c>
      <c r="CK284" s="31">
        <v>7445.4467752679448</v>
      </c>
      <c r="CL284" s="31"/>
      <c r="CM284" s="16"/>
      <c r="CN284" s="16"/>
      <c r="CO284" s="31">
        <v>6500</v>
      </c>
      <c r="CP284" s="31">
        <v>6500</v>
      </c>
      <c r="CQ284" s="31">
        <v>6500</v>
      </c>
      <c r="CR284" s="31">
        <v>6500</v>
      </c>
      <c r="CS284" s="31">
        <v>6500</v>
      </c>
      <c r="CT284" s="31"/>
      <c r="CU284" s="4"/>
      <c r="CV284" s="4"/>
      <c r="CW284" s="4"/>
      <c r="CX284" s="4"/>
      <c r="CY284" s="4"/>
      <c r="CZ284" s="22"/>
      <c r="DA284" s="4">
        <v>0</v>
      </c>
      <c r="DB284" s="4">
        <v>0</v>
      </c>
      <c r="DC284" s="4">
        <v>365</v>
      </c>
      <c r="DD284" s="4">
        <v>365</v>
      </c>
      <c r="DE284" s="4">
        <v>365</v>
      </c>
      <c r="DF284" s="4">
        <v>366</v>
      </c>
      <c r="DG284" s="4">
        <v>365</v>
      </c>
      <c r="DH284" s="4">
        <v>0</v>
      </c>
      <c r="DI284" s="16">
        <f t="shared" si="54"/>
        <v>72921.265215998937</v>
      </c>
      <c r="DJ284" s="16">
        <f t="shared" si="55"/>
        <v>7430.8686701661491</v>
      </c>
      <c r="DK284" s="16">
        <f t="shared" si="56"/>
        <v>6500</v>
      </c>
      <c r="DL284" s="16">
        <f t="shared" si="57"/>
        <v>7430.8686701661491</v>
      </c>
      <c r="DM284" s="16">
        <f t="shared" si="58"/>
        <v>6500</v>
      </c>
      <c r="DN284" s="22"/>
      <c r="DO284" s="4">
        <f>COUNTIFS(crashes!$G$2:$G$17624,"&gt;="&amp;S284,crashes!$G$2:$G$17624,"&lt;"&amp;T284,crashes!$D$2:$D$17624,"="&amp;C284, crashes!$S$2:$S$17624, "&gt;="&amp;AE284, crashes!$S$2:$S$17624, "&lt;="&amp;AF284, crashes!$E$2:$E$17624, "="&amp;D284 )</f>
        <v>28</v>
      </c>
      <c r="DP284" s="29">
        <f>COUNTIFS(crashes!$G$2:$G$17624,"&gt;="&amp;S284,crashes!$G$2:$G$17624,"&lt;"&amp;T284,crashes!$D$2:$D$17624,"="&amp;C284, crashes!$S$2:$S$17624, "&gt;="&amp;AE284, crashes!$S$2:$S$17624, "&lt;="&amp;AF284, crashes!$E$2:$E$17624, "="&amp;D284, crashes!$R$2:$R$17624, "=Weekday")</f>
        <v>21</v>
      </c>
      <c r="DQ284" s="29">
        <f>COUNTIFS(crashes!$G$2:$G$17624,"&gt;="&amp;S284,crashes!$G$2:$G$17624,"&lt;"&amp;T284,crashes!$D$2:$D$17624,"="&amp;C284, crashes!$S$2:$S$17624, "&gt;="&amp;AE284, crashes!$S$2:$S$17624, "&lt;="&amp;AF284, crashes!$E$2:$E$17624, "="&amp;D284, crashes!$R$2:$R$17624, "=Weekend")</f>
        <v>7</v>
      </c>
      <c r="DR284" s="30">
        <f>COUNTIFS(crashes!$G$2:$G$17624,"&gt;="&amp;S284,crashes!$G$2:$G$17624,"&lt;"&amp;T284,crashes!$D$2:$D$17624,"="&amp;C284, crashes!$S$2:$S$17624, "&gt;="&amp;AE284, crashes!$S$2:$S$17624, "&lt;="&amp;AF284, crashes!$E$2:$E$17624, "="&amp;D284,  crashes!$R$2:$R$17624, "=Weekday", crashes!$N$2:$N$17624,"=K")</f>
        <v>0</v>
      </c>
      <c r="DS284" s="30">
        <f>COUNTIFS(crashes!$G$2:$G$17624,"&gt;="&amp;S284,crashes!$G$2:$G$17624,"&lt;"&amp;T284,crashes!$D$2:$D$17624,"="&amp;C284, crashes!$S$2:$S$17624, "&gt;="&amp;AE284, crashes!$S$2:$S$17624, "&lt;="&amp;AF284, crashes!$E$2:$E$17624, "="&amp;D284,  crashes!$R$2:$R$17624, "=Weekday", crashes!$N$2:$N$17624,"=A")</f>
        <v>0</v>
      </c>
      <c r="DT284" s="30">
        <f>COUNTIFS(crashes!$G$2:$G$17624,"&gt;="&amp;S284,crashes!$G$2:$G$17624,"&lt;"&amp;T284,crashes!$D$2:$D$17624,"="&amp;C284, crashes!$S$2:$S$17624, "&gt;="&amp;AE284, crashes!$S$2:$S$17624, "&lt;="&amp;AF284, crashes!$E$2:$E$17624, "="&amp;D284,  crashes!$R$2:$R$17624, "=Weekday", crashes!$N$2:$N$17624,"=B")</f>
        <v>4</v>
      </c>
      <c r="DU284" s="30">
        <f>COUNTIFS(crashes!$G$2:$G$17624,"&gt;="&amp;S284,crashes!$G$2:$G$17624,"&lt;"&amp;T284,crashes!$D$2:$D$17624,"="&amp;C284, crashes!$S$2:$S$17624, "&gt;="&amp;AE284, crashes!$S$2:$S$17624, "&lt;="&amp;AF284, crashes!$E$2:$E$17624, "="&amp;D284,  crashes!$R$2:$R$17624, "=Weekday", crashes!$N$2:$N$17624,"=C")</f>
        <v>1</v>
      </c>
      <c r="DV284" s="30">
        <f>COUNTIFS(crashes!$G$2:$G$17624,"&gt;="&amp;S284,crashes!$G$2:$G$17624,"&lt;"&amp;T284,crashes!$D$2:$D$17624,"="&amp;C284, crashes!$S$2:$S$17624, "&gt;="&amp;AE284, crashes!$S$2:$S$17624, "&lt;="&amp;AF284, crashes!$E$2:$E$17624, "="&amp;D284,  crashes!$R$2:$R$17624, "=Weekday", crashes!$N$2:$N$17624,"=ABC")</f>
        <v>0</v>
      </c>
      <c r="DW284" s="30">
        <f>COUNTIFS(crashes!$G$2:$G$17624,"&gt;="&amp;S284,crashes!$G$2:$G$17624,"&lt;"&amp;T284,crashes!$D$2:$D$17624,"="&amp;C284, crashes!$S$2:$S$17624, "&gt;="&amp;AE284, crashes!$S$2:$S$17624, "&lt;="&amp;AF284, crashes!$E$2:$E$17624, "="&amp;D284,  crashes!$R$2:$R$17624, "=Weekday", crashes!$N$2:$N$17624,"=O")</f>
        <v>16</v>
      </c>
      <c r="DX284" s="30">
        <f>COUNTIFS(crashes!$G$2:$G$17624,"&gt;="&amp;S284,crashes!$G$2:$G$17624,"&lt;"&amp;T284,crashes!$D$2:$D$17624,"="&amp;C284, crashes!$S$2:$S$17624, "&gt;="&amp;AE284, crashes!$S$2:$S$17624, "&lt;="&amp;AF284, crashes!$E$2:$E$17624, "="&amp;D284,  crashes!$R$2:$R$17624, "=Weekend", crashes!$N$2:$N$17624,"=K")</f>
        <v>0</v>
      </c>
      <c r="DY284" s="30">
        <f>COUNTIFS(crashes!$G$2:$G$17624,"&gt;="&amp;S284,crashes!$G$2:$G$17624,"&lt;"&amp;T284,crashes!$D$2:$D$17624,"="&amp;C284, crashes!$S$2:$S$17624, "&gt;="&amp;AE284, crashes!$S$2:$S$17624, "&lt;="&amp;AF284, crashes!$E$2:$E$17624, "="&amp;D284,  crashes!$R$2:$R$17624, "=Weekend", crashes!$N$2:$N$17624,"=A")</f>
        <v>0</v>
      </c>
      <c r="DZ284" s="30">
        <f>COUNTIFS(crashes!$G$2:$G$17624,"&gt;="&amp;S284,crashes!$G$2:$G$17624,"&lt;"&amp;T284,crashes!$D$2:$D$17624,"="&amp;C284, crashes!$S$2:$S$17624, "&gt;="&amp;AE284, crashes!$S$2:$S$17624, "&lt;="&amp;AF284, crashes!$E$2:$E$17624, "="&amp;D284,  crashes!$R$2:$R$17624, "=Weekend", crashes!$N$2:$N$17624,"=B")</f>
        <v>3</v>
      </c>
      <c r="EA284" s="30">
        <f>COUNTIFS(crashes!$G$2:$G$17624,"&gt;="&amp;S284,crashes!$G$2:$G$17624,"&lt;"&amp;T284,crashes!$D$2:$D$17624,"="&amp;C284, crashes!$S$2:$S$17624, "&gt;="&amp;AE284, crashes!$S$2:$S$17624, "&lt;="&amp;AF284, crashes!$E$2:$E$17624, "="&amp;D284,  crashes!$R$2:$R$17624, "=Weekend", crashes!$N$2:$N$17624,"=C")</f>
        <v>1</v>
      </c>
      <c r="EB284" s="30">
        <f>COUNTIFS(crashes!$G$2:$G$17624,"&gt;="&amp;S284,crashes!$G$2:$G$17624,"&lt;"&amp;T284,crashes!$D$2:$D$17624,"="&amp;C284, crashes!$S$2:$S$17624, "&gt;="&amp;AE284, crashes!$S$2:$S$17624, "&lt;="&amp;AF284, crashes!$E$2:$E$17624, "="&amp;D284,  crashes!$R$2:$R$17624, "=Weekend", crashes!$N$2:$N$17624,"=ABC")</f>
        <v>0</v>
      </c>
      <c r="EC284" s="30">
        <f>COUNTIFS(crashes!$G$2:$G$17624,"&gt;="&amp;S284,crashes!$G$2:$G$17624,"&lt;"&amp;T284,crashes!$D$2:$D$17624,"="&amp;C284, crashes!$S$2:$S$17624, "&gt;="&amp;AE284, crashes!$S$2:$S$17624, "&lt;="&amp;AF284, crashes!$E$2:$E$17624, "="&amp;D284,  crashes!$R$2:$R$17624, "=Weekend", crashes!$N$2:$N$17624,"=O")</f>
        <v>3</v>
      </c>
      <c r="ED284" s="4">
        <f t="shared" si="59"/>
        <v>0</v>
      </c>
      <c r="EE284" s="4">
        <f t="shared" si="60"/>
        <v>0</v>
      </c>
      <c r="EF284" s="4">
        <f t="shared" si="61"/>
        <v>7</v>
      </c>
      <c r="EG284" s="4">
        <f t="shared" si="62"/>
        <v>2</v>
      </c>
      <c r="EH284" s="4">
        <f t="shared" si="63"/>
        <v>0</v>
      </c>
      <c r="EI284" s="50">
        <f t="shared" si="64"/>
        <v>9</v>
      </c>
      <c r="EJ284" s="4">
        <f t="shared" si="65"/>
        <v>19</v>
      </c>
      <c r="EK284" s="22"/>
      <c r="EL284" s="3">
        <v>2016</v>
      </c>
      <c r="EM284" s="3">
        <v>12</v>
      </c>
      <c r="EN284" s="3">
        <v>8.0300000000000007E-3</v>
      </c>
      <c r="EO284" s="3">
        <v>4.79E-3</v>
      </c>
      <c r="EP284" s="3">
        <v>3.8600000000000001E-3</v>
      </c>
      <c r="EQ284" s="3">
        <v>5.0699999999999999E-3</v>
      </c>
      <c r="ER284" s="3">
        <v>1.528E-2</v>
      </c>
      <c r="ES284" s="3">
        <v>4.5690000000000001E-2</v>
      </c>
      <c r="ET284" s="3">
        <v>7.6850000000000002E-2</v>
      </c>
      <c r="EU284" s="3">
        <v>8.4529999999999994E-2</v>
      </c>
      <c r="EV284" s="3">
        <v>5.9220000000000002E-2</v>
      </c>
      <c r="EW284" s="3">
        <v>4.9579999999999999E-2</v>
      </c>
      <c r="EX284" s="3">
        <v>4.8280000000000003E-2</v>
      </c>
      <c r="EY284" s="3">
        <v>5.7729999999999997E-2</v>
      </c>
      <c r="EZ284" s="3">
        <v>6.2179999999999999E-2</v>
      </c>
      <c r="FA284" s="3">
        <v>6.2190000000000002E-2</v>
      </c>
      <c r="FB284" s="3">
        <v>6.7110000000000003E-2</v>
      </c>
      <c r="FC284" s="3">
        <v>7.2429999999999994E-2</v>
      </c>
      <c r="FD284" s="3">
        <v>7.102E-2</v>
      </c>
      <c r="FE284" s="3">
        <v>7.2440000000000004E-2</v>
      </c>
      <c r="FF284" s="3">
        <v>5.8049999999999997E-2</v>
      </c>
      <c r="FG284" s="3">
        <v>4.4240000000000002E-2</v>
      </c>
      <c r="FH284" s="3">
        <v>3.6929999999999998E-2</v>
      </c>
      <c r="FI284" s="3">
        <v>3.2599999999999997E-2</v>
      </c>
      <c r="FJ284" s="3">
        <v>2.3709999999999998E-2</v>
      </c>
      <c r="FK284" s="3">
        <v>1.538E-2</v>
      </c>
      <c r="FL284" s="3">
        <v>2016</v>
      </c>
      <c r="FM284" s="3">
        <v>12</v>
      </c>
      <c r="FN284" s="3">
        <v>2016</v>
      </c>
      <c r="FO284" s="51">
        <v>12</v>
      </c>
      <c r="FP284" s="51">
        <v>271</v>
      </c>
      <c r="FQ284" s="51">
        <v>1.465E-2</v>
      </c>
      <c r="FR284" s="51">
        <v>9.7450000000000002E-3</v>
      </c>
      <c r="FS284" s="3">
        <v>8.515E-3</v>
      </c>
      <c r="FT284" s="3">
        <v>5.8100000000000001E-3</v>
      </c>
      <c r="FU284" s="3">
        <v>6.5750000000000001E-3</v>
      </c>
      <c r="FV284" s="3">
        <v>1.3509999999999999E-2</v>
      </c>
      <c r="FW284" s="3">
        <v>2.0685000000000002E-2</v>
      </c>
      <c r="FX284" s="3">
        <v>2.759E-2</v>
      </c>
      <c r="FY284" s="3">
        <v>3.5045E-2</v>
      </c>
      <c r="FZ284" s="3">
        <v>4.3859999999999996E-2</v>
      </c>
      <c r="GA284" s="3">
        <v>5.0845000000000001E-2</v>
      </c>
      <c r="GB284" s="3">
        <v>5.3849999999999995E-2</v>
      </c>
      <c r="GC284" s="3">
        <v>5.5515000000000002E-2</v>
      </c>
      <c r="GD284" s="3">
        <v>5.6014999999999995E-2</v>
      </c>
      <c r="GE284" s="3">
        <v>5.6194999999999995E-2</v>
      </c>
      <c r="GF284" s="3">
        <v>5.5085000000000002E-2</v>
      </c>
      <c r="GG284" s="3">
        <v>5.4715E-2</v>
      </c>
      <c r="GH284" s="3">
        <v>5.1699999999999996E-2</v>
      </c>
      <c r="GI284" s="3">
        <v>4.6844999999999998E-2</v>
      </c>
      <c r="GJ284" s="3">
        <v>3.8459999999999994E-2</v>
      </c>
      <c r="GK284" s="3">
        <v>3.3119999999999997E-2</v>
      </c>
      <c r="GL284" s="3">
        <v>2.8685000000000002E-2</v>
      </c>
      <c r="GM284" s="3">
        <v>2.3195E-2</v>
      </c>
      <c r="GN284" s="3">
        <v>1.7084999999999999E-2</v>
      </c>
      <c r="GO284" s="22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</row>
    <row r="285" spans="1:264" s="3" customFormat="1" ht="12" customHeight="1" x14ac:dyDescent="0.2">
      <c r="A285" s="4" t="s">
        <v>391</v>
      </c>
      <c r="B285" s="4" t="s">
        <v>218</v>
      </c>
      <c r="C285" s="4">
        <v>264</v>
      </c>
      <c r="D285" s="4" t="s">
        <v>91</v>
      </c>
      <c r="E285" s="4" t="s">
        <v>67</v>
      </c>
      <c r="F285" s="4" t="s">
        <v>68</v>
      </c>
      <c r="G285" s="4">
        <v>4</v>
      </c>
      <c r="H285" s="4" t="s">
        <v>167</v>
      </c>
      <c r="I285" s="4">
        <v>1</v>
      </c>
      <c r="J285" s="4">
        <v>0</v>
      </c>
      <c r="K285" s="4"/>
      <c r="L285" s="4"/>
      <c r="M285" s="4"/>
      <c r="N285" s="4"/>
      <c r="O285" s="4"/>
      <c r="P285" s="4" t="s">
        <v>683</v>
      </c>
      <c r="Q285" s="4" t="s">
        <v>642</v>
      </c>
      <c r="R285" s="4" t="s">
        <v>682</v>
      </c>
      <c r="S285" s="4">
        <v>20.547000000000001</v>
      </c>
      <c r="T285" s="4">
        <v>20.581</v>
      </c>
      <c r="U285" s="4">
        <v>1</v>
      </c>
      <c r="V285" s="10">
        <v>43223</v>
      </c>
      <c r="W285" s="4">
        <v>1</v>
      </c>
      <c r="X285" s="4">
        <v>3.399999999999892E-2</v>
      </c>
      <c r="Y285" s="4"/>
      <c r="Z285" s="4"/>
      <c r="AA285" s="4"/>
      <c r="AB285" s="4"/>
      <c r="AC285" s="4"/>
      <c r="AD285" s="4"/>
      <c r="AE285" s="10">
        <v>41275</v>
      </c>
      <c r="AF285" s="10">
        <v>43100</v>
      </c>
      <c r="AG285" s="16"/>
      <c r="AH285" s="16"/>
      <c r="AI285" s="31">
        <v>68632.073895139489</v>
      </c>
      <c r="AJ285" s="31">
        <v>68632.073895139489</v>
      </c>
      <c r="AK285" s="31">
        <v>65632.073895139489</v>
      </c>
      <c r="AL285" s="31">
        <v>64607.536756821224</v>
      </c>
      <c r="AM285" s="31">
        <v>64607.536756821224</v>
      </c>
      <c r="AN285" s="31"/>
      <c r="AO285" s="4">
        <v>0.42399999999999949</v>
      </c>
      <c r="AP285" s="4">
        <v>3829</v>
      </c>
      <c r="AQ285" s="4">
        <v>3.399999999999892E-2</v>
      </c>
      <c r="AR285" s="9">
        <v>12.024211329385755</v>
      </c>
      <c r="AS285" s="9">
        <v>12.337915505718607</v>
      </c>
      <c r="AT285" s="9">
        <v>7.0060753607453634</v>
      </c>
      <c r="AU285" s="9">
        <v>0</v>
      </c>
      <c r="AV285" s="9">
        <v>0</v>
      </c>
      <c r="AW285" s="39" t="b">
        <v>0</v>
      </c>
      <c r="AX285" s="39" t="b">
        <v>0</v>
      </c>
      <c r="AY285" s="9">
        <v>101.84</v>
      </c>
      <c r="AZ285" s="9">
        <v>101.84</v>
      </c>
      <c r="BA285" s="9">
        <v>54.231124775324439</v>
      </c>
      <c r="BB285" s="9">
        <v>1</v>
      </c>
      <c r="BC285" s="9">
        <v>16.200107667135839</v>
      </c>
      <c r="BD285" s="9">
        <v>2.4190723784924595</v>
      </c>
      <c r="BE285" s="9">
        <v>2.0086169849359616</v>
      </c>
      <c r="BF285" s="9" t="s">
        <v>216</v>
      </c>
      <c r="BG285" s="9">
        <v>6.9339534475469238</v>
      </c>
      <c r="BH285" s="4"/>
      <c r="BI285" s="4"/>
      <c r="BJ285" s="4" t="s">
        <v>167</v>
      </c>
      <c r="BK285" s="4"/>
      <c r="BL285" s="32">
        <v>0.1039999999999992</v>
      </c>
      <c r="BM285" s="16"/>
      <c r="BN285" s="16"/>
      <c r="BO285" s="31">
        <v>7421.1366200936254</v>
      </c>
      <c r="BP285" s="31">
        <v>7421.1366200936254</v>
      </c>
      <c r="BQ285" s="31">
        <v>7421.1366200936254</v>
      </c>
      <c r="BR285" s="31">
        <v>7445.4467752679448</v>
      </c>
      <c r="BS285" s="31">
        <v>7445.4467752679448</v>
      </c>
      <c r="BT285" s="31"/>
      <c r="BU285" s="4"/>
      <c r="BV285" s="32">
        <v>1.4740000000000002</v>
      </c>
      <c r="BW285" s="16"/>
      <c r="BX285" s="16"/>
      <c r="BY285" s="31">
        <v>9300</v>
      </c>
      <c r="BZ285" s="31">
        <v>9300</v>
      </c>
      <c r="CA285" s="31">
        <v>9300</v>
      </c>
      <c r="CB285" s="31">
        <v>9300</v>
      </c>
      <c r="CC285" s="31">
        <v>9300</v>
      </c>
      <c r="CD285" s="31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4"/>
      <c r="CV285" s="4"/>
      <c r="CW285" s="4"/>
      <c r="CX285" s="4"/>
      <c r="CY285" s="4"/>
      <c r="CZ285" s="22"/>
      <c r="DA285" s="4">
        <v>0</v>
      </c>
      <c r="DB285" s="4">
        <v>0</v>
      </c>
      <c r="DC285" s="4">
        <v>365</v>
      </c>
      <c r="DD285" s="4">
        <v>365</v>
      </c>
      <c r="DE285" s="4">
        <v>365</v>
      </c>
      <c r="DF285" s="4">
        <v>366</v>
      </c>
      <c r="DG285" s="4">
        <v>365</v>
      </c>
      <c r="DH285" s="4">
        <v>0</v>
      </c>
      <c r="DI285" s="16">
        <f t="shared" si="54"/>
        <v>66421.265215998937</v>
      </c>
      <c r="DJ285" s="16">
        <f t="shared" si="55"/>
        <v>7430.8686701661491</v>
      </c>
      <c r="DK285" s="16">
        <f t="shared" si="56"/>
        <v>9300</v>
      </c>
      <c r="DL285" s="16">
        <f t="shared" si="57"/>
        <v>0</v>
      </c>
      <c r="DM285" s="16">
        <f t="shared" si="58"/>
        <v>0</v>
      </c>
      <c r="DN285" s="22"/>
      <c r="DO285" s="4">
        <f>COUNTIFS(crashes!$G$2:$G$17624,"&gt;="&amp;S285,crashes!$G$2:$G$17624,"&lt;"&amp;T285,crashes!$D$2:$D$17624,"="&amp;C285, crashes!$S$2:$S$17624, "&gt;="&amp;AE285, crashes!$S$2:$S$17624, "&lt;="&amp;AF285, crashes!$E$2:$E$17624, "="&amp;D285 )</f>
        <v>5</v>
      </c>
      <c r="DP285" s="29">
        <f>COUNTIFS(crashes!$G$2:$G$17624,"&gt;="&amp;S285,crashes!$G$2:$G$17624,"&lt;"&amp;T285,crashes!$D$2:$D$17624,"="&amp;C285, crashes!$S$2:$S$17624, "&gt;="&amp;AE285, crashes!$S$2:$S$17624, "&lt;="&amp;AF285, crashes!$E$2:$E$17624, "="&amp;D285, crashes!$R$2:$R$17624, "=Weekday")</f>
        <v>3</v>
      </c>
      <c r="DQ285" s="29">
        <f>COUNTIFS(crashes!$G$2:$G$17624,"&gt;="&amp;S285,crashes!$G$2:$G$17624,"&lt;"&amp;T285,crashes!$D$2:$D$17624,"="&amp;C285, crashes!$S$2:$S$17624, "&gt;="&amp;AE285, crashes!$S$2:$S$17624, "&lt;="&amp;AF285, crashes!$E$2:$E$17624, "="&amp;D285, crashes!$R$2:$R$17624, "=Weekend")</f>
        <v>2</v>
      </c>
      <c r="DR285" s="30">
        <f>COUNTIFS(crashes!$G$2:$G$17624,"&gt;="&amp;S285,crashes!$G$2:$G$17624,"&lt;"&amp;T285,crashes!$D$2:$D$17624,"="&amp;C285, crashes!$S$2:$S$17624, "&gt;="&amp;AE285, crashes!$S$2:$S$17624, "&lt;="&amp;AF285, crashes!$E$2:$E$17624, "="&amp;D285,  crashes!$R$2:$R$17624, "=Weekday", crashes!$N$2:$N$17624,"=K")</f>
        <v>0</v>
      </c>
      <c r="DS285" s="30">
        <f>COUNTIFS(crashes!$G$2:$G$17624,"&gt;="&amp;S285,crashes!$G$2:$G$17624,"&lt;"&amp;T285,crashes!$D$2:$D$17624,"="&amp;C285, crashes!$S$2:$S$17624, "&gt;="&amp;AE285, crashes!$S$2:$S$17624, "&lt;="&amp;AF285, crashes!$E$2:$E$17624, "="&amp;D285,  crashes!$R$2:$R$17624, "=Weekday", crashes!$N$2:$N$17624,"=A")</f>
        <v>0</v>
      </c>
      <c r="DT285" s="30">
        <f>COUNTIFS(crashes!$G$2:$G$17624,"&gt;="&amp;S285,crashes!$G$2:$G$17624,"&lt;"&amp;T285,crashes!$D$2:$D$17624,"="&amp;C285, crashes!$S$2:$S$17624, "&gt;="&amp;AE285, crashes!$S$2:$S$17624, "&lt;="&amp;AF285, crashes!$E$2:$E$17624, "="&amp;D285,  crashes!$R$2:$R$17624, "=Weekday", crashes!$N$2:$N$17624,"=B")</f>
        <v>1</v>
      </c>
      <c r="DU285" s="30">
        <f>COUNTIFS(crashes!$G$2:$G$17624,"&gt;="&amp;S285,crashes!$G$2:$G$17624,"&lt;"&amp;T285,crashes!$D$2:$D$17624,"="&amp;C285, crashes!$S$2:$S$17624, "&gt;="&amp;AE285, crashes!$S$2:$S$17624, "&lt;="&amp;AF285, crashes!$E$2:$E$17624, "="&amp;D285,  crashes!$R$2:$R$17624, "=Weekday", crashes!$N$2:$N$17624,"=C")</f>
        <v>0</v>
      </c>
      <c r="DV285" s="30">
        <f>COUNTIFS(crashes!$G$2:$G$17624,"&gt;="&amp;S285,crashes!$G$2:$G$17624,"&lt;"&amp;T285,crashes!$D$2:$D$17624,"="&amp;C285, crashes!$S$2:$S$17624, "&gt;="&amp;AE285, crashes!$S$2:$S$17624, "&lt;="&amp;AF285, crashes!$E$2:$E$17624, "="&amp;D285,  crashes!$R$2:$R$17624, "=Weekday", crashes!$N$2:$N$17624,"=ABC")</f>
        <v>0</v>
      </c>
      <c r="DW285" s="30">
        <f>COUNTIFS(crashes!$G$2:$G$17624,"&gt;="&amp;S285,crashes!$G$2:$G$17624,"&lt;"&amp;T285,crashes!$D$2:$D$17624,"="&amp;C285, crashes!$S$2:$S$17624, "&gt;="&amp;AE285, crashes!$S$2:$S$17624, "&lt;="&amp;AF285, crashes!$E$2:$E$17624, "="&amp;D285,  crashes!$R$2:$R$17624, "=Weekday", crashes!$N$2:$N$17624,"=O")</f>
        <v>2</v>
      </c>
      <c r="DX285" s="30">
        <f>COUNTIFS(crashes!$G$2:$G$17624,"&gt;="&amp;S285,crashes!$G$2:$G$17624,"&lt;"&amp;T285,crashes!$D$2:$D$17624,"="&amp;C285, crashes!$S$2:$S$17624, "&gt;="&amp;AE285, crashes!$S$2:$S$17624, "&lt;="&amp;AF285, crashes!$E$2:$E$17624, "="&amp;D285,  crashes!$R$2:$R$17624, "=Weekend", crashes!$N$2:$N$17624,"=K")</f>
        <v>0</v>
      </c>
      <c r="DY285" s="30">
        <f>COUNTIFS(crashes!$G$2:$G$17624,"&gt;="&amp;S285,crashes!$G$2:$G$17624,"&lt;"&amp;T285,crashes!$D$2:$D$17624,"="&amp;C285, crashes!$S$2:$S$17624, "&gt;="&amp;AE285, crashes!$S$2:$S$17624, "&lt;="&amp;AF285, crashes!$E$2:$E$17624, "="&amp;D285,  crashes!$R$2:$R$17624, "=Weekend", crashes!$N$2:$N$17624,"=A")</f>
        <v>0</v>
      </c>
      <c r="DZ285" s="30">
        <f>COUNTIFS(crashes!$G$2:$G$17624,"&gt;="&amp;S285,crashes!$G$2:$G$17624,"&lt;"&amp;T285,crashes!$D$2:$D$17624,"="&amp;C285, crashes!$S$2:$S$17624, "&gt;="&amp;AE285, crashes!$S$2:$S$17624, "&lt;="&amp;AF285, crashes!$E$2:$E$17624, "="&amp;D285,  crashes!$R$2:$R$17624, "=Weekend", crashes!$N$2:$N$17624,"=B")</f>
        <v>0</v>
      </c>
      <c r="EA285" s="30">
        <f>COUNTIFS(crashes!$G$2:$G$17624,"&gt;="&amp;S285,crashes!$G$2:$G$17624,"&lt;"&amp;T285,crashes!$D$2:$D$17624,"="&amp;C285, crashes!$S$2:$S$17624, "&gt;="&amp;AE285, crashes!$S$2:$S$17624, "&lt;="&amp;AF285, crashes!$E$2:$E$17624, "="&amp;D285,  crashes!$R$2:$R$17624, "=Weekend", crashes!$N$2:$N$17624,"=C")</f>
        <v>0</v>
      </c>
      <c r="EB285" s="30">
        <f>COUNTIFS(crashes!$G$2:$G$17624,"&gt;="&amp;S285,crashes!$G$2:$G$17624,"&lt;"&amp;T285,crashes!$D$2:$D$17624,"="&amp;C285, crashes!$S$2:$S$17624, "&gt;="&amp;AE285, crashes!$S$2:$S$17624, "&lt;="&amp;AF285, crashes!$E$2:$E$17624, "="&amp;D285,  crashes!$R$2:$R$17624, "=Weekend", crashes!$N$2:$N$17624,"=ABC")</f>
        <v>0</v>
      </c>
      <c r="EC285" s="30">
        <f>COUNTIFS(crashes!$G$2:$G$17624,"&gt;="&amp;S285,crashes!$G$2:$G$17624,"&lt;"&amp;T285,crashes!$D$2:$D$17624,"="&amp;C285, crashes!$S$2:$S$17624, "&gt;="&amp;AE285, crashes!$S$2:$S$17624, "&lt;="&amp;AF285, crashes!$E$2:$E$17624, "="&amp;D285,  crashes!$R$2:$R$17624, "=Weekend", crashes!$N$2:$N$17624,"=O")</f>
        <v>2</v>
      </c>
      <c r="ED285" s="4">
        <f t="shared" si="59"/>
        <v>0</v>
      </c>
      <c r="EE285" s="4">
        <f t="shared" si="60"/>
        <v>0</v>
      </c>
      <c r="EF285" s="4">
        <f t="shared" si="61"/>
        <v>1</v>
      </c>
      <c r="EG285" s="4">
        <f t="shared" si="62"/>
        <v>0</v>
      </c>
      <c r="EH285" s="4">
        <f t="shared" si="63"/>
        <v>0</v>
      </c>
      <c r="EI285" s="50">
        <f t="shared" si="64"/>
        <v>1</v>
      </c>
      <c r="EJ285" s="4">
        <f t="shared" si="65"/>
        <v>4</v>
      </c>
      <c r="EK285" s="22"/>
      <c r="EL285" s="3">
        <v>2016</v>
      </c>
      <c r="EM285" s="3">
        <v>12</v>
      </c>
      <c r="EN285" s="3">
        <v>8.0300000000000007E-3</v>
      </c>
      <c r="EO285" s="3">
        <v>4.79E-3</v>
      </c>
      <c r="EP285" s="3">
        <v>3.8600000000000001E-3</v>
      </c>
      <c r="EQ285" s="3">
        <v>5.0699999999999999E-3</v>
      </c>
      <c r="ER285" s="3">
        <v>1.528E-2</v>
      </c>
      <c r="ES285" s="3">
        <v>4.5690000000000001E-2</v>
      </c>
      <c r="ET285" s="3">
        <v>7.6850000000000002E-2</v>
      </c>
      <c r="EU285" s="3">
        <v>8.4529999999999994E-2</v>
      </c>
      <c r="EV285" s="3">
        <v>5.9220000000000002E-2</v>
      </c>
      <c r="EW285" s="3">
        <v>4.9579999999999999E-2</v>
      </c>
      <c r="EX285" s="3">
        <v>4.8280000000000003E-2</v>
      </c>
      <c r="EY285" s="3">
        <v>5.7729999999999997E-2</v>
      </c>
      <c r="EZ285" s="3">
        <v>6.2179999999999999E-2</v>
      </c>
      <c r="FA285" s="3">
        <v>6.2190000000000002E-2</v>
      </c>
      <c r="FB285" s="3">
        <v>6.7110000000000003E-2</v>
      </c>
      <c r="FC285" s="3">
        <v>7.2429999999999994E-2</v>
      </c>
      <c r="FD285" s="3">
        <v>7.102E-2</v>
      </c>
      <c r="FE285" s="3">
        <v>7.2440000000000004E-2</v>
      </c>
      <c r="FF285" s="3">
        <v>5.8049999999999997E-2</v>
      </c>
      <c r="FG285" s="3">
        <v>4.4240000000000002E-2</v>
      </c>
      <c r="FH285" s="3">
        <v>3.6929999999999998E-2</v>
      </c>
      <c r="FI285" s="3">
        <v>3.2599999999999997E-2</v>
      </c>
      <c r="FJ285" s="3">
        <v>2.3709999999999998E-2</v>
      </c>
      <c r="FK285" s="3">
        <v>1.538E-2</v>
      </c>
      <c r="FL285" s="3">
        <v>2016</v>
      </c>
      <c r="FM285" s="3">
        <v>12</v>
      </c>
      <c r="FN285" s="3">
        <v>2016</v>
      </c>
      <c r="FO285" s="51">
        <v>12</v>
      </c>
      <c r="FP285" s="51">
        <v>271</v>
      </c>
      <c r="FQ285" s="51">
        <v>1.465E-2</v>
      </c>
      <c r="FR285" s="51">
        <v>9.7450000000000002E-3</v>
      </c>
      <c r="FS285" s="3">
        <v>8.515E-3</v>
      </c>
      <c r="FT285" s="3">
        <v>5.8100000000000001E-3</v>
      </c>
      <c r="FU285" s="3">
        <v>6.5750000000000001E-3</v>
      </c>
      <c r="FV285" s="3">
        <v>1.3509999999999999E-2</v>
      </c>
      <c r="FW285" s="3">
        <v>2.0685000000000002E-2</v>
      </c>
      <c r="FX285" s="3">
        <v>2.759E-2</v>
      </c>
      <c r="FY285" s="3">
        <v>3.5045E-2</v>
      </c>
      <c r="FZ285" s="3">
        <v>4.3859999999999996E-2</v>
      </c>
      <c r="GA285" s="3">
        <v>5.0845000000000001E-2</v>
      </c>
      <c r="GB285" s="3">
        <v>5.3849999999999995E-2</v>
      </c>
      <c r="GC285" s="3">
        <v>5.5515000000000002E-2</v>
      </c>
      <c r="GD285" s="3">
        <v>5.6014999999999995E-2</v>
      </c>
      <c r="GE285" s="3">
        <v>5.6194999999999995E-2</v>
      </c>
      <c r="GF285" s="3">
        <v>5.5085000000000002E-2</v>
      </c>
      <c r="GG285" s="3">
        <v>5.4715E-2</v>
      </c>
      <c r="GH285" s="3">
        <v>5.1699999999999996E-2</v>
      </c>
      <c r="GI285" s="3">
        <v>4.6844999999999998E-2</v>
      </c>
      <c r="GJ285" s="3">
        <v>3.8459999999999994E-2</v>
      </c>
      <c r="GK285" s="3">
        <v>3.3119999999999997E-2</v>
      </c>
      <c r="GL285" s="3">
        <v>2.8685000000000002E-2</v>
      </c>
      <c r="GM285" s="3">
        <v>2.3195E-2</v>
      </c>
      <c r="GN285" s="3">
        <v>1.7084999999999999E-2</v>
      </c>
      <c r="GO285" s="22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</row>
    <row r="286" spans="1:264" s="3" customFormat="1" ht="12" customHeight="1" x14ac:dyDescent="0.2">
      <c r="A286" s="4" t="s">
        <v>391</v>
      </c>
      <c r="B286" s="4" t="s">
        <v>218</v>
      </c>
      <c r="C286" s="4">
        <v>264</v>
      </c>
      <c r="D286" s="4" t="s">
        <v>91</v>
      </c>
      <c r="E286" s="4" t="s">
        <v>67</v>
      </c>
      <c r="F286" s="4" t="s">
        <v>68</v>
      </c>
      <c r="G286" s="4">
        <v>4</v>
      </c>
      <c r="H286" s="4" t="s">
        <v>167</v>
      </c>
      <c r="I286" s="4">
        <v>1</v>
      </c>
      <c r="J286" s="4">
        <v>0</v>
      </c>
      <c r="K286" s="4"/>
      <c r="L286" s="4"/>
      <c r="M286" s="4"/>
      <c r="N286" s="4"/>
      <c r="O286" s="4"/>
      <c r="P286" s="4" t="s">
        <v>684</v>
      </c>
      <c r="Q286" s="4" t="s">
        <v>685</v>
      </c>
      <c r="R286" s="4" t="s">
        <v>642</v>
      </c>
      <c r="S286" s="4">
        <v>20.472999999999999</v>
      </c>
      <c r="T286" s="4">
        <v>20.547000000000001</v>
      </c>
      <c r="U286" s="4">
        <v>1</v>
      </c>
      <c r="V286" s="10">
        <v>43223</v>
      </c>
      <c r="W286" s="4">
        <v>1</v>
      </c>
      <c r="X286" s="4">
        <v>7.400000000000162E-2</v>
      </c>
      <c r="Y286" s="4"/>
      <c r="Z286" s="4"/>
      <c r="AA286" s="4"/>
      <c r="AB286" s="4"/>
      <c r="AC286" s="4"/>
      <c r="AD286" s="4"/>
      <c r="AE286" s="10">
        <v>41275</v>
      </c>
      <c r="AF286" s="10">
        <v>43100</v>
      </c>
      <c r="AG286" s="16"/>
      <c r="AH286" s="16"/>
      <c r="AI286" s="31">
        <v>68632.073895139489</v>
      </c>
      <c r="AJ286" s="31">
        <v>68632.073895139489</v>
      </c>
      <c r="AK286" s="31">
        <v>65632.073895139489</v>
      </c>
      <c r="AL286" s="31">
        <v>64607.536756821224</v>
      </c>
      <c r="AM286" s="31">
        <v>64607.536756821224</v>
      </c>
      <c r="AN286" s="31"/>
      <c r="AO286" s="4"/>
      <c r="AP286" s="4"/>
      <c r="AQ286" s="4"/>
      <c r="AR286" s="9">
        <v>12.059580506697435</v>
      </c>
      <c r="AS286" s="9">
        <v>11.680925806348197</v>
      </c>
      <c r="AT286" s="9">
        <v>6.9782058363370503</v>
      </c>
      <c r="AU286" s="9">
        <v>0</v>
      </c>
      <c r="AV286" s="9">
        <v>0</v>
      </c>
      <c r="AW286" s="39" t="b">
        <v>0</v>
      </c>
      <c r="AX286" s="39" t="b">
        <v>0</v>
      </c>
      <c r="AY286" s="9">
        <v>385.4400000000021</v>
      </c>
      <c r="AZ286" s="9">
        <v>385.4400000000021</v>
      </c>
      <c r="BA286" s="9">
        <v>247.5224544106718</v>
      </c>
      <c r="BB286" s="9">
        <v>1</v>
      </c>
      <c r="BC286" s="9">
        <v>15.997620138689342</v>
      </c>
      <c r="BD286" s="9">
        <v>2.2850503229849215</v>
      </c>
      <c r="BE286" s="9">
        <v>1.8829778896356677</v>
      </c>
      <c r="BF286" s="9" t="s">
        <v>216</v>
      </c>
      <c r="BG286" s="9">
        <v>6.9125589308871467</v>
      </c>
      <c r="BH286" s="4"/>
      <c r="BI286" s="4"/>
      <c r="BJ286" s="4" t="s">
        <v>167</v>
      </c>
      <c r="BK286" s="4"/>
      <c r="BL286" s="32">
        <v>0.13799999999999812</v>
      </c>
      <c r="BM286" s="16"/>
      <c r="BN286" s="16"/>
      <c r="BO286" s="31">
        <v>7421.1366200936254</v>
      </c>
      <c r="BP286" s="31">
        <v>7421.1366200936254</v>
      </c>
      <c r="BQ286" s="31">
        <v>7421.1366200936254</v>
      </c>
      <c r="BR286" s="31">
        <v>7445.4467752679448</v>
      </c>
      <c r="BS286" s="31">
        <v>7445.4467752679448</v>
      </c>
      <c r="BT286" s="31"/>
      <c r="BU286" s="4"/>
      <c r="BV286" s="32">
        <v>1.3999999999999986</v>
      </c>
      <c r="BW286" s="16"/>
      <c r="BX286" s="16"/>
      <c r="BY286" s="31">
        <v>9300</v>
      </c>
      <c r="BZ286" s="31">
        <v>9300</v>
      </c>
      <c r="CA286" s="31">
        <v>9300</v>
      </c>
      <c r="CB286" s="31">
        <v>9300</v>
      </c>
      <c r="CC286" s="31">
        <v>9300</v>
      </c>
      <c r="CD286" s="31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4"/>
      <c r="CV286" s="4"/>
      <c r="CW286" s="4"/>
      <c r="CX286" s="4"/>
      <c r="CY286" s="4"/>
      <c r="CZ286" s="22"/>
      <c r="DA286" s="4">
        <v>0</v>
      </c>
      <c r="DB286" s="4">
        <v>0</v>
      </c>
      <c r="DC286" s="4">
        <v>365</v>
      </c>
      <c r="DD286" s="4">
        <v>365</v>
      </c>
      <c r="DE286" s="4">
        <v>365</v>
      </c>
      <c r="DF286" s="4">
        <v>366</v>
      </c>
      <c r="DG286" s="4">
        <v>365</v>
      </c>
      <c r="DH286" s="4">
        <v>0</v>
      </c>
      <c r="DI286" s="16">
        <f t="shared" si="54"/>
        <v>66421.265215998937</v>
      </c>
      <c r="DJ286" s="16">
        <f t="shared" si="55"/>
        <v>7430.8686701661491</v>
      </c>
      <c r="DK286" s="16">
        <f t="shared" si="56"/>
        <v>9300</v>
      </c>
      <c r="DL286" s="16">
        <f t="shared" si="57"/>
        <v>0</v>
      </c>
      <c r="DM286" s="16">
        <f t="shared" si="58"/>
        <v>0</v>
      </c>
      <c r="DN286" s="22"/>
      <c r="DO286" s="4">
        <f>COUNTIFS(crashes!$G$2:$G$17624,"&gt;="&amp;S286,crashes!$G$2:$G$17624,"&lt;"&amp;T286,crashes!$D$2:$D$17624,"="&amp;C286, crashes!$S$2:$S$17624, "&gt;="&amp;AE286, crashes!$S$2:$S$17624, "&lt;="&amp;AF286, crashes!$E$2:$E$17624, "="&amp;D286 )</f>
        <v>13</v>
      </c>
      <c r="DP286" s="29">
        <f>COUNTIFS(crashes!$G$2:$G$17624,"&gt;="&amp;S286,crashes!$G$2:$G$17624,"&lt;"&amp;T286,crashes!$D$2:$D$17624,"="&amp;C286, crashes!$S$2:$S$17624, "&gt;="&amp;AE286, crashes!$S$2:$S$17624, "&lt;="&amp;AF286, crashes!$E$2:$E$17624, "="&amp;D286, crashes!$R$2:$R$17624, "=Weekday")</f>
        <v>6</v>
      </c>
      <c r="DQ286" s="29">
        <f>COUNTIFS(crashes!$G$2:$G$17624,"&gt;="&amp;S286,crashes!$G$2:$G$17624,"&lt;"&amp;T286,crashes!$D$2:$D$17624,"="&amp;C286, crashes!$S$2:$S$17624, "&gt;="&amp;AE286, crashes!$S$2:$S$17624, "&lt;="&amp;AF286, crashes!$E$2:$E$17624, "="&amp;D286, crashes!$R$2:$R$17624, "=Weekend")</f>
        <v>7</v>
      </c>
      <c r="DR286" s="30">
        <f>COUNTIFS(crashes!$G$2:$G$17624,"&gt;="&amp;S286,crashes!$G$2:$G$17624,"&lt;"&amp;T286,crashes!$D$2:$D$17624,"="&amp;C286, crashes!$S$2:$S$17624, "&gt;="&amp;AE286, crashes!$S$2:$S$17624, "&lt;="&amp;AF286, crashes!$E$2:$E$17624, "="&amp;D286,  crashes!$R$2:$R$17624, "=Weekday", crashes!$N$2:$N$17624,"=K")</f>
        <v>0</v>
      </c>
      <c r="DS286" s="30">
        <f>COUNTIFS(crashes!$G$2:$G$17624,"&gt;="&amp;S286,crashes!$G$2:$G$17624,"&lt;"&amp;T286,crashes!$D$2:$D$17624,"="&amp;C286, crashes!$S$2:$S$17624, "&gt;="&amp;AE286, crashes!$S$2:$S$17624, "&lt;="&amp;AF286, crashes!$E$2:$E$17624, "="&amp;D286,  crashes!$R$2:$R$17624, "=Weekday", crashes!$N$2:$N$17624,"=A")</f>
        <v>0</v>
      </c>
      <c r="DT286" s="30">
        <f>COUNTIFS(crashes!$G$2:$G$17624,"&gt;="&amp;S286,crashes!$G$2:$G$17624,"&lt;"&amp;T286,crashes!$D$2:$D$17624,"="&amp;C286, crashes!$S$2:$S$17624, "&gt;="&amp;AE286, crashes!$S$2:$S$17624, "&lt;="&amp;AF286, crashes!$E$2:$E$17624, "="&amp;D286,  crashes!$R$2:$R$17624, "=Weekday", crashes!$N$2:$N$17624,"=B")</f>
        <v>1</v>
      </c>
      <c r="DU286" s="30">
        <f>COUNTIFS(crashes!$G$2:$G$17624,"&gt;="&amp;S286,crashes!$G$2:$G$17624,"&lt;"&amp;T286,crashes!$D$2:$D$17624,"="&amp;C286, crashes!$S$2:$S$17624, "&gt;="&amp;AE286, crashes!$S$2:$S$17624, "&lt;="&amp;AF286, crashes!$E$2:$E$17624, "="&amp;D286,  crashes!$R$2:$R$17624, "=Weekday", crashes!$N$2:$N$17624,"=C")</f>
        <v>0</v>
      </c>
      <c r="DV286" s="30">
        <f>COUNTIFS(crashes!$G$2:$G$17624,"&gt;="&amp;S286,crashes!$G$2:$G$17624,"&lt;"&amp;T286,crashes!$D$2:$D$17624,"="&amp;C286, crashes!$S$2:$S$17624, "&gt;="&amp;AE286, crashes!$S$2:$S$17624, "&lt;="&amp;AF286, crashes!$E$2:$E$17624, "="&amp;D286,  crashes!$R$2:$R$17624, "=Weekday", crashes!$N$2:$N$17624,"=ABC")</f>
        <v>0</v>
      </c>
      <c r="DW286" s="30">
        <f>COUNTIFS(crashes!$G$2:$G$17624,"&gt;="&amp;S286,crashes!$G$2:$G$17624,"&lt;"&amp;T286,crashes!$D$2:$D$17624,"="&amp;C286, crashes!$S$2:$S$17624, "&gt;="&amp;AE286, crashes!$S$2:$S$17624, "&lt;="&amp;AF286, crashes!$E$2:$E$17624, "="&amp;D286,  crashes!$R$2:$R$17624, "=Weekday", crashes!$N$2:$N$17624,"=O")</f>
        <v>5</v>
      </c>
      <c r="DX286" s="30">
        <f>COUNTIFS(crashes!$G$2:$G$17624,"&gt;="&amp;S286,crashes!$G$2:$G$17624,"&lt;"&amp;T286,crashes!$D$2:$D$17624,"="&amp;C286, crashes!$S$2:$S$17624, "&gt;="&amp;AE286, crashes!$S$2:$S$17624, "&lt;="&amp;AF286, crashes!$E$2:$E$17624, "="&amp;D286,  crashes!$R$2:$R$17624, "=Weekend", crashes!$N$2:$N$17624,"=K")</f>
        <v>0</v>
      </c>
      <c r="DY286" s="30">
        <f>COUNTIFS(crashes!$G$2:$G$17624,"&gt;="&amp;S286,crashes!$G$2:$G$17624,"&lt;"&amp;T286,crashes!$D$2:$D$17624,"="&amp;C286, crashes!$S$2:$S$17624, "&gt;="&amp;AE286, crashes!$S$2:$S$17624, "&lt;="&amp;AF286, crashes!$E$2:$E$17624, "="&amp;D286,  crashes!$R$2:$R$17624, "=Weekend", crashes!$N$2:$N$17624,"=A")</f>
        <v>0</v>
      </c>
      <c r="DZ286" s="30">
        <f>COUNTIFS(crashes!$G$2:$G$17624,"&gt;="&amp;S286,crashes!$G$2:$G$17624,"&lt;"&amp;T286,crashes!$D$2:$D$17624,"="&amp;C286, crashes!$S$2:$S$17624, "&gt;="&amp;AE286, crashes!$S$2:$S$17624, "&lt;="&amp;AF286, crashes!$E$2:$E$17624, "="&amp;D286,  crashes!$R$2:$R$17624, "=Weekend", crashes!$N$2:$N$17624,"=B")</f>
        <v>4</v>
      </c>
      <c r="EA286" s="30">
        <f>COUNTIFS(crashes!$G$2:$G$17624,"&gt;="&amp;S286,crashes!$G$2:$G$17624,"&lt;"&amp;T286,crashes!$D$2:$D$17624,"="&amp;C286, crashes!$S$2:$S$17624, "&gt;="&amp;AE286, crashes!$S$2:$S$17624, "&lt;="&amp;AF286, crashes!$E$2:$E$17624, "="&amp;D286,  crashes!$R$2:$R$17624, "=Weekend", crashes!$N$2:$N$17624,"=C")</f>
        <v>0</v>
      </c>
      <c r="EB286" s="30">
        <f>COUNTIFS(crashes!$G$2:$G$17624,"&gt;="&amp;S286,crashes!$G$2:$G$17624,"&lt;"&amp;T286,crashes!$D$2:$D$17624,"="&amp;C286, crashes!$S$2:$S$17624, "&gt;="&amp;AE286, crashes!$S$2:$S$17624, "&lt;="&amp;AF286, crashes!$E$2:$E$17624, "="&amp;D286,  crashes!$R$2:$R$17624, "=Weekend", crashes!$N$2:$N$17624,"=ABC")</f>
        <v>0</v>
      </c>
      <c r="EC286" s="30">
        <f>COUNTIFS(crashes!$G$2:$G$17624,"&gt;="&amp;S286,crashes!$G$2:$G$17624,"&lt;"&amp;T286,crashes!$D$2:$D$17624,"="&amp;C286, crashes!$S$2:$S$17624, "&gt;="&amp;AE286, crashes!$S$2:$S$17624, "&lt;="&amp;AF286, crashes!$E$2:$E$17624, "="&amp;D286,  crashes!$R$2:$R$17624, "=Weekend", crashes!$N$2:$N$17624,"=O")</f>
        <v>3</v>
      </c>
      <c r="ED286" s="4">
        <f t="shared" si="59"/>
        <v>0</v>
      </c>
      <c r="EE286" s="4">
        <f t="shared" si="60"/>
        <v>0</v>
      </c>
      <c r="EF286" s="4">
        <f t="shared" si="61"/>
        <v>5</v>
      </c>
      <c r="EG286" s="4">
        <f t="shared" si="62"/>
        <v>0</v>
      </c>
      <c r="EH286" s="4">
        <f t="shared" si="63"/>
        <v>0</v>
      </c>
      <c r="EI286" s="50">
        <f t="shared" si="64"/>
        <v>5</v>
      </c>
      <c r="EJ286" s="4">
        <f t="shared" si="65"/>
        <v>8</v>
      </c>
      <c r="EK286" s="22"/>
      <c r="EL286" s="3">
        <v>2016</v>
      </c>
      <c r="EM286" s="3">
        <v>12</v>
      </c>
      <c r="EN286" s="3">
        <v>8.0300000000000007E-3</v>
      </c>
      <c r="EO286" s="3">
        <v>4.79E-3</v>
      </c>
      <c r="EP286" s="3">
        <v>3.8600000000000001E-3</v>
      </c>
      <c r="EQ286" s="3">
        <v>5.0699999999999999E-3</v>
      </c>
      <c r="ER286" s="3">
        <v>1.528E-2</v>
      </c>
      <c r="ES286" s="3">
        <v>4.5690000000000001E-2</v>
      </c>
      <c r="ET286" s="3">
        <v>7.6850000000000002E-2</v>
      </c>
      <c r="EU286" s="3">
        <v>8.4529999999999994E-2</v>
      </c>
      <c r="EV286" s="3">
        <v>5.9220000000000002E-2</v>
      </c>
      <c r="EW286" s="3">
        <v>4.9579999999999999E-2</v>
      </c>
      <c r="EX286" s="3">
        <v>4.8280000000000003E-2</v>
      </c>
      <c r="EY286" s="3">
        <v>5.7729999999999997E-2</v>
      </c>
      <c r="EZ286" s="3">
        <v>6.2179999999999999E-2</v>
      </c>
      <c r="FA286" s="3">
        <v>6.2190000000000002E-2</v>
      </c>
      <c r="FB286" s="3">
        <v>6.7110000000000003E-2</v>
      </c>
      <c r="FC286" s="3">
        <v>7.2429999999999994E-2</v>
      </c>
      <c r="FD286" s="3">
        <v>7.102E-2</v>
      </c>
      <c r="FE286" s="3">
        <v>7.2440000000000004E-2</v>
      </c>
      <c r="FF286" s="3">
        <v>5.8049999999999997E-2</v>
      </c>
      <c r="FG286" s="3">
        <v>4.4240000000000002E-2</v>
      </c>
      <c r="FH286" s="3">
        <v>3.6929999999999998E-2</v>
      </c>
      <c r="FI286" s="3">
        <v>3.2599999999999997E-2</v>
      </c>
      <c r="FJ286" s="3">
        <v>2.3709999999999998E-2</v>
      </c>
      <c r="FK286" s="3">
        <v>1.538E-2</v>
      </c>
      <c r="FL286" s="3">
        <v>2016</v>
      </c>
      <c r="FM286" s="3">
        <v>12</v>
      </c>
      <c r="FN286" s="3">
        <v>2016</v>
      </c>
      <c r="FO286" s="51">
        <v>12</v>
      </c>
      <c r="FP286" s="51">
        <v>271</v>
      </c>
      <c r="FQ286" s="51">
        <v>1.465E-2</v>
      </c>
      <c r="FR286" s="51">
        <v>9.7450000000000002E-3</v>
      </c>
      <c r="FS286" s="3">
        <v>8.515E-3</v>
      </c>
      <c r="FT286" s="3">
        <v>5.8100000000000001E-3</v>
      </c>
      <c r="FU286" s="3">
        <v>6.5750000000000001E-3</v>
      </c>
      <c r="FV286" s="3">
        <v>1.3509999999999999E-2</v>
      </c>
      <c r="FW286" s="3">
        <v>2.0685000000000002E-2</v>
      </c>
      <c r="FX286" s="3">
        <v>2.759E-2</v>
      </c>
      <c r="FY286" s="3">
        <v>3.5045E-2</v>
      </c>
      <c r="FZ286" s="3">
        <v>4.3859999999999996E-2</v>
      </c>
      <c r="GA286" s="3">
        <v>5.0845000000000001E-2</v>
      </c>
      <c r="GB286" s="3">
        <v>5.3849999999999995E-2</v>
      </c>
      <c r="GC286" s="3">
        <v>5.5515000000000002E-2</v>
      </c>
      <c r="GD286" s="3">
        <v>5.6014999999999995E-2</v>
      </c>
      <c r="GE286" s="3">
        <v>5.6194999999999995E-2</v>
      </c>
      <c r="GF286" s="3">
        <v>5.5085000000000002E-2</v>
      </c>
      <c r="GG286" s="3">
        <v>5.4715E-2</v>
      </c>
      <c r="GH286" s="3">
        <v>5.1699999999999996E-2</v>
      </c>
      <c r="GI286" s="3">
        <v>4.6844999999999998E-2</v>
      </c>
      <c r="GJ286" s="3">
        <v>3.8459999999999994E-2</v>
      </c>
      <c r="GK286" s="3">
        <v>3.3119999999999997E-2</v>
      </c>
      <c r="GL286" s="3">
        <v>2.8685000000000002E-2</v>
      </c>
      <c r="GM286" s="3">
        <v>2.3195E-2</v>
      </c>
      <c r="GN286" s="3">
        <v>1.7084999999999999E-2</v>
      </c>
      <c r="GO286" s="22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</row>
    <row r="287" spans="1:264" s="3" customFormat="1" ht="12" customHeight="1" x14ac:dyDescent="0.2">
      <c r="A287" s="4" t="s">
        <v>391</v>
      </c>
      <c r="B287" s="4" t="s">
        <v>218</v>
      </c>
      <c r="C287" s="4">
        <v>264</v>
      </c>
      <c r="D287" s="4" t="s">
        <v>91</v>
      </c>
      <c r="E287" s="4" t="s">
        <v>67</v>
      </c>
      <c r="F287" s="4" t="s">
        <v>69</v>
      </c>
      <c r="G287" s="4">
        <v>4</v>
      </c>
      <c r="H287" s="4" t="s">
        <v>167</v>
      </c>
      <c r="I287" s="4">
        <v>1</v>
      </c>
      <c r="J287" s="4">
        <v>0</v>
      </c>
      <c r="K287" s="4"/>
      <c r="L287" s="4"/>
      <c r="M287" s="4"/>
      <c r="N287" s="4"/>
      <c r="O287" s="4"/>
      <c r="P287" s="4" t="s">
        <v>686</v>
      </c>
      <c r="Q287" s="4" t="s">
        <v>687</v>
      </c>
      <c r="R287" s="4" t="s">
        <v>685</v>
      </c>
      <c r="S287" s="4">
        <v>20.216999999999999</v>
      </c>
      <c r="T287" s="4">
        <v>20.472999999999999</v>
      </c>
      <c r="U287" s="4">
        <v>1</v>
      </c>
      <c r="V287" s="10">
        <v>43223</v>
      </c>
      <c r="W287" s="4">
        <v>1</v>
      </c>
      <c r="X287" s="4">
        <v>0.25600000000000023</v>
      </c>
      <c r="Y287" s="4">
        <v>0.25600000000000023</v>
      </c>
      <c r="Z287" s="4">
        <v>1</v>
      </c>
      <c r="AA287" s="4"/>
      <c r="AB287" s="4"/>
      <c r="AC287" s="4"/>
      <c r="AD287" s="4"/>
      <c r="AE287" s="10">
        <v>41275</v>
      </c>
      <c r="AF287" s="10">
        <v>43100</v>
      </c>
      <c r="AG287" s="16"/>
      <c r="AH287" s="16"/>
      <c r="AI287" s="31">
        <v>76000</v>
      </c>
      <c r="AJ287" s="31">
        <v>76000</v>
      </c>
      <c r="AK287" s="31">
        <v>73000</v>
      </c>
      <c r="AL287" s="31">
        <v>72000</v>
      </c>
      <c r="AM287" s="31">
        <v>72000</v>
      </c>
      <c r="AN287" s="31"/>
      <c r="AO287" s="4"/>
      <c r="AP287" s="4"/>
      <c r="AQ287" s="4"/>
      <c r="AR287" s="9">
        <v>12.092130339555558</v>
      </c>
      <c r="AS287" s="9">
        <v>11.648056863157477</v>
      </c>
      <c r="AT287" s="9">
        <v>7.202045463950344</v>
      </c>
      <c r="AU287" s="9">
        <v>0</v>
      </c>
      <c r="AV287" s="9">
        <v>0</v>
      </c>
      <c r="AW287" s="39" t="b">
        <v>0</v>
      </c>
      <c r="AX287" s="39" t="b">
        <v>0</v>
      </c>
      <c r="AY287" s="9">
        <v>0</v>
      </c>
      <c r="AZ287" s="9">
        <v>1335.8400000000006</v>
      </c>
      <c r="BA287" s="9">
        <v>590.15291460808805</v>
      </c>
      <c r="BB287" s="9">
        <v>12.002233661085898</v>
      </c>
      <c r="BC287" s="9">
        <v>16.100689718585397</v>
      </c>
      <c r="BD287" s="9">
        <v>2.2604395467235605</v>
      </c>
      <c r="BE287" s="9">
        <v>1.8618112003378484</v>
      </c>
      <c r="BF287" s="9" t="s">
        <v>216</v>
      </c>
      <c r="BG287" s="9">
        <v>6.8129278234876605</v>
      </c>
      <c r="BH287" s="4"/>
      <c r="BI287" s="4"/>
      <c r="BJ287" s="4" t="s">
        <v>167</v>
      </c>
      <c r="BK287" s="4"/>
      <c r="BL287" s="32">
        <v>0</v>
      </c>
      <c r="BM287" s="16"/>
      <c r="BN287" s="16"/>
      <c r="BO287" s="31">
        <v>7367.9261048605176</v>
      </c>
      <c r="BP287" s="31">
        <v>7367.9261048605176</v>
      </c>
      <c r="BQ287" s="31">
        <v>7367.9261048605176</v>
      </c>
      <c r="BR287" s="31">
        <v>7392.4632431787732</v>
      </c>
      <c r="BS287" s="31">
        <v>7392.4632431787732</v>
      </c>
      <c r="BT287" s="31"/>
      <c r="BU287" s="4"/>
      <c r="BV287" s="32">
        <v>1.1439999999999984</v>
      </c>
      <c r="BW287" s="16"/>
      <c r="BX287" s="16"/>
      <c r="BY287" s="31">
        <v>9300</v>
      </c>
      <c r="BZ287" s="31">
        <v>9300</v>
      </c>
      <c r="CA287" s="31">
        <v>9300</v>
      </c>
      <c r="CB287" s="31">
        <v>9300</v>
      </c>
      <c r="CC287" s="31">
        <v>9300</v>
      </c>
      <c r="CD287" s="31"/>
      <c r="CE287" s="16"/>
      <c r="CF287" s="16"/>
      <c r="CG287" s="31">
        <v>7367.9261048605176</v>
      </c>
      <c r="CH287" s="31">
        <v>7367.9261048605176</v>
      </c>
      <c r="CI287" s="31">
        <v>7367.9261048605176</v>
      </c>
      <c r="CJ287" s="31">
        <v>7392.4632431787732</v>
      </c>
      <c r="CK287" s="31">
        <v>7392.4632431787732</v>
      </c>
      <c r="CL287" s="31"/>
      <c r="CM287" s="16"/>
      <c r="CN287" s="16"/>
      <c r="CO287" s="16"/>
      <c r="CP287" s="16"/>
      <c r="CQ287" s="16"/>
      <c r="CR287" s="16"/>
      <c r="CS287" s="16"/>
      <c r="CT287" s="16"/>
      <c r="CU287" s="4"/>
      <c r="CV287" s="4"/>
      <c r="CW287" s="4"/>
      <c r="CX287" s="4"/>
      <c r="CY287" s="4"/>
      <c r="CZ287" s="22"/>
      <c r="DA287" s="4">
        <v>0</v>
      </c>
      <c r="DB287" s="4">
        <v>0</v>
      </c>
      <c r="DC287" s="4">
        <v>365</v>
      </c>
      <c r="DD287" s="4">
        <v>365</v>
      </c>
      <c r="DE287" s="4">
        <v>365</v>
      </c>
      <c r="DF287" s="4">
        <v>366</v>
      </c>
      <c r="DG287" s="4">
        <v>365</v>
      </c>
      <c r="DH287" s="4">
        <v>0</v>
      </c>
      <c r="DI287" s="16">
        <f t="shared" si="54"/>
        <v>73799.014238773278</v>
      </c>
      <c r="DJ287" s="16">
        <f t="shared" si="55"/>
        <v>7377.7490227743428</v>
      </c>
      <c r="DK287" s="16">
        <f t="shared" si="56"/>
        <v>9300</v>
      </c>
      <c r="DL287" s="16">
        <f t="shared" si="57"/>
        <v>7377.7490227743428</v>
      </c>
      <c r="DM287" s="16">
        <f t="shared" si="58"/>
        <v>0</v>
      </c>
      <c r="DN287" s="22"/>
      <c r="DO287" s="4">
        <f>COUNTIFS(crashes!$G$2:$G$17624,"&gt;="&amp;S287,crashes!$G$2:$G$17624,"&lt;"&amp;T287,crashes!$D$2:$D$17624,"="&amp;C287, crashes!$S$2:$S$17624, "&gt;="&amp;AE287, crashes!$S$2:$S$17624, "&lt;="&amp;AF287, crashes!$E$2:$E$17624, "="&amp;D287 )</f>
        <v>10</v>
      </c>
      <c r="DP287" s="29">
        <f>COUNTIFS(crashes!$G$2:$G$17624,"&gt;="&amp;S287,crashes!$G$2:$G$17624,"&lt;"&amp;T287,crashes!$D$2:$D$17624,"="&amp;C287, crashes!$S$2:$S$17624, "&gt;="&amp;AE287, crashes!$S$2:$S$17624, "&lt;="&amp;AF287, crashes!$E$2:$E$17624, "="&amp;D287, crashes!$R$2:$R$17624, "=Weekday")</f>
        <v>6</v>
      </c>
      <c r="DQ287" s="29">
        <f>COUNTIFS(crashes!$G$2:$G$17624,"&gt;="&amp;S287,crashes!$G$2:$G$17624,"&lt;"&amp;T287,crashes!$D$2:$D$17624,"="&amp;C287, crashes!$S$2:$S$17624, "&gt;="&amp;AE287, crashes!$S$2:$S$17624, "&lt;="&amp;AF287, crashes!$E$2:$E$17624, "="&amp;D287, crashes!$R$2:$R$17624, "=Weekend")</f>
        <v>4</v>
      </c>
      <c r="DR287" s="30">
        <f>COUNTIFS(crashes!$G$2:$G$17624,"&gt;="&amp;S287,crashes!$G$2:$G$17624,"&lt;"&amp;T287,crashes!$D$2:$D$17624,"="&amp;C287, crashes!$S$2:$S$17624, "&gt;="&amp;AE287, crashes!$S$2:$S$17624, "&lt;="&amp;AF287, crashes!$E$2:$E$17624, "="&amp;D287,  crashes!$R$2:$R$17624, "=Weekday", crashes!$N$2:$N$17624,"=K")</f>
        <v>0</v>
      </c>
      <c r="DS287" s="30">
        <f>COUNTIFS(crashes!$G$2:$G$17624,"&gt;="&amp;S287,crashes!$G$2:$G$17624,"&lt;"&amp;T287,crashes!$D$2:$D$17624,"="&amp;C287, crashes!$S$2:$S$17624, "&gt;="&amp;AE287, crashes!$S$2:$S$17624, "&lt;="&amp;AF287, crashes!$E$2:$E$17624, "="&amp;D287,  crashes!$R$2:$R$17624, "=Weekday", crashes!$N$2:$N$17624,"=A")</f>
        <v>0</v>
      </c>
      <c r="DT287" s="30">
        <f>COUNTIFS(crashes!$G$2:$G$17624,"&gt;="&amp;S287,crashes!$G$2:$G$17624,"&lt;"&amp;T287,crashes!$D$2:$D$17624,"="&amp;C287, crashes!$S$2:$S$17624, "&gt;="&amp;AE287, crashes!$S$2:$S$17624, "&lt;="&amp;AF287, crashes!$E$2:$E$17624, "="&amp;D287,  crashes!$R$2:$R$17624, "=Weekday", crashes!$N$2:$N$17624,"=B")</f>
        <v>2</v>
      </c>
      <c r="DU287" s="30">
        <f>COUNTIFS(crashes!$G$2:$G$17624,"&gt;="&amp;S287,crashes!$G$2:$G$17624,"&lt;"&amp;T287,crashes!$D$2:$D$17624,"="&amp;C287, crashes!$S$2:$S$17624, "&gt;="&amp;AE287, crashes!$S$2:$S$17624, "&lt;="&amp;AF287, crashes!$E$2:$E$17624, "="&amp;D287,  crashes!$R$2:$R$17624, "=Weekday", crashes!$N$2:$N$17624,"=C")</f>
        <v>0</v>
      </c>
      <c r="DV287" s="30">
        <f>COUNTIFS(crashes!$G$2:$G$17624,"&gt;="&amp;S287,crashes!$G$2:$G$17624,"&lt;"&amp;T287,crashes!$D$2:$D$17624,"="&amp;C287, crashes!$S$2:$S$17624, "&gt;="&amp;AE287, crashes!$S$2:$S$17624, "&lt;="&amp;AF287, crashes!$E$2:$E$17624, "="&amp;D287,  crashes!$R$2:$R$17624, "=Weekday", crashes!$N$2:$N$17624,"=ABC")</f>
        <v>0</v>
      </c>
      <c r="DW287" s="30">
        <f>COUNTIFS(crashes!$G$2:$G$17624,"&gt;="&amp;S287,crashes!$G$2:$G$17624,"&lt;"&amp;T287,crashes!$D$2:$D$17624,"="&amp;C287, crashes!$S$2:$S$17624, "&gt;="&amp;AE287, crashes!$S$2:$S$17624, "&lt;="&amp;AF287, crashes!$E$2:$E$17624, "="&amp;D287,  crashes!$R$2:$R$17624, "=Weekday", crashes!$N$2:$N$17624,"=O")</f>
        <v>4</v>
      </c>
      <c r="DX287" s="30">
        <f>COUNTIFS(crashes!$G$2:$G$17624,"&gt;="&amp;S287,crashes!$G$2:$G$17624,"&lt;"&amp;T287,crashes!$D$2:$D$17624,"="&amp;C287, crashes!$S$2:$S$17624, "&gt;="&amp;AE287, crashes!$S$2:$S$17624, "&lt;="&amp;AF287, crashes!$E$2:$E$17624, "="&amp;D287,  crashes!$R$2:$R$17624, "=Weekend", crashes!$N$2:$N$17624,"=K")</f>
        <v>0</v>
      </c>
      <c r="DY287" s="30">
        <f>COUNTIFS(crashes!$G$2:$G$17624,"&gt;="&amp;S287,crashes!$G$2:$G$17624,"&lt;"&amp;T287,crashes!$D$2:$D$17624,"="&amp;C287, crashes!$S$2:$S$17624, "&gt;="&amp;AE287, crashes!$S$2:$S$17624, "&lt;="&amp;AF287, crashes!$E$2:$E$17624, "="&amp;D287,  crashes!$R$2:$R$17624, "=Weekend", crashes!$N$2:$N$17624,"=A")</f>
        <v>0</v>
      </c>
      <c r="DZ287" s="30">
        <f>COUNTIFS(crashes!$G$2:$G$17624,"&gt;="&amp;S287,crashes!$G$2:$G$17624,"&lt;"&amp;T287,crashes!$D$2:$D$17624,"="&amp;C287, crashes!$S$2:$S$17624, "&gt;="&amp;AE287, crashes!$S$2:$S$17624, "&lt;="&amp;AF287, crashes!$E$2:$E$17624, "="&amp;D287,  crashes!$R$2:$R$17624, "=Weekend", crashes!$N$2:$N$17624,"=B")</f>
        <v>1</v>
      </c>
      <c r="EA287" s="30">
        <f>COUNTIFS(crashes!$G$2:$G$17624,"&gt;="&amp;S287,crashes!$G$2:$G$17624,"&lt;"&amp;T287,crashes!$D$2:$D$17624,"="&amp;C287, crashes!$S$2:$S$17624, "&gt;="&amp;AE287, crashes!$S$2:$S$17624, "&lt;="&amp;AF287, crashes!$E$2:$E$17624, "="&amp;D287,  crashes!$R$2:$R$17624, "=Weekend", crashes!$N$2:$N$17624,"=C")</f>
        <v>0</v>
      </c>
      <c r="EB287" s="30">
        <f>COUNTIFS(crashes!$G$2:$G$17624,"&gt;="&amp;S287,crashes!$G$2:$G$17624,"&lt;"&amp;T287,crashes!$D$2:$D$17624,"="&amp;C287, crashes!$S$2:$S$17624, "&gt;="&amp;AE287, crashes!$S$2:$S$17624, "&lt;="&amp;AF287, crashes!$E$2:$E$17624, "="&amp;D287,  crashes!$R$2:$R$17624, "=Weekend", crashes!$N$2:$N$17624,"=ABC")</f>
        <v>0</v>
      </c>
      <c r="EC287" s="30">
        <f>COUNTIFS(crashes!$G$2:$G$17624,"&gt;="&amp;S287,crashes!$G$2:$G$17624,"&lt;"&amp;T287,crashes!$D$2:$D$17624,"="&amp;C287, crashes!$S$2:$S$17624, "&gt;="&amp;AE287, crashes!$S$2:$S$17624, "&lt;="&amp;AF287, crashes!$E$2:$E$17624, "="&amp;D287,  crashes!$R$2:$R$17624, "=Weekend", crashes!$N$2:$N$17624,"=O")</f>
        <v>3</v>
      </c>
      <c r="ED287" s="4">
        <f t="shared" si="59"/>
        <v>0</v>
      </c>
      <c r="EE287" s="4">
        <f t="shared" si="60"/>
        <v>0</v>
      </c>
      <c r="EF287" s="4">
        <f t="shared" si="61"/>
        <v>3</v>
      </c>
      <c r="EG287" s="4">
        <f t="shared" si="62"/>
        <v>0</v>
      </c>
      <c r="EH287" s="4">
        <f t="shared" si="63"/>
        <v>0</v>
      </c>
      <c r="EI287" s="50">
        <f t="shared" si="64"/>
        <v>3</v>
      </c>
      <c r="EJ287" s="4">
        <f t="shared" si="65"/>
        <v>7</v>
      </c>
      <c r="EK287" s="22"/>
      <c r="EL287" s="3">
        <v>2016</v>
      </c>
      <c r="EM287" s="3">
        <v>12</v>
      </c>
      <c r="EN287" s="3">
        <v>8.0300000000000007E-3</v>
      </c>
      <c r="EO287" s="3">
        <v>4.79E-3</v>
      </c>
      <c r="EP287" s="3">
        <v>3.8600000000000001E-3</v>
      </c>
      <c r="EQ287" s="3">
        <v>5.0699999999999999E-3</v>
      </c>
      <c r="ER287" s="3">
        <v>1.528E-2</v>
      </c>
      <c r="ES287" s="3">
        <v>4.5690000000000001E-2</v>
      </c>
      <c r="ET287" s="3">
        <v>7.6850000000000002E-2</v>
      </c>
      <c r="EU287" s="3">
        <v>8.4529999999999994E-2</v>
      </c>
      <c r="EV287" s="3">
        <v>5.9220000000000002E-2</v>
      </c>
      <c r="EW287" s="3">
        <v>4.9579999999999999E-2</v>
      </c>
      <c r="EX287" s="3">
        <v>4.8280000000000003E-2</v>
      </c>
      <c r="EY287" s="3">
        <v>5.7729999999999997E-2</v>
      </c>
      <c r="EZ287" s="3">
        <v>6.2179999999999999E-2</v>
      </c>
      <c r="FA287" s="3">
        <v>6.2190000000000002E-2</v>
      </c>
      <c r="FB287" s="3">
        <v>6.7110000000000003E-2</v>
      </c>
      <c r="FC287" s="3">
        <v>7.2429999999999994E-2</v>
      </c>
      <c r="FD287" s="3">
        <v>7.102E-2</v>
      </c>
      <c r="FE287" s="3">
        <v>7.2440000000000004E-2</v>
      </c>
      <c r="FF287" s="3">
        <v>5.8049999999999997E-2</v>
      </c>
      <c r="FG287" s="3">
        <v>4.4240000000000002E-2</v>
      </c>
      <c r="FH287" s="3">
        <v>3.6929999999999998E-2</v>
      </c>
      <c r="FI287" s="3">
        <v>3.2599999999999997E-2</v>
      </c>
      <c r="FJ287" s="3">
        <v>2.3709999999999998E-2</v>
      </c>
      <c r="FK287" s="3">
        <v>1.538E-2</v>
      </c>
      <c r="FL287" s="3">
        <v>2016</v>
      </c>
      <c r="FM287" s="3">
        <v>12</v>
      </c>
      <c r="FN287" s="3">
        <v>2016</v>
      </c>
      <c r="FO287" s="51">
        <v>12</v>
      </c>
      <c r="FP287" s="51">
        <v>271</v>
      </c>
      <c r="FQ287" s="51">
        <v>1.465E-2</v>
      </c>
      <c r="FR287" s="51">
        <v>9.7450000000000002E-3</v>
      </c>
      <c r="FS287" s="3">
        <v>8.515E-3</v>
      </c>
      <c r="FT287" s="3">
        <v>5.8100000000000001E-3</v>
      </c>
      <c r="FU287" s="3">
        <v>6.5750000000000001E-3</v>
      </c>
      <c r="FV287" s="3">
        <v>1.3509999999999999E-2</v>
      </c>
      <c r="FW287" s="3">
        <v>2.0685000000000002E-2</v>
      </c>
      <c r="FX287" s="3">
        <v>2.759E-2</v>
      </c>
      <c r="FY287" s="3">
        <v>3.5045E-2</v>
      </c>
      <c r="FZ287" s="3">
        <v>4.3859999999999996E-2</v>
      </c>
      <c r="GA287" s="3">
        <v>5.0845000000000001E-2</v>
      </c>
      <c r="GB287" s="3">
        <v>5.3849999999999995E-2</v>
      </c>
      <c r="GC287" s="3">
        <v>5.5515000000000002E-2</v>
      </c>
      <c r="GD287" s="3">
        <v>5.6014999999999995E-2</v>
      </c>
      <c r="GE287" s="3">
        <v>5.6194999999999995E-2</v>
      </c>
      <c r="GF287" s="3">
        <v>5.5085000000000002E-2</v>
      </c>
      <c r="GG287" s="3">
        <v>5.4715E-2</v>
      </c>
      <c r="GH287" s="3">
        <v>5.1699999999999996E-2</v>
      </c>
      <c r="GI287" s="3">
        <v>4.6844999999999998E-2</v>
      </c>
      <c r="GJ287" s="3">
        <v>3.8459999999999994E-2</v>
      </c>
      <c r="GK287" s="3">
        <v>3.3119999999999997E-2</v>
      </c>
      <c r="GL287" s="3">
        <v>2.8685000000000002E-2</v>
      </c>
      <c r="GM287" s="3">
        <v>2.3195E-2</v>
      </c>
      <c r="GN287" s="3">
        <v>1.7084999999999999E-2</v>
      </c>
      <c r="GO287" s="22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</row>
    <row r="288" spans="1:264" s="3" customFormat="1" ht="12" customHeight="1" x14ac:dyDescent="0.2">
      <c r="A288" s="4" t="s">
        <v>391</v>
      </c>
      <c r="B288" s="4" t="s">
        <v>218</v>
      </c>
      <c r="C288" s="4">
        <v>264</v>
      </c>
      <c r="D288" s="4" t="s">
        <v>91</v>
      </c>
      <c r="E288" s="4" t="s">
        <v>67</v>
      </c>
      <c r="F288" s="4" t="s">
        <v>68</v>
      </c>
      <c r="G288" s="4">
        <v>4</v>
      </c>
      <c r="H288" s="4" t="s">
        <v>167</v>
      </c>
      <c r="I288" s="4">
        <v>1</v>
      </c>
      <c r="J288" s="4">
        <v>0</v>
      </c>
      <c r="K288" s="4"/>
      <c r="L288" s="4"/>
      <c r="M288" s="4"/>
      <c r="N288" s="4"/>
      <c r="O288" s="4"/>
      <c r="P288" s="4" t="s">
        <v>688</v>
      </c>
      <c r="Q288" s="4" t="s">
        <v>635</v>
      </c>
      <c r="R288" s="4" t="s">
        <v>687</v>
      </c>
      <c r="S288" s="4">
        <v>19.463000000000001</v>
      </c>
      <c r="T288" s="4">
        <v>20.216999999999999</v>
      </c>
      <c r="U288" s="4">
        <v>1</v>
      </c>
      <c r="V288" s="10">
        <v>43223</v>
      </c>
      <c r="W288" s="4">
        <v>1</v>
      </c>
      <c r="X288" s="4">
        <v>0.75399999999999778</v>
      </c>
      <c r="Y288" s="4"/>
      <c r="Z288" s="4"/>
      <c r="AA288" s="4"/>
      <c r="AB288" s="4"/>
      <c r="AC288" s="4"/>
      <c r="AD288" s="4"/>
      <c r="AE288" s="10">
        <v>41275</v>
      </c>
      <c r="AF288" s="10">
        <v>43100</v>
      </c>
      <c r="AG288" s="16"/>
      <c r="AH288" s="16"/>
      <c r="AI288" s="31">
        <v>76000</v>
      </c>
      <c r="AJ288" s="31">
        <v>76000</v>
      </c>
      <c r="AK288" s="31">
        <v>73000</v>
      </c>
      <c r="AL288" s="31">
        <v>72000</v>
      </c>
      <c r="AM288" s="31">
        <v>72000</v>
      </c>
      <c r="AN288" s="31"/>
      <c r="AO288" s="4"/>
      <c r="AP288" s="4"/>
      <c r="AQ288" s="4"/>
      <c r="AR288" s="9">
        <v>11.982572176668128</v>
      </c>
      <c r="AS288" s="9">
        <v>11.145563831694012</v>
      </c>
      <c r="AT288" s="9">
        <v>7.4070334549501586</v>
      </c>
      <c r="AU288" s="9">
        <v>0</v>
      </c>
      <c r="AV288" s="9">
        <v>0</v>
      </c>
      <c r="AW288" s="39" t="b">
        <v>0</v>
      </c>
      <c r="AX288" s="39" t="b">
        <v>0</v>
      </c>
      <c r="AY288" s="9">
        <v>3944.1599999999994</v>
      </c>
      <c r="AZ288" s="9">
        <v>3944.1599999999994</v>
      </c>
      <c r="BA288" s="9">
        <v>2509.3082172067971</v>
      </c>
      <c r="BB288" s="9">
        <v>1.010240338008505</v>
      </c>
      <c r="BC288" s="9">
        <v>16.374787559580927</v>
      </c>
      <c r="BD288" s="9">
        <v>2.2255241833650321</v>
      </c>
      <c r="BE288" s="9">
        <v>1.8710858323321957</v>
      </c>
      <c r="BF288" s="9" t="s">
        <v>216</v>
      </c>
      <c r="BG288" s="9">
        <v>6.9057769320011104</v>
      </c>
      <c r="BH288" s="4"/>
      <c r="BI288" s="4"/>
      <c r="BJ288" s="4" t="s">
        <v>167</v>
      </c>
      <c r="BK288" s="4"/>
      <c r="BL288" s="32">
        <v>0.25600000000000023</v>
      </c>
      <c r="BM288" s="16"/>
      <c r="BN288" s="16"/>
      <c r="BO288" s="31">
        <v>7367.9261048605176</v>
      </c>
      <c r="BP288" s="31">
        <v>7367.9261048605176</v>
      </c>
      <c r="BQ288" s="31">
        <v>7367.9261048605176</v>
      </c>
      <c r="BR288" s="31">
        <v>7392.4632431787732</v>
      </c>
      <c r="BS288" s="31">
        <v>7392.4632431787732</v>
      </c>
      <c r="BT288" s="31"/>
      <c r="BU288" s="4"/>
      <c r="BV288" s="32">
        <v>0.36299999999999955</v>
      </c>
      <c r="BW288" s="16"/>
      <c r="BX288" s="16"/>
      <c r="BY288" s="31">
        <v>9300</v>
      </c>
      <c r="BZ288" s="31">
        <v>9300</v>
      </c>
      <c r="CA288" s="31">
        <v>9300</v>
      </c>
      <c r="CB288" s="31">
        <v>9300</v>
      </c>
      <c r="CC288" s="31">
        <v>9300</v>
      </c>
      <c r="CD288" s="31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4"/>
      <c r="CV288" s="4"/>
      <c r="CW288" s="4"/>
      <c r="CX288" s="4"/>
      <c r="CY288" s="4"/>
      <c r="CZ288" s="22"/>
      <c r="DA288" s="4">
        <v>0</v>
      </c>
      <c r="DB288" s="4">
        <v>0</v>
      </c>
      <c r="DC288" s="4">
        <v>365</v>
      </c>
      <c r="DD288" s="4">
        <v>365</v>
      </c>
      <c r="DE288" s="4">
        <v>365</v>
      </c>
      <c r="DF288" s="4">
        <v>366</v>
      </c>
      <c r="DG288" s="4">
        <v>365</v>
      </c>
      <c r="DH288" s="4">
        <v>0</v>
      </c>
      <c r="DI288" s="16">
        <f t="shared" si="54"/>
        <v>73799.014238773278</v>
      </c>
      <c r="DJ288" s="16">
        <f t="shared" si="55"/>
        <v>7377.7490227743428</v>
      </c>
      <c r="DK288" s="16">
        <f t="shared" si="56"/>
        <v>9300</v>
      </c>
      <c r="DL288" s="16">
        <f t="shared" si="57"/>
        <v>0</v>
      </c>
      <c r="DM288" s="16">
        <f t="shared" si="58"/>
        <v>0</v>
      </c>
      <c r="DN288" s="22"/>
      <c r="DO288" s="4">
        <f>COUNTIFS(crashes!$G$2:$G$17624,"&gt;="&amp;S288,crashes!$G$2:$G$17624,"&lt;"&amp;T288,crashes!$D$2:$D$17624,"="&amp;C288, crashes!$S$2:$S$17624, "&gt;="&amp;AE288, crashes!$S$2:$S$17624, "&lt;="&amp;AF288, crashes!$E$2:$E$17624, "="&amp;D288 )</f>
        <v>24</v>
      </c>
      <c r="DP288" s="29">
        <f>COUNTIFS(crashes!$G$2:$G$17624,"&gt;="&amp;S288,crashes!$G$2:$G$17624,"&lt;"&amp;T288,crashes!$D$2:$D$17624,"="&amp;C288, crashes!$S$2:$S$17624, "&gt;="&amp;AE288, crashes!$S$2:$S$17624, "&lt;="&amp;AF288, crashes!$E$2:$E$17624, "="&amp;D288, crashes!$R$2:$R$17624, "=Weekday")</f>
        <v>15</v>
      </c>
      <c r="DQ288" s="29">
        <f>COUNTIFS(crashes!$G$2:$G$17624,"&gt;="&amp;S288,crashes!$G$2:$G$17624,"&lt;"&amp;T288,crashes!$D$2:$D$17624,"="&amp;C288, crashes!$S$2:$S$17624, "&gt;="&amp;AE288, crashes!$S$2:$S$17624, "&lt;="&amp;AF288, crashes!$E$2:$E$17624, "="&amp;D288, crashes!$R$2:$R$17624, "=Weekend")</f>
        <v>9</v>
      </c>
      <c r="DR288" s="30">
        <f>COUNTIFS(crashes!$G$2:$G$17624,"&gt;="&amp;S288,crashes!$G$2:$G$17624,"&lt;"&amp;T288,crashes!$D$2:$D$17624,"="&amp;C288, crashes!$S$2:$S$17624, "&gt;="&amp;AE288, crashes!$S$2:$S$17624, "&lt;="&amp;AF288, crashes!$E$2:$E$17624, "="&amp;D288,  crashes!$R$2:$R$17624, "=Weekday", crashes!$N$2:$N$17624,"=K")</f>
        <v>0</v>
      </c>
      <c r="DS288" s="30">
        <f>COUNTIFS(crashes!$G$2:$G$17624,"&gt;="&amp;S288,crashes!$G$2:$G$17624,"&lt;"&amp;T288,crashes!$D$2:$D$17624,"="&amp;C288, crashes!$S$2:$S$17624, "&gt;="&amp;AE288, crashes!$S$2:$S$17624, "&lt;="&amp;AF288, crashes!$E$2:$E$17624, "="&amp;D288,  crashes!$R$2:$R$17624, "=Weekday", crashes!$N$2:$N$17624,"=A")</f>
        <v>1</v>
      </c>
      <c r="DT288" s="30">
        <f>COUNTIFS(crashes!$G$2:$G$17624,"&gt;="&amp;S288,crashes!$G$2:$G$17624,"&lt;"&amp;T288,crashes!$D$2:$D$17624,"="&amp;C288, crashes!$S$2:$S$17624, "&gt;="&amp;AE288, crashes!$S$2:$S$17624, "&lt;="&amp;AF288, crashes!$E$2:$E$17624, "="&amp;D288,  crashes!$R$2:$R$17624, "=Weekday", crashes!$N$2:$N$17624,"=B")</f>
        <v>6</v>
      </c>
      <c r="DU288" s="30">
        <f>COUNTIFS(crashes!$G$2:$G$17624,"&gt;="&amp;S288,crashes!$G$2:$G$17624,"&lt;"&amp;T288,crashes!$D$2:$D$17624,"="&amp;C288, crashes!$S$2:$S$17624, "&gt;="&amp;AE288, crashes!$S$2:$S$17624, "&lt;="&amp;AF288, crashes!$E$2:$E$17624, "="&amp;D288,  crashes!$R$2:$R$17624, "=Weekday", crashes!$N$2:$N$17624,"=C")</f>
        <v>0</v>
      </c>
      <c r="DV288" s="30">
        <f>COUNTIFS(crashes!$G$2:$G$17624,"&gt;="&amp;S288,crashes!$G$2:$G$17624,"&lt;"&amp;T288,crashes!$D$2:$D$17624,"="&amp;C288, crashes!$S$2:$S$17624, "&gt;="&amp;AE288, crashes!$S$2:$S$17624, "&lt;="&amp;AF288, crashes!$E$2:$E$17624, "="&amp;D288,  crashes!$R$2:$R$17624, "=Weekday", crashes!$N$2:$N$17624,"=ABC")</f>
        <v>0</v>
      </c>
      <c r="DW288" s="30">
        <f>COUNTIFS(crashes!$G$2:$G$17624,"&gt;="&amp;S288,crashes!$G$2:$G$17624,"&lt;"&amp;T288,crashes!$D$2:$D$17624,"="&amp;C288, crashes!$S$2:$S$17624, "&gt;="&amp;AE288, crashes!$S$2:$S$17624, "&lt;="&amp;AF288, crashes!$E$2:$E$17624, "="&amp;D288,  crashes!$R$2:$R$17624, "=Weekday", crashes!$N$2:$N$17624,"=O")</f>
        <v>8</v>
      </c>
      <c r="DX288" s="30">
        <f>COUNTIFS(crashes!$G$2:$G$17624,"&gt;="&amp;S288,crashes!$G$2:$G$17624,"&lt;"&amp;T288,crashes!$D$2:$D$17624,"="&amp;C288, crashes!$S$2:$S$17624, "&gt;="&amp;AE288, crashes!$S$2:$S$17624, "&lt;="&amp;AF288, crashes!$E$2:$E$17624, "="&amp;D288,  crashes!$R$2:$R$17624, "=Weekend", crashes!$N$2:$N$17624,"=K")</f>
        <v>0</v>
      </c>
      <c r="DY288" s="30">
        <f>COUNTIFS(crashes!$G$2:$G$17624,"&gt;="&amp;S288,crashes!$G$2:$G$17624,"&lt;"&amp;T288,crashes!$D$2:$D$17624,"="&amp;C288, crashes!$S$2:$S$17624, "&gt;="&amp;AE288, crashes!$S$2:$S$17624, "&lt;="&amp;AF288, crashes!$E$2:$E$17624, "="&amp;D288,  crashes!$R$2:$R$17624, "=Weekend", crashes!$N$2:$N$17624,"=A")</f>
        <v>2</v>
      </c>
      <c r="DZ288" s="30">
        <f>COUNTIFS(crashes!$G$2:$G$17624,"&gt;="&amp;S288,crashes!$G$2:$G$17624,"&lt;"&amp;T288,crashes!$D$2:$D$17624,"="&amp;C288, crashes!$S$2:$S$17624, "&gt;="&amp;AE288, crashes!$S$2:$S$17624, "&lt;="&amp;AF288, crashes!$E$2:$E$17624, "="&amp;D288,  crashes!$R$2:$R$17624, "=Weekend", crashes!$N$2:$N$17624,"=B")</f>
        <v>2</v>
      </c>
      <c r="EA288" s="30">
        <f>COUNTIFS(crashes!$G$2:$G$17624,"&gt;="&amp;S288,crashes!$G$2:$G$17624,"&lt;"&amp;T288,crashes!$D$2:$D$17624,"="&amp;C288, crashes!$S$2:$S$17624, "&gt;="&amp;AE288, crashes!$S$2:$S$17624, "&lt;="&amp;AF288, crashes!$E$2:$E$17624, "="&amp;D288,  crashes!$R$2:$R$17624, "=Weekend", crashes!$N$2:$N$17624,"=C")</f>
        <v>1</v>
      </c>
      <c r="EB288" s="30">
        <f>COUNTIFS(crashes!$G$2:$G$17624,"&gt;="&amp;S288,crashes!$G$2:$G$17624,"&lt;"&amp;T288,crashes!$D$2:$D$17624,"="&amp;C288, crashes!$S$2:$S$17624, "&gt;="&amp;AE288, crashes!$S$2:$S$17624, "&lt;="&amp;AF288, crashes!$E$2:$E$17624, "="&amp;D288,  crashes!$R$2:$R$17624, "=Weekend", crashes!$N$2:$N$17624,"=ABC")</f>
        <v>0</v>
      </c>
      <c r="EC288" s="30">
        <f>COUNTIFS(crashes!$G$2:$G$17624,"&gt;="&amp;S288,crashes!$G$2:$G$17624,"&lt;"&amp;T288,crashes!$D$2:$D$17624,"="&amp;C288, crashes!$S$2:$S$17624, "&gt;="&amp;AE288, crashes!$S$2:$S$17624, "&lt;="&amp;AF288, crashes!$E$2:$E$17624, "="&amp;D288,  crashes!$R$2:$R$17624, "=Weekend", crashes!$N$2:$N$17624,"=O")</f>
        <v>4</v>
      </c>
      <c r="ED288" s="4">
        <f t="shared" si="59"/>
        <v>0</v>
      </c>
      <c r="EE288" s="4">
        <f t="shared" si="60"/>
        <v>3</v>
      </c>
      <c r="EF288" s="4">
        <f t="shared" si="61"/>
        <v>8</v>
      </c>
      <c r="EG288" s="4">
        <f t="shared" si="62"/>
        <v>1</v>
      </c>
      <c r="EH288" s="4">
        <f t="shared" si="63"/>
        <v>0</v>
      </c>
      <c r="EI288" s="50">
        <f t="shared" si="64"/>
        <v>12</v>
      </c>
      <c r="EJ288" s="4">
        <f t="shared" si="65"/>
        <v>12</v>
      </c>
      <c r="EK288" s="22"/>
      <c r="EL288" s="3">
        <v>2016</v>
      </c>
      <c r="EM288" s="3">
        <v>12</v>
      </c>
      <c r="EN288" s="3">
        <v>8.0300000000000007E-3</v>
      </c>
      <c r="EO288" s="3">
        <v>4.79E-3</v>
      </c>
      <c r="EP288" s="3">
        <v>3.8600000000000001E-3</v>
      </c>
      <c r="EQ288" s="3">
        <v>5.0699999999999999E-3</v>
      </c>
      <c r="ER288" s="3">
        <v>1.528E-2</v>
      </c>
      <c r="ES288" s="3">
        <v>4.5690000000000001E-2</v>
      </c>
      <c r="ET288" s="3">
        <v>7.6850000000000002E-2</v>
      </c>
      <c r="EU288" s="3">
        <v>8.4529999999999994E-2</v>
      </c>
      <c r="EV288" s="3">
        <v>5.9220000000000002E-2</v>
      </c>
      <c r="EW288" s="3">
        <v>4.9579999999999999E-2</v>
      </c>
      <c r="EX288" s="3">
        <v>4.8280000000000003E-2</v>
      </c>
      <c r="EY288" s="3">
        <v>5.7729999999999997E-2</v>
      </c>
      <c r="EZ288" s="3">
        <v>6.2179999999999999E-2</v>
      </c>
      <c r="FA288" s="3">
        <v>6.2190000000000002E-2</v>
      </c>
      <c r="FB288" s="3">
        <v>6.7110000000000003E-2</v>
      </c>
      <c r="FC288" s="3">
        <v>7.2429999999999994E-2</v>
      </c>
      <c r="FD288" s="3">
        <v>7.102E-2</v>
      </c>
      <c r="FE288" s="3">
        <v>7.2440000000000004E-2</v>
      </c>
      <c r="FF288" s="3">
        <v>5.8049999999999997E-2</v>
      </c>
      <c r="FG288" s="3">
        <v>4.4240000000000002E-2</v>
      </c>
      <c r="FH288" s="3">
        <v>3.6929999999999998E-2</v>
      </c>
      <c r="FI288" s="3">
        <v>3.2599999999999997E-2</v>
      </c>
      <c r="FJ288" s="3">
        <v>2.3709999999999998E-2</v>
      </c>
      <c r="FK288" s="3">
        <v>1.538E-2</v>
      </c>
      <c r="FL288" s="3">
        <v>2016</v>
      </c>
      <c r="FM288" s="3">
        <v>12</v>
      </c>
      <c r="FN288" s="3">
        <v>2016</v>
      </c>
      <c r="FO288" s="51">
        <v>12</v>
      </c>
      <c r="FP288" s="51">
        <v>271</v>
      </c>
      <c r="FQ288" s="51">
        <v>1.465E-2</v>
      </c>
      <c r="FR288" s="51">
        <v>9.7450000000000002E-3</v>
      </c>
      <c r="FS288" s="3">
        <v>8.515E-3</v>
      </c>
      <c r="FT288" s="3">
        <v>5.8100000000000001E-3</v>
      </c>
      <c r="FU288" s="3">
        <v>6.5750000000000001E-3</v>
      </c>
      <c r="FV288" s="3">
        <v>1.3509999999999999E-2</v>
      </c>
      <c r="FW288" s="3">
        <v>2.0685000000000002E-2</v>
      </c>
      <c r="FX288" s="3">
        <v>2.759E-2</v>
      </c>
      <c r="FY288" s="3">
        <v>3.5045E-2</v>
      </c>
      <c r="FZ288" s="3">
        <v>4.3859999999999996E-2</v>
      </c>
      <c r="GA288" s="3">
        <v>5.0845000000000001E-2</v>
      </c>
      <c r="GB288" s="3">
        <v>5.3849999999999995E-2</v>
      </c>
      <c r="GC288" s="3">
        <v>5.5515000000000002E-2</v>
      </c>
      <c r="GD288" s="3">
        <v>5.6014999999999995E-2</v>
      </c>
      <c r="GE288" s="3">
        <v>5.6194999999999995E-2</v>
      </c>
      <c r="GF288" s="3">
        <v>5.5085000000000002E-2</v>
      </c>
      <c r="GG288" s="3">
        <v>5.4715E-2</v>
      </c>
      <c r="GH288" s="3">
        <v>5.1699999999999996E-2</v>
      </c>
      <c r="GI288" s="3">
        <v>4.6844999999999998E-2</v>
      </c>
      <c r="GJ288" s="3">
        <v>3.8459999999999994E-2</v>
      </c>
      <c r="GK288" s="3">
        <v>3.3119999999999997E-2</v>
      </c>
      <c r="GL288" s="3">
        <v>2.8685000000000002E-2</v>
      </c>
      <c r="GM288" s="3">
        <v>2.3195E-2</v>
      </c>
      <c r="GN288" s="3">
        <v>1.7084999999999999E-2</v>
      </c>
      <c r="GO288" s="22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</row>
    <row r="289" spans="1:264" s="3" customFormat="1" ht="12" customHeight="1" x14ac:dyDescent="0.2">
      <c r="A289" s="4" t="s">
        <v>391</v>
      </c>
      <c r="B289" s="4" t="s">
        <v>218</v>
      </c>
      <c r="C289" s="4">
        <v>495</v>
      </c>
      <c r="D289" s="4" t="s">
        <v>90</v>
      </c>
      <c r="E289" s="4" t="s">
        <v>67</v>
      </c>
      <c r="F289" s="4" t="s">
        <v>68</v>
      </c>
      <c r="G289" s="4">
        <v>4</v>
      </c>
      <c r="H289" s="4" t="s">
        <v>167</v>
      </c>
      <c r="I289" s="4">
        <v>0</v>
      </c>
      <c r="J289" s="4">
        <v>0</v>
      </c>
      <c r="K289" s="4"/>
      <c r="L289" s="4"/>
      <c r="M289" s="4"/>
      <c r="N289" s="4"/>
      <c r="O289" s="4"/>
      <c r="P289" s="4" t="s">
        <v>689</v>
      </c>
      <c r="Q289" s="4" t="s">
        <v>690</v>
      </c>
      <c r="R289" s="4" t="s">
        <v>691</v>
      </c>
      <c r="S289" s="4">
        <v>42.564</v>
      </c>
      <c r="T289" s="4">
        <v>42.929000000000002</v>
      </c>
      <c r="U289" s="4">
        <v>1</v>
      </c>
      <c r="V289" s="10">
        <v>43220</v>
      </c>
      <c r="W289" s="4">
        <v>1</v>
      </c>
      <c r="X289" s="14">
        <v>0.36500000000000199</v>
      </c>
      <c r="Y289" s="14"/>
      <c r="Z289" s="16"/>
      <c r="AA289" s="4"/>
      <c r="AB289" s="4"/>
      <c r="AC289" s="4"/>
      <c r="AD289" s="4"/>
      <c r="AE289" s="10">
        <v>42192</v>
      </c>
      <c r="AF289" s="10">
        <v>43100</v>
      </c>
      <c r="AG289" s="16"/>
      <c r="AH289" s="16"/>
      <c r="AI289" s="16"/>
      <c r="AJ289" s="16"/>
      <c r="AK289" s="16">
        <v>98329.700782225322</v>
      </c>
      <c r="AL289" s="16">
        <v>98329.700782225322</v>
      </c>
      <c r="AM289" s="16">
        <v>98329.700782225322</v>
      </c>
      <c r="AN289" s="16"/>
      <c r="AO289" s="14"/>
      <c r="AP289" s="4"/>
      <c r="AQ289" s="4"/>
      <c r="AR289" s="9">
        <v>11.999189181062571</v>
      </c>
      <c r="AS289" s="9">
        <v>10.796060375088485</v>
      </c>
      <c r="AT289" s="9">
        <v>11.139464627118889</v>
      </c>
      <c r="AU289" s="9">
        <v>0</v>
      </c>
      <c r="AV289" s="9">
        <v>0</v>
      </c>
      <c r="AW289" s="9" t="b">
        <v>0</v>
      </c>
      <c r="AX289" s="9" t="b">
        <v>0</v>
      </c>
      <c r="AY289" s="9">
        <v>0</v>
      </c>
      <c r="AZ289" s="9">
        <v>0</v>
      </c>
      <c r="BA289" s="9">
        <v>1908.7357247842392</v>
      </c>
      <c r="BB289" s="9">
        <v>1</v>
      </c>
      <c r="BC289" s="9">
        <v>22.498425818477632</v>
      </c>
      <c r="BD289" s="9">
        <v>8.4251193346690556</v>
      </c>
      <c r="BE289" s="9">
        <v>7.4917546507992716</v>
      </c>
      <c r="BF289" s="9" t="s">
        <v>216</v>
      </c>
      <c r="BG289" s="9">
        <v>11.597256004304286</v>
      </c>
      <c r="BH289" s="9"/>
      <c r="BI289" s="9"/>
      <c r="BJ289" s="4" t="s">
        <v>167</v>
      </c>
      <c r="BK289" s="4"/>
      <c r="BL289" s="4">
        <v>0.67099999999999937</v>
      </c>
      <c r="BM289" s="16"/>
      <c r="BN289" s="16"/>
      <c r="BO289" s="16"/>
      <c r="BP289" s="16"/>
      <c r="BQ289" s="16">
        <v>8865.1189081827706</v>
      </c>
      <c r="BR289" s="16">
        <v>8865.1189081827706</v>
      </c>
      <c r="BS289" s="16">
        <v>8865.1189081827706</v>
      </c>
      <c r="BT289" s="16"/>
      <c r="BU289" s="4"/>
      <c r="BV289" s="4">
        <v>1.742999999999995</v>
      </c>
      <c r="BW289" s="16"/>
      <c r="BX289" s="16"/>
      <c r="BY289" s="16"/>
      <c r="BZ289" s="16"/>
      <c r="CA289" s="16">
        <v>32852.07478900937</v>
      </c>
      <c r="CB289" s="16">
        <v>32852.07478900937</v>
      </c>
      <c r="CC289" s="16">
        <v>32852.07478900937</v>
      </c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4"/>
      <c r="CV289" s="4"/>
      <c r="CW289" s="4"/>
      <c r="CX289" s="4"/>
      <c r="CY289" s="4"/>
      <c r="CZ289" s="22"/>
      <c r="DA289" s="4">
        <v>0</v>
      </c>
      <c r="DB289" s="4">
        <v>0</v>
      </c>
      <c r="DC289" s="4">
        <v>0</v>
      </c>
      <c r="DD289" s="4">
        <v>0</v>
      </c>
      <c r="DE289" s="4">
        <v>178</v>
      </c>
      <c r="DF289" s="4">
        <v>366</v>
      </c>
      <c r="DG289" s="4">
        <v>365</v>
      </c>
      <c r="DH289" s="4">
        <v>0</v>
      </c>
      <c r="DI289" s="16">
        <f t="shared" si="54"/>
        <v>98329.700782225322</v>
      </c>
      <c r="DJ289" s="16">
        <f t="shared" si="55"/>
        <v>8865.1189081827706</v>
      </c>
      <c r="DK289" s="16">
        <f t="shared" si="56"/>
        <v>32852.074789009377</v>
      </c>
      <c r="DL289" s="16">
        <f t="shared" si="57"/>
        <v>0</v>
      </c>
      <c r="DM289" s="16">
        <f t="shared" si="58"/>
        <v>0</v>
      </c>
      <c r="DN289" s="22"/>
      <c r="DO289" s="4">
        <f>COUNTIFS(crashes!$G$2:$G$17624,"&gt;="&amp;S289,crashes!$G$2:$G$17624,"&lt;"&amp;T289,crashes!$D$2:$D$17624,"="&amp;C289, crashes!$S$2:$S$17624, "&gt;="&amp;AE289, crashes!$S$2:$S$17624, "&lt;="&amp;AF289, crashes!$E$2:$E$17624, "="&amp;D289 )</f>
        <v>19</v>
      </c>
      <c r="DP289" s="29">
        <f>COUNTIFS(crashes!$G$2:$G$17624,"&gt;="&amp;S289,crashes!$G$2:$G$17624,"&lt;"&amp;T289,crashes!$D$2:$D$17624,"="&amp;C289, crashes!$S$2:$S$17624, "&gt;="&amp;AE289, crashes!$S$2:$S$17624, "&lt;="&amp;AF289, crashes!$E$2:$E$17624, "="&amp;D289, crashes!$R$2:$R$17624, "=Weekday")</f>
        <v>19</v>
      </c>
      <c r="DQ289" s="29">
        <f>COUNTIFS(crashes!$G$2:$G$17624,"&gt;="&amp;S289,crashes!$G$2:$G$17624,"&lt;"&amp;T289,crashes!$D$2:$D$17624,"="&amp;C289, crashes!$S$2:$S$17624, "&gt;="&amp;AE289, crashes!$S$2:$S$17624, "&lt;="&amp;AF289, crashes!$E$2:$E$17624, "="&amp;D289, crashes!$R$2:$R$17624, "=Weekend")</f>
        <v>0</v>
      </c>
      <c r="DR289" s="30">
        <f>COUNTIFS(crashes!$G$2:$G$17624,"&gt;="&amp;S289,crashes!$G$2:$G$17624,"&lt;"&amp;T289,crashes!$D$2:$D$17624,"="&amp;C289, crashes!$S$2:$S$17624, "&gt;="&amp;AE289, crashes!$S$2:$S$17624, "&lt;="&amp;AF289, crashes!$E$2:$E$17624, "="&amp;D289,  crashes!$R$2:$R$17624, "=Weekday", crashes!$N$2:$N$17624,"=K")</f>
        <v>0</v>
      </c>
      <c r="DS289" s="30">
        <f>COUNTIFS(crashes!$G$2:$G$17624,"&gt;="&amp;S289,crashes!$G$2:$G$17624,"&lt;"&amp;T289,crashes!$D$2:$D$17624,"="&amp;C289, crashes!$S$2:$S$17624, "&gt;="&amp;AE289, crashes!$S$2:$S$17624, "&lt;="&amp;AF289, crashes!$E$2:$E$17624, "="&amp;D289,  crashes!$R$2:$R$17624, "=Weekday", crashes!$N$2:$N$17624,"=A")</f>
        <v>1</v>
      </c>
      <c r="DT289" s="30">
        <f>COUNTIFS(crashes!$G$2:$G$17624,"&gt;="&amp;S289,crashes!$G$2:$G$17624,"&lt;"&amp;T289,crashes!$D$2:$D$17624,"="&amp;C289, crashes!$S$2:$S$17624, "&gt;="&amp;AE289, crashes!$S$2:$S$17624, "&lt;="&amp;AF289, crashes!$E$2:$E$17624, "="&amp;D289,  crashes!$R$2:$R$17624, "=Weekday", crashes!$N$2:$N$17624,"=B")</f>
        <v>1</v>
      </c>
      <c r="DU289" s="30">
        <f>COUNTIFS(crashes!$G$2:$G$17624,"&gt;="&amp;S289,crashes!$G$2:$G$17624,"&lt;"&amp;T289,crashes!$D$2:$D$17624,"="&amp;C289, crashes!$S$2:$S$17624, "&gt;="&amp;AE289, crashes!$S$2:$S$17624, "&lt;="&amp;AF289, crashes!$E$2:$E$17624, "="&amp;D289,  crashes!$R$2:$R$17624, "=Weekday", crashes!$N$2:$N$17624,"=C")</f>
        <v>0</v>
      </c>
      <c r="DV289" s="30">
        <f>COUNTIFS(crashes!$G$2:$G$17624,"&gt;="&amp;S289,crashes!$G$2:$G$17624,"&lt;"&amp;T289,crashes!$D$2:$D$17624,"="&amp;C289, crashes!$S$2:$S$17624, "&gt;="&amp;AE289, crashes!$S$2:$S$17624, "&lt;="&amp;AF289, crashes!$E$2:$E$17624, "="&amp;D289,  crashes!$R$2:$R$17624, "=Weekday", crashes!$N$2:$N$17624,"=ABC")</f>
        <v>0</v>
      </c>
      <c r="DW289" s="30">
        <f>COUNTIFS(crashes!$G$2:$G$17624,"&gt;="&amp;S289,crashes!$G$2:$G$17624,"&lt;"&amp;T289,crashes!$D$2:$D$17624,"="&amp;C289, crashes!$S$2:$S$17624, "&gt;="&amp;AE289, crashes!$S$2:$S$17624, "&lt;="&amp;AF289, crashes!$E$2:$E$17624, "="&amp;D289,  crashes!$R$2:$R$17624, "=Weekday", crashes!$N$2:$N$17624,"=O")</f>
        <v>17</v>
      </c>
      <c r="DX289" s="30">
        <f>COUNTIFS(crashes!$G$2:$G$17624,"&gt;="&amp;S289,crashes!$G$2:$G$17624,"&lt;"&amp;T289,crashes!$D$2:$D$17624,"="&amp;C289, crashes!$S$2:$S$17624, "&gt;="&amp;AE289, crashes!$S$2:$S$17624, "&lt;="&amp;AF289, crashes!$E$2:$E$17624, "="&amp;D289,  crashes!$R$2:$R$17624, "=Weekend", crashes!$N$2:$N$17624,"=K")</f>
        <v>0</v>
      </c>
      <c r="DY289" s="30">
        <f>COUNTIFS(crashes!$G$2:$G$17624,"&gt;="&amp;S289,crashes!$G$2:$G$17624,"&lt;"&amp;T289,crashes!$D$2:$D$17624,"="&amp;C289, crashes!$S$2:$S$17624, "&gt;="&amp;AE289, crashes!$S$2:$S$17624, "&lt;="&amp;AF289, crashes!$E$2:$E$17624, "="&amp;D289,  crashes!$R$2:$R$17624, "=Weekend", crashes!$N$2:$N$17624,"=A")</f>
        <v>0</v>
      </c>
      <c r="DZ289" s="30">
        <f>COUNTIFS(crashes!$G$2:$G$17624,"&gt;="&amp;S289,crashes!$G$2:$G$17624,"&lt;"&amp;T289,crashes!$D$2:$D$17624,"="&amp;C289, crashes!$S$2:$S$17624, "&gt;="&amp;AE289, crashes!$S$2:$S$17624, "&lt;="&amp;AF289, crashes!$E$2:$E$17624, "="&amp;D289,  crashes!$R$2:$R$17624, "=Weekend", crashes!$N$2:$N$17624,"=B")</f>
        <v>0</v>
      </c>
      <c r="EA289" s="30">
        <f>COUNTIFS(crashes!$G$2:$G$17624,"&gt;="&amp;S289,crashes!$G$2:$G$17624,"&lt;"&amp;T289,crashes!$D$2:$D$17624,"="&amp;C289, crashes!$S$2:$S$17624, "&gt;="&amp;AE289, crashes!$S$2:$S$17624, "&lt;="&amp;AF289, crashes!$E$2:$E$17624, "="&amp;D289,  crashes!$R$2:$R$17624, "=Weekend", crashes!$N$2:$N$17624,"=C")</f>
        <v>0</v>
      </c>
      <c r="EB289" s="30">
        <f>COUNTIFS(crashes!$G$2:$G$17624,"&gt;="&amp;S289,crashes!$G$2:$G$17624,"&lt;"&amp;T289,crashes!$D$2:$D$17624,"="&amp;C289, crashes!$S$2:$S$17624, "&gt;="&amp;AE289, crashes!$S$2:$S$17624, "&lt;="&amp;AF289, crashes!$E$2:$E$17624, "="&amp;D289,  crashes!$R$2:$R$17624, "=Weekend", crashes!$N$2:$N$17624,"=ABC")</f>
        <v>0</v>
      </c>
      <c r="EC289" s="30">
        <f>COUNTIFS(crashes!$G$2:$G$17624,"&gt;="&amp;S289,crashes!$G$2:$G$17624,"&lt;"&amp;T289,crashes!$D$2:$D$17624,"="&amp;C289, crashes!$S$2:$S$17624, "&gt;="&amp;AE289, crashes!$S$2:$S$17624, "&lt;="&amp;AF289, crashes!$E$2:$E$17624, "="&amp;D289,  crashes!$R$2:$R$17624, "=Weekend", crashes!$N$2:$N$17624,"=O")</f>
        <v>0</v>
      </c>
      <c r="ED289" s="4">
        <f t="shared" si="59"/>
        <v>0</v>
      </c>
      <c r="EE289" s="4">
        <f t="shared" si="60"/>
        <v>1</v>
      </c>
      <c r="EF289" s="4">
        <f t="shared" si="61"/>
        <v>1</v>
      </c>
      <c r="EG289" s="4">
        <f t="shared" si="62"/>
        <v>0</v>
      </c>
      <c r="EH289" s="4">
        <f t="shared" si="63"/>
        <v>0</v>
      </c>
      <c r="EI289" s="50">
        <f t="shared" si="64"/>
        <v>2</v>
      </c>
      <c r="EJ289" s="4">
        <f t="shared" si="65"/>
        <v>17</v>
      </c>
      <c r="EK289" s="6"/>
      <c r="EL289" s="3">
        <v>2016</v>
      </c>
      <c r="EM289" s="3">
        <v>2.9000000000003467E-2</v>
      </c>
      <c r="EN289" s="3">
        <v>1.073E-2</v>
      </c>
      <c r="EO289" s="3">
        <v>7.4200000000000004E-3</v>
      </c>
      <c r="EP289" s="3">
        <v>6.0499999999999998E-3</v>
      </c>
      <c r="EQ289" s="3">
        <v>7.4400000000000004E-3</v>
      </c>
      <c r="ER289" s="3">
        <v>1.521E-2</v>
      </c>
      <c r="ES289" s="3">
        <v>3.7580000000000002E-2</v>
      </c>
      <c r="ET289" s="3">
        <v>5.3809999999999997E-2</v>
      </c>
      <c r="EU289" s="3">
        <v>6.4000000000000001E-2</v>
      </c>
      <c r="EV289" s="3">
        <v>6.7070000000000005E-2</v>
      </c>
      <c r="EW289" s="3">
        <v>6.3070000000000001E-2</v>
      </c>
      <c r="EX289" s="3">
        <v>5.7239999999999999E-2</v>
      </c>
      <c r="EY289" s="3">
        <v>5.4800000000000001E-2</v>
      </c>
      <c r="EZ289" s="3">
        <v>5.5309999999999998E-2</v>
      </c>
      <c r="FA289" s="3">
        <v>5.7799999999999997E-2</v>
      </c>
      <c r="FB289" s="3">
        <v>6.4070000000000002E-2</v>
      </c>
      <c r="FC289" s="3">
        <v>6.1330000000000003E-2</v>
      </c>
      <c r="FD289" s="3">
        <v>5.7480000000000003E-2</v>
      </c>
      <c r="FE289" s="3">
        <v>5.7829999999999999E-2</v>
      </c>
      <c r="FF289" s="3">
        <v>5.8810000000000001E-2</v>
      </c>
      <c r="FG289" s="3">
        <v>5.16E-2</v>
      </c>
      <c r="FH289" s="3">
        <v>3.8080000000000003E-2</v>
      </c>
      <c r="FI289" s="3">
        <v>3.082E-2</v>
      </c>
      <c r="FJ289" s="3">
        <v>2.4719999999999999E-2</v>
      </c>
      <c r="FK289" s="3">
        <v>1.702E-2</v>
      </c>
      <c r="FL289" s="3">
        <v>2016</v>
      </c>
      <c r="FM289" s="3">
        <v>2.9000000000003467E-2</v>
      </c>
      <c r="FN289" s="3">
        <v>2016</v>
      </c>
      <c r="FO289" s="51">
        <v>2.9000000000003467E-2</v>
      </c>
      <c r="FP289" s="51">
        <v>42.9</v>
      </c>
      <c r="FQ289" s="51">
        <v>1.7974999999999998E-2</v>
      </c>
      <c r="FR289" s="51">
        <v>1.1689999999999999E-2</v>
      </c>
      <c r="FS289" s="3">
        <v>8.5100000000000002E-3</v>
      </c>
      <c r="FT289" s="3">
        <v>7.9550000000000003E-3</v>
      </c>
      <c r="FU289" s="3">
        <v>8.5400000000000007E-3</v>
      </c>
      <c r="FV289" s="3">
        <v>1.3075E-2</v>
      </c>
      <c r="FW289" s="3">
        <v>1.9799999999999998E-2</v>
      </c>
      <c r="FX289" s="3">
        <v>2.6785E-2</v>
      </c>
      <c r="FY289" s="3">
        <v>3.5279999999999999E-2</v>
      </c>
      <c r="FZ289" s="3">
        <v>4.598E-2</v>
      </c>
      <c r="GA289" s="3">
        <v>5.6230000000000002E-2</v>
      </c>
      <c r="GB289" s="3">
        <v>6.1405000000000001E-2</v>
      </c>
      <c r="GC289" s="3">
        <v>6.5085000000000004E-2</v>
      </c>
      <c r="GD289" s="3">
        <v>6.5509999999999999E-2</v>
      </c>
      <c r="GE289" s="3">
        <v>6.5610000000000002E-2</v>
      </c>
      <c r="GF289" s="3">
        <v>6.5115000000000006E-2</v>
      </c>
      <c r="GG289" s="3">
        <v>6.3019999999999993E-2</v>
      </c>
      <c r="GH289" s="3">
        <v>6.2295000000000003E-2</v>
      </c>
      <c r="GI289" s="3">
        <v>5.9630000000000002E-2</v>
      </c>
      <c r="GJ289" s="3">
        <v>5.3529999999999994E-2</v>
      </c>
      <c r="GK289" s="3">
        <v>4.4854999999999999E-2</v>
      </c>
      <c r="GL289" s="3">
        <v>3.8699999999999998E-2</v>
      </c>
      <c r="GM289" s="3">
        <v>3.1635000000000003E-2</v>
      </c>
      <c r="GN289" s="3">
        <v>2.3465E-2</v>
      </c>
      <c r="GO289" s="22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</row>
    <row r="290" spans="1:264" s="3" customFormat="1" ht="12" customHeight="1" x14ac:dyDescent="0.2">
      <c r="A290" s="4" t="s">
        <v>391</v>
      </c>
      <c r="B290" s="4" t="s">
        <v>218</v>
      </c>
      <c r="C290" s="4">
        <v>495</v>
      </c>
      <c r="D290" s="4" t="s">
        <v>90</v>
      </c>
      <c r="E290" s="4" t="s">
        <v>67</v>
      </c>
      <c r="F290" s="4" t="s">
        <v>68</v>
      </c>
      <c r="G290" s="4">
        <v>4</v>
      </c>
      <c r="H290" s="4" t="s">
        <v>167</v>
      </c>
      <c r="I290" s="4">
        <v>0</v>
      </c>
      <c r="J290" s="4">
        <v>0</v>
      </c>
      <c r="K290" s="4"/>
      <c r="L290" s="4"/>
      <c r="M290" s="4"/>
      <c r="N290" s="4"/>
      <c r="O290" s="4"/>
      <c r="P290" s="4" t="s">
        <v>692</v>
      </c>
      <c r="Q290" s="4" t="str">
        <f>R289</f>
        <v>38°57'40.34"N, 77°11'20.46"W</v>
      </c>
      <c r="R290" s="4" t="s">
        <v>693</v>
      </c>
      <c r="S290" s="4">
        <v>42.929000000000002</v>
      </c>
      <c r="T290" s="4">
        <v>43.213999999999999</v>
      </c>
      <c r="U290" s="4">
        <v>1</v>
      </c>
      <c r="V290" s="10">
        <v>43220</v>
      </c>
      <c r="W290" s="4">
        <v>1</v>
      </c>
      <c r="X290" s="14">
        <v>0.28499999999999659</v>
      </c>
      <c r="Y290" s="14"/>
      <c r="Z290" s="16"/>
      <c r="AA290" s="4"/>
      <c r="AB290" s="4"/>
      <c r="AC290" s="4"/>
      <c r="AD290" s="4"/>
      <c r="AE290" s="10">
        <v>42192</v>
      </c>
      <c r="AF290" s="10">
        <v>43100</v>
      </c>
      <c r="AG290" s="16"/>
      <c r="AH290" s="16"/>
      <c r="AI290" s="16"/>
      <c r="AJ290" s="16"/>
      <c r="AK290" s="16">
        <v>101000</v>
      </c>
      <c r="AL290" s="16">
        <v>101000</v>
      </c>
      <c r="AM290" s="16">
        <v>101000</v>
      </c>
      <c r="AN290" s="16"/>
      <c r="AO290" s="4">
        <v>0.28499999999999998</v>
      </c>
      <c r="AP290" s="4">
        <v>1969</v>
      </c>
      <c r="AQ290" s="4">
        <v>0.28499999999999998</v>
      </c>
      <c r="AR290" s="9">
        <v>11.988919982943862</v>
      </c>
      <c r="AS290" s="9">
        <v>10.833118507684039</v>
      </c>
      <c r="AT290" s="9">
        <v>9.6904303471908992</v>
      </c>
      <c r="AU290" s="9">
        <v>0</v>
      </c>
      <c r="AV290" s="9">
        <v>0</v>
      </c>
      <c r="AW290" s="9" t="b">
        <v>0</v>
      </c>
      <c r="AX290" s="9" t="b">
        <v>0</v>
      </c>
      <c r="AY290" s="9">
        <v>0</v>
      </c>
      <c r="AZ290" s="9">
        <v>0</v>
      </c>
      <c r="BA290" s="9">
        <v>1504.5043727095926</v>
      </c>
      <c r="BB290" s="9">
        <v>1.1366807921226456</v>
      </c>
      <c r="BC290" s="9">
        <v>15.898377717278704</v>
      </c>
      <c r="BD290" s="9">
        <v>3.553682044391937</v>
      </c>
      <c r="BE290" s="9">
        <v>2.6856077621550631</v>
      </c>
      <c r="BF290" s="9" t="s">
        <v>216</v>
      </c>
      <c r="BG290" s="9">
        <v>10.214430382936619</v>
      </c>
      <c r="BH290" s="9"/>
      <c r="BI290" s="9"/>
      <c r="BJ290" s="4" t="s">
        <v>167</v>
      </c>
      <c r="BK290" s="4"/>
      <c r="BL290" s="4">
        <v>1.0360000000000014</v>
      </c>
      <c r="BM290" s="16"/>
      <c r="BN290" s="16"/>
      <c r="BO290" s="16"/>
      <c r="BP290" s="16"/>
      <c r="BQ290" s="16">
        <v>8865.1189081827706</v>
      </c>
      <c r="BR290" s="16">
        <v>8865.1189081827706</v>
      </c>
      <c r="BS290" s="16">
        <v>8865.1189081827706</v>
      </c>
      <c r="BT290" s="16"/>
      <c r="BU290" s="4"/>
      <c r="BV290" s="4">
        <v>1.4579999999999984</v>
      </c>
      <c r="BW290" s="16"/>
      <c r="BX290" s="16"/>
      <c r="BY290" s="16"/>
      <c r="BZ290" s="16"/>
      <c r="CA290" s="16">
        <v>32852.07478900937</v>
      </c>
      <c r="CB290" s="16">
        <v>32852.07478900937</v>
      </c>
      <c r="CC290" s="16">
        <v>32852.07478900937</v>
      </c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4"/>
      <c r="CV290" s="4"/>
      <c r="CW290" s="4"/>
      <c r="CX290" s="4"/>
      <c r="CY290" s="4"/>
      <c r="CZ290" s="22"/>
      <c r="DA290" s="4">
        <v>0</v>
      </c>
      <c r="DB290" s="4">
        <v>0</v>
      </c>
      <c r="DC290" s="4">
        <v>0</v>
      </c>
      <c r="DD290" s="4">
        <v>0</v>
      </c>
      <c r="DE290" s="4">
        <v>178</v>
      </c>
      <c r="DF290" s="4">
        <v>366</v>
      </c>
      <c r="DG290" s="4">
        <v>365</v>
      </c>
      <c r="DH290" s="4">
        <v>0</v>
      </c>
      <c r="DI290" s="16">
        <f t="shared" si="54"/>
        <v>101000</v>
      </c>
      <c r="DJ290" s="16">
        <f t="shared" si="55"/>
        <v>8865.1189081827706</v>
      </c>
      <c r="DK290" s="16">
        <f t="shared" si="56"/>
        <v>32852.074789009377</v>
      </c>
      <c r="DL290" s="16">
        <f t="shared" si="57"/>
        <v>0</v>
      </c>
      <c r="DM290" s="16">
        <f t="shared" si="58"/>
        <v>0</v>
      </c>
      <c r="DN290" s="22"/>
      <c r="DO290" s="4">
        <f>COUNTIFS(crashes!$G$2:$G$17624,"&gt;="&amp;S290,crashes!$G$2:$G$17624,"&lt;"&amp;T290,crashes!$D$2:$D$17624,"="&amp;C290, crashes!$S$2:$S$17624, "&gt;="&amp;AE290, crashes!$S$2:$S$17624, "&lt;="&amp;AF290, crashes!$E$2:$E$17624, "="&amp;D290 )</f>
        <v>12</v>
      </c>
      <c r="DP290" s="29">
        <f>COUNTIFS(crashes!$G$2:$G$17624,"&gt;="&amp;S290,crashes!$G$2:$G$17624,"&lt;"&amp;T290,crashes!$D$2:$D$17624,"="&amp;C290, crashes!$S$2:$S$17624, "&gt;="&amp;AE290, crashes!$S$2:$S$17624, "&lt;="&amp;AF290, crashes!$E$2:$E$17624, "="&amp;D290, crashes!$R$2:$R$17624, "=Weekday")</f>
        <v>11</v>
      </c>
      <c r="DQ290" s="29">
        <f>COUNTIFS(crashes!$G$2:$G$17624,"&gt;="&amp;S290,crashes!$G$2:$G$17624,"&lt;"&amp;T290,crashes!$D$2:$D$17624,"="&amp;C290, crashes!$S$2:$S$17624, "&gt;="&amp;AE290, crashes!$S$2:$S$17624, "&lt;="&amp;AF290, crashes!$E$2:$E$17624, "="&amp;D290, crashes!$R$2:$R$17624, "=Weekend")</f>
        <v>1</v>
      </c>
      <c r="DR290" s="30">
        <f>COUNTIFS(crashes!$G$2:$G$17624,"&gt;="&amp;S290,crashes!$G$2:$G$17624,"&lt;"&amp;T290,crashes!$D$2:$D$17624,"="&amp;C290, crashes!$S$2:$S$17624, "&gt;="&amp;AE290, crashes!$S$2:$S$17624, "&lt;="&amp;AF290, crashes!$E$2:$E$17624, "="&amp;D290,  crashes!$R$2:$R$17624, "=Weekday", crashes!$N$2:$N$17624,"=K")</f>
        <v>0</v>
      </c>
      <c r="DS290" s="30">
        <f>COUNTIFS(crashes!$G$2:$G$17624,"&gt;="&amp;S290,crashes!$G$2:$G$17624,"&lt;"&amp;T290,crashes!$D$2:$D$17624,"="&amp;C290, crashes!$S$2:$S$17624, "&gt;="&amp;AE290, crashes!$S$2:$S$17624, "&lt;="&amp;AF290, crashes!$E$2:$E$17624, "="&amp;D290,  crashes!$R$2:$R$17624, "=Weekday", crashes!$N$2:$N$17624,"=A")</f>
        <v>0</v>
      </c>
      <c r="DT290" s="30">
        <f>COUNTIFS(crashes!$G$2:$G$17624,"&gt;="&amp;S290,crashes!$G$2:$G$17624,"&lt;"&amp;T290,crashes!$D$2:$D$17624,"="&amp;C290, crashes!$S$2:$S$17624, "&gt;="&amp;AE290, crashes!$S$2:$S$17624, "&lt;="&amp;AF290, crashes!$E$2:$E$17624, "="&amp;D290,  crashes!$R$2:$R$17624, "=Weekday", crashes!$N$2:$N$17624,"=B")</f>
        <v>3</v>
      </c>
      <c r="DU290" s="30">
        <f>COUNTIFS(crashes!$G$2:$G$17624,"&gt;="&amp;S290,crashes!$G$2:$G$17624,"&lt;"&amp;T290,crashes!$D$2:$D$17624,"="&amp;C290, crashes!$S$2:$S$17624, "&gt;="&amp;AE290, crashes!$S$2:$S$17624, "&lt;="&amp;AF290, crashes!$E$2:$E$17624, "="&amp;D290,  crashes!$R$2:$R$17624, "=Weekday", crashes!$N$2:$N$17624,"=C")</f>
        <v>0</v>
      </c>
      <c r="DV290" s="30">
        <f>COUNTIFS(crashes!$G$2:$G$17624,"&gt;="&amp;S290,crashes!$G$2:$G$17624,"&lt;"&amp;T290,crashes!$D$2:$D$17624,"="&amp;C290, crashes!$S$2:$S$17624, "&gt;="&amp;AE290, crashes!$S$2:$S$17624, "&lt;="&amp;AF290, crashes!$E$2:$E$17624, "="&amp;D290,  crashes!$R$2:$R$17624, "=Weekday", crashes!$N$2:$N$17624,"=ABC")</f>
        <v>0</v>
      </c>
      <c r="DW290" s="30">
        <f>COUNTIFS(crashes!$G$2:$G$17624,"&gt;="&amp;S290,crashes!$G$2:$G$17624,"&lt;"&amp;T290,crashes!$D$2:$D$17624,"="&amp;C290, crashes!$S$2:$S$17624, "&gt;="&amp;AE290, crashes!$S$2:$S$17624, "&lt;="&amp;AF290, crashes!$E$2:$E$17624, "="&amp;D290,  crashes!$R$2:$R$17624, "=Weekday", crashes!$N$2:$N$17624,"=O")</f>
        <v>8</v>
      </c>
      <c r="DX290" s="30">
        <f>COUNTIFS(crashes!$G$2:$G$17624,"&gt;="&amp;S290,crashes!$G$2:$G$17624,"&lt;"&amp;T290,crashes!$D$2:$D$17624,"="&amp;C290, crashes!$S$2:$S$17624, "&gt;="&amp;AE290, crashes!$S$2:$S$17624, "&lt;="&amp;AF290, crashes!$E$2:$E$17624, "="&amp;D290,  crashes!$R$2:$R$17624, "=Weekend", crashes!$N$2:$N$17624,"=K")</f>
        <v>0</v>
      </c>
      <c r="DY290" s="30">
        <f>COUNTIFS(crashes!$G$2:$G$17624,"&gt;="&amp;S290,crashes!$G$2:$G$17624,"&lt;"&amp;T290,crashes!$D$2:$D$17624,"="&amp;C290, crashes!$S$2:$S$17624, "&gt;="&amp;AE290, crashes!$S$2:$S$17624, "&lt;="&amp;AF290, crashes!$E$2:$E$17624, "="&amp;D290,  crashes!$R$2:$R$17624, "=Weekend", crashes!$N$2:$N$17624,"=A")</f>
        <v>0</v>
      </c>
      <c r="DZ290" s="30">
        <f>COUNTIFS(crashes!$G$2:$G$17624,"&gt;="&amp;S290,crashes!$G$2:$G$17624,"&lt;"&amp;T290,crashes!$D$2:$D$17624,"="&amp;C290, crashes!$S$2:$S$17624, "&gt;="&amp;AE290, crashes!$S$2:$S$17624, "&lt;="&amp;AF290, crashes!$E$2:$E$17624, "="&amp;D290,  crashes!$R$2:$R$17624, "=Weekend", crashes!$N$2:$N$17624,"=B")</f>
        <v>0</v>
      </c>
      <c r="EA290" s="30">
        <f>COUNTIFS(crashes!$G$2:$G$17624,"&gt;="&amp;S290,crashes!$G$2:$G$17624,"&lt;"&amp;T290,crashes!$D$2:$D$17624,"="&amp;C290, crashes!$S$2:$S$17624, "&gt;="&amp;AE290, crashes!$S$2:$S$17624, "&lt;="&amp;AF290, crashes!$E$2:$E$17624, "="&amp;D290,  crashes!$R$2:$R$17624, "=Weekend", crashes!$N$2:$N$17624,"=C")</f>
        <v>0</v>
      </c>
      <c r="EB290" s="30">
        <f>COUNTIFS(crashes!$G$2:$G$17624,"&gt;="&amp;S290,crashes!$G$2:$G$17624,"&lt;"&amp;T290,crashes!$D$2:$D$17624,"="&amp;C290, crashes!$S$2:$S$17624, "&gt;="&amp;AE290, crashes!$S$2:$S$17624, "&lt;="&amp;AF290, crashes!$E$2:$E$17624, "="&amp;D290,  crashes!$R$2:$R$17624, "=Weekend", crashes!$N$2:$N$17624,"=ABC")</f>
        <v>0</v>
      </c>
      <c r="EC290" s="30">
        <f>COUNTIFS(crashes!$G$2:$G$17624,"&gt;="&amp;S290,crashes!$G$2:$G$17624,"&lt;"&amp;T290,crashes!$D$2:$D$17624,"="&amp;C290, crashes!$S$2:$S$17624, "&gt;="&amp;AE290, crashes!$S$2:$S$17624, "&lt;="&amp;AF290, crashes!$E$2:$E$17624, "="&amp;D290,  crashes!$R$2:$R$17624, "=Weekend", crashes!$N$2:$N$17624,"=O")</f>
        <v>1</v>
      </c>
      <c r="ED290" s="4">
        <f t="shared" si="59"/>
        <v>0</v>
      </c>
      <c r="EE290" s="4">
        <f t="shared" si="60"/>
        <v>0</v>
      </c>
      <c r="EF290" s="4">
        <f t="shared" si="61"/>
        <v>3</v>
      </c>
      <c r="EG290" s="4">
        <f t="shared" si="62"/>
        <v>0</v>
      </c>
      <c r="EH290" s="4">
        <f t="shared" si="63"/>
        <v>0</v>
      </c>
      <c r="EI290" s="50">
        <f t="shared" si="64"/>
        <v>3</v>
      </c>
      <c r="EJ290" s="4">
        <f t="shared" si="65"/>
        <v>9</v>
      </c>
      <c r="EK290" s="6"/>
      <c r="EL290" s="3">
        <v>2016</v>
      </c>
      <c r="EM290" s="3">
        <v>2.9000000000003467E-2</v>
      </c>
      <c r="EN290" s="3">
        <v>1.073E-2</v>
      </c>
      <c r="EO290" s="3">
        <v>7.4200000000000004E-3</v>
      </c>
      <c r="EP290" s="3">
        <v>6.0499999999999998E-3</v>
      </c>
      <c r="EQ290" s="3">
        <v>7.4400000000000004E-3</v>
      </c>
      <c r="ER290" s="3">
        <v>1.521E-2</v>
      </c>
      <c r="ES290" s="3">
        <v>3.7580000000000002E-2</v>
      </c>
      <c r="ET290" s="3">
        <v>5.3809999999999997E-2</v>
      </c>
      <c r="EU290" s="3">
        <v>6.4000000000000001E-2</v>
      </c>
      <c r="EV290" s="3">
        <v>6.7070000000000005E-2</v>
      </c>
      <c r="EW290" s="3">
        <v>6.3070000000000001E-2</v>
      </c>
      <c r="EX290" s="3">
        <v>5.7239999999999999E-2</v>
      </c>
      <c r="EY290" s="3">
        <v>5.4800000000000001E-2</v>
      </c>
      <c r="EZ290" s="3">
        <v>5.5309999999999998E-2</v>
      </c>
      <c r="FA290" s="3">
        <v>5.7799999999999997E-2</v>
      </c>
      <c r="FB290" s="3">
        <v>6.4070000000000002E-2</v>
      </c>
      <c r="FC290" s="3">
        <v>6.1330000000000003E-2</v>
      </c>
      <c r="FD290" s="3">
        <v>5.7480000000000003E-2</v>
      </c>
      <c r="FE290" s="3">
        <v>5.7829999999999999E-2</v>
      </c>
      <c r="FF290" s="3">
        <v>5.8810000000000001E-2</v>
      </c>
      <c r="FG290" s="3">
        <v>5.16E-2</v>
      </c>
      <c r="FH290" s="3">
        <v>3.8080000000000003E-2</v>
      </c>
      <c r="FI290" s="3">
        <v>3.082E-2</v>
      </c>
      <c r="FJ290" s="3">
        <v>2.4719999999999999E-2</v>
      </c>
      <c r="FK290" s="3">
        <v>1.702E-2</v>
      </c>
      <c r="FL290" s="3">
        <v>2016</v>
      </c>
      <c r="FM290" s="3">
        <v>2.9000000000003467E-2</v>
      </c>
      <c r="FN290" s="3">
        <v>2016</v>
      </c>
      <c r="FO290" s="51">
        <v>2.9000000000003467E-2</v>
      </c>
      <c r="FP290" s="51">
        <v>42.9</v>
      </c>
      <c r="FQ290" s="51">
        <v>1.7974999999999998E-2</v>
      </c>
      <c r="FR290" s="51">
        <v>1.1689999999999999E-2</v>
      </c>
      <c r="FS290" s="3">
        <v>8.5100000000000002E-3</v>
      </c>
      <c r="FT290" s="3">
        <v>7.9550000000000003E-3</v>
      </c>
      <c r="FU290" s="3">
        <v>8.5400000000000007E-3</v>
      </c>
      <c r="FV290" s="3">
        <v>1.3075E-2</v>
      </c>
      <c r="FW290" s="3">
        <v>1.9799999999999998E-2</v>
      </c>
      <c r="FX290" s="3">
        <v>2.6785E-2</v>
      </c>
      <c r="FY290" s="3">
        <v>3.5279999999999999E-2</v>
      </c>
      <c r="FZ290" s="3">
        <v>4.598E-2</v>
      </c>
      <c r="GA290" s="3">
        <v>5.6230000000000002E-2</v>
      </c>
      <c r="GB290" s="3">
        <v>6.1405000000000001E-2</v>
      </c>
      <c r="GC290" s="3">
        <v>6.5085000000000004E-2</v>
      </c>
      <c r="GD290" s="3">
        <v>6.5509999999999999E-2</v>
      </c>
      <c r="GE290" s="3">
        <v>6.5610000000000002E-2</v>
      </c>
      <c r="GF290" s="3">
        <v>6.5115000000000006E-2</v>
      </c>
      <c r="GG290" s="3">
        <v>6.3019999999999993E-2</v>
      </c>
      <c r="GH290" s="3">
        <v>6.2295000000000003E-2</v>
      </c>
      <c r="GI290" s="3">
        <v>5.9630000000000002E-2</v>
      </c>
      <c r="GJ290" s="3">
        <v>5.3529999999999994E-2</v>
      </c>
      <c r="GK290" s="3">
        <v>4.4854999999999999E-2</v>
      </c>
      <c r="GL290" s="3">
        <v>3.8699999999999998E-2</v>
      </c>
      <c r="GM290" s="3">
        <v>3.1635000000000003E-2</v>
      </c>
      <c r="GN290" s="3">
        <v>2.3465E-2</v>
      </c>
      <c r="GO290" s="22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</row>
    <row r="291" spans="1:264" s="3" customFormat="1" ht="12" customHeight="1" x14ac:dyDescent="0.2">
      <c r="A291" s="4" t="s">
        <v>391</v>
      </c>
      <c r="B291" s="4" t="s">
        <v>218</v>
      </c>
      <c r="C291" s="4">
        <v>495</v>
      </c>
      <c r="D291" s="4" t="s">
        <v>90</v>
      </c>
      <c r="E291" s="4" t="s">
        <v>67</v>
      </c>
      <c r="F291" s="4" t="s">
        <v>68</v>
      </c>
      <c r="G291" s="4">
        <v>4</v>
      </c>
      <c r="H291" s="4" t="s">
        <v>167</v>
      </c>
      <c r="I291" s="4">
        <v>0</v>
      </c>
      <c r="J291" s="4">
        <v>0</v>
      </c>
      <c r="K291" s="4"/>
      <c r="L291" s="4"/>
      <c r="M291" s="4"/>
      <c r="N291" s="4"/>
      <c r="O291" s="4"/>
      <c r="P291" s="4" t="s">
        <v>694</v>
      </c>
      <c r="Q291" s="4" t="str">
        <f t="shared" ref="Q291:Q298" si="66">R290</f>
        <v>38°57'29.30"N, 77°11'32.36"W</v>
      </c>
      <c r="R291" s="4" t="s">
        <v>695</v>
      </c>
      <c r="S291" s="4">
        <v>43.213999999999999</v>
      </c>
      <c r="T291" s="4">
        <v>43.304000000000002</v>
      </c>
      <c r="U291" s="4">
        <v>1</v>
      </c>
      <c r="V291" s="10">
        <v>43220</v>
      </c>
      <c r="W291" s="4">
        <v>1</v>
      </c>
      <c r="X291" s="14">
        <v>9.0000000000003411E-2</v>
      </c>
      <c r="Y291" s="14"/>
      <c r="Z291" s="16"/>
      <c r="AA291" s="4"/>
      <c r="AB291" s="4"/>
      <c r="AC291" s="4"/>
      <c r="AD291" s="4"/>
      <c r="AE291" s="10">
        <v>42192</v>
      </c>
      <c r="AF291" s="10">
        <v>43100</v>
      </c>
      <c r="AG291" s="16"/>
      <c r="AH291" s="16"/>
      <c r="AI291" s="16"/>
      <c r="AJ291" s="16"/>
      <c r="AK291" s="16">
        <v>101000</v>
      </c>
      <c r="AL291" s="16">
        <v>101000</v>
      </c>
      <c r="AM291" s="16">
        <v>101000</v>
      </c>
      <c r="AN291" s="16"/>
      <c r="AO291" s="4"/>
      <c r="AP291" s="4"/>
      <c r="AQ291" s="4"/>
      <c r="AR291" s="9">
        <v>12.197806596455704</v>
      </c>
      <c r="AS291" s="9">
        <v>9.4981731855865856</v>
      </c>
      <c r="AT291" s="9">
        <v>9.8883226643568793</v>
      </c>
      <c r="AU291" s="9">
        <v>0</v>
      </c>
      <c r="AV291" s="9">
        <v>0</v>
      </c>
      <c r="AW291" s="9" t="b">
        <v>0</v>
      </c>
      <c r="AX291" s="9" t="b">
        <v>0</v>
      </c>
      <c r="AY291" s="9">
        <v>0</v>
      </c>
      <c r="AZ291" s="9">
        <v>0</v>
      </c>
      <c r="BA291" s="9">
        <v>356.28480640196119</v>
      </c>
      <c r="BB291" s="9">
        <v>1</v>
      </c>
      <c r="BC291" s="9">
        <v>15.419262457263343</v>
      </c>
      <c r="BD291" s="9">
        <v>3.5234284416298629</v>
      </c>
      <c r="BE291" s="9">
        <v>2.5929019694012752</v>
      </c>
      <c r="BF291" s="9" t="s">
        <v>216</v>
      </c>
      <c r="BG291" s="9">
        <v>10.445428931608355</v>
      </c>
      <c r="BH291" s="9"/>
      <c r="BI291" s="9"/>
      <c r="BJ291" s="4" t="s">
        <v>167</v>
      </c>
      <c r="BK291" s="4"/>
      <c r="BL291" s="4">
        <v>1.320999999999998</v>
      </c>
      <c r="BM291" s="16"/>
      <c r="BN291" s="16"/>
      <c r="BO291" s="16"/>
      <c r="BP291" s="16"/>
      <c r="BQ291" s="16">
        <v>8865.1189081827706</v>
      </c>
      <c r="BR291" s="16">
        <v>8865.1189081827706</v>
      </c>
      <c r="BS291" s="16">
        <v>8865.1189081827706</v>
      </c>
      <c r="BT291" s="16"/>
      <c r="BU291" s="4"/>
      <c r="BV291" s="4">
        <v>1.367999999999995</v>
      </c>
      <c r="BW291" s="16"/>
      <c r="BX291" s="16"/>
      <c r="BY291" s="16"/>
      <c r="BZ291" s="16"/>
      <c r="CA291" s="16">
        <v>32852.07478900937</v>
      </c>
      <c r="CB291" s="16">
        <v>32852.07478900937</v>
      </c>
      <c r="CC291" s="16">
        <v>32852.07478900937</v>
      </c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4"/>
      <c r="CV291" s="4"/>
      <c r="CW291" s="4"/>
      <c r="CX291" s="4"/>
      <c r="CY291" s="4"/>
      <c r="CZ291" s="22"/>
      <c r="DA291" s="4">
        <v>0</v>
      </c>
      <c r="DB291" s="4">
        <v>0</v>
      </c>
      <c r="DC291" s="4">
        <v>0</v>
      </c>
      <c r="DD291" s="4">
        <v>0</v>
      </c>
      <c r="DE291" s="4">
        <v>178</v>
      </c>
      <c r="DF291" s="4">
        <v>366</v>
      </c>
      <c r="DG291" s="4">
        <v>365</v>
      </c>
      <c r="DH291" s="4">
        <v>0</v>
      </c>
      <c r="DI291" s="16">
        <f t="shared" si="54"/>
        <v>101000</v>
      </c>
      <c r="DJ291" s="16">
        <f t="shared" si="55"/>
        <v>8865.1189081827706</v>
      </c>
      <c r="DK291" s="16">
        <f t="shared" si="56"/>
        <v>32852.074789009377</v>
      </c>
      <c r="DL291" s="16">
        <f t="shared" si="57"/>
        <v>0</v>
      </c>
      <c r="DM291" s="16">
        <f t="shared" si="58"/>
        <v>0</v>
      </c>
      <c r="DN291" s="22"/>
      <c r="DO291" s="4">
        <f>COUNTIFS(crashes!$G$2:$G$17624,"&gt;="&amp;S291,crashes!$G$2:$G$17624,"&lt;"&amp;T291,crashes!$D$2:$D$17624,"="&amp;C291, crashes!$S$2:$S$17624, "&gt;="&amp;AE291, crashes!$S$2:$S$17624, "&lt;="&amp;AF291, crashes!$E$2:$E$17624, "="&amp;D291 )</f>
        <v>4</v>
      </c>
      <c r="DP291" s="29">
        <f>COUNTIFS(crashes!$G$2:$G$17624,"&gt;="&amp;S291,crashes!$G$2:$G$17624,"&lt;"&amp;T291,crashes!$D$2:$D$17624,"="&amp;C291, crashes!$S$2:$S$17624, "&gt;="&amp;AE291, crashes!$S$2:$S$17624, "&lt;="&amp;AF291, crashes!$E$2:$E$17624, "="&amp;D291, crashes!$R$2:$R$17624, "=Weekday")</f>
        <v>3</v>
      </c>
      <c r="DQ291" s="29">
        <f>COUNTIFS(crashes!$G$2:$G$17624,"&gt;="&amp;S291,crashes!$G$2:$G$17624,"&lt;"&amp;T291,crashes!$D$2:$D$17624,"="&amp;C291, crashes!$S$2:$S$17624, "&gt;="&amp;AE291, crashes!$S$2:$S$17624, "&lt;="&amp;AF291, crashes!$E$2:$E$17624, "="&amp;D291, crashes!$R$2:$R$17624, "=Weekend")</f>
        <v>1</v>
      </c>
      <c r="DR291" s="30">
        <f>COUNTIFS(crashes!$G$2:$G$17624,"&gt;="&amp;S291,crashes!$G$2:$G$17624,"&lt;"&amp;T291,crashes!$D$2:$D$17624,"="&amp;C291, crashes!$S$2:$S$17624, "&gt;="&amp;AE291, crashes!$S$2:$S$17624, "&lt;="&amp;AF291, crashes!$E$2:$E$17624, "="&amp;D291,  crashes!$R$2:$R$17624, "=Weekday", crashes!$N$2:$N$17624,"=K")</f>
        <v>0</v>
      </c>
      <c r="DS291" s="30">
        <f>COUNTIFS(crashes!$G$2:$G$17624,"&gt;="&amp;S291,crashes!$G$2:$G$17624,"&lt;"&amp;T291,crashes!$D$2:$D$17624,"="&amp;C291, crashes!$S$2:$S$17624, "&gt;="&amp;AE291, crashes!$S$2:$S$17624, "&lt;="&amp;AF291, crashes!$E$2:$E$17624, "="&amp;D291,  crashes!$R$2:$R$17624, "=Weekday", crashes!$N$2:$N$17624,"=A")</f>
        <v>0</v>
      </c>
      <c r="DT291" s="30">
        <f>COUNTIFS(crashes!$G$2:$G$17624,"&gt;="&amp;S291,crashes!$G$2:$G$17624,"&lt;"&amp;T291,crashes!$D$2:$D$17624,"="&amp;C291, crashes!$S$2:$S$17624, "&gt;="&amp;AE291, crashes!$S$2:$S$17624, "&lt;="&amp;AF291, crashes!$E$2:$E$17624, "="&amp;D291,  crashes!$R$2:$R$17624, "=Weekday", crashes!$N$2:$N$17624,"=B")</f>
        <v>0</v>
      </c>
      <c r="DU291" s="30">
        <f>COUNTIFS(crashes!$G$2:$G$17624,"&gt;="&amp;S291,crashes!$G$2:$G$17624,"&lt;"&amp;T291,crashes!$D$2:$D$17624,"="&amp;C291, crashes!$S$2:$S$17624, "&gt;="&amp;AE291, crashes!$S$2:$S$17624, "&lt;="&amp;AF291, crashes!$E$2:$E$17624, "="&amp;D291,  crashes!$R$2:$R$17624, "=Weekday", crashes!$N$2:$N$17624,"=C")</f>
        <v>0</v>
      </c>
      <c r="DV291" s="30">
        <f>COUNTIFS(crashes!$G$2:$G$17624,"&gt;="&amp;S291,crashes!$G$2:$G$17624,"&lt;"&amp;T291,crashes!$D$2:$D$17624,"="&amp;C291, crashes!$S$2:$S$17624, "&gt;="&amp;AE291, crashes!$S$2:$S$17624, "&lt;="&amp;AF291, crashes!$E$2:$E$17624, "="&amp;D291,  crashes!$R$2:$R$17624, "=Weekday", crashes!$N$2:$N$17624,"=ABC")</f>
        <v>0</v>
      </c>
      <c r="DW291" s="30">
        <f>COUNTIFS(crashes!$G$2:$G$17624,"&gt;="&amp;S291,crashes!$G$2:$G$17624,"&lt;"&amp;T291,crashes!$D$2:$D$17624,"="&amp;C291, crashes!$S$2:$S$17624, "&gt;="&amp;AE291, crashes!$S$2:$S$17624, "&lt;="&amp;AF291, crashes!$E$2:$E$17624, "="&amp;D291,  crashes!$R$2:$R$17624, "=Weekday", crashes!$N$2:$N$17624,"=O")</f>
        <v>3</v>
      </c>
      <c r="DX291" s="30">
        <f>COUNTIFS(crashes!$G$2:$G$17624,"&gt;="&amp;S291,crashes!$G$2:$G$17624,"&lt;"&amp;T291,crashes!$D$2:$D$17624,"="&amp;C291, crashes!$S$2:$S$17624, "&gt;="&amp;AE291, crashes!$S$2:$S$17624, "&lt;="&amp;AF291, crashes!$E$2:$E$17624, "="&amp;D291,  crashes!$R$2:$R$17624, "=Weekend", crashes!$N$2:$N$17624,"=K")</f>
        <v>0</v>
      </c>
      <c r="DY291" s="30">
        <f>COUNTIFS(crashes!$G$2:$G$17624,"&gt;="&amp;S291,crashes!$G$2:$G$17624,"&lt;"&amp;T291,crashes!$D$2:$D$17624,"="&amp;C291, crashes!$S$2:$S$17624, "&gt;="&amp;AE291, crashes!$S$2:$S$17624, "&lt;="&amp;AF291, crashes!$E$2:$E$17624, "="&amp;D291,  crashes!$R$2:$R$17624, "=Weekend", crashes!$N$2:$N$17624,"=A")</f>
        <v>0</v>
      </c>
      <c r="DZ291" s="30">
        <f>COUNTIFS(crashes!$G$2:$G$17624,"&gt;="&amp;S291,crashes!$G$2:$G$17624,"&lt;"&amp;T291,crashes!$D$2:$D$17624,"="&amp;C291, crashes!$S$2:$S$17624, "&gt;="&amp;AE291, crashes!$S$2:$S$17624, "&lt;="&amp;AF291, crashes!$E$2:$E$17624, "="&amp;D291,  crashes!$R$2:$R$17624, "=Weekend", crashes!$N$2:$N$17624,"=B")</f>
        <v>0</v>
      </c>
      <c r="EA291" s="30">
        <f>COUNTIFS(crashes!$G$2:$G$17624,"&gt;="&amp;S291,crashes!$G$2:$G$17624,"&lt;"&amp;T291,crashes!$D$2:$D$17624,"="&amp;C291, crashes!$S$2:$S$17624, "&gt;="&amp;AE291, crashes!$S$2:$S$17624, "&lt;="&amp;AF291, crashes!$E$2:$E$17624, "="&amp;D291,  crashes!$R$2:$R$17624, "=Weekend", crashes!$N$2:$N$17624,"=C")</f>
        <v>0</v>
      </c>
      <c r="EB291" s="30">
        <f>COUNTIFS(crashes!$G$2:$G$17624,"&gt;="&amp;S291,crashes!$G$2:$G$17624,"&lt;"&amp;T291,crashes!$D$2:$D$17624,"="&amp;C291, crashes!$S$2:$S$17624, "&gt;="&amp;AE291, crashes!$S$2:$S$17624, "&lt;="&amp;AF291, crashes!$E$2:$E$17624, "="&amp;D291,  crashes!$R$2:$R$17624, "=Weekend", crashes!$N$2:$N$17624,"=ABC")</f>
        <v>0</v>
      </c>
      <c r="EC291" s="30">
        <f>COUNTIFS(crashes!$G$2:$G$17624,"&gt;="&amp;S291,crashes!$G$2:$G$17624,"&lt;"&amp;T291,crashes!$D$2:$D$17624,"="&amp;C291, crashes!$S$2:$S$17624, "&gt;="&amp;AE291, crashes!$S$2:$S$17624, "&lt;="&amp;AF291, crashes!$E$2:$E$17624, "="&amp;D291,  crashes!$R$2:$R$17624, "=Weekend", crashes!$N$2:$N$17624,"=O")</f>
        <v>1</v>
      </c>
      <c r="ED291" s="4">
        <f t="shared" si="59"/>
        <v>0</v>
      </c>
      <c r="EE291" s="4">
        <f t="shared" si="60"/>
        <v>0</v>
      </c>
      <c r="EF291" s="4">
        <f t="shared" si="61"/>
        <v>0</v>
      </c>
      <c r="EG291" s="4">
        <f t="shared" si="62"/>
        <v>0</v>
      </c>
      <c r="EH291" s="4">
        <f t="shared" si="63"/>
        <v>0</v>
      </c>
      <c r="EI291" s="50">
        <f t="shared" si="64"/>
        <v>0</v>
      </c>
      <c r="EJ291" s="4">
        <f t="shared" si="65"/>
        <v>4</v>
      </c>
      <c r="EK291" s="6"/>
      <c r="EL291" s="3">
        <v>2016</v>
      </c>
      <c r="EM291" s="3">
        <v>0.31400000000000006</v>
      </c>
      <c r="EN291" s="3">
        <v>1.073E-2</v>
      </c>
      <c r="EO291" s="3">
        <v>7.4200000000000004E-3</v>
      </c>
      <c r="EP291" s="3">
        <v>6.0499999999999998E-3</v>
      </c>
      <c r="EQ291" s="3">
        <v>7.4400000000000004E-3</v>
      </c>
      <c r="ER291" s="3">
        <v>1.521E-2</v>
      </c>
      <c r="ES291" s="3">
        <v>3.7580000000000002E-2</v>
      </c>
      <c r="ET291" s="3">
        <v>5.3809999999999997E-2</v>
      </c>
      <c r="EU291" s="3">
        <v>6.4000000000000001E-2</v>
      </c>
      <c r="EV291" s="3">
        <v>6.7070000000000005E-2</v>
      </c>
      <c r="EW291" s="3">
        <v>6.3070000000000001E-2</v>
      </c>
      <c r="EX291" s="3">
        <v>5.7239999999999999E-2</v>
      </c>
      <c r="EY291" s="3">
        <v>5.4800000000000001E-2</v>
      </c>
      <c r="EZ291" s="3">
        <v>5.5309999999999998E-2</v>
      </c>
      <c r="FA291" s="3">
        <v>5.7799999999999997E-2</v>
      </c>
      <c r="FB291" s="3">
        <v>6.4070000000000002E-2</v>
      </c>
      <c r="FC291" s="3">
        <v>6.1330000000000003E-2</v>
      </c>
      <c r="FD291" s="3">
        <v>5.7480000000000003E-2</v>
      </c>
      <c r="FE291" s="3">
        <v>5.7829999999999999E-2</v>
      </c>
      <c r="FF291" s="3">
        <v>5.8810000000000001E-2</v>
      </c>
      <c r="FG291" s="3">
        <v>5.16E-2</v>
      </c>
      <c r="FH291" s="3">
        <v>3.8080000000000003E-2</v>
      </c>
      <c r="FI291" s="3">
        <v>3.082E-2</v>
      </c>
      <c r="FJ291" s="3">
        <v>2.4719999999999999E-2</v>
      </c>
      <c r="FK291" s="3">
        <v>1.702E-2</v>
      </c>
      <c r="FL291" s="3">
        <v>2016</v>
      </c>
      <c r="FM291" s="3">
        <v>0.31400000000000006</v>
      </c>
      <c r="FN291" s="3">
        <v>2016</v>
      </c>
      <c r="FO291" s="51">
        <v>0.31400000000000006</v>
      </c>
      <c r="FP291" s="51">
        <v>42.9</v>
      </c>
      <c r="FQ291" s="51">
        <v>1.7974999999999998E-2</v>
      </c>
      <c r="FR291" s="51">
        <v>1.1689999999999999E-2</v>
      </c>
      <c r="FS291" s="3">
        <v>8.5100000000000002E-3</v>
      </c>
      <c r="FT291" s="3">
        <v>7.9550000000000003E-3</v>
      </c>
      <c r="FU291" s="3">
        <v>8.5400000000000007E-3</v>
      </c>
      <c r="FV291" s="3">
        <v>1.3075E-2</v>
      </c>
      <c r="FW291" s="3">
        <v>1.9799999999999998E-2</v>
      </c>
      <c r="FX291" s="3">
        <v>2.6785E-2</v>
      </c>
      <c r="FY291" s="3">
        <v>3.5279999999999999E-2</v>
      </c>
      <c r="FZ291" s="3">
        <v>4.598E-2</v>
      </c>
      <c r="GA291" s="3">
        <v>5.6230000000000002E-2</v>
      </c>
      <c r="GB291" s="3">
        <v>6.1405000000000001E-2</v>
      </c>
      <c r="GC291" s="3">
        <v>6.5085000000000004E-2</v>
      </c>
      <c r="GD291" s="3">
        <v>6.5509999999999999E-2</v>
      </c>
      <c r="GE291" s="3">
        <v>6.5610000000000002E-2</v>
      </c>
      <c r="GF291" s="3">
        <v>6.5115000000000006E-2</v>
      </c>
      <c r="GG291" s="3">
        <v>6.3019999999999993E-2</v>
      </c>
      <c r="GH291" s="3">
        <v>6.2295000000000003E-2</v>
      </c>
      <c r="GI291" s="3">
        <v>5.9630000000000002E-2</v>
      </c>
      <c r="GJ291" s="3">
        <v>5.3529999999999994E-2</v>
      </c>
      <c r="GK291" s="3">
        <v>4.4854999999999999E-2</v>
      </c>
      <c r="GL291" s="3">
        <v>3.8699999999999998E-2</v>
      </c>
      <c r="GM291" s="3">
        <v>3.1635000000000003E-2</v>
      </c>
      <c r="GN291" s="3">
        <v>2.3465E-2</v>
      </c>
      <c r="GO291" s="22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</row>
    <row r="292" spans="1:264" s="3" customFormat="1" ht="12" customHeight="1" x14ac:dyDescent="0.2">
      <c r="A292" s="4" t="s">
        <v>391</v>
      </c>
      <c r="B292" s="4" t="s">
        <v>218</v>
      </c>
      <c r="C292" s="4">
        <v>495</v>
      </c>
      <c r="D292" s="4" t="s">
        <v>90</v>
      </c>
      <c r="E292" s="4" t="s">
        <v>67</v>
      </c>
      <c r="F292" s="4" t="s">
        <v>69</v>
      </c>
      <c r="G292" s="4">
        <v>4</v>
      </c>
      <c r="H292" s="4" t="s">
        <v>167</v>
      </c>
      <c r="I292" s="4">
        <v>0</v>
      </c>
      <c r="J292" s="4">
        <v>0</v>
      </c>
      <c r="K292" s="4"/>
      <c r="L292" s="4"/>
      <c r="M292" s="4"/>
      <c r="N292" s="4"/>
      <c r="O292" s="4"/>
      <c r="P292" s="4" t="s">
        <v>696</v>
      </c>
      <c r="Q292" s="4" t="str">
        <f t="shared" si="66"/>
        <v>38°57'24.8991"N, 77°11'34.1816"W</v>
      </c>
      <c r="R292" s="4" t="s">
        <v>697</v>
      </c>
      <c r="S292" s="4">
        <v>43.304000000000002</v>
      </c>
      <c r="T292" s="4">
        <v>43.329000000000001</v>
      </c>
      <c r="U292" s="4">
        <v>1</v>
      </c>
      <c r="V292" s="10">
        <v>43220</v>
      </c>
      <c r="W292" s="4">
        <v>1</v>
      </c>
      <c r="X292" s="14">
        <v>2.4999999999998579E-2</v>
      </c>
      <c r="Y292" s="14">
        <v>0.16699999999999449</v>
      </c>
      <c r="Z292" s="16">
        <v>1</v>
      </c>
      <c r="AA292" s="4"/>
      <c r="AB292" s="4"/>
      <c r="AC292" s="4"/>
      <c r="AD292" s="4"/>
      <c r="AE292" s="10">
        <v>42192</v>
      </c>
      <c r="AF292" s="10">
        <v>43100</v>
      </c>
      <c r="AG292" s="16"/>
      <c r="AH292" s="16"/>
      <c r="AI292" s="16"/>
      <c r="AJ292" s="16"/>
      <c r="AK292" s="16">
        <v>106628.41285276928</v>
      </c>
      <c r="AL292" s="16">
        <v>106628.41285276928</v>
      </c>
      <c r="AM292" s="16">
        <v>106628.41285276928</v>
      </c>
      <c r="AN292" s="16"/>
      <c r="AO292" s="4"/>
      <c r="AP292" s="4"/>
      <c r="AQ292" s="4"/>
      <c r="AR292" s="9">
        <v>12.300596514704203</v>
      </c>
      <c r="AS292" s="9">
        <v>9.9192523007169271</v>
      </c>
      <c r="AT292" s="9">
        <v>10.810117748927865</v>
      </c>
      <c r="AU292" s="9">
        <v>0</v>
      </c>
      <c r="AV292" s="9">
        <v>0</v>
      </c>
      <c r="AW292" s="9" t="b">
        <v>0</v>
      </c>
      <c r="AX292" s="9" t="b">
        <v>0</v>
      </c>
      <c r="AY292" s="9">
        <v>0</v>
      </c>
      <c r="AZ292" s="9">
        <v>0</v>
      </c>
      <c r="BA292" s="9">
        <v>0</v>
      </c>
      <c r="BB292" s="9">
        <v>0</v>
      </c>
      <c r="BC292" s="9">
        <v>16.04232063437874</v>
      </c>
      <c r="BD292" s="9">
        <v>3.5778663010303791</v>
      </c>
      <c r="BE292" s="9">
        <v>2.4744146523707551</v>
      </c>
      <c r="BF292" s="9" t="s">
        <v>216</v>
      </c>
      <c r="BG292" s="9">
        <v>11.434491492687648</v>
      </c>
      <c r="BH292" s="9"/>
      <c r="BI292" s="9"/>
      <c r="BJ292" s="4" t="s">
        <v>167</v>
      </c>
      <c r="BK292" s="4"/>
      <c r="BL292" s="4">
        <v>0</v>
      </c>
      <c r="BM292" s="16"/>
      <c r="BN292" s="16"/>
      <c r="BO292" s="16"/>
      <c r="BP292" s="16"/>
      <c r="BQ292" s="16">
        <v>5628.412852769281</v>
      </c>
      <c r="BR292" s="16">
        <v>5628.412852769281</v>
      </c>
      <c r="BS292" s="16">
        <v>5628.412852769281</v>
      </c>
      <c r="BT292" s="16"/>
      <c r="BU292" s="4"/>
      <c r="BV292" s="4">
        <v>1.3429999999999964</v>
      </c>
      <c r="BW292" s="16"/>
      <c r="BX292" s="16"/>
      <c r="BY292" s="16"/>
      <c r="BZ292" s="16"/>
      <c r="CA292" s="16">
        <v>32852.07478900937</v>
      </c>
      <c r="CB292" s="16">
        <v>32852.07478900937</v>
      </c>
      <c r="CC292" s="16">
        <v>32852.07478900937</v>
      </c>
      <c r="CD292" s="16"/>
      <c r="CE292" s="16"/>
      <c r="CF292" s="16"/>
      <c r="CG292" s="16"/>
      <c r="CH292" s="16"/>
      <c r="CI292" s="16">
        <v>5628.412852769281</v>
      </c>
      <c r="CJ292" s="16">
        <v>5628.412852769281</v>
      </c>
      <c r="CK292" s="16">
        <v>5628.412852769281</v>
      </c>
      <c r="CL292" s="16"/>
      <c r="CM292" s="16"/>
      <c r="CN292" s="16"/>
      <c r="CO292" s="16"/>
      <c r="CP292" s="16"/>
      <c r="CQ292" s="16"/>
      <c r="CR292" s="16"/>
      <c r="CS292" s="16"/>
      <c r="CT292" s="16"/>
      <c r="CU292" s="4"/>
      <c r="CV292" s="4"/>
      <c r="CW292" s="4"/>
      <c r="CX292" s="4"/>
      <c r="CY292" s="4"/>
      <c r="CZ292" s="22"/>
      <c r="DA292" s="4">
        <v>0</v>
      </c>
      <c r="DB292" s="4">
        <v>0</v>
      </c>
      <c r="DC292" s="4">
        <v>0</v>
      </c>
      <c r="DD292" s="4">
        <v>0</v>
      </c>
      <c r="DE292" s="4">
        <v>178</v>
      </c>
      <c r="DF292" s="4">
        <v>366</v>
      </c>
      <c r="DG292" s="4">
        <v>365</v>
      </c>
      <c r="DH292" s="4">
        <v>0</v>
      </c>
      <c r="DI292" s="16">
        <f t="shared" si="54"/>
        <v>106628.41285276928</v>
      </c>
      <c r="DJ292" s="16">
        <f t="shared" si="55"/>
        <v>5628.412852769281</v>
      </c>
      <c r="DK292" s="16">
        <f t="shared" si="56"/>
        <v>32852.074789009377</v>
      </c>
      <c r="DL292" s="16">
        <f t="shared" si="57"/>
        <v>5628.412852769281</v>
      </c>
      <c r="DM292" s="16">
        <f t="shared" si="58"/>
        <v>0</v>
      </c>
      <c r="DN292" s="22"/>
      <c r="DO292" s="4">
        <f>COUNTIFS(crashes!$G$2:$G$17624,"&gt;="&amp;S292,crashes!$G$2:$G$17624,"&lt;"&amp;T292,crashes!$D$2:$D$17624,"="&amp;C292, crashes!$S$2:$S$17624, "&gt;="&amp;AE292, crashes!$S$2:$S$17624, "&lt;="&amp;AF292, crashes!$E$2:$E$17624, "="&amp;D292 )</f>
        <v>1</v>
      </c>
      <c r="DP292" s="29">
        <f>COUNTIFS(crashes!$G$2:$G$17624,"&gt;="&amp;S292,crashes!$G$2:$G$17624,"&lt;"&amp;T292,crashes!$D$2:$D$17624,"="&amp;C292, crashes!$S$2:$S$17624, "&gt;="&amp;AE292, crashes!$S$2:$S$17624, "&lt;="&amp;AF292, crashes!$E$2:$E$17624, "="&amp;D292, crashes!$R$2:$R$17624, "=Weekday")</f>
        <v>0</v>
      </c>
      <c r="DQ292" s="29">
        <f>COUNTIFS(crashes!$G$2:$G$17624,"&gt;="&amp;S292,crashes!$G$2:$G$17624,"&lt;"&amp;T292,crashes!$D$2:$D$17624,"="&amp;C292, crashes!$S$2:$S$17624, "&gt;="&amp;AE292, crashes!$S$2:$S$17624, "&lt;="&amp;AF292, crashes!$E$2:$E$17624, "="&amp;D292, crashes!$R$2:$R$17624, "=Weekend")</f>
        <v>1</v>
      </c>
      <c r="DR292" s="30">
        <f>COUNTIFS(crashes!$G$2:$G$17624,"&gt;="&amp;S292,crashes!$G$2:$G$17624,"&lt;"&amp;T292,crashes!$D$2:$D$17624,"="&amp;C292, crashes!$S$2:$S$17624, "&gt;="&amp;AE292, crashes!$S$2:$S$17624, "&lt;="&amp;AF292, crashes!$E$2:$E$17624, "="&amp;D292,  crashes!$R$2:$R$17624, "=Weekday", crashes!$N$2:$N$17624,"=K")</f>
        <v>0</v>
      </c>
      <c r="DS292" s="30">
        <f>COUNTIFS(crashes!$G$2:$G$17624,"&gt;="&amp;S292,crashes!$G$2:$G$17624,"&lt;"&amp;T292,crashes!$D$2:$D$17624,"="&amp;C292, crashes!$S$2:$S$17624, "&gt;="&amp;AE292, crashes!$S$2:$S$17624, "&lt;="&amp;AF292, crashes!$E$2:$E$17624, "="&amp;D292,  crashes!$R$2:$R$17624, "=Weekday", crashes!$N$2:$N$17624,"=A")</f>
        <v>0</v>
      </c>
      <c r="DT292" s="30">
        <f>COUNTIFS(crashes!$G$2:$G$17624,"&gt;="&amp;S292,crashes!$G$2:$G$17624,"&lt;"&amp;T292,crashes!$D$2:$D$17624,"="&amp;C292, crashes!$S$2:$S$17624, "&gt;="&amp;AE292, crashes!$S$2:$S$17624, "&lt;="&amp;AF292, crashes!$E$2:$E$17624, "="&amp;D292,  crashes!$R$2:$R$17624, "=Weekday", crashes!$N$2:$N$17624,"=B")</f>
        <v>0</v>
      </c>
      <c r="DU292" s="30">
        <f>COUNTIFS(crashes!$G$2:$G$17624,"&gt;="&amp;S292,crashes!$G$2:$G$17624,"&lt;"&amp;T292,crashes!$D$2:$D$17624,"="&amp;C292, crashes!$S$2:$S$17624, "&gt;="&amp;AE292, crashes!$S$2:$S$17624, "&lt;="&amp;AF292, crashes!$E$2:$E$17624, "="&amp;D292,  crashes!$R$2:$R$17624, "=Weekday", crashes!$N$2:$N$17624,"=C")</f>
        <v>0</v>
      </c>
      <c r="DV292" s="30">
        <f>COUNTIFS(crashes!$G$2:$G$17624,"&gt;="&amp;S292,crashes!$G$2:$G$17624,"&lt;"&amp;T292,crashes!$D$2:$D$17624,"="&amp;C292, crashes!$S$2:$S$17624, "&gt;="&amp;AE292, crashes!$S$2:$S$17624, "&lt;="&amp;AF292, crashes!$E$2:$E$17624, "="&amp;D292,  crashes!$R$2:$R$17624, "=Weekday", crashes!$N$2:$N$17624,"=ABC")</f>
        <v>0</v>
      </c>
      <c r="DW292" s="30">
        <f>COUNTIFS(crashes!$G$2:$G$17624,"&gt;="&amp;S292,crashes!$G$2:$G$17624,"&lt;"&amp;T292,crashes!$D$2:$D$17624,"="&amp;C292, crashes!$S$2:$S$17624, "&gt;="&amp;AE292, crashes!$S$2:$S$17624, "&lt;="&amp;AF292, crashes!$E$2:$E$17624, "="&amp;D292,  crashes!$R$2:$R$17624, "=Weekday", crashes!$N$2:$N$17624,"=O")</f>
        <v>0</v>
      </c>
      <c r="DX292" s="30">
        <f>COUNTIFS(crashes!$G$2:$G$17624,"&gt;="&amp;S292,crashes!$G$2:$G$17624,"&lt;"&amp;T292,crashes!$D$2:$D$17624,"="&amp;C292, crashes!$S$2:$S$17624, "&gt;="&amp;AE292, crashes!$S$2:$S$17624, "&lt;="&amp;AF292, crashes!$E$2:$E$17624, "="&amp;D292,  crashes!$R$2:$R$17624, "=Weekend", crashes!$N$2:$N$17624,"=K")</f>
        <v>0</v>
      </c>
      <c r="DY292" s="30">
        <f>COUNTIFS(crashes!$G$2:$G$17624,"&gt;="&amp;S292,crashes!$G$2:$G$17624,"&lt;"&amp;T292,crashes!$D$2:$D$17624,"="&amp;C292, crashes!$S$2:$S$17624, "&gt;="&amp;AE292, crashes!$S$2:$S$17624, "&lt;="&amp;AF292, crashes!$E$2:$E$17624, "="&amp;D292,  crashes!$R$2:$R$17624, "=Weekend", crashes!$N$2:$N$17624,"=A")</f>
        <v>0</v>
      </c>
      <c r="DZ292" s="30">
        <f>COUNTIFS(crashes!$G$2:$G$17624,"&gt;="&amp;S292,crashes!$G$2:$G$17624,"&lt;"&amp;T292,crashes!$D$2:$D$17624,"="&amp;C292, crashes!$S$2:$S$17624, "&gt;="&amp;AE292, crashes!$S$2:$S$17624, "&lt;="&amp;AF292, crashes!$E$2:$E$17624, "="&amp;D292,  crashes!$R$2:$R$17624, "=Weekend", crashes!$N$2:$N$17624,"=B")</f>
        <v>0</v>
      </c>
      <c r="EA292" s="30">
        <f>COUNTIFS(crashes!$G$2:$G$17624,"&gt;="&amp;S292,crashes!$G$2:$G$17624,"&lt;"&amp;T292,crashes!$D$2:$D$17624,"="&amp;C292, crashes!$S$2:$S$17624, "&gt;="&amp;AE292, crashes!$S$2:$S$17624, "&lt;="&amp;AF292, crashes!$E$2:$E$17624, "="&amp;D292,  crashes!$R$2:$R$17624, "=Weekend", crashes!$N$2:$N$17624,"=C")</f>
        <v>0</v>
      </c>
      <c r="EB292" s="30">
        <f>COUNTIFS(crashes!$G$2:$G$17624,"&gt;="&amp;S292,crashes!$G$2:$G$17624,"&lt;"&amp;T292,crashes!$D$2:$D$17624,"="&amp;C292, crashes!$S$2:$S$17624, "&gt;="&amp;AE292, crashes!$S$2:$S$17624, "&lt;="&amp;AF292, crashes!$E$2:$E$17624, "="&amp;D292,  crashes!$R$2:$R$17624, "=Weekend", crashes!$N$2:$N$17624,"=ABC")</f>
        <v>0</v>
      </c>
      <c r="EC292" s="30">
        <f>COUNTIFS(crashes!$G$2:$G$17624,"&gt;="&amp;S292,crashes!$G$2:$G$17624,"&lt;"&amp;T292,crashes!$D$2:$D$17624,"="&amp;C292, crashes!$S$2:$S$17624, "&gt;="&amp;AE292, crashes!$S$2:$S$17624, "&lt;="&amp;AF292, crashes!$E$2:$E$17624, "="&amp;D292,  crashes!$R$2:$R$17624, "=Weekend", crashes!$N$2:$N$17624,"=O")</f>
        <v>1</v>
      </c>
      <c r="ED292" s="4">
        <f t="shared" si="59"/>
        <v>0</v>
      </c>
      <c r="EE292" s="4">
        <f t="shared" si="60"/>
        <v>0</v>
      </c>
      <c r="EF292" s="4">
        <f t="shared" si="61"/>
        <v>0</v>
      </c>
      <c r="EG292" s="4">
        <f t="shared" si="62"/>
        <v>0</v>
      </c>
      <c r="EH292" s="4">
        <f t="shared" si="63"/>
        <v>0</v>
      </c>
      <c r="EI292" s="50">
        <f t="shared" si="64"/>
        <v>0</v>
      </c>
      <c r="EJ292" s="4">
        <f t="shared" si="65"/>
        <v>1</v>
      </c>
      <c r="EK292" s="6"/>
      <c r="EL292" s="3">
        <v>2016</v>
      </c>
      <c r="EM292" s="3">
        <v>0.40400000000000347</v>
      </c>
      <c r="EN292" s="3">
        <v>1.073E-2</v>
      </c>
      <c r="EO292" s="3">
        <v>7.4200000000000004E-3</v>
      </c>
      <c r="EP292" s="3">
        <v>6.0499999999999998E-3</v>
      </c>
      <c r="EQ292" s="3">
        <v>7.4400000000000004E-3</v>
      </c>
      <c r="ER292" s="3">
        <v>1.521E-2</v>
      </c>
      <c r="ES292" s="3">
        <v>3.7580000000000002E-2</v>
      </c>
      <c r="ET292" s="3">
        <v>5.3809999999999997E-2</v>
      </c>
      <c r="EU292" s="3">
        <v>6.4000000000000001E-2</v>
      </c>
      <c r="EV292" s="3">
        <v>6.7070000000000005E-2</v>
      </c>
      <c r="EW292" s="3">
        <v>6.3070000000000001E-2</v>
      </c>
      <c r="EX292" s="3">
        <v>5.7239999999999999E-2</v>
      </c>
      <c r="EY292" s="3">
        <v>5.4800000000000001E-2</v>
      </c>
      <c r="EZ292" s="3">
        <v>5.5309999999999998E-2</v>
      </c>
      <c r="FA292" s="3">
        <v>5.7799999999999997E-2</v>
      </c>
      <c r="FB292" s="3">
        <v>6.4070000000000002E-2</v>
      </c>
      <c r="FC292" s="3">
        <v>6.1330000000000003E-2</v>
      </c>
      <c r="FD292" s="3">
        <v>5.7480000000000003E-2</v>
      </c>
      <c r="FE292" s="3">
        <v>5.7829999999999999E-2</v>
      </c>
      <c r="FF292" s="3">
        <v>5.8810000000000001E-2</v>
      </c>
      <c r="FG292" s="3">
        <v>5.16E-2</v>
      </c>
      <c r="FH292" s="3">
        <v>3.8080000000000003E-2</v>
      </c>
      <c r="FI292" s="3">
        <v>3.082E-2</v>
      </c>
      <c r="FJ292" s="3">
        <v>2.4719999999999999E-2</v>
      </c>
      <c r="FK292" s="3">
        <v>1.702E-2</v>
      </c>
      <c r="FL292" s="3">
        <v>2016</v>
      </c>
      <c r="FM292" s="3">
        <v>0.40400000000000347</v>
      </c>
      <c r="FN292" s="3">
        <v>2016</v>
      </c>
      <c r="FO292" s="51">
        <v>0.40400000000000347</v>
      </c>
      <c r="FP292" s="51">
        <v>42.9</v>
      </c>
      <c r="FQ292" s="51">
        <v>1.7974999999999998E-2</v>
      </c>
      <c r="FR292" s="51">
        <v>1.1689999999999999E-2</v>
      </c>
      <c r="FS292" s="3">
        <v>8.5100000000000002E-3</v>
      </c>
      <c r="FT292" s="3">
        <v>7.9550000000000003E-3</v>
      </c>
      <c r="FU292" s="3">
        <v>8.5400000000000007E-3</v>
      </c>
      <c r="FV292" s="3">
        <v>1.3075E-2</v>
      </c>
      <c r="FW292" s="3">
        <v>1.9799999999999998E-2</v>
      </c>
      <c r="FX292" s="3">
        <v>2.6785E-2</v>
      </c>
      <c r="FY292" s="3">
        <v>3.5279999999999999E-2</v>
      </c>
      <c r="FZ292" s="3">
        <v>4.598E-2</v>
      </c>
      <c r="GA292" s="3">
        <v>5.6230000000000002E-2</v>
      </c>
      <c r="GB292" s="3">
        <v>6.1405000000000001E-2</v>
      </c>
      <c r="GC292" s="3">
        <v>6.5085000000000004E-2</v>
      </c>
      <c r="GD292" s="3">
        <v>6.5509999999999999E-2</v>
      </c>
      <c r="GE292" s="3">
        <v>6.5610000000000002E-2</v>
      </c>
      <c r="GF292" s="3">
        <v>6.5115000000000006E-2</v>
      </c>
      <c r="GG292" s="3">
        <v>6.3019999999999993E-2</v>
      </c>
      <c r="GH292" s="3">
        <v>6.2295000000000003E-2</v>
      </c>
      <c r="GI292" s="3">
        <v>5.9630000000000002E-2</v>
      </c>
      <c r="GJ292" s="3">
        <v>5.3529999999999994E-2</v>
      </c>
      <c r="GK292" s="3">
        <v>4.4854999999999999E-2</v>
      </c>
      <c r="GL292" s="3">
        <v>3.8699999999999998E-2</v>
      </c>
      <c r="GM292" s="3">
        <v>3.1635000000000003E-2</v>
      </c>
      <c r="GN292" s="3">
        <v>2.3465E-2</v>
      </c>
      <c r="GO292" s="22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</row>
    <row r="293" spans="1:264" s="3" customFormat="1" ht="12" customHeight="1" x14ac:dyDescent="0.2">
      <c r="A293" s="4" t="s">
        <v>391</v>
      </c>
      <c r="B293" s="4" t="s">
        <v>218</v>
      </c>
      <c r="C293" s="4">
        <v>495</v>
      </c>
      <c r="D293" s="4" t="s">
        <v>90</v>
      </c>
      <c r="E293" s="4" t="s">
        <v>67</v>
      </c>
      <c r="F293" s="4" t="s">
        <v>69</v>
      </c>
      <c r="G293" s="4">
        <v>4</v>
      </c>
      <c r="H293" s="4" t="s">
        <v>167</v>
      </c>
      <c r="I293" s="4">
        <v>0</v>
      </c>
      <c r="J293" s="4">
        <v>0</v>
      </c>
      <c r="K293" s="4"/>
      <c r="L293" s="4"/>
      <c r="M293" s="4"/>
      <c r="N293" s="4"/>
      <c r="O293" s="4"/>
      <c r="P293" s="4" t="s">
        <v>698</v>
      </c>
      <c r="Q293" s="4" t="str">
        <f t="shared" si="66"/>
        <v>38°57'23.69"N, 77°11'34.67"W</v>
      </c>
      <c r="R293" s="4" t="s">
        <v>699</v>
      </c>
      <c r="S293" s="4">
        <v>43.329000000000001</v>
      </c>
      <c r="T293" s="4">
        <v>43.470999999999997</v>
      </c>
      <c r="U293" s="4">
        <v>1</v>
      </c>
      <c r="V293" s="10">
        <v>43220</v>
      </c>
      <c r="W293" s="4">
        <v>1</v>
      </c>
      <c r="X293" s="14">
        <v>0.14199999999999591</v>
      </c>
      <c r="Y293" s="14">
        <v>0.16699999999999449</v>
      </c>
      <c r="Z293" s="16">
        <v>1</v>
      </c>
      <c r="AA293" s="4"/>
      <c r="AB293" s="4"/>
      <c r="AC293" s="4"/>
      <c r="AD293" s="4"/>
      <c r="AE293" s="10">
        <v>42192</v>
      </c>
      <c r="AF293" s="10">
        <v>43100</v>
      </c>
      <c r="AG293" s="16"/>
      <c r="AH293" s="16"/>
      <c r="AI293" s="16"/>
      <c r="AJ293" s="16"/>
      <c r="AK293" s="16">
        <v>106628.41285276928</v>
      </c>
      <c r="AL293" s="16">
        <v>106628.41285276928</v>
      </c>
      <c r="AM293" s="16">
        <v>106628.41285276928</v>
      </c>
      <c r="AN293" s="16"/>
      <c r="AO293" s="4">
        <v>0.44400000000000001</v>
      </c>
      <c r="AP293" s="4">
        <v>4788</v>
      </c>
      <c r="AQ293" s="4">
        <v>0.14199999999999591</v>
      </c>
      <c r="AR293" s="9">
        <v>12.041793452710337</v>
      </c>
      <c r="AS293" s="9">
        <v>10.531581990236411</v>
      </c>
      <c r="AT293" s="9">
        <v>10.823348307485013</v>
      </c>
      <c r="AU293" s="9">
        <v>0</v>
      </c>
      <c r="AV293" s="9">
        <v>0</v>
      </c>
      <c r="AW293" s="9" t="b">
        <v>0</v>
      </c>
      <c r="AX293" s="9" t="b">
        <v>0</v>
      </c>
      <c r="AY293" s="9">
        <v>0</v>
      </c>
      <c r="AZ293" s="9">
        <v>0</v>
      </c>
      <c r="BA293" s="9">
        <v>220.1543396560815</v>
      </c>
      <c r="BB293" s="9">
        <v>2.1785342854115308</v>
      </c>
      <c r="BC293" s="9">
        <v>16.797156624649418</v>
      </c>
      <c r="BD293" s="9">
        <v>3.9383009195123639</v>
      </c>
      <c r="BE293" s="9">
        <v>2.8965608562540388</v>
      </c>
      <c r="BF293" s="9" t="s">
        <v>216</v>
      </c>
      <c r="BG293" s="9">
        <v>11.384987451748312</v>
      </c>
      <c r="BH293" s="9"/>
      <c r="BI293" s="9"/>
      <c r="BJ293" s="4" t="s">
        <v>167</v>
      </c>
      <c r="BK293" s="4"/>
      <c r="BL293" s="4">
        <v>2.4999999999998579E-2</v>
      </c>
      <c r="BM293" s="16"/>
      <c r="BN293" s="16"/>
      <c r="BO293" s="16"/>
      <c r="BP293" s="16"/>
      <c r="BQ293" s="16">
        <v>5628.412852769281</v>
      </c>
      <c r="BR293" s="16">
        <v>5628.412852769281</v>
      </c>
      <c r="BS293" s="16">
        <v>5628.412852769281</v>
      </c>
      <c r="BT293" s="16"/>
      <c r="BU293" s="4"/>
      <c r="BV293" s="4">
        <v>1.2010000000000005</v>
      </c>
      <c r="BW293" s="16"/>
      <c r="BX293" s="16"/>
      <c r="BY293" s="16"/>
      <c r="BZ293" s="16"/>
      <c r="CA293" s="16">
        <v>32852.07478900937</v>
      </c>
      <c r="CB293" s="16">
        <v>32852.07478900937</v>
      </c>
      <c r="CC293" s="16">
        <v>32852.07478900937</v>
      </c>
      <c r="CD293" s="16"/>
      <c r="CE293" s="16"/>
      <c r="CF293" s="16"/>
      <c r="CG293" s="16"/>
      <c r="CH293" s="16"/>
      <c r="CI293" s="16">
        <v>5628.412852769281</v>
      </c>
      <c r="CJ293" s="16">
        <v>5628.412852769281</v>
      </c>
      <c r="CK293" s="16">
        <v>5628.412852769281</v>
      </c>
      <c r="CL293" s="16"/>
      <c r="CM293" s="16"/>
      <c r="CN293" s="16"/>
      <c r="CO293" s="16"/>
      <c r="CP293" s="16"/>
      <c r="CQ293" s="16"/>
      <c r="CR293" s="16"/>
      <c r="CS293" s="16"/>
      <c r="CT293" s="16"/>
      <c r="CU293" s="4"/>
      <c r="CV293" s="4"/>
      <c r="CW293" s="4"/>
      <c r="CX293" s="4"/>
      <c r="CY293" s="4"/>
      <c r="CZ293" s="22"/>
      <c r="DA293" s="4">
        <v>0</v>
      </c>
      <c r="DB293" s="4">
        <v>0</v>
      </c>
      <c r="DC293" s="4">
        <v>0</v>
      </c>
      <c r="DD293" s="4">
        <v>0</v>
      </c>
      <c r="DE293" s="4">
        <v>178</v>
      </c>
      <c r="DF293" s="4">
        <v>366</v>
      </c>
      <c r="DG293" s="4">
        <v>365</v>
      </c>
      <c r="DH293" s="4">
        <v>0</v>
      </c>
      <c r="DI293" s="16">
        <f t="shared" si="54"/>
        <v>106628.41285276928</v>
      </c>
      <c r="DJ293" s="16">
        <f t="shared" si="55"/>
        <v>5628.412852769281</v>
      </c>
      <c r="DK293" s="16">
        <f t="shared" si="56"/>
        <v>32852.074789009377</v>
      </c>
      <c r="DL293" s="16">
        <f t="shared" si="57"/>
        <v>5628.412852769281</v>
      </c>
      <c r="DM293" s="16">
        <f t="shared" si="58"/>
        <v>0</v>
      </c>
      <c r="DN293" s="22"/>
      <c r="DO293" s="4">
        <f>COUNTIFS(crashes!$G$2:$G$17624,"&gt;="&amp;S293,crashes!$G$2:$G$17624,"&lt;"&amp;T293,crashes!$D$2:$D$17624,"="&amp;C293, crashes!$S$2:$S$17624, "&gt;="&amp;AE293, crashes!$S$2:$S$17624, "&lt;="&amp;AF293, crashes!$E$2:$E$17624, "="&amp;D293 )</f>
        <v>18</v>
      </c>
      <c r="DP293" s="29">
        <f>COUNTIFS(crashes!$G$2:$G$17624,"&gt;="&amp;S293,crashes!$G$2:$G$17624,"&lt;"&amp;T293,crashes!$D$2:$D$17624,"="&amp;C293, crashes!$S$2:$S$17624, "&gt;="&amp;AE293, crashes!$S$2:$S$17624, "&lt;="&amp;AF293, crashes!$E$2:$E$17624, "="&amp;D293, crashes!$R$2:$R$17624, "=Weekday")</f>
        <v>12</v>
      </c>
      <c r="DQ293" s="29">
        <f>COUNTIFS(crashes!$G$2:$G$17624,"&gt;="&amp;S293,crashes!$G$2:$G$17624,"&lt;"&amp;T293,crashes!$D$2:$D$17624,"="&amp;C293, crashes!$S$2:$S$17624, "&gt;="&amp;AE293, crashes!$S$2:$S$17624, "&lt;="&amp;AF293, crashes!$E$2:$E$17624, "="&amp;D293, crashes!$R$2:$R$17624, "=Weekend")</f>
        <v>6</v>
      </c>
      <c r="DR293" s="30">
        <f>COUNTIFS(crashes!$G$2:$G$17624,"&gt;="&amp;S293,crashes!$G$2:$G$17624,"&lt;"&amp;T293,crashes!$D$2:$D$17624,"="&amp;C293, crashes!$S$2:$S$17624, "&gt;="&amp;AE293, crashes!$S$2:$S$17624, "&lt;="&amp;AF293, crashes!$E$2:$E$17624, "="&amp;D293,  crashes!$R$2:$R$17624, "=Weekday", crashes!$N$2:$N$17624,"=K")</f>
        <v>0</v>
      </c>
      <c r="DS293" s="30">
        <f>COUNTIFS(crashes!$G$2:$G$17624,"&gt;="&amp;S293,crashes!$G$2:$G$17624,"&lt;"&amp;T293,crashes!$D$2:$D$17624,"="&amp;C293, crashes!$S$2:$S$17624, "&gt;="&amp;AE293, crashes!$S$2:$S$17624, "&lt;="&amp;AF293, crashes!$E$2:$E$17624, "="&amp;D293,  crashes!$R$2:$R$17624, "=Weekday", crashes!$N$2:$N$17624,"=A")</f>
        <v>0</v>
      </c>
      <c r="DT293" s="30">
        <f>COUNTIFS(crashes!$G$2:$G$17624,"&gt;="&amp;S293,crashes!$G$2:$G$17624,"&lt;"&amp;T293,crashes!$D$2:$D$17624,"="&amp;C293, crashes!$S$2:$S$17624, "&gt;="&amp;AE293, crashes!$S$2:$S$17624, "&lt;="&amp;AF293, crashes!$E$2:$E$17624, "="&amp;D293,  crashes!$R$2:$R$17624, "=Weekday", crashes!$N$2:$N$17624,"=B")</f>
        <v>1</v>
      </c>
      <c r="DU293" s="30">
        <f>COUNTIFS(crashes!$G$2:$G$17624,"&gt;="&amp;S293,crashes!$G$2:$G$17624,"&lt;"&amp;T293,crashes!$D$2:$D$17624,"="&amp;C293, crashes!$S$2:$S$17624, "&gt;="&amp;AE293, crashes!$S$2:$S$17624, "&lt;="&amp;AF293, crashes!$E$2:$E$17624, "="&amp;D293,  crashes!$R$2:$R$17624, "=Weekday", crashes!$N$2:$N$17624,"=C")</f>
        <v>3</v>
      </c>
      <c r="DV293" s="30">
        <f>COUNTIFS(crashes!$G$2:$G$17624,"&gt;="&amp;S293,crashes!$G$2:$G$17624,"&lt;"&amp;T293,crashes!$D$2:$D$17624,"="&amp;C293, crashes!$S$2:$S$17624, "&gt;="&amp;AE293, crashes!$S$2:$S$17624, "&lt;="&amp;AF293, crashes!$E$2:$E$17624, "="&amp;D293,  crashes!$R$2:$R$17624, "=Weekday", crashes!$N$2:$N$17624,"=ABC")</f>
        <v>0</v>
      </c>
      <c r="DW293" s="30">
        <f>COUNTIFS(crashes!$G$2:$G$17624,"&gt;="&amp;S293,crashes!$G$2:$G$17624,"&lt;"&amp;T293,crashes!$D$2:$D$17624,"="&amp;C293, crashes!$S$2:$S$17624, "&gt;="&amp;AE293, crashes!$S$2:$S$17624, "&lt;="&amp;AF293, crashes!$E$2:$E$17624, "="&amp;D293,  crashes!$R$2:$R$17624, "=Weekday", crashes!$N$2:$N$17624,"=O")</f>
        <v>8</v>
      </c>
      <c r="DX293" s="30">
        <f>COUNTIFS(crashes!$G$2:$G$17624,"&gt;="&amp;S293,crashes!$G$2:$G$17624,"&lt;"&amp;T293,crashes!$D$2:$D$17624,"="&amp;C293, crashes!$S$2:$S$17624, "&gt;="&amp;AE293, crashes!$S$2:$S$17624, "&lt;="&amp;AF293, crashes!$E$2:$E$17624, "="&amp;D293,  crashes!$R$2:$R$17624, "=Weekend", crashes!$N$2:$N$17624,"=K")</f>
        <v>0</v>
      </c>
      <c r="DY293" s="30">
        <f>COUNTIFS(crashes!$G$2:$G$17624,"&gt;="&amp;S293,crashes!$G$2:$G$17624,"&lt;"&amp;T293,crashes!$D$2:$D$17624,"="&amp;C293, crashes!$S$2:$S$17624, "&gt;="&amp;AE293, crashes!$S$2:$S$17624, "&lt;="&amp;AF293, crashes!$E$2:$E$17624, "="&amp;D293,  crashes!$R$2:$R$17624, "=Weekend", crashes!$N$2:$N$17624,"=A")</f>
        <v>0</v>
      </c>
      <c r="DZ293" s="30">
        <f>COUNTIFS(crashes!$G$2:$G$17624,"&gt;="&amp;S293,crashes!$G$2:$G$17624,"&lt;"&amp;T293,crashes!$D$2:$D$17624,"="&amp;C293, crashes!$S$2:$S$17624, "&gt;="&amp;AE293, crashes!$S$2:$S$17624, "&lt;="&amp;AF293, crashes!$E$2:$E$17624, "="&amp;D293,  crashes!$R$2:$R$17624, "=Weekend", crashes!$N$2:$N$17624,"=B")</f>
        <v>0</v>
      </c>
      <c r="EA293" s="30">
        <f>COUNTIFS(crashes!$G$2:$G$17624,"&gt;="&amp;S293,crashes!$G$2:$G$17624,"&lt;"&amp;T293,crashes!$D$2:$D$17624,"="&amp;C293, crashes!$S$2:$S$17624, "&gt;="&amp;AE293, crashes!$S$2:$S$17624, "&lt;="&amp;AF293, crashes!$E$2:$E$17624, "="&amp;D293,  crashes!$R$2:$R$17624, "=Weekend", crashes!$N$2:$N$17624,"=C")</f>
        <v>0</v>
      </c>
      <c r="EB293" s="30">
        <f>COUNTIFS(crashes!$G$2:$G$17624,"&gt;="&amp;S293,crashes!$G$2:$G$17624,"&lt;"&amp;T293,crashes!$D$2:$D$17624,"="&amp;C293, crashes!$S$2:$S$17624, "&gt;="&amp;AE293, crashes!$S$2:$S$17624, "&lt;="&amp;AF293, crashes!$E$2:$E$17624, "="&amp;D293,  crashes!$R$2:$R$17624, "=Weekend", crashes!$N$2:$N$17624,"=ABC")</f>
        <v>0</v>
      </c>
      <c r="EC293" s="30">
        <f>COUNTIFS(crashes!$G$2:$G$17624,"&gt;="&amp;S293,crashes!$G$2:$G$17624,"&lt;"&amp;T293,crashes!$D$2:$D$17624,"="&amp;C293, crashes!$S$2:$S$17624, "&gt;="&amp;AE293, crashes!$S$2:$S$17624, "&lt;="&amp;AF293, crashes!$E$2:$E$17624, "="&amp;D293,  crashes!$R$2:$R$17624, "=Weekend", crashes!$N$2:$N$17624,"=O")</f>
        <v>6</v>
      </c>
      <c r="ED293" s="4">
        <f t="shared" si="59"/>
        <v>0</v>
      </c>
      <c r="EE293" s="4">
        <f t="shared" si="60"/>
        <v>0</v>
      </c>
      <c r="EF293" s="4">
        <f t="shared" si="61"/>
        <v>1</v>
      </c>
      <c r="EG293" s="4">
        <f t="shared" si="62"/>
        <v>3</v>
      </c>
      <c r="EH293" s="4">
        <f t="shared" si="63"/>
        <v>0</v>
      </c>
      <c r="EI293" s="50">
        <f t="shared" si="64"/>
        <v>4</v>
      </c>
      <c r="EJ293" s="4">
        <f t="shared" si="65"/>
        <v>14</v>
      </c>
      <c r="EK293" s="6"/>
      <c r="EL293" s="3">
        <v>2016</v>
      </c>
      <c r="EM293" s="3">
        <v>0.32900000000000063</v>
      </c>
      <c r="EN293" s="3">
        <v>1.091E-2</v>
      </c>
      <c r="EO293" s="3">
        <v>7.8100000000000001E-3</v>
      </c>
      <c r="EP293" s="3">
        <v>6.4999999999999997E-3</v>
      </c>
      <c r="EQ293" s="3">
        <v>7.7799999999999996E-3</v>
      </c>
      <c r="ER293" s="3">
        <v>1.49E-2</v>
      </c>
      <c r="ES293" s="3">
        <v>3.603E-2</v>
      </c>
      <c r="ET293" s="3">
        <v>5.135E-2</v>
      </c>
      <c r="EU293" s="3">
        <v>6.973E-2</v>
      </c>
      <c r="EV293" s="3">
        <v>7.3480000000000004E-2</v>
      </c>
      <c r="EW293" s="3">
        <v>6.6610000000000003E-2</v>
      </c>
      <c r="EX293" s="3">
        <v>5.7709999999999997E-2</v>
      </c>
      <c r="EY293" s="3">
        <v>5.2540000000000003E-2</v>
      </c>
      <c r="EZ293" s="3">
        <v>5.3499999999999999E-2</v>
      </c>
      <c r="FA293" s="3">
        <v>5.5579999999999997E-2</v>
      </c>
      <c r="FB293" s="3">
        <v>6.615E-2</v>
      </c>
      <c r="FC293" s="3">
        <v>6.5670000000000006E-2</v>
      </c>
      <c r="FD293" s="3">
        <v>6.225E-2</v>
      </c>
      <c r="FE293" s="3">
        <v>6.268E-2</v>
      </c>
      <c r="FF293" s="3">
        <v>6.2399999999999997E-2</v>
      </c>
      <c r="FG293" s="3">
        <v>5.2240000000000002E-2</v>
      </c>
      <c r="FH293" s="3">
        <v>3.6929999999999998E-2</v>
      </c>
      <c r="FI293" s="3">
        <v>3.032E-2</v>
      </c>
      <c r="FJ293" s="3">
        <v>2.4340000000000001E-2</v>
      </c>
      <c r="FK293" s="3">
        <v>1.7010000000000001E-2</v>
      </c>
      <c r="FL293" s="3">
        <v>2016</v>
      </c>
      <c r="FM293" s="3">
        <v>0.32900000000000063</v>
      </c>
      <c r="FN293" s="3">
        <v>2016</v>
      </c>
      <c r="FO293" s="51">
        <v>0.32900000000000063</v>
      </c>
      <c r="FP293" s="51">
        <v>43.8</v>
      </c>
      <c r="FQ293" s="51">
        <v>1.677E-2</v>
      </c>
      <c r="FR293" s="51">
        <v>1.0945E-2</v>
      </c>
      <c r="FS293" s="3">
        <v>8.1349999999999999E-3</v>
      </c>
      <c r="FT293" s="3">
        <v>7.6600000000000001E-3</v>
      </c>
      <c r="FU293" s="3">
        <v>8.3750000000000005E-3</v>
      </c>
      <c r="FV293" s="3">
        <v>1.2669999999999999E-2</v>
      </c>
      <c r="FW293" s="3">
        <v>1.908E-2</v>
      </c>
      <c r="FX293" s="3">
        <v>2.5610000000000001E-2</v>
      </c>
      <c r="FY293" s="3">
        <v>3.3869999999999997E-2</v>
      </c>
      <c r="FZ293" s="3">
        <v>4.3590000000000004E-2</v>
      </c>
      <c r="GA293" s="3">
        <v>5.2820000000000006E-2</v>
      </c>
      <c r="GB293" s="3">
        <v>5.7759999999999999E-2</v>
      </c>
      <c r="GC293" s="3">
        <v>6.0725000000000001E-2</v>
      </c>
      <c r="GD293" s="3">
        <v>6.1684999999999997E-2</v>
      </c>
      <c r="GE293" s="3">
        <v>6.1069999999999999E-2</v>
      </c>
      <c r="GF293" s="3">
        <v>6.0159999999999998E-2</v>
      </c>
      <c r="GG293" s="3">
        <v>5.9054999999999996E-2</v>
      </c>
      <c r="GH293" s="3">
        <v>5.7114999999999999E-2</v>
      </c>
      <c r="GI293" s="3">
        <v>5.4970000000000005E-2</v>
      </c>
      <c r="GJ293" s="3">
        <v>4.82E-2</v>
      </c>
      <c r="GK293" s="3">
        <v>4.1184999999999999E-2</v>
      </c>
      <c r="GL293" s="3">
        <v>3.6155000000000007E-2</v>
      </c>
      <c r="GM293" s="3">
        <v>2.9685000000000003E-2</v>
      </c>
      <c r="GN293" s="3">
        <v>2.188E-2</v>
      </c>
      <c r="GO293" s="22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</row>
    <row r="294" spans="1:264" s="3" customFormat="1" ht="12" customHeight="1" x14ac:dyDescent="0.2">
      <c r="A294" s="4" t="s">
        <v>391</v>
      </c>
      <c r="B294" s="4" t="s">
        <v>218</v>
      </c>
      <c r="C294" s="4">
        <v>495</v>
      </c>
      <c r="D294" s="4" t="s">
        <v>90</v>
      </c>
      <c r="E294" s="4" t="s">
        <v>67</v>
      </c>
      <c r="F294" s="4" t="s">
        <v>68</v>
      </c>
      <c r="G294" s="4">
        <v>4</v>
      </c>
      <c r="H294" s="4" t="s">
        <v>167</v>
      </c>
      <c r="I294" s="4">
        <v>0</v>
      </c>
      <c r="J294" s="4">
        <v>0</v>
      </c>
      <c r="K294" s="4"/>
      <c r="L294" s="4"/>
      <c r="M294" s="4"/>
      <c r="N294" s="4"/>
      <c r="O294" s="4"/>
      <c r="P294" s="4" t="s">
        <v>700</v>
      </c>
      <c r="Q294" s="4" t="str">
        <f t="shared" si="66"/>
        <v>38°57'16.81"N, 77°11'38.0676"W</v>
      </c>
      <c r="R294" s="4" t="s">
        <v>701</v>
      </c>
      <c r="S294" s="4">
        <v>43.470999999999997</v>
      </c>
      <c r="T294" s="4">
        <v>43.633000000000003</v>
      </c>
      <c r="U294" s="4">
        <v>1</v>
      </c>
      <c r="V294" s="10">
        <v>43220</v>
      </c>
      <c r="W294" s="4">
        <v>1</v>
      </c>
      <c r="X294" s="14">
        <v>0.16200000000000614</v>
      </c>
      <c r="Y294" s="14"/>
      <c r="Z294" s="16"/>
      <c r="AA294" s="4"/>
      <c r="AB294" s="4"/>
      <c r="AC294" s="4"/>
      <c r="AD294" s="4"/>
      <c r="AE294" s="10">
        <v>42192</v>
      </c>
      <c r="AF294" s="10">
        <v>43100</v>
      </c>
      <c r="AG294" s="16"/>
      <c r="AH294" s="16"/>
      <c r="AI294" s="16"/>
      <c r="AJ294" s="16"/>
      <c r="AK294" s="16">
        <v>106628.41285276928</v>
      </c>
      <c r="AL294" s="16">
        <v>106628.41285276928</v>
      </c>
      <c r="AM294" s="16">
        <v>106628.41285276928</v>
      </c>
      <c r="AN294" s="16"/>
      <c r="AO294" s="4">
        <v>0.44400000000000001</v>
      </c>
      <c r="AP294" s="4">
        <v>4788</v>
      </c>
      <c r="AQ294" s="4">
        <v>0.16200000000000614</v>
      </c>
      <c r="AR294" s="9">
        <v>11.93046276161671</v>
      </c>
      <c r="AS294" s="9">
        <v>11.223244065781028</v>
      </c>
      <c r="AT294" s="9">
        <v>10.718916195432685</v>
      </c>
      <c r="AU294" s="9">
        <v>0</v>
      </c>
      <c r="AV294" s="9">
        <v>0</v>
      </c>
      <c r="AW294" s="9" t="b">
        <v>0</v>
      </c>
      <c r="AX294" s="9" t="b">
        <v>0</v>
      </c>
      <c r="AY294" s="9">
        <v>0</v>
      </c>
      <c r="AZ294" s="9">
        <v>0</v>
      </c>
      <c r="BA294" s="9">
        <v>83.398386339554094</v>
      </c>
      <c r="BB294" s="9">
        <v>1</v>
      </c>
      <c r="BC294" s="9">
        <v>16.973040781682684</v>
      </c>
      <c r="BD294" s="9">
        <v>4.4100216044620151</v>
      </c>
      <c r="BE294" s="9">
        <v>3.4149899707276532</v>
      </c>
      <c r="BF294" s="9" t="s">
        <v>216</v>
      </c>
      <c r="BG294" s="9">
        <v>11.241623400851598</v>
      </c>
      <c r="BH294" s="9"/>
      <c r="BI294" s="9"/>
      <c r="BJ294" s="4" t="s">
        <v>167</v>
      </c>
      <c r="BK294" s="4"/>
      <c r="BL294" s="4">
        <v>0.16699999999999449</v>
      </c>
      <c r="BM294" s="16"/>
      <c r="BN294" s="16"/>
      <c r="BO294" s="16"/>
      <c r="BP294" s="16"/>
      <c r="BQ294" s="16">
        <v>5628.412852769281</v>
      </c>
      <c r="BR294" s="16">
        <v>5628.412852769281</v>
      </c>
      <c r="BS294" s="16">
        <v>5628.412852769281</v>
      </c>
      <c r="BT294" s="16"/>
      <c r="BU294" s="4"/>
      <c r="BV294" s="4">
        <v>1.0389999999999944</v>
      </c>
      <c r="BW294" s="16"/>
      <c r="BX294" s="16"/>
      <c r="BY294" s="16"/>
      <c r="BZ294" s="16"/>
      <c r="CA294" s="16">
        <v>32852.07478900937</v>
      </c>
      <c r="CB294" s="16">
        <v>32852.07478900937</v>
      </c>
      <c r="CC294" s="16">
        <v>32852.07478900937</v>
      </c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4"/>
      <c r="CV294" s="4"/>
      <c r="CW294" s="4"/>
      <c r="CX294" s="4"/>
      <c r="CY294" s="4"/>
      <c r="CZ294" s="22"/>
      <c r="DA294" s="4">
        <v>0</v>
      </c>
      <c r="DB294" s="4">
        <v>0</v>
      </c>
      <c r="DC294" s="4">
        <v>0</v>
      </c>
      <c r="DD294" s="4">
        <v>0</v>
      </c>
      <c r="DE294" s="4">
        <v>178</v>
      </c>
      <c r="DF294" s="4">
        <v>366</v>
      </c>
      <c r="DG294" s="4">
        <v>365</v>
      </c>
      <c r="DH294" s="4">
        <v>0</v>
      </c>
      <c r="DI294" s="16">
        <f t="shared" si="54"/>
        <v>106628.41285276928</v>
      </c>
      <c r="DJ294" s="16">
        <f t="shared" si="55"/>
        <v>5628.412852769281</v>
      </c>
      <c r="DK294" s="16">
        <f t="shared" si="56"/>
        <v>32852.074789009377</v>
      </c>
      <c r="DL294" s="16">
        <f t="shared" si="57"/>
        <v>0</v>
      </c>
      <c r="DM294" s="16">
        <f t="shared" si="58"/>
        <v>0</v>
      </c>
      <c r="DN294" s="22"/>
      <c r="DO294" s="4">
        <f>COUNTIFS(crashes!$G$2:$G$17624,"&gt;="&amp;S294,crashes!$G$2:$G$17624,"&lt;"&amp;T294,crashes!$D$2:$D$17624,"="&amp;C294, crashes!$S$2:$S$17624, "&gt;="&amp;AE294, crashes!$S$2:$S$17624, "&lt;="&amp;AF294, crashes!$E$2:$E$17624, "="&amp;D294 )</f>
        <v>13</v>
      </c>
      <c r="DP294" s="29">
        <f>COUNTIFS(crashes!$G$2:$G$17624,"&gt;="&amp;S294,crashes!$G$2:$G$17624,"&lt;"&amp;T294,crashes!$D$2:$D$17624,"="&amp;C294, crashes!$S$2:$S$17624, "&gt;="&amp;AE294, crashes!$S$2:$S$17624, "&lt;="&amp;AF294, crashes!$E$2:$E$17624, "="&amp;D294, crashes!$R$2:$R$17624, "=Weekday")</f>
        <v>12</v>
      </c>
      <c r="DQ294" s="29">
        <f>COUNTIFS(crashes!$G$2:$G$17624,"&gt;="&amp;S294,crashes!$G$2:$G$17624,"&lt;"&amp;T294,crashes!$D$2:$D$17624,"="&amp;C294, crashes!$S$2:$S$17624, "&gt;="&amp;AE294, crashes!$S$2:$S$17624, "&lt;="&amp;AF294, crashes!$E$2:$E$17624, "="&amp;D294, crashes!$R$2:$R$17624, "=Weekend")</f>
        <v>1</v>
      </c>
      <c r="DR294" s="30">
        <f>COUNTIFS(crashes!$G$2:$G$17624,"&gt;="&amp;S294,crashes!$G$2:$G$17624,"&lt;"&amp;T294,crashes!$D$2:$D$17624,"="&amp;C294, crashes!$S$2:$S$17624, "&gt;="&amp;AE294, crashes!$S$2:$S$17624, "&lt;="&amp;AF294, crashes!$E$2:$E$17624, "="&amp;D294,  crashes!$R$2:$R$17624, "=Weekday", crashes!$N$2:$N$17624,"=K")</f>
        <v>0</v>
      </c>
      <c r="DS294" s="30">
        <f>COUNTIFS(crashes!$G$2:$G$17624,"&gt;="&amp;S294,crashes!$G$2:$G$17624,"&lt;"&amp;T294,crashes!$D$2:$D$17624,"="&amp;C294, crashes!$S$2:$S$17624, "&gt;="&amp;AE294, crashes!$S$2:$S$17624, "&lt;="&amp;AF294, crashes!$E$2:$E$17624, "="&amp;D294,  crashes!$R$2:$R$17624, "=Weekday", crashes!$N$2:$N$17624,"=A")</f>
        <v>1</v>
      </c>
      <c r="DT294" s="30">
        <f>COUNTIFS(crashes!$G$2:$G$17624,"&gt;="&amp;S294,crashes!$G$2:$G$17624,"&lt;"&amp;T294,crashes!$D$2:$D$17624,"="&amp;C294, crashes!$S$2:$S$17624, "&gt;="&amp;AE294, crashes!$S$2:$S$17624, "&lt;="&amp;AF294, crashes!$E$2:$E$17624, "="&amp;D294,  crashes!$R$2:$R$17624, "=Weekday", crashes!$N$2:$N$17624,"=B")</f>
        <v>3</v>
      </c>
      <c r="DU294" s="30">
        <f>COUNTIFS(crashes!$G$2:$G$17624,"&gt;="&amp;S294,crashes!$G$2:$G$17624,"&lt;"&amp;T294,crashes!$D$2:$D$17624,"="&amp;C294, crashes!$S$2:$S$17624, "&gt;="&amp;AE294, crashes!$S$2:$S$17624, "&lt;="&amp;AF294, crashes!$E$2:$E$17624, "="&amp;D294,  crashes!$R$2:$R$17624, "=Weekday", crashes!$N$2:$N$17624,"=C")</f>
        <v>0</v>
      </c>
      <c r="DV294" s="30">
        <f>COUNTIFS(crashes!$G$2:$G$17624,"&gt;="&amp;S294,crashes!$G$2:$G$17624,"&lt;"&amp;T294,crashes!$D$2:$D$17624,"="&amp;C294, crashes!$S$2:$S$17624, "&gt;="&amp;AE294, crashes!$S$2:$S$17624, "&lt;="&amp;AF294, crashes!$E$2:$E$17624, "="&amp;D294,  crashes!$R$2:$R$17624, "=Weekday", crashes!$N$2:$N$17624,"=ABC")</f>
        <v>0</v>
      </c>
      <c r="DW294" s="30">
        <f>COUNTIFS(crashes!$G$2:$G$17624,"&gt;="&amp;S294,crashes!$G$2:$G$17624,"&lt;"&amp;T294,crashes!$D$2:$D$17624,"="&amp;C294, crashes!$S$2:$S$17624, "&gt;="&amp;AE294, crashes!$S$2:$S$17624, "&lt;="&amp;AF294, crashes!$E$2:$E$17624, "="&amp;D294,  crashes!$R$2:$R$17624, "=Weekday", crashes!$N$2:$N$17624,"=O")</f>
        <v>8</v>
      </c>
      <c r="DX294" s="30">
        <f>COUNTIFS(crashes!$G$2:$G$17624,"&gt;="&amp;S294,crashes!$G$2:$G$17624,"&lt;"&amp;T294,crashes!$D$2:$D$17624,"="&amp;C294, crashes!$S$2:$S$17624, "&gt;="&amp;AE294, crashes!$S$2:$S$17624, "&lt;="&amp;AF294, crashes!$E$2:$E$17624, "="&amp;D294,  crashes!$R$2:$R$17624, "=Weekend", crashes!$N$2:$N$17624,"=K")</f>
        <v>0</v>
      </c>
      <c r="DY294" s="30">
        <f>COUNTIFS(crashes!$G$2:$G$17624,"&gt;="&amp;S294,crashes!$G$2:$G$17624,"&lt;"&amp;T294,crashes!$D$2:$D$17624,"="&amp;C294, crashes!$S$2:$S$17624, "&gt;="&amp;AE294, crashes!$S$2:$S$17624, "&lt;="&amp;AF294, crashes!$E$2:$E$17624, "="&amp;D294,  crashes!$R$2:$R$17624, "=Weekend", crashes!$N$2:$N$17624,"=A")</f>
        <v>0</v>
      </c>
      <c r="DZ294" s="30">
        <f>COUNTIFS(crashes!$G$2:$G$17624,"&gt;="&amp;S294,crashes!$G$2:$G$17624,"&lt;"&amp;T294,crashes!$D$2:$D$17624,"="&amp;C294, crashes!$S$2:$S$17624, "&gt;="&amp;AE294, crashes!$S$2:$S$17624, "&lt;="&amp;AF294, crashes!$E$2:$E$17624, "="&amp;D294,  crashes!$R$2:$R$17624, "=Weekend", crashes!$N$2:$N$17624,"=B")</f>
        <v>0</v>
      </c>
      <c r="EA294" s="30">
        <f>COUNTIFS(crashes!$G$2:$G$17624,"&gt;="&amp;S294,crashes!$G$2:$G$17624,"&lt;"&amp;T294,crashes!$D$2:$D$17624,"="&amp;C294, crashes!$S$2:$S$17624, "&gt;="&amp;AE294, crashes!$S$2:$S$17624, "&lt;="&amp;AF294, crashes!$E$2:$E$17624, "="&amp;D294,  crashes!$R$2:$R$17624, "=Weekend", crashes!$N$2:$N$17624,"=C")</f>
        <v>0</v>
      </c>
      <c r="EB294" s="30">
        <f>COUNTIFS(crashes!$G$2:$G$17624,"&gt;="&amp;S294,crashes!$G$2:$G$17624,"&lt;"&amp;T294,crashes!$D$2:$D$17624,"="&amp;C294, crashes!$S$2:$S$17624, "&gt;="&amp;AE294, crashes!$S$2:$S$17624, "&lt;="&amp;AF294, crashes!$E$2:$E$17624, "="&amp;D294,  crashes!$R$2:$R$17624, "=Weekend", crashes!$N$2:$N$17624,"=ABC")</f>
        <v>0</v>
      </c>
      <c r="EC294" s="30">
        <f>COUNTIFS(crashes!$G$2:$G$17624,"&gt;="&amp;S294,crashes!$G$2:$G$17624,"&lt;"&amp;T294,crashes!$D$2:$D$17624,"="&amp;C294, crashes!$S$2:$S$17624, "&gt;="&amp;AE294, crashes!$S$2:$S$17624, "&lt;="&amp;AF294, crashes!$E$2:$E$17624, "="&amp;D294,  crashes!$R$2:$R$17624, "=Weekend", crashes!$N$2:$N$17624,"=O")</f>
        <v>1</v>
      </c>
      <c r="ED294" s="4">
        <f t="shared" si="59"/>
        <v>0</v>
      </c>
      <c r="EE294" s="4">
        <f t="shared" si="60"/>
        <v>1</v>
      </c>
      <c r="EF294" s="4">
        <f t="shared" si="61"/>
        <v>3</v>
      </c>
      <c r="EG294" s="4">
        <f t="shared" si="62"/>
        <v>0</v>
      </c>
      <c r="EH294" s="4">
        <f t="shared" si="63"/>
        <v>0</v>
      </c>
      <c r="EI294" s="50">
        <f t="shared" si="64"/>
        <v>4</v>
      </c>
      <c r="EJ294" s="4">
        <f t="shared" si="65"/>
        <v>9</v>
      </c>
      <c r="EK294" s="6"/>
      <c r="EL294" s="3">
        <v>2016</v>
      </c>
      <c r="EM294" s="3">
        <v>0.16699999999999449</v>
      </c>
      <c r="EN294" s="3">
        <v>1.091E-2</v>
      </c>
      <c r="EO294" s="3">
        <v>7.8100000000000001E-3</v>
      </c>
      <c r="EP294" s="3">
        <v>6.4999999999999997E-3</v>
      </c>
      <c r="EQ294" s="3">
        <v>7.7799999999999996E-3</v>
      </c>
      <c r="ER294" s="3">
        <v>1.49E-2</v>
      </c>
      <c r="ES294" s="3">
        <v>3.603E-2</v>
      </c>
      <c r="ET294" s="3">
        <v>5.135E-2</v>
      </c>
      <c r="EU294" s="3">
        <v>6.973E-2</v>
      </c>
      <c r="EV294" s="3">
        <v>7.3480000000000004E-2</v>
      </c>
      <c r="EW294" s="3">
        <v>6.6610000000000003E-2</v>
      </c>
      <c r="EX294" s="3">
        <v>5.7709999999999997E-2</v>
      </c>
      <c r="EY294" s="3">
        <v>5.2540000000000003E-2</v>
      </c>
      <c r="EZ294" s="3">
        <v>5.3499999999999999E-2</v>
      </c>
      <c r="FA294" s="3">
        <v>5.5579999999999997E-2</v>
      </c>
      <c r="FB294" s="3">
        <v>6.615E-2</v>
      </c>
      <c r="FC294" s="3">
        <v>6.5670000000000006E-2</v>
      </c>
      <c r="FD294" s="3">
        <v>6.225E-2</v>
      </c>
      <c r="FE294" s="3">
        <v>6.268E-2</v>
      </c>
      <c r="FF294" s="3">
        <v>6.2399999999999997E-2</v>
      </c>
      <c r="FG294" s="3">
        <v>5.2240000000000002E-2</v>
      </c>
      <c r="FH294" s="3">
        <v>3.6929999999999998E-2</v>
      </c>
      <c r="FI294" s="3">
        <v>3.032E-2</v>
      </c>
      <c r="FJ294" s="3">
        <v>2.4340000000000001E-2</v>
      </c>
      <c r="FK294" s="3">
        <v>1.7010000000000001E-2</v>
      </c>
      <c r="FL294" s="3">
        <v>2016</v>
      </c>
      <c r="FM294" s="3">
        <v>0.16699999999999449</v>
      </c>
      <c r="FN294" s="3">
        <v>2016</v>
      </c>
      <c r="FO294" s="51">
        <v>0.16699999999999449</v>
      </c>
      <c r="FP294" s="51">
        <v>43.8</v>
      </c>
      <c r="FQ294" s="51">
        <v>1.677E-2</v>
      </c>
      <c r="FR294" s="51">
        <v>1.0945E-2</v>
      </c>
      <c r="FS294" s="3">
        <v>8.1349999999999999E-3</v>
      </c>
      <c r="FT294" s="3">
        <v>7.6600000000000001E-3</v>
      </c>
      <c r="FU294" s="3">
        <v>8.3750000000000005E-3</v>
      </c>
      <c r="FV294" s="3">
        <v>1.2669999999999999E-2</v>
      </c>
      <c r="FW294" s="3">
        <v>1.908E-2</v>
      </c>
      <c r="FX294" s="3">
        <v>2.5610000000000001E-2</v>
      </c>
      <c r="FY294" s="3">
        <v>3.3869999999999997E-2</v>
      </c>
      <c r="FZ294" s="3">
        <v>4.3590000000000004E-2</v>
      </c>
      <c r="GA294" s="3">
        <v>5.2820000000000006E-2</v>
      </c>
      <c r="GB294" s="3">
        <v>5.7759999999999999E-2</v>
      </c>
      <c r="GC294" s="3">
        <v>6.0725000000000001E-2</v>
      </c>
      <c r="GD294" s="3">
        <v>6.1684999999999997E-2</v>
      </c>
      <c r="GE294" s="3">
        <v>6.1069999999999999E-2</v>
      </c>
      <c r="GF294" s="3">
        <v>6.0159999999999998E-2</v>
      </c>
      <c r="GG294" s="3">
        <v>5.9054999999999996E-2</v>
      </c>
      <c r="GH294" s="3">
        <v>5.7114999999999999E-2</v>
      </c>
      <c r="GI294" s="3">
        <v>5.4970000000000005E-2</v>
      </c>
      <c r="GJ294" s="3">
        <v>4.82E-2</v>
      </c>
      <c r="GK294" s="3">
        <v>4.1184999999999999E-2</v>
      </c>
      <c r="GL294" s="3">
        <v>3.6155000000000007E-2</v>
      </c>
      <c r="GM294" s="3">
        <v>2.9685000000000003E-2</v>
      </c>
      <c r="GN294" s="3">
        <v>2.188E-2</v>
      </c>
      <c r="GO294" s="22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</row>
    <row r="295" spans="1:264" s="3" customFormat="1" ht="12" customHeight="1" x14ac:dyDescent="0.2">
      <c r="A295" s="4" t="s">
        <v>391</v>
      </c>
      <c r="B295" s="4" t="s">
        <v>218</v>
      </c>
      <c r="C295" s="4">
        <v>495</v>
      </c>
      <c r="D295" s="4" t="s">
        <v>90</v>
      </c>
      <c r="E295" s="4" t="s">
        <v>67</v>
      </c>
      <c r="F295" s="4" t="s">
        <v>69</v>
      </c>
      <c r="G295" s="4">
        <v>4</v>
      </c>
      <c r="H295" s="4" t="s">
        <v>167</v>
      </c>
      <c r="I295" s="4">
        <v>0</v>
      </c>
      <c r="J295" s="4">
        <v>0</v>
      </c>
      <c r="K295" s="4"/>
      <c r="L295" s="4"/>
      <c r="M295" s="4"/>
      <c r="N295" s="4"/>
      <c r="O295" s="4"/>
      <c r="P295" s="4" t="s">
        <v>702</v>
      </c>
      <c r="Q295" s="4" t="str">
        <f t="shared" si="66"/>
        <v>38°57'9.6041"N, 77°11'43.5003"W</v>
      </c>
      <c r="R295" s="4" t="s">
        <v>703</v>
      </c>
      <c r="S295" s="4">
        <v>43.633000000000003</v>
      </c>
      <c r="T295" s="4">
        <v>43.773000000000003</v>
      </c>
      <c r="U295" s="4">
        <v>1</v>
      </c>
      <c r="V295" s="10">
        <v>43220</v>
      </c>
      <c r="W295" s="4">
        <v>1</v>
      </c>
      <c r="X295" s="14">
        <v>0.14000000000000057</v>
      </c>
      <c r="Y295" s="14">
        <v>0.2359999999999971</v>
      </c>
      <c r="Z295" s="16">
        <v>1</v>
      </c>
      <c r="AA295" s="4"/>
      <c r="AB295" s="4"/>
      <c r="AC295" s="4"/>
      <c r="AD295" s="4"/>
      <c r="AE295" s="10">
        <v>42192</v>
      </c>
      <c r="AF295" s="10">
        <v>43100</v>
      </c>
      <c r="AG295" s="16"/>
      <c r="AH295" s="16"/>
      <c r="AI295" s="16"/>
      <c r="AJ295" s="16"/>
      <c r="AK295" s="16">
        <v>112328.63547892765</v>
      </c>
      <c r="AL295" s="16">
        <v>112328.63547892765</v>
      </c>
      <c r="AM295" s="16">
        <v>112328.63547892765</v>
      </c>
      <c r="AN295" s="16"/>
      <c r="AO295" s="4">
        <v>0.44400000000000001</v>
      </c>
      <c r="AP295" s="4">
        <v>4788</v>
      </c>
      <c r="AQ295" s="4">
        <v>0.14000000000000057</v>
      </c>
      <c r="AR295" s="9">
        <v>12.077935132442196</v>
      </c>
      <c r="AS295" s="9">
        <v>11.302576451773065</v>
      </c>
      <c r="AT295" s="9">
        <v>10.601253524731343</v>
      </c>
      <c r="AU295" s="9">
        <v>0</v>
      </c>
      <c r="AV295" s="9">
        <v>0</v>
      </c>
      <c r="AW295" s="9" t="b">
        <v>0</v>
      </c>
      <c r="AX295" s="9" t="b">
        <v>0</v>
      </c>
      <c r="AY295" s="9">
        <v>0</v>
      </c>
      <c r="AZ295" s="9">
        <v>0</v>
      </c>
      <c r="BA295" s="9">
        <v>432.61075341050889</v>
      </c>
      <c r="BB295" s="9">
        <v>11.60524574741058</v>
      </c>
      <c r="BC295" s="9">
        <v>16.441683757280757</v>
      </c>
      <c r="BD295" s="9">
        <v>4.5213076708827193</v>
      </c>
      <c r="BE295" s="9">
        <v>3.5112728812986509</v>
      </c>
      <c r="BF295" s="9" t="s">
        <v>216</v>
      </c>
      <c r="BG295" s="9">
        <v>11.147763390793342</v>
      </c>
      <c r="BH295" s="9"/>
      <c r="BI295" s="9"/>
      <c r="BJ295" s="4" t="s">
        <v>167</v>
      </c>
      <c r="BK295" s="4"/>
      <c r="BL295" s="4">
        <v>0</v>
      </c>
      <c r="BM295" s="16"/>
      <c r="BN295" s="16"/>
      <c r="BO295" s="16"/>
      <c r="BP295" s="16"/>
      <c r="BQ295" s="16">
        <v>5700.2226261583755</v>
      </c>
      <c r="BR295" s="16">
        <v>5700.2226261583755</v>
      </c>
      <c r="BS295" s="16">
        <v>5700.2226261583755</v>
      </c>
      <c r="BT295" s="16"/>
      <c r="BU295" s="4"/>
      <c r="BV295" s="4">
        <v>0.8989999999999938</v>
      </c>
      <c r="BW295" s="16"/>
      <c r="BX295" s="16"/>
      <c r="BY295" s="16"/>
      <c r="BZ295" s="16"/>
      <c r="CA295" s="16">
        <v>32852.07478900937</v>
      </c>
      <c r="CB295" s="16">
        <v>32852.07478900937</v>
      </c>
      <c r="CC295" s="16">
        <v>32852.07478900937</v>
      </c>
      <c r="CD295" s="16"/>
      <c r="CE295" s="16"/>
      <c r="CF295" s="16"/>
      <c r="CG295" s="16"/>
      <c r="CH295" s="16"/>
      <c r="CI295" s="16">
        <v>5700.2226261583755</v>
      </c>
      <c r="CJ295" s="16">
        <v>5700.2226261583755</v>
      </c>
      <c r="CK295" s="16">
        <v>5700.2226261583755</v>
      </c>
      <c r="CL295" s="16"/>
      <c r="CM295" s="16"/>
      <c r="CN295" s="16"/>
      <c r="CO295" s="16"/>
      <c r="CP295" s="16"/>
      <c r="CQ295" s="16"/>
      <c r="CR295" s="16"/>
      <c r="CS295" s="16"/>
      <c r="CT295" s="16"/>
      <c r="CU295" s="4"/>
      <c r="CV295" s="4"/>
      <c r="CW295" s="4"/>
      <c r="CX295" s="4"/>
      <c r="CY295" s="4"/>
      <c r="CZ295" s="22"/>
      <c r="DA295" s="4">
        <v>0</v>
      </c>
      <c r="DB295" s="4">
        <v>0</v>
      </c>
      <c r="DC295" s="4">
        <v>0</v>
      </c>
      <c r="DD295" s="4">
        <v>0</v>
      </c>
      <c r="DE295" s="4">
        <v>178</v>
      </c>
      <c r="DF295" s="4">
        <v>366</v>
      </c>
      <c r="DG295" s="4">
        <v>365</v>
      </c>
      <c r="DH295" s="4">
        <v>0</v>
      </c>
      <c r="DI295" s="16">
        <f t="shared" si="54"/>
        <v>112328.63547892765</v>
      </c>
      <c r="DJ295" s="16">
        <f t="shared" si="55"/>
        <v>5700.2226261583755</v>
      </c>
      <c r="DK295" s="16">
        <f t="shared" si="56"/>
        <v>32852.074789009377</v>
      </c>
      <c r="DL295" s="16">
        <f t="shared" si="57"/>
        <v>5700.2226261583755</v>
      </c>
      <c r="DM295" s="16">
        <f t="shared" si="58"/>
        <v>0</v>
      </c>
      <c r="DN295" s="22"/>
      <c r="DO295" s="4">
        <f>COUNTIFS(crashes!$G$2:$G$17624,"&gt;="&amp;S295,crashes!$G$2:$G$17624,"&lt;"&amp;T295,crashes!$D$2:$D$17624,"="&amp;C295, crashes!$S$2:$S$17624, "&gt;="&amp;AE295, crashes!$S$2:$S$17624, "&lt;="&amp;AF295, crashes!$E$2:$E$17624, "="&amp;D295 )</f>
        <v>10</v>
      </c>
      <c r="DP295" s="29">
        <f>COUNTIFS(crashes!$G$2:$G$17624,"&gt;="&amp;S295,crashes!$G$2:$G$17624,"&lt;"&amp;T295,crashes!$D$2:$D$17624,"="&amp;C295, crashes!$S$2:$S$17624, "&gt;="&amp;AE295, crashes!$S$2:$S$17624, "&lt;="&amp;AF295, crashes!$E$2:$E$17624, "="&amp;D295, crashes!$R$2:$R$17624, "=Weekday")</f>
        <v>9</v>
      </c>
      <c r="DQ295" s="29">
        <f>COUNTIFS(crashes!$G$2:$G$17624,"&gt;="&amp;S295,crashes!$G$2:$G$17624,"&lt;"&amp;T295,crashes!$D$2:$D$17624,"="&amp;C295, crashes!$S$2:$S$17624, "&gt;="&amp;AE295, crashes!$S$2:$S$17624, "&lt;="&amp;AF295, crashes!$E$2:$E$17624, "="&amp;D295, crashes!$R$2:$R$17624, "=Weekend")</f>
        <v>1</v>
      </c>
      <c r="DR295" s="30">
        <f>COUNTIFS(crashes!$G$2:$G$17624,"&gt;="&amp;S295,crashes!$G$2:$G$17624,"&lt;"&amp;T295,crashes!$D$2:$D$17624,"="&amp;C295, crashes!$S$2:$S$17624, "&gt;="&amp;AE295, crashes!$S$2:$S$17624, "&lt;="&amp;AF295, crashes!$E$2:$E$17624, "="&amp;D295,  crashes!$R$2:$R$17624, "=Weekday", crashes!$N$2:$N$17624,"=K")</f>
        <v>0</v>
      </c>
      <c r="DS295" s="30">
        <f>COUNTIFS(crashes!$G$2:$G$17624,"&gt;="&amp;S295,crashes!$G$2:$G$17624,"&lt;"&amp;T295,crashes!$D$2:$D$17624,"="&amp;C295, crashes!$S$2:$S$17624, "&gt;="&amp;AE295, crashes!$S$2:$S$17624, "&lt;="&amp;AF295, crashes!$E$2:$E$17624, "="&amp;D295,  crashes!$R$2:$R$17624, "=Weekday", crashes!$N$2:$N$17624,"=A")</f>
        <v>1</v>
      </c>
      <c r="DT295" s="30">
        <f>COUNTIFS(crashes!$G$2:$G$17624,"&gt;="&amp;S295,crashes!$G$2:$G$17624,"&lt;"&amp;T295,crashes!$D$2:$D$17624,"="&amp;C295, crashes!$S$2:$S$17624, "&gt;="&amp;AE295, crashes!$S$2:$S$17624, "&lt;="&amp;AF295, crashes!$E$2:$E$17624, "="&amp;D295,  crashes!$R$2:$R$17624, "=Weekday", crashes!$N$2:$N$17624,"=B")</f>
        <v>1</v>
      </c>
      <c r="DU295" s="30">
        <f>COUNTIFS(crashes!$G$2:$G$17624,"&gt;="&amp;S295,crashes!$G$2:$G$17624,"&lt;"&amp;T295,crashes!$D$2:$D$17624,"="&amp;C295, crashes!$S$2:$S$17624, "&gt;="&amp;AE295, crashes!$S$2:$S$17624, "&lt;="&amp;AF295, crashes!$E$2:$E$17624, "="&amp;D295,  crashes!$R$2:$R$17624, "=Weekday", crashes!$N$2:$N$17624,"=C")</f>
        <v>0</v>
      </c>
      <c r="DV295" s="30">
        <f>COUNTIFS(crashes!$G$2:$G$17624,"&gt;="&amp;S295,crashes!$G$2:$G$17624,"&lt;"&amp;T295,crashes!$D$2:$D$17624,"="&amp;C295, crashes!$S$2:$S$17624, "&gt;="&amp;AE295, crashes!$S$2:$S$17624, "&lt;="&amp;AF295, crashes!$E$2:$E$17624, "="&amp;D295,  crashes!$R$2:$R$17624, "=Weekday", crashes!$N$2:$N$17624,"=ABC")</f>
        <v>0</v>
      </c>
      <c r="DW295" s="30">
        <f>COUNTIFS(crashes!$G$2:$G$17624,"&gt;="&amp;S295,crashes!$G$2:$G$17624,"&lt;"&amp;T295,crashes!$D$2:$D$17624,"="&amp;C295, crashes!$S$2:$S$17624, "&gt;="&amp;AE295, crashes!$S$2:$S$17624, "&lt;="&amp;AF295, crashes!$E$2:$E$17624, "="&amp;D295,  crashes!$R$2:$R$17624, "=Weekday", crashes!$N$2:$N$17624,"=O")</f>
        <v>7</v>
      </c>
      <c r="DX295" s="30">
        <f>COUNTIFS(crashes!$G$2:$G$17624,"&gt;="&amp;S295,crashes!$G$2:$G$17624,"&lt;"&amp;T295,crashes!$D$2:$D$17624,"="&amp;C295, crashes!$S$2:$S$17624, "&gt;="&amp;AE295, crashes!$S$2:$S$17624, "&lt;="&amp;AF295, crashes!$E$2:$E$17624, "="&amp;D295,  crashes!$R$2:$R$17624, "=Weekend", crashes!$N$2:$N$17624,"=K")</f>
        <v>0</v>
      </c>
      <c r="DY295" s="30">
        <f>COUNTIFS(crashes!$G$2:$G$17624,"&gt;="&amp;S295,crashes!$G$2:$G$17624,"&lt;"&amp;T295,crashes!$D$2:$D$17624,"="&amp;C295, crashes!$S$2:$S$17624, "&gt;="&amp;AE295, crashes!$S$2:$S$17624, "&lt;="&amp;AF295, crashes!$E$2:$E$17624, "="&amp;D295,  crashes!$R$2:$R$17624, "=Weekend", crashes!$N$2:$N$17624,"=A")</f>
        <v>0</v>
      </c>
      <c r="DZ295" s="30">
        <f>COUNTIFS(crashes!$G$2:$G$17624,"&gt;="&amp;S295,crashes!$G$2:$G$17624,"&lt;"&amp;T295,crashes!$D$2:$D$17624,"="&amp;C295, crashes!$S$2:$S$17624, "&gt;="&amp;AE295, crashes!$S$2:$S$17624, "&lt;="&amp;AF295, crashes!$E$2:$E$17624, "="&amp;D295,  crashes!$R$2:$R$17624, "=Weekend", crashes!$N$2:$N$17624,"=B")</f>
        <v>0</v>
      </c>
      <c r="EA295" s="30">
        <f>COUNTIFS(crashes!$G$2:$G$17624,"&gt;="&amp;S295,crashes!$G$2:$G$17624,"&lt;"&amp;T295,crashes!$D$2:$D$17624,"="&amp;C295, crashes!$S$2:$S$17624, "&gt;="&amp;AE295, crashes!$S$2:$S$17624, "&lt;="&amp;AF295, crashes!$E$2:$E$17624, "="&amp;D295,  crashes!$R$2:$R$17624, "=Weekend", crashes!$N$2:$N$17624,"=C")</f>
        <v>0</v>
      </c>
      <c r="EB295" s="30">
        <f>COUNTIFS(crashes!$G$2:$G$17624,"&gt;="&amp;S295,crashes!$G$2:$G$17624,"&lt;"&amp;T295,crashes!$D$2:$D$17624,"="&amp;C295, crashes!$S$2:$S$17624, "&gt;="&amp;AE295, crashes!$S$2:$S$17624, "&lt;="&amp;AF295, crashes!$E$2:$E$17624, "="&amp;D295,  crashes!$R$2:$R$17624, "=Weekend", crashes!$N$2:$N$17624,"=ABC")</f>
        <v>0</v>
      </c>
      <c r="EC295" s="30">
        <f>COUNTIFS(crashes!$G$2:$G$17624,"&gt;="&amp;S295,crashes!$G$2:$G$17624,"&lt;"&amp;T295,crashes!$D$2:$D$17624,"="&amp;C295, crashes!$S$2:$S$17624, "&gt;="&amp;AE295, crashes!$S$2:$S$17624, "&lt;="&amp;AF295, crashes!$E$2:$E$17624, "="&amp;D295,  crashes!$R$2:$R$17624, "=Weekend", crashes!$N$2:$N$17624,"=O")</f>
        <v>1</v>
      </c>
      <c r="ED295" s="4">
        <f t="shared" si="59"/>
        <v>0</v>
      </c>
      <c r="EE295" s="4">
        <f t="shared" si="60"/>
        <v>1</v>
      </c>
      <c r="EF295" s="4">
        <f t="shared" si="61"/>
        <v>1</v>
      </c>
      <c r="EG295" s="4">
        <f t="shared" si="62"/>
        <v>0</v>
      </c>
      <c r="EH295" s="4">
        <f t="shared" si="63"/>
        <v>0</v>
      </c>
      <c r="EI295" s="50">
        <f t="shared" si="64"/>
        <v>2</v>
      </c>
      <c r="EJ295" s="4">
        <f t="shared" si="65"/>
        <v>8</v>
      </c>
      <c r="EK295" s="6"/>
      <c r="EL295" s="3">
        <v>2016</v>
      </c>
      <c r="EM295" s="3">
        <v>2.6999999999993918E-2</v>
      </c>
      <c r="EN295" s="3">
        <v>1.091E-2</v>
      </c>
      <c r="EO295" s="3">
        <v>7.8100000000000001E-3</v>
      </c>
      <c r="EP295" s="3">
        <v>6.4999999999999997E-3</v>
      </c>
      <c r="EQ295" s="3">
        <v>7.7799999999999996E-3</v>
      </c>
      <c r="ER295" s="3">
        <v>1.49E-2</v>
      </c>
      <c r="ES295" s="3">
        <v>3.603E-2</v>
      </c>
      <c r="ET295" s="3">
        <v>5.135E-2</v>
      </c>
      <c r="EU295" s="3">
        <v>6.973E-2</v>
      </c>
      <c r="EV295" s="3">
        <v>7.3480000000000004E-2</v>
      </c>
      <c r="EW295" s="3">
        <v>6.6610000000000003E-2</v>
      </c>
      <c r="EX295" s="3">
        <v>5.7709999999999997E-2</v>
      </c>
      <c r="EY295" s="3">
        <v>5.2540000000000003E-2</v>
      </c>
      <c r="EZ295" s="3">
        <v>5.3499999999999999E-2</v>
      </c>
      <c r="FA295" s="3">
        <v>5.5579999999999997E-2</v>
      </c>
      <c r="FB295" s="3">
        <v>6.615E-2</v>
      </c>
      <c r="FC295" s="3">
        <v>6.5670000000000006E-2</v>
      </c>
      <c r="FD295" s="3">
        <v>6.225E-2</v>
      </c>
      <c r="FE295" s="3">
        <v>6.268E-2</v>
      </c>
      <c r="FF295" s="3">
        <v>6.2399999999999997E-2</v>
      </c>
      <c r="FG295" s="3">
        <v>5.2240000000000002E-2</v>
      </c>
      <c r="FH295" s="3">
        <v>3.6929999999999998E-2</v>
      </c>
      <c r="FI295" s="3">
        <v>3.032E-2</v>
      </c>
      <c r="FJ295" s="3">
        <v>2.4340000000000001E-2</v>
      </c>
      <c r="FK295" s="3">
        <v>1.7010000000000001E-2</v>
      </c>
      <c r="FL295" s="3">
        <v>2016</v>
      </c>
      <c r="FM295" s="3">
        <v>2.6999999999993918E-2</v>
      </c>
      <c r="FN295" s="3">
        <v>2016</v>
      </c>
      <c r="FO295" s="51">
        <v>2.6999999999993918E-2</v>
      </c>
      <c r="FP295" s="51">
        <v>43.8</v>
      </c>
      <c r="FQ295" s="51">
        <v>1.677E-2</v>
      </c>
      <c r="FR295" s="51">
        <v>1.0945E-2</v>
      </c>
      <c r="FS295" s="3">
        <v>8.1349999999999999E-3</v>
      </c>
      <c r="FT295" s="3">
        <v>7.6600000000000001E-3</v>
      </c>
      <c r="FU295" s="3">
        <v>8.3750000000000005E-3</v>
      </c>
      <c r="FV295" s="3">
        <v>1.2669999999999999E-2</v>
      </c>
      <c r="FW295" s="3">
        <v>1.908E-2</v>
      </c>
      <c r="FX295" s="3">
        <v>2.5610000000000001E-2</v>
      </c>
      <c r="FY295" s="3">
        <v>3.3869999999999997E-2</v>
      </c>
      <c r="FZ295" s="3">
        <v>4.3590000000000004E-2</v>
      </c>
      <c r="GA295" s="3">
        <v>5.2820000000000006E-2</v>
      </c>
      <c r="GB295" s="3">
        <v>5.7759999999999999E-2</v>
      </c>
      <c r="GC295" s="3">
        <v>6.0725000000000001E-2</v>
      </c>
      <c r="GD295" s="3">
        <v>6.1684999999999997E-2</v>
      </c>
      <c r="GE295" s="3">
        <v>6.1069999999999999E-2</v>
      </c>
      <c r="GF295" s="3">
        <v>6.0159999999999998E-2</v>
      </c>
      <c r="GG295" s="3">
        <v>5.9054999999999996E-2</v>
      </c>
      <c r="GH295" s="3">
        <v>5.7114999999999999E-2</v>
      </c>
      <c r="GI295" s="3">
        <v>5.4970000000000005E-2</v>
      </c>
      <c r="GJ295" s="3">
        <v>4.82E-2</v>
      </c>
      <c r="GK295" s="3">
        <v>4.1184999999999999E-2</v>
      </c>
      <c r="GL295" s="3">
        <v>3.6155000000000007E-2</v>
      </c>
      <c r="GM295" s="3">
        <v>2.9685000000000003E-2</v>
      </c>
      <c r="GN295" s="3">
        <v>2.188E-2</v>
      </c>
      <c r="GO295" s="22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</row>
    <row r="296" spans="1:264" s="3" customFormat="1" ht="12" customHeight="1" x14ac:dyDescent="0.2">
      <c r="A296" s="4" t="s">
        <v>391</v>
      </c>
      <c r="B296" s="4" t="s">
        <v>218</v>
      </c>
      <c r="C296" s="4">
        <v>495</v>
      </c>
      <c r="D296" s="4" t="s">
        <v>90</v>
      </c>
      <c r="E296" s="4" t="s">
        <v>67</v>
      </c>
      <c r="F296" s="4" t="s">
        <v>69</v>
      </c>
      <c r="G296" s="4">
        <v>4</v>
      </c>
      <c r="H296" s="4" t="s">
        <v>167</v>
      </c>
      <c r="I296" s="4">
        <v>0</v>
      </c>
      <c r="J296" s="4">
        <v>0</v>
      </c>
      <c r="K296" s="4"/>
      <c r="L296" s="4"/>
      <c r="M296" s="4"/>
      <c r="N296" s="4"/>
      <c r="O296" s="4"/>
      <c r="P296" s="4" t="s">
        <v>704</v>
      </c>
      <c r="Q296" s="4" t="str">
        <f t="shared" si="66"/>
        <v>38°57'4.0399"N, 77°11'49.4699"W</v>
      </c>
      <c r="R296" s="4" t="s">
        <v>705</v>
      </c>
      <c r="S296" s="4">
        <v>43.773000000000003</v>
      </c>
      <c r="T296" s="4">
        <v>43.869</v>
      </c>
      <c r="U296" s="4">
        <v>1</v>
      </c>
      <c r="V296" s="10">
        <v>43220</v>
      </c>
      <c r="W296" s="4">
        <v>1</v>
      </c>
      <c r="X296" s="14">
        <v>9.5999999999996533E-2</v>
      </c>
      <c r="Y296" s="14">
        <v>0.2359999999999971</v>
      </c>
      <c r="Z296" s="16">
        <v>1</v>
      </c>
      <c r="AA296" s="4"/>
      <c r="AB296" s="4"/>
      <c r="AC296" s="4"/>
      <c r="AD296" s="4"/>
      <c r="AE296" s="10">
        <v>42192</v>
      </c>
      <c r="AF296" s="10">
        <v>43100</v>
      </c>
      <c r="AG296" s="16"/>
      <c r="AH296" s="16"/>
      <c r="AI296" s="16"/>
      <c r="AJ296" s="16"/>
      <c r="AK296" s="16">
        <v>112328.63547892765</v>
      </c>
      <c r="AL296" s="16">
        <v>112328.63547892765</v>
      </c>
      <c r="AM296" s="16">
        <v>112328.63547892765</v>
      </c>
      <c r="AN296" s="16"/>
      <c r="AO296" s="4"/>
      <c r="AP296" s="4"/>
      <c r="AQ296" s="4"/>
      <c r="AR296" s="9">
        <v>12.484877248330497</v>
      </c>
      <c r="AS296" s="9">
        <v>8.9029424612793822</v>
      </c>
      <c r="AT296" s="9">
        <v>10.286623020207566</v>
      </c>
      <c r="AU296" s="9">
        <v>0</v>
      </c>
      <c r="AV296" s="9">
        <v>0</v>
      </c>
      <c r="AW296" s="9" t="b">
        <v>0</v>
      </c>
      <c r="AX296" s="9" t="b">
        <v>0</v>
      </c>
      <c r="AY296" s="9">
        <v>0</v>
      </c>
      <c r="AZ296" s="9">
        <v>0</v>
      </c>
      <c r="BA296" s="9">
        <v>248.06857030631369</v>
      </c>
      <c r="BB296" s="9">
        <v>10.537241480007033</v>
      </c>
      <c r="BC296" s="9">
        <v>15.129902950386086</v>
      </c>
      <c r="BD296" s="9">
        <v>3.7012455353895679</v>
      </c>
      <c r="BE296" s="9">
        <v>2.9254485955169813</v>
      </c>
      <c r="BF296" s="9" t="s">
        <v>216</v>
      </c>
      <c r="BG296" s="9">
        <v>10.674651497362721</v>
      </c>
      <c r="BH296" s="9"/>
      <c r="BI296" s="9"/>
      <c r="BJ296" s="4" t="s">
        <v>167</v>
      </c>
      <c r="BK296" s="4"/>
      <c r="BL296" s="4">
        <v>0.14000000000000057</v>
      </c>
      <c r="BM296" s="16"/>
      <c r="BN296" s="16"/>
      <c r="BO296" s="16"/>
      <c r="BP296" s="16"/>
      <c r="BQ296" s="16">
        <v>5700.2226261583755</v>
      </c>
      <c r="BR296" s="16">
        <v>5700.2226261583755</v>
      </c>
      <c r="BS296" s="16">
        <v>5700.2226261583755</v>
      </c>
      <c r="BT296" s="16"/>
      <c r="BU296" s="4"/>
      <c r="BV296" s="4">
        <v>0.80299999999999727</v>
      </c>
      <c r="BW296" s="16"/>
      <c r="BX296" s="16"/>
      <c r="BY296" s="16"/>
      <c r="BZ296" s="16"/>
      <c r="CA296" s="16">
        <v>32852.07478900937</v>
      </c>
      <c r="CB296" s="16">
        <v>32852.07478900937</v>
      </c>
      <c r="CC296" s="16">
        <v>32852.07478900937</v>
      </c>
      <c r="CD296" s="16"/>
      <c r="CE296" s="16"/>
      <c r="CF296" s="16"/>
      <c r="CG296" s="16"/>
      <c r="CH296" s="16"/>
      <c r="CI296" s="16">
        <v>5700.2226261583755</v>
      </c>
      <c r="CJ296" s="16">
        <v>5700.2226261583755</v>
      </c>
      <c r="CK296" s="16">
        <v>5700.2226261583755</v>
      </c>
      <c r="CL296" s="16"/>
      <c r="CM296" s="16"/>
      <c r="CN296" s="16"/>
      <c r="CO296" s="16"/>
      <c r="CP296" s="16"/>
      <c r="CQ296" s="16"/>
      <c r="CR296" s="16"/>
      <c r="CS296" s="16"/>
      <c r="CT296" s="16"/>
      <c r="CU296" s="4"/>
      <c r="CV296" s="4"/>
      <c r="CW296" s="4"/>
      <c r="CX296" s="4"/>
      <c r="CY296" s="4"/>
      <c r="CZ296" s="22"/>
      <c r="DA296" s="4">
        <v>0</v>
      </c>
      <c r="DB296" s="4">
        <v>0</v>
      </c>
      <c r="DC296" s="4">
        <v>0</v>
      </c>
      <c r="DD296" s="4">
        <v>0</v>
      </c>
      <c r="DE296" s="4">
        <v>178</v>
      </c>
      <c r="DF296" s="4">
        <v>366</v>
      </c>
      <c r="DG296" s="4">
        <v>365</v>
      </c>
      <c r="DH296" s="4">
        <v>0</v>
      </c>
      <c r="DI296" s="16">
        <f t="shared" si="54"/>
        <v>112328.63547892765</v>
      </c>
      <c r="DJ296" s="16">
        <f t="shared" si="55"/>
        <v>5700.2226261583755</v>
      </c>
      <c r="DK296" s="16">
        <f t="shared" si="56"/>
        <v>32852.074789009377</v>
      </c>
      <c r="DL296" s="16">
        <f t="shared" si="57"/>
        <v>5700.2226261583755</v>
      </c>
      <c r="DM296" s="16">
        <f t="shared" si="58"/>
        <v>0</v>
      </c>
      <c r="DN296" s="22"/>
      <c r="DO296" s="4">
        <f>COUNTIFS(crashes!$G$2:$G$17624,"&gt;="&amp;S296,crashes!$G$2:$G$17624,"&lt;"&amp;T296,crashes!$D$2:$D$17624,"="&amp;C296, crashes!$S$2:$S$17624, "&gt;="&amp;AE296, crashes!$S$2:$S$17624, "&lt;="&amp;AF296, crashes!$E$2:$E$17624, "="&amp;D296 )</f>
        <v>12</v>
      </c>
      <c r="DP296" s="29">
        <f>COUNTIFS(crashes!$G$2:$G$17624,"&gt;="&amp;S296,crashes!$G$2:$G$17624,"&lt;"&amp;T296,crashes!$D$2:$D$17624,"="&amp;C296, crashes!$S$2:$S$17624, "&gt;="&amp;AE296, crashes!$S$2:$S$17624, "&lt;="&amp;AF296, crashes!$E$2:$E$17624, "="&amp;D296, crashes!$R$2:$R$17624, "=Weekday")</f>
        <v>10</v>
      </c>
      <c r="DQ296" s="29">
        <f>COUNTIFS(crashes!$G$2:$G$17624,"&gt;="&amp;S296,crashes!$G$2:$G$17624,"&lt;"&amp;T296,crashes!$D$2:$D$17624,"="&amp;C296, crashes!$S$2:$S$17624, "&gt;="&amp;AE296, crashes!$S$2:$S$17624, "&lt;="&amp;AF296, crashes!$E$2:$E$17624, "="&amp;D296, crashes!$R$2:$R$17624, "=Weekend")</f>
        <v>2</v>
      </c>
      <c r="DR296" s="30">
        <f>COUNTIFS(crashes!$G$2:$G$17624,"&gt;="&amp;S296,crashes!$G$2:$G$17624,"&lt;"&amp;T296,crashes!$D$2:$D$17624,"="&amp;C296, crashes!$S$2:$S$17624, "&gt;="&amp;AE296, crashes!$S$2:$S$17624, "&lt;="&amp;AF296, crashes!$E$2:$E$17624, "="&amp;D296,  crashes!$R$2:$R$17624, "=Weekday", crashes!$N$2:$N$17624,"=K")</f>
        <v>0</v>
      </c>
      <c r="DS296" s="30">
        <f>COUNTIFS(crashes!$G$2:$G$17624,"&gt;="&amp;S296,crashes!$G$2:$G$17624,"&lt;"&amp;T296,crashes!$D$2:$D$17624,"="&amp;C296, crashes!$S$2:$S$17624, "&gt;="&amp;AE296, crashes!$S$2:$S$17624, "&lt;="&amp;AF296, crashes!$E$2:$E$17624, "="&amp;D296,  crashes!$R$2:$R$17624, "=Weekday", crashes!$N$2:$N$17624,"=A")</f>
        <v>0</v>
      </c>
      <c r="DT296" s="30">
        <f>COUNTIFS(crashes!$G$2:$G$17624,"&gt;="&amp;S296,crashes!$G$2:$G$17624,"&lt;"&amp;T296,crashes!$D$2:$D$17624,"="&amp;C296, crashes!$S$2:$S$17624, "&gt;="&amp;AE296, crashes!$S$2:$S$17624, "&lt;="&amp;AF296, crashes!$E$2:$E$17624, "="&amp;D296,  crashes!$R$2:$R$17624, "=Weekday", crashes!$N$2:$N$17624,"=B")</f>
        <v>1</v>
      </c>
      <c r="DU296" s="30">
        <f>COUNTIFS(crashes!$G$2:$G$17624,"&gt;="&amp;S296,crashes!$G$2:$G$17624,"&lt;"&amp;T296,crashes!$D$2:$D$17624,"="&amp;C296, crashes!$S$2:$S$17624, "&gt;="&amp;AE296, crashes!$S$2:$S$17624, "&lt;="&amp;AF296, crashes!$E$2:$E$17624, "="&amp;D296,  crashes!$R$2:$R$17624, "=Weekday", crashes!$N$2:$N$17624,"=C")</f>
        <v>0</v>
      </c>
      <c r="DV296" s="30">
        <f>COUNTIFS(crashes!$G$2:$G$17624,"&gt;="&amp;S296,crashes!$G$2:$G$17624,"&lt;"&amp;T296,crashes!$D$2:$D$17624,"="&amp;C296, crashes!$S$2:$S$17624, "&gt;="&amp;AE296, crashes!$S$2:$S$17624, "&lt;="&amp;AF296, crashes!$E$2:$E$17624, "="&amp;D296,  crashes!$R$2:$R$17624, "=Weekday", crashes!$N$2:$N$17624,"=ABC")</f>
        <v>0</v>
      </c>
      <c r="DW296" s="30">
        <f>COUNTIFS(crashes!$G$2:$G$17624,"&gt;="&amp;S296,crashes!$G$2:$G$17624,"&lt;"&amp;T296,crashes!$D$2:$D$17624,"="&amp;C296, crashes!$S$2:$S$17624, "&gt;="&amp;AE296, crashes!$S$2:$S$17624, "&lt;="&amp;AF296, crashes!$E$2:$E$17624, "="&amp;D296,  crashes!$R$2:$R$17624, "=Weekday", crashes!$N$2:$N$17624,"=O")</f>
        <v>9</v>
      </c>
      <c r="DX296" s="30">
        <f>COUNTIFS(crashes!$G$2:$G$17624,"&gt;="&amp;S296,crashes!$G$2:$G$17624,"&lt;"&amp;T296,crashes!$D$2:$D$17624,"="&amp;C296, crashes!$S$2:$S$17624, "&gt;="&amp;AE296, crashes!$S$2:$S$17624, "&lt;="&amp;AF296, crashes!$E$2:$E$17624, "="&amp;D296,  crashes!$R$2:$R$17624, "=Weekend", crashes!$N$2:$N$17624,"=K")</f>
        <v>0</v>
      </c>
      <c r="DY296" s="30">
        <f>COUNTIFS(crashes!$G$2:$G$17624,"&gt;="&amp;S296,crashes!$G$2:$G$17624,"&lt;"&amp;T296,crashes!$D$2:$D$17624,"="&amp;C296, crashes!$S$2:$S$17624, "&gt;="&amp;AE296, crashes!$S$2:$S$17624, "&lt;="&amp;AF296, crashes!$E$2:$E$17624, "="&amp;D296,  crashes!$R$2:$R$17624, "=Weekend", crashes!$N$2:$N$17624,"=A")</f>
        <v>0</v>
      </c>
      <c r="DZ296" s="30">
        <f>COUNTIFS(crashes!$G$2:$G$17624,"&gt;="&amp;S296,crashes!$G$2:$G$17624,"&lt;"&amp;T296,crashes!$D$2:$D$17624,"="&amp;C296, crashes!$S$2:$S$17624, "&gt;="&amp;AE296, crashes!$S$2:$S$17624, "&lt;="&amp;AF296, crashes!$E$2:$E$17624, "="&amp;D296,  crashes!$R$2:$R$17624, "=Weekend", crashes!$N$2:$N$17624,"=B")</f>
        <v>0</v>
      </c>
      <c r="EA296" s="30">
        <f>COUNTIFS(crashes!$G$2:$G$17624,"&gt;="&amp;S296,crashes!$G$2:$G$17624,"&lt;"&amp;T296,crashes!$D$2:$D$17624,"="&amp;C296, crashes!$S$2:$S$17624, "&gt;="&amp;AE296, crashes!$S$2:$S$17624, "&lt;="&amp;AF296, crashes!$E$2:$E$17624, "="&amp;D296,  crashes!$R$2:$R$17624, "=Weekend", crashes!$N$2:$N$17624,"=C")</f>
        <v>0</v>
      </c>
      <c r="EB296" s="30">
        <f>COUNTIFS(crashes!$G$2:$G$17624,"&gt;="&amp;S296,crashes!$G$2:$G$17624,"&lt;"&amp;T296,crashes!$D$2:$D$17624,"="&amp;C296, crashes!$S$2:$S$17624, "&gt;="&amp;AE296, crashes!$S$2:$S$17624, "&lt;="&amp;AF296, crashes!$E$2:$E$17624, "="&amp;D296,  crashes!$R$2:$R$17624, "=Weekend", crashes!$N$2:$N$17624,"=ABC")</f>
        <v>0</v>
      </c>
      <c r="EC296" s="30">
        <f>COUNTIFS(crashes!$G$2:$G$17624,"&gt;="&amp;S296,crashes!$G$2:$G$17624,"&lt;"&amp;T296,crashes!$D$2:$D$17624,"="&amp;C296, crashes!$S$2:$S$17624, "&gt;="&amp;AE296, crashes!$S$2:$S$17624, "&lt;="&amp;AF296, crashes!$E$2:$E$17624, "="&amp;D296,  crashes!$R$2:$R$17624, "=Weekend", crashes!$N$2:$N$17624,"=O")</f>
        <v>2</v>
      </c>
      <c r="ED296" s="4">
        <f t="shared" si="59"/>
        <v>0</v>
      </c>
      <c r="EE296" s="4">
        <f t="shared" si="60"/>
        <v>0</v>
      </c>
      <c r="EF296" s="4">
        <f t="shared" si="61"/>
        <v>1</v>
      </c>
      <c r="EG296" s="4">
        <f t="shared" si="62"/>
        <v>0</v>
      </c>
      <c r="EH296" s="4">
        <f t="shared" si="63"/>
        <v>0</v>
      </c>
      <c r="EI296" s="50">
        <f t="shared" si="64"/>
        <v>1</v>
      </c>
      <c r="EJ296" s="4">
        <f t="shared" si="65"/>
        <v>11</v>
      </c>
      <c r="EK296" s="6"/>
      <c r="EL296" s="3">
        <v>2016</v>
      </c>
      <c r="EM296" s="3">
        <v>2.6999999999993918E-2</v>
      </c>
      <c r="EN296" s="3">
        <v>1.091E-2</v>
      </c>
      <c r="EO296" s="3">
        <v>7.8100000000000001E-3</v>
      </c>
      <c r="EP296" s="3">
        <v>6.4999999999999997E-3</v>
      </c>
      <c r="EQ296" s="3">
        <v>7.7799999999999996E-3</v>
      </c>
      <c r="ER296" s="3">
        <v>1.49E-2</v>
      </c>
      <c r="ES296" s="3">
        <v>3.603E-2</v>
      </c>
      <c r="ET296" s="3">
        <v>5.135E-2</v>
      </c>
      <c r="EU296" s="3">
        <v>6.973E-2</v>
      </c>
      <c r="EV296" s="3">
        <v>7.3480000000000004E-2</v>
      </c>
      <c r="EW296" s="3">
        <v>6.6610000000000003E-2</v>
      </c>
      <c r="EX296" s="3">
        <v>5.7709999999999997E-2</v>
      </c>
      <c r="EY296" s="3">
        <v>5.2540000000000003E-2</v>
      </c>
      <c r="EZ296" s="3">
        <v>5.3499999999999999E-2</v>
      </c>
      <c r="FA296" s="3">
        <v>5.5579999999999997E-2</v>
      </c>
      <c r="FB296" s="3">
        <v>6.615E-2</v>
      </c>
      <c r="FC296" s="3">
        <v>6.5670000000000006E-2</v>
      </c>
      <c r="FD296" s="3">
        <v>6.225E-2</v>
      </c>
      <c r="FE296" s="3">
        <v>6.268E-2</v>
      </c>
      <c r="FF296" s="3">
        <v>6.2399999999999997E-2</v>
      </c>
      <c r="FG296" s="3">
        <v>5.2240000000000002E-2</v>
      </c>
      <c r="FH296" s="3">
        <v>3.6929999999999998E-2</v>
      </c>
      <c r="FI296" s="3">
        <v>3.032E-2</v>
      </c>
      <c r="FJ296" s="3">
        <v>2.4340000000000001E-2</v>
      </c>
      <c r="FK296" s="3">
        <v>1.7010000000000001E-2</v>
      </c>
      <c r="FL296" s="3">
        <v>2016</v>
      </c>
      <c r="FM296" s="3">
        <v>2.6999999999993918E-2</v>
      </c>
      <c r="FN296" s="3">
        <v>2016</v>
      </c>
      <c r="FO296" s="51">
        <v>2.6999999999993918E-2</v>
      </c>
      <c r="FP296" s="51">
        <v>43.8</v>
      </c>
      <c r="FQ296" s="51">
        <v>1.677E-2</v>
      </c>
      <c r="FR296" s="51">
        <v>1.0945E-2</v>
      </c>
      <c r="FS296" s="3">
        <v>8.1349999999999999E-3</v>
      </c>
      <c r="FT296" s="3">
        <v>7.6600000000000001E-3</v>
      </c>
      <c r="FU296" s="3">
        <v>8.3750000000000005E-3</v>
      </c>
      <c r="FV296" s="3">
        <v>1.2669999999999999E-2</v>
      </c>
      <c r="FW296" s="3">
        <v>1.908E-2</v>
      </c>
      <c r="FX296" s="3">
        <v>2.5610000000000001E-2</v>
      </c>
      <c r="FY296" s="3">
        <v>3.3869999999999997E-2</v>
      </c>
      <c r="FZ296" s="3">
        <v>4.3590000000000004E-2</v>
      </c>
      <c r="GA296" s="3">
        <v>5.2820000000000006E-2</v>
      </c>
      <c r="GB296" s="3">
        <v>5.7759999999999999E-2</v>
      </c>
      <c r="GC296" s="3">
        <v>6.0725000000000001E-2</v>
      </c>
      <c r="GD296" s="3">
        <v>6.1684999999999997E-2</v>
      </c>
      <c r="GE296" s="3">
        <v>6.1069999999999999E-2</v>
      </c>
      <c r="GF296" s="3">
        <v>6.0159999999999998E-2</v>
      </c>
      <c r="GG296" s="3">
        <v>5.9054999999999996E-2</v>
      </c>
      <c r="GH296" s="3">
        <v>5.7114999999999999E-2</v>
      </c>
      <c r="GI296" s="3">
        <v>5.4970000000000005E-2</v>
      </c>
      <c r="GJ296" s="3">
        <v>4.82E-2</v>
      </c>
      <c r="GK296" s="3">
        <v>4.1184999999999999E-2</v>
      </c>
      <c r="GL296" s="3">
        <v>3.6155000000000007E-2</v>
      </c>
      <c r="GM296" s="3">
        <v>2.9685000000000003E-2</v>
      </c>
      <c r="GN296" s="3">
        <v>2.188E-2</v>
      </c>
      <c r="GO296" s="22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</row>
    <row r="297" spans="1:264" s="3" customFormat="1" ht="12" customHeight="1" x14ac:dyDescent="0.2">
      <c r="A297" s="4" t="s">
        <v>391</v>
      </c>
      <c r="B297" s="4" t="s">
        <v>218</v>
      </c>
      <c r="C297" s="4">
        <v>495</v>
      </c>
      <c r="D297" s="4" t="s">
        <v>90</v>
      </c>
      <c r="E297" s="4" t="s">
        <v>67</v>
      </c>
      <c r="F297" s="4" t="s">
        <v>68</v>
      </c>
      <c r="G297" s="4">
        <v>4</v>
      </c>
      <c r="H297" s="4" t="s">
        <v>167</v>
      </c>
      <c r="I297" s="4">
        <v>0</v>
      </c>
      <c r="J297" s="4">
        <v>0</v>
      </c>
      <c r="K297" s="4"/>
      <c r="L297" s="4"/>
      <c r="M297" s="4"/>
      <c r="N297" s="4"/>
      <c r="O297" s="4"/>
      <c r="P297" s="4" t="s">
        <v>706</v>
      </c>
      <c r="Q297" s="4" t="str">
        <f t="shared" si="66"/>
        <v>38°57'0.5392"N, 77°11'53.9403"W</v>
      </c>
      <c r="R297" s="4" t="s">
        <v>707</v>
      </c>
      <c r="S297" s="4">
        <v>43.869</v>
      </c>
      <c r="T297" s="4">
        <v>43.948999999999998</v>
      </c>
      <c r="U297" s="4">
        <v>1</v>
      </c>
      <c r="V297" s="10">
        <v>43220</v>
      </c>
      <c r="W297" s="4">
        <v>1</v>
      </c>
      <c r="X297" s="14">
        <v>7.9999999999998295E-2</v>
      </c>
      <c r="Y297" s="14"/>
      <c r="Z297" s="16"/>
      <c r="AA297" s="4"/>
      <c r="AB297" s="4"/>
      <c r="AC297" s="4"/>
      <c r="AD297" s="4"/>
      <c r="AE297" s="10">
        <v>42192</v>
      </c>
      <c r="AF297" s="10">
        <v>43100</v>
      </c>
      <c r="AG297" s="16"/>
      <c r="AH297" s="16"/>
      <c r="AI297" s="16"/>
      <c r="AJ297" s="16"/>
      <c r="AK297" s="16">
        <v>112328.63547892765</v>
      </c>
      <c r="AL297" s="16">
        <v>112328.63547892765</v>
      </c>
      <c r="AM297" s="16">
        <v>112328.63547892765</v>
      </c>
      <c r="AN297" s="16"/>
      <c r="AO297" s="4"/>
      <c r="AP297" s="4"/>
      <c r="AQ297" s="4"/>
      <c r="AR297" s="9">
        <v>12.492245710520123</v>
      </c>
      <c r="AS297" s="9">
        <v>14.047822922981352</v>
      </c>
      <c r="AT297" s="9">
        <v>9.4299340375975262</v>
      </c>
      <c r="AU297" s="9">
        <v>0</v>
      </c>
      <c r="AV297" s="9">
        <v>0</v>
      </c>
      <c r="AW297" s="9" t="b">
        <v>0</v>
      </c>
      <c r="AX297" s="9" t="b">
        <v>0</v>
      </c>
      <c r="AY297" s="9">
        <v>0</v>
      </c>
      <c r="AZ297" s="9">
        <v>0</v>
      </c>
      <c r="BA297" s="9">
        <v>419.16912826853155</v>
      </c>
      <c r="BB297" s="9">
        <v>1</v>
      </c>
      <c r="BC297" s="9">
        <v>15.040987161757698</v>
      </c>
      <c r="BD297" s="9">
        <v>4.1056150446299924</v>
      </c>
      <c r="BE297" s="9">
        <v>3.3692716555726396</v>
      </c>
      <c r="BF297" s="9" t="s">
        <v>216</v>
      </c>
      <c r="BG297" s="9">
        <v>9.8291911865402675</v>
      </c>
      <c r="BH297" s="9"/>
      <c r="BI297" s="9"/>
      <c r="BJ297" s="4" t="s">
        <v>167</v>
      </c>
      <c r="BK297" s="4"/>
      <c r="BL297" s="4">
        <v>0.2359999999999971</v>
      </c>
      <c r="BM297" s="16"/>
      <c r="BN297" s="16"/>
      <c r="BO297" s="16"/>
      <c r="BP297" s="16"/>
      <c r="BQ297" s="16">
        <v>5700.2226261583755</v>
      </c>
      <c r="BR297" s="16">
        <v>5700.2226261583755</v>
      </c>
      <c r="BS297" s="16">
        <v>5700.2226261583755</v>
      </c>
      <c r="BT297" s="16"/>
      <c r="BU297" s="4"/>
      <c r="BV297" s="4">
        <v>0.72299999999999898</v>
      </c>
      <c r="BW297" s="16"/>
      <c r="BX297" s="16"/>
      <c r="BY297" s="16"/>
      <c r="BZ297" s="16"/>
      <c r="CA297" s="16">
        <v>32852.07478900937</v>
      </c>
      <c r="CB297" s="16">
        <v>32852.07478900937</v>
      </c>
      <c r="CC297" s="16">
        <v>32852.07478900937</v>
      </c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4"/>
      <c r="CV297" s="4"/>
      <c r="CW297" s="4"/>
      <c r="CX297" s="4"/>
      <c r="CY297" s="4"/>
      <c r="CZ297" s="22"/>
      <c r="DA297" s="4">
        <v>0</v>
      </c>
      <c r="DB297" s="4">
        <v>0</v>
      </c>
      <c r="DC297" s="4">
        <v>0</v>
      </c>
      <c r="DD297" s="4">
        <v>0</v>
      </c>
      <c r="DE297" s="4">
        <v>178</v>
      </c>
      <c r="DF297" s="4">
        <v>366</v>
      </c>
      <c r="DG297" s="4">
        <v>365</v>
      </c>
      <c r="DH297" s="4">
        <v>0</v>
      </c>
      <c r="DI297" s="16">
        <f t="shared" si="54"/>
        <v>112328.63547892765</v>
      </c>
      <c r="DJ297" s="16">
        <f t="shared" si="55"/>
        <v>5700.2226261583755</v>
      </c>
      <c r="DK297" s="16">
        <f t="shared" si="56"/>
        <v>32852.074789009377</v>
      </c>
      <c r="DL297" s="16">
        <f t="shared" si="57"/>
        <v>0</v>
      </c>
      <c r="DM297" s="16">
        <f t="shared" si="58"/>
        <v>0</v>
      </c>
      <c r="DN297" s="22"/>
      <c r="DO297" s="4">
        <f>COUNTIFS(crashes!$G$2:$G$17624,"&gt;="&amp;S297,crashes!$G$2:$G$17624,"&lt;"&amp;T297,crashes!$D$2:$D$17624,"="&amp;C297, crashes!$S$2:$S$17624, "&gt;="&amp;AE297, crashes!$S$2:$S$17624, "&lt;="&amp;AF297, crashes!$E$2:$E$17624, "="&amp;D297 )</f>
        <v>11</v>
      </c>
      <c r="DP297" s="29">
        <f>COUNTIFS(crashes!$G$2:$G$17624,"&gt;="&amp;S297,crashes!$G$2:$G$17624,"&lt;"&amp;T297,crashes!$D$2:$D$17624,"="&amp;C297, crashes!$S$2:$S$17624, "&gt;="&amp;AE297, crashes!$S$2:$S$17624, "&lt;="&amp;AF297, crashes!$E$2:$E$17624, "="&amp;D297, crashes!$R$2:$R$17624, "=Weekday")</f>
        <v>9</v>
      </c>
      <c r="DQ297" s="29">
        <f>COUNTIFS(crashes!$G$2:$G$17624,"&gt;="&amp;S297,crashes!$G$2:$G$17624,"&lt;"&amp;T297,crashes!$D$2:$D$17624,"="&amp;C297, crashes!$S$2:$S$17624, "&gt;="&amp;AE297, crashes!$S$2:$S$17624, "&lt;="&amp;AF297, crashes!$E$2:$E$17624, "="&amp;D297, crashes!$R$2:$R$17624, "=Weekend")</f>
        <v>2</v>
      </c>
      <c r="DR297" s="30">
        <f>COUNTIFS(crashes!$G$2:$G$17624,"&gt;="&amp;S297,crashes!$G$2:$G$17624,"&lt;"&amp;T297,crashes!$D$2:$D$17624,"="&amp;C297, crashes!$S$2:$S$17624, "&gt;="&amp;AE297, crashes!$S$2:$S$17624, "&lt;="&amp;AF297, crashes!$E$2:$E$17624, "="&amp;D297,  crashes!$R$2:$R$17624, "=Weekday", crashes!$N$2:$N$17624,"=K")</f>
        <v>0</v>
      </c>
      <c r="DS297" s="30">
        <f>COUNTIFS(crashes!$G$2:$G$17624,"&gt;="&amp;S297,crashes!$G$2:$G$17624,"&lt;"&amp;T297,crashes!$D$2:$D$17624,"="&amp;C297, crashes!$S$2:$S$17624, "&gt;="&amp;AE297, crashes!$S$2:$S$17624, "&lt;="&amp;AF297, crashes!$E$2:$E$17624, "="&amp;D297,  crashes!$R$2:$R$17624, "=Weekday", crashes!$N$2:$N$17624,"=A")</f>
        <v>0</v>
      </c>
      <c r="DT297" s="30">
        <f>COUNTIFS(crashes!$G$2:$G$17624,"&gt;="&amp;S297,crashes!$G$2:$G$17624,"&lt;"&amp;T297,crashes!$D$2:$D$17624,"="&amp;C297, crashes!$S$2:$S$17624, "&gt;="&amp;AE297, crashes!$S$2:$S$17624, "&lt;="&amp;AF297, crashes!$E$2:$E$17624, "="&amp;D297,  crashes!$R$2:$R$17624, "=Weekday", crashes!$N$2:$N$17624,"=B")</f>
        <v>2</v>
      </c>
      <c r="DU297" s="30">
        <f>COUNTIFS(crashes!$G$2:$G$17624,"&gt;="&amp;S297,crashes!$G$2:$G$17624,"&lt;"&amp;T297,crashes!$D$2:$D$17624,"="&amp;C297, crashes!$S$2:$S$17624, "&gt;="&amp;AE297, crashes!$S$2:$S$17624, "&lt;="&amp;AF297, crashes!$E$2:$E$17624, "="&amp;D297,  crashes!$R$2:$R$17624, "=Weekday", crashes!$N$2:$N$17624,"=C")</f>
        <v>0</v>
      </c>
      <c r="DV297" s="30">
        <f>COUNTIFS(crashes!$G$2:$G$17624,"&gt;="&amp;S297,crashes!$G$2:$G$17624,"&lt;"&amp;T297,crashes!$D$2:$D$17624,"="&amp;C297, crashes!$S$2:$S$17624, "&gt;="&amp;AE297, crashes!$S$2:$S$17624, "&lt;="&amp;AF297, crashes!$E$2:$E$17624, "="&amp;D297,  crashes!$R$2:$R$17624, "=Weekday", crashes!$N$2:$N$17624,"=ABC")</f>
        <v>0</v>
      </c>
      <c r="DW297" s="30">
        <f>COUNTIFS(crashes!$G$2:$G$17624,"&gt;="&amp;S297,crashes!$G$2:$G$17624,"&lt;"&amp;T297,crashes!$D$2:$D$17624,"="&amp;C297, crashes!$S$2:$S$17624, "&gt;="&amp;AE297, crashes!$S$2:$S$17624, "&lt;="&amp;AF297, crashes!$E$2:$E$17624, "="&amp;D297,  crashes!$R$2:$R$17624, "=Weekday", crashes!$N$2:$N$17624,"=O")</f>
        <v>7</v>
      </c>
      <c r="DX297" s="30">
        <f>COUNTIFS(crashes!$G$2:$G$17624,"&gt;="&amp;S297,crashes!$G$2:$G$17624,"&lt;"&amp;T297,crashes!$D$2:$D$17624,"="&amp;C297, crashes!$S$2:$S$17624, "&gt;="&amp;AE297, crashes!$S$2:$S$17624, "&lt;="&amp;AF297, crashes!$E$2:$E$17624, "="&amp;D297,  crashes!$R$2:$R$17624, "=Weekend", crashes!$N$2:$N$17624,"=K")</f>
        <v>0</v>
      </c>
      <c r="DY297" s="30">
        <f>COUNTIFS(crashes!$G$2:$G$17624,"&gt;="&amp;S297,crashes!$G$2:$G$17624,"&lt;"&amp;T297,crashes!$D$2:$D$17624,"="&amp;C297, crashes!$S$2:$S$17624, "&gt;="&amp;AE297, crashes!$S$2:$S$17624, "&lt;="&amp;AF297, crashes!$E$2:$E$17624, "="&amp;D297,  crashes!$R$2:$R$17624, "=Weekend", crashes!$N$2:$N$17624,"=A")</f>
        <v>1</v>
      </c>
      <c r="DZ297" s="30">
        <f>COUNTIFS(crashes!$G$2:$G$17624,"&gt;="&amp;S297,crashes!$G$2:$G$17624,"&lt;"&amp;T297,crashes!$D$2:$D$17624,"="&amp;C297, crashes!$S$2:$S$17624, "&gt;="&amp;AE297, crashes!$S$2:$S$17624, "&lt;="&amp;AF297, crashes!$E$2:$E$17624, "="&amp;D297,  crashes!$R$2:$R$17624, "=Weekend", crashes!$N$2:$N$17624,"=B")</f>
        <v>1</v>
      </c>
      <c r="EA297" s="30">
        <f>COUNTIFS(crashes!$G$2:$G$17624,"&gt;="&amp;S297,crashes!$G$2:$G$17624,"&lt;"&amp;T297,crashes!$D$2:$D$17624,"="&amp;C297, crashes!$S$2:$S$17624, "&gt;="&amp;AE297, crashes!$S$2:$S$17624, "&lt;="&amp;AF297, crashes!$E$2:$E$17624, "="&amp;D297,  crashes!$R$2:$R$17624, "=Weekend", crashes!$N$2:$N$17624,"=C")</f>
        <v>0</v>
      </c>
      <c r="EB297" s="30">
        <f>COUNTIFS(crashes!$G$2:$G$17624,"&gt;="&amp;S297,crashes!$G$2:$G$17624,"&lt;"&amp;T297,crashes!$D$2:$D$17624,"="&amp;C297, crashes!$S$2:$S$17624, "&gt;="&amp;AE297, crashes!$S$2:$S$17624, "&lt;="&amp;AF297, crashes!$E$2:$E$17624, "="&amp;D297,  crashes!$R$2:$R$17624, "=Weekend", crashes!$N$2:$N$17624,"=ABC")</f>
        <v>0</v>
      </c>
      <c r="EC297" s="30">
        <f>COUNTIFS(crashes!$G$2:$G$17624,"&gt;="&amp;S297,crashes!$G$2:$G$17624,"&lt;"&amp;T297,crashes!$D$2:$D$17624,"="&amp;C297, crashes!$S$2:$S$17624, "&gt;="&amp;AE297, crashes!$S$2:$S$17624, "&lt;="&amp;AF297, crashes!$E$2:$E$17624, "="&amp;D297,  crashes!$R$2:$R$17624, "=Weekend", crashes!$N$2:$N$17624,"=O")</f>
        <v>0</v>
      </c>
      <c r="ED297" s="4">
        <f t="shared" si="59"/>
        <v>0</v>
      </c>
      <c r="EE297" s="4">
        <f t="shared" si="60"/>
        <v>1</v>
      </c>
      <c r="EF297" s="4">
        <f t="shared" si="61"/>
        <v>3</v>
      </c>
      <c r="EG297" s="4">
        <f t="shared" si="62"/>
        <v>0</v>
      </c>
      <c r="EH297" s="4">
        <f t="shared" si="63"/>
        <v>0</v>
      </c>
      <c r="EI297" s="50">
        <f t="shared" si="64"/>
        <v>4</v>
      </c>
      <c r="EJ297" s="4">
        <f t="shared" si="65"/>
        <v>7</v>
      </c>
      <c r="EK297" s="6"/>
      <c r="EL297" s="3">
        <v>2016</v>
      </c>
      <c r="EM297" s="3">
        <v>6.9000000000002615E-2</v>
      </c>
      <c r="EN297" s="3">
        <v>1.091E-2</v>
      </c>
      <c r="EO297" s="3">
        <v>7.8100000000000001E-3</v>
      </c>
      <c r="EP297" s="3">
        <v>6.4999999999999997E-3</v>
      </c>
      <c r="EQ297" s="3">
        <v>7.7799999999999996E-3</v>
      </c>
      <c r="ER297" s="3">
        <v>1.49E-2</v>
      </c>
      <c r="ES297" s="3">
        <v>3.603E-2</v>
      </c>
      <c r="ET297" s="3">
        <v>5.135E-2</v>
      </c>
      <c r="EU297" s="3">
        <v>6.973E-2</v>
      </c>
      <c r="EV297" s="3">
        <v>7.3480000000000004E-2</v>
      </c>
      <c r="EW297" s="3">
        <v>6.6610000000000003E-2</v>
      </c>
      <c r="EX297" s="3">
        <v>5.7709999999999997E-2</v>
      </c>
      <c r="EY297" s="3">
        <v>5.2540000000000003E-2</v>
      </c>
      <c r="EZ297" s="3">
        <v>5.3499999999999999E-2</v>
      </c>
      <c r="FA297" s="3">
        <v>5.5579999999999997E-2</v>
      </c>
      <c r="FB297" s="3">
        <v>6.615E-2</v>
      </c>
      <c r="FC297" s="3">
        <v>6.5670000000000006E-2</v>
      </c>
      <c r="FD297" s="3">
        <v>6.225E-2</v>
      </c>
      <c r="FE297" s="3">
        <v>6.268E-2</v>
      </c>
      <c r="FF297" s="3">
        <v>6.2399999999999997E-2</v>
      </c>
      <c r="FG297" s="3">
        <v>5.2240000000000002E-2</v>
      </c>
      <c r="FH297" s="3">
        <v>3.6929999999999998E-2</v>
      </c>
      <c r="FI297" s="3">
        <v>3.032E-2</v>
      </c>
      <c r="FJ297" s="3">
        <v>2.4340000000000001E-2</v>
      </c>
      <c r="FK297" s="3">
        <v>1.7010000000000001E-2</v>
      </c>
      <c r="FL297" s="3">
        <v>2016</v>
      </c>
      <c r="FM297" s="3">
        <v>6.9000000000002615E-2</v>
      </c>
      <c r="FN297" s="3">
        <v>2016</v>
      </c>
      <c r="FO297" s="51">
        <v>6.9000000000002615E-2</v>
      </c>
      <c r="FP297" s="51">
        <v>43.8</v>
      </c>
      <c r="FQ297" s="51">
        <v>1.677E-2</v>
      </c>
      <c r="FR297" s="51">
        <v>1.0945E-2</v>
      </c>
      <c r="FS297" s="3">
        <v>8.1349999999999999E-3</v>
      </c>
      <c r="FT297" s="3">
        <v>7.6600000000000001E-3</v>
      </c>
      <c r="FU297" s="3">
        <v>8.3750000000000005E-3</v>
      </c>
      <c r="FV297" s="3">
        <v>1.2669999999999999E-2</v>
      </c>
      <c r="FW297" s="3">
        <v>1.908E-2</v>
      </c>
      <c r="FX297" s="3">
        <v>2.5610000000000001E-2</v>
      </c>
      <c r="FY297" s="3">
        <v>3.3869999999999997E-2</v>
      </c>
      <c r="FZ297" s="3">
        <v>4.3590000000000004E-2</v>
      </c>
      <c r="GA297" s="3">
        <v>5.2820000000000006E-2</v>
      </c>
      <c r="GB297" s="3">
        <v>5.7759999999999999E-2</v>
      </c>
      <c r="GC297" s="3">
        <v>6.0725000000000001E-2</v>
      </c>
      <c r="GD297" s="3">
        <v>6.1684999999999997E-2</v>
      </c>
      <c r="GE297" s="3">
        <v>6.1069999999999999E-2</v>
      </c>
      <c r="GF297" s="3">
        <v>6.0159999999999998E-2</v>
      </c>
      <c r="GG297" s="3">
        <v>5.9054999999999996E-2</v>
      </c>
      <c r="GH297" s="3">
        <v>5.7114999999999999E-2</v>
      </c>
      <c r="GI297" s="3">
        <v>5.4970000000000005E-2</v>
      </c>
      <c r="GJ297" s="3">
        <v>4.82E-2</v>
      </c>
      <c r="GK297" s="3">
        <v>4.1184999999999999E-2</v>
      </c>
      <c r="GL297" s="3">
        <v>3.6155000000000007E-2</v>
      </c>
      <c r="GM297" s="3">
        <v>2.9685000000000003E-2</v>
      </c>
      <c r="GN297" s="3">
        <v>2.188E-2</v>
      </c>
      <c r="GO297" s="22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</row>
    <row r="298" spans="1:264" s="3" customFormat="1" ht="12" customHeight="1" x14ac:dyDescent="0.2">
      <c r="A298" s="4" t="s">
        <v>391</v>
      </c>
      <c r="B298" s="4" t="s">
        <v>218</v>
      </c>
      <c r="C298" s="4">
        <v>495</v>
      </c>
      <c r="D298" s="4" t="s">
        <v>90</v>
      </c>
      <c r="E298" s="4" t="s">
        <v>67</v>
      </c>
      <c r="F298" s="4" t="s">
        <v>68</v>
      </c>
      <c r="G298" s="4">
        <v>4</v>
      </c>
      <c r="H298" s="4" t="s">
        <v>167</v>
      </c>
      <c r="I298" s="4">
        <v>0</v>
      </c>
      <c r="J298" s="4">
        <v>0</v>
      </c>
      <c r="K298" s="4"/>
      <c r="L298" s="4"/>
      <c r="M298" s="4"/>
      <c r="N298" s="4"/>
      <c r="O298" s="4"/>
      <c r="P298" s="4" t="s">
        <v>708</v>
      </c>
      <c r="Q298" s="4" t="str">
        <f t="shared" si="66"/>
        <v>38°56'57.5599"N, 77°11'57.72"W</v>
      </c>
      <c r="R298" s="4" t="s">
        <v>709</v>
      </c>
      <c r="S298" s="4">
        <v>43.948999999999998</v>
      </c>
      <c r="T298" s="4">
        <v>44.238</v>
      </c>
      <c r="U298" s="4">
        <v>1</v>
      </c>
      <c r="V298" s="10">
        <v>43220</v>
      </c>
      <c r="W298" s="4">
        <v>1</v>
      </c>
      <c r="X298" s="14">
        <v>0.28900000000000148</v>
      </c>
      <c r="Y298" s="14"/>
      <c r="Z298" s="16"/>
      <c r="AA298" s="4"/>
      <c r="AB298" s="4"/>
      <c r="AC298" s="4"/>
      <c r="AD298" s="4"/>
      <c r="AE298" s="10">
        <v>42192</v>
      </c>
      <c r="AF298" s="10">
        <v>43100</v>
      </c>
      <c r="AG298" s="16"/>
      <c r="AH298" s="16"/>
      <c r="AI298" s="16"/>
      <c r="AJ298" s="16"/>
      <c r="AK298" s="16">
        <v>112328.63547892765</v>
      </c>
      <c r="AL298" s="16">
        <v>112328.63547892765</v>
      </c>
      <c r="AM298" s="16">
        <v>112328.63547892765</v>
      </c>
      <c r="AN298" s="16"/>
      <c r="AO298" s="4">
        <v>0.28899999999999998</v>
      </c>
      <c r="AP298" s="4">
        <v>4778</v>
      </c>
      <c r="AQ298" s="4">
        <v>0.28899999999999998</v>
      </c>
      <c r="AR298" s="9">
        <v>12.528174879728942</v>
      </c>
      <c r="AS298" s="9">
        <v>10.714084072701192</v>
      </c>
      <c r="AT298" s="9">
        <v>9.7030887913840509</v>
      </c>
      <c r="AU298" s="9">
        <v>0</v>
      </c>
      <c r="AV298" s="9">
        <v>0</v>
      </c>
      <c r="AW298" s="9" t="b">
        <v>0</v>
      </c>
      <c r="AX298" s="9" t="b">
        <v>0</v>
      </c>
      <c r="AY298" s="9">
        <v>0</v>
      </c>
      <c r="AZ298" s="9">
        <v>0</v>
      </c>
      <c r="BA298" s="9">
        <v>1307.6270886582686</v>
      </c>
      <c r="BB298" s="9">
        <v>1.1312625205989091</v>
      </c>
      <c r="BC298" s="9">
        <v>15.395790500238517</v>
      </c>
      <c r="BD298" s="9">
        <v>4.0077240250033626</v>
      </c>
      <c r="BE298" s="9">
        <v>3.138254685456769</v>
      </c>
      <c r="BF298" s="9" t="s">
        <v>216</v>
      </c>
      <c r="BG298" s="9">
        <v>10.108015267001937</v>
      </c>
      <c r="BH298" s="9"/>
      <c r="BI298" s="9"/>
      <c r="BJ298" s="4" t="s">
        <v>167</v>
      </c>
      <c r="BK298" s="4"/>
      <c r="BL298" s="4">
        <v>0.3159999999999954</v>
      </c>
      <c r="BM298" s="16"/>
      <c r="BN298" s="16"/>
      <c r="BO298" s="16"/>
      <c r="BP298" s="16"/>
      <c r="BQ298" s="16">
        <v>5700.2226261583755</v>
      </c>
      <c r="BR298" s="16">
        <v>5700.2226261583755</v>
      </c>
      <c r="BS298" s="16">
        <v>5700.2226261583755</v>
      </c>
      <c r="BT298" s="16"/>
      <c r="BU298" s="4"/>
      <c r="BV298" s="4">
        <v>0.4339999999999975</v>
      </c>
      <c r="BW298" s="16"/>
      <c r="BX298" s="16"/>
      <c r="BY298" s="16"/>
      <c r="BZ298" s="16"/>
      <c r="CA298" s="16">
        <v>32852.07478900937</v>
      </c>
      <c r="CB298" s="16">
        <v>32852.07478900937</v>
      </c>
      <c r="CC298" s="16">
        <v>32852.07478900937</v>
      </c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4"/>
      <c r="CV298" s="4"/>
      <c r="CW298" s="4"/>
      <c r="CX298" s="4"/>
      <c r="CY298" s="4"/>
      <c r="CZ298" s="22"/>
      <c r="DA298" s="4">
        <v>0</v>
      </c>
      <c r="DB298" s="4">
        <v>0</v>
      </c>
      <c r="DC298" s="4">
        <v>0</v>
      </c>
      <c r="DD298" s="4">
        <v>0</v>
      </c>
      <c r="DE298" s="4">
        <v>178</v>
      </c>
      <c r="DF298" s="4">
        <v>366</v>
      </c>
      <c r="DG298" s="4">
        <v>365</v>
      </c>
      <c r="DH298" s="4">
        <v>0</v>
      </c>
      <c r="DI298" s="16">
        <f t="shared" si="54"/>
        <v>112328.63547892765</v>
      </c>
      <c r="DJ298" s="16">
        <f t="shared" si="55"/>
        <v>5700.2226261583755</v>
      </c>
      <c r="DK298" s="16">
        <f t="shared" si="56"/>
        <v>32852.074789009377</v>
      </c>
      <c r="DL298" s="16">
        <f t="shared" si="57"/>
        <v>0</v>
      </c>
      <c r="DM298" s="16">
        <f t="shared" si="58"/>
        <v>0</v>
      </c>
      <c r="DN298" s="22"/>
      <c r="DO298" s="4">
        <f>COUNTIFS(crashes!$G$2:$G$17624,"&gt;="&amp;S298,crashes!$G$2:$G$17624,"&lt;"&amp;T298,crashes!$D$2:$D$17624,"="&amp;C298, crashes!$S$2:$S$17624, "&gt;="&amp;AE298, crashes!$S$2:$S$17624, "&lt;="&amp;AF298, crashes!$E$2:$E$17624, "="&amp;D298 )</f>
        <v>7</v>
      </c>
      <c r="DP298" s="29">
        <f>COUNTIFS(crashes!$G$2:$G$17624,"&gt;="&amp;S298,crashes!$G$2:$G$17624,"&lt;"&amp;T298,crashes!$D$2:$D$17624,"="&amp;C298, crashes!$S$2:$S$17624, "&gt;="&amp;AE298, crashes!$S$2:$S$17624, "&lt;="&amp;AF298, crashes!$E$2:$E$17624, "="&amp;D298, crashes!$R$2:$R$17624, "=Weekday")</f>
        <v>7</v>
      </c>
      <c r="DQ298" s="29">
        <f>COUNTIFS(crashes!$G$2:$G$17624,"&gt;="&amp;S298,crashes!$G$2:$G$17624,"&lt;"&amp;T298,crashes!$D$2:$D$17624,"="&amp;C298, crashes!$S$2:$S$17624, "&gt;="&amp;AE298, crashes!$S$2:$S$17624, "&lt;="&amp;AF298, crashes!$E$2:$E$17624, "="&amp;D298, crashes!$R$2:$R$17624, "=Weekend")</f>
        <v>0</v>
      </c>
      <c r="DR298" s="30">
        <f>COUNTIFS(crashes!$G$2:$G$17624,"&gt;="&amp;S298,crashes!$G$2:$G$17624,"&lt;"&amp;T298,crashes!$D$2:$D$17624,"="&amp;C298, crashes!$S$2:$S$17624, "&gt;="&amp;AE298, crashes!$S$2:$S$17624, "&lt;="&amp;AF298, crashes!$E$2:$E$17624, "="&amp;D298,  crashes!$R$2:$R$17624, "=Weekday", crashes!$N$2:$N$17624,"=K")</f>
        <v>0</v>
      </c>
      <c r="DS298" s="30">
        <f>COUNTIFS(crashes!$G$2:$G$17624,"&gt;="&amp;S298,crashes!$G$2:$G$17624,"&lt;"&amp;T298,crashes!$D$2:$D$17624,"="&amp;C298, crashes!$S$2:$S$17624, "&gt;="&amp;AE298, crashes!$S$2:$S$17624, "&lt;="&amp;AF298, crashes!$E$2:$E$17624, "="&amp;D298,  crashes!$R$2:$R$17624, "=Weekday", crashes!$N$2:$N$17624,"=A")</f>
        <v>0</v>
      </c>
      <c r="DT298" s="30">
        <f>COUNTIFS(crashes!$G$2:$G$17624,"&gt;="&amp;S298,crashes!$G$2:$G$17624,"&lt;"&amp;T298,crashes!$D$2:$D$17624,"="&amp;C298, crashes!$S$2:$S$17624, "&gt;="&amp;AE298, crashes!$S$2:$S$17624, "&lt;="&amp;AF298, crashes!$E$2:$E$17624, "="&amp;D298,  crashes!$R$2:$R$17624, "=Weekday", crashes!$N$2:$N$17624,"=B")</f>
        <v>0</v>
      </c>
      <c r="DU298" s="30">
        <f>COUNTIFS(crashes!$G$2:$G$17624,"&gt;="&amp;S298,crashes!$G$2:$G$17624,"&lt;"&amp;T298,crashes!$D$2:$D$17624,"="&amp;C298, crashes!$S$2:$S$17624, "&gt;="&amp;AE298, crashes!$S$2:$S$17624, "&lt;="&amp;AF298, crashes!$E$2:$E$17624, "="&amp;D298,  crashes!$R$2:$R$17624, "=Weekday", crashes!$N$2:$N$17624,"=C")</f>
        <v>1</v>
      </c>
      <c r="DV298" s="30">
        <f>COUNTIFS(crashes!$G$2:$G$17624,"&gt;="&amp;S298,crashes!$G$2:$G$17624,"&lt;"&amp;T298,crashes!$D$2:$D$17624,"="&amp;C298, crashes!$S$2:$S$17624, "&gt;="&amp;AE298, crashes!$S$2:$S$17624, "&lt;="&amp;AF298, crashes!$E$2:$E$17624, "="&amp;D298,  crashes!$R$2:$R$17624, "=Weekday", crashes!$N$2:$N$17624,"=ABC")</f>
        <v>0</v>
      </c>
      <c r="DW298" s="30">
        <f>COUNTIFS(crashes!$G$2:$G$17624,"&gt;="&amp;S298,crashes!$G$2:$G$17624,"&lt;"&amp;T298,crashes!$D$2:$D$17624,"="&amp;C298, crashes!$S$2:$S$17624, "&gt;="&amp;AE298, crashes!$S$2:$S$17624, "&lt;="&amp;AF298, crashes!$E$2:$E$17624, "="&amp;D298,  crashes!$R$2:$R$17624, "=Weekday", crashes!$N$2:$N$17624,"=O")</f>
        <v>6</v>
      </c>
      <c r="DX298" s="30">
        <f>COUNTIFS(crashes!$G$2:$G$17624,"&gt;="&amp;S298,crashes!$G$2:$G$17624,"&lt;"&amp;T298,crashes!$D$2:$D$17624,"="&amp;C298, crashes!$S$2:$S$17624, "&gt;="&amp;AE298, crashes!$S$2:$S$17624, "&lt;="&amp;AF298, crashes!$E$2:$E$17624, "="&amp;D298,  crashes!$R$2:$R$17624, "=Weekend", crashes!$N$2:$N$17624,"=K")</f>
        <v>0</v>
      </c>
      <c r="DY298" s="30">
        <f>COUNTIFS(crashes!$G$2:$G$17624,"&gt;="&amp;S298,crashes!$G$2:$G$17624,"&lt;"&amp;T298,crashes!$D$2:$D$17624,"="&amp;C298, crashes!$S$2:$S$17624, "&gt;="&amp;AE298, crashes!$S$2:$S$17624, "&lt;="&amp;AF298, crashes!$E$2:$E$17624, "="&amp;D298,  crashes!$R$2:$R$17624, "=Weekend", crashes!$N$2:$N$17624,"=A")</f>
        <v>0</v>
      </c>
      <c r="DZ298" s="30">
        <f>COUNTIFS(crashes!$G$2:$G$17624,"&gt;="&amp;S298,crashes!$G$2:$G$17624,"&lt;"&amp;T298,crashes!$D$2:$D$17624,"="&amp;C298, crashes!$S$2:$S$17624, "&gt;="&amp;AE298, crashes!$S$2:$S$17624, "&lt;="&amp;AF298, crashes!$E$2:$E$17624, "="&amp;D298,  crashes!$R$2:$R$17624, "=Weekend", crashes!$N$2:$N$17624,"=B")</f>
        <v>0</v>
      </c>
      <c r="EA298" s="30">
        <f>COUNTIFS(crashes!$G$2:$G$17624,"&gt;="&amp;S298,crashes!$G$2:$G$17624,"&lt;"&amp;T298,crashes!$D$2:$D$17624,"="&amp;C298, crashes!$S$2:$S$17624, "&gt;="&amp;AE298, crashes!$S$2:$S$17624, "&lt;="&amp;AF298, crashes!$E$2:$E$17624, "="&amp;D298,  crashes!$R$2:$R$17624, "=Weekend", crashes!$N$2:$N$17624,"=C")</f>
        <v>0</v>
      </c>
      <c r="EB298" s="30">
        <f>COUNTIFS(crashes!$G$2:$G$17624,"&gt;="&amp;S298,crashes!$G$2:$G$17624,"&lt;"&amp;T298,crashes!$D$2:$D$17624,"="&amp;C298, crashes!$S$2:$S$17624, "&gt;="&amp;AE298, crashes!$S$2:$S$17624, "&lt;="&amp;AF298, crashes!$E$2:$E$17624, "="&amp;D298,  crashes!$R$2:$R$17624, "=Weekend", crashes!$N$2:$N$17624,"=ABC")</f>
        <v>0</v>
      </c>
      <c r="EC298" s="30">
        <f>COUNTIFS(crashes!$G$2:$G$17624,"&gt;="&amp;S298,crashes!$G$2:$G$17624,"&lt;"&amp;T298,crashes!$D$2:$D$17624,"="&amp;C298, crashes!$S$2:$S$17624, "&gt;="&amp;AE298, crashes!$S$2:$S$17624, "&lt;="&amp;AF298, crashes!$E$2:$E$17624, "="&amp;D298,  crashes!$R$2:$R$17624, "=Weekend", crashes!$N$2:$N$17624,"=O")</f>
        <v>0</v>
      </c>
      <c r="ED298" s="4">
        <f t="shared" si="59"/>
        <v>0</v>
      </c>
      <c r="EE298" s="4">
        <f t="shared" si="60"/>
        <v>0</v>
      </c>
      <c r="EF298" s="4">
        <f t="shared" si="61"/>
        <v>0</v>
      </c>
      <c r="EG298" s="4">
        <f t="shared" si="62"/>
        <v>1</v>
      </c>
      <c r="EH298" s="4">
        <f t="shared" si="63"/>
        <v>0</v>
      </c>
      <c r="EI298" s="50">
        <f t="shared" si="64"/>
        <v>1</v>
      </c>
      <c r="EJ298" s="4">
        <f t="shared" si="65"/>
        <v>6</v>
      </c>
      <c r="EK298" s="6"/>
      <c r="EL298" s="3">
        <v>2016</v>
      </c>
      <c r="EM298" s="3">
        <v>0.14900000000000091</v>
      </c>
      <c r="EN298" s="3">
        <v>1.091E-2</v>
      </c>
      <c r="EO298" s="3">
        <v>7.8100000000000001E-3</v>
      </c>
      <c r="EP298" s="3">
        <v>6.4999999999999997E-3</v>
      </c>
      <c r="EQ298" s="3">
        <v>7.7799999999999996E-3</v>
      </c>
      <c r="ER298" s="3">
        <v>1.49E-2</v>
      </c>
      <c r="ES298" s="3">
        <v>3.603E-2</v>
      </c>
      <c r="ET298" s="3">
        <v>5.135E-2</v>
      </c>
      <c r="EU298" s="3">
        <v>6.973E-2</v>
      </c>
      <c r="EV298" s="3">
        <v>7.3480000000000004E-2</v>
      </c>
      <c r="EW298" s="3">
        <v>6.6610000000000003E-2</v>
      </c>
      <c r="EX298" s="3">
        <v>5.7709999999999997E-2</v>
      </c>
      <c r="EY298" s="3">
        <v>5.2540000000000003E-2</v>
      </c>
      <c r="EZ298" s="3">
        <v>5.3499999999999999E-2</v>
      </c>
      <c r="FA298" s="3">
        <v>5.5579999999999997E-2</v>
      </c>
      <c r="FB298" s="3">
        <v>6.615E-2</v>
      </c>
      <c r="FC298" s="3">
        <v>6.5670000000000006E-2</v>
      </c>
      <c r="FD298" s="3">
        <v>6.225E-2</v>
      </c>
      <c r="FE298" s="3">
        <v>6.268E-2</v>
      </c>
      <c r="FF298" s="3">
        <v>6.2399999999999997E-2</v>
      </c>
      <c r="FG298" s="3">
        <v>5.2240000000000002E-2</v>
      </c>
      <c r="FH298" s="3">
        <v>3.6929999999999998E-2</v>
      </c>
      <c r="FI298" s="3">
        <v>3.032E-2</v>
      </c>
      <c r="FJ298" s="3">
        <v>2.4340000000000001E-2</v>
      </c>
      <c r="FK298" s="3">
        <v>1.7010000000000001E-2</v>
      </c>
      <c r="FL298" s="3">
        <v>2016</v>
      </c>
      <c r="FM298" s="3">
        <v>0.14900000000000091</v>
      </c>
      <c r="FN298" s="3">
        <v>2016</v>
      </c>
      <c r="FO298" s="51">
        <v>0.14900000000000091</v>
      </c>
      <c r="FP298" s="51">
        <v>43.8</v>
      </c>
      <c r="FQ298" s="51">
        <v>1.677E-2</v>
      </c>
      <c r="FR298" s="51">
        <v>1.0945E-2</v>
      </c>
      <c r="FS298" s="3">
        <v>8.1349999999999999E-3</v>
      </c>
      <c r="FT298" s="3">
        <v>7.6600000000000001E-3</v>
      </c>
      <c r="FU298" s="3">
        <v>8.3750000000000005E-3</v>
      </c>
      <c r="FV298" s="3">
        <v>1.2669999999999999E-2</v>
      </c>
      <c r="FW298" s="3">
        <v>1.908E-2</v>
      </c>
      <c r="FX298" s="3">
        <v>2.5610000000000001E-2</v>
      </c>
      <c r="FY298" s="3">
        <v>3.3869999999999997E-2</v>
      </c>
      <c r="FZ298" s="3">
        <v>4.3590000000000004E-2</v>
      </c>
      <c r="GA298" s="3">
        <v>5.2820000000000006E-2</v>
      </c>
      <c r="GB298" s="3">
        <v>5.7759999999999999E-2</v>
      </c>
      <c r="GC298" s="3">
        <v>6.0725000000000001E-2</v>
      </c>
      <c r="GD298" s="3">
        <v>6.1684999999999997E-2</v>
      </c>
      <c r="GE298" s="3">
        <v>6.1069999999999999E-2</v>
      </c>
      <c r="GF298" s="3">
        <v>6.0159999999999998E-2</v>
      </c>
      <c r="GG298" s="3">
        <v>5.9054999999999996E-2</v>
      </c>
      <c r="GH298" s="3">
        <v>5.7114999999999999E-2</v>
      </c>
      <c r="GI298" s="3">
        <v>5.4970000000000005E-2</v>
      </c>
      <c r="GJ298" s="3">
        <v>4.82E-2</v>
      </c>
      <c r="GK298" s="3">
        <v>4.1184999999999999E-2</v>
      </c>
      <c r="GL298" s="3">
        <v>3.6155000000000007E-2</v>
      </c>
      <c r="GM298" s="3">
        <v>2.9685000000000003E-2</v>
      </c>
      <c r="GN298" s="3">
        <v>2.188E-2</v>
      </c>
      <c r="GO298" s="22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</row>
    <row r="299" spans="1:264" s="3" customFormat="1" ht="12" customHeight="1" x14ac:dyDescent="0.2">
      <c r="A299" s="4" t="s">
        <v>391</v>
      </c>
      <c r="B299" s="4" t="s">
        <v>218</v>
      </c>
      <c r="C299" s="4">
        <v>495</v>
      </c>
      <c r="D299" s="4" t="s">
        <v>90</v>
      </c>
      <c r="E299" s="4" t="s">
        <v>67</v>
      </c>
      <c r="F299" s="4" t="s">
        <v>68</v>
      </c>
      <c r="G299" s="4">
        <v>4</v>
      </c>
      <c r="H299" s="4" t="s">
        <v>167</v>
      </c>
      <c r="I299" s="4">
        <v>0</v>
      </c>
      <c r="J299" s="4">
        <v>0</v>
      </c>
      <c r="K299" s="4"/>
      <c r="L299" s="4"/>
      <c r="M299" s="4"/>
      <c r="N299" s="4"/>
      <c r="O299" s="4"/>
      <c r="P299" s="4" t="s">
        <v>710</v>
      </c>
      <c r="Q299" s="4" t="str">
        <f>R298</f>
        <v>38°56'45.3199"N, 77°12'8.8499"W</v>
      </c>
      <c r="R299" s="4" t="s">
        <v>711</v>
      </c>
      <c r="S299" s="4">
        <v>44.238</v>
      </c>
      <c r="T299" s="4">
        <v>44.338999999999999</v>
      </c>
      <c r="U299" s="4">
        <v>1</v>
      </c>
      <c r="V299" s="10">
        <v>43220</v>
      </c>
      <c r="W299" s="4">
        <v>1</v>
      </c>
      <c r="X299" s="14">
        <v>0.10099999999999909</v>
      </c>
      <c r="Y299" s="14"/>
      <c r="Z299" s="16"/>
      <c r="AA299" s="4"/>
      <c r="AB299" s="4"/>
      <c r="AC299" s="4"/>
      <c r="AD299" s="4"/>
      <c r="AE299" s="10">
        <v>42192</v>
      </c>
      <c r="AF299" s="10">
        <v>43100</v>
      </c>
      <c r="AG299" s="16"/>
      <c r="AH299" s="16"/>
      <c r="AI299" s="16"/>
      <c r="AJ299" s="16"/>
      <c r="AK299" s="16">
        <v>112328.63547892765</v>
      </c>
      <c r="AL299" s="16">
        <v>112328.63547892765</v>
      </c>
      <c r="AM299" s="16">
        <v>112328.63547892765</v>
      </c>
      <c r="AN299" s="16"/>
      <c r="AO299" s="4"/>
      <c r="AP299" s="4"/>
      <c r="AQ299" s="4"/>
      <c r="AR299" s="9">
        <v>12.385875264939799</v>
      </c>
      <c r="AS299" s="9">
        <v>12.263816328792888</v>
      </c>
      <c r="AT299" s="9">
        <v>13.390915118278787</v>
      </c>
      <c r="AU299" s="9">
        <v>0</v>
      </c>
      <c r="AV299" s="9">
        <v>0</v>
      </c>
      <c r="AW299" s="9" t="b">
        <v>0</v>
      </c>
      <c r="AX299" s="9" t="b">
        <v>0</v>
      </c>
      <c r="AY299" s="9">
        <v>0</v>
      </c>
      <c r="AZ299" s="9">
        <v>0</v>
      </c>
      <c r="BA299" s="9">
        <v>533.22562130083907</v>
      </c>
      <c r="BB299" s="9">
        <v>1.3031209931753154</v>
      </c>
      <c r="BC299" s="9">
        <v>22.877185789990069</v>
      </c>
      <c r="BD299" s="9">
        <v>4.4477616855290432</v>
      </c>
      <c r="BE299" s="9">
        <v>3.399009064212497</v>
      </c>
      <c r="BF299" s="9" t="s">
        <v>216</v>
      </c>
      <c r="BG299" s="9">
        <v>13.98346482083504</v>
      </c>
      <c r="BH299" s="9"/>
      <c r="BI299" s="9"/>
      <c r="BJ299" s="4" t="s">
        <v>167</v>
      </c>
      <c r="BK299" s="4"/>
      <c r="BL299" s="4">
        <v>0.60499999999999687</v>
      </c>
      <c r="BM299" s="16"/>
      <c r="BN299" s="16"/>
      <c r="BO299" s="16"/>
      <c r="BP299" s="16"/>
      <c r="BQ299" s="16">
        <v>5700.2226261583755</v>
      </c>
      <c r="BR299" s="16">
        <v>5700.2226261583755</v>
      </c>
      <c r="BS299" s="16">
        <v>5700.2226261583755</v>
      </c>
      <c r="BT299" s="16"/>
      <c r="BU299" s="4"/>
      <c r="BV299" s="4">
        <v>0.33299999999999841</v>
      </c>
      <c r="BW299" s="16"/>
      <c r="BX299" s="16"/>
      <c r="BY299" s="16"/>
      <c r="BZ299" s="16"/>
      <c r="CA299" s="16">
        <v>32852.07478900937</v>
      </c>
      <c r="CB299" s="16">
        <v>32852.07478900937</v>
      </c>
      <c r="CC299" s="16">
        <v>32852.07478900937</v>
      </c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4"/>
      <c r="CV299" s="4"/>
      <c r="CW299" s="4"/>
      <c r="CX299" s="4"/>
      <c r="CY299" s="4"/>
      <c r="CZ299" s="22"/>
      <c r="DA299" s="4">
        <v>0</v>
      </c>
      <c r="DB299" s="4">
        <v>0</v>
      </c>
      <c r="DC299" s="4">
        <v>0</v>
      </c>
      <c r="DD299" s="4">
        <v>0</v>
      </c>
      <c r="DE299" s="4">
        <v>178</v>
      </c>
      <c r="DF299" s="4">
        <v>366</v>
      </c>
      <c r="DG299" s="4">
        <v>365</v>
      </c>
      <c r="DH299" s="4">
        <v>0</v>
      </c>
      <c r="DI299" s="16">
        <f t="shared" si="54"/>
        <v>112328.63547892765</v>
      </c>
      <c r="DJ299" s="16">
        <f t="shared" si="55"/>
        <v>5700.2226261583755</v>
      </c>
      <c r="DK299" s="16">
        <f t="shared" si="56"/>
        <v>32852.074789009377</v>
      </c>
      <c r="DL299" s="16">
        <f t="shared" si="57"/>
        <v>0</v>
      </c>
      <c r="DM299" s="16">
        <f t="shared" si="58"/>
        <v>0</v>
      </c>
      <c r="DN299" s="22"/>
      <c r="DO299" s="4">
        <f>COUNTIFS(crashes!$G$2:$G$17624,"&gt;="&amp;S299,crashes!$G$2:$G$17624,"&lt;"&amp;T299,crashes!$D$2:$D$17624,"="&amp;C299, crashes!$S$2:$S$17624, "&gt;="&amp;AE299, crashes!$S$2:$S$17624, "&lt;="&amp;AF299, crashes!$E$2:$E$17624, "="&amp;D299 )</f>
        <v>5</v>
      </c>
      <c r="DP299" s="29">
        <f>COUNTIFS(crashes!$G$2:$G$17624,"&gt;="&amp;S299,crashes!$G$2:$G$17624,"&lt;"&amp;T299,crashes!$D$2:$D$17624,"="&amp;C299, crashes!$S$2:$S$17624, "&gt;="&amp;AE299, crashes!$S$2:$S$17624, "&lt;="&amp;AF299, crashes!$E$2:$E$17624, "="&amp;D299, crashes!$R$2:$R$17624, "=Weekday")</f>
        <v>3</v>
      </c>
      <c r="DQ299" s="29">
        <f>COUNTIFS(crashes!$G$2:$G$17624,"&gt;="&amp;S299,crashes!$G$2:$G$17624,"&lt;"&amp;T299,crashes!$D$2:$D$17624,"="&amp;C299, crashes!$S$2:$S$17624, "&gt;="&amp;AE299, crashes!$S$2:$S$17624, "&lt;="&amp;AF299, crashes!$E$2:$E$17624, "="&amp;D299, crashes!$R$2:$R$17624, "=Weekend")</f>
        <v>2</v>
      </c>
      <c r="DR299" s="30">
        <f>COUNTIFS(crashes!$G$2:$G$17624,"&gt;="&amp;S299,crashes!$G$2:$G$17624,"&lt;"&amp;T299,crashes!$D$2:$D$17624,"="&amp;C299, crashes!$S$2:$S$17624, "&gt;="&amp;AE299, crashes!$S$2:$S$17624, "&lt;="&amp;AF299, crashes!$E$2:$E$17624, "="&amp;D299,  crashes!$R$2:$R$17624, "=Weekday", crashes!$N$2:$N$17624,"=K")</f>
        <v>0</v>
      </c>
      <c r="DS299" s="30">
        <f>COUNTIFS(crashes!$G$2:$G$17624,"&gt;="&amp;S299,crashes!$G$2:$G$17624,"&lt;"&amp;T299,crashes!$D$2:$D$17624,"="&amp;C299, crashes!$S$2:$S$17624, "&gt;="&amp;AE299, crashes!$S$2:$S$17624, "&lt;="&amp;AF299, crashes!$E$2:$E$17624, "="&amp;D299,  crashes!$R$2:$R$17624, "=Weekday", crashes!$N$2:$N$17624,"=A")</f>
        <v>0</v>
      </c>
      <c r="DT299" s="30">
        <f>COUNTIFS(crashes!$G$2:$G$17624,"&gt;="&amp;S299,crashes!$G$2:$G$17624,"&lt;"&amp;T299,crashes!$D$2:$D$17624,"="&amp;C299, crashes!$S$2:$S$17624, "&gt;="&amp;AE299, crashes!$S$2:$S$17624, "&lt;="&amp;AF299, crashes!$E$2:$E$17624, "="&amp;D299,  crashes!$R$2:$R$17624, "=Weekday", crashes!$N$2:$N$17624,"=B")</f>
        <v>0</v>
      </c>
      <c r="DU299" s="30">
        <f>COUNTIFS(crashes!$G$2:$G$17624,"&gt;="&amp;S299,crashes!$G$2:$G$17624,"&lt;"&amp;T299,crashes!$D$2:$D$17624,"="&amp;C299, crashes!$S$2:$S$17624, "&gt;="&amp;AE299, crashes!$S$2:$S$17624, "&lt;="&amp;AF299, crashes!$E$2:$E$17624, "="&amp;D299,  crashes!$R$2:$R$17624, "=Weekday", crashes!$N$2:$N$17624,"=C")</f>
        <v>0</v>
      </c>
      <c r="DV299" s="30">
        <f>COUNTIFS(crashes!$G$2:$G$17624,"&gt;="&amp;S299,crashes!$G$2:$G$17624,"&lt;"&amp;T299,crashes!$D$2:$D$17624,"="&amp;C299, crashes!$S$2:$S$17624, "&gt;="&amp;AE299, crashes!$S$2:$S$17624, "&lt;="&amp;AF299, crashes!$E$2:$E$17624, "="&amp;D299,  crashes!$R$2:$R$17624, "=Weekday", crashes!$N$2:$N$17624,"=ABC")</f>
        <v>0</v>
      </c>
      <c r="DW299" s="30">
        <f>COUNTIFS(crashes!$G$2:$G$17624,"&gt;="&amp;S299,crashes!$G$2:$G$17624,"&lt;"&amp;T299,crashes!$D$2:$D$17624,"="&amp;C299, crashes!$S$2:$S$17624, "&gt;="&amp;AE299, crashes!$S$2:$S$17624, "&lt;="&amp;AF299, crashes!$E$2:$E$17624, "="&amp;D299,  crashes!$R$2:$R$17624, "=Weekday", crashes!$N$2:$N$17624,"=O")</f>
        <v>3</v>
      </c>
      <c r="DX299" s="30">
        <f>COUNTIFS(crashes!$G$2:$G$17624,"&gt;="&amp;S299,crashes!$G$2:$G$17624,"&lt;"&amp;T299,crashes!$D$2:$D$17624,"="&amp;C299, crashes!$S$2:$S$17624, "&gt;="&amp;AE299, crashes!$S$2:$S$17624, "&lt;="&amp;AF299, crashes!$E$2:$E$17624, "="&amp;D299,  crashes!$R$2:$R$17624, "=Weekend", crashes!$N$2:$N$17624,"=K")</f>
        <v>0</v>
      </c>
      <c r="DY299" s="30">
        <f>COUNTIFS(crashes!$G$2:$G$17624,"&gt;="&amp;S299,crashes!$G$2:$G$17624,"&lt;"&amp;T299,crashes!$D$2:$D$17624,"="&amp;C299, crashes!$S$2:$S$17624, "&gt;="&amp;AE299, crashes!$S$2:$S$17624, "&lt;="&amp;AF299, crashes!$E$2:$E$17624, "="&amp;D299,  crashes!$R$2:$R$17624, "=Weekend", crashes!$N$2:$N$17624,"=A")</f>
        <v>0</v>
      </c>
      <c r="DZ299" s="30">
        <f>COUNTIFS(crashes!$G$2:$G$17624,"&gt;="&amp;S299,crashes!$G$2:$G$17624,"&lt;"&amp;T299,crashes!$D$2:$D$17624,"="&amp;C299, crashes!$S$2:$S$17624, "&gt;="&amp;AE299, crashes!$S$2:$S$17624, "&lt;="&amp;AF299, crashes!$E$2:$E$17624, "="&amp;D299,  crashes!$R$2:$R$17624, "=Weekend", crashes!$N$2:$N$17624,"=B")</f>
        <v>0</v>
      </c>
      <c r="EA299" s="30">
        <f>COUNTIFS(crashes!$G$2:$G$17624,"&gt;="&amp;S299,crashes!$G$2:$G$17624,"&lt;"&amp;T299,crashes!$D$2:$D$17624,"="&amp;C299, crashes!$S$2:$S$17624, "&gt;="&amp;AE299, crashes!$S$2:$S$17624, "&lt;="&amp;AF299, crashes!$E$2:$E$17624, "="&amp;D299,  crashes!$R$2:$R$17624, "=Weekend", crashes!$N$2:$N$17624,"=C")</f>
        <v>0</v>
      </c>
      <c r="EB299" s="30">
        <f>COUNTIFS(crashes!$G$2:$G$17624,"&gt;="&amp;S299,crashes!$G$2:$G$17624,"&lt;"&amp;T299,crashes!$D$2:$D$17624,"="&amp;C299, crashes!$S$2:$S$17624, "&gt;="&amp;AE299, crashes!$S$2:$S$17624, "&lt;="&amp;AF299, crashes!$E$2:$E$17624, "="&amp;D299,  crashes!$R$2:$R$17624, "=Weekend", crashes!$N$2:$N$17624,"=ABC")</f>
        <v>0</v>
      </c>
      <c r="EC299" s="30">
        <f>COUNTIFS(crashes!$G$2:$G$17624,"&gt;="&amp;S299,crashes!$G$2:$G$17624,"&lt;"&amp;T299,crashes!$D$2:$D$17624,"="&amp;C299, crashes!$S$2:$S$17624, "&gt;="&amp;AE299, crashes!$S$2:$S$17624, "&lt;="&amp;AF299, crashes!$E$2:$E$17624, "="&amp;D299,  crashes!$R$2:$R$17624, "=Weekend", crashes!$N$2:$N$17624,"=O")</f>
        <v>2</v>
      </c>
      <c r="ED299" s="4">
        <f t="shared" si="59"/>
        <v>0</v>
      </c>
      <c r="EE299" s="4">
        <f t="shared" si="60"/>
        <v>0</v>
      </c>
      <c r="EF299" s="4">
        <f t="shared" si="61"/>
        <v>0</v>
      </c>
      <c r="EG299" s="4">
        <f t="shared" si="62"/>
        <v>0</v>
      </c>
      <c r="EH299" s="4">
        <f t="shared" si="63"/>
        <v>0</v>
      </c>
      <c r="EI299" s="50">
        <f t="shared" si="64"/>
        <v>0</v>
      </c>
      <c r="EJ299" s="4">
        <f t="shared" si="65"/>
        <v>5</v>
      </c>
      <c r="EK299" s="6"/>
      <c r="EL299" s="3">
        <v>2016</v>
      </c>
      <c r="EM299" s="3">
        <v>0.43800000000000239</v>
      </c>
      <c r="EN299" s="3">
        <v>1.091E-2</v>
      </c>
      <c r="EO299" s="3">
        <v>7.8100000000000001E-3</v>
      </c>
      <c r="EP299" s="3">
        <v>6.4999999999999997E-3</v>
      </c>
      <c r="EQ299" s="3">
        <v>7.7799999999999996E-3</v>
      </c>
      <c r="ER299" s="3">
        <v>1.49E-2</v>
      </c>
      <c r="ES299" s="3">
        <v>3.603E-2</v>
      </c>
      <c r="ET299" s="3">
        <v>5.135E-2</v>
      </c>
      <c r="EU299" s="3">
        <v>6.973E-2</v>
      </c>
      <c r="EV299" s="3">
        <v>7.3480000000000004E-2</v>
      </c>
      <c r="EW299" s="3">
        <v>6.6610000000000003E-2</v>
      </c>
      <c r="EX299" s="3">
        <v>5.7709999999999997E-2</v>
      </c>
      <c r="EY299" s="3">
        <v>5.2540000000000003E-2</v>
      </c>
      <c r="EZ299" s="3">
        <v>5.3499999999999999E-2</v>
      </c>
      <c r="FA299" s="3">
        <v>5.5579999999999997E-2</v>
      </c>
      <c r="FB299" s="3">
        <v>6.615E-2</v>
      </c>
      <c r="FC299" s="3">
        <v>6.5670000000000006E-2</v>
      </c>
      <c r="FD299" s="3">
        <v>6.225E-2</v>
      </c>
      <c r="FE299" s="3">
        <v>6.268E-2</v>
      </c>
      <c r="FF299" s="3">
        <v>6.2399999999999997E-2</v>
      </c>
      <c r="FG299" s="3">
        <v>5.2240000000000002E-2</v>
      </c>
      <c r="FH299" s="3">
        <v>3.6929999999999998E-2</v>
      </c>
      <c r="FI299" s="3">
        <v>3.032E-2</v>
      </c>
      <c r="FJ299" s="3">
        <v>2.4340000000000001E-2</v>
      </c>
      <c r="FK299" s="3">
        <v>1.7010000000000001E-2</v>
      </c>
      <c r="FL299" s="3">
        <v>2016</v>
      </c>
      <c r="FM299" s="3">
        <v>0.43800000000000239</v>
      </c>
      <c r="FN299" s="3">
        <v>2016</v>
      </c>
      <c r="FO299" s="51">
        <v>0.43800000000000239</v>
      </c>
      <c r="FP299" s="51">
        <v>43.8</v>
      </c>
      <c r="FQ299" s="51">
        <v>1.677E-2</v>
      </c>
      <c r="FR299" s="51">
        <v>1.0945E-2</v>
      </c>
      <c r="FS299" s="3">
        <v>8.1349999999999999E-3</v>
      </c>
      <c r="FT299" s="3">
        <v>7.6600000000000001E-3</v>
      </c>
      <c r="FU299" s="3">
        <v>8.3750000000000005E-3</v>
      </c>
      <c r="FV299" s="3">
        <v>1.2669999999999999E-2</v>
      </c>
      <c r="FW299" s="3">
        <v>1.908E-2</v>
      </c>
      <c r="FX299" s="3">
        <v>2.5610000000000001E-2</v>
      </c>
      <c r="FY299" s="3">
        <v>3.3869999999999997E-2</v>
      </c>
      <c r="FZ299" s="3">
        <v>4.3590000000000004E-2</v>
      </c>
      <c r="GA299" s="3">
        <v>5.2820000000000006E-2</v>
      </c>
      <c r="GB299" s="3">
        <v>5.7759999999999999E-2</v>
      </c>
      <c r="GC299" s="3">
        <v>6.0725000000000001E-2</v>
      </c>
      <c r="GD299" s="3">
        <v>6.1684999999999997E-2</v>
      </c>
      <c r="GE299" s="3">
        <v>6.1069999999999999E-2</v>
      </c>
      <c r="GF299" s="3">
        <v>6.0159999999999998E-2</v>
      </c>
      <c r="GG299" s="3">
        <v>5.9054999999999996E-2</v>
      </c>
      <c r="GH299" s="3">
        <v>5.7114999999999999E-2</v>
      </c>
      <c r="GI299" s="3">
        <v>5.4970000000000005E-2</v>
      </c>
      <c r="GJ299" s="3">
        <v>4.82E-2</v>
      </c>
      <c r="GK299" s="3">
        <v>4.1184999999999999E-2</v>
      </c>
      <c r="GL299" s="3">
        <v>3.6155000000000007E-2</v>
      </c>
      <c r="GM299" s="3">
        <v>2.9685000000000003E-2</v>
      </c>
      <c r="GN299" s="3">
        <v>2.188E-2</v>
      </c>
      <c r="GO299" s="22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</row>
    <row r="300" spans="1:264" s="3" customFormat="1" ht="12" customHeight="1" x14ac:dyDescent="0.2">
      <c r="A300" s="4" t="s">
        <v>391</v>
      </c>
      <c r="B300" s="4" t="s">
        <v>218</v>
      </c>
      <c r="C300" s="4">
        <v>495</v>
      </c>
      <c r="D300" s="4" t="s">
        <v>91</v>
      </c>
      <c r="E300" s="4" t="s">
        <v>192</v>
      </c>
      <c r="F300" s="4" t="s">
        <v>68</v>
      </c>
      <c r="G300" s="4">
        <v>5</v>
      </c>
      <c r="H300" s="4" t="s">
        <v>167</v>
      </c>
      <c r="I300" s="4">
        <v>0</v>
      </c>
      <c r="J300" s="4">
        <v>0</v>
      </c>
      <c r="K300" s="4"/>
      <c r="L300" s="10">
        <v>42192</v>
      </c>
      <c r="M300" s="4" t="b">
        <v>1</v>
      </c>
      <c r="N300" s="4"/>
      <c r="O300" s="4"/>
      <c r="P300" s="4" t="s">
        <v>712</v>
      </c>
      <c r="Q300" s="4" t="s">
        <v>713</v>
      </c>
      <c r="R300" s="4" t="s">
        <v>714</v>
      </c>
      <c r="S300" s="4">
        <v>44.271000000000001</v>
      </c>
      <c r="T300" s="4">
        <v>44.622</v>
      </c>
      <c r="U300" s="4">
        <v>1</v>
      </c>
      <c r="V300" s="10">
        <v>43220</v>
      </c>
      <c r="W300" s="4">
        <v>1</v>
      </c>
      <c r="X300" s="14">
        <v>0.35099999999999909</v>
      </c>
      <c r="Y300" s="14"/>
      <c r="Z300" s="16"/>
      <c r="AA300" s="4"/>
      <c r="AB300" s="4"/>
      <c r="AC300" s="4" t="s">
        <v>177</v>
      </c>
      <c r="AD300" s="4"/>
      <c r="AE300" s="10">
        <v>42192</v>
      </c>
      <c r="AF300" s="10">
        <v>43100</v>
      </c>
      <c r="AG300" s="16"/>
      <c r="AH300" s="16"/>
      <c r="AI300" s="16"/>
      <c r="AJ300" s="16"/>
      <c r="AK300" s="16">
        <v>99214.707579503258</v>
      </c>
      <c r="AL300" s="16">
        <v>99214.707579503258</v>
      </c>
      <c r="AM300" s="16">
        <v>99214.707579503258</v>
      </c>
      <c r="AN300" s="16"/>
      <c r="AO300" s="4"/>
      <c r="AP300" s="4"/>
      <c r="AQ300" s="4"/>
      <c r="AR300" s="9">
        <v>12.057167689729118</v>
      </c>
      <c r="AS300" s="9">
        <v>10.846884970304581</v>
      </c>
      <c r="AT300" s="9">
        <v>9.6</v>
      </c>
      <c r="AU300" s="9">
        <v>0</v>
      </c>
      <c r="AV300" s="9">
        <v>0</v>
      </c>
      <c r="AW300" s="9" t="b">
        <v>0</v>
      </c>
      <c r="AX300" s="9" t="b">
        <v>1</v>
      </c>
      <c r="AY300" s="9">
        <v>0</v>
      </c>
      <c r="AZ300" s="9">
        <v>0</v>
      </c>
      <c r="BA300" s="9">
        <v>1846.788778166765</v>
      </c>
      <c r="BB300" s="9">
        <v>1.4243416721718063</v>
      </c>
      <c r="BC300" s="9">
        <v>31.601811062841559</v>
      </c>
      <c r="BD300" s="9">
        <v>8.6230610791178002</v>
      </c>
      <c r="BE300" s="9">
        <v>7.3502229833243042</v>
      </c>
      <c r="BF300" s="9" t="s">
        <v>216</v>
      </c>
      <c r="BG300" s="9">
        <v>14.078977045497401</v>
      </c>
      <c r="BH300" s="9"/>
      <c r="BI300" s="9"/>
      <c r="BJ300" s="4" t="s">
        <v>167</v>
      </c>
      <c r="BK300" s="4"/>
      <c r="BL300" s="4">
        <v>3.9999999999999147E-2</v>
      </c>
      <c r="BM300" s="16"/>
      <c r="BN300" s="16"/>
      <c r="BO300" s="16"/>
      <c r="BP300" s="16"/>
      <c r="BQ300" s="16">
        <v>9085.2912194188903</v>
      </c>
      <c r="BR300" s="16">
        <v>9085.2912194188903</v>
      </c>
      <c r="BS300" s="16">
        <v>9085.2912194188903</v>
      </c>
      <c r="BT300" s="16"/>
      <c r="BU300" s="4">
        <v>0.152</v>
      </c>
      <c r="BV300" s="4">
        <v>0.58200000000000074</v>
      </c>
      <c r="BW300" s="16"/>
      <c r="BX300" s="16"/>
      <c r="BY300" s="16"/>
      <c r="BZ300" s="16"/>
      <c r="CA300" s="16">
        <v>8915.8505176496692</v>
      </c>
      <c r="CB300" s="16">
        <v>8915.8505176496692</v>
      </c>
      <c r="CC300" s="16">
        <v>8915.8505176496692</v>
      </c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4">
        <v>0</v>
      </c>
      <c r="CV300" s="4">
        <v>1.3419999999999987</v>
      </c>
      <c r="CW300" s="4"/>
      <c r="CX300" s="4" t="s">
        <v>325</v>
      </c>
      <c r="CY300" s="4" t="s">
        <v>367</v>
      </c>
      <c r="CZ300" s="22"/>
      <c r="DA300" s="4">
        <v>0</v>
      </c>
      <c r="DB300" s="4">
        <v>0</v>
      </c>
      <c r="DC300" s="4">
        <v>0</v>
      </c>
      <c r="DD300" s="4">
        <v>0</v>
      </c>
      <c r="DE300" s="4">
        <v>178</v>
      </c>
      <c r="DF300" s="4">
        <v>366</v>
      </c>
      <c r="DG300" s="4">
        <v>365</v>
      </c>
      <c r="DH300" s="4">
        <v>0</v>
      </c>
      <c r="DI300" s="16">
        <f t="shared" si="54"/>
        <v>99214.707579503258</v>
      </c>
      <c r="DJ300" s="16">
        <f t="shared" si="55"/>
        <v>9085.2912194188903</v>
      </c>
      <c r="DK300" s="16">
        <f t="shared" si="56"/>
        <v>8915.8505176496692</v>
      </c>
      <c r="DL300" s="16">
        <f t="shared" si="57"/>
        <v>0</v>
      </c>
      <c r="DM300" s="16">
        <f t="shared" si="58"/>
        <v>0</v>
      </c>
      <c r="DN300" s="22"/>
      <c r="DO300" s="4">
        <f>COUNTIFS(crashes!$G$2:$G$17624,"&gt;="&amp;S300,crashes!$G$2:$G$17624,"&lt;"&amp;T300,crashes!$D$2:$D$17624,"="&amp;C300, crashes!$S$2:$S$17624, "&gt;="&amp;AE300, crashes!$S$2:$S$17624, "&lt;="&amp;AF300, crashes!$E$2:$E$17624, "="&amp;D300 )</f>
        <v>40</v>
      </c>
      <c r="DP300" s="29">
        <f>COUNTIFS(crashes!$G$2:$G$17624,"&gt;="&amp;S300,crashes!$G$2:$G$17624,"&lt;"&amp;T300,crashes!$D$2:$D$17624,"="&amp;C300, crashes!$S$2:$S$17624, "&gt;="&amp;AE300, crashes!$S$2:$S$17624, "&lt;="&amp;AF300, crashes!$E$2:$E$17624, "="&amp;D300, crashes!$R$2:$R$17624, "=Weekday")</f>
        <v>27</v>
      </c>
      <c r="DQ300" s="29">
        <f>COUNTIFS(crashes!$G$2:$G$17624,"&gt;="&amp;S300,crashes!$G$2:$G$17624,"&lt;"&amp;T300,crashes!$D$2:$D$17624,"="&amp;C300, crashes!$S$2:$S$17624, "&gt;="&amp;AE300, crashes!$S$2:$S$17624, "&lt;="&amp;AF300, crashes!$E$2:$E$17624, "="&amp;D300, crashes!$R$2:$R$17624, "=Weekend")</f>
        <v>13</v>
      </c>
      <c r="DR300" s="30">
        <f>COUNTIFS(crashes!$G$2:$G$17624,"&gt;="&amp;S300,crashes!$G$2:$G$17624,"&lt;"&amp;T300,crashes!$D$2:$D$17624,"="&amp;C300, crashes!$S$2:$S$17624, "&gt;="&amp;AE300, crashes!$S$2:$S$17624, "&lt;="&amp;AF300, crashes!$E$2:$E$17624, "="&amp;D300,  crashes!$R$2:$R$17624, "=Weekday", crashes!$N$2:$N$17624,"=K")</f>
        <v>0</v>
      </c>
      <c r="DS300" s="30">
        <f>COUNTIFS(crashes!$G$2:$G$17624,"&gt;="&amp;S300,crashes!$G$2:$G$17624,"&lt;"&amp;T300,crashes!$D$2:$D$17624,"="&amp;C300, crashes!$S$2:$S$17624, "&gt;="&amp;AE300, crashes!$S$2:$S$17624, "&lt;="&amp;AF300, crashes!$E$2:$E$17624, "="&amp;D300,  crashes!$R$2:$R$17624, "=Weekday", crashes!$N$2:$N$17624,"=A")</f>
        <v>1</v>
      </c>
      <c r="DT300" s="30">
        <f>COUNTIFS(crashes!$G$2:$G$17624,"&gt;="&amp;S300,crashes!$G$2:$G$17624,"&lt;"&amp;T300,crashes!$D$2:$D$17624,"="&amp;C300, crashes!$S$2:$S$17624, "&gt;="&amp;AE300, crashes!$S$2:$S$17624, "&lt;="&amp;AF300, crashes!$E$2:$E$17624, "="&amp;D300,  crashes!$R$2:$R$17624, "=Weekday", crashes!$N$2:$N$17624,"=B")</f>
        <v>5</v>
      </c>
      <c r="DU300" s="30">
        <f>COUNTIFS(crashes!$G$2:$G$17624,"&gt;="&amp;S300,crashes!$G$2:$G$17624,"&lt;"&amp;T300,crashes!$D$2:$D$17624,"="&amp;C300, crashes!$S$2:$S$17624, "&gt;="&amp;AE300, crashes!$S$2:$S$17624, "&lt;="&amp;AF300, crashes!$E$2:$E$17624, "="&amp;D300,  crashes!$R$2:$R$17624, "=Weekday", crashes!$N$2:$N$17624,"=C")</f>
        <v>0</v>
      </c>
      <c r="DV300" s="30">
        <f>COUNTIFS(crashes!$G$2:$G$17624,"&gt;="&amp;S300,crashes!$G$2:$G$17624,"&lt;"&amp;T300,crashes!$D$2:$D$17624,"="&amp;C300, crashes!$S$2:$S$17624, "&gt;="&amp;AE300, crashes!$S$2:$S$17624, "&lt;="&amp;AF300, crashes!$E$2:$E$17624, "="&amp;D300,  crashes!$R$2:$R$17624, "=Weekday", crashes!$N$2:$N$17624,"=ABC")</f>
        <v>0</v>
      </c>
      <c r="DW300" s="30">
        <f>COUNTIFS(crashes!$G$2:$G$17624,"&gt;="&amp;S300,crashes!$G$2:$G$17624,"&lt;"&amp;T300,crashes!$D$2:$D$17624,"="&amp;C300, crashes!$S$2:$S$17624, "&gt;="&amp;AE300, crashes!$S$2:$S$17624, "&lt;="&amp;AF300, crashes!$E$2:$E$17624, "="&amp;D300,  crashes!$R$2:$R$17624, "=Weekday", crashes!$N$2:$N$17624,"=O")</f>
        <v>21</v>
      </c>
      <c r="DX300" s="30">
        <f>COUNTIFS(crashes!$G$2:$G$17624,"&gt;="&amp;S300,crashes!$G$2:$G$17624,"&lt;"&amp;T300,crashes!$D$2:$D$17624,"="&amp;C300, crashes!$S$2:$S$17624, "&gt;="&amp;AE300, crashes!$S$2:$S$17624, "&lt;="&amp;AF300, crashes!$E$2:$E$17624, "="&amp;D300,  crashes!$R$2:$R$17624, "=Weekend", crashes!$N$2:$N$17624,"=K")</f>
        <v>0</v>
      </c>
      <c r="DY300" s="30">
        <f>COUNTIFS(crashes!$G$2:$G$17624,"&gt;="&amp;S300,crashes!$G$2:$G$17624,"&lt;"&amp;T300,crashes!$D$2:$D$17624,"="&amp;C300, crashes!$S$2:$S$17624, "&gt;="&amp;AE300, crashes!$S$2:$S$17624, "&lt;="&amp;AF300, crashes!$E$2:$E$17624, "="&amp;D300,  crashes!$R$2:$R$17624, "=Weekend", crashes!$N$2:$N$17624,"=A")</f>
        <v>0</v>
      </c>
      <c r="DZ300" s="30">
        <f>COUNTIFS(crashes!$G$2:$G$17624,"&gt;="&amp;S300,crashes!$G$2:$G$17624,"&lt;"&amp;T300,crashes!$D$2:$D$17624,"="&amp;C300, crashes!$S$2:$S$17624, "&gt;="&amp;AE300, crashes!$S$2:$S$17624, "&lt;="&amp;AF300, crashes!$E$2:$E$17624, "="&amp;D300,  crashes!$R$2:$R$17624, "=Weekend", crashes!$N$2:$N$17624,"=B")</f>
        <v>1</v>
      </c>
      <c r="EA300" s="30">
        <f>COUNTIFS(crashes!$G$2:$G$17624,"&gt;="&amp;S300,crashes!$G$2:$G$17624,"&lt;"&amp;T300,crashes!$D$2:$D$17624,"="&amp;C300, crashes!$S$2:$S$17624, "&gt;="&amp;AE300, crashes!$S$2:$S$17624, "&lt;="&amp;AF300, crashes!$E$2:$E$17624, "="&amp;D300,  crashes!$R$2:$R$17624, "=Weekend", crashes!$N$2:$N$17624,"=C")</f>
        <v>0</v>
      </c>
      <c r="EB300" s="30">
        <f>COUNTIFS(crashes!$G$2:$G$17624,"&gt;="&amp;S300,crashes!$G$2:$G$17624,"&lt;"&amp;T300,crashes!$D$2:$D$17624,"="&amp;C300, crashes!$S$2:$S$17624, "&gt;="&amp;AE300, crashes!$S$2:$S$17624, "&lt;="&amp;AF300, crashes!$E$2:$E$17624, "="&amp;D300,  crashes!$R$2:$R$17624, "=Weekend", crashes!$N$2:$N$17624,"=ABC")</f>
        <v>0</v>
      </c>
      <c r="EC300" s="30">
        <f>COUNTIFS(crashes!$G$2:$G$17624,"&gt;="&amp;S300,crashes!$G$2:$G$17624,"&lt;"&amp;T300,crashes!$D$2:$D$17624,"="&amp;C300, crashes!$S$2:$S$17624, "&gt;="&amp;AE300, crashes!$S$2:$S$17624, "&lt;="&amp;AF300, crashes!$E$2:$E$17624, "="&amp;D300,  crashes!$R$2:$R$17624, "=Weekend", crashes!$N$2:$N$17624,"=O")</f>
        <v>12</v>
      </c>
      <c r="ED300" s="4">
        <f t="shared" si="59"/>
        <v>0</v>
      </c>
      <c r="EE300" s="4">
        <f t="shared" si="60"/>
        <v>1</v>
      </c>
      <c r="EF300" s="4">
        <f t="shared" si="61"/>
        <v>6</v>
      </c>
      <c r="EG300" s="4">
        <f t="shared" si="62"/>
        <v>0</v>
      </c>
      <c r="EH300" s="4">
        <f t="shared" si="63"/>
        <v>0</v>
      </c>
      <c r="EI300" s="50">
        <f t="shared" si="64"/>
        <v>7</v>
      </c>
      <c r="EJ300" s="4">
        <f t="shared" si="65"/>
        <v>33</v>
      </c>
      <c r="EK300" s="6"/>
      <c r="EL300" s="3">
        <v>2016</v>
      </c>
      <c r="EM300" s="3">
        <v>0.87100000000000222</v>
      </c>
      <c r="EN300" s="3">
        <v>1.0800000000000001E-2</v>
      </c>
      <c r="EO300" s="3">
        <v>7.3800000000000003E-3</v>
      </c>
      <c r="EP300" s="3">
        <v>6.0000000000000001E-3</v>
      </c>
      <c r="EQ300" s="3">
        <v>6.3899999999999998E-3</v>
      </c>
      <c r="ER300" s="3">
        <v>1.4200000000000001E-2</v>
      </c>
      <c r="ES300" s="3">
        <v>3.807E-2</v>
      </c>
      <c r="ET300" s="3">
        <v>7.3669999999999999E-2</v>
      </c>
      <c r="EU300" s="3">
        <v>7.3039999999999994E-2</v>
      </c>
      <c r="EV300" s="3">
        <v>6.012E-2</v>
      </c>
      <c r="EW300" s="3">
        <v>5.8020000000000002E-2</v>
      </c>
      <c r="EX300" s="3">
        <v>5.7779999999999998E-2</v>
      </c>
      <c r="EY300" s="3">
        <v>5.6300000000000003E-2</v>
      </c>
      <c r="EZ300" s="3">
        <v>5.8310000000000001E-2</v>
      </c>
      <c r="FA300" s="3">
        <v>6.1039999999999997E-2</v>
      </c>
      <c r="FB300" s="3">
        <v>6.2770000000000006E-2</v>
      </c>
      <c r="FC300" s="3">
        <v>5.2220000000000003E-2</v>
      </c>
      <c r="FD300" s="3">
        <v>4.2070000000000003E-2</v>
      </c>
      <c r="FE300" s="3">
        <v>4.2720000000000001E-2</v>
      </c>
      <c r="FF300" s="3">
        <v>4.5940000000000002E-2</v>
      </c>
      <c r="FG300" s="3">
        <v>5.006E-2</v>
      </c>
      <c r="FH300" s="3">
        <v>4.2970000000000001E-2</v>
      </c>
      <c r="FI300" s="3">
        <v>3.6499999999999998E-2</v>
      </c>
      <c r="FJ300" s="3">
        <v>2.8549999999999999E-2</v>
      </c>
      <c r="FK300" s="3">
        <v>1.9130000000000001E-2</v>
      </c>
      <c r="FL300" s="3">
        <v>2016</v>
      </c>
      <c r="FM300" s="3">
        <v>0.87100000000000222</v>
      </c>
      <c r="FN300" s="3">
        <v>2016</v>
      </c>
      <c r="FO300" s="51">
        <v>0.87100000000000222</v>
      </c>
      <c r="FP300" s="51">
        <v>43.4</v>
      </c>
      <c r="FQ300" s="51">
        <v>1.8669999999999999E-2</v>
      </c>
      <c r="FR300" s="51">
        <v>1.184E-2</v>
      </c>
      <c r="FS300" s="3">
        <v>8.6E-3</v>
      </c>
      <c r="FT300" s="3">
        <v>6.5000000000000006E-3</v>
      </c>
      <c r="FU300" s="3">
        <v>7.3999999999999995E-3</v>
      </c>
      <c r="FV300" s="3">
        <v>1.2160000000000001E-2</v>
      </c>
      <c r="FW300" s="3">
        <v>2.1069999999999998E-2</v>
      </c>
      <c r="FX300" s="3">
        <v>3.0859999999999999E-2</v>
      </c>
      <c r="FY300" s="3">
        <v>4.1860000000000001E-2</v>
      </c>
      <c r="FZ300" s="3">
        <v>5.3629999999999997E-2</v>
      </c>
      <c r="GA300" s="3">
        <v>6.1855E-2</v>
      </c>
      <c r="GB300" s="3">
        <v>6.5434999999999993E-2</v>
      </c>
      <c r="GC300" s="3">
        <v>6.7015000000000005E-2</v>
      </c>
      <c r="GD300" s="3">
        <v>6.5939999999999999E-2</v>
      </c>
      <c r="GE300" s="3">
        <v>6.4500000000000002E-2</v>
      </c>
      <c r="GF300" s="3">
        <v>6.4005000000000006E-2</v>
      </c>
      <c r="GG300" s="3">
        <v>6.268E-2</v>
      </c>
      <c r="GH300" s="3">
        <v>6.0560000000000003E-2</v>
      </c>
      <c r="GI300" s="3">
        <v>5.8775000000000001E-2</v>
      </c>
      <c r="GJ300" s="3">
        <v>5.4754999999999998E-2</v>
      </c>
      <c r="GK300" s="3">
        <v>4.786E-2</v>
      </c>
      <c r="GL300" s="3">
        <v>4.2759999999999999E-2</v>
      </c>
      <c r="GM300" s="3">
        <v>3.5200000000000002E-2</v>
      </c>
      <c r="GN300" s="3">
        <v>2.5479999999999999E-2</v>
      </c>
      <c r="GO300" s="22"/>
      <c r="GP300" s="4">
        <f>'Hours of Operation'!C$41</f>
        <v>0</v>
      </c>
      <c r="GQ300" s="4">
        <f>'Hours of Operation'!D$41</f>
        <v>0</v>
      </c>
      <c r="GR300" s="4">
        <f>'Hours of Operation'!E$41</f>
        <v>0</v>
      </c>
      <c r="GS300" s="4">
        <f>'Hours of Operation'!F$41</f>
        <v>0</v>
      </c>
      <c r="GT300" s="4">
        <f>'Hours of Operation'!G$41</f>
        <v>0</v>
      </c>
      <c r="GU300" s="4">
        <f>'Hours of Operation'!H$41</f>
        <v>0</v>
      </c>
      <c r="GV300" s="4">
        <f>'Hours of Operation'!I$41</f>
        <v>0.11538461538461539</v>
      </c>
      <c r="GW300" s="4">
        <f>'Hours of Operation'!J$41</f>
        <v>0.96153846153846156</v>
      </c>
      <c r="GX300" s="4">
        <f>'Hours of Operation'!K$41</f>
        <v>0.96153846153846156</v>
      </c>
      <c r="GY300" s="4">
        <f>'Hours of Operation'!L$41</f>
        <v>0.96153846153846156</v>
      </c>
      <c r="GZ300" s="4">
        <f>'Hours of Operation'!M$41</f>
        <v>0.96153846153846156</v>
      </c>
      <c r="HA300" s="4">
        <f>'Hours of Operation'!N$41</f>
        <v>0</v>
      </c>
      <c r="HB300" s="4">
        <f>'Hours of Operation'!O$41</f>
        <v>0</v>
      </c>
      <c r="HC300" s="4">
        <f>'Hours of Operation'!P$41</f>
        <v>0</v>
      </c>
      <c r="HD300" s="4">
        <f>'Hours of Operation'!Q$41</f>
        <v>0.96153846153846156</v>
      </c>
      <c r="HE300" s="4">
        <f>'Hours of Operation'!R$41</f>
        <v>0.96153846153846156</v>
      </c>
      <c r="HF300" s="4">
        <f>'Hours of Operation'!S$41</f>
        <v>0.96153846153846156</v>
      </c>
      <c r="HG300" s="4">
        <f>'Hours of Operation'!T$41</f>
        <v>0.96153846153846156</v>
      </c>
      <c r="HH300" s="4">
        <f>'Hours of Operation'!U$41</f>
        <v>0.96153846153846156</v>
      </c>
      <c r="HI300" s="4">
        <f>'Hours of Operation'!V$41</f>
        <v>0.96153846153846156</v>
      </c>
      <c r="HJ300" s="4">
        <f>'Hours of Operation'!W$41</f>
        <v>0</v>
      </c>
      <c r="HK300" s="4">
        <f>'Hours of Operation'!X$41</f>
        <v>0</v>
      </c>
      <c r="HL300" s="4">
        <f>'Hours of Operation'!Y$41</f>
        <v>0</v>
      </c>
      <c r="HM300" s="4">
        <f>'Hours of Operation'!Z$41</f>
        <v>0</v>
      </c>
      <c r="HN300" s="4">
        <f>'Hours of Operation'!AA$41</f>
        <v>0</v>
      </c>
      <c r="HO300" s="4">
        <f>'Hours of Operation'!AB$41</f>
        <v>0</v>
      </c>
      <c r="HP300" s="4">
        <f>'Hours of Operation'!AC$41</f>
        <v>0</v>
      </c>
      <c r="HQ300" s="4">
        <f>'Hours of Operation'!AD$41</f>
        <v>0</v>
      </c>
      <c r="HR300" s="4">
        <f>'Hours of Operation'!AE$41</f>
        <v>0</v>
      </c>
      <c r="HS300" s="4">
        <f>'Hours of Operation'!AF$41</f>
        <v>0</v>
      </c>
      <c r="HT300" s="4">
        <f>'Hours of Operation'!AG$41</f>
        <v>0</v>
      </c>
      <c r="HU300" s="4">
        <f>'Hours of Operation'!AH$41</f>
        <v>0</v>
      </c>
      <c r="HV300" s="4">
        <f>'Hours of Operation'!AI$41</f>
        <v>0</v>
      </c>
      <c r="HW300" s="4">
        <f>'Hours of Operation'!AJ$41</f>
        <v>0</v>
      </c>
      <c r="HX300" s="4">
        <f>'Hours of Operation'!AK$41</f>
        <v>0</v>
      </c>
      <c r="HY300" s="4">
        <f>'Hours of Operation'!AL$41</f>
        <v>0</v>
      </c>
      <c r="HZ300" s="4">
        <f>'Hours of Operation'!AM$41</f>
        <v>0</v>
      </c>
      <c r="IA300" s="4">
        <f>'Hours of Operation'!AN$41</f>
        <v>0</v>
      </c>
      <c r="IB300" s="4">
        <f>'Hours of Operation'!AO$41</f>
        <v>0</v>
      </c>
      <c r="IC300" s="4">
        <f>'Hours of Operation'!AP$41</f>
        <v>0</v>
      </c>
      <c r="ID300" s="4">
        <f>'Hours of Operation'!AQ$41</f>
        <v>0</v>
      </c>
      <c r="IE300" s="4">
        <f>'Hours of Operation'!AR$41</f>
        <v>0</v>
      </c>
      <c r="IF300" s="4">
        <f>'Hours of Operation'!AS$41</f>
        <v>0</v>
      </c>
      <c r="IG300" s="4">
        <f>'Hours of Operation'!AT$41</f>
        <v>0</v>
      </c>
      <c r="IH300" s="4">
        <f>'Hours of Operation'!AU$41</f>
        <v>0</v>
      </c>
      <c r="II300" s="4">
        <f>'Hours of Operation'!AV$41</f>
        <v>0</v>
      </c>
      <c r="IJ300" s="4">
        <f>'Hours of Operation'!AW$41</f>
        <v>0</v>
      </c>
      <c r="IK300" s="4">
        <f>'Hours of Operation'!AX$41</f>
        <v>0</v>
      </c>
      <c r="IL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</row>
    <row r="301" spans="1:264" s="3" customFormat="1" ht="12" customHeight="1" x14ac:dyDescent="0.2">
      <c r="A301" s="4" t="s">
        <v>391</v>
      </c>
      <c r="B301" s="4" t="s">
        <v>218</v>
      </c>
      <c r="C301" s="4">
        <v>495</v>
      </c>
      <c r="D301" s="4" t="s">
        <v>91</v>
      </c>
      <c r="E301" s="4" t="s">
        <v>192</v>
      </c>
      <c r="F301" s="4" t="s">
        <v>68</v>
      </c>
      <c r="G301" s="4">
        <v>4</v>
      </c>
      <c r="H301" s="4" t="s">
        <v>240</v>
      </c>
      <c r="I301" s="4">
        <v>0</v>
      </c>
      <c r="J301" s="4">
        <v>0</v>
      </c>
      <c r="K301" s="4"/>
      <c r="L301" s="10">
        <v>42192</v>
      </c>
      <c r="M301" s="4" t="b">
        <v>1</v>
      </c>
      <c r="N301" s="4"/>
      <c r="O301" s="4"/>
      <c r="P301" s="4" t="s">
        <v>715</v>
      </c>
      <c r="Q301" s="4" t="s">
        <v>709</v>
      </c>
      <c r="R301" s="4" t="s">
        <v>713</v>
      </c>
      <c r="S301" s="4">
        <v>44.238</v>
      </c>
      <c r="T301" s="4">
        <v>44.271000000000001</v>
      </c>
      <c r="U301" s="4">
        <v>1</v>
      </c>
      <c r="V301" s="10">
        <v>43220</v>
      </c>
      <c r="W301" s="4">
        <v>1</v>
      </c>
      <c r="X301" s="14">
        <v>3.3000000000001251E-2</v>
      </c>
      <c r="Y301" s="14"/>
      <c r="Z301" s="16"/>
      <c r="AA301" s="4"/>
      <c r="AB301" s="4"/>
      <c r="AC301" s="4" t="s">
        <v>187</v>
      </c>
      <c r="AD301" s="4"/>
      <c r="AE301" s="10">
        <v>42192</v>
      </c>
      <c r="AF301" s="10">
        <v>43100</v>
      </c>
      <c r="AG301" s="16"/>
      <c r="AH301" s="16"/>
      <c r="AI301" s="16"/>
      <c r="AJ301" s="16"/>
      <c r="AK301" s="16">
        <v>99214.707579503258</v>
      </c>
      <c r="AL301" s="16">
        <v>99214.707579503258</v>
      </c>
      <c r="AM301" s="16">
        <v>99214.707579503258</v>
      </c>
      <c r="AN301" s="16"/>
      <c r="AO301" s="4"/>
      <c r="AP301" s="4"/>
      <c r="AQ301" s="4"/>
      <c r="AR301" s="9">
        <v>11.525118019648831</v>
      </c>
      <c r="AS301" s="9">
        <v>6.7376147446756738</v>
      </c>
      <c r="AT301" s="9">
        <v>2.8439967044580552</v>
      </c>
      <c r="AU301" s="9">
        <v>0</v>
      </c>
      <c r="AV301" s="9">
        <v>11.616342243620961</v>
      </c>
      <c r="AW301" s="9" t="b">
        <v>0</v>
      </c>
      <c r="AX301" s="9" t="b">
        <v>1</v>
      </c>
      <c r="AY301" s="9">
        <v>0</v>
      </c>
      <c r="AZ301" s="9">
        <v>0</v>
      </c>
      <c r="BA301" s="9">
        <v>172.2559298098555</v>
      </c>
      <c r="BB301" s="9">
        <v>1</v>
      </c>
      <c r="BC301" s="9">
        <v>18.558215799360152</v>
      </c>
      <c r="BD301" s="9">
        <v>6.0574048333312938</v>
      </c>
      <c r="BE301" s="9">
        <v>5.2095561645989346</v>
      </c>
      <c r="BF301" s="9" t="s">
        <v>216</v>
      </c>
      <c r="BG301" s="9">
        <v>10.101517699834355</v>
      </c>
      <c r="BH301" s="9"/>
      <c r="BI301" s="9"/>
      <c r="BJ301" s="4" t="s">
        <v>167</v>
      </c>
      <c r="BK301" s="4"/>
      <c r="BL301" s="4">
        <v>0.39099999999999824</v>
      </c>
      <c r="BM301" s="16"/>
      <c r="BN301" s="16"/>
      <c r="BO301" s="16"/>
      <c r="BP301" s="16"/>
      <c r="BQ301" s="16">
        <v>9085.2912194188903</v>
      </c>
      <c r="BR301" s="16">
        <v>9085.2912194188903</v>
      </c>
      <c r="BS301" s="16">
        <v>9085.2912194188903</v>
      </c>
      <c r="BT301" s="16"/>
      <c r="BU301" s="4">
        <v>3.3000000000000002E-2</v>
      </c>
      <c r="BV301" s="4">
        <v>0.54899999999999949</v>
      </c>
      <c r="BW301" s="16"/>
      <c r="BX301" s="16"/>
      <c r="BY301" s="16"/>
      <c r="BZ301" s="16"/>
      <c r="CA301" s="16">
        <v>8915.8505176496692</v>
      </c>
      <c r="CB301" s="16">
        <v>8915.8505176496692</v>
      </c>
      <c r="CC301" s="16">
        <v>8915.8505176496692</v>
      </c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4">
        <v>0</v>
      </c>
      <c r="CV301" s="4">
        <v>1.3089999999999975</v>
      </c>
      <c r="CW301" s="4"/>
      <c r="CX301" s="4" t="s">
        <v>325</v>
      </c>
      <c r="CY301" s="4" t="s">
        <v>367</v>
      </c>
      <c r="CZ301" s="22"/>
      <c r="DA301" s="4">
        <v>0</v>
      </c>
      <c r="DB301" s="4">
        <v>0</v>
      </c>
      <c r="DC301" s="4">
        <v>0</v>
      </c>
      <c r="DD301" s="4">
        <v>0</v>
      </c>
      <c r="DE301" s="4">
        <v>178</v>
      </c>
      <c r="DF301" s="4">
        <v>366</v>
      </c>
      <c r="DG301" s="4">
        <v>365</v>
      </c>
      <c r="DH301" s="4">
        <v>0</v>
      </c>
      <c r="DI301" s="16">
        <f t="shared" si="54"/>
        <v>99214.707579503258</v>
      </c>
      <c r="DJ301" s="16">
        <f t="shared" si="55"/>
        <v>9085.2912194188903</v>
      </c>
      <c r="DK301" s="16">
        <f t="shared" si="56"/>
        <v>8915.8505176496692</v>
      </c>
      <c r="DL301" s="16">
        <f t="shared" si="57"/>
        <v>0</v>
      </c>
      <c r="DM301" s="16">
        <f t="shared" si="58"/>
        <v>0</v>
      </c>
      <c r="DN301" s="22"/>
      <c r="DO301" s="4">
        <f>COUNTIFS(crashes!$G$2:$G$17624,"&gt;="&amp;S301,crashes!$G$2:$G$17624,"&lt;"&amp;T301,crashes!$D$2:$D$17624,"="&amp;C301, crashes!$S$2:$S$17624, "&gt;="&amp;AE301, crashes!$S$2:$S$17624, "&lt;="&amp;AF301, crashes!$E$2:$E$17624, "="&amp;D301 )</f>
        <v>2</v>
      </c>
      <c r="DP301" s="29">
        <f>COUNTIFS(crashes!$G$2:$G$17624,"&gt;="&amp;S301,crashes!$G$2:$G$17624,"&lt;"&amp;T301,crashes!$D$2:$D$17624,"="&amp;C301, crashes!$S$2:$S$17624, "&gt;="&amp;AE301, crashes!$S$2:$S$17624, "&lt;="&amp;AF301, crashes!$E$2:$E$17624, "="&amp;D301, crashes!$R$2:$R$17624, "=Weekday")</f>
        <v>2</v>
      </c>
      <c r="DQ301" s="29">
        <f>COUNTIFS(crashes!$G$2:$G$17624,"&gt;="&amp;S301,crashes!$G$2:$G$17624,"&lt;"&amp;T301,crashes!$D$2:$D$17624,"="&amp;C301, crashes!$S$2:$S$17624, "&gt;="&amp;AE301, crashes!$S$2:$S$17624, "&lt;="&amp;AF301, crashes!$E$2:$E$17624, "="&amp;D301, crashes!$R$2:$R$17624, "=Weekend")</f>
        <v>0</v>
      </c>
      <c r="DR301" s="30">
        <f>COUNTIFS(crashes!$G$2:$G$17624,"&gt;="&amp;S301,crashes!$G$2:$G$17624,"&lt;"&amp;T301,crashes!$D$2:$D$17624,"="&amp;C301, crashes!$S$2:$S$17624, "&gt;="&amp;AE301, crashes!$S$2:$S$17624, "&lt;="&amp;AF301, crashes!$E$2:$E$17624, "="&amp;D301,  crashes!$R$2:$R$17624, "=Weekday", crashes!$N$2:$N$17624,"=K")</f>
        <v>0</v>
      </c>
      <c r="DS301" s="30">
        <f>COUNTIFS(crashes!$G$2:$G$17624,"&gt;="&amp;S301,crashes!$G$2:$G$17624,"&lt;"&amp;T301,crashes!$D$2:$D$17624,"="&amp;C301, crashes!$S$2:$S$17624, "&gt;="&amp;AE301, crashes!$S$2:$S$17624, "&lt;="&amp;AF301, crashes!$E$2:$E$17624, "="&amp;D301,  crashes!$R$2:$R$17624, "=Weekday", crashes!$N$2:$N$17624,"=A")</f>
        <v>0</v>
      </c>
      <c r="DT301" s="30">
        <f>COUNTIFS(crashes!$G$2:$G$17624,"&gt;="&amp;S301,crashes!$G$2:$G$17624,"&lt;"&amp;T301,crashes!$D$2:$D$17624,"="&amp;C301, crashes!$S$2:$S$17624, "&gt;="&amp;AE301, crashes!$S$2:$S$17624, "&lt;="&amp;AF301, crashes!$E$2:$E$17624, "="&amp;D301,  crashes!$R$2:$R$17624, "=Weekday", crashes!$N$2:$N$17624,"=B")</f>
        <v>0</v>
      </c>
      <c r="DU301" s="30">
        <f>COUNTIFS(crashes!$G$2:$G$17624,"&gt;="&amp;S301,crashes!$G$2:$G$17624,"&lt;"&amp;T301,crashes!$D$2:$D$17624,"="&amp;C301, crashes!$S$2:$S$17624, "&gt;="&amp;AE301, crashes!$S$2:$S$17624, "&lt;="&amp;AF301, crashes!$E$2:$E$17624, "="&amp;D301,  crashes!$R$2:$R$17624, "=Weekday", crashes!$N$2:$N$17624,"=C")</f>
        <v>0</v>
      </c>
      <c r="DV301" s="30">
        <f>COUNTIFS(crashes!$G$2:$G$17624,"&gt;="&amp;S301,crashes!$G$2:$G$17624,"&lt;"&amp;T301,crashes!$D$2:$D$17624,"="&amp;C301, crashes!$S$2:$S$17624, "&gt;="&amp;AE301, crashes!$S$2:$S$17624, "&lt;="&amp;AF301, crashes!$E$2:$E$17624, "="&amp;D301,  crashes!$R$2:$R$17624, "=Weekday", crashes!$N$2:$N$17624,"=ABC")</f>
        <v>0</v>
      </c>
      <c r="DW301" s="30">
        <f>COUNTIFS(crashes!$G$2:$G$17624,"&gt;="&amp;S301,crashes!$G$2:$G$17624,"&lt;"&amp;T301,crashes!$D$2:$D$17624,"="&amp;C301, crashes!$S$2:$S$17624, "&gt;="&amp;AE301, crashes!$S$2:$S$17624, "&lt;="&amp;AF301, crashes!$E$2:$E$17624, "="&amp;D301,  crashes!$R$2:$R$17624, "=Weekday", crashes!$N$2:$N$17624,"=O")</f>
        <v>2</v>
      </c>
      <c r="DX301" s="30">
        <f>COUNTIFS(crashes!$G$2:$G$17624,"&gt;="&amp;S301,crashes!$G$2:$G$17624,"&lt;"&amp;T301,crashes!$D$2:$D$17624,"="&amp;C301, crashes!$S$2:$S$17624, "&gt;="&amp;AE301, crashes!$S$2:$S$17624, "&lt;="&amp;AF301, crashes!$E$2:$E$17624, "="&amp;D301,  crashes!$R$2:$R$17624, "=Weekend", crashes!$N$2:$N$17624,"=K")</f>
        <v>0</v>
      </c>
      <c r="DY301" s="30">
        <f>COUNTIFS(crashes!$G$2:$G$17624,"&gt;="&amp;S301,crashes!$G$2:$G$17624,"&lt;"&amp;T301,crashes!$D$2:$D$17624,"="&amp;C301, crashes!$S$2:$S$17624, "&gt;="&amp;AE301, crashes!$S$2:$S$17624, "&lt;="&amp;AF301, crashes!$E$2:$E$17624, "="&amp;D301,  crashes!$R$2:$R$17624, "=Weekend", crashes!$N$2:$N$17624,"=A")</f>
        <v>0</v>
      </c>
      <c r="DZ301" s="30">
        <f>COUNTIFS(crashes!$G$2:$G$17624,"&gt;="&amp;S301,crashes!$G$2:$G$17624,"&lt;"&amp;T301,crashes!$D$2:$D$17624,"="&amp;C301, crashes!$S$2:$S$17624, "&gt;="&amp;AE301, crashes!$S$2:$S$17624, "&lt;="&amp;AF301, crashes!$E$2:$E$17624, "="&amp;D301,  crashes!$R$2:$R$17624, "=Weekend", crashes!$N$2:$N$17624,"=B")</f>
        <v>0</v>
      </c>
      <c r="EA301" s="30">
        <f>COUNTIFS(crashes!$G$2:$G$17624,"&gt;="&amp;S301,crashes!$G$2:$G$17624,"&lt;"&amp;T301,crashes!$D$2:$D$17624,"="&amp;C301, crashes!$S$2:$S$17624, "&gt;="&amp;AE301, crashes!$S$2:$S$17624, "&lt;="&amp;AF301, crashes!$E$2:$E$17624, "="&amp;D301,  crashes!$R$2:$R$17624, "=Weekend", crashes!$N$2:$N$17624,"=C")</f>
        <v>0</v>
      </c>
      <c r="EB301" s="30">
        <f>COUNTIFS(crashes!$G$2:$G$17624,"&gt;="&amp;S301,crashes!$G$2:$G$17624,"&lt;"&amp;T301,crashes!$D$2:$D$17624,"="&amp;C301, crashes!$S$2:$S$17624, "&gt;="&amp;AE301, crashes!$S$2:$S$17624, "&lt;="&amp;AF301, crashes!$E$2:$E$17624, "="&amp;D301,  crashes!$R$2:$R$17624, "=Weekend", crashes!$N$2:$N$17624,"=ABC")</f>
        <v>0</v>
      </c>
      <c r="EC301" s="30">
        <f>COUNTIFS(crashes!$G$2:$G$17624,"&gt;="&amp;S301,crashes!$G$2:$G$17624,"&lt;"&amp;T301,crashes!$D$2:$D$17624,"="&amp;C301, crashes!$S$2:$S$17624, "&gt;="&amp;AE301, crashes!$S$2:$S$17624, "&lt;="&amp;AF301, crashes!$E$2:$E$17624, "="&amp;D301,  crashes!$R$2:$R$17624, "=Weekend", crashes!$N$2:$N$17624,"=O")</f>
        <v>0</v>
      </c>
      <c r="ED301" s="4">
        <f t="shared" si="59"/>
        <v>0</v>
      </c>
      <c r="EE301" s="4">
        <f t="shared" si="60"/>
        <v>0</v>
      </c>
      <c r="EF301" s="4">
        <f t="shared" si="61"/>
        <v>0</v>
      </c>
      <c r="EG301" s="4">
        <f t="shared" si="62"/>
        <v>0</v>
      </c>
      <c r="EH301" s="4">
        <f t="shared" si="63"/>
        <v>0</v>
      </c>
      <c r="EI301" s="50">
        <f t="shared" si="64"/>
        <v>0</v>
      </c>
      <c r="EJ301" s="4">
        <f t="shared" si="65"/>
        <v>2</v>
      </c>
      <c r="EK301" s="6"/>
      <c r="EL301" s="3">
        <v>2016</v>
      </c>
      <c r="EM301" s="3">
        <v>0.83800000000000097</v>
      </c>
      <c r="EN301" s="3">
        <v>1.0800000000000001E-2</v>
      </c>
      <c r="EO301" s="3">
        <v>7.3800000000000003E-3</v>
      </c>
      <c r="EP301" s="3">
        <v>6.0000000000000001E-3</v>
      </c>
      <c r="EQ301" s="3">
        <v>6.3899999999999998E-3</v>
      </c>
      <c r="ER301" s="3">
        <v>1.4200000000000001E-2</v>
      </c>
      <c r="ES301" s="3">
        <v>3.807E-2</v>
      </c>
      <c r="ET301" s="3">
        <v>7.3669999999999999E-2</v>
      </c>
      <c r="EU301" s="3">
        <v>7.3039999999999994E-2</v>
      </c>
      <c r="EV301" s="3">
        <v>6.012E-2</v>
      </c>
      <c r="EW301" s="3">
        <v>5.8020000000000002E-2</v>
      </c>
      <c r="EX301" s="3">
        <v>5.7779999999999998E-2</v>
      </c>
      <c r="EY301" s="3">
        <v>5.6300000000000003E-2</v>
      </c>
      <c r="EZ301" s="3">
        <v>5.8310000000000001E-2</v>
      </c>
      <c r="FA301" s="3">
        <v>6.1039999999999997E-2</v>
      </c>
      <c r="FB301" s="3">
        <v>6.2770000000000006E-2</v>
      </c>
      <c r="FC301" s="3">
        <v>5.2220000000000003E-2</v>
      </c>
      <c r="FD301" s="3">
        <v>4.2070000000000003E-2</v>
      </c>
      <c r="FE301" s="3">
        <v>4.2720000000000001E-2</v>
      </c>
      <c r="FF301" s="3">
        <v>4.5940000000000002E-2</v>
      </c>
      <c r="FG301" s="3">
        <v>5.006E-2</v>
      </c>
      <c r="FH301" s="3">
        <v>4.2970000000000001E-2</v>
      </c>
      <c r="FI301" s="3">
        <v>3.6499999999999998E-2</v>
      </c>
      <c r="FJ301" s="3">
        <v>2.8549999999999999E-2</v>
      </c>
      <c r="FK301" s="3">
        <v>1.9130000000000001E-2</v>
      </c>
      <c r="FL301" s="3">
        <v>2016</v>
      </c>
      <c r="FM301" s="3">
        <v>0.83800000000000097</v>
      </c>
      <c r="FN301" s="3">
        <v>2016</v>
      </c>
      <c r="FO301" s="51">
        <v>0.83800000000000097</v>
      </c>
      <c r="FP301" s="51">
        <v>43.4</v>
      </c>
      <c r="FQ301" s="51">
        <v>1.8669999999999999E-2</v>
      </c>
      <c r="FR301" s="51">
        <v>1.184E-2</v>
      </c>
      <c r="FS301" s="3">
        <v>8.6E-3</v>
      </c>
      <c r="FT301" s="3">
        <v>6.5000000000000006E-3</v>
      </c>
      <c r="FU301" s="3">
        <v>7.3999999999999995E-3</v>
      </c>
      <c r="FV301" s="3">
        <v>1.2160000000000001E-2</v>
      </c>
      <c r="FW301" s="3">
        <v>2.1069999999999998E-2</v>
      </c>
      <c r="FX301" s="3">
        <v>3.0859999999999999E-2</v>
      </c>
      <c r="FY301" s="3">
        <v>4.1860000000000001E-2</v>
      </c>
      <c r="FZ301" s="3">
        <v>5.3629999999999997E-2</v>
      </c>
      <c r="GA301" s="3">
        <v>6.1855E-2</v>
      </c>
      <c r="GB301" s="3">
        <v>6.5434999999999993E-2</v>
      </c>
      <c r="GC301" s="3">
        <v>6.7015000000000005E-2</v>
      </c>
      <c r="GD301" s="3">
        <v>6.5939999999999999E-2</v>
      </c>
      <c r="GE301" s="3">
        <v>6.4500000000000002E-2</v>
      </c>
      <c r="GF301" s="3">
        <v>6.4005000000000006E-2</v>
      </c>
      <c r="GG301" s="3">
        <v>6.268E-2</v>
      </c>
      <c r="GH301" s="3">
        <v>6.0560000000000003E-2</v>
      </c>
      <c r="GI301" s="3">
        <v>5.8775000000000001E-2</v>
      </c>
      <c r="GJ301" s="3">
        <v>5.4754999999999998E-2</v>
      </c>
      <c r="GK301" s="3">
        <v>4.786E-2</v>
      </c>
      <c r="GL301" s="3">
        <v>4.2759999999999999E-2</v>
      </c>
      <c r="GM301" s="3">
        <v>3.5200000000000002E-2</v>
      </c>
      <c r="GN301" s="3">
        <v>2.5479999999999999E-2</v>
      </c>
      <c r="GO301" s="22"/>
      <c r="GP301" s="4">
        <f>'Hours of Operation'!C$41</f>
        <v>0</v>
      </c>
      <c r="GQ301" s="4">
        <f>'Hours of Operation'!D$41</f>
        <v>0</v>
      </c>
      <c r="GR301" s="4">
        <f>'Hours of Operation'!E$41</f>
        <v>0</v>
      </c>
      <c r="GS301" s="4">
        <f>'Hours of Operation'!F$41</f>
        <v>0</v>
      </c>
      <c r="GT301" s="4">
        <f>'Hours of Operation'!G$41</f>
        <v>0</v>
      </c>
      <c r="GU301" s="4">
        <f>'Hours of Operation'!H$41</f>
        <v>0</v>
      </c>
      <c r="GV301" s="4">
        <f>'Hours of Operation'!I$41</f>
        <v>0.11538461538461539</v>
      </c>
      <c r="GW301" s="4">
        <f>'Hours of Operation'!J$41</f>
        <v>0.96153846153846156</v>
      </c>
      <c r="GX301" s="4">
        <f>'Hours of Operation'!K$41</f>
        <v>0.96153846153846156</v>
      </c>
      <c r="GY301" s="4">
        <f>'Hours of Operation'!L$41</f>
        <v>0.96153846153846156</v>
      </c>
      <c r="GZ301" s="4">
        <f>'Hours of Operation'!M$41</f>
        <v>0.96153846153846156</v>
      </c>
      <c r="HA301" s="4">
        <f>'Hours of Operation'!N$41</f>
        <v>0</v>
      </c>
      <c r="HB301" s="4">
        <f>'Hours of Operation'!O$41</f>
        <v>0</v>
      </c>
      <c r="HC301" s="4">
        <f>'Hours of Operation'!P$41</f>
        <v>0</v>
      </c>
      <c r="HD301" s="4">
        <f>'Hours of Operation'!Q$41</f>
        <v>0.96153846153846156</v>
      </c>
      <c r="HE301" s="4">
        <f>'Hours of Operation'!R$41</f>
        <v>0.96153846153846156</v>
      </c>
      <c r="HF301" s="4">
        <f>'Hours of Operation'!S$41</f>
        <v>0.96153846153846156</v>
      </c>
      <c r="HG301" s="4">
        <f>'Hours of Operation'!T$41</f>
        <v>0.96153846153846156</v>
      </c>
      <c r="HH301" s="4">
        <f>'Hours of Operation'!U$41</f>
        <v>0.96153846153846156</v>
      </c>
      <c r="HI301" s="4">
        <f>'Hours of Operation'!V$41</f>
        <v>0.96153846153846156</v>
      </c>
      <c r="HJ301" s="4">
        <f>'Hours of Operation'!W$41</f>
        <v>0</v>
      </c>
      <c r="HK301" s="4">
        <f>'Hours of Operation'!X$41</f>
        <v>0</v>
      </c>
      <c r="HL301" s="4">
        <f>'Hours of Operation'!Y$41</f>
        <v>0</v>
      </c>
      <c r="HM301" s="4">
        <f>'Hours of Operation'!Z$41</f>
        <v>0</v>
      </c>
      <c r="HN301" s="4">
        <f>'Hours of Operation'!AA$41</f>
        <v>0</v>
      </c>
      <c r="HO301" s="4">
        <f>'Hours of Operation'!AB$41</f>
        <v>0</v>
      </c>
      <c r="HP301" s="4">
        <f>'Hours of Operation'!AC$41</f>
        <v>0</v>
      </c>
      <c r="HQ301" s="4">
        <f>'Hours of Operation'!AD$41</f>
        <v>0</v>
      </c>
      <c r="HR301" s="4">
        <f>'Hours of Operation'!AE$41</f>
        <v>0</v>
      </c>
      <c r="HS301" s="4">
        <f>'Hours of Operation'!AF$41</f>
        <v>0</v>
      </c>
      <c r="HT301" s="4">
        <f>'Hours of Operation'!AG$41</f>
        <v>0</v>
      </c>
      <c r="HU301" s="4">
        <f>'Hours of Operation'!AH$41</f>
        <v>0</v>
      </c>
      <c r="HV301" s="4">
        <f>'Hours of Operation'!AI$41</f>
        <v>0</v>
      </c>
      <c r="HW301" s="4">
        <f>'Hours of Operation'!AJ$41</f>
        <v>0</v>
      </c>
      <c r="HX301" s="4">
        <f>'Hours of Operation'!AK$41</f>
        <v>0</v>
      </c>
      <c r="HY301" s="4">
        <f>'Hours of Operation'!AL$41</f>
        <v>0</v>
      </c>
      <c r="HZ301" s="4">
        <f>'Hours of Operation'!AM$41</f>
        <v>0</v>
      </c>
      <c r="IA301" s="4">
        <f>'Hours of Operation'!AN$41</f>
        <v>0</v>
      </c>
      <c r="IB301" s="4">
        <f>'Hours of Operation'!AO$41</f>
        <v>0</v>
      </c>
      <c r="IC301" s="4">
        <f>'Hours of Operation'!AP$41</f>
        <v>0</v>
      </c>
      <c r="ID301" s="4">
        <f>'Hours of Operation'!AQ$41</f>
        <v>0</v>
      </c>
      <c r="IE301" s="4">
        <f>'Hours of Operation'!AR$41</f>
        <v>0</v>
      </c>
      <c r="IF301" s="4">
        <f>'Hours of Operation'!AS$41</f>
        <v>0</v>
      </c>
      <c r="IG301" s="4">
        <f>'Hours of Operation'!AT$41</f>
        <v>0</v>
      </c>
      <c r="IH301" s="4">
        <f>'Hours of Operation'!AU$41</f>
        <v>0</v>
      </c>
      <c r="II301" s="4">
        <f>'Hours of Operation'!AV$41</f>
        <v>0</v>
      </c>
      <c r="IJ301" s="4">
        <f>'Hours of Operation'!AW$41</f>
        <v>0</v>
      </c>
      <c r="IK301" s="4">
        <f>'Hours of Operation'!AX$41</f>
        <v>0</v>
      </c>
      <c r="IL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</row>
    <row r="302" spans="1:264" s="3" customFormat="1" ht="12" customHeight="1" x14ac:dyDescent="0.2">
      <c r="A302" s="4" t="s">
        <v>391</v>
      </c>
      <c r="B302" s="4" t="s">
        <v>218</v>
      </c>
      <c r="C302" s="4">
        <v>495</v>
      </c>
      <c r="D302" s="4" t="s">
        <v>91</v>
      </c>
      <c r="E302" s="4" t="s">
        <v>192</v>
      </c>
      <c r="F302" s="4" t="s">
        <v>68</v>
      </c>
      <c r="G302" s="4">
        <v>4</v>
      </c>
      <c r="H302" s="4" t="s">
        <v>167</v>
      </c>
      <c r="I302" s="4">
        <v>0</v>
      </c>
      <c r="J302" s="4">
        <v>0</v>
      </c>
      <c r="K302" s="4"/>
      <c r="L302" s="10">
        <v>42192</v>
      </c>
      <c r="M302" s="4" t="b">
        <v>1</v>
      </c>
      <c r="N302" s="4"/>
      <c r="O302" s="4"/>
      <c r="P302" s="4" t="s">
        <v>716</v>
      </c>
      <c r="Q302" s="4" t="s">
        <v>707</v>
      </c>
      <c r="R302" s="4" t="s">
        <v>709</v>
      </c>
      <c r="S302" s="4">
        <v>43.948999999999998</v>
      </c>
      <c r="T302" s="4">
        <v>44.238</v>
      </c>
      <c r="U302" s="4">
        <v>1</v>
      </c>
      <c r="V302" s="10">
        <v>43220</v>
      </c>
      <c r="W302" s="4">
        <v>1</v>
      </c>
      <c r="X302" s="14">
        <v>0.28900000000000148</v>
      </c>
      <c r="Y302" s="14"/>
      <c r="Z302" s="16"/>
      <c r="AA302" s="4"/>
      <c r="AB302" s="4"/>
      <c r="AC302" s="4" t="s">
        <v>187</v>
      </c>
      <c r="AD302" s="4"/>
      <c r="AE302" s="10">
        <v>42192</v>
      </c>
      <c r="AF302" s="10">
        <v>43100</v>
      </c>
      <c r="AG302" s="16"/>
      <c r="AH302" s="16"/>
      <c r="AI302" s="16"/>
      <c r="AJ302" s="16"/>
      <c r="AK302" s="16">
        <v>99214.707579503258</v>
      </c>
      <c r="AL302" s="16">
        <v>99214.707579503258</v>
      </c>
      <c r="AM302" s="16">
        <v>99214.707579503258</v>
      </c>
      <c r="AN302" s="16"/>
      <c r="AO302" s="4">
        <v>0.28899999999999998</v>
      </c>
      <c r="AP302" s="4">
        <v>4778</v>
      </c>
      <c r="AQ302" s="4">
        <v>0.28899999999999998</v>
      </c>
      <c r="AR302" s="9">
        <v>11.81202859760654</v>
      </c>
      <c r="AS302" s="9">
        <v>7.4970693041541772</v>
      </c>
      <c r="AT302" s="9">
        <v>2.5949943242044977</v>
      </c>
      <c r="AU302" s="9">
        <v>0</v>
      </c>
      <c r="AV302" s="9">
        <v>11.886040146194683</v>
      </c>
      <c r="AW302" s="9" t="b">
        <v>0</v>
      </c>
      <c r="AX302" s="9" t="b">
        <v>1</v>
      </c>
      <c r="AY302" s="9">
        <v>0</v>
      </c>
      <c r="AZ302" s="9">
        <v>0</v>
      </c>
      <c r="BA302" s="9">
        <v>1500.1741069008594</v>
      </c>
      <c r="BB302" s="9">
        <v>1.0262921082186522</v>
      </c>
      <c r="BC302" s="9">
        <v>16.017345923651995</v>
      </c>
      <c r="BD302" s="9">
        <v>3.5801802540521628</v>
      </c>
      <c r="BE302" s="9">
        <v>2.8251349576951603</v>
      </c>
      <c r="BF302" s="9" t="s">
        <v>216</v>
      </c>
      <c r="BG302" s="9">
        <v>10.267945412792821</v>
      </c>
      <c r="BH302" s="9"/>
      <c r="BI302" s="9"/>
      <c r="BJ302" s="4" t="s">
        <v>167</v>
      </c>
      <c r="BK302" s="4"/>
      <c r="BL302" s="4">
        <v>0.42399999999999949</v>
      </c>
      <c r="BM302" s="16"/>
      <c r="BN302" s="16"/>
      <c r="BO302" s="16"/>
      <c r="BP302" s="16"/>
      <c r="BQ302" s="16">
        <v>9085.2912194188903</v>
      </c>
      <c r="BR302" s="16">
        <v>9085.2912194188903</v>
      </c>
      <c r="BS302" s="16">
        <v>9085.2912194188903</v>
      </c>
      <c r="BT302" s="16"/>
      <c r="BU302" s="4">
        <v>0.11899999999999999</v>
      </c>
      <c r="BV302" s="4">
        <v>0.25999999999999801</v>
      </c>
      <c r="BW302" s="16"/>
      <c r="BX302" s="16"/>
      <c r="BY302" s="16"/>
      <c r="BZ302" s="16"/>
      <c r="CA302" s="16">
        <v>8915.8505176496692</v>
      </c>
      <c r="CB302" s="16">
        <v>8915.8505176496692</v>
      </c>
      <c r="CC302" s="16">
        <v>8915.8505176496692</v>
      </c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4">
        <v>3.3000000000001251E-2</v>
      </c>
      <c r="CV302" s="4">
        <v>1.019999999999996</v>
      </c>
      <c r="CW302" s="4"/>
      <c r="CX302" s="4" t="s">
        <v>325</v>
      </c>
      <c r="CY302" s="4" t="s">
        <v>367</v>
      </c>
      <c r="CZ302" s="22"/>
      <c r="DA302" s="4">
        <v>0</v>
      </c>
      <c r="DB302" s="4">
        <v>0</v>
      </c>
      <c r="DC302" s="4">
        <v>0</v>
      </c>
      <c r="DD302" s="4">
        <v>0</v>
      </c>
      <c r="DE302" s="4">
        <v>178</v>
      </c>
      <c r="DF302" s="4">
        <v>366</v>
      </c>
      <c r="DG302" s="4">
        <v>365</v>
      </c>
      <c r="DH302" s="4">
        <v>0</v>
      </c>
      <c r="DI302" s="16">
        <f t="shared" si="54"/>
        <v>99214.707579503258</v>
      </c>
      <c r="DJ302" s="16">
        <f t="shared" si="55"/>
        <v>9085.2912194188903</v>
      </c>
      <c r="DK302" s="16">
        <f t="shared" si="56"/>
        <v>8915.8505176496692</v>
      </c>
      <c r="DL302" s="16">
        <f t="shared" si="57"/>
        <v>0</v>
      </c>
      <c r="DM302" s="16">
        <f t="shared" si="58"/>
        <v>0</v>
      </c>
      <c r="DN302" s="22"/>
      <c r="DO302" s="4">
        <f>COUNTIFS(crashes!$G$2:$G$17624,"&gt;="&amp;S302,crashes!$G$2:$G$17624,"&lt;"&amp;T302,crashes!$D$2:$D$17624,"="&amp;C302, crashes!$S$2:$S$17624, "&gt;="&amp;AE302, crashes!$S$2:$S$17624, "&lt;="&amp;AF302, crashes!$E$2:$E$17624, "="&amp;D302 )</f>
        <v>32</v>
      </c>
      <c r="DP302" s="29">
        <f>COUNTIFS(crashes!$G$2:$G$17624,"&gt;="&amp;S302,crashes!$G$2:$G$17624,"&lt;"&amp;T302,crashes!$D$2:$D$17624,"="&amp;C302, crashes!$S$2:$S$17624, "&gt;="&amp;AE302, crashes!$S$2:$S$17624, "&lt;="&amp;AF302, crashes!$E$2:$E$17624, "="&amp;D302, crashes!$R$2:$R$17624, "=Weekday")</f>
        <v>23</v>
      </c>
      <c r="DQ302" s="29">
        <f>COUNTIFS(crashes!$G$2:$G$17624,"&gt;="&amp;S302,crashes!$G$2:$G$17624,"&lt;"&amp;T302,crashes!$D$2:$D$17624,"="&amp;C302, crashes!$S$2:$S$17624, "&gt;="&amp;AE302, crashes!$S$2:$S$17624, "&lt;="&amp;AF302, crashes!$E$2:$E$17624, "="&amp;D302, crashes!$R$2:$R$17624, "=Weekend")</f>
        <v>9</v>
      </c>
      <c r="DR302" s="30">
        <f>COUNTIFS(crashes!$G$2:$G$17624,"&gt;="&amp;S302,crashes!$G$2:$G$17624,"&lt;"&amp;T302,crashes!$D$2:$D$17624,"="&amp;C302, crashes!$S$2:$S$17624, "&gt;="&amp;AE302, crashes!$S$2:$S$17624, "&lt;="&amp;AF302, crashes!$E$2:$E$17624, "="&amp;D302,  crashes!$R$2:$R$17624, "=Weekday", crashes!$N$2:$N$17624,"=K")</f>
        <v>0</v>
      </c>
      <c r="DS302" s="30">
        <f>COUNTIFS(crashes!$G$2:$G$17624,"&gt;="&amp;S302,crashes!$G$2:$G$17624,"&lt;"&amp;T302,crashes!$D$2:$D$17624,"="&amp;C302, crashes!$S$2:$S$17624, "&gt;="&amp;AE302, crashes!$S$2:$S$17624, "&lt;="&amp;AF302, crashes!$E$2:$E$17624, "="&amp;D302,  crashes!$R$2:$R$17624, "=Weekday", crashes!$N$2:$N$17624,"=A")</f>
        <v>1</v>
      </c>
      <c r="DT302" s="30">
        <f>COUNTIFS(crashes!$G$2:$G$17624,"&gt;="&amp;S302,crashes!$G$2:$G$17624,"&lt;"&amp;T302,crashes!$D$2:$D$17624,"="&amp;C302, crashes!$S$2:$S$17624, "&gt;="&amp;AE302, crashes!$S$2:$S$17624, "&lt;="&amp;AF302, crashes!$E$2:$E$17624, "="&amp;D302,  crashes!$R$2:$R$17624, "=Weekday", crashes!$N$2:$N$17624,"=B")</f>
        <v>8</v>
      </c>
      <c r="DU302" s="30">
        <f>COUNTIFS(crashes!$G$2:$G$17624,"&gt;="&amp;S302,crashes!$G$2:$G$17624,"&lt;"&amp;T302,crashes!$D$2:$D$17624,"="&amp;C302, crashes!$S$2:$S$17624, "&gt;="&amp;AE302, crashes!$S$2:$S$17624, "&lt;="&amp;AF302, crashes!$E$2:$E$17624, "="&amp;D302,  crashes!$R$2:$R$17624, "=Weekday", crashes!$N$2:$N$17624,"=C")</f>
        <v>1</v>
      </c>
      <c r="DV302" s="30">
        <f>COUNTIFS(crashes!$G$2:$G$17624,"&gt;="&amp;S302,crashes!$G$2:$G$17624,"&lt;"&amp;T302,crashes!$D$2:$D$17624,"="&amp;C302, crashes!$S$2:$S$17624, "&gt;="&amp;AE302, crashes!$S$2:$S$17624, "&lt;="&amp;AF302, crashes!$E$2:$E$17624, "="&amp;D302,  crashes!$R$2:$R$17624, "=Weekday", crashes!$N$2:$N$17624,"=ABC")</f>
        <v>0</v>
      </c>
      <c r="DW302" s="30">
        <f>COUNTIFS(crashes!$G$2:$G$17624,"&gt;="&amp;S302,crashes!$G$2:$G$17624,"&lt;"&amp;T302,crashes!$D$2:$D$17624,"="&amp;C302, crashes!$S$2:$S$17624, "&gt;="&amp;AE302, crashes!$S$2:$S$17624, "&lt;="&amp;AF302, crashes!$E$2:$E$17624, "="&amp;D302,  crashes!$R$2:$R$17624, "=Weekday", crashes!$N$2:$N$17624,"=O")</f>
        <v>13</v>
      </c>
      <c r="DX302" s="30">
        <f>COUNTIFS(crashes!$G$2:$G$17624,"&gt;="&amp;S302,crashes!$G$2:$G$17624,"&lt;"&amp;T302,crashes!$D$2:$D$17624,"="&amp;C302, crashes!$S$2:$S$17624, "&gt;="&amp;AE302, crashes!$S$2:$S$17624, "&lt;="&amp;AF302, crashes!$E$2:$E$17624, "="&amp;D302,  crashes!$R$2:$R$17624, "=Weekend", crashes!$N$2:$N$17624,"=K")</f>
        <v>0</v>
      </c>
      <c r="DY302" s="30">
        <f>COUNTIFS(crashes!$G$2:$G$17624,"&gt;="&amp;S302,crashes!$G$2:$G$17624,"&lt;"&amp;T302,crashes!$D$2:$D$17624,"="&amp;C302, crashes!$S$2:$S$17624, "&gt;="&amp;AE302, crashes!$S$2:$S$17624, "&lt;="&amp;AF302, crashes!$E$2:$E$17624, "="&amp;D302,  crashes!$R$2:$R$17624, "=Weekend", crashes!$N$2:$N$17624,"=A")</f>
        <v>0</v>
      </c>
      <c r="DZ302" s="30">
        <f>COUNTIFS(crashes!$G$2:$G$17624,"&gt;="&amp;S302,crashes!$G$2:$G$17624,"&lt;"&amp;T302,crashes!$D$2:$D$17624,"="&amp;C302, crashes!$S$2:$S$17624, "&gt;="&amp;AE302, crashes!$S$2:$S$17624, "&lt;="&amp;AF302, crashes!$E$2:$E$17624, "="&amp;D302,  crashes!$R$2:$R$17624, "=Weekend", crashes!$N$2:$N$17624,"=B")</f>
        <v>1</v>
      </c>
      <c r="EA302" s="30">
        <f>COUNTIFS(crashes!$G$2:$G$17624,"&gt;="&amp;S302,crashes!$G$2:$G$17624,"&lt;"&amp;T302,crashes!$D$2:$D$17624,"="&amp;C302, crashes!$S$2:$S$17624, "&gt;="&amp;AE302, crashes!$S$2:$S$17624, "&lt;="&amp;AF302, crashes!$E$2:$E$17624, "="&amp;D302,  crashes!$R$2:$R$17624, "=Weekend", crashes!$N$2:$N$17624,"=C")</f>
        <v>0</v>
      </c>
      <c r="EB302" s="30">
        <f>COUNTIFS(crashes!$G$2:$G$17624,"&gt;="&amp;S302,crashes!$G$2:$G$17624,"&lt;"&amp;T302,crashes!$D$2:$D$17624,"="&amp;C302, crashes!$S$2:$S$17624, "&gt;="&amp;AE302, crashes!$S$2:$S$17624, "&lt;="&amp;AF302, crashes!$E$2:$E$17624, "="&amp;D302,  crashes!$R$2:$R$17624, "=Weekend", crashes!$N$2:$N$17624,"=ABC")</f>
        <v>0</v>
      </c>
      <c r="EC302" s="30">
        <f>COUNTIFS(crashes!$G$2:$G$17624,"&gt;="&amp;S302,crashes!$G$2:$G$17624,"&lt;"&amp;T302,crashes!$D$2:$D$17624,"="&amp;C302, crashes!$S$2:$S$17624, "&gt;="&amp;AE302, crashes!$S$2:$S$17624, "&lt;="&amp;AF302, crashes!$E$2:$E$17624, "="&amp;D302,  crashes!$R$2:$R$17624, "=Weekend", crashes!$N$2:$N$17624,"=O")</f>
        <v>8</v>
      </c>
      <c r="ED302" s="4">
        <f t="shared" si="59"/>
        <v>0</v>
      </c>
      <c r="EE302" s="4">
        <f t="shared" si="60"/>
        <v>1</v>
      </c>
      <c r="EF302" s="4">
        <f t="shared" si="61"/>
        <v>9</v>
      </c>
      <c r="EG302" s="4">
        <f t="shared" si="62"/>
        <v>1</v>
      </c>
      <c r="EH302" s="4">
        <f t="shared" si="63"/>
        <v>0</v>
      </c>
      <c r="EI302" s="50">
        <f t="shared" si="64"/>
        <v>11</v>
      </c>
      <c r="EJ302" s="4">
        <f t="shared" si="65"/>
        <v>21</v>
      </c>
      <c r="EK302" s="6"/>
      <c r="EL302" s="3">
        <v>2016</v>
      </c>
      <c r="EM302" s="3">
        <v>0.54899999999999949</v>
      </c>
      <c r="EN302" s="3">
        <v>1.0800000000000001E-2</v>
      </c>
      <c r="EO302" s="3">
        <v>7.3800000000000003E-3</v>
      </c>
      <c r="EP302" s="3">
        <v>6.0000000000000001E-3</v>
      </c>
      <c r="EQ302" s="3">
        <v>6.3899999999999998E-3</v>
      </c>
      <c r="ER302" s="3">
        <v>1.4200000000000001E-2</v>
      </c>
      <c r="ES302" s="3">
        <v>3.807E-2</v>
      </c>
      <c r="ET302" s="3">
        <v>7.3669999999999999E-2</v>
      </c>
      <c r="EU302" s="3">
        <v>7.3039999999999994E-2</v>
      </c>
      <c r="EV302" s="3">
        <v>6.012E-2</v>
      </c>
      <c r="EW302" s="3">
        <v>5.8020000000000002E-2</v>
      </c>
      <c r="EX302" s="3">
        <v>5.7779999999999998E-2</v>
      </c>
      <c r="EY302" s="3">
        <v>5.6300000000000003E-2</v>
      </c>
      <c r="EZ302" s="3">
        <v>5.8310000000000001E-2</v>
      </c>
      <c r="FA302" s="3">
        <v>6.1039999999999997E-2</v>
      </c>
      <c r="FB302" s="3">
        <v>6.2770000000000006E-2</v>
      </c>
      <c r="FC302" s="3">
        <v>5.2220000000000003E-2</v>
      </c>
      <c r="FD302" s="3">
        <v>4.2070000000000003E-2</v>
      </c>
      <c r="FE302" s="3">
        <v>4.2720000000000001E-2</v>
      </c>
      <c r="FF302" s="3">
        <v>4.5940000000000002E-2</v>
      </c>
      <c r="FG302" s="3">
        <v>5.006E-2</v>
      </c>
      <c r="FH302" s="3">
        <v>4.2970000000000001E-2</v>
      </c>
      <c r="FI302" s="3">
        <v>3.6499999999999998E-2</v>
      </c>
      <c r="FJ302" s="3">
        <v>2.8549999999999999E-2</v>
      </c>
      <c r="FK302" s="3">
        <v>1.9130000000000001E-2</v>
      </c>
      <c r="FL302" s="3">
        <v>2016</v>
      </c>
      <c r="FM302" s="3">
        <v>0.54899999999999949</v>
      </c>
      <c r="FN302" s="3">
        <v>2016</v>
      </c>
      <c r="FO302" s="51">
        <v>0.54899999999999949</v>
      </c>
      <c r="FP302" s="51">
        <v>43.4</v>
      </c>
      <c r="FQ302" s="51">
        <v>1.8669999999999999E-2</v>
      </c>
      <c r="FR302" s="51">
        <v>1.184E-2</v>
      </c>
      <c r="FS302" s="3">
        <v>8.6E-3</v>
      </c>
      <c r="FT302" s="3">
        <v>6.5000000000000006E-3</v>
      </c>
      <c r="FU302" s="3">
        <v>7.3999999999999995E-3</v>
      </c>
      <c r="FV302" s="3">
        <v>1.2160000000000001E-2</v>
      </c>
      <c r="FW302" s="3">
        <v>2.1069999999999998E-2</v>
      </c>
      <c r="FX302" s="3">
        <v>3.0859999999999999E-2</v>
      </c>
      <c r="FY302" s="3">
        <v>4.1860000000000001E-2</v>
      </c>
      <c r="FZ302" s="3">
        <v>5.3629999999999997E-2</v>
      </c>
      <c r="GA302" s="3">
        <v>6.1855E-2</v>
      </c>
      <c r="GB302" s="3">
        <v>6.5434999999999993E-2</v>
      </c>
      <c r="GC302" s="3">
        <v>6.7015000000000005E-2</v>
      </c>
      <c r="GD302" s="3">
        <v>6.5939999999999999E-2</v>
      </c>
      <c r="GE302" s="3">
        <v>6.4500000000000002E-2</v>
      </c>
      <c r="GF302" s="3">
        <v>6.4005000000000006E-2</v>
      </c>
      <c r="GG302" s="3">
        <v>6.268E-2</v>
      </c>
      <c r="GH302" s="3">
        <v>6.0560000000000003E-2</v>
      </c>
      <c r="GI302" s="3">
        <v>5.8775000000000001E-2</v>
      </c>
      <c r="GJ302" s="3">
        <v>5.4754999999999998E-2</v>
      </c>
      <c r="GK302" s="3">
        <v>4.786E-2</v>
      </c>
      <c r="GL302" s="3">
        <v>4.2759999999999999E-2</v>
      </c>
      <c r="GM302" s="3">
        <v>3.5200000000000002E-2</v>
      </c>
      <c r="GN302" s="3">
        <v>2.5479999999999999E-2</v>
      </c>
      <c r="GO302" s="22"/>
      <c r="GP302" s="4">
        <f>'Hours of Operation'!C$41</f>
        <v>0</v>
      </c>
      <c r="GQ302" s="4">
        <f>'Hours of Operation'!D$41</f>
        <v>0</v>
      </c>
      <c r="GR302" s="4">
        <f>'Hours of Operation'!E$41</f>
        <v>0</v>
      </c>
      <c r="GS302" s="4">
        <f>'Hours of Operation'!F$41</f>
        <v>0</v>
      </c>
      <c r="GT302" s="4">
        <f>'Hours of Operation'!G$41</f>
        <v>0</v>
      </c>
      <c r="GU302" s="4">
        <f>'Hours of Operation'!H$41</f>
        <v>0</v>
      </c>
      <c r="GV302" s="4">
        <f>'Hours of Operation'!I$41</f>
        <v>0.11538461538461539</v>
      </c>
      <c r="GW302" s="4">
        <f>'Hours of Operation'!J$41</f>
        <v>0.96153846153846156</v>
      </c>
      <c r="GX302" s="4">
        <f>'Hours of Operation'!K$41</f>
        <v>0.96153846153846156</v>
      </c>
      <c r="GY302" s="4">
        <f>'Hours of Operation'!L$41</f>
        <v>0.96153846153846156</v>
      </c>
      <c r="GZ302" s="4">
        <f>'Hours of Operation'!M$41</f>
        <v>0.96153846153846156</v>
      </c>
      <c r="HA302" s="4">
        <f>'Hours of Operation'!N$41</f>
        <v>0</v>
      </c>
      <c r="HB302" s="4">
        <f>'Hours of Operation'!O$41</f>
        <v>0</v>
      </c>
      <c r="HC302" s="4">
        <f>'Hours of Operation'!P$41</f>
        <v>0</v>
      </c>
      <c r="HD302" s="4">
        <f>'Hours of Operation'!Q$41</f>
        <v>0.96153846153846156</v>
      </c>
      <c r="HE302" s="4">
        <f>'Hours of Operation'!R$41</f>
        <v>0.96153846153846156</v>
      </c>
      <c r="HF302" s="4">
        <f>'Hours of Operation'!S$41</f>
        <v>0.96153846153846156</v>
      </c>
      <c r="HG302" s="4">
        <f>'Hours of Operation'!T$41</f>
        <v>0.96153846153846156</v>
      </c>
      <c r="HH302" s="4">
        <f>'Hours of Operation'!U$41</f>
        <v>0.96153846153846156</v>
      </c>
      <c r="HI302" s="4">
        <f>'Hours of Operation'!V$41</f>
        <v>0.96153846153846156</v>
      </c>
      <c r="HJ302" s="4">
        <f>'Hours of Operation'!W$41</f>
        <v>0</v>
      </c>
      <c r="HK302" s="4">
        <f>'Hours of Operation'!X$41</f>
        <v>0</v>
      </c>
      <c r="HL302" s="4">
        <f>'Hours of Operation'!Y$41</f>
        <v>0</v>
      </c>
      <c r="HM302" s="4">
        <f>'Hours of Operation'!Z$41</f>
        <v>0</v>
      </c>
      <c r="HN302" s="4">
        <f>'Hours of Operation'!AA$41</f>
        <v>0</v>
      </c>
      <c r="HO302" s="4">
        <f>'Hours of Operation'!AB$41</f>
        <v>0</v>
      </c>
      <c r="HP302" s="4">
        <f>'Hours of Operation'!AC$41</f>
        <v>0</v>
      </c>
      <c r="HQ302" s="4">
        <f>'Hours of Operation'!AD$41</f>
        <v>0</v>
      </c>
      <c r="HR302" s="4">
        <f>'Hours of Operation'!AE$41</f>
        <v>0</v>
      </c>
      <c r="HS302" s="4">
        <f>'Hours of Operation'!AF$41</f>
        <v>0</v>
      </c>
      <c r="HT302" s="4">
        <f>'Hours of Operation'!AG$41</f>
        <v>0</v>
      </c>
      <c r="HU302" s="4">
        <f>'Hours of Operation'!AH$41</f>
        <v>0</v>
      </c>
      <c r="HV302" s="4">
        <f>'Hours of Operation'!AI$41</f>
        <v>0</v>
      </c>
      <c r="HW302" s="4">
        <f>'Hours of Operation'!AJ$41</f>
        <v>0</v>
      </c>
      <c r="HX302" s="4">
        <f>'Hours of Operation'!AK$41</f>
        <v>0</v>
      </c>
      <c r="HY302" s="4">
        <f>'Hours of Operation'!AL$41</f>
        <v>0</v>
      </c>
      <c r="HZ302" s="4">
        <f>'Hours of Operation'!AM$41</f>
        <v>0</v>
      </c>
      <c r="IA302" s="4">
        <f>'Hours of Operation'!AN$41</f>
        <v>0</v>
      </c>
      <c r="IB302" s="4">
        <f>'Hours of Operation'!AO$41</f>
        <v>0</v>
      </c>
      <c r="IC302" s="4">
        <f>'Hours of Operation'!AP$41</f>
        <v>0</v>
      </c>
      <c r="ID302" s="4">
        <f>'Hours of Operation'!AQ$41</f>
        <v>0</v>
      </c>
      <c r="IE302" s="4">
        <f>'Hours of Operation'!AR$41</f>
        <v>0</v>
      </c>
      <c r="IF302" s="4">
        <f>'Hours of Operation'!AS$41</f>
        <v>0</v>
      </c>
      <c r="IG302" s="4">
        <f>'Hours of Operation'!AT$41</f>
        <v>0</v>
      </c>
      <c r="IH302" s="4">
        <f>'Hours of Operation'!AU$41</f>
        <v>0</v>
      </c>
      <c r="II302" s="4">
        <f>'Hours of Operation'!AV$41</f>
        <v>0</v>
      </c>
      <c r="IJ302" s="4">
        <f>'Hours of Operation'!AW$41</f>
        <v>0</v>
      </c>
      <c r="IK302" s="4">
        <f>'Hours of Operation'!AX$41</f>
        <v>0</v>
      </c>
      <c r="IL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</row>
    <row r="303" spans="1:264" s="3" customFormat="1" ht="12" customHeight="1" x14ac:dyDescent="0.2">
      <c r="A303" s="4" t="s">
        <v>391</v>
      </c>
      <c r="B303" s="4" t="s">
        <v>218</v>
      </c>
      <c r="C303" s="4">
        <v>495</v>
      </c>
      <c r="D303" s="4" t="s">
        <v>91</v>
      </c>
      <c r="E303" s="4" t="s">
        <v>92</v>
      </c>
      <c r="F303" s="4" t="s">
        <v>68</v>
      </c>
      <c r="G303" s="4">
        <v>4</v>
      </c>
      <c r="H303" s="4" t="s">
        <v>167</v>
      </c>
      <c r="I303" s="4">
        <v>0</v>
      </c>
      <c r="J303" s="4">
        <v>0</v>
      </c>
      <c r="K303" s="4"/>
      <c r="L303" s="10">
        <v>42192</v>
      </c>
      <c r="M303" s="4" t="b">
        <v>1</v>
      </c>
      <c r="N303" s="4"/>
      <c r="O303" s="4"/>
      <c r="P303" s="4" t="s">
        <v>717</v>
      </c>
      <c r="Q303" s="4" t="s">
        <v>718</v>
      </c>
      <c r="R303" s="4" t="s">
        <v>707</v>
      </c>
      <c r="S303" s="4">
        <v>43.872999999999998</v>
      </c>
      <c r="T303" s="4">
        <v>43.948999999999998</v>
      </c>
      <c r="U303" s="4">
        <v>1</v>
      </c>
      <c r="V303" s="10">
        <v>43220</v>
      </c>
      <c r="W303" s="4">
        <v>1</v>
      </c>
      <c r="X303" s="14">
        <v>7.6000000000000512E-2</v>
      </c>
      <c r="Y303" s="14"/>
      <c r="Z303" s="16"/>
      <c r="AA303" s="4"/>
      <c r="AB303" s="4"/>
      <c r="AC303" s="4"/>
      <c r="AD303" s="4"/>
      <c r="AE303" s="10">
        <v>42192</v>
      </c>
      <c r="AF303" s="10">
        <v>43100</v>
      </c>
      <c r="AG303" s="16"/>
      <c r="AH303" s="16"/>
      <c r="AI303" s="16"/>
      <c r="AJ303" s="16"/>
      <c r="AK303" s="16">
        <v>99214.707579503258</v>
      </c>
      <c r="AL303" s="16">
        <v>99214.707579503258</v>
      </c>
      <c r="AM303" s="16">
        <v>99214.707579503258</v>
      </c>
      <c r="AN303" s="16"/>
      <c r="AO303" s="4"/>
      <c r="AP303" s="4"/>
      <c r="AQ303" s="4"/>
      <c r="AR303" s="9">
        <v>11.931564633283122</v>
      </c>
      <c r="AS303" s="9">
        <v>8.6474894342824147</v>
      </c>
      <c r="AT303" s="9">
        <v>1.5947706789813161</v>
      </c>
      <c r="AU303" s="9">
        <v>0</v>
      </c>
      <c r="AV303" s="9">
        <v>11.96929905133123</v>
      </c>
      <c r="AW303" s="9" t="b">
        <v>0</v>
      </c>
      <c r="AX303" s="9" t="b">
        <v>1</v>
      </c>
      <c r="AY303" s="9">
        <v>0</v>
      </c>
      <c r="AZ303" s="9">
        <v>0</v>
      </c>
      <c r="BA303" s="9">
        <v>400.87376064736327</v>
      </c>
      <c r="BB303" s="9">
        <v>1</v>
      </c>
      <c r="BC303" s="9">
        <v>14.799351002261275</v>
      </c>
      <c r="BD303" s="9">
        <v>3.4378669704929976</v>
      </c>
      <c r="BE303" s="9">
        <v>2.7488623688204825</v>
      </c>
      <c r="BF303" s="9" t="s">
        <v>216</v>
      </c>
      <c r="BG303" s="9">
        <v>10.191698609163769</v>
      </c>
      <c r="BH303" s="9"/>
      <c r="BI303" s="9"/>
      <c r="BJ303" s="4" t="s">
        <v>167</v>
      </c>
      <c r="BK303" s="4"/>
      <c r="BL303" s="4">
        <v>0.71300000000000097</v>
      </c>
      <c r="BM303" s="16"/>
      <c r="BN303" s="16"/>
      <c r="BO303" s="16"/>
      <c r="BP303" s="16"/>
      <c r="BQ303" s="16">
        <v>9085.2912194188903</v>
      </c>
      <c r="BR303" s="16">
        <v>9085.2912194188903</v>
      </c>
      <c r="BS303" s="16">
        <v>9085.2912194188903</v>
      </c>
      <c r="BT303" s="16"/>
      <c r="BU303" s="4"/>
      <c r="BV303" s="4">
        <v>0.1839999999999975</v>
      </c>
      <c r="BW303" s="16"/>
      <c r="BX303" s="16"/>
      <c r="BY303" s="16"/>
      <c r="BZ303" s="16"/>
      <c r="CA303" s="16">
        <v>8915.8505176496692</v>
      </c>
      <c r="CB303" s="16">
        <v>8915.8505176496692</v>
      </c>
      <c r="CC303" s="16">
        <v>8915.8505176496692</v>
      </c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4">
        <v>0.32200000000000273</v>
      </c>
      <c r="CV303" s="4">
        <v>0.94399999999999551</v>
      </c>
      <c r="CW303" s="4"/>
      <c r="CX303" s="4" t="s">
        <v>325</v>
      </c>
      <c r="CY303" s="4" t="s">
        <v>367</v>
      </c>
      <c r="CZ303" s="22"/>
      <c r="DA303" s="4">
        <v>0</v>
      </c>
      <c r="DB303" s="4">
        <v>0</v>
      </c>
      <c r="DC303" s="4">
        <v>0</v>
      </c>
      <c r="DD303" s="4">
        <v>0</v>
      </c>
      <c r="DE303" s="4">
        <v>178</v>
      </c>
      <c r="DF303" s="4">
        <v>366</v>
      </c>
      <c r="DG303" s="4">
        <v>365</v>
      </c>
      <c r="DH303" s="4">
        <v>0</v>
      </c>
      <c r="DI303" s="16">
        <f t="shared" si="54"/>
        <v>99214.707579503258</v>
      </c>
      <c r="DJ303" s="16">
        <f t="shared" si="55"/>
        <v>9085.2912194188903</v>
      </c>
      <c r="DK303" s="16">
        <f t="shared" si="56"/>
        <v>8915.8505176496692</v>
      </c>
      <c r="DL303" s="16">
        <f t="shared" si="57"/>
        <v>0</v>
      </c>
      <c r="DM303" s="16">
        <f t="shared" si="58"/>
        <v>0</v>
      </c>
      <c r="DN303" s="22"/>
      <c r="DO303" s="4">
        <f>COUNTIFS(crashes!$G$2:$G$17624,"&gt;="&amp;S303,crashes!$G$2:$G$17624,"&lt;"&amp;T303,crashes!$D$2:$D$17624,"="&amp;C303, crashes!$S$2:$S$17624, "&gt;="&amp;AE303, crashes!$S$2:$S$17624, "&lt;="&amp;AF303, crashes!$E$2:$E$17624, "="&amp;D303 )</f>
        <v>20</v>
      </c>
      <c r="DP303" s="29">
        <f>COUNTIFS(crashes!$G$2:$G$17624,"&gt;="&amp;S303,crashes!$G$2:$G$17624,"&lt;"&amp;T303,crashes!$D$2:$D$17624,"="&amp;C303, crashes!$S$2:$S$17624, "&gt;="&amp;AE303, crashes!$S$2:$S$17624, "&lt;="&amp;AF303, crashes!$E$2:$E$17624, "="&amp;D303, crashes!$R$2:$R$17624, "=Weekday")</f>
        <v>17</v>
      </c>
      <c r="DQ303" s="29">
        <f>COUNTIFS(crashes!$G$2:$G$17624,"&gt;="&amp;S303,crashes!$G$2:$G$17624,"&lt;"&amp;T303,crashes!$D$2:$D$17624,"="&amp;C303, crashes!$S$2:$S$17624, "&gt;="&amp;AE303, crashes!$S$2:$S$17624, "&lt;="&amp;AF303, crashes!$E$2:$E$17624, "="&amp;D303, crashes!$R$2:$R$17624, "=Weekend")</f>
        <v>3</v>
      </c>
      <c r="DR303" s="30">
        <f>COUNTIFS(crashes!$G$2:$G$17624,"&gt;="&amp;S303,crashes!$G$2:$G$17624,"&lt;"&amp;T303,crashes!$D$2:$D$17624,"="&amp;C303, crashes!$S$2:$S$17624, "&gt;="&amp;AE303, crashes!$S$2:$S$17624, "&lt;="&amp;AF303, crashes!$E$2:$E$17624, "="&amp;D303,  crashes!$R$2:$R$17624, "=Weekday", crashes!$N$2:$N$17624,"=K")</f>
        <v>0</v>
      </c>
      <c r="DS303" s="30">
        <f>COUNTIFS(crashes!$G$2:$G$17624,"&gt;="&amp;S303,crashes!$G$2:$G$17624,"&lt;"&amp;T303,crashes!$D$2:$D$17624,"="&amp;C303, crashes!$S$2:$S$17624, "&gt;="&amp;AE303, crashes!$S$2:$S$17624, "&lt;="&amp;AF303, crashes!$E$2:$E$17624, "="&amp;D303,  crashes!$R$2:$R$17624, "=Weekday", crashes!$N$2:$N$17624,"=A")</f>
        <v>1</v>
      </c>
      <c r="DT303" s="30">
        <f>COUNTIFS(crashes!$G$2:$G$17624,"&gt;="&amp;S303,crashes!$G$2:$G$17624,"&lt;"&amp;T303,crashes!$D$2:$D$17624,"="&amp;C303, crashes!$S$2:$S$17624, "&gt;="&amp;AE303, crashes!$S$2:$S$17624, "&lt;="&amp;AF303, crashes!$E$2:$E$17624, "="&amp;D303,  crashes!$R$2:$R$17624, "=Weekday", crashes!$N$2:$N$17624,"=B")</f>
        <v>6</v>
      </c>
      <c r="DU303" s="30">
        <f>COUNTIFS(crashes!$G$2:$G$17624,"&gt;="&amp;S303,crashes!$G$2:$G$17624,"&lt;"&amp;T303,crashes!$D$2:$D$17624,"="&amp;C303, crashes!$S$2:$S$17624, "&gt;="&amp;AE303, crashes!$S$2:$S$17624, "&lt;="&amp;AF303, crashes!$E$2:$E$17624, "="&amp;D303,  crashes!$R$2:$R$17624, "=Weekday", crashes!$N$2:$N$17624,"=C")</f>
        <v>0</v>
      </c>
      <c r="DV303" s="30">
        <f>COUNTIFS(crashes!$G$2:$G$17624,"&gt;="&amp;S303,crashes!$G$2:$G$17624,"&lt;"&amp;T303,crashes!$D$2:$D$17624,"="&amp;C303, crashes!$S$2:$S$17624, "&gt;="&amp;AE303, crashes!$S$2:$S$17624, "&lt;="&amp;AF303, crashes!$E$2:$E$17624, "="&amp;D303,  crashes!$R$2:$R$17624, "=Weekday", crashes!$N$2:$N$17624,"=ABC")</f>
        <v>0</v>
      </c>
      <c r="DW303" s="30">
        <f>COUNTIFS(crashes!$G$2:$G$17624,"&gt;="&amp;S303,crashes!$G$2:$G$17624,"&lt;"&amp;T303,crashes!$D$2:$D$17624,"="&amp;C303, crashes!$S$2:$S$17624, "&gt;="&amp;AE303, crashes!$S$2:$S$17624, "&lt;="&amp;AF303, crashes!$E$2:$E$17624, "="&amp;D303,  crashes!$R$2:$R$17624, "=Weekday", crashes!$N$2:$N$17624,"=O")</f>
        <v>10</v>
      </c>
      <c r="DX303" s="30">
        <f>COUNTIFS(crashes!$G$2:$G$17624,"&gt;="&amp;S303,crashes!$G$2:$G$17624,"&lt;"&amp;T303,crashes!$D$2:$D$17624,"="&amp;C303, crashes!$S$2:$S$17624, "&gt;="&amp;AE303, crashes!$S$2:$S$17624, "&lt;="&amp;AF303, crashes!$E$2:$E$17624, "="&amp;D303,  crashes!$R$2:$R$17624, "=Weekend", crashes!$N$2:$N$17624,"=K")</f>
        <v>0</v>
      </c>
      <c r="DY303" s="30">
        <f>COUNTIFS(crashes!$G$2:$G$17624,"&gt;="&amp;S303,crashes!$G$2:$G$17624,"&lt;"&amp;T303,crashes!$D$2:$D$17624,"="&amp;C303, crashes!$S$2:$S$17624, "&gt;="&amp;AE303, crashes!$S$2:$S$17624, "&lt;="&amp;AF303, crashes!$E$2:$E$17624, "="&amp;D303,  crashes!$R$2:$R$17624, "=Weekend", crashes!$N$2:$N$17624,"=A")</f>
        <v>0</v>
      </c>
      <c r="DZ303" s="30">
        <f>COUNTIFS(crashes!$G$2:$G$17624,"&gt;="&amp;S303,crashes!$G$2:$G$17624,"&lt;"&amp;T303,crashes!$D$2:$D$17624,"="&amp;C303, crashes!$S$2:$S$17624, "&gt;="&amp;AE303, crashes!$S$2:$S$17624, "&lt;="&amp;AF303, crashes!$E$2:$E$17624, "="&amp;D303,  crashes!$R$2:$R$17624, "=Weekend", crashes!$N$2:$N$17624,"=B")</f>
        <v>0</v>
      </c>
      <c r="EA303" s="30">
        <f>COUNTIFS(crashes!$G$2:$G$17624,"&gt;="&amp;S303,crashes!$G$2:$G$17624,"&lt;"&amp;T303,crashes!$D$2:$D$17624,"="&amp;C303, crashes!$S$2:$S$17624, "&gt;="&amp;AE303, crashes!$S$2:$S$17624, "&lt;="&amp;AF303, crashes!$E$2:$E$17624, "="&amp;D303,  crashes!$R$2:$R$17624, "=Weekend", crashes!$N$2:$N$17624,"=C")</f>
        <v>0</v>
      </c>
      <c r="EB303" s="30">
        <f>COUNTIFS(crashes!$G$2:$G$17624,"&gt;="&amp;S303,crashes!$G$2:$G$17624,"&lt;"&amp;T303,crashes!$D$2:$D$17624,"="&amp;C303, crashes!$S$2:$S$17624, "&gt;="&amp;AE303, crashes!$S$2:$S$17624, "&lt;="&amp;AF303, crashes!$E$2:$E$17624, "="&amp;D303,  crashes!$R$2:$R$17624, "=Weekend", crashes!$N$2:$N$17624,"=ABC")</f>
        <v>0</v>
      </c>
      <c r="EC303" s="30">
        <f>COUNTIFS(crashes!$G$2:$G$17624,"&gt;="&amp;S303,crashes!$G$2:$G$17624,"&lt;"&amp;T303,crashes!$D$2:$D$17624,"="&amp;C303, crashes!$S$2:$S$17624, "&gt;="&amp;AE303, crashes!$S$2:$S$17624, "&lt;="&amp;AF303, crashes!$E$2:$E$17624, "="&amp;D303,  crashes!$R$2:$R$17624, "=Weekend", crashes!$N$2:$N$17624,"=O")</f>
        <v>3</v>
      </c>
      <c r="ED303" s="4">
        <f t="shared" si="59"/>
        <v>0</v>
      </c>
      <c r="EE303" s="4">
        <f t="shared" si="60"/>
        <v>1</v>
      </c>
      <c r="EF303" s="4">
        <f t="shared" si="61"/>
        <v>6</v>
      </c>
      <c r="EG303" s="4">
        <f t="shared" si="62"/>
        <v>0</v>
      </c>
      <c r="EH303" s="4">
        <f t="shared" si="63"/>
        <v>0</v>
      </c>
      <c r="EI303" s="50">
        <f t="shared" si="64"/>
        <v>7</v>
      </c>
      <c r="EJ303" s="4">
        <f t="shared" si="65"/>
        <v>13</v>
      </c>
      <c r="EK303" s="6"/>
      <c r="EL303" s="3">
        <v>2016</v>
      </c>
      <c r="EM303" s="3">
        <v>0.47299999999999898</v>
      </c>
      <c r="EN303" s="3">
        <v>1.0800000000000001E-2</v>
      </c>
      <c r="EO303" s="3">
        <v>7.3800000000000003E-3</v>
      </c>
      <c r="EP303" s="3">
        <v>6.0000000000000001E-3</v>
      </c>
      <c r="EQ303" s="3">
        <v>6.3899999999999998E-3</v>
      </c>
      <c r="ER303" s="3">
        <v>1.4200000000000001E-2</v>
      </c>
      <c r="ES303" s="3">
        <v>3.807E-2</v>
      </c>
      <c r="ET303" s="3">
        <v>7.3669999999999999E-2</v>
      </c>
      <c r="EU303" s="3">
        <v>7.3039999999999994E-2</v>
      </c>
      <c r="EV303" s="3">
        <v>6.012E-2</v>
      </c>
      <c r="EW303" s="3">
        <v>5.8020000000000002E-2</v>
      </c>
      <c r="EX303" s="3">
        <v>5.7779999999999998E-2</v>
      </c>
      <c r="EY303" s="3">
        <v>5.6300000000000003E-2</v>
      </c>
      <c r="EZ303" s="3">
        <v>5.8310000000000001E-2</v>
      </c>
      <c r="FA303" s="3">
        <v>6.1039999999999997E-2</v>
      </c>
      <c r="FB303" s="3">
        <v>6.2770000000000006E-2</v>
      </c>
      <c r="FC303" s="3">
        <v>5.2220000000000003E-2</v>
      </c>
      <c r="FD303" s="3">
        <v>4.2070000000000003E-2</v>
      </c>
      <c r="FE303" s="3">
        <v>4.2720000000000001E-2</v>
      </c>
      <c r="FF303" s="3">
        <v>4.5940000000000002E-2</v>
      </c>
      <c r="FG303" s="3">
        <v>5.006E-2</v>
      </c>
      <c r="FH303" s="3">
        <v>4.2970000000000001E-2</v>
      </c>
      <c r="FI303" s="3">
        <v>3.6499999999999998E-2</v>
      </c>
      <c r="FJ303" s="3">
        <v>2.8549999999999999E-2</v>
      </c>
      <c r="FK303" s="3">
        <v>1.9130000000000001E-2</v>
      </c>
      <c r="FL303" s="3">
        <v>2016</v>
      </c>
      <c r="FM303" s="3">
        <v>0.47299999999999898</v>
      </c>
      <c r="FN303" s="3">
        <v>2016</v>
      </c>
      <c r="FO303" s="51">
        <v>0.47299999999999898</v>
      </c>
      <c r="FP303" s="51">
        <v>43.4</v>
      </c>
      <c r="FQ303" s="51">
        <v>1.8669999999999999E-2</v>
      </c>
      <c r="FR303" s="51">
        <v>1.184E-2</v>
      </c>
      <c r="FS303" s="3">
        <v>8.6E-3</v>
      </c>
      <c r="FT303" s="3">
        <v>6.5000000000000006E-3</v>
      </c>
      <c r="FU303" s="3">
        <v>7.3999999999999995E-3</v>
      </c>
      <c r="FV303" s="3">
        <v>1.2160000000000001E-2</v>
      </c>
      <c r="FW303" s="3">
        <v>2.1069999999999998E-2</v>
      </c>
      <c r="FX303" s="3">
        <v>3.0859999999999999E-2</v>
      </c>
      <c r="FY303" s="3">
        <v>4.1860000000000001E-2</v>
      </c>
      <c r="FZ303" s="3">
        <v>5.3629999999999997E-2</v>
      </c>
      <c r="GA303" s="3">
        <v>6.1855E-2</v>
      </c>
      <c r="GB303" s="3">
        <v>6.5434999999999993E-2</v>
      </c>
      <c r="GC303" s="3">
        <v>6.7015000000000005E-2</v>
      </c>
      <c r="GD303" s="3">
        <v>6.5939999999999999E-2</v>
      </c>
      <c r="GE303" s="3">
        <v>6.4500000000000002E-2</v>
      </c>
      <c r="GF303" s="3">
        <v>6.4005000000000006E-2</v>
      </c>
      <c r="GG303" s="3">
        <v>6.268E-2</v>
      </c>
      <c r="GH303" s="3">
        <v>6.0560000000000003E-2</v>
      </c>
      <c r="GI303" s="3">
        <v>5.8775000000000001E-2</v>
      </c>
      <c r="GJ303" s="3">
        <v>5.4754999999999998E-2</v>
      </c>
      <c r="GK303" s="3">
        <v>4.786E-2</v>
      </c>
      <c r="GL303" s="3">
        <v>4.2759999999999999E-2</v>
      </c>
      <c r="GM303" s="3">
        <v>3.5200000000000002E-2</v>
      </c>
      <c r="GN303" s="3">
        <v>2.5479999999999999E-2</v>
      </c>
      <c r="GO303" s="22"/>
      <c r="GP303" s="4">
        <f>'Hours of Operation'!C$41</f>
        <v>0</v>
      </c>
      <c r="GQ303" s="4">
        <f>'Hours of Operation'!D$41</f>
        <v>0</v>
      </c>
      <c r="GR303" s="4">
        <f>'Hours of Operation'!E$41</f>
        <v>0</v>
      </c>
      <c r="GS303" s="4">
        <f>'Hours of Operation'!F$41</f>
        <v>0</v>
      </c>
      <c r="GT303" s="4">
        <f>'Hours of Operation'!G$41</f>
        <v>0</v>
      </c>
      <c r="GU303" s="4">
        <f>'Hours of Operation'!H$41</f>
        <v>0</v>
      </c>
      <c r="GV303" s="4">
        <f>'Hours of Operation'!I$41</f>
        <v>0.11538461538461539</v>
      </c>
      <c r="GW303" s="4">
        <f>'Hours of Operation'!J$41</f>
        <v>0.96153846153846156</v>
      </c>
      <c r="GX303" s="4">
        <f>'Hours of Operation'!K$41</f>
        <v>0.96153846153846156</v>
      </c>
      <c r="GY303" s="4">
        <f>'Hours of Operation'!L$41</f>
        <v>0.96153846153846156</v>
      </c>
      <c r="GZ303" s="4">
        <f>'Hours of Operation'!M$41</f>
        <v>0.96153846153846156</v>
      </c>
      <c r="HA303" s="4">
        <f>'Hours of Operation'!N$41</f>
        <v>0</v>
      </c>
      <c r="HB303" s="4">
        <f>'Hours of Operation'!O$41</f>
        <v>0</v>
      </c>
      <c r="HC303" s="4">
        <f>'Hours of Operation'!P$41</f>
        <v>0</v>
      </c>
      <c r="HD303" s="4">
        <f>'Hours of Operation'!Q$41</f>
        <v>0.96153846153846156</v>
      </c>
      <c r="HE303" s="4">
        <f>'Hours of Operation'!R$41</f>
        <v>0.96153846153846156</v>
      </c>
      <c r="HF303" s="4">
        <f>'Hours of Operation'!S$41</f>
        <v>0.96153846153846156</v>
      </c>
      <c r="HG303" s="4">
        <f>'Hours of Operation'!T$41</f>
        <v>0.96153846153846156</v>
      </c>
      <c r="HH303" s="4">
        <f>'Hours of Operation'!U$41</f>
        <v>0.96153846153846156</v>
      </c>
      <c r="HI303" s="4">
        <f>'Hours of Operation'!V$41</f>
        <v>0.96153846153846156</v>
      </c>
      <c r="HJ303" s="4">
        <f>'Hours of Operation'!W$41</f>
        <v>0</v>
      </c>
      <c r="HK303" s="4">
        <f>'Hours of Operation'!X$41</f>
        <v>0</v>
      </c>
      <c r="HL303" s="4">
        <f>'Hours of Operation'!Y$41</f>
        <v>0</v>
      </c>
      <c r="HM303" s="4">
        <f>'Hours of Operation'!Z$41</f>
        <v>0</v>
      </c>
      <c r="HN303" s="4">
        <f>'Hours of Operation'!AA$41</f>
        <v>0</v>
      </c>
      <c r="HO303" s="4">
        <f>'Hours of Operation'!AB$41</f>
        <v>0</v>
      </c>
      <c r="HP303" s="4">
        <f>'Hours of Operation'!AC$41</f>
        <v>0</v>
      </c>
      <c r="HQ303" s="4">
        <f>'Hours of Operation'!AD$41</f>
        <v>0</v>
      </c>
      <c r="HR303" s="4">
        <f>'Hours of Operation'!AE$41</f>
        <v>0</v>
      </c>
      <c r="HS303" s="4">
        <f>'Hours of Operation'!AF$41</f>
        <v>0</v>
      </c>
      <c r="HT303" s="4">
        <f>'Hours of Operation'!AG$41</f>
        <v>0</v>
      </c>
      <c r="HU303" s="4">
        <f>'Hours of Operation'!AH$41</f>
        <v>0</v>
      </c>
      <c r="HV303" s="4">
        <f>'Hours of Operation'!AI$41</f>
        <v>0</v>
      </c>
      <c r="HW303" s="4">
        <f>'Hours of Operation'!AJ$41</f>
        <v>0</v>
      </c>
      <c r="HX303" s="4">
        <f>'Hours of Operation'!AK$41</f>
        <v>0</v>
      </c>
      <c r="HY303" s="4">
        <f>'Hours of Operation'!AL$41</f>
        <v>0</v>
      </c>
      <c r="HZ303" s="4">
        <f>'Hours of Operation'!AM$41</f>
        <v>0</v>
      </c>
      <c r="IA303" s="4">
        <f>'Hours of Operation'!AN$41</f>
        <v>0</v>
      </c>
      <c r="IB303" s="4">
        <f>'Hours of Operation'!AO$41</f>
        <v>0</v>
      </c>
      <c r="IC303" s="4">
        <f>'Hours of Operation'!AP$41</f>
        <v>0</v>
      </c>
      <c r="ID303" s="4">
        <f>'Hours of Operation'!AQ$41</f>
        <v>0</v>
      </c>
      <c r="IE303" s="4">
        <f>'Hours of Operation'!AR$41</f>
        <v>0</v>
      </c>
      <c r="IF303" s="4">
        <f>'Hours of Operation'!AS$41</f>
        <v>0</v>
      </c>
      <c r="IG303" s="4">
        <f>'Hours of Operation'!AT$41</f>
        <v>0</v>
      </c>
      <c r="IH303" s="4">
        <f>'Hours of Operation'!AU$41</f>
        <v>0</v>
      </c>
      <c r="II303" s="4">
        <f>'Hours of Operation'!AV$41</f>
        <v>0</v>
      </c>
      <c r="IJ303" s="4">
        <f>'Hours of Operation'!AW$41</f>
        <v>0</v>
      </c>
      <c r="IK303" s="4">
        <f>'Hours of Operation'!AX$41</f>
        <v>0</v>
      </c>
      <c r="IL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</row>
    <row r="304" spans="1:264" s="3" customFormat="1" ht="12" customHeight="1" x14ac:dyDescent="0.2">
      <c r="A304" s="4" t="s">
        <v>391</v>
      </c>
      <c r="B304" s="4" t="s">
        <v>218</v>
      </c>
      <c r="C304" s="4">
        <v>495</v>
      </c>
      <c r="D304" s="4" t="s">
        <v>91</v>
      </c>
      <c r="E304" s="4" t="s">
        <v>92</v>
      </c>
      <c r="F304" s="4" t="s">
        <v>70</v>
      </c>
      <c r="G304" s="4">
        <v>4</v>
      </c>
      <c r="H304" s="4" t="s">
        <v>167</v>
      </c>
      <c r="I304" s="4">
        <v>0</v>
      </c>
      <c r="J304" s="4">
        <v>0</v>
      </c>
      <c r="K304" s="4"/>
      <c r="L304" s="10">
        <v>42192</v>
      </c>
      <c r="M304" s="4" t="b">
        <v>1</v>
      </c>
      <c r="N304" s="4"/>
      <c r="O304" s="4"/>
      <c r="P304" s="4" t="s">
        <v>719</v>
      </c>
      <c r="Q304" s="4" t="s">
        <v>703</v>
      </c>
      <c r="R304" s="4" t="s">
        <v>718</v>
      </c>
      <c r="S304" s="4">
        <v>43.773000000000003</v>
      </c>
      <c r="T304" s="4">
        <v>43.872999999999998</v>
      </c>
      <c r="U304" s="4">
        <v>1</v>
      </c>
      <c r="V304" s="10">
        <v>43220</v>
      </c>
      <c r="W304" s="4">
        <v>1</v>
      </c>
      <c r="X304" s="14">
        <v>9.9999999999994316E-2</v>
      </c>
      <c r="Y304" s="14">
        <v>0.1839999999999975</v>
      </c>
      <c r="Z304" s="16">
        <v>1</v>
      </c>
      <c r="AA304" s="4"/>
      <c r="AB304" s="4"/>
      <c r="AC304" s="4"/>
      <c r="AD304" s="4"/>
      <c r="AE304" s="10">
        <v>42192</v>
      </c>
      <c r="AF304" s="10">
        <v>43100</v>
      </c>
      <c r="AG304" s="16"/>
      <c r="AH304" s="16"/>
      <c r="AI304" s="16"/>
      <c r="AJ304" s="16"/>
      <c r="AK304" s="16">
        <v>99214.707579503258</v>
      </c>
      <c r="AL304" s="16">
        <v>99214.707579503258</v>
      </c>
      <c r="AM304" s="16">
        <v>99214.707579503258</v>
      </c>
      <c r="AN304" s="16"/>
      <c r="AO304" s="4"/>
      <c r="AP304" s="4"/>
      <c r="AQ304" s="4"/>
      <c r="AR304" s="9">
        <v>11.834231438262796</v>
      </c>
      <c r="AS304" s="9">
        <v>7.9423281935732959</v>
      </c>
      <c r="AT304" s="9">
        <v>1.2395045831620788</v>
      </c>
      <c r="AU304" s="9">
        <v>0</v>
      </c>
      <c r="AV304" s="9">
        <v>12.041833894257975</v>
      </c>
      <c r="AW304" s="9" t="b">
        <v>0</v>
      </c>
      <c r="AX304" s="9" t="b">
        <v>1</v>
      </c>
      <c r="AY304" s="9">
        <v>0</v>
      </c>
      <c r="AZ304" s="9">
        <v>0</v>
      </c>
      <c r="BA304" s="9">
        <v>521.40668534268991</v>
      </c>
      <c r="BB304" s="9">
        <v>5.8949856803733063</v>
      </c>
      <c r="BC304" s="9">
        <v>14.695185670666806</v>
      </c>
      <c r="BD304" s="9">
        <v>3.2185358508421298</v>
      </c>
      <c r="BE304" s="9">
        <v>2.5029086752809309</v>
      </c>
      <c r="BF304" s="9" t="s">
        <v>216</v>
      </c>
      <c r="BG304" s="9">
        <v>10.694055363964006</v>
      </c>
      <c r="BH304" s="9"/>
      <c r="BI304" s="9"/>
      <c r="BJ304" s="4" t="s">
        <v>167</v>
      </c>
      <c r="BK304" s="4"/>
      <c r="BL304" s="4">
        <v>0.78900000000000148</v>
      </c>
      <c r="BM304" s="16"/>
      <c r="BN304" s="16"/>
      <c r="BO304" s="16"/>
      <c r="BP304" s="16"/>
      <c r="BQ304" s="16">
        <v>9085.2912194188903</v>
      </c>
      <c r="BR304" s="16">
        <v>9085.2912194188903</v>
      </c>
      <c r="BS304" s="16">
        <v>9085.2912194188903</v>
      </c>
      <c r="BT304" s="16"/>
      <c r="BU304" s="4"/>
      <c r="BV304" s="4">
        <v>8.4000000000003183E-2</v>
      </c>
      <c r="BW304" s="16"/>
      <c r="BX304" s="16"/>
      <c r="BY304" s="16"/>
      <c r="BZ304" s="16"/>
      <c r="CA304" s="16">
        <v>8915.8505176496692</v>
      </c>
      <c r="CB304" s="16">
        <v>8915.8505176496692</v>
      </c>
      <c r="CC304" s="16">
        <v>8915.8505176496692</v>
      </c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>
        <v>8915.8505176496692</v>
      </c>
      <c r="CR304" s="16">
        <v>8915.8505176496692</v>
      </c>
      <c r="CS304" s="16">
        <v>8915.8505176496692</v>
      </c>
      <c r="CT304" s="16"/>
      <c r="CU304" s="4">
        <v>0.39800000000000324</v>
      </c>
      <c r="CV304" s="4">
        <v>0.84400000000000119</v>
      </c>
      <c r="CW304" s="4"/>
      <c r="CX304" s="4" t="s">
        <v>325</v>
      </c>
      <c r="CY304" s="4" t="s">
        <v>367</v>
      </c>
      <c r="CZ304" s="22"/>
      <c r="DA304" s="4">
        <v>0</v>
      </c>
      <c r="DB304" s="4">
        <v>0</v>
      </c>
      <c r="DC304" s="4">
        <v>0</v>
      </c>
      <c r="DD304" s="4">
        <v>0</v>
      </c>
      <c r="DE304" s="4">
        <v>178</v>
      </c>
      <c r="DF304" s="4">
        <v>366</v>
      </c>
      <c r="DG304" s="4">
        <v>365</v>
      </c>
      <c r="DH304" s="4">
        <v>0</v>
      </c>
      <c r="DI304" s="16">
        <f t="shared" si="54"/>
        <v>99214.707579503258</v>
      </c>
      <c r="DJ304" s="16">
        <f t="shared" si="55"/>
        <v>9085.2912194188903</v>
      </c>
      <c r="DK304" s="16">
        <f t="shared" si="56"/>
        <v>8915.8505176496692</v>
      </c>
      <c r="DL304" s="16">
        <f t="shared" si="57"/>
        <v>0</v>
      </c>
      <c r="DM304" s="16">
        <f t="shared" si="58"/>
        <v>8915.8505176496692</v>
      </c>
      <c r="DN304" s="22"/>
      <c r="DO304" s="4">
        <f>COUNTIFS(crashes!$G$2:$G$17624,"&gt;="&amp;S304,crashes!$G$2:$G$17624,"&lt;"&amp;T304,crashes!$D$2:$D$17624,"="&amp;C304, crashes!$S$2:$S$17624, "&gt;="&amp;AE304, crashes!$S$2:$S$17624, "&lt;="&amp;AF304, crashes!$E$2:$E$17624, "="&amp;D304 )</f>
        <v>20</v>
      </c>
      <c r="DP304" s="29">
        <f>COUNTIFS(crashes!$G$2:$G$17624,"&gt;="&amp;S304,crashes!$G$2:$G$17624,"&lt;"&amp;T304,crashes!$D$2:$D$17624,"="&amp;C304, crashes!$S$2:$S$17624, "&gt;="&amp;AE304, crashes!$S$2:$S$17624, "&lt;="&amp;AF304, crashes!$E$2:$E$17624, "="&amp;D304, crashes!$R$2:$R$17624, "=Weekday")</f>
        <v>19</v>
      </c>
      <c r="DQ304" s="29">
        <f>COUNTIFS(crashes!$G$2:$G$17624,"&gt;="&amp;S304,crashes!$G$2:$G$17624,"&lt;"&amp;T304,crashes!$D$2:$D$17624,"="&amp;C304, crashes!$S$2:$S$17624, "&gt;="&amp;AE304, crashes!$S$2:$S$17624, "&lt;="&amp;AF304, crashes!$E$2:$E$17624, "="&amp;D304, crashes!$R$2:$R$17624, "=Weekend")</f>
        <v>1</v>
      </c>
      <c r="DR304" s="30">
        <f>COUNTIFS(crashes!$G$2:$G$17624,"&gt;="&amp;S304,crashes!$G$2:$G$17624,"&lt;"&amp;T304,crashes!$D$2:$D$17624,"="&amp;C304, crashes!$S$2:$S$17624, "&gt;="&amp;AE304, crashes!$S$2:$S$17624, "&lt;="&amp;AF304, crashes!$E$2:$E$17624, "="&amp;D304,  crashes!$R$2:$R$17624, "=Weekday", crashes!$N$2:$N$17624,"=K")</f>
        <v>0</v>
      </c>
      <c r="DS304" s="30">
        <f>COUNTIFS(crashes!$G$2:$G$17624,"&gt;="&amp;S304,crashes!$G$2:$G$17624,"&lt;"&amp;T304,crashes!$D$2:$D$17624,"="&amp;C304, crashes!$S$2:$S$17624, "&gt;="&amp;AE304, crashes!$S$2:$S$17624, "&lt;="&amp;AF304, crashes!$E$2:$E$17624, "="&amp;D304,  crashes!$R$2:$R$17624, "=Weekday", crashes!$N$2:$N$17624,"=A")</f>
        <v>0</v>
      </c>
      <c r="DT304" s="30">
        <f>COUNTIFS(crashes!$G$2:$G$17624,"&gt;="&amp;S304,crashes!$G$2:$G$17624,"&lt;"&amp;T304,crashes!$D$2:$D$17624,"="&amp;C304, crashes!$S$2:$S$17624, "&gt;="&amp;AE304, crashes!$S$2:$S$17624, "&lt;="&amp;AF304, crashes!$E$2:$E$17624, "="&amp;D304,  crashes!$R$2:$R$17624, "=Weekday", crashes!$N$2:$N$17624,"=B")</f>
        <v>5</v>
      </c>
      <c r="DU304" s="30">
        <f>COUNTIFS(crashes!$G$2:$G$17624,"&gt;="&amp;S304,crashes!$G$2:$G$17624,"&lt;"&amp;T304,crashes!$D$2:$D$17624,"="&amp;C304, crashes!$S$2:$S$17624, "&gt;="&amp;AE304, crashes!$S$2:$S$17624, "&lt;="&amp;AF304, crashes!$E$2:$E$17624, "="&amp;D304,  crashes!$R$2:$R$17624, "=Weekday", crashes!$N$2:$N$17624,"=C")</f>
        <v>0</v>
      </c>
      <c r="DV304" s="30">
        <f>COUNTIFS(crashes!$G$2:$G$17624,"&gt;="&amp;S304,crashes!$G$2:$G$17624,"&lt;"&amp;T304,crashes!$D$2:$D$17624,"="&amp;C304, crashes!$S$2:$S$17624, "&gt;="&amp;AE304, crashes!$S$2:$S$17624, "&lt;="&amp;AF304, crashes!$E$2:$E$17624, "="&amp;D304,  crashes!$R$2:$R$17624, "=Weekday", crashes!$N$2:$N$17624,"=ABC")</f>
        <v>0</v>
      </c>
      <c r="DW304" s="30">
        <f>COUNTIFS(crashes!$G$2:$G$17624,"&gt;="&amp;S304,crashes!$G$2:$G$17624,"&lt;"&amp;T304,crashes!$D$2:$D$17624,"="&amp;C304, crashes!$S$2:$S$17624, "&gt;="&amp;AE304, crashes!$S$2:$S$17624, "&lt;="&amp;AF304, crashes!$E$2:$E$17624, "="&amp;D304,  crashes!$R$2:$R$17624, "=Weekday", crashes!$N$2:$N$17624,"=O")</f>
        <v>14</v>
      </c>
      <c r="DX304" s="30">
        <f>COUNTIFS(crashes!$G$2:$G$17624,"&gt;="&amp;S304,crashes!$G$2:$G$17624,"&lt;"&amp;T304,crashes!$D$2:$D$17624,"="&amp;C304, crashes!$S$2:$S$17624, "&gt;="&amp;AE304, crashes!$S$2:$S$17624, "&lt;="&amp;AF304, crashes!$E$2:$E$17624, "="&amp;D304,  crashes!$R$2:$R$17624, "=Weekend", crashes!$N$2:$N$17624,"=K")</f>
        <v>0</v>
      </c>
      <c r="DY304" s="30">
        <f>COUNTIFS(crashes!$G$2:$G$17624,"&gt;="&amp;S304,crashes!$G$2:$G$17624,"&lt;"&amp;T304,crashes!$D$2:$D$17624,"="&amp;C304, crashes!$S$2:$S$17624, "&gt;="&amp;AE304, crashes!$S$2:$S$17624, "&lt;="&amp;AF304, crashes!$E$2:$E$17624, "="&amp;D304,  crashes!$R$2:$R$17624, "=Weekend", crashes!$N$2:$N$17624,"=A")</f>
        <v>0</v>
      </c>
      <c r="DZ304" s="30">
        <f>COUNTIFS(crashes!$G$2:$G$17624,"&gt;="&amp;S304,crashes!$G$2:$G$17624,"&lt;"&amp;T304,crashes!$D$2:$D$17624,"="&amp;C304, crashes!$S$2:$S$17624, "&gt;="&amp;AE304, crashes!$S$2:$S$17624, "&lt;="&amp;AF304, crashes!$E$2:$E$17624, "="&amp;D304,  crashes!$R$2:$R$17624, "=Weekend", crashes!$N$2:$N$17624,"=B")</f>
        <v>0</v>
      </c>
      <c r="EA304" s="30">
        <f>COUNTIFS(crashes!$G$2:$G$17624,"&gt;="&amp;S304,crashes!$G$2:$G$17624,"&lt;"&amp;T304,crashes!$D$2:$D$17624,"="&amp;C304, crashes!$S$2:$S$17624, "&gt;="&amp;AE304, crashes!$S$2:$S$17624, "&lt;="&amp;AF304, crashes!$E$2:$E$17624, "="&amp;D304,  crashes!$R$2:$R$17624, "=Weekend", crashes!$N$2:$N$17624,"=C")</f>
        <v>0</v>
      </c>
      <c r="EB304" s="30">
        <f>COUNTIFS(crashes!$G$2:$G$17624,"&gt;="&amp;S304,crashes!$G$2:$G$17624,"&lt;"&amp;T304,crashes!$D$2:$D$17624,"="&amp;C304, crashes!$S$2:$S$17624, "&gt;="&amp;AE304, crashes!$S$2:$S$17624, "&lt;="&amp;AF304, crashes!$E$2:$E$17624, "="&amp;D304,  crashes!$R$2:$R$17624, "=Weekend", crashes!$N$2:$N$17624,"=ABC")</f>
        <v>0</v>
      </c>
      <c r="EC304" s="30">
        <f>COUNTIFS(crashes!$G$2:$G$17624,"&gt;="&amp;S304,crashes!$G$2:$G$17624,"&lt;"&amp;T304,crashes!$D$2:$D$17624,"="&amp;C304, crashes!$S$2:$S$17624, "&gt;="&amp;AE304, crashes!$S$2:$S$17624, "&lt;="&amp;AF304, crashes!$E$2:$E$17624, "="&amp;D304,  crashes!$R$2:$R$17624, "=Weekend", crashes!$N$2:$N$17624,"=O")</f>
        <v>1</v>
      </c>
      <c r="ED304" s="4">
        <f t="shared" si="59"/>
        <v>0</v>
      </c>
      <c r="EE304" s="4">
        <f t="shared" si="60"/>
        <v>0</v>
      </c>
      <c r="EF304" s="4">
        <f t="shared" si="61"/>
        <v>5</v>
      </c>
      <c r="EG304" s="4">
        <f t="shared" si="62"/>
        <v>0</v>
      </c>
      <c r="EH304" s="4">
        <f t="shared" si="63"/>
        <v>0</v>
      </c>
      <c r="EI304" s="50">
        <f t="shared" si="64"/>
        <v>5</v>
      </c>
      <c r="EJ304" s="4">
        <f t="shared" si="65"/>
        <v>15</v>
      </c>
      <c r="EK304" s="6"/>
      <c r="EL304" s="3">
        <v>2016</v>
      </c>
      <c r="EM304" s="3">
        <v>0.37300000000000466</v>
      </c>
      <c r="EN304" s="3">
        <v>1.0800000000000001E-2</v>
      </c>
      <c r="EO304" s="3">
        <v>7.3800000000000003E-3</v>
      </c>
      <c r="EP304" s="3">
        <v>6.0000000000000001E-3</v>
      </c>
      <c r="EQ304" s="3">
        <v>6.3899999999999998E-3</v>
      </c>
      <c r="ER304" s="3">
        <v>1.4200000000000001E-2</v>
      </c>
      <c r="ES304" s="3">
        <v>3.807E-2</v>
      </c>
      <c r="ET304" s="3">
        <v>7.3669999999999999E-2</v>
      </c>
      <c r="EU304" s="3">
        <v>7.3039999999999994E-2</v>
      </c>
      <c r="EV304" s="3">
        <v>6.012E-2</v>
      </c>
      <c r="EW304" s="3">
        <v>5.8020000000000002E-2</v>
      </c>
      <c r="EX304" s="3">
        <v>5.7779999999999998E-2</v>
      </c>
      <c r="EY304" s="3">
        <v>5.6300000000000003E-2</v>
      </c>
      <c r="EZ304" s="3">
        <v>5.8310000000000001E-2</v>
      </c>
      <c r="FA304" s="3">
        <v>6.1039999999999997E-2</v>
      </c>
      <c r="FB304" s="3">
        <v>6.2770000000000006E-2</v>
      </c>
      <c r="FC304" s="3">
        <v>5.2220000000000003E-2</v>
      </c>
      <c r="FD304" s="3">
        <v>4.2070000000000003E-2</v>
      </c>
      <c r="FE304" s="3">
        <v>4.2720000000000001E-2</v>
      </c>
      <c r="FF304" s="3">
        <v>4.5940000000000002E-2</v>
      </c>
      <c r="FG304" s="3">
        <v>5.006E-2</v>
      </c>
      <c r="FH304" s="3">
        <v>4.2970000000000001E-2</v>
      </c>
      <c r="FI304" s="3">
        <v>3.6499999999999998E-2</v>
      </c>
      <c r="FJ304" s="3">
        <v>2.8549999999999999E-2</v>
      </c>
      <c r="FK304" s="3">
        <v>1.9130000000000001E-2</v>
      </c>
      <c r="FL304" s="3">
        <v>2016</v>
      </c>
      <c r="FM304" s="3">
        <v>0.37300000000000466</v>
      </c>
      <c r="FN304" s="3">
        <v>2016</v>
      </c>
      <c r="FO304" s="51">
        <v>0.37300000000000466</v>
      </c>
      <c r="FP304" s="51">
        <v>43.4</v>
      </c>
      <c r="FQ304" s="51">
        <v>1.8669999999999999E-2</v>
      </c>
      <c r="FR304" s="51">
        <v>1.184E-2</v>
      </c>
      <c r="FS304" s="3">
        <v>8.6E-3</v>
      </c>
      <c r="FT304" s="3">
        <v>6.5000000000000006E-3</v>
      </c>
      <c r="FU304" s="3">
        <v>7.3999999999999995E-3</v>
      </c>
      <c r="FV304" s="3">
        <v>1.2160000000000001E-2</v>
      </c>
      <c r="FW304" s="3">
        <v>2.1069999999999998E-2</v>
      </c>
      <c r="FX304" s="3">
        <v>3.0859999999999999E-2</v>
      </c>
      <c r="FY304" s="3">
        <v>4.1860000000000001E-2</v>
      </c>
      <c r="FZ304" s="3">
        <v>5.3629999999999997E-2</v>
      </c>
      <c r="GA304" s="3">
        <v>6.1855E-2</v>
      </c>
      <c r="GB304" s="3">
        <v>6.5434999999999993E-2</v>
      </c>
      <c r="GC304" s="3">
        <v>6.7015000000000005E-2</v>
      </c>
      <c r="GD304" s="3">
        <v>6.5939999999999999E-2</v>
      </c>
      <c r="GE304" s="3">
        <v>6.4500000000000002E-2</v>
      </c>
      <c r="GF304" s="3">
        <v>6.4005000000000006E-2</v>
      </c>
      <c r="GG304" s="3">
        <v>6.268E-2</v>
      </c>
      <c r="GH304" s="3">
        <v>6.0560000000000003E-2</v>
      </c>
      <c r="GI304" s="3">
        <v>5.8775000000000001E-2</v>
      </c>
      <c r="GJ304" s="3">
        <v>5.4754999999999998E-2</v>
      </c>
      <c r="GK304" s="3">
        <v>4.786E-2</v>
      </c>
      <c r="GL304" s="3">
        <v>4.2759999999999999E-2</v>
      </c>
      <c r="GM304" s="3">
        <v>3.5200000000000002E-2</v>
      </c>
      <c r="GN304" s="3">
        <v>2.5479999999999999E-2</v>
      </c>
      <c r="GO304" s="22"/>
      <c r="GP304" s="4">
        <f>'Hours of Operation'!C$41</f>
        <v>0</v>
      </c>
      <c r="GQ304" s="4">
        <f>'Hours of Operation'!D$41</f>
        <v>0</v>
      </c>
      <c r="GR304" s="4">
        <f>'Hours of Operation'!E$41</f>
        <v>0</v>
      </c>
      <c r="GS304" s="4">
        <f>'Hours of Operation'!F$41</f>
        <v>0</v>
      </c>
      <c r="GT304" s="4">
        <f>'Hours of Operation'!G$41</f>
        <v>0</v>
      </c>
      <c r="GU304" s="4">
        <f>'Hours of Operation'!H$41</f>
        <v>0</v>
      </c>
      <c r="GV304" s="4">
        <f>'Hours of Operation'!I$41</f>
        <v>0.11538461538461539</v>
      </c>
      <c r="GW304" s="4">
        <f>'Hours of Operation'!J$41</f>
        <v>0.96153846153846156</v>
      </c>
      <c r="GX304" s="4">
        <f>'Hours of Operation'!K$41</f>
        <v>0.96153846153846156</v>
      </c>
      <c r="GY304" s="4">
        <f>'Hours of Operation'!L$41</f>
        <v>0.96153846153846156</v>
      </c>
      <c r="GZ304" s="4">
        <f>'Hours of Operation'!M$41</f>
        <v>0.96153846153846156</v>
      </c>
      <c r="HA304" s="4">
        <f>'Hours of Operation'!N$41</f>
        <v>0</v>
      </c>
      <c r="HB304" s="4">
        <f>'Hours of Operation'!O$41</f>
        <v>0</v>
      </c>
      <c r="HC304" s="4">
        <f>'Hours of Operation'!P$41</f>
        <v>0</v>
      </c>
      <c r="HD304" s="4">
        <f>'Hours of Operation'!Q$41</f>
        <v>0.96153846153846156</v>
      </c>
      <c r="HE304" s="4">
        <f>'Hours of Operation'!R$41</f>
        <v>0.96153846153846156</v>
      </c>
      <c r="HF304" s="4">
        <f>'Hours of Operation'!S$41</f>
        <v>0.96153846153846156</v>
      </c>
      <c r="HG304" s="4">
        <f>'Hours of Operation'!T$41</f>
        <v>0.96153846153846156</v>
      </c>
      <c r="HH304" s="4">
        <f>'Hours of Operation'!U$41</f>
        <v>0.96153846153846156</v>
      </c>
      <c r="HI304" s="4">
        <f>'Hours of Operation'!V$41</f>
        <v>0.96153846153846156</v>
      </c>
      <c r="HJ304" s="4">
        <f>'Hours of Operation'!W$41</f>
        <v>0</v>
      </c>
      <c r="HK304" s="4">
        <f>'Hours of Operation'!X$41</f>
        <v>0</v>
      </c>
      <c r="HL304" s="4">
        <f>'Hours of Operation'!Y$41</f>
        <v>0</v>
      </c>
      <c r="HM304" s="4">
        <f>'Hours of Operation'!Z$41</f>
        <v>0</v>
      </c>
      <c r="HN304" s="4">
        <f>'Hours of Operation'!AA$41</f>
        <v>0</v>
      </c>
      <c r="HO304" s="4">
        <f>'Hours of Operation'!AB$41</f>
        <v>0</v>
      </c>
      <c r="HP304" s="4">
        <f>'Hours of Operation'!AC$41</f>
        <v>0</v>
      </c>
      <c r="HQ304" s="4">
        <f>'Hours of Operation'!AD$41</f>
        <v>0</v>
      </c>
      <c r="HR304" s="4">
        <f>'Hours of Operation'!AE$41</f>
        <v>0</v>
      </c>
      <c r="HS304" s="4">
        <f>'Hours of Operation'!AF$41</f>
        <v>0</v>
      </c>
      <c r="HT304" s="4">
        <f>'Hours of Operation'!AG$41</f>
        <v>0</v>
      </c>
      <c r="HU304" s="4">
        <f>'Hours of Operation'!AH$41</f>
        <v>0</v>
      </c>
      <c r="HV304" s="4">
        <f>'Hours of Operation'!AI$41</f>
        <v>0</v>
      </c>
      <c r="HW304" s="4">
        <f>'Hours of Operation'!AJ$41</f>
        <v>0</v>
      </c>
      <c r="HX304" s="4">
        <f>'Hours of Operation'!AK$41</f>
        <v>0</v>
      </c>
      <c r="HY304" s="4">
        <f>'Hours of Operation'!AL$41</f>
        <v>0</v>
      </c>
      <c r="HZ304" s="4">
        <f>'Hours of Operation'!AM$41</f>
        <v>0</v>
      </c>
      <c r="IA304" s="4">
        <f>'Hours of Operation'!AN$41</f>
        <v>0</v>
      </c>
      <c r="IB304" s="4">
        <f>'Hours of Operation'!AO$41</f>
        <v>0</v>
      </c>
      <c r="IC304" s="4">
        <f>'Hours of Operation'!AP$41</f>
        <v>0</v>
      </c>
      <c r="ID304" s="4">
        <f>'Hours of Operation'!AQ$41</f>
        <v>0</v>
      </c>
      <c r="IE304" s="4">
        <f>'Hours of Operation'!AR$41</f>
        <v>0</v>
      </c>
      <c r="IF304" s="4">
        <f>'Hours of Operation'!AS$41</f>
        <v>0</v>
      </c>
      <c r="IG304" s="4">
        <f>'Hours of Operation'!AT$41</f>
        <v>0</v>
      </c>
      <c r="IH304" s="4">
        <f>'Hours of Operation'!AU$41</f>
        <v>0</v>
      </c>
      <c r="II304" s="4">
        <f>'Hours of Operation'!AV$41</f>
        <v>0</v>
      </c>
      <c r="IJ304" s="4">
        <f>'Hours of Operation'!AW$41</f>
        <v>0</v>
      </c>
      <c r="IK304" s="4">
        <f>'Hours of Operation'!AX$41</f>
        <v>0</v>
      </c>
      <c r="IL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</row>
    <row r="305" spans="1:264" s="3" customFormat="1" ht="12" customHeight="1" x14ac:dyDescent="0.2">
      <c r="A305" s="4" t="s">
        <v>391</v>
      </c>
      <c r="B305" s="4" t="s">
        <v>218</v>
      </c>
      <c r="C305" s="4">
        <v>495</v>
      </c>
      <c r="D305" s="4" t="s">
        <v>91</v>
      </c>
      <c r="E305" s="4" t="s">
        <v>92</v>
      </c>
      <c r="F305" s="4" t="s">
        <v>70</v>
      </c>
      <c r="G305" s="4">
        <v>4</v>
      </c>
      <c r="H305" s="4" t="s">
        <v>167</v>
      </c>
      <c r="I305" s="4">
        <v>0</v>
      </c>
      <c r="J305" s="4">
        <v>0</v>
      </c>
      <c r="K305" s="4"/>
      <c r="L305" s="10">
        <v>42192</v>
      </c>
      <c r="M305" s="4" t="b">
        <v>1</v>
      </c>
      <c r="N305" s="4"/>
      <c r="O305" s="4"/>
      <c r="P305" s="4" t="s">
        <v>720</v>
      </c>
      <c r="Q305" s="4" t="s">
        <v>721</v>
      </c>
      <c r="R305" s="4" t="s">
        <v>703</v>
      </c>
      <c r="S305" s="4">
        <v>43.689</v>
      </c>
      <c r="T305" s="4">
        <v>43.773000000000003</v>
      </c>
      <c r="U305" s="4">
        <v>1</v>
      </c>
      <c r="V305" s="10">
        <v>43220</v>
      </c>
      <c r="W305" s="4">
        <v>1</v>
      </c>
      <c r="X305" s="14">
        <v>8.4000000000003183E-2</v>
      </c>
      <c r="Y305" s="14">
        <v>0.1839999999999975</v>
      </c>
      <c r="Z305" s="16">
        <v>1</v>
      </c>
      <c r="AA305" s="4"/>
      <c r="AB305" s="4"/>
      <c r="AC305" s="4"/>
      <c r="AD305" s="4"/>
      <c r="AE305" s="10">
        <v>42192</v>
      </c>
      <c r="AF305" s="10">
        <v>43100</v>
      </c>
      <c r="AG305" s="16"/>
      <c r="AH305" s="16"/>
      <c r="AI305" s="16"/>
      <c r="AJ305" s="16"/>
      <c r="AK305" s="16">
        <v>99214.707579503258</v>
      </c>
      <c r="AL305" s="16">
        <v>99214.707579503258</v>
      </c>
      <c r="AM305" s="16">
        <v>99214.707579503258</v>
      </c>
      <c r="AN305" s="16"/>
      <c r="AO305" s="4">
        <v>0.44400000000000001</v>
      </c>
      <c r="AP305" s="4">
        <v>4788</v>
      </c>
      <c r="AQ305" s="4">
        <v>8.4000000000003183E-2</v>
      </c>
      <c r="AR305" s="9">
        <v>11.615326235377584</v>
      </c>
      <c r="AS305" s="9">
        <v>7.3191826387803989</v>
      </c>
      <c r="AT305" s="9">
        <v>1.4640357102787025</v>
      </c>
      <c r="AU305" s="9">
        <v>0</v>
      </c>
      <c r="AV305" s="9">
        <v>11.687024684967151</v>
      </c>
      <c r="AW305" s="9" t="b">
        <v>0</v>
      </c>
      <c r="AX305" s="9" t="b">
        <v>1</v>
      </c>
      <c r="AY305" s="9">
        <v>0</v>
      </c>
      <c r="AZ305" s="9">
        <v>0</v>
      </c>
      <c r="BA305" s="9">
        <v>40.139829097945146</v>
      </c>
      <c r="BB305" s="9">
        <v>11.317942321125738</v>
      </c>
      <c r="BC305" s="9">
        <v>16.10964459310085</v>
      </c>
      <c r="BD305" s="9">
        <v>4.4272271486270149</v>
      </c>
      <c r="BE305" s="9">
        <v>3.7815609749222747</v>
      </c>
      <c r="BF305" s="9" t="s">
        <v>216</v>
      </c>
      <c r="BG305" s="9">
        <v>10.578079272119185</v>
      </c>
      <c r="BH305" s="9"/>
      <c r="BI305" s="9"/>
      <c r="BJ305" s="4" t="s">
        <v>167</v>
      </c>
      <c r="BK305" s="4"/>
      <c r="BL305" s="4">
        <v>0.88899999999999579</v>
      </c>
      <c r="BM305" s="16"/>
      <c r="BN305" s="16"/>
      <c r="BO305" s="16"/>
      <c r="BP305" s="16"/>
      <c r="BQ305" s="16">
        <v>9085.2912194188903</v>
      </c>
      <c r="BR305" s="16">
        <v>9085.2912194188903</v>
      </c>
      <c r="BS305" s="16">
        <v>9085.2912194188903</v>
      </c>
      <c r="BT305" s="16"/>
      <c r="BU305" s="4"/>
      <c r="BV305" s="4">
        <v>0</v>
      </c>
      <c r="BW305" s="16"/>
      <c r="BX305" s="16"/>
      <c r="BY305" s="16"/>
      <c r="BZ305" s="16"/>
      <c r="CA305" s="16">
        <v>8915.8505176496692</v>
      </c>
      <c r="CB305" s="16">
        <v>8915.8505176496692</v>
      </c>
      <c r="CC305" s="16">
        <v>8915.8505176496692</v>
      </c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>
        <v>8915.8505176496692</v>
      </c>
      <c r="CR305" s="16">
        <v>8915.8505176496692</v>
      </c>
      <c r="CS305" s="16">
        <v>8915.8505176496692</v>
      </c>
      <c r="CT305" s="16"/>
      <c r="CU305" s="4">
        <v>0.49799999999999756</v>
      </c>
      <c r="CV305" s="4">
        <v>0.75999999999999801</v>
      </c>
      <c r="CW305" s="4"/>
      <c r="CX305" s="4" t="s">
        <v>325</v>
      </c>
      <c r="CY305" s="4" t="s">
        <v>367</v>
      </c>
      <c r="CZ305" s="22"/>
      <c r="DA305" s="4">
        <v>0</v>
      </c>
      <c r="DB305" s="4">
        <v>0</v>
      </c>
      <c r="DC305" s="4">
        <v>0</v>
      </c>
      <c r="DD305" s="4">
        <v>0</v>
      </c>
      <c r="DE305" s="4">
        <v>178</v>
      </c>
      <c r="DF305" s="4">
        <v>366</v>
      </c>
      <c r="DG305" s="4">
        <v>365</v>
      </c>
      <c r="DH305" s="4">
        <v>0</v>
      </c>
      <c r="DI305" s="16">
        <f t="shared" si="54"/>
        <v>99214.707579503258</v>
      </c>
      <c r="DJ305" s="16">
        <f t="shared" si="55"/>
        <v>9085.2912194188903</v>
      </c>
      <c r="DK305" s="16">
        <f t="shared" si="56"/>
        <v>8915.8505176496692</v>
      </c>
      <c r="DL305" s="16">
        <f t="shared" si="57"/>
        <v>0</v>
      </c>
      <c r="DM305" s="16">
        <f t="shared" si="58"/>
        <v>8915.8505176496692</v>
      </c>
      <c r="DN305" s="22"/>
      <c r="DO305" s="4">
        <f>COUNTIFS(crashes!$G$2:$G$17624,"&gt;="&amp;S305,crashes!$G$2:$G$17624,"&lt;"&amp;T305,crashes!$D$2:$D$17624,"="&amp;C305, crashes!$S$2:$S$17624, "&gt;="&amp;AE305, crashes!$S$2:$S$17624, "&lt;="&amp;AF305, crashes!$E$2:$E$17624, "="&amp;D305 )</f>
        <v>16</v>
      </c>
      <c r="DP305" s="29">
        <f>COUNTIFS(crashes!$G$2:$G$17624,"&gt;="&amp;S305,crashes!$G$2:$G$17624,"&lt;"&amp;T305,crashes!$D$2:$D$17624,"="&amp;C305, crashes!$S$2:$S$17624, "&gt;="&amp;AE305, crashes!$S$2:$S$17624, "&lt;="&amp;AF305, crashes!$E$2:$E$17624, "="&amp;D305, crashes!$R$2:$R$17624, "=Weekday")</f>
        <v>10</v>
      </c>
      <c r="DQ305" s="29">
        <f>COUNTIFS(crashes!$G$2:$G$17624,"&gt;="&amp;S305,crashes!$G$2:$G$17624,"&lt;"&amp;T305,crashes!$D$2:$D$17624,"="&amp;C305, crashes!$S$2:$S$17624, "&gt;="&amp;AE305, crashes!$S$2:$S$17624, "&lt;="&amp;AF305, crashes!$E$2:$E$17624, "="&amp;D305, crashes!$R$2:$R$17624, "=Weekend")</f>
        <v>6</v>
      </c>
      <c r="DR305" s="30">
        <f>COUNTIFS(crashes!$G$2:$G$17624,"&gt;="&amp;S305,crashes!$G$2:$G$17624,"&lt;"&amp;T305,crashes!$D$2:$D$17624,"="&amp;C305, crashes!$S$2:$S$17624, "&gt;="&amp;AE305, crashes!$S$2:$S$17624, "&lt;="&amp;AF305, crashes!$E$2:$E$17624, "="&amp;D305,  crashes!$R$2:$R$17624, "=Weekday", crashes!$N$2:$N$17624,"=K")</f>
        <v>0</v>
      </c>
      <c r="DS305" s="30">
        <f>COUNTIFS(crashes!$G$2:$G$17624,"&gt;="&amp;S305,crashes!$G$2:$G$17624,"&lt;"&amp;T305,crashes!$D$2:$D$17624,"="&amp;C305, crashes!$S$2:$S$17624, "&gt;="&amp;AE305, crashes!$S$2:$S$17624, "&lt;="&amp;AF305, crashes!$E$2:$E$17624, "="&amp;D305,  crashes!$R$2:$R$17624, "=Weekday", crashes!$N$2:$N$17624,"=A")</f>
        <v>1</v>
      </c>
      <c r="DT305" s="30">
        <f>COUNTIFS(crashes!$G$2:$G$17624,"&gt;="&amp;S305,crashes!$G$2:$G$17624,"&lt;"&amp;T305,crashes!$D$2:$D$17624,"="&amp;C305, crashes!$S$2:$S$17624, "&gt;="&amp;AE305, crashes!$S$2:$S$17624, "&lt;="&amp;AF305, crashes!$E$2:$E$17624, "="&amp;D305,  crashes!$R$2:$R$17624, "=Weekday", crashes!$N$2:$N$17624,"=B")</f>
        <v>2</v>
      </c>
      <c r="DU305" s="30">
        <f>COUNTIFS(crashes!$G$2:$G$17624,"&gt;="&amp;S305,crashes!$G$2:$G$17624,"&lt;"&amp;T305,crashes!$D$2:$D$17624,"="&amp;C305, crashes!$S$2:$S$17624, "&gt;="&amp;AE305, crashes!$S$2:$S$17624, "&lt;="&amp;AF305, crashes!$E$2:$E$17624, "="&amp;D305,  crashes!$R$2:$R$17624, "=Weekday", crashes!$N$2:$N$17624,"=C")</f>
        <v>0</v>
      </c>
      <c r="DV305" s="30">
        <f>COUNTIFS(crashes!$G$2:$G$17624,"&gt;="&amp;S305,crashes!$G$2:$G$17624,"&lt;"&amp;T305,crashes!$D$2:$D$17624,"="&amp;C305, crashes!$S$2:$S$17624, "&gt;="&amp;AE305, crashes!$S$2:$S$17624, "&lt;="&amp;AF305, crashes!$E$2:$E$17624, "="&amp;D305,  crashes!$R$2:$R$17624, "=Weekday", crashes!$N$2:$N$17624,"=ABC")</f>
        <v>0</v>
      </c>
      <c r="DW305" s="30">
        <f>COUNTIFS(crashes!$G$2:$G$17624,"&gt;="&amp;S305,crashes!$G$2:$G$17624,"&lt;"&amp;T305,crashes!$D$2:$D$17624,"="&amp;C305, crashes!$S$2:$S$17624, "&gt;="&amp;AE305, crashes!$S$2:$S$17624, "&lt;="&amp;AF305, crashes!$E$2:$E$17624, "="&amp;D305,  crashes!$R$2:$R$17624, "=Weekday", crashes!$N$2:$N$17624,"=O")</f>
        <v>7</v>
      </c>
      <c r="DX305" s="30">
        <f>COUNTIFS(crashes!$G$2:$G$17624,"&gt;="&amp;S305,crashes!$G$2:$G$17624,"&lt;"&amp;T305,crashes!$D$2:$D$17624,"="&amp;C305, crashes!$S$2:$S$17624, "&gt;="&amp;AE305, crashes!$S$2:$S$17624, "&lt;="&amp;AF305, crashes!$E$2:$E$17624, "="&amp;D305,  crashes!$R$2:$R$17624, "=Weekend", crashes!$N$2:$N$17624,"=K")</f>
        <v>0</v>
      </c>
      <c r="DY305" s="30">
        <f>COUNTIFS(crashes!$G$2:$G$17624,"&gt;="&amp;S305,crashes!$G$2:$G$17624,"&lt;"&amp;T305,crashes!$D$2:$D$17624,"="&amp;C305, crashes!$S$2:$S$17624, "&gt;="&amp;AE305, crashes!$S$2:$S$17624, "&lt;="&amp;AF305, crashes!$E$2:$E$17624, "="&amp;D305,  crashes!$R$2:$R$17624, "=Weekend", crashes!$N$2:$N$17624,"=A")</f>
        <v>0</v>
      </c>
      <c r="DZ305" s="30">
        <f>COUNTIFS(crashes!$G$2:$G$17624,"&gt;="&amp;S305,crashes!$G$2:$G$17624,"&lt;"&amp;T305,crashes!$D$2:$D$17624,"="&amp;C305, crashes!$S$2:$S$17624, "&gt;="&amp;AE305, crashes!$S$2:$S$17624, "&lt;="&amp;AF305, crashes!$E$2:$E$17624, "="&amp;D305,  crashes!$R$2:$R$17624, "=Weekend", crashes!$N$2:$N$17624,"=B")</f>
        <v>1</v>
      </c>
      <c r="EA305" s="30">
        <f>COUNTIFS(crashes!$G$2:$G$17624,"&gt;="&amp;S305,crashes!$G$2:$G$17624,"&lt;"&amp;T305,crashes!$D$2:$D$17624,"="&amp;C305, crashes!$S$2:$S$17624, "&gt;="&amp;AE305, crashes!$S$2:$S$17624, "&lt;="&amp;AF305, crashes!$E$2:$E$17624, "="&amp;D305,  crashes!$R$2:$R$17624, "=Weekend", crashes!$N$2:$N$17624,"=C")</f>
        <v>0</v>
      </c>
      <c r="EB305" s="30">
        <f>COUNTIFS(crashes!$G$2:$G$17624,"&gt;="&amp;S305,crashes!$G$2:$G$17624,"&lt;"&amp;T305,crashes!$D$2:$D$17624,"="&amp;C305, crashes!$S$2:$S$17624, "&gt;="&amp;AE305, crashes!$S$2:$S$17624, "&lt;="&amp;AF305, crashes!$E$2:$E$17624, "="&amp;D305,  crashes!$R$2:$R$17624, "=Weekend", crashes!$N$2:$N$17624,"=ABC")</f>
        <v>0</v>
      </c>
      <c r="EC305" s="30">
        <f>COUNTIFS(crashes!$G$2:$G$17624,"&gt;="&amp;S305,crashes!$G$2:$G$17624,"&lt;"&amp;T305,crashes!$D$2:$D$17624,"="&amp;C305, crashes!$S$2:$S$17624, "&gt;="&amp;AE305, crashes!$S$2:$S$17624, "&lt;="&amp;AF305, crashes!$E$2:$E$17624, "="&amp;D305,  crashes!$R$2:$R$17624, "=Weekend", crashes!$N$2:$N$17624,"=O")</f>
        <v>5</v>
      </c>
      <c r="ED305" s="4">
        <f t="shared" si="59"/>
        <v>0</v>
      </c>
      <c r="EE305" s="4">
        <f t="shared" si="60"/>
        <v>1</v>
      </c>
      <c r="EF305" s="4">
        <f t="shared" si="61"/>
        <v>3</v>
      </c>
      <c r="EG305" s="4">
        <f t="shared" si="62"/>
        <v>0</v>
      </c>
      <c r="EH305" s="4">
        <f t="shared" si="63"/>
        <v>0</v>
      </c>
      <c r="EI305" s="50">
        <f t="shared" si="64"/>
        <v>4</v>
      </c>
      <c r="EJ305" s="4">
        <f t="shared" si="65"/>
        <v>12</v>
      </c>
      <c r="EK305" s="6"/>
      <c r="EL305" s="3">
        <v>2016</v>
      </c>
      <c r="EM305" s="3">
        <v>0.28900000000000148</v>
      </c>
      <c r="EN305" s="3">
        <v>1.0800000000000001E-2</v>
      </c>
      <c r="EO305" s="3">
        <v>7.3800000000000003E-3</v>
      </c>
      <c r="EP305" s="3">
        <v>6.0000000000000001E-3</v>
      </c>
      <c r="EQ305" s="3">
        <v>6.3899999999999998E-3</v>
      </c>
      <c r="ER305" s="3">
        <v>1.4200000000000001E-2</v>
      </c>
      <c r="ES305" s="3">
        <v>3.807E-2</v>
      </c>
      <c r="ET305" s="3">
        <v>7.3669999999999999E-2</v>
      </c>
      <c r="EU305" s="3">
        <v>7.3039999999999994E-2</v>
      </c>
      <c r="EV305" s="3">
        <v>6.012E-2</v>
      </c>
      <c r="EW305" s="3">
        <v>5.8020000000000002E-2</v>
      </c>
      <c r="EX305" s="3">
        <v>5.7779999999999998E-2</v>
      </c>
      <c r="EY305" s="3">
        <v>5.6300000000000003E-2</v>
      </c>
      <c r="EZ305" s="3">
        <v>5.8310000000000001E-2</v>
      </c>
      <c r="FA305" s="3">
        <v>6.1039999999999997E-2</v>
      </c>
      <c r="FB305" s="3">
        <v>6.2770000000000006E-2</v>
      </c>
      <c r="FC305" s="3">
        <v>5.2220000000000003E-2</v>
      </c>
      <c r="FD305" s="3">
        <v>4.2070000000000003E-2</v>
      </c>
      <c r="FE305" s="3">
        <v>4.2720000000000001E-2</v>
      </c>
      <c r="FF305" s="3">
        <v>4.5940000000000002E-2</v>
      </c>
      <c r="FG305" s="3">
        <v>5.006E-2</v>
      </c>
      <c r="FH305" s="3">
        <v>4.2970000000000001E-2</v>
      </c>
      <c r="FI305" s="3">
        <v>3.6499999999999998E-2</v>
      </c>
      <c r="FJ305" s="3">
        <v>2.8549999999999999E-2</v>
      </c>
      <c r="FK305" s="3">
        <v>1.9130000000000001E-2</v>
      </c>
      <c r="FL305" s="3">
        <v>2016</v>
      </c>
      <c r="FM305" s="3">
        <v>0.28900000000000148</v>
      </c>
      <c r="FN305" s="3">
        <v>2016</v>
      </c>
      <c r="FO305" s="51">
        <v>0.28900000000000148</v>
      </c>
      <c r="FP305" s="51">
        <v>43.4</v>
      </c>
      <c r="FQ305" s="51">
        <v>1.8669999999999999E-2</v>
      </c>
      <c r="FR305" s="51">
        <v>1.184E-2</v>
      </c>
      <c r="FS305" s="3">
        <v>8.6E-3</v>
      </c>
      <c r="FT305" s="3">
        <v>6.5000000000000006E-3</v>
      </c>
      <c r="FU305" s="3">
        <v>7.3999999999999995E-3</v>
      </c>
      <c r="FV305" s="3">
        <v>1.2160000000000001E-2</v>
      </c>
      <c r="FW305" s="3">
        <v>2.1069999999999998E-2</v>
      </c>
      <c r="FX305" s="3">
        <v>3.0859999999999999E-2</v>
      </c>
      <c r="FY305" s="3">
        <v>4.1860000000000001E-2</v>
      </c>
      <c r="FZ305" s="3">
        <v>5.3629999999999997E-2</v>
      </c>
      <c r="GA305" s="3">
        <v>6.1855E-2</v>
      </c>
      <c r="GB305" s="3">
        <v>6.5434999999999993E-2</v>
      </c>
      <c r="GC305" s="3">
        <v>6.7015000000000005E-2</v>
      </c>
      <c r="GD305" s="3">
        <v>6.5939999999999999E-2</v>
      </c>
      <c r="GE305" s="3">
        <v>6.4500000000000002E-2</v>
      </c>
      <c r="GF305" s="3">
        <v>6.4005000000000006E-2</v>
      </c>
      <c r="GG305" s="3">
        <v>6.268E-2</v>
      </c>
      <c r="GH305" s="3">
        <v>6.0560000000000003E-2</v>
      </c>
      <c r="GI305" s="3">
        <v>5.8775000000000001E-2</v>
      </c>
      <c r="GJ305" s="3">
        <v>5.4754999999999998E-2</v>
      </c>
      <c r="GK305" s="3">
        <v>4.786E-2</v>
      </c>
      <c r="GL305" s="3">
        <v>4.2759999999999999E-2</v>
      </c>
      <c r="GM305" s="3">
        <v>3.5200000000000002E-2</v>
      </c>
      <c r="GN305" s="3">
        <v>2.5479999999999999E-2</v>
      </c>
      <c r="GO305" s="22"/>
      <c r="GP305" s="4">
        <f>'Hours of Operation'!C$41</f>
        <v>0</v>
      </c>
      <c r="GQ305" s="4">
        <f>'Hours of Operation'!D$41</f>
        <v>0</v>
      </c>
      <c r="GR305" s="4">
        <f>'Hours of Operation'!E$41</f>
        <v>0</v>
      </c>
      <c r="GS305" s="4">
        <f>'Hours of Operation'!F$41</f>
        <v>0</v>
      </c>
      <c r="GT305" s="4">
        <f>'Hours of Operation'!G$41</f>
        <v>0</v>
      </c>
      <c r="GU305" s="4">
        <f>'Hours of Operation'!H$41</f>
        <v>0</v>
      </c>
      <c r="GV305" s="4">
        <f>'Hours of Operation'!I$41</f>
        <v>0.11538461538461539</v>
      </c>
      <c r="GW305" s="4">
        <f>'Hours of Operation'!J$41</f>
        <v>0.96153846153846156</v>
      </c>
      <c r="GX305" s="4">
        <f>'Hours of Operation'!K$41</f>
        <v>0.96153846153846156</v>
      </c>
      <c r="GY305" s="4">
        <f>'Hours of Operation'!L$41</f>
        <v>0.96153846153846156</v>
      </c>
      <c r="GZ305" s="4">
        <f>'Hours of Operation'!M$41</f>
        <v>0.96153846153846156</v>
      </c>
      <c r="HA305" s="4">
        <f>'Hours of Operation'!N$41</f>
        <v>0</v>
      </c>
      <c r="HB305" s="4">
        <f>'Hours of Operation'!O$41</f>
        <v>0</v>
      </c>
      <c r="HC305" s="4">
        <f>'Hours of Operation'!P$41</f>
        <v>0</v>
      </c>
      <c r="HD305" s="4">
        <f>'Hours of Operation'!Q$41</f>
        <v>0.96153846153846156</v>
      </c>
      <c r="HE305" s="4">
        <f>'Hours of Operation'!R$41</f>
        <v>0.96153846153846156</v>
      </c>
      <c r="HF305" s="4">
        <f>'Hours of Operation'!S$41</f>
        <v>0.96153846153846156</v>
      </c>
      <c r="HG305" s="4">
        <f>'Hours of Operation'!T$41</f>
        <v>0.96153846153846156</v>
      </c>
      <c r="HH305" s="4">
        <f>'Hours of Operation'!U$41</f>
        <v>0.96153846153846156</v>
      </c>
      <c r="HI305" s="4">
        <f>'Hours of Operation'!V$41</f>
        <v>0.96153846153846156</v>
      </c>
      <c r="HJ305" s="4">
        <f>'Hours of Operation'!W$41</f>
        <v>0</v>
      </c>
      <c r="HK305" s="4">
        <f>'Hours of Operation'!X$41</f>
        <v>0</v>
      </c>
      <c r="HL305" s="4">
        <f>'Hours of Operation'!Y$41</f>
        <v>0</v>
      </c>
      <c r="HM305" s="4">
        <f>'Hours of Operation'!Z$41</f>
        <v>0</v>
      </c>
      <c r="HN305" s="4">
        <f>'Hours of Operation'!AA$41</f>
        <v>0</v>
      </c>
      <c r="HO305" s="4">
        <f>'Hours of Operation'!AB$41</f>
        <v>0</v>
      </c>
      <c r="HP305" s="4">
        <f>'Hours of Operation'!AC$41</f>
        <v>0</v>
      </c>
      <c r="HQ305" s="4">
        <f>'Hours of Operation'!AD$41</f>
        <v>0</v>
      </c>
      <c r="HR305" s="4">
        <f>'Hours of Operation'!AE$41</f>
        <v>0</v>
      </c>
      <c r="HS305" s="4">
        <f>'Hours of Operation'!AF$41</f>
        <v>0</v>
      </c>
      <c r="HT305" s="4">
        <f>'Hours of Operation'!AG$41</f>
        <v>0</v>
      </c>
      <c r="HU305" s="4">
        <f>'Hours of Operation'!AH$41</f>
        <v>0</v>
      </c>
      <c r="HV305" s="4">
        <f>'Hours of Operation'!AI$41</f>
        <v>0</v>
      </c>
      <c r="HW305" s="4">
        <f>'Hours of Operation'!AJ$41</f>
        <v>0</v>
      </c>
      <c r="HX305" s="4">
        <f>'Hours of Operation'!AK$41</f>
        <v>0</v>
      </c>
      <c r="HY305" s="4">
        <f>'Hours of Operation'!AL$41</f>
        <v>0</v>
      </c>
      <c r="HZ305" s="4">
        <f>'Hours of Operation'!AM$41</f>
        <v>0</v>
      </c>
      <c r="IA305" s="4">
        <f>'Hours of Operation'!AN$41</f>
        <v>0</v>
      </c>
      <c r="IB305" s="4">
        <f>'Hours of Operation'!AO$41</f>
        <v>0</v>
      </c>
      <c r="IC305" s="4">
        <f>'Hours of Operation'!AP$41</f>
        <v>0</v>
      </c>
      <c r="ID305" s="4">
        <f>'Hours of Operation'!AQ$41</f>
        <v>0</v>
      </c>
      <c r="IE305" s="4">
        <f>'Hours of Operation'!AR$41</f>
        <v>0</v>
      </c>
      <c r="IF305" s="4">
        <f>'Hours of Operation'!AS$41</f>
        <v>0</v>
      </c>
      <c r="IG305" s="4">
        <f>'Hours of Operation'!AT$41</f>
        <v>0</v>
      </c>
      <c r="IH305" s="4">
        <f>'Hours of Operation'!AU$41</f>
        <v>0</v>
      </c>
      <c r="II305" s="4">
        <f>'Hours of Operation'!AV$41</f>
        <v>0</v>
      </c>
      <c r="IJ305" s="4">
        <f>'Hours of Operation'!AW$41</f>
        <v>0</v>
      </c>
      <c r="IK305" s="4">
        <f>'Hours of Operation'!AX$41</f>
        <v>0</v>
      </c>
      <c r="IL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</row>
    <row r="306" spans="1:264" s="3" customFormat="1" ht="12" customHeight="1" x14ac:dyDescent="0.2">
      <c r="A306" s="4" t="s">
        <v>391</v>
      </c>
      <c r="B306" s="4" t="s">
        <v>218</v>
      </c>
      <c r="C306" s="4">
        <v>495</v>
      </c>
      <c r="D306" s="4" t="s">
        <v>91</v>
      </c>
      <c r="E306" s="4" t="s">
        <v>92</v>
      </c>
      <c r="F306" s="4" t="s">
        <v>68</v>
      </c>
      <c r="G306" s="4">
        <v>4</v>
      </c>
      <c r="H306" s="4" t="s">
        <v>167</v>
      </c>
      <c r="I306" s="4">
        <v>0</v>
      </c>
      <c r="J306" s="4">
        <v>0</v>
      </c>
      <c r="K306" s="4"/>
      <c r="L306" s="10">
        <v>42192</v>
      </c>
      <c r="M306" s="4" t="b">
        <v>1</v>
      </c>
      <c r="N306" s="4"/>
      <c r="O306" s="4"/>
      <c r="P306" s="4" t="s">
        <v>722</v>
      </c>
      <c r="Q306" s="4" t="s">
        <v>697</v>
      </c>
      <c r="R306" s="4" t="s">
        <v>721</v>
      </c>
      <c r="S306" s="4">
        <v>43.329000000000001</v>
      </c>
      <c r="T306" s="4">
        <v>43.689</v>
      </c>
      <c r="U306" s="4">
        <v>1</v>
      </c>
      <c r="V306" s="10">
        <v>43220</v>
      </c>
      <c r="W306" s="4">
        <v>1</v>
      </c>
      <c r="X306" s="14">
        <v>0.35999999999999943</v>
      </c>
      <c r="Y306" s="14"/>
      <c r="Z306" s="16"/>
      <c r="AA306" s="4"/>
      <c r="AB306" s="4"/>
      <c r="AC306" s="4"/>
      <c r="AD306" s="4"/>
      <c r="AE306" s="10">
        <v>42192</v>
      </c>
      <c r="AF306" s="10">
        <v>43100</v>
      </c>
      <c r="AG306" s="16"/>
      <c r="AH306" s="16"/>
      <c r="AI306" s="16"/>
      <c r="AJ306" s="16"/>
      <c r="AK306" s="16">
        <v>90298.857061853589</v>
      </c>
      <c r="AL306" s="16">
        <v>90298.857061853589</v>
      </c>
      <c r="AM306" s="16">
        <v>90298.857061853589</v>
      </c>
      <c r="AN306" s="16"/>
      <c r="AO306" s="4">
        <v>0.44400000000000001</v>
      </c>
      <c r="AP306" s="4">
        <v>4788</v>
      </c>
      <c r="AQ306" s="4">
        <v>0.35999999999999943</v>
      </c>
      <c r="AR306" s="9">
        <v>11.457950794522013</v>
      </c>
      <c r="AS306" s="9">
        <v>13.56559528994436</v>
      </c>
      <c r="AT306" s="9">
        <v>1.6306126397157588</v>
      </c>
      <c r="AU306" s="9">
        <v>0</v>
      </c>
      <c r="AV306" s="9">
        <v>11.743278816594588</v>
      </c>
      <c r="AW306" s="9" t="b">
        <v>0</v>
      </c>
      <c r="AX306" s="9" t="b">
        <v>1</v>
      </c>
      <c r="AY306" s="9">
        <v>0</v>
      </c>
      <c r="AZ306" s="9">
        <v>0</v>
      </c>
      <c r="BA306" s="9">
        <v>377.43831686672047</v>
      </c>
      <c r="BB306" s="9">
        <v>1</v>
      </c>
      <c r="BC306" s="9">
        <v>17.206069781462812</v>
      </c>
      <c r="BD306" s="9">
        <v>4.3915886892172287</v>
      </c>
      <c r="BE306" s="9">
        <v>3.7171025704081635</v>
      </c>
      <c r="BF306" s="9" t="s">
        <v>216</v>
      </c>
      <c r="BG306" s="9">
        <v>11.53605381667642</v>
      </c>
      <c r="BH306" s="9"/>
      <c r="BI306" s="9"/>
      <c r="BJ306" s="4" t="s">
        <v>167</v>
      </c>
      <c r="BK306" s="4"/>
      <c r="BL306" s="4">
        <v>0.97299999999999898</v>
      </c>
      <c r="BM306" s="16"/>
      <c r="BN306" s="16"/>
      <c r="BO306" s="16"/>
      <c r="BP306" s="16"/>
      <c r="BQ306" s="16">
        <v>9085.2912194188903</v>
      </c>
      <c r="BR306" s="16">
        <v>9085.2912194188903</v>
      </c>
      <c r="BS306" s="16">
        <v>9085.2912194188903</v>
      </c>
      <c r="BT306" s="16"/>
      <c r="BU306" s="4"/>
      <c r="BV306" s="4">
        <v>0.62700000000000244</v>
      </c>
      <c r="BW306" s="16"/>
      <c r="BX306" s="16"/>
      <c r="BY306" s="16"/>
      <c r="BZ306" s="16"/>
      <c r="CA306" s="16">
        <v>4900</v>
      </c>
      <c r="CB306" s="16">
        <v>4900</v>
      </c>
      <c r="CC306" s="16">
        <v>4800</v>
      </c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4">
        <v>0.58200000000000074</v>
      </c>
      <c r="CV306" s="4">
        <v>0.39999999999999858</v>
      </c>
      <c r="CW306" s="4"/>
      <c r="CX306" s="4" t="s">
        <v>325</v>
      </c>
      <c r="CY306" s="4" t="s">
        <v>367</v>
      </c>
      <c r="CZ306" s="22"/>
      <c r="DA306" s="4">
        <v>0</v>
      </c>
      <c r="DB306" s="4">
        <v>0</v>
      </c>
      <c r="DC306" s="4">
        <v>0</v>
      </c>
      <c r="DD306" s="4">
        <v>0</v>
      </c>
      <c r="DE306" s="4">
        <v>178</v>
      </c>
      <c r="DF306" s="4">
        <v>366</v>
      </c>
      <c r="DG306" s="4">
        <v>365</v>
      </c>
      <c r="DH306" s="4">
        <v>0</v>
      </c>
      <c r="DI306" s="16">
        <f t="shared" si="54"/>
        <v>90298.857061853589</v>
      </c>
      <c r="DJ306" s="16">
        <f t="shared" si="55"/>
        <v>9085.2912194188903</v>
      </c>
      <c r="DK306" s="16">
        <f t="shared" si="56"/>
        <v>4859.8459845984598</v>
      </c>
      <c r="DL306" s="16">
        <f t="shared" si="57"/>
        <v>0</v>
      </c>
      <c r="DM306" s="16">
        <f t="shared" si="58"/>
        <v>0</v>
      </c>
      <c r="DN306" s="22"/>
      <c r="DO306" s="4">
        <f>COUNTIFS(crashes!$G$2:$G$17624,"&gt;="&amp;S306,crashes!$G$2:$G$17624,"&lt;"&amp;T306,crashes!$D$2:$D$17624,"="&amp;C306, crashes!$S$2:$S$17624, "&gt;="&amp;AE306, crashes!$S$2:$S$17624, "&lt;="&amp;AF306, crashes!$E$2:$E$17624, "="&amp;D306 )</f>
        <v>53</v>
      </c>
      <c r="DP306" s="29">
        <f>COUNTIFS(crashes!$G$2:$G$17624,"&gt;="&amp;S306,crashes!$G$2:$G$17624,"&lt;"&amp;T306,crashes!$D$2:$D$17624,"="&amp;C306, crashes!$S$2:$S$17624, "&gt;="&amp;AE306, crashes!$S$2:$S$17624, "&lt;="&amp;AF306, crashes!$E$2:$E$17624, "="&amp;D306, crashes!$R$2:$R$17624, "=Weekday")</f>
        <v>43</v>
      </c>
      <c r="DQ306" s="29">
        <f>COUNTIFS(crashes!$G$2:$G$17624,"&gt;="&amp;S306,crashes!$G$2:$G$17624,"&lt;"&amp;T306,crashes!$D$2:$D$17624,"="&amp;C306, crashes!$S$2:$S$17624, "&gt;="&amp;AE306, crashes!$S$2:$S$17624, "&lt;="&amp;AF306, crashes!$E$2:$E$17624, "="&amp;D306, crashes!$R$2:$R$17624, "=Weekend")</f>
        <v>10</v>
      </c>
      <c r="DR306" s="30">
        <f>COUNTIFS(crashes!$G$2:$G$17624,"&gt;="&amp;S306,crashes!$G$2:$G$17624,"&lt;"&amp;T306,crashes!$D$2:$D$17624,"="&amp;C306, crashes!$S$2:$S$17624, "&gt;="&amp;AE306, crashes!$S$2:$S$17624, "&lt;="&amp;AF306, crashes!$E$2:$E$17624, "="&amp;D306,  crashes!$R$2:$R$17624, "=Weekday", crashes!$N$2:$N$17624,"=K")</f>
        <v>0</v>
      </c>
      <c r="DS306" s="30">
        <f>COUNTIFS(crashes!$G$2:$G$17624,"&gt;="&amp;S306,crashes!$G$2:$G$17624,"&lt;"&amp;T306,crashes!$D$2:$D$17624,"="&amp;C306, crashes!$S$2:$S$17624, "&gt;="&amp;AE306, crashes!$S$2:$S$17624, "&lt;="&amp;AF306, crashes!$E$2:$E$17624, "="&amp;D306,  crashes!$R$2:$R$17624, "=Weekday", crashes!$N$2:$N$17624,"=A")</f>
        <v>0</v>
      </c>
      <c r="DT306" s="30">
        <f>COUNTIFS(crashes!$G$2:$G$17624,"&gt;="&amp;S306,crashes!$G$2:$G$17624,"&lt;"&amp;T306,crashes!$D$2:$D$17624,"="&amp;C306, crashes!$S$2:$S$17624, "&gt;="&amp;AE306, crashes!$S$2:$S$17624, "&lt;="&amp;AF306, crashes!$E$2:$E$17624, "="&amp;D306,  crashes!$R$2:$R$17624, "=Weekday", crashes!$N$2:$N$17624,"=B")</f>
        <v>9</v>
      </c>
      <c r="DU306" s="30">
        <f>COUNTIFS(crashes!$G$2:$G$17624,"&gt;="&amp;S306,crashes!$G$2:$G$17624,"&lt;"&amp;T306,crashes!$D$2:$D$17624,"="&amp;C306, crashes!$S$2:$S$17624, "&gt;="&amp;AE306, crashes!$S$2:$S$17624, "&lt;="&amp;AF306, crashes!$E$2:$E$17624, "="&amp;D306,  crashes!$R$2:$R$17624, "=Weekday", crashes!$N$2:$N$17624,"=C")</f>
        <v>1</v>
      </c>
      <c r="DV306" s="30">
        <f>COUNTIFS(crashes!$G$2:$G$17624,"&gt;="&amp;S306,crashes!$G$2:$G$17624,"&lt;"&amp;T306,crashes!$D$2:$D$17624,"="&amp;C306, crashes!$S$2:$S$17624, "&gt;="&amp;AE306, crashes!$S$2:$S$17624, "&lt;="&amp;AF306, crashes!$E$2:$E$17624, "="&amp;D306,  crashes!$R$2:$R$17624, "=Weekday", crashes!$N$2:$N$17624,"=ABC")</f>
        <v>0</v>
      </c>
      <c r="DW306" s="30">
        <f>COUNTIFS(crashes!$G$2:$G$17624,"&gt;="&amp;S306,crashes!$G$2:$G$17624,"&lt;"&amp;T306,crashes!$D$2:$D$17624,"="&amp;C306, crashes!$S$2:$S$17624, "&gt;="&amp;AE306, crashes!$S$2:$S$17624, "&lt;="&amp;AF306, crashes!$E$2:$E$17624, "="&amp;D306,  crashes!$R$2:$R$17624, "=Weekday", crashes!$N$2:$N$17624,"=O")</f>
        <v>33</v>
      </c>
      <c r="DX306" s="30">
        <f>COUNTIFS(crashes!$G$2:$G$17624,"&gt;="&amp;S306,crashes!$G$2:$G$17624,"&lt;"&amp;T306,crashes!$D$2:$D$17624,"="&amp;C306, crashes!$S$2:$S$17624, "&gt;="&amp;AE306, crashes!$S$2:$S$17624, "&lt;="&amp;AF306, crashes!$E$2:$E$17624, "="&amp;D306,  crashes!$R$2:$R$17624, "=Weekend", crashes!$N$2:$N$17624,"=K")</f>
        <v>0</v>
      </c>
      <c r="DY306" s="30">
        <f>COUNTIFS(crashes!$G$2:$G$17624,"&gt;="&amp;S306,crashes!$G$2:$G$17624,"&lt;"&amp;T306,crashes!$D$2:$D$17624,"="&amp;C306, crashes!$S$2:$S$17624, "&gt;="&amp;AE306, crashes!$S$2:$S$17624, "&lt;="&amp;AF306, crashes!$E$2:$E$17624, "="&amp;D306,  crashes!$R$2:$R$17624, "=Weekend", crashes!$N$2:$N$17624,"=A")</f>
        <v>0</v>
      </c>
      <c r="DZ306" s="30">
        <f>COUNTIFS(crashes!$G$2:$G$17624,"&gt;="&amp;S306,crashes!$G$2:$G$17624,"&lt;"&amp;T306,crashes!$D$2:$D$17624,"="&amp;C306, crashes!$S$2:$S$17624, "&gt;="&amp;AE306, crashes!$S$2:$S$17624, "&lt;="&amp;AF306, crashes!$E$2:$E$17624, "="&amp;D306,  crashes!$R$2:$R$17624, "=Weekend", crashes!$N$2:$N$17624,"=B")</f>
        <v>4</v>
      </c>
      <c r="EA306" s="30">
        <f>COUNTIFS(crashes!$G$2:$G$17624,"&gt;="&amp;S306,crashes!$G$2:$G$17624,"&lt;"&amp;T306,crashes!$D$2:$D$17624,"="&amp;C306, crashes!$S$2:$S$17624, "&gt;="&amp;AE306, crashes!$S$2:$S$17624, "&lt;="&amp;AF306, crashes!$E$2:$E$17624, "="&amp;D306,  crashes!$R$2:$R$17624, "=Weekend", crashes!$N$2:$N$17624,"=C")</f>
        <v>0</v>
      </c>
      <c r="EB306" s="30">
        <f>COUNTIFS(crashes!$G$2:$G$17624,"&gt;="&amp;S306,crashes!$G$2:$G$17624,"&lt;"&amp;T306,crashes!$D$2:$D$17624,"="&amp;C306, crashes!$S$2:$S$17624, "&gt;="&amp;AE306, crashes!$S$2:$S$17624, "&lt;="&amp;AF306, crashes!$E$2:$E$17624, "="&amp;D306,  crashes!$R$2:$R$17624, "=Weekend", crashes!$N$2:$N$17624,"=ABC")</f>
        <v>0</v>
      </c>
      <c r="EC306" s="30">
        <f>COUNTIFS(crashes!$G$2:$G$17624,"&gt;="&amp;S306,crashes!$G$2:$G$17624,"&lt;"&amp;T306,crashes!$D$2:$D$17624,"="&amp;C306, crashes!$S$2:$S$17624, "&gt;="&amp;AE306, crashes!$S$2:$S$17624, "&lt;="&amp;AF306, crashes!$E$2:$E$17624, "="&amp;D306,  crashes!$R$2:$R$17624, "=Weekend", crashes!$N$2:$N$17624,"=O")</f>
        <v>6</v>
      </c>
      <c r="ED306" s="4">
        <f t="shared" si="59"/>
        <v>0</v>
      </c>
      <c r="EE306" s="4">
        <f t="shared" si="60"/>
        <v>0</v>
      </c>
      <c r="EF306" s="4">
        <f t="shared" si="61"/>
        <v>13</v>
      </c>
      <c r="EG306" s="4">
        <f t="shared" si="62"/>
        <v>1</v>
      </c>
      <c r="EH306" s="4">
        <f t="shared" si="63"/>
        <v>0</v>
      </c>
      <c r="EI306" s="50">
        <f t="shared" si="64"/>
        <v>14</v>
      </c>
      <c r="EJ306" s="4">
        <f t="shared" si="65"/>
        <v>39</v>
      </c>
      <c r="EK306" s="6"/>
      <c r="EL306" s="3">
        <v>2016</v>
      </c>
      <c r="EM306" s="3">
        <v>7.0999999999997954E-2</v>
      </c>
      <c r="EN306" s="3">
        <v>1.0800000000000001E-2</v>
      </c>
      <c r="EO306" s="3">
        <v>7.3800000000000003E-3</v>
      </c>
      <c r="EP306" s="3">
        <v>6.0000000000000001E-3</v>
      </c>
      <c r="EQ306" s="3">
        <v>6.3899999999999998E-3</v>
      </c>
      <c r="ER306" s="3">
        <v>1.4200000000000001E-2</v>
      </c>
      <c r="ES306" s="3">
        <v>3.807E-2</v>
      </c>
      <c r="ET306" s="3">
        <v>7.3669999999999999E-2</v>
      </c>
      <c r="EU306" s="3">
        <v>7.3039999999999994E-2</v>
      </c>
      <c r="EV306" s="3">
        <v>6.012E-2</v>
      </c>
      <c r="EW306" s="3">
        <v>5.8020000000000002E-2</v>
      </c>
      <c r="EX306" s="3">
        <v>5.7779999999999998E-2</v>
      </c>
      <c r="EY306" s="3">
        <v>5.6300000000000003E-2</v>
      </c>
      <c r="EZ306" s="3">
        <v>5.8310000000000001E-2</v>
      </c>
      <c r="FA306" s="3">
        <v>6.1039999999999997E-2</v>
      </c>
      <c r="FB306" s="3">
        <v>6.2770000000000006E-2</v>
      </c>
      <c r="FC306" s="3">
        <v>5.2220000000000003E-2</v>
      </c>
      <c r="FD306" s="3">
        <v>4.2070000000000003E-2</v>
      </c>
      <c r="FE306" s="3">
        <v>4.2720000000000001E-2</v>
      </c>
      <c r="FF306" s="3">
        <v>4.5940000000000002E-2</v>
      </c>
      <c r="FG306" s="3">
        <v>5.006E-2</v>
      </c>
      <c r="FH306" s="3">
        <v>4.2970000000000001E-2</v>
      </c>
      <c r="FI306" s="3">
        <v>3.6499999999999998E-2</v>
      </c>
      <c r="FJ306" s="3">
        <v>2.8549999999999999E-2</v>
      </c>
      <c r="FK306" s="3">
        <v>1.9130000000000001E-2</v>
      </c>
      <c r="FL306" s="3">
        <v>2016</v>
      </c>
      <c r="FM306" s="3">
        <v>7.0999999999997954E-2</v>
      </c>
      <c r="FN306" s="3">
        <v>2016</v>
      </c>
      <c r="FO306" s="51">
        <v>7.0999999999997954E-2</v>
      </c>
      <c r="FP306" s="51">
        <v>43.4</v>
      </c>
      <c r="FQ306" s="51">
        <v>1.8669999999999999E-2</v>
      </c>
      <c r="FR306" s="51">
        <v>1.184E-2</v>
      </c>
      <c r="FS306" s="3">
        <v>8.6E-3</v>
      </c>
      <c r="FT306" s="3">
        <v>6.5000000000000006E-3</v>
      </c>
      <c r="FU306" s="3">
        <v>7.3999999999999995E-3</v>
      </c>
      <c r="FV306" s="3">
        <v>1.2160000000000001E-2</v>
      </c>
      <c r="FW306" s="3">
        <v>2.1069999999999998E-2</v>
      </c>
      <c r="FX306" s="3">
        <v>3.0859999999999999E-2</v>
      </c>
      <c r="FY306" s="3">
        <v>4.1860000000000001E-2</v>
      </c>
      <c r="FZ306" s="3">
        <v>5.3629999999999997E-2</v>
      </c>
      <c r="GA306" s="3">
        <v>6.1855E-2</v>
      </c>
      <c r="GB306" s="3">
        <v>6.5434999999999993E-2</v>
      </c>
      <c r="GC306" s="3">
        <v>6.7015000000000005E-2</v>
      </c>
      <c r="GD306" s="3">
        <v>6.5939999999999999E-2</v>
      </c>
      <c r="GE306" s="3">
        <v>6.4500000000000002E-2</v>
      </c>
      <c r="GF306" s="3">
        <v>6.4005000000000006E-2</v>
      </c>
      <c r="GG306" s="3">
        <v>6.268E-2</v>
      </c>
      <c r="GH306" s="3">
        <v>6.0560000000000003E-2</v>
      </c>
      <c r="GI306" s="3">
        <v>5.8775000000000001E-2</v>
      </c>
      <c r="GJ306" s="3">
        <v>5.4754999999999998E-2</v>
      </c>
      <c r="GK306" s="3">
        <v>4.786E-2</v>
      </c>
      <c r="GL306" s="3">
        <v>4.2759999999999999E-2</v>
      </c>
      <c r="GM306" s="3">
        <v>3.5200000000000002E-2</v>
      </c>
      <c r="GN306" s="3">
        <v>2.5479999999999999E-2</v>
      </c>
      <c r="GO306" s="22"/>
      <c r="GP306" s="4">
        <f>'Hours of Operation'!C$41</f>
        <v>0</v>
      </c>
      <c r="GQ306" s="4">
        <f>'Hours of Operation'!D$41</f>
        <v>0</v>
      </c>
      <c r="GR306" s="4">
        <f>'Hours of Operation'!E$41</f>
        <v>0</v>
      </c>
      <c r="GS306" s="4">
        <f>'Hours of Operation'!F$41</f>
        <v>0</v>
      </c>
      <c r="GT306" s="4">
        <f>'Hours of Operation'!G$41</f>
        <v>0</v>
      </c>
      <c r="GU306" s="4">
        <f>'Hours of Operation'!H$41</f>
        <v>0</v>
      </c>
      <c r="GV306" s="4">
        <f>'Hours of Operation'!I$41</f>
        <v>0.11538461538461539</v>
      </c>
      <c r="GW306" s="4">
        <f>'Hours of Operation'!J$41</f>
        <v>0.96153846153846156</v>
      </c>
      <c r="GX306" s="4">
        <f>'Hours of Operation'!K$41</f>
        <v>0.96153846153846156</v>
      </c>
      <c r="GY306" s="4">
        <f>'Hours of Operation'!L$41</f>
        <v>0.96153846153846156</v>
      </c>
      <c r="GZ306" s="4">
        <f>'Hours of Operation'!M$41</f>
        <v>0.96153846153846156</v>
      </c>
      <c r="HA306" s="4">
        <f>'Hours of Operation'!N$41</f>
        <v>0</v>
      </c>
      <c r="HB306" s="4">
        <f>'Hours of Operation'!O$41</f>
        <v>0</v>
      </c>
      <c r="HC306" s="4">
        <f>'Hours of Operation'!P$41</f>
        <v>0</v>
      </c>
      <c r="HD306" s="4">
        <f>'Hours of Operation'!Q$41</f>
        <v>0.96153846153846156</v>
      </c>
      <c r="HE306" s="4">
        <f>'Hours of Operation'!R$41</f>
        <v>0.96153846153846156</v>
      </c>
      <c r="HF306" s="4">
        <f>'Hours of Operation'!S$41</f>
        <v>0.96153846153846156</v>
      </c>
      <c r="HG306" s="4">
        <f>'Hours of Operation'!T$41</f>
        <v>0.96153846153846156</v>
      </c>
      <c r="HH306" s="4">
        <f>'Hours of Operation'!U$41</f>
        <v>0.96153846153846156</v>
      </c>
      <c r="HI306" s="4">
        <f>'Hours of Operation'!V$41</f>
        <v>0.96153846153846156</v>
      </c>
      <c r="HJ306" s="4">
        <f>'Hours of Operation'!W$41</f>
        <v>0</v>
      </c>
      <c r="HK306" s="4">
        <f>'Hours of Operation'!X$41</f>
        <v>0</v>
      </c>
      <c r="HL306" s="4">
        <f>'Hours of Operation'!Y$41</f>
        <v>0</v>
      </c>
      <c r="HM306" s="4">
        <f>'Hours of Operation'!Z$41</f>
        <v>0</v>
      </c>
      <c r="HN306" s="4">
        <f>'Hours of Operation'!AA$41</f>
        <v>0</v>
      </c>
      <c r="HO306" s="4">
        <f>'Hours of Operation'!AB$41</f>
        <v>0</v>
      </c>
      <c r="HP306" s="4">
        <f>'Hours of Operation'!AC$41</f>
        <v>0</v>
      </c>
      <c r="HQ306" s="4">
        <f>'Hours of Operation'!AD$41</f>
        <v>0</v>
      </c>
      <c r="HR306" s="4">
        <f>'Hours of Operation'!AE$41</f>
        <v>0</v>
      </c>
      <c r="HS306" s="4">
        <f>'Hours of Operation'!AF$41</f>
        <v>0</v>
      </c>
      <c r="HT306" s="4">
        <f>'Hours of Operation'!AG$41</f>
        <v>0</v>
      </c>
      <c r="HU306" s="4">
        <f>'Hours of Operation'!AH$41</f>
        <v>0</v>
      </c>
      <c r="HV306" s="4">
        <f>'Hours of Operation'!AI$41</f>
        <v>0</v>
      </c>
      <c r="HW306" s="4">
        <f>'Hours of Operation'!AJ$41</f>
        <v>0</v>
      </c>
      <c r="HX306" s="4">
        <f>'Hours of Operation'!AK$41</f>
        <v>0</v>
      </c>
      <c r="HY306" s="4">
        <f>'Hours of Operation'!AL$41</f>
        <v>0</v>
      </c>
      <c r="HZ306" s="4">
        <f>'Hours of Operation'!AM$41</f>
        <v>0</v>
      </c>
      <c r="IA306" s="4">
        <f>'Hours of Operation'!AN$41</f>
        <v>0</v>
      </c>
      <c r="IB306" s="4">
        <f>'Hours of Operation'!AO$41</f>
        <v>0</v>
      </c>
      <c r="IC306" s="4">
        <f>'Hours of Operation'!AP$41</f>
        <v>0</v>
      </c>
      <c r="ID306" s="4">
        <f>'Hours of Operation'!AQ$41</f>
        <v>0</v>
      </c>
      <c r="IE306" s="4">
        <f>'Hours of Operation'!AR$41</f>
        <v>0</v>
      </c>
      <c r="IF306" s="4">
        <f>'Hours of Operation'!AS$41</f>
        <v>0</v>
      </c>
      <c r="IG306" s="4">
        <f>'Hours of Operation'!AT$41</f>
        <v>0</v>
      </c>
      <c r="IH306" s="4">
        <f>'Hours of Operation'!AU$41</f>
        <v>0</v>
      </c>
      <c r="II306" s="4">
        <f>'Hours of Operation'!AV$41</f>
        <v>0</v>
      </c>
      <c r="IJ306" s="4">
        <f>'Hours of Operation'!AW$41</f>
        <v>0</v>
      </c>
      <c r="IK306" s="4">
        <f>'Hours of Operation'!AX$41</f>
        <v>0</v>
      </c>
      <c r="IL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</row>
    <row r="307" spans="1:264" s="3" customFormat="1" ht="12" customHeight="1" x14ac:dyDescent="0.2">
      <c r="A307" s="4" t="s">
        <v>391</v>
      </c>
      <c r="B307" s="4" t="s">
        <v>218</v>
      </c>
      <c r="C307" s="4">
        <v>495</v>
      </c>
      <c r="D307" s="4" t="s">
        <v>91</v>
      </c>
      <c r="E307" s="4" t="s">
        <v>92</v>
      </c>
      <c r="F307" s="4" t="s">
        <v>68</v>
      </c>
      <c r="G307" s="4">
        <v>4</v>
      </c>
      <c r="H307" s="4" t="s">
        <v>167</v>
      </c>
      <c r="I307" s="4">
        <v>0</v>
      </c>
      <c r="J307" s="4">
        <v>0</v>
      </c>
      <c r="K307" s="4"/>
      <c r="L307" s="10">
        <v>42192</v>
      </c>
      <c r="M307" s="4" t="b">
        <v>1</v>
      </c>
      <c r="N307" s="4"/>
      <c r="O307" s="4"/>
      <c r="P307" s="4" t="s">
        <v>723</v>
      </c>
      <c r="Q307" s="4" t="s">
        <v>695</v>
      </c>
      <c r="R307" s="4" t="s">
        <v>697</v>
      </c>
      <c r="S307" s="4">
        <v>43.304000000000002</v>
      </c>
      <c r="T307" s="4">
        <v>43.329000000000001</v>
      </c>
      <c r="U307" s="4">
        <v>1</v>
      </c>
      <c r="V307" s="10">
        <v>43220</v>
      </c>
      <c r="W307" s="4">
        <v>1</v>
      </c>
      <c r="X307" s="14">
        <v>2.4999999999998579E-2</v>
      </c>
      <c r="Y307" s="14"/>
      <c r="Z307" s="16"/>
      <c r="AA307" s="4"/>
      <c r="AB307" s="4"/>
      <c r="AC307" s="4"/>
      <c r="AD307" s="4"/>
      <c r="AE307" s="10">
        <v>42192</v>
      </c>
      <c r="AF307" s="10">
        <v>43100</v>
      </c>
      <c r="AG307" s="16"/>
      <c r="AH307" s="16"/>
      <c r="AI307" s="16"/>
      <c r="AJ307" s="16"/>
      <c r="AK307" s="16">
        <v>90298.857061853589</v>
      </c>
      <c r="AL307" s="16">
        <v>90298.857061853589</v>
      </c>
      <c r="AM307" s="16">
        <v>90298.857061853589</v>
      </c>
      <c r="AN307" s="16"/>
      <c r="AO307" s="4"/>
      <c r="AP307" s="4"/>
      <c r="AQ307" s="4"/>
      <c r="AR307" s="9">
        <v>11.262367649776207</v>
      </c>
      <c r="AS307" s="9">
        <v>16.544486175094246</v>
      </c>
      <c r="AT307" s="9">
        <v>1.5179692819289716</v>
      </c>
      <c r="AU307" s="9">
        <v>0</v>
      </c>
      <c r="AV307" s="9">
        <v>11.943925674994848</v>
      </c>
      <c r="AW307" s="9" t="b">
        <v>0</v>
      </c>
      <c r="AX307" s="9" t="b">
        <v>1</v>
      </c>
      <c r="AY307" s="9">
        <v>0</v>
      </c>
      <c r="AZ307" s="9">
        <v>0</v>
      </c>
      <c r="BA307" s="9">
        <v>0</v>
      </c>
      <c r="BB307" s="9">
        <v>0</v>
      </c>
      <c r="BC307" s="9">
        <v>17.366063383307502</v>
      </c>
      <c r="BD307" s="9">
        <v>4.1921072104106711</v>
      </c>
      <c r="BE307" s="9">
        <v>3.500796754015072</v>
      </c>
      <c r="BF307" s="9" t="s">
        <v>216</v>
      </c>
      <c r="BG307" s="9">
        <v>12.041322681491371</v>
      </c>
      <c r="BH307" s="9"/>
      <c r="BI307" s="9"/>
      <c r="BJ307" s="4" t="s">
        <v>167</v>
      </c>
      <c r="BK307" s="4"/>
      <c r="BL307" s="4">
        <v>1.3329999999999984</v>
      </c>
      <c r="BM307" s="16"/>
      <c r="BN307" s="16"/>
      <c r="BO307" s="16"/>
      <c r="BP307" s="16"/>
      <c r="BQ307" s="16">
        <v>9085.2912194188903</v>
      </c>
      <c r="BR307" s="16">
        <v>9085.2912194188903</v>
      </c>
      <c r="BS307" s="16">
        <v>9085.2912194188903</v>
      </c>
      <c r="BT307" s="16"/>
      <c r="BU307" s="4"/>
      <c r="BV307" s="4">
        <v>0.59600000000000364</v>
      </c>
      <c r="BW307" s="16"/>
      <c r="BX307" s="16"/>
      <c r="BY307" s="16"/>
      <c r="BZ307" s="16"/>
      <c r="CA307" s="16">
        <v>4900</v>
      </c>
      <c r="CB307" s="16">
        <v>4900</v>
      </c>
      <c r="CC307" s="16">
        <v>4800</v>
      </c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4">
        <v>0.94200000000000017</v>
      </c>
      <c r="CV307" s="4">
        <v>0.375</v>
      </c>
      <c r="CW307" s="4"/>
      <c r="CX307" s="4" t="s">
        <v>325</v>
      </c>
      <c r="CY307" s="4" t="s">
        <v>367</v>
      </c>
      <c r="CZ307" s="22"/>
      <c r="DA307" s="4">
        <v>0</v>
      </c>
      <c r="DB307" s="4">
        <v>0</v>
      </c>
      <c r="DC307" s="4">
        <v>0</v>
      </c>
      <c r="DD307" s="4">
        <v>0</v>
      </c>
      <c r="DE307" s="4">
        <v>178</v>
      </c>
      <c r="DF307" s="4">
        <v>366</v>
      </c>
      <c r="DG307" s="4">
        <v>365</v>
      </c>
      <c r="DH307" s="4">
        <v>0</v>
      </c>
      <c r="DI307" s="16">
        <f t="shared" si="54"/>
        <v>90298.857061853589</v>
      </c>
      <c r="DJ307" s="16">
        <f t="shared" si="55"/>
        <v>9085.2912194188903</v>
      </c>
      <c r="DK307" s="16">
        <f t="shared" si="56"/>
        <v>4859.8459845984598</v>
      </c>
      <c r="DL307" s="16">
        <f t="shared" si="57"/>
        <v>0</v>
      </c>
      <c r="DM307" s="16">
        <f t="shared" si="58"/>
        <v>0</v>
      </c>
      <c r="DN307" s="22"/>
      <c r="DO307" s="4">
        <f>COUNTIFS(crashes!$G$2:$G$17624,"&gt;="&amp;S307,crashes!$G$2:$G$17624,"&lt;"&amp;T307,crashes!$D$2:$D$17624,"="&amp;C307, crashes!$S$2:$S$17624, "&gt;="&amp;AE307, crashes!$S$2:$S$17624, "&lt;="&amp;AF307, crashes!$E$2:$E$17624, "="&amp;D307 )</f>
        <v>4</v>
      </c>
      <c r="DP307" s="29">
        <f>COUNTIFS(crashes!$G$2:$G$17624,"&gt;="&amp;S307,crashes!$G$2:$G$17624,"&lt;"&amp;T307,crashes!$D$2:$D$17624,"="&amp;C307, crashes!$S$2:$S$17624, "&gt;="&amp;AE307, crashes!$S$2:$S$17624, "&lt;="&amp;AF307, crashes!$E$2:$E$17624, "="&amp;D307, crashes!$R$2:$R$17624, "=Weekday")</f>
        <v>3</v>
      </c>
      <c r="DQ307" s="29">
        <f>COUNTIFS(crashes!$G$2:$G$17624,"&gt;="&amp;S307,crashes!$G$2:$G$17624,"&lt;"&amp;T307,crashes!$D$2:$D$17624,"="&amp;C307, crashes!$S$2:$S$17624, "&gt;="&amp;AE307, crashes!$S$2:$S$17624, "&lt;="&amp;AF307, crashes!$E$2:$E$17624, "="&amp;D307, crashes!$R$2:$R$17624, "=Weekend")</f>
        <v>1</v>
      </c>
      <c r="DR307" s="30">
        <f>COUNTIFS(crashes!$G$2:$G$17624,"&gt;="&amp;S307,crashes!$G$2:$G$17624,"&lt;"&amp;T307,crashes!$D$2:$D$17624,"="&amp;C307, crashes!$S$2:$S$17624, "&gt;="&amp;AE307, crashes!$S$2:$S$17624, "&lt;="&amp;AF307, crashes!$E$2:$E$17624, "="&amp;D307,  crashes!$R$2:$R$17624, "=Weekday", crashes!$N$2:$N$17624,"=K")</f>
        <v>0</v>
      </c>
      <c r="DS307" s="30">
        <f>COUNTIFS(crashes!$G$2:$G$17624,"&gt;="&amp;S307,crashes!$G$2:$G$17624,"&lt;"&amp;T307,crashes!$D$2:$D$17624,"="&amp;C307, crashes!$S$2:$S$17624, "&gt;="&amp;AE307, crashes!$S$2:$S$17624, "&lt;="&amp;AF307, crashes!$E$2:$E$17624, "="&amp;D307,  crashes!$R$2:$R$17624, "=Weekday", crashes!$N$2:$N$17624,"=A")</f>
        <v>0</v>
      </c>
      <c r="DT307" s="30">
        <f>COUNTIFS(crashes!$G$2:$G$17624,"&gt;="&amp;S307,crashes!$G$2:$G$17624,"&lt;"&amp;T307,crashes!$D$2:$D$17624,"="&amp;C307, crashes!$S$2:$S$17624, "&gt;="&amp;AE307, crashes!$S$2:$S$17624, "&lt;="&amp;AF307, crashes!$E$2:$E$17624, "="&amp;D307,  crashes!$R$2:$R$17624, "=Weekday", crashes!$N$2:$N$17624,"=B")</f>
        <v>1</v>
      </c>
      <c r="DU307" s="30">
        <f>COUNTIFS(crashes!$G$2:$G$17624,"&gt;="&amp;S307,crashes!$G$2:$G$17624,"&lt;"&amp;T307,crashes!$D$2:$D$17624,"="&amp;C307, crashes!$S$2:$S$17624, "&gt;="&amp;AE307, crashes!$S$2:$S$17624, "&lt;="&amp;AF307, crashes!$E$2:$E$17624, "="&amp;D307,  crashes!$R$2:$R$17624, "=Weekday", crashes!$N$2:$N$17624,"=C")</f>
        <v>0</v>
      </c>
      <c r="DV307" s="30">
        <f>COUNTIFS(crashes!$G$2:$G$17624,"&gt;="&amp;S307,crashes!$G$2:$G$17624,"&lt;"&amp;T307,crashes!$D$2:$D$17624,"="&amp;C307, crashes!$S$2:$S$17624, "&gt;="&amp;AE307, crashes!$S$2:$S$17624, "&lt;="&amp;AF307, crashes!$E$2:$E$17624, "="&amp;D307,  crashes!$R$2:$R$17624, "=Weekday", crashes!$N$2:$N$17624,"=ABC")</f>
        <v>0</v>
      </c>
      <c r="DW307" s="30">
        <f>COUNTIFS(crashes!$G$2:$G$17624,"&gt;="&amp;S307,crashes!$G$2:$G$17624,"&lt;"&amp;T307,crashes!$D$2:$D$17624,"="&amp;C307, crashes!$S$2:$S$17624, "&gt;="&amp;AE307, crashes!$S$2:$S$17624, "&lt;="&amp;AF307, crashes!$E$2:$E$17624, "="&amp;D307,  crashes!$R$2:$R$17624, "=Weekday", crashes!$N$2:$N$17624,"=O")</f>
        <v>2</v>
      </c>
      <c r="DX307" s="30">
        <f>COUNTIFS(crashes!$G$2:$G$17624,"&gt;="&amp;S307,crashes!$G$2:$G$17624,"&lt;"&amp;T307,crashes!$D$2:$D$17624,"="&amp;C307, crashes!$S$2:$S$17624, "&gt;="&amp;AE307, crashes!$S$2:$S$17624, "&lt;="&amp;AF307, crashes!$E$2:$E$17624, "="&amp;D307,  crashes!$R$2:$R$17624, "=Weekend", crashes!$N$2:$N$17624,"=K")</f>
        <v>0</v>
      </c>
      <c r="DY307" s="30">
        <f>COUNTIFS(crashes!$G$2:$G$17624,"&gt;="&amp;S307,crashes!$G$2:$G$17624,"&lt;"&amp;T307,crashes!$D$2:$D$17624,"="&amp;C307, crashes!$S$2:$S$17624, "&gt;="&amp;AE307, crashes!$S$2:$S$17624, "&lt;="&amp;AF307, crashes!$E$2:$E$17624, "="&amp;D307,  crashes!$R$2:$R$17624, "=Weekend", crashes!$N$2:$N$17624,"=A")</f>
        <v>0</v>
      </c>
      <c r="DZ307" s="30">
        <f>COUNTIFS(crashes!$G$2:$G$17624,"&gt;="&amp;S307,crashes!$G$2:$G$17624,"&lt;"&amp;T307,crashes!$D$2:$D$17624,"="&amp;C307, crashes!$S$2:$S$17624, "&gt;="&amp;AE307, crashes!$S$2:$S$17624, "&lt;="&amp;AF307, crashes!$E$2:$E$17624, "="&amp;D307,  crashes!$R$2:$R$17624, "=Weekend", crashes!$N$2:$N$17624,"=B")</f>
        <v>1</v>
      </c>
      <c r="EA307" s="30">
        <f>COUNTIFS(crashes!$G$2:$G$17624,"&gt;="&amp;S307,crashes!$G$2:$G$17624,"&lt;"&amp;T307,crashes!$D$2:$D$17624,"="&amp;C307, crashes!$S$2:$S$17624, "&gt;="&amp;AE307, crashes!$S$2:$S$17624, "&lt;="&amp;AF307, crashes!$E$2:$E$17624, "="&amp;D307,  crashes!$R$2:$R$17624, "=Weekend", crashes!$N$2:$N$17624,"=C")</f>
        <v>0</v>
      </c>
      <c r="EB307" s="30">
        <f>COUNTIFS(crashes!$G$2:$G$17624,"&gt;="&amp;S307,crashes!$G$2:$G$17624,"&lt;"&amp;T307,crashes!$D$2:$D$17624,"="&amp;C307, crashes!$S$2:$S$17624, "&gt;="&amp;AE307, crashes!$S$2:$S$17624, "&lt;="&amp;AF307, crashes!$E$2:$E$17624, "="&amp;D307,  crashes!$R$2:$R$17624, "=Weekend", crashes!$N$2:$N$17624,"=ABC")</f>
        <v>0</v>
      </c>
      <c r="EC307" s="30">
        <f>COUNTIFS(crashes!$G$2:$G$17624,"&gt;="&amp;S307,crashes!$G$2:$G$17624,"&lt;"&amp;T307,crashes!$D$2:$D$17624,"="&amp;C307, crashes!$S$2:$S$17624, "&gt;="&amp;AE307, crashes!$S$2:$S$17624, "&lt;="&amp;AF307, crashes!$E$2:$E$17624, "="&amp;D307,  crashes!$R$2:$R$17624, "=Weekend", crashes!$N$2:$N$17624,"=O")</f>
        <v>0</v>
      </c>
      <c r="ED307" s="4">
        <f t="shared" si="59"/>
        <v>0</v>
      </c>
      <c r="EE307" s="4">
        <f t="shared" si="60"/>
        <v>0</v>
      </c>
      <c r="EF307" s="4">
        <f t="shared" si="61"/>
        <v>2</v>
      </c>
      <c r="EG307" s="4">
        <f t="shared" si="62"/>
        <v>0</v>
      </c>
      <c r="EH307" s="4">
        <f t="shared" si="63"/>
        <v>0</v>
      </c>
      <c r="EI307" s="50">
        <f t="shared" si="64"/>
        <v>2</v>
      </c>
      <c r="EJ307" s="4">
        <f t="shared" si="65"/>
        <v>2</v>
      </c>
      <c r="EK307" s="6"/>
      <c r="EL307" s="3">
        <v>2016</v>
      </c>
      <c r="EM307" s="3">
        <v>7.0999999999997954E-2</v>
      </c>
      <c r="EN307" s="3">
        <v>1.0800000000000001E-2</v>
      </c>
      <c r="EO307" s="3">
        <v>7.3800000000000003E-3</v>
      </c>
      <c r="EP307" s="3">
        <v>6.0000000000000001E-3</v>
      </c>
      <c r="EQ307" s="3">
        <v>6.3899999999999998E-3</v>
      </c>
      <c r="ER307" s="3">
        <v>1.4200000000000001E-2</v>
      </c>
      <c r="ES307" s="3">
        <v>3.807E-2</v>
      </c>
      <c r="ET307" s="3">
        <v>7.3669999999999999E-2</v>
      </c>
      <c r="EU307" s="3">
        <v>7.3039999999999994E-2</v>
      </c>
      <c r="EV307" s="3">
        <v>6.012E-2</v>
      </c>
      <c r="EW307" s="3">
        <v>5.8020000000000002E-2</v>
      </c>
      <c r="EX307" s="3">
        <v>5.7779999999999998E-2</v>
      </c>
      <c r="EY307" s="3">
        <v>5.6300000000000003E-2</v>
      </c>
      <c r="EZ307" s="3">
        <v>5.8310000000000001E-2</v>
      </c>
      <c r="FA307" s="3">
        <v>6.1039999999999997E-2</v>
      </c>
      <c r="FB307" s="3">
        <v>6.2770000000000006E-2</v>
      </c>
      <c r="FC307" s="3">
        <v>5.2220000000000003E-2</v>
      </c>
      <c r="FD307" s="3">
        <v>4.2070000000000003E-2</v>
      </c>
      <c r="FE307" s="3">
        <v>4.2720000000000001E-2</v>
      </c>
      <c r="FF307" s="3">
        <v>4.5940000000000002E-2</v>
      </c>
      <c r="FG307" s="3">
        <v>5.006E-2</v>
      </c>
      <c r="FH307" s="3">
        <v>4.2970000000000001E-2</v>
      </c>
      <c r="FI307" s="3">
        <v>3.6499999999999998E-2</v>
      </c>
      <c r="FJ307" s="3">
        <v>2.8549999999999999E-2</v>
      </c>
      <c r="FK307" s="3">
        <v>1.9130000000000001E-2</v>
      </c>
      <c r="FL307" s="3">
        <v>2016</v>
      </c>
      <c r="FM307" s="3">
        <v>7.0999999999997954E-2</v>
      </c>
      <c r="FN307" s="3">
        <v>2016</v>
      </c>
      <c r="FO307" s="51">
        <v>7.0999999999997954E-2</v>
      </c>
      <c r="FP307" s="51">
        <v>43.4</v>
      </c>
      <c r="FQ307" s="51">
        <v>1.8669999999999999E-2</v>
      </c>
      <c r="FR307" s="51">
        <v>1.184E-2</v>
      </c>
      <c r="FS307" s="3">
        <v>8.6E-3</v>
      </c>
      <c r="FT307" s="3">
        <v>6.5000000000000006E-3</v>
      </c>
      <c r="FU307" s="3">
        <v>7.3999999999999995E-3</v>
      </c>
      <c r="FV307" s="3">
        <v>1.2160000000000001E-2</v>
      </c>
      <c r="FW307" s="3">
        <v>2.1069999999999998E-2</v>
      </c>
      <c r="FX307" s="3">
        <v>3.0859999999999999E-2</v>
      </c>
      <c r="FY307" s="3">
        <v>4.1860000000000001E-2</v>
      </c>
      <c r="FZ307" s="3">
        <v>5.3629999999999997E-2</v>
      </c>
      <c r="GA307" s="3">
        <v>6.1855E-2</v>
      </c>
      <c r="GB307" s="3">
        <v>6.5434999999999993E-2</v>
      </c>
      <c r="GC307" s="3">
        <v>6.7015000000000005E-2</v>
      </c>
      <c r="GD307" s="3">
        <v>6.5939999999999999E-2</v>
      </c>
      <c r="GE307" s="3">
        <v>6.4500000000000002E-2</v>
      </c>
      <c r="GF307" s="3">
        <v>6.4005000000000006E-2</v>
      </c>
      <c r="GG307" s="3">
        <v>6.268E-2</v>
      </c>
      <c r="GH307" s="3">
        <v>6.0560000000000003E-2</v>
      </c>
      <c r="GI307" s="3">
        <v>5.8775000000000001E-2</v>
      </c>
      <c r="GJ307" s="3">
        <v>5.4754999999999998E-2</v>
      </c>
      <c r="GK307" s="3">
        <v>4.786E-2</v>
      </c>
      <c r="GL307" s="3">
        <v>4.2759999999999999E-2</v>
      </c>
      <c r="GM307" s="3">
        <v>3.5200000000000002E-2</v>
      </c>
      <c r="GN307" s="3">
        <v>2.5479999999999999E-2</v>
      </c>
      <c r="GO307" s="22"/>
      <c r="GP307" s="4">
        <f>'Hours of Operation'!C$41</f>
        <v>0</v>
      </c>
      <c r="GQ307" s="4">
        <f>'Hours of Operation'!D$41</f>
        <v>0</v>
      </c>
      <c r="GR307" s="4">
        <f>'Hours of Operation'!E$41</f>
        <v>0</v>
      </c>
      <c r="GS307" s="4">
        <f>'Hours of Operation'!F$41</f>
        <v>0</v>
      </c>
      <c r="GT307" s="4">
        <f>'Hours of Operation'!G$41</f>
        <v>0</v>
      </c>
      <c r="GU307" s="4">
        <f>'Hours of Operation'!H$41</f>
        <v>0</v>
      </c>
      <c r="GV307" s="4">
        <f>'Hours of Operation'!I$41</f>
        <v>0.11538461538461539</v>
      </c>
      <c r="GW307" s="4">
        <f>'Hours of Operation'!J$41</f>
        <v>0.96153846153846156</v>
      </c>
      <c r="GX307" s="4">
        <f>'Hours of Operation'!K$41</f>
        <v>0.96153846153846156</v>
      </c>
      <c r="GY307" s="4">
        <f>'Hours of Operation'!L$41</f>
        <v>0.96153846153846156</v>
      </c>
      <c r="GZ307" s="4">
        <f>'Hours of Operation'!M$41</f>
        <v>0.96153846153846156</v>
      </c>
      <c r="HA307" s="4">
        <f>'Hours of Operation'!N$41</f>
        <v>0</v>
      </c>
      <c r="HB307" s="4">
        <f>'Hours of Operation'!O$41</f>
        <v>0</v>
      </c>
      <c r="HC307" s="4">
        <f>'Hours of Operation'!P$41</f>
        <v>0</v>
      </c>
      <c r="HD307" s="4">
        <f>'Hours of Operation'!Q$41</f>
        <v>0.96153846153846156</v>
      </c>
      <c r="HE307" s="4">
        <f>'Hours of Operation'!R$41</f>
        <v>0.96153846153846156</v>
      </c>
      <c r="HF307" s="4">
        <f>'Hours of Operation'!S$41</f>
        <v>0.96153846153846156</v>
      </c>
      <c r="HG307" s="4">
        <f>'Hours of Operation'!T$41</f>
        <v>0.96153846153846156</v>
      </c>
      <c r="HH307" s="4">
        <f>'Hours of Operation'!U$41</f>
        <v>0.96153846153846156</v>
      </c>
      <c r="HI307" s="4">
        <f>'Hours of Operation'!V$41</f>
        <v>0.96153846153846156</v>
      </c>
      <c r="HJ307" s="4">
        <f>'Hours of Operation'!W$41</f>
        <v>0</v>
      </c>
      <c r="HK307" s="4">
        <f>'Hours of Operation'!X$41</f>
        <v>0</v>
      </c>
      <c r="HL307" s="4">
        <f>'Hours of Operation'!Y$41</f>
        <v>0</v>
      </c>
      <c r="HM307" s="4">
        <f>'Hours of Operation'!Z$41</f>
        <v>0</v>
      </c>
      <c r="HN307" s="4">
        <f>'Hours of Operation'!AA$41</f>
        <v>0</v>
      </c>
      <c r="HO307" s="4">
        <f>'Hours of Operation'!AB$41</f>
        <v>0</v>
      </c>
      <c r="HP307" s="4">
        <f>'Hours of Operation'!AC$41</f>
        <v>0</v>
      </c>
      <c r="HQ307" s="4">
        <f>'Hours of Operation'!AD$41</f>
        <v>0</v>
      </c>
      <c r="HR307" s="4">
        <f>'Hours of Operation'!AE$41</f>
        <v>0</v>
      </c>
      <c r="HS307" s="4">
        <f>'Hours of Operation'!AF$41</f>
        <v>0</v>
      </c>
      <c r="HT307" s="4">
        <f>'Hours of Operation'!AG$41</f>
        <v>0</v>
      </c>
      <c r="HU307" s="4">
        <f>'Hours of Operation'!AH$41</f>
        <v>0</v>
      </c>
      <c r="HV307" s="4">
        <f>'Hours of Operation'!AI$41</f>
        <v>0</v>
      </c>
      <c r="HW307" s="4">
        <f>'Hours of Operation'!AJ$41</f>
        <v>0</v>
      </c>
      <c r="HX307" s="4">
        <f>'Hours of Operation'!AK$41</f>
        <v>0</v>
      </c>
      <c r="HY307" s="4">
        <f>'Hours of Operation'!AL$41</f>
        <v>0</v>
      </c>
      <c r="HZ307" s="4">
        <f>'Hours of Operation'!AM$41</f>
        <v>0</v>
      </c>
      <c r="IA307" s="4">
        <f>'Hours of Operation'!AN$41</f>
        <v>0</v>
      </c>
      <c r="IB307" s="4">
        <f>'Hours of Operation'!AO$41</f>
        <v>0</v>
      </c>
      <c r="IC307" s="4">
        <f>'Hours of Operation'!AP$41</f>
        <v>0</v>
      </c>
      <c r="ID307" s="4">
        <f>'Hours of Operation'!AQ$41</f>
        <v>0</v>
      </c>
      <c r="IE307" s="4">
        <f>'Hours of Operation'!AR$41</f>
        <v>0</v>
      </c>
      <c r="IF307" s="4">
        <f>'Hours of Operation'!AS$41</f>
        <v>0</v>
      </c>
      <c r="IG307" s="4">
        <f>'Hours of Operation'!AT$41</f>
        <v>0</v>
      </c>
      <c r="IH307" s="4">
        <f>'Hours of Operation'!AU$41</f>
        <v>0</v>
      </c>
      <c r="II307" s="4">
        <f>'Hours of Operation'!AV$41</f>
        <v>0</v>
      </c>
      <c r="IJ307" s="4">
        <f>'Hours of Operation'!AW$41</f>
        <v>0</v>
      </c>
      <c r="IK307" s="4">
        <f>'Hours of Operation'!AX$41</f>
        <v>0</v>
      </c>
      <c r="IL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</row>
    <row r="308" spans="1:264" s="3" customFormat="1" ht="12" customHeight="1" x14ac:dyDescent="0.2">
      <c r="A308" s="4" t="s">
        <v>391</v>
      </c>
      <c r="B308" s="4" t="s">
        <v>218</v>
      </c>
      <c r="C308" s="4">
        <v>495</v>
      </c>
      <c r="D308" s="4" t="s">
        <v>91</v>
      </c>
      <c r="E308" s="4" t="s">
        <v>92</v>
      </c>
      <c r="F308" s="4" t="s">
        <v>68</v>
      </c>
      <c r="G308" s="4">
        <v>4</v>
      </c>
      <c r="H308" s="4" t="s">
        <v>167</v>
      </c>
      <c r="I308" s="4">
        <v>0</v>
      </c>
      <c r="J308" s="4">
        <v>0</v>
      </c>
      <c r="K308" s="4"/>
      <c r="L308" s="10">
        <v>42192</v>
      </c>
      <c r="M308" s="4" t="b">
        <v>1</v>
      </c>
      <c r="N308" s="4"/>
      <c r="O308" s="4"/>
      <c r="P308" s="4" t="s">
        <v>724</v>
      </c>
      <c r="Q308" s="4" t="s">
        <v>693</v>
      </c>
      <c r="R308" s="4" t="s">
        <v>695</v>
      </c>
      <c r="S308" s="4">
        <v>43.213999999999999</v>
      </c>
      <c r="T308" s="4">
        <v>43.304000000000002</v>
      </c>
      <c r="U308" s="4">
        <v>1</v>
      </c>
      <c r="V308" s="10">
        <v>43220</v>
      </c>
      <c r="W308" s="4">
        <v>1</v>
      </c>
      <c r="X308" s="14">
        <v>9.0000000000003411E-2</v>
      </c>
      <c r="Y308" s="14"/>
      <c r="Z308" s="16">
        <v>1</v>
      </c>
      <c r="AA308" s="4"/>
      <c r="AB308" s="4"/>
      <c r="AC308" s="4"/>
      <c r="AD308" s="4"/>
      <c r="AE308" s="10">
        <v>42192</v>
      </c>
      <c r="AF308" s="10">
        <v>43100</v>
      </c>
      <c r="AG308" s="16"/>
      <c r="AH308" s="16"/>
      <c r="AI308" s="16"/>
      <c r="AJ308" s="16"/>
      <c r="AK308" s="16">
        <v>96000</v>
      </c>
      <c r="AL308" s="16">
        <v>96000</v>
      </c>
      <c r="AM308" s="16">
        <v>96000</v>
      </c>
      <c r="AN308" s="16"/>
      <c r="AO308" s="4"/>
      <c r="AP308" s="4"/>
      <c r="AQ308" s="4"/>
      <c r="AR308" s="9">
        <v>11.611368290600034</v>
      </c>
      <c r="AS308" s="9">
        <v>15.893833349001305</v>
      </c>
      <c r="AT308" s="9">
        <v>1.5694610681229495</v>
      </c>
      <c r="AU308" s="9">
        <v>0</v>
      </c>
      <c r="AV308" s="9">
        <v>11.927984100927823</v>
      </c>
      <c r="AW308" s="9" t="b">
        <v>0</v>
      </c>
      <c r="AX308" s="9" t="b">
        <v>1</v>
      </c>
      <c r="AY308" s="9">
        <v>0</v>
      </c>
      <c r="AZ308" s="9">
        <v>0</v>
      </c>
      <c r="BA308" s="9">
        <v>0</v>
      </c>
      <c r="BB308" s="9">
        <v>0</v>
      </c>
      <c r="BC308" s="9">
        <v>16.564128418345067</v>
      </c>
      <c r="BD308" s="9">
        <v>3.7410061874105356</v>
      </c>
      <c r="BE308" s="9">
        <v>3.0272626240335967</v>
      </c>
      <c r="BF308" s="9" t="s">
        <v>216</v>
      </c>
      <c r="BG308" s="9">
        <v>11.666713712553893</v>
      </c>
      <c r="BH308" s="9"/>
      <c r="BI308" s="9"/>
      <c r="BJ308" s="4" t="s">
        <v>337</v>
      </c>
      <c r="BK308" s="14">
        <v>0.60200000000000387</v>
      </c>
      <c r="BL308" s="4">
        <v>0</v>
      </c>
      <c r="BM308" s="16"/>
      <c r="BN308" s="16"/>
      <c r="BO308" s="16"/>
      <c r="BP308" s="16"/>
      <c r="BQ308" s="16">
        <v>5701.1429381464131</v>
      </c>
      <c r="BR308" s="16">
        <v>5701.1429381464131</v>
      </c>
      <c r="BS308" s="16">
        <v>5701.1429381464131</v>
      </c>
      <c r="BT308" s="16"/>
      <c r="BU308" s="4"/>
      <c r="BV308" s="4">
        <v>0.51200000000000045</v>
      </c>
      <c r="BW308" s="16"/>
      <c r="BX308" s="16"/>
      <c r="BY308" s="16"/>
      <c r="BZ308" s="16"/>
      <c r="CA308" s="16">
        <v>4900</v>
      </c>
      <c r="CB308" s="16">
        <v>4900</v>
      </c>
      <c r="CC308" s="16">
        <v>4800</v>
      </c>
      <c r="CD308" s="16"/>
      <c r="CE308" s="16"/>
      <c r="CF308" s="16"/>
      <c r="CG308" s="16"/>
      <c r="CH308" s="16"/>
      <c r="CI308" s="16">
        <v>5701.1429381464131</v>
      </c>
      <c r="CJ308" s="16">
        <v>5701.1429381464131</v>
      </c>
      <c r="CK308" s="16">
        <v>5701.1429381464131</v>
      </c>
      <c r="CL308" s="16"/>
      <c r="CM308" s="16"/>
      <c r="CN308" s="16"/>
      <c r="CO308" s="16"/>
      <c r="CP308" s="16"/>
      <c r="CQ308" s="16"/>
      <c r="CR308" s="16"/>
      <c r="CS308" s="16"/>
      <c r="CT308" s="16"/>
      <c r="CU308" s="4">
        <v>0.96699999999999875</v>
      </c>
      <c r="CV308" s="4">
        <v>0.28499999999999659</v>
      </c>
      <c r="CW308" s="4"/>
      <c r="CX308" s="4" t="s">
        <v>325</v>
      </c>
      <c r="CY308" s="4" t="s">
        <v>367</v>
      </c>
      <c r="CZ308" s="22"/>
      <c r="DA308" s="4">
        <v>0</v>
      </c>
      <c r="DB308" s="4">
        <v>0</v>
      </c>
      <c r="DC308" s="4">
        <v>0</v>
      </c>
      <c r="DD308" s="4">
        <v>0</v>
      </c>
      <c r="DE308" s="4">
        <v>178</v>
      </c>
      <c r="DF308" s="4">
        <v>366</v>
      </c>
      <c r="DG308" s="4">
        <v>365</v>
      </c>
      <c r="DH308" s="4">
        <v>0</v>
      </c>
      <c r="DI308" s="16">
        <f t="shared" si="54"/>
        <v>96000</v>
      </c>
      <c r="DJ308" s="16">
        <f t="shared" si="55"/>
        <v>5701.1429381464131</v>
      </c>
      <c r="DK308" s="16">
        <f t="shared" si="56"/>
        <v>4859.8459845984598</v>
      </c>
      <c r="DL308" s="16">
        <f t="shared" si="57"/>
        <v>5701.1429381464131</v>
      </c>
      <c r="DM308" s="16">
        <f t="shared" si="58"/>
        <v>0</v>
      </c>
      <c r="DN308" s="22"/>
      <c r="DO308" s="4">
        <f>COUNTIFS(crashes!$G$2:$G$17624,"&gt;="&amp;S308,crashes!$G$2:$G$17624,"&lt;"&amp;T308,crashes!$D$2:$D$17624,"="&amp;C308, crashes!$S$2:$S$17624, "&gt;="&amp;AE308, crashes!$S$2:$S$17624, "&lt;="&amp;AF308, crashes!$E$2:$E$17624, "="&amp;D308 )</f>
        <v>10</v>
      </c>
      <c r="DP308" s="29">
        <f>COUNTIFS(crashes!$G$2:$G$17624,"&gt;="&amp;S308,crashes!$G$2:$G$17624,"&lt;"&amp;T308,crashes!$D$2:$D$17624,"="&amp;C308, crashes!$S$2:$S$17624, "&gt;="&amp;AE308, crashes!$S$2:$S$17624, "&lt;="&amp;AF308, crashes!$E$2:$E$17624, "="&amp;D308, crashes!$R$2:$R$17624, "=Weekday")</f>
        <v>8</v>
      </c>
      <c r="DQ308" s="29">
        <f>COUNTIFS(crashes!$G$2:$G$17624,"&gt;="&amp;S308,crashes!$G$2:$G$17624,"&lt;"&amp;T308,crashes!$D$2:$D$17624,"="&amp;C308, crashes!$S$2:$S$17624, "&gt;="&amp;AE308, crashes!$S$2:$S$17624, "&lt;="&amp;AF308, crashes!$E$2:$E$17624, "="&amp;D308, crashes!$R$2:$R$17624, "=Weekend")</f>
        <v>2</v>
      </c>
      <c r="DR308" s="30">
        <f>COUNTIFS(crashes!$G$2:$G$17624,"&gt;="&amp;S308,crashes!$G$2:$G$17624,"&lt;"&amp;T308,crashes!$D$2:$D$17624,"="&amp;C308, crashes!$S$2:$S$17624, "&gt;="&amp;AE308, crashes!$S$2:$S$17624, "&lt;="&amp;AF308, crashes!$E$2:$E$17624, "="&amp;D308,  crashes!$R$2:$R$17624, "=Weekday", crashes!$N$2:$N$17624,"=K")</f>
        <v>0</v>
      </c>
      <c r="DS308" s="30">
        <f>COUNTIFS(crashes!$G$2:$G$17624,"&gt;="&amp;S308,crashes!$G$2:$G$17624,"&lt;"&amp;T308,crashes!$D$2:$D$17624,"="&amp;C308, crashes!$S$2:$S$17624, "&gt;="&amp;AE308, crashes!$S$2:$S$17624, "&lt;="&amp;AF308, crashes!$E$2:$E$17624, "="&amp;D308,  crashes!$R$2:$R$17624, "=Weekday", crashes!$N$2:$N$17624,"=A")</f>
        <v>0</v>
      </c>
      <c r="DT308" s="30">
        <f>COUNTIFS(crashes!$G$2:$G$17624,"&gt;="&amp;S308,crashes!$G$2:$G$17624,"&lt;"&amp;T308,crashes!$D$2:$D$17624,"="&amp;C308, crashes!$S$2:$S$17624, "&gt;="&amp;AE308, crashes!$S$2:$S$17624, "&lt;="&amp;AF308, crashes!$E$2:$E$17624, "="&amp;D308,  crashes!$R$2:$R$17624, "=Weekday", crashes!$N$2:$N$17624,"=B")</f>
        <v>3</v>
      </c>
      <c r="DU308" s="30">
        <f>COUNTIFS(crashes!$G$2:$G$17624,"&gt;="&amp;S308,crashes!$G$2:$G$17624,"&lt;"&amp;T308,crashes!$D$2:$D$17624,"="&amp;C308, crashes!$S$2:$S$17624, "&gt;="&amp;AE308, crashes!$S$2:$S$17624, "&lt;="&amp;AF308, crashes!$E$2:$E$17624, "="&amp;D308,  crashes!$R$2:$R$17624, "=Weekday", crashes!$N$2:$N$17624,"=C")</f>
        <v>0</v>
      </c>
      <c r="DV308" s="30">
        <f>COUNTIFS(crashes!$G$2:$G$17624,"&gt;="&amp;S308,crashes!$G$2:$G$17624,"&lt;"&amp;T308,crashes!$D$2:$D$17624,"="&amp;C308, crashes!$S$2:$S$17624, "&gt;="&amp;AE308, crashes!$S$2:$S$17624, "&lt;="&amp;AF308, crashes!$E$2:$E$17624, "="&amp;D308,  crashes!$R$2:$R$17624, "=Weekday", crashes!$N$2:$N$17624,"=ABC")</f>
        <v>0</v>
      </c>
      <c r="DW308" s="30">
        <f>COUNTIFS(crashes!$G$2:$G$17624,"&gt;="&amp;S308,crashes!$G$2:$G$17624,"&lt;"&amp;T308,crashes!$D$2:$D$17624,"="&amp;C308, crashes!$S$2:$S$17624, "&gt;="&amp;AE308, crashes!$S$2:$S$17624, "&lt;="&amp;AF308, crashes!$E$2:$E$17624, "="&amp;D308,  crashes!$R$2:$R$17624, "=Weekday", crashes!$N$2:$N$17624,"=O")</f>
        <v>5</v>
      </c>
      <c r="DX308" s="30">
        <f>COUNTIFS(crashes!$G$2:$G$17624,"&gt;="&amp;S308,crashes!$G$2:$G$17624,"&lt;"&amp;T308,crashes!$D$2:$D$17624,"="&amp;C308, crashes!$S$2:$S$17624, "&gt;="&amp;AE308, crashes!$S$2:$S$17624, "&lt;="&amp;AF308, crashes!$E$2:$E$17624, "="&amp;D308,  crashes!$R$2:$R$17624, "=Weekend", crashes!$N$2:$N$17624,"=K")</f>
        <v>0</v>
      </c>
      <c r="DY308" s="30">
        <f>COUNTIFS(crashes!$G$2:$G$17624,"&gt;="&amp;S308,crashes!$G$2:$G$17624,"&lt;"&amp;T308,crashes!$D$2:$D$17624,"="&amp;C308, crashes!$S$2:$S$17624, "&gt;="&amp;AE308, crashes!$S$2:$S$17624, "&lt;="&amp;AF308, crashes!$E$2:$E$17624, "="&amp;D308,  crashes!$R$2:$R$17624, "=Weekend", crashes!$N$2:$N$17624,"=A")</f>
        <v>0</v>
      </c>
      <c r="DZ308" s="30">
        <f>COUNTIFS(crashes!$G$2:$G$17624,"&gt;="&amp;S308,crashes!$G$2:$G$17624,"&lt;"&amp;T308,crashes!$D$2:$D$17624,"="&amp;C308, crashes!$S$2:$S$17624, "&gt;="&amp;AE308, crashes!$S$2:$S$17624, "&lt;="&amp;AF308, crashes!$E$2:$E$17624, "="&amp;D308,  crashes!$R$2:$R$17624, "=Weekend", crashes!$N$2:$N$17624,"=B")</f>
        <v>0</v>
      </c>
      <c r="EA308" s="30">
        <f>COUNTIFS(crashes!$G$2:$G$17624,"&gt;="&amp;S308,crashes!$G$2:$G$17624,"&lt;"&amp;T308,crashes!$D$2:$D$17624,"="&amp;C308, crashes!$S$2:$S$17624, "&gt;="&amp;AE308, crashes!$S$2:$S$17624, "&lt;="&amp;AF308, crashes!$E$2:$E$17624, "="&amp;D308,  crashes!$R$2:$R$17624, "=Weekend", crashes!$N$2:$N$17624,"=C")</f>
        <v>0</v>
      </c>
      <c r="EB308" s="30">
        <f>COUNTIFS(crashes!$G$2:$G$17624,"&gt;="&amp;S308,crashes!$G$2:$G$17624,"&lt;"&amp;T308,crashes!$D$2:$D$17624,"="&amp;C308, crashes!$S$2:$S$17624, "&gt;="&amp;AE308, crashes!$S$2:$S$17624, "&lt;="&amp;AF308, crashes!$E$2:$E$17624, "="&amp;D308,  crashes!$R$2:$R$17624, "=Weekend", crashes!$N$2:$N$17624,"=ABC")</f>
        <v>0</v>
      </c>
      <c r="EC308" s="30">
        <f>COUNTIFS(crashes!$G$2:$G$17624,"&gt;="&amp;S308,crashes!$G$2:$G$17624,"&lt;"&amp;T308,crashes!$D$2:$D$17624,"="&amp;C308, crashes!$S$2:$S$17624, "&gt;="&amp;AE308, crashes!$S$2:$S$17624, "&lt;="&amp;AF308, crashes!$E$2:$E$17624, "="&amp;D308,  crashes!$R$2:$R$17624, "=Weekend", crashes!$N$2:$N$17624,"=O")</f>
        <v>2</v>
      </c>
      <c r="ED308" s="4">
        <f t="shared" si="59"/>
        <v>0</v>
      </c>
      <c r="EE308" s="4">
        <f t="shared" si="60"/>
        <v>0</v>
      </c>
      <c r="EF308" s="4">
        <f t="shared" si="61"/>
        <v>3</v>
      </c>
      <c r="EG308" s="4">
        <f t="shared" si="62"/>
        <v>0</v>
      </c>
      <c r="EH308" s="4">
        <f t="shared" si="63"/>
        <v>0</v>
      </c>
      <c r="EI308" s="50">
        <f t="shared" si="64"/>
        <v>3</v>
      </c>
      <c r="EJ308" s="4">
        <f t="shared" si="65"/>
        <v>7</v>
      </c>
      <c r="EK308" s="6"/>
      <c r="EL308" s="3">
        <v>2016</v>
      </c>
      <c r="EM308" s="3">
        <v>0.10199999999999676</v>
      </c>
      <c r="EN308" s="3">
        <v>1.0800000000000001E-2</v>
      </c>
      <c r="EO308" s="3">
        <v>7.3800000000000003E-3</v>
      </c>
      <c r="EP308" s="3">
        <v>6.0000000000000001E-3</v>
      </c>
      <c r="EQ308" s="3">
        <v>6.3899999999999998E-3</v>
      </c>
      <c r="ER308" s="3">
        <v>1.4200000000000001E-2</v>
      </c>
      <c r="ES308" s="3">
        <v>3.807E-2</v>
      </c>
      <c r="ET308" s="3">
        <v>7.3669999999999999E-2</v>
      </c>
      <c r="EU308" s="3">
        <v>7.3039999999999994E-2</v>
      </c>
      <c r="EV308" s="3">
        <v>6.012E-2</v>
      </c>
      <c r="EW308" s="3">
        <v>5.8020000000000002E-2</v>
      </c>
      <c r="EX308" s="3">
        <v>5.7779999999999998E-2</v>
      </c>
      <c r="EY308" s="3">
        <v>5.6300000000000003E-2</v>
      </c>
      <c r="EZ308" s="3">
        <v>5.8310000000000001E-2</v>
      </c>
      <c r="FA308" s="3">
        <v>6.1039999999999997E-2</v>
      </c>
      <c r="FB308" s="3">
        <v>6.2770000000000006E-2</v>
      </c>
      <c r="FC308" s="3">
        <v>5.2220000000000003E-2</v>
      </c>
      <c r="FD308" s="3">
        <v>4.2070000000000003E-2</v>
      </c>
      <c r="FE308" s="3">
        <v>4.2720000000000001E-2</v>
      </c>
      <c r="FF308" s="3">
        <v>4.5940000000000002E-2</v>
      </c>
      <c r="FG308" s="3">
        <v>5.006E-2</v>
      </c>
      <c r="FH308" s="3">
        <v>4.2970000000000001E-2</v>
      </c>
      <c r="FI308" s="3">
        <v>3.6499999999999998E-2</v>
      </c>
      <c r="FJ308" s="3">
        <v>2.8549999999999999E-2</v>
      </c>
      <c r="FK308" s="3">
        <v>1.9130000000000001E-2</v>
      </c>
      <c r="FL308" s="3">
        <v>2016</v>
      </c>
      <c r="FM308" s="3">
        <v>0.10199999999999676</v>
      </c>
      <c r="FN308" s="3">
        <v>2016</v>
      </c>
      <c r="FO308" s="51">
        <v>0.10199999999999676</v>
      </c>
      <c r="FP308" s="51">
        <v>43.4</v>
      </c>
      <c r="FQ308" s="51">
        <v>1.8669999999999999E-2</v>
      </c>
      <c r="FR308" s="51">
        <v>1.184E-2</v>
      </c>
      <c r="FS308" s="3">
        <v>8.6E-3</v>
      </c>
      <c r="FT308" s="3">
        <v>6.5000000000000006E-3</v>
      </c>
      <c r="FU308" s="3">
        <v>7.3999999999999995E-3</v>
      </c>
      <c r="FV308" s="3">
        <v>1.2160000000000001E-2</v>
      </c>
      <c r="FW308" s="3">
        <v>2.1069999999999998E-2</v>
      </c>
      <c r="FX308" s="3">
        <v>3.0859999999999999E-2</v>
      </c>
      <c r="FY308" s="3">
        <v>4.1860000000000001E-2</v>
      </c>
      <c r="FZ308" s="3">
        <v>5.3629999999999997E-2</v>
      </c>
      <c r="GA308" s="3">
        <v>6.1855E-2</v>
      </c>
      <c r="GB308" s="3">
        <v>6.5434999999999993E-2</v>
      </c>
      <c r="GC308" s="3">
        <v>6.7015000000000005E-2</v>
      </c>
      <c r="GD308" s="3">
        <v>6.5939999999999999E-2</v>
      </c>
      <c r="GE308" s="3">
        <v>6.4500000000000002E-2</v>
      </c>
      <c r="GF308" s="3">
        <v>6.4005000000000006E-2</v>
      </c>
      <c r="GG308" s="3">
        <v>6.268E-2</v>
      </c>
      <c r="GH308" s="3">
        <v>6.0560000000000003E-2</v>
      </c>
      <c r="GI308" s="3">
        <v>5.8775000000000001E-2</v>
      </c>
      <c r="GJ308" s="3">
        <v>5.4754999999999998E-2</v>
      </c>
      <c r="GK308" s="3">
        <v>4.786E-2</v>
      </c>
      <c r="GL308" s="3">
        <v>4.2759999999999999E-2</v>
      </c>
      <c r="GM308" s="3">
        <v>3.5200000000000002E-2</v>
      </c>
      <c r="GN308" s="3">
        <v>2.5479999999999999E-2</v>
      </c>
      <c r="GO308" s="22"/>
      <c r="GP308" s="4">
        <f>'Hours of Operation'!C$41</f>
        <v>0</v>
      </c>
      <c r="GQ308" s="4">
        <f>'Hours of Operation'!D$41</f>
        <v>0</v>
      </c>
      <c r="GR308" s="4">
        <f>'Hours of Operation'!E$41</f>
        <v>0</v>
      </c>
      <c r="GS308" s="4">
        <f>'Hours of Operation'!F$41</f>
        <v>0</v>
      </c>
      <c r="GT308" s="4">
        <f>'Hours of Operation'!G$41</f>
        <v>0</v>
      </c>
      <c r="GU308" s="4">
        <f>'Hours of Operation'!H$41</f>
        <v>0</v>
      </c>
      <c r="GV308" s="4">
        <f>'Hours of Operation'!I$41</f>
        <v>0.11538461538461539</v>
      </c>
      <c r="GW308" s="4">
        <f>'Hours of Operation'!J$41</f>
        <v>0.96153846153846156</v>
      </c>
      <c r="GX308" s="4">
        <f>'Hours of Operation'!K$41</f>
        <v>0.96153846153846156</v>
      </c>
      <c r="GY308" s="4">
        <f>'Hours of Operation'!L$41</f>
        <v>0.96153846153846156</v>
      </c>
      <c r="GZ308" s="4">
        <f>'Hours of Operation'!M$41</f>
        <v>0.96153846153846156</v>
      </c>
      <c r="HA308" s="4">
        <f>'Hours of Operation'!N$41</f>
        <v>0</v>
      </c>
      <c r="HB308" s="4">
        <f>'Hours of Operation'!O$41</f>
        <v>0</v>
      </c>
      <c r="HC308" s="4">
        <f>'Hours of Operation'!P$41</f>
        <v>0</v>
      </c>
      <c r="HD308" s="4">
        <f>'Hours of Operation'!Q$41</f>
        <v>0.96153846153846156</v>
      </c>
      <c r="HE308" s="4">
        <f>'Hours of Operation'!R$41</f>
        <v>0.96153846153846156</v>
      </c>
      <c r="HF308" s="4">
        <f>'Hours of Operation'!S$41</f>
        <v>0.96153846153846156</v>
      </c>
      <c r="HG308" s="4">
        <f>'Hours of Operation'!T$41</f>
        <v>0.96153846153846156</v>
      </c>
      <c r="HH308" s="4">
        <f>'Hours of Operation'!U$41</f>
        <v>0.96153846153846156</v>
      </c>
      <c r="HI308" s="4">
        <f>'Hours of Operation'!V$41</f>
        <v>0.96153846153846156</v>
      </c>
      <c r="HJ308" s="4">
        <f>'Hours of Operation'!W$41</f>
        <v>0</v>
      </c>
      <c r="HK308" s="4">
        <f>'Hours of Operation'!X$41</f>
        <v>0</v>
      </c>
      <c r="HL308" s="4">
        <f>'Hours of Operation'!Y$41</f>
        <v>0</v>
      </c>
      <c r="HM308" s="4">
        <f>'Hours of Operation'!Z$41</f>
        <v>0</v>
      </c>
      <c r="HN308" s="4">
        <f>'Hours of Operation'!AA$41</f>
        <v>0</v>
      </c>
      <c r="HO308" s="4">
        <f>'Hours of Operation'!AB$41</f>
        <v>0</v>
      </c>
      <c r="HP308" s="4">
        <f>'Hours of Operation'!AC$41</f>
        <v>0</v>
      </c>
      <c r="HQ308" s="4">
        <f>'Hours of Operation'!AD$41</f>
        <v>0</v>
      </c>
      <c r="HR308" s="4">
        <f>'Hours of Operation'!AE$41</f>
        <v>0</v>
      </c>
      <c r="HS308" s="4">
        <f>'Hours of Operation'!AF$41</f>
        <v>0</v>
      </c>
      <c r="HT308" s="4">
        <f>'Hours of Operation'!AG$41</f>
        <v>0</v>
      </c>
      <c r="HU308" s="4">
        <f>'Hours of Operation'!AH$41</f>
        <v>0</v>
      </c>
      <c r="HV308" s="4">
        <f>'Hours of Operation'!AI$41</f>
        <v>0</v>
      </c>
      <c r="HW308" s="4">
        <f>'Hours of Operation'!AJ$41</f>
        <v>0</v>
      </c>
      <c r="HX308" s="4">
        <f>'Hours of Operation'!AK$41</f>
        <v>0</v>
      </c>
      <c r="HY308" s="4">
        <f>'Hours of Operation'!AL$41</f>
        <v>0</v>
      </c>
      <c r="HZ308" s="4">
        <f>'Hours of Operation'!AM$41</f>
        <v>0</v>
      </c>
      <c r="IA308" s="4">
        <f>'Hours of Operation'!AN$41</f>
        <v>0</v>
      </c>
      <c r="IB308" s="4">
        <f>'Hours of Operation'!AO$41</f>
        <v>0</v>
      </c>
      <c r="IC308" s="4">
        <f>'Hours of Operation'!AP$41</f>
        <v>0</v>
      </c>
      <c r="ID308" s="4">
        <f>'Hours of Operation'!AQ$41</f>
        <v>0</v>
      </c>
      <c r="IE308" s="4">
        <f>'Hours of Operation'!AR$41</f>
        <v>0</v>
      </c>
      <c r="IF308" s="4">
        <f>'Hours of Operation'!AS$41</f>
        <v>0</v>
      </c>
      <c r="IG308" s="4">
        <f>'Hours of Operation'!AT$41</f>
        <v>0</v>
      </c>
      <c r="IH308" s="4">
        <f>'Hours of Operation'!AU$41</f>
        <v>0</v>
      </c>
      <c r="II308" s="4">
        <f>'Hours of Operation'!AV$41</f>
        <v>0</v>
      </c>
      <c r="IJ308" s="4">
        <f>'Hours of Operation'!AW$41</f>
        <v>0</v>
      </c>
      <c r="IK308" s="4">
        <f>'Hours of Operation'!AX$41</f>
        <v>0</v>
      </c>
      <c r="IL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</row>
    <row r="309" spans="1:264" s="3" customFormat="1" ht="12" customHeight="1" x14ac:dyDescent="0.2">
      <c r="A309" s="4" t="s">
        <v>391</v>
      </c>
      <c r="B309" s="4" t="s">
        <v>218</v>
      </c>
      <c r="C309" s="4">
        <v>495</v>
      </c>
      <c r="D309" s="4" t="s">
        <v>91</v>
      </c>
      <c r="E309" s="4" t="s">
        <v>192</v>
      </c>
      <c r="F309" s="4" t="s">
        <v>68</v>
      </c>
      <c r="G309" s="4">
        <v>4</v>
      </c>
      <c r="H309" s="4" t="s">
        <v>167</v>
      </c>
      <c r="I309" s="4">
        <v>0</v>
      </c>
      <c r="J309" s="4">
        <v>0</v>
      </c>
      <c r="K309" s="4"/>
      <c r="L309" s="10">
        <v>42192</v>
      </c>
      <c r="M309" s="4" t="b">
        <v>1</v>
      </c>
      <c r="N309" s="4"/>
      <c r="O309" s="4"/>
      <c r="P309" s="4" t="s">
        <v>725</v>
      </c>
      <c r="Q309" s="4" t="s">
        <v>691</v>
      </c>
      <c r="R309" s="4" t="s">
        <v>693</v>
      </c>
      <c r="S309" s="4">
        <v>42.929000000000002</v>
      </c>
      <c r="T309" s="4">
        <v>43.213999999999999</v>
      </c>
      <c r="U309" s="4">
        <v>1</v>
      </c>
      <c r="V309" s="10">
        <v>43220</v>
      </c>
      <c r="W309" s="4">
        <v>1</v>
      </c>
      <c r="X309" s="14">
        <v>0.28499999999999659</v>
      </c>
      <c r="Y309" s="14"/>
      <c r="Z309" s="16"/>
      <c r="AA309" s="4"/>
      <c r="AB309" s="4"/>
      <c r="AC309" s="4" t="s">
        <v>188</v>
      </c>
      <c r="AD309" s="4"/>
      <c r="AE309" s="10">
        <v>42192</v>
      </c>
      <c r="AF309" s="10">
        <v>43100</v>
      </c>
      <c r="AG309" s="16"/>
      <c r="AH309" s="16"/>
      <c r="AI309" s="16"/>
      <c r="AJ309" s="16"/>
      <c r="AK309" s="16">
        <v>96243.055811393569</v>
      </c>
      <c r="AL309" s="16">
        <v>96243.055811393569</v>
      </c>
      <c r="AM309" s="16">
        <v>96143.055811393569</v>
      </c>
      <c r="AN309" s="16"/>
      <c r="AO309" s="4">
        <v>0.28499999999999998</v>
      </c>
      <c r="AP309" s="4">
        <v>1969</v>
      </c>
      <c r="AQ309" s="4">
        <v>0.28499999999999998</v>
      </c>
      <c r="AR309" s="9">
        <v>11.856730949507506</v>
      </c>
      <c r="AS309" s="9">
        <v>12.856278292871346</v>
      </c>
      <c r="AT309" s="9">
        <v>2.2101967943773531</v>
      </c>
      <c r="AU309" s="9">
        <v>0</v>
      </c>
      <c r="AV309" s="9">
        <v>11.76214274581563</v>
      </c>
      <c r="AW309" s="9" t="b">
        <v>0</v>
      </c>
      <c r="AX309" s="9" t="b">
        <v>1</v>
      </c>
      <c r="AY309" s="9">
        <v>0</v>
      </c>
      <c r="AZ309" s="9">
        <v>0</v>
      </c>
      <c r="BA309" s="9">
        <v>1239.1229834971996</v>
      </c>
      <c r="BB309" s="9">
        <v>1</v>
      </c>
      <c r="BC309" s="9">
        <v>15.694066744076949</v>
      </c>
      <c r="BD309" s="9">
        <v>3.4731889555605822</v>
      </c>
      <c r="BE309" s="9">
        <v>2.82597921884939</v>
      </c>
      <c r="BF309" s="9" t="s">
        <v>216</v>
      </c>
      <c r="BG309" s="9">
        <v>10.406321674328582</v>
      </c>
      <c r="BH309" s="9"/>
      <c r="BI309" s="9"/>
      <c r="BJ309" s="4" t="s">
        <v>337</v>
      </c>
      <c r="BK309" s="14">
        <v>0.60200000000000387</v>
      </c>
      <c r="BL309" s="4">
        <v>8.4000000000003183E-2</v>
      </c>
      <c r="BM309" s="16"/>
      <c r="BN309" s="16"/>
      <c r="BO309" s="16"/>
      <c r="BP309" s="16"/>
      <c r="BQ309" s="16">
        <v>5701.1429381464131</v>
      </c>
      <c r="BR309" s="16">
        <v>5701.1429381464131</v>
      </c>
      <c r="BS309" s="16">
        <v>5701.1429381464131</v>
      </c>
      <c r="BT309" s="16"/>
      <c r="BU309" s="4">
        <v>0.152</v>
      </c>
      <c r="BV309" s="4">
        <v>0.22700000000000387</v>
      </c>
      <c r="BW309" s="16"/>
      <c r="BX309" s="16"/>
      <c r="BY309" s="16"/>
      <c r="BZ309" s="16"/>
      <c r="CA309" s="16">
        <v>4900</v>
      </c>
      <c r="CB309" s="16">
        <v>4900</v>
      </c>
      <c r="CC309" s="16">
        <v>4800</v>
      </c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4">
        <v>1.0570000000000022</v>
      </c>
      <c r="CV309" s="4">
        <v>0</v>
      </c>
      <c r="CW309" s="4"/>
      <c r="CX309" s="4" t="s">
        <v>325</v>
      </c>
      <c r="CY309" s="4" t="s">
        <v>367</v>
      </c>
      <c r="CZ309" s="22"/>
      <c r="DA309" s="4">
        <v>0</v>
      </c>
      <c r="DB309" s="4">
        <v>0</v>
      </c>
      <c r="DC309" s="4">
        <v>0</v>
      </c>
      <c r="DD309" s="4">
        <v>0</v>
      </c>
      <c r="DE309" s="4">
        <v>178</v>
      </c>
      <c r="DF309" s="4">
        <v>366</v>
      </c>
      <c r="DG309" s="4">
        <v>365</v>
      </c>
      <c r="DH309" s="4">
        <v>0</v>
      </c>
      <c r="DI309" s="16">
        <f t="shared" si="54"/>
        <v>96202.901795992031</v>
      </c>
      <c r="DJ309" s="16">
        <f t="shared" si="55"/>
        <v>5701.1429381464131</v>
      </c>
      <c r="DK309" s="16">
        <f t="shared" si="56"/>
        <v>4859.8459845984598</v>
      </c>
      <c r="DL309" s="16">
        <f t="shared" si="57"/>
        <v>0</v>
      </c>
      <c r="DM309" s="16">
        <f t="shared" si="58"/>
        <v>0</v>
      </c>
      <c r="DN309" s="22"/>
      <c r="DO309" s="4">
        <f>COUNTIFS(crashes!$G$2:$G$17624,"&gt;="&amp;S309,crashes!$G$2:$G$17624,"&lt;"&amp;T309,crashes!$D$2:$D$17624,"="&amp;C309, crashes!$S$2:$S$17624, "&gt;="&amp;AE309, crashes!$S$2:$S$17624, "&lt;="&amp;AF309, crashes!$E$2:$E$17624, "="&amp;D309 )</f>
        <v>39</v>
      </c>
      <c r="DP309" s="29">
        <f>COUNTIFS(crashes!$G$2:$G$17624,"&gt;="&amp;S309,crashes!$G$2:$G$17624,"&lt;"&amp;T309,crashes!$D$2:$D$17624,"="&amp;C309, crashes!$S$2:$S$17624, "&gt;="&amp;AE309, crashes!$S$2:$S$17624, "&lt;="&amp;AF309, crashes!$E$2:$E$17624, "="&amp;D309, crashes!$R$2:$R$17624, "=Weekday")</f>
        <v>35</v>
      </c>
      <c r="DQ309" s="29">
        <f>COUNTIFS(crashes!$G$2:$G$17624,"&gt;="&amp;S309,crashes!$G$2:$G$17624,"&lt;"&amp;T309,crashes!$D$2:$D$17624,"="&amp;C309, crashes!$S$2:$S$17624, "&gt;="&amp;AE309, crashes!$S$2:$S$17624, "&lt;="&amp;AF309, crashes!$E$2:$E$17624, "="&amp;D309, crashes!$R$2:$R$17624, "=Weekend")</f>
        <v>4</v>
      </c>
      <c r="DR309" s="30">
        <f>COUNTIFS(crashes!$G$2:$G$17624,"&gt;="&amp;S309,crashes!$G$2:$G$17624,"&lt;"&amp;T309,crashes!$D$2:$D$17624,"="&amp;C309, crashes!$S$2:$S$17624, "&gt;="&amp;AE309, crashes!$S$2:$S$17624, "&lt;="&amp;AF309, crashes!$E$2:$E$17624, "="&amp;D309,  crashes!$R$2:$R$17624, "=Weekday", crashes!$N$2:$N$17624,"=K")</f>
        <v>0</v>
      </c>
      <c r="DS309" s="30">
        <f>COUNTIFS(crashes!$G$2:$G$17624,"&gt;="&amp;S309,crashes!$G$2:$G$17624,"&lt;"&amp;T309,crashes!$D$2:$D$17624,"="&amp;C309, crashes!$S$2:$S$17624, "&gt;="&amp;AE309, crashes!$S$2:$S$17624, "&lt;="&amp;AF309, crashes!$E$2:$E$17624, "="&amp;D309,  crashes!$R$2:$R$17624, "=Weekday", crashes!$N$2:$N$17624,"=A")</f>
        <v>0</v>
      </c>
      <c r="DT309" s="30">
        <f>COUNTIFS(crashes!$G$2:$G$17624,"&gt;="&amp;S309,crashes!$G$2:$G$17624,"&lt;"&amp;T309,crashes!$D$2:$D$17624,"="&amp;C309, crashes!$S$2:$S$17624, "&gt;="&amp;AE309, crashes!$S$2:$S$17624, "&lt;="&amp;AF309, crashes!$E$2:$E$17624, "="&amp;D309,  crashes!$R$2:$R$17624, "=Weekday", crashes!$N$2:$N$17624,"=B")</f>
        <v>9</v>
      </c>
      <c r="DU309" s="30">
        <f>COUNTIFS(crashes!$G$2:$G$17624,"&gt;="&amp;S309,crashes!$G$2:$G$17624,"&lt;"&amp;T309,crashes!$D$2:$D$17624,"="&amp;C309, crashes!$S$2:$S$17624, "&gt;="&amp;AE309, crashes!$S$2:$S$17624, "&lt;="&amp;AF309, crashes!$E$2:$E$17624, "="&amp;D309,  crashes!$R$2:$R$17624, "=Weekday", crashes!$N$2:$N$17624,"=C")</f>
        <v>0</v>
      </c>
      <c r="DV309" s="30">
        <f>COUNTIFS(crashes!$G$2:$G$17624,"&gt;="&amp;S309,crashes!$G$2:$G$17624,"&lt;"&amp;T309,crashes!$D$2:$D$17624,"="&amp;C309, crashes!$S$2:$S$17624, "&gt;="&amp;AE309, crashes!$S$2:$S$17624, "&lt;="&amp;AF309, crashes!$E$2:$E$17624, "="&amp;D309,  crashes!$R$2:$R$17624, "=Weekday", crashes!$N$2:$N$17624,"=ABC")</f>
        <v>0</v>
      </c>
      <c r="DW309" s="30">
        <f>COUNTIFS(crashes!$G$2:$G$17624,"&gt;="&amp;S309,crashes!$G$2:$G$17624,"&lt;"&amp;T309,crashes!$D$2:$D$17624,"="&amp;C309, crashes!$S$2:$S$17624, "&gt;="&amp;AE309, crashes!$S$2:$S$17624, "&lt;="&amp;AF309, crashes!$E$2:$E$17624, "="&amp;D309,  crashes!$R$2:$R$17624, "=Weekday", crashes!$N$2:$N$17624,"=O")</f>
        <v>26</v>
      </c>
      <c r="DX309" s="30">
        <f>COUNTIFS(crashes!$G$2:$G$17624,"&gt;="&amp;S309,crashes!$G$2:$G$17624,"&lt;"&amp;T309,crashes!$D$2:$D$17624,"="&amp;C309, crashes!$S$2:$S$17624, "&gt;="&amp;AE309, crashes!$S$2:$S$17624, "&lt;="&amp;AF309, crashes!$E$2:$E$17624, "="&amp;D309,  crashes!$R$2:$R$17624, "=Weekend", crashes!$N$2:$N$17624,"=K")</f>
        <v>0</v>
      </c>
      <c r="DY309" s="30">
        <f>COUNTIFS(crashes!$G$2:$G$17624,"&gt;="&amp;S309,crashes!$G$2:$G$17624,"&lt;"&amp;T309,crashes!$D$2:$D$17624,"="&amp;C309, crashes!$S$2:$S$17624, "&gt;="&amp;AE309, crashes!$S$2:$S$17624, "&lt;="&amp;AF309, crashes!$E$2:$E$17624, "="&amp;D309,  crashes!$R$2:$R$17624, "=Weekend", crashes!$N$2:$N$17624,"=A")</f>
        <v>0</v>
      </c>
      <c r="DZ309" s="30">
        <f>COUNTIFS(crashes!$G$2:$G$17624,"&gt;="&amp;S309,crashes!$G$2:$G$17624,"&lt;"&amp;T309,crashes!$D$2:$D$17624,"="&amp;C309, crashes!$S$2:$S$17624, "&gt;="&amp;AE309, crashes!$S$2:$S$17624, "&lt;="&amp;AF309, crashes!$E$2:$E$17624, "="&amp;D309,  crashes!$R$2:$R$17624, "=Weekend", crashes!$N$2:$N$17624,"=B")</f>
        <v>2</v>
      </c>
      <c r="EA309" s="30">
        <f>COUNTIFS(crashes!$G$2:$G$17624,"&gt;="&amp;S309,crashes!$G$2:$G$17624,"&lt;"&amp;T309,crashes!$D$2:$D$17624,"="&amp;C309, crashes!$S$2:$S$17624, "&gt;="&amp;AE309, crashes!$S$2:$S$17624, "&lt;="&amp;AF309, crashes!$E$2:$E$17624, "="&amp;D309,  crashes!$R$2:$R$17624, "=Weekend", crashes!$N$2:$N$17624,"=C")</f>
        <v>0</v>
      </c>
      <c r="EB309" s="30">
        <f>COUNTIFS(crashes!$G$2:$G$17624,"&gt;="&amp;S309,crashes!$G$2:$G$17624,"&lt;"&amp;T309,crashes!$D$2:$D$17624,"="&amp;C309, crashes!$S$2:$S$17624, "&gt;="&amp;AE309, crashes!$S$2:$S$17624, "&lt;="&amp;AF309, crashes!$E$2:$E$17624, "="&amp;D309,  crashes!$R$2:$R$17624, "=Weekend", crashes!$N$2:$N$17624,"=ABC")</f>
        <v>0</v>
      </c>
      <c r="EC309" s="30">
        <f>COUNTIFS(crashes!$G$2:$G$17624,"&gt;="&amp;S309,crashes!$G$2:$G$17624,"&lt;"&amp;T309,crashes!$D$2:$D$17624,"="&amp;C309, crashes!$S$2:$S$17624, "&gt;="&amp;AE309, crashes!$S$2:$S$17624, "&lt;="&amp;AF309, crashes!$E$2:$E$17624, "="&amp;D309,  crashes!$R$2:$R$17624, "=Weekend", crashes!$N$2:$N$17624,"=O")</f>
        <v>2</v>
      </c>
      <c r="ED309" s="4">
        <f t="shared" si="59"/>
        <v>0</v>
      </c>
      <c r="EE309" s="4">
        <f t="shared" si="60"/>
        <v>0</v>
      </c>
      <c r="EF309" s="4">
        <f t="shared" si="61"/>
        <v>11</v>
      </c>
      <c r="EG309" s="4">
        <f t="shared" si="62"/>
        <v>0</v>
      </c>
      <c r="EH309" s="4">
        <f t="shared" si="63"/>
        <v>0</v>
      </c>
      <c r="EI309" s="50">
        <f t="shared" si="64"/>
        <v>11</v>
      </c>
      <c r="EJ309" s="4">
        <f t="shared" si="65"/>
        <v>28</v>
      </c>
      <c r="EK309" s="6"/>
      <c r="EL309" s="3">
        <v>2018</v>
      </c>
      <c r="EM309" s="3">
        <v>2.9000000000003467E-2</v>
      </c>
      <c r="EN309" s="3">
        <v>1.073E-2</v>
      </c>
      <c r="EO309" s="3">
        <v>7.3400000000000002E-3</v>
      </c>
      <c r="EP309" s="3">
        <v>5.8199999999999997E-3</v>
      </c>
      <c r="EQ309" s="3">
        <v>6.45E-3</v>
      </c>
      <c r="ER309" s="3">
        <v>1.41E-2</v>
      </c>
      <c r="ES309" s="3">
        <v>3.4470000000000001E-2</v>
      </c>
      <c r="ET309" s="3">
        <v>6.0170000000000001E-2</v>
      </c>
      <c r="EU309" s="3">
        <v>6.8000000000000005E-2</v>
      </c>
      <c r="EV309" s="3">
        <v>6.497E-2</v>
      </c>
      <c r="EW309" s="3">
        <v>6.1060000000000003E-2</v>
      </c>
      <c r="EX309" s="3">
        <v>5.7320000000000003E-2</v>
      </c>
      <c r="EY309" s="3">
        <v>5.3400000000000003E-2</v>
      </c>
      <c r="EZ309" s="3">
        <v>5.5800000000000002E-2</v>
      </c>
      <c r="FA309" s="3">
        <v>5.885E-2</v>
      </c>
      <c r="FB309" s="3">
        <v>6.2600000000000003E-2</v>
      </c>
      <c r="FC309" s="3">
        <v>5.9619999999999999E-2</v>
      </c>
      <c r="FD309" s="3">
        <v>5.7439999999999998E-2</v>
      </c>
      <c r="FE309" s="3">
        <v>5.8999999999999997E-2</v>
      </c>
      <c r="FF309" s="3">
        <v>5.8450000000000002E-2</v>
      </c>
      <c r="FG309" s="3">
        <v>5.3999999999999999E-2</v>
      </c>
      <c r="FH309" s="3">
        <v>4.1579999999999999E-2</v>
      </c>
      <c r="FI309" s="3">
        <v>3.517E-2</v>
      </c>
      <c r="FJ309" s="3">
        <v>2.7550000000000002E-2</v>
      </c>
      <c r="FK309" s="3">
        <v>1.8720000000000001E-2</v>
      </c>
      <c r="FL309" s="3">
        <v>2018</v>
      </c>
      <c r="FM309" s="3">
        <v>2.9000000000003467E-2</v>
      </c>
      <c r="FN309" s="3">
        <v>2018</v>
      </c>
      <c r="FO309" s="51">
        <v>2.9000000000003467E-2</v>
      </c>
      <c r="FP309" s="51">
        <v>42.9</v>
      </c>
      <c r="FQ309" s="51">
        <v>1.8169999999999999E-2</v>
      </c>
      <c r="FR309" s="51">
        <v>1.1824999999999999E-2</v>
      </c>
      <c r="FS309" s="3">
        <v>8.660000000000001E-3</v>
      </c>
      <c r="FT309" s="3">
        <v>6.8149999999999999E-3</v>
      </c>
      <c r="FU309" s="3">
        <v>7.559999999999999E-3</v>
      </c>
      <c r="FV309" s="3">
        <v>1.1654999999999999E-2</v>
      </c>
      <c r="FW309" s="3">
        <v>1.9625E-2</v>
      </c>
      <c r="FX309" s="3">
        <v>2.8644999999999997E-2</v>
      </c>
      <c r="FY309" s="3">
        <v>3.9600000000000003E-2</v>
      </c>
      <c r="FZ309" s="3">
        <v>5.0390000000000004E-2</v>
      </c>
      <c r="GA309" s="3">
        <v>5.7910000000000003E-2</v>
      </c>
      <c r="GB309" s="3">
        <v>5.9760000000000001E-2</v>
      </c>
      <c r="GC309" s="3">
        <v>6.0554999999999998E-2</v>
      </c>
      <c r="GD309" s="3">
        <v>5.9590000000000004E-2</v>
      </c>
      <c r="GE309" s="3">
        <v>5.8529999999999999E-2</v>
      </c>
      <c r="GF309" s="3">
        <v>5.8270000000000002E-2</v>
      </c>
      <c r="GG309" s="3">
        <v>5.8115E-2</v>
      </c>
      <c r="GH309" s="3">
        <v>5.7154999999999997E-2</v>
      </c>
      <c r="GI309" s="3">
        <v>5.4664999999999998E-2</v>
      </c>
      <c r="GJ309" s="3">
        <v>5.0084999999999998E-2</v>
      </c>
      <c r="GK309" s="3">
        <v>4.3755000000000002E-2</v>
      </c>
      <c r="GL309" s="3">
        <v>3.9594999999999998E-2</v>
      </c>
      <c r="GM309" s="3">
        <v>3.3445000000000003E-2</v>
      </c>
      <c r="GN309" s="3">
        <v>2.3814999999999999E-2</v>
      </c>
      <c r="GO309" s="22"/>
      <c r="GP309" s="4">
        <f>'Hours of Operation'!C$41</f>
        <v>0</v>
      </c>
      <c r="GQ309" s="4">
        <f>'Hours of Operation'!D$41</f>
        <v>0</v>
      </c>
      <c r="GR309" s="4">
        <f>'Hours of Operation'!E$41</f>
        <v>0</v>
      </c>
      <c r="GS309" s="4">
        <f>'Hours of Operation'!F$41</f>
        <v>0</v>
      </c>
      <c r="GT309" s="4">
        <f>'Hours of Operation'!G$41</f>
        <v>0</v>
      </c>
      <c r="GU309" s="4">
        <f>'Hours of Operation'!H$41</f>
        <v>0</v>
      </c>
      <c r="GV309" s="4">
        <f>'Hours of Operation'!I$41</f>
        <v>0.11538461538461539</v>
      </c>
      <c r="GW309" s="4">
        <f>'Hours of Operation'!J$41</f>
        <v>0.96153846153846156</v>
      </c>
      <c r="GX309" s="4">
        <f>'Hours of Operation'!K$41</f>
        <v>0.96153846153846156</v>
      </c>
      <c r="GY309" s="4">
        <f>'Hours of Operation'!L$41</f>
        <v>0.96153846153846156</v>
      </c>
      <c r="GZ309" s="4">
        <f>'Hours of Operation'!M$41</f>
        <v>0.96153846153846156</v>
      </c>
      <c r="HA309" s="4">
        <f>'Hours of Operation'!N$41</f>
        <v>0</v>
      </c>
      <c r="HB309" s="4">
        <f>'Hours of Operation'!O$41</f>
        <v>0</v>
      </c>
      <c r="HC309" s="4">
        <f>'Hours of Operation'!P$41</f>
        <v>0</v>
      </c>
      <c r="HD309" s="4">
        <f>'Hours of Operation'!Q$41</f>
        <v>0.96153846153846156</v>
      </c>
      <c r="HE309" s="4">
        <f>'Hours of Operation'!R$41</f>
        <v>0.96153846153846156</v>
      </c>
      <c r="HF309" s="4">
        <f>'Hours of Operation'!S$41</f>
        <v>0.96153846153846156</v>
      </c>
      <c r="HG309" s="4">
        <f>'Hours of Operation'!T$41</f>
        <v>0.96153846153846156</v>
      </c>
      <c r="HH309" s="4">
        <f>'Hours of Operation'!U$41</f>
        <v>0.96153846153846156</v>
      </c>
      <c r="HI309" s="4">
        <f>'Hours of Operation'!V$41</f>
        <v>0.96153846153846156</v>
      </c>
      <c r="HJ309" s="4">
        <f>'Hours of Operation'!W$41</f>
        <v>0</v>
      </c>
      <c r="HK309" s="4">
        <f>'Hours of Operation'!X$41</f>
        <v>0</v>
      </c>
      <c r="HL309" s="4">
        <f>'Hours of Operation'!Y$41</f>
        <v>0</v>
      </c>
      <c r="HM309" s="4">
        <f>'Hours of Operation'!Z$41</f>
        <v>0</v>
      </c>
      <c r="HN309" s="4">
        <f>'Hours of Operation'!AA$41</f>
        <v>0</v>
      </c>
      <c r="HO309" s="4">
        <f>'Hours of Operation'!AB$41</f>
        <v>0</v>
      </c>
      <c r="HP309" s="4">
        <f>'Hours of Operation'!AC$41</f>
        <v>0</v>
      </c>
      <c r="HQ309" s="4">
        <f>'Hours of Operation'!AD$41</f>
        <v>0</v>
      </c>
      <c r="HR309" s="4">
        <f>'Hours of Operation'!AE$41</f>
        <v>0</v>
      </c>
      <c r="HS309" s="4">
        <f>'Hours of Operation'!AF$41</f>
        <v>0</v>
      </c>
      <c r="HT309" s="4">
        <f>'Hours of Operation'!AG$41</f>
        <v>0</v>
      </c>
      <c r="HU309" s="4">
        <f>'Hours of Operation'!AH$41</f>
        <v>0</v>
      </c>
      <c r="HV309" s="4">
        <f>'Hours of Operation'!AI$41</f>
        <v>0</v>
      </c>
      <c r="HW309" s="4">
        <f>'Hours of Operation'!AJ$41</f>
        <v>0</v>
      </c>
      <c r="HX309" s="4">
        <f>'Hours of Operation'!AK$41</f>
        <v>0</v>
      </c>
      <c r="HY309" s="4">
        <f>'Hours of Operation'!AL$41</f>
        <v>0</v>
      </c>
      <c r="HZ309" s="4">
        <f>'Hours of Operation'!AM$41</f>
        <v>0</v>
      </c>
      <c r="IA309" s="4">
        <f>'Hours of Operation'!AN$41</f>
        <v>0</v>
      </c>
      <c r="IB309" s="4">
        <f>'Hours of Operation'!AO$41</f>
        <v>0</v>
      </c>
      <c r="IC309" s="4">
        <f>'Hours of Operation'!AP$41</f>
        <v>0</v>
      </c>
      <c r="ID309" s="4">
        <f>'Hours of Operation'!AQ$41</f>
        <v>0</v>
      </c>
      <c r="IE309" s="4">
        <f>'Hours of Operation'!AR$41</f>
        <v>0</v>
      </c>
      <c r="IF309" s="4">
        <f>'Hours of Operation'!AS$41</f>
        <v>0</v>
      </c>
      <c r="IG309" s="4">
        <f>'Hours of Operation'!AT$41</f>
        <v>0</v>
      </c>
      <c r="IH309" s="4">
        <f>'Hours of Operation'!AU$41</f>
        <v>0</v>
      </c>
      <c r="II309" s="4">
        <f>'Hours of Operation'!AV$41</f>
        <v>0</v>
      </c>
      <c r="IJ309" s="4">
        <f>'Hours of Operation'!AW$41</f>
        <v>0</v>
      </c>
      <c r="IK309" s="4">
        <f>'Hours of Operation'!AX$41</f>
        <v>0</v>
      </c>
      <c r="IL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</row>
    <row r="310" spans="1:264" s="3" customFormat="1" ht="12" customHeight="1" x14ac:dyDescent="0.2">
      <c r="A310" s="4" t="s">
        <v>391</v>
      </c>
      <c r="B310" s="4" t="s">
        <v>218</v>
      </c>
      <c r="C310" s="4">
        <v>495</v>
      </c>
      <c r="D310" s="4" t="s">
        <v>91</v>
      </c>
      <c r="E310" s="4" t="s">
        <v>192</v>
      </c>
      <c r="F310" s="4" t="s">
        <v>68</v>
      </c>
      <c r="G310" s="4">
        <v>4</v>
      </c>
      <c r="H310" s="4" t="s">
        <v>167</v>
      </c>
      <c r="I310" s="4">
        <v>0</v>
      </c>
      <c r="J310" s="4">
        <v>0</v>
      </c>
      <c r="K310" s="4"/>
      <c r="L310" s="10">
        <v>42192</v>
      </c>
      <c r="M310" s="4" t="b">
        <v>1</v>
      </c>
      <c r="N310" s="4"/>
      <c r="O310" s="4"/>
      <c r="P310" s="4" t="s">
        <v>726</v>
      </c>
      <c r="Q310" s="4" t="s">
        <v>727</v>
      </c>
      <c r="R310" s="4" t="s">
        <v>691</v>
      </c>
      <c r="S310" s="4">
        <v>42.753999999999998</v>
      </c>
      <c r="T310" s="4">
        <v>42.929000000000002</v>
      </c>
      <c r="U310" s="4">
        <v>1</v>
      </c>
      <c r="V310" s="10">
        <v>43220</v>
      </c>
      <c r="W310" s="4">
        <v>1</v>
      </c>
      <c r="X310" s="14">
        <v>0.17500000000000426</v>
      </c>
      <c r="Y310" s="14"/>
      <c r="Z310" s="16"/>
      <c r="AA310" s="4"/>
      <c r="AB310" s="4"/>
      <c r="AC310" s="4" t="s">
        <v>178</v>
      </c>
      <c r="AD310" s="4"/>
      <c r="AE310" s="10">
        <v>42192</v>
      </c>
      <c r="AF310" s="10">
        <v>43100</v>
      </c>
      <c r="AG310" s="16"/>
      <c r="AH310" s="16"/>
      <c r="AI310" s="16"/>
      <c r="AJ310" s="16"/>
      <c r="AK310" s="16">
        <v>96243.055811393569</v>
      </c>
      <c r="AL310" s="16">
        <v>96243.055811393569</v>
      </c>
      <c r="AM310" s="16">
        <v>96143.055811393569</v>
      </c>
      <c r="AN310" s="16"/>
      <c r="AO310" s="4"/>
      <c r="AP310" s="4"/>
      <c r="AQ310" s="4"/>
      <c r="AR310" s="9">
        <v>11.701810580791577</v>
      </c>
      <c r="AS310" s="9">
        <v>8.1550433699442983</v>
      </c>
      <c r="AT310" s="9">
        <v>1.2601122838340295</v>
      </c>
      <c r="AU310" s="9">
        <v>0</v>
      </c>
      <c r="AV310" s="9">
        <v>0</v>
      </c>
      <c r="AW310" s="9" t="b">
        <v>0</v>
      </c>
      <c r="AX310" s="9" t="b">
        <v>1</v>
      </c>
      <c r="AY310" s="9">
        <v>0</v>
      </c>
      <c r="AZ310" s="9">
        <v>0</v>
      </c>
      <c r="BA310" s="9">
        <v>913.56678188030082</v>
      </c>
      <c r="BB310" s="9">
        <v>2.6671870327490321</v>
      </c>
      <c r="BC310" s="9">
        <v>20.477835538888776</v>
      </c>
      <c r="BD310" s="9">
        <v>7.9681499837123129</v>
      </c>
      <c r="BE310" s="9">
        <v>7.2468134343605879</v>
      </c>
      <c r="BF310" s="9" t="s">
        <v>216</v>
      </c>
      <c r="BG310" s="9">
        <v>11.623647522488298</v>
      </c>
      <c r="BH310" s="9"/>
      <c r="BI310" s="9"/>
      <c r="BJ310" s="4" t="s">
        <v>337</v>
      </c>
      <c r="BK310" s="14">
        <v>0.60200000000000387</v>
      </c>
      <c r="BL310" s="4">
        <v>0.36899999999999977</v>
      </c>
      <c r="BM310" s="16"/>
      <c r="BN310" s="16"/>
      <c r="BO310" s="16"/>
      <c r="BP310" s="16"/>
      <c r="BQ310" s="16">
        <v>5701.1429381464131</v>
      </c>
      <c r="BR310" s="16">
        <v>5701.1429381464131</v>
      </c>
      <c r="BS310" s="16">
        <v>5701.1429381464131</v>
      </c>
      <c r="BT310" s="16"/>
      <c r="BU310" s="4">
        <v>0.152</v>
      </c>
      <c r="BV310" s="4">
        <v>5.1999999999999602E-2</v>
      </c>
      <c r="BW310" s="16"/>
      <c r="BX310" s="16"/>
      <c r="BY310" s="16"/>
      <c r="BZ310" s="16"/>
      <c r="CA310" s="16">
        <v>4900</v>
      </c>
      <c r="CB310" s="16">
        <v>4900</v>
      </c>
      <c r="CC310" s="16">
        <v>4800</v>
      </c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4">
        <v>1.3419999999999987</v>
      </c>
      <c r="CV310" s="4">
        <v>0</v>
      </c>
      <c r="CW310" s="4"/>
      <c r="CX310" s="4" t="s">
        <v>325</v>
      </c>
      <c r="CY310" s="4" t="s">
        <v>367</v>
      </c>
      <c r="CZ310" s="22"/>
      <c r="DA310" s="4">
        <v>0</v>
      </c>
      <c r="DB310" s="4">
        <v>0</v>
      </c>
      <c r="DC310" s="4">
        <v>0</v>
      </c>
      <c r="DD310" s="4">
        <v>0</v>
      </c>
      <c r="DE310" s="4">
        <v>178</v>
      </c>
      <c r="DF310" s="4">
        <v>366</v>
      </c>
      <c r="DG310" s="4">
        <v>365</v>
      </c>
      <c r="DH310" s="4">
        <v>0</v>
      </c>
      <c r="DI310" s="16">
        <f t="shared" si="54"/>
        <v>96202.901795992031</v>
      </c>
      <c r="DJ310" s="16">
        <f t="shared" si="55"/>
        <v>5701.1429381464131</v>
      </c>
      <c r="DK310" s="16">
        <f t="shared" si="56"/>
        <v>4859.8459845984598</v>
      </c>
      <c r="DL310" s="16">
        <f t="shared" si="57"/>
        <v>0</v>
      </c>
      <c r="DM310" s="16">
        <f t="shared" si="58"/>
        <v>0</v>
      </c>
      <c r="DN310" s="22"/>
      <c r="DO310" s="4">
        <f>COUNTIFS(crashes!$G$2:$G$17624,"&gt;="&amp;S310,crashes!$G$2:$G$17624,"&lt;"&amp;T310,crashes!$D$2:$D$17624,"="&amp;C310, crashes!$S$2:$S$17624, "&gt;="&amp;AE310, crashes!$S$2:$S$17624, "&lt;="&amp;AF310, crashes!$E$2:$E$17624, "="&amp;D310 )</f>
        <v>39</v>
      </c>
      <c r="DP310" s="29">
        <f>COUNTIFS(crashes!$G$2:$G$17624,"&gt;="&amp;S310,crashes!$G$2:$G$17624,"&lt;"&amp;T310,crashes!$D$2:$D$17624,"="&amp;C310, crashes!$S$2:$S$17624, "&gt;="&amp;AE310, crashes!$S$2:$S$17624, "&lt;="&amp;AF310, crashes!$E$2:$E$17624, "="&amp;D310, crashes!$R$2:$R$17624, "=Weekday")</f>
        <v>35</v>
      </c>
      <c r="DQ310" s="29">
        <f>COUNTIFS(crashes!$G$2:$G$17624,"&gt;="&amp;S310,crashes!$G$2:$G$17624,"&lt;"&amp;T310,crashes!$D$2:$D$17624,"="&amp;C310, crashes!$S$2:$S$17624, "&gt;="&amp;AE310, crashes!$S$2:$S$17624, "&lt;="&amp;AF310, crashes!$E$2:$E$17624, "="&amp;D310, crashes!$R$2:$R$17624, "=Weekend")</f>
        <v>4</v>
      </c>
      <c r="DR310" s="30">
        <f>COUNTIFS(crashes!$G$2:$G$17624,"&gt;="&amp;S310,crashes!$G$2:$G$17624,"&lt;"&amp;T310,crashes!$D$2:$D$17624,"="&amp;C310, crashes!$S$2:$S$17624, "&gt;="&amp;AE310, crashes!$S$2:$S$17624, "&lt;="&amp;AF310, crashes!$E$2:$E$17624, "="&amp;D310,  crashes!$R$2:$R$17624, "=Weekday", crashes!$N$2:$N$17624,"=K")</f>
        <v>0</v>
      </c>
      <c r="DS310" s="30">
        <f>COUNTIFS(crashes!$G$2:$G$17624,"&gt;="&amp;S310,crashes!$G$2:$G$17624,"&lt;"&amp;T310,crashes!$D$2:$D$17624,"="&amp;C310, crashes!$S$2:$S$17624, "&gt;="&amp;AE310, crashes!$S$2:$S$17624, "&lt;="&amp;AF310, crashes!$E$2:$E$17624, "="&amp;D310,  crashes!$R$2:$R$17624, "=Weekday", crashes!$N$2:$N$17624,"=A")</f>
        <v>0</v>
      </c>
      <c r="DT310" s="30">
        <f>COUNTIFS(crashes!$G$2:$G$17624,"&gt;="&amp;S310,crashes!$G$2:$G$17624,"&lt;"&amp;T310,crashes!$D$2:$D$17624,"="&amp;C310, crashes!$S$2:$S$17624, "&gt;="&amp;AE310, crashes!$S$2:$S$17624, "&lt;="&amp;AF310, crashes!$E$2:$E$17624, "="&amp;D310,  crashes!$R$2:$R$17624, "=Weekday", crashes!$N$2:$N$17624,"=B")</f>
        <v>8</v>
      </c>
      <c r="DU310" s="30">
        <f>COUNTIFS(crashes!$G$2:$G$17624,"&gt;="&amp;S310,crashes!$G$2:$G$17624,"&lt;"&amp;T310,crashes!$D$2:$D$17624,"="&amp;C310, crashes!$S$2:$S$17624, "&gt;="&amp;AE310, crashes!$S$2:$S$17624, "&lt;="&amp;AF310, crashes!$E$2:$E$17624, "="&amp;D310,  crashes!$R$2:$R$17624, "=Weekday", crashes!$N$2:$N$17624,"=C")</f>
        <v>1</v>
      </c>
      <c r="DV310" s="30">
        <f>COUNTIFS(crashes!$G$2:$G$17624,"&gt;="&amp;S310,crashes!$G$2:$G$17624,"&lt;"&amp;T310,crashes!$D$2:$D$17624,"="&amp;C310, crashes!$S$2:$S$17624, "&gt;="&amp;AE310, crashes!$S$2:$S$17624, "&lt;="&amp;AF310, crashes!$E$2:$E$17624, "="&amp;D310,  crashes!$R$2:$R$17624, "=Weekday", crashes!$N$2:$N$17624,"=ABC")</f>
        <v>0</v>
      </c>
      <c r="DW310" s="30">
        <f>COUNTIFS(crashes!$G$2:$G$17624,"&gt;="&amp;S310,crashes!$G$2:$G$17624,"&lt;"&amp;T310,crashes!$D$2:$D$17624,"="&amp;C310, crashes!$S$2:$S$17624, "&gt;="&amp;AE310, crashes!$S$2:$S$17624, "&lt;="&amp;AF310, crashes!$E$2:$E$17624, "="&amp;D310,  crashes!$R$2:$R$17624, "=Weekday", crashes!$N$2:$N$17624,"=O")</f>
        <v>26</v>
      </c>
      <c r="DX310" s="30">
        <f>COUNTIFS(crashes!$G$2:$G$17624,"&gt;="&amp;S310,crashes!$G$2:$G$17624,"&lt;"&amp;T310,crashes!$D$2:$D$17624,"="&amp;C310, crashes!$S$2:$S$17624, "&gt;="&amp;AE310, crashes!$S$2:$S$17624, "&lt;="&amp;AF310, crashes!$E$2:$E$17624, "="&amp;D310,  crashes!$R$2:$R$17624, "=Weekend", crashes!$N$2:$N$17624,"=K")</f>
        <v>0</v>
      </c>
      <c r="DY310" s="30">
        <f>COUNTIFS(crashes!$G$2:$G$17624,"&gt;="&amp;S310,crashes!$G$2:$G$17624,"&lt;"&amp;T310,crashes!$D$2:$D$17624,"="&amp;C310, crashes!$S$2:$S$17624, "&gt;="&amp;AE310, crashes!$S$2:$S$17624, "&lt;="&amp;AF310, crashes!$E$2:$E$17624, "="&amp;D310,  crashes!$R$2:$R$17624, "=Weekend", crashes!$N$2:$N$17624,"=A")</f>
        <v>0</v>
      </c>
      <c r="DZ310" s="30">
        <f>COUNTIFS(crashes!$G$2:$G$17624,"&gt;="&amp;S310,crashes!$G$2:$G$17624,"&lt;"&amp;T310,crashes!$D$2:$D$17624,"="&amp;C310, crashes!$S$2:$S$17624, "&gt;="&amp;AE310, crashes!$S$2:$S$17624, "&lt;="&amp;AF310, crashes!$E$2:$E$17624, "="&amp;D310,  crashes!$R$2:$R$17624, "=Weekend", crashes!$N$2:$N$17624,"=B")</f>
        <v>0</v>
      </c>
      <c r="EA310" s="30">
        <f>COUNTIFS(crashes!$G$2:$G$17624,"&gt;="&amp;S310,crashes!$G$2:$G$17624,"&lt;"&amp;T310,crashes!$D$2:$D$17624,"="&amp;C310, crashes!$S$2:$S$17624, "&gt;="&amp;AE310, crashes!$S$2:$S$17624, "&lt;="&amp;AF310, crashes!$E$2:$E$17624, "="&amp;D310,  crashes!$R$2:$R$17624, "=Weekend", crashes!$N$2:$N$17624,"=C")</f>
        <v>0</v>
      </c>
      <c r="EB310" s="30">
        <f>COUNTIFS(crashes!$G$2:$G$17624,"&gt;="&amp;S310,crashes!$G$2:$G$17624,"&lt;"&amp;T310,crashes!$D$2:$D$17624,"="&amp;C310, crashes!$S$2:$S$17624, "&gt;="&amp;AE310, crashes!$S$2:$S$17624, "&lt;="&amp;AF310, crashes!$E$2:$E$17624, "="&amp;D310,  crashes!$R$2:$R$17624, "=Weekend", crashes!$N$2:$N$17624,"=ABC")</f>
        <v>0</v>
      </c>
      <c r="EC310" s="30">
        <f>COUNTIFS(crashes!$G$2:$G$17624,"&gt;="&amp;S310,crashes!$G$2:$G$17624,"&lt;"&amp;T310,crashes!$D$2:$D$17624,"="&amp;C310, crashes!$S$2:$S$17624, "&gt;="&amp;AE310, crashes!$S$2:$S$17624, "&lt;="&amp;AF310, crashes!$E$2:$E$17624, "="&amp;D310,  crashes!$R$2:$R$17624, "=Weekend", crashes!$N$2:$N$17624,"=O")</f>
        <v>4</v>
      </c>
      <c r="ED310" s="4">
        <f t="shared" si="59"/>
        <v>0</v>
      </c>
      <c r="EE310" s="4">
        <f t="shared" si="60"/>
        <v>0</v>
      </c>
      <c r="EF310" s="4">
        <f t="shared" si="61"/>
        <v>8</v>
      </c>
      <c r="EG310" s="4">
        <f t="shared" si="62"/>
        <v>1</v>
      </c>
      <c r="EH310" s="4">
        <f t="shared" si="63"/>
        <v>0</v>
      </c>
      <c r="EI310" s="50">
        <f t="shared" si="64"/>
        <v>9</v>
      </c>
      <c r="EJ310" s="4">
        <f t="shared" si="65"/>
        <v>30</v>
      </c>
      <c r="EK310" s="6"/>
      <c r="EL310" s="3">
        <v>2018</v>
      </c>
      <c r="EM310" s="3">
        <v>2.9000000000003467E-2</v>
      </c>
      <c r="EN310" s="3">
        <v>1.073E-2</v>
      </c>
      <c r="EO310" s="3">
        <v>7.3400000000000002E-3</v>
      </c>
      <c r="EP310" s="3">
        <v>5.8199999999999997E-3</v>
      </c>
      <c r="EQ310" s="3">
        <v>6.45E-3</v>
      </c>
      <c r="ER310" s="3">
        <v>1.41E-2</v>
      </c>
      <c r="ES310" s="3">
        <v>3.4470000000000001E-2</v>
      </c>
      <c r="ET310" s="3">
        <v>6.0170000000000001E-2</v>
      </c>
      <c r="EU310" s="3">
        <v>6.8000000000000005E-2</v>
      </c>
      <c r="EV310" s="3">
        <v>6.497E-2</v>
      </c>
      <c r="EW310" s="3">
        <v>6.1060000000000003E-2</v>
      </c>
      <c r="EX310" s="3">
        <v>5.7320000000000003E-2</v>
      </c>
      <c r="EY310" s="3">
        <v>5.3400000000000003E-2</v>
      </c>
      <c r="EZ310" s="3">
        <v>5.5800000000000002E-2</v>
      </c>
      <c r="FA310" s="3">
        <v>5.885E-2</v>
      </c>
      <c r="FB310" s="3">
        <v>6.2600000000000003E-2</v>
      </c>
      <c r="FC310" s="3">
        <v>5.9619999999999999E-2</v>
      </c>
      <c r="FD310" s="3">
        <v>5.7439999999999998E-2</v>
      </c>
      <c r="FE310" s="3">
        <v>5.8999999999999997E-2</v>
      </c>
      <c r="FF310" s="3">
        <v>5.8450000000000002E-2</v>
      </c>
      <c r="FG310" s="3">
        <v>5.3999999999999999E-2</v>
      </c>
      <c r="FH310" s="3">
        <v>4.1579999999999999E-2</v>
      </c>
      <c r="FI310" s="3">
        <v>3.517E-2</v>
      </c>
      <c r="FJ310" s="3">
        <v>2.7550000000000002E-2</v>
      </c>
      <c r="FK310" s="3">
        <v>1.8720000000000001E-2</v>
      </c>
      <c r="FL310" s="3">
        <v>2018</v>
      </c>
      <c r="FM310" s="3">
        <v>2.9000000000003467E-2</v>
      </c>
      <c r="FN310" s="3">
        <v>2018</v>
      </c>
      <c r="FO310" s="51">
        <v>2.9000000000003467E-2</v>
      </c>
      <c r="FP310" s="51">
        <v>42.9</v>
      </c>
      <c r="FQ310" s="51">
        <v>1.8169999999999999E-2</v>
      </c>
      <c r="FR310" s="51">
        <v>1.1824999999999999E-2</v>
      </c>
      <c r="FS310" s="3">
        <v>8.660000000000001E-3</v>
      </c>
      <c r="FT310" s="3">
        <v>6.8149999999999999E-3</v>
      </c>
      <c r="FU310" s="3">
        <v>7.559999999999999E-3</v>
      </c>
      <c r="FV310" s="3">
        <v>1.1654999999999999E-2</v>
      </c>
      <c r="FW310" s="3">
        <v>1.9625E-2</v>
      </c>
      <c r="FX310" s="3">
        <v>2.8644999999999997E-2</v>
      </c>
      <c r="FY310" s="3">
        <v>3.9600000000000003E-2</v>
      </c>
      <c r="FZ310" s="3">
        <v>5.0390000000000004E-2</v>
      </c>
      <c r="GA310" s="3">
        <v>5.7910000000000003E-2</v>
      </c>
      <c r="GB310" s="3">
        <v>5.9760000000000001E-2</v>
      </c>
      <c r="GC310" s="3">
        <v>6.0554999999999998E-2</v>
      </c>
      <c r="GD310" s="3">
        <v>5.9590000000000004E-2</v>
      </c>
      <c r="GE310" s="3">
        <v>5.8529999999999999E-2</v>
      </c>
      <c r="GF310" s="3">
        <v>5.8270000000000002E-2</v>
      </c>
      <c r="GG310" s="3">
        <v>5.8115E-2</v>
      </c>
      <c r="GH310" s="3">
        <v>5.7154999999999997E-2</v>
      </c>
      <c r="GI310" s="3">
        <v>5.4664999999999998E-2</v>
      </c>
      <c r="GJ310" s="3">
        <v>5.0084999999999998E-2</v>
      </c>
      <c r="GK310" s="3">
        <v>4.3755000000000002E-2</v>
      </c>
      <c r="GL310" s="3">
        <v>3.9594999999999998E-2</v>
      </c>
      <c r="GM310" s="3">
        <v>3.3445000000000003E-2</v>
      </c>
      <c r="GN310" s="3">
        <v>2.3814999999999999E-2</v>
      </c>
      <c r="GO310" s="22"/>
      <c r="GP310" s="4">
        <f>'Hours of Operation'!C$41</f>
        <v>0</v>
      </c>
      <c r="GQ310" s="4">
        <f>'Hours of Operation'!D$41</f>
        <v>0</v>
      </c>
      <c r="GR310" s="4">
        <f>'Hours of Operation'!E$41</f>
        <v>0</v>
      </c>
      <c r="GS310" s="4">
        <f>'Hours of Operation'!F$41</f>
        <v>0</v>
      </c>
      <c r="GT310" s="4">
        <f>'Hours of Operation'!G$41</f>
        <v>0</v>
      </c>
      <c r="GU310" s="4">
        <f>'Hours of Operation'!H$41</f>
        <v>0</v>
      </c>
      <c r="GV310" s="4">
        <f>'Hours of Operation'!I$41</f>
        <v>0.11538461538461539</v>
      </c>
      <c r="GW310" s="4">
        <f>'Hours of Operation'!J$41</f>
        <v>0.96153846153846156</v>
      </c>
      <c r="GX310" s="4">
        <f>'Hours of Operation'!K$41</f>
        <v>0.96153846153846156</v>
      </c>
      <c r="GY310" s="4">
        <f>'Hours of Operation'!L$41</f>
        <v>0.96153846153846156</v>
      </c>
      <c r="GZ310" s="4">
        <f>'Hours of Operation'!M$41</f>
        <v>0.96153846153846156</v>
      </c>
      <c r="HA310" s="4">
        <f>'Hours of Operation'!N$41</f>
        <v>0</v>
      </c>
      <c r="HB310" s="4">
        <f>'Hours of Operation'!O$41</f>
        <v>0</v>
      </c>
      <c r="HC310" s="4">
        <f>'Hours of Operation'!P$41</f>
        <v>0</v>
      </c>
      <c r="HD310" s="4">
        <f>'Hours of Operation'!Q$41</f>
        <v>0.96153846153846156</v>
      </c>
      <c r="HE310" s="4">
        <f>'Hours of Operation'!R$41</f>
        <v>0.96153846153846156</v>
      </c>
      <c r="HF310" s="4">
        <f>'Hours of Operation'!S$41</f>
        <v>0.96153846153846156</v>
      </c>
      <c r="HG310" s="4">
        <f>'Hours of Operation'!T$41</f>
        <v>0.96153846153846156</v>
      </c>
      <c r="HH310" s="4">
        <f>'Hours of Operation'!U$41</f>
        <v>0.96153846153846156</v>
      </c>
      <c r="HI310" s="4">
        <f>'Hours of Operation'!V$41</f>
        <v>0.96153846153846156</v>
      </c>
      <c r="HJ310" s="4">
        <f>'Hours of Operation'!W$41</f>
        <v>0</v>
      </c>
      <c r="HK310" s="4">
        <f>'Hours of Operation'!X$41</f>
        <v>0</v>
      </c>
      <c r="HL310" s="4">
        <f>'Hours of Operation'!Y$41</f>
        <v>0</v>
      </c>
      <c r="HM310" s="4">
        <f>'Hours of Operation'!Z$41</f>
        <v>0</v>
      </c>
      <c r="HN310" s="4">
        <f>'Hours of Operation'!AA$41</f>
        <v>0</v>
      </c>
      <c r="HO310" s="4">
        <f>'Hours of Operation'!AB$41</f>
        <v>0</v>
      </c>
      <c r="HP310" s="4">
        <f>'Hours of Operation'!AC$41</f>
        <v>0</v>
      </c>
      <c r="HQ310" s="4">
        <f>'Hours of Operation'!AD$41</f>
        <v>0</v>
      </c>
      <c r="HR310" s="4">
        <f>'Hours of Operation'!AE$41</f>
        <v>0</v>
      </c>
      <c r="HS310" s="4">
        <f>'Hours of Operation'!AF$41</f>
        <v>0</v>
      </c>
      <c r="HT310" s="4">
        <f>'Hours of Operation'!AG$41</f>
        <v>0</v>
      </c>
      <c r="HU310" s="4">
        <f>'Hours of Operation'!AH$41</f>
        <v>0</v>
      </c>
      <c r="HV310" s="4">
        <f>'Hours of Operation'!AI$41</f>
        <v>0</v>
      </c>
      <c r="HW310" s="4">
        <f>'Hours of Operation'!AJ$41</f>
        <v>0</v>
      </c>
      <c r="HX310" s="4">
        <f>'Hours of Operation'!AK$41</f>
        <v>0</v>
      </c>
      <c r="HY310" s="4">
        <f>'Hours of Operation'!AL$41</f>
        <v>0</v>
      </c>
      <c r="HZ310" s="4">
        <f>'Hours of Operation'!AM$41</f>
        <v>0</v>
      </c>
      <c r="IA310" s="4">
        <f>'Hours of Operation'!AN$41</f>
        <v>0</v>
      </c>
      <c r="IB310" s="4">
        <f>'Hours of Operation'!AO$41</f>
        <v>0</v>
      </c>
      <c r="IC310" s="4">
        <f>'Hours of Operation'!AP$41</f>
        <v>0</v>
      </c>
      <c r="ID310" s="4">
        <f>'Hours of Operation'!AQ$41</f>
        <v>0</v>
      </c>
      <c r="IE310" s="4">
        <f>'Hours of Operation'!AR$41</f>
        <v>0</v>
      </c>
      <c r="IF310" s="4">
        <f>'Hours of Operation'!AS$41</f>
        <v>0</v>
      </c>
      <c r="IG310" s="4">
        <f>'Hours of Operation'!AT$41</f>
        <v>0</v>
      </c>
      <c r="IH310" s="4">
        <f>'Hours of Operation'!AU$41</f>
        <v>0</v>
      </c>
      <c r="II310" s="4">
        <f>'Hours of Operation'!AV$41</f>
        <v>0</v>
      </c>
      <c r="IJ310" s="4">
        <f>'Hours of Operation'!AW$41</f>
        <v>0</v>
      </c>
      <c r="IK310" s="4">
        <f>'Hours of Operation'!AX$41</f>
        <v>0</v>
      </c>
      <c r="IL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</row>
    <row r="311" spans="1:264" s="3" customFormat="1" ht="12" customHeight="1" x14ac:dyDescent="0.2">
      <c r="A311" s="4" t="s">
        <v>391</v>
      </c>
      <c r="B311" s="4" t="s">
        <v>218</v>
      </c>
      <c r="C311" s="4">
        <v>495</v>
      </c>
      <c r="D311" s="4" t="s">
        <v>91</v>
      </c>
      <c r="E311" s="4" t="s">
        <v>67</v>
      </c>
      <c r="F311" s="4" t="s">
        <v>68</v>
      </c>
      <c r="G311" s="4">
        <v>4</v>
      </c>
      <c r="H311" s="4" t="s">
        <v>240</v>
      </c>
      <c r="I311" s="4">
        <v>0</v>
      </c>
      <c r="J311" s="4">
        <v>0</v>
      </c>
      <c r="K311" s="4"/>
      <c r="L311" s="10">
        <v>42192</v>
      </c>
      <c r="M311" s="4" t="b">
        <v>1</v>
      </c>
      <c r="N311" s="4"/>
      <c r="O311" s="4"/>
      <c r="P311" s="4" t="s">
        <v>728</v>
      </c>
      <c r="Q311" s="4" t="s">
        <v>729</v>
      </c>
      <c r="R311" s="4" t="s">
        <v>727</v>
      </c>
      <c r="S311" s="4">
        <v>42.701999999999998</v>
      </c>
      <c r="T311" s="4">
        <v>42.753999999999998</v>
      </c>
      <c r="U311" s="4">
        <v>1</v>
      </c>
      <c r="V311" s="10">
        <v>43220</v>
      </c>
      <c r="W311" s="4">
        <v>1</v>
      </c>
      <c r="X311" s="14">
        <v>5.1999999999999602E-2</v>
      </c>
      <c r="Y311" s="14"/>
      <c r="Z311" s="16">
        <v>1</v>
      </c>
      <c r="AA311" s="4"/>
      <c r="AB311" s="4"/>
      <c r="AC311" s="4"/>
      <c r="AD311" s="4"/>
      <c r="AE311" s="10">
        <v>42192</v>
      </c>
      <c r="AF311" s="10">
        <v>43100</v>
      </c>
      <c r="AG311" s="16"/>
      <c r="AH311" s="16"/>
      <c r="AI311" s="16"/>
      <c r="AJ311" s="16"/>
      <c r="AK311" s="16">
        <v>96243.055811393569</v>
      </c>
      <c r="AL311" s="16">
        <v>96243.055811393569</v>
      </c>
      <c r="AM311" s="16">
        <v>96143.055811393569</v>
      </c>
      <c r="AN311" s="16"/>
      <c r="AO311" s="4"/>
      <c r="AP311" s="4"/>
      <c r="AQ311" s="4"/>
      <c r="AR311" s="9">
        <v>14.148211831504531</v>
      </c>
      <c r="AS311" s="9">
        <v>10.388573257951803</v>
      </c>
      <c r="AT311" s="9">
        <v>1.7523108711239324</v>
      </c>
      <c r="AU311" s="9">
        <v>0</v>
      </c>
      <c r="AV311" s="9">
        <v>0</v>
      </c>
      <c r="AW311" s="9" t="b">
        <v>0</v>
      </c>
      <c r="AX311" s="9" t="b">
        <v>0</v>
      </c>
      <c r="AY311" s="9">
        <v>0</v>
      </c>
      <c r="AZ311" s="9">
        <v>0</v>
      </c>
      <c r="BA311" s="9">
        <v>267.03624431662519</v>
      </c>
      <c r="BB311" s="9">
        <v>1.78642324064581</v>
      </c>
      <c r="BC311" s="9">
        <v>20.695438266160966</v>
      </c>
      <c r="BD311" s="9">
        <v>7.3733516814165228</v>
      </c>
      <c r="BE311" s="9">
        <v>6.8472085794457511</v>
      </c>
      <c r="BF311" s="9" t="s">
        <v>216</v>
      </c>
      <c r="BG311" s="9">
        <v>11.815527980888845</v>
      </c>
      <c r="BH311" s="9"/>
      <c r="BI311" s="9"/>
      <c r="BJ311" s="4" t="s">
        <v>337</v>
      </c>
      <c r="BK311" s="14">
        <v>0.60200000000000387</v>
      </c>
      <c r="BL311" s="4">
        <v>0.54400000000000404</v>
      </c>
      <c r="BM311" s="16"/>
      <c r="BN311" s="16"/>
      <c r="BO311" s="16"/>
      <c r="BP311" s="16"/>
      <c r="BQ311" s="16">
        <v>5701.1429381464131</v>
      </c>
      <c r="BR311" s="16">
        <v>5701.1429381464131</v>
      </c>
      <c r="BS311" s="16">
        <v>5701.1429381464131</v>
      </c>
      <c r="BT311" s="16"/>
      <c r="BU311" s="4"/>
      <c r="BV311" s="4">
        <v>0</v>
      </c>
      <c r="BW311" s="16"/>
      <c r="BX311" s="16"/>
      <c r="BY311" s="16"/>
      <c r="BZ311" s="16"/>
      <c r="CA311" s="16">
        <v>4900</v>
      </c>
      <c r="CB311" s="16">
        <v>4900</v>
      </c>
      <c r="CC311" s="16">
        <v>4800</v>
      </c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>
        <v>4900</v>
      </c>
      <c r="CR311" s="16">
        <v>4900</v>
      </c>
      <c r="CS311" s="16">
        <v>4800</v>
      </c>
      <c r="CT311" s="16"/>
      <c r="CU311" s="4"/>
      <c r="CV311" s="4"/>
      <c r="CW311" s="4"/>
      <c r="CX311" s="4"/>
      <c r="CY311" s="4"/>
      <c r="CZ311" s="22"/>
      <c r="DA311" s="4">
        <v>0</v>
      </c>
      <c r="DB311" s="4">
        <v>0</v>
      </c>
      <c r="DC311" s="4">
        <v>0</v>
      </c>
      <c r="DD311" s="4">
        <v>0</v>
      </c>
      <c r="DE311" s="4">
        <v>178</v>
      </c>
      <c r="DF311" s="4">
        <v>366</v>
      </c>
      <c r="DG311" s="4">
        <v>365</v>
      </c>
      <c r="DH311" s="4">
        <v>0</v>
      </c>
      <c r="DI311" s="16">
        <f t="shared" si="54"/>
        <v>96202.901795992031</v>
      </c>
      <c r="DJ311" s="16">
        <f t="shared" si="55"/>
        <v>5701.1429381464131</v>
      </c>
      <c r="DK311" s="16">
        <f t="shared" si="56"/>
        <v>4859.8459845984598</v>
      </c>
      <c r="DL311" s="16">
        <f t="shared" si="57"/>
        <v>0</v>
      </c>
      <c r="DM311" s="16">
        <f t="shared" si="58"/>
        <v>4859.8459845984598</v>
      </c>
      <c r="DN311" s="22"/>
      <c r="DO311" s="4">
        <f>COUNTIFS(crashes!$G$2:$G$17624,"&gt;="&amp;S311,crashes!$G$2:$G$17624,"&lt;"&amp;T311,crashes!$D$2:$D$17624,"="&amp;C311, crashes!$S$2:$S$17624, "&gt;="&amp;AE311, crashes!$S$2:$S$17624, "&lt;="&amp;AF311, crashes!$E$2:$E$17624, "="&amp;D311 )</f>
        <v>11</v>
      </c>
      <c r="DP311" s="29">
        <f>COUNTIFS(crashes!$G$2:$G$17624,"&gt;="&amp;S311,crashes!$G$2:$G$17624,"&lt;"&amp;T311,crashes!$D$2:$D$17624,"="&amp;C311, crashes!$S$2:$S$17624, "&gt;="&amp;AE311, crashes!$S$2:$S$17624, "&lt;="&amp;AF311, crashes!$E$2:$E$17624, "="&amp;D311, crashes!$R$2:$R$17624, "=Weekday")</f>
        <v>11</v>
      </c>
      <c r="DQ311" s="29">
        <f>COUNTIFS(crashes!$G$2:$G$17624,"&gt;="&amp;S311,crashes!$G$2:$G$17624,"&lt;"&amp;T311,crashes!$D$2:$D$17624,"="&amp;C311, crashes!$S$2:$S$17624, "&gt;="&amp;AE311, crashes!$S$2:$S$17624, "&lt;="&amp;AF311, crashes!$E$2:$E$17624, "="&amp;D311, crashes!$R$2:$R$17624, "=Weekend")</f>
        <v>0</v>
      </c>
      <c r="DR311" s="30">
        <f>COUNTIFS(crashes!$G$2:$G$17624,"&gt;="&amp;S311,crashes!$G$2:$G$17624,"&lt;"&amp;T311,crashes!$D$2:$D$17624,"="&amp;C311, crashes!$S$2:$S$17624, "&gt;="&amp;AE311, crashes!$S$2:$S$17624, "&lt;="&amp;AF311, crashes!$E$2:$E$17624, "="&amp;D311,  crashes!$R$2:$R$17624, "=Weekday", crashes!$N$2:$N$17624,"=K")</f>
        <v>0</v>
      </c>
      <c r="DS311" s="30">
        <f>COUNTIFS(crashes!$G$2:$G$17624,"&gt;="&amp;S311,crashes!$G$2:$G$17624,"&lt;"&amp;T311,crashes!$D$2:$D$17624,"="&amp;C311, crashes!$S$2:$S$17624, "&gt;="&amp;AE311, crashes!$S$2:$S$17624, "&lt;="&amp;AF311, crashes!$E$2:$E$17624, "="&amp;D311,  crashes!$R$2:$R$17624, "=Weekday", crashes!$N$2:$N$17624,"=A")</f>
        <v>0</v>
      </c>
      <c r="DT311" s="30">
        <f>COUNTIFS(crashes!$G$2:$G$17624,"&gt;="&amp;S311,crashes!$G$2:$G$17624,"&lt;"&amp;T311,crashes!$D$2:$D$17624,"="&amp;C311, crashes!$S$2:$S$17624, "&gt;="&amp;AE311, crashes!$S$2:$S$17624, "&lt;="&amp;AF311, crashes!$E$2:$E$17624, "="&amp;D311,  crashes!$R$2:$R$17624, "=Weekday", crashes!$N$2:$N$17624,"=B")</f>
        <v>2</v>
      </c>
      <c r="DU311" s="30">
        <f>COUNTIFS(crashes!$G$2:$G$17624,"&gt;="&amp;S311,crashes!$G$2:$G$17624,"&lt;"&amp;T311,crashes!$D$2:$D$17624,"="&amp;C311, crashes!$S$2:$S$17624, "&gt;="&amp;AE311, crashes!$S$2:$S$17624, "&lt;="&amp;AF311, crashes!$E$2:$E$17624, "="&amp;D311,  crashes!$R$2:$R$17624, "=Weekday", crashes!$N$2:$N$17624,"=C")</f>
        <v>0</v>
      </c>
      <c r="DV311" s="30">
        <f>COUNTIFS(crashes!$G$2:$G$17624,"&gt;="&amp;S311,crashes!$G$2:$G$17624,"&lt;"&amp;T311,crashes!$D$2:$D$17624,"="&amp;C311, crashes!$S$2:$S$17624, "&gt;="&amp;AE311, crashes!$S$2:$S$17624, "&lt;="&amp;AF311, crashes!$E$2:$E$17624, "="&amp;D311,  crashes!$R$2:$R$17624, "=Weekday", crashes!$N$2:$N$17624,"=ABC")</f>
        <v>0</v>
      </c>
      <c r="DW311" s="30">
        <f>COUNTIFS(crashes!$G$2:$G$17624,"&gt;="&amp;S311,crashes!$G$2:$G$17624,"&lt;"&amp;T311,crashes!$D$2:$D$17624,"="&amp;C311, crashes!$S$2:$S$17624, "&gt;="&amp;AE311, crashes!$S$2:$S$17624, "&lt;="&amp;AF311, crashes!$E$2:$E$17624, "="&amp;D311,  crashes!$R$2:$R$17624, "=Weekday", crashes!$N$2:$N$17624,"=O")</f>
        <v>9</v>
      </c>
      <c r="DX311" s="30">
        <f>COUNTIFS(crashes!$G$2:$G$17624,"&gt;="&amp;S311,crashes!$G$2:$G$17624,"&lt;"&amp;T311,crashes!$D$2:$D$17624,"="&amp;C311, crashes!$S$2:$S$17624, "&gt;="&amp;AE311, crashes!$S$2:$S$17624, "&lt;="&amp;AF311, crashes!$E$2:$E$17624, "="&amp;D311,  crashes!$R$2:$R$17624, "=Weekend", crashes!$N$2:$N$17624,"=K")</f>
        <v>0</v>
      </c>
      <c r="DY311" s="30">
        <f>COUNTIFS(crashes!$G$2:$G$17624,"&gt;="&amp;S311,crashes!$G$2:$G$17624,"&lt;"&amp;T311,crashes!$D$2:$D$17624,"="&amp;C311, crashes!$S$2:$S$17624, "&gt;="&amp;AE311, crashes!$S$2:$S$17624, "&lt;="&amp;AF311, crashes!$E$2:$E$17624, "="&amp;D311,  crashes!$R$2:$R$17624, "=Weekend", crashes!$N$2:$N$17624,"=A")</f>
        <v>0</v>
      </c>
      <c r="DZ311" s="30">
        <f>COUNTIFS(crashes!$G$2:$G$17624,"&gt;="&amp;S311,crashes!$G$2:$G$17624,"&lt;"&amp;T311,crashes!$D$2:$D$17624,"="&amp;C311, crashes!$S$2:$S$17624, "&gt;="&amp;AE311, crashes!$S$2:$S$17624, "&lt;="&amp;AF311, crashes!$E$2:$E$17624, "="&amp;D311,  crashes!$R$2:$R$17624, "=Weekend", crashes!$N$2:$N$17624,"=B")</f>
        <v>0</v>
      </c>
      <c r="EA311" s="30">
        <f>COUNTIFS(crashes!$G$2:$G$17624,"&gt;="&amp;S311,crashes!$G$2:$G$17624,"&lt;"&amp;T311,crashes!$D$2:$D$17624,"="&amp;C311, crashes!$S$2:$S$17624, "&gt;="&amp;AE311, crashes!$S$2:$S$17624, "&lt;="&amp;AF311, crashes!$E$2:$E$17624, "="&amp;D311,  crashes!$R$2:$R$17624, "=Weekend", crashes!$N$2:$N$17624,"=C")</f>
        <v>0</v>
      </c>
      <c r="EB311" s="30">
        <f>COUNTIFS(crashes!$G$2:$G$17624,"&gt;="&amp;S311,crashes!$G$2:$G$17624,"&lt;"&amp;T311,crashes!$D$2:$D$17624,"="&amp;C311, crashes!$S$2:$S$17624, "&gt;="&amp;AE311, crashes!$S$2:$S$17624, "&lt;="&amp;AF311, crashes!$E$2:$E$17624, "="&amp;D311,  crashes!$R$2:$R$17624, "=Weekend", crashes!$N$2:$N$17624,"=ABC")</f>
        <v>0</v>
      </c>
      <c r="EC311" s="30">
        <f>COUNTIFS(crashes!$G$2:$G$17624,"&gt;="&amp;S311,crashes!$G$2:$G$17624,"&lt;"&amp;T311,crashes!$D$2:$D$17624,"="&amp;C311, crashes!$S$2:$S$17624, "&gt;="&amp;AE311, crashes!$S$2:$S$17624, "&lt;="&amp;AF311, crashes!$E$2:$E$17624, "="&amp;D311,  crashes!$R$2:$R$17624, "=Weekend", crashes!$N$2:$N$17624,"=O")</f>
        <v>0</v>
      </c>
      <c r="ED311" s="4">
        <f t="shared" si="59"/>
        <v>0</v>
      </c>
      <c r="EE311" s="4">
        <f t="shared" si="60"/>
        <v>0</v>
      </c>
      <c r="EF311" s="4">
        <f t="shared" si="61"/>
        <v>2</v>
      </c>
      <c r="EG311" s="4">
        <f t="shared" si="62"/>
        <v>0</v>
      </c>
      <c r="EH311" s="4">
        <f t="shared" si="63"/>
        <v>0</v>
      </c>
      <c r="EI311" s="50">
        <f t="shared" si="64"/>
        <v>2</v>
      </c>
      <c r="EJ311" s="4">
        <f t="shared" si="65"/>
        <v>9</v>
      </c>
      <c r="EK311" s="6"/>
      <c r="EL311" s="3">
        <v>2018</v>
      </c>
      <c r="EM311" s="3">
        <v>0.1460000000000008</v>
      </c>
      <c r="EN311" s="3">
        <v>1.073E-2</v>
      </c>
      <c r="EO311" s="3">
        <v>7.3400000000000002E-3</v>
      </c>
      <c r="EP311" s="3">
        <v>5.8199999999999997E-3</v>
      </c>
      <c r="EQ311" s="3">
        <v>6.45E-3</v>
      </c>
      <c r="ER311" s="3">
        <v>1.41E-2</v>
      </c>
      <c r="ES311" s="3">
        <v>3.4470000000000001E-2</v>
      </c>
      <c r="ET311" s="3">
        <v>6.0170000000000001E-2</v>
      </c>
      <c r="EU311" s="3">
        <v>6.8000000000000005E-2</v>
      </c>
      <c r="EV311" s="3">
        <v>6.497E-2</v>
      </c>
      <c r="EW311" s="3">
        <v>6.1060000000000003E-2</v>
      </c>
      <c r="EX311" s="3">
        <v>5.7320000000000003E-2</v>
      </c>
      <c r="EY311" s="3">
        <v>5.3400000000000003E-2</v>
      </c>
      <c r="EZ311" s="3">
        <v>5.5800000000000002E-2</v>
      </c>
      <c r="FA311" s="3">
        <v>5.885E-2</v>
      </c>
      <c r="FB311" s="3">
        <v>6.2600000000000003E-2</v>
      </c>
      <c r="FC311" s="3">
        <v>5.9619999999999999E-2</v>
      </c>
      <c r="FD311" s="3">
        <v>5.7439999999999998E-2</v>
      </c>
      <c r="FE311" s="3">
        <v>5.8999999999999997E-2</v>
      </c>
      <c r="FF311" s="3">
        <v>5.8450000000000002E-2</v>
      </c>
      <c r="FG311" s="3">
        <v>5.3999999999999999E-2</v>
      </c>
      <c r="FH311" s="3">
        <v>4.1579999999999999E-2</v>
      </c>
      <c r="FI311" s="3">
        <v>3.517E-2</v>
      </c>
      <c r="FJ311" s="3">
        <v>2.7550000000000002E-2</v>
      </c>
      <c r="FK311" s="3">
        <v>1.8720000000000001E-2</v>
      </c>
      <c r="FL311" s="3">
        <v>2018</v>
      </c>
      <c r="FM311" s="3">
        <v>0.1460000000000008</v>
      </c>
      <c r="FN311" s="3">
        <v>2018</v>
      </c>
      <c r="FO311" s="51">
        <v>0.1460000000000008</v>
      </c>
      <c r="FP311" s="51">
        <v>42.9</v>
      </c>
      <c r="FQ311" s="51">
        <v>1.8169999999999999E-2</v>
      </c>
      <c r="FR311" s="51">
        <v>1.1824999999999999E-2</v>
      </c>
      <c r="FS311" s="3">
        <v>8.660000000000001E-3</v>
      </c>
      <c r="FT311" s="3">
        <v>6.8149999999999999E-3</v>
      </c>
      <c r="FU311" s="3">
        <v>7.559999999999999E-3</v>
      </c>
      <c r="FV311" s="3">
        <v>1.1654999999999999E-2</v>
      </c>
      <c r="FW311" s="3">
        <v>1.9625E-2</v>
      </c>
      <c r="FX311" s="3">
        <v>2.8644999999999997E-2</v>
      </c>
      <c r="FY311" s="3">
        <v>3.9600000000000003E-2</v>
      </c>
      <c r="FZ311" s="3">
        <v>5.0390000000000004E-2</v>
      </c>
      <c r="GA311" s="3">
        <v>5.7910000000000003E-2</v>
      </c>
      <c r="GB311" s="3">
        <v>5.9760000000000001E-2</v>
      </c>
      <c r="GC311" s="3">
        <v>6.0554999999999998E-2</v>
      </c>
      <c r="GD311" s="3">
        <v>5.9590000000000004E-2</v>
      </c>
      <c r="GE311" s="3">
        <v>5.8529999999999999E-2</v>
      </c>
      <c r="GF311" s="3">
        <v>5.8270000000000002E-2</v>
      </c>
      <c r="GG311" s="3">
        <v>5.8115E-2</v>
      </c>
      <c r="GH311" s="3">
        <v>5.7154999999999997E-2</v>
      </c>
      <c r="GI311" s="3">
        <v>5.4664999999999998E-2</v>
      </c>
      <c r="GJ311" s="3">
        <v>5.0084999999999998E-2</v>
      </c>
      <c r="GK311" s="3">
        <v>4.3755000000000002E-2</v>
      </c>
      <c r="GL311" s="3">
        <v>3.9594999999999998E-2</v>
      </c>
      <c r="GM311" s="3">
        <v>3.3445000000000003E-2</v>
      </c>
      <c r="GN311" s="3">
        <v>2.3814999999999999E-2</v>
      </c>
      <c r="GO311" s="22"/>
      <c r="GP311" s="4">
        <f>'Hours of Operation'!C$41</f>
        <v>0</v>
      </c>
      <c r="GQ311" s="4">
        <f>'Hours of Operation'!D$41</f>
        <v>0</v>
      </c>
      <c r="GR311" s="4">
        <f>'Hours of Operation'!E$41</f>
        <v>0</v>
      </c>
      <c r="GS311" s="4">
        <f>'Hours of Operation'!F$41</f>
        <v>0</v>
      </c>
      <c r="GT311" s="4">
        <f>'Hours of Operation'!G$41</f>
        <v>0</v>
      </c>
      <c r="GU311" s="4">
        <f>'Hours of Operation'!H$41</f>
        <v>0</v>
      </c>
      <c r="GV311" s="4">
        <f>'Hours of Operation'!I$41</f>
        <v>0.11538461538461539</v>
      </c>
      <c r="GW311" s="4">
        <f>'Hours of Operation'!J$41</f>
        <v>0.96153846153846156</v>
      </c>
      <c r="GX311" s="4">
        <f>'Hours of Operation'!K$41</f>
        <v>0.96153846153846156</v>
      </c>
      <c r="GY311" s="4">
        <f>'Hours of Operation'!L$41</f>
        <v>0.96153846153846156</v>
      </c>
      <c r="GZ311" s="4">
        <f>'Hours of Operation'!M$41</f>
        <v>0.96153846153846156</v>
      </c>
      <c r="HA311" s="4">
        <f>'Hours of Operation'!N$41</f>
        <v>0</v>
      </c>
      <c r="HB311" s="4">
        <f>'Hours of Operation'!O$41</f>
        <v>0</v>
      </c>
      <c r="HC311" s="4">
        <f>'Hours of Operation'!P$41</f>
        <v>0</v>
      </c>
      <c r="HD311" s="4">
        <f>'Hours of Operation'!Q$41</f>
        <v>0.96153846153846156</v>
      </c>
      <c r="HE311" s="4">
        <f>'Hours of Operation'!R$41</f>
        <v>0.96153846153846156</v>
      </c>
      <c r="HF311" s="4">
        <f>'Hours of Operation'!S$41</f>
        <v>0.96153846153846156</v>
      </c>
      <c r="HG311" s="4">
        <f>'Hours of Operation'!T$41</f>
        <v>0.96153846153846156</v>
      </c>
      <c r="HH311" s="4">
        <f>'Hours of Operation'!U$41</f>
        <v>0.96153846153846156</v>
      </c>
      <c r="HI311" s="4">
        <f>'Hours of Operation'!V$41</f>
        <v>0.96153846153846156</v>
      </c>
      <c r="HJ311" s="4">
        <f>'Hours of Operation'!W$41</f>
        <v>0</v>
      </c>
      <c r="HK311" s="4">
        <f>'Hours of Operation'!X$41</f>
        <v>0</v>
      </c>
      <c r="HL311" s="4">
        <f>'Hours of Operation'!Y$41</f>
        <v>0</v>
      </c>
      <c r="HM311" s="4">
        <f>'Hours of Operation'!Z$41</f>
        <v>0</v>
      </c>
      <c r="HN311" s="4">
        <f>'Hours of Operation'!AA$41</f>
        <v>0</v>
      </c>
      <c r="HO311" s="4">
        <f>'Hours of Operation'!AB$41</f>
        <v>0</v>
      </c>
      <c r="HP311" s="4">
        <f>'Hours of Operation'!AC$41</f>
        <v>0</v>
      </c>
      <c r="HQ311" s="4">
        <f>'Hours of Operation'!AD$41</f>
        <v>0</v>
      </c>
      <c r="HR311" s="4">
        <f>'Hours of Operation'!AE$41</f>
        <v>0</v>
      </c>
      <c r="HS311" s="4">
        <f>'Hours of Operation'!AF$41</f>
        <v>0</v>
      </c>
      <c r="HT311" s="4">
        <f>'Hours of Operation'!AG$41</f>
        <v>0</v>
      </c>
      <c r="HU311" s="4">
        <f>'Hours of Operation'!AH$41</f>
        <v>0</v>
      </c>
      <c r="HV311" s="4">
        <f>'Hours of Operation'!AI$41</f>
        <v>0</v>
      </c>
      <c r="HW311" s="4">
        <f>'Hours of Operation'!AJ$41</f>
        <v>0</v>
      </c>
      <c r="HX311" s="4">
        <f>'Hours of Operation'!AK$41</f>
        <v>0</v>
      </c>
      <c r="HY311" s="4">
        <f>'Hours of Operation'!AL$41</f>
        <v>0</v>
      </c>
      <c r="HZ311" s="4">
        <f>'Hours of Operation'!AM$41</f>
        <v>0</v>
      </c>
      <c r="IA311" s="4">
        <f>'Hours of Operation'!AN$41</f>
        <v>0</v>
      </c>
      <c r="IB311" s="4">
        <f>'Hours of Operation'!AO$41</f>
        <v>0</v>
      </c>
      <c r="IC311" s="4">
        <f>'Hours of Operation'!AP$41</f>
        <v>0</v>
      </c>
      <c r="ID311" s="4">
        <f>'Hours of Operation'!AQ$41</f>
        <v>0</v>
      </c>
      <c r="IE311" s="4">
        <f>'Hours of Operation'!AR$41</f>
        <v>0</v>
      </c>
      <c r="IF311" s="4">
        <f>'Hours of Operation'!AS$41</f>
        <v>0</v>
      </c>
      <c r="IG311" s="4">
        <f>'Hours of Operation'!AT$41</f>
        <v>0</v>
      </c>
      <c r="IH311" s="4">
        <f>'Hours of Operation'!AU$41</f>
        <v>0</v>
      </c>
      <c r="II311" s="4">
        <f>'Hours of Operation'!AV$41</f>
        <v>0</v>
      </c>
      <c r="IJ311" s="4">
        <f>'Hours of Operation'!AW$41</f>
        <v>0</v>
      </c>
      <c r="IK311" s="4">
        <f>'Hours of Operation'!AX$41</f>
        <v>0</v>
      </c>
      <c r="IL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</row>
    <row r="312" spans="1:264" s="3" customFormat="1" ht="12" customHeight="1" x14ac:dyDescent="0.2">
      <c r="A312" s="4" t="s">
        <v>391</v>
      </c>
      <c r="B312" s="4" t="s">
        <v>218</v>
      </c>
      <c r="C312" s="4">
        <v>495</v>
      </c>
      <c r="D312" s="4" t="s">
        <v>91</v>
      </c>
      <c r="E312" s="4" t="s">
        <v>67</v>
      </c>
      <c r="F312" s="4" t="s">
        <v>68</v>
      </c>
      <c r="G312" s="4">
        <v>4</v>
      </c>
      <c r="H312" s="4" t="s">
        <v>240</v>
      </c>
      <c r="I312" s="4">
        <v>0</v>
      </c>
      <c r="J312" s="4">
        <v>0</v>
      </c>
      <c r="K312" s="4"/>
      <c r="L312" s="10">
        <v>42192</v>
      </c>
      <c r="M312" s="4" t="b">
        <v>1</v>
      </c>
      <c r="N312" s="4"/>
      <c r="O312" s="4"/>
      <c r="P312" s="4" t="s">
        <v>730</v>
      </c>
      <c r="Q312" s="4" t="s">
        <v>690</v>
      </c>
      <c r="R312" s="4" t="s">
        <v>729</v>
      </c>
      <c r="S312" s="4">
        <v>42.564</v>
      </c>
      <c r="T312" s="4">
        <v>42.701999999999998</v>
      </c>
      <c r="U312" s="4">
        <v>1</v>
      </c>
      <c r="V312" s="10">
        <v>43220</v>
      </c>
      <c r="W312" s="4">
        <v>1</v>
      </c>
      <c r="X312" s="14">
        <v>0.13799999999999812</v>
      </c>
      <c r="Y312" s="14"/>
      <c r="Z312" s="16"/>
      <c r="AA312" s="4"/>
      <c r="AB312" s="4"/>
      <c r="AC312" s="4"/>
      <c r="AD312" s="4"/>
      <c r="AE312" s="10">
        <v>42192</v>
      </c>
      <c r="AF312" s="10">
        <v>43100</v>
      </c>
      <c r="AG312" s="16"/>
      <c r="AH312" s="16"/>
      <c r="AI312" s="16"/>
      <c r="AJ312" s="16"/>
      <c r="AK312" s="16">
        <v>91343.055811393569</v>
      </c>
      <c r="AL312" s="16">
        <v>91343.055811393569</v>
      </c>
      <c r="AM312" s="16">
        <v>91343.055811393569</v>
      </c>
      <c r="AN312" s="16"/>
      <c r="AO312" s="4"/>
      <c r="AP312" s="4"/>
      <c r="AQ312" s="4"/>
      <c r="AR312" s="9">
        <v>12.964674038580904</v>
      </c>
      <c r="AS312" s="9">
        <v>6.6438353689834466</v>
      </c>
      <c r="AT312" s="9">
        <v>8.2721618877347787</v>
      </c>
      <c r="AU312" s="9">
        <v>0</v>
      </c>
      <c r="AV312" s="9">
        <v>0</v>
      </c>
      <c r="AW312" s="9" t="b">
        <v>0</v>
      </c>
      <c r="AX312" s="9" t="b">
        <v>0</v>
      </c>
      <c r="AY312" s="9">
        <v>0</v>
      </c>
      <c r="AZ312" s="9">
        <v>0</v>
      </c>
      <c r="BA312" s="9">
        <v>198.41094919048788</v>
      </c>
      <c r="BB312" s="9">
        <v>1</v>
      </c>
      <c r="BC312" s="9">
        <v>27.472407342651898</v>
      </c>
      <c r="BD312" s="9">
        <v>7.416151438134083</v>
      </c>
      <c r="BE312" s="9">
        <v>6.8923621798565682</v>
      </c>
      <c r="BF312" s="9" t="s">
        <v>216</v>
      </c>
      <c r="BG312" s="9">
        <v>12.047531851738471</v>
      </c>
      <c r="BH312" s="9"/>
      <c r="BI312" s="9"/>
      <c r="BJ312" s="4" t="s">
        <v>167</v>
      </c>
      <c r="BK312" s="4"/>
      <c r="BL312" s="4">
        <v>0.59600000000000364</v>
      </c>
      <c r="BM312" s="16"/>
      <c r="BN312" s="16"/>
      <c r="BO312" s="16"/>
      <c r="BP312" s="16"/>
      <c r="BQ312" s="16">
        <v>5701.1429381464131</v>
      </c>
      <c r="BR312" s="16">
        <v>5701.1429381464131</v>
      </c>
      <c r="BS312" s="16">
        <v>5701.1429381464131</v>
      </c>
      <c r="BT312" s="16"/>
      <c r="BU312" s="4"/>
      <c r="BV312" s="4">
        <v>0.65100000000000335</v>
      </c>
      <c r="BW312" s="16"/>
      <c r="BX312" s="16"/>
      <c r="BY312" s="16"/>
      <c r="BZ312" s="16"/>
      <c r="CA312" s="16">
        <v>9349.2571834518476</v>
      </c>
      <c r="CB312" s="16">
        <v>9349.2571834518476</v>
      </c>
      <c r="CC312" s="16">
        <v>9349.2571834518476</v>
      </c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4"/>
      <c r="CV312" s="4"/>
      <c r="CW312" s="4"/>
      <c r="CX312" s="4"/>
      <c r="CY312" s="4"/>
      <c r="CZ312" s="22"/>
      <c r="DA312" s="4">
        <v>0</v>
      </c>
      <c r="DB312" s="4">
        <v>0</v>
      </c>
      <c r="DC312" s="4">
        <v>0</v>
      </c>
      <c r="DD312" s="4">
        <v>0</v>
      </c>
      <c r="DE312" s="4">
        <v>178</v>
      </c>
      <c r="DF312" s="4">
        <v>366</v>
      </c>
      <c r="DG312" s="4">
        <v>365</v>
      </c>
      <c r="DH312" s="4">
        <v>0</v>
      </c>
      <c r="DI312" s="16">
        <f t="shared" si="54"/>
        <v>91343.055811393569</v>
      </c>
      <c r="DJ312" s="16">
        <f t="shared" si="55"/>
        <v>5701.1429381464131</v>
      </c>
      <c r="DK312" s="16">
        <f t="shared" si="56"/>
        <v>9349.2571834518476</v>
      </c>
      <c r="DL312" s="16">
        <f t="shared" si="57"/>
        <v>0</v>
      </c>
      <c r="DM312" s="16">
        <f t="shared" si="58"/>
        <v>0</v>
      </c>
      <c r="DN312" s="22"/>
      <c r="DO312" s="4">
        <f>COUNTIFS(crashes!$G$2:$G$17624,"&gt;="&amp;S312,crashes!$G$2:$G$17624,"&lt;"&amp;T312,crashes!$D$2:$D$17624,"="&amp;C312, crashes!$S$2:$S$17624, "&gt;="&amp;AE312, crashes!$S$2:$S$17624, "&lt;="&amp;AF312, crashes!$E$2:$E$17624, "="&amp;D312 )</f>
        <v>36</v>
      </c>
      <c r="DP312" s="29">
        <f>COUNTIFS(crashes!$G$2:$G$17624,"&gt;="&amp;S312,crashes!$G$2:$G$17624,"&lt;"&amp;T312,crashes!$D$2:$D$17624,"="&amp;C312, crashes!$S$2:$S$17624, "&gt;="&amp;AE312, crashes!$S$2:$S$17624, "&lt;="&amp;AF312, crashes!$E$2:$E$17624, "="&amp;D312, crashes!$R$2:$R$17624, "=Weekday")</f>
        <v>30</v>
      </c>
      <c r="DQ312" s="29">
        <f>COUNTIFS(crashes!$G$2:$G$17624,"&gt;="&amp;S312,crashes!$G$2:$G$17624,"&lt;"&amp;T312,crashes!$D$2:$D$17624,"="&amp;C312, crashes!$S$2:$S$17624, "&gt;="&amp;AE312, crashes!$S$2:$S$17624, "&lt;="&amp;AF312, crashes!$E$2:$E$17624, "="&amp;D312, crashes!$R$2:$R$17624, "=Weekend")</f>
        <v>6</v>
      </c>
      <c r="DR312" s="30">
        <f>COUNTIFS(crashes!$G$2:$G$17624,"&gt;="&amp;S312,crashes!$G$2:$G$17624,"&lt;"&amp;T312,crashes!$D$2:$D$17624,"="&amp;C312, crashes!$S$2:$S$17624, "&gt;="&amp;AE312, crashes!$S$2:$S$17624, "&lt;="&amp;AF312, crashes!$E$2:$E$17624, "="&amp;D312,  crashes!$R$2:$R$17624, "=Weekday", crashes!$N$2:$N$17624,"=K")</f>
        <v>0</v>
      </c>
      <c r="DS312" s="30">
        <f>COUNTIFS(crashes!$G$2:$G$17624,"&gt;="&amp;S312,crashes!$G$2:$G$17624,"&lt;"&amp;T312,crashes!$D$2:$D$17624,"="&amp;C312, crashes!$S$2:$S$17624, "&gt;="&amp;AE312, crashes!$S$2:$S$17624, "&lt;="&amp;AF312, crashes!$E$2:$E$17624, "="&amp;D312,  crashes!$R$2:$R$17624, "=Weekday", crashes!$N$2:$N$17624,"=A")</f>
        <v>0</v>
      </c>
      <c r="DT312" s="30">
        <f>COUNTIFS(crashes!$G$2:$G$17624,"&gt;="&amp;S312,crashes!$G$2:$G$17624,"&lt;"&amp;T312,crashes!$D$2:$D$17624,"="&amp;C312, crashes!$S$2:$S$17624, "&gt;="&amp;AE312, crashes!$S$2:$S$17624, "&lt;="&amp;AF312, crashes!$E$2:$E$17624, "="&amp;D312,  crashes!$R$2:$R$17624, "=Weekday", crashes!$N$2:$N$17624,"=B")</f>
        <v>8</v>
      </c>
      <c r="DU312" s="30">
        <f>COUNTIFS(crashes!$G$2:$G$17624,"&gt;="&amp;S312,crashes!$G$2:$G$17624,"&lt;"&amp;T312,crashes!$D$2:$D$17624,"="&amp;C312, crashes!$S$2:$S$17624, "&gt;="&amp;AE312, crashes!$S$2:$S$17624, "&lt;="&amp;AF312, crashes!$E$2:$E$17624, "="&amp;D312,  crashes!$R$2:$R$17624, "=Weekday", crashes!$N$2:$N$17624,"=C")</f>
        <v>0</v>
      </c>
      <c r="DV312" s="30">
        <f>COUNTIFS(crashes!$G$2:$G$17624,"&gt;="&amp;S312,crashes!$G$2:$G$17624,"&lt;"&amp;T312,crashes!$D$2:$D$17624,"="&amp;C312, crashes!$S$2:$S$17624, "&gt;="&amp;AE312, crashes!$S$2:$S$17624, "&lt;="&amp;AF312, crashes!$E$2:$E$17624, "="&amp;D312,  crashes!$R$2:$R$17624, "=Weekday", crashes!$N$2:$N$17624,"=ABC")</f>
        <v>0</v>
      </c>
      <c r="DW312" s="30">
        <f>COUNTIFS(crashes!$G$2:$G$17624,"&gt;="&amp;S312,crashes!$G$2:$G$17624,"&lt;"&amp;T312,crashes!$D$2:$D$17624,"="&amp;C312, crashes!$S$2:$S$17624, "&gt;="&amp;AE312, crashes!$S$2:$S$17624, "&lt;="&amp;AF312, crashes!$E$2:$E$17624, "="&amp;D312,  crashes!$R$2:$R$17624, "=Weekday", crashes!$N$2:$N$17624,"=O")</f>
        <v>22</v>
      </c>
      <c r="DX312" s="30">
        <f>COUNTIFS(crashes!$G$2:$G$17624,"&gt;="&amp;S312,crashes!$G$2:$G$17624,"&lt;"&amp;T312,crashes!$D$2:$D$17624,"="&amp;C312, crashes!$S$2:$S$17624, "&gt;="&amp;AE312, crashes!$S$2:$S$17624, "&lt;="&amp;AF312, crashes!$E$2:$E$17624, "="&amp;D312,  crashes!$R$2:$R$17624, "=Weekend", crashes!$N$2:$N$17624,"=K")</f>
        <v>0</v>
      </c>
      <c r="DY312" s="30">
        <f>COUNTIFS(crashes!$G$2:$G$17624,"&gt;="&amp;S312,crashes!$G$2:$G$17624,"&lt;"&amp;T312,crashes!$D$2:$D$17624,"="&amp;C312, crashes!$S$2:$S$17624, "&gt;="&amp;AE312, crashes!$S$2:$S$17624, "&lt;="&amp;AF312, crashes!$E$2:$E$17624, "="&amp;D312,  crashes!$R$2:$R$17624, "=Weekend", crashes!$N$2:$N$17624,"=A")</f>
        <v>0</v>
      </c>
      <c r="DZ312" s="30">
        <f>COUNTIFS(crashes!$G$2:$G$17624,"&gt;="&amp;S312,crashes!$G$2:$G$17624,"&lt;"&amp;T312,crashes!$D$2:$D$17624,"="&amp;C312, crashes!$S$2:$S$17624, "&gt;="&amp;AE312, crashes!$S$2:$S$17624, "&lt;="&amp;AF312, crashes!$E$2:$E$17624, "="&amp;D312,  crashes!$R$2:$R$17624, "=Weekend", crashes!$N$2:$N$17624,"=B")</f>
        <v>1</v>
      </c>
      <c r="EA312" s="30">
        <f>COUNTIFS(crashes!$G$2:$G$17624,"&gt;="&amp;S312,crashes!$G$2:$G$17624,"&lt;"&amp;T312,crashes!$D$2:$D$17624,"="&amp;C312, crashes!$S$2:$S$17624, "&gt;="&amp;AE312, crashes!$S$2:$S$17624, "&lt;="&amp;AF312, crashes!$E$2:$E$17624, "="&amp;D312,  crashes!$R$2:$R$17624, "=Weekend", crashes!$N$2:$N$17624,"=C")</f>
        <v>0</v>
      </c>
      <c r="EB312" s="30">
        <f>COUNTIFS(crashes!$G$2:$G$17624,"&gt;="&amp;S312,crashes!$G$2:$G$17624,"&lt;"&amp;T312,crashes!$D$2:$D$17624,"="&amp;C312, crashes!$S$2:$S$17624, "&gt;="&amp;AE312, crashes!$S$2:$S$17624, "&lt;="&amp;AF312, crashes!$E$2:$E$17624, "="&amp;D312,  crashes!$R$2:$R$17624, "=Weekend", crashes!$N$2:$N$17624,"=ABC")</f>
        <v>0</v>
      </c>
      <c r="EC312" s="30">
        <f>COUNTIFS(crashes!$G$2:$G$17624,"&gt;="&amp;S312,crashes!$G$2:$G$17624,"&lt;"&amp;T312,crashes!$D$2:$D$17624,"="&amp;C312, crashes!$S$2:$S$17624, "&gt;="&amp;AE312, crashes!$S$2:$S$17624, "&lt;="&amp;AF312, crashes!$E$2:$E$17624, "="&amp;D312,  crashes!$R$2:$R$17624, "=Weekend", crashes!$N$2:$N$17624,"=O")</f>
        <v>5</v>
      </c>
      <c r="ED312" s="4">
        <f t="shared" si="59"/>
        <v>0</v>
      </c>
      <c r="EE312" s="4">
        <f t="shared" si="60"/>
        <v>0</v>
      </c>
      <c r="EF312" s="4">
        <f t="shared" si="61"/>
        <v>9</v>
      </c>
      <c r="EG312" s="4">
        <f t="shared" si="62"/>
        <v>0</v>
      </c>
      <c r="EH312" s="4">
        <f t="shared" si="63"/>
        <v>0</v>
      </c>
      <c r="EI312" s="50">
        <f t="shared" si="64"/>
        <v>9</v>
      </c>
      <c r="EJ312" s="4">
        <f t="shared" si="65"/>
        <v>27</v>
      </c>
      <c r="EK312" s="6"/>
      <c r="EL312" s="3">
        <v>2018</v>
      </c>
      <c r="EM312" s="3">
        <v>0.1980000000000004</v>
      </c>
      <c r="EN312" s="3">
        <v>1.073E-2</v>
      </c>
      <c r="EO312" s="3">
        <v>7.3400000000000002E-3</v>
      </c>
      <c r="EP312" s="3">
        <v>5.8199999999999997E-3</v>
      </c>
      <c r="EQ312" s="3">
        <v>6.45E-3</v>
      </c>
      <c r="ER312" s="3">
        <v>1.41E-2</v>
      </c>
      <c r="ES312" s="3">
        <v>3.4470000000000001E-2</v>
      </c>
      <c r="ET312" s="3">
        <v>6.0170000000000001E-2</v>
      </c>
      <c r="EU312" s="3">
        <v>6.8000000000000005E-2</v>
      </c>
      <c r="EV312" s="3">
        <v>6.497E-2</v>
      </c>
      <c r="EW312" s="3">
        <v>6.1060000000000003E-2</v>
      </c>
      <c r="EX312" s="3">
        <v>5.7320000000000003E-2</v>
      </c>
      <c r="EY312" s="3">
        <v>5.3400000000000003E-2</v>
      </c>
      <c r="EZ312" s="3">
        <v>5.5800000000000002E-2</v>
      </c>
      <c r="FA312" s="3">
        <v>5.885E-2</v>
      </c>
      <c r="FB312" s="3">
        <v>6.2600000000000003E-2</v>
      </c>
      <c r="FC312" s="3">
        <v>5.9619999999999999E-2</v>
      </c>
      <c r="FD312" s="3">
        <v>5.7439999999999998E-2</v>
      </c>
      <c r="FE312" s="3">
        <v>5.8999999999999997E-2</v>
      </c>
      <c r="FF312" s="3">
        <v>5.8450000000000002E-2</v>
      </c>
      <c r="FG312" s="3">
        <v>5.3999999999999999E-2</v>
      </c>
      <c r="FH312" s="3">
        <v>4.1579999999999999E-2</v>
      </c>
      <c r="FI312" s="3">
        <v>3.517E-2</v>
      </c>
      <c r="FJ312" s="3">
        <v>2.7550000000000002E-2</v>
      </c>
      <c r="FK312" s="3">
        <v>1.8720000000000001E-2</v>
      </c>
      <c r="FL312" s="3">
        <v>2018</v>
      </c>
      <c r="FM312" s="3">
        <v>0.1980000000000004</v>
      </c>
      <c r="FN312" s="3">
        <v>2018</v>
      </c>
      <c r="FO312" s="51">
        <v>0.1980000000000004</v>
      </c>
      <c r="FP312" s="51">
        <v>42.9</v>
      </c>
      <c r="FQ312" s="51">
        <v>1.8169999999999999E-2</v>
      </c>
      <c r="FR312" s="51">
        <v>1.1824999999999999E-2</v>
      </c>
      <c r="FS312" s="3">
        <v>8.660000000000001E-3</v>
      </c>
      <c r="FT312" s="3">
        <v>6.8149999999999999E-3</v>
      </c>
      <c r="FU312" s="3">
        <v>7.559999999999999E-3</v>
      </c>
      <c r="FV312" s="3">
        <v>1.1654999999999999E-2</v>
      </c>
      <c r="FW312" s="3">
        <v>1.9625E-2</v>
      </c>
      <c r="FX312" s="3">
        <v>2.8644999999999997E-2</v>
      </c>
      <c r="FY312" s="3">
        <v>3.9600000000000003E-2</v>
      </c>
      <c r="FZ312" s="3">
        <v>5.0390000000000004E-2</v>
      </c>
      <c r="GA312" s="3">
        <v>5.7910000000000003E-2</v>
      </c>
      <c r="GB312" s="3">
        <v>5.9760000000000001E-2</v>
      </c>
      <c r="GC312" s="3">
        <v>6.0554999999999998E-2</v>
      </c>
      <c r="GD312" s="3">
        <v>5.9590000000000004E-2</v>
      </c>
      <c r="GE312" s="3">
        <v>5.8529999999999999E-2</v>
      </c>
      <c r="GF312" s="3">
        <v>5.8270000000000002E-2</v>
      </c>
      <c r="GG312" s="3">
        <v>5.8115E-2</v>
      </c>
      <c r="GH312" s="3">
        <v>5.7154999999999997E-2</v>
      </c>
      <c r="GI312" s="3">
        <v>5.4664999999999998E-2</v>
      </c>
      <c r="GJ312" s="3">
        <v>5.0084999999999998E-2</v>
      </c>
      <c r="GK312" s="3">
        <v>4.3755000000000002E-2</v>
      </c>
      <c r="GL312" s="3">
        <v>3.9594999999999998E-2</v>
      </c>
      <c r="GM312" s="3">
        <v>3.3445000000000003E-2</v>
      </c>
      <c r="GN312" s="3">
        <v>2.3814999999999999E-2</v>
      </c>
      <c r="GO312" s="22"/>
      <c r="GP312" s="4">
        <f>'Hours of Operation'!C$41</f>
        <v>0</v>
      </c>
      <c r="GQ312" s="4">
        <f>'Hours of Operation'!D$41</f>
        <v>0</v>
      </c>
      <c r="GR312" s="4">
        <f>'Hours of Operation'!E$41</f>
        <v>0</v>
      </c>
      <c r="GS312" s="4">
        <f>'Hours of Operation'!F$41</f>
        <v>0</v>
      </c>
      <c r="GT312" s="4">
        <f>'Hours of Operation'!G$41</f>
        <v>0</v>
      </c>
      <c r="GU312" s="4">
        <f>'Hours of Operation'!H$41</f>
        <v>0</v>
      </c>
      <c r="GV312" s="4">
        <f>'Hours of Operation'!I$41</f>
        <v>0.11538461538461539</v>
      </c>
      <c r="GW312" s="4">
        <f>'Hours of Operation'!J$41</f>
        <v>0.96153846153846156</v>
      </c>
      <c r="GX312" s="4">
        <f>'Hours of Operation'!K$41</f>
        <v>0.96153846153846156</v>
      </c>
      <c r="GY312" s="4">
        <f>'Hours of Operation'!L$41</f>
        <v>0.96153846153846156</v>
      </c>
      <c r="GZ312" s="4">
        <f>'Hours of Operation'!M$41</f>
        <v>0.96153846153846156</v>
      </c>
      <c r="HA312" s="4">
        <f>'Hours of Operation'!N$41</f>
        <v>0</v>
      </c>
      <c r="HB312" s="4">
        <f>'Hours of Operation'!O$41</f>
        <v>0</v>
      </c>
      <c r="HC312" s="4">
        <f>'Hours of Operation'!P$41</f>
        <v>0</v>
      </c>
      <c r="HD312" s="4">
        <f>'Hours of Operation'!Q$41</f>
        <v>0.96153846153846156</v>
      </c>
      <c r="HE312" s="4">
        <f>'Hours of Operation'!R$41</f>
        <v>0.96153846153846156</v>
      </c>
      <c r="HF312" s="4">
        <f>'Hours of Operation'!S$41</f>
        <v>0.96153846153846156</v>
      </c>
      <c r="HG312" s="4">
        <f>'Hours of Operation'!T$41</f>
        <v>0.96153846153846156</v>
      </c>
      <c r="HH312" s="4">
        <f>'Hours of Operation'!U$41</f>
        <v>0.96153846153846156</v>
      </c>
      <c r="HI312" s="4">
        <f>'Hours of Operation'!V$41</f>
        <v>0.96153846153846156</v>
      </c>
      <c r="HJ312" s="4">
        <f>'Hours of Operation'!W$41</f>
        <v>0</v>
      </c>
      <c r="HK312" s="4">
        <f>'Hours of Operation'!X$41</f>
        <v>0</v>
      </c>
      <c r="HL312" s="4">
        <f>'Hours of Operation'!Y$41</f>
        <v>0</v>
      </c>
      <c r="HM312" s="4">
        <f>'Hours of Operation'!Z$41</f>
        <v>0</v>
      </c>
      <c r="HN312" s="4">
        <f>'Hours of Operation'!AA$41</f>
        <v>0</v>
      </c>
      <c r="HO312" s="4">
        <f>'Hours of Operation'!AB$41</f>
        <v>0</v>
      </c>
      <c r="HP312" s="4">
        <f>'Hours of Operation'!AC$41</f>
        <v>0</v>
      </c>
      <c r="HQ312" s="4">
        <f>'Hours of Operation'!AD$41</f>
        <v>0</v>
      </c>
      <c r="HR312" s="4">
        <f>'Hours of Operation'!AE$41</f>
        <v>0</v>
      </c>
      <c r="HS312" s="4">
        <f>'Hours of Operation'!AF$41</f>
        <v>0</v>
      </c>
      <c r="HT312" s="4">
        <f>'Hours of Operation'!AG$41</f>
        <v>0</v>
      </c>
      <c r="HU312" s="4">
        <f>'Hours of Operation'!AH$41</f>
        <v>0</v>
      </c>
      <c r="HV312" s="4">
        <f>'Hours of Operation'!AI$41</f>
        <v>0</v>
      </c>
      <c r="HW312" s="4">
        <f>'Hours of Operation'!AJ$41</f>
        <v>0</v>
      </c>
      <c r="HX312" s="4">
        <f>'Hours of Operation'!AK$41</f>
        <v>0</v>
      </c>
      <c r="HY312" s="4">
        <f>'Hours of Operation'!AL$41</f>
        <v>0</v>
      </c>
      <c r="HZ312" s="4">
        <f>'Hours of Operation'!AM$41</f>
        <v>0</v>
      </c>
      <c r="IA312" s="4">
        <f>'Hours of Operation'!AN$41</f>
        <v>0</v>
      </c>
      <c r="IB312" s="4">
        <f>'Hours of Operation'!AO$41</f>
        <v>0</v>
      </c>
      <c r="IC312" s="4">
        <f>'Hours of Operation'!AP$41</f>
        <v>0</v>
      </c>
      <c r="ID312" s="4">
        <f>'Hours of Operation'!AQ$41</f>
        <v>0</v>
      </c>
      <c r="IE312" s="4">
        <f>'Hours of Operation'!AR$41</f>
        <v>0</v>
      </c>
      <c r="IF312" s="4">
        <f>'Hours of Operation'!AS$41</f>
        <v>0</v>
      </c>
      <c r="IG312" s="4">
        <f>'Hours of Operation'!AT$41</f>
        <v>0</v>
      </c>
      <c r="IH312" s="4">
        <f>'Hours of Operation'!AU$41</f>
        <v>0</v>
      </c>
      <c r="II312" s="4">
        <f>'Hours of Operation'!AV$41</f>
        <v>0</v>
      </c>
      <c r="IJ312" s="4">
        <f>'Hours of Operation'!AW$41</f>
        <v>0</v>
      </c>
      <c r="IK312" s="4">
        <f>'Hours of Operation'!AX$41</f>
        <v>0</v>
      </c>
      <c r="IL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</row>
    <row r="313" spans="1:264" s="3" customFormat="1" x14ac:dyDescent="0.2">
      <c r="A313" s="4" t="s">
        <v>391</v>
      </c>
      <c r="B313" s="4" t="s">
        <v>218</v>
      </c>
      <c r="C313" s="4">
        <v>495</v>
      </c>
      <c r="D313" s="4" t="s">
        <v>91</v>
      </c>
      <c r="E313" s="4" t="s">
        <v>67</v>
      </c>
      <c r="F313" s="4" t="s">
        <v>68</v>
      </c>
      <c r="G313" s="4">
        <v>4</v>
      </c>
      <c r="H313" s="4" t="s">
        <v>167</v>
      </c>
      <c r="I313" s="4">
        <v>0</v>
      </c>
      <c r="J313" s="4">
        <v>0</v>
      </c>
      <c r="K313" s="4"/>
      <c r="L313" s="10">
        <v>42192</v>
      </c>
      <c r="M313" s="4" t="b">
        <v>1</v>
      </c>
      <c r="N313" s="4"/>
      <c r="O313" s="4"/>
      <c r="P313" s="4" t="s">
        <v>731</v>
      </c>
      <c r="Q313" s="4" t="s">
        <v>732</v>
      </c>
      <c r="R313" s="4" t="s">
        <v>690</v>
      </c>
      <c r="S313" s="14">
        <v>42.402999999999999</v>
      </c>
      <c r="T313" s="4">
        <v>42.564</v>
      </c>
      <c r="U313" s="4">
        <v>1</v>
      </c>
      <c r="V313" s="10">
        <v>43220</v>
      </c>
      <c r="W313" s="4">
        <v>1</v>
      </c>
      <c r="X313" s="14">
        <v>0.16100000000000136</v>
      </c>
      <c r="Y313" s="14"/>
      <c r="Z313" s="16"/>
      <c r="AA313" s="4"/>
      <c r="AB313" s="4"/>
      <c r="AC313" s="4"/>
      <c r="AD313" s="4"/>
      <c r="AE313" s="10">
        <v>42192</v>
      </c>
      <c r="AF313" s="10">
        <v>43100</v>
      </c>
      <c r="AG313" s="16"/>
      <c r="AH313" s="16"/>
      <c r="AI313" s="16"/>
      <c r="AJ313" s="16"/>
      <c r="AK313" s="16">
        <v>91343.055811393569</v>
      </c>
      <c r="AL313" s="16">
        <v>91343.055811393569</v>
      </c>
      <c r="AM313" s="16">
        <v>91343.055811393569</v>
      </c>
      <c r="AN313" s="16"/>
      <c r="AO313" s="4">
        <v>0.34640151515151513</v>
      </c>
      <c r="AP313" s="4">
        <v>1935</v>
      </c>
      <c r="AQ313" s="14">
        <v>0.161</v>
      </c>
      <c r="AR313" s="9">
        <v>11.994812881989414</v>
      </c>
      <c r="AS313" s="9">
        <v>12.913773549499535</v>
      </c>
      <c r="AT313" s="9">
        <v>8.0437482694865281</v>
      </c>
      <c r="AU313" s="9">
        <v>0</v>
      </c>
      <c r="AV313" s="9">
        <v>0</v>
      </c>
      <c r="AW313" s="9" t="b">
        <v>0</v>
      </c>
      <c r="AX313" s="9" t="b">
        <v>0</v>
      </c>
      <c r="AY313" s="9">
        <v>0</v>
      </c>
      <c r="AZ313" s="9">
        <v>0</v>
      </c>
      <c r="BA313" s="9">
        <v>645.50436251657516</v>
      </c>
      <c r="BB313" s="9">
        <v>1</v>
      </c>
      <c r="BC313" s="9">
        <v>21.142719372273103</v>
      </c>
      <c r="BD313" s="9">
        <v>3.0884396127252027</v>
      </c>
      <c r="BE313" s="9">
        <v>2.5233801636041306</v>
      </c>
      <c r="BF313" s="9" t="s">
        <v>216</v>
      </c>
      <c r="BG313" s="9">
        <v>10.326756749392805</v>
      </c>
      <c r="BH313" s="9"/>
      <c r="BI313" s="9"/>
      <c r="BJ313" s="4" t="s">
        <v>167</v>
      </c>
      <c r="BK313" s="4"/>
      <c r="BL313" s="4">
        <v>0.73400000000000176</v>
      </c>
      <c r="BM313" s="16"/>
      <c r="BN313" s="16"/>
      <c r="BO313" s="16"/>
      <c r="BP313" s="16"/>
      <c r="BQ313" s="16">
        <v>5701.1429381464131</v>
      </c>
      <c r="BR313" s="16">
        <v>5701.1429381464131</v>
      </c>
      <c r="BS313" s="16">
        <v>5701.1429381464131</v>
      </c>
      <c r="BT313" s="16"/>
      <c r="BU313" s="4"/>
      <c r="BV313" s="4">
        <v>0.49000000000000199</v>
      </c>
      <c r="BW313" s="16"/>
      <c r="BX313" s="16"/>
      <c r="BY313" s="16"/>
      <c r="BZ313" s="16"/>
      <c r="CA313" s="16">
        <v>9349.2571834518476</v>
      </c>
      <c r="CB313" s="16">
        <v>9349.2571834518476</v>
      </c>
      <c r="CC313" s="16">
        <v>9349.2571834518476</v>
      </c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4"/>
      <c r="CV313" s="4"/>
      <c r="CW313" s="4"/>
      <c r="CX313" s="4"/>
      <c r="CY313" s="4"/>
      <c r="CZ313" s="22"/>
      <c r="DA313" s="4">
        <v>0</v>
      </c>
      <c r="DB313" s="4">
        <v>0</v>
      </c>
      <c r="DC313" s="4">
        <v>0</v>
      </c>
      <c r="DD313" s="4">
        <v>0</v>
      </c>
      <c r="DE313" s="4">
        <v>178</v>
      </c>
      <c r="DF313" s="4">
        <v>366</v>
      </c>
      <c r="DG313" s="4">
        <v>365</v>
      </c>
      <c r="DH313" s="4">
        <v>0</v>
      </c>
      <c r="DI313" s="16">
        <f t="shared" si="54"/>
        <v>91343.055811393569</v>
      </c>
      <c r="DJ313" s="16">
        <f t="shared" si="55"/>
        <v>5701.1429381464131</v>
      </c>
      <c r="DK313" s="16">
        <f t="shared" si="56"/>
        <v>9349.2571834518476</v>
      </c>
      <c r="DL313" s="16">
        <f t="shared" si="57"/>
        <v>0</v>
      </c>
      <c r="DM313" s="16">
        <f t="shared" si="58"/>
        <v>0</v>
      </c>
      <c r="DN313" s="22"/>
      <c r="DO313" s="4">
        <f>COUNTIFS(crashes!$G$2:$G$17624,"&gt;="&amp;S313,crashes!$G$2:$G$17624,"&lt;"&amp;T313,crashes!$D$2:$D$17624,"="&amp;C313, crashes!$S$2:$S$17624, "&gt;="&amp;AE313, crashes!$S$2:$S$17624, "&lt;="&amp;AF313, crashes!$E$2:$E$17624, "="&amp;D313 )</f>
        <v>35</v>
      </c>
      <c r="DP313" s="29">
        <f>COUNTIFS(crashes!$G$2:$G$17624,"&gt;="&amp;S313,crashes!$G$2:$G$17624,"&lt;"&amp;T313,crashes!$D$2:$D$17624,"="&amp;C313, crashes!$S$2:$S$17624, "&gt;="&amp;AE313, crashes!$S$2:$S$17624, "&lt;="&amp;AF313, crashes!$E$2:$E$17624, "="&amp;D313, crashes!$R$2:$R$17624, "=Weekday")</f>
        <v>26</v>
      </c>
      <c r="DQ313" s="29">
        <f>COUNTIFS(crashes!$G$2:$G$17624,"&gt;="&amp;S313,crashes!$G$2:$G$17624,"&lt;"&amp;T313,crashes!$D$2:$D$17624,"="&amp;C313, crashes!$S$2:$S$17624, "&gt;="&amp;AE313, crashes!$S$2:$S$17624, "&lt;="&amp;AF313, crashes!$E$2:$E$17624, "="&amp;D313, crashes!$R$2:$R$17624, "=Weekend")</f>
        <v>9</v>
      </c>
      <c r="DR313" s="30">
        <f>COUNTIFS(crashes!$G$2:$G$17624,"&gt;="&amp;S313,crashes!$G$2:$G$17624,"&lt;"&amp;T313,crashes!$D$2:$D$17624,"="&amp;C313, crashes!$S$2:$S$17624, "&gt;="&amp;AE313, crashes!$S$2:$S$17624, "&lt;="&amp;AF313, crashes!$E$2:$E$17624, "="&amp;D313,  crashes!$R$2:$R$17624, "=Weekday", crashes!$N$2:$N$17624,"=K")</f>
        <v>0</v>
      </c>
      <c r="DS313" s="30">
        <f>COUNTIFS(crashes!$G$2:$G$17624,"&gt;="&amp;S313,crashes!$G$2:$G$17624,"&lt;"&amp;T313,crashes!$D$2:$D$17624,"="&amp;C313, crashes!$S$2:$S$17624, "&gt;="&amp;AE313, crashes!$S$2:$S$17624, "&lt;="&amp;AF313, crashes!$E$2:$E$17624, "="&amp;D313,  crashes!$R$2:$R$17624, "=Weekday", crashes!$N$2:$N$17624,"=A")</f>
        <v>0</v>
      </c>
      <c r="DT313" s="30">
        <f>COUNTIFS(crashes!$G$2:$G$17624,"&gt;="&amp;S313,crashes!$G$2:$G$17624,"&lt;"&amp;T313,crashes!$D$2:$D$17624,"="&amp;C313, crashes!$S$2:$S$17624, "&gt;="&amp;AE313, crashes!$S$2:$S$17624, "&lt;="&amp;AF313, crashes!$E$2:$E$17624, "="&amp;D313,  crashes!$R$2:$R$17624, "=Weekday", crashes!$N$2:$N$17624,"=B")</f>
        <v>4</v>
      </c>
      <c r="DU313" s="30">
        <f>COUNTIFS(crashes!$G$2:$G$17624,"&gt;="&amp;S313,crashes!$G$2:$G$17624,"&lt;"&amp;T313,crashes!$D$2:$D$17624,"="&amp;C313, crashes!$S$2:$S$17624, "&gt;="&amp;AE313, crashes!$S$2:$S$17624, "&lt;="&amp;AF313, crashes!$E$2:$E$17624, "="&amp;D313,  crashes!$R$2:$R$17624, "=Weekday", crashes!$N$2:$N$17624,"=C")</f>
        <v>0</v>
      </c>
      <c r="DV313" s="30">
        <f>COUNTIFS(crashes!$G$2:$G$17624,"&gt;="&amp;S313,crashes!$G$2:$G$17624,"&lt;"&amp;T313,crashes!$D$2:$D$17624,"="&amp;C313, crashes!$S$2:$S$17624, "&gt;="&amp;AE313, crashes!$S$2:$S$17624, "&lt;="&amp;AF313, crashes!$E$2:$E$17624, "="&amp;D313,  crashes!$R$2:$R$17624, "=Weekday", crashes!$N$2:$N$17624,"=ABC")</f>
        <v>0</v>
      </c>
      <c r="DW313" s="30">
        <f>COUNTIFS(crashes!$G$2:$G$17624,"&gt;="&amp;S313,crashes!$G$2:$G$17624,"&lt;"&amp;T313,crashes!$D$2:$D$17624,"="&amp;C313, crashes!$S$2:$S$17624, "&gt;="&amp;AE313, crashes!$S$2:$S$17624, "&lt;="&amp;AF313, crashes!$E$2:$E$17624, "="&amp;D313,  crashes!$R$2:$R$17624, "=Weekday", crashes!$N$2:$N$17624,"=O")</f>
        <v>22</v>
      </c>
      <c r="DX313" s="30">
        <f>COUNTIFS(crashes!$G$2:$G$17624,"&gt;="&amp;S313,crashes!$G$2:$G$17624,"&lt;"&amp;T313,crashes!$D$2:$D$17624,"="&amp;C313, crashes!$S$2:$S$17624, "&gt;="&amp;AE313, crashes!$S$2:$S$17624, "&lt;="&amp;AF313, crashes!$E$2:$E$17624, "="&amp;D313,  crashes!$R$2:$R$17624, "=Weekend", crashes!$N$2:$N$17624,"=K")</f>
        <v>0</v>
      </c>
      <c r="DY313" s="30">
        <f>COUNTIFS(crashes!$G$2:$G$17624,"&gt;="&amp;S313,crashes!$G$2:$G$17624,"&lt;"&amp;T313,crashes!$D$2:$D$17624,"="&amp;C313, crashes!$S$2:$S$17624, "&gt;="&amp;AE313, crashes!$S$2:$S$17624, "&lt;="&amp;AF313, crashes!$E$2:$E$17624, "="&amp;D313,  crashes!$R$2:$R$17624, "=Weekend", crashes!$N$2:$N$17624,"=A")</f>
        <v>1</v>
      </c>
      <c r="DZ313" s="30">
        <f>COUNTIFS(crashes!$G$2:$G$17624,"&gt;="&amp;S313,crashes!$G$2:$G$17624,"&lt;"&amp;T313,crashes!$D$2:$D$17624,"="&amp;C313, crashes!$S$2:$S$17624, "&gt;="&amp;AE313, crashes!$S$2:$S$17624, "&lt;="&amp;AF313, crashes!$E$2:$E$17624, "="&amp;D313,  crashes!$R$2:$R$17624, "=Weekend", crashes!$N$2:$N$17624,"=B")</f>
        <v>2</v>
      </c>
      <c r="EA313" s="30">
        <f>COUNTIFS(crashes!$G$2:$G$17624,"&gt;="&amp;S313,crashes!$G$2:$G$17624,"&lt;"&amp;T313,crashes!$D$2:$D$17624,"="&amp;C313, crashes!$S$2:$S$17624, "&gt;="&amp;AE313, crashes!$S$2:$S$17624, "&lt;="&amp;AF313, crashes!$E$2:$E$17624, "="&amp;D313,  crashes!$R$2:$R$17624, "=Weekend", crashes!$N$2:$N$17624,"=C")</f>
        <v>0</v>
      </c>
      <c r="EB313" s="30">
        <f>COUNTIFS(crashes!$G$2:$G$17624,"&gt;="&amp;S313,crashes!$G$2:$G$17624,"&lt;"&amp;T313,crashes!$D$2:$D$17624,"="&amp;C313, crashes!$S$2:$S$17624, "&gt;="&amp;AE313, crashes!$S$2:$S$17624, "&lt;="&amp;AF313, crashes!$E$2:$E$17624, "="&amp;D313,  crashes!$R$2:$R$17624, "=Weekend", crashes!$N$2:$N$17624,"=ABC")</f>
        <v>0</v>
      </c>
      <c r="EC313" s="30">
        <f>COUNTIFS(crashes!$G$2:$G$17624,"&gt;="&amp;S313,crashes!$G$2:$G$17624,"&lt;"&amp;T313,crashes!$D$2:$D$17624,"="&amp;C313, crashes!$S$2:$S$17624, "&gt;="&amp;AE313, crashes!$S$2:$S$17624, "&lt;="&amp;AF313, crashes!$E$2:$E$17624, "="&amp;D313,  crashes!$R$2:$R$17624, "=Weekend", crashes!$N$2:$N$17624,"=O")</f>
        <v>6</v>
      </c>
      <c r="ED313" s="4">
        <f t="shared" si="59"/>
        <v>0</v>
      </c>
      <c r="EE313" s="4">
        <f t="shared" si="60"/>
        <v>1</v>
      </c>
      <c r="EF313" s="4">
        <f t="shared" si="61"/>
        <v>6</v>
      </c>
      <c r="EG313" s="4">
        <f t="shared" si="62"/>
        <v>0</v>
      </c>
      <c r="EH313" s="4">
        <f t="shared" si="63"/>
        <v>0</v>
      </c>
      <c r="EI313" s="50">
        <f t="shared" si="64"/>
        <v>7</v>
      </c>
      <c r="EJ313" s="4">
        <f t="shared" si="65"/>
        <v>28</v>
      </c>
      <c r="EK313" s="6"/>
      <c r="EL313" s="3">
        <v>2018</v>
      </c>
      <c r="EM313" s="3">
        <v>0.33599999999999852</v>
      </c>
      <c r="EN313" s="3">
        <v>1.073E-2</v>
      </c>
      <c r="EO313" s="3">
        <v>7.3400000000000002E-3</v>
      </c>
      <c r="EP313" s="3">
        <v>5.8199999999999997E-3</v>
      </c>
      <c r="EQ313" s="3">
        <v>6.45E-3</v>
      </c>
      <c r="ER313" s="3">
        <v>1.41E-2</v>
      </c>
      <c r="ES313" s="3">
        <v>3.4470000000000001E-2</v>
      </c>
      <c r="ET313" s="3">
        <v>6.0170000000000001E-2</v>
      </c>
      <c r="EU313" s="3">
        <v>6.8000000000000005E-2</v>
      </c>
      <c r="EV313" s="3">
        <v>6.497E-2</v>
      </c>
      <c r="EW313" s="3">
        <v>6.1060000000000003E-2</v>
      </c>
      <c r="EX313" s="3">
        <v>5.7320000000000003E-2</v>
      </c>
      <c r="EY313" s="3">
        <v>5.3400000000000003E-2</v>
      </c>
      <c r="EZ313" s="3">
        <v>5.5800000000000002E-2</v>
      </c>
      <c r="FA313" s="3">
        <v>5.885E-2</v>
      </c>
      <c r="FB313" s="3">
        <v>6.2600000000000003E-2</v>
      </c>
      <c r="FC313" s="3">
        <v>5.9619999999999999E-2</v>
      </c>
      <c r="FD313" s="3">
        <v>5.7439999999999998E-2</v>
      </c>
      <c r="FE313" s="3">
        <v>5.8999999999999997E-2</v>
      </c>
      <c r="FF313" s="3">
        <v>5.8450000000000002E-2</v>
      </c>
      <c r="FG313" s="3">
        <v>5.3999999999999999E-2</v>
      </c>
      <c r="FH313" s="3">
        <v>4.1579999999999999E-2</v>
      </c>
      <c r="FI313" s="3">
        <v>3.517E-2</v>
      </c>
      <c r="FJ313" s="3">
        <v>2.7550000000000002E-2</v>
      </c>
      <c r="FK313" s="3">
        <v>1.8720000000000001E-2</v>
      </c>
      <c r="FL313" s="3">
        <v>2018</v>
      </c>
      <c r="FM313" s="3">
        <v>0.33599999999999852</v>
      </c>
      <c r="FN313" s="3">
        <v>2018</v>
      </c>
      <c r="FO313" s="51">
        <v>0.33599999999999852</v>
      </c>
      <c r="FP313" s="51">
        <v>42.9</v>
      </c>
      <c r="FQ313" s="51">
        <v>1.8169999999999999E-2</v>
      </c>
      <c r="FR313" s="51">
        <v>1.1824999999999999E-2</v>
      </c>
      <c r="FS313" s="3">
        <v>8.660000000000001E-3</v>
      </c>
      <c r="FT313" s="3">
        <v>6.8149999999999999E-3</v>
      </c>
      <c r="FU313" s="3">
        <v>7.559999999999999E-3</v>
      </c>
      <c r="FV313" s="3">
        <v>1.1654999999999999E-2</v>
      </c>
      <c r="FW313" s="3">
        <v>1.9625E-2</v>
      </c>
      <c r="FX313" s="3">
        <v>2.8644999999999997E-2</v>
      </c>
      <c r="FY313" s="3">
        <v>3.9600000000000003E-2</v>
      </c>
      <c r="FZ313" s="3">
        <v>5.0390000000000004E-2</v>
      </c>
      <c r="GA313" s="3">
        <v>5.7910000000000003E-2</v>
      </c>
      <c r="GB313" s="3">
        <v>5.9760000000000001E-2</v>
      </c>
      <c r="GC313" s="3">
        <v>6.0554999999999998E-2</v>
      </c>
      <c r="GD313" s="3">
        <v>5.9590000000000004E-2</v>
      </c>
      <c r="GE313" s="3">
        <v>5.8529999999999999E-2</v>
      </c>
      <c r="GF313" s="3">
        <v>5.8270000000000002E-2</v>
      </c>
      <c r="GG313" s="3">
        <v>5.8115E-2</v>
      </c>
      <c r="GH313" s="3">
        <v>5.7154999999999997E-2</v>
      </c>
      <c r="GI313" s="3">
        <v>5.4664999999999998E-2</v>
      </c>
      <c r="GJ313" s="3">
        <v>5.0084999999999998E-2</v>
      </c>
      <c r="GK313" s="3">
        <v>4.3755000000000002E-2</v>
      </c>
      <c r="GL313" s="3">
        <v>3.9594999999999998E-2</v>
      </c>
      <c r="GM313" s="3">
        <v>3.3445000000000003E-2</v>
      </c>
      <c r="GN313" s="3">
        <v>2.3814999999999999E-2</v>
      </c>
      <c r="GO313" s="22"/>
      <c r="GP313" s="4">
        <f>'Hours of Operation'!C$41</f>
        <v>0</v>
      </c>
      <c r="GQ313" s="4">
        <f>'Hours of Operation'!D$41</f>
        <v>0</v>
      </c>
      <c r="GR313" s="4">
        <f>'Hours of Operation'!E$41</f>
        <v>0</v>
      </c>
      <c r="GS313" s="4">
        <f>'Hours of Operation'!F$41</f>
        <v>0</v>
      </c>
      <c r="GT313" s="4">
        <f>'Hours of Operation'!G$41</f>
        <v>0</v>
      </c>
      <c r="GU313" s="4">
        <f>'Hours of Operation'!H$41</f>
        <v>0</v>
      </c>
      <c r="GV313" s="4">
        <f>'Hours of Operation'!I$41</f>
        <v>0.11538461538461539</v>
      </c>
      <c r="GW313" s="4">
        <f>'Hours of Operation'!J$41</f>
        <v>0.96153846153846156</v>
      </c>
      <c r="GX313" s="4">
        <f>'Hours of Operation'!K$41</f>
        <v>0.96153846153846156</v>
      </c>
      <c r="GY313" s="4">
        <f>'Hours of Operation'!L$41</f>
        <v>0.96153846153846156</v>
      </c>
      <c r="GZ313" s="4">
        <f>'Hours of Operation'!M$41</f>
        <v>0.96153846153846156</v>
      </c>
      <c r="HA313" s="4">
        <f>'Hours of Operation'!N$41</f>
        <v>0</v>
      </c>
      <c r="HB313" s="4">
        <f>'Hours of Operation'!O$41</f>
        <v>0</v>
      </c>
      <c r="HC313" s="4">
        <f>'Hours of Operation'!P$41</f>
        <v>0</v>
      </c>
      <c r="HD313" s="4">
        <f>'Hours of Operation'!Q$41</f>
        <v>0.96153846153846156</v>
      </c>
      <c r="HE313" s="4">
        <f>'Hours of Operation'!R$41</f>
        <v>0.96153846153846156</v>
      </c>
      <c r="HF313" s="4">
        <f>'Hours of Operation'!S$41</f>
        <v>0.96153846153846156</v>
      </c>
      <c r="HG313" s="4">
        <f>'Hours of Operation'!T$41</f>
        <v>0.96153846153846156</v>
      </c>
      <c r="HH313" s="4">
        <f>'Hours of Operation'!U$41</f>
        <v>0.96153846153846156</v>
      </c>
      <c r="HI313" s="4">
        <f>'Hours of Operation'!V$41</f>
        <v>0.96153846153846156</v>
      </c>
      <c r="HJ313" s="4">
        <f>'Hours of Operation'!W$41</f>
        <v>0</v>
      </c>
      <c r="HK313" s="4">
        <f>'Hours of Operation'!X$41</f>
        <v>0</v>
      </c>
      <c r="HL313" s="4">
        <f>'Hours of Operation'!Y$41</f>
        <v>0</v>
      </c>
      <c r="HM313" s="4">
        <f>'Hours of Operation'!Z$41</f>
        <v>0</v>
      </c>
      <c r="HN313" s="4">
        <f>'Hours of Operation'!AA$41</f>
        <v>0</v>
      </c>
      <c r="HO313" s="4">
        <f>'Hours of Operation'!AB$41</f>
        <v>0</v>
      </c>
      <c r="HP313" s="4">
        <f>'Hours of Operation'!AC$41</f>
        <v>0</v>
      </c>
      <c r="HQ313" s="4">
        <f>'Hours of Operation'!AD$41</f>
        <v>0</v>
      </c>
      <c r="HR313" s="4">
        <f>'Hours of Operation'!AE$41</f>
        <v>0</v>
      </c>
      <c r="HS313" s="4">
        <f>'Hours of Operation'!AF$41</f>
        <v>0</v>
      </c>
      <c r="HT313" s="4">
        <f>'Hours of Operation'!AG$41</f>
        <v>0</v>
      </c>
      <c r="HU313" s="4">
        <f>'Hours of Operation'!AH$41</f>
        <v>0</v>
      </c>
      <c r="HV313" s="4">
        <f>'Hours of Operation'!AI$41</f>
        <v>0</v>
      </c>
      <c r="HW313" s="4">
        <f>'Hours of Operation'!AJ$41</f>
        <v>0</v>
      </c>
      <c r="HX313" s="4">
        <f>'Hours of Operation'!AK$41</f>
        <v>0</v>
      </c>
      <c r="HY313" s="4">
        <f>'Hours of Operation'!AL$41</f>
        <v>0</v>
      </c>
      <c r="HZ313" s="4">
        <f>'Hours of Operation'!AM$41</f>
        <v>0</v>
      </c>
      <c r="IA313" s="4">
        <f>'Hours of Operation'!AN$41</f>
        <v>0</v>
      </c>
      <c r="IB313" s="4">
        <f>'Hours of Operation'!AO$41</f>
        <v>0</v>
      </c>
      <c r="IC313" s="4">
        <f>'Hours of Operation'!AP$41</f>
        <v>0</v>
      </c>
      <c r="ID313" s="4">
        <f>'Hours of Operation'!AQ$41</f>
        <v>0</v>
      </c>
      <c r="IE313" s="4">
        <f>'Hours of Operation'!AR$41</f>
        <v>0</v>
      </c>
      <c r="IF313" s="4">
        <f>'Hours of Operation'!AS$41</f>
        <v>0</v>
      </c>
      <c r="IG313" s="4">
        <f>'Hours of Operation'!AT$41</f>
        <v>0</v>
      </c>
      <c r="IH313" s="4">
        <f>'Hours of Operation'!AU$41</f>
        <v>0</v>
      </c>
      <c r="II313" s="4">
        <f>'Hours of Operation'!AV$41</f>
        <v>0</v>
      </c>
      <c r="IJ313" s="4">
        <f>'Hours of Operation'!AW$41</f>
        <v>0</v>
      </c>
      <c r="IK313" s="4">
        <f>'Hours of Operation'!AX$41</f>
        <v>0</v>
      </c>
      <c r="IL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</row>
    <row r="314" spans="1:264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V314" s="7"/>
      <c r="AW314" s="1"/>
      <c r="AX314" s="1"/>
      <c r="AY314" s="1"/>
      <c r="AZ314" s="1"/>
      <c r="BA314" s="7"/>
      <c r="BB314" s="7"/>
      <c r="BC314" s="7"/>
      <c r="BD314" s="7"/>
      <c r="BE314" s="7"/>
      <c r="BF314" s="1"/>
      <c r="BG314" s="1"/>
      <c r="BH314" s="1"/>
      <c r="BI314" s="1"/>
      <c r="BJ314" s="1"/>
      <c r="BK314" s="1"/>
      <c r="BL314" s="1"/>
      <c r="BM314" s="43"/>
      <c r="BN314" s="43"/>
      <c r="BO314" s="43"/>
      <c r="BP314" s="43"/>
      <c r="BQ314" s="43"/>
      <c r="BR314" s="43"/>
      <c r="BS314" s="43"/>
      <c r="BT314" s="43"/>
      <c r="BU314" s="1"/>
      <c r="BV314" s="1"/>
      <c r="BW314" s="43"/>
      <c r="BX314" s="43"/>
      <c r="BY314" s="43"/>
      <c r="BZ314" s="43"/>
      <c r="CA314" s="43"/>
      <c r="CB314" s="43"/>
      <c r="CC314" s="43"/>
      <c r="CD314" s="43"/>
      <c r="CE314" s="43"/>
      <c r="CF314" s="43"/>
      <c r="CG314" s="43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1"/>
      <c r="CV314" s="1"/>
      <c r="CW314" s="1"/>
      <c r="CX314" s="1"/>
      <c r="CY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</row>
    <row r="315" spans="1:264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V315" s="7"/>
      <c r="AW315" s="1"/>
      <c r="AX315" s="1"/>
      <c r="AY315" s="1"/>
      <c r="AZ315" s="1"/>
      <c r="BA315" s="7"/>
      <c r="BB315" s="7"/>
      <c r="BC315" s="7"/>
      <c r="BD315" s="7"/>
      <c r="BE315" s="7"/>
      <c r="BF315" s="1"/>
      <c r="BG315" s="1"/>
      <c r="BH315" s="1"/>
      <c r="BI315" s="1"/>
      <c r="BJ315" s="1"/>
      <c r="BK315" s="1"/>
      <c r="BL315" s="1"/>
      <c r="BM315" s="43"/>
      <c r="BN315" s="43"/>
      <c r="BO315" s="43"/>
      <c r="BP315" s="43"/>
      <c r="BQ315" s="43"/>
      <c r="BR315" s="43"/>
      <c r="BS315" s="43"/>
      <c r="BT315" s="43"/>
      <c r="BU315" s="1"/>
      <c r="BV315" s="1"/>
      <c r="BW315" s="43"/>
      <c r="BX315" s="43"/>
      <c r="BY315" s="43"/>
      <c r="BZ315" s="43"/>
      <c r="CA315" s="43"/>
      <c r="CB315" s="43"/>
      <c r="CC315" s="43"/>
      <c r="CD315" s="43"/>
      <c r="CE315" s="43"/>
      <c r="CF315" s="43"/>
      <c r="CG315" s="43"/>
      <c r="CH315" s="43"/>
      <c r="CI315" s="43"/>
      <c r="CJ315" s="43"/>
      <c r="CK315" s="43"/>
      <c r="CL315" s="43"/>
      <c r="CM315" s="43"/>
      <c r="CN315" s="43"/>
      <c r="CO315" s="43"/>
      <c r="CP315" s="43"/>
      <c r="CQ315" s="43"/>
      <c r="CR315" s="43"/>
      <c r="CS315" s="43"/>
      <c r="CT315" s="43"/>
      <c r="CU315" s="1"/>
      <c r="CV315" s="1"/>
      <c r="CW315" s="1"/>
      <c r="CX315" s="1"/>
      <c r="CY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</row>
    <row r="316" spans="1:264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V316" s="7"/>
      <c r="AW316" s="1"/>
      <c r="AX316" s="1"/>
      <c r="AY316" s="1"/>
      <c r="AZ316" s="1"/>
      <c r="BA316" s="7"/>
      <c r="BB316" s="7"/>
      <c r="BC316" s="7"/>
      <c r="BD316" s="7"/>
      <c r="BE316" s="7"/>
      <c r="BF316" s="1"/>
      <c r="BG316" s="1"/>
      <c r="BH316" s="1"/>
      <c r="BI316" s="1"/>
      <c r="BJ316" s="1"/>
      <c r="BK316" s="1"/>
      <c r="BL316" s="1"/>
      <c r="BM316" s="43"/>
      <c r="BN316" s="43"/>
      <c r="BO316" s="43"/>
      <c r="BP316" s="43"/>
      <c r="BQ316" s="43"/>
      <c r="BR316" s="43"/>
      <c r="BS316" s="43"/>
      <c r="BT316" s="43"/>
      <c r="BU316" s="1"/>
      <c r="BV316" s="1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1"/>
      <c r="CV316" s="1"/>
      <c r="CW316" s="1"/>
      <c r="CX316" s="1"/>
      <c r="CY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</row>
    <row r="317" spans="1:264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V317" s="7"/>
      <c r="AW317" s="1"/>
      <c r="AX317" s="1"/>
      <c r="AY317" s="1"/>
      <c r="AZ317" s="1"/>
      <c r="BA317" s="7"/>
      <c r="BB317" s="7"/>
      <c r="BC317" s="7"/>
      <c r="BD317" s="7"/>
      <c r="BE317" s="7"/>
      <c r="BF317" s="1"/>
      <c r="BG317" s="1"/>
      <c r="BH317" s="1"/>
      <c r="BI317" s="1"/>
      <c r="BJ317" s="1"/>
      <c r="BK317" s="1"/>
      <c r="BL317" s="1"/>
      <c r="BM317" s="43"/>
      <c r="BN317" s="43"/>
      <c r="BO317" s="43"/>
      <c r="BP317" s="43"/>
      <c r="BQ317" s="43"/>
      <c r="BR317" s="43"/>
      <c r="BS317" s="43"/>
      <c r="BT317" s="43"/>
      <c r="BU317" s="1"/>
      <c r="BV317" s="1"/>
      <c r="BW317" s="43"/>
      <c r="BX317" s="43"/>
      <c r="BY317" s="43"/>
      <c r="BZ317" s="43"/>
      <c r="CA317" s="43"/>
      <c r="CB317" s="43"/>
      <c r="CC317" s="43"/>
      <c r="CD317" s="43"/>
      <c r="CE317" s="43"/>
      <c r="CF317" s="43"/>
      <c r="CG317" s="43"/>
      <c r="CH317" s="43"/>
      <c r="CI317" s="43"/>
      <c r="CJ317" s="43"/>
      <c r="CK317" s="43"/>
      <c r="CL317" s="43"/>
      <c r="CM317" s="43"/>
      <c r="CN317" s="43"/>
      <c r="CO317" s="43"/>
      <c r="CP317" s="43"/>
      <c r="CQ317" s="43"/>
      <c r="CR317" s="43"/>
      <c r="CS317" s="43"/>
      <c r="CT317" s="43"/>
      <c r="CU317" s="1"/>
      <c r="CV317" s="1"/>
      <c r="CW317" s="1"/>
      <c r="CX317" s="1"/>
      <c r="CY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</row>
    <row r="318" spans="1:264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V318" s="7"/>
      <c r="AW318" s="1"/>
      <c r="AX318" s="1"/>
      <c r="AY318" s="1"/>
      <c r="AZ318" s="1"/>
      <c r="BA318" s="7"/>
      <c r="BB318" s="7"/>
      <c r="BC318" s="7"/>
      <c r="BD318" s="7"/>
      <c r="BE318" s="7"/>
      <c r="BF318" s="1"/>
      <c r="BG318" s="1"/>
      <c r="BH318" s="1"/>
      <c r="BI318" s="1"/>
      <c r="BJ318" s="1"/>
      <c r="BK318" s="1"/>
      <c r="BL318" s="1"/>
      <c r="BM318" s="43"/>
      <c r="BN318" s="43"/>
      <c r="BO318" s="43"/>
      <c r="BP318" s="43"/>
      <c r="BQ318" s="43"/>
      <c r="BR318" s="43"/>
      <c r="BS318" s="43"/>
      <c r="BT318" s="43"/>
      <c r="BU318" s="1"/>
      <c r="BV318" s="1"/>
      <c r="BW318" s="43"/>
      <c r="BX318" s="43"/>
      <c r="BY318" s="43"/>
      <c r="BZ318" s="43"/>
      <c r="CA318" s="43"/>
      <c r="CB318" s="43"/>
      <c r="CC318" s="43"/>
      <c r="CD318" s="43"/>
      <c r="CE318" s="43"/>
      <c r="CF318" s="43"/>
      <c r="CG318" s="43"/>
      <c r="CH318" s="43"/>
      <c r="CI318" s="43"/>
      <c r="CJ318" s="43"/>
      <c r="CK318" s="43"/>
      <c r="CL318" s="43"/>
      <c r="CM318" s="43"/>
      <c r="CN318" s="43"/>
      <c r="CO318" s="43"/>
      <c r="CP318" s="43"/>
      <c r="CQ318" s="43"/>
      <c r="CR318" s="43"/>
      <c r="CS318" s="43"/>
      <c r="CT318" s="43"/>
      <c r="CU318" s="1"/>
      <c r="CV318" s="1"/>
      <c r="CW318" s="1"/>
      <c r="CX318" s="1"/>
      <c r="CY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</row>
    <row r="319" spans="1:264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V319" s="7"/>
      <c r="AW319" s="1"/>
      <c r="AX319" s="1"/>
      <c r="AY319" s="1"/>
      <c r="AZ319" s="1"/>
      <c r="BA319" s="7"/>
      <c r="BB319" s="7"/>
      <c r="BC319" s="7"/>
      <c r="BD319" s="7"/>
      <c r="BE319" s="7"/>
      <c r="BF319" s="1"/>
      <c r="BG319" s="1"/>
      <c r="BH319" s="1"/>
      <c r="BI319" s="1"/>
      <c r="BJ319" s="1"/>
      <c r="BK319" s="1"/>
      <c r="BL319" s="1"/>
      <c r="BM319" s="43"/>
      <c r="BN319" s="43"/>
      <c r="BO319" s="43"/>
      <c r="BP319" s="43"/>
      <c r="BQ319" s="43"/>
      <c r="BR319" s="43"/>
      <c r="BS319" s="43"/>
      <c r="BT319" s="43"/>
      <c r="BU319" s="1"/>
      <c r="BV319" s="1"/>
      <c r="BW319" s="43"/>
      <c r="BX319" s="43"/>
      <c r="BY319" s="43"/>
      <c r="BZ319" s="43"/>
      <c r="CA319" s="43"/>
      <c r="CB319" s="43"/>
      <c r="CC319" s="43"/>
      <c r="CD319" s="43"/>
      <c r="CE319" s="43"/>
      <c r="CF319" s="43"/>
      <c r="CG319" s="43"/>
      <c r="CH319" s="43"/>
      <c r="CI319" s="43"/>
      <c r="CJ319" s="43"/>
      <c r="CK319" s="43"/>
      <c r="CL319" s="43"/>
      <c r="CM319" s="43"/>
      <c r="CN319" s="43"/>
      <c r="CO319" s="43"/>
      <c r="CP319" s="43"/>
      <c r="CQ319" s="43"/>
      <c r="CR319" s="43"/>
      <c r="CS319" s="43"/>
      <c r="CT319" s="43"/>
      <c r="CU319" s="1"/>
      <c r="CV319" s="1"/>
      <c r="CW319" s="1"/>
      <c r="CX319" s="1"/>
      <c r="CY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</row>
    <row r="320" spans="1:264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V320" s="7"/>
      <c r="AW320" s="1"/>
      <c r="AX320" s="1"/>
      <c r="AY320" s="1"/>
      <c r="AZ320" s="1"/>
      <c r="BA320" s="7"/>
      <c r="BB320" s="7"/>
      <c r="BC320" s="7"/>
      <c r="BD320" s="7"/>
      <c r="BE320" s="7"/>
      <c r="BF320" s="1"/>
      <c r="BG320" s="1"/>
      <c r="BH320" s="1"/>
      <c r="BI320" s="1"/>
      <c r="BJ320" s="1"/>
      <c r="BK320" s="1"/>
      <c r="BL320" s="1"/>
      <c r="BM320" s="43"/>
      <c r="BN320" s="43"/>
      <c r="BO320" s="43"/>
      <c r="BP320" s="43"/>
      <c r="BQ320" s="43"/>
      <c r="BR320" s="43"/>
      <c r="BS320" s="43"/>
      <c r="BT320" s="43"/>
      <c r="BU320" s="1"/>
      <c r="BV320" s="1"/>
      <c r="BW320" s="43"/>
      <c r="BX320" s="43"/>
      <c r="BY320" s="43"/>
      <c r="BZ320" s="43"/>
      <c r="CA320" s="43"/>
      <c r="CB320" s="43"/>
      <c r="CC320" s="43"/>
      <c r="CD320" s="43"/>
      <c r="CE320" s="43"/>
      <c r="CF320" s="43"/>
      <c r="CG320" s="43"/>
      <c r="CH320" s="43"/>
      <c r="CI320" s="43"/>
      <c r="CJ320" s="43"/>
      <c r="CK320" s="43"/>
      <c r="CL320" s="43"/>
      <c r="CM320" s="43"/>
      <c r="CN320" s="43"/>
      <c r="CO320" s="43"/>
      <c r="CP320" s="43"/>
      <c r="CQ320" s="43"/>
      <c r="CR320" s="43"/>
      <c r="CS320" s="43"/>
      <c r="CT320" s="43"/>
      <c r="CU320" s="1"/>
      <c r="CV320" s="1"/>
      <c r="CW320" s="1"/>
      <c r="CX320" s="1"/>
      <c r="CY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</row>
    <row r="321" spans="1:117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V321" s="7"/>
      <c r="AW321" s="1"/>
      <c r="AX321" s="1"/>
      <c r="AY321" s="1"/>
      <c r="AZ321" s="1"/>
      <c r="BA321" s="7"/>
      <c r="BB321" s="7"/>
      <c r="BC321" s="7"/>
      <c r="BD321" s="7"/>
      <c r="BE321" s="7"/>
      <c r="BF321" s="1"/>
      <c r="BG321" s="1"/>
      <c r="BH321" s="1"/>
      <c r="BI321" s="1"/>
      <c r="BJ321" s="1"/>
      <c r="BK321" s="1"/>
      <c r="BL321" s="1"/>
      <c r="BM321" s="43"/>
      <c r="BN321" s="43"/>
      <c r="BO321" s="43"/>
      <c r="BP321" s="43"/>
      <c r="BQ321" s="43"/>
      <c r="BR321" s="43"/>
      <c r="BS321" s="43"/>
      <c r="BT321" s="43"/>
      <c r="BU321" s="1"/>
      <c r="BV321" s="1"/>
      <c r="BW321" s="43"/>
      <c r="BX321" s="43"/>
      <c r="BY321" s="43"/>
      <c r="BZ321" s="43"/>
      <c r="CA321" s="43"/>
      <c r="CB321" s="43"/>
      <c r="CC321" s="43"/>
      <c r="CD321" s="43"/>
      <c r="CE321" s="43"/>
      <c r="CF321" s="43"/>
      <c r="CG321" s="43"/>
      <c r="CH321" s="43"/>
      <c r="CI321" s="43"/>
      <c r="CJ321" s="43"/>
      <c r="CK321" s="43"/>
      <c r="CL321" s="43"/>
      <c r="CM321" s="43"/>
      <c r="CN321" s="43"/>
      <c r="CO321" s="43"/>
      <c r="CP321" s="43"/>
      <c r="CQ321" s="43"/>
      <c r="CR321" s="43"/>
      <c r="CS321" s="43"/>
      <c r="CT321" s="43"/>
      <c r="CU321" s="1"/>
      <c r="CV321" s="1"/>
      <c r="CW321" s="1"/>
      <c r="CX321" s="1"/>
      <c r="CY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</row>
    <row r="322" spans="1:117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V322" s="7"/>
      <c r="AW322" s="1"/>
      <c r="AX322" s="1"/>
      <c r="AY322" s="1"/>
      <c r="AZ322" s="1"/>
      <c r="BA322" s="7"/>
      <c r="BB322" s="7"/>
      <c r="BC322" s="7"/>
      <c r="BD322" s="7"/>
      <c r="BE322" s="7"/>
      <c r="BF322" s="1"/>
      <c r="BG322" s="1"/>
      <c r="BH322" s="1"/>
      <c r="BI322" s="1"/>
      <c r="BJ322" s="1"/>
      <c r="BK322" s="1"/>
      <c r="BL322" s="1"/>
      <c r="BM322" s="43"/>
      <c r="BN322" s="43"/>
      <c r="BO322" s="43"/>
      <c r="BP322" s="43"/>
      <c r="BQ322" s="43"/>
      <c r="BR322" s="43"/>
      <c r="BS322" s="43"/>
      <c r="BT322" s="43"/>
      <c r="BU322" s="1"/>
      <c r="BV322" s="1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1"/>
      <c r="CV322" s="1"/>
      <c r="CW322" s="1"/>
      <c r="CX322" s="1"/>
      <c r="CY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</row>
    <row r="323" spans="1:117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V323" s="7"/>
      <c r="AW323" s="1"/>
      <c r="AX323" s="1"/>
      <c r="AY323" s="1"/>
      <c r="AZ323" s="1"/>
      <c r="BA323" s="7"/>
      <c r="BB323" s="7"/>
      <c r="BC323" s="7"/>
      <c r="BD323" s="7"/>
      <c r="BE323" s="7"/>
      <c r="BF323" s="1"/>
      <c r="BG323" s="1"/>
      <c r="BH323" s="1"/>
      <c r="BI323" s="1"/>
      <c r="BJ323" s="1"/>
      <c r="BK323" s="1"/>
      <c r="BL323" s="1"/>
      <c r="BM323" s="43"/>
      <c r="BN323" s="43"/>
      <c r="BO323" s="43"/>
      <c r="BP323" s="43"/>
      <c r="BQ323" s="43"/>
      <c r="BR323" s="43"/>
      <c r="BS323" s="43"/>
      <c r="BT323" s="43"/>
      <c r="BU323" s="1"/>
      <c r="BV323" s="1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1"/>
      <c r="CV323" s="1"/>
      <c r="CW323" s="1"/>
      <c r="CX323" s="1"/>
      <c r="CY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</row>
    <row r="324" spans="1:117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V324" s="7"/>
      <c r="AW324" s="1"/>
      <c r="AX324" s="1"/>
      <c r="AY324" s="1"/>
      <c r="AZ324" s="1"/>
      <c r="BA324" s="7"/>
      <c r="BB324" s="7"/>
      <c r="BC324" s="7"/>
      <c r="BD324" s="7"/>
      <c r="BE324" s="7"/>
      <c r="BF324" s="1"/>
      <c r="BG324" s="1"/>
      <c r="BH324" s="1"/>
      <c r="BI324" s="1"/>
      <c r="BJ324" s="1"/>
      <c r="BK324" s="1"/>
      <c r="BL324" s="1"/>
      <c r="BM324" s="43"/>
      <c r="BN324" s="43"/>
      <c r="BO324" s="43"/>
      <c r="BP324" s="43"/>
      <c r="BQ324" s="43"/>
      <c r="BR324" s="43"/>
      <c r="BS324" s="43"/>
      <c r="BT324" s="43"/>
      <c r="BU324" s="1"/>
      <c r="BV324" s="1"/>
      <c r="BW324" s="43"/>
      <c r="BX324" s="43"/>
      <c r="BY324" s="43"/>
      <c r="BZ324" s="43"/>
      <c r="CA324" s="43"/>
      <c r="CB324" s="43"/>
      <c r="CC324" s="43"/>
      <c r="CD324" s="43"/>
      <c r="CE324" s="43"/>
      <c r="CF324" s="43"/>
      <c r="CG324" s="43"/>
      <c r="CH324" s="43"/>
      <c r="CI324" s="43"/>
      <c r="CJ324" s="43"/>
      <c r="CK324" s="43"/>
      <c r="CL324" s="43"/>
      <c r="CM324" s="43"/>
      <c r="CN324" s="43"/>
      <c r="CO324" s="43"/>
      <c r="CP324" s="43"/>
      <c r="CQ324" s="43"/>
      <c r="CR324" s="43"/>
      <c r="CS324" s="43"/>
      <c r="CT324" s="43"/>
      <c r="CU324" s="1"/>
      <c r="CV324" s="1"/>
      <c r="CW324" s="1"/>
      <c r="CX324" s="1"/>
      <c r="CY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</row>
    <row r="325" spans="1:117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V325" s="7"/>
      <c r="AW325" s="1"/>
      <c r="AX325" s="1"/>
      <c r="AY325" s="1"/>
      <c r="AZ325" s="1"/>
      <c r="BA325" s="7"/>
      <c r="BB325" s="7"/>
      <c r="BC325" s="7"/>
      <c r="BD325" s="7"/>
      <c r="BE325" s="7"/>
      <c r="BF325" s="1"/>
      <c r="BG325" s="1"/>
      <c r="BH325" s="1"/>
      <c r="BI325" s="1"/>
      <c r="BJ325" s="1"/>
      <c r="BK325" s="1"/>
      <c r="BL325" s="1"/>
      <c r="BM325" s="43"/>
      <c r="BN325" s="43"/>
      <c r="BO325" s="43"/>
      <c r="BP325" s="43"/>
      <c r="BQ325" s="43"/>
      <c r="BR325" s="43"/>
      <c r="BS325" s="43"/>
      <c r="BT325" s="43"/>
      <c r="BU325" s="1"/>
      <c r="BV325" s="1"/>
      <c r="BW325" s="43"/>
      <c r="BX325" s="43"/>
      <c r="BY325" s="43"/>
      <c r="BZ325" s="43"/>
      <c r="CA325" s="43"/>
      <c r="CB325" s="43"/>
      <c r="CC325" s="43"/>
      <c r="CD325" s="43"/>
      <c r="CE325" s="43"/>
      <c r="CF325" s="43"/>
      <c r="CG325" s="43"/>
      <c r="CH325" s="43"/>
      <c r="CI325" s="43"/>
      <c r="CJ325" s="43"/>
      <c r="CK325" s="43"/>
      <c r="CL325" s="43"/>
      <c r="CM325" s="43"/>
      <c r="CN325" s="43"/>
      <c r="CO325" s="43"/>
      <c r="CP325" s="43"/>
      <c r="CQ325" s="43"/>
      <c r="CR325" s="43"/>
      <c r="CS325" s="43"/>
      <c r="CT325" s="43"/>
      <c r="CU325" s="1"/>
      <c r="CV325" s="1"/>
      <c r="CW325" s="1"/>
      <c r="CX325" s="1"/>
      <c r="CY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</row>
    <row r="326" spans="1:117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V326" s="7"/>
      <c r="AW326" s="1"/>
      <c r="AX326" s="1"/>
      <c r="AY326" s="1"/>
      <c r="AZ326" s="1"/>
      <c r="BA326" s="7"/>
      <c r="BB326" s="7"/>
      <c r="BC326" s="7"/>
      <c r="BD326" s="7"/>
      <c r="BE326" s="7"/>
      <c r="BF326" s="1"/>
      <c r="BG326" s="1"/>
      <c r="BH326" s="1"/>
      <c r="BI326" s="1"/>
      <c r="BJ326" s="1"/>
      <c r="BK326" s="1"/>
      <c r="BL326" s="1"/>
      <c r="BM326" s="43"/>
      <c r="BN326" s="43"/>
      <c r="BO326" s="43"/>
      <c r="BP326" s="43"/>
      <c r="BQ326" s="43"/>
      <c r="BR326" s="43"/>
      <c r="BS326" s="43"/>
      <c r="BT326" s="43"/>
      <c r="BU326" s="1"/>
      <c r="BV326" s="1"/>
      <c r="BW326" s="43"/>
      <c r="BX326" s="43"/>
      <c r="BY326" s="43"/>
      <c r="BZ326" s="43"/>
      <c r="CA326" s="43"/>
      <c r="CB326" s="43"/>
      <c r="CC326" s="43"/>
      <c r="CD326" s="43"/>
      <c r="CE326" s="43"/>
      <c r="CF326" s="43"/>
      <c r="CG326" s="43"/>
      <c r="CH326" s="43"/>
      <c r="CI326" s="43"/>
      <c r="CJ326" s="43"/>
      <c r="CK326" s="43"/>
      <c r="CL326" s="43"/>
      <c r="CM326" s="43"/>
      <c r="CN326" s="43"/>
      <c r="CO326" s="43"/>
      <c r="CP326" s="43"/>
      <c r="CQ326" s="43"/>
      <c r="CR326" s="43"/>
      <c r="CS326" s="43"/>
      <c r="CT326" s="43"/>
      <c r="CU326" s="1"/>
      <c r="CV326" s="1"/>
      <c r="CW326" s="1"/>
      <c r="CX326" s="1"/>
      <c r="CY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</row>
    <row r="327" spans="1:117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V327" s="7"/>
      <c r="AW327" s="1"/>
      <c r="AX327" s="1"/>
      <c r="AY327" s="1"/>
      <c r="AZ327" s="1"/>
      <c r="BA327" s="7"/>
      <c r="BB327" s="7"/>
      <c r="BC327" s="7"/>
      <c r="BD327" s="7"/>
      <c r="BE327" s="7"/>
      <c r="BF327" s="1"/>
      <c r="BG327" s="1"/>
      <c r="BH327" s="1"/>
      <c r="BI327" s="1"/>
      <c r="BJ327" s="1"/>
      <c r="BK327" s="1"/>
      <c r="BL327" s="1"/>
      <c r="BM327" s="43"/>
      <c r="BN327" s="43"/>
      <c r="BO327" s="43"/>
      <c r="BP327" s="43"/>
      <c r="BQ327" s="43"/>
      <c r="BR327" s="43"/>
      <c r="BS327" s="43"/>
      <c r="BT327" s="43"/>
      <c r="BU327" s="1"/>
      <c r="BV327" s="1"/>
      <c r="BW327" s="43"/>
      <c r="BX327" s="43"/>
      <c r="BY327" s="43"/>
      <c r="BZ327" s="43"/>
      <c r="CA327" s="43"/>
      <c r="CB327" s="43"/>
      <c r="CC327" s="43"/>
      <c r="CD327" s="43"/>
      <c r="CE327" s="43"/>
      <c r="CF327" s="43"/>
      <c r="CG327" s="43"/>
      <c r="CH327" s="43"/>
      <c r="CI327" s="43"/>
      <c r="CJ327" s="43"/>
      <c r="CK327" s="43"/>
      <c r="CL327" s="43"/>
      <c r="CM327" s="43"/>
      <c r="CN327" s="43"/>
      <c r="CO327" s="43"/>
      <c r="CP327" s="43"/>
      <c r="CQ327" s="43"/>
      <c r="CR327" s="43"/>
      <c r="CS327" s="43"/>
      <c r="CT327" s="43"/>
      <c r="CU327" s="1"/>
      <c r="CV327" s="1"/>
      <c r="CW327" s="1"/>
      <c r="CX327" s="1"/>
      <c r="CY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</row>
    <row r="328" spans="1:117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V328" s="7"/>
      <c r="AW328" s="1"/>
      <c r="AX328" s="1"/>
      <c r="AY328" s="1"/>
      <c r="AZ328" s="1"/>
      <c r="BA328" s="7"/>
      <c r="BB328" s="7"/>
      <c r="BC328" s="7"/>
      <c r="BD328" s="7"/>
      <c r="BE328" s="7"/>
      <c r="BF328" s="1"/>
      <c r="BG328" s="1"/>
      <c r="BH328" s="1"/>
      <c r="BI328" s="1"/>
      <c r="BJ328" s="1"/>
      <c r="BK328" s="1"/>
      <c r="BL328" s="1"/>
      <c r="BM328" s="43"/>
      <c r="BN328" s="43"/>
      <c r="BO328" s="43"/>
      <c r="BP328" s="43"/>
      <c r="BQ328" s="43"/>
      <c r="BR328" s="43"/>
      <c r="BS328" s="43"/>
      <c r="BT328" s="43"/>
      <c r="BU328" s="1"/>
      <c r="BV328" s="1"/>
      <c r="BW328" s="43"/>
      <c r="BX328" s="43"/>
      <c r="BY328" s="43"/>
      <c r="BZ328" s="43"/>
      <c r="CA328" s="43"/>
      <c r="CB328" s="43"/>
      <c r="CC328" s="43"/>
      <c r="CD328" s="43"/>
      <c r="CE328" s="43"/>
      <c r="CF328" s="43"/>
      <c r="CG328" s="43"/>
      <c r="CH328" s="43"/>
      <c r="CI328" s="43"/>
      <c r="CJ328" s="43"/>
      <c r="CK328" s="43"/>
      <c r="CL328" s="43"/>
      <c r="CM328" s="43"/>
      <c r="CN328" s="43"/>
      <c r="CO328" s="43"/>
      <c r="CP328" s="43"/>
      <c r="CQ328" s="43"/>
      <c r="CR328" s="43"/>
      <c r="CS328" s="43"/>
      <c r="CT328" s="43"/>
      <c r="CU328" s="1"/>
      <c r="CV328" s="1"/>
      <c r="CW328" s="1"/>
      <c r="CX328" s="1"/>
      <c r="CY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</row>
    <row r="329" spans="1:117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V329" s="7"/>
      <c r="AW329" s="1"/>
      <c r="AX329" s="1"/>
      <c r="AY329" s="1"/>
      <c r="AZ329" s="1"/>
      <c r="BA329" s="7"/>
      <c r="BB329" s="7"/>
      <c r="BC329" s="7"/>
      <c r="BD329" s="7"/>
      <c r="BE329" s="7"/>
      <c r="BF329" s="1"/>
      <c r="BG329" s="1"/>
      <c r="BH329" s="1"/>
      <c r="BI329" s="1"/>
      <c r="BJ329" s="1"/>
      <c r="BK329" s="1"/>
      <c r="BL329" s="1"/>
      <c r="BM329" s="43"/>
      <c r="BN329" s="43"/>
      <c r="BO329" s="43"/>
      <c r="BP329" s="43"/>
      <c r="BQ329" s="43"/>
      <c r="BR329" s="43"/>
      <c r="BS329" s="43"/>
      <c r="BT329" s="43"/>
      <c r="BU329" s="1"/>
      <c r="BV329" s="1"/>
      <c r="BW329" s="43"/>
      <c r="BX329" s="43"/>
      <c r="BY329" s="43"/>
      <c r="BZ329" s="43"/>
      <c r="CA329" s="43"/>
      <c r="CB329" s="43"/>
      <c r="CC329" s="43"/>
      <c r="CD329" s="43"/>
      <c r="CE329" s="43"/>
      <c r="CF329" s="43"/>
      <c r="CG329" s="43"/>
      <c r="CH329" s="43"/>
      <c r="CI329" s="43"/>
      <c r="CJ329" s="43"/>
      <c r="CK329" s="43"/>
      <c r="CL329" s="43"/>
      <c r="CM329" s="43"/>
      <c r="CN329" s="43"/>
      <c r="CO329" s="43"/>
      <c r="CP329" s="43"/>
      <c r="CQ329" s="43"/>
      <c r="CR329" s="43"/>
      <c r="CS329" s="43"/>
      <c r="CT329" s="43"/>
      <c r="CU329" s="1"/>
      <c r="CV329" s="1"/>
      <c r="CW329" s="1"/>
      <c r="CX329" s="1"/>
      <c r="CY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</row>
    <row r="330" spans="1:117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V330" s="7"/>
      <c r="AW330" s="1"/>
      <c r="AX330" s="1"/>
      <c r="AY330" s="1"/>
      <c r="AZ330" s="1"/>
      <c r="BA330" s="7"/>
      <c r="BB330" s="7"/>
      <c r="BC330" s="7"/>
      <c r="BD330" s="7"/>
      <c r="BE330" s="7"/>
      <c r="BF330" s="1"/>
      <c r="BG330" s="1"/>
      <c r="BH330" s="1"/>
      <c r="BI330" s="1"/>
      <c r="BJ330" s="1"/>
      <c r="BK330" s="1"/>
      <c r="BL330" s="1"/>
      <c r="BM330" s="43"/>
      <c r="BN330" s="43"/>
      <c r="BO330" s="43"/>
      <c r="BP330" s="43"/>
      <c r="BQ330" s="43"/>
      <c r="BR330" s="43"/>
      <c r="BS330" s="43"/>
      <c r="BT330" s="43"/>
      <c r="BU330" s="1"/>
      <c r="BV330" s="1"/>
      <c r="BW330" s="43"/>
      <c r="BX330" s="43"/>
      <c r="BY330" s="43"/>
      <c r="BZ330" s="43"/>
      <c r="CA330" s="43"/>
      <c r="CB330" s="43"/>
      <c r="CC330" s="43"/>
      <c r="CD330" s="43"/>
      <c r="CE330" s="43"/>
      <c r="CF330" s="43"/>
      <c r="CG330" s="43"/>
      <c r="CH330" s="43"/>
      <c r="CI330" s="43"/>
      <c r="CJ330" s="43"/>
      <c r="CK330" s="43"/>
      <c r="CL330" s="43"/>
      <c r="CM330" s="43"/>
      <c r="CN330" s="43"/>
      <c r="CO330" s="43"/>
      <c r="CP330" s="43"/>
      <c r="CQ330" s="43"/>
      <c r="CR330" s="43"/>
      <c r="CS330" s="43"/>
      <c r="CT330" s="43"/>
      <c r="CU330" s="1"/>
      <c r="CV330" s="1"/>
      <c r="CW330" s="1"/>
      <c r="CX330" s="1"/>
      <c r="CY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</row>
    <row r="331" spans="1:117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V331" s="7"/>
      <c r="AW331" s="1"/>
      <c r="AX331" s="1"/>
      <c r="AY331" s="1"/>
      <c r="AZ331" s="1"/>
      <c r="BA331" s="7"/>
      <c r="BB331" s="7"/>
      <c r="BC331" s="7"/>
      <c r="BD331" s="7"/>
      <c r="BE331" s="7"/>
      <c r="BF331" s="1"/>
      <c r="BG331" s="1"/>
      <c r="BH331" s="1"/>
      <c r="BI331" s="1"/>
      <c r="BJ331" s="1"/>
      <c r="BK331" s="1"/>
      <c r="BL331" s="1"/>
      <c r="BM331" s="43"/>
      <c r="BN331" s="43"/>
      <c r="BO331" s="43"/>
      <c r="BP331" s="43"/>
      <c r="BQ331" s="43"/>
      <c r="BR331" s="43"/>
      <c r="BS331" s="43"/>
      <c r="BT331" s="43"/>
      <c r="BU331" s="1"/>
      <c r="BV331" s="1"/>
      <c r="BW331" s="43"/>
      <c r="BX331" s="43"/>
      <c r="BY331" s="43"/>
      <c r="BZ331" s="43"/>
      <c r="CA331" s="43"/>
      <c r="CB331" s="43"/>
      <c r="CC331" s="43"/>
      <c r="CD331" s="43"/>
      <c r="CE331" s="43"/>
      <c r="CF331" s="43"/>
      <c r="CG331" s="43"/>
      <c r="CH331" s="43"/>
      <c r="CI331" s="43"/>
      <c r="CJ331" s="43"/>
      <c r="CK331" s="43"/>
      <c r="CL331" s="43"/>
      <c r="CM331" s="43"/>
      <c r="CN331" s="43"/>
      <c r="CO331" s="43"/>
      <c r="CP331" s="43"/>
      <c r="CQ331" s="43"/>
      <c r="CR331" s="43"/>
      <c r="CS331" s="43"/>
      <c r="CT331" s="43"/>
      <c r="CU331" s="1"/>
      <c r="CV331" s="1"/>
      <c r="CW331" s="1"/>
      <c r="CX331" s="1"/>
      <c r="CY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</row>
    <row r="332" spans="1:117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V332" s="7"/>
      <c r="AW332" s="1"/>
      <c r="AX332" s="1"/>
      <c r="AY332" s="1"/>
      <c r="AZ332" s="1"/>
      <c r="BA332" s="7"/>
      <c r="BB332" s="7"/>
      <c r="BC332" s="7"/>
      <c r="BD332" s="7"/>
      <c r="BE332" s="7"/>
      <c r="BF332" s="1"/>
      <c r="BG332" s="1"/>
      <c r="BH332" s="1"/>
      <c r="BI332" s="1"/>
      <c r="BJ332" s="1"/>
      <c r="BK332" s="1"/>
      <c r="BL332" s="1"/>
      <c r="BM332" s="43"/>
      <c r="BN332" s="43"/>
      <c r="BO332" s="43"/>
      <c r="BP332" s="43"/>
      <c r="BQ332" s="43"/>
      <c r="BR332" s="43"/>
      <c r="BS332" s="43"/>
      <c r="BT332" s="43"/>
      <c r="BU332" s="1"/>
      <c r="BV332" s="1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1"/>
      <c r="CV332" s="1"/>
      <c r="CW332" s="1"/>
      <c r="CX332" s="1"/>
      <c r="CY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</row>
    <row r="333" spans="1:117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V333" s="7"/>
      <c r="AW333" s="1"/>
      <c r="AX333" s="1"/>
      <c r="AY333" s="1"/>
      <c r="AZ333" s="1"/>
      <c r="BA333" s="7"/>
      <c r="BB333" s="7"/>
      <c r="BC333" s="7"/>
      <c r="BD333" s="7"/>
      <c r="BE333" s="7"/>
      <c r="BF333" s="1"/>
      <c r="BG333" s="1"/>
      <c r="BH333" s="1"/>
      <c r="BI333" s="1"/>
      <c r="BJ333" s="1"/>
      <c r="BK333" s="1"/>
      <c r="BL333" s="1"/>
      <c r="BM333" s="43"/>
      <c r="BN333" s="43"/>
      <c r="BO333" s="43"/>
      <c r="BP333" s="43"/>
      <c r="BQ333" s="43"/>
      <c r="BR333" s="43"/>
      <c r="BS333" s="43"/>
      <c r="BT333" s="43"/>
      <c r="BU333" s="1"/>
      <c r="BV333" s="1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1"/>
      <c r="CV333" s="1"/>
      <c r="CW333" s="1"/>
      <c r="CX333" s="1"/>
      <c r="CY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</row>
    <row r="334" spans="1:117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V334" s="7"/>
      <c r="AW334" s="1"/>
      <c r="AX334" s="1"/>
      <c r="AY334" s="1"/>
      <c r="AZ334" s="1"/>
      <c r="BA334" s="7"/>
      <c r="BB334" s="7"/>
      <c r="BC334" s="7"/>
      <c r="BD334" s="7"/>
      <c r="BE334" s="7"/>
      <c r="BF334" s="1"/>
      <c r="BG334" s="1"/>
      <c r="BH334" s="1"/>
      <c r="BI334" s="1"/>
      <c r="BJ334" s="1"/>
      <c r="BK334" s="1"/>
      <c r="BL334" s="1"/>
      <c r="BM334" s="43"/>
      <c r="BN334" s="43"/>
      <c r="BO334" s="43"/>
      <c r="BP334" s="43"/>
      <c r="BQ334" s="43"/>
      <c r="BR334" s="43"/>
      <c r="BS334" s="43"/>
      <c r="BT334" s="43"/>
      <c r="BU334" s="1"/>
      <c r="BV334" s="1"/>
      <c r="BW334" s="43"/>
      <c r="BX334" s="43"/>
      <c r="BY334" s="43"/>
      <c r="BZ334" s="43"/>
      <c r="CA334" s="43"/>
      <c r="CB334" s="43"/>
      <c r="CC334" s="43"/>
      <c r="CD334" s="43"/>
      <c r="CE334" s="43"/>
      <c r="CF334" s="43"/>
      <c r="CG334" s="43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1"/>
      <c r="CV334" s="1"/>
      <c r="CW334" s="1"/>
      <c r="CX334" s="1"/>
      <c r="CY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</row>
    <row r="335" spans="1:117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V335" s="7"/>
      <c r="AW335" s="1"/>
      <c r="AX335" s="1"/>
      <c r="AY335" s="1"/>
      <c r="AZ335" s="1"/>
      <c r="BA335" s="7"/>
      <c r="BB335" s="7"/>
      <c r="BC335" s="7"/>
      <c r="BD335" s="7"/>
      <c r="BE335" s="7"/>
      <c r="BF335" s="1"/>
      <c r="BG335" s="1"/>
      <c r="BH335" s="1"/>
      <c r="BI335" s="1"/>
      <c r="BJ335" s="1"/>
      <c r="BK335" s="1"/>
      <c r="BL335" s="1"/>
      <c r="BM335" s="43"/>
      <c r="BN335" s="43"/>
      <c r="BO335" s="43"/>
      <c r="BP335" s="43"/>
      <c r="BQ335" s="43"/>
      <c r="BR335" s="43"/>
      <c r="BS335" s="43"/>
      <c r="BT335" s="43"/>
      <c r="BU335" s="1"/>
      <c r="BV335" s="1"/>
      <c r="BW335" s="43"/>
      <c r="BX335" s="43"/>
      <c r="BY335" s="43"/>
      <c r="BZ335" s="43"/>
      <c r="CA335" s="43"/>
      <c r="CB335" s="43"/>
      <c r="CC335" s="43"/>
      <c r="CD335" s="43"/>
      <c r="CE335" s="43"/>
      <c r="CF335" s="43"/>
      <c r="CG335" s="43"/>
      <c r="CH335" s="43"/>
      <c r="CI335" s="43"/>
      <c r="CJ335" s="43"/>
      <c r="CK335" s="43"/>
      <c r="CL335" s="43"/>
      <c r="CM335" s="43"/>
      <c r="CN335" s="43"/>
      <c r="CO335" s="43"/>
      <c r="CP335" s="43"/>
      <c r="CQ335" s="43"/>
      <c r="CR335" s="43"/>
      <c r="CS335" s="43"/>
      <c r="CT335" s="43"/>
      <c r="CU335" s="1"/>
      <c r="CV335" s="1"/>
      <c r="CW335" s="1"/>
      <c r="CX335" s="1"/>
      <c r="CY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</row>
    <row r="336" spans="1:117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V336" s="7"/>
      <c r="AW336" s="1"/>
      <c r="AX336" s="1"/>
      <c r="AY336" s="1"/>
      <c r="AZ336" s="1"/>
      <c r="BA336" s="7"/>
      <c r="BB336" s="7"/>
      <c r="BC336" s="7"/>
      <c r="BD336" s="7"/>
      <c r="BE336" s="7"/>
      <c r="BF336" s="1"/>
      <c r="BG336" s="1"/>
      <c r="BH336" s="1"/>
      <c r="BI336" s="1"/>
      <c r="BJ336" s="1"/>
      <c r="BK336" s="1"/>
      <c r="BL336" s="1"/>
      <c r="BM336" s="43"/>
      <c r="BN336" s="43"/>
      <c r="BO336" s="43"/>
      <c r="BP336" s="43"/>
      <c r="BQ336" s="43"/>
      <c r="BR336" s="43"/>
      <c r="BS336" s="43"/>
      <c r="BT336" s="43"/>
      <c r="BU336" s="1"/>
      <c r="BV336" s="1"/>
      <c r="BW336" s="43"/>
      <c r="BX336" s="43"/>
      <c r="BY336" s="43"/>
      <c r="BZ336" s="43"/>
      <c r="CA336" s="43"/>
      <c r="CB336" s="43"/>
      <c r="CC336" s="43"/>
      <c r="CD336" s="43"/>
      <c r="CE336" s="43"/>
      <c r="CF336" s="43"/>
      <c r="CG336" s="43"/>
      <c r="CH336" s="43"/>
      <c r="CI336" s="43"/>
      <c r="CJ336" s="43"/>
      <c r="CK336" s="43"/>
      <c r="CL336" s="43"/>
      <c r="CM336" s="43"/>
      <c r="CN336" s="43"/>
      <c r="CO336" s="43"/>
      <c r="CP336" s="43"/>
      <c r="CQ336" s="43"/>
      <c r="CR336" s="43"/>
      <c r="CS336" s="43"/>
      <c r="CT336" s="43"/>
      <c r="CU336" s="1"/>
      <c r="CV336" s="1"/>
      <c r="CW336" s="1"/>
      <c r="CX336" s="1"/>
      <c r="CY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</row>
    <row r="337" spans="1:117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V337" s="7"/>
      <c r="AW337" s="1"/>
      <c r="AX337" s="1"/>
      <c r="AY337" s="1"/>
      <c r="AZ337" s="1"/>
      <c r="BA337" s="7"/>
      <c r="BB337" s="7"/>
      <c r="BC337" s="7"/>
      <c r="BD337" s="7"/>
      <c r="BE337" s="7"/>
      <c r="BF337" s="1"/>
      <c r="BG337" s="1"/>
      <c r="BH337" s="1"/>
      <c r="BI337" s="1"/>
      <c r="BJ337" s="1"/>
      <c r="BK337" s="1"/>
      <c r="BL337" s="1"/>
      <c r="BM337" s="43"/>
      <c r="BN337" s="43"/>
      <c r="BO337" s="43"/>
      <c r="BP337" s="43"/>
      <c r="BQ337" s="43"/>
      <c r="BR337" s="43"/>
      <c r="BS337" s="43"/>
      <c r="BT337" s="43"/>
      <c r="BU337" s="1"/>
      <c r="BV337" s="1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1"/>
      <c r="CV337" s="1"/>
      <c r="CW337" s="1"/>
      <c r="CX337" s="1"/>
      <c r="CY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</row>
    <row r="338" spans="1:117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V338" s="7"/>
      <c r="AW338" s="1"/>
      <c r="AX338" s="1"/>
      <c r="AY338" s="1"/>
      <c r="AZ338" s="1"/>
      <c r="BA338" s="7"/>
      <c r="BB338" s="7"/>
      <c r="BC338" s="7"/>
      <c r="BD338" s="7"/>
      <c r="BE338" s="7"/>
      <c r="BF338" s="1"/>
      <c r="BG338" s="1"/>
      <c r="BH338" s="1"/>
      <c r="BI338" s="1"/>
      <c r="BJ338" s="1"/>
      <c r="BK338" s="1"/>
      <c r="BL338" s="1"/>
      <c r="BM338" s="43"/>
      <c r="BN338" s="43"/>
      <c r="BO338" s="43"/>
      <c r="BP338" s="43"/>
      <c r="BQ338" s="43"/>
      <c r="BR338" s="43"/>
      <c r="BS338" s="43"/>
      <c r="BT338" s="43"/>
      <c r="BU338" s="1"/>
      <c r="BV338" s="1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1"/>
      <c r="CV338" s="1"/>
      <c r="CW338" s="1"/>
      <c r="CX338" s="1"/>
      <c r="CY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</row>
    <row r="339" spans="1:117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V339" s="7"/>
      <c r="AW339" s="1"/>
      <c r="AX339" s="1"/>
      <c r="AY339" s="1"/>
      <c r="AZ339" s="1"/>
      <c r="BA339" s="7"/>
      <c r="BB339" s="7"/>
      <c r="BC339" s="7"/>
      <c r="BD339" s="7"/>
      <c r="BE339" s="7"/>
      <c r="BF339" s="1"/>
      <c r="BG339" s="1"/>
      <c r="BH339" s="1"/>
      <c r="BI339" s="1"/>
      <c r="BJ339" s="1"/>
      <c r="BK339" s="1"/>
      <c r="BL339" s="1"/>
      <c r="BM339" s="43"/>
      <c r="BN339" s="43"/>
      <c r="BO339" s="43"/>
      <c r="BP339" s="43"/>
      <c r="BQ339" s="43"/>
      <c r="BR339" s="43"/>
      <c r="BS339" s="43"/>
      <c r="BT339" s="43"/>
      <c r="BU339" s="1"/>
      <c r="BV339" s="1"/>
      <c r="BW339" s="43"/>
      <c r="BX339" s="43"/>
      <c r="BY339" s="43"/>
      <c r="BZ339" s="43"/>
      <c r="CA339" s="43"/>
      <c r="CB339" s="43"/>
      <c r="CC339" s="43"/>
      <c r="CD339" s="43"/>
      <c r="CE339" s="43"/>
      <c r="CF339" s="43"/>
      <c r="CG339" s="43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1"/>
      <c r="CV339" s="1"/>
      <c r="CW339" s="1"/>
      <c r="CX339" s="1"/>
      <c r="CY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</row>
    <row r="340" spans="1:117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V340" s="7"/>
      <c r="AW340" s="1"/>
      <c r="AX340" s="1"/>
      <c r="AY340" s="1"/>
      <c r="AZ340" s="1"/>
      <c r="BA340" s="7"/>
      <c r="BB340" s="7"/>
      <c r="BC340" s="7"/>
      <c r="BD340" s="7"/>
      <c r="BE340" s="7"/>
      <c r="BF340" s="1"/>
      <c r="BG340" s="1"/>
      <c r="BH340" s="1"/>
      <c r="BI340" s="1"/>
      <c r="BJ340" s="1"/>
      <c r="BK340" s="1"/>
      <c r="BL340" s="1"/>
      <c r="BM340" s="43"/>
      <c r="BN340" s="43"/>
      <c r="BO340" s="43"/>
      <c r="BP340" s="43"/>
      <c r="BQ340" s="43"/>
      <c r="BR340" s="43"/>
      <c r="BS340" s="43"/>
      <c r="BT340" s="43"/>
      <c r="BU340" s="1"/>
      <c r="BV340" s="1"/>
      <c r="BW340" s="43"/>
      <c r="BX340" s="43"/>
      <c r="BY340" s="43"/>
      <c r="BZ340" s="43"/>
      <c r="CA340" s="43"/>
      <c r="CB340" s="43"/>
      <c r="CC340" s="43"/>
      <c r="CD340" s="43"/>
      <c r="CE340" s="43"/>
      <c r="CF340" s="43"/>
      <c r="CG340" s="43"/>
      <c r="CH340" s="43"/>
      <c r="CI340" s="43"/>
      <c r="CJ340" s="43"/>
      <c r="CK340" s="43"/>
      <c r="CL340" s="43"/>
      <c r="CM340" s="43"/>
      <c r="CN340" s="43"/>
      <c r="CO340" s="43"/>
      <c r="CP340" s="43"/>
      <c r="CQ340" s="43"/>
      <c r="CR340" s="43"/>
      <c r="CS340" s="43"/>
      <c r="CT340" s="43"/>
      <c r="CU340" s="1"/>
      <c r="CV340" s="1"/>
      <c r="CW340" s="1"/>
      <c r="CX340" s="1"/>
      <c r="CY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</row>
    <row r="341" spans="1:117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V341" s="7"/>
      <c r="AW341" s="1"/>
      <c r="AX341" s="1"/>
      <c r="AY341" s="1"/>
      <c r="AZ341" s="1"/>
      <c r="BA341" s="7"/>
      <c r="BB341" s="7"/>
      <c r="BC341" s="7"/>
      <c r="BD341" s="7"/>
      <c r="BE341" s="7"/>
      <c r="BF341" s="1"/>
      <c r="BG341" s="1"/>
      <c r="BH341" s="1"/>
      <c r="BI341" s="1"/>
      <c r="BJ341" s="1"/>
      <c r="BK341" s="1"/>
      <c r="BL341" s="1"/>
      <c r="BM341" s="43"/>
      <c r="BN341" s="43"/>
      <c r="BO341" s="43"/>
      <c r="BP341" s="43"/>
      <c r="BQ341" s="43"/>
      <c r="BR341" s="43"/>
      <c r="BS341" s="43"/>
      <c r="BT341" s="43"/>
      <c r="BU341" s="1"/>
      <c r="BV341" s="1"/>
      <c r="BW341" s="43"/>
      <c r="BX341" s="43"/>
      <c r="BY341" s="43"/>
      <c r="BZ341" s="43"/>
      <c r="CA341" s="43"/>
      <c r="CB341" s="43"/>
      <c r="CC341" s="43"/>
      <c r="CD341" s="43"/>
      <c r="CE341" s="43"/>
      <c r="CF341" s="43"/>
      <c r="CG341" s="43"/>
      <c r="CH341" s="43"/>
      <c r="CI341" s="43"/>
      <c r="CJ341" s="43"/>
      <c r="CK341" s="43"/>
      <c r="CL341" s="43"/>
      <c r="CM341" s="43"/>
      <c r="CN341" s="43"/>
      <c r="CO341" s="43"/>
      <c r="CP341" s="43"/>
      <c r="CQ341" s="43"/>
      <c r="CR341" s="43"/>
      <c r="CS341" s="43"/>
      <c r="CT341" s="43"/>
      <c r="CU341" s="1"/>
      <c r="CV341" s="1"/>
      <c r="CW341" s="1"/>
      <c r="CX341" s="1"/>
      <c r="CY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</row>
    <row r="342" spans="1:117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V342" s="7"/>
      <c r="AW342" s="1"/>
      <c r="AX342" s="1"/>
      <c r="AY342" s="1"/>
      <c r="AZ342" s="1"/>
      <c r="BA342" s="7"/>
      <c r="BB342" s="7"/>
      <c r="BC342" s="7"/>
      <c r="BD342" s="7"/>
      <c r="BE342" s="7"/>
      <c r="BF342" s="1"/>
      <c r="BG342" s="1"/>
      <c r="BH342" s="1"/>
      <c r="BI342" s="1"/>
      <c r="BJ342" s="1"/>
      <c r="BK342" s="1"/>
      <c r="BL342" s="1"/>
      <c r="BM342" s="43"/>
      <c r="BN342" s="43"/>
      <c r="BO342" s="43"/>
      <c r="BP342" s="43"/>
      <c r="BQ342" s="43"/>
      <c r="BR342" s="43"/>
      <c r="BS342" s="43"/>
      <c r="BT342" s="43"/>
      <c r="BU342" s="1"/>
      <c r="BV342" s="1"/>
      <c r="BW342" s="43"/>
      <c r="BX342" s="43"/>
      <c r="BY342" s="43"/>
      <c r="BZ342" s="43"/>
      <c r="CA342" s="43"/>
      <c r="CB342" s="43"/>
      <c r="CC342" s="43"/>
      <c r="CD342" s="43"/>
      <c r="CE342" s="43"/>
      <c r="CF342" s="43"/>
      <c r="CG342" s="43"/>
      <c r="CH342" s="43"/>
      <c r="CI342" s="43"/>
      <c r="CJ342" s="43"/>
      <c r="CK342" s="43"/>
      <c r="CL342" s="43"/>
      <c r="CM342" s="43"/>
      <c r="CN342" s="43"/>
      <c r="CO342" s="43"/>
      <c r="CP342" s="43"/>
      <c r="CQ342" s="43"/>
      <c r="CR342" s="43"/>
      <c r="CS342" s="43"/>
      <c r="CT342" s="43"/>
      <c r="CU342" s="1"/>
      <c r="CV342" s="1"/>
      <c r="CW342" s="1"/>
      <c r="CX342" s="1"/>
      <c r="CY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</row>
    <row r="343" spans="1:117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V343" s="7"/>
      <c r="AW343" s="1"/>
      <c r="AX343" s="1"/>
      <c r="AY343" s="1"/>
      <c r="AZ343" s="1"/>
      <c r="BA343" s="7"/>
      <c r="BB343" s="7"/>
      <c r="BC343" s="7"/>
      <c r="BD343" s="7"/>
      <c r="BE343" s="7"/>
      <c r="BF343" s="1"/>
      <c r="BG343" s="1"/>
      <c r="BH343" s="1"/>
      <c r="BI343" s="1"/>
      <c r="BJ343" s="1"/>
      <c r="BK343" s="1"/>
      <c r="BL343" s="1"/>
      <c r="BM343" s="43"/>
      <c r="BN343" s="43"/>
      <c r="BO343" s="43"/>
      <c r="BP343" s="43"/>
      <c r="BQ343" s="43"/>
      <c r="BR343" s="43"/>
      <c r="BS343" s="43"/>
      <c r="BT343" s="43"/>
      <c r="BU343" s="1"/>
      <c r="BV343" s="1"/>
      <c r="BW343" s="43"/>
      <c r="BX343" s="43"/>
      <c r="BY343" s="43"/>
      <c r="BZ343" s="43"/>
      <c r="CA343" s="43"/>
      <c r="CB343" s="43"/>
      <c r="CC343" s="43"/>
      <c r="CD343" s="43"/>
      <c r="CE343" s="43"/>
      <c r="CF343" s="43"/>
      <c r="CG343" s="43"/>
      <c r="CH343" s="43"/>
      <c r="CI343" s="43"/>
      <c r="CJ343" s="43"/>
      <c r="CK343" s="43"/>
      <c r="CL343" s="43"/>
      <c r="CM343" s="43"/>
      <c r="CN343" s="43"/>
      <c r="CO343" s="43"/>
      <c r="CP343" s="43"/>
      <c r="CQ343" s="43"/>
      <c r="CR343" s="43"/>
      <c r="CS343" s="43"/>
      <c r="CT343" s="43"/>
      <c r="CU343" s="1"/>
      <c r="CV343" s="1"/>
      <c r="CW343" s="1"/>
      <c r="CX343" s="1"/>
      <c r="CY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</row>
    <row r="344" spans="1:117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V344" s="7"/>
      <c r="AW344" s="1"/>
      <c r="AX344" s="1"/>
      <c r="AY344" s="1"/>
      <c r="AZ344" s="1"/>
      <c r="BA344" s="7"/>
      <c r="BB344" s="7"/>
      <c r="BC344" s="7"/>
      <c r="BD344" s="7"/>
      <c r="BE344" s="7"/>
      <c r="BF344" s="1"/>
      <c r="BG344" s="1"/>
      <c r="BH344" s="1"/>
      <c r="BI344" s="1"/>
      <c r="BJ344" s="1"/>
      <c r="BK344" s="1"/>
      <c r="BL344" s="1"/>
      <c r="BM344" s="43"/>
      <c r="BN344" s="43"/>
      <c r="BO344" s="43"/>
      <c r="BP344" s="43"/>
      <c r="BQ344" s="43"/>
      <c r="BR344" s="43"/>
      <c r="BS344" s="43"/>
      <c r="BT344" s="43"/>
      <c r="BU344" s="1"/>
      <c r="BV344" s="1"/>
      <c r="BW344" s="43"/>
      <c r="BX344" s="43"/>
      <c r="BY344" s="43"/>
      <c r="BZ344" s="43"/>
      <c r="CA344" s="43"/>
      <c r="CB344" s="43"/>
      <c r="CC344" s="43"/>
      <c r="CD344" s="43"/>
      <c r="CE344" s="43"/>
      <c r="CF344" s="43"/>
      <c r="CG344" s="43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1"/>
      <c r="CV344" s="1"/>
      <c r="CW344" s="1"/>
      <c r="CX344" s="1"/>
      <c r="CY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</row>
    <row r="345" spans="1:117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V345" s="7"/>
      <c r="AW345" s="1"/>
      <c r="AX345" s="1"/>
      <c r="AY345" s="1"/>
      <c r="AZ345" s="1"/>
      <c r="BA345" s="7"/>
      <c r="BB345" s="7"/>
      <c r="BC345" s="7"/>
      <c r="BD345" s="7"/>
      <c r="BE345" s="7"/>
      <c r="BF345" s="1"/>
      <c r="BG345" s="1"/>
      <c r="BH345" s="1"/>
      <c r="BI345" s="1"/>
      <c r="BJ345" s="1"/>
      <c r="BK345" s="1"/>
      <c r="BL345" s="1"/>
      <c r="BM345" s="43"/>
      <c r="BN345" s="43"/>
      <c r="BO345" s="43"/>
      <c r="BP345" s="43"/>
      <c r="BQ345" s="43"/>
      <c r="BR345" s="43"/>
      <c r="BS345" s="43"/>
      <c r="BT345" s="43"/>
      <c r="BU345" s="1"/>
      <c r="BV345" s="1"/>
      <c r="BW345" s="43"/>
      <c r="BX345" s="43"/>
      <c r="BY345" s="43"/>
      <c r="BZ345" s="43"/>
      <c r="CA345" s="43"/>
      <c r="CB345" s="43"/>
      <c r="CC345" s="43"/>
      <c r="CD345" s="43"/>
      <c r="CE345" s="43"/>
      <c r="CF345" s="43"/>
      <c r="CG345" s="43"/>
      <c r="CH345" s="43"/>
      <c r="CI345" s="43"/>
      <c r="CJ345" s="43"/>
      <c r="CK345" s="43"/>
      <c r="CL345" s="43"/>
      <c r="CM345" s="43"/>
      <c r="CN345" s="43"/>
      <c r="CO345" s="43"/>
      <c r="CP345" s="43"/>
      <c r="CQ345" s="43"/>
      <c r="CR345" s="43"/>
      <c r="CS345" s="43"/>
      <c r="CT345" s="43"/>
      <c r="CU345" s="1"/>
      <c r="CV345" s="1"/>
      <c r="CW345" s="1"/>
      <c r="CX345" s="1"/>
      <c r="CY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</row>
    <row r="346" spans="1:117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V346" s="7"/>
      <c r="AW346" s="1"/>
      <c r="AX346" s="1"/>
      <c r="AY346" s="1"/>
      <c r="AZ346" s="1"/>
      <c r="BA346" s="7"/>
      <c r="BB346" s="7"/>
      <c r="BC346" s="7"/>
      <c r="BD346" s="7"/>
      <c r="BE346" s="7"/>
      <c r="BF346" s="1"/>
      <c r="BG346" s="1"/>
      <c r="BH346" s="1"/>
      <c r="BI346" s="1"/>
      <c r="BJ346" s="1"/>
      <c r="BK346" s="1"/>
      <c r="BL346" s="1"/>
      <c r="BM346" s="43"/>
      <c r="BN346" s="43"/>
      <c r="BO346" s="43"/>
      <c r="BP346" s="43"/>
      <c r="BQ346" s="43"/>
      <c r="BR346" s="43"/>
      <c r="BS346" s="43"/>
      <c r="BT346" s="43"/>
      <c r="BU346" s="1"/>
      <c r="BV346" s="1"/>
      <c r="BW346" s="43"/>
      <c r="BX346" s="43"/>
      <c r="BY346" s="43"/>
      <c r="BZ346" s="43"/>
      <c r="CA346" s="43"/>
      <c r="CB346" s="43"/>
      <c r="CC346" s="43"/>
      <c r="CD346" s="43"/>
      <c r="CE346" s="43"/>
      <c r="CF346" s="43"/>
      <c r="CG346" s="43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1"/>
      <c r="CV346" s="1"/>
      <c r="CW346" s="1"/>
      <c r="CX346" s="1"/>
      <c r="CY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</row>
    <row r="347" spans="1:117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V347" s="7"/>
      <c r="AW347" s="1"/>
      <c r="AX347" s="1"/>
      <c r="AY347" s="1"/>
      <c r="AZ347" s="1"/>
      <c r="BA347" s="7"/>
      <c r="BB347" s="7"/>
      <c r="BC347" s="7"/>
      <c r="BD347" s="7"/>
      <c r="BE347" s="7"/>
      <c r="BF347" s="1"/>
      <c r="BG347" s="1"/>
      <c r="BH347" s="1"/>
      <c r="BI347" s="1"/>
      <c r="BJ347" s="1"/>
      <c r="BK347" s="1"/>
      <c r="BL347" s="1"/>
      <c r="BM347" s="43"/>
      <c r="BN347" s="43"/>
      <c r="BO347" s="43"/>
      <c r="BP347" s="43"/>
      <c r="BQ347" s="43"/>
      <c r="BR347" s="43"/>
      <c r="BS347" s="43"/>
      <c r="BT347" s="43"/>
      <c r="BU347" s="1"/>
      <c r="BV347" s="1"/>
      <c r="BW347" s="43"/>
      <c r="BX347" s="43"/>
      <c r="BY347" s="43"/>
      <c r="BZ347" s="43"/>
      <c r="CA347" s="43"/>
      <c r="CB347" s="43"/>
      <c r="CC347" s="43"/>
      <c r="CD347" s="43"/>
      <c r="CE347" s="43"/>
      <c r="CF347" s="43"/>
      <c r="CG347" s="43"/>
      <c r="CH347" s="43"/>
      <c r="CI347" s="43"/>
      <c r="CJ347" s="43"/>
      <c r="CK347" s="43"/>
      <c r="CL347" s="43"/>
      <c r="CM347" s="43"/>
      <c r="CN347" s="43"/>
      <c r="CO347" s="43"/>
      <c r="CP347" s="43"/>
      <c r="CQ347" s="43"/>
      <c r="CR347" s="43"/>
      <c r="CS347" s="43"/>
      <c r="CT347" s="43"/>
      <c r="CU347" s="1"/>
      <c r="CV347" s="1"/>
      <c r="CW347" s="1"/>
      <c r="CX347" s="1"/>
      <c r="CY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</row>
    <row r="348" spans="1:117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V348" s="7"/>
      <c r="AW348" s="1"/>
      <c r="AX348" s="1"/>
      <c r="AY348" s="1"/>
      <c r="AZ348" s="1"/>
      <c r="BA348" s="7"/>
      <c r="BB348" s="7"/>
      <c r="BC348" s="7"/>
      <c r="BD348" s="7"/>
      <c r="BE348" s="7"/>
      <c r="BF348" s="1"/>
      <c r="BG348" s="1"/>
      <c r="BH348" s="1"/>
      <c r="BI348" s="1"/>
      <c r="BJ348" s="1"/>
      <c r="BK348" s="1"/>
      <c r="BL348" s="1"/>
      <c r="BM348" s="43"/>
      <c r="BN348" s="43"/>
      <c r="BO348" s="43"/>
      <c r="BP348" s="43"/>
      <c r="BQ348" s="43"/>
      <c r="BR348" s="43"/>
      <c r="BS348" s="43"/>
      <c r="BT348" s="43"/>
      <c r="BU348" s="1"/>
      <c r="BV348" s="1"/>
      <c r="BW348" s="43"/>
      <c r="BX348" s="43"/>
      <c r="BY348" s="43"/>
      <c r="BZ348" s="43"/>
      <c r="CA348" s="43"/>
      <c r="CB348" s="43"/>
      <c r="CC348" s="43"/>
      <c r="CD348" s="43"/>
      <c r="CE348" s="43"/>
      <c r="CF348" s="43"/>
      <c r="CG348" s="43"/>
      <c r="CH348" s="43"/>
      <c r="CI348" s="43"/>
      <c r="CJ348" s="43"/>
      <c r="CK348" s="43"/>
      <c r="CL348" s="43"/>
      <c r="CM348" s="43"/>
      <c r="CN348" s="43"/>
      <c r="CO348" s="43"/>
      <c r="CP348" s="43"/>
      <c r="CQ348" s="43"/>
      <c r="CR348" s="43"/>
      <c r="CS348" s="43"/>
      <c r="CT348" s="43"/>
      <c r="CU348" s="1"/>
      <c r="CV348" s="1"/>
      <c r="CW348" s="1"/>
      <c r="CX348" s="1"/>
      <c r="CY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</row>
    <row r="349" spans="1:117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V349" s="7"/>
      <c r="AW349" s="1"/>
      <c r="AX349" s="1"/>
      <c r="AY349" s="1"/>
      <c r="AZ349" s="1"/>
      <c r="BA349" s="7"/>
      <c r="BB349" s="7"/>
      <c r="BC349" s="7"/>
      <c r="BD349" s="7"/>
      <c r="BE349" s="7"/>
      <c r="BF349" s="1"/>
      <c r="BG349" s="1"/>
      <c r="BH349" s="1"/>
      <c r="BI349" s="1"/>
      <c r="BJ349" s="1"/>
      <c r="BK349" s="1"/>
      <c r="BL349" s="1"/>
      <c r="BM349" s="43"/>
      <c r="BN349" s="43"/>
      <c r="BO349" s="43"/>
      <c r="BP349" s="43"/>
      <c r="BQ349" s="43"/>
      <c r="BR349" s="43"/>
      <c r="BS349" s="43"/>
      <c r="BT349" s="43"/>
      <c r="BU349" s="1"/>
      <c r="BV349" s="1"/>
      <c r="BW349" s="43"/>
      <c r="BX349" s="43"/>
      <c r="BY349" s="43"/>
      <c r="BZ349" s="43"/>
      <c r="CA349" s="43"/>
      <c r="CB349" s="43"/>
      <c r="CC349" s="43"/>
      <c r="CD349" s="43"/>
      <c r="CE349" s="43"/>
      <c r="CF349" s="43"/>
      <c r="CG349" s="43"/>
      <c r="CH349" s="43"/>
      <c r="CI349" s="43"/>
      <c r="CJ349" s="43"/>
      <c r="CK349" s="43"/>
      <c r="CL349" s="43"/>
      <c r="CM349" s="43"/>
      <c r="CN349" s="43"/>
      <c r="CO349" s="43"/>
      <c r="CP349" s="43"/>
      <c r="CQ349" s="43"/>
      <c r="CR349" s="43"/>
      <c r="CS349" s="43"/>
      <c r="CT349" s="43"/>
      <c r="CU349" s="1"/>
      <c r="CV349" s="1"/>
      <c r="CW349" s="1"/>
      <c r="CX349" s="1"/>
      <c r="CY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</row>
    <row r="350" spans="1:117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V350" s="7"/>
      <c r="AW350" s="1"/>
      <c r="AX350" s="1"/>
      <c r="AY350" s="1"/>
      <c r="AZ350" s="1"/>
      <c r="BA350" s="7"/>
      <c r="BB350" s="7"/>
      <c r="BC350" s="7"/>
      <c r="BD350" s="7"/>
      <c r="BE350" s="7"/>
      <c r="BF350" s="1"/>
      <c r="BG350" s="1"/>
      <c r="BH350" s="1"/>
      <c r="BI350" s="1"/>
      <c r="BJ350" s="1"/>
      <c r="BK350" s="1"/>
      <c r="BL350" s="1"/>
      <c r="BM350" s="43"/>
      <c r="BN350" s="43"/>
      <c r="BO350" s="43"/>
      <c r="BP350" s="43"/>
      <c r="BQ350" s="43"/>
      <c r="BR350" s="43"/>
      <c r="BS350" s="43"/>
      <c r="BT350" s="43"/>
      <c r="BU350" s="1"/>
      <c r="BV350" s="1"/>
      <c r="BW350" s="43"/>
      <c r="BX350" s="43"/>
      <c r="BY350" s="43"/>
      <c r="BZ350" s="43"/>
      <c r="CA350" s="43"/>
      <c r="CB350" s="43"/>
      <c r="CC350" s="43"/>
      <c r="CD350" s="43"/>
      <c r="CE350" s="43"/>
      <c r="CF350" s="43"/>
      <c r="CG350" s="43"/>
      <c r="CH350" s="43"/>
      <c r="CI350" s="43"/>
      <c r="CJ350" s="43"/>
      <c r="CK350" s="43"/>
      <c r="CL350" s="43"/>
      <c r="CM350" s="43"/>
      <c r="CN350" s="43"/>
      <c r="CO350" s="43"/>
      <c r="CP350" s="43"/>
      <c r="CQ350" s="43"/>
      <c r="CR350" s="43"/>
      <c r="CS350" s="43"/>
      <c r="CT350" s="43"/>
      <c r="CU350" s="1"/>
      <c r="CV350" s="1"/>
      <c r="CW350" s="1"/>
      <c r="CX350" s="1"/>
      <c r="CY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</row>
    <row r="351" spans="1:117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V351" s="7"/>
      <c r="AW351" s="1"/>
      <c r="AX351" s="1"/>
      <c r="AY351" s="1"/>
      <c r="AZ351" s="1"/>
      <c r="BA351" s="7"/>
      <c r="BB351" s="7"/>
      <c r="BC351" s="7"/>
      <c r="BD351" s="7"/>
      <c r="BE351" s="7"/>
      <c r="BF351" s="1"/>
      <c r="BG351" s="1"/>
      <c r="BH351" s="1"/>
      <c r="BI351" s="1"/>
      <c r="BJ351" s="1"/>
      <c r="BK351" s="1"/>
      <c r="BL351" s="1"/>
      <c r="BM351" s="43"/>
      <c r="BN351" s="43"/>
      <c r="BO351" s="43"/>
      <c r="BP351" s="43"/>
      <c r="BQ351" s="43"/>
      <c r="BR351" s="43"/>
      <c r="BS351" s="43"/>
      <c r="BT351" s="43"/>
      <c r="BU351" s="1"/>
      <c r="BV351" s="1"/>
      <c r="BW351" s="43"/>
      <c r="BX351" s="43"/>
      <c r="BY351" s="43"/>
      <c r="BZ351" s="43"/>
      <c r="CA351" s="43"/>
      <c r="CB351" s="43"/>
      <c r="CC351" s="43"/>
      <c r="CD351" s="43"/>
      <c r="CE351" s="43"/>
      <c r="CF351" s="43"/>
      <c r="CG351" s="43"/>
      <c r="CH351" s="43"/>
      <c r="CI351" s="43"/>
      <c r="CJ351" s="43"/>
      <c r="CK351" s="43"/>
      <c r="CL351" s="43"/>
      <c r="CM351" s="43"/>
      <c r="CN351" s="43"/>
      <c r="CO351" s="43"/>
      <c r="CP351" s="43"/>
      <c r="CQ351" s="43"/>
      <c r="CR351" s="43"/>
      <c r="CS351" s="43"/>
      <c r="CT351" s="43"/>
      <c r="CU351" s="1"/>
      <c r="CV351" s="1"/>
      <c r="CW351" s="1"/>
      <c r="CX351" s="1"/>
      <c r="CY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</row>
    <row r="352" spans="1:117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V352" s="7"/>
      <c r="AW352" s="1"/>
      <c r="AX352" s="1"/>
      <c r="AY352" s="1"/>
      <c r="AZ352" s="1"/>
      <c r="BA352" s="7"/>
      <c r="BB352" s="7"/>
      <c r="BC352" s="7"/>
      <c r="BD352" s="7"/>
      <c r="BE352" s="7"/>
      <c r="BF352" s="1"/>
      <c r="BG352" s="1"/>
      <c r="BH352" s="1"/>
      <c r="BI352" s="1"/>
      <c r="BJ352" s="1"/>
      <c r="BK352" s="1"/>
      <c r="BL352" s="1"/>
      <c r="BM352" s="43"/>
      <c r="BN352" s="43"/>
      <c r="BO352" s="43"/>
      <c r="BP352" s="43"/>
      <c r="BQ352" s="43"/>
      <c r="BR352" s="43"/>
      <c r="BS352" s="43"/>
      <c r="BT352" s="43"/>
      <c r="BU352" s="1"/>
      <c r="BV352" s="1"/>
      <c r="BW352" s="43"/>
      <c r="BX352" s="43"/>
      <c r="BY352" s="43"/>
      <c r="BZ352" s="43"/>
      <c r="CA352" s="43"/>
      <c r="CB352" s="43"/>
      <c r="CC352" s="43"/>
      <c r="CD352" s="43"/>
      <c r="CE352" s="43"/>
      <c r="CF352" s="43"/>
      <c r="CG352" s="43"/>
      <c r="CH352" s="43"/>
      <c r="CI352" s="43"/>
      <c r="CJ352" s="43"/>
      <c r="CK352" s="43"/>
      <c r="CL352" s="43"/>
      <c r="CM352" s="43"/>
      <c r="CN352" s="43"/>
      <c r="CO352" s="43"/>
      <c r="CP352" s="43"/>
      <c r="CQ352" s="43"/>
      <c r="CR352" s="43"/>
      <c r="CS352" s="43"/>
      <c r="CT352" s="43"/>
      <c r="CU352" s="1"/>
      <c r="CV352" s="1"/>
      <c r="CW352" s="1"/>
      <c r="CX352" s="1"/>
      <c r="CY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</row>
    <row r="353" spans="1:117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V353" s="7"/>
      <c r="AW353" s="1"/>
      <c r="AX353" s="1"/>
      <c r="AY353" s="1"/>
      <c r="AZ353" s="1"/>
      <c r="BA353" s="7"/>
      <c r="BB353" s="7"/>
      <c r="BC353" s="7"/>
      <c r="BD353" s="7"/>
      <c r="BE353" s="7"/>
      <c r="BF353" s="1"/>
      <c r="BG353" s="1"/>
      <c r="BH353" s="1"/>
      <c r="BI353" s="1"/>
      <c r="BJ353" s="1"/>
      <c r="BK353" s="1"/>
      <c r="BL353" s="1"/>
      <c r="BM353" s="43"/>
      <c r="BN353" s="43"/>
      <c r="BO353" s="43"/>
      <c r="BP353" s="43"/>
      <c r="BQ353" s="43"/>
      <c r="BR353" s="43"/>
      <c r="BS353" s="43"/>
      <c r="BT353" s="43"/>
      <c r="BU353" s="1"/>
      <c r="BV353" s="1"/>
      <c r="BW353" s="43"/>
      <c r="BX353" s="43"/>
      <c r="BY353" s="43"/>
      <c r="BZ353" s="43"/>
      <c r="CA353" s="43"/>
      <c r="CB353" s="43"/>
      <c r="CC353" s="43"/>
      <c r="CD353" s="43"/>
      <c r="CE353" s="43"/>
      <c r="CF353" s="43"/>
      <c r="CG353" s="43"/>
      <c r="CH353" s="43"/>
      <c r="CI353" s="43"/>
      <c r="CJ353" s="43"/>
      <c r="CK353" s="43"/>
      <c r="CL353" s="43"/>
      <c r="CM353" s="43"/>
      <c r="CN353" s="43"/>
      <c r="CO353" s="43"/>
      <c r="CP353" s="43"/>
      <c r="CQ353" s="43"/>
      <c r="CR353" s="43"/>
      <c r="CS353" s="43"/>
      <c r="CT353" s="43"/>
      <c r="CU353" s="1"/>
      <c r="CV353" s="1"/>
      <c r="CW353" s="1"/>
      <c r="CX353" s="1"/>
      <c r="CY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</row>
    <row r="354" spans="1:117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V354" s="7"/>
      <c r="AW354" s="1"/>
      <c r="AX354" s="1"/>
      <c r="AY354" s="1"/>
      <c r="AZ354" s="1"/>
      <c r="BA354" s="7"/>
      <c r="BB354" s="7"/>
      <c r="BC354" s="7"/>
      <c r="BD354" s="7"/>
      <c r="BE354" s="7"/>
      <c r="BF354" s="1"/>
      <c r="BG354" s="1"/>
      <c r="BH354" s="1"/>
      <c r="BI354" s="1"/>
      <c r="BJ354" s="1"/>
      <c r="BK354" s="1"/>
      <c r="BL354" s="1"/>
      <c r="BM354" s="43"/>
      <c r="BN354" s="43"/>
      <c r="BO354" s="43"/>
      <c r="BP354" s="43"/>
      <c r="BQ354" s="43"/>
      <c r="BR354" s="43"/>
      <c r="BS354" s="43"/>
      <c r="BT354" s="43"/>
      <c r="BU354" s="1"/>
      <c r="BV354" s="1"/>
      <c r="BW354" s="43"/>
      <c r="BX354" s="43"/>
      <c r="BY354" s="43"/>
      <c r="BZ354" s="43"/>
      <c r="CA354" s="43"/>
      <c r="CB354" s="43"/>
      <c r="CC354" s="43"/>
      <c r="CD354" s="43"/>
      <c r="CE354" s="43"/>
      <c r="CF354" s="43"/>
      <c r="CG354" s="43"/>
      <c r="CH354" s="43"/>
      <c r="CI354" s="43"/>
      <c r="CJ354" s="43"/>
      <c r="CK354" s="43"/>
      <c r="CL354" s="43"/>
      <c r="CM354" s="43"/>
      <c r="CN354" s="43"/>
      <c r="CO354" s="43"/>
      <c r="CP354" s="43"/>
      <c r="CQ354" s="43"/>
      <c r="CR354" s="43"/>
      <c r="CS354" s="43"/>
      <c r="CT354" s="43"/>
      <c r="CU354" s="1"/>
      <c r="CV354" s="1"/>
      <c r="CW354" s="1"/>
      <c r="CX354" s="1"/>
      <c r="CY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</row>
    <row r="355" spans="1:117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V355" s="7"/>
      <c r="AW355" s="1"/>
      <c r="AX355" s="1"/>
      <c r="AY355" s="1"/>
      <c r="AZ355" s="1"/>
      <c r="BA355" s="7"/>
      <c r="BB355" s="7"/>
      <c r="BC355" s="7"/>
      <c r="BD355" s="7"/>
      <c r="BE355" s="7"/>
      <c r="BF355" s="1"/>
      <c r="BG355" s="1"/>
      <c r="BH355" s="1"/>
      <c r="BI355" s="1"/>
      <c r="BJ355" s="1"/>
      <c r="BK355" s="1"/>
      <c r="BL355" s="1"/>
      <c r="BM355" s="43"/>
      <c r="BN355" s="43"/>
      <c r="BO355" s="43"/>
      <c r="BP355" s="43"/>
      <c r="BQ355" s="43"/>
      <c r="BR355" s="43"/>
      <c r="BS355" s="43"/>
      <c r="BT355" s="43"/>
      <c r="BU355" s="1"/>
      <c r="BV355" s="1"/>
      <c r="BW355" s="43"/>
      <c r="BX355" s="43"/>
      <c r="BY355" s="43"/>
      <c r="BZ355" s="43"/>
      <c r="CA355" s="43"/>
      <c r="CB355" s="43"/>
      <c r="CC355" s="43"/>
      <c r="CD355" s="43"/>
      <c r="CE355" s="43"/>
      <c r="CF355" s="43"/>
      <c r="CG355" s="43"/>
      <c r="CH355" s="43"/>
      <c r="CI355" s="43"/>
      <c r="CJ355" s="43"/>
      <c r="CK355" s="43"/>
      <c r="CL355" s="43"/>
      <c r="CM355" s="43"/>
      <c r="CN355" s="43"/>
      <c r="CO355" s="43"/>
      <c r="CP355" s="43"/>
      <c r="CQ355" s="43"/>
      <c r="CR355" s="43"/>
      <c r="CS355" s="43"/>
      <c r="CT355" s="43"/>
      <c r="CU355" s="1"/>
      <c r="CV355" s="1"/>
      <c r="CW355" s="1"/>
      <c r="CX355" s="1"/>
      <c r="CY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</row>
    <row r="356" spans="1:117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V356" s="7"/>
      <c r="AW356" s="1"/>
      <c r="AX356" s="1"/>
      <c r="AY356" s="1"/>
      <c r="AZ356" s="1"/>
      <c r="BA356" s="7"/>
      <c r="BB356" s="7"/>
      <c r="BC356" s="7"/>
      <c r="BD356" s="7"/>
      <c r="BE356" s="7"/>
      <c r="BF356" s="1"/>
      <c r="BG356" s="1"/>
      <c r="BH356" s="1"/>
      <c r="BI356" s="1"/>
      <c r="BJ356" s="1"/>
      <c r="BK356" s="1"/>
      <c r="BL356" s="1"/>
      <c r="BM356" s="43"/>
      <c r="BN356" s="43"/>
      <c r="BO356" s="43"/>
      <c r="BP356" s="43"/>
      <c r="BQ356" s="43"/>
      <c r="BR356" s="43"/>
      <c r="BS356" s="43"/>
      <c r="BT356" s="43"/>
      <c r="BU356" s="1"/>
      <c r="BV356" s="1"/>
      <c r="BW356" s="43"/>
      <c r="BX356" s="43"/>
      <c r="BY356" s="43"/>
      <c r="BZ356" s="43"/>
      <c r="CA356" s="43"/>
      <c r="CB356" s="43"/>
      <c r="CC356" s="43"/>
      <c r="CD356" s="43"/>
      <c r="CE356" s="43"/>
      <c r="CF356" s="43"/>
      <c r="CG356" s="43"/>
      <c r="CH356" s="43"/>
      <c r="CI356" s="43"/>
      <c r="CJ356" s="43"/>
      <c r="CK356" s="43"/>
      <c r="CL356" s="43"/>
      <c r="CM356" s="43"/>
      <c r="CN356" s="43"/>
      <c r="CO356" s="43"/>
      <c r="CP356" s="43"/>
      <c r="CQ356" s="43"/>
      <c r="CR356" s="43"/>
      <c r="CS356" s="43"/>
      <c r="CT356" s="43"/>
      <c r="CU356" s="1"/>
      <c r="CV356" s="1"/>
      <c r="CW356" s="1"/>
      <c r="CX356" s="1"/>
      <c r="CY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</row>
    <row r="357" spans="1:117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V357" s="7"/>
      <c r="AW357" s="1"/>
      <c r="AX357" s="1"/>
      <c r="AY357" s="1"/>
      <c r="AZ357" s="1"/>
      <c r="BA357" s="7"/>
      <c r="BB357" s="7"/>
      <c r="BC357" s="7"/>
      <c r="BD357" s="7"/>
      <c r="BE357" s="7"/>
      <c r="BF357" s="1"/>
      <c r="BG357" s="1"/>
      <c r="BH357" s="1"/>
      <c r="BI357" s="1"/>
      <c r="BJ357" s="1"/>
      <c r="BK357" s="1"/>
      <c r="BL357" s="1"/>
      <c r="BM357" s="43"/>
      <c r="BN357" s="43"/>
      <c r="BO357" s="43"/>
      <c r="BP357" s="43"/>
      <c r="BQ357" s="43"/>
      <c r="BR357" s="43"/>
      <c r="BS357" s="43"/>
      <c r="BT357" s="43"/>
      <c r="BU357" s="1"/>
      <c r="BV357" s="1"/>
      <c r="BW357" s="43"/>
      <c r="BX357" s="43"/>
      <c r="BY357" s="43"/>
      <c r="BZ357" s="43"/>
      <c r="CA357" s="43"/>
      <c r="CB357" s="43"/>
      <c r="CC357" s="43"/>
      <c r="CD357" s="43"/>
      <c r="CE357" s="43"/>
      <c r="CF357" s="43"/>
      <c r="CG357" s="43"/>
      <c r="CH357" s="43"/>
      <c r="CI357" s="43"/>
      <c r="CJ357" s="43"/>
      <c r="CK357" s="43"/>
      <c r="CL357" s="43"/>
      <c r="CM357" s="43"/>
      <c r="CN357" s="43"/>
      <c r="CO357" s="43"/>
      <c r="CP357" s="43"/>
      <c r="CQ357" s="43"/>
      <c r="CR357" s="43"/>
      <c r="CS357" s="43"/>
      <c r="CT357" s="43"/>
      <c r="CU357" s="1"/>
      <c r="CV357" s="1"/>
      <c r="CW357" s="1"/>
      <c r="CX357" s="1"/>
      <c r="CY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</row>
    <row r="358" spans="1:117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V358" s="7"/>
      <c r="AW358" s="1"/>
      <c r="AX358" s="1"/>
      <c r="AY358" s="1"/>
      <c r="AZ358" s="1"/>
      <c r="BA358" s="7"/>
      <c r="BB358" s="7"/>
      <c r="BC358" s="7"/>
      <c r="BD358" s="7"/>
      <c r="BE358" s="7"/>
      <c r="BF358" s="1"/>
      <c r="BG358" s="1"/>
      <c r="BH358" s="1"/>
      <c r="BI358" s="1"/>
      <c r="BJ358" s="1"/>
      <c r="BK358" s="1"/>
      <c r="BL358" s="1"/>
      <c r="BM358" s="43"/>
      <c r="BN358" s="43"/>
      <c r="BO358" s="43"/>
      <c r="BP358" s="43"/>
      <c r="BQ358" s="43"/>
      <c r="BR358" s="43"/>
      <c r="BS358" s="43"/>
      <c r="BT358" s="43"/>
      <c r="BU358" s="1"/>
      <c r="BV358" s="1"/>
      <c r="BW358" s="43"/>
      <c r="BX358" s="43"/>
      <c r="BY358" s="43"/>
      <c r="BZ358" s="43"/>
      <c r="CA358" s="43"/>
      <c r="CB358" s="43"/>
      <c r="CC358" s="43"/>
      <c r="CD358" s="43"/>
      <c r="CE358" s="43"/>
      <c r="CF358" s="43"/>
      <c r="CG358" s="43"/>
      <c r="CH358" s="43"/>
      <c r="CI358" s="43"/>
      <c r="CJ358" s="43"/>
      <c r="CK358" s="43"/>
      <c r="CL358" s="43"/>
      <c r="CM358" s="43"/>
      <c r="CN358" s="43"/>
      <c r="CO358" s="43"/>
      <c r="CP358" s="43"/>
      <c r="CQ358" s="43"/>
      <c r="CR358" s="43"/>
      <c r="CS358" s="43"/>
      <c r="CT358" s="43"/>
      <c r="CU358" s="1"/>
      <c r="CV358" s="1"/>
      <c r="CW358" s="1"/>
      <c r="CX358" s="1"/>
      <c r="CY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</row>
    <row r="359" spans="1:117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V359" s="7"/>
      <c r="AW359" s="1"/>
      <c r="AX359" s="1"/>
      <c r="AY359" s="1"/>
      <c r="AZ359" s="1"/>
      <c r="BA359" s="7"/>
      <c r="BB359" s="7"/>
      <c r="BC359" s="7"/>
      <c r="BD359" s="7"/>
      <c r="BE359" s="7"/>
      <c r="BF359" s="1"/>
      <c r="BG359" s="1"/>
      <c r="BH359" s="1"/>
      <c r="BI359" s="1"/>
      <c r="BJ359" s="1"/>
      <c r="BK359" s="1"/>
      <c r="BL359" s="1"/>
      <c r="BM359" s="43"/>
      <c r="BN359" s="43"/>
      <c r="BO359" s="43"/>
      <c r="BP359" s="43"/>
      <c r="BQ359" s="43"/>
      <c r="BR359" s="43"/>
      <c r="BS359" s="43"/>
      <c r="BT359" s="43"/>
      <c r="BU359" s="1"/>
      <c r="BV359" s="1"/>
      <c r="BW359" s="43"/>
      <c r="BX359" s="43"/>
      <c r="BY359" s="43"/>
      <c r="BZ359" s="43"/>
      <c r="CA359" s="43"/>
      <c r="CB359" s="43"/>
      <c r="CC359" s="43"/>
      <c r="CD359" s="43"/>
      <c r="CE359" s="43"/>
      <c r="CF359" s="43"/>
      <c r="CG359" s="43"/>
      <c r="CH359" s="43"/>
      <c r="CI359" s="43"/>
      <c r="CJ359" s="43"/>
      <c r="CK359" s="43"/>
      <c r="CL359" s="43"/>
      <c r="CM359" s="43"/>
      <c r="CN359" s="43"/>
      <c r="CO359" s="43"/>
      <c r="CP359" s="43"/>
      <c r="CQ359" s="43"/>
      <c r="CR359" s="43"/>
      <c r="CS359" s="43"/>
      <c r="CT359" s="43"/>
      <c r="CU359" s="1"/>
      <c r="CV359" s="1"/>
      <c r="CW359" s="1"/>
      <c r="CX359" s="1"/>
      <c r="CY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</row>
    <row r="360" spans="1:117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V360" s="7"/>
      <c r="AW360" s="1"/>
      <c r="AX360" s="1"/>
      <c r="AY360" s="1"/>
      <c r="AZ360" s="1"/>
      <c r="BA360" s="7"/>
      <c r="BB360" s="7"/>
      <c r="BC360" s="7"/>
      <c r="BD360" s="7"/>
      <c r="BE360" s="7"/>
      <c r="BF360" s="1"/>
      <c r="BG360" s="1"/>
      <c r="BH360" s="1"/>
      <c r="BI360" s="1"/>
      <c r="BJ360" s="1"/>
      <c r="BK360" s="1"/>
      <c r="BL360" s="1"/>
      <c r="BM360" s="43"/>
      <c r="BN360" s="43"/>
      <c r="BO360" s="43"/>
      <c r="BP360" s="43"/>
      <c r="BQ360" s="43"/>
      <c r="BR360" s="43"/>
      <c r="BS360" s="43"/>
      <c r="BT360" s="43"/>
      <c r="BU360" s="1"/>
      <c r="BV360" s="1"/>
      <c r="BW360" s="43"/>
      <c r="BX360" s="43"/>
      <c r="BY360" s="43"/>
      <c r="BZ360" s="43"/>
      <c r="CA360" s="43"/>
      <c r="CB360" s="43"/>
      <c r="CC360" s="43"/>
      <c r="CD360" s="43"/>
      <c r="CE360" s="43"/>
      <c r="CF360" s="43"/>
      <c r="CG360" s="43"/>
      <c r="CH360" s="43"/>
      <c r="CI360" s="43"/>
      <c r="CJ360" s="43"/>
      <c r="CK360" s="43"/>
      <c r="CL360" s="43"/>
      <c r="CM360" s="43"/>
      <c r="CN360" s="43"/>
      <c r="CO360" s="43"/>
      <c r="CP360" s="43"/>
      <c r="CQ360" s="43"/>
      <c r="CR360" s="43"/>
      <c r="CS360" s="43"/>
      <c r="CT360" s="43"/>
      <c r="CU360" s="1"/>
      <c r="CV360" s="1"/>
      <c r="CW360" s="1"/>
      <c r="CX360" s="1"/>
      <c r="CY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</row>
    <row r="361" spans="1:117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V361" s="7"/>
      <c r="AW361" s="1"/>
      <c r="AX361" s="1"/>
      <c r="AY361" s="1"/>
      <c r="AZ361" s="1"/>
      <c r="BA361" s="7"/>
      <c r="BB361" s="7"/>
      <c r="BC361" s="7"/>
      <c r="BD361" s="7"/>
      <c r="BE361" s="7"/>
      <c r="BF361" s="1"/>
      <c r="BG361" s="1"/>
      <c r="BH361" s="1"/>
      <c r="BI361" s="1"/>
      <c r="BJ361" s="1"/>
      <c r="BK361" s="1"/>
      <c r="BL361" s="1"/>
      <c r="BM361" s="43"/>
      <c r="BN361" s="43"/>
      <c r="BO361" s="43"/>
      <c r="BP361" s="43"/>
      <c r="BQ361" s="43"/>
      <c r="BR361" s="43"/>
      <c r="BS361" s="43"/>
      <c r="BT361" s="43"/>
      <c r="BU361" s="1"/>
      <c r="BV361" s="1"/>
      <c r="BW361" s="43"/>
      <c r="BX361" s="43"/>
      <c r="BY361" s="43"/>
      <c r="BZ361" s="43"/>
      <c r="CA361" s="43"/>
      <c r="CB361" s="43"/>
      <c r="CC361" s="43"/>
      <c r="CD361" s="43"/>
      <c r="CE361" s="43"/>
      <c r="CF361" s="43"/>
      <c r="CG361" s="43"/>
      <c r="CH361" s="43"/>
      <c r="CI361" s="43"/>
      <c r="CJ361" s="43"/>
      <c r="CK361" s="43"/>
      <c r="CL361" s="43"/>
      <c r="CM361" s="43"/>
      <c r="CN361" s="43"/>
      <c r="CO361" s="43"/>
      <c r="CP361" s="43"/>
      <c r="CQ361" s="43"/>
      <c r="CR361" s="43"/>
      <c r="CS361" s="43"/>
      <c r="CT361" s="43"/>
      <c r="CU361" s="1"/>
      <c r="CV361" s="1"/>
      <c r="CW361" s="1"/>
      <c r="CX361" s="1"/>
      <c r="CY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</row>
    <row r="362" spans="1:117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V362" s="7"/>
      <c r="AW362" s="1"/>
      <c r="AX362" s="1"/>
      <c r="AY362" s="1"/>
      <c r="AZ362" s="1"/>
      <c r="BA362" s="7"/>
      <c r="BB362" s="7"/>
      <c r="BC362" s="7"/>
      <c r="BD362" s="7"/>
      <c r="BE362" s="7"/>
      <c r="BF362" s="1"/>
      <c r="BG362" s="1"/>
      <c r="BH362" s="1"/>
      <c r="BI362" s="1"/>
      <c r="BJ362" s="1"/>
      <c r="BK362" s="1"/>
      <c r="BL362" s="1"/>
      <c r="BM362" s="43"/>
      <c r="BN362" s="43"/>
      <c r="BO362" s="43"/>
      <c r="BP362" s="43"/>
      <c r="BQ362" s="43"/>
      <c r="BR362" s="43"/>
      <c r="BS362" s="43"/>
      <c r="BT362" s="43"/>
      <c r="BU362" s="1"/>
      <c r="BV362" s="1"/>
      <c r="BW362" s="43"/>
      <c r="BX362" s="43"/>
      <c r="BY362" s="43"/>
      <c r="BZ362" s="43"/>
      <c r="CA362" s="43"/>
      <c r="CB362" s="43"/>
      <c r="CC362" s="43"/>
      <c r="CD362" s="43"/>
      <c r="CE362" s="43"/>
      <c r="CF362" s="43"/>
      <c r="CG362" s="43"/>
      <c r="CH362" s="43"/>
      <c r="CI362" s="43"/>
      <c r="CJ362" s="43"/>
      <c r="CK362" s="43"/>
      <c r="CL362" s="43"/>
      <c r="CM362" s="43"/>
      <c r="CN362" s="43"/>
      <c r="CO362" s="43"/>
      <c r="CP362" s="43"/>
      <c r="CQ362" s="43"/>
      <c r="CR362" s="43"/>
      <c r="CS362" s="43"/>
      <c r="CT362" s="43"/>
      <c r="CU362" s="1"/>
      <c r="CV362" s="1"/>
      <c r="CW362" s="1"/>
      <c r="CX362" s="1"/>
      <c r="CY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</row>
    <row r="363" spans="1:117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V363" s="7"/>
      <c r="AW363" s="1"/>
      <c r="AX363" s="1"/>
      <c r="AY363" s="1"/>
      <c r="AZ363" s="1"/>
      <c r="BA363" s="7"/>
      <c r="BB363" s="7"/>
      <c r="BC363" s="7"/>
      <c r="BD363" s="7"/>
      <c r="BE363" s="7"/>
      <c r="BF363" s="1"/>
      <c r="BG363" s="1"/>
      <c r="BH363" s="1"/>
      <c r="BI363" s="1"/>
      <c r="BJ363" s="1"/>
      <c r="BK363" s="1"/>
      <c r="BL363" s="1"/>
      <c r="BM363" s="43"/>
      <c r="BN363" s="43"/>
      <c r="BO363" s="43"/>
      <c r="BP363" s="43"/>
      <c r="BQ363" s="43"/>
      <c r="BR363" s="43"/>
      <c r="BS363" s="43"/>
      <c r="BT363" s="43"/>
      <c r="BU363" s="1"/>
      <c r="BV363" s="1"/>
      <c r="BW363" s="43"/>
      <c r="BX363" s="43"/>
      <c r="BY363" s="43"/>
      <c r="BZ363" s="43"/>
      <c r="CA363" s="43"/>
      <c r="CB363" s="43"/>
      <c r="CC363" s="43"/>
      <c r="CD363" s="43"/>
      <c r="CE363" s="43"/>
      <c r="CF363" s="43"/>
      <c r="CG363" s="43"/>
      <c r="CH363" s="43"/>
      <c r="CI363" s="43"/>
      <c r="CJ363" s="43"/>
      <c r="CK363" s="43"/>
      <c r="CL363" s="43"/>
      <c r="CM363" s="43"/>
      <c r="CN363" s="43"/>
      <c r="CO363" s="43"/>
      <c r="CP363" s="43"/>
      <c r="CQ363" s="43"/>
      <c r="CR363" s="43"/>
      <c r="CS363" s="43"/>
      <c r="CT363" s="43"/>
      <c r="CU363" s="1"/>
      <c r="CV363" s="1"/>
      <c r="CW363" s="1"/>
      <c r="CX363" s="1"/>
      <c r="CY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</row>
    <row r="364" spans="1:117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V364" s="7"/>
      <c r="AW364" s="1"/>
      <c r="AX364" s="1"/>
      <c r="AY364" s="1"/>
      <c r="AZ364" s="1"/>
      <c r="BA364" s="7"/>
      <c r="BB364" s="7"/>
      <c r="BC364" s="7"/>
      <c r="BD364" s="7"/>
      <c r="BE364" s="7"/>
      <c r="BF364" s="1"/>
      <c r="BG364" s="1"/>
      <c r="BH364" s="1"/>
      <c r="BI364" s="1"/>
      <c r="BJ364" s="1"/>
      <c r="BK364" s="1"/>
      <c r="BL364" s="1"/>
      <c r="BM364" s="43"/>
      <c r="BN364" s="43"/>
      <c r="BO364" s="43"/>
      <c r="BP364" s="43"/>
      <c r="BQ364" s="43"/>
      <c r="BR364" s="43"/>
      <c r="BS364" s="43"/>
      <c r="BT364" s="43"/>
      <c r="BU364" s="1"/>
      <c r="BV364" s="1"/>
      <c r="BW364" s="43"/>
      <c r="BX364" s="43"/>
      <c r="BY364" s="43"/>
      <c r="BZ364" s="43"/>
      <c r="CA364" s="43"/>
      <c r="CB364" s="43"/>
      <c r="CC364" s="43"/>
      <c r="CD364" s="43"/>
      <c r="CE364" s="43"/>
      <c r="CF364" s="43"/>
      <c r="CG364" s="43"/>
      <c r="CH364" s="43"/>
      <c r="CI364" s="43"/>
      <c r="CJ364" s="43"/>
      <c r="CK364" s="43"/>
      <c r="CL364" s="43"/>
      <c r="CM364" s="43"/>
      <c r="CN364" s="43"/>
      <c r="CO364" s="43"/>
      <c r="CP364" s="43"/>
      <c r="CQ364" s="43"/>
      <c r="CR364" s="43"/>
      <c r="CS364" s="43"/>
      <c r="CT364" s="43"/>
      <c r="CU364" s="1"/>
      <c r="CV364" s="1"/>
      <c r="CW364" s="1"/>
      <c r="CX364" s="1"/>
      <c r="CY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</row>
    <row r="365" spans="1:117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V365" s="7"/>
      <c r="AW365" s="1"/>
      <c r="AX365" s="1"/>
      <c r="AY365" s="1"/>
      <c r="AZ365" s="1"/>
      <c r="BA365" s="7"/>
      <c r="BB365" s="7"/>
      <c r="BC365" s="7"/>
      <c r="BD365" s="7"/>
      <c r="BE365" s="7"/>
      <c r="BF365" s="1"/>
      <c r="BG365" s="1"/>
      <c r="BH365" s="1"/>
      <c r="BI365" s="1"/>
      <c r="BJ365" s="1"/>
      <c r="BK365" s="1"/>
      <c r="BL365" s="1"/>
      <c r="BM365" s="43"/>
      <c r="BN365" s="43"/>
      <c r="BO365" s="43"/>
      <c r="BP365" s="43"/>
      <c r="BQ365" s="43"/>
      <c r="BR365" s="43"/>
      <c r="BS365" s="43"/>
      <c r="BT365" s="43"/>
      <c r="BU365" s="1"/>
      <c r="BV365" s="1"/>
      <c r="BW365" s="43"/>
      <c r="BX365" s="43"/>
      <c r="BY365" s="43"/>
      <c r="BZ365" s="43"/>
      <c r="CA365" s="43"/>
      <c r="CB365" s="43"/>
      <c r="CC365" s="43"/>
      <c r="CD365" s="43"/>
      <c r="CE365" s="43"/>
      <c r="CF365" s="43"/>
      <c r="CG365" s="43"/>
      <c r="CH365" s="43"/>
      <c r="CI365" s="43"/>
      <c r="CJ365" s="43"/>
      <c r="CK365" s="43"/>
      <c r="CL365" s="43"/>
      <c r="CM365" s="43"/>
      <c r="CN365" s="43"/>
      <c r="CO365" s="43"/>
      <c r="CP365" s="43"/>
      <c r="CQ365" s="43"/>
      <c r="CR365" s="43"/>
      <c r="CS365" s="43"/>
      <c r="CT365" s="43"/>
      <c r="CU365" s="1"/>
      <c r="CV365" s="1"/>
      <c r="CW365" s="1"/>
      <c r="CX365" s="1"/>
      <c r="CY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</row>
    <row r="366" spans="1:117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V366" s="7"/>
      <c r="AW366" s="1"/>
      <c r="AX366" s="1"/>
      <c r="AY366" s="1"/>
      <c r="AZ366" s="1"/>
      <c r="BA366" s="7"/>
      <c r="BB366" s="7"/>
      <c r="BC366" s="7"/>
      <c r="BD366" s="7"/>
      <c r="BE366" s="7"/>
      <c r="BF366" s="1"/>
      <c r="BG366" s="1"/>
      <c r="BH366" s="1"/>
      <c r="BI366" s="1"/>
      <c r="BJ366" s="1"/>
      <c r="BK366" s="1"/>
      <c r="BL366" s="1"/>
      <c r="BM366" s="43"/>
      <c r="BN366" s="43"/>
      <c r="BO366" s="43"/>
      <c r="BP366" s="43"/>
      <c r="BQ366" s="43"/>
      <c r="BR366" s="43"/>
      <c r="BS366" s="43"/>
      <c r="BT366" s="43"/>
      <c r="BU366" s="1"/>
      <c r="BV366" s="1"/>
      <c r="BW366" s="43"/>
      <c r="BX366" s="43"/>
      <c r="BY366" s="43"/>
      <c r="BZ366" s="43"/>
      <c r="CA366" s="43"/>
      <c r="CB366" s="43"/>
      <c r="CC366" s="43"/>
      <c r="CD366" s="43"/>
      <c r="CE366" s="43"/>
      <c r="CF366" s="43"/>
      <c r="CG366" s="43"/>
      <c r="CH366" s="43"/>
      <c r="CI366" s="43"/>
      <c r="CJ366" s="43"/>
      <c r="CK366" s="43"/>
      <c r="CL366" s="43"/>
      <c r="CM366" s="43"/>
      <c r="CN366" s="43"/>
      <c r="CO366" s="43"/>
      <c r="CP366" s="43"/>
      <c r="CQ366" s="43"/>
      <c r="CR366" s="43"/>
      <c r="CS366" s="43"/>
      <c r="CT366" s="43"/>
      <c r="CU366" s="1"/>
      <c r="CV366" s="1"/>
      <c r="CW366" s="1"/>
      <c r="CX366" s="1"/>
      <c r="CY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</row>
    <row r="367" spans="1:117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V367" s="7"/>
      <c r="AW367" s="1"/>
      <c r="AX367" s="1"/>
      <c r="AY367" s="1"/>
      <c r="AZ367" s="1"/>
      <c r="BA367" s="7"/>
      <c r="BB367" s="7"/>
      <c r="BC367" s="7"/>
      <c r="BD367" s="7"/>
      <c r="BE367" s="7"/>
      <c r="BF367" s="1"/>
      <c r="BG367" s="1"/>
      <c r="BH367" s="1"/>
      <c r="BI367" s="1"/>
      <c r="BJ367" s="1"/>
      <c r="BK367" s="1"/>
      <c r="BL367" s="1"/>
      <c r="BM367" s="43"/>
      <c r="BN367" s="43"/>
      <c r="BO367" s="43"/>
      <c r="BP367" s="43"/>
      <c r="BQ367" s="43"/>
      <c r="BR367" s="43"/>
      <c r="BS367" s="43"/>
      <c r="BT367" s="43"/>
      <c r="BU367" s="1"/>
      <c r="BV367" s="1"/>
      <c r="BW367" s="43"/>
      <c r="BX367" s="43"/>
      <c r="BY367" s="43"/>
      <c r="BZ367" s="43"/>
      <c r="CA367" s="43"/>
      <c r="CB367" s="43"/>
      <c r="CC367" s="43"/>
      <c r="CD367" s="43"/>
      <c r="CE367" s="43"/>
      <c r="CF367" s="43"/>
      <c r="CG367" s="43"/>
      <c r="CH367" s="43"/>
      <c r="CI367" s="43"/>
      <c r="CJ367" s="43"/>
      <c r="CK367" s="43"/>
      <c r="CL367" s="43"/>
      <c r="CM367" s="43"/>
      <c r="CN367" s="43"/>
      <c r="CO367" s="43"/>
      <c r="CP367" s="43"/>
      <c r="CQ367" s="43"/>
      <c r="CR367" s="43"/>
      <c r="CS367" s="43"/>
      <c r="CT367" s="43"/>
      <c r="CU367" s="1"/>
      <c r="CV367" s="1"/>
      <c r="CW367" s="1"/>
      <c r="CX367" s="1"/>
      <c r="CY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</row>
    <row r="368" spans="1:117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V368" s="7"/>
      <c r="AW368" s="1"/>
      <c r="AX368" s="1"/>
      <c r="AY368" s="1"/>
      <c r="AZ368" s="1"/>
      <c r="BA368" s="7"/>
      <c r="BB368" s="7"/>
      <c r="BC368" s="7"/>
      <c r="BD368" s="7"/>
      <c r="BE368" s="7"/>
      <c r="BF368" s="1"/>
      <c r="BG368" s="1"/>
      <c r="BH368" s="1"/>
      <c r="BI368" s="1"/>
      <c r="BJ368" s="1"/>
      <c r="BK368" s="1"/>
      <c r="BL368" s="1"/>
      <c r="BM368" s="43"/>
      <c r="BN368" s="43"/>
      <c r="BO368" s="43"/>
      <c r="BP368" s="43"/>
      <c r="BQ368" s="43"/>
      <c r="BR368" s="43"/>
      <c r="BS368" s="43"/>
      <c r="BT368" s="43"/>
      <c r="BU368" s="1"/>
      <c r="BV368" s="1"/>
      <c r="BW368" s="43"/>
      <c r="BX368" s="43"/>
      <c r="BY368" s="43"/>
      <c r="BZ368" s="43"/>
      <c r="CA368" s="43"/>
      <c r="CB368" s="43"/>
      <c r="CC368" s="43"/>
      <c r="CD368" s="43"/>
      <c r="CE368" s="43"/>
      <c r="CF368" s="43"/>
      <c r="CG368" s="43"/>
      <c r="CH368" s="43"/>
      <c r="CI368" s="43"/>
      <c r="CJ368" s="43"/>
      <c r="CK368" s="43"/>
      <c r="CL368" s="43"/>
      <c r="CM368" s="43"/>
      <c r="CN368" s="43"/>
      <c r="CO368" s="43"/>
      <c r="CP368" s="43"/>
      <c r="CQ368" s="43"/>
      <c r="CR368" s="43"/>
      <c r="CS368" s="43"/>
      <c r="CT368" s="43"/>
      <c r="CU368" s="1"/>
      <c r="CV368" s="1"/>
      <c r="CW368" s="1"/>
      <c r="CX368" s="1"/>
      <c r="CY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</row>
    <row r="369" spans="1:117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V369" s="7"/>
      <c r="AW369" s="1"/>
      <c r="AX369" s="1"/>
      <c r="AY369" s="1"/>
      <c r="AZ369" s="1"/>
      <c r="BA369" s="7"/>
      <c r="BB369" s="7"/>
      <c r="BC369" s="7"/>
      <c r="BD369" s="7"/>
      <c r="BE369" s="7"/>
      <c r="BF369" s="1"/>
      <c r="BG369" s="1"/>
      <c r="BH369" s="1"/>
      <c r="BI369" s="1"/>
      <c r="BJ369" s="1"/>
      <c r="BK369" s="1"/>
      <c r="BL369" s="1"/>
      <c r="BM369" s="43"/>
      <c r="BN369" s="43"/>
      <c r="BO369" s="43"/>
      <c r="BP369" s="43"/>
      <c r="BQ369" s="43"/>
      <c r="BR369" s="43"/>
      <c r="BS369" s="43"/>
      <c r="BT369" s="43"/>
      <c r="BU369" s="1"/>
      <c r="BV369" s="1"/>
      <c r="BW369" s="43"/>
      <c r="BX369" s="43"/>
      <c r="BY369" s="43"/>
      <c r="BZ369" s="43"/>
      <c r="CA369" s="43"/>
      <c r="CB369" s="43"/>
      <c r="CC369" s="43"/>
      <c r="CD369" s="43"/>
      <c r="CE369" s="43"/>
      <c r="CF369" s="43"/>
      <c r="CG369" s="43"/>
      <c r="CH369" s="43"/>
      <c r="CI369" s="43"/>
      <c r="CJ369" s="43"/>
      <c r="CK369" s="43"/>
      <c r="CL369" s="43"/>
      <c r="CM369" s="43"/>
      <c r="CN369" s="43"/>
      <c r="CO369" s="43"/>
      <c r="CP369" s="43"/>
      <c r="CQ369" s="43"/>
      <c r="CR369" s="43"/>
      <c r="CS369" s="43"/>
      <c r="CT369" s="43"/>
      <c r="CU369" s="1"/>
      <c r="CV369" s="1"/>
      <c r="CW369" s="1"/>
      <c r="CX369" s="1"/>
      <c r="CY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</row>
    <row r="370" spans="1:117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V370" s="7"/>
      <c r="AW370" s="1"/>
      <c r="AX370" s="1"/>
      <c r="AY370" s="1"/>
      <c r="AZ370" s="1"/>
      <c r="BA370" s="7"/>
      <c r="BB370" s="7"/>
      <c r="BC370" s="7"/>
      <c r="BD370" s="7"/>
      <c r="BE370" s="7"/>
      <c r="BF370" s="1"/>
      <c r="BG370" s="1"/>
      <c r="BH370" s="1"/>
      <c r="BI370" s="1"/>
      <c r="BJ370" s="1"/>
      <c r="BK370" s="1"/>
      <c r="BL370" s="1"/>
      <c r="BM370" s="43"/>
      <c r="BN370" s="43"/>
      <c r="BO370" s="43"/>
      <c r="BP370" s="43"/>
      <c r="BQ370" s="43"/>
      <c r="BR370" s="43"/>
      <c r="BS370" s="43"/>
      <c r="BT370" s="43"/>
      <c r="BU370" s="1"/>
      <c r="BV370" s="1"/>
      <c r="BW370" s="43"/>
      <c r="BX370" s="43"/>
      <c r="BY370" s="43"/>
      <c r="BZ370" s="43"/>
      <c r="CA370" s="43"/>
      <c r="CB370" s="43"/>
      <c r="CC370" s="43"/>
      <c r="CD370" s="43"/>
      <c r="CE370" s="43"/>
      <c r="CF370" s="43"/>
      <c r="CG370" s="43"/>
      <c r="CH370" s="43"/>
      <c r="CI370" s="43"/>
      <c r="CJ370" s="43"/>
      <c r="CK370" s="43"/>
      <c r="CL370" s="43"/>
      <c r="CM370" s="43"/>
      <c r="CN370" s="43"/>
      <c r="CO370" s="43"/>
      <c r="CP370" s="43"/>
      <c r="CQ370" s="43"/>
      <c r="CR370" s="43"/>
      <c r="CS370" s="43"/>
      <c r="CT370" s="43"/>
      <c r="CU370" s="1"/>
      <c r="CV370" s="1"/>
      <c r="CW370" s="1"/>
      <c r="CX370" s="1"/>
      <c r="CY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</row>
    <row r="371" spans="1:117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V371" s="7"/>
      <c r="AW371" s="1"/>
      <c r="AX371" s="1"/>
      <c r="AY371" s="1"/>
      <c r="AZ371" s="1"/>
      <c r="BA371" s="7"/>
      <c r="BB371" s="7"/>
      <c r="BC371" s="7"/>
      <c r="BD371" s="7"/>
      <c r="BE371" s="7"/>
      <c r="BF371" s="1"/>
      <c r="BG371" s="1"/>
      <c r="BH371" s="1"/>
      <c r="BI371" s="1"/>
      <c r="BJ371" s="1"/>
      <c r="BK371" s="1"/>
      <c r="BL371" s="1"/>
      <c r="BM371" s="43"/>
      <c r="BN371" s="43"/>
      <c r="BO371" s="43"/>
      <c r="BP371" s="43"/>
      <c r="BQ371" s="43"/>
      <c r="BR371" s="43"/>
      <c r="BS371" s="43"/>
      <c r="BT371" s="43"/>
      <c r="BU371" s="1"/>
      <c r="BV371" s="1"/>
      <c r="BW371" s="43"/>
      <c r="BX371" s="43"/>
      <c r="BY371" s="43"/>
      <c r="BZ371" s="43"/>
      <c r="CA371" s="43"/>
      <c r="CB371" s="43"/>
      <c r="CC371" s="43"/>
      <c r="CD371" s="43"/>
      <c r="CE371" s="43"/>
      <c r="CF371" s="43"/>
      <c r="CG371" s="43"/>
      <c r="CH371" s="43"/>
      <c r="CI371" s="43"/>
      <c r="CJ371" s="43"/>
      <c r="CK371" s="43"/>
      <c r="CL371" s="43"/>
      <c r="CM371" s="43"/>
      <c r="CN371" s="43"/>
      <c r="CO371" s="43"/>
      <c r="CP371" s="43"/>
      <c r="CQ371" s="43"/>
      <c r="CR371" s="43"/>
      <c r="CS371" s="43"/>
      <c r="CT371" s="43"/>
      <c r="CU371" s="1"/>
      <c r="CV371" s="1"/>
      <c r="CW371" s="1"/>
      <c r="CX371" s="1"/>
      <c r="CY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</row>
    <row r="372" spans="1:117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V372" s="7"/>
      <c r="AW372" s="1"/>
      <c r="AX372" s="1"/>
      <c r="AY372" s="1"/>
      <c r="AZ372" s="1"/>
      <c r="BA372" s="7"/>
      <c r="BB372" s="7"/>
      <c r="BC372" s="7"/>
      <c r="BD372" s="7"/>
      <c r="BE372" s="7"/>
      <c r="BF372" s="1"/>
      <c r="BG372" s="1"/>
      <c r="BH372" s="1"/>
      <c r="BI372" s="1"/>
      <c r="BJ372" s="1"/>
      <c r="BK372" s="1"/>
      <c r="BL372" s="1"/>
      <c r="BM372" s="43"/>
      <c r="BN372" s="43"/>
      <c r="BO372" s="43"/>
      <c r="BP372" s="43"/>
      <c r="BQ372" s="43"/>
      <c r="BR372" s="43"/>
      <c r="BS372" s="43"/>
      <c r="BT372" s="43"/>
      <c r="BU372" s="1"/>
      <c r="BV372" s="1"/>
      <c r="BW372" s="43"/>
      <c r="BX372" s="43"/>
      <c r="BY372" s="43"/>
      <c r="BZ372" s="43"/>
      <c r="CA372" s="43"/>
      <c r="CB372" s="43"/>
      <c r="CC372" s="43"/>
      <c r="CD372" s="43"/>
      <c r="CE372" s="43"/>
      <c r="CF372" s="43"/>
      <c r="CG372" s="43"/>
      <c r="CH372" s="43"/>
      <c r="CI372" s="43"/>
      <c r="CJ372" s="43"/>
      <c r="CK372" s="43"/>
      <c r="CL372" s="43"/>
      <c r="CM372" s="43"/>
      <c r="CN372" s="43"/>
      <c r="CO372" s="43"/>
      <c r="CP372" s="43"/>
      <c r="CQ372" s="43"/>
      <c r="CR372" s="43"/>
      <c r="CS372" s="43"/>
      <c r="CT372" s="43"/>
      <c r="CU372" s="1"/>
      <c r="CV372" s="1"/>
      <c r="CW372" s="1"/>
      <c r="CX372" s="1"/>
      <c r="CY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</row>
    <row r="373" spans="1:117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V373" s="7"/>
      <c r="AW373" s="1"/>
      <c r="AX373" s="1"/>
      <c r="AY373" s="1"/>
      <c r="AZ373" s="1"/>
      <c r="BA373" s="7"/>
      <c r="BB373" s="7"/>
      <c r="BC373" s="7"/>
      <c r="BD373" s="7"/>
      <c r="BE373" s="7"/>
      <c r="BF373" s="1"/>
      <c r="BG373" s="1"/>
      <c r="BH373" s="1"/>
      <c r="BI373" s="1"/>
      <c r="BJ373" s="1"/>
      <c r="BK373" s="1"/>
      <c r="BL373" s="1"/>
      <c r="BM373" s="43"/>
      <c r="BN373" s="43"/>
      <c r="BO373" s="43"/>
      <c r="BP373" s="43"/>
      <c r="BQ373" s="43"/>
      <c r="BR373" s="43"/>
      <c r="BS373" s="43"/>
      <c r="BT373" s="43"/>
      <c r="BU373" s="1"/>
      <c r="BV373" s="1"/>
      <c r="BW373" s="43"/>
      <c r="BX373" s="43"/>
      <c r="BY373" s="43"/>
      <c r="BZ373" s="43"/>
      <c r="CA373" s="43"/>
      <c r="CB373" s="43"/>
      <c r="CC373" s="43"/>
      <c r="CD373" s="43"/>
      <c r="CE373" s="43"/>
      <c r="CF373" s="43"/>
      <c r="CG373" s="43"/>
      <c r="CH373" s="43"/>
      <c r="CI373" s="43"/>
      <c r="CJ373" s="43"/>
      <c r="CK373" s="43"/>
      <c r="CL373" s="43"/>
      <c r="CM373" s="43"/>
      <c r="CN373" s="43"/>
      <c r="CO373" s="43"/>
      <c r="CP373" s="43"/>
      <c r="CQ373" s="43"/>
      <c r="CR373" s="43"/>
      <c r="CS373" s="43"/>
      <c r="CT373" s="43"/>
      <c r="CU373" s="1"/>
      <c r="CV373" s="1"/>
      <c r="CW373" s="1"/>
      <c r="CX373" s="1"/>
      <c r="CY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</row>
    <row r="374" spans="1:117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V374" s="7"/>
      <c r="AW374" s="1"/>
      <c r="AX374" s="1"/>
      <c r="AY374" s="1"/>
      <c r="AZ374" s="1"/>
      <c r="BA374" s="7"/>
      <c r="BB374" s="7"/>
      <c r="BC374" s="7"/>
      <c r="BD374" s="7"/>
      <c r="BE374" s="7"/>
      <c r="BF374" s="1"/>
      <c r="BG374" s="1"/>
      <c r="BH374" s="1"/>
      <c r="BI374" s="1"/>
      <c r="BJ374" s="1"/>
      <c r="BK374" s="1"/>
      <c r="BL374" s="1"/>
      <c r="BM374" s="43"/>
      <c r="BN374" s="43"/>
      <c r="BO374" s="43"/>
      <c r="BP374" s="43"/>
      <c r="BQ374" s="43"/>
      <c r="BR374" s="43"/>
      <c r="BS374" s="43"/>
      <c r="BT374" s="43"/>
      <c r="BU374" s="1"/>
      <c r="BV374" s="1"/>
      <c r="BW374" s="43"/>
      <c r="BX374" s="43"/>
      <c r="BY374" s="43"/>
      <c r="BZ374" s="43"/>
      <c r="CA374" s="43"/>
      <c r="CB374" s="43"/>
      <c r="CC374" s="43"/>
      <c r="CD374" s="43"/>
      <c r="CE374" s="43"/>
      <c r="CF374" s="43"/>
      <c r="CG374" s="43"/>
      <c r="CH374" s="43"/>
      <c r="CI374" s="43"/>
      <c r="CJ374" s="43"/>
      <c r="CK374" s="43"/>
      <c r="CL374" s="43"/>
      <c r="CM374" s="43"/>
      <c r="CN374" s="43"/>
      <c r="CO374" s="43"/>
      <c r="CP374" s="43"/>
      <c r="CQ374" s="43"/>
      <c r="CR374" s="43"/>
      <c r="CS374" s="43"/>
      <c r="CT374" s="43"/>
      <c r="CU374" s="1"/>
      <c r="CV374" s="1"/>
      <c r="CW374" s="1"/>
      <c r="CX374" s="1"/>
      <c r="CY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</row>
    <row r="375" spans="1:117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V375" s="7"/>
      <c r="AW375" s="1"/>
      <c r="AX375" s="1"/>
      <c r="AY375" s="1"/>
      <c r="AZ375" s="1"/>
      <c r="BA375" s="7"/>
      <c r="BB375" s="7"/>
      <c r="BC375" s="7"/>
      <c r="BD375" s="7"/>
      <c r="BE375" s="7"/>
      <c r="BF375" s="1"/>
      <c r="BG375" s="1"/>
      <c r="BH375" s="1"/>
      <c r="BI375" s="1"/>
      <c r="BJ375" s="1"/>
      <c r="BK375" s="1"/>
      <c r="BL375" s="1"/>
      <c r="BM375" s="43"/>
      <c r="BN375" s="43"/>
      <c r="BO375" s="43"/>
      <c r="BP375" s="43"/>
      <c r="BQ375" s="43"/>
      <c r="BR375" s="43"/>
      <c r="BS375" s="43"/>
      <c r="BT375" s="43"/>
      <c r="BU375" s="1"/>
      <c r="BV375" s="1"/>
      <c r="BW375" s="43"/>
      <c r="BX375" s="43"/>
      <c r="BY375" s="43"/>
      <c r="BZ375" s="43"/>
      <c r="CA375" s="43"/>
      <c r="CB375" s="43"/>
      <c r="CC375" s="43"/>
      <c r="CD375" s="43"/>
      <c r="CE375" s="43"/>
      <c r="CF375" s="43"/>
      <c r="CG375" s="43"/>
      <c r="CH375" s="43"/>
      <c r="CI375" s="43"/>
      <c r="CJ375" s="43"/>
      <c r="CK375" s="43"/>
      <c r="CL375" s="43"/>
      <c r="CM375" s="43"/>
      <c r="CN375" s="43"/>
      <c r="CO375" s="43"/>
      <c r="CP375" s="43"/>
      <c r="CQ375" s="43"/>
      <c r="CR375" s="43"/>
      <c r="CS375" s="43"/>
      <c r="CT375" s="43"/>
      <c r="CU375" s="1"/>
      <c r="CV375" s="1"/>
      <c r="CW375" s="1"/>
      <c r="CX375" s="1"/>
      <c r="CY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</row>
    <row r="376" spans="1:117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V376" s="7"/>
      <c r="AW376" s="1"/>
      <c r="AX376" s="1"/>
      <c r="AY376" s="1"/>
      <c r="AZ376" s="1"/>
      <c r="BA376" s="7"/>
      <c r="BB376" s="7"/>
      <c r="BC376" s="7"/>
      <c r="BD376" s="7"/>
      <c r="BE376" s="7"/>
      <c r="BF376" s="1"/>
      <c r="BG376" s="1"/>
      <c r="BH376" s="1"/>
      <c r="BI376" s="1"/>
      <c r="BJ376" s="1"/>
      <c r="BK376" s="1"/>
      <c r="BL376" s="1"/>
      <c r="BM376" s="43"/>
      <c r="BN376" s="43"/>
      <c r="BO376" s="43"/>
      <c r="BP376" s="43"/>
      <c r="BQ376" s="43"/>
      <c r="BR376" s="43"/>
      <c r="BS376" s="43"/>
      <c r="BT376" s="43"/>
      <c r="BU376" s="1"/>
      <c r="BV376" s="1"/>
      <c r="BW376" s="43"/>
      <c r="BX376" s="43"/>
      <c r="BY376" s="43"/>
      <c r="BZ376" s="43"/>
      <c r="CA376" s="43"/>
      <c r="CB376" s="43"/>
      <c r="CC376" s="43"/>
      <c r="CD376" s="43"/>
      <c r="CE376" s="43"/>
      <c r="CF376" s="43"/>
      <c r="CG376" s="43"/>
      <c r="CH376" s="43"/>
      <c r="CI376" s="43"/>
      <c r="CJ376" s="43"/>
      <c r="CK376" s="43"/>
      <c r="CL376" s="43"/>
      <c r="CM376" s="43"/>
      <c r="CN376" s="43"/>
      <c r="CO376" s="43"/>
      <c r="CP376" s="43"/>
      <c r="CQ376" s="43"/>
      <c r="CR376" s="43"/>
      <c r="CS376" s="43"/>
      <c r="CT376" s="43"/>
      <c r="CU376" s="1"/>
      <c r="CV376" s="1"/>
      <c r="CW376" s="1"/>
      <c r="CX376" s="1"/>
      <c r="CY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</row>
    <row r="377" spans="1:117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V377" s="7"/>
      <c r="AW377" s="1"/>
      <c r="AX377" s="1"/>
      <c r="AY377" s="1"/>
      <c r="AZ377" s="1"/>
      <c r="BA377" s="7"/>
      <c r="BB377" s="7"/>
      <c r="BC377" s="7"/>
      <c r="BD377" s="7"/>
      <c r="BE377" s="7"/>
      <c r="BF377" s="1"/>
      <c r="BG377" s="1"/>
      <c r="BH377" s="1"/>
      <c r="BI377" s="1"/>
      <c r="BJ377" s="1"/>
      <c r="BK377" s="1"/>
      <c r="BL377" s="1"/>
      <c r="BM377" s="43"/>
      <c r="BN377" s="43"/>
      <c r="BO377" s="43"/>
      <c r="BP377" s="43"/>
      <c r="BQ377" s="43"/>
      <c r="BR377" s="43"/>
      <c r="BS377" s="43"/>
      <c r="BT377" s="43"/>
      <c r="BU377" s="1"/>
      <c r="BV377" s="1"/>
      <c r="BW377" s="43"/>
      <c r="BX377" s="43"/>
      <c r="BY377" s="43"/>
      <c r="BZ377" s="43"/>
      <c r="CA377" s="43"/>
      <c r="CB377" s="43"/>
      <c r="CC377" s="43"/>
      <c r="CD377" s="43"/>
      <c r="CE377" s="43"/>
      <c r="CF377" s="43"/>
      <c r="CG377" s="43"/>
      <c r="CH377" s="43"/>
      <c r="CI377" s="43"/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1"/>
      <c r="CV377" s="1"/>
      <c r="CW377" s="1"/>
      <c r="CX377" s="1"/>
      <c r="CY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</row>
    <row r="378" spans="1:117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V378" s="7"/>
      <c r="AW378" s="1"/>
      <c r="AX378" s="1"/>
      <c r="AY378" s="1"/>
      <c r="AZ378" s="1"/>
      <c r="BA378" s="7"/>
      <c r="BB378" s="7"/>
      <c r="BC378" s="7"/>
      <c r="BD378" s="7"/>
      <c r="BE378" s="7"/>
      <c r="BF378" s="1"/>
      <c r="BG378" s="1"/>
      <c r="BH378" s="1"/>
      <c r="BI378" s="1"/>
      <c r="BJ378" s="1"/>
      <c r="BK378" s="1"/>
      <c r="BL378" s="1"/>
      <c r="BM378" s="43"/>
      <c r="BN378" s="43"/>
      <c r="BO378" s="43"/>
      <c r="BP378" s="43"/>
      <c r="BQ378" s="43"/>
      <c r="BR378" s="43"/>
      <c r="BS378" s="43"/>
      <c r="BT378" s="43"/>
      <c r="BU378" s="1"/>
      <c r="BV378" s="1"/>
      <c r="BW378" s="43"/>
      <c r="BX378" s="43"/>
      <c r="BY378" s="43"/>
      <c r="BZ378" s="43"/>
      <c r="CA378" s="43"/>
      <c r="CB378" s="43"/>
      <c r="CC378" s="43"/>
      <c r="CD378" s="43"/>
      <c r="CE378" s="43"/>
      <c r="CF378" s="43"/>
      <c r="CG378" s="43"/>
      <c r="CH378" s="43"/>
      <c r="CI378" s="43"/>
      <c r="CJ378" s="43"/>
      <c r="CK378" s="43"/>
      <c r="CL378" s="43"/>
      <c r="CM378" s="43"/>
      <c r="CN378" s="43"/>
      <c r="CO378" s="43"/>
      <c r="CP378" s="43"/>
      <c r="CQ378" s="43"/>
      <c r="CR378" s="43"/>
      <c r="CS378" s="43"/>
      <c r="CT378" s="43"/>
      <c r="CU378" s="1"/>
      <c r="CV378" s="1"/>
      <c r="CW378" s="1"/>
      <c r="CX378" s="1"/>
      <c r="CY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</row>
    <row r="379" spans="1:117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V379" s="7"/>
      <c r="AW379" s="1"/>
      <c r="AX379" s="1"/>
      <c r="AY379" s="1"/>
      <c r="AZ379" s="1"/>
      <c r="BA379" s="7"/>
      <c r="BB379" s="7"/>
      <c r="BC379" s="7"/>
      <c r="BD379" s="7"/>
      <c r="BE379" s="7"/>
      <c r="BF379" s="1"/>
      <c r="BG379" s="1"/>
      <c r="BH379" s="1"/>
      <c r="BI379" s="1"/>
      <c r="BJ379" s="1"/>
      <c r="BK379" s="1"/>
      <c r="BL379" s="1"/>
      <c r="BM379" s="43"/>
      <c r="BN379" s="43"/>
      <c r="BO379" s="43"/>
      <c r="BP379" s="43"/>
      <c r="BQ379" s="43"/>
      <c r="BR379" s="43"/>
      <c r="BS379" s="43"/>
      <c r="BT379" s="43"/>
      <c r="BU379" s="1"/>
      <c r="BV379" s="1"/>
      <c r="BW379" s="43"/>
      <c r="BX379" s="43"/>
      <c r="BY379" s="43"/>
      <c r="BZ379" s="43"/>
      <c r="CA379" s="43"/>
      <c r="CB379" s="43"/>
      <c r="CC379" s="43"/>
      <c r="CD379" s="43"/>
      <c r="CE379" s="43"/>
      <c r="CF379" s="43"/>
      <c r="CG379" s="43"/>
      <c r="CH379" s="43"/>
      <c r="CI379" s="43"/>
      <c r="CJ379" s="43"/>
      <c r="CK379" s="43"/>
      <c r="CL379" s="43"/>
      <c r="CM379" s="43"/>
      <c r="CN379" s="43"/>
      <c r="CO379" s="43"/>
      <c r="CP379" s="43"/>
      <c r="CQ379" s="43"/>
      <c r="CR379" s="43"/>
      <c r="CS379" s="43"/>
      <c r="CT379" s="43"/>
      <c r="CU379" s="1"/>
      <c r="CV379" s="1"/>
      <c r="CW379" s="1"/>
      <c r="CX379" s="1"/>
      <c r="CY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</row>
    <row r="380" spans="1:117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V380" s="7"/>
      <c r="AW380" s="1"/>
      <c r="AX380" s="1"/>
      <c r="AY380" s="1"/>
      <c r="AZ380" s="1"/>
      <c r="BA380" s="7"/>
      <c r="BB380" s="7"/>
      <c r="BC380" s="7"/>
      <c r="BD380" s="7"/>
      <c r="BE380" s="7"/>
      <c r="BF380" s="1"/>
      <c r="BG380" s="1"/>
      <c r="BH380" s="1"/>
      <c r="BI380" s="1"/>
      <c r="BJ380" s="1"/>
      <c r="BK380" s="1"/>
      <c r="BL380" s="1"/>
      <c r="BM380" s="43"/>
      <c r="BN380" s="43"/>
      <c r="BO380" s="43"/>
      <c r="BP380" s="43"/>
      <c r="BQ380" s="43"/>
      <c r="BR380" s="43"/>
      <c r="BS380" s="43"/>
      <c r="BT380" s="43"/>
      <c r="BU380" s="1"/>
      <c r="BV380" s="1"/>
      <c r="BW380" s="43"/>
      <c r="BX380" s="43"/>
      <c r="BY380" s="43"/>
      <c r="BZ380" s="43"/>
      <c r="CA380" s="43"/>
      <c r="CB380" s="43"/>
      <c r="CC380" s="43"/>
      <c r="CD380" s="43"/>
      <c r="CE380" s="43"/>
      <c r="CF380" s="43"/>
      <c r="CG380" s="43"/>
      <c r="CH380" s="43"/>
      <c r="CI380" s="43"/>
      <c r="CJ380" s="43"/>
      <c r="CK380" s="43"/>
      <c r="CL380" s="43"/>
      <c r="CM380" s="43"/>
      <c r="CN380" s="43"/>
      <c r="CO380" s="43"/>
      <c r="CP380" s="43"/>
      <c r="CQ380" s="43"/>
      <c r="CR380" s="43"/>
      <c r="CS380" s="43"/>
      <c r="CT380" s="43"/>
      <c r="CU380" s="1"/>
      <c r="CV380" s="1"/>
      <c r="CW380" s="1"/>
      <c r="CX380" s="1"/>
      <c r="CY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</row>
    <row r="381" spans="1:117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V381" s="7"/>
      <c r="AW381" s="1"/>
      <c r="AX381" s="1"/>
      <c r="AY381" s="1"/>
      <c r="AZ381" s="1"/>
      <c r="BA381" s="7"/>
      <c r="BB381" s="7"/>
      <c r="BC381" s="7"/>
      <c r="BD381" s="7"/>
      <c r="BE381" s="7"/>
      <c r="BF381" s="1"/>
      <c r="BG381" s="1"/>
      <c r="BH381" s="1"/>
      <c r="BI381" s="1"/>
      <c r="BJ381" s="1"/>
      <c r="BK381" s="1"/>
      <c r="BL381" s="1"/>
      <c r="BM381" s="43"/>
      <c r="BN381" s="43"/>
      <c r="BO381" s="43"/>
      <c r="BP381" s="43"/>
      <c r="BQ381" s="43"/>
      <c r="BR381" s="43"/>
      <c r="BS381" s="43"/>
      <c r="BT381" s="43"/>
      <c r="BU381" s="1"/>
      <c r="BV381" s="1"/>
      <c r="BW381" s="43"/>
      <c r="BX381" s="43"/>
      <c r="BY381" s="43"/>
      <c r="BZ381" s="43"/>
      <c r="CA381" s="43"/>
      <c r="CB381" s="43"/>
      <c r="CC381" s="43"/>
      <c r="CD381" s="43"/>
      <c r="CE381" s="43"/>
      <c r="CF381" s="43"/>
      <c r="CG381" s="43"/>
      <c r="CH381" s="43"/>
      <c r="CI381" s="43"/>
      <c r="CJ381" s="43"/>
      <c r="CK381" s="43"/>
      <c r="CL381" s="43"/>
      <c r="CM381" s="43"/>
      <c r="CN381" s="43"/>
      <c r="CO381" s="43"/>
      <c r="CP381" s="43"/>
      <c r="CQ381" s="43"/>
      <c r="CR381" s="43"/>
      <c r="CS381" s="43"/>
      <c r="CT381" s="43"/>
      <c r="CU381" s="1"/>
      <c r="CV381" s="1"/>
      <c r="CW381" s="1"/>
      <c r="CX381" s="1"/>
      <c r="CY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</row>
    <row r="382" spans="1:117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V382" s="7"/>
      <c r="AW382" s="1"/>
      <c r="AX382" s="1"/>
      <c r="AY382" s="1"/>
      <c r="AZ382" s="1"/>
      <c r="BA382" s="7"/>
      <c r="BB382" s="7"/>
      <c r="BC382" s="7"/>
      <c r="BD382" s="7"/>
      <c r="BE382" s="7"/>
      <c r="BF382" s="1"/>
      <c r="BG382" s="1"/>
      <c r="BH382" s="1"/>
      <c r="BI382" s="1"/>
      <c r="BJ382" s="1"/>
      <c r="BK382" s="1"/>
      <c r="BL382" s="1"/>
      <c r="BM382" s="43"/>
      <c r="BN382" s="43"/>
      <c r="BO382" s="43"/>
      <c r="BP382" s="43"/>
      <c r="BQ382" s="43"/>
      <c r="BR382" s="43"/>
      <c r="BS382" s="43"/>
      <c r="BT382" s="43"/>
      <c r="BU382" s="1"/>
      <c r="BV382" s="1"/>
      <c r="BW382" s="43"/>
      <c r="BX382" s="43"/>
      <c r="BY382" s="43"/>
      <c r="BZ382" s="43"/>
      <c r="CA382" s="43"/>
      <c r="CB382" s="43"/>
      <c r="CC382" s="43"/>
      <c r="CD382" s="43"/>
      <c r="CE382" s="43"/>
      <c r="CF382" s="43"/>
      <c r="CG382" s="43"/>
      <c r="CH382" s="43"/>
      <c r="CI382" s="43"/>
      <c r="CJ382" s="43"/>
      <c r="CK382" s="43"/>
      <c r="CL382" s="43"/>
      <c r="CM382" s="43"/>
      <c r="CN382" s="43"/>
      <c r="CO382" s="43"/>
      <c r="CP382" s="43"/>
      <c r="CQ382" s="43"/>
      <c r="CR382" s="43"/>
      <c r="CS382" s="43"/>
      <c r="CT382" s="43"/>
      <c r="CU382" s="1"/>
      <c r="CV382" s="1"/>
      <c r="CW382" s="1"/>
      <c r="CX382" s="1"/>
      <c r="CY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</row>
    <row r="383" spans="1:117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V383" s="7"/>
      <c r="AW383" s="1"/>
      <c r="AX383" s="1"/>
      <c r="AY383" s="1"/>
      <c r="AZ383" s="1"/>
      <c r="BA383" s="7"/>
      <c r="BB383" s="7"/>
      <c r="BC383" s="7"/>
      <c r="BD383" s="7"/>
      <c r="BE383" s="7"/>
      <c r="BF383" s="1"/>
      <c r="BG383" s="1"/>
      <c r="BH383" s="1"/>
      <c r="BI383" s="1"/>
      <c r="BJ383" s="1"/>
      <c r="BK383" s="1"/>
      <c r="BL383" s="1"/>
      <c r="BM383" s="43"/>
      <c r="BN383" s="43"/>
      <c r="BO383" s="43"/>
      <c r="BP383" s="43"/>
      <c r="BQ383" s="43"/>
      <c r="BR383" s="43"/>
      <c r="BS383" s="43"/>
      <c r="BT383" s="43"/>
      <c r="BU383" s="1"/>
      <c r="BV383" s="1"/>
      <c r="BW383" s="43"/>
      <c r="BX383" s="43"/>
      <c r="BY383" s="43"/>
      <c r="BZ383" s="43"/>
      <c r="CA383" s="43"/>
      <c r="CB383" s="43"/>
      <c r="CC383" s="43"/>
      <c r="CD383" s="43"/>
      <c r="CE383" s="43"/>
      <c r="CF383" s="43"/>
      <c r="CG383" s="43"/>
      <c r="CH383" s="43"/>
      <c r="CI383" s="43"/>
      <c r="CJ383" s="43"/>
      <c r="CK383" s="43"/>
      <c r="CL383" s="43"/>
      <c r="CM383" s="43"/>
      <c r="CN383" s="43"/>
      <c r="CO383" s="43"/>
      <c r="CP383" s="43"/>
      <c r="CQ383" s="43"/>
      <c r="CR383" s="43"/>
      <c r="CS383" s="43"/>
      <c r="CT383" s="43"/>
      <c r="CU383" s="1"/>
      <c r="CV383" s="1"/>
      <c r="CW383" s="1"/>
      <c r="CX383" s="1"/>
      <c r="CY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</row>
    <row r="384" spans="1:117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V384" s="7"/>
      <c r="AW384" s="1"/>
      <c r="AX384" s="1"/>
      <c r="AY384" s="1"/>
      <c r="AZ384" s="1"/>
      <c r="BA384" s="7"/>
      <c r="BB384" s="7"/>
      <c r="BC384" s="7"/>
      <c r="BD384" s="7"/>
      <c r="BE384" s="7"/>
      <c r="BF384" s="1"/>
      <c r="BG384" s="1"/>
      <c r="BH384" s="1"/>
      <c r="BI384" s="1"/>
      <c r="BJ384" s="1"/>
      <c r="BK384" s="1"/>
      <c r="BL384" s="1"/>
      <c r="BM384" s="43"/>
      <c r="BN384" s="43"/>
      <c r="BO384" s="43"/>
      <c r="BP384" s="43"/>
      <c r="BQ384" s="43"/>
      <c r="BR384" s="43"/>
      <c r="BS384" s="43"/>
      <c r="BT384" s="43"/>
      <c r="BU384" s="1"/>
      <c r="BV384" s="1"/>
      <c r="BW384" s="43"/>
      <c r="BX384" s="43"/>
      <c r="BY384" s="43"/>
      <c r="BZ384" s="43"/>
      <c r="CA384" s="43"/>
      <c r="CB384" s="43"/>
      <c r="CC384" s="43"/>
      <c r="CD384" s="43"/>
      <c r="CE384" s="43"/>
      <c r="CF384" s="43"/>
      <c r="CG384" s="43"/>
      <c r="CH384" s="43"/>
      <c r="CI384" s="43"/>
      <c r="CJ384" s="43"/>
      <c r="CK384" s="43"/>
      <c r="CL384" s="43"/>
      <c r="CM384" s="43"/>
      <c r="CN384" s="43"/>
      <c r="CO384" s="43"/>
      <c r="CP384" s="43"/>
      <c r="CQ384" s="43"/>
      <c r="CR384" s="43"/>
      <c r="CS384" s="43"/>
      <c r="CT384" s="43"/>
      <c r="CU384" s="1"/>
      <c r="CV384" s="1"/>
      <c r="CW384" s="1"/>
      <c r="CX384" s="1"/>
      <c r="CY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</row>
    <row r="385" spans="1:117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V385" s="7"/>
      <c r="AW385" s="1"/>
      <c r="AX385" s="1"/>
      <c r="AY385" s="1"/>
      <c r="AZ385" s="1"/>
      <c r="BA385" s="7"/>
      <c r="BB385" s="7"/>
      <c r="BC385" s="7"/>
      <c r="BD385" s="7"/>
      <c r="BE385" s="7"/>
      <c r="BF385" s="1"/>
      <c r="BG385" s="1"/>
      <c r="BH385" s="1"/>
      <c r="BI385" s="1"/>
      <c r="BJ385" s="1"/>
      <c r="BK385" s="1"/>
      <c r="BL385" s="1"/>
      <c r="BM385" s="43"/>
      <c r="BN385" s="43"/>
      <c r="BO385" s="43"/>
      <c r="BP385" s="43"/>
      <c r="BQ385" s="43"/>
      <c r="BR385" s="43"/>
      <c r="BS385" s="43"/>
      <c r="BT385" s="43"/>
      <c r="BU385" s="1"/>
      <c r="BV385" s="1"/>
      <c r="BW385" s="43"/>
      <c r="BX385" s="43"/>
      <c r="BY385" s="43"/>
      <c r="BZ385" s="43"/>
      <c r="CA385" s="43"/>
      <c r="CB385" s="43"/>
      <c r="CC385" s="43"/>
      <c r="CD385" s="43"/>
      <c r="CE385" s="43"/>
      <c r="CF385" s="43"/>
      <c r="CG385" s="43"/>
      <c r="CH385" s="43"/>
      <c r="CI385" s="43"/>
      <c r="CJ385" s="43"/>
      <c r="CK385" s="43"/>
      <c r="CL385" s="43"/>
      <c r="CM385" s="43"/>
      <c r="CN385" s="43"/>
      <c r="CO385" s="43"/>
      <c r="CP385" s="43"/>
      <c r="CQ385" s="43"/>
      <c r="CR385" s="43"/>
      <c r="CS385" s="43"/>
      <c r="CT385" s="43"/>
      <c r="CU385" s="1"/>
      <c r="CV385" s="1"/>
      <c r="CW385" s="1"/>
      <c r="CX385" s="1"/>
      <c r="CY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</row>
    <row r="386" spans="1:117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V386" s="7"/>
      <c r="AW386" s="1"/>
      <c r="AX386" s="1"/>
      <c r="AY386" s="1"/>
      <c r="AZ386" s="1"/>
      <c r="BA386" s="7"/>
      <c r="BB386" s="7"/>
      <c r="BC386" s="7"/>
      <c r="BD386" s="7"/>
      <c r="BE386" s="7"/>
      <c r="BF386" s="1"/>
      <c r="BG386" s="1"/>
      <c r="BH386" s="1"/>
      <c r="BI386" s="1"/>
      <c r="BJ386" s="1"/>
      <c r="BK386" s="1"/>
      <c r="BL386" s="1"/>
      <c r="BM386" s="43"/>
      <c r="BN386" s="43"/>
      <c r="BO386" s="43"/>
      <c r="BP386" s="43"/>
      <c r="BQ386" s="43"/>
      <c r="BR386" s="43"/>
      <c r="BS386" s="43"/>
      <c r="BT386" s="43"/>
      <c r="BU386" s="1"/>
      <c r="BV386" s="1"/>
      <c r="BW386" s="43"/>
      <c r="BX386" s="43"/>
      <c r="BY386" s="43"/>
      <c r="BZ386" s="43"/>
      <c r="CA386" s="43"/>
      <c r="CB386" s="43"/>
      <c r="CC386" s="43"/>
      <c r="CD386" s="43"/>
      <c r="CE386" s="43"/>
      <c r="CF386" s="43"/>
      <c r="CG386" s="43"/>
      <c r="CH386" s="43"/>
      <c r="CI386" s="43"/>
      <c r="CJ386" s="43"/>
      <c r="CK386" s="43"/>
      <c r="CL386" s="43"/>
      <c r="CM386" s="43"/>
      <c r="CN386" s="43"/>
      <c r="CO386" s="43"/>
      <c r="CP386" s="43"/>
      <c r="CQ386" s="43"/>
      <c r="CR386" s="43"/>
      <c r="CS386" s="43"/>
      <c r="CT386" s="43"/>
      <c r="CU386" s="1"/>
      <c r="CV386" s="1"/>
      <c r="CW386" s="1"/>
      <c r="CX386" s="1"/>
      <c r="CY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</row>
    <row r="387" spans="1:117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V387" s="7"/>
      <c r="AW387" s="1"/>
      <c r="AX387" s="1"/>
      <c r="AY387" s="1"/>
      <c r="AZ387" s="1"/>
      <c r="BA387" s="7"/>
      <c r="BB387" s="7"/>
      <c r="BC387" s="7"/>
      <c r="BD387" s="7"/>
      <c r="BE387" s="7"/>
      <c r="BF387" s="1"/>
      <c r="BG387" s="1"/>
      <c r="BH387" s="1"/>
      <c r="BI387" s="1"/>
      <c r="BJ387" s="1"/>
      <c r="BK387" s="1"/>
      <c r="BL387" s="1"/>
      <c r="BM387" s="43"/>
      <c r="BN387" s="43"/>
      <c r="BO387" s="43"/>
      <c r="BP387" s="43"/>
      <c r="BQ387" s="43"/>
      <c r="BR387" s="43"/>
      <c r="BS387" s="43"/>
      <c r="BT387" s="43"/>
      <c r="BU387" s="1"/>
      <c r="BV387" s="1"/>
      <c r="BW387" s="43"/>
      <c r="BX387" s="43"/>
      <c r="BY387" s="43"/>
      <c r="BZ387" s="43"/>
      <c r="CA387" s="43"/>
      <c r="CB387" s="43"/>
      <c r="CC387" s="43"/>
      <c r="CD387" s="43"/>
      <c r="CE387" s="43"/>
      <c r="CF387" s="43"/>
      <c r="CG387" s="43"/>
      <c r="CH387" s="43"/>
      <c r="CI387" s="43"/>
      <c r="CJ387" s="43"/>
      <c r="CK387" s="43"/>
      <c r="CL387" s="43"/>
      <c r="CM387" s="43"/>
      <c r="CN387" s="43"/>
      <c r="CO387" s="43"/>
      <c r="CP387" s="43"/>
      <c r="CQ387" s="43"/>
      <c r="CR387" s="43"/>
      <c r="CS387" s="43"/>
      <c r="CT387" s="43"/>
      <c r="CU387" s="1"/>
      <c r="CV387" s="1"/>
      <c r="CW387" s="1"/>
      <c r="CX387" s="1"/>
      <c r="CY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</row>
    <row r="388" spans="1:117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V388" s="7"/>
      <c r="AW388" s="1"/>
      <c r="AX388" s="1"/>
      <c r="AY388" s="1"/>
      <c r="AZ388" s="1"/>
      <c r="BA388" s="7"/>
      <c r="BB388" s="7"/>
      <c r="BC388" s="7"/>
      <c r="BD388" s="7"/>
      <c r="BE388" s="7"/>
      <c r="BF388" s="1"/>
      <c r="BG388" s="1"/>
      <c r="BH388" s="1"/>
      <c r="BI388" s="1"/>
      <c r="BJ388" s="1"/>
      <c r="BK388" s="1"/>
      <c r="BL388" s="1"/>
      <c r="BM388" s="43"/>
      <c r="BN388" s="43"/>
      <c r="BO388" s="43"/>
      <c r="BP388" s="43"/>
      <c r="BQ388" s="43"/>
      <c r="BR388" s="43"/>
      <c r="BS388" s="43"/>
      <c r="BT388" s="43"/>
      <c r="BU388" s="1"/>
      <c r="BV388" s="1"/>
      <c r="BW388" s="43"/>
      <c r="BX388" s="43"/>
      <c r="BY388" s="43"/>
      <c r="BZ388" s="43"/>
      <c r="CA388" s="43"/>
      <c r="CB388" s="43"/>
      <c r="CC388" s="43"/>
      <c r="CD388" s="43"/>
      <c r="CE388" s="43"/>
      <c r="CF388" s="43"/>
      <c r="CG388" s="43"/>
      <c r="CH388" s="43"/>
      <c r="CI388" s="43"/>
      <c r="CJ388" s="43"/>
      <c r="CK388" s="43"/>
      <c r="CL388" s="43"/>
      <c r="CM388" s="43"/>
      <c r="CN388" s="43"/>
      <c r="CO388" s="43"/>
      <c r="CP388" s="43"/>
      <c r="CQ388" s="43"/>
      <c r="CR388" s="43"/>
      <c r="CS388" s="43"/>
      <c r="CT388" s="43"/>
      <c r="CU388" s="1"/>
      <c r="CV388" s="1"/>
      <c r="CW388" s="1"/>
      <c r="CX388" s="1"/>
      <c r="CY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</row>
    <row r="389" spans="1:117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V389" s="7"/>
      <c r="AW389" s="1"/>
      <c r="AX389" s="1"/>
      <c r="AY389" s="1"/>
      <c r="AZ389" s="1"/>
      <c r="BA389" s="7"/>
      <c r="BB389" s="7"/>
      <c r="BC389" s="7"/>
      <c r="BD389" s="7"/>
      <c r="BE389" s="7"/>
      <c r="BF389" s="1"/>
      <c r="BG389" s="1"/>
      <c r="BH389" s="1"/>
      <c r="BI389" s="1"/>
      <c r="BJ389" s="1"/>
      <c r="BK389" s="1"/>
      <c r="BL389" s="1"/>
      <c r="BM389" s="43"/>
      <c r="BN389" s="43"/>
      <c r="BO389" s="43"/>
      <c r="BP389" s="43"/>
      <c r="BQ389" s="43"/>
      <c r="BR389" s="43"/>
      <c r="BS389" s="43"/>
      <c r="BT389" s="43"/>
      <c r="BU389" s="1"/>
      <c r="BV389" s="1"/>
      <c r="BW389" s="43"/>
      <c r="BX389" s="43"/>
      <c r="BY389" s="43"/>
      <c r="BZ389" s="43"/>
      <c r="CA389" s="43"/>
      <c r="CB389" s="43"/>
      <c r="CC389" s="43"/>
      <c r="CD389" s="43"/>
      <c r="CE389" s="43"/>
      <c r="CF389" s="43"/>
      <c r="CG389" s="43"/>
      <c r="CH389" s="43"/>
      <c r="CI389" s="43"/>
      <c r="CJ389" s="43"/>
      <c r="CK389" s="43"/>
      <c r="CL389" s="43"/>
      <c r="CM389" s="43"/>
      <c r="CN389" s="43"/>
      <c r="CO389" s="43"/>
      <c r="CP389" s="43"/>
      <c r="CQ389" s="43"/>
      <c r="CR389" s="43"/>
      <c r="CS389" s="43"/>
      <c r="CT389" s="43"/>
      <c r="CU389" s="1"/>
      <c r="CV389" s="1"/>
      <c r="CW389" s="1"/>
      <c r="CX389" s="1"/>
      <c r="CY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</row>
    <row r="390" spans="1:117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V390" s="7"/>
      <c r="AW390" s="1"/>
      <c r="AX390" s="1"/>
      <c r="AY390" s="1"/>
      <c r="AZ390" s="1"/>
      <c r="BA390" s="7"/>
      <c r="BB390" s="7"/>
      <c r="BC390" s="7"/>
      <c r="BD390" s="7"/>
      <c r="BE390" s="7"/>
      <c r="BF390" s="1"/>
      <c r="BG390" s="1"/>
      <c r="BH390" s="1"/>
      <c r="BI390" s="1"/>
      <c r="BJ390" s="1"/>
      <c r="BK390" s="1"/>
      <c r="BL390" s="1"/>
      <c r="BM390" s="43"/>
      <c r="BN390" s="43"/>
      <c r="BO390" s="43"/>
      <c r="BP390" s="43"/>
      <c r="BQ390" s="43"/>
      <c r="BR390" s="43"/>
      <c r="BS390" s="43"/>
      <c r="BT390" s="43"/>
      <c r="BU390" s="1"/>
      <c r="BV390" s="1"/>
      <c r="BW390" s="43"/>
      <c r="BX390" s="43"/>
      <c r="BY390" s="43"/>
      <c r="BZ390" s="43"/>
      <c r="CA390" s="43"/>
      <c r="CB390" s="43"/>
      <c r="CC390" s="43"/>
      <c r="CD390" s="43"/>
      <c r="CE390" s="43"/>
      <c r="CF390" s="43"/>
      <c r="CG390" s="43"/>
      <c r="CH390" s="43"/>
      <c r="CI390" s="43"/>
      <c r="CJ390" s="43"/>
      <c r="CK390" s="43"/>
      <c r="CL390" s="43"/>
      <c r="CM390" s="43"/>
      <c r="CN390" s="43"/>
      <c r="CO390" s="43"/>
      <c r="CP390" s="43"/>
      <c r="CQ390" s="43"/>
      <c r="CR390" s="43"/>
      <c r="CS390" s="43"/>
      <c r="CT390" s="43"/>
      <c r="CU390" s="1"/>
      <c r="CV390" s="1"/>
      <c r="CW390" s="1"/>
      <c r="CX390" s="1"/>
      <c r="CY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</row>
    <row r="391" spans="1:117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V391" s="7"/>
      <c r="AW391" s="1"/>
      <c r="AX391" s="1"/>
      <c r="AY391" s="1"/>
      <c r="AZ391" s="1"/>
      <c r="BA391" s="7"/>
      <c r="BB391" s="7"/>
      <c r="BC391" s="7"/>
      <c r="BD391" s="7"/>
      <c r="BE391" s="7"/>
      <c r="BF391" s="1"/>
      <c r="BG391" s="1"/>
      <c r="BH391" s="1"/>
      <c r="BI391" s="1"/>
      <c r="BJ391" s="1"/>
      <c r="BK391" s="1"/>
      <c r="BL391" s="1"/>
      <c r="BM391" s="43"/>
      <c r="BN391" s="43"/>
      <c r="BO391" s="43"/>
      <c r="BP391" s="43"/>
      <c r="BQ391" s="43"/>
      <c r="BR391" s="43"/>
      <c r="BS391" s="43"/>
      <c r="BT391" s="43"/>
      <c r="BU391" s="1"/>
      <c r="BV391" s="1"/>
      <c r="BW391" s="43"/>
      <c r="BX391" s="43"/>
      <c r="BY391" s="43"/>
      <c r="BZ391" s="43"/>
      <c r="CA391" s="43"/>
      <c r="CB391" s="43"/>
      <c r="CC391" s="43"/>
      <c r="CD391" s="43"/>
      <c r="CE391" s="43"/>
      <c r="CF391" s="43"/>
      <c r="CG391" s="43"/>
      <c r="CH391" s="43"/>
      <c r="CI391" s="43"/>
      <c r="CJ391" s="43"/>
      <c r="CK391" s="43"/>
      <c r="CL391" s="43"/>
      <c r="CM391" s="43"/>
      <c r="CN391" s="43"/>
      <c r="CO391" s="43"/>
      <c r="CP391" s="43"/>
      <c r="CQ391" s="43"/>
      <c r="CR391" s="43"/>
      <c r="CS391" s="43"/>
      <c r="CT391" s="43"/>
      <c r="CU391" s="1"/>
      <c r="CV391" s="1"/>
      <c r="CW391" s="1"/>
      <c r="CX391" s="1"/>
      <c r="CY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</row>
    <row r="392" spans="1:117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V392" s="7"/>
      <c r="AW392" s="1"/>
      <c r="AX392" s="1"/>
      <c r="AY392" s="1"/>
      <c r="AZ392" s="1"/>
      <c r="BA392" s="7"/>
      <c r="BB392" s="7"/>
      <c r="BC392" s="7"/>
      <c r="BD392" s="7"/>
      <c r="BE392" s="7"/>
      <c r="BF392" s="1"/>
      <c r="BG392" s="1"/>
      <c r="BH392" s="1"/>
      <c r="BI392" s="1"/>
      <c r="BJ392" s="1"/>
      <c r="BK392" s="1"/>
      <c r="BL392" s="1"/>
      <c r="BM392" s="43"/>
      <c r="BN392" s="43"/>
      <c r="BO392" s="43"/>
      <c r="BP392" s="43"/>
      <c r="BQ392" s="43"/>
      <c r="BR392" s="43"/>
      <c r="BS392" s="43"/>
      <c r="BT392" s="43"/>
      <c r="BU392" s="1"/>
      <c r="BV392" s="1"/>
      <c r="BW392" s="43"/>
      <c r="BX392" s="43"/>
      <c r="BY392" s="43"/>
      <c r="BZ392" s="43"/>
      <c r="CA392" s="43"/>
      <c r="CB392" s="43"/>
      <c r="CC392" s="43"/>
      <c r="CD392" s="43"/>
      <c r="CE392" s="43"/>
      <c r="CF392" s="43"/>
      <c r="CG392" s="43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1"/>
      <c r="CV392" s="1"/>
      <c r="CW392" s="1"/>
      <c r="CX392" s="1"/>
      <c r="CY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</row>
    <row r="393" spans="1:117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V393" s="7"/>
      <c r="AW393" s="1"/>
      <c r="AX393" s="1"/>
      <c r="AY393" s="1"/>
      <c r="AZ393" s="1"/>
      <c r="BA393" s="7"/>
      <c r="BB393" s="7"/>
      <c r="BC393" s="7"/>
      <c r="BD393" s="7"/>
      <c r="BE393" s="7"/>
      <c r="BF393" s="1"/>
      <c r="BG393" s="1"/>
      <c r="BH393" s="1"/>
      <c r="BI393" s="1"/>
      <c r="BJ393" s="1"/>
      <c r="BK393" s="1"/>
      <c r="BL393" s="1"/>
      <c r="BM393" s="43"/>
      <c r="BN393" s="43"/>
      <c r="BO393" s="43"/>
      <c r="BP393" s="43"/>
      <c r="BQ393" s="43"/>
      <c r="BR393" s="43"/>
      <c r="BS393" s="43"/>
      <c r="BT393" s="43"/>
      <c r="BU393" s="1"/>
      <c r="BV393" s="1"/>
      <c r="BW393" s="43"/>
      <c r="BX393" s="43"/>
      <c r="BY393" s="43"/>
      <c r="BZ393" s="43"/>
      <c r="CA393" s="43"/>
      <c r="CB393" s="43"/>
      <c r="CC393" s="43"/>
      <c r="CD393" s="43"/>
      <c r="CE393" s="43"/>
      <c r="CF393" s="43"/>
      <c r="CG393" s="43"/>
      <c r="CH393" s="43"/>
      <c r="CI393" s="43"/>
      <c r="CJ393" s="43"/>
      <c r="CK393" s="43"/>
      <c r="CL393" s="43"/>
      <c r="CM393" s="43"/>
      <c r="CN393" s="43"/>
      <c r="CO393" s="43"/>
      <c r="CP393" s="43"/>
      <c r="CQ393" s="43"/>
      <c r="CR393" s="43"/>
      <c r="CS393" s="43"/>
      <c r="CT393" s="43"/>
      <c r="CU393" s="1"/>
      <c r="CV393" s="1"/>
      <c r="CW393" s="1"/>
      <c r="CX393" s="1"/>
      <c r="CY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</row>
    <row r="394" spans="1:117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V394" s="7"/>
      <c r="AW394" s="1"/>
      <c r="AX394" s="1"/>
      <c r="AY394" s="1"/>
      <c r="AZ394" s="1"/>
      <c r="BA394" s="7"/>
      <c r="BB394" s="7"/>
      <c r="BC394" s="7"/>
      <c r="BD394" s="7"/>
      <c r="BE394" s="7"/>
      <c r="BF394" s="1"/>
      <c r="BG394" s="1"/>
      <c r="BH394" s="1"/>
      <c r="BI394" s="1"/>
      <c r="BJ394" s="1"/>
      <c r="BK394" s="1"/>
      <c r="BL394" s="1"/>
      <c r="BM394" s="43"/>
      <c r="BN394" s="43"/>
      <c r="BO394" s="43"/>
      <c r="BP394" s="43"/>
      <c r="BQ394" s="43"/>
      <c r="BR394" s="43"/>
      <c r="BS394" s="43"/>
      <c r="BT394" s="43"/>
      <c r="BU394" s="1"/>
      <c r="BV394" s="1"/>
      <c r="BW394" s="43"/>
      <c r="BX394" s="43"/>
      <c r="BY394" s="43"/>
      <c r="BZ394" s="43"/>
      <c r="CA394" s="43"/>
      <c r="CB394" s="43"/>
      <c r="CC394" s="43"/>
      <c r="CD394" s="43"/>
      <c r="CE394" s="43"/>
      <c r="CF394" s="43"/>
      <c r="CG394" s="43"/>
      <c r="CH394" s="43"/>
      <c r="CI394" s="43"/>
      <c r="CJ394" s="43"/>
      <c r="CK394" s="43"/>
      <c r="CL394" s="43"/>
      <c r="CM394" s="43"/>
      <c r="CN394" s="43"/>
      <c r="CO394" s="43"/>
      <c r="CP394" s="43"/>
      <c r="CQ394" s="43"/>
      <c r="CR394" s="43"/>
      <c r="CS394" s="43"/>
      <c r="CT394" s="43"/>
      <c r="CU394" s="1"/>
      <c r="CV394" s="1"/>
      <c r="CW394" s="1"/>
      <c r="CX394" s="1"/>
      <c r="CY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</row>
    <row r="395" spans="1:117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V395" s="7"/>
      <c r="AW395" s="1"/>
      <c r="AX395" s="1"/>
      <c r="AY395" s="1"/>
      <c r="AZ395" s="1"/>
      <c r="BA395" s="7"/>
      <c r="BB395" s="7"/>
      <c r="BC395" s="7"/>
      <c r="BD395" s="7"/>
      <c r="BE395" s="7"/>
      <c r="BF395" s="1"/>
      <c r="BG395" s="1"/>
      <c r="BH395" s="1"/>
      <c r="BI395" s="1"/>
      <c r="BJ395" s="1"/>
      <c r="BK395" s="1"/>
      <c r="BL395" s="1"/>
      <c r="BM395" s="43"/>
      <c r="BN395" s="43"/>
      <c r="BO395" s="43"/>
      <c r="BP395" s="43"/>
      <c r="BQ395" s="43"/>
      <c r="BR395" s="43"/>
      <c r="BS395" s="43"/>
      <c r="BT395" s="43"/>
      <c r="BU395" s="1"/>
      <c r="BV395" s="1"/>
      <c r="BW395" s="43"/>
      <c r="BX395" s="43"/>
      <c r="BY395" s="43"/>
      <c r="BZ395" s="43"/>
      <c r="CA395" s="43"/>
      <c r="CB395" s="43"/>
      <c r="CC395" s="43"/>
      <c r="CD395" s="43"/>
      <c r="CE395" s="43"/>
      <c r="CF395" s="43"/>
      <c r="CG395" s="43"/>
      <c r="CH395" s="43"/>
      <c r="CI395" s="43"/>
      <c r="CJ395" s="43"/>
      <c r="CK395" s="43"/>
      <c r="CL395" s="43"/>
      <c r="CM395" s="43"/>
      <c r="CN395" s="43"/>
      <c r="CO395" s="43"/>
      <c r="CP395" s="43"/>
      <c r="CQ395" s="43"/>
      <c r="CR395" s="43"/>
      <c r="CS395" s="43"/>
      <c r="CT395" s="43"/>
      <c r="CU395" s="1"/>
      <c r="CV395" s="1"/>
      <c r="CW395" s="1"/>
      <c r="CX395" s="1"/>
      <c r="CY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</row>
    <row r="396" spans="1:117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V396" s="7"/>
      <c r="AW396" s="1"/>
      <c r="AX396" s="1"/>
      <c r="AY396" s="1"/>
      <c r="AZ396" s="1"/>
      <c r="BA396" s="7"/>
      <c r="BB396" s="7"/>
      <c r="BC396" s="7"/>
      <c r="BD396" s="7"/>
      <c r="BE396" s="7"/>
      <c r="BF396" s="1"/>
      <c r="BG396" s="1"/>
      <c r="BH396" s="1"/>
      <c r="BI396" s="1"/>
      <c r="BJ396" s="1"/>
      <c r="BK396" s="1"/>
      <c r="BL396" s="1"/>
      <c r="BM396" s="43"/>
      <c r="BN396" s="43"/>
      <c r="BO396" s="43"/>
      <c r="BP396" s="43"/>
      <c r="BQ396" s="43"/>
      <c r="BR396" s="43"/>
      <c r="BS396" s="43"/>
      <c r="BT396" s="43"/>
      <c r="BU396" s="1"/>
      <c r="BV396" s="1"/>
      <c r="BW396" s="43"/>
      <c r="BX396" s="43"/>
      <c r="BY396" s="43"/>
      <c r="BZ396" s="43"/>
      <c r="CA396" s="43"/>
      <c r="CB396" s="43"/>
      <c r="CC396" s="43"/>
      <c r="CD396" s="43"/>
      <c r="CE396" s="43"/>
      <c r="CF396" s="43"/>
      <c r="CG396" s="43"/>
      <c r="CH396" s="43"/>
      <c r="CI396" s="43"/>
      <c r="CJ396" s="43"/>
      <c r="CK396" s="43"/>
      <c r="CL396" s="43"/>
      <c r="CM396" s="43"/>
      <c r="CN396" s="43"/>
      <c r="CO396" s="43"/>
      <c r="CP396" s="43"/>
      <c r="CQ396" s="43"/>
      <c r="CR396" s="43"/>
      <c r="CS396" s="43"/>
      <c r="CT396" s="43"/>
      <c r="CU396" s="1"/>
      <c r="CV396" s="1"/>
      <c r="CW396" s="1"/>
      <c r="CX396" s="1"/>
      <c r="CY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</row>
    <row r="397" spans="1:117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V397" s="7"/>
      <c r="AW397" s="1"/>
      <c r="AX397" s="1"/>
      <c r="AY397" s="1"/>
      <c r="AZ397" s="1"/>
      <c r="BA397" s="7"/>
      <c r="BB397" s="7"/>
      <c r="BC397" s="7"/>
      <c r="BD397" s="7"/>
      <c r="BE397" s="7"/>
      <c r="BF397" s="1"/>
      <c r="BG397" s="1"/>
      <c r="BH397" s="1"/>
      <c r="BI397" s="1"/>
      <c r="BJ397" s="1"/>
      <c r="BK397" s="1"/>
      <c r="BL397" s="1"/>
      <c r="BM397" s="43"/>
      <c r="BN397" s="43"/>
      <c r="BO397" s="43"/>
      <c r="BP397" s="43"/>
      <c r="BQ397" s="43"/>
      <c r="BR397" s="43"/>
      <c r="BS397" s="43"/>
      <c r="BT397" s="43"/>
      <c r="BU397" s="1"/>
      <c r="BV397" s="1"/>
      <c r="BW397" s="43"/>
      <c r="BX397" s="43"/>
      <c r="BY397" s="43"/>
      <c r="BZ397" s="43"/>
      <c r="CA397" s="43"/>
      <c r="CB397" s="43"/>
      <c r="CC397" s="43"/>
      <c r="CD397" s="43"/>
      <c r="CE397" s="43"/>
      <c r="CF397" s="43"/>
      <c r="CG397" s="43"/>
      <c r="CH397" s="43"/>
      <c r="CI397" s="43"/>
      <c r="CJ397" s="43"/>
      <c r="CK397" s="43"/>
      <c r="CL397" s="43"/>
      <c r="CM397" s="43"/>
      <c r="CN397" s="43"/>
      <c r="CO397" s="43"/>
      <c r="CP397" s="43"/>
      <c r="CQ397" s="43"/>
      <c r="CR397" s="43"/>
      <c r="CS397" s="43"/>
      <c r="CT397" s="43"/>
      <c r="CU397" s="1"/>
      <c r="CV397" s="1"/>
      <c r="CW397" s="1"/>
      <c r="CX397" s="1"/>
      <c r="CY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</row>
    <row r="398" spans="1:117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V398" s="7"/>
      <c r="AW398" s="1"/>
      <c r="AX398" s="1"/>
      <c r="AY398" s="1"/>
      <c r="AZ398" s="1"/>
      <c r="BA398" s="7"/>
      <c r="BB398" s="7"/>
      <c r="BC398" s="7"/>
      <c r="BD398" s="7"/>
      <c r="BE398" s="7"/>
      <c r="BF398" s="1"/>
      <c r="BG398" s="1"/>
      <c r="BH398" s="1"/>
      <c r="BI398" s="1"/>
      <c r="BJ398" s="1"/>
      <c r="BK398" s="1"/>
      <c r="BL398" s="1"/>
      <c r="BM398" s="43"/>
      <c r="BN398" s="43"/>
      <c r="BO398" s="43"/>
      <c r="BP398" s="43"/>
      <c r="BQ398" s="43"/>
      <c r="BR398" s="43"/>
      <c r="BS398" s="43"/>
      <c r="BT398" s="43"/>
      <c r="BU398" s="1"/>
      <c r="BV398" s="1"/>
      <c r="BW398" s="43"/>
      <c r="BX398" s="43"/>
      <c r="BY398" s="43"/>
      <c r="BZ398" s="43"/>
      <c r="CA398" s="43"/>
      <c r="CB398" s="43"/>
      <c r="CC398" s="43"/>
      <c r="CD398" s="43"/>
      <c r="CE398" s="43"/>
      <c r="CF398" s="43"/>
      <c r="CG398" s="43"/>
      <c r="CH398" s="43"/>
      <c r="CI398" s="43"/>
      <c r="CJ398" s="43"/>
      <c r="CK398" s="43"/>
      <c r="CL398" s="43"/>
      <c r="CM398" s="43"/>
      <c r="CN398" s="43"/>
      <c r="CO398" s="43"/>
      <c r="CP398" s="43"/>
      <c r="CQ398" s="43"/>
      <c r="CR398" s="43"/>
      <c r="CS398" s="43"/>
      <c r="CT398" s="43"/>
      <c r="CU398" s="1"/>
      <c r="CV398" s="1"/>
      <c r="CW398" s="1"/>
      <c r="CX398" s="1"/>
      <c r="CY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</row>
    <row r="399" spans="1:117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V399" s="7"/>
      <c r="AW399" s="1"/>
      <c r="AX399" s="1"/>
      <c r="AY399" s="1"/>
      <c r="AZ399" s="1"/>
      <c r="BA399" s="7"/>
      <c r="BB399" s="7"/>
      <c r="BC399" s="7"/>
      <c r="BD399" s="7"/>
      <c r="BE399" s="7"/>
      <c r="BF399" s="1"/>
      <c r="BG399" s="1"/>
      <c r="BH399" s="1"/>
      <c r="BI399" s="1"/>
      <c r="BJ399" s="1"/>
      <c r="BK399" s="1"/>
      <c r="BL399" s="1"/>
      <c r="BM399" s="43"/>
      <c r="BN399" s="43"/>
      <c r="BO399" s="43"/>
      <c r="BP399" s="43"/>
      <c r="BQ399" s="43"/>
      <c r="BR399" s="43"/>
      <c r="BS399" s="43"/>
      <c r="BT399" s="43"/>
      <c r="BU399" s="1"/>
      <c r="BV399" s="1"/>
      <c r="BW399" s="43"/>
      <c r="BX399" s="43"/>
      <c r="BY399" s="43"/>
      <c r="BZ399" s="43"/>
      <c r="CA399" s="43"/>
      <c r="CB399" s="43"/>
      <c r="CC399" s="43"/>
      <c r="CD399" s="43"/>
      <c r="CE399" s="43"/>
      <c r="CF399" s="43"/>
      <c r="CG399" s="43"/>
      <c r="CH399" s="43"/>
      <c r="CI399" s="43"/>
      <c r="CJ399" s="43"/>
      <c r="CK399" s="43"/>
      <c r="CL399" s="43"/>
      <c r="CM399" s="43"/>
      <c r="CN399" s="43"/>
      <c r="CO399" s="43"/>
      <c r="CP399" s="43"/>
      <c r="CQ399" s="43"/>
      <c r="CR399" s="43"/>
      <c r="CS399" s="43"/>
      <c r="CT399" s="43"/>
      <c r="CU399" s="1"/>
      <c r="CV399" s="1"/>
      <c r="CW399" s="1"/>
      <c r="CX399" s="1"/>
      <c r="CY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</row>
    <row r="400" spans="1:117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V400" s="7"/>
      <c r="AW400" s="1"/>
      <c r="AX400" s="1"/>
      <c r="AY400" s="1"/>
      <c r="AZ400" s="1"/>
      <c r="BA400" s="7"/>
      <c r="BB400" s="7"/>
      <c r="BC400" s="7"/>
      <c r="BD400" s="7"/>
      <c r="BE400" s="7"/>
      <c r="BF400" s="1"/>
      <c r="BG400" s="1"/>
      <c r="BH400" s="1"/>
      <c r="BI400" s="1"/>
      <c r="BJ400" s="1"/>
      <c r="BK400" s="1"/>
      <c r="BL400" s="1"/>
      <c r="BM400" s="43"/>
      <c r="BN400" s="43"/>
      <c r="BO400" s="43"/>
      <c r="BP400" s="43"/>
      <c r="BQ400" s="43"/>
      <c r="BR400" s="43"/>
      <c r="BS400" s="43"/>
      <c r="BT400" s="43"/>
      <c r="BU400" s="1"/>
      <c r="BV400" s="1"/>
      <c r="BW400" s="43"/>
      <c r="BX400" s="43"/>
      <c r="BY400" s="43"/>
      <c r="BZ400" s="43"/>
      <c r="CA400" s="43"/>
      <c r="CB400" s="43"/>
      <c r="CC400" s="43"/>
      <c r="CD400" s="43"/>
      <c r="CE400" s="43"/>
      <c r="CF400" s="43"/>
      <c r="CG400" s="43"/>
      <c r="CH400" s="43"/>
      <c r="CI400" s="43"/>
      <c r="CJ400" s="43"/>
      <c r="CK400" s="43"/>
      <c r="CL400" s="43"/>
      <c r="CM400" s="43"/>
      <c r="CN400" s="43"/>
      <c r="CO400" s="43"/>
      <c r="CP400" s="43"/>
      <c r="CQ400" s="43"/>
      <c r="CR400" s="43"/>
      <c r="CS400" s="43"/>
      <c r="CT400" s="43"/>
      <c r="CU400" s="1"/>
      <c r="CV400" s="1"/>
      <c r="CW400" s="1"/>
      <c r="CX400" s="1"/>
      <c r="CY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</row>
    <row r="401" spans="1:117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V401" s="7"/>
      <c r="AW401" s="1"/>
      <c r="AX401" s="1"/>
      <c r="AY401" s="1"/>
      <c r="AZ401" s="1"/>
      <c r="BA401" s="7"/>
      <c r="BB401" s="7"/>
      <c r="BC401" s="7"/>
      <c r="BD401" s="7"/>
      <c r="BE401" s="7"/>
      <c r="BF401" s="1"/>
      <c r="BG401" s="1"/>
      <c r="BH401" s="1"/>
      <c r="BI401" s="1"/>
      <c r="BJ401" s="1"/>
      <c r="BK401" s="1"/>
      <c r="BL401" s="1"/>
      <c r="BM401" s="43"/>
      <c r="BN401" s="43"/>
      <c r="BO401" s="43"/>
      <c r="BP401" s="43"/>
      <c r="BQ401" s="43"/>
      <c r="BR401" s="43"/>
      <c r="BS401" s="43"/>
      <c r="BT401" s="43"/>
      <c r="BU401" s="1"/>
      <c r="BV401" s="1"/>
      <c r="BW401" s="43"/>
      <c r="BX401" s="43"/>
      <c r="BY401" s="43"/>
      <c r="BZ401" s="43"/>
      <c r="CA401" s="43"/>
      <c r="CB401" s="43"/>
      <c r="CC401" s="43"/>
      <c r="CD401" s="43"/>
      <c r="CE401" s="43"/>
      <c r="CF401" s="43"/>
      <c r="CG401" s="43"/>
      <c r="CH401" s="43"/>
      <c r="CI401" s="43"/>
      <c r="CJ401" s="43"/>
      <c r="CK401" s="43"/>
      <c r="CL401" s="43"/>
      <c r="CM401" s="43"/>
      <c r="CN401" s="43"/>
      <c r="CO401" s="43"/>
      <c r="CP401" s="43"/>
      <c r="CQ401" s="43"/>
      <c r="CR401" s="43"/>
      <c r="CS401" s="43"/>
      <c r="CT401" s="43"/>
      <c r="CU401" s="1"/>
      <c r="CV401" s="1"/>
      <c r="CW401" s="1"/>
      <c r="CX401" s="1"/>
      <c r="CY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</row>
    <row r="402" spans="1:117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V402" s="7"/>
      <c r="AW402" s="1"/>
      <c r="AX402" s="1"/>
      <c r="AY402" s="1"/>
      <c r="AZ402" s="1"/>
      <c r="BA402" s="7"/>
      <c r="BB402" s="7"/>
      <c r="BC402" s="7"/>
      <c r="BD402" s="7"/>
      <c r="BE402" s="7"/>
      <c r="BF402" s="1"/>
      <c r="BG402" s="1"/>
      <c r="BH402" s="1"/>
      <c r="BI402" s="1"/>
      <c r="BJ402" s="1"/>
      <c r="BK402" s="1"/>
      <c r="BL402" s="1"/>
      <c r="BM402" s="43"/>
      <c r="BN402" s="43"/>
      <c r="BO402" s="43"/>
      <c r="BP402" s="43"/>
      <c r="BQ402" s="43"/>
      <c r="BR402" s="43"/>
      <c r="BS402" s="43"/>
      <c r="BT402" s="43"/>
      <c r="BU402" s="1"/>
      <c r="BV402" s="1"/>
      <c r="BW402" s="43"/>
      <c r="BX402" s="43"/>
      <c r="BY402" s="43"/>
      <c r="BZ402" s="43"/>
      <c r="CA402" s="43"/>
      <c r="CB402" s="43"/>
      <c r="CC402" s="43"/>
      <c r="CD402" s="43"/>
      <c r="CE402" s="43"/>
      <c r="CF402" s="43"/>
      <c r="CG402" s="43"/>
      <c r="CH402" s="43"/>
      <c r="CI402" s="43"/>
      <c r="CJ402" s="43"/>
      <c r="CK402" s="43"/>
      <c r="CL402" s="43"/>
      <c r="CM402" s="43"/>
      <c r="CN402" s="43"/>
      <c r="CO402" s="43"/>
      <c r="CP402" s="43"/>
      <c r="CQ402" s="43"/>
      <c r="CR402" s="43"/>
      <c r="CS402" s="43"/>
      <c r="CT402" s="43"/>
      <c r="CU402" s="1"/>
      <c r="CV402" s="1"/>
      <c r="CW402" s="1"/>
      <c r="CX402" s="1"/>
      <c r="CY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</row>
    <row r="403" spans="1:117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V403" s="7"/>
      <c r="AW403" s="1"/>
      <c r="AX403" s="1"/>
      <c r="AY403" s="1"/>
      <c r="AZ403" s="1"/>
      <c r="BA403" s="7"/>
      <c r="BB403" s="7"/>
      <c r="BC403" s="7"/>
      <c r="BD403" s="7"/>
      <c r="BE403" s="7"/>
      <c r="BF403" s="1"/>
      <c r="BG403" s="1"/>
      <c r="BH403" s="1"/>
      <c r="BI403" s="1"/>
      <c r="BJ403" s="1"/>
      <c r="BK403" s="1"/>
      <c r="BL403" s="1"/>
      <c r="BM403" s="43"/>
      <c r="BN403" s="43"/>
      <c r="BO403" s="43"/>
      <c r="BP403" s="43"/>
      <c r="BQ403" s="43"/>
      <c r="BR403" s="43"/>
      <c r="BS403" s="43"/>
      <c r="BT403" s="43"/>
      <c r="BU403" s="1"/>
      <c r="BV403" s="1"/>
      <c r="BW403" s="43"/>
      <c r="BX403" s="43"/>
      <c r="BY403" s="43"/>
      <c r="BZ403" s="43"/>
      <c r="CA403" s="43"/>
      <c r="CB403" s="43"/>
      <c r="CC403" s="43"/>
      <c r="CD403" s="43"/>
      <c r="CE403" s="43"/>
      <c r="CF403" s="43"/>
      <c r="CG403" s="43"/>
      <c r="CH403" s="43"/>
      <c r="CI403" s="43"/>
      <c r="CJ403" s="43"/>
      <c r="CK403" s="43"/>
      <c r="CL403" s="43"/>
      <c r="CM403" s="43"/>
      <c r="CN403" s="43"/>
      <c r="CO403" s="43"/>
      <c r="CP403" s="43"/>
      <c r="CQ403" s="43"/>
      <c r="CR403" s="43"/>
      <c r="CS403" s="43"/>
      <c r="CT403" s="43"/>
      <c r="CU403" s="1"/>
      <c r="CV403" s="1"/>
      <c r="CW403" s="1"/>
      <c r="CX403" s="1"/>
      <c r="CY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</row>
    <row r="404" spans="1:117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V404" s="7"/>
      <c r="AW404" s="1"/>
      <c r="AX404" s="1"/>
      <c r="AY404" s="1"/>
      <c r="AZ404" s="1"/>
      <c r="BA404" s="7"/>
      <c r="BB404" s="7"/>
      <c r="BC404" s="7"/>
      <c r="BD404" s="7"/>
      <c r="BE404" s="7"/>
      <c r="BF404" s="1"/>
      <c r="BG404" s="1"/>
      <c r="BH404" s="1"/>
      <c r="BI404" s="1"/>
      <c r="BJ404" s="1"/>
      <c r="BK404" s="1"/>
      <c r="BL404" s="1"/>
      <c r="BM404" s="43"/>
      <c r="BN404" s="43"/>
      <c r="BO404" s="43"/>
      <c r="BP404" s="43"/>
      <c r="BQ404" s="43"/>
      <c r="BR404" s="43"/>
      <c r="BS404" s="43"/>
      <c r="BT404" s="43"/>
      <c r="BU404" s="1"/>
      <c r="BV404" s="1"/>
      <c r="BW404" s="43"/>
      <c r="BX404" s="43"/>
      <c r="BY404" s="43"/>
      <c r="BZ404" s="43"/>
      <c r="CA404" s="43"/>
      <c r="CB404" s="43"/>
      <c r="CC404" s="43"/>
      <c r="CD404" s="43"/>
      <c r="CE404" s="43"/>
      <c r="CF404" s="43"/>
      <c r="CG404" s="43"/>
      <c r="CH404" s="43"/>
      <c r="CI404" s="43"/>
      <c r="CJ404" s="43"/>
      <c r="CK404" s="43"/>
      <c r="CL404" s="43"/>
      <c r="CM404" s="43"/>
      <c r="CN404" s="43"/>
      <c r="CO404" s="43"/>
      <c r="CP404" s="43"/>
      <c r="CQ404" s="43"/>
      <c r="CR404" s="43"/>
      <c r="CS404" s="43"/>
      <c r="CT404" s="43"/>
      <c r="CU404" s="1"/>
      <c r="CV404" s="1"/>
      <c r="CW404" s="1"/>
      <c r="CX404" s="1"/>
      <c r="CY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</row>
    <row r="405" spans="1:117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V405" s="7"/>
      <c r="AW405" s="1"/>
      <c r="AX405" s="1"/>
      <c r="AY405" s="1"/>
      <c r="AZ405" s="1"/>
      <c r="BA405" s="7"/>
      <c r="BB405" s="7"/>
      <c r="BC405" s="7"/>
      <c r="BD405" s="7"/>
      <c r="BE405" s="7"/>
      <c r="BF405" s="1"/>
      <c r="BG405" s="1"/>
      <c r="BH405" s="1"/>
      <c r="BI405" s="1"/>
      <c r="BJ405" s="1"/>
      <c r="BK405" s="1"/>
      <c r="BL405" s="1"/>
      <c r="BM405" s="43"/>
      <c r="BN405" s="43"/>
      <c r="BO405" s="43"/>
      <c r="BP405" s="43"/>
      <c r="BQ405" s="43"/>
      <c r="BR405" s="43"/>
      <c r="BS405" s="43"/>
      <c r="BT405" s="43"/>
      <c r="BU405" s="1"/>
      <c r="BV405" s="1"/>
      <c r="BW405" s="43"/>
      <c r="BX405" s="43"/>
      <c r="BY405" s="43"/>
      <c r="BZ405" s="43"/>
      <c r="CA405" s="43"/>
      <c r="CB405" s="43"/>
      <c r="CC405" s="43"/>
      <c r="CD405" s="43"/>
      <c r="CE405" s="43"/>
      <c r="CF405" s="43"/>
      <c r="CG405" s="43"/>
      <c r="CH405" s="43"/>
      <c r="CI405" s="43"/>
      <c r="CJ405" s="43"/>
      <c r="CK405" s="43"/>
      <c r="CL405" s="43"/>
      <c r="CM405" s="43"/>
      <c r="CN405" s="43"/>
      <c r="CO405" s="43"/>
      <c r="CP405" s="43"/>
      <c r="CQ405" s="43"/>
      <c r="CR405" s="43"/>
      <c r="CS405" s="43"/>
      <c r="CT405" s="43"/>
      <c r="CU405" s="1"/>
      <c r="CV405" s="1"/>
      <c r="CW405" s="1"/>
      <c r="CX405" s="1"/>
      <c r="CY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</row>
    <row r="406" spans="1:117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V406" s="7"/>
      <c r="AW406" s="1"/>
      <c r="AX406" s="1"/>
      <c r="AY406" s="1"/>
      <c r="AZ406" s="1"/>
      <c r="BA406" s="7"/>
      <c r="BB406" s="7"/>
      <c r="BC406" s="7"/>
      <c r="BD406" s="7"/>
      <c r="BE406" s="7"/>
      <c r="BF406" s="1"/>
      <c r="BG406" s="1"/>
      <c r="BH406" s="1"/>
      <c r="BI406" s="1"/>
      <c r="BJ406" s="1"/>
      <c r="BK406" s="1"/>
      <c r="BL406" s="1"/>
      <c r="BM406" s="43"/>
      <c r="BN406" s="43"/>
      <c r="BO406" s="43"/>
      <c r="BP406" s="43"/>
      <c r="BQ406" s="43"/>
      <c r="BR406" s="43"/>
      <c r="BS406" s="43"/>
      <c r="BT406" s="43"/>
      <c r="BU406" s="1"/>
      <c r="BV406" s="1"/>
      <c r="BW406" s="43"/>
      <c r="BX406" s="43"/>
      <c r="BY406" s="43"/>
      <c r="BZ406" s="43"/>
      <c r="CA406" s="43"/>
      <c r="CB406" s="43"/>
      <c r="CC406" s="43"/>
      <c r="CD406" s="43"/>
      <c r="CE406" s="43"/>
      <c r="CF406" s="43"/>
      <c r="CG406" s="43"/>
      <c r="CH406" s="43"/>
      <c r="CI406" s="43"/>
      <c r="CJ406" s="43"/>
      <c r="CK406" s="43"/>
      <c r="CL406" s="43"/>
      <c r="CM406" s="43"/>
      <c r="CN406" s="43"/>
      <c r="CO406" s="43"/>
      <c r="CP406" s="43"/>
      <c r="CQ406" s="43"/>
      <c r="CR406" s="43"/>
      <c r="CS406" s="43"/>
      <c r="CT406" s="43"/>
      <c r="CU406" s="1"/>
      <c r="CV406" s="1"/>
      <c r="CW406" s="1"/>
      <c r="CX406" s="1"/>
      <c r="CY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</row>
    <row r="407" spans="1:117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V407" s="7"/>
      <c r="AW407" s="1"/>
      <c r="AX407" s="1"/>
      <c r="AY407" s="1"/>
      <c r="AZ407" s="1"/>
      <c r="BA407" s="7"/>
      <c r="BB407" s="7"/>
      <c r="BC407" s="7"/>
      <c r="BD407" s="7"/>
      <c r="BE407" s="7"/>
      <c r="BF407" s="1"/>
      <c r="BG407" s="1"/>
      <c r="BH407" s="1"/>
      <c r="BI407" s="1"/>
      <c r="BJ407" s="1"/>
      <c r="BK407" s="1"/>
      <c r="BL407" s="1"/>
      <c r="BM407" s="43"/>
      <c r="BN407" s="43"/>
      <c r="BO407" s="43"/>
      <c r="BP407" s="43"/>
      <c r="BQ407" s="43"/>
      <c r="BR407" s="43"/>
      <c r="BS407" s="43"/>
      <c r="BT407" s="43"/>
      <c r="BU407" s="1"/>
      <c r="BV407" s="1"/>
      <c r="BW407" s="43"/>
      <c r="BX407" s="43"/>
      <c r="BY407" s="43"/>
      <c r="BZ407" s="43"/>
      <c r="CA407" s="43"/>
      <c r="CB407" s="43"/>
      <c r="CC407" s="43"/>
      <c r="CD407" s="43"/>
      <c r="CE407" s="43"/>
      <c r="CF407" s="43"/>
      <c r="CG407" s="43"/>
      <c r="CH407" s="43"/>
      <c r="CI407" s="43"/>
      <c r="CJ407" s="43"/>
      <c r="CK407" s="43"/>
      <c r="CL407" s="43"/>
      <c r="CM407" s="43"/>
      <c r="CN407" s="43"/>
      <c r="CO407" s="43"/>
      <c r="CP407" s="43"/>
      <c r="CQ407" s="43"/>
      <c r="CR407" s="43"/>
      <c r="CS407" s="43"/>
      <c r="CT407" s="43"/>
      <c r="CU407" s="1"/>
      <c r="CV407" s="1"/>
      <c r="CW407" s="1"/>
      <c r="CX407" s="1"/>
      <c r="CY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</row>
    <row r="408" spans="1:117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V408" s="7"/>
      <c r="AW408" s="1"/>
      <c r="AX408" s="1"/>
      <c r="AY408" s="1"/>
      <c r="AZ408" s="1"/>
      <c r="BA408" s="7"/>
      <c r="BB408" s="7"/>
      <c r="BC408" s="7"/>
      <c r="BD408" s="7"/>
      <c r="BE408" s="7"/>
      <c r="BF408" s="1"/>
      <c r="BG408" s="1"/>
      <c r="BH408" s="1"/>
      <c r="BI408" s="1"/>
      <c r="BJ408" s="1"/>
      <c r="BK408" s="1"/>
      <c r="BL408" s="1"/>
      <c r="BM408" s="43"/>
      <c r="BN408" s="43"/>
      <c r="BO408" s="43"/>
      <c r="BP408" s="43"/>
      <c r="BQ408" s="43"/>
      <c r="BR408" s="43"/>
      <c r="BS408" s="43"/>
      <c r="BT408" s="43"/>
      <c r="BU408" s="1"/>
      <c r="BV408" s="1"/>
      <c r="BW408" s="43"/>
      <c r="BX408" s="43"/>
      <c r="BY408" s="43"/>
      <c r="BZ408" s="43"/>
      <c r="CA408" s="43"/>
      <c r="CB408" s="43"/>
      <c r="CC408" s="43"/>
      <c r="CD408" s="43"/>
      <c r="CE408" s="43"/>
      <c r="CF408" s="43"/>
      <c r="CG408" s="43"/>
      <c r="CH408" s="43"/>
      <c r="CI408" s="43"/>
      <c r="CJ408" s="43"/>
      <c r="CK408" s="43"/>
      <c r="CL408" s="43"/>
      <c r="CM408" s="43"/>
      <c r="CN408" s="43"/>
      <c r="CO408" s="43"/>
      <c r="CP408" s="43"/>
      <c r="CQ408" s="43"/>
      <c r="CR408" s="43"/>
      <c r="CS408" s="43"/>
      <c r="CT408" s="43"/>
      <c r="CU408" s="1"/>
      <c r="CV408" s="1"/>
      <c r="CW408" s="1"/>
      <c r="CX408" s="1"/>
      <c r="CY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</row>
    <row r="409" spans="1:117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V409" s="7"/>
      <c r="AW409" s="1"/>
      <c r="AX409" s="1"/>
      <c r="AY409" s="1"/>
      <c r="AZ409" s="1"/>
      <c r="BA409" s="7"/>
      <c r="BB409" s="7"/>
      <c r="BC409" s="7"/>
      <c r="BD409" s="7"/>
      <c r="BE409" s="7"/>
      <c r="BF409" s="1"/>
      <c r="BG409" s="1"/>
      <c r="BH409" s="1"/>
      <c r="BI409" s="1"/>
      <c r="BJ409" s="1"/>
      <c r="BK409" s="1"/>
      <c r="BL409" s="1"/>
      <c r="BM409" s="43"/>
      <c r="BN409" s="43"/>
      <c r="BO409" s="43"/>
      <c r="BP409" s="43"/>
      <c r="BQ409" s="43"/>
      <c r="BR409" s="43"/>
      <c r="BS409" s="43"/>
      <c r="BT409" s="43"/>
      <c r="BU409" s="1"/>
      <c r="BV409" s="1"/>
      <c r="BW409" s="43"/>
      <c r="BX409" s="43"/>
      <c r="BY409" s="43"/>
      <c r="BZ409" s="43"/>
      <c r="CA409" s="43"/>
      <c r="CB409" s="43"/>
      <c r="CC409" s="43"/>
      <c r="CD409" s="43"/>
      <c r="CE409" s="43"/>
      <c r="CF409" s="43"/>
      <c r="CG409" s="43"/>
      <c r="CH409" s="43"/>
      <c r="CI409" s="43"/>
      <c r="CJ409" s="43"/>
      <c r="CK409" s="43"/>
      <c r="CL409" s="43"/>
      <c r="CM409" s="43"/>
      <c r="CN409" s="43"/>
      <c r="CO409" s="43"/>
      <c r="CP409" s="43"/>
      <c r="CQ409" s="43"/>
      <c r="CR409" s="43"/>
      <c r="CS409" s="43"/>
      <c r="CT409" s="43"/>
      <c r="CU409" s="1"/>
      <c r="CV409" s="1"/>
      <c r="CW409" s="1"/>
      <c r="CX409" s="1"/>
      <c r="CY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</row>
    <row r="410" spans="1:117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V410" s="7"/>
      <c r="AW410" s="1"/>
      <c r="AX410" s="1"/>
      <c r="AY410" s="1"/>
      <c r="AZ410" s="1"/>
      <c r="BA410" s="7"/>
      <c r="BB410" s="7"/>
      <c r="BC410" s="7"/>
      <c r="BD410" s="7"/>
      <c r="BE410" s="7"/>
      <c r="BF410" s="1"/>
      <c r="BG410" s="1"/>
      <c r="BH410" s="1"/>
      <c r="BI410" s="1"/>
      <c r="BJ410" s="1"/>
      <c r="BK410" s="1"/>
      <c r="BL410" s="1"/>
      <c r="BM410" s="43"/>
      <c r="BN410" s="43"/>
      <c r="BO410" s="43"/>
      <c r="BP410" s="43"/>
      <c r="BQ410" s="43"/>
      <c r="BR410" s="43"/>
      <c r="BS410" s="43"/>
      <c r="BT410" s="43"/>
      <c r="BU410" s="1"/>
      <c r="BV410" s="1"/>
      <c r="BW410" s="43"/>
      <c r="BX410" s="43"/>
      <c r="BY410" s="43"/>
      <c r="BZ410" s="43"/>
      <c r="CA410" s="43"/>
      <c r="CB410" s="43"/>
      <c r="CC410" s="43"/>
      <c r="CD410" s="43"/>
      <c r="CE410" s="43"/>
      <c r="CF410" s="43"/>
      <c r="CG410" s="43"/>
      <c r="CH410" s="43"/>
      <c r="CI410" s="43"/>
      <c r="CJ410" s="43"/>
      <c r="CK410" s="43"/>
      <c r="CL410" s="43"/>
      <c r="CM410" s="43"/>
      <c r="CN410" s="43"/>
      <c r="CO410" s="43"/>
      <c r="CP410" s="43"/>
      <c r="CQ410" s="43"/>
      <c r="CR410" s="43"/>
      <c r="CS410" s="43"/>
      <c r="CT410" s="43"/>
      <c r="CU410" s="1"/>
      <c r="CV410" s="1"/>
      <c r="CW410" s="1"/>
      <c r="CX410" s="1"/>
      <c r="CY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</row>
    <row r="411" spans="1:117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V411" s="7"/>
      <c r="AW411" s="1"/>
      <c r="AX411" s="1"/>
      <c r="AY411" s="1"/>
      <c r="AZ411" s="1"/>
      <c r="BA411" s="7"/>
      <c r="BB411" s="7"/>
      <c r="BC411" s="7"/>
      <c r="BD411" s="7"/>
      <c r="BE411" s="7"/>
      <c r="BF411" s="1"/>
      <c r="BG411" s="1"/>
      <c r="BH411" s="1"/>
      <c r="BI411" s="1"/>
      <c r="BJ411" s="1"/>
      <c r="BK411" s="1"/>
      <c r="BL411" s="1"/>
      <c r="BM411" s="43"/>
      <c r="BN411" s="43"/>
      <c r="BO411" s="43"/>
      <c r="BP411" s="43"/>
      <c r="BQ411" s="43"/>
      <c r="BR411" s="43"/>
      <c r="BS411" s="43"/>
      <c r="BT411" s="43"/>
      <c r="BU411" s="1"/>
      <c r="BV411" s="1"/>
      <c r="BW411" s="43"/>
      <c r="BX411" s="43"/>
      <c r="BY411" s="43"/>
      <c r="BZ411" s="43"/>
      <c r="CA411" s="43"/>
      <c r="CB411" s="43"/>
      <c r="CC411" s="43"/>
      <c r="CD411" s="43"/>
      <c r="CE411" s="43"/>
      <c r="CF411" s="43"/>
      <c r="CG411" s="43"/>
      <c r="CH411" s="43"/>
      <c r="CI411" s="43"/>
      <c r="CJ411" s="43"/>
      <c r="CK411" s="43"/>
      <c r="CL411" s="43"/>
      <c r="CM411" s="43"/>
      <c r="CN411" s="43"/>
      <c r="CO411" s="43"/>
      <c r="CP411" s="43"/>
      <c r="CQ411" s="43"/>
      <c r="CR411" s="43"/>
      <c r="CS411" s="43"/>
      <c r="CT411" s="43"/>
      <c r="CU411" s="1"/>
      <c r="CV411" s="1"/>
      <c r="CW411" s="1"/>
      <c r="CX411" s="1"/>
      <c r="CY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</row>
    <row r="412" spans="1:117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V412" s="7"/>
      <c r="AW412" s="1"/>
      <c r="AX412" s="1"/>
      <c r="AY412" s="1"/>
      <c r="AZ412" s="1"/>
      <c r="BA412" s="7"/>
      <c r="BB412" s="7"/>
      <c r="BC412" s="7"/>
      <c r="BD412" s="7"/>
      <c r="BE412" s="7"/>
      <c r="BF412" s="1"/>
      <c r="BG412" s="1"/>
      <c r="BH412" s="1"/>
      <c r="BI412" s="1"/>
      <c r="BJ412" s="1"/>
      <c r="BK412" s="1"/>
      <c r="BL412" s="1"/>
      <c r="BM412" s="43"/>
      <c r="BN412" s="43"/>
      <c r="BO412" s="43"/>
      <c r="BP412" s="43"/>
      <c r="BQ412" s="43"/>
      <c r="BR412" s="43"/>
      <c r="BS412" s="43"/>
      <c r="BT412" s="43"/>
      <c r="BU412" s="1"/>
      <c r="BV412" s="1"/>
      <c r="BW412" s="43"/>
      <c r="BX412" s="43"/>
      <c r="BY412" s="43"/>
      <c r="BZ412" s="43"/>
      <c r="CA412" s="43"/>
      <c r="CB412" s="43"/>
      <c r="CC412" s="43"/>
      <c r="CD412" s="43"/>
      <c r="CE412" s="43"/>
      <c r="CF412" s="43"/>
      <c r="CG412" s="43"/>
      <c r="CH412" s="43"/>
      <c r="CI412" s="43"/>
      <c r="CJ412" s="43"/>
      <c r="CK412" s="43"/>
      <c r="CL412" s="43"/>
      <c r="CM412" s="43"/>
      <c r="CN412" s="43"/>
      <c r="CO412" s="43"/>
      <c r="CP412" s="43"/>
      <c r="CQ412" s="43"/>
      <c r="CR412" s="43"/>
      <c r="CS412" s="43"/>
      <c r="CT412" s="43"/>
      <c r="CU412" s="1"/>
      <c r="CV412" s="1"/>
      <c r="CW412" s="1"/>
      <c r="CX412" s="1"/>
      <c r="CY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</row>
    <row r="413" spans="1:117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V413" s="7"/>
      <c r="AW413" s="1"/>
      <c r="AX413" s="1"/>
      <c r="AY413" s="1"/>
      <c r="AZ413" s="1"/>
      <c r="BA413" s="7"/>
      <c r="BB413" s="7"/>
      <c r="BC413" s="7"/>
      <c r="BD413" s="7"/>
      <c r="BE413" s="7"/>
      <c r="BF413" s="1"/>
      <c r="BG413" s="1"/>
      <c r="BH413" s="1"/>
      <c r="BI413" s="1"/>
      <c r="BJ413" s="1"/>
      <c r="BK413" s="1"/>
      <c r="BL413" s="1"/>
      <c r="BM413" s="43"/>
      <c r="BN413" s="43"/>
      <c r="BO413" s="43"/>
      <c r="BP413" s="43"/>
      <c r="BQ413" s="43"/>
      <c r="BR413" s="43"/>
      <c r="BS413" s="43"/>
      <c r="BT413" s="43"/>
      <c r="BU413" s="1"/>
      <c r="BV413" s="1"/>
      <c r="BW413" s="43"/>
      <c r="BX413" s="43"/>
      <c r="BY413" s="43"/>
      <c r="BZ413" s="43"/>
      <c r="CA413" s="43"/>
      <c r="CB413" s="43"/>
      <c r="CC413" s="43"/>
      <c r="CD413" s="43"/>
      <c r="CE413" s="43"/>
      <c r="CF413" s="43"/>
      <c r="CG413" s="43"/>
      <c r="CH413" s="43"/>
      <c r="CI413" s="43"/>
      <c r="CJ413" s="43"/>
      <c r="CK413" s="43"/>
      <c r="CL413" s="43"/>
      <c r="CM413" s="43"/>
      <c r="CN413" s="43"/>
      <c r="CO413" s="43"/>
      <c r="CP413" s="43"/>
      <c r="CQ413" s="43"/>
      <c r="CR413" s="43"/>
      <c r="CS413" s="43"/>
      <c r="CT413" s="43"/>
      <c r="CU413" s="1"/>
      <c r="CV413" s="1"/>
      <c r="CW413" s="1"/>
      <c r="CX413" s="1"/>
      <c r="CY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</row>
    <row r="414" spans="1:117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V414" s="7"/>
      <c r="AW414" s="1"/>
      <c r="AX414" s="1"/>
      <c r="AY414" s="1"/>
      <c r="AZ414" s="1"/>
      <c r="BA414" s="7"/>
      <c r="BB414" s="7"/>
      <c r="BC414" s="7"/>
      <c r="BD414" s="7"/>
      <c r="BE414" s="7"/>
      <c r="BF414" s="1"/>
      <c r="BG414" s="1"/>
      <c r="BH414" s="1"/>
      <c r="BI414" s="1"/>
      <c r="BJ414" s="1"/>
      <c r="BK414" s="1"/>
      <c r="BL414" s="1"/>
      <c r="BM414" s="43"/>
      <c r="BN414" s="43"/>
      <c r="BO414" s="43"/>
      <c r="BP414" s="43"/>
      <c r="BQ414" s="43"/>
      <c r="BR414" s="43"/>
      <c r="BS414" s="43"/>
      <c r="BT414" s="43"/>
      <c r="BU414" s="1"/>
      <c r="BV414" s="1"/>
      <c r="BW414" s="43"/>
      <c r="BX414" s="43"/>
      <c r="BY414" s="43"/>
      <c r="BZ414" s="43"/>
      <c r="CA414" s="43"/>
      <c r="CB414" s="43"/>
      <c r="CC414" s="43"/>
      <c r="CD414" s="43"/>
      <c r="CE414" s="43"/>
      <c r="CF414" s="43"/>
      <c r="CG414" s="43"/>
      <c r="CH414" s="43"/>
      <c r="CI414" s="43"/>
      <c r="CJ414" s="43"/>
      <c r="CK414" s="43"/>
      <c r="CL414" s="43"/>
      <c r="CM414" s="43"/>
      <c r="CN414" s="43"/>
      <c r="CO414" s="43"/>
      <c r="CP414" s="43"/>
      <c r="CQ414" s="43"/>
      <c r="CR414" s="43"/>
      <c r="CS414" s="43"/>
      <c r="CT414" s="43"/>
      <c r="CU414" s="1"/>
      <c r="CV414" s="1"/>
      <c r="CW414" s="1"/>
      <c r="CX414" s="1"/>
      <c r="CY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</row>
    <row r="415" spans="1:117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V415" s="7"/>
      <c r="AW415" s="1"/>
      <c r="AX415" s="1"/>
      <c r="AY415" s="1"/>
      <c r="AZ415" s="1"/>
      <c r="BA415" s="7"/>
      <c r="BB415" s="7"/>
      <c r="BC415" s="7"/>
      <c r="BD415" s="7"/>
      <c r="BE415" s="7"/>
      <c r="BF415" s="1"/>
      <c r="BG415" s="1"/>
      <c r="BH415" s="1"/>
      <c r="BI415" s="1"/>
      <c r="BJ415" s="1"/>
      <c r="BK415" s="1"/>
      <c r="BL415" s="1"/>
      <c r="BM415" s="43"/>
      <c r="BN415" s="43"/>
      <c r="BO415" s="43"/>
      <c r="BP415" s="43"/>
      <c r="BQ415" s="43"/>
      <c r="BR415" s="43"/>
      <c r="BS415" s="43"/>
      <c r="BT415" s="43"/>
      <c r="BU415" s="1"/>
      <c r="BV415" s="1"/>
      <c r="BW415" s="43"/>
      <c r="BX415" s="43"/>
      <c r="BY415" s="43"/>
      <c r="BZ415" s="43"/>
      <c r="CA415" s="43"/>
      <c r="CB415" s="43"/>
      <c r="CC415" s="43"/>
      <c r="CD415" s="43"/>
      <c r="CE415" s="43"/>
      <c r="CF415" s="43"/>
      <c r="CG415" s="43"/>
      <c r="CH415" s="43"/>
      <c r="CI415" s="43"/>
      <c r="CJ415" s="43"/>
      <c r="CK415" s="43"/>
      <c r="CL415" s="43"/>
      <c r="CM415" s="43"/>
      <c r="CN415" s="43"/>
      <c r="CO415" s="43"/>
      <c r="CP415" s="43"/>
      <c r="CQ415" s="43"/>
      <c r="CR415" s="43"/>
      <c r="CS415" s="43"/>
      <c r="CT415" s="43"/>
      <c r="CU415" s="1"/>
      <c r="CV415" s="1"/>
      <c r="CW415" s="1"/>
      <c r="CX415" s="1"/>
      <c r="CY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</row>
    <row r="416" spans="1:117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V416" s="7"/>
      <c r="AW416" s="1"/>
      <c r="AX416" s="1"/>
      <c r="AY416" s="1"/>
      <c r="AZ416" s="1"/>
      <c r="BA416" s="7"/>
      <c r="BB416" s="7"/>
      <c r="BC416" s="7"/>
      <c r="BD416" s="7"/>
      <c r="BE416" s="7"/>
      <c r="BF416" s="1"/>
      <c r="BG416" s="1"/>
      <c r="BH416" s="1"/>
      <c r="BI416" s="1"/>
      <c r="BJ416" s="1"/>
      <c r="BK416" s="1"/>
      <c r="BL416" s="1"/>
      <c r="BM416" s="43"/>
      <c r="BN416" s="43"/>
      <c r="BO416" s="43"/>
      <c r="BP416" s="43"/>
      <c r="BQ416" s="43"/>
      <c r="BR416" s="43"/>
      <c r="BS416" s="43"/>
      <c r="BT416" s="43"/>
      <c r="BU416" s="1"/>
      <c r="BV416" s="1"/>
      <c r="BW416" s="43"/>
      <c r="BX416" s="43"/>
      <c r="BY416" s="43"/>
      <c r="BZ416" s="43"/>
      <c r="CA416" s="43"/>
      <c r="CB416" s="43"/>
      <c r="CC416" s="43"/>
      <c r="CD416" s="43"/>
      <c r="CE416" s="43"/>
      <c r="CF416" s="43"/>
      <c r="CG416" s="43"/>
      <c r="CH416" s="43"/>
      <c r="CI416" s="43"/>
      <c r="CJ416" s="43"/>
      <c r="CK416" s="43"/>
      <c r="CL416" s="43"/>
      <c r="CM416" s="43"/>
      <c r="CN416" s="43"/>
      <c r="CO416" s="43"/>
      <c r="CP416" s="43"/>
      <c r="CQ416" s="43"/>
      <c r="CR416" s="43"/>
      <c r="CS416" s="43"/>
      <c r="CT416" s="43"/>
      <c r="CU416" s="1"/>
      <c r="CV416" s="1"/>
      <c r="CW416" s="1"/>
      <c r="CX416" s="1"/>
      <c r="CY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</row>
    <row r="417" spans="1:117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V417" s="7"/>
      <c r="AW417" s="1"/>
      <c r="AX417" s="1"/>
      <c r="AY417" s="1"/>
      <c r="AZ417" s="1"/>
      <c r="BA417" s="7"/>
      <c r="BB417" s="7"/>
      <c r="BC417" s="7"/>
      <c r="BD417" s="7"/>
      <c r="BE417" s="7"/>
      <c r="BF417" s="1"/>
      <c r="BG417" s="1"/>
      <c r="BH417" s="1"/>
      <c r="BI417" s="1"/>
      <c r="BJ417" s="1"/>
      <c r="BK417" s="1"/>
      <c r="BL417" s="1"/>
      <c r="BM417" s="43"/>
      <c r="BN417" s="43"/>
      <c r="BO417" s="43"/>
      <c r="BP417" s="43"/>
      <c r="BQ417" s="43"/>
      <c r="BR417" s="43"/>
      <c r="BS417" s="43"/>
      <c r="BT417" s="43"/>
      <c r="BU417" s="1"/>
      <c r="BV417" s="1"/>
      <c r="BW417" s="43"/>
      <c r="BX417" s="43"/>
      <c r="BY417" s="43"/>
      <c r="BZ417" s="43"/>
      <c r="CA417" s="43"/>
      <c r="CB417" s="43"/>
      <c r="CC417" s="43"/>
      <c r="CD417" s="43"/>
      <c r="CE417" s="43"/>
      <c r="CF417" s="43"/>
      <c r="CG417" s="43"/>
      <c r="CH417" s="43"/>
      <c r="CI417" s="43"/>
      <c r="CJ417" s="43"/>
      <c r="CK417" s="43"/>
      <c r="CL417" s="43"/>
      <c r="CM417" s="43"/>
      <c r="CN417" s="43"/>
      <c r="CO417" s="43"/>
      <c r="CP417" s="43"/>
      <c r="CQ417" s="43"/>
      <c r="CR417" s="43"/>
      <c r="CS417" s="43"/>
      <c r="CT417" s="43"/>
      <c r="CU417" s="1"/>
      <c r="CV417" s="1"/>
      <c r="CW417" s="1"/>
      <c r="CX417" s="1"/>
      <c r="CY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</row>
    <row r="418" spans="1:117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V418" s="7"/>
      <c r="AW418" s="1"/>
      <c r="AX418" s="1"/>
      <c r="AY418" s="1"/>
      <c r="AZ418" s="1"/>
      <c r="BA418" s="7"/>
      <c r="BB418" s="7"/>
      <c r="BC418" s="7"/>
      <c r="BD418" s="7"/>
      <c r="BE418" s="7"/>
      <c r="BF418" s="1"/>
      <c r="BG418" s="1"/>
      <c r="BH418" s="1"/>
      <c r="BI418" s="1"/>
      <c r="BJ418" s="1"/>
      <c r="BK418" s="1"/>
      <c r="BL418" s="1"/>
      <c r="BM418" s="43"/>
      <c r="BN418" s="43"/>
      <c r="BO418" s="43"/>
      <c r="BP418" s="43"/>
      <c r="BQ418" s="43"/>
      <c r="BR418" s="43"/>
      <c r="BS418" s="43"/>
      <c r="BT418" s="43"/>
      <c r="BU418" s="1"/>
      <c r="BV418" s="1"/>
      <c r="BW418" s="43"/>
      <c r="BX418" s="43"/>
      <c r="BY418" s="43"/>
      <c r="BZ418" s="43"/>
      <c r="CA418" s="43"/>
      <c r="CB418" s="43"/>
      <c r="CC418" s="43"/>
      <c r="CD418" s="43"/>
      <c r="CE418" s="43"/>
      <c r="CF418" s="43"/>
      <c r="CG418" s="43"/>
      <c r="CH418" s="43"/>
      <c r="CI418" s="43"/>
      <c r="CJ418" s="43"/>
      <c r="CK418" s="43"/>
      <c r="CL418" s="43"/>
      <c r="CM418" s="43"/>
      <c r="CN418" s="43"/>
      <c r="CO418" s="43"/>
      <c r="CP418" s="43"/>
      <c r="CQ418" s="43"/>
      <c r="CR418" s="43"/>
      <c r="CS418" s="43"/>
      <c r="CT418" s="43"/>
      <c r="CU418" s="1"/>
      <c r="CV418" s="1"/>
      <c r="CW418" s="1"/>
      <c r="CX418" s="1"/>
      <c r="CY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</row>
    <row r="419" spans="1:117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V419" s="7"/>
      <c r="AW419" s="1"/>
      <c r="AX419" s="1"/>
      <c r="AY419" s="1"/>
      <c r="AZ419" s="1"/>
      <c r="BA419" s="7"/>
      <c r="BB419" s="7"/>
      <c r="BC419" s="7"/>
      <c r="BD419" s="7"/>
      <c r="BE419" s="7"/>
      <c r="BF419" s="1"/>
      <c r="BG419" s="1"/>
      <c r="BH419" s="1"/>
      <c r="BI419" s="1"/>
      <c r="BJ419" s="1"/>
      <c r="BK419" s="1"/>
      <c r="BL419" s="1"/>
      <c r="BM419" s="43"/>
      <c r="BN419" s="43"/>
      <c r="BO419" s="43"/>
      <c r="BP419" s="43"/>
      <c r="BQ419" s="43"/>
      <c r="BR419" s="43"/>
      <c r="BS419" s="43"/>
      <c r="BT419" s="43"/>
      <c r="BU419" s="1"/>
      <c r="BV419" s="1"/>
      <c r="BW419" s="43"/>
      <c r="BX419" s="43"/>
      <c r="BY419" s="43"/>
      <c r="BZ419" s="43"/>
      <c r="CA419" s="43"/>
      <c r="CB419" s="43"/>
      <c r="CC419" s="43"/>
      <c r="CD419" s="43"/>
      <c r="CE419" s="43"/>
      <c r="CF419" s="43"/>
      <c r="CG419" s="43"/>
      <c r="CH419" s="43"/>
      <c r="CI419" s="43"/>
      <c r="CJ419" s="43"/>
      <c r="CK419" s="43"/>
      <c r="CL419" s="43"/>
      <c r="CM419" s="43"/>
      <c r="CN419" s="43"/>
      <c r="CO419" s="43"/>
      <c r="CP419" s="43"/>
      <c r="CQ419" s="43"/>
      <c r="CR419" s="43"/>
      <c r="CS419" s="43"/>
      <c r="CT419" s="43"/>
      <c r="CU419" s="1"/>
      <c r="CV419" s="1"/>
      <c r="CW419" s="1"/>
      <c r="CX419" s="1"/>
      <c r="CY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</row>
    <row r="420" spans="1:117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V420" s="7"/>
      <c r="AW420" s="1"/>
      <c r="AX420" s="1"/>
      <c r="AY420" s="1"/>
      <c r="AZ420" s="1"/>
      <c r="BA420" s="7"/>
      <c r="BB420" s="7"/>
      <c r="BC420" s="7"/>
      <c r="BD420" s="7"/>
      <c r="BE420" s="7"/>
      <c r="BF420" s="1"/>
      <c r="BG420" s="1"/>
      <c r="BH420" s="1"/>
      <c r="BI420" s="1"/>
      <c r="BJ420" s="1"/>
      <c r="BK420" s="1"/>
      <c r="BL420" s="1"/>
      <c r="BM420" s="43"/>
      <c r="BN420" s="43"/>
      <c r="BO420" s="43"/>
      <c r="BP420" s="43"/>
      <c r="BQ420" s="43"/>
      <c r="BR420" s="43"/>
      <c r="BS420" s="43"/>
      <c r="BT420" s="43"/>
      <c r="BU420" s="1"/>
      <c r="BV420" s="1"/>
      <c r="BW420" s="43"/>
      <c r="BX420" s="43"/>
      <c r="BY420" s="43"/>
      <c r="BZ420" s="43"/>
      <c r="CA420" s="43"/>
      <c r="CB420" s="43"/>
      <c r="CC420" s="43"/>
      <c r="CD420" s="43"/>
      <c r="CE420" s="43"/>
      <c r="CF420" s="43"/>
      <c r="CG420" s="43"/>
      <c r="CH420" s="43"/>
      <c r="CI420" s="43"/>
      <c r="CJ420" s="43"/>
      <c r="CK420" s="43"/>
      <c r="CL420" s="43"/>
      <c r="CM420" s="43"/>
      <c r="CN420" s="43"/>
      <c r="CO420" s="43"/>
      <c r="CP420" s="43"/>
      <c r="CQ420" s="43"/>
      <c r="CR420" s="43"/>
      <c r="CS420" s="43"/>
      <c r="CT420" s="43"/>
      <c r="CU420" s="1"/>
      <c r="CV420" s="1"/>
      <c r="CW420" s="1"/>
      <c r="CX420" s="1"/>
      <c r="CY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</row>
    <row r="421" spans="1:117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V421" s="7"/>
      <c r="AW421" s="1"/>
      <c r="AX421" s="1"/>
      <c r="AY421" s="1"/>
      <c r="AZ421" s="1"/>
      <c r="BA421" s="7"/>
      <c r="BB421" s="7"/>
      <c r="BC421" s="7"/>
      <c r="BD421" s="7"/>
      <c r="BE421" s="7"/>
      <c r="BF421" s="1"/>
      <c r="BG421" s="1"/>
      <c r="BH421" s="1"/>
      <c r="BI421" s="1"/>
      <c r="BJ421" s="1"/>
      <c r="BK421" s="1"/>
      <c r="BL421" s="1"/>
      <c r="BM421" s="43"/>
      <c r="BN421" s="43"/>
      <c r="BO421" s="43"/>
      <c r="BP421" s="43"/>
      <c r="BQ421" s="43"/>
      <c r="BR421" s="43"/>
      <c r="BS421" s="43"/>
      <c r="BT421" s="43"/>
      <c r="BU421" s="1"/>
      <c r="BV421" s="1"/>
      <c r="BW421" s="43"/>
      <c r="BX421" s="43"/>
      <c r="BY421" s="43"/>
      <c r="BZ421" s="43"/>
      <c r="CA421" s="43"/>
      <c r="CB421" s="43"/>
      <c r="CC421" s="43"/>
      <c r="CD421" s="43"/>
      <c r="CE421" s="43"/>
      <c r="CF421" s="43"/>
      <c r="CG421" s="43"/>
      <c r="CH421" s="43"/>
      <c r="CI421" s="43"/>
      <c r="CJ421" s="43"/>
      <c r="CK421" s="43"/>
      <c r="CL421" s="43"/>
      <c r="CM421" s="43"/>
      <c r="CN421" s="43"/>
      <c r="CO421" s="43"/>
      <c r="CP421" s="43"/>
      <c r="CQ421" s="43"/>
      <c r="CR421" s="43"/>
      <c r="CS421" s="43"/>
      <c r="CT421" s="43"/>
      <c r="CU421" s="1"/>
      <c r="CV421" s="1"/>
      <c r="CW421" s="1"/>
      <c r="CX421" s="1"/>
      <c r="CY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</row>
    <row r="422" spans="1:117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V422" s="7"/>
      <c r="AW422" s="1"/>
      <c r="AX422" s="1"/>
      <c r="AY422" s="1"/>
      <c r="AZ422" s="1"/>
      <c r="BA422" s="7"/>
      <c r="BB422" s="7"/>
      <c r="BC422" s="7"/>
      <c r="BD422" s="7"/>
      <c r="BE422" s="7"/>
      <c r="BF422" s="1"/>
      <c r="BG422" s="1"/>
      <c r="BH422" s="1"/>
      <c r="BI422" s="1"/>
      <c r="BJ422" s="1"/>
      <c r="BK422" s="1"/>
      <c r="BL422" s="1"/>
      <c r="BM422" s="43"/>
      <c r="BN422" s="43"/>
      <c r="BO422" s="43"/>
      <c r="BP422" s="43"/>
      <c r="BQ422" s="43"/>
      <c r="BR422" s="43"/>
      <c r="BS422" s="43"/>
      <c r="BT422" s="43"/>
      <c r="BU422" s="1"/>
      <c r="BV422" s="1"/>
      <c r="BW422" s="43"/>
      <c r="BX422" s="43"/>
      <c r="BY422" s="43"/>
      <c r="BZ422" s="43"/>
      <c r="CA422" s="43"/>
      <c r="CB422" s="43"/>
      <c r="CC422" s="43"/>
      <c r="CD422" s="43"/>
      <c r="CE422" s="43"/>
      <c r="CF422" s="43"/>
      <c r="CG422" s="43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1"/>
      <c r="CV422" s="1"/>
      <c r="CW422" s="1"/>
      <c r="CX422" s="1"/>
      <c r="CY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</row>
    <row r="423" spans="1:117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V423" s="7"/>
      <c r="AW423" s="1"/>
      <c r="AX423" s="1"/>
      <c r="AY423" s="1"/>
      <c r="AZ423" s="1"/>
      <c r="BA423" s="7"/>
      <c r="BB423" s="7"/>
      <c r="BC423" s="7"/>
      <c r="BD423" s="7"/>
      <c r="BE423" s="7"/>
      <c r="BF423" s="1"/>
      <c r="BG423" s="1"/>
      <c r="BH423" s="1"/>
      <c r="BI423" s="1"/>
      <c r="BJ423" s="1"/>
      <c r="BK423" s="1"/>
      <c r="BL423" s="1"/>
      <c r="BM423" s="43"/>
      <c r="BN423" s="43"/>
      <c r="BO423" s="43"/>
      <c r="BP423" s="43"/>
      <c r="BQ423" s="43"/>
      <c r="BR423" s="43"/>
      <c r="BS423" s="43"/>
      <c r="BT423" s="43"/>
      <c r="BU423" s="1"/>
      <c r="BV423" s="1"/>
      <c r="BW423" s="43"/>
      <c r="BX423" s="43"/>
      <c r="BY423" s="43"/>
      <c r="BZ423" s="43"/>
      <c r="CA423" s="43"/>
      <c r="CB423" s="43"/>
      <c r="CC423" s="43"/>
      <c r="CD423" s="43"/>
      <c r="CE423" s="43"/>
      <c r="CF423" s="43"/>
      <c r="CG423" s="43"/>
      <c r="CH423" s="43"/>
      <c r="CI423" s="43"/>
      <c r="CJ423" s="43"/>
      <c r="CK423" s="43"/>
      <c r="CL423" s="43"/>
      <c r="CM423" s="43"/>
      <c r="CN423" s="43"/>
      <c r="CO423" s="43"/>
      <c r="CP423" s="43"/>
      <c r="CQ423" s="43"/>
      <c r="CR423" s="43"/>
      <c r="CS423" s="43"/>
      <c r="CT423" s="43"/>
      <c r="CU423" s="1"/>
      <c r="CV423" s="1"/>
      <c r="CW423" s="1"/>
      <c r="CX423" s="1"/>
      <c r="CY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</row>
    <row r="424" spans="1:117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V424" s="7"/>
      <c r="AW424" s="1"/>
      <c r="AX424" s="1"/>
      <c r="AY424" s="1"/>
      <c r="AZ424" s="1"/>
      <c r="BA424" s="7"/>
      <c r="BB424" s="7"/>
      <c r="BC424" s="7"/>
      <c r="BD424" s="7"/>
      <c r="BE424" s="7"/>
      <c r="BF424" s="1"/>
      <c r="BG424" s="1"/>
      <c r="BH424" s="1"/>
      <c r="BI424" s="1"/>
      <c r="BJ424" s="1"/>
      <c r="BK424" s="1"/>
      <c r="BL424" s="1"/>
      <c r="BM424" s="43"/>
      <c r="BN424" s="43"/>
      <c r="BO424" s="43"/>
      <c r="BP424" s="43"/>
      <c r="BQ424" s="43"/>
      <c r="BR424" s="43"/>
      <c r="BS424" s="43"/>
      <c r="BT424" s="43"/>
      <c r="BU424" s="1"/>
      <c r="BV424" s="1"/>
      <c r="BW424" s="43"/>
      <c r="BX424" s="43"/>
      <c r="BY424" s="43"/>
      <c r="BZ424" s="43"/>
      <c r="CA424" s="43"/>
      <c r="CB424" s="43"/>
      <c r="CC424" s="43"/>
      <c r="CD424" s="43"/>
      <c r="CE424" s="43"/>
      <c r="CF424" s="43"/>
      <c r="CG424" s="43"/>
      <c r="CH424" s="43"/>
      <c r="CI424" s="43"/>
      <c r="CJ424" s="43"/>
      <c r="CK424" s="43"/>
      <c r="CL424" s="43"/>
      <c r="CM424" s="43"/>
      <c r="CN424" s="43"/>
      <c r="CO424" s="43"/>
      <c r="CP424" s="43"/>
      <c r="CQ424" s="43"/>
      <c r="CR424" s="43"/>
      <c r="CS424" s="43"/>
      <c r="CT424" s="43"/>
      <c r="CU424" s="1"/>
      <c r="CV424" s="1"/>
      <c r="CW424" s="1"/>
      <c r="CX424" s="1"/>
      <c r="CY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</row>
    <row r="425" spans="1:117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V425" s="7"/>
      <c r="AW425" s="1"/>
      <c r="AX425" s="1"/>
      <c r="AY425" s="1"/>
      <c r="AZ425" s="1"/>
      <c r="BA425" s="7"/>
      <c r="BB425" s="7"/>
      <c r="BC425" s="7"/>
      <c r="BD425" s="7"/>
      <c r="BE425" s="7"/>
      <c r="BF425" s="1"/>
      <c r="BG425" s="1"/>
      <c r="BH425" s="1"/>
      <c r="BI425" s="1"/>
      <c r="BJ425" s="1"/>
      <c r="BK425" s="1"/>
      <c r="BL425" s="1"/>
      <c r="BM425" s="43"/>
      <c r="BN425" s="43"/>
      <c r="BO425" s="43"/>
      <c r="BP425" s="43"/>
      <c r="BQ425" s="43"/>
      <c r="BR425" s="43"/>
      <c r="BS425" s="43"/>
      <c r="BT425" s="43"/>
      <c r="BU425" s="1"/>
      <c r="BV425" s="1"/>
      <c r="BW425" s="43"/>
      <c r="BX425" s="43"/>
      <c r="BY425" s="43"/>
      <c r="BZ425" s="43"/>
      <c r="CA425" s="43"/>
      <c r="CB425" s="43"/>
      <c r="CC425" s="43"/>
      <c r="CD425" s="43"/>
      <c r="CE425" s="43"/>
      <c r="CF425" s="43"/>
      <c r="CG425" s="43"/>
      <c r="CH425" s="43"/>
      <c r="CI425" s="43"/>
      <c r="CJ425" s="43"/>
      <c r="CK425" s="43"/>
      <c r="CL425" s="43"/>
      <c r="CM425" s="43"/>
      <c r="CN425" s="43"/>
      <c r="CO425" s="43"/>
      <c r="CP425" s="43"/>
      <c r="CQ425" s="43"/>
      <c r="CR425" s="43"/>
      <c r="CS425" s="43"/>
      <c r="CT425" s="43"/>
      <c r="CU425" s="1"/>
      <c r="CV425" s="1"/>
      <c r="CW425" s="1"/>
      <c r="CX425" s="1"/>
      <c r="CY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</row>
    <row r="426" spans="1:117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V426" s="7"/>
      <c r="AW426" s="1"/>
      <c r="AX426" s="1"/>
      <c r="AY426" s="1"/>
      <c r="AZ426" s="1"/>
      <c r="BA426" s="7"/>
      <c r="BB426" s="7"/>
      <c r="BC426" s="7"/>
      <c r="BD426" s="7"/>
      <c r="BE426" s="7"/>
      <c r="BF426" s="1"/>
      <c r="BG426" s="1"/>
      <c r="BH426" s="1"/>
      <c r="BI426" s="1"/>
      <c r="BJ426" s="1"/>
      <c r="BK426" s="1"/>
      <c r="BL426" s="1"/>
      <c r="BM426" s="43"/>
      <c r="BN426" s="43"/>
      <c r="BO426" s="43"/>
      <c r="BP426" s="43"/>
      <c r="BQ426" s="43"/>
      <c r="BR426" s="43"/>
      <c r="BS426" s="43"/>
      <c r="BT426" s="43"/>
      <c r="BU426" s="1"/>
      <c r="BV426" s="1"/>
      <c r="BW426" s="43"/>
      <c r="BX426" s="43"/>
      <c r="BY426" s="43"/>
      <c r="BZ426" s="43"/>
      <c r="CA426" s="43"/>
      <c r="CB426" s="43"/>
      <c r="CC426" s="43"/>
      <c r="CD426" s="43"/>
      <c r="CE426" s="43"/>
      <c r="CF426" s="43"/>
      <c r="CG426" s="43"/>
      <c r="CH426" s="43"/>
      <c r="CI426" s="43"/>
      <c r="CJ426" s="43"/>
      <c r="CK426" s="43"/>
      <c r="CL426" s="43"/>
      <c r="CM426" s="43"/>
      <c r="CN426" s="43"/>
      <c r="CO426" s="43"/>
      <c r="CP426" s="43"/>
      <c r="CQ426" s="43"/>
      <c r="CR426" s="43"/>
      <c r="CS426" s="43"/>
      <c r="CT426" s="43"/>
      <c r="CU426" s="1"/>
      <c r="CV426" s="1"/>
      <c r="CW426" s="1"/>
      <c r="CX426" s="1"/>
      <c r="CY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</row>
    <row r="427" spans="1:117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V427" s="7"/>
      <c r="AW427" s="1"/>
      <c r="AX427" s="1"/>
      <c r="AY427" s="1"/>
      <c r="AZ427" s="1"/>
      <c r="BA427" s="7"/>
      <c r="BB427" s="7"/>
      <c r="BC427" s="7"/>
      <c r="BD427" s="7"/>
      <c r="BE427" s="7"/>
      <c r="BF427" s="1"/>
      <c r="BG427" s="1"/>
      <c r="BH427" s="1"/>
      <c r="BI427" s="1"/>
      <c r="BJ427" s="1"/>
      <c r="BK427" s="1"/>
      <c r="BL427" s="1"/>
      <c r="BM427" s="43"/>
      <c r="BN427" s="43"/>
      <c r="BO427" s="43"/>
      <c r="BP427" s="43"/>
      <c r="BQ427" s="43"/>
      <c r="BR427" s="43"/>
      <c r="BS427" s="43"/>
      <c r="BT427" s="43"/>
      <c r="BU427" s="1"/>
      <c r="BV427" s="1"/>
      <c r="BW427" s="43"/>
      <c r="BX427" s="43"/>
      <c r="BY427" s="43"/>
      <c r="BZ427" s="43"/>
      <c r="CA427" s="43"/>
      <c r="CB427" s="43"/>
      <c r="CC427" s="43"/>
      <c r="CD427" s="43"/>
      <c r="CE427" s="43"/>
      <c r="CF427" s="43"/>
      <c r="CG427" s="43"/>
      <c r="CH427" s="43"/>
      <c r="CI427" s="43"/>
      <c r="CJ427" s="43"/>
      <c r="CK427" s="43"/>
      <c r="CL427" s="43"/>
      <c r="CM427" s="43"/>
      <c r="CN427" s="43"/>
      <c r="CO427" s="43"/>
      <c r="CP427" s="43"/>
      <c r="CQ427" s="43"/>
      <c r="CR427" s="43"/>
      <c r="CS427" s="43"/>
      <c r="CT427" s="43"/>
      <c r="CU427" s="1"/>
      <c r="CV427" s="1"/>
      <c r="CW427" s="1"/>
      <c r="CX427" s="1"/>
      <c r="CY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</row>
    <row r="428" spans="1:117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V428" s="7"/>
      <c r="AW428" s="1"/>
      <c r="AX428" s="1"/>
      <c r="AY428" s="1"/>
      <c r="AZ428" s="1"/>
      <c r="BA428" s="7"/>
      <c r="BB428" s="7"/>
      <c r="BC428" s="7"/>
      <c r="BD428" s="7"/>
      <c r="BE428" s="7"/>
      <c r="BF428" s="1"/>
      <c r="BG428" s="1"/>
      <c r="BH428" s="1"/>
      <c r="BI428" s="1"/>
      <c r="BJ428" s="1"/>
      <c r="BK428" s="1"/>
      <c r="BL428" s="1"/>
      <c r="BM428" s="43"/>
      <c r="BN428" s="43"/>
      <c r="BO428" s="43"/>
      <c r="BP428" s="43"/>
      <c r="BQ428" s="43"/>
      <c r="BR428" s="43"/>
      <c r="BS428" s="43"/>
      <c r="BT428" s="43"/>
      <c r="BU428" s="1"/>
      <c r="BV428" s="1"/>
      <c r="BW428" s="43"/>
      <c r="BX428" s="43"/>
      <c r="BY428" s="43"/>
      <c r="BZ428" s="43"/>
      <c r="CA428" s="43"/>
      <c r="CB428" s="43"/>
      <c r="CC428" s="43"/>
      <c r="CD428" s="43"/>
      <c r="CE428" s="43"/>
      <c r="CF428" s="43"/>
      <c r="CG428" s="43"/>
      <c r="CH428" s="43"/>
      <c r="CI428" s="43"/>
      <c r="CJ428" s="43"/>
      <c r="CK428" s="43"/>
      <c r="CL428" s="43"/>
      <c r="CM428" s="43"/>
      <c r="CN428" s="43"/>
      <c r="CO428" s="43"/>
      <c r="CP428" s="43"/>
      <c r="CQ428" s="43"/>
      <c r="CR428" s="43"/>
      <c r="CS428" s="43"/>
      <c r="CT428" s="43"/>
      <c r="CU428" s="1"/>
      <c r="CV428" s="1"/>
      <c r="CW428" s="1"/>
      <c r="CX428" s="1"/>
      <c r="CY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</row>
    <row r="429" spans="1:117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V429" s="7"/>
      <c r="AW429" s="1"/>
      <c r="AX429" s="1"/>
      <c r="AY429" s="1"/>
      <c r="AZ429" s="1"/>
      <c r="BA429" s="7"/>
      <c r="BB429" s="7"/>
      <c r="BC429" s="7"/>
      <c r="BD429" s="7"/>
      <c r="BE429" s="7"/>
      <c r="BF429" s="1"/>
      <c r="BG429" s="1"/>
      <c r="BH429" s="1"/>
      <c r="BI429" s="1"/>
      <c r="BJ429" s="1"/>
      <c r="BK429" s="1"/>
      <c r="BL429" s="1"/>
      <c r="BM429" s="43"/>
      <c r="BN429" s="43"/>
      <c r="BO429" s="43"/>
      <c r="BP429" s="43"/>
      <c r="BQ429" s="43"/>
      <c r="BR429" s="43"/>
      <c r="BS429" s="43"/>
      <c r="BT429" s="43"/>
      <c r="BU429" s="1"/>
      <c r="BV429" s="1"/>
      <c r="BW429" s="43"/>
      <c r="BX429" s="43"/>
      <c r="BY429" s="43"/>
      <c r="BZ429" s="43"/>
      <c r="CA429" s="43"/>
      <c r="CB429" s="43"/>
      <c r="CC429" s="43"/>
      <c r="CD429" s="43"/>
      <c r="CE429" s="43"/>
      <c r="CF429" s="43"/>
      <c r="CG429" s="43"/>
      <c r="CH429" s="43"/>
      <c r="CI429" s="43"/>
      <c r="CJ429" s="43"/>
      <c r="CK429" s="43"/>
      <c r="CL429" s="43"/>
      <c r="CM429" s="43"/>
      <c r="CN429" s="43"/>
      <c r="CO429" s="43"/>
      <c r="CP429" s="43"/>
      <c r="CQ429" s="43"/>
      <c r="CR429" s="43"/>
      <c r="CS429" s="43"/>
      <c r="CT429" s="43"/>
      <c r="CU429" s="1"/>
      <c r="CV429" s="1"/>
      <c r="CW429" s="1"/>
      <c r="CX429" s="1"/>
      <c r="CY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</row>
    <row r="430" spans="1:117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V430" s="7"/>
      <c r="AW430" s="1"/>
      <c r="AX430" s="1"/>
      <c r="AY430" s="1"/>
      <c r="AZ430" s="1"/>
      <c r="BA430" s="7"/>
      <c r="BB430" s="7"/>
      <c r="BC430" s="7"/>
      <c r="BD430" s="7"/>
      <c r="BE430" s="7"/>
      <c r="BF430" s="1"/>
      <c r="BG430" s="1"/>
      <c r="BH430" s="1"/>
      <c r="BI430" s="1"/>
      <c r="BJ430" s="1"/>
      <c r="BK430" s="1"/>
      <c r="BL430" s="1"/>
      <c r="BM430" s="43"/>
      <c r="BN430" s="43"/>
      <c r="BO430" s="43"/>
      <c r="BP430" s="43"/>
      <c r="BQ430" s="43"/>
      <c r="BR430" s="43"/>
      <c r="BS430" s="43"/>
      <c r="BT430" s="43"/>
      <c r="BU430" s="1"/>
      <c r="BV430" s="1"/>
      <c r="BW430" s="43"/>
      <c r="BX430" s="43"/>
      <c r="BY430" s="43"/>
      <c r="BZ430" s="43"/>
      <c r="CA430" s="43"/>
      <c r="CB430" s="43"/>
      <c r="CC430" s="43"/>
      <c r="CD430" s="43"/>
      <c r="CE430" s="43"/>
      <c r="CF430" s="43"/>
      <c r="CG430" s="43"/>
      <c r="CH430" s="43"/>
      <c r="CI430" s="43"/>
      <c r="CJ430" s="43"/>
      <c r="CK430" s="43"/>
      <c r="CL430" s="43"/>
      <c r="CM430" s="43"/>
      <c r="CN430" s="43"/>
      <c r="CO430" s="43"/>
      <c r="CP430" s="43"/>
      <c r="CQ430" s="43"/>
      <c r="CR430" s="43"/>
      <c r="CS430" s="43"/>
      <c r="CT430" s="43"/>
      <c r="CU430" s="1"/>
      <c r="CV430" s="1"/>
      <c r="CW430" s="1"/>
      <c r="CX430" s="1"/>
      <c r="CY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</row>
    <row r="431" spans="1:117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V431" s="7"/>
      <c r="AW431" s="1"/>
      <c r="AX431" s="1"/>
      <c r="AY431" s="1"/>
      <c r="AZ431" s="1"/>
      <c r="BA431" s="7"/>
      <c r="BB431" s="7"/>
      <c r="BC431" s="7"/>
      <c r="BD431" s="7"/>
      <c r="BE431" s="7"/>
      <c r="BF431" s="1"/>
      <c r="BG431" s="1"/>
      <c r="BH431" s="1"/>
      <c r="BI431" s="1"/>
      <c r="BJ431" s="1"/>
      <c r="BK431" s="1"/>
      <c r="BL431" s="1"/>
      <c r="BM431" s="43"/>
      <c r="BN431" s="43"/>
      <c r="BO431" s="43"/>
      <c r="BP431" s="43"/>
      <c r="BQ431" s="43"/>
      <c r="BR431" s="43"/>
      <c r="BS431" s="43"/>
      <c r="BT431" s="43"/>
      <c r="BU431" s="1"/>
      <c r="BV431" s="1"/>
      <c r="BW431" s="43"/>
      <c r="BX431" s="43"/>
      <c r="BY431" s="43"/>
      <c r="BZ431" s="43"/>
      <c r="CA431" s="43"/>
      <c r="CB431" s="43"/>
      <c r="CC431" s="43"/>
      <c r="CD431" s="43"/>
      <c r="CE431" s="43"/>
      <c r="CF431" s="43"/>
      <c r="CG431" s="43"/>
      <c r="CH431" s="43"/>
      <c r="CI431" s="43"/>
      <c r="CJ431" s="43"/>
      <c r="CK431" s="43"/>
      <c r="CL431" s="43"/>
      <c r="CM431" s="43"/>
      <c r="CN431" s="43"/>
      <c r="CO431" s="43"/>
      <c r="CP431" s="43"/>
      <c r="CQ431" s="43"/>
      <c r="CR431" s="43"/>
      <c r="CS431" s="43"/>
      <c r="CT431" s="43"/>
      <c r="CU431" s="1"/>
      <c r="CV431" s="1"/>
      <c r="CW431" s="1"/>
      <c r="CX431" s="1"/>
      <c r="CY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</row>
    <row r="432" spans="1:117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V432" s="7"/>
      <c r="AW432" s="1"/>
      <c r="AX432" s="1"/>
      <c r="AY432" s="1"/>
      <c r="AZ432" s="1"/>
      <c r="BA432" s="7"/>
      <c r="BB432" s="7"/>
      <c r="BC432" s="7"/>
      <c r="BD432" s="7"/>
      <c r="BE432" s="7"/>
      <c r="BF432" s="1"/>
      <c r="BG432" s="1"/>
      <c r="BH432" s="1"/>
      <c r="BI432" s="1"/>
      <c r="BJ432" s="1"/>
      <c r="BK432" s="1"/>
      <c r="BL432" s="1"/>
      <c r="BM432" s="43"/>
      <c r="BN432" s="43"/>
      <c r="BO432" s="43"/>
      <c r="BP432" s="43"/>
      <c r="BQ432" s="43"/>
      <c r="BR432" s="43"/>
      <c r="BS432" s="43"/>
      <c r="BT432" s="43"/>
      <c r="BU432" s="1"/>
      <c r="BV432" s="1"/>
      <c r="BW432" s="43"/>
      <c r="BX432" s="43"/>
      <c r="BY432" s="43"/>
      <c r="BZ432" s="43"/>
      <c r="CA432" s="43"/>
      <c r="CB432" s="43"/>
      <c r="CC432" s="43"/>
      <c r="CD432" s="43"/>
      <c r="CE432" s="43"/>
      <c r="CF432" s="43"/>
      <c r="CG432" s="43"/>
      <c r="CH432" s="43"/>
      <c r="CI432" s="43"/>
      <c r="CJ432" s="43"/>
      <c r="CK432" s="43"/>
      <c r="CL432" s="43"/>
      <c r="CM432" s="43"/>
      <c r="CN432" s="43"/>
      <c r="CO432" s="43"/>
      <c r="CP432" s="43"/>
      <c r="CQ432" s="43"/>
      <c r="CR432" s="43"/>
      <c r="CS432" s="43"/>
      <c r="CT432" s="43"/>
      <c r="CU432" s="1"/>
      <c r="CV432" s="1"/>
      <c r="CW432" s="1"/>
      <c r="CX432" s="1"/>
      <c r="CY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</row>
    <row r="433" spans="1:117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V433" s="7"/>
      <c r="AW433" s="1"/>
      <c r="AX433" s="1"/>
      <c r="AY433" s="1"/>
      <c r="AZ433" s="1"/>
      <c r="BA433" s="7"/>
      <c r="BB433" s="7"/>
      <c r="BC433" s="7"/>
      <c r="BD433" s="7"/>
      <c r="BE433" s="7"/>
      <c r="BF433" s="1"/>
      <c r="BG433" s="1"/>
      <c r="BH433" s="1"/>
      <c r="BI433" s="1"/>
      <c r="BJ433" s="1"/>
      <c r="BK433" s="1"/>
      <c r="BL433" s="1"/>
      <c r="BM433" s="43"/>
      <c r="BN433" s="43"/>
      <c r="BO433" s="43"/>
      <c r="BP433" s="43"/>
      <c r="BQ433" s="43"/>
      <c r="BR433" s="43"/>
      <c r="BS433" s="43"/>
      <c r="BT433" s="43"/>
      <c r="BU433" s="1"/>
      <c r="BV433" s="1"/>
      <c r="BW433" s="43"/>
      <c r="BX433" s="43"/>
      <c r="BY433" s="43"/>
      <c r="BZ433" s="43"/>
      <c r="CA433" s="43"/>
      <c r="CB433" s="43"/>
      <c r="CC433" s="43"/>
      <c r="CD433" s="43"/>
      <c r="CE433" s="43"/>
      <c r="CF433" s="43"/>
      <c r="CG433" s="43"/>
      <c r="CH433" s="43"/>
      <c r="CI433" s="43"/>
      <c r="CJ433" s="43"/>
      <c r="CK433" s="43"/>
      <c r="CL433" s="43"/>
      <c r="CM433" s="43"/>
      <c r="CN433" s="43"/>
      <c r="CO433" s="43"/>
      <c r="CP433" s="43"/>
      <c r="CQ433" s="43"/>
      <c r="CR433" s="43"/>
      <c r="CS433" s="43"/>
      <c r="CT433" s="43"/>
      <c r="CU433" s="1"/>
      <c r="CV433" s="1"/>
      <c r="CW433" s="1"/>
      <c r="CX433" s="1"/>
      <c r="CY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</row>
    <row r="434" spans="1:117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V434" s="7"/>
      <c r="AW434" s="1"/>
      <c r="AX434" s="1"/>
      <c r="AY434" s="1"/>
      <c r="AZ434" s="1"/>
      <c r="BA434" s="7"/>
      <c r="BB434" s="7"/>
      <c r="BC434" s="7"/>
      <c r="BD434" s="7"/>
      <c r="BE434" s="7"/>
      <c r="BF434" s="1"/>
      <c r="BG434" s="1"/>
      <c r="BH434" s="1"/>
      <c r="BI434" s="1"/>
      <c r="BJ434" s="1"/>
      <c r="BK434" s="1"/>
      <c r="BL434" s="1"/>
      <c r="BM434" s="43"/>
      <c r="BN434" s="43"/>
      <c r="BO434" s="43"/>
      <c r="BP434" s="43"/>
      <c r="BQ434" s="43"/>
      <c r="BR434" s="43"/>
      <c r="BS434" s="43"/>
      <c r="BT434" s="43"/>
      <c r="BU434" s="1"/>
      <c r="BV434" s="1"/>
      <c r="BW434" s="43"/>
      <c r="BX434" s="43"/>
      <c r="BY434" s="43"/>
      <c r="BZ434" s="43"/>
      <c r="CA434" s="43"/>
      <c r="CB434" s="43"/>
      <c r="CC434" s="43"/>
      <c r="CD434" s="43"/>
      <c r="CE434" s="43"/>
      <c r="CF434" s="43"/>
      <c r="CG434" s="43"/>
      <c r="CH434" s="43"/>
      <c r="CI434" s="43"/>
      <c r="CJ434" s="43"/>
      <c r="CK434" s="43"/>
      <c r="CL434" s="43"/>
      <c r="CM434" s="43"/>
      <c r="CN434" s="43"/>
      <c r="CO434" s="43"/>
      <c r="CP434" s="43"/>
      <c r="CQ434" s="43"/>
      <c r="CR434" s="43"/>
      <c r="CS434" s="43"/>
      <c r="CT434" s="43"/>
      <c r="CU434" s="1"/>
      <c r="CV434" s="1"/>
      <c r="CW434" s="1"/>
      <c r="CX434" s="1"/>
      <c r="CY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</row>
    <row r="435" spans="1:117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V435" s="7"/>
      <c r="AW435" s="1"/>
      <c r="AX435" s="1"/>
      <c r="AY435" s="1"/>
      <c r="AZ435" s="1"/>
      <c r="BA435" s="7"/>
      <c r="BB435" s="7"/>
      <c r="BC435" s="7"/>
      <c r="BD435" s="7"/>
      <c r="BE435" s="7"/>
      <c r="BF435" s="1"/>
      <c r="BG435" s="1"/>
      <c r="BH435" s="1"/>
      <c r="BI435" s="1"/>
      <c r="BJ435" s="1"/>
      <c r="BK435" s="1"/>
      <c r="BL435" s="1"/>
      <c r="BM435" s="43"/>
      <c r="BN435" s="43"/>
      <c r="BO435" s="43"/>
      <c r="BP435" s="43"/>
      <c r="BQ435" s="43"/>
      <c r="BR435" s="43"/>
      <c r="BS435" s="43"/>
      <c r="BT435" s="43"/>
      <c r="BU435" s="1"/>
      <c r="BV435" s="1"/>
      <c r="BW435" s="43"/>
      <c r="BX435" s="43"/>
      <c r="BY435" s="43"/>
      <c r="BZ435" s="43"/>
      <c r="CA435" s="43"/>
      <c r="CB435" s="43"/>
      <c r="CC435" s="43"/>
      <c r="CD435" s="43"/>
      <c r="CE435" s="43"/>
      <c r="CF435" s="43"/>
      <c r="CG435" s="43"/>
      <c r="CH435" s="43"/>
      <c r="CI435" s="43"/>
      <c r="CJ435" s="43"/>
      <c r="CK435" s="43"/>
      <c r="CL435" s="43"/>
      <c r="CM435" s="43"/>
      <c r="CN435" s="43"/>
      <c r="CO435" s="43"/>
      <c r="CP435" s="43"/>
      <c r="CQ435" s="43"/>
      <c r="CR435" s="43"/>
      <c r="CS435" s="43"/>
      <c r="CT435" s="43"/>
      <c r="CU435" s="1"/>
      <c r="CV435" s="1"/>
      <c r="CW435" s="1"/>
      <c r="CX435" s="1"/>
      <c r="CY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</row>
    <row r="436" spans="1:117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V436" s="7"/>
      <c r="AW436" s="1"/>
      <c r="AX436" s="1"/>
      <c r="AY436" s="1"/>
      <c r="AZ436" s="1"/>
      <c r="BA436" s="7"/>
      <c r="BB436" s="7"/>
      <c r="BC436" s="7"/>
      <c r="BD436" s="7"/>
      <c r="BE436" s="7"/>
      <c r="BF436" s="1"/>
      <c r="BG436" s="1"/>
      <c r="BH436" s="1"/>
      <c r="BI436" s="1"/>
      <c r="BJ436" s="1"/>
      <c r="BK436" s="1"/>
      <c r="BL436" s="1"/>
      <c r="BM436" s="43"/>
      <c r="BN436" s="43"/>
      <c r="BO436" s="43"/>
      <c r="BP436" s="43"/>
      <c r="BQ436" s="43"/>
      <c r="BR436" s="43"/>
      <c r="BS436" s="43"/>
      <c r="BT436" s="43"/>
      <c r="BU436" s="1"/>
      <c r="BV436" s="1"/>
      <c r="BW436" s="43"/>
      <c r="BX436" s="43"/>
      <c r="BY436" s="43"/>
      <c r="BZ436" s="43"/>
      <c r="CA436" s="43"/>
      <c r="CB436" s="43"/>
      <c r="CC436" s="43"/>
      <c r="CD436" s="43"/>
      <c r="CE436" s="43"/>
      <c r="CF436" s="43"/>
      <c r="CG436" s="43"/>
      <c r="CH436" s="43"/>
      <c r="CI436" s="43"/>
      <c r="CJ436" s="43"/>
      <c r="CK436" s="43"/>
      <c r="CL436" s="43"/>
      <c r="CM436" s="43"/>
      <c r="CN436" s="43"/>
      <c r="CO436" s="43"/>
      <c r="CP436" s="43"/>
      <c r="CQ436" s="43"/>
      <c r="CR436" s="43"/>
      <c r="CS436" s="43"/>
      <c r="CT436" s="43"/>
      <c r="CU436" s="1"/>
      <c r="CV436" s="1"/>
      <c r="CW436" s="1"/>
      <c r="CX436" s="1"/>
      <c r="CY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</row>
    <row r="437" spans="1:117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V437" s="7"/>
      <c r="AW437" s="1"/>
      <c r="AX437" s="1"/>
      <c r="AY437" s="1"/>
      <c r="AZ437" s="1"/>
      <c r="BA437" s="7"/>
      <c r="BB437" s="7"/>
      <c r="BC437" s="7"/>
      <c r="BD437" s="7"/>
      <c r="BE437" s="7"/>
      <c r="BF437" s="1"/>
      <c r="BG437" s="1"/>
      <c r="BH437" s="1"/>
      <c r="BI437" s="1"/>
      <c r="BJ437" s="1"/>
      <c r="BK437" s="1"/>
      <c r="BL437" s="1"/>
      <c r="BM437" s="43"/>
      <c r="BN437" s="43"/>
      <c r="BO437" s="43"/>
      <c r="BP437" s="43"/>
      <c r="BQ437" s="43"/>
      <c r="BR437" s="43"/>
      <c r="BS437" s="43"/>
      <c r="BT437" s="43"/>
      <c r="BU437" s="1"/>
      <c r="BV437" s="1"/>
      <c r="BW437" s="43"/>
      <c r="BX437" s="43"/>
      <c r="BY437" s="43"/>
      <c r="BZ437" s="43"/>
      <c r="CA437" s="43"/>
      <c r="CB437" s="43"/>
      <c r="CC437" s="43"/>
      <c r="CD437" s="43"/>
      <c r="CE437" s="43"/>
      <c r="CF437" s="43"/>
      <c r="CG437" s="43"/>
      <c r="CH437" s="43"/>
      <c r="CI437" s="43"/>
      <c r="CJ437" s="43"/>
      <c r="CK437" s="43"/>
      <c r="CL437" s="43"/>
      <c r="CM437" s="43"/>
      <c r="CN437" s="43"/>
      <c r="CO437" s="43"/>
      <c r="CP437" s="43"/>
      <c r="CQ437" s="43"/>
      <c r="CR437" s="43"/>
      <c r="CS437" s="43"/>
      <c r="CT437" s="43"/>
      <c r="CU437" s="1"/>
      <c r="CV437" s="1"/>
      <c r="CW437" s="1"/>
      <c r="CX437" s="1"/>
      <c r="CY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</row>
    <row r="438" spans="1:117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V438" s="7"/>
      <c r="AW438" s="1"/>
      <c r="AX438" s="1"/>
      <c r="AY438" s="1"/>
      <c r="AZ438" s="1"/>
      <c r="BA438" s="7"/>
      <c r="BB438" s="7"/>
      <c r="BC438" s="7"/>
      <c r="BD438" s="7"/>
      <c r="BE438" s="7"/>
      <c r="BF438" s="1"/>
      <c r="BG438" s="1"/>
      <c r="BH438" s="1"/>
      <c r="BI438" s="1"/>
      <c r="BJ438" s="1"/>
      <c r="BK438" s="1"/>
      <c r="BL438" s="1"/>
      <c r="BM438" s="43"/>
      <c r="BN438" s="43"/>
      <c r="BO438" s="43"/>
      <c r="BP438" s="43"/>
      <c r="BQ438" s="43"/>
      <c r="BR438" s="43"/>
      <c r="BS438" s="43"/>
      <c r="BT438" s="43"/>
      <c r="BU438" s="1"/>
      <c r="BV438" s="1"/>
      <c r="BW438" s="43"/>
      <c r="BX438" s="43"/>
      <c r="BY438" s="43"/>
      <c r="BZ438" s="43"/>
      <c r="CA438" s="43"/>
      <c r="CB438" s="43"/>
      <c r="CC438" s="43"/>
      <c r="CD438" s="43"/>
      <c r="CE438" s="43"/>
      <c r="CF438" s="43"/>
      <c r="CG438" s="43"/>
      <c r="CH438" s="43"/>
      <c r="CI438" s="43"/>
      <c r="CJ438" s="43"/>
      <c r="CK438" s="43"/>
      <c r="CL438" s="43"/>
      <c r="CM438" s="43"/>
      <c r="CN438" s="43"/>
      <c r="CO438" s="43"/>
      <c r="CP438" s="43"/>
      <c r="CQ438" s="43"/>
      <c r="CR438" s="43"/>
      <c r="CS438" s="43"/>
      <c r="CT438" s="43"/>
      <c r="CU438" s="1"/>
      <c r="CV438" s="1"/>
      <c r="CW438" s="1"/>
      <c r="CX438" s="1"/>
      <c r="CY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</row>
    <row r="439" spans="1:117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V439" s="7"/>
      <c r="AW439" s="1"/>
      <c r="AX439" s="1"/>
      <c r="AY439" s="1"/>
      <c r="AZ439" s="1"/>
      <c r="BA439" s="7"/>
      <c r="BB439" s="7"/>
      <c r="BC439" s="7"/>
      <c r="BD439" s="7"/>
      <c r="BE439" s="7"/>
      <c r="BF439" s="1"/>
      <c r="BG439" s="1"/>
      <c r="BH439" s="1"/>
      <c r="BI439" s="1"/>
      <c r="BJ439" s="1"/>
      <c r="BK439" s="1"/>
      <c r="BL439" s="1"/>
      <c r="BM439" s="43"/>
      <c r="BN439" s="43"/>
      <c r="BO439" s="43"/>
      <c r="BP439" s="43"/>
      <c r="BQ439" s="43"/>
      <c r="BR439" s="43"/>
      <c r="BS439" s="43"/>
      <c r="BT439" s="43"/>
      <c r="BU439" s="1"/>
      <c r="BV439" s="1"/>
      <c r="BW439" s="43"/>
      <c r="BX439" s="43"/>
      <c r="BY439" s="43"/>
      <c r="BZ439" s="43"/>
      <c r="CA439" s="43"/>
      <c r="CB439" s="43"/>
      <c r="CC439" s="43"/>
      <c r="CD439" s="43"/>
      <c r="CE439" s="43"/>
      <c r="CF439" s="43"/>
      <c r="CG439" s="43"/>
      <c r="CH439" s="43"/>
      <c r="CI439" s="43"/>
      <c r="CJ439" s="43"/>
      <c r="CK439" s="43"/>
      <c r="CL439" s="43"/>
      <c r="CM439" s="43"/>
      <c r="CN439" s="43"/>
      <c r="CO439" s="43"/>
      <c r="CP439" s="43"/>
      <c r="CQ439" s="43"/>
      <c r="CR439" s="43"/>
      <c r="CS439" s="43"/>
      <c r="CT439" s="43"/>
      <c r="CU439" s="1"/>
      <c r="CV439" s="1"/>
      <c r="CW439" s="1"/>
      <c r="CX439" s="1"/>
      <c r="CY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</row>
    <row r="440" spans="1:117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V440" s="7"/>
      <c r="AW440" s="1"/>
      <c r="AX440" s="1"/>
      <c r="AY440" s="1"/>
      <c r="AZ440" s="1"/>
      <c r="BA440" s="7"/>
      <c r="BB440" s="7"/>
      <c r="BC440" s="7"/>
      <c r="BD440" s="7"/>
      <c r="BE440" s="7"/>
      <c r="BF440" s="1"/>
      <c r="BG440" s="1"/>
      <c r="BH440" s="1"/>
      <c r="BI440" s="1"/>
      <c r="BJ440" s="1"/>
      <c r="BK440" s="1"/>
      <c r="BL440" s="1"/>
      <c r="BM440" s="43"/>
      <c r="BN440" s="43"/>
      <c r="BO440" s="43"/>
      <c r="BP440" s="43"/>
      <c r="BQ440" s="43"/>
      <c r="BR440" s="43"/>
      <c r="BS440" s="43"/>
      <c r="BT440" s="43"/>
      <c r="BU440" s="1"/>
      <c r="BV440" s="1"/>
      <c r="BW440" s="43"/>
      <c r="BX440" s="43"/>
      <c r="BY440" s="43"/>
      <c r="BZ440" s="43"/>
      <c r="CA440" s="43"/>
      <c r="CB440" s="43"/>
      <c r="CC440" s="43"/>
      <c r="CD440" s="43"/>
      <c r="CE440" s="43"/>
      <c r="CF440" s="43"/>
      <c r="CG440" s="43"/>
      <c r="CH440" s="43"/>
      <c r="CI440" s="43"/>
      <c r="CJ440" s="43"/>
      <c r="CK440" s="43"/>
      <c r="CL440" s="43"/>
      <c r="CM440" s="43"/>
      <c r="CN440" s="43"/>
      <c r="CO440" s="43"/>
      <c r="CP440" s="43"/>
      <c r="CQ440" s="43"/>
      <c r="CR440" s="43"/>
      <c r="CS440" s="43"/>
      <c r="CT440" s="43"/>
      <c r="CU440" s="1"/>
      <c r="CV440" s="1"/>
      <c r="CW440" s="1"/>
      <c r="CX440" s="1"/>
      <c r="CY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</row>
    <row r="441" spans="1:117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V441" s="7"/>
      <c r="AW441" s="1"/>
      <c r="AX441" s="1"/>
      <c r="AY441" s="1"/>
      <c r="AZ441" s="1"/>
      <c r="BA441" s="7"/>
      <c r="BB441" s="7"/>
      <c r="BC441" s="7"/>
      <c r="BD441" s="7"/>
      <c r="BE441" s="7"/>
      <c r="BF441" s="1"/>
      <c r="BG441" s="1"/>
      <c r="BH441" s="1"/>
      <c r="BI441" s="1"/>
      <c r="BJ441" s="1"/>
      <c r="BK441" s="1"/>
      <c r="BL441" s="1"/>
      <c r="BM441" s="43"/>
      <c r="BN441" s="43"/>
      <c r="BO441" s="43"/>
      <c r="BP441" s="43"/>
      <c r="BQ441" s="43"/>
      <c r="BR441" s="43"/>
      <c r="BS441" s="43"/>
      <c r="BT441" s="43"/>
      <c r="BU441" s="1"/>
      <c r="BV441" s="1"/>
      <c r="BW441" s="43"/>
      <c r="BX441" s="43"/>
      <c r="BY441" s="43"/>
      <c r="BZ441" s="43"/>
      <c r="CA441" s="43"/>
      <c r="CB441" s="43"/>
      <c r="CC441" s="43"/>
      <c r="CD441" s="43"/>
      <c r="CE441" s="43"/>
      <c r="CF441" s="43"/>
      <c r="CG441" s="43"/>
      <c r="CH441" s="43"/>
      <c r="CI441" s="43"/>
      <c r="CJ441" s="43"/>
      <c r="CK441" s="43"/>
      <c r="CL441" s="43"/>
      <c r="CM441" s="43"/>
      <c r="CN441" s="43"/>
      <c r="CO441" s="43"/>
      <c r="CP441" s="43"/>
      <c r="CQ441" s="43"/>
      <c r="CR441" s="43"/>
      <c r="CS441" s="43"/>
      <c r="CT441" s="43"/>
      <c r="CU441" s="1"/>
      <c r="CV441" s="1"/>
      <c r="CW441" s="1"/>
      <c r="CX441" s="1"/>
      <c r="CY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</row>
    <row r="442" spans="1:117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V442" s="7"/>
      <c r="AW442" s="1"/>
      <c r="AX442" s="1"/>
      <c r="AY442" s="1"/>
      <c r="AZ442" s="1"/>
      <c r="BA442" s="7"/>
      <c r="BB442" s="7"/>
      <c r="BC442" s="7"/>
      <c r="BD442" s="7"/>
      <c r="BE442" s="7"/>
      <c r="BF442" s="1"/>
      <c r="BG442" s="1"/>
      <c r="BH442" s="1"/>
      <c r="BI442" s="1"/>
      <c r="BJ442" s="1"/>
      <c r="BK442" s="1"/>
      <c r="BL442" s="1"/>
      <c r="BM442" s="43"/>
      <c r="BN442" s="43"/>
      <c r="BO442" s="43"/>
      <c r="BP442" s="43"/>
      <c r="BQ442" s="43"/>
      <c r="BR442" s="43"/>
      <c r="BS442" s="43"/>
      <c r="BT442" s="43"/>
      <c r="BU442" s="1"/>
      <c r="BV442" s="1"/>
      <c r="BW442" s="43"/>
      <c r="BX442" s="43"/>
      <c r="BY442" s="43"/>
      <c r="BZ442" s="43"/>
      <c r="CA442" s="43"/>
      <c r="CB442" s="43"/>
      <c r="CC442" s="43"/>
      <c r="CD442" s="43"/>
      <c r="CE442" s="43"/>
      <c r="CF442" s="43"/>
      <c r="CG442" s="43"/>
      <c r="CH442" s="43"/>
      <c r="CI442" s="43"/>
      <c r="CJ442" s="43"/>
      <c r="CK442" s="43"/>
      <c r="CL442" s="43"/>
      <c r="CM442" s="43"/>
      <c r="CN442" s="43"/>
      <c r="CO442" s="43"/>
      <c r="CP442" s="43"/>
      <c r="CQ442" s="43"/>
      <c r="CR442" s="43"/>
      <c r="CS442" s="43"/>
      <c r="CT442" s="43"/>
      <c r="CU442" s="1"/>
      <c r="CV442" s="1"/>
      <c r="CW442" s="1"/>
      <c r="CX442" s="1"/>
      <c r="CY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</row>
    <row r="443" spans="1:117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V443" s="7"/>
      <c r="AW443" s="1"/>
      <c r="AX443" s="1"/>
      <c r="AY443" s="1"/>
      <c r="AZ443" s="1"/>
      <c r="BA443" s="7"/>
      <c r="BB443" s="7"/>
      <c r="BC443" s="7"/>
      <c r="BD443" s="7"/>
      <c r="BE443" s="7"/>
      <c r="BF443" s="1"/>
      <c r="BG443" s="1"/>
      <c r="BH443" s="1"/>
      <c r="BI443" s="1"/>
      <c r="BJ443" s="1"/>
      <c r="BK443" s="1"/>
      <c r="BL443" s="1"/>
      <c r="BM443" s="43"/>
      <c r="BN443" s="43"/>
      <c r="BO443" s="43"/>
      <c r="BP443" s="43"/>
      <c r="BQ443" s="43"/>
      <c r="BR443" s="43"/>
      <c r="BS443" s="43"/>
      <c r="BT443" s="43"/>
      <c r="BU443" s="1"/>
      <c r="BV443" s="1"/>
      <c r="BW443" s="43"/>
      <c r="BX443" s="43"/>
      <c r="BY443" s="43"/>
      <c r="BZ443" s="43"/>
      <c r="CA443" s="43"/>
      <c r="CB443" s="43"/>
      <c r="CC443" s="43"/>
      <c r="CD443" s="43"/>
      <c r="CE443" s="43"/>
      <c r="CF443" s="43"/>
      <c r="CG443" s="43"/>
      <c r="CH443" s="43"/>
      <c r="CI443" s="43"/>
      <c r="CJ443" s="43"/>
      <c r="CK443" s="43"/>
      <c r="CL443" s="43"/>
      <c r="CM443" s="43"/>
      <c r="CN443" s="43"/>
      <c r="CO443" s="43"/>
      <c r="CP443" s="43"/>
      <c r="CQ443" s="43"/>
      <c r="CR443" s="43"/>
      <c r="CS443" s="43"/>
      <c r="CT443" s="43"/>
      <c r="CU443" s="1"/>
      <c r="CV443" s="1"/>
      <c r="CW443" s="1"/>
      <c r="CX443" s="1"/>
      <c r="CY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</row>
    <row r="444" spans="1:117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V444" s="7"/>
      <c r="AW444" s="1"/>
      <c r="AX444" s="1"/>
      <c r="AY444" s="1"/>
      <c r="AZ444" s="1"/>
      <c r="BA444" s="7"/>
      <c r="BB444" s="7"/>
      <c r="BC444" s="7"/>
      <c r="BD444" s="7"/>
      <c r="BE444" s="7"/>
      <c r="BF444" s="1"/>
      <c r="BG444" s="1"/>
      <c r="BH444" s="1"/>
      <c r="BI444" s="1"/>
      <c r="BJ444" s="1"/>
      <c r="BK444" s="1"/>
      <c r="BL444" s="1"/>
      <c r="BM444" s="43"/>
      <c r="BN444" s="43"/>
      <c r="BO444" s="43"/>
      <c r="BP444" s="43"/>
      <c r="BQ444" s="43"/>
      <c r="BR444" s="43"/>
      <c r="BS444" s="43"/>
      <c r="BT444" s="43"/>
      <c r="BU444" s="1"/>
      <c r="BV444" s="1"/>
      <c r="BW444" s="43"/>
      <c r="BX444" s="43"/>
      <c r="BY444" s="43"/>
      <c r="BZ444" s="43"/>
      <c r="CA444" s="43"/>
      <c r="CB444" s="43"/>
      <c r="CC444" s="43"/>
      <c r="CD444" s="43"/>
      <c r="CE444" s="43"/>
      <c r="CF444" s="43"/>
      <c r="CG444" s="43"/>
      <c r="CH444" s="43"/>
      <c r="CI444" s="43"/>
      <c r="CJ444" s="43"/>
      <c r="CK444" s="43"/>
      <c r="CL444" s="43"/>
      <c r="CM444" s="43"/>
      <c r="CN444" s="43"/>
      <c r="CO444" s="43"/>
      <c r="CP444" s="43"/>
      <c r="CQ444" s="43"/>
      <c r="CR444" s="43"/>
      <c r="CS444" s="43"/>
      <c r="CT444" s="43"/>
      <c r="CU444" s="1"/>
      <c r="CV444" s="1"/>
      <c r="CW444" s="1"/>
      <c r="CX444" s="1"/>
      <c r="CY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</row>
    <row r="445" spans="1:117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V445" s="7"/>
      <c r="AW445" s="1"/>
      <c r="AX445" s="1"/>
      <c r="AY445" s="1"/>
      <c r="AZ445" s="1"/>
      <c r="BA445" s="7"/>
      <c r="BB445" s="7"/>
      <c r="BC445" s="7"/>
      <c r="BD445" s="7"/>
      <c r="BE445" s="7"/>
      <c r="BF445" s="1"/>
      <c r="BG445" s="1"/>
      <c r="BH445" s="1"/>
      <c r="BI445" s="1"/>
      <c r="BJ445" s="1"/>
      <c r="BK445" s="1"/>
      <c r="BL445" s="1"/>
      <c r="BM445" s="43"/>
      <c r="BN445" s="43"/>
      <c r="BO445" s="43"/>
      <c r="BP445" s="43"/>
      <c r="BQ445" s="43"/>
      <c r="BR445" s="43"/>
      <c r="BS445" s="43"/>
      <c r="BT445" s="43"/>
      <c r="BU445" s="1"/>
      <c r="BV445" s="1"/>
      <c r="BW445" s="43"/>
      <c r="BX445" s="43"/>
      <c r="BY445" s="43"/>
      <c r="BZ445" s="43"/>
      <c r="CA445" s="43"/>
      <c r="CB445" s="43"/>
      <c r="CC445" s="43"/>
      <c r="CD445" s="43"/>
      <c r="CE445" s="43"/>
      <c r="CF445" s="43"/>
      <c r="CG445" s="43"/>
      <c r="CH445" s="43"/>
      <c r="CI445" s="43"/>
      <c r="CJ445" s="43"/>
      <c r="CK445" s="43"/>
      <c r="CL445" s="43"/>
      <c r="CM445" s="43"/>
      <c r="CN445" s="43"/>
      <c r="CO445" s="43"/>
      <c r="CP445" s="43"/>
      <c r="CQ445" s="43"/>
      <c r="CR445" s="43"/>
      <c r="CS445" s="43"/>
      <c r="CT445" s="43"/>
      <c r="CU445" s="1"/>
      <c r="CV445" s="1"/>
      <c r="CW445" s="1"/>
      <c r="CX445" s="1"/>
      <c r="CY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</row>
    <row r="446" spans="1:117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V446" s="7"/>
      <c r="AW446" s="1"/>
      <c r="AX446" s="1"/>
      <c r="AY446" s="1"/>
      <c r="AZ446" s="1"/>
      <c r="BA446" s="7"/>
      <c r="BB446" s="7"/>
      <c r="BC446" s="7"/>
      <c r="BD446" s="7"/>
      <c r="BE446" s="7"/>
      <c r="BF446" s="1"/>
      <c r="BG446" s="1"/>
      <c r="BH446" s="1"/>
      <c r="BI446" s="1"/>
      <c r="BJ446" s="1"/>
      <c r="BK446" s="1"/>
      <c r="BL446" s="1"/>
      <c r="BM446" s="43"/>
      <c r="BN446" s="43"/>
      <c r="BO446" s="43"/>
      <c r="BP446" s="43"/>
      <c r="BQ446" s="43"/>
      <c r="BR446" s="43"/>
      <c r="BS446" s="43"/>
      <c r="BT446" s="43"/>
      <c r="BU446" s="1"/>
      <c r="BV446" s="1"/>
      <c r="BW446" s="43"/>
      <c r="BX446" s="43"/>
      <c r="BY446" s="43"/>
      <c r="BZ446" s="43"/>
      <c r="CA446" s="43"/>
      <c r="CB446" s="43"/>
      <c r="CC446" s="43"/>
      <c r="CD446" s="43"/>
      <c r="CE446" s="43"/>
      <c r="CF446" s="43"/>
      <c r="CG446" s="43"/>
      <c r="CH446" s="43"/>
      <c r="CI446" s="43"/>
      <c r="CJ446" s="43"/>
      <c r="CK446" s="43"/>
      <c r="CL446" s="43"/>
      <c r="CM446" s="43"/>
      <c r="CN446" s="43"/>
      <c r="CO446" s="43"/>
      <c r="CP446" s="43"/>
      <c r="CQ446" s="43"/>
      <c r="CR446" s="43"/>
      <c r="CS446" s="43"/>
      <c r="CT446" s="43"/>
      <c r="CU446" s="1"/>
      <c r="CV446" s="1"/>
      <c r="CW446" s="1"/>
      <c r="CX446" s="1"/>
      <c r="CY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</row>
    <row r="447" spans="1:117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V447" s="7"/>
      <c r="AW447" s="1"/>
      <c r="AX447" s="1"/>
      <c r="AY447" s="1"/>
      <c r="AZ447" s="1"/>
      <c r="BA447" s="7"/>
      <c r="BB447" s="7"/>
      <c r="BC447" s="7"/>
      <c r="BD447" s="7"/>
      <c r="BE447" s="7"/>
      <c r="BF447" s="1"/>
      <c r="BG447" s="1"/>
      <c r="BH447" s="1"/>
      <c r="BI447" s="1"/>
      <c r="BJ447" s="1"/>
      <c r="BK447" s="1"/>
      <c r="BL447" s="1"/>
      <c r="BM447" s="43"/>
      <c r="BN447" s="43"/>
      <c r="BO447" s="43"/>
      <c r="BP447" s="43"/>
      <c r="BQ447" s="43"/>
      <c r="BR447" s="43"/>
      <c r="BS447" s="43"/>
      <c r="BT447" s="43"/>
      <c r="BU447" s="1"/>
      <c r="BV447" s="1"/>
      <c r="BW447" s="43"/>
      <c r="BX447" s="43"/>
      <c r="BY447" s="43"/>
      <c r="BZ447" s="43"/>
      <c r="CA447" s="43"/>
      <c r="CB447" s="43"/>
      <c r="CC447" s="43"/>
      <c r="CD447" s="43"/>
      <c r="CE447" s="43"/>
      <c r="CF447" s="43"/>
      <c r="CG447" s="43"/>
      <c r="CH447" s="43"/>
      <c r="CI447" s="43"/>
      <c r="CJ447" s="43"/>
      <c r="CK447" s="43"/>
      <c r="CL447" s="43"/>
      <c r="CM447" s="43"/>
      <c r="CN447" s="43"/>
      <c r="CO447" s="43"/>
      <c r="CP447" s="43"/>
      <c r="CQ447" s="43"/>
      <c r="CR447" s="43"/>
      <c r="CS447" s="43"/>
      <c r="CT447" s="43"/>
      <c r="CU447" s="1"/>
      <c r="CV447" s="1"/>
      <c r="CW447" s="1"/>
      <c r="CX447" s="1"/>
      <c r="CY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</row>
    <row r="448" spans="1:117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V448" s="7"/>
      <c r="AW448" s="1"/>
      <c r="AX448" s="1"/>
      <c r="AY448" s="1"/>
      <c r="AZ448" s="1"/>
      <c r="BA448" s="7"/>
      <c r="BB448" s="7"/>
      <c r="BC448" s="7"/>
      <c r="BD448" s="7"/>
      <c r="BE448" s="7"/>
      <c r="BF448" s="1"/>
      <c r="BG448" s="1"/>
      <c r="BH448" s="1"/>
      <c r="BI448" s="1"/>
      <c r="BJ448" s="1"/>
      <c r="BK448" s="1"/>
      <c r="BL448" s="1"/>
      <c r="BM448" s="43"/>
      <c r="BN448" s="43"/>
      <c r="BO448" s="43"/>
      <c r="BP448" s="43"/>
      <c r="BQ448" s="43"/>
      <c r="BR448" s="43"/>
      <c r="BS448" s="43"/>
      <c r="BT448" s="43"/>
      <c r="BU448" s="1"/>
      <c r="BV448" s="1"/>
      <c r="BW448" s="43"/>
      <c r="BX448" s="43"/>
      <c r="BY448" s="43"/>
      <c r="BZ448" s="43"/>
      <c r="CA448" s="43"/>
      <c r="CB448" s="43"/>
      <c r="CC448" s="43"/>
      <c r="CD448" s="43"/>
      <c r="CE448" s="43"/>
      <c r="CF448" s="43"/>
      <c r="CG448" s="43"/>
      <c r="CH448" s="43"/>
      <c r="CI448" s="43"/>
      <c r="CJ448" s="43"/>
      <c r="CK448" s="43"/>
      <c r="CL448" s="43"/>
      <c r="CM448" s="43"/>
      <c r="CN448" s="43"/>
      <c r="CO448" s="43"/>
      <c r="CP448" s="43"/>
      <c r="CQ448" s="43"/>
      <c r="CR448" s="43"/>
      <c r="CS448" s="43"/>
      <c r="CT448" s="43"/>
      <c r="CU448" s="1"/>
      <c r="CV448" s="1"/>
      <c r="CW448" s="1"/>
      <c r="CX448" s="1"/>
      <c r="CY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</row>
    <row r="449" spans="1:117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V449" s="7"/>
      <c r="AW449" s="1"/>
      <c r="AX449" s="1"/>
      <c r="AY449" s="1"/>
      <c r="AZ449" s="1"/>
      <c r="BA449" s="7"/>
      <c r="BB449" s="7"/>
      <c r="BC449" s="7"/>
      <c r="BD449" s="7"/>
      <c r="BE449" s="7"/>
      <c r="BF449" s="1"/>
      <c r="BG449" s="1"/>
      <c r="BH449" s="1"/>
      <c r="BI449" s="1"/>
      <c r="BJ449" s="1"/>
      <c r="BK449" s="1"/>
      <c r="BL449" s="1"/>
      <c r="BM449" s="43"/>
      <c r="BN449" s="43"/>
      <c r="BO449" s="43"/>
      <c r="BP449" s="43"/>
      <c r="BQ449" s="43"/>
      <c r="BR449" s="43"/>
      <c r="BS449" s="43"/>
      <c r="BT449" s="43"/>
      <c r="BU449" s="1"/>
      <c r="BV449" s="1"/>
      <c r="BW449" s="43"/>
      <c r="BX449" s="43"/>
      <c r="BY449" s="43"/>
      <c r="BZ449" s="43"/>
      <c r="CA449" s="43"/>
      <c r="CB449" s="43"/>
      <c r="CC449" s="43"/>
      <c r="CD449" s="43"/>
      <c r="CE449" s="43"/>
      <c r="CF449" s="43"/>
      <c r="CG449" s="43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1"/>
      <c r="CV449" s="1"/>
      <c r="CW449" s="1"/>
      <c r="CX449" s="1"/>
      <c r="CY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</row>
    <row r="450" spans="1:117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V450" s="7"/>
      <c r="AW450" s="1"/>
      <c r="AX450" s="1"/>
      <c r="AY450" s="1"/>
      <c r="AZ450" s="1"/>
      <c r="BA450" s="7"/>
      <c r="BB450" s="7"/>
      <c r="BC450" s="7"/>
      <c r="BD450" s="7"/>
      <c r="BE450" s="7"/>
      <c r="BF450" s="1"/>
      <c r="BG450" s="1"/>
      <c r="BH450" s="1"/>
      <c r="BI450" s="1"/>
      <c r="BJ450" s="1"/>
      <c r="BK450" s="1"/>
      <c r="BL450" s="1"/>
      <c r="BM450" s="43"/>
      <c r="BN450" s="43"/>
      <c r="BO450" s="43"/>
      <c r="BP450" s="43"/>
      <c r="BQ450" s="43"/>
      <c r="BR450" s="43"/>
      <c r="BS450" s="43"/>
      <c r="BT450" s="43"/>
      <c r="BU450" s="1"/>
      <c r="BV450" s="1"/>
      <c r="BW450" s="43"/>
      <c r="BX450" s="43"/>
      <c r="BY450" s="43"/>
      <c r="BZ450" s="43"/>
      <c r="CA450" s="43"/>
      <c r="CB450" s="43"/>
      <c r="CC450" s="43"/>
      <c r="CD450" s="43"/>
      <c r="CE450" s="43"/>
      <c r="CF450" s="43"/>
      <c r="CG450" s="43"/>
      <c r="CH450" s="43"/>
      <c r="CI450" s="43"/>
      <c r="CJ450" s="43"/>
      <c r="CK450" s="43"/>
      <c r="CL450" s="43"/>
      <c r="CM450" s="43"/>
      <c r="CN450" s="43"/>
      <c r="CO450" s="43"/>
      <c r="CP450" s="43"/>
      <c r="CQ450" s="43"/>
      <c r="CR450" s="43"/>
      <c r="CS450" s="43"/>
      <c r="CT450" s="43"/>
      <c r="CU450" s="1"/>
      <c r="CV450" s="1"/>
      <c r="CW450" s="1"/>
      <c r="CX450" s="1"/>
      <c r="CY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</row>
    <row r="451" spans="1:117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V451" s="7"/>
      <c r="AW451" s="1"/>
      <c r="AX451" s="1"/>
      <c r="AY451" s="1"/>
      <c r="AZ451" s="1"/>
      <c r="BA451" s="7"/>
      <c r="BB451" s="7"/>
      <c r="BC451" s="7"/>
      <c r="BD451" s="7"/>
      <c r="BE451" s="7"/>
      <c r="BF451" s="1"/>
      <c r="BG451" s="1"/>
      <c r="BH451" s="1"/>
      <c r="BI451" s="1"/>
      <c r="BJ451" s="1"/>
      <c r="BK451" s="1"/>
      <c r="BL451" s="1"/>
      <c r="BM451" s="43"/>
      <c r="BN451" s="43"/>
      <c r="BO451" s="43"/>
      <c r="BP451" s="43"/>
      <c r="BQ451" s="43"/>
      <c r="BR451" s="43"/>
      <c r="BS451" s="43"/>
      <c r="BT451" s="43"/>
      <c r="BU451" s="1"/>
      <c r="BV451" s="1"/>
      <c r="BW451" s="43"/>
      <c r="BX451" s="43"/>
      <c r="BY451" s="43"/>
      <c r="BZ451" s="43"/>
      <c r="CA451" s="43"/>
      <c r="CB451" s="43"/>
      <c r="CC451" s="43"/>
      <c r="CD451" s="43"/>
      <c r="CE451" s="43"/>
      <c r="CF451" s="43"/>
      <c r="CG451" s="43"/>
      <c r="CH451" s="43"/>
      <c r="CI451" s="43"/>
      <c r="CJ451" s="43"/>
      <c r="CK451" s="43"/>
      <c r="CL451" s="43"/>
      <c r="CM451" s="43"/>
      <c r="CN451" s="43"/>
      <c r="CO451" s="43"/>
      <c r="CP451" s="43"/>
      <c r="CQ451" s="43"/>
      <c r="CR451" s="43"/>
      <c r="CS451" s="43"/>
      <c r="CT451" s="43"/>
      <c r="CU451" s="1"/>
      <c r="CV451" s="1"/>
      <c r="CW451" s="1"/>
      <c r="CX451" s="1"/>
      <c r="CY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</row>
    <row r="452" spans="1:117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V452" s="7"/>
      <c r="AW452" s="1"/>
      <c r="AX452" s="1"/>
      <c r="AY452" s="1"/>
      <c r="AZ452" s="1"/>
      <c r="BA452" s="7"/>
      <c r="BB452" s="7"/>
      <c r="BC452" s="7"/>
      <c r="BD452" s="7"/>
      <c r="BE452" s="7"/>
      <c r="BF452" s="1"/>
      <c r="BG452" s="1"/>
      <c r="BH452" s="1"/>
      <c r="BI452" s="1"/>
      <c r="BJ452" s="1"/>
      <c r="BK452" s="1"/>
      <c r="BL452" s="1"/>
      <c r="BM452" s="43"/>
      <c r="BN452" s="43"/>
      <c r="BO452" s="43"/>
      <c r="BP452" s="43"/>
      <c r="BQ452" s="43"/>
      <c r="BR452" s="43"/>
      <c r="BS452" s="43"/>
      <c r="BT452" s="43"/>
      <c r="BU452" s="1"/>
      <c r="BV452" s="1"/>
      <c r="BW452" s="43"/>
      <c r="BX452" s="43"/>
      <c r="BY452" s="43"/>
      <c r="BZ452" s="43"/>
      <c r="CA452" s="43"/>
      <c r="CB452" s="43"/>
      <c r="CC452" s="43"/>
      <c r="CD452" s="43"/>
      <c r="CE452" s="43"/>
      <c r="CF452" s="43"/>
      <c r="CG452" s="43"/>
      <c r="CH452" s="43"/>
      <c r="CI452" s="43"/>
      <c r="CJ452" s="43"/>
      <c r="CK452" s="43"/>
      <c r="CL452" s="43"/>
      <c r="CM452" s="43"/>
      <c r="CN452" s="43"/>
      <c r="CO452" s="43"/>
      <c r="CP452" s="43"/>
      <c r="CQ452" s="43"/>
      <c r="CR452" s="43"/>
      <c r="CS452" s="43"/>
      <c r="CT452" s="43"/>
      <c r="CU452" s="1"/>
      <c r="CV452" s="1"/>
      <c r="CW452" s="1"/>
      <c r="CX452" s="1"/>
      <c r="CY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</row>
    <row r="453" spans="1:117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V453" s="7"/>
      <c r="AW453" s="1"/>
      <c r="AX453" s="1"/>
      <c r="AY453" s="1"/>
      <c r="AZ453" s="1"/>
      <c r="BA453" s="7"/>
      <c r="BB453" s="7"/>
      <c r="BC453" s="7"/>
      <c r="BD453" s="7"/>
      <c r="BE453" s="7"/>
      <c r="BF453" s="1"/>
      <c r="BG453" s="1"/>
      <c r="BH453" s="1"/>
      <c r="BI453" s="1"/>
      <c r="BJ453" s="1"/>
      <c r="BK453" s="1"/>
      <c r="BL453" s="1"/>
      <c r="BM453" s="43"/>
      <c r="BN453" s="43"/>
      <c r="BO453" s="43"/>
      <c r="BP453" s="43"/>
      <c r="BQ453" s="43"/>
      <c r="BR453" s="43"/>
      <c r="BS453" s="43"/>
      <c r="BT453" s="43"/>
      <c r="BU453" s="1"/>
      <c r="BV453" s="1"/>
      <c r="BW453" s="43"/>
      <c r="BX453" s="43"/>
      <c r="BY453" s="43"/>
      <c r="BZ453" s="43"/>
      <c r="CA453" s="43"/>
      <c r="CB453" s="43"/>
      <c r="CC453" s="43"/>
      <c r="CD453" s="43"/>
      <c r="CE453" s="43"/>
      <c r="CF453" s="43"/>
      <c r="CG453" s="43"/>
      <c r="CH453" s="43"/>
      <c r="CI453" s="43"/>
      <c r="CJ453" s="43"/>
      <c r="CK453" s="43"/>
      <c r="CL453" s="43"/>
      <c r="CM453" s="43"/>
      <c r="CN453" s="43"/>
      <c r="CO453" s="43"/>
      <c r="CP453" s="43"/>
      <c r="CQ453" s="43"/>
      <c r="CR453" s="43"/>
      <c r="CS453" s="43"/>
      <c r="CT453" s="43"/>
      <c r="CU453" s="1"/>
      <c r="CV453" s="1"/>
      <c r="CW453" s="1"/>
      <c r="CX453" s="1"/>
      <c r="CY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</row>
    <row r="454" spans="1:117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V454" s="7"/>
      <c r="AW454" s="1"/>
      <c r="AX454" s="1"/>
      <c r="AY454" s="1"/>
      <c r="AZ454" s="1"/>
      <c r="BA454" s="7"/>
      <c r="BB454" s="7"/>
      <c r="BC454" s="7"/>
      <c r="BD454" s="7"/>
      <c r="BE454" s="7"/>
      <c r="BF454" s="1"/>
      <c r="BG454" s="1"/>
      <c r="BH454" s="1"/>
      <c r="BI454" s="1"/>
      <c r="BJ454" s="1"/>
      <c r="BK454" s="1"/>
      <c r="BL454" s="1"/>
      <c r="BM454" s="43"/>
      <c r="BN454" s="43"/>
      <c r="BO454" s="43"/>
      <c r="BP454" s="43"/>
      <c r="BQ454" s="43"/>
      <c r="BR454" s="43"/>
      <c r="BS454" s="43"/>
      <c r="BT454" s="43"/>
      <c r="BU454" s="1"/>
      <c r="BV454" s="1"/>
      <c r="BW454" s="43"/>
      <c r="BX454" s="43"/>
      <c r="BY454" s="43"/>
      <c r="BZ454" s="43"/>
      <c r="CA454" s="43"/>
      <c r="CB454" s="43"/>
      <c r="CC454" s="43"/>
      <c r="CD454" s="43"/>
      <c r="CE454" s="43"/>
      <c r="CF454" s="43"/>
      <c r="CG454" s="43"/>
      <c r="CH454" s="43"/>
      <c r="CI454" s="43"/>
      <c r="CJ454" s="43"/>
      <c r="CK454" s="43"/>
      <c r="CL454" s="43"/>
      <c r="CM454" s="43"/>
      <c r="CN454" s="43"/>
      <c r="CO454" s="43"/>
      <c r="CP454" s="43"/>
      <c r="CQ454" s="43"/>
      <c r="CR454" s="43"/>
      <c r="CS454" s="43"/>
      <c r="CT454" s="43"/>
      <c r="CU454" s="1"/>
      <c r="CV454" s="1"/>
      <c r="CW454" s="1"/>
      <c r="CX454" s="1"/>
      <c r="CY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</row>
    <row r="455" spans="1:117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V455" s="7"/>
      <c r="AW455" s="1"/>
      <c r="AX455" s="1"/>
      <c r="AY455" s="1"/>
      <c r="AZ455" s="1"/>
      <c r="BA455" s="7"/>
      <c r="BB455" s="7"/>
      <c r="BC455" s="7"/>
      <c r="BD455" s="7"/>
      <c r="BE455" s="7"/>
      <c r="BF455" s="1"/>
      <c r="BG455" s="1"/>
      <c r="BH455" s="1"/>
      <c r="BI455" s="1"/>
      <c r="BJ455" s="1"/>
      <c r="BK455" s="1"/>
      <c r="BL455" s="1"/>
      <c r="BM455" s="43"/>
      <c r="BN455" s="43"/>
      <c r="BO455" s="43"/>
      <c r="BP455" s="43"/>
      <c r="BQ455" s="43"/>
      <c r="BR455" s="43"/>
      <c r="BS455" s="43"/>
      <c r="BT455" s="43"/>
      <c r="BU455" s="1"/>
      <c r="BV455" s="1"/>
      <c r="BW455" s="43"/>
      <c r="BX455" s="43"/>
      <c r="BY455" s="43"/>
      <c r="BZ455" s="43"/>
      <c r="CA455" s="43"/>
      <c r="CB455" s="43"/>
      <c r="CC455" s="43"/>
      <c r="CD455" s="43"/>
      <c r="CE455" s="43"/>
      <c r="CF455" s="43"/>
      <c r="CG455" s="43"/>
      <c r="CH455" s="43"/>
      <c r="CI455" s="43"/>
      <c r="CJ455" s="43"/>
      <c r="CK455" s="43"/>
      <c r="CL455" s="43"/>
      <c r="CM455" s="43"/>
      <c r="CN455" s="43"/>
      <c r="CO455" s="43"/>
      <c r="CP455" s="43"/>
      <c r="CQ455" s="43"/>
      <c r="CR455" s="43"/>
      <c r="CS455" s="43"/>
      <c r="CT455" s="43"/>
      <c r="CU455" s="1"/>
      <c r="CV455" s="1"/>
      <c r="CW455" s="1"/>
      <c r="CX455" s="1"/>
      <c r="CY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</row>
    <row r="456" spans="1:117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V456" s="7"/>
      <c r="AW456" s="1"/>
      <c r="AX456" s="1"/>
      <c r="AY456" s="1"/>
      <c r="AZ456" s="1"/>
      <c r="BA456" s="7"/>
      <c r="BB456" s="7"/>
      <c r="BC456" s="7"/>
      <c r="BD456" s="7"/>
      <c r="BE456" s="7"/>
      <c r="BF456" s="1"/>
      <c r="BG456" s="1"/>
      <c r="BH456" s="1"/>
      <c r="BI456" s="1"/>
      <c r="BJ456" s="1"/>
      <c r="BK456" s="1"/>
      <c r="BL456" s="1"/>
      <c r="BM456" s="43"/>
      <c r="BN456" s="43"/>
      <c r="BO456" s="43"/>
      <c r="BP456" s="43"/>
      <c r="BQ456" s="43"/>
      <c r="BR456" s="43"/>
      <c r="BS456" s="43"/>
      <c r="BT456" s="43"/>
      <c r="BU456" s="1"/>
      <c r="BV456" s="1"/>
      <c r="BW456" s="43"/>
      <c r="BX456" s="43"/>
      <c r="BY456" s="43"/>
      <c r="BZ456" s="43"/>
      <c r="CA456" s="43"/>
      <c r="CB456" s="43"/>
      <c r="CC456" s="43"/>
      <c r="CD456" s="43"/>
      <c r="CE456" s="43"/>
      <c r="CF456" s="43"/>
      <c r="CG456" s="43"/>
      <c r="CH456" s="43"/>
      <c r="CI456" s="43"/>
      <c r="CJ456" s="43"/>
      <c r="CK456" s="43"/>
      <c r="CL456" s="43"/>
      <c r="CM456" s="43"/>
      <c r="CN456" s="43"/>
      <c r="CO456" s="43"/>
      <c r="CP456" s="43"/>
      <c r="CQ456" s="43"/>
      <c r="CR456" s="43"/>
      <c r="CS456" s="43"/>
      <c r="CT456" s="43"/>
      <c r="CU456" s="1"/>
      <c r="CV456" s="1"/>
      <c r="CW456" s="1"/>
      <c r="CX456" s="1"/>
      <c r="CY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</row>
    <row r="457" spans="1:117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V457" s="7"/>
      <c r="AW457" s="1"/>
      <c r="AX457" s="1"/>
      <c r="AY457" s="1"/>
      <c r="AZ457" s="1"/>
      <c r="BA457" s="7"/>
      <c r="BB457" s="7"/>
      <c r="BC457" s="7"/>
      <c r="BD457" s="7"/>
      <c r="BE457" s="7"/>
      <c r="BF457" s="1"/>
      <c r="BG457" s="1"/>
      <c r="BH457" s="1"/>
      <c r="BI457" s="1"/>
      <c r="BJ457" s="1"/>
      <c r="BK457" s="1"/>
      <c r="BL457" s="1"/>
      <c r="BM457" s="43"/>
      <c r="BN457" s="43"/>
      <c r="BO457" s="43"/>
      <c r="BP457" s="43"/>
      <c r="BQ457" s="43"/>
      <c r="BR457" s="43"/>
      <c r="BS457" s="43"/>
      <c r="BT457" s="43"/>
      <c r="BU457" s="1"/>
      <c r="BV457" s="1"/>
      <c r="BW457" s="43"/>
      <c r="BX457" s="43"/>
      <c r="BY457" s="43"/>
      <c r="BZ457" s="43"/>
      <c r="CA457" s="43"/>
      <c r="CB457" s="43"/>
      <c r="CC457" s="43"/>
      <c r="CD457" s="43"/>
      <c r="CE457" s="43"/>
      <c r="CF457" s="43"/>
      <c r="CG457" s="43"/>
      <c r="CH457" s="43"/>
      <c r="CI457" s="43"/>
      <c r="CJ457" s="43"/>
      <c r="CK457" s="43"/>
      <c r="CL457" s="43"/>
      <c r="CM457" s="43"/>
      <c r="CN457" s="43"/>
      <c r="CO457" s="43"/>
      <c r="CP457" s="43"/>
      <c r="CQ457" s="43"/>
      <c r="CR457" s="43"/>
      <c r="CS457" s="43"/>
      <c r="CT457" s="43"/>
      <c r="CU457" s="1"/>
      <c r="CV457" s="1"/>
      <c r="CW457" s="1"/>
      <c r="CX457" s="1"/>
      <c r="CY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</row>
    <row r="458" spans="1:117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V458" s="7"/>
      <c r="AW458" s="1"/>
      <c r="AX458" s="1"/>
      <c r="AY458" s="1"/>
      <c r="AZ458" s="1"/>
      <c r="BA458" s="7"/>
      <c r="BB458" s="7"/>
      <c r="BC458" s="7"/>
      <c r="BD458" s="7"/>
      <c r="BE458" s="7"/>
      <c r="BF458" s="1"/>
      <c r="BG458" s="1"/>
      <c r="BH458" s="1"/>
      <c r="BI458" s="1"/>
      <c r="BJ458" s="1"/>
      <c r="BK458" s="1"/>
      <c r="BL458" s="1"/>
      <c r="BM458" s="43"/>
      <c r="BN458" s="43"/>
      <c r="BO458" s="43"/>
      <c r="BP458" s="43"/>
      <c r="BQ458" s="43"/>
      <c r="BR458" s="43"/>
      <c r="BS458" s="43"/>
      <c r="BT458" s="43"/>
      <c r="BU458" s="1"/>
      <c r="BV458" s="1"/>
      <c r="BW458" s="43"/>
      <c r="BX458" s="43"/>
      <c r="BY458" s="43"/>
      <c r="BZ458" s="43"/>
      <c r="CA458" s="43"/>
      <c r="CB458" s="43"/>
      <c r="CC458" s="43"/>
      <c r="CD458" s="43"/>
      <c r="CE458" s="43"/>
      <c r="CF458" s="43"/>
      <c r="CG458" s="43"/>
      <c r="CH458" s="43"/>
      <c r="CI458" s="43"/>
      <c r="CJ458" s="43"/>
      <c r="CK458" s="43"/>
      <c r="CL458" s="43"/>
      <c r="CM458" s="43"/>
      <c r="CN458" s="43"/>
      <c r="CO458" s="43"/>
      <c r="CP458" s="43"/>
      <c r="CQ458" s="43"/>
      <c r="CR458" s="43"/>
      <c r="CS458" s="43"/>
      <c r="CT458" s="43"/>
      <c r="CU458" s="1"/>
      <c r="CV458" s="1"/>
      <c r="CW458" s="1"/>
      <c r="CX458" s="1"/>
      <c r="CY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</row>
    <row r="459" spans="1:117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V459" s="7"/>
      <c r="AW459" s="1"/>
      <c r="AX459" s="1"/>
      <c r="AY459" s="1"/>
      <c r="AZ459" s="1"/>
      <c r="BA459" s="7"/>
      <c r="BB459" s="7"/>
      <c r="BC459" s="7"/>
      <c r="BD459" s="7"/>
      <c r="BE459" s="7"/>
      <c r="BF459" s="1"/>
      <c r="BG459" s="1"/>
      <c r="BH459" s="1"/>
      <c r="BI459" s="1"/>
      <c r="BJ459" s="1"/>
      <c r="BK459" s="1"/>
      <c r="BL459" s="1"/>
      <c r="BM459" s="43"/>
      <c r="BN459" s="43"/>
      <c r="BO459" s="43"/>
      <c r="BP459" s="43"/>
      <c r="BQ459" s="43"/>
      <c r="BR459" s="43"/>
      <c r="BS459" s="43"/>
      <c r="BT459" s="43"/>
      <c r="BU459" s="1"/>
      <c r="BV459" s="1"/>
      <c r="BW459" s="43"/>
      <c r="BX459" s="43"/>
      <c r="BY459" s="43"/>
      <c r="BZ459" s="43"/>
      <c r="CA459" s="43"/>
      <c r="CB459" s="43"/>
      <c r="CC459" s="43"/>
      <c r="CD459" s="43"/>
      <c r="CE459" s="43"/>
      <c r="CF459" s="43"/>
      <c r="CG459" s="43"/>
      <c r="CH459" s="43"/>
      <c r="CI459" s="43"/>
      <c r="CJ459" s="43"/>
      <c r="CK459" s="43"/>
      <c r="CL459" s="43"/>
      <c r="CM459" s="43"/>
      <c r="CN459" s="43"/>
      <c r="CO459" s="43"/>
      <c r="CP459" s="43"/>
      <c r="CQ459" s="43"/>
      <c r="CR459" s="43"/>
      <c r="CS459" s="43"/>
      <c r="CT459" s="43"/>
      <c r="CU459" s="1"/>
      <c r="CV459" s="1"/>
      <c r="CW459" s="1"/>
      <c r="CX459" s="1"/>
      <c r="CY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</row>
    <row r="460" spans="1:117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V460" s="7"/>
      <c r="AW460" s="1"/>
      <c r="AX460" s="1"/>
      <c r="AY460" s="1"/>
      <c r="AZ460" s="1"/>
      <c r="BA460" s="7"/>
      <c r="BB460" s="7"/>
      <c r="BC460" s="7"/>
      <c r="BD460" s="7"/>
      <c r="BE460" s="7"/>
      <c r="BF460" s="1"/>
      <c r="BG460" s="1"/>
      <c r="BH460" s="1"/>
      <c r="BI460" s="1"/>
      <c r="BJ460" s="1"/>
      <c r="BK460" s="1"/>
      <c r="BL460" s="1"/>
      <c r="BM460" s="43"/>
      <c r="BN460" s="43"/>
      <c r="BO460" s="43"/>
      <c r="BP460" s="43"/>
      <c r="BQ460" s="43"/>
      <c r="BR460" s="43"/>
      <c r="BS460" s="43"/>
      <c r="BT460" s="43"/>
      <c r="BU460" s="1"/>
      <c r="BV460" s="1"/>
      <c r="BW460" s="43"/>
      <c r="BX460" s="43"/>
      <c r="BY460" s="43"/>
      <c r="BZ460" s="43"/>
      <c r="CA460" s="43"/>
      <c r="CB460" s="43"/>
      <c r="CC460" s="43"/>
      <c r="CD460" s="43"/>
      <c r="CE460" s="43"/>
      <c r="CF460" s="43"/>
      <c r="CG460" s="43"/>
      <c r="CH460" s="43"/>
      <c r="CI460" s="43"/>
      <c r="CJ460" s="43"/>
      <c r="CK460" s="43"/>
      <c r="CL460" s="43"/>
      <c r="CM460" s="43"/>
      <c r="CN460" s="43"/>
      <c r="CO460" s="43"/>
      <c r="CP460" s="43"/>
      <c r="CQ460" s="43"/>
      <c r="CR460" s="43"/>
      <c r="CS460" s="43"/>
      <c r="CT460" s="43"/>
      <c r="CU460" s="1"/>
      <c r="CV460" s="1"/>
      <c r="CW460" s="1"/>
      <c r="CX460" s="1"/>
      <c r="CY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</row>
    <row r="461" spans="1:117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V461" s="7"/>
      <c r="AW461" s="1"/>
      <c r="AX461" s="1"/>
      <c r="AY461" s="1"/>
      <c r="AZ461" s="1"/>
      <c r="BA461" s="7"/>
      <c r="BB461" s="7"/>
      <c r="BC461" s="7"/>
      <c r="BD461" s="7"/>
      <c r="BE461" s="7"/>
      <c r="BF461" s="1"/>
      <c r="BG461" s="1"/>
      <c r="BH461" s="1"/>
      <c r="BI461" s="1"/>
      <c r="BJ461" s="1"/>
      <c r="BK461" s="1"/>
      <c r="BL461" s="1"/>
      <c r="BM461" s="43"/>
      <c r="BN461" s="43"/>
      <c r="BO461" s="43"/>
      <c r="BP461" s="43"/>
      <c r="BQ461" s="43"/>
      <c r="BR461" s="43"/>
      <c r="BS461" s="43"/>
      <c r="BT461" s="43"/>
      <c r="BU461" s="1"/>
      <c r="BV461" s="1"/>
      <c r="BW461" s="43"/>
      <c r="BX461" s="43"/>
      <c r="BY461" s="43"/>
      <c r="BZ461" s="43"/>
      <c r="CA461" s="43"/>
      <c r="CB461" s="43"/>
      <c r="CC461" s="43"/>
      <c r="CD461" s="43"/>
      <c r="CE461" s="43"/>
      <c r="CF461" s="43"/>
      <c r="CG461" s="43"/>
      <c r="CH461" s="43"/>
      <c r="CI461" s="43"/>
      <c r="CJ461" s="43"/>
      <c r="CK461" s="43"/>
      <c r="CL461" s="43"/>
      <c r="CM461" s="43"/>
      <c r="CN461" s="43"/>
      <c r="CO461" s="43"/>
      <c r="CP461" s="43"/>
      <c r="CQ461" s="43"/>
      <c r="CR461" s="43"/>
      <c r="CS461" s="43"/>
      <c r="CT461" s="43"/>
      <c r="CU461" s="1"/>
      <c r="CV461" s="1"/>
      <c r="CW461" s="1"/>
      <c r="CX461" s="1"/>
      <c r="CY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</row>
    <row r="462" spans="1:117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V462" s="7"/>
      <c r="AW462" s="1"/>
      <c r="AX462" s="1"/>
      <c r="AY462" s="1"/>
      <c r="AZ462" s="1"/>
      <c r="BA462" s="7"/>
      <c r="BB462" s="7"/>
      <c r="BC462" s="7"/>
      <c r="BD462" s="7"/>
      <c r="BE462" s="7"/>
      <c r="BF462" s="1"/>
      <c r="BG462" s="1"/>
      <c r="BH462" s="1"/>
      <c r="BI462" s="1"/>
      <c r="BJ462" s="1"/>
      <c r="BK462" s="1"/>
      <c r="BL462" s="1"/>
      <c r="BM462" s="43"/>
      <c r="BN462" s="43"/>
      <c r="BO462" s="43"/>
      <c r="BP462" s="43"/>
      <c r="BQ462" s="43"/>
      <c r="BR462" s="43"/>
      <c r="BS462" s="43"/>
      <c r="BT462" s="43"/>
      <c r="BU462" s="1"/>
      <c r="BV462" s="1"/>
      <c r="BW462" s="43"/>
      <c r="BX462" s="43"/>
      <c r="BY462" s="43"/>
      <c r="BZ462" s="43"/>
      <c r="CA462" s="43"/>
      <c r="CB462" s="43"/>
      <c r="CC462" s="43"/>
      <c r="CD462" s="43"/>
      <c r="CE462" s="43"/>
      <c r="CF462" s="43"/>
      <c r="CG462" s="43"/>
      <c r="CH462" s="43"/>
      <c r="CI462" s="43"/>
      <c r="CJ462" s="43"/>
      <c r="CK462" s="43"/>
      <c r="CL462" s="43"/>
      <c r="CM462" s="43"/>
      <c r="CN462" s="43"/>
      <c r="CO462" s="43"/>
      <c r="CP462" s="43"/>
      <c r="CQ462" s="43"/>
      <c r="CR462" s="43"/>
      <c r="CS462" s="43"/>
      <c r="CT462" s="43"/>
      <c r="CU462" s="1"/>
      <c r="CV462" s="1"/>
      <c r="CW462" s="1"/>
      <c r="CX462" s="1"/>
      <c r="CY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</row>
    <row r="463" spans="1:117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V463" s="7"/>
      <c r="AW463" s="1"/>
      <c r="AX463" s="1"/>
      <c r="AY463" s="1"/>
      <c r="AZ463" s="1"/>
      <c r="BA463" s="7"/>
      <c r="BB463" s="7"/>
      <c r="BC463" s="7"/>
      <c r="BD463" s="7"/>
      <c r="BE463" s="7"/>
      <c r="BF463" s="1"/>
      <c r="BG463" s="1"/>
      <c r="BH463" s="1"/>
      <c r="BI463" s="1"/>
      <c r="BJ463" s="1"/>
      <c r="BK463" s="1"/>
      <c r="BL463" s="1"/>
      <c r="BM463" s="43"/>
      <c r="BN463" s="43"/>
      <c r="BO463" s="43"/>
      <c r="BP463" s="43"/>
      <c r="BQ463" s="43"/>
      <c r="BR463" s="43"/>
      <c r="BS463" s="43"/>
      <c r="BT463" s="43"/>
      <c r="BU463" s="1"/>
      <c r="BV463" s="1"/>
      <c r="BW463" s="43"/>
      <c r="BX463" s="43"/>
      <c r="BY463" s="43"/>
      <c r="BZ463" s="43"/>
      <c r="CA463" s="43"/>
      <c r="CB463" s="43"/>
      <c r="CC463" s="43"/>
      <c r="CD463" s="43"/>
      <c r="CE463" s="43"/>
      <c r="CF463" s="43"/>
      <c r="CG463" s="43"/>
      <c r="CH463" s="43"/>
      <c r="CI463" s="43"/>
      <c r="CJ463" s="43"/>
      <c r="CK463" s="43"/>
      <c r="CL463" s="43"/>
      <c r="CM463" s="43"/>
      <c r="CN463" s="43"/>
      <c r="CO463" s="43"/>
      <c r="CP463" s="43"/>
      <c r="CQ463" s="43"/>
      <c r="CR463" s="43"/>
      <c r="CS463" s="43"/>
      <c r="CT463" s="43"/>
      <c r="CU463" s="1"/>
      <c r="CV463" s="1"/>
      <c r="CW463" s="1"/>
      <c r="CX463" s="1"/>
      <c r="CY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</row>
    <row r="464" spans="1:117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V464" s="7"/>
      <c r="AW464" s="1"/>
      <c r="AX464" s="1"/>
      <c r="AY464" s="1"/>
      <c r="AZ464" s="1"/>
      <c r="BA464" s="7"/>
      <c r="BB464" s="7"/>
      <c r="BC464" s="7"/>
      <c r="BD464" s="7"/>
      <c r="BE464" s="7"/>
      <c r="BF464" s="1"/>
      <c r="BG464" s="1"/>
      <c r="BH464" s="1"/>
      <c r="BI464" s="1"/>
      <c r="BJ464" s="1"/>
      <c r="BK464" s="1"/>
      <c r="BL464" s="1"/>
      <c r="BM464" s="43"/>
      <c r="BN464" s="43"/>
      <c r="BO464" s="43"/>
      <c r="BP464" s="43"/>
      <c r="BQ464" s="43"/>
      <c r="BR464" s="43"/>
      <c r="BS464" s="43"/>
      <c r="BT464" s="43"/>
      <c r="BU464" s="1"/>
      <c r="BV464" s="1"/>
      <c r="BW464" s="43"/>
      <c r="BX464" s="43"/>
      <c r="BY464" s="43"/>
      <c r="BZ464" s="43"/>
      <c r="CA464" s="43"/>
      <c r="CB464" s="43"/>
      <c r="CC464" s="43"/>
      <c r="CD464" s="43"/>
      <c r="CE464" s="43"/>
      <c r="CF464" s="43"/>
      <c r="CG464" s="43"/>
      <c r="CH464" s="43"/>
      <c r="CI464" s="43"/>
      <c r="CJ464" s="43"/>
      <c r="CK464" s="43"/>
      <c r="CL464" s="43"/>
      <c r="CM464" s="43"/>
      <c r="CN464" s="43"/>
      <c r="CO464" s="43"/>
      <c r="CP464" s="43"/>
      <c r="CQ464" s="43"/>
      <c r="CR464" s="43"/>
      <c r="CS464" s="43"/>
      <c r="CT464" s="43"/>
      <c r="CU464" s="1"/>
      <c r="CV464" s="1"/>
      <c r="CW464" s="1"/>
      <c r="CX464" s="1"/>
      <c r="CY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</row>
    <row r="465" spans="1:117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V465" s="7"/>
      <c r="AW465" s="1"/>
      <c r="AX465" s="1"/>
      <c r="AY465" s="1"/>
      <c r="AZ465" s="1"/>
      <c r="BA465" s="7"/>
      <c r="BB465" s="7"/>
      <c r="BC465" s="7"/>
      <c r="BD465" s="7"/>
      <c r="BE465" s="7"/>
      <c r="BF465" s="1"/>
      <c r="BG465" s="1"/>
      <c r="BH465" s="1"/>
      <c r="BI465" s="1"/>
      <c r="BJ465" s="1"/>
      <c r="BK465" s="1"/>
      <c r="BL465" s="1"/>
      <c r="BM465" s="43"/>
      <c r="BN465" s="43"/>
      <c r="BO465" s="43"/>
      <c r="BP465" s="43"/>
      <c r="BQ465" s="43"/>
      <c r="BR465" s="43"/>
      <c r="BS465" s="43"/>
      <c r="BT465" s="43"/>
      <c r="BU465" s="1"/>
      <c r="BV465" s="1"/>
      <c r="BW465" s="43"/>
      <c r="BX465" s="43"/>
      <c r="BY465" s="43"/>
      <c r="BZ465" s="43"/>
      <c r="CA465" s="43"/>
      <c r="CB465" s="43"/>
      <c r="CC465" s="43"/>
      <c r="CD465" s="43"/>
      <c r="CE465" s="43"/>
      <c r="CF465" s="43"/>
      <c r="CG465" s="43"/>
      <c r="CH465" s="43"/>
      <c r="CI465" s="43"/>
      <c r="CJ465" s="43"/>
      <c r="CK465" s="43"/>
      <c r="CL465" s="43"/>
      <c r="CM465" s="43"/>
      <c r="CN465" s="43"/>
      <c r="CO465" s="43"/>
      <c r="CP465" s="43"/>
      <c r="CQ465" s="43"/>
      <c r="CR465" s="43"/>
      <c r="CS465" s="43"/>
      <c r="CT465" s="43"/>
      <c r="CU465" s="1"/>
      <c r="CV465" s="1"/>
      <c r="CW465" s="1"/>
      <c r="CX465" s="1"/>
      <c r="CY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</row>
    <row r="466" spans="1:117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V466" s="7"/>
      <c r="AW466" s="1"/>
      <c r="AX466" s="1"/>
      <c r="AY466" s="1"/>
      <c r="AZ466" s="1"/>
      <c r="BA466" s="7"/>
      <c r="BB466" s="7"/>
      <c r="BC466" s="7"/>
      <c r="BD466" s="7"/>
      <c r="BE466" s="7"/>
      <c r="BF466" s="1"/>
      <c r="BG466" s="1"/>
      <c r="BH466" s="1"/>
      <c r="BI466" s="1"/>
      <c r="BJ466" s="1"/>
      <c r="BK466" s="1"/>
      <c r="BL466" s="1"/>
      <c r="BM466" s="43"/>
      <c r="BN466" s="43"/>
      <c r="BO466" s="43"/>
      <c r="BP466" s="43"/>
      <c r="BQ466" s="43"/>
      <c r="BR466" s="43"/>
      <c r="BS466" s="43"/>
      <c r="BT466" s="43"/>
      <c r="BU466" s="1"/>
      <c r="BV466" s="1"/>
      <c r="BW466" s="43"/>
      <c r="BX466" s="43"/>
      <c r="BY466" s="43"/>
      <c r="BZ466" s="43"/>
      <c r="CA466" s="43"/>
      <c r="CB466" s="43"/>
      <c r="CC466" s="43"/>
      <c r="CD466" s="43"/>
      <c r="CE466" s="43"/>
      <c r="CF466" s="43"/>
      <c r="CG466" s="43"/>
      <c r="CH466" s="43"/>
      <c r="CI466" s="43"/>
      <c r="CJ466" s="43"/>
      <c r="CK466" s="43"/>
      <c r="CL466" s="43"/>
      <c r="CM466" s="43"/>
      <c r="CN466" s="43"/>
      <c r="CO466" s="43"/>
      <c r="CP466" s="43"/>
      <c r="CQ466" s="43"/>
      <c r="CR466" s="43"/>
      <c r="CS466" s="43"/>
      <c r="CT466" s="43"/>
      <c r="CU466" s="1"/>
      <c r="CV466" s="1"/>
      <c r="CW466" s="1"/>
      <c r="CX466" s="1"/>
      <c r="CY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</row>
    <row r="467" spans="1:117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V467" s="7"/>
      <c r="AW467" s="1"/>
      <c r="AX467" s="1"/>
      <c r="AY467" s="1"/>
      <c r="AZ467" s="1"/>
      <c r="BA467" s="7"/>
      <c r="BB467" s="7"/>
      <c r="BC467" s="7"/>
      <c r="BD467" s="7"/>
      <c r="BE467" s="7"/>
      <c r="BF467" s="1"/>
      <c r="BG467" s="1"/>
      <c r="BH467" s="1"/>
      <c r="BI467" s="1"/>
      <c r="BJ467" s="1"/>
      <c r="BK467" s="1"/>
      <c r="BL467" s="1"/>
      <c r="BM467" s="43"/>
      <c r="BN467" s="43"/>
      <c r="BO467" s="43"/>
      <c r="BP467" s="43"/>
      <c r="BQ467" s="43"/>
      <c r="BR467" s="43"/>
      <c r="BS467" s="43"/>
      <c r="BT467" s="43"/>
      <c r="BU467" s="1"/>
      <c r="BV467" s="1"/>
      <c r="BW467" s="43"/>
      <c r="BX467" s="43"/>
      <c r="BY467" s="43"/>
      <c r="BZ467" s="43"/>
      <c r="CA467" s="43"/>
      <c r="CB467" s="43"/>
      <c r="CC467" s="43"/>
      <c r="CD467" s="43"/>
      <c r="CE467" s="43"/>
      <c r="CF467" s="43"/>
      <c r="CG467" s="43"/>
      <c r="CH467" s="43"/>
      <c r="CI467" s="43"/>
      <c r="CJ467" s="43"/>
      <c r="CK467" s="43"/>
      <c r="CL467" s="43"/>
      <c r="CM467" s="43"/>
      <c r="CN467" s="43"/>
      <c r="CO467" s="43"/>
      <c r="CP467" s="43"/>
      <c r="CQ467" s="43"/>
      <c r="CR467" s="43"/>
      <c r="CS467" s="43"/>
      <c r="CT467" s="43"/>
      <c r="CU467" s="1"/>
      <c r="CV467" s="1"/>
      <c r="CW467" s="1"/>
      <c r="CX467" s="1"/>
      <c r="CY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</row>
    <row r="468" spans="1:117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V468" s="7"/>
      <c r="AW468" s="1"/>
      <c r="AX468" s="1"/>
      <c r="AY468" s="1"/>
      <c r="AZ468" s="1"/>
      <c r="BA468" s="7"/>
      <c r="BB468" s="7"/>
      <c r="BC468" s="7"/>
      <c r="BD468" s="7"/>
      <c r="BE468" s="7"/>
      <c r="BF468" s="1"/>
      <c r="BG468" s="1"/>
      <c r="BH468" s="1"/>
      <c r="BI468" s="1"/>
      <c r="BJ468" s="1"/>
      <c r="BK468" s="1"/>
      <c r="BL468" s="1"/>
      <c r="BM468" s="43"/>
      <c r="BN468" s="43"/>
      <c r="BO468" s="43"/>
      <c r="BP468" s="43"/>
      <c r="BQ468" s="43"/>
      <c r="BR468" s="43"/>
      <c r="BS468" s="43"/>
      <c r="BT468" s="43"/>
      <c r="BU468" s="1"/>
      <c r="BV468" s="1"/>
      <c r="BW468" s="43"/>
      <c r="BX468" s="43"/>
      <c r="BY468" s="43"/>
      <c r="BZ468" s="43"/>
      <c r="CA468" s="43"/>
      <c r="CB468" s="43"/>
      <c r="CC468" s="43"/>
      <c r="CD468" s="43"/>
      <c r="CE468" s="43"/>
      <c r="CF468" s="43"/>
      <c r="CG468" s="43"/>
      <c r="CH468" s="43"/>
      <c r="CI468" s="43"/>
      <c r="CJ468" s="43"/>
      <c r="CK468" s="43"/>
      <c r="CL468" s="43"/>
      <c r="CM468" s="43"/>
      <c r="CN468" s="43"/>
      <c r="CO468" s="43"/>
      <c r="CP468" s="43"/>
      <c r="CQ468" s="43"/>
      <c r="CR468" s="43"/>
      <c r="CS468" s="43"/>
      <c r="CT468" s="43"/>
      <c r="CU468" s="1"/>
      <c r="CV468" s="1"/>
      <c r="CW468" s="1"/>
      <c r="CX468" s="1"/>
      <c r="CY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</row>
    <row r="469" spans="1:117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V469" s="7"/>
      <c r="AW469" s="1"/>
      <c r="AX469" s="1"/>
      <c r="AY469" s="1"/>
      <c r="AZ469" s="1"/>
      <c r="BA469" s="7"/>
      <c r="BB469" s="7"/>
      <c r="BC469" s="7"/>
      <c r="BD469" s="7"/>
      <c r="BE469" s="7"/>
      <c r="BF469" s="1"/>
      <c r="BG469" s="1"/>
      <c r="BH469" s="1"/>
      <c r="BI469" s="1"/>
      <c r="BJ469" s="1"/>
      <c r="BK469" s="1"/>
      <c r="BL469" s="1"/>
      <c r="BM469" s="43"/>
      <c r="BN469" s="43"/>
      <c r="BO469" s="43"/>
      <c r="BP469" s="43"/>
      <c r="BQ469" s="43"/>
      <c r="BR469" s="43"/>
      <c r="BS469" s="43"/>
      <c r="BT469" s="43"/>
      <c r="BU469" s="1"/>
      <c r="BV469" s="1"/>
      <c r="BW469" s="43"/>
      <c r="BX469" s="43"/>
      <c r="BY469" s="43"/>
      <c r="BZ469" s="43"/>
      <c r="CA469" s="43"/>
      <c r="CB469" s="43"/>
      <c r="CC469" s="43"/>
      <c r="CD469" s="43"/>
      <c r="CE469" s="43"/>
      <c r="CF469" s="43"/>
      <c r="CG469" s="43"/>
      <c r="CH469" s="43"/>
      <c r="CI469" s="43"/>
      <c r="CJ469" s="43"/>
      <c r="CK469" s="43"/>
      <c r="CL469" s="43"/>
      <c r="CM469" s="43"/>
      <c r="CN469" s="43"/>
      <c r="CO469" s="43"/>
      <c r="CP469" s="43"/>
      <c r="CQ469" s="43"/>
      <c r="CR469" s="43"/>
      <c r="CS469" s="43"/>
      <c r="CT469" s="43"/>
      <c r="CU469" s="1"/>
      <c r="CV469" s="1"/>
      <c r="CW469" s="1"/>
      <c r="CX469" s="1"/>
      <c r="CY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</row>
    <row r="470" spans="1:117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V470" s="7"/>
      <c r="AW470" s="1"/>
      <c r="AX470" s="1"/>
      <c r="AY470" s="1"/>
      <c r="AZ470" s="1"/>
      <c r="BA470" s="7"/>
      <c r="BB470" s="7"/>
      <c r="BC470" s="7"/>
      <c r="BD470" s="7"/>
      <c r="BE470" s="7"/>
      <c r="BF470" s="1"/>
      <c r="BG470" s="1"/>
      <c r="BH470" s="1"/>
      <c r="BI470" s="1"/>
      <c r="BJ470" s="1"/>
      <c r="BK470" s="1"/>
      <c r="BL470" s="1"/>
      <c r="BM470" s="43"/>
      <c r="BN470" s="43"/>
      <c r="BO470" s="43"/>
      <c r="BP470" s="43"/>
      <c r="BQ470" s="43"/>
      <c r="BR470" s="43"/>
      <c r="BS470" s="43"/>
      <c r="BT470" s="43"/>
      <c r="BU470" s="1"/>
      <c r="BV470" s="1"/>
      <c r="BW470" s="43"/>
      <c r="BX470" s="43"/>
      <c r="BY470" s="43"/>
      <c r="BZ470" s="43"/>
      <c r="CA470" s="43"/>
      <c r="CB470" s="43"/>
      <c r="CC470" s="43"/>
      <c r="CD470" s="43"/>
      <c r="CE470" s="43"/>
      <c r="CF470" s="43"/>
      <c r="CG470" s="43"/>
      <c r="CH470" s="43"/>
      <c r="CI470" s="43"/>
      <c r="CJ470" s="43"/>
      <c r="CK470" s="43"/>
      <c r="CL470" s="43"/>
      <c r="CM470" s="43"/>
      <c r="CN470" s="43"/>
      <c r="CO470" s="43"/>
      <c r="CP470" s="43"/>
      <c r="CQ470" s="43"/>
      <c r="CR470" s="43"/>
      <c r="CS470" s="43"/>
      <c r="CT470" s="43"/>
      <c r="CU470" s="1"/>
      <c r="CV470" s="1"/>
      <c r="CW470" s="1"/>
      <c r="CX470" s="1"/>
      <c r="CY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</row>
    <row r="471" spans="1:117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V471" s="7"/>
      <c r="AW471" s="1"/>
      <c r="AX471" s="1"/>
      <c r="AY471" s="1"/>
      <c r="AZ471" s="1"/>
      <c r="BA471" s="7"/>
      <c r="BB471" s="7"/>
      <c r="BC471" s="7"/>
      <c r="BD471" s="7"/>
      <c r="BE471" s="7"/>
      <c r="BF471" s="1"/>
      <c r="BG471" s="1"/>
      <c r="BH471" s="1"/>
      <c r="BI471" s="1"/>
      <c r="BJ471" s="1"/>
      <c r="BK471" s="1"/>
      <c r="BL471" s="1"/>
      <c r="BM471" s="43"/>
      <c r="BN471" s="43"/>
      <c r="BO471" s="43"/>
      <c r="BP471" s="43"/>
      <c r="BQ471" s="43"/>
      <c r="BR471" s="43"/>
      <c r="BS471" s="43"/>
      <c r="BT471" s="43"/>
      <c r="BU471" s="1"/>
      <c r="BV471" s="1"/>
      <c r="BW471" s="43"/>
      <c r="BX471" s="43"/>
      <c r="BY471" s="43"/>
      <c r="BZ471" s="43"/>
      <c r="CA471" s="43"/>
      <c r="CB471" s="43"/>
      <c r="CC471" s="43"/>
      <c r="CD471" s="43"/>
      <c r="CE471" s="43"/>
      <c r="CF471" s="43"/>
      <c r="CG471" s="43"/>
      <c r="CH471" s="43"/>
      <c r="CI471" s="43"/>
      <c r="CJ471" s="43"/>
      <c r="CK471" s="43"/>
      <c r="CL471" s="43"/>
      <c r="CM471" s="43"/>
      <c r="CN471" s="43"/>
      <c r="CO471" s="43"/>
      <c r="CP471" s="43"/>
      <c r="CQ471" s="43"/>
      <c r="CR471" s="43"/>
      <c r="CS471" s="43"/>
      <c r="CT471" s="43"/>
      <c r="CU471" s="1"/>
      <c r="CV471" s="1"/>
      <c r="CW471" s="1"/>
      <c r="CX471" s="1"/>
      <c r="CY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</row>
    <row r="472" spans="1:117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V472" s="7"/>
      <c r="AW472" s="1"/>
      <c r="AX472" s="1"/>
      <c r="AY472" s="1"/>
      <c r="AZ472" s="1"/>
      <c r="BA472" s="7"/>
      <c r="BB472" s="7"/>
      <c r="BC472" s="7"/>
      <c r="BD472" s="7"/>
      <c r="BE472" s="7"/>
      <c r="BF472" s="1"/>
      <c r="BG472" s="1"/>
      <c r="BH472" s="1"/>
      <c r="BI472" s="1"/>
      <c r="BJ472" s="1"/>
      <c r="BK472" s="1"/>
      <c r="BL472" s="1"/>
      <c r="BM472" s="43"/>
      <c r="BN472" s="43"/>
      <c r="BO472" s="43"/>
      <c r="BP472" s="43"/>
      <c r="BQ472" s="43"/>
      <c r="BR472" s="43"/>
      <c r="BS472" s="43"/>
      <c r="BT472" s="43"/>
      <c r="BU472" s="1"/>
      <c r="BV472" s="1"/>
      <c r="BW472" s="43"/>
      <c r="BX472" s="43"/>
      <c r="BY472" s="43"/>
      <c r="BZ472" s="43"/>
      <c r="CA472" s="43"/>
      <c r="CB472" s="43"/>
      <c r="CC472" s="43"/>
      <c r="CD472" s="43"/>
      <c r="CE472" s="43"/>
      <c r="CF472" s="43"/>
      <c r="CG472" s="43"/>
      <c r="CH472" s="43"/>
      <c r="CI472" s="43"/>
      <c r="CJ472" s="43"/>
      <c r="CK472" s="43"/>
      <c r="CL472" s="43"/>
      <c r="CM472" s="43"/>
      <c r="CN472" s="43"/>
      <c r="CO472" s="43"/>
      <c r="CP472" s="43"/>
      <c r="CQ472" s="43"/>
      <c r="CR472" s="43"/>
      <c r="CS472" s="43"/>
      <c r="CT472" s="43"/>
      <c r="CU472" s="1"/>
      <c r="CV472" s="1"/>
      <c r="CW472" s="1"/>
      <c r="CX472" s="1"/>
      <c r="CY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</row>
    <row r="473" spans="1:117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V473" s="7"/>
      <c r="AW473" s="1"/>
      <c r="AX473" s="1"/>
      <c r="AY473" s="1"/>
      <c r="AZ473" s="1"/>
      <c r="BA473" s="7"/>
      <c r="BB473" s="7"/>
      <c r="BC473" s="7"/>
      <c r="BD473" s="7"/>
      <c r="BE473" s="7"/>
      <c r="BF473" s="1"/>
      <c r="BG473" s="1"/>
      <c r="BH473" s="1"/>
      <c r="BI473" s="1"/>
      <c r="BJ473" s="1"/>
      <c r="BK473" s="1"/>
      <c r="BL473" s="1"/>
      <c r="BM473" s="43"/>
      <c r="BN473" s="43"/>
      <c r="BO473" s="43"/>
      <c r="BP473" s="43"/>
      <c r="BQ473" s="43"/>
      <c r="BR473" s="43"/>
      <c r="BS473" s="43"/>
      <c r="BT473" s="43"/>
      <c r="BU473" s="1"/>
      <c r="BV473" s="1"/>
      <c r="BW473" s="43"/>
      <c r="BX473" s="43"/>
      <c r="BY473" s="43"/>
      <c r="BZ473" s="43"/>
      <c r="CA473" s="43"/>
      <c r="CB473" s="43"/>
      <c r="CC473" s="43"/>
      <c r="CD473" s="43"/>
      <c r="CE473" s="43"/>
      <c r="CF473" s="43"/>
      <c r="CG473" s="43"/>
      <c r="CH473" s="43"/>
      <c r="CI473" s="43"/>
      <c r="CJ473" s="43"/>
      <c r="CK473" s="43"/>
      <c r="CL473" s="43"/>
      <c r="CM473" s="43"/>
      <c r="CN473" s="43"/>
      <c r="CO473" s="43"/>
      <c r="CP473" s="43"/>
      <c r="CQ473" s="43"/>
      <c r="CR473" s="43"/>
      <c r="CS473" s="43"/>
      <c r="CT473" s="43"/>
      <c r="CU473" s="1"/>
      <c r="CV473" s="1"/>
      <c r="CW473" s="1"/>
      <c r="CX473" s="1"/>
      <c r="CY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</row>
    <row r="474" spans="1:117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V474" s="7"/>
      <c r="AW474" s="1"/>
      <c r="AX474" s="1"/>
      <c r="AY474" s="1"/>
      <c r="AZ474" s="1"/>
      <c r="BA474" s="7"/>
      <c r="BB474" s="7"/>
      <c r="BC474" s="7"/>
      <c r="BD474" s="7"/>
      <c r="BE474" s="7"/>
      <c r="BF474" s="1"/>
      <c r="BG474" s="1"/>
      <c r="BH474" s="1"/>
      <c r="BI474" s="1"/>
      <c r="BJ474" s="1"/>
      <c r="BK474" s="1"/>
      <c r="BL474" s="1"/>
      <c r="BM474" s="43"/>
      <c r="BN474" s="43"/>
      <c r="BO474" s="43"/>
      <c r="BP474" s="43"/>
      <c r="BQ474" s="43"/>
      <c r="BR474" s="43"/>
      <c r="BS474" s="43"/>
      <c r="BT474" s="43"/>
      <c r="BU474" s="1"/>
      <c r="BV474" s="1"/>
      <c r="BW474" s="43"/>
      <c r="BX474" s="43"/>
      <c r="BY474" s="43"/>
      <c r="BZ474" s="43"/>
      <c r="CA474" s="43"/>
      <c r="CB474" s="43"/>
      <c r="CC474" s="43"/>
      <c r="CD474" s="43"/>
      <c r="CE474" s="43"/>
      <c r="CF474" s="43"/>
      <c r="CG474" s="43"/>
      <c r="CH474" s="43"/>
      <c r="CI474" s="43"/>
      <c r="CJ474" s="43"/>
      <c r="CK474" s="43"/>
      <c r="CL474" s="43"/>
      <c r="CM474" s="43"/>
      <c r="CN474" s="43"/>
      <c r="CO474" s="43"/>
      <c r="CP474" s="43"/>
      <c r="CQ474" s="43"/>
      <c r="CR474" s="43"/>
      <c r="CS474" s="43"/>
      <c r="CT474" s="43"/>
      <c r="CU474" s="1"/>
      <c r="CV474" s="1"/>
      <c r="CW474" s="1"/>
      <c r="CX474" s="1"/>
      <c r="CY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</row>
    <row r="475" spans="1:117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V475" s="7"/>
      <c r="AW475" s="1"/>
      <c r="AX475" s="1"/>
      <c r="AY475" s="1"/>
      <c r="AZ475" s="1"/>
      <c r="BA475" s="7"/>
      <c r="BB475" s="7"/>
      <c r="BC475" s="7"/>
      <c r="BD475" s="7"/>
      <c r="BE475" s="7"/>
      <c r="BF475" s="1"/>
      <c r="BG475" s="1"/>
      <c r="BH475" s="1"/>
      <c r="BI475" s="1"/>
      <c r="BJ475" s="1"/>
      <c r="BK475" s="1"/>
      <c r="BL475" s="1"/>
      <c r="BM475" s="43"/>
      <c r="BN475" s="43"/>
      <c r="BO475" s="43"/>
      <c r="BP475" s="43"/>
      <c r="BQ475" s="43"/>
      <c r="BR475" s="43"/>
      <c r="BS475" s="43"/>
      <c r="BT475" s="43"/>
      <c r="BU475" s="1"/>
      <c r="BV475" s="1"/>
      <c r="BW475" s="43"/>
      <c r="BX475" s="43"/>
      <c r="BY475" s="43"/>
      <c r="BZ475" s="43"/>
      <c r="CA475" s="43"/>
      <c r="CB475" s="43"/>
      <c r="CC475" s="43"/>
      <c r="CD475" s="43"/>
      <c r="CE475" s="43"/>
      <c r="CF475" s="43"/>
      <c r="CG475" s="43"/>
      <c r="CH475" s="43"/>
      <c r="CI475" s="43"/>
      <c r="CJ475" s="43"/>
      <c r="CK475" s="43"/>
      <c r="CL475" s="43"/>
      <c r="CM475" s="43"/>
      <c r="CN475" s="43"/>
      <c r="CO475" s="43"/>
      <c r="CP475" s="43"/>
      <c r="CQ475" s="43"/>
      <c r="CR475" s="43"/>
      <c r="CS475" s="43"/>
      <c r="CT475" s="43"/>
      <c r="CU475" s="1"/>
      <c r="CV475" s="1"/>
      <c r="CW475" s="1"/>
      <c r="CX475" s="1"/>
      <c r="CY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</row>
    <row r="476" spans="1:117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V476" s="7"/>
      <c r="AW476" s="1"/>
      <c r="AX476" s="1"/>
      <c r="AY476" s="1"/>
      <c r="AZ476" s="1"/>
      <c r="BA476" s="7"/>
      <c r="BB476" s="7"/>
      <c r="BC476" s="7"/>
      <c r="BD476" s="7"/>
      <c r="BE476" s="7"/>
      <c r="BF476" s="1"/>
      <c r="BG476" s="1"/>
      <c r="BH476" s="1"/>
      <c r="BI476" s="1"/>
      <c r="BJ476" s="1"/>
      <c r="BK476" s="1"/>
      <c r="BL476" s="1"/>
      <c r="BM476" s="43"/>
      <c r="BN476" s="43"/>
      <c r="BO476" s="43"/>
      <c r="BP476" s="43"/>
      <c r="BQ476" s="43"/>
      <c r="BR476" s="43"/>
      <c r="BS476" s="43"/>
      <c r="BT476" s="43"/>
      <c r="BU476" s="1"/>
      <c r="BV476" s="1"/>
      <c r="BW476" s="43"/>
      <c r="BX476" s="43"/>
      <c r="BY476" s="43"/>
      <c r="BZ476" s="43"/>
      <c r="CA476" s="43"/>
      <c r="CB476" s="43"/>
      <c r="CC476" s="43"/>
      <c r="CD476" s="43"/>
      <c r="CE476" s="43"/>
      <c r="CF476" s="43"/>
      <c r="CG476" s="43"/>
      <c r="CH476" s="43"/>
      <c r="CI476" s="43"/>
      <c r="CJ476" s="43"/>
      <c r="CK476" s="43"/>
      <c r="CL476" s="43"/>
      <c r="CM476" s="43"/>
      <c r="CN476" s="43"/>
      <c r="CO476" s="43"/>
      <c r="CP476" s="43"/>
      <c r="CQ476" s="43"/>
      <c r="CR476" s="43"/>
      <c r="CS476" s="43"/>
      <c r="CT476" s="43"/>
      <c r="CU476" s="1"/>
      <c r="CV476" s="1"/>
      <c r="CW476" s="1"/>
      <c r="CX476" s="1"/>
      <c r="CY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</row>
    <row r="477" spans="1:117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V477" s="7"/>
      <c r="AW477" s="1"/>
      <c r="AX477" s="1"/>
      <c r="AY477" s="1"/>
      <c r="AZ477" s="1"/>
      <c r="BA477" s="7"/>
      <c r="BB477" s="7"/>
      <c r="BC477" s="7"/>
      <c r="BD477" s="7"/>
      <c r="BE477" s="7"/>
      <c r="BF477" s="1"/>
      <c r="BG477" s="1"/>
      <c r="BH477" s="1"/>
      <c r="BI477" s="1"/>
      <c r="BJ477" s="1"/>
      <c r="BK477" s="1"/>
      <c r="BL477" s="1"/>
      <c r="BM477" s="43"/>
      <c r="BN477" s="43"/>
      <c r="BO477" s="43"/>
      <c r="BP477" s="43"/>
      <c r="BQ477" s="43"/>
      <c r="BR477" s="43"/>
      <c r="BS477" s="43"/>
      <c r="BT477" s="43"/>
      <c r="BU477" s="1"/>
      <c r="BV477" s="1"/>
      <c r="BW477" s="43"/>
      <c r="BX477" s="43"/>
      <c r="BY477" s="43"/>
      <c r="BZ477" s="43"/>
      <c r="CA477" s="43"/>
      <c r="CB477" s="43"/>
      <c r="CC477" s="43"/>
      <c r="CD477" s="43"/>
      <c r="CE477" s="43"/>
      <c r="CF477" s="43"/>
      <c r="CG477" s="43"/>
      <c r="CH477" s="43"/>
      <c r="CI477" s="43"/>
      <c r="CJ477" s="43"/>
      <c r="CK477" s="43"/>
      <c r="CL477" s="43"/>
      <c r="CM477" s="43"/>
      <c r="CN477" s="43"/>
      <c r="CO477" s="43"/>
      <c r="CP477" s="43"/>
      <c r="CQ477" s="43"/>
      <c r="CR477" s="43"/>
      <c r="CS477" s="43"/>
      <c r="CT477" s="43"/>
      <c r="CU477" s="1"/>
      <c r="CV477" s="1"/>
      <c r="CW477" s="1"/>
      <c r="CX477" s="1"/>
      <c r="CY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</row>
    <row r="478" spans="1:117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V478" s="7"/>
      <c r="AW478" s="1"/>
      <c r="AX478" s="1"/>
      <c r="AY478" s="1"/>
      <c r="AZ478" s="1"/>
      <c r="BA478" s="7"/>
      <c r="BB478" s="7"/>
      <c r="BC478" s="7"/>
      <c r="BD478" s="7"/>
      <c r="BE478" s="7"/>
      <c r="BF478" s="1"/>
      <c r="BG478" s="1"/>
      <c r="BH478" s="1"/>
      <c r="BI478" s="1"/>
      <c r="BJ478" s="1"/>
      <c r="BK478" s="1"/>
      <c r="BL478" s="1"/>
      <c r="BM478" s="43"/>
      <c r="BN478" s="43"/>
      <c r="BO478" s="43"/>
      <c r="BP478" s="43"/>
      <c r="BQ478" s="43"/>
      <c r="BR478" s="43"/>
      <c r="BS478" s="43"/>
      <c r="BT478" s="43"/>
      <c r="BU478" s="1"/>
      <c r="BV478" s="1"/>
      <c r="BW478" s="43"/>
      <c r="BX478" s="43"/>
      <c r="BY478" s="43"/>
      <c r="BZ478" s="43"/>
      <c r="CA478" s="43"/>
      <c r="CB478" s="43"/>
      <c r="CC478" s="43"/>
      <c r="CD478" s="43"/>
      <c r="CE478" s="43"/>
      <c r="CF478" s="43"/>
      <c r="CG478" s="43"/>
      <c r="CH478" s="43"/>
      <c r="CI478" s="43"/>
      <c r="CJ478" s="43"/>
      <c r="CK478" s="43"/>
      <c r="CL478" s="43"/>
      <c r="CM478" s="43"/>
      <c r="CN478" s="43"/>
      <c r="CO478" s="43"/>
      <c r="CP478" s="43"/>
      <c r="CQ478" s="43"/>
      <c r="CR478" s="43"/>
      <c r="CS478" s="43"/>
      <c r="CT478" s="43"/>
      <c r="CU478" s="1"/>
      <c r="CV478" s="1"/>
      <c r="CW478" s="1"/>
      <c r="CX478" s="1"/>
      <c r="CY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</row>
    <row r="479" spans="1:117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V479" s="7"/>
      <c r="AW479" s="1"/>
      <c r="AX479" s="1"/>
      <c r="AY479" s="1"/>
      <c r="AZ479" s="1"/>
      <c r="BA479" s="7"/>
      <c r="BB479" s="7"/>
      <c r="BC479" s="7"/>
      <c r="BD479" s="7"/>
      <c r="BE479" s="7"/>
      <c r="BF479" s="1"/>
      <c r="BG479" s="1"/>
      <c r="BH479" s="1"/>
      <c r="BI479" s="1"/>
      <c r="BJ479" s="1"/>
      <c r="BK479" s="1"/>
      <c r="BL479" s="1"/>
      <c r="BM479" s="43"/>
      <c r="BN479" s="43"/>
      <c r="BO479" s="43"/>
      <c r="BP479" s="43"/>
      <c r="BQ479" s="43"/>
      <c r="BR479" s="43"/>
      <c r="BS479" s="43"/>
      <c r="BT479" s="43"/>
      <c r="BU479" s="1"/>
      <c r="BV479" s="1"/>
      <c r="BW479" s="43"/>
      <c r="BX479" s="43"/>
      <c r="BY479" s="43"/>
      <c r="BZ479" s="43"/>
      <c r="CA479" s="43"/>
      <c r="CB479" s="43"/>
      <c r="CC479" s="43"/>
      <c r="CD479" s="43"/>
      <c r="CE479" s="43"/>
      <c r="CF479" s="43"/>
      <c r="CG479" s="43"/>
      <c r="CH479" s="43"/>
      <c r="CI479" s="43"/>
      <c r="CJ479" s="43"/>
      <c r="CK479" s="43"/>
      <c r="CL479" s="43"/>
      <c r="CM479" s="43"/>
      <c r="CN479" s="43"/>
      <c r="CO479" s="43"/>
      <c r="CP479" s="43"/>
      <c r="CQ479" s="43"/>
      <c r="CR479" s="43"/>
      <c r="CS479" s="43"/>
      <c r="CT479" s="43"/>
      <c r="CU479" s="1"/>
      <c r="CV479" s="1"/>
      <c r="CW479" s="1"/>
      <c r="CX479" s="1"/>
      <c r="CY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</row>
    <row r="480" spans="1:117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V480" s="7"/>
      <c r="AW480" s="1"/>
      <c r="AX480" s="1"/>
      <c r="AY480" s="1"/>
      <c r="AZ480" s="1"/>
      <c r="BA480" s="7"/>
      <c r="BB480" s="7"/>
      <c r="BC480" s="7"/>
      <c r="BD480" s="7"/>
      <c r="BE480" s="7"/>
      <c r="BF480" s="1"/>
      <c r="BG480" s="1"/>
      <c r="BH480" s="1"/>
      <c r="BI480" s="1"/>
      <c r="BJ480" s="1"/>
      <c r="BK480" s="1"/>
      <c r="BL480" s="1"/>
      <c r="BM480" s="43"/>
      <c r="BN480" s="43"/>
      <c r="BO480" s="43"/>
      <c r="BP480" s="43"/>
      <c r="BQ480" s="43"/>
      <c r="BR480" s="43"/>
      <c r="BS480" s="43"/>
      <c r="BT480" s="43"/>
      <c r="BU480" s="1"/>
      <c r="BV480" s="1"/>
      <c r="BW480" s="43"/>
      <c r="BX480" s="43"/>
      <c r="BY480" s="43"/>
      <c r="BZ480" s="43"/>
      <c r="CA480" s="43"/>
      <c r="CB480" s="43"/>
      <c r="CC480" s="43"/>
      <c r="CD480" s="43"/>
      <c r="CE480" s="43"/>
      <c r="CF480" s="43"/>
      <c r="CG480" s="43"/>
      <c r="CH480" s="43"/>
      <c r="CI480" s="43"/>
      <c r="CJ480" s="43"/>
      <c r="CK480" s="43"/>
      <c r="CL480" s="43"/>
      <c r="CM480" s="43"/>
      <c r="CN480" s="43"/>
      <c r="CO480" s="43"/>
      <c r="CP480" s="43"/>
      <c r="CQ480" s="43"/>
      <c r="CR480" s="43"/>
      <c r="CS480" s="43"/>
      <c r="CT480" s="43"/>
      <c r="CU480" s="1"/>
      <c r="CV480" s="1"/>
      <c r="CW480" s="1"/>
      <c r="CX480" s="1"/>
      <c r="CY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</row>
    <row r="481" spans="1:117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V481" s="7"/>
      <c r="AW481" s="1"/>
      <c r="AX481" s="1"/>
      <c r="AY481" s="1"/>
      <c r="AZ481" s="1"/>
      <c r="BA481" s="7"/>
      <c r="BB481" s="7"/>
      <c r="BC481" s="7"/>
      <c r="BD481" s="7"/>
      <c r="BE481" s="7"/>
      <c r="BF481" s="1"/>
      <c r="BG481" s="1"/>
      <c r="BH481" s="1"/>
      <c r="BI481" s="1"/>
      <c r="BJ481" s="1"/>
      <c r="BK481" s="1"/>
      <c r="BL481" s="1"/>
      <c r="BM481" s="43"/>
      <c r="BN481" s="43"/>
      <c r="BO481" s="43"/>
      <c r="BP481" s="43"/>
      <c r="BQ481" s="43"/>
      <c r="BR481" s="43"/>
      <c r="BS481" s="43"/>
      <c r="BT481" s="43"/>
      <c r="BU481" s="1"/>
      <c r="BV481" s="1"/>
      <c r="BW481" s="43"/>
      <c r="BX481" s="43"/>
      <c r="BY481" s="43"/>
      <c r="BZ481" s="43"/>
      <c r="CA481" s="43"/>
      <c r="CB481" s="43"/>
      <c r="CC481" s="43"/>
      <c r="CD481" s="43"/>
      <c r="CE481" s="43"/>
      <c r="CF481" s="43"/>
      <c r="CG481" s="43"/>
      <c r="CH481" s="43"/>
      <c r="CI481" s="43"/>
      <c r="CJ481" s="43"/>
      <c r="CK481" s="43"/>
      <c r="CL481" s="43"/>
      <c r="CM481" s="43"/>
      <c r="CN481" s="43"/>
      <c r="CO481" s="43"/>
      <c r="CP481" s="43"/>
      <c r="CQ481" s="43"/>
      <c r="CR481" s="43"/>
      <c r="CS481" s="43"/>
      <c r="CT481" s="43"/>
      <c r="CU481" s="1"/>
      <c r="CV481" s="1"/>
      <c r="CW481" s="1"/>
      <c r="CX481" s="1"/>
      <c r="CY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</row>
    <row r="482" spans="1:117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V482" s="7"/>
      <c r="AW482" s="1"/>
      <c r="AX482" s="1"/>
      <c r="AY482" s="1"/>
      <c r="AZ482" s="1"/>
      <c r="BA482" s="7"/>
      <c r="BB482" s="7"/>
      <c r="BC482" s="7"/>
      <c r="BD482" s="7"/>
      <c r="BE482" s="7"/>
      <c r="BF482" s="1"/>
      <c r="BG482" s="1"/>
      <c r="BH482" s="1"/>
      <c r="BI482" s="1"/>
      <c r="BJ482" s="1"/>
      <c r="BK482" s="1"/>
      <c r="BL482" s="1"/>
      <c r="BM482" s="43"/>
      <c r="BN482" s="43"/>
      <c r="BO482" s="43"/>
      <c r="BP482" s="43"/>
      <c r="BQ482" s="43"/>
      <c r="BR482" s="43"/>
      <c r="BS482" s="43"/>
      <c r="BT482" s="43"/>
      <c r="BU482" s="1"/>
      <c r="BV482" s="1"/>
      <c r="BW482" s="43"/>
      <c r="BX482" s="43"/>
      <c r="BY482" s="43"/>
      <c r="BZ482" s="43"/>
      <c r="CA482" s="43"/>
      <c r="CB482" s="43"/>
      <c r="CC482" s="43"/>
      <c r="CD482" s="43"/>
      <c r="CE482" s="43"/>
      <c r="CF482" s="43"/>
      <c r="CG482" s="43"/>
      <c r="CH482" s="43"/>
      <c r="CI482" s="43"/>
      <c r="CJ482" s="43"/>
      <c r="CK482" s="43"/>
      <c r="CL482" s="43"/>
      <c r="CM482" s="43"/>
      <c r="CN482" s="43"/>
      <c r="CO482" s="43"/>
      <c r="CP482" s="43"/>
      <c r="CQ482" s="43"/>
      <c r="CR482" s="43"/>
      <c r="CS482" s="43"/>
      <c r="CT482" s="43"/>
      <c r="CU482" s="1"/>
      <c r="CV482" s="1"/>
      <c r="CW482" s="1"/>
      <c r="CX482" s="1"/>
      <c r="CY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</row>
    <row r="483" spans="1:117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V483" s="7"/>
      <c r="AW483" s="1"/>
      <c r="AX483" s="1"/>
      <c r="AY483" s="1"/>
      <c r="AZ483" s="1"/>
      <c r="BA483" s="7"/>
      <c r="BB483" s="7"/>
      <c r="BC483" s="7"/>
      <c r="BD483" s="7"/>
      <c r="BE483" s="7"/>
      <c r="BF483" s="1"/>
      <c r="BG483" s="1"/>
      <c r="BH483" s="1"/>
      <c r="BI483" s="1"/>
      <c r="BJ483" s="1"/>
      <c r="BK483" s="1"/>
      <c r="BL483" s="1"/>
      <c r="BM483" s="43"/>
      <c r="BN483" s="43"/>
      <c r="BO483" s="43"/>
      <c r="BP483" s="43"/>
      <c r="BQ483" s="43"/>
      <c r="BR483" s="43"/>
      <c r="BS483" s="43"/>
      <c r="BT483" s="43"/>
      <c r="BU483" s="1"/>
      <c r="BV483" s="1"/>
      <c r="BW483" s="43"/>
      <c r="BX483" s="43"/>
      <c r="BY483" s="43"/>
      <c r="BZ483" s="43"/>
      <c r="CA483" s="43"/>
      <c r="CB483" s="43"/>
      <c r="CC483" s="43"/>
      <c r="CD483" s="43"/>
      <c r="CE483" s="43"/>
      <c r="CF483" s="43"/>
      <c r="CG483" s="43"/>
      <c r="CH483" s="43"/>
      <c r="CI483" s="43"/>
      <c r="CJ483" s="43"/>
      <c r="CK483" s="43"/>
      <c r="CL483" s="43"/>
      <c r="CM483" s="43"/>
      <c r="CN483" s="43"/>
      <c r="CO483" s="43"/>
      <c r="CP483" s="43"/>
      <c r="CQ483" s="43"/>
      <c r="CR483" s="43"/>
      <c r="CS483" s="43"/>
      <c r="CT483" s="43"/>
      <c r="CU483" s="1"/>
      <c r="CV483" s="1"/>
      <c r="CW483" s="1"/>
      <c r="CX483" s="1"/>
      <c r="CY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</row>
    <row r="484" spans="1:117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V484" s="7"/>
      <c r="AW484" s="1"/>
      <c r="AX484" s="1"/>
      <c r="AY484" s="1"/>
      <c r="AZ484" s="1"/>
      <c r="BA484" s="7"/>
      <c r="BB484" s="7"/>
      <c r="BC484" s="7"/>
      <c r="BD484" s="7"/>
      <c r="BE484" s="7"/>
      <c r="BF484" s="1"/>
      <c r="BG484" s="1"/>
      <c r="BH484" s="1"/>
      <c r="BI484" s="1"/>
      <c r="BJ484" s="1"/>
      <c r="BK484" s="1"/>
      <c r="BL484" s="1"/>
      <c r="BM484" s="43"/>
      <c r="BN484" s="43"/>
      <c r="BO484" s="43"/>
      <c r="BP484" s="43"/>
      <c r="BQ484" s="43"/>
      <c r="BR484" s="43"/>
      <c r="BS484" s="43"/>
      <c r="BT484" s="43"/>
      <c r="BU484" s="1"/>
      <c r="BV484" s="1"/>
      <c r="BW484" s="43"/>
      <c r="BX484" s="43"/>
      <c r="BY484" s="43"/>
      <c r="BZ484" s="43"/>
      <c r="CA484" s="43"/>
      <c r="CB484" s="43"/>
      <c r="CC484" s="43"/>
      <c r="CD484" s="43"/>
      <c r="CE484" s="43"/>
      <c r="CF484" s="43"/>
      <c r="CG484" s="43"/>
      <c r="CH484" s="43"/>
      <c r="CI484" s="43"/>
      <c r="CJ484" s="43"/>
      <c r="CK484" s="43"/>
      <c r="CL484" s="43"/>
      <c r="CM484" s="43"/>
      <c r="CN484" s="43"/>
      <c r="CO484" s="43"/>
      <c r="CP484" s="43"/>
      <c r="CQ484" s="43"/>
      <c r="CR484" s="43"/>
      <c r="CS484" s="43"/>
      <c r="CT484" s="43"/>
      <c r="CU484" s="1"/>
      <c r="CV484" s="1"/>
      <c r="CW484" s="1"/>
      <c r="CX484" s="1"/>
      <c r="CY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</row>
    <row r="485" spans="1:117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V485" s="7"/>
      <c r="AW485" s="1"/>
      <c r="AX485" s="1"/>
      <c r="AY485" s="1"/>
      <c r="AZ485" s="1"/>
      <c r="BA485" s="7"/>
      <c r="BB485" s="7"/>
      <c r="BC485" s="7"/>
      <c r="BD485" s="7"/>
      <c r="BE485" s="7"/>
      <c r="BF485" s="1"/>
      <c r="BG485" s="1"/>
      <c r="BH485" s="1"/>
      <c r="BI485" s="1"/>
      <c r="BJ485" s="1"/>
      <c r="BK485" s="1"/>
      <c r="BL485" s="1"/>
      <c r="BM485" s="43"/>
      <c r="BN485" s="43"/>
      <c r="BO485" s="43"/>
      <c r="BP485" s="43"/>
      <c r="BQ485" s="43"/>
      <c r="BR485" s="43"/>
      <c r="BS485" s="43"/>
      <c r="BT485" s="43"/>
      <c r="BU485" s="1"/>
      <c r="BV485" s="1"/>
      <c r="BW485" s="43"/>
      <c r="BX485" s="43"/>
      <c r="BY485" s="43"/>
      <c r="BZ485" s="43"/>
      <c r="CA485" s="43"/>
      <c r="CB485" s="43"/>
      <c r="CC485" s="43"/>
      <c r="CD485" s="43"/>
      <c r="CE485" s="43"/>
      <c r="CF485" s="43"/>
      <c r="CG485" s="43"/>
      <c r="CH485" s="43"/>
      <c r="CI485" s="43"/>
      <c r="CJ485" s="43"/>
      <c r="CK485" s="43"/>
      <c r="CL485" s="43"/>
      <c r="CM485" s="43"/>
      <c r="CN485" s="43"/>
      <c r="CO485" s="43"/>
      <c r="CP485" s="43"/>
      <c r="CQ485" s="43"/>
      <c r="CR485" s="43"/>
      <c r="CS485" s="43"/>
      <c r="CT485" s="43"/>
      <c r="CU485" s="1"/>
      <c r="CV485" s="1"/>
      <c r="CW485" s="1"/>
      <c r="CX485" s="1"/>
      <c r="CY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</row>
    <row r="486" spans="1:117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V486" s="7"/>
      <c r="AW486" s="1"/>
      <c r="AX486" s="1"/>
      <c r="AY486" s="1"/>
      <c r="AZ486" s="1"/>
      <c r="BA486" s="7"/>
      <c r="BB486" s="7"/>
      <c r="BC486" s="7"/>
      <c r="BD486" s="7"/>
      <c r="BE486" s="7"/>
      <c r="BF486" s="1"/>
      <c r="BG486" s="1"/>
      <c r="BH486" s="1"/>
      <c r="BI486" s="1"/>
      <c r="BJ486" s="1"/>
      <c r="BK486" s="1"/>
      <c r="BL486" s="1"/>
      <c r="BM486" s="43"/>
      <c r="BN486" s="43"/>
      <c r="BO486" s="43"/>
      <c r="BP486" s="43"/>
      <c r="BQ486" s="43"/>
      <c r="BR486" s="43"/>
      <c r="BS486" s="43"/>
      <c r="BT486" s="43"/>
      <c r="BU486" s="1"/>
      <c r="BV486" s="1"/>
      <c r="BW486" s="43"/>
      <c r="BX486" s="43"/>
      <c r="BY486" s="43"/>
      <c r="BZ486" s="43"/>
      <c r="CA486" s="43"/>
      <c r="CB486" s="43"/>
      <c r="CC486" s="43"/>
      <c r="CD486" s="43"/>
      <c r="CE486" s="43"/>
      <c r="CF486" s="43"/>
      <c r="CG486" s="43"/>
      <c r="CH486" s="43"/>
      <c r="CI486" s="43"/>
      <c r="CJ486" s="43"/>
      <c r="CK486" s="43"/>
      <c r="CL486" s="43"/>
      <c r="CM486" s="43"/>
      <c r="CN486" s="43"/>
      <c r="CO486" s="43"/>
      <c r="CP486" s="43"/>
      <c r="CQ486" s="43"/>
      <c r="CR486" s="43"/>
      <c r="CS486" s="43"/>
      <c r="CT486" s="43"/>
      <c r="CU486" s="1"/>
      <c r="CV486" s="1"/>
      <c r="CW486" s="1"/>
      <c r="CX486" s="1"/>
      <c r="CY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</row>
    <row r="487" spans="1:117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V487" s="7"/>
      <c r="AW487" s="1"/>
      <c r="AX487" s="1"/>
      <c r="AY487" s="1"/>
      <c r="AZ487" s="1"/>
      <c r="BA487" s="7"/>
      <c r="BB487" s="7"/>
      <c r="BC487" s="7"/>
      <c r="BD487" s="7"/>
      <c r="BE487" s="7"/>
      <c r="BF487" s="1"/>
      <c r="BG487" s="1"/>
      <c r="BH487" s="1"/>
      <c r="BI487" s="1"/>
      <c r="BJ487" s="1"/>
      <c r="BK487" s="1"/>
      <c r="BL487" s="1"/>
      <c r="BM487" s="43"/>
      <c r="BN487" s="43"/>
      <c r="BO487" s="43"/>
      <c r="BP487" s="43"/>
      <c r="BQ487" s="43"/>
      <c r="BR487" s="43"/>
      <c r="BS487" s="43"/>
      <c r="BT487" s="43"/>
      <c r="BU487" s="1"/>
      <c r="BV487" s="1"/>
      <c r="BW487" s="43"/>
      <c r="BX487" s="43"/>
      <c r="BY487" s="43"/>
      <c r="BZ487" s="43"/>
      <c r="CA487" s="43"/>
      <c r="CB487" s="43"/>
      <c r="CC487" s="43"/>
      <c r="CD487" s="43"/>
      <c r="CE487" s="43"/>
      <c r="CF487" s="43"/>
      <c r="CG487" s="43"/>
      <c r="CH487" s="43"/>
      <c r="CI487" s="43"/>
      <c r="CJ487" s="43"/>
      <c r="CK487" s="43"/>
      <c r="CL487" s="43"/>
      <c r="CM487" s="43"/>
      <c r="CN487" s="43"/>
      <c r="CO487" s="43"/>
      <c r="CP487" s="43"/>
      <c r="CQ487" s="43"/>
      <c r="CR487" s="43"/>
      <c r="CS487" s="43"/>
      <c r="CT487" s="43"/>
      <c r="CU487" s="1"/>
      <c r="CV487" s="1"/>
      <c r="CW487" s="1"/>
      <c r="CX487" s="1"/>
      <c r="CY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</row>
    <row r="488" spans="1:117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V488" s="7"/>
      <c r="AW488" s="1"/>
      <c r="AX488" s="1"/>
      <c r="AY488" s="1"/>
      <c r="AZ488" s="1"/>
      <c r="BA488" s="7"/>
      <c r="BB488" s="7"/>
      <c r="BC488" s="7"/>
      <c r="BD488" s="7"/>
      <c r="BE488" s="7"/>
      <c r="BF488" s="1"/>
      <c r="BG488" s="1"/>
      <c r="BH488" s="1"/>
      <c r="BI488" s="1"/>
      <c r="BJ488" s="1"/>
      <c r="BK488" s="1"/>
      <c r="BL488" s="1"/>
      <c r="BM488" s="43"/>
      <c r="BN488" s="43"/>
      <c r="BO488" s="43"/>
      <c r="BP488" s="43"/>
      <c r="BQ488" s="43"/>
      <c r="BR488" s="43"/>
      <c r="BS488" s="43"/>
      <c r="BT488" s="43"/>
      <c r="BU488" s="1"/>
      <c r="BV488" s="1"/>
      <c r="BW488" s="43"/>
      <c r="BX488" s="43"/>
      <c r="BY488" s="43"/>
      <c r="BZ488" s="43"/>
      <c r="CA488" s="43"/>
      <c r="CB488" s="43"/>
      <c r="CC488" s="43"/>
      <c r="CD488" s="43"/>
      <c r="CE488" s="43"/>
      <c r="CF488" s="43"/>
      <c r="CG488" s="43"/>
      <c r="CH488" s="43"/>
      <c r="CI488" s="43"/>
      <c r="CJ488" s="43"/>
      <c r="CK488" s="43"/>
      <c r="CL488" s="43"/>
      <c r="CM488" s="43"/>
      <c r="CN488" s="43"/>
      <c r="CO488" s="43"/>
      <c r="CP488" s="43"/>
      <c r="CQ488" s="43"/>
      <c r="CR488" s="43"/>
      <c r="CS488" s="43"/>
      <c r="CT488" s="43"/>
      <c r="CU488" s="1"/>
      <c r="CV488" s="1"/>
      <c r="CW488" s="1"/>
      <c r="CX488" s="1"/>
      <c r="CY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</row>
    <row r="489" spans="1:117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V489" s="7"/>
      <c r="AW489" s="1"/>
      <c r="AX489" s="1"/>
      <c r="AY489" s="1"/>
      <c r="AZ489" s="1"/>
      <c r="BA489" s="7"/>
      <c r="BB489" s="7"/>
      <c r="BC489" s="7"/>
      <c r="BD489" s="7"/>
      <c r="BE489" s="7"/>
      <c r="BF489" s="1"/>
      <c r="BG489" s="1"/>
      <c r="BH489" s="1"/>
      <c r="BI489" s="1"/>
      <c r="BJ489" s="1"/>
      <c r="BK489" s="1"/>
      <c r="BL489" s="1"/>
      <c r="BM489" s="43"/>
      <c r="BN489" s="43"/>
      <c r="BO489" s="43"/>
      <c r="BP489" s="43"/>
      <c r="BQ489" s="43"/>
      <c r="BR489" s="43"/>
      <c r="BS489" s="43"/>
      <c r="BT489" s="43"/>
      <c r="BU489" s="1"/>
      <c r="BV489" s="1"/>
      <c r="BW489" s="43"/>
      <c r="BX489" s="43"/>
      <c r="BY489" s="43"/>
      <c r="BZ489" s="43"/>
      <c r="CA489" s="43"/>
      <c r="CB489" s="43"/>
      <c r="CC489" s="43"/>
      <c r="CD489" s="43"/>
      <c r="CE489" s="43"/>
      <c r="CF489" s="43"/>
      <c r="CG489" s="43"/>
      <c r="CH489" s="43"/>
      <c r="CI489" s="43"/>
      <c r="CJ489" s="43"/>
      <c r="CK489" s="43"/>
      <c r="CL489" s="43"/>
      <c r="CM489" s="43"/>
      <c r="CN489" s="43"/>
      <c r="CO489" s="43"/>
      <c r="CP489" s="43"/>
      <c r="CQ489" s="43"/>
      <c r="CR489" s="43"/>
      <c r="CS489" s="43"/>
      <c r="CT489" s="43"/>
      <c r="CU489" s="1"/>
      <c r="CV489" s="1"/>
      <c r="CW489" s="1"/>
      <c r="CX489" s="1"/>
      <c r="CY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</row>
    <row r="490" spans="1:117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V490" s="7"/>
      <c r="AW490" s="1"/>
      <c r="AX490" s="1"/>
      <c r="AY490" s="1"/>
      <c r="AZ490" s="1"/>
      <c r="BA490" s="7"/>
      <c r="BB490" s="7"/>
      <c r="BC490" s="7"/>
      <c r="BD490" s="7"/>
      <c r="BE490" s="7"/>
      <c r="BF490" s="1"/>
      <c r="BG490" s="1"/>
      <c r="BH490" s="1"/>
      <c r="BI490" s="1"/>
      <c r="BJ490" s="1"/>
      <c r="BK490" s="1"/>
      <c r="BL490" s="1"/>
      <c r="BM490" s="43"/>
      <c r="BN490" s="43"/>
      <c r="BO490" s="43"/>
      <c r="BP490" s="43"/>
      <c r="BQ490" s="43"/>
      <c r="BR490" s="43"/>
      <c r="BS490" s="43"/>
      <c r="BT490" s="43"/>
      <c r="BU490" s="1"/>
      <c r="BV490" s="1"/>
      <c r="BW490" s="43"/>
      <c r="BX490" s="43"/>
      <c r="BY490" s="43"/>
      <c r="BZ490" s="43"/>
      <c r="CA490" s="43"/>
      <c r="CB490" s="43"/>
      <c r="CC490" s="43"/>
      <c r="CD490" s="43"/>
      <c r="CE490" s="43"/>
      <c r="CF490" s="43"/>
      <c r="CG490" s="43"/>
      <c r="CH490" s="43"/>
      <c r="CI490" s="43"/>
      <c r="CJ490" s="43"/>
      <c r="CK490" s="43"/>
      <c r="CL490" s="43"/>
      <c r="CM490" s="43"/>
      <c r="CN490" s="43"/>
      <c r="CO490" s="43"/>
      <c r="CP490" s="43"/>
      <c r="CQ490" s="43"/>
      <c r="CR490" s="43"/>
      <c r="CS490" s="43"/>
      <c r="CT490" s="43"/>
      <c r="CU490" s="1"/>
      <c r="CV490" s="1"/>
      <c r="CW490" s="1"/>
      <c r="CX490" s="1"/>
      <c r="CY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</row>
    <row r="491" spans="1:117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V491" s="7"/>
      <c r="AW491" s="1"/>
      <c r="AX491" s="1"/>
      <c r="AY491" s="1"/>
      <c r="AZ491" s="1"/>
      <c r="BA491" s="7"/>
      <c r="BB491" s="7"/>
      <c r="BC491" s="7"/>
      <c r="BD491" s="7"/>
      <c r="BE491" s="7"/>
      <c r="BF491" s="1"/>
      <c r="BG491" s="1"/>
      <c r="BH491" s="1"/>
      <c r="BI491" s="1"/>
      <c r="BJ491" s="1"/>
      <c r="BK491" s="1"/>
      <c r="BL491" s="1"/>
      <c r="BM491" s="43"/>
      <c r="BN491" s="43"/>
      <c r="BO491" s="43"/>
      <c r="BP491" s="43"/>
      <c r="BQ491" s="43"/>
      <c r="BR491" s="43"/>
      <c r="BS491" s="43"/>
      <c r="BT491" s="43"/>
      <c r="BU491" s="1"/>
      <c r="BV491" s="1"/>
      <c r="BW491" s="43"/>
      <c r="BX491" s="43"/>
      <c r="BY491" s="43"/>
      <c r="BZ491" s="43"/>
      <c r="CA491" s="43"/>
      <c r="CB491" s="43"/>
      <c r="CC491" s="43"/>
      <c r="CD491" s="43"/>
      <c r="CE491" s="43"/>
      <c r="CF491" s="43"/>
      <c r="CG491" s="43"/>
      <c r="CH491" s="43"/>
      <c r="CI491" s="43"/>
      <c r="CJ491" s="43"/>
      <c r="CK491" s="43"/>
      <c r="CL491" s="43"/>
      <c r="CM491" s="43"/>
      <c r="CN491" s="43"/>
      <c r="CO491" s="43"/>
      <c r="CP491" s="43"/>
      <c r="CQ491" s="43"/>
      <c r="CR491" s="43"/>
      <c r="CS491" s="43"/>
      <c r="CT491" s="43"/>
      <c r="CU491" s="1"/>
      <c r="CV491" s="1"/>
      <c r="CW491" s="1"/>
      <c r="CX491" s="1"/>
      <c r="CY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</row>
    <row r="492" spans="1:117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V492" s="7"/>
      <c r="AW492" s="1"/>
      <c r="AX492" s="1"/>
      <c r="AY492" s="1"/>
      <c r="AZ492" s="1"/>
      <c r="BA492" s="7"/>
      <c r="BB492" s="7"/>
      <c r="BC492" s="7"/>
      <c r="BD492" s="7"/>
      <c r="BE492" s="7"/>
      <c r="BF492" s="1"/>
      <c r="BG492" s="1"/>
      <c r="BH492" s="1"/>
      <c r="BI492" s="1"/>
      <c r="BJ492" s="1"/>
      <c r="BK492" s="1"/>
      <c r="BL492" s="1"/>
      <c r="BM492" s="43"/>
      <c r="BN492" s="43"/>
      <c r="BO492" s="43"/>
      <c r="BP492" s="43"/>
      <c r="BQ492" s="43"/>
      <c r="BR492" s="43"/>
      <c r="BS492" s="43"/>
      <c r="BT492" s="43"/>
      <c r="BU492" s="1"/>
      <c r="BV492" s="1"/>
      <c r="BW492" s="43"/>
      <c r="BX492" s="43"/>
      <c r="BY492" s="43"/>
      <c r="BZ492" s="43"/>
      <c r="CA492" s="43"/>
      <c r="CB492" s="43"/>
      <c r="CC492" s="43"/>
      <c r="CD492" s="43"/>
      <c r="CE492" s="43"/>
      <c r="CF492" s="43"/>
      <c r="CG492" s="43"/>
      <c r="CH492" s="43"/>
      <c r="CI492" s="43"/>
      <c r="CJ492" s="43"/>
      <c r="CK492" s="43"/>
      <c r="CL492" s="43"/>
      <c r="CM492" s="43"/>
      <c r="CN492" s="43"/>
      <c r="CO492" s="43"/>
      <c r="CP492" s="43"/>
      <c r="CQ492" s="43"/>
      <c r="CR492" s="43"/>
      <c r="CS492" s="43"/>
      <c r="CT492" s="43"/>
      <c r="CU492" s="1"/>
      <c r="CV492" s="1"/>
      <c r="CW492" s="1"/>
      <c r="CX492" s="1"/>
      <c r="CY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</row>
    <row r="493" spans="1:117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V493" s="7"/>
      <c r="AW493" s="1"/>
      <c r="AX493" s="1"/>
      <c r="AY493" s="1"/>
      <c r="AZ493" s="1"/>
      <c r="BA493" s="7"/>
      <c r="BB493" s="7"/>
      <c r="BC493" s="7"/>
      <c r="BD493" s="7"/>
      <c r="BE493" s="7"/>
      <c r="BF493" s="1"/>
      <c r="BG493" s="1"/>
      <c r="BH493" s="1"/>
      <c r="BI493" s="1"/>
      <c r="BJ493" s="1"/>
      <c r="BK493" s="1"/>
      <c r="BL493" s="1"/>
      <c r="BM493" s="43"/>
      <c r="BN493" s="43"/>
      <c r="BO493" s="43"/>
      <c r="BP493" s="43"/>
      <c r="BQ493" s="43"/>
      <c r="BR493" s="43"/>
      <c r="BS493" s="43"/>
      <c r="BT493" s="43"/>
      <c r="BU493" s="1"/>
      <c r="BV493" s="1"/>
      <c r="BW493" s="43"/>
      <c r="BX493" s="43"/>
      <c r="BY493" s="43"/>
      <c r="BZ493" s="43"/>
      <c r="CA493" s="43"/>
      <c r="CB493" s="43"/>
      <c r="CC493" s="43"/>
      <c r="CD493" s="43"/>
      <c r="CE493" s="43"/>
      <c r="CF493" s="43"/>
      <c r="CG493" s="43"/>
      <c r="CH493" s="43"/>
      <c r="CI493" s="43"/>
      <c r="CJ493" s="43"/>
      <c r="CK493" s="43"/>
      <c r="CL493" s="43"/>
      <c r="CM493" s="43"/>
      <c r="CN493" s="43"/>
      <c r="CO493" s="43"/>
      <c r="CP493" s="43"/>
      <c r="CQ493" s="43"/>
      <c r="CR493" s="43"/>
      <c r="CS493" s="43"/>
      <c r="CT493" s="43"/>
      <c r="CU493" s="1"/>
      <c r="CV493" s="1"/>
      <c r="CW493" s="1"/>
      <c r="CX493" s="1"/>
      <c r="CY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</row>
    <row r="494" spans="1:117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V494" s="7"/>
      <c r="AW494" s="1"/>
      <c r="AX494" s="1"/>
      <c r="AY494" s="1"/>
      <c r="AZ494" s="1"/>
      <c r="BA494" s="7"/>
      <c r="BB494" s="7"/>
      <c r="BC494" s="7"/>
      <c r="BD494" s="7"/>
      <c r="BE494" s="7"/>
      <c r="BF494" s="1"/>
      <c r="BG494" s="1"/>
      <c r="BH494" s="1"/>
      <c r="BI494" s="1"/>
      <c r="BJ494" s="1"/>
      <c r="BK494" s="1"/>
      <c r="BL494" s="1"/>
      <c r="BM494" s="43"/>
      <c r="BN494" s="43"/>
      <c r="BO494" s="43"/>
      <c r="BP494" s="43"/>
      <c r="BQ494" s="43"/>
      <c r="BR494" s="43"/>
      <c r="BS494" s="43"/>
      <c r="BT494" s="43"/>
      <c r="BU494" s="1"/>
      <c r="BV494" s="1"/>
      <c r="BW494" s="43"/>
      <c r="BX494" s="43"/>
      <c r="BY494" s="43"/>
      <c r="BZ494" s="43"/>
      <c r="CA494" s="43"/>
      <c r="CB494" s="43"/>
      <c r="CC494" s="43"/>
      <c r="CD494" s="43"/>
      <c r="CE494" s="43"/>
      <c r="CF494" s="43"/>
      <c r="CG494" s="43"/>
      <c r="CH494" s="43"/>
      <c r="CI494" s="43"/>
      <c r="CJ494" s="43"/>
      <c r="CK494" s="43"/>
      <c r="CL494" s="43"/>
      <c r="CM494" s="43"/>
      <c r="CN494" s="43"/>
      <c r="CO494" s="43"/>
      <c r="CP494" s="43"/>
      <c r="CQ494" s="43"/>
      <c r="CR494" s="43"/>
      <c r="CS494" s="43"/>
      <c r="CT494" s="43"/>
      <c r="CU494" s="1"/>
      <c r="CV494" s="1"/>
      <c r="CW494" s="1"/>
      <c r="CX494" s="1"/>
      <c r="CY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</row>
    <row r="495" spans="1:117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V495" s="7"/>
      <c r="AW495" s="1"/>
      <c r="AX495" s="1"/>
      <c r="AY495" s="1"/>
      <c r="AZ495" s="1"/>
      <c r="BA495" s="7"/>
      <c r="BB495" s="7"/>
      <c r="BC495" s="7"/>
      <c r="BD495" s="7"/>
      <c r="BE495" s="7"/>
      <c r="BF495" s="1"/>
      <c r="BG495" s="1"/>
      <c r="BH495" s="1"/>
      <c r="BI495" s="1"/>
      <c r="BJ495" s="1"/>
      <c r="BK495" s="1"/>
      <c r="BL495" s="1"/>
      <c r="BM495" s="43"/>
      <c r="BN495" s="43"/>
      <c r="BO495" s="43"/>
      <c r="BP495" s="43"/>
      <c r="BQ495" s="43"/>
      <c r="BR495" s="43"/>
      <c r="BS495" s="43"/>
      <c r="BT495" s="43"/>
      <c r="BU495" s="1"/>
      <c r="BV495" s="1"/>
      <c r="BW495" s="43"/>
      <c r="BX495" s="43"/>
      <c r="BY495" s="43"/>
      <c r="BZ495" s="43"/>
      <c r="CA495" s="43"/>
      <c r="CB495" s="43"/>
      <c r="CC495" s="43"/>
      <c r="CD495" s="43"/>
      <c r="CE495" s="43"/>
      <c r="CF495" s="43"/>
      <c r="CG495" s="43"/>
      <c r="CH495" s="43"/>
      <c r="CI495" s="43"/>
      <c r="CJ495" s="43"/>
      <c r="CK495" s="43"/>
      <c r="CL495" s="43"/>
      <c r="CM495" s="43"/>
      <c r="CN495" s="43"/>
      <c r="CO495" s="43"/>
      <c r="CP495" s="43"/>
      <c r="CQ495" s="43"/>
      <c r="CR495" s="43"/>
      <c r="CS495" s="43"/>
      <c r="CT495" s="43"/>
      <c r="CU495" s="1"/>
      <c r="CV495" s="1"/>
      <c r="CW495" s="1"/>
      <c r="CX495" s="1"/>
      <c r="CY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</row>
    <row r="496" spans="1:117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V496" s="7"/>
      <c r="AW496" s="1"/>
      <c r="AX496" s="1"/>
      <c r="AY496" s="1"/>
      <c r="AZ496" s="1"/>
      <c r="BA496" s="7"/>
      <c r="BB496" s="7"/>
      <c r="BC496" s="7"/>
      <c r="BD496" s="7"/>
      <c r="BE496" s="7"/>
      <c r="BF496" s="1"/>
      <c r="BG496" s="1"/>
      <c r="BH496" s="1"/>
      <c r="BI496" s="1"/>
      <c r="BJ496" s="1"/>
      <c r="BK496" s="1"/>
      <c r="BL496" s="1"/>
      <c r="BM496" s="43"/>
      <c r="BN496" s="43"/>
      <c r="BO496" s="43"/>
      <c r="BP496" s="43"/>
      <c r="BQ496" s="43"/>
      <c r="BR496" s="43"/>
      <c r="BS496" s="43"/>
      <c r="BT496" s="43"/>
      <c r="BU496" s="1"/>
      <c r="BV496" s="1"/>
      <c r="BW496" s="43"/>
      <c r="BX496" s="43"/>
      <c r="BY496" s="43"/>
      <c r="BZ496" s="43"/>
      <c r="CA496" s="43"/>
      <c r="CB496" s="43"/>
      <c r="CC496" s="43"/>
      <c r="CD496" s="43"/>
      <c r="CE496" s="43"/>
      <c r="CF496" s="43"/>
      <c r="CG496" s="43"/>
      <c r="CH496" s="43"/>
      <c r="CI496" s="43"/>
      <c r="CJ496" s="43"/>
      <c r="CK496" s="43"/>
      <c r="CL496" s="43"/>
      <c r="CM496" s="43"/>
      <c r="CN496" s="43"/>
      <c r="CO496" s="43"/>
      <c r="CP496" s="43"/>
      <c r="CQ496" s="43"/>
      <c r="CR496" s="43"/>
      <c r="CS496" s="43"/>
      <c r="CT496" s="43"/>
      <c r="CU496" s="1"/>
      <c r="CV496" s="1"/>
      <c r="CW496" s="1"/>
      <c r="CX496" s="1"/>
      <c r="CY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</row>
    <row r="497" spans="1:117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V497" s="7"/>
      <c r="AW497" s="1"/>
      <c r="AX497" s="1"/>
      <c r="AY497" s="1"/>
      <c r="AZ497" s="1"/>
      <c r="BA497" s="7"/>
      <c r="BB497" s="7"/>
      <c r="BC497" s="7"/>
      <c r="BD497" s="7"/>
      <c r="BE497" s="7"/>
      <c r="BF497" s="1"/>
      <c r="BG497" s="1"/>
      <c r="BH497" s="1"/>
      <c r="BI497" s="1"/>
      <c r="BJ497" s="1"/>
      <c r="BK497" s="1"/>
      <c r="BL497" s="1"/>
      <c r="BM497" s="43"/>
      <c r="BN497" s="43"/>
      <c r="BO497" s="43"/>
      <c r="BP497" s="43"/>
      <c r="BQ497" s="43"/>
      <c r="BR497" s="43"/>
      <c r="BS497" s="43"/>
      <c r="BT497" s="43"/>
      <c r="BU497" s="1"/>
      <c r="BV497" s="1"/>
      <c r="BW497" s="43"/>
      <c r="BX497" s="43"/>
      <c r="BY497" s="43"/>
      <c r="BZ497" s="43"/>
      <c r="CA497" s="43"/>
      <c r="CB497" s="43"/>
      <c r="CC497" s="43"/>
      <c r="CD497" s="43"/>
      <c r="CE497" s="43"/>
      <c r="CF497" s="43"/>
      <c r="CG497" s="43"/>
      <c r="CH497" s="43"/>
      <c r="CI497" s="43"/>
      <c r="CJ497" s="43"/>
      <c r="CK497" s="43"/>
      <c r="CL497" s="43"/>
      <c r="CM497" s="43"/>
      <c r="CN497" s="43"/>
      <c r="CO497" s="43"/>
      <c r="CP497" s="43"/>
      <c r="CQ497" s="43"/>
      <c r="CR497" s="43"/>
      <c r="CS497" s="43"/>
      <c r="CT497" s="43"/>
      <c r="CU497" s="1"/>
      <c r="CV497" s="1"/>
      <c r="CW497" s="1"/>
      <c r="CX497" s="1"/>
      <c r="CY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</row>
    <row r="498" spans="1:117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V498" s="7"/>
      <c r="AW498" s="1"/>
      <c r="AX498" s="1"/>
      <c r="AY498" s="1"/>
      <c r="AZ498" s="1"/>
      <c r="BA498" s="7"/>
      <c r="BB498" s="7"/>
      <c r="BC498" s="7"/>
      <c r="BD498" s="7"/>
      <c r="BE498" s="7"/>
      <c r="BF498" s="1"/>
      <c r="BG498" s="1"/>
      <c r="BH498" s="1"/>
      <c r="BI498" s="1"/>
      <c r="BJ498" s="1"/>
      <c r="BK498" s="1"/>
    </row>
    <row r="499" spans="1:117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V499" s="7"/>
      <c r="AW499" s="1"/>
      <c r="AX499" s="1"/>
      <c r="AY499" s="1"/>
      <c r="AZ499" s="1"/>
      <c r="BA499" s="7"/>
      <c r="BB499" s="7"/>
      <c r="BC499" s="7"/>
      <c r="BD499" s="7"/>
      <c r="BE499" s="7"/>
      <c r="BF499" s="1"/>
      <c r="BG499" s="1"/>
      <c r="BH499" s="1"/>
      <c r="BI499" s="1"/>
      <c r="BJ499" s="1"/>
      <c r="BK499" s="1"/>
    </row>
    <row r="500" spans="1:117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V500" s="7"/>
      <c r="AW500" s="1"/>
      <c r="AX500" s="1"/>
      <c r="AY500" s="1"/>
      <c r="AZ500" s="1"/>
      <c r="BA500" s="7"/>
      <c r="BB500" s="7"/>
      <c r="BC500" s="7"/>
      <c r="BD500" s="7"/>
      <c r="BE500" s="7"/>
      <c r="BF500" s="1"/>
      <c r="BG500" s="1"/>
      <c r="BH500" s="1"/>
      <c r="BI500" s="1"/>
      <c r="BJ500" s="1"/>
      <c r="BK500" s="1"/>
    </row>
    <row r="501" spans="1:117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V501" s="7"/>
      <c r="AW501" s="1"/>
      <c r="AX501" s="1"/>
      <c r="AY501" s="1"/>
      <c r="AZ501" s="1"/>
      <c r="BA501" s="7"/>
      <c r="BB501" s="7"/>
      <c r="BC501" s="7"/>
      <c r="BD501" s="7"/>
      <c r="BE501" s="7"/>
      <c r="BF501" s="1"/>
      <c r="BG501" s="1"/>
      <c r="BH501" s="1"/>
      <c r="BI501" s="1"/>
      <c r="BJ501" s="1"/>
      <c r="BK501" s="1"/>
    </row>
    <row r="502" spans="1:117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V502" s="7"/>
      <c r="AW502" s="1"/>
      <c r="AX502" s="1"/>
      <c r="AY502" s="1"/>
      <c r="AZ502" s="1"/>
      <c r="BA502" s="7"/>
      <c r="BB502" s="7"/>
      <c r="BC502" s="7"/>
      <c r="BD502" s="7"/>
      <c r="BE502" s="7"/>
      <c r="BF502" s="1"/>
      <c r="BG502" s="1"/>
      <c r="BH502" s="1"/>
      <c r="BI502" s="1"/>
      <c r="BJ502" s="1"/>
      <c r="BK502" s="1"/>
    </row>
    <row r="503" spans="1:117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V503" s="7"/>
      <c r="AW503" s="1"/>
      <c r="AX503" s="1"/>
      <c r="AY503" s="1"/>
      <c r="AZ503" s="1"/>
      <c r="BA503" s="7"/>
      <c r="BB503" s="7"/>
      <c r="BC503" s="7"/>
      <c r="BD503" s="7"/>
      <c r="BE503" s="7"/>
      <c r="BF503" s="1"/>
      <c r="BG503" s="1"/>
      <c r="BH503" s="1"/>
      <c r="BI503" s="1"/>
      <c r="BJ503" s="1"/>
      <c r="BK503" s="1"/>
    </row>
    <row r="504" spans="1:117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V504" s="7"/>
      <c r="AW504" s="1"/>
      <c r="AX504" s="1"/>
      <c r="AY504" s="1"/>
      <c r="AZ504" s="1"/>
      <c r="BA504" s="7"/>
      <c r="BB504" s="7"/>
      <c r="BC504" s="7"/>
      <c r="BD504" s="7"/>
      <c r="BE504" s="7"/>
      <c r="BF504" s="1"/>
      <c r="BG504" s="1"/>
      <c r="BH504" s="1"/>
      <c r="BI504" s="1"/>
      <c r="BJ504" s="1"/>
      <c r="BK504" s="1"/>
    </row>
    <row r="505" spans="1:117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V505" s="7"/>
      <c r="AW505" s="1"/>
      <c r="AX505" s="1"/>
      <c r="AY505" s="1"/>
      <c r="AZ505" s="1"/>
      <c r="BA505" s="7"/>
      <c r="BB505" s="7"/>
      <c r="BC505" s="7"/>
      <c r="BD505" s="7"/>
      <c r="BE505" s="7"/>
      <c r="BF505" s="1"/>
      <c r="BG505" s="1"/>
      <c r="BH505" s="1"/>
      <c r="BI505" s="1"/>
      <c r="BJ505" s="1"/>
      <c r="BK505" s="1"/>
    </row>
    <row r="506" spans="1:117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V506" s="7"/>
      <c r="AW506" s="1"/>
      <c r="AX506" s="1"/>
      <c r="AY506" s="1"/>
      <c r="AZ506" s="1"/>
      <c r="BA506" s="7"/>
      <c r="BB506" s="7"/>
      <c r="BC506" s="7"/>
      <c r="BD506" s="7"/>
      <c r="BE506" s="7"/>
      <c r="BF506" s="1"/>
      <c r="BG506" s="1"/>
      <c r="BH506" s="1"/>
      <c r="BI506" s="1"/>
      <c r="BJ506" s="1"/>
      <c r="BK506" s="1"/>
    </row>
    <row r="507" spans="1:117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V507" s="7"/>
      <c r="AW507" s="1"/>
      <c r="AX507" s="1"/>
      <c r="AY507" s="1"/>
      <c r="AZ507" s="1"/>
      <c r="BA507" s="7"/>
      <c r="BB507" s="7"/>
      <c r="BC507" s="7"/>
      <c r="BD507" s="7"/>
      <c r="BE507" s="7"/>
      <c r="BF507" s="1"/>
      <c r="BG507" s="1"/>
      <c r="BH507" s="1"/>
      <c r="BI507" s="1"/>
      <c r="BJ507" s="1"/>
      <c r="BK507" s="1"/>
    </row>
    <row r="508" spans="1:117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V508" s="7"/>
      <c r="AW508" s="1"/>
      <c r="AX508" s="1"/>
      <c r="AY508" s="1"/>
      <c r="AZ508" s="1"/>
      <c r="BA508" s="7"/>
      <c r="BB508" s="7"/>
      <c r="BC508" s="7"/>
      <c r="BD508" s="7"/>
      <c r="BE508" s="7"/>
      <c r="BF508" s="1"/>
      <c r="BG508" s="1"/>
      <c r="BH508" s="1"/>
      <c r="BI508" s="1"/>
      <c r="BJ508" s="1"/>
      <c r="BK508" s="1"/>
    </row>
    <row r="509" spans="1:117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V509" s="7"/>
      <c r="AW509" s="1"/>
      <c r="AX509" s="1"/>
      <c r="AY509" s="1"/>
      <c r="AZ509" s="1"/>
      <c r="BA509" s="7"/>
      <c r="BB509" s="7"/>
      <c r="BC509" s="7"/>
      <c r="BD509" s="7"/>
      <c r="BE509" s="7"/>
      <c r="BF509" s="1"/>
      <c r="BG509" s="1"/>
      <c r="BH509" s="1"/>
      <c r="BI509" s="1"/>
      <c r="BJ509" s="1"/>
      <c r="BK509" s="1"/>
    </row>
    <row r="510" spans="1:117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V510" s="7"/>
      <c r="AW510" s="1"/>
      <c r="AX510" s="1"/>
      <c r="AY510" s="1"/>
      <c r="AZ510" s="1"/>
      <c r="BA510" s="7"/>
      <c r="BB510" s="7"/>
      <c r="BC510" s="7"/>
      <c r="BD510" s="7"/>
      <c r="BE510" s="7"/>
      <c r="BF510" s="1"/>
      <c r="BG510" s="1"/>
      <c r="BH510" s="1"/>
      <c r="BI510" s="1"/>
      <c r="BJ510" s="1"/>
      <c r="BK510" s="1"/>
    </row>
    <row r="511" spans="1:117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V511" s="7"/>
      <c r="AW511" s="1"/>
      <c r="AX511" s="1"/>
      <c r="AY511" s="1"/>
      <c r="AZ511" s="1"/>
      <c r="BA511" s="7"/>
      <c r="BB511" s="7"/>
      <c r="BC511" s="7"/>
      <c r="BD511" s="7"/>
      <c r="BE511" s="7"/>
      <c r="BF511" s="1"/>
      <c r="BG511" s="1"/>
      <c r="BH511" s="1"/>
      <c r="BI511" s="1"/>
      <c r="BJ511" s="1"/>
      <c r="BK511" s="1"/>
    </row>
    <row r="512" spans="1:117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V512" s="7"/>
      <c r="AW512" s="1"/>
      <c r="AX512" s="1"/>
      <c r="AY512" s="1"/>
      <c r="AZ512" s="1"/>
      <c r="BA512" s="7"/>
      <c r="BB512" s="7"/>
      <c r="BC512" s="7"/>
      <c r="BD512" s="7"/>
      <c r="BE512" s="7"/>
      <c r="BF512" s="1"/>
      <c r="BG512" s="1"/>
      <c r="BH512" s="1"/>
      <c r="BI512" s="1"/>
      <c r="BJ512" s="1"/>
      <c r="BK512" s="1"/>
    </row>
    <row r="513" spans="1:63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V513" s="7"/>
      <c r="AW513" s="1"/>
      <c r="AX513" s="1"/>
      <c r="AY513" s="1"/>
      <c r="AZ513" s="1"/>
      <c r="BA513" s="7"/>
      <c r="BB513" s="7"/>
      <c r="BC513" s="7"/>
      <c r="BD513" s="7"/>
      <c r="BE513" s="7"/>
      <c r="BF513" s="1"/>
      <c r="BG513" s="1"/>
      <c r="BH513" s="1"/>
      <c r="BI513" s="1"/>
      <c r="BJ513" s="1"/>
      <c r="BK513" s="1"/>
    </row>
    <row r="514" spans="1:63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V514" s="7"/>
      <c r="AW514" s="1"/>
      <c r="AX514" s="1"/>
      <c r="AY514" s="1"/>
      <c r="AZ514" s="1"/>
      <c r="BA514" s="7"/>
      <c r="BB514" s="7"/>
      <c r="BC514" s="7"/>
      <c r="BD514" s="7"/>
      <c r="BE514" s="7"/>
      <c r="BF514" s="1"/>
      <c r="BG514" s="1"/>
      <c r="BH514" s="1"/>
      <c r="BI514" s="1"/>
      <c r="BJ514" s="1"/>
      <c r="BK514" s="1"/>
    </row>
    <row r="515" spans="1:63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V515" s="7"/>
      <c r="AW515" s="1"/>
      <c r="AX515" s="1"/>
      <c r="AY515" s="1"/>
      <c r="AZ515" s="1"/>
      <c r="BA515" s="7"/>
      <c r="BB515" s="7"/>
      <c r="BC515" s="7"/>
      <c r="BD515" s="7"/>
      <c r="BE515" s="7"/>
      <c r="BF515" s="1"/>
      <c r="BG515" s="1"/>
      <c r="BH515" s="1"/>
      <c r="BI515" s="1"/>
      <c r="BJ515" s="1"/>
      <c r="BK515" s="1"/>
    </row>
    <row r="516" spans="1:63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V516" s="7"/>
      <c r="AW516" s="1"/>
      <c r="AX516" s="1"/>
      <c r="AY516" s="1"/>
      <c r="AZ516" s="1"/>
      <c r="BA516" s="7"/>
      <c r="BB516" s="7"/>
      <c r="BC516" s="7"/>
      <c r="BD516" s="7"/>
      <c r="BE516" s="7"/>
      <c r="BF516" s="1"/>
      <c r="BG516" s="1"/>
      <c r="BH516" s="1"/>
      <c r="BI516" s="1"/>
      <c r="BJ516" s="1"/>
      <c r="BK516" s="1"/>
    </row>
    <row r="517" spans="1:63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V517" s="7"/>
      <c r="AW517" s="1"/>
      <c r="AX517" s="1"/>
      <c r="AY517" s="1"/>
      <c r="AZ517" s="1"/>
      <c r="BA517" s="7"/>
      <c r="BB517" s="7"/>
      <c r="BC517" s="7"/>
      <c r="BD517" s="7"/>
      <c r="BE517" s="7"/>
      <c r="BF517" s="1"/>
      <c r="BG517" s="1"/>
      <c r="BH517" s="1"/>
      <c r="BI517" s="1"/>
      <c r="BJ517" s="1"/>
      <c r="BK517" s="1"/>
    </row>
    <row r="518" spans="1:63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V518" s="7"/>
      <c r="AW518" s="1"/>
      <c r="AX518" s="1"/>
      <c r="AY518" s="1"/>
      <c r="AZ518" s="1"/>
      <c r="BA518" s="7"/>
      <c r="BB518" s="7"/>
      <c r="BC518" s="7"/>
      <c r="BD518" s="7"/>
      <c r="BE518" s="7"/>
      <c r="BF518" s="1"/>
      <c r="BG518" s="1"/>
      <c r="BH518" s="1"/>
      <c r="BI518" s="1"/>
      <c r="BJ518" s="1"/>
      <c r="BK518" s="1"/>
    </row>
    <row r="519" spans="1:63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V519" s="7"/>
      <c r="AW519" s="1"/>
      <c r="AX519" s="1"/>
      <c r="AY519" s="1"/>
      <c r="AZ519" s="1"/>
      <c r="BA519" s="7"/>
      <c r="BB519" s="7"/>
      <c r="BC519" s="7"/>
      <c r="BD519" s="7"/>
      <c r="BE519" s="7"/>
      <c r="BF519" s="1"/>
      <c r="BG519" s="1"/>
      <c r="BH519" s="1"/>
      <c r="BI519" s="1"/>
      <c r="BJ519" s="1"/>
      <c r="BK519" s="1"/>
    </row>
    <row r="520" spans="1:63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V520" s="7"/>
      <c r="AW520" s="1"/>
      <c r="AX520" s="1"/>
      <c r="AY520" s="1"/>
      <c r="AZ520" s="1"/>
      <c r="BA520" s="7"/>
      <c r="BB520" s="7"/>
      <c r="BC520" s="7"/>
      <c r="BD520" s="7"/>
      <c r="BE520" s="7"/>
      <c r="BF520" s="1"/>
      <c r="BG520" s="1"/>
      <c r="BH520" s="1"/>
      <c r="BI520" s="1"/>
      <c r="BJ520" s="1"/>
      <c r="BK520" s="1"/>
    </row>
    <row r="521" spans="1:63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V521" s="7"/>
      <c r="AW521" s="1"/>
      <c r="AX521" s="1"/>
      <c r="AY521" s="1"/>
      <c r="AZ521" s="1"/>
      <c r="BA521" s="7"/>
      <c r="BB521" s="7"/>
      <c r="BC521" s="7"/>
      <c r="BD521" s="7"/>
      <c r="BE521" s="7"/>
      <c r="BF521" s="1"/>
      <c r="BG521" s="1"/>
      <c r="BH521" s="1"/>
      <c r="BI521" s="1"/>
      <c r="BJ521" s="1"/>
      <c r="BK521" s="1"/>
    </row>
    <row r="522" spans="1:63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V522" s="7"/>
      <c r="AW522" s="1"/>
      <c r="AX522" s="1"/>
      <c r="AY522" s="1"/>
      <c r="AZ522" s="1"/>
      <c r="BA522" s="7"/>
      <c r="BB522" s="7"/>
      <c r="BC522" s="7"/>
      <c r="BD522" s="7"/>
      <c r="BE522" s="7"/>
      <c r="BF522" s="1"/>
      <c r="BG522" s="1"/>
      <c r="BH522" s="1"/>
      <c r="BI522" s="1"/>
      <c r="BJ522" s="1"/>
      <c r="BK522" s="1"/>
    </row>
    <row r="523" spans="1:63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V523" s="7"/>
      <c r="AW523" s="1"/>
      <c r="AX523" s="1"/>
      <c r="AY523" s="1"/>
      <c r="AZ523" s="1"/>
      <c r="BA523" s="7"/>
      <c r="BB523" s="7"/>
      <c r="BC523" s="7"/>
      <c r="BD523" s="7"/>
      <c r="BE523" s="7"/>
      <c r="BF523" s="1"/>
      <c r="BG523" s="1"/>
      <c r="BH523" s="1"/>
      <c r="BI523" s="1"/>
      <c r="BJ523" s="1"/>
      <c r="BK523" s="1"/>
    </row>
    <row r="524" spans="1:63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V524" s="7"/>
      <c r="AW524" s="1"/>
      <c r="AX524" s="1"/>
      <c r="AY524" s="1"/>
      <c r="AZ524" s="1"/>
      <c r="BA524" s="7"/>
      <c r="BB524" s="7"/>
      <c r="BC524" s="7"/>
      <c r="BD524" s="7"/>
      <c r="BE524" s="7"/>
      <c r="BF524" s="1"/>
      <c r="BG524" s="1"/>
      <c r="BH524" s="1"/>
      <c r="BI524" s="1"/>
      <c r="BJ524" s="1"/>
      <c r="BK524" s="1"/>
    </row>
    <row r="525" spans="1:63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V525" s="7"/>
      <c r="AW525" s="1"/>
      <c r="AX525" s="1"/>
      <c r="AY525" s="1"/>
      <c r="AZ525" s="1"/>
      <c r="BA525" s="7"/>
      <c r="BB525" s="7"/>
      <c r="BC525" s="7"/>
      <c r="BD525" s="7"/>
      <c r="BE525" s="7"/>
      <c r="BF525" s="1"/>
      <c r="BG525" s="1"/>
      <c r="BH525" s="1"/>
      <c r="BI525" s="1"/>
      <c r="BJ525" s="1"/>
      <c r="BK525" s="1"/>
    </row>
    <row r="526" spans="1:63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V526" s="7"/>
      <c r="AW526" s="1"/>
      <c r="AX526" s="1"/>
      <c r="AY526" s="1"/>
      <c r="AZ526" s="1"/>
      <c r="BA526" s="7"/>
      <c r="BB526" s="7"/>
      <c r="BC526" s="7"/>
      <c r="BD526" s="7"/>
      <c r="BE526" s="7"/>
      <c r="BF526" s="1"/>
      <c r="BG526" s="1"/>
      <c r="BH526" s="1"/>
      <c r="BI526" s="1"/>
      <c r="BJ526" s="1"/>
      <c r="BK526" s="1"/>
    </row>
    <row r="527" spans="1:63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V527" s="7"/>
      <c r="AW527" s="1"/>
      <c r="AX527" s="1"/>
      <c r="AY527" s="1"/>
      <c r="AZ527" s="1"/>
      <c r="BA527" s="7"/>
      <c r="BB527" s="7"/>
      <c r="BC527" s="7"/>
      <c r="BD527" s="7"/>
      <c r="BE527" s="7"/>
      <c r="BF527" s="1"/>
      <c r="BG527" s="1"/>
      <c r="BH527" s="1"/>
      <c r="BI527" s="1"/>
      <c r="BJ527" s="1"/>
      <c r="BK527" s="1"/>
    </row>
    <row r="528" spans="1:63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V528" s="7"/>
      <c r="AW528" s="1"/>
      <c r="AX528" s="1"/>
      <c r="AY528" s="1"/>
      <c r="AZ528" s="1"/>
      <c r="BA528" s="7"/>
      <c r="BB528" s="7"/>
      <c r="BC528" s="7"/>
      <c r="BD528" s="7"/>
      <c r="BE528" s="7"/>
      <c r="BF528" s="1"/>
      <c r="BG528" s="1"/>
      <c r="BH528" s="1"/>
      <c r="BI528" s="1"/>
      <c r="BJ528" s="1"/>
      <c r="BK528" s="1"/>
    </row>
    <row r="529" spans="1:63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V529" s="7"/>
      <c r="AW529" s="1"/>
      <c r="AX529" s="1"/>
      <c r="AY529" s="1"/>
      <c r="AZ529" s="1"/>
      <c r="BA529" s="7"/>
      <c r="BB529" s="7"/>
      <c r="BC529" s="7"/>
      <c r="BD529" s="7"/>
      <c r="BE529" s="7"/>
      <c r="BF529" s="1"/>
      <c r="BG529" s="1"/>
      <c r="BH529" s="1"/>
      <c r="BI529" s="1"/>
      <c r="BJ529" s="1"/>
      <c r="BK529" s="1"/>
    </row>
    <row r="530" spans="1:63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V530" s="7"/>
      <c r="AW530" s="1"/>
      <c r="AX530" s="1"/>
      <c r="AY530" s="1"/>
      <c r="AZ530" s="1"/>
      <c r="BA530" s="7"/>
      <c r="BB530" s="7"/>
      <c r="BC530" s="7"/>
      <c r="BD530" s="7"/>
      <c r="BE530" s="7"/>
      <c r="BF530" s="1"/>
      <c r="BG530" s="1"/>
      <c r="BH530" s="1"/>
      <c r="BI530" s="1"/>
      <c r="BJ530" s="1"/>
      <c r="BK530" s="1"/>
    </row>
    <row r="531" spans="1:63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V531" s="7"/>
      <c r="AW531" s="1"/>
      <c r="AX531" s="1"/>
      <c r="AY531" s="1"/>
      <c r="AZ531" s="1"/>
      <c r="BA531" s="7"/>
      <c r="BB531" s="7"/>
      <c r="BC531" s="7"/>
      <c r="BD531" s="7"/>
      <c r="BE531" s="7"/>
      <c r="BF531" s="1"/>
      <c r="BG531" s="1"/>
      <c r="BH531" s="1"/>
      <c r="BI531" s="1"/>
      <c r="BJ531" s="1"/>
      <c r="BK531" s="1"/>
    </row>
    <row r="532" spans="1:63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V532" s="7"/>
      <c r="AW532" s="1"/>
      <c r="AX532" s="1"/>
      <c r="AY532" s="1"/>
      <c r="AZ532" s="1"/>
      <c r="BA532" s="7"/>
      <c r="BB532" s="7"/>
      <c r="BC532" s="7"/>
      <c r="BD532" s="7"/>
      <c r="BE532" s="7"/>
      <c r="BF532" s="1"/>
      <c r="BG532" s="1"/>
      <c r="BH532" s="1"/>
      <c r="BI532" s="1"/>
      <c r="BJ532" s="1"/>
      <c r="BK532" s="1"/>
    </row>
    <row r="533" spans="1:63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V533" s="7"/>
      <c r="AW533" s="1"/>
      <c r="AX533" s="1"/>
      <c r="AY533" s="1"/>
      <c r="AZ533" s="1"/>
      <c r="BA533" s="7"/>
      <c r="BB533" s="7"/>
      <c r="BC533" s="7"/>
      <c r="BD533" s="7"/>
      <c r="BE533" s="7"/>
      <c r="BF533" s="1"/>
      <c r="BG533" s="1"/>
      <c r="BH533" s="1"/>
      <c r="BI533" s="1"/>
      <c r="BJ533" s="1"/>
      <c r="BK533" s="1"/>
    </row>
    <row r="534" spans="1:63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V534" s="7"/>
      <c r="AW534" s="1"/>
      <c r="AX534" s="1"/>
      <c r="AY534" s="1"/>
      <c r="AZ534" s="1"/>
      <c r="BA534" s="7"/>
      <c r="BB534" s="7"/>
      <c r="BC534" s="7"/>
      <c r="BD534" s="7"/>
      <c r="BE534" s="7"/>
      <c r="BF534" s="1"/>
      <c r="BG534" s="1"/>
      <c r="BH534" s="1"/>
      <c r="BI534" s="1"/>
      <c r="BJ534" s="1"/>
      <c r="BK534" s="1"/>
    </row>
    <row r="535" spans="1:63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V535" s="7"/>
      <c r="AW535" s="1"/>
      <c r="AX535" s="1"/>
      <c r="AY535" s="1"/>
      <c r="AZ535" s="1"/>
      <c r="BA535" s="7"/>
      <c r="BB535" s="7"/>
      <c r="BC535" s="7"/>
      <c r="BD535" s="7"/>
      <c r="BE535" s="7"/>
      <c r="BF535" s="1"/>
      <c r="BG535" s="1"/>
      <c r="BH535" s="1"/>
      <c r="BI535" s="1"/>
      <c r="BJ535" s="1"/>
      <c r="BK535" s="1"/>
    </row>
    <row r="536" spans="1:63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V536" s="7"/>
      <c r="AW536" s="1"/>
      <c r="AX536" s="1"/>
      <c r="AY536" s="1"/>
      <c r="AZ536" s="1"/>
      <c r="BA536" s="7"/>
      <c r="BB536" s="7"/>
      <c r="BC536" s="7"/>
      <c r="BD536" s="7"/>
      <c r="BE536" s="7"/>
      <c r="BF536" s="1"/>
      <c r="BG536" s="1"/>
      <c r="BH536" s="1"/>
      <c r="BI536" s="1"/>
      <c r="BJ536" s="1"/>
      <c r="BK536" s="1"/>
    </row>
    <row r="537" spans="1:63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V537" s="7"/>
      <c r="AW537" s="1"/>
      <c r="AX537" s="1"/>
      <c r="AY537" s="1"/>
      <c r="AZ537" s="1"/>
      <c r="BA537" s="7"/>
      <c r="BB537" s="7"/>
      <c r="BC537" s="7"/>
      <c r="BD537" s="7"/>
      <c r="BE537" s="7"/>
      <c r="BF537" s="1"/>
      <c r="BG537" s="1"/>
      <c r="BH537" s="1"/>
      <c r="BI537" s="1"/>
      <c r="BJ537" s="1"/>
      <c r="BK537" s="1"/>
    </row>
    <row r="538" spans="1:63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V538" s="7"/>
      <c r="AW538" s="1"/>
      <c r="AX538" s="1"/>
      <c r="AY538" s="1"/>
      <c r="AZ538" s="1"/>
      <c r="BA538" s="7"/>
      <c r="BB538" s="7"/>
      <c r="BC538" s="7"/>
      <c r="BD538" s="7"/>
      <c r="BE538" s="7"/>
      <c r="BF538" s="1"/>
      <c r="BG538" s="1"/>
      <c r="BH538" s="1"/>
      <c r="BI538" s="1"/>
      <c r="BJ538" s="1"/>
      <c r="BK538" s="1"/>
    </row>
    <row r="539" spans="1:63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V539" s="7"/>
      <c r="AW539" s="1"/>
      <c r="AX539" s="1"/>
      <c r="AY539" s="1"/>
      <c r="AZ539" s="1"/>
      <c r="BA539" s="7"/>
      <c r="BB539" s="7"/>
      <c r="BC539" s="7"/>
      <c r="BD539" s="7"/>
      <c r="BE539" s="7"/>
      <c r="BF539" s="1"/>
      <c r="BG539" s="1"/>
      <c r="BH539" s="1"/>
      <c r="BI539" s="1"/>
      <c r="BJ539" s="1"/>
      <c r="BK539" s="1"/>
    </row>
    <row r="540" spans="1:63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V540" s="7"/>
      <c r="AW540" s="1"/>
      <c r="AX540" s="1"/>
      <c r="AY540" s="1"/>
      <c r="AZ540" s="1"/>
      <c r="BA540" s="7"/>
      <c r="BB540" s="7"/>
      <c r="BC540" s="7"/>
      <c r="BD540" s="7"/>
      <c r="BE540" s="7"/>
      <c r="BF540" s="1"/>
      <c r="BG540" s="1"/>
      <c r="BH540" s="1"/>
      <c r="BI540" s="1"/>
      <c r="BJ540" s="1"/>
      <c r="BK540" s="1"/>
    </row>
    <row r="541" spans="1:63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V541" s="7"/>
      <c r="AW541" s="1"/>
      <c r="AX541" s="1"/>
      <c r="AY541" s="1"/>
      <c r="AZ541" s="1"/>
      <c r="BA541" s="7"/>
      <c r="BB541" s="7"/>
      <c r="BC541" s="7"/>
      <c r="BD541" s="7"/>
      <c r="BE541" s="7"/>
      <c r="BF541" s="1"/>
      <c r="BG541" s="1"/>
      <c r="BH541" s="1"/>
      <c r="BI541" s="1"/>
      <c r="BJ541" s="1"/>
      <c r="BK541" s="1"/>
    </row>
    <row r="542" spans="1:63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V542" s="7"/>
      <c r="AW542" s="1"/>
      <c r="AX542" s="1"/>
      <c r="AY542" s="1"/>
      <c r="AZ542" s="1"/>
      <c r="BA542" s="7"/>
      <c r="BB542" s="7"/>
      <c r="BC542" s="7"/>
      <c r="BD542" s="7"/>
      <c r="BE542" s="7"/>
      <c r="BF542" s="1"/>
      <c r="BG542" s="1"/>
      <c r="BH542" s="1"/>
      <c r="BI542" s="1"/>
      <c r="BJ542" s="1"/>
      <c r="BK542" s="1"/>
    </row>
    <row r="543" spans="1:63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V543" s="7"/>
      <c r="AW543" s="1"/>
      <c r="AX543" s="1"/>
      <c r="AY543" s="1"/>
      <c r="AZ543" s="1"/>
      <c r="BA543" s="7"/>
      <c r="BB543" s="7"/>
      <c r="BC543" s="7"/>
      <c r="BD543" s="7"/>
      <c r="BE543" s="7"/>
      <c r="BF543" s="1"/>
      <c r="BG543" s="1"/>
      <c r="BH543" s="1"/>
      <c r="BI543" s="1"/>
      <c r="BJ543" s="1"/>
      <c r="BK543" s="1"/>
    </row>
    <row r="544" spans="1:63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V544" s="7"/>
      <c r="AW544" s="1"/>
      <c r="AX544" s="1"/>
      <c r="AY544" s="1"/>
      <c r="AZ544" s="1"/>
      <c r="BA544" s="7"/>
      <c r="BB544" s="7"/>
      <c r="BC544" s="7"/>
      <c r="BD544" s="7"/>
      <c r="BE544" s="7"/>
      <c r="BF544" s="1"/>
      <c r="BG544" s="1"/>
      <c r="BH544" s="1"/>
      <c r="BI544" s="1"/>
      <c r="BJ544" s="1"/>
      <c r="BK544" s="1"/>
    </row>
    <row r="545" spans="1:63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V545" s="7"/>
      <c r="AW545" s="1"/>
      <c r="AX545" s="1"/>
      <c r="AY545" s="1"/>
      <c r="AZ545" s="1"/>
      <c r="BA545" s="7"/>
      <c r="BB545" s="7"/>
      <c r="BC545" s="7"/>
      <c r="BD545" s="7"/>
      <c r="BE545" s="7"/>
      <c r="BF545" s="1"/>
      <c r="BG545" s="1"/>
      <c r="BH545" s="1"/>
      <c r="BI545" s="1"/>
      <c r="BJ545" s="1"/>
      <c r="BK545" s="1"/>
    </row>
    <row r="546" spans="1:63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V546" s="7"/>
      <c r="AW546" s="1"/>
      <c r="AX546" s="1"/>
      <c r="AY546" s="1"/>
      <c r="AZ546" s="1"/>
      <c r="BA546" s="7"/>
      <c r="BB546" s="7"/>
      <c r="BC546" s="7"/>
      <c r="BD546" s="7"/>
      <c r="BE546" s="7"/>
      <c r="BF546" s="1"/>
      <c r="BG546" s="1"/>
      <c r="BH546" s="1"/>
      <c r="BI546" s="1"/>
      <c r="BJ546" s="1"/>
      <c r="BK546" s="1"/>
    </row>
    <row r="547" spans="1:63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V547" s="7"/>
      <c r="AW547" s="1"/>
      <c r="AX547" s="1"/>
      <c r="AY547" s="1"/>
      <c r="AZ547" s="1"/>
      <c r="BA547" s="7"/>
      <c r="BB547" s="7"/>
      <c r="BC547" s="7"/>
      <c r="BD547" s="7"/>
      <c r="BE547" s="7"/>
      <c r="BF547" s="1"/>
      <c r="BG547" s="1"/>
      <c r="BH547" s="1"/>
      <c r="BI547" s="1"/>
      <c r="BJ547" s="1"/>
      <c r="BK547" s="1"/>
    </row>
    <row r="548" spans="1:63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V548" s="7"/>
      <c r="AW548" s="1"/>
      <c r="AX548" s="1"/>
      <c r="AY548" s="1"/>
      <c r="AZ548" s="1"/>
      <c r="BA548" s="7"/>
      <c r="BB548" s="7"/>
      <c r="BC548" s="7"/>
      <c r="BD548" s="7"/>
      <c r="BE548" s="7"/>
      <c r="BF548" s="1"/>
      <c r="BG548" s="1"/>
      <c r="BH548" s="1"/>
      <c r="BI548" s="1"/>
      <c r="BJ548" s="1"/>
      <c r="BK548" s="1"/>
    </row>
    <row r="549" spans="1:63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V549" s="7"/>
      <c r="AW549" s="1"/>
      <c r="AX549" s="1"/>
      <c r="AY549" s="1"/>
      <c r="AZ549" s="1"/>
      <c r="BA549" s="7"/>
      <c r="BB549" s="7"/>
      <c r="BC549" s="7"/>
      <c r="BD549" s="7"/>
      <c r="BE549" s="7"/>
      <c r="BF549" s="1"/>
      <c r="BG549" s="1"/>
      <c r="BH549" s="1"/>
      <c r="BI549" s="1"/>
      <c r="BJ549" s="1"/>
      <c r="BK549" s="1"/>
    </row>
    <row r="550" spans="1:63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V550" s="7"/>
      <c r="AW550" s="1"/>
      <c r="AX550" s="1"/>
      <c r="AY550" s="1"/>
      <c r="AZ550" s="1"/>
      <c r="BA550" s="7"/>
      <c r="BB550" s="7"/>
      <c r="BC550" s="7"/>
      <c r="BD550" s="7"/>
      <c r="BE550" s="7"/>
      <c r="BF550" s="1"/>
      <c r="BG550" s="1"/>
      <c r="BH550" s="1"/>
      <c r="BI550" s="1"/>
      <c r="BJ550" s="1"/>
      <c r="BK550" s="1"/>
    </row>
    <row r="551" spans="1:63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V551" s="7"/>
      <c r="AW551" s="1"/>
      <c r="AX551" s="1"/>
      <c r="AY551" s="1"/>
      <c r="AZ551" s="1"/>
      <c r="BA551" s="7"/>
      <c r="BB551" s="7"/>
      <c r="BC551" s="7"/>
      <c r="BD551" s="7"/>
      <c r="BE551" s="7"/>
      <c r="BF551" s="1"/>
      <c r="BG551" s="1"/>
      <c r="BH551" s="1"/>
      <c r="BI551" s="1"/>
      <c r="BJ551" s="1"/>
      <c r="BK551" s="1"/>
    </row>
    <row r="552" spans="1:63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V552" s="7"/>
      <c r="AW552" s="1"/>
      <c r="AX552" s="1"/>
      <c r="AY552" s="1"/>
      <c r="AZ552" s="1"/>
      <c r="BA552" s="7"/>
      <c r="BB552" s="7"/>
      <c r="BC552" s="7"/>
      <c r="BD552" s="7"/>
      <c r="BE552" s="7"/>
      <c r="BF552" s="1"/>
      <c r="BG552" s="1"/>
      <c r="BH552" s="1"/>
      <c r="BI552" s="1"/>
      <c r="BJ552" s="1"/>
      <c r="BK552" s="1"/>
    </row>
    <row r="553" spans="1:63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V553" s="7"/>
      <c r="AW553" s="1"/>
      <c r="AX553" s="1"/>
      <c r="AY553" s="1"/>
      <c r="AZ553" s="1"/>
      <c r="BA553" s="7"/>
      <c r="BB553" s="7"/>
      <c r="BC553" s="7"/>
      <c r="BD553" s="7"/>
      <c r="BE553" s="7"/>
      <c r="BF553" s="1"/>
      <c r="BG553" s="1"/>
      <c r="BH553" s="1"/>
      <c r="BI553" s="1"/>
      <c r="BJ553" s="1"/>
      <c r="BK553" s="1"/>
    </row>
    <row r="554" spans="1:63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V554" s="7"/>
      <c r="AW554" s="1"/>
      <c r="AX554" s="1"/>
      <c r="AY554" s="1"/>
      <c r="AZ554" s="1"/>
      <c r="BA554" s="7"/>
      <c r="BB554" s="7"/>
      <c r="BC554" s="7"/>
      <c r="BD554" s="7"/>
      <c r="BE554" s="7"/>
      <c r="BF554" s="1"/>
      <c r="BG554" s="1"/>
      <c r="BH554" s="1"/>
      <c r="BI554" s="1"/>
      <c r="BJ554" s="1"/>
      <c r="BK554" s="1"/>
    </row>
    <row r="555" spans="1:63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V555" s="7"/>
      <c r="AW555" s="1"/>
      <c r="AX555" s="1"/>
      <c r="AY555" s="1"/>
      <c r="AZ555" s="1"/>
      <c r="BA555" s="7"/>
      <c r="BB555" s="7"/>
      <c r="BC555" s="7"/>
      <c r="BD555" s="7"/>
      <c r="BE555" s="7"/>
      <c r="BF555" s="1"/>
      <c r="BG555" s="1"/>
      <c r="BH555" s="1"/>
      <c r="BI555" s="1"/>
      <c r="BJ555" s="1"/>
      <c r="BK555" s="1"/>
    </row>
    <row r="556" spans="1:63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V556" s="7"/>
      <c r="AW556" s="1"/>
      <c r="AX556" s="1"/>
      <c r="AY556" s="1"/>
      <c r="AZ556" s="1"/>
      <c r="BA556" s="7"/>
      <c r="BB556" s="7"/>
      <c r="BC556" s="7"/>
      <c r="BD556" s="7"/>
      <c r="BE556" s="7"/>
      <c r="BF556" s="1"/>
      <c r="BG556" s="1"/>
      <c r="BH556" s="1"/>
      <c r="BI556" s="1"/>
      <c r="BJ556" s="1"/>
      <c r="BK556" s="1"/>
    </row>
    <row r="557" spans="1:63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V557" s="7"/>
      <c r="AW557" s="1"/>
      <c r="AX557" s="1"/>
      <c r="AY557" s="1"/>
      <c r="AZ557" s="1"/>
      <c r="BA557" s="7"/>
      <c r="BB557" s="7"/>
      <c r="BC557" s="7"/>
      <c r="BD557" s="7"/>
      <c r="BE557" s="7"/>
      <c r="BF557" s="1"/>
      <c r="BG557" s="1"/>
      <c r="BH557" s="1"/>
      <c r="BI557" s="1"/>
      <c r="BJ557" s="1"/>
      <c r="BK557" s="1"/>
    </row>
    <row r="558" spans="1:63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V558" s="7"/>
      <c r="AW558" s="1"/>
      <c r="AX558" s="1"/>
      <c r="AY558" s="1"/>
      <c r="AZ558" s="1"/>
      <c r="BA558" s="7"/>
      <c r="BB558" s="7"/>
      <c r="BC558" s="7"/>
      <c r="BD558" s="7"/>
      <c r="BE558" s="7"/>
      <c r="BF558" s="1"/>
      <c r="BG558" s="1"/>
      <c r="BH558" s="1"/>
      <c r="BI558" s="1"/>
      <c r="BJ558" s="1"/>
      <c r="BK558" s="1"/>
    </row>
    <row r="559" spans="1:63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V559" s="7"/>
      <c r="AW559" s="1"/>
      <c r="AX559" s="1"/>
      <c r="AY559" s="1"/>
      <c r="AZ559" s="1"/>
      <c r="BA559" s="7"/>
      <c r="BB559" s="7"/>
      <c r="BC559" s="7"/>
      <c r="BD559" s="7"/>
      <c r="BE559" s="7"/>
      <c r="BF559" s="1"/>
      <c r="BG559" s="1"/>
      <c r="BH559" s="1"/>
      <c r="BI559" s="1"/>
      <c r="BJ559" s="1"/>
      <c r="BK559" s="1"/>
    </row>
    <row r="560" spans="1:63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V560" s="7"/>
      <c r="AW560" s="1"/>
      <c r="AX560" s="1"/>
      <c r="AY560" s="1"/>
      <c r="AZ560" s="1"/>
      <c r="BA560" s="7"/>
      <c r="BB560" s="7"/>
      <c r="BC560" s="7"/>
      <c r="BD560" s="7"/>
      <c r="BE560" s="7"/>
      <c r="BF560" s="1"/>
      <c r="BG560" s="1"/>
      <c r="BH560" s="1"/>
      <c r="BI560" s="1"/>
      <c r="BJ560" s="1"/>
      <c r="BK560" s="1"/>
    </row>
    <row r="561" spans="1:63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V561" s="7"/>
      <c r="AW561" s="1"/>
      <c r="AX561" s="1"/>
      <c r="AY561" s="1"/>
      <c r="AZ561" s="1"/>
      <c r="BA561" s="7"/>
      <c r="BB561" s="7"/>
      <c r="BC561" s="7"/>
      <c r="BD561" s="7"/>
      <c r="BE561" s="7"/>
      <c r="BF561" s="1"/>
      <c r="BG561" s="1"/>
      <c r="BH561" s="1"/>
      <c r="BI561" s="1"/>
      <c r="BJ561" s="1"/>
      <c r="BK561" s="1"/>
    </row>
    <row r="562" spans="1:63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V562" s="7"/>
      <c r="AW562" s="1"/>
      <c r="AX562" s="1"/>
      <c r="AY562" s="1"/>
      <c r="AZ562" s="1"/>
      <c r="BA562" s="7"/>
      <c r="BB562" s="7"/>
      <c r="BC562" s="7"/>
      <c r="BD562" s="7"/>
      <c r="BE562" s="7"/>
      <c r="BF562" s="1"/>
      <c r="BG562" s="1"/>
      <c r="BH562" s="1"/>
      <c r="BI562" s="1"/>
      <c r="BJ562" s="1"/>
      <c r="BK562" s="1"/>
    </row>
    <row r="563" spans="1:63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V563" s="7"/>
      <c r="AW563" s="1"/>
      <c r="AX563" s="1"/>
      <c r="AY563" s="1"/>
      <c r="AZ563" s="1"/>
      <c r="BA563" s="7"/>
      <c r="BB563" s="7"/>
      <c r="BC563" s="7"/>
      <c r="BD563" s="7"/>
      <c r="BE563" s="7"/>
      <c r="BF563" s="1"/>
      <c r="BG563" s="1"/>
      <c r="BH563" s="1"/>
      <c r="BI563" s="1"/>
      <c r="BJ563" s="1"/>
      <c r="BK563" s="1"/>
    </row>
    <row r="564" spans="1:63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V564" s="7"/>
      <c r="AW564" s="1"/>
      <c r="AX564" s="1"/>
      <c r="AY564" s="1"/>
      <c r="AZ564" s="1"/>
      <c r="BA564" s="7"/>
      <c r="BB564" s="7"/>
      <c r="BC564" s="7"/>
      <c r="BD564" s="7"/>
      <c r="BE564" s="7"/>
      <c r="BF564" s="1"/>
      <c r="BG564" s="1"/>
      <c r="BH564" s="1"/>
      <c r="BI564" s="1"/>
      <c r="BJ564" s="1"/>
      <c r="BK564" s="1"/>
    </row>
    <row r="565" spans="1:63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V565" s="7"/>
      <c r="AW565" s="1"/>
      <c r="AX565" s="1"/>
      <c r="AY565" s="1"/>
      <c r="AZ565" s="1"/>
      <c r="BA565" s="7"/>
      <c r="BB565" s="7"/>
      <c r="BC565" s="7"/>
      <c r="BD565" s="7"/>
      <c r="BE565" s="7"/>
      <c r="BF565" s="1"/>
      <c r="BG565" s="1"/>
      <c r="BH565" s="1"/>
      <c r="BI565" s="1"/>
      <c r="BJ565" s="1"/>
      <c r="BK565" s="1"/>
    </row>
    <row r="566" spans="1:63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V566" s="7"/>
      <c r="AW566" s="1"/>
      <c r="AX566" s="1"/>
      <c r="AY566" s="1"/>
      <c r="AZ566" s="1"/>
      <c r="BA566" s="7"/>
      <c r="BB566" s="7"/>
      <c r="BC566" s="7"/>
      <c r="BD566" s="7"/>
      <c r="BE566" s="7"/>
      <c r="BF566" s="1"/>
      <c r="BG566" s="1"/>
      <c r="BH566" s="1"/>
      <c r="BI566" s="1"/>
      <c r="BJ566" s="1"/>
      <c r="BK566" s="1"/>
    </row>
    <row r="567" spans="1:63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V567" s="7"/>
      <c r="AW567" s="1"/>
      <c r="AX567" s="1"/>
      <c r="AY567" s="1"/>
      <c r="AZ567" s="1"/>
      <c r="BA567" s="7"/>
      <c r="BB567" s="7"/>
      <c r="BC567" s="7"/>
      <c r="BD567" s="7"/>
      <c r="BE567" s="7"/>
      <c r="BF567" s="1"/>
      <c r="BG567" s="1"/>
      <c r="BH567" s="1"/>
      <c r="BI567" s="1"/>
      <c r="BJ567" s="1"/>
      <c r="BK567" s="1"/>
    </row>
    <row r="568" spans="1:63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V568" s="7"/>
      <c r="AW568" s="1"/>
      <c r="AX568" s="1"/>
      <c r="AY568" s="1"/>
      <c r="AZ568" s="1"/>
      <c r="BA568" s="7"/>
      <c r="BB568" s="7"/>
      <c r="BC568" s="7"/>
      <c r="BD568" s="7"/>
      <c r="BE568" s="7"/>
      <c r="BF568" s="1"/>
      <c r="BG568" s="1"/>
      <c r="BH568" s="1"/>
      <c r="BI568" s="1"/>
      <c r="BJ568" s="1"/>
      <c r="BK568" s="1"/>
    </row>
    <row r="569" spans="1:63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V569" s="7"/>
      <c r="AW569" s="1"/>
      <c r="AX569" s="1"/>
      <c r="AY569" s="1"/>
      <c r="AZ569" s="1"/>
      <c r="BA569" s="7"/>
      <c r="BB569" s="7"/>
      <c r="BC569" s="7"/>
      <c r="BD569" s="7"/>
      <c r="BE569" s="7"/>
      <c r="BF569" s="1"/>
      <c r="BG569" s="1"/>
      <c r="BH569" s="1"/>
      <c r="BI569" s="1"/>
      <c r="BJ569" s="1"/>
      <c r="BK569" s="1"/>
    </row>
    <row r="570" spans="1:63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V570" s="7"/>
      <c r="AW570" s="1"/>
      <c r="AX570" s="1"/>
      <c r="AY570" s="1"/>
      <c r="AZ570" s="1"/>
      <c r="BA570" s="7"/>
      <c r="BB570" s="7"/>
      <c r="BC570" s="7"/>
      <c r="BD570" s="7"/>
      <c r="BE570" s="7"/>
      <c r="BF570" s="1"/>
      <c r="BG570" s="1"/>
      <c r="BH570" s="1"/>
      <c r="BI570" s="1"/>
      <c r="BJ570" s="1"/>
      <c r="BK570" s="1"/>
    </row>
    <row r="571" spans="1:63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V571" s="7"/>
      <c r="AW571" s="1"/>
      <c r="AX571" s="1"/>
      <c r="AY571" s="1"/>
      <c r="AZ571" s="1"/>
      <c r="BA571" s="7"/>
      <c r="BB571" s="7"/>
      <c r="BC571" s="7"/>
      <c r="BD571" s="7"/>
      <c r="BE571" s="7"/>
      <c r="BF571" s="1"/>
      <c r="BG571" s="1"/>
      <c r="BH571" s="1"/>
      <c r="BI571" s="1"/>
      <c r="BJ571" s="1"/>
      <c r="BK571" s="1"/>
    </row>
    <row r="572" spans="1:63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V572" s="7"/>
      <c r="AW572" s="1"/>
      <c r="AX572" s="1"/>
      <c r="AY572" s="1"/>
      <c r="AZ572" s="1"/>
      <c r="BA572" s="7"/>
      <c r="BB572" s="7"/>
      <c r="BC572" s="7"/>
      <c r="BD572" s="7"/>
      <c r="BE572" s="7"/>
      <c r="BF572" s="1"/>
      <c r="BG572" s="1"/>
      <c r="BH572" s="1"/>
      <c r="BI572" s="1"/>
      <c r="BJ572" s="1"/>
      <c r="BK572" s="1"/>
    </row>
    <row r="573" spans="1:63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V573" s="7"/>
      <c r="AW573" s="1"/>
      <c r="AX573" s="1"/>
      <c r="AY573" s="1"/>
      <c r="AZ573" s="1"/>
      <c r="BA573" s="7"/>
      <c r="BB573" s="7"/>
      <c r="BC573" s="7"/>
      <c r="BD573" s="7"/>
      <c r="BE573" s="7"/>
      <c r="BF573" s="1"/>
      <c r="BG573" s="1"/>
      <c r="BH573" s="1"/>
      <c r="BI573" s="1"/>
      <c r="BJ573" s="1"/>
      <c r="BK573" s="1"/>
    </row>
    <row r="574" spans="1:63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V574" s="7"/>
      <c r="AW574" s="1"/>
      <c r="AX574" s="1"/>
      <c r="AY574" s="1"/>
      <c r="AZ574" s="1"/>
      <c r="BA574" s="7"/>
      <c r="BB574" s="7"/>
      <c r="BC574" s="7"/>
      <c r="BD574" s="7"/>
      <c r="BE574" s="7"/>
      <c r="BF574" s="1"/>
      <c r="BG574" s="1"/>
      <c r="BH574" s="1"/>
      <c r="BI574" s="1"/>
      <c r="BJ574" s="1"/>
      <c r="BK574" s="1"/>
    </row>
    <row r="575" spans="1:63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V575" s="7"/>
      <c r="AW575" s="1"/>
      <c r="AX575" s="1"/>
      <c r="AY575" s="1"/>
      <c r="AZ575" s="1"/>
      <c r="BA575" s="7"/>
      <c r="BB575" s="7"/>
      <c r="BC575" s="7"/>
      <c r="BD575" s="7"/>
      <c r="BE575" s="7"/>
      <c r="BF575" s="1"/>
      <c r="BG575" s="1"/>
      <c r="BH575" s="1"/>
      <c r="BI575" s="1"/>
      <c r="BJ575" s="1"/>
      <c r="BK575" s="1"/>
    </row>
    <row r="576" spans="1:63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V576" s="7"/>
      <c r="AW576" s="1"/>
      <c r="AX576" s="1"/>
      <c r="AY576" s="1"/>
      <c r="AZ576" s="1"/>
      <c r="BA576" s="7"/>
      <c r="BB576" s="7"/>
      <c r="BC576" s="7"/>
      <c r="BD576" s="7"/>
      <c r="BE576" s="7"/>
      <c r="BF576" s="1"/>
      <c r="BG576" s="1"/>
      <c r="BH576" s="1"/>
      <c r="BI576" s="1"/>
      <c r="BJ576" s="1"/>
      <c r="BK576" s="1"/>
    </row>
    <row r="577" spans="1:63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V577" s="7"/>
      <c r="AW577" s="1"/>
      <c r="AX577" s="1"/>
      <c r="AY577" s="1"/>
      <c r="AZ577" s="1"/>
      <c r="BA577" s="7"/>
      <c r="BB577" s="7"/>
      <c r="BC577" s="7"/>
      <c r="BD577" s="7"/>
      <c r="BE577" s="7"/>
      <c r="BF577" s="1"/>
      <c r="BG577" s="1"/>
      <c r="BH577" s="1"/>
      <c r="BI577" s="1"/>
      <c r="BJ577" s="1"/>
      <c r="BK577" s="1"/>
    </row>
    <row r="578" spans="1:63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V578" s="7"/>
      <c r="AW578" s="1"/>
      <c r="AX578" s="1"/>
      <c r="AY578" s="1"/>
      <c r="AZ578" s="1"/>
      <c r="BA578" s="7"/>
      <c r="BB578" s="7"/>
      <c r="BC578" s="7"/>
      <c r="BD578" s="7"/>
      <c r="BE578" s="7"/>
      <c r="BF578" s="1"/>
      <c r="BG578" s="1"/>
      <c r="BH578" s="1"/>
      <c r="BI578" s="1"/>
      <c r="BJ578" s="1"/>
      <c r="BK578" s="1"/>
    </row>
    <row r="579" spans="1:63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V579" s="7"/>
      <c r="AW579" s="1"/>
      <c r="AX579" s="1"/>
      <c r="AY579" s="1"/>
      <c r="AZ579" s="1"/>
      <c r="BA579" s="7"/>
      <c r="BB579" s="7"/>
      <c r="BC579" s="7"/>
      <c r="BD579" s="7"/>
      <c r="BE579" s="7"/>
      <c r="BF579" s="1"/>
      <c r="BG579" s="1"/>
      <c r="BH579" s="1"/>
      <c r="BI579" s="1"/>
      <c r="BJ579" s="1"/>
      <c r="BK579" s="1"/>
    </row>
    <row r="580" spans="1:63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V580" s="7"/>
      <c r="AW580" s="1"/>
      <c r="AX580" s="1"/>
      <c r="AY580" s="1"/>
      <c r="AZ580" s="1"/>
      <c r="BA580" s="7"/>
      <c r="BB580" s="7"/>
      <c r="BC580" s="7"/>
      <c r="BD580" s="7"/>
      <c r="BE580" s="7"/>
      <c r="BF580" s="1"/>
      <c r="BG580" s="1"/>
      <c r="BH580" s="1"/>
      <c r="BI580" s="1"/>
      <c r="BJ580" s="1"/>
      <c r="BK580" s="1"/>
    </row>
    <row r="581" spans="1:63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V581" s="7"/>
      <c r="AW581" s="1"/>
      <c r="AX581" s="1"/>
      <c r="AY581" s="1"/>
      <c r="AZ581" s="1"/>
      <c r="BA581" s="7"/>
      <c r="BB581" s="7"/>
      <c r="BC581" s="7"/>
      <c r="BD581" s="7"/>
      <c r="BE581" s="7"/>
      <c r="BF581" s="1"/>
      <c r="BG581" s="1"/>
      <c r="BH581" s="1"/>
      <c r="BI581" s="1"/>
      <c r="BJ581" s="1"/>
      <c r="BK581" s="1"/>
    </row>
    <row r="582" spans="1:63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V582" s="7"/>
      <c r="AW582" s="1"/>
      <c r="AX582" s="1"/>
      <c r="AY582" s="1"/>
      <c r="AZ582" s="1"/>
      <c r="BA582" s="7"/>
      <c r="BB582" s="7"/>
      <c r="BC582" s="7"/>
      <c r="BD582" s="7"/>
      <c r="BE582" s="7"/>
      <c r="BF582" s="1"/>
      <c r="BG582" s="1"/>
      <c r="BH582" s="1"/>
      <c r="BI582" s="1"/>
      <c r="BJ582" s="1"/>
      <c r="BK582" s="1"/>
    </row>
    <row r="583" spans="1:63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V583" s="7"/>
      <c r="AW583" s="1"/>
      <c r="AX583" s="1"/>
      <c r="AY583" s="1"/>
      <c r="AZ583" s="1"/>
      <c r="BA583" s="7"/>
      <c r="BB583" s="7"/>
      <c r="BC583" s="7"/>
      <c r="BD583" s="7"/>
      <c r="BE583" s="7"/>
      <c r="BF583" s="1"/>
      <c r="BG583" s="1"/>
      <c r="BH583" s="1"/>
      <c r="BI583" s="1"/>
      <c r="BJ583" s="1"/>
      <c r="BK583" s="1"/>
    </row>
    <row r="584" spans="1:63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V584" s="7"/>
      <c r="AW584" s="1"/>
      <c r="AX584" s="1"/>
      <c r="AY584" s="1"/>
      <c r="AZ584" s="1"/>
      <c r="BA584" s="7"/>
      <c r="BB584" s="7"/>
      <c r="BC584" s="7"/>
      <c r="BD584" s="7"/>
      <c r="BE584" s="7"/>
      <c r="BF584" s="1"/>
      <c r="BG584" s="1"/>
      <c r="BH584" s="1"/>
      <c r="BI584" s="1"/>
      <c r="BJ584" s="1"/>
      <c r="BK584" s="1"/>
    </row>
    <row r="585" spans="1:63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V585" s="7"/>
      <c r="AW585" s="1"/>
      <c r="AX585" s="1"/>
      <c r="AY585" s="1"/>
      <c r="AZ585" s="1"/>
      <c r="BA585" s="7"/>
      <c r="BB585" s="7"/>
      <c r="BC585" s="7"/>
      <c r="BD585" s="7"/>
      <c r="BE585" s="7"/>
      <c r="BF585" s="1"/>
      <c r="BG585" s="1"/>
      <c r="BH585" s="1"/>
      <c r="BI585" s="1"/>
      <c r="BJ585" s="1"/>
      <c r="BK585" s="1"/>
    </row>
    <row r="586" spans="1:63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V586" s="7"/>
      <c r="AW586" s="1"/>
      <c r="AX586" s="1"/>
      <c r="AY586" s="1"/>
      <c r="AZ586" s="1"/>
      <c r="BA586" s="7"/>
      <c r="BB586" s="7"/>
      <c r="BC586" s="7"/>
      <c r="BD586" s="7"/>
      <c r="BE586" s="7"/>
      <c r="BF586" s="1"/>
      <c r="BG586" s="1"/>
      <c r="BH586" s="1"/>
      <c r="BI586" s="1"/>
      <c r="BJ586" s="1"/>
      <c r="BK586" s="1"/>
    </row>
    <row r="587" spans="1:63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V587" s="7"/>
      <c r="AW587" s="1"/>
      <c r="AX587" s="1"/>
      <c r="AY587" s="1"/>
      <c r="AZ587" s="1"/>
      <c r="BA587" s="7"/>
      <c r="BB587" s="7"/>
      <c r="BC587" s="7"/>
      <c r="BD587" s="7"/>
      <c r="BE587" s="7"/>
      <c r="BF587" s="1"/>
      <c r="BG587" s="1"/>
      <c r="BH587" s="1"/>
      <c r="BI587" s="1"/>
      <c r="BJ587" s="1"/>
      <c r="BK587" s="1"/>
    </row>
    <row r="588" spans="1:63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7"/>
      <c r="AV588" s="7"/>
      <c r="AW588" s="1"/>
      <c r="AX588" s="1"/>
      <c r="AY588" s="1"/>
      <c r="AZ588" s="1"/>
      <c r="BA588" s="7"/>
      <c r="BB588" s="7"/>
      <c r="BC588" s="7"/>
      <c r="BD588" s="7"/>
      <c r="BE588" s="7"/>
      <c r="BF588" s="1"/>
      <c r="BG588" s="1"/>
      <c r="BH588" s="1"/>
      <c r="BI588" s="1"/>
      <c r="BJ588" s="1"/>
      <c r="BK588" s="1"/>
    </row>
    <row r="589" spans="1:63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7"/>
      <c r="AV589" s="7"/>
      <c r="AW589" s="1"/>
      <c r="AX589" s="1"/>
      <c r="AY589" s="1"/>
      <c r="AZ589" s="1"/>
      <c r="BA589" s="7"/>
      <c r="BB589" s="7"/>
      <c r="BC589" s="7"/>
      <c r="BD589" s="7"/>
      <c r="BE589" s="7"/>
      <c r="BF589" s="1"/>
      <c r="BG589" s="1"/>
      <c r="BH589" s="1"/>
      <c r="BI589" s="1"/>
      <c r="BJ589" s="1"/>
      <c r="BK589" s="1"/>
    </row>
    <row r="590" spans="1:63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7"/>
      <c r="AV590" s="7"/>
      <c r="AW590" s="1"/>
      <c r="AX590" s="1"/>
      <c r="AY590" s="1"/>
      <c r="AZ590" s="1"/>
      <c r="BA590" s="7"/>
      <c r="BB590" s="7"/>
      <c r="BC590" s="7"/>
      <c r="BD590" s="7"/>
      <c r="BE590" s="7"/>
      <c r="BF590" s="1"/>
      <c r="BG590" s="1"/>
      <c r="BH590" s="1"/>
      <c r="BI590" s="1"/>
      <c r="BJ590" s="1"/>
      <c r="BK590" s="1"/>
    </row>
    <row r="591" spans="1:63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7"/>
      <c r="AV591" s="7"/>
      <c r="AW591" s="1"/>
      <c r="AX591" s="1"/>
      <c r="AY591" s="1"/>
      <c r="AZ591" s="1"/>
      <c r="BA591" s="7"/>
      <c r="BB591" s="7"/>
      <c r="BC591" s="7"/>
      <c r="BD591" s="7"/>
      <c r="BE591" s="7"/>
      <c r="BF591" s="1"/>
      <c r="BG591" s="1"/>
      <c r="BH591" s="1"/>
      <c r="BI591" s="1"/>
      <c r="BJ591" s="1"/>
      <c r="BK591" s="1"/>
    </row>
    <row r="592" spans="1:63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7"/>
      <c r="AV592" s="7"/>
      <c r="AW592" s="1"/>
      <c r="AX592" s="1"/>
      <c r="AY592" s="1"/>
      <c r="AZ592" s="1"/>
      <c r="BA592" s="7"/>
      <c r="BB592" s="7"/>
      <c r="BC592" s="7"/>
      <c r="BD592" s="7"/>
      <c r="BE592" s="7"/>
      <c r="BF592" s="1"/>
      <c r="BG592" s="1"/>
      <c r="BH592" s="1"/>
      <c r="BI592" s="1"/>
      <c r="BJ592" s="1"/>
      <c r="BK592" s="1"/>
    </row>
    <row r="593" spans="1:63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7"/>
      <c r="AV593" s="7"/>
      <c r="AW593" s="1"/>
      <c r="AX593" s="1"/>
      <c r="AY593" s="1"/>
      <c r="AZ593" s="1"/>
      <c r="BA593" s="7"/>
      <c r="BB593" s="7"/>
      <c r="BC593" s="7"/>
      <c r="BD593" s="7"/>
      <c r="BE593" s="7"/>
      <c r="BF593" s="1"/>
      <c r="BG593" s="1"/>
      <c r="BH593" s="1"/>
      <c r="BI593" s="1"/>
      <c r="BJ593" s="1"/>
      <c r="BK593" s="1"/>
    </row>
    <row r="594" spans="1:63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7"/>
      <c r="AV594" s="7"/>
      <c r="AW594" s="1"/>
      <c r="AX594" s="1"/>
      <c r="AY594" s="1"/>
      <c r="AZ594" s="1"/>
      <c r="BA594" s="7"/>
      <c r="BB594" s="7"/>
      <c r="BC594" s="7"/>
      <c r="BD594" s="7"/>
      <c r="BE594" s="7"/>
      <c r="BF594" s="1"/>
      <c r="BG594" s="1"/>
      <c r="BH594" s="1"/>
      <c r="BI594" s="1"/>
      <c r="BJ594" s="1"/>
      <c r="BK594" s="1"/>
    </row>
    <row r="595" spans="1:63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7"/>
      <c r="AV595" s="7"/>
      <c r="AW595" s="1"/>
      <c r="AX595" s="1"/>
      <c r="AY595" s="1"/>
      <c r="AZ595" s="1"/>
      <c r="BA595" s="7"/>
      <c r="BB595" s="7"/>
      <c r="BC595" s="7"/>
      <c r="BD595" s="7"/>
      <c r="BE595" s="7"/>
      <c r="BF595" s="1"/>
      <c r="BG595" s="1"/>
      <c r="BH595" s="1"/>
      <c r="BI595" s="1"/>
      <c r="BJ595" s="1"/>
      <c r="BK595" s="1"/>
    </row>
    <row r="596" spans="1:63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7"/>
      <c r="AV596" s="7"/>
      <c r="AW596" s="1"/>
      <c r="AX596" s="1"/>
      <c r="AY596" s="1"/>
      <c r="AZ596" s="1"/>
      <c r="BA596" s="7"/>
      <c r="BB596" s="7"/>
      <c r="BC596" s="7"/>
      <c r="BD596" s="7"/>
      <c r="BE596" s="7"/>
      <c r="BF596" s="1"/>
      <c r="BG596" s="1"/>
      <c r="BH596" s="1"/>
      <c r="BI596" s="1"/>
      <c r="BJ596" s="1"/>
      <c r="BK596" s="1"/>
    </row>
    <row r="597" spans="1:63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7"/>
      <c r="AV597" s="7"/>
      <c r="AW597" s="1"/>
      <c r="AX597" s="1"/>
      <c r="AY597" s="1"/>
      <c r="AZ597" s="1"/>
      <c r="BA597" s="7"/>
      <c r="BB597" s="7"/>
      <c r="BC597" s="7"/>
      <c r="BD597" s="7"/>
      <c r="BE597" s="7"/>
      <c r="BF597" s="1"/>
      <c r="BG597" s="1"/>
      <c r="BH597" s="1"/>
      <c r="BI597" s="1"/>
      <c r="BJ597" s="1"/>
      <c r="BK597" s="1"/>
    </row>
    <row r="598" spans="1:63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7"/>
      <c r="AV598" s="7"/>
      <c r="AW598" s="1"/>
      <c r="AX598" s="1"/>
      <c r="AY598" s="1"/>
      <c r="AZ598" s="1"/>
      <c r="BA598" s="7"/>
      <c r="BB598" s="7"/>
      <c r="BC598" s="7"/>
      <c r="BD598" s="7"/>
      <c r="BE598" s="7"/>
      <c r="BF598" s="1"/>
      <c r="BG598" s="1"/>
      <c r="BH598" s="1"/>
      <c r="BI598" s="1"/>
      <c r="BJ598" s="1"/>
      <c r="BK598" s="1"/>
    </row>
    <row r="599" spans="1:63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7"/>
      <c r="AV599" s="7"/>
      <c r="AW599" s="1"/>
      <c r="AX599" s="1"/>
      <c r="AY599" s="1"/>
      <c r="AZ599" s="1"/>
      <c r="BA599" s="7"/>
      <c r="BB599" s="7"/>
      <c r="BC599" s="7"/>
      <c r="BD599" s="7"/>
      <c r="BE599" s="7"/>
      <c r="BF599" s="1"/>
      <c r="BG599" s="1"/>
      <c r="BH599" s="1"/>
      <c r="BI599" s="1"/>
      <c r="BJ599" s="1"/>
      <c r="BK599" s="1"/>
    </row>
    <row r="600" spans="1:63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7"/>
      <c r="AV600" s="7"/>
      <c r="AW600" s="1"/>
      <c r="AX600" s="1"/>
      <c r="AY600" s="1"/>
      <c r="AZ600" s="1"/>
      <c r="BA600" s="7"/>
      <c r="BB600" s="7"/>
      <c r="BC600" s="7"/>
      <c r="BD600" s="7"/>
      <c r="BE600" s="7"/>
      <c r="BF600" s="1"/>
      <c r="BG600" s="1"/>
      <c r="BH600" s="1"/>
      <c r="BI600" s="1"/>
      <c r="BJ600" s="1"/>
      <c r="BK600" s="1"/>
    </row>
    <row r="601" spans="1:63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7"/>
      <c r="AV601" s="7"/>
      <c r="AW601" s="1"/>
      <c r="AX601" s="1"/>
      <c r="AY601" s="1"/>
      <c r="AZ601" s="1"/>
      <c r="BA601" s="7"/>
      <c r="BB601" s="7"/>
      <c r="BC601" s="7"/>
      <c r="BD601" s="7"/>
      <c r="BE601" s="7"/>
      <c r="BF601" s="1"/>
      <c r="BG601" s="1"/>
      <c r="BH601" s="1"/>
      <c r="BI601" s="1"/>
      <c r="BJ601" s="1"/>
      <c r="BK601" s="1"/>
    </row>
    <row r="602" spans="1:63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7"/>
      <c r="AV602" s="7"/>
      <c r="AW602" s="1"/>
      <c r="AX602" s="1"/>
      <c r="AY602" s="1"/>
      <c r="AZ602" s="1"/>
      <c r="BA602" s="7"/>
      <c r="BB602" s="7"/>
      <c r="BC602" s="7"/>
      <c r="BD602" s="7"/>
      <c r="BE602" s="7"/>
      <c r="BF602" s="1"/>
      <c r="BG602" s="1"/>
      <c r="BH602" s="1"/>
      <c r="BI602" s="1"/>
      <c r="BJ602" s="1"/>
      <c r="BK602" s="1"/>
    </row>
    <row r="603" spans="1:63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7"/>
      <c r="AV603" s="7"/>
      <c r="AW603" s="1"/>
      <c r="AX603" s="1"/>
      <c r="AY603" s="1"/>
      <c r="AZ603" s="1"/>
      <c r="BA603" s="7"/>
      <c r="BB603" s="7"/>
      <c r="BC603" s="7"/>
      <c r="BD603" s="7"/>
      <c r="BE603" s="7"/>
      <c r="BF603" s="1"/>
      <c r="BG603" s="1"/>
      <c r="BH603" s="1"/>
      <c r="BI603" s="1"/>
      <c r="BJ603" s="1"/>
      <c r="BK603" s="1"/>
    </row>
    <row r="604" spans="1:63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7"/>
      <c r="AV604" s="7"/>
      <c r="AW604" s="1"/>
      <c r="AX604" s="1"/>
      <c r="AY604" s="1"/>
      <c r="AZ604" s="1"/>
      <c r="BA604" s="7"/>
      <c r="BB604" s="7"/>
      <c r="BC604" s="7"/>
      <c r="BD604" s="7"/>
      <c r="BE604" s="7"/>
      <c r="BF604" s="1"/>
      <c r="BG604" s="1"/>
      <c r="BH604" s="1"/>
      <c r="BI604" s="1"/>
      <c r="BJ604" s="1"/>
      <c r="BK604" s="1"/>
    </row>
    <row r="605" spans="1:63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7"/>
      <c r="AV605" s="7"/>
      <c r="AW605" s="1"/>
      <c r="AX605" s="1"/>
      <c r="AY605" s="1"/>
      <c r="AZ605" s="1"/>
      <c r="BA605" s="7"/>
      <c r="BB605" s="7"/>
      <c r="BC605" s="7"/>
      <c r="BD605" s="7"/>
      <c r="BE605" s="7"/>
      <c r="BF605" s="1"/>
      <c r="BG605" s="1"/>
      <c r="BH605" s="1"/>
      <c r="BI605" s="1"/>
      <c r="BJ605" s="1"/>
      <c r="BK605" s="1"/>
    </row>
    <row r="606" spans="1:63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7"/>
      <c r="AV606" s="7"/>
      <c r="AW606" s="1"/>
      <c r="AX606" s="1"/>
      <c r="AY606" s="1"/>
      <c r="AZ606" s="1"/>
      <c r="BA606" s="7"/>
      <c r="BB606" s="7"/>
      <c r="BC606" s="7"/>
      <c r="BD606" s="7"/>
      <c r="BE606" s="7"/>
      <c r="BF606" s="1"/>
      <c r="BG606" s="1"/>
      <c r="BH606" s="1"/>
      <c r="BI606" s="1"/>
      <c r="BJ606" s="1"/>
      <c r="BK606" s="1"/>
    </row>
    <row r="607" spans="1:63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7"/>
      <c r="AV607" s="7"/>
      <c r="AW607" s="1"/>
      <c r="AX607" s="1"/>
      <c r="AY607" s="1"/>
      <c r="AZ607" s="1"/>
      <c r="BA607" s="7"/>
      <c r="BB607" s="7"/>
      <c r="BC607" s="7"/>
      <c r="BD607" s="7"/>
      <c r="BE607" s="7"/>
      <c r="BF607" s="1"/>
      <c r="BG607" s="1"/>
      <c r="BH607" s="1"/>
      <c r="BI607" s="1"/>
      <c r="BJ607" s="1"/>
      <c r="BK607" s="1"/>
    </row>
    <row r="608" spans="1:63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7"/>
      <c r="AV608" s="7"/>
      <c r="AW608" s="1"/>
      <c r="AX608" s="1"/>
      <c r="AY608" s="1"/>
      <c r="AZ608" s="1"/>
      <c r="BA608" s="7"/>
      <c r="BB608" s="7"/>
      <c r="BC608" s="7"/>
      <c r="BD608" s="7"/>
      <c r="BE608" s="7"/>
      <c r="BF608" s="1"/>
      <c r="BG608" s="1"/>
      <c r="BH608" s="1"/>
      <c r="BI608" s="1"/>
      <c r="BJ608" s="1"/>
      <c r="BK608" s="1"/>
    </row>
    <row r="609" spans="1:63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7"/>
      <c r="AV609" s="7"/>
      <c r="AW609" s="1"/>
      <c r="AX609" s="1"/>
      <c r="AY609" s="1"/>
      <c r="AZ609" s="1"/>
      <c r="BA609" s="7"/>
      <c r="BB609" s="7"/>
      <c r="BC609" s="7"/>
      <c r="BD609" s="7"/>
      <c r="BE609" s="7"/>
      <c r="BF609" s="1"/>
      <c r="BG609" s="1"/>
      <c r="BH609" s="1"/>
      <c r="BI609" s="1"/>
      <c r="BJ609" s="1"/>
      <c r="BK609" s="1"/>
    </row>
    <row r="610" spans="1:63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7"/>
      <c r="AV610" s="7"/>
      <c r="AW610" s="1"/>
      <c r="AX610" s="1"/>
      <c r="AY610" s="1"/>
      <c r="AZ610" s="1"/>
      <c r="BA610" s="7"/>
      <c r="BB610" s="7"/>
      <c r="BC610" s="7"/>
      <c r="BD610" s="7"/>
      <c r="BE610" s="7"/>
      <c r="BF610" s="1"/>
      <c r="BG610" s="1"/>
      <c r="BH610" s="1"/>
      <c r="BI610" s="1"/>
      <c r="BJ610" s="1"/>
      <c r="BK610" s="1"/>
    </row>
    <row r="611" spans="1:63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7"/>
      <c r="AV611" s="7"/>
      <c r="AW611" s="1"/>
      <c r="AX611" s="1"/>
      <c r="AY611" s="1"/>
      <c r="AZ611" s="1"/>
      <c r="BA611" s="7"/>
      <c r="BB611" s="7"/>
      <c r="BC611" s="7"/>
      <c r="BD611" s="7"/>
      <c r="BE611" s="7"/>
      <c r="BF611" s="1"/>
      <c r="BG611" s="1"/>
      <c r="BH611" s="1"/>
      <c r="BI611" s="1"/>
      <c r="BJ611" s="1"/>
      <c r="BK611" s="1"/>
    </row>
    <row r="612" spans="1:63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7"/>
      <c r="AV612" s="7"/>
      <c r="AW612" s="1"/>
      <c r="AX612" s="1"/>
      <c r="AY612" s="1"/>
      <c r="AZ612" s="1"/>
      <c r="BA612" s="7"/>
      <c r="BB612" s="7"/>
      <c r="BC612" s="7"/>
      <c r="BD612" s="7"/>
      <c r="BE612" s="7"/>
      <c r="BF612" s="1"/>
      <c r="BG612" s="1"/>
      <c r="BH612" s="1"/>
      <c r="BI612" s="1"/>
      <c r="BJ612" s="1"/>
      <c r="BK612" s="1"/>
    </row>
    <row r="613" spans="1:63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7"/>
      <c r="AV613" s="7"/>
      <c r="AW613" s="1"/>
      <c r="AX613" s="1"/>
      <c r="AY613" s="1"/>
      <c r="AZ613" s="1"/>
      <c r="BA613" s="7"/>
      <c r="BB613" s="7"/>
      <c r="BC613" s="7"/>
      <c r="BD613" s="7"/>
      <c r="BE613" s="7"/>
      <c r="BF613" s="1"/>
      <c r="BG613" s="1"/>
      <c r="BH613" s="1"/>
      <c r="BI613" s="1"/>
      <c r="BJ613" s="1"/>
      <c r="BK613" s="1"/>
    </row>
    <row r="614" spans="1:63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7"/>
      <c r="AV614" s="7"/>
      <c r="AW614" s="1"/>
      <c r="AX614" s="1"/>
      <c r="AY614" s="1"/>
      <c r="AZ614" s="1"/>
      <c r="BA614" s="7"/>
      <c r="BB614" s="7"/>
      <c r="BC614" s="7"/>
      <c r="BD614" s="7"/>
      <c r="BE614" s="7"/>
      <c r="BF614" s="1"/>
      <c r="BG614" s="1"/>
      <c r="BH614" s="1"/>
      <c r="BI614" s="1"/>
      <c r="BJ614" s="1"/>
      <c r="BK614" s="1"/>
    </row>
    <row r="615" spans="1:63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7"/>
      <c r="AV615" s="7"/>
      <c r="AW615" s="1"/>
      <c r="AX615" s="1"/>
      <c r="AY615" s="1"/>
      <c r="AZ615" s="1"/>
      <c r="BA615" s="7"/>
      <c r="BB615" s="7"/>
      <c r="BC615" s="7"/>
      <c r="BD615" s="7"/>
      <c r="BE615" s="7"/>
      <c r="BF615" s="1"/>
      <c r="BG615" s="1"/>
      <c r="BH615" s="1"/>
      <c r="BI615" s="1"/>
      <c r="BJ615" s="1"/>
      <c r="BK615" s="1"/>
    </row>
    <row r="616" spans="1:63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7"/>
      <c r="AV616" s="7"/>
      <c r="AW616" s="1"/>
      <c r="AX616" s="1"/>
      <c r="AY616" s="1"/>
      <c r="AZ616" s="1"/>
      <c r="BA616" s="7"/>
      <c r="BB616" s="7"/>
      <c r="BC616" s="7"/>
      <c r="BD616" s="7"/>
      <c r="BE616" s="7"/>
      <c r="BF616" s="1"/>
      <c r="BG616" s="1"/>
      <c r="BH616" s="1"/>
      <c r="BI616" s="1"/>
      <c r="BJ616" s="1"/>
      <c r="BK616" s="1"/>
    </row>
    <row r="617" spans="1:63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7"/>
      <c r="AV617" s="7"/>
      <c r="AW617" s="1"/>
      <c r="AX617" s="1"/>
      <c r="AY617" s="1"/>
      <c r="AZ617" s="1"/>
      <c r="BA617" s="7"/>
      <c r="BB617" s="7"/>
      <c r="BC617" s="7"/>
      <c r="BD617" s="7"/>
      <c r="BE617" s="7"/>
      <c r="BF617" s="1"/>
      <c r="BG617" s="1"/>
      <c r="BH617" s="1"/>
      <c r="BI617" s="1"/>
      <c r="BJ617" s="1"/>
      <c r="BK617" s="1"/>
    </row>
    <row r="618" spans="1:63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7"/>
      <c r="AV618" s="7"/>
      <c r="AW618" s="1"/>
      <c r="AX618" s="1"/>
      <c r="AY618" s="1"/>
      <c r="AZ618" s="1"/>
      <c r="BA618" s="7"/>
      <c r="BB618" s="7"/>
      <c r="BC618" s="7"/>
      <c r="BD618" s="7"/>
      <c r="BE618" s="7"/>
      <c r="BF618" s="1"/>
      <c r="BG618" s="1"/>
      <c r="BH618" s="1"/>
      <c r="BI618" s="1"/>
      <c r="BJ618" s="1"/>
      <c r="BK618" s="1"/>
    </row>
    <row r="619" spans="1:63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7"/>
      <c r="AV619" s="7"/>
      <c r="AW619" s="1"/>
      <c r="AX619" s="1"/>
      <c r="AY619" s="1"/>
      <c r="AZ619" s="1"/>
      <c r="BA619" s="7"/>
      <c r="BB619" s="7"/>
      <c r="BC619" s="7"/>
      <c r="BD619" s="7"/>
      <c r="BE619" s="7"/>
      <c r="BF619" s="1"/>
      <c r="BG619" s="1"/>
      <c r="BH619" s="1"/>
      <c r="BI619" s="1"/>
      <c r="BJ619" s="1"/>
      <c r="BK619" s="1"/>
    </row>
    <row r="620" spans="1:63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7"/>
      <c r="AV620" s="7"/>
      <c r="AW620" s="1"/>
      <c r="AX620" s="1"/>
      <c r="AY620" s="1"/>
      <c r="AZ620" s="1"/>
      <c r="BA620" s="7"/>
      <c r="BB620" s="7"/>
      <c r="BC620" s="7"/>
      <c r="BD620" s="7"/>
      <c r="BE620" s="7"/>
      <c r="BF620" s="1"/>
      <c r="BG620" s="1"/>
      <c r="BH620" s="1"/>
      <c r="BI620" s="1"/>
      <c r="BJ620" s="1"/>
      <c r="BK620" s="1"/>
    </row>
    <row r="621" spans="1:63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7"/>
      <c r="AV621" s="7"/>
      <c r="AW621" s="1"/>
      <c r="AX621" s="1"/>
      <c r="AY621" s="1"/>
      <c r="AZ621" s="1"/>
      <c r="BA621" s="7"/>
      <c r="BB621" s="7"/>
      <c r="BC621" s="7"/>
      <c r="BD621" s="7"/>
      <c r="BE621" s="7"/>
      <c r="BF621" s="1"/>
      <c r="BG621" s="1"/>
      <c r="BH621" s="1"/>
      <c r="BI621" s="1"/>
      <c r="BJ621" s="1"/>
      <c r="BK621" s="1"/>
    </row>
  </sheetData>
  <autoFilter ref="A1:JF1"/>
  <phoneticPr fontId="3" type="noConversion"/>
  <conditionalFormatting sqref="D45:D49">
    <cfRule type="cellIs" dxfId="1" priority="3" operator="equal">
      <formula>"INC"</formula>
    </cfRule>
  </conditionalFormatting>
  <conditionalFormatting sqref="D50">
    <cfRule type="cellIs" dxfId="0" priority="1" operator="equal">
      <formula>"INC"</formula>
    </cfRule>
  </conditionalFormatting>
  <dataValidations count="11">
    <dataValidation type="list" allowBlank="1" showInputMessage="1" showErrorMessage="1" sqref="D1 D54:D105 D314:D1048576 D123:D214">
      <formula1>"NB, SB, EB, WB"</formula1>
    </dataValidation>
    <dataValidation type="list" allowBlank="1" showInputMessage="1" showErrorMessage="1" sqref="AW1:AX53 AW215:AX313">
      <formula1>"True, False"</formula1>
    </dataValidation>
    <dataValidation type="list" allowBlank="1" showInputMessage="1" showErrorMessage="1" sqref="H2:H122 H215:H313">
      <formula1>"None, Add, Drop"</formula1>
    </dataValidation>
    <dataValidation type="list" allowBlank="1" showInputMessage="1" showErrorMessage="1" sqref="D2:D53 D106:D122 D215:D313">
      <formula1>"INC, DEC"</formula1>
    </dataValidation>
    <dataValidation type="list" allowBlank="1" showInputMessage="1" showErrorMessage="1" sqref="BF2:BF53 BF138:BF139 BF215:BF313">
      <formula1>"cable_barrier,guardrail_barrier,concrete_barrier,obstruction,unobstructed"</formula1>
    </dataValidation>
    <dataValidation type="list" allowBlank="1" showInputMessage="1" showErrorMessage="1" sqref="E1:E105 E314:E1048576 E123:E214">
      <formula1>"BOS, S-PTSU, D-PTSU,BOSTRAN,S-PTSUTRAN,D_PTSUTRAN,BOSCOMP,S-PTSUCOMP, D-PTSUCOMP"</formula1>
    </dataValidation>
    <dataValidation type="list" allowBlank="1" showInputMessage="1" showErrorMessage="1" sqref="E289:E313">
      <formula1>"BOS, S-PTSU, D-PTSU,BOSTRAN, S-PTSUTRAN, D-PTSUTRAN, BOSCOMP,S-PTSUCOMP, D-PTSUCOMP"</formula1>
    </dataValidation>
    <dataValidation type="list" allowBlank="1" showInputMessage="1" showErrorMessage="1" sqref="E106:E122">
      <formula1>"BOS, S-PTSU, D-PTSU,BOSTRAN,S-PTSUTRAN,D-PTSUTRAN,BOSCOMP,S-PTSUCOMP, D-PTSUCOMP"</formula1>
    </dataValidation>
    <dataValidation type="list" allowBlank="1" showInputMessage="1" showErrorMessage="1" sqref="E215:E288">
      <formula1>"BOS, S-PTSU, D-PTSU,BOSTRAN, S-PTSUTRAN, D-PTSUTRAN,BOSCOMP,S-PTSUCOMP, D-PTSUCOMP"</formula1>
    </dataValidation>
    <dataValidation type="list" allowBlank="1" showInputMessage="1" showErrorMessage="1" sqref="F1:F1048576">
      <formula1>"BFS, ENSCL,EXSCL"</formula1>
    </dataValidation>
    <dataValidation type="list" allowBlank="1" showInputMessage="1" showErrorMessage="1" sqref="BJ1:BJ1048576">
      <formula1>"One-Sided, Two-Sided, None"</formula1>
    </dataValidation>
  </dataValidations>
  <pageMargins left="0.7" right="0.7" top="0.75" bottom="0.75" header="0.3" footer="0.3"/>
  <pageSetup paperSize="3" scale="84" fitToWidth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IN17624"/>
  <sheetViews>
    <sheetView zoomScaleNormal="100" workbookViewId="0">
      <pane ySplit="1" topLeftCell="A2" activePane="bottomLeft" state="frozen"/>
      <selection pane="bottomLeft" activeCell="N1" sqref="N1"/>
    </sheetView>
  </sheetViews>
  <sheetFormatPr defaultRowHeight="15" x14ac:dyDescent="0.25"/>
  <cols>
    <col min="3" max="3" width="18.140625" customWidth="1"/>
    <col min="4" max="4" width="8.7109375" customWidth="1"/>
    <col min="5" max="5" width="19.28515625" customWidth="1"/>
    <col min="15" max="15" width="15.42578125" bestFit="1" customWidth="1"/>
    <col min="17" max="17" width="12" customWidth="1"/>
    <col min="19" max="19" width="11.28515625" customWidth="1"/>
    <col min="20" max="20" width="10.85546875" hidden="1" customWidth="1"/>
    <col min="21" max="21" width="8.5703125" hidden="1" customWidth="1"/>
    <col min="22" max="22" width="48.85546875" customWidth="1"/>
  </cols>
  <sheetData>
    <row r="1" spans="1:248" ht="16.5" x14ac:dyDescent="0.3">
      <c r="A1" s="24" t="s">
        <v>0</v>
      </c>
      <c r="B1" s="24" t="s">
        <v>217</v>
      </c>
      <c r="C1" s="24" t="s">
        <v>889</v>
      </c>
      <c r="D1" s="24" t="s">
        <v>1</v>
      </c>
      <c r="E1" s="24" t="s">
        <v>890</v>
      </c>
      <c r="F1" s="28"/>
      <c r="G1" s="24" t="s">
        <v>891</v>
      </c>
      <c r="H1" s="24" t="s">
        <v>892</v>
      </c>
      <c r="I1" s="24" t="s">
        <v>893</v>
      </c>
      <c r="J1" s="24" t="s">
        <v>894</v>
      </c>
      <c r="K1" s="24" t="s">
        <v>798</v>
      </c>
      <c r="L1" s="24" t="s">
        <v>895</v>
      </c>
      <c r="M1" s="24" t="s">
        <v>896</v>
      </c>
      <c r="N1" s="24" t="s">
        <v>897</v>
      </c>
      <c r="O1" s="24" t="s">
        <v>898</v>
      </c>
      <c r="P1" s="24"/>
      <c r="Q1" s="45" t="s">
        <v>10</v>
      </c>
      <c r="R1" s="45" t="s">
        <v>2004</v>
      </c>
      <c r="S1" s="46" t="s">
        <v>2005</v>
      </c>
      <c r="T1" s="46" t="s">
        <v>2037</v>
      </c>
      <c r="U1" s="46" t="s">
        <v>2038</v>
      </c>
      <c r="V1" s="46" t="s">
        <v>2040</v>
      </c>
      <c r="GT1" t="s">
        <v>808</v>
      </c>
      <c r="GU1" t="s">
        <v>809</v>
      </c>
      <c r="GV1" t="s">
        <v>810</v>
      </c>
      <c r="GW1" t="s">
        <v>811</v>
      </c>
      <c r="GX1" t="s">
        <v>812</v>
      </c>
      <c r="GY1" t="s">
        <v>813</v>
      </c>
      <c r="GZ1" t="s">
        <v>814</v>
      </c>
      <c r="HA1" t="s">
        <v>815</v>
      </c>
      <c r="HB1" t="s">
        <v>816</v>
      </c>
      <c r="HC1" t="s">
        <v>817</v>
      </c>
      <c r="HD1" t="s">
        <v>818</v>
      </c>
      <c r="HE1" t="s">
        <v>819</v>
      </c>
      <c r="HF1" t="s">
        <v>820</v>
      </c>
      <c r="HG1" t="s">
        <v>821</v>
      </c>
      <c r="HH1" t="s">
        <v>822</v>
      </c>
      <c r="HI1" t="s">
        <v>823</v>
      </c>
      <c r="HJ1" t="s">
        <v>824</v>
      </c>
      <c r="HK1" t="s">
        <v>825</v>
      </c>
      <c r="HL1" t="s">
        <v>826</v>
      </c>
      <c r="HM1" t="s">
        <v>827</v>
      </c>
      <c r="HN1" t="s">
        <v>828</v>
      </c>
      <c r="HO1" t="s">
        <v>829</v>
      </c>
      <c r="HP1" t="s">
        <v>830</v>
      </c>
      <c r="HQ1" t="s">
        <v>831</v>
      </c>
      <c r="HR1" t="s">
        <v>833</v>
      </c>
      <c r="HS1" t="s">
        <v>832</v>
      </c>
      <c r="HT1" t="s">
        <v>834</v>
      </c>
      <c r="HU1" t="s">
        <v>835</v>
      </c>
      <c r="HV1" t="s">
        <v>836</v>
      </c>
      <c r="HW1" t="s">
        <v>837</v>
      </c>
      <c r="HX1" t="s">
        <v>838</v>
      </c>
      <c r="HY1" t="s">
        <v>839</v>
      </c>
      <c r="HZ1" t="s">
        <v>840</v>
      </c>
      <c r="IA1" t="s">
        <v>841</v>
      </c>
      <c r="IB1" t="s">
        <v>842</v>
      </c>
      <c r="IC1" t="s">
        <v>843</v>
      </c>
      <c r="ID1" t="s">
        <v>844</v>
      </c>
      <c r="IE1" t="s">
        <v>845</v>
      </c>
      <c r="IF1" t="s">
        <v>846</v>
      </c>
      <c r="IG1" t="s">
        <v>847</v>
      </c>
      <c r="IH1" t="s">
        <v>848</v>
      </c>
      <c r="II1" t="s">
        <v>849</v>
      </c>
      <c r="IJ1" t="s">
        <v>850</v>
      </c>
      <c r="IK1" t="s">
        <v>851</v>
      </c>
      <c r="IL1" t="s">
        <v>852</v>
      </c>
      <c r="IM1" t="s">
        <v>853</v>
      </c>
      <c r="IN1" t="s">
        <v>854</v>
      </c>
    </row>
    <row r="2" spans="1:248" x14ac:dyDescent="0.25">
      <c r="A2" t="s">
        <v>348</v>
      </c>
      <c r="C2">
        <v>20110550465</v>
      </c>
      <c r="D2" t="s">
        <v>349</v>
      </c>
      <c r="E2" t="s">
        <v>90</v>
      </c>
      <c r="G2">
        <v>11.007</v>
      </c>
      <c r="H2">
        <v>2011</v>
      </c>
      <c r="I2">
        <v>2</v>
      </c>
      <c r="J2">
        <v>22</v>
      </c>
      <c r="K2" s="25">
        <v>14</v>
      </c>
      <c r="L2">
        <v>20</v>
      </c>
      <c r="M2" t="s">
        <v>899</v>
      </c>
      <c r="N2" t="s">
        <v>860</v>
      </c>
      <c r="O2" s="26" t="s">
        <v>799</v>
      </c>
      <c r="R2" t="str">
        <f t="shared" ref="R2:R65" si="0">IF(WEEKDAY(DATE(H2,I2,J2),2) &lt; 6, "Weekday", "Weekend")</f>
        <v>Weekday</v>
      </c>
      <c r="S2" s="27">
        <f>DATE(H2,I2,J2)</f>
        <v>40596</v>
      </c>
      <c r="V2" t="str">
        <f>T2&amp;U2</f>
        <v/>
      </c>
    </row>
    <row r="3" spans="1:248" x14ac:dyDescent="0.25">
      <c r="A3" t="s">
        <v>348</v>
      </c>
      <c r="C3">
        <v>20113230443</v>
      </c>
      <c r="D3" t="s">
        <v>349</v>
      </c>
      <c r="E3" t="s">
        <v>90</v>
      </c>
      <c r="G3">
        <v>11.007</v>
      </c>
      <c r="H3">
        <v>2011</v>
      </c>
      <c r="I3">
        <v>11</v>
      </c>
      <c r="J3">
        <v>17</v>
      </c>
      <c r="K3" s="25">
        <v>17</v>
      </c>
      <c r="L3">
        <v>10</v>
      </c>
      <c r="M3" t="s">
        <v>900</v>
      </c>
      <c r="N3" t="s">
        <v>860</v>
      </c>
      <c r="O3" s="26" t="s">
        <v>799</v>
      </c>
      <c r="R3" t="str">
        <f t="shared" si="0"/>
        <v>Weekday</v>
      </c>
      <c r="S3" s="27">
        <f t="shared" ref="S3:S66" si="1">DATE(H3,I3,J3)</f>
        <v>40864</v>
      </c>
      <c r="V3" t="str">
        <f t="shared" ref="V3:V66" si="2">T3&amp;U3</f>
        <v/>
      </c>
    </row>
    <row r="4" spans="1:248" x14ac:dyDescent="0.25">
      <c r="A4" t="s">
        <v>348</v>
      </c>
      <c r="C4">
        <v>20113380243</v>
      </c>
      <c r="D4" t="s">
        <v>349</v>
      </c>
      <c r="E4" t="s">
        <v>90</v>
      </c>
      <c r="G4">
        <v>11.007</v>
      </c>
      <c r="H4">
        <v>2011</v>
      </c>
      <c r="I4">
        <v>12</v>
      </c>
      <c r="J4">
        <v>3</v>
      </c>
      <c r="K4" s="25">
        <v>23</v>
      </c>
      <c r="L4">
        <v>49</v>
      </c>
      <c r="M4" t="s">
        <v>900</v>
      </c>
      <c r="N4" t="s">
        <v>860</v>
      </c>
      <c r="O4" s="26" t="s">
        <v>799</v>
      </c>
      <c r="R4" t="str">
        <f t="shared" si="0"/>
        <v>Weekend</v>
      </c>
      <c r="S4" s="27">
        <f t="shared" si="1"/>
        <v>40880</v>
      </c>
      <c r="V4" t="str">
        <f t="shared" si="2"/>
        <v/>
      </c>
    </row>
    <row r="5" spans="1:248" x14ac:dyDescent="0.25">
      <c r="A5" t="s">
        <v>348</v>
      </c>
      <c r="C5">
        <v>20110150344</v>
      </c>
      <c r="D5" t="s">
        <v>349</v>
      </c>
      <c r="E5" t="s">
        <v>90</v>
      </c>
      <c r="G5">
        <v>11.007</v>
      </c>
      <c r="H5">
        <v>2011</v>
      </c>
      <c r="I5">
        <v>1</v>
      </c>
      <c r="J5">
        <v>11</v>
      </c>
      <c r="K5" s="25">
        <v>12</v>
      </c>
      <c r="L5">
        <v>14</v>
      </c>
      <c r="M5" t="s">
        <v>899</v>
      </c>
      <c r="N5" t="s">
        <v>860</v>
      </c>
      <c r="O5" s="26" t="s">
        <v>799</v>
      </c>
      <c r="R5" t="str">
        <f t="shared" si="0"/>
        <v>Weekday</v>
      </c>
      <c r="S5" s="27">
        <f t="shared" si="1"/>
        <v>40554</v>
      </c>
      <c r="V5" t="str">
        <f t="shared" si="2"/>
        <v/>
      </c>
    </row>
    <row r="6" spans="1:248" x14ac:dyDescent="0.25">
      <c r="A6" t="s">
        <v>348</v>
      </c>
      <c r="C6">
        <v>20110680314</v>
      </c>
      <c r="D6" t="s">
        <v>349</v>
      </c>
      <c r="E6" t="s">
        <v>90</v>
      </c>
      <c r="G6">
        <v>11.007</v>
      </c>
      <c r="H6">
        <v>2011</v>
      </c>
      <c r="I6">
        <v>2</v>
      </c>
      <c r="J6">
        <v>25</v>
      </c>
      <c r="K6" s="25">
        <v>8</v>
      </c>
      <c r="L6">
        <v>0</v>
      </c>
      <c r="M6" t="s">
        <v>900</v>
      </c>
      <c r="N6" t="s">
        <v>171</v>
      </c>
      <c r="O6" s="26" t="s">
        <v>799</v>
      </c>
      <c r="R6" t="str">
        <f t="shared" si="0"/>
        <v>Weekday</v>
      </c>
      <c r="S6" s="27">
        <f t="shared" si="1"/>
        <v>40599</v>
      </c>
      <c r="V6" t="str">
        <f t="shared" si="2"/>
        <v/>
      </c>
    </row>
    <row r="7" spans="1:248" x14ac:dyDescent="0.25">
      <c r="A7" t="s">
        <v>348</v>
      </c>
      <c r="C7">
        <v>20112170034</v>
      </c>
      <c r="D7" t="s">
        <v>349</v>
      </c>
      <c r="E7" t="s">
        <v>90</v>
      </c>
      <c r="G7">
        <v>11.007</v>
      </c>
      <c r="H7">
        <v>2011</v>
      </c>
      <c r="I7">
        <v>7</v>
      </c>
      <c r="J7">
        <v>23</v>
      </c>
      <c r="K7" s="25">
        <v>1</v>
      </c>
      <c r="L7">
        <v>16</v>
      </c>
      <c r="M7" t="s">
        <v>899</v>
      </c>
      <c r="N7" t="s">
        <v>860</v>
      </c>
      <c r="O7" s="26" t="s">
        <v>799</v>
      </c>
      <c r="R7" t="str">
        <f t="shared" si="0"/>
        <v>Weekend</v>
      </c>
      <c r="S7" s="27">
        <f t="shared" si="1"/>
        <v>40747</v>
      </c>
      <c r="V7" t="str">
        <f t="shared" si="2"/>
        <v/>
      </c>
    </row>
    <row r="8" spans="1:248" x14ac:dyDescent="0.25">
      <c r="A8" t="s">
        <v>348</v>
      </c>
      <c r="C8">
        <v>20120740216</v>
      </c>
      <c r="D8" t="s">
        <v>349</v>
      </c>
      <c r="E8" t="s">
        <v>90</v>
      </c>
      <c r="G8">
        <v>11.007</v>
      </c>
      <c r="H8">
        <v>2012</v>
      </c>
      <c r="I8">
        <v>3</v>
      </c>
      <c r="J8">
        <v>7</v>
      </c>
      <c r="K8" s="25">
        <v>8</v>
      </c>
      <c r="L8">
        <v>8</v>
      </c>
      <c r="M8" t="s">
        <v>900</v>
      </c>
      <c r="N8" t="s">
        <v>860</v>
      </c>
      <c r="O8" s="26" t="s">
        <v>799</v>
      </c>
      <c r="R8" t="str">
        <f t="shared" si="0"/>
        <v>Weekday</v>
      </c>
      <c r="S8" s="27">
        <f t="shared" si="1"/>
        <v>40975</v>
      </c>
      <c r="V8" t="str">
        <f t="shared" si="2"/>
        <v/>
      </c>
    </row>
    <row r="9" spans="1:248" x14ac:dyDescent="0.25">
      <c r="A9" t="s">
        <v>348</v>
      </c>
      <c r="C9">
        <v>20120740203</v>
      </c>
      <c r="D9" t="s">
        <v>349</v>
      </c>
      <c r="E9" t="s">
        <v>90</v>
      </c>
      <c r="G9">
        <v>11.007</v>
      </c>
      <c r="H9">
        <v>2012</v>
      </c>
      <c r="I9">
        <v>3</v>
      </c>
      <c r="J9">
        <v>8</v>
      </c>
      <c r="K9" s="25">
        <v>8</v>
      </c>
      <c r="L9">
        <v>27</v>
      </c>
      <c r="M9" t="s">
        <v>900</v>
      </c>
      <c r="N9" t="s">
        <v>860</v>
      </c>
      <c r="O9" s="26" t="s">
        <v>799</v>
      </c>
      <c r="R9" t="str">
        <f t="shared" si="0"/>
        <v>Weekday</v>
      </c>
      <c r="S9" s="27">
        <f t="shared" si="1"/>
        <v>40976</v>
      </c>
      <c r="V9" t="str">
        <f t="shared" si="2"/>
        <v/>
      </c>
    </row>
    <row r="10" spans="1:248" x14ac:dyDescent="0.25">
      <c r="A10" t="s">
        <v>348</v>
      </c>
      <c r="C10">
        <v>20123120211</v>
      </c>
      <c r="D10" t="s">
        <v>349</v>
      </c>
      <c r="E10" t="s">
        <v>90</v>
      </c>
      <c r="G10">
        <v>11.007</v>
      </c>
      <c r="H10">
        <v>2012</v>
      </c>
      <c r="I10">
        <v>11</v>
      </c>
      <c r="J10">
        <v>1</v>
      </c>
      <c r="K10" s="25">
        <v>17</v>
      </c>
      <c r="L10">
        <v>19</v>
      </c>
      <c r="M10" t="s">
        <v>900</v>
      </c>
      <c r="N10" t="s">
        <v>860</v>
      </c>
      <c r="O10" s="26" t="s">
        <v>799</v>
      </c>
      <c r="R10" t="str">
        <f t="shared" si="0"/>
        <v>Weekday</v>
      </c>
      <c r="S10" s="27">
        <f t="shared" si="1"/>
        <v>41214</v>
      </c>
      <c r="V10" t="str">
        <f t="shared" si="2"/>
        <v/>
      </c>
    </row>
    <row r="11" spans="1:248" x14ac:dyDescent="0.25">
      <c r="A11" t="s">
        <v>348</v>
      </c>
      <c r="C11">
        <v>20130550122</v>
      </c>
      <c r="D11" t="s">
        <v>349</v>
      </c>
      <c r="E11" t="s">
        <v>90</v>
      </c>
      <c r="G11">
        <v>11.007</v>
      </c>
      <c r="H11">
        <v>2013</v>
      </c>
      <c r="I11">
        <v>2</v>
      </c>
      <c r="J11">
        <v>14</v>
      </c>
      <c r="K11" s="25">
        <v>16</v>
      </c>
      <c r="L11">
        <v>51</v>
      </c>
      <c r="M11" t="s">
        <v>900</v>
      </c>
      <c r="N11" t="s">
        <v>171</v>
      </c>
      <c r="O11" s="26" t="s">
        <v>799</v>
      </c>
      <c r="R11" t="str">
        <f t="shared" si="0"/>
        <v>Weekday</v>
      </c>
      <c r="S11" s="27">
        <f t="shared" si="1"/>
        <v>41319</v>
      </c>
      <c r="V11" t="str">
        <f t="shared" si="2"/>
        <v/>
      </c>
    </row>
    <row r="12" spans="1:248" x14ac:dyDescent="0.25">
      <c r="A12" t="s">
        <v>348</v>
      </c>
      <c r="C12">
        <v>20131810141</v>
      </c>
      <c r="D12" t="s">
        <v>349</v>
      </c>
      <c r="E12" t="s">
        <v>90</v>
      </c>
      <c r="G12">
        <v>11.007</v>
      </c>
      <c r="H12">
        <v>2013</v>
      </c>
      <c r="I12">
        <v>6</v>
      </c>
      <c r="J12">
        <v>25</v>
      </c>
      <c r="K12" s="25">
        <v>8</v>
      </c>
      <c r="L12">
        <v>28</v>
      </c>
      <c r="M12" t="s">
        <v>900</v>
      </c>
      <c r="N12" t="s">
        <v>171</v>
      </c>
      <c r="O12" s="26" t="s">
        <v>799</v>
      </c>
      <c r="R12" t="str">
        <f t="shared" si="0"/>
        <v>Weekday</v>
      </c>
      <c r="S12" s="27">
        <f t="shared" si="1"/>
        <v>41450</v>
      </c>
      <c r="V12" t="str">
        <f t="shared" si="2"/>
        <v/>
      </c>
    </row>
    <row r="13" spans="1:248" x14ac:dyDescent="0.25">
      <c r="A13" t="s">
        <v>348</v>
      </c>
      <c r="C13">
        <v>20132230133</v>
      </c>
      <c r="D13" t="s">
        <v>349</v>
      </c>
      <c r="E13" t="s">
        <v>90</v>
      </c>
      <c r="G13">
        <v>11.007</v>
      </c>
      <c r="H13">
        <v>2013</v>
      </c>
      <c r="I13">
        <v>8</v>
      </c>
      <c r="J13">
        <v>8</v>
      </c>
      <c r="K13" s="25">
        <v>19</v>
      </c>
      <c r="L13">
        <v>33</v>
      </c>
      <c r="M13" t="s">
        <v>900</v>
      </c>
      <c r="N13" t="s">
        <v>860</v>
      </c>
      <c r="O13" s="26" t="s">
        <v>799</v>
      </c>
      <c r="R13" t="str">
        <f t="shared" si="0"/>
        <v>Weekday</v>
      </c>
      <c r="S13" s="27">
        <f t="shared" si="1"/>
        <v>41494</v>
      </c>
      <c r="V13" t="str">
        <f t="shared" si="2"/>
        <v/>
      </c>
    </row>
    <row r="14" spans="1:248" x14ac:dyDescent="0.25">
      <c r="A14" t="s">
        <v>348</v>
      </c>
      <c r="C14">
        <v>20132620198</v>
      </c>
      <c r="D14" t="s">
        <v>349</v>
      </c>
      <c r="E14" t="s">
        <v>90</v>
      </c>
      <c r="G14">
        <v>11.007</v>
      </c>
      <c r="H14">
        <v>2013</v>
      </c>
      <c r="I14">
        <v>9</v>
      </c>
      <c r="J14">
        <v>12</v>
      </c>
      <c r="K14" s="25">
        <v>15</v>
      </c>
      <c r="L14">
        <v>6</v>
      </c>
      <c r="M14" t="s">
        <v>900</v>
      </c>
      <c r="N14" t="s">
        <v>404</v>
      </c>
      <c r="O14" s="26" t="s">
        <v>799</v>
      </c>
      <c r="R14" t="str">
        <f t="shared" si="0"/>
        <v>Weekday</v>
      </c>
      <c r="S14" s="27">
        <f t="shared" si="1"/>
        <v>41529</v>
      </c>
      <c r="V14" t="str">
        <f t="shared" si="2"/>
        <v/>
      </c>
    </row>
    <row r="15" spans="1:248" x14ac:dyDescent="0.25">
      <c r="A15" t="s">
        <v>348</v>
      </c>
      <c r="C15">
        <v>20133610309</v>
      </c>
      <c r="D15" t="s">
        <v>349</v>
      </c>
      <c r="E15" t="s">
        <v>90</v>
      </c>
      <c r="G15">
        <v>11.007</v>
      </c>
      <c r="H15">
        <v>2013</v>
      </c>
      <c r="I15">
        <v>12</v>
      </c>
      <c r="J15">
        <v>26</v>
      </c>
      <c r="K15" s="25">
        <v>15</v>
      </c>
      <c r="L15">
        <v>1</v>
      </c>
      <c r="M15" t="s">
        <v>899</v>
      </c>
      <c r="N15" t="s">
        <v>171</v>
      </c>
      <c r="O15" s="26" t="s">
        <v>799</v>
      </c>
      <c r="R15" t="str">
        <f t="shared" si="0"/>
        <v>Weekday</v>
      </c>
      <c r="S15" s="27">
        <f t="shared" si="1"/>
        <v>41634</v>
      </c>
      <c r="V15" t="str">
        <f t="shared" si="2"/>
        <v/>
      </c>
    </row>
    <row r="16" spans="1:248" x14ac:dyDescent="0.25">
      <c r="A16" t="s">
        <v>348</v>
      </c>
      <c r="C16">
        <v>20140220551</v>
      </c>
      <c r="D16" t="s">
        <v>349</v>
      </c>
      <c r="E16" t="s">
        <v>90</v>
      </c>
      <c r="G16">
        <v>11.007</v>
      </c>
      <c r="H16">
        <v>2014</v>
      </c>
      <c r="I16">
        <v>1</v>
      </c>
      <c r="J16">
        <v>22</v>
      </c>
      <c r="K16" s="25">
        <v>2</v>
      </c>
      <c r="L16">
        <v>46</v>
      </c>
      <c r="M16" t="s">
        <v>899</v>
      </c>
      <c r="N16" t="s">
        <v>860</v>
      </c>
      <c r="O16" s="26" t="s">
        <v>799</v>
      </c>
      <c r="R16" t="str">
        <f t="shared" si="0"/>
        <v>Weekday</v>
      </c>
      <c r="S16" s="27">
        <f t="shared" si="1"/>
        <v>41661</v>
      </c>
      <c r="V16" t="str">
        <f t="shared" si="2"/>
        <v/>
      </c>
    </row>
    <row r="17" spans="1:22" x14ac:dyDescent="0.25">
      <c r="A17" t="s">
        <v>348</v>
      </c>
      <c r="C17">
        <v>20140470168</v>
      </c>
      <c r="D17" t="s">
        <v>349</v>
      </c>
      <c r="E17" t="s">
        <v>90</v>
      </c>
      <c r="G17">
        <v>11.007</v>
      </c>
      <c r="H17">
        <v>2014</v>
      </c>
      <c r="I17">
        <v>1</v>
      </c>
      <c r="J17">
        <v>30</v>
      </c>
      <c r="K17" s="25">
        <v>17</v>
      </c>
      <c r="L17">
        <v>27</v>
      </c>
      <c r="M17" t="s">
        <v>899</v>
      </c>
      <c r="N17" t="s">
        <v>404</v>
      </c>
      <c r="O17" s="26" t="s">
        <v>799</v>
      </c>
      <c r="R17" t="str">
        <f t="shared" si="0"/>
        <v>Weekday</v>
      </c>
      <c r="S17" s="27">
        <f t="shared" si="1"/>
        <v>41669</v>
      </c>
      <c r="V17" t="str">
        <f t="shared" si="2"/>
        <v/>
      </c>
    </row>
    <row r="18" spans="1:22" x14ac:dyDescent="0.25">
      <c r="A18" t="s">
        <v>348</v>
      </c>
      <c r="C18">
        <v>20140560757</v>
      </c>
      <c r="D18" t="s">
        <v>349</v>
      </c>
      <c r="E18" t="s">
        <v>90</v>
      </c>
      <c r="G18">
        <v>11.007</v>
      </c>
      <c r="H18">
        <v>2014</v>
      </c>
      <c r="I18">
        <v>2</v>
      </c>
      <c r="J18">
        <v>20</v>
      </c>
      <c r="K18" s="25">
        <v>16</v>
      </c>
      <c r="L18">
        <v>35</v>
      </c>
      <c r="M18" t="s">
        <v>899</v>
      </c>
      <c r="N18" t="s">
        <v>860</v>
      </c>
      <c r="O18" s="26" t="s">
        <v>799</v>
      </c>
      <c r="R18" t="str">
        <f t="shared" si="0"/>
        <v>Weekday</v>
      </c>
      <c r="S18" s="27">
        <f t="shared" si="1"/>
        <v>41690</v>
      </c>
      <c r="V18" t="str">
        <f t="shared" si="2"/>
        <v/>
      </c>
    </row>
    <row r="19" spans="1:22" x14ac:dyDescent="0.25">
      <c r="A19" t="s">
        <v>348</v>
      </c>
      <c r="C19">
        <v>20140600368</v>
      </c>
      <c r="D19" t="s">
        <v>349</v>
      </c>
      <c r="E19" t="s">
        <v>90</v>
      </c>
      <c r="G19">
        <v>11.007</v>
      </c>
      <c r="H19">
        <v>2014</v>
      </c>
      <c r="I19">
        <v>2</v>
      </c>
      <c r="J19">
        <v>22</v>
      </c>
      <c r="K19" s="25">
        <v>8</v>
      </c>
      <c r="L19">
        <v>3</v>
      </c>
      <c r="M19" t="s">
        <v>899</v>
      </c>
      <c r="N19" t="s">
        <v>404</v>
      </c>
      <c r="O19" s="26" t="s">
        <v>799</v>
      </c>
      <c r="R19" t="str">
        <f t="shared" si="0"/>
        <v>Weekend</v>
      </c>
      <c r="S19" s="27">
        <f t="shared" si="1"/>
        <v>41692</v>
      </c>
      <c r="V19" t="str">
        <f t="shared" si="2"/>
        <v/>
      </c>
    </row>
    <row r="20" spans="1:22" x14ac:dyDescent="0.25">
      <c r="A20" t="s">
        <v>348</v>
      </c>
      <c r="C20">
        <v>20140610258</v>
      </c>
      <c r="D20" t="s">
        <v>349</v>
      </c>
      <c r="E20" t="s">
        <v>90</v>
      </c>
      <c r="G20">
        <v>11.007</v>
      </c>
      <c r="H20">
        <v>2014</v>
      </c>
      <c r="I20">
        <v>2</v>
      </c>
      <c r="J20">
        <v>24</v>
      </c>
      <c r="K20" s="25">
        <v>11</v>
      </c>
      <c r="L20">
        <v>42</v>
      </c>
      <c r="M20" t="s">
        <v>900</v>
      </c>
      <c r="N20" t="s">
        <v>860</v>
      </c>
      <c r="O20" s="26" t="s">
        <v>799</v>
      </c>
      <c r="R20" t="str">
        <f t="shared" si="0"/>
        <v>Weekday</v>
      </c>
      <c r="S20" s="27">
        <f t="shared" si="1"/>
        <v>41694</v>
      </c>
      <c r="V20" t="str">
        <f t="shared" si="2"/>
        <v/>
      </c>
    </row>
    <row r="21" spans="1:22" x14ac:dyDescent="0.25">
      <c r="A21" t="s">
        <v>348</v>
      </c>
      <c r="C21">
        <v>20140780338</v>
      </c>
      <c r="D21" t="s">
        <v>349</v>
      </c>
      <c r="E21" t="s">
        <v>90</v>
      </c>
      <c r="G21">
        <v>11.007</v>
      </c>
      <c r="H21">
        <v>2014</v>
      </c>
      <c r="I21">
        <v>3</v>
      </c>
      <c r="J21">
        <v>17</v>
      </c>
      <c r="K21" s="25">
        <v>10</v>
      </c>
      <c r="L21">
        <v>45</v>
      </c>
      <c r="M21" t="s">
        <v>900</v>
      </c>
      <c r="N21" t="s">
        <v>860</v>
      </c>
      <c r="O21" s="26" t="s">
        <v>799</v>
      </c>
      <c r="R21" t="str">
        <f t="shared" si="0"/>
        <v>Weekday</v>
      </c>
      <c r="S21" s="27">
        <f t="shared" si="1"/>
        <v>41715</v>
      </c>
      <c r="V21" t="str">
        <f t="shared" si="2"/>
        <v/>
      </c>
    </row>
    <row r="22" spans="1:22" x14ac:dyDescent="0.25">
      <c r="A22" t="s">
        <v>348</v>
      </c>
      <c r="C22">
        <v>20141060277</v>
      </c>
      <c r="D22" t="s">
        <v>349</v>
      </c>
      <c r="E22" t="s">
        <v>90</v>
      </c>
      <c r="G22">
        <v>11.007</v>
      </c>
      <c r="H22">
        <v>2014</v>
      </c>
      <c r="I22">
        <v>4</v>
      </c>
      <c r="J22">
        <v>8</v>
      </c>
      <c r="K22" s="25">
        <v>7</v>
      </c>
      <c r="L22">
        <v>36</v>
      </c>
      <c r="M22" t="s">
        <v>900</v>
      </c>
      <c r="N22" t="s">
        <v>171</v>
      </c>
      <c r="O22" s="26" t="s">
        <v>799</v>
      </c>
      <c r="R22" t="str">
        <f t="shared" si="0"/>
        <v>Weekday</v>
      </c>
      <c r="S22" s="27">
        <f t="shared" si="1"/>
        <v>41737</v>
      </c>
      <c r="V22" t="str">
        <f t="shared" si="2"/>
        <v/>
      </c>
    </row>
    <row r="23" spans="1:22" x14ac:dyDescent="0.25">
      <c r="A23" t="s">
        <v>348</v>
      </c>
      <c r="C23">
        <v>20141950249</v>
      </c>
      <c r="D23" t="s">
        <v>349</v>
      </c>
      <c r="E23" t="s">
        <v>90</v>
      </c>
      <c r="G23">
        <v>11.007</v>
      </c>
      <c r="H23">
        <v>2014</v>
      </c>
      <c r="I23">
        <v>6</v>
      </c>
      <c r="J23">
        <v>26</v>
      </c>
      <c r="K23" s="25">
        <v>17</v>
      </c>
      <c r="L23">
        <v>48</v>
      </c>
      <c r="M23" t="s">
        <v>900</v>
      </c>
      <c r="N23" t="s">
        <v>860</v>
      </c>
      <c r="O23" s="26" t="s">
        <v>799</v>
      </c>
      <c r="R23" t="str">
        <f t="shared" si="0"/>
        <v>Weekday</v>
      </c>
      <c r="S23" s="27">
        <f t="shared" si="1"/>
        <v>41816</v>
      </c>
      <c r="V23" t="str">
        <f t="shared" si="2"/>
        <v/>
      </c>
    </row>
    <row r="24" spans="1:22" x14ac:dyDescent="0.25">
      <c r="A24" t="s">
        <v>348</v>
      </c>
      <c r="C24">
        <v>20142660231</v>
      </c>
      <c r="D24" t="s">
        <v>349</v>
      </c>
      <c r="E24" t="s">
        <v>90</v>
      </c>
      <c r="G24">
        <v>11.007</v>
      </c>
      <c r="H24">
        <v>2014</v>
      </c>
      <c r="I24">
        <v>9</v>
      </c>
      <c r="J24">
        <v>22</v>
      </c>
      <c r="K24" s="25">
        <v>16</v>
      </c>
      <c r="L24">
        <v>10</v>
      </c>
      <c r="M24" t="s">
        <v>900</v>
      </c>
      <c r="N24" t="s">
        <v>860</v>
      </c>
      <c r="O24" s="26" t="s">
        <v>799</v>
      </c>
      <c r="R24" t="str">
        <f t="shared" si="0"/>
        <v>Weekday</v>
      </c>
      <c r="S24" s="27">
        <f t="shared" si="1"/>
        <v>41904</v>
      </c>
      <c r="V24" t="str">
        <f t="shared" si="2"/>
        <v/>
      </c>
    </row>
    <row r="25" spans="1:22" x14ac:dyDescent="0.25">
      <c r="A25" t="s">
        <v>348</v>
      </c>
      <c r="C25">
        <v>20143200258</v>
      </c>
      <c r="D25" t="s">
        <v>349</v>
      </c>
      <c r="E25" t="s">
        <v>90</v>
      </c>
      <c r="G25">
        <v>11.007</v>
      </c>
      <c r="H25">
        <v>2014</v>
      </c>
      <c r="I25">
        <v>11</v>
      </c>
      <c r="J25">
        <v>15</v>
      </c>
      <c r="K25" s="25">
        <v>22</v>
      </c>
      <c r="L25">
        <v>15</v>
      </c>
      <c r="M25" t="s">
        <v>899</v>
      </c>
      <c r="N25" t="s">
        <v>860</v>
      </c>
      <c r="O25" s="26" t="s">
        <v>799</v>
      </c>
      <c r="R25" t="str">
        <f t="shared" si="0"/>
        <v>Weekend</v>
      </c>
      <c r="S25" s="27">
        <f t="shared" si="1"/>
        <v>41958</v>
      </c>
      <c r="V25" t="str">
        <f t="shared" si="2"/>
        <v/>
      </c>
    </row>
    <row r="26" spans="1:22" x14ac:dyDescent="0.25">
      <c r="A26" t="s">
        <v>348</v>
      </c>
      <c r="C26">
        <v>20143200265</v>
      </c>
      <c r="D26" t="s">
        <v>349</v>
      </c>
      <c r="E26" t="s">
        <v>90</v>
      </c>
      <c r="G26">
        <v>11.007</v>
      </c>
      <c r="H26">
        <v>2014</v>
      </c>
      <c r="I26">
        <v>11</v>
      </c>
      <c r="J26">
        <v>15</v>
      </c>
      <c r="K26" s="25">
        <v>13</v>
      </c>
      <c r="L26">
        <v>13</v>
      </c>
      <c r="M26" t="s">
        <v>900</v>
      </c>
      <c r="N26" t="s">
        <v>860</v>
      </c>
      <c r="O26" s="26" t="s">
        <v>799</v>
      </c>
      <c r="R26" t="str">
        <f t="shared" si="0"/>
        <v>Weekend</v>
      </c>
      <c r="S26" s="27">
        <f t="shared" si="1"/>
        <v>41958</v>
      </c>
      <c r="V26" t="str">
        <f t="shared" si="2"/>
        <v/>
      </c>
    </row>
    <row r="27" spans="1:22" x14ac:dyDescent="0.25">
      <c r="A27" t="s">
        <v>348</v>
      </c>
      <c r="C27">
        <v>20150470195</v>
      </c>
      <c r="D27" t="s">
        <v>349</v>
      </c>
      <c r="E27" t="s">
        <v>90</v>
      </c>
      <c r="G27">
        <v>11.007</v>
      </c>
      <c r="H27">
        <v>2015</v>
      </c>
      <c r="I27">
        <v>2</v>
      </c>
      <c r="J27">
        <v>10</v>
      </c>
      <c r="K27" s="25">
        <v>18</v>
      </c>
      <c r="L27">
        <v>18</v>
      </c>
      <c r="M27" t="s">
        <v>900</v>
      </c>
      <c r="N27" t="s">
        <v>860</v>
      </c>
      <c r="O27" s="26" t="s">
        <v>799</v>
      </c>
      <c r="R27" t="str">
        <f t="shared" si="0"/>
        <v>Weekday</v>
      </c>
      <c r="S27" s="27">
        <f t="shared" si="1"/>
        <v>42045</v>
      </c>
      <c r="V27" t="str">
        <f t="shared" si="2"/>
        <v/>
      </c>
    </row>
    <row r="28" spans="1:22" x14ac:dyDescent="0.25">
      <c r="A28" t="s">
        <v>348</v>
      </c>
      <c r="C28">
        <v>20151540196</v>
      </c>
      <c r="D28" t="s">
        <v>349</v>
      </c>
      <c r="E28" t="s">
        <v>90</v>
      </c>
      <c r="G28">
        <v>11.007</v>
      </c>
      <c r="H28">
        <v>2015</v>
      </c>
      <c r="I28">
        <v>5</v>
      </c>
      <c r="J28">
        <v>30</v>
      </c>
      <c r="K28" s="25">
        <v>22</v>
      </c>
      <c r="L28">
        <v>5</v>
      </c>
      <c r="M28" t="s">
        <v>899</v>
      </c>
      <c r="N28" t="s">
        <v>171</v>
      </c>
      <c r="O28" s="26" t="s">
        <v>799</v>
      </c>
      <c r="R28" t="str">
        <f t="shared" si="0"/>
        <v>Weekend</v>
      </c>
      <c r="S28" s="27">
        <f t="shared" si="1"/>
        <v>42154</v>
      </c>
      <c r="V28" t="str">
        <f t="shared" si="2"/>
        <v/>
      </c>
    </row>
    <row r="29" spans="1:22" x14ac:dyDescent="0.25">
      <c r="A29" t="s">
        <v>348</v>
      </c>
      <c r="C29">
        <v>20151720114</v>
      </c>
      <c r="D29" t="s">
        <v>349</v>
      </c>
      <c r="E29" t="s">
        <v>90</v>
      </c>
      <c r="G29">
        <v>11.007</v>
      </c>
      <c r="H29">
        <v>2015</v>
      </c>
      <c r="I29">
        <v>6</v>
      </c>
      <c r="J29">
        <v>17</v>
      </c>
      <c r="K29" s="25">
        <v>18</v>
      </c>
      <c r="L29">
        <v>7</v>
      </c>
      <c r="M29" t="s">
        <v>900</v>
      </c>
      <c r="N29" t="s">
        <v>860</v>
      </c>
      <c r="O29" s="26" t="s">
        <v>799</v>
      </c>
      <c r="R29" t="str">
        <f t="shared" si="0"/>
        <v>Weekday</v>
      </c>
      <c r="S29" s="27">
        <f t="shared" si="1"/>
        <v>42172</v>
      </c>
      <c r="V29" t="str">
        <f t="shared" si="2"/>
        <v/>
      </c>
    </row>
    <row r="30" spans="1:22" x14ac:dyDescent="0.25">
      <c r="A30" t="s">
        <v>348</v>
      </c>
      <c r="C30">
        <v>20152110228</v>
      </c>
      <c r="D30" t="s">
        <v>349</v>
      </c>
      <c r="E30" t="s">
        <v>90</v>
      </c>
      <c r="G30">
        <v>11.007</v>
      </c>
      <c r="H30">
        <v>2015</v>
      </c>
      <c r="I30">
        <v>7</v>
      </c>
      <c r="J30">
        <v>28</v>
      </c>
      <c r="K30" s="25">
        <v>17</v>
      </c>
      <c r="L30">
        <v>16</v>
      </c>
      <c r="M30" t="s">
        <v>900</v>
      </c>
      <c r="N30" t="s">
        <v>404</v>
      </c>
      <c r="O30" s="26" t="s">
        <v>799</v>
      </c>
      <c r="R30" t="str">
        <f t="shared" si="0"/>
        <v>Weekday</v>
      </c>
      <c r="S30" s="27">
        <f t="shared" si="1"/>
        <v>42213</v>
      </c>
      <c r="V30" t="str">
        <f t="shared" si="2"/>
        <v/>
      </c>
    </row>
    <row r="31" spans="1:22" x14ac:dyDescent="0.25">
      <c r="A31" t="s">
        <v>348</v>
      </c>
      <c r="C31">
        <v>20152110294</v>
      </c>
      <c r="D31" t="s">
        <v>349</v>
      </c>
      <c r="E31" t="s">
        <v>90</v>
      </c>
      <c r="G31">
        <v>11.007</v>
      </c>
      <c r="H31">
        <v>2015</v>
      </c>
      <c r="I31">
        <v>7</v>
      </c>
      <c r="J31">
        <v>28</v>
      </c>
      <c r="K31" s="25">
        <v>18</v>
      </c>
      <c r="L31">
        <v>3</v>
      </c>
      <c r="M31" t="s">
        <v>900</v>
      </c>
      <c r="N31" t="s">
        <v>404</v>
      </c>
      <c r="O31" s="26" t="s">
        <v>799</v>
      </c>
      <c r="R31" t="str">
        <f t="shared" si="0"/>
        <v>Weekday</v>
      </c>
      <c r="S31" s="27">
        <f t="shared" si="1"/>
        <v>42213</v>
      </c>
      <c r="V31" t="str">
        <f t="shared" si="2"/>
        <v/>
      </c>
    </row>
    <row r="32" spans="1:22" x14ac:dyDescent="0.25">
      <c r="A32" t="s">
        <v>348</v>
      </c>
      <c r="C32">
        <v>20152650225</v>
      </c>
      <c r="D32" t="s">
        <v>349</v>
      </c>
      <c r="E32" t="s">
        <v>90</v>
      </c>
      <c r="G32">
        <v>11.007</v>
      </c>
      <c r="H32">
        <v>2015</v>
      </c>
      <c r="I32">
        <v>9</v>
      </c>
      <c r="J32">
        <v>16</v>
      </c>
      <c r="K32" s="25">
        <v>7</v>
      </c>
      <c r="L32">
        <v>43</v>
      </c>
      <c r="M32" t="s">
        <v>900</v>
      </c>
      <c r="N32" t="s">
        <v>860</v>
      </c>
      <c r="O32" s="26" t="s">
        <v>799</v>
      </c>
      <c r="R32" t="str">
        <f t="shared" si="0"/>
        <v>Weekday</v>
      </c>
      <c r="S32" s="27">
        <f t="shared" si="1"/>
        <v>42263</v>
      </c>
      <c r="V32" t="str">
        <f t="shared" si="2"/>
        <v/>
      </c>
    </row>
    <row r="33" spans="1:22" x14ac:dyDescent="0.25">
      <c r="A33" t="s">
        <v>348</v>
      </c>
      <c r="C33">
        <v>20112190008</v>
      </c>
      <c r="D33" t="s">
        <v>349</v>
      </c>
      <c r="E33" t="s">
        <v>90</v>
      </c>
      <c r="G33">
        <v>11.019</v>
      </c>
      <c r="H33">
        <v>2011</v>
      </c>
      <c r="I33">
        <v>8</v>
      </c>
      <c r="J33">
        <v>3</v>
      </c>
      <c r="K33" s="25">
        <v>18</v>
      </c>
      <c r="L33">
        <v>6</v>
      </c>
      <c r="M33" t="s">
        <v>900</v>
      </c>
      <c r="N33" t="s">
        <v>860</v>
      </c>
      <c r="O33" s="26" t="s">
        <v>799</v>
      </c>
      <c r="R33" t="str">
        <f t="shared" si="0"/>
        <v>Weekday</v>
      </c>
      <c r="S33" s="27">
        <f t="shared" si="1"/>
        <v>40758</v>
      </c>
      <c r="V33" t="str">
        <f t="shared" si="2"/>
        <v/>
      </c>
    </row>
    <row r="34" spans="1:22" x14ac:dyDescent="0.25">
      <c r="A34" t="s">
        <v>348</v>
      </c>
      <c r="C34">
        <v>20120250250</v>
      </c>
      <c r="D34" t="s">
        <v>349</v>
      </c>
      <c r="E34" t="s">
        <v>90</v>
      </c>
      <c r="G34">
        <v>11.019</v>
      </c>
      <c r="H34">
        <v>2012</v>
      </c>
      <c r="I34">
        <v>1</v>
      </c>
      <c r="J34">
        <v>24</v>
      </c>
      <c r="K34" s="25">
        <v>10</v>
      </c>
      <c r="L34">
        <v>11</v>
      </c>
      <c r="M34" t="s">
        <v>899</v>
      </c>
      <c r="N34" t="s">
        <v>404</v>
      </c>
      <c r="O34" s="26" t="s">
        <v>799</v>
      </c>
      <c r="R34" t="str">
        <f t="shared" si="0"/>
        <v>Weekday</v>
      </c>
      <c r="S34" s="27">
        <f t="shared" si="1"/>
        <v>40932</v>
      </c>
      <c r="V34" t="str">
        <f t="shared" si="2"/>
        <v/>
      </c>
    </row>
    <row r="35" spans="1:22" x14ac:dyDescent="0.25">
      <c r="A35" t="s">
        <v>348</v>
      </c>
      <c r="C35">
        <v>20112710033</v>
      </c>
      <c r="D35" t="s">
        <v>349</v>
      </c>
      <c r="E35" t="s">
        <v>90</v>
      </c>
      <c r="G35">
        <v>11.106999999999999</v>
      </c>
      <c r="H35">
        <v>2011</v>
      </c>
      <c r="I35">
        <v>8</v>
      </c>
      <c r="J35">
        <v>18</v>
      </c>
      <c r="K35" s="25">
        <v>17</v>
      </c>
      <c r="L35">
        <v>14</v>
      </c>
      <c r="M35" t="s">
        <v>900</v>
      </c>
      <c r="N35" t="s">
        <v>860</v>
      </c>
      <c r="O35" s="26" t="s">
        <v>799</v>
      </c>
      <c r="R35" t="str">
        <f t="shared" si="0"/>
        <v>Weekday</v>
      </c>
      <c r="S35" s="27">
        <f t="shared" si="1"/>
        <v>40773</v>
      </c>
      <c r="V35" t="str">
        <f t="shared" si="2"/>
        <v/>
      </c>
    </row>
    <row r="36" spans="1:22" x14ac:dyDescent="0.25">
      <c r="A36" t="s">
        <v>348</v>
      </c>
      <c r="C36">
        <v>20120160180</v>
      </c>
      <c r="D36" t="s">
        <v>349</v>
      </c>
      <c r="E36" t="s">
        <v>90</v>
      </c>
      <c r="G36">
        <v>11.207000000000001</v>
      </c>
      <c r="H36">
        <v>2012</v>
      </c>
      <c r="I36">
        <v>1</v>
      </c>
      <c r="J36">
        <v>14</v>
      </c>
      <c r="K36" s="25">
        <v>17</v>
      </c>
      <c r="L36">
        <v>0</v>
      </c>
      <c r="M36" t="s">
        <v>900</v>
      </c>
      <c r="N36" t="s">
        <v>404</v>
      </c>
      <c r="O36" s="26" t="s">
        <v>799</v>
      </c>
      <c r="R36" t="str">
        <f t="shared" si="0"/>
        <v>Weekend</v>
      </c>
      <c r="S36" s="27">
        <f t="shared" si="1"/>
        <v>40922</v>
      </c>
      <c r="V36" t="str">
        <f t="shared" si="2"/>
        <v/>
      </c>
    </row>
    <row r="37" spans="1:22" x14ac:dyDescent="0.25">
      <c r="A37" t="s">
        <v>348</v>
      </c>
      <c r="C37">
        <v>20111750042</v>
      </c>
      <c r="D37" t="s">
        <v>349</v>
      </c>
      <c r="E37" t="s">
        <v>90</v>
      </c>
      <c r="G37">
        <v>11.257999999999999</v>
      </c>
      <c r="H37">
        <v>2011</v>
      </c>
      <c r="I37">
        <v>6</v>
      </c>
      <c r="J37">
        <v>18</v>
      </c>
      <c r="K37" s="25">
        <v>17</v>
      </c>
      <c r="L37">
        <v>46</v>
      </c>
      <c r="M37" t="s">
        <v>900</v>
      </c>
      <c r="N37" t="s">
        <v>860</v>
      </c>
      <c r="O37" s="26" t="s">
        <v>799</v>
      </c>
      <c r="R37" t="str">
        <f t="shared" si="0"/>
        <v>Weekend</v>
      </c>
      <c r="S37" s="27">
        <f t="shared" si="1"/>
        <v>40712</v>
      </c>
      <c r="V37" t="str">
        <f t="shared" si="2"/>
        <v/>
      </c>
    </row>
    <row r="38" spans="1:22" x14ac:dyDescent="0.25">
      <c r="A38" t="s">
        <v>348</v>
      </c>
      <c r="C38">
        <v>20122390131</v>
      </c>
      <c r="D38" t="s">
        <v>349</v>
      </c>
      <c r="E38" t="s">
        <v>90</v>
      </c>
      <c r="G38">
        <v>11.436</v>
      </c>
      <c r="H38">
        <v>2012</v>
      </c>
      <c r="I38">
        <v>8</v>
      </c>
      <c r="J38">
        <v>24</v>
      </c>
      <c r="K38" s="25">
        <v>9</v>
      </c>
      <c r="L38">
        <v>37</v>
      </c>
      <c r="M38" t="s">
        <v>900</v>
      </c>
      <c r="N38" t="s">
        <v>860</v>
      </c>
      <c r="O38" s="26" t="s">
        <v>799</v>
      </c>
      <c r="R38" t="str">
        <f t="shared" si="0"/>
        <v>Weekday</v>
      </c>
      <c r="S38" s="27">
        <f t="shared" si="1"/>
        <v>41145</v>
      </c>
      <c r="V38" t="str">
        <f t="shared" si="2"/>
        <v/>
      </c>
    </row>
    <row r="39" spans="1:22" x14ac:dyDescent="0.25">
      <c r="A39" t="s">
        <v>348</v>
      </c>
      <c r="C39">
        <v>20152170229</v>
      </c>
      <c r="D39" t="s">
        <v>349</v>
      </c>
      <c r="E39" t="s">
        <v>90</v>
      </c>
      <c r="G39">
        <v>11.446</v>
      </c>
      <c r="H39">
        <v>2015</v>
      </c>
      <c r="I39">
        <v>6</v>
      </c>
      <c r="J39">
        <v>20</v>
      </c>
      <c r="K39" s="25">
        <v>7</v>
      </c>
      <c r="L39">
        <v>51</v>
      </c>
      <c r="M39" t="s">
        <v>899</v>
      </c>
      <c r="N39" t="s">
        <v>860</v>
      </c>
      <c r="O39" s="26" t="s">
        <v>799</v>
      </c>
      <c r="R39" t="str">
        <f t="shared" si="0"/>
        <v>Weekend</v>
      </c>
      <c r="S39" s="27">
        <f t="shared" si="1"/>
        <v>42175</v>
      </c>
      <c r="V39" t="str">
        <f t="shared" si="2"/>
        <v/>
      </c>
    </row>
    <row r="40" spans="1:22" x14ac:dyDescent="0.25">
      <c r="A40" t="s">
        <v>348</v>
      </c>
      <c r="C40">
        <v>20112580010</v>
      </c>
      <c r="D40" t="s">
        <v>349</v>
      </c>
      <c r="E40" t="s">
        <v>90</v>
      </c>
      <c r="G40">
        <v>11.455</v>
      </c>
      <c r="H40">
        <v>2011</v>
      </c>
      <c r="I40">
        <v>9</v>
      </c>
      <c r="J40">
        <v>9</v>
      </c>
      <c r="K40" s="25">
        <v>17</v>
      </c>
      <c r="L40">
        <v>39</v>
      </c>
      <c r="M40" t="s">
        <v>900</v>
      </c>
      <c r="N40" t="s">
        <v>404</v>
      </c>
      <c r="O40" s="26" t="s">
        <v>799</v>
      </c>
      <c r="R40" t="str">
        <f t="shared" si="0"/>
        <v>Weekday</v>
      </c>
      <c r="S40" s="27">
        <f t="shared" si="1"/>
        <v>40795</v>
      </c>
      <c r="V40" t="str">
        <f t="shared" si="2"/>
        <v/>
      </c>
    </row>
    <row r="41" spans="1:22" x14ac:dyDescent="0.25">
      <c r="A41" t="s">
        <v>348</v>
      </c>
      <c r="C41">
        <v>20152260232</v>
      </c>
      <c r="D41" t="s">
        <v>349</v>
      </c>
      <c r="E41" t="s">
        <v>90</v>
      </c>
      <c r="G41">
        <v>11.455</v>
      </c>
      <c r="H41">
        <v>2015</v>
      </c>
      <c r="I41">
        <v>8</v>
      </c>
      <c r="J41">
        <v>14</v>
      </c>
      <c r="K41" s="25">
        <v>1</v>
      </c>
      <c r="L41">
        <v>57</v>
      </c>
      <c r="M41" t="s">
        <v>899</v>
      </c>
      <c r="N41" t="s">
        <v>860</v>
      </c>
      <c r="O41" s="26" t="s">
        <v>799</v>
      </c>
      <c r="R41" t="str">
        <f t="shared" si="0"/>
        <v>Weekday</v>
      </c>
      <c r="S41" s="27">
        <f t="shared" si="1"/>
        <v>42230</v>
      </c>
      <c r="V41" t="str">
        <f t="shared" si="2"/>
        <v/>
      </c>
    </row>
    <row r="42" spans="1:22" x14ac:dyDescent="0.25">
      <c r="A42" t="s">
        <v>348</v>
      </c>
      <c r="C42">
        <v>20151580159</v>
      </c>
      <c r="D42" t="s">
        <v>349</v>
      </c>
      <c r="E42" t="s">
        <v>90</v>
      </c>
      <c r="G42">
        <v>11.456</v>
      </c>
      <c r="H42">
        <v>2015</v>
      </c>
      <c r="I42">
        <v>5</v>
      </c>
      <c r="J42">
        <v>19</v>
      </c>
      <c r="K42" s="25">
        <v>19</v>
      </c>
      <c r="L42">
        <v>51</v>
      </c>
      <c r="M42" t="s">
        <v>900</v>
      </c>
      <c r="N42" t="s">
        <v>171</v>
      </c>
      <c r="O42" s="26" t="s">
        <v>799</v>
      </c>
      <c r="R42" t="str">
        <f t="shared" si="0"/>
        <v>Weekday</v>
      </c>
      <c r="S42" s="27">
        <f t="shared" si="1"/>
        <v>42143</v>
      </c>
      <c r="V42" t="str">
        <f t="shared" si="2"/>
        <v/>
      </c>
    </row>
    <row r="43" spans="1:22" x14ac:dyDescent="0.25">
      <c r="A43" t="s">
        <v>348</v>
      </c>
      <c r="C43">
        <v>20121670260</v>
      </c>
      <c r="D43" t="s">
        <v>349</v>
      </c>
      <c r="E43" t="s">
        <v>90</v>
      </c>
      <c r="G43">
        <v>11.494999999999999</v>
      </c>
      <c r="H43">
        <v>2012</v>
      </c>
      <c r="I43">
        <v>6</v>
      </c>
      <c r="J43">
        <v>11</v>
      </c>
      <c r="K43" s="25">
        <v>12</v>
      </c>
      <c r="L43">
        <v>51</v>
      </c>
      <c r="M43" t="s">
        <v>900</v>
      </c>
      <c r="N43" t="s">
        <v>860</v>
      </c>
      <c r="O43" s="26" t="s">
        <v>799</v>
      </c>
      <c r="R43" t="str">
        <f t="shared" si="0"/>
        <v>Weekday</v>
      </c>
      <c r="S43" s="27">
        <f t="shared" si="1"/>
        <v>41071</v>
      </c>
      <c r="V43" t="str">
        <f t="shared" si="2"/>
        <v/>
      </c>
    </row>
    <row r="44" spans="1:22" x14ac:dyDescent="0.25">
      <c r="A44" t="s">
        <v>348</v>
      </c>
      <c r="C44">
        <v>20140060326</v>
      </c>
      <c r="D44" t="s">
        <v>349</v>
      </c>
      <c r="E44" t="s">
        <v>90</v>
      </c>
      <c r="G44">
        <v>11.494999999999999</v>
      </c>
      <c r="H44">
        <v>2013</v>
      </c>
      <c r="I44">
        <v>12</v>
      </c>
      <c r="J44">
        <v>5</v>
      </c>
      <c r="K44" s="25">
        <v>17</v>
      </c>
      <c r="L44">
        <v>55</v>
      </c>
      <c r="M44" t="s">
        <v>900</v>
      </c>
      <c r="N44" t="s">
        <v>404</v>
      </c>
      <c r="O44" s="26" t="s">
        <v>799</v>
      </c>
      <c r="R44" t="str">
        <f t="shared" si="0"/>
        <v>Weekday</v>
      </c>
      <c r="S44" s="27">
        <f t="shared" si="1"/>
        <v>41613</v>
      </c>
      <c r="V44" t="str">
        <f t="shared" si="2"/>
        <v/>
      </c>
    </row>
    <row r="45" spans="1:22" x14ac:dyDescent="0.25">
      <c r="A45" t="s">
        <v>348</v>
      </c>
      <c r="C45">
        <v>20122610186</v>
      </c>
      <c r="D45" t="s">
        <v>349</v>
      </c>
      <c r="E45" t="s">
        <v>90</v>
      </c>
      <c r="G45">
        <v>11.529</v>
      </c>
      <c r="H45">
        <v>2012</v>
      </c>
      <c r="I45">
        <v>9</v>
      </c>
      <c r="J45">
        <v>15</v>
      </c>
      <c r="K45" s="25">
        <v>13</v>
      </c>
      <c r="L45">
        <v>50</v>
      </c>
      <c r="M45" t="s">
        <v>899</v>
      </c>
      <c r="N45" t="s">
        <v>171</v>
      </c>
      <c r="O45" s="26" t="s">
        <v>799</v>
      </c>
      <c r="R45" t="str">
        <f t="shared" si="0"/>
        <v>Weekend</v>
      </c>
      <c r="S45" s="27">
        <f t="shared" si="1"/>
        <v>41167</v>
      </c>
      <c r="V45" t="str">
        <f t="shared" si="2"/>
        <v/>
      </c>
    </row>
    <row r="46" spans="1:22" x14ac:dyDescent="0.25">
      <c r="A46" t="s">
        <v>348</v>
      </c>
      <c r="C46">
        <v>20130170209</v>
      </c>
      <c r="D46" t="s">
        <v>349</v>
      </c>
      <c r="E46" t="s">
        <v>90</v>
      </c>
      <c r="G46">
        <v>11.532</v>
      </c>
      <c r="H46">
        <v>2012</v>
      </c>
      <c r="I46">
        <v>12</v>
      </c>
      <c r="J46">
        <v>27</v>
      </c>
      <c r="K46" s="25">
        <v>21</v>
      </c>
      <c r="L46">
        <v>6</v>
      </c>
      <c r="M46" t="s">
        <v>899</v>
      </c>
      <c r="N46" t="s">
        <v>404</v>
      </c>
      <c r="O46" s="26" t="s">
        <v>799</v>
      </c>
      <c r="R46" t="str">
        <f t="shared" si="0"/>
        <v>Weekday</v>
      </c>
      <c r="S46" s="27">
        <f t="shared" si="1"/>
        <v>41270</v>
      </c>
      <c r="V46" t="str">
        <f t="shared" si="2"/>
        <v/>
      </c>
    </row>
    <row r="47" spans="1:22" x14ac:dyDescent="0.25">
      <c r="A47" t="s">
        <v>348</v>
      </c>
      <c r="C47">
        <v>20110150325</v>
      </c>
      <c r="D47" t="s">
        <v>349</v>
      </c>
      <c r="E47" t="s">
        <v>90</v>
      </c>
      <c r="G47">
        <v>11.632</v>
      </c>
      <c r="H47">
        <v>2011</v>
      </c>
      <c r="I47">
        <v>1</v>
      </c>
      <c r="J47">
        <v>11</v>
      </c>
      <c r="K47" s="25">
        <v>12</v>
      </c>
      <c r="L47">
        <v>27</v>
      </c>
      <c r="M47" t="s">
        <v>900</v>
      </c>
      <c r="N47" t="s">
        <v>404</v>
      </c>
      <c r="O47" s="26" t="s">
        <v>799</v>
      </c>
      <c r="R47" t="str">
        <f t="shared" si="0"/>
        <v>Weekday</v>
      </c>
      <c r="S47" s="27">
        <f t="shared" si="1"/>
        <v>40554</v>
      </c>
      <c r="V47" t="str">
        <f t="shared" si="2"/>
        <v/>
      </c>
    </row>
    <row r="48" spans="1:22" x14ac:dyDescent="0.25">
      <c r="A48" t="s">
        <v>348</v>
      </c>
      <c r="C48">
        <v>20110530541</v>
      </c>
      <c r="D48" t="s">
        <v>349</v>
      </c>
      <c r="E48" t="s">
        <v>90</v>
      </c>
      <c r="G48">
        <v>11.632</v>
      </c>
      <c r="H48">
        <v>2011</v>
      </c>
      <c r="I48">
        <v>2</v>
      </c>
      <c r="J48">
        <v>6</v>
      </c>
      <c r="K48" s="25">
        <v>19</v>
      </c>
      <c r="L48">
        <v>17</v>
      </c>
      <c r="M48" t="s">
        <v>900</v>
      </c>
      <c r="N48" t="s">
        <v>860</v>
      </c>
      <c r="O48" s="26" t="s">
        <v>799</v>
      </c>
      <c r="R48" t="str">
        <f t="shared" si="0"/>
        <v>Weekend</v>
      </c>
      <c r="S48" s="27">
        <f t="shared" si="1"/>
        <v>40580</v>
      </c>
      <c r="V48" t="str">
        <f t="shared" si="2"/>
        <v/>
      </c>
    </row>
    <row r="49" spans="1:22" x14ac:dyDescent="0.25">
      <c r="A49" t="s">
        <v>348</v>
      </c>
      <c r="C49">
        <v>20121860137</v>
      </c>
      <c r="D49" t="s">
        <v>349</v>
      </c>
      <c r="E49" t="s">
        <v>90</v>
      </c>
      <c r="G49">
        <v>11.632</v>
      </c>
      <c r="H49">
        <v>2012</v>
      </c>
      <c r="I49">
        <v>7</v>
      </c>
      <c r="J49">
        <v>3</v>
      </c>
      <c r="K49" s="25">
        <v>6</v>
      </c>
      <c r="L49">
        <v>46</v>
      </c>
      <c r="M49" t="s">
        <v>900</v>
      </c>
      <c r="N49" t="s">
        <v>860</v>
      </c>
      <c r="O49" s="26" t="s">
        <v>799</v>
      </c>
      <c r="R49" t="str">
        <f t="shared" si="0"/>
        <v>Weekday</v>
      </c>
      <c r="S49" s="27">
        <f t="shared" si="1"/>
        <v>41093</v>
      </c>
      <c r="V49" t="str">
        <f t="shared" si="2"/>
        <v/>
      </c>
    </row>
    <row r="50" spans="1:22" x14ac:dyDescent="0.25">
      <c r="A50" t="s">
        <v>348</v>
      </c>
      <c r="C50">
        <v>20123560296</v>
      </c>
      <c r="D50" t="s">
        <v>349</v>
      </c>
      <c r="E50" t="s">
        <v>90</v>
      </c>
      <c r="G50">
        <v>11.632</v>
      </c>
      <c r="H50">
        <v>2012</v>
      </c>
      <c r="I50">
        <v>12</v>
      </c>
      <c r="J50">
        <v>19</v>
      </c>
      <c r="K50" s="25">
        <v>21</v>
      </c>
      <c r="L50">
        <v>48</v>
      </c>
      <c r="M50" t="s">
        <v>899</v>
      </c>
      <c r="N50" t="s">
        <v>860</v>
      </c>
      <c r="O50" s="26" t="s">
        <v>799</v>
      </c>
      <c r="R50" t="str">
        <f t="shared" si="0"/>
        <v>Weekday</v>
      </c>
      <c r="S50" s="27">
        <f t="shared" si="1"/>
        <v>41262</v>
      </c>
      <c r="V50" t="str">
        <f t="shared" si="2"/>
        <v/>
      </c>
    </row>
    <row r="51" spans="1:22" x14ac:dyDescent="0.25">
      <c r="A51" t="s">
        <v>348</v>
      </c>
      <c r="C51">
        <v>20130640381</v>
      </c>
      <c r="D51" t="s">
        <v>349</v>
      </c>
      <c r="E51" t="s">
        <v>90</v>
      </c>
      <c r="G51">
        <v>11.632</v>
      </c>
      <c r="H51">
        <v>2013</v>
      </c>
      <c r="I51">
        <v>3</v>
      </c>
      <c r="J51">
        <v>4</v>
      </c>
      <c r="K51" s="25">
        <v>12</v>
      </c>
      <c r="L51">
        <v>55</v>
      </c>
      <c r="M51" t="s">
        <v>900</v>
      </c>
      <c r="N51" t="s">
        <v>860</v>
      </c>
      <c r="O51" s="26" t="s">
        <v>799</v>
      </c>
      <c r="R51" t="str">
        <f t="shared" si="0"/>
        <v>Weekday</v>
      </c>
      <c r="S51" s="27">
        <f t="shared" si="1"/>
        <v>41337</v>
      </c>
      <c r="V51" t="str">
        <f t="shared" si="2"/>
        <v/>
      </c>
    </row>
    <row r="52" spans="1:22" x14ac:dyDescent="0.25">
      <c r="A52" t="s">
        <v>348</v>
      </c>
      <c r="C52">
        <v>20130700213</v>
      </c>
      <c r="D52" t="s">
        <v>349</v>
      </c>
      <c r="E52" t="s">
        <v>90</v>
      </c>
      <c r="G52">
        <v>11.632</v>
      </c>
      <c r="H52">
        <v>2013</v>
      </c>
      <c r="I52">
        <v>3</v>
      </c>
      <c r="J52">
        <v>4</v>
      </c>
      <c r="K52" s="25">
        <v>14</v>
      </c>
      <c r="L52">
        <v>3</v>
      </c>
      <c r="M52" t="s">
        <v>899</v>
      </c>
      <c r="N52" t="s">
        <v>171</v>
      </c>
      <c r="O52" s="26" t="s">
        <v>799</v>
      </c>
      <c r="R52" t="str">
        <f t="shared" si="0"/>
        <v>Weekday</v>
      </c>
      <c r="S52" s="27">
        <f t="shared" si="1"/>
        <v>41337</v>
      </c>
      <c r="V52" t="str">
        <f t="shared" si="2"/>
        <v/>
      </c>
    </row>
    <row r="53" spans="1:22" x14ac:dyDescent="0.25">
      <c r="A53" t="s">
        <v>348</v>
      </c>
      <c r="C53">
        <v>20130800307</v>
      </c>
      <c r="D53" t="s">
        <v>349</v>
      </c>
      <c r="E53" t="s">
        <v>90</v>
      </c>
      <c r="G53">
        <v>11.632</v>
      </c>
      <c r="H53">
        <v>2013</v>
      </c>
      <c r="I53">
        <v>3</v>
      </c>
      <c r="J53">
        <v>21</v>
      </c>
      <c r="K53" s="25">
        <v>1</v>
      </c>
      <c r="L53">
        <v>19</v>
      </c>
      <c r="M53" t="s">
        <v>899</v>
      </c>
      <c r="N53" t="s">
        <v>860</v>
      </c>
      <c r="O53" s="26" t="s">
        <v>799</v>
      </c>
      <c r="R53" t="str">
        <f t="shared" si="0"/>
        <v>Weekday</v>
      </c>
      <c r="S53" s="27">
        <f t="shared" si="1"/>
        <v>41354</v>
      </c>
      <c r="V53" t="str">
        <f t="shared" si="2"/>
        <v/>
      </c>
    </row>
    <row r="54" spans="1:22" x14ac:dyDescent="0.25">
      <c r="A54" t="s">
        <v>348</v>
      </c>
      <c r="C54">
        <v>20131440222</v>
      </c>
      <c r="D54" t="s">
        <v>349</v>
      </c>
      <c r="E54" t="s">
        <v>90</v>
      </c>
      <c r="G54">
        <v>11.632</v>
      </c>
      <c r="H54">
        <v>2013</v>
      </c>
      <c r="I54">
        <v>5</v>
      </c>
      <c r="J54">
        <v>24</v>
      </c>
      <c r="K54" s="25">
        <v>15</v>
      </c>
      <c r="L54">
        <v>41</v>
      </c>
      <c r="M54" t="s">
        <v>900</v>
      </c>
      <c r="N54" t="s">
        <v>860</v>
      </c>
      <c r="O54" s="26" t="s">
        <v>799</v>
      </c>
      <c r="R54" t="str">
        <f t="shared" si="0"/>
        <v>Weekday</v>
      </c>
      <c r="S54" s="27">
        <f t="shared" si="1"/>
        <v>41418</v>
      </c>
      <c r="V54" t="str">
        <f t="shared" si="2"/>
        <v/>
      </c>
    </row>
    <row r="55" spans="1:22" x14ac:dyDescent="0.25">
      <c r="A55" t="s">
        <v>348</v>
      </c>
      <c r="C55">
        <v>20140240358</v>
      </c>
      <c r="D55" t="s">
        <v>349</v>
      </c>
      <c r="E55" t="s">
        <v>90</v>
      </c>
      <c r="G55">
        <v>11.632</v>
      </c>
      <c r="H55">
        <v>2013</v>
      </c>
      <c r="I55">
        <v>12</v>
      </c>
      <c r="J55">
        <v>23</v>
      </c>
      <c r="K55" s="25">
        <v>13</v>
      </c>
      <c r="L55">
        <v>15</v>
      </c>
      <c r="M55" t="s">
        <v>899</v>
      </c>
      <c r="N55" t="s">
        <v>404</v>
      </c>
      <c r="O55" s="26" t="s">
        <v>799</v>
      </c>
      <c r="R55" t="str">
        <f t="shared" si="0"/>
        <v>Weekday</v>
      </c>
      <c r="S55" s="27">
        <f t="shared" si="1"/>
        <v>41631</v>
      </c>
      <c r="V55" t="str">
        <f t="shared" si="2"/>
        <v/>
      </c>
    </row>
    <row r="56" spans="1:22" x14ac:dyDescent="0.25">
      <c r="A56" t="s">
        <v>348</v>
      </c>
      <c r="C56">
        <v>20140590363</v>
      </c>
      <c r="D56" t="s">
        <v>349</v>
      </c>
      <c r="E56" t="s">
        <v>90</v>
      </c>
      <c r="G56">
        <v>11.632</v>
      </c>
      <c r="H56">
        <v>2014</v>
      </c>
      <c r="I56">
        <v>1</v>
      </c>
      <c r="J56">
        <v>15</v>
      </c>
      <c r="K56" s="25">
        <v>22</v>
      </c>
      <c r="L56">
        <v>46</v>
      </c>
      <c r="M56" t="s">
        <v>899</v>
      </c>
      <c r="N56" t="s">
        <v>860</v>
      </c>
      <c r="O56" s="26" t="s">
        <v>799</v>
      </c>
      <c r="R56" t="str">
        <f t="shared" si="0"/>
        <v>Weekday</v>
      </c>
      <c r="S56" s="27">
        <f t="shared" si="1"/>
        <v>41654</v>
      </c>
      <c r="V56" t="str">
        <f t="shared" si="2"/>
        <v/>
      </c>
    </row>
    <row r="57" spans="1:22" x14ac:dyDescent="0.25">
      <c r="A57" t="s">
        <v>348</v>
      </c>
      <c r="C57">
        <v>20140590366</v>
      </c>
      <c r="D57" t="s">
        <v>349</v>
      </c>
      <c r="E57" t="s">
        <v>90</v>
      </c>
      <c r="G57">
        <v>11.632</v>
      </c>
      <c r="H57">
        <v>2014</v>
      </c>
      <c r="I57">
        <v>1</v>
      </c>
      <c r="J57">
        <v>15</v>
      </c>
      <c r="K57" s="25">
        <v>22</v>
      </c>
      <c r="L57">
        <v>8</v>
      </c>
      <c r="M57" t="s">
        <v>899</v>
      </c>
      <c r="N57" t="s">
        <v>860</v>
      </c>
      <c r="O57" s="26" t="s">
        <v>799</v>
      </c>
      <c r="R57" t="str">
        <f t="shared" si="0"/>
        <v>Weekday</v>
      </c>
      <c r="S57" s="27">
        <f t="shared" si="1"/>
        <v>41654</v>
      </c>
      <c r="V57" t="str">
        <f t="shared" si="2"/>
        <v/>
      </c>
    </row>
    <row r="58" spans="1:22" x14ac:dyDescent="0.25">
      <c r="A58" t="s">
        <v>348</v>
      </c>
      <c r="C58">
        <v>20141410173</v>
      </c>
      <c r="D58" t="s">
        <v>349</v>
      </c>
      <c r="E58" t="s">
        <v>90</v>
      </c>
      <c r="G58">
        <v>11.632</v>
      </c>
      <c r="H58">
        <v>2014</v>
      </c>
      <c r="I58">
        <v>5</v>
      </c>
      <c r="J58">
        <v>9</v>
      </c>
      <c r="K58" s="25">
        <v>17</v>
      </c>
      <c r="L58">
        <v>55</v>
      </c>
      <c r="M58" t="s">
        <v>900</v>
      </c>
      <c r="N58" t="s">
        <v>860</v>
      </c>
      <c r="O58" s="26" t="s">
        <v>799</v>
      </c>
      <c r="R58" t="str">
        <f t="shared" si="0"/>
        <v>Weekday</v>
      </c>
      <c r="S58" s="27">
        <f t="shared" si="1"/>
        <v>41768</v>
      </c>
      <c r="V58" t="str">
        <f t="shared" si="2"/>
        <v/>
      </c>
    </row>
    <row r="59" spans="1:22" x14ac:dyDescent="0.25">
      <c r="A59" t="s">
        <v>348</v>
      </c>
      <c r="C59">
        <v>20141910191</v>
      </c>
      <c r="D59" t="s">
        <v>349</v>
      </c>
      <c r="E59" t="s">
        <v>90</v>
      </c>
      <c r="G59">
        <v>11.632</v>
      </c>
      <c r="H59">
        <v>2014</v>
      </c>
      <c r="I59">
        <v>7</v>
      </c>
      <c r="J59">
        <v>10</v>
      </c>
      <c r="K59" s="25">
        <v>12</v>
      </c>
      <c r="L59">
        <v>59</v>
      </c>
      <c r="M59" t="s">
        <v>900</v>
      </c>
      <c r="N59" t="s">
        <v>860</v>
      </c>
      <c r="O59" s="26" t="s">
        <v>799</v>
      </c>
      <c r="R59" t="str">
        <f t="shared" si="0"/>
        <v>Weekday</v>
      </c>
      <c r="S59" s="27">
        <f t="shared" si="1"/>
        <v>41830</v>
      </c>
      <c r="V59" t="str">
        <f t="shared" si="2"/>
        <v/>
      </c>
    </row>
    <row r="60" spans="1:22" x14ac:dyDescent="0.25">
      <c r="A60" t="s">
        <v>348</v>
      </c>
      <c r="C60">
        <v>20150120294</v>
      </c>
      <c r="D60" t="s">
        <v>349</v>
      </c>
      <c r="E60" t="s">
        <v>90</v>
      </c>
      <c r="G60">
        <v>11.632</v>
      </c>
      <c r="H60">
        <v>2015</v>
      </c>
      <c r="I60">
        <v>1</v>
      </c>
      <c r="J60">
        <v>8</v>
      </c>
      <c r="K60" s="25">
        <v>10</v>
      </c>
      <c r="L60">
        <v>59</v>
      </c>
      <c r="M60" t="s">
        <v>900</v>
      </c>
      <c r="N60" t="s">
        <v>860</v>
      </c>
      <c r="O60" s="26" t="s">
        <v>799</v>
      </c>
      <c r="R60" t="str">
        <f t="shared" si="0"/>
        <v>Weekday</v>
      </c>
      <c r="S60" s="27">
        <f t="shared" si="1"/>
        <v>42012</v>
      </c>
      <c r="V60" t="str">
        <f t="shared" si="2"/>
        <v/>
      </c>
    </row>
    <row r="61" spans="1:22" x14ac:dyDescent="0.25">
      <c r="A61" t="s">
        <v>348</v>
      </c>
      <c r="C61">
        <v>20150580285</v>
      </c>
      <c r="D61" t="s">
        <v>349</v>
      </c>
      <c r="E61" t="s">
        <v>90</v>
      </c>
      <c r="G61">
        <v>11.632</v>
      </c>
      <c r="H61">
        <v>2015</v>
      </c>
      <c r="I61">
        <v>2</v>
      </c>
      <c r="J61">
        <v>20</v>
      </c>
      <c r="K61" s="25">
        <v>8</v>
      </c>
      <c r="L61">
        <v>48</v>
      </c>
      <c r="M61" t="s">
        <v>900</v>
      </c>
      <c r="N61" t="s">
        <v>860</v>
      </c>
      <c r="O61" s="26" t="s">
        <v>799</v>
      </c>
      <c r="R61" t="str">
        <f t="shared" si="0"/>
        <v>Weekday</v>
      </c>
      <c r="S61" s="27">
        <f t="shared" si="1"/>
        <v>42055</v>
      </c>
      <c r="V61" t="str">
        <f t="shared" si="2"/>
        <v/>
      </c>
    </row>
    <row r="62" spans="1:22" x14ac:dyDescent="0.25">
      <c r="A62" t="s">
        <v>348</v>
      </c>
      <c r="C62">
        <v>20150520164</v>
      </c>
      <c r="D62" t="s">
        <v>349</v>
      </c>
      <c r="E62" t="s">
        <v>90</v>
      </c>
      <c r="G62">
        <v>11.632</v>
      </c>
      <c r="H62">
        <v>2015</v>
      </c>
      <c r="I62">
        <v>2</v>
      </c>
      <c r="J62">
        <v>20</v>
      </c>
      <c r="K62" s="25">
        <v>5</v>
      </c>
      <c r="L62">
        <v>35</v>
      </c>
      <c r="M62" t="s">
        <v>899</v>
      </c>
      <c r="N62" t="s">
        <v>860</v>
      </c>
      <c r="O62" s="26" t="s">
        <v>799</v>
      </c>
      <c r="R62" t="str">
        <f t="shared" si="0"/>
        <v>Weekday</v>
      </c>
      <c r="S62" s="27">
        <f t="shared" si="1"/>
        <v>42055</v>
      </c>
      <c r="V62" t="str">
        <f t="shared" si="2"/>
        <v/>
      </c>
    </row>
    <row r="63" spans="1:22" x14ac:dyDescent="0.25">
      <c r="A63" t="s">
        <v>348</v>
      </c>
      <c r="C63">
        <v>20150710199</v>
      </c>
      <c r="D63" t="s">
        <v>349</v>
      </c>
      <c r="E63" t="s">
        <v>90</v>
      </c>
      <c r="G63">
        <v>11.632</v>
      </c>
      <c r="H63">
        <v>2015</v>
      </c>
      <c r="I63">
        <v>3</v>
      </c>
      <c r="J63">
        <v>3</v>
      </c>
      <c r="K63" s="25">
        <v>11</v>
      </c>
      <c r="L63">
        <v>22</v>
      </c>
      <c r="M63" t="s">
        <v>899</v>
      </c>
      <c r="N63" t="s">
        <v>171</v>
      </c>
      <c r="O63" s="26" t="s">
        <v>799</v>
      </c>
      <c r="R63" t="str">
        <f t="shared" si="0"/>
        <v>Weekday</v>
      </c>
      <c r="S63" s="27">
        <f t="shared" si="1"/>
        <v>42066</v>
      </c>
      <c r="V63" t="str">
        <f t="shared" si="2"/>
        <v/>
      </c>
    </row>
    <row r="64" spans="1:22" x14ac:dyDescent="0.25">
      <c r="A64" t="s">
        <v>348</v>
      </c>
      <c r="C64">
        <v>20151410283</v>
      </c>
      <c r="D64" t="s">
        <v>349</v>
      </c>
      <c r="E64" t="s">
        <v>90</v>
      </c>
      <c r="G64">
        <v>11.632</v>
      </c>
      <c r="H64">
        <v>2015</v>
      </c>
      <c r="I64">
        <v>5</v>
      </c>
      <c r="J64">
        <v>11</v>
      </c>
      <c r="K64" s="25">
        <v>21</v>
      </c>
      <c r="L64">
        <v>9</v>
      </c>
      <c r="M64" t="s">
        <v>900</v>
      </c>
      <c r="N64" t="s">
        <v>860</v>
      </c>
      <c r="O64" s="26" t="s">
        <v>799</v>
      </c>
      <c r="R64" t="str">
        <f t="shared" si="0"/>
        <v>Weekday</v>
      </c>
      <c r="S64" s="27">
        <f t="shared" si="1"/>
        <v>42135</v>
      </c>
      <c r="V64" t="str">
        <f t="shared" si="2"/>
        <v/>
      </c>
    </row>
    <row r="65" spans="1:22" x14ac:dyDescent="0.25">
      <c r="A65" t="s">
        <v>348</v>
      </c>
      <c r="C65">
        <v>20151610292</v>
      </c>
      <c r="D65" t="s">
        <v>349</v>
      </c>
      <c r="E65" t="s">
        <v>90</v>
      </c>
      <c r="G65">
        <v>11.632</v>
      </c>
      <c r="H65">
        <v>2015</v>
      </c>
      <c r="I65">
        <v>5</v>
      </c>
      <c r="J65">
        <v>20</v>
      </c>
      <c r="K65" s="25">
        <v>7</v>
      </c>
      <c r="L65">
        <v>52</v>
      </c>
      <c r="M65" t="s">
        <v>900</v>
      </c>
      <c r="N65" t="s">
        <v>860</v>
      </c>
      <c r="O65" s="26" t="s">
        <v>799</v>
      </c>
      <c r="R65" t="str">
        <f t="shared" si="0"/>
        <v>Weekday</v>
      </c>
      <c r="S65" s="27">
        <f t="shared" si="1"/>
        <v>42144</v>
      </c>
      <c r="V65" t="str">
        <f t="shared" si="2"/>
        <v/>
      </c>
    </row>
    <row r="66" spans="1:22" x14ac:dyDescent="0.25">
      <c r="A66" t="s">
        <v>348</v>
      </c>
      <c r="C66">
        <v>20151540178</v>
      </c>
      <c r="D66" t="s">
        <v>349</v>
      </c>
      <c r="E66" t="s">
        <v>90</v>
      </c>
      <c r="G66">
        <v>11.632</v>
      </c>
      <c r="H66">
        <v>2015</v>
      </c>
      <c r="I66">
        <v>6</v>
      </c>
      <c r="J66">
        <v>3</v>
      </c>
      <c r="K66" s="25">
        <v>7</v>
      </c>
      <c r="L66">
        <v>51</v>
      </c>
      <c r="M66" t="s">
        <v>900</v>
      </c>
      <c r="N66" t="s">
        <v>404</v>
      </c>
      <c r="O66" s="26" t="s">
        <v>799</v>
      </c>
      <c r="R66" t="str">
        <f t="shared" ref="R66:R129" si="3">IF(WEEKDAY(DATE(H66,I66,J66),2) &lt; 6, "Weekday", "Weekend")</f>
        <v>Weekday</v>
      </c>
      <c r="S66" s="27">
        <f t="shared" si="1"/>
        <v>42158</v>
      </c>
      <c r="V66" t="str">
        <f t="shared" si="2"/>
        <v/>
      </c>
    </row>
    <row r="67" spans="1:22" x14ac:dyDescent="0.25">
      <c r="A67" t="s">
        <v>348</v>
      </c>
      <c r="C67">
        <v>20110810281</v>
      </c>
      <c r="D67" t="s">
        <v>349</v>
      </c>
      <c r="E67" t="s">
        <v>90</v>
      </c>
      <c r="G67">
        <v>11.726000000000001</v>
      </c>
      <c r="H67">
        <v>2011</v>
      </c>
      <c r="I67">
        <v>3</v>
      </c>
      <c r="J67">
        <v>16</v>
      </c>
      <c r="K67" s="25">
        <v>9</v>
      </c>
      <c r="L67">
        <v>58</v>
      </c>
      <c r="M67" t="s">
        <v>899</v>
      </c>
      <c r="N67" t="s">
        <v>171</v>
      </c>
      <c r="O67" s="26" t="s">
        <v>799</v>
      </c>
      <c r="R67" t="str">
        <f t="shared" si="3"/>
        <v>Weekday</v>
      </c>
      <c r="S67" s="27">
        <f t="shared" ref="S67:S130" si="4">DATE(H67,I67,J67)</f>
        <v>40618</v>
      </c>
      <c r="V67" t="str">
        <f t="shared" ref="V67:V130" si="5">T67&amp;U67</f>
        <v/>
      </c>
    </row>
    <row r="68" spans="1:22" x14ac:dyDescent="0.25">
      <c r="A68" t="s">
        <v>348</v>
      </c>
      <c r="C68">
        <v>20110060441</v>
      </c>
      <c r="D68" t="s">
        <v>349</v>
      </c>
      <c r="E68" t="s">
        <v>90</v>
      </c>
      <c r="G68">
        <v>11.734999999999999</v>
      </c>
      <c r="H68">
        <v>2011</v>
      </c>
      <c r="I68">
        <v>1</v>
      </c>
      <c r="J68">
        <v>1</v>
      </c>
      <c r="K68" s="25">
        <v>3</v>
      </c>
      <c r="L68">
        <v>57</v>
      </c>
      <c r="M68" t="s">
        <v>899</v>
      </c>
      <c r="N68" t="s">
        <v>860</v>
      </c>
      <c r="O68" s="26" t="s">
        <v>799</v>
      </c>
      <c r="R68" t="str">
        <f t="shared" si="3"/>
        <v>Weekend</v>
      </c>
      <c r="S68" s="27">
        <f t="shared" si="4"/>
        <v>40544</v>
      </c>
      <c r="V68" t="str">
        <f t="shared" si="5"/>
        <v/>
      </c>
    </row>
    <row r="69" spans="1:22" x14ac:dyDescent="0.25">
      <c r="A69" t="s">
        <v>348</v>
      </c>
      <c r="C69">
        <v>20140470213</v>
      </c>
      <c r="D69" t="s">
        <v>349</v>
      </c>
      <c r="E69" t="s">
        <v>90</v>
      </c>
      <c r="G69">
        <v>11.789</v>
      </c>
      <c r="H69">
        <v>2014</v>
      </c>
      <c r="I69">
        <v>2</v>
      </c>
      <c r="J69">
        <v>14</v>
      </c>
      <c r="K69" s="25">
        <v>18</v>
      </c>
      <c r="L69">
        <v>53</v>
      </c>
      <c r="M69" t="s">
        <v>900</v>
      </c>
      <c r="N69" t="s">
        <v>404</v>
      </c>
      <c r="O69" s="26" t="s">
        <v>799</v>
      </c>
      <c r="R69" t="str">
        <f t="shared" si="3"/>
        <v>Weekday</v>
      </c>
      <c r="S69" s="27">
        <f t="shared" si="4"/>
        <v>41684</v>
      </c>
      <c r="V69" t="str">
        <f t="shared" si="5"/>
        <v/>
      </c>
    </row>
    <row r="70" spans="1:22" x14ac:dyDescent="0.25">
      <c r="A70" t="s">
        <v>348</v>
      </c>
      <c r="C70">
        <v>20143290301</v>
      </c>
      <c r="D70" t="s">
        <v>349</v>
      </c>
      <c r="E70" t="s">
        <v>90</v>
      </c>
      <c r="G70">
        <v>11.789</v>
      </c>
      <c r="H70">
        <v>2014</v>
      </c>
      <c r="I70">
        <v>11</v>
      </c>
      <c r="J70">
        <v>23</v>
      </c>
      <c r="K70" s="25">
        <v>23</v>
      </c>
      <c r="L70">
        <v>10</v>
      </c>
      <c r="M70" t="s">
        <v>899</v>
      </c>
      <c r="N70" t="s">
        <v>860</v>
      </c>
      <c r="O70" s="26" t="s">
        <v>799</v>
      </c>
      <c r="R70" t="str">
        <f t="shared" si="3"/>
        <v>Weekend</v>
      </c>
      <c r="S70" s="27">
        <f t="shared" si="4"/>
        <v>41966</v>
      </c>
      <c r="V70" t="str">
        <f t="shared" si="5"/>
        <v/>
      </c>
    </row>
    <row r="71" spans="1:22" x14ac:dyDescent="0.25">
      <c r="A71" t="s">
        <v>348</v>
      </c>
      <c r="C71">
        <v>20110810266</v>
      </c>
      <c r="D71" t="s">
        <v>349</v>
      </c>
      <c r="E71" t="s">
        <v>90</v>
      </c>
      <c r="G71">
        <v>11.867000000000001</v>
      </c>
      <c r="H71">
        <v>2011</v>
      </c>
      <c r="I71">
        <v>3</v>
      </c>
      <c r="J71">
        <v>20</v>
      </c>
      <c r="K71" s="25">
        <v>15</v>
      </c>
      <c r="L71">
        <v>45</v>
      </c>
      <c r="M71" t="s">
        <v>899</v>
      </c>
      <c r="N71" t="s">
        <v>404</v>
      </c>
      <c r="O71" s="26" t="s">
        <v>799</v>
      </c>
      <c r="R71" t="str">
        <f t="shared" si="3"/>
        <v>Weekend</v>
      </c>
      <c r="S71" s="27">
        <f t="shared" si="4"/>
        <v>40622</v>
      </c>
      <c r="V71" t="str">
        <f t="shared" si="5"/>
        <v/>
      </c>
    </row>
    <row r="72" spans="1:22" x14ac:dyDescent="0.25">
      <c r="A72" t="s">
        <v>348</v>
      </c>
      <c r="C72">
        <v>20110130443</v>
      </c>
      <c r="D72" t="s">
        <v>349</v>
      </c>
      <c r="E72" t="s">
        <v>90</v>
      </c>
      <c r="G72">
        <v>11.874000000000001</v>
      </c>
      <c r="H72">
        <v>2011</v>
      </c>
      <c r="I72">
        <v>1</v>
      </c>
      <c r="J72">
        <v>13</v>
      </c>
      <c r="K72" s="25">
        <v>10</v>
      </c>
      <c r="L72">
        <v>41</v>
      </c>
      <c r="M72" t="s">
        <v>900</v>
      </c>
      <c r="N72" t="s">
        <v>860</v>
      </c>
      <c r="O72" s="26" t="s">
        <v>799</v>
      </c>
      <c r="R72" t="str">
        <f t="shared" si="3"/>
        <v>Weekday</v>
      </c>
      <c r="S72" s="27">
        <f t="shared" si="4"/>
        <v>40556</v>
      </c>
      <c r="V72" t="str">
        <f t="shared" si="5"/>
        <v/>
      </c>
    </row>
    <row r="73" spans="1:22" x14ac:dyDescent="0.25">
      <c r="A73" t="s">
        <v>348</v>
      </c>
      <c r="C73">
        <v>20113120032</v>
      </c>
      <c r="D73" t="s">
        <v>349</v>
      </c>
      <c r="E73" t="s">
        <v>90</v>
      </c>
      <c r="G73">
        <v>11.879</v>
      </c>
      <c r="H73">
        <v>2011</v>
      </c>
      <c r="I73">
        <v>11</v>
      </c>
      <c r="J73">
        <v>4</v>
      </c>
      <c r="K73" s="25">
        <v>5</v>
      </c>
      <c r="L73">
        <v>48</v>
      </c>
      <c r="M73" t="s">
        <v>900</v>
      </c>
      <c r="N73" t="s">
        <v>860</v>
      </c>
      <c r="O73" s="26" t="s">
        <v>799</v>
      </c>
      <c r="R73" t="str">
        <f t="shared" si="3"/>
        <v>Weekday</v>
      </c>
      <c r="S73" s="27">
        <f t="shared" si="4"/>
        <v>40851</v>
      </c>
      <c r="V73" t="str">
        <f t="shared" si="5"/>
        <v/>
      </c>
    </row>
    <row r="74" spans="1:22" x14ac:dyDescent="0.25">
      <c r="A74" t="s">
        <v>348</v>
      </c>
      <c r="C74">
        <v>20120320193</v>
      </c>
      <c r="D74" t="s">
        <v>349</v>
      </c>
      <c r="E74" t="s">
        <v>90</v>
      </c>
      <c r="G74">
        <v>11.879</v>
      </c>
      <c r="H74">
        <v>2012</v>
      </c>
      <c r="I74">
        <v>1</v>
      </c>
      <c r="J74">
        <v>23</v>
      </c>
      <c r="K74" s="25">
        <v>12</v>
      </c>
      <c r="L74">
        <v>23</v>
      </c>
      <c r="M74" t="s">
        <v>899</v>
      </c>
      <c r="N74" t="s">
        <v>860</v>
      </c>
      <c r="O74" s="26" t="s">
        <v>799</v>
      </c>
      <c r="R74" t="str">
        <f t="shared" si="3"/>
        <v>Weekday</v>
      </c>
      <c r="S74" s="27">
        <f t="shared" si="4"/>
        <v>40931</v>
      </c>
      <c r="V74" t="str">
        <f t="shared" si="5"/>
        <v/>
      </c>
    </row>
    <row r="75" spans="1:22" x14ac:dyDescent="0.25">
      <c r="A75" t="s">
        <v>348</v>
      </c>
      <c r="C75">
        <v>20123400191</v>
      </c>
      <c r="D75" t="s">
        <v>349</v>
      </c>
      <c r="E75" t="s">
        <v>90</v>
      </c>
      <c r="G75">
        <v>11.879</v>
      </c>
      <c r="H75">
        <v>2012</v>
      </c>
      <c r="I75">
        <v>12</v>
      </c>
      <c r="J75">
        <v>5</v>
      </c>
      <c r="K75" s="25">
        <v>6</v>
      </c>
      <c r="L75">
        <v>31</v>
      </c>
      <c r="M75" t="s">
        <v>900</v>
      </c>
      <c r="N75" t="s">
        <v>860</v>
      </c>
      <c r="O75" s="26" t="s">
        <v>799</v>
      </c>
      <c r="R75" t="str">
        <f t="shared" si="3"/>
        <v>Weekday</v>
      </c>
      <c r="S75" s="27">
        <f t="shared" si="4"/>
        <v>41248</v>
      </c>
      <c r="V75" t="str">
        <f t="shared" si="5"/>
        <v/>
      </c>
    </row>
    <row r="76" spans="1:22" x14ac:dyDescent="0.25">
      <c r="A76" t="s">
        <v>348</v>
      </c>
      <c r="C76">
        <v>20130380234</v>
      </c>
      <c r="D76" t="s">
        <v>349</v>
      </c>
      <c r="E76" t="s">
        <v>90</v>
      </c>
      <c r="G76">
        <v>11.879</v>
      </c>
      <c r="H76">
        <v>2013</v>
      </c>
      <c r="I76">
        <v>2</v>
      </c>
      <c r="J76">
        <v>2</v>
      </c>
      <c r="K76" s="25">
        <v>0</v>
      </c>
      <c r="L76">
        <v>48</v>
      </c>
      <c r="M76" t="s">
        <v>900</v>
      </c>
      <c r="N76" t="s">
        <v>171</v>
      </c>
      <c r="O76" s="26" t="s">
        <v>799</v>
      </c>
      <c r="R76" t="str">
        <f t="shared" si="3"/>
        <v>Weekend</v>
      </c>
      <c r="S76" s="27">
        <f t="shared" si="4"/>
        <v>41307</v>
      </c>
      <c r="V76" t="str">
        <f t="shared" si="5"/>
        <v/>
      </c>
    </row>
    <row r="77" spans="1:22" x14ac:dyDescent="0.25">
      <c r="A77" t="s">
        <v>348</v>
      </c>
      <c r="C77">
        <v>20130600230</v>
      </c>
      <c r="D77" t="s">
        <v>349</v>
      </c>
      <c r="E77" t="s">
        <v>90</v>
      </c>
      <c r="G77">
        <v>11.879</v>
      </c>
      <c r="H77">
        <v>2013</v>
      </c>
      <c r="I77">
        <v>2</v>
      </c>
      <c r="J77">
        <v>9</v>
      </c>
      <c r="K77" s="25">
        <v>12</v>
      </c>
      <c r="L77">
        <v>52</v>
      </c>
      <c r="M77" t="s">
        <v>900</v>
      </c>
      <c r="N77" t="s">
        <v>860</v>
      </c>
      <c r="O77" s="26" t="s">
        <v>799</v>
      </c>
      <c r="R77" t="str">
        <f t="shared" si="3"/>
        <v>Weekend</v>
      </c>
      <c r="S77" s="27">
        <f t="shared" si="4"/>
        <v>41314</v>
      </c>
      <c r="V77" t="str">
        <f t="shared" si="5"/>
        <v/>
      </c>
    </row>
    <row r="78" spans="1:22" x14ac:dyDescent="0.25">
      <c r="A78" t="s">
        <v>348</v>
      </c>
      <c r="C78">
        <v>20130900121</v>
      </c>
      <c r="D78" t="s">
        <v>349</v>
      </c>
      <c r="E78" t="s">
        <v>90</v>
      </c>
      <c r="G78">
        <v>11.879</v>
      </c>
      <c r="H78">
        <v>2013</v>
      </c>
      <c r="I78">
        <v>3</v>
      </c>
      <c r="J78">
        <v>28</v>
      </c>
      <c r="K78" s="25">
        <v>8</v>
      </c>
      <c r="L78">
        <v>29</v>
      </c>
      <c r="M78" t="s">
        <v>900</v>
      </c>
      <c r="N78" t="s">
        <v>404</v>
      </c>
      <c r="O78" s="26" t="s">
        <v>799</v>
      </c>
      <c r="R78" t="str">
        <f t="shared" si="3"/>
        <v>Weekday</v>
      </c>
      <c r="S78" s="27">
        <f t="shared" si="4"/>
        <v>41361</v>
      </c>
      <c r="V78" t="str">
        <f t="shared" si="5"/>
        <v/>
      </c>
    </row>
    <row r="79" spans="1:22" x14ac:dyDescent="0.25">
      <c r="A79" t="s">
        <v>348</v>
      </c>
      <c r="C79">
        <v>20131010340</v>
      </c>
      <c r="D79" t="s">
        <v>349</v>
      </c>
      <c r="E79" t="s">
        <v>90</v>
      </c>
      <c r="G79">
        <v>11.879</v>
      </c>
      <c r="H79">
        <v>2013</v>
      </c>
      <c r="I79">
        <v>4</v>
      </c>
      <c r="J79">
        <v>11</v>
      </c>
      <c r="K79" s="25">
        <v>6</v>
      </c>
      <c r="L79">
        <v>8</v>
      </c>
      <c r="M79" t="s">
        <v>900</v>
      </c>
      <c r="N79" t="s">
        <v>860</v>
      </c>
      <c r="O79" s="26" t="s">
        <v>799</v>
      </c>
      <c r="R79" t="str">
        <f t="shared" si="3"/>
        <v>Weekday</v>
      </c>
      <c r="S79" s="27">
        <f t="shared" si="4"/>
        <v>41375</v>
      </c>
      <c r="V79" t="str">
        <f t="shared" si="5"/>
        <v/>
      </c>
    </row>
    <row r="80" spans="1:22" x14ac:dyDescent="0.25">
      <c r="A80" t="s">
        <v>348</v>
      </c>
      <c r="C80">
        <v>20131120210</v>
      </c>
      <c r="D80" t="s">
        <v>349</v>
      </c>
      <c r="E80" t="s">
        <v>90</v>
      </c>
      <c r="G80">
        <v>11.879</v>
      </c>
      <c r="H80">
        <v>2013</v>
      </c>
      <c r="I80">
        <v>4</v>
      </c>
      <c r="J80">
        <v>22</v>
      </c>
      <c r="K80" s="25">
        <v>10</v>
      </c>
      <c r="L80">
        <v>34</v>
      </c>
      <c r="M80" t="s">
        <v>900</v>
      </c>
      <c r="N80" t="s">
        <v>404</v>
      </c>
      <c r="O80" s="26" t="s">
        <v>799</v>
      </c>
      <c r="R80" t="str">
        <f t="shared" si="3"/>
        <v>Weekday</v>
      </c>
      <c r="S80" s="27">
        <f t="shared" si="4"/>
        <v>41386</v>
      </c>
      <c r="V80" t="str">
        <f t="shared" si="5"/>
        <v/>
      </c>
    </row>
    <row r="81" spans="1:22" x14ac:dyDescent="0.25">
      <c r="A81" t="s">
        <v>348</v>
      </c>
      <c r="C81">
        <v>20131600196</v>
      </c>
      <c r="D81" t="s">
        <v>349</v>
      </c>
      <c r="E81" t="s">
        <v>90</v>
      </c>
      <c r="G81">
        <v>11.879</v>
      </c>
      <c r="H81">
        <v>2013</v>
      </c>
      <c r="I81">
        <v>6</v>
      </c>
      <c r="J81">
        <v>8</v>
      </c>
      <c r="K81" s="25">
        <v>20</v>
      </c>
      <c r="L81">
        <v>18</v>
      </c>
      <c r="M81" t="s">
        <v>900</v>
      </c>
      <c r="N81" t="s">
        <v>860</v>
      </c>
      <c r="O81" s="26" t="s">
        <v>799</v>
      </c>
      <c r="R81" t="str">
        <f t="shared" si="3"/>
        <v>Weekend</v>
      </c>
      <c r="S81" s="27">
        <f t="shared" si="4"/>
        <v>41433</v>
      </c>
      <c r="V81" t="str">
        <f t="shared" si="5"/>
        <v/>
      </c>
    </row>
    <row r="82" spans="1:22" x14ac:dyDescent="0.25">
      <c r="A82" t="s">
        <v>348</v>
      </c>
      <c r="C82">
        <v>20132130218</v>
      </c>
      <c r="D82" t="s">
        <v>349</v>
      </c>
      <c r="E82" t="s">
        <v>90</v>
      </c>
      <c r="G82">
        <v>11.879</v>
      </c>
      <c r="H82">
        <v>2013</v>
      </c>
      <c r="I82">
        <v>8</v>
      </c>
      <c r="J82">
        <v>1</v>
      </c>
      <c r="K82" s="25">
        <v>8</v>
      </c>
      <c r="L82">
        <v>38</v>
      </c>
      <c r="M82" t="s">
        <v>900</v>
      </c>
      <c r="N82" t="s">
        <v>860</v>
      </c>
      <c r="O82" s="26" t="s">
        <v>799</v>
      </c>
      <c r="R82" t="str">
        <f t="shared" si="3"/>
        <v>Weekday</v>
      </c>
      <c r="S82" s="27">
        <f t="shared" si="4"/>
        <v>41487</v>
      </c>
      <c r="V82" t="str">
        <f t="shared" si="5"/>
        <v/>
      </c>
    </row>
    <row r="83" spans="1:22" x14ac:dyDescent="0.25">
      <c r="A83" t="s">
        <v>348</v>
      </c>
      <c r="C83">
        <v>20132330216</v>
      </c>
      <c r="D83" t="s">
        <v>349</v>
      </c>
      <c r="E83" t="s">
        <v>90</v>
      </c>
      <c r="G83">
        <v>11.879</v>
      </c>
      <c r="H83">
        <v>2013</v>
      </c>
      <c r="I83">
        <v>8</v>
      </c>
      <c r="J83">
        <v>20</v>
      </c>
      <c r="K83" s="25">
        <v>7</v>
      </c>
      <c r="L83">
        <v>41</v>
      </c>
      <c r="M83" t="s">
        <v>900</v>
      </c>
      <c r="N83" t="s">
        <v>404</v>
      </c>
      <c r="O83" s="26" t="s">
        <v>799</v>
      </c>
      <c r="R83" t="str">
        <f t="shared" si="3"/>
        <v>Weekday</v>
      </c>
      <c r="S83" s="27">
        <f t="shared" si="4"/>
        <v>41506</v>
      </c>
      <c r="V83" t="str">
        <f t="shared" si="5"/>
        <v/>
      </c>
    </row>
    <row r="84" spans="1:22" x14ac:dyDescent="0.25">
      <c r="A84" t="s">
        <v>348</v>
      </c>
      <c r="C84">
        <v>20133440515</v>
      </c>
      <c r="D84" t="s">
        <v>349</v>
      </c>
      <c r="E84" t="s">
        <v>90</v>
      </c>
      <c r="G84">
        <v>11.879</v>
      </c>
      <c r="H84">
        <v>2013</v>
      </c>
      <c r="I84">
        <v>12</v>
      </c>
      <c r="J84">
        <v>8</v>
      </c>
      <c r="K84" s="25">
        <v>12</v>
      </c>
      <c r="L84">
        <v>26</v>
      </c>
      <c r="M84" t="s">
        <v>899</v>
      </c>
      <c r="N84" t="s">
        <v>860</v>
      </c>
      <c r="O84" s="26" t="s">
        <v>799</v>
      </c>
      <c r="R84" t="str">
        <f t="shared" si="3"/>
        <v>Weekend</v>
      </c>
      <c r="S84" s="27">
        <f t="shared" si="4"/>
        <v>41616</v>
      </c>
      <c r="V84" t="str">
        <f t="shared" si="5"/>
        <v/>
      </c>
    </row>
    <row r="85" spans="1:22" x14ac:dyDescent="0.25">
      <c r="A85" t="s">
        <v>348</v>
      </c>
      <c r="C85">
        <v>20133430521</v>
      </c>
      <c r="D85" t="s">
        <v>349</v>
      </c>
      <c r="E85" t="s">
        <v>90</v>
      </c>
      <c r="G85">
        <v>11.879</v>
      </c>
      <c r="H85">
        <v>2013</v>
      </c>
      <c r="I85">
        <v>12</v>
      </c>
      <c r="J85">
        <v>8</v>
      </c>
      <c r="K85" s="25">
        <v>15</v>
      </c>
      <c r="L85">
        <v>14</v>
      </c>
      <c r="M85" t="s">
        <v>899</v>
      </c>
      <c r="N85" t="s">
        <v>860</v>
      </c>
      <c r="O85" s="26" t="s">
        <v>799</v>
      </c>
      <c r="R85" t="str">
        <f t="shared" si="3"/>
        <v>Weekend</v>
      </c>
      <c r="S85" s="27">
        <f t="shared" si="4"/>
        <v>41616</v>
      </c>
      <c r="V85" t="str">
        <f t="shared" si="5"/>
        <v/>
      </c>
    </row>
    <row r="86" spans="1:22" x14ac:dyDescent="0.25">
      <c r="A86" t="s">
        <v>348</v>
      </c>
      <c r="C86">
        <v>20140590411</v>
      </c>
      <c r="D86" t="s">
        <v>349</v>
      </c>
      <c r="E86" t="s">
        <v>90</v>
      </c>
      <c r="G86">
        <v>11.879</v>
      </c>
      <c r="H86">
        <v>2014</v>
      </c>
      <c r="I86">
        <v>2</v>
      </c>
      <c r="J86">
        <v>16</v>
      </c>
      <c r="K86" s="25">
        <v>8</v>
      </c>
      <c r="L86">
        <v>53</v>
      </c>
      <c r="M86" t="s">
        <v>900</v>
      </c>
      <c r="N86" t="s">
        <v>860</v>
      </c>
      <c r="O86" s="26" t="s">
        <v>799</v>
      </c>
      <c r="R86" t="str">
        <f t="shared" si="3"/>
        <v>Weekend</v>
      </c>
      <c r="S86" s="27">
        <f t="shared" si="4"/>
        <v>41686</v>
      </c>
      <c r="V86" t="str">
        <f t="shared" si="5"/>
        <v/>
      </c>
    </row>
    <row r="87" spans="1:22" x14ac:dyDescent="0.25">
      <c r="A87" t="s">
        <v>348</v>
      </c>
      <c r="C87">
        <v>20140610264</v>
      </c>
      <c r="D87" t="s">
        <v>349</v>
      </c>
      <c r="E87" t="s">
        <v>90</v>
      </c>
      <c r="G87">
        <v>11.879</v>
      </c>
      <c r="H87">
        <v>2014</v>
      </c>
      <c r="I87">
        <v>2</v>
      </c>
      <c r="J87">
        <v>24</v>
      </c>
      <c r="K87" s="25">
        <v>11</v>
      </c>
      <c r="L87">
        <v>16</v>
      </c>
      <c r="M87" t="s">
        <v>899</v>
      </c>
      <c r="N87" t="s">
        <v>171</v>
      </c>
      <c r="O87" s="26" t="s">
        <v>799</v>
      </c>
      <c r="R87" t="str">
        <f t="shared" si="3"/>
        <v>Weekday</v>
      </c>
      <c r="S87" s="27">
        <f t="shared" si="4"/>
        <v>41694</v>
      </c>
      <c r="V87" t="str">
        <f t="shared" si="5"/>
        <v/>
      </c>
    </row>
    <row r="88" spans="1:22" x14ac:dyDescent="0.25">
      <c r="A88" t="s">
        <v>348</v>
      </c>
      <c r="C88">
        <v>20142170248</v>
      </c>
      <c r="D88" t="s">
        <v>349</v>
      </c>
      <c r="E88" t="s">
        <v>90</v>
      </c>
      <c r="G88">
        <v>11.879</v>
      </c>
      <c r="H88">
        <v>2014</v>
      </c>
      <c r="I88">
        <v>6</v>
      </c>
      <c r="J88">
        <v>21</v>
      </c>
      <c r="K88" s="25">
        <v>13</v>
      </c>
      <c r="L88">
        <v>24</v>
      </c>
      <c r="M88" t="s">
        <v>900</v>
      </c>
      <c r="N88" t="s">
        <v>404</v>
      </c>
      <c r="O88" s="26" t="s">
        <v>799</v>
      </c>
      <c r="R88" t="str">
        <f t="shared" si="3"/>
        <v>Weekend</v>
      </c>
      <c r="S88" s="27">
        <f t="shared" si="4"/>
        <v>41811</v>
      </c>
      <c r="V88" t="str">
        <f t="shared" si="5"/>
        <v/>
      </c>
    </row>
    <row r="89" spans="1:22" x14ac:dyDescent="0.25">
      <c r="A89" t="s">
        <v>348</v>
      </c>
      <c r="C89">
        <v>20142020142</v>
      </c>
      <c r="D89" t="s">
        <v>349</v>
      </c>
      <c r="E89" t="s">
        <v>90</v>
      </c>
      <c r="G89">
        <v>11.879</v>
      </c>
      <c r="H89">
        <v>2014</v>
      </c>
      <c r="I89">
        <v>6</v>
      </c>
      <c r="J89">
        <v>26</v>
      </c>
      <c r="K89" s="25">
        <v>8</v>
      </c>
      <c r="L89">
        <v>24</v>
      </c>
      <c r="M89" t="s">
        <v>900</v>
      </c>
      <c r="N89" t="s">
        <v>860</v>
      </c>
      <c r="O89" s="26" t="s">
        <v>799</v>
      </c>
      <c r="R89" t="str">
        <f t="shared" si="3"/>
        <v>Weekday</v>
      </c>
      <c r="S89" s="27">
        <f t="shared" si="4"/>
        <v>41816</v>
      </c>
      <c r="V89" t="str">
        <f t="shared" si="5"/>
        <v/>
      </c>
    </row>
    <row r="90" spans="1:22" x14ac:dyDescent="0.25">
      <c r="A90" t="s">
        <v>348</v>
      </c>
      <c r="C90">
        <v>20142610285</v>
      </c>
      <c r="D90" t="s">
        <v>349</v>
      </c>
      <c r="E90" t="s">
        <v>90</v>
      </c>
      <c r="G90">
        <v>11.879</v>
      </c>
      <c r="H90">
        <v>2014</v>
      </c>
      <c r="I90">
        <v>9</v>
      </c>
      <c r="J90">
        <v>16</v>
      </c>
      <c r="K90" s="25">
        <v>17</v>
      </c>
      <c r="L90">
        <v>35</v>
      </c>
      <c r="M90" t="s">
        <v>899</v>
      </c>
      <c r="N90" t="s">
        <v>860</v>
      </c>
      <c r="O90" s="26" t="s">
        <v>799</v>
      </c>
      <c r="R90" t="str">
        <f t="shared" si="3"/>
        <v>Weekday</v>
      </c>
      <c r="S90" s="27">
        <f t="shared" si="4"/>
        <v>41898</v>
      </c>
      <c r="V90" t="str">
        <f t="shared" si="5"/>
        <v/>
      </c>
    </row>
    <row r="91" spans="1:22" x14ac:dyDescent="0.25">
      <c r="A91" t="s">
        <v>348</v>
      </c>
      <c r="C91">
        <v>20143420232</v>
      </c>
      <c r="D91" t="s">
        <v>349</v>
      </c>
      <c r="E91" t="s">
        <v>90</v>
      </c>
      <c r="G91">
        <v>11.879</v>
      </c>
      <c r="H91">
        <v>2014</v>
      </c>
      <c r="I91">
        <v>12</v>
      </c>
      <c r="J91">
        <v>8</v>
      </c>
      <c r="K91" s="25">
        <v>13</v>
      </c>
      <c r="L91">
        <v>49</v>
      </c>
      <c r="M91" t="s">
        <v>899</v>
      </c>
      <c r="N91" t="s">
        <v>404</v>
      </c>
      <c r="O91" s="26" t="s">
        <v>799</v>
      </c>
      <c r="R91" t="str">
        <f t="shared" si="3"/>
        <v>Weekday</v>
      </c>
      <c r="S91" s="27">
        <f t="shared" si="4"/>
        <v>41981</v>
      </c>
      <c r="V91" t="str">
        <f t="shared" si="5"/>
        <v/>
      </c>
    </row>
    <row r="92" spans="1:22" x14ac:dyDescent="0.25">
      <c r="A92" t="s">
        <v>348</v>
      </c>
      <c r="C92">
        <v>20152170267</v>
      </c>
      <c r="D92" t="s">
        <v>349</v>
      </c>
      <c r="E92" t="s">
        <v>90</v>
      </c>
      <c r="G92">
        <v>11.879</v>
      </c>
      <c r="H92">
        <v>2015</v>
      </c>
      <c r="I92">
        <v>8</v>
      </c>
      <c r="J92">
        <v>4</v>
      </c>
      <c r="K92" s="25">
        <v>8</v>
      </c>
      <c r="L92">
        <v>27</v>
      </c>
      <c r="M92" t="s">
        <v>900</v>
      </c>
      <c r="N92" t="s">
        <v>860</v>
      </c>
      <c r="O92" s="26" t="s">
        <v>799</v>
      </c>
      <c r="R92" t="str">
        <f t="shared" si="3"/>
        <v>Weekday</v>
      </c>
      <c r="S92" s="27">
        <f t="shared" si="4"/>
        <v>42220</v>
      </c>
      <c r="V92" t="str">
        <f t="shared" si="5"/>
        <v/>
      </c>
    </row>
    <row r="93" spans="1:22" x14ac:dyDescent="0.25">
      <c r="A93" t="s">
        <v>348</v>
      </c>
      <c r="C93">
        <v>20152490135</v>
      </c>
      <c r="D93" t="s">
        <v>349</v>
      </c>
      <c r="E93" t="s">
        <v>90</v>
      </c>
      <c r="G93">
        <v>11.879</v>
      </c>
      <c r="H93">
        <v>2015</v>
      </c>
      <c r="I93">
        <v>8</v>
      </c>
      <c r="J93">
        <v>16</v>
      </c>
      <c r="K93" s="25">
        <v>19</v>
      </c>
      <c r="L93">
        <v>47</v>
      </c>
      <c r="M93" t="s">
        <v>899</v>
      </c>
      <c r="N93" t="s">
        <v>860</v>
      </c>
      <c r="O93" s="26" t="s">
        <v>799</v>
      </c>
      <c r="R93" t="str">
        <f t="shared" si="3"/>
        <v>Weekend</v>
      </c>
      <c r="S93" s="27">
        <f t="shared" si="4"/>
        <v>42232</v>
      </c>
      <c r="V93" t="str">
        <f t="shared" si="5"/>
        <v/>
      </c>
    </row>
    <row r="94" spans="1:22" x14ac:dyDescent="0.25">
      <c r="A94" t="s">
        <v>348</v>
      </c>
      <c r="C94">
        <v>20152430252</v>
      </c>
      <c r="D94" t="s">
        <v>349</v>
      </c>
      <c r="E94" t="s">
        <v>90</v>
      </c>
      <c r="G94">
        <v>11.888</v>
      </c>
      <c r="H94">
        <v>2015</v>
      </c>
      <c r="I94">
        <v>8</v>
      </c>
      <c r="J94">
        <v>28</v>
      </c>
      <c r="K94" s="25">
        <v>9</v>
      </c>
      <c r="L94">
        <v>20</v>
      </c>
      <c r="M94" t="s">
        <v>900</v>
      </c>
      <c r="N94" t="s">
        <v>860</v>
      </c>
      <c r="O94" s="26" t="s">
        <v>799</v>
      </c>
      <c r="R94" t="str">
        <f t="shared" si="3"/>
        <v>Weekday</v>
      </c>
      <c r="S94" s="27">
        <f t="shared" si="4"/>
        <v>42244</v>
      </c>
      <c r="V94" t="str">
        <f t="shared" si="5"/>
        <v/>
      </c>
    </row>
    <row r="95" spans="1:22" x14ac:dyDescent="0.25">
      <c r="A95" t="s">
        <v>348</v>
      </c>
      <c r="C95">
        <v>20110670298</v>
      </c>
      <c r="D95" t="s">
        <v>349</v>
      </c>
      <c r="E95" t="s">
        <v>90</v>
      </c>
      <c r="G95">
        <v>11.891</v>
      </c>
      <c r="H95">
        <v>2011</v>
      </c>
      <c r="I95">
        <v>3</v>
      </c>
      <c r="J95">
        <v>2</v>
      </c>
      <c r="K95" s="25">
        <v>8</v>
      </c>
      <c r="L95">
        <v>2</v>
      </c>
      <c r="M95" t="s">
        <v>900</v>
      </c>
      <c r="N95" t="s">
        <v>860</v>
      </c>
      <c r="O95" s="26" t="s">
        <v>799</v>
      </c>
      <c r="R95" t="str">
        <f t="shared" si="3"/>
        <v>Weekday</v>
      </c>
      <c r="S95" s="27">
        <f t="shared" si="4"/>
        <v>40604</v>
      </c>
      <c r="V95" t="str">
        <f t="shared" si="5"/>
        <v/>
      </c>
    </row>
    <row r="96" spans="1:22" x14ac:dyDescent="0.25">
      <c r="A96" t="s">
        <v>348</v>
      </c>
      <c r="C96">
        <v>20143200276</v>
      </c>
      <c r="D96" t="s">
        <v>349</v>
      </c>
      <c r="E96" t="s">
        <v>90</v>
      </c>
      <c r="G96">
        <v>11.891</v>
      </c>
      <c r="H96">
        <v>2014</v>
      </c>
      <c r="I96">
        <v>11</v>
      </c>
      <c r="J96">
        <v>10</v>
      </c>
      <c r="K96" s="25">
        <v>13</v>
      </c>
      <c r="L96">
        <v>25</v>
      </c>
      <c r="M96" t="s">
        <v>900</v>
      </c>
      <c r="N96" t="s">
        <v>404</v>
      </c>
      <c r="O96" s="26" t="s">
        <v>799</v>
      </c>
      <c r="R96" t="str">
        <f t="shared" si="3"/>
        <v>Weekday</v>
      </c>
      <c r="S96" s="27">
        <f t="shared" si="4"/>
        <v>41953</v>
      </c>
      <c r="V96" t="str">
        <f t="shared" si="5"/>
        <v/>
      </c>
    </row>
    <row r="97" spans="1:51" x14ac:dyDescent="0.25">
      <c r="A97" t="s">
        <v>348</v>
      </c>
      <c r="C97">
        <v>20111010201</v>
      </c>
      <c r="D97" t="s">
        <v>349</v>
      </c>
      <c r="E97" t="s">
        <v>90</v>
      </c>
      <c r="G97">
        <v>11.904</v>
      </c>
      <c r="H97">
        <v>2011</v>
      </c>
      <c r="I97">
        <v>4</v>
      </c>
      <c r="J97">
        <v>11</v>
      </c>
      <c r="K97" s="25">
        <v>8</v>
      </c>
      <c r="L97">
        <v>39</v>
      </c>
      <c r="M97" t="s">
        <v>900</v>
      </c>
      <c r="N97" t="s">
        <v>860</v>
      </c>
      <c r="O97" s="26" t="s">
        <v>799</v>
      </c>
      <c r="R97" t="str">
        <f t="shared" si="3"/>
        <v>Weekday</v>
      </c>
      <c r="S97" s="27">
        <f t="shared" si="4"/>
        <v>40644</v>
      </c>
      <c r="V97" t="str">
        <f t="shared" si="5"/>
        <v/>
      </c>
    </row>
    <row r="98" spans="1:51" x14ac:dyDescent="0.25">
      <c r="A98" t="s">
        <v>348</v>
      </c>
      <c r="C98">
        <v>20152020325</v>
      </c>
      <c r="D98" t="s">
        <v>349</v>
      </c>
      <c r="E98" t="s">
        <v>90</v>
      </c>
      <c r="G98">
        <v>12.01</v>
      </c>
      <c r="H98">
        <v>2015</v>
      </c>
      <c r="I98">
        <v>7</v>
      </c>
      <c r="J98">
        <v>20</v>
      </c>
      <c r="K98" s="25">
        <v>17</v>
      </c>
      <c r="L98">
        <v>50</v>
      </c>
      <c r="M98" t="s">
        <v>900</v>
      </c>
      <c r="N98" t="s">
        <v>860</v>
      </c>
      <c r="O98" s="26" t="s">
        <v>799</v>
      </c>
      <c r="R98" t="str">
        <f t="shared" si="3"/>
        <v>Weekday</v>
      </c>
      <c r="S98" s="27">
        <f t="shared" si="4"/>
        <v>42205</v>
      </c>
      <c r="V98" t="str">
        <f t="shared" si="5"/>
        <v/>
      </c>
    </row>
    <row r="99" spans="1:51" x14ac:dyDescent="0.25">
      <c r="A99" t="s">
        <v>348</v>
      </c>
      <c r="C99">
        <v>20110270310</v>
      </c>
      <c r="D99" t="s">
        <v>349</v>
      </c>
      <c r="E99" t="s">
        <v>90</v>
      </c>
      <c r="G99">
        <v>12.228999999999999</v>
      </c>
      <c r="H99">
        <v>2011</v>
      </c>
      <c r="I99">
        <v>1</v>
      </c>
      <c r="J99">
        <v>5</v>
      </c>
      <c r="K99" s="25">
        <v>8</v>
      </c>
      <c r="L99">
        <v>30</v>
      </c>
      <c r="M99" t="s">
        <v>900</v>
      </c>
      <c r="N99" t="s">
        <v>860</v>
      </c>
      <c r="O99" s="26" t="s">
        <v>799</v>
      </c>
      <c r="Q99" t="s">
        <v>353</v>
      </c>
      <c r="R99" t="str">
        <f t="shared" si="3"/>
        <v>Weekday</v>
      </c>
      <c r="S99" s="27">
        <f t="shared" si="4"/>
        <v>40548</v>
      </c>
      <c r="V99" t="str">
        <f t="shared" si="5"/>
        <v/>
      </c>
      <c r="AO99" s="27"/>
      <c r="AX99" s="27"/>
      <c r="AY99" s="27"/>
    </row>
    <row r="100" spans="1:51" x14ac:dyDescent="0.25">
      <c r="A100" t="s">
        <v>348</v>
      </c>
      <c r="C100">
        <v>20122830291</v>
      </c>
      <c r="D100" t="s">
        <v>349</v>
      </c>
      <c r="E100" t="s">
        <v>90</v>
      </c>
      <c r="G100">
        <v>12.228999999999999</v>
      </c>
      <c r="H100">
        <v>2012</v>
      </c>
      <c r="I100">
        <v>9</v>
      </c>
      <c r="J100">
        <v>26</v>
      </c>
      <c r="K100" s="25">
        <v>14</v>
      </c>
      <c r="L100">
        <v>14</v>
      </c>
      <c r="M100" t="s">
        <v>900</v>
      </c>
      <c r="N100" t="s">
        <v>860</v>
      </c>
      <c r="O100" s="26" t="s">
        <v>799</v>
      </c>
      <c r="Q100" t="s">
        <v>353</v>
      </c>
      <c r="R100" t="str">
        <f t="shared" si="3"/>
        <v>Weekday</v>
      </c>
      <c r="S100" s="27">
        <f t="shared" si="4"/>
        <v>41178</v>
      </c>
      <c r="V100" t="str">
        <f t="shared" si="5"/>
        <v/>
      </c>
      <c r="AO100" s="27"/>
      <c r="AX100" s="27"/>
      <c r="AY100" s="27"/>
    </row>
    <row r="101" spans="1:51" x14ac:dyDescent="0.25">
      <c r="A101" t="s">
        <v>348</v>
      </c>
      <c r="C101">
        <v>20152880268</v>
      </c>
      <c r="D101" t="s">
        <v>349</v>
      </c>
      <c r="E101" t="s">
        <v>90</v>
      </c>
      <c r="G101">
        <v>12.228999999999999</v>
      </c>
      <c r="H101">
        <v>2015</v>
      </c>
      <c r="I101">
        <v>9</v>
      </c>
      <c r="J101">
        <v>30</v>
      </c>
      <c r="K101" s="25">
        <v>17</v>
      </c>
      <c r="L101">
        <v>35</v>
      </c>
      <c r="M101" t="s">
        <v>900</v>
      </c>
      <c r="N101" t="s">
        <v>404</v>
      </c>
      <c r="O101" s="26" t="s">
        <v>799</v>
      </c>
      <c r="Q101" t="s">
        <v>353</v>
      </c>
      <c r="R101" t="str">
        <f t="shared" si="3"/>
        <v>Weekday</v>
      </c>
      <c r="S101" s="27">
        <f t="shared" si="4"/>
        <v>42277</v>
      </c>
      <c r="V101" t="str">
        <f t="shared" si="5"/>
        <v/>
      </c>
      <c r="AO101" s="27"/>
      <c r="AX101" s="27"/>
      <c r="AY101" s="27"/>
    </row>
    <row r="102" spans="1:51" x14ac:dyDescent="0.25">
      <c r="A102" t="s">
        <v>348</v>
      </c>
      <c r="C102">
        <v>20152070180</v>
      </c>
      <c r="D102" t="s">
        <v>349</v>
      </c>
      <c r="E102" t="s">
        <v>90</v>
      </c>
      <c r="G102">
        <v>12.234999999999999</v>
      </c>
      <c r="H102">
        <v>2015</v>
      </c>
      <c r="I102">
        <v>7</v>
      </c>
      <c r="J102">
        <v>16</v>
      </c>
      <c r="K102" s="25">
        <v>18</v>
      </c>
      <c r="L102">
        <v>6</v>
      </c>
      <c r="M102" t="s">
        <v>900</v>
      </c>
      <c r="N102" t="s">
        <v>404</v>
      </c>
      <c r="O102" s="26" t="s">
        <v>799</v>
      </c>
      <c r="Q102" t="s">
        <v>353</v>
      </c>
      <c r="R102" t="str">
        <f t="shared" si="3"/>
        <v>Weekday</v>
      </c>
      <c r="S102" s="27">
        <f t="shared" si="4"/>
        <v>42201</v>
      </c>
      <c r="V102" t="str">
        <f t="shared" si="5"/>
        <v/>
      </c>
      <c r="AO102" s="27"/>
      <c r="AX102" s="27"/>
      <c r="AY102" s="27"/>
    </row>
    <row r="103" spans="1:51" x14ac:dyDescent="0.25">
      <c r="A103" t="s">
        <v>348</v>
      </c>
      <c r="C103">
        <v>20152410139</v>
      </c>
      <c r="D103" t="s">
        <v>349</v>
      </c>
      <c r="E103" t="s">
        <v>90</v>
      </c>
      <c r="G103">
        <v>12.234999999999999</v>
      </c>
      <c r="H103">
        <v>2015</v>
      </c>
      <c r="I103">
        <v>8</v>
      </c>
      <c r="J103">
        <v>28</v>
      </c>
      <c r="K103" s="25">
        <v>19</v>
      </c>
      <c r="L103">
        <v>13</v>
      </c>
      <c r="M103" t="s">
        <v>900</v>
      </c>
      <c r="N103" t="s">
        <v>860</v>
      </c>
      <c r="O103" s="26" t="s">
        <v>799</v>
      </c>
      <c r="Q103" t="s">
        <v>353</v>
      </c>
      <c r="R103" t="str">
        <f t="shared" si="3"/>
        <v>Weekday</v>
      </c>
      <c r="S103" s="27">
        <f t="shared" si="4"/>
        <v>42244</v>
      </c>
      <c r="V103" t="str">
        <f t="shared" si="5"/>
        <v/>
      </c>
      <c r="AO103" s="27"/>
      <c r="AX103" s="27"/>
      <c r="AY103" s="27"/>
    </row>
    <row r="104" spans="1:51" x14ac:dyDescent="0.25">
      <c r="A104" t="s">
        <v>348</v>
      </c>
      <c r="C104">
        <v>20141920186</v>
      </c>
      <c r="D104" t="s">
        <v>349</v>
      </c>
      <c r="E104" t="s">
        <v>90</v>
      </c>
      <c r="G104">
        <v>12.268000000000001</v>
      </c>
      <c r="H104">
        <v>2014</v>
      </c>
      <c r="I104">
        <v>7</v>
      </c>
      <c r="J104">
        <v>9</v>
      </c>
      <c r="K104" s="25">
        <v>17</v>
      </c>
      <c r="L104">
        <v>14</v>
      </c>
      <c r="M104" t="s">
        <v>900</v>
      </c>
      <c r="N104" t="s">
        <v>860</v>
      </c>
      <c r="O104" s="26" t="s">
        <v>799</v>
      </c>
      <c r="Q104" t="s">
        <v>353</v>
      </c>
      <c r="R104" t="str">
        <f t="shared" si="3"/>
        <v>Weekday</v>
      </c>
      <c r="S104" s="27">
        <f t="shared" si="4"/>
        <v>41829</v>
      </c>
      <c r="V104" t="str">
        <f t="shared" si="5"/>
        <v/>
      </c>
      <c r="AO104" s="27"/>
      <c r="AX104" s="27"/>
      <c r="AY104" s="27"/>
    </row>
    <row r="105" spans="1:51" x14ac:dyDescent="0.25">
      <c r="A105" t="s">
        <v>348</v>
      </c>
      <c r="C105">
        <v>20130340242</v>
      </c>
      <c r="D105" t="s">
        <v>349</v>
      </c>
      <c r="E105" t="s">
        <v>90</v>
      </c>
      <c r="G105">
        <v>12.384</v>
      </c>
      <c r="H105">
        <v>2013</v>
      </c>
      <c r="I105">
        <v>2</v>
      </c>
      <c r="J105">
        <v>1</v>
      </c>
      <c r="K105" s="25">
        <v>16</v>
      </c>
      <c r="L105">
        <v>2</v>
      </c>
      <c r="M105" t="s">
        <v>900</v>
      </c>
      <c r="N105" t="s">
        <v>860</v>
      </c>
      <c r="O105" s="26" t="s">
        <v>799</v>
      </c>
      <c r="Q105" t="s">
        <v>356</v>
      </c>
      <c r="R105" t="str">
        <f t="shared" si="3"/>
        <v>Weekday</v>
      </c>
      <c r="S105" s="27">
        <f t="shared" si="4"/>
        <v>41306</v>
      </c>
      <c r="V105" t="str">
        <f t="shared" si="5"/>
        <v/>
      </c>
      <c r="AO105" s="27"/>
      <c r="AX105" s="27"/>
      <c r="AY105" s="27"/>
    </row>
    <row r="106" spans="1:51" x14ac:dyDescent="0.25">
      <c r="A106" t="s">
        <v>348</v>
      </c>
      <c r="C106">
        <v>20143200286</v>
      </c>
      <c r="D106" t="s">
        <v>349</v>
      </c>
      <c r="E106" t="s">
        <v>90</v>
      </c>
      <c r="G106">
        <v>12.472</v>
      </c>
      <c r="H106">
        <v>2014</v>
      </c>
      <c r="I106">
        <v>11</v>
      </c>
      <c r="J106">
        <v>15</v>
      </c>
      <c r="K106" s="25">
        <v>14</v>
      </c>
      <c r="L106">
        <v>27</v>
      </c>
      <c r="M106" t="s">
        <v>900</v>
      </c>
      <c r="N106" t="s">
        <v>860</v>
      </c>
      <c r="O106" s="26" t="s">
        <v>799</v>
      </c>
      <c r="Q106" t="s">
        <v>356</v>
      </c>
      <c r="R106" t="str">
        <f t="shared" si="3"/>
        <v>Weekend</v>
      </c>
      <c r="S106" s="27">
        <f t="shared" si="4"/>
        <v>41958</v>
      </c>
      <c r="V106" t="str">
        <f t="shared" si="5"/>
        <v/>
      </c>
      <c r="AO106" s="27"/>
      <c r="AX106" s="27"/>
      <c r="AY106" s="27"/>
    </row>
    <row r="107" spans="1:51" x14ac:dyDescent="0.25">
      <c r="A107" t="s">
        <v>348</v>
      </c>
      <c r="C107">
        <v>20143350228</v>
      </c>
      <c r="D107" t="s">
        <v>349</v>
      </c>
      <c r="E107" t="s">
        <v>90</v>
      </c>
      <c r="G107">
        <v>12.477</v>
      </c>
      <c r="H107">
        <v>2014</v>
      </c>
      <c r="I107">
        <v>11</v>
      </c>
      <c r="J107">
        <v>28</v>
      </c>
      <c r="K107" s="25">
        <v>17</v>
      </c>
      <c r="L107">
        <v>37</v>
      </c>
      <c r="M107" t="s">
        <v>900</v>
      </c>
      <c r="N107" t="s">
        <v>860</v>
      </c>
      <c r="O107" s="26" t="s">
        <v>799</v>
      </c>
      <c r="Q107" t="s">
        <v>356</v>
      </c>
      <c r="R107" t="str">
        <f t="shared" si="3"/>
        <v>Weekday</v>
      </c>
      <c r="S107" s="27">
        <f t="shared" si="4"/>
        <v>41971</v>
      </c>
      <c r="V107" t="str">
        <f t="shared" si="5"/>
        <v/>
      </c>
      <c r="AO107" s="27"/>
      <c r="AX107" s="27"/>
      <c r="AY107" s="27"/>
    </row>
    <row r="108" spans="1:51" x14ac:dyDescent="0.25">
      <c r="A108" t="s">
        <v>348</v>
      </c>
      <c r="C108">
        <v>20110140453</v>
      </c>
      <c r="D108" t="s">
        <v>349</v>
      </c>
      <c r="E108" t="s">
        <v>90</v>
      </c>
      <c r="G108">
        <v>12.518000000000001</v>
      </c>
      <c r="H108">
        <v>2011</v>
      </c>
      <c r="I108">
        <v>1</v>
      </c>
      <c r="J108">
        <v>14</v>
      </c>
      <c r="K108" s="25">
        <v>8</v>
      </c>
      <c r="L108">
        <v>20</v>
      </c>
      <c r="M108" t="s">
        <v>900</v>
      </c>
      <c r="N108" t="s">
        <v>860</v>
      </c>
      <c r="O108" s="26" t="s">
        <v>799</v>
      </c>
      <c r="Q108" t="s">
        <v>356</v>
      </c>
      <c r="R108" t="str">
        <f t="shared" si="3"/>
        <v>Weekday</v>
      </c>
      <c r="S108" s="27">
        <f t="shared" si="4"/>
        <v>40557</v>
      </c>
      <c r="V108" t="str">
        <f t="shared" si="5"/>
        <v/>
      </c>
      <c r="AO108" s="27"/>
      <c r="AX108" s="27"/>
      <c r="AY108" s="27"/>
    </row>
    <row r="109" spans="1:51" x14ac:dyDescent="0.25">
      <c r="A109" t="s">
        <v>348</v>
      </c>
      <c r="C109">
        <v>20110230021</v>
      </c>
      <c r="D109" t="s">
        <v>349</v>
      </c>
      <c r="E109" t="s">
        <v>90</v>
      </c>
      <c r="G109">
        <v>12.518000000000001</v>
      </c>
      <c r="H109">
        <v>2011</v>
      </c>
      <c r="I109">
        <v>1</v>
      </c>
      <c r="J109">
        <v>14</v>
      </c>
      <c r="K109" s="25">
        <v>19</v>
      </c>
      <c r="L109">
        <v>33</v>
      </c>
      <c r="M109" t="s">
        <v>900</v>
      </c>
      <c r="N109" t="s">
        <v>860</v>
      </c>
      <c r="O109" s="26" t="s">
        <v>799</v>
      </c>
      <c r="Q109" t="s">
        <v>356</v>
      </c>
      <c r="R109" t="str">
        <f t="shared" si="3"/>
        <v>Weekday</v>
      </c>
      <c r="S109" s="27">
        <f t="shared" si="4"/>
        <v>40557</v>
      </c>
      <c r="V109" t="str">
        <f t="shared" si="5"/>
        <v/>
      </c>
      <c r="AO109" s="27"/>
      <c r="AX109" s="27"/>
      <c r="AY109" s="27"/>
    </row>
    <row r="110" spans="1:51" x14ac:dyDescent="0.25">
      <c r="A110" t="s">
        <v>348</v>
      </c>
      <c r="C110">
        <v>20110280072</v>
      </c>
      <c r="D110" t="s">
        <v>349</v>
      </c>
      <c r="E110" t="s">
        <v>90</v>
      </c>
      <c r="G110">
        <v>12.518000000000001</v>
      </c>
      <c r="H110">
        <v>2011</v>
      </c>
      <c r="I110">
        <v>1</v>
      </c>
      <c r="J110">
        <v>17</v>
      </c>
      <c r="K110" s="25">
        <v>11</v>
      </c>
      <c r="L110">
        <v>46</v>
      </c>
      <c r="M110" t="s">
        <v>899</v>
      </c>
      <c r="N110" t="s">
        <v>860</v>
      </c>
      <c r="O110" s="26" t="s">
        <v>799</v>
      </c>
      <c r="Q110" t="s">
        <v>356</v>
      </c>
      <c r="R110" t="str">
        <f t="shared" si="3"/>
        <v>Weekday</v>
      </c>
      <c r="S110" s="27">
        <f t="shared" si="4"/>
        <v>40560</v>
      </c>
      <c r="V110" t="str">
        <f t="shared" si="5"/>
        <v/>
      </c>
      <c r="AO110" s="27"/>
      <c r="AX110" s="27"/>
      <c r="AY110" s="27"/>
    </row>
    <row r="111" spans="1:51" x14ac:dyDescent="0.25">
      <c r="A111" t="s">
        <v>348</v>
      </c>
      <c r="C111">
        <v>20110670331</v>
      </c>
      <c r="D111" t="s">
        <v>349</v>
      </c>
      <c r="E111" t="s">
        <v>90</v>
      </c>
      <c r="G111">
        <v>12.518000000000001</v>
      </c>
      <c r="H111">
        <v>2011</v>
      </c>
      <c r="I111">
        <v>3</v>
      </c>
      <c r="J111">
        <v>3</v>
      </c>
      <c r="K111" s="25">
        <v>8</v>
      </c>
      <c r="L111">
        <v>43</v>
      </c>
      <c r="M111" t="s">
        <v>900</v>
      </c>
      <c r="N111" t="s">
        <v>860</v>
      </c>
      <c r="O111" s="26" t="s">
        <v>799</v>
      </c>
      <c r="Q111" t="s">
        <v>356</v>
      </c>
      <c r="R111" t="str">
        <f t="shared" si="3"/>
        <v>Weekday</v>
      </c>
      <c r="S111" s="27">
        <f t="shared" si="4"/>
        <v>40605</v>
      </c>
      <c r="V111" t="str">
        <f t="shared" si="5"/>
        <v/>
      </c>
      <c r="AO111" s="27"/>
      <c r="AX111" s="27"/>
      <c r="AY111" s="27"/>
    </row>
    <row r="112" spans="1:51" x14ac:dyDescent="0.25">
      <c r="A112" t="s">
        <v>348</v>
      </c>
      <c r="C112">
        <v>20110680284</v>
      </c>
      <c r="D112" t="s">
        <v>349</v>
      </c>
      <c r="E112" t="s">
        <v>90</v>
      </c>
      <c r="G112">
        <v>12.518000000000001</v>
      </c>
      <c r="H112">
        <v>2011</v>
      </c>
      <c r="I112">
        <v>1</v>
      </c>
      <c r="J112">
        <v>31</v>
      </c>
      <c r="K112" s="25">
        <v>13</v>
      </c>
      <c r="L112">
        <v>22</v>
      </c>
      <c r="M112" t="s">
        <v>899</v>
      </c>
      <c r="N112" t="s">
        <v>860</v>
      </c>
      <c r="O112" s="26" t="s">
        <v>799</v>
      </c>
      <c r="Q112" t="s">
        <v>356</v>
      </c>
      <c r="R112" t="str">
        <f t="shared" si="3"/>
        <v>Weekday</v>
      </c>
      <c r="S112" s="27">
        <f t="shared" si="4"/>
        <v>40574</v>
      </c>
      <c r="V112" t="str">
        <f t="shared" si="5"/>
        <v/>
      </c>
      <c r="AO112" s="27"/>
      <c r="AX112" s="27"/>
      <c r="AY112" s="27"/>
    </row>
    <row r="113" spans="1:51" x14ac:dyDescent="0.25">
      <c r="A113" t="s">
        <v>348</v>
      </c>
      <c r="C113">
        <v>20110680296</v>
      </c>
      <c r="D113" t="s">
        <v>349</v>
      </c>
      <c r="E113" t="s">
        <v>90</v>
      </c>
      <c r="G113">
        <v>12.518000000000001</v>
      </c>
      <c r="H113">
        <v>2011</v>
      </c>
      <c r="I113">
        <v>2</v>
      </c>
      <c r="J113">
        <v>21</v>
      </c>
      <c r="K113" s="25">
        <v>11</v>
      </c>
      <c r="L113">
        <v>41</v>
      </c>
      <c r="M113" t="s">
        <v>900</v>
      </c>
      <c r="N113" t="s">
        <v>860</v>
      </c>
      <c r="O113" s="26" t="s">
        <v>799</v>
      </c>
      <c r="Q113" t="s">
        <v>356</v>
      </c>
      <c r="R113" t="str">
        <f t="shared" si="3"/>
        <v>Weekday</v>
      </c>
      <c r="S113" s="27">
        <f t="shared" si="4"/>
        <v>40595</v>
      </c>
      <c r="V113" t="str">
        <f t="shared" si="5"/>
        <v/>
      </c>
      <c r="AO113" s="27"/>
      <c r="AX113" s="27"/>
      <c r="AY113" s="27"/>
    </row>
    <row r="114" spans="1:51" x14ac:dyDescent="0.25">
      <c r="A114" t="s">
        <v>348</v>
      </c>
      <c r="C114">
        <v>20111650100</v>
      </c>
      <c r="D114" t="s">
        <v>349</v>
      </c>
      <c r="E114" t="s">
        <v>90</v>
      </c>
      <c r="G114">
        <v>12.518000000000001</v>
      </c>
      <c r="H114">
        <v>2011</v>
      </c>
      <c r="I114">
        <v>6</v>
      </c>
      <c r="J114">
        <v>8</v>
      </c>
      <c r="K114" s="25">
        <v>9</v>
      </c>
      <c r="L114">
        <v>44</v>
      </c>
      <c r="M114" t="s">
        <v>900</v>
      </c>
      <c r="N114" t="s">
        <v>404</v>
      </c>
      <c r="O114" s="26" t="s">
        <v>799</v>
      </c>
      <c r="Q114" t="s">
        <v>356</v>
      </c>
      <c r="R114" t="str">
        <f t="shared" si="3"/>
        <v>Weekday</v>
      </c>
      <c r="S114" s="27">
        <f t="shared" si="4"/>
        <v>40702</v>
      </c>
      <c r="V114" t="str">
        <f t="shared" si="5"/>
        <v/>
      </c>
      <c r="AO114" s="27"/>
      <c r="AX114" s="27"/>
      <c r="AY114" s="27"/>
    </row>
    <row r="115" spans="1:51" x14ac:dyDescent="0.25">
      <c r="A115" t="s">
        <v>348</v>
      </c>
      <c r="C115">
        <v>20112050261</v>
      </c>
      <c r="D115" t="s">
        <v>349</v>
      </c>
      <c r="E115" t="s">
        <v>90</v>
      </c>
      <c r="G115">
        <v>12.518000000000001</v>
      </c>
      <c r="H115">
        <v>2011</v>
      </c>
      <c r="I115">
        <v>7</v>
      </c>
      <c r="J115">
        <v>7</v>
      </c>
      <c r="K115" s="25">
        <v>18</v>
      </c>
      <c r="L115">
        <v>24</v>
      </c>
      <c r="M115" t="s">
        <v>900</v>
      </c>
      <c r="N115" t="s">
        <v>860</v>
      </c>
      <c r="O115" s="26" t="s">
        <v>799</v>
      </c>
      <c r="Q115" t="s">
        <v>356</v>
      </c>
      <c r="R115" t="str">
        <f t="shared" si="3"/>
        <v>Weekday</v>
      </c>
      <c r="S115" s="27">
        <f t="shared" si="4"/>
        <v>40731</v>
      </c>
      <c r="V115" t="str">
        <f t="shared" si="5"/>
        <v/>
      </c>
      <c r="AO115" s="27"/>
      <c r="AX115" s="27"/>
      <c r="AY115" s="27"/>
    </row>
    <row r="116" spans="1:51" x14ac:dyDescent="0.25">
      <c r="A116" t="s">
        <v>348</v>
      </c>
      <c r="C116">
        <v>20112610022</v>
      </c>
      <c r="D116" t="s">
        <v>349</v>
      </c>
      <c r="E116" t="s">
        <v>90</v>
      </c>
      <c r="G116">
        <v>12.518000000000001</v>
      </c>
      <c r="H116">
        <v>2011</v>
      </c>
      <c r="I116">
        <v>9</v>
      </c>
      <c r="J116">
        <v>9</v>
      </c>
      <c r="K116" s="25">
        <v>17</v>
      </c>
      <c r="L116">
        <v>16</v>
      </c>
      <c r="M116" t="s">
        <v>900</v>
      </c>
      <c r="N116" t="s">
        <v>860</v>
      </c>
      <c r="O116" s="26" t="s">
        <v>799</v>
      </c>
      <c r="Q116" t="s">
        <v>356</v>
      </c>
      <c r="R116" t="str">
        <f t="shared" si="3"/>
        <v>Weekday</v>
      </c>
      <c r="S116" s="27">
        <f t="shared" si="4"/>
        <v>40795</v>
      </c>
      <c r="V116" t="str">
        <f t="shared" si="5"/>
        <v/>
      </c>
      <c r="AO116" s="27"/>
      <c r="AX116" s="27"/>
      <c r="AY116" s="27"/>
    </row>
    <row r="117" spans="1:51" x14ac:dyDescent="0.25">
      <c r="A117" t="s">
        <v>348</v>
      </c>
      <c r="C117">
        <v>20113380244</v>
      </c>
      <c r="D117" t="s">
        <v>349</v>
      </c>
      <c r="E117" t="s">
        <v>90</v>
      </c>
      <c r="G117">
        <v>12.518000000000001</v>
      </c>
      <c r="H117">
        <v>2011</v>
      </c>
      <c r="I117">
        <v>12</v>
      </c>
      <c r="J117">
        <v>3</v>
      </c>
      <c r="K117" s="25">
        <v>23</v>
      </c>
      <c r="L117">
        <v>16</v>
      </c>
      <c r="M117" t="s">
        <v>900</v>
      </c>
      <c r="N117" t="s">
        <v>860</v>
      </c>
      <c r="O117" s="26" t="s">
        <v>799</v>
      </c>
      <c r="Q117" t="s">
        <v>356</v>
      </c>
      <c r="R117" t="str">
        <f t="shared" si="3"/>
        <v>Weekend</v>
      </c>
      <c r="S117" s="27">
        <f t="shared" si="4"/>
        <v>40880</v>
      </c>
      <c r="V117" t="str">
        <f t="shared" si="5"/>
        <v/>
      </c>
      <c r="AO117" s="27"/>
      <c r="AX117" s="27"/>
      <c r="AY117" s="27"/>
    </row>
    <row r="118" spans="1:51" x14ac:dyDescent="0.25">
      <c r="A118" t="s">
        <v>348</v>
      </c>
      <c r="C118">
        <v>20120160145</v>
      </c>
      <c r="D118" t="s">
        <v>349</v>
      </c>
      <c r="E118" t="s">
        <v>90</v>
      </c>
      <c r="G118">
        <v>12.518000000000001</v>
      </c>
      <c r="H118">
        <v>2012</v>
      </c>
      <c r="I118">
        <v>1</v>
      </c>
      <c r="J118">
        <v>14</v>
      </c>
      <c r="K118" s="25">
        <v>15</v>
      </c>
      <c r="L118">
        <v>4</v>
      </c>
      <c r="M118" t="s">
        <v>900</v>
      </c>
      <c r="N118" t="s">
        <v>171</v>
      </c>
      <c r="O118" s="26" t="s">
        <v>799</v>
      </c>
      <c r="Q118" t="s">
        <v>356</v>
      </c>
      <c r="R118" t="str">
        <f t="shared" si="3"/>
        <v>Weekend</v>
      </c>
      <c r="S118" s="27">
        <f t="shared" si="4"/>
        <v>40922</v>
      </c>
      <c r="V118" t="str">
        <f t="shared" si="5"/>
        <v/>
      </c>
      <c r="AO118" s="27"/>
      <c r="AX118" s="27"/>
      <c r="AY118" s="27"/>
    </row>
    <row r="119" spans="1:51" x14ac:dyDescent="0.25">
      <c r="A119" t="s">
        <v>348</v>
      </c>
      <c r="C119">
        <v>20120250264</v>
      </c>
      <c r="D119" t="s">
        <v>349</v>
      </c>
      <c r="E119" t="s">
        <v>90</v>
      </c>
      <c r="G119">
        <v>12.518000000000001</v>
      </c>
      <c r="H119">
        <v>2012</v>
      </c>
      <c r="I119">
        <v>1</v>
      </c>
      <c r="J119">
        <v>23</v>
      </c>
      <c r="K119" s="25">
        <v>6</v>
      </c>
      <c r="L119">
        <v>5</v>
      </c>
      <c r="M119" t="s">
        <v>900</v>
      </c>
      <c r="N119" t="s">
        <v>860</v>
      </c>
      <c r="O119" s="26" t="s">
        <v>799</v>
      </c>
      <c r="Q119" t="s">
        <v>356</v>
      </c>
      <c r="R119" t="str">
        <f t="shared" si="3"/>
        <v>Weekday</v>
      </c>
      <c r="S119" s="27">
        <f t="shared" si="4"/>
        <v>40931</v>
      </c>
      <c r="V119" t="str">
        <f t="shared" si="5"/>
        <v/>
      </c>
      <c r="AO119" s="27"/>
      <c r="AX119" s="27"/>
      <c r="AY119" s="27"/>
    </row>
    <row r="120" spans="1:51" x14ac:dyDescent="0.25">
      <c r="A120" t="s">
        <v>348</v>
      </c>
      <c r="C120">
        <v>20120320243</v>
      </c>
      <c r="D120" t="s">
        <v>349</v>
      </c>
      <c r="E120" t="s">
        <v>90</v>
      </c>
      <c r="G120">
        <v>12.518000000000001</v>
      </c>
      <c r="H120">
        <v>2012</v>
      </c>
      <c r="I120">
        <v>1</v>
      </c>
      <c r="J120">
        <v>30</v>
      </c>
      <c r="K120" s="25">
        <v>9</v>
      </c>
      <c r="L120">
        <v>58</v>
      </c>
      <c r="M120" t="s">
        <v>899</v>
      </c>
      <c r="N120" t="s">
        <v>404</v>
      </c>
      <c r="O120" s="26" t="s">
        <v>799</v>
      </c>
      <c r="Q120" t="s">
        <v>356</v>
      </c>
      <c r="R120" t="str">
        <f t="shared" si="3"/>
        <v>Weekday</v>
      </c>
      <c r="S120" s="27">
        <f t="shared" si="4"/>
        <v>40938</v>
      </c>
      <c r="V120" t="str">
        <f t="shared" si="5"/>
        <v/>
      </c>
      <c r="AO120" s="27"/>
      <c r="AX120" s="27"/>
      <c r="AY120" s="27"/>
    </row>
    <row r="121" spans="1:51" x14ac:dyDescent="0.25">
      <c r="A121" t="s">
        <v>348</v>
      </c>
      <c r="C121">
        <v>20120540429</v>
      </c>
      <c r="D121" t="s">
        <v>349</v>
      </c>
      <c r="E121" t="s">
        <v>90</v>
      </c>
      <c r="G121">
        <v>12.518000000000001</v>
      </c>
      <c r="H121">
        <v>2012</v>
      </c>
      <c r="I121">
        <v>2</v>
      </c>
      <c r="J121">
        <v>13</v>
      </c>
      <c r="K121" s="25">
        <v>21</v>
      </c>
      <c r="L121">
        <v>9</v>
      </c>
      <c r="M121" t="s">
        <v>899</v>
      </c>
      <c r="N121" t="s">
        <v>860</v>
      </c>
      <c r="O121" s="26" t="s">
        <v>799</v>
      </c>
      <c r="Q121" t="s">
        <v>356</v>
      </c>
      <c r="R121" t="str">
        <f t="shared" si="3"/>
        <v>Weekday</v>
      </c>
      <c r="S121" s="27">
        <f t="shared" si="4"/>
        <v>40952</v>
      </c>
      <c r="V121" t="str">
        <f t="shared" si="5"/>
        <v/>
      </c>
      <c r="AO121" s="27"/>
      <c r="AX121" s="27"/>
      <c r="AY121" s="27"/>
    </row>
    <row r="122" spans="1:51" x14ac:dyDescent="0.25">
      <c r="A122" t="s">
        <v>348</v>
      </c>
      <c r="C122">
        <v>20122360269</v>
      </c>
      <c r="D122" t="s">
        <v>349</v>
      </c>
      <c r="E122" t="s">
        <v>90</v>
      </c>
      <c r="G122">
        <v>12.518000000000001</v>
      </c>
      <c r="H122">
        <v>2012</v>
      </c>
      <c r="I122">
        <v>8</v>
      </c>
      <c r="J122">
        <v>16</v>
      </c>
      <c r="K122" s="25">
        <v>8</v>
      </c>
      <c r="L122">
        <v>3</v>
      </c>
      <c r="M122" t="s">
        <v>900</v>
      </c>
      <c r="N122" t="s">
        <v>860</v>
      </c>
      <c r="O122" s="26" t="s">
        <v>799</v>
      </c>
      <c r="Q122" t="s">
        <v>356</v>
      </c>
      <c r="R122" t="str">
        <f t="shared" si="3"/>
        <v>Weekday</v>
      </c>
      <c r="S122" s="27">
        <f t="shared" si="4"/>
        <v>41137</v>
      </c>
      <c r="V122" t="str">
        <f t="shared" si="5"/>
        <v/>
      </c>
      <c r="AO122" s="27"/>
      <c r="AX122" s="27"/>
      <c r="AY122" s="27"/>
    </row>
    <row r="123" spans="1:51" x14ac:dyDescent="0.25">
      <c r="A123" t="s">
        <v>348</v>
      </c>
      <c r="C123">
        <v>20122890239</v>
      </c>
      <c r="D123" t="s">
        <v>349</v>
      </c>
      <c r="E123" t="s">
        <v>90</v>
      </c>
      <c r="G123">
        <v>12.518000000000001</v>
      </c>
      <c r="H123">
        <v>2012</v>
      </c>
      <c r="I123">
        <v>10</v>
      </c>
      <c r="J123">
        <v>12</v>
      </c>
      <c r="K123" s="25">
        <v>17</v>
      </c>
      <c r="L123">
        <v>5</v>
      </c>
      <c r="M123" t="s">
        <v>900</v>
      </c>
      <c r="N123" t="s">
        <v>404</v>
      </c>
      <c r="O123" s="26" t="s">
        <v>799</v>
      </c>
      <c r="Q123" t="s">
        <v>356</v>
      </c>
      <c r="R123" t="str">
        <f t="shared" si="3"/>
        <v>Weekday</v>
      </c>
      <c r="S123" s="27">
        <f t="shared" si="4"/>
        <v>41194</v>
      </c>
      <c r="V123" t="str">
        <f t="shared" si="5"/>
        <v/>
      </c>
      <c r="AO123" s="27"/>
      <c r="AX123" s="27"/>
      <c r="AY123" s="27"/>
    </row>
    <row r="124" spans="1:51" x14ac:dyDescent="0.25">
      <c r="A124" t="s">
        <v>348</v>
      </c>
      <c r="C124">
        <v>20123210168</v>
      </c>
      <c r="D124" t="s">
        <v>349</v>
      </c>
      <c r="E124" t="s">
        <v>90</v>
      </c>
      <c r="G124">
        <v>12.518000000000001</v>
      </c>
      <c r="H124">
        <v>2012</v>
      </c>
      <c r="I124">
        <v>11</v>
      </c>
      <c r="J124">
        <v>5</v>
      </c>
      <c r="K124" s="25">
        <v>17</v>
      </c>
      <c r="L124">
        <v>35</v>
      </c>
      <c r="M124" t="s">
        <v>900</v>
      </c>
      <c r="N124" t="s">
        <v>404</v>
      </c>
      <c r="O124" s="26" t="s">
        <v>799</v>
      </c>
      <c r="Q124" t="s">
        <v>356</v>
      </c>
      <c r="R124" t="str">
        <f t="shared" si="3"/>
        <v>Weekday</v>
      </c>
      <c r="S124" s="27">
        <f t="shared" si="4"/>
        <v>41218</v>
      </c>
      <c r="V124" t="str">
        <f t="shared" si="5"/>
        <v/>
      </c>
      <c r="AO124" s="27"/>
      <c r="AX124" s="27"/>
      <c r="AY124" s="27"/>
    </row>
    <row r="125" spans="1:51" x14ac:dyDescent="0.25">
      <c r="A125" t="s">
        <v>348</v>
      </c>
      <c r="C125">
        <v>20123110231</v>
      </c>
      <c r="D125" t="s">
        <v>349</v>
      </c>
      <c r="E125" t="s">
        <v>90</v>
      </c>
      <c r="G125">
        <v>12.518000000000001</v>
      </c>
      <c r="H125">
        <v>2012</v>
      </c>
      <c r="I125">
        <v>11</v>
      </c>
      <c r="J125">
        <v>5</v>
      </c>
      <c r="K125" s="25">
        <v>15</v>
      </c>
      <c r="L125">
        <v>9</v>
      </c>
      <c r="M125" t="s">
        <v>900</v>
      </c>
      <c r="N125" t="s">
        <v>860</v>
      </c>
      <c r="O125" s="26" t="s">
        <v>799</v>
      </c>
      <c r="Q125" t="s">
        <v>356</v>
      </c>
      <c r="R125" t="str">
        <f t="shared" si="3"/>
        <v>Weekday</v>
      </c>
      <c r="S125" s="27">
        <f t="shared" si="4"/>
        <v>41218</v>
      </c>
      <c r="V125" t="str">
        <f t="shared" si="5"/>
        <v/>
      </c>
      <c r="AO125" s="27"/>
      <c r="AX125" s="27"/>
      <c r="AY125" s="27"/>
    </row>
    <row r="126" spans="1:51" x14ac:dyDescent="0.25">
      <c r="A126" t="s">
        <v>348</v>
      </c>
      <c r="C126">
        <v>20123220190</v>
      </c>
      <c r="D126" t="s">
        <v>349</v>
      </c>
      <c r="E126" t="s">
        <v>90</v>
      </c>
      <c r="G126">
        <v>12.518000000000001</v>
      </c>
      <c r="H126">
        <v>2012</v>
      </c>
      <c r="I126">
        <v>11</v>
      </c>
      <c r="J126">
        <v>16</v>
      </c>
      <c r="K126" s="25">
        <v>18</v>
      </c>
      <c r="L126">
        <v>37</v>
      </c>
      <c r="M126" t="s">
        <v>900</v>
      </c>
      <c r="N126" t="s">
        <v>404</v>
      </c>
      <c r="O126" s="26" t="s">
        <v>799</v>
      </c>
      <c r="Q126" t="s">
        <v>356</v>
      </c>
      <c r="R126" t="str">
        <f t="shared" si="3"/>
        <v>Weekday</v>
      </c>
      <c r="S126" s="27">
        <f t="shared" si="4"/>
        <v>41229</v>
      </c>
      <c r="V126" t="str">
        <f t="shared" si="5"/>
        <v/>
      </c>
      <c r="AO126" s="27"/>
      <c r="AX126" s="27"/>
      <c r="AY126" s="27"/>
    </row>
    <row r="127" spans="1:51" x14ac:dyDescent="0.25">
      <c r="A127" t="s">
        <v>348</v>
      </c>
      <c r="C127">
        <v>20123250251</v>
      </c>
      <c r="D127" t="s">
        <v>349</v>
      </c>
      <c r="E127" t="s">
        <v>90</v>
      </c>
      <c r="G127">
        <v>12.518000000000001</v>
      </c>
      <c r="H127">
        <v>2012</v>
      </c>
      <c r="I127">
        <v>11</v>
      </c>
      <c r="J127">
        <v>19</v>
      </c>
      <c r="K127" s="25">
        <v>17</v>
      </c>
      <c r="L127">
        <v>30</v>
      </c>
      <c r="M127" t="s">
        <v>900</v>
      </c>
      <c r="N127" t="s">
        <v>404</v>
      </c>
      <c r="O127" s="26" t="s">
        <v>799</v>
      </c>
      <c r="Q127" t="s">
        <v>356</v>
      </c>
      <c r="R127" t="str">
        <f t="shared" si="3"/>
        <v>Weekday</v>
      </c>
      <c r="S127" s="27">
        <f t="shared" si="4"/>
        <v>41232</v>
      </c>
      <c r="V127" t="str">
        <f t="shared" si="5"/>
        <v/>
      </c>
      <c r="AO127" s="27"/>
      <c r="AX127" s="27"/>
      <c r="AY127" s="27"/>
    </row>
    <row r="128" spans="1:51" x14ac:dyDescent="0.25">
      <c r="A128" t="s">
        <v>348</v>
      </c>
      <c r="C128">
        <v>20123620281</v>
      </c>
      <c r="D128" t="s">
        <v>349</v>
      </c>
      <c r="E128" t="s">
        <v>90</v>
      </c>
      <c r="G128">
        <v>12.518000000000001</v>
      </c>
      <c r="H128">
        <v>2012</v>
      </c>
      <c r="I128">
        <v>12</v>
      </c>
      <c r="J128">
        <v>21</v>
      </c>
      <c r="K128" s="25">
        <v>17</v>
      </c>
      <c r="L128">
        <v>31</v>
      </c>
      <c r="M128" t="s">
        <v>900</v>
      </c>
      <c r="N128" t="s">
        <v>404</v>
      </c>
      <c r="O128" s="26" t="s">
        <v>799</v>
      </c>
      <c r="Q128" t="s">
        <v>356</v>
      </c>
      <c r="R128" t="str">
        <f t="shared" si="3"/>
        <v>Weekday</v>
      </c>
      <c r="S128" s="27">
        <f t="shared" si="4"/>
        <v>41264</v>
      </c>
      <c r="V128" t="str">
        <f t="shared" si="5"/>
        <v/>
      </c>
      <c r="AO128" s="27"/>
      <c r="AX128" s="27"/>
      <c r="AY128" s="27"/>
    </row>
    <row r="129" spans="1:51" x14ac:dyDescent="0.25">
      <c r="A129" t="s">
        <v>348</v>
      </c>
      <c r="C129">
        <v>20123620291</v>
      </c>
      <c r="D129" t="s">
        <v>349</v>
      </c>
      <c r="E129" t="s">
        <v>90</v>
      </c>
      <c r="G129">
        <v>12.518000000000001</v>
      </c>
      <c r="H129">
        <v>2012</v>
      </c>
      <c r="I129">
        <v>12</v>
      </c>
      <c r="J129">
        <v>26</v>
      </c>
      <c r="K129" s="25">
        <v>15</v>
      </c>
      <c r="L129">
        <v>42</v>
      </c>
      <c r="M129" t="s">
        <v>900</v>
      </c>
      <c r="N129" t="s">
        <v>860</v>
      </c>
      <c r="O129" s="26" t="s">
        <v>799</v>
      </c>
      <c r="Q129" t="s">
        <v>356</v>
      </c>
      <c r="R129" t="str">
        <f t="shared" si="3"/>
        <v>Weekday</v>
      </c>
      <c r="S129" s="27">
        <f t="shared" si="4"/>
        <v>41269</v>
      </c>
      <c r="V129" t="str">
        <f t="shared" si="5"/>
        <v/>
      </c>
      <c r="AO129" s="27"/>
      <c r="AX129" s="27"/>
      <c r="AY129" s="27"/>
    </row>
    <row r="130" spans="1:51" x14ac:dyDescent="0.25">
      <c r="A130" t="s">
        <v>348</v>
      </c>
      <c r="C130">
        <v>20130170217</v>
      </c>
      <c r="D130" t="s">
        <v>349</v>
      </c>
      <c r="E130" t="s">
        <v>90</v>
      </c>
      <c r="G130">
        <v>12.518000000000001</v>
      </c>
      <c r="H130">
        <v>2013</v>
      </c>
      <c r="I130">
        <v>1</v>
      </c>
      <c r="J130">
        <v>17</v>
      </c>
      <c r="K130" s="25">
        <v>18</v>
      </c>
      <c r="L130">
        <v>19</v>
      </c>
      <c r="M130" t="s">
        <v>900</v>
      </c>
      <c r="N130" t="s">
        <v>860</v>
      </c>
      <c r="O130" s="26" t="s">
        <v>799</v>
      </c>
      <c r="Q130" t="s">
        <v>356</v>
      </c>
      <c r="R130" t="str">
        <f t="shared" ref="R130:R193" si="6">IF(WEEKDAY(DATE(H130,I130,J130),2) &lt; 6, "Weekday", "Weekend")</f>
        <v>Weekday</v>
      </c>
      <c r="S130" s="27">
        <f t="shared" si="4"/>
        <v>41291</v>
      </c>
      <c r="V130" t="str">
        <f t="shared" si="5"/>
        <v/>
      </c>
      <c r="AO130" s="27"/>
      <c r="AX130" s="27"/>
      <c r="AY130" s="27"/>
    </row>
    <row r="131" spans="1:51" x14ac:dyDescent="0.25">
      <c r="A131" t="s">
        <v>348</v>
      </c>
      <c r="C131">
        <v>20130430231</v>
      </c>
      <c r="D131" t="s">
        <v>349</v>
      </c>
      <c r="E131" t="s">
        <v>90</v>
      </c>
      <c r="G131">
        <v>12.518000000000001</v>
      </c>
      <c r="H131">
        <v>2013</v>
      </c>
      <c r="I131">
        <v>1</v>
      </c>
      <c r="J131">
        <v>28</v>
      </c>
      <c r="K131" s="25">
        <v>6</v>
      </c>
      <c r="L131">
        <v>54</v>
      </c>
      <c r="M131" t="s">
        <v>900</v>
      </c>
      <c r="N131" t="s">
        <v>860</v>
      </c>
      <c r="O131" s="26" t="s">
        <v>799</v>
      </c>
      <c r="Q131" t="s">
        <v>356</v>
      </c>
      <c r="R131" t="str">
        <f t="shared" si="6"/>
        <v>Weekday</v>
      </c>
      <c r="S131" s="27">
        <f t="shared" ref="S131:S194" si="7">DATE(H131,I131,J131)</f>
        <v>41302</v>
      </c>
      <c r="V131" t="str">
        <f t="shared" ref="V131:V194" si="8">T131&amp;U131</f>
        <v/>
      </c>
      <c r="AO131" s="27"/>
      <c r="AX131" s="27"/>
      <c r="AY131" s="27"/>
    </row>
    <row r="132" spans="1:51" x14ac:dyDescent="0.25">
      <c r="A132" t="s">
        <v>348</v>
      </c>
      <c r="C132">
        <v>20130340230</v>
      </c>
      <c r="D132" t="s">
        <v>349</v>
      </c>
      <c r="E132" t="s">
        <v>90</v>
      </c>
      <c r="G132">
        <v>12.518000000000001</v>
      </c>
      <c r="H132">
        <v>2013</v>
      </c>
      <c r="I132">
        <v>1</v>
      </c>
      <c r="J132">
        <v>29</v>
      </c>
      <c r="K132" s="25">
        <v>22</v>
      </c>
      <c r="L132">
        <v>33</v>
      </c>
      <c r="M132" t="s">
        <v>900</v>
      </c>
      <c r="N132" t="s">
        <v>860</v>
      </c>
      <c r="O132" s="26" t="s">
        <v>799</v>
      </c>
      <c r="Q132" t="s">
        <v>356</v>
      </c>
      <c r="R132" t="str">
        <f t="shared" si="6"/>
        <v>Weekday</v>
      </c>
      <c r="S132" s="27">
        <f t="shared" si="7"/>
        <v>41303</v>
      </c>
      <c r="V132" t="str">
        <f t="shared" si="8"/>
        <v/>
      </c>
      <c r="AO132" s="27"/>
      <c r="AX132" s="27"/>
      <c r="AY132" s="27"/>
    </row>
    <row r="133" spans="1:51" x14ac:dyDescent="0.25">
      <c r="A133" t="s">
        <v>348</v>
      </c>
      <c r="C133">
        <v>20130400189</v>
      </c>
      <c r="D133" t="s">
        <v>349</v>
      </c>
      <c r="E133" t="s">
        <v>90</v>
      </c>
      <c r="G133">
        <v>12.518000000000001</v>
      </c>
      <c r="H133">
        <v>2013</v>
      </c>
      <c r="I133">
        <v>2</v>
      </c>
      <c r="J133">
        <v>8</v>
      </c>
      <c r="K133" s="25">
        <v>20</v>
      </c>
      <c r="L133">
        <v>48</v>
      </c>
      <c r="M133" t="s">
        <v>900</v>
      </c>
      <c r="N133" t="s">
        <v>860</v>
      </c>
      <c r="O133" s="26" t="s">
        <v>799</v>
      </c>
      <c r="Q133" t="s">
        <v>356</v>
      </c>
      <c r="R133" t="str">
        <f t="shared" si="6"/>
        <v>Weekday</v>
      </c>
      <c r="S133" s="27">
        <f t="shared" si="7"/>
        <v>41313</v>
      </c>
      <c r="V133" t="str">
        <f t="shared" si="8"/>
        <v/>
      </c>
      <c r="AO133" s="27"/>
      <c r="AX133" s="27"/>
      <c r="AY133" s="27"/>
    </row>
    <row r="134" spans="1:51" x14ac:dyDescent="0.25">
      <c r="A134" t="s">
        <v>348</v>
      </c>
      <c r="C134">
        <v>20131090345</v>
      </c>
      <c r="D134" t="s">
        <v>349</v>
      </c>
      <c r="E134" t="s">
        <v>90</v>
      </c>
      <c r="G134">
        <v>12.518000000000001</v>
      </c>
      <c r="H134">
        <v>2013</v>
      </c>
      <c r="I134">
        <v>3</v>
      </c>
      <c r="J134">
        <v>18</v>
      </c>
      <c r="K134" s="25">
        <v>6</v>
      </c>
      <c r="L134">
        <v>16</v>
      </c>
      <c r="M134" t="s">
        <v>900</v>
      </c>
      <c r="N134" t="s">
        <v>860</v>
      </c>
      <c r="O134" s="26" t="s">
        <v>799</v>
      </c>
      <c r="Q134" t="s">
        <v>356</v>
      </c>
      <c r="R134" t="str">
        <f t="shared" si="6"/>
        <v>Weekday</v>
      </c>
      <c r="S134" s="27">
        <f t="shared" si="7"/>
        <v>41351</v>
      </c>
      <c r="V134" t="str">
        <f t="shared" si="8"/>
        <v/>
      </c>
      <c r="AO134" s="27"/>
      <c r="AX134" s="27"/>
      <c r="AY134" s="27"/>
    </row>
    <row r="135" spans="1:51" x14ac:dyDescent="0.25">
      <c r="A135" t="s">
        <v>348</v>
      </c>
      <c r="C135">
        <v>20132510162</v>
      </c>
      <c r="D135" t="s">
        <v>349</v>
      </c>
      <c r="E135" t="s">
        <v>90</v>
      </c>
      <c r="G135">
        <v>12.518000000000001</v>
      </c>
      <c r="H135">
        <v>2013</v>
      </c>
      <c r="I135">
        <v>8</v>
      </c>
      <c r="J135">
        <v>29</v>
      </c>
      <c r="K135" s="25">
        <v>17</v>
      </c>
      <c r="L135">
        <v>6</v>
      </c>
      <c r="M135" t="s">
        <v>900</v>
      </c>
      <c r="N135" t="s">
        <v>860</v>
      </c>
      <c r="O135" s="26" t="s">
        <v>799</v>
      </c>
      <c r="Q135" t="s">
        <v>356</v>
      </c>
      <c r="R135" t="str">
        <f t="shared" si="6"/>
        <v>Weekday</v>
      </c>
      <c r="S135" s="27">
        <f t="shared" si="7"/>
        <v>41515</v>
      </c>
      <c r="V135" t="str">
        <f t="shared" si="8"/>
        <v/>
      </c>
      <c r="AO135" s="27"/>
      <c r="AX135" s="27"/>
      <c r="AY135" s="27"/>
    </row>
    <row r="136" spans="1:51" x14ac:dyDescent="0.25">
      <c r="A136" t="s">
        <v>348</v>
      </c>
      <c r="C136">
        <v>20132730237</v>
      </c>
      <c r="D136" t="s">
        <v>349</v>
      </c>
      <c r="E136" t="s">
        <v>90</v>
      </c>
      <c r="G136">
        <v>12.518000000000001</v>
      </c>
      <c r="H136">
        <v>2013</v>
      </c>
      <c r="I136">
        <v>9</v>
      </c>
      <c r="J136">
        <v>29</v>
      </c>
      <c r="K136" s="25">
        <v>21</v>
      </c>
      <c r="L136">
        <v>52</v>
      </c>
      <c r="M136" t="s">
        <v>900</v>
      </c>
      <c r="N136" t="s">
        <v>860</v>
      </c>
      <c r="O136" s="26" t="s">
        <v>799</v>
      </c>
      <c r="Q136" t="s">
        <v>356</v>
      </c>
      <c r="R136" t="str">
        <f t="shared" si="6"/>
        <v>Weekend</v>
      </c>
      <c r="S136" s="27">
        <f t="shared" si="7"/>
        <v>41546</v>
      </c>
      <c r="V136" t="str">
        <f t="shared" si="8"/>
        <v/>
      </c>
      <c r="AO136" s="27"/>
      <c r="AX136" s="27"/>
      <c r="AY136" s="27"/>
    </row>
    <row r="137" spans="1:51" x14ac:dyDescent="0.25">
      <c r="A137" t="s">
        <v>348</v>
      </c>
      <c r="C137">
        <v>20133110238</v>
      </c>
      <c r="D137" t="s">
        <v>349</v>
      </c>
      <c r="E137" t="s">
        <v>90</v>
      </c>
      <c r="G137">
        <v>12.518000000000001</v>
      </c>
      <c r="H137">
        <v>2013</v>
      </c>
      <c r="I137">
        <v>11</v>
      </c>
      <c r="J137">
        <v>5</v>
      </c>
      <c r="K137" s="25">
        <v>6</v>
      </c>
      <c r="L137">
        <v>26</v>
      </c>
      <c r="M137" t="s">
        <v>899</v>
      </c>
      <c r="N137" t="s">
        <v>860</v>
      </c>
      <c r="O137" s="26" t="s">
        <v>799</v>
      </c>
      <c r="Q137" t="s">
        <v>356</v>
      </c>
      <c r="R137" t="str">
        <f t="shared" si="6"/>
        <v>Weekday</v>
      </c>
      <c r="S137" s="27">
        <f t="shared" si="7"/>
        <v>41583</v>
      </c>
      <c r="V137" t="str">
        <f t="shared" si="8"/>
        <v/>
      </c>
      <c r="AO137" s="27"/>
      <c r="AX137" s="27"/>
      <c r="AY137" s="27"/>
    </row>
    <row r="138" spans="1:51" x14ac:dyDescent="0.25">
      <c r="A138" t="s">
        <v>348</v>
      </c>
      <c r="C138">
        <v>20133110280</v>
      </c>
      <c r="D138" t="s">
        <v>349</v>
      </c>
      <c r="E138" t="s">
        <v>90</v>
      </c>
      <c r="G138">
        <v>12.518000000000001</v>
      </c>
      <c r="H138">
        <v>2013</v>
      </c>
      <c r="I138">
        <v>11</v>
      </c>
      <c r="J138">
        <v>7</v>
      </c>
      <c r="K138" s="25">
        <v>18</v>
      </c>
      <c r="L138">
        <v>22</v>
      </c>
      <c r="M138" t="s">
        <v>900</v>
      </c>
      <c r="N138" t="s">
        <v>860</v>
      </c>
      <c r="O138" s="26" t="s">
        <v>799</v>
      </c>
      <c r="Q138" t="s">
        <v>356</v>
      </c>
      <c r="R138" t="str">
        <f t="shared" si="6"/>
        <v>Weekday</v>
      </c>
      <c r="S138" s="27">
        <f t="shared" si="7"/>
        <v>41585</v>
      </c>
      <c r="V138" t="str">
        <f t="shared" si="8"/>
        <v/>
      </c>
      <c r="AO138" s="27"/>
      <c r="AX138" s="27"/>
      <c r="AY138" s="27"/>
    </row>
    <row r="139" spans="1:51" x14ac:dyDescent="0.25">
      <c r="A139" t="s">
        <v>348</v>
      </c>
      <c r="C139">
        <v>20133380610</v>
      </c>
      <c r="D139" t="s">
        <v>349</v>
      </c>
      <c r="E139" t="s">
        <v>90</v>
      </c>
      <c r="G139">
        <v>12.518000000000001</v>
      </c>
      <c r="H139">
        <v>2013</v>
      </c>
      <c r="I139">
        <v>12</v>
      </c>
      <c r="J139">
        <v>2</v>
      </c>
      <c r="K139" s="25">
        <v>17</v>
      </c>
      <c r="L139">
        <v>37</v>
      </c>
      <c r="M139" t="s">
        <v>900</v>
      </c>
      <c r="N139" t="s">
        <v>860</v>
      </c>
      <c r="O139" s="26" t="s">
        <v>799</v>
      </c>
      <c r="Q139" t="s">
        <v>356</v>
      </c>
      <c r="R139" t="str">
        <f t="shared" si="6"/>
        <v>Weekday</v>
      </c>
      <c r="S139" s="27">
        <f t="shared" si="7"/>
        <v>41610</v>
      </c>
      <c r="V139" t="str">
        <f t="shared" si="8"/>
        <v/>
      </c>
      <c r="AO139" s="27"/>
      <c r="AX139" s="27"/>
      <c r="AY139" s="27"/>
    </row>
    <row r="140" spans="1:51" x14ac:dyDescent="0.25">
      <c r="A140" t="s">
        <v>348</v>
      </c>
      <c r="C140">
        <v>20133430535</v>
      </c>
      <c r="D140" t="s">
        <v>349</v>
      </c>
      <c r="E140" t="s">
        <v>90</v>
      </c>
      <c r="G140">
        <v>12.518000000000001</v>
      </c>
      <c r="H140">
        <v>2013</v>
      </c>
      <c r="I140">
        <v>12</v>
      </c>
      <c r="J140">
        <v>8</v>
      </c>
      <c r="K140" s="25">
        <v>15</v>
      </c>
      <c r="L140">
        <v>50</v>
      </c>
      <c r="M140" t="s">
        <v>899</v>
      </c>
      <c r="N140" t="s">
        <v>860</v>
      </c>
      <c r="O140" s="26" t="s">
        <v>799</v>
      </c>
      <c r="Q140" t="s">
        <v>356</v>
      </c>
      <c r="R140" t="str">
        <f t="shared" si="6"/>
        <v>Weekend</v>
      </c>
      <c r="S140" s="27">
        <f t="shared" si="7"/>
        <v>41616</v>
      </c>
      <c r="V140" t="str">
        <f t="shared" si="8"/>
        <v/>
      </c>
      <c r="AO140" s="27"/>
      <c r="AX140" s="27"/>
      <c r="AY140" s="27"/>
    </row>
    <row r="141" spans="1:51" x14ac:dyDescent="0.25">
      <c r="A141" t="s">
        <v>348</v>
      </c>
      <c r="C141">
        <v>20133460404</v>
      </c>
      <c r="D141" t="s">
        <v>349</v>
      </c>
      <c r="E141" t="s">
        <v>90</v>
      </c>
      <c r="G141">
        <v>12.518000000000001</v>
      </c>
      <c r="H141">
        <v>2013</v>
      </c>
      <c r="I141">
        <v>12</v>
      </c>
      <c r="J141">
        <v>11</v>
      </c>
      <c r="K141" s="25">
        <v>17</v>
      </c>
      <c r="L141">
        <v>36</v>
      </c>
      <c r="M141" t="s">
        <v>900</v>
      </c>
      <c r="N141" t="s">
        <v>860</v>
      </c>
      <c r="O141" s="26" t="s">
        <v>799</v>
      </c>
      <c r="Q141" t="s">
        <v>356</v>
      </c>
      <c r="R141" t="str">
        <f t="shared" si="6"/>
        <v>Weekday</v>
      </c>
      <c r="S141" s="27">
        <f t="shared" si="7"/>
        <v>41619</v>
      </c>
      <c r="V141" t="str">
        <f t="shared" si="8"/>
        <v/>
      </c>
      <c r="AO141" s="27"/>
      <c r="AX141" s="27"/>
      <c r="AY141" s="27"/>
    </row>
    <row r="142" spans="1:51" x14ac:dyDescent="0.25">
      <c r="A142" t="s">
        <v>348</v>
      </c>
      <c r="C142">
        <v>20133590197</v>
      </c>
      <c r="D142" t="s">
        <v>349</v>
      </c>
      <c r="E142" t="s">
        <v>90</v>
      </c>
      <c r="G142">
        <v>12.518000000000001</v>
      </c>
      <c r="H142">
        <v>2013</v>
      </c>
      <c r="I142">
        <v>12</v>
      </c>
      <c r="J142">
        <v>25</v>
      </c>
      <c r="K142" s="25">
        <v>10</v>
      </c>
      <c r="L142">
        <v>6</v>
      </c>
      <c r="M142" t="s">
        <v>899</v>
      </c>
      <c r="N142" t="s">
        <v>860</v>
      </c>
      <c r="O142" s="26" t="s">
        <v>799</v>
      </c>
      <c r="Q142" t="s">
        <v>356</v>
      </c>
      <c r="R142" t="str">
        <f t="shared" si="6"/>
        <v>Weekday</v>
      </c>
      <c r="S142" s="27">
        <f t="shared" si="7"/>
        <v>41633</v>
      </c>
      <c r="V142" t="str">
        <f t="shared" si="8"/>
        <v/>
      </c>
      <c r="AO142" s="27"/>
      <c r="AX142" s="27"/>
      <c r="AY142" s="27"/>
    </row>
    <row r="143" spans="1:51" x14ac:dyDescent="0.25">
      <c r="A143" t="s">
        <v>348</v>
      </c>
      <c r="C143">
        <v>20133600249</v>
      </c>
      <c r="D143" t="s">
        <v>349</v>
      </c>
      <c r="E143" t="s">
        <v>90</v>
      </c>
      <c r="G143">
        <v>12.518000000000001</v>
      </c>
      <c r="H143">
        <v>2013</v>
      </c>
      <c r="I143">
        <v>12</v>
      </c>
      <c r="J143">
        <v>25</v>
      </c>
      <c r="K143" s="25">
        <v>12</v>
      </c>
      <c r="L143">
        <v>31</v>
      </c>
      <c r="M143" t="s">
        <v>900</v>
      </c>
      <c r="N143" t="s">
        <v>860</v>
      </c>
      <c r="O143" s="26" t="s">
        <v>799</v>
      </c>
      <c r="Q143" t="s">
        <v>356</v>
      </c>
      <c r="R143" t="str">
        <f t="shared" si="6"/>
        <v>Weekday</v>
      </c>
      <c r="S143" s="27">
        <f t="shared" si="7"/>
        <v>41633</v>
      </c>
      <c r="V143" t="str">
        <f t="shared" si="8"/>
        <v/>
      </c>
      <c r="AO143" s="27"/>
      <c r="AX143" s="27"/>
      <c r="AY143" s="27"/>
    </row>
    <row r="144" spans="1:51" x14ac:dyDescent="0.25">
      <c r="A144" t="s">
        <v>348</v>
      </c>
      <c r="C144">
        <v>20140140469</v>
      </c>
      <c r="D144" t="s">
        <v>349</v>
      </c>
      <c r="E144" t="s">
        <v>90</v>
      </c>
      <c r="G144">
        <v>12.518000000000001</v>
      </c>
      <c r="H144">
        <v>2013</v>
      </c>
      <c r="I144">
        <v>12</v>
      </c>
      <c r="J144">
        <v>30</v>
      </c>
      <c r="K144" s="25">
        <v>20</v>
      </c>
      <c r="L144">
        <v>53</v>
      </c>
      <c r="M144" t="s">
        <v>899</v>
      </c>
      <c r="N144" t="s">
        <v>404</v>
      </c>
      <c r="O144" s="26" t="s">
        <v>799</v>
      </c>
      <c r="Q144" t="s">
        <v>356</v>
      </c>
      <c r="R144" t="str">
        <f t="shared" si="6"/>
        <v>Weekday</v>
      </c>
      <c r="S144" s="27">
        <f t="shared" si="7"/>
        <v>41638</v>
      </c>
      <c r="V144" t="str">
        <f t="shared" si="8"/>
        <v/>
      </c>
      <c r="AO144" s="27"/>
      <c r="AX144" s="27"/>
      <c r="AY144" s="27"/>
    </row>
    <row r="145" spans="1:51" x14ac:dyDescent="0.25">
      <c r="A145" t="s">
        <v>348</v>
      </c>
      <c r="C145">
        <v>20140190212</v>
      </c>
      <c r="D145" t="s">
        <v>349</v>
      </c>
      <c r="E145" t="s">
        <v>90</v>
      </c>
      <c r="G145">
        <v>12.518000000000001</v>
      </c>
      <c r="H145">
        <v>2014</v>
      </c>
      <c r="I145">
        <v>1</v>
      </c>
      <c r="J145">
        <v>18</v>
      </c>
      <c r="K145" s="25">
        <v>14</v>
      </c>
      <c r="L145">
        <v>37</v>
      </c>
      <c r="M145" t="s">
        <v>900</v>
      </c>
      <c r="N145" t="s">
        <v>860</v>
      </c>
      <c r="O145" s="26" t="s">
        <v>799</v>
      </c>
      <c r="Q145" t="s">
        <v>356</v>
      </c>
      <c r="R145" t="str">
        <f t="shared" si="6"/>
        <v>Weekend</v>
      </c>
      <c r="S145" s="27">
        <f t="shared" si="7"/>
        <v>41657</v>
      </c>
      <c r="V145" t="str">
        <f t="shared" si="8"/>
        <v/>
      </c>
      <c r="AO145" s="27"/>
      <c r="AX145" s="27"/>
      <c r="AY145" s="27"/>
    </row>
    <row r="146" spans="1:51" x14ac:dyDescent="0.25">
      <c r="A146" t="s">
        <v>348</v>
      </c>
      <c r="C146">
        <v>20140510401</v>
      </c>
      <c r="D146" t="s">
        <v>349</v>
      </c>
      <c r="E146" t="s">
        <v>90</v>
      </c>
      <c r="G146">
        <v>12.518000000000001</v>
      </c>
      <c r="H146">
        <v>2014</v>
      </c>
      <c r="I146">
        <v>2</v>
      </c>
      <c r="J146">
        <v>15</v>
      </c>
      <c r="K146" s="25">
        <v>20</v>
      </c>
      <c r="L146">
        <v>37</v>
      </c>
      <c r="M146" t="s">
        <v>900</v>
      </c>
      <c r="N146" t="s">
        <v>860</v>
      </c>
      <c r="O146" s="26" t="s">
        <v>799</v>
      </c>
      <c r="Q146" t="s">
        <v>356</v>
      </c>
      <c r="R146" t="str">
        <f t="shared" si="6"/>
        <v>Weekend</v>
      </c>
      <c r="S146" s="27">
        <f t="shared" si="7"/>
        <v>41685</v>
      </c>
      <c r="V146" t="str">
        <f t="shared" si="8"/>
        <v/>
      </c>
      <c r="AO146" s="27"/>
      <c r="AX146" s="27"/>
      <c r="AY146" s="27"/>
    </row>
    <row r="147" spans="1:51" x14ac:dyDescent="0.25">
      <c r="A147" t="s">
        <v>348</v>
      </c>
      <c r="C147">
        <v>20140650274</v>
      </c>
      <c r="D147" t="s">
        <v>349</v>
      </c>
      <c r="E147" t="s">
        <v>90</v>
      </c>
      <c r="G147">
        <v>12.518000000000001</v>
      </c>
      <c r="H147">
        <v>2014</v>
      </c>
      <c r="I147">
        <v>2</v>
      </c>
      <c r="J147">
        <v>17</v>
      </c>
      <c r="K147" s="25">
        <v>14</v>
      </c>
      <c r="L147">
        <v>8</v>
      </c>
      <c r="M147" t="s">
        <v>900</v>
      </c>
      <c r="N147" t="s">
        <v>860</v>
      </c>
      <c r="O147" s="26" t="s">
        <v>799</v>
      </c>
      <c r="Q147" t="s">
        <v>356</v>
      </c>
      <c r="R147" t="str">
        <f t="shared" si="6"/>
        <v>Weekday</v>
      </c>
      <c r="S147" s="27">
        <f t="shared" si="7"/>
        <v>41687</v>
      </c>
      <c r="V147" t="str">
        <f t="shared" si="8"/>
        <v/>
      </c>
      <c r="AO147" s="27"/>
      <c r="AX147" s="27"/>
      <c r="AY147" s="27"/>
    </row>
    <row r="148" spans="1:51" x14ac:dyDescent="0.25">
      <c r="A148" t="s">
        <v>348</v>
      </c>
      <c r="C148">
        <v>20140510436</v>
      </c>
      <c r="D148" t="s">
        <v>349</v>
      </c>
      <c r="E148" t="s">
        <v>90</v>
      </c>
      <c r="G148">
        <v>12.518000000000001</v>
      </c>
      <c r="H148">
        <v>2014</v>
      </c>
      <c r="I148">
        <v>2</v>
      </c>
      <c r="J148">
        <v>18</v>
      </c>
      <c r="K148" s="25">
        <v>10</v>
      </c>
      <c r="L148">
        <v>51</v>
      </c>
      <c r="M148" t="s">
        <v>900</v>
      </c>
      <c r="N148" t="s">
        <v>860</v>
      </c>
      <c r="O148" s="26" t="s">
        <v>799</v>
      </c>
      <c r="Q148" t="s">
        <v>356</v>
      </c>
      <c r="R148" t="str">
        <f t="shared" si="6"/>
        <v>Weekday</v>
      </c>
      <c r="S148" s="27">
        <f t="shared" si="7"/>
        <v>41688</v>
      </c>
      <c r="V148" t="str">
        <f t="shared" si="8"/>
        <v/>
      </c>
      <c r="AO148" s="27"/>
      <c r="AX148" s="27"/>
      <c r="AY148" s="27"/>
    </row>
    <row r="149" spans="1:51" x14ac:dyDescent="0.25">
      <c r="A149" t="s">
        <v>348</v>
      </c>
      <c r="C149">
        <v>20140970163</v>
      </c>
      <c r="D149" t="s">
        <v>349</v>
      </c>
      <c r="E149" t="s">
        <v>90</v>
      </c>
      <c r="G149">
        <v>12.518000000000001</v>
      </c>
      <c r="H149">
        <v>2014</v>
      </c>
      <c r="I149">
        <v>4</v>
      </c>
      <c r="J149">
        <v>3</v>
      </c>
      <c r="K149" s="25">
        <v>20</v>
      </c>
      <c r="L149">
        <v>27</v>
      </c>
      <c r="M149" t="s">
        <v>900</v>
      </c>
      <c r="N149" t="s">
        <v>860</v>
      </c>
      <c r="O149" s="26" t="s">
        <v>799</v>
      </c>
      <c r="Q149" t="s">
        <v>356</v>
      </c>
      <c r="R149" t="str">
        <f t="shared" si="6"/>
        <v>Weekday</v>
      </c>
      <c r="S149" s="27">
        <f t="shared" si="7"/>
        <v>41732</v>
      </c>
      <c r="V149" t="str">
        <f t="shared" si="8"/>
        <v/>
      </c>
      <c r="AO149" s="27"/>
      <c r="AX149" s="27"/>
      <c r="AY149" s="27"/>
    </row>
    <row r="150" spans="1:51" x14ac:dyDescent="0.25">
      <c r="A150" t="s">
        <v>348</v>
      </c>
      <c r="C150">
        <v>20140970166</v>
      </c>
      <c r="D150" t="s">
        <v>349</v>
      </c>
      <c r="E150" t="s">
        <v>90</v>
      </c>
      <c r="G150">
        <v>12.518000000000001</v>
      </c>
      <c r="H150">
        <v>2014</v>
      </c>
      <c r="I150">
        <v>4</v>
      </c>
      <c r="J150">
        <v>3</v>
      </c>
      <c r="K150" s="25">
        <v>21</v>
      </c>
      <c r="L150">
        <v>16</v>
      </c>
      <c r="M150" t="s">
        <v>900</v>
      </c>
      <c r="N150" t="s">
        <v>860</v>
      </c>
      <c r="O150" s="26" t="s">
        <v>799</v>
      </c>
      <c r="Q150" t="s">
        <v>356</v>
      </c>
      <c r="R150" t="str">
        <f t="shared" si="6"/>
        <v>Weekday</v>
      </c>
      <c r="S150" s="27">
        <f t="shared" si="7"/>
        <v>41732</v>
      </c>
      <c r="V150" t="str">
        <f t="shared" si="8"/>
        <v/>
      </c>
      <c r="AO150" s="27"/>
      <c r="AX150" s="27"/>
      <c r="AY150" s="27"/>
    </row>
    <row r="151" spans="1:51" x14ac:dyDescent="0.25">
      <c r="A151" t="s">
        <v>348</v>
      </c>
      <c r="C151">
        <v>20141070265</v>
      </c>
      <c r="D151" t="s">
        <v>349</v>
      </c>
      <c r="E151" t="s">
        <v>90</v>
      </c>
      <c r="G151">
        <v>12.518000000000001</v>
      </c>
      <c r="H151">
        <v>2014</v>
      </c>
      <c r="I151">
        <v>4</v>
      </c>
      <c r="J151">
        <v>11</v>
      </c>
      <c r="K151" s="25">
        <v>11</v>
      </c>
      <c r="L151">
        <v>31</v>
      </c>
      <c r="M151" t="s">
        <v>899</v>
      </c>
      <c r="N151" t="s">
        <v>171</v>
      </c>
      <c r="O151" s="26" t="s">
        <v>799</v>
      </c>
      <c r="Q151" t="s">
        <v>356</v>
      </c>
      <c r="R151" t="str">
        <f t="shared" si="6"/>
        <v>Weekday</v>
      </c>
      <c r="S151" s="27">
        <f t="shared" si="7"/>
        <v>41740</v>
      </c>
      <c r="V151" t="str">
        <f t="shared" si="8"/>
        <v/>
      </c>
      <c r="AO151" s="27"/>
      <c r="AX151" s="27"/>
      <c r="AY151" s="27"/>
    </row>
    <row r="152" spans="1:51" x14ac:dyDescent="0.25">
      <c r="A152" t="s">
        <v>348</v>
      </c>
      <c r="C152">
        <v>20141290139</v>
      </c>
      <c r="D152" t="s">
        <v>349</v>
      </c>
      <c r="E152" t="s">
        <v>90</v>
      </c>
      <c r="G152">
        <v>12.518000000000001</v>
      </c>
      <c r="H152">
        <v>2014</v>
      </c>
      <c r="I152">
        <v>5</v>
      </c>
      <c r="J152">
        <v>8</v>
      </c>
      <c r="K152" s="25">
        <v>16</v>
      </c>
      <c r="L152">
        <v>46</v>
      </c>
      <c r="M152" t="s">
        <v>900</v>
      </c>
      <c r="N152" t="s">
        <v>860</v>
      </c>
      <c r="O152" s="26" t="s">
        <v>799</v>
      </c>
      <c r="Q152" t="s">
        <v>356</v>
      </c>
      <c r="R152" t="str">
        <f t="shared" si="6"/>
        <v>Weekday</v>
      </c>
      <c r="S152" s="27">
        <f t="shared" si="7"/>
        <v>41767</v>
      </c>
      <c r="V152" t="str">
        <f t="shared" si="8"/>
        <v/>
      </c>
      <c r="AO152" s="27"/>
      <c r="AX152" s="27"/>
      <c r="AY152" s="27"/>
    </row>
    <row r="153" spans="1:51" x14ac:dyDescent="0.25">
      <c r="A153" t="s">
        <v>348</v>
      </c>
      <c r="C153">
        <v>20142040179</v>
      </c>
      <c r="D153" t="s">
        <v>349</v>
      </c>
      <c r="E153" t="s">
        <v>90</v>
      </c>
      <c r="G153">
        <v>12.518000000000001</v>
      </c>
      <c r="H153">
        <v>2014</v>
      </c>
      <c r="I153">
        <v>7</v>
      </c>
      <c r="J153">
        <v>22</v>
      </c>
      <c r="K153" s="25">
        <v>17</v>
      </c>
      <c r="L153">
        <v>49</v>
      </c>
      <c r="M153" t="s">
        <v>900</v>
      </c>
      <c r="N153" t="s">
        <v>860</v>
      </c>
      <c r="O153" s="26" t="s">
        <v>799</v>
      </c>
      <c r="Q153" t="s">
        <v>356</v>
      </c>
      <c r="R153" t="str">
        <f t="shared" si="6"/>
        <v>Weekday</v>
      </c>
      <c r="S153" s="27">
        <f t="shared" si="7"/>
        <v>41842</v>
      </c>
      <c r="V153" t="str">
        <f t="shared" si="8"/>
        <v/>
      </c>
      <c r="AO153" s="27"/>
      <c r="AX153" s="27"/>
      <c r="AY153" s="27"/>
    </row>
    <row r="154" spans="1:51" x14ac:dyDescent="0.25">
      <c r="A154" t="s">
        <v>348</v>
      </c>
      <c r="C154">
        <v>20142650115</v>
      </c>
      <c r="D154" t="s">
        <v>349</v>
      </c>
      <c r="E154" t="s">
        <v>90</v>
      </c>
      <c r="G154">
        <v>12.518000000000001</v>
      </c>
      <c r="H154">
        <v>2014</v>
      </c>
      <c r="I154">
        <v>7</v>
      </c>
      <c r="J154">
        <v>31</v>
      </c>
      <c r="K154" s="25">
        <v>17</v>
      </c>
      <c r="L154">
        <v>5</v>
      </c>
      <c r="M154" t="s">
        <v>900</v>
      </c>
      <c r="N154" t="s">
        <v>404</v>
      </c>
      <c r="O154" s="26" t="s">
        <v>799</v>
      </c>
      <c r="Q154" t="s">
        <v>356</v>
      </c>
      <c r="R154" t="str">
        <f t="shared" si="6"/>
        <v>Weekday</v>
      </c>
      <c r="S154" s="27">
        <f t="shared" si="7"/>
        <v>41851</v>
      </c>
      <c r="V154" t="str">
        <f t="shared" si="8"/>
        <v/>
      </c>
      <c r="AO154" s="27"/>
      <c r="AX154" s="27"/>
      <c r="AY154" s="27"/>
    </row>
    <row r="155" spans="1:51" x14ac:dyDescent="0.25">
      <c r="A155" t="s">
        <v>348</v>
      </c>
      <c r="C155">
        <v>20142220167</v>
      </c>
      <c r="D155" t="s">
        <v>349</v>
      </c>
      <c r="E155" t="s">
        <v>90</v>
      </c>
      <c r="G155">
        <v>12.518000000000001</v>
      </c>
      <c r="H155">
        <v>2014</v>
      </c>
      <c r="I155">
        <v>8</v>
      </c>
      <c r="J155">
        <v>8</v>
      </c>
      <c r="K155" s="25">
        <v>17</v>
      </c>
      <c r="L155">
        <v>36</v>
      </c>
      <c r="M155" t="s">
        <v>900</v>
      </c>
      <c r="N155" t="s">
        <v>404</v>
      </c>
      <c r="O155" s="26" t="s">
        <v>799</v>
      </c>
      <c r="Q155" t="s">
        <v>356</v>
      </c>
      <c r="R155" t="str">
        <f t="shared" si="6"/>
        <v>Weekday</v>
      </c>
      <c r="S155" s="27">
        <f t="shared" si="7"/>
        <v>41859</v>
      </c>
      <c r="V155" t="str">
        <f t="shared" si="8"/>
        <v/>
      </c>
      <c r="AO155" s="27"/>
      <c r="AX155" s="27"/>
      <c r="AY155" s="27"/>
    </row>
    <row r="156" spans="1:51" x14ac:dyDescent="0.25">
      <c r="A156" t="s">
        <v>348</v>
      </c>
      <c r="C156">
        <v>20142250224</v>
      </c>
      <c r="D156" t="s">
        <v>349</v>
      </c>
      <c r="E156" t="s">
        <v>90</v>
      </c>
      <c r="G156">
        <v>12.518000000000001</v>
      </c>
      <c r="H156">
        <v>2014</v>
      </c>
      <c r="I156">
        <v>8</v>
      </c>
      <c r="J156">
        <v>11</v>
      </c>
      <c r="K156" s="25">
        <v>13</v>
      </c>
      <c r="L156">
        <v>50</v>
      </c>
      <c r="M156" t="s">
        <v>900</v>
      </c>
      <c r="N156" t="s">
        <v>860</v>
      </c>
      <c r="O156" s="26" t="s">
        <v>799</v>
      </c>
      <c r="Q156" t="s">
        <v>356</v>
      </c>
      <c r="R156" t="str">
        <f t="shared" si="6"/>
        <v>Weekday</v>
      </c>
      <c r="S156" s="27">
        <f t="shared" si="7"/>
        <v>41862</v>
      </c>
      <c r="V156" t="str">
        <f t="shared" si="8"/>
        <v/>
      </c>
      <c r="AO156" s="27"/>
      <c r="AX156" s="27"/>
      <c r="AY156" s="27"/>
    </row>
    <row r="157" spans="1:51" x14ac:dyDescent="0.25">
      <c r="A157" t="s">
        <v>348</v>
      </c>
      <c r="C157">
        <v>20142400213</v>
      </c>
      <c r="D157" t="s">
        <v>349</v>
      </c>
      <c r="E157" t="s">
        <v>90</v>
      </c>
      <c r="G157">
        <v>12.518000000000001</v>
      </c>
      <c r="H157">
        <v>2014</v>
      </c>
      <c r="I157">
        <v>8</v>
      </c>
      <c r="J157">
        <v>19</v>
      </c>
      <c r="K157" s="25">
        <v>8</v>
      </c>
      <c r="L157">
        <v>4</v>
      </c>
      <c r="M157" t="s">
        <v>900</v>
      </c>
      <c r="N157" t="s">
        <v>860</v>
      </c>
      <c r="O157" s="26" t="s">
        <v>799</v>
      </c>
      <c r="Q157" t="s">
        <v>356</v>
      </c>
      <c r="R157" t="str">
        <f t="shared" si="6"/>
        <v>Weekday</v>
      </c>
      <c r="S157" s="27">
        <f t="shared" si="7"/>
        <v>41870</v>
      </c>
      <c r="V157" t="str">
        <f t="shared" si="8"/>
        <v/>
      </c>
      <c r="AO157" s="27"/>
      <c r="AX157" s="27"/>
      <c r="AY157" s="27"/>
    </row>
    <row r="158" spans="1:51" x14ac:dyDescent="0.25">
      <c r="A158" t="s">
        <v>348</v>
      </c>
      <c r="C158">
        <v>20142850164</v>
      </c>
      <c r="D158" t="s">
        <v>349</v>
      </c>
      <c r="E158" t="s">
        <v>90</v>
      </c>
      <c r="G158">
        <v>12.518000000000001</v>
      </c>
      <c r="H158">
        <v>2014</v>
      </c>
      <c r="I158">
        <v>8</v>
      </c>
      <c r="J158">
        <v>25</v>
      </c>
      <c r="K158" s="25">
        <v>9</v>
      </c>
      <c r="L158">
        <v>19</v>
      </c>
      <c r="M158" t="s">
        <v>900</v>
      </c>
      <c r="N158" t="s">
        <v>860</v>
      </c>
      <c r="O158" s="26" t="s">
        <v>799</v>
      </c>
      <c r="Q158" t="s">
        <v>356</v>
      </c>
      <c r="R158" t="str">
        <f t="shared" si="6"/>
        <v>Weekday</v>
      </c>
      <c r="S158" s="27">
        <f t="shared" si="7"/>
        <v>41876</v>
      </c>
      <c r="V158" t="str">
        <f t="shared" si="8"/>
        <v/>
      </c>
      <c r="AO158" s="27"/>
      <c r="AX158" s="27"/>
      <c r="AY158" s="27"/>
    </row>
    <row r="159" spans="1:51" x14ac:dyDescent="0.25">
      <c r="A159" t="s">
        <v>348</v>
      </c>
      <c r="C159">
        <v>20142480193</v>
      </c>
      <c r="D159" t="s">
        <v>349</v>
      </c>
      <c r="E159" t="s">
        <v>90</v>
      </c>
      <c r="G159">
        <v>12.518000000000001</v>
      </c>
      <c r="H159">
        <v>2014</v>
      </c>
      <c r="I159">
        <v>8</v>
      </c>
      <c r="J159">
        <v>25</v>
      </c>
      <c r="K159" s="25">
        <v>14</v>
      </c>
      <c r="L159">
        <v>16</v>
      </c>
      <c r="M159" t="s">
        <v>900</v>
      </c>
      <c r="N159" t="s">
        <v>860</v>
      </c>
      <c r="O159" s="26" t="s">
        <v>799</v>
      </c>
      <c r="Q159" t="s">
        <v>356</v>
      </c>
      <c r="R159" t="str">
        <f t="shared" si="6"/>
        <v>Weekday</v>
      </c>
      <c r="S159" s="27">
        <f t="shared" si="7"/>
        <v>41876</v>
      </c>
      <c r="V159" t="str">
        <f t="shared" si="8"/>
        <v/>
      </c>
      <c r="AO159" s="27"/>
      <c r="AX159" s="27"/>
      <c r="AY159" s="27"/>
    </row>
    <row r="160" spans="1:51" x14ac:dyDescent="0.25">
      <c r="A160" t="s">
        <v>348</v>
      </c>
      <c r="C160">
        <v>20142420171</v>
      </c>
      <c r="D160" t="s">
        <v>349</v>
      </c>
      <c r="E160" t="s">
        <v>90</v>
      </c>
      <c r="G160">
        <v>12.518000000000001</v>
      </c>
      <c r="H160">
        <v>2014</v>
      </c>
      <c r="I160">
        <v>8</v>
      </c>
      <c r="J160">
        <v>28</v>
      </c>
      <c r="K160" s="25">
        <v>18</v>
      </c>
      <c r="L160">
        <v>28</v>
      </c>
      <c r="M160" t="s">
        <v>900</v>
      </c>
      <c r="N160" t="s">
        <v>860</v>
      </c>
      <c r="O160" s="26" t="s">
        <v>799</v>
      </c>
      <c r="Q160" t="s">
        <v>356</v>
      </c>
      <c r="R160" t="str">
        <f t="shared" si="6"/>
        <v>Weekday</v>
      </c>
      <c r="S160" s="27">
        <f t="shared" si="7"/>
        <v>41879</v>
      </c>
      <c r="V160" t="str">
        <f t="shared" si="8"/>
        <v/>
      </c>
      <c r="AO160" s="27"/>
      <c r="AX160" s="27"/>
      <c r="AY160" s="27"/>
    </row>
    <row r="161" spans="1:51" x14ac:dyDescent="0.25">
      <c r="A161" t="s">
        <v>348</v>
      </c>
      <c r="C161">
        <v>20142420175</v>
      </c>
      <c r="D161" t="s">
        <v>349</v>
      </c>
      <c r="E161" t="s">
        <v>90</v>
      </c>
      <c r="G161">
        <v>12.518000000000001</v>
      </c>
      <c r="H161">
        <v>2014</v>
      </c>
      <c r="I161">
        <v>8</v>
      </c>
      <c r="J161">
        <v>28</v>
      </c>
      <c r="K161" s="25">
        <v>7</v>
      </c>
      <c r="L161">
        <v>47</v>
      </c>
      <c r="M161" t="s">
        <v>900</v>
      </c>
      <c r="N161" t="s">
        <v>860</v>
      </c>
      <c r="O161" s="26" t="s">
        <v>799</v>
      </c>
      <c r="Q161" t="s">
        <v>356</v>
      </c>
      <c r="R161" t="str">
        <f t="shared" si="6"/>
        <v>Weekday</v>
      </c>
      <c r="S161" s="27">
        <f t="shared" si="7"/>
        <v>41879</v>
      </c>
      <c r="V161" t="str">
        <f t="shared" si="8"/>
        <v/>
      </c>
      <c r="AO161" s="27"/>
      <c r="AX161" s="27"/>
      <c r="AY161" s="27"/>
    </row>
    <row r="162" spans="1:51" x14ac:dyDescent="0.25">
      <c r="A162" t="s">
        <v>348</v>
      </c>
      <c r="C162">
        <v>20142850146</v>
      </c>
      <c r="D162" t="s">
        <v>349</v>
      </c>
      <c r="E162" t="s">
        <v>90</v>
      </c>
      <c r="G162">
        <v>12.518000000000001</v>
      </c>
      <c r="H162">
        <v>2014</v>
      </c>
      <c r="I162">
        <v>9</v>
      </c>
      <c r="J162">
        <v>23</v>
      </c>
      <c r="K162" s="25">
        <v>14</v>
      </c>
      <c r="L162">
        <v>14</v>
      </c>
      <c r="M162" t="s">
        <v>900</v>
      </c>
      <c r="N162" t="s">
        <v>171</v>
      </c>
      <c r="O162" s="26" t="s">
        <v>799</v>
      </c>
      <c r="Q162" t="s">
        <v>356</v>
      </c>
      <c r="R162" t="str">
        <f t="shared" si="6"/>
        <v>Weekday</v>
      </c>
      <c r="S162" s="27">
        <f t="shared" si="7"/>
        <v>41905</v>
      </c>
      <c r="V162" t="str">
        <f t="shared" si="8"/>
        <v/>
      </c>
      <c r="AO162" s="27"/>
      <c r="AX162" s="27"/>
      <c r="AY162" s="27"/>
    </row>
    <row r="163" spans="1:51" x14ac:dyDescent="0.25">
      <c r="A163" t="s">
        <v>348</v>
      </c>
      <c r="C163">
        <v>20142690204</v>
      </c>
      <c r="D163" t="s">
        <v>349</v>
      </c>
      <c r="E163" t="s">
        <v>90</v>
      </c>
      <c r="G163">
        <v>12.518000000000001</v>
      </c>
      <c r="H163">
        <v>2014</v>
      </c>
      <c r="I163">
        <v>9</v>
      </c>
      <c r="J163">
        <v>24</v>
      </c>
      <c r="K163" s="25">
        <v>7</v>
      </c>
      <c r="L163">
        <v>13</v>
      </c>
      <c r="M163" t="s">
        <v>900</v>
      </c>
      <c r="N163" t="s">
        <v>860</v>
      </c>
      <c r="O163" s="26" t="s">
        <v>799</v>
      </c>
      <c r="Q163" t="s">
        <v>356</v>
      </c>
      <c r="R163" t="str">
        <f t="shared" si="6"/>
        <v>Weekday</v>
      </c>
      <c r="S163" s="27">
        <f t="shared" si="7"/>
        <v>41906</v>
      </c>
      <c r="V163" t="str">
        <f t="shared" si="8"/>
        <v/>
      </c>
      <c r="AO163" s="27"/>
      <c r="AX163" s="27"/>
      <c r="AY163" s="27"/>
    </row>
    <row r="164" spans="1:51" x14ac:dyDescent="0.25">
      <c r="A164" t="s">
        <v>348</v>
      </c>
      <c r="C164">
        <v>20142940215</v>
      </c>
      <c r="D164" t="s">
        <v>349</v>
      </c>
      <c r="E164" t="s">
        <v>90</v>
      </c>
      <c r="G164">
        <v>12.518000000000001</v>
      </c>
      <c r="H164">
        <v>2014</v>
      </c>
      <c r="I164">
        <v>10</v>
      </c>
      <c r="J164">
        <v>15</v>
      </c>
      <c r="K164" s="25">
        <v>13</v>
      </c>
      <c r="L164">
        <v>33</v>
      </c>
      <c r="M164" t="s">
        <v>900</v>
      </c>
      <c r="N164" t="s">
        <v>860</v>
      </c>
      <c r="O164" s="26" t="s">
        <v>799</v>
      </c>
      <c r="Q164" t="s">
        <v>356</v>
      </c>
      <c r="R164" t="str">
        <f t="shared" si="6"/>
        <v>Weekday</v>
      </c>
      <c r="S164" s="27">
        <f t="shared" si="7"/>
        <v>41927</v>
      </c>
      <c r="V164" t="str">
        <f t="shared" si="8"/>
        <v/>
      </c>
      <c r="AO164" s="27"/>
      <c r="AX164" s="27"/>
      <c r="AY164" s="27"/>
    </row>
    <row r="165" spans="1:51" x14ac:dyDescent="0.25">
      <c r="A165" t="s">
        <v>348</v>
      </c>
      <c r="C165">
        <v>20142930235</v>
      </c>
      <c r="D165" t="s">
        <v>349</v>
      </c>
      <c r="E165" t="s">
        <v>90</v>
      </c>
      <c r="G165">
        <v>12.518000000000001</v>
      </c>
      <c r="H165">
        <v>2014</v>
      </c>
      <c r="I165">
        <v>10</v>
      </c>
      <c r="J165">
        <v>20</v>
      </c>
      <c r="K165" s="25">
        <v>7</v>
      </c>
      <c r="L165">
        <v>6</v>
      </c>
      <c r="M165" t="s">
        <v>900</v>
      </c>
      <c r="N165" t="s">
        <v>860</v>
      </c>
      <c r="O165" s="26" t="s">
        <v>799</v>
      </c>
      <c r="Q165" t="s">
        <v>356</v>
      </c>
      <c r="R165" t="str">
        <f t="shared" si="6"/>
        <v>Weekday</v>
      </c>
      <c r="S165" s="27">
        <f t="shared" si="7"/>
        <v>41932</v>
      </c>
      <c r="V165" t="str">
        <f t="shared" si="8"/>
        <v/>
      </c>
      <c r="AO165" s="27"/>
      <c r="AX165" s="27"/>
      <c r="AY165" s="27"/>
    </row>
    <row r="166" spans="1:51" x14ac:dyDescent="0.25">
      <c r="A166" t="s">
        <v>348</v>
      </c>
      <c r="C166">
        <v>20143100207</v>
      </c>
      <c r="D166" t="s">
        <v>349</v>
      </c>
      <c r="E166" t="s">
        <v>90</v>
      </c>
      <c r="G166">
        <v>12.518000000000001</v>
      </c>
      <c r="H166">
        <v>2014</v>
      </c>
      <c r="I166">
        <v>11</v>
      </c>
      <c r="J166">
        <v>5</v>
      </c>
      <c r="K166" s="25">
        <v>17</v>
      </c>
      <c r="L166">
        <v>34</v>
      </c>
      <c r="M166" t="s">
        <v>900</v>
      </c>
      <c r="N166" t="s">
        <v>860</v>
      </c>
      <c r="O166" s="26" t="s">
        <v>799</v>
      </c>
      <c r="Q166" t="s">
        <v>356</v>
      </c>
      <c r="R166" t="str">
        <f t="shared" si="6"/>
        <v>Weekday</v>
      </c>
      <c r="S166" s="27">
        <f t="shared" si="7"/>
        <v>41948</v>
      </c>
      <c r="V166" t="str">
        <f t="shared" si="8"/>
        <v/>
      </c>
      <c r="AO166" s="27"/>
      <c r="AX166" s="27"/>
      <c r="AY166" s="27"/>
    </row>
    <row r="167" spans="1:51" x14ac:dyDescent="0.25">
      <c r="A167" t="s">
        <v>348</v>
      </c>
      <c r="C167">
        <v>20143310192</v>
      </c>
      <c r="D167" t="s">
        <v>349</v>
      </c>
      <c r="E167" t="s">
        <v>90</v>
      </c>
      <c r="G167">
        <v>12.518000000000001</v>
      </c>
      <c r="H167">
        <v>2014</v>
      </c>
      <c r="I167">
        <v>11</v>
      </c>
      <c r="J167">
        <v>26</v>
      </c>
      <c r="K167" s="25">
        <v>12</v>
      </c>
      <c r="L167">
        <v>56</v>
      </c>
      <c r="M167" t="s">
        <v>899</v>
      </c>
      <c r="N167" t="s">
        <v>860</v>
      </c>
      <c r="O167" s="26" t="s">
        <v>799</v>
      </c>
      <c r="Q167" t="s">
        <v>356</v>
      </c>
      <c r="R167" t="str">
        <f t="shared" si="6"/>
        <v>Weekday</v>
      </c>
      <c r="S167" s="27">
        <f t="shared" si="7"/>
        <v>41969</v>
      </c>
      <c r="V167" t="str">
        <f t="shared" si="8"/>
        <v/>
      </c>
      <c r="AO167" s="27"/>
      <c r="AX167" s="27"/>
      <c r="AY167" s="27"/>
    </row>
    <row r="168" spans="1:51" x14ac:dyDescent="0.25">
      <c r="A168" t="s">
        <v>348</v>
      </c>
      <c r="C168">
        <v>20143310182</v>
      </c>
      <c r="D168" t="s">
        <v>349</v>
      </c>
      <c r="E168" t="s">
        <v>90</v>
      </c>
      <c r="G168">
        <v>12.518000000000001</v>
      </c>
      <c r="H168">
        <v>2014</v>
      </c>
      <c r="I168">
        <v>11</v>
      </c>
      <c r="J168">
        <v>26</v>
      </c>
      <c r="K168" s="25">
        <v>10</v>
      </c>
      <c r="L168">
        <v>21</v>
      </c>
      <c r="M168" t="s">
        <v>900</v>
      </c>
      <c r="N168" t="s">
        <v>860</v>
      </c>
      <c r="O168" s="26" t="s">
        <v>799</v>
      </c>
      <c r="Q168" t="s">
        <v>356</v>
      </c>
      <c r="R168" t="str">
        <f t="shared" si="6"/>
        <v>Weekday</v>
      </c>
      <c r="S168" s="27">
        <f t="shared" si="7"/>
        <v>41969</v>
      </c>
      <c r="V168" t="str">
        <f t="shared" si="8"/>
        <v/>
      </c>
      <c r="AO168" s="27"/>
      <c r="AX168" s="27"/>
      <c r="AY168" s="27"/>
    </row>
    <row r="169" spans="1:51" x14ac:dyDescent="0.25">
      <c r="A169" t="s">
        <v>348</v>
      </c>
      <c r="C169">
        <v>20143620197</v>
      </c>
      <c r="D169" t="s">
        <v>349</v>
      </c>
      <c r="E169" t="s">
        <v>90</v>
      </c>
      <c r="G169">
        <v>12.518000000000001</v>
      </c>
      <c r="H169">
        <v>2014</v>
      </c>
      <c r="I169">
        <v>12</v>
      </c>
      <c r="J169">
        <v>27</v>
      </c>
      <c r="K169" s="25">
        <v>12</v>
      </c>
      <c r="L169">
        <v>33</v>
      </c>
      <c r="M169" t="s">
        <v>900</v>
      </c>
      <c r="N169" t="s">
        <v>860</v>
      </c>
      <c r="O169" s="26" t="s">
        <v>799</v>
      </c>
      <c r="Q169" t="s">
        <v>356</v>
      </c>
      <c r="R169" t="str">
        <f t="shared" si="6"/>
        <v>Weekend</v>
      </c>
      <c r="S169" s="27">
        <f t="shared" si="7"/>
        <v>42000</v>
      </c>
      <c r="V169" t="str">
        <f t="shared" si="8"/>
        <v/>
      </c>
      <c r="AO169" s="27"/>
      <c r="AX169" s="27"/>
      <c r="AY169" s="27"/>
    </row>
    <row r="170" spans="1:51" x14ac:dyDescent="0.25">
      <c r="A170" t="s">
        <v>348</v>
      </c>
      <c r="C170">
        <v>20150500222</v>
      </c>
      <c r="D170" t="s">
        <v>349</v>
      </c>
      <c r="E170" t="s">
        <v>90</v>
      </c>
      <c r="G170">
        <v>12.518000000000001</v>
      </c>
      <c r="H170">
        <v>2015</v>
      </c>
      <c r="I170">
        <v>2</v>
      </c>
      <c r="J170">
        <v>12</v>
      </c>
      <c r="K170" s="25">
        <v>19</v>
      </c>
      <c r="L170">
        <v>7</v>
      </c>
      <c r="M170" t="s">
        <v>899</v>
      </c>
      <c r="N170" t="s">
        <v>860</v>
      </c>
      <c r="O170" s="26" t="s">
        <v>799</v>
      </c>
      <c r="Q170" t="s">
        <v>356</v>
      </c>
      <c r="R170" t="str">
        <f t="shared" si="6"/>
        <v>Weekday</v>
      </c>
      <c r="S170" s="27">
        <f t="shared" si="7"/>
        <v>42047</v>
      </c>
      <c r="V170" t="str">
        <f t="shared" si="8"/>
        <v/>
      </c>
      <c r="AO170" s="27"/>
      <c r="AX170" s="27"/>
      <c r="AY170" s="27"/>
    </row>
    <row r="171" spans="1:51" x14ac:dyDescent="0.25">
      <c r="A171" t="s">
        <v>348</v>
      </c>
      <c r="C171">
        <v>20150510258</v>
      </c>
      <c r="D171" t="s">
        <v>349</v>
      </c>
      <c r="E171" t="s">
        <v>90</v>
      </c>
      <c r="G171">
        <v>12.518000000000001</v>
      </c>
      <c r="H171">
        <v>2015</v>
      </c>
      <c r="I171">
        <v>2</v>
      </c>
      <c r="J171">
        <v>19</v>
      </c>
      <c r="K171" s="25">
        <v>13</v>
      </c>
      <c r="L171">
        <v>12</v>
      </c>
      <c r="M171" t="s">
        <v>900</v>
      </c>
      <c r="N171" t="s">
        <v>860</v>
      </c>
      <c r="O171" s="26" t="s">
        <v>799</v>
      </c>
      <c r="Q171" t="s">
        <v>356</v>
      </c>
      <c r="R171" t="str">
        <f t="shared" si="6"/>
        <v>Weekday</v>
      </c>
      <c r="S171" s="27">
        <f t="shared" si="7"/>
        <v>42054</v>
      </c>
      <c r="V171" t="str">
        <f t="shared" si="8"/>
        <v/>
      </c>
      <c r="AO171" s="27"/>
      <c r="AX171" s="27"/>
      <c r="AY171" s="27"/>
    </row>
    <row r="172" spans="1:51" x14ac:dyDescent="0.25">
      <c r="A172" t="s">
        <v>348</v>
      </c>
      <c r="C172">
        <v>20150710190</v>
      </c>
      <c r="D172" t="s">
        <v>349</v>
      </c>
      <c r="E172" t="s">
        <v>90</v>
      </c>
      <c r="G172">
        <v>12.518000000000001</v>
      </c>
      <c r="H172">
        <v>2015</v>
      </c>
      <c r="I172">
        <v>3</v>
      </c>
      <c r="J172">
        <v>3</v>
      </c>
      <c r="K172" s="25">
        <v>10</v>
      </c>
      <c r="L172">
        <v>30</v>
      </c>
      <c r="M172" t="s">
        <v>900</v>
      </c>
      <c r="N172" t="s">
        <v>860</v>
      </c>
      <c r="O172" s="26" t="s">
        <v>799</v>
      </c>
      <c r="Q172" t="s">
        <v>356</v>
      </c>
      <c r="R172" t="str">
        <f t="shared" si="6"/>
        <v>Weekday</v>
      </c>
      <c r="S172" s="27">
        <f t="shared" si="7"/>
        <v>42066</v>
      </c>
      <c r="V172" t="str">
        <f t="shared" si="8"/>
        <v/>
      </c>
      <c r="AO172" s="27"/>
      <c r="AX172" s="27"/>
      <c r="AY172" s="27"/>
    </row>
    <row r="173" spans="1:51" x14ac:dyDescent="0.25">
      <c r="A173" t="s">
        <v>348</v>
      </c>
      <c r="C173">
        <v>20150710200</v>
      </c>
      <c r="D173" t="s">
        <v>349</v>
      </c>
      <c r="E173" t="s">
        <v>90</v>
      </c>
      <c r="G173">
        <v>12.518000000000001</v>
      </c>
      <c r="H173">
        <v>2015</v>
      </c>
      <c r="I173">
        <v>3</v>
      </c>
      <c r="J173">
        <v>3</v>
      </c>
      <c r="K173" s="25">
        <v>10</v>
      </c>
      <c r="L173">
        <v>20</v>
      </c>
      <c r="M173" t="s">
        <v>899</v>
      </c>
      <c r="N173" t="s">
        <v>860</v>
      </c>
      <c r="O173" s="26" t="s">
        <v>799</v>
      </c>
      <c r="Q173" t="s">
        <v>356</v>
      </c>
      <c r="R173" t="str">
        <f t="shared" si="6"/>
        <v>Weekday</v>
      </c>
      <c r="S173" s="27">
        <f t="shared" si="7"/>
        <v>42066</v>
      </c>
      <c r="V173" t="str">
        <f t="shared" si="8"/>
        <v/>
      </c>
      <c r="AO173" s="27"/>
      <c r="AX173" s="27"/>
      <c r="AY173" s="27"/>
    </row>
    <row r="174" spans="1:51" x14ac:dyDescent="0.25">
      <c r="A174" t="s">
        <v>348</v>
      </c>
      <c r="C174">
        <v>20151210269</v>
      </c>
      <c r="D174" t="s">
        <v>349</v>
      </c>
      <c r="E174" t="s">
        <v>90</v>
      </c>
      <c r="G174">
        <v>12.518000000000001</v>
      </c>
      <c r="H174">
        <v>2015</v>
      </c>
      <c r="I174">
        <v>4</v>
      </c>
      <c r="J174">
        <v>2</v>
      </c>
      <c r="K174" s="25">
        <v>16</v>
      </c>
      <c r="L174">
        <v>45</v>
      </c>
      <c r="M174" t="s">
        <v>900</v>
      </c>
      <c r="N174" t="s">
        <v>860</v>
      </c>
      <c r="O174" s="26" t="s">
        <v>799</v>
      </c>
      <c r="Q174" t="s">
        <v>356</v>
      </c>
      <c r="R174" t="str">
        <f t="shared" si="6"/>
        <v>Weekday</v>
      </c>
      <c r="S174" s="27">
        <f t="shared" si="7"/>
        <v>42096</v>
      </c>
      <c r="V174" t="str">
        <f t="shared" si="8"/>
        <v/>
      </c>
      <c r="AO174" s="27"/>
      <c r="AX174" s="27"/>
      <c r="AY174" s="27"/>
    </row>
    <row r="175" spans="1:51" x14ac:dyDescent="0.25">
      <c r="A175" t="s">
        <v>348</v>
      </c>
      <c r="C175">
        <v>20151700202</v>
      </c>
      <c r="D175" t="s">
        <v>349</v>
      </c>
      <c r="E175" t="s">
        <v>90</v>
      </c>
      <c r="G175">
        <v>12.518000000000001</v>
      </c>
      <c r="H175">
        <v>2015</v>
      </c>
      <c r="I175">
        <v>6</v>
      </c>
      <c r="J175">
        <v>4</v>
      </c>
      <c r="K175" s="25">
        <v>16</v>
      </c>
      <c r="L175">
        <v>43</v>
      </c>
      <c r="M175" t="s">
        <v>900</v>
      </c>
      <c r="N175" t="s">
        <v>171</v>
      </c>
      <c r="O175" s="26" t="s">
        <v>799</v>
      </c>
      <c r="Q175" t="s">
        <v>356</v>
      </c>
      <c r="R175" t="str">
        <f t="shared" si="6"/>
        <v>Weekday</v>
      </c>
      <c r="S175" s="27">
        <f t="shared" si="7"/>
        <v>42159</v>
      </c>
      <c r="V175" t="str">
        <f t="shared" si="8"/>
        <v/>
      </c>
      <c r="AO175" s="27"/>
      <c r="AX175" s="27"/>
      <c r="AY175" s="27"/>
    </row>
    <row r="176" spans="1:51" x14ac:dyDescent="0.25">
      <c r="A176" t="s">
        <v>348</v>
      </c>
      <c r="C176">
        <v>20151670241</v>
      </c>
      <c r="D176" t="s">
        <v>349</v>
      </c>
      <c r="E176" t="s">
        <v>90</v>
      </c>
      <c r="G176">
        <v>12.518000000000001</v>
      </c>
      <c r="H176">
        <v>2015</v>
      </c>
      <c r="I176">
        <v>6</v>
      </c>
      <c r="J176">
        <v>5</v>
      </c>
      <c r="K176" s="25">
        <v>16</v>
      </c>
      <c r="L176">
        <v>38</v>
      </c>
      <c r="M176" t="s">
        <v>900</v>
      </c>
      <c r="N176" t="s">
        <v>860</v>
      </c>
      <c r="O176" s="26" t="s">
        <v>799</v>
      </c>
      <c r="Q176" t="s">
        <v>356</v>
      </c>
      <c r="R176" t="str">
        <f t="shared" si="6"/>
        <v>Weekday</v>
      </c>
      <c r="S176" s="27">
        <f t="shared" si="7"/>
        <v>42160</v>
      </c>
      <c r="V176" t="str">
        <f t="shared" si="8"/>
        <v/>
      </c>
      <c r="AO176" s="27"/>
      <c r="AX176" s="27"/>
      <c r="AY176" s="27"/>
    </row>
    <row r="177" spans="1:51" x14ac:dyDescent="0.25">
      <c r="A177" t="s">
        <v>348</v>
      </c>
      <c r="C177">
        <v>20151620242</v>
      </c>
      <c r="D177" t="s">
        <v>349</v>
      </c>
      <c r="E177" t="s">
        <v>90</v>
      </c>
      <c r="G177">
        <v>12.518000000000001</v>
      </c>
      <c r="H177">
        <v>2015</v>
      </c>
      <c r="I177">
        <v>6</v>
      </c>
      <c r="J177">
        <v>9</v>
      </c>
      <c r="K177" s="25">
        <v>18</v>
      </c>
      <c r="L177">
        <v>7</v>
      </c>
      <c r="M177" t="s">
        <v>900</v>
      </c>
      <c r="N177" t="s">
        <v>860</v>
      </c>
      <c r="O177" s="26" t="s">
        <v>799</v>
      </c>
      <c r="Q177" t="s">
        <v>356</v>
      </c>
      <c r="R177" t="str">
        <f t="shared" si="6"/>
        <v>Weekday</v>
      </c>
      <c r="S177" s="27">
        <f t="shared" si="7"/>
        <v>42164</v>
      </c>
      <c r="V177" t="str">
        <f t="shared" si="8"/>
        <v/>
      </c>
      <c r="AO177" s="27"/>
      <c r="AX177" s="27"/>
      <c r="AY177" s="27"/>
    </row>
    <row r="178" spans="1:51" x14ac:dyDescent="0.25">
      <c r="A178" t="s">
        <v>348</v>
      </c>
      <c r="C178">
        <v>20151700255</v>
      </c>
      <c r="D178" t="s">
        <v>349</v>
      </c>
      <c r="E178" t="s">
        <v>90</v>
      </c>
      <c r="G178">
        <v>12.518000000000001</v>
      </c>
      <c r="H178">
        <v>2015</v>
      </c>
      <c r="I178">
        <v>6</v>
      </c>
      <c r="J178">
        <v>18</v>
      </c>
      <c r="K178" s="25">
        <v>2</v>
      </c>
      <c r="L178">
        <v>12</v>
      </c>
      <c r="M178" t="s">
        <v>899</v>
      </c>
      <c r="N178" t="s">
        <v>860</v>
      </c>
      <c r="O178" s="26" t="s">
        <v>799</v>
      </c>
      <c r="Q178" t="s">
        <v>356</v>
      </c>
      <c r="R178" t="str">
        <f t="shared" si="6"/>
        <v>Weekday</v>
      </c>
      <c r="S178" s="27">
        <f t="shared" si="7"/>
        <v>42173</v>
      </c>
      <c r="V178" t="str">
        <f t="shared" si="8"/>
        <v/>
      </c>
      <c r="AO178" s="27"/>
      <c r="AX178" s="27"/>
      <c r="AY178" s="27"/>
    </row>
    <row r="179" spans="1:51" x14ac:dyDescent="0.25">
      <c r="A179" t="s">
        <v>348</v>
      </c>
      <c r="C179">
        <v>20152070187</v>
      </c>
      <c r="D179" t="s">
        <v>349</v>
      </c>
      <c r="E179" t="s">
        <v>90</v>
      </c>
      <c r="G179">
        <v>12.518000000000001</v>
      </c>
      <c r="H179">
        <v>2015</v>
      </c>
      <c r="I179">
        <v>7</v>
      </c>
      <c r="J179">
        <v>22</v>
      </c>
      <c r="K179" s="25">
        <v>16</v>
      </c>
      <c r="L179">
        <v>17</v>
      </c>
      <c r="M179" t="s">
        <v>900</v>
      </c>
      <c r="N179" t="s">
        <v>404</v>
      </c>
      <c r="O179" s="26" t="s">
        <v>799</v>
      </c>
      <c r="Q179" t="s">
        <v>356</v>
      </c>
      <c r="R179" t="str">
        <f t="shared" si="6"/>
        <v>Weekday</v>
      </c>
      <c r="S179" s="27">
        <f t="shared" si="7"/>
        <v>42207</v>
      </c>
      <c r="V179" t="str">
        <f t="shared" si="8"/>
        <v/>
      </c>
      <c r="AO179" s="27"/>
      <c r="AX179" s="27"/>
      <c r="AY179" s="27"/>
    </row>
    <row r="180" spans="1:51" x14ac:dyDescent="0.25">
      <c r="A180" t="s">
        <v>348</v>
      </c>
      <c r="C180">
        <v>20152260258</v>
      </c>
      <c r="D180" t="s">
        <v>349</v>
      </c>
      <c r="E180" t="s">
        <v>90</v>
      </c>
      <c r="G180">
        <v>12.518000000000001</v>
      </c>
      <c r="H180">
        <v>2015</v>
      </c>
      <c r="I180">
        <v>7</v>
      </c>
      <c r="J180">
        <v>23</v>
      </c>
      <c r="K180" s="25">
        <v>16</v>
      </c>
      <c r="L180">
        <v>12</v>
      </c>
      <c r="M180" t="s">
        <v>900</v>
      </c>
      <c r="N180" t="s">
        <v>860</v>
      </c>
      <c r="O180" s="26" t="s">
        <v>799</v>
      </c>
      <c r="Q180" t="s">
        <v>356</v>
      </c>
      <c r="R180" t="str">
        <f t="shared" si="6"/>
        <v>Weekday</v>
      </c>
      <c r="S180" s="27">
        <f t="shared" si="7"/>
        <v>42208</v>
      </c>
      <c r="V180" t="str">
        <f t="shared" si="8"/>
        <v/>
      </c>
      <c r="AO180" s="27"/>
      <c r="AX180" s="27"/>
      <c r="AY180" s="27"/>
    </row>
    <row r="181" spans="1:51" x14ac:dyDescent="0.25">
      <c r="A181" t="s">
        <v>348</v>
      </c>
      <c r="C181">
        <v>20152270160</v>
      </c>
      <c r="D181" t="s">
        <v>349</v>
      </c>
      <c r="E181" t="s">
        <v>90</v>
      </c>
      <c r="G181">
        <v>12.518000000000001</v>
      </c>
      <c r="H181">
        <v>2015</v>
      </c>
      <c r="I181">
        <v>8</v>
      </c>
      <c r="J181">
        <v>11</v>
      </c>
      <c r="K181" s="25">
        <v>8</v>
      </c>
      <c r="L181">
        <v>35</v>
      </c>
      <c r="M181" t="s">
        <v>900</v>
      </c>
      <c r="N181" t="s">
        <v>171</v>
      </c>
      <c r="O181" s="26" t="s">
        <v>799</v>
      </c>
      <c r="Q181" t="s">
        <v>356</v>
      </c>
      <c r="R181" t="str">
        <f t="shared" si="6"/>
        <v>Weekday</v>
      </c>
      <c r="S181" s="27">
        <f t="shared" si="7"/>
        <v>42227</v>
      </c>
      <c r="V181" t="str">
        <f t="shared" si="8"/>
        <v/>
      </c>
      <c r="AO181" s="27"/>
      <c r="AX181" s="27"/>
      <c r="AY181" s="27"/>
    </row>
    <row r="182" spans="1:51" x14ac:dyDescent="0.25">
      <c r="A182" t="s">
        <v>348</v>
      </c>
      <c r="C182">
        <v>20152650226</v>
      </c>
      <c r="D182" t="s">
        <v>349</v>
      </c>
      <c r="E182" t="s">
        <v>90</v>
      </c>
      <c r="G182">
        <v>12.518000000000001</v>
      </c>
      <c r="H182">
        <v>2015</v>
      </c>
      <c r="I182">
        <v>9</v>
      </c>
      <c r="J182">
        <v>1</v>
      </c>
      <c r="K182" s="25">
        <v>8</v>
      </c>
      <c r="L182">
        <v>7</v>
      </c>
      <c r="M182" t="s">
        <v>900</v>
      </c>
      <c r="N182" t="s">
        <v>860</v>
      </c>
      <c r="O182" s="26" t="s">
        <v>799</v>
      </c>
      <c r="Q182" t="s">
        <v>356</v>
      </c>
      <c r="R182" t="str">
        <f t="shared" si="6"/>
        <v>Weekday</v>
      </c>
      <c r="S182" s="27">
        <f t="shared" si="7"/>
        <v>42248</v>
      </c>
      <c r="V182" t="str">
        <f t="shared" si="8"/>
        <v/>
      </c>
      <c r="AO182" s="27"/>
      <c r="AX182" s="27"/>
      <c r="AY182" s="27"/>
    </row>
    <row r="183" spans="1:51" x14ac:dyDescent="0.25">
      <c r="A183" t="s">
        <v>348</v>
      </c>
      <c r="C183">
        <v>20152600258</v>
      </c>
      <c r="D183" t="s">
        <v>349</v>
      </c>
      <c r="E183" t="s">
        <v>90</v>
      </c>
      <c r="G183">
        <v>12.518000000000001</v>
      </c>
      <c r="H183">
        <v>2015</v>
      </c>
      <c r="I183">
        <v>9</v>
      </c>
      <c r="J183">
        <v>17</v>
      </c>
      <c r="K183" s="25">
        <v>10</v>
      </c>
      <c r="L183">
        <v>27</v>
      </c>
      <c r="M183" t="s">
        <v>900</v>
      </c>
      <c r="N183" t="s">
        <v>860</v>
      </c>
      <c r="O183" s="26" t="s">
        <v>799</v>
      </c>
      <c r="Q183" t="s">
        <v>356</v>
      </c>
      <c r="R183" t="str">
        <f t="shared" si="6"/>
        <v>Weekday</v>
      </c>
      <c r="S183" s="27">
        <f t="shared" si="7"/>
        <v>42264</v>
      </c>
      <c r="V183" t="str">
        <f t="shared" si="8"/>
        <v/>
      </c>
      <c r="AO183" s="27"/>
      <c r="AX183" s="27"/>
      <c r="AY183" s="27"/>
    </row>
    <row r="184" spans="1:51" x14ac:dyDescent="0.25">
      <c r="A184" t="s">
        <v>348</v>
      </c>
      <c r="C184">
        <v>20153020235</v>
      </c>
      <c r="D184" t="s">
        <v>349</v>
      </c>
      <c r="E184" t="s">
        <v>90</v>
      </c>
      <c r="G184">
        <v>12.518000000000001</v>
      </c>
      <c r="H184">
        <v>2015</v>
      </c>
      <c r="I184">
        <v>10</v>
      </c>
      <c r="J184">
        <v>14</v>
      </c>
      <c r="K184" s="25">
        <v>17</v>
      </c>
      <c r="L184">
        <v>51</v>
      </c>
      <c r="M184" t="s">
        <v>900</v>
      </c>
      <c r="N184" t="s">
        <v>860</v>
      </c>
      <c r="O184" s="26" t="s">
        <v>799</v>
      </c>
      <c r="Q184" t="s">
        <v>356</v>
      </c>
      <c r="R184" t="str">
        <f t="shared" si="6"/>
        <v>Weekday</v>
      </c>
      <c r="S184" s="27">
        <f t="shared" si="7"/>
        <v>42291</v>
      </c>
      <c r="V184" t="str">
        <f t="shared" si="8"/>
        <v/>
      </c>
      <c r="AO184" s="27"/>
      <c r="AX184" s="27"/>
      <c r="AY184" s="27"/>
    </row>
    <row r="185" spans="1:51" x14ac:dyDescent="0.25">
      <c r="A185" t="s">
        <v>348</v>
      </c>
      <c r="C185">
        <v>20153100271</v>
      </c>
      <c r="D185" t="s">
        <v>349</v>
      </c>
      <c r="E185" t="s">
        <v>90</v>
      </c>
      <c r="G185">
        <v>12.518000000000001</v>
      </c>
      <c r="H185">
        <v>2015</v>
      </c>
      <c r="I185">
        <v>11</v>
      </c>
      <c r="J185">
        <v>2</v>
      </c>
      <c r="K185" s="25">
        <v>18</v>
      </c>
      <c r="L185">
        <v>23</v>
      </c>
      <c r="M185" t="s">
        <v>900</v>
      </c>
      <c r="N185" t="s">
        <v>171</v>
      </c>
      <c r="O185" s="26" t="s">
        <v>799</v>
      </c>
      <c r="Q185" t="s">
        <v>356</v>
      </c>
      <c r="R185" t="str">
        <f t="shared" si="6"/>
        <v>Weekday</v>
      </c>
      <c r="S185" s="27">
        <f t="shared" si="7"/>
        <v>42310</v>
      </c>
      <c r="V185" t="str">
        <f t="shared" si="8"/>
        <v/>
      </c>
      <c r="AO185" s="27"/>
      <c r="AX185" s="27"/>
      <c r="AY185" s="27"/>
    </row>
    <row r="186" spans="1:51" x14ac:dyDescent="0.25">
      <c r="A186" t="s">
        <v>348</v>
      </c>
      <c r="C186">
        <v>20153370250</v>
      </c>
      <c r="D186" t="s">
        <v>349</v>
      </c>
      <c r="E186" t="s">
        <v>90</v>
      </c>
      <c r="G186">
        <v>12.518000000000001</v>
      </c>
      <c r="H186">
        <v>2015</v>
      </c>
      <c r="I186">
        <v>12</v>
      </c>
      <c r="J186">
        <v>1</v>
      </c>
      <c r="K186" s="25">
        <v>10</v>
      </c>
      <c r="L186">
        <v>37</v>
      </c>
      <c r="M186" t="s">
        <v>900</v>
      </c>
      <c r="N186" t="s">
        <v>171</v>
      </c>
      <c r="O186" s="26" t="s">
        <v>799</v>
      </c>
      <c r="Q186" t="s">
        <v>356</v>
      </c>
      <c r="R186" t="str">
        <f t="shared" si="6"/>
        <v>Weekday</v>
      </c>
      <c r="S186" s="27">
        <f t="shared" si="7"/>
        <v>42339</v>
      </c>
      <c r="V186" t="str">
        <f t="shared" si="8"/>
        <v/>
      </c>
      <c r="AO186" s="27"/>
      <c r="AX186" s="27"/>
      <c r="AY186" s="27"/>
    </row>
    <row r="187" spans="1:51" x14ac:dyDescent="0.25">
      <c r="A187" t="s">
        <v>348</v>
      </c>
      <c r="C187">
        <v>20153630296</v>
      </c>
      <c r="D187" t="s">
        <v>349</v>
      </c>
      <c r="E187" t="s">
        <v>90</v>
      </c>
      <c r="G187">
        <v>12.518000000000001</v>
      </c>
      <c r="H187">
        <v>2015</v>
      </c>
      <c r="I187">
        <v>12</v>
      </c>
      <c r="J187">
        <v>29</v>
      </c>
      <c r="K187" s="25">
        <v>6</v>
      </c>
      <c r="L187">
        <v>40</v>
      </c>
      <c r="M187" t="s">
        <v>900</v>
      </c>
      <c r="N187" t="s">
        <v>860</v>
      </c>
      <c r="O187" s="26" t="s">
        <v>799</v>
      </c>
      <c r="Q187" t="s">
        <v>356</v>
      </c>
      <c r="R187" t="str">
        <f t="shared" si="6"/>
        <v>Weekday</v>
      </c>
      <c r="S187" s="27">
        <f t="shared" si="7"/>
        <v>42367</v>
      </c>
      <c r="V187" t="str">
        <f t="shared" si="8"/>
        <v/>
      </c>
      <c r="AO187" s="27"/>
      <c r="AX187" s="27"/>
      <c r="AY187" s="27"/>
    </row>
    <row r="188" spans="1:51" x14ac:dyDescent="0.25">
      <c r="A188" t="s">
        <v>348</v>
      </c>
      <c r="C188">
        <v>20143190290</v>
      </c>
      <c r="D188" t="s">
        <v>349</v>
      </c>
      <c r="E188" t="s">
        <v>90</v>
      </c>
      <c r="G188">
        <v>12.528</v>
      </c>
      <c r="H188">
        <v>2014</v>
      </c>
      <c r="I188">
        <v>11</v>
      </c>
      <c r="J188">
        <v>11</v>
      </c>
      <c r="K188" s="25">
        <v>17</v>
      </c>
      <c r="L188">
        <v>24</v>
      </c>
      <c r="M188" t="s">
        <v>900</v>
      </c>
      <c r="N188" t="s">
        <v>860</v>
      </c>
      <c r="O188" s="26" t="s">
        <v>799</v>
      </c>
      <c r="Q188" t="s">
        <v>356</v>
      </c>
      <c r="R188" t="str">
        <f t="shared" si="6"/>
        <v>Weekday</v>
      </c>
      <c r="S188" s="27">
        <f t="shared" si="7"/>
        <v>41954</v>
      </c>
      <c r="V188" t="str">
        <f t="shared" si="8"/>
        <v/>
      </c>
      <c r="AO188" s="27"/>
      <c r="AX188" s="27"/>
      <c r="AY188" s="27"/>
    </row>
    <row r="189" spans="1:51" x14ac:dyDescent="0.25">
      <c r="A189" t="s">
        <v>348</v>
      </c>
      <c r="C189">
        <v>20152110274</v>
      </c>
      <c r="D189" t="s">
        <v>349</v>
      </c>
      <c r="E189" t="s">
        <v>90</v>
      </c>
      <c r="G189">
        <v>12.528</v>
      </c>
      <c r="H189">
        <v>2015</v>
      </c>
      <c r="I189">
        <v>7</v>
      </c>
      <c r="J189">
        <v>16</v>
      </c>
      <c r="K189" s="25">
        <v>17</v>
      </c>
      <c r="L189">
        <v>34</v>
      </c>
      <c r="M189" t="s">
        <v>900</v>
      </c>
      <c r="N189" t="s">
        <v>860</v>
      </c>
      <c r="O189" s="26" t="s">
        <v>799</v>
      </c>
      <c r="Q189" t="s">
        <v>356</v>
      </c>
      <c r="R189" t="str">
        <f t="shared" si="6"/>
        <v>Weekday</v>
      </c>
      <c r="S189" s="27">
        <f t="shared" si="7"/>
        <v>42201</v>
      </c>
      <c r="V189" t="str">
        <f t="shared" si="8"/>
        <v/>
      </c>
      <c r="AO189" s="27"/>
      <c r="AX189" s="27"/>
      <c r="AY189" s="27"/>
    </row>
    <row r="190" spans="1:51" x14ac:dyDescent="0.25">
      <c r="A190" t="s">
        <v>348</v>
      </c>
      <c r="C190">
        <v>20140020068</v>
      </c>
      <c r="D190" t="s">
        <v>349</v>
      </c>
      <c r="E190" t="s">
        <v>90</v>
      </c>
      <c r="G190">
        <v>12.65</v>
      </c>
      <c r="H190">
        <v>2013</v>
      </c>
      <c r="I190">
        <v>12</v>
      </c>
      <c r="J190">
        <v>25</v>
      </c>
      <c r="K190" s="25">
        <v>12</v>
      </c>
      <c r="L190">
        <v>1</v>
      </c>
      <c r="M190" t="s">
        <v>899</v>
      </c>
      <c r="N190" t="s">
        <v>404</v>
      </c>
      <c r="O190" s="26" t="s">
        <v>799</v>
      </c>
      <c r="Q190" t="s">
        <v>356</v>
      </c>
      <c r="R190" t="str">
        <f t="shared" si="6"/>
        <v>Weekday</v>
      </c>
      <c r="S190" s="27">
        <f t="shared" si="7"/>
        <v>41633</v>
      </c>
      <c r="V190" t="str">
        <f t="shared" si="8"/>
        <v/>
      </c>
      <c r="AO190" s="27"/>
      <c r="AX190" s="27"/>
      <c r="AY190" s="27"/>
    </row>
    <row r="191" spans="1:51" x14ac:dyDescent="0.25">
      <c r="A191" t="s">
        <v>348</v>
      </c>
      <c r="C191">
        <v>20142680191</v>
      </c>
      <c r="D191" t="s">
        <v>349</v>
      </c>
      <c r="E191" t="s">
        <v>90</v>
      </c>
      <c r="G191">
        <v>12.65</v>
      </c>
      <c r="H191">
        <v>2014</v>
      </c>
      <c r="I191">
        <v>9</v>
      </c>
      <c r="J191">
        <v>24</v>
      </c>
      <c r="K191" s="25">
        <v>7</v>
      </c>
      <c r="L191">
        <v>52</v>
      </c>
      <c r="M191" t="s">
        <v>900</v>
      </c>
      <c r="N191" t="s">
        <v>860</v>
      </c>
      <c r="O191" s="26" t="s">
        <v>799</v>
      </c>
      <c r="Q191" t="s">
        <v>356</v>
      </c>
      <c r="R191" t="str">
        <f t="shared" si="6"/>
        <v>Weekday</v>
      </c>
      <c r="S191" s="27">
        <f t="shared" si="7"/>
        <v>41906</v>
      </c>
      <c r="V191" t="str">
        <f t="shared" si="8"/>
        <v/>
      </c>
      <c r="AO191" s="27"/>
      <c r="AX191" s="27"/>
      <c r="AY191" s="27"/>
    </row>
    <row r="192" spans="1:51" x14ac:dyDescent="0.25">
      <c r="A192" t="s">
        <v>348</v>
      </c>
      <c r="C192">
        <v>20153040184</v>
      </c>
      <c r="D192" t="s">
        <v>349</v>
      </c>
      <c r="E192" t="s">
        <v>90</v>
      </c>
      <c r="G192">
        <v>12.65</v>
      </c>
      <c r="H192">
        <v>2015</v>
      </c>
      <c r="I192">
        <v>10</v>
      </c>
      <c r="J192">
        <v>25</v>
      </c>
      <c r="K192" s="25">
        <v>12</v>
      </c>
      <c r="L192">
        <v>9</v>
      </c>
      <c r="M192" t="s">
        <v>899</v>
      </c>
      <c r="N192" t="s">
        <v>404</v>
      </c>
      <c r="O192" s="26" t="s">
        <v>799</v>
      </c>
      <c r="Q192" t="s">
        <v>356</v>
      </c>
      <c r="R192" t="str">
        <f t="shared" si="6"/>
        <v>Weekend</v>
      </c>
      <c r="S192" s="27">
        <f t="shared" si="7"/>
        <v>42302</v>
      </c>
      <c r="V192" t="str">
        <f t="shared" si="8"/>
        <v/>
      </c>
      <c r="AO192" s="27"/>
      <c r="AX192" s="27"/>
      <c r="AY192" s="27"/>
    </row>
    <row r="193" spans="1:51" x14ac:dyDescent="0.25">
      <c r="A193" t="s">
        <v>348</v>
      </c>
      <c r="C193">
        <v>20152360190</v>
      </c>
      <c r="D193" t="s">
        <v>349</v>
      </c>
      <c r="E193" t="s">
        <v>90</v>
      </c>
      <c r="G193">
        <v>12.664</v>
      </c>
      <c r="H193">
        <v>2015</v>
      </c>
      <c r="I193">
        <v>8</v>
      </c>
      <c r="J193">
        <v>14</v>
      </c>
      <c r="K193" s="25">
        <v>13</v>
      </c>
      <c r="L193">
        <v>25</v>
      </c>
      <c r="M193" t="s">
        <v>900</v>
      </c>
      <c r="N193" t="s">
        <v>860</v>
      </c>
      <c r="O193" s="26" t="s">
        <v>799</v>
      </c>
      <c r="Q193" t="s">
        <v>356</v>
      </c>
      <c r="R193" t="str">
        <f t="shared" si="6"/>
        <v>Weekday</v>
      </c>
      <c r="S193" s="27">
        <f t="shared" si="7"/>
        <v>42230</v>
      </c>
      <c r="V193" t="str">
        <f t="shared" si="8"/>
        <v/>
      </c>
      <c r="AO193" s="27"/>
      <c r="AX193" s="27"/>
      <c r="AY193" s="27"/>
    </row>
    <row r="194" spans="1:51" x14ac:dyDescent="0.25">
      <c r="A194" t="s">
        <v>348</v>
      </c>
      <c r="C194">
        <v>20113360240</v>
      </c>
      <c r="D194" t="s">
        <v>349</v>
      </c>
      <c r="E194" t="s">
        <v>90</v>
      </c>
      <c r="G194">
        <v>12.683999999999999</v>
      </c>
      <c r="H194">
        <v>2011</v>
      </c>
      <c r="I194">
        <v>11</v>
      </c>
      <c r="J194">
        <v>28</v>
      </c>
      <c r="K194" s="25">
        <v>23</v>
      </c>
      <c r="L194">
        <v>37</v>
      </c>
      <c r="M194" t="s">
        <v>900</v>
      </c>
      <c r="N194" t="s">
        <v>860</v>
      </c>
      <c r="O194" s="26" t="s">
        <v>799</v>
      </c>
      <c r="Q194" t="s">
        <v>356</v>
      </c>
      <c r="R194" t="str">
        <f t="shared" ref="R194:R257" si="9">IF(WEEKDAY(DATE(H194,I194,J194),2) &lt; 6, "Weekday", "Weekend")</f>
        <v>Weekday</v>
      </c>
      <c r="S194" s="27">
        <f t="shared" si="7"/>
        <v>40875</v>
      </c>
      <c r="V194" t="str">
        <f t="shared" si="8"/>
        <v/>
      </c>
      <c r="AO194" s="27"/>
      <c r="AX194" s="27"/>
      <c r="AY194" s="27"/>
    </row>
    <row r="195" spans="1:51" x14ac:dyDescent="0.25">
      <c r="A195" t="s">
        <v>348</v>
      </c>
      <c r="C195">
        <v>20130460332</v>
      </c>
      <c r="D195" t="s">
        <v>349</v>
      </c>
      <c r="E195" t="s">
        <v>90</v>
      </c>
      <c r="G195">
        <v>12.726000000000001</v>
      </c>
      <c r="H195">
        <v>2013</v>
      </c>
      <c r="I195">
        <v>2</v>
      </c>
      <c r="J195">
        <v>14</v>
      </c>
      <c r="K195" s="25">
        <v>18</v>
      </c>
      <c r="L195">
        <v>51</v>
      </c>
      <c r="M195" t="s">
        <v>900</v>
      </c>
      <c r="N195" t="s">
        <v>860</v>
      </c>
      <c r="O195" s="26" t="s">
        <v>799</v>
      </c>
      <c r="Q195" t="s">
        <v>358</v>
      </c>
      <c r="R195" t="str">
        <f t="shared" si="9"/>
        <v>Weekday</v>
      </c>
      <c r="S195" s="27">
        <f t="shared" ref="S195:S258" si="10">DATE(H195,I195,J195)</f>
        <v>41319</v>
      </c>
      <c r="V195" t="str">
        <f t="shared" ref="V195:V258" si="11">T195&amp;U195</f>
        <v/>
      </c>
      <c r="AO195" s="27"/>
      <c r="AX195" s="27"/>
      <c r="AY195" s="27"/>
    </row>
    <row r="196" spans="1:51" x14ac:dyDescent="0.25">
      <c r="A196" t="s">
        <v>348</v>
      </c>
      <c r="C196">
        <v>20112800022</v>
      </c>
      <c r="D196" t="s">
        <v>349</v>
      </c>
      <c r="E196" t="s">
        <v>90</v>
      </c>
      <c r="G196">
        <v>12.795999999999999</v>
      </c>
      <c r="H196">
        <v>2011</v>
      </c>
      <c r="I196">
        <v>9</v>
      </c>
      <c r="J196">
        <v>22</v>
      </c>
      <c r="K196" s="25">
        <v>7</v>
      </c>
      <c r="L196">
        <v>55</v>
      </c>
      <c r="M196" t="s">
        <v>900</v>
      </c>
      <c r="N196" t="s">
        <v>860</v>
      </c>
      <c r="O196" s="26" t="s">
        <v>799</v>
      </c>
      <c r="Q196" t="s">
        <v>358</v>
      </c>
      <c r="R196" t="str">
        <f t="shared" si="9"/>
        <v>Weekday</v>
      </c>
      <c r="S196" s="27">
        <f t="shared" si="10"/>
        <v>40808</v>
      </c>
      <c r="V196" t="str">
        <f t="shared" si="11"/>
        <v/>
      </c>
      <c r="AO196" s="27"/>
      <c r="AX196" s="27"/>
      <c r="AY196" s="27"/>
    </row>
    <row r="197" spans="1:51" x14ac:dyDescent="0.25">
      <c r="A197" t="s">
        <v>348</v>
      </c>
      <c r="C197">
        <v>20113380046</v>
      </c>
      <c r="D197" t="s">
        <v>349</v>
      </c>
      <c r="E197" t="s">
        <v>90</v>
      </c>
      <c r="G197">
        <v>12.824999999999999</v>
      </c>
      <c r="H197">
        <v>2011</v>
      </c>
      <c r="I197">
        <v>12</v>
      </c>
      <c r="J197">
        <v>4</v>
      </c>
      <c r="K197" s="25" t="e">
        <v>#VALUE!</v>
      </c>
      <c r="L197">
        <v>4</v>
      </c>
      <c r="M197" t="s">
        <v>899</v>
      </c>
      <c r="N197" t="s">
        <v>404</v>
      </c>
      <c r="O197" s="26" t="s">
        <v>799</v>
      </c>
      <c r="Q197" t="s">
        <v>358</v>
      </c>
      <c r="R197" t="str">
        <f t="shared" si="9"/>
        <v>Weekend</v>
      </c>
      <c r="S197" s="27">
        <f t="shared" si="10"/>
        <v>40881</v>
      </c>
      <c r="V197" t="str">
        <f t="shared" si="11"/>
        <v/>
      </c>
      <c r="AO197" s="27"/>
      <c r="AX197" s="27"/>
      <c r="AY197" s="27"/>
    </row>
    <row r="198" spans="1:51" x14ac:dyDescent="0.25">
      <c r="A198" t="s">
        <v>348</v>
      </c>
      <c r="C198">
        <v>20151100247</v>
      </c>
      <c r="D198" t="s">
        <v>349</v>
      </c>
      <c r="E198" t="s">
        <v>90</v>
      </c>
      <c r="G198">
        <v>12.864000000000001</v>
      </c>
      <c r="H198">
        <v>2015</v>
      </c>
      <c r="I198">
        <v>4</v>
      </c>
      <c r="J198">
        <v>15</v>
      </c>
      <c r="K198" s="25">
        <v>18</v>
      </c>
      <c r="L198">
        <v>10</v>
      </c>
      <c r="M198" t="s">
        <v>900</v>
      </c>
      <c r="N198" t="s">
        <v>860</v>
      </c>
      <c r="O198" s="26" t="s">
        <v>799</v>
      </c>
      <c r="Q198" t="s">
        <v>360</v>
      </c>
      <c r="R198" t="str">
        <f t="shared" si="9"/>
        <v>Weekday</v>
      </c>
      <c r="S198" s="27">
        <f t="shared" si="10"/>
        <v>42109</v>
      </c>
      <c r="V198" t="str">
        <f t="shared" si="11"/>
        <v/>
      </c>
      <c r="AO198" s="27"/>
      <c r="AX198" s="27"/>
      <c r="AY198" s="27"/>
    </row>
    <row r="199" spans="1:51" x14ac:dyDescent="0.25">
      <c r="A199" t="s">
        <v>348</v>
      </c>
      <c r="C199">
        <v>20130340244</v>
      </c>
      <c r="D199" t="s">
        <v>349</v>
      </c>
      <c r="E199" t="s">
        <v>90</v>
      </c>
      <c r="G199">
        <v>12.88</v>
      </c>
      <c r="H199">
        <v>2013</v>
      </c>
      <c r="I199">
        <v>2</v>
      </c>
      <c r="J199">
        <v>1</v>
      </c>
      <c r="K199" s="25">
        <v>22</v>
      </c>
      <c r="L199">
        <v>5</v>
      </c>
      <c r="M199" t="s">
        <v>899</v>
      </c>
      <c r="N199" t="s">
        <v>404</v>
      </c>
      <c r="O199" s="26" t="s">
        <v>799</v>
      </c>
      <c r="Q199" t="s">
        <v>360</v>
      </c>
      <c r="R199" t="str">
        <f t="shared" si="9"/>
        <v>Weekday</v>
      </c>
      <c r="S199" s="27">
        <f t="shared" si="10"/>
        <v>41306</v>
      </c>
      <c r="V199" t="str">
        <f t="shared" si="11"/>
        <v/>
      </c>
      <c r="AO199" s="27"/>
      <c r="AX199" s="27"/>
      <c r="AY199" s="27"/>
    </row>
    <row r="200" spans="1:51" x14ac:dyDescent="0.25">
      <c r="A200" t="s">
        <v>348</v>
      </c>
      <c r="C200">
        <v>20141010150</v>
      </c>
      <c r="D200" t="s">
        <v>349</v>
      </c>
      <c r="E200" t="s">
        <v>90</v>
      </c>
      <c r="G200">
        <v>12.88</v>
      </c>
      <c r="H200">
        <v>2014</v>
      </c>
      <c r="I200">
        <v>4</v>
      </c>
      <c r="J200">
        <v>3</v>
      </c>
      <c r="K200" s="25">
        <v>21</v>
      </c>
      <c r="L200">
        <v>28</v>
      </c>
      <c r="M200" t="s">
        <v>899</v>
      </c>
      <c r="N200" t="s">
        <v>404</v>
      </c>
      <c r="O200" s="26" t="s">
        <v>799</v>
      </c>
      <c r="Q200" t="s">
        <v>360</v>
      </c>
      <c r="R200" t="str">
        <f t="shared" si="9"/>
        <v>Weekday</v>
      </c>
      <c r="S200" s="27">
        <f t="shared" si="10"/>
        <v>41732</v>
      </c>
      <c r="V200" t="str">
        <f t="shared" si="11"/>
        <v/>
      </c>
      <c r="AO200" s="27"/>
      <c r="AX200" s="27"/>
      <c r="AY200" s="27"/>
    </row>
    <row r="201" spans="1:51" x14ac:dyDescent="0.25">
      <c r="A201" t="s">
        <v>348</v>
      </c>
      <c r="C201">
        <v>20152170239</v>
      </c>
      <c r="D201" t="s">
        <v>349</v>
      </c>
      <c r="E201" t="s">
        <v>90</v>
      </c>
      <c r="G201">
        <v>12.9</v>
      </c>
      <c r="H201">
        <v>2015</v>
      </c>
      <c r="I201">
        <v>8</v>
      </c>
      <c r="J201">
        <v>4</v>
      </c>
      <c r="K201" s="25">
        <v>17</v>
      </c>
      <c r="L201">
        <v>6</v>
      </c>
      <c r="M201" t="s">
        <v>900</v>
      </c>
      <c r="N201" t="s">
        <v>860</v>
      </c>
      <c r="O201" s="26" t="s">
        <v>799</v>
      </c>
      <c r="Q201" t="s">
        <v>360</v>
      </c>
      <c r="R201" t="str">
        <f t="shared" si="9"/>
        <v>Weekday</v>
      </c>
      <c r="S201" s="27">
        <f t="shared" si="10"/>
        <v>42220</v>
      </c>
      <c r="V201" t="str">
        <f t="shared" si="11"/>
        <v/>
      </c>
      <c r="AO201" s="27"/>
      <c r="AX201" s="27"/>
      <c r="AY201" s="27"/>
    </row>
    <row r="202" spans="1:51" x14ac:dyDescent="0.25">
      <c r="A202" t="s">
        <v>348</v>
      </c>
      <c r="C202">
        <v>20120520358</v>
      </c>
      <c r="D202" t="s">
        <v>349</v>
      </c>
      <c r="E202" t="s">
        <v>90</v>
      </c>
      <c r="G202">
        <v>12.91</v>
      </c>
      <c r="H202">
        <v>2012</v>
      </c>
      <c r="I202">
        <v>2</v>
      </c>
      <c r="J202">
        <v>21</v>
      </c>
      <c r="K202" s="25">
        <v>0</v>
      </c>
      <c r="L202">
        <v>46</v>
      </c>
      <c r="M202" t="s">
        <v>899</v>
      </c>
      <c r="N202" t="s">
        <v>860</v>
      </c>
      <c r="O202" s="26" t="s">
        <v>799</v>
      </c>
      <c r="Q202" t="s">
        <v>360</v>
      </c>
      <c r="R202" t="str">
        <f t="shared" si="9"/>
        <v>Weekday</v>
      </c>
      <c r="S202" s="27">
        <f t="shared" si="10"/>
        <v>40960</v>
      </c>
      <c r="V202" t="str">
        <f t="shared" si="11"/>
        <v/>
      </c>
      <c r="AO202" s="27"/>
      <c r="AX202" s="27"/>
      <c r="AY202" s="27"/>
    </row>
    <row r="203" spans="1:51" x14ac:dyDescent="0.25">
      <c r="A203" t="s">
        <v>348</v>
      </c>
      <c r="C203">
        <v>20132190240</v>
      </c>
      <c r="D203" t="s">
        <v>349</v>
      </c>
      <c r="E203" t="s">
        <v>90</v>
      </c>
      <c r="G203">
        <v>12.932</v>
      </c>
      <c r="H203">
        <v>2013</v>
      </c>
      <c r="I203">
        <v>7</v>
      </c>
      <c r="J203">
        <v>29</v>
      </c>
      <c r="K203" s="25">
        <v>7</v>
      </c>
      <c r="L203">
        <v>46</v>
      </c>
      <c r="M203" t="s">
        <v>900</v>
      </c>
      <c r="N203" t="s">
        <v>860</v>
      </c>
      <c r="O203" s="26" t="s">
        <v>799</v>
      </c>
      <c r="Q203" t="s">
        <v>360</v>
      </c>
      <c r="R203" t="str">
        <f t="shared" si="9"/>
        <v>Weekday</v>
      </c>
      <c r="S203" s="27">
        <f t="shared" si="10"/>
        <v>41484</v>
      </c>
      <c r="V203" t="str">
        <f t="shared" si="11"/>
        <v/>
      </c>
      <c r="AO203" s="27"/>
      <c r="AX203" s="27"/>
      <c r="AY203" s="27"/>
    </row>
    <row r="204" spans="1:51" x14ac:dyDescent="0.25">
      <c r="A204" t="s">
        <v>348</v>
      </c>
      <c r="C204">
        <v>20150640206</v>
      </c>
      <c r="D204" t="s">
        <v>349</v>
      </c>
      <c r="E204" t="s">
        <v>90</v>
      </c>
      <c r="G204">
        <v>12.936999999999999</v>
      </c>
      <c r="H204">
        <v>2015</v>
      </c>
      <c r="I204">
        <v>3</v>
      </c>
      <c r="J204">
        <v>5</v>
      </c>
      <c r="K204" s="25">
        <v>7</v>
      </c>
      <c r="L204">
        <v>59</v>
      </c>
      <c r="M204" t="s">
        <v>900</v>
      </c>
      <c r="N204" t="s">
        <v>860</v>
      </c>
      <c r="O204" s="26" t="s">
        <v>799</v>
      </c>
      <c r="Q204" t="s">
        <v>360</v>
      </c>
      <c r="R204" t="str">
        <f t="shared" si="9"/>
        <v>Weekday</v>
      </c>
      <c r="S204" s="27">
        <f t="shared" si="10"/>
        <v>42068</v>
      </c>
      <c r="V204" t="str">
        <f t="shared" si="11"/>
        <v/>
      </c>
      <c r="AO204" s="27"/>
      <c r="AX204" s="27"/>
      <c r="AY204" s="27"/>
    </row>
    <row r="205" spans="1:51" x14ac:dyDescent="0.25">
      <c r="A205" t="s">
        <v>348</v>
      </c>
      <c r="C205">
        <v>20110150337</v>
      </c>
      <c r="D205" t="s">
        <v>349</v>
      </c>
      <c r="E205" t="s">
        <v>90</v>
      </c>
      <c r="G205">
        <v>12.948</v>
      </c>
      <c r="H205">
        <v>2011</v>
      </c>
      <c r="I205">
        <v>1</v>
      </c>
      <c r="J205">
        <v>14</v>
      </c>
      <c r="K205" s="25">
        <v>20</v>
      </c>
      <c r="L205">
        <v>58</v>
      </c>
      <c r="M205" t="s">
        <v>900</v>
      </c>
      <c r="N205" t="s">
        <v>860</v>
      </c>
      <c r="O205" s="26" t="s">
        <v>799</v>
      </c>
      <c r="Q205" t="s">
        <v>360</v>
      </c>
      <c r="R205" t="str">
        <f t="shared" si="9"/>
        <v>Weekday</v>
      </c>
      <c r="S205" s="27">
        <f t="shared" si="10"/>
        <v>40557</v>
      </c>
      <c r="V205" t="str">
        <f t="shared" si="11"/>
        <v/>
      </c>
      <c r="AO205" s="27"/>
      <c r="AX205" s="27"/>
      <c r="AY205" s="27"/>
    </row>
    <row r="206" spans="1:51" x14ac:dyDescent="0.25">
      <c r="A206" t="s">
        <v>348</v>
      </c>
      <c r="C206">
        <v>20143610329</v>
      </c>
      <c r="D206" t="s">
        <v>349</v>
      </c>
      <c r="E206" t="s">
        <v>90</v>
      </c>
      <c r="G206">
        <v>13.018000000000001</v>
      </c>
      <c r="H206">
        <v>2014</v>
      </c>
      <c r="I206">
        <v>12</v>
      </c>
      <c r="J206">
        <v>27</v>
      </c>
      <c r="K206" s="25">
        <v>12</v>
      </c>
      <c r="L206">
        <v>29</v>
      </c>
      <c r="M206" t="s">
        <v>900</v>
      </c>
      <c r="N206" t="s">
        <v>860</v>
      </c>
      <c r="O206" s="26" t="s">
        <v>799</v>
      </c>
      <c r="Q206" t="s">
        <v>360</v>
      </c>
      <c r="R206" t="str">
        <f t="shared" si="9"/>
        <v>Weekend</v>
      </c>
      <c r="S206" s="27">
        <f t="shared" si="10"/>
        <v>42000</v>
      </c>
      <c r="V206" t="str">
        <f t="shared" si="11"/>
        <v/>
      </c>
      <c r="AO206" s="27"/>
      <c r="AX206" s="27"/>
      <c r="AY206" s="27"/>
    </row>
    <row r="207" spans="1:51" x14ac:dyDescent="0.25">
      <c r="A207" t="s">
        <v>348</v>
      </c>
      <c r="C207">
        <v>20120540384</v>
      </c>
      <c r="D207" t="s">
        <v>349</v>
      </c>
      <c r="E207" t="s">
        <v>90</v>
      </c>
      <c r="G207">
        <v>13.031000000000001</v>
      </c>
      <c r="H207">
        <v>2012</v>
      </c>
      <c r="I207">
        <v>2</v>
      </c>
      <c r="J207">
        <v>20</v>
      </c>
      <c r="K207" s="25">
        <v>2</v>
      </c>
      <c r="L207">
        <v>7</v>
      </c>
      <c r="M207" t="s">
        <v>899</v>
      </c>
      <c r="N207" t="s">
        <v>404</v>
      </c>
      <c r="O207" s="26" t="s">
        <v>799</v>
      </c>
      <c r="Q207" t="s">
        <v>360</v>
      </c>
      <c r="R207" t="str">
        <f t="shared" si="9"/>
        <v>Weekday</v>
      </c>
      <c r="S207" s="27">
        <f t="shared" si="10"/>
        <v>40959</v>
      </c>
      <c r="V207" t="str">
        <f t="shared" si="11"/>
        <v/>
      </c>
      <c r="AO207" s="27"/>
      <c r="AX207" s="27"/>
      <c r="AY207" s="27"/>
    </row>
    <row r="208" spans="1:51" x14ac:dyDescent="0.25">
      <c r="A208" t="s">
        <v>348</v>
      </c>
      <c r="C208">
        <v>20120510209</v>
      </c>
      <c r="D208" t="s">
        <v>349</v>
      </c>
      <c r="E208" t="s">
        <v>90</v>
      </c>
      <c r="G208">
        <v>13.05</v>
      </c>
      <c r="H208">
        <v>2012</v>
      </c>
      <c r="I208">
        <v>2</v>
      </c>
      <c r="J208">
        <v>9</v>
      </c>
      <c r="K208" s="25">
        <v>17</v>
      </c>
      <c r="L208">
        <v>33</v>
      </c>
      <c r="M208" t="s">
        <v>900</v>
      </c>
      <c r="N208" t="s">
        <v>404</v>
      </c>
      <c r="O208" s="26" t="s">
        <v>799</v>
      </c>
      <c r="Q208" t="s">
        <v>360</v>
      </c>
      <c r="R208" t="str">
        <f t="shared" si="9"/>
        <v>Weekday</v>
      </c>
      <c r="S208" s="27">
        <f t="shared" si="10"/>
        <v>40948</v>
      </c>
      <c r="V208" t="str">
        <f t="shared" si="11"/>
        <v/>
      </c>
      <c r="AO208" s="27"/>
      <c r="AX208" s="27"/>
      <c r="AY208" s="27"/>
    </row>
    <row r="209" spans="1:51" x14ac:dyDescent="0.25">
      <c r="A209" t="s">
        <v>348</v>
      </c>
      <c r="C209">
        <v>20152930211</v>
      </c>
      <c r="D209" t="s">
        <v>349</v>
      </c>
      <c r="E209" t="s">
        <v>90</v>
      </c>
      <c r="G209">
        <v>13.055</v>
      </c>
      <c r="H209">
        <v>2015</v>
      </c>
      <c r="I209">
        <v>10</v>
      </c>
      <c r="J209">
        <v>19</v>
      </c>
      <c r="K209" s="25">
        <v>7</v>
      </c>
      <c r="L209">
        <v>34</v>
      </c>
      <c r="M209" t="s">
        <v>900</v>
      </c>
      <c r="N209" t="s">
        <v>860</v>
      </c>
      <c r="O209" s="26" t="s">
        <v>799</v>
      </c>
      <c r="Q209" t="s">
        <v>360</v>
      </c>
      <c r="R209" t="str">
        <f t="shared" si="9"/>
        <v>Weekday</v>
      </c>
      <c r="S209" s="27">
        <f t="shared" si="10"/>
        <v>42296</v>
      </c>
      <c r="V209" t="str">
        <f t="shared" si="11"/>
        <v/>
      </c>
      <c r="AO209" s="27"/>
      <c r="AX209" s="27"/>
      <c r="AY209" s="27"/>
    </row>
    <row r="210" spans="1:51" x14ac:dyDescent="0.25">
      <c r="A210" t="s">
        <v>348</v>
      </c>
      <c r="C210">
        <v>20112310014</v>
      </c>
      <c r="D210" t="s">
        <v>349</v>
      </c>
      <c r="E210" t="s">
        <v>90</v>
      </c>
      <c r="G210">
        <v>13.093</v>
      </c>
      <c r="H210">
        <v>2011</v>
      </c>
      <c r="I210">
        <v>7</v>
      </c>
      <c r="J210">
        <v>21</v>
      </c>
      <c r="K210" s="25">
        <v>7</v>
      </c>
      <c r="L210">
        <v>55</v>
      </c>
      <c r="M210" t="s">
        <v>900</v>
      </c>
      <c r="N210" t="s">
        <v>860</v>
      </c>
      <c r="O210" s="26" t="s">
        <v>799</v>
      </c>
      <c r="Q210" t="s">
        <v>360</v>
      </c>
      <c r="R210" t="str">
        <f t="shared" si="9"/>
        <v>Weekday</v>
      </c>
      <c r="S210" s="27">
        <f t="shared" si="10"/>
        <v>40745</v>
      </c>
      <c r="V210" t="str">
        <f t="shared" si="11"/>
        <v/>
      </c>
      <c r="AO210" s="27"/>
      <c r="AX210" s="27"/>
      <c r="AY210" s="27"/>
    </row>
    <row r="211" spans="1:51" x14ac:dyDescent="0.25">
      <c r="A211" t="s">
        <v>348</v>
      </c>
      <c r="C211">
        <v>20130310232</v>
      </c>
      <c r="D211" t="s">
        <v>349</v>
      </c>
      <c r="E211" t="s">
        <v>90</v>
      </c>
      <c r="G211">
        <v>13.093</v>
      </c>
      <c r="H211">
        <v>2013</v>
      </c>
      <c r="I211">
        <v>1</v>
      </c>
      <c r="J211">
        <v>31</v>
      </c>
      <c r="K211" s="25">
        <v>7</v>
      </c>
      <c r="L211">
        <v>45</v>
      </c>
      <c r="M211" t="s">
        <v>900</v>
      </c>
      <c r="N211" t="s">
        <v>860</v>
      </c>
      <c r="O211" s="26" t="s">
        <v>799</v>
      </c>
      <c r="Q211" t="s">
        <v>360</v>
      </c>
      <c r="R211" t="str">
        <f t="shared" si="9"/>
        <v>Weekday</v>
      </c>
      <c r="S211" s="27">
        <f t="shared" si="10"/>
        <v>41305</v>
      </c>
      <c r="V211" t="str">
        <f t="shared" si="11"/>
        <v/>
      </c>
      <c r="AO211" s="27"/>
      <c r="AX211" s="27"/>
      <c r="AY211" s="27"/>
    </row>
    <row r="212" spans="1:51" x14ac:dyDescent="0.25">
      <c r="A212" t="s">
        <v>348</v>
      </c>
      <c r="C212">
        <v>20150340286</v>
      </c>
      <c r="D212" t="s">
        <v>349</v>
      </c>
      <c r="E212" t="s">
        <v>90</v>
      </c>
      <c r="G212">
        <v>13.125</v>
      </c>
      <c r="H212">
        <v>2015</v>
      </c>
      <c r="I212">
        <v>2</v>
      </c>
      <c r="J212">
        <v>3</v>
      </c>
      <c r="K212" s="25">
        <v>21</v>
      </c>
      <c r="L212">
        <v>20</v>
      </c>
      <c r="M212" t="s">
        <v>900</v>
      </c>
      <c r="N212" t="s">
        <v>404</v>
      </c>
      <c r="O212" s="26" t="s">
        <v>799</v>
      </c>
      <c r="Q212" t="s">
        <v>360</v>
      </c>
      <c r="R212" t="str">
        <f t="shared" si="9"/>
        <v>Weekday</v>
      </c>
      <c r="S212" s="27">
        <f t="shared" si="10"/>
        <v>42038</v>
      </c>
      <c r="V212" t="str">
        <f t="shared" si="11"/>
        <v/>
      </c>
      <c r="AO212" s="27"/>
      <c r="AX212" s="27"/>
      <c r="AY212" s="27"/>
    </row>
    <row r="213" spans="1:51" x14ac:dyDescent="0.25">
      <c r="A213" t="s">
        <v>348</v>
      </c>
      <c r="C213">
        <v>20142600214</v>
      </c>
      <c r="D213" t="s">
        <v>349</v>
      </c>
      <c r="E213" t="s">
        <v>90</v>
      </c>
      <c r="G213">
        <v>13.131</v>
      </c>
      <c r="H213">
        <v>2014</v>
      </c>
      <c r="I213">
        <v>9</v>
      </c>
      <c r="J213">
        <v>15</v>
      </c>
      <c r="K213" s="25">
        <v>17</v>
      </c>
      <c r="L213">
        <v>8</v>
      </c>
      <c r="M213" t="s">
        <v>900</v>
      </c>
      <c r="N213" t="s">
        <v>860</v>
      </c>
      <c r="O213" s="26" t="s">
        <v>799</v>
      </c>
      <c r="Q213" t="s">
        <v>360</v>
      </c>
      <c r="R213" t="str">
        <f t="shared" si="9"/>
        <v>Weekday</v>
      </c>
      <c r="S213" s="27">
        <f t="shared" si="10"/>
        <v>41897</v>
      </c>
      <c r="V213" t="str">
        <f t="shared" si="11"/>
        <v/>
      </c>
      <c r="AO213" s="27"/>
      <c r="AX213" s="27"/>
      <c r="AY213" s="27"/>
    </row>
    <row r="214" spans="1:51" x14ac:dyDescent="0.25">
      <c r="A214" t="s">
        <v>348</v>
      </c>
      <c r="C214">
        <v>20111720119</v>
      </c>
      <c r="D214" t="s">
        <v>349</v>
      </c>
      <c r="E214" t="s">
        <v>90</v>
      </c>
      <c r="G214">
        <v>13.132</v>
      </c>
      <c r="H214">
        <v>2011</v>
      </c>
      <c r="I214">
        <v>6</v>
      </c>
      <c r="J214">
        <v>15</v>
      </c>
      <c r="K214" s="25">
        <v>18</v>
      </c>
      <c r="L214">
        <v>18</v>
      </c>
      <c r="M214" t="s">
        <v>900</v>
      </c>
      <c r="N214" t="s">
        <v>404</v>
      </c>
      <c r="O214" s="26" t="s">
        <v>799</v>
      </c>
      <c r="Q214" t="s">
        <v>360</v>
      </c>
      <c r="R214" t="str">
        <f t="shared" si="9"/>
        <v>Weekday</v>
      </c>
      <c r="S214" s="27">
        <f t="shared" si="10"/>
        <v>40709</v>
      </c>
      <c r="V214" t="str">
        <f t="shared" si="11"/>
        <v/>
      </c>
      <c r="AO214" s="27"/>
      <c r="AX214" s="27"/>
      <c r="AY214" s="27"/>
    </row>
    <row r="215" spans="1:51" x14ac:dyDescent="0.25">
      <c r="A215" t="s">
        <v>348</v>
      </c>
      <c r="C215">
        <v>20111150208</v>
      </c>
      <c r="D215" t="s">
        <v>349</v>
      </c>
      <c r="E215" t="s">
        <v>90</v>
      </c>
      <c r="G215">
        <v>13.132999999999999</v>
      </c>
      <c r="H215">
        <v>2011</v>
      </c>
      <c r="I215">
        <v>4</v>
      </c>
      <c r="J215">
        <v>14</v>
      </c>
      <c r="K215" s="25">
        <v>14</v>
      </c>
      <c r="L215">
        <v>7</v>
      </c>
      <c r="M215" t="s">
        <v>900</v>
      </c>
      <c r="N215" t="s">
        <v>860</v>
      </c>
      <c r="O215" s="26" t="s">
        <v>799</v>
      </c>
      <c r="Q215" t="s">
        <v>360</v>
      </c>
      <c r="R215" t="str">
        <f t="shared" si="9"/>
        <v>Weekday</v>
      </c>
      <c r="S215" s="27">
        <f t="shared" si="10"/>
        <v>40647</v>
      </c>
      <c r="V215" t="str">
        <f t="shared" si="11"/>
        <v/>
      </c>
      <c r="AO215" s="27"/>
      <c r="AX215" s="27"/>
      <c r="AY215" s="27"/>
    </row>
    <row r="216" spans="1:51" x14ac:dyDescent="0.25">
      <c r="A216" t="s">
        <v>348</v>
      </c>
      <c r="C216">
        <v>20112920041</v>
      </c>
      <c r="D216" t="s">
        <v>349</v>
      </c>
      <c r="E216" t="s">
        <v>90</v>
      </c>
      <c r="G216">
        <v>13.132999999999999</v>
      </c>
      <c r="H216">
        <v>2011</v>
      </c>
      <c r="I216">
        <v>10</v>
      </c>
      <c r="J216">
        <v>11</v>
      </c>
      <c r="K216" s="25">
        <v>7</v>
      </c>
      <c r="L216">
        <v>10</v>
      </c>
      <c r="M216" t="s">
        <v>900</v>
      </c>
      <c r="N216" t="s">
        <v>860</v>
      </c>
      <c r="O216" s="26" t="s">
        <v>799</v>
      </c>
      <c r="Q216" t="s">
        <v>360</v>
      </c>
      <c r="R216" t="str">
        <f t="shared" si="9"/>
        <v>Weekday</v>
      </c>
      <c r="S216" s="27">
        <f t="shared" si="10"/>
        <v>40827</v>
      </c>
      <c r="V216" t="str">
        <f t="shared" si="11"/>
        <v/>
      </c>
      <c r="AO216" s="27"/>
      <c r="AX216" s="27"/>
      <c r="AY216" s="27"/>
    </row>
    <row r="217" spans="1:51" x14ac:dyDescent="0.25">
      <c r="A217" t="s">
        <v>348</v>
      </c>
      <c r="C217">
        <v>20120740198</v>
      </c>
      <c r="D217" t="s">
        <v>349</v>
      </c>
      <c r="E217" t="s">
        <v>90</v>
      </c>
      <c r="G217">
        <v>13.132999999999999</v>
      </c>
      <c r="H217">
        <v>2012</v>
      </c>
      <c r="I217">
        <v>3</v>
      </c>
      <c r="J217">
        <v>8</v>
      </c>
      <c r="K217" s="25">
        <v>7</v>
      </c>
      <c r="L217">
        <v>52</v>
      </c>
      <c r="M217" t="s">
        <v>900</v>
      </c>
      <c r="N217" t="s">
        <v>860</v>
      </c>
      <c r="O217" s="26" t="s">
        <v>799</v>
      </c>
      <c r="Q217" t="s">
        <v>360</v>
      </c>
      <c r="R217" t="str">
        <f t="shared" si="9"/>
        <v>Weekday</v>
      </c>
      <c r="S217" s="27">
        <f t="shared" si="10"/>
        <v>40976</v>
      </c>
      <c r="V217" t="str">
        <f t="shared" si="11"/>
        <v/>
      </c>
      <c r="AO217" s="27"/>
      <c r="AX217" s="27"/>
      <c r="AY217" s="27"/>
    </row>
    <row r="218" spans="1:51" x14ac:dyDescent="0.25">
      <c r="A218" t="s">
        <v>348</v>
      </c>
      <c r="C218">
        <v>20122430222</v>
      </c>
      <c r="D218" t="s">
        <v>349</v>
      </c>
      <c r="E218" t="s">
        <v>90</v>
      </c>
      <c r="G218">
        <v>13.132999999999999</v>
      </c>
      <c r="H218">
        <v>2012</v>
      </c>
      <c r="I218">
        <v>8</v>
      </c>
      <c r="J218">
        <v>24</v>
      </c>
      <c r="K218" s="25">
        <v>8</v>
      </c>
      <c r="L218">
        <v>31</v>
      </c>
      <c r="M218" t="s">
        <v>900</v>
      </c>
      <c r="N218" t="s">
        <v>171</v>
      </c>
      <c r="O218" s="26" t="s">
        <v>799</v>
      </c>
      <c r="Q218" t="s">
        <v>360</v>
      </c>
      <c r="R218" t="str">
        <f t="shared" si="9"/>
        <v>Weekday</v>
      </c>
      <c r="S218" s="27">
        <f t="shared" si="10"/>
        <v>41145</v>
      </c>
      <c r="V218" t="str">
        <f t="shared" si="11"/>
        <v/>
      </c>
      <c r="AO218" s="27"/>
      <c r="AX218" s="27"/>
      <c r="AY218" s="27"/>
    </row>
    <row r="219" spans="1:51" x14ac:dyDescent="0.25">
      <c r="A219" t="s">
        <v>348</v>
      </c>
      <c r="C219">
        <v>20122670135</v>
      </c>
      <c r="D219" t="s">
        <v>349</v>
      </c>
      <c r="E219" t="s">
        <v>90</v>
      </c>
      <c r="G219">
        <v>13.132999999999999</v>
      </c>
      <c r="H219">
        <v>2012</v>
      </c>
      <c r="I219">
        <v>9</v>
      </c>
      <c r="J219">
        <v>10</v>
      </c>
      <c r="K219" s="25">
        <v>8</v>
      </c>
      <c r="L219">
        <v>14</v>
      </c>
      <c r="M219" t="s">
        <v>900</v>
      </c>
      <c r="N219" t="s">
        <v>860</v>
      </c>
      <c r="O219" s="26" t="s">
        <v>799</v>
      </c>
      <c r="Q219" t="s">
        <v>360</v>
      </c>
      <c r="R219" t="str">
        <f t="shared" si="9"/>
        <v>Weekday</v>
      </c>
      <c r="S219" s="27">
        <f t="shared" si="10"/>
        <v>41162</v>
      </c>
      <c r="V219" t="str">
        <f t="shared" si="11"/>
        <v/>
      </c>
      <c r="AO219" s="27"/>
      <c r="AX219" s="27"/>
      <c r="AY219" s="27"/>
    </row>
    <row r="220" spans="1:51" x14ac:dyDescent="0.25">
      <c r="A220" t="s">
        <v>348</v>
      </c>
      <c r="C220">
        <v>20123170259</v>
      </c>
      <c r="D220" t="s">
        <v>349</v>
      </c>
      <c r="E220" t="s">
        <v>90</v>
      </c>
      <c r="G220">
        <v>13.132999999999999</v>
      </c>
      <c r="H220">
        <v>2012</v>
      </c>
      <c r="I220">
        <v>10</v>
      </c>
      <c r="J220">
        <v>26</v>
      </c>
      <c r="K220" s="25">
        <v>8</v>
      </c>
      <c r="L220">
        <v>36</v>
      </c>
      <c r="M220" t="s">
        <v>900</v>
      </c>
      <c r="N220" t="s">
        <v>860</v>
      </c>
      <c r="O220" s="26" t="s">
        <v>799</v>
      </c>
      <c r="Q220" t="s">
        <v>360</v>
      </c>
      <c r="R220" t="str">
        <f t="shared" si="9"/>
        <v>Weekday</v>
      </c>
      <c r="S220" s="27">
        <f t="shared" si="10"/>
        <v>41208</v>
      </c>
      <c r="V220" t="str">
        <f t="shared" si="11"/>
        <v/>
      </c>
      <c r="AO220" s="27"/>
      <c r="AX220" s="27"/>
      <c r="AY220" s="27"/>
    </row>
    <row r="221" spans="1:51" x14ac:dyDescent="0.25">
      <c r="A221" t="s">
        <v>348</v>
      </c>
      <c r="C221">
        <v>20123480337</v>
      </c>
      <c r="D221" t="s">
        <v>349</v>
      </c>
      <c r="E221" t="s">
        <v>90</v>
      </c>
      <c r="G221">
        <v>13.132999999999999</v>
      </c>
      <c r="H221">
        <v>2012</v>
      </c>
      <c r="I221">
        <v>12</v>
      </c>
      <c r="J221">
        <v>13</v>
      </c>
      <c r="K221" s="25">
        <v>9</v>
      </c>
      <c r="L221">
        <v>7</v>
      </c>
      <c r="M221" t="s">
        <v>900</v>
      </c>
      <c r="N221" t="s">
        <v>860</v>
      </c>
      <c r="O221" s="26" t="s">
        <v>799</v>
      </c>
      <c r="Q221" t="s">
        <v>360</v>
      </c>
      <c r="R221" t="str">
        <f t="shared" si="9"/>
        <v>Weekday</v>
      </c>
      <c r="S221" s="27">
        <f t="shared" si="10"/>
        <v>41256</v>
      </c>
      <c r="V221" t="str">
        <f t="shared" si="11"/>
        <v/>
      </c>
      <c r="AO221" s="27"/>
      <c r="AX221" s="27"/>
      <c r="AY221" s="27"/>
    </row>
    <row r="222" spans="1:51" x14ac:dyDescent="0.25">
      <c r="A222" t="s">
        <v>348</v>
      </c>
      <c r="C222">
        <v>20131150240</v>
      </c>
      <c r="D222" t="s">
        <v>349</v>
      </c>
      <c r="E222" t="s">
        <v>90</v>
      </c>
      <c r="G222">
        <v>13.132999999999999</v>
      </c>
      <c r="H222">
        <v>2013</v>
      </c>
      <c r="I222">
        <v>4</v>
      </c>
      <c r="J222">
        <v>25</v>
      </c>
      <c r="K222" s="25">
        <v>16</v>
      </c>
      <c r="L222">
        <v>49</v>
      </c>
      <c r="M222" t="s">
        <v>900</v>
      </c>
      <c r="N222" t="s">
        <v>860</v>
      </c>
      <c r="O222" s="26" t="s">
        <v>799</v>
      </c>
      <c r="Q222" t="s">
        <v>360</v>
      </c>
      <c r="R222" t="str">
        <f t="shared" si="9"/>
        <v>Weekday</v>
      </c>
      <c r="S222" s="27">
        <f t="shared" si="10"/>
        <v>41389</v>
      </c>
      <c r="V222" t="str">
        <f t="shared" si="11"/>
        <v/>
      </c>
      <c r="AO222" s="27"/>
      <c r="AX222" s="27"/>
      <c r="AY222" s="27"/>
    </row>
    <row r="223" spans="1:51" x14ac:dyDescent="0.25">
      <c r="A223" t="s">
        <v>348</v>
      </c>
      <c r="C223">
        <v>20132400242</v>
      </c>
      <c r="D223" t="s">
        <v>349</v>
      </c>
      <c r="E223" t="s">
        <v>90</v>
      </c>
      <c r="G223">
        <v>13.132999999999999</v>
      </c>
      <c r="H223">
        <v>2013</v>
      </c>
      <c r="I223">
        <v>8</v>
      </c>
      <c r="J223">
        <v>27</v>
      </c>
      <c r="K223" s="25">
        <v>8</v>
      </c>
      <c r="L223">
        <v>15</v>
      </c>
      <c r="M223" t="s">
        <v>900</v>
      </c>
      <c r="N223" t="s">
        <v>860</v>
      </c>
      <c r="O223" s="26" t="s">
        <v>799</v>
      </c>
      <c r="Q223" t="s">
        <v>360</v>
      </c>
      <c r="R223" t="str">
        <f t="shared" si="9"/>
        <v>Weekday</v>
      </c>
      <c r="S223" s="27">
        <f t="shared" si="10"/>
        <v>41513</v>
      </c>
      <c r="V223" t="str">
        <f t="shared" si="11"/>
        <v/>
      </c>
      <c r="AO223" s="27"/>
      <c r="AX223" s="27"/>
      <c r="AY223" s="27"/>
    </row>
    <row r="224" spans="1:51" x14ac:dyDescent="0.25">
      <c r="A224" t="s">
        <v>348</v>
      </c>
      <c r="C224">
        <v>20132810291</v>
      </c>
      <c r="D224" t="s">
        <v>349</v>
      </c>
      <c r="E224" t="s">
        <v>90</v>
      </c>
      <c r="G224">
        <v>13.132999999999999</v>
      </c>
      <c r="H224">
        <v>2013</v>
      </c>
      <c r="I224">
        <v>9</v>
      </c>
      <c r="J224">
        <v>29</v>
      </c>
      <c r="K224" s="25">
        <v>20</v>
      </c>
      <c r="L224">
        <v>57</v>
      </c>
      <c r="M224" t="s">
        <v>900</v>
      </c>
      <c r="N224" t="s">
        <v>170</v>
      </c>
      <c r="O224" s="26" t="s">
        <v>799</v>
      </c>
      <c r="Q224" t="s">
        <v>360</v>
      </c>
      <c r="R224" t="str">
        <f t="shared" si="9"/>
        <v>Weekend</v>
      </c>
      <c r="S224" s="27">
        <f t="shared" si="10"/>
        <v>41546</v>
      </c>
      <c r="V224" t="str">
        <f t="shared" si="11"/>
        <v/>
      </c>
      <c r="AO224" s="27"/>
      <c r="AX224" s="27"/>
      <c r="AY224" s="27"/>
    </row>
    <row r="225" spans="1:51" x14ac:dyDescent="0.25">
      <c r="A225" t="s">
        <v>348</v>
      </c>
      <c r="C225">
        <v>20140010311</v>
      </c>
      <c r="D225" t="s">
        <v>349</v>
      </c>
      <c r="E225" t="s">
        <v>90</v>
      </c>
      <c r="G225">
        <v>13.132999999999999</v>
      </c>
      <c r="H225">
        <v>2013</v>
      </c>
      <c r="I225">
        <v>12</v>
      </c>
      <c r="J225">
        <v>30</v>
      </c>
      <c r="K225" s="25">
        <v>14</v>
      </c>
      <c r="L225">
        <v>58</v>
      </c>
      <c r="M225" t="s">
        <v>900</v>
      </c>
      <c r="N225" t="s">
        <v>404</v>
      </c>
      <c r="O225" s="26" t="s">
        <v>799</v>
      </c>
      <c r="Q225" t="s">
        <v>360</v>
      </c>
      <c r="R225" t="str">
        <f t="shared" si="9"/>
        <v>Weekday</v>
      </c>
      <c r="S225" s="27">
        <f t="shared" si="10"/>
        <v>41638</v>
      </c>
      <c r="V225" t="str">
        <f t="shared" si="11"/>
        <v/>
      </c>
      <c r="AO225" s="27"/>
      <c r="AX225" s="27"/>
      <c r="AY225" s="27"/>
    </row>
    <row r="226" spans="1:51" x14ac:dyDescent="0.25">
      <c r="A226" t="s">
        <v>348</v>
      </c>
      <c r="C226">
        <v>20140190200</v>
      </c>
      <c r="D226" t="s">
        <v>349</v>
      </c>
      <c r="E226" t="s">
        <v>90</v>
      </c>
      <c r="G226">
        <v>13.132999999999999</v>
      </c>
      <c r="H226">
        <v>2014</v>
      </c>
      <c r="I226">
        <v>1</v>
      </c>
      <c r="J226">
        <v>17</v>
      </c>
      <c r="K226" s="25">
        <v>18</v>
      </c>
      <c r="L226">
        <v>50</v>
      </c>
      <c r="M226" t="s">
        <v>900</v>
      </c>
      <c r="N226" t="s">
        <v>171</v>
      </c>
      <c r="O226" s="26" t="s">
        <v>799</v>
      </c>
      <c r="Q226" t="s">
        <v>360</v>
      </c>
      <c r="R226" t="str">
        <f t="shared" si="9"/>
        <v>Weekday</v>
      </c>
      <c r="S226" s="27">
        <f t="shared" si="10"/>
        <v>41656</v>
      </c>
      <c r="V226" t="str">
        <f t="shared" si="11"/>
        <v/>
      </c>
      <c r="AO226" s="27"/>
      <c r="AX226" s="27"/>
      <c r="AY226" s="27"/>
    </row>
    <row r="227" spans="1:51" x14ac:dyDescent="0.25">
      <c r="A227" t="s">
        <v>348</v>
      </c>
      <c r="C227">
        <v>20140260244</v>
      </c>
      <c r="D227" t="s">
        <v>349</v>
      </c>
      <c r="E227" t="s">
        <v>90</v>
      </c>
      <c r="G227">
        <v>13.132999999999999</v>
      </c>
      <c r="H227">
        <v>2014</v>
      </c>
      <c r="I227">
        <v>1</v>
      </c>
      <c r="J227">
        <v>25</v>
      </c>
      <c r="K227" s="25">
        <v>12</v>
      </c>
      <c r="L227">
        <v>51</v>
      </c>
      <c r="M227" t="s">
        <v>900</v>
      </c>
      <c r="N227" t="s">
        <v>404</v>
      </c>
      <c r="O227" s="26" t="s">
        <v>799</v>
      </c>
      <c r="Q227" t="s">
        <v>360</v>
      </c>
      <c r="R227" t="str">
        <f t="shared" si="9"/>
        <v>Weekend</v>
      </c>
      <c r="S227" s="27">
        <f t="shared" si="10"/>
        <v>41664</v>
      </c>
      <c r="V227" t="str">
        <f t="shared" si="11"/>
        <v/>
      </c>
      <c r="AO227" s="27"/>
      <c r="AX227" s="27"/>
      <c r="AY227" s="27"/>
    </row>
    <row r="228" spans="1:51" x14ac:dyDescent="0.25">
      <c r="A228" t="s">
        <v>348</v>
      </c>
      <c r="C228">
        <v>20140560689</v>
      </c>
      <c r="D228" t="s">
        <v>349</v>
      </c>
      <c r="E228" t="s">
        <v>90</v>
      </c>
      <c r="G228">
        <v>13.132999999999999</v>
      </c>
      <c r="H228">
        <v>2014</v>
      </c>
      <c r="I228">
        <v>2</v>
      </c>
      <c r="J228">
        <v>22</v>
      </c>
      <c r="K228" s="25">
        <v>19</v>
      </c>
      <c r="L228">
        <v>27</v>
      </c>
      <c r="M228" t="s">
        <v>900</v>
      </c>
      <c r="N228" t="s">
        <v>860</v>
      </c>
      <c r="O228" s="26" t="s">
        <v>799</v>
      </c>
      <c r="Q228" t="s">
        <v>360</v>
      </c>
      <c r="R228" t="str">
        <f t="shared" si="9"/>
        <v>Weekend</v>
      </c>
      <c r="S228" s="27">
        <f t="shared" si="10"/>
        <v>41692</v>
      </c>
      <c r="V228" t="str">
        <f t="shared" si="11"/>
        <v/>
      </c>
      <c r="AO228" s="27"/>
      <c r="AX228" s="27"/>
      <c r="AY228" s="27"/>
    </row>
    <row r="229" spans="1:51" x14ac:dyDescent="0.25">
      <c r="A229" t="s">
        <v>348</v>
      </c>
      <c r="C229">
        <v>20110350052</v>
      </c>
      <c r="D229" t="s">
        <v>349</v>
      </c>
      <c r="E229" t="s">
        <v>90</v>
      </c>
      <c r="G229">
        <v>13.15</v>
      </c>
      <c r="H229">
        <v>2011</v>
      </c>
      <c r="I229">
        <v>1</v>
      </c>
      <c r="J229">
        <v>24</v>
      </c>
      <c r="K229" s="25">
        <v>14</v>
      </c>
      <c r="L229">
        <v>0</v>
      </c>
      <c r="M229" t="s">
        <v>900</v>
      </c>
      <c r="N229" t="s">
        <v>171</v>
      </c>
      <c r="O229" s="26" t="s">
        <v>799</v>
      </c>
      <c r="Q229" t="s">
        <v>360</v>
      </c>
      <c r="R229" t="str">
        <f t="shared" si="9"/>
        <v>Weekday</v>
      </c>
      <c r="S229" s="27">
        <f t="shared" si="10"/>
        <v>40567</v>
      </c>
      <c r="V229" t="str">
        <f t="shared" si="11"/>
        <v/>
      </c>
      <c r="AO229" s="27"/>
      <c r="AX229" s="27"/>
      <c r="AY229" s="27"/>
    </row>
    <row r="230" spans="1:51" x14ac:dyDescent="0.25">
      <c r="A230" t="s">
        <v>348</v>
      </c>
      <c r="C230">
        <v>20110280055</v>
      </c>
      <c r="D230" t="s">
        <v>349</v>
      </c>
      <c r="E230" t="s">
        <v>90</v>
      </c>
      <c r="G230">
        <v>13.15</v>
      </c>
      <c r="H230">
        <v>2011</v>
      </c>
      <c r="I230">
        <v>1</v>
      </c>
      <c r="J230">
        <v>21</v>
      </c>
      <c r="K230" s="25">
        <v>8</v>
      </c>
      <c r="L230">
        <v>20</v>
      </c>
      <c r="M230" t="s">
        <v>900</v>
      </c>
      <c r="N230" t="s">
        <v>860</v>
      </c>
      <c r="O230" s="26" t="s">
        <v>799</v>
      </c>
      <c r="Q230" t="s">
        <v>360</v>
      </c>
      <c r="R230" t="str">
        <f t="shared" si="9"/>
        <v>Weekday</v>
      </c>
      <c r="S230" s="27">
        <f t="shared" si="10"/>
        <v>40564</v>
      </c>
      <c r="V230" t="str">
        <f t="shared" si="11"/>
        <v/>
      </c>
      <c r="AO230" s="27"/>
      <c r="AX230" s="27"/>
      <c r="AY230" s="27"/>
    </row>
    <row r="231" spans="1:51" x14ac:dyDescent="0.25">
      <c r="A231" t="s">
        <v>348</v>
      </c>
      <c r="C231">
        <v>20113520145</v>
      </c>
      <c r="D231" t="s">
        <v>349</v>
      </c>
      <c r="E231" t="s">
        <v>90</v>
      </c>
      <c r="G231">
        <v>13.15</v>
      </c>
      <c r="H231">
        <v>2011</v>
      </c>
      <c r="I231">
        <v>12</v>
      </c>
      <c r="J231">
        <v>16</v>
      </c>
      <c r="K231" s="25">
        <v>5</v>
      </c>
      <c r="L231">
        <v>51</v>
      </c>
      <c r="M231" t="s">
        <v>900</v>
      </c>
      <c r="N231" t="s">
        <v>404</v>
      </c>
      <c r="O231" s="26" t="s">
        <v>799</v>
      </c>
      <c r="Q231" t="s">
        <v>360</v>
      </c>
      <c r="R231" t="str">
        <f t="shared" si="9"/>
        <v>Weekday</v>
      </c>
      <c r="S231" s="27">
        <f t="shared" si="10"/>
        <v>40893</v>
      </c>
      <c r="V231" t="str">
        <f t="shared" si="11"/>
        <v/>
      </c>
      <c r="AO231" s="27"/>
      <c r="AX231" s="27"/>
      <c r="AY231" s="27"/>
    </row>
    <row r="232" spans="1:51" x14ac:dyDescent="0.25">
      <c r="A232" t="s">
        <v>348</v>
      </c>
      <c r="C232">
        <v>20110580259</v>
      </c>
      <c r="D232" t="s">
        <v>349</v>
      </c>
      <c r="E232" t="s">
        <v>90</v>
      </c>
      <c r="G232">
        <v>13.15</v>
      </c>
      <c r="H232">
        <v>2011</v>
      </c>
      <c r="I232">
        <v>2</v>
      </c>
      <c r="J232">
        <v>24</v>
      </c>
      <c r="K232" s="25">
        <v>8</v>
      </c>
      <c r="L232">
        <v>11</v>
      </c>
      <c r="M232" t="s">
        <v>900</v>
      </c>
      <c r="N232" t="s">
        <v>860</v>
      </c>
      <c r="O232" s="26" t="s">
        <v>799</v>
      </c>
      <c r="Q232" t="s">
        <v>360</v>
      </c>
      <c r="R232" t="str">
        <f t="shared" si="9"/>
        <v>Weekday</v>
      </c>
      <c r="S232" s="27">
        <f t="shared" si="10"/>
        <v>40598</v>
      </c>
      <c r="V232" t="str">
        <f t="shared" si="11"/>
        <v/>
      </c>
      <c r="AO232" s="27"/>
      <c r="AX232" s="27"/>
      <c r="AY232" s="27"/>
    </row>
    <row r="233" spans="1:51" x14ac:dyDescent="0.25">
      <c r="A233" t="s">
        <v>348</v>
      </c>
      <c r="C233">
        <v>20113170006</v>
      </c>
      <c r="D233" t="s">
        <v>349</v>
      </c>
      <c r="E233" t="s">
        <v>90</v>
      </c>
      <c r="G233">
        <v>13.15</v>
      </c>
      <c r="H233">
        <v>2011</v>
      </c>
      <c r="I233">
        <v>11</v>
      </c>
      <c r="J233">
        <v>9</v>
      </c>
      <c r="K233" s="25">
        <v>7</v>
      </c>
      <c r="L233">
        <v>54</v>
      </c>
      <c r="M233" t="s">
        <v>900</v>
      </c>
      <c r="N233" t="s">
        <v>860</v>
      </c>
      <c r="O233" s="26" t="s">
        <v>799</v>
      </c>
      <c r="Q233" t="s">
        <v>360</v>
      </c>
      <c r="R233" t="str">
        <f t="shared" si="9"/>
        <v>Weekday</v>
      </c>
      <c r="S233" s="27">
        <f t="shared" si="10"/>
        <v>40856</v>
      </c>
      <c r="V233" t="str">
        <f t="shared" si="11"/>
        <v/>
      </c>
      <c r="AO233" s="27"/>
      <c r="AX233" s="27"/>
      <c r="AY233" s="27"/>
    </row>
    <row r="234" spans="1:51" x14ac:dyDescent="0.25">
      <c r="A234" t="s">
        <v>348</v>
      </c>
      <c r="C234">
        <v>20113060029</v>
      </c>
      <c r="D234" t="s">
        <v>349</v>
      </c>
      <c r="E234" t="s">
        <v>90</v>
      </c>
      <c r="G234">
        <v>13.15</v>
      </c>
      <c r="H234">
        <v>2011</v>
      </c>
      <c r="I234">
        <v>11</v>
      </c>
      <c r="J234">
        <v>1</v>
      </c>
      <c r="K234" s="25">
        <v>8</v>
      </c>
      <c r="L234">
        <v>25</v>
      </c>
      <c r="M234" t="s">
        <v>900</v>
      </c>
      <c r="N234" t="s">
        <v>404</v>
      </c>
      <c r="O234" s="26" t="s">
        <v>799</v>
      </c>
      <c r="Q234" t="s">
        <v>360</v>
      </c>
      <c r="R234" t="str">
        <f t="shared" si="9"/>
        <v>Weekday</v>
      </c>
      <c r="S234" s="27">
        <f t="shared" si="10"/>
        <v>40848</v>
      </c>
      <c r="V234" t="str">
        <f t="shared" si="11"/>
        <v/>
      </c>
      <c r="AO234" s="27"/>
      <c r="AX234" s="27"/>
      <c r="AY234" s="27"/>
    </row>
    <row r="235" spans="1:51" x14ac:dyDescent="0.25">
      <c r="A235" t="s">
        <v>348</v>
      </c>
      <c r="C235">
        <v>20112160034</v>
      </c>
      <c r="D235" t="s">
        <v>349</v>
      </c>
      <c r="E235" t="s">
        <v>90</v>
      </c>
      <c r="G235">
        <v>13.15</v>
      </c>
      <c r="H235">
        <v>2011</v>
      </c>
      <c r="I235">
        <v>8</v>
      </c>
      <c r="J235">
        <v>3</v>
      </c>
      <c r="K235" s="25">
        <v>8</v>
      </c>
      <c r="L235">
        <v>30</v>
      </c>
      <c r="M235" t="s">
        <v>900</v>
      </c>
      <c r="N235" t="s">
        <v>860</v>
      </c>
      <c r="O235" s="26" t="s">
        <v>799</v>
      </c>
      <c r="Q235" t="s">
        <v>360</v>
      </c>
      <c r="R235" t="str">
        <f t="shared" si="9"/>
        <v>Weekday</v>
      </c>
      <c r="S235" s="27">
        <f t="shared" si="10"/>
        <v>40758</v>
      </c>
      <c r="V235" t="str">
        <f t="shared" si="11"/>
        <v/>
      </c>
      <c r="AO235" s="27"/>
      <c r="AX235" s="27"/>
      <c r="AY235" s="27"/>
    </row>
    <row r="236" spans="1:51" x14ac:dyDescent="0.25">
      <c r="A236" t="s">
        <v>348</v>
      </c>
      <c r="C236">
        <v>20112900016</v>
      </c>
      <c r="D236" t="s">
        <v>349</v>
      </c>
      <c r="E236" t="s">
        <v>90</v>
      </c>
      <c r="G236">
        <v>13.15</v>
      </c>
      <c r="H236">
        <v>2011</v>
      </c>
      <c r="I236">
        <v>9</v>
      </c>
      <c r="J236">
        <v>28</v>
      </c>
      <c r="K236" s="25">
        <v>8</v>
      </c>
      <c r="L236">
        <v>0</v>
      </c>
      <c r="M236" t="s">
        <v>900</v>
      </c>
      <c r="N236" t="s">
        <v>860</v>
      </c>
      <c r="O236" s="26" t="s">
        <v>799</v>
      </c>
      <c r="Q236" t="s">
        <v>360</v>
      </c>
      <c r="R236" t="str">
        <f t="shared" si="9"/>
        <v>Weekday</v>
      </c>
      <c r="S236" s="27">
        <f t="shared" si="10"/>
        <v>40814</v>
      </c>
      <c r="V236" t="str">
        <f t="shared" si="11"/>
        <v/>
      </c>
      <c r="AO236" s="27"/>
      <c r="AX236" s="27"/>
      <c r="AY236" s="27"/>
    </row>
    <row r="237" spans="1:51" x14ac:dyDescent="0.25">
      <c r="A237" t="s">
        <v>348</v>
      </c>
      <c r="C237">
        <v>20122190243</v>
      </c>
      <c r="D237" t="s">
        <v>349</v>
      </c>
      <c r="E237" t="s">
        <v>90</v>
      </c>
      <c r="G237">
        <v>13.15</v>
      </c>
      <c r="H237">
        <v>2012</v>
      </c>
      <c r="I237">
        <v>8</v>
      </c>
      <c r="J237">
        <v>3</v>
      </c>
      <c r="K237" s="25">
        <v>14</v>
      </c>
      <c r="L237">
        <v>47</v>
      </c>
      <c r="M237" t="s">
        <v>900</v>
      </c>
      <c r="N237" t="s">
        <v>860</v>
      </c>
      <c r="O237" s="26" t="s">
        <v>799</v>
      </c>
      <c r="Q237" t="s">
        <v>360</v>
      </c>
      <c r="R237" t="str">
        <f t="shared" si="9"/>
        <v>Weekday</v>
      </c>
      <c r="S237" s="27">
        <f t="shared" si="10"/>
        <v>41124</v>
      </c>
      <c r="V237" t="str">
        <f t="shared" si="11"/>
        <v/>
      </c>
      <c r="AO237" s="27"/>
      <c r="AX237" s="27"/>
      <c r="AY237" s="27"/>
    </row>
    <row r="238" spans="1:51" x14ac:dyDescent="0.25">
      <c r="A238" t="s">
        <v>348</v>
      </c>
      <c r="C238">
        <v>20123620254</v>
      </c>
      <c r="D238" t="s">
        <v>349</v>
      </c>
      <c r="E238" t="s">
        <v>90</v>
      </c>
      <c r="G238">
        <v>13.15</v>
      </c>
      <c r="H238">
        <v>2012</v>
      </c>
      <c r="I238">
        <v>12</v>
      </c>
      <c r="J238">
        <v>5</v>
      </c>
      <c r="K238" s="25">
        <v>6</v>
      </c>
      <c r="L238">
        <v>17</v>
      </c>
      <c r="M238" t="s">
        <v>900</v>
      </c>
      <c r="N238" t="s">
        <v>404</v>
      </c>
      <c r="O238" s="26" t="s">
        <v>799</v>
      </c>
      <c r="Q238" t="s">
        <v>360</v>
      </c>
      <c r="R238" t="str">
        <f t="shared" si="9"/>
        <v>Weekday</v>
      </c>
      <c r="S238" s="27">
        <f t="shared" si="10"/>
        <v>41248</v>
      </c>
      <c r="V238" t="str">
        <f t="shared" si="11"/>
        <v/>
      </c>
      <c r="AO238" s="27"/>
      <c r="AX238" s="27"/>
      <c r="AY238" s="27"/>
    </row>
    <row r="239" spans="1:51" x14ac:dyDescent="0.25">
      <c r="A239" t="s">
        <v>348</v>
      </c>
      <c r="C239">
        <v>20130510264</v>
      </c>
      <c r="D239" t="s">
        <v>349</v>
      </c>
      <c r="E239" t="s">
        <v>90</v>
      </c>
      <c r="G239">
        <v>13.15</v>
      </c>
      <c r="H239">
        <v>2013</v>
      </c>
      <c r="I239">
        <v>2</v>
      </c>
      <c r="J239">
        <v>18</v>
      </c>
      <c r="K239" s="25">
        <v>18</v>
      </c>
      <c r="L239">
        <v>56</v>
      </c>
      <c r="M239" t="s">
        <v>899</v>
      </c>
      <c r="N239" t="s">
        <v>404</v>
      </c>
      <c r="O239" s="26" t="s">
        <v>799</v>
      </c>
      <c r="Q239" t="s">
        <v>360</v>
      </c>
      <c r="R239" t="str">
        <f t="shared" si="9"/>
        <v>Weekday</v>
      </c>
      <c r="S239" s="27">
        <f t="shared" si="10"/>
        <v>41323</v>
      </c>
      <c r="V239" t="str">
        <f t="shared" si="11"/>
        <v/>
      </c>
      <c r="AO239" s="27"/>
      <c r="AX239" s="27"/>
      <c r="AY239" s="27"/>
    </row>
    <row r="240" spans="1:51" x14ac:dyDescent="0.25">
      <c r="A240" t="s">
        <v>348</v>
      </c>
      <c r="C240">
        <v>20142030207</v>
      </c>
      <c r="D240" t="s">
        <v>349</v>
      </c>
      <c r="E240" t="s">
        <v>90</v>
      </c>
      <c r="G240">
        <v>13.15</v>
      </c>
      <c r="H240">
        <v>2014</v>
      </c>
      <c r="I240">
        <v>7</v>
      </c>
      <c r="J240">
        <v>21</v>
      </c>
      <c r="K240" s="25">
        <v>8</v>
      </c>
      <c r="L240">
        <v>36</v>
      </c>
      <c r="M240" t="s">
        <v>900</v>
      </c>
      <c r="N240" t="s">
        <v>860</v>
      </c>
      <c r="O240" s="26" t="s">
        <v>799</v>
      </c>
      <c r="Q240" t="s">
        <v>360</v>
      </c>
      <c r="R240" t="str">
        <f t="shared" si="9"/>
        <v>Weekday</v>
      </c>
      <c r="S240" s="27">
        <f t="shared" si="10"/>
        <v>41841</v>
      </c>
      <c r="V240" t="str">
        <f t="shared" si="11"/>
        <v/>
      </c>
      <c r="AO240" s="27"/>
      <c r="AX240" s="27"/>
      <c r="AY240" s="27"/>
    </row>
    <row r="241" spans="1:51" x14ac:dyDescent="0.25">
      <c r="A241" t="s">
        <v>348</v>
      </c>
      <c r="C241">
        <v>20142610275</v>
      </c>
      <c r="D241" t="s">
        <v>349</v>
      </c>
      <c r="E241" t="s">
        <v>90</v>
      </c>
      <c r="G241">
        <v>13.15</v>
      </c>
      <c r="H241">
        <v>2014</v>
      </c>
      <c r="I241">
        <v>9</v>
      </c>
      <c r="J241">
        <v>16</v>
      </c>
      <c r="K241" s="25">
        <v>16</v>
      </c>
      <c r="L241">
        <v>56</v>
      </c>
      <c r="M241" t="s">
        <v>900</v>
      </c>
      <c r="N241" t="s">
        <v>860</v>
      </c>
      <c r="O241" s="26" t="s">
        <v>799</v>
      </c>
      <c r="Q241" t="s">
        <v>360</v>
      </c>
      <c r="R241" t="str">
        <f t="shared" si="9"/>
        <v>Weekday</v>
      </c>
      <c r="S241" s="27">
        <f t="shared" si="10"/>
        <v>41898</v>
      </c>
      <c r="V241" t="str">
        <f t="shared" si="11"/>
        <v/>
      </c>
      <c r="AO241" s="27"/>
      <c r="AX241" s="27"/>
      <c r="AY241" s="27"/>
    </row>
    <row r="242" spans="1:51" x14ac:dyDescent="0.25">
      <c r="A242" t="s">
        <v>348</v>
      </c>
      <c r="C242">
        <v>20143070220</v>
      </c>
      <c r="D242" t="s">
        <v>349</v>
      </c>
      <c r="E242" t="s">
        <v>90</v>
      </c>
      <c r="G242">
        <v>13.15</v>
      </c>
      <c r="H242">
        <v>2014</v>
      </c>
      <c r="I242">
        <v>11</v>
      </c>
      <c r="J242">
        <v>2</v>
      </c>
      <c r="K242" s="25">
        <v>1</v>
      </c>
      <c r="L242">
        <v>13</v>
      </c>
      <c r="M242" t="s">
        <v>899</v>
      </c>
      <c r="N242" t="s">
        <v>860</v>
      </c>
      <c r="O242" s="26" t="s">
        <v>799</v>
      </c>
      <c r="Q242" t="s">
        <v>360</v>
      </c>
      <c r="R242" t="str">
        <f t="shared" si="9"/>
        <v>Weekend</v>
      </c>
      <c r="S242" s="27">
        <f t="shared" si="10"/>
        <v>41945</v>
      </c>
      <c r="V242" t="str">
        <f t="shared" si="11"/>
        <v/>
      </c>
      <c r="AO242" s="27"/>
      <c r="AX242" s="27"/>
      <c r="AY242" s="27"/>
    </row>
    <row r="243" spans="1:51" x14ac:dyDescent="0.25">
      <c r="A243" t="s">
        <v>348</v>
      </c>
      <c r="C243">
        <v>20143390204</v>
      </c>
      <c r="D243" t="s">
        <v>349</v>
      </c>
      <c r="E243" t="s">
        <v>90</v>
      </c>
      <c r="G243">
        <v>13.15</v>
      </c>
      <c r="H243">
        <v>2014</v>
      </c>
      <c r="I243">
        <v>12</v>
      </c>
      <c r="J243">
        <v>1</v>
      </c>
      <c r="K243" s="25">
        <v>7</v>
      </c>
      <c r="L243">
        <v>50</v>
      </c>
      <c r="M243" t="s">
        <v>900</v>
      </c>
      <c r="N243" t="s">
        <v>860</v>
      </c>
      <c r="O243" s="26" t="s">
        <v>799</v>
      </c>
      <c r="Q243" t="s">
        <v>360</v>
      </c>
      <c r="R243" t="str">
        <f t="shared" si="9"/>
        <v>Weekday</v>
      </c>
      <c r="S243" s="27">
        <f t="shared" si="10"/>
        <v>41974</v>
      </c>
      <c r="V243" t="str">
        <f t="shared" si="11"/>
        <v/>
      </c>
      <c r="AO243" s="27"/>
      <c r="AX243" s="27"/>
      <c r="AY243" s="27"/>
    </row>
    <row r="244" spans="1:51" x14ac:dyDescent="0.25">
      <c r="A244" t="s">
        <v>348</v>
      </c>
      <c r="C244">
        <v>20143570318</v>
      </c>
      <c r="D244" t="s">
        <v>349</v>
      </c>
      <c r="E244" t="s">
        <v>90</v>
      </c>
      <c r="G244">
        <v>13.15</v>
      </c>
      <c r="H244">
        <v>2014</v>
      </c>
      <c r="I244">
        <v>12</v>
      </c>
      <c r="J244">
        <v>22</v>
      </c>
      <c r="K244" s="25">
        <v>15</v>
      </c>
      <c r="L244">
        <v>46</v>
      </c>
      <c r="M244" t="s">
        <v>900</v>
      </c>
      <c r="N244" t="s">
        <v>860</v>
      </c>
      <c r="O244" s="26" t="s">
        <v>799</v>
      </c>
      <c r="Q244" t="s">
        <v>360</v>
      </c>
      <c r="R244" t="str">
        <f t="shared" si="9"/>
        <v>Weekday</v>
      </c>
      <c r="S244" s="27">
        <f t="shared" si="10"/>
        <v>41995</v>
      </c>
      <c r="V244" t="str">
        <f t="shared" si="11"/>
        <v/>
      </c>
      <c r="AO244" s="27"/>
      <c r="AX244" s="27"/>
      <c r="AY244" s="27"/>
    </row>
    <row r="245" spans="1:51" x14ac:dyDescent="0.25">
      <c r="A245" t="s">
        <v>348</v>
      </c>
      <c r="C245">
        <v>20150010166</v>
      </c>
      <c r="D245" t="s">
        <v>349</v>
      </c>
      <c r="E245" t="s">
        <v>90</v>
      </c>
      <c r="G245">
        <v>13.15</v>
      </c>
      <c r="H245">
        <v>2014</v>
      </c>
      <c r="I245">
        <v>12</v>
      </c>
      <c r="J245">
        <v>31</v>
      </c>
      <c r="K245" s="25">
        <v>9</v>
      </c>
      <c r="L245">
        <v>14</v>
      </c>
      <c r="M245" t="s">
        <v>900</v>
      </c>
      <c r="N245" t="s">
        <v>860</v>
      </c>
      <c r="O245" s="26" t="s">
        <v>799</v>
      </c>
      <c r="Q245" t="s">
        <v>360</v>
      </c>
      <c r="R245" t="str">
        <f t="shared" si="9"/>
        <v>Weekday</v>
      </c>
      <c r="S245" s="27">
        <f t="shared" si="10"/>
        <v>42004</v>
      </c>
      <c r="V245" t="str">
        <f t="shared" si="11"/>
        <v/>
      </c>
      <c r="AO245" s="27"/>
      <c r="AX245" s="27"/>
      <c r="AY245" s="27"/>
    </row>
    <row r="246" spans="1:51" x14ac:dyDescent="0.25">
      <c r="A246" t="s">
        <v>348</v>
      </c>
      <c r="C246">
        <v>20150290232</v>
      </c>
      <c r="D246" t="s">
        <v>349</v>
      </c>
      <c r="E246" t="s">
        <v>90</v>
      </c>
      <c r="G246">
        <v>13.15</v>
      </c>
      <c r="H246">
        <v>2015</v>
      </c>
      <c r="I246">
        <v>1</v>
      </c>
      <c r="J246">
        <v>22</v>
      </c>
      <c r="K246" s="25">
        <v>1</v>
      </c>
      <c r="L246">
        <v>22</v>
      </c>
      <c r="M246" t="s">
        <v>900</v>
      </c>
      <c r="N246" t="s">
        <v>860</v>
      </c>
      <c r="O246" s="26" t="s">
        <v>799</v>
      </c>
      <c r="Q246" t="s">
        <v>360</v>
      </c>
      <c r="R246" t="str">
        <f t="shared" si="9"/>
        <v>Weekday</v>
      </c>
      <c r="S246" s="27">
        <f t="shared" si="10"/>
        <v>42026</v>
      </c>
      <c r="V246" t="str">
        <f t="shared" si="11"/>
        <v/>
      </c>
      <c r="AO246" s="27"/>
      <c r="AX246" s="27"/>
      <c r="AY246" s="27"/>
    </row>
    <row r="247" spans="1:51" x14ac:dyDescent="0.25">
      <c r="A247" t="s">
        <v>348</v>
      </c>
      <c r="C247">
        <v>20151320157</v>
      </c>
      <c r="D247" t="s">
        <v>349</v>
      </c>
      <c r="E247" t="s">
        <v>90</v>
      </c>
      <c r="G247">
        <v>13.15</v>
      </c>
      <c r="H247">
        <v>2015</v>
      </c>
      <c r="I247">
        <v>4</v>
      </c>
      <c r="J247">
        <v>21</v>
      </c>
      <c r="K247" s="25">
        <v>7</v>
      </c>
      <c r="L247">
        <v>55</v>
      </c>
      <c r="M247" t="s">
        <v>900</v>
      </c>
      <c r="N247" t="s">
        <v>171</v>
      </c>
      <c r="O247" s="26" t="s">
        <v>799</v>
      </c>
      <c r="Q247" t="s">
        <v>360</v>
      </c>
      <c r="R247" t="str">
        <f t="shared" si="9"/>
        <v>Weekday</v>
      </c>
      <c r="S247" s="27">
        <f t="shared" si="10"/>
        <v>42115</v>
      </c>
      <c r="V247" t="str">
        <f t="shared" si="11"/>
        <v/>
      </c>
      <c r="AO247" s="27"/>
      <c r="AX247" s="27"/>
      <c r="AY247" s="27"/>
    </row>
    <row r="248" spans="1:51" x14ac:dyDescent="0.25">
      <c r="A248" t="s">
        <v>348</v>
      </c>
      <c r="C248">
        <v>20151820278</v>
      </c>
      <c r="D248" t="s">
        <v>349</v>
      </c>
      <c r="E248" t="s">
        <v>90</v>
      </c>
      <c r="G248">
        <v>13.15</v>
      </c>
      <c r="H248">
        <v>2015</v>
      </c>
      <c r="I248">
        <v>6</v>
      </c>
      <c r="J248">
        <v>29</v>
      </c>
      <c r="K248" s="25">
        <v>11</v>
      </c>
      <c r="L248">
        <v>1</v>
      </c>
      <c r="M248" t="s">
        <v>899</v>
      </c>
      <c r="N248" t="s">
        <v>860</v>
      </c>
      <c r="O248" s="26" t="s">
        <v>799</v>
      </c>
      <c r="Q248" t="s">
        <v>360</v>
      </c>
      <c r="R248" t="str">
        <f t="shared" si="9"/>
        <v>Weekday</v>
      </c>
      <c r="S248" s="27">
        <f t="shared" si="10"/>
        <v>42184</v>
      </c>
      <c r="V248" t="str">
        <f t="shared" si="11"/>
        <v/>
      </c>
      <c r="AO248" s="27"/>
      <c r="AX248" s="27"/>
      <c r="AY248" s="27"/>
    </row>
    <row r="249" spans="1:51" x14ac:dyDescent="0.25">
      <c r="A249" t="s">
        <v>348</v>
      </c>
      <c r="C249">
        <v>20152100222</v>
      </c>
      <c r="D249" t="s">
        <v>349</v>
      </c>
      <c r="E249" t="s">
        <v>90</v>
      </c>
      <c r="G249">
        <v>13.15</v>
      </c>
      <c r="H249">
        <v>2015</v>
      </c>
      <c r="I249">
        <v>7</v>
      </c>
      <c r="J249">
        <v>27</v>
      </c>
      <c r="K249" s="25">
        <v>13</v>
      </c>
      <c r="L249">
        <v>50</v>
      </c>
      <c r="M249" t="s">
        <v>900</v>
      </c>
      <c r="N249" t="s">
        <v>171</v>
      </c>
      <c r="O249" s="26" t="s">
        <v>799</v>
      </c>
      <c r="Q249" t="s">
        <v>360</v>
      </c>
      <c r="R249" t="str">
        <f t="shared" si="9"/>
        <v>Weekday</v>
      </c>
      <c r="S249" s="27">
        <f t="shared" si="10"/>
        <v>42212</v>
      </c>
      <c r="V249" t="str">
        <f t="shared" si="11"/>
        <v/>
      </c>
      <c r="AO249" s="27"/>
      <c r="AX249" s="27"/>
      <c r="AY249" s="27"/>
    </row>
    <row r="250" spans="1:51" x14ac:dyDescent="0.25">
      <c r="A250" t="s">
        <v>348</v>
      </c>
      <c r="C250">
        <v>20152340152</v>
      </c>
      <c r="D250" t="s">
        <v>349</v>
      </c>
      <c r="E250" t="s">
        <v>90</v>
      </c>
      <c r="G250">
        <v>13.15</v>
      </c>
      <c r="H250">
        <v>2015</v>
      </c>
      <c r="I250">
        <v>8</v>
      </c>
      <c r="J250">
        <v>6</v>
      </c>
      <c r="K250" s="25">
        <v>7</v>
      </c>
      <c r="L250">
        <v>26</v>
      </c>
      <c r="M250" t="s">
        <v>900</v>
      </c>
      <c r="N250" t="s">
        <v>860</v>
      </c>
      <c r="O250" s="26" t="s">
        <v>799</v>
      </c>
      <c r="Q250" t="s">
        <v>360</v>
      </c>
      <c r="R250" t="str">
        <f t="shared" si="9"/>
        <v>Weekday</v>
      </c>
      <c r="S250" s="27">
        <f t="shared" si="10"/>
        <v>42222</v>
      </c>
      <c r="V250" t="str">
        <f t="shared" si="11"/>
        <v/>
      </c>
      <c r="AO250" s="27"/>
      <c r="AX250" s="27"/>
      <c r="AY250" s="27"/>
    </row>
    <row r="251" spans="1:51" x14ac:dyDescent="0.25">
      <c r="A251" t="s">
        <v>348</v>
      </c>
      <c r="C251">
        <v>20152470294</v>
      </c>
      <c r="D251" t="s">
        <v>349</v>
      </c>
      <c r="E251" t="s">
        <v>90</v>
      </c>
      <c r="G251">
        <v>13.15</v>
      </c>
      <c r="H251">
        <v>2015</v>
      </c>
      <c r="I251">
        <v>9</v>
      </c>
      <c r="J251">
        <v>3</v>
      </c>
      <c r="K251" s="25">
        <v>16</v>
      </c>
      <c r="L251">
        <v>49</v>
      </c>
      <c r="M251" t="s">
        <v>900</v>
      </c>
      <c r="N251" t="s">
        <v>860</v>
      </c>
      <c r="O251" s="26" t="s">
        <v>799</v>
      </c>
      <c r="Q251" t="s">
        <v>360</v>
      </c>
      <c r="R251" t="str">
        <f t="shared" si="9"/>
        <v>Weekday</v>
      </c>
      <c r="S251" s="27">
        <f t="shared" si="10"/>
        <v>42250</v>
      </c>
      <c r="V251" t="str">
        <f t="shared" si="11"/>
        <v/>
      </c>
      <c r="AO251" s="27"/>
      <c r="AX251" s="27"/>
      <c r="AY251" s="27"/>
    </row>
    <row r="252" spans="1:51" x14ac:dyDescent="0.25">
      <c r="A252" t="s">
        <v>348</v>
      </c>
      <c r="C252">
        <v>20152940261</v>
      </c>
      <c r="D252" t="s">
        <v>349</v>
      </c>
      <c r="E252" t="s">
        <v>90</v>
      </c>
      <c r="G252">
        <v>13.15</v>
      </c>
      <c r="H252">
        <v>2015</v>
      </c>
      <c r="I252">
        <v>10</v>
      </c>
      <c r="J252">
        <v>21</v>
      </c>
      <c r="K252" s="25">
        <v>7</v>
      </c>
      <c r="L252">
        <v>15</v>
      </c>
      <c r="M252" t="s">
        <v>900</v>
      </c>
      <c r="N252" t="s">
        <v>860</v>
      </c>
      <c r="O252" s="26" t="s">
        <v>799</v>
      </c>
      <c r="Q252" t="s">
        <v>360</v>
      </c>
      <c r="R252" t="str">
        <f t="shared" si="9"/>
        <v>Weekday</v>
      </c>
      <c r="S252" s="27">
        <f t="shared" si="10"/>
        <v>42298</v>
      </c>
      <c r="V252" t="str">
        <f t="shared" si="11"/>
        <v/>
      </c>
      <c r="AO252" s="27"/>
      <c r="AX252" s="27"/>
      <c r="AY252" s="27"/>
    </row>
    <row r="253" spans="1:51" x14ac:dyDescent="0.25">
      <c r="A253" t="s">
        <v>348</v>
      </c>
      <c r="C253">
        <v>20153190165</v>
      </c>
      <c r="D253" t="s">
        <v>349</v>
      </c>
      <c r="E253" t="s">
        <v>90</v>
      </c>
      <c r="G253">
        <v>13.15</v>
      </c>
      <c r="H253">
        <v>2015</v>
      </c>
      <c r="I253">
        <v>10</v>
      </c>
      <c r="J253">
        <v>28</v>
      </c>
      <c r="K253" s="25">
        <v>15</v>
      </c>
      <c r="L253">
        <v>25</v>
      </c>
      <c r="M253" t="s">
        <v>900</v>
      </c>
      <c r="N253" t="s">
        <v>404</v>
      </c>
      <c r="O253" s="26" t="s">
        <v>799</v>
      </c>
      <c r="Q253" t="s">
        <v>360</v>
      </c>
      <c r="R253" t="str">
        <f t="shared" si="9"/>
        <v>Weekday</v>
      </c>
      <c r="S253" s="27">
        <f t="shared" si="10"/>
        <v>42305</v>
      </c>
      <c r="V253" t="str">
        <f t="shared" si="11"/>
        <v/>
      </c>
      <c r="AO253" s="27"/>
      <c r="AX253" s="27"/>
      <c r="AY253" s="27"/>
    </row>
    <row r="254" spans="1:51" x14ac:dyDescent="0.25">
      <c r="A254" t="s">
        <v>348</v>
      </c>
      <c r="C254">
        <v>20153360272</v>
      </c>
      <c r="D254" t="s">
        <v>349</v>
      </c>
      <c r="E254" t="s">
        <v>90</v>
      </c>
      <c r="G254">
        <v>13.15</v>
      </c>
      <c r="H254">
        <v>2015</v>
      </c>
      <c r="I254">
        <v>11</v>
      </c>
      <c r="J254">
        <v>28</v>
      </c>
      <c r="K254" s="25">
        <v>23</v>
      </c>
      <c r="L254">
        <v>30</v>
      </c>
      <c r="M254" t="s">
        <v>900</v>
      </c>
      <c r="N254" t="s">
        <v>170</v>
      </c>
      <c r="O254" s="26" t="s">
        <v>799</v>
      </c>
      <c r="Q254" t="s">
        <v>360</v>
      </c>
      <c r="R254" t="str">
        <f t="shared" si="9"/>
        <v>Weekend</v>
      </c>
      <c r="S254" s="27">
        <f t="shared" si="10"/>
        <v>42336</v>
      </c>
      <c r="V254" t="str">
        <f t="shared" si="11"/>
        <v/>
      </c>
      <c r="AO254" s="27"/>
      <c r="AX254" s="27"/>
      <c r="AY254" s="27"/>
    </row>
    <row r="255" spans="1:51" x14ac:dyDescent="0.25">
      <c r="A255" t="s">
        <v>348</v>
      </c>
      <c r="C255">
        <v>20122480301</v>
      </c>
      <c r="D255" t="s">
        <v>349</v>
      </c>
      <c r="E255" t="s">
        <v>90</v>
      </c>
      <c r="G255">
        <v>13.151</v>
      </c>
      <c r="H255">
        <v>2012</v>
      </c>
      <c r="I255">
        <v>8</v>
      </c>
      <c r="J255">
        <v>31</v>
      </c>
      <c r="K255" s="25">
        <v>8</v>
      </c>
      <c r="L255">
        <v>18</v>
      </c>
      <c r="M255" t="s">
        <v>900</v>
      </c>
      <c r="N255" t="s">
        <v>860</v>
      </c>
      <c r="O255" s="26" t="s">
        <v>799</v>
      </c>
      <c r="Q255" t="s">
        <v>360</v>
      </c>
      <c r="R255" t="str">
        <f t="shared" si="9"/>
        <v>Weekday</v>
      </c>
      <c r="S255" s="27">
        <f t="shared" si="10"/>
        <v>41152</v>
      </c>
      <c r="V255" t="str">
        <f t="shared" si="11"/>
        <v/>
      </c>
      <c r="AO255" s="27"/>
      <c r="AX255" s="27"/>
      <c r="AY255" s="27"/>
    </row>
    <row r="256" spans="1:51" x14ac:dyDescent="0.25">
      <c r="A256" t="s">
        <v>348</v>
      </c>
      <c r="C256">
        <v>20140610282</v>
      </c>
      <c r="D256" t="s">
        <v>349</v>
      </c>
      <c r="E256" t="s">
        <v>90</v>
      </c>
      <c r="G256">
        <v>13.157</v>
      </c>
      <c r="H256">
        <v>2014</v>
      </c>
      <c r="I256">
        <v>2</v>
      </c>
      <c r="J256">
        <v>24</v>
      </c>
      <c r="K256" s="25">
        <v>6</v>
      </c>
      <c r="L256">
        <v>22</v>
      </c>
      <c r="M256" t="s">
        <v>900</v>
      </c>
      <c r="N256" t="s">
        <v>860</v>
      </c>
      <c r="O256" s="26" t="s">
        <v>799</v>
      </c>
      <c r="Q256" t="s">
        <v>360</v>
      </c>
      <c r="R256" t="str">
        <f t="shared" si="9"/>
        <v>Weekday</v>
      </c>
      <c r="S256" s="27">
        <f t="shared" si="10"/>
        <v>41694</v>
      </c>
      <c r="V256" t="str">
        <f t="shared" si="11"/>
        <v/>
      </c>
      <c r="AO256" s="27"/>
      <c r="AX256" s="27"/>
      <c r="AY256" s="27"/>
    </row>
    <row r="257" spans="1:51" x14ac:dyDescent="0.25">
      <c r="A257" t="s">
        <v>348</v>
      </c>
      <c r="C257">
        <v>20140230422</v>
      </c>
      <c r="D257" t="s">
        <v>349</v>
      </c>
      <c r="E257" t="s">
        <v>90</v>
      </c>
      <c r="G257">
        <v>13.157999999999999</v>
      </c>
      <c r="H257">
        <v>2014</v>
      </c>
      <c r="I257">
        <v>1</v>
      </c>
      <c r="J257">
        <v>18</v>
      </c>
      <c r="K257" s="25">
        <v>14</v>
      </c>
      <c r="L257">
        <v>3</v>
      </c>
      <c r="M257" t="s">
        <v>900</v>
      </c>
      <c r="N257" t="s">
        <v>860</v>
      </c>
      <c r="O257" s="26" t="s">
        <v>799</v>
      </c>
      <c r="Q257" t="s">
        <v>360</v>
      </c>
      <c r="R257" t="str">
        <f t="shared" si="9"/>
        <v>Weekend</v>
      </c>
      <c r="S257" s="27">
        <f t="shared" si="10"/>
        <v>41657</v>
      </c>
      <c r="V257" t="str">
        <f t="shared" si="11"/>
        <v/>
      </c>
      <c r="AO257" s="27"/>
      <c r="AX257" s="27"/>
      <c r="AY257" s="27"/>
    </row>
    <row r="258" spans="1:51" x14ac:dyDescent="0.25">
      <c r="A258" t="s">
        <v>348</v>
      </c>
      <c r="C258">
        <v>20120740215</v>
      </c>
      <c r="D258" t="s">
        <v>349</v>
      </c>
      <c r="E258" t="s">
        <v>90</v>
      </c>
      <c r="G258">
        <v>13.159000000000001</v>
      </c>
      <c r="H258">
        <v>2012</v>
      </c>
      <c r="I258">
        <v>3</v>
      </c>
      <c r="J258">
        <v>7</v>
      </c>
      <c r="K258" s="25">
        <v>7</v>
      </c>
      <c r="L258">
        <v>24</v>
      </c>
      <c r="M258" t="s">
        <v>900</v>
      </c>
      <c r="N258" t="s">
        <v>860</v>
      </c>
      <c r="O258" s="26" t="s">
        <v>799</v>
      </c>
      <c r="Q258" t="s">
        <v>360</v>
      </c>
      <c r="R258" t="str">
        <f t="shared" ref="R258:R321" si="12">IF(WEEKDAY(DATE(H258,I258,J258),2) &lt; 6, "Weekday", "Weekend")</f>
        <v>Weekday</v>
      </c>
      <c r="S258" s="27">
        <f t="shared" si="10"/>
        <v>40975</v>
      </c>
      <c r="V258" t="str">
        <f t="shared" si="11"/>
        <v/>
      </c>
      <c r="AO258" s="27"/>
      <c r="AX258" s="27"/>
      <c r="AY258" s="27"/>
    </row>
    <row r="259" spans="1:51" x14ac:dyDescent="0.25">
      <c r="A259" t="s">
        <v>348</v>
      </c>
      <c r="C259">
        <v>20130550144</v>
      </c>
      <c r="D259" t="s">
        <v>349</v>
      </c>
      <c r="E259" t="s">
        <v>90</v>
      </c>
      <c r="G259">
        <v>13.167999999999999</v>
      </c>
      <c r="H259">
        <v>2013</v>
      </c>
      <c r="I259">
        <v>2</v>
      </c>
      <c r="J259">
        <v>21</v>
      </c>
      <c r="K259" s="25">
        <v>8</v>
      </c>
      <c r="L259">
        <v>40</v>
      </c>
      <c r="M259" t="s">
        <v>900</v>
      </c>
      <c r="N259" t="s">
        <v>860</v>
      </c>
      <c r="O259" s="26" t="s">
        <v>799</v>
      </c>
      <c r="Q259" t="s">
        <v>360</v>
      </c>
      <c r="R259" t="str">
        <f t="shared" si="12"/>
        <v>Weekday</v>
      </c>
      <c r="S259" s="27">
        <f t="shared" ref="S259:S322" si="13">DATE(H259,I259,J259)</f>
        <v>41326</v>
      </c>
      <c r="V259" t="str">
        <f t="shared" ref="V259:V322" si="14">T259&amp;U259</f>
        <v/>
      </c>
      <c r="AO259" s="27"/>
      <c r="AX259" s="27"/>
      <c r="AY259" s="27"/>
    </row>
    <row r="260" spans="1:51" x14ac:dyDescent="0.25">
      <c r="A260" t="s">
        <v>348</v>
      </c>
      <c r="C260">
        <v>20140410257</v>
      </c>
      <c r="D260" t="s">
        <v>349</v>
      </c>
      <c r="E260" t="s">
        <v>90</v>
      </c>
      <c r="G260">
        <v>13.242000000000001</v>
      </c>
      <c r="H260">
        <v>2014</v>
      </c>
      <c r="I260">
        <v>1</v>
      </c>
      <c r="J260">
        <v>30</v>
      </c>
      <c r="K260" s="25">
        <v>11</v>
      </c>
      <c r="L260">
        <v>1</v>
      </c>
      <c r="M260" t="s">
        <v>900</v>
      </c>
      <c r="N260" t="s">
        <v>860</v>
      </c>
      <c r="O260" s="26" t="s">
        <v>799</v>
      </c>
      <c r="Q260" t="s">
        <v>360</v>
      </c>
      <c r="R260" t="str">
        <f t="shared" si="12"/>
        <v>Weekday</v>
      </c>
      <c r="S260" s="27">
        <f t="shared" si="13"/>
        <v>41669</v>
      </c>
      <c r="V260" t="str">
        <f t="shared" si="14"/>
        <v/>
      </c>
      <c r="AO260" s="27"/>
      <c r="AX260" s="27"/>
      <c r="AY260" s="27"/>
    </row>
    <row r="261" spans="1:51" x14ac:dyDescent="0.25">
      <c r="A261" t="s">
        <v>348</v>
      </c>
      <c r="C261">
        <v>20131200133</v>
      </c>
      <c r="D261" t="s">
        <v>349</v>
      </c>
      <c r="E261" t="s">
        <v>90</v>
      </c>
      <c r="G261">
        <v>13.247999999999999</v>
      </c>
      <c r="H261">
        <v>2013</v>
      </c>
      <c r="I261">
        <v>4</v>
      </c>
      <c r="J261">
        <v>30</v>
      </c>
      <c r="K261" s="25">
        <v>7</v>
      </c>
      <c r="L261">
        <v>36</v>
      </c>
      <c r="M261" t="s">
        <v>900</v>
      </c>
      <c r="N261" t="s">
        <v>860</v>
      </c>
      <c r="O261" s="26" t="s">
        <v>799</v>
      </c>
      <c r="Q261" t="s">
        <v>360</v>
      </c>
      <c r="R261" t="str">
        <f t="shared" si="12"/>
        <v>Weekday</v>
      </c>
      <c r="S261" s="27">
        <f t="shared" si="13"/>
        <v>41394</v>
      </c>
      <c r="V261" t="str">
        <f t="shared" si="14"/>
        <v/>
      </c>
      <c r="AO261" s="27"/>
      <c r="AX261" s="27"/>
      <c r="AY261" s="27"/>
    </row>
    <row r="262" spans="1:51" x14ac:dyDescent="0.25">
      <c r="A262" t="s">
        <v>348</v>
      </c>
      <c r="C262">
        <v>20152390200</v>
      </c>
      <c r="D262" t="s">
        <v>349</v>
      </c>
      <c r="E262" t="s">
        <v>90</v>
      </c>
      <c r="G262">
        <v>13.25</v>
      </c>
      <c r="H262">
        <v>2015</v>
      </c>
      <c r="I262">
        <v>8</v>
      </c>
      <c r="J262">
        <v>26</v>
      </c>
      <c r="K262" s="25">
        <v>17</v>
      </c>
      <c r="L262">
        <v>30</v>
      </c>
      <c r="M262" t="s">
        <v>900</v>
      </c>
      <c r="N262" t="s">
        <v>860</v>
      </c>
      <c r="O262" s="26" t="s">
        <v>799</v>
      </c>
      <c r="Q262" t="s">
        <v>360</v>
      </c>
      <c r="R262" t="str">
        <f t="shared" si="12"/>
        <v>Weekday</v>
      </c>
      <c r="S262" s="27">
        <f t="shared" si="13"/>
        <v>42242</v>
      </c>
      <c r="V262" t="str">
        <f t="shared" si="14"/>
        <v/>
      </c>
      <c r="AO262" s="27"/>
      <c r="AX262" s="27"/>
      <c r="AY262" s="27"/>
    </row>
    <row r="263" spans="1:51" x14ac:dyDescent="0.25">
      <c r="A263" t="s">
        <v>348</v>
      </c>
      <c r="C263">
        <v>20133430518</v>
      </c>
      <c r="D263" t="s">
        <v>349</v>
      </c>
      <c r="E263" t="s">
        <v>90</v>
      </c>
      <c r="G263">
        <v>13.278</v>
      </c>
      <c r="H263">
        <v>2013</v>
      </c>
      <c r="I263">
        <v>12</v>
      </c>
      <c r="J263">
        <v>8</v>
      </c>
      <c r="K263" s="25">
        <v>13</v>
      </c>
      <c r="L263">
        <v>41</v>
      </c>
      <c r="M263" t="s">
        <v>900</v>
      </c>
      <c r="N263" t="s">
        <v>860</v>
      </c>
      <c r="O263" s="26" t="s">
        <v>799</v>
      </c>
      <c r="Q263" t="s">
        <v>360</v>
      </c>
      <c r="R263" t="str">
        <f t="shared" si="12"/>
        <v>Weekend</v>
      </c>
      <c r="S263" s="27">
        <f t="shared" si="13"/>
        <v>41616</v>
      </c>
      <c r="V263" t="str">
        <f t="shared" si="14"/>
        <v/>
      </c>
      <c r="AO263" s="27"/>
      <c r="AX263" s="27"/>
      <c r="AY263" s="27"/>
    </row>
    <row r="264" spans="1:51" x14ac:dyDescent="0.25">
      <c r="A264" t="s">
        <v>348</v>
      </c>
      <c r="C264">
        <v>20142390028</v>
      </c>
      <c r="D264" t="s">
        <v>349</v>
      </c>
      <c r="E264" t="s">
        <v>90</v>
      </c>
      <c r="G264">
        <v>13.324999999999999</v>
      </c>
      <c r="H264">
        <v>2014</v>
      </c>
      <c r="I264">
        <v>8</v>
      </c>
      <c r="J264">
        <v>26</v>
      </c>
      <c r="K264" s="25">
        <v>9</v>
      </c>
      <c r="L264">
        <v>22</v>
      </c>
      <c r="M264" t="s">
        <v>900</v>
      </c>
      <c r="N264" t="s">
        <v>860</v>
      </c>
      <c r="O264" s="26" t="s">
        <v>799</v>
      </c>
      <c r="Q264" t="s">
        <v>360</v>
      </c>
      <c r="R264" t="str">
        <f t="shared" si="12"/>
        <v>Weekday</v>
      </c>
      <c r="S264" s="27">
        <f t="shared" si="13"/>
        <v>41877</v>
      </c>
      <c r="V264" t="str">
        <f t="shared" si="14"/>
        <v/>
      </c>
      <c r="AO264" s="27"/>
      <c r="AX264" s="27"/>
      <c r="AY264" s="27"/>
    </row>
    <row r="265" spans="1:51" x14ac:dyDescent="0.25">
      <c r="A265" t="s">
        <v>348</v>
      </c>
      <c r="C265">
        <v>20121220202</v>
      </c>
      <c r="D265" t="s">
        <v>349</v>
      </c>
      <c r="E265" t="s">
        <v>90</v>
      </c>
      <c r="G265">
        <v>13.34</v>
      </c>
      <c r="H265">
        <v>2012</v>
      </c>
      <c r="I265">
        <v>4</v>
      </c>
      <c r="J265">
        <v>25</v>
      </c>
      <c r="K265" s="25">
        <v>8</v>
      </c>
      <c r="L265">
        <v>1</v>
      </c>
      <c r="M265" t="s">
        <v>900</v>
      </c>
      <c r="N265" t="s">
        <v>860</v>
      </c>
      <c r="O265" s="26" t="s">
        <v>799</v>
      </c>
      <c r="Q265" t="s">
        <v>360</v>
      </c>
      <c r="R265" t="str">
        <f t="shared" si="12"/>
        <v>Weekday</v>
      </c>
      <c r="S265" s="27">
        <f t="shared" si="13"/>
        <v>41024</v>
      </c>
      <c r="V265" t="str">
        <f t="shared" si="14"/>
        <v/>
      </c>
      <c r="AO265" s="27"/>
      <c r="AX265" s="27"/>
      <c r="AY265" s="27"/>
    </row>
    <row r="266" spans="1:51" x14ac:dyDescent="0.25">
      <c r="A266" t="s">
        <v>348</v>
      </c>
      <c r="C266">
        <v>20153150219</v>
      </c>
      <c r="D266" t="s">
        <v>349</v>
      </c>
      <c r="E266" t="s">
        <v>90</v>
      </c>
      <c r="G266">
        <v>13.382</v>
      </c>
      <c r="H266">
        <v>2015</v>
      </c>
      <c r="I266">
        <v>11</v>
      </c>
      <c r="J266">
        <v>4</v>
      </c>
      <c r="K266" s="25">
        <v>18</v>
      </c>
      <c r="L266">
        <v>14</v>
      </c>
      <c r="M266" t="s">
        <v>900</v>
      </c>
      <c r="N266" t="s">
        <v>171</v>
      </c>
      <c r="O266" s="26" t="s">
        <v>799</v>
      </c>
      <c r="R266" t="str">
        <f t="shared" si="12"/>
        <v>Weekday</v>
      </c>
      <c r="S266" s="27">
        <f t="shared" si="13"/>
        <v>42312</v>
      </c>
      <c r="V266" t="str">
        <f t="shared" si="14"/>
        <v/>
      </c>
    </row>
    <row r="267" spans="1:51" x14ac:dyDescent="0.25">
      <c r="A267" t="s">
        <v>348</v>
      </c>
      <c r="C267">
        <v>20130450286</v>
      </c>
      <c r="D267" t="s">
        <v>349</v>
      </c>
      <c r="E267" t="s">
        <v>90</v>
      </c>
      <c r="G267">
        <v>13.394</v>
      </c>
      <c r="H267">
        <v>2013</v>
      </c>
      <c r="I267">
        <v>2</v>
      </c>
      <c r="J267">
        <v>13</v>
      </c>
      <c r="K267" s="25">
        <v>8</v>
      </c>
      <c r="L267">
        <v>37</v>
      </c>
      <c r="M267" t="s">
        <v>900</v>
      </c>
      <c r="N267" t="s">
        <v>860</v>
      </c>
      <c r="O267" s="26" t="s">
        <v>799</v>
      </c>
      <c r="R267" t="str">
        <f t="shared" si="12"/>
        <v>Weekday</v>
      </c>
      <c r="S267" s="27">
        <f t="shared" si="13"/>
        <v>41318</v>
      </c>
      <c r="V267" t="str">
        <f t="shared" si="14"/>
        <v/>
      </c>
    </row>
    <row r="268" spans="1:51" x14ac:dyDescent="0.25">
      <c r="A268" t="s">
        <v>348</v>
      </c>
      <c r="C268">
        <v>20120510222</v>
      </c>
      <c r="D268" t="s">
        <v>349</v>
      </c>
      <c r="E268" t="s">
        <v>90</v>
      </c>
      <c r="G268">
        <v>13.420999999999999</v>
      </c>
      <c r="H268">
        <v>2012</v>
      </c>
      <c r="I268">
        <v>2</v>
      </c>
      <c r="J268">
        <v>17</v>
      </c>
      <c r="K268" s="25">
        <v>19</v>
      </c>
      <c r="L268">
        <v>14</v>
      </c>
      <c r="M268" t="s">
        <v>900</v>
      </c>
      <c r="N268" t="s">
        <v>860</v>
      </c>
      <c r="O268" s="26" t="s">
        <v>799</v>
      </c>
      <c r="R268" t="str">
        <f t="shared" si="12"/>
        <v>Weekday</v>
      </c>
      <c r="S268" s="27">
        <f t="shared" si="13"/>
        <v>40956</v>
      </c>
      <c r="V268" t="str">
        <f t="shared" si="14"/>
        <v/>
      </c>
    </row>
    <row r="269" spans="1:51" x14ac:dyDescent="0.25">
      <c r="A269" t="s">
        <v>348</v>
      </c>
      <c r="C269">
        <v>20141380139</v>
      </c>
      <c r="D269" t="s">
        <v>349</v>
      </c>
      <c r="E269" t="s">
        <v>90</v>
      </c>
      <c r="G269">
        <v>13.59</v>
      </c>
      <c r="H269">
        <v>2014</v>
      </c>
      <c r="I269">
        <v>5</v>
      </c>
      <c r="J269">
        <v>15</v>
      </c>
      <c r="K269" s="25">
        <v>16</v>
      </c>
      <c r="L269">
        <v>43</v>
      </c>
      <c r="M269" t="s">
        <v>900</v>
      </c>
      <c r="N269" t="s">
        <v>860</v>
      </c>
      <c r="O269" s="26" t="s">
        <v>799</v>
      </c>
      <c r="R269" t="str">
        <f t="shared" si="12"/>
        <v>Weekday</v>
      </c>
      <c r="S269" s="27">
        <f t="shared" si="13"/>
        <v>41774</v>
      </c>
      <c r="V269" t="str">
        <f t="shared" si="14"/>
        <v/>
      </c>
    </row>
    <row r="270" spans="1:51" x14ac:dyDescent="0.25">
      <c r="A270" t="s">
        <v>348</v>
      </c>
      <c r="C270">
        <v>20151410254</v>
      </c>
      <c r="D270" t="s">
        <v>349</v>
      </c>
      <c r="E270" t="s">
        <v>90</v>
      </c>
      <c r="G270">
        <v>13.59</v>
      </c>
      <c r="H270">
        <v>2015</v>
      </c>
      <c r="I270">
        <v>5</v>
      </c>
      <c r="J270">
        <v>8</v>
      </c>
      <c r="K270" s="25">
        <v>17</v>
      </c>
      <c r="L270">
        <v>51</v>
      </c>
      <c r="M270" t="s">
        <v>900</v>
      </c>
      <c r="N270" t="s">
        <v>860</v>
      </c>
      <c r="O270" s="26" t="s">
        <v>799</v>
      </c>
      <c r="R270" t="str">
        <f t="shared" si="12"/>
        <v>Weekday</v>
      </c>
      <c r="S270" s="27">
        <f t="shared" si="13"/>
        <v>42132</v>
      </c>
      <c r="V270" t="str">
        <f t="shared" si="14"/>
        <v/>
      </c>
    </row>
    <row r="271" spans="1:51" x14ac:dyDescent="0.25">
      <c r="A271" t="s">
        <v>348</v>
      </c>
      <c r="C271">
        <v>20152670291</v>
      </c>
      <c r="D271" t="s">
        <v>349</v>
      </c>
      <c r="E271" t="s">
        <v>90</v>
      </c>
      <c r="G271">
        <v>13.59</v>
      </c>
      <c r="H271">
        <v>2015</v>
      </c>
      <c r="I271">
        <v>9</v>
      </c>
      <c r="J271">
        <v>23</v>
      </c>
      <c r="K271" s="25">
        <v>17</v>
      </c>
      <c r="L271">
        <v>49</v>
      </c>
      <c r="M271" t="s">
        <v>900</v>
      </c>
      <c r="N271" t="s">
        <v>171</v>
      </c>
      <c r="O271" s="26" t="s">
        <v>799</v>
      </c>
      <c r="R271" t="str">
        <f t="shared" si="12"/>
        <v>Weekday</v>
      </c>
      <c r="S271" s="27">
        <f t="shared" si="13"/>
        <v>42270</v>
      </c>
      <c r="V271" t="str">
        <f t="shared" si="14"/>
        <v/>
      </c>
    </row>
    <row r="272" spans="1:51" x14ac:dyDescent="0.25">
      <c r="A272" t="s">
        <v>348</v>
      </c>
      <c r="C272">
        <v>20122580251</v>
      </c>
      <c r="D272" t="s">
        <v>349</v>
      </c>
      <c r="E272" t="s">
        <v>90</v>
      </c>
      <c r="G272">
        <v>13.592000000000001</v>
      </c>
      <c r="H272">
        <v>2012</v>
      </c>
      <c r="I272">
        <v>9</v>
      </c>
      <c r="J272">
        <v>12</v>
      </c>
      <c r="K272" s="25">
        <v>6</v>
      </c>
      <c r="L272">
        <v>50</v>
      </c>
      <c r="M272" t="s">
        <v>900</v>
      </c>
      <c r="N272" t="s">
        <v>860</v>
      </c>
      <c r="O272" s="26" t="s">
        <v>799</v>
      </c>
      <c r="R272" t="str">
        <f t="shared" si="12"/>
        <v>Weekday</v>
      </c>
      <c r="S272" s="27">
        <f t="shared" si="13"/>
        <v>41164</v>
      </c>
      <c r="V272" t="str">
        <f t="shared" si="14"/>
        <v/>
      </c>
    </row>
    <row r="273" spans="1:22" x14ac:dyDescent="0.25">
      <c r="A273" t="s">
        <v>348</v>
      </c>
      <c r="C273">
        <v>20110680281</v>
      </c>
      <c r="D273" t="s">
        <v>349</v>
      </c>
      <c r="E273" t="s">
        <v>90</v>
      </c>
      <c r="G273">
        <v>13.632</v>
      </c>
      <c r="H273">
        <v>2011</v>
      </c>
      <c r="I273">
        <v>1</v>
      </c>
      <c r="J273">
        <v>31</v>
      </c>
      <c r="K273" s="25">
        <v>7</v>
      </c>
      <c r="L273">
        <v>27</v>
      </c>
      <c r="M273" t="s">
        <v>900</v>
      </c>
      <c r="N273" t="s">
        <v>860</v>
      </c>
      <c r="O273" s="26" t="s">
        <v>799</v>
      </c>
      <c r="R273" t="str">
        <f t="shared" si="12"/>
        <v>Weekday</v>
      </c>
      <c r="S273" s="27">
        <f t="shared" si="13"/>
        <v>40574</v>
      </c>
      <c r="V273" t="str">
        <f t="shared" si="14"/>
        <v/>
      </c>
    </row>
    <row r="274" spans="1:22" x14ac:dyDescent="0.25">
      <c r="A274" t="s">
        <v>348</v>
      </c>
      <c r="C274">
        <v>20110120534</v>
      </c>
      <c r="D274" t="s">
        <v>349</v>
      </c>
      <c r="E274" t="s">
        <v>90</v>
      </c>
      <c r="G274">
        <v>13.632</v>
      </c>
      <c r="H274">
        <v>2011</v>
      </c>
      <c r="I274">
        <v>1</v>
      </c>
      <c r="J274">
        <v>11</v>
      </c>
      <c r="K274" s="25">
        <v>9</v>
      </c>
      <c r="L274">
        <v>32</v>
      </c>
      <c r="M274" t="s">
        <v>900</v>
      </c>
      <c r="N274" t="s">
        <v>860</v>
      </c>
      <c r="O274" s="26" t="s">
        <v>799</v>
      </c>
      <c r="R274" t="str">
        <f t="shared" si="12"/>
        <v>Weekday</v>
      </c>
      <c r="S274" s="27">
        <f t="shared" si="13"/>
        <v>40554</v>
      </c>
      <c r="V274" t="str">
        <f t="shared" si="14"/>
        <v/>
      </c>
    </row>
    <row r="275" spans="1:22" x14ac:dyDescent="0.25">
      <c r="A275" t="s">
        <v>348</v>
      </c>
      <c r="C275">
        <v>20113410332</v>
      </c>
      <c r="D275" t="s">
        <v>349</v>
      </c>
      <c r="E275" t="s">
        <v>90</v>
      </c>
      <c r="G275">
        <v>13.632</v>
      </c>
      <c r="H275">
        <v>2011</v>
      </c>
      <c r="I275">
        <v>11</v>
      </c>
      <c r="J275">
        <v>29</v>
      </c>
      <c r="K275" s="25">
        <v>11</v>
      </c>
      <c r="L275">
        <v>20</v>
      </c>
      <c r="M275" t="s">
        <v>900</v>
      </c>
      <c r="N275" t="s">
        <v>860</v>
      </c>
      <c r="O275" s="26" t="s">
        <v>799</v>
      </c>
      <c r="R275" t="str">
        <f t="shared" si="12"/>
        <v>Weekday</v>
      </c>
      <c r="S275" s="27">
        <f t="shared" si="13"/>
        <v>40876</v>
      </c>
      <c r="V275" t="str">
        <f t="shared" si="14"/>
        <v/>
      </c>
    </row>
    <row r="276" spans="1:22" x14ac:dyDescent="0.25">
      <c r="A276" t="s">
        <v>348</v>
      </c>
      <c r="C276">
        <v>20113380245</v>
      </c>
      <c r="D276" t="s">
        <v>349</v>
      </c>
      <c r="E276" t="s">
        <v>90</v>
      </c>
      <c r="G276">
        <v>13.632</v>
      </c>
      <c r="H276">
        <v>2011</v>
      </c>
      <c r="I276">
        <v>12</v>
      </c>
      <c r="J276">
        <v>4</v>
      </c>
      <c r="K276" s="25">
        <v>0</v>
      </c>
      <c r="L276">
        <v>13</v>
      </c>
      <c r="M276" t="s">
        <v>900</v>
      </c>
      <c r="N276" t="s">
        <v>860</v>
      </c>
      <c r="O276" s="26" t="s">
        <v>799</v>
      </c>
      <c r="R276" t="str">
        <f t="shared" si="12"/>
        <v>Weekend</v>
      </c>
      <c r="S276" s="27">
        <f t="shared" si="13"/>
        <v>40881</v>
      </c>
      <c r="V276" t="str">
        <f t="shared" si="14"/>
        <v/>
      </c>
    </row>
    <row r="277" spans="1:22" x14ac:dyDescent="0.25">
      <c r="A277" t="s">
        <v>348</v>
      </c>
      <c r="C277">
        <v>20113380234</v>
      </c>
      <c r="D277" t="s">
        <v>349</v>
      </c>
      <c r="E277" t="s">
        <v>90</v>
      </c>
      <c r="G277">
        <v>13.632</v>
      </c>
      <c r="H277">
        <v>2011</v>
      </c>
      <c r="I277">
        <v>11</v>
      </c>
      <c r="J277">
        <v>19</v>
      </c>
      <c r="K277" s="25">
        <v>17</v>
      </c>
      <c r="L277">
        <v>23</v>
      </c>
      <c r="M277" t="s">
        <v>900</v>
      </c>
      <c r="N277" t="s">
        <v>860</v>
      </c>
      <c r="O277" s="26" t="s">
        <v>799</v>
      </c>
      <c r="R277" t="str">
        <f t="shared" si="12"/>
        <v>Weekend</v>
      </c>
      <c r="S277" s="27">
        <f t="shared" si="13"/>
        <v>40866</v>
      </c>
      <c r="V277" t="str">
        <f t="shared" si="14"/>
        <v/>
      </c>
    </row>
    <row r="278" spans="1:22" x14ac:dyDescent="0.25">
      <c r="A278" t="s">
        <v>348</v>
      </c>
      <c r="C278">
        <v>20113310107</v>
      </c>
      <c r="D278" t="s">
        <v>349</v>
      </c>
      <c r="E278" t="s">
        <v>90</v>
      </c>
      <c r="G278">
        <v>13.632</v>
      </c>
      <c r="H278">
        <v>2011</v>
      </c>
      <c r="I278">
        <v>11</v>
      </c>
      <c r="J278">
        <v>17</v>
      </c>
      <c r="K278" s="25">
        <v>17</v>
      </c>
      <c r="L278">
        <v>24</v>
      </c>
      <c r="M278" t="s">
        <v>900</v>
      </c>
      <c r="N278" t="s">
        <v>860</v>
      </c>
      <c r="O278" s="26" t="s">
        <v>799</v>
      </c>
      <c r="R278" t="str">
        <f t="shared" si="12"/>
        <v>Weekday</v>
      </c>
      <c r="S278" s="27">
        <f t="shared" si="13"/>
        <v>40864</v>
      </c>
      <c r="V278" t="str">
        <f t="shared" si="14"/>
        <v/>
      </c>
    </row>
    <row r="279" spans="1:22" x14ac:dyDescent="0.25">
      <c r="A279" t="s">
        <v>348</v>
      </c>
      <c r="C279">
        <v>20111000109</v>
      </c>
      <c r="D279" t="s">
        <v>349</v>
      </c>
      <c r="E279" t="s">
        <v>90</v>
      </c>
      <c r="G279">
        <v>13.632</v>
      </c>
      <c r="H279">
        <v>2011</v>
      </c>
      <c r="I279">
        <v>3</v>
      </c>
      <c r="J279">
        <v>22</v>
      </c>
      <c r="K279" s="25">
        <v>21</v>
      </c>
      <c r="L279">
        <v>50</v>
      </c>
      <c r="M279" t="s">
        <v>899</v>
      </c>
      <c r="N279" t="s">
        <v>860</v>
      </c>
      <c r="O279" s="26" t="s">
        <v>799</v>
      </c>
      <c r="R279" t="str">
        <f t="shared" si="12"/>
        <v>Weekday</v>
      </c>
      <c r="S279" s="27">
        <f t="shared" si="13"/>
        <v>40624</v>
      </c>
      <c r="V279" t="str">
        <f t="shared" si="14"/>
        <v/>
      </c>
    </row>
    <row r="280" spans="1:22" x14ac:dyDescent="0.25">
      <c r="A280" t="s">
        <v>348</v>
      </c>
      <c r="C280">
        <v>20111540023</v>
      </c>
      <c r="D280" t="s">
        <v>349</v>
      </c>
      <c r="E280" t="s">
        <v>90</v>
      </c>
      <c r="G280">
        <v>13.632</v>
      </c>
      <c r="H280">
        <v>2011</v>
      </c>
      <c r="I280">
        <v>6</v>
      </c>
      <c r="J280">
        <v>2</v>
      </c>
      <c r="K280" s="25">
        <v>8</v>
      </c>
      <c r="L280">
        <v>0</v>
      </c>
      <c r="M280" t="s">
        <v>900</v>
      </c>
      <c r="N280" t="s">
        <v>860</v>
      </c>
      <c r="O280" s="26" t="s">
        <v>799</v>
      </c>
      <c r="R280" t="str">
        <f t="shared" si="12"/>
        <v>Weekday</v>
      </c>
      <c r="S280" s="27">
        <f t="shared" si="13"/>
        <v>40696</v>
      </c>
      <c r="V280" t="str">
        <f t="shared" si="14"/>
        <v/>
      </c>
    </row>
    <row r="281" spans="1:22" x14ac:dyDescent="0.25">
      <c r="A281" t="s">
        <v>348</v>
      </c>
      <c r="C281">
        <v>20111720034</v>
      </c>
      <c r="D281" t="s">
        <v>349</v>
      </c>
      <c r="E281" t="s">
        <v>90</v>
      </c>
      <c r="G281">
        <v>13.632</v>
      </c>
      <c r="H281">
        <v>2011</v>
      </c>
      <c r="I281">
        <v>5</v>
      </c>
      <c r="J281">
        <v>15</v>
      </c>
      <c r="K281" s="25">
        <v>13</v>
      </c>
      <c r="L281">
        <v>14</v>
      </c>
      <c r="M281" t="s">
        <v>900</v>
      </c>
      <c r="N281" t="s">
        <v>860</v>
      </c>
      <c r="O281" s="26" t="s">
        <v>799</v>
      </c>
      <c r="R281" t="str">
        <f t="shared" si="12"/>
        <v>Weekend</v>
      </c>
      <c r="S281" s="27">
        <f t="shared" si="13"/>
        <v>40678</v>
      </c>
      <c r="V281" t="str">
        <f t="shared" si="14"/>
        <v/>
      </c>
    </row>
    <row r="282" spans="1:22" x14ac:dyDescent="0.25">
      <c r="A282" t="s">
        <v>348</v>
      </c>
      <c r="C282">
        <v>20112400009</v>
      </c>
      <c r="D282" t="s">
        <v>349</v>
      </c>
      <c r="E282" t="s">
        <v>90</v>
      </c>
      <c r="G282">
        <v>13.632</v>
      </c>
      <c r="H282">
        <v>2011</v>
      </c>
      <c r="I282">
        <v>8</v>
      </c>
      <c r="J282">
        <v>11</v>
      </c>
      <c r="K282" s="25">
        <v>18</v>
      </c>
      <c r="L282">
        <v>19</v>
      </c>
      <c r="M282" t="s">
        <v>900</v>
      </c>
      <c r="N282" t="s">
        <v>404</v>
      </c>
      <c r="O282" s="26" t="s">
        <v>799</v>
      </c>
      <c r="R282" t="str">
        <f t="shared" si="12"/>
        <v>Weekday</v>
      </c>
      <c r="S282" s="27">
        <f t="shared" si="13"/>
        <v>40766</v>
      </c>
      <c r="V282" t="str">
        <f t="shared" si="14"/>
        <v/>
      </c>
    </row>
    <row r="283" spans="1:22" x14ac:dyDescent="0.25">
      <c r="A283" t="s">
        <v>348</v>
      </c>
      <c r="C283">
        <v>20112760044</v>
      </c>
      <c r="D283" t="s">
        <v>349</v>
      </c>
      <c r="E283" t="s">
        <v>90</v>
      </c>
      <c r="G283">
        <v>13.632</v>
      </c>
      <c r="H283">
        <v>2011</v>
      </c>
      <c r="I283">
        <v>9</v>
      </c>
      <c r="J283">
        <v>28</v>
      </c>
      <c r="K283" s="25">
        <v>8</v>
      </c>
      <c r="L283">
        <v>3</v>
      </c>
      <c r="M283" t="s">
        <v>900</v>
      </c>
      <c r="N283" t="s">
        <v>404</v>
      </c>
      <c r="O283" s="26" t="s">
        <v>799</v>
      </c>
      <c r="R283" t="str">
        <f t="shared" si="12"/>
        <v>Weekday</v>
      </c>
      <c r="S283" s="27">
        <f t="shared" si="13"/>
        <v>40814</v>
      </c>
      <c r="V283" t="str">
        <f t="shared" si="14"/>
        <v/>
      </c>
    </row>
    <row r="284" spans="1:22" x14ac:dyDescent="0.25">
      <c r="A284" t="s">
        <v>348</v>
      </c>
      <c r="C284">
        <v>20112780015</v>
      </c>
      <c r="D284" t="s">
        <v>349</v>
      </c>
      <c r="E284" t="s">
        <v>90</v>
      </c>
      <c r="G284">
        <v>13.632</v>
      </c>
      <c r="H284">
        <v>2011</v>
      </c>
      <c r="I284">
        <v>9</v>
      </c>
      <c r="J284">
        <v>28</v>
      </c>
      <c r="K284" s="25">
        <v>8</v>
      </c>
      <c r="L284">
        <v>40</v>
      </c>
      <c r="M284" t="s">
        <v>900</v>
      </c>
      <c r="N284" t="s">
        <v>860</v>
      </c>
      <c r="O284" s="26" t="s">
        <v>799</v>
      </c>
      <c r="R284" t="str">
        <f t="shared" si="12"/>
        <v>Weekday</v>
      </c>
      <c r="S284" s="27">
        <f t="shared" si="13"/>
        <v>40814</v>
      </c>
      <c r="V284" t="str">
        <f t="shared" si="14"/>
        <v/>
      </c>
    </row>
    <row r="285" spans="1:22" x14ac:dyDescent="0.25">
      <c r="A285" t="s">
        <v>348</v>
      </c>
      <c r="C285">
        <v>20112790056</v>
      </c>
      <c r="D285" t="s">
        <v>349</v>
      </c>
      <c r="E285" t="s">
        <v>90</v>
      </c>
      <c r="G285">
        <v>13.632</v>
      </c>
      <c r="H285">
        <v>2011</v>
      </c>
      <c r="I285">
        <v>9</v>
      </c>
      <c r="J285">
        <v>26</v>
      </c>
      <c r="K285" s="25">
        <v>8</v>
      </c>
      <c r="L285">
        <v>18</v>
      </c>
      <c r="M285" t="s">
        <v>900</v>
      </c>
      <c r="N285" t="s">
        <v>171</v>
      </c>
      <c r="O285" s="26" t="s">
        <v>799</v>
      </c>
      <c r="R285" t="str">
        <f t="shared" si="12"/>
        <v>Weekday</v>
      </c>
      <c r="S285" s="27">
        <f t="shared" si="13"/>
        <v>40812</v>
      </c>
      <c r="V285" t="str">
        <f t="shared" si="14"/>
        <v/>
      </c>
    </row>
    <row r="286" spans="1:22" x14ac:dyDescent="0.25">
      <c r="A286" t="s">
        <v>348</v>
      </c>
      <c r="C286">
        <v>20112990004</v>
      </c>
      <c r="D286" t="s">
        <v>349</v>
      </c>
      <c r="E286" t="s">
        <v>90</v>
      </c>
      <c r="G286">
        <v>13.632</v>
      </c>
      <c r="H286">
        <v>2011</v>
      </c>
      <c r="I286">
        <v>10</v>
      </c>
      <c r="J286">
        <v>19</v>
      </c>
      <c r="K286" s="25">
        <v>14</v>
      </c>
      <c r="L286">
        <v>18</v>
      </c>
      <c r="M286" t="s">
        <v>900</v>
      </c>
      <c r="N286" t="s">
        <v>404</v>
      </c>
      <c r="O286" s="26" t="s">
        <v>799</v>
      </c>
      <c r="R286" t="str">
        <f t="shared" si="12"/>
        <v>Weekday</v>
      </c>
      <c r="S286" s="27">
        <f t="shared" si="13"/>
        <v>40835</v>
      </c>
      <c r="V286" t="str">
        <f t="shared" si="14"/>
        <v/>
      </c>
    </row>
    <row r="287" spans="1:22" x14ac:dyDescent="0.25">
      <c r="A287" t="s">
        <v>348</v>
      </c>
      <c r="C287">
        <v>20113050247</v>
      </c>
      <c r="D287" t="s">
        <v>349</v>
      </c>
      <c r="E287" t="s">
        <v>90</v>
      </c>
      <c r="G287">
        <v>13.632</v>
      </c>
      <c r="H287">
        <v>2011</v>
      </c>
      <c r="I287">
        <v>10</v>
      </c>
      <c r="J287">
        <v>20</v>
      </c>
      <c r="K287" s="25">
        <v>8</v>
      </c>
      <c r="L287">
        <v>26</v>
      </c>
      <c r="M287" t="s">
        <v>900</v>
      </c>
      <c r="N287" t="s">
        <v>860</v>
      </c>
      <c r="O287" s="26" t="s">
        <v>799</v>
      </c>
      <c r="R287" t="str">
        <f t="shared" si="12"/>
        <v>Weekday</v>
      </c>
      <c r="S287" s="27">
        <f t="shared" si="13"/>
        <v>40836</v>
      </c>
      <c r="V287" t="str">
        <f t="shared" si="14"/>
        <v/>
      </c>
    </row>
    <row r="288" spans="1:22" x14ac:dyDescent="0.25">
      <c r="A288" t="s">
        <v>348</v>
      </c>
      <c r="C288">
        <v>20120230577</v>
      </c>
      <c r="D288" t="s">
        <v>349</v>
      </c>
      <c r="E288" t="s">
        <v>90</v>
      </c>
      <c r="G288">
        <v>13.632</v>
      </c>
      <c r="H288">
        <v>2012</v>
      </c>
      <c r="I288">
        <v>1</v>
      </c>
      <c r="J288">
        <v>10</v>
      </c>
      <c r="K288" s="25">
        <v>8</v>
      </c>
      <c r="L288">
        <v>10</v>
      </c>
      <c r="M288" t="s">
        <v>900</v>
      </c>
      <c r="N288" t="s">
        <v>860</v>
      </c>
      <c r="O288" s="26" t="s">
        <v>799</v>
      </c>
      <c r="R288" t="str">
        <f t="shared" si="12"/>
        <v>Weekday</v>
      </c>
      <c r="S288" s="27">
        <f t="shared" si="13"/>
        <v>40918</v>
      </c>
      <c r="V288" t="str">
        <f t="shared" si="14"/>
        <v/>
      </c>
    </row>
    <row r="289" spans="1:22" x14ac:dyDescent="0.25">
      <c r="A289" t="s">
        <v>348</v>
      </c>
      <c r="C289">
        <v>20120230494</v>
      </c>
      <c r="D289" t="s">
        <v>349</v>
      </c>
      <c r="E289" t="s">
        <v>90</v>
      </c>
      <c r="G289">
        <v>13.632</v>
      </c>
      <c r="H289">
        <v>2012</v>
      </c>
      <c r="I289">
        <v>1</v>
      </c>
      <c r="J289">
        <v>19</v>
      </c>
      <c r="K289" s="25">
        <v>18</v>
      </c>
      <c r="L289">
        <v>3</v>
      </c>
      <c r="M289" t="s">
        <v>900</v>
      </c>
      <c r="N289" t="s">
        <v>404</v>
      </c>
      <c r="O289" s="26" t="s">
        <v>799</v>
      </c>
      <c r="R289" t="str">
        <f t="shared" si="12"/>
        <v>Weekday</v>
      </c>
      <c r="S289" s="27">
        <f t="shared" si="13"/>
        <v>40927</v>
      </c>
      <c r="V289" t="str">
        <f t="shared" si="14"/>
        <v/>
      </c>
    </row>
    <row r="290" spans="1:22" x14ac:dyDescent="0.25">
      <c r="A290" t="s">
        <v>348</v>
      </c>
      <c r="C290">
        <v>20120230560</v>
      </c>
      <c r="D290" t="s">
        <v>349</v>
      </c>
      <c r="E290" t="s">
        <v>90</v>
      </c>
      <c r="G290">
        <v>13.632</v>
      </c>
      <c r="H290">
        <v>2012</v>
      </c>
      <c r="I290">
        <v>1</v>
      </c>
      <c r="J290">
        <v>19</v>
      </c>
      <c r="K290" s="25">
        <v>18</v>
      </c>
      <c r="L290">
        <v>46</v>
      </c>
      <c r="M290" t="s">
        <v>900</v>
      </c>
      <c r="N290" t="s">
        <v>404</v>
      </c>
      <c r="O290" s="26" t="s">
        <v>799</v>
      </c>
      <c r="R290" t="str">
        <f t="shared" si="12"/>
        <v>Weekday</v>
      </c>
      <c r="S290" s="27">
        <f t="shared" si="13"/>
        <v>40927</v>
      </c>
      <c r="V290" t="str">
        <f t="shared" si="14"/>
        <v/>
      </c>
    </row>
    <row r="291" spans="1:22" x14ac:dyDescent="0.25">
      <c r="A291" t="s">
        <v>348</v>
      </c>
      <c r="C291">
        <v>20120230502</v>
      </c>
      <c r="D291" t="s">
        <v>349</v>
      </c>
      <c r="E291" t="s">
        <v>90</v>
      </c>
      <c r="G291">
        <v>13.632</v>
      </c>
      <c r="H291">
        <v>2012</v>
      </c>
      <c r="I291">
        <v>1</v>
      </c>
      <c r="J291">
        <v>19</v>
      </c>
      <c r="K291" s="25">
        <v>18</v>
      </c>
      <c r="L291">
        <v>56</v>
      </c>
      <c r="M291" t="s">
        <v>900</v>
      </c>
      <c r="N291" t="s">
        <v>860</v>
      </c>
      <c r="O291" s="26" t="s">
        <v>799</v>
      </c>
      <c r="R291" t="str">
        <f t="shared" si="12"/>
        <v>Weekday</v>
      </c>
      <c r="S291" s="27">
        <f t="shared" si="13"/>
        <v>40927</v>
      </c>
      <c r="V291" t="str">
        <f t="shared" si="14"/>
        <v/>
      </c>
    </row>
    <row r="292" spans="1:22" x14ac:dyDescent="0.25">
      <c r="A292" t="s">
        <v>348</v>
      </c>
      <c r="C292">
        <v>20120250263</v>
      </c>
      <c r="D292" t="s">
        <v>349</v>
      </c>
      <c r="E292" t="s">
        <v>90</v>
      </c>
      <c r="G292">
        <v>13.632</v>
      </c>
      <c r="H292">
        <v>2012</v>
      </c>
      <c r="I292">
        <v>1</v>
      </c>
      <c r="J292">
        <v>22</v>
      </c>
      <c r="K292" s="25">
        <v>20</v>
      </c>
      <c r="L292">
        <v>7</v>
      </c>
      <c r="M292" t="s">
        <v>899</v>
      </c>
      <c r="N292" t="s">
        <v>171</v>
      </c>
      <c r="O292" s="26" t="s">
        <v>799</v>
      </c>
      <c r="R292" t="str">
        <f t="shared" si="12"/>
        <v>Weekend</v>
      </c>
      <c r="S292" s="27">
        <f t="shared" si="13"/>
        <v>40930</v>
      </c>
      <c r="V292" t="str">
        <f t="shared" si="14"/>
        <v/>
      </c>
    </row>
    <row r="293" spans="1:22" x14ac:dyDescent="0.25">
      <c r="A293" t="s">
        <v>348</v>
      </c>
      <c r="C293">
        <v>20120550263</v>
      </c>
      <c r="D293" t="s">
        <v>349</v>
      </c>
      <c r="E293" t="s">
        <v>90</v>
      </c>
      <c r="G293">
        <v>13.632</v>
      </c>
      <c r="H293">
        <v>2012</v>
      </c>
      <c r="I293">
        <v>2</v>
      </c>
      <c r="J293">
        <v>13</v>
      </c>
      <c r="K293" s="25">
        <v>7</v>
      </c>
      <c r="L293">
        <v>32</v>
      </c>
      <c r="M293" t="s">
        <v>900</v>
      </c>
      <c r="N293" t="s">
        <v>860</v>
      </c>
      <c r="O293" s="26" t="s">
        <v>799</v>
      </c>
      <c r="R293" t="str">
        <f t="shared" si="12"/>
        <v>Weekday</v>
      </c>
      <c r="S293" s="27">
        <f t="shared" si="13"/>
        <v>40952</v>
      </c>
      <c r="V293" t="str">
        <f t="shared" si="14"/>
        <v/>
      </c>
    </row>
    <row r="294" spans="1:22" x14ac:dyDescent="0.25">
      <c r="A294" t="s">
        <v>348</v>
      </c>
      <c r="C294">
        <v>20120470198</v>
      </c>
      <c r="D294" t="s">
        <v>349</v>
      </c>
      <c r="E294" t="s">
        <v>90</v>
      </c>
      <c r="G294">
        <v>13.632</v>
      </c>
      <c r="H294">
        <v>2012</v>
      </c>
      <c r="I294">
        <v>2</v>
      </c>
      <c r="J294">
        <v>16</v>
      </c>
      <c r="K294" s="25">
        <v>7</v>
      </c>
      <c r="L294">
        <v>33</v>
      </c>
      <c r="M294" t="s">
        <v>900</v>
      </c>
      <c r="N294" t="s">
        <v>860</v>
      </c>
      <c r="O294" s="26" t="s">
        <v>799</v>
      </c>
      <c r="R294" t="str">
        <f t="shared" si="12"/>
        <v>Weekday</v>
      </c>
      <c r="S294" s="27">
        <f t="shared" si="13"/>
        <v>40955</v>
      </c>
      <c r="V294" t="str">
        <f t="shared" si="14"/>
        <v/>
      </c>
    </row>
    <row r="295" spans="1:22" x14ac:dyDescent="0.25">
      <c r="A295" t="s">
        <v>348</v>
      </c>
      <c r="C295">
        <v>20120520374</v>
      </c>
      <c r="D295" t="s">
        <v>349</v>
      </c>
      <c r="E295" t="s">
        <v>90</v>
      </c>
      <c r="G295">
        <v>13.632</v>
      </c>
      <c r="H295">
        <v>2012</v>
      </c>
      <c r="I295">
        <v>2</v>
      </c>
      <c r="J295">
        <v>21</v>
      </c>
      <c r="K295" s="25">
        <v>5</v>
      </c>
      <c r="L295">
        <v>45</v>
      </c>
      <c r="M295" t="s">
        <v>900</v>
      </c>
      <c r="N295" t="s">
        <v>860</v>
      </c>
      <c r="O295" s="26" t="s">
        <v>799</v>
      </c>
      <c r="R295" t="str">
        <f t="shared" si="12"/>
        <v>Weekday</v>
      </c>
      <c r="S295" s="27">
        <f t="shared" si="13"/>
        <v>40960</v>
      </c>
      <c r="V295" t="str">
        <f t="shared" si="14"/>
        <v/>
      </c>
    </row>
    <row r="296" spans="1:22" x14ac:dyDescent="0.25">
      <c r="A296" t="s">
        <v>348</v>
      </c>
      <c r="C296">
        <v>20120680143</v>
      </c>
      <c r="D296" t="s">
        <v>349</v>
      </c>
      <c r="E296" t="s">
        <v>90</v>
      </c>
      <c r="G296">
        <v>13.632</v>
      </c>
      <c r="H296">
        <v>2012</v>
      </c>
      <c r="I296">
        <v>2</v>
      </c>
      <c r="J296">
        <v>28</v>
      </c>
      <c r="K296" s="25">
        <v>11</v>
      </c>
      <c r="L296">
        <v>45</v>
      </c>
      <c r="M296" t="s">
        <v>900</v>
      </c>
      <c r="N296" t="s">
        <v>860</v>
      </c>
      <c r="O296" s="26" t="s">
        <v>799</v>
      </c>
      <c r="R296" t="str">
        <f t="shared" si="12"/>
        <v>Weekday</v>
      </c>
      <c r="S296" s="27">
        <f t="shared" si="13"/>
        <v>40967</v>
      </c>
      <c r="V296" t="str">
        <f t="shared" si="14"/>
        <v/>
      </c>
    </row>
    <row r="297" spans="1:22" x14ac:dyDescent="0.25">
      <c r="A297" t="s">
        <v>348</v>
      </c>
      <c r="C297">
        <v>20120640171</v>
      </c>
      <c r="D297" t="s">
        <v>349</v>
      </c>
      <c r="E297" t="s">
        <v>90</v>
      </c>
      <c r="G297">
        <v>13.632</v>
      </c>
      <c r="H297">
        <v>2012</v>
      </c>
      <c r="I297">
        <v>3</v>
      </c>
      <c r="J297">
        <v>2</v>
      </c>
      <c r="K297" s="25">
        <v>18</v>
      </c>
      <c r="L297">
        <v>13</v>
      </c>
      <c r="M297" t="s">
        <v>900</v>
      </c>
      <c r="N297" t="s">
        <v>171</v>
      </c>
      <c r="O297" s="26" t="s">
        <v>799</v>
      </c>
      <c r="R297" t="str">
        <f t="shared" si="12"/>
        <v>Weekday</v>
      </c>
      <c r="S297" s="27">
        <f t="shared" si="13"/>
        <v>40970</v>
      </c>
      <c r="V297" t="str">
        <f t="shared" si="14"/>
        <v/>
      </c>
    </row>
    <row r="298" spans="1:22" x14ac:dyDescent="0.25">
      <c r="A298" t="s">
        <v>348</v>
      </c>
      <c r="C298">
        <v>20120850159</v>
      </c>
      <c r="D298" t="s">
        <v>349</v>
      </c>
      <c r="E298" t="s">
        <v>90</v>
      </c>
      <c r="G298">
        <v>13.632</v>
      </c>
      <c r="H298">
        <v>2012</v>
      </c>
      <c r="I298">
        <v>3</v>
      </c>
      <c r="J298">
        <v>19</v>
      </c>
      <c r="K298" s="25">
        <v>10</v>
      </c>
      <c r="L298">
        <v>2</v>
      </c>
      <c r="M298" t="s">
        <v>900</v>
      </c>
      <c r="N298" t="s">
        <v>860</v>
      </c>
      <c r="O298" s="26" t="s">
        <v>799</v>
      </c>
      <c r="R298" t="str">
        <f t="shared" si="12"/>
        <v>Weekday</v>
      </c>
      <c r="S298" s="27">
        <f t="shared" si="13"/>
        <v>40987</v>
      </c>
      <c r="V298" t="str">
        <f t="shared" si="14"/>
        <v/>
      </c>
    </row>
    <row r="299" spans="1:22" x14ac:dyDescent="0.25">
      <c r="A299" t="s">
        <v>348</v>
      </c>
      <c r="C299">
        <v>20121100151</v>
      </c>
      <c r="D299" t="s">
        <v>349</v>
      </c>
      <c r="E299" t="s">
        <v>90</v>
      </c>
      <c r="G299">
        <v>13.632</v>
      </c>
      <c r="H299">
        <v>2012</v>
      </c>
      <c r="I299">
        <v>4</v>
      </c>
      <c r="J299">
        <v>10</v>
      </c>
      <c r="K299" s="25">
        <v>17</v>
      </c>
      <c r="L299">
        <v>9</v>
      </c>
      <c r="M299" t="s">
        <v>900</v>
      </c>
      <c r="N299" t="s">
        <v>860</v>
      </c>
      <c r="O299" s="26" t="s">
        <v>799</v>
      </c>
      <c r="R299" t="str">
        <f t="shared" si="12"/>
        <v>Weekday</v>
      </c>
      <c r="S299" s="27">
        <f t="shared" si="13"/>
        <v>41009</v>
      </c>
      <c r="V299" t="str">
        <f t="shared" si="14"/>
        <v/>
      </c>
    </row>
    <row r="300" spans="1:22" x14ac:dyDescent="0.25">
      <c r="A300" t="s">
        <v>348</v>
      </c>
      <c r="C300">
        <v>20121030199</v>
      </c>
      <c r="D300" t="s">
        <v>349</v>
      </c>
      <c r="E300" t="s">
        <v>90</v>
      </c>
      <c r="G300">
        <v>13.632</v>
      </c>
      <c r="H300">
        <v>2012</v>
      </c>
      <c r="I300">
        <v>4</v>
      </c>
      <c r="J300">
        <v>10</v>
      </c>
      <c r="K300" s="25">
        <v>16</v>
      </c>
      <c r="L300">
        <v>27</v>
      </c>
      <c r="M300" t="s">
        <v>900</v>
      </c>
      <c r="N300" t="s">
        <v>860</v>
      </c>
      <c r="O300" s="26" t="s">
        <v>799</v>
      </c>
      <c r="R300" t="str">
        <f t="shared" si="12"/>
        <v>Weekday</v>
      </c>
      <c r="S300" s="27">
        <f t="shared" si="13"/>
        <v>41009</v>
      </c>
      <c r="V300" t="str">
        <f t="shared" si="14"/>
        <v/>
      </c>
    </row>
    <row r="301" spans="1:22" x14ac:dyDescent="0.25">
      <c r="A301" t="s">
        <v>348</v>
      </c>
      <c r="C301">
        <v>20121290208</v>
      </c>
      <c r="D301" t="s">
        <v>349</v>
      </c>
      <c r="E301" t="s">
        <v>90</v>
      </c>
      <c r="G301">
        <v>13.632</v>
      </c>
      <c r="H301">
        <v>2012</v>
      </c>
      <c r="I301">
        <v>4</v>
      </c>
      <c r="J301">
        <v>24</v>
      </c>
      <c r="K301" s="25">
        <v>17</v>
      </c>
      <c r="L301">
        <v>38</v>
      </c>
      <c r="M301" t="s">
        <v>900</v>
      </c>
      <c r="N301" t="s">
        <v>860</v>
      </c>
      <c r="O301" s="26" t="s">
        <v>799</v>
      </c>
      <c r="R301" t="str">
        <f t="shared" si="12"/>
        <v>Weekday</v>
      </c>
      <c r="S301" s="27">
        <f t="shared" si="13"/>
        <v>41023</v>
      </c>
      <c r="V301" t="str">
        <f t="shared" si="14"/>
        <v/>
      </c>
    </row>
    <row r="302" spans="1:22" x14ac:dyDescent="0.25">
      <c r="A302" t="s">
        <v>348</v>
      </c>
      <c r="C302">
        <v>20122070241</v>
      </c>
      <c r="D302" t="s">
        <v>349</v>
      </c>
      <c r="E302" t="s">
        <v>90</v>
      </c>
      <c r="G302">
        <v>13.632</v>
      </c>
      <c r="H302">
        <v>2012</v>
      </c>
      <c r="I302">
        <v>7</v>
      </c>
      <c r="J302">
        <v>25</v>
      </c>
      <c r="K302" s="25">
        <v>4</v>
      </c>
      <c r="L302">
        <v>56</v>
      </c>
      <c r="M302" t="s">
        <v>900</v>
      </c>
      <c r="N302" t="s">
        <v>404</v>
      </c>
      <c r="O302" s="26" t="s">
        <v>799</v>
      </c>
      <c r="R302" t="str">
        <f t="shared" si="12"/>
        <v>Weekday</v>
      </c>
      <c r="S302" s="27">
        <f t="shared" si="13"/>
        <v>41115</v>
      </c>
      <c r="V302" t="str">
        <f t="shared" si="14"/>
        <v/>
      </c>
    </row>
    <row r="303" spans="1:22" x14ac:dyDescent="0.25">
      <c r="A303" t="s">
        <v>348</v>
      </c>
      <c r="C303">
        <v>20122220178</v>
      </c>
      <c r="D303" t="s">
        <v>349</v>
      </c>
      <c r="E303" t="s">
        <v>90</v>
      </c>
      <c r="G303">
        <v>13.632</v>
      </c>
      <c r="H303">
        <v>2012</v>
      </c>
      <c r="I303">
        <v>8</v>
      </c>
      <c r="J303">
        <v>9</v>
      </c>
      <c r="K303" s="25">
        <v>8</v>
      </c>
      <c r="L303">
        <v>37</v>
      </c>
      <c r="M303" t="s">
        <v>900</v>
      </c>
      <c r="N303" t="s">
        <v>860</v>
      </c>
      <c r="O303" s="26" t="s">
        <v>799</v>
      </c>
      <c r="R303" t="str">
        <f t="shared" si="12"/>
        <v>Weekday</v>
      </c>
      <c r="S303" s="27">
        <f t="shared" si="13"/>
        <v>41130</v>
      </c>
      <c r="V303" t="str">
        <f t="shared" si="14"/>
        <v/>
      </c>
    </row>
    <row r="304" spans="1:22" x14ac:dyDescent="0.25">
      <c r="A304" t="s">
        <v>348</v>
      </c>
      <c r="C304">
        <v>20122290209</v>
      </c>
      <c r="D304" t="s">
        <v>349</v>
      </c>
      <c r="E304" t="s">
        <v>90</v>
      </c>
      <c r="G304">
        <v>13.632</v>
      </c>
      <c r="H304">
        <v>2012</v>
      </c>
      <c r="I304">
        <v>8</v>
      </c>
      <c r="J304">
        <v>7</v>
      </c>
      <c r="K304" s="25">
        <v>8</v>
      </c>
      <c r="L304">
        <v>1</v>
      </c>
      <c r="M304" t="s">
        <v>900</v>
      </c>
      <c r="N304" t="s">
        <v>171</v>
      </c>
      <c r="O304" s="26" t="s">
        <v>799</v>
      </c>
      <c r="R304" t="str">
        <f t="shared" si="12"/>
        <v>Weekday</v>
      </c>
      <c r="S304" s="27">
        <f t="shared" si="13"/>
        <v>41128</v>
      </c>
      <c r="V304" t="str">
        <f t="shared" si="14"/>
        <v/>
      </c>
    </row>
    <row r="305" spans="1:22" x14ac:dyDescent="0.25">
      <c r="A305" t="s">
        <v>348</v>
      </c>
      <c r="C305">
        <v>20122290200</v>
      </c>
      <c r="D305" t="s">
        <v>349</v>
      </c>
      <c r="E305" t="s">
        <v>90</v>
      </c>
      <c r="G305">
        <v>13.632</v>
      </c>
      <c r="H305">
        <v>2012</v>
      </c>
      <c r="I305">
        <v>8</v>
      </c>
      <c r="J305">
        <v>9</v>
      </c>
      <c r="K305" s="25">
        <v>18</v>
      </c>
      <c r="L305">
        <v>12</v>
      </c>
      <c r="M305" t="s">
        <v>900</v>
      </c>
      <c r="N305" t="s">
        <v>860</v>
      </c>
      <c r="O305" s="26" t="s">
        <v>799</v>
      </c>
      <c r="R305" t="str">
        <f t="shared" si="12"/>
        <v>Weekday</v>
      </c>
      <c r="S305" s="27">
        <f t="shared" si="13"/>
        <v>41130</v>
      </c>
      <c r="V305" t="str">
        <f t="shared" si="14"/>
        <v/>
      </c>
    </row>
    <row r="306" spans="1:22" x14ac:dyDescent="0.25">
      <c r="A306" t="s">
        <v>348</v>
      </c>
      <c r="C306">
        <v>20122480295</v>
      </c>
      <c r="D306" t="s">
        <v>349</v>
      </c>
      <c r="E306" t="s">
        <v>90</v>
      </c>
      <c r="G306">
        <v>13.632</v>
      </c>
      <c r="H306">
        <v>2012</v>
      </c>
      <c r="I306">
        <v>8</v>
      </c>
      <c r="J306">
        <v>19</v>
      </c>
      <c r="K306" s="25">
        <v>6</v>
      </c>
      <c r="L306">
        <v>58</v>
      </c>
      <c r="M306" t="s">
        <v>899</v>
      </c>
      <c r="N306" t="s">
        <v>404</v>
      </c>
      <c r="O306" s="26" t="s">
        <v>799</v>
      </c>
      <c r="R306" t="str">
        <f t="shared" si="12"/>
        <v>Weekend</v>
      </c>
      <c r="S306" s="27">
        <f t="shared" si="13"/>
        <v>41140</v>
      </c>
      <c r="V306" t="str">
        <f t="shared" si="14"/>
        <v/>
      </c>
    </row>
    <row r="307" spans="1:22" x14ac:dyDescent="0.25">
      <c r="A307" t="s">
        <v>348</v>
      </c>
      <c r="C307">
        <v>20122440188</v>
      </c>
      <c r="D307" t="s">
        <v>349</v>
      </c>
      <c r="E307" t="s">
        <v>90</v>
      </c>
      <c r="G307">
        <v>13.632</v>
      </c>
      <c r="H307">
        <v>2012</v>
      </c>
      <c r="I307">
        <v>8</v>
      </c>
      <c r="J307">
        <v>23</v>
      </c>
      <c r="K307" s="25">
        <v>9</v>
      </c>
      <c r="L307">
        <v>0</v>
      </c>
      <c r="M307" t="s">
        <v>900</v>
      </c>
      <c r="N307" t="s">
        <v>860</v>
      </c>
      <c r="O307" s="26" t="s">
        <v>799</v>
      </c>
      <c r="R307" t="str">
        <f t="shared" si="12"/>
        <v>Weekday</v>
      </c>
      <c r="S307" s="27">
        <f t="shared" si="13"/>
        <v>41144</v>
      </c>
      <c r="V307" t="str">
        <f t="shared" si="14"/>
        <v/>
      </c>
    </row>
    <row r="308" spans="1:22" x14ac:dyDescent="0.25">
      <c r="A308" t="s">
        <v>348</v>
      </c>
      <c r="C308">
        <v>20122480272</v>
      </c>
      <c r="D308" t="s">
        <v>349</v>
      </c>
      <c r="E308" t="s">
        <v>90</v>
      </c>
      <c r="G308">
        <v>13.632</v>
      </c>
      <c r="H308">
        <v>2012</v>
      </c>
      <c r="I308">
        <v>8</v>
      </c>
      <c r="J308">
        <v>26</v>
      </c>
      <c r="K308" s="25">
        <v>13</v>
      </c>
      <c r="L308">
        <v>48</v>
      </c>
      <c r="M308" t="s">
        <v>900</v>
      </c>
      <c r="N308" t="s">
        <v>860</v>
      </c>
      <c r="O308" s="26" t="s">
        <v>799</v>
      </c>
      <c r="R308" t="str">
        <f t="shared" si="12"/>
        <v>Weekend</v>
      </c>
      <c r="S308" s="27">
        <f t="shared" si="13"/>
        <v>41147</v>
      </c>
      <c r="V308" t="str">
        <f t="shared" si="14"/>
        <v/>
      </c>
    </row>
    <row r="309" spans="1:22" x14ac:dyDescent="0.25">
      <c r="A309" t="s">
        <v>348</v>
      </c>
      <c r="C309">
        <v>20122430232</v>
      </c>
      <c r="D309" t="s">
        <v>349</v>
      </c>
      <c r="E309" t="s">
        <v>90</v>
      </c>
      <c r="G309">
        <v>13.632</v>
      </c>
      <c r="H309">
        <v>2012</v>
      </c>
      <c r="I309">
        <v>8</v>
      </c>
      <c r="J309">
        <v>27</v>
      </c>
      <c r="K309" s="25">
        <v>9</v>
      </c>
      <c r="L309">
        <v>39</v>
      </c>
      <c r="M309" t="s">
        <v>900</v>
      </c>
      <c r="N309" t="s">
        <v>171</v>
      </c>
      <c r="O309" s="26" t="s">
        <v>799</v>
      </c>
      <c r="R309" t="str">
        <f t="shared" si="12"/>
        <v>Weekday</v>
      </c>
      <c r="S309" s="27">
        <f t="shared" si="13"/>
        <v>41148</v>
      </c>
      <c r="V309" t="str">
        <f t="shared" si="14"/>
        <v/>
      </c>
    </row>
    <row r="310" spans="1:22" x14ac:dyDescent="0.25">
      <c r="A310" t="s">
        <v>348</v>
      </c>
      <c r="C310">
        <v>20122830262</v>
      </c>
      <c r="D310" t="s">
        <v>349</v>
      </c>
      <c r="E310" t="s">
        <v>90</v>
      </c>
      <c r="G310">
        <v>13.632</v>
      </c>
      <c r="H310">
        <v>2012</v>
      </c>
      <c r="I310">
        <v>10</v>
      </c>
      <c r="J310">
        <v>5</v>
      </c>
      <c r="K310" s="25">
        <v>8</v>
      </c>
      <c r="L310">
        <v>12</v>
      </c>
      <c r="M310" t="s">
        <v>900</v>
      </c>
      <c r="N310" t="s">
        <v>860</v>
      </c>
      <c r="O310" s="26" t="s">
        <v>799</v>
      </c>
      <c r="R310" t="str">
        <f t="shared" si="12"/>
        <v>Weekday</v>
      </c>
      <c r="S310" s="27">
        <f t="shared" si="13"/>
        <v>41187</v>
      </c>
      <c r="V310" t="str">
        <f t="shared" si="14"/>
        <v/>
      </c>
    </row>
    <row r="311" spans="1:22" x14ac:dyDescent="0.25">
      <c r="A311" t="s">
        <v>348</v>
      </c>
      <c r="C311">
        <v>20123060273</v>
      </c>
      <c r="D311" t="s">
        <v>349</v>
      </c>
      <c r="E311" t="s">
        <v>90</v>
      </c>
      <c r="G311">
        <v>13.632</v>
      </c>
      <c r="H311">
        <v>2012</v>
      </c>
      <c r="I311">
        <v>10</v>
      </c>
      <c r="J311">
        <v>29</v>
      </c>
      <c r="K311" s="25">
        <v>18</v>
      </c>
      <c r="L311">
        <v>0</v>
      </c>
      <c r="M311" t="s">
        <v>900</v>
      </c>
      <c r="N311" t="s">
        <v>404</v>
      </c>
      <c r="O311" s="26" t="s">
        <v>799</v>
      </c>
      <c r="R311" t="str">
        <f t="shared" si="12"/>
        <v>Weekday</v>
      </c>
      <c r="S311" s="27">
        <f t="shared" si="13"/>
        <v>41211</v>
      </c>
      <c r="V311" t="str">
        <f t="shared" si="14"/>
        <v/>
      </c>
    </row>
    <row r="312" spans="1:22" x14ac:dyDescent="0.25">
      <c r="A312" t="s">
        <v>348</v>
      </c>
      <c r="C312">
        <v>20123120208</v>
      </c>
      <c r="D312" t="s">
        <v>349</v>
      </c>
      <c r="E312" t="s">
        <v>90</v>
      </c>
      <c r="G312">
        <v>13.632</v>
      </c>
      <c r="H312">
        <v>2012</v>
      </c>
      <c r="I312">
        <v>11</v>
      </c>
      <c r="J312">
        <v>5</v>
      </c>
      <c r="K312" s="25">
        <v>17</v>
      </c>
      <c r="L312">
        <v>28</v>
      </c>
      <c r="M312" t="s">
        <v>900</v>
      </c>
      <c r="N312" t="s">
        <v>860</v>
      </c>
      <c r="O312" s="26" t="s">
        <v>799</v>
      </c>
      <c r="R312" t="str">
        <f t="shared" si="12"/>
        <v>Weekday</v>
      </c>
      <c r="S312" s="27">
        <f t="shared" si="13"/>
        <v>41218</v>
      </c>
      <c r="V312" t="str">
        <f t="shared" si="14"/>
        <v/>
      </c>
    </row>
    <row r="313" spans="1:22" x14ac:dyDescent="0.25">
      <c r="A313" t="s">
        <v>348</v>
      </c>
      <c r="C313">
        <v>20123460500</v>
      </c>
      <c r="D313" t="s">
        <v>349</v>
      </c>
      <c r="E313" t="s">
        <v>90</v>
      </c>
      <c r="G313">
        <v>13.632</v>
      </c>
      <c r="H313">
        <v>2012</v>
      </c>
      <c r="I313">
        <v>12</v>
      </c>
      <c r="J313">
        <v>1</v>
      </c>
      <c r="K313" s="25">
        <v>17</v>
      </c>
      <c r="L313">
        <v>47</v>
      </c>
      <c r="M313" t="s">
        <v>900</v>
      </c>
      <c r="N313" t="s">
        <v>404</v>
      </c>
      <c r="O313" s="26" t="s">
        <v>799</v>
      </c>
      <c r="R313" t="str">
        <f t="shared" si="12"/>
        <v>Weekend</v>
      </c>
      <c r="S313" s="27">
        <f t="shared" si="13"/>
        <v>41244</v>
      </c>
      <c r="V313" t="str">
        <f t="shared" si="14"/>
        <v/>
      </c>
    </row>
    <row r="314" spans="1:22" x14ac:dyDescent="0.25">
      <c r="A314" t="s">
        <v>348</v>
      </c>
      <c r="C314">
        <v>20123470361</v>
      </c>
      <c r="D314" t="s">
        <v>349</v>
      </c>
      <c r="E314" t="s">
        <v>90</v>
      </c>
      <c r="G314">
        <v>13.632</v>
      </c>
      <c r="H314">
        <v>2012</v>
      </c>
      <c r="I314">
        <v>12</v>
      </c>
      <c r="J314">
        <v>5</v>
      </c>
      <c r="K314" s="25">
        <v>7</v>
      </c>
      <c r="L314">
        <v>20</v>
      </c>
      <c r="M314" t="s">
        <v>900</v>
      </c>
      <c r="N314" t="s">
        <v>171</v>
      </c>
      <c r="O314" s="26" t="s">
        <v>799</v>
      </c>
      <c r="R314" t="str">
        <f t="shared" si="12"/>
        <v>Weekday</v>
      </c>
      <c r="S314" s="27">
        <f t="shared" si="13"/>
        <v>41248</v>
      </c>
      <c r="V314" t="str">
        <f t="shared" si="14"/>
        <v/>
      </c>
    </row>
    <row r="315" spans="1:22" x14ac:dyDescent="0.25">
      <c r="A315" t="s">
        <v>348</v>
      </c>
      <c r="C315">
        <v>20123460506</v>
      </c>
      <c r="D315" t="s">
        <v>349</v>
      </c>
      <c r="E315" t="s">
        <v>90</v>
      </c>
      <c r="G315">
        <v>13.632</v>
      </c>
      <c r="H315">
        <v>2012</v>
      </c>
      <c r="I315">
        <v>12</v>
      </c>
      <c r="J315">
        <v>4</v>
      </c>
      <c r="K315" s="25">
        <v>18</v>
      </c>
      <c r="L315">
        <v>24</v>
      </c>
      <c r="M315" t="s">
        <v>900</v>
      </c>
      <c r="N315" t="s">
        <v>860</v>
      </c>
      <c r="O315" s="26" t="s">
        <v>799</v>
      </c>
      <c r="R315" t="str">
        <f t="shared" si="12"/>
        <v>Weekday</v>
      </c>
      <c r="S315" s="27">
        <f t="shared" si="13"/>
        <v>41247</v>
      </c>
      <c r="V315" t="str">
        <f t="shared" si="14"/>
        <v/>
      </c>
    </row>
    <row r="316" spans="1:22" x14ac:dyDescent="0.25">
      <c r="A316" t="s">
        <v>348</v>
      </c>
      <c r="C316">
        <v>20123540207</v>
      </c>
      <c r="D316" t="s">
        <v>349</v>
      </c>
      <c r="E316" t="s">
        <v>90</v>
      </c>
      <c r="G316">
        <v>13.632</v>
      </c>
      <c r="H316">
        <v>2012</v>
      </c>
      <c r="I316">
        <v>12</v>
      </c>
      <c r="J316">
        <v>9</v>
      </c>
      <c r="K316" s="25">
        <v>7</v>
      </c>
      <c r="L316">
        <v>59</v>
      </c>
      <c r="M316" t="s">
        <v>900</v>
      </c>
      <c r="N316" t="s">
        <v>404</v>
      </c>
      <c r="O316" s="26" t="s">
        <v>799</v>
      </c>
      <c r="R316" t="str">
        <f t="shared" si="12"/>
        <v>Weekend</v>
      </c>
      <c r="S316" s="27">
        <f t="shared" si="13"/>
        <v>41252</v>
      </c>
      <c r="V316" t="str">
        <f t="shared" si="14"/>
        <v/>
      </c>
    </row>
    <row r="317" spans="1:22" x14ac:dyDescent="0.25">
      <c r="A317" t="s">
        <v>348</v>
      </c>
      <c r="C317">
        <v>20123470363</v>
      </c>
      <c r="D317" t="s">
        <v>349</v>
      </c>
      <c r="E317" t="s">
        <v>90</v>
      </c>
      <c r="G317">
        <v>13.632</v>
      </c>
      <c r="H317">
        <v>2012</v>
      </c>
      <c r="I317">
        <v>12</v>
      </c>
      <c r="J317">
        <v>9</v>
      </c>
      <c r="K317" s="25">
        <v>8</v>
      </c>
      <c r="L317">
        <v>18</v>
      </c>
      <c r="M317" t="s">
        <v>900</v>
      </c>
      <c r="N317" t="s">
        <v>860</v>
      </c>
      <c r="O317" s="26" t="s">
        <v>799</v>
      </c>
      <c r="R317" t="str">
        <f t="shared" si="12"/>
        <v>Weekend</v>
      </c>
      <c r="S317" s="27">
        <f t="shared" si="13"/>
        <v>41252</v>
      </c>
      <c r="V317" t="str">
        <f t="shared" si="14"/>
        <v/>
      </c>
    </row>
    <row r="318" spans="1:22" x14ac:dyDescent="0.25">
      <c r="A318" t="s">
        <v>348</v>
      </c>
      <c r="C318">
        <v>20123470412</v>
      </c>
      <c r="D318" t="s">
        <v>349</v>
      </c>
      <c r="E318" t="s">
        <v>90</v>
      </c>
      <c r="G318">
        <v>13.632</v>
      </c>
      <c r="H318">
        <v>2012</v>
      </c>
      <c r="I318">
        <v>12</v>
      </c>
      <c r="J318">
        <v>9</v>
      </c>
      <c r="K318" s="25">
        <v>13</v>
      </c>
      <c r="L318">
        <v>54</v>
      </c>
      <c r="M318" t="s">
        <v>900</v>
      </c>
      <c r="N318" t="s">
        <v>860</v>
      </c>
      <c r="O318" s="26" t="s">
        <v>799</v>
      </c>
      <c r="R318" t="str">
        <f t="shared" si="12"/>
        <v>Weekend</v>
      </c>
      <c r="S318" s="27">
        <f t="shared" si="13"/>
        <v>41252</v>
      </c>
      <c r="V318" t="str">
        <f t="shared" si="14"/>
        <v/>
      </c>
    </row>
    <row r="319" spans="1:22" x14ac:dyDescent="0.25">
      <c r="A319" t="s">
        <v>348</v>
      </c>
      <c r="C319">
        <v>20123650143</v>
      </c>
      <c r="D319" t="s">
        <v>349</v>
      </c>
      <c r="E319" t="s">
        <v>90</v>
      </c>
      <c r="G319">
        <v>13.632</v>
      </c>
      <c r="H319">
        <v>2012</v>
      </c>
      <c r="I319">
        <v>12</v>
      </c>
      <c r="J319">
        <v>29</v>
      </c>
      <c r="K319" s="25">
        <v>23</v>
      </c>
      <c r="L319">
        <v>28</v>
      </c>
      <c r="M319" t="s">
        <v>899</v>
      </c>
      <c r="N319" t="s">
        <v>860</v>
      </c>
      <c r="O319" s="26" t="s">
        <v>799</v>
      </c>
      <c r="R319" t="str">
        <f t="shared" si="12"/>
        <v>Weekend</v>
      </c>
      <c r="S319" s="27">
        <f t="shared" si="13"/>
        <v>41272</v>
      </c>
      <c r="V319" t="str">
        <f t="shared" si="14"/>
        <v/>
      </c>
    </row>
    <row r="320" spans="1:22" x14ac:dyDescent="0.25">
      <c r="A320" t="s">
        <v>348</v>
      </c>
      <c r="C320">
        <v>20130030263</v>
      </c>
      <c r="D320" t="s">
        <v>349</v>
      </c>
      <c r="E320" t="s">
        <v>90</v>
      </c>
      <c r="G320">
        <v>13.632</v>
      </c>
      <c r="H320">
        <v>2013</v>
      </c>
      <c r="I320">
        <v>1</v>
      </c>
      <c r="J320">
        <v>2</v>
      </c>
      <c r="K320" s="25">
        <v>17</v>
      </c>
      <c r="L320">
        <v>39</v>
      </c>
      <c r="M320" t="s">
        <v>900</v>
      </c>
      <c r="N320" t="s">
        <v>860</v>
      </c>
      <c r="O320" s="26" t="s">
        <v>799</v>
      </c>
      <c r="R320" t="str">
        <f t="shared" si="12"/>
        <v>Weekday</v>
      </c>
      <c r="S320" s="27">
        <f t="shared" si="13"/>
        <v>41276</v>
      </c>
      <c r="V320" t="str">
        <f t="shared" si="14"/>
        <v/>
      </c>
    </row>
    <row r="321" spans="1:22" x14ac:dyDescent="0.25">
      <c r="A321" t="s">
        <v>348</v>
      </c>
      <c r="C321">
        <v>20130220293</v>
      </c>
      <c r="D321" t="s">
        <v>349</v>
      </c>
      <c r="E321" t="s">
        <v>90</v>
      </c>
      <c r="G321">
        <v>13.632</v>
      </c>
      <c r="H321">
        <v>2013</v>
      </c>
      <c r="I321">
        <v>1</v>
      </c>
      <c r="J321">
        <v>17</v>
      </c>
      <c r="K321" s="25">
        <v>7</v>
      </c>
      <c r="L321">
        <v>35</v>
      </c>
      <c r="M321" t="s">
        <v>900</v>
      </c>
      <c r="N321" t="s">
        <v>171</v>
      </c>
      <c r="O321" s="26" t="s">
        <v>799</v>
      </c>
      <c r="R321" t="str">
        <f t="shared" si="12"/>
        <v>Weekday</v>
      </c>
      <c r="S321" s="27">
        <f t="shared" si="13"/>
        <v>41291</v>
      </c>
      <c r="V321" t="str">
        <f t="shared" si="14"/>
        <v/>
      </c>
    </row>
    <row r="322" spans="1:22" x14ac:dyDescent="0.25">
      <c r="A322" t="s">
        <v>348</v>
      </c>
      <c r="C322">
        <v>20130360358</v>
      </c>
      <c r="D322" t="s">
        <v>349</v>
      </c>
      <c r="E322" t="s">
        <v>90</v>
      </c>
      <c r="G322">
        <v>13.632</v>
      </c>
      <c r="H322">
        <v>2013</v>
      </c>
      <c r="I322">
        <v>2</v>
      </c>
      <c r="J322">
        <v>1</v>
      </c>
      <c r="K322" s="25">
        <v>21</v>
      </c>
      <c r="L322">
        <v>57</v>
      </c>
      <c r="M322" t="s">
        <v>900</v>
      </c>
      <c r="N322" t="s">
        <v>860</v>
      </c>
      <c r="O322" s="26" t="s">
        <v>799</v>
      </c>
      <c r="R322" t="str">
        <f t="shared" ref="R322:R385" si="15">IF(WEEKDAY(DATE(H322,I322,J322),2) &lt; 6, "Weekday", "Weekend")</f>
        <v>Weekday</v>
      </c>
      <c r="S322" s="27">
        <f t="shared" si="13"/>
        <v>41306</v>
      </c>
      <c r="V322" t="str">
        <f t="shared" si="14"/>
        <v/>
      </c>
    </row>
    <row r="323" spans="1:22" x14ac:dyDescent="0.25">
      <c r="A323" t="s">
        <v>348</v>
      </c>
      <c r="C323">
        <v>20130430250</v>
      </c>
      <c r="D323" t="s">
        <v>349</v>
      </c>
      <c r="E323" t="s">
        <v>90</v>
      </c>
      <c r="G323">
        <v>13.632</v>
      </c>
      <c r="H323">
        <v>2013</v>
      </c>
      <c r="I323">
        <v>2</v>
      </c>
      <c r="J323">
        <v>10</v>
      </c>
      <c r="K323" s="25">
        <v>9</v>
      </c>
      <c r="L323">
        <v>47</v>
      </c>
      <c r="M323" t="s">
        <v>899</v>
      </c>
      <c r="N323" t="s">
        <v>860</v>
      </c>
      <c r="O323" s="26" t="s">
        <v>799</v>
      </c>
      <c r="R323" t="str">
        <f t="shared" si="15"/>
        <v>Weekend</v>
      </c>
      <c r="S323" s="27">
        <f t="shared" ref="S323:S386" si="16">DATE(H323,I323,J323)</f>
        <v>41315</v>
      </c>
      <c r="V323" t="str">
        <f t="shared" ref="V323:V386" si="17">T323&amp;U323</f>
        <v/>
      </c>
    </row>
    <row r="324" spans="1:22" x14ac:dyDescent="0.25">
      <c r="A324" t="s">
        <v>348</v>
      </c>
      <c r="C324">
        <v>20130450291</v>
      </c>
      <c r="D324" t="s">
        <v>349</v>
      </c>
      <c r="E324" t="s">
        <v>90</v>
      </c>
      <c r="G324">
        <v>13.632</v>
      </c>
      <c r="H324">
        <v>2013</v>
      </c>
      <c r="I324">
        <v>2</v>
      </c>
      <c r="J324">
        <v>12</v>
      </c>
      <c r="K324" s="25">
        <v>9</v>
      </c>
      <c r="L324">
        <v>8</v>
      </c>
      <c r="M324" t="s">
        <v>900</v>
      </c>
      <c r="N324" t="s">
        <v>860</v>
      </c>
      <c r="O324" s="26" t="s">
        <v>799</v>
      </c>
      <c r="R324" t="str">
        <f t="shared" si="15"/>
        <v>Weekday</v>
      </c>
      <c r="S324" s="27">
        <f t="shared" si="16"/>
        <v>41317</v>
      </c>
      <c r="V324" t="str">
        <f t="shared" si="17"/>
        <v/>
      </c>
    </row>
    <row r="325" spans="1:22" x14ac:dyDescent="0.25">
      <c r="A325" t="s">
        <v>348</v>
      </c>
      <c r="C325">
        <v>20130600232</v>
      </c>
      <c r="D325" t="s">
        <v>349</v>
      </c>
      <c r="E325" t="s">
        <v>90</v>
      </c>
      <c r="G325">
        <v>13.632</v>
      </c>
      <c r="H325">
        <v>2013</v>
      </c>
      <c r="I325">
        <v>2</v>
      </c>
      <c r="J325">
        <v>22</v>
      </c>
      <c r="K325" s="25">
        <v>9</v>
      </c>
      <c r="L325">
        <v>58</v>
      </c>
      <c r="M325" t="s">
        <v>900</v>
      </c>
      <c r="N325" t="s">
        <v>860</v>
      </c>
      <c r="O325" s="26" t="s">
        <v>799</v>
      </c>
      <c r="R325" t="str">
        <f t="shared" si="15"/>
        <v>Weekday</v>
      </c>
      <c r="S325" s="27">
        <f t="shared" si="16"/>
        <v>41327</v>
      </c>
      <c r="V325" t="str">
        <f t="shared" si="17"/>
        <v/>
      </c>
    </row>
    <row r="326" spans="1:22" x14ac:dyDescent="0.25">
      <c r="A326" t="s">
        <v>348</v>
      </c>
      <c r="C326">
        <v>20130630381</v>
      </c>
      <c r="D326" t="s">
        <v>349</v>
      </c>
      <c r="E326" t="s">
        <v>90</v>
      </c>
      <c r="G326">
        <v>13.632</v>
      </c>
      <c r="H326">
        <v>2013</v>
      </c>
      <c r="I326">
        <v>3</v>
      </c>
      <c r="J326">
        <v>1</v>
      </c>
      <c r="K326" s="25">
        <v>17</v>
      </c>
      <c r="L326">
        <v>27</v>
      </c>
      <c r="M326" t="s">
        <v>900</v>
      </c>
      <c r="N326" t="s">
        <v>860</v>
      </c>
      <c r="O326" s="26" t="s">
        <v>799</v>
      </c>
      <c r="R326" t="str">
        <f t="shared" si="15"/>
        <v>Weekday</v>
      </c>
      <c r="S326" s="27">
        <f t="shared" si="16"/>
        <v>41334</v>
      </c>
      <c r="V326" t="str">
        <f t="shared" si="17"/>
        <v/>
      </c>
    </row>
    <row r="327" spans="1:22" x14ac:dyDescent="0.25">
      <c r="A327" t="s">
        <v>348</v>
      </c>
      <c r="C327">
        <v>20131280166</v>
      </c>
      <c r="D327" t="s">
        <v>349</v>
      </c>
      <c r="E327" t="s">
        <v>90</v>
      </c>
      <c r="G327">
        <v>13.632</v>
      </c>
      <c r="H327">
        <v>2013</v>
      </c>
      <c r="I327">
        <v>5</v>
      </c>
      <c r="J327">
        <v>6</v>
      </c>
      <c r="K327" s="25">
        <v>7</v>
      </c>
      <c r="L327">
        <v>51</v>
      </c>
      <c r="M327" t="s">
        <v>900</v>
      </c>
      <c r="N327" t="s">
        <v>860</v>
      </c>
      <c r="O327" s="26" t="s">
        <v>799</v>
      </c>
      <c r="R327" t="str">
        <f t="shared" si="15"/>
        <v>Weekday</v>
      </c>
      <c r="S327" s="27">
        <f t="shared" si="16"/>
        <v>41400</v>
      </c>
      <c r="V327" t="str">
        <f t="shared" si="17"/>
        <v/>
      </c>
    </row>
    <row r="328" spans="1:22" x14ac:dyDescent="0.25">
      <c r="A328" t="s">
        <v>348</v>
      </c>
      <c r="C328">
        <v>20131400312</v>
      </c>
      <c r="D328" t="s">
        <v>349</v>
      </c>
      <c r="E328" t="s">
        <v>90</v>
      </c>
      <c r="G328">
        <v>13.632</v>
      </c>
      <c r="H328">
        <v>2013</v>
      </c>
      <c r="I328">
        <v>5</v>
      </c>
      <c r="J328">
        <v>11</v>
      </c>
      <c r="K328" s="25">
        <v>18</v>
      </c>
      <c r="L328">
        <v>59</v>
      </c>
      <c r="M328" t="s">
        <v>900</v>
      </c>
      <c r="N328" t="s">
        <v>860</v>
      </c>
      <c r="O328" s="26" t="s">
        <v>799</v>
      </c>
      <c r="R328" t="str">
        <f t="shared" si="15"/>
        <v>Weekend</v>
      </c>
      <c r="S328" s="27">
        <f t="shared" si="16"/>
        <v>41405</v>
      </c>
      <c r="V328" t="str">
        <f t="shared" si="17"/>
        <v/>
      </c>
    </row>
    <row r="329" spans="1:22" x14ac:dyDescent="0.25">
      <c r="A329" t="s">
        <v>348</v>
      </c>
      <c r="C329">
        <v>20132660215</v>
      </c>
      <c r="D329" t="s">
        <v>349</v>
      </c>
      <c r="E329" t="s">
        <v>90</v>
      </c>
      <c r="G329">
        <v>13.632</v>
      </c>
      <c r="H329">
        <v>2013</v>
      </c>
      <c r="I329">
        <v>5</v>
      </c>
      <c r="J329">
        <v>15</v>
      </c>
      <c r="K329" s="25">
        <v>8</v>
      </c>
      <c r="L329">
        <v>9</v>
      </c>
      <c r="M329" t="s">
        <v>900</v>
      </c>
      <c r="N329" t="s">
        <v>860</v>
      </c>
      <c r="O329" s="26" t="s">
        <v>799</v>
      </c>
      <c r="R329" t="str">
        <f t="shared" si="15"/>
        <v>Weekday</v>
      </c>
      <c r="S329" s="27">
        <f t="shared" si="16"/>
        <v>41409</v>
      </c>
      <c r="V329" t="str">
        <f t="shared" si="17"/>
        <v/>
      </c>
    </row>
    <row r="330" spans="1:22" x14ac:dyDescent="0.25">
      <c r="A330" t="s">
        <v>348</v>
      </c>
      <c r="C330">
        <v>20131680201</v>
      </c>
      <c r="D330" t="s">
        <v>349</v>
      </c>
      <c r="E330" t="s">
        <v>90</v>
      </c>
      <c r="G330">
        <v>13.632</v>
      </c>
      <c r="H330">
        <v>2013</v>
      </c>
      <c r="I330">
        <v>6</v>
      </c>
      <c r="J330">
        <v>7</v>
      </c>
      <c r="K330" s="25">
        <v>17</v>
      </c>
      <c r="L330">
        <v>30</v>
      </c>
      <c r="M330" t="s">
        <v>900</v>
      </c>
      <c r="N330" t="s">
        <v>860</v>
      </c>
      <c r="O330" s="26" t="s">
        <v>799</v>
      </c>
      <c r="R330" t="str">
        <f t="shared" si="15"/>
        <v>Weekday</v>
      </c>
      <c r="S330" s="27">
        <f t="shared" si="16"/>
        <v>41432</v>
      </c>
      <c r="V330" t="str">
        <f t="shared" si="17"/>
        <v/>
      </c>
    </row>
    <row r="331" spans="1:22" x14ac:dyDescent="0.25">
      <c r="A331" t="s">
        <v>348</v>
      </c>
      <c r="C331">
        <v>20131630259</v>
      </c>
      <c r="D331" t="s">
        <v>349</v>
      </c>
      <c r="E331" t="s">
        <v>90</v>
      </c>
      <c r="G331">
        <v>13.632</v>
      </c>
      <c r="H331">
        <v>2013</v>
      </c>
      <c r="I331">
        <v>6</v>
      </c>
      <c r="J331">
        <v>9</v>
      </c>
      <c r="K331" s="25">
        <v>4</v>
      </c>
      <c r="L331">
        <v>3</v>
      </c>
      <c r="M331" t="s">
        <v>900</v>
      </c>
      <c r="N331" t="s">
        <v>860</v>
      </c>
      <c r="O331" s="26" t="s">
        <v>799</v>
      </c>
      <c r="R331" t="str">
        <f t="shared" si="15"/>
        <v>Weekend</v>
      </c>
      <c r="S331" s="27">
        <f t="shared" si="16"/>
        <v>41434</v>
      </c>
      <c r="V331" t="str">
        <f t="shared" si="17"/>
        <v/>
      </c>
    </row>
    <row r="332" spans="1:22" x14ac:dyDescent="0.25">
      <c r="A332" t="s">
        <v>348</v>
      </c>
      <c r="C332">
        <v>20131880135</v>
      </c>
      <c r="D332" t="s">
        <v>349</v>
      </c>
      <c r="E332" t="s">
        <v>90</v>
      </c>
      <c r="G332">
        <v>13.632</v>
      </c>
      <c r="H332">
        <v>2013</v>
      </c>
      <c r="I332">
        <v>6</v>
      </c>
      <c r="J332">
        <v>20</v>
      </c>
      <c r="K332" s="25">
        <v>16</v>
      </c>
      <c r="L332">
        <v>12</v>
      </c>
      <c r="M332" t="s">
        <v>900</v>
      </c>
      <c r="N332" t="s">
        <v>404</v>
      </c>
      <c r="O332" s="26" t="s">
        <v>799</v>
      </c>
      <c r="R332" t="str">
        <f t="shared" si="15"/>
        <v>Weekday</v>
      </c>
      <c r="S332" s="27">
        <f t="shared" si="16"/>
        <v>41445</v>
      </c>
      <c r="V332" t="str">
        <f t="shared" si="17"/>
        <v/>
      </c>
    </row>
    <row r="333" spans="1:22" x14ac:dyDescent="0.25">
      <c r="A333" t="s">
        <v>348</v>
      </c>
      <c r="C333">
        <v>20132100280</v>
      </c>
      <c r="D333" t="s">
        <v>349</v>
      </c>
      <c r="E333" t="s">
        <v>90</v>
      </c>
      <c r="G333">
        <v>13.632</v>
      </c>
      <c r="H333">
        <v>2013</v>
      </c>
      <c r="I333">
        <v>7</v>
      </c>
      <c r="J333">
        <v>25</v>
      </c>
      <c r="K333" s="25">
        <v>22</v>
      </c>
      <c r="L333">
        <v>45</v>
      </c>
      <c r="M333" t="s">
        <v>900</v>
      </c>
      <c r="N333" t="s">
        <v>404</v>
      </c>
      <c r="O333" s="26" t="s">
        <v>799</v>
      </c>
      <c r="R333" t="str">
        <f t="shared" si="15"/>
        <v>Weekday</v>
      </c>
      <c r="S333" s="27">
        <f t="shared" si="16"/>
        <v>41480</v>
      </c>
      <c r="V333" t="str">
        <f t="shared" si="17"/>
        <v/>
      </c>
    </row>
    <row r="334" spans="1:22" x14ac:dyDescent="0.25">
      <c r="A334" t="s">
        <v>348</v>
      </c>
      <c r="C334">
        <v>20132440143</v>
      </c>
      <c r="D334" t="s">
        <v>349</v>
      </c>
      <c r="E334" t="s">
        <v>90</v>
      </c>
      <c r="G334">
        <v>13.632</v>
      </c>
      <c r="H334">
        <v>2013</v>
      </c>
      <c r="I334">
        <v>8</v>
      </c>
      <c r="J334">
        <v>23</v>
      </c>
      <c r="K334" s="25">
        <v>14</v>
      </c>
      <c r="L334">
        <v>59</v>
      </c>
      <c r="M334" t="s">
        <v>900</v>
      </c>
      <c r="N334" t="s">
        <v>404</v>
      </c>
      <c r="O334" s="26" t="s">
        <v>799</v>
      </c>
      <c r="R334" t="str">
        <f t="shared" si="15"/>
        <v>Weekday</v>
      </c>
      <c r="S334" s="27">
        <f t="shared" si="16"/>
        <v>41509</v>
      </c>
      <c r="V334" t="str">
        <f t="shared" si="17"/>
        <v/>
      </c>
    </row>
    <row r="335" spans="1:22" x14ac:dyDescent="0.25">
      <c r="A335" t="s">
        <v>348</v>
      </c>
      <c r="C335">
        <v>20132490276</v>
      </c>
      <c r="D335" t="s">
        <v>349</v>
      </c>
      <c r="E335" t="s">
        <v>90</v>
      </c>
      <c r="G335">
        <v>13.632</v>
      </c>
      <c r="H335">
        <v>2013</v>
      </c>
      <c r="I335">
        <v>9</v>
      </c>
      <c r="J335">
        <v>6</v>
      </c>
      <c r="K335" s="25">
        <v>6</v>
      </c>
      <c r="L335">
        <v>56</v>
      </c>
      <c r="M335" t="s">
        <v>900</v>
      </c>
      <c r="N335" t="s">
        <v>404</v>
      </c>
      <c r="O335" s="26" t="s">
        <v>799</v>
      </c>
      <c r="R335" t="str">
        <f t="shared" si="15"/>
        <v>Weekday</v>
      </c>
      <c r="S335" s="27">
        <f t="shared" si="16"/>
        <v>41523</v>
      </c>
      <c r="V335" t="str">
        <f t="shared" si="17"/>
        <v/>
      </c>
    </row>
    <row r="336" spans="1:22" x14ac:dyDescent="0.25">
      <c r="A336" t="s">
        <v>348</v>
      </c>
      <c r="C336">
        <v>20133020256</v>
      </c>
      <c r="D336" t="s">
        <v>349</v>
      </c>
      <c r="E336" t="s">
        <v>90</v>
      </c>
      <c r="G336">
        <v>13.632</v>
      </c>
      <c r="H336">
        <v>2013</v>
      </c>
      <c r="I336">
        <v>10</v>
      </c>
      <c r="J336">
        <v>24</v>
      </c>
      <c r="K336" s="25">
        <v>18</v>
      </c>
      <c r="L336">
        <v>36</v>
      </c>
      <c r="M336" t="s">
        <v>900</v>
      </c>
      <c r="N336" t="s">
        <v>860</v>
      </c>
      <c r="O336" s="26" t="s">
        <v>799</v>
      </c>
      <c r="R336" t="str">
        <f t="shared" si="15"/>
        <v>Weekday</v>
      </c>
      <c r="S336" s="27">
        <f t="shared" si="16"/>
        <v>41571</v>
      </c>
      <c r="V336" t="str">
        <f t="shared" si="17"/>
        <v/>
      </c>
    </row>
    <row r="337" spans="1:22" x14ac:dyDescent="0.25">
      <c r="A337" t="s">
        <v>348</v>
      </c>
      <c r="C337">
        <v>20133020314</v>
      </c>
      <c r="D337" t="s">
        <v>349</v>
      </c>
      <c r="E337" t="s">
        <v>90</v>
      </c>
      <c r="G337">
        <v>13.632</v>
      </c>
      <c r="H337">
        <v>2013</v>
      </c>
      <c r="I337">
        <v>10</v>
      </c>
      <c r="J337">
        <v>24</v>
      </c>
      <c r="K337" s="25">
        <v>18</v>
      </c>
      <c r="L337">
        <v>45</v>
      </c>
      <c r="M337" t="s">
        <v>900</v>
      </c>
      <c r="N337" t="s">
        <v>171</v>
      </c>
      <c r="O337" s="26" t="s">
        <v>799</v>
      </c>
      <c r="R337" t="str">
        <f t="shared" si="15"/>
        <v>Weekday</v>
      </c>
      <c r="S337" s="27">
        <f t="shared" si="16"/>
        <v>41571</v>
      </c>
      <c r="V337" t="str">
        <f t="shared" si="17"/>
        <v/>
      </c>
    </row>
    <row r="338" spans="1:22" x14ac:dyDescent="0.25">
      <c r="A338" t="s">
        <v>348</v>
      </c>
      <c r="C338">
        <v>20133020258</v>
      </c>
      <c r="D338" t="s">
        <v>349</v>
      </c>
      <c r="E338" t="s">
        <v>90</v>
      </c>
      <c r="G338">
        <v>13.632</v>
      </c>
      <c r="H338">
        <v>2013</v>
      </c>
      <c r="I338">
        <v>10</v>
      </c>
      <c r="J338">
        <v>25</v>
      </c>
      <c r="K338" s="25">
        <v>19</v>
      </c>
      <c r="L338">
        <v>1</v>
      </c>
      <c r="M338" t="s">
        <v>900</v>
      </c>
      <c r="N338" t="s">
        <v>860</v>
      </c>
      <c r="O338" s="26" t="s">
        <v>799</v>
      </c>
      <c r="R338" t="str">
        <f t="shared" si="15"/>
        <v>Weekday</v>
      </c>
      <c r="S338" s="27">
        <f t="shared" si="16"/>
        <v>41572</v>
      </c>
      <c r="V338" t="str">
        <f t="shared" si="17"/>
        <v/>
      </c>
    </row>
    <row r="339" spans="1:22" x14ac:dyDescent="0.25">
      <c r="A339" t="s">
        <v>348</v>
      </c>
      <c r="C339">
        <v>20133120181</v>
      </c>
      <c r="D339" t="s">
        <v>349</v>
      </c>
      <c r="E339" t="s">
        <v>90</v>
      </c>
      <c r="G339">
        <v>13.632</v>
      </c>
      <c r="H339">
        <v>2013</v>
      </c>
      <c r="I339">
        <v>11</v>
      </c>
      <c r="J339">
        <v>8</v>
      </c>
      <c r="K339" s="25">
        <v>8</v>
      </c>
      <c r="L339">
        <v>14</v>
      </c>
      <c r="M339" t="s">
        <v>900</v>
      </c>
      <c r="N339" t="s">
        <v>860</v>
      </c>
      <c r="O339" s="26" t="s">
        <v>799</v>
      </c>
      <c r="R339" t="str">
        <f t="shared" si="15"/>
        <v>Weekday</v>
      </c>
      <c r="S339" s="27">
        <f t="shared" si="16"/>
        <v>41586</v>
      </c>
      <c r="V339" t="str">
        <f t="shared" si="17"/>
        <v/>
      </c>
    </row>
    <row r="340" spans="1:22" x14ac:dyDescent="0.25">
      <c r="A340" t="s">
        <v>348</v>
      </c>
      <c r="C340">
        <v>20133220204</v>
      </c>
      <c r="D340" t="s">
        <v>349</v>
      </c>
      <c r="E340" t="s">
        <v>90</v>
      </c>
      <c r="G340">
        <v>13.632</v>
      </c>
      <c r="H340">
        <v>2013</v>
      </c>
      <c r="I340">
        <v>11</v>
      </c>
      <c r="J340">
        <v>15</v>
      </c>
      <c r="K340" s="25">
        <v>17</v>
      </c>
      <c r="L340">
        <v>17</v>
      </c>
      <c r="M340" t="s">
        <v>900</v>
      </c>
      <c r="N340" t="s">
        <v>404</v>
      </c>
      <c r="O340" s="26" t="s">
        <v>799</v>
      </c>
      <c r="R340" t="str">
        <f t="shared" si="15"/>
        <v>Weekday</v>
      </c>
      <c r="S340" s="27">
        <f t="shared" si="16"/>
        <v>41593</v>
      </c>
      <c r="V340" t="str">
        <f t="shared" si="17"/>
        <v/>
      </c>
    </row>
    <row r="341" spans="1:22" x14ac:dyDescent="0.25">
      <c r="A341" t="s">
        <v>348</v>
      </c>
      <c r="C341">
        <v>20133190240</v>
      </c>
      <c r="D341" t="s">
        <v>349</v>
      </c>
      <c r="E341" t="s">
        <v>90</v>
      </c>
      <c r="G341">
        <v>13.632</v>
      </c>
      <c r="H341">
        <v>2013</v>
      </c>
      <c r="I341">
        <v>11</v>
      </c>
      <c r="J341">
        <v>15</v>
      </c>
      <c r="K341" s="25">
        <v>7</v>
      </c>
      <c r="L341">
        <v>37</v>
      </c>
      <c r="M341" t="s">
        <v>900</v>
      </c>
      <c r="N341" t="s">
        <v>860</v>
      </c>
      <c r="O341" s="26" t="s">
        <v>799</v>
      </c>
      <c r="R341" t="str">
        <f t="shared" si="15"/>
        <v>Weekday</v>
      </c>
      <c r="S341" s="27">
        <f t="shared" si="16"/>
        <v>41593</v>
      </c>
      <c r="V341" t="str">
        <f t="shared" si="17"/>
        <v/>
      </c>
    </row>
    <row r="342" spans="1:22" x14ac:dyDescent="0.25">
      <c r="A342" t="s">
        <v>348</v>
      </c>
      <c r="C342">
        <v>20140140481</v>
      </c>
      <c r="D342" t="s">
        <v>349</v>
      </c>
      <c r="E342" t="s">
        <v>90</v>
      </c>
      <c r="G342">
        <v>13.632</v>
      </c>
      <c r="H342">
        <v>2013</v>
      </c>
      <c r="I342">
        <v>11</v>
      </c>
      <c r="J342">
        <v>19</v>
      </c>
      <c r="K342" s="25">
        <v>17</v>
      </c>
      <c r="L342">
        <v>55</v>
      </c>
      <c r="M342" t="s">
        <v>900</v>
      </c>
      <c r="N342" t="s">
        <v>404</v>
      </c>
      <c r="O342" s="26" t="s">
        <v>799</v>
      </c>
      <c r="R342" t="str">
        <f t="shared" si="15"/>
        <v>Weekday</v>
      </c>
      <c r="S342" s="27">
        <f t="shared" si="16"/>
        <v>41597</v>
      </c>
      <c r="V342" t="str">
        <f t="shared" si="17"/>
        <v/>
      </c>
    </row>
    <row r="343" spans="1:22" x14ac:dyDescent="0.25">
      <c r="A343" t="s">
        <v>348</v>
      </c>
      <c r="C343">
        <v>20133460377</v>
      </c>
      <c r="D343" t="s">
        <v>349</v>
      </c>
      <c r="E343" t="s">
        <v>90</v>
      </c>
      <c r="G343">
        <v>13.632</v>
      </c>
      <c r="H343">
        <v>2013</v>
      </c>
      <c r="I343">
        <v>12</v>
      </c>
      <c r="J343">
        <v>4</v>
      </c>
      <c r="K343" s="25">
        <v>10</v>
      </c>
      <c r="L343">
        <v>55</v>
      </c>
      <c r="M343" t="s">
        <v>899</v>
      </c>
      <c r="N343" t="s">
        <v>171</v>
      </c>
      <c r="O343" s="26" t="s">
        <v>799</v>
      </c>
      <c r="R343" t="str">
        <f t="shared" si="15"/>
        <v>Weekday</v>
      </c>
      <c r="S343" s="27">
        <f t="shared" si="16"/>
        <v>41612</v>
      </c>
      <c r="V343" t="str">
        <f t="shared" si="17"/>
        <v/>
      </c>
    </row>
    <row r="344" spans="1:22" x14ac:dyDescent="0.25">
      <c r="A344" t="s">
        <v>348</v>
      </c>
      <c r="C344">
        <v>20133430556</v>
      </c>
      <c r="D344" t="s">
        <v>349</v>
      </c>
      <c r="E344" t="s">
        <v>90</v>
      </c>
      <c r="G344">
        <v>13.632</v>
      </c>
      <c r="H344">
        <v>2013</v>
      </c>
      <c r="I344">
        <v>12</v>
      </c>
      <c r="J344">
        <v>8</v>
      </c>
      <c r="K344" s="25">
        <v>12</v>
      </c>
      <c r="L344">
        <v>39</v>
      </c>
      <c r="M344" t="s">
        <v>900</v>
      </c>
      <c r="N344" t="s">
        <v>860</v>
      </c>
      <c r="O344" s="26" t="s">
        <v>799</v>
      </c>
      <c r="R344" t="str">
        <f t="shared" si="15"/>
        <v>Weekend</v>
      </c>
      <c r="S344" s="27">
        <f t="shared" si="16"/>
        <v>41616</v>
      </c>
      <c r="V344" t="str">
        <f t="shared" si="17"/>
        <v/>
      </c>
    </row>
    <row r="345" spans="1:22" x14ac:dyDescent="0.25">
      <c r="A345" t="s">
        <v>348</v>
      </c>
      <c r="C345">
        <v>20140230352</v>
      </c>
      <c r="D345" t="s">
        <v>349</v>
      </c>
      <c r="E345" t="s">
        <v>90</v>
      </c>
      <c r="G345">
        <v>13.632</v>
      </c>
      <c r="H345">
        <v>2013</v>
      </c>
      <c r="I345">
        <v>12</v>
      </c>
      <c r="J345">
        <v>13</v>
      </c>
      <c r="K345" s="25">
        <v>17</v>
      </c>
      <c r="L345">
        <v>6</v>
      </c>
      <c r="M345" t="s">
        <v>900</v>
      </c>
      <c r="N345" t="s">
        <v>860</v>
      </c>
      <c r="O345" s="26" t="s">
        <v>799</v>
      </c>
      <c r="R345" t="str">
        <f t="shared" si="15"/>
        <v>Weekday</v>
      </c>
      <c r="S345" s="27">
        <f t="shared" si="16"/>
        <v>41621</v>
      </c>
      <c r="V345" t="str">
        <f t="shared" si="17"/>
        <v/>
      </c>
    </row>
    <row r="346" spans="1:22" x14ac:dyDescent="0.25">
      <c r="A346" t="s">
        <v>348</v>
      </c>
      <c r="C346">
        <v>20133580343</v>
      </c>
      <c r="D346" t="s">
        <v>349</v>
      </c>
      <c r="E346" t="s">
        <v>90</v>
      </c>
      <c r="G346">
        <v>13.632</v>
      </c>
      <c r="H346">
        <v>2013</v>
      </c>
      <c r="I346">
        <v>12</v>
      </c>
      <c r="J346">
        <v>21</v>
      </c>
      <c r="K346" s="25">
        <v>0</v>
      </c>
      <c r="L346">
        <v>58</v>
      </c>
      <c r="M346" t="s">
        <v>900</v>
      </c>
      <c r="N346" t="s">
        <v>171</v>
      </c>
      <c r="O346" s="26" t="s">
        <v>799</v>
      </c>
      <c r="R346" t="str">
        <f t="shared" si="15"/>
        <v>Weekend</v>
      </c>
      <c r="S346" s="27">
        <f t="shared" si="16"/>
        <v>41629</v>
      </c>
      <c r="V346" t="str">
        <f t="shared" si="17"/>
        <v/>
      </c>
    </row>
    <row r="347" spans="1:22" x14ac:dyDescent="0.25">
      <c r="A347" t="s">
        <v>348</v>
      </c>
      <c r="C347">
        <v>20133600268</v>
      </c>
      <c r="D347" t="s">
        <v>349</v>
      </c>
      <c r="E347" t="s">
        <v>90</v>
      </c>
      <c r="G347">
        <v>13.632</v>
      </c>
      <c r="H347">
        <v>2013</v>
      </c>
      <c r="I347">
        <v>12</v>
      </c>
      <c r="J347">
        <v>25</v>
      </c>
      <c r="K347" s="25">
        <v>10</v>
      </c>
      <c r="L347">
        <v>32</v>
      </c>
      <c r="M347" t="s">
        <v>900</v>
      </c>
      <c r="N347" t="s">
        <v>171</v>
      </c>
      <c r="O347" s="26" t="s">
        <v>799</v>
      </c>
      <c r="R347" t="str">
        <f t="shared" si="15"/>
        <v>Weekday</v>
      </c>
      <c r="S347" s="27">
        <f t="shared" si="16"/>
        <v>41633</v>
      </c>
      <c r="V347" t="str">
        <f t="shared" si="17"/>
        <v/>
      </c>
    </row>
    <row r="348" spans="1:22" x14ac:dyDescent="0.25">
      <c r="A348" t="s">
        <v>348</v>
      </c>
      <c r="C348">
        <v>20140060352</v>
      </c>
      <c r="D348" t="s">
        <v>349</v>
      </c>
      <c r="E348" t="s">
        <v>90</v>
      </c>
      <c r="G348">
        <v>13.632</v>
      </c>
      <c r="H348">
        <v>2014</v>
      </c>
      <c r="I348">
        <v>1</v>
      </c>
      <c r="J348">
        <v>4</v>
      </c>
      <c r="K348" s="25">
        <v>10</v>
      </c>
      <c r="L348">
        <v>7</v>
      </c>
      <c r="M348" t="s">
        <v>899</v>
      </c>
      <c r="N348" t="s">
        <v>404</v>
      </c>
      <c r="O348" s="26" t="s">
        <v>799</v>
      </c>
      <c r="R348" t="str">
        <f t="shared" si="15"/>
        <v>Weekend</v>
      </c>
      <c r="S348" s="27">
        <f t="shared" si="16"/>
        <v>41643</v>
      </c>
      <c r="V348" t="str">
        <f t="shared" si="17"/>
        <v/>
      </c>
    </row>
    <row r="349" spans="1:22" x14ac:dyDescent="0.25">
      <c r="A349" t="s">
        <v>348</v>
      </c>
      <c r="C349">
        <v>20140280595</v>
      </c>
      <c r="D349" t="s">
        <v>349</v>
      </c>
      <c r="E349" t="s">
        <v>90</v>
      </c>
      <c r="G349">
        <v>13.632</v>
      </c>
      <c r="H349">
        <v>2014</v>
      </c>
      <c r="I349">
        <v>1</v>
      </c>
      <c r="J349">
        <v>18</v>
      </c>
      <c r="K349" s="25">
        <v>14</v>
      </c>
      <c r="L349">
        <v>30</v>
      </c>
      <c r="M349" t="s">
        <v>900</v>
      </c>
      <c r="N349" t="s">
        <v>860</v>
      </c>
      <c r="O349" s="26" t="s">
        <v>799</v>
      </c>
      <c r="R349" t="str">
        <f t="shared" si="15"/>
        <v>Weekend</v>
      </c>
      <c r="S349" s="27">
        <f t="shared" si="16"/>
        <v>41657</v>
      </c>
      <c r="V349" t="str">
        <f t="shared" si="17"/>
        <v/>
      </c>
    </row>
    <row r="350" spans="1:22" x14ac:dyDescent="0.25">
      <c r="A350" t="s">
        <v>348</v>
      </c>
      <c r="C350">
        <v>20140230410</v>
      </c>
      <c r="D350" t="s">
        <v>349</v>
      </c>
      <c r="E350" t="s">
        <v>90</v>
      </c>
      <c r="G350">
        <v>13.632</v>
      </c>
      <c r="H350">
        <v>2014</v>
      </c>
      <c r="I350">
        <v>1</v>
      </c>
      <c r="J350">
        <v>23</v>
      </c>
      <c r="K350" s="25">
        <v>16</v>
      </c>
      <c r="L350">
        <v>56</v>
      </c>
      <c r="M350" t="s">
        <v>899</v>
      </c>
      <c r="N350" t="s">
        <v>860</v>
      </c>
      <c r="O350" s="26" t="s">
        <v>799</v>
      </c>
      <c r="R350" t="str">
        <f t="shared" si="15"/>
        <v>Weekday</v>
      </c>
      <c r="S350" s="27">
        <f t="shared" si="16"/>
        <v>41662</v>
      </c>
      <c r="V350" t="str">
        <f t="shared" si="17"/>
        <v/>
      </c>
    </row>
    <row r="351" spans="1:22" x14ac:dyDescent="0.25">
      <c r="A351" t="s">
        <v>348</v>
      </c>
      <c r="C351">
        <v>20140250340</v>
      </c>
      <c r="D351" t="s">
        <v>349</v>
      </c>
      <c r="E351" t="s">
        <v>90</v>
      </c>
      <c r="G351">
        <v>13.632</v>
      </c>
      <c r="H351">
        <v>2014</v>
      </c>
      <c r="I351">
        <v>1</v>
      </c>
      <c r="J351">
        <v>25</v>
      </c>
      <c r="K351" s="25">
        <v>1</v>
      </c>
      <c r="L351">
        <v>9</v>
      </c>
      <c r="M351" t="s">
        <v>899</v>
      </c>
      <c r="N351" t="s">
        <v>860</v>
      </c>
      <c r="O351" s="26" t="s">
        <v>799</v>
      </c>
      <c r="R351" t="str">
        <f t="shared" si="15"/>
        <v>Weekend</v>
      </c>
      <c r="S351" s="27">
        <f t="shared" si="16"/>
        <v>41664</v>
      </c>
      <c r="V351" t="str">
        <f t="shared" si="17"/>
        <v/>
      </c>
    </row>
    <row r="352" spans="1:22" x14ac:dyDescent="0.25">
      <c r="A352" t="s">
        <v>348</v>
      </c>
      <c r="C352">
        <v>20140340311</v>
      </c>
      <c r="D352" t="s">
        <v>349</v>
      </c>
      <c r="E352" t="s">
        <v>90</v>
      </c>
      <c r="G352">
        <v>13.632</v>
      </c>
      <c r="H352">
        <v>2014</v>
      </c>
      <c r="I352">
        <v>1</v>
      </c>
      <c r="J352">
        <v>29</v>
      </c>
      <c r="K352" s="25">
        <v>7</v>
      </c>
      <c r="L352">
        <v>34</v>
      </c>
      <c r="M352" t="s">
        <v>900</v>
      </c>
      <c r="N352" t="s">
        <v>860</v>
      </c>
      <c r="O352" s="26" t="s">
        <v>799</v>
      </c>
      <c r="R352" t="str">
        <f t="shared" si="15"/>
        <v>Weekday</v>
      </c>
      <c r="S352" s="27">
        <f t="shared" si="16"/>
        <v>41668</v>
      </c>
      <c r="V352" t="str">
        <f t="shared" si="17"/>
        <v/>
      </c>
    </row>
    <row r="353" spans="1:22" x14ac:dyDescent="0.25">
      <c r="A353" t="s">
        <v>348</v>
      </c>
      <c r="C353">
        <v>20140380357</v>
      </c>
      <c r="D353" t="s">
        <v>349</v>
      </c>
      <c r="E353" t="s">
        <v>90</v>
      </c>
      <c r="G353">
        <v>13.632</v>
      </c>
      <c r="H353">
        <v>2014</v>
      </c>
      <c r="I353">
        <v>1</v>
      </c>
      <c r="J353">
        <v>31</v>
      </c>
      <c r="K353" s="25">
        <v>10</v>
      </c>
      <c r="L353">
        <v>14</v>
      </c>
      <c r="M353" t="s">
        <v>900</v>
      </c>
      <c r="N353" t="s">
        <v>860</v>
      </c>
      <c r="O353" s="26" t="s">
        <v>799</v>
      </c>
      <c r="R353" t="str">
        <f t="shared" si="15"/>
        <v>Weekday</v>
      </c>
      <c r="S353" s="27">
        <f t="shared" si="16"/>
        <v>41670</v>
      </c>
      <c r="V353" t="str">
        <f t="shared" si="17"/>
        <v/>
      </c>
    </row>
    <row r="354" spans="1:22" x14ac:dyDescent="0.25">
      <c r="A354" t="s">
        <v>348</v>
      </c>
      <c r="C354">
        <v>20140480312</v>
      </c>
      <c r="D354" t="s">
        <v>349</v>
      </c>
      <c r="E354" t="s">
        <v>90</v>
      </c>
      <c r="G354">
        <v>13.632</v>
      </c>
      <c r="H354">
        <v>2014</v>
      </c>
      <c r="I354">
        <v>2</v>
      </c>
      <c r="J354">
        <v>15</v>
      </c>
      <c r="K354" s="25">
        <v>18</v>
      </c>
      <c r="L354">
        <v>2</v>
      </c>
      <c r="M354" t="s">
        <v>899</v>
      </c>
      <c r="N354" t="s">
        <v>860</v>
      </c>
      <c r="O354" s="26" t="s">
        <v>799</v>
      </c>
      <c r="R354" t="str">
        <f t="shared" si="15"/>
        <v>Weekend</v>
      </c>
      <c r="S354" s="27">
        <f t="shared" si="16"/>
        <v>41685</v>
      </c>
      <c r="V354" t="str">
        <f t="shared" si="17"/>
        <v/>
      </c>
    </row>
    <row r="355" spans="1:22" x14ac:dyDescent="0.25">
      <c r="A355" t="s">
        <v>348</v>
      </c>
      <c r="C355">
        <v>20140560740</v>
      </c>
      <c r="D355" t="s">
        <v>349</v>
      </c>
      <c r="E355" t="s">
        <v>90</v>
      </c>
      <c r="G355">
        <v>13.632</v>
      </c>
      <c r="H355">
        <v>2014</v>
      </c>
      <c r="I355">
        <v>2</v>
      </c>
      <c r="J355">
        <v>15</v>
      </c>
      <c r="K355" s="25">
        <v>22</v>
      </c>
      <c r="L355">
        <v>23</v>
      </c>
      <c r="M355" t="s">
        <v>899</v>
      </c>
      <c r="N355" t="s">
        <v>404</v>
      </c>
      <c r="O355" s="26" t="s">
        <v>799</v>
      </c>
      <c r="R355" t="str">
        <f t="shared" si="15"/>
        <v>Weekend</v>
      </c>
      <c r="S355" s="27">
        <f t="shared" si="16"/>
        <v>41685</v>
      </c>
      <c r="V355" t="str">
        <f t="shared" si="17"/>
        <v/>
      </c>
    </row>
    <row r="356" spans="1:22" x14ac:dyDescent="0.25">
      <c r="A356" t="s">
        <v>348</v>
      </c>
      <c r="C356">
        <v>20140500365</v>
      </c>
      <c r="D356" t="s">
        <v>349</v>
      </c>
      <c r="E356" t="s">
        <v>90</v>
      </c>
      <c r="G356">
        <v>13.632</v>
      </c>
      <c r="H356">
        <v>2014</v>
      </c>
      <c r="I356">
        <v>2</v>
      </c>
      <c r="J356">
        <v>17</v>
      </c>
      <c r="K356" s="25">
        <v>14</v>
      </c>
      <c r="L356">
        <v>22</v>
      </c>
      <c r="M356" t="s">
        <v>900</v>
      </c>
      <c r="N356" t="s">
        <v>860</v>
      </c>
      <c r="O356" s="26" t="s">
        <v>799</v>
      </c>
      <c r="R356" t="str">
        <f t="shared" si="15"/>
        <v>Weekday</v>
      </c>
      <c r="S356" s="27">
        <f t="shared" si="16"/>
        <v>41687</v>
      </c>
      <c r="V356" t="str">
        <f t="shared" si="17"/>
        <v/>
      </c>
    </row>
    <row r="357" spans="1:22" x14ac:dyDescent="0.25">
      <c r="A357" t="s">
        <v>348</v>
      </c>
      <c r="C357">
        <v>20140640287</v>
      </c>
      <c r="D357" t="s">
        <v>349</v>
      </c>
      <c r="E357" t="s">
        <v>90</v>
      </c>
      <c r="G357">
        <v>13.632</v>
      </c>
      <c r="H357">
        <v>2014</v>
      </c>
      <c r="I357">
        <v>2</v>
      </c>
      <c r="J357">
        <v>27</v>
      </c>
      <c r="K357" s="25">
        <v>8</v>
      </c>
      <c r="L357">
        <v>17</v>
      </c>
      <c r="M357" t="s">
        <v>900</v>
      </c>
      <c r="N357" t="s">
        <v>860</v>
      </c>
      <c r="O357" s="26" t="s">
        <v>799</v>
      </c>
      <c r="R357" t="str">
        <f t="shared" si="15"/>
        <v>Weekday</v>
      </c>
      <c r="S357" s="27">
        <f t="shared" si="16"/>
        <v>41697</v>
      </c>
      <c r="V357" t="str">
        <f t="shared" si="17"/>
        <v/>
      </c>
    </row>
    <row r="358" spans="1:22" x14ac:dyDescent="0.25">
      <c r="A358" t="s">
        <v>348</v>
      </c>
      <c r="C358">
        <v>20140660322</v>
      </c>
      <c r="D358" t="s">
        <v>349</v>
      </c>
      <c r="E358" t="s">
        <v>90</v>
      </c>
      <c r="G358">
        <v>13.632</v>
      </c>
      <c r="H358">
        <v>2014</v>
      </c>
      <c r="I358">
        <v>3</v>
      </c>
      <c r="J358">
        <v>6</v>
      </c>
      <c r="K358" s="25">
        <v>8</v>
      </c>
      <c r="L358">
        <v>57</v>
      </c>
      <c r="M358" t="s">
        <v>900</v>
      </c>
      <c r="N358" t="s">
        <v>404</v>
      </c>
      <c r="O358" s="26" t="s">
        <v>799</v>
      </c>
      <c r="R358" t="str">
        <f t="shared" si="15"/>
        <v>Weekday</v>
      </c>
      <c r="S358" s="27">
        <f t="shared" si="16"/>
        <v>41704</v>
      </c>
      <c r="V358" t="str">
        <f t="shared" si="17"/>
        <v/>
      </c>
    </row>
    <row r="359" spans="1:22" x14ac:dyDescent="0.25">
      <c r="A359" t="s">
        <v>348</v>
      </c>
      <c r="C359">
        <v>20140790179</v>
      </c>
      <c r="D359" t="s">
        <v>349</v>
      </c>
      <c r="E359" t="s">
        <v>90</v>
      </c>
      <c r="G359">
        <v>13.632</v>
      </c>
      <c r="H359">
        <v>2014</v>
      </c>
      <c r="I359">
        <v>3</v>
      </c>
      <c r="J359">
        <v>17</v>
      </c>
      <c r="K359" s="25">
        <v>10</v>
      </c>
      <c r="L359">
        <v>5</v>
      </c>
      <c r="M359" t="s">
        <v>900</v>
      </c>
      <c r="N359" t="s">
        <v>170</v>
      </c>
      <c r="O359" s="26" t="s">
        <v>799</v>
      </c>
      <c r="R359" t="str">
        <f t="shared" si="15"/>
        <v>Weekday</v>
      </c>
      <c r="S359" s="27">
        <f t="shared" si="16"/>
        <v>41715</v>
      </c>
      <c r="V359" t="str">
        <f t="shared" si="17"/>
        <v/>
      </c>
    </row>
    <row r="360" spans="1:22" x14ac:dyDescent="0.25">
      <c r="A360" t="s">
        <v>348</v>
      </c>
      <c r="C360">
        <v>20140980231</v>
      </c>
      <c r="D360" t="s">
        <v>349</v>
      </c>
      <c r="E360" t="s">
        <v>90</v>
      </c>
      <c r="G360">
        <v>13.632</v>
      </c>
      <c r="H360">
        <v>2014</v>
      </c>
      <c r="I360">
        <v>4</v>
      </c>
      <c r="J360">
        <v>1</v>
      </c>
      <c r="K360" s="25">
        <v>9</v>
      </c>
      <c r="L360">
        <v>47</v>
      </c>
      <c r="M360" t="s">
        <v>900</v>
      </c>
      <c r="N360" t="s">
        <v>860</v>
      </c>
      <c r="O360" s="26" t="s">
        <v>799</v>
      </c>
      <c r="R360" t="str">
        <f t="shared" si="15"/>
        <v>Weekday</v>
      </c>
      <c r="S360" s="27">
        <f t="shared" si="16"/>
        <v>41730</v>
      </c>
      <c r="V360" t="str">
        <f t="shared" si="17"/>
        <v/>
      </c>
    </row>
    <row r="361" spans="1:22" x14ac:dyDescent="0.25">
      <c r="A361" t="s">
        <v>348</v>
      </c>
      <c r="C361">
        <v>20140930252</v>
      </c>
      <c r="D361" t="s">
        <v>349</v>
      </c>
      <c r="E361" t="s">
        <v>90</v>
      </c>
      <c r="G361">
        <v>13.632</v>
      </c>
      <c r="H361">
        <v>2014</v>
      </c>
      <c r="I361">
        <v>4</v>
      </c>
      <c r="J361">
        <v>2</v>
      </c>
      <c r="K361" s="25">
        <v>8</v>
      </c>
      <c r="L361">
        <v>30</v>
      </c>
      <c r="M361" t="s">
        <v>900</v>
      </c>
      <c r="N361" t="s">
        <v>860</v>
      </c>
      <c r="O361" s="26" t="s">
        <v>799</v>
      </c>
      <c r="R361" t="str">
        <f t="shared" si="15"/>
        <v>Weekday</v>
      </c>
      <c r="S361" s="27">
        <f t="shared" si="16"/>
        <v>41731</v>
      </c>
      <c r="V361" t="str">
        <f t="shared" si="17"/>
        <v/>
      </c>
    </row>
    <row r="362" spans="1:22" x14ac:dyDescent="0.25">
      <c r="A362" t="s">
        <v>348</v>
      </c>
      <c r="C362">
        <v>20141080192</v>
      </c>
      <c r="D362" t="s">
        <v>349</v>
      </c>
      <c r="E362" t="s">
        <v>90</v>
      </c>
      <c r="G362">
        <v>13.632</v>
      </c>
      <c r="H362">
        <v>2014</v>
      </c>
      <c r="I362">
        <v>4</v>
      </c>
      <c r="J362">
        <v>18</v>
      </c>
      <c r="K362" s="25">
        <v>3</v>
      </c>
      <c r="L362">
        <v>27</v>
      </c>
      <c r="M362" t="s">
        <v>900</v>
      </c>
      <c r="N362" t="s">
        <v>860</v>
      </c>
      <c r="O362" s="26" t="s">
        <v>799</v>
      </c>
      <c r="R362" t="str">
        <f t="shared" si="15"/>
        <v>Weekday</v>
      </c>
      <c r="S362" s="27">
        <f t="shared" si="16"/>
        <v>41747</v>
      </c>
      <c r="V362" t="str">
        <f t="shared" si="17"/>
        <v/>
      </c>
    </row>
    <row r="363" spans="1:22" x14ac:dyDescent="0.25">
      <c r="A363" t="s">
        <v>348</v>
      </c>
      <c r="C363">
        <v>20141210163</v>
      </c>
      <c r="D363" t="s">
        <v>349</v>
      </c>
      <c r="E363" t="s">
        <v>90</v>
      </c>
      <c r="G363">
        <v>13.632</v>
      </c>
      <c r="H363">
        <v>2014</v>
      </c>
      <c r="I363">
        <v>4</v>
      </c>
      <c r="J363">
        <v>25</v>
      </c>
      <c r="K363" s="25">
        <v>17</v>
      </c>
      <c r="L363">
        <v>36</v>
      </c>
      <c r="M363" t="s">
        <v>900</v>
      </c>
      <c r="N363" t="s">
        <v>404</v>
      </c>
      <c r="O363" s="26" t="s">
        <v>799</v>
      </c>
      <c r="R363" t="str">
        <f t="shared" si="15"/>
        <v>Weekday</v>
      </c>
      <c r="S363" s="27">
        <f t="shared" si="16"/>
        <v>41754</v>
      </c>
      <c r="V363" t="str">
        <f t="shared" si="17"/>
        <v/>
      </c>
    </row>
    <row r="364" spans="1:22" x14ac:dyDescent="0.25">
      <c r="A364" t="s">
        <v>348</v>
      </c>
      <c r="C364">
        <v>20141720142</v>
      </c>
      <c r="D364" t="s">
        <v>349</v>
      </c>
      <c r="E364" t="s">
        <v>90</v>
      </c>
      <c r="G364">
        <v>13.632</v>
      </c>
      <c r="H364">
        <v>2014</v>
      </c>
      <c r="I364">
        <v>6</v>
      </c>
      <c r="J364">
        <v>19</v>
      </c>
      <c r="K364" s="25">
        <v>8</v>
      </c>
      <c r="L364">
        <v>32</v>
      </c>
      <c r="M364" t="s">
        <v>900</v>
      </c>
      <c r="N364" t="s">
        <v>860</v>
      </c>
      <c r="O364" s="26" t="s">
        <v>799</v>
      </c>
      <c r="R364" t="str">
        <f t="shared" si="15"/>
        <v>Weekday</v>
      </c>
      <c r="S364" s="27">
        <f t="shared" si="16"/>
        <v>41809</v>
      </c>
      <c r="V364" t="str">
        <f t="shared" si="17"/>
        <v/>
      </c>
    </row>
    <row r="365" spans="1:22" x14ac:dyDescent="0.25">
      <c r="A365" t="s">
        <v>348</v>
      </c>
      <c r="C365">
        <v>20142150205</v>
      </c>
      <c r="D365" t="s">
        <v>349</v>
      </c>
      <c r="E365" t="s">
        <v>90</v>
      </c>
      <c r="G365">
        <v>13.632</v>
      </c>
      <c r="H365">
        <v>2014</v>
      </c>
      <c r="I365">
        <v>7</v>
      </c>
      <c r="J365">
        <v>9</v>
      </c>
      <c r="K365" s="25">
        <v>19</v>
      </c>
      <c r="L365">
        <v>32</v>
      </c>
      <c r="M365" t="s">
        <v>900</v>
      </c>
      <c r="N365" t="s">
        <v>860</v>
      </c>
      <c r="O365" s="26" t="s">
        <v>799</v>
      </c>
      <c r="R365" t="str">
        <f t="shared" si="15"/>
        <v>Weekday</v>
      </c>
      <c r="S365" s="27">
        <f t="shared" si="16"/>
        <v>41829</v>
      </c>
      <c r="V365" t="str">
        <f t="shared" si="17"/>
        <v/>
      </c>
    </row>
    <row r="366" spans="1:22" x14ac:dyDescent="0.25">
      <c r="A366" t="s">
        <v>348</v>
      </c>
      <c r="C366">
        <v>20141980229</v>
      </c>
      <c r="D366" t="s">
        <v>349</v>
      </c>
      <c r="E366" t="s">
        <v>90</v>
      </c>
      <c r="G366">
        <v>13.632</v>
      </c>
      <c r="H366">
        <v>2014</v>
      </c>
      <c r="I366">
        <v>7</v>
      </c>
      <c r="J366">
        <v>9</v>
      </c>
      <c r="K366" s="25">
        <v>16</v>
      </c>
      <c r="L366">
        <v>54</v>
      </c>
      <c r="M366" t="s">
        <v>900</v>
      </c>
      <c r="N366" t="s">
        <v>404</v>
      </c>
      <c r="O366" s="26" t="s">
        <v>799</v>
      </c>
      <c r="R366" t="str">
        <f t="shared" si="15"/>
        <v>Weekday</v>
      </c>
      <c r="S366" s="27">
        <f t="shared" si="16"/>
        <v>41829</v>
      </c>
      <c r="V366" t="str">
        <f t="shared" si="17"/>
        <v/>
      </c>
    </row>
    <row r="367" spans="1:22" x14ac:dyDescent="0.25">
      <c r="A367" t="s">
        <v>348</v>
      </c>
      <c r="C367">
        <v>20142150204</v>
      </c>
      <c r="D367" t="s">
        <v>349</v>
      </c>
      <c r="E367" t="s">
        <v>90</v>
      </c>
      <c r="G367">
        <v>13.632</v>
      </c>
      <c r="H367">
        <v>2014</v>
      </c>
      <c r="I367">
        <v>7</v>
      </c>
      <c r="J367">
        <v>23</v>
      </c>
      <c r="K367" s="25">
        <v>17</v>
      </c>
      <c r="L367">
        <v>17</v>
      </c>
      <c r="M367" t="s">
        <v>900</v>
      </c>
      <c r="N367" t="s">
        <v>860</v>
      </c>
      <c r="O367" s="26" t="s">
        <v>799</v>
      </c>
      <c r="R367" t="str">
        <f t="shared" si="15"/>
        <v>Weekday</v>
      </c>
      <c r="S367" s="27">
        <f t="shared" si="16"/>
        <v>41843</v>
      </c>
      <c r="V367" t="str">
        <f t="shared" si="17"/>
        <v/>
      </c>
    </row>
    <row r="368" spans="1:22" x14ac:dyDescent="0.25">
      <c r="A368" t="s">
        <v>348</v>
      </c>
      <c r="C368">
        <v>20142090222</v>
      </c>
      <c r="D368" t="s">
        <v>349</v>
      </c>
      <c r="E368" t="s">
        <v>90</v>
      </c>
      <c r="G368">
        <v>13.632</v>
      </c>
      <c r="H368">
        <v>2014</v>
      </c>
      <c r="I368">
        <v>7</v>
      </c>
      <c r="J368">
        <v>23</v>
      </c>
      <c r="K368" s="25">
        <v>16</v>
      </c>
      <c r="L368">
        <v>32</v>
      </c>
      <c r="M368" t="s">
        <v>900</v>
      </c>
      <c r="N368" t="s">
        <v>860</v>
      </c>
      <c r="O368" s="26" t="s">
        <v>799</v>
      </c>
      <c r="R368" t="str">
        <f t="shared" si="15"/>
        <v>Weekday</v>
      </c>
      <c r="S368" s="27">
        <f t="shared" si="16"/>
        <v>41843</v>
      </c>
      <c r="V368" t="str">
        <f t="shared" si="17"/>
        <v/>
      </c>
    </row>
    <row r="369" spans="1:22" x14ac:dyDescent="0.25">
      <c r="A369" t="s">
        <v>348</v>
      </c>
      <c r="C369">
        <v>20142060221</v>
      </c>
      <c r="D369" t="s">
        <v>349</v>
      </c>
      <c r="E369" t="s">
        <v>90</v>
      </c>
      <c r="G369">
        <v>13.632</v>
      </c>
      <c r="H369">
        <v>2014</v>
      </c>
      <c r="I369">
        <v>7</v>
      </c>
      <c r="J369">
        <v>24</v>
      </c>
      <c r="K369" s="25">
        <v>17</v>
      </c>
      <c r="L369">
        <v>10</v>
      </c>
      <c r="M369" t="s">
        <v>900</v>
      </c>
      <c r="N369" t="s">
        <v>860</v>
      </c>
      <c r="O369" s="26" t="s">
        <v>799</v>
      </c>
      <c r="R369" t="str">
        <f t="shared" si="15"/>
        <v>Weekday</v>
      </c>
      <c r="S369" s="27">
        <f t="shared" si="16"/>
        <v>41844</v>
      </c>
      <c r="V369" t="str">
        <f t="shared" si="17"/>
        <v/>
      </c>
    </row>
    <row r="370" spans="1:22" x14ac:dyDescent="0.25">
      <c r="A370" t="s">
        <v>348</v>
      </c>
      <c r="C370">
        <v>20142360125</v>
      </c>
      <c r="D370" t="s">
        <v>349</v>
      </c>
      <c r="E370" t="s">
        <v>90</v>
      </c>
      <c r="G370">
        <v>13.632</v>
      </c>
      <c r="H370">
        <v>2014</v>
      </c>
      <c r="I370">
        <v>8</v>
      </c>
      <c r="J370">
        <v>14</v>
      </c>
      <c r="K370" s="25">
        <v>8</v>
      </c>
      <c r="L370">
        <v>21</v>
      </c>
      <c r="M370" t="s">
        <v>900</v>
      </c>
      <c r="N370" t="s">
        <v>860</v>
      </c>
      <c r="O370" s="26" t="s">
        <v>799</v>
      </c>
      <c r="R370" t="str">
        <f t="shared" si="15"/>
        <v>Weekday</v>
      </c>
      <c r="S370" s="27">
        <f t="shared" si="16"/>
        <v>41865</v>
      </c>
      <c r="V370" t="str">
        <f t="shared" si="17"/>
        <v/>
      </c>
    </row>
    <row r="371" spans="1:22" x14ac:dyDescent="0.25">
      <c r="A371" t="s">
        <v>348</v>
      </c>
      <c r="C371">
        <v>20142640160</v>
      </c>
      <c r="D371" t="s">
        <v>349</v>
      </c>
      <c r="E371" t="s">
        <v>90</v>
      </c>
      <c r="G371">
        <v>13.632</v>
      </c>
      <c r="H371">
        <v>2014</v>
      </c>
      <c r="I371">
        <v>9</v>
      </c>
      <c r="J371">
        <v>12</v>
      </c>
      <c r="K371" s="25">
        <v>16</v>
      </c>
      <c r="L371">
        <v>51</v>
      </c>
      <c r="M371" t="s">
        <v>900</v>
      </c>
      <c r="N371" t="s">
        <v>860</v>
      </c>
      <c r="O371" s="26" t="s">
        <v>799</v>
      </c>
      <c r="R371" t="str">
        <f t="shared" si="15"/>
        <v>Weekday</v>
      </c>
      <c r="S371" s="27">
        <f t="shared" si="16"/>
        <v>41894</v>
      </c>
      <c r="V371" t="str">
        <f t="shared" si="17"/>
        <v/>
      </c>
    </row>
    <row r="372" spans="1:22" x14ac:dyDescent="0.25">
      <c r="A372" t="s">
        <v>348</v>
      </c>
      <c r="C372">
        <v>20142860195</v>
      </c>
      <c r="D372" t="s">
        <v>349</v>
      </c>
      <c r="E372" t="s">
        <v>90</v>
      </c>
      <c r="G372">
        <v>13.632</v>
      </c>
      <c r="H372">
        <v>2014</v>
      </c>
      <c r="I372">
        <v>10</v>
      </c>
      <c r="J372">
        <v>13</v>
      </c>
      <c r="K372" s="25">
        <v>7</v>
      </c>
      <c r="L372">
        <v>48</v>
      </c>
      <c r="M372" t="s">
        <v>900</v>
      </c>
      <c r="N372" t="s">
        <v>860</v>
      </c>
      <c r="O372" s="26" t="s">
        <v>799</v>
      </c>
      <c r="R372" t="str">
        <f t="shared" si="15"/>
        <v>Weekday</v>
      </c>
      <c r="S372" s="27">
        <f t="shared" si="16"/>
        <v>41925</v>
      </c>
      <c r="V372" t="str">
        <f t="shared" si="17"/>
        <v/>
      </c>
    </row>
    <row r="373" spans="1:22" x14ac:dyDescent="0.25">
      <c r="A373" t="s">
        <v>348</v>
      </c>
      <c r="C373">
        <v>20142930170</v>
      </c>
      <c r="D373" t="s">
        <v>349</v>
      </c>
      <c r="E373" t="s">
        <v>90</v>
      </c>
      <c r="G373">
        <v>13.632</v>
      </c>
      <c r="H373">
        <v>2014</v>
      </c>
      <c r="I373">
        <v>10</v>
      </c>
      <c r="J373">
        <v>14</v>
      </c>
      <c r="K373" s="25">
        <v>7</v>
      </c>
      <c r="L373">
        <v>17</v>
      </c>
      <c r="M373" t="s">
        <v>900</v>
      </c>
      <c r="N373" t="s">
        <v>860</v>
      </c>
      <c r="O373" s="26" t="s">
        <v>799</v>
      </c>
      <c r="R373" t="str">
        <f t="shared" si="15"/>
        <v>Weekday</v>
      </c>
      <c r="S373" s="27">
        <f t="shared" si="16"/>
        <v>41926</v>
      </c>
      <c r="V373" t="str">
        <f t="shared" si="17"/>
        <v/>
      </c>
    </row>
    <row r="374" spans="1:22" x14ac:dyDescent="0.25">
      <c r="A374" t="s">
        <v>348</v>
      </c>
      <c r="C374">
        <v>20143090290</v>
      </c>
      <c r="D374" t="s">
        <v>349</v>
      </c>
      <c r="E374" t="s">
        <v>90</v>
      </c>
      <c r="G374">
        <v>13.632</v>
      </c>
      <c r="H374">
        <v>2014</v>
      </c>
      <c r="I374">
        <v>10</v>
      </c>
      <c r="J374">
        <v>20</v>
      </c>
      <c r="K374" s="25">
        <v>6</v>
      </c>
      <c r="L374">
        <v>27</v>
      </c>
      <c r="M374" t="s">
        <v>900</v>
      </c>
      <c r="N374" t="s">
        <v>860</v>
      </c>
      <c r="O374" s="26" t="s">
        <v>799</v>
      </c>
      <c r="R374" t="str">
        <f t="shared" si="15"/>
        <v>Weekday</v>
      </c>
      <c r="S374" s="27">
        <f t="shared" si="16"/>
        <v>41932</v>
      </c>
      <c r="V374" t="str">
        <f t="shared" si="17"/>
        <v/>
      </c>
    </row>
    <row r="375" spans="1:22" x14ac:dyDescent="0.25">
      <c r="A375" t="s">
        <v>348</v>
      </c>
      <c r="C375">
        <v>20143070237</v>
      </c>
      <c r="D375" t="s">
        <v>349</v>
      </c>
      <c r="E375" t="s">
        <v>90</v>
      </c>
      <c r="G375">
        <v>13.632</v>
      </c>
      <c r="H375">
        <v>2014</v>
      </c>
      <c r="I375">
        <v>10</v>
      </c>
      <c r="J375">
        <v>29</v>
      </c>
      <c r="K375" s="25">
        <v>10</v>
      </c>
      <c r="L375">
        <v>54</v>
      </c>
      <c r="M375" t="s">
        <v>900</v>
      </c>
      <c r="N375" t="s">
        <v>860</v>
      </c>
      <c r="O375" s="26" t="s">
        <v>799</v>
      </c>
      <c r="R375" t="str">
        <f t="shared" si="15"/>
        <v>Weekday</v>
      </c>
      <c r="S375" s="27">
        <f t="shared" si="16"/>
        <v>41941</v>
      </c>
      <c r="V375" t="str">
        <f t="shared" si="17"/>
        <v/>
      </c>
    </row>
    <row r="376" spans="1:22" x14ac:dyDescent="0.25">
      <c r="A376" t="s">
        <v>348</v>
      </c>
      <c r="C376">
        <v>20143230285</v>
      </c>
      <c r="D376" t="s">
        <v>349</v>
      </c>
      <c r="E376" t="s">
        <v>90</v>
      </c>
      <c r="G376">
        <v>13.632</v>
      </c>
      <c r="H376">
        <v>2014</v>
      </c>
      <c r="I376">
        <v>11</v>
      </c>
      <c r="J376">
        <v>5</v>
      </c>
      <c r="K376" s="25">
        <v>14</v>
      </c>
      <c r="L376">
        <v>42</v>
      </c>
      <c r="M376" t="s">
        <v>900</v>
      </c>
      <c r="N376" t="s">
        <v>860</v>
      </c>
      <c r="O376" s="26" t="s">
        <v>799</v>
      </c>
      <c r="R376" t="str">
        <f t="shared" si="15"/>
        <v>Weekday</v>
      </c>
      <c r="S376" s="27">
        <f t="shared" si="16"/>
        <v>41948</v>
      </c>
      <c r="V376" t="str">
        <f t="shared" si="17"/>
        <v/>
      </c>
    </row>
    <row r="377" spans="1:22" x14ac:dyDescent="0.25">
      <c r="A377" t="s">
        <v>348</v>
      </c>
      <c r="C377">
        <v>20143140369</v>
      </c>
      <c r="D377" t="s">
        <v>349</v>
      </c>
      <c r="E377" t="s">
        <v>90</v>
      </c>
      <c r="G377">
        <v>13.632</v>
      </c>
      <c r="H377">
        <v>2014</v>
      </c>
      <c r="I377">
        <v>11</v>
      </c>
      <c r="J377">
        <v>6</v>
      </c>
      <c r="K377" s="25">
        <v>18</v>
      </c>
      <c r="L377">
        <v>43</v>
      </c>
      <c r="M377" t="s">
        <v>900</v>
      </c>
      <c r="N377" t="s">
        <v>860</v>
      </c>
      <c r="O377" s="26" t="s">
        <v>799</v>
      </c>
      <c r="R377" t="str">
        <f t="shared" si="15"/>
        <v>Weekday</v>
      </c>
      <c r="S377" s="27">
        <f t="shared" si="16"/>
        <v>41949</v>
      </c>
      <c r="V377" t="str">
        <f t="shared" si="17"/>
        <v/>
      </c>
    </row>
    <row r="378" spans="1:22" x14ac:dyDescent="0.25">
      <c r="A378" t="s">
        <v>348</v>
      </c>
      <c r="C378">
        <v>20143180298</v>
      </c>
      <c r="D378" t="s">
        <v>349</v>
      </c>
      <c r="E378" t="s">
        <v>90</v>
      </c>
      <c r="G378">
        <v>13.632</v>
      </c>
      <c r="H378">
        <v>2014</v>
      </c>
      <c r="I378">
        <v>11</v>
      </c>
      <c r="J378">
        <v>14</v>
      </c>
      <c r="K378" s="25">
        <v>2</v>
      </c>
      <c r="L378">
        <v>13</v>
      </c>
      <c r="M378" t="s">
        <v>899</v>
      </c>
      <c r="N378" t="s">
        <v>860</v>
      </c>
      <c r="O378" s="26" t="s">
        <v>799</v>
      </c>
      <c r="R378" t="str">
        <f t="shared" si="15"/>
        <v>Weekday</v>
      </c>
      <c r="S378" s="27">
        <f t="shared" si="16"/>
        <v>41957</v>
      </c>
      <c r="V378" t="str">
        <f t="shared" si="17"/>
        <v/>
      </c>
    </row>
    <row r="379" spans="1:22" x14ac:dyDescent="0.25">
      <c r="A379" t="s">
        <v>348</v>
      </c>
      <c r="C379">
        <v>20143290276</v>
      </c>
      <c r="D379" t="s">
        <v>349</v>
      </c>
      <c r="E379" t="s">
        <v>90</v>
      </c>
      <c r="G379">
        <v>13.632</v>
      </c>
      <c r="H379">
        <v>2014</v>
      </c>
      <c r="I379">
        <v>11</v>
      </c>
      <c r="J379">
        <v>21</v>
      </c>
      <c r="K379" s="25">
        <v>18</v>
      </c>
      <c r="L379">
        <v>42</v>
      </c>
      <c r="M379" t="s">
        <v>900</v>
      </c>
      <c r="N379" t="s">
        <v>404</v>
      </c>
      <c r="O379" s="26" t="s">
        <v>799</v>
      </c>
      <c r="R379" t="str">
        <f t="shared" si="15"/>
        <v>Weekday</v>
      </c>
      <c r="S379" s="27">
        <f t="shared" si="16"/>
        <v>41964</v>
      </c>
      <c r="V379" t="str">
        <f t="shared" si="17"/>
        <v/>
      </c>
    </row>
    <row r="380" spans="1:22" x14ac:dyDescent="0.25">
      <c r="A380" t="s">
        <v>348</v>
      </c>
      <c r="C380">
        <v>20150640219</v>
      </c>
      <c r="D380" t="s">
        <v>349</v>
      </c>
      <c r="E380" t="s">
        <v>90</v>
      </c>
      <c r="G380">
        <v>13.632</v>
      </c>
      <c r="H380">
        <v>2014</v>
      </c>
      <c r="I380">
        <v>12</v>
      </c>
      <c r="J380">
        <v>21</v>
      </c>
      <c r="K380" s="25">
        <v>18</v>
      </c>
      <c r="L380">
        <v>2</v>
      </c>
      <c r="M380" t="s">
        <v>900</v>
      </c>
      <c r="N380" t="s">
        <v>860</v>
      </c>
      <c r="O380" s="26" t="s">
        <v>799</v>
      </c>
      <c r="R380" t="str">
        <f t="shared" si="15"/>
        <v>Weekend</v>
      </c>
      <c r="S380" s="27">
        <f t="shared" si="16"/>
        <v>41994</v>
      </c>
      <c r="V380" t="str">
        <f t="shared" si="17"/>
        <v/>
      </c>
    </row>
    <row r="381" spans="1:22" x14ac:dyDescent="0.25">
      <c r="A381" t="s">
        <v>348</v>
      </c>
      <c r="C381">
        <v>20150560268</v>
      </c>
      <c r="D381" t="s">
        <v>349</v>
      </c>
      <c r="E381" t="s">
        <v>90</v>
      </c>
      <c r="G381">
        <v>13.632</v>
      </c>
      <c r="H381">
        <v>2015</v>
      </c>
      <c r="I381">
        <v>2</v>
      </c>
      <c r="J381">
        <v>12</v>
      </c>
      <c r="K381" s="25">
        <v>6</v>
      </c>
      <c r="L381">
        <v>18</v>
      </c>
      <c r="M381" t="s">
        <v>900</v>
      </c>
      <c r="N381" t="s">
        <v>860</v>
      </c>
      <c r="O381" s="26" t="s">
        <v>799</v>
      </c>
      <c r="R381" t="str">
        <f t="shared" si="15"/>
        <v>Weekday</v>
      </c>
      <c r="S381" s="27">
        <f t="shared" si="16"/>
        <v>42047</v>
      </c>
      <c r="V381" t="str">
        <f t="shared" si="17"/>
        <v/>
      </c>
    </row>
    <row r="382" spans="1:22" x14ac:dyDescent="0.25">
      <c r="A382" t="s">
        <v>348</v>
      </c>
      <c r="C382">
        <v>20150580293</v>
      </c>
      <c r="D382" t="s">
        <v>349</v>
      </c>
      <c r="E382" t="s">
        <v>90</v>
      </c>
      <c r="G382">
        <v>13.632</v>
      </c>
      <c r="H382">
        <v>2015</v>
      </c>
      <c r="I382">
        <v>2</v>
      </c>
      <c r="J382">
        <v>20</v>
      </c>
      <c r="K382" s="25">
        <v>9</v>
      </c>
      <c r="L382">
        <v>38</v>
      </c>
      <c r="M382" t="s">
        <v>900</v>
      </c>
      <c r="N382" t="s">
        <v>860</v>
      </c>
      <c r="O382" s="26" t="s">
        <v>799</v>
      </c>
      <c r="R382" t="str">
        <f t="shared" si="15"/>
        <v>Weekday</v>
      </c>
      <c r="S382" s="27">
        <f t="shared" si="16"/>
        <v>42055</v>
      </c>
      <c r="V382" t="str">
        <f t="shared" si="17"/>
        <v/>
      </c>
    </row>
    <row r="383" spans="1:22" x14ac:dyDescent="0.25">
      <c r="A383" t="s">
        <v>348</v>
      </c>
      <c r="C383">
        <v>20150860217</v>
      </c>
      <c r="D383" t="s">
        <v>349</v>
      </c>
      <c r="E383" t="s">
        <v>90</v>
      </c>
      <c r="G383">
        <v>13.632</v>
      </c>
      <c r="H383">
        <v>2015</v>
      </c>
      <c r="I383">
        <v>3</v>
      </c>
      <c r="J383">
        <v>12</v>
      </c>
      <c r="K383" s="25">
        <v>17</v>
      </c>
      <c r="L383">
        <v>6</v>
      </c>
      <c r="M383" t="s">
        <v>900</v>
      </c>
      <c r="N383" t="s">
        <v>860</v>
      </c>
      <c r="O383" s="26" t="s">
        <v>799</v>
      </c>
      <c r="R383" t="str">
        <f t="shared" si="15"/>
        <v>Weekday</v>
      </c>
      <c r="S383" s="27">
        <f t="shared" si="16"/>
        <v>42075</v>
      </c>
      <c r="V383" t="str">
        <f t="shared" si="17"/>
        <v/>
      </c>
    </row>
    <row r="384" spans="1:22" x14ac:dyDescent="0.25">
      <c r="A384" t="s">
        <v>348</v>
      </c>
      <c r="C384">
        <v>20151140153</v>
      </c>
      <c r="D384" t="s">
        <v>349</v>
      </c>
      <c r="E384" t="s">
        <v>90</v>
      </c>
      <c r="G384">
        <v>13.632</v>
      </c>
      <c r="H384">
        <v>2015</v>
      </c>
      <c r="I384">
        <v>4</v>
      </c>
      <c r="J384">
        <v>23</v>
      </c>
      <c r="K384" s="25">
        <v>7</v>
      </c>
      <c r="L384">
        <v>38</v>
      </c>
      <c r="M384" t="s">
        <v>900</v>
      </c>
      <c r="N384" t="s">
        <v>860</v>
      </c>
      <c r="O384" s="26" t="s">
        <v>799</v>
      </c>
      <c r="R384" t="str">
        <f t="shared" si="15"/>
        <v>Weekday</v>
      </c>
      <c r="S384" s="27">
        <f t="shared" si="16"/>
        <v>42117</v>
      </c>
      <c r="V384" t="str">
        <f t="shared" si="17"/>
        <v/>
      </c>
    </row>
    <row r="385" spans="1:22" x14ac:dyDescent="0.25">
      <c r="A385" t="s">
        <v>348</v>
      </c>
      <c r="C385">
        <v>20151250207</v>
      </c>
      <c r="D385" t="s">
        <v>349</v>
      </c>
      <c r="E385" t="s">
        <v>90</v>
      </c>
      <c r="G385">
        <v>13.632</v>
      </c>
      <c r="H385">
        <v>2015</v>
      </c>
      <c r="I385">
        <v>4</v>
      </c>
      <c r="J385">
        <v>30</v>
      </c>
      <c r="K385" s="25">
        <v>17</v>
      </c>
      <c r="L385">
        <v>6</v>
      </c>
      <c r="M385" t="s">
        <v>900</v>
      </c>
      <c r="N385" t="s">
        <v>404</v>
      </c>
      <c r="O385" s="26" t="s">
        <v>799</v>
      </c>
      <c r="R385" t="str">
        <f t="shared" si="15"/>
        <v>Weekday</v>
      </c>
      <c r="S385" s="27">
        <f t="shared" si="16"/>
        <v>42124</v>
      </c>
      <c r="V385" t="str">
        <f t="shared" si="17"/>
        <v/>
      </c>
    </row>
    <row r="386" spans="1:22" x14ac:dyDescent="0.25">
      <c r="A386" t="s">
        <v>348</v>
      </c>
      <c r="C386">
        <v>20151240226</v>
      </c>
      <c r="D386" t="s">
        <v>349</v>
      </c>
      <c r="E386" t="s">
        <v>90</v>
      </c>
      <c r="G386">
        <v>13.632</v>
      </c>
      <c r="H386">
        <v>2015</v>
      </c>
      <c r="I386">
        <v>5</v>
      </c>
      <c r="J386">
        <v>2</v>
      </c>
      <c r="K386" s="25">
        <v>22</v>
      </c>
      <c r="L386">
        <v>45</v>
      </c>
      <c r="M386" t="s">
        <v>900</v>
      </c>
      <c r="N386" t="s">
        <v>860</v>
      </c>
      <c r="O386" s="26" t="s">
        <v>799</v>
      </c>
      <c r="R386" t="str">
        <f t="shared" ref="R386:R449" si="18">IF(WEEKDAY(DATE(H386,I386,J386),2) &lt; 6, "Weekday", "Weekend")</f>
        <v>Weekend</v>
      </c>
      <c r="S386" s="27">
        <f t="shared" si="16"/>
        <v>42126</v>
      </c>
      <c r="V386" t="str">
        <f t="shared" si="17"/>
        <v/>
      </c>
    </row>
    <row r="387" spans="1:22" x14ac:dyDescent="0.25">
      <c r="A387" t="s">
        <v>348</v>
      </c>
      <c r="C387">
        <v>20151270245</v>
      </c>
      <c r="D387" t="s">
        <v>349</v>
      </c>
      <c r="E387" t="s">
        <v>90</v>
      </c>
      <c r="G387">
        <v>13.632</v>
      </c>
      <c r="H387">
        <v>2015</v>
      </c>
      <c r="I387">
        <v>5</v>
      </c>
      <c r="J387">
        <v>6</v>
      </c>
      <c r="K387" s="25">
        <v>8</v>
      </c>
      <c r="L387">
        <v>37</v>
      </c>
      <c r="M387" t="s">
        <v>900</v>
      </c>
      <c r="N387" t="s">
        <v>860</v>
      </c>
      <c r="O387" s="26" t="s">
        <v>799</v>
      </c>
      <c r="R387" t="str">
        <f t="shared" si="18"/>
        <v>Weekday</v>
      </c>
      <c r="S387" s="27">
        <f t="shared" ref="S387:S450" si="19">DATE(H387,I387,J387)</f>
        <v>42130</v>
      </c>
      <c r="V387" t="str">
        <f t="shared" ref="V387:V450" si="20">T387&amp;U387</f>
        <v/>
      </c>
    </row>
    <row r="388" spans="1:22" x14ac:dyDescent="0.25">
      <c r="A388" t="s">
        <v>348</v>
      </c>
      <c r="C388">
        <v>20151340239</v>
      </c>
      <c r="D388" t="s">
        <v>349</v>
      </c>
      <c r="E388" t="s">
        <v>90</v>
      </c>
      <c r="G388">
        <v>13.632</v>
      </c>
      <c r="H388">
        <v>2015</v>
      </c>
      <c r="I388">
        <v>5</v>
      </c>
      <c r="J388">
        <v>13</v>
      </c>
      <c r="K388" s="25">
        <v>17</v>
      </c>
      <c r="L388">
        <v>43</v>
      </c>
      <c r="M388" t="s">
        <v>900</v>
      </c>
      <c r="N388" t="s">
        <v>860</v>
      </c>
      <c r="O388" s="26" t="s">
        <v>799</v>
      </c>
      <c r="R388" t="str">
        <f t="shared" si="18"/>
        <v>Weekday</v>
      </c>
      <c r="S388" s="27">
        <f t="shared" si="19"/>
        <v>42137</v>
      </c>
      <c r="V388" t="str">
        <f t="shared" si="20"/>
        <v/>
      </c>
    </row>
    <row r="389" spans="1:22" x14ac:dyDescent="0.25">
      <c r="A389" t="s">
        <v>348</v>
      </c>
      <c r="C389">
        <v>20151340240</v>
      </c>
      <c r="D389" t="s">
        <v>349</v>
      </c>
      <c r="E389" t="s">
        <v>90</v>
      </c>
      <c r="G389">
        <v>13.632</v>
      </c>
      <c r="H389">
        <v>2015</v>
      </c>
      <c r="I389">
        <v>5</v>
      </c>
      <c r="J389">
        <v>13</v>
      </c>
      <c r="K389" s="25">
        <v>18</v>
      </c>
      <c r="L389">
        <v>9</v>
      </c>
      <c r="M389" t="s">
        <v>900</v>
      </c>
      <c r="N389" t="s">
        <v>860</v>
      </c>
      <c r="O389" s="26" t="s">
        <v>799</v>
      </c>
      <c r="R389" t="str">
        <f t="shared" si="18"/>
        <v>Weekday</v>
      </c>
      <c r="S389" s="27">
        <f t="shared" si="19"/>
        <v>42137</v>
      </c>
      <c r="V389" t="str">
        <f t="shared" si="20"/>
        <v/>
      </c>
    </row>
    <row r="390" spans="1:22" x14ac:dyDescent="0.25">
      <c r="A390" t="s">
        <v>348</v>
      </c>
      <c r="C390">
        <v>20151410250</v>
      </c>
      <c r="D390" t="s">
        <v>349</v>
      </c>
      <c r="E390" t="s">
        <v>90</v>
      </c>
      <c r="G390">
        <v>13.632</v>
      </c>
      <c r="H390">
        <v>2015</v>
      </c>
      <c r="I390">
        <v>5</v>
      </c>
      <c r="J390">
        <v>20</v>
      </c>
      <c r="K390" s="25">
        <v>17</v>
      </c>
      <c r="L390">
        <v>43</v>
      </c>
      <c r="M390" t="s">
        <v>900</v>
      </c>
      <c r="N390" t="s">
        <v>860</v>
      </c>
      <c r="O390" s="26" t="s">
        <v>799</v>
      </c>
      <c r="R390" t="str">
        <f t="shared" si="18"/>
        <v>Weekday</v>
      </c>
      <c r="S390" s="27">
        <f t="shared" si="19"/>
        <v>42144</v>
      </c>
      <c r="V390" t="str">
        <f t="shared" si="20"/>
        <v/>
      </c>
    </row>
    <row r="391" spans="1:22" x14ac:dyDescent="0.25">
      <c r="A391" t="s">
        <v>348</v>
      </c>
      <c r="C391">
        <v>20151420260</v>
      </c>
      <c r="D391" t="s">
        <v>349</v>
      </c>
      <c r="E391" t="s">
        <v>90</v>
      </c>
      <c r="G391">
        <v>13.632</v>
      </c>
      <c r="H391">
        <v>2015</v>
      </c>
      <c r="I391">
        <v>5</v>
      </c>
      <c r="J391">
        <v>21</v>
      </c>
      <c r="K391" s="25">
        <v>18</v>
      </c>
      <c r="L391">
        <v>2</v>
      </c>
      <c r="M391" t="s">
        <v>900</v>
      </c>
      <c r="N391" t="s">
        <v>860</v>
      </c>
      <c r="O391" s="26" t="s">
        <v>799</v>
      </c>
      <c r="R391" t="str">
        <f t="shared" si="18"/>
        <v>Weekday</v>
      </c>
      <c r="S391" s="27">
        <f t="shared" si="19"/>
        <v>42145</v>
      </c>
      <c r="V391" t="str">
        <f t="shared" si="20"/>
        <v/>
      </c>
    </row>
    <row r="392" spans="1:22" x14ac:dyDescent="0.25">
      <c r="A392" t="s">
        <v>348</v>
      </c>
      <c r="C392">
        <v>20151770276</v>
      </c>
      <c r="D392" t="s">
        <v>349</v>
      </c>
      <c r="E392" t="s">
        <v>90</v>
      </c>
      <c r="G392">
        <v>13.632</v>
      </c>
      <c r="H392">
        <v>2015</v>
      </c>
      <c r="I392">
        <v>6</v>
      </c>
      <c r="J392">
        <v>16</v>
      </c>
      <c r="K392" s="25">
        <v>8</v>
      </c>
      <c r="L392">
        <v>3</v>
      </c>
      <c r="M392" t="s">
        <v>900</v>
      </c>
      <c r="N392" t="s">
        <v>860</v>
      </c>
      <c r="O392" s="26" t="s">
        <v>799</v>
      </c>
      <c r="R392" t="str">
        <f t="shared" si="18"/>
        <v>Weekday</v>
      </c>
      <c r="S392" s="27">
        <f t="shared" si="19"/>
        <v>42171</v>
      </c>
      <c r="V392" t="str">
        <f t="shared" si="20"/>
        <v/>
      </c>
    </row>
    <row r="393" spans="1:22" x14ac:dyDescent="0.25">
      <c r="A393" t="s">
        <v>348</v>
      </c>
      <c r="C393">
        <v>20151750200</v>
      </c>
      <c r="D393" t="s">
        <v>349</v>
      </c>
      <c r="E393" t="s">
        <v>90</v>
      </c>
      <c r="G393">
        <v>13.632</v>
      </c>
      <c r="H393">
        <v>2015</v>
      </c>
      <c r="I393">
        <v>6</v>
      </c>
      <c r="J393">
        <v>23</v>
      </c>
      <c r="K393" s="25">
        <v>17</v>
      </c>
      <c r="L393">
        <v>48</v>
      </c>
      <c r="M393" t="s">
        <v>900</v>
      </c>
      <c r="N393" t="s">
        <v>404</v>
      </c>
      <c r="O393" s="26" t="s">
        <v>799</v>
      </c>
      <c r="R393" t="str">
        <f t="shared" si="18"/>
        <v>Weekday</v>
      </c>
      <c r="S393" s="27">
        <f t="shared" si="19"/>
        <v>42178</v>
      </c>
      <c r="V393" t="str">
        <f t="shared" si="20"/>
        <v/>
      </c>
    </row>
    <row r="394" spans="1:22" x14ac:dyDescent="0.25">
      <c r="A394" t="s">
        <v>348</v>
      </c>
      <c r="C394">
        <v>20151960367</v>
      </c>
      <c r="D394" t="s">
        <v>349</v>
      </c>
      <c r="E394" t="s">
        <v>90</v>
      </c>
      <c r="G394">
        <v>13.632</v>
      </c>
      <c r="H394">
        <v>2015</v>
      </c>
      <c r="I394">
        <v>6</v>
      </c>
      <c r="J394">
        <v>30</v>
      </c>
      <c r="K394" s="25">
        <v>0</v>
      </c>
      <c r="L394">
        <v>30</v>
      </c>
      <c r="M394" t="s">
        <v>900</v>
      </c>
      <c r="N394" t="s">
        <v>860</v>
      </c>
      <c r="O394" s="26" t="s">
        <v>799</v>
      </c>
      <c r="R394" t="str">
        <f t="shared" si="18"/>
        <v>Weekday</v>
      </c>
      <c r="S394" s="27">
        <f t="shared" si="19"/>
        <v>42185</v>
      </c>
      <c r="V394" t="str">
        <f t="shared" si="20"/>
        <v/>
      </c>
    </row>
    <row r="395" spans="1:22" x14ac:dyDescent="0.25">
      <c r="A395" t="s">
        <v>348</v>
      </c>
      <c r="C395">
        <v>20152050068</v>
      </c>
      <c r="D395" t="s">
        <v>349</v>
      </c>
      <c r="E395" t="s">
        <v>90</v>
      </c>
      <c r="G395">
        <v>13.632</v>
      </c>
      <c r="H395">
        <v>2015</v>
      </c>
      <c r="I395">
        <v>7</v>
      </c>
      <c r="J395">
        <v>22</v>
      </c>
      <c r="K395" s="25">
        <v>18</v>
      </c>
      <c r="L395">
        <v>1</v>
      </c>
      <c r="M395" t="s">
        <v>900</v>
      </c>
      <c r="N395" t="s">
        <v>860</v>
      </c>
      <c r="O395" s="26" t="s">
        <v>799</v>
      </c>
      <c r="R395" t="str">
        <f t="shared" si="18"/>
        <v>Weekday</v>
      </c>
      <c r="S395" s="27">
        <f t="shared" si="19"/>
        <v>42207</v>
      </c>
      <c r="V395" t="str">
        <f t="shared" si="20"/>
        <v/>
      </c>
    </row>
    <row r="396" spans="1:22" x14ac:dyDescent="0.25">
      <c r="A396" t="s">
        <v>348</v>
      </c>
      <c r="C396">
        <v>20152070199</v>
      </c>
      <c r="D396" t="s">
        <v>349</v>
      </c>
      <c r="E396" t="s">
        <v>90</v>
      </c>
      <c r="G396">
        <v>13.632</v>
      </c>
      <c r="H396">
        <v>2015</v>
      </c>
      <c r="I396">
        <v>7</v>
      </c>
      <c r="J396">
        <v>24</v>
      </c>
      <c r="K396" s="25">
        <v>17</v>
      </c>
      <c r="L396">
        <v>9</v>
      </c>
      <c r="M396" t="s">
        <v>900</v>
      </c>
      <c r="N396" t="s">
        <v>404</v>
      </c>
      <c r="O396" s="26" t="s">
        <v>799</v>
      </c>
      <c r="R396" t="str">
        <f t="shared" si="18"/>
        <v>Weekday</v>
      </c>
      <c r="S396" s="27">
        <f t="shared" si="19"/>
        <v>42209</v>
      </c>
      <c r="V396" t="str">
        <f t="shared" si="20"/>
        <v/>
      </c>
    </row>
    <row r="397" spans="1:22" x14ac:dyDescent="0.25">
      <c r="A397" t="s">
        <v>348</v>
      </c>
      <c r="C397">
        <v>20152110283</v>
      </c>
      <c r="D397" t="s">
        <v>349</v>
      </c>
      <c r="E397" t="s">
        <v>90</v>
      </c>
      <c r="G397">
        <v>13.632</v>
      </c>
      <c r="H397">
        <v>2015</v>
      </c>
      <c r="I397">
        <v>7</v>
      </c>
      <c r="J397">
        <v>28</v>
      </c>
      <c r="K397" s="25">
        <v>16</v>
      </c>
      <c r="L397">
        <v>55</v>
      </c>
      <c r="M397" t="s">
        <v>900</v>
      </c>
      <c r="N397" t="s">
        <v>404</v>
      </c>
      <c r="O397" s="26" t="s">
        <v>799</v>
      </c>
      <c r="R397" t="str">
        <f t="shared" si="18"/>
        <v>Weekday</v>
      </c>
      <c r="S397" s="27">
        <f t="shared" si="19"/>
        <v>42213</v>
      </c>
      <c r="V397" t="str">
        <f t="shared" si="20"/>
        <v/>
      </c>
    </row>
    <row r="398" spans="1:22" x14ac:dyDescent="0.25">
      <c r="A398" t="s">
        <v>348</v>
      </c>
      <c r="C398">
        <v>20152100216</v>
      </c>
      <c r="D398" t="s">
        <v>349</v>
      </c>
      <c r="E398" t="s">
        <v>90</v>
      </c>
      <c r="G398">
        <v>13.632</v>
      </c>
      <c r="H398">
        <v>2015</v>
      </c>
      <c r="I398">
        <v>7</v>
      </c>
      <c r="J398">
        <v>28</v>
      </c>
      <c r="K398" s="25">
        <v>17</v>
      </c>
      <c r="L398">
        <v>26</v>
      </c>
      <c r="M398" t="s">
        <v>900</v>
      </c>
      <c r="N398" t="s">
        <v>860</v>
      </c>
      <c r="O398" s="26" t="s">
        <v>799</v>
      </c>
      <c r="R398" t="str">
        <f t="shared" si="18"/>
        <v>Weekday</v>
      </c>
      <c r="S398" s="27">
        <f t="shared" si="19"/>
        <v>42213</v>
      </c>
      <c r="V398" t="str">
        <f t="shared" si="20"/>
        <v/>
      </c>
    </row>
    <row r="399" spans="1:22" x14ac:dyDescent="0.25">
      <c r="A399" t="s">
        <v>348</v>
      </c>
      <c r="C399">
        <v>20152200150</v>
      </c>
      <c r="D399" t="s">
        <v>349</v>
      </c>
      <c r="E399" t="s">
        <v>90</v>
      </c>
      <c r="G399">
        <v>13.632</v>
      </c>
      <c r="H399">
        <v>2015</v>
      </c>
      <c r="I399">
        <v>7</v>
      </c>
      <c r="J399">
        <v>30</v>
      </c>
      <c r="K399" s="25">
        <v>17</v>
      </c>
      <c r="L399">
        <v>10</v>
      </c>
      <c r="M399" t="s">
        <v>900</v>
      </c>
      <c r="N399" t="s">
        <v>860</v>
      </c>
      <c r="O399" s="26" t="s">
        <v>799</v>
      </c>
      <c r="R399" t="str">
        <f t="shared" si="18"/>
        <v>Weekday</v>
      </c>
      <c r="S399" s="27">
        <f t="shared" si="19"/>
        <v>42215</v>
      </c>
      <c r="V399" t="str">
        <f t="shared" si="20"/>
        <v/>
      </c>
    </row>
    <row r="400" spans="1:22" x14ac:dyDescent="0.25">
      <c r="A400" t="s">
        <v>348</v>
      </c>
      <c r="C400">
        <v>20152250238</v>
      </c>
      <c r="D400" t="s">
        <v>349</v>
      </c>
      <c r="E400" t="s">
        <v>90</v>
      </c>
      <c r="G400">
        <v>13.632</v>
      </c>
      <c r="H400">
        <v>2015</v>
      </c>
      <c r="I400">
        <v>8</v>
      </c>
      <c r="J400">
        <v>7</v>
      </c>
      <c r="K400" s="25">
        <v>13</v>
      </c>
      <c r="L400">
        <v>54</v>
      </c>
      <c r="M400" t="s">
        <v>900</v>
      </c>
      <c r="N400" t="s">
        <v>171</v>
      </c>
      <c r="O400" s="26" t="s">
        <v>799</v>
      </c>
      <c r="R400" t="str">
        <f t="shared" si="18"/>
        <v>Weekday</v>
      </c>
      <c r="S400" s="27">
        <f t="shared" si="19"/>
        <v>42223</v>
      </c>
      <c r="V400" t="str">
        <f t="shared" si="20"/>
        <v/>
      </c>
    </row>
    <row r="401" spans="1:22" x14ac:dyDescent="0.25">
      <c r="A401" t="s">
        <v>348</v>
      </c>
      <c r="C401">
        <v>20152680224</v>
      </c>
      <c r="D401" t="s">
        <v>349</v>
      </c>
      <c r="E401" t="s">
        <v>90</v>
      </c>
      <c r="G401">
        <v>13.632</v>
      </c>
      <c r="H401">
        <v>2015</v>
      </c>
      <c r="I401">
        <v>8</v>
      </c>
      <c r="J401">
        <v>28</v>
      </c>
      <c r="K401" s="25">
        <v>7</v>
      </c>
      <c r="L401">
        <v>34</v>
      </c>
      <c r="M401" t="s">
        <v>900</v>
      </c>
      <c r="N401" t="s">
        <v>860</v>
      </c>
      <c r="O401" s="26" t="s">
        <v>799</v>
      </c>
      <c r="R401" t="str">
        <f t="shared" si="18"/>
        <v>Weekday</v>
      </c>
      <c r="S401" s="27">
        <f t="shared" si="19"/>
        <v>42244</v>
      </c>
      <c r="V401" t="str">
        <f t="shared" si="20"/>
        <v/>
      </c>
    </row>
    <row r="402" spans="1:22" x14ac:dyDescent="0.25">
      <c r="A402" t="s">
        <v>348</v>
      </c>
      <c r="C402">
        <v>20152770159</v>
      </c>
      <c r="D402" t="s">
        <v>349</v>
      </c>
      <c r="E402" t="s">
        <v>90</v>
      </c>
      <c r="G402">
        <v>13.632</v>
      </c>
      <c r="H402">
        <v>2015</v>
      </c>
      <c r="I402">
        <v>9</v>
      </c>
      <c r="J402">
        <v>24</v>
      </c>
      <c r="K402" s="25">
        <v>6</v>
      </c>
      <c r="L402">
        <v>43</v>
      </c>
      <c r="M402" t="s">
        <v>900</v>
      </c>
      <c r="N402" t="s">
        <v>860</v>
      </c>
      <c r="O402" s="26" t="s">
        <v>799</v>
      </c>
      <c r="R402" t="str">
        <f t="shared" si="18"/>
        <v>Weekday</v>
      </c>
      <c r="S402" s="27">
        <f t="shared" si="19"/>
        <v>42271</v>
      </c>
      <c r="V402" t="str">
        <f t="shared" si="20"/>
        <v/>
      </c>
    </row>
    <row r="403" spans="1:22" x14ac:dyDescent="0.25">
      <c r="A403" t="s">
        <v>348</v>
      </c>
      <c r="C403">
        <v>20152840158</v>
      </c>
      <c r="D403" t="s">
        <v>349</v>
      </c>
      <c r="E403" t="s">
        <v>90</v>
      </c>
      <c r="G403">
        <v>13.632</v>
      </c>
      <c r="H403">
        <v>2015</v>
      </c>
      <c r="I403">
        <v>10</v>
      </c>
      <c r="J403">
        <v>9</v>
      </c>
      <c r="K403" s="25">
        <v>14</v>
      </c>
      <c r="L403">
        <v>19</v>
      </c>
      <c r="M403" t="s">
        <v>900</v>
      </c>
      <c r="N403" t="s">
        <v>860</v>
      </c>
      <c r="O403" s="26" t="s">
        <v>799</v>
      </c>
      <c r="R403" t="str">
        <f t="shared" si="18"/>
        <v>Weekday</v>
      </c>
      <c r="S403" s="27">
        <f t="shared" si="19"/>
        <v>42286</v>
      </c>
      <c r="V403" t="str">
        <f t="shared" si="20"/>
        <v/>
      </c>
    </row>
    <row r="404" spans="1:22" x14ac:dyDescent="0.25">
      <c r="A404" t="s">
        <v>348</v>
      </c>
      <c r="C404">
        <v>20153010281</v>
      </c>
      <c r="D404" t="s">
        <v>349</v>
      </c>
      <c r="E404" t="s">
        <v>90</v>
      </c>
      <c r="G404">
        <v>13.632</v>
      </c>
      <c r="H404">
        <v>2015</v>
      </c>
      <c r="I404">
        <v>10</v>
      </c>
      <c r="J404">
        <v>16</v>
      </c>
      <c r="K404" s="25">
        <v>14</v>
      </c>
      <c r="L404">
        <v>36</v>
      </c>
      <c r="M404" t="s">
        <v>900</v>
      </c>
      <c r="N404" t="s">
        <v>404</v>
      </c>
      <c r="O404" s="26" t="s">
        <v>799</v>
      </c>
      <c r="R404" t="str">
        <f t="shared" si="18"/>
        <v>Weekday</v>
      </c>
      <c r="S404" s="27">
        <f t="shared" si="19"/>
        <v>42293</v>
      </c>
      <c r="V404" t="str">
        <f t="shared" si="20"/>
        <v/>
      </c>
    </row>
    <row r="405" spans="1:22" x14ac:dyDescent="0.25">
      <c r="A405" t="s">
        <v>348</v>
      </c>
      <c r="C405">
        <v>20152930212</v>
      </c>
      <c r="D405" t="s">
        <v>349</v>
      </c>
      <c r="E405" t="s">
        <v>90</v>
      </c>
      <c r="G405">
        <v>13.632</v>
      </c>
      <c r="H405">
        <v>2015</v>
      </c>
      <c r="I405">
        <v>10</v>
      </c>
      <c r="J405">
        <v>19</v>
      </c>
      <c r="K405" s="25">
        <v>8</v>
      </c>
      <c r="L405">
        <v>25</v>
      </c>
      <c r="M405" t="s">
        <v>900</v>
      </c>
      <c r="N405" t="s">
        <v>860</v>
      </c>
      <c r="O405" s="26" t="s">
        <v>799</v>
      </c>
      <c r="R405" t="str">
        <f t="shared" si="18"/>
        <v>Weekday</v>
      </c>
      <c r="S405" s="27">
        <f t="shared" si="19"/>
        <v>42296</v>
      </c>
      <c r="V405" t="str">
        <f t="shared" si="20"/>
        <v/>
      </c>
    </row>
    <row r="406" spans="1:22" x14ac:dyDescent="0.25">
      <c r="A406" t="s">
        <v>348</v>
      </c>
      <c r="C406">
        <v>20153110169</v>
      </c>
      <c r="D406" t="s">
        <v>349</v>
      </c>
      <c r="E406" t="s">
        <v>90</v>
      </c>
      <c r="G406">
        <v>13.632</v>
      </c>
      <c r="H406">
        <v>2015</v>
      </c>
      <c r="I406">
        <v>10</v>
      </c>
      <c r="J406">
        <v>22</v>
      </c>
      <c r="K406" s="25">
        <v>19</v>
      </c>
      <c r="L406">
        <v>1</v>
      </c>
      <c r="M406" t="s">
        <v>900</v>
      </c>
      <c r="N406" t="s">
        <v>404</v>
      </c>
      <c r="O406" s="26" t="s">
        <v>799</v>
      </c>
      <c r="R406" t="str">
        <f t="shared" si="18"/>
        <v>Weekday</v>
      </c>
      <c r="S406" s="27">
        <f t="shared" si="19"/>
        <v>42299</v>
      </c>
      <c r="V406" t="str">
        <f t="shared" si="20"/>
        <v/>
      </c>
    </row>
    <row r="407" spans="1:22" x14ac:dyDescent="0.25">
      <c r="A407" t="s">
        <v>348</v>
      </c>
      <c r="C407">
        <v>20152980143</v>
      </c>
      <c r="D407" t="s">
        <v>349</v>
      </c>
      <c r="E407" t="s">
        <v>90</v>
      </c>
      <c r="G407">
        <v>13.632</v>
      </c>
      <c r="H407">
        <v>2015</v>
      </c>
      <c r="I407">
        <v>10</v>
      </c>
      <c r="J407">
        <v>23</v>
      </c>
      <c r="K407" s="25">
        <v>14</v>
      </c>
      <c r="L407">
        <v>16</v>
      </c>
      <c r="M407" t="s">
        <v>900</v>
      </c>
      <c r="N407" t="s">
        <v>860</v>
      </c>
      <c r="O407" s="26" t="s">
        <v>799</v>
      </c>
      <c r="R407" t="str">
        <f t="shared" si="18"/>
        <v>Weekday</v>
      </c>
      <c r="S407" s="27">
        <f t="shared" si="19"/>
        <v>42300</v>
      </c>
      <c r="V407" t="str">
        <f t="shared" si="20"/>
        <v/>
      </c>
    </row>
    <row r="408" spans="1:22" x14ac:dyDescent="0.25">
      <c r="A408" t="s">
        <v>348</v>
      </c>
      <c r="C408">
        <v>20153100270</v>
      </c>
      <c r="D408" t="s">
        <v>349</v>
      </c>
      <c r="E408" t="s">
        <v>90</v>
      </c>
      <c r="G408">
        <v>13.632</v>
      </c>
      <c r="H408">
        <v>2015</v>
      </c>
      <c r="I408">
        <v>10</v>
      </c>
      <c r="J408">
        <v>28</v>
      </c>
      <c r="K408" s="25">
        <v>18</v>
      </c>
      <c r="L408">
        <v>20</v>
      </c>
      <c r="M408" t="s">
        <v>900</v>
      </c>
      <c r="N408" t="s">
        <v>860</v>
      </c>
      <c r="O408" s="26" t="s">
        <v>799</v>
      </c>
      <c r="R408" t="str">
        <f t="shared" si="18"/>
        <v>Weekday</v>
      </c>
      <c r="S408" s="27">
        <f t="shared" si="19"/>
        <v>42305</v>
      </c>
      <c r="V408" t="str">
        <f t="shared" si="20"/>
        <v/>
      </c>
    </row>
    <row r="409" spans="1:22" x14ac:dyDescent="0.25">
      <c r="A409" t="s">
        <v>348</v>
      </c>
      <c r="C409">
        <v>20153080249</v>
      </c>
      <c r="D409" t="s">
        <v>349</v>
      </c>
      <c r="E409" t="s">
        <v>90</v>
      </c>
      <c r="G409">
        <v>13.632</v>
      </c>
      <c r="H409">
        <v>2015</v>
      </c>
      <c r="I409">
        <v>10</v>
      </c>
      <c r="J409">
        <v>30</v>
      </c>
      <c r="K409" s="25">
        <v>19</v>
      </c>
      <c r="L409">
        <v>14</v>
      </c>
      <c r="M409" t="s">
        <v>900</v>
      </c>
      <c r="N409" t="s">
        <v>860</v>
      </c>
      <c r="O409" s="26" t="s">
        <v>799</v>
      </c>
      <c r="R409" t="str">
        <f t="shared" si="18"/>
        <v>Weekday</v>
      </c>
      <c r="S409" s="27">
        <f t="shared" si="19"/>
        <v>42307</v>
      </c>
      <c r="V409" t="str">
        <f t="shared" si="20"/>
        <v/>
      </c>
    </row>
    <row r="410" spans="1:22" x14ac:dyDescent="0.25">
      <c r="A410" t="s">
        <v>348</v>
      </c>
      <c r="C410">
        <v>20153150176</v>
      </c>
      <c r="D410" t="s">
        <v>349</v>
      </c>
      <c r="E410" t="s">
        <v>90</v>
      </c>
      <c r="G410">
        <v>13.632</v>
      </c>
      <c r="H410">
        <v>2015</v>
      </c>
      <c r="I410">
        <v>11</v>
      </c>
      <c r="J410">
        <v>7</v>
      </c>
      <c r="K410" s="25">
        <v>18</v>
      </c>
      <c r="L410">
        <v>35</v>
      </c>
      <c r="M410" t="s">
        <v>900</v>
      </c>
      <c r="N410" t="s">
        <v>860</v>
      </c>
      <c r="O410" s="26" t="s">
        <v>799</v>
      </c>
      <c r="R410" t="str">
        <f t="shared" si="18"/>
        <v>Weekend</v>
      </c>
      <c r="S410" s="27">
        <f t="shared" si="19"/>
        <v>42315</v>
      </c>
      <c r="V410" t="str">
        <f t="shared" si="20"/>
        <v/>
      </c>
    </row>
    <row r="411" spans="1:22" x14ac:dyDescent="0.25">
      <c r="A411" t="s">
        <v>348</v>
      </c>
      <c r="C411">
        <v>20153150178</v>
      </c>
      <c r="D411" t="s">
        <v>349</v>
      </c>
      <c r="E411" t="s">
        <v>90</v>
      </c>
      <c r="G411">
        <v>13.632</v>
      </c>
      <c r="H411">
        <v>2015</v>
      </c>
      <c r="I411">
        <v>11</v>
      </c>
      <c r="J411">
        <v>7</v>
      </c>
      <c r="K411" s="25">
        <v>19</v>
      </c>
      <c r="L411">
        <v>29</v>
      </c>
      <c r="M411" t="s">
        <v>900</v>
      </c>
      <c r="N411" t="s">
        <v>404</v>
      </c>
      <c r="O411" s="26" t="s">
        <v>799</v>
      </c>
      <c r="R411" t="str">
        <f t="shared" si="18"/>
        <v>Weekend</v>
      </c>
      <c r="S411" s="27">
        <f t="shared" si="19"/>
        <v>42315</v>
      </c>
      <c r="V411" t="str">
        <f t="shared" si="20"/>
        <v/>
      </c>
    </row>
    <row r="412" spans="1:22" x14ac:dyDescent="0.25">
      <c r="A412" t="s">
        <v>348</v>
      </c>
      <c r="C412">
        <v>20153150179</v>
      </c>
      <c r="D412" t="s">
        <v>349</v>
      </c>
      <c r="E412" t="s">
        <v>90</v>
      </c>
      <c r="G412">
        <v>13.632</v>
      </c>
      <c r="H412">
        <v>2015</v>
      </c>
      <c r="I412">
        <v>11</v>
      </c>
      <c r="J412">
        <v>7</v>
      </c>
      <c r="K412" s="25">
        <v>20</v>
      </c>
      <c r="L412">
        <v>0</v>
      </c>
      <c r="M412" t="s">
        <v>900</v>
      </c>
      <c r="N412" t="s">
        <v>860</v>
      </c>
      <c r="O412" s="26" t="s">
        <v>799</v>
      </c>
      <c r="R412" t="str">
        <f t="shared" si="18"/>
        <v>Weekend</v>
      </c>
      <c r="S412" s="27">
        <f t="shared" si="19"/>
        <v>42315</v>
      </c>
      <c r="V412" t="str">
        <f t="shared" si="20"/>
        <v/>
      </c>
    </row>
    <row r="413" spans="1:22" x14ac:dyDescent="0.25">
      <c r="A413" t="s">
        <v>348</v>
      </c>
      <c r="C413">
        <v>20153410211</v>
      </c>
      <c r="D413" t="s">
        <v>349</v>
      </c>
      <c r="E413" t="s">
        <v>90</v>
      </c>
      <c r="G413">
        <v>13.632</v>
      </c>
      <c r="H413">
        <v>2015</v>
      </c>
      <c r="I413">
        <v>12</v>
      </c>
      <c r="J413">
        <v>7</v>
      </c>
      <c r="K413" s="25">
        <v>6</v>
      </c>
      <c r="L413">
        <v>46</v>
      </c>
      <c r="M413" t="s">
        <v>900</v>
      </c>
      <c r="N413" t="s">
        <v>860</v>
      </c>
      <c r="O413" s="26" t="s">
        <v>799</v>
      </c>
      <c r="R413" t="str">
        <f t="shared" si="18"/>
        <v>Weekday</v>
      </c>
      <c r="S413" s="27">
        <f t="shared" si="19"/>
        <v>42345</v>
      </c>
      <c r="V413" t="str">
        <f t="shared" si="20"/>
        <v/>
      </c>
    </row>
    <row r="414" spans="1:22" x14ac:dyDescent="0.25">
      <c r="A414" t="s">
        <v>348</v>
      </c>
      <c r="C414">
        <v>20160010090</v>
      </c>
      <c r="D414" t="s">
        <v>349</v>
      </c>
      <c r="E414" t="s">
        <v>90</v>
      </c>
      <c r="G414">
        <v>13.632</v>
      </c>
      <c r="H414">
        <v>2015</v>
      </c>
      <c r="I414">
        <v>12</v>
      </c>
      <c r="J414">
        <v>22</v>
      </c>
      <c r="K414" s="25">
        <v>18</v>
      </c>
      <c r="L414">
        <v>55</v>
      </c>
      <c r="M414" t="s">
        <v>900</v>
      </c>
      <c r="N414" t="s">
        <v>404</v>
      </c>
      <c r="O414" s="26" t="s">
        <v>799</v>
      </c>
      <c r="R414" t="str">
        <f t="shared" si="18"/>
        <v>Weekday</v>
      </c>
      <c r="S414" s="27">
        <f t="shared" si="19"/>
        <v>42360</v>
      </c>
      <c r="V414" t="str">
        <f t="shared" si="20"/>
        <v/>
      </c>
    </row>
    <row r="415" spans="1:22" x14ac:dyDescent="0.25">
      <c r="A415" t="s">
        <v>348</v>
      </c>
      <c r="C415">
        <v>20153640315</v>
      </c>
      <c r="D415" t="s">
        <v>349</v>
      </c>
      <c r="E415" t="s">
        <v>90</v>
      </c>
      <c r="G415">
        <v>13.632</v>
      </c>
      <c r="H415">
        <v>2015</v>
      </c>
      <c r="I415">
        <v>12</v>
      </c>
      <c r="J415">
        <v>30</v>
      </c>
      <c r="K415" s="25">
        <v>6</v>
      </c>
      <c r="L415">
        <v>4</v>
      </c>
      <c r="M415" t="s">
        <v>900</v>
      </c>
      <c r="N415" t="s">
        <v>860</v>
      </c>
      <c r="O415" s="26" t="s">
        <v>799</v>
      </c>
      <c r="R415" t="str">
        <f t="shared" si="18"/>
        <v>Weekday</v>
      </c>
      <c r="S415" s="27">
        <f t="shared" si="19"/>
        <v>42368</v>
      </c>
      <c r="V415" t="str">
        <f t="shared" si="20"/>
        <v/>
      </c>
    </row>
    <row r="416" spans="1:22" x14ac:dyDescent="0.25">
      <c r="A416" t="s">
        <v>348</v>
      </c>
      <c r="C416">
        <v>20120070111</v>
      </c>
      <c r="D416" t="s">
        <v>349</v>
      </c>
      <c r="E416" t="s">
        <v>90</v>
      </c>
      <c r="G416">
        <v>13.669</v>
      </c>
      <c r="H416">
        <v>2012</v>
      </c>
      <c r="I416">
        <v>1</v>
      </c>
      <c r="J416">
        <v>5</v>
      </c>
      <c r="K416" s="25">
        <v>20</v>
      </c>
      <c r="L416">
        <v>14</v>
      </c>
      <c r="M416" t="s">
        <v>900</v>
      </c>
      <c r="N416" t="s">
        <v>860</v>
      </c>
      <c r="O416" s="26" t="s">
        <v>799</v>
      </c>
      <c r="R416" t="str">
        <f t="shared" si="18"/>
        <v>Weekday</v>
      </c>
      <c r="S416" s="27">
        <f t="shared" si="19"/>
        <v>40913</v>
      </c>
      <c r="V416" t="str">
        <f t="shared" si="20"/>
        <v/>
      </c>
    </row>
    <row r="417" spans="1:51" x14ac:dyDescent="0.25">
      <c r="A417" t="s">
        <v>348</v>
      </c>
      <c r="C417">
        <v>20122400195</v>
      </c>
      <c r="D417" t="s">
        <v>349</v>
      </c>
      <c r="E417" t="s">
        <v>90</v>
      </c>
      <c r="G417">
        <v>13.840999999999999</v>
      </c>
      <c r="H417">
        <v>2012</v>
      </c>
      <c r="I417">
        <v>8</v>
      </c>
      <c r="J417">
        <v>24</v>
      </c>
      <c r="K417" s="25">
        <v>12</v>
      </c>
      <c r="L417">
        <v>36</v>
      </c>
      <c r="M417" t="s">
        <v>900</v>
      </c>
      <c r="N417" t="s">
        <v>860</v>
      </c>
      <c r="O417" s="26" t="s">
        <v>799</v>
      </c>
      <c r="R417" t="str">
        <f t="shared" si="18"/>
        <v>Weekday</v>
      </c>
      <c r="S417" s="27">
        <f t="shared" si="19"/>
        <v>41145</v>
      </c>
      <c r="V417" t="str">
        <f t="shared" si="20"/>
        <v/>
      </c>
    </row>
    <row r="418" spans="1:51" x14ac:dyDescent="0.25">
      <c r="A418" t="s">
        <v>348</v>
      </c>
      <c r="C418">
        <v>20112860013</v>
      </c>
      <c r="D418" t="s">
        <v>349</v>
      </c>
      <c r="E418" t="s">
        <v>90</v>
      </c>
      <c r="G418">
        <v>13.875</v>
      </c>
      <c r="H418">
        <v>2011</v>
      </c>
      <c r="I418">
        <v>10</v>
      </c>
      <c r="J418">
        <v>10</v>
      </c>
      <c r="K418" s="25">
        <v>17</v>
      </c>
      <c r="L418">
        <v>49</v>
      </c>
      <c r="M418" t="s">
        <v>900</v>
      </c>
      <c r="N418" t="s">
        <v>404</v>
      </c>
      <c r="O418" s="26" t="s">
        <v>799</v>
      </c>
      <c r="R418" t="str">
        <f t="shared" si="18"/>
        <v>Weekday</v>
      </c>
      <c r="S418" s="27">
        <f t="shared" si="19"/>
        <v>40826</v>
      </c>
      <c r="V418" t="str">
        <f t="shared" si="20"/>
        <v/>
      </c>
    </row>
    <row r="419" spans="1:51" x14ac:dyDescent="0.25">
      <c r="A419" t="s">
        <v>348</v>
      </c>
      <c r="C419">
        <v>20112900008</v>
      </c>
      <c r="D419" t="s">
        <v>349</v>
      </c>
      <c r="E419" t="s">
        <v>90</v>
      </c>
      <c r="G419">
        <v>13.901</v>
      </c>
      <c r="H419">
        <v>2011</v>
      </c>
      <c r="I419">
        <v>9</v>
      </c>
      <c r="J419">
        <v>30</v>
      </c>
      <c r="K419" s="25">
        <v>8</v>
      </c>
      <c r="L419">
        <v>1</v>
      </c>
      <c r="M419" t="s">
        <v>900</v>
      </c>
      <c r="N419" t="s">
        <v>860</v>
      </c>
      <c r="O419" s="26" t="s">
        <v>799</v>
      </c>
      <c r="R419" t="str">
        <f t="shared" si="18"/>
        <v>Weekday</v>
      </c>
      <c r="S419" s="27">
        <f t="shared" si="19"/>
        <v>40816</v>
      </c>
      <c r="V419" t="str">
        <f t="shared" si="20"/>
        <v/>
      </c>
    </row>
    <row r="420" spans="1:51" x14ac:dyDescent="0.25">
      <c r="A420" t="s">
        <v>348</v>
      </c>
      <c r="C420">
        <v>20120190245</v>
      </c>
      <c r="D420" t="s">
        <v>349</v>
      </c>
      <c r="E420" t="s">
        <v>90</v>
      </c>
      <c r="G420">
        <v>13.901</v>
      </c>
      <c r="H420">
        <v>2011</v>
      </c>
      <c r="I420">
        <v>12</v>
      </c>
      <c r="J420">
        <v>22</v>
      </c>
      <c r="K420" s="25">
        <v>18</v>
      </c>
      <c r="L420">
        <v>26</v>
      </c>
      <c r="M420" t="s">
        <v>900</v>
      </c>
      <c r="N420" t="s">
        <v>404</v>
      </c>
      <c r="O420" s="26" t="s">
        <v>799</v>
      </c>
      <c r="R420" t="str">
        <f t="shared" si="18"/>
        <v>Weekday</v>
      </c>
      <c r="S420" s="27">
        <f t="shared" si="19"/>
        <v>40899</v>
      </c>
      <c r="V420" t="str">
        <f t="shared" si="20"/>
        <v/>
      </c>
    </row>
    <row r="421" spans="1:51" x14ac:dyDescent="0.25">
      <c r="A421" t="s">
        <v>348</v>
      </c>
      <c r="C421">
        <v>20132970182</v>
      </c>
      <c r="D421" t="s">
        <v>349</v>
      </c>
      <c r="E421" t="s">
        <v>90</v>
      </c>
      <c r="G421">
        <v>13.973000000000001</v>
      </c>
      <c r="H421">
        <v>2013</v>
      </c>
      <c r="I421">
        <v>10</v>
      </c>
      <c r="J421">
        <v>22</v>
      </c>
      <c r="K421" s="25">
        <v>17</v>
      </c>
      <c r="L421">
        <v>13</v>
      </c>
      <c r="M421" t="s">
        <v>900</v>
      </c>
      <c r="N421" t="s">
        <v>860</v>
      </c>
      <c r="O421" s="26" t="s">
        <v>799</v>
      </c>
      <c r="R421" t="str">
        <f t="shared" si="18"/>
        <v>Weekday</v>
      </c>
      <c r="S421" s="27">
        <f t="shared" si="19"/>
        <v>41569</v>
      </c>
      <c r="V421" t="str">
        <f t="shared" si="20"/>
        <v/>
      </c>
    </row>
    <row r="422" spans="1:51" x14ac:dyDescent="0.25">
      <c r="A422" t="s">
        <v>348</v>
      </c>
      <c r="C422">
        <v>20121500227</v>
      </c>
      <c r="D422" t="s">
        <v>349</v>
      </c>
      <c r="E422" t="s">
        <v>90</v>
      </c>
      <c r="G422">
        <v>13.98</v>
      </c>
      <c r="H422">
        <v>2012</v>
      </c>
      <c r="I422">
        <v>5</v>
      </c>
      <c r="J422">
        <v>29</v>
      </c>
      <c r="K422" s="25">
        <v>8</v>
      </c>
      <c r="L422">
        <v>25</v>
      </c>
      <c r="M422" t="s">
        <v>900</v>
      </c>
      <c r="N422" t="s">
        <v>404</v>
      </c>
      <c r="O422" s="26" t="s">
        <v>799</v>
      </c>
      <c r="R422" t="str">
        <f t="shared" si="18"/>
        <v>Weekday</v>
      </c>
      <c r="S422" s="27">
        <f t="shared" si="19"/>
        <v>41058</v>
      </c>
      <c r="V422" t="str">
        <f t="shared" si="20"/>
        <v/>
      </c>
    </row>
    <row r="423" spans="1:51" x14ac:dyDescent="0.25">
      <c r="A423" t="s">
        <v>348</v>
      </c>
      <c r="C423">
        <v>20131910243</v>
      </c>
      <c r="D423" t="s">
        <v>349</v>
      </c>
      <c r="E423" t="s">
        <v>90</v>
      </c>
      <c r="G423">
        <v>14.007999999999999</v>
      </c>
      <c r="H423">
        <v>2013</v>
      </c>
      <c r="I423">
        <v>7</v>
      </c>
      <c r="J423">
        <v>8</v>
      </c>
      <c r="K423" s="25">
        <v>23</v>
      </c>
      <c r="L423">
        <v>22</v>
      </c>
      <c r="M423" t="s">
        <v>900</v>
      </c>
      <c r="N423" t="s">
        <v>860</v>
      </c>
      <c r="O423" s="26" t="s">
        <v>799</v>
      </c>
      <c r="R423" t="str">
        <f t="shared" si="18"/>
        <v>Weekday</v>
      </c>
      <c r="S423" s="27">
        <f t="shared" si="19"/>
        <v>41463</v>
      </c>
      <c r="V423" t="str">
        <f t="shared" si="20"/>
        <v/>
      </c>
    </row>
    <row r="424" spans="1:51" x14ac:dyDescent="0.25">
      <c r="A424" t="s">
        <v>348</v>
      </c>
      <c r="C424">
        <v>20133030262</v>
      </c>
      <c r="D424" t="s">
        <v>349</v>
      </c>
      <c r="E424" t="s">
        <v>90</v>
      </c>
      <c r="G424">
        <v>14.03</v>
      </c>
      <c r="H424">
        <v>2013</v>
      </c>
      <c r="I424">
        <v>10</v>
      </c>
      <c r="J424">
        <v>30</v>
      </c>
      <c r="K424" s="25">
        <v>7</v>
      </c>
      <c r="L424">
        <v>6</v>
      </c>
      <c r="M424" t="s">
        <v>900</v>
      </c>
      <c r="N424" t="s">
        <v>860</v>
      </c>
      <c r="O424" s="26" t="s">
        <v>799</v>
      </c>
      <c r="R424" t="str">
        <f t="shared" si="18"/>
        <v>Weekday</v>
      </c>
      <c r="S424" s="27">
        <f t="shared" si="19"/>
        <v>41577</v>
      </c>
      <c r="V424" t="str">
        <f t="shared" si="20"/>
        <v/>
      </c>
    </row>
    <row r="425" spans="1:51" x14ac:dyDescent="0.25">
      <c r="A425" t="s">
        <v>348</v>
      </c>
      <c r="C425">
        <v>20131290210</v>
      </c>
      <c r="D425" t="s">
        <v>349</v>
      </c>
      <c r="E425" t="s">
        <v>90</v>
      </c>
      <c r="G425">
        <v>14.061</v>
      </c>
      <c r="H425">
        <v>2013</v>
      </c>
      <c r="I425">
        <v>5</v>
      </c>
      <c r="J425">
        <v>8</v>
      </c>
      <c r="K425" s="25">
        <v>9</v>
      </c>
      <c r="L425">
        <v>8</v>
      </c>
      <c r="M425" t="s">
        <v>900</v>
      </c>
      <c r="N425" t="s">
        <v>860</v>
      </c>
      <c r="O425" s="26" t="s">
        <v>799</v>
      </c>
      <c r="R425" t="str">
        <f t="shared" si="18"/>
        <v>Weekday</v>
      </c>
      <c r="S425" s="27">
        <f t="shared" si="19"/>
        <v>41402</v>
      </c>
      <c r="V425" t="str">
        <f t="shared" si="20"/>
        <v/>
      </c>
    </row>
    <row r="426" spans="1:51" x14ac:dyDescent="0.25">
      <c r="A426" t="s">
        <v>348</v>
      </c>
      <c r="C426">
        <v>20140780297</v>
      </c>
      <c r="D426" t="s">
        <v>349</v>
      </c>
      <c r="E426" t="s">
        <v>90</v>
      </c>
      <c r="G426">
        <v>14.067</v>
      </c>
      <c r="H426">
        <v>2014</v>
      </c>
      <c r="I426">
        <v>3</v>
      </c>
      <c r="J426">
        <v>19</v>
      </c>
      <c r="K426" s="25">
        <v>4</v>
      </c>
      <c r="L426">
        <v>12</v>
      </c>
      <c r="M426" t="s">
        <v>899</v>
      </c>
      <c r="N426" t="s">
        <v>860</v>
      </c>
      <c r="O426" s="26" t="s">
        <v>799</v>
      </c>
      <c r="R426" t="str">
        <f t="shared" si="18"/>
        <v>Weekday</v>
      </c>
      <c r="S426" s="27">
        <f t="shared" si="19"/>
        <v>41717</v>
      </c>
      <c r="V426" t="str">
        <f t="shared" si="20"/>
        <v/>
      </c>
    </row>
    <row r="427" spans="1:51" x14ac:dyDescent="0.25">
      <c r="A427" t="s">
        <v>348</v>
      </c>
      <c r="C427">
        <v>20131290193</v>
      </c>
      <c r="D427" t="s">
        <v>349</v>
      </c>
      <c r="E427" t="s">
        <v>90</v>
      </c>
      <c r="G427">
        <v>14.092000000000001</v>
      </c>
      <c r="H427">
        <v>2013</v>
      </c>
      <c r="I427">
        <v>5</v>
      </c>
      <c r="J427">
        <v>7</v>
      </c>
      <c r="K427" s="25">
        <v>7</v>
      </c>
      <c r="L427">
        <v>51</v>
      </c>
      <c r="M427" t="s">
        <v>900</v>
      </c>
      <c r="N427" t="s">
        <v>860</v>
      </c>
      <c r="O427" s="26" t="s">
        <v>799</v>
      </c>
      <c r="Q427" t="s">
        <v>363</v>
      </c>
      <c r="R427" t="str">
        <f t="shared" si="18"/>
        <v>Weekday</v>
      </c>
      <c r="S427" s="27">
        <f t="shared" si="19"/>
        <v>41401</v>
      </c>
      <c r="V427" t="str">
        <f t="shared" si="20"/>
        <v/>
      </c>
      <c r="AO427" s="27"/>
      <c r="AX427" s="27"/>
      <c r="AY427" s="27"/>
    </row>
    <row r="428" spans="1:51" x14ac:dyDescent="0.25">
      <c r="A428" t="s">
        <v>348</v>
      </c>
      <c r="C428">
        <v>20133430528</v>
      </c>
      <c r="D428" t="s">
        <v>349</v>
      </c>
      <c r="E428" t="s">
        <v>90</v>
      </c>
      <c r="G428">
        <v>14.103</v>
      </c>
      <c r="H428">
        <v>2013</v>
      </c>
      <c r="I428">
        <v>12</v>
      </c>
      <c r="J428">
        <v>8</v>
      </c>
      <c r="K428" s="25">
        <v>17</v>
      </c>
      <c r="L428">
        <v>28</v>
      </c>
      <c r="M428" t="s">
        <v>900</v>
      </c>
      <c r="N428" t="s">
        <v>860</v>
      </c>
      <c r="O428" s="26" t="s">
        <v>799</v>
      </c>
      <c r="Q428" t="s">
        <v>363</v>
      </c>
      <c r="R428" t="str">
        <f t="shared" si="18"/>
        <v>Weekend</v>
      </c>
      <c r="S428" s="27">
        <f t="shared" si="19"/>
        <v>41616</v>
      </c>
      <c r="V428" t="str">
        <f t="shared" si="20"/>
        <v/>
      </c>
      <c r="AO428" s="27"/>
      <c r="AX428" s="27"/>
      <c r="AY428" s="27"/>
    </row>
    <row r="429" spans="1:51" x14ac:dyDescent="0.25">
      <c r="A429" t="s">
        <v>348</v>
      </c>
      <c r="C429">
        <v>20121680133</v>
      </c>
      <c r="D429" t="s">
        <v>349</v>
      </c>
      <c r="E429" t="s">
        <v>90</v>
      </c>
      <c r="G429">
        <v>14.121</v>
      </c>
      <c r="H429">
        <v>2012</v>
      </c>
      <c r="I429">
        <v>6</v>
      </c>
      <c r="J429">
        <v>15</v>
      </c>
      <c r="K429" s="25">
        <v>16</v>
      </c>
      <c r="L429">
        <v>6</v>
      </c>
      <c r="M429" t="s">
        <v>900</v>
      </c>
      <c r="N429" t="s">
        <v>860</v>
      </c>
      <c r="O429" s="26" t="s">
        <v>799</v>
      </c>
      <c r="Q429" t="s">
        <v>363</v>
      </c>
      <c r="R429" t="str">
        <f t="shared" si="18"/>
        <v>Weekday</v>
      </c>
      <c r="S429" s="27">
        <f t="shared" si="19"/>
        <v>41075</v>
      </c>
      <c r="V429" t="str">
        <f t="shared" si="20"/>
        <v/>
      </c>
      <c r="AO429" s="27"/>
      <c r="AX429" s="27"/>
      <c r="AY429" s="27"/>
    </row>
    <row r="430" spans="1:51" x14ac:dyDescent="0.25">
      <c r="A430" t="s">
        <v>348</v>
      </c>
      <c r="C430">
        <v>20112760057</v>
      </c>
      <c r="D430" t="s">
        <v>349</v>
      </c>
      <c r="E430" t="s">
        <v>90</v>
      </c>
      <c r="G430">
        <v>14.125999999999999</v>
      </c>
      <c r="H430">
        <v>2011</v>
      </c>
      <c r="I430">
        <v>9</v>
      </c>
      <c r="J430">
        <v>30</v>
      </c>
      <c r="K430" s="25">
        <v>15</v>
      </c>
      <c r="L430">
        <v>36</v>
      </c>
      <c r="M430" t="s">
        <v>900</v>
      </c>
      <c r="N430" t="s">
        <v>860</v>
      </c>
      <c r="O430" s="26" t="s">
        <v>799</v>
      </c>
      <c r="Q430" t="s">
        <v>363</v>
      </c>
      <c r="R430" t="str">
        <f t="shared" si="18"/>
        <v>Weekday</v>
      </c>
      <c r="S430" s="27">
        <f t="shared" si="19"/>
        <v>40816</v>
      </c>
      <c r="V430" t="str">
        <f t="shared" si="20"/>
        <v/>
      </c>
      <c r="AO430" s="27"/>
      <c r="AX430" s="27"/>
      <c r="AY430" s="27"/>
    </row>
    <row r="431" spans="1:51" x14ac:dyDescent="0.25">
      <c r="A431" t="s">
        <v>348</v>
      </c>
      <c r="C431">
        <v>20112760016</v>
      </c>
      <c r="D431" t="s">
        <v>349</v>
      </c>
      <c r="E431" t="s">
        <v>90</v>
      </c>
      <c r="G431">
        <v>14.129</v>
      </c>
      <c r="H431">
        <v>2011</v>
      </c>
      <c r="I431">
        <v>9</v>
      </c>
      <c r="J431">
        <v>26</v>
      </c>
      <c r="K431" s="25">
        <v>14</v>
      </c>
      <c r="L431">
        <v>52</v>
      </c>
      <c r="M431" t="s">
        <v>900</v>
      </c>
      <c r="N431" t="s">
        <v>860</v>
      </c>
      <c r="O431" s="26" t="s">
        <v>799</v>
      </c>
      <c r="Q431" t="s">
        <v>363</v>
      </c>
      <c r="R431" t="str">
        <f t="shared" si="18"/>
        <v>Weekday</v>
      </c>
      <c r="S431" s="27">
        <f t="shared" si="19"/>
        <v>40812</v>
      </c>
      <c r="V431" t="str">
        <f t="shared" si="20"/>
        <v/>
      </c>
      <c r="AO431" s="27"/>
      <c r="AX431" s="27"/>
      <c r="AY431" s="27"/>
    </row>
    <row r="432" spans="1:51" x14ac:dyDescent="0.25">
      <c r="A432" t="s">
        <v>348</v>
      </c>
      <c r="C432">
        <v>20111650101</v>
      </c>
      <c r="D432" t="s">
        <v>349</v>
      </c>
      <c r="E432" t="s">
        <v>90</v>
      </c>
      <c r="G432">
        <v>14.13</v>
      </c>
      <c r="H432">
        <v>2011</v>
      </c>
      <c r="I432">
        <v>6</v>
      </c>
      <c r="J432">
        <v>8</v>
      </c>
      <c r="K432" s="25">
        <v>8</v>
      </c>
      <c r="L432">
        <v>41</v>
      </c>
      <c r="M432" t="s">
        <v>900</v>
      </c>
      <c r="N432" t="s">
        <v>860</v>
      </c>
      <c r="O432" s="26" t="s">
        <v>799</v>
      </c>
      <c r="Q432" t="s">
        <v>363</v>
      </c>
      <c r="R432" t="str">
        <f t="shared" si="18"/>
        <v>Weekday</v>
      </c>
      <c r="S432" s="27">
        <f t="shared" si="19"/>
        <v>40702</v>
      </c>
      <c r="V432" t="str">
        <f t="shared" si="20"/>
        <v/>
      </c>
      <c r="AO432" s="27"/>
      <c r="AX432" s="27"/>
      <c r="AY432" s="27"/>
    </row>
    <row r="433" spans="1:51" x14ac:dyDescent="0.25">
      <c r="A433" t="s">
        <v>348</v>
      </c>
      <c r="C433">
        <v>20111310219</v>
      </c>
      <c r="D433" t="s">
        <v>349</v>
      </c>
      <c r="E433" t="s">
        <v>90</v>
      </c>
      <c r="G433">
        <v>14.131</v>
      </c>
      <c r="H433">
        <v>2011</v>
      </c>
      <c r="I433">
        <v>5</v>
      </c>
      <c r="J433">
        <v>11</v>
      </c>
      <c r="K433" s="25">
        <v>7</v>
      </c>
      <c r="L433">
        <v>53</v>
      </c>
      <c r="M433" t="s">
        <v>900</v>
      </c>
      <c r="N433" t="s">
        <v>860</v>
      </c>
      <c r="O433" s="26" t="s">
        <v>799</v>
      </c>
      <c r="Q433" t="s">
        <v>363</v>
      </c>
      <c r="R433" t="str">
        <f t="shared" si="18"/>
        <v>Weekday</v>
      </c>
      <c r="S433" s="27">
        <f t="shared" si="19"/>
        <v>40674</v>
      </c>
      <c r="V433" t="str">
        <f t="shared" si="20"/>
        <v/>
      </c>
      <c r="AO433" s="27"/>
      <c r="AX433" s="27"/>
      <c r="AY433" s="27"/>
    </row>
    <row r="434" spans="1:51" x14ac:dyDescent="0.25">
      <c r="A434" t="s">
        <v>348</v>
      </c>
      <c r="C434">
        <v>20112210032</v>
      </c>
      <c r="D434" t="s">
        <v>349</v>
      </c>
      <c r="E434" t="s">
        <v>90</v>
      </c>
      <c r="G434">
        <v>14.131</v>
      </c>
      <c r="H434">
        <v>2011</v>
      </c>
      <c r="I434">
        <v>8</v>
      </c>
      <c r="J434">
        <v>2</v>
      </c>
      <c r="K434" s="25">
        <v>8</v>
      </c>
      <c r="L434">
        <v>15</v>
      </c>
      <c r="M434" t="s">
        <v>900</v>
      </c>
      <c r="N434" t="s">
        <v>860</v>
      </c>
      <c r="O434" s="26" t="s">
        <v>799</v>
      </c>
      <c r="Q434" t="s">
        <v>363</v>
      </c>
      <c r="R434" t="str">
        <f t="shared" si="18"/>
        <v>Weekday</v>
      </c>
      <c r="S434" s="27">
        <f t="shared" si="19"/>
        <v>40757</v>
      </c>
      <c r="V434" t="str">
        <f t="shared" si="20"/>
        <v/>
      </c>
      <c r="AO434" s="27"/>
      <c r="AX434" s="27"/>
      <c r="AY434" s="27"/>
    </row>
    <row r="435" spans="1:51" x14ac:dyDescent="0.25">
      <c r="A435" t="s">
        <v>348</v>
      </c>
      <c r="C435">
        <v>20110810299</v>
      </c>
      <c r="D435" t="s">
        <v>349</v>
      </c>
      <c r="E435" t="s">
        <v>90</v>
      </c>
      <c r="G435">
        <v>14.131</v>
      </c>
      <c r="H435">
        <v>2011</v>
      </c>
      <c r="I435">
        <v>3</v>
      </c>
      <c r="J435">
        <v>18</v>
      </c>
      <c r="K435" s="25">
        <v>2</v>
      </c>
      <c r="L435">
        <v>39</v>
      </c>
      <c r="M435" t="s">
        <v>900</v>
      </c>
      <c r="N435" t="s">
        <v>860</v>
      </c>
      <c r="O435" s="26" t="s">
        <v>799</v>
      </c>
      <c r="Q435" t="s">
        <v>363</v>
      </c>
      <c r="R435" t="str">
        <f t="shared" si="18"/>
        <v>Weekday</v>
      </c>
      <c r="S435" s="27">
        <f t="shared" si="19"/>
        <v>40620</v>
      </c>
      <c r="V435" t="str">
        <f t="shared" si="20"/>
        <v/>
      </c>
      <c r="AO435" s="27"/>
      <c r="AX435" s="27"/>
      <c r="AY435" s="27"/>
    </row>
    <row r="436" spans="1:51" x14ac:dyDescent="0.25">
      <c r="A436" t="s">
        <v>348</v>
      </c>
      <c r="C436">
        <v>20110760262</v>
      </c>
      <c r="D436" t="s">
        <v>349</v>
      </c>
      <c r="E436" t="s">
        <v>90</v>
      </c>
      <c r="G436">
        <v>14.131</v>
      </c>
      <c r="H436">
        <v>2011</v>
      </c>
      <c r="I436">
        <v>3</v>
      </c>
      <c r="J436">
        <v>9</v>
      </c>
      <c r="K436" s="25">
        <v>7</v>
      </c>
      <c r="L436">
        <v>41</v>
      </c>
      <c r="M436" t="s">
        <v>900</v>
      </c>
      <c r="N436" t="s">
        <v>860</v>
      </c>
      <c r="O436" s="26" t="s">
        <v>799</v>
      </c>
      <c r="Q436" t="s">
        <v>363</v>
      </c>
      <c r="R436" t="str">
        <f t="shared" si="18"/>
        <v>Weekday</v>
      </c>
      <c r="S436" s="27">
        <f t="shared" si="19"/>
        <v>40611</v>
      </c>
      <c r="V436" t="str">
        <f t="shared" si="20"/>
        <v/>
      </c>
      <c r="AO436" s="27"/>
      <c r="AX436" s="27"/>
      <c r="AY436" s="27"/>
    </row>
    <row r="437" spans="1:51" x14ac:dyDescent="0.25">
      <c r="A437" t="s">
        <v>348</v>
      </c>
      <c r="C437">
        <v>20110270312</v>
      </c>
      <c r="D437" t="s">
        <v>349</v>
      </c>
      <c r="E437" t="s">
        <v>90</v>
      </c>
      <c r="G437">
        <v>14.131</v>
      </c>
      <c r="H437">
        <v>2011</v>
      </c>
      <c r="I437">
        <v>1</v>
      </c>
      <c r="J437">
        <v>6</v>
      </c>
      <c r="K437" s="25">
        <v>12</v>
      </c>
      <c r="L437">
        <v>32</v>
      </c>
      <c r="M437" t="s">
        <v>900</v>
      </c>
      <c r="N437" t="s">
        <v>860</v>
      </c>
      <c r="O437" s="26" t="s">
        <v>799</v>
      </c>
      <c r="Q437" t="s">
        <v>363</v>
      </c>
      <c r="R437" t="str">
        <f t="shared" si="18"/>
        <v>Weekday</v>
      </c>
      <c r="S437" s="27">
        <f t="shared" si="19"/>
        <v>40549</v>
      </c>
      <c r="V437" t="str">
        <f t="shared" si="20"/>
        <v/>
      </c>
      <c r="AO437" s="27"/>
      <c r="AX437" s="27"/>
      <c r="AY437" s="27"/>
    </row>
    <row r="438" spans="1:51" x14ac:dyDescent="0.25">
      <c r="A438" t="s">
        <v>348</v>
      </c>
      <c r="C438">
        <v>20112310097</v>
      </c>
      <c r="D438" t="s">
        <v>349</v>
      </c>
      <c r="E438" t="s">
        <v>90</v>
      </c>
      <c r="G438">
        <v>14.131</v>
      </c>
      <c r="H438">
        <v>2011</v>
      </c>
      <c r="I438">
        <v>8</v>
      </c>
      <c r="J438">
        <v>16</v>
      </c>
      <c r="K438" s="25">
        <v>12</v>
      </c>
      <c r="L438">
        <v>29</v>
      </c>
      <c r="M438" t="s">
        <v>899</v>
      </c>
      <c r="N438" t="s">
        <v>404</v>
      </c>
      <c r="O438" s="26" t="s">
        <v>799</v>
      </c>
      <c r="Q438" t="s">
        <v>363</v>
      </c>
      <c r="R438" t="str">
        <f t="shared" si="18"/>
        <v>Weekday</v>
      </c>
      <c r="S438" s="27">
        <f t="shared" si="19"/>
        <v>40771</v>
      </c>
      <c r="V438" t="str">
        <f t="shared" si="20"/>
        <v/>
      </c>
      <c r="AO438" s="27"/>
      <c r="AX438" s="27"/>
      <c r="AY438" s="27"/>
    </row>
    <row r="439" spans="1:51" x14ac:dyDescent="0.25">
      <c r="A439" t="s">
        <v>348</v>
      </c>
      <c r="C439">
        <v>20113500402</v>
      </c>
      <c r="D439" t="s">
        <v>349</v>
      </c>
      <c r="E439" t="s">
        <v>90</v>
      </c>
      <c r="G439">
        <v>14.131</v>
      </c>
      <c r="H439">
        <v>2011</v>
      </c>
      <c r="I439">
        <v>12</v>
      </c>
      <c r="J439">
        <v>14</v>
      </c>
      <c r="K439" s="25">
        <v>17</v>
      </c>
      <c r="L439">
        <v>57</v>
      </c>
      <c r="M439" t="s">
        <v>900</v>
      </c>
      <c r="N439" t="s">
        <v>404</v>
      </c>
      <c r="O439" s="26" t="s">
        <v>799</v>
      </c>
      <c r="Q439" t="s">
        <v>363</v>
      </c>
      <c r="R439" t="str">
        <f t="shared" si="18"/>
        <v>Weekday</v>
      </c>
      <c r="S439" s="27">
        <f t="shared" si="19"/>
        <v>40891</v>
      </c>
      <c r="V439" t="str">
        <f t="shared" si="20"/>
        <v/>
      </c>
      <c r="AO439" s="27"/>
      <c r="AX439" s="27"/>
      <c r="AY439" s="27"/>
    </row>
    <row r="440" spans="1:51" x14ac:dyDescent="0.25">
      <c r="A440" t="s">
        <v>348</v>
      </c>
      <c r="C440">
        <v>20113500305</v>
      </c>
      <c r="D440" t="s">
        <v>349</v>
      </c>
      <c r="E440" t="s">
        <v>90</v>
      </c>
      <c r="G440">
        <v>14.131</v>
      </c>
      <c r="H440">
        <v>2011</v>
      </c>
      <c r="I440">
        <v>9</v>
      </c>
      <c r="J440">
        <v>30</v>
      </c>
      <c r="K440" s="25">
        <v>13</v>
      </c>
      <c r="L440">
        <v>45</v>
      </c>
      <c r="M440" t="s">
        <v>900</v>
      </c>
      <c r="N440" t="s">
        <v>171</v>
      </c>
      <c r="O440" s="26" t="s">
        <v>799</v>
      </c>
      <c r="Q440" t="s">
        <v>363</v>
      </c>
      <c r="R440" t="str">
        <f t="shared" si="18"/>
        <v>Weekday</v>
      </c>
      <c r="S440" s="27">
        <f t="shared" si="19"/>
        <v>40816</v>
      </c>
      <c r="V440" t="str">
        <f t="shared" si="20"/>
        <v/>
      </c>
      <c r="AO440" s="27"/>
      <c r="AX440" s="27"/>
      <c r="AY440" s="27"/>
    </row>
    <row r="441" spans="1:51" x14ac:dyDescent="0.25">
      <c r="A441" t="s">
        <v>348</v>
      </c>
      <c r="C441">
        <v>20113470216</v>
      </c>
      <c r="D441" t="s">
        <v>349</v>
      </c>
      <c r="E441" t="s">
        <v>90</v>
      </c>
      <c r="G441">
        <v>14.131</v>
      </c>
      <c r="H441">
        <v>2011</v>
      </c>
      <c r="I441">
        <v>12</v>
      </c>
      <c r="J441">
        <v>13</v>
      </c>
      <c r="K441" s="25">
        <v>17</v>
      </c>
      <c r="L441">
        <v>46</v>
      </c>
      <c r="M441" t="s">
        <v>900</v>
      </c>
      <c r="N441" t="s">
        <v>860</v>
      </c>
      <c r="O441" s="26" t="s">
        <v>799</v>
      </c>
      <c r="Q441" t="s">
        <v>363</v>
      </c>
      <c r="R441" t="str">
        <f t="shared" si="18"/>
        <v>Weekday</v>
      </c>
      <c r="S441" s="27">
        <f t="shared" si="19"/>
        <v>40890</v>
      </c>
      <c r="V441" t="str">
        <f t="shared" si="20"/>
        <v/>
      </c>
      <c r="AO441" s="27"/>
      <c r="AX441" s="27"/>
      <c r="AY441" s="27"/>
    </row>
    <row r="442" spans="1:51" x14ac:dyDescent="0.25">
      <c r="A442" t="s">
        <v>348</v>
      </c>
      <c r="C442">
        <v>20112500041</v>
      </c>
      <c r="D442" t="s">
        <v>349</v>
      </c>
      <c r="E442" t="s">
        <v>90</v>
      </c>
      <c r="G442">
        <v>14.131</v>
      </c>
      <c r="H442">
        <v>2011</v>
      </c>
      <c r="I442">
        <v>8</v>
      </c>
      <c r="J442">
        <v>31</v>
      </c>
      <c r="K442" s="25">
        <v>14</v>
      </c>
      <c r="L442">
        <v>3</v>
      </c>
      <c r="M442" t="s">
        <v>900</v>
      </c>
      <c r="N442" t="s">
        <v>860</v>
      </c>
      <c r="O442" s="26" t="s">
        <v>799</v>
      </c>
      <c r="Q442" t="s">
        <v>363</v>
      </c>
      <c r="R442" t="str">
        <f t="shared" si="18"/>
        <v>Weekday</v>
      </c>
      <c r="S442" s="27">
        <f t="shared" si="19"/>
        <v>40786</v>
      </c>
      <c r="V442" t="str">
        <f t="shared" si="20"/>
        <v/>
      </c>
      <c r="AO442" s="27"/>
      <c r="AX442" s="27"/>
      <c r="AY442" s="27"/>
    </row>
    <row r="443" spans="1:51" x14ac:dyDescent="0.25">
      <c r="A443" t="s">
        <v>348</v>
      </c>
      <c r="C443">
        <v>20112550054</v>
      </c>
      <c r="D443" t="s">
        <v>349</v>
      </c>
      <c r="E443" t="s">
        <v>90</v>
      </c>
      <c r="G443">
        <v>14.131</v>
      </c>
      <c r="H443">
        <v>2011</v>
      </c>
      <c r="I443">
        <v>8</v>
      </c>
      <c r="J443">
        <v>26</v>
      </c>
      <c r="K443" s="25">
        <v>15</v>
      </c>
      <c r="L443">
        <v>27</v>
      </c>
      <c r="M443" t="s">
        <v>900</v>
      </c>
      <c r="N443" t="s">
        <v>860</v>
      </c>
      <c r="O443" s="26" t="s">
        <v>799</v>
      </c>
      <c r="Q443" t="s">
        <v>363</v>
      </c>
      <c r="R443" t="str">
        <f t="shared" si="18"/>
        <v>Weekday</v>
      </c>
      <c r="S443" s="27">
        <f t="shared" si="19"/>
        <v>40781</v>
      </c>
      <c r="V443" t="str">
        <f t="shared" si="20"/>
        <v/>
      </c>
      <c r="AO443" s="27"/>
      <c r="AX443" s="27"/>
      <c r="AY443" s="27"/>
    </row>
    <row r="444" spans="1:51" x14ac:dyDescent="0.25">
      <c r="A444" t="s">
        <v>348</v>
      </c>
      <c r="C444">
        <v>20113450142</v>
      </c>
      <c r="D444" t="s">
        <v>349</v>
      </c>
      <c r="E444" t="s">
        <v>90</v>
      </c>
      <c r="G444">
        <v>14.131</v>
      </c>
      <c r="H444">
        <v>2011</v>
      </c>
      <c r="I444">
        <v>12</v>
      </c>
      <c r="J444">
        <v>10</v>
      </c>
      <c r="K444" s="25">
        <v>19</v>
      </c>
      <c r="L444">
        <v>16</v>
      </c>
      <c r="M444" t="s">
        <v>900</v>
      </c>
      <c r="N444" t="s">
        <v>860</v>
      </c>
      <c r="O444" s="26" t="s">
        <v>799</v>
      </c>
      <c r="Q444" t="s">
        <v>363</v>
      </c>
      <c r="R444" t="str">
        <f t="shared" si="18"/>
        <v>Weekend</v>
      </c>
      <c r="S444" s="27">
        <f t="shared" si="19"/>
        <v>40887</v>
      </c>
      <c r="V444" t="str">
        <f t="shared" si="20"/>
        <v/>
      </c>
      <c r="AO444" s="27"/>
      <c r="AX444" s="27"/>
      <c r="AY444" s="27"/>
    </row>
    <row r="445" spans="1:51" x14ac:dyDescent="0.25">
      <c r="A445" t="s">
        <v>348</v>
      </c>
      <c r="C445">
        <v>20120320216</v>
      </c>
      <c r="D445" t="s">
        <v>349</v>
      </c>
      <c r="E445" t="s">
        <v>90</v>
      </c>
      <c r="G445">
        <v>14.131</v>
      </c>
      <c r="H445">
        <v>2012</v>
      </c>
      <c r="I445">
        <v>1</v>
      </c>
      <c r="J445">
        <v>27</v>
      </c>
      <c r="K445" s="25">
        <v>7</v>
      </c>
      <c r="L445">
        <v>49</v>
      </c>
      <c r="M445" t="s">
        <v>900</v>
      </c>
      <c r="N445" t="s">
        <v>860</v>
      </c>
      <c r="O445" s="26" t="s">
        <v>799</v>
      </c>
      <c r="Q445" t="s">
        <v>363</v>
      </c>
      <c r="R445" t="str">
        <f t="shared" si="18"/>
        <v>Weekday</v>
      </c>
      <c r="S445" s="27">
        <f t="shared" si="19"/>
        <v>40935</v>
      </c>
      <c r="V445" t="str">
        <f t="shared" si="20"/>
        <v/>
      </c>
      <c r="AO445" s="27"/>
      <c r="AX445" s="27"/>
      <c r="AY445" s="27"/>
    </row>
    <row r="446" spans="1:51" x14ac:dyDescent="0.25">
      <c r="A446" t="s">
        <v>348</v>
      </c>
      <c r="C446">
        <v>20120670277</v>
      </c>
      <c r="D446" t="s">
        <v>349</v>
      </c>
      <c r="E446" t="s">
        <v>90</v>
      </c>
      <c r="G446">
        <v>14.131</v>
      </c>
      <c r="H446">
        <v>2012</v>
      </c>
      <c r="I446">
        <v>3</v>
      </c>
      <c r="J446">
        <v>6</v>
      </c>
      <c r="K446" s="25">
        <v>16</v>
      </c>
      <c r="L446">
        <v>41</v>
      </c>
      <c r="M446" t="s">
        <v>900</v>
      </c>
      <c r="N446" t="s">
        <v>860</v>
      </c>
      <c r="O446" s="26" t="s">
        <v>799</v>
      </c>
      <c r="Q446" t="s">
        <v>363</v>
      </c>
      <c r="R446" t="str">
        <f t="shared" si="18"/>
        <v>Weekday</v>
      </c>
      <c r="S446" s="27">
        <f t="shared" si="19"/>
        <v>40974</v>
      </c>
      <c r="V446" t="str">
        <f t="shared" si="20"/>
        <v/>
      </c>
      <c r="AO446" s="27"/>
      <c r="AX446" s="27"/>
      <c r="AY446" s="27"/>
    </row>
    <row r="447" spans="1:51" x14ac:dyDescent="0.25">
      <c r="A447" t="s">
        <v>348</v>
      </c>
      <c r="C447">
        <v>20120710116</v>
      </c>
      <c r="D447" t="s">
        <v>349</v>
      </c>
      <c r="E447" t="s">
        <v>90</v>
      </c>
      <c r="G447">
        <v>14.131</v>
      </c>
      <c r="H447">
        <v>2012</v>
      </c>
      <c r="I447">
        <v>3</v>
      </c>
      <c r="J447">
        <v>10</v>
      </c>
      <c r="K447" s="25">
        <v>11</v>
      </c>
      <c r="L447">
        <v>44</v>
      </c>
      <c r="M447" t="s">
        <v>900</v>
      </c>
      <c r="N447" t="s">
        <v>860</v>
      </c>
      <c r="O447" s="26" t="s">
        <v>799</v>
      </c>
      <c r="Q447" t="s">
        <v>363</v>
      </c>
      <c r="R447" t="str">
        <f t="shared" si="18"/>
        <v>Weekend</v>
      </c>
      <c r="S447" s="27">
        <f t="shared" si="19"/>
        <v>40978</v>
      </c>
      <c r="V447" t="str">
        <f t="shared" si="20"/>
        <v/>
      </c>
      <c r="AO447" s="27"/>
      <c r="AX447" s="27"/>
      <c r="AY447" s="27"/>
    </row>
    <row r="448" spans="1:51" x14ac:dyDescent="0.25">
      <c r="A448" t="s">
        <v>348</v>
      </c>
      <c r="C448">
        <v>20120850123</v>
      </c>
      <c r="D448" t="s">
        <v>349</v>
      </c>
      <c r="E448" t="s">
        <v>90</v>
      </c>
      <c r="G448">
        <v>14.131</v>
      </c>
      <c r="H448">
        <v>2012</v>
      </c>
      <c r="I448">
        <v>3</v>
      </c>
      <c r="J448">
        <v>19</v>
      </c>
      <c r="K448" s="25">
        <v>7</v>
      </c>
      <c r="L448">
        <v>56</v>
      </c>
      <c r="M448" t="s">
        <v>900</v>
      </c>
      <c r="N448" t="s">
        <v>171</v>
      </c>
      <c r="O448" s="26" t="s">
        <v>799</v>
      </c>
      <c r="Q448" t="s">
        <v>363</v>
      </c>
      <c r="R448" t="str">
        <f t="shared" si="18"/>
        <v>Weekday</v>
      </c>
      <c r="S448" s="27">
        <f t="shared" si="19"/>
        <v>40987</v>
      </c>
      <c r="V448" t="str">
        <f t="shared" si="20"/>
        <v/>
      </c>
      <c r="AO448" s="27"/>
      <c r="AX448" s="27"/>
      <c r="AY448" s="27"/>
    </row>
    <row r="449" spans="1:51" x14ac:dyDescent="0.25">
      <c r="A449" t="s">
        <v>348</v>
      </c>
      <c r="C449">
        <v>20120850115</v>
      </c>
      <c r="D449" t="s">
        <v>349</v>
      </c>
      <c r="E449" t="s">
        <v>90</v>
      </c>
      <c r="G449">
        <v>14.131</v>
      </c>
      <c r="H449">
        <v>2012</v>
      </c>
      <c r="I449">
        <v>3</v>
      </c>
      <c r="J449">
        <v>18</v>
      </c>
      <c r="K449" s="25">
        <v>1</v>
      </c>
      <c r="L449">
        <v>0</v>
      </c>
      <c r="M449" t="s">
        <v>900</v>
      </c>
      <c r="N449" t="s">
        <v>860</v>
      </c>
      <c r="O449" s="26" t="s">
        <v>799</v>
      </c>
      <c r="Q449" t="s">
        <v>363</v>
      </c>
      <c r="R449" t="str">
        <f t="shared" si="18"/>
        <v>Weekend</v>
      </c>
      <c r="S449" s="27">
        <f t="shared" si="19"/>
        <v>40986</v>
      </c>
      <c r="V449" t="str">
        <f t="shared" si="20"/>
        <v/>
      </c>
      <c r="AO449" s="27"/>
      <c r="AX449" s="27"/>
      <c r="AY449" s="27"/>
    </row>
    <row r="450" spans="1:51" x14ac:dyDescent="0.25">
      <c r="A450" t="s">
        <v>348</v>
      </c>
      <c r="C450">
        <v>20120920123</v>
      </c>
      <c r="D450" t="s">
        <v>349</v>
      </c>
      <c r="E450" t="s">
        <v>90</v>
      </c>
      <c r="G450">
        <v>14.131</v>
      </c>
      <c r="H450">
        <v>2012</v>
      </c>
      <c r="I450">
        <v>3</v>
      </c>
      <c r="J450">
        <v>29</v>
      </c>
      <c r="K450" s="25">
        <v>9</v>
      </c>
      <c r="L450">
        <v>33</v>
      </c>
      <c r="M450" t="s">
        <v>900</v>
      </c>
      <c r="N450" t="s">
        <v>860</v>
      </c>
      <c r="O450" s="26" t="s">
        <v>799</v>
      </c>
      <c r="Q450" t="s">
        <v>363</v>
      </c>
      <c r="R450" t="str">
        <f t="shared" ref="R450:R513" si="21">IF(WEEKDAY(DATE(H450,I450,J450),2) &lt; 6, "Weekday", "Weekend")</f>
        <v>Weekday</v>
      </c>
      <c r="S450" s="27">
        <f t="shared" si="19"/>
        <v>40997</v>
      </c>
      <c r="V450" t="str">
        <f t="shared" si="20"/>
        <v/>
      </c>
      <c r="AO450" s="27"/>
      <c r="AX450" s="27"/>
      <c r="AY450" s="27"/>
    </row>
    <row r="451" spans="1:51" x14ac:dyDescent="0.25">
      <c r="A451" t="s">
        <v>348</v>
      </c>
      <c r="C451">
        <v>20121050144</v>
      </c>
      <c r="D451" t="s">
        <v>349</v>
      </c>
      <c r="E451" t="s">
        <v>90</v>
      </c>
      <c r="G451">
        <v>14.131</v>
      </c>
      <c r="H451">
        <v>2012</v>
      </c>
      <c r="I451">
        <v>4</v>
      </c>
      <c r="J451">
        <v>5</v>
      </c>
      <c r="K451" s="25">
        <v>9</v>
      </c>
      <c r="L451">
        <v>14</v>
      </c>
      <c r="M451" t="s">
        <v>900</v>
      </c>
      <c r="N451" t="s">
        <v>860</v>
      </c>
      <c r="O451" s="26" t="s">
        <v>799</v>
      </c>
      <c r="Q451" t="s">
        <v>363</v>
      </c>
      <c r="R451" t="str">
        <f t="shared" si="21"/>
        <v>Weekday</v>
      </c>
      <c r="S451" s="27">
        <f t="shared" ref="S451:S514" si="22">DATE(H451,I451,J451)</f>
        <v>41004</v>
      </c>
      <c r="V451" t="str">
        <f t="shared" ref="V451:V514" si="23">T451&amp;U451</f>
        <v/>
      </c>
      <c r="AO451" s="27"/>
      <c r="AX451" s="27"/>
      <c r="AY451" s="27"/>
    </row>
    <row r="452" spans="1:51" x14ac:dyDescent="0.25">
      <c r="A452" t="s">
        <v>348</v>
      </c>
      <c r="C452">
        <v>20121070215</v>
      </c>
      <c r="D452" t="s">
        <v>349</v>
      </c>
      <c r="E452" t="s">
        <v>90</v>
      </c>
      <c r="G452">
        <v>14.131</v>
      </c>
      <c r="H452">
        <v>2012</v>
      </c>
      <c r="I452">
        <v>4</v>
      </c>
      <c r="J452">
        <v>11</v>
      </c>
      <c r="K452" s="25">
        <v>9</v>
      </c>
      <c r="L452">
        <v>33</v>
      </c>
      <c r="M452" t="s">
        <v>900</v>
      </c>
      <c r="N452" t="s">
        <v>860</v>
      </c>
      <c r="O452" s="26" t="s">
        <v>799</v>
      </c>
      <c r="Q452" t="s">
        <v>363</v>
      </c>
      <c r="R452" t="str">
        <f t="shared" si="21"/>
        <v>Weekday</v>
      </c>
      <c r="S452" s="27">
        <f t="shared" si="22"/>
        <v>41010</v>
      </c>
      <c r="V452" t="str">
        <f t="shared" si="23"/>
        <v/>
      </c>
      <c r="AO452" s="27"/>
      <c r="AX452" s="27"/>
      <c r="AY452" s="27"/>
    </row>
    <row r="453" spans="1:51" x14ac:dyDescent="0.25">
      <c r="A453" t="s">
        <v>348</v>
      </c>
      <c r="C453">
        <v>20121590217</v>
      </c>
      <c r="D453" t="s">
        <v>349</v>
      </c>
      <c r="E453" t="s">
        <v>90</v>
      </c>
      <c r="G453">
        <v>14.131</v>
      </c>
      <c r="H453">
        <v>2012</v>
      </c>
      <c r="I453">
        <v>5</v>
      </c>
      <c r="J453">
        <v>31</v>
      </c>
      <c r="K453" s="25">
        <v>8</v>
      </c>
      <c r="L453">
        <v>35</v>
      </c>
      <c r="M453" t="s">
        <v>900</v>
      </c>
      <c r="N453" t="s">
        <v>171</v>
      </c>
      <c r="O453" s="26" t="s">
        <v>799</v>
      </c>
      <c r="Q453" t="s">
        <v>363</v>
      </c>
      <c r="R453" t="str">
        <f t="shared" si="21"/>
        <v>Weekday</v>
      </c>
      <c r="S453" s="27">
        <f t="shared" si="22"/>
        <v>41060</v>
      </c>
      <c r="V453" t="str">
        <f t="shared" si="23"/>
        <v/>
      </c>
      <c r="AO453" s="27"/>
      <c r="AX453" s="27"/>
      <c r="AY453" s="27"/>
    </row>
    <row r="454" spans="1:51" x14ac:dyDescent="0.25">
      <c r="A454" t="s">
        <v>348</v>
      </c>
      <c r="C454">
        <v>20122340219</v>
      </c>
      <c r="D454" t="s">
        <v>349</v>
      </c>
      <c r="E454" t="s">
        <v>90</v>
      </c>
      <c r="G454">
        <v>14.131</v>
      </c>
      <c r="H454">
        <v>2012</v>
      </c>
      <c r="I454">
        <v>8</v>
      </c>
      <c r="J454">
        <v>15</v>
      </c>
      <c r="K454" s="25">
        <v>8</v>
      </c>
      <c r="L454">
        <v>52</v>
      </c>
      <c r="M454" t="s">
        <v>900</v>
      </c>
      <c r="N454" t="s">
        <v>860</v>
      </c>
      <c r="O454" s="26" t="s">
        <v>799</v>
      </c>
      <c r="Q454" t="s">
        <v>363</v>
      </c>
      <c r="R454" t="str">
        <f t="shared" si="21"/>
        <v>Weekday</v>
      </c>
      <c r="S454" s="27">
        <f t="shared" si="22"/>
        <v>41136</v>
      </c>
      <c r="V454" t="str">
        <f t="shared" si="23"/>
        <v/>
      </c>
      <c r="AO454" s="27"/>
      <c r="AX454" s="27"/>
      <c r="AY454" s="27"/>
    </row>
    <row r="455" spans="1:51" x14ac:dyDescent="0.25">
      <c r="A455" t="s">
        <v>348</v>
      </c>
      <c r="C455">
        <v>20122310154</v>
      </c>
      <c r="D455" t="s">
        <v>349</v>
      </c>
      <c r="E455" t="s">
        <v>90</v>
      </c>
      <c r="G455">
        <v>14.131</v>
      </c>
      <c r="H455">
        <v>2012</v>
      </c>
      <c r="I455">
        <v>8</v>
      </c>
      <c r="J455">
        <v>17</v>
      </c>
      <c r="K455" s="25">
        <v>15</v>
      </c>
      <c r="L455">
        <v>33</v>
      </c>
      <c r="M455" t="s">
        <v>900</v>
      </c>
      <c r="N455" t="s">
        <v>404</v>
      </c>
      <c r="O455" s="26" t="s">
        <v>799</v>
      </c>
      <c r="Q455" t="s">
        <v>363</v>
      </c>
      <c r="R455" t="str">
        <f t="shared" si="21"/>
        <v>Weekday</v>
      </c>
      <c r="S455" s="27">
        <f t="shared" si="22"/>
        <v>41138</v>
      </c>
      <c r="V455" t="str">
        <f t="shared" si="23"/>
        <v/>
      </c>
      <c r="AO455" s="27"/>
      <c r="AX455" s="27"/>
      <c r="AY455" s="27"/>
    </row>
    <row r="456" spans="1:51" x14ac:dyDescent="0.25">
      <c r="A456" t="s">
        <v>348</v>
      </c>
      <c r="C456">
        <v>20122440203</v>
      </c>
      <c r="D456" t="s">
        <v>349</v>
      </c>
      <c r="E456" t="s">
        <v>90</v>
      </c>
      <c r="G456">
        <v>14.131</v>
      </c>
      <c r="H456">
        <v>2012</v>
      </c>
      <c r="I456">
        <v>8</v>
      </c>
      <c r="J456">
        <v>29</v>
      </c>
      <c r="K456" s="25">
        <v>16</v>
      </c>
      <c r="L456">
        <v>49</v>
      </c>
      <c r="M456" t="s">
        <v>900</v>
      </c>
      <c r="N456" t="s">
        <v>860</v>
      </c>
      <c r="O456" s="26" t="s">
        <v>799</v>
      </c>
      <c r="Q456" t="s">
        <v>363</v>
      </c>
      <c r="R456" t="str">
        <f t="shared" si="21"/>
        <v>Weekday</v>
      </c>
      <c r="S456" s="27">
        <f t="shared" si="22"/>
        <v>41150</v>
      </c>
      <c r="V456" t="str">
        <f t="shared" si="23"/>
        <v/>
      </c>
      <c r="AO456" s="27"/>
      <c r="AX456" s="27"/>
      <c r="AY456" s="27"/>
    </row>
    <row r="457" spans="1:51" x14ac:dyDescent="0.25">
      <c r="A457" t="s">
        <v>348</v>
      </c>
      <c r="C457">
        <v>20122700251</v>
      </c>
      <c r="D457" t="s">
        <v>349</v>
      </c>
      <c r="E457" t="s">
        <v>90</v>
      </c>
      <c r="G457">
        <v>14.131</v>
      </c>
      <c r="H457">
        <v>2012</v>
      </c>
      <c r="I457">
        <v>8</v>
      </c>
      <c r="J457">
        <v>31</v>
      </c>
      <c r="K457" s="25">
        <v>16</v>
      </c>
      <c r="L457">
        <v>20</v>
      </c>
      <c r="M457" t="s">
        <v>900</v>
      </c>
      <c r="N457" t="s">
        <v>170</v>
      </c>
      <c r="O457" s="26" t="s">
        <v>799</v>
      </c>
      <c r="Q457" t="s">
        <v>363</v>
      </c>
      <c r="R457" t="str">
        <f t="shared" si="21"/>
        <v>Weekday</v>
      </c>
      <c r="S457" s="27">
        <f t="shared" si="22"/>
        <v>41152</v>
      </c>
      <c r="V457" t="str">
        <f t="shared" si="23"/>
        <v/>
      </c>
      <c r="AO457" s="27"/>
      <c r="AX457" s="27"/>
      <c r="AY457" s="27"/>
    </row>
    <row r="458" spans="1:51" x14ac:dyDescent="0.25">
      <c r="A458" t="s">
        <v>348</v>
      </c>
      <c r="C458">
        <v>20123080146</v>
      </c>
      <c r="D458" t="s">
        <v>349</v>
      </c>
      <c r="E458" t="s">
        <v>90</v>
      </c>
      <c r="G458">
        <v>14.131</v>
      </c>
      <c r="H458">
        <v>2012</v>
      </c>
      <c r="I458">
        <v>11</v>
      </c>
      <c r="J458">
        <v>1</v>
      </c>
      <c r="K458" s="25">
        <v>17</v>
      </c>
      <c r="L458">
        <v>4</v>
      </c>
      <c r="M458" t="s">
        <v>900</v>
      </c>
      <c r="N458" t="s">
        <v>860</v>
      </c>
      <c r="O458" s="26" t="s">
        <v>799</v>
      </c>
      <c r="Q458" t="s">
        <v>363</v>
      </c>
      <c r="R458" t="str">
        <f t="shared" si="21"/>
        <v>Weekday</v>
      </c>
      <c r="S458" s="27">
        <f t="shared" si="22"/>
        <v>41214</v>
      </c>
      <c r="V458" t="str">
        <f t="shared" si="23"/>
        <v/>
      </c>
      <c r="AO458" s="27"/>
      <c r="AX458" s="27"/>
      <c r="AY458" s="27"/>
    </row>
    <row r="459" spans="1:51" x14ac:dyDescent="0.25">
      <c r="A459" t="s">
        <v>348</v>
      </c>
      <c r="C459">
        <v>20123470370</v>
      </c>
      <c r="D459" t="s">
        <v>349</v>
      </c>
      <c r="E459" t="s">
        <v>90</v>
      </c>
      <c r="G459">
        <v>14.131</v>
      </c>
      <c r="H459">
        <v>2012</v>
      </c>
      <c r="I459">
        <v>12</v>
      </c>
      <c r="J459">
        <v>9</v>
      </c>
      <c r="K459" s="25">
        <v>8</v>
      </c>
      <c r="L459">
        <v>23</v>
      </c>
      <c r="M459" t="s">
        <v>900</v>
      </c>
      <c r="N459" t="s">
        <v>860</v>
      </c>
      <c r="O459" s="26" t="s">
        <v>799</v>
      </c>
      <c r="Q459" t="s">
        <v>363</v>
      </c>
      <c r="R459" t="str">
        <f t="shared" si="21"/>
        <v>Weekend</v>
      </c>
      <c r="S459" s="27">
        <f t="shared" si="22"/>
        <v>41252</v>
      </c>
      <c r="V459" t="str">
        <f t="shared" si="23"/>
        <v/>
      </c>
      <c r="AO459" s="27"/>
      <c r="AX459" s="27"/>
      <c r="AY459" s="27"/>
    </row>
    <row r="460" spans="1:51" x14ac:dyDescent="0.25">
      <c r="A460" t="s">
        <v>348</v>
      </c>
      <c r="C460">
        <v>20123620268</v>
      </c>
      <c r="D460" t="s">
        <v>349</v>
      </c>
      <c r="E460" t="s">
        <v>90</v>
      </c>
      <c r="G460">
        <v>14.131</v>
      </c>
      <c r="H460">
        <v>2012</v>
      </c>
      <c r="I460">
        <v>12</v>
      </c>
      <c r="J460">
        <v>14</v>
      </c>
      <c r="K460" s="25">
        <v>8</v>
      </c>
      <c r="L460">
        <v>5</v>
      </c>
      <c r="M460" t="s">
        <v>900</v>
      </c>
      <c r="N460" t="s">
        <v>860</v>
      </c>
      <c r="O460" s="26" t="s">
        <v>799</v>
      </c>
      <c r="Q460" t="s">
        <v>363</v>
      </c>
      <c r="R460" t="str">
        <f t="shared" si="21"/>
        <v>Weekday</v>
      </c>
      <c r="S460" s="27">
        <f t="shared" si="22"/>
        <v>41257</v>
      </c>
      <c r="V460" t="str">
        <f t="shared" si="23"/>
        <v/>
      </c>
      <c r="AO460" s="27"/>
      <c r="AX460" s="27"/>
      <c r="AY460" s="27"/>
    </row>
    <row r="461" spans="1:51" x14ac:dyDescent="0.25">
      <c r="A461" t="s">
        <v>348</v>
      </c>
      <c r="C461">
        <v>20123610216</v>
      </c>
      <c r="D461" t="s">
        <v>349</v>
      </c>
      <c r="E461" t="s">
        <v>90</v>
      </c>
      <c r="G461">
        <v>14.131</v>
      </c>
      <c r="H461">
        <v>2012</v>
      </c>
      <c r="I461">
        <v>12</v>
      </c>
      <c r="J461">
        <v>21</v>
      </c>
      <c r="K461" s="25">
        <v>16</v>
      </c>
      <c r="L461">
        <v>44</v>
      </c>
      <c r="M461" t="s">
        <v>899</v>
      </c>
      <c r="N461" t="s">
        <v>860</v>
      </c>
      <c r="O461" s="26" t="s">
        <v>799</v>
      </c>
      <c r="Q461" t="s">
        <v>363</v>
      </c>
      <c r="R461" t="str">
        <f t="shared" si="21"/>
        <v>Weekday</v>
      </c>
      <c r="S461" s="27">
        <f t="shared" si="22"/>
        <v>41264</v>
      </c>
      <c r="V461" t="str">
        <f t="shared" si="23"/>
        <v/>
      </c>
      <c r="AO461" s="27"/>
      <c r="AX461" s="27"/>
      <c r="AY461" s="27"/>
    </row>
    <row r="462" spans="1:51" x14ac:dyDescent="0.25">
      <c r="A462" t="s">
        <v>348</v>
      </c>
      <c r="C462">
        <v>20130070243</v>
      </c>
      <c r="D462" t="s">
        <v>349</v>
      </c>
      <c r="E462" t="s">
        <v>90</v>
      </c>
      <c r="G462">
        <v>14.131</v>
      </c>
      <c r="H462">
        <v>2013</v>
      </c>
      <c r="I462">
        <v>1</v>
      </c>
      <c r="J462">
        <v>4</v>
      </c>
      <c r="K462" s="25">
        <v>18</v>
      </c>
      <c r="L462">
        <v>1</v>
      </c>
      <c r="M462" t="s">
        <v>900</v>
      </c>
      <c r="N462" t="s">
        <v>860</v>
      </c>
      <c r="O462" s="26" t="s">
        <v>799</v>
      </c>
      <c r="Q462" t="s">
        <v>363</v>
      </c>
      <c r="R462" t="str">
        <f t="shared" si="21"/>
        <v>Weekday</v>
      </c>
      <c r="S462" s="27">
        <f t="shared" si="22"/>
        <v>41278</v>
      </c>
      <c r="V462" t="str">
        <f t="shared" si="23"/>
        <v/>
      </c>
      <c r="AO462" s="27"/>
      <c r="AX462" s="27"/>
      <c r="AY462" s="27"/>
    </row>
    <row r="463" spans="1:51" x14ac:dyDescent="0.25">
      <c r="A463" t="s">
        <v>348</v>
      </c>
      <c r="C463">
        <v>20130360351</v>
      </c>
      <c r="D463" t="s">
        <v>349</v>
      </c>
      <c r="E463" t="s">
        <v>90</v>
      </c>
      <c r="G463">
        <v>14.131</v>
      </c>
      <c r="H463">
        <v>2013</v>
      </c>
      <c r="I463">
        <v>2</v>
      </c>
      <c r="J463">
        <v>2</v>
      </c>
      <c r="K463" s="25">
        <v>1</v>
      </c>
      <c r="L463">
        <v>9</v>
      </c>
      <c r="M463" t="s">
        <v>899</v>
      </c>
      <c r="N463" t="s">
        <v>860</v>
      </c>
      <c r="O463" s="26" t="s">
        <v>799</v>
      </c>
      <c r="Q463" t="s">
        <v>363</v>
      </c>
      <c r="R463" t="str">
        <f t="shared" si="21"/>
        <v>Weekend</v>
      </c>
      <c r="S463" s="27">
        <f t="shared" si="22"/>
        <v>41307</v>
      </c>
      <c r="V463" t="str">
        <f t="shared" si="23"/>
        <v/>
      </c>
      <c r="AO463" s="27"/>
      <c r="AX463" s="27"/>
      <c r="AY463" s="27"/>
    </row>
    <row r="464" spans="1:51" x14ac:dyDescent="0.25">
      <c r="A464" t="s">
        <v>348</v>
      </c>
      <c r="C464">
        <v>20131180134</v>
      </c>
      <c r="D464" t="s">
        <v>349</v>
      </c>
      <c r="E464" t="s">
        <v>90</v>
      </c>
      <c r="G464">
        <v>14.131</v>
      </c>
      <c r="H464">
        <v>2013</v>
      </c>
      <c r="I464">
        <v>4</v>
      </c>
      <c r="J464">
        <v>26</v>
      </c>
      <c r="K464" s="25">
        <v>18</v>
      </c>
      <c r="L464">
        <v>36</v>
      </c>
      <c r="M464" t="s">
        <v>900</v>
      </c>
      <c r="N464" t="s">
        <v>860</v>
      </c>
      <c r="O464" s="26" t="s">
        <v>799</v>
      </c>
      <c r="Q464" t="s">
        <v>363</v>
      </c>
      <c r="R464" t="str">
        <f t="shared" si="21"/>
        <v>Weekday</v>
      </c>
      <c r="S464" s="27">
        <f t="shared" si="22"/>
        <v>41390</v>
      </c>
      <c r="V464" t="str">
        <f t="shared" si="23"/>
        <v/>
      </c>
      <c r="AO464" s="27"/>
      <c r="AX464" s="27"/>
      <c r="AY464" s="27"/>
    </row>
    <row r="465" spans="1:51" x14ac:dyDescent="0.25">
      <c r="A465" t="s">
        <v>348</v>
      </c>
      <c r="C465">
        <v>20131790299</v>
      </c>
      <c r="D465" t="s">
        <v>349</v>
      </c>
      <c r="E465" t="s">
        <v>90</v>
      </c>
      <c r="G465">
        <v>14.131</v>
      </c>
      <c r="H465">
        <v>2013</v>
      </c>
      <c r="I465">
        <v>6</v>
      </c>
      <c r="J465">
        <v>18</v>
      </c>
      <c r="K465" s="25">
        <v>18</v>
      </c>
      <c r="L465">
        <v>10</v>
      </c>
      <c r="M465" t="s">
        <v>900</v>
      </c>
      <c r="N465" t="s">
        <v>860</v>
      </c>
      <c r="O465" s="26" t="s">
        <v>799</v>
      </c>
      <c r="Q465" t="s">
        <v>363</v>
      </c>
      <c r="R465" t="str">
        <f t="shared" si="21"/>
        <v>Weekday</v>
      </c>
      <c r="S465" s="27">
        <f t="shared" si="22"/>
        <v>41443</v>
      </c>
      <c r="V465" t="str">
        <f t="shared" si="23"/>
        <v/>
      </c>
      <c r="AO465" s="27"/>
      <c r="AX465" s="27"/>
      <c r="AY465" s="27"/>
    </row>
    <row r="466" spans="1:51" x14ac:dyDescent="0.25">
      <c r="A466" t="s">
        <v>348</v>
      </c>
      <c r="C466">
        <v>20131790285</v>
      </c>
      <c r="D466" t="s">
        <v>349</v>
      </c>
      <c r="E466" t="s">
        <v>90</v>
      </c>
      <c r="G466">
        <v>14.131</v>
      </c>
      <c r="H466">
        <v>2013</v>
      </c>
      <c r="I466">
        <v>6</v>
      </c>
      <c r="J466">
        <v>26</v>
      </c>
      <c r="K466" s="25">
        <v>16</v>
      </c>
      <c r="L466">
        <v>54</v>
      </c>
      <c r="M466" t="s">
        <v>900</v>
      </c>
      <c r="N466" t="s">
        <v>860</v>
      </c>
      <c r="O466" s="26" t="s">
        <v>799</v>
      </c>
      <c r="Q466" t="s">
        <v>363</v>
      </c>
      <c r="R466" t="str">
        <f t="shared" si="21"/>
        <v>Weekday</v>
      </c>
      <c r="S466" s="27">
        <f t="shared" si="22"/>
        <v>41451</v>
      </c>
      <c r="V466" t="str">
        <f t="shared" si="23"/>
        <v/>
      </c>
      <c r="AO466" s="27"/>
      <c r="AX466" s="27"/>
      <c r="AY466" s="27"/>
    </row>
    <row r="467" spans="1:51" x14ac:dyDescent="0.25">
      <c r="A467" t="s">
        <v>348</v>
      </c>
      <c r="C467">
        <v>20131910259</v>
      </c>
      <c r="D467" t="s">
        <v>349</v>
      </c>
      <c r="E467" t="s">
        <v>90</v>
      </c>
      <c r="G467">
        <v>14.131</v>
      </c>
      <c r="H467">
        <v>2013</v>
      </c>
      <c r="I467">
        <v>7</v>
      </c>
      <c r="J467">
        <v>9</v>
      </c>
      <c r="K467" s="25">
        <v>9</v>
      </c>
      <c r="L467">
        <v>32</v>
      </c>
      <c r="M467" t="s">
        <v>900</v>
      </c>
      <c r="N467" t="s">
        <v>860</v>
      </c>
      <c r="O467" s="26" t="s">
        <v>799</v>
      </c>
      <c r="Q467" t="s">
        <v>363</v>
      </c>
      <c r="R467" t="str">
        <f t="shared" si="21"/>
        <v>Weekday</v>
      </c>
      <c r="S467" s="27">
        <f t="shared" si="22"/>
        <v>41464</v>
      </c>
      <c r="V467" t="str">
        <f t="shared" si="23"/>
        <v/>
      </c>
      <c r="AO467" s="27"/>
      <c r="AX467" s="27"/>
      <c r="AY467" s="27"/>
    </row>
    <row r="468" spans="1:51" x14ac:dyDescent="0.25">
      <c r="A468" t="s">
        <v>348</v>
      </c>
      <c r="C468">
        <v>20131910230</v>
      </c>
      <c r="D468" t="s">
        <v>349</v>
      </c>
      <c r="E468" t="s">
        <v>90</v>
      </c>
      <c r="G468">
        <v>14.131</v>
      </c>
      <c r="H468">
        <v>2013</v>
      </c>
      <c r="I468">
        <v>7</v>
      </c>
      <c r="J468">
        <v>10</v>
      </c>
      <c r="K468" s="25">
        <v>7</v>
      </c>
      <c r="L468">
        <v>41</v>
      </c>
      <c r="M468" t="s">
        <v>900</v>
      </c>
      <c r="N468" t="s">
        <v>860</v>
      </c>
      <c r="O468" s="26" t="s">
        <v>799</v>
      </c>
      <c r="Q468" t="s">
        <v>363</v>
      </c>
      <c r="R468" t="str">
        <f t="shared" si="21"/>
        <v>Weekday</v>
      </c>
      <c r="S468" s="27">
        <f t="shared" si="22"/>
        <v>41465</v>
      </c>
      <c r="V468" t="str">
        <f t="shared" si="23"/>
        <v/>
      </c>
      <c r="AO468" s="27"/>
      <c r="AX468" s="27"/>
      <c r="AY468" s="27"/>
    </row>
    <row r="469" spans="1:51" x14ac:dyDescent="0.25">
      <c r="A469" t="s">
        <v>348</v>
      </c>
      <c r="C469">
        <v>20132170206</v>
      </c>
      <c r="D469" t="s">
        <v>349</v>
      </c>
      <c r="E469" t="s">
        <v>90</v>
      </c>
      <c r="G469">
        <v>14.131</v>
      </c>
      <c r="H469">
        <v>2013</v>
      </c>
      <c r="I469">
        <v>7</v>
      </c>
      <c r="J469">
        <v>31</v>
      </c>
      <c r="K469" s="25">
        <v>18</v>
      </c>
      <c r="L469">
        <v>0</v>
      </c>
      <c r="M469" t="s">
        <v>900</v>
      </c>
      <c r="N469" t="s">
        <v>171</v>
      </c>
      <c r="O469" s="26" t="s">
        <v>799</v>
      </c>
      <c r="Q469" t="s">
        <v>363</v>
      </c>
      <c r="R469" t="str">
        <f t="shared" si="21"/>
        <v>Weekday</v>
      </c>
      <c r="S469" s="27">
        <f t="shared" si="22"/>
        <v>41486</v>
      </c>
      <c r="V469" t="str">
        <f t="shared" si="23"/>
        <v/>
      </c>
      <c r="AO469" s="27"/>
      <c r="AX469" s="27"/>
      <c r="AY469" s="27"/>
    </row>
    <row r="470" spans="1:51" x14ac:dyDescent="0.25">
      <c r="A470" t="s">
        <v>348</v>
      </c>
      <c r="C470">
        <v>20132490270</v>
      </c>
      <c r="D470" t="s">
        <v>349</v>
      </c>
      <c r="E470" t="s">
        <v>90</v>
      </c>
      <c r="G470">
        <v>14.131</v>
      </c>
      <c r="H470">
        <v>2013</v>
      </c>
      <c r="I470">
        <v>9</v>
      </c>
      <c r="J470">
        <v>6</v>
      </c>
      <c r="K470" s="25">
        <v>7</v>
      </c>
      <c r="L470">
        <v>11</v>
      </c>
      <c r="M470" t="s">
        <v>900</v>
      </c>
      <c r="N470" t="s">
        <v>860</v>
      </c>
      <c r="O470" s="26" t="s">
        <v>799</v>
      </c>
      <c r="Q470" t="s">
        <v>363</v>
      </c>
      <c r="R470" t="str">
        <f t="shared" si="21"/>
        <v>Weekday</v>
      </c>
      <c r="S470" s="27">
        <f t="shared" si="22"/>
        <v>41523</v>
      </c>
      <c r="V470" t="str">
        <f t="shared" si="23"/>
        <v/>
      </c>
      <c r="AO470" s="27"/>
      <c r="AX470" s="27"/>
      <c r="AY470" s="27"/>
    </row>
    <row r="471" spans="1:51" x14ac:dyDescent="0.25">
      <c r="A471" t="s">
        <v>348</v>
      </c>
      <c r="C471">
        <v>20132810290</v>
      </c>
      <c r="D471" t="s">
        <v>349</v>
      </c>
      <c r="E471" t="s">
        <v>90</v>
      </c>
      <c r="G471">
        <v>14.131</v>
      </c>
      <c r="H471">
        <v>2013</v>
      </c>
      <c r="I471">
        <v>9</v>
      </c>
      <c r="J471">
        <v>26</v>
      </c>
      <c r="K471" s="25">
        <v>16</v>
      </c>
      <c r="L471">
        <v>32</v>
      </c>
      <c r="M471" t="s">
        <v>900</v>
      </c>
      <c r="N471" t="s">
        <v>860</v>
      </c>
      <c r="O471" s="26" t="s">
        <v>799</v>
      </c>
      <c r="Q471" t="s">
        <v>363</v>
      </c>
      <c r="R471" t="str">
        <f t="shared" si="21"/>
        <v>Weekday</v>
      </c>
      <c r="S471" s="27">
        <f t="shared" si="22"/>
        <v>41543</v>
      </c>
      <c r="V471" t="str">
        <f t="shared" si="23"/>
        <v/>
      </c>
      <c r="AO471" s="27"/>
      <c r="AX471" s="27"/>
      <c r="AY471" s="27"/>
    </row>
    <row r="472" spans="1:51" x14ac:dyDescent="0.25">
      <c r="A472" t="s">
        <v>348</v>
      </c>
      <c r="C472">
        <v>20133180273</v>
      </c>
      <c r="D472" t="s">
        <v>349</v>
      </c>
      <c r="E472" t="s">
        <v>90</v>
      </c>
      <c r="G472">
        <v>14.131</v>
      </c>
      <c r="H472">
        <v>2013</v>
      </c>
      <c r="I472">
        <v>9</v>
      </c>
      <c r="J472">
        <v>26</v>
      </c>
      <c r="K472" s="25">
        <v>6</v>
      </c>
      <c r="L472">
        <v>38</v>
      </c>
      <c r="M472" t="s">
        <v>900</v>
      </c>
      <c r="N472" t="s">
        <v>860</v>
      </c>
      <c r="O472" s="26" t="s">
        <v>799</v>
      </c>
      <c r="Q472" t="s">
        <v>363</v>
      </c>
      <c r="R472" t="str">
        <f t="shared" si="21"/>
        <v>Weekday</v>
      </c>
      <c r="S472" s="27">
        <f t="shared" si="22"/>
        <v>41543</v>
      </c>
      <c r="V472" t="str">
        <f t="shared" si="23"/>
        <v/>
      </c>
      <c r="AO472" s="27"/>
      <c r="AX472" s="27"/>
      <c r="AY472" s="27"/>
    </row>
    <row r="473" spans="1:51" x14ac:dyDescent="0.25">
      <c r="A473" t="s">
        <v>348</v>
      </c>
      <c r="C473">
        <v>20133030255</v>
      </c>
      <c r="D473" t="s">
        <v>349</v>
      </c>
      <c r="E473" t="s">
        <v>90</v>
      </c>
      <c r="G473">
        <v>14.131</v>
      </c>
      <c r="H473">
        <v>2013</v>
      </c>
      <c r="I473">
        <v>10</v>
      </c>
      <c r="J473">
        <v>30</v>
      </c>
      <c r="K473" s="25">
        <v>7</v>
      </c>
      <c r="L473">
        <v>24</v>
      </c>
      <c r="M473" t="s">
        <v>899</v>
      </c>
      <c r="N473" t="s">
        <v>860</v>
      </c>
      <c r="O473" s="26" t="s">
        <v>799</v>
      </c>
      <c r="Q473" t="s">
        <v>363</v>
      </c>
      <c r="R473" t="str">
        <f t="shared" si="21"/>
        <v>Weekday</v>
      </c>
      <c r="S473" s="27">
        <f t="shared" si="22"/>
        <v>41577</v>
      </c>
      <c r="V473" t="str">
        <f t="shared" si="23"/>
        <v/>
      </c>
      <c r="AO473" s="27"/>
      <c r="AX473" s="27"/>
      <c r="AY473" s="27"/>
    </row>
    <row r="474" spans="1:51" x14ac:dyDescent="0.25">
      <c r="A474" t="s">
        <v>348</v>
      </c>
      <c r="C474">
        <v>20140210317</v>
      </c>
      <c r="D474" t="s">
        <v>349</v>
      </c>
      <c r="E474" t="s">
        <v>90</v>
      </c>
      <c r="G474">
        <v>14.131</v>
      </c>
      <c r="H474">
        <v>2014</v>
      </c>
      <c r="I474">
        <v>1</v>
      </c>
      <c r="J474">
        <v>17</v>
      </c>
      <c r="K474" s="25">
        <v>15</v>
      </c>
      <c r="L474">
        <v>21</v>
      </c>
      <c r="M474" t="s">
        <v>900</v>
      </c>
      <c r="N474" t="s">
        <v>860</v>
      </c>
      <c r="O474" s="26" t="s">
        <v>799</v>
      </c>
      <c r="Q474" t="s">
        <v>363</v>
      </c>
      <c r="R474" t="str">
        <f t="shared" si="21"/>
        <v>Weekday</v>
      </c>
      <c r="S474" s="27">
        <f t="shared" si="22"/>
        <v>41656</v>
      </c>
      <c r="V474" t="str">
        <f t="shared" si="23"/>
        <v/>
      </c>
      <c r="AO474" s="27"/>
      <c r="AX474" s="27"/>
      <c r="AY474" s="27"/>
    </row>
    <row r="475" spans="1:51" x14ac:dyDescent="0.25">
      <c r="A475" t="s">
        <v>348</v>
      </c>
      <c r="C475">
        <v>20142310256</v>
      </c>
      <c r="D475" t="s">
        <v>349</v>
      </c>
      <c r="E475" t="s">
        <v>90</v>
      </c>
      <c r="G475">
        <v>14.131</v>
      </c>
      <c r="H475">
        <v>2014</v>
      </c>
      <c r="I475">
        <v>3</v>
      </c>
      <c r="J475">
        <v>12</v>
      </c>
      <c r="K475" s="25">
        <v>16</v>
      </c>
      <c r="L475">
        <v>6</v>
      </c>
      <c r="M475" t="s">
        <v>900</v>
      </c>
      <c r="N475" t="s">
        <v>860</v>
      </c>
      <c r="O475" s="26" t="s">
        <v>799</v>
      </c>
      <c r="Q475" t="s">
        <v>363</v>
      </c>
      <c r="R475" t="str">
        <f t="shared" si="21"/>
        <v>Weekday</v>
      </c>
      <c r="S475" s="27">
        <f t="shared" si="22"/>
        <v>41710</v>
      </c>
      <c r="V475" t="str">
        <f t="shared" si="23"/>
        <v/>
      </c>
      <c r="AO475" s="27"/>
      <c r="AX475" s="27"/>
      <c r="AY475" s="27"/>
    </row>
    <row r="476" spans="1:51" x14ac:dyDescent="0.25">
      <c r="A476" t="s">
        <v>348</v>
      </c>
      <c r="C476">
        <v>20142360117</v>
      </c>
      <c r="D476" t="s">
        <v>349</v>
      </c>
      <c r="E476" t="s">
        <v>90</v>
      </c>
      <c r="G476">
        <v>14.131</v>
      </c>
      <c r="H476">
        <v>2014</v>
      </c>
      <c r="I476">
        <v>8</v>
      </c>
      <c r="J476">
        <v>22</v>
      </c>
      <c r="K476" s="25">
        <v>9</v>
      </c>
      <c r="L476">
        <v>40</v>
      </c>
      <c r="M476" t="s">
        <v>900</v>
      </c>
      <c r="N476" t="s">
        <v>860</v>
      </c>
      <c r="O476" s="26" t="s">
        <v>799</v>
      </c>
      <c r="Q476" t="s">
        <v>363</v>
      </c>
      <c r="R476" t="str">
        <f t="shared" si="21"/>
        <v>Weekday</v>
      </c>
      <c r="S476" s="27">
        <f t="shared" si="22"/>
        <v>41873</v>
      </c>
      <c r="V476" t="str">
        <f t="shared" si="23"/>
        <v/>
      </c>
      <c r="AO476" s="27"/>
      <c r="AX476" s="27"/>
      <c r="AY476" s="27"/>
    </row>
    <row r="477" spans="1:51" x14ac:dyDescent="0.25">
      <c r="A477" t="s">
        <v>348</v>
      </c>
      <c r="C477">
        <v>20143140395</v>
      </c>
      <c r="D477" t="s">
        <v>349</v>
      </c>
      <c r="E477" t="s">
        <v>90</v>
      </c>
      <c r="G477">
        <v>14.131</v>
      </c>
      <c r="H477">
        <v>2014</v>
      </c>
      <c r="I477">
        <v>11</v>
      </c>
      <c r="J477">
        <v>8</v>
      </c>
      <c r="K477" s="25">
        <v>19</v>
      </c>
      <c r="L477">
        <v>6</v>
      </c>
      <c r="M477" t="s">
        <v>900</v>
      </c>
      <c r="N477" t="s">
        <v>860</v>
      </c>
      <c r="O477" s="26" t="s">
        <v>799</v>
      </c>
      <c r="Q477" t="s">
        <v>363</v>
      </c>
      <c r="R477" t="str">
        <f t="shared" si="21"/>
        <v>Weekend</v>
      </c>
      <c r="S477" s="27">
        <f t="shared" si="22"/>
        <v>41951</v>
      </c>
      <c r="V477" t="str">
        <f t="shared" si="23"/>
        <v/>
      </c>
      <c r="AO477" s="27"/>
      <c r="AX477" s="27"/>
      <c r="AY477" s="27"/>
    </row>
    <row r="478" spans="1:51" x14ac:dyDescent="0.25">
      <c r="A478" t="s">
        <v>348</v>
      </c>
      <c r="C478">
        <v>20143560295</v>
      </c>
      <c r="D478" t="s">
        <v>349</v>
      </c>
      <c r="E478" t="s">
        <v>90</v>
      </c>
      <c r="G478">
        <v>14.131</v>
      </c>
      <c r="H478">
        <v>2014</v>
      </c>
      <c r="I478">
        <v>12</v>
      </c>
      <c r="J478">
        <v>19</v>
      </c>
      <c r="K478" s="25">
        <v>18</v>
      </c>
      <c r="L478">
        <v>50</v>
      </c>
      <c r="M478" t="s">
        <v>900</v>
      </c>
      <c r="N478" t="s">
        <v>860</v>
      </c>
      <c r="O478" s="26" t="s">
        <v>799</v>
      </c>
      <c r="Q478" t="s">
        <v>363</v>
      </c>
      <c r="R478" t="str">
        <f t="shared" si="21"/>
        <v>Weekday</v>
      </c>
      <c r="S478" s="27">
        <f t="shared" si="22"/>
        <v>41992</v>
      </c>
      <c r="V478" t="str">
        <f t="shared" si="23"/>
        <v/>
      </c>
      <c r="AO478" s="27"/>
      <c r="AX478" s="27"/>
      <c r="AY478" s="27"/>
    </row>
    <row r="479" spans="1:51" x14ac:dyDescent="0.25">
      <c r="A479" t="s">
        <v>348</v>
      </c>
      <c r="C479">
        <v>20150010149</v>
      </c>
      <c r="D479" t="s">
        <v>349</v>
      </c>
      <c r="E479" t="s">
        <v>90</v>
      </c>
      <c r="G479">
        <v>14.131</v>
      </c>
      <c r="H479">
        <v>2014</v>
      </c>
      <c r="I479">
        <v>12</v>
      </c>
      <c r="J479">
        <v>21</v>
      </c>
      <c r="K479" s="25">
        <v>18</v>
      </c>
      <c r="L479">
        <v>6</v>
      </c>
      <c r="M479" t="s">
        <v>900</v>
      </c>
      <c r="N479" t="s">
        <v>860</v>
      </c>
      <c r="O479" s="26" t="s">
        <v>799</v>
      </c>
      <c r="Q479" t="s">
        <v>363</v>
      </c>
      <c r="R479" t="str">
        <f t="shared" si="21"/>
        <v>Weekend</v>
      </c>
      <c r="S479" s="27">
        <f t="shared" si="22"/>
        <v>41994</v>
      </c>
      <c r="V479" t="str">
        <f t="shared" si="23"/>
        <v/>
      </c>
      <c r="AO479" s="27"/>
      <c r="AX479" s="27"/>
      <c r="AY479" s="27"/>
    </row>
    <row r="480" spans="1:51" x14ac:dyDescent="0.25">
      <c r="A480" t="s">
        <v>348</v>
      </c>
      <c r="C480">
        <v>20150210314</v>
      </c>
      <c r="D480" t="s">
        <v>349</v>
      </c>
      <c r="E480" t="s">
        <v>90</v>
      </c>
      <c r="G480">
        <v>14.131</v>
      </c>
      <c r="H480">
        <v>2015</v>
      </c>
      <c r="I480">
        <v>1</v>
      </c>
      <c r="J480">
        <v>8</v>
      </c>
      <c r="K480" s="25">
        <v>6</v>
      </c>
      <c r="L480">
        <v>49</v>
      </c>
      <c r="M480" t="s">
        <v>900</v>
      </c>
      <c r="N480" t="s">
        <v>860</v>
      </c>
      <c r="O480" s="26" t="s">
        <v>799</v>
      </c>
      <c r="Q480" t="s">
        <v>363</v>
      </c>
      <c r="R480" t="str">
        <f t="shared" si="21"/>
        <v>Weekday</v>
      </c>
      <c r="S480" s="27">
        <f t="shared" si="22"/>
        <v>42012</v>
      </c>
      <c r="V480" t="str">
        <f t="shared" si="23"/>
        <v/>
      </c>
      <c r="AO480" s="27"/>
      <c r="AX480" s="27"/>
      <c r="AY480" s="27"/>
    </row>
    <row r="481" spans="1:51" x14ac:dyDescent="0.25">
      <c r="A481" t="s">
        <v>348</v>
      </c>
      <c r="C481">
        <v>20150710171</v>
      </c>
      <c r="D481" t="s">
        <v>349</v>
      </c>
      <c r="E481" t="s">
        <v>90</v>
      </c>
      <c r="G481">
        <v>14.131</v>
      </c>
      <c r="H481">
        <v>2015</v>
      </c>
      <c r="I481">
        <v>2</v>
      </c>
      <c r="J481">
        <v>26</v>
      </c>
      <c r="K481" s="25">
        <v>7</v>
      </c>
      <c r="L481">
        <v>9</v>
      </c>
      <c r="M481" t="s">
        <v>900</v>
      </c>
      <c r="N481" t="s">
        <v>171</v>
      </c>
      <c r="O481" s="26" t="s">
        <v>799</v>
      </c>
      <c r="Q481" t="s">
        <v>363</v>
      </c>
      <c r="R481" t="str">
        <f t="shared" si="21"/>
        <v>Weekday</v>
      </c>
      <c r="S481" s="27">
        <f t="shared" si="22"/>
        <v>42061</v>
      </c>
      <c r="V481" t="str">
        <f t="shared" si="23"/>
        <v/>
      </c>
      <c r="AO481" s="27"/>
      <c r="AX481" s="27"/>
      <c r="AY481" s="27"/>
    </row>
    <row r="482" spans="1:51" x14ac:dyDescent="0.25">
      <c r="A482" t="s">
        <v>348</v>
      </c>
      <c r="C482">
        <v>20151140145</v>
      </c>
      <c r="D482" t="s">
        <v>349</v>
      </c>
      <c r="E482" t="s">
        <v>90</v>
      </c>
      <c r="G482">
        <v>14.131</v>
      </c>
      <c r="H482">
        <v>2015</v>
      </c>
      <c r="I482">
        <v>4</v>
      </c>
      <c r="J482">
        <v>23</v>
      </c>
      <c r="K482" s="25">
        <v>17</v>
      </c>
      <c r="L482">
        <v>39</v>
      </c>
      <c r="M482" t="s">
        <v>900</v>
      </c>
      <c r="N482" t="s">
        <v>860</v>
      </c>
      <c r="O482" s="26" t="s">
        <v>799</v>
      </c>
      <c r="Q482" t="s">
        <v>363</v>
      </c>
      <c r="R482" t="str">
        <f t="shared" si="21"/>
        <v>Weekday</v>
      </c>
      <c r="S482" s="27">
        <f t="shared" si="22"/>
        <v>42117</v>
      </c>
      <c r="V482" t="str">
        <f t="shared" si="23"/>
        <v/>
      </c>
      <c r="AO482" s="27"/>
      <c r="AX482" s="27"/>
      <c r="AY482" s="27"/>
    </row>
    <row r="483" spans="1:51" x14ac:dyDescent="0.25">
      <c r="A483" t="s">
        <v>348</v>
      </c>
      <c r="C483">
        <v>20151250205</v>
      </c>
      <c r="D483" t="s">
        <v>349</v>
      </c>
      <c r="E483" t="s">
        <v>90</v>
      </c>
      <c r="G483">
        <v>14.131</v>
      </c>
      <c r="H483">
        <v>2015</v>
      </c>
      <c r="I483">
        <v>5</v>
      </c>
      <c r="J483">
        <v>2</v>
      </c>
      <c r="K483" s="25">
        <v>22</v>
      </c>
      <c r="L483">
        <v>16</v>
      </c>
      <c r="M483" t="s">
        <v>899</v>
      </c>
      <c r="N483" t="s">
        <v>171</v>
      </c>
      <c r="O483" s="26" t="s">
        <v>799</v>
      </c>
      <c r="Q483" t="s">
        <v>363</v>
      </c>
      <c r="R483" t="str">
        <f t="shared" si="21"/>
        <v>Weekend</v>
      </c>
      <c r="S483" s="27">
        <f t="shared" si="22"/>
        <v>42126</v>
      </c>
      <c r="V483" t="str">
        <f t="shared" si="23"/>
        <v/>
      </c>
      <c r="AO483" s="27"/>
      <c r="AX483" s="27"/>
      <c r="AY483" s="27"/>
    </row>
    <row r="484" spans="1:51" x14ac:dyDescent="0.25">
      <c r="A484" t="s">
        <v>348</v>
      </c>
      <c r="C484">
        <v>20151410288</v>
      </c>
      <c r="D484" t="s">
        <v>349</v>
      </c>
      <c r="E484" t="s">
        <v>90</v>
      </c>
      <c r="G484">
        <v>14.131</v>
      </c>
      <c r="H484">
        <v>2015</v>
      </c>
      <c r="I484">
        <v>5</v>
      </c>
      <c r="J484">
        <v>20</v>
      </c>
      <c r="K484" s="25">
        <v>8</v>
      </c>
      <c r="L484">
        <v>18</v>
      </c>
      <c r="M484" t="s">
        <v>900</v>
      </c>
      <c r="N484" t="s">
        <v>860</v>
      </c>
      <c r="O484" s="26" t="s">
        <v>799</v>
      </c>
      <c r="Q484" t="s">
        <v>363</v>
      </c>
      <c r="R484" t="str">
        <f t="shared" si="21"/>
        <v>Weekday</v>
      </c>
      <c r="S484" s="27">
        <f t="shared" si="22"/>
        <v>42144</v>
      </c>
      <c r="V484" t="str">
        <f t="shared" si="23"/>
        <v/>
      </c>
      <c r="AO484" s="27"/>
      <c r="AX484" s="27"/>
      <c r="AY484" s="27"/>
    </row>
    <row r="485" spans="1:51" x14ac:dyDescent="0.25">
      <c r="A485" t="s">
        <v>348</v>
      </c>
      <c r="C485">
        <v>20151900221</v>
      </c>
      <c r="D485" t="s">
        <v>349</v>
      </c>
      <c r="E485" t="s">
        <v>90</v>
      </c>
      <c r="G485">
        <v>14.131</v>
      </c>
      <c r="H485">
        <v>2015</v>
      </c>
      <c r="I485">
        <v>6</v>
      </c>
      <c r="J485">
        <v>15</v>
      </c>
      <c r="K485" s="25">
        <v>16</v>
      </c>
      <c r="L485">
        <v>13</v>
      </c>
      <c r="M485" t="s">
        <v>899</v>
      </c>
      <c r="N485" t="s">
        <v>860</v>
      </c>
      <c r="O485" s="26" t="s">
        <v>799</v>
      </c>
      <c r="Q485" t="s">
        <v>363</v>
      </c>
      <c r="R485" t="str">
        <f t="shared" si="21"/>
        <v>Weekday</v>
      </c>
      <c r="S485" s="27">
        <f t="shared" si="22"/>
        <v>42170</v>
      </c>
      <c r="V485" t="str">
        <f t="shared" si="23"/>
        <v/>
      </c>
      <c r="AO485" s="27"/>
      <c r="AX485" s="27"/>
      <c r="AY485" s="27"/>
    </row>
    <row r="486" spans="1:51" x14ac:dyDescent="0.25">
      <c r="A486" t="s">
        <v>348</v>
      </c>
      <c r="C486">
        <v>20151830225</v>
      </c>
      <c r="D486" t="s">
        <v>349</v>
      </c>
      <c r="E486" t="s">
        <v>90</v>
      </c>
      <c r="G486">
        <v>14.131</v>
      </c>
      <c r="H486">
        <v>2015</v>
      </c>
      <c r="I486">
        <v>6</v>
      </c>
      <c r="J486">
        <v>29</v>
      </c>
      <c r="K486" s="25">
        <v>16</v>
      </c>
      <c r="L486">
        <v>40</v>
      </c>
      <c r="M486" t="s">
        <v>900</v>
      </c>
      <c r="N486" t="s">
        <v>860</v>
      </c>
      <c r="O486" s="26" t="s">
        <v>799</v>
      </c>
      <c r="Q486" t="s">
        <v>363</v>
      </c>
      <c r="R486" t="str">
        <f t="shared" si="21"/>
        <v>Weekday</v>
      </c>
      <c r="S486" s="27">
        <f t="shared" si="22"/>
        <v>42184</v>
      </c>
      <c r="V486" t="str">
        <f t="shared" si="23"/>
        <v/>
      </c>
      <c r="AO486" s="27"/>
      <c r="AX486" s="27"/>
      <c r="AY486" s="27"/>
    </row>
    <row r="487" spans="1:51" x14ac:dyDescent="0.25">
      <c r="A487" t="s">
        <v>348</v>
      </c>
      <c r="C487">
        <v>20152430256</v>
      </c>
      <c r="D487" t="s">
        <v>349</v>
      </c>
      <c r="E487" t="s">
        <v>90</v>
      </c>
      <c r="G487">
        <v>14.131</v>
      </c>
      <c r="H487">
        <v>2015</v>
      </c>
      <c r="I487">
        <v>8</v>
      </c>
      <c r="J487">
        <v>27</v>
      </c>
      <c r="K487" s="25">
        <v>18</v>
      </c>
      <c r="L487">
        <v>29</v>
      </c>
      <c r="M487" t="s">
        <v>900</v>
      </c>
      <c r="N487" t="s">
        <v>860</v>
      </c>
      <c r="O487" s="26" t="s">
        <v>799</v>
      </c>
      <c r="Q487" t="s">
        <v>363</v>
      </c>
      <c r="R487" t="str">
        <f t="shared" si="21"/>
        <v>Weekday</v>
      </c>
      <c r="S487" s="27">
        <f t="shared" si="22"/>
        <v>42243</v>
      </c>
      <c r="V487" t="str">
        <f t="shared" si="23"/>
        <v/>
      </c>
      <c r="AO487" s="27"/>
      <c r="AX487" s="27"/>
      <c r="AY487" s="27"/>
    </row>
    <row r="488" spans="1:51" x14ac:dyDescent="0.25">
      <c r="A488" t="s">
        <v>348</v>
      </c>
      <c r="C488">
        <v>20152620129</v>
      </c>
      <c r="D488" t="s">
        <v>349</v>
      </c>
      <c r="E488" t="s">
        <v>90</v>
      </c>
      <c r="G488">
        <v>14.131</v>
      </c>
      <c r="H488">
        <v>2015</v>
      </c>
      <c r="I488">
        <v>9</v>
      </c>
      <c r="J488">
        <v>2</v>
      </c>
      <c r="K488" s="25">
        <v>16</v>
      </c>
      <c r="L488">
        <v>53</v>
      </c>
      <c r="M488" t="s">
        <v>900</v>
      </c>
      <c r="N488" t="s">
        <v>860</v>
      </c>
      <c r="O488" s="26" t="s">
        <v>799</v>
      </c>
      <c r="Q488" t="s">
        <v>363</v>
      </c>
      <c r="R488" t="str">
        <f t="shared" si="21"/>
        <v>Weekday</v>
      </c>
      <c r="S488" s="27">
        <f t="shared" si="22"/>
        <v>42249</v>
      </c>
      <c r="V488" t="str">
        <f t="shared" si="23"/>
        <v/>
      </c>
      <c r="AO488" s="27"/>
      <c r="AX488" s="27"/>
      <c r="AY488" s="27"/>
    </row>
    <row r="489" spans="1:51" x14ac:dyDescent="0.25">
      <c r="A489" t="s">
        <v>348</v>
      </c>
      <c r="C489">
        <v>20152820308</v>
      </c>
      <c r="D489" t="s">
        <v>349</v>
      </c>
      <c r="E489" t="s">
        <v>90</v>
      </c>
      <c r="G489">
        <v>14.131</v>
      </c>
      <c r="H489">
        <v>2015</v>
      </c>
      <c r="I489">
        <v>10</v>
      </c>
      <c r="J489">
        <v>1</v>
      </c>
      <c r="K489" s="25">
        <v>16</v>
      </c>
      <c r="L489">
        <v>25</v>
      </c>
      <c r="M489" t="s">
        <v>900</v>
      </c>
      <c r="N489" t="s">
        <v>860</v>
      </c>
      <c r="O489" s="26" t="s">
        <v>799</v>
      </c>
      <c r="Q489" t="s">
        <v>363</v>
      </c>
      <c r="R489" t="str">
        <f t="shared" si="21"/>
        <v>Weekday</v>
      </c>
      <c r="S489" s="27">
        <f t="shared" si="22"/>
        <v>42278</v>
      </c>
      <c r="V489" t="str">
        <f t="shared" si="23"/>
        <v/>
      </c>
      <c r="AO489" s="27"/>
      <c r="AX489" s="27"/>
      <c r="AY489" s="27"/>
    </row>
    <row r="490" spans="1:51" x14ac:dyDescent="0.25">
      <c r="A490" t="s">
        <v>348</v>
      </c>
      <c r="C490">
        <v>20152890262</v>
      </c>
      <c r="D490" t="s">
        <v>349</v>
      </c>
      <c r="E490" t="s">
        <v>90</v>
      </c>
      <c r="G490">
        <v>14.131</v>
      </c>
      <c r="H490">
        <v>2015</v>
      </c>
      <c r="I490">
        <v>10</v>
      </c>
      <c r="J490">
        <v>15</v>
      </c>
      <c r="K490" s="25">
        <v>15</v>
      </c>
      <c r="L490">
        <v>6</v>
      </c>
      <c r="M490" t="s">
        <v>900</v>
      </c>
      <c r="N490" t="s">
        <v>860</v>
      </c>
      <c r="O490" s="26" t="s">
        <v>799</v>
      </c>
      <c r="Q490" t="s">
        <v>363</v>
      </c>
      <c r="R490" t="str">
        <f t="shared" si="21"/>
        <v>Weekday</v>
      </c>
      <c r="S490" s="27">
        <f t="shared" si="22"/>
        <v>42292</v>
      </c>
      <c r="V490" t="str">
        <f t="shared" si="23"/>
        <v/>
      </c>
      <c r="AO490" s="27"/>
      <c r="AX490" s="27"/>
      <c r="AY490" s="27"/>
    </row>
    <row r="491" spans="1:51" x14ac:dyDescent="0.25">
      <c r="A491" t="s">
        <v>348</v>
      </c>
      <c r="C491">
        <v>20153040193</v>
      </c>
      <c r="D491" t="s">
        <v>349</v>
      </c>
      <c r="E491" t="s">
        <v>90</v>
      </c>
      <c r="G491">
        <v>14.131</v>
      </c>
      <c r="H491">
        <v>2015</v>
      </c>
      <c r="I491">
        <v>10</v>
      </c>
      <c r="J491">
        <v>30</v>
      </c>
      <c r="K491" s="25">
        <v>19</v>
      </c>
      <c r="L491">
        <v>13</v>
      </c>
      <c r="M491" t="s">
        <v>900</v>
      </c>
      <c r="N491" t="s">
        <v>860</v>
      </c>
      <c r="O491" s="26" t="s">
        <v>799</v>
      </c>
      <c r="Q491" t="s">
        <v>363</v>
      </c>
      <c r="R491" t="str">
        <f t="shared" si="21"/>
        <v>Weekday</v>
      </c>
      <c r="S491" s="27">
        <f t="shared" si="22"/>
        <v>42307</v>
      </c>
      <c r="V491" t="str">
        <f t="shared" si="23"/>
        <v/>
      </c>
      <c r="AO491" s="27"/>
      <c r="AX491" s="27"/>
      <c r="AY491" s="27"/>
    </row>
    <row r="492" spans="1:51" x14ac:dyDescent="0.25">
      <c r="A492" t="s">
        <v>348</v>
      </c>
      <c r="C492">
        <v>20153220267</v>
      </c>
      <c r="D492" t="s">
        <v>349</v>
      </c>
      <c r="E492" t="s">
        <v>90</v>
      </c>
      <c r="G492">
        <v>14.131</v>
      </c>
      <c r="H492">
        <v>2015</v>
      </c>
      <c r="I492">
        <v>11</v>
      </c>
      <c r="J492">
        <v>9</v>
      </c>
      <c r="K492" s="25">
        <v>18</v>
      </c>
      <c r="L492">
        <v>1</v>
      </c>
      <c r="M492" t="s">
        <v>900</v>
      </c>
      <c r="N492" t="s">
        <v>860</v>
      </c>
      <c r="O492" s="26" t="s">
        <v>799</v>
      </c>
      <c r="Q492" t="s">
        <v>363</v>
      </c>
      <c r="R492" t="str">
        <f t="shared" si="21"/>
        <v>Weekday</v>
      </c>
      <c r="S492" s="27">
        <f t="shared" si="22"/>
        <v>42317</v>
      </c>
      <c r="V492" t="str">
        <f t="shared" si="23"/>
        <v/>
      </c>
      <c r="AO492" s="27"/>
      <c r="AX492" s="27"/>
      <c r="AY492" s="27"/>
    </row>
    <row r="493" spans="1:51" x14ac:dyDescent="0.25">
      <c r="A493" t="s">
        <v>348</v>
      </c>
      <c r="C493">
        <v>20142300190</v>
      </c>
      <c r="D493" t="s">
        <v>349</v>
      </c>
      <c r="E493" t="s">
        <v>90</v>
      </c>
      <c r="G493">
        <v>14.132</v>
      </c>
      <c r="H493">
        <v>2014</v>
      </c>
      <c r="I493">
        <v>8</v>
      </c>
      <c r="J493">
        <v>18</v>
      </c>
      <c r="K493" s="25">
        <v>8</v>
      </c>
      <c r="L493">
        <v>31</v>
      </c>
      <c r="M493" t="s">
        <v>900</v>
      </c>
      <c r="N493" t="s">
        <v>404</v>
      </c>
      <c r="O493" s="26" t="s">
        <v>799</v>
      </c>
      <c r="Q493" t="s">
        <v>363</v>
      </c>
      <c r="R493" t="str">
        <f t="shared" si="21"/>
        <v>Weekday</v>
      </c>
      <c r="S493" s="27">
        <f t="shared" si="22"/>
        <v>41869</v>
      </c>
      <c r="V493" t="str">
        <f t="shared" si="23"/>
        <v/>
      </c>
      <c r="AO493" s="27"/>
      <c r="AX493" s="27"/>
      <c r="AY493" s="27"/>
    </row>
    <row r="494" spans="1:51" x14ac:dyDescent="0.25">
      <c r="A494" t="s">
        <v>348</v>
      </c>
      <c r="C494">
        <v>20122110172</v>
      </c>
      <c r="D494" t="s">
        <v>349</v>
      </c>
      <c r="E494" t="s">
        <v>90</v>
      </c>
      <c r="G494">
        <v>14.14</v>
      </c>
      <c r="H494">
        <v>2012</v>
      </c>
      <c r="I494">
        <v>7</v>
      </c>
      <c r="J494">
        <v>29</v>
      </c>
      <c r="K494" s="25">
        <v>4</v>
      </c>
      <c r="L494">
        <v>0</v>
      </c>
      <c r="M494" t="s">
        <v>899</v>
      </c>
      <c r="N494" t="s">
        <v>860</v>
      </c>
      <c r="O494" s="26" t="s">
        <v>799</v>
      </c>
      <c r="Q494" t="s">
        <v>363</v>
      </c>
      <c r="R494" t="str">
        <f t="shared" si="21"/>
        <v>Weekend</v>
      </c>
      <c r="S494" s="27">
        <f t="shared" si="22"/>
        <v>41119</v>
      </c>
      <c r="V494" t="str">
        <f t="shared" si="23"/>
        <v/>
      </c>
      <c r="AO494" s="27"/>
      <c r="AX494" s="27"/>
      <c r="AY494" s="27"/>
    </row>
    <row r="495" spans="1:51" x14ac:dyDescent="0.25">
      <c r="A495" t="s">
        <v>348</v>
      </c>
      <c r="C495">
        <v>20132690252</v>
      </c>
      <c r="D495" t="s">
        <v>349</v>
      </c>
      <c r="E495" t="s">
        <v>90</v>
      </c>
      <c r="G495">
        <v>14.145</v>
      </c>
      <c r="H495">
        <v>2013</v>
      </c>
      <c r="I495">
        <v>9</v>
      </c>
      <c r="J495">
        <v>19</v>
      </c>
      <c r="K495" s="25">
        <v>17</v>
      </c>
      <c r="L495">
        <v>21</v>
      </c>
      <c r="M495" t="s">
        <v>900</v>
      </c>
      <c r="N495" t="s">
        <v>404</v>
      </c>
      <c r="O495" s="26" t="s">
        <v>799</v>
      </c>
      <c r="Q495" t="s">
        <v>363</v>
      </c>
      <c r="R495" t="str">
        <f t="shared" si="21"/>
        <v>Weekday</v>
      </c>
      <c r="S495" s="27">
        <f t="shared" si="22"/>
        <v>41536</v>
      </c>
      <c r="V495" t="str">
        <f t="shared" si="23"/>
        <v/>
      </c>
      <c r="AO495" s="27"/>
      <c r="AX495" s="27"/>
      <c r="AY495" s="27"/>
    </row>
    <row r="496" spans="1:51" x14ac:dyDescent="0.25">
      <c r="A496" t="s">
        <v>348</v>
      </c>
      <c r="C496">
        <v>20122290296</v>
      </c>
      <c r="D496" t="s">
        <v>349</v>
      </c>
      <c r="E496" t="s">
        <v>90</v>
      </c>
      <c r="G496">
        <v>14.148999999999999</v>
      </c>
      <c r="H496">
        <v>2012</v>
      </c>
      <c r="I496">
        <v>8</v>
      </c>
      <c r="J496">
        <v>15</v>
      </c>
      <c r="K496" s="25">
        <v>18</v>
      </c>
      <c r="L496">
        <v>10</v>
      </c>
      <c r="M496" t="s">
        <v>900</v>
      </c>
      <c r="N496" t="s">
        <v>860</v>
      </c>
      <c r="O496" s="26" t="s">
        <v>799</v>
      </c>
      <c r="Q496" t="s">
        <v>363</v>
      </c>
      <c r="R496" t="str">
        <f t="shared" si="21"/>
        <v>Weekday</v>
      </c>
      <c r="S496" s="27">
        <f t="shared" si="22"/>
        <v>41136</v>
      </c>
      <c r="V496" t="str">
        <f t="shared" si="23"/>
        <v/>
      </c>
      <c r="AO496" s="27"/>
      <c r="AX496" s="27"/>
      <c r="AY496" s="27"/>
    </row>
    <row r="497" spans="1:51" x14ac:dyDescent="0.25">
      <c r="A497" t="s">
        <v>348</v>
      </c>
      <c r="C497">
        <v>20122750264</v>
      </c>
      <c r="D497" t="s">
        <v>349</v>
      </c>
      <c r="E497" t="s">
        <v>90</v>
      </c>
      <c r="G497">
        <v>14.151</v>
      </c>
      <c r="H497">
        <v>2012</v>
      </c>
      <c r="I497">
        <v>9</v>
      </c>
      <c r="J497">
        <v>19</v>
      </c>
      <c r="K497" s="25">
        <v>19</v>
      </c>
      <c r="L497">
        <v>50</v>
      </c>
      <c r="M497" t="s">
        <v>900</v>
      </c>
      <c r="N497" t="s">
        <v>860</v>
      </c>
      <c r="O497" s="26" t="s">
        <v>799</v>
      </c>
      <c r="Q497" t="s">
        <v>363</v>
      </c>
      <c r="R497" t="str">
        <f t="shared" si="21"/>
        <v>Weekday</v>
      </c>
      <c r="S497" s="27">
        <f t="shared" si="22"/>
        <v>41171</v>
      </c>
      <c r="V497" t="str">
        <f t="shared" si="23"/>
        <v/>
      </c>
      <c r="AO497" s="27"/>
      <c r="AX497" s="27"/>
      <c r="AY497" s="27"/>
    </row>
    <row r="498" spans="1:51" x14ac:dyDescent="0.25">
      <c r="A498" t="s">
        <v>348</v>
      </c>
      <c r="C498">
        <v>20112810009</v>
      </c>
      <c r="D498" t="s">
        <v>349</v>
      </c>
      <c r="E498" t="s">
        <v>90</v>
      </c>
      <c r="G498">
        <v>14.153</v>
      </c>
      <c r="H498">
        <v>2011</v>
      </c>
      <c r="I498">
        <v>10</v>
      </c>
      <c r="J498">
        <v>5</v>
      </c>
      <c r="K498" s="25">
        <v>17</v>
      </c>
      <c r="L498">
        <v>5</v>
      </c>
      <c r="M498" t="s">
        <v>900</v>
      </c>
      <c r="N498" t="s">
        <v>860</v>
      </c>
      <c r="O498" s="26" t="s">
        <v>799</v>
      </c>
      <c r="Q498" t="s">
        <v>363</v>
      </c>
      <c r="R498" t="str">
        <f t="shared" si="21"/>
        <v>Weekday</v>
      </c>
      <c r="S498" s="27">
        <f t="shared" si="22"/>
        <v>40821</v>
      </c>
      <c r="V498" t="str">
        <f t="shared" si="23"/>
        <v/>
      </c>
      <c r="AO498" s="27"/>
      <c r="AX498" s="27"/>
      <c r="AY498" s="27"/>
    </row>
    <row r="499" spans="1:51" x14ac:dyDescent="0.25">
      <c r="A499" t="s">
        <v>348</v>
      </c>
      <c r="C499">
        <v>20131790261</v>
      </c>
      <c r="D499" t="s">
        <v>349</v>
      </c>
      <c r="E499" t="s">
        <v>90</v>
      </c>
      <c r="G499">
        <v>14.156000000000001</v>
      </c>
      <c r="H499">
        <v>2013</v>
      </c>
      <c r="I499">
        <v>6</v>
      </c>
      <c r="J499">
        <v>20</v>
      </c>
      <c r="K499" s="25">
        <v>14</v>
      </c>
      <c r="L499">
        <v>54</v>
      </c>
      <c r="M499" t="s">
        <v>900</v>
      </c>
      <c r="N499" t="s">
        <v>860</v>
      </c>
      <c r="O499" s="26" t="s">
        <v>799</v>
      </c>
      <c r="Q499" t="s">
        <v>363</v>
      </c>
      <c r="R499" t="str">
        <f t="shared" si="21"/>
        <v>Weekday</v>
      </c>
      <c r="S499" s="27">
        <f t="shared" si="22"/>
        <v>41445</v>
      </c>
      <c r="V499" t="str">
        <f t="shared" si="23"/>
        <v/>
      </c>
      <c r="AO499" s="27"/>
      <c r="AX499" s="27"/>
      <c r="AY499" s="27"/>
    </row>
    <row r="500" spans="1:51" x14ac:dyDescent="0.25">
      <c r="A500" t="s">
        <v>348</v>
      </c>
      <c r="C500">
        <v>20122770225</v>
      </c>
      <c r="D500" t="s">
        <v>349</v>
      </c>
      <c r="E500" t="s">
        <v>90</v>
      </c>
      <c r="G500">
        <v>14.167999999999999</v>
      </c>
      <c r="H500">
        <v>2012</v>
      </c>
      <c r="I500">
        <v>10</v>
      </c>
      <c r="J500">
        <v>2</v>
      </c>
      <c r="K500" s="25">
        <v>8</v>
      </c>
      <c r="L500">
        <v>23</v>
      </c>
      <c r="M500" t="s">
        <v>900</v>
      </c>
      <c r="N500" t="s">
        <v>860</v>
      </c>
      <c r="O500" s="26" t="s">
        <v>799</v>
      </c>
      <c r="Q500" t="s">
        <v>363</v>
      </c>
      <c r="R500" t="str">
        <f t="shared" si="21"/>
        <v>Weekday</v>
      </c>
      <c r="S500" s="27">
        <f t="shared" si="22"/>
        <v>41184</v>
      </c>
      <c r="V500" t="str">
        <f t="shared" si="23"/>
        <v/>
      </c>
      <c r="AO500" s="27"/>
      <c r="AX500" s="27"/>
      <c r="AY500" s="27"/>
    </row>
    <row r="501" spans="1:51" x14ac:dyDescent="0.25">
      <c r="A501" t="s">
        <v>348</v>
      </c>
      <c r="C501">
        <v>20131350202</v>
      </c>
      <c r="D501" t="s">
        <v>349</v>
      </c>
      <c r="E501" t="s">
        <v>90</v>
      </c>
      <c r="G501">
        <v>14.175000000000001</v>
      </c>
      <c r="H501">
        <v>2013</v>
      </c>
      <c r="I501">
        <v>5</v>
      </c>
      <c r="J501">
        <v>4</v>
      </c>
      <c r="K501" s="25">
        <v>19</v>
      </c>
      <c r="L501">
        <v>39</v>
      </c>
      <c r="M501" t="s">
        <v>900</v>
      </c>
      <c r="N501" t="s">
        <v>404</v>
      </c>
      <c r="O501" s="26" t="s">
        <v>799</v>
      </c>
      <c r="Q501" t="s">
        <v>363</v>
      </c>
      <c r="R501" t="str">
        <f t="shared" si="21"/>
        <v>Weekend</v>
      </c>
      <c r="S501" s="27">
        <f t="shared" si="22"/>
        <v>41398</v>
      </c>
      <c r="V501" t="str">
        <f t="shared" si="23"/>
        <v/>
      </c>
      <c r="AO501" s="27"/>
      <c r="AX501" s="27"/>
      <c r="AY501" s="27"/>
    </row>
    <row r="502" spans="1:51" x14ac:dyDescent="0.25">
      <c r="A502" t="s">
        <v>348</v>
      </c>
      <c r="C502">
        <v>20122580249</v>
      </c>
      <c r="D502" t="s">
        <v>349</v>
      </c>
      <c r="E502" t="s">
        <v>90</v>
      </c>
      <c r="G502">
        <v>14.186999999999999</v>
      </c>
      <c r="H502">
        <v>2012</v>
      </c>
      <c r="I502">
        <v>9</v>
      </c>
      <c r="J502">
        <v>7</v>
      </c>
      <c r="K502" s="25">
        <v>17</v>
      </c>
      <c r="L502">
        <v>44</v>
      </c>
      <c r="M502" t="s">
        <v>900</v>
      </c>
      <c r="N502" t="s">
        <v>404</v>
      </c>
      <c r="O502" s="26" t="s">
        <v>799</v>
      </c>
      <c r="Q502" t="s">
        <v>363</v>
      </c>
      <c r="R502" t="str">
        <f t="shared" si="21"/>
        <v>Weekday</v>
      </c>
      <c r="S502" s="27">
        <f t="shared" si="22"/>
        <v>41159</v>
      </c>
      <c r="V502" t="str">
        <f t="shared" si="23"/>
        <v/>
      </c>
      <c r="AO502" s="27"/>
      <c r="AX502" s="27"/>
      <c r="AY502" s="27"/>
    </row>
    <row r="503" spans="1:51" x14ac:dyDescent="0.25">
      <c r="A503" t="s">
        <v>348</v>
      </c>
      <c r="C503">
        <v>20110140465</v>
      </c>
      <c r="D503" t="s">
        <v>349</v>
      </c>
      <c r="E503" t="s">
        <v>90</v>
      </c>
      <c r="G503">
        <v>14.212999999999999</v>
      </c>
      <c r="H503">
        <v>2011</v>
      </c>
      <c r="I503">
        <v>1</v>
      </c>
      <c r="J503">
        <v>12</v>
      </c>
      <c r="K503" s="25">
        <v>22</v>
      </c>
      <c r="L503">
        <v>45</v>
      </c>
      <c r="M503" t="s">
        <v>900</v>
      </c>
      <c r="N503" t="s">
        <v>860</v>
      </c>
      <c r="O503" s="26" t="s">
        <v>799</v>
      </c>
      <c r="Q503" t="s">
        <v>363</v>
      </c>
      <c r="R503" t="str">
        <f t="shared" si="21"/>
        <v>Weekday</v>
      </c>
      <c r="S503" s="27">
        <f t="shared" si="22"/>
        <v>40555</v>
      </c>
      <c r="V503" t="str">
        <f t="shared" si="23"/>
        <v/>
      </c>
      <c r="AO503" s="27"/>
      <c r="AX503" s="27"/>
      <c r="AY503" s="27"/>
    </row>
    <row r="504" spans="1:51" x14ac:dyDescent="0.25">
      <c r="A504" t="s">
        <v>348</v>
      </c>
      <c r="C504">
        <v>20131070250</v>
      </c>
      <c r="D504" t="s">
        <v>349</v>
      </c>
      <c r="E504" t="s">
        <v>90</v>
      </c>
      <c r="G504">
        <v>14.23</v>
      </c>
      <c r="H504">
        <v>2013</v>
      </c>
      <c r="I504">
        <v>4</v>
      </c>
      <c r="J504">
        <v>11</v>
      </c>
      <c r="K504" s="25">
        <v>16</v>
      </c>
      <c r="L504">
        <v>34</v>
      </c>
      <c r="M504" t="s">
        <v>900</v>
      </c>
      <c r="N504" t="s">
        <v>404</v>
      </c>
      <c r="O504" s="26" t="s">
        <v>799</v>
      </c>
      <c r="Q504" t="s">
        <v>363</v>
      </c>
      <c r="R504" t="str">
        <f t="shared" si="21"/>
        <v>Weekday</v>
      </c>
      <c r="S504" s="27">
        <f t="shared" si="22"/>
        <v>41375</v>
      </c>
      <c r="V504" t="str">
        <f t="shared" si="23"/>
        <v/>
      </c>
      <c r="AO504" s="27"/>
      <c r="AX504" s="27"/>
      <c r="AY504" s="27"/>
    </row>
    <row r="505" spans="1:51" x14ac:dyDescent="0.25">
      <c r="A505" t="s">
        <v>348</v>
      </c>
      <c r="C505">
        <v>20140370311</v>
      </c>
      <c r="D505" t="s">
        <v>349</v>
      </c>
      <c r="E505" t="s">
        <v>90</v>
      </c>
      <c r="G505">
        <v>14.231</v>
      </c>
      <c r="H505">
        <v>2014</v>
      </c>
      <c r="I505">
        <v>1</v>
      </c>
      <c r="J505">
        <v>31</v>
      </c>
      <c r="K505" s="25">
        <v>9</v>
      </c>
      <c r="L505">
        <v>59</v>
      </c>
      <c r="M505" t="s">
        <v>900</v>
      </c>
      <c r="N505" t="s">
        <v>860</v>
      </c>
      <c r="O505" s="26" t="s">
        <v>799</v>
      </c>
      <c r="Q505" t="s">
        <v>363</v>
      </c>
      <c r="R505" t="str">
        <f t="shared" si="21"/>
        <v>Weekday</v>
      </c>
      <c r="S505" s="27">
        <f t="shared" si="22"/>
        <v>41670</v>
      </c>
      <c r="V505" t="str">
        <f t="shared" si="23"/>
        <v/>
      </c>
      <c r="AO505" s="27"/>
      <c r="AX505" s="27"/>
      <c r="AY505" s="27"/>
    </row>
    <row r="506" spans="1:51" x14ac:dyDescent="0.25">
      <c r="A506" t="s">
        <v>348</v>
      </c>
      <c r="C506">
        <v>20131800126</v>
      </c>
      <c r="D506" t="s">
        <v>349</v>
      </c>
      <c r="E506" t="s">
        <v>90</v>
      </c>
      <c r="G506">
        <v>14.33</v>
      </c>
      <c r="H506">
        <v>2013</v>
      </c>
      <c r="I506">
        <v>6</v>
      </c>
      <c r="J506">
        <v>26</v>
      </c>
      <c r="K506" s="25">
        <v>15</v>
      </c>
      <c r="L506">
        <v>55</v>
      </c>
      <c r="M506" t="s">
        <v>900</v>
      </c>
      <c r="N506" t="s">
        <v>860</v>
      </c>
      <c r="O506" s="26" t="s">
        <v>799</v>
      </c>
      <c r="Q506" t="s">
        <v>365</v>
      </c>
      <c r="R506" t="str">
        <f t="shared" si="21"/>
        <v>Weekday</v>
      </c>
      <c r="S506" s="27">
        <f t="shared" si="22"/>
        <v>41451</v>
      </c>
      <c r="V506" t="str">
        <f t="shared" si="23"/>
        <v/>
      </c>
      <c r="AE506" s="27"/>
      <c r="AO506" s="27"/>
      <c r="AX506" s="27"/>
      <c r="AY506" s="27"/>
    </row>
    <row r="507" spans="1:51" x14ac:dyDescent="0.25">
      <c r="A507" t="s">
        <v>348</v>
      </c>
      <c r="C507">
        <v>20123490312</v>
      </c>
      <c r="D507" t="s">
        <v>349</v>
      </c>
      <c r="E507" t="s">
        <v>90</v>
      </c>
      <c r="G507">
        <v>14.375999999999999</v>
      </c>
      <c r="H507">
        <v>2012</v>
      </c>
      <c r="I507">
        <v>12</v>
      </c>
      <c r="J507">
        <v>9</v>
      </c>
      <c r="K507" s="25">
        <v>6</v>
      </c>
      <c r="L507">
        <v>32</v>
      </c>
      <c r="M507" t="s">
        <v>899</v>
      </c>
      <c r="N507" t="s">
        <v>404</v>
      </c>
      <c r="O507" s="26" t="s">
        <v>799</v>
      </c>
      <c r="Q507" t="s">
        <v>365</v>
      </c>
      <c r="R507" t="str">
        <f t="shared" si="21"/>
        <v>Weekend</v>
      </c>
      <c r="S507" s="27">
        <f t="shared" si="22"/>
        <v>41252</v>
      </c>
      <c r="V507" t="str">
        <f t="shared" si="23"/>
        <v/>
      </c>
      <c r="AE507" s="27"/>
      <c r="AO507" s="27"/>
      <c r="AX507" s="27"/>
      <c r="AY507" s="27"/>
    </row>
    <row r="508" spans="1:51" x14ac:dyDescent="0.25">
      <c r="A508" t="s">
        <v>348</v>
      </c>
      <c r="C508">
        <v>20140410247</v>
      </c>
      <c r="D508" t="s">
        <v>349</v>
      </c>
      <c r="E508" t="s">
        <v>90</v>
      </c>
      <c r="G508">
        <v>14.375999999999999</v>
      </c>
      <c r="H508">
        <v>2014</v>
      </c>
      <c r="I508">
        <v>1</v>
      </c>
      <c r="J508">
        <v>27</v>
      </c>
      <c r="K508" s="25">
        <v>6</v>
      </c>
      <c r="L508">
        <v>12</v>
      </c>
      <c r="M508" t="s">
        <v>899</v>
      </c>
      <c r="N508" t="s">
        <v>171</v>
      </c>
      <c r="O508" s="26" t="s">
        <v>799</v>
      </c>
      <c r="Q508" t="s">
        <v>365</v>
      </c>
      <c r="R508" t="str">
        <f t="shared" si="21"/>
        <v>Weekday</v>
      </c>
      <c r="S508" s="27">
        <f t="shared" si="22"/>
        <v>41666</v>
      </c>
      <c r="V508" t="str">
        <f t="shared" si="23"/>
        <v/>
      </c>
      <c r="AE508" s="27"/>
      <c r="AO508" s="27"/>
      <c r="AX508" s="27"/>
      <c r="AY508" s="27"/>
    </row>
    <row r="509" spans="1:51" x14ac:dyDescent="0.25">
      <c r="A509" t="s">
        <v>348</v>
      </c>
      <c r="C509">
        <v>20132620219</v>
      </c>
      <c r="D509" t="s">
        <v>349</v>
      </c>
      <c r="E509" t="s">
        <v>90</v>
      </c>
      <c r="G509">
        <v>14.43</v>
      </c>
      <c r="H509">
        <v>2013</v>
      </c>
      <c r="I509">
        <v>9</v>
      </c>
      <c r="J509">
        <v>18</v>
      </c>
      <c r="K509" s="25">
        <v>7</v>
      </c>
      <c r="L509">
        <v>1</v>
      </c>
      <c r="M509" t="s">
        <v>900</v>
      </c>
      <c r="N509" t="s">
        <v>860</v>
      </c>
      <c r="O509" s="26" t="s">
        <v>799</v>
      </c>
      <c r="Q509" t="s">
        <v>365</v>
      </c>
      <c r="R509" t="str">
        <f t="shared" si="21"/>
        <v>Weekday</v>
      </c>
      <c r="S509" s="27">
        <f t="shared" si="22"/>
        <v>41535</v>
      </c>
      <c r="V509" t="str">
        <f t="shared" si="23"/>
        <v/>
      </c>
      <c r="AE509" s="27"/>
      <c r="AO509" s="27"/>
      <c r="AX509" s="27"/>
      <c r="AY509" s="27"/>
    </row>
    <row r="510" spans="1:51" x14ac:dyDescent="0.25">
      <c r="A510" t="s">
        <v>348</v>
      </c>
      <c r="C510">
        <v>20153000239</v>
      </c>
      <c r="D510" t="s">
        <v>349</v>
      </c>
      <c r="E510" t="s">
        <v>90</v>
      </c>
      <c r="G510">
        <v>14.536</v>
      </c>
      <c r="H510">
        <v>2015</v>
      </c>
      <c r="I510">
        <v>10</v>
      </c>
      <c r="J510">
        <v>26</v>
      </c>
      <c r="K510" s="25">
        <v>6</v>
      </c>
      <c r="L510">
        <v>46</v>
      </c>
      <c r="M510" t="s">
        <v>900</v>
      </c>
      <c r="N510" t="s">
        <v>860</v>
      </c>
      <c r="O510" s="26" t="s">
        <v>799</v>
      </c>
      <c r="Q510" t="s">
        <v>365</v>
      </c>
      <c r="R510" t="str">
        <f t="shared" si="21"/>
        <v>Weekday</v>
      </c>
      <c r="S510" s="27">
        <f t="shared" si="22"/>
        <v>42303</v>
      </c>
      <c r="V510" t="str">
        <f t="shared" si="23"/>
        <v/>
      </c>
      <c r="AE510" s="27"/>
      <c r="AO510" s="27"/>
      <c r="AX510" s="27"/>
      <c r="AY510" s="27"/>
    </row>
    <row r="511" spans="1:51" x14ac:dyDescent="0.25">
      <c r="A511" t="s">
        <v>348</v>
      </c>
      <c r="C511">
        <v>20150820266</v>
      </c>
      <c r="D511" t="s">
        <v>349</v>
      </c>
      <c r="E511" t="s">
        <v>90</v>
      </c>
      <c r="G511">
        <v>14.547000000000001</v>
      </c>
      <c r="H511">
        <v>2015</v>
      </c>
      <c r="I511">
        <v>3</v>
      </c>
      <c r="J511">
        <v>21</v>
      </c>
      <c r="K511" s="25">
        <v>4</v>
      </c>
      <c r="L511">
        <v>32</v>
      </c>
      <c r="M511" t="s">
        <v>899</v>
      </c>
      <c r="N511" t="s">
        <v>860</v>
      </c>
      <c r="O511" s="26" t="s">
        <v>799</v>
      </c>
      <c r="Q511" t="s">
        <v>365</v>
      </c>
      <c r="R511" t="str">
        <f t="shared" si="21"/>
        <v>Weekend</v>
      </c>
      <c r="S511" s="27">
        <f t="shared" si="22"/>
        <v>42084</v>
      </c>
      <c r="V511" t="str">
        <f t="shared" si="23"/>
        <v/>
      </c>
      <c r="AE511" s="27"/>
      <c r="AO511" s="27"/>
      <c r="AX511" s="27"/>
      <c r="AY511" s="27"/>
    </row>
    <row r="512" spans="1:51" x14ac:dyDescent="0.25">
      <c r="A512" t="s">
        <v>348</v>
      </c>
      <c r="C512">
        <v>20150640223</v>
      </c>
      <c r="D512" t="s">
        <v>349</v>
      </c>
      <c r="E512" t="s">
        <v>90</v>
      </c>
      <c r="G512">
        <v>14.58</v>
      </c>
      <c r="H512">
        <v>2015</v>
      </c>
      <c r="I512">
        <v>3</v>
      </c>
      <c r="J512">
        <v>5</v>
      </c>
      <c r="K512" s="25">
        <v>3</v>
      </c>
      <c r="L512">
        <v>23</v>
      </c>
      <c r="M512" t="s">
        <v>900</v>
      </c>
      <c r="N512" t="s">
        <v>404</v>
      </c>
      <c r="O512" s="26" t="s">
        <v>799</v>
      </c>
      <c r="Q512" t="s">
        <v>365</v>
      </c>
      <c r="R512" t="str">
        <f t="shared" si="21"/>
        <v>Weekday</v>
      </c>
      <c r="S512" s="27">
        <f t="shared" si="22"/>
        <v>42068</v>
      </c>
      <c r="V512" t="str">
        <f t="shared" si="23"/>
        <v/>
      </c>
      <c r="AE512" s="27"/>
      <c r="AO512" s="27"/>
      <c r="AX512" s="27"/>
      <c r="AY512" s="27"/>
    </row>
    <row r="513" spans="1:51" x14ac:dyDescent="0.25">
      <c r="A513" t="s">
        <v>348</v>
      </c>
      <c r="C513">
        <v>20142100237</v>
      </c>
      <c r="D513" t="s">
        <v>349</v>
      </c>
      <c r="E513" t="s">
        <v>90</v>
      </c>
      <c r="G513">
        <v>14.581</v>
      </c>
      <c r="H513">
        <v>2014</v>
      </c>
      <c r="I513">
        <v>7</v>
      </c>
      <c r="J513">
        <v>27</v>
      </c>
      <c r="K513" s="25">
        <v>21</v>
      </c>
      <c r="L513">
        <v>56</v>
      </c>
      <c r="M513" t="s">
        <v>900</v>
      </c>
      <c r="N513" t="s">
        <v>404</v>
      </c>
      <c r="O513" s="26" t="s">
        <v>799</v>
      </c>
      <c r="Q513" t="s">
        <v>365</v>
      </c>
      <c r="R513" t="str">
        <f t="shared" si="21"/>
        <v>Weekend</v>
      </c>
      <c r="S513" s="27">
        <f t="shared" si="22"/>
        <v>41847</v>
      </c>
      <c r="V513" t="str">
        <f t="shared" si="23"/>
        <v/>
      </c>
      <c r="AE513" s="27"/>
      <c r="AO513" s="27"/>
      <c r="AX513" s="27"/>
      <c r="AY513" s="27"/>
    </row>
    <row r="514" spans="1:51" x14ac:dyDescent="0.25">
      <c r="A514" t="s">
        <v>348</v>
      </c>
      <c r="C514">
        <v>20112450261</v>
      </c>
      <c r="D514" t="s">
        <v>349</v>
      </c>
      <c r="E514" t="s">
        <v>90</v>
      </c>
      <c r="G514">
        <v>14.619</v>
      </c>
      <c r="H514">
        <v>2011</v>
      </c>
      <c r="I514">
        <v>9</v>
      </c>
      <c r="J514">
        <v>2</v>
      </c>
      <c r="K514" s="25">
        <v>17</v>
      </c>
      <c r="L514">
        <v>15</v>
      </c>
      <c r="M514" t="s">
        <v>900</v>
      </c>
      <c r="N514" t="s">
        <v>860</v>
      </c>
      <c r="O514" s="26" t="s">
        <v>799</v>
      </c>
      <c r="Q514" t="s">
        <v>368</v>
      </c>
      <c r="R514" t="str">
        <f t="shared" ref="R514:R577" si="24">IF(WEEKDAY(DATE(H514,I514,J514),2) &lt; 6, "Weekday", "Weekend")</f>
        <v>Weekday</v>
      </c>
      <c r="S514" s="27">
        <f t="shared" si="22"/>
        <v>40788</v>
      </c>
      <c r="V514" t="str">
        <f t="shared" si="23"/>
        <v/>
      </c>
      <c r="AE514" s="27"/>
      <c r="AO514" s="27"/>
      <c r="AX514" s="27"/>
      <c r="AY514" s="27"/>
    </row>
    <row r="515" spans="1:51" x14ac:dyDescent="0.25">
      <c r="A515" t="s">
        <v>348</v>
      </c>
      <c r="C515">
        <v>20152880263</v>
      </c>
      <c r="D515" t="s">
        <v>349</v>
      </c>
      <c r="E515" t="s">
        <v>90</v>
      </c>
      <c r="G515">
        <v>14.621</v>
      </c>
      <c r="H515">
        <v>2015</v>
      </c>
      <c r="I515">
        <v>10</v>
      </c>
      <c r="J515">
        <v>14</v>
      </c>
      <c r="K515" s="25">
        <v>14</v>
      </c>
      <c r="L515">
        <v>48</v>
      </c>
      <c r="M515" t="s">
        <v>900</v>
      </c>
      <c r="N515" t="s">
        <v>860</v>
      </c>
      <c r="O515" s="26" t="s">
        <v>799</v>
      </c>
      <c r="Q515" t="s">
        <v>368</v>
      </c>
      <c r="R515" t="str">
        <f t="shared" si="24"/>
        <v>Weekday</v>
      </c>
      <c r="S515" s="27">
        <f t="shared" ref="S515:S578" si="25">DATE(H515,I515,J515)</f>
        <v>42291</v>
      </c>
      <c r="V515" t="str">
        <f t="shared" ref="V515:V578" si="26">T515&amp;U515</f>
        <v/>
      </c>
      <c r="AE515" s="27"/>
      <c r="AO515" s="27"/>
      <c r="AX515" s="27"/>
      <c r="AY515" s="27"/>
    </row>
    <row r="516" spans="1:51" x14ac:dyDescent="0.25">
      <c r="A516" t="s">
        <v>348</v>
      </c>
      <c r="C516">
        <v>20122120218</v>
      </c>
      <c r="D516" t="s">
        <v>349</v>
      </c>
      <c r="E516" t="s">
        <v>90</v>
      </c>
      <c r="G516">
        <v>14.63</v>
      </c>
      <c r="H516">
        <v>2012</v>
      </c>
      <c r="I516">
        <v>7</v>
      </c>
      <c r="J516">
        <v>10</v>
      </c>
      <c r="K516" s="25">
        <v>17</v>
      </c>
      <c r="L516">
        <v>55</v>
      </c>
      <c r="M516" t="s">
        <v>900</v>
      </c>
      <c r="N516" t="s">
        <v>860</v>
      </c>
      <c r="O516" s="26" t="s">
        <v>799</v>
      </c>
      <c r="Q516" t="s">
        <v>368</v>
      </c>
      <c r="R516" t="str">
        <f t="shared" si="24"/>
        <v>Weekday</v>
      </c>
      <c r="S516" s="27">
        <f t="shared" si="25"/>
        <v>41100</v>
      </c>
      <c r="V516" t="str">
        <f t="shared" si="26"/>
        <v/>
      </c>
      <c r="AE516" s="27"/>
      <c r="AO516" s="27"/>
      <c r="AX516" s="27"/>
      <c r="AY516" s="27"/>
    </row>
    <row r="517" spans="1:51" x14ac:dyDescent="0.25">
      <c r="A517" t="s">
        <v>348</v>
      </c>
      <c r="C517">
        <v>20152090264</v>
      </c>
      <c r="D517" t="s">
        <v>349</v>
      </c>
      <c r="E517" t="s">
        <v>90</v>
      </c>
      <c r="G517">
        <v>14.63</v>
      </c>
      <c r="H517">
        <v>2015</v>
      </c>
      <c r="I517">
        <v>7</v>
      </c>
      <c r="J517">
        <v>26</v>
      </c>
      <c r="K517" s="25">
        <v>18</v>
      </c>
      <c r="L517">
        <v>5</v>
      </c>
      <c r="M517" t="s">
        <v>900</v>
      </c>
      <c r="N517" t="s">
        <v>860</v>
      </c>
      <c r="O517" s="26" t="s">
        <v>799</v>
      </c>
      <c r="Q517" t="s">
        <v>368</v>
      </c>
      <c r="R517" t="str">
        <f t="shared" si="24"/>
        <v>Weekend</v>
      </c>
      <c r="S517" s="27">
        <f t="shared" si="25"/>
        <v>42211</v>
      </c>
      <c r="V517" t="str">
        <f t="shared" si="26"/>
        <v/>
      </c>
      <c r="AE517" s="27"/>
      <c r="AO517" s="27"/>
      <c r="AX517" s="27"/>
      <c r="AY517" s="27"/>
    </row>
    <row r="518" spans="1:51" x14ac:dyDescent="0.25">
      <c r="A518" t="s">
        <v>348</v>
      </c>
      <c r="C518">
        <v>20110660446</v>
      </c>
      <c r="D518" t="s">
        <v>349</v>
      </c>
      <c r="E518" t="s">
        <v>90</v>
      </c>
      <c r="G518">
        <v>14.631</v>
      </c>
      <c r="H518">
        <v>2011</v>
      </c>
      <c r="I518">
        <v>3</v>
      </c>
      <c r="J518">
        <v>6</v>
      </c>
      <c r="K518" s="25">
        <v>19</v>
      </c>
      <c r="L518">
        <v>32</v>
      </c>
      <c r="M518" t="s">
        <v>900</v>
      </c>
      <c r="N518" t="s">
        <v>860</v>
      </c>
      <c r="O518" s="26" t="s">
        <v>799</v>
      </c>
      <c r="Q518" t="s">
        <v>368</v>
      </c>
      <c r="R518" t="str">
        <f t="shared" si="24"/>
        <v>Weekend</v>
      </c>
      <c r="S518" s="27">
        <f t="shared" si="25"/>
        <v>40608</v>
      </c>
      <c r="V518" t="str">
        <f t="shared" si="26"/>
        <v/>
      </c>
      <c r="AE518" s="27"/>
      <c r="AO518" s="27"/>
      <c r="AX518" s="27"/>
      <c r="AY518" s="27"/>
    </row>
    <row r="519" spans="1:51" x14ac:dyDescent="0.25">
      <c r="A519" t="s">
        <v>348</v>
      </c>
      <c r="C519">
        <v>20113370294</v>
      </c>
      <c r="D519" t="s">
        <v>349</v>
      </c>
      <c r="E519" t="s">
        <v>90</v>
      </c>
      <c r="G519">
        <v>14.631</v>
      </c>
      <c r="H519">
        <v>2011</v>
      </c>
      <c r="I519">
        <v>11</v>
      </c>
      <c r="J519">
        <v>7</v>
      </c>
      <c r="K519" s="25">
        <v>8</v>
      </c>
      <c r="L519">
        <v>14</v>
      </c>
      <c r="M519" t="s">
        <v>900</v>
      </c>
      <c r="N519" t="s">
        <v>860</v>
      </c>
      <c r="O519" s="26" t="s">
        <v>799</v>
      </c>
      <c r="Q519" t="s">
        <v>368</v>
      </c>
      <c r="R519" t="str">
        <f t="shared" si="24"/>
        <v>Weekday</v>
      </c>
      <c r="S519" s="27">
        <f t="shared" si="25"/>
        <v>40854</v>
      </c>
      <c r="V519" t="str">
        <f t="shared" si="26"/>
        <v/>
      </c>
      <c r="AE519" s="27"/>
      <c r="AO519" s="27"/>
      <c r="AX519" s="27"/>
      <c r="AY519" s="27"/>
    </row>
    <row r="520" spans="1:51" x14ac:dyDescent="0.25">
      <c r="A520" t="s">
        <v>348</v>
      </c>
      <c r="C520">
        <v>20113210218</v>
      </c>
      <c r="D520" t="s">
        <v>349</v>
      </c>
      <c r="E520" t="s">
        <v>90</v>
      </c>
      <c r="G520">
        <v>14.631</v>
      </c>
      <c r="H520">
        <v>2011</v>
      </c>
      <c r="I520">
        <v>10</v>
      </c>
      <c r="J520">
        <v>26</v>
      </c>
      <c r="K520" s="25">
        <v>7</v>
      </c>
      <c r="L520">
        <v>26</v>
      </c>
      <c r="M520" t="s">
        <v>900</v>
      </c>
      <c r="N520" t="s">
        <v>860</v>
      </c>
      <c r="O520" s="26" t="s">
        <v>799</v>
      </c>
      <c r="Q520" t="s">
        <v>368</v>
      </c>
      <c r="R520" t="str">
        <f t="shared" si="24"/>
        <v>Weekday</v>
      </c>
      <c r="S520" s="27">
        <f t="shared" si="25"/>
        <v>40842</v>
      </c>
      <c r="V520" t="str">
        <f t="shared" si="26"/>
        <v/>
      </c>
      <c r="AE520" s="27"/>
      <c r="AO520" s="27"/>
      <c r="AX520" s="27"/>
      <c r="AY520" s="27"/>
    </row>
    <row r="521" spans="1:51" x14ac:dyDescent="0.25">
      <c r="A521" t="s">
        <v>348</v>
      </c>
      <c r="C521">
        <v>20112830006</v>
      </c>
      <c r="D521" t="s">
        <v>349</v>
      </c>
      <c r="E521" t="s">
        <v>90</v>
      </c>
      <c r="G521">
        <v>14.631</v>
      </c>
      <c r="H521">
        <v>2011</v>
      </c>
      <c r="I521">
        <v>9</v>
      </c>
      <c r="J521">
        <v>28</v>
      </c>
      <c r="K521" s="25">
        <v>8</v>
      </c>
      <c r="L521">
        <v>0</v>
      </c>
      <c r="M521" t="s">
        <v>900</v>
      </c>
      <c r="N521" t="s">
        <v>860</v>
      </c>
      <c r="O521" s="26" t="s">
        <v>799</v>
      </c>
      <c r="Q521" t="s">
        <v>368</v>
      </c>
      <c r="R521" t="str">
        <f t="shared" si="24"/>
        <v>Weekday</v>
      </c>
      <c r="S521" s="27">
        <f t="shared" si="25"/>
        <v>40814</v>
      </c>
      <c r="V521" t="str">
        <f t="shared" si="26"/>
        <v/>
      </c>
      <c r="AE521" s="27"/>
      <c r="AO521" s="27"/>
      <c r="AX521" s="27"/>
      <c r="AY521" s="27"/>
    </row>
    <row r="522" spans="1:51" x14ac:dyDescent="0.25">
      <c r="A522" t="s">
        <v>348</v>
      </c>
      <c r="C522">
        <v>20112710041</v>
      </c>
      <c r="D522" t="s">
        <v>349</v>
      </c>
      <c r="E522" t="s">
        <v>90</v>
      </c>
      <c r="G522">
        <v>14.631</v>
      </c>
      <c r="H522">
        <v>2011</v>
      </c>
      <c r="I522">
        <v>9</v>
      </c>
      <c r="J522">
        <v>16</v>
      </c>
      <c r="K522" s="25">
        <v>16</v>
      </c>
      <c r="L522">
        <v>24</v>
      </c>
      <c r="M522" t="s">
        <v>900</v>
      </c>
      <c r="N522" t="s">
        <v>860</v>
      </c>
      <c r="O522" s="26" t="s">
        <v>799</v>
      </c>
      <c r="Q522" t="s">
        <v>368</v>
      </c>
      <c r="R522" t="str">
        <f t="shared" si="24"/>
        <v>Weekday</v>
      </c>
      <c r="S522" s="27">
        <f t="shared" si="25"/>
        <v>40802</v>
      </c>
      <c r="V522" t="str">
        <f t="shared" si="26"/>
        <v/>
      </c>
      <c r="AE522" s="27"/>
      <c r="AO522" s="27"/>
      <c r="AX522" s="27"/>
      <c r="AY522" s="27"/>
    </row>
    <row r="523" spans="1:51" x14ac:dyDescent="0.25">
      <c r="A523" t="s">
        <v>348</v>
      </c>
      <c r="C523">
        <v>20112430045</v>
      </c>
      <c r="D523" t="s">
        <v>349</v>
      </c>
      <c r="E523" t="s">
        <v>90</v>
      </c>
      <c r="G523">
        <v>14.631</v>
      </c>
      <c r="H523">
        <v>2011</v>
      </c>
      <c r="I523">
        <v>8</v>
      </c>
      <c r="J523">
        <v>25</v>
      </c>
      <c r="K523" s="25">
        <v>16</v>
      </c>
      <c r="L523">
        <v>42</v>
      </c>
      <c r="M523" t="s">
        <v>900</v>
      </c>
      <c r="N523" t="s">
        <v>860</v>
      </c>
      <c r="O523" s="26" t="s">
        <v>799</v>
      </c>
      <c r="Q523" t="s">
        <v>368</v>
      </c>
      <c r="R523" t="str">
        <f t="shared" si="24"/>
        <v>Weekday</v>
      </c>
      <c r="S523" s="27">
        <f t="shared" si="25"/>
        <v>40780</v>
      </c>
      <c r="V523" t="str">
        <f t="shared" si="26"/>
        <v/>
      </c>
      <c r="AE523" s="27"/>
      <c r="AO523" s="27"/>
      <c r="AX523" s="27"/>
      <c r="AY523" s="27"/>
    </row>
    <row r="524" spans="1:51" x14ac:dyDescent="0.25">
      <c r="A524" t="s">
        <v>348</v>
      </c>
      <c r="C524">
        <v>20120250248</v>
      </c>
      <c r="D524" t="s">
        <v>349</v>
      </c>
      <c r="E524" t="s">
        <v>90</v>
      </c>
      <c r="G524">
        <v>14.631</v>
      </c>
      <c r="H524">
        <v>2012</v>
      </c>
      <c r="I524">
        <v>1</v>
      </c>
      <c r="J524">
        <v>23</v>
      </c>
      <c r="K524" s="25">
        <v>6</v>
      </c>
      <c r="L524">
        <v>24</v>
      </c>
      <c r="M524" t="s">
        <v>899</v>
      </c>
      <c r="N524" t="s">
        <v>860</v>
      </c>
      <c r="O524" s="26" t="s">
        <v>799</v>
      </c>
      <c r="Q524" t="s">
        <v>368</v>
      </c>
      <c r="R524" t="str">
        <f t="shared" si="24"/>
        <v>Weekday</v>
      </c>
      <c r="S524" s="27">
        <f t="shared" si="25"/>
        <v>40931</v>
      </c>
      <c r="V524" t="str">
        <f t="shared" si="26"/>
        <v/>
      </c>
      <c r="AE524" s="27"/>
      <c r="AO524" s="27"/>
      <c r="AX524" s="27"/>
      <c r="AY524" s="27"/>
    </row>
    <row r="525" spans="1:51" x14ac:dyDescent="0.25">
      <c r="A525" t="s">
        <v>348</v>
      </c>
      <c r="C525">
        <v>20120330198</v>
      </c>
      <c r="D525" t="s">
        <v>349</v>
      </c>
      <c r="E525" t="s">
        <v>90</v>
      </c>
      <c r="G525">
        <v>14.631</v>
      </c>
      <c r="H525">
        <v>2012</v>
      </c>
      <c r="I525">
        <v>1</v>
      </c>
      <c r="J525">
        <v>27</v>
      </c>
      <c r="K525" s="25">
        <v>18</v>
      </c>
      <c r="L525">
        <v>16</v>
      </c>
      <c r="M525" t="s">
        <v>900</v>
      </c>
      <c r="N525" t="s">
        <v>860</v>
      </c>
      <c r="O525" s="26" t="s">
        <v>799</v>
      </c>
      <c r="Q525" t="s">
        <v>368</v>
      </c>
      <c r="R525" t="str">
        <f t="shared" si="24"/>
        <v>Weekday</v>
      </c>
      <c r="S525" s="27">
        <f t="shared" si="25"/>
        <v>40935</v>
      </c>
      <c r="V525" t="str">
        <f t="shared" si="26"/>
        <v/>
      </c>
      <c r="AE525" s="27"/>
      <c r="AO525" s="27"/>
      <c r="AX525" s="27"/>
      <c r="AY525" s="27"/>
    </row>
    <row r="526" spans="1:51" x14ac:dyDescent="0.25">
      <c r="A526" t="s">
        <v>348</v>
      </c>
      <c r="C526">
        <v>20121700181</v>
      </c>
      <c r="D526" t="s">
        <v>349</v>
      </c>
      <c r="E526" t="s">
        <v>90</v>
      </c>
      <c r="G526">
        <v>14.631</v>
      </c>
      <c r="H526">
        <v>2012</v>
      </c>
      <c r="I526">
        <v>6</v>
      </c>
      <c r="J526">
        <v>8</v>
      </c>
      <c r="K526" s="25">
        <v>17</v>
      </c>
      <c r="L526">
        <v>16</v>
      </c>
      <c r="M526" t="s">
        <v>900</v>
      </c>
      <c r="N526" t="s">
        <v>171</v>
      </c>
      <c r="O526" s="26" t="s">
        <v>799</v>
      </c>
      <c r="Q526" t="s">
        <v>368</v>
      </c>
      <c r="R526" t="str">
        <f t="shared" si="24"/>
        <v>Weekday</v>
      </c>
      <c r="S526" s="27">
        <f t="shared" si="25"/>
        <v>41068</v>
      </c>
      <c r="V526" t="str">
        <f t="shared" si="26"/>
        <v/>
      </c>
      <c r="AE526" s="27"/>
      <c r="AO526" s="27"/>
      <c r="AX526" s="27"/>
      <c r="AY526" s="27"/>
    </row>
    <row r="527" spans="1:51" x14ac:dyDescent="0.25">
      <c r="A527" t="s">
        <v>348</v>
      </c>
      <c r="C527">
        <v>20121810239</v>
      </c>
      <c r="D527" t="s">
        <v>349</v>
      </c>
      <c r="E527" t="s">
        <v>90</v>
      </c>
      <c r="G527">
        <v>14.631</v>
      </c>
      <c r="H527">
        <v>2012</v>
      </c>
      <c r="I527">
        <v>6</v>
      </c>
      <c r="J527">
        <v>28</v>
      </c>
      <c r="K527" s="25">
        <v>17</v>
      </c>
      <c r="L527">
        <v>7</v>
      </c>
      <c r="M527" t="s">
        <v>900</v>
      </c>
      <c r="N527" t="s">
        <v>860</v>
      </c>
      <c r="O527" s="26" t="s">
        <v>799</v>
      </c>
      <c r="Q527" t="s">
        <v>368</v>
      </c>
      <c r="R527" t="str">
        <f t="shared" si="24"/>
        <v>Weekday</v>
      </c>
      <c r="S527" s="27">
        <f t="shared" si="25"/>
        <v>41088</v>
      </c>
      <c r="V527" t="str">
        <f t="shared" si="26"/>
        <v/>
      </c>
      <c r="AE527" s="27"/>
      <c r="AO527" s="27"/>
      <c r="AX527" s="27"/>
      <c r="AY527" s="27"/>
    </row>
    <row r="528" spans="1:51" x14ac:dyDescent="0.25">
      <c r="A528" t="s">
        <v>348</v>
      </c>
      <c r="C528">
        <v>20122060240</v>
      </c>
      <c r="D528" t="s">
        <v>349</v>
      </c>
      <c r="E528" t="s">
        <v>90</v>
      </c>
      <c r="G528">
        <v>14.631</v>
      </c>
      <c r="H528">
        <v>2012</v>
      </c>
      <c r="I528">
        <v>7</v>
      </c>
      <c r="J528">
        <v>16</v>
      </c>
      <c r="K528" s="25">
        <v>22</v>
      </c>
      <c r="L528">
        <v>44</v>
      </c>
      <c r="M528" t="s">
        <v>900</v>
      </c>
      <c r="N528" t="s">
        <v>860</v>
      </c>
      <c r="O528" s="26" t="s">
        <v>799</v>
      </c>
      <c r="Q528" t="s">
        <v>368</v>
      </c>
      <c r="R528" t="str">
        <f t="shared" si="24"/>
        <v>Weekday</v>
      </c>
      <c r="S528" s="27">
        <f t="shared" si="25"/>
        <v>41106</v>
      </c>
      <c r="V528" t="str">
        <f t="shared" si="26"/>
        <v/>
      </c>
      <c r="AE528" s="27"/>
      <c r="AO528" s="27"/>
      <c r="AX528" s="27"/>
      <c r="AY528" s="27"/>
    </row>
    <row r="529" spans="1:51" x14ac:dyDescent="0.25">
      <c r="A529" t="s">
        <v>348</v>
      </c>
      <c r="C529">
        <v>20122320153</v>
      </c>
      <c r="D529" t="s">
        <v>349</v>
      </c>
      <c r="E529" t="s">
        <v>90</v>
      </c>
      <c r="G529">
        <v>14.631</v>
      </c>
      <c r="H529">
        <v>2012</v>
      </c>
      <c r="I529">
        <v>8</v>
      </c>
      <c r="J529">
        <v>17</v>
      </c>
      <c r="K529" s="25">
        <v>12</v>
      </c>
      <c r="L529">
        <v>54</v>
      </c>
      <c r="M529" t="s">
        <v>900</v>
      </c>
      <c r="N529" t="s">
        <v>860</v>
      </c>
      <c r="O529" s="26" t="s">
        <v>799</v>
      </c>
      <c r="Q529" t="s">
        <v>368</v>
      </c>
      <c r="R529" t="str">
        <f t="shared" si="24"/>
        <v>Weekday</v>
      </c>
      <c r="S529" s="27">
        <f t="shared" si="25"/>
        <v>41138</v>
      </c>
      <c r="V529" t="str">
        <f t="shared" si="26"/>
        <v/>
      </c>
      <c r="AE529" s="27"/>
      <c r="AO529" s="27"/>
      <c r="AX529" s="27"/>
      <c r="AY529" s="27"/>
    </row>
    <row r="530" spans="1:51" x14ac:dyDescent="0.25">
      <c r="A530" t="s">
        <v>348</v>
      </c>
      <c r="C530">
        <v>20131790284</v>
      </c>
      <c r="D530" t="s">
        <v>349</v>
      </c>
      <c r="E530" t="s">
        <v>90</v>
      </c>
      <c r="G530">
        <v>14.631</v>
      </c>
      <c r="H530">
        <v>2013</v>
      </c>
      <c r="I530">
        <v>6</v>
      </c>
      <c r="J530">
        <v>25</v>
      </c>
      <c r="K530" s="25">
        <v>16</v>
      </c>
      <c r="L530">
        <v>57</v>
      </c>
      <c r="M530" t="s">
        <v>900</v>
      </c>
      <c r="N530" t="s">
        <v>404</v>
      </c>
      <c r="O530" s="26" t="s">
        <v>799</v>
      </c>
      <c r="Q530" t="s">
        <v>368</v>
      </c>
      <c r="R530" t="str">
        <f t="shared" si="24"/>
        <v>Weekday</v>
      </c>
      <c r="S530" s="27">
        <f t="shared" si="25"/>
        <v>41450</v>
      </c>
      <c r="V530" t="str">
        <f t="shared" si="26"/>
        <v/>
      </c>
      <c r="AE530" s="27"/>
      <c r="AO530" s="27"/>
      <c r="AX530" s="27"/>
      <c r="AY530" s="27"/>
    </row>
    <row r="531" spans="1:51" x14ac:dyDescent="0.25">
      <c r="A531" t="s">
        <v>348</v>
      </c>
      <c r="C531">
        <v>20133320148</v>
      </c>
      <c r="D531" t="s">
        <v>349</v>
      </c>
      <c r="E531" t="s">
        <v>90</v>
      </c>
      <c r="G531">
        <v>14.631</v>
      </c>
      <c r="H531">
        <v>2013</v>
      </c>
      <c r="I531">
        <v>11</v>
      </c>
      <c r="J531">
        <v>19</v>
      </c>
      <c r="K531" s="25">
        <v>17</v>
      </c>
      <c r="L531">
        <v>41</v>
      </c>
      <c r="M531" t="s">
        <v>900</v>
      </c>
      <c r="N531" t="s">
        <v>860</v>
      </c>
      <c r="O531" s="26" t="s">
        <v>799</v>
      </c>
      <c r="Q531" t="s">
        <v>368</v>
      </c>
      <c r="R531" t="str">
        <f t="shared" si="24"/>
        <v>Weekday</v>
      </c>
      <c r="S531" s="27">
        <f t="shared" si="25"/>
        <v>41597</v>
      </c>
      <c r="V531" t="str">
        <f t="shared" si="26"/>
        <v/>
      </c>
      <c r="AE531" s="27"/>
      <c r="AO531" s="27"/>
      <c r="AX531" s="27"/>
      <c r="AY531" s="27"/>
    </row>
    <row r="532" spans="1:51" x14ac:dyDescent="0.25">
      <c r="A532" t="s">
        <v>348</v>
      </c>
      <c r="C532">
        <v>20140220532</v>
      </c>
      <c r="D532" t="s">
        <v>349</v>
      </c>
      <c r="E532" t="s">
        <v>90</v>
      </c>
      <c r="G532">
        <v>14.631</v>
      </c>
      <c r="H532">
        <v>2013</v>
      </c>
      <c r="I532">
        <v>12</v>
      </c>
      <c r="J532">
        <v>30</v>
      </c>
      <c r="K532" s="25">
        <v>17</v>
      </c>
      <c r="L532">
        <v>36</v>
      </c>
      <c r="M532" t="s">
        <v>900</v>
      </c>
      <c r="N532" t="s">
        <v>860</v>
      </c>
      <c r="O532" s="26" t="s">
        <v>799</v>
      </c>
      <c r="Q532" t="s">
        <v>368</v>
      </c>
      <c r="R532" t="str">
        <f t="shared" si="24"/>
        <v>Weekday</v>
      </c>
      <c r="S532" s="27">
        <f t="shared" si="25"/>
        <v>41638</v>
      </c>
      <c r="V532" t="str">
        <f t="shared" si="26"/>
        <v/>
      </c>
      <c r="AE532" s="27"/>
      <c r="AO532" s="27"/>
      <c r="AX532" s="27"/>
      <c r="AY532" s="27"/>
    </row>
    <row r="533" spans="1:51" x14ac:dyDescent="0.25">
      <c r="A533" t="s">
        <v>348</v>
      </c>
      <c r="C533">
        <v>20140470205</v>
      </c>
      <c r="D533" t="s">
        <v>349</v>
      </c>
      <c r="E533" t="s">
        <v>90</v>
      </c>
      <c r="G533">
        <v>14.631</v>
      </c>
      <c r="H533">
        <v>2014</v>
      </c>
      <c r="I533">
        <v>2</v>
      </c>
      <c r="J533">
        <v>14</v>
      </c>
      <c r="K533" s="25">
        <v>14</v>
      </c>
      <c r="L533">
        <v>53</v>
      </c>
      <c r="M533" t="s">
        <v>900</v>
      </c>
      <c r="N533" t="s">
        <v>404</v>
      </c>
      <c r="O533" s="26" t="s">
        <v>799</v>
      </c>
      <c r="Q533" t="s">
        <v>368</v>
      </c>
      <c r="R533" t="str">
        <f t="shared" si="24"/>
        <v>Weekday</v>
      </c>
      <c r="S533" s="27">
        <f t="shared" si="25"/>
        <v>41684</v>
      </c>
      <c r="V533" t="str">
        <f t="shared" si="26"/>
        <v/>
      </c>
      <c r="AE533" s="27"/>
      <c r="AO533" s="27"/>
      <c r="AX533" s="27"/>
      <c r="AY533" s="27"/>
    </row>
    <row r="534" spans="1:51" x14ac:dyDescent="0.25">
      <c r="A534" t="s">
        <v>348</v>
      </c>
      <c r="C534">
        <v>20142580236</v>
      </c>
      <c r="D534" t="s">
        <v>349</v>
      </c>
      <c r="E534" t="s">
        <v>90</v>
      </c>
      <c r="G534">
        <v>14.631</v>
      </c>
      <c r="H534">
        <v>2014</v>
      </c>
      <c r="I534">
        <v>9</v>
      </c>
      <c r="J534">
        <v>13</v>
      </c>
      <c r="K534" s="25">
        <v>15</v>
      </c>
      <c r="L534">
        <v>36</v>
      </c>
      <c r="M534" t="s">
        <v>900</v>
      </c>
      <c r="N534" t="s">
        <v>860</v>
      </c>
      <c r="O534" s="26" t="s">
        <v>799</v>
      </c>
      <c r="Q534" t="s">
        <v>368</v>
      </c>
      <c r="R534" t="str">
        <f t="shared" si="24"/>
        <v>Weekend</v>
      </c>
      <c r="S534" s="27">
        <f t="shared" si="25"/>
        <v>41895</v>
      </c>
      <c r="V534" t="str">
        <f t="shared" si="26"/>
        <v/>
      </c>
      <c r="AE534" s="27"/>
      <c r="AO534" s="27"/>
      <c r="AX534" s="27"/>
      <c r="AY534" s="27"/>
    </row>
    <row r="535" spans="1:51" x14ac:dyDescent="0.25">
      <c r="A535" t="s">
        <v>348</v>
      </c>
      <c r="C535">
        <v>20142970211</v>
      </c>
      <c r="D535" t="s">
        <v>349</v>
      </c>
      <c r="E535" t="s">
        <v>90</v>
      </c>
      <c r="G535">
        <v>14.631</v>
      </c>
      <c r="H535">
        <v>2014</v>
      </c>
      <c r="I535">
        <v>10</v>
      </c>
      <c r="J535">
        <v>23</v>
      </c>
      <c r="K535" s="25">
        <v>12</v>
      </c>
      <c r="L535">
        <v>50</v>
      </c>
      <c r="M535" t="s">
        <v>900</v>
      </c>
      <c r="N535" t="s">
        <v>860</v>
      </c>
      <c r="O535" s="26" t="s">
        <v>799</v>
      </c>
      <c r="Q535" t="s">
        <v>368</v>
      </c>
      <c r="R535" t="str">
        <f t="shared" si="24"/>
        <v>Weekday</v>
      </c>
      <c r="S535" s="27">
        <f t="shared" si="25"/>
        <v>41935</v>
      </c>
      <c r="V535" t="str">
        <f t="shared" si="26"/>
        <v/>
      </c>
      <c r="AE535" s="27"/>
      <c r="AO535" s="27"/>
      <c r="AX535" s="27"/>
      <c r="AY535" s="27"/>
    </row>
    <row r="536" spans="1:51" x14ac:dyDescent="0.25">
      <c r="A536" t="s">
        <v>348</v>
      </c>
      <c r="C536">
        <v>20143200308</v>
      </c>
      <c r="D536" t="s">
        <v>349</v>
      </c>
      <c r="E536" t="s">
        <v>90</v>
      </c>
      <c r="G536">
        <v>14.631</v>
      </c>
      <c r="H536">
        <v>2014</v>
      </c>
      <c r="I536">
        <v>11</v>
      </c>
      <c r="J536">
        <v>12</v>
      </c>
      <c r="K536" s="25">
        <v>18</v>
      </c>
      <c r="L536">
        <v>38</v>
      </c>
      <c r="M536" t="s">
        <v>900</v>
      </c>
      <c r="N536" t="s">
        <v>860</v>
      </c>
      <c r="O536" s="26" t="s">
        <v>799</v>
      </c>
      <c r="Q536" t="s">
        <v>368</v>
      </c>
      <c r="R536" t="str">
        <f t="shared" si="24"/>
        <v>Weekday</v>
      </c>
      <c r="S536" s="27">
        <f t="shared" si="25"/>
        <v>41955</v>
      </c>
      <c r="V536" t="str">
        <f t="shared" si="26"/>
        <v/>
      </c>
      <c r="AE536" s="27"/>
      <c r="AO536" s="27"/>
      <c r="AX536" s="27"/>
      <c r="AY536" s="27"/>
    </row>
    <row r="537" spans="1:51" x14ac:dyDescent="0.25">
      <c r="A537" t="s">
        <v>348</v>
      </c>
      <c r="C537">
        <v>20143300385</v>
      </c>
      <c r="D537" t="s">
        <v>349</v>
      </c>
      <c r="E537" t="s">
        <v>90</v>
      </c>
      <c r="G537">
        <v>14.631</v>
      </c>
      <c r="H537">
        <v>2014</v>
      </c>
      <c r="I537">
        <v>11</v>
      </c>
      <c r="J537">
        <v>21</v>
      </c>
      <c r="K537" s="25">
        <v>15</v>
      </c>
      <c r="L537">
        <v>38</v>
      </c>
      <c r="M537" t="s">
        <v>900</v>
      </c>
      <c r="N537" t="s">
        <v>404</v>
      </c>
      <c r="O537" s="26" t="s">
        <v>799</v>
      </c>
      <c r="Q537" t="s">
        <v>368</v>
      </c>
      <c r="R537" t="str">
        <f t="shared" si="24"/>
        <v>Weekday</v>
      </c>
      <c r="S537" s="27">
        <f t="shared" si="25"/>
        <v>41964</v>
      </c>
      <c r="V537" t="str">
        <f t="shared" si="26"/>
        <v/>
      </c>
      <c r="AE537" s="27"/>
      <c r="AO537" s="27"/>
      <c r="AX537" s="27"/>
      <c r="AY537" s="27"/>
    </row>
    <row r="538" spans="1:51" x14ac:dyDescent="0.25">
      <c r="A538" t="s">
        <v>348</v>
      </c>
      <c r="C538">
        <v>20143530259</v>
      </c>
      <c r="D538" t="s">
        <v>349</v>
      </c>
      <c r="E538" t="s">
        <v>90</v>
      </c>
      <c r="G538">
        <v>14.631</v>
      </c>
      <c r="H538">
        <v>2014</v>
      </c>
      <c r="I538">
        <v>12</v>
      </c>
      <c r="J538">
        <v>19</v>
      </c>
      <c r="K538" s="25">
        <v>8</v>
      </c>
      <c r="L538">
        <v>37</v>
      </c>
      <c r="M538" t="s">
        <v>900</v>
      </c>
      <c r="N538" t="s">
        <v>404</v>
      </c>
      <c r="O538" s="26" t="s">
        <v>799</v>
      </c>
      <c r="Q538" t="s">
        <v>368</v>
      </c>
      <c r="R538" t="str">
        <f t="shared" si="24"/>
        <v>Weekday</v>
      </c>
      <c r="S538" s="27">
        <f t="shared" si="25"/>
        <v>41992</v>
      </c>
      <c r="V538" t="str">
        <f t="shared" si="26"/>
        <v/>
      </c>
      <c r="AE538" s="27"/>
      <c r="AO538" s="27"/>
      <c r="AX538" s="27"/>
      <c r="AY538" s="27"/>
    </row>
    <row r="539" spans="1:51" x14ac:dyDescent="0.25">
      <c r="A539" t="s">
        <v>348</v>
      </c>
      <c r="C539">
        <v>20150010145</v>
      </c>
      <c r="D539" t="s">
        <v>349</v>
      </c>
      <c r="E539" t="s">
        <v>90</v>
      </c>
      <c r="G539">
        <v>14.631</v>
      </c>
      <c r="H539">
        <v>2014</v>
      </c>
      <c r="I539">
        <v>12</v>
      </c>
      <c r="J539">
        <v>29</v>
      </c>
      <c r="K539" s="25">
        <v>15</v>
      </c>
      <c r="L539">
        <v>5</v>
      </c>
      <c r="M539" t="s">
        <v>900</v>
      </c>
      <c r="N539" t="s">
        <v>860</v>
      </c>
      <c r="O539" s="26" t="s">
        <v>799</v>
      </c>
      <c r="Q539" t="s">
        <v>368</v>
      </c>
      <c r="R539" t="str">
        <f t="shared" si="24"/>
        <v>Weekday</v>
      </c>
      <c r="S539" s="27">
        <f t="shared" si="25"/>
        <v>42002</v>
      </c>
      <c r="V539" t="str">
        <f t="shared" si="26"/>
        <v/>
      </c>
      <c r="AE539" s="27"/>
      <c r="AO539" s="27"/>
      <c r="AX539" s="27"/>
      <c r="AY539" s="27"/>
    </row>
    <row r="540" spans="1:51" x14ac:dyDescent="0.25">
      <c r="A540" t="s">
        <v>348</v>
      </c>
      <c r="C540">
        <v>20150050265</v>
      </c>
      <c r="D540" t="s">
        <v>349</v>
      </c>
      <c r="E540" t="s">
        <v>90</v>
      </c>
      <c r="G540">
        <v>14.631</v>
      </c>
      <c r="H540">
        <v>2014</v>
      </c>
      <c r="I540">
        <v>12</v>
      </c>
      <c r="J540">
        <v>30</v>
      </c>
      <c r="K540" s="25">
        <v>10</v>
      </c>
      <c r="L540">
        <v>10</v>
      </c>
      <c r="M540" t="s">
        <v>900</v>
      </c>
      <c r="N540" t="s">
        <v>860</v>
      </c>
      <c r="O540" s="26" t="s">
        <v>799</v>
      </c>
      <c r="Q540" t="s">
        <v>368</v>
      </c>
      <c r="R540" t="str">
        <f t="shared" si="24"/>
        <v>Weekday</v>
      </c>
      <c r="S540" s="27">
        <f t="shared" si="25"/>
        <v>42003</v>
      </c>
      <c r="V540" t="str">
        <f t="shared" si="26"/>
        <v/>
      </c>
      <c r="AE540" s="27"/>
      <c r="AO540" s="27"/>
      <c r="AX540" s="27"/>
      <c r="AY540" s="27"/>
    </row>
    <row r="541" spans="1:51" x14ac:dyDescent="0.25">
      <c r="A541" t="s">
        <v>348</v>
      </c>
      <c r="C541">
        <v>20150080421</v>
      </c>
      <c r="D541" t="s">
        <v>349</v>
      </c>
      <c r="E541" t="s">
        <v>90</v>
      </c>
      <c r="G541">
        <v>14.631</v>
      </c>
      <c r="H541">
        <v>2014</v>
      </c>
      <c r="I541">
        <v>12</v>
      </c>
      <c r="J541">
        <v>31</v>
      </c>
      <c r="K541" s="25">
        <v>13</v>
      </c>
      <c r="L541">
        <v>48</v>
      </c>
      <c r="M541" t="s">
        <v>900</v>
      </c>
      <c r="N541" t="s">
        <v>860</v>
      </c>
      <c r="O541" s="26" t="s">
        <v>799</v>
      </c>
      <c r="Q541" t="s">
        <v>368</v>
      </c>
      <c r="R541" t="str">
        <f t="shared" si="24"/>
        <v>Weekday</v>
      </c>
      <c r="S541" s="27">
        <f t="shared" si="25"/>
        <v>42004</v>
      </c>
      <c r="V541" t="str">
        <f t="shared" si="26"/>
        <v/>
      </c>
      <c r="AE541" s="27"/>
      <c r="AO541" s="27"/>
      <c r="AX541" s="27"/>
      <c r="AY541" s="27"/>
    </row>
    <row r="542" spans="1:51" x14ac:dyDescent="0.25">
      <c r="A542" t="s">
        <v>348</v>
      </c>
      <c r="C542">
        <v>20150500211</v>
      </c>
      <c r="D542" t="s">
        <v>349</v>
      </c>
      <c r="E542" t="s">
        <v>90</v>
      </c>
      <c r="G542">
        <v>14.631</v>
      </c>
      <c r="H542">
        <v>2015</v>
      </c>
      <c r="I542">
        <v>2</v>
      </c>
      <c r="J542">
        <v>19</v>
      </c>
      <c r="K542" s="25">
        <v>9</v>
      </c>
      <c r="L542">
        <v>18</v>
      </c>
      <c r="M542" t="s">
        <v>900</v>
      </c>
      <c r="N542" t="s">
        <v>860</v>
      </c>
      <c r="O542" s="26" t="s">
        <v>799</v>
      </c>
      <c r="Q542" t="s">
        <v>368</v>
      </c>
      <c r="R542" t="str">
        <f t="shared" si="24"/>
        <v>Weekday</v>
      </c>
      <c r="S542" s="27">
        <f t="shared" si="25"/>
        <v>42054</v>
      </c>
      <c r="V542" t="str">
        <f t="shared" si="26"/>
        <v/>
      </c>
      <c r="AE542" s="27"/>
      <c r="AO542" s="27"/>
      <c r="AX542" s="27"/>
      <c r="AY542" s="27"/>
    </row>
    <row r="543" spans="1:51" x14ac:dyDescent="0.25">
      <c r="A543" t="s">
        <v>348</v>
      </c>
      <c r="C543">
        <v>20152200149</v>
      </c>
      <c r="D543" t="s">
        <v>349</v>
      </c>
      <c r="E543" t="s">
        <v>90</v>
      </c>
      <c r="G543">
        <v>14.631</v>
      </c>
      <c r="H543">
        <v>2015</v>
      </c>
      <c r="I543">
        <v>7</v>
      </c>
      <c r="J543">
        <v>30</v>
      </c>
      <c r="K543" s="25">
        <v>15</v>
      </c>
      <c r="L543">
        <v>0</v>
      </c>
      <c r="M543" t="s">
        <v>900</v>
      </c>
      <c r="N543" t="s">
        <v>171</v>
      </c>
      <c r="O543" s="26" t="s">
        <v>799</v>
      </c>
      <c r="Q543" t="s">
        <v>368</v>
      </c>
      <c r="R543" t="str">
        <f t="shared" si="24"/>
        <v>Weekday</v>
      </c>
      <c r="S543" s="27">
        <f t="shared" si="25"/>
        <v>42215</v>
      </c>
      <c r="V543" t="str">
        <f t="shared" si="26"/>
        <v/>
      </c>
      <c r="AE543" s="27"/>
      <c r="AO543" s="27"/>
      <c r="AX543" s="27"/>
      <c r="AY543" s="27"/>
    </row>
    <row r="544" spans="1:51" x14ac:dyDescent="0.25">
      <c r="A544" t="s">
        <v>348</v>
      </c>
      <c r="C544">
        <v>20152210121</v>
      </c>
      <c r="D544" t="s">
        <v>349</v>
      </c>
      <c r="E544" t="s">
        <v>90</v>
      </c>
      <c r="G544">
        <v>14.631</v>
      </c>
      <c r="H544">
        <v>2015</v>
      </c>
      <c r="I544">
        <v>8</v>
      </c>
      <c r="J544">
        <v>9</v>
      </c>
      <c r="K544" s="25">
        <v>14</v>
      </c>
      <c r="L544">
        <v>56</v>
      </c>
      <c r="M544" t="s">
        <v>900</v>
      </c>
      <c r="N544" t="s">
        <v>860</v>
      </c>
      <c r="O544" s="26" t="s">
        <v>799</v>
      </c>
      <c r="Q544" t="s">
        <v>368</v>
      </c>
      <c r="R544" t="str">
        <f t="shared" si="24"/>
        <v>Weekend</v>
      </c>
      <c r="S544" s="27">
        <f t="shared" si="25"/>
        <v>42225</v>
      </c>
      <c r="V544" t="str">
        <f t="shared" si="26"/>
        <v/>
      </c>
      <c r="AE544" s="27"/>
      <c r="AO544" s="27"/>
      <c r="AX544" s="27"/>
      <c r="AY544" s="27"/>
    </row>
    <row r="545" spans="1:51" x14ac:dyDescent="0.25">
      <c r="A545" t="s">
        <v>348</v>
      </c>
      <c r="C545">
        <v>20152410137</v>
      </c>
      <c r="D545" t="s">
        <v>349</v>
      </c>
      <c r="E545" t="s">
        <v>90</v>
      </c>
      <c r="G545">
        <v>14.631</v>
      </c>
      <c r="H545">
        <v>2015</v>
      </c>
      <c r="I545">
        <v>8</v>
      </c>
      <c r="J545">
        <v>28</v>
      </c>
      <c r="K545" s="25">
        <v>14</v>
      </c>
      <c r="L545">
        <v>45</v>
      </c>
      <c r="M545" t="s">
        <v>900</v>
      </c>
      <c r="N545" t="s">
        <v>860</v>
      </c>
      <c r="O545" s="26" t="s">
        <v>799</v>
      </c>
      <c r="Q545" t="s">
        <v>368</v>
      </c>
      <c r="R545" t="str">
        <f t="shared" si="24"/>
        <v>Weekday</v>
      </c>
      <c r="S545" s="27">
        <f t="shared" si="25"/>
        <v>42244</v>
      </c>
      <c r="V545" t="str">
        <f t="shared" si="26"/>
        <v/>
      </c>
      <c r="AE545" s="27"/>
      <c r="AO545" s="27"/>
      <c r="AX545" s="27"/>
      <c r="AY545" s="27"/>
    </row>
    <row r="546" spans="1:51" x14ac:dyDescent="0.25">
      <c r="A546" t="s">
        <v>348</v>
      </c>
      <c r="C546">
        <v>20152650228</v>
      </c>
      <c r="D546" t="s">
        <v>349</v>
      </c>
      <c r="E546" t="s">
        <v>90</v>
      </c>
      <c r="G546">
        <v>14.631</v>
      </c>
      <c r="H546">
        <v>2015</v>
      </c>
      <c r="I546">
        <v>9</v>
      </c>
      <c r="J546">
        <v>16</v>
      </c>
      <c r="K546" s="25">
        <v>9</v>
      </c>
      <c r="L546">
        <v>10</v>
      </c>
      <c r="M546" t="s">
        <v>900</v>
      </c>
      <c r="N546" t="s">
        <v>860</v>
      </c>
      <c r="O546" s="26" t="s">
        <v>799</v>
      </c>
      <c r="Q546" t="s">
        <v>368</v>
      </c>
      <c r="R546" t="str">
        <f t="shared" si="24"/>
        <v>Weekday</v>
      </c>
      <c r="S546" s="27">
        <f t="shared" si="25"/>
        <v>42263</v>
      </c>
      <c r="V546" t="str">
        <f t="shared" si="26"/>
        <v/>
      </c>
      <c r="AE546" s="27"/>
      <c r="AO546" s="27"/>
      <c r="AX546" s="27"/>
      <c r="AY546" s="27"/>
    </row>
    <row r="547" spans="1:51" x14ac:dyDescent="0.25">
      <c r="A547" t="s">
        <v>348</v>
      </c>
      <c r="C547">
        <v>20152690152</v>
      </c>
      <c r="D547" t="s">
        <v>349</v>
      </c>
      <c r="E547" t="s">
        <v>90</v>
      </c>
      <c r="G547">
        <v>14.631</v>
      </c>
      <c r="H547">
        <v>2015</v>
      </c>
      <c r="I547">
        <v>9</v>
      </c>
      <c r="J547">
        <v>25</v>
      </c>
      <c r="K547" s="25">
        <v>9</v>
      </c>
      <c r="L547">
        <v>2</v>
      </c>
      <c r="M547" t="s">
        <v>900</v>
      </c>
      <c r="N547" t="s">
        <v>404</v>
      </c>
      <c r="O547" s="26" t="s">
        <v>799</v>
      </c>
      <c r="Q547" t="s">
        <v>368</v>
      </c>
      <c r="R547" t="str">
        <f t="shared" si="24"/>
        <v>Weekday</v>
      </c>
      <c r="S547" s="27">
        <f t="shared" si="25"/>
        <v>42272</v>
      </c>
      <c r="V547" t="str">
        <f t="shared" si="26"/>
        <v/>
      </c>
      <c r="AE547" s="27"/>
      <c r="AO547" s="27"/>
      <c r="AX547" s="27"/>
      <c r="AY547" s="27"/>
    </row>
    <row r="548" spans="1:51" x14ac:dyDescent="0.25">
      <c r="A548" t="s">
        <v>348</v>
      </c>
      <c r="C548">
        <v>20153090225</v>
      </c>
      <c r="D548" t="s">
        <v>349</v>
      </c>
      <c r="E548" t="s">
        <v>90</v>
      </c>
      <c r="G548">
        <v>14.631</v>
      </c>
      <c r="H548">
        <v>2015</v>
      </c>
      <c r="I548">
        <v>10</v>
      </c>
      <c r="J548">
        <v>16</v>
      </c>
      <c r="K548" s="25">
        <v>12</v>
      </c>
      <c r="L548">
        <v>42</v>
      </c>
      <c r="M548" t="s">
        <v>900</v>
      </c>
      <c r="N548" t="s">
        <v>404</v>
      </c>
      <c r="O548" s="26" t="s">
        <v>799</v>
      </c>
      <c r="Q548" t="s">
        <v>368</v>
      </c>
      <c r="R548" t="str">
        <f t="shared" si="24"/>
        <v>Weekday</v>
      </c>
      <c r="S548" s="27">
        <f t="shared" si="25"/>
        <v>42293</v>
      </c>
      <c r="V548" t="str">
        <f t="shared" si="26"/>
        <v/>
      </c>
      <c r="AE548" s="27"/>
      <c r="AO548" s="27"/>
      <c r="AX548" s="27"/>
      <c r="AY548" s="27"/>
    </row>
    <row r="549" spans="1:51" x14ac:dyDescent="0.25">
      <c r="A549" t="s">
        <v>348</v>
      </c>
      <c r="C549">
        <v>20153090253</v>
      </c>
      <c r="D549" t="s">
        <v>349</v>
      </c>
      <c r="E549" t="s">
        <v>90</v>
      </c>
      <c r="G549">
        <v>14.631</v>
      </c>
      <c r="H549">
        <v>2015</v>
      </c>
      <c r="I549">
        <v>11</v>
      </c>
      <c r="J549">
        <v>5</v>
      </c>
      <c r="K549" s="25">
        <v>6</v>
      </c>
      <c r="L549">
        <v>55</v>
      </c>
      <c r="M549" t="s">
        <v>900</v>
      </c>
      <c r="N549" t="s">
        <v>860</v>
      </c>
      <c r="O549" s="26" t="s">
        <v>799</v>
      </c>
      <c r="Q549" t="s">
        <v>368</v>
      </c>
      <c r="R549" t="str">
        <f t="shared" si="24"/>
        <v>Weekday</v>
      </c>
      <c r="S549" s="27">
        <f t="shared" si="25"/>
        <v>42313</v>
      </c>
      <c r="V549" t="str">
        <f t="shared" si="26"/>
        <v/>
      </c>
      <c r="AE549" s="27"/>
      <c r="AO549" s="27"/>
      <c r="AX549" s="27"/>
      <c r="AY549" s="27"/>
    </row>
    <row r="550" spans="1:51" x14ac:dyDescent="0.25">
      <c r="A550" t="s">
        <v>348</v>
      </c>
      <c r="C550">
        <v>20153270354</v>
      </c>
      <c r="D550" t="s">
        <v>349</v>
      </c>
      <c r="E550" t="s">
        <v>90</v>
      </c>
      <c r="G550">
        <v>14.631</v>
      </c>
      <c r="H550">
        <v>2015</v>
      </c>
      <c r="I550">
        <v>11</v>
      </c>
      <c r="J550">
        <v>21</v>
      </c>
      <c r="K550" s="25">
        <v>10</v>
      </c>
      <c r="L550">
        <v>35</v>
      </c>
      <c r="M550" t="s">
        <v>900</v>
      </c>
      <c r="N550" t="s">
        <v>404</v>
      </c>
      <c r="O550" s="26" t="s">
        <v>799</v>
      </c>
      <c r="Q550" t="s">
        <v>368</v>
      </c>
      <c r="R550" t="str">
        <f t="shared" si="24"/>
        <v>Weekend</v>
      </c>
      <c r="S550" s="27">
        <f t="shared" si="25"/>
        <v>42329</v>
      </c>
      <c r="V550" t="str">
        <f t="shared" si="26"/>
        <v/>
      </c>
      <c r="AE550" s="27"/>
      <c r="AO550" s="27"/>
      <c r="AX550" s="27"/>
      <c r="AY550" s="27"/>
    </row>
    <row r="551" spans="1:51" x14ac:dyDescent="0.25">
      <c r="A551" t="s">
        <v>348</v>
      </c>
      <c r="C551">
        <v>20111720103</v>
      </c>
      <c r="D551" t="s">
        <v>349</v>
      </c>
      <c r="E551" t="s">
        <v>90</v>
      </c>
      <c r="G551">
        <v>14.648999999999999</v>
      </c>
      <c r="H551">
        <v>2011</v>
      </c>
      <c r="I551">
        <v>6</v>
      </c>
      <c r="J551">
        <v>16</v>
      </c>
      <c r="K551" s="25">
        <v>17</v>
      </c>
      <c r="L551">
        <v>53</v>
      </c>
      <c r="M551" t="s">
        <v>900</v>
      </c>
      <c r="N551" t="s">
        <v>860</v>
      </c>
      <c r="O551" s="26" t="s">
        <v>799</v>
      </c>
      <c r="Q551" t="s">
        <v>368</v>
      </c>
      <c r="R551" t="str">
        <f t="shared" si="24"/>
        <v>Weekday</v>
      </c>
      <c r="S551" s="27">
        <f t="shared" si="25"/>
        <v>40710</v>
      </c>
      <c r="V551" t="str">
        <f t="shared" si="26"/>
        <v/>
      </c>
      <c r="AE551" s="27"/>
      <c r="AO551" s="27"/>
      <c r="AX551" s="27"/>
      <c r="AY551" s="27"/>
    </row>
    <row r="552" spans="1:51" x14ac:dyDescent="0.25">
      <c r="A552" t="s">
        <v>348</v>
      </c>
      <c r="C552">
        <v>20112730023</v>
      </c>
      <c r="D552" t="s">
        <v>349</v>
      </c>
      <c r="E552" t="s">
        <v>90</v>
      </c>
      <c r="G552">
        <v>14.659000000000001</v>
      </c>
      <c r="H552">
        <v>2011</v>
      </c>
      <c r="I552">
        <v>9</v>
      </c>
      <c r="J552">
        <v>23</v>
      </c>
      <c r="K552" s="25">
        <v>15</v>
      </c>
      <c r="L552">
        <v>46</v>
      </c>
      <c r="M552" t="s">
        <v>900</v>
      </c>
      <c r="N552" t="s">
        <v>404</v>
      </c>
      <c r="O552" s="26" t="s">
        <v>799</v>
      </c>
      <c r="Q552" t="s">
        <v>368</v>
      </c>
      <c r="R552" t="str">
        <f t="shared" si="24"/>
        <v>Weekday</v>
      </c>
      <c r="S552" s="27">
        <f t="shared" si="25"/>
        <v>40809</v>
      </c>
      <c r="V552" t="str">
        <f t="shared" si="26"/>
        <v/>
      </c>
      <c r="AE552" s="27"/>
      <c r="AO552" s="27"/>
      <c r="AX552" s="27"/>
      <c r="AY552" s="27"/>
    </row>
    <row r="553" spans="1:51" x14ac:dyDescent="0.25">
      <c r="A553" t="s">
        <v>348</v>
      </c>
      <c r="C553">
        <v>20130170213</v>
      </c>
      <c r="D553" t="s">
        <v>349</v>
      </c>
      <c r="E553" t="s">
        <v>90</v>
      </c>
      <c r="G553">
        <v>14.667999999999999</v>
      </c>
      <c r="H553">
        <v>2012</v>
      </c>
      <c r="I553">
        <v>12</v>
      </c>
      <c r="J553">
        <v>30</v>
      </c>
      <c r="K553" s="25">
        <v>19</v>
      </c>
      <c r="L553">
        <v>14</v>
      </c>
      <c r="M553" t="s">
        <v>900</v>
      </c>
      <c r="N553" t="s">
        <v>860</v>
      </c>
      <c r="O553" s="26" t="s">
        <v>799</v>
      </c>
      <c r="Q553" t="s">
        <v>370</v>
      </c>
      <c r="R553" t="str">
        <f t="shared" si="24"/>
        <v>Weekend</v>
      </c>
      <c r="S553" s="27">
        <f t="shared" si="25"/>
        <v>41273</v>
      </c>
      <c r="V553" t="str">
        <f t="shared" si="26"/>
        <v/>
      </c>
      <c r="AE553" s="27"/>
      <c r="AO553" s="27"/>
      <c r="AX553" s="27"/>
      <c r="AY553" s="27"/>
    </row>
    <row r="554" spans="1:51" x14ac:dyDescent="0.25">
      <c r="A554" t="s">
        <v>348</v>
      </c>
      <c r="C554">
        <v>20133190232</v>
      </c>
      <c r="D554" t="s">
        <v>349</v>
      </c>
      <c r="E554" t="s">
        <v>90</v>
      </c>
      <c r="G554">
        <v>14.670999999999999</v>
      </c>
      <c r="H554">
        <v>2013</v>
      </c>
      <c r="I554">
        <v>10</v>
      </c>
      <c r="J554">
        <v>30</v>
      </c>
      <c r="K554" s="25">
        <v>14</v>
      </c>
      <c r="L554">
        <v>16</v>
      </c>
      <c r="M554" t="s">
        <v>900</v>
      </c>
      <c r="N554" t="s">
        <v>860</v>
      </c>
      <c r="O554" s="26" t="s">
        <v>799</v>
      </c>
      <c r="Q554" t="s">
        <v>370</v>
      </c>
      <c r="R554" t="str">
        <f t="shared" si="24"/>
        <v>Weekday</v>
      </c>
      <c r="S554" s="27">
        <f t="shared" si="25"/>
        <v>41577</v>
      </c>
      <c r="V554" t="str">
        <f t="shared" si="26"/>
        <v/>
      </c>
      <c r="AE554" s="27"/>
      <c r="AO554" s="27"/>
      <c r="AX554" s="27"/>
      <c r="AY554" s="27"/>
    </row>
    <row r="555" spans="1:51" x14ac:dyDescent="0.25">
      <c r="A555" t="s">
        <v>348</v>
      </c>
      <c r="C555">
        <v>20113020006</v>
      </c>
      <c r="D555" t="s">
        <v>349</v>
      </c>
      <c r="E555" t="s">
        <v>90</v>
      </c>
      <c r="G555">
        <v>14.680999999999999</v>
      </c>
      <c r="H555">
        <v>2011</v>
      </c>
      <c r="I555">
        <v>10</v>
      </c>
      <c r="J555">
        <v>13</v>
      </c>
      <c r="K555" s="25">
        <v>15</v>
      </c>
      <c r="L555">
        <v>37</v>
      </c>
      <c r="M555" t="s">
        <v>900</v>
      </c>
      <c r="N555" t="s">
        <v>860</v>
      </c>
      <c r="O555" s="26" t="s">
        <v>799</v>
      </c>
      <c r="Q555" t="s">
        <v>370</v>
      </c>
      <c r="R555" t="str">
        <f t="shared" si="24"/>
        <v>Weekday</v>
      </c>
      <c r="S555" s="27">
        <f t="shared" si="25"/>
        <v>40829</v>
      </c>
      <c r="V555" t="str">
        <f t="shared" si="26"/>
        <v/>
      </c>
      <c r="AE555" s="27"/>
      <c r="AO555" s="27"/>
      <c r="AX555" s="27"/>
      <c r="AY555" s="27"/>
    </row>
    <row r="556" spans="1:51" x14ac:dyDescent="0.25">
      <c r="A556" t="s">
        <v>348</v>
      </c>
      <c r="C556">
        <v>20142770140</v>
      </c>
      <c r="D556" t="s">
        <v>349</v>
      </c>
      <c r="E556" t="s">
        <v>90</v>
      </c>
      <c r="G556">
        <v>14.725</v>
      </c>
      <c r="H556">
        <v>2014</v>
      </c>
      <c r="I556">
        <v>10</v>
      </c>
      <c r="J556">
        <v>1</v>
      </c>
      <c r="K556" s="25">
        <v>17</v>
      </c>
      <c r="L556">
        <v>12</v>
      </c>
      <c r="M556" t="s">
        <v>899</v>
      </c>
      <c r="N556" t="s">
        <v>404</v>
      </c>
      <c r="O556" s="26" t="s">
        <v>799</v>
      </c>
      <c r="Q556" t="s">
        <v>370</v>
      </c>
      <c r="R556" t="str">
        <f t="shared" si="24"/>
        <v>Weekday</v>
      </c>
      <c r="S556" s="27">
        <f t="shared" si="25"/>
        <v>41913</v>
      </c>
      <c r="V556" t="str">
        <f t="shared" si="26"/>
        <v/>
      </c>
      <c r="AE556" s="27"/>
      <c r="AO556" s="27"/>
      <c r="AX556" s="27"/>
      <c r="AY556" s="27"/>
    </row>
    <row r="557" spans="1:51" x14ac:dyDescent="0.25">
      <c r="A557" t="s">
        <v>348</v>
      </c>
      <c r="C557">
        <v>20140930246</v>
      </c>
      <c r="D557" t="s">
        <v>349</v>
      </c>
      <c r="E557" t="s">
        <v>90</v>
      </c>
      <c r="G557">
        <v>14.731</v>
      </c>
      <c r="H557">
        <v>2014</v>
      </c>
      <c r="I557">
        <v>4</v>
      </c>
      <c r="J557">
        <v>2</v>
      </c>
      <c r="K557" s="25">
        <v>7</v>
      </c>
      <c r="L557">
        <v>34</v>
      </c>
      <c r="M557" t="s">
        <v>900</v>
      </c>
      <c r="N557" t="s">
        <v>860</v>
      </c>
      <c r="O557" s="26" t="s">
        <v>799</v>
      </c>
      <c r="Q557" t="s">
        <v>370</v>
      </c>
      <c r="R557" t="str">
        <f t="shared" si="24"/>
        <v>Weekday</v>
      </c>
      <c r="S557" s="27">
        <f t="shared" si="25"/>
        <v>41731</v>
      </c>
      <c r="V557" t="str">
        <f t="shared" si="26"/>
        <v/>
      </c>
      <c r="AE557" s="27"/>
      <c r="AO557" s="27"/>
      <c r="AX557" s="27"/>
      <c r="AY557" s="27"/>
    </row>
    <row r="558" spans="1:51" x14ac:dyDescent="0.25">
      <c r="A558" t="s">
        <v>348</v>
      </c>
      <c r="C558">
        <v>20152770203</v>
      </c>
      <c r="D558" t="s">
        <v>349</v>
      </c>
      <c r="E558" t="s">
        <v>90</v>
      </c>
      <c r="G558">
        <v>14.821999999999999</v>
      </c>
      <c r="H558">
        <v>2015</v>
      </c>
      <c r="I558">
        <v>10</v>
      </c>
      <c r="J558">
        <v>2</v>
      </c>
      <c r="K558" s="25">
        <v>13</v>
      </c>
      <c r="L558">
        <v>44</v>
      </c>
      <c r="M558" t="s">
        <v>900</v>
      </c>
      <c r="N558" t="s">
        <v>404</v>
      </c>
      <c r="O558" s="26" t="s">
        <v>799</v>
      </c>
      <c r="Q558" t="s">
        <v>372</v>
      </c>
      <c r="R558" t="str">
        <f t="shared" si="24"/>
        <v>Weekday</v>
      </c>
      <c r="S558" s="27">
        <f t="shared" si="25"/>
        <v>42279</v>
      </c>
      <c r="V558" t="str">
        <f t="shared" si="26"/>
        <v/>
      </c>
      <c r="AE558" s="27"/>
      <c r="AO558" s="27"/>
      <c r="AX558" s="27"/>
      <c r="AY558" s="27"/>
    </row>
    <row r="559" spans="1:51" x14ac:dyDescent="0.25">
      <c r="A559" t="s">
        <v>348</v>
      </c>
      <c r="C559">
        <v>20111080188</v>
      </c>
      <c r="D559" t="s">
        <v>349</v>
      </c>
      <c r="E559" t="s">
        <v>90</v>
      </c>
      <c r="G559">
        <v>14.88</v>
      </c>
      <c r="H559">
        <v>2011</v>
      </c>
      <c r="I559">
        <v>4</v>
      </c>
      <c r="J559">
        <v>8</v>
      </c>
      <c r="K559" s="25">
        <v>8</v>
      </c>
      <c r="L559">
        <v>34</v>
      </c>
      <c r="M559" t="s">
        <v>899</v>
      </c>
      <c r="N559" t="s">
        <v>860</v>
      </c>
      <c r="O559" s="26" t="s">
        <v>799</v>
      </c>
      <c r="Q559" t="s">
        <v>372</v>
      </c>
      <c r="R559" t="str">
        <f t="shared" si="24"/>
        <v>Weekday</v>
      </c>
      <c r="S559" s="27">
        <f t="shared" si="25"/>
        <v>40641</v>
      </c>
      <c r="V559" t="str">
        <f t="shared" si="26"/>
        <v/>
      </c>
      <c r="AE559" s="27"/>
      <c r="AO559" s="27"/>
      <c r="AX559" s="27"/>
      <c r="AY559" s="27"/>
    </row>
    <row r="560" spans="1:51" x14ac:dyDescent="0.25">
      <c r="A560" t="s">
        <v>348</v>
      </c>
      <c r="C560">
        <v>20113210223</v>
      </c>
      <c r="D560" t="s">
        <v>349</v>
      </c>
      <c r="E560" t="s">
        <v>90</v>
      </c>
      <c r="G560">
        <v>14.88</v>
      </c>
      <c r="H560">
        <v>2011</v>
      </c>
      <c r="I560">
        <v>11</v>
      </c>
      <c r="J560">
        <v>17</v>
      </c>
      <c r="K560" s="25">
        <v>6</v>
      </c>
      <c r="L560">
        <v>52</v>
      </c>
      <c r="M560" t="s">
        <v>900</v>
      </c>
      <c r="N560" t="s">
        <v>860</v>
      </c>
      <c r="O560" s="26" t="s">
        <v>799</v>
      </c>
      <c r="Q560" t="s">
        <v>372</v>
      </c>
      <c r="R560" t="str">
        <f t="shared" si="24"/>
        <v>Weekday</v>
      </c>
      <c r="S560" s="27">
        <f t="shared" si="25"/>
        <v>40864</v>
      </c>
      <c r="V560" t="str">
        <f t="shared" si="26"/>
        <v/>
      </c>
      <c r="AE560" s="27"/>
      <c r="AO560" s="27"/>
      <c r="AX560" s="27"/>
      <c r="AY560" s="27"/>
    </row>
    <row r="561" spans="1:51" x14ac:dyDescent="0.25">
      <c r="A561" t="s">
        <v>348</v>
      </c>
      <c r="C561">
        <v>20113120027</v>
      </c>
      <c r="D561" t="s">
        <v>349</v>
      </c>
      <c r="E561" t="s">
        <v>90</v>
      </c>
      <c r="G561">
        <v>14.88</v>
      </c>
      <c r="H561">
        <v>2011</v>
      </c>
      <c r="I561">
        <v>10</v>
      </c>
      <c r="J561">
        <v>25</v>
      </c>
      <c r="K561" s="25">
        <v>12</v>
      </c>
      <c r="L561">
        <v>58</v>
      </c>
      <c r="M561" t="s">
        <v>900</v>
      </c>
      <c r="N561" t="s">
        <v>860</v>
      </c>
      <c r="O561" s="26" t="s">
        <v>799</v>
      </c>
      <c r="Q561" t="s">
        <v>372</v>
      </c>
      <c r="R561" t="str">
        <f t="shared" si="24"/>
        <v>Weekday</v>
      </c>
      <c r="S561" s="27">
        <f t="shared" si="25"/>
        <v>40841</v>
      </c>
      <c r="V561" t="str">
        <f t="shared" si="26"/>
        <v/>
      </c>
      <c r="AE561" s="27"/>
      <c r="AO561" s="27"/>
      <c r="AX561" s="27"/>
      <c r="AY561" s="27"/>
    </row>
    <row r="562" spans="1:51" x14ac:dyDescent="0.25">
      <c r="A562" t="s">
        <v>348</v>
      </c>
      <c r="C562">
        <v>20112030688</v>
      </c>
      <c r="D562" t="s">
        <v>349</v>
      </c>
      <c r="E562" t="s">
        <v>90</v>
      </c>
      <c r="G562">
        <v>14.88</v>
      </c>
      <c r="H562">
        <v>2011</v>
      </c>
      <c r="I562">
        <v>7</v>
      </c>
      <c r="J562">
        <v>7</v>
      </c>
      <c r="K562" s="25">
        <v>9</v>
      </c>
      <c r="L562">
        <v>7</v>
      </c>
      <c r="M562" t="s">
        <v>900</v>
      </c>
      <c r="N562" t="s">
        <v>860</v>
      </c>
      <c r="O562" s="26" t="s">
        <v>799</v>
      </c>
      <c r="Q562" t="s">
        <v>372</v>
      </c>
      <c r="R562" t="str">
        <f t="shared" si="24"/>
        <v>Weekday</v>
      </c>
      <c r="S562" s="27">
        <f t="shared" si="25"/>
        <v>40731</v>
      </c>
      <c r="V562" t="str">
        <f t="shared" si="26"/>
        <v/>
      </c>
      <c r="AE562" s="27"/>
      <c r="AO562" s="27"/>
      <c r="AX562" s="27"/>
      <c r="AY562" s="27"/>
    </row>
    <row r="563" spans="1:51" x14ac:dyDescent="0.25">
      <c r="A563" t="s">
        <v>348</v>
      </c>
      <c r="C563">
        <v>20112250022</v>
      </c>
      <c r="D563" t="s">
        <v>349</v>
      </c>
      <c r="E563" t="s">
        <v>90</v>
      </c>
      <c r="G563">
        <v>14.88</v>
      </c>
      <c r="H563">
        <v>2011</v>
      </c>
      <c r="I563">
        <v>8</v>
      </c>
      <c r="J563">
        <v>8</v>
      </c>
      <c r="K563" s="25">
        <v>17</v>
      </c>
      <c r="L563">
        <v>30</v>
      </c>
      <c r="M563" t="s">
        <v>900</v>
      </c>
      <c r="N563" t="s">
        <v>860</v>
      </c>
      <c r="O563" s="26" t="s">
        <v>799</v>
      </c>
      <c r="Q563" t="s">
        <v>372</v>
      </c>
      <c r="R563" t="str">
        <f t="shared" si="24"/>
        <v>Weekday</v>
      </c>
      <c r="S563" s="27">
        <f t="shared" si="25"/>
        <v>40763</v>
      </c>
      <c r="V563" t="str">
        <f t="shared" si="26"/>
        <v/>
      </c>
      <c r="AE563" s="27"/>
      <c r="AO563" s="27"/>
      <c r="AX563" s="27"/>
      <c r="AY563" s="27"/>
    </row>
    <row r="564" spans="1:51" x14ac:dyDescent="0.25">
      <c r="A564" t="s">
        <v>348</v>
      </c>
      <c r="C564">
        <v>20112320030</v>
      </c>
      <c r="D564" t="s">
        <v>349</v>
      </c>
      <c r="E564" t="s">
        <v>90</v>
      </c>
      <c r="G564">
        <v>14.88</v>
      </c>
      <c r="H564">
        <v>2011</v>
      </c>
      <c r="I564">
        <v>8</v>
      </c>
      <c r="J564">
        <v>17</v>
      </c>
      <c r="K564" s="25">
        <v>8</v>
      </c>
      <c r="L564">
        <v>19</v>
      </c>
      <c r="M564" t="s">
        <v>900</v>
      </c>
      <c r="N564" t="s">
        <v>404</v>
      </c>
      <c r="O564" s="26" t="s">
        <v>799</v>
      </c>
      <c r="Q564" t="s">
        <v>372</v>
      </c>
      <c r="R564" t="str">
        <f t="shared" si="24"/>
        <v>Weekday</v>
      </c>
      <c r="S564" s="27">
        <f t="shared" si="25"/>
        <v>40772</v>
      </c>
      <c r="V564" t="str">
        <f t="shared" si="26"/>
        <v/>
      </c>
      <c r="AE564" s="27"/>
      <c r="AO564" s="27"/>
      <c r="AX564" s="27"/>
      <c r="AY564" s="27"/>
    </row>
    <row r="565" spans="1:51" x14ac:dyDescent="0.25">
      <c r="A565" t="s">
        <v>348</v>
      </c>
      <c r="C565">
        <v>20120320195</v>
      </c>
      <c r="D565" t="s">
        <v>349</v>
      </c>
      <c r="E565" t="s">
        <v>90</v>
      </c>
      <c r="G565">
        <v>14.88</v>
      </c>
      <c r="H565">
        <v>2012</v>
      </c>
      <c r="I565">
        <v>1</v>
      </c>
      <c r="J565">
        <v>23</v>
      </c>
      <c r="K565" s="25">
        <v>6</v>
      </c>
      <c r="L565">
        <v>20</v>
      </c>
      <c r="M565" t="s">
        <v>900</v>
      </c>
      <c r="N565" t="s">
        <v>860</v>
      </c>
      <c r="O565" s="26" t="s">
        <v>799</v>
      </c>
      <c r="Q565" t="s">
        <v>372</v>
      </c>
      <c r="R565" t="str">
        <f t="shared" si="24"/>
        <v>Weekday</v>
      </c>
      <c r="S565" s="27">
        <f t="shared" si="25"/>
        <v>40931</v>
      </c>
      <c r="V565" t="str">
        <f t="shared" si="26"/>
        <v/>
      </c>
      <c r="AE565" s="27"/>
      <c r="AO565" s="27"/>
      <c r="AX565" s="27"/>
      <c r="AY565" s="27"/>
    </row>
    <row r="566" spans="1:51" x14ac:dyDescent="0.25">
      <c r="A566" t="s">
        <v>348</v>
      </c>
      <c r="C566">
        <v>20121050151</v>
      </c>
      <c r="D566" t="s">
        <v>349</v>
      </c>
      <c r="E566" t="s">
        <v>90</v>
      </c>
      <c r="G566">
        <v>14.88</v>
      </c>
      <c r="H566">
        <v>2012</v>
      </c>
      <c r="I566">
        <v>4</v>
      </c>
      <c r="J566">
        <v>6</v>
      </c>
      <c r="K566" s="25">
        <v>13</v>
      </c>
      <c r="L566">
        <v>23</v>
      </c>
      <c r="M566" t="s">
        <v>900</v>
      </c>
      <c r="N566" t="s">
        <v>404</v>
      </c>
      <c r="O566" s="26" t="s">
        <v>799</v>
      </c>
      <c r="Q566" t="s">
        <v>372</v>
      </c>
      <c r="R566" t="str">
        <f t="shared" si="24"/>
        <v>Weekday</v>
      </c>
      <c r="S566" s="27">
        <f t="shared" si="25"/>
        <v>41005</v>
      </c>
      <c r="V566" t="str">
        <f t="shared" si="26"/>
        <v/>
      </c>
      <c r="AE566" s="27"/>
      <c r="AO566" s="27"/>
      <c r="AX566" s="27"/>
      <c r="AY566" s="27"/>
    </row>
    <row r="567" spans="1:51" x14ac:dyDescent="0.25">
      <c r="A567" t="s">
        <v>348</v>
      </c>
      <c r="C567">
        <v>20121440258</v>
      </c>
      <c r="D567" t="s">
        <v>349</v>
      </c>
      <c r="E567" t="s">
        <v>90</v>
      </c>
      <c r="G567">
        <v>14.88</v>
      </c>
      <c r="H567">
        <v>2012</v>
      </c>
      <c r="I567">
        <v>5</v>
      </c>
      <c r="J567">
        <v>17</v>
      </c>
      <c r="K567" s="25">
        <v>17</v>
      </c>
      <c r="L567">
        <v>40</v>
      </c>
      <c r="M567" t="s">
        <v>900</v>
      </c>
      <c r="N567" t="s">
        <v>860</v>
      </c>
      <c r="O567" s="26" t="s">
        <v>799</v>
      </c>
      <c r="Q567" t="s">
        <v>372</v>
      </c>
      <c r="R567" t="str">
        <f t="shared" si="24"/>
        <v>Weekday</v>
      </c>
      <c r="S567" s="27">
        <f t="shared" si="25"/>
        <v>41046</v>
      </c>
      <c r="V567" t="str">
        <f t="shared" si="26"/>
        <v/>
      </c>
      <c r="AE567" s="27"/>
      <c r="AO567" s="27"/>
      <c r="AX567" s="27"/>
      <c r="AY567" s="27"/>
    </row>
    <row r="568" spans="1:51" x14ac:dyDescent="0.25">
      <c r="A568" t="s">
        <v>348</v>
      </c>
      <c r="C568">
        <v>20122020194</v>
      </c>
      <c r="D568" t="s">
        <v>349</v>
      </c>
      <c r="E568" t="s">
        <v>90</v>
      </c>
      <c r="G568">
        <v>14.88</v>
      </c>
      <c r="H568">
        <v>2012</v>
      </c>
      <c r="I568">
        <v>7</v>
      </c>
      <c r="J568">
        <v>18</v>
      </c>
      <c r="K568" s="25">
        <v>8</v>
      </c>
      <c r="L568">
        <v>59</v>
      </c>
      <c r="M568" t="s">
        <v>900</v>
      </c>
      <c r="N568" t="s">
        <v>860</v>
      </c>
      <c r="O568" s="26" t="s">
        <v>799</v>
      </c>
      <c r="Q568" t="s">
        <v>372</v>
      </c>
      <c r="R568" t="str">
        <f t="shared" si="24"/>
        <v>Weekday</v>
      </c>
      <c r="S568" s="27">
        <f t="shared" si="25"/>
        <v>41108</v>
      </c>
      <c r="V568" t="str">
        <f t="shared" si="26"/>
        <v/>
      </c>
      <c r="AE568" s="27"/>
      <c r="AO568" s="27"/>
      <c r="AX568" s="27"/>
      <c r="AY568" s="27"/>
    </row>
    <row r="569" spans="1:51" x14ac:dyDescent="0.25">
      <c r="A569" t="s">
        <v>348</v>
      </c>
      <c r="C569">
        <v>20122330203</v>
      </c>
      <c r="D569" t="s">
        <v>349</v>
      </c>
      <c r="E569" t="s">
        <v>90</v>
      </c>
      <c r="G569">
        <v>14.88</v>
      </c>
      <c r="H569">
        <v>2012</v>
      </c>
      <c r="I569">
        <v>8</v>
      </c>
      <c r="J569">
        <v>15</v>
      </c>
      <c r="K569" s="25">
        <v>8</v>
      </c>
      <c r="L569">
        <v>6</v>
      </c>
      <c r="M569" t="s">
        <v>900</v>
      </c>
      <c r="N569" t="s">
        <v>404</v>
      </c>
      <c r="O569" s="26" t="s">
        <v>799</v>
      </c>
      <c r="Q569" t="s">
        <v>372</v>
      </c>
      <c r="R569" t="str">
        <f t="shared" si="24"/>
        <v>Weekday</v>
      </c>
      <c r="S569" s="27">
        <f t="shared" si="25"/>
        <v>41136</v>
      </c>
      <c r="V569" t="str">
        <f t="shared" si="26"/>
        <v/>
      </c>
      <c r="AE569" s="27"/>
      <c r="AO569" s="27"/>
      <c r="AX569" s="27"/>
      <c r="AY569" s="27"/>
    </row>
    <row r="570" spans="1:51" x14ac:dyDescent="0.25">
      <c r="A570" t="s">
        <v>348</v>
      </c>
      <c r="C570">
        <v>20122480280</v>
      </c>
      <c r="D570" t="s">
        <v>349</v>
      </c>
      <c r="E570" t="s">
        <v>90</v>
      </c>
      <c r="G570">
        <v>14.88</v>
      </c>
      <c r="H570">
        <v>2012</v>
      </c>
      <c r="I570">
        <v>8</v>
      </c>
      <c r="J570">
        <v>27</v>
      </c>
      <c r="K570" s="25">
        <v>8</v>
      </c>
      <c r="L570">
        <v>12</v>
      </c>
      <c r="M570" t="s">
        <v>900</v>
      </c>
      <c r="N570" t="s">
        <v>404</v>
      </c>
      <c r="O570" s="26" t="s">
        <v>799</v>
      </c>
      <c r="Q570" t="s">
        <v>372</v>
      </c>
      <c r="R570" t="str">
        <f t="shared" si="24"/>
        <v>Weekday</v>
      </c>
      <c r="S570" s="27">
        <f t="shared" si="25"/>
        <v>41148</v>
      </c>
      <c r="V570" t="str">
        <f t="shared" si="26"/>
        <v/>
      </c>
      <c r="AE570" s="27"/>
      <c r="AO570" s="27"/>
      <c r="AX570" s="27"/>
      <c r="AY570" s="27"/>
    </row>
    <row r="571" spans="1:51" x14ac:dyDescent="0.25">
      <c r="A571" t="s">
        <v>348</v>
      </c>
      <c r="C571">
        <v>20122950176</v>
      </c>
      <c r="D571" t="s">
        <v>349</v>
      </c>
      <c r="E571" t="s">
        <v>90</v>
      </c>
      <c r="G571">
        <v>14.88</v>
      </c>
      <c r="H571">
        <v>2012</v>
      </c>
      <c r="I571">
        <v>10</v>
      </c>
      <c r="J571">
        <v>19</v>
      </c>
      <c r="K571" s="25">
        <v>14</v>
      </c>
      <c r="L571">
        <v>57</v>
      </c>
      <c r="M571" t="s">
        <v>900</v>
      </c>
      <c r="N571" t="s">
        <v>860</v>
      </c>
      <c r="O571" s="26" t="s">
        <v>799</v>
      </c>
      <c r="Q571" t="s">
        <v>372</v>
      </c>
      <c r="R571" t="str">
        <f t="shared" si="24"/>
        <v>Weekday</v>
      </c>
      <c r="S571" s="27">
        <f t="shared" si="25"/>
        <v>41201</v>
      </c>
      <c r="V571" t="str">
        <f t="shared" si="26"/>
        <v/>
      </c>
      <c r="AE571" s="27"/>
      <c r="AO571" s="27"/>
      <c r="AX571" s="27"/>
      <c r="AY571" s="27"/>
    </row>
    <row r="572" spans="1:51" x14ac:dyDescent="0.25">
      <c r="A572" t="s">
        <v>348</v>
      </c>
      <c r="C572">
        <v>20123120225</v>
      </c>
      <c r="D572" t="s">
        <v>349</v>
      </c>
      <c r="E572" t="s">
        <v>90</v>
      </c>
      <c r="G572">
        <v>14.88</v>
      </c>
      <c r="H572">
        <v>2012</v>
      </c>
      <c r="I572">
        <v>11</v>
      </c>
      <c r="J572">
        <v>6</v>
      </c>
      <c r="K572" s="25">
        <v>8</v>
      </c>
      <c r="L572">
        <v>48</v>
      </c>
      <c r="M572" t="s">
        <v>900</v>
      </c>
      <c r="N572" t="s">
        <v>860</v>
      </c>
      <c r="O572" s="26" t="s">
        <v>799</v>
      </c>
      <c r="Q572" t="s">
        <v>372</v>
      </c>
      <c r="R572" t="str">
        <f t="shared" si="24"/>
        <v>Weekday</v>
      </c>
      <c r="S572" s="27">
        <f t="shared" si="25"/>
        <v>41219</v>
      </c>
      <c r="V572" t="str">
        <f t="shared" si="26"/>
        <v/>
      </c>
      <c r="AE572" s="27"/>
      <c r="AO572" s="27"/>
      <c r="AX572" s="27"/>
      <c r="AY572" s="27"/>
    </row>
    <row r="573" spans="1:51" x14ac:dyDescent="0.25">
      <c r="A573" t="s">
        <v>348</v>
      </c>
      <c r="C573">
        <v>20123190209</v>
      </c>
      <c r="D573" t="s">
        <v>349</v>
      </c>
      <c r="E573" t="s">
        <v>90</v>
      </c>
      <c r="G573">
        <v>14.88</v>
      </c>
      <c r="H573">
        <v>2012</v>
      </c>
      <c r="I573">
        <v>11</v>
      </c>
      <c r="J573">
        <v>14</v>
      </c>
      <c r="K573" s="25">
        <v>18</v>
      </c>
      <c r="L573">
        <v>8</v>
      </c>
      <c r="M573" t="s">
        <v>900</v>
      </c>
      <c r="N573" t="s">
        <v>860</v>
      </c>
      <c r="O573" s="26" t="s">
        <v>799</v>
      </c>
      <c r="Q573" t="s">
        <v>372</v>
      </c>
      <c r="R573" t="str">
        <f t="shared" si="24"/>
        <v>Weekday</v>
      </c>
      <c r="S573" s="27">
        <f t="shared" si="25"/>
        <v>41227</v>
      </c>
      <c r="V573" t="str">
        <f t="shared" si="26"/>
        <v/>
      </c>
      <c r="AE573" s="27"/>
      <c r="AO573" s="27"/>
      <c r="AX573" s="27"/>
      <c r="AY573" s="27"/>
    </row>
    <row r="574" spans="1:51" x14ac:dyDescent="0.25">
      <c r="A574" t="s">
        <v>348</v>
      </c>
      <c r="C574">
        <v>20123360164</v>
      </c>
      <c r="D574" t="s">
        <v>349</v>
      </c>
      <c r="E574" t="s">
        <v>90</v>
      </c>
      <c r="G574">
        <v>14.88</v>
      </c>
      <c r="H574">
        <v>2012</v>
      </c>
      <c r="I574">
        <v>11</v>
      </c>
      <c r="J574">
        <v>30</v>
      </c>
      <c r="K574" s="25">
        <v>16</v>
      </c>
      <c r="L574">
        <v>24</v>
      </c>
      <c r="M574" t="s">
        <v>900</v>
      </c>
      <c r="N574" t="s">
        <v>404</v>
      </c>
      <c r="O574" s="26" t="s">
        <v>799</v>
      </c>
      <c r="Q574" t="s">
        <v>372</v>
      </c>
      <c r="R574" t="str">
        <f t="shared" si="24"/>
        <v>Weekday</v>
      </c>
      <c r="S574" s="27">
        <f t="shared" si="25"/>
        <v>41243</v>
      </c>
      <c r="V574" t="str">
        <f t="shared" si="26"/>
        <v/>
      </c>
      <c r="AE574" s="27"/>
      <c r="AO574" s="27"/>
      <c r="AX574" s="27"/>
      <c r="AY574" s="27"/>
    </row>
    <row r="575" spans="1:51" x14ac:dyDescent="0.25">
      <c r="A575" t="s">
        <v>348</v>
      </c>
      <c r="C575">
        <v>20123430365</v>
      </c>
      <c r="D575" t="s">
        <v>349</v>
      </c>
      <c r="E575" t="s">
        <v>90</v>
      </c>
      <c r="G575">
        <v>14.88</v>
      </c>
      <c r="H575">
        <v>2012</v>
      </c>
      <c r="I575">
        <v>12</v>
      </c>
      <c r="J575">
        <v>6</v>
      </c>
      <c r="K575" s="25">
        <v>7</v>
      </c>
      <c r="L575">
        <v>52</v>
      </c>
      <c r="M575" t="s">
        <v>900</v>
      </c>
      <c r="N575" t="s">
        <v>860</v>
      </c>
      <c r="O575" s="26" t="s">
        <v>799</v>
      </c>
      <c r="Q575" t="s">
        <v>372</v>
      </c>
      <c r="R575" t="str">
        <f t="shared" si="24"/>
        <v>Weekday</v>
      </c>
      <c r="S575" s="27">
        <f t="shared" si="25"/>
        <v>41249</v>
      </c>
      <c r="V575" t="str">
        <f t="shared" si="26"/>
        <v/>
      </c>
      <c r="AE575" s="27"/>
      <c r="AO575" s="27"/>
      <c r="AX575" s="27"/>
      <c r="AY575" s="27"/>
    </row>
    <row r="576" spans="1:51" x14ac:dyDescent="0.25">
      <c r="A576" t="s">
        <v>348</v>
      </c>
      <c r="C576">
        <v>20130840165</v>
      </c>
      <c r="D576" t="s">
        <v>349</v>
      </c>
      <c r="E576" t="s">
        <v>90</v>
      </c>
      <c r="G576">
        <v>14.88</v>
      </c>
      <c r="H576">
        <v>2013</v>
      </c>
      <c r="I576">
        <v>3</v>
      </c>
      <c r="J576">
        <v>12</v>
      </c>
      <c r="K576" s="25">
        <v>8</v>
      </c>
      <c r="L576">
        <v>9</v>
      </c>
      <c r="M576" t="s">
        <v>900</v>
      </c>
      <c r="N576" t="s">
        <v>860</v>
      </c>
      <c r="O576" s="26" t="s">
        <v>799</v>
      </c>
      <c r="Q576" t="s">
        <v>372</v>
      </c>
      <c r="R576" t="str">
        <f t="shared" si="24"/>
        <v>Weekday</v>
      </c>
      <c r="S576" s="27">
        <f t="shared" si="25"/>
        <v>41345</v>
      </c>
      <c r="V576" t="str">
        <f t="shared" si="26"/>
        <v/>
      </c>
      <c r="AE576" s="27"/>
      <c r="AO576" s="27"/>
      <c r="AX576" s="27"/>
      <c r="AY576" s="27"/>
    </row>
    <row r="577" spans="1:51" x14ac:dyDescent="0.25">
      <c r="A577" t="s">
        <v>348</v>
      </c>
      <c r="C577">
        <v>20130780367</v>
      </c>
      <c r="D577" t="s">
        <v>349</v>
      </c>
      <c r="E577" t="s">
        <v>90</v>
      </c>
      <c r="G577">
        <v>14.88</v>
      </c>
      <c r="H577">
        <v>2013</v>
      </c>
      <c r="I577">
        <v>3</v>
      </c>
      <c r="J577">
        <v>19</v>
      </c>
      <c r="K577" s="25">
        <v>17</v>
      </c>
      <c r="L577">
        <v>26</v>
      </c>
      <c r="M577" t="s">
        <v>900</v>
      </c>
      <c r="N577" t="s">
        <v>860</v>
      </c>
      <c r="O577" s="26" t="s">
        <v>799</v>
      </c>
      <c r="Q577" t="s">
        <v>372</v>
      </c>
      <c r="R577" t="str">
        <f t="shared" si="24"/>
        <v>Weekday</v>
      </c>
      <c r="S577" s="27">
        <f t="shared" si="25"/>
        <v>41352</v>
      </c>
      <c r="V577" t="str">
        <f t="shared" si="26"/>
        <v/>
      </c>
      <c r="AE577" s="27"/>
      <c r="AO577" s="27"/>
      <c r="AX577" s="27"/>
      <c r="AY577" s="27"/>
    </row>
    <row r="578" spans="1:51" x14ac:dyDescent="0.25">
      <c r="A578" t="s">
        <v>348</v>
      </c>
      <c r="C578">
        <v>20130910160</v>
      </c>
      <c r="D578" t="s">
        <v>349</v>
      </c>
      <c r="E578" t="s">
        <v>90</v>
      </c>
      <c r="G578">
        <v>14.88</v>
      </c>
      <c r="H578">
        <v>2013</v>
      </c>
      <c r="I578">
        <v>3</v>
      </c>
      <c r="J578">
        <v>29</v>
      </c>
      <c r="K578" s="25">
        <v>16</v>
      </c>
      <c r="L578">
        <v>35</v>
      </c>
      <c r="M578" t="s">
        <v>900</v>
      </c>
      <c r="N578" t="s">
        <v>860</v>
      </c>
      <c r="O578" s="26" t="s">
        <v>799</v>
      </c>
      <c r="Q578" t="s">
        <v>372</v>
      </c>
      <c r="R578" t="str">
        <f t="shared" ref="R578:R641" si="27">IF(WEEKDAY(DATE(H578,I578,J578),2) &lt; 6, "Weekday", "Weekend")</f>
        <v>Weekday</v>
      </c>
      <c r="S578" s="27">
        <f t="shared" si="25"/>
        <v>41362</v>
      </c>
      <c r="V578" t="str">
        <f t="shared" si="26"/>
        <v/>
      </c>
      <c r="AE578" s="27"/>
      <c r="AO578" s="27"/>
      <c r="AX578" s="27"/>
      <c r="AY578" s="27"/>
    </row>
    <row r="579" spans="1:51" x14ac:dyDescent="0.25">
      <c r="A579" t="s">
        <v>348</v>
      </c>
      <c r="C579">
        <v>20131280163</v>
      </c>
      <c r="D579" t="s">
        <v>349</v>
      </c>
      <c r="E579" t="s">
        <v>90</v>
      </c>
      <c r="G579">
        <v>14.88</v>
      </c>
      <c r="H579">
        <v>2013</v>
      </c>
      <c r="I579">
        <v>5</v>
      </c>
      <c r="J579">
        <v>4</v>
      </c>
      <c r="K579" s="25">
        <v>14</v>
      </c>
      <c r="L579">
        <v>59</v>
      </c>
      <c r="M579" t="s">
        <v>900</v>
      </c>
      <c r="N579" t="s">
        <v>171</v>
      </c>
      <c r="O579" s="26" t="s">
        <v>799</v>
      </c>
      <c r="Q579" t="s">
        <v>372</v>
      </c>
      <c r="R579" t="str">
        <f t="shared" si="27"/>
        <v>Weekend</v>
      </c>
      <c r="S579" s="27">
        <f t="shared" ref="S579:S642" si="28">DATE(H579,I579,J579)</f>
        <v>41398</v>
      </c>
      <c r="V579" t="str">
        <f t="shared" ref="V579:V642" si="29">T579&amp;U579</f>
        <v/>
      </c>
      <c r="AE579" s="27"/>
      <c r="AO579" s="27"/>
      <c r="AX579" s="27"/>
      <c r="AY579" s="27"/>
    </row>
    <row r="580" spans="1:51" x14ac:dyDescent="0.25">
      <c r="A580" t="s">
        <v>348</v>
      </c>
      <c r="C580">
        <v>20131400295</v>
      </c>
      <c r="D580" t="s">
        <v>349</v>
      </c>
      <c r="E580" t="s">
        <v>90</v>
      </c>
      <c r="G580">
        <v>14.88</v>
      </c>
      <c r="H580">
        <v>2013</v>
      </c>
      <c r="I580">
        <v>5</v>
      </c>
      <c r="J580">
        <v>20</v>
      </c>
      <c r="K580" s="25">
        <v>8</v>
      </c>
      <c r="L580">
        <v>29</v>
      </c>
      <c r="M580" t="s">
        <v>900</v>
      </c>
      <c r="N580" t="s">
        <v>860</v>
      </c>
      <c r="O580" s="26" t="s">
        <v>799</v>
      </c>
      <c r="Q580" t="s">
        <v>372</v>
      </c>
      <c r="R580" t="str">
        <f t="shared" si="27"/>
        <v>Weekday</v>
      </c>
      <c r="S580" s="27">
        <f t="shared" si="28"/>
        <v>41414</v>
      </c>
      <c r="V580" t="str">
        <f t="shared" si="29"/>
        <v/>
      </c>
      <c r="AE580" s="27"/>
      <c r="AO580" s="27"/>
      <c r="AX580" s="27"/>
      <c r="AY580" s="27"/>
    </row>
    <row r="581" spans="1:51" x14ac:dyDescent="0.25">
      <c r="A581" t="s">
        <v>348</v>
      </c>
      <c r="C581">
        <v>20131660143</v>
      </c>
      <c r="D581" t="s">
        <v>349</v>
      </c>
      <c r="E581" t="s">
        <v>90</v>
      </c>
      <c r="G581">
        <v>14.88</v>
      </c>
      <c r="H581">
        <v>2013</v>
      </c>
      <c r="I581">
        <v>6</v>
      </c>
      <c r="J581">
        <v>13</v>
      </c>
      <c r="K581" s="25">
        <v>8</v>
      </c>
      <c r="L581">
        <v>24</v>
      </c>
      <c r="M581" t="s">
        <v>900</v>
      </c>
      <c r="N581" t="s">
        <v>404</v>
      </c>
      <c r="O581" s="26" t="s">
        <v>799</v>
      </c>
      <c r="Q581" t="s">
        <v>372</v>
      </c>
      <c r="R581" t="str">
        <f t="shared" si="27"/>
        <v>Weekday</v>
      </c>
      <c r="S581" s="27">
        <f t="shared" si="28"/>
        <v>41438</v>
      </c>
      <c r="V581" t="str">
        <f t="shared" si="29"/>
        <v/>
      </c>
      <c r="AE581" s="27"/>
      <c r="AO581" s="27"/>
      <c r="AX581" s="27"/>
      <c r="AY581" s="27"/>
    </row>
    <row r="582" spans="1:51" x14ac:dyDescent="0.25">
      <c r="A582" t="s">
        <v>348</v>
      </c>
      <c r="C582">
        <v>20131710206</v>
      </c>
      <c r="D582" t="s">
        <v>349</v>
      </c>
      <c r="E582" t="s">
        <v>90</v>
      </c>
      <c r="G582">
        <v>14.88</v>
      </c>
      <c r="H582">
        <v>2013</v>
      </c>
      <c r="I582">
        <v>6</v>
      </c>
      <c r="J582">
        <v>19</v>
      </c>
      <c r="K582" s="25">
        <v>8</v>
      </c>
      <c r="L582">
        <v>43</v>
      </c>
      <c r="M582" t="s">
        <v>900</v>
      </c>
      <c r="N582" t="s">
        <v>860</v>
      </c>
      <c r="O582" s="26" t="s">
        <v>799</v>
      </c>
      <c r="Q582" t="s">
        <v>372</v>
      </c>
      <c r="R582" t="str">
        <f t="shared" si="27"/>
        <v>Weekday</v>
      </c>
      <c r="S582" s="27">
        <f t="shared" si="28"/>
        <v>41444</v>
      </c>
      <c r="V582" t="str">
        <f t="shared" si="29"/>
        <v/>
      </c>
      <c r="AE582" s="27"/>
      <c r="AO582" s="27"/>
      <c r="AX582" s="27"/>
      <c r="AY582" s="27"/>
    </row>
    <row r="583" spans="1:51" x14ac:dyDescent="0.25">
      <c r="A583" t="s">
        <v>348</v>
      </c>
      <c r="C583">
        <v>20131910262</v>
      </c>
      <c r="D583" t="s">
        <v>349</v>
      </c>
      <c r="E583" t="s">
        <v>90</v>
      </c>
      <c r="G583">
        <v>14.88</v>
      </c>
      <c r="H583">
        <v>2013</v>
      </c>
      <c r="I583">
        <v>6</v>
      </c>
      <c r="J583">
        <v>21</v>
      </c>
      <c r="K583" s="25">
        <v>13</v>
      </c>
      <c r="L583">
        <v>39</v>
      </c>
      <c r="M583" t="s">
        <v>900</v>
      </c>
      <c r="N583" t="s">
        <v>860</v>
      </c>
      <c r="O583" s="26" t="s">
        <v>799</v>
      </c>
      <c r="Q583" t="s">
        <v>372</v>
      </c>
      <c r="R583" t="str">
        <f t="shared" si="27"/>
        <v>Weekday</v>
      </c>
      <c r="S583" s="27">
        <f t="shared" si="28"/>
        <v>41446</v>
      </c>
      <c r="V583" t="str">
        <f t="shared" si="29"/>
        <v/>
      </c>
      <c r="AE583" s="27"/>
      <c r="AO583" s="27"/>
      <c r="AX583" s="27"/>
      <c r="AY583" s="27"/>
    </row>
    <row r="584" spans="1:51" x14ac:dyDescent="0.25">
      <c r="A584" t="s">
        <v>348</v>
      </c>
      <c r="C584">
        <v>20131860193</v>
      </c>
      <c r="D584" t="s">
        <v>349</v>
      </c>
      <c r="E584" t="s">
        <v>90</v>
      </c>
      <c r="G584">
        <v>14.88</v>
      </c>
      <c r="H584">
        <v>2013</v>
      </c>
      <c r="I584">
        <v>6</v>
      </c>
      <c r="J584">
        <v>28</v>
      </c>
      <c r="K584" s="25">
        <v>16</v>
      </c>
      <c r="L584">
        <v>35</v>
      </c>
      <c r="M584" t="s">
        <v>900</v>
      </c>
      <c r="N584" t="s">
        <v>860</v>
      </c>
      <c r="O584" s="26" t="s">
        <v>799</v>
      </c>
      <c r="Q584" t="s">
        <v>372</v>
      </c>
      <c r="R584" t="str">
        <f t="shared" si="27"/>
        <v>Weekday</v>
      </c>
      <c r="S584" s="27">
        <f t="shared" si="28"/>
        <v>41453</v>
      </c>
      <c r="V584" t="str">
        <f t="shared" si="29"/>
        <v/>
      </c>
      <c r="AE584" s="27"/>
      <c r="AO584" s="27"/>
      <c r="AX584" s="27"/>
      <c r="AY584" s="27"/>
    </row>
    <row r="585" spans="1:51" x14ac:dyDescent="0.25">
      <c r="A585" t="s">
        <v>348</v>
      </c>
      <c r="C585">
        <v>20132470265</v>
      </c>
      <c r="D585" t="s">
        <v>349</v>
      </c>
      <c r="E585" t="s">
        <v>90</v>
      </c>
      <c r="G585">
        <v>14.88</v>
      </c>
      <c r="H585">
        <v>2013</v>
      </c>
      <c r="I585">
        <v>9</v>
      </c>
      <c r="J585">
        <v>3</v>
      </c>
      <c r="K585" s="25">
        <v>14</v>
      </c>
      <c r="L585">
        <v>43</v>
      </c>
      <c r="M585" t="s">
        <v>900</v>
      </c>
      <c r="N585" t="s">
        <v>404</v>
      </c>
      <c r="O585" s="26" t="s">
        <v>799</v>
      </c>
      <c r="Q585" t="s">
        <v>372</v>
      </c>
      <c r="R585" t="str">
        <f t="shared" si="27"/>
        <v>Weekday</v>
      </c>
      <c r="S585" s="27">
        <f t="shared" si="28"/>
        <v>41520</v>
      </c>
      <c r="V585" t="str">
        <f t="shared" si="29"/>
        <v/>
      </c>
      <c r="AE585" s="27"/>
      <c r="AO585" s="27"/>
      <c r="AX585" s="27"/>
      <c r="AY585" s="27"/>
    </row>
    <row r="586" spans="1:51" x14ac:dyDescent="0.25">
      <c r="A586" t="s">
        <v>348</v>
      </c>
      <c r="C586">
        <v>20132540232</v>
      </c>
      <c r="D586" t="s">
        <v>349</v>
      </c>
      <c r="E586" t="s">
        <v>90</v>
      </c>
      <c r="G586">
        <v>14.88</v>
      </c>
      <c r="H586">
        <v>2013</v>
      </c>
      <c r="I586">
        <v>9</v>
      </c>
      <c r="J586">
        <v>6</v>
      </c>
      <c r="K586" s="25">
        <v>15</v>
      </c>
      <c r="L586">
        <v>45</v>
      </c>
      <c r="M586" t="s">
        <v>900</v>
      </c>
      <c r="N586" t="s">
        <v>860</v>
      </c>
      <c r="O586" s="26" t="s">
        <v>799</v>
      </c>
      <c r="Q586" t="s">
        <v>372</v>
      </c>
      <c r="R586" t="str">
        <f t="shared" si="27"/>
        <v>Weekday</v>
      </c>
      <c r="S586" s="27">
        <f t="shared" si="28"/>
        <v>41523</v>
      </c>
      <c r="V586" t="str">
        <f t="shared" si="29"/>
        <v/>
      </c>
      <c r="AE586" s="27"/>
      <c r="AO586" s="27"/>
      <c r="AX586" s="27"/>
      <c r="AY586" s="27"/>
    </row>
    <row r="587" spans="1:51" x14ac:dyDescent="0.25">
      <c r="A587" t="s">
        <v>348</v>
      </c>
      <c r="C587">
        <v>20132580153</v>
      </c>
      <c r="D587" t="s">
        <v>349</v>
      </c>
      <c r="E587" t="s">
        <v>90</v>
      </c>
      <c r="G587">
        <v>14.88</v>
      </c>
      <c r="H587">
        <v>2013</v>
      </c>
      <c r="I587">
        <v>9</v>
      </c>
      <c r="J587">
        <v>12</v>
      </c>
      <c r="K587" s="25">
        <v>8</v>
      </c>
      <c r="L587">
        <v>0</v>
      </c>
      <c r="M587" t="s">
        <v>900</v>
      </c>
      <c r="N587" t="s">
        <v>860</v>
      </c>
      <c r="O587" s="26" t="s">
        <v>799</v>
      </c>
      <c r="Q587" t="s">
        <v>372</v>
      </c>
      <c r="R587" t="str">
        <f t="shared" si="27"/>
        <v>Weekday</v>
      </c>
      <c r="S587" s="27">
        <f t="shared" si="28"/>
        <v>41529</v>
      </c>
      <c r="V587" t="str">
        <f t="shared" si="29"/>
        <v/>
      </c>
      <c r="AE587" s="27"/>
      <c r="AO587" s="27"/>
      <c r="AX587" s="27"/>
      <c r="AY587" s="27"/>
    </row>
    <row r="588" spans="1:51" x14ac:dyDescent="0.25">
      <c r="A588" t="s">
        <v>348</v>
      </c>
      <c r="C588">
        <v>20132580154</v>
      </c>
      <c r="D588" t="s">
        <v>349</v>
      </c>
      <c r="E588" t="s">
        <v>90</v>
      </c>
      <c r="G588">
        <v>14.88</v>
      </c>
      <c r="H588">
        <v>2013</v>
      </c>
      <c r="I588">
        <v>9</v>
      </c>
      <c r="J588">
        <v>12</v>
      </c>
      <c r="K588" s="25">
        <v>17</v>
      </c>
      <c r="L588">
        <v>42</v>
      </c>
      <c r="M588" t="s">
        <v>900</v>
      </c>
      <c r="N588" t="s">
        <v>860</v>
      </c>
      <c r="O588" s="26" t="s">
        <v>799</v>
      </c>
      <c r="Q588" t="s">
        <v>372</v>
      </c>
      <c r="R588" t="str">
        <f t="shared" si="27"/>
        <v>Weekday</v>
      </c>
      <c r="S588" s="27">
        <f t="shared" si="28"/>
        <v>41529</v>
      </c>
      <c r="V588" t="str">
        <f t="shared" si="29"/>
        <v/>
      </c>
      <c r="AE588" s="27"/>
      <c r="AO588" s="27"/>
      <c r="AX588" s="27"/>
      <c r="AY588" s="27"/>
    </row>
    <row r="589" spans="1:51" x14ac:dyDescent="0.25">
      <c r="A589" t="s">
        <v>348</v>
      </c>
      <c r="C589">
        <v>20132660227</v>
      </c>
      <c r="D589" t="s">
        <v>349</v>
      </c>
      <c r="E589" t="s">
        <v>90</v>
      </c>
      <c r="G589">
        <v>14.88</v>
      </c>
      <c r="H589">
        <v>2013</v>
      </c>
      <c r="I589">
        <v>9</v>
      </c>
      <c r="J589">
        <v>20</v>
      </c>
      <c r="K589" s="25">
        <v>6</v>
      </c>
      <c r="L589">
        <v>51</v>
      </c>
      <c r="M589" t="s">
        <v>900</v>
      </c>
      <c r="N589" t="s">
        <v>860</v>
      </c>
      <c r="O589" s="26" t="s">
        <v>799</v>
      </c>
      <c r="Q589" t="s">
        <v>372</v>
      </c>
      <c r="R589" t="str">
        <f t="shared" si="27"/>
        <v>Weekday</v>
      </c>
      <c r="S589" s="27">
        <f t="shared" si="28"/>
        <v>41537</v>
      </c>
      <c r="V589" t="str">
        <f t="shared" si="29"/>
        <v/>
      </c>
      <c r="AE589" s="27"/>
      <c r="AO589" s="27"/>
      <c r="AX589" s="27"/>
      <c r="AY589" s="27"/>
    </row>
    <row r="590" spans="1:51" x14ac:dyDescent="0.25">
      <c r="A590" t="s">
        <v>348</v>
      </c>
      <c r="C590">
        <v>20133200157</v>
      </c>
      <c r="D590" t="s">
        <v>349</v>
      </c>
      <c r="E590" t="s">
        <v>90</v>
      </c>
      <c r="G590">
        <v>14.88</v>
      </c>
      <c r="H590">
        <v>2013</v>
      </c>
      <c r="I590">
        <v>11</v>
      </c>
      <c r="J590">
        <v>7</v>
      </c>
      <c r="K590" s="25">
        <v>7</v>
      </c>
      <c r="L590">
        <v>5</v>
      </c>
      <c r="M590" t="s">
        <v>900</v>
      </c>
      <c r="N590" t="s">
        <v>404</v>
      </c>
      <c r="O590" s="26" t="s">
        <v>799</v>
      </c>
      <c r="Q590" t="s">
        <v>372</v>
      </c>
      <c r="R590" t="str">
        <f t="shared" si="27"/>
        <v>Weekday</v>
      </c>
      <c r="S590" s="27">
        <f t="shared" si="28"/>
        <v>41585</v>
      </c>
      <c r="V590" t="str">
        <f t="shared" si="29"/>
        <v/>
      </c>
      <c r="AE590" s="27"/>
      <c r="AO590" s="27"/>
      <c r="AX590" s="27"/>
      <c r="AY590" s="27"/>
    </row>
    <row r="591" spans="1:51" x14ac:dyDescent="0.25">
      <c r="A591" t="s">
        <v>348</v>
      </c>
      <c r="C591">
        <v>20133240207</v>
      </c>
      <c r="D591" t="s">
        <v>349</v>
      </c>
      <c r="E591" t="s">
        <v>90</v>
      </c>
      <c r="G591">
        <v>14.88</v>
      </c>
      <c r="H591">
        <v>2013</v>
      </c>
      <c r="I591">
        <v>11</v>
      </c>
      <c r="J591">
        <v>18</v>
      </c>
      <c r="K591" s="25">
        <v>17</v>
      </c>
      <c r="L591">
        <v>43</v>
      </c>
      <c r="M591" t="s">
        <v>900</v>
      </c>
      <c r="N591" t="s">
        <v>404</v>
      </c>
      <c r="O591" s="26" t="s">
        <v>799</v>
      </c>
      <c r="Q591" t="s">
        <v>372</v>
      </c>
      <c r="R591" t="str">
        <f t="shared" si="27"/>
        <v>Weekday</v>
      </c>
      <c r="S591" s="27">
        <f t="shared" si="28"/>
        <v>41596</v>
      </c>
      <c r="V591" t="str">
        <f t="shared" si="29"/>
        <v/>
      </c>
      <c r="AE591" s="27"/>
      <c r="AO591" s="27"/>
      <c r="AX591" s="27"/>
      <c r="AY591" s="27"/>
    </row>
    <row r="592" spans="1:51" x14ac:dyDescent="0.25">
      <c r="A592" t="s">
        <v>348</v>
      </c>
      <c r="C592">
        <v>20133400518</v>
      </c>
      <c r="D592" t="s">
        <v>349</v>
      </c>
      <c r="E592" t="s">
        <v>90</v>
      </c>
      <c r="G592">
        <v>14.88</v>
      </c>
      <c r="H592">
        <v>2013</v>
      </c>
      <c r="I592">
        <v>11</v>
      </c>
      <c r="J592">
        <v>29</v>
      </c>
      <c r="K592" s="25">
        <v>18</v>
      </c>
      <c r="L592">
        <v>21</v>
      </c>
      <c r="M592" t="s">
        <v>900</v>
      </c>
      <c r="N592" t="s">
        <v>171</v>
      </c>
      <c r="O592" s="26" t="s">
        <v>799</v>
      </c>
      <c r="Q592" t="s">
        <v>372</v>
      </c>
      <c r="R592" t="str">
        <f t="shared" si="27"/>
        <v>Weekday</v>
      </c>
      <c r="S592" s="27">
        <f t="shared" si="28"/>
        <v>41607</v>
      </c>
      <c r="V592" t="str">
        <f t="shared" si="29"/>
        <v/>
      </c>
      <c r="AE592" s="27"/>
      <c r="AO592" s="27"/>
      <c r="AX592" s="27"/>
      <c r="AY592" s="27"/>
    </row>
    <row r="593" spans="1:51" x14ac:dyDescent="0.25">
      <c r="A593" t="s">
        <v>348</v>
      </c>
      <c r="C593">
        <v>20140020369</v>
      </c>
      <c r="D593" t="s">
        <v>349</v>
      </c>
      <c r="E593" t="s">
        <v>90</v>
      </c>
      <c r="G593">
        <v>14.88</v>
      </c>
      <c r="H593">
        <v>2014</v>
      </c>
      <c r="I593">
        <v>1</v>
      </c>
      <c r="J593">
        <v>1</v>
      </c>
      <c r="K593" s="25">
        <v>3</v>
      </c>
      <c r="L593">
        <v>47</v>
      </c>
      <c r="M593" t="s">
        <v>899</v>
      </c>
      <c r="N593" t="s">
        <v>860</v>
      </c>
      <c r="O593" s="26" t="s">
        <v>799</v>
      </c>
      <c r="Q593" t="s">
        <v>372</v>
      </c>
      <c r="R593" t="str">
        <f t="shared" si="27"/>
        <v>Weekday</v>
      </c>
      <c r="S593" s="27">
        <f t="shared" si="28"/>
        <v>41640</v>
      </c>
      <c r="V593" t="str">
        <f t="shared" si="29"/>
        <v/>
      </c>
      <c r="AE593" s="27"/>
      <c r="AO593" s="27"/>
      <c r="AX593" s="27"/>
      <c r="AY593" s="27"/>
    </row>
    <row r="594" spans="1:51" x14ac:dyDescent="0.25">
      <c r="A594" t="s">
        <v>348</v>
      </c>
      <c r="C594">
        <v>20140090476</v>
      </c>
      <c r="D594" t="s">
        <v>349</v>
      </c>
      <c r="E594" t="s">
        <v>90</v>
      </c>
      <c r="G594">
        <v>14.88</v>
      </c>
      <c r="H594">
        <v>2014</v>
      </c>
      <c r="I594">
        <v>1</v>
      </c>
      <c r="J594">
        <v>9</v>
      </c>
      <c r="K594" s="25">
        <v>7</v>
      </c>
      <c r="L594">
        <v>16</v>
      </c>
      <c r="M594" t="s">
        <v>900</v>
      </c>
      <c r="N594" t="s">
        <v>860</v>
      </c>
      <c r="O594" s="26" t="s">
        <v>799</v>
      </c>
      <c r="Q594" t="s">
        <v>372</v>
      </c>
      <c r="R594" t="str">
        <f t="shared" si="27"/>
        <v>Weekday</v>
      </c>
      <c r="S594" s="27">
        <f t="shared" si="28"/>
        <v>41648</v>
      </c>
      <c r="V594" t="str">
        <f t="shared" si="29"/>
        <v/>
      </c>
      <c r="AE594" s="27"/>
      <c r="AO594" s="27"/>
      <c r="AX594" s="27"/>
      <c r="AY594" s="27"/>
    </row>
    <row r="595" spans="1:51" x14ac:dyDescent="0.25">
      <c r="A595" t="s">
        <v>348</v>
      </c>
      <c r="C595">
        <v>20140230360</v>
      </c>
      <c r="D595" t="s">
        <v>349</v>
      </c>
      <c r="E595" t="s">
        <v>90</v>
      </c>
      <c r="G595">
        <v>14.88</v>
      </c>
      <c r="H595">
        <v>2014</v>
      </c>
      <c r="I595">
        <v>1</v>
      </c>
      <c r="J595">
        <v>11</v>
      </c>
      <c r="K595" s="25">
        <v>3</v>
      </c>
      <c r="L595">
        <v>41</v>
      </c>
      <c r="M595" t="s">
        <v>900</v>
      </c>
      <c r="N595" t="s">
        <v>171</v>
      </c>
      <c r="O595" s="26" t="s">
        <v>799</v>
      </c>
      <c r="Q595" t="s">
        <v>372</v>
      </c>
      <c r="R595" t="str">
        <f t="shared" si="27"/>
        <v>Weekend</v>
      </c>
      <c r="S595" s="27">
        <f t="shared" si="28"/>
        <v>41650</v>
      </c>
      <c r="V595" t="str">
        <f t="shared" si="29"/>
        <v/>
      </c>
      <c r="AE595" s="27"/>
      <c r="AO595" s="27"/>
      <c r="AX595" s="27"/>
      <c r="AY595" s="27"/>
    </row>
    <row r="596" spans="1:51" x14ac:dyDescent="0.25">
      <c r="A596" t="s">
        <v>348</v>
      </c>
      <c r="C596">
        <v>20140200212</v>
      </c>
      <c r="D596" t="s">
        <v>349</v>
      </c>
      <c r="E596" t="s">
        <v>90</v>
      </c>
      <c r="G596">
        <v>14.88</v>
      </c>
      <c r="H596">
        <v>2014</v>
      </c>
      <c r="I596">
        <v>1</v>
      </c>
      <c r="J596">
        <v>15</v>
      </c>
      <c r="K596" s="25">
        <v>8</v>
      </c>
      <c r="L596">
        <v>27</v>
      </c>
      <c r="M596" t="s">
        <v>900</v>
      </c>
      <c r="N596" t="s">
        <v>860</v>
      </c>
      <c r="O596" s="26" t="s">
        <v>799</v>
      </c>
      <c r="Q596" t="s">
        <v>372</v>
      </c>
      <c r="R596" t="str">
        <f t="shared" si="27"/>
        <v>Weekday</v>
      </c>
      <c r="S596" s="27">
        <f t="shared" si="28"/>
        <v>41654</v>
      </c>
      <c r="V596" t="str">
        <f t="shared" si="29"/>
        <v/>
      </c>
      <c r="AE596" s="27"/>
      <c r="AO596" s="27"/>
      <c r="AX596" s="27"/>
      <c r="AY596" s="27"/>
    </row>
    <row r="597" spans="1:51" x14ac:dyDescent="0.25">
      <c r="A597" t="s">
        <v>348</v>
      </c>
      <c r="C597">
        <v>20140240342</v>
      </c>
      <c r="D597" t="s">
        <v>349</v>
      </c>
      <c r="E597" t="s">
        <v>90</v>
      </c>
      <c r="G597">
        <v>14.88</v>
      </c>
      <c r="H597">
        <v>2014</v>
      </c>
      <c r="I597">
        <v>1</v>
      </c>
      <c r="J597">
        <v>23</v>
      </c>
      <c r="K597" s="25">
        <v>8</v>
      </c>
      <c r="L597">
        <v>28</v>
      </c>
      <c r="M597" t="s">
        <v>900</v>
      </c>
      <c r="N597" t="s">
        <v>171</v>
      </c>
      <c r="O597" s="26" t="s">
        <v>799</v>
      </c>
      <c r="Q597" t="s">
        <v>372</v>
      </c>
      <c r="R597" t="str">
        <f t="shared" si="27"/>
        <v>Weekday</v>
      </c>
      <c r="S597" s="27">
        <f t="shared" si="28"/>
        <v>41662</v>
      </c>
      <c r="V597" t="str">
        <f t="shared" si="29"/>
        <v/>
      </c>
      <c r="AE597" s="27"/>
      <c r="AO597" s="27"/>
      <c r="AX597" s="27"/>
      <c r="AY597" s="27"/>
    </row>
    <row r="598" spans="1:51" x14ac:dyDescent="0.25">
      <c r="A598" t="s">
        <v>348</v>
      </c>
      <c r="C598">
        <v>20140970180</v>
      </c>
      <c r="D598" t="s">
        <v>349</v>
      </c>
      <c r="E598" t="s">
        <v>90</v>
      </c>
      <c r="G598">
        <v>14.88</v>
      </c>
      <c r="H598">
        <v>2014</v>
      </c>
      <c r="I598">
        <v>4</v>
      </c>
      <c r="J598">
        <v>5</v>
      </c>
      <c r="K598" s="25">
        <v>13</v>
      </c>
      <c r="L598">
        <v>0</v>
      </c>
      <c r="M598" t="s">
        <v>900</v>
      </c>
      <c r="N598" t="s">
        <v>860</v>
      </c>
      <c r="O598" s="26" t="s">
        <v>799</v>
      </c>
      <c r="Q598" t="s">
        <v>372</v>
      </c>
      <c r="R598" t="str">
        <f t="shared" si="27"/>
        <v>Weekend</v>
      </c>
      <c r="S598" s="27">
        <f t="shared" si="28"/>
        <v>41734</v>
      </c>
      <c r="V598" t="str">
        <f t="shared" si="29"/>
        <v/>
      </c>
      <c r="AE598" s="27"/>
      <c r="AO598" s="27"/>
      <c r="AX598" s="27"/>
      <c r="AY598" s="27"/>
    </row>
    <row r="599" spans="1:51" x14ac:dyDescent="0.25">
      <c r="A599" t="s">
        <v>348</v>
      </c>
      <c r="C599">
        <v>20140970183</v>
      </c>
      <c r="D599" t="s">
        <v>349</v>
      </c>
      <c r="E599" t="s">
        <v>90</v>
      </c>
      <c r="G599">
        <v>14.88</v>
      </c>
      <c r="H599">
        <v>2014</v>
      </c>
      <c r="I599">
        <v>4</v>
      </c>
      <c r="J599">
        <v>7</v>
      </c>
      <c r="K599" s="25">
        <v>7</v>
      </c>
      <c r="L599">
        <v>46</v>
      </c>
      <c r="M599" t="s">
        <v>900</v>
      </c>
      <c r="N599" t="s">
        <v>860</v>
      </c>
      <c r="O599" s="26" t="s">
        <v>799</v>
      </c>
      <c r="Q599" t="s">
        <v>372</v>
      </c>
      <c r="R599" t="str">
        <f t="shared" si="27"/>
        <v>Weekday</v>
      </c>
      <c r="S599" s="27">
        <f t="shared" si="28"/>
        <v>41736</v>
      </c>
      <c r="V599" t="str">
        <f t="shared" si="29"/>
        <v/>
      </c>
      <c r="AE599" s="27"/>
      <c r="AO599" s="27"/>
      <c r="AX599" s="27"/>
      <c r="AY599" s="27"/>
    </row>
    <row r="600" spans="1:51" x14ac:dyDescent="0.25">
      <c r="A600" t="s">
        <v>348</v>
      </c>
      <c r="C600">
        <v>20141350168</v>
      </c>
      <c r="D600" t="s">
        <v>349</v>
      </c>
      <c r="E600" t="s">
        <v>90</v>
      </c>
      <c r="G600">
        <v>14.88</v>
      </c>
      <c r="H600">
        <v>2014</v>
      </c>
      <c r="I600">
        <v>5</v>
      </c>
      <c r="J600">
        <v>15</v>
      </c>
      <c r="K600" s="25">
        <v>8</v>
      </c>
      <c r="L600">
        <v>52</v>
      </c>
      <c r="M600" t="s">
        <v>900</v>
      </c>
      <c r="N600" t="s">
        <v>860</v>
      </c>
      <c r="O600" s="26" t="s">
        <v>799</v>
      </c>
      <c r="Q600" t="s">
        <v>372</v>
      </c>
      <c r="R600" t="str">
        <f t="shared" si="27"/>
        <v>Weekday</v>
      </c>
      <c r="S600" s="27">
        <f t="shared" si="28"/>
        <v>41774</v>
      </c>
      <c r="V600" t="str">
        <f t="shared" si="29"/>
        <v/>
      </c>
      <c r="AE600" s="27"/>
      <c r="AO600" s="27"/>
      <c r="AX600" s="27"/>
      <c r="AY600" s="27"/>
    </row>
    <row r="601" spans="1:51" x14ac:dyDescent="0.25">
      <c r="A601" t="s">
        <v>348</v>
      </c>
      <c r="C601">
        <v>20142160186</v>
      </c>
      <c r="D601" t="s">
        <v>349</v>
      </c>
      <c r="E601" t="s">
        <v>90</v>
      </c>
      <c r="G601">
        <v>14.88</v>
      </c>
      <c r="H601">
        <v>2014</v>
      </c>
      <c r="I601">
        <v>7</v>
      </c>
      <c r="J601">
        <v>22</v>
      </c>
      <c r="K601" s="25">
        <v>13</v>
      </c>
      <c r="L601">
        <v>37</v>
      </c>
      <c r="M601" t="s">
        <v>900</v>
      </c>
      <c r="N601" t="s">
        <v>860</v>
      </c>
      <c r="O601" s="26" t="s">
        <v>799</v>
      </c>
      <c r="Q601" t="s">
        <v>372</v>
      </c>
      <c r="R601" t="str">
        <f t="shared" si="27"/>
        <v>Weekday</v>
      </c>
      <c r="S601" s="27">
        <f t="shared" si="28"/>
        <v>41842</v>
      </c>
      <c r="V601" t="str">
        <f t="shared" si="29"/>
        <v/>
      </c>
      <c r="AE601" s="27"/>
      <c r="AO601" s="27"/>
      <c r="AX601" s="27"/>
      <c r="AY601" s="27"/>
    </row>
    <row r="602" spans="1:51" x14ac:dyDescent="0.25">
      <c r="A602" t="s">
        <v>348</v>
      </c>
      <c r="C602">
        <v>20142070124</v>
      </c>
      <c r="D602" t="s">
        <v>349</v>
      </c>
      <c r="E602" t="s">
        <v>90</v>
      </c>
      <c r="G602">
        <v>14.88</v>
      </c>
      <c r="H602">
        <v>2014</v>
      </c>
      <c r="I602">
        <v>7</v>
      </c>
      <c r="J602">
        <v>25</v>
      </c>
      <c r="K602" s="25">
        <v>14</v>
      </c>
      <c r="L602">
        <v>33</v>
      </c>
      <c r="M602" t="s">
        <v>900</v>
      </c>
      <c r="N602" t="s">
        <v>860</v>
      </c>
      <c r="O602" s="26" t="s">
        <v>799</v>
      </c>
      <c r="Q602" t="s">
        <v>372</v>
      </c>
      <c r="R602" t="str">
        <f t="shared" si="27"/>
        <v>Weekday</v>
      </c>
      <c r="S602" s="27">
        <f t="shared" si="28"/>
        <v>41845</v>
      </c>
      <c r="V602" t="str">
        <f t="shared" si="29"/>
        <v/>
      </c>
      <c r="AE602" s="27"/>
      <c r="AO602" s="27"/>
      <c r="AX602" s="27"/>
      <c r="AY602" s="27"/>
    </row>
    <row r="603" spans="1:51" x14ac:dyDescent="0.25">
      <c r="A603" t="s">
        <v>348</v>
      </c>
      <c r="C603">
        <v>20143010233</v>
      </c>
      <c r="D603" t="s">
        <v>349</v>
      </c>
      <c r="E603" t="s">
        <v>90</v>
      </c>
      <c r="G603">
        <v>14.88</v>
      </c>
      <c r="H603">
        <v>2014</v>
      </c>
      <c r="I603">
        <v>10</v>
      </c>
      <c r="J603">
        <v>24</v>
      </c>
      <c r="K603" s="25">
        <v>19</v>
      </c>
      <c r="L603">
        <v>9</v>
      </c>
      <c r="M603" t="s">
        <v>900</v>
      </c>
      <c r="N603" t="s">
        <v>860</v>
      </c>
      <c r="O603" s="26" t="s">
        <v>799</v>
      </c>
      <c r="Q603" t="s">
        <v>372</v>
      </c>
      <c r="R603" t="str">
        <f t="shared" si="27"/>
        <v>Weekday</v>
      </c>
      <c r="S603" s="27">
        <f t="shared" si="28"/>
        <v>41936</v>
      </c>
      <c r="V603" t="str">
        <f t="shared" si="29"/>
        <v/>
      </c>
      <c r="AE603" s="27"/>
      <c r="AO603" s="27"/>
      <c r="AX603" s="27"/>
      <c r="AY603" s="27"/>
    </row>
    <row r="604" spans="1:51" x14ac:dyDescent="0.25">
      <c r="A604" t="s">
        <v>348</v>
      </c>
      <c r="C604">
        <v>20143200296</v>
      </c>
      <c r="D604" t="s">
        <v>349</v>
      </c>
      <c r="E604" t="s">
        <v>90</v>
      </c>
      <c r="G604">
        <v>14.88</v>
      </c>
      <c r="H604">
        <v>2014</v>
      </c>
      <c r="I604">
        <v>11</v>
      </c>
      <c r="J604">
        <v>10</v>
      </c>
      <c r="K604" s="25">
        <v>11</v>
      </c>
      <c r="L604">
        <v>37</v>
      </c>
      <c r="M604" t="s">
        <v>900</v>
      </c>
      <c r="N604" t="s">
        <v>860</v>
      </c>
      <c r="O604" s="26" t="s">
        <v>799</v>
      </c>
      <c r="Q604" t="s">
        <v>372</v>
      </c>
      <c r="R604" t="str">
        <f t="shared" si="27"/>
        <v>Weekday</v>
      </c>
      <c r="S604" s="27">
        <f t="shared" si="28"/>
        <v>41953</v>
      </c>
      <c r="V604" t="str">
        <f t="shared" si="29"/>
        <v/>
      </c>
      <c r="AE604" s="27"/>
      <c r="AO604" s="27"/>
      <c r="AX604" s="27"/>
      <c r="AY604" s="27"/>
    </row>
    <row r="605" spans="1:51" x14ac:dyDescent="0.25">
      <c r="A605" t="s">
        <v>348</v>
      </c>
      <c r="C605">
        <v>20143410131</v>
      </c>
      <c r="D605" t="s">
        <v>349</v>
      </c>
      <c r="E605" t="s">
        <v>90</v>
      </c>
      <c r="G605">
        <v>14.88</v>
      </c>
      <c r="H605">
        <v>2014</v>
      </c>
      <c r="I605">
        <v>12</v>
      </c>
      <c r="J605">
        <v>6</v>
      </c>
      <c r="K605" s="25">
        <v>14</v>
      </c>
      <c r="L605">
        <v>57</v>
      </c>
      <c r="M605" t="s">
        <v>900</v>
      </c>
      <c r="N605" t="s">
        <v>860</v>
      </c>
      <c r="O605" s="26" t="s">
        <v>799</v>
      </c>
      <c r="Q605" t="s">
        <v>372</v>
      </c>
      <c r="R605" t="str">
        <f t="shared" si="27"/>
        <v>Weekend</v>
      </c>
      <c r="S605" s="27">
        <f t="shared" si="28"/>
        <v>41979</v>
      </c>
      <c r="V605" t="str">
        <f t="shared" si="29"/>
        <v/>
      </c>
      <c r="AE605" s="27"/>
      <c r="AO605" s="27"/>
      <c r="AX605" s="27"/>
      <c r="AY605" s="27"/>
    </row>
    <row r="606" spans="1:51" x14ac:dyDescent="0.25">
      <c r="A606" t="s">
        <v>348</v>
      </c>
      <c r="C606">
        <v>20143560288</v>
      </c>
      <c r="D606" t="s">
        <v>349</v>
      </c>
      <c r="E606" t="s">
        <v>90</v>
      </c>
      <c r="G606">
        <v>14.88</v>
      </c>
      <c r="H606">
        <v>2014</v>
      </c>
      <c r="I606">
        <v>12</v>
      </c>
      <c r="J606">
        <v>18</v>
      </c>
      <c r="K606" s="25">
        <v>17</v>
      </c>
      <c r="L606">
        <v>7</v>
      </c>
      <c r="M606" t="s">
        <v>900</v>
      </c>
      <c r="N606" t="s">
        <v>860</v>
      </c>
      <c r="O606" s="26" t="s">
        <v>799</v>
      </c>
      <c r="Q606" t="s">
        <v>372</v>
      </c>
      <c r="R606" t="str">
        <f t="shared" si="27"/>
        <v>Weekday</v>
      </c>
      <c r="S606" s="27">
        <f t="shared" si="28"/>
        <v>41991</v>
      </c>
      <c r="V606" t="str">
        <f t="shared" si="29"/>
        <v/>
      </c>
      <c r="AE606" s="27"/>
      <c r="AO606" s="27"/>
      <c r="AX606" s="27"/>
      <c r="AY606" s="27"/>
    </row>
    <row r="607" spans="1:51" x14ac:dyDescent="0.25">
      <c r="A607" t="s">
        <v>348</v>
      </c>
      <c r="C607">
        <v>20150260236</v>
      </c>
      <c r="D607" t="s">
        <v>349</v>
      </c>
      <c r="E607" t="s">
        <v>90</v>
      </c>
      <c r="G607">
        <v>14.88</v>
      </c>
      <c r="H607">
        <v>2015</v>
      </c>
      <c r="I607">
        <v>1</v>
      </c>
      <c r="J607">
        <v>8</v>
      </c>
      <c r="K607" s="25">
        <v>11</v>
      </c>
      <c r="L607">
        <v>2</v>
      </c>
      <c r="M607" t="s">
        <v>900</v>
      </c>
      <c r="N607" t="s">
        <v>860</v>
      </c>
      <c r="O607" s="26" t="s">
        <v>799</v>
      </c>
      <c r="Q607" t="s">
        <v>372</v>
      </c>
      <c r="R607" t="str">
        <f t="shared" si="27"/>
        <v>Weekday</v>
      </c>
      <c r="S607" s="27">
        <f t="shared" si="28"/>
        <v>42012</v>
      </c>
      <c r="V607" t="str">
        <f t="shared" si="29"/>
        <v/>
      </c>
      <c r="AE607" s="27"/>
      <c r="AO607" s="27"/>
      <c r="AX607" s="27"/>
      <c r="AY607" s="27"/>
    </row>
    <row r="608" spans="1:51" x14ac:dyDescent="0.25">
      <c r="A608" t="s">
        <v>348</v>
      </c>
      <c r="C608">
        <v>20150260269</v>
      </c>
      <c r="D608" t="s">
        <v>349</v>
      </c>
      <c r="E608" t="s">
        <v>90</v>
      </c>
      <c r="G608">
        <v>14.88</v>
      </c>
      <c r="H608">
        <v>2015</v>
      </c>
      <c r="I608">
        <v>1</v>
      </c>
      <c r="J608">
        <v>17</v>
      </c>
      <c r="K608" s="25">
        <v>18</v>
      </c>
      <c r="L608">
        <v>47</v>
      </c>
      <c r="M608" t="s">
        <v>900</v>
      </c>
      <c r="N608" t="s">
        <v>404</v>
      </c>
      <c r="O608" s="26" t="s">
        <v>799</v>
      </c>
      <c r="Q608" t="s">
        <v>372</v>
      </c>
      <c r="R608" t="str">
        <f t="shared" si="27"/>
        <v>Weekend</v>
      </c>
      <c r="S608" s="27">
        <f t="shared" si="28"/>
        <v>42021</v>
      </c>
      <c r="V608" t="str">
        <f t="shared" si="29"/>
        <v/>
      </c>
      <c r="AE608" s="27"/>
      <c r="AO608" s="27"/>
      <c r="AX608" s="27"/>
      <c r="AY608" s="27"/>
    </row>
    <row r="609" spans="1:51" x14ac:dyDescent="0.25">
      <c r="A609" t="s">
        <v>348</v>
      </c>
      <c r="C609">
        <v>20150260280</v>
      </c>
      <c r="D609" t="s">
        <v>349</v>
      </c>
      <c r="E609" t="s">
        <v>90</v>
      </c>
      <c r="G609">
        <v>14.88</v>
      </c>
      <c r="H609">
        <v>2015</v>
      </c>
      <c r="I609">
        <v>1</v>
      </c>
      <c r="J609">
        <v>17</v>
      </c>
      <c r="K609" s="25">
        <v>16</v>
      </c>
      <c r="L609">
        <v>45</v>
      </c>
      <c r="M609" t="s">
        <v>900</v>
      </c>
      <c r="N609" t="s">
        <v>860</v>
      </c>
      <c r="O609" s="26" t="s">
        <v>799</v>
      </c>
      <c r="Q609" t="s">
        <v>372</v>
      </c>
      <c r="R609" t="str">
        <f t="shared" si="27"/>
        <v>Weekend</v>
      </c>
      <c r="S609" s="27">
        <f t="shared" si="28"/>
        <v>42021</v>
      </c>
      <c r="V609" t="str">
        <f t="shared" si="29"/>
        <v/>
      </c>
      <c r="AE609" s="27"/>
      <c r="AO609" s="27"/>
      <c r="AX609" s="27"/>
      <c r="AY609" s="27"/>
    </row>
    <row r="610" spans="1:51" x14ac:dyDescent="0.25">
      <c r="A610" t="s">
        <v>348</v>
      </c>
      <c r="C610">
        <v>20150260292</v>
      </c>
      <c r="D610" t="s">
        <v>349</v>
      </c>
      <c r="E610" t="s">
        <v>90</v>
      </c>
      <c r="G610">
        <v>14.88</v>
      </c>
      <c r="H610">
        <v>2015</v>
      </c>
      <c r="I610">
        <v>1</v>
      </c>
      <c r="J610">
        <v>24</v>
      </c>
      <c r="K610" s="25">
        <v>15</v>
      </c>
      <c r="L610">
        <v>6</v>
      </c>
      <c r="M610" t="s">
        <v>900</v>
      </c>
      <c r="N610" t="s">
        <v>171</v>
      </c>
      <c r="O610" s="26" t="s">
        <v>799</v>
      </c>
      <c r="Q610" t="s">
        <v>372</v>
      </c>
      <c r="R610" t="str">
        <f t="shared" si="27"/>
        <v>Weekend</v>
      </c>
      <c r="S610" s="27">
        <f t="shared" si="28"/>
        <v>42028</v>
      </c>
      <c r="V610" t="str">
        <f t="shared" si="29"/>
        <v/>
      </c>
      <c r="AE610" s="27"/>
      <c r="AO610" s="27"/>
      <c r="AX610" s="27"/>
      <c r="AY610" s="27"/>
    </row>
    <row r="611" spans="1:51" x14ac:dyDescent="0.25">
      <c r="A611" t="s">
        <v>348</v>
      </c>
      <c r="C611">
        <v>20150430408</v>
      </c>
      <c r="D611" t="s">
        <v>349</v>
      </c>
      <c r="E611" t="s">
        <v>90</v>
      </c>
      <c r="G611">
        <v>14.88</v>
      </c>
      <c r="H611">
        <v>2015</v>
      </c>
      <c r="I611">
        <v>2</v>
      </c>
      <c r="J611">
        <v>3</v>
      </c>
      <c r="K611" s="25">
        <v>14</v>
      </c>
      <c r="L611">
        <v>59</v>
      </c>
      <c r="M611" t="s">
        <v>900</v>
      </c>
      <c r="N611" t="s">
        <v>404</v>
      </c>
      <c r="O611" s="26" t="s">
        <v>799</v>
      </c>
      <c r="Q611" t="s">
        <v>372</v>
      </c>
      <c r="R611" t="str">
        <f t="shared" si="27"/>
        <v>Weekday</v>
      </c>
      <c r="S611" s="27">
        <f t="shared" si="28"/>
        <v>42038</v>
      </c>
      <c r="V611" t="str">
        <f t="shared" si="29"/>
        <v/>
      </c>
      <c r="AE611" s="27"/>
      <c r="AO611" s="27"/>
      <c r="AX611" s="27"/>
      <c r="AY611" s="27"/>
    </row>
    <row r="612" spans="1:51" x14ac:dyDescent="0.25">
      <c r="A612" t="s">
        <v>348</v>
      </c>
      <c r="C612">
        <v>20150580307</v>
      </c>
      <c r="D612" t="s">
        <v>349</v>
      </c>
      <c r="E612" t="s">
        <v>90</v>
      </c>
      <c r="G612">
        <v>14.88</v>
      </c>
      <c r="H612">
        <v>2015</v>
      </c>
      <c r="I612">
        <v>2</v>
      </c>
      <c r="J612">
        <v>27</v>
      </c>
      <c r="K612" s="25">
        <v>17</v>
      </c>
      <c r="L612">
        <v>27</v>
      </c>
      <c r="M612" t="s">
        <v>900</v>
      </c>
      <c r="N612" t="s">
        <v>860</v>
      </c>
      <c r="O612" s="26" t="s">
        <v>799</v>
      </c>
      <c r="Q612" t="s">
        <v>372</v>
      </c>
      <c r="R612" t="str">
        <f t="shared" si="27"/>
        <v>Weekday</v>
      </c>
      <c r="S612" s="27">
        <f t="shared" si="28"/>
        <v>42062</v>
      </c>
      <c r="V612" t="str">
        <f t="shared" si="29"/>
        <v/>
      </c>
      <c r="AE612" s="27"/>
      <c r="AO612" s="27"/>
      <c r="AX612" s="27"/>
      <c r="AY612" s="27"/>
    </row>
    <row r="613" spans="1:51" x14ac:dyDescent="0.25">
      <c r="A613" t="s">
        <v>348</v>
      </c>
      <c r="C613">
        <v>20150610193</v>
      </c>
      <c r="D613" t="s">
        <v>349</v>
      </c>
      <c r="E613" t="s">
        <v>90</v>
      </c>
      <c r="G613">
        <v>14.88</v>
      </c>
      <c r="H613">
        <v>2015</v>
      </c>
      <c r="I613">
        <v>2</v>
      </c>
      <c r="J613">
        <v>28</v>
      </c>
      <c r="K613" s="25">
        <v>18</v>
      </c>
      <c r="L613">
        <v>45</v>
      </c>
      <c r="M613" t="s">
        <v>900</v>
      </c>
      <c r="N613" t="s">
        <v>860</v>
      </c>
      <c r="O613" s="26" t="s">
        <v>799</v>
      </c>
      <c r="Q613" t="s">
        <v>372</v>
      </c>
      <c r="R613" t="str">
        <f t="shared" si="27"/>
        <v>Weekend</v>
      </c>
      <c r="S613" s="27">
        <f t="shared" si="28"/>
        <v>42063</v>
      </c>
      <c r="V613" t="str">
        <f t="shared" si="29"/>
        <v/>
      </c>
      <c r="AE613" s="27"/>
      <c r="AO613" s="27"/>
      <c r="AX613" s="27"/>
      <c r="AY613" s="27"/>
    </row>
    <row r="614" spans="1:51" x14ac:dyDescent="0.25">
      <c r="A614" t="s">
        <v>348</v>
      </c>
      <c r="C614">
        <v>20151710170</v>
      </c>
      <c r="D614" t="s">
        <v>349</v>
      </c>
      <c r="E614" t="s">
        <v>90</v>
      </c>
      <c r="G614">
        <v>14.88</v>
      </c>
      <c r="H614">
        <v>2015</v>
      </c>
      <c r="I614">
        <v>6</v>
      </c>
      <c r="J614">
        <v>19</v>
      </c>
      <c r="K614" s="25">
        <v>8</v>
      </c>
      <c r="L614">
        <v>34</v>
      </c>
      <c r="M614" t="s">
        <v>900</v>
      </c>
      <c r="N614" t="s">
        <v>860</v>
      </c>
      <c r="O614" s="26" t="s">
        <v>799</v>
      </c>
      <c r="Q614" t="s">
        <v>372</v>
      </c>
      <c r="R614" t="str">
        <f t="shared" si="27"/>
        <v>Weekday</v>
      </c>
      <c r="S614" s="27">
        <f t="shared" si="28"/>
        <v>42174</v>
      </c>
      <c r="V614" t="str">
        <f t="shared" si="29"/>
        <v/>
      </c>
      <c r="AE614" s="27"/>
      <c r="AO614" s="27"/>
      <c r="AX614" s="27"/>
      <c r="AY614" s="27"/>
    </row>
    <row r="615" spans="1:51" x14ac:dyDescent="0.25">
      <c r="A615" t="s">
        <v>348</v>
      </c>
      <c r="C615">
        <v>20151780152</v>
      </c>
      <c r="D615" t="s">
        <v>349</v>
      </c>
      <c r="E615" t="s">
        <v>90</v>
      </c>
      <c r="G615">
        <v>14.88</v>
      </c>
      <c r="H615">
        <v>2015</v>
      </c>
      <c r="I615">
        <v>6</v>
      </c>
      <c r="J615">
        <v>27</v>
      </c>
      <c r="K615" s="25">
        <v>9</v>
      </c>
      <c r="L615">
        <v>39</v>
      </c>
      <c r="M615" t="s">
        <v>900</v>
      </c>
      <c r="N615" t="s">
        <v>860</v>
      </c>
      <c r="O615" s="26" t="s">
        <v>799</v>
      </c>
      <c r="Q615" t="s">
        <v>372</v>
      </c>
      <c r="R615" t="str">
        <f t="shared" si="27"/>
        <v>Weekend</v>
      </c>
      <c r="S615" s="27">
        <f t="shared" si="28"/>
        <v>42182</v>
      </c>
      <c r="V615" t="str">
        <f t="shared" si="29"/>
        <v/>
      </c>
      <c r="AE615" s="27"/>
      <c r="AO615" s="27"/>
      <c r="AX615" s="27"/>
      <c r="AY615" s="27"/>
    </row>
    <row r="616" spans="1:51" x14ac:dyDescent="0.25">
      <c r="A616" t="s">
        <v>348</v>
      </c>
      <c r="C616">
        <v>20152050058</v>
      </c>
      <c r="D616" t="s">
        <v>349</v>
      </c>
      <c r="E616" t="s">
        <v>90</v>
      </c>
      <c r="G616">
        <v>14.88</v>
      </c>
      <c r="H616">
        <v>2015</v>
      </c>
      <c r="I616">
        <v>7</v>
      </c>
      <c r="J616">
        <v>17</v>
      </c>
      <c r="K616" s="25">
        <v>15</v>
      </c>
      <c r="L616">
        <v>48</v>
      </c>
      <c r="M616" t="s">
        <v>900</v>
      </c>
      <c r="N616" t="s">
        <v>404</v>
      </c>
      <c r="O616" s="26" t="s">
        <v>799</v>
      </c>
      <c r="Q616" t="s">
        <v>372</v>
      </c>
      <c r="R616" t="str">
        <f t="shared" si="27"/>
        <v>Weekday</v>
      </c>
      <c r="S616" s="27">
        <f t="shared" si="28"/>
        <v>42202</v>
      </c>
      <c r="V616" t="str">
        <f t="shared" si="29"/>
        <v/>
      </c>
      <c r="AE616" s="27"/>
      <c r="AO616" s="27"/>
      <c r="AX616" s="27"/>
      <c r="AY616" s="27"/>
    </row>
    <row r="617" spans="1:51" x14ac:dyDescent="0.25">
      <c r="A617" t="s">
        <v>348</v>
      </c>
      <c r="C617">
        <v>20152010296</v>
      </c>
      <c r="D617" t="s">
        <v>349</v>
      </c>
      <c r="E617" t="s">
        <v>90</v>
      </c>
      <c r="G617">
        <v>14.88</v>
      </c>
      <c r="H617">
        <v>2015</v>
      </c>
      <c r="I617">
        <v>7</v>
      </c>
      <c r="J617">
        <v>19</v>
      </c>
      <c r="K617" s="25">
        <v>16</v>
      </c>
      <c r="L617">
        <v>30</v>
      </c>
      <c r="M617" t="s">
        <v>900</v>
      </c>
      <c r="N617" t="s">
        <v>860</v>
      </c>
      <c r="O617" s="26" t="s">
        <v>799</v>
      </c>
      <c r="Q617" t="s">
        <v>372</v>
      </c>
      <c r="R617" t="str">
        <f t="shared" si="27"/>
        <v>Weekend</v>
      </c>
      <c r="S617" s="27">
        <f t="shared" si="28"/>
        <v>42204</v>
      </c>
      <c r="V617" t="str">
        <f t="shared" si="29"/>
        <v/>
      </c>
      <c r="AE617" s="27"/>
      <c r="AO617" s="27"/>
      <c r="AX617" s="27"/>
      <c r="AY617" s="27"/>
    </row>
    <row r="618" spans="1:51" x14ac:dyDescent="0.25">
      <c r="A618" t="s">
        <v>348</v>
      </c>
      <c r="C618">
        <v>20152070200</v>
      </c>
      <c r="D618" t="s">
        <v>349</v>
      </c>
      <c r="E618" t="s">
        <v>90</v>
      </c>
      <c r="G618">
        <v>14.88</v>
      </c>
      <c r="H618">
        <v>2015</v>
      </c>
      <c r="I618">
        <v>7</v>
      </c>
      <c r="J618">
        <v>25</v>
      </c>
      <c r="K618" s="25">
        <v>19</v>
      </c>
      <c r="L618">
        <v>35</v>
      </c>
      <c r="M618" t="s">
        <v>900</v>
      </c>
      <c r="N618" t="s">
        <v>404</v>
      </c>
      <c r="O618" s="26" t="s">
        <v>799</v>
      </c>
      <c r="Q618" t="s">
        <v>372</v>
      </c>
      <c r="R618" t="str">
        <f t="shared" si="27"/>
        <v>Weekend</v>
      </c>
      <c r="S618" s="27">
        <f t="shared" si="28"/>
        <v>42210</v>
      </c>
      <c r="V618" t="str">
        <f t="shared" si="29"/>
        <v/>
      </c>
      <c r="AE618" s="27"/>
      <c r="AO618" s="27"/>
      <c r="AX618" s="27"/>
      <c r="AY618" s="27"/>
    </row>
    <row r="619" spans="1:51" x14ac:dyDescent="0.25">
      <c r="A619" t="s">
        <v>348</v>
      </c>
      <c r="C619">
        <v>20152240305</v>
      </c>
      <c r="D619" t="s">
        <v>349</v>
      </c>
      <c r="E619" t="s">
        <v>90</v>
      </c>
      <c r="G619">
        <v>14.88</v>
      </c>
      <c r="H619">
        <v>2015</v>
      </c>
      <c r="I619">
        <v>8</v>
      </c>
      <c r="J619">
        <v>11</v>
      </c>
      <c r="K619" s="25">
        <v>8</v>
      </c>
      <c r="L619">
        <v>6</v>
      </c>
      <c r="M619" t="s">
        <v>900</v>
      </c>
      <c r="N619" t="s">
        <v>404</v>
      </c>
      <c r="O619" s="26" t="s">
        <v>799</v>
      </c>
      <c r="Q619" t="s">
        <v>372</v>
      </c>
      <c r="R619" t="str">
        <f t="shared" si="27"/>
        <v>Weekday</v>
      </c>
      <c r="S619" s="27">
        <f t="shared" si="28"/>
        <v>42227</v>
      </c>
      <c r="V619" t="str">
        <f t="shared" si="29"/>
        <v/>
      </c>
      <c r="AE619" s="27"/>
      <c r="AO619" s="27"/>
      <c r="AX619" s="27"/>
      <c r="AY619" s="27"/>
    </row>
    <row r="620" spans="1:51" x14ac:dyDescent="0.25">
      <c r="A620" t="s">
        <v>348</v>
      </c>
      <c r="C620">
        <v>20153030217</v>
      </c>
      <c r="D620" t="s">
        <v>349</v>
      </c>
      <c r="E620" t="s">
        <v>90</v>
      </c>
      <c r="G620">
        <v>14.88</v>
      </c>
      <c r="H620">
        <v>2015</v>
      </c>
      <c r="I620">
        <v>10</v>
      </c>
      <c r="J620">
        <v>2</v>
      </c>
      <c r="K620" s="25">
        <v>15</v>
      </c>
      <c r="L620">
        <v>4</v>
      </c>
      <c r="M620" t="s">
        <v>900</v>
      </c>
      <c r="N620" t="s">
        <v>860</v>
      </c>
      <c r="O620" s="26" t="s">
        <v>799</v>
      </c>
      <c r="Q620" t="s">
        <v>372</v>
      </c>
      <c r="R620" t="str">
        <f t="shared" si="27"/>
        <v>Weekday</v>
      </c>
      <c r="S620" s="27">
        <f t="shared" si="28"/>
        <v>42279</v>
      </c>
      <c r="V620" t="str">
        <f t="shared" si="29"/>
        <v/>
      </c>
      <c r="AE620" s="27"/>
      <c r="AO620" s="27"/>
      <c r="AX620" s="27"/>
      <c r="AY620" s="27"/>
    </row>
    <row r="621" spans="1:51" x14ac:dyDescent="0.25">
      <c r="A621" t="s">
        <v>348</v>
      </c>
      <c r="C621">
        <v>20153030220</v>
      </c>
      <c r="D621" t="s">
        <v>349</v>
      </c>
      <c r="E621" t="s">
        <v>90</v>
      </c>
      <c r="G621">
        <v>14.88</v>
      </c>
      <c r="H621">
        <v>2015</v>
      </c>
      <c r="I621">
        <v>10</v>
      </c>
      <c r="J621">
        <v>3</v>
      </c>
      <c r="K621" s="25">
        <v>19</v>
      </c>
      <c r="L621">
        <v>34</v>
      </c>
      <c r="M621" t="s">
        <v>900</v>
      </c>
      <c r="N621" t="s">
        <v>404</v>
      </c>
      <c r="O621" s="26" t="s">
        <v>799</v>
      </c>
      <c r="Q621" t="s">
        <v>372</v>
      </c>
      <c r="R621" t="str">
        <f t="shared" si="27"/>
        <v>Weekend</v>
      </c>
      <c r="S621" s="27">
        <f t="shared" si="28"/>
        <v>42280</v>
      </c>
      <c r="V621" t="str">
        <f t="shared" si="29"/>
        <v/>
      </c>
      <c r="AE621" s="27"/>
      <c r="AO621" s="27"/>
      <c r="AX621" s="27"/>
      <c r="AY621" s="27"/>
    </row>
    <row r="622" spans="1:51" x14ac:dyDescent="0.25">
      <c r="A622" t="s">
        <v>348</v>
      </c>
      <c r="C622">
        <v>20152830153</v>
      </c>
      <c r="D622" t="s">
        <v>349</v>
      </c>
      <c r="E622" t="s">
        <v>90</v>
      </c>
      <c r="G622">
        <v>14.88</v>
      </c>
      <c r="H622">
        <v>2015</v>
      </c>
      <c r="I622">
        <v>10</v>
      </c>
      <c r="J622">
        <v>10</v>
      </c>
      <c r="K622" s="25">
        <v>14</v>
      </c>
      <c r="L622">
        <v>5</v>
      </c>
      <c r="M622" t="s">
        <v>900</v>
      </c>
      <c r="N622" t="s">
        <v>860</v>
      </c>
      <c r="O622" s="26" t="s">
        <v>799</v>
      </c>
      <c r="Q622" t="s">
        <v>372</v>
      </c>
      <c r="R622" t="str">
        <f t="shared" si="27"/>
        <v>Weekend</v>
      </c>
      <c r="S622" s="27">
        <f t="shared" si="28"/>
        <v>42287</v>
      </c>
      <c r="V622" t="str">
        <f t="shared" si="29"/>
        <v/>
      </c>
      <c r="AE622" s="27"/>
      <c r="AO622" s="27"/>
      <c r="AX622" s="27"/>
      <c r="AY622" s="27"/>
    </row>
    <row r="623" spans="1:51" x14ac:dyDescent="0.25">
      <c r="A623" t="s">
        <v>348</v>
      </c>
      <c r="C623">
        <v>20153370259</v>
      </c>
      <c r="D623" t="s">
        <v>349</v>
      </c>
      <c r="E623" t="s">
        <v>90</v>
      </c>
      <c r="G623">
        <v>14.88</v>
      </c>
      <c r="H623">
        <v>2015</v>
      </c>
      <c r="I623">
        <v>12</v>
      </c>
      <c r="J623">
        <v>3</v>
      </c>
      <c r="K623" s="25">
        <v>7</v>
      </c>
      <c r="L623">
        <v>21</v>
      </c>
      <c r="M623" t="s">
        <v>900</v>
      </c>
      <c r="N623" t="s">
        <v>860</v>
      </c>
      <c r="O623" s="26" t="s">
        <v>799</v>
      </c>
      <c r="Q623" t="s">
        <v>372</v>
      </c>
      <c r="R623" t="str">
        <f t="shared" si="27"/>
        <v>Weekday</v>
      </c>
      <c r="S623" s="27">
        <f t="shared" si="28"/>
        <v>42341</v>
      </c>
      <c r="V623" t="str">
        <f t="shared" si="29"/>
        <v/>
      </c>
      <c r="AE623" s="27"/>
      <c r="AO623" s="27"/>
      <c r="AX623" s="27"/>
      <c r="AY623" s="27"/>
    </row>
    <row r="624" spans="1:51" x14ac:dyDescent="0.25">
      <c r="A624" t="s">
        <v>348</v>
      </c>
      <c r="C624">
        <v>20153420308</v>
      </c>
      <c r="D624" t="s">
        <v>349</v>
      </c>
      <c r="E624" t="s">
        <v>90</v>
      </c>
      <c r="G624">
        <v>14.88</v>
      </c>
      <c r="H624">
        <v>2015</v>
      </c>
      <c r="I624">
        <v>12</v>
      </c>
      <c r="J624">
        <v>8</v>
      </c>
      <c r="K624" s="25">
        <v>13</v>
      </c>
      <c r="L624">
        <v>42</v>
      </c>
      <c r="M624" t="s">
        <v>900</v>
      </c>
      <c r="N624" t="s">
        <v>404</v>
      </c>
      <c r="O624" s="26" t="s">
        <v>799</v>
      </c>
      <c r="Q624" t="s">
        <v>372</v>
      </c>
      <c r="R624" t="str">
        <f t="shared" si="27"/>
        <v>Weekday</v>
      </c>
      <c r="S624" s="27">
        <f t="shared" si="28"/>
        <v>42346</v>
      </c>
      <c r="V624" t="str">
        <f t="shared" si="29"/>
        <v/>
      </c>
      <c r="AE624" s="27"/>
      <c r="AO624" s="27"/>
      <c r="AX624" s="27"/>
      <c r="AY624" s="27"/>
    </row>
    <row r="625" spans="1:51" x14ac:dyDescent="0.25">
      <c r="A625" t="s">
        <v>348</v>
      </c>
      <c r="C625">
        <v>20140060354</v>
      </c>
      <c r="D625" t="s">
        <v>349</v>
      </c>
      <c r="E625" t="s">
        <v>90</v>
      </c>
      <c r="G625">
        <v>14.881</v>
      </c>
      <c r="H625">
        <v>2013</v>
      </c>
      <c r="I625">
        <v>12</v>
      </c>
      <c r="J625">
        <v>30</v>
      </c>
      <c r="K625" s="25">
        <v>15</v>
      </c>
      <c r="L625">
        <v>16</v>
      </c>
      <c r="M625" t="s">
        <v>899</v>
      </c>
      <c r="N625" t="s">
        <v>860</v>
      </c>
      <c r="O625" s="26" t="s">
        <v>799</v>
      </c>
      <c r="Q625" t="s">
        <v>372</v>
      </c>
      <c r="R625" t="str">
        <f t="shared" si="27"/>
        <v>Weekday</v>
      </c>
      <c r="S625" s="27">
        <f t="shared" si="28"/>
        <v>41638</v>
      </c>
      <c r="V625" t="str">
        <f t="shared" si="29"/>
        <v/>
      </c>
      <c r="AE625" s="27"/>
      <c r="AO625" s="27"/>
      <c r="AX625" s="27"/>
      <c r="AY625" s="27"/>
    </row>
    <row r="626" spans="1:51" x14ac:dyDescent="0.25">
      <c r="A626" t="s">
        <v>348</v>
      </c>
      <c r="C626">
        <v>20153020202</v>
      </c>
      <c r="D626" t="s">
        <v>349</v>
      </c>
      <c r="E626" t="s">
        <v>90</v>
      </c>
      <c r="G626">
        <v>14.912000000000001</v>
      </c>
      <c r="H626">
        <v>2015</v>
      </c>
      <c r="I626">
        <v>10</v>
      </c>
      <c r="J626">
        <v>22</v>
      </c>
      <c r="K626" s="25">
        <v>18</v>
      </c>
      <c r="L626">
        <v>39</v>
      </c>
      <c r="M626" t="s">
        <v>900</v>
      </c>
      <c r="N626" t="s">
        <v>404</v>
      </c>
      <c r="O626" s="26" t="s">
        <v>799</v>
      </c>
      <c r="Q626" t="s">
        <v>372</v>
      </c>
      <c r="R626" t="str">
        <f t="shared" si="27"/>
        <v>Weekday</v>
      </c>
      <c r="S626" s="27">
        <f t="shared" si="28"/>
        <v>42299</v>
      </c>
      <c r="V626" t="str">
        <f t="shared" si="29"/>
        <v/>
      </c>
      <c r="AE626" s="27"/>
      <c r="AO626" s="27"/>
      <c r="AX626" s="27"/>
      <c r="AY626" s="27"/>
    </row>
    <row r="627" spans="1:51" x14ac:dyDescent="0.25">
      <c r="A627" t="s">
        <v>348</v>
      </c>
      <c r="C627">
        <v>20153030233</v>
      </c>
      <c r="D627" t="s">
        <v>349</v>
      </c>
      <c r="E627" t="s">
        <v>90</v>
      </c>
      <c r="G627">
        <v>14.913</v>
      </c>
      <c r="H627">
        <v>2015</v>
      </c>
      <c r="I627">
        <v>10</v>
      </c>
      <c r="J627">
        <v>23</v>
      </c>
      <c r="K627" s="25">
        <v>9</v>
      </c>
      <c r="L627">
        <v>8</v>
      </c>
      <c r="M627" t="s">
        <v>900</v>
      </c>
      <c r="N627" t="s">
        <v>860</v>
      </c>
      <c r="O627" s="26" t="s">
        <v>799</v>
      </c>
      <c r="Q627" t="s">
        <v>372</v>
      </c>
      <c r="R627" t="str">
        <f t="shared" si="27"/>
        <v>Weekday</v>
      </c>
      <c r="S627" s="27">
        <f t="shared" si="28"/>
        <v>42300</v>
      </c>
      <c r="V627" t="str">
        <f t="shared" si="29"/>
        <v/>
      </c>
      <c r="AE627" s="27"/>
      <c r="AO627" s="27"/>
      <c r="AX627" s="27"/>
      <c r="AY627" s="27"/>
    </row>
    <row r="628" spans="1:51" x14ac:dyDescent="0.25">
      <c r="A628" t="s">
        <v>348</v>
      </c>
      <c r="C628">
        <v>20122950157</v>
      </c>
      <c r="D628" t="s">
        <v>349</v>
      </c>
      <c r="E628" t="s">
        <v>90</v>
      </c>
      <c r="G628">
        <v>14.948</v>
      </c>
      <c r="H628">
        <v>2012</v>
      </c>
      <c r="I628">
        <v>9</v>
      </c>
      <c r="J628">
        <v>26</v>
      </c>
      <c r="K628" s="25">
        <v>17</v>
      </c>
      <c r="L628">
        <v>34</v>
      </c>
      <c r="M628" t="s">
        <v>900</v>
      </c>
      <c r="N628" t="s">
        <v>860</v>
      </c>
      <c r="O628" s="26" t="s">
        <v>799</v>
      </c>
      <c r="Q628" t="s">
        <v>372</v>
      </c>
      <c r="R628" t="str">
        <f t="shared" si="27"/>
        <v>Weekday</v>
      </c>
      <c r="S628" s="27">
        <f t="shared" si="28"/>
        <v>41178</v>
      </c>
      <c r="V628" t="str">
        <f t="shared" si="29"/>
        <v/>
      </c>
      <c r="AE628" s="27"/>
      <c r="AO628" s="27"/>
      <c r="AX628" s="27"/>
      <c r="AY628" s="27"/>
    </row>
    <row r="629" spans="1:51" x14ac:dyDescent="0.25">
      <c r="A629" t="s">
        <v>348</v>
      </c>
      <c r="C629">
        <v>20120230517</v>
      </c>
      <c r="D629" t="s">
        <v>349</v>
      </c>
      <c r="E629" t="s">
        <v>90</v>
      </c>
      <c r="G629">
        <v>14.98</v>
      </c>
      <c r="H629">
        <v>2012</v>
      </c>
      <c r="I629">
        <v>1</v>
      </c>
      <c r="J629">
        <v>21</v>
      </c>
      <c r="K629" s="25">
        <v>17</v>
      </c>
      <c r="L629">
        <v>21</v>
      </c>
      <c r="M629" t="s">
        <v>900</v>
      </c>
      <c r="N629" t="s">
        <v>860</v>
      </c>
      <c r="O629" s="26" t="s">
        <v>799</v>
      </c>
      <c r="Q629" t="s">
        <v>372</v>
      </c>
      <c r="R629" t="str">
        <f t="shared" si="27"/>
        <v>Weekend</v>
      </c>
      <c r="S629" s="27">
        <f t="shared" si="28"/>
        <v>40929</v>
      </c>
      <c r="V629" t="str">
        <f t="shared" si="29"/>
        <v/>
      </c>
      <c r="AE629" s="27"/>
      <c r="AO629" s="27"/>
      <c r="AX629" s="27"/>
      <c r="AY629" s="27"/>
    </row>
    <row r="630" spans="1:51" x14ac:dyDescent="0.25">
      <c r="A630" t="s">
        <v>348</v>
      </c>
      <c r="C630">
        <v>20153200230</v>
      </c>
      <c r="D630" t="s">
        <v>349</v>
      </c>
      <c r="E630" t="s">
        <v>90</v>
      </c>
      <c r="G630">
        <v>15.004</v>
      </c>
      <c r="H630">
        <v>2015</v>
      </c>
      <c r="I630">
        <v>11</v>
      </c>
      <c r="J630">
        <v>7</v>
      </c>
      <c r="K630" s="25">
        <v>13</v>
      </c>
      <c r="L630">
        <v>25</v>
      </c>
      <c r="M630" t="s">
        <v>900</v>
      </c>
      <c r="N630" t="s">
        <v>860</v>
      </c>
      <c r="O630" s="26" t="s">
        <v>799</v>
      </c>
      <c r="Q630" t="s">
        <v>372</v>
      </c>
      <c r="R630" t="str">
        <f t="shared" si="27"/>
        <v>Weekend</v>
      </c>
      <c r="S630" s="27">
        <f t="shared" si="28"/>
        <v>42315</v>
      </c>
      <c r="V630" t="str">
        <f t="shared" si="29"/>
        <v/>
      </c>
      <c r="AE630" s="27"/>
      <c r="AO630" s="27"/>
      <c r="AX630" s="27"/>
      <c r="AY630" s="27"/>
    </row>
    <row r="631" spans="1:51" x14ac:dyDescent="0.25">
      <c r="A631" t="s">
        <v>348</v>
      </c>
      <c r="C631">
        <v>20111100013</v>
      </c>
      <c r="D631" t="s">
        <v>349</v>
      </c>
      <c r="E631" t="s">
        <v>90</v>
      </c>
      <c r="G631">
        <v>15.005000000000001</v>
      </c>
      <c r="H631">
        <v>2011</v>
      </c>
      <c r="I631">
        <v>4</v>
      </c>
      <c r="J631">
        <v>15</v>
      </c>
      <c r="K631" s="25">
        <v>19</v>
      </c>
      <c r="L631">
        <v>4</v>
      </c>
      <c r="M631" t="s">
        <v>900</v>
      </c>
      <c r="N631" t="s">
        <v>404</v>
      </c>
      <c r="O631" s="26" t="s">
        <v>799</v>
      </c>
      <c r="Q631" t="s">
        <v>372</v>
      </c>
      <c r="R631" t="str">
        <f t="shared" si="27"/>
        <v>Weekday</v>
      </c>
      <c r="S631" s="27">
        <f t="shared" si="28"/>
        <v>40648</v>
      </c>
      <c r="V631" t="str">
        <f t="shared" si="29"/>
        <v/>
      </c>
      <c r="AE631" s="27"/>
      <c r="AO631" s="27"/>
      <c r="AX631" s="27"/>
      <c r="AY631" s="27"/>
    </row>
    <row r="632" spans="1:51" x14ac:dyDescent="0.25">
      <c r="A632" t="s">
        <v>348</v>
      </c>
      <c r="C632">
        <v>20110450322</v>
      </c>
      <c r="D632" t="s">
        <v>349</v>
      </c>
      <c r="E632" t="s">
        <v>90</v>
      </c>
      <c r="G632">
        <v>15.005000000000001</v>
      </c>
      <c r="H632">
        <v>2011</v>
      </c>
      <c r="I632">
        <v>2</v>
      </c>
      <c r="J632">
        <v>11</v>
      </c>
      <c r="K632" s="25">
        <v>18</v>
      </c>
      <c r="L632">
        <v>37</v>
      </c>
      <c r="M632" t="s">
        <v>900</v>
      </c>
      <c r="N632" t="s">
        <v>860</v>
      </c>
      <c r="O632" s="26" t="s">
        <v>799</v>
      </c>
      <c r="Q632" t="s">
        <v>372</v>
      </c>
      <c r="R632" t="str">
        <f t="shared" si="27"/>
        <v>Weekday</v>
      </c>
      <c r="S632" s="27">
        <f t="shared" si="28"/>
        <v>40585</v>
      </c>
      <c r="V632" t="str">
        <f t="shared" si="29"/>
        <v/>
      </c>
      <c r="AE632" s="27"/>
      <c r="AO632" s="27"/>
      <c r="AX632" s="27"/>
      <c r="AY632" s="27"/>
    </row>
    <row r="633" spans="1:51" x14ac:dyDescent="0.25">
      <c r="A633" t="s">
        <v>348</v>
      </c>
      <c r="C633">
        <v>20113500303</v>
      </c>
      <c r="D633" t="s">
        <v>349</v>
      </c>
      <c r="E633" t="s">
        <v>90</v>
      </c>
      <c r="G633">
        <v>15.005000000000001</v>
      </c>
      <c r="H633">
        <v>2011</v>
      </c>
      <c r="I633">
        <v>12</v>
      </c>
      <c r="J633">
        <v>14</v>
      </c>
      <c r="K633" s="25">
        <v>16</v>
      </c>
      <c r="L633">
        <v>46</v>
      </c>
      <c r="M633" t="s">
        <v>900</v>
      </c>
      <c r="N633" t="s">
        <v>860</v>
      </c>
      <c r="O633" s="26" t="s">
        <v>799</v>
      </c>
      <c r="Q633" t="s">
        <v>372</v>
      </c>
      <c r="R633" t="str">
        <f t="shared" si="27"/>
        <v>Weekday</v>
      </c>
      <c r="S633" s="27">
        <f t="shared" si="28"/>
        <v>40891</v>
      </c>
      <c r="V633" t="str">
        <f t="shared" si="29"/>
        <v/>
      </c>
      <c r="AE633" s="27"/>
      <c r="AO633" s="27"/>
      <c r="AX633" s="27"/>
      <c r="AY633" s="27"/>
    </row>
    <row r="634" spans="1:51" x14ac:dyDescent="0.25">
      <c r="A634" t="s">
        <v>348</v>
      </c>
      <c r="C634">
        <v>20113400266</v>
      </c>
      <c r="D634" t="s">
        <v>349</v>
      </c>
      <c r="E634" t="s">
        <v>90</v>
      </c>
      <c r="G634">
        <v>15.005000000000001</v>
      </c>
      <c r="H634">
        <v>2011</v>
      </c>
      <c r="I634">
        <v>11</v>
      </c>
      <c r="J634">
        <v>30</v>
      </c>
      <c r="K634" s="25">
        <v>18</v>
      </c>
      <c r="L634">
        <v>7</v>
      </c>
      <c r="M634" t="s">
        <v>900</v>
      </c>
      <c r="N634" t="s">
        <v>860</v>
      </c>
      <c r="O634" s="26" t="s">
        <v>799</v>
      </c>
      <c r="Q634" t="s">
        <v>372</v>
      </c>
      <c r="R634" t="str">
        <f t="shared" si="27"/>
        <v>Weekday</v>
      </c>
      <c r="S634" s="27">
        <f t="shared" si="28"/>
        <v>40877</v>
      </c>
      <c r="V634" t="str">
        <f t="shared" si="29"/>
        <v/>
      </c>
      <c r="AE634" s="27"/>
      <c r="AO634" s="27"/>
      <c r="AX634" s="27"/>
      <c r="AY634" s="27"/>
    </row>
    <row r="635" spans="1:51" x14ac:dyDescent="0.25">
      <c r="A635" t="s">
        <v>348</v>
      </c>
      <c r="C635">
        <v>20113370301</v>
      </c>
      <c r="D635" t="s">
        <v>349</v>
      </c>
      <c r="E635" t="s">
        <v>90</v>
      </c>
      <c r="G635">
        <v>15.005000000000001</v>
      </c>
      <c r="H635">
        <v>2011</v>
      </c>
      <c r="I635">
        <v>11</v>
      </c>
      <c r="J635">
        <v>16</v>
      </c>
      <c r="K635" s="25">
        <v>7</v>
      </c>
      <c r="L635">
        <v>46</v>
      </c>
      <c r="M635" t="s">
        <v>900</v>
      </c>
      <c r="N635" t="s">
        <v>860</v>
      </c>
      <c r="O635" s="26" t="s">
        <v>799</v>
      </c>
      <c r="Q635" t="s">
        <v>372</v>
      </c>
      <c r="R635" t="str">
        <f t="shared" si="27"/>
        <v>Weekday</v>
      </c>
      <c r="S635" s="27">
        <f t="shared" si="28"/>
        <v>40863</v>
      </c>
      <c r="V635" t="str">
        <f t="shared" si="29"/>
        <v/>
      </c>
      <c r="AE635" s="27"/>
      <c r="AO635" s="27"/>
      <c r="AX635" s="27"/>
      <c r="AY635" s="27"/>
    </row>
    <row r="636" spans="1:51" x14ac:dyDescent="0.25">
      <c r="A636" t="s">
        <v>348</v>
      </c>
      <c r="C636">
        <v>20113080018</v>
      </c>
      <c r="D636" t="s">
        <v>349</v>
      </c>
      <c r="E636" t="s">
        <v>90</v>
      </c>
      <c r="G636">
        <v>15.005000000000001</v>
      </c>
      <c r="H636">
        <v>2011</v>
      </c>
      <c r="I636">
        <v>6</v>
      </c>
      <c r="J636">
        <v>7</v>
      </c>
      <c r="K636" s="25">
        <v>22</v>
      </c>
      <c r="L636">
        <v>23</v>
      </c>
      <c r="M636" t="s">
        <v>900</v>
      </c>
      <c r="N636" t="s">
        <v>860</v>
      </c>
      <c r="O636" s="26" t="s">
        <v>799</v>
      </c>
      <c r="Q636" t="s">
        <v>372</v>
      </c>
      <c r="R636" t="str">
        <f t="shared" si="27"/>
        <v>Weekday</v>
      </c>
      <c r="S636" s="27">
        <f t="shared" si="28"/>
        <v>40701</v>
      </c>
      <c r="V636" t="str">
        <f t="shared" si="29"/>
        <v/>
      </c>
      <c r="AE636" s="27"/>
      <c r="AO636" s="27"/>
      <c r="AX636" s="27"/>
      <c r="AY636" s="27"/>
    </row>
    <row r="637" spans="1:51" x14ac:dyDescent="0.25">
      <c r="A637" t="s">
        <v>348</v>
      </c>
      <c r="C637">
        <v>20113050023</v>
      </c>
      <c r="D637" t="s">
        <v>349</v>
      </c>
      <c r="E637" t="s">
        <v>90</v>
      </c>
      <c r="G637">
        <v>15.005000000000001</v>
      </c>
      <c r="H637">
        <v>2011</v>
      </c>
      <c r="I637">
        <v>10</v>
      </c>
      <c r="J637">
        <v>29</v>
      </c>
      <c r="K637" s="25">
        <v>13</v>
      </c>
      <c r="L637">
        <v>53</v>
      </c>
      <c r="M637" t="s">
        <v>900</v>
      </c>
      <c r="N637" t="s">
        <v>404</v>
      </c>
      <c r="O637" s="26" t="s">
        <v>799</v>
      </c>
      <c r="Q637" t="s">
        <v>372</v>
      </c>
      <c r="R637" t="str">
        <f t="shared" si="27"/>
        <v>Weekend</v>
      </c>
      <c r="S637" s="27">
        <f t="shared" si="28"/>
        <v>40845</v>
      </c>
      <c r="V637" t="str">
        <f t="shared" si="29"/>
        <v/>
      </c>
      <c r="AE637" s="27"/>
      <c r="AO637" s="27"/>
      <c r="AX637" s="27"/>
      <c r="AY637" s="27"/>
    </row>
    <row r="638" spans="1:51" x14ac:dyDescent="0.25">
      <c r="A638" t="s">
        <v>348</v>
      </c>
      <c r="C638">
        <v>20112850028</v>
      </c>
      <c r="D638" t="s">
        <v>349</v>
      </c>
      <c r="E638" t="s">
        <v>90</v>
      </c>
      <c r="G638">
        <v>15.005000000000001</v>
      </c>
      <c r="H638">
        <v>2011</v>
      </c>
      <c r="I638">
        <v>10</v>
      </c>
      <c r="J638">
        <v>7</v>
      </c>
      <c r="K638" s="25">
        <v>18</v>
      </c>
      <c r="L638">
        <v>37</v>
      </c>
      <c r="M638" t="s">
        <v>900</v>
      </c>
      <c r="N638" t="s">
        <v>860</v>
      </c>
      <c r="O638" s="26" t="s">
        <v>799</v>
      </c>
      <c r="Q638" t="s">
        <v>372</v>
      </c>
      <c r="R638" t="str">
        <f t="shared" si="27"/>
        <v>Weekday</v>
      </c>
      <c r="S638" s="27">
        <f t="shared" si="28"/>
        <v>40823</v>
      </c>
      <c r="V638" t="str">
        <f t="shared" si="29"/>
        <v/>
      </c>
      <c r="AE638" s="27"/>
      <c r="AO638" s="27"/>
      <c r="AX638" s="27"/>
      <c r="AY638" s="27"/>
    </row>
    <row r="639" spans="1:51" x14ac:dyDescent="0.25">
      <c r="A639" t="s">
        <v>348</v>
      </c>
      <c r="C639">
        <v>20112320039</v>
      </c>
      <c r="D639" t="s">
        <v>349</v>
      </c>
      <c r="E639" t="s">
        <v>90</v>
      </c>
      <c r="G639">
        <v>15.005000000000001</v>
      </c>
      <c r="H639">
        <v>2011</v>
      </c>
      <c r="I639">
        <v>8</v>
      </c>
      <c r="J639">
        <v>14</v>
      </c>
      <c r="K639" s="25">
        <v>13</v>
      </c>
      <c r="L639">
        <v>13</v>
      </c>
      <c r="M639" t="s">
        <v>900</v>
      </c>
      <c r="N639" t="s">
        <v>860</v>
      </c>
      <c r="O639" s="26" t="s">
        <v>799</v>
      </c>
      <c r="Q639" t="s">
        <v>372</v>
      </c>
      <c r="R639" t="str">
        <f t="shared" si="27"/>
        <v>Weekend</v>
      </c>
      <c r="S639" s="27">
        <f t="shared" si="28"/>
        <v>40769</v>
      </c>
      <c r="V639" t="str">
        <f t="shared" si="29"/>
        <v/>
      </c>
      <c r="AE639" s="27"/>
      <c r="AO639" s="27"/>
      <c r="AX639" s="27"/>
      <c r="AY639" s="27"/>
    </row>
    <row r="640" spans="1:51" x14ac:dyDescent="0.25">
      <c r="A640" t="s">
        <v>348</v>
      </c>
      <c r="C640">
        <v>20111470147</v>
      </c>
      <c r="D640" t="s">
        <v>349</v>
      </c>
      <c r="E640" t="s">
        <v>90</v>
      </c>
      <c r="G640">
        <v>15.005000000000001</v>
      </c>
      <c r="H640">
        <v>2011</v>
      </c>
      <c r="I640">
        <v>5</v>
      </c>
      <c r="J640">
        <v>25</v>
      </c>
      <c r="K640" s="25">
        <v>5</v>
      </c>
      <c r="L640">
        <v>57</v>
      </c>
      <c r="M640" t="s">
        <v>900</v>
      </c>
      <c r="N640" t="s">
        <v>860</v>
      </c>
      <c r="O640" s="26" t="s">
        <v>799</v>
      </c>
      <c r="Q640" t="s">
        <v>372</v>
      </c>
      <c r="R640" t="str">
        <f t="shared" si="27"/>
        <v>Weekday</v>
      </c>
      <c r="S640" s="27">
        <f t="shared" si="28"/>
        <v>40688</v>
      </c>
      <c r="V640" t="str">
        <f t="shared" si="29"/>
        <v/>
      </c>
      <c r="AE640" s="27"/>
      <c r="AO640" s="27"/>
      <c r="AX640" s="27"/>
      <c r="AY640" s="27"/>
    </row>
    <row r="641" spans="1:51" x14ac:dyDescent="0.25">
      <c r="A641" t="s">
        <v>348</v>
      </c>
      <c r="C641">
        <v>20112290047</v>
      </c>
      <c r="D641" t="s">
        <v>349</v>
      </c>
      <c r="E641" t="s">
        <v>90</v>
      </c>
      <c r="G641">
        <v>15.005000000000001</v>
      </c>
      <c r="H641">
        <v>2011</v>
      </c>
      <c r="I641">
        <v>7</v>
      </c>
      <c r="J641">
        <v>30</v>
      </c>
      <c r="K641" s="25">
        <v>15</v>
      </c>
      <c r="L641">
        <v>29</v>
      </c>
      <c r="M641" t="s">
        <v>900</v>
      </c>
      <c r="N641" t="s">
        <v>860</v>
      </c>
      <c r="O641" s="26" t="s">
        <v>799</v>
      </c>
      <c r="Q641" t="s">
        <v>372</v>
      </c>
      <c r="R641" t="str">
        <f t="shared" si="27"/>
        <v>Weekend</v>
      </c>
      <c r="S641" s="27">
        <f t="shared" si="28"/>
        <v>40754</v>
      </c>
      <c r="V641" t="str">
        <f t="shared" si="29"/>
        <v/>
      </c>
      <c r="AE641" s="27"/>
      <c r="AO641" s="27"/>
      <c r="AX641" s="27"/>
      <c r="AY641" s="27"/>
    </row>
    <row r="642" spans="1:51" x14ac:dyDescent="0.25">
      <c r="A642" t="s">
        <v>348</v>
      </c>
      <c r="C642">
        <v>20120180195</v>
      </c>
      <c r="D642" t="s">
        <v>349</v>
      </c>
      <c r="E642" t="s">
        <v>90</v>
      </c>
      <c r="G642">
        <v>15.005000000000001</v>
      </c>
      <c r="H642">
        <v>2012</v>
      </c>
      <c r="I642">
        <v>1</v>
      </c>
      <c r="J642">
        <v>12</v>
      </c>
      <c r="K642" s="25">
        <v>23</v>
      </c>
      <c r="L642">
        <v>22</v>
      </c>
      <c r="M642" t="s">
        <v>899</v>
      </c>
      <c r="N642" t="s">
        <v>860</v>
      </c>
      <c r="O642" s="26" t="s">
        <v>799</v>
      </c>
      <c r="Q642" t="s">
        <v>372</v>
      </c>
      <c r="R642" t="str">
        <f t="shared" ref="R642:R705" si="30">IF(WEEKDAY(DATE(H642,I642,J642),2) &lt; 6, "Weekday", "Weekend")</f>
        <v>Weekday</v>
      </c>
      <c r="S642" s="27">
        <f t="shared" si="28"/>
        <v>40920</v>
      </c>
      <c r="V642" t="str">
        <f t="shared" si="29"/>
        <v/>
      </c>
      <c r="AE642" s="27"/>
      <c r="AO642" s="27"/>
      <c r="AX642" s="27"/>
      <c r="AY642" s="27"/>
    </row>
    <row r="643" spans="1:51" x14ac:dyDescent="0.25">
      <c r="A643" t="s">
        <v>348</v>
      </c>
      <c r="C643">
        <v>20121220196</v>
      </c>
      <c r="D643" t="s">
        <v>349</v>
      </c>
      <c r="E643" t="s">
        <v>90</v>
      </c>
      <c r="G643">
        <v>15.005000000000001</v>
      </c>
      <c r="H643">
        <v>2012</v>
      </c>
      <c r="I643">
        <v>4</v>
      </c>
      <c r="J643">
        <v>28</v>
      </c>
      <c r="K643" s="25">
        <v>12</v>
      </c>
      <c r="L643">
        <v>48</v>
      </c>
      <c r="M643" t="s">
        <v>900</v>
      </c>
      <c r="N643" t="s">
        <v>860</v>
      </c>
      <c r="O643" s="26" t="s">
        <v>799</v>
      </c>
      <c r="Q643" t="s">
        <v>372</v>
      </c>
      <c r="R643" t="str">
        <f t="shared" si="30"/>
        <v>Weekend</v>
      </c>
      <c r="S643" s="27">
        <f t="shared" ref="S643:S706" si="31">DATE(H643,I643,J643)</f>
        <v>41027</v>
      </c>
      <c r="V643" t="str">
        <f t="shared" ref="V643:V706" si="32">T643&amp;U643</f>
        <v/>
      </c>
      <c r="AE643" s="27"/>
      <c r="AO643" s="27"/>
      <c r="AX643" s="27"/>
      <c r="AY643" s="27"/>
    </row>
    <row r="644" spans="1:51" x14ac:dyDescent="0.25">
      <c r="A644" t="s">
        <v>348</v>
      </c>
      <c r="C644">
        <v>20121290210</v>
      </c>
      <c r="D644" t="s">
        <v>349</v>
      </c>
      <c r="E644" t="s">
        <v>90</v>
      </c>
      <c r="G644">
        <v>15.005000000000001</v>
      </c>
      <c r="H644">
        <v>2012</v>
      </c>
      <c r="I644">
        <v>5</v>
      </c>
      <c r="J644">
        <v>8</v>
      </c>
      <c r="K644" s="25">
        <v>8</v>
      </c>
      <c r="L644">
        <v>52</v>
      </c>
      <c r="M644" t="s">
        <v>900</v>
      </c>
      <c r="N644" t="s">
        <v>404</v>
      </c>
      <c r="O644" s="26" t="s">
        <v>799</v>
      </c>
      <c r="Q644" t="s">
        <v>372</v>
      </c>
      <c r="R644" t="str">
        <f t="shared" si="30"/>
        <v>Weekday</v>
      </c>
      <c r="S644" s="27">
        <f t="shared" si="31"/>
        <v>41037</v>
      </c>
      <c r="V644" t="str">
        <f t="shared" si="32"/>
        <v/>
      </c>
      <c r="AE644" s="27"/>
      <c r="AO644" s="27"/>
      <c r="AX644" s="27"/>
      <c r="AY644" s="27"/>
    </row>
    <row r="645" spans="1:51" x14ac:dyDescent="0.25">
      <c r="A645" t="s">
        <v>348</v>
      </c>
      <c r="C645">
        <v>20121810240</v>
      </c>
      <c r="D645" t="s">
        <v>349</v>
      </c>
      <c r="E645" t="s">
        <v>90</v>
      </c>
      <c r="G645">
        <v>15.005000000000001</v>
      </c>
      <c r="H645">
        <v>2012</v>
      </c>
      <c r="I645">
        <v>6</v>
      </c>
      <c r="J645">
        <v>28</v>
      </c>
      <c r="K645" s="25">
        <v>16</v>
      </c>
      <c r="L645">
        <v>44</v>
      </c>
      <c r="M645" t="s">
        <v>900</v>
      </c>
      <c r="N645" t="s">
        <v>404</v>
      </c>
      <c r="O645" s="26" t="s">
        <v>799</v>
      </c>
      <c r="Q645" t="s">
        <v>372</v>
      </c>
      <c r="R645" t="str">
        <f t="shared" si="30"/>
        <v>Weekday</v>
      </c>
      <c r="S645" s="27">
        <f t="shared" si="31"/>
        <v>41088</v>
      </c>
      <c r="V645" t="str">
        <f t="shared" si="32"/>
        <v/>
      </c>
      <c r="AE645" s="27"/>
      <c r="AO645" s="27"/>
      <c r="AX645" s="27"/>
      <c r="AY645" s="27"/>
    </row>
    <row r="646" spans="1:51" x14ac:dyDescent="0.25">
      <c r="A646" t="s">
        <v>348</v>
      </c>
      <c r="C646">
        <v>20122440222</v>
      </c>
      <c r="D646" t="s">
        <v>349</v>
      </c>
      <c r="E646" t="s">
        <v>90</v>
      </c>
      <c r="G646">
        <v>15.005000000000001</v>
      </c>
      <c r="H646">
        <v>2012</v>
      </c>
      <c r="I646">
        <v>8</v>
      </c>
      <c r="J646">
        <v>30</v>
      </c>
      <c r="K646" s="25">
        <v>17</v>
      </c>
      <c r="L646">
        <v>53</v>
      </c>
      <c r="M646" t="s">
        <v>900</v>
      </c>
      <c r="N646" t="s">
        <v>860</v>
      </c>
      <c r="O646" s="26" t="s">
        <v>799</v>
      </c>
      <c r="Q646" t="s">
        <v>372</v>
      </c>
      <c r="R646" t="str">
        <f t="shared" si="30"/>
        <v>Weekday</v>
      </c>
      <c r="S646" s="27">
        <f t="shared" si="31"/>
        <v>41151</v>
      </c>
      <c r="V646" t="str">
        <f t="shared" si="32"/>
        <v/>
      </c>
      <c r="AE646" s="27"/>
      <c r="AO646" s="27"/>
      <c r="AX646" s="27"/>
      <c r="AY646" s="27"/>
    </row>
    <row r="647" spans="1:51" x14ac:dyDescent="0.25">
      <c r="A647" t="s">
        <v>348</v>
      </c>
      <c r="C647">
        <v>20122500212</v>
      </c>
      <c r="D647" t="s">
        <v>349</v>
      </c>
      <c r="E647" t="s">
        <v>90</v>
      </c>
      <c r="G647">
        <v>15.005000000000001</v>
      </c>
      <c r="H647">
        <v>2012</v>
      </c>
      <c r="I647">
        <v>9</v>
      </c>
      <c r="J647">
        <v>5</v>
      </c>
      <c r="K647" s="25">
        <v>7</v>
      </c>
      <c r="L647">
        <v>52</v>
      </c>
      <c r="M647" t="s">
        <v>900</v>
      </c>
      <c r="N647" t="s">
        <v>171</v>
      </c>
      <c r="O647" s="26" t="s">
        <v>799</v>
      </c>
      <c r="Q647" t="s">
        <v>372</v>
      </c>
      <c r="R647" t="str">
        <f t="shared" si="30"/>
        <v>Weekday</v>
      </c>
      <c r="S647" s="27">
        <f t="shared" si="31"/>
        <v>41157</v>
      </c>
      <c r="V647" t="str">
        <f t="shared" si="32"/>
        <v/>
      </c>
      <c r="AE647" s="27"/>
      <c r="AO647" s="27"/>
      <c r="AX647" s="27"/>
      <c r="AY647" s="27"/>
    </row>
    <row r="648" spans="1:51" x14ac:dyDescent="0.25">
      <c r="A648" t="s">
        <v>348</v>
      </c>
      <c r="C648">
        <v>20122750301</v>
      </c>
      <c r="D648" t="s">
        <v>349</v>
      </c>
      <c r="E648" t="s">
        <v>90</v>
      </c>
      <c r="G648">
        <v>15.005000000000001</v>
      </c>
      <c r="H648">
        <v>2012</v>
      </c>
      <c r="I648">
        <v>9</v>
      </c>
      <c r="J648">
        <v>26</v>
      </c>
      <c r="K648" s="25">
        <v>8</v>
      </c>
      <c r="L648">
        <v>32</v>
      </c>
      <c r="M648" t="s">
        <v>900</v>
      </c>
      <c r="N648" t="s">
        <v>860</v>
      </c>
      <c r="O648" s="26" t="s">
        <v>799</v>
      </c>
      <c r="Q648" t="s">
        <v>372</v>
      </c>
      <c r="R648" t="str">
        <f t="shared" si="30"/>
        <v>Weekday</v>
      </c>
      <c r="S648" s="27">
        <f t="shared" si="31"/>
        <v>41178</v>
      </c>
      <c r="V648" t="str">
        <f t="shared" si="32"/>
        <v/>
      </c>
      <c r="AE648" s="27"/>
      <c r="AO648" s="27"/>
      <c r="AX648" s="27"/>
      <c r="AY648" s="27"/>
    </row>
    <row r="649" spans="1:51" x14ac:dyDescent="0.25">
      <c r="A649" t="s">
        <v>348</v>
      </c>
      <c r="C649">
        <v>20122950178</v>
      </c>
      <c r="D649" t="s">
        <v>349</v>
      </c>
      <c r="E649" t="s">
        <v>90</v>
      </c>
      <c r="G649">
        <v>15.005000000000001</v>
      </c>
      <c r="H649">
        <v>2012</v>
      </c>
      <c r="I649">
        <v>10</v>
      </c>
      <c r="J649">
        <v>19</v>
      </c>
      <c r="K649" s="25">
        <v>18</v>
      </c>
      <c r="L649">
        <v>3</v>
      </c>
      <c r="M649" t="s">
        <v>900</v>
      </c>
      <c r="N649" t="s">
        <v>860</v>
      </c>
      <c r="O649" s="26" t="s">
        <v>799</v>
      </c>
      <c r="Q649" t="s">
        <v>372</v>
      </c>
      <c r="R649" t="str">
        <f t="shared" si="30"/>
        <v>Weekday</v>
      </c>
      <c r="S649" s="27">
        <f t="shared" si="31"/>
        <v>41201</v>
      </c>
      <c r="V649" t="str">
        <f t="shared" si="32"/>
        <v/>
      </c>
      <c r="AE649" s="27"/>
      <c r="AO649" s="27"/>
      <c r="AX649" s="27"/>
      <c r="AY649" s="27"/>
    </row>
    <row r="650" spans="1:51" x14ac:dyDescent="0.25">
      <c r="A650" t="s">
        <v>348</v>
      </c>
      <c r="C650">
        <v>20123350207</v>
      </c>
      <c r="D650" t="s">
        <v>349</v>
      </c>
      <c r="E650" t="s">
        <v>90</v>
      </c>
      <c r="G650">
        <v>15.005000000000001</v>
      </c>
      <c r="H650">
        <v>2012</v>
      </c>
      <c r="I650">
        <v>11</v>
      </c>
      <c r="J650">
        <v>29</v>
      </c>
      <c r="K650" s="25">
        <v>19</v>
      </c>
      <c r="L650">
        <v>22</v>
      </c>
      <c r="M650" t="s">
        <v>900</v>
      </c>
      <c r="N650" t="s">
        <v>860</v>
      </c>
      <c r="O650" s="26" t="s">
        <v>799</v>
      </c>
      <c r="Q650" t="s">
        <v>372</v>
      </c>
      <c r="R650" t="str">
        <f t="shared" si="30"/>
        <v>Weekday</v>
      </c>
      <c r="S650" s="27">
        <f t="shared" si="31"/>
        <v>41242</v>
      </c>
      <c r="V650" t="str">
        <f t="shared" si="32"/>
        <v/>
      </c>
      <c r="AE650" s="27"/>
      <c r="AO650" s="27"/>
      <c r="AX650" s="27"/>
      <c r="AY650" s="27"/>
    </row>
    <row r="651" spans="1:51" x14ac:dyDescent="0.25">
      <c r="A651" t="s">
        <v>348</v>
      </c>
      <c r="C651">
        <v>20130790273</v>
      </c>
      <c r="D651" t="s">
        <v>349</v>
      </c>
      <c r="E651" t="s">
        <v>90</v>
      </c>
      <c r="G651">
        <v>15.005000000000001</v>
      </c>
      <c r="H651">
        <v>2013</v>
      </c>
      <c r="I651">
        <v>3</v>
      </c>
      <c r="J651">
        <v>19</v>
      </c>
      <c r="K651" s="25">
        <v>12</v>
      </c>
      <c r="L651">
        <v>55</v>
      </c>
      <c r="M651" t="s">
        <v>900</v>
      </c>
      <c r="N651" t="s">
        <v>171</v>
      </c>
      <c r="O651" s="26" t="s">
        <v>799</v>
      </c>
      <c r="Q651" t="s">
        <v>372</v>
      </c>
      <c r="R651" t="str">
        <f t="shared" si="30"/>
        <v>Weekday</v>
      </c>
      <c r="S651" s="27">
        <f t="shared" si="31"/>
        <v>41352</v>
      </c>
      <c r="V651" t="str">
        <f t="shared" si="32"/>
        <v/>
      </c>
      <c r="AE651" s="27"/>
      <c r="AO651" s="27"/>
      <c r="AX651" s="27"/>
      <c r="AY651" s="27"/>
    </row>
    <row r="652" spans="1:51" x14ac:dyDescent="0.25">
      <c r="A652" t="s">
        <v>348</v>
      </c>
      <c r="C652">
        <v>20130900136</v>
      </c>
      <c r="D652" t="s">
        <v>349</v>
      </c>
      <c r="E652" t="s">
        <v>90</v>
      </c>
      <c r="G652">
        <v>15.005000000000001</v>
      </c>
      <c r="H652">
        <v>2013</v>
      </c>
      <c r="I652">
        <v>3</v>
      </c>
      <c r="J652">
        <v>27</v>
      </c>
      <c r="K652" s="25">
        <v>8</v>
      </c>
      <c r="L652">
        <v>8</v>
      </c>
      <c r="M652" t="s">
        <v>900</v>
      </c>
      <c r="N652" t="s">
        <v>860</v>
      </c>
      <c r="O652" s="26" t="s">
        <v>799</v>
      </c>
      <c r="Q652" t="s">
        <v>372</v>
      </c>
      <c r="R652" t="str">
        <f t="shared" si="30"/>
        <v>Weekday</v>
      </c>
      <c r="S652" s="27">
        <f t="shared" si="31"/>
        <v>41360</v>
      </c>
      <c r="V652" t="str">
        <f t="shared" si="32"/>
        <v/>
      </c>
      <c r="AE652" s="27"/>
      <c r="AO652" s="27"/>
      <c r="AX652" s="27"/>
      <c r="AY652" s="27"/>
    </row>
    <row r="653" spans="1:51" x14ac:dyDescent="0.25">
      <c r="A653" t="s">
        <v>348</v>
      </c>
      <c r="C653">
        <v>20131240130</v>
      </c>
      <c r="D653" t="s">
        <v>349</v>
      </c>
      <c r="E653" t="s">
        <v>90</v>
      </c>
      <c r="G653">
        <v>15.005000000000001</v>
      </c>
      <c r="H653">
        <v>2013</v>
      </c>
      <c r="I653">
        <v>4</v>
      </c>
      <c r="J653">
        <v>25</v>
      </c>
      <c r="K653" s="25">
        <v>18</v>
      </c>
      <c r="L653">
        <v>44</v>
      </c>
      <c r="M653" t="s">
        <v>900</v>
      </c>
      <c r="N653" t="s">
        <v>860</v>
      </c>
      <c r="O653" s="26" t="s">
        <v>799</v>
      </c>
      <c r="Q653" t="s">
        <v>372</v>
      </c>
      <c r="R653" t="str">
        <f t="shared" si="30"/>
        <v>Weekday</v>
      </c>
      <c r="S653" s="27">
        <f t="shared" si="31"/>
        <v>41389</v>
      </c>
      <c r="V653" t="str">
        <f t="shared" si="32"/>
        <v/>
      </c>
      <c r="AE653" s="27"/>
      <c r="AO653" s="27"/>
      <c r="AX653" s="27"/>
      <c r="AY653" s="27"/>
    </row>
    <row r="654" spans="1:51" x14ac:dyDescent="0.25">
      <c r="A654" t="s">
        <v>348</v>
      </c>
      <c r="C654">
        <v>20131170119</v>
      </c>
      <c r="D654" t="s">
        <v>349</v>
      </c>
      <c r="E654" t="s">
        <v>90</v>
      </c>
      <c r="G654">
        <v>15.005000000000001</v>
      </c>
      <c r="H654">
        <v>2013</v>
      </c>
      <c r="I654">
        <v>4</v>
      </c>
      <c r="J654">
        <v>27</v>
      </c>
      <c r="K654" s="25">
        <v>12</v>
      </c>
      <c r="L654">
        <v>57</v>
      </c>
      <c r="M654" t="s">
        <v>900</v>
      </c>
      <c r="N654" t="s">
        <v>860</v>
      </c>
      <c r="O654" s="26" t="s">
        <v>799</v>
      </c>
      <c r="Q654" t="s">
        <v>372</v>
      </c>
      <c r="R654" t="str">
        <f t="shared" si="30"/>
        <v>Weekend</v>
      </c>
      <c r="S654" s="27">
        <f t="shared" si="31"/>
        <v>41391</v>
      </c>
      <c r="V654" t="str">
        <f t="shared" si="32"/>
        <v/>
      </c>
      <c r="AE654" s="27"/>
      <c r="AO654" s="27"/>
      <c r="AX654" s="27"/>
      <c r="AY654" s="27"/>
    </row>
    <row r="655" spans="1:51" x14ac:dyDescent="0.25">
      <c r="A655" t="s">
        <v>348</v>
      </c>
      <c r="C655">
        <v>20131810142</v>
      </c>
      <c r="D655" t="s">
        <v>349</v>
      </c>
      <c r="E655" t="s">
        <v>90</v>
      </c>
      <c r="G655">
        <v>15.005000000000001</v>
      </c>
      <c r="H655">
        <v>2013</v>
      </c>
      <c r="I655">
        <v>6</v>
      </c>
      <c r="J655">
        <v>26</v>
      </c>
      <c r="K655" s="25">
        <v>15</v>
      </c>
      <c r="L655">
        <v>39</v>
      </c>
      <c r="M655" t="s">
        <v>900</v>
      </c>
      <c r="N655" t="s">
        <v>860</v>
      </c>
      <c r="O655" s="26" t="s">
        <v>799</v>
      </c>
      <c r="Q655" t="s">
        <v>372</v>
      </c>
      <c r="R655" t="str">
        <f t="shared" si="30"/>
        <v>Weekday</v>
      </c>
      <c r="S655" s="27">
        <f t="shared" si="31"/>
        <v>41451</v>
      </c>
      <c r="V655" t="str">
        <f t="shared" si="32"/>
        <v/>
      </c>
      <c r="AE655" s="27"/>
      <c r="AO655" s="27"/>
      <c r="AX655" s="27"/>
      <c r="AY655" s="27"/>
    </row>
    <row r="656" spans="1:51" x14ac:dyDescent="0.25">
      <c r="A656" t="s">
        <v>348</v>
      </c>
      <c r="C656">
        <v>20131880151</v>
      </c>
      <c r="D656" t="s">
        <v>349</v>
      </c>
      <c r="E656" t="s">
        <v>90</v>
      </c>
      <c r="G656">
        <v>15.005000000000001</v>
      </c>
      <c r="H656">
        <v>2013</v>
      </c>
      <c r="I656">
        <v>6</v>
      </c>
      <c r="J656">
        <v>28</v>
      </c>
      <c r="K656" s="25">
        <v>15</v>
      </c>
      <c r="L656">
        <v>54</v>
      </c>
      <c r="M656" t="s">
        <v>900</v>
      </c>
      <c r="N656" t="s">
        <v>860</v>
      </c>
      <c r="O656" s="26" t="s">
        <v>799</v>
      </c>
      <c r="Q656" t="s">
        <v>372</v>
      </c>
      <c r="R656" t="str">
        <f t="shared" si="30"/>
        <v>Weekday</v>
      </c>
      <c r="S656" s="27">
        <f t="shared" si="31"/>
        <v>41453</v>
      </c>
      <c r="V656" t="str">
        <f t="shared" si="32"/>
        <v/>
      </c>
      <c r="AE656" s="27"/>
      <c r="AO656" s="27"/>
      <c r="AX656" s="27"/>
      <c r="AY656" s="27"/>
    </row>
    <row r="657" spans="1:51" x14ac:dyDescent="0.25">
      <c r="A657" t="s">
        <v>348</v>
      </c>
      <c r="C657">
        <v>20132680200</v>
      </c>
      <c r="D657" t="s">
        <v>349</v>
      </c>
      <c r="E657" t="s">
        <v>90</v>
      </c>
      <c r="G657">
        <v>15.005000000000001</v>
      </c>
      <c r="H657">
        <v>2013</v>
      </c>
      <c r="I657">
        <v>6</v>
      </c>
      <c r="J657">
        <v>28</v>
      </c>
      <c r="K657" s="25">
        <v>20</v>
      </c>
      <c r="L657">
        <v>4</v>
      </c>
      <c r="M657" t="s">
        <v>900</v>
      </c>
      <c r="N657" t="s">
        <v>860</v>
      </c>
      <c r="O657" s="26" t="s">
        <v>799</v>
      </c>
      <c r="Q657" t="s">
        <v>372</v>
      </c>
      <c r="R657" t="str">
        <f t="shared" si="30"/>
        <v>Weekday</v>
      </c>
      <c r="S657" s="27">
        <f t="shared" si="31"/>
        <v>41453</v>
      </c>
      <c r="V657" t="str">
        <f t="shared" si="32"/>
        <v/>
      </c>
      <c r="AE657" s="27"/>
      <c r="AO657" s="27"/>
      <c r="AX657" s="27"/>
      <c r="AY657" s="27"/>
    </row>
    <row r="658" spans="1:51" x14ac:dyDescent="0.25">
      <c r="A658" t="s">
        <v>348</v>
      </c>
      <c r="C658">
        <v>20132490257</v>
      </c>
      <c r="D658" t="s">
        <v>349</v>
      </c>
      <c r="E658" t="s">
        <v>90</v>
      </c>
      <c r="G658">
        <v>15.005000000000001</v>
      </c>
      <c r="H658">
        <v>2013</v>
      </c>
      <c r="I658">
        <v>7</v>
      </c>
      <c r="J658">
        <v>11</v>
      </c>
      <c r="K658" s="25">
        <v>15</v>
      </c>
      <c r="L658">
        <v>52</v>
      </c>
      <c r="M658" t="s">
        <v>900</v>
      </c>
      <c r="N658" t="s">
        <v>860</v>
      </c>
      <c r="O658" s="26" t="s">
        <v>799</v>
      </c>
      <c r="Q658" t="s">
        <v>372</v>
      </c>
      <c r="R658" t="str">
        <f t="shared" si="30"/>
        <v>Weekday</v>
      </c>
      <c r="S658" s="27">
        <f t="shared" si="31"/>
        <v>41466</v>
      </c>
      <c r="V658" t="str">
        <f t="shared" si="32"/>
        <v/>
      </c>
      <c r="AE658" s="27"/>
      <c r="AO658" s="27"/>
      <c r="AX658" s="27"/>
      <c r="AY658" s="27"/>
    </row>
    <row r="659" spans="1:51" x14ac:dyDescent="0.25">
      <c r="A659" t="s">
        <v>348</v>
      </c>
      <c r="C659">
        <v>20132230136</v>
      </c>
      <c r="D659" t="s">
        <v>349</v>
      </c>
      <c r="E659" t="s">
        <v>90</v>
      </c>
      <c r="G659">
        <v>15.005000000000001</v>
      </c>
      <c r="H659">
        <v>2013</v>
      </c>
      <c r="I659">
        <v>8</v>
      </c>
      <c r="J659">
        <v>9</v>
      </c>
      <c r="K659" s="25">
        <v>18</v>
      </c>
      <c r="L659">
        <v>10</v>
      </c>
      <c r="M659" t="s">
        <v>900</v>
      </c>
      <c r="N659" t="s">
        <v>860</v>
      </c>
      <c r="O659" s="26" t="s">
        <v>799</v>
      </c>
      <c r="Q659" t="s">
        <v>372</v>
      </c>
      <c r="R659" t="str">
        <f t="shared" si="30"/>
        <v>Weekday</v>
      </c>
      <c r="S659" s="27">
        <f t="shared" si="31"/>
        <v>41495</v>
      </c>
      <c r="V659" t="str">
        <f t="shared" si="32"/>
        <v/>
      </c>
      <c r="AE659" s="27"/>
      <c r="AO659" s="27"/>
      <c r="AX659" s="27"/>
      <c r="AY659" s="27"/>
    </row>
    <row r="660" spans="1:51" x14ac:dyDescent="0.25">
      <c r="A660" t="s">
        <v>348</v>
      </c>
      <c r="C660">
        <v>20132490273</v>
      </c>
      <c r="D660" t="s">
        <v>349</v>
      </c>
      <c r="E660" t="s">
        <v>90</v>
      </c>
      <c r="G660">
        <v>15.005000000000001</v>
      </c>
      <c r="H660">
        <v>2013</v>
      </c>
      <c r="I660">
        <v>9</v>
      </c>
      <c r="J660">
        <v>5</v>
      </c>
      <c r="K660" s="25">
        <v>7</v>
      </c>
      <c r="L660">
        <v>24</v>
      </c>
      <c r="M660" t="s">
        <v>900</v>
      </c>
      <c r="N660" t="s">
        <v>860</v>
      </c>
      <c r="O660" s="26" t="s">
        <v>799</v>
      </c>
      <c r="Q660" t="s">
        <v>372</v>
      </c>
      <c r="R660" t="str">
        <f t="shared" si="30"/>
        <v>Weekday</v>
      </c>
      <c r="S660" s="27">
        <f t="shared" si="31"/>
        <v>41522</v>
      </c>
      <c r="V660" t="str">
        <f t="shared" si="32"/>
        <v/>
      </c>
      <c r="AE660" s="27"/>
      <c r="AO660" s="27"/>
      <c r="AX660" s="27"/>
      <c r="AY660" s="27"/>
    </row>
    <row r="661" spans="1:51" x14ac:dyDescent="0.25">
      <c r="A661" t="s">
        <v>348</v>
      </c>
      <c r="C661">
        <v>20132600250</v>
      </c>
      <c r="D661" t="s">
        <v>349</v>
      </c>
      <c r="E661" t="s">
        <v>90</v>
      </c>
      <c r="G661">
        <v>15.005000000000001</v>
      </c>
      <c r="H661">
        <v>2013</v>
      </c>
      <c r="I661">
        <v>9</v>
      </c>
      <c r="J661">
        <v>14</v>
      </c>
      <c r="K661" s="25">
        <v>5</v>
      </c>
      <c r="L661">
        <v>27</v>
      </c>
      <c r="M661" t="s">
        <v>900</v>
      </c>
      <c r="N661" t="s">
        <v>860</v>
      </c>
      <c r="O661" s="26" t="s">
        <v>799</v>
      </c>
      <c r="Q661" t="s">
        <v>372</v>
      </c>
      <c r="R661" t="str">
        <f t="shared" si="30"/>
        <v>Weekend</v>
      </c>
      <c r="S661" s="27">
        <f t="shared" si="31"/>
        <v>41531</v>
      </c>
      <c r="V661" t="str">
        <f t="shared" si="32"/>
        <v/>
      </c>
      <c r="AE661" s="27"/>
      <c r="AO661" s="27"/>
      <c r="AX661" s="27"/>
      <c r="AY661" s="27"/>
    </row>
    <row r="662" spans="1:51" x14ac:dyDescent="0.25">
      <c r="A662" t="s">
        <v>348</v>
      </c>
      <c r="C662">
        <v>20132740264</v>
      </c>
      <c r="D662" t="s">
        <v>349</v>
      </c>
      <c r="E662" t="s">
        <v>90</v>
      </c>
      <c r="G662">
        <v>15.005000000000001</v>
      </c>
      <c r="H662">
        <v>2013</v>
      </c>
      <c r="I662">
        <v>10</v>
      </c>
      <c r="J662">
        <v>1</v>
      </c>
      <c r="K662" s="25">
        <v>6</v>
      </c>
      <c r="L662">
        <v>46</v>
      </c>
      <c r="M662" t="s">
        <v>900</v>
      </c>
      <c r="N662" t="s">
        <v>860</v>
      </c>
      <c r="O662" s="26" t="s">
        <v>799</v>
      </c>
      <c r="Q662" t="s">
        <v>372</v>
      </c>
      <c r="R662" t="str">
        <f t="shared" si="30"/>
        <v>Weekday</v>
      </c>
      <c r="S662" s="27">
        <f t="shared" si="31"/>
        <v>41548</v>
      </c>
      <c r="V662" t="str">
        <f t="shared" si="32"/>
        <v/>
      </c>
      <c r="AE662" s="27"/>
      <c r="AO662" s="27"/>
      <c r="AX662" s="27"/>
      <c r="AY662" s="27"/>
    </row>
    <row r="663" spans="1:51" x14ac:dyDescent="0.25">
      <c r="A663" t="s">
        <v>348</v>
      </c>
      <c r="C663">
        <v>20132990158</v>
      </c>
      <c r="D663" t="s">
        <v>349</v>
      </c>
      <c r="E663" t="s">
        <v>90</v>
      </c>
      <c r="G663">
        <v>15.005000000000001</v>
      </c>
      <c r="H663">
        <v>2013</v>
      </c>
      <c r="I663">
        <v>10</v>
      </c>
      <c r="J663">
        <v>20</v>
      </c>
      <c r="K663" s="25">
        <v>17</v>
      </c>
      <c r="L663">
        <v>38</v>
      </c>
      <c r="M663" t="s">
        <v>900</v>
      </c>
      <c r="N663" t="s">
        <v>404</v>
      </c>
      <c r="O663" s="26" t="s">
        <v>799</v>
      </c>
      <c r="Q663" t="s">
        <v>372</v>
      </c>
      <c r="R663" t="str">
        <f t="shared" si="30"/>
        <v>Weekend</v>
      </c>
      <c r="S663" s="27">
        <f t="shared" si="31"/>
        <v>41567</v>
      </c>
      <c r="V663" t="str">
        <f t="shared" si="32"/>
        <v/>
      </c>
      <c r="AE663" s="27"/>
      <c r="AO663" s="27"/>
      <c r="AX663" s="27"/>
      <c r="AY663" s="27"/>
    </row>
    <row r="664" spans="1:51" x14ac:dyDescent="0.25">
      <c r="A664" t="s">
        <v>348</v>
      </c>
      <c r="C664">
        <v>20132970174</v>
      </c>
      <c r="D664" t="s">
        <v>349</v>
      </c>
      <c r="E664" t="s">
        <v>90</v>
      </c>
      <c r="G664">
        <v>15.005000000000001</v>
      </c>
      <c r="H664">
        <v>2013</v>
      </c>
      <c r="I664">
        <v>10</v>
      </c>
      <c r="J664">
        <v>22</v>
      </c>
      <c r="K664" s="25">
        <v>6</v>
      </c>
      <c r="L664">
        <v>50</v>
      </c>
      <c r="M664" t="s">
        <v>900</v>
      </c>
      <c r="N664" t="s">
        <v>860</v>
      </c>
      <c r="O664" s="26" t="s">
        <v>799</v>
      </c>
      <c r="Q664" t="s">
        <v>372</v>
      </c>
      <c r="R664" t="str">
        <f t="shared" si="30"/>
        <v>Weekday</v>
      </c>
      <c r="S664" s="27">
        <f t="shared" si="31"/>
        <v>41569</v>
      </c>
      <c r="V664" t="str">
        <f t="shared" si="32"/>
        <v/>
      </c>
      <c r="AE664" s="27"/>
      <c r="AO664" s="27"/>
      <c r="AX664" s="27"/>
      <c r="AY664" s="27"/>
    </row>
    <row r="665" spans="1:51" x14ac:dyDescent="0.25">
      <c r="A665" t="s">
        <v>348</v>
      </c>
      <c r="C665">
        <v>20133090241</v>
      </c>
      <c r="D665" t="s">
        <v>349</v>
      </c>
      <c r="E665" t="s">
        <v>90</v>
      </c>
      <c r="G665">
        <v>15.005000000000001</v>
      </c>
      <c r="H665">
        <v>2013</v>
      </c>
      <c r="I665">
        <v>11</v>
      </c>
      <c r="J665">
        <v>5</v>
      </c>
      <c r="K665" s="25">
        <v>8</v>
      </c>
      <c r="L665">
        <v>7</v>
      </c>
      <c r="M665" t="s">
        <v>900</v>
      </c>
      <c r="N665" t="s">
        <v>860</v>
      </c>
      <c r="O665" s="26" t="s">
        <v>799</v>
      </c>
      <c r="Q665" t="s">
        <v>372</v>
      </c>
      <c r="R665" t="str">
        <f t="shared" si="30"/>
        <v>Weekday</v>
      </c>
      <c r="S665" s="27">
        <f t="shared" si="31"/>
        <v>41583</v>
      </c>
      <c r="V665" t="str">
        <f t="shared" si="32"/>
        <v/>
      </c>
      <c r="AE665" s="27"/>
      <c r="AO665" s="27"/>
      <c r="AX665" s="27"/>
      <c r="AY665" s="27"/>
    </row>
    <row r="666" spans="1:51" x14ac:dyDescent="0.25">
      <c r="A666" t="s">
        <v>348</v>
      </c>
      <c r="C666">
        <v>20133250250</v>
      </c>
      <c r="D666" t="s">
        <v>349</v>
      </c>
      <c r="E666" t="s">
        <v>90</v>
      </c>
      <c r="G666">
        <v>15.005000000000001</v>
      </c>
      <c r="H666">
        <v>2013</v>
      </c>
      <c r="I666">
        <v>11</v>
      </c>
      <c r="J666">
        <v>15</v>
      </c>
      <c r="K666" s="25">
        <v>15</v>
      </c>
      <c r="L666">
        <v>52</v>
      </c>
      <c r="M666" t="s">
        <v>900</v>
      </c>
      <c r="N666" t="s">
        <v>860</v>
      </c>
      <c r="O666" s="26" t="s">
        <v>799</v>
      </c>
      <c r="Q666" t="s">
        <v>372</v>
      </c>
      <c r="R666" t="str">
        <f t="shared" si="30"/>
        <v>Weekday</v>
      </c>
      <c r="S666" s="27">
        <f t="shared" si="31"/>
        <v>41593</v>
      </c>
      <c r="V666" t="str">
        <f t="shared" si="32"/>
        <v/>
      </c>
      <c r="AE666" s="27"/>
      <c r="AO666" s="27"/>
      <c r="AX666" s="27"/>
      <c r="AY666" s="27"/>
    </row>
    <row r="667" spans="1:51" x14ac:dyDescent="0.25">
      <c r="A667" t="s">
        <v>348</v>
      </c>
      <c r="C667">
        <v>20133260238</v>
      </c>
      <c r="D667" t="s">
        <v>349</v>
      </c>
      <c r="E667" t="s">
        <v>90</v>
      </c>
      <c r="G667">
        <v>15.005000000000001</v>
      </c>
      <c r="H667">
        <v>2013</v>
      </c>
      <c r="I667">
        <v>11</v>
      </c>
      <c r="J667">
        <v>20</v>
      </c>
      <c r="K667" s="25">
        <v>18</v>
      </c>
      <c r="L667">
        <v>31</v>
      </c>
      <c r="M667" t="s">
        <v>900</v>
      </c>
      <c r="N667" t="s">
        <v>860</v>
      </c>
      <c r="O667" s="26" t="s">
        <v>799</v>
      </c>
      <c r="Q667" t="s">
        <v>372</v>
      </c>
      <c r="R667" t="str">
        <f t="shared" si="30"/>
        <v>Weekday</v>
      </c>
      <c r="S667" s="27">
        <f t="shared" si="31"/>
        <v>41598</v>
      </c>
      <c r="V667" t="str">
        <f t="shared" si="32"/>
        <v/>
      </c>
      <c r="AE667" s="27"/>
      <c r="AO667" s="27"/>
      <c r="AX667" s="27"/>
      <c r="AY667" s="27"/>
    </row>
    <row r="668" spans="1:51" x14ac:dyDescent="0.25">
      <c r="A668" t="s">
        <v>348</v>
      </c>
      <c r="C668">
        <v>20140020307</v>
      </c>
      <c r="D668" t="s">
        <v>349</v>
      </c>
      <c r="E668" t="s">
        <v>90</v>
      </c>
      <c r="G668">
        <v>15.005000000000001</v>
      </c>
      <c r="H668">
        <v>2013</v>
      </c>
      <c r="I668">
        <v>12</v>
      </c>
      <c r="J668">
        <v>27</v>
      </c>
      <c r="K668" s="25">
        <v>18</v>
      </c>
      <c r="L668">
        <v>0</v>
      </c>
      <c r="M668" t="s">
        <v>900</v>
      </c>
      <c r="N668" t="s">
        <v>860</v>
      </c>
      <c r="O668" s="26" t="s">
        <v>799</v>
      </c>
      <c r="Q668" t="s">
        <v>372</v>
      </c>
      <c r="R668" t="str">
        <f t="shared" si="30"/>
        <v>Weekday</v>
      </c>
      <c r="S668" s="27">
        <f t="shared" si="31"/>
        <v>41635</v>
      </c>
      <c r="V668" t="str">
        <f t="shared" si="32"/>
        <v/>
      </c>
      <c r="AE668" s="27"/>
      <c r="AO668" s="27"/>
      <c r="AX668" s="27"/>
      <c r="AY668" s="27"/>
    </row>
    <row r="669" spans="1:51" x14ac:dyDescent="0.25">
      <c r="A669" t="s">
        <v>348</v>
      </c>
      <c r="C669">
        <v>20140070401</v>
      </c>
      <c r="D669" t="s">
        <v>349</v>
      </c>
      <c r="E669" t="s">
        <v>90</v>
      </c>
      <c r="G669">
        <v>15.005000000000001</v>
      </c>
      <c r="H669">
        <v>2014</v>
      </c>
      <c r="I669">
        <v>1</v>
      </c>
      <c r="J669">
        <v>6</v>
      </c>
      <c r="K669" s="25">
        <v>21</v>
      </c>
      <c r="L669">
        <v>55</v>
      </c>
      <c r="M669" t="s">
        <v>899</v>
      </c>
      <c r="N669" t="s">
        <v>404</v>
      </c>
      <c r="O669" s="26" t="s">
        <v>799</v>
      </c>
      <c r="Q669" t="s">
        <v>372</v>
      </c>
      <c r="R669" t="str">
        <f t="shared" si="30"/>
        <v>Weekday</v>
      </c>
      <c r="S669" s="27">
        <f t="shared" si="31"/>
        <v>41645</v>
      </c>
      <c r="V669" t="str">
        <f t="shared" si="32"/>
        <v/>
      </c>
      <c r="AE669" s="27"/>
      <c r="AO669" s="27"/>
      <c r="AX669" s="27"/>
      <c r="AY669" s="27"/>
    </row>
    <row r="670" spans="1:51" x14ac:dyDescent="0.25">
      <c r="A670" t="s">
        <v>348</v>
      </c>
      <c r="C670">
        <v>20140060372</v>
      </c>
      <c r="D670" t="s">
        <v>349</v>
      </c>
      <c r="E670" t="s">
        <v>90</v>
      </c>
      <c r="G670">
        <v>15.005000000000001</v>
      </c>
      <c r="H670">
        <v>2014</v>
      </c>
      <c r="I670">
        <v>1</v>
      </c>
      <c r="J670">
        <v>6</v>
      </c>
      <c r="K670" s="25">
        <v>9</v>
      </c>
      <c r="L670">
        <v>12</v>
      </c>
      <c r="M670" t="s">
        <v>899</v>
      </c>
      <c r="N670" t="s">
        <v>860</v>
      </c>
      <c r="O670" s="26" t="s">
        <v>799</v>
      </c>
      <c r="Q670" t="s">
        <v>372</v>
      </c>
      <c r="R670" t="str">
        <f t="shared" si="30"/>
        <v>Weekday</v>
      </c>
      <c r="S670" s="27">
        <f t="shared" si="31"/>
        <v>41645</v>
      </c>
      <c r="V670" t="str">
        <f t="shared" si="32"/>
        <v/>
      </c>
      <c r="AE670" s="27"/>
      <c r="AO670" s="27"/>
      <c r="AX670" s="27"/>
      <c r="AY670" s="27"/>
    </row>
    <row r="671" spans="1:51" x14ac:dyDescent="0.25">
      <c r="A671" t="s">
        <v>348</v>
      </c>
      <c r="C671">
        <v>20140150361</v>
      </c>
      <c r="D671" t="s">
        <v>349</v>
      </c>
      <c r="E671" t="s">
        <v>90</v>
      </c>
      <c r="G671">
        <v>15.005000000000001</v>
      </c>
      <c r="H671">
        <v>2014</v>
      </c>
      <c r="I671">
        <v>1</v>
      </c>
      <c r="J671">
        <v>6</v>
      </c>
      <c r="K671" s="25">
        <v>19</v>
      </c>
      <c r="L671">
        <v>23</v>
      </c>
      <c r="M671" t="s">
        <v>900</v>
      </c>
      <c r="N671" t="s">
        <v>860</v>
      </c>
      <c r="O671" s="26" t="s">
        <v>799</v>
      </c>
      <c r="Q671" t="s">
        <v>372</v>
      </c>
      <c r="R671" t="str">
        <f t="shared" si="30"/>
        <v>Weekday</v>
      </c>
      <c r="S671" s="27">
        <f t="shared" si="31"/>
        <v>41645</v>
      </c>
      <c r="V671" t="str">
        <f t="shared" si="32"/>
        <v/>
      </c>
      <c r="AE671" s="27"/>
      <c r="AO671" s="27"/>
      <c r="AX671" s="27"/>
      <c r="AY671" s="27"/>
    </row>
    <row r="672" spans="1:51" x14ac:dyDescent="0.25">
      <c r="A672" t="s">
        <v>348</v>
      </c>
      <c r="C672">
        <v>20140200221</v>
      </c>
      <c r="D672" t="s">
        <v>349</v>
      </c>
      <c r="E672" t="s">
        <v>90</v>
      </c>
      <c r="G672">
        <v>15.005000000000001</v>
      </c>
      <c r="H672">
        <v>2014</v>
      </c>
      <c r="I672">
        <v>1</v>
      </c>
      <c r="J672">
        <v>18</v>
      </c>
      <c r="K672" s="25">
        <v>14</v>
      </c>
      <c r="L672">
        <v>13</v>
      </c>
      <c r="M672" t="s">
        <v>900</v>
      </c>
      <c r="N672" t="s">
        <v>860</v>
      </c>
      <c r="O672" s="26" t="s">
        <v>799</v>
      </c>
      <c r="Q672" t="s">
        <v>372</v>
      </c>
      <c r="R672" t="str">
        <f t="shared" si="30"/>
        <v>Weekend</v>
      </c>
      <c r="S672" s="27">
        <f t="shared" si="31"/>
        <v>41657</v>
      </c>
      <c r="V672" t="str">
        <f t="shared" si="32"/>
        <v/>
      </c>
      <c r="AE672" s="27"/>
      <c r="AO672" s="27"/>
      <c r="AX672" s="27"/>
      <c r="AY672" s="27"/>
    </row>
    <row r="673" spans="1:51" x14ac:dyDescent="0.25">
      <c r="A673" t="s">
        <v>348</v>
      </c>
      <c r="C673">
        <v>20140260253</v>
      </c>
      <c r="D673" t="s">
        <v>349</v>
      </c>
      <c r="E673" t="s">
        <v>90</v>
      </c>
      <c r="G673">
        <v>15.005000000000001</v>
      </c>
      <c r="H673">
        <v>2014</v>
      </c>
      <c r="I673">
        <v>1</v>
      </c>
      <c r="J673">
        <v>25</v>
      </c>
      <c r="K673" s="25">
        <v>18</v>
      </c>
      <c r="L673">
        <v>59</v>
      </c>
      <c r="M673" t="s">
        <v>900</v>
      </c>
      <c r="N673" t="s">
        <v>860</v>
      </c>
      <c r="O673" s="26" t="s">
        <v>799</v>
      </c>
      <c r="Q673" t="s">
        <v>372</v>
      </c>
      <c r="R673" t="str">
        <f t="shared" si="30"/>
        <v>Weekend</v>
      </c>
      <c r="S673" s="27">
        <f t="shared" si="31"/>
        <v>41664</v>
      </c>
      <c r="V673" t="str">
        <f t="shared" si="32"/>
        <v/>
      </c>
      <c r="AE673" s="27"/>
      <c r="AO673" s="27"/>
      <c r="AX673" s="27"/>
      <c r="AY673" s="27"/>
    </row>
    <row r="674" spans="1:51" x14ac:dyDescent="0.25">
      <c r="A674" t="s">
        <v>348</v>
      </c>
      <c r="C674">
        <v>20140290395</v>
      </c>
      <c r="D674" t="s">
        <v>349</v>
      </c>
      <c r="E674" t="s">
        <v>90</v>
      </c>
      <c r="G674">
        <v>15.005000000000001</v>
      </c>
      <c r="H674">
        <v>2014</v>
      </c>
      <c r="I674">
        <v>1</v>
      </c>
      <c r="J674">
        <v>25</v>
      </c>
      <c r="K674" s="25">
        <v>13</v>
      </c>
      <c r="L674">
        <v>33</v>
      </c>
      <c r="M674" t="s">
        <v>900</v>
      </c>
      <c r="N674" t="s">
        <v>860</v>
      </c>
      <c r="O674" s="26" t="s">
        <v>799</v>
      </c>
      <c r="Q674" t="s">
        <v>372</v>
      </c>
      <c r="R674" t="str">
        <f t="shared" si="30"/>
        <v>Weekend</v>
      </c>
      <c r="S674" s="27">
        <f t="shared" si="31"/>
        <v>41664</v>
      </c>
      <c r="V674" t="str">
        <f t="shared" si="32"/>
        <v/>
      </c>
      <c r="AE674" s="27"/>
      <c r="AO674" s="27"/>
      <c r="AX674" s="27"/>
      <c r="AY674" s="27"/>
    </row>
    <row r="675" spans="1:51" x14ac:dyDescent="0.25">
      <c r="A675" t="s">
        <v>348</v>
      </c>
      <c r="C675">
        <v>20140290400</v>
      </c>
      <c r="D675" t="s">
        <v>349</v>
      </c>
      <c r="E675" t="s">
        <v>90</v>
      </c>
      <c r="G675">
        <v>15.005000000000001</v>
      </c>
      <c r="H675">
        <v>2014</v>
      </c>
      <c r="I675">
        <v>1</v>
      </c>
      <c r="J675">
        <v>28</v>
      </c>
      <c r="K675" s="25">
        <v>4</v>
      </c>
      <c r="L675">
        <v>18</v>
      </c>
      <c r="M675" t="s">
        <v>900</v>
      </c>
      <c r="N675" t="s">
        <v>171</v>
      </c>
      <c r="O675" s="26" t="s">
        <v>799</v>
      </c>
      <c r="Q675" t="s">
        <v>372</v>
      </c>
      <c r="R675" t="str">
        <f t="shared" si="30"/>
        <v>Weekday</v>
      </c>
      <c r="S675" s="27">
        <f t="shared" si="31"/>
        <v>41667</v>
      </c>
      <c r="V675" t="str">
        <f t="shared" si="32"/>
        <v/>
      </c>
      <c r="AE675" s="27"/>
      <c r="AO675" s="27"/>
      <c r="AX675" s="27"/>
      <c r="AY675" s="27"/>
    </row>
    <row r="676" spans="1:51" x14ac:dyDescent="0.25">
      <c r="A676" t="s">
        <v>348</v>
      </c>
      <c r="C676">
        <v>20140380089</v>
      </c>
      <c r="D676" t="s">
        <v>349</v>
      </c>
      <c r="E676" t="s">
        <v>90</v>
      </c>
      <c r="G676">
        <v>15.005000000000001</v>
      </c>
      <c r="H676">
        <v>2014</v>
      </c>
      <c r="I676">
        <v>2</v>
      </c>
      <c r="J676">
        <v>7</v>
      </c>
      <c r="K676" s="25">
        <v>7</v>
      </c>
      <c r="L676">
        <v>40</v>
      </c>
      <c r="M676" t="s">
        <v>900</v>
      </c>
      <c r="N676" t="s">
        <v>860</v>
      </c>
      <c r="O676" s="26" t="s">
        <v>799</v>
      </c>
      <c r="Q676" t="s">
        <v>372</v>
      </c>
      <c r="R676" t="str">
        <f t="shared" si="30"/>
        <v>Weekday</v>
      </c>
      <c r="S676" s="27">
        <f t="shared" si="31"/>
        <v>41677</v>
      </c>
      <c r="V676" t="str">
        <f t="shared" si="32"/>
        <v/>
      </c>
      <c r="AE676" s="27"/>
      <c r="AO676" s="27"/>
      <c r="AX676" s="27"/>
      <c r="AY676" s="27"/>
    </row>
    <row r="677" spans="1:51" x14ac:dyDescent="0.25">
      <c r="A677" t="s">
        <v>348</v>
      </c>
      <c r="C677">
        <v>20140510469</v>
      </c>
      <c r="D677" t="s">
        <v>349</v>
      </c>
      <c r="E677" t="s">
        <v>90</v>
      </c>
      <c r="G677">
        <v>15.005000000000001</v>
      </c>
      <c r="H677">
        <v>2014</v>
      </c>
      <c r="I677">
        <v>2</v>
      </c>
      <c r="J677">
        <v>17</v>
      </c>
      <c r="K677" s="25">
        <v>10</v>
      </c>
      <c r="L677">
        <v>16</v>
      </c>
      <c r="M677" t="s">
        <v>900</v>
      </c>
      <c r="N677" t="s">
        <v>860</v>
      </c>
      <c r="O677" s="26" t="s">
        <v>799</v>
      </c>
      <c r="Q677" t="s">
        <v>372</v>
      </c>
      <c r="R677" t="str">
        <f t="shared" si="30"/>
        <v>Weekday</v>
      </c>
      <c r="S677" s="27">
        <f t="shared" si="31"/>
        <v>41687</v>
      </c>
      <c r="V677" t="str">
        <f t="shared" si="32"/>
        <v/>
      </c>
      <c r="AE677" s="27"/>
      <c r="AO677" s="27"/>
      <c r="AX677" s="27"/>
      <c r="AY677" s="27"/>
    </row>
    <row r="678" spans="1:51" x14ac:dyDescent="0.25">
      <c r="A678" t="s">
        <v>348</v>
      </c>
      <c r="C678">
        <v>20140870143</v>
      </c>
      <c r="D678" t="s">
        <v>349</v>
      </c>
      <c r="E678" t="s">
        <v>90</v>
      </c>
      <c r="G678">
        <v>15.005000000000001</v>
      </c>
      <c r="H678">
        <v>2014</v>
      </c>
      <c r="I678">
        <v>3</v>
      </c>
      <c r="J678">
        <v>8</v>
      </c>
      <c r="K678" s="25">
        <v>17</v>
      </c>
      <c r="L678">
        <v>10</v>
      </c>
      <c r="M678" t="s">
        <v>900</v>
      </c>
      <c r="N678" t="s">
        <v>860</v>
      </c>
      <c r="O678" s="26" t="s">
        <v>799</v>
      </c>
      <c r="Q678" t="s">
        <v>372</v>
      </c>
      <c r="R678" t="str">
        <f t="shared" si="30"/>
        <v>Weekend</v>
      </c>
      <c r="S678" s="27">
        <f t="shared" si="31"/>
        <v>41706</v>
      </c>
      <c r="V678" t="str">
        <f t="shared" si="32"/>
        <v/>
      </c>
      <c r="AE678" s="27"/>
      <c r="AO678" s="27"/>
      <c r="AX678" s="27"/>
      <c r="AY678" s="27"/>
    </row>
    <row r="679" spans="1:51" x14ac:dyDescent="0.25">
      <c r="A679" t="s">
        <v>348</v>
      </c>
      <c r="C679">
        <v>20140760263</v>
      </c>
      <c r="D679" t="s">
        <v>349</v>
      </c>
      <c r="E679" t="s">
        <v>90</v>
      </c>
      <c r="G679">
        <v>15.005000000000001</v>
      </c>
      <c r="H679">
        <v>2014</v>
      </c>
      <c r="I679">
        <v>3</v>
      </c>
      <c r="J679">
        <v>16</v>
      </c>
      <c r="K679" s="25">
        <v>13</v>
      </c>
      <c r="L679">
        <v>27</v>
      </c>
      <c r="M679" t="s">
        <v>900</v>
      </c>
      <c r="N679" t="s">
        <v>171</v>
      </c>
      <c r="O679" s="26" t="s">
        <v>799</v>
      </c>
      <c r="Q679" t="s">
        <v>372</v>
      </c>
      <c r="R679" t="str">
        <f t="shared" si="30"/>
        <v>Weekend</v>
      </c>
      <c r="S679" s="27">
        <f t="shared" si="31"/>
        <v>41714</v>
      </c>
      <c r="V679" t="str">
        <f t="shared" si="32"/>
        <v/>
      </c>
      <c r="AE679" s="27"/>
      <c r="AO679" s="27"/>
      <c r="AX679" s="27"/>
      <c r="AY679" s="27"/>
    </row>
    <row r="680" spans="1:51" x14ac:dyDescent="0.25">
      <c r="A680" t="s">
        <v>348</v>
      </c>
      <c r="C680">
        <v>20140890131</v>
      </c>
      <c r="D680" t="s">
        <v>349</v>
      </c>
      <c r="E680" t="s">
        <v>90</v>
      </c>
      <c r="G680">
        <v>15.005000000000001</v>
      </c>
      <c r="H680">
        <v>2014</v>
      </c>
      <c r="I680">
        <v>3</v>
      </c>
      <c r="J680">
        <v>28</v>
      </c>
      <c r="K680" s="25">
        <v>13</v>
      </c>
      <c r="L680">
        <v>15</v>
      </c>
      <c r="M680" t="s">
        <v>900</v>
      </c>
      <c r="N680" t="s">
        <v>860</v>
      </c>
      <c r="O680" s="26" t="s">
        <v>799</v>
      </c>
      <c r="Q680" t="s">
        <v>372</v>
      </c>
      <c r="R680" t="str">
        <f t="shared" si="30"/>
        <v>Weekday</v>
      </c>
      <c r="S680" s="27">
        <f t="shared" si="31"/>
        <v>41726</v>
      </c>
      <c r="V680" t="str">
        <f t="shared" si="32"/>
        <v/>
      </c>
      <c r="AE680" s="27"/>
      <c r="AO680" s="27"/>
      <c r="AX680" s="27"/>
      <c r="AY680" s="27"/>
    </row>
    <row r="681" spans="1:51" x14ac:dyDescent="0.25">
      <c r="A681" t="s">
        <v>348</v>
      </c>
      <c r="C681">
        <v>20140980239</v>
      </c>
      <c r="D681" t="s">
        <v>349</v>
      </c>
      <c r="E681" t="s">
        <v>90</v>
      </c>
      <c r="G681">
        <v>15.005000000000001</v>
      </c>
      <c r="H681">
        <v>2014</v>
      </c>
      <c r="I681">
        <v>3</v>
      </c>
      <c r="J681">
        <v>28</v>
      </c>
      <c r="K681" s="25">
        <v>13</v>
      </c>
      <c r="L681">
        <v>19</v>
      </c>
      <c r="M681" t="s">
        <v>900</v>
      </c>
      <c r="N681" t="s">
        <v>404</v>
      </c>
      <c r="O681" s="26" t="s">
        <v>799</v>
      </c>
      <c r="Q681" t="s">
        <v>372</v>
      </c>
      <c r="R681" t="str">
        <f t="shared" si="30"/>
        <v>Weekday</v>
      </c>
      <c r="S681" s="27">
        <f t="shared" si="31"/>
        <v>41726</v>
      </c>
      <c r="V681" t="str">
        <f t="shared" si="32"/>
        <v/>
      </c>
      <c r="AE681" s="27"/>
      <c r="AO681" s="27"/>
      <c r="AX681" s="27"/>
      <c r="AY681" s="27"/>
    </row>
    <row r="682" spans="1:51" x14ac:dyDescent="0.25">
      <c r="A682" t="s">
        <v>348</v>
      </c>
      <c r="C682">
        <v>20140970181</v>
      </c>
      <c r="D682" t="s">
        <v>349</v>
      </c>
      <c r="E682" t="s">
        <v>90</v>
      </c>
      <c r="G682">
        <v>15.005000000000001</v>
      </c>
      <c r="H682">
        <v>2014</v>
      </c>
      <c r="I682">
        <v>4</v>
      </c>
      <c r="J682">
        <v>5</v>
      </c>
      <c r="K682" s="25">
        <v>14</v>
      </c>
      <c r="L682">
        <v>5</v>
      </c>
      <c r="M682" t="s">
        <v>900</v>
      </c>
      <c r="N682" t="s">
        <v>860</v>
      </c>
      <c r="O682" s="26" t="s">
        <v>799</v>
      </c>
      <c r="Q682" t="s">
        <v>372</v>
      </c>
      <c r="R682" t="str">
        <f t="shared" si="30"/>
        <v>Weekend</v>
      </c>
      <c r="S682" s="27">
        <f t="shared" si="31"/>
        <v>41734</v>
      </c>
      <c r="V682" t="str">
        <f t="shared" si="32"/>
        <v/>
      </c>
      <c r="AE682" s="27"/>
      <c r="AO682" s="27"/>
      <c r="AX682" s="27"/>
      <c r="AY682" s="27"/>
    </row>
    <row r="683" spans="1:51" x14ac:dyDescent="0.25">
      <c r="A683" t="s">
        <v>348</v>
      </c>
      <c r="C683">
        <v>20141110190</v>
      </c>
      <c r="D683" t="s">
        <v>349</v>
      </c>
      <c r="E683" t="s">
        <v>90</v>
      </c>
      <c r="G683">
        <v>15.005000000000001</v>
      </c>
      <c r="H683">
        <v>2014</v>
      </c>
      <c r="I683">
        <v>4</v>
      </c>
      <c r="J683">
        <v>21</v>
      </c>
      <c r="K683" s="25">
        <v>5</v>
      </c>
      <c r="L683">
        <v>45</v>
      </c>
      <c r="M683" t="s">
        <v>900</v>
      </c>
      <c r="N683" t="s">
        <v>860</v>
      </c>
      <c r="O683" s="26" t="s">
        <v>799</v>
      </c>
      <c r="Q683" t="s">
        <v>372</v>
      </c>
      <c r="R683" t="str">
        <f t="shared" si="30"/>
        <v>Weekday</v>
      </c>
      <c r="S683" s="27">
        <f t="shared" si="31"/>
        <v>41750</v>
      </c>
      <c r="V683" t="str">
        <f t="shared" si="32"/>
        <v/>
      </c>
      <c r="AE683" s="27"/>
      <c r="AO683" s="27"/>
      <c r="AX683" s="27"/>
      <c r="AY683" s="27"/>
    </row>
    <row r="684" spans="1:51" x14ac:dyDescent="0.25">
      <c r="A684" t="s">
        <v>348</v>
      </c>
      <c r="C684">
        <v>20141350165</v>
      </c>
      <c r="D684" t="s">
        <v>349</v>
      </c>
      <c r="E684" t="s">
        <v>90</v>
      </c>
      <c r="G684">
        <v>15.005000000000001</v>
      </c>
      <c r="H684">
        <v>2014</v>
      </c>
      <c r="I684">
        <v>5</v>
      </c>
      <c r="J684">
        <v>15</v>
      </c>
      <c r="K684" s="25">
        <v>9</v>
      </c>
      <c r="L684">
        <v>11</v>
      </c>
      <c r="M684" t="s">
        <v>900</v>
      </c>
      <c r="N684" t="s">
        <v>860</v>
      </c>
      <c r="O684" s="26" t="s">
        <v>799</v>
      </c>
      <c r="Q684" t="s">
        <v>372</v>
      </c>
      <c r="R684" t="str">
        <f t="shared" si="30"/>
        <v>Weekday</v>
      </c>
      <c r="S684" s="27">
        <f t="shared" si="31"/>
        <v>41774</v>
      </c>
      <c r="V684" t="str">
        <f t="shared" si="32"/>
        <v/>
      </c>
      <c r="AE684" s="27"/>
      <c r="AO684" s="27"/>
      <c r="AX684" s="27"/>
      <c r="AY684" s="27"/>
    </row>
    <row r="685" spans="1:51" x14ac:dyDescent="0.25">
      <c r="A685" t="s">
        <v>348</v>
      </c>
      <c r="C685">
        <v>20141610243</v>
      </c>
      <c r="D685" t="s">
        <v>349</v>
      </c>
      <c r="E685" t="s">
        <v>90</v>
      </c>
      <c r="G685">
        <v>15.005000000000001</v>
      </c>
      <c r="H685">
        <v>2014</v>
      </c>
      <c r="I685">
        <v>6</v>
      </c>
      <c r="J685">
        <v>10</v>
      </c>
      <c r="K685" s="25">
        <v>8</v>
      </c>
      <c r="L685">
        <v>53</v>
      </c>
      <c r="M685" t="s">
        <v>900</v>
      </c>
      <c r="N685" t="s">
        <v>860</v>
      </c>
      <c r="O685" s="26" t="s">
        <v>799</v>
      </c>
      <c r="Q685" t="s">
        <v>372</v>
      </c>
      <c r="R685" t="str">
        <f t="shared" si="30"/>
        <v>Weekday</v>
      </c>
      <c r="S685" s="27">
        <f t="shared" si="31"/>
        <v>41800</v>
      </c>
      <c r="V685" t="str">
        <f t="shared" si="32"/>
        <v/>
      </c>
      <c r="AE685" s="27"/>
      <c r="AO685" s="27"/>
      <c r="AX685" s="27"/>
      <c r="AY685" s="27"/>
    </row>
    <row r="686" spans="1:51" x14ac:dyDescent="0.25">
      <c r="A686" t="s">
        <v>348</v>
      </c>
      <c r="C686">
        <v>20141920187</v>
      </c>
      <c r="D686" t="s">
        <v>349</v>
      </c>
      <c r="E686" t="s">
        <v>90</v>
      </c>
      <c r="G686">
        <v>15.005000000000001</v>
      </c>
      <c r="H686">
        <v>2014</v>
      </c>
      <c r="I686">
        <v>7</v>
      </c>
      <c r="J686">
        <v>10</v>
      </c>
      <c r="K686" s="25">
        <v>15</v>
      </c>
      <c r="L686">
        <v>47</v>
      </c>
      <c r="M686" t="s">
        <v>900</v>
      </c>
      <c r="N686" t="s">
        <v>860</v>
      </c>
      <c r="O686" s="26" t="s">
        <v>799</v>
      </c>
      <c r="Q686" t="s">
        <v>372</v>
      </c>
      <c r="R686" t="str">
        <f t="shared" si="30"/>
        <v>Weekday</v>
      </c>
      <c r="S686" s="27">
        <f t="shared" si="31"/>
        <v>41830</v>
      </c>
      <c r="V686" t="str">
        <f t="shared" si="32"/>
        <v/>
      </c>
      <c r="AE686" s="27"/>
      <c r="AO686" s="27"/>
      <c r="AX686" s="27"/>
      <c r="AY686" s="27"/>
    </row>
    <row r="687" spans="1:51" x14ac:dyDescent="0.25">
      <c r="A687" t="s">
        <v>348</v>
      </c>
      <c r="C687">
        <v>20142090198</v>
      </c>
      <c r="D687" t="s">
        <v>349</v>
      </c>
      <c r="E687" t="s">
        <v>90</v>
      </c>
      <c r="G687">
        <v>15.005000000000001</v>
      </c>
      <c r="H687">
        <v>2014</v>
      </c>
      <c r="I687">
        <v>7</v>
      </c>
      <c r="J687">
        <v>25</v>
      </c>
      <c r="K687" s="25">
        <v>14</v>
      </c>
      <c r="L687">
        <v>2</v>
      </c>
      <c r="M687" t="s">
        <v>900</v>
      </c>
      <c r="N687" t="s">
        <v>860</v>
      </c>
      <c r="O687" s="26" t="s">
        <v>799</v>
      </c>
      <c r="Q687" t="s">
        <v>372</v>
      </c>
      <c r="R687" t="str">
        <f t="shared" si="30"/>
        <v>Weekday</v>
      </c>
      <c r="S687" s="27">
        <f t="shared" si="31"/>
        <v>41845</v>
      </c>
      <c r="V687" t="str">
        <f t="shared" si="32"/>
        <v/>
      </c>
      <c r="AE687" s="27"/>
      <c r="AO687" s="27"/>
      <c r="AX687" s="27"/>
      <c r="AY687" s="27"/>
    </row>
    <row r="688" spans="1:51" x14ac:dyDescent="0.25">
      <c r="A688" t="s">
        <v>348</v>
      </c>
      <c r="C688">
        <v>20142150227</v>
      </c>
      <c r="D688" t="s">
        <v>349</v>
      </c>
      <c r="E688" t="s">
        <v>90</v>
      </c>
      <c r="G688">
        <v>15.005000000000001</v>
      </c>
      <c r="H688">
        <v>2014</v>
      </c>
      <c r="I688">
        <v>8</v>
      </c>
      <c r="J688">
        <v>1</v>
      </c>
      <c r="K688" s="25">
        <v>16</v>
      </c>
      <c r="L688">
        <v>50</v>
      </c>
      <c r="M688" t="s">
        <v>900</v>
      </c>
      <c r="N688" t="s">
        <v>860</v>
      </c>
      <c r="O688" s="26" t="s">
        <v>799</v>
      </c>
      <c r="Q688" t="s">
        <v>372</v>
      </c>
      <c r="R688" t="str">
        <f t="shared" si="30"/>
        <v>Weekday</v>
      </c>
      <c r="S688" s="27">
        <f t="shared" si="31"/>
        <v>41852</v>
      </c>
      <c r="V688" t="str">
        <f t="shared" si="32"/>
        <v/>
      </c>
      <c r="AE688" s="27"/>
      <c r="AO688" s="27"/>
      <c r="AX688" s="27"/>
      <c r="AY688" s="27"/>
    </row>
    <row r="689" spans="1:51" x14ac:dyDescent="0.25">
      <c r="A689" t="s">
        <v>348</v>
      </c>
      <c r="C689">
        <v>20142200172</v>
      </c>
      <c r="D689" t="s">
        <v>349</v>
      </c>
      <c r="E689" t="s">
        <v>90</v>
      </c>
      <c r="G689">
        <v>15.005000000000001</v>
      </c>
      <c r="H689">
        <v>2014</v>
      </c>
      <c r="I689">
        <v>8</v>
      </c>
      <c r="J689">
        <v>8</v>
      </c>
      <c r="K689" s="25">
        <v>13</v>
      </c>
      <c r="L689">
        <v>58</v>
      </c>
      <c r="M689" t="s">
        <v>900</v>
      </c>
      <c r="N689" t="s">
        <v>860</v>
      </c>
      <c r="O689" s="26" t="s">
        <v>799</v>
      </c>
      <c r="Q689" t="s">
        <v>372</v>
      </c>
      <c r="R689" t="str">
        <f t="shared" si="30"/>
        <v>Weekday</v>
      </c>
      <c r="S689" s="27">
        <f t="shared" si="31"/>
        <v>41859</v>
      </c>
      <c r="V689" t="str">
        <f t="shared" si="32"/>
        <v/>
      </c>
      <c r="AE689" s="27"/>
      <c r="AO689" s="27"/>
      <c r="AX689" s="27"/>
      <c r="AY689" s="27"/>
    </row>
    <row r="690" spans="1:51" x14ac:dyDescent="0.25">
      <c r="A690" t="s">
        <v>348</v>
      </c>
      <c r="C690">
        <v>20142420174</v>
      </c>
      <c r="D690" t="s">
        <v>349</v>
      </c>
      <c r="E690" t="s">
        <v>90</v>
      </c>
      <c r="G690">
        <v>15.005000000000001</v>
      </c>
      <c r="H690">
        <v>2014</v>
      </c>
      <c r="I690">
        <v>8</v>
      </c>
      <c r="J690">
        <v>27</v>
      </c>
      <c r="K690" s="25">
        <v>14</v>
      </c>
      <c r="L690">
        <v>56</v>
      </c>
      <c r="M690" t="s">
        <v>900</v>
      </c>
      <c r="N690" t="s">
        <v>860</v>
      </c>
      <c r="O690" s="26" t="s">
        <v>799</v>
      </c>
      <c r="Q690" t="s">
        <v>372</v>
      </c>
      <c r="R690" t="str">
        <f t="shared" si="30"/>
        <v>Weekday</v>
      </c>
      <c r="S690" s="27">
        <f t="shared" si="31"/>
        <v>41878</v>
      </c>
      <c r="V690" t="str">
        <f t="shared" si="32"/>
        <v/>
      </c>
      <c r="AE690" s="27"/>
      <c r="AO690" s="27"/>
      <c r="AX690" s="27"/>
      <c r="AY690" s="27"/>
    </row>
    <row r="691" spans="1:51" x14ac:dyDescent="0.25">
      <c r="A691" t="s">
        <v>348</v>
      </c>
      <c r="C691">
        <v>20142840150</v>
      </c>
      <c r="D691" t="s">
        <v>349</v>
      </c>
      <c r="E691" t="s">
        <v>90</v>
      </c>
      <c r="G691">
        <v>15.005000000000001</v>
      </c>
      <c r="H691">
        <v>2014</v>
      </c>
      <c r="I691">
        <v>9</v>
      </c>
      <c r="J691">
        <v>11</v>
      </c>
      <c r="K691" s="25">
        <v>18</v>
      </c>
      <c r="L691">
        <v>30</v>
      </c>
      <c r="M691" t="s">
        <v>900</v>
      </c>
      <c r="N691" t="s">
        <v>860</v>
      </c>
      <c r="O691" s="26" t="s">
        <v>799</v>
      </c>
      <c r="Q691" t="s">
        <v>372</v>
      </c>
      <c r="R691" t="str">
        <f t="shared" si="30"/>
        <v>Weekday</v>
      </c>
      <c r="S691" s="27">
        <f t="shared" si="31"/>
        <v>41893</v>
      </c>
      <c r="V691" t="str">
        <f t="shared" si="32"/>
        <v/>
      </c>
      <c r="AE691" s="27"/>
      <c r="AO691" s="27"/>
      <c r="AX691" s="27"/>
      <c r="AY691" s="27"/>
    </row>
    <row r="692" spans="1:51" x14ac:dyDescent="0.25">
      <c r="A692" t="s">
        <v>348</v>
      </c>
      <c r="C692">
        <v>20142610282</v>
      </c>
      <c r="D692" t="s">
        <v>349</v>
      </c>
      <c r="E692" t="s">
        <v>90</v>
      </c>
      <c r="G692">
        <v>15.005000000000001</v>
      </c>
      <c r="H692">
        <v>2014</v>
      </c>
      <c r="I692">
        <v>9</v>
      </c>
      <c r="J692">
        <v>18</v>
      </c>
      <c r="K692" s="25">
        <v>8</v>
      </c>
      <c r="L692">
        <v>44</v>
      </c>
      <c r="M692" t="s">
        <v>900</v>
      </c>
      <c r="N692" t="s">
        <v>860</v>
      </c>
      <c r="O692" s="26" t="s">
        <v>799</v>
      </c>
      <c r="Q692" t="s">
        <v>372</v>
      </c>
      <c r="R692" t="str">
        <f t="shared" si="30"/>
        <v>Weekday</v>
      </c>
      <c r="S692" s="27">
        <f t="shared" si="31"/>
        <v>41900</v>
      </c>
      <c r="V692" t="str">
        <f t="shared" si="32"/>
        <v/>
      </c>
      <c r="AE692" s="27"/>
      <c r="AO692" s="27"/>
      <c r="AX692" s="27"/>
      <c r="AY692" s="27"/>
    </row>
    <row r="693" spans="1:51" x14ac:dyDescent="0.25">
      <c r="A693" t="s">
        <v>348</v>
      </c>
      <c r="C693">
        <v>20142790243</v>
      </c>
      <c r="D693" t="s">
        <v>349</v>
      </c>
      <c r="E693" t="s">
        <v>90</v>
      </c>
      <c r="G693">
        <v>15.005000000000001</v>
      </c>
      <c r="H693">
        <v>2014</v>
      </c>
      <c r="I693">
        <v>10</v>
      </c>
      <c r="J693">
        <v>3</v>
      </c>
      <c r="K693" s="25">
        <v>16</v>
      </c>
      <c r="L693">
        <v>27</v>
      </c>
      <c r="M693" t="s">
        <v>900</v>
      </c>
      <c r="N693" t="s">
        <v>171</v>
      </c>
      <c r="O693" s="26" t="s">
        <v>799</v>
      </c>
      <c r="Q693" t="s">
        <v>372</v>
      </c>
      <c r="R693" t="str">
        <f t="shared" si="30"/>
        <v>Weekday</v>
      </c>
      <c r="S693" s="27">
        <f t="shared" si="31"/>
        <v>41915</v>
      </c>
      <c r="V693" t="str">
        <f t="shared" si="32"/>
        <v/>
      </c>
      <c r="AE693" s="27"/>
      <c r="AO693" s="27"/>
      <c r="AX693" s="27"/>
      <c r="AY693" s="27"/>
    </row>
    <row r="694" spans="1:51" x14ac:dyDescent="0.25">
      <c r="A694" t="s">
        <v>348</v>
      </c>
      <c r="C694">
        <v>20143090334</v>
      </c>
      <c r="D694" t="s">
        <v>349</v>
      </c>
      <c r="E694" t="s">
        <v>90</v>
      </c>
      <c r="G694">
        <v>15.005000000000001</v>
      </c>
      <c r="H694">
        <v>2014</v>
      </c>
      <c r="I694">
        <v>11</v>
      </c>
      <c r="J694">
        <v>3</v>
      </c>
      <c r="K694" s="25">
        <v>17</v>
      </c>
      <c r="L694">
        <v>10</v>
      </c>
      <c r="M694" t="s">
        <v>900</v>
      </c>
      <c r="N694" t="s">
        <v>860</v>
      </c>
      <c r="O694" s="26" t="s">
        <v>799</v>
      </c>
      <c r="Q694" t="s">
        <v>372</v>
      </c>
      <c r="R694" t="str">
        <f t="shared" si="30"/>
        <v>Weekday</v>
      </c>
      <c r="S694" s="27">
        <f t="shared" si="31"/>
        <v>41946</v>
      </c>
      <c r="V694" t="str">
        <f t="shared" si="32"/>
        <v/>
      </c>
      <c r="AE694" s="27"/>
      <c r="AO694" s="27"/>
      <c r="AX694" s="27"/>
      <c r="AY694" s="27"/>
    </row>
    <row r="695" spans="1:51" x14ac:dyDescent="0.25">
      <c r="A695" t="s">
        <v>348</v>
      </c>
      <c r="C695">
        <v>20143140397</v>
      </c>
      <c r="D695" t="s">
        <v>349</v>
      </c>
      <c r="E695" t="s">
        <v>90</v>
      </c>
      <c r="G695">
        <v>15.005000000000001</v>
      </c>
      <c r="H695">
        <v>2014</v>
      </c>
      <c r="I695">
        <v>11</v>
      </c>
      <c r="J695">
        <v>8</v>
      </c>
      <c r="K695" s="25">
        <v>18</v>
      </c>
      <c r="L695">
        <v>35</v>
      </c>
      <c r="M695" t="s">
        <v>900</v>
      </c>
      <c r="N695" t="s">
        <v>404</v>
      </c>
      <c r="O695" s="26" t="s">
        <v>799</v>
      </c>
      <c r="Q695" t="s">
        <v>372</v>
      </c>
      <c r="R695" t="str">
        <f t="shared" si="30"/>
        <v>Weekend</v>
      </c>
      <c r="S695" s="27">
        <f t="shared" si="31"/>
        <v>41951</v>
      </c>
      <c r="V695" t="str">
        <f t="shared" si="32"/>
        <v/>
      </c>
      <c r="AE695" s="27"/>
      <c r="AO695" s="27"/>
      <c r="AX695" s="27"/>
      <c r="AY695" s="27"/>
    </row>
    <row r="696" spans="1:51" x14ac:dyDescent="0.25">
      <c r="A696" t="s">
        <v>348</v>
      </c>
      <c r="C696">
        <v>20143370231</v>
      </c>
      <c r="D696" t="s">
        <v>349</v>
      </c>
      <c r="E696" t="s">
        <v>90</v>
      </c>
      <c r="G696">
        <v>15.005000000000001</v>
      </c>
      <c r="H696">
        <v>2014</v>
      </c>
      <c r="I696">
        <v>12</v>
      </c>
      <c r="J696">
        <v>3</v>
      </c>
      <c r="K696" s="25">
        <v>16</v>
      </c>
      <c r="L696">
        <v>45</v>
      </c>
      <c r="M696" t="s">
        <v>900</v>
      </c>
      <c r="N696" t="s">
        <v>860</v>
      </c>
      <c r="O696" s="26" t="s">
        <v>799</v>
      </c>
      <c r="Q696" t="s">
        <v>372</v>
      </c>
      <c r="R696" t="str">
        <f t="shared" si="30"/>
        <v>Weekday</v>
      </c>
      <c r="S696" s="27">
        <f t="shared" si="31"/>
        <v>41976</v>
      </c>
      <c r="V696" t="str">
        <f t="shared" si="32"/>
        <v/>
      </c>
      <c r="AE696" s="27"/>
      <c r="AO696" s="27"/>
      <c r="AX696" s="27"/>
      <c r="AY696" s="27"/>
    </row>
    <row r="697" spans="1:51" x14ac:dyDescent="0.25">
      <c r="A697" t="s">
        <v>348</v>
      </c>
      <c r="C697">
        <v>20143440234</v>
      </c>
      <c r="D697" t="s">
        <v>349</v>
      </c>
      <c r="E697" t="s">
        <v>90</v>
      </c>
      <c r="G697">
        <v>15.005000000000001</v>
      </c>
      <c r="H697">
        <v>2014</v>
      </c>
      <c r="I697">
        <v>12</v>
      </c>
      <c r="J697">
        <v>6</v>
      </c>
      <c r="K697" s="25">
        <v>19</v>
      </c>
      <c r="L697">
        <v>0</v>
      </c>
      <c r="M697" t="s">
        <v>900</v>
      </c>
      <c r="N697" t="s">
        <v>860</v>
      </c>
      <c r="O697" s="26" t="s">
        <v>799</v>
      </c>
      <c r="Q697" t="s">
        <v>372</v>
      </c>
      <c r="R697" t="str">
        <f t="shared" si="30"/>
        <v>Weekend</v>
      </c>
      <c r="S697" s="27">
        <f t="shared" si="31"/>
        <v>41979</v>
      </c>
      <c r="V697" t="str">
        <f t="shared" si="32"/>
        <v/>
      </c>
      <c r="AE697" s="27"/>
      <c r="AO697" s="27"/>
      <c r="AX697" s="27"/>
      <c r="AY697" s="27"/>
    </row>
    <row r="698" spans="1:51" x14ac:dyDescent="0.25">
      <c r="A698" t="s">
        <v>348</v>
      </c>
      <c r="C698">
        <v>20143400156</v>
      </c>
      <c r="D698" t="s">
        <v>349</v>
      </c>
      <c r="E698" t="s">
        <v>90</v>
      </c>
      <c r="G698">
        <v>15.005000000000001</v>
      </c>
      <c r="H698">
        <v>2014</v>
      </c>
      <c r="I698">
        <v>12</v>
      </c>
      <c r="J698">
        <v>6</v>
      </c>
      <c r="K698" s="25">
        <v>11</v>
      </c>
      <c r="L698">
        <v>49</v>
      </c>
      <c r="M698" t="s">
        <v>900</v>
      </c>
      <c r="N698" t="s">
        <v>860</v>
      </c>
      <c r="O698" s="26" t="s">
        <v>799</v>
      </c>
      <c r="Q698" t="s">
        <v>372</v>
      </c>
      <c r="R698" t="str">
        <f t="shared" si="30"/>
        <v>Weekend</v>
      </c>
      <c r="S698" s="27">
        <f t="shared" si="31"/>
        <v>41979</v>
      </c>
      <c r="V698" t="str">
        <f t="shared" si="32"/>
        <v/>
      </c>
      <c r="AE698" s="27"/>
      <c r="AO698" s="27"/>
      <c r="AX698" s="27"/>
      <c r="AY698" s="27"/>
    </row>
    <row r="699" spans="1:51" x14ac:dyDescent="0.25">
      <c r="A699" t="s">
        <v>348</v>
      </c>
      <c r="C699">
        <v>20150050248</v>
      </c>
      <c r="D699" t="s">
        <v>349</v>
      </c>
      <c r="E699" t="s">
        <v>90</v>
      </c>
      <c r="G699">
        <v>15.005000000000001</v>
      </c>
      <c r="H699">
        <v>2014</v>
      </c>
      <c r="I699">
        <v>12</v>
      </c>
      <c r="J699">
        <v>30</v>
      </c>
      <c r="K699" s="25">
        <v>15</v>
      </c>
      <c r="L699">
        <v>6</v>
      </c>
      <c r="M699" t="s">
        <v>900</v>
      </c>
      <c r="N699" t="s">
        <v>860</v>
      </c>
      <c r="O699" s="26" t="s">
        <v>799</v>
      </c>
      <c r="Q699" t="s">
        <v>372</v>
      </c>
      <c r="R699" t="str">
        <f t="shared" si="30"/>
        <v>Weekday</v>
      </c>
      <c r="S699" s="27">
        <f t="shared" si="31"/>
        <v>42003</v>
      </c>
      <c r="V699" t="str">
        <f t="shared" si="32"/>
        <v/>
      </c>
      <c r="AE699" s="27"/>
      <c r="AO699" s="27"/>
      <c r="AX699" s="27"/>
      <c r="AY699" s="27"/>
    </row>
    <row r="700" spans="1:51" x14ac:dyDescent="0.25">
      <c r="A700" t="s">
        <v>348</v>
      </c>
      <c r="C700">
        <v>20150050289</v>
      </c>
      <c r="D700" t="s">
        <v>349</v>
      </c>
      <c r="E700" t="s">
        <v>90</v>
      </c>
      <c r="G700">
        <v>15.005000000000001</v>
      </c>
      <c r="H700">
        <v>2015</v>
      </c>
      <c r="I700">
        <v>1</v>
      </c>
      <c r="J700">
        <v>4</v>
      </c>
      <c r="K700" s="25">
        <v>12</v>
      </c>
      <c r="L700">
        <v>59</v>
      </c>
      <c r="M700" t="s">
        <v>900</v>
      </c>
      <c r="N700" t="s">
        <v>404</v>
      </c>
      <c r="O700" s="26" t="s">
        <v>799</v>
      </c>
      <c r="Q700" t="s">
        <v>372</v>
      </c>
      <c r="R700" t="str">
        <f t="shared" si="30"/>
        <v>Weekend</v>
      </c>
      <c r="S700" s="27">
        <f t="shared" si="31"/>
        <v>42008</v>
      </c>
      <c r="V700" t="str">
        <f t="shared" si="32"/>
        <v/>
      </c>
      <c r="AE700" s="27"/>
      <c r="AO700" s="27"/>
      <c r="AX700" s="27"/>
      <c r="AY700" s="27"/>
    </row>
    <row r="701" spans="1:51" x14ac:dyDescent="0.25">
      <c r="A701" t="s">
        <v>348</v>
      </c>
      <c r="C701">
        <v>20150060554</v>
      </c>
      <c r="D701" t="s">
        <v>349</v>
      </c>
      <c r="E701" t="s">
        <v>90</v>
      </c>
      <c r="G701">
        <v>15.005000000000001</v>
      </c>
      <c r="H701">
        <v>2015</v>
      </c>
      <c r="I701">
        <v>1</v>
      </c>
      <c r="J701">
        <v>5</v>
      </c>
      <c r="K701" s="25">
        <v>17</v>
      </c>
      <c r="L701">
        <v>0</v>
      </c>
      <c r="M701" t="s">
        <v>900</v>
      </c>
      <c r="N701" t="s">
        <v>860</v>
      </c>
      <c r="O701" s="26" t="s">
        <v>799</v>
      </c>
      <c r="Q701" t="s">
        <v>372</v>
      </c>
      <c r="R701" t="str">
        <f t="shared" si="30"/>
        <v>Weekday</v>
      </c>
      <c r="S701" s="27">
        <f t="shared" si="31"/>
        <v>42009</v>
      </c>
      <c r="V701" t="str">
        <f t="shared" si="32"/>
        <v/>
      </c>
      <c r="AE701" s="27"/>
      <c r="AO701" s="27"/>
      <c r="AX701" s="27"/>
      <c r="AY701" s="27"/>
    </row>
    <row r="702" spans="1:51" x14ac:dyDescent="0.25">
      <c r="A702" t="s">
        <v>348</v>
      </c>
      <c r="C702">
        <v>20150130370</v>
      </c>
      <c r="D702" t="s">
        <v>349</v>
      </c>
      <c r="E702" t="s">
        <v>90</v>
      </c>
      <c r="G702">
        <v>15.005000000000001</v>
      </c>
      <c r="H702">
        <v>2015</v>
      </c>
      <c r="I702">
        <v>1</v>
      </c>
      <c r="J702">
        <v>13</v>
      </c>
      <c r="K702" s="25">
        <v>7</v>
      </c>
      <c r="L702">
        <v>8</v>
      </c>
      <c r="M702" t="s">
        <v>900</v>
      </c>
      <c r="N702" t="s">
        <v>860</v>
      </c>
      <c r="O702" s="26" t="s">
        <v>799</v>
      </c>
      <c r="Q702" t="s">
        <v>372</v>
      </c>
      <c r="R702" t="str">
        <f t="shared" si="30"/>
        <v>Weekday</v>
      </c>
      <c r="S702" s="27">
        <f t="shared" si="31"/>
        <v>42017</v>
      </c>
      <c r="V702" t="str">
        <f t="shared" si="32"/>
        <v/>
      </c>
      <c r="AE702" s="27"/>
      <c r="AO702" s="27"/>
      <c r="AX702" s="27"/>
      <c r="AY702" s="27"/>
    </row>
    <row r="703" spans="1:51" x14ac:dyDescent="0.25">
      <c r="A703" t="s">
        <v>348</v>
      </c>
      <c r="C703">
        <v>20150260274</v>
      </c>
      <c r="D703" t="s">
        <v>349</v>
      </c>
      <c r="E703" t="s">
        <v>90</v>
      </c>
      <c r="G703">
        <v>15.005000000000001</v>
      </c>
      <c r="H703">
        <v>2015</v>
      </c>
      <c r="I703">
        <v>1</v>
      </c>
      <c r="J703">
        <v>19</v>
      </c>
      <c r="K703" s="25">
        <v>18</v>
      </c>
      <c r="L703">
        <v>39</v>
      </c>
      <c r="M703" t="s">
        <v>900</v>
      </c>
      <c r="N703" t="s">
        <v>404</v>
      </c>
      <c r="O703" s="26" t="s">
        <v>799</v>
      </c>
      <c r="Q703" t="s">
        <v>372</v>
      </c>
      <c r="R703" t="str">
        <f t="shared" si="30"/>
        <v>Weekday</v>
      </c>
      <c r="S703" s="27">
        <f t="shared" si="31"/>
        <v>42023</v>
      </c>
      <c r="V703" t="str">
        <f t="shared" si="32"/>
        <v/>
      </c>
      <c r="AE703" s="27"/>
      <c r="AO703" s="27"/>
      <c r="AX703" s="27"/>
      <c r="AY703" s="27"/>
    </row>
    <row r="704" spans="1:51" x14ac:dyDescent="0.25">
      <c r="A704" t="s">
        <v>348</v>
      </c>
      <c r="C704">
        <v>20150680225</v>
      </c>
      <c r="D704" t="s">
        <v>349</v>
      </c>
      <c r="E704" t="s">
        <v>90</v>
      </c>
      <c r="G704">
        <v>15.005000000000001</v>
      </c>
      <c r="H704">
        <v>2015</v>
      </c>
      <c r="I704">
        <v>2</v>
      </c>
      <c r="J704">
        <v>7</v>
      </c>
      <c r="K704" s="25">
        <v>13</v>
      </c>
      <c r="L704">
        <v>54</v>
      </c>
      <c r="M704" t="s">
        <v>900</v>
      </c>
      <c r="N704" t="s">
        <v>860</v>
      </c>
      <c r="O704" s="26" t="s">
        <v>799</v>
      </c>
      <c r="Q704" t="s">
        <v>372</v>
      </c>
      <c r="R704" t="str">
        <f t="shared" si="30"/>
        <v>Weekend</v>
      </c>
      <c r="S704" s="27">
        <f t="shared" si="31"/>
        <v>42042</v>
      </c>
      <c r="V704" t="str">
        <f t="shared" si="32"/>
        <v/>
      </c>
      <c r="AE704" s="27"/>
      <c r="AO704" s="27"/>
      <c r="AX704" s="27"/>
      <c r="AY704" s="27"/>
    </row>
    <row r="705" spans="1:51" x14ac:dyDescent="0.25">
      <c r="A705" t="s">
        <v>348</v>
      </c>
      <c r="C705">
        <v>20150470184</v>
      </c>
      <c r="D705" t="s">
        <v>349</v>
      </c>
      <c r="E705" t="s">
        <v>90</v>
      </c>
      <c r="G705">
        <v>15.005000000000001</v>
      </c>
      <c r="H705">
        <v>2015</v>
      </c>
      <c r="I705">
        <v>2</v>
      </c>
      <c r="J705">
        <v>14</v>
      </c>
      <c r="K705" s="25">
        <v>12</v>
      </c>
      <c r="L705">
        <v>41</v>
      </c>
      <c r="M705" t="s">
        <v>900</v>
      </c>
      <c r="N705" t="s">
        <v>860</v>
      </c>
      <c r="O705" s="26" t="s">
        <v>799</v>
      </c>
      <c r="Q705" t="s">
        <v>372</v>
      </c>
      <c r="R705" t="str">
        <f t="shared" si="30"/>
        <v>Weekend</v>
      </c>
      <c r="S705" s="27">
        <f t="shared" si="31"/>
        <v>42049</v>
      </c>
      <c r="V705" t="str">
        <f t="shared" si="32"/>
        <v/>
      </c>
      <c r="AE705" s="27"/>
      <c r="AO705" s="27"/>
      <c r="AX705" s="27"/>
      <c r="AY705" s="27"/>
    </row>
    <row r="706" spans="1:51" x14ac:dyDescent="0.25">
      <c r="A706" t="s">
        <v>348</v>
      </c>
      <c r="C706">
        <v>20150480229</v>
      </c>
      <c r="D706" t="s">
        <v>349</v>
      </c>
      <c r="E706" t="s">
        <v>90</v>
      </c>
      <c r="G706">
        <v>15.005000000000001</v>
      </c>
      <c r="H706">
        <v>2015</v>
      </c>
      <c r="I706">
        <v>2</v>
      </c>
      <c r="J706">
        <v>14</v>
      </c>
      <c r="K706" s="25">
        <v>14</v>
      </c>
      <c r="L706">
        <v>2</v>
      </c>
      <c r="M706" t="s">
        <v>900</v>
      </c>
      <c r="N706" t="s">
        <v>860</v>
      </c>
      <c r="O706" s="26" t="s">
        <v>799</v>
      </c>
      <c r="Q706" t="s">
        <v>372</v>
      </c>
      <c r="R706" t="str">
        <f t="shared" ref="R706:R769" si="33">IF(WEEKDAY(DATE(H706,I706,J706),2) &lt; 6, "Weekday", "Weekend")</f>
        <v>Weekend</v>
      </c>
      <c r="S706" s="27">
        <f t="shared" si="31"/>
        <v>42049</v>
      </c>
      <c r="V706" t="str">
        <f t="shared" si="32"/>
        <v/>
      </c>
      <c r="AE706" s="27"/>
      <c r="AO706" s="27"/>
      <c r="AX706" s="27"/>
      <c r="AY706" s="27"/>
    </row>
    <row r="707" spans="1:51" x14ac:dyDescent="0.25">
      <c r="A707" t="s">
        <v>348</v>
      </c>
      <c r="C707">
        <v>20150520157</v>
      </c>
      <c r="D707" t="s">
        <v>349</v>
      </c>
      <c r="E707" t="s">
        <v>90</v>
      </c>
      <c r="G707">
        <v>15.005000000000001</v>
      </c>
      <c r="H707">
        <v>2015</v>
      </c>
      <c r="I707">
        <v>2</v>
      </c>
      <c r="J707">
        <v>21</v>
      </c>
      <c r="K707" s="25">
        <v>15</v>
      </c>
      <c r="L707">
        <v>49</v>
      </c>
      <c r="M707" t="s">
        <v>900</v>
      </c>
      <c r="N707" t="s">
        <v>860</v>
      </c>
      <c r="O707" s="26" t="s">
        <v>799</v>
      </c>
      <c r="Q707" t="s">
        <v>372</v>
      </c>
      <c r="R707" t="str">
        <f t="shared" si="33"/>
        <v>Weekend</v>
      </c>
      <c r="S707" s="27">
        <f t="shared" ref="S707:S770" si="34">DATE(H707,I707,J707)</f>
        <v>42056</v>
      </c>
      <c r="V707" t="str">
        <f t="shared" ref="V707:V770" si="35">T707&amp;U707</f>
        <v/>
      </c>
      <c r="AE707" s="27"/>
      <c r="AO707" s="27"/>
      <c r="AX707" s="27"/>
      <c r="AY707" s="27"/>
    </row>
    <row r="708" spans="1:51" x14ac:dyDescent="0.25">
      <c r="A708" t="s">
        <v>348</v>
      </c>
      <c r="C708">
        <v>20150680219</v>
      </c>
      <c r="D708" t="s">
        <v>349</v>
      </c>
      <c r="E708" t="s">
        <v>90</v>
      </c>
      <c r="G708">
        <v>15.005000000000001</v>
      </c>
      <c r="H708">
        <v>2015</v>
      </c>
      <c r="I708">
        <v>3</v>
      </c>
      <c r="J708">
        <v>7</v>
      </c>
      <c r="K708" s="25">
        <v>13</v>
      </c>
      <c r="L708">
        <v>18</v>
      </c>
      <c r="M708" t="s">
        <v>900</v>
      </c>
      <c r="N708" t="s">
        <v>404</v>
      </c>
      <c r="O708" s="26" t="s">
        <v>799</v>
      </c>
      <c r="Q708" t="s">
        <v>372</v>
      </c>
      <c r="R708" t="str">
        <f t="shared" si="33"/>
        <v>Weekend</v>
      </c>
      <c r="S708" s="27">
        <f t="shared" si="34"/>
        <v>42070</v>
      </c>
      <c r="V708" t="str">
        <f t="shared" si="35"/>
        <v/>
      </c>
      <c r="AE708" s="27"/>
      <c r="AO708" s="27"/>
      <c r="AX708" s="27"/>
      <c r="AY708" s="27"/>
    </row>
    <row r="709" spans="1:51" x14ac:dyDescent="0.25">
      <c r="A709" t="s">
        <v>348</v>
      </c>
      <c r="C709">
        <v>20150780189</v>
      </c>
      <c r="D709" t="s">
        <v>349</v>
      </c>
      <c r="E709" t="s">
        <v>90</v>
      </c>
      <c r="G709">
        <v>15.005000000000001</v>
      </c>
      <c r="H709">
        <v>2015</v>
      </c>
      <c r="I709">
        <v>3</v>
      </c>
      <c r="J709">
        <v>15</v>
      </c>
      <c r="K709" s="25">
        <v>14</v>
      </c>
      <c r="L709">
        <v>58</v>
      </c>
      <c r="M709" t="s">
        <v>900</v>
      </c>
      <c r="N709" t="s">
        <v>171</v>
      </c>
      <c r="O709" s="26" t="s">
        <v>799</v>
      </c>
      <c r="Q709" t="s">
        <v>372</v>
      </c>
      <c r="R709" t="str">
        <f t="shared" si="33"/>
        <v>Weekend</v>
      </c>
      <c r="S709" s="27">
        <f t="shared" si="34"/>
        <v>42078</v>
      </c>
      <c r="V709" t="str">
        <f t="shared" si="35"/>
        <v/>
      </c>
      <c r="AE709" s="27"/>
      <c r="AO709" s="27"/>
      <c r="AX709" s="27"/>
      <c r="AY709" s="27"/>
    </row>
    <row r="710" spans="1:51" x14ac:dyDescent="0.25">
      <c r="A710" t="s">
        <v>348</v>
      </c>
      <c r="C710">
        <v>20151110152</v>
      </c>
      <c r="D710" t="s">
        <v>349</v>
      </c>
      <c r="E710" t="s">
        <v>90</v>
      </c>
      <c r="G710">
        <v>15.005000000000001</v>
      </c>
      <c r="H710">
        <v>2015</v>
      </c>
      <c r="I710">
        <v>4</v>
      </c>
      <c r="J710">
        <v>7</v>
      </c>
      <c r="K710" s="25">
        <v>5</v>
      </c>
      <c r="L710">
        <v>42</v>
      </c>
      <c r="M710" t="s">
        <v>899</v>
      </c>
      <c r="N710" t="s">
        <v>404</v>
      </c>
      <c r="O710" s="26" t="s">
        <v>799</v>
      </c>
      <c r="Q710" t="s">
        <v>372</v>
      </c>
      <c r="R710" t="str">
        <f t="shared" si="33"/>
        <v>Weekday</v>
      </c>
      <c r="S710" s="27">
        <f t="shared" si="34"/>
        <v>42101</v>
      </c>
      <c r="V710" t="str">
        <f t="shared" si="35"/>
        <v/>
      </c>
      <c r="AE710" s="27"/>
      <c r="AO710" s="27"/>
      <c r="AX710" s="27"/>
      <c r="AY710" s="27"/>
    </row>
    <row r="711" spans="1:51" x14ac:dyDescent="0.25">
      <c r="A711" t="s">
        <v>348</v>
      </c>
      <c r="C711">
        <v>20151100210</v>
      </c>
      <c r="D711" t="s">
        <v>349</v>
      </c>
      <c r="E711" t="s">
        <v>90</v>
      </c>
      <c r="G711">
        <v>15.005000000000001</v>
      </c>
      <c r="H711">
        <v>2015</v>
      </c>
      <c r="I711">
        <v>4</v>
      </c>
      <c r="J711">
        <v>18</v>
      </c>
      <c r="K711" s="25">
        <v>12</v>
      </c>
      <c r="L711">
        <v>51</v>
      </c>
      <c r="M711" t="s">
        <v>900</v>
      </c>
      <c r="N711" t="s">
        <v>171</v>
      </c>
      <c r="O711" s="26" t="s">
        <v>799</v>
      </c>
      <c r="Q711" t="s">
        <v>372</v>
      </c>
      <c r="R711" t="str">
        <f t="shared" si="33"/>
        <v>Weekend</v>
      </c>
      <c r="S711" s="27">
        <f t="shared" si="34"/>
        <v>42112</v>
      </c>
      <c r="V711" t="str">
        <f t="shared" si="35"/>
        <v/>
      </c>
      <c r="AE711" s="27"/>
      <c r="AO711" s="27"/>
      <c r="AX711" s="27"/>
      <c r="AY711" s="27"/>
    </row>
    <row r="712" spans="1:51" x14ac:dyDescent="0.25">
      <c r="A712" t="s">
        <v>348</v>
      </c>
      <c r="C712">
        <v>20151310199</v>
      </c>
      <c r="D712" t="s">
        <v>349</v>
      </c>
      <c r="E712" t="s">
        <v>90</v>
      </c>
      <c r="G712">
        <v>15.005000000000001</v>
      </c>
      <c r="H712">
        <v>2015</v>
      </c>
      <c r="I712">
        <v>5</v>
      </c>
      <c r="J712">
        <v>8</v>
      </c>
      <c r="K712" s="25">
        <v>15</v>
      </c>
      <c r="L712">
        <v>8</v>
      </c>
      <c r="M712" t="s">
        <v>900</v>
      </c>
      <c r="N712" t="s">
        <v>860</v>
      </c>
      <c r="O712" s="26" t="s">
        <v>799</v>
      </c>
      <c r="Q712" t="s">
        <v>372</v>
      </c>
      <c r="R712" t="str">
        <f t="shared" si="33"/>
        <v>Weekday</v>
      </c>
      <c r="S712" s="27">
        <f t="shared" si="34"/>
        <v>42132</v>
      </c>
      <c r="V712" t="str">
        <f t="shared" si="35"/>
        <v/>
      </c>
      <c r="AE712" s="27"/>
      <c r="AO712" s="27"/>
      <c r="AX712" s="27"/>
      <c r="AY712" s="27"/>
    </row>
    <row r="713" spans="1:51" x14ac:dyDescent="0.25">
      <c r="A713" t="s">
        <v>348</v>
      </c>
      <c r="C713">
        <v>20152190236</v>
      </c>
      <c r="D713" t="s">
        <v>349</v>
      </c>
      <c r="E713" t="s">
        <v>90</v>
      </c>
      <c r="G713">
        <v>15.005000000000001</v>
      </c>
      <c r="H713">
        <v>2015</v>
      </c>
      <c r="I713">
        <v>8</v>
      </c>
      <c r="J713">
        <v>6</v>
      </c>
      <c r="K713" s="25">
        <v>12</v>
      </c>
      <c r="L713">
        <v>5</v>
      </c>
      <c r="M713" t="s">
        <v>900</v>
      </c>
      <c r="N713" t="s">
        <v>860</v>
      </c>
      <c r="O713" s="26" t="s">
        <v>799</v>
      </c>
      <c r="Q713" t="s">
        <v>372</v>
      </c>
      <c r="R713" t="str">
        <f t="shared" si="33"/>
        <v>Weekday</v>
      </c>
      <c r="S713" s="27">
        <f t="shared" si="34"/>
        <v>42222</v>
      </c>
      <c r="V713" t="str">
        <f t="shared" si="35"/>
        <v/>
      </c>
      <c r="AE713" s="27"/>
      <c r="AO713" s="27"/>
      <c r="AX713" s="27"/>
      <c r="AY713" s="27"/>
    </row>
    <row r="714" spans="1:51" x14ac:dyDescent="0.25">
      <c r="A714" t="s">
        <v>348</v>
      </c>
      <c r="C714">
        <v>20152180271</v>
      </c>
      <c r="D714" t="s">
        <v>349</v>
      </c>
      <c r="E714" t="s">
        <v>90</v>
      </c>
      <c r="G714">
        <v>15.005000000000001</v>
      </c>
      <c r="H714">
        <v>2015</v>
      </c>
      <c r="I714">
        <v>8</v>
      </c>
      <c r="J714">
        <v>6</v>
      </c>
      <c r="K714" s="25">
        <v>11</v>
      </c>
      <c r="L714">
        <v>55</v>
      </c>
      <c r="M714" t="s">
        <v>900</v>
      </c>
      <c r="N714" t="s">
        <v>860</v>
      </c>
      <c r="O714" s="26" t="s">
        <v>799</v>
      </c>
      <c r="Q714" t="s">
        <v>372</v>
      </c>
      <c r="R714" t="str">
        <f t="shared" si="33"/>
        <v>Weekday</v>
      </c>
      <c r="S714" s="27">
        <f t="shared" si="34"/>
        <v>42222</v>
      </c>
      <c r="V714" t="str">
        <f t="shared" si="35"/>
        <v/>
      </c>
      <c r="AE714" s="27"/>
      <c r="AO714" s="27"/>
      <c r="AX714" s="27"/>
      <c r="AY714" s="27"/>
    </row>
    <row r="715" spans="1:51" x14ac:dyDescent="0.25">
      <c r="A715" t="s">
        <v>348</v>
      </c>
      <c r="C715">
        <v>20152180272</v>
      </c>
      <c r="D715" t="s">
        <v>349</v>
      </c>
      <c r="E715" t="s">
        <v>90</v>
      </c>
      <c r="G715">
        <v>15.005000000000001</v>
      </c>
      <c r="H715">
        <v>2015</v>
      </c>
      <c r="I715">
        <v>8</v>
      </c>
      <c r="J715">
        <v>6</v>
      </c>
      <c r="K715" s="25">
        <v>12</v>
      </c>
      <c r="L715">
        <v>14</v>
      </c>
      <c r="M715" t="s">
        <v>900</v>
      </c>
      <c r="N715" t="s">
        <v>860</v>
      </c>
      <c r="O715" s="26" t="s">
        <v>799</v>
      </c>
      <c r="Q715" t="s">
        <v>372</v>
      </c>
      <c r="R715" t="str">
        <f t="shared" si="33"/>
        <v>Weekday</v>
      </c>
      <c r="S715" s="27">
        <f t="shared" si="34"/>
        <v>42222</v>
      </c>
      <c r="V715" t="str">
        <f t="shared" si="35"/>
        <v/>
      </c>
      <c r="AE715" s="27"/>
      <c r="AO715" s="27"/>
      <c r="AX715" s="27"/>
      <c r="AY715" s="27"/>
    </row>
    <row r="716" spans="1:51" x14ac:dyDescent="0.25">
      <c r="A716" t="s">
        <v>348</v>
      </c>
      <c r="C716">
        <v>20152380261</v>
      </c>
      <c r="D716" t="s">
        <v>349</v>
      </c>
      <c r="E716" t="s">
        <v>90</v>
      </c>
      <c r="G716">
        <v>15.005000000000001</v>
      </c>
      <c r="H716">
        <v>2015</v>
      </c>
      <c r="I716">
        <v>8</v>
      </c>
      <c r="J716">
        <v>25</v>
      </c>
      <c r="K716" s="25">
        <v>16</v>
      </c>
      <c r="L716">
        <v>46</v>
      </c>
      <c r="M716" t="s">
        <v>900</v>
      </c>
      <c r="N716" t="s">
        <v>860</v>
      </c>
      <c r="O716" s="26" t="s">
        <v>799</v>
      </c>
      <c r="Q716" t="s">
        <v>372</v>
      </c>
      <c r="R716" t="str">
        <f t="shared" si="33"/>
        <v>Weekday</v>
      </c>
      <c r="S716" s="27">
        <f t="shared" si="34"/>
        <v>42241</v>
      </c>
      <c r="V716" t="str">
        <f t="shared" si="35"/>
        <v/>
      </c>
      <c r="AE716" s="27"/>
      <c r="AO716" s="27"/>
      <c r="AX716" s="27"/>
      <c r="AY716" s="27"/>
    </row>
    <row r="717" spans="1:51" x14ac:dyDescent="0.25">
      <c r="A717" t="s">
        <v>348</v>
      </c>
      <c r="C717">
        <v>20152650244</v>
      </c>
      <c r="D717" t="s">
        <v>349</v>
      </c>
      <c r="E717" t="s">
        <v>90</v>
      </c>
      <c r="G717">
        <v>15.005000000000001</v>
      </c>
      <c r="H717">
        <v>2015</v>
      </c>
      <c r="I717">
        <v>9</v>
      </c>
      <c r="J717">
        <v>21</v>
      </c>
      <c r="K717" s="25">
        <v>9</v>
      </c>
      <c r="L717">
        <v>14</v>
      </c>
      <c r="M717" t="s">
        <v>900</v>
      </c>
      <c r="N717" t="s">
        <v>860</v>
      </c>
      <c r="O717" s="26" t="s">
        <v>799</v>
      </c>
      <c r="Q717" t="s">
        <v>372</v>
      </c>
      <c r="R717" t="str">
        <f t="shared" si="33"/>
        <v>Weekday</v>
      </c>
      <c r="S717" s="27">
        <f t="shared" si="34"/>
        <v>42268</v>
      </c>
      <c r="V717" t="str">
        <f t="shared" si="35"/>
        <v/>
      </c>
      <c r="AE717" s="27"/>
      <c r="AO717" s="27"/>
      <c r="AX717" s="27"/>
      <c r="AY717" s="27"/>
    </row>
    <row r="718" spans="1:51" x14ac:dyDescent="0.25">
      <c r="A718" t="s">
        <v>348</v>
      </c>
      <c r="C718">
        <v>20152660198</v>
      </c>
      <c r="D718" t="s">
        <v>349</v>
      </c>
      <c r="E718" t="s">
        <v>90</v>
      </c>
      <c r="G718">
        <v>15.005000000000001</v>
      </c>
      <c r="H718">
        <v>2015</v>
      </c>
      <c r="I718">
        <v>9</v>
      </c>
      <c r="J718">
        <v>21</v>
      </c>
      <c r="K718" s="25">
        <v>22</v>
      </c>
      <c r="L718">
        <v>37</v>
      </c>
      <c r="M718" t="s">
        <v>900</v>
      </c>
      <c r="N718" t="s">
        <v>860</v>
      </c>
      <c r="O718" s="26" t="s">
        <v>799</v>
      </c>
      <c r="Q718" t="s">
        <v>372</v>
      </c>
      <c r="R718" t="str">
        <f t="shared" si="33"/>
        <v>Weekday</v>
      </c>
      <c r="S718" s="27">
        <f t="shared" si="34"/>
        <v>42268</v>
      </c>
      <c r="V718" t="str">
        <f t="shared" si="35"/>
        <v/>
      </c>
      <c r="AE718" s="27"/>
      <c r="AO718" s="27"/>
      <c r="AX718" s="27"/>
      <c r="AY718" s="27"/>
    </row>
    <row r="719" spans="1:51" x14ac:dyDescent="0.25">
      <c r="A719" t="s">
        <v>348</v>
      </c>
      <c r="C719">
        <v>20152690129</v>
      </c>
      <c r="D719" t="s">
        <v>349</v>
      </c>
      <c r="E719" t="s">
        <v>90</v>
      </c>
      <c r="G719">
        <v>15.005000000000001</v>
      </c>
      <c r="H719">
        <v>2015</v>
      </c>
      <c r="I719">
        <v>9</v>
      </c>
      <c r="J719">
        <v>25</v>
      </c>
      <c r="K719" s="25">
        <v>16</v>
      </c>
      <c r="L719">
        <v>46</v>
      </c>
      <c r="M719" t="s">
        <v>900</v>
      </c>
      <c r="N719" t="s">
        <v>860</v>
      </c>
      <c r="O719" s="26" t="s">
        <v>799</v>
      </c>
      <c r="Q719" t="s">
        <v>372</v>
      </c>
      <c r="R719" t="str">
        <f t="shared" si="33"/>
        <v>Weekday</v>
      </c>
      <c r="S719" s="27">
        <f t="shared" si="34"/>
        <v>42272</v>
      </c>
      <c r="V719" t="str">
        <f t="shared" si="35"/>
        <v/>
      </c>
      <c r="AE719" s="27"/>
      <c r="AO719" s="27"/>
      <c r="AX719" s="27"/>
      <c r="AY719" s="27"/>
    </row>
    <row r="720" spans="1:51" x14ac:dyDescent="0.25">
      <c r="A720" t="s">
        <v>348</v>
      </c>
      <c r="C720">
        <v>20152930229</v>
      </c>
      <c r="D720" t="s">
        <v>349</v>
      </c>
      <c r="E720" t="s">
        <v>90</v>
      </c>
      <c r="G720">
        <v>15.005000000000001</v>
      </c>
      <c r="H720">
        <v>2015</v>
      </c>
      <c r="I720">
        <v>10</v>
      </c>
      <c r="J720">
        <v>18</v>
      </c>
      <c r="K720" s="25">
        <v>17</v>
      </c>
      <c r="L720">
        <v>44</v>
      </c>
      <c r="M720" t="s">
        <v>900</v>
      </c>
      <c r="N720" t="s">
        <v>404</v>
      </c>
      <c r="O720" s="26" t="s">
        <v>799</v>
      </c>
      <c r="Q720" t="s">
        <v>372</v>
      </c>
      <c r="R720" t="str">
        <f t="shared" si="33"/>
        <v>Weekend</v>
      </c>
      <c r="S720" s="27">
        <f t="shared" si="34"/>
        <v>42295</v>
      </c>
      <c r="V720" t="str">
        <f t="shared" si="35"/>
        <v/>
      </c>
      <c r="AE720" s="27"/>
      <c r="AO720" s="27"/>
      <c r="AX720" s="27"/>
      <c r="AY720" s="27"/>
    </row>
    <row r="721" spans="1:51" x14ac:dyDescent="0.25">
      <c r="A721" t="s">
        <v>348</v>
      </c>
      <c r="C721">
        <v>20153190160</v>
      </c>
      <c r="D721" t="s">
        <v>349</v>
      </c>
      <c r="E721" t="s">
        <v>90</v>
      </c>
      <c r="G721">
        <v>15.005000000000001</v>
      </c>
      <c r="H721">
        <v>2015</v>
      </c>
      <c r="I721">
        <v>10</v>
      </c>
      <c r="J721">
        <v>24</v>
      </c>
      <c r="K721" s="25">
        <v>16</v>
      </c>
      <c r="L721">
        <v>55</v>
      </c>
      <c r="M721" t="s">
        <v>900</v>
      </c>
      <c r="N721" t="s">
        <v>860</v>
      </c>
      <c r="O721" s="26" t="s">
        <v>799</v>
      </c>
      <c r="Q721" t="s">
        <v>372</v>
      </c>
      <c r="R721" t="str">
        <f t="shared" si="33"/>
        <v>Weekend</v>
      </c>
      <c r="S721" s="27">
        <f t="shared" si="34"/>
        <v>42301</v>
      </c>
      <c r="V721" t="str">
        <f t="shared" si="35"/>
        <v/>
      </c>
      <c r="AE721" s="27"/>
      <c r="AO721" s="27"/>
      <c r="AX721" s="27"/>
      <c r="AY721" s="27"/>
    </row>
    <row r="722" spans="1:51" x14ac:dyDescent="0.25">
      <c r="A722" t="s">
        <v>348</v>
      </c>
      <c r="C722">
        <v>20153170251</v>
      </c>
      <c r="D722" t="s">
        <v>349</v>
      </c>
      <c r="E722" t="s">
        <v>90</v>
      </c>
      <c r="G722">
        <v>15.005000000000001</v>
      </c>
      <c r="H722">
        <v>2015</v>
      </c>
      <c r="I722">
        <v>11</v>
      </c>
      <c r="J722">
        <v>12</v>
      </c>
      <c r="K722" s="25">
        <v>7</v>
      </c>
      <c r="L722">
        <v>9</v>
      </c>
      <c r="M722" t="s">
        <v>900</v>
      </c>
      <c r="N722" t="s">
        <v>860</v>
      </c>
      <c r="O722" s="26" t="s">
        <v>799</v>
      </c>
      <c r="Q722" t="s">
        <v>372</v>
      </c>
      <c r="R722" t="str">
        <f t="shared" si="33"/>
        <v>Weekday</v>
      </c>
      <c r="S722" s="27">
        <f t="shared" si="34"/>
        <v>42320</v>
      </c>
      <c r="V722" t="str">
        <f t="shared" si="35"/>
        <v/>
      </c>
      <c r="AE722" s="27"/>
      <c r="AO722" s="27"/>
      <c r="AX722" s="27"/>
      <c r="AY722" s="27"/>
    </row>
    <row r="723" spans="1:51" x14ac:dyDescent="0.25">
      <c r="A723" t="s">
        <v>348</v>
      </c>
      <c r="C723">
        <v>20151960347</v>
      </c>
      <c r="D723" t="s">
        <v>349</v>
      </c>
      <c r="E723" t="s">
        <v>90</v>
      </c>
      <c r="G723">
        <v>15.03</v>
      </c>
      <c r="H723">
        <v>2015</v>
      </c>
      <c r="I723">
        <v>7</v>
      </c>
      <c r="J723">
        <v>13</v>
      </c>
      <c r="K723" s="25">
        <v>9</v>
      </c>
      <c r="L723">
        <v>9</v>
      </c>
      <c r="M723" t="s">
        <v>900</v>
      </c>
      <c r="N723" t="s">
        <v>404</v>
      </c>
      <c r="O723" s="26" t="s">
        <v>799</v>
      </c>
      <c r="Q723" t="s">
        <v>372</v>
      </c>
      <c r="R723" t="str">
        <f t="shared" si="33"/>
        <v>Weekday</v>
      </c>
      <c r="S723" s="27">
        <f t="shared" si="34"/>
        <v>42198</v>
      </c>
      <c r="V723" t="str">
        <f t="shared" si="35"/>
        <v/>
      </c>
      <c r="AE723" s="27"/>
      <c r="AO723" s="27"/>
      <c r="AX723" s="27"/>
      <c r="AY723" s="27"/>
    </row>
    <row r="724" spans="1:51" x14ac:dyDescent="0.25">
      <c r="A724" t="s">
        <v>348</v>
      </c>
      <c r="C724">
        <v>20153160262</v>
      </c>
      <c r="D724" t="s">
        <v>349</v>
      </c>
      <c r="E724" t="s">
        <v>90</v>
      </c>
      <c r="G724">
        <v>15.03</v>
      </c>
      <c r="H724">
        <v>2015</v>
      </c>
      <c r="I724">
        <v>11</v>
      </c>
      <c r="J724">
        <v>8</v>
      </c>
      <c r="K724" s="25">
        <v>10</v>
      </c>
      <c r="L724">
        <v>55</v>
      </c>
      <c r="M724" t="s">
        <v>900</v>
      </c>
      <c r="N724" t="s">
        <v>171</v>
      </c>
      <c r="O724" s="26" t="s">
        <v>799</v>
      </c>
      <c r="Q724" t="s">
        <v>372</v>
      </c>
      <c r="R724" t="str">
        <f t="shared" si="33"/>
        <v>Weekend</v>
      </c>
      <c r="S724" s="27">
        <f t="shared" si="34"/>
        <v>42316</v>
      </c>
      <c r="V724" t="str">
        <f t="shared" si="35"/>
        <v/>
      </c>
      <c r="AE724" s="27"/>
      <c r="AO724" s="27"/>
      <c r="AX724" s="27"/>
      <c r="AY724" s="27"/>
    </row>
    <row r="725" spans="1:51" x14ac:dyDescent="0.25">
      <c r="A725" t="s">
        <v>348</v>
      </c>
      <c r="C725">
        <v>20153200251</v>
      </c>
      <c r="D725" t="s">
        <v>349</v>
      </c>
      <c r="E725" t="s">
        <v>90</v>
      </c>
      <c r="G725">
        <v>15.03</v>
      </c>
      <c r="H725">
        <v>2015</v>
      </c>
      <c r="I725">
        <v>11</v>
      </c>
      <c r="J725">
        <v>12</v>
      </c>
      <c r="K725" s="25">
        <v>15</v>
      </c>
      <c r="L725">
        <v>50</v>
      </c>
      <c r="M725" t="s">
        <v>900</v>
      </c>
      <c r="N725" t="s">
        <v>860</v>
      </c>
      <c r="O725" s="26" t="s">
        <v>799</v>
      </c>
      <c r="Q725" t="s">
        <v>372</v>
      </c>
      <c r="R725" t="str">
        <f t="shared" si="33"/>
        <v>Weekday</v>
      </c>
      <c r="S725" s="27">
        <f t="shared" si="34"/>
        <v>42320</v>
      </c>
      <c r="V725" t="str">
        <f t="shared" si="35"/>
        <v/>
      </c>
      <c r="AE725" s="27"/>
      <c r="AO725" s="27"/>
      <c r="AX725" s="27"/>
      <c r="AY725" s="27"/>
    </row>
    <row r="726" spans="1:51" x14ac:dyDescent="0.25">
      <c r="A726" t="s">
        <v>348</v>
      </c>
      <c r="C726">
        <v>20151010119</v>
      </c>
      <c r="D726" t="s">
        <v>349</v>
      </c>
      <c r="E726" t="s">
        <v>90</v>
      </c>
      <c r="G726">
        <v>15.083</v>
      </c>
      <c r="H726">
        <v>2015</v>
      </c>
      <c r="I726">
        <v>3</v>
      </c>
      <c r="J726">
        <v>30</v>
      </c>
      <c r="K726" s="25">
        <v>17</v>
      </c>
      <c r="L726">
        <v>15</v>
      </c>
      <c r="M726" t="s">
        <v>900</v>
      </c>
      <c r="N726" t="s">
        <v>860</v>
      </c>
      <c r="O726" s="26" t="s">
        <v>799</v>
      </c>
      <c r="Q726" t="s">
        <v>372</v>
      </c>
      <c r="R726" t="str">
        <f t="shared" si="33"/>
        <v>Weekday</v>
      </c>
      <c r="S726" s="27">
        <f t="shared" si="34"/>
        <v>42093</v>
      </c>
      <c r="V726" t="str">
        <f t="shared" si="35"/>
        <v/>
      </c>
      <c r="AE726" s="27"/>
      <c r="AO726" s="27"/>
      <c r="AX726" s="27"/>
      <c r="AY726" s="27"/>
    </row>
    <row r="727" spans="1:51" x14ac:dyDescent="0.25">
      <c r="A727" t="s">
        <v>348</v>
      </c>
      <c r="C727">
        <v>20121160209</v>
      </c>
      <c r="D727" t="s">
        <v>349</v>
      </c>
      <c r="E727" t="s">
        <v>90</v>
      </c>
      <c r="G727">
        <v>15.164999999999999</v>
      </c>
      <c r="H727">
        <v>2012</v>
      </c>
      <c r="I727">
        <v>4</v>
      </c>
      <c r="J727">
        <v>5</v>
      </c>
      <c r="K727" s="25">
        <v>17</v>
      </c>
      <c r="L727">
        <v>34</v>
      </c>
      <c r="M727" t="s">
        <v>900</v>
      </c>
      <c r="N727" t="s">
        <v>860</v>
      </c>
      <c r="O727" s="26" t="s">
        <v>799</v>
      </c>
      <c r="Q727" t="s">
        <v>372</v>
      </c>
      <c r="R727" t="str">
        <f t="shared" si="33"/>
        <v>Weekday</v>
      </c>
      <c r="S727" s="27">
        <f t="shared" si="34"/>
        <v>41004</v>
      </c>
      <c r="V727" t="str">
        <f t="shared" si="35"/>
        <v/>
      </c>
      <c r="AE727" s="27"/>
      <c r="AO727" s="27"/>
      <c r="AX727" s="27"/>
      <c r="AY727" s="27"/>
    </row>
    <row r="728" spans="1:51" x14ac:dyDescent="0.25">
      <c r="A728" t="s">
        <v>348</v>
      </c>
      <c r="C728">
        <v>20112560029</v>
      </c>
      <c r="D728" t="s">
        <v>349</v>
      </c>
      <c r="E728" t="s">
        <v>90</v>
      </c>
      <c r="G728">
        <v>15.18</v>
      </c>
      <c r="H728">
        <v>2011</v>
      </c>
      <c r="I728">
        <v>4</v>
      </c>
      <c r="J728">
        <v>30</v>
      </c>
      <c r="K728" s="25">
        <v>14</v>
      </c>
      <c r="L728">
        <v>2</v>
      </c>
      <c r="M728" t="s">
        <v>900</v>
      </c>
      <c r="N728" t="s">
        <v>860</v>
      </c>
      <c r="O728" s="26" t="s">
        <v>799</v>
      </c>
      <c r="Q728" t="s">
        <v>372</v>
      </c>
      <c r="R728" t="str">
        <f t="shared" si="33"/>
        <v>Weekend</v>
      </c>
      <c r="S728" s="27">
        <f t="shared" si="34"/>
        <v>40663</v>
      </c>
      <c r="V728" t="str">
        <f t="shared" si="35"/>
        <v/>
      </c>
      <c r="AE728" s="27"/>
      <c r="AO728" s="27"/>
      <c r="AX728" s="27"/>
      <c r="AY728" s="27"/>
    </row>
    <row r="729" spans="1:51" x14ac:dyDescent="0.25">
      <c r="A729" t="s">
        <v>348</v>
      </c>
      <c r="C729">
        <v>20121720246</v>
      </c>
      <c r="D729" t="s">
        <v>349</v>
      </c>
      <c r="E729" t="s">
        <v>90</v>
      </c>
      <c r="G729">
        <v>15.185</v>
      </c>
      <c r="H729">
        <v>2012</v>
      </c>
      <c r="I729">
        <v>6</v>
      </c>
      <c r="J729">
        <v>20</v>
      </c>
      <c r="K729" s="25">
        <v>8</v>
      </c>
      <c r="L729">
        <v>8</v>
      </c>
      <c r="M729" t="s">
        <v>900</v>
      </c>
      <c r="N729" t="s">
        <v>860</v>
      </c>
      <c r="O729" s="26" t="s">
        <v>799</v>
      </c>
      <c r="Q729" t="s">
        <v>372</v>
      </c>
      <c r="R729" t="str">
        <f t="shared" si="33"/>
        <v>Weekday</v>
      </c>
      <c r="S729" s="27">
        <f t="shared" si="34"/>
        <v>41080</v>
      </c>
      <c r="V729" t="str">
        <f t="shared" si="35"/>
        <v/>
      </c>
      <c r="AE729" s="27"/>
      <c r="AO729" s="27"/>
      <c r="AX729" s="27"/>
      <c r="AY729" s="27"/>
    </row>
    <row r="730" spans="1:51" x14ac:dyDescent="0.25">
      <c r="A730" t="s">
        <v>348</v>
      </c>
      <c r="C730">
        <v>20110250104</v>
      </c>
      <c r="D730" t="s">
        <v>349</v>
      </c>
      <c r="E730" t="s">
        <v>90</v>
      </c>
      <c r="G730">
        <v>15.201000000000001</v>
      </c>
      <c r="H730">
        <v>2011</v>
      </c>
      <c r="I730">
        <v>1</v>
      </c>
      <c r="J730">
        <v>22</v>
      </c>
      <c r="K730" s="25">
        <v>11</v>
      </c>
      <c r="L730">
        <v>34</v>
      </c>
      <c r="M730" t="s">
        <v>900</v>
      </c>
      <c r="N730" t="s">
        <v>860</v>
      </c>
      <c r="O730" s="26" t="s">
        <v>799</v>
      </c>
      <c r="Q730" t="s">
        <v>372</v>
      </c>
      <c r="R730" t="str">
        <f t="shared" si="33"/>
        <v>Weekend</v>
      </c>
      <c r="S730" s="27">
        <f t="shared" si="34"/>
        <v>40565</v>
      </c>
      <c r="V730" t="str">
        <f t="shared" si="35"/>
        <v/>
      </c>
      <c r="AE730" s="27"/>
      <c r="AO730" s="27"/>
      <c r="AX730" s="27"/>
      <c r="AY730" s="27"/>
    </row>
    <row r="731" spans="1:51" x14ac:dyDescent="0.25">
      <c r="A731" t="s">
        <v>348</v>
      </c>
      <c r="C731">
        <v>20133010239</v>
      </c>
      <c r="D731" t="s">
        <v>349</v>
      </c>
      <c r="E731" t="s">
        <v>90</v>
      </c>
      <c r="G731">
        <v>15.201000000000001</v>
      </c>
      <c r="H731">
        <v>2013</v>
      </c>
      <c r="I731">
        <v>10</v>
      </c>
      <c r="J731">
        <v>17</v>
      </c>
      <c r="K731" s="25">
        <v>19</v>
      </c>
      <c r="L731">
        <v>25</v>
      </c>
      <c r="M731" t="s">
        <v>900</v>
      </c>
      <c r="N731" t="s">
        <v>404</v>
      </c>
      <c r="O731" s="26" t="s">
        <v>799</v>
      </c>
      <c r="Q731" t="s">
        <v>372</v>
      </c>
      <c r="R731" t="str">
        <f t="shared" si="33"/>
        <v>Weekday</v>
      </c>
      <c r="S731" s="27">
        <f t="shared" si="34"/>
        <v>41564</v>
      </c>
      <c r="V731" t="str">
        <f t="shared" si="35"/>
        <v/>
      </c>
      <c r="AE731" s="27"/>
      <c r="AO731" s="27"/>
      <c r="AX731" s="27"/>
      <c r="AY731" s="27"/>
    </row>
    <row r="732" spans="1:51" x14ac:dyDescent="0.25">
      <c r="A732" t="s">
        <v>348</v>
      </c>
      <c r="C732">
        <v>20112170030</v>
      </c>
      <c r="D732" t="s">
        <v>349</v>
      </c>
      <c r="E732" t="s">
        <v>90</v>
      </c>
      <c r="G732">
        <v>15.222</v>
      </c>
      <c r="H732">
        <v>2011</v>
      </c>
      <c r="I732">
        <v>8</v>
      </c>
      <c r="J732">
        <v>3</v>
      </c>
      <c r="K732" s="25">
        <v>16</v>
      </c>
      <c r="L732">
        <v>57</v>
      </c>
      <c r="M732" t="s">
        <v>900</v>
      </c>
      <c r="N732" t="s">
        <v>404</v>
      </c>
      <c r="O732" s="26" t="s">
        <v>799</v>
      </c>
      <c r="Q732" t="s">
        <v>374</v>
      </c>
      <c r="R732" t="str">
        <f t="shared" si="33"/>
        <v>Weekday</v>
      </c>
      <c r="S732" s="27">
        <f t="shared" si="34"/>
        <v>40758</v>
      </c>
      <c r="V732" t="str">
        <f t="shared" si="35"/>
        <v/>
      </c>
      <c r="AE732" s="27"/>
      <c r="AO732" s="27"/>
      <c r="AX732" s="27"/>
      <c r="AY732" s="27"/>
    </row>
    <row r="733" spans="1:51" x14ac:dyDescent="0.25">
      <c r="A733" t="s">
        <v>348</v>
      </c>
      <c r="C733">
        <v>20140860168</v>
      </c>
      <c r="D733" t="s">
        <v>349</v>
      </c>
      <c r="E733" t="s">
        <v>90</v>
      </c>
      <c r="G733">
        <v>15.242000000000001</v>
      </c>
      <c r="H733">
        <v>2014</v>
      </c>
      <c r="I733">
        <v>3</v>
      </c>
      <c r="J733">
        <v>9</v>
      </c>
      <c r="K733" s="25">
        <v>13</v>
      </c>
      <c r="L733">
        <v>2</v>
      </c>
      <c r="M733" t="s">
        <v>900</v>
      </c>
      <c r="N733" t="s">
        <v>860</v>
      </c>
      <c r="O733" s="26" t="s">
        <v>799</v>
      </c>
      <c r="Q733" t="s">
        <v>374</v>
      </c>
      <c r="R733" t="str">
        <f t="shared" si="33"/>
        <v>Weekend</v>
      </c>
      <c r="S733" s="27">
        <f t="shared" si="34"/>
        <v>41707</v>
      </c>
      <c r="V733" t="str">
        <f t="shared" si="35"/>
        <v/>
      </c>
      <c r="AE733" s="27"/>
      <c r="AO733" s="27"/>
      <c r="AX733" s="27"/>
      <c r="AY733" s="27"/>
    </row>
    <row r="734" spans="1:51" x14ac:dyDescent="0.25">
      <c r="A734" t="s">
        <v>348</v>
      </c>
      <c r="C734">
        <v>20140770156</v>
      </c>
      <c r="D734" t="s">
        <v>349</v>
      </c>
      <c r="E734" t="s">
        <v>90</v>
      </c>
      <c r="G734">
        <v>15.250999999999999</v>
      </c>
      <c r="H734">
        <v>2014</v>
      </c>
      <c r="I734">
        <v>3</v>
      </c>
      <c r="J734">
        <v>18</v>
      </c>
      <c r="K734" s="25">
        <v>14</v>
      </c>
      <c r="L734">
        <v>50</v>
      </c>
      <c r="M734" t="s">
        <v>900</v>
      </c>
      <c r="N734" t="s">
        <v>404</v>
      </c>
      <c r="O734" s="26" t="s">
        <v>799</v>
      </c>
      <c r="Q734" t="s">
        <v>374</v>
      </c>
      <c r="R734" t="str">
        <f t="shared" si="33"/>
        <v>Weekday</v>
      </c>
      <c r="S734" s="27">
        <f t="shared" si="34"/>
        <v>41716</v>
      </c>
      <c r="V734" t="str">
        <f t="shared" si="35"/>
        <v/>
      </c>
      <c r="AE734" s="27"/>
      <c r="AO734" s="27"/>
      <c r="AX734" s="27"/>
      <c r="AY734" s="27"/>
    </row>
    <row r="735" spans="1:51" x14ac:dyDescent="0.25">
      <c r="A735" t="s">
        <v>348</v>
      </c>
      <c r="C735">
        <v>20143260075</v>
      </c>
      <c r="D735" t="s">
        <v>349</v>
      </c>
      <c r="E735" t="s">
        <v>90</v>
      </c>
      <c r="G735">
        <v>15.252000000000001</v>
      </c>
      <c r="H735">
        <v>2014</v>
      </c>
      <c r="I735">
        <v>11</v>
      </c>
      <c r="J735">
        <v>22</v>
      </c>
      <c r="K735" s="25">
        <v>14</v>
      </c>
      <c r="L735">
        <v>20</v>
      </c>
      <c r="M735" t="s">
        <v>900</v>
      </c>
      <c r="N735" t="s">
        <v>860</v>
      </c>
      <c r="O735" s="26" t="s">
        <v>799</v>
      </c>
      <c r="Q735" t="s">
        <v>374</v>
      </c>
      <c r="R735" t="str">
        <f t="shared" si="33"/>
        <v>Weekend</v>
      </c>
      <c r="S735" s="27">
        <f t="shared" si="34"/>
        <v>41965</v>
      </c>
      <c r="V735" t="str">
        <f t="shared" si="35"/>
        <v/>
      </c>
      <c r="AE735" s="27"/>
      <c r="AO735" s="27"/>
      <c r="AX735" s="27"/>
      <c r="AY735" s="27"/>
    </row>
    <row r="736" spans="1:51" x14ac:dyDescent="0.25">
      <c r="A736" t="s">
        <v>348</v>
      </c>
      <c r="C736">
        <v>20122020201</v>
      </c>
      <c r="D736" t="s">
        <v>349</v>
      </c>
      <c r="E736" t="s">
        <v>90</v>
      </c>
      <c r="G736">
        <v>15.255000000000001</v>
      </c>
      <c r="H736">
        <v>2012</v>
      </c>
      <c r="I736">
        <v>7</v>
      </c>
      <c r="J736">
        <v>10</v>
      </c>
      <c r="K736" s="25">
        <v>18</v>
      </c>
      <c r="L736">
        <v>5</v>
      </c>
      <c r="M736" t="s">
        <v>900</v>
      </c>
      <c r="N736" t="s">
        <v>860</v>
      </c>
      <c r="O736" s="26" t="s">
        <v>799</v>
      </c>
      <c r="Q736" t="s">
        <v>374</v>
      </c>
      <c r="R736" t="str">
        <f t="shared" si="33"/>
        <v>Weekday</v>
      </c>
      <c r="S736" s="27">
        <f t="shared" si="34"/>
        <v>41100</v>
      </c>
      <c r="V736" t="str">
        <f t="shared" si="35"/>
        <v/>
      </c>
      <c r="AE736" s="27"/>
      <c r="AO736" s="27"/>
      <c r="AX736" s="27"/>
      <c r="AY736" s="27"/>
    </row>
    <row r="737" spans="1:51" x14ac:dyDescent="0.25">
      <c r="A737" t="s">
        <v>348</v>
      </c>
      <c r="C737">
        <v>20121340178</v>
      </c>
      <c r="D737" t="s">
        <v>349</v>
      </c>
      <c r="E737" t="s">
        <v>90</v>
      </c>
      <c r="G737">
        <v>15.257999999999999</v>
      </c>
      <c r="H737">
        <v>2012</v>
      </c>
      <c r="I737">
        <v>4</v>
      </c>
      <c r="J737">
        <v>27</v>
      </c>
      <c r="K737" s="25">
        <v>16</v>
      </c>
      <c r="L737">
        <v>57</v>
      </c>
      <c r="M737" t="s">
        <v>900</v>
      </c>
      <c r="N737" t="s">
        <v>404</v>
      </c>
      <c r="O737" s="26" t="s">
        <v>799</v>
      </c>
      <c r="Q737" t="s">
        <v>374</v>
      </c>
      <c r="R737" t="str">
        <f t="shared" si="33"/>
        <v>Weekday</v>
      </c>
      <c r="S737" s="27">
        <f t="shared" si="34"/>
        <v>41026</v>
      </c>
      <c r="V737" t="str">
        <f t="shared" si="35"/>
        <v/>
      </c>
      <c r="AE737" s="27"/>
      <c r="AO737" s="27"/>
      <c r="AX737" s="27"/>
      <c r="AY737" s="27"/>
    </row>
    <row r="738" spans="1:51" x14ac:dyDescent="0.25">
      <c r="A738" t="s">
        <v>348</v>
      </c>
      <c r="C738">
        <v>20131860189</v>
      </c>
      <c r="D738" t="s">
        <v>349</v>
      </c>
      <c r="E738" t="s">
        <v>90</v>
      </c>
      <c r="G738">
        <v>15.271000000000001</v>
      </c>
      <c r="H738">
        <v>2013</v>
      </c>
      <c r="I738">
        <v>7</v>
      </c>
      <c r="J738">
        <v>1</v>
      </c>
      <c r="K738" s="25">
        <v>17</v>
      </c>
      <c r="L738">
        <v>40</v>
      </c>
      <c r="M738" t="s">
        <v>900</v>
      </c>
      <c r="N738" t="s">
        <v>860</v>
      </c>
      <c r="O738" s="26" t="s">
        <v>799</v>
      </c>
      <c r="Q738" t="s">
        <v>374</v>
      </c>
      <c r="R738" t="str">
        <f t="shared" si="33"/>
        <v>Weekday</v>
      </c>
      <c r="S738" s="27">
        <f t="shared" si="34"/>
        <v>41456</v>
      </c>
      <c r="V738" t="str">
        <f t="shared" si="35"/>
        <v/>
      </c>
      <c r="AE738" s="27"/>
      <c r="AO738" s="27"/>
      <c r="AX738" s="27"/>
      <c r="AY738" s="27"/>
    </row>
    <row r="739" spans="1:51" x14ac:dyDescent="0.25">
      <c r="A739" t="s">
        <v>348</v>
      </c>
      <c r="C739">
        <v>20142610264</v>
      </c>
      <c r="D739" t="s">
        <v>349</v>
      </c>
      <c r="E739" t="s">
        <v>90</v>
      </c>
      <c r="G739">
        <v>15.301</v>
      </c>
      <c r="H739">
        <v>2014</v>
      </c>
      <c r="I739">
        <v>9</v>
      </c>
      <c r="J739">
        <v>17</v>
      </c>
      <c r="K739" s="25">
        <v>8</v>
      </c>
      <c r="L739">
        <v>9</v>
      </c>
      <c r="M739" t="s">
        <v>900</v>
      </c>
      <c r="N739" t="s">
        <v>860</v>
      </c>
      <c r="O739" s="26" t="s">
        <v>799</v>
      </c>
      <c r="Q739" t="s">
        <v>374</v>
      </c>
      <c r="R739" t="str">
        <f t="shared" si="33"/>
        <v>Weekday</v>
      </c>
      <c r="S739" s="27">
        <f t="shared" si="34"/>
        <v>41899</v>
      </c>
      <c r="V739" t="str">
        <f t="shared" si="35"/>
        <v/>
      </c>
      <c r="AE739" s="27"/>
      <c r="AO739" s="27"/>
      <c r="AX739" s="27"/>
      <c r="AY739" s="27"/>
    </row>
    <row r="740" spans="1:51" x14ac:dyDescent="0.25">
      <c r="A740" t="s">
        <v>348</v>
      </c>
      <c r="C740">
        <v>20121620172</v>
      </c>
      <c r="D740" t="s">
        <v>349</v>
      </c>
      <c r="E740" t="s">
        <v>90</v>
      </c>
      <c r="G740">
        <v>15.323</v>
      </c>
      <c r="H740">
        <v>2012</v>
      </c>
      <c r="I740">
        <v>6</v>
      </c>
      <c r="J740">
        <v>4</v>
      </c>
      <c r="K740" s="25">
        <v>16</v>
      </c>
      <c r="L740">
        <v>25</v>
      </c>
      <c r="M740" t="s">
        <v>900</v>
      </c>
      <c r="N740" t="s">
        <v>860</v>
      </c>
      <c r="O740" s="26" t="s">
        <v>799</v>
      </c>
      <c r="Q740" t="s">
        <v>374</v>
      </c>
      <c r="R740" t="str">
        <f t="shared" si="33"/>
        <v>Weekday</v>
      </c>
      <c r="S740" s="27">
        <f t="shared" si="34"/>
        <v>41064</v>
      </c>
      <c r="V740" t="str">
        <f t="shared" si="35"/>
        <v/>
      </c>
      <c r="AE740" s="27"/>
      <c r="AO740" s="27"/>
      <c r="AX740" s="27"/>
      <c r="AY740" s="27"/>
    </row>
    <row r="741" spans="1:51" x14ac:dyDescent="0.25">
      <c r="A741" t="s">
        <v>348</v>
      </c>
      <c r="C741">
        <v>20112840127</v>
      </c>
      <c r="D741" t="s">
        <v>349</v>
      </c>
      <c r="E741" t="s">
        <v>90</v>
      </c>
      <c r="G741">
        <v>15.339</v>
      </c>
      <c r="H741">
        <v>2011</v>
      </c>
      <c r="I741">
        <v>10</v>
      </c>
      <c r="J741">
        <v>11</v>
      </c>
      <c r="K741" s="25">
        <v>7</v>
      </c>
      <c r="L741">
        <v>0</v>
      </c>
      <c r="M741" t="s">
        <v>900</v>
      </c>
      <c r="N741" t="s">
        <v>860</v>
      </c>
      <c r="O741" s="26" t="s">
        <v>799</v>
      </c>
      <c r="Q741" t="s">
        <v>376</v>
      </c>
      <c r="R741" t="str">
        <f t="shared" si="33"/>
        <v>Weekday</v>
      </c>
      <c r="S741" s="27">
        <f t="shared" si="34"/>
        <v>40827</v>
      </c>
      <c r="V741" t="str">
        <f t="shared" si="35"/>
        <v/>
      </c>
      <c r="AE741" s="27"/>
      <c r="AO741" s="27"/>
      <c r="AX741" s="27"/>
      <c r="AY741" s="27"/>
    </row>
    <row r="742" spans="1:51" x14ac:dyDescent="0.25">
      <c r="A742" t="s">
        <v>348</v>
      </c>
      <c r="C742">
        <v>20150430399</v>
      </c>
      <c r="D742" t="s">
        <v>349</v>
      </c>
      <c r="E742" t="s">
        <v>90</v>
      </c>
      <c r="G742">
        <v>15.340999999999999</v>
      </c>
      <c r="H742">
        <v>2015</v>
      </c>
      <c r="I742">
        <v>2</v>
      </c>
      <c r="J742">
        <v>9</v>
      </c>
      <c r="K742" s="25">
        <v>17</v>
      </c>
      <c r="L742">
        <v>2</v>
      </c>
      <c r="M742" t="s">
        <v>900</v>
      </c>
      <c r="N742" t="s">
        <v>860</v>
      </c>
      <c r="O742" s="26" t="s">
        <v>799</v>
      </c>
      <c r="Q742" t="s">
        <v>376</v>
      </c>
      <c r="R742" t="str">
        <f t="shared" si="33"/>
        <v>Weekday</v>
      </c>
      <c r="S742" s="27">
        <f t="shared" si="34"/>
        <v>42044</v>
      </c>
      <c r="V742" t="str">
        <f t="shared" si="35"/>
        <v/>
      </c>
      <c r="AE742" s="27"/>
      <c r="AO742" s="27"/>
      <c r="AX742" s="27"/>
      <c r="AY742" s="27"/>
    </row>
    <row r="743" spans="1:51" x14ac:dyDescent="0.25">
      <c r="A743" t="s">
        <v>348</v>
      </c>
      <c r="C743">
        <v>20111650105</v>
      </c>
      <c r="D743" t="s">
        <v>349</v>
      </c>
      <c r="E743" t="s">
        <v>90</v>
      </c>
      <c r="G743">
        <v>15.342000000000001</v>
      </c>
      <c r="H743">
        <v>2011</v>
      </c>
      <c r="I743">
        <v>6</v>
      </c>
      <c r="J743">
        <v>6</v>
      </c>
      <c r="K743" s="25">
        <v>16</v>
      </c>
      <c r="L743">
        <v>56</v>
      </c>
      <c r="M743" t="s">
        <v>900</v>
      </c>
      <c r="N743" t="s">
        <v>860</v>
      </c>
      <c r="O743" s="26" t="s">
        <v>799</v>
      </c>
      <c r="Q743" t="s">
        <v>376</v>
      </c>
      <c r="R743" t="str">
        <f t="shared" si="33"/>
        <v>Weekday</v>
      </c>
      <c r="S743" s="27">
        <f t="shared" si="34"/>
        <v>40700</v>
      </c>
      <c r="V743" t="str">
        <f t="shared" si="35"/>
        <v/>
      </c>
      <c r="AE743" s="27"/>
      <c r="AO743" s="27"/>
      <c r="AX743" s="27"/>
      <c r="AY743" s="27"/>
    </row>
    <row r="744" spans="1:51" x14ac:dyDescent="0.25">
      <c r="A744" t="s">
        <v>348</v>
      </c>
      <c r="C744">
        <v>20140480292</v>
      </c>
      <c r="D744" t="s">
        <v>349</v>
      </c>
      <c r="E744" t="s">
        <v>90</v>
      </c>
      <c r="G744">
        <v>15.342000000000001</v>
      </c>
      <c r="H744">
        <v>2014</v>
      </c>
      <c r="I744">
        <v>2</v>
      </c>
      <c r="J744">
        <v>8</v>
      </c>
      <c r="K744" s="25">
        <v>18</v>
      </c>
      <c r="L744">
        <v>5</v>
      </c>
      <c r="M744" t="s">
        <v>900</v>
      </c>
      <c r="N744" t="s">
        <v>860</v>
      </c>
      <c r="O744" s="26" t="s">
        <v>799</v>
      </c>
      <c r="Q744" t="s">
        <v>376</v>
      </c>
      <c r="R744" t="str">
        <f t="shared" si="33"/>
        <v>Weekend</v>
      </c>
      <c r="S744" s="27">
        <f t="shared" si="34"/>
        <v>41678</v>
      </c>
      <c r="V744" t="str">
        <f t="shared" si="35"/>
        <v/>
      </c>
      <c r="AE744" s="27"/>
      <c r="AO744" s="27"/>
      <c r="AX744" s="27"/>
      <c r="AY744" s="27"/>
    </row>
    <row r="745" spans="1:51" x14ac:dyDescent="0.25">
      <c r="A745" t="s">
        <v>348</v>
      </c>
      <c r="C745">
        <v>20150690197</v>
      </c>
      <c r="D745" t="s">
        <v>349</v>
      </c>
      <c r="E745" t="s">
        <v>90</v>
      </c>
      <c r="G745">
        <v>15.342000000000001</v>
      </c>
      <c r="H745">
        <v>2015</v>
      </c>
      <c r="I745">
        <v>3</v>
      </c>
      <c r="J745">
        <v>7</v>
      </c>
      <c r="K745" s="25">
        <v>18</v>
      </c>
      <c r="L745">
        <v>33</v>
      </c>
      <c r="M745" t="s">
        <v>900</v>
      </c>
      <c r="N745" t="s">
        <v>404</v>
      </c>
      <c r="O745" s="26" t="s">
        <v>799</v>
      </c>
      <c r="Q745" t="s">
        <v>376</v>
      </c>
      <c r="R745" t="str">
        <f t="shared" si="33"/>
        <v>Weekend</v>
      </c>
      <c r="S745" s="27">
        <f t="shared" si="34"/>
        <v>42070</v>
      </c>
      <c r="V745" t="str">
        <f t="shared" si="35"/>
        <v/>
      </c>
      <c r="AE745" s="27"/>
      <c r="AO745" s="27"/>
      <c r="AX745" s="27"/>
      <c r="AY745" s="27"/>
    </row>
    <row r="746" spans="1:51" x14ac:dyDescent="0.25">
      <c r="A746" t="s">
        <v>348</v>
      </c>
      <c r="C746">
        <v>20151030240</v>
      </c>
      <c r="D746" t="s">
        <v>349</v>
      </c>
      <c r="E746" t="s">
        <v>90</v>
      </c>
      <c r="G746">
        <v>15.342000000000001</v>
      </c>
      <c r="H746">
        <v>2015</v>
      </c>
      <c r="I746">
        <v>4</v>
      </c>
      <c r="J746">
        <v>10</v>
      </c>
      <c r="K746" s="25">
        <v>16</v>
      </c>
      <c r="L746">
        <v>15</v>
      </c>
      <c r="M746" t="s">
        <v>900</v>
      </c>
      <c r="N746" t="s">
        <v>860</v>
      </c>
      <c r="O746" s="26" t="s">
        <v>799</v>
      </c>
      <c r="Q746" t="s">
        <v>376</v>
      </c>
      <c r="R746" t="str">
        <f t="shared" si="33"/>
        <v>Weekday</v>
      </c>
      <c r="S746" s="27">
        <f t="shared" si="34"/>
        <v>42104</v>
      </c>
      <c r="V746" t="str">
        <f t="shared" si="35"/>
        <v/>
      </c>
      <c r="AE746" s="27"/>
      <c r="AO746" s="27"/>
      <c r="AX746" s="27"/>
      <c r="AY746" s="27"/>
    </row>
    <row r="747" spans="1:51" x14ac:dyDescent="0.25">
      <c r="A747" t="s">
        <v>348</v>
      </c>
      <c r="C747">
        <v>20151790146</v>
      </c>
      <c r="D747" t="s">
        <v>349</v>
      </c>
      <c r="E747" t="s">
        <v>90</v>
      </c>
      <c r="G747">
        <v>15.342000000000001</v>
      </c>
      <c r="H747">
        <v>2015</v>
      </c>
      <c r="I747">
        <v>6</v>
      </c>
      <c r="J747">
        <v>20</v>
      </c>
      <c r="K747" s="25">
        <v>14</v>
      </c>
      <c r="L747">
        <v>44</v>
      </c>
      <c r="M747" t="s">
        <v>900</v>
      </c>
      <c r="N747" t="s">
        <v>860</v>
      </c>
      <c r="O747" s="26" t="s">
        <v>799</v>
      </c>
      <c r="Q747" t="s">
        <v>376</v>
      </c>
      <c r="R747" t="str">
        <f t="shared" si="33"/>
        <v>Weekend</v>
      </c>
      <c r="S747" s="27">
        <f t="shared" si="34"/>
        <v>42175</v>
      </c>
      <c r="V747" t="str">
        <f t="shared" si="35"/>
        <v/>
      </c>
      <c r="AE747" s="27"/>
      <c r="AO747" s="27"/>
      <c r="AX747" s="27"/>
      <c r="AY747" s="27"/>
    </row>
    <row r="748" spans="1:51" x14ac:dyDescent="0.25">
      <c r="A748" t="s">
        <v>348</v>
      </c>
      <c r="C748">
        <v>20112490237</v>
      </c>
      <c r="D748" t="s">
        <v>349</v>
      </c>
      <c r="E748" t="s">
        <v>90</v>
      </c>
      <c r="G748">
        <v>15.363</v>
      </c>
      <c r="H748">
        <v>2011</v>
      </c>
      <c r="I748">
        <v>9</v>
      </c>
      <c r="J748">
        <v>2</v>
      </c>
      <c r="K748" s="25">
        <v>13</v>
      </c>
      <c r="L748">
        <v>58</v>
      </c>
      <c r="M748" t="s">
        <v>900</v>
      </c>
      <c r="N748" t="s">
        <v>860</v>
      </c>
      <c r="O748" s="26" t="s">
        <v>799</v>
      </c>
      <c r="Q748" t="s">
        <v>376</v>
      </c>
      <c r="R748" t="str">
        <f t="shared" si="33"/>
        <v>Weekday</v>
      </c>
      <c r="S748" s="27">
        <f t="shared" si="34"/>
        <v>40788</v>
      </c>
      <c r="V748" t="str">
        <f t="shared" si="35"/>
        <v/>
      </c>
      <c r="AE748" s="27"/>
      <c r="AO748" s="27"/>
      <c r="AX748" s="27"/>
      <c r="AY748" s="27"/>
    </row>
    <row r="749" spans="1:51" x14ac:dyDescent="0.25">
      <c r="A749" t="s">
        <v>348</v>
      </c>
      <c r="C749">
        <v>20113400288</v>
      </c>
      <c r="D749" t="s">
        <v>349</v>
      </c>
      <c r="E749" t="s">
        <v>90</v>
      </c>
      <c r="G749">
        <v>15.375</v>
      </c>
      <c r="H749">
        <v>2011</v>
      </c>
      <c r="I749">
        <v>12</v>
      </c>
      <c r="J749">
        <v>6</v>
      </c>
      <c r="K749" s="25">
        <v>7</v>
      </c>
      <c r="L749">
        <v>40</v>
      </c>
      <c r="M749" t="s">
        <v>900</v>
      </c>
      <c r="N749" t="s">
        <v>860</v>
      </c>
      <c r="O749" s="26" t="s">
        <v>799</v>
      </c>
      <c r="Q749" t="s">
        <v>376</v>
      </c>
      <c r="R749" t="str">
        <f t="shared" si="33"/>
        <v>Weekday</v>
      </c>
      <c r="S749" s="27">
        <f t="shared" si="34"/>
        <v>40883</v>
      </c>
      <c r="V749" t="str">
        <f t="shared" si="35"/>
        <v/>
      </c>
      <c r="AE749" s="27"/>
      <c r="AO749" s="27"/>
      <c r="AX749" s="27"/>
      <c r="AY749" s="27"/>
    </row>
    <row r="750" spans="1:51" x14ac:dyDescent="0.25">
      <c r="A750" t="s">
        <v>348</v>
      </c>
      <c r="C750">
        <v>20132610214</v>
      </c>
      <c r="D750" t="s">
        <v>349</v>
      </c>
      <c r="E750" t="s">
        <v>90</v>
      </c>
      <c r="G750">
        <v>15.401</v>
      </c>
      <c r="H750">
        <v>2013</v>
      </c>
      <c r="I750">
        <v>8</v>
      </c>
      <c r="J750">
        <v>10</v>
      </c>
      <c r="K750" s="25">
        <v>16</v>
      </c>
      <c r="L750">
        <v>59</v>
      </c>
      <c r="M750" t="s">
        <v>900</v>
      </c>
      <c r="N750" t="s">
        <v>404</v>
      </c>
      <c r="O750" s="26" t="s">
        <v>799</v>
      </c>
      <c r="Q750" t="s">
        <v>376</v>
      </c>
      <c r="R750" t="str">
        <f t="shared" si="33"/>
        <v>Weekend</v>
      </c>
      <c r="S750" s="27">
        <f t="shared" si="34"/>
        <v>41496</v>
      </c>
      <c r="V750" t="str">
        <f t="shared" si="35"/>
        <v/>
      </c>
      <c r="AE750" s="27"/>
      <c r="AO750" s="27"/>
      <c r="AX750" s="27"/>
      <c r="AY750" s="27"/>
    </row>
    <row r="751" spans="1:51" x14ac:dyDescent="0.25">
      <c r="A751" t="s">
        <v>348</v>
      </c>
      <c r="C751">
        <v>20131290213</v>
      </c>
      <c r="D751" t="s">
        <v>349</v>
      </c>
      <c r="E751" t="s">
        <v>90</v>
      </c>
      <c r="G751">
        <v>15.438000000000001</v>
      </c>
      <c r="H751">
        <v>2013</v>
      </c>
      <c r="I751">
        <v>5</v>
      </c>
      <c r="J751">
        <v>9</v>
      </c>
      <c r="K751" s="25">
        <v>8</v>
      </c>
      <c r="L751">
        <v>10</v>
      </c>
      <c r="M751" t="s">
        <v>900</v>
      </c>
      <c r="N751" t="s">
        <v>404</v>
      </c>
      <c r="O751" s="26" t="s">
        <v>799</v>
      </c>
      <c r="Q751" t="s">
        <v>376</v>
      </c>
      <c r="R751" t="str">
        <f t="shared" si="33"/>
        <v>Weekday</v>
      </c>
      <c r="S751" s="27">
        <f t="shared" si="34"/>
        <v>41403</v>
      </c>
      <c r="V751" t="str">
        <f t="shared" si="35"/>
        <v/>
      </c>
      <c r="AE751" s="27"/>
      <c r="AO751" s="27"/>
      <c r="AX751" s="27"/>
      <c r="AY751" s="27"/>
    </row>
    <row r="752" spans="1:51" x14ac:dyDescent="0.25">
      <c r="A752" t="s">
        <v>348</v>
      </c>
      <c r="C752">
        <v>20140860228</v>
      </c>
      <c r="D752" t="s">
        <v>349</v>
      </c>
      <c r="E752" t="s">
        <v>90</v>
      </c>
      <c r="G752">
        <v>15.442</v>
      </c>
      <c r="H752">
        <v>2014</v>
      </c>
      <c r="I752">
        <v>3</v>
      </c>
      <c r="J752">
        <v>14</v>
      </c>
      <c r="K752" s="25">
        <v>12</v>
      </c>
      <c r="L752">
        <v>34</v>
      </c>
      <c r="M752" t="s">
        <v>900</v>
      </c>
      <c r="N752" t="s">
        <v>860</v>
      </c>
      <c r="O752" s="26" t="s">
        <v>799</v>
      </c>
      <c r="Q752" t="s">
        <v>376</v>
      </c>
      <c r="R752" t="str">
        <f t="shared" si="33"/>
        <v>Weekday</v>
      </c>
      <c r="S752" s="27">
        <f t="shared" si="34"/>
        <v>41712</v>
      </c>
      <c r="V752" t="str">
        <f t="shared" si="35"/>
        <v/>
      </c>
      <c r="AE752" s="27"/>
      <c r="AO752" s="27"/>
      <c r="AX752" s="27"/>
      <c r="AY752" s="27"/>
    </row>
    <row r="753" spans="1:51" x14ac:dyDescent="0.25">
      <c r="A753" t="s">
        <v>348</v>
      </c>
      <c r="C753">
        <v>20112630035</v>
      </c>
      <c r="D753" t="s">
        <v>349</v>
      </c>
      <c r="E753" t="s">
        <v>90</v>
      </c>
      <c r="G753">
        <v>15.474</v>
      </c>
      <c r="H753">
        <v>2011</v>
      </c>
      <c r="I753">
        <v>8</v>
      </c>
      <c r="J753">
        <v>25</v>
      </c>
      <c r="K753" s="25">
        <v>17</v>
      </c>
      <c r="L753">
        <v>20</v>
      </c>
      <c r="M753" t="s">
        <v>900</v>
      </c>
      <c r="N753" t="s">
        <v>860</v>
      </c>
      <c r="O753" s="26" t="s">
        <v>799</v>
      </c>
      <c r="Q753" t="s">
        <v>376</v>
      </c>
      <c r="R753" t="str">
        <f t="shared" si="33"/>
        <v>Weekday</v>
      </c>
      <c r="S753" s="27">
        <f t="shared" si="34"/>
        <v>40780</v>
      </c>
      <c r="V753" t="str">
        <f t="shared" si="35"/>
        <v/>
      </c>
      <c r="AE753" s="27"/>
      <c r="AO753" s="27"/>
      <c r="AX753" s="27"/>
      <c r="AY753" s="27"/>
    </row>
    <row r="754" spans="1:51" x14ac:dyDescent="0.25">
      <c r="A754" t="s">
        <v>348</v>
      </c>
      <c r="C754">
        <v>20110720184</v>
      </c>
      <c r="D754" t="s">
        <v>349</v>
      </c>
      <c r="E754" t="s">
        <v>90</v>
      </c>
      <c r="G754">
        <v>15.484</v>
      </c>
      <c r="H754">
        <v>2011</v>
      </c>
      <c r="I754">
        <v>3</v>
      </c>
      <c r="J754">
        <v>10</v>
      </c>
      <c r="K754" s="25">
        <v>14</v>
      </c>
      <c r="L754">
        <v>51</v>
      </c>
      <c r="M754" t="s">
        <v>900</v>
      </c>
      <c r="N754" t="s">
        <v>860</v>
      </c>
      <c r="O754" s="26" t="s">
        <v>799</v>
      </c>
      <c r="Q754" t="s">
        <v>376</v>
      </c>
      <c r="R754" t="str">
        <f t="shared" si="33"/>
        <v>Weekday</v>
      </c>
      <c r="S754" s="27">
        <f t="shared" si="34"/>
        <v>40612</v>
      </c>
      <c r="V754" t="str">
        <f t="shared" si="35"/>
        <v/>
      </c>
      <c r="AE754" s="27"/>
      <c r="AO754" s="27"/>
      <c r="AX754" s="27"/>
      <c r="AY754" s="27"/>
    </row>
    <row r="755" spans="1:51" x14ac:dyDescent="0.25">
      <c r="A755" t="s">
        <v>348</v>
      </c>
      <c r="C755">
        <v>20110810272</v>
      </c>
      <c r="D755" t="s">
        <v>349</v>
      </c>
      <c r="E755" t="s">
        <v>90</v>
      </c>
      <c r="G755">
        <v>15.496</v>
      </c>
      <c r="H755">
        <v>2011</v>
      </c>
      <c r="I755">
        <v>2</v>
      </c>
      <c r="J755">
        <v>25</v>
      </c>
      <c r="K755" s="25">
        <v>9</v>
      </c>
      <c r="L755">
        <v>36</v>
      </c>
      <c r="M755" t="s">
        <v>900</v>
      </c>
      <c r="N755" t="s">
        <v>860</v>
      </c>
      <c r="O755" s="26" t="s">
        <v>799</v>
      </c>
      <c r="Q755" t="s">
        <v>376</v>
      </c>
      <c r="R755" t="str">
        <f t="shared" si="33"/>
        <v>Weekday</v>
      </c>
      <c r="S755" s="27">
        <f t="shared" si="34"/>
        <v>40599</v>
      </c>
      <c r="V755" t="str">
        <f t="shared" si="35"/>
        <v/>
      </c>
      <c r="AE755" s="27"/>
      <c r="AO755" s="27"/>
      <c r="AX755" s="27"/>
      <c r="AY755" s="27"/>
    </row>
    <row r="756" spans="1:51" x14ac:dyDescent="0.25">
      <c r="A756" t="s">
        <v>348</v>
      </c>
      <c r="C756">
        <v>20111420141</v>
      </c>
      <c r="D756" t="s">
        <v>349</v>
      </c>
      <c r="E756" t="s">
        <v>90</v>
      </c>
      <c r="G756">
        <v>15.496</v>
      </c>
      <c r="H756">
        <v>2011</v>
      </c>
      <c r="I756">
        <v>5</v>
      </c>
      <c r="J756">
        <v>21</v>
      </c>
      <c r="K756" s="25">
        <v>15</v>
      </c>
      <c r="L756">
        <v>12</v>
      </c>
      <c r="M756" t="s">
        <v>900</v>
      </c>
      <c r="N756" t="s">
        <v>860</v>
      </c>
      <c r="O756" s="26" t="s">
        <v>799</v>
      </c>
      <c r="Q756" t="s">
        <v>376</v>
      </c>
      <c r="R756" t="str">
        <f t="shared" si="33"/>
        <v>Weekend</v>
      </c>
      <c r="S756" s="27">
        <f t="shared" si="34"/>
        <v>40684</v>
      </c>
      <c r="V756" t="str">
        <f t="shared" si="35"/>
        <v/>
      </c>
      <c r="AE756" s="27"/>
      <c r="AO756" s="27"/>
      <c r="AX756" s="27"/>
      <c r="AY756" s="27"/>
    </row>
    <row r="757" spans="1:51" x14ac:dyDescent="0.25">
      <c r="A757" t="s">
        <v>348</v>
      </c>
      <c r="C757">
        <v>20112070113</v>
      </c>
      <c r="D757" t="s">
        <v>349</v>
      </c>
      <c r="E757" t="s">
        <v>90</v>
      </c>
      <c r="G757">
        <v>15.496</v>
      </c>
      <c r="H757">
        <v>2011</v>
      </c>
      <c r="I757">
        <v>7</v>
      </c>
      <c r="J757">
        <v>18</v>
      </c>
      <c r="K757" s="25">
        <v>17</v>
      </c>
      <c r="L757">
        <v>32</v>
      </c>
      <c r="M757" t="s">
        <v>900</v>
      </c>
      <c r="N757" t="s">
        <v>860</v>
      </c>
      <c r="O757" s="26" t="s">
        <v>799</v>
      </c>
      <c r="Q757" t="s">
        <v>376</v>
      </c>
      <c r="R757" t="str">
        <f t="shared" si="33"/>
        <v>Weekday</v>
      </c>
      <c r="S757" s="27">
        <f t="shared" si="34"/>
        <v>40742</v>
      </c>
      <c r="V757" t="str">
        <f t="shared" si="35"/>
        <v/>
      </c>
      <c r="AE757" s="27"/>
      <c r="AO757" s="27"/>
      <c r="AX757" s="27"/>
      <c r="AY757" s="27"/>
    </row>
    <row r="758" spans="1:51" x14ac:dyDescent="0.25">
      <c r="A758" t="s">
        <v>348</v>
      </c>
      <c r="C758">
        <v>20112150055</v>
      </c>
      <c r="D758" t="s">
        <v>349</v>
      </c>
      <c r="E758" t="s">
        <v>90</v>
      </c>
      <c r="G758">
        <v>15.496</v>
      </c>
      <c r="H758">
        <v>2011</v>
      </c>
      <c r="I758">
        <v>7</v>
      </c>
      <c r="J758">
        <v>21</v>
      </c>
      <c r="K758" s="25">
        <v>17</v>
      </c>
      <c r="L758">
        <v>29</v>
      </c>
      <c r="M758" t="s">
        <v>900</v>
      </c>
      <c r="N758" t="s">
        <v>860</v>
      </c>
      <c r="O758" s="26" t="s">
        <v>799</v>
      </c>
      <c r="Q758" t="s">
        <v>376</v>
      </c>
      <c r="R758" t="str">
        <f t="shared" si="33"/>
        <v>Weekday</v>
      </c>
      <c r="S758" s="27">
        <f t="shared" si="34"/>
        <v>40745</v>
      </c>
      <c r="V758" t="str">
        <f t="shared" si="35"/>
        <v/>
      </c>
      <c r="AE758" s="27"/>
      <c r="AO758" s="27"/>
      <c r="AX758" s="27"/>
      <c r="AY758" s="27"/>
    </row>
    <row r="759" spans="1:51" x14ac:dyDescent="0.25">
      <c r="A759" t="s">
        <v>348</v>
      </c>
      <c r="C759">
        <v>20112360031</v>
      </c>
      <c r="D759" t="s">
        <v>349</v>
      </c>
      <c r="E759" t="s">
        <v>90</v>
      </c>
      <c r="G759">
        <v>15.496</v>
      </c>
      <c r="H759">
        <v>2011</v>
      </c>
      <c r="I759">
        <v>8</v>
      </c>
      <c r="J759">
        <v>21</v>
      </c>
      <c r="K759" s="25">
        <v>12</v>
      </c>
      <c r="L759">
        <v>35</v>
      </c>
      <c r="M759" t="s">
        <v>900</v>
      </c>
      <c r="N759" t="s">
        <v>404</v>
      </c>
      <c r="O759" s="26" t="s">
        <v>799</v>
      </c>
      <c r="Q759" t="s">
        <v>376</v>
      </c>
      <c r="R759" t="str">
        <f t="shared" si="33"/>
        <v>Weekend</v>
      </c>
      <c r="S759" s="27">
        <f t="shared" si="34"/>
        <v>40776</v>
      </c>
      <c r="V759" t="str">
        <f t="shared" si="35"/>
        <v/>
      </c>
      <c r="AE759" s="27"/>
      <c r="AO759" s="27"/>
      <c r="AX759" s="27"/>
      <c r="AY759" s="27"/>
    </row>
    <row r="760" spans="1:51" x14ac:dyDescent="0.25">
      <c r="A760" t="s">
        <v>348</v>
      </c>
      <c r="C760">
        <v>20112880048</v>
      </c>
      <c r="D760" t="s">
        <v>349</v>
      </c>
      <c r="E760" t="s">
        <v>90</v>
      </c>
      <c r="G760">
        <v>15.496</v>
      </c>
      <c r="H760">
        <v>2011</v>
      </c>
      <c r="I760">
        <v>10</v>
      </c>
      <c r="J760">
        <v>12</v>
      </c>
      <c r="K760" s="25">
        <v>8</v>
      </c>
      <c r="L760">
        <v>35</v>
      </c>
      <c r="M760" t="s">
        <v>900</v>
      </c>
      <c r="N760" t="s">
        <v>860</v>
      </c>
      <c r="O760" s="26" t="s">
        <v>799</v>
      </c>
      <c r="Q760" t="s">
        <v>376</v>
      </c>
      <c r="R760" t="str">
        <f t="shared" si="33"/>
        <v>Weekday</v>
      </c>
      <c r="S760" s="27">
        <f t="shared" si="34"/>
        <v>40828</v>
      </c>
      <c r="V760" t="str">
        <f t="shared" si="35"/>
        <v/>
      </c>
      <c r="AE760" s="27"/>
      <c r="AO760" s="27"/>
      <c r="AX760" s="27"/>
      <c r="AY760" s="27"/>
    </row>
    <row r="761" spans="1:51" x14ac:dyDescent="0.25">
      <c r="A761" t="s">
        <v>348</v>
      </c>
      <c r="C761">
        <v>20113120254</v>
      </c>
      <c r="D761" t="s">
        <v>349</v>
      </c>
      <c r="E761" t="s">
        <v>90</v>
      </c>
      <c r="G761">
        <v>15.496</v>
      </c>
      <c r="H761">
        <v>2011</v>
      </c>
      <c r="I761">
        <v>11</v>
      </c>
      <c r="J761">
        <v>7</v>
      </c>
      <c r="K761" s="25">
        <v>7</v>
      </c>
      <c r="L761">
        <v>54</v>
      </c>
      <c r="M761" t="s">
        <v>900</v>
      </c>
      <c r="N761" t="s">
        <v>860</v>
      </c>
      <c r="O761" s="26" t="s">
        <v>799</v>
      </c>
      <c r="Q761" t="s">
        <v>376</v>
      </c>
      <c r="R761" t="str">
        <f t="shared" si="33"/>
        <v>Weekday</v>
      </c>
      <c r="S761" s="27">
        <f t="shared" si="34"/>
        <v>40854</v>
      </c>
      <c r="V761" t="str">
        <f t="shared" si="35"/>
        <v/>
      </c>
      <c r="AE761" s="27"/>
      <c r="AO761" s="27"/>
      <c r="AX761" s="27"/>
      <c r="AY761" s="27"/>
    </row>
    <row r="762" spans="1:51" x14ac:dyDescent="0.25">
      <c r="A762" t="s">
        <v>348</v>
      </c>
      <c r="C762">
        <v>20113250414</v>
      </c>
      <c r="D762" t="s">
        <v>349</v>
      </c>
      <c r="E762" t="s">
        <v>90</v>
      </c>
      <c r="G762">
        <v>15.496</v>
      </c>
      <c r="H762">
        <v>2011</v>
      </c>
      <c r="I762">
        <v>11</v>
      </c>
      <c r="J762">
        <v>18</v>
      </c>
      <c r="K762" s="25">
        <v>17</v>
      </c>
      <c r="L762">
        <v>6</v>
      </c>
      <c r="M762" t="s">
        <v>900</v>
      </c>
      <c r="N762" t="s">
        <v>860</v>
      </c>
      <c r="O762" s="26" t="s">
        <v>799</v>
      </c>
      <c r="Q762" t="s">
        <v>376</v>
      </c>
      <c r="R762" t="str">
        <f t="shared" si="33"/>
        <v>Weekday</v>
      </c>
      <c r="S762" s="27">
        <f t="shared" si="34"/>
        <v>40865</v>
      </c>
      <c r="V762" t="str">
        <f t="shared" si="35"/>
        <v/>
      </c>
      <c r="AE762" s="27"/>
      <c r="AO762" s="27"/>
      <c r="AX762" s="27"/>
      <c r="AY762" s="27"/>
    </row>
    <row r="763" spans="1:51" x14ac:dyDescent="0.25">
      <c r="A763" t="s">
        <v>348</v>
      </c>
      <c r="C763">
        <v>20113280156</v>
      </c>
      <c r="D763" t="s">
        <v>349</v>
      </c>
      <c r="E763" t="s">
        <v>90</v>
      </c>
      <c r="G763">
        <v>15.496</v>
      </c>
      <c r="H763">
        <v>2011</v>
      </c>
      <c r="I763">
        <v>11</v>
      </c>
      <c r="J763">
        <v>22</v>
      </c>
      <c r="K763" s="25">
        <v>17</v>
      </c>
      <c r="L763">
        <v>3</v>
      </c>
      <c r="M763" t="s">
        <v>900</v>
      </c>
      <c r="N763" t="s">
        <v>860</v>
      </c>
      <c r="O763" s="26" t="s">
        <v>799</v>
      </c>
      <c r="Q763" t="s">
        <v>376</v>
      </c>
      <c r="R763" t="str">
        <f t="shared" si="33"/>
        <v>Weekday</v>
      </c>
      <c r="S763" s="27">
        <f t="shared" si="34"/>
        <v>40869</v>
      </c>
      <c r="V763" t="str">
        <f t="shared" si="35"/>
        <v/>
      </c>
      <c r="AE763" s="27"/>
      <c r="AO763" s="27"/>
      <c r="AX763" s="27"/>
      <c r="AY763" s="27"/>
    </row>
    <row r="764" spans="1:51" x14ac:dyDescent="0.25">
      <c r="A764" t="s">
        <v>348</v>
      </c>
      <c r="C764">
        <v>20113440159</v>
      </c>
      <c r="D764" t="s">
        <v>349</v>
      </c>
      <c r="E764" t="s">
        <v>90</v>
      </c>
      <c r="G764">
        <v>15.496</v>
      </c>
      <c r="H764">
        <v>2011</v>
      </c>
      <c r="I764">
        <v>12</v>
      </c>
      <c r="J764">
        <v>9</v>
      </c>
      <c r="K764" s="25">
        <v>17</v>
      </c>
      <c r="L764">
        <v>48</v>
      </c>
      <c r="M764" t="s">
        <v>900</v>
      </c>
      <c r="N764" t="s">
        <v>860</v>
      </c>
      <c r="O764" s="26" t="s">
        <v>799</v>
      </c>
      <c r="Q764" t="s">
        <v>376</v>
      </c>
      <c r="R764" t="str">
        <f t="shared" si="33"/>
        <v>Weekday</v>
      </c>
      <c r="S764" s="27">
        <f t="shared" si="34"/>
        <v>40886</v>
      </c>
      <c r="V764" t="str">
        <f t="shared" si="35"/>
        <v/>
      </c>
      <c r="AE764" s="27"/>
      <c r="AO764" s="27"/>
      <c r="AX764" s="27"/>
      <c r="AY764" s="27"/>
    </row>
    <row r="765" spans="1:51" x14ac:dyDescent="0.25">
      <c r="A765" t="s">
        <v>348</v>
      </c>
      <c r="C765">
        <v>20110450324</v>
      </c>
      <c r="D765" t="s">
        <v>349</v>
      </c>
      <c r="E765" t="s">
        <v>90</v>
      </c>
      <c r="G765">
        <v>15.496</v>
      </c>
      <c r="H765">
        <v>2011</v>
      </c>
      <c r="I765">
        <v>2</v>
      </c>
      <c r="J765">
        <v>11</v>
      </c>
      <c r="K765" s="25">
        <v>17</v>
      </c>
      <c r="L765">
        <v>30</v>
      </c>
      <c r="M765" t="s">
        <v>900</v>
      </c>
      <c r="N765" t="s">
        <v>860</v>
      </c>
      <c r="O765" s="26" t="s">
        <v>799</v>
      </c>
      <c r="Q765" t="s">
        <v>376</v>
      </c>
      <c r="R765" t="str">
        <f t="shared" si="33"/>
        <v>Weekday</v>
      </c>
      <c r="S765" s="27">
        <f t="shared" si="34"/>
        <v>40585</v>
      </c>
      <c r="V765" t="str">
        <f t="shared" si="35"/>
        <v/>
      </c>
      <c r="AE765" s="27"/>
      <c r="AO765" s="27"/>
      <c r="AX765" s="27"/>
      <c r="AY765" s="27"/>
    </row>
    <row r="766" spans="1:51" x14ac:dyDescent="0.25">
      <c r="A766" t="s">
        <v>348</v>
      </c>
      <c r="C766">
        <v>20120510220</v>
      </c>
      <c r="D766" t="s">
        <v>349</v>
      </c>
      <c r="E766" t="s">
        <v>90</v>
      </c>
      <c r="G766">
        <v>15.496</v>
      </c>
      <c r="H766">
        <v>2012</v>
      </c>
      <c r="I766">
        <v>2</v>
      </c>
      <c r="J766">
        <v>11</v>
      </c>
      <c r="K766" s="25">
        <v>17</v>
      </c>
      <c r="L766">
        <v>59</v>
      </c>
      <c r="M766" t="s">
        <v>900</v>
      </c>
      <c r="N766" t="s">
        <v>860</v>
      </c>
      <c r="O766" s="26" t="s">
        <v>799</v>
      </c>
      <c r="Q766" t="s">
        <v>376</v>
      </c>
      <c r="R766" t="str">
        <f t="shared" si="33"/>
        <v>Weekend</v>
      </c>
      <c r="S766" s="27">
        <f t="shared" si="34"/>
        <v>40950</v>
      </c>
      <c r="V766" t="str">
        <f t="shared" si="35"/>
        <v/>
      </c>
      <c r="AE766" s="27"/>
      <c r="AO766" s="27"/>
      <c r="AX766" s="27"/>
      <c r="AY766" s="27"/>
    </row>
    <row r="767" spans="1:51" x14ac:dyDescent="0.25">
      <c r="A767" t="s">
        <v>348</v>
      </c>
      <c r="C767">
        <v>20120510197</v>
      </c>
      <c r="D767" t="s">
        <v>349</v>
      </c>
      <c r="E767" t="s">
        <v>90</v>
      </c>
      <c r="G767">
        <v>15.496</v>
      </c>
      <c r="H767">
        <v>2012</v>
      </c>
      <c r="I767">
        <v>2</v>
      </c>
      <c r="J767">
        <v>18</v>
      </c>
      <c r="K767" s="25">
        <v>14</v>
      </c>
      <c r="L767">
        <v>57</v>
      </c>
      <c r="M767" t="s">
        <v>900</v>
      </c>
      <c r="N767" t="s">
        <v>860</v>
      </c>
      <c r="O767" s="26" t="s">
        <v>799</v>
      </c>
      <c r="Q767" t="s">
        <v>376</v>
      </c>
      <c r="R767" t="str">
        <f t="shared" si="33"/>
        <v>Weekend</v>
      </c>
      <c r="S767" s="27">
        <f t="shared" si="34"/>
        <v>40957</v>
      </c>
      <c r="V767" t="str">
        <f t="shared" si="35"/>
        <v/>
      </c>
      <c r="AE767" s="27"/>
      <c r="AO767" s="27"/>
      <c r="AX767" s="27"/>
      <c r="AY767" s="27"/>
    </row>
    <row r="768" spans="1:51" x14ac:dyDescent="0.25">
      <c r="A768" t="s">
        <v>348</v>
      </c>
      <c r="C768">
        <v>20120650211</v>
      </c>
      <c r="D768" t="s">
        <v>349</v>
      </c>
      <c r="E768" t="s">
        <v>90</v>
      </c>
      <c r="G768">
        <v>15.496</v>
      </c>
      <c r="H768">
        <v>2012</v>
      </c>
      <c r="I768">
        <v>2</v>
      </c>
      <c r="J768">
        <v>28</v>
      </c>
      <c r="K768" s="25">
        <v>14</v>
      </c>
      <c r="L768">
        <v>7</v>
      </c>
      <c r="M768" t="s">
        <v>899</v>
      </c>
      <c r="N768" t="s">
        <v>860</v>
      </c>
      <c r="O768" s="26" t="s">
        <v>799</v>
      </c>
      <c r="Q768" t="s">
        <v>376</v>
      </c>
      <c r="R768" t="str">
        <f t="shared" si="33"/>
        <v>Weekday</v>
      </c>
      <c r="S768" s="27">
        <f t="shared" si="34"/>
        <v>40967</v>
      </c>
      <c r="V768" t="str">
        <f t="shared" si="35"/>
        <v/>
      </c>
      <c r="AE768" s="27"/>
      <c r="AO768" s="27"/>
      <c r="AX768" s="27"/>
      <c r="AY768" s="27"/>
    </row>
    <row r="769" spans="1:51" x14ac:dyDescent="0.25">
      <c r="A769" t="s">
        <v>348</v>
      </c>
      <c r="C769">
        <v>20121030153</v>
      </c>
      <c r="D769" t="s">
        <v>349</v>
      </c>
      <c r="E769" t="s">
        <v>90</v>
      </c>
      <c r="G769">
        <v>15.496</v>
      </c>
      <c r="H769">
        <v>2012</v>
      </c>
      <c r="I769">
        <v>4</v>
      </c>
      <c r="J769">
        <v>7</v>
      </c>
      <c r="K769" s="25">
        <v>13</v>
      </c>
      <c r="L769">
        <v>40</v>
      </c>
      <c r="M769" t="s">
        <v>900</v>
      </c>
      <c r="N769" t="s">
        <v>860</v>
      </c>
      <c r="O769" s="26" t="s">
        <v>799</v>
      </c>
      <c r="Q769" t="s">
        <v>376</v>
      </c>
      <c r="R769" t="str">
        <f t="shared" si="33"/>
        <v>Weekend</v>
      </c>
      <c r="S769" s="27">
        <f t="shared" si="34"/>
        <v>41006</v>
      </c>
      <c r="V769" t="str">
        <f t="shared" si="35"/>
        <v/>
      </c>
      <c r="AE769" s="27"/>
      <c r="AO769" s="27"/>
      <c r="AX769" s="27"/>
      <c r="AY769" s="27"/>
    </row>
    <row r="770" spans="1:51" x14ac:dyDescent="0.25">
      <c r="A770" t="s">
        <v>348</v>
      </c>
      <c r="C770">
        <v>20122050314</v>
      </c>
      <c r="D770" t="s">
        <v>349</v>
      </c>
      <c r="E770" t="s">
        <v>90</v>
      </c>
      <c r="G770">
        <v>15.496</v>
      </c>
      <c r="H770">
        <v>2012</v>
      </c>
      <c r="I770">
        <v>7</v>
      </c>
      <c r="J770">
        <v>19</v>
      </c>
      <c r="K770" s="25">
        <v>17</v>
      </c>
      <c r="L770">
        <v>29</v>
      </c>
      <c r="M770" t="s">
        <v>900</v>
      </c>
      <c r="N770" t="s">
        <v>171</v>
      </c>
      <c r="O770" s="26" t="s">
        <v>799</v>
      </c>
      <c r="Q770" t="s">
        <v>376</v>
      </c>
      <c r="R770" t="str">
        <f t="shared" ref="R770:R833" si="36">IF(WEEKDAY(DATE(H770,I770,J770),2) &lt; 6, "Weekday", "Weekend")</f>
        <v>Weekday</v>
      </c>
      <c r="S770" s="27">
        <f t="shared" si="34"/>
        <v>41109</v>
      </c>
      <c r="V770" t="str">
        <f t="shared" si="35"/>
        <v/>
      </c>
      <c r="AE770" s="27"/>
      <c r="AO770" s="27"/>
      <c r="AX770" s="27"/>
      <c r="AY770" s="27"/>
    </row>
    <row r="771" spans="1:51" x14ac:dyDescent="0.25">
      <c r="A771" t="s">
        <v>348</v>
      </c>
      <c r="C771">
        <v>20122440215</v>
      </c>
      <c r="D771" t="s">
        <v>349</v>
      </c>
      <c r="E771" t="s">
        <v>90</v>
      </c>
      <c r="G771">
        <v>15.496</v>
      </c>
      <c r="H771">
        <v>2012</v>
      </c>
      <c r="I771">
        <v>8</v>
      </c>
      <c r="J771">
        <v>30</v>
      </c>
      <c r="K771" s="25">
        <v>9</v>
      </c>
      <c r="L771">
        <v>41</v>
      </c>
      <c r="M771" t="s">
        <v>900</v>
      </c>
      <c r="N771" t="s">
        <v>860</v>
      </c>
      <c r="O771" s="26" t="s">
        <v>799</v>
      </c>
      <c r="Q771" t="s">
        <v>376</v>
      </c>
      <c r="R771" t="str">
        <f t="shared" si="36"/>
        <v>Weekday</v>
      </c>
      <c r="S771" s="27">
        <f t="shared" ref="S771:S834" si="37">DATE(H771,I771,J771)</f>
        <v>41151</v>
      </c>
      <c r="V771" t="str">
        <f t="shared" ref="V771:V834" si="38">T771&amp;U771</f>
        <v/>
      </c>
      <c r="AE771" s="27"/>
      <c r="AO771" s="27"/>
      <c r="AX771" s="27"/>
      <c r="AY771" s="27"/>
    </row>
    <row r="772" spans="1:51" x14ac:dyDescent="0.25">
      <c r="A772" t="s">
        <v>348</v>
      </c>
      <c r="C772">
        <v>20122930228</v>
      </c>
      <c r="D772" t="s">
        <v>349</v>
      </c>
      <c r="E772" t="s">
        <v>90</v>
      </c>
      <c r="G772">
        <v>15.496</v>
      </c>
      <c r="H772">
        <v>2012</v>
      </c>
      <c r="I772">
        <v>10</v>
      </c>
      <c r="J772">
        <v>15</v>
      </c>
      <c r="K772" s="25">
        <v>7</v>
      </c>
      <c r="L772">
        <v>28</v>
      </c>
      <c r="M772" t="s">
        <v>900</v>
      </c>
      <c r="N772" t="s">
        <v>860</v>
      </c>
      <c r="O772" s="26" t="s">
        <v>799</v>
      </c>
      <c r="Q772" t="s">
        <v>376</v>
      </c>
      <c r="R772" t="str">
        <f t="shared" si="36"/>
        <v>Weekday</v>
      </c>
      <c r="S772" s="27">
        <f t="shared" si="37"/>
        <v>41197</v>
      </c>
      <c r="V772" t="str">
        <f t="shared" si="38"/>
        <v/>
      </c>
      <c r="AE772" s="27"/>
      <c r="AO772" s="27"/>
      <c r="AX772" s="27"/>
      <c r="AY772" s="27"/>
    </row>
    <row r="773" spans="1:51" x14ac:dyDescent="0.25">
      <c r="A773" t="s">
        <v>348</v>
      </c>
      <c r="C773">
        <v>20123460487</v>
      </c>
      <c r="D773" t="s">
        <v>349</v>
      </c>
      <c r="E773" t="s">
        <v>90</v>
      </c>
      <c r="G773">
        <v>15.496</v>
      </c>
      <c r="H773">
        <v>2012</v>
      </c>
      <c r="I773">
        <v>11</v>
      </c>
      <c r="J773">
        <v>9</v>
      </c>
      <c r="K773" s="25">
        <v>12</v>
      </c>
      <c r="L773">
        <v>28</v>
      </c>
      <c r="M773" t="s">
        <v>900</v>
      </c>
      <c r="N773" t="s">
        <v>860</v>
      </c>
      <c r="O773" s="26" t="s">
        <v>799</v>
      </c>
      <c r="Q773" t="s">
        <v>376</v>
      </c>
      <c r="R773" t="str">
        <f t="shared" si="36"/>
        <v>Weekday</v>
      </c>
      <c r="S773" s="27">
        <f t="shared" si="37"/>
        <v>41222</v>
      </c>
      <c r="V773" t="str">
        <f t="shared" si="38"/>
        <v/>
      </c>
      <c r="AE773" s="27"/>
      <c r="AO773" s="27"/>
      <c r="AX773" s="27"/>
      <c r="AY773" s="27"/>
    </row>
    <row r="774" spans="1:51" x14ac:dyDescent="0.25">
      <c r="A774" t="s">
        <v>348</v>
      </c>
      <c r="C774">
        <v>20123480323</v>
      </c>
      <c r="D774" t="s">
        <v>349</v>
      </c>
      <c r="E774" t="s">
        <v>90</v>
      </c>
      <c r="G774">
        <v>15.496</v>
      </c>
      <c r="H774">
        <v>2012</v>
      </c>
      <c r="I774">
        <v>11</v>
      </c>
      <c r="J774">
        <v>27</v>
      </c>
      <c r="K774" s="25">
        <v>10</v>
      </c>
      <c r="L774">
        <v>3</v>
      </c>
      <c r="M774" t="s">
        <v>900</v>
      </c>
      <c r="N774" t="s">
        <v>404</v>
      </c>
      <c r="O774" s="26" t="s">
        <v>799</v>
      </c>
      <c r="Q774" t="s">
        <v>376</v>
      </c>
      <c r="R774" t="str">
        <f t="shared" si="36"/>
        <v>Weekday</v>
      </c>
      <c r="S774" s="27">
        <f t="shared" si="37"/>
        <v>41240</v>
      </c>
      <c r="V774" t="str">
        <f t="shared" si="38"/>
        <v/>
      </c>
      <c r="AE774" s="27"/>
      <c r="AO774" s="27"/>
      <c r="AX774" s="27"/>
      <c r="AY774" s="27"/>
    </row>
    <row r="775" spans="1:51" x14ac:dyDescent="0.25">
      <c r="A775" t="s">
        <v>348</v>
      </c>
      <c r="C775">
        <v>20130340308</v>
      </c>
      <c r="D775" t="s">
        <v>349</v>
      </c>
      <c r="E775" t="s">
        <v>90</v>
      </c>
      <c r="G775">
        <v>15.496</v>
      </c>
      <c r="H775">
        <v>2013</v>
      </c>
      <c r="I775">
        <v>2</v>
      </c>
      <c r="J775">
        <v>1</v>
      </c>
      <c r="K775" s="25">
        <v>16</v>
      </c>
      <c r="L775">
        <v>0</v>
      </c>
      <c r="M775" t="s">
        <v>900</v>
      </c>
      <c r="N775" t="s">
        <v>860</v>
      </c>
      <c r="O775" s="26" t="s">
        <v>799</v>
      </c>
      <c r="Q775" t="s">
        <v>376</v>
      </c>
      <c r="R775" t="str">
        <f t="shared" si="36"/>
        <v>Weekday</v>
      </c>
      <c r="S775" s="27">
        <f t="shared" si="37"/>
        <v>41306</v>
      </c>
      <c r="V775" t="str">
        <f t="shared" si="38"/>
        <v/>
      </c>
      <c r="AE775" s="27"/>
      <c r="AO775" s="27"/>
      <c r="AX775" s="27"/>
      <c r="AY775" s="27"/>
    </row>
    <row r="776" spans="1:51" x14ac:dyDescent="0.25">
      <c r="A776" t="s">
        <v>348</v>
      </c>
      <c r="C776">
        <v>20130510245</v>
      </c>
      <c r="D776" t="s">
        <v>349</v>
      </c>
      <c r="E776" t="s">
        <v>90</v>
      </c>
      <c r="G776">
        <v>15.496</v>
      </c>
      <c r="H776">
        <v>2013</v>
      </c>
      <c r="I776">
        <v>2</v>
      </c>
      <c r="J776">
        <v>16</v>
      </c>
      <c r="K776" s="25">
        <v>13</v>
      </c>
      <c r="L776">
        <v>3</v>
      </c>
      <c r="M776" t="s">
        <v>900</v>
      </c>
      <c r="N776" t="s">
        <v>860</v>
      </c>
      <c r="O776" s="26" t="s">
        <v>799</v>
      </c>
      <c r="Q776" t="s">
        <v>376</v>
      </c>
      <c r="R776" t="str">
        <f t="shared" si="36"/>
        <v>Weekend</v>
      </c>
      <c r="S776" s="27">
        <f t="shared" si="37"/>
        <v>41321</v>
      </c>
      <c r="V776" t="str">
        <f t="shared" si="38"/>
        <v/>
      </c>
      <c r="AE776" s="27"/>
      <c r="AO776" s="27"/>
      <c r="AX776" s="27"/>
      <c r="AY776" s="27"/>
    </row>
    <row r="777" spans="1:51" x14ac:dyDescent="0.25">
      <c r="A777" t="s">
        <v>348</v>
      </c>
      <c r="C777">
        <v>20130640400</v>
      </c>
      <c r="D777" t="s">
        <v>349</v>
      </c>
      <c r="E777" t="s">
        <v>90</v>
      </c>
      <c r="G777">
        <v>15.496</v>
      </c>
      <c r="H777">
        <v>2013</v>
      </c>
      <c r="I777">
        <v>3</v>
      </c>
      <c r="J777">
        <v>4</v>
      </c>
      <c r="K777" s="25">
        <v>11</v>
      </c>
      <c r="L777">
        <v>12</v>
      </c>
      <c r="M777" t="s">
        <v>900</v>
      </c>
      <c r="N777" t="s">
        <v>860</v>
      </c>
      <c r="O777" s="26" t="s">
        <v>799</v>
      </c>
      <c r="Q777" t="s">
        <v>376</v>
      </c>
      <c r="R777" t="str">
        <f t="shared" si="36"/>
        <v>Weekday</v>
      </c>
      <c r="S777" s="27">
        <f t="shared" si="37"/>
        <v>41337</v>
      </c>
      <c r="V777" t="str">
        <f t="shared" si="38"/>
        <v/>
      </c>
      <c r="AE777" s="27"/>
      <c r="AO777" s="27"/>
      <c r="AX777" s="27"/>
      <c r="AY777" s="27"/>
    </row>
    <row r="778" spans="1:51" x14ac:dyDescent="0.25">
      <c r="A778" t="s">
        <v>348</v>
      </c>
      <c r="C778">
        <v>20130780366</v>
      </c>
      <c r="D778" t="s">
        <v>349</v>
      </c>
      <c r="E778" t="s">
        <v>90</v>
      </c>
      <c r="G778">
        <v>15.496</v>
      </c>
      <c r="H778">
        <v>2013</v>
      </c>
      <c r="I778">
        <v>3</v>
      </c>
      <c r="J778">
        <v>19</v>
      </c>
      <c r="K778" s="25">
        <v>16</v>
      </c>
      <c r="L778">
        <v>28</v>
      </c>
      <c r="M778" t="s">
        <v>900</v>
      </c>
      <c r="N778" t="s">
        <v>404</v>
      </c>
      <c r="O778" s="26" t="s">
        <v>799</v>
      </c>
      <c r="Q778" t="s">
        <v>376</v>
      </c>
      <c r="R778" t="str">
        <f t="shared" si="36"/>
        <v>Weekday</v>
      </c>
      <c r="S778" s="27">
        <f t="shared" si="37"/>
        <v>41352</v>
      </c>
      <c r="V778" t="str">
        <f t="shared" si="38"/>
        <v/>
      </c>
      <c r="AE778" s="27"/>
      <c r="AO778" s="27"/>
      <c r="AX778" s="27"/>
      <c r="AY778" s="27"/>
    </row>
    <row r="779" spans="1:51" x14ac:dyDescent="0.25">
      <c r="A779" t="s">
        <v>348</v>
      </c>
      <c r="C779">
        <v>20130790266</v>
      </c>
      <c r="D779" t="s">
        <v>349</v>
      </c>
      <c r="E779" t="s">
        <v>90</v>
      </c>
      <c r="G779">
        <v>15.496</v>
      </c>
      <c r="H779">
        <v>2013</v>
      </c>
      <c r="I779">
        <v>3</v>
      </c>
      <c r="J779">
        <v>20</v>
      </c>
      <c r="K779" s="25">
        <v>17</v>
      </c>
      <c r="L779">
        <v>20</v>
      </c>
      <c r="M779" t="s">
        <v>900</v>
      </c>
      <c r="N779" t="s">
        <v>860</v>
      </c>
      <c r="O779" s="26" t="s">
        <v>799</v>
      </c>
      <c r="Q779" t="s">
        <v>376</v>
      </c>
      <c r="R779" t="str">
        <f t="shared" si="36"/>
        <v>Weekday</v>
      </c>
      <c r="S779" s="27">
        <f t="shared" si="37"/>
        <v>41353</v>
      </c>
      <c r="V779" t="str">
        <f t="shared" si="38"/>
        <v/>
      </c>
      <c r="AE779" s="27"/>
      <c r="AO779" s="27"/>
      <c r="AX779" s="27"/>
      <c r="AY779" s="27"/>
    </row>
    <row r="780" spans="1:51" x14ac:dyDescent="0.25">
      <c r="A780" t="s">
        <v>348</v>
      </c>
      <c r="C780">
        <v>20131310160</v>
      </c>
      <c r="D780" t="s">
        <v>349</v>
      </c>
      <c r="E780" t="s">
        <v>90</v>
      </c>
      <c r="G780">
        <v>15.496</v>
      </c>
      <c r="H780">
        <v>2013</v>
      </c>
      <c r="I780">
        <v>5</v>
      </c>
      <c r="J780">
        <v>10</v>
      </c>
      <c r="K780" s="25">
        <v>23</v>
      </c>
      <c r="L780">
        <v>4</v>
      </c>
      <c r="M780" t="s">
        <v>900</v>
      </c>
      <c r="N780" t="s">
        <v>860</v>
      </c>
      <c r="O780" s="26" t="s">
        <v>901</v>
      </c>
      <c r="Q780" t="s">
        <v>376</v>
      </c>
      <c r="R780" t="str">
        <f t="shared" si="36"/>
        <v>Weekday</v>
      </c>
      <c r="S780" s="27">
        <f t="shared" si="37"/>
        <v>41404</v>
      </c>
      <c r="V780" t="str">
        <f t="shared" si="38"/>
        <v/>
      </c>
      <c r="AE780" s="27"/>
      <c r="AO780" s="27"/>
      <c r="AX780" s="27"/>
      <c r="AY780" s="27"/>
    </row>
    <row r="781" spans="1:51" x14ac:dyDescent="0.25">
      <c r="A781" t="s">
        <v>348</v>
      </c>
      <c r="C781">
        <v>20131990222</v>
      </c>
      <c r="D781" t="s">
        <v>349</v>
      </c>
      <c r="E781" t="s">
        <v>90</v>
      </c>
      <c r="G781">
        <v>15.496</v>
      </c>
      <c r="H781">
        <v>2013</v>
      </c>
      <c r="I781">
        <v>7</v>
      </c>
      <c r="J781">
        <v>16</v>
      </c>
      <c r="K781" s="25">
        <v>10</v>
      </c>
      <c r="L781">
        <v>23</v>
      </c>
      <c r="M781" t="s">
        <v>900</v>
      </c>
      <c r="N781" t="s">
        <v>860</v>
      </c>
      <c r="O781" s="26" t="s">
        <v>799</v>
      </c>
      <c r="Q781" t="s">
        <v>376</v>
      </c>
      <c r="R781" t="str">
        <f t="shared" si="36"/>
        <v>Weekday</v>
      </c>
      <c r="S781" s="27">
        <f t="shared" si="37"/>
        <v>41471</v>
      </c>
      <c r="V781" t="str">
        <f t="shared" si="38"/>
        <v/>
      </c>
      <c r="AE781" s="27"/>
      <c r="AO781" s="27"/>
      <c r="AX781" s="27"/>
      <c r="AY781" s="27"/>
    </row>
    <row r="782" spans="1:51" x14ac:dyDescent="0.25">
      <c r="A782" t="s">
        <v>348</v>
      </c>
      <c r="C782">
        <v>20132070239</v>
      </c>
      <c r="D782" t="s">
        <v>349</v>
      </c>
      <c r="E782" t="s">
        <v>90</v>
      </c>
      <c r="G782">
        <v>15.496</v>
      </c>
      <c r="H782">
        <v>2013</v>
      </c>
      <c r="I782">
        <v>7</v>
      </c>
      <c r="J782">
        <v>22</v>
      </c>
      <c r="K782" s="25">
        <v>17</v>
      </c>
      <c r="L782">
        <v>5</v>
      </c>
      <c r="M782" t="s">
        <v>900</v>
      </c>
      <c r="N782" t="s">
        <v>404</v>
      </c>
      <c r="O782" s="26" t="s">
        <v>799</v>
      </c>
      <c r="Q782" t="s">
        <v>376</v>
      </c>
      <c r="R782" t="str">
        <f t="shared" si="36"/>
        <v>Weekday</v>
      </c>
      <c r="S782" s="27">
        <f t="shared" si="37"/>
        <v>41477</v>
      </c>
      <c r="V782" t="str">
        <f t="shared" si="38"/>
        <v/>
      </c>
      <c r="AE782" s="27"/>
      <c r="AO782" s="27"/>
      <c r="AX782" s="27"/>
      <c r="AY782" s="27"/>
    </row>
    <row r="783" spans="1:51" x14ac:dyDescent="0.25">
      <c r="A783" t="s">
        <v>348</v>
      </c>
      <c r="C783">
        <v>20132290145</v>
      </c>
      <c r="D783" t="s">
        <v>349</v>
      </c>
      <c r="E783" t="s">
        <v>90</v>
      </c>
      <c r="G783">
        <v>15.496</v>
      </c>
      <c r="H783">
        <v>2013</v>
      </c>
      <c r="I783">
        <v>8</v>
      </c>
      <c r="J783">
        <v>16</v>
      </c>
      <c r="K783" s="25">
        <v>18</v>
      </c>
      <c r="L783">
        <v>50</v>
      </c>
      <c r="M783" t="s">
        <v>900</v>
      </c>
      <c r="N783" t="s">
        <v>404</v>
      </c>
      <c r="O783" s="26" t="s">
        <v>799</v>
      </c>
      <c r="Q783" t="s">
        <v>376</v>
      </c>
      <c r="R783" t="str">
        <f t="shared" si="36"/>
        <v>Weekday</v>
      </c>
      <c r="S783" s="27">
        <f t="shared" si="37"/>
        <v>41502</v>
      </c>
      <c r="V783" t="str">
        <f t="shared" si="38"/>
        <v/>
      </c>
      <c r="AE783" s="27"/>
      <c r="AO783" s="27"/>
      <c r="AX783" s="27"/>
      <c r="AY783" s="27"/>
    </row>
    <row r="784" spans="1:51" x14ac:dyDescent="0.25">
      <c r="A784" t="s">
        <v>348</v>
      </c>
      <c r="C784">
        <v>20132920149</v>
      </c>
      <c r="D784" t="s">
        <v>349</v>
      </c>
      <c r="E784" t="s">
        <v>90</v>
      </c>
      <c r="G784">
        <v>15.496</v>
      </c>
      <c r="H784">
        <v>2013</v>
      </c>
      <c r="I784">
        <v>9</v>
      </c>
      <c r="J784">
        <v>6</v>
      </c>
      <c r="K784" s="25">
        <v>8</v>
      </c>
      <c r="L784">
        <v>49</v>
      </c>
      <c r="M784" t="s">
        <v>900</v>
      </c>
      <c r="N784" t="s">
        <v>404</v>
      </c>
      <c r="O784" s="26" t="s">
        <v>799</v>
      </c>
      <c r="Q784" t="s">
        <v>376</v>
      </c>
      <c r="R784" t="str">
        <f t="shared" si="36"/>
        <v>Weekday</v>
      </c>
      <c r="S784" s="27">
        <f t="shared" si="37"/>
        <v>41523</v>
      </c>
      <c r="V784" t="str">
        <f t="shared" si="38"/>
        <v/>
      </c>
      <c r="AE784" s="27"/>
      <c r="AO784" s="27"/>
      <c r="AX784" s="27"/>
      <c r="AY784" s="27"/>
    </row>
    <row r="785" spans="1:51" x14ac:dyDescent="0.25">
      <c r="A785" t="s">
        <v>348</v>
      </c>
      <c r="C785">
        <v>20132750226</v>
      </c>
      <c r="D785" t="s">
        <v>349</v>
      </c>
      <c r="E785" t="s">
        <v>90</v>
      </c>
      <c r="G785">
        <v>15.496</v>
      </c>
      <c r="H785">
        <v>2013</v>
      </c>
      <c r="I785">
        <v>9</v>
      </c>
      <c r="J785">
        <v>21</v>
      </c>
      <c r="K785" s="25">
        <v>16</v>
      </c>
      <c r="L785">
        <v>45</v>
      </c>
      <c r="M785" t="s">
        <v>899</v>
      </c>
      <c r="N785" t="s">
        <v>860</v>
      </c>
      <c r="O785" s="26" t="s">
        <v>799</v>
      </c>
      <c r="Q785" t="s">
        <v>376</v>
      </c>
      <c r="R785" t="str">
        <f t="shared" si="36"/>
        <v>Weekend</v>
      </c>
      <c r="S785" s="27">
        <f t="shared" si="37"/>
        <v>41538</v>
      </c>
      <c r="V785" t="str">
        <f t="shared" si="38"/>
        <v/>
      </c>
      <c r="AE785" s="27"/>
      <c r="AO785" s="27"/>
      <c r="AX785" s="27"/>
      <c r="AY785" s="27"/>
    </row>
    <row r="786" spans="1:51" x14ac:dyDescent="0.25">
      <c r="A786" t="s">
        <v>348</v>
      </c>
      <c r="C786">
        <v>20132830231</v>
      </c>
      <c r="D786" t="s">
        <v>349</v>
      </c>
      <c r="E786" t="s">
        <v>90</v>
      </c>
      <c r="G786">
        <v>15.496</v>
      </c>
      <c r="H786">
        <v>2013</v>
      </c>
      <c r="I786">
        <v>10</v>
      </c>
      <c r="J786">
        <v>9</v>
      </c>
      <c r="K786" s="25">
        <v>8</v>
      </c>
      <c r="L786">
        <v>5</v>
      </c>
      <c r="M786" t="s">
        <v>900</v>
      </c>
      <c r="N786" t="s">
        <v>860</v>
      </c>
      <c r="O786" s="26" t="s">
        <v>799</v>
      </c>
      <c r="Q786" t="s">
        <v>376</v>
      </c>
      <c r="R786" t="str">
        <f t="shared" si="36"/>
        <v>Weekday</v>
      </c>
      <c r="S786" s="27">
        <f t="shared" si="37"/>
        <v>41556</v>
      </c>
      <c r="V786" t="str">
        <f t="shared" si="38"/>
        <v/>
      </c>
      <c r="AE786" s="27"/>
      <c r="AO786" s="27"/>
      <c r="AX786" s="27"/>
      <c r="AY786" s="27"/>
    </row>
    <row r="787" spans="1:51" x14ac:dyDescent="0.25">
      <c r="A787" t="s">
        <v>348</v>
      </c>
      <c r="C787">
        <v>20133070162</v>
      </c>
      <c r="D787" t="s">
        <v>349</v>
      </c>
      <c r="E787" t="s">
        <v>90</v>
      </c>
      <c r="G787">
        <v>15.496</v>
      </c>
      <c r="H787">
        <v>2013</v>
      </c>
      <c r="I787">
        <v>11</v>
      </c>
      <c r="J787">
        <v>1</v>
      </c>
      <c r="K787" s="25">
        <v>15</v>
      </c>
      <c r="L787">
        <v>58</v>
      </c>
      <c r="M787" t="s">
        <v>900</v>
      </c>
      <c r="N787" t="s">
        <v>860</v>
      </c>
      <c r="O787" s="26" t="s">
        <v>799</v>
      </c>
      <c r="Q787" t="s">
        <v>376</v>
      </c>
      <c r="R787" t="str">
        <f t="shared" si="36"/>
        <v>Weekday</v>
      </c>
      <c r="S787" s="27">
        <f t="shared" si="37"/>
        <v>41579</v>
      </c>
      <c r="V787" t="str">
        <f t="shared" si="38"/>
        <v/>
      </c>
      <c r="AE787" s="27"/>
      <c r="AO787" s="27"/>
      <c r="AX787" s="27"/>
      <c r="AY787" s="27"/>
    </row>
    <row r="788" spans="1:51" x14ac:dyDescent="0.25">
      <c r="A788" t="s">
        <v>348</v>
      </c>
      <c r="C788">
        <v>20133180317</v>
      </c>
      <c r="D788" t="s">
        <v>349</v>
      </c>
      <c r="E788" t="s">
        <v>90</v>
      </c>
      <c r="G788">
        <v>15.496</v>
      </c>
      <c r="H788">
        <v>2013</v>
      </c>
      <c r="I788">
        <v>11</v>
      </c>
      <c r="J788">
        <v>14</v>
      </c>
      <c r="K788" s="25">
        <v>5</v>
      </c>
      <c r="L788">
        <v>14</v>
      </c>
      <c r="M788" t="s">
        <v>900</v>
      </c>
      <c r="N788" t="s">
        <v>404</v>
      </c>
      <c r="O788" s="26" t="s">
        <v>799</v>
      </c>
      <c r="Q788" t="s">
        <v>376</v>
      </c>
      <c r="R788" t="str">
        <f t="shared" si="36"/>
        <v>Weekday</v>
      </c>
      <c r="S788" s="27">
        <f t="shared" si="37"/>
        <v>41592</v>
      </c>
      <c r="V788" t="str">
        <f t="shared" si="38"/>
        <v/>
      </c>
      <c r="AE788" s="27"/>
      <c r="AO788" s="27"/>
      <c r="AX788" s="27"/>
      <c r="AY788" s="27"/>
    </row>
    <row r="789" spans="1:51" x14ac:dyDescent="0.25">
      <c r="A789" t="s">
        <v>348</v>
      </c>
      <c r="C789">
        <v>20133290183</v>
      </c>
      <c r="D789" t="s">
        <v>349</v>
      </c>
      <c r="E789" t="s">
        <v>90</v>
      </c>
      <c r="G789">
        <v>15.496</v>
      </c>
      <c r="H789">
        <v>2013</v>
      </c>
      <c r="I789">
        <v>11</v>
      </c>
      <c r="J789">
        <v>23</v>
      </c>
      <c r="K789" s="25">
        <v>13</v>
      </c>
      <c r="L789">
        <v>32</v>
      </c>
      <c r="M789" t="s">
        <v>900</v>
      </c>
      <c r="N789" t="s">
        <v>860</v>
      </c>
      <c r="O789" s="26" t="s">
        <v>799</v>
      </c>
      <c r="Q789" t="s">
        <v>376</v>
      </c>
      <c r="R789" t="str">
        <f t="shared" si="36"/>
        <v>Weekend</v>
      </c>
      <c r="S789" s="27">
        <f t="shared" si="37"/>
        <v>41601</v>
      </c>
      <c r="V789" t="str">
        <f t="shared" si="38"/>
        <v/>
      </c>
      <c r="AE789" s="27"/>
      <c r="AO789" s="27"/>
      <c r="AX789" s="27"/>
      <c r="AY789" s="27"/>
    </row>
    <row r="790" spans="1:51" x14ac:dyDescent="0.25">
      <c r="A790" t="s">
        <v>348</v>
      </c>
      <c r="C790">
        <v>20133580332</v>
      </c>
      <c r="D790" t="s">
        <v>349</v>
      </c>
      <c r="E790" t="s">
        <v>90</v>
      </c>
      <c r="G790">
        <v>15.496</v>
      </c>
      <c r="H790">
        <v>2013</v>
      </c>
      <c r="I790">
        <v>12</v>
      </c>
      <c r="J790">
        <v>23</v>
      </c>
      <c r="K790" s="25">
        <v>11</v>
      </c>
      <c r="L790">
        <v>15</v>
      </c>
      <c r="M790" t="s">
        <v>900</v>
      </c>
      <c r="N790" t="s">
        <v>404</v>
      </c>
      <c r="O790" s="26" t="s">
        <v>799</v>
      </c>
      <c r="Q790" t="s">
        <v>376</v>
      </c>
      <c r="R790" t="str">
        <f t="shared" si="36"/>
        <v>Weekday</v>
      </c>
      <c r="S790" s="27">
        <f t="shared" si="37"/>
        <v>41631</v>
      </c>
      <c r="V790" t="str">
        <f t="shared" si="38"/>
        <v/>
      </c>
      <c r="AE790" s="27"/>
      <c r="AO790" s="27"/>
      <c r="AX790" s="27"/>
      <c r="AY790" s="27"/>
    </row>
    <row r="791" spans="1:51" x14ac:dyDescent="0.25">
      <c r="A791" t="s">
        <v>348</v>
      </c>
      <c r="C791">
        <v>20140190248</v>
      </c>
      <c r="D791" t="s">
        <v>349</v>
      </c>
      <c r="E791" t="s">
        <v>90</v>
      </c>
      <c r="G791">
        <v>15.496</v>
      </c>
      <c r="H791">
        <v>2014</v>
      </c>
      <c r="I791">
        <v>1</v>
      </c>
      <c r="J791">
        <v>17</v>
      </c>
      <c r="K791" s="25">
        <v>12</v>
      </c>
      <c r="L791">
        <v>19</v>
      </c>
      <c r="M791" t="s">
        <v>900</v>
      </c>
      <c r="N791" t="s">
        <v>860</v>
      </c>
      <c r="O791" s="26" t="s">
        <v>799</v>
      </c>
      <c r="Q791" t="s">
        <v>376</v>
      </c>
      <c r="R791" t="str">
        <f t="shared" si="36"/>
        <v>Weekday</v>
      </c>
      <c r="S791" s="27">
        <f t="shared" si="37"/>
        <v>41656</v>
      </c>
      <c r="V791" t="str">
        <f t="shared" si="38"/>
        <v/>
      </c>
      <c r="AE791" s="27"/>
      <c r="AO791" s="27"/>
      <c r="AX791" s="27"/>
      <c r="AY791" s="27"/>
    </row>
    <row r="792" spans="1:51" x14ac:dyDescent="0.25">
      <c r="A792" t="s">
        <v>348</v>
      </c>
      <c r="C792">
        <v>20140190208</v>
      </c>
      <c r="D792" t="s">
        <v>349</v>
      </c>
      <c r="E792" t="s">
        <v>90</v>
      </c>
      <c r="G792">
        <v>15.496</v>
      </c>
      <c r="H792">
        <v>2014</v>
      </c>
      <c r="I792">
        <v>1</v>
      </c>
      <c r="J792">
        <v>18</v>
      </c>
      <c r="K792" s="25">
        <v>13</v>
      </c>
      <c r="L792">
        <v>10</v>
      </c>
      <c r="M792" t="s">
        <v>900</v>
      </c>
      <c r="N792" t="s">
        <v>860</v>
      </c>
      <c r="O792" s="26" t="s">
        <v>799</v>
      </c>
      <c r="Q792" t="s">
        <v>376</v>
      </c>
      <c r="R792" t="str">
        <f t="shared" si="36"/>
        <v>Weekend</v>
      </c>
      <c r="S792" s="27">
        <f t="shared" si="37"/>
        <v>41657</v>
      </c>
      <c r="V792" t="str">
        <f t="shared" si="38"/>
        <v/>
      </c>
      <c r="AE792" s="27"/>
      <c r="AO792" s="27"/>
      <c r="AX792" s="27"/>
      <c r="AY792" s="27"/>
    </row>
    <row r="793" spans="1:51" x14ac:dyDescent="0.25">
      <c r="A793" t="s">
        <v>348</v>
      </c>
      <c r="C793">
        <v>20140410241</v>
      </c>
      <c r="D793" t="s">
        <v>349</v>
      </c>
      <c r="E793" t="s">
        <v>90</v>
      </c>
      <c r="G793">
        <v>15.496</v>
      </c>
      <c r="H793">
        <v>2014</v>
      </c>
      <c r="I793">
        <v>1</v>
      </c>
      <c r="J793">
        <v>25</v>
      </c>
      <c r="K793" s="25">
        <v>12</v>
      </c>
      <c r="L793">
        <v>1</v>
      </c>
      <c r="M793" t="s">
        <v>900</v>
      </c>
      <c r="N793" t="s">
        <v>404</v>
      </c>
      <c r="O793" s="26" t="s">
        <v>799</v>
      </c>
      <c r="Q793" t="s">
        <v>376</v>
      </c>
      <c r="R793" t="str">
        <f t="shared" si="36"/>
        <v>Weekend</v>
      </c>
      <c r="S793" s="27">
        <f t="shared" si="37"/>
        <v>41664</v>
      </c>
      <c r="V793" t="str">
        <f t="shared" si="38"/>
        <v/>
      </c>
      <c r="AE793" s="27"/>
      <c r="AO793" s="27"/>
      <c r="AX793" s="27"/>
      <c r="AY793" s="27"/>
    </row>
    <row r="794" spans="1:51" x14ac:dyDescent="0.25">
      <c r="A794" t="s">
        <v>348</v>
      </c>
      <c r="C794">
        <v>20140350300</v>
      </c>
      <c r="D794" t="s">
        <v>349</v>
      </c>
      <c r="E794" t="s">
        <v>90</v>
      </c>
      <c r="G794">
        <v>15.496</v>
      </c>
      <c r="H794">
        <v>2014</v>
      </c>
      <c r="I794">
        <v>1</v>
      </c>
      <c r="J794">
        <v>31</v>
      </c>
      <c r="K794" s="25">
        <v>7</v>
      </c>
      <c r="L794">
        <v>13</v>
      </c>
      <c r="M794" t="s">
        <v>900</v>
      </c>
      <c r="N794" t="s">
        <v>860</v>
      </c>
      <c r="O794" s="26" t="s">
        <v>799</v>
      </c>
      <c r="Q794" t="s">
        <v>376</v>
      </c>
      <c r="R794" t="str">
        <f t="shared" si="36"/>
        <v>Weekday</v>
      </c>
      <c r="S794" s="27">
        <f t="shared" si="37"/>
        <v>41670</v>
      </c>
      <c r="V794" t="str">
        <f t="shared" si="38"/>
        <v/>
      </c>
      <c r="AE794" s="27"/>
      <c r="AO794" s="27"/>
      <c r="AX794" s="27"/>
      <c r="AY794" s="27"/>
    </row>
    <row r="795" spans="1:51" x14ac:dyDescent="0.25">
      <c r="A795" t="s">
        <v>348</v>
      </c>
      <c r="C795">
        <v>20140760255</v>
      </c>
      <c r="D795" t="s">
        <v>349</v>
      </c>
      <c r="E795" t="s">
        <v>90</v>
      </c>
      <c r="G795">
        <v>15.496</v>
      </c>
      <c r="H795">
        <v>2014</v>
      </c>
      <c r="I795">
        <v>3</v>
      </c>
      <c r="J795">
        <v>13</v>
      </c>
      <c r="K795" s="25">
        <v>13</v>
      </c>
      <c r="L795">
        <v>32</v>
      </c>
      <c r="M795" t="s">
        <v>900</v>
      </c>
      <c r="N795" t="s">
        <v>860</v>
      </c>
      <c r="O795" s="26" t="s">
        <v>799</v>
      </c>
      <c r="Q795" t="s">
        <v>376</v>
      </c>
      <c r="R795" t="str">
        <f t="shared" si="36"/>
        <v>Weekday</v>
      </c>
      <c r="S795" s="27">
        <f t="shared" si="37"/>
        <v>41711</v>
      </c>
      <c r="V795" t="str">
        <f t="shared" si="38"/>
        <v/>
      </c>
      <c r="AE795" s="27"/>
      <c r="AO795" s="27"/>
      <c r="AX795" s="27"/>
      <c r="AY795" s="27"/>
    </row>
    <row r="796" spans="1:51" x14ac:dyDescent="0.25">
      <c r="A796" t="s">
        <v>348</v>
      </c>
      <c r="C796">
        <v>20140840145</v>
      </c>
      <c r="D796" t="s">
        <v>349</v>
      </c>
      <c r="E796" t="s">
        <v>90</v>
      </c>
      <c r="G796">
        <v>15.496</v>
      </c>
      <c r="H796">
        <v>2014</v>
      </c>
      <c r="I796">
        <v>3</v>
      </c>
      <c r="J796">
        <v>13</v>
      </c>
      <c r="K796" s="25">
        <v>13</v>
      </c>
      <c r="L796">
        <v>36</v>
      </c>
      <c r="M796" t="s">
        <v>900</v>
      </c>
      <c r="N796" t="s">
        <v>860</v>
      </c>
      <c r="O796" s="26" t="s">
        <v>799</v>
      </c>
      <c r="Q796" t="s">
        <v>376</v>
      </c>
      <c r="R796" t="str">
        <f t="shared" si="36"/>
        <v>Weekday</v>
      </c>
      <c r="S796" s="27">
        <f t="shared" si="37"/>
        <v>41711</v>
      </c>
      <c r="V796" t="str">
        <f t="shared" si="38"/>
        <v/>
      </c>
      <c r="AE796" s="27"/>
      <c r="AO796" s="27"/>
      <c r="AX796" s="27"/>
      <c r="AY796" s="27"/>
    </row>
    <row r="797" spans="1:51" x14ac:dyDescent="0.25">
      <c r="A797" t="s">
        <v>348</v>
      </c>
      <c r="C797">
        <v>20140970179</v>
      </c>
      <c r="D797" t="s">
        <v>349</v>
      </c>
      <c r="E797" t="s">
        <v>90</v>
      </c>
      <c r="G797">
        <v>15.496</v>
      </c>
      <c r="H797">
        <v>2014</v>
      </c>
      <c r="I797">
        <v>4</v>
      </c>
      <c r="J797">
        <v>5</v>
      </c>
      <c r="K797" s="25">
        <v>12</v>
      </c>
      <c r="L797">
        <v>34</v>
      </c>
      <c r="M797" t="s">
        <v>900</v>
      </c>
      <c r="N797" t="s">
        <v>860</v>
      </c>
      <c r="O797" s="26" t="s">
        <v>799</v>
      </c>
      <c r="Q797" t="s">
        <v>376</v>
      </c>
      <c r="R797" t="str">
        <f t="shared" si="36"/>
        <v>Weekend</v>
      </c>
      <c r="S797" s="27">
        <f t="shared" si="37"/>
        <v>41734</v>
      </c>
      <c r="V797" t="str">
        <f t="shared" si="38"/>
        <v/>
      </c>
      <c r="AE797" s="27"/>
      <c r="AO797" s="27"/>
      <c r="AX797" s="27"/>
      <c r="AY797" s="27"/>
    </row>
    <row r="798" spans="1:51" x14ac:dyDescent="0.25">
      <c r="A798" t="s">
        <v>348</v>
      </c>
      <c r="C798">
        <v>20141100104</v>
      </c>
      <c r="D798" t="s">
        <v>349</v>
      </c>
      <c r="E798" t="s">
        <v>90</v>
      </c>
      <c r="G798">
        <v>15.496</v>
      </c>
      <c r="H798">
        <v>2014</v>
      </c>
      <c r="I798">
        <v>4</v>
      </c>
      <c r="J798">
        <v>19</v>
      </c>
      <c r="K798" s="25">
        <v>18</v>
      </c>
      <c r="L798">
        <v>5</v>
      </c>
      <c r="M798" t="s">
        <v>900</v>
      </c>
      <c r="N798" t="s">
        <v>860</v>
      </c>
      <c r="O798" s="26" t="s">
        <v>799</v>
      </c>
      <c r="Q798" t="s">
        <v>376</v>
      </c>
      <c r="R798" t="str">
        <f t="shared" si="36"/>
        <v>Weekend</v>
      </c>
      <c r="S798" s="27">
        <f t="shared" si="37"/>
        <v>41748</v>
      </c>
      <c r="V798" t="str">
        <f t="shared" si="38"/>
        <v/>
      </c>
      <c r="AE798" s="27"/>
      <c r="AO798" s="27"/>
      <c r="AX798" s="27"/>
      <c r="AY798" s="27"/>
    </row>
    <row r="799" spans="1:51" x14ac:dyDescent="0.25">
      <c r="A799" t="s">
        <v>348</v>
      </c>
      <c r="C799">
        <v>20141410169</v>
      </c>
      <c r="D799" t="s">
        <v>349</v>
      </c>
      <c r="E799" t="s">
        <v>90</v>
      </c>
      <c r="G799">
        <v>15.496</v>
      </c>
      <c r="H799">
        <v>2014</v>
      </c>
      <c r="I799">
        <v>5</v>
      </c>
      <c r="J799">
        <v>9</v>
      </c>
      <c r="K799" s="25">
        <v>16</v>
      </c>
      <c r="L799">
        <v>23</v>
      </c>
      <c r="M799" t="s">
        <v>900</v>
      </c>
      <c r="N799" t="s">
        <v>860</v>
      </c>
      <c r="O799" s="26" t="s">
        <v>799</v>
      </c>
      <c r="Q799" t="s">
        <v>376</v>
      </c>
      <c r="R799" t="str">
        <f t="shared" si="36"/>
        <v>Weekday</v>
      </c>
      <c r="S799" s="27">
        <f t="shared" si="37"/>
        <v>41768</v>
      </c>
      <c r="V799" t="str">
        <f t="shared" si="38"/>
        <v/>
      </c>
      <c r="AE799" s="27"/>
      <c r="AO799" s="27"/>
      <c r="AX799" s="27"/>
      <c r="AY799" s="27"/>
    </row>
    <row r="800" spans="1:51" x14ac:dyDescent="0.25">
      <c r="A800" t="s">
        <v>348</v>
      </c>
      <c r="C800">
        <v>20141880189</v>
      </c>
      <c r="D800" t="s">
        <v>349</v>
      </c>
      <c r="E800" t="s">
        <v>90</v>
      </c>
      <c r="G800">
        <v>15.496</v>
      </c>
      <c r="H800">
        <v>2014</v>
      </c>
      <c r="I800">
        <v>6</v>
      </c>
      <c r="J800">
        <v>5</v>
      </c>
      <c r="K800" s="25">
        <v>16</v>
      </c>
      <c r="L800">
        <v>2</v>
      </c>
      <c r="M800" t="s">
        <v>900</v>
      </c>
      <c r="N800" t="s">
        <v>171</v>
      </c>
      <c r="O800" s="26" t="s">
        <v>799</v>
      </c>
      <c r="Q800" t="s">
        <v>376</v>
      </c>
      <c r="R800" t="str">
        <f t="shared" si="36"/>
        <v>Weekday</v>
      </c>
      <c r="S800" s="27">
        <f t="shared" si="37"/>
        <v>41795</v>
      </c>
      <c r="V800" t="str">
        <f t="shared" si="38"/>
        <v/>
      </c>
      <c r="AE800" s="27"/>
      <c r="AO800" s="27"/>
      <c r="AX800" s="27"/>
      <c r="AY800" s="27"/>
    </row>
    <row r="801" spans="1:51" x14ac:dyDescent="0.25">
      <c r="A801" t="s">
        <v>348</v>
      </c>
      <c r="C801">
        <v>20141980252</v>
      </c>
      <c r="D801" t="s">
        <v>349</v>
      </c>
      <c r="E801" t="s">
        <v>90</v>
      </c>
      <c r="G801">
        <v>15.496</v>
      </c>
      <c r="H801">
        <v>2014</v>
      </c>
      <c r="I801">
        <v>7</v>
      </c>
      <c r="J801">
        <v>3</v>
      </c>
      <c r="K801" s="25">
        <v>14</v>
      </c>
      <c r="L801">
        <v>49</v>
      </c>
      <c r="M801" t="s">
        <v>900</v>
      </c>
      <c r="N801" t="s">
        <v>860</v>
      </c>
      <c r="O801" s="26" t="s">
        <v>799</v>
      </c>
      <c r="Q801" t="s">
        <v>376</v>
      </c>
      <c r="R801" t="str">
        <f t="shared" si="36"/>
        <v>Weekday</v>
      </c>
      <c r="S801" s="27">
        <f t="shared" si="37"/>
        <v>41823</v>
      </c>
      <c r="V801" t="str">
        <f t="shared" si="38"/>
        <v/>
      </c>
      <c r="AE801" s="27"/>
      <c r="AO801" s="27"/>
      <c r="AX801" s="27"/>
      <c r="AY801" s="27"/>
    </row>
    <row r="802" spans="1:51" x14ac:dyDescent="0.25">
      <c r="A802" t="s">
        <v>348</v>
      </c>
      <c r="C802">
        <v>20141920188</v>
      </c>
      <c r="D802" t="s">
        <v>349</v>
      </c>
      <c r="E802" t="s">
        <v>90</v>
      </c>
      <c r="G802">
        <v>15.496</v>
      </c>
      <c r="H802">
        <v>2014</v>
      </c>
      <c r="I802">
        <v>7</v>
      </c>
      <c r="J802">
        <v>10</v>
      </c>
      <c r="K802" s="25">
        <v>18</v>
      </c>
      <c r="L802">
        <v>53</v>
      </c>
      <c r="M802" t="s">
        <v>900</v>
      </c>
      <c r="N802" t="s">
        <v>860</v>
      </c>
      <c r="O802" s="26" t="s">
        <v>799</v>
      </c>
      <c r="Q802" t="s">
        <v>376</v>
      </c>
      <c r="R802" t="str">
        <f t="shared" si="36"/>
        <v>Weekday</v>
      </c>
      <c r="S802" s="27">
        <f t="shared" si="37"/>
        <v>41830</v>
      </c>
      <c r="V802" t="str">
        <f t="shared" si="38"/>
        <v/>
      </c>
      <c r="AE802" s="27"/>
      <c r="AO802" s="27"/>
      <c r="AX802" s="27"/>
      <c r="AY802" s="27"/>
    </row>
    <row r="803" spans="1:51" x14ac:dyDescent="0.25">
      <c r="A803" t="s">
        <v>348</v>
      </c>
      <c r="C803">
        <v>20142090200</v>
      </c>
      <c r="D803" t="s">
        <v>349</v>
      </c>
      <c r="E803" t="s">
        <v>90</v>
      </c>
      <c r="G803">
        <v>15.496</v>
      </c>
      <c r="H803">
        <v>2014</v>
      </c>
      <c r="I803">
        <v>7</v>
      </c>
      <c r="J803">
        <v>26</v>
      </c>
      <c r="K803" s="25">
        <v>15</v>
      </c>
      <c r="L803">
        <v>37</v>
      </c>
      <c r="M803" t="s">
        <v>900</v>
      </c>
      <c r="N803" t="s">
        <v>860</v>
      </c>
      <c r="O803" s="26" t="s">
        <v>799</v>
      </c>
      <c r="Q803" t="s">
        <v>376</v>
      </c>
      <c r="R803" t="str">
        <f t="shared" si="36"/>
        <v>Weekend</v>
      </c>
      <c r="S803" s="27">
        <f t="shared" si="37"/>
        <v>41846</v>
      </c>
      <c r="V803" t="str">
        <f t="shared" si="38"/>
        <v/>
      </c>
      <c r="AE803" s="27"/>
      <c r="AO803" s="27"/>
      <c r="AX803" s="27"/>
      <c r="AY803" s="27"/>
    </row>
    <row r="804" spans="1:51" x14ac:dyDescent="0.25">
      <c r="A804" t="s">
        <v>348</v>
      </c>
      <c r="C804">
        <v>20142420173</v>
      </c>
      <c r="D804" t="s">
        <v>349</v>
      </c>
      <c r="E804" t="s">
        <v>90</v>
      </c>
      <c r="G804">
        <v>15.496</v>
      </c>
      <c r="H804">
        <v>2014</v>
      </c>
      <c r="I804">
        <v>8</v>
      </c>
      <c r="J804">
        <v>19</v>
      </c>
      <c r="K804" s="25">
        <v>16</v>
      </c>
      <c r="L804">
        <v>38</v>
      </c>
      <c r="M804" t="s">
        <v>900</v>
      </c>
      <c r="N804" t="s">
        <v>860</v>
      </c>
      <c r="O804" s="26" t="s">
        <v>799</v>
      </c>
      <c r="Q804" t="s">
        <v>376</v>
      </c>
      <c r="R804" t="str">
        <f t="shared" si="36"/>
        <v>Weekday</v>
      </c>
      <c r="S804" s="27">
        <f t="shared" si="37"/>
        <v>41870</v>
      </c>
      <c r="V804" t="str">
        <f t="shared" si="38"/>
        <v/>
      </c>
      <c r="AE804" s="27"/>
      <c r="AO804" s="27"/>
      <c r="AX804" s="27"/>
      <c r="AY804" s="27"/>
    </row>
    <row r="805" spans="1:51" x14ac:dyDescent="0.25">
      <c r="A805" t="s">
        <v>348</v>
      </c>
      <c r="C805">
        <v>20142680222</v>
      </c>
      <c r="D805" t="s">
        <v>349</v>
      </c>
      <c r="E805" t="s">
        <v>90</v>
      </c>
      <c r="G805">
        <v>15.496</v>
      </c>
      <c r="H805">
        <v>2014</v>
      </c>
      <c r="I805">
        <v>9</v>
      </c>
      <c r="J805">
        <v>9</v>
      </c>
      <c r="K805" s="25">
        <v>8</v>
      </c>
      <c r="L805">
        <v>21</v>
      </c>
      <c r="M805" t="s">
        <v>900</v>
      </c>
      <c r="N805" t="s">
        <v>860</v>
      </c>
      <c r="O805" s="26" t="s">
        <v>799</v>
      </c>
      <c r="Q805" t="s">
        <v>376</v>
      </c>
      <c r="R805" t="str">
        <f t="shared" si="36"/>
        <v>Weekday</v>
      </c>
      <c r="S805" s="27">
        <f t="shared" si="37"/>
        <v>41891</v>
      </c>
      <c r="V805" t="str">
        <f t="shared" si="38"/>
        <v/>
      </c>
      <c r="AE805" s="27"/>
      <c r="AO805" s="27"/>
      <c r="AX805" s="27"/>
      <c r="AY805" s="27"/>
    </row>
    <row r="806" spans="1:51" x14ac:dyDescent="0.25">
      <c r="A806" t="s">
        <v>348</v>
      </c>
      <c r="C806">
        <v>20142640135</v>
      </c>
      <c r="D806" t="s">
        <v>349</v>
      </c>
      <c r="E806" t="s">
        <v>90</v>
      </c>
      <c r="G806">
        <v>15.496</v>
      </c>
      <c r="H806">
        <v>2014</v>
      </c>
      <c r="I806">
        <v>9</v>
      </c>
      <c r="J806">
        <v>17</v>
      </c>
      <c r="K806" s="25">
        <v>18</v>
      </c>
      <c r="L806">
        <v>37</v>
      </c>
      <c r="M806" t="s">
        <v>900</v>
      </c>
      <c r="N806" t="s">
        <v>860</v>
      </c>
      <c r="O806" s="26" t="s">
        <v>799</v>
      </c>
      <c r="Q806" t="s">
        <v>376</v>
      </c>
      <c r="R806" t="str">
        <f t="shared" si="36"/>
        <v>Weekday</v>
      </c>
      <c r="S806" s="27">
        <f t="shared" si="37"/>
        <v>41899</v>
      </c>
      <c r="V806" t="str">
        <f t="shared" si="38"/>
        <v/>
      </c>
      <c r="AE806" s="27"/>
      <c r="AO806" s="27"/>
      <c r="AX806" s="27"/>
      <c r="AY806" s="27"/>
    </row>
    <row r="807" spans="1:51" x14ac:dyDescent="0.25">
      <c r="A807" t="s">
        <v>348</v>
      </c>
      <c r="C807">
        <v>20142820270</v>
      </c>
      <c r="D807" t="s">
        <v>349</v>
      </c>
      <c r="E807" t="s">
        <v>90</v>
      </c>
      <c r="G807">
        <v>15.496</v>
      </c>
      <c r="H807">
        <v>2014</v>
      </c>
      <c r="I807">
        <v>10</v>
      </c>
      <c r="J807">
        <v>1</v>
      </c>
      <c r="K807" s="25">
        <v>13</v>
      </c>
      <c r="L807">
        <v>17</v>
      </c>
      <c r="M807" t="s">
        <v>900</v>
      </c>
      <c r="N807" t="s">
        <v>171</v>
      </c>
      <c r="O807" s="26" t="s">
        <v>799</v>
      </c>
      <c r="Q807" t="s">
        <v>376</v>
      </c>
      <c r="R807" t="str">
        <f t="shared" si="36"/>
        <v>Weekday</v>
      </c>
      <c r="S807" s="27">
        <f t="shared" si="37"/>
        <v>41913</v>
      </c>
      <c r="V807" t="str">
        <f t="shared" si="38"/>
        <v/>
      </c>
      <c r="AE807" s="27"/>
      <c r="AO807" s="27"/>
      <c r="AX807" s="27"/>
      <c r="AY807" s="27"/>
    </row>
    <row r="808" spans="1:51" x14ac:dyDescent="0.25">
      <c r="A808" t="s">
        <v>348</v>
      </c>
      <c r="C808">
        <v>20142790246</v>
      </c>
      <c r="D808" t="s">
        <v>349</v>
      </c>
      <c r="E808" t="s">
        <v>90</v>
      </c>
      <c r="G808">
        <v>15.496</v>
      </c>
      <c r="H808">
        <v>2014</v>
      </c>
      <c r="I808">
        <v>10</v>
      </c>
      <c r="J808">
        <v>4</v>
      </c>
      <c r="K808" s="25">
        <v>16</v>
      </c>
      <c r="L808">
        <v>33</v>
      </c>
      <c r="M808" t="s">
        <v>900</v>
      </c>
      <c r="N808" t="s">
        <v>860</v>
      </c>
      <c r="O808" s="26" t="s">
        <v>799</v>
      </c>
      <c r="Q808" t="s">
        <v>376</v>
      </c>
      <c r="R808" t="str">
        <f t="shared" si="36"/>
        <v>Weekend</v>
      </c>
      <c r="S808" s="27">
        <f t="shared" si="37"/>
        <v>41916</v>
      </c>
      <c r="V808" t="str">
        <f t="shared" si="38"/>
        <v/>
      </c>
      <c r="AE808" s="27"/>
      <c r="AO808" s="27"/>
      <c r="AX808" s="27"/>
      <c r="AY808" s="27"/>
    </row>
    <row r="809" spans="1:51" x14ac:dyDescent="0.25">
      <c r="A809" t="s">
        <v>348</v>
      </c>
      <c r="C809">
        <v>20142950226</v>
      </c>
      <c r="D809" t="s">
        <v>349</v>
      </c>
      <c r="E809" t="s">
        <v>90</v>
      </c>
      <c r="G809">
        <v>15.496</v>
      </c>
      <c r="H809">
        <v>2014</v>
      </c>
      <c r="I809">
        <v>10</v>
      </c>
      <c r="J809">
        <v>21</v>
      </c>
      <c r="K809" s="25">
        <v>16</v>
      </c>
      <c r="L809">
        <v>58</v>
      </c>
      <c r="M809" t="s">
        <v>900</v>
      </c>
      <c r="N809" t="s">
        <v>860</v>
      </c>
      <c r="O809" s="26" t="s">
        <v>799</v>
      </c>
      <c r="Q809" t="s">
        <v>376</v>
      </c>
      <c r="R809" t="str">
        <f t="shared" si="36"/>
        <v>Weekday</v>
      </c>
      <c r="S809" s="27">
        <f t="shared" si="37"/>
        <v>41933</v>
      </c>
      <c r="V809" t="str">
        <f t="shared" si="38"/>
        <v/>
      </c>
      <c r="AE809" s="27"/>
      <c r="AO809" s="27"/>
      <c r="AX809" s="27"/>
      <c r="AY809" s="27"/>
    </row>
    <row r="810" spans="1:51" x14ac:dyDescent="0.25">
      <c r="A810" t="s">
        <v>348</v>
      </c>
      <c r="C810">
        <v>20143170282</v>
      </c>
      <c r="D810" t="s">
        <v>349</v>
      </c>
      <c r="E810" t="s">
        <v>90</v>
      </c>
      <c r="G810">
        <v>15.496</v>
      </c>
      <c r="H810">
        <v>2014</v>
      </c>
      <c r="I810">
        <v>11</v>
      </c>
      <c r="J810">
        <v>12</v>
      </c>
      <c r="K810" s="25">
        <v>17</v>
      </c>
      <c r="L810">
        <v>32</v>
      </c>
      <c r="M810" t="s">
        <v>900</v>
      </c>
      <c r="N810" t="s">
        <v>860</v>
      </c>
      <c r="O810" s="26" t="s">
        <v>799</v>
      </c>
      <c r="Q810" t="s">
        <v>376</v>
      </c>
      <c r="R810" t="str">
        <f t="shared" si="36"/>
        <v>Weekday</v>
      </c>
      <c r="S810" s="27">
        <f t="shared" si="37"/>
        <v>41955</v>
      </c>
      <c r="V810" t="str">
        <f t="shared" si="38"/>
        <v/>
      </c>
      <c r="AE810" s="27"/>
      <c r="AO810" s="27"/>
      <c r="AX810" s="27"/>
      <c r="AY810" s="27"/>
    </row>
    <row r="811" spans="1:51" x14ac:dyDescent="0.25">
      <c r="A811" t="s">
        <v>348</v>
      </c>
      <c r="C811">
        <v>20143460311</v>
      </c>
      <c r="D811" t="s">
        <v>349</v>
      </c>
      <c r="E811" t="s">
        <v>90</v>
      </c>
      <c r="G811">
        <v>15.496</v>
      </c>
      <c r="H811">
        <v>2014</v>
      </c>
      <c r="I811">
        <v>12</v>
      </c>
      <c r="J811">
        <v>12</v>
      </c>
      <c r="K811" s="25">
        <v>12</v>
      </c>
      <c r="L811">
        <v>3</v>
      </c>
      <c r="M811" t="s">
        <v>900</v>
      </c>
      <c r="N811" t="s">
        <v>860</v>
      </c>
      <c r="O811" s="26" t="s">
        <v>799</v>
      </c>
      <c r="Q811" t="s">
        <v>376</v>
      </c>
      <c r="R811" t="str">
        <f t="shared" si="36"/>
        <v>Weekday</v>
      </c>
      <c r="S811" s="27">
        <f t="shared" si="37"/>
        <v>41985</v>
      </c>
      <c r="V811" t="str">
        <f t="shared" si="38"/>
        <v/>
      </c>
      <c r="AE811" s="27"/>
      <c r="AO811" s="27"/>
      <c r="AX811" s="27"/>
      <c r="AY811" s="27"/>
    </row>
    <row r="812" spans="1:51" x14ac:dyDescent="0.25">
      <c r="A812" t="s">
        <v>348</v>
      </c>
      <c r="C812">
        <v>20143490272</v>
      </c>
      <c r="D812" t="s">
        <v>349</v>
      </c>
      <c r="E812" t="s">
        <v>90</v>
      </c>
      <c r="G812">
        <v>15.496</v>
      </c>
      <c r="H812">
        <v>2014</v>
      </c>
      <c r="I812">
        <v>12</v>
      </c>
      <c r="J812">
        <v>15</v>
      </c>
      <c r="K812" s="25">
        <v>16</v>
      </c>
      <c r="L812">
        <v>51</v>
      </c>
      <c r="M812" t="s">
        <v>900</v>
      </c>
      <c r="N812" t="s">
        <v>404</v>
      </c>
      <c r="O812" s="26" t="s">
        <v>799</v>
      </c>
      <c r="Q812" t="s">
        <v>376</v>
      </c>
      <c r="R812" t="str">
        <f t="shared" si="36"/>
        <v>Weekday</v>
      </c>
      <c r="S812" s="27">
        <f t="shared" si="37"/>
        <v>41988</v>
      </c>
      <c r="V812" t="str">
        <f t="shared" si="38"/>
        <v/>
      </c>
      <c r="AE812" s="27"/>
      <c r="AO812" s="27"/>
      <c r="AX812" s="27"/>
      <c r="AY812" s="27"/>
    </row>
    <row r="813" spans="1:51" x14ac:dyDescent="0.25">
      <c r="A813" t="s">
        <v>348</v>
      </c>
      <c r="C813">
        <v>20150050267</v>
      </c>
      <c r="D813" t="s">
        <v>349</v>
      </c>
      <c r="E813" t="s">
        <v>90</v>
      </c>
      <c r="G813">
        <v>15.496</v>
      </c>
      <c r="H813">
        <v>2014</v>
      </c>
      <c r="I813">
        <v>12</v>
      </c>
      <c r="J813">
        <v>27</v>
      </c>
      <c r="K813" s="25">
        <v>19</v>
      </c>
      <c r="L813">
        <v>15</v>
      </c>
      <c r="M813" t="s">
        <v>900</v>
      </c>
      <c r="N813" t="s">
        <v>860</v>
      </c>
      <c r="O813" s="26" t="s">
        <v>799</v>
      </c>
      <c r="Q813" t="s">
        <v>376</v>
      </c>
      <c r="R813" t="str">
        <f t="shared" si="36"/>
        <v>Weekend</v>
      </c>
      <c r="S813" s="27">
        <f t="shared" si="37"/>
        <v>42000</v>
      </c>
      <c r="V813" t="str">
        <f t="shared" si="38"/>
        <v/>
      </c>
      <c r="AE813" s="27"/>
      <c r="AO813" s="27"/>
      <c r="AX813" s="27"/>
      <c r="AY813" s="27"/>
    </row>
    <row r="814" spans="1:51" x14ac:dyDescent="0.25">
      <c r="A814" t="s">
        <v>348</v>
      </c>
      <c r="C814">
        <v>20150060419</v>
      </c>
      <c r="D814" t="s">
        <v>349</v>
      </c>
      <c r="E814" t="s">
        <v>90</v>
      </c>
      <c r="G814">
        <v>15.496</v>
      </c>
      <c r="H814">
        <v>2015</v>
      </c>
      <c r="I814">
        <v>1</v>
      </c>
      <c r="J814">
        <v>6</v>
      </c>
      <c r="K814" s="25">
        <v>19</v>
      </c>
      <c r="L814">
        <v>38</v>
      </c>
      <c r="M814" t="s">
        <v>900</v>
      </c>
      <c r="N814" t="s">
        <v>860</v>
      </c>
      <c r="O814" s="26" t="s">
        <v>799</v>
      </c>
      <c r="Q814" t="s">
        <v>376</v>
      </c>
      <c r="R814" t="str">
        <f t="shared" si="36"/>
        <v>Weekday</v>
      </c>
      <c r="S814" s="27">
        <f t="shared" si="37"/>
        <v>42010</v>
      </c>
      <c r="V814" t="str">
        <f t="shared" si="38"/>
        <v/>
      </c>
      <c r="AE814" s="27"/>
      <c r="AO814" s="27"/>
      <c r="AX814" s="27"/>
      <c r="AY814" s="27"/>
    </row>
    <row r="815" spans="1:51" x14ac:dyDescent="0.25">
      <c r="A815" t="s">
        <v>348</v>
      </c>
      <c r="C815">
        <v>20150220242</v>
      </c>
      <c r="D815" t="s">
        <v>349</v>
      </c>
      <c r="E815" t="s">
        <v>90</v>
      </c>
      <c r="G815">
        <v>15.496</v>
      </c>
      <c r="H815">
        <v>2015</v>
      </c>
      <c r="I815">
        <v>1</v>
      </c>
      <c r="J815">
        <v>20</v>
      </c>
      <c r="K815" s="25">
        <v>17</v>
      </c>
      <c r="L815">
        <v>30</v>
      </c>
      <c r="M815" t="s">
        <v>900</v>
      </c>
      <c r="N815" t="s">
        <v>860</v>
      </c>
      <c r="O815" s="26" t="s">
        <v>799</v>
      </c>
      <c r="Q815" t="s">
        <v>376</v>
      </c>
      <c r="R815" t="str">
        <f t="shared" si="36"/>
        <v>Weekday</v>
      </c>
      <c r="S815" s="27">
        <f t="shared" si="37"/>
        <v>42024</v>
      </c>
      <c r="V815" t="str">
        <f t="shared" si="38"/>
        <v/>
      </c>
      <c r="AE815" s="27"/>
      <c r="AO815" s="27"/>
      <c r="AX815" s="27"/>
      <c r="AY815" s="27"/>
    </row>
    <row r="816" spans="1:51" x14ac:dyDescent="0.25">
      <c r="A816" t="s">
        <v>348</v>
      </c>
      <c r="C816">
        <v>20150260195</v>
      </c>
      <c r="D816" t="s">
        <v>349</v>
      </c>
      <c r="E816" t="s">
        <v>90</v>
      </c>
      <c r="G816">
        <v>15.496</v>
      </c>
      <c r="H816">
        <v>2015</v>
      </c>
      <c r="I816">
        <v>1</v>
      </c>
      <c r="J816">
        <v>23</v>
      </c>
      <c r="K816" s="25">
        <v>15</v>
      </c>
      <c r="L816">
        <v>17</v>
      </c>
      <c r="M816" t="s">
        <v>900</v>
      </c>
      <c r="N816" t="s">
        <v>171</v>
      </c>
      <c r="O816" s="26" t="s">
        <v>799</v>
      </c>
      <c r="Q816" t="s">
        <v>376</v>
      </c>
      <c r="R816" t="str">
        <f t="shared" si="36"/>
        <v>Weekday</v>
      </c>
      <c r="S816" s="27">
        <f t="shared" si="37"/>
        <v>42027</v>
      </c>
      <c r="V816" t="str">
        <f t="shared" si="38"/>
        <v/>
      </c>
      <c r="AE816" s="27"/>
      <c r="AO816" s="27"/>
      <c r="AX816" s="27"/>
      <c r="AY816" s="27"/>
    </row>
    <row r="817" spans="1:51" x14ac:dyDescent="0.25">
      <c r="A817" t="s">
        <v>348</v>
      </c>
      <c r="C817">
        <v>20151100214</v>
      </c>
      <c r="D817" t="s">
        <v>349</v>
      </c>
      <c r="E817" t="s">
        <v>90</v>
      </c>
      <c r="G817">
        <v>15.496</v>
      </c>
      <c r="H817">
        <v>2015</v>
      </c>
      <c r="I817">
        <v>4</v>
      </c>
      <c r="J817">
        <v>19</v>
      </c>
      <c r="K817" s="25">
        <v>14</v>
      </c>
      <c r="L817">
        <v>3</v>
      </c>
      <c r="M817" t="s">
        <v>900</v>
      </c>
      <c r="N817" t="s">
        <v>860</v>
      </c>
      <c r="O817" s="26" t="s">
        <v>799</v>
      </c>
      <c r="Q817" t="s">
        <v>376</v>
      </c>
      <c r="R817" t="str">
        <f t="shared" si="36"/>
        <v>Weekend</v>
      </c>
      <c r="S817" s="27">
        <f t="shared" si="37"/>
        <v>42113</v>
      </c>
      <c r="V817" t="str">
        <f t="shared" si="38"/>
        <v/>
      </c>
      <c r="AE817" s="27"/>
      <c r="AO817" s="27"/>
      <c r="AX817" s="27"/>
      <c r="AY817" s="27"/>
    </row>
    <row r="818" spans="1:51" x14ac:dyDescent="0.25">
      <c r="A818" t="s">
        <v>348</v>
      </c>
      <c r="C818">
        <v>20151610297</v>
      </c>
      <c r="D818" t="s">
        <v>349</v>
      </c>
      <c r="E818" t="s">
        <v>90</v>
      </c>
      <c r="G818">
        <v>15.496</v>
      </c>
      <c r="H818">
        <v>2015</v>
      </c>
      <c r="I818">
        <v>5</v>
      </c>
      <c r="J818">
        <v>30</v>
      </c>
      <c r="K818" s="25">
        <v>16</v>
      </c>
      <c r="L818">
        <v>43</v>
      </c>
      <c r="M818" t="s">
        <v>900</v>
      </c>
      <c r="N818" t="s">
        <v>860</v>
      </c>
      <c r="O818" s="26" t="s">
        <v>799</v>
      </c>
      <c r="Q818" t="s">
        <v>376</v>
      </c>
      <c r="R818" t="str">
        <f t="shared" si="36"/>
        <v>Weekend</v>
      </c>
      <c r="S818" s="27">
        <f t="shared" si="37"/>
        <v>42154</v>
      </c>
      <c r="V818" t="str">
        <f t="shared" si="38"/>
        <v/>
      </c>
      <c r="AE818" s="27"/>
      <c r="AO818" s="27"/>
      <c r="AX818" s="27"/>
      <c r="AY818" s="27"/>
    </row>
    <row r="819" spans="1:51" x14ac:dyDescent="0.25">
      <c r="A819" t="s">
        <v>348</v>
      </c>
      <c r="C819">
        <v>20151610299</v>
      </c>
      <c r="D819" t="s">
        <v>349</v>
      </c>
      <c r="E819" t="s">
        <v>90</v>
      </c>
      <c r="G819">
        <v>15.496</v>
      </c>
      <c r="H819">
        <v>2015</v>
      </c>
      <c r="I819">
        <v>5</v>
      </c>
      <c r="J819">
        <v>31</v>
      </c>
      <c r="K819" s="25">
        <v>15</v>
      </c>
      <c r="L819">
        <v>3</v>
      </c>
      <c r="M819" t="s">
        <v>900</v>
      </c>
      <c r="N819" t="s">
        <v>860</v>
      </c>
      <c r="O819" s="26" t="s">
        <v>799</v>
      </c>
      <c r="Q819" t="s">
        <v>376</v>
      </c>
      <c r="R819" t="str">
        <f t="shared" si="36"/>
        <v>Weekend</v>
      </c>
      <c r="S819" s="27">
        <f t="shared" si="37"/>
        <v>42155</v>
      </c>
      <c r="V819" t="str">
        <f t="shared" si="38"/>
        <v/>
      </c>
      <c r="AE819" s="27"/>
      <c r="AO819" s="27"/>
      <c r="AX819" s="27"/>
      <c r="AY819" s="27"/>
    </row>
    <row r="820" spans="1:51" x14ac:dyDescent="0.25">
      <c r="A820" t="s">
        <v>348</v>
      </c>
      <c r="C820">
        <v>20151610303</v>
      </c>
      <c r="D820" t="s">
        <v>349</v>
      </c>
      <c r="E820" t="s">
        <v>90</v>
      </c>
      <c r="G820">
        <v>15.496</v>
      </c>
      <c r="H820">
        <v>2015</v>
      </c>
      <c r="I820">
        <v>6</v>
      </c>
      <c r="J820">
        <v>7</v>
      </c>
      <c r="K820" s="25">
        <v>14</v>
      </c>
      <c r="L820">
        <v>56</v>
      </c>
      <c r="M820" t="s">
        <v>900</v>
      </c>
      <c r="N820" t="s">
        <v>860</v>
      </c>
      <c r="O820" s="26" t="s">
        <v>799</v>
      </c>
      <c r="Q820" t="s">
        <v>376</v>
      </c>
      <c r="R820" t="str">
        <f t="shared" si="36"/>
        <v>Weekend</v>
      </c>
      <c r="S820" s="27">
        <f t="shared" si="37"/>
        <v>42162</v>
      </c>
      <c r="V820" t="str">
        <f t="shared" si="38"/>
        <v/>
      </c>
      <c r="AE820" s="27"/>
      <c r="AO820" s="27"/>
      <c r="AX820" s="27"/>
      <c r="AY820" s="27"/>
    </row>
    <row r="821" spans="1:51" x14ac:dyDescent="0.25">
      <c r="A821" t="s">
        <v>348</v>
      </c>
      <c r="C821">
        <v>20151810253</v>
      </c>
      <c r="D821" t="s">
        <v>349</v>
      </c>
      <c r="E821" t="s">
        <v>90</v>
      </c>
      <c r="G821">
        <v>15.496</v>
      </c>
      <c r="H821">
        <v>2015</v>
      </c>
      <c r="I821">
        <v>6</v>
      </c>
      <c r="J821">
        <v>28</v>
      </c>
      <c r="K821" s="25">
        <v>15</v>
      </c>
      <c r="L821">
        <v>6</v>
      </c>
      <c r="M821" t="s">
        <v>900</v>
      </c>
      <c r="N821" t="s">
        <v>860</v>
      </c>
      <c r="O821" s="26" t="s">
        <v>799</v>
      </c>
      <c r="Q821" t="s">
        <v>376</v>
      </c>
      <c r="R821" t="str">
        <f t="shared" si="36"/>
        <v>Weekend</v>
      </c>
      <c r="S821" s="27">
        <f t="shared" si="37"/>
        <v>42183</v>
      </c>
      <c r="V821" t="str">
        <f t="shared" si="38"/>
        <v/>
      </c>
      <c r="AE821" s="27"/>
      <c r="AO821" s="27"/>
      <c r="AX821" s="27"/>
      <c r="AY821" s="27"/>
    </row>
    <row r="822" spans="1:51" x14ac:dyDescent="0.25">
      <c r="A822" t="s">
        <v>348</v>
      </c>
      <c r="C822">
        <v>20151820246</v>
      </c>
      <c r="D822" t="s">
        <v>349</v>
      </c>
      <c r="E822" t="s">
        <v>90</v>
      </c>
      <c r="G822">
        <v>15.496</v>
      </c>
      <c r="H822">
        <v>2015</v>
      </c>
      <c r="I822">
        <v>6</v>
      </c>
      <c r="J822">
        <v>28</v>
      </c>
      <c r="K822" s="25">
        <v>17</v>
      </c>
      <c r="L822">
        <v>31</v>
      </c>
      <c r="M822" t="s">
        <v>900</v>
      </c>
      <c r="N822" t="s">
        <v>860</v>
      </c>
      <c r="O822" s="26" t="s">
        <v>799</v>
      </c>
      <c r="Q822" t="s">
        <v>376</v>
      </c>
      <c r="R822" t="str">
        <f t="shared" si="36"/>
        <v>Weekend</v>
      </c>
      <c r="S822" s="27">
        <f t="shared" si="37"/>
        <v>42183</v>
      </c>
      <c r="V822" t="str">
        <f t="shared" si="38"/>
        <v/>
      </c>
      <c r="AE822" s="27"/>
      <c r="AO822" s="27"/>
      <c r="AX822" s="27"/>
      <c r="AY822" s="27"/>
    </row>
    <row r="823" spans="1:51" x14ac:dyDescent="0.25">
      <c r="A823" t="s">
        <v>348</v>
      </c>
      <c r="C823">
        <v>20151960345</v>
      </c>
      <c r="D823" t="s">
        <v>349</v>
      </c>
      <c r="E823" t="s">
        <v>90</v>
      </c>
      <c r="G823">
        <v>15.496</v>
      </c>
      <c r="H823">
        <v>2015</v>
      </c>
      <c r="I823">
        <v>7</v>
      </c>
      <c r="J823">
        <v>10</v>
      </c>
      <c r="K823" s="25">
        <v>16</v>
      </c>
      <c r="L823">
        <v>33</v>
      </c>
      <c r="M823" t="s">
        <v>900</v>
      </c>
      <c r="N823" t="s">
        <v>860</v>
      </c>
      <c r="O823" s="26" t="s">
        <v>799</v>
      </c>
      <c r="Q823" t="s">
        <v>376</v>
      </c>
      <c r="R823" t="str">
        <f t="shared" si="36"/>
        <v>Weekday</v>
      </c>
      <c r="S823" s="27">
        <f t="shared" si="37"/>
        <v>42195</v>
      </c>
      <c r="V823" t="str">
        <f t="shared" si="38"/>
        <v/>
      </c>
      <c r="AE823" s="27"/>
      <c r="AO823" s="27"/>
      <c r="AX823" s="27"/>
      <c r="AY823" s="27"/>
    </row>
    <row r="824" spans="1:51" x14ac:dyDescent="0.25">
      <c r="A824" t="s">
        <v>348</v>
      </c>
      <c r="C824">
        <v>20151960333</v>
      </c>
      <c r="D824" t="s">
        <v>349</v>
      </c>
      <c r="E824" t="s">
        <v>90</v>
      </c>
      <c r="G824">
        <v>15.496</v>
      </c>
      <c r="H824">
        <v>2015</v>
      </c>
      <c r="I824">
        <v>7</v>
      </c>
      <c r="J824">
        <v>10</v>
      </c>
      <c r="K824" s="25">
        <v>18</v>
      </c>
      <c r="L824">
        <v>26</v>
      </c>
      <c r="M824" t="s">
        <v>900</v>
      </c>
      <c r="N824" t="s">
        <v>860</v>
      </c>
      <c r="O824" s="26" t="s">
        <v>799</v>
      </c>
      <c r="Q824" t="s">
        <v>376</v>
      </c>
      <c r="R824" t="str">
        <f t="shared" si="36"/>
        <v>Weekday</v>
      </c>
      <c r="S824" s="27">
        <f t="shared" si="37"/>
        <v>42195</v>
      </c>
      <c r="V824" t="str">
        <f t="shared" si="38"/>
        <v/>
      </c>
      <c r="AE824" s="27"/>
      <c r="AO824" s="27"/>
      <c r="AX824" s="27"/>
      <c r="AY824" s="27"/>
    </row>
    <row r="825" spans="1:51" x14ac:dyDescent="0.25">
      <c r="A825" t="s">
        <v>348</v>
      </c>
      <c r="C825">
        <v>20152050053</v>
      </c>
      <c r="D825" t="s">
        <v>349</v>
      </c>
      <c r="E825" t="s">
        <v>90</v>
      </c>
      <c r="G825">
        <v>15.496</v>
      </c>
      <c r="H825">
        <v>2015</v>
      </c>
      <c r="I825">
        <v>7</v>
      </c>
      <c r="J825">
        <v>15</v>
      </c>
      <c r="K825" s="25">
        <v>16</v>
      </c>
      <c r="L825">
        <v>6</v>
      </c>
      <c r="M825" t="s">
        <v>900</v>
      </c>
      <c r="N825" t="s">
        <v>860</v>
      </c>
      <c r="O825" s="26" t="s">
        <v>799</v>
      </c>
      <c r="Q825" t="s">
        <v>376</v>
      </c>
      <c r="R825" t="str">
        <f t="shared" si="36"/>
        <v>Weekday</v>
      </c>
      <c r="S825" s="27">
        <f t="shared" si="37"/>
        <v>42200</v>
      </c>
      <c r="V825" t="str">
        <f t="shared" si="38"/>
        <v/>
      </c>
      <c r="AE825" s="27"/>
      <c r="AO825" s="27"/>
      <c r="AX825" s="27"/>
      <c r="AY825" s="27"/>
    </row>
    <row r="826" spans="1:51" x14ac:dyDescent="0.25">
      <c r="A826" t="s">
        <v>348</v>
      </c>
      <c r="C826">
        <v>20152520122</v>
      </c>
      <c r="D826" t="s">
        <v>349</v>
      </c>
      <c r="E826" t="s">
        <v>90</v>
      </c>
      <c r="G826">
        <v>15.496</v>
      </c>
      <c r="H826">
        <v>2015</v>
      </c>
      <c r="I826">
        <v>7</v>
      </c>
      <c r="J826">
        <v>21</v>
      </c>
      <c r="K826" s="25">
        <v>9</v>
      </c>
      <c r="L826">
        <v>0</v>
      </c>
      <c r="M826" t="s">
        <v>900</v>
      </c>
      <c r="N826" t="s">
        <v>404</v>
      </c>
      <c r="O826" s="26" t="s">
        <v>799</v>
      </c>
      <c r="Q826" t="s">
        <v>376</v>
      </c>
      <c r="R826" t="str">
        <f t="shared" si="36"/>
        <v>Weekday</v>
      </c>
      <c r="S826" s="27">
        <f t="shared" si="37"/>
        <v>42206</v>
      </c>
      <c r="V826" t="str">
        <f t="shared" si="38"/>
        <v/>
      </c>
      <c r="AE826" s="27"/>
      <c r="AO826" s="27"/>
      <c r="AX826" s="27"/>
      <c r="AY826" s="27"/>
    </row>
    <row r="827" spans="1:51" x14ac:dyDescent="0.25">
      <c r="A827" t="s">
        <v>348</v>
      </c>
      <c r="C827">
        <v>20153030222</v>
      </c>
      <c r="D827" t="s">
        <v>349</v>
      </c>
      <c r="E827" t="s">
        <v>90</v>
      </c>
      <c r="G827">
        <v>15.496</v>
      </c>
      <c r="H827">
        <v>2015</v>
      </c>
      <c r="I827">
        <v>10</v>
      </c>
      <c r="J827">
        <v>6</v>
      </c>
      <c r="K827" s="25">
        <v>16</v>
      </c>
      <c r="L827">
        <v>13</v>
      </c>
      <c r="M827" t="s">
        <v>900</v>
      </c>
      <c r="N827" t="s">
        <v>860</v>
      </c>
      <c r="O827" s="26" t="s">
        <v>799</v>
      </c>
      <c r="Q827" t="s">
        <v>376</v>
      </c>
      <c r="R827" t="str">
        <f t="shared" si="36"/>
        <v>Weekday</v>
      </c>
      <c r="S827" s="27">
        <f t="shared" si="37"/>
        <v>42283</v>
      </c>
      <c r="V827" t="str">
        <f t="shared" si="38"/>
        <v/>
      </c>
      <c r="AE827" s="27"/>
      <c r="AO827" s="27"/>
      <c r="AX827" s="27"/>
      <c r="AY827" s="27"/>
    </row>
    <row r="828" spans="1:51" x14ac:dyDescent="0.25">
      <c r="A828" t="s">
        <v>348</v>
      </c>
      <c r="C828">
        <v>20153070311</v>
      </c>
      <c r="D828" t="s">
        <v>349</v>
      </c>
      <c r="E828" t="s">
        <v>90</v>
      </c>
      <c r="G828">
        <v>15.496</v>
      </c>
      <c r="H828">
        <v>2015</v>
      </c>
      <c r="I828">
        <v>10</v>
      </c>
      <c r="J828">
        <v>30</v>
      </c>
      <c r="K828" s="25">
        <v>12</v>
      </c>
      <c r="L828">
        <v>45</v>
      </c>
      <c r="M828" t="s">
        <v>900</v>
      </c>
      <c r="N828" t="s">
        <v>860</v>
      </c>
      <c r="O828" s="26" t="s">
        <v>799</v>
      </c>
      <c r="Q828" t="s">
        <v>376</v>
      </c>
      <c r="R828" t="str">
        <f t="shared" si="36"/>
        <v>Weekday</v>
      </c>
      <c r="S828" s="27">
        <f t="shared" si="37"/>
        <v>42307</v>
      </c>
      <c r="V828" t="str">
        <f t="shared" si="38"/>
        <v/>
      </c>
      <c r="AE828" s="27"/>
      <c r="AO828" s="27"/>
      <c r="AX828" s="27"/>
      <c r="AY828" s="27"/>
    </row>
    <row r="829" spans="1:51" x14ac:dyDescent="0.25">
      <c r="A829" t="s">
        <v>348</v>
      </c>
      <c r="C829">
        <v>20160190043</v>
      </c>
      <c r="D829" t="s">
        <v>349</v>
      </c>
      <c r="E829" t="s">
        <v>90</v>
      </c>
      <c r="G829">
        <v>15.496</v>
      </c>
      <c r="H829">
        <v>2015</v>
      </c>
      <c r="I829">
        <v>11</v>
      </c>
      <c r="J829">
        <v>13</v>
      </c>
      <c r="K829" s="25">
        <v>12</v>
      </c>
      <c r="L829">
        <v>0</v>
      </c>
      <c r="M829" t="s">
        <v>900</v>
      </c>
      <c r="N829" t="s">
        <v>860</v>
      </c>
      <c r="O829" s="26" t="s">
        <v>799</v>
      </c>
      <c r="Q829" t="s">
        <v>376</v>
      </c>
      <c r="R829" t="str">
        <f t="shared" si="36"/>
        <v>Weekday</v>
      </c>
      <c r="S829" s="27">
        <f t="shared" si="37"/>
        <v>42321</v>
      </c>
      <c r="V829" t="str">
        <f t="shared" si="38"/>
        <v/>
      </c>
      <c r="AE829" s="27"/>
      <c r="AO829" s="27"/>
      <c r="AX829" s="27"/>
      <c r="AY829" s="27"/>
    </row>
    <row r="830" spans="1:51" x14ac:dyDescent="0.25">
      <c r="A830" t="s">
        <v>348</v>
      </c>
      <c r="C830">
        <v>20143360246</v>
      </c>
      <c r="D830" t="s">
        <v>349</v>
      </c>
      <c r="E830" t="s">
        <v>90</v>
      </c>
      <c r="G830">
        <v>15.500999999999999</v>
      </c>
      <c r="H830">
        <v>2014</v>
      </c>
      <c r="I830">
        <v>11</v>
      </c>
      <c r="J830">
        <v>22</v>
      </c>
      <c r="K830" s="25">
        <v>17</v>
      </c>
      <c r="L830">
        <v>9</v>
      </c>
      <c r="M830" t="s">
        <v>900</v>
      </c>
      <c r="N830" t="s">
        <v>860</v>
      </c>
      <c r="O830" s="26" t="s">
        <v>799</v>
      </c>
      <c r="Q830" t="s">
        <v>376</v>
      </c>
      <c r="R830" t="str">
        <f t="shared" si="36"/>
        <v>Weekend</v>
      </c>
      <c r="S830" s="27">
        <f t="shared" si="37"/>
        <v>41965</v>
      </c>
      <c r="V830" t="str">
        <f t="shared" si="38"/>
        <v/>
      </c>
      <c r="AE830" s="27"/>
      <c r="AO830" s="27"/>
      <c r="AX830" s="27"/>
      <c r="AY830" s="27"/>
    </row>
    <row r="831" spans="1:51" x14ac:dyDescent="0.25">
      <c r="A831" t="s">
        <v>348</v>
      </c>
      <c r="C831">
        <v>20151510065</v>
      </c>
      <c r="D831" t="s">
        <v>349</v>
      </c>
      <c r="E831" t="s">
        <v>90</v>
      </c>
      <c r="G831">
        <v>15.503</v>
      </c>
      <c r="H831">
        <v>2015</v>
      </c>
      <c r="I831">
        <v>5</v>
      </c>
      <c r="J831">
        <v>31</v>
      </c>
      <c r="K831" s="25">
        <v>12</v>
      </c>
      <c r="L831">
        <v>25</v>
      </c>
      <c r="M831" t="s">
        <v>900</v>
      </c>
      <c r="N831" t="s">
        <v>404</v>
      </c>
      <c r="O831" s="26" t="s">
        <v>799</v>
      </c>
      <c r="Q831" t="s">
        <v>376</v>
      </c>
      <c r="R831" t="str">
        <f t="shared" si="36"/>
        <v>Weekend</v>
      </c>
      <c r="S831" s="27">
        <f t="shared" si="37"/>
        <v>42155</v>
      </c>
      <c r="V831" t="str">
        <f t="shared" si="38"/>
        <v/>
      </c>
      <c r="AE831" s="27"/>
      <c r="AO831" s="27"/>
      <c r="AX831" s="27"/>
      <c r="AY831" s="27"/>
    </row>
    <row r="832" spans="1:51" x14ac:dyDescent="0.25">
      <c r="A832" t="s">
        <v>348</v>
      </c>
      <c r="C832">
        <v>20152830146</v>
      </c>
      <c r="D832" t="s">
        <v>349</v>
      </c>
      <c r="E832" t="s">
        <v>90</v>
      </c>
      <c r="G832">
        <v>15.503</v>
      </c>
      <c r="H832">
        <v>2015</v>
      </c>
      <c r="I832">
        <v>10</v>
      </c>
      <c r="J832">
        <v>9</v>
      </c>
      <c r="K832" s="25">
        <v>7</v>
      </c>
      <c r="L832">
        <v>4</v>
      </c>
      <c r="M832" t="s">
        <v>900</v>
      </c>
      <c r="N832" t="s">
        <v>860</v>
      </c>
      <c r="O832" s="26" t="s">
        <v>799</v>
      </c>
      <c r="Q832" t="s">
        <v>376</v>
      </c>
      <c r="R832" t="str">
        <f t="shared" si="36"/>
        <v>Weekday</v>
      </c>
      <c r="S832" s="27">
        <f t="shared" si="37"/>
        <v>42286</v>
      </c>
      <c r="V832" t="str">
        <f t="shared" si="38"/>
        <v/>
      </c>
      <c r="AE832" s="27"/>
      <c r="AO832" s="27"/>
      <c r="AX832" s="27"/>
      <c r="AY832" s="27"/>
    </row>
    <row r="833" spans="1:51" x14ac:dyDescent="0.25">
      <c r="A833" t="s">
        <v>348</v>
      </c>
      <c r="C833">
        <v>20153240247</v>
      </c>
      <c r="D833" t="s">
        <v>349</v>
      </c>
      <c r="E833" t="s">
        <v>90</v>
      </c>
      <c r="G833">
        <v>15.503</v>
      </c>
      <c r="H833">
        <v>2015</v>
      </c>
      <c r="I833">
        <v>11</v>
      </c>
      <c r="J833">
        <v>20</v>
      </c>
      <c r="K833" s="25">
        <v>19</v>
      </c>
      <c r="L833">
        <v>13</v>
      </c>
      <c r="M833" t="s">
        <v>900</v>
      </c>
      <c r="N833" t="s">
        <v>860</v>
      </c>
      <c r="O833" s="26" t="s">
        <v>799</v>
      </c>
      <c r="Q833" t="s">
        <v>376</v>
      </c>
      <c r="R833" t="str">
        <f t="shared" si="36"/>
        <v>Weekday</v>
      </c>
      <c r="S833" s="27">
        <f t="shared" si="37"/>
        <v>42328</v>
      </c>
      <c r="V833" t="str">
        <f t="shared" si="38"/>
        <v/>
      </c>
      <c r="AE833" s="27"/>
      <c r="AO833" s="27"/>
      <c r="AX833" s="27"/>
      <c r="AY833" s="27"/>
    </row>
    <row r="834" spans="1:51" x14ac:dyDescent="0.25">
      <c r="A834" t="s">
        <v>348</v>
      </c>
      <c r="C834">
        <v>20111260217</v>
      </c>
      <c r="D834" t="s">
        <v>349</v>
      </c>
      <c r="E834" t="s">
        <v>90</v>
      </c>
      <c r="G834">
        <v>15.504</v>
      </c>
      <c r="H834">
        <v>2011</v>
      </c>
      <c r="I834">
        <v>4</v>
      </c>
      <c r="J834">
        <v>29</v>
      </c>
      <c r="K834" s="25">
        <v>16</v>
      </c>
      <c r="L834">
        <v>44</v>
      </c>
      <c r="M834" t="s">
        <v>900</v>
      </c>
      <c r="N834" t="s">
        <v>860</v>
      </c>
      <c r="O834" s="26" t="s">
        <v>799</v>
      </c>
      <c r="Q834" t="s">
        <v>376</v>
      </c>
      <c r="R834" t="str">
        <f t="shared" ref="R834:R897" si="39">IF(WEEKDAY(DATE(H834,I834,J834),2) &lt; 6, "Weekday", "Weekend")</f>
        <v>Weekday</v>
      </c>
      <c r="S834" s="27">
        <f t="shared" si="37"/>
        <v>40662</v>
      </c>
      <c r="V834" t="str">
        <f t="shared" si="38"/>
        <v/>
      </c>
      <c r="AE834" s="27"/>
      <c r="AO834" s="27"/>
      <c r="AX834" s="27"/>
      <c r="AY834" s="27"/>
    </row>
    <row r="835" spans="1:51" x14ac:dyDescent="0.25">
      <c r="A835" t="s">
        <v>348</v>
      </c>
      <c r="C835">
        <v>20150490239</v>
      </c>
      <c r="D835" t="s">
        <v>349</v>
      </c>
      <c r="E835" t="s">
        <v>90</v>
      </c>
      <c r="G835">
        <v>15.507999999999999</v>
      </c>
      <c r="H835">
        <v>2015</v>
      </c>
      <c r="I835">
        <v>2</v>
      </c>
      <c r="J835">
        <v>17</v>
      </c>
      <c r="K835" s="25">
        <v>18</v>
      </c>
      <c r="L835">
        <v>55</v>
      </c>
      <c r="M835" t="s">
        <v>900</v>
      </c>
      <c r="N835" t="s">
        <v>860</v>
      </c>
      <c r="O835" s="26" t="s">
        <v>799</v>
      </c>
      <c r="Q835" t="s">
        <v>376</v>
      </c>
      <c r="R835" t="str">
        <f t="shared" si="39"/>
        <v>Weekday</v>
      </c>
      <c r="S835" s="27">
        <f t="shared" ref="S835:S898" si="40">DATE(H835,I835,J835)</f>
        <v>42052</v>
      </c>
      <c r="V835" t="str">
        <f t="shared" ref="V835:V898" si="41">T835&amp;U835</f>
        <v/>
      </c>
      <c r="AE835" s="27"/>
      <c r="AO835" s="27"/>
      <c r="AX835" s="27"/>
      <c r="AY835" s="27"/>
    </row>
    <row r="836" spans="1:51" x14ac:dyDescent="0.25">
      <c r="A836" t="s">
        <v>348</v>
      </c>
      <c r="C836">
        <v>20152850241</v>
      </c>
      <c r="D836" t="s">
        <v>349</v>
      </c>
      <c r="E836" t="s">
        <v>90</v>
      </c>
      <c r="G836">
        <v>15.53</v>
      </c>
      <c r="H836">
        <v>2015</v>
      </c>
      <c r="I836">
        <v>10</v>
      </c>
      <c r="J836">
        <v>10</v>
      </c>
      <c r="K836" s="25">
        <v>12</v>
      </c>
      <c r="L836">
        <v>19</v>
      </c>
      <c r="M836" t="s">
        <v>900</v>
      </c>
      <c r="N836" t="s">
        <v>860</v>
      </c>
      <c r="O836" s="26" t="s">
        <v>799</v>
      </c>
      <c r="R836" t="str">
        <f t="shared" si="39"/>
        <v>Weekend</v>
      </c>
      <c r="S836" s="27">
        <f t="shared" si="40"/>
        <v>42287</v>
      </c>
      <c r="V836" t="str">
        <f t="shared" si="41"/>
        <v/>
      </c>
    </row>
    <row r="837" spans="1:51" x14ac:dyDescent="0.25">
      <c r="A837" t="s">
        <v>348</v>
      </c>
      <c r="C837">
        <v>20131010351</v>
      </c>
      <c r="D837" t="s">
        <v>349</v>
      </c>
      <c r="E837" t="s">
        <v>90</v>
      </c>
      <c r="G837">
        <v>15.56</v>
      </c>
      <c r="H837">
        <v>2013</v>
      </c>
      <c r="I837">
        <v>4</v>
      </c>
      <c r="J837">
        <v>9</v>
      </c>
      <c r="K837" s="25">
        <v>14</v>
      </c>
      <c r="L837">
        <v>12</v>
      </c>
      <c r="M837" t="s">
        <v>899</v>
      </c>
      <c r="N837" t="s">
        <v>171</v>
      </c>
      <c r="O837" s="26" t="s">
        <v>799</v>
      </c>
      <c r="R837" t="str">
        <f t="shared" si="39"/>
        <v>Weekday</v>
      </c>
      <c r="S837" s="27">
        <f t="shared" si="40"/>
        <v>41373</v>
      </c>
      <c r="V837" t="str">
        <f t="shared" si="41"/>
        <v/>
      </c>
    </row>
    <row r="838" spans="1:51" x14ac:dyDescent="0.25">
      <c r="A838" t="s">
        <v>348</v>
      </c>
      <c r="C838">
        <v>20141790278</v>
      </c>
      <c r="D838" t="s">
        <v>349</v>
      </c>
      <c r="E838" t="s">
        <v>90</v>
      </c>
      <c r="G838">
        <v>15.568</v>
      </c>
      <c r="H838">
        <v>2014</v>
      </c>
      <c r="I838">
        <v>6</v>
      </c>
      <c r="J838">
        <v>27</v>
      </c>
      <c r="K838" s="25">
        <v>8</v>
      </c>
      <c r="L838">
        <v>14</v>
      </c>
      <c r="M838" t="s">
        <v>900</v>
      </c>
      <c r="N838" t="s">
        <v>404</v>
      </c>
      <c r="O838" s="26" t="s">
        <v>799</v>
      </c>
      <c r="R838" t="str">
        <f t="shared" si="39"/>
        <v>Weekday</v>
      </c>
      <c r="S838" s="27">
        <f t="shared" si="40"/>
        <v>41817</v>
      </c>
      <c r="V838" t="str">
        <f t="shared" si="41"/>
        <v/>
      </c>
    </row>
    <row r="839" spans="1:51" x14ac:dyDescent="0.25">
      <c r="A839" t="s">
        <v>348</v>
      </c>
      <c r="C839">
        <v>20150370300</v>
      </c>
      <c r="D839" t="s">
        <v>349</v>
      </c>
      <c r="E839" t="s">
        <v>90</v>
      </c>
      <c r="G839">
        <v>15.576000000000001</v>
      </c>
      <c r="H839">
        <v>2015</v>
      </c>
      <c r="I839">
        <v>1</v>
      </c>
      <c r="J839">
        <v>30</v>
      </c>
      <c r="K839" s="25">
        <v>14</v>
      </c>
      <c r="L839">
        <v>28</v>
      </c>
      <c r="M839" t="s">
        <v>900</v>
      </c>
      <c r="N839" t="s">
        <v>404</v>
      </c>
      <c r="O839" s="26" t="s">
        <v>799</v>
      </c>
      <c r="R839" t="str">
        <f t="shared" si="39"/>
        <v>Weekday</v>
      </c>
      <c r="S839" s="27">
        <f t="shared" si="40"/>
        <v>42034</v>
      </c>
      <c r="V839" t="str">
        <f t="shared" si="41"/>
        <v/>
      </c>
    </row>
    <row r="840" spans="1:51" x14ac:dyDescent="0.25">
      <c r="A840" t="s">
        <v>348</v>
      </c>
      <c r="C840">
        <v>20111230191</v>
      </c>
      <c r="D840" t="s">
        <v>349</v>
      </c>
      <c r="E840" t="s">
        <v>90</v>
      </c>
      <c r="G840">
        <v>15.599</v>
      </c>
      <c r="H840">
        <v>2011</v>
      </c>
      <c r="I840">
        <v>5</v>
      </c>
      <c r="J840">
        <v>3</v>
      </c>
      <c r="K840" s="25">
        <v>17</v>
      </c>
      <c r="L840">
        <v>54</v>
      </c>
      <c r="M840" t="s">
        <v>900</v>
      </c>
      <c r="N840" t="s">
        <v>860</v>
      </c>
      <c r="O840" s="26" t="s">
        <v>799</v>
      </c>
      <c r="R840" t="str">
        <f t="shared" si="39"/>
        <v>Weekday</v>
      </c>
      <c r="S840" s="27">
        <f t="shared" si="40"/>
        <v>40666</v>
      </c>
      <c r="V840" t="str">
        <f t="shared" si="41"/>
        <v/>
      </c>
    </row>
    <row r="841" spans="1:51" x14ac:dyDescent="0.25">
      <c r="A841" t="s">
        <v>348</v>
      </c>
      <c r="C841">
        <v>20111430002</v>
      </c>
      <c r="D841" t="s">
        <v>349</v>
      </c>
      <c r="E841" t="s">
        <v>90</v>
      </c>
      <c r="G841">
        <v>15.599</v>
      </c>
      <c r="H841">
        <v>2011</v>
      </c>
      <c r="I841">
        <v>5</v>
      </c>
      <c r="J841">
        <v>19</v>
      </c>
      <c r="K841" s="25">
        <v>18</v>
      </c>
      <c r="L841">
        <v>54</v>
      </c>
      <c r="M841" t="s">
        <v>900</v>
      </c>
      <c r="N841" t="s">
        <v>860</v>
      </c>
      <c r="O841" s="26" t="s">
        <v>799</v>
      </c>
      <c r="R841" t="str">
        <f t="shared" si="39"/>
        <v>Weekday</v>
      </c>
      <c r="S841" s="27">
        <f t="shared" si="40"/>
        <v>40682</v>
      </c>
      <c r="V841" t="str">
        <f t="shared" si="41"/>
        <v/>
      </c>
    </row>
    <row r="842" spans="1:51" x14ac:dyDescent="0.25">
      <c r="A842" t="s">
        <v>348</v>
      </c>
      <c r="C842">
        <v>20122150245</v>
      </c>
      <c r="D842" t="s">
        <v>349</v>
      </c>
      <c r="E842" t="s">
        <v>90</v>
      </c>
      <c r="G842">
        <v>15.599</v>
      </c>
      <c r="H842">
        <v>2012</v>
      </c>
      <c r="I842">
        <v>7</v>
      </c>
      <c r="J842">
        <v>29</v>
      </c>
      <c r="K842" s="25">
        <v>17</v>
      </c>
      <c r="L842">
        <v>18</v>
      </c>
      <c r="M842" t="s">
        <v>900</v>
      </c>
      <c r="N842" t="s">
        <v>860</v>
      </c>
      <c r="O842" s="26" t="s">
        <v>799</v>
      </c>
      <c r="R842" t="str">
        <f t="shared" si="39"/>
        <v>Weekend</v>
      </c>
      <c r="S842" s="27">
        <f t="shared" si="40"/>
        <v>41119</v>
      </c>
      <c r="V842" t="str">
        <f t="shared" si="41"/>
        <v/>
      </c>
    </row>
    <row r="843" spans="1:51" x14ac:dyDescent="0.25">
      <c r="A843" t="s">
        <v>348</v>
      </c>
      <c r="C843">
        <v>20122290262</v>
      </c>
      <c r="D843" t="s">
        <v>349</v>
      </c>
      <c r="E843" t="s">
        <v>90</v>
      </c>
      <c r="G843">
        <v>15.599</v>
      </c>
      <c r="H843">
        <v>2012</v>
      </c>
      <c r="I843">
        <v>8</v>
      </c>
      <c r="J843">
        <v>7</v>
      </c>
      <c r="K843" s="25">
        <v>18</v>
      </c>
      <c r="L843">
        <v>0</v>
      </c>
      <c r="M843" t="s">
        <v>900</v>
      </c>
      <c r="N843" t="s">
        <v>860</v>
      </c>
      <c r="O843" s="26" t="s">
        <v>799</v>
      </c>
      <c r="R843" t="str">
        <f t="shared" si="39"/>
        <v>Weekday</v>
      </c>
      <c r="S843" s="27">
        <f t="shared" si="40"/>
        <v>41128</v>
      </c>
      <c r="V843" t="str">
        <f t="shared" si="41"/>
        <v/>
      </c>
    </row>
    <row r="844" spans="1:51" x14ac:dyDescent="0.25">
      <c r="A844" t="s">
        <v>348</v>
      </c>
      <c r="C844">
        <v>20141430153</v>
      </c>
      <c r="D844" t="s">
        <v>349</v>
      </c>
      <c r="E844" t="s">
        <v>90</v>
      </c>
      <c r="G844">
        <v>15.599</v>
      </c>
      <c r="H844">
        <v>2014</v>
      </c>
      <c r="I844">
        <v>5</v>
      </c>
      <c r="J844">
        <v>17</v>
      </c>
      <c r="K844" s="25">
        <v>14</v>
      </c>
      <c r="L844">
        <v>44</v>
      </c>
      <c r="M844" t="s">
        <v>900</v>
      </c>
      <c r="N844" t="s">
        <v>404</v>
      </c>
      <c r="O844" s="26" t="s">
        <v>799</v>
      </c>
      <c r="R844" t="str">
        <f t="shared" si="39"/>
        <v>Weekend</v>
      </c>
      <c r="S844" s="27">
        <f t="shared" si="40"/>
        <v>41776</v>
      </c>
      <c r="V844" t="str">
        <f t="shared" si="41"/>
        <v/>
      </c>
    </row>
    <row r="845" spans="1:51" x14ac:dyDescent="0.25">
      <c r="A845" t="s">
        <v>348</v>
      </c>
      <c r="C845">
        <v>20141430166</v>
      </c>
      <c r="D845" t="s">
        <v>349</v>
      </c>
      <c r="E845" t="s">
        <v>90</v>
      </c>
      <c r="G845">
        <v>15.599</v>
      </c>
      <c r="H845">
        <v>2014</v>
      </c>
      <c r="I845">
        <v>5</v>
      </c>
      <c r="J845">
        <v>17</v>
      </c>
      <c r="K845" s="25">
        <v>13</v>
      </c>
      <c r="L845">
        <v>35</v>
      </c>
      <c r="M845" t="s">
        <v>900</v>
      </c>
      <c r="N845" t="s">
        <v>860</v>
      </c>
      <c r="O845" s="26" t="s">
        <v>799</v>
      </c>
      <c r="R845" t="str">
        <f t="shared" si="39"/>
        <v>Weekend</v>
      </c>
      <c r="S845" s="27">
        <f t="shared" si="40"/>
        <v>41776</v>
      </c>
      <c r="V845" t="str">
        <f t="shared" si="41"/>
        <v/>
      </c>
    </row>
    <row r="846" spans="1:51" x14ac:dyDescent="0.25">
      <c r="A846" t="s">
        <v>348</v>
      </c>
      <c r="C846">
        <v>20142830226</v>
      </c>
      <c r="D846" t="s">
        <v>349</v>
      </c>
      <c r="E846" t="s">
        <v>90</v>
      </c>
      <c r="G846">
        <v>15.599</v>
      </c>
      <c r="H846">
        <v>2014</v>
      </c>
      <c r="I846">
        <v>7</v>
      </c>
      <c r="J846">
        <v>30</v>
      </c>
      <c r="K846" s="25">
        <v>7</v>
      </c>
      <c r="L846">
        <v>54</v>
      </c>
      <c r="M846" t="s">
        <v>900</v>
      </c>
      <c r="N846" t="s">
        <v>860</v>
      </c>
      <c r="O846" s="26" t="s">
        <v>799</v>
      </c>
      <c r="R846" t="str">
        <f t="shared" si="39"/>
        <v>Weekday</v>
      </c>
      <c r="S846" s="27">
        <f t="shared" si="40"/>
        <v>41850</v>
      </c>
      <c r="V846" t="str">
        <f t="shared" si="41"/>
        <v/>
      </c>
    </row>
    <row r="847" spans="1:51" x14ac:dyDescent="0.25">
      <c r="A847" t="s">
        <v>348</v>
      </c>
      <c r="C847">
        <v>20150090503</v>
      </c>
      <c r="D847" t="s">
        <v>349</v>
      </c>
      <c r="E847" t="s">
        <v>90</v>
      </c>
      <c r="G847">
        <v>15.608000000000001</v>
      </c>
      <c r="H847">
        <v>2015</v>
      </c>
      <c r="I847">
        <v>1</v>
      </c>
      <c r="J847">
        <v>9</v>
      </c>
      <c r="K847" s="25">
        <v>15</v>
      </c>
      <c r="L847">
        <v>0</v>
      </c>
      <c r="M847" t="s">
        <v>900</v>
      </c>
      <c r="N847" t="s">
        <v>860</v>
      </c>
      <c r="O847" s="26" t="s">
        <v>799</v>
      </c>
      <c r="R847" t="str">
        <f t="shared" si="39"/>
        <v>Weekday</v>
      </c>
      <c r="S847" s="27">
        <f t="shared" si="40"/>
        <v>42013</v>
      </c>
      <c r="V847" t="str">
        <f t="shared" si="41"/>
        <v/>
      </c>
    </row>
    <row r="848" spans="1:51" x14ac:dyDescent="0.25">
      <c r="A848" t="s">
        <v>348</v>
      </c>
      <c r="C848">
        <v>20110350068</v>
      </c>
      <c r="D848" t="s">
        <v>349</v>
      </c>
      <c r="E848" t="s">
        <v>90</v>
      </c>
      <c r="G848">
        <v>15.613</v>
      </c>
      <c r="H848">
        <v>2011</v>
      </c>
      <c r="I848">
        <v>2</v>
      </c>
      <c r="J848">
        <v>2</v>
      </c>
      <c r="K848" s="25">
        <v>8</v>
      </c>
      <c r="L848">
        <v>51</v>
      </c>
      <c r="M848" t="s">
        <v>900</v>
      </c>
      <c r="N848" t="s">
        <v>860</v>
      </c>
      <c r="O848" s="26" t="s">
        <v>799</v>
      </c>
      <c r="R848" t="str">
        <f t="shared" si="39"/>
        <v>Weekday</v>
      </c>
      <c r="S848" s="27">
        <f t="shared" si="40"/>
        <v>40576</v>
      </c>
      <c r="V848" t="str">
        <f t="shared" si="41"/>
        <v/>
      </c>
    </row>
    <row r="849" spans="1:22" x14ac:dyDescent="0.25">
      <c r="A849" t="s">
        <v>348</v>
      </c>
      <c r="C849">
        <v>20110090279</v>
      </c>
      <c r="D849" t="s">
        <v>349</v>
      </c>
      <c r="E849" t="s">
        <v>90</v>
      </c>
      <c r="G849">
        <v>15.613</v>
      </c>
      <c r="H849">
        <v>2011</v>
      </c>
      <c r="I849">
        <v>1</v>
      </c>
      <c r="J849">
        <v>7</v>
      </c>
      <c r="K849" s="25">
        <v>11</v>
      </c>
      <c r="L849">
        <v>6</v>
      </c>
      <c r="M849" t="s">
        <v>900</v>
      </c>
      <c r="N849" t="s">
        <v>860</v>
      </c>
      <c r="O849" s="26" t="s">
        <v>799</v>
      </c>
      <c r="R849" t="str">
        <f t="shared" si="39"/>
        <v>Weekday</v>
      </c>
      <c r="S849" s="27">
        <f t="shared" si="40"/>
        <v>40550</v>
      </c>
      <c r="V849" t="str">
        <f t="shared" si="41"/>
        <v/>
      </c>
    </row>
    <row r="850" spans="1:22" x14ac:dyDescent="0.25">
      <c r="A850" t="s">
        <v>348</v>
      </c>
      <c r="C850">
        <v>20110580253</v>
      </c>
      <c r="D850" t="s">
        <v>349</v>
      </c>
      <c r="E850" t="s">
        <v>90</v>
      </c>
      <c r="G850">
        <v>15.613</v>
      </c>
      <c r="H850">
        <v>2011</v>
      </c>
      <c r="I850">
        <v>1</v>
      </c>
      <c r="J850">
        <v>30</v>
      </c>
      <c r="K850" s="25">
        <v>12</v>
      </c>
      <c r="L850">
        <v>55</v>
      </c>
      <c r="M850" t="s">
        <v>900</v>
      </c>
      <c r="N850" t="s">
        <v>860</v>
      </c>
      <c r="O850" s="26" t="s">
        <v>799</v>
      </c>
      <c r="R850" t="str">
        <f t="shared" si="39"/>
        <v>Weekend</v>
      </c>
      <c r="S850" s="27">
        <f t="shared" si="40"/>
        <v>40573</v>
      </c>
      <c r="V850" t="str">
        <f t="shared" si="41"/>
        <v/>
      </c>
    </row>
    <row r="851" spans="1:22" x14ac:dyDescent="0.25">
      <c r="A851" t="s">
        <v>348</v>
      </c>
      <c r="C851">
        <v>20110810294</v>
      </c>
      <c r="D851" t="s">
        <v>349</v>
      </c>
      <c r="E851" t="s">
        <v>90</v>
      </c>
      <c r="G851">
        <v>15.613</v>
      </c>
      <c r="H851">
        <v>2011</v>
      </c>
      <c r="I851">
        <v>3</v>
      </c>
      <c r="J851">
        <v>9</v>
      </c>
      <c r="K851" s="25">
        <v>21</v>
      </c>
      <c r="L851">
        <v>38</v>
      </c>
      <c r="M851" t="s">
        <v>899</v>
      </c>
      <c r="N851" t="s">
        <v>171</v>
      </c>
      <c r="O851" s="26" t="s">
        <v>799</v>
      </c>
      <c r="R851" t="str">
        <f t="shared" si="39"/>
        <v>Weekday</v>
      </c>
      <c r="S851" s="27">
        <f t="shared" si="40"/>
        <v>40611</v>
      </c>
      <c r="V851" t="str">
        <f t="shared" si="41"/>
        <v/>
      </c>
    </row>
    <row r="852" spans="1:22" x14ac:dyDescent="0.25">
      <c r="A852" t="s">
        <v>348</v>
      </c>
      <c r="C852">
        <v>20110680308</v>
      </c>
      <c r="D852" t="s">
        <v>349</v>
      </c>
      <c r="E852" t="s">
        <v>90</v>
      </c>
      <c r="G852">
        <v>15.613</v>
      </c>
      <c r="H852">
        <v>2011</v>
      </c>
      <c r="I852">
        <v>2</v>
      </c>
      <c r="J852">
        <v>25</v>
      </c>
      <c r="K852" s="25">
        <v>9</v>
      </c>
      <c r="L852">
        <v>40</v>
      </c>
      <c r="M852" t="s">
        <v>900</v>
      </c>
      <c r="N852" t="s">
        <v>860</v>
      </c>
      <c r="O852" s="26" t="s">
        <v>799</v>
      </c>
      <c r="R852" t="str">
        <f t="shared" si="39"/>
        <v>Weekday</v>
      </c>
      <c r="S852" s="27">
        <f t="shared" si="40"/>
        <v>40599</v>
      </c>
      <c r="V852" t="str">
        <f t="shared" si="41"/>
        <v/>
      </c>
    </row>
    <row r="853" spans="1:22" x14ac:dyDescent="0.25">
      <c r="A853" t="s">
        <v>348</v>
      </c>
      <c r="C853">
        <v>20120540442</v>
      </c>
      <c r="D853" t="s">
        <v>349</v>
      </c>
      <c r="E853" t="s">
        <v>90</v>
      </c>
      <c r="G853">
        <v>15.613</v>
      </c>
      <c r="H853">
        <v>2012</v>
      </c>
      <c r="I853">
        <v>2</v>
      </c>
      <c r="J853">
        <v>17</v>
      </c>
      <c r="K853" s="25">
        <v>18</v>
      </c>
      <c r="L853">
        <v>47</v>
      </c>
      <c r="M853" t="s">
        <v>900</v>
      </c>
      <c r="N853" t="s">
        <v>860</v>
      </c>
      <c r="O853" s="26" t="s">
        <v>799</v>
      </c>
      <c r="R853" t="str">
        <f t="shared" si="39"/>
        <v>Weekday</v>
      </c>
      <c r="S853" s="27">
        <f t="shared" si="40"/>
        <v>40956</v>
      </c>
      <c r="V853" t="str">
        <f t="shared" si="41"/>
        <v/>
      </c>
    </row>
    <row r="854" spans="1:22" x14ac:dyDescent="0.25">
      <c r="A854" t="s">
        <v>348</v>
      </c>
      <c r="C854">
        <v>20120580273</v>
      </c>
      <c r="D854" t="s">
        <v>349</v>
      </c>
      <c r="E854" t="s">
        <v>90</v>
      </c>
      <c r="G854">
        <v>15.613</v>
      </c>
      <c r="H854">
        <v>2012</v>
      </c>
      <c r="I854">
        <v>2</v>
      </c>
      <c r="J854">
        <v>25</v>
      </c>
      <c r="K854" s="25">
        <v>16</v>
      </c>
      <c r="L854">
        <v>57</v>
      </c>
      <c r="M854" t="s">
        <v>900</v>
      </c>
      <c r="N854" t="s">
        <v>860</v>
      </c>
      <c r="O854" s="26" t="s">
        <v>799</v>
      </c>
      <c r="R854" t="str">
        <f t="shared" si="39"/>
        <v>Weekend</v>
      </c>
      <c r="S854" s="27">
        <f t="shared" si="40"/>
        <v>40964</v>
      </c>
      <c r="V854" t="str">
        <f t="shared" si="41"/>
        <v/>
      </c>
    </row>
    <row r="855" spans="1:22" x14ac:dyDescent="0.25">
      <c r="A855" t="s">
        <v>348</v>
      </c>
      <c r="C855">
        <v>20120600260</v>
      </c>
      <c r="D855" t="s">
        <v>349</v>
      </c>
      <c r="E855" t="s">
        <v>90</v>
      </c>
      <c r="G855">
        <v>15.613</v>
      </c>
      <c r="H855">
        <v>2012</v>
      </c>
      <c r="I855">
        <v>2</v>
      </c>
      <c r="J855">
        <v>27</v>
      </c>
      <c r="K855" s="25">
        <v>17</v>
      </c>
      <c r="L855">
        <v>18</v>
      </c>
      <c r="M855" t="s">
        <v>900</v>
      </c>
      <c r="N855" t="s">
        <v>860</v>
      </c>
      <c r="O855" s="26" t="s">
        <v>799</v>
      </c>
      <c r="R855" t="str">
        <f t="shared" si="39"/>
        <v>Weekday</v>
      </c>
      <c r="S855" s="27">
        <f t="shared" si="40"/>
        <v>40966</v>
      </c>
      <c r="V855" t="str">
        <f t="shared" si="41"/>
        <v/>
      </c>
    </row>
    <row r="856" spans="1:22" x14ac:dyDescent="0.25">
      <c r="A856" t="s">
        <v>348</v>
      </c>
      <c r="C856">
        <v>20121240186</v>
      </c>
      <c r="D856" t="s">
        <v>349</v>
      </c>
      <c r="E856" t="s">
        <v>90</v>
      </c>
      <c r="G856">
        <v>15.613</v>
      </c>
      <c r="H856">
        <v>2012</v>
      </c>
      <c r="I856">
        <v>4</v>
      </c>
      <c r="J856">
        <v>27</v>
      </c>
      <c r="K856" s="25">
        <v>16</v>
      </c>
      <c r="L856">
        <v>20</v>
      </c>
      <c r="M856" t="s">
        <v>900</v>
      </c>
      <c r="N856" t="s">
        <v>860</v>
      </c>
      <c r="O856" s="26" t="s">
        <v>799</v>
      </c>
      <c r="R856" t="str">
        <f t="shared" si="39"/>
        <v>Weekday</v>
      </c>
      <c r="S856" s="27">
        <f t="shared" si="40"/>
        <v>41026</v>
      </c>
      <c r="V856" t="str">
        <f t="shared" si="41"/>
        <v/>
      </c>
    </row>
    <row r="857" spans="1:22" x14ac:dyDescent="0.25">
      <c r="A857" t="s">
        <v>348</v>
      </c>
      <c r="C857">
        <v>20121970138</v>
      </c>
      <c r="D857" t="s">
        <v>349</v>
      </c>
      <c r="E857" t="s">
        <v>90</v>
      </c>
      <c r="G857">
        <v>15.613</v>
      </c>
      <c r="H857">
        <v>2012</v>
      </c>
      <c r="I857">
        <v>7</v>
      </c>
      <c r="J857">
        <v>15</v>
      </c>
      <c r="K857" s="25">
        <v>6</v>
      </c>
      <c r="L857">
        <v>36</v>
      </c>
      <c r="M857" t="s">
        <v>899</v>
      </c>
      <c r="N857" t="s">
        <v>404</v>
      </c>
      <c r="O857" s="26" t="s">
        <v>799</v>
      </c>
      <c r="R857" t="str">
        <f t="shared" si="39"/>
        <v>Weekend</v>
      </c>
      <c r="S857" s="27">
        <f t="shared" si="40"/>
        <v>41105</v>
      </c>
      <c r="V857" t="str">
        <f t="shared" si="41"/>
        <v/>
      </c>
    </row>
    <row r="858" spans="1:22" x14ac:dyDescent="0.25">
      <c r="A858" t="s">
        <v>348</v>
      </c>
      <c r="C858">
        <v>20122890257</v>
      </c>
      <c r="D858" t="s">
        <v>349</v>
      </c>
      <c r="E858" t="s">
        <v>90</v>
      </c>
      <c r="G858">
        <v>15.613</v>
      </c>
      <c r="H858">
        <v>2012</v>
      </c>
      <c r="I858">
        <v>10</v>
      </c>
      <c r="J858">
        <v>12</v>
      </c>
      <c r="K858" s="25">
        <v>19</v>
      </c>
      <c r="L858">
        <v>24</v>
      </c>
      <c r="M858" t="s">
        <v>900</v>
      </c>
      <c r="N858" t="s">
        <v>860</v>
      </c>
      <c r="O858" s="26" t="s">
        <v>799</v>
      </c>
      <c r="R858" t="str">
        <f t="shared" si="39"/>
        <v>Weekday</v>
      </c>
      <c r="S858" s="27">
        <f t="shared" si="40"/>
        <v>41194</v>
      </c>
      <c r="V858" t="str">
        <f t="shared" si="41"/>
        <v/>
      </c>
    </row>
    <row r="859" spans="1:22" x14ac:dyDescent="0.25">
      <c r="A859" t="s">
        <v>348</v>
      </c>
      <c r="C859">
        <v>20123080148</v>
      </c>
      <c r="D859" t="s">
        <v>349</v>
      </c>
      <c r="E859" t="s">
        <v>90</v>
      </c>
      <c r="G859">
        <v>15.613</v>
      </c>
      <c r="H859">
        <v>2012</v>
      </c>
      <c r="I859">
        <v>11</v>
      </c>
      <c r="J859">
        <v>1</v>
      </c>
      <c r="K859" s="25">
        <v>19</v>
      </c>
      <c r="L859">
        <v>20</v>
      </c>
      <c r="M859" t="s">
        <v>900</v>
      </c>
      <c r="N859" t="s">
        <v>860</v>
      </c>
      <c r="O859" s="26" t="s">
        <v>799</v>
      </c>
      <c r="R859" t="str">
        <f t="shared" si="39"/>
        <v>Weekday</v>
      </c>
      <c r="S859" s="27">
        <f t="shared" si="40"/>
        <v>41214</v>
      </c>
      <c r="V859" t="str">
        <f t="shared" si="41"/>
        <v/>
      </c>
    </row>
    <row r="860" spans="1:22" x14ac:dyDescent="0.25">
      <c r="A860" t="s">
        <v>348</v>
      </c>
      <c r="C860">
        <v>20130340253</v>
      </c>
      <c r="D860" t="s">
        <v>349</v>
      </c>
      <c r="E860" t="s">
        <v>90</v>
      </c>
      <c r="G860">
        <v>15.613</v>
      </c>
      <c r="H860">
        <v>2013</v>
      </c>
      <c r="I860">
        <v>2</v>
      </c>
      <c r="J860">
        <v>1</v>
      </c>
      <c r="K860" s="25">
        <v>8</v>
      </c>
      <c r="L860">
        <v>1</v>
      </c>
      <c r="M860" t="s">
        <v>900</v>
      </c>
      <c r="N860" t="s">
        <v>860</v>
      </c>
      <c r="O860" s="26" t="s">
        <v>799</v>
      </c>
      <c r="R860" t="str">
        <f t="shared" si="39"/>
        <v>Weekday</v>
      </c>
      <c r="S860" s="27">
        <f t="shared" si="40"/>
        <v>41306</v>
      </c>
      <c r="V860" t="str">
        <f t="shared" si="41"/>
        <v/>
      </c>
    </row>
    <row r="861" spans="1:22" x14ac:dyDescent="0.25">
      <c r="A861" t="s">
        <v>348</v>
      </c>
      <c r="C861">
        <v>20130590200</v>
      </c>
      <c r="D861" t="s">
        <v>349</v>
      </c>
      <c r="E861" t="s">
        <v>90</v>
      </c>
      <c r="G861">
        <v>15.613</v>
      </c>
      <c r="H861">
        <v>2013</v>
      </c>
      <c r="I861">
        <v>2</v>
      </c>
      <c r="J861">
        <v>20</v>
      </c>
      <c r="K861" s="25">
        <v>21</v>
      </c>
      <c r="L861">
        <v>31</v>
      </c>
      <c r="M861" t="s">
        <v>900</v>
      </c>
      <c r="N861" t="s">
        <v>860</v>
      </c>
      <c r="O861" s="26" t="s">
        <v>799</v>
      </c>
      <c r="R861" t="str">
        <f t="shared" si="39"/>
        <v>Weekday</v>
      </c>
      <c r="S861" s="27">
        <f t="shared" si="40"/>
        <v>41325</v>
      </c>
      <c r="V861" t="str">
        <f t="shared" si="41"/>
        <v/>
      </c>
    </row>
    <row r="862" spans="1:22" x14ac:dyDescent="0.25">
      <c r="A862" t="s">
        <v>348</v>
      </c>
      <c r="C862">
        <v>20131390157</v>
      </c>
      <c r="D862" t="s">
        <v>349</v>
      </c>
      <c r="E862" t="s">
        <v>90</v>
      </c>
      <c r="G862">
        <v>15.613</v>
      </c>
      <c r="H862">
        <v>2013</v>
      </c>
      <c r="I862">
        <v>5</v>
      </c>
      <c r="J862">
        <v>16</v>
      </c>
      <c r="K862" s="25">
        <v>15</v>
      </c>
      <c r="L862">
        <v>41</v>
      </c>
      <c r="M862" t="s">
        <v>900</v>
      </c>
      <c r="N862" t="s">
        <v>860</v>
      </c>
      <c r="O862" s="26" t="s">
        <v>799</v>
      </c>
      <c r="R862" t="str">
        <f t="shared" si="39"/>
        <v>Weekday</v>
      </c>
      <c r="S862" s="27">
        <f t="shared" si="40"/>
        <v>41410</v>
      </c>
      <c r="V862" t="str">
        <f t="shared" si="41"/>
        <v/>
      </c>
    </row>
    <row r="863" spans="1:22" x14ac:dyDescent="0.25">
      <c r="A863" t="s">
        <v>348</v>
      </c>
      <c r="C863">
        <v>20131580150</v>
      </c>
      <c r="D863" t="s">
        <v>349</v>
      </c>
      <c r="E863" t="s">
        <v>90</v>
      </c>
      <c r="G863">
        <v>15.613</v>
      </c>
      <c r="H863">
        <v>2013</v>
      </c>
      <c r="I863">
        <v>5</v>
      </c>
      <c r="J863">
        <v>24</v>
      </c>
      <c r="K863" s="25">
        <v>19</v>
      </c>
      <c r="L863">
        <v>54</v>
      </c>
      <c r="M863" t="s">
        <v>899</v>
      </c>
      <c r="N863" t="s">
        <v>171</v>
      </c>
      <c r="O863" s="26" t="s">
        <v>799</v>
      </c>
      <c r="R863" t="str">
        <f t="shared" si="39"/>
        <v>Weekday</v>
      </c>
      <c r="S863" s="27">
        <f t="shared" si="40"/>
        <v>41418</v>
      </c>
      <c r="V863" t="str">
        <f t="shared" si="41"/>
        <v/>
      </c>
    </row>
    <row r="864" spans="1:22" x14ac:dyDescent="0.25">
      <c r="A864" t="s">
        <v>348</v>
      </c>
      <c r="C864">
        <v>20131610174</v>
      </c>
      <c r="D864" t="s">
        <v>349</v>
      </c>
      <c r="E864" t="s">
        <v>90</v>
      </c>
      <c r="G864">
        <v>15.613</v>
      </c>
      <c r="H864">
        <v>2013</v>
      </c>
      <c r="I864">
        <v>6</v>
      </c>
      <c r="J864">
        <v>9</v>
      </c>
      <c r="K864" s="25">
        <v>13</v>
      </c>
      <c r="L864">
        <v>16</v>
      </c>
      <c r="M864" t="s">
        <v>899</v>
      </c>
      <c r="N864" t="s">
        <v>860</v>
      </c>
      <c r="O864" s="26" t="s">
        <v>799</v>
      </c>
      <c r="R864" t="str">
        <f t="shared" si="39"/>
        <v>Weekend</v>
      </c>
      <c r="S864" s="27">
        <f t="shared" si="40"/>
        <v>41434</v>
      </c>
      <c r="V864" t="str">
        <f t="shared" si="41"/>
        <v/>
      </c>
    </row>
    <row r="865" spans="1:22" x14ac:dyDescent="0.25">
      <c r="A865" t="s">
        <v>348</v>
      </c>
      <c r="C865">
        <v>20131690295</v>
      </c>
      <c r="D865" t="s">
        <v>349</v>
      </c>
      <c r="E865" t="s">
        <v>90</v>
      </c>
      <c r="G865">
        <v>15.613</v>
      </c>
      <c r="H865">
        <v>2013</v>
      </c>
      <c r="I865">
        <v>6</v>
      </c>
      <c r="J865">
        <v>14</v>
      </c>
      <c r="K865" s="25">
        <v>2</v>
      </c>
      <c r="L865">
        <v>27</v>
      </c>
      <c r="M865" t="s">
        <v>899</v>
      </c>
      <c r="N865" t="s">
        <v>860</v>
      </c>
      <c r="O865" s="26" t="s">
        <v>799</v>
      </c>
      <c r="R865" t="str">
        <f t="shared" si="39"/>
        <v>Weekday</v>
      </c>
      <c r="S865" s="27">
        <f t="shared" si="40"/>
        <v>41439</v>
      </c>
      <c r="V865" t="str">
        <f t="shared" si="41"/>
        <v/>
      </c>
    </row>
    <row r="866" spans="1:22" x14ac:dyDescent="0.25">
      <c r="A866" t="s">
        <v>348</v>
      </c>
      <c r="C866">
        <v>20131790277</v>
      </c>
      <c r="D866" t="s">
        <v>349</v>
      </c>
      <c r="E866" t="s">
        <v>90</v>
      </c>
      <c r="G866">
        <v>15.613</v>
      </c>
      <c r="H866">
        <v>2013</v>
      </c>
      <c r="I866">
        <v>6</v>
      </c>
      <c r="J866">
        <v>16</v>
      </c>
      <c r="K866" s="25">
        <v>18</v>
      </c>
      <c r="L866">
        <v>1</v>
      </c>
      <c r="M866" t="s">
        <v>900</v>
      </c>
      <c r="N866" t="s">
        <v>860</v>
      </c>
      <c r="O866" s="26" t="s">
        <v>799</v>
      </c>
      <c r="R866" t="str">
        <f t="shared" si="39"/>
        <v>Weekend</v>
      </c>
      <c r="S866" s="27">
        <f t="shared" si="40"/>
        <v>41441</v>
      </c>
      <c r="V866" t="str">
        <f t="shared" si="41"/>
        <v/>
      </c>
    </row>
    <row r="867" spans="1:22" x14ac:dyDescent="0.25">
      <c r="A867" t="s">
        <v>348</v>
      </c>
      <c r="C867">
        <v>20132240228</v>
      </c>
      <c r="D867" t="s">
        <v>349</v>
      </c>
      <c r="E867" t="s">
        <v>90</v>
      </c>
      <c r="G867">
        <v>15.613</v>
      </c>
      <c r="H867">
        <v>2013</v>
      </c>
      <c r="I867">
        <v>8</v>
      </c>
      <c r="J867">
        <v>8</v>
      </c>
      <c r="K867" s="25">
        <v>19</v>
      </c>
      <c r="L867">
        <v>0</v>
      </c>
      <c r="M867" t="s">
        <v>900</v>
      </c>
      <c r="N867" t="s">
        <v>404</v>
      </c>
      <c r="O867" s="26" t="s">
        <v>799</v>
      </c>
      <c r="R867" t="str">
        <f t="shared" si="39"/>
        <v>Weekday</v>
      </c>
      <c r="S867" s="27">
        <f t="shared" si="40"/>
        <v>41494</v>
      </c>
      <c r="V867" t="str">
        <f t="shared" si="41"/>
        <v/>
      </c>
    </row>
    <row r="868" spans="1:22" x14ac:dyDescent="0.25">
      <c r="A868" t="s">
        <v>348</v>
      </c>
      <c r="C868">
        <v>20132540267</v>
      </c>
      <c r="D868" t="s">
        <v>349</v>
      </c>
      <c r="E868" t="s">
        <v>90</v>
      </c>
      <c r="G868">
        <v>15.613</v>
      </c>
      <c r="H868">
        <v>2013</v>
      </c>
      <c r="I868">
        <v>8</v>
      </c>
      <c r="J868">
        <v>30</v>
      </c>
      <c r="K868" s="25">
        <v>17</v>
      </c>
      <c r="L868">
        <v>47</v>
      </c>
      <c r="M868" t="s">
        <v>900</v>
      </c>
      <c r="N868" t="s">
        <v>860</v>
      </c>
      <c r="O868" s="26" t="s">
        <v>799</v>
      </c>
      <c r="R868" t="str">
        <f t="shared" si="39"/>
        <v>Weekday</v>
      </c>
      <c r="S868" s="27">
        <f t="shared" si="40"/>
        <v>41516</v>
      </c>
      <c r="V868" t="str">
        <f t="shared" si="41"/>
        <v/>
      </c>
    </row>
    <row r="869" spans="1:22" x14ac:dyDescent="0.25">
      <c r="A869" t="s">
        <v>348</v>
      </c>
      <c r="C869">
        <v>20132770195</v>
      </c>
      <c r="D869" t="s">
        <v>349</v>
      </c>
      <c r="E869" t="s">
        <v>90</v>
      </c>
      <c r="G869">
        <v>15.613</v>
      </c>
      <c r="H869">
        <v>2013</v>
      </c>
      <c r="I869">
        <v>10</v>
      </c>
      <c r="J869">
        <v>3</v>
      </c>
      <c r="K869" s="25">
        <v>15</v>
      </c>
      <c r="L869">
        <v>39</v>
      </c>
      <c r="M869" t="s">
        <v>900</v>
      </c>
      <c r="N869" t="s">
        <v>404</v>
      </c>
      <c r="O869" s="26" t="s">
        <v>799</v>
      </c>
      <c r="R869" t="str">
        <f t="shared" si="39"/>
        <v>Weekday</v>
      </c>
      <c r="S869" s="27">
        <f t="shared" si="40"/>
        <v>41550</v>
      </c>
      <c r="V869" t="str">
        <f t="shared" si="41"/>
        <v/>
      </c>
    </row>
    <row r="870" spans="1:22" x14ac:dyDescent="0.25">
      <c r="A870" t="s">
        <v>348</v>
      </c>
      <c r="C870">
        <v>20133020315</v>
      </c>
      <c r="D870" t="s">
        <v>349</v>
      </c>
      <c r="E870" t="s">
        <v>90</v>
      </c>
      <c r="G870">
        <v>15.613</v>
      </c>
      <c r="H870">
        <v>2013</v>
      </c>
      <c r="I870">
        <v>10</v>
      </c>
      <c r="J870">
        <v>25</v>
      </c>
      <c r="K870" s="25">
        <v>17</v>
      </c>
      <c r="L870">
        <v>5</v>
      </c>
      <c r="M870" t="s">
        <v>900</v>
      </c>
      <c r="N870" t="s">
        <v>860</v>
      </c>
      <c r="O870" s="26" t="s">
        <v>799</v>
      </c>
      <c r="R870" t="str">
        <f t="shared" si="39"/>
        <v>Weekday</v>
      </c>
      <c r="S870" s="27">
        <f t="shared" si="40"/>
        <v>41572</v>
      </c>
      <c r="V870" t="str">
        <f t="shared" si="41"/>
        <v/>
      </c>
    </row>
    <row r="871" spans="1:22" x14ac:dyDescent="0.25">
      <c r="A871" t="s">
        <v>348</v>
      </c>
      <c r="C871">
        <v>20133130095</v>
      </c>
      <c r="D871" t="s">
        <v>349</v>
      </c>
      <c r="E871" t="s">
        <v>90</v>
      </c>
      <c r="G871">
        <v>15.613</v>
      </c>
      <c r="H871">
        <v>2013</v>
      </c>
      <c r="I871">
        <v>11</v>
      </c>
      <c r="J871">
        <v>8</v>
      </c>
      <c r="K871" s="25">
        <v>19</v>
      </c>
      <c r="L871">
        <v>36</v>
      </c>
      <c r="M871" t="s">
        <v>900</v>
      </c>
      <c r="N871" t="s">
        <v>860</v>
      </c>
      <c r="O871" s="26" t="s">
        <v>799</v>
      </c>
      <c r="R871" t="str">
        <f t="shared" si="39"/>
        <v>Weekday</v>
      </c>
      <c r="S871" s="27">
        <f t="shared" si="40"/>
        <v>41586</v>
      </c>
      <c r="V871" t="str">
        <f t="shared" si="41"/>
        <v/>
      </c>
    </row>
    <row r="872" spans="1:22" x14ac:dyDescent="0.25">
      <c r="A872" t="s">
        <v>348</v>
      </c>
      <c r="C872">
        <v>20133400519</v>
      </c>
      <c r="D872" t="s">
        <v>349</v>
      </c>
      <c r="E872" t="s">
        <v>90</v>
      </c>
      <c r="G872">
        <v>15.613</v>
      </c>
      <c r="H872">
        <v>2013</v>
      </c>
      <c r="I872">
        <v>12</v>
      </c>
      <c r="J872">
        <v>1</v>
      </c>
      <c r="K872" s="25">
        <v>17</v>
      </c>
      <c r="L872">
        <v>14</v>
      </c>
      <c r="M872" t="s">
        <v>900</v>
      </c>
      <c r="N872" t="s">
        <v>860</v>
      </c>
      <c r="O872" s="26" t="s">
        <v>799</v>
      </c>
      <c r="R872" t="str">
        <f t="shared" si="39"/>
        <v>Weekend</v>
      </c>
      <c r="S872" s="27">
        <f t="shared" si="40"/>
        <v>41609</v>
      </c>
      <c r="V872" t="str">
        <f t="shared" si="41"/>
        <v/>
      </c>
    </row>
    <row r="873" spans="1:22" x14ac:dyDescent="0.25">
      <c r="A873" t="s">
        <v>348</v>
      </c>
      <c r="C873">
        <v>20133460390</v>
      </c>
      <c r="D873" t="s">
        <v>349</v>
      </c>
      <c r="E873" t="s">
        <v>90</v>
      </c>
      <c r="G873">
        <v>15.613</v>
      </c>
      <c r="H873">
        <v>2013</v>
      </c>
      <c r="I873">
        <v>12</v>
      </c>
      <c r="J873">
        <v>10</v>
      </c>
      <c r="K873" s="25">
        <v>8</v>
      </c>
      <c r="L873">
        <v>21</v>
      </c>
      <c r="M873" t="s">
        <v>900</v>
      </c>
      <c r="N873" t="s">
        <v>860</v>
      </c>
      <c r="O873" s="26" t="s">
        <v>799</v>
      </c>
      <c r="R873" t="str">
        <f t="shared" si="39"/>
        <v>Weekday</v>
      </c>
      <c r="S873" s="27">
        <f t="shared" si="40"/>
        <v>41618</v>
      </c>
      <c r="V873" t="str">
        <f t="shared" si="41"/>
        <v/>
      </c>
    </row>
    <row r="874" spans="1:22" x14ac:dyDescent="0.25">
      <c r="A874" t="s">
        <v>348</v>
      </c>
      <c r="C874">
        <v>20133540359</v>
      </c>
      <c r="D874" t="s">
        <v>349</v>
      </c>
      <c r="E874" t="s">
        <v>90</v>
      </c>
      <c r="G874">
        <v>15.613</v>
      </c>
      <c r="H874">
        <v>2013</v>
      </c>
      <c r="I874">
        <v>12</v>
      </c>
      <c r="J874">
        <v>18</v>
      </c>
      <c r="K874" s="25">
        <v>17</v>
      </c>
      <c r="L874">
        <v>59</v>
      </c>
      <c r="M874" t="s">
        <v>900</v>
      </c>
      <c r="N874" t="s">
        <v>860</v>
      </c>
      <c r="O874" s="26" t="s">
        <v>799</v>
      </c>
      <c r="R874" t="str">
        <f t="shared" si="39"/>
        <v>Weekday</v>
      </c>
      <c r="S874" s="27">
        <f t="shared" si="40"/>
        <v>41626</v>
      </c>
      <c r="V874" t="str">
        <f t="shared" si="41"/>
        <v/>
      </c>
    </row>
    <row r="875" spans="1:22" x14ac:dyDescent="0.25">
      <c r="A875" t="s">
        <v>348</v>
      </c>
      <c r="C875">
        <v>20133580330</v>
      </c>
      <c r="D875" t="s">
        <v>349</v>
      </c>
      <c r="E875" t="s">
        <v>90</v>
      </c>
      <c r="G875">
        <v>15.613</v>
      </c>
      <c r="H875">
        <v>2013</v>
      </c>
      <c r="I875">
        <v>12</v>
      </c>
      <c r="J875">
        <v>23</v>
      </c>
      <c r="K875" s="25">
        <v>11</v>
      </c>
      <c r="L875">
        <v>33</v>
      </c>
      <c r="M875" t="s">
        <v>900</v>
      </c>
      <c r="N875" t="s">
        <v>860</v>
      </c>
      <c r="O875" s="26" t="s">
        <v>799</v>
      </c>
      <c r="R875" t="str">
        <f t="shared" si="39"/>
        <v>Weekday</v>
      </c>
      <c r="S875" s="27">
        <f t="shared" si="40"/>
        <v>41631</v>
      </c>
      <c r="V875" t="str">
        <f t="shared" si="41"/>
        <v/>
      </c>
    </row>
    <row r="876" spans="1:22" x14ac:dyDescent="0.25">
      <c r="A876" t="s">
        <v>348</v>
      </c>
      <c r="C876">
        <v>20140100291</v>
      </c>
      <c r="D876" t="s">
        <v>349</v>
      </c>
      <c r="E876" t="s">
        <v>90</v>
      </c>
      <c r="G876">
        <v>15.613</v>
      </c>
      <c r="H876">
        <v>2014</v>
      </c>
      <c r="I876">
        <v>1</v>
      </c>
      <c r="J876">
        <v>9</v>
      </c>
      <c r="K876" s="25">
        <v>17</v>
      </c>
      <c r="L876">
        <v>34</v>
      </c>
      <c r="M876" t="s">
        <v>900</v>
      </c>
      <c r="N876" t="s">
        <v>860</v>
      </c>
      <c r="O876" s="26" t="s">
        <v>799</v>
      </c>
      <c r="R876" t="str">
        <f t="shared" si="39"/>
        <v>Weekday</v>
      </c>
      <c r="S876" s="27">
        <f t="shared" si="40"/>
        <v>41648</v>
      </c>
      <c r="V876" t="str">
        <f t="shared" si="41"/>
        <v/>
      </c>
    </row>
    <row r="877" spans="1:22" x14ac:dyDescent="0.25">
      <c r="A877" t="s">
        <v>348</v>
      </c>
      <c r="C877">
        <v>20140120139</v>
      </c>
      <c r="D877" t="s">
        <v>349</v>
      </c>
      <c r="E877" t="s">
        <v>90</v>
      </c>
      <c r="G877">
        <v>15.613</v>
      </c>
      <c r="H877">
        <v>2014</v>
      </c>
      <c r="I877">
        <v>1</v>
      </c>
      <c r="J877">
        <v>11</v>
      </c>
      <c r="K877" s="25">
        <v>6</v>
      </c>
      <c r="L877">
        <v>42</v>
      </c>
      <c r="M877" t="s">
        <v>900</v>
      </c>
      <c r="N877" t="s">
        <v>860</v>
      </c>
      <c r="O877" s="26" t="s">
        <v>799</v>
      </c>
      <c r="R877" t="str">
        <f t="shared" si="39"/>
        <v>Weekend</v>
      </c>
      <c r="S877" s="27">
        <f t="shared" si="40"/>
        <v>41650</v>
      </c>
      <c r="V877" t="str">
        <f t="shared" si="41"/>
        <v/>
      </c>
    </row>
    <row r="878" spans="1:22" x14ac:dyDescent="0.25">
      <c r="A878" t="s">
        <v>348</v>
      </c>
      <c r="C878">
        <v>20140190250</v>
      </c>
      <c r="D878" t="s">
        <v>349</v>
      </c>
      <c r="E878" t="s">
        <v>90</v>
      </c>
      <c r="G878">
        <v>15.613</v>
      </c>
      <c r="H878">
        <v>2014</v>
      </c>
      <c r="I878">
        <v>1</v>
      </c>
      <c r="J878">
        <v>17</v>
      </c>
      <c r="K878" s="25">
        <v>19</v>
      </c>
      <c r="L878">
        <v>42</v>
      </c>
      <c r="M878" t="s">
        <v>900</v>
      </c>
      <c r="N878" t="s">
        <v>860</v>
      </c>
      <c r="O878" s="26" t="s">
        <v>799</v>
      </c>
      <c r="R878" t="str">
        <f t="shared" si="39"/>
        <v>Weekday</v>
      </c>
      <c r="S878" s="27">
        <f t="shared" si="40"/>
        <v>41656</v>
      </c>
      <c r="V878" t="str">
        <f t="shared" si="41"/>
        <v/>
      </c>
    </row>
    <row r="879" spans="1:22" x14ac:dyDescent="0.25">
      <c r="A879" t="s">
        <v>348</v>
      </c>
      <c r="C879">
        <v>20140230420</v>
      </c>
      <c r="D879" t="s">
        <v>349</v>
      </c>
      <c r="E879" t="s">
        <v>90</v>
      </c>
      <c r="G879">
        <v>15.613</v>
      </c>
      <c r="H879">
        <v>2014</v>
      </c>
      <c r="I879">
        <v>1</v>
      </c>
      <c r="J879">
        <v>22</v>
      </c>
      <c r="K879" s="25">
        <v>9</v>
      </c>
      <c r="L879">
        <v>22</v>
      </c>
      <c r="M879" t="s">
        <v>900</v>
      </c>
      <c r="N879" t="s">
        <v>171</v>
      </c>
      <c r="O879" s="26" t="s">
        <v>799</v>
      </c>
      <c r="R879" t="str">
        <f t="shared" si="39"/>
        <v>Weekday</v>
      </c>
      <c r="S879" s="27">
        <f t="shared" si="40"/>
        <v>41661</v>
      </c>
      <c r="V879" t="str">
        <f t="shared" si="41"/>
        <v/>
      </c>
    </row>
    <row r="880" spans="1:22" x14ac:dyDescent="0.25">
      <c r="A880" t="s">
        <v>348</v>
      </c>
      <c r="C880">
        <v>20140260270</v>
      </c>
      <c r="D880" t="s">
        <v>349</v>
      </c>
      <c r="E880" t="s">
        <v>90</v>
      </c>
      <c r="G880">
        <v>15.613</v>
      </c>
      <c r="H880">
        <v>2014</v>
      </c>
      <c r="I880">
        <v>1</v>
      </c>
      <c r="J880">
        <v>23</v>
      </c>
      <c r="K880" s="25">
        <v>20</v>
      </c>
      <c r="L880">
        <v>49</v>
      </c>
      <c r="M880" t="s">
        <v>900</v>
      </c>
      <c r="N880" t="s">
        <v>860</v>
      </c>
      <c r="O880" s="26" t="s">
        <v>799</v>
      </c>
      <c r="R880" t="str">
        <f t="shared" si="39"/>
        <v>Weekday</v>
      </c>
      <c r="S880" s="27">
        <f t="shared" si="40"/>
        <v>41662</v>
      </c>
      <c r="V880" t="str">
        <f t="shared" si="41"/>
        <v/>
      </c>
    </row>
    <row r="881" spans="1:22" x14ac:dyDescent="0.25">
      <c r="A881" t="s">
        <v>348</v>
      </c>
      <c r="C881">
        <v>20140340357</v>
      </c>
      <c r="D881" t="s">
        <v>349</v>
      </c>
      <c r="E881" t="s">
        <v>90</v>
      </c>
      <c r="G881">
        <v>15.613</v>
      </c>
      <c r="H881">
        <v>2014</v>
      </c>
      <c r="I881">
        <v>1</v>
      </c>
      <c r="J881">
        <v>27</v>
      </c>
      <c r="K881" s="25">
        <v>7</v>
      </c>
      <c r="L881">
        <v>10</v>
      </c>
      <c r="M881" t="s">
        <v>900</v>
      </c>
      <c r="N881" t="s">
        <v>171</v>
      </c>
      <c r="O881" s="26" t="s">
        <v>799</v>
      </c>
      <c r="R881" t="str">
        <f t="shared" si="39"/>
        <v>Weekday</v>
      </c>
      <c r="S881" s="27">
        <f t="shared" si="40"/>
        <v>41666</v>
      </c>
      <c r="V881" t="str">
        <f t="shared" si="41"/>
        <v/>
      </c>
    </row>
    <row r="882" spans="1:22" x14ac:dyDescent="0.25">
      <c r="A882" t="s">
        <v>348</v>
      </c>
      <c r="C882">
        <v>20140300549</v>
      </c>
      <c r="D882" t="s">
        <v>349</v>
      </c>
      <c r="E882" t="s">
        <v>90</v>
      </c>
      <c r="G882">
        <v>15.613</v>
      </c>
      <c r="H882">
        <v>2014</v>
      </c>
      <c r="I882">
        <v>1</v>
      </c>
      <c r="J882">
        <v>28</v>
      </c>
      <c r="K882" s="25">
        <v>16</v>
      </c>
      <c r="L882">
        <v>41</v>
      </c>
      <c r="M882" t="s">
        <v>900</v>
      </c>
      <c r="N882" t="s">
        <v>171</v>
      </c>
      <c r="O882" s="26" t="s">
        <v>799</v>
      </c>
      <c r="R882" t="str">
        <f t="shared" si="39"/>
        <v>Weekday</v>
      </c>
      <c r="S882" s="27">
        <f t="shared" si="40"/>
        <v>41667</v>
      </c>
      <c r="V882" t="str">
        <f t="shared" si="41"/>
        <v/>
      </c>
    </row>
    <row r="883" spans="1:22" x14ac:dyDescent="0.25">
      <c r="A883" t="s">
        <v>348</v>
      </c>
      <c r="C883">
        <v>20140470200</v>
      </c>
      <c r="D883" t="s">
        <v>349</v>
      </c>
      <c r="E883" t="s">
        <v>90</v>
      </c>
      <c r="G883">
        <v>15.613</v>
      </c>
      <c r="H883">
        <v>2014</v>
      </c>
      <c r="I883">
        <v>2</v>
      </c>
      <c r="J883">
        <v>14</v>
      </c>
      <c r="K883" s="25">
        <v>19</v>
      </c>
      <c r="L883">
        <v>5</v>
      </c>
      <c r="M883" t="s">
        <v>900</v>
      </c>
      <c r="N883" t="s">
        <v>860</v>
      </c>
      <c r="O883" s="26" t="s">
        <v>799</v>
      </c>
      <c r="R883" t="str">
        <f t="shared" si="39"/>
        <v>Weekday</v>
      </c>
      <c r="S883" s="27">
        <f t="shared" si="40"/>
        <v>41684</v>
      </c>
      <c r="V883" t="str">
        <f t="shared" si="41"/>
        <v/>
      </c>
    </row>
    <row r="884" spans="1:22" x14ac:dyDescent="0.25">
      <c r="A884" t="s">
        <v>348</v>
      </c>
      <c r="C884">
        <v>20140790177</v>
      </c>
      <c r="D884" t="s">
        <v>349</v>
      </c>
      <c r="E884" t="s">
        <v>90</v>
      </c>
      <c r="G884">
        <v>15.613</v>
      </c>
      <c r="H884">
        <v>2014</v>
      </c>
      <c r="I884">
        <v>2</v>
      </c>
      <c r="J884">
        <v>22</v>
      </c>
      <c r="K884" s="25">
        <v>4</v>
      </c>
      <c r="L884">
        <v>39</v>
      </c>
      <c r="M884" t="s">
        <v>900</v>
      </c>
      <c r="N884" t="s">
        <v>860</v>
      </c>
      <c r="O884" s="26" t="s">
        <v>799</v>
      </c>
      <c r="R884" t="str">
        <f t="shared" si="39"/>
        <v>Weekend</v>
      </c>
      <c r="S884" s="27">
        <f t="shared" si="40"/>
        <v>41692</v>
      </c>
      <c r="V884" t="str">
        <f t="shared" si="41"/>
        <v/>
      </c>
    </row>
    <row r="885" spans="1:22" x14ac:dyDescent="0.25">
      <c r="A885" t="s">
        <v>348</v>
      </c>
      <c r="C885">
        <v>20142050269</v>
      </c>
      <c r="D885" t="s">
        <v>349</v>
      </c>
      <c r="E885" t="s">
        <v>90</v>
      </c>
      <c r="G885">
        <v>15.613</v>
      </c>
      <c r="H885">
        <v>2014</v>
      </c>
      <c r="I885">
        <v>7</v>
      </c>
      <c r="J885">
        <v>14</v>
      </c>
      <c r="K885" s="25">
        <v>12</v>
      </c>
      <c r="L885">
        <v>51</v>
      </c>
      <c r="M885" t="s">
        <v>900</v>
      </c>
      <c r="N885" t="s">
        <v>860</v>
      </c>
      <c r="O885" s="26" t="s">
        <v>799</v>
      </c>
      <c r="R885" t="str">
        <f t="shared" si="39"/>
        <v>Weekday</v>
      </c>
      <c r="S885" s="27">
        <f t="shared" si="40"/>
        <v>41834</v>
      </c>
      <c r="V885" t="str">
        <f t="shared" si="41"/>
        <v/>
      </c>
    </row>
    <row r="886" spans="1:22" x14ac:dyDescent="0.25">
      <c r="A886" t="s">
        <v>348</v>
      </c>
      <c r="C886">
        <v>20142660291</v>
      </c>
      <c r="D886" t="s">
        <v>349</v>
      </c>
      <c r="E886" t="s">
        <v>90</v>
      </c>
      <c r="G886">
        <v>15.613</v>
      </c>
      <c r="H886">
        <v>2014</v>
      </c>
      <c r="I886">
        <v>9</v>
      </c>
      <c r="J886">
        <v>2</v>
      </c>
      <c r="K886" s="25">
        <v>17</v>
      </c>
      <c r="L886">
        <v>48</v>
      </c>
      <c r="M886" t="s">
        <v>900</v>
      </c>
      <c r="N886" t="s">
        <v>860</v>
      </c>
      <c r="O886" s="26" t="s">
        <v>799</v>
      </c>
      <c r="R886" t="str">
        <f t="shared" si="39"/>
        <v>Weekday</v>
      </c>
      <c r="S886" s="27">
        <f t="shared" si="40"/>
        <v>41884</v>
      </c>
      <c r="V886" t="str">
        <f t="shared" si="41"/>
        <v/>
      </c>
    </row>
    <row r="887" spans="1:22" x14ac:dyDescent="0.25">
      <c r="A887" t="s">
        <v>348</v>
      </c>
      <c r="C887">
        <v>20142680210</v>
      </c>
      <c r="D887" t="s">
        <v>349</v>
      </c>
      <c r="E887" t="s">
        <v>90</v>
      </c>
      <c r="G887">
        <v>15.613</v>
      </c>
      <c r="H887">
        <v>2014</v>
      </c>
      <c r="I887">
        <v>9</v>
      </c>
      <c r="J887">
        <v>24</v>
      </c>
      <c r="K887" s="25">
        <v>9</v>
      </c>
      <c r="L887">
        <v>0</v>
      </c>
      <c r="M887" t="s">
        <v>900</v>
      </c>
      <c r="N887" t="s">
        <v>860</v>
      </c>
      <c r="O887" s="26" t="s">
        <v>799</v>
      </c>
      <c r="R887" t="str">
        <f t="shared" si="39"/>
        <v>Weekday</v>
      </c>
      <c r="S887" s="27">
        <f t="shared" si="40"/>
        <v>41906</v>
      </c>
      <c r="V887" t="str">
        <f t="shared" si="41"/>
        <v/>
      </c>
    </row>
    <row r="888" spans="1:22" x14ac:dyDescent="0.25">
      <c r="A888" t="s">
        <v>348</v>
      </c>
      <c r="C888">
        <v>20142810218</v>
      </c>
      <c r="D888" t="s">
        <v>349</v>
      </c>
      <c r="E888" t="s">
        <v>90</v>
      </c>
      <c r="G888">
        <v>15.613</v>
      </c>
      <c r="H888">
        <v>2014</v>
      </c>
      <c r="I888">
        <v>10</v>
      </c>
      <c r="J888">
        <v>7</v>
      </c>
      <c r="K888" s="25">
        <v>7</v>
      </c>
      <c r="L888">
        <v>23</v>
      </c>
      <c r="M888" t="s">
        <v>900</v>
      </c>
      <c r="N888" t="s">
        <v>860</v>
      </c>
      <c r="O888" s="26" t="s">
        <v>799</v>
      </c>
      <c r="R888" t="str">
        <f t="shared" si="39"/>
        <v>Weekday</v>
      </c>
      <c r="S888" s="27">
        <f t="shared" si="40"/>
        <v>41919</v>
      </c>
      <c r="V888" t="str">
        <f t="shared" si="41"/>
        <v/>
      </c>
    </row>
    <row r="889" spans="1:22" x14ac:dyDescent="0.25">
      <c r="A889" t="s">
        <v>348</v>
      </c>
      <c r="C889">
        <v>20142940207</v>
      </c>
      <c r="D889" t="s">
        <v>349</v>
      </c>
      <c r="E889" t="s">
        <v>90</v>
      </c>
      <c r="G889">
        <v>15.613</v>
      </c>
      <c r="H889">
        <v>2014</v>
      </c>
      <c r="I889">
        <v>10</v>
      </c>
      <c r="J889">
        <v>10</v>
      </c>
      <c r="K889" s="25">
        <v>10</v>
      </c>
      <c r="L889">
        <v>28</v>
      </c>
      <c r="M889" t="s">
        <v>900</v>
      </c>
      <c r="N889" t="s">
        <v>860</v>
      </c>
      <c r="O889" s="26" t="s">
        <v>799</v>
      </c>
      <c r="R889" t="str">
        <f t="shared" si="39"/>
        <v>Weekday</v>
      </c>
      <c r="S889" s="27">
        <f t="shared" si="40"/>
        <v>41922</v>
      </c>
      <c r="V889" t="str">
        <f t="shared" si="41"/>
        <v/>
      </c>
    </row>
    <row r="890" spans="1:22" x14ac:dyDescent="0.25">
      <c r="A890" t="s">
        <v>348</v>
      </c>
      <c r="C890">
        <v>20142870232</v>
      </c>
      <c r="D890" t="s">
        <v>349</v>
      </c>
      <c r="E890" t="s">
        <v>90</v>
      </c>
      <c r="G890">
        <v>15.613</v>
      </c>
      <c r="H890">
        <v>2014</v>
      </c>
      <c r="I890">
        <v>10</v>
      </c>
      <c r="J890">
        <v>12</v>
      </c>
      <c r="K890" s="25">
        <v>11</v>
      </c>
      <c r="L890">
        <v>11</v>
      </c>
      <c r="M890" t="s">
        <v>900</v>
      </c>
      <c r="N890" t="s">
        <v>860</v>
      </c>
      <c r="O890" s="26" t="s">
        <v>799</v>
      </c>
      <c r="R890" t="str">
        <f t="shared" si="39"/>
        <v>Weekend</v>
      </c>
      <c r="S890" s="27">
        <f t="shared" si="40"/>
        <v>41924</v>
      </c>
      <c r="V890" t="str">
        <f t="shared" si="41"/>
        <v/>
      </c>
    </row>
    <row r="891" spans="1:22" x14ac:dyDescent="0.25">
      <c r="A891" t="s">
        <v>348</v>
      </c>
      <c r="C891">
        <v>20150010169</v>
      </c>
      <c r="D891" t="s">
        <v>349</v>
      </c>
      <c r="E891" t="s">
        <v>90</v>
      </c>
      <c r="G891">
        <v>15.613</v>
      </c>
      <c r="H891">
        <v>2014</v>
      </c>
      <c r="I891">
        <v>12</v>
      </c>
      <c r="J891">
        <v>31</v>
      </c>
      <c r="K891" s="25">
        <v>16</v>
      </c>
      <c r="L891">
        <v>33</v>
      </c>
      <c r="M891" t="s">
        <v>900</v>
      </c>
      <c r="N891" t="s">
        <v>860</v>
      </c>
      <c r="O891" s="26" t="s">
        <v>799</v>
      </c>
      <c r="R891" t="str">
        <f t="shared" si="39"/>
        <v>Weekday</v>
      </c>
      <c r="S891" s="27">
        <f t="shared" si="40"/>
        <v>42004</v>
      </c>
      <c r="V891" t="str">
        <f t="shared" si="41"/>
        <v/>
      </c>
    </row>
    <row r="892" spans="1:22" x14ac:dyDescent="0.25">
      <c r="A892" t="s">
        <v>348</v>
      </c>
      <c r="C892">
        <v>20151810252</v>
      </c>
      <c r="D892" t="s">
        <v>349</v>
      </c>
      <c r="E892" t="s">
        <v>90</v>
      </c>
      <c r="G892">
        <v>15.613</v>
      </c>
      <c r="H892">
        <v>2015</v>
      </c>
      <c r="I892">
        <v>6</v>
      </c>
      <c r="J892">
        <v>28</v>
      </c>
      <c r="K892" s="25">
        <v>17</v>
      </c>
      <c r="L892">
        <v>2</v>
      </c>
      <c r="M892" t="s">
        <v>900</v>
      </c>
      <c r="N892" t="s">
        <v>404</v>
      </c>
      <c r="O892" s="26" t="s">
        <v>799</v>
      </c>
      <c r="R892" t="str">
        <f t="shared" si="39"/>
        <v>Weekend</v>
      </c>
      <c r="S892" s="27">
        <f t="shared" si="40"/>
        <v>42183</v>
      </c>
      <c r="V892" t="str">
        <f t="shared" si="41"/>
        <v/>
      </c>
    </row>
    <row r="893" spans="1:22" x14ac:dyDescent="0.25">
      <c r="A893" t="s">
        <v>348</v>
      </c>
      <c r="C893">
        <v>20151960329</v>
      </c>
      <c r="D893" t="s">
        <v>349</v>
      </c>
      <c r="E893" t="s">
        <v>90</v>
      </c>
      <c r="G893">
        <v>15.613</v>
      </c>
      <c r="H893">
        <v>2015</v>
      </c>
      <c r="I893">
        <v>7</v>
      </c>
      <c r="J893">
        <v>7</v>
      </c>
      <c r="K893" s="25">
        <v>8</v>
      </c>
      <c r="L893">
        <v>1</v>
      </c>
      <c r="M893" t="s">
        <v>900</v>
      </c>
      <c r="N893" t="s">
        <v>860</v>
      </c>
      <c r="O893" s="26" t="s">
        <v>799</v>
      </c>
      <c r="R893" t="str">
        <f t="shared" si="39"/>
        <v>Weekday</v>
      </c>
      <c r="S893" s="27">
        <f t="shared" si="40"/>
        <v>42192</v>
      </c>
      <c r="V893" t="str">
        <f t="shared" si="41"/>
        <v/>
      </c>
    </row>
    <row r="894" spans="1:22" x14ac:dyDescent="0.25">
      <c r="A894" t="s">
        <v>348</v>
      </c>
      <c r="C894">
        <v>20152110290</v>
      </c>
      <c r="D894" t="s">
        <v>349</v>
      </c>
      <c r="E894" t="s">
        <v>90</v>
      </c>
      <c r="G894">
        <v>15.613</v>
      </c>
      <c r="H894">
        <v>2015</v>
      </c>
      <c r="I894">
        <v>7</v>
      </c>
      <c r="J894">
        <v>28</v>
      </c>
      <c r="K894" s="25">
        <v>17</v>
      </c>
      <c r="L894">
        <v>56</v>
      </c>
      <c r="M894" t="s">
        <v>900</v>
      </c>
      <c r="N894" t="s">
        <v>860</v>
      </c>
      <c r="O894" s="26" t="s">
        <v>799</v>
      </c>
      <c r="R894" t="str">
        <f t="shared" si="39"/>
        <v>Weekday</v>
      </c>
      <c r="S894" s="27">
        <f t="shared" si="40"/>
        <v>42213</v>
      </c>
      <c r="V894" t="str">
        <f t="shared" si="41"/>
        <v/>
      </c>
    </row>
    <row r="895" spans="1:22" x14ac:dyDescent="0.25">
      <c r="A895" t="s">
        <v>348</v>
      </c>
      <c r="C895">
        <v>20152520219</v>
      </c>
      <c r="D895" t="s">
        <v>349</v>
      </c>
      <c r="E895" t="s">
        <v>90</v>
      </c>
      <c r="G895">
        <v>15.613</v>
      </c>
      <c r="H895">
        <v>2015</v>
      </c>
      <c r="I895">
        <v>7</v>
      </c>
      <c r="J895">
        <v>31</v>
      </c>
      <c r="K895" s="25">
        <v>13</v>
      </c>
      <c r="L895">
        <v>35</v>
      </c>
      <c r="M895" t="s">
        <v>900</v>
      </c>
      <c r="N895" t="s">
        <v>860</v>
      </c>
      <c r="O895" s="26" t="s">
        <v>799</v>
      </c>
      <c r="R895" t="str">
        <f t="shared" si="39"/>
        <v>Weekday</v>
      </c>
      <c r="S895" s="27">
        <f t="shared" si="40"/>
        <v>42216</v>
      </c>
      <c r="V895" t="str">
        <f t="shared" si="41"/>
        <v/>
      </c>
    </row>
    <row r="896" spans="1:22" x14ac:dyDescent="0.25">
      <c r="A896" t="s">
        <v>348</v>
      </c>
      <c r="C896">
        <v>20152680223</v>
      </c>
      <c r="D896" t="s">
        <v>349</v>
      </c>
      <c r="E896" t="s">
        <v>90</v>
      </c>
      <c r="G896">
        <v>15.613</v>
      </c>
      <c r="H896">
        <v>2015</v>
      </c>
      <c r="I896">
        <v>8</v>
      </c>
      <c r="J896">
        <v>20</v>
      </c>
      <c r="K896" s="25">
        <v>19</v>
      </c>
      <c r="L896">
        <v>8</v>
      </c>
      <c r="M896" t="s">
        <v>900</v>
      </c>
      <c r="N896" t="s">
        <v>404</v>
      </c>
      <c r="O896" s="26" t="s">
        <v>799</v>
      </c>
      <c r="R896" t="str">
        <f t="shared" si="39"/>
        <v>Weekday</v>
      </c>
      <c r="S896" s="27">
        <f t="shared" si="40"/>
        <v>42236</v>
      </c>
      <c r="V896" t="str">
        <f t="shared" si="41"/>
        <v/>
      </c>
    </row>
    <row r="897" spans="1:51" x14ac:dyDescent="0.25">
      <c r="A897" t="s">
        <v>348</v>
      </c>
      <c r="C897">
        <v>20152520228</v>
      </c>
      <c r="D897" t="s">
        <v>349</v>
      </c>
      <c r="E897" t="s">
        <v>90</v>
      </c>
      <c r="G897">
        <v>15.613</v>
      </c>
      <c r="H897">
        <v>2015</v>
      </c>
      <c r="I897">
        <v>9</v>
      </c>
      <c r="J897">
        <v>8</v>
      </c>
      <c r="K897" s="25">
        <v>16</v>
      </c>
      <c r="L897">
        <v>59</v>
      </c>
      <c r="M897" t="s">
        <v>900</v>
      </c>
      <c r="N897" t="s">
        <v>860</v>
      </c>
      <c r="O897" s="26" t="s">
        <v>799</v>
      </c>
      <c r="R897" t="str">
        <f t="shared" si="39"/>
        <v>Weekday</v>
      </c>
      <c r="S897" s="27">
        <f t="shared" si="40"/>
        <v>42255</v>
      </c>
      <c r="V897" t="str">
        <f t="shared" si="41"/>
        <v/>
      </c>
    </row>
    <row r="898" spans="1:51" x14ac:dyDescent="0.25">
      <c r="A898" t="s">
        <v>348</v>
      </c>
      <c r="C898">
        <v>20152880271</v>
      </c>
      <c r="D898" t="s">
        <v>349</v>
      </c>
      <c r="E898" t="s">
        <v>90</v>
      </c>
      <c r="G898">
        <v>15.613</v>
      </c>
      <c r="H898">
        <v>2015</v>
      </c>
      <c r="I898">
        <v>9</v>
      </c>
      <c r="J898">
        <v>18</v>
      </c>
      <c r="K898" s="25">
        <v>8</v>
      </c>
      <c r="L898">
        <v>42</v>
      </c>
      <c r="M898" t="s">
        <v>900</v>
      </c>
      <c r="N898" t="s">
        <v>860</v>
      </c>
      <c r="O898" s="26" t="s">
        <v>799</v>
      </c>
      <c r="R898" t="str">
        <f t="shared" ref="R898:R961" si="42">IF(WEEKDAY(DATE(H898,I898,J898),2) &lt; 6, "Weekday", "Weekend")</f>
        <v>Weekday</v>
      </c>
      <c r="S898" s="27">
        <f t="shared" si="40"/>
        <v>42265</v>
      </c>
      <c r="V898" t="str">
        <f t="shared" si="41"/>
        <v/>
      </c>
    </row>
    <row r="899" spans="1:51" x14ac:dyDescent="0.25">
      <c r="A899" t="s">
        <v>348</v>
      </c>
      <c r="C899">
        <v>20152940262</v>
      </c>
      <c r="D899" t="s">
        <v>349</v>
      </c>
      <c r="E899" t="s">
        <v>90</v>
      </c>
      <c r="G899">
        <v>15.613</v>
      </c>
      <c r="H899">
        <v>2015</v>
      </c>
      <c r="I899">
        <v>10</v>
      </c>
      <c r="J899">
        <v>16</v>
      </c>
      <c r="K899" s="25">
        <v>12</v>
      </c>
      <c r="L899">
        <v>37</v>
      </c>
      <c r="M899" t="s">
        <v>900</v>
      </c>
      <c r="N899" t="s">
        <v>404</v>
      </c>
      <c r="O899" s="26" t="s">
        <v>799</v>
      </c>
      <c r="R899" t="str">
        <f t="shared" si="42"/>
        <v>Weekday</v>
      </c>
      <c r="S899" s="27">
        <f t="shared" ref="S899:S962" si="43">DATE(H899,I899,J899)</f>
        <v>42293</v>
      </c>
      <c r="V899" t="str">
        <f t="shared" ref="V899:V962" si="44">T899&amp;U899</f>
        <v/>
      </c>
    </row>
    <row r="900" spans="1:51" x14ac:dyDescent="0.25">
      <c r="A900" t="s">
        <v>348</v>
      </c>
      <c r="C900">
        <v>20153070314</v>
      </c>
      <c r="D900" t="s">
        <v>349</v>
      </c>
      <c r="E900" t="s">
        <v>90</v>
      </c>
      <c r="G900">
        <v>15.613</v>
      </c>
      <c r="H900">
        <v>2015</v>
      </c>
      <c r="I900">
        <v>10</v>
      </c>
      <c r="J900">
        <v>30</v>
      </c>
      <c r="K900" s="25">
        <v>20</v>
      </c>
      <c r="L900">
        <v>1</v>
      </c>
      <c r="M900" t="s">
        <v>900</v>
      </c>
      <c r="N900" t="s">
        <v>860</v>
      </c>
      <c r="O900" s="26" t="s">
        <v>799</v>
      </c>
      <c r="R900" t="str">
        <f t="shared" si="42"/>
        <v>Weekday</v>
      </c>
      <c r="S900" s="27">
        <f t="shared" si="43"/>
        <v>42307</v>
      </c>
      <c r="V900" t="str">
        <f t="shared" si="44"/>
        <v/>
      </c>
    </row>
    <row r="901" spans="1:51" x14ac:dyDescent="0.25">
      <c r="A901" t="s">
        <v>348</v>
      </c>
      <c r="C901">
        <v>20153150175</v>
      </c>
      <c r="D901" t="s">
        <v>349</v>
      </c>
      <c r="E901" t="s">
        <v>90</v>
      </c>
      <c r="G901">
        <v>15.613</v>
      </c>
      <c r="H901">
        <v>2015</v>
      </c>
      <c r="I901">
        <v>11</v>
      </c>
      <c r="J901">
        <v>7</v>
      </c>
      <c r="K901" s="25">
        <v>17</v>
      </c>
      <c r="L901">
        <v>12</v>
      </c>
      <c r="M901" t="s">
        <v>900</v>
      </c>
      <c r="N901" t="s">
        <v>404</v>
      </c>
      <c r="O901" s="26" t="s">
        <v>799</v>
      </c>
      <c r="R901" t="str">
        <f t="shared" si="42"/>
        <v>Weekend</v>
      </c>
      <c r="S901" s="27">
        <f t="shared" si="43"/>
        <v>42315</v>
      </c>
      <c r="V901" t="str">
        <f t="shared" si="44"/>
        <v/>
      </c>
    </row>
    <row r="902" spans="1:51" x14ac:dyDescent="0.25">
      <c r="A902" t="s">
        <v>348</v>
      </c>
      <c r="C902">
        <v>20153440298</v>
      </c>
      <c r="D902" t="s">
        <v>349</v>
      </c>
      <c r="E902" t="s">
        <v>90</v>
      </c>
      <c r="G902">
        <v>15.613</v>
      </c>
      <c r="H902">
        <v>2015</v>
      </c>
      <c r="I902">
        <v>12</v>
      </c>
      <c r="J902">
        <v>10</v>
      </c>
      <c r="K902" s="25">
        <v>7</v>
      </c>
      <c r="L902">
        <v>3</v>
      </c>
      <c r="M902" t="s">
        <v>900</v>
      </c>
      <c r="N902" t="s">
        <v>860</v>
      </c>
      <c r="O902" s="26" t="s">
        <v>799</v>
      </c>
      <c r="R902" t="str">
        <f t="shared" si="42"/>
        <v>Weekday</v>
      </c>
      <c r="S902" s="27">
        <f t="shared" si="43"/>
        <v>42348</v>
      </c>
      <c r="V902" t="str">
        <f t="shared" si="44"/>
        <v/>
      </c>
    </row>
    <row r="903" spans="1:51" x14ac:dyDescent="0.25">
      <c r="A903" t="s">
        <v>348</v>
      </c>
      <c r="C903">
        <v>20120190249</v>
      </c>
      <c r="D903" t="s">
        <v>349</v>
      </c>
      <c r="E903" t="s">
        <v>90</v>
      </c>
      <c r="G903">
        <v>15.627000000000001</v>
      </c>
      <c r="H903">
        <v>2011</v>
      </c>
      <c r="I903">
        <v>12</v>
      </c>
      <c r="J903">
        <v>30</v>
      </c>
      <c r="K903" s="25">
        <v>17</v>
      </c>
      <c r="L903">
        <v>54</v>
      </c>
      <c r="M903" t="s">
        <v>900</v>
      </c>
      <c r="N903" t="s">
        <v>860</v>
      </c>
      <c r="O903" s="26" t="s">
        <v>799</v>
      </c>
      <c r="R903" t="str">
        <f t="shared" si="42"/>
        <v>Weekday</v>
      </c>
      <c r="S903" s="27">
        <f t="shared" si="43"/>
        <v>40907</v>
      </c>
      <c r="V903" t="str">
        <f t="shared" si="44"/>
        <v/>
      </c>
    </row>
    <row r="904" spans="1:51" x14ac:dyDescent="0.25">
      <c r="A904" t="s">
        <v>348</v>
      </c>
      <c r="C904">
        <v>20130060158</v>
      </c>
      <c r="D904" t="s">
        <v>349</v>
      </c>
      <c r="E904" t="s">
        <v>90</v>
      </c>
      <c r="G904">
        <v>15.627000000000001</v>
      </c>
      <c r="H904">
        <v>2013</v>
      </c>
      <c r="I904">
        <v>1</v>
      </c>
      <c r="J904">
        <v>3</v>
      </c>
      <c r="K904" s="25">
        <v>16</v>
      </c>
      <c r="L904">
        <v>58</v>
      </c>
      <c r="M904" t="s">
        <v>900</v>
      </c>
      <c r="N904" t="s">
        <v>860</v>
      </c>
      <c r="O904" s="26" t="s">
        <v>799</v>
      </c>
      <c r="R904" t="str">
        <f t="shared" si="42"/>
        <v>Weekday</v>
      </c>
      <c r="S904" s="27">
        <f t="shared" si="43"/>
        <v>41277</v>
      </c>
      <c r="V904" t="str">
        <f t="shared" si="44"/>
        <v/>
      </c>
    </row>
    <row r="905" spans="1:51" x14ac:dyDescent="0.25">
      <c r="A905" t="s">
        <v>348</v>
      </c>
      <c r="C905">
        <v>20131790298</v>
      </c>
      <c r="D905" t="s">
        <v>349</v>
      </c>
      <c r="E905" t="s">
        <v>90</v>
      </c>
      <c r="G905">
        <v>15.627000000000001</v>
      </c>
      <c r="H905">
        <v>2013</v>
      </c>
      <c r="I905">
        <v>6</v>
      </c>
      <c r="J905">
        <v>18</v>
      </c>
      <c r="K905" s="25">
        <v>14</v>
      </c>
      <c r="L905">
        <v>57</v>
      </c>
      <c r="M905" t="s">
        <v>900</v>
      </c>
      <c r="N905" t="s">
        <v>860</v>
      </c>
      <c r="O905" s="26" t="s">
        <v>799</v>
      </c>
      <c r="R905" t="str">
        <f t="shared" si="42"/>
        <v>Weekday</v>
      </c>
      <c r="S905" s="27">
        <f t="shared" si="43"/>
        <v>41443</v>
      </c>
      <c r="V905" t="str">
        <f t="shared" si="44"/>
        <v/>
      </c>
    </row>
    <row r="906" spans="1:51" x14ac:dyDescent="0.25">
      <c r="A906" t="s">
        <v>348</v>
      </c>
      <c r="C906">
        <v>20153020206</v>
      </c>
      <c r="D906" t="s">
        <v>349</v>
      </c>
      <c r="E906" t="s">
        <v>90</v>
      </c>
      <c r="G906">
        <v>15.63</v>
      </c>
      <c r="H906">
        <v>2015</v>
      </c>
      <c r="I906">
        <v>10</v>
      </c>
      <c r="J906">
        <v>28</v>
      </c>
      <c r="K906" s="25">
        <v>9</v>
      </c>
      <c r="L906">
        <v>17</v>
      </c>
      <c r="M906" t="s">
        <v>900</v>
      </c>
      <c r="N906" t="s">
        <v>860</v>
      </c>
      <c r="O906" s="26" t="s">
        <v>799</v>
      </c>
      <c r="R906" t="str">
        <f t="shared" si="42"/>
        <v>Weekday</v>
      </c>
      <c r="S906" s="27">
        <f t="shared" si="43"/>
        <v>42305</v>
      </c>
      <c r="V906" t="str">
        <f t="shared" si="44"/>
        <v/>
      </c>
    </row>
    <row r="907" spans="1:51" x14ac:dyDescent="0.25">
      <c r="A907" t="s">
        <v>348</v>
      </c>
      <c r="C907">
        <v>20111260220</v>
      </c>
      <c r="D907" t="s">
        <v>349</v>
      </c>
      <c r="E907" t="s">
        <v>90</v>
      </c>
      <c r="G907">
        <v>15.645</v>
      </c>
      <c r="H907">
        <v>2011</v>
      </c>
      <c r="I907">
        <v>5</v>
      </c>
      <c r="J907">
        <v>4</v>
      </c>
      <c r="K907" s="25">
        <v>16</v>
      </c>
      <c r="L907">
        <v>54</v>
      </c>
      <c r="M907" t="s">
        <v>900</v>
      </c>
      <c r="N907" t="s">
        <v>860</v>
      </c>
      <c r="O907" s="26" t="s">
        <v>799</v>
      </c>
      <c r="R907" t="str">
        <f t="shared" si="42"/>
        <v>Weekday</v>
      </c>
      <c r="S907" s="27">
        <f t="shared" si="43"/>
        <v>40667</v>
      </c>
      <c r="V907" t="str">
        <f t="shared" si="44"/>
        <v/>
      </c>
    </row>
    <row r="908" spans="1:51" x14ac:dyDescent="0.25">
      <c r="A908" t="s">
        <v>348</v>
      </c>
      <c r="C908">
        <v>20140930249</v>
      </c>
      <c r="D908" t="s">
        <v>349</v>
      </c>
      <c r="E908" t="s">
        <v>90</v>
      </c>
      <c r="G908">
        <v>15.712999999999999</v>
      </c>
      <c r="H908">
        <v>2014</v>
      </c>
      <c r="I908">
        <v>4</v>
      </c>
      <c r="J908">
        <v>2</v>
      </c>
      <c r="K908" s="25">
        <v>8</v>
      </c>
      <c r="L908">
        <v>54</v>
      </c>
      <c r="M908" t="s">
        <v>900</v>
      </c>
      <c r="N908" t="s">
        <v>860</v>
      </c>
      <c r="O908" s="26" t="s">
        <v>799</v>
      </c>
      <c r="R908" t="str">
        <f t="shared" si="42"/>
        <v>Weekday</v>
      </c>
      <c r="S908" s="27">
        <f t="shared" si="43"/>
        <v>41731</v>
      </c>
      <c r="V908" t="str">
        <f t="shared" si="44"/>
        <v/>
      </c>
    </row>
    <row r="909" spans="1:51" x14ac:dyDescent="0.25">
      <c r="A909" t="s">
        <v>348</v>
      </c>
      <c r="C909">
        <v>20123020142</v>
      </c>
      <c r="D909" t="s">
        <v>349</v>
      </c>
      <c r="E909" t="s">
        <v>90</v>
      </c>
      <c r="G909">
        <v>15.728999999999999</v>
      </c>
      <c r="H909">
        <v>2012</v>
      </c>
      <c r="I909">
        <v>10</v>
      </c>
      <c r="J909">
        <v>27</v>
      </c>
      <c r="K909" s="25">
        <v>12</v>
      </c>
      <c r="L909">
        <v>44</v>
      </c>
      <c r="M909" t="s">
        <v>900</v>
      </c>
      <c r="N909" t="s">
        <v>860</v>
      </c>
      <c r="O909" s="26" t="s">
        <v>799</v>
      </c>
      <c r="R909" t="str">
        <f t="shared" si="42"/>
        <v>Weekend</v>
      </c>
      <c r="S909" s="27">
        <f t="shared" si="43"/>
        <v>41209</v>
      </c>
      <c r="V909" t="str">
        <f t="shared" si="44"/>
        <v/>
      </c>
    </row>
    <row r="910" spans="1:51" x14ac:dyDescent="0.25">
      <c r="A910" t="s">
        <v>348</v>
      </c>
      <c r="C910">
        <v>20133120172</v>
      </c>
      <c r="D910" t="s">
        <v>349</v>
      </c>
      <c r="E910" t="s">
        <v>90</v>
      </c>
      <c r="G910">
        <v>15.73</v>
      </c>
      <c r="H910">
        <v>2013</v>
      </c>
      <c r="I910">
        <v>11</v>
      </c>
      <c r="J910">
        <v>8</v>
      </c>
      <c r="K910" s="25">
        <v>18</v>
      </c>
      <c r="L910">
        <v>39</v>
      </c>
      <c r="M910" t="s">
        <v>900</v>
      </c>
      <c r="N910" t="s">
        <v>860</v>
      </c>
      <c r="O910" s="26" t="s">
        <v>799</v>
      </c>
      <c r="R910" t="str">
        <f t="shared" si="42"/>
        <v>Weekday</v>
      </c>
      <c r="S910" s="27">
        <f t="shared" si="43"/>
        <v>41586</v>
      </c>
      <c r="V910" t="str">
        <f t="shared" si="44"/>
        <v/>
      </c>
    </row>
    <row r="911" spans="1:51" x14ac:dyDescent="0.25">
      <c r="A911" t="s">
        <v>348</v>
      </c>
      <c r="C911">
        <v>20113110028</v>
      </c>
      <c r="D911" t="s">
        <v>349</v>
      </c>
      <c r="E911" t="s">
        <v>90</v>
      </c>
      <c r="G911">
        <v>15.746</v>
      </c>
      <c r="H911">
        <v>2011</v>
      </c>
      <c r="I911">
        <v>10</v>
      </c>
      <c r="J911">
        <v>28</v>
      </c>
      <c r="K911" s="25">
        <v>16</v>
      </c>
      <c r="L911">
        <v>0</v>
      </c>
      <c r="M911" t="s">
        <v>900</v>
      </c>
      <c r="N911" t="s">
        <v>860</v>
      </c>
      <c r="O911" s="26" t="s">
        <v>799</v>
      </c>
      <c r="Q911" t="s">
        <v>379</v>
      </c>
      <c r="R911" t="str">
        <f t="shared" si="42"/>
        <v>Weekday</v>
      </c>
      <c r="S911" s="27">
        <f t="shared" si="43"/>
        <v>40844</v>
      </c>
      <c r="V911" t="str">
        <f t="shared" si="44"/>
        <v/>
      </c>
      <c r="AE911" s="27"/>
      <c r="AO911" s="27"/>
      <c r="AX911" s="27"/>
      <c r="AY911" s="27"/>
    </row>
    <row r="912" spans="1:51" x14ac:dyDescent="0.25">
      <c r="A912" t="s">
        <v>348</v>
      </c>
      <c r="C912">
        <v>20130990198</v>
      </c>
      <c r="D912" t="s">
        <v>349</v>
      </c>
      <c r="E912" t="s">
        <v>90</v>
      </c>
      <c r="G912">
        <v>15.766</v>
      </c>
      <c r="H912">
        <v>2013</v>
      </c>
      <c r="I912">
        <v>4</v>
      </c>
      <c r="J912">
        <v>9</v>
      </c>
      <c r="K912" s="25">
        <v>7</v>
      </c>
      <c r="L912">
        <v>49</v>
      </c>
      <c r="M912" t="s">
        <v>900</v>
      </c>
      <c r="N912" t="s">
        <v>860</v>
      </c>
      <c r="O912" s="26" t="s">
        <v>799</v>
      </c>
      <c r="Q912" t="s">
        <v>379</v>
      </c>
      <c r="R912" t="str">
        <f t="shared" si="42"/>
        <v>Weekday</v>
      </c>
      <c r="S912" s="27">
        <f t="shared" si="43"/>
        <v>41373</v>
      </c>
      <c r="V912" t="str">
        <f t="shared" si="44"/>
        <v/>
      </c>
      <c r="AE912" s="27"/>
      <c r="AO912" s="27"/>
      <c r="AX912" s="27"/>
      <c r="AY912" s="27"/>
    </row>
    <row r="913" spans="1:51" x14ac:dyDescent="0.25">
      <c r="A913" t="s">
        <v>348</v>
      </c>
      <c r="C913">
        <v>20123040176</v>
      </c>
      <c r="D913" t="s">
        <v>349</v>
      </c>
      <c r="E913" t="s">
        <v>90</v>
      </c>
      <c r="G913">
        <v>15.775</v>
      </c>
      <c r="H913">
        <v>2012</v>
      </c>
      <c r="I913">
        <v>10</v>
      </c>
      <c r="J913">
        <v>29</v>
      </c>
      <c r="K913" s="25">
        <v>7</v>
      </c>
      <c r="L913">
        <v>31</v>
      </c>
      <c r="M913" t="s">
        <v>900</v>
      </c>
      <c r="N913" t="s">
        <v>860</v>
      </c>
      <c r="O913" s="26" t="s">
        <v>799</v>
      </c>
      <c r="Q913" t="s">
        <v>379</v>
      </c>
      <c r="R913" t="str">
        <f t="shared" si="42"/>
        <v>Weekday</v>
      </c>
      <c r="S913" s="27">
        <f t="shared" si="43"/>
        <v>41211</v>
      </c>
      <c r="V913" t="str">
        <f t="shared" si="44"/>
        <v/>
      </c>
      <c r="AE913" s="27"/>
      <c r="AO913" s="27"/>
      <c r="AX913" s="27"/>
      <c r="AY913" s="27"/>
    </row>
    <row r="914" spans="1:51" x14ac:dyDescent="0.25">
      <c r="A914" t="s">
        <v>348</v>
      </c>
      <c r="C914">
        <v>20120610229</v>
      </c>
      <c r="D914" t="s">
        <v>349</v>
      </c>
      <c r="E914" t="s">
        <v>90</v>
      </c>
      <c r="G914">
        <v>15.785</v>
      </c>
      <c r="H914">
        <v>2012</v>
      </c>
      <c r="I914">
        <v>2</v>
      </c>
      <c r="J914">
        <v>27</v>
      </c>
      <c r="K914" s="25">
        <v>16</v>
      </c>
      <c r="L914">
        <v>26</v>
      </c>
      <c r="M914" t="s">
        <v>900</v>
      </c>
      <c r="N914" t="s">
        <v>171</v>
      </c>
      <c r="O914" s="26" t="s">
        <v>799</v>
      </c>
      <c r="Q914" t="s">
        <v>379</v>
      </c>
      <c r="R914" t="str">
        <f t="shared" si="42"/>
        <v>Weekday</v>
      </c>
      <c r="S914" s="27">
        <f t="shared" si="43"/>
        <v>40966</v>
      </c>
      <c r="V914" t="str">
        <f t="shared" si="44"/>
        <v/>
      </c>
      <c r="AE914" s="27"/>
      <c r="AO914" s="27"/>
      <c r="AX914" s="27"/>
      <c r="AY914" s="27"/>
    </row>
    <row r="915" spans="1:51" x14ac:dyDescent="0.25">
      <c r="A915" t="s">
        <v>348</v>
      </c>
      <c r="C915">
        <v>20150050284</v>
      </c>
      <c r="D915" t="s">
        <v>349</v>
      </c>
      <c r="E915" t="s">
        <v>90</v>
      </c>
      <c r="G915">
        <v>15.817</v>
      </c>
      <c r="H915">
        <v>2015</v>
      </c>
      <c r="I915">
        <v>1</v>
      </c>
      <c r="J915">
        <v>5</v>
      </c>
      <c r="K915" s="25">
        <v>7</v>
      </c>
      <c r="L915">
        <v>6</v>
      </c>
      <c r="M915" t="s">
        <v>900</v>
      </c>
      <c r="N915" t="s">
        <v>404</v>
      </c>
      <c r="O915" s="26" t="s">
        <v>799</v>
      </c>
      <c r="Q915" t="s">
        <v>379</v>
      </c>
      <c r="R915" t="str">
        <f t="shared" si="42"/>
        <v>Weekday</v>
      </c>
      <c r="S915" s="27">
        <f t="shared" si="43"/>
        <v>42009</v>
      </c>
      <c r="V915" t="str">
        <f t="shared" si="44"/>
        <v/>
      </c>
      <c r="AE915" s="27"/>
      <c r="AO915" s="27"/>
      <c r="AX915" s="27"/>
      <c r="AY915" s="27"/>
    </row>
    <row r="916" spans="1:51" x14ac:dyDescent="0.25">
      <c r="A916" t="s">
        <v>348</v>
      </c>
      <c r="C916">
        <v>20122980259</v>
      </c>
      <c r="D916" t="s">
        <v>349</v>
      </c>
      <c r="E916" t="s">
        <v>90</v>
      </c>
      <c r="G916">
        <v>15.855</v>
      </c>
      <c r="H916">
        <v>2012</v>
      </c>
      <c r="I916">
        <v>10</v>
      </c>
      <c r="J916">
        <v>19</v>
      </c>
      <c r="K916" s="25">
        <v>14</v>
      </c>
      <c r="L916">
        <v>3</v>
      </c>
      <c r="M916" t="s">
        <v>900</v>
      </c>
      <c r="N916" t="s">
        <v>860</v>
      </c>
      <c r="O916" s="26" t="s">
        <v>799</v>
      </c>
      <c r="Q916" t="s">
        <v>381</v>
      </c>
      <c r="R916" t="str">
        <f t="shared" si="42"/>
        <v>Weekday</v>
      </c>
      <c r="S916" s="27">
        <f t="shared" si="43"/>
        <v>41201</v>
      </c>
      <c r="V916" t="str">
        <f t="shared" si="44"/>
        <v/>
      </c>
      <c r="AE916" s="27"/>
      <c r="AO916" s="27"/>
      <c r="AX916" s="27"/>
      <c r="AY916" s="27"/>
    </row>
    <row r="917" spans="1:51" x14ac:dyDescent="0.25">
      <c r="A917" t="s">
        <v>348</v>
      </c>
      <c r="C917">
        <v>20121670258</v>
      </c>
      <c r="D917" t="s">
        <v>349</v>
      </c>
      <c r="E917" t="s">
        <v>90</v>
      </c>
      <c r="G917">
        <v>15.856</v>
      </c>
      <c r="H917">
        <v>2012</v>
      </c>
      <c r="I917">
        <v>6</v>
      </c>
      <c r="J917">
        <v>7</v>
      </c>
      <c r="K917" s="25">
        <v>17</v>
      </c>
      <c r="L917">
        <v>35</v>
      </c>
      <c r="M917" t="s">
        <v>900</v>
      </c>
      <c r="N917" t="s">
        <v>860</v>
      </c>
      <c r="O917" s="26" t="s">
        <v>799</v>
      </c>
      <c r="Q917" t="s">
        <v>381</v>
      </c>
      <c r="R917" t="str">
        <f t="shared" si="42"/>
        <v>Weekday</v>
      </c>
      <c r="S917" s="27">
        <f t="shared" si="43"/>
        <v>41067</v>
      </c>
      <c r="V917" t="str">
        <f t="shared" si="44"/>
        <v/>
      </c>
      <c r="AE917" s="27"/>
      <c r="AO917" s="27"/>
      <c r="AX917" s="27"/>
      <c r="AY917" s="27"/>
    </row>
    <row r="918" spans="1:51" x14ac:dyDescent="0.25">
      <c r="A918" t="s">
        <v>348</v>
      </c>
      <c r="C918">
        <v>20122910205</v>
      </c>
      <c r="D918" t="s">
        <v>349</v>
      </c>
      <c r="E918" t="s">
        <v>90</v>
      </c>
      <c r="G918">
        <v>15.865</v>
      </c>
      <c r="H918">
        <v>2012</v>
      </c>
      <c r="I918">
        <v>10</v>
      </c>
      <c r="J918">
        <v>16</v>
      </c>
      <c r="K918" s="25">
        <v>8</v>
      </c>
      <c r="L918">
        <v>49</v>
      </c>
      <c r="M918" t="s">
        <v>900</v>
      </c>
      <c r="N918" t="s">
        <v>860</v>
      </c>
      <c r="O918" s="26" t="s">
        <v>799</v>
      </c>
      <c r="Q918" t="s">
        <v>381</v>
      </c>
      <c r="R918" t="str">
        <f t="shared" si="42"/>
        <v>Weekday</v>
      </c>
      <c r="S918" s="27">
        <f t="shared" si="43"/>
        <v>41198</v>
      </c>
      <c r="V918" t="str">
        <f t="shared" si="44"/>
        <v/>
      </c>
      <c r="AE918" s="27"/>
      <c r="AO918" s="27"/>
      <c r="AX918" s="27"/>
      <c r="AY918" s="27"/>
    </row>
    <row r="919" spans="1:51" x14ac:dyDescent="0.25">
      <c r="A919" t="s">
        <v>348</v>
      </c>
      <c r="C919">
        <v>20141890301</v>
      </c>
      <c r="D919" t="s">
        <v>349</v>
      </c>
      <c r="E919" t="s">
        <v>90</v>
      </c>
      <c r="G919">
        <v>15.871</v>
      </c>
      <c r="H919">
        <v>2014</v>
      </c>
      <c r="I919">
        <v>5</v>
      </c>
      <c r="J919">
        <v>16</v>
      </c>
      <c r="K919" s="25">
        <v>15</v>
      </c>
      <c r="L919">
        <v>48</v>
      </c>
      <c r="M919" t="s">
        <v>900</v>
      </c>
      <c r="N919" t="s">
        <v>860</v>
      </c>
      <c r="O919" s="26" t="s">
        <v>799</v>
      </c>
      <c r="Q919" t="s">
        <v>381</v>
      </c>
      <c r="R919" t="str">
        <f t="shared" si="42"/>
        <v>Weekday</v>
      </c>
      <c r="S919" s="27">
        <f t="shared" si="43"/>
        <v>41775</v>
      </c>
      <c r="V919" t="str">
        <f t="shared" si="44"/>
        <v/>
      </c>
      <c r="AE919" s="27"/>
      <c r="AO919" s="27"/>
      <c r="AX919" s="27"/>
      <c r="AY919" s="27"/>
    </row>
    <row r="920" spans="1:51" x14ac:dyDescent="0.25">
      <c r="A920" t="s">
        <v>348</v>
      </c>
      <c r="C920">
        <v>20110670287</v>
      </c>
      <c r="D920" t="s">
        <v>349</v>
      </c>
      <c r="E920" t="s">
        <v>90</v>
      </c>
      <c r="G920">
        <v>15.875</v>
      </c>
      <c r="H920">
        <v>2011</v>
      </c>
      <c r="I920">
        <v>2</v>
      </c>
      <c r="J920">
        <v>24</v>
      </c>
      <c r="K920" s="25">
        <v>10</v>
      </c>
      <c r="L920">
        <v>14</v>
      </c>
      <c r="M920" t="s">
        <v>900</v>
      </c>
      <c r="N920" t="s">
        <v>404</v>
      </c>
      <c r="O920" s="26" t="s">
        <v>799</v>
      </c>
      <c r="Q920" t="s">
        <v>381</v>
      </c>
      <c r="R920" t="str">
        <f t="shared" si="42"/>
        <v>Weekday</v>
      </c>
      <c r="S920" s="27">
        <f t="shared" si="43"/>
        <v>40598</v>
      </c>
      <c r="V920" t="str">
        <f t="shared" si="44"/>
        <v/>
      </c>
      <c r="AE920" s="27"/>
      <c r="AO920" s="27"/>
      <c r="AX920" s="27"/>
      <c r="AY920" s="27"/>
    </row>
    <row r="921" spans="1:51" x14ac:dyDescent="0.25">
      <c r="A921" t="s">
        <v>348</v>
      </c>
      <c r="C921">
        <v>20110450308</v>
      </c>
      <c r="D921" t="s">
        <v>349</v>
      </c>
      <c r="E921" t="s">
        <v>90</v>
      </c>
      <c r="G921">
        <v>15.875</v>
      </c>
      <c r="H921">
        <v>2011</v>
      </c>
      <c r="I921">
        <v>2</v>
      </c>
      <c r="J921">
        <v>2</v>
      </c>
      <c r="K921" s="25">
        <v>16</v>
      </c>
      <c r="L921">
        <v>35</v>
      </c>
      <c r="M921" t="s">
        <v>900</v>
      </c>
      <c r="N921" t="s">
        <v>860</v>
      </c>
      <c r="O921" s="26" t="s">
        <v>799</v>
      </c>
      <c r="Q921" t="s">
        <v>381</v>
      </c>
      <c r="R921" t="str">
        <f t="shared" si="42"/>
        <v>Weekday</v>
      </c>
      <c r="S921" s="27">
        <f t="shared" si="43"/>
        <v>40576</v>
      </c>
      <c r="V921" t="str">
        <f t="shared" si="44"/>
        <v/>
      </c>
      <c r="AE921" s="27"/>
      <c r="AO921" s="27"/>
      <c r="AX921" s="27"/>
      <c r="AY921" s="27"/>
    </row>
    <row r="922" spans="1:51" x14ac:dyDescent="0.25">
      <c r="A922" t="s">
        <v>348</v>
      </c>
      <c r="C922">
        <v>20110350076</v>
      </c>
      <c r="D922" t="s">
        <v>349</v>
      </c>
      <c r="E922" t="s">
        <v>90</v>
      </c>
      <c r="G922">
        <v>15.875</v>
      </c>
      <c r="H922">
        <v>2011</v>
      </c>
      <c r="I922">
        <v>1</v>
      </c>
      <c r="J922">
        <v>25</v>
      </c>
      <c r="K922" s="25">
        <v>17</v>
      </c>
      <c r="L922">
        <v>0</v>
      </c>
      <c r="M922" t="s">
        <v>900</v>
      </c>
      <c r="N922" t="s">
        <v>404</v>
      </c>
      <c r="O922" s="26" t="s">
        <v>799</v>
      </c>
      <c r="Q922" t="s">
        <v>381</v>
      </c>
      <c r="R922" t="str">
        <f t="shared" si="42"/>
        <v>Weekday</v>
      </c>
      <c r="S922" s="27">
        <f t="shared" si="43"/>
        <v>40568</v>
      </c>
      <c r="V922" t="str">
        <f t="shared" si="44"/>
        <v/>
      </c>
      <c r="AE922" s="27"/>
      <c r="AO922" s="27"/>
      <c r="AX922" s="27"/>
      <c r="AY922" s="27"/>
    </row>
    <row r="923" spans="1:51" x14ac:dyDescent="0.25">
      <c r="A923" t="s">
        <v>348</v>
      </c>
      <c r="C923">
        <v>20110720193</v>
      </c>
      <c r="D923" t="s">
        <v>349</v>
      </c>
      <c r="E923" t="s">
        <v>90</v>
      </c>
      <c r="G923">
        <v>15.875</v>
      </c>
      <c r="H923">
        <v>2011</v>
      </c>
      <c r="I923">
        <v>3</v>
      </c>
      <c r="J923">
        <v>11</v>
      </c>
      <c r="K923" s="25">
        <v>10</v>
      </c>
      <c r="L923">
        <v>57</v>
      </c>
      <c r="M923" t="s">
        <v>900</v>
      </c>
      <c r="N923" t="s">
        <v>404</v>
      </c>
      <c r="O923" s="26" t="s">
        <v>799</v>
      </c>
      <c r="Q923" t="s">
        <v>381</v>
      </c>
      <c r="R923" t="str">
        <f t="shared" si="42"/>
        <v>Weekday</v>
      </c>
      <c r="S923" s="27">
        <f t="shared" si="43"/>
        <v>40613</v>
      </c>
      <c r="V923" t="str">
        <f t="shared" si="44"/>
        <v/>
      </c>
      <c r="AE923" s="27"/>
      <c r="AO923" s="27"/>
      <c r="AX923" s="27"/>
      <c r="AY923" s="27"/>
    </row>
    <row r="924" spans="1:51" x14ac:dyDescent="0.25">
      <c r="A924" t="s">
        <v>348</v>
      </c>
      <c r="C924">
        <v>20120030267</v>
      </c>
      <c r="D924" t="s">
        <v>349</v>
      </c>
      <c r="E924" t="s">
        <v>90</v>
      </c>
      <c r="G924">
        <v>15.875</v>
      </c>
      <c r="H924">
        <v>2011</v>
      </c>
      <c r="I924">
        <v>12</v>
      </c>
      <c r="J924">
        <v>22</v>
      </c>
      <c r="K924" s="25">
        <v>18</v>
      </c>
      <c r="L924">
        <v>17</v>
      </c>
      <c r="M924" t="s">
        <v>900</v>
      </c>
      <c r="N924" t="s">
        <v>860</v>
      </c>
      <c r="O924" s="26" t="s">
        <v>799</v>
      </c>
      <c r="Q924" t="s">
        <v>381</v>
      </c>
      <c r="R924" t="str">
        <f t="shared" si="42"/>
        <v>Weekday</v>
      </c>
      <c r="S924" s="27">
        <f t="shared" si="43"/>
        <v>40899</v>
      </c>
      <c r="V924" t="str">
        <f t="shared" si="44"/>
        <v/>
      </c>
      <c r="AE924" s="27"/>
      <c r="AO924" s="27"/>
      <c r="AX924" s="27"/>
      <c r="AY924" s="27"/>
    </row>
    <row r="925" spans="1:51" x14ac:dyDescent="0.25">
      <c r="A925" t="s">
        <v>348</v>
      </c>
      <c r="C925">
        <v>20113500361</v>
      </c>
      <c r="D925" t="s">
        <v>349</v>
      </c>
      <c r="E925" t="s">
        <v>90</v>
      </c>
      <c r="G925">
        <v>15.875</v>
      </c>
      <c r="H925">
        <v>2011</v>
      </c>
      <c r="I925">
        <v>12</v>
      </c>
      <c r="J925">
        <v>11</v>
      </c>
      <c r="K925" s="25">
        <v>17</v>
      </c>
      <c r="L925">
        <v>28</v>
      </c>
      <c r="M925" t="s">
        <v>900</v>
      </c>
      <c r="N925" t="s">
        <v>404</v>
      </c>
      <c r="O925" s="26" t="s">
        <v>799</v>
      </c>
      <c r="Q925" t="s">
        <v>381</v>
      </c>
      <c r="R925" t="str">
        <f t="shared" si="42"/>
        <v>Weekend</v>
      </c>
      <c r="S925" s="27">
        <f t="shared" si="43"/>
        <v>40888</v>
      </c>
      <c r="V925" t="str">
        <f t="shared" si="44"/>
        <v/>
      </c>
      <c r="AE925" s="27"/>
      <c r="AO925" s="27"/>
      <c r="AX925" s="27"/>
      <c r="AY925" s="27"/>
    </row>
    <row r="926" spans="1:51" x14ac:dyDescent="0.25">
      <c r="A926" t="s">
        <v>348</v>
      </c>
      <c r="C926">
        <v>20113370304</v>
      </c>
      <c r="D926" t="s">
        <v>349</v>
      </c>
      <c r="E926" t="s">
        <v>90</v>
      </c>
      <c r="G926">
        <v>15.875</v>
      </c>
      <c r="H926">
        <v>2011</v>
      </c>
      <c r="I926">
        <v>12</v>
      </c>
      <c r="J926">
        <v>2</v>
      </c>
      <c r="K926" s="25">
        <v>8</v>
      </c>
      <c r="L926">
        <v>53</v>
      </c>
      <c r="M926" t="s">
        <v>900</v>
      </c>
      <c r="N926" t="s">
        <v>860</v>
      </c>
      <c r="O926" s="26" t="s">
        <v>799</v>
      </c>
      <c r="Q926" t="s">
        <v>381</v>
      </c>
      <c r="R926" t="str">
        <f t="shared" si="42"/>
        <v>Weekday</v>
      </c>
      <c r="S926" s="27">
        <f t="shared" si="43"/>
        <v>40879</v>
      </c>
      <c r="V926" t="str">
        <f t="shared" si="44"/>
        <v/>
      </c>
      <c r="AE926" s="27"/>
      <c r="AO926" s="27"/>
      <c r="AX926" s="27"/>
      <c r="AY926" s="27"/>
    </row>
    <row r="927" spans="1:51" x14ac:dyDescent="0.25">
      <c r="A927" t="s">
        <v>348</v>
      </c>
      <c r="C927">
        <v>20112910053</v>
      </c>
      <c r="D927" t="s">
        <v>349</v>
      </c>
      <c r="E927" t="s">
        <v>90</v>
      </c>
      <c r="G927">
        <v>15.875</v>
      </c>
      <c r="H927">
        <v>2011</v>
      </c>
      <c r="I927">
        <v>10</v>
      </c>
      <c r="J927">
        <v>6</v>
      </c>
      <c r="K927" s="25">
        <v>9</v>
      </c>
      <c r="L927">
        <v>58</v>
      </c>
      <c r="M927" t="s">
        <v>900</v>
      </c>
      <c r="N927" t="s">
        <v>860</v>
      </c>
      <c r="O927" s="26" t="s">
        <v>799</v>
      </c>
      <c r="Q927" t="s">
        <v>381</v>
      </c>
      <c r="R927" t="str">
        <f t="shared" si="42"/>
        <v>Weekday</v>
      </c>
      <c r="S927" s="27">
        <f t="shared" si="43"/>
        <v>40822</v>
      </c>
      <c r="V927" t="str">
        <f t="shared" si="44"/>
        <v/>
      </c>
      <c r="AE927" s="27"/>
      <c r="AO927" s="27"/>
      <c r="AX927" s="27"/>
      <c r="AY927" s="27"/>
    </row>
    <row r="928" spans="1:51" x14ac:dyDescent="0.25">
      <c r="A928" t="s">
        <v>348</v>
      </c>
      <c r="C928">
        <v>20112890012</v>
      </c>
      <c r="D928" t="s">
        <v>349</v>
      </c>
      <c r="E928" t="s">
        <v>90</v>
      </c>
      <c r="G928">
        <v>15.875</v>
      </c>
      <c r="H928">
        <v>2011</v>
      </c>
      <c r="I928">
        <v>10</v>
      </c>
      <c r="J928">
        <v>12</v>
      </c>
      <c r="K928" s="25">
        <v>18</v>
      </c>
      <c r="L928">
        <v>51</v>
      </c>
      <c r="M928" t="s">
        <v>900</v>
      </c>
      <c r="N928" t="s">
        <v>860</v>
      </c>
      <c r="O928" s="26" t="s">
        <v>799</v>
      </c>
      <c r="Q928" t="s">
        <v>381</v>
      </c>
      <c r="R928" t="str">
        <f t="shared" si="42"/>
        <v>Weekday</v>
      </c>
      <c r="S928" s="27">
        <f t="shared" si="43"/>
        <v>40828</v>
      </c>
      <c r="V928" t="str">
        <f t="shared" si="44"/>
        <v/>
      </c>
      <c r="AE928" s="27"/>
      <c r="AO928" s="27"/>
      <c r="AX928" s="27"/>
      <c r="AY928" s="27"/>
    </row>
    <row r="929" spans="1:51" x14ac:dyDescent="0.25">
      <c r="A929" t="s">
        <v>348</v>
      </c>
      <c r="C929">
        <v>20112690029</v>
      </c>
      <c r="D929" t="s">
        <v>349</v>
      </c>
      <c r="E929" t="s">
        <v>90</v>
      </c>
      <c r="G929">
        <v>15.875</v>
      </c>
      <c r="H929">
        <v>2011</v>
      </c>
      <c r="I929">
        <v>8</v>
      </c>
      <c r="J929">
        <v>25</v>
      </c>
      <c r="K929" s="25">
        <v>18</v>
      </c>
      <c r="L929">
        <v>13</v>
      </c>
      <c r="M929" t="s">
        <v>900</v>
      </c>
      <c r="N929" t="s">
        <v>860</v>
      </c>
      <c r="O929" s="26" t="s">
        <v>799</v>
      </c>
      <c r="Q929" t="s">
        <v>381</v>
      </c>
      <c r="R929" t="str">
        <f t="shared" si="42"/>
        <v>Weekday</v>
      </c>
      <c r="S929" s="27">
        <f t="shared" si="43"/>
        <v>40780</v>
      </c>
      <c r="V929" t="str">
        <f t="shared" si="44"/>
        <v/>
      </c>
      <c r="AE929" s="27"/>
      <c r="AO929" s="27"/>
      <c r="AX929" s="27"/>
      <c r="AY929" s="27"/>
    </row>
    <row r="930" spans="1:51" x14ac:dyDescent="0.25">
      <c r="A930" t="s">
        <v>348</v>
      </c>
      <c r="C930">
        <v>20111290199</v>
      </c>
      <c r="D930" t="s">
        <v>349</v>
      </c>
      <c r="E930" t="s">
        <v>90</v>
      </c>
      <c r="G930">
        <v>15.875</v>
      </c>
      <c r="H930">
        <v>2011</v>
      </c>
      <c r="I930">
        <v>5</v>
      </c>
      <c r="J930">
        <v>5</v>
      </c>
      <c r="K930" s="25">
        <v>7</v>
      </c>
      <c r="L930">
        <v>51</v>
      </c>
      <c r="M930" t="s">
        <v>900</v>
      </c>
      <c r="N930" t="s">
        <v>860</v>
      </c>
      <c r="O930" s="26" t="s">
        <v>799</v>
      </c>
      <c r="Q930" t="s">
        <v>381</v>
      </c>
      <c r="R930" t="str">
        <f t="shared" si="42"/>
        <v>Weekday</v>
      </c>
      <c r="S930" s="27">
        <f t="shared" si="43"/>
        <v>40668</v>
      </c>
      <c r="V930" t="str">
        <f t="shared" si="44"/>
        <v/>
      </c>
      <c r="AE930" s="27"/>
      <c r="AO930" s="27"/>
      <c r="AX930" s="27"/>
      <c r="AY930" s="27"/>
    </row>
    <row r="931" spans="1:51" x14ac:dyDescent="0.25">
      <c r="A931" t="s">
        <v>348</v>
      </c>
      <c r="C931">
        <v>20112380031</v>
      </c>
      <c r="D931" t="s">
        <v>349</v>
      </c>
      <c r="E931" t="s">
        <v>90</v>
      </c>
      <c r="G931">
        <v>15.875</v>
      </c>
      <c r="H931">
        <v>2011</v>
      </c>
      <c r="I931">
        <v>8</v>
      </c>
      <c r="J931">
        <v>17</v>
      </c>
      <c r="K931" s="25">
        <v>10</v>
      </c>
      <c r="L931">
        <v>2</v>
      </c>
      <c r="M931" t="s">
        <v>900</v>
      </c>
      <c r="N931" t="s">
        <v>860</v>
      </c>
      <c r="O931" s="26" t="s">
        <v>799</v>
      </c>
      <c r="Q931" t="s">
        <v>381</v>
      </c>
      <c r="R931" t="str">
        <f t="shared" si="42"/>
        <v>Weekday</v>
      </c>
      <c r="S931" s="27">
        <f t="shared" si="43"/>
        <v>40772</v>
      </c>
      <c r="V931" t="str">
        <f t="shared" si="44"/>
        <v/>
      </c>
      <c r="AE931" s="27"/>
      <c r="AO931" s="27"/>
      <c r="AX931" s="27"/>
      <c r="AY931" s="27"/>
    </row>
    <row r="932" spans="1:51" x14ac:dyDescent="0.25">
      <c r="A932" t="s">
        <v>348</v>
      </c>
      <c r="C932">
        <v>20112690018</v>
      </c>
      <c r="D932" t="s">
        <v>349</v>
      </c>
      <c r="E932" t="s">
        <v>90</v>
      </c>
      <c r="G932">
        <v>15.875</v>
      </c>
      <c r="H932">
        <v>2011</v>
      </c>
      <c r="I932">
        <v>8</v>
      </c>
      <c r="J932">
        <v>31</v>
      </c>
      <c r="K932" s="25">
        <v>16</v>
      </c>
      <c r="L932">
        <v>37</v>
      </c>
      <c r="M932" t="s">
        <v>900</v>
      </c>
      <c r="N932" t="s">
        <v>860</v>
      </c>
      <c r="O932" s="26" t="s">
        <v>799</v>
      </c>
      <c r="Q932" t="s">
        <v>381</v>
      </c>
      <c r="R932" t="str">
        <f t="shared" si="42"/>
        <v>Weekday</v>
      </c>
      <c r="S932" s="27">
        <f t="shared" si="43"/>
        <v>40786</v>
      </c>
      <c r="V932" t="str">
        <f t="shared" si="44"/>
        <v/>
      </c>
      <c r="AE932" s="27"/>
      <c r="AO932" s="27"/>
      <c r="AX932" s="27"/>
      <c r="AY932" s="27"/>
    </row>
    <row r="933" spans="1:51" x14ac:dyDescent="0.25">
      <c r="A933" t="s">
        <v>348</v>
      </c>
      <c r="C933">
        <v>20120380140</v>
      </c>
      <c r="D933" t="s">
        <v>349</v>
      </c>
      <c r="E933" t="s">
        <v>90</v>
      </c>
      <c r="G933">
        <v>15.875</v>
      </c>
      <c r="H933">
        <v>2012</v>
      </c>
      <c r="I933">
        <v>2</v>
      </c>
      <c r="J933">
        <v>6</v>
      </c>
      <c r="K933" s="25">
        <v>8</v>
      </c>
      <c r="L933">
        <v>46</v>
      </c>
      <c r="M933" t="s">
        <v>900</v>
      </c>
      <c r="N933" t="s">
        <v>860</v>
      </c>
      <c r="O933" s="26" t="s">
        <v>799</v>
      </c>
      <c r="Q933" t="s">
        <v>381</v>
      </c>
      <c r="R933" t="str">
        <f t="shared" si="42"/>
        <v>Weekday</v>
      </c>
      <c r="S933" s="27">
        <f t="shared" si="43"/>
        <v>40945</v>
      </c>
      <c r="V933" t="str">
        <f t="shared" si="44"/>
        <v/>
      </c>
      <c r="AE933" s="27"/>
      <c r="AO933" s="27"/>
      <c r="AX933" s="27"/>
      <c r="AY933" s="27"/>
    </row>
    <row r="934" spans="1:51" x14ac:dyDescent="0.25">
      <c r="A934" t="s">
        <v>348</v>
      </c>
      <c r="C934">
        <v>20120580281</v>
      </c>
      <c r="D934" t="s">
        <v>349</v>
      </c>
      <c r="E934" t="s">
        <v>90</v>
      </c>
      <c r="G934">
        <v>15.875</v>
      </c>
      <c r="H934">
        <v>2012</v>
      </c>
      <c r="I934">
        <v>2</v>
      </c>
      <c r="J934">
        <v>24</v>
      </c>
      <c r="K934" s="25">
        <v>16</v>
      </c>
      <c r="L934">
        <v>47</v>
      </c>
      <c r="M934" t="s">
        <v>900</v>
      </c>
      <c r="N934" t="s">
        <v>404</v>
      </c>
      <c r="O934" s="26" t="s">
        <v>799</v>
      </c>
      <c r="Q934" t="s">
        <v>381</v>
      </c>
      <c r="R934" t="str">
        <f t="shared" si="42"/>
        <v>Weekday</v>
      </c>
      <c r="S934" s="27">
        <f t="shared" si="43"/>
        <v>40963</v>
      </c>
      <c r="V934" t="str">
        <f t="shared" si="44"/>
        <v/>
      </c>
      <c r="AE934" s="27"/>
      <c r="AO934" s="27"/>
      <c r="AX934" s="27"/>
      <c r="AY934" s="27"/>
    </row>
    <row r="935" spans="1:51" x14ac:dyDescent="0.25">
      <c r="A935" t="s">
        <v>348</v>
      </c>
      <c r="C935">
        <v>20121160212</v>
      </c>
      <c r="D935" t="s">
        <v>349</v>
      </c>
      <c r="E935" t="s">
        <v>90</v>
      </c>
      <c r="G935">
        <v>15.875</v>
      </c>
      <c r="H935">
        <v>2012</v>
      </c>
      <c r="I935">
        <v>4</v>
      </c>
      <c r="J935">
        <v>6</v>
      </c>
      <c r="K935" s="25">
        <v>14</v>
      </c>
      <c r="L935">
        <v>43</v>
      </c>
      <c r="M935" t="s">
        <v>900</v>
      </c>
      <c r="N935" t="s">
        <v>860</v>
      </c>
      <c r="O935" s="26" t="s">
        <v>799</v>
      </c>
      <c r="Q935" t="s">
        <v>381</v>
      </c>
      <c r="R935" t="str">
        <f t="shared" si="42"/>
        <v>Weekday</v>
      </c>
      <c r="S935" s="27">
        <f t="shared" si="43"/>
        <v>41005</v>
      </c>
      <c r="V935" t="str">
        <f t="shared" si="44"/>
        <v/>
      </c>
      <c r="AE935" s="27"/>
      <c r="AO935" s="27"/>
      <c r="AX935" s="27"/>
      <c r="AY935" s="27"/>
    </row>
    <row r="936" spans="1:51" x14ac:dyDescent="0.25">
      <c r="A936" t="s">
        <v>348</v>
      </c>
      <c r="C936">
        <v>20121340179</v>
      </c>
      <c r="D936" t="s">
        <v>349</v>
      </c>
      <c r="E936" t="s">
        <v>90</v>
      </c>
      <c r="G936">
        <v>15.875</v>
      </c>
      <c r="H936">
        <v>2012</v>
      </c>
      <c r="I936">
        <v>4</v>
      </c>
      <c r="J936">
        <v>30</v>
      </c>
      <c r="K936" s="25">
        <v>17</v>
      </c>
      <c r="L936">
        <v>35</v>
      </c>
      <c r="M936" t="s">
        <v>900</v>
      </c>
      <c r="N936" t="s">
        <v>404</v>
      </c>
      <c r="O936" s="26" t="s">
        <v>799</v>
      </c>
      <c r="Q936" t="s">
        <v>381</v>
      </c>
      <c r="R936" t="str">
        <f t="shared" si="42"/>
        <v>Weekday</v>
      </c>
      <c r="S936" s="27">
        <f t="shared" si="43"/>
        <v>41029</v>
      </c>
      <c r="V936" t="str">
        <f t="shared" si="44"/>
        <v/>
      </c>
      <c r="AE936" s="27"/>
      <c r="AO936" s="27"/>
      <c r="AX936" s="27"/>
      <c r="AY936" s="27"/>
    </row>
    <row r="937" spans="1:51" x14ac:dyDescent="0.25">
      <c r="A937" t="s">
        <v>348</v>
      </c>
      <c r="C937">
        <v>20121360168</v>
      </c>
      <c r="D937" t="s">
        <v>349</v>
      </c>
      <c r="E937" t="s">
        <v>90</v>
      </c>
      <c r="G937">
        <v>15.875</v>
      </c>
      <c r="H937">
        <v>2012</v>
      </c>
      <c r="I937">
        <v>5</v>
      </c>
      <c r="J937">
        <v>4</v>
      </c>
      <c r="K937" s="25">
        <v>18</v>
      </c>
      <c r="L937">
        <v>58</v>
      </c>
      <c r="M937" t="s">
        <v>900</v>
      </c>
      <c r="N937" t="s">
        <v>860</v>
      </c>
      <c r="O937" s="26" t="s">
        <v>799</v>
      </c>
      <c r="Q937" t="s">
        <v>381</v>
      </c>
      <c r="R937" t="str">
        <f t="shared" si="42"/>
        <v>Weekday</v>
      </c>
      <c r="S937" s="27">
        <f t="shared" si="43"/>
        <v>41033</v>
      </c>
      <c r="V937" t="str">
        <f t="shared" si="44"/>
        <v/>
      </c>
      <c r="AE937" s="27"/>
      <c r="AO937" s="27"/>
      <c r="AX937" s="27"/>
      <c r="AY937" s="27"/>
    </row>
    <row r="938" spans="1:51" x14ac:dyDescent="0.25">
      <c r="A938" t="s">
        <v>348</v>
      </c>
      <c r="C938">
        <v>20121300203</v>
      </c>
      <c r="D938" t="s">
        <v>349</v>
      </c>
      <c r="E938" t="s">
        <v>90</v>
      </c>
      <c r="G938">
        <v>15.875</v>
      </c>
      <c r="H938">
        <v>2012</v>
      </c>
      <c r="I938">
        <v>5</v>
      </c>
      <c r="J938">
        <v>4</v>
      </c>
      <c r="K938" s="25">
        <v>9</v>
      </c>
      <c r="L938">
        <v>26</v>
      </c>
      <c r="M938" t="s">
        <v>900</v>
      </c>
      <c r="N938" t="s">
        <v>171</v>
      </c>
      <c r="O938" s="26" t="s">
        <v>799</v>
      </c>
      <c r="Q938" t="s">
        <v>381</v>
      </c>
      <c r="R938" t="str">
        <f t="shared" si="42"/>
        <v>Weekday</v>
      </c>
      <c r="S938" s="27">
        <f t="shared" si="43"/>
        <v>41033</v>
      </c>
      <c r="V938" t="str">
        <f t="shared" si="44"/>
        <v/>
      </c>
      <c r="AE938" s="27"/>
      <c r="AO938" s="27"/>
      <c r="AX938" s="27"/>
      <c r="AY938" s="27"/>
    </row>
    <row r="939" spans="1:51" x14ac:dyDescent="0.25">
      <c r="A939" t="s">
        <v>348</v>
      </c>
      <c r="C939">
        <v>20121300202</v>
      </c>
      <c r="D939" t="s">
        <v>349</v>
      </c>
      <c r="E939" t="s">
        <v>90</v>
      </c>
      <c r="G939">
        <v>15.875</v>
      </c>
      <c r="H939">
        <v>2012</v>
      </c>
      <c r="I939">
        <v>5</v>
      </c>
      <c r="J939">
        <v>4</v>
      </c>
      <c r="K939" s="25">
        <v>8</v>
      </c>
      <c r="L939">
        <v>51</v>
      </c>
      <c r="M939" t="s">
        <v>900</v>
      </c>
      <c r="N939" t="s">
        <v>171</v>
      </c>
      <c r="O939" s="26" t="s">
        <v>799</v>
      </c>
      <c r="Q939" t="s">
        <v>381</v>
      </c>
      <c r="R939" t="str">
        <f t="shared" si="42"/>
        <v>Weekday</v>
      </c>
      <c r="S939" s="27">
        <f t="shared" si="43"/>
        <v>41033</v>
      </c>
      <c r="V939" t="str">
        <f t="shared" si="44"/>
        <v/>
      </c>
      <c r="AE939" s="27"/>
      <c r="AO939" s="27"/>
      <c r="AX939" s="27"/>
      <c r="AY939" s="27"/>
    </row>
    <row r="940" spans="1:51" x14ac:dyDescent="0.25">
      <c r="A940" t="s">
        <v>348</v>
      </c>
      <c r="C940">
        <v>20121570223</v>
      </c>
      <c r="D940" t="s">
        <v>349</v>
      </c>
      <c r="E940" t="s">
        <v>90</v>
      </c>
      <c r="G940">
        <v>15.875</v>
      </c>
      <c r="H940">
        <v>2012</v>
      </c>
      <c r="I940">
        <v>6</v>
      </c>
      <c r="J940">
        <v>1</v>
      </c>
      <c r="K940" s="25">
        <v>17</v>
      </c>
      <c r="L940">
        <v>16</v>
      </c>
      <c r="M940" t="s">
        <v>900</v>
      </c>
      <c r="N940" t="s">
        <v>860</v>
      </c>
      <c r="O940" s="26" t="s">
        <v>799</v>
      </c>
      <c r="Q940" t="s">
        <v>381</v>
      </c>
      <c r="R940" t="str">
        <f t="shared" si="42"/>
        <v>Weekday</v>
      </c>
      <c r="S940" s="27">
        <f t="shared" si="43"/>
        <v>41061</v>
      </c>
      <c r="V940" t="str">
        <f t="shared" si="44"/>
        <v/>
      </c>
      <c r="AE940" s="27"/>
      <c r="AO940" s="27"/>
      <c r="AX940" s="27"/>
      <c r="AY940" s="27"/>
    </row>
    <row r="941" spans="1:51" x14ac:dyDescent="0.25">
      <c r="A941" t="s">
        <v>348</v>
      </c>
      <c r="C941">
        <v>20121780191</v>
      </c>
      <c r="D941" t="s">
        <v>349</v>
      </c>
      <c r="E941" t="s">
        <v>90</v>
      </c>
      <c r="G941">
        <v>15.875</v>
      </c>
      <c r="H941">
        <v>2012</v>
      </c>
      <c r="I941">
        <v>6</v>
      </c>
      <c r="J941">
        <v>25</v>
      </c>
      <c r="K941" s="25">
        <v>15</v>
      </c>
      <c r="L941">
        <v>21</v>
      </c>
      <c r="M941" t="s">
        <v>900</v>
      </c>
      <c r="N941" t="s">
        <v>860</v>
      </c>
      <c r="O941" s="26" t="s">
        <v>799</v>
      </c>
      <c r="Q941" t="s">
        <v>381</v>
      </c>
      <c r="R941" t="str">
        <f t="shared" si="42"/>
        <v>Weekday</v>
      </c>
      <c r="S941" s="27">
        <f t="shared" si="43"/>
        <v>41085</v>
      </c>
      <c r="V941" t="str">
        <f t="shared" si="44"/>
        <v/>
      </c>
      <c r="AE941" s="27"/>
      <c r="AO941" s="27"/>
      <c r="AX941" s="27"/>
      <c r="AY941" s="27"/>
    </row>
    <row r="942" spans="1:51" x14ac:dyDescent="0.25">
      <c r="A942" t="s">
        <v>348</v>
      </c>
      <c r="C942">
        <v>20122120240</v>
      </c>
      <c r="D942" t="s">
        <v>349</v>
      </c>
      <c r="E942" t="s">
        <v>90</v>
      </c>
      <c r="G942">
        <v>15.875</v>
      </c>
      <c r="H942">
        <v>2012</v>
      </c>
      <c r="I942">
        <v>7</v>
      </c>
      <c r="J942">
        <v>29</v>
      </c>
      <c r="K942" s="25">
        <v>15</v>
      </c>
      <c r="L942">
        <v>49</v>
      </c>
      <c r="M942" t="s">
        <v>900</v>
      </c>
      <c r="N942" t="s">
        <v>860</v>
      </c>
      <c r="O942" s="26" t="s">
        <v>799</v>
      </c>
      <c r="Q942" t="s">
        <v>381</v>
      </c>
      <c r="R942" t="str">
        <f t="shared" si="42"/>
        <v>Weekend</v>
      </c>
      <c r="S942" s="27">
        <f t="shared" si="43"/>
        <v>41119</v>
      </c>
      <c r="V942" t="str">
        <f t="shared" si="44"/>
        <v/>
      </c>
      <c r="AE942" s="27"/>
      <c r="AO942" s="27"/>
      <c r="AX942" s="27"/>
      <c r="AY942" s="27"/>
    </row>
    <row r="943" spans="1:51" x14ac:dyDescent="0.25">
      <c r="A943" t="s">
        <v>348</v>
      </c>
      <c r="C943">
        <v>20122120239</v>
      </c>
      <c r="D943" t="s">
        <v>349</v>
      </c>
      <c r="E943" t="s">
        <v>90</v>
      </c>
      <c r="G943">
        <v>15.875</v>
      </c>
      <c r="H943">
        <v>2012</v>
      </c>
      <c r="I943">
        <v>7</v>
      </c>
      <c r="J943">
        <v>29</v>
      </c>
      <c r="K943" s="25">
        <v>14</v>
      </c>
      <c r="L943">
        <v>38</v>
      </c>
      <c r="M943" t="s">
        <v>900</v>
      </c>
      <c r="N943" t="s">
        <v>860</v>
      </c>
      <c r="O943" s="26" t="s">
        <v>799</v>
      </c>
      <c r="Q943" t="s">
        <v>381</v>
      </c>
      <c r="R943" t="str">
        <f t="shared" si="42"/>
        <v>Weekend</v>
      </c>
      <c r="S943" s="27">
        <f t="shared" si="43"/>
        <v>41119</v>
      </c>
      <c r="V943" t="str">
        <f t="shared" si="44"/>
        <v/>
      </c>
      <c r="AE943" s="27"/>
      <c r="AO943" s="27"/>
      <c r="AX943" s="27"/>
      <c r="AY943" s="27"/>
    </row>
    <row r="944" spans="1:51" x14ac:dyDescent="0.25">
      <c r="A944" t="s">
        <v>348</v>
      </c>
      <c r="C944">
        <v>20122290232</v>
      </c>
      <c r="D944" t="s">
        <v>349</v>
      </c>
      <c r="E944" t="s">
        <v>90</v>
      </c>
      <c r="G944">
        <v>15.875</v>
      </c>
      <c r="H944">
        <v>2012</v>
      </c>
      <c r="I944">
        <v>8</v>
      </c>
      <c r="J944">
        <v>10</v>
      </c>
      <c r="K944" s="25">
        <v>14</v>
      </c>
      <c r="L944">
        <v>7</v>
      </c>
      <c r="M944" t="s">
        <v>900</v>
      </c>
      <c r="N944" t="s">
        <v>404</v>
      </c>
      <c r="O944" s="26" t="s">
        <v>799</v>
      </c>
      <c r="Q944" t="s">
        <v>381</v>
      </c>
      <c r="R944" t="str">
        <f t="shared" si="42"/>
        <v>Weekday</v>
      </c>
      <c r="S944" s="27">
        <f t="shared" si="43"/>
        <v>41131</v>
      </c>
      <c r="V944" t="str">
        <f t="shared" si="44"/>
        <v/>
      </c>
      <c r="AE944" s="27"/>
      <c r="AO944" s="27"/>
      <c r="AX944" s="27"/>
      <c r="AY944" s="27"/>
    </row>
    <row r="945" spans="1:51" x14ac:dyDescent="0.25">
      <c r="A945" t="s">
        <v>348</v>
      </c>
      <c r="C945">
        <v>20122330183</v>
      </c>
      <c r="D945" t="s">
        <v>349</v>
      </c>
      <c r="E945" t="s">
        <v>90</v>
      </c>
      <c r="G945">
        <v>15.875</v>
      </c>
      <c r="H945">
        <v>2012</v>
      </c>
      <c r="I945">
        <v>8</v>
      </c>
      <c r="J945">
        <v>20</v>
      </c>
      <c r="K945" s="25">
        <v>15</v>
      </c>
      <c r="L945">
        <v>49</v>
      </c>
      <c r="M945" t="s">
        <v>900</v>
      </c>
      <c r="N945" t="s">
        <v>404</v>
      </c>
      <c r="O945" s="26" t="s">
        <v>799</v>
      </c>
      <c r="Q945" t="s">
        <v>381</v>
      </c>
      <c r="R945" t="str">
        <f t="shared" si="42"/>
        <v>Weekday</v>
      </c>
      <c r="S945" s="27">
        <f t="shared" si="43"/>
        <v>41141</v>
      </c>
      <c r="V945" t="str">
        <f t="shared" si="44"/>
        <v/>
      </c>
      <c r="AE945" s="27"/>
      <c r="AO945" s="27"/>
      <c r="AX945" s="27"/>
      <c r="AY945" s="27"/>
    </row>
    <row r="946" spans="1:51" x14ac:dyDescent="0.25">
      <c r="A946" t="s">
        <v>348</v>
      </c>
      <c r="C946">
        <v>20122330214</v>
      </c>
      <c r="D946" t="s">
        <v>349</v>
      </c>
      <c r="E946" t="s">
        <v>90</v>
      </c>
      <c r="G946">
        <v>15.875</v>
      </c>
      <c r="H946">
        <v>2012</v>
      </c>
      <c r="I946">
        <v>8</v>
      </c>
      <c r="J946">
        <v>17</v>
      </c>
      <c r="K946" s="25">
        <v>16</v>
      </c>
      <c r="L946">
        <v>6</v>
      </c>
      <c r="M946" t="s">
        <v>900</v>
      </c>
      <c r="N946" t="s">
        <v>860</v>
      </c>
      <c r="O946" s="26" t="s">
        <v>799</v>
      </c>
      <c r="Q946" t="s">
        <v>381</v>
      </c>
      <c r="R946" t="str">
        <f t="shared" si="42"/>
        <v>Weekday</v>
      </c>
      <c r="S946" s="27">
        <f t="shared" si="43"/>
        <v>41138</v>
      </c>
      <c r="V946" t="str">
        <f t="shared" si="44"/>
        <v/>
      </c>
      <c r="AE946" s="27"/>
      <c r="AO946" s="27"/>
      <c r="AX946" s="27"/>
      <c r="AY946" s="27"/>
    </row>
    <row r="947" spans="1:51" x14ac:dyDescent="0.25">
      <c r="A947" t="s">
        <v>348</v>
      </c>
      <c r="C947">
        <v>20122630183</v>
      </c>
      <c r="D947" t="s">
        <v>349</v>
      </c>
      <c r="E947" t="s">
        <v>90</v>
      </c>
      <c r="G947">
        <v>15.875</v>
      </c>
      <c r="H947">
        <v>2012</v>
      </c>
      <c r="I947">
        <v>9</v>
      </c>
      <c r="J947">
        <v>12</v>
      </c>
      <c r="K947" s="25">
        <v>17</v>
      </c>
      <c r="L947">
        <v>12</v>
      </c>
      <c r="M947" t="s">
        <v>900</v>
      </c>
      <c r="N947" t="s">
        <v>860</v>
      </c>
      <c r="O947" s="26" t="s">
        <v>799</v>
      </c>
      <c r="Q947" t="s">
        <v>381</v>
      </c>
      <c r="R947" t="str">
        <f t="shared" si="42"/>
        <v>Weekday</v>
      </c>
      <c r="S947" s="27">
        <f t="shared" si="43"/>
        <v>41164</v>
      </c>
      <c r="V947" t="str">
        <f t="shared" si="44"/>
        <v/>
      </c>
      <c r="AE947" s="27"/>
      <c r="AO947" s="27"/>
      <c r="AX947" s="27"/>
      <c r="AY947" s="27"/>
    </row>
    <row r="948" spans="1:51" x14ac:dyDescent="0.25">
      <c r="A948" t="s">
        <v>348</v>
      </c>
      <c r="C948">
        <v>20122700286</v>
      </c>
      <c r="D948" t="s">
        <v>349</v>
      </c>
      <c r="E948" t="s">
        <v>90</v>
      </c>
      <c r="G948">
        <v>15.875</v>
      </c>
      <c r="H948">
        <v>2012</v>
      </c>
      <c r="I948">
        <v>9</v>
      </c>
      <c r="J948">
        <v>22</v>
      </c>
      <c r="K948" s="25">
        <v>18</v>
      </c>
      <c r="L948">
        <v>14</v>
      </c>
      <c r="M948" t="s">
        <v>900</v>
      </c>
      <c r="N948" t="s">
        <v>860</v>
      </c>
      <c r="O948" s="26" t="s">
        <v>799</v>
      </c>
      <c r="Q948" t="s">
        <v>381</v>
      </c>
      <c r="R948" t="str">
        <f t="shared" si="42"/>
        <v>Weekend</v>
      </c>
      <c r="S948" s="27">
        <f t="shared" si="43"/>
        <v>41174</v>
      </c>
      <c r="V948" t="str">
        <f t="shared" si="44"/>
        <v/>
      </c>
      <c r="AE948" s="27"/>
      <c r="AO948" s="27"/>
      <c r="AX948" s="27"/>
      <c r="AY948" s="27"/>
    </row>
    <row r="949" spans="1:51" x14ac:dyDescent="0.25">
      <c r="A949" t="s">
        <v>348</v>
      </c>
      <c r="C949">
        <v>20123060242</v>
      </c>
      <c r="D949" t="s">
        <v>349</v>
      </c>
      <c r="E949" t="s">
        <v>90</v>
      </c>
      <c r="G949">
        <v>15.875</v>
      </c>
      <c r="H949">
        <v>2012</v>
      </c>
      <c r="I949">
        <v>10</v>
      </c>
      <c r="J949">
        <v>30</v>
      </c>
      <c r="K949" s="25">
        <v>18</v>
      </c>
      <c r="L949">
        <v>33</v>
      </c>
      <c r="M949" t="s">
        <v>900</v>
      </c>
      <c r="N949" t="s">
        <v>860</v>
      </c>
      <c r="O949" s="26" t="s">
        <v>799</v>
      </c>
      <c r="Q949" t="s">
        <v>381</v>
      </c>
      <c r="R949" t="str">
        <f t="shared" si="42"/>
        <v>Weekday</v>
      </c>
      <c r="S949" s="27">
        <f t="shared" si="43"/>
        <v>41212</v>
      </c>
      <c r="V949" t="str">
        <f t="shared" si="44"/>
        <v/>
      </c>
      <c r="AE949" s="27"/>
      <c r="AO949" s="27"/>
      <c r="AX949" s="27"/>
      <c r="AY949" s="27"/>
    </row>
    <row r="950" spans="1:51" x14ac:dyDescent="0.25">
      <c r="A950" t="s">
        <v>348</v>
      </c>
      <c r="C950">
        <v>20123080139</v>
      </c>
      <c r="D950" t="s">
        <v>349</v>
      </c>
      <c r="E950" t="s">
        <v>90</v>
      </c>
      <c r="G950">
        <v>15.875</v>
      </c>
      <c r="H950">
        <v>2012</v>
      </c>
      <c r="I950">
        <v>11</v>
      </c>
      <c r="J950">
        <v>1</v>
      </c>
      <c r="K950" s="25">
        <v>14</v>
      </c>
      <c r="L950">
        <v>48</v>
      </c>
      <c r="M950" t="s">
        <v>900</v>
      </c>
      <c r="N950" t="s">
        <v>860</v>
      </c>
      <c r="O950" s="26" t="s">
        <v>799</v>
      </c>
      <c r="Q950" t="s">
        <v>381</v>
      </c>
      <c r="R950" t="str">
        <f t="shared" si="42"/>
        <v>Weekday</v>
      </c>
      <c r="S950" s="27">
        <f t="shared" si="43"/>
        <v>41214</v>
      </c>
      <c r="V950" t="str">
        <f t="shared" si="44"/>
        <v/>
      </c>
      <c r="AE950" s="27"/>
      <c r="AO950" s="27"/>
      <c r="AX950" s="27"/>
      <c r="AY950" s="27"/>
    </row>
    <row r="951" spans="1:51" x14ac:dyDescent="0.25">
      <c r="A951" t="s">
        <v>348</v>
      </c>
      <c r="C951">
        <v>20123430369</v>
      </c>
      <c r="D951" t="s">
        <v>349</v>
      </c>
      <c r="E951" t="s">
        <v>90</v>
      </c>
      <c r="G951">
        <v>15.875</v>
      </c>
      <c r="H951">
        <v>2012</v>
      </c>
      <c r="I951">
        <v>12</v>
      </c>
      <c r="J951">
        <v>3</v>
      </c>
      <c r="K951" s="25">
        <v>17</v>
      </c>
      <c r="L951">
        <v>3</v>
      </c>
      <c r="M951" t="s">
        <v>900</v>
      </c>
      <c r="N951" t="s">
        <v>860</v>
      </c>
      <c r="O951" s="26" t="s">
        <v>799</v>
      </c>
      <c r="Q951" t="s">
        <v>381</v>
      </c>
      <c r="R951" t="str">
        <f t="shared" si="42"/>
        <v>Weekday</v>
      </c>
      <c r="S951" s="27">
        <f t="shared" si="43"/>
        <v>41246</v>
      </c>
      <c r="V951" t="str">
        <f t="shared" si="44"/>
        <v/>
      </c>
      <c r="AE951" s="27"/>
      <c r="AO951" s="27"/>
      <c r="AX951" s="27"/>
      <c r="AY951" s="27"/>
    </row>
    <row r="952" spans="1:51" x14ac:dyDescent="0.25">
      <c r="A952" t="s">
        <v>348</v>
      </c>
      <c r="C952">
        <v>20123460501</v>
      </c>
      <c r="D952" t="s">
        <v>349</v>
      </c>
      <c r="E952" t="s">
        <v>90</v>
      </c>
      <c r="G952">
        <v>15.875</v>
      </c>
      <c r="H952">
        <v>2012</v>
      </c>
      <c r="I952">
        <v>12</v>
      </c>
      <c r="J952">
        <v>4</v>
      </c>
      <c r="K952" s="25">
        <v>17</v>
      </c>
      <c r="L952">
        <v>51</v>
      </c>
      <c r="M952" t="s">
        <v>900</v>
      </c>
      <c r="N952" t="s">
        <v>860</v>
      </c>
      <c r="O952" s="26" t="s">
        <v>799</v>
      </c>
      <c r="Q952" t="s">
        <v>381</v>
      </c>
      <c r="R952" t="str">
        <f t="shared" si="42"/>
        <v>Weekday</v>
      </c>
      <c r="S952" s="27">
        <f t="shared" si="43"/>
        <v>41247</v>
      </c>
      <c r="V952" t="str">
        <f t="shared" si="44"/>
        <v/>
      </c>
      <c r="AE952" s="27"/>
      <c r="AO952" s="27"/>
      <c r="AX952" s="27"/>
      <c r="AY952" s="27"/>
    </row>
    <row r="953" spans="1:51" x14ac:dyDescent="0.25">
      <c r="A953" t="s">
        <v>348</v>
      </c>
      <c r="C953">
        <v>20123460496</v>
      </c>
      <c r="D953" t="s">
        <v>349</v>
      </c>
      <c r="E953" t="s">
        <v>90</v>
      </c>
      <c r="G953">
        <v>15.875</v>
      </c>
      <c r="H953">
        <v>2012</v>
      </c>
      <c r="I953">
        <v>12</v>
      </c>
      <c r="J953">
        <v>9</v>
      </c>
      <c r="K953" s="25">
        <v>3</v>
      </c>
      <c r="L953">
        <v>16</v>
      </c>
      <c r="M953" t="s">
        <v>899</v>
      </c>
      <c r="N953" t="s">
        <v>860</v>
      </c>
      <c r="O953" s="26" t="s">
        <v>799</v>
      </c>
      <c r="Q953" t="s">
        <v>381</v>
      </c>
      <c r="R953" t="str">
        <f t="shared" si="42"/>
        <v>Weekend</v>
      </c>
      <c r="S953" s="27">
        <f t="shared" si="43"/>
        <v>41252</v>
      </c>
      <c r="V953" t="str">
        <f t="shared" si="44"/>
        <v/>
      </c>
      <c r="AE953" s="27"/>
      <c r="AO953" s="27"/>
      <c r="AX953" s="27"/>
      <c r="AY953" s="27"/>
    </row>
    <row r="954" spans="1:51" x14ac:dyDescent="0.25">
      <c r="A954" t="s">
        <v>348</v>
      </c>
      <c r="C954">
        <v>20130070217</v>
      </c>
      <c r="D954" t="s">
        <v>349</v>
      </c>
      <c r="E954" t="s">
        <v>90</v>
      </c>
      <c r="G954">
        <v>15.875</v>
      </c>
      <c r="H954">
        <v>2012</v>
      </c>
      <c r="I954">
        <v>12</v>
      </c>
      <c r="J954">
        <v>28</v>
      </c>
      <c r="K954" s="25">
        <v>17</v>
      </c>
      <c r="L954">
        <v>44</v>
      </c>
      <c r="M954" t="s">
        <v>900</v>
      </c>
      <c r="N954" t="s">
        <v>860</v>
      </c>
      <c r="O954" s="26" t="s">
        <v>799</v>
      </c>
      <c r="Q954" t="s">
        <v>381</v>
      </c>
      <c r="R954" t="str">
        <f t="shared" si="42"/>
        <v>Weekday</v>
      </c>
      <c r="S954" s="27">
        <f t="shared" si="43"/>
        <v>41271</v>
      </c>
      <c r="V954" t="str">
        <f t="shared" si="44"/>
        <v/>
      </c>
      <c r="AE954" s="27"/>
      <c r="AO954" s="27"/>
      <c r="AX954" s="27"/>
      <c r="AY954" s="27"/>
    </row>
    <row r="955" spans="1:51" x14ac:dyDescent="0.25">
      <c r="A955" t="s">
        <v>348</v>
      </c>
      <c r="C955">
        <v>20130910141</v>
      </c>
      <c r="D955" t="s">
        <v>349</v>
      </c>
      <c r="E955" t="s">
        <v>90</v>
      </c>
      <c r="G955">
        <v>15.875</v>
      </c>
      <c r="H955">
        <v>2013</v>
      </c>
      <c r="I955">
        <v>2</v>
      </c>
      <c r="J955">
        <v>12</v>
      </c>
      <c r="K955" s="25">
        <v>16</v>
      </c>
      <c r="L955">
        <v>41</v>
      </c>
      <c r="M955" t="s">
        <v>900</v>
      </c>
      <c r="N955" t="s">
        <v>860</v>
      </c>
      <c r="O955" s="26" t="s">
        <v>799</v>
      </c>
      <c r="Q955" t="s">
        <v>381</v>
      </c>
      <c r="R955" t="str">
        <f t="shared" si="42"/>
        <v>Weekday</v>
      </c>
      <c r="S955" s="27">
        <f t="shared" si="43"/>
        <v>41317</v>
      </c>
      <c r="V955" t="str">
        <f t="shared" si="44"/>
        <v/>
      </c>
      <c r="AE955" s="27"/>
      <c r="AO955" s="27"/>
      <c r="AX955" s="27"/>
      <c r="AY955" s="27"/>
    </row>
    <row r="956" spans="1:51" x14ac:dyDescent="0.25">
      <c r="A956" t="s">
        <v>348</v>
      </c>
      <c r="C956">
        <v>20130460328</v>
      </c>
      <c r="D956" t="s">
        <v>349</v>
      </c>
      <c r="E956" t="s">
        <v>90</v>
      </c>
      <c r="G956">
        <v>15.875</v>
      </c>
      <c r="H956">
        <v>2013</v>
      </c>
      <c r="I956">
        <v>2</v>
      </c>
      <c r="J956">
        <v>13</v>
      </c>
      <c r="K956" s="25">
        <v>18</v>
      </c>
      <c r="L956">
        <v>6</v>
      </c>
      <c r="M956" t="s">
        <v>900</v>
      </c>
      <c r="N956" t="s">
        <v>860</v>
      </c>
      <c r="O956" s="26" t="s">
        <v>799</v>
      </c>
      <c r="Q956" t="s">
        <v>381</v>
      </c>
      <c r="R956" t="str">
        <f t="shared" si="42"/>
        <v>Weekday</v>
      </c>
      <c r="S956" s="27">
        <f t="shared" si="43"/>
        <v>41318</v>
      </c>
      <c r="V956" t="str">
        <f t="shared" si="44"/>
        <v/>
      </c>
      <c r="AE956" s="27"/>
      <c r="AO956" s="27"/>
      <c r="AX956" s="27"/>
      <c r="AY956" s="27"/>
    </row>
    <row r="957" spans="1:51" x14ac:dyDescent="0.25">
      <c r="A957" t="s">
        <v>348</v>
      </c>
      <c r="C957">
        <v>20130560247</v>
      </c>
      <c r="D957" t="s">
        <v>349</v>
      </c>
      <c r="E957" t="s">
        <v>90</v>
      </c>
      <c r="G957">
        <v>15.875</v>
      </c>
      <c r="H957">
        <v>2013</v>
      </c>
      <c r="I957">
        <v>2</v>
      </c>
      <c r="J957">
        <v>20</v>
      </c>
      <c r="K957" s="25">
        <v>10</v>
      </c>
      <c r="L957">
        <v>9</v>
      </c>
      <c r="M957" t="s">
        <v>900</v>
      </c>
      <c r="N957" t="s">
        <v>860</v>
      </c>
      <c r="O957" s="26" t="s">
        <v>799</v>
      </c>
      <c r="Q957" t="s">
        <v>381</v>
      </c>
      <c r="R957" t="str">
        <f t="shared" si="42"/>
        <v>Weekday</v>
      </c>
      <c r="S957" s="27">
        <f t="shared" si="43"/>
        <v>41325</v>
      </c>
      <c r="V957" t="str">
        <f t="shared" si="44"/>
        <v/>
      </c>
      <c r="AE957" s="27"/>
      <c r="AO957" s="27"/>
      <c r="AX957" s="27"/>
      <c r="AY957" s="27"/>
    </row>
    <row r="958" spans="1:51" x14ac:dyDescent="0.25">
      <c r="A958" t="s">
        <v>348</v>
      </c>
      <c r="C958">
        <v>20130640371</v>
      </c>
      <c r="D958" t="s">
        <v>349</v>
      </c>
      <c r="E958" t="s">
        <v>90</v>
      </c>
      <c r="G958">
        <v>15.875</v>
      </c>
      <c r="H958">
        <v>2013</v>
      </c>
      <c r="I958">
        <v>3</v>
      </c>
      <c r="J958">
        <v>1</v>
      </c>
      <c r="K958" s="25">
        <v>18</v>
      </c>
      <c r="L958">
        <v>51</v>
      </c>
      <c r="M958" t="s">
        <v>900</v>
      </c>
      <c r="N958" t="s">
        <v>860</v>
      </c>
      <c r="O958" s="26" t="s">
        <v>799</v>
      </c>
      <c r="Q958" t="s">
        <v>381</v>
      </c>
      <c r="R958" t="str">
        <f t="shared" si="42"/>
        <v>Weekday</v>
      </c>
      <c r="S958" s="27">
        <f t="shared" si="43"/>
        <v>41334</v>
      </c>
      <c r="V958" t="str">
        <f t="shared" si="44"/>
        <v/>
      </c>
      <c r="AE958" s="27"/>
      <c r="AO958" s="27"/>
      <c r="AX958" s="27"/>
      <c r="AY958" s="27"/>
    </row>
    <row r="959" spans="1:51" x14ac:dyDescent="0.25">
      <c r="A959" t="s">
        <v>348</v>
      </c>
      <c r="C959">
        <v>20130850205</v>
      </c>
      <c r="D959" t="s">
        <v>349</v>
      </c>
      <c r="E959" t="s">
        <v>90</v>
      </c>
      <c r="G959">
        <v>15.875</v>
      </c>
      <c r="H959">
        <v>2013</v>
      </c>
      <c r="I959">
        <v>3</v>
      </c>
      <c r="J959">
        <v>20</v>
      </c>
      <c r="K959" s="25">
        <v>9</v>
      </c>
      <c r="L959">
        <v>17</v>
      </c>
      <c r="M959" t="s">
        <v>900</v>
      </c>
      <c r="N959" t="s">
        <v>860</v>
      </c>
      <c r="O959" s="26" t="s">
        <v>799</v>
      </c>
      <c r="Q959" t="s">
        <v>381</v>
      </c>
      <c r="R959" t="str">
        <f t="shared" si="42"/>
        <v>Weekday</v>
      </c>
      <c r="S959" s="27">
        <f t="shared" si="43"/>
        <v>41353</v>
      </c>
      <c r="V959" t="str">
        <f t="shared" si="44"/>
        <v/>
      </c>
      <c r="AE959" s="27"/>
      <c r="AO959" s="27"/>
      <c r="AX959" s="27"/>
      <c r="AY959" s="27"/>
    </row>
    <row r="960" spans="1:51" x14ac:dyDescent="0.25">
      <c r="A960" t="s">
        <v>348</v>
      </c>
      <c r="C960">
        <v>20130800289</v>
      </c>
      <c r="D960" t="s">
        <v>349</v>
      </c>
      <c r="E960" t="s">
        <v>90</v>
      </c>
      <c r="G960">
        <v>15.875</v>
      </c>
      <c r="H960">
        <v>2013</v>
      </c>
      <c r="I960">
        <v>3</v>
      </c>
      <c r="J960">
        <v>20</v>
      </c>
      <c r="K960" s="25">
        <v>9</v>
      </c>
      <c r="L960">
        <v>7</v>
      </c>
      <c r="M960" t="s">
        <v>900</v>
      </c>
      <c r="N960" t="s">
        <v>860</v>
      </c>
      <c r="O960" s="26" t="s">
        <v>799</v>
      </c>
      <c r="Q960" t="s">
        <v>381</v>
      </c>
      <c r="R960" t="str">
        <f t="shared" si="42"/>
        <v>Weekday</v>
      </c>
      <c r="S960" s="27">
        <f t="shared" si="43"/>
        <v>41353</v>
      </c>
      <c r="V960" t="str">
        <f t="shared" si="44"/>
        <v/>
      </c>
      <c r="AE960" s="27"/>
      <c r="AO960" s="27"/>
      <c r="AX960" s="27"/>
      <c r="AY960" s="27"/>
    </row>
    <row r="961" spans="1:51" x14ac:dyDescent="0.25">
      <c r="A961" t="s">
        <v>348</v>
      </c>
      <c r="C961">
        <v>20131070248</v>
      </c>
      <c r="D961" t="s">
        <v>349</v>
      </c>
      <c r="E961" t="s">
        <v>90</v>
      </c>
      <c r="G961">
        <v>15.875</v>
      </c>
      <c r="H961">
        <v>2013</v>
      </c>
      <c r="I961">
        <v>4</v>
      </c>
      <c r="J961">
        <v>16</v>
      </c>
      <c r="K961" s="25">
        <v>5</v>
      </c>
      <c r="L961">
        <v>16</v>
      </c>
      <c r="M961" t="s">
        <v>900</v>
      </c>
      <c r="N961" t="s">
        <v>860</v>
      </c>
      <c r="O961" s="26" t="s">
        <v>799</v>
      </c>
      <c r="Q961" t="s">
        <v>381</v>
      </c>
      <c r="R961" t="str">
        <f t="shared" si="42"/>
        <v>Weekday</v>
      </c>
      <c r="S961" s="27">
        <f t="shared" si="43"/>
        <v>41380</v>
      </c>
      <c r="V961" t="str">
        <f t="shared" si="44"/>
        <v/>
      </c>
      <c r="AE961" s="27"/>
      <c r="AO961" s="27"/>
      <c r="AX961" s="27"/>
      <c r="AY961" s="27"/>
    </row>
    <row r="962" spans="1:51" x14ac:dyDescent="0.25">
      <c r="A962" t="s">
        <v>348</v>
      </c>
      <c r="C962">
        <v>20131310152</v>
      </c>
      <c r="D962" t="s">
        <v>349</v>
      </c>
      <c r="E962" t="s">
        <v>90</v>
      </c>
      <c r="G962">
        <v>15.875</v>
      </c>
      <c r="H962">
        <v>2013</v>
      </c>
      <c r="I962">
        <v>5</v>
      </c>
      <c r="J962">
        <v>10</v>
      </c>
      <c r="K962" s="25">
        <v>13</v>
      </c>
      <c r="L962">
        <v>56</v>
      </c>
      <c r="M962" t="s">
        <v>900</v>
      </c>
      <c r="N962" t="s">
        <v>860</v>
      </c>
      <c r="O962" s="26" t="s">
        <v>799</v>
      </c>
      <c r="Q962" t="s">
        <v>381</v>
      </c>
      <c r="R962" t="str">
        <f t="shared" ref="R962:R1025" si="45">IF(WEEKDAY(DATE(H962,I962,J962),2) &lt; 6, "Weekday", "Weekend")</f>
        <v>Weekday</v>
      </c>
      <c r="S962" s="27">
        <f t="shared" si="43"/>
        <v>41404</v>
      </c>
      <c r="V962" t="str">
        <f t="shared" si="44"/>
        <v/>
      </c>
      <c r="AE962" s="27"/>
      <c r="AO962" s="27"/>
      <c r="AX962" s="27"/>
      <c r="AY962" s="27"/>
    </row>
    <row r="963" spans="1:51" x14ac:dyDescent="0.25">
      <c r="A963" t="s">
        <v>348</v>
      </c>
      <c r="C963">
        <v>20131330184</v>
      </c>
      <c r="D963" t="s">
        <v>349</v>
      </c>
      <c r="E963" t="s">
        <v>90</v>
      </c>
      <c r="G963">
        <v>15.875</v>
      </c>
      <c r="H963">
        <v>2013</v>
      </c>
      <c r="I963">
        <v>5</v>
      </c>
      <c r="J963">
        <v>10</v>
      </c>
      <c r="K963" s="25">
        <v>22</v>
      </c>
      <c r="L963">
        <v>10</v>
      </c>
      <c r="M963" t="s">
        <v>900</v>
      </c>
      <c r="N963" t="s">
        <v>171</v>
      </c>
      <c r="O963" s="26" t="s">
        <v>901</v>
      </c>
      <c r="Q963" t="s">
        <v>381</v>
      </c>
      <c r="R963" t="str">
        <f t="shared" si="45"/>
        <v>Weekday</v>
      </c>
      <c r="S963" s="27">
        <f t="shared" ref="S963:S1026" si="46">DATE(H963,I963,J963)</f>
        <v>41404</v>
      </c>
      <c r="V963" t="str">
        <f t="shared" ref="V963:V1026" si="47">T963&amp;U963</f>
        <v/>
      </c>
      <c r="AE963" s="27"/>
      <c r="AO963" s="27"/>
      <c r="AX963" s="27"/>
      <c r="AY963" s="27"/>
    </row>
    <row r="964" spans="1:51" x14ac:dyDescent="0.25">
      <c r="A964" t="s">
        <v>348</v>
      </c>
      <c r="C964">
        <v>20131330185</v>
      </c>
      <c r="D964" t="s">
        <v>349</v>
      </c>
      <c r="E964" t="s">
        <v>90</v>
      </c>
      <c r="G964">
        <v>15.875</v>
      </c>
      <c r="H964">
        <v>2013</v>
      </c>
      <c r="I964">
        <v>5</v>
      </c>
      <c r="J964">
        <v>10</v>
      </c>
      <c r="K964" s="25">
        <v>22</v>
      </c>
      <c r="L964">
        <v>10</v>
      </c>
      <c r="M964" t="s">
        <v>900</v>
      </c>
      <c r="N964" t="s">
        <v>860</v>
      </c>
      <c r="O964" s="26" t="s">
        <v>901</v>
      </c>
      <c r="Q964" t="s">
        <v>381</v>
      </c>
      <c r="R964" t="str">
        <f t="shared" si="45"/>
        <v>Weekday</v>
      </c>
      <c r="S964" s="27">
        <f t="shared" si="46"/>
        <v>41404</v>
      </c>
      <c r="V964" t="str">
        <f t="shared" si="47"/>
        <v/>
      </c>
      <c r="AE964" s="27"/>
      <c r="AO964" s="27"/>
      <c r="AX964" s="27"/>
      <c r="AY964" s="27"/>
    </row>
    <row r="965" spans="1:51" x14ac:dyDescent="0.25">
      <c r="A965" t="s">
        <v>348</v>
      </c>
      <c r="C965">
        <v>20131680202</v>
      </c>
      <c r="D965" t="s">
        <v>349</v>
      </c>
      <c r="E965" t="s">
        <v>90</v>
      </c>
      <c r="G965">
        <v>15.875</v>
      </c>
      <c r="H965">
        <v>2013</v>
      </c>
      <c r="I965">
        <v>6</v>
      </c>
      <c r="J965">
        <v>13</v>
      </c>
      <c r="K965" s="25">
        <v>18</v>
      </c>
      <c r="L965">
        <v>22</v>
      </c>
      <c r="M965" t="s">
        <v>900</v>
      </c>
      <c r="N965" t="s">
        <v>860</v>
      </c>
      <c r="O965" s="26" t="s">
        <v>799</v>
      </c>
      <c r="Q965" t="s">
        <v>381</v>
      </c>
      <c r="R965" t="str">
        <f t="shared" si="45"/>
        <v>Weekday</v>
      </c>
      <c r="S965" s="27">
        <f t="shared" si="46"/>
        <v>41438</v>
      </c>
      <c r="V965" t="str">
        <f t="shared" si="47"/>
        <v/>
      </c>
      <c r="AE965" s="27"/>
      <c r="AO965" s="27"/>
      <c r="AX965" s="27"/>
      <c r="AY965" s="27"/>
    </row>
    <row r="966" spans="1:51" x14ac:dyDescent="0.25">
      <c r="A966" t="s">
        <v>348</v>
      </c>
      <c r="C966">
        <v>20132400215</v>
      </c>
      <c r="D966" t="s">
        <v>349</v>
      </c>
      <c r="E966" t="s">
        <v>90</v>
      </c>
      <c r="G966">
        <v>15.875</v>
      </c>
      <c r="H966">
        <v>2013</v>
      </c>
      <c r="I966">
        <v>7</v>
      </c>
      <c r="J966">
        <v>18</v>
      </c>
      <c r="K966" s="25">
        <v>22</v>
      </c>
      <c r="L966">
        <v>15</v>
      </c>
      <c r="M966" t="s">
        <v>900</v>
      </c>
      <c r="N966" t="s">
        <v>860</v>
      </c>
      <c r="O966" s="26" t="s">
        <v>799</v>
      </c>
      <c r="Q966" t="s">
        <v>381</v>
      </c>
      <c r="R966" t="str">
        <f t="shared" si="45"/>
        <v>Weekday</v>
      </c>
      <c r="S966" s="27">
        <f t="shared" si="46"/>
        <v>41473</v>
      </c>
      <c r="V966" t="str">
        <f t="shared" si="47"/>
        <v/>
      </c>
      <c r="AE966" s="27"/>
      <c r="AO966" s="27"/>
      <c r="AX966" s="27"/>
      <c r="AY966" s="27"/>
    </row>
    <row r="967" spans="1:51" x14ac:dyDescent="0.25">
      <c r="A967" t="s">
        <v>348</v>
      </c>
      <c r="C967">
        <v>20132110164</v>
      </c>
      <c r="D967" t="s">
        <v>349</v>
      </c>
      <c r="E967" t="s">
        <v>90</v>
      </c>
      <c r="G967">
        <v>15.875</v>
      </c>
      <c r="H967">
        <v>2013</v>
      </c>
      <c r="I967">
        <v>7</v>
      </c>
      <c r="J967">
        <v>25</v>
      </c>
      <c r="K967" s="25">
        <v>16</v>
      </c>
      <c r="L967">
        <v>22</v>
      </c>
      <c r="M967" t="s">
        <v>900</v>
      </c>
      <c r="N967" t="s">
        <v>860</v>
      </c>
      <c r="O967" s="26" t="s">
        <v>799</v>
      </c>
      <c r="Q967" t="s">
        <v>381</v>
      </c>
      <c r="R967" t="str">
        <f t="shared" si="45"/>
        <v>Weekday</v>
      </c>
      <c r="S967" s="27">
        <f t="shared" si="46"/>
        <v>41480</v>
      </c>
      <c r="V967" t="str">
        <f t="shared" si="47"/>
        <v/>
      </c>
      <c r="AE967" s="27"/>
      <c r="AO967" s="27"/>
      <c r="AX967" s="27"/>
      <c r="AY967" s="27"/>
    </row>
    <row r="968" spans="1:51" x14ac:dyDescent="0.25">
      <c r="A968" t="s">
        <v>348</v>
      </c>
      <c r="C968">
        <v>20132270231</v>
      </c>
      <c r="D968" t="s">
        <v>349</v>
      </c>
      <c r="E968" t="s">
        <v>90</v>
      </c>
      <c r="G968">
        <v>15.875</v>
      </c>
      <c r="H968">
        <v>2013</v>
      </c>
      <c r="I968">
        <v>7</v>
      </c>
      <c r="J968">
        <v>28</v>
      </c>
      <c r="K968" s="25">
        <v>1</v>
      </c>
      <c r="L968">
        <v>41</v>
      </c>
      <c r="M968" t="s">
        <v>899</v>
      </c>
      <c r="N968" t="s">
        <v>860</v>
      </c>
      <c r="O968" s="26" t="s">
        <v>799</v>
      </c>
      <c r="Q968" t="s">
        <v>381</v>
      </c>
      <c r="R968" t="str">
        <f t="shared" si="45"/>
        <v>Weekend</v>
      </c>
      <c r="S968" s="27">
        <f t="shared" si="46"/>
        <v>41483</v>
      </c>
      <c r="V968" t="str">
        <f t="shared" si="47"/>
        <v/>
      </c>
      <c r="AE968" s="27"/>
      <c r="AO968" s="27"/>
      <c r="AX968" s="27"/>
      <c r="AY968" s="27"/>
    </row>
    <row r="969" spans="1:51" x14ac:dyDescent="0.25">
      <c r="A969" t="s">
        <v>348</v>
      </c>
      <c r="C969">
        <v>20132290144</v>
      </c>
      <c r="D969" t="s">
        <v>349</v>
      </c>
      <c r="E969" t="s">
        <v>90</v>
      </c>
      <c r="G969">
        <v>15.875</v>
      </c>
      <c r="H969">
        <v>2013</v>
      </c>
      <c r="I969">
        <v>8</v>
      </c>
      <c r="J969">
        <v>8</v>
      </c>
      <c r="K969" s="25">
        <v>13</v>
      </c>
      <c r="L969">
        <v>27</v>
      </c>
      <c r="M969" t="s">
        <v>900</v>
      </c>
      <c r="N969" t="s">
        <v>860</v>
      </c>
      <c r="O969" s="26" t="s">
        <v>799</v>
      </c>
      <c r="Q969" t="s">
        <v>381</v>
      </c>
      <c r="R969" t="str">
        <f t="shared" si="45"/>
        <v>Weekday</v>
      </c>
      <c r="S969" s="27">
        <f t="shared" si="46"/>
        <v>41494</v>
      </c>
      <c r="V969" t="str">
        <f t="shared" si="47"/>
        <v/>
      </c>
      <c r="AE969" s="27"/>
      <c r="AO969" s="27"/>
      <c r="AX969" s="27"/>
      <c r="AY969" s="27"/>
    </row>
    <row r="970" spans="1:51" x14ac:dyDescent="0.25">
      <c r="A970" t="s">
        <v>348</v>
      </c>
      <c r="C970">
        <v>20132370068</v>
      </c>
      <c r="D970" t="s">
        <v>349</v>
      </c>
      <c r="E970" t="s">
        <v>90</v>
      </c>
      <c r="G970">
        <v>15.875</v>
      </c>
      <c r="H970">
        <v>2013</v>
      </c>
      <c r="I970">
        <v>8</v>
      </c>
      <c r="J970">
        <v>25</v>
      </c>
      <c r="K970" s="25">
        <v>14</v>
      </c>
      <c r="L970">
        <v>19</v>
      </c>
      <c r="M970" t="s">
        <v>900</v>
      </c>
      <c r="N970" t="s">
        <v>860</v>
      </c>
      <c r="O970" s="26" t="s">
        <v>799</v>
      </c>
      <c r="Q970" t="s">
        <v>381</v>
      </c>
      <c r="R970" t="str">
        <f t="shared" si="45"/>
        <v>Weekend</v>
      </c>
      <c r="S970" s="27">
        <f t="shared" si="46"/>
        <v>41511</v>
      </c>
      <c r="V970" t="str">
        <f t="shared" si="47"/>
        <v/>
      </c>
      <c r="AE970" s="27"/>
      <c r="AO970" s="27"/>
      <c r="AX970" s="27"/>
      <c r="AY970" s="27"/>
    </row>
    <row r="971" spans="1:51" x14ac:dyDescent="0.25">
      <c r="A971" t="s">
        <v>348</v>
      </c>
      <c r="C971">
        <v>20132470258</v>
      </c>
      <c r="D971" t="s">
        <v>349</v>
      </c>
      <c r="E971" t="s">
        <v>90</v>
      </c>
      <c r="G971">
        <v>15.875</v>
      </c>
      <c r="H971">
        <v>2013</v>
      </c>
      <c r="I971">
        <v>8</v>
      </c>
      <c r="J971">
        <v>27</v>
      </c>
      <c r="K971" s="25">
        <v>13</v>
      </c>
      <c r="L971">
        <v>57</v>
      </c>
      <c r="M971" t="s">
        <v>900</v>
      </c>
      <c r="N971" t="s">
        <v>860</v>
      </c>
      <c r="O971" s="26" t="s">
        <v>799</v>
      </c>
      <c r="Q971" t="s">
        <v>381</v>
      </c>
      <c r="R971" t="str">
        <f t="shared" si="45"/>
        <v>Weekday</v>
      </c>
      <c r="S971" s="27">
        <f t="shared" si="46"/>
        <v>41513</v>
      </c>
      <c r="V971" t="str">
        <f t="shared" si="47"/>
        <v/>
      </c>
      <c r="AE971" s="27"/>
      <c r="AO971" s="27"/>
      <c r="AX971" s="27"/>
      <c r="AY971" s="27"/>
    </row>
    <row r="972" spans="1:51" x14ac:dyDescent="0.25">
      <c r="A972" t="s">
        <v>348</v>
      </c>
      <c r="C972">
        <v>20132650138</v>
      </c>
      <c r="D972" t="s">
        <v>349</v>
      </c>
      <c r="E972" t="s">
        <v>90</v>
      </c>
      <c r="G972">
        <v>15.875</v>
      </c>
      <c r="H972">
        <v>2013</v>
      </c>
      <c r="I972">
        <v>8</v>
      </c>
      <c r="J972">
        <v>27</v>
      </c>
      <c r="K972" s="25">
        <v>17</v>
      </c>
      <c r="L972">
        <v>14</v>
      </c>
      <c r="M972" t="s">
        <v>900</v>
      </c>
      <c r="N972" t="s">
        <v>860</v>
      </c>
      <c r="O972" s="26" t="s">
        <v>799</v>
      </c>
      <c r="Q972" t="s">
        <v>381</v>
      </c>
      <c r="R972" t="str">
        <f t="shared" si="45"/>
        <v>Weekday</v>
      </c>
      <c r="S972" s="27">
        <f t="shared" si="46"/>
        <v>41513</v>
      </c>
      <c r="V972" t="str">
        <f t="shared" si="47"/>
        <v/>
      </c>
      <c r="AE972" s="27"/>
      <c r="AO972" s="27"/>
      <c r="AX972" s="27"/>
      <c r="AY972" s="27"/>
    </row>
    <row r="973" spans="1:51" x14ac:dyDescent="0.25">
      <c r="A973" t="s">
        <v>348</v>
      </c>
      <c r="C973">
        <v>20132880351</v>
      </c>
      <c r="D973" t="s">
        <v>349</v>
      </c>
      <c r="E973" t="s">
        <v>90</v>
      </c>
      <c r="G973">
        <v>15.875</v>
      </c>
      <c r="H973">
        <v>2013</v>
      </c>
      <c r="I973">
        <v>10</v>
      </c>
      <c r="J973">
        <v>15</v>
      </c>
      <c r="K973" s="25">
        <v>7</v>
      </c>
      <c r="L973">
        <v>25</v>
      </c>
      <c r="M973" t="s">
        <v>900</v>
      </c>
      <c r="N973" t="s">
        <v>860</v>
      </c>
      <c r="O973" s="26" t="s">
        <v>799</v>
      </c>
      <c r="Q973" t="s">
        <v>381</v>
      </c>
      <c r="R973" t="str">
        <f t="shared" si="45"/>
        <v>Weekday</v>
      </c>
      <c r="S973" s="27">
        <f t="shared" si="46"/>
        <v>41562</v>
      </c>
      <c r="V973" t="str">
        <f t="shared" si="47"/>
        <v/>
      </c>
      <c r="AE973" s="27"/>
      <c r="AO973" s="27"/>
      <c r="AX973" s="27"/>
      <c r="AY973" s="27"/>
    </row>
    <row r="974" spans="1:51" x14ac:dyDescent="0.25">
      <c r="A974" t="s">
        <v>348</v>
      </c>
      <c r="C974">
        <v>20133020290</v>
      </c>
      <c r="D974" t="s">
        <v>349</v>
      </c>
      <c r="E974" t="s">
        <v>90</v>
      </c>
      <c r="G974">
        <v>15.875</v>
      </c>
      <c r="H974">
        <v>2013</v>
      </c>
      <c r="I974">
        <v>10</v>
      </c>
      <c r="J974">
        <v>26</v>
      </c>
      <c r="K974" s="25">
        <v>18</v>
      </c>
      <c r="L974">
        <v>38</v>
      </c>
      <c r="M974" t="s">
        <v>900</v>
      </c>
      <c r="N974" t="s">
        <v>860</v>
      </c>
      <c r="O974" s="26" t="s">
        <v>799</v>
      </c>
      <c r="Q974" t="s">
        <v>381</v>
      </c>
      <c r="R974" t="str">
        <f t="shared" si="45"/>
        <v>Weekend</v>
      </c>
      <c r="S974" s="27">
        <f t="shared" si="46"/>
        <v>41573</v>
      </c>
      <c r="V974" t="str">
        <f t="shared" si="47"/>
        <v/>
      </c>
      <c r="AE974" s="27"/>
      <c r="AO974" s="27"/>
      <c r="AX974" s="27"/>
      <c r="AY974" s="27"/>
    </row>
    <row r="975" spans="1:51" x14ac:dyDescent="0.25">
      <c r="A975" t="s">
        <v>348</v>
      </c>
      <c r="C975">
        <v>20133020292</v>
      </c>
      <c r="D975" t="s">
        <v>349</v>
      </c>
      <c r="E975" t="s">
        <v>90</v>
      </c>
      <c r="G975">
        <v>15.875</v>
      </c>
      <c r="H975">
        <v>2013</v>
      </c>
      <c r="I975">
        <v>10</v>
      </c>
      <c r="J975">
        <v>26</v>
      </c>
      <c r="K975" s="25">
        <v>18</v>
      </c>
      <c r="L975">
        <v>19</v>
      </c>
      <c r="M975" t="s">
        <v>900</v>
      </c>
      <c r="N975" t="s">
        <v>860</v>
      </c>
      <c r="O975" s="26" t="s">
        <v>799</v>
      </c>
      <c r="Q975" t="s">
        <v>381</v>
      </c>
      <c r="R975" t="str">
        <f t="shared" si="45"/>
        <v>Weekend</v>
      </c>
      <c r="S975" s="27">
        <f t="shared" si="46"/>
        <v>41573</v>
      </c>
      <c r="V975" t="str">
        <f t="shared" si="47"/>
        <v/>
      </c>
      <c r="AE975" s="27"/>
      <c r="AO975" s="27"/>
      <c r="AX975" s="27"/>
      <c r="AY975" s="27"/>
    </row>
    <row r="976" spans="1:51" x14ac:dyDescent="0.25">
      <c r="A976" t="s">
        <v>348</v>
      </c>
      <c r="C976">
        <v>20133020294</v>
      </c>
      <c r="D976" t="s">
        <v>349</v>
      </c>
      <c r="E976" t="s">
        <v>90</v>
      </c>
      <c r="G976">
        <v>15.875</v>
      </c>
      <c r="H976">
        <v>2013</v>
      </c>
      <c r="I976">
        <v>10</v>
      </c>
      <c r="J976">
        <v>28</v>
      </c>
      <c r="K976" s="25">
        <v>15</v>
      </c>
      <c r="L976">
        <v>32</v>
      </c>
      <c r="M976" t="s">
        <v>900</v>
      </c>
      <c r="N976" t="s">
        <v>860</v>
      </c>
      <c r="O976" s="26" t="s">
        <v>799</v>
      </c>
      <c r="Q976" t="s">
        <v>381</v>
      </c>
      <c r="R976" t="str">
        <f t="shared" si="45"/>
        <v>Weekday</v>
      </c>
      <c r="S976" s="27">
        <f t="shared" si="46"/>
        <v>41575</v>
      </c>
      <c r="V976" t="str">
        <f t="shared" si="47"/>
        <v/>
      </c>
      <c r="AE976" s="27"/>
      <c r="AO976" s="27"/>
      <c r="AX976" s="27"/>
      <c r="AY976" s="27"/>
    </row>
    <row r="977" spans="1:51" x14ac:dyDescent="0.25">
      <c r="A977" t="s">
        <v>348</v>
      </c>
      <c r="C977">
        <v>20133180269</v>
      </c>
      <c r="D977" t="s">
        <v>349</v>
      </c>
      <c r="E977" t="s">
        <v>90</v>
      </c>
      <c r="G977">
        <v>15.875</v>
      </c>
      <c r="H977">
        <v>2013</v>
      </c>
      <c r="I977">
        <v>11</v>
      </c>
      <c r="J977">
        <v>12</v>
      </c>
      <c r="K977" s="25">
        <v>9</v>
      </c>
      <c r="L977">
        <v>35</v>
      </c>
      <c r="M977" t="s">
        <v>900</v>
      </c>
      <c r="N977" t="s">
        <v>860</v>
      </c>
      <c r="O977" s="26" t="s">
        <v>799</v>
      </c>
      <c r="Q977" t="s">
        <v>381</v>
      </c>
      <c r="R977" t="str">
        <f t="shared" si="45"/>
        <v>Weekday</v>
      </c>
      <c r="S977" s="27">
        <f t="shared" si="46"/>
        <v>41590</v>
      </c>
      <c r="V977" t="str">
        <f t="shared" si="47"/>
        <v/>
      </c>
      <c r="AE977" s="27"/>
      <c r="AO977" s="27"/>
      <c r="AX977" s="27"/>
      <c r="AY977" s="27"/>
    </row>
    <row r="978" spans="1:51" x14ac:dyDescent="0.25">
      <c r="A978" t="s">
        <v>348</v>
      </c>
      <c r="C978">
        <v>20140090463</v>
      </c>
      <c r="D978" t="s">
        <v>349</v>
      </c>
      <c r="E978" t="s">
        <v>90</v>
      </c>
      <c r="G978">
        <v>15.875</v>
      </c>
      <c r="H978">
        <v>2014</v>
      </c>
      <c r="I978">
        <v>1</v>
      </c>
      <c r="J978">
        <v>9</v>
      </c>
      <c r="K978" s="25">
        <v>16</v>
      </c>
      <c r="L978">
        <v>29</v>
      </c>
      <c r="M978" t="s">
        <v>900</v>
      </c>
      <c r="N978" t="s">
        <v>860</v>
      </c>
      <c r="O978" s="26" t="s">
        <v>799</v>
      </c>
      <c r="Q978" t="s">
        <v>381</v>
      </c>
      <c r="R978" t="str">
        <f t="shared" si="45"/>
        <v>Weekday</v>
      </c>
      <c r="S978" s="27">
        <f t="shared" si="46"/>
        <v>41648</v>
      </c>
      <c r="V978" t="str">
        <f t="shared" si="47"/>
        <v/>
      </c>
      <c r="AE978" s="27"/>
      <c r="AO978" s="27"/>
      <c r="AX978" s="27"/>
      <c r="AY978" s="27"/>
    </row>
    <row r="979" spans="1:51" x14ac:dyDescent="0.25">
      <c r="A979" t="s">
        <v>348</v>
      </c>
      <c r="C979">
        <v>20140540300</v>
      </c>
      <c r="D979" t="s">
        <v>349</v>
      </c>
      <c r="E979" t="s">
        <v>90</v>
      </c>
      <c r="G979">
        <v>15.875</v>
      </c>
      <c r="H979">
        <v>2014</v>
      </c>
      <c r="I979">
        <v>1</v>
      </c>
      <c r="J979">
        <v>31</v>
      </c>
      <c r="K979" s="25">
        <v>10</v>
      </c>
      <c r="L979">
        <v>34</v>
      </c>
      <c r="M979" t="s">
        <v>899</v>
      </c>
      <c r="N979" t="s">
        <v>860</v>
      </c>
      <c r="O979" s="26" t="s">
        <v>799</v>
      </c>
      <c r="Q979" t="s">
        <v>381</v>
      </c>
      <c r="R979" t="str">
        <f t="shared" si="45"/>
        <v>Weekday</v>
      </c>
      <c r="S979" s="27">
        <f t="shared" si="46"/>
        <v>41670</v>
      </c>
      <c r="V979" t="str">
        <f t="shared" si="47"/>
        <v/>
      </c>
      <c r="AE979" s="27"/>
      <c r="AO979" s="27"/>
      <c r="AX979" s="27"/>
      <c r="AY979" s="27"/>
    </row>
    <row r="980" spans="1:51" x14ac:dyDescent="0.25">
      <c r="A980" t="s">
        <v>348</v>
      </c>
      <c r="C980">
        <v>20140380335</v>
      </c>
      <c r="D980" t="s">
        <v>349</v>
      </c>
      <c r="E980" t="s">
        <v>90</v>
      </c>
      <c r="G980">
        <v>15.875</v>
      </c>
      <c r="H980">
        <v>2014</v>
      </c>
      <c r="I980">
        <v>2</v>
      </c>
      <c r="J980">
        <v>7</v>
      </c>
      <c r="K980" s="25">
        <v>8</v>
      </c>
      <c r="L980">
        <v>47</v>
      </c>
      <c r="M980" t="s">
        <v>900</v>
      </c>
      <c r="N980" t="s">
        <v>860</v>
      </c>
      <c r="O980" s="26" t="s">
        <v>799</v>
      </c>
      <c r="Q980" t="s">
        <v>381</v>
      </c>
      <c r="R980" t="str">
        <f t="shared" si="45"/>
        <v>Weekday</v>
      </c>
      <c r="S980" s="27">
        <f t="shared" si="46"/>
        <v>41677</v>
      </c>
      <c r="V980" t="str">
        <f t="shared" si="47"/>
        <v/>
      </c>
      <c r="AE980" s="27"/>
      <c r="AO980" s="27"/>
      <c r="AX980" s="27"/>
      <c r="AY980" s="27"/>
    </row>
    <row r="981" spans="1:51" x14ac:dyDescent="0.25">
      <c r="A981" t="s">
        <v>348</v>
      </c>
      <c r="C981">
        <v>20140660319</v>
      </c>
      <c r="D981" t="s">
        <v>349</v>
      </c>
      <c r="E981" t="s">
        <v>90</v>
      </c>
      <c r="G981">
        <v>15.875</v>
      </c>
      <c r="H981">
        <v>2014</v>
      </c>
      <c r="I981">
        <v>3</v>
      </c>
      <c r="J981">
        <v>4</v>
      </c>
      <c r="K981" s="25">
        <v>16</v>
      </c>
      <c r="L981">
        <v>45</v>
      </c>
      <c r="M981" t="s">
        <v>900</v>
      </c>
      <c r="N981" t="s">
        <v>171</v>
      </c>
      <c r="O981" s="26" t="s">
        <v>799</v>
      </c>
      <c r="Q981" t="s">
        <v>381</v>
      </c>
      <c r="R981" t="str">
        <f t="shared" si="45"/>
        <v>Weekday</v>
      </c>
      <c r="S981" s="27">
        <f t="shared" si="46"/>
        <v>41702</v>
      </c>
      <c r="V981" t="str">
        <f t="shared" si="47"/>
        <v/>
      </c>
      <c r="AE981" s="27"/>
      <c r="AO981" s="27"/>
      <c r="AX981" s="27"/>
      <c r="AY981" s="27"/>
    </row>
    <row r="982" spans="1:51" x14ac:dyDescent="0.25">
      <c r="A982" t="s">
        <v>348</v>
      </c>
      <c r="C982">
        <v>20140860244</v>
      </c>
      <c r="D982" t="s">
        <v>349</v>
      </c>
      <c r="E982" t="s">
        <v>90</v>
      </c>
      <c r="G982">
        <v>15.875</v>
      </c>
      <c r="H982">
        <v>2014</v>
      </c>
      <c r="I982">
        <v>3</v>
      </c>
      <c r="J982">
        <v>26</v>
      </c>
      <c r="K982" s="25">
        <v>17</v>
      </c>
      <c r="L982">
        <v>8</v>
      </c>
      <c r="M982" t="s">
        <v>900</v>
      </c>
      <c r="N982" t="s">
        <v>860</v>
      </c>
      <c r="O982" s="26" t="s">
        <v>799</v>
      </c>
      <c r="Q982" t="s">
        <v>381</v>
      </c>
      <c r="R982" t="str">
        <f t="shared" si="45"/>
        <v>Weekday</v>
      </c>
      <c r="S982" s="27">
        <f t="shared" si="46"/>
        <v>41724</v>
      </c>
      <c r="V982" t="str">
        <f t="shared" si="47"/>
        <v/>
      </c>
      <c r="AE982" s="27"/>
      <c r="AO982" s="27"/>
      <c r="AX982" s="27"/>
      <c r="AY982" s="27"/>
    </row>
    <row r="983" spans="1:51" x14ac:dyDescent="0.25">
      <c r="A983" t="s">
        <v>348</v>
      </c>
      <c r="C983">
        <v>20141250147</v>
      </c>
      <c r="D983" t="s">
        <v>349</v>
      </c>
      <c r="E983" t="s">
        <v>90</v>
      </c>
      <c r="G983">
        <v>15.875</v>
      </c>
      <c r="H983">
        <v>2014</v>
      </c>
      <c r="I983">
        <v>5</v>
      </c>
      <c r="J983">
        <v>2</v>
      </c>
      <c r="K983" s="25">
        <v>18</v>
      </c>
      <c r="L983">
        <v>7</v>
      </c>
      <c r="M983" t="s">
        <v>900</v>
      </c>
      <c r="N983" t="s">
        <v>404</v>
      </c>
      <c r="O983" s="26" t="s">
        <v>799</v>
      </c>
      <c r="Q983" t="s">
        <v>381</v>
      </c>
      <c r="R983" t="str">
        <f t="shared" si="45"/>
        <v>Weekday</v>
      </c>
      <c r="S983" s="27">
        <f t="shared" si="46"/>
        <v>41761</v>
      </c>
      <c r="V983" t="str">
        <f t="shared" si="47"/>
        <v/>
      </c>
      <c r="AE983" s="27"/>
      <c r="AO983" s="27"/>
      <c r="AX983" s="27"/>
      <c r="AY983" s="27"/>
    </row>
    <row r="984" spans="1:51" x14ac:dyDescent="0.25">
      <c r="A984" t="s">
        <v>348</v>
      </c>
      <c r="C984">
        <v>20141300111</v>
      </c>
      <c r="D984" t="s">
        <v>349</v>
      </c>
      <c r="E984" t="s">
        <v>90</v>
      </c>
      <c r="G984">
        <v>15.875</v>
      </c>
      <c r="H984">
        <v>2014</v>
      </c>
      <c r="I984">
        <v>5</v>
      </c>
      <c r="J984">
        <v>8</v>
      </c>
      <c r="K984" s="25">
        <v>11</v>
      </c>
      <c r="L984">
        <v>17</v>
      </c>
      <c r="M984" t="s">
        <v>900</v>
      </c>
      <c r="N984" t="s">
        <v>860</v>
      </c>
      <c r="O984" s="26" t="s">
        <v>799</v>
      </c>
      <c r="Q984" t="s">
        <v>381</v>
      </c>
      <c r="R984" t="str">
        <f t="shared" si="45"/>
        <v>Weekday</v>
      </c>
      <c r="S984" s="27">
        <f t="shared" si="46"/>
        <v>41767</v>
      </c>
      <c r="V984" t="str">
        <f t="shared" si="47"/>
        <v/>
      </c>
      <c r="AE984" s="27"/>
      <c r="AO984" s="27"/>
      <c r="AX984" s="27"/>
      <c r="AY984" s="27"/>
    </row>
    <row r="985" spans="1:51" x14ac:dyDescent="0.25">
      <c r="A985" t="s">
        <v>348</v>
      </c>
      <c r="C985">
        <v>20141470172</v>
      </c>
      <c r="D985" t="s">
        <v>349</v>
      </c>
      <c r="E985" t="s">
        <v>90</v>
      </c>
      <c r="G985">
        <v>15.875</v>
      </c>
      <c r="H985">
        <v>2014</v>
      </c>
      <c r="I985">
        <v>5</v>
      </c>
      <c r="J985">
        <v>19</v>
      </c>
      <c r="K985" s="25">
        <v>15</v>
      </c>
      <c r="L985">
        <v>25</v>
      </c>
      <c r="M985" t="s">
        <v>900</v>
      </c>
      <c r="N985" t="s">
        <v>404</v>
      </c>
      <c r="O985" s="26" t="s">
        <v>799</v>
      </c>
      <c r="Q985" t="s">
        <v>381</v>
      </c>
      <c r="R985" t="str">
        <f t="shared" si="45"/>
        <v>Weekday</v>
      </c>
      <c r="S985" s="27">
        <f t="shared" si="46"/>
        <v>41778</v>
      </c>
      <c r="V985" t="str">
        <f t="shared" si="47"/>
        <v/>
      </c>
      <c r="AE985" s="27"/>
      <c r="AO985" s="27"/>
      <c r="AX985" s="27"/>
      <c r="AY985" s="27"/>
    </row>
    <row r="986" spans="1:51" x14ac:dyDescent="0.25">
      <c r="A986" t="s">
        <v>348</v>
      </c>
      <c r="C986">
        <v>20141510161</v>
      </c>
      <c r="D986" t="s">
        <v>349</v>
      </c>
      <c r="E986" t="s">
        <v>90</v>
      </c>
      <c r="G986">
        <v>15.875</v>
      </c>
      <c r="H986">
        <v>2014</v>
      </c>
      <c r="I986">
        <v>5</v>
      </c>
      <c r="J986">
        <v>29</v>
      </c>
      <c r="K986" s="25">
        <v>16</v>
      </c>
      <c r="L986">
        <v>54</v>
      </c>
      <c r="M986" t="s">
        <v>900</v>
      </c>
      <c r="N986" t="s">
        <v>860</v>
      </c>
      <c r="O986" s="26" t="s">
        <v>799</v>
      </c>
      <c r="Q986" t="s">
        <v>381</v>
      </c>
      <c r="R986" t="str">
        <f t="shared" si="45"/>
        <v>Weekday</v>
      </c>
      <c r="S986" s="27">
        <f t="shared" si="46"/>
        <v>41788</v>
      </c>
      <c r="V986" t="str">
        <f t="shared" si="47"/>
        <v/>
      </c>
      <c r="AE986" s="27"/>
      <c r="AO986" s="27"/>
      <c r="AX986" s="27"/>
      <c r="AY986" s="27"/>
    </row>
    <row r="987" spans="1:51" x14ac:dyDescent="0.25">
      <c r="A987" t="s">
        <v>348</v>
      </c>
      <c r="C987">
        <v>20141750270</v>
      </c>
      <c r="D987" t="s">
        <v>349</v>
      </c>
      <c r="E987" t="s">
        <v>90</v>
      </c>
      <c r="G987">
        <v>15.875</v>
      </c>
      <c r="H987">
        <v>2014</v>
      </c>
      <c r="I987">
        <v>6</v>
      </c>
      <c r="J987">
        <v>17</v>
      </c>
      <c r="K987" s="25">
        <v>18</v>
      </c>
      <c r="L987">
        <v>7</v>
      </c>
      <c r="M987" t="s">
        <v>900</v>
      </c>
      <c r="N987" t="s">
        <v>860</v>
      </c>
      <c r="O987" s="26" t="s">
        <v>799</v>
      </c>
      <c r="Q987" t="s">
        <v>381</v>
      </c>
      <c r="R987" t="str">
        <f t="shared" si="45"/>
        <v>Weekday</v>
      </c>
      <c r="S987" s="27">
        <f t="shared" si="46"/>
        <v>41807</v>
      </c>
      <c r="V987" t="str">
        <f t="shared" si="47"/>
        <v/>
      </c>
      <c r="AE987" s="27"/>
      <c r="AO987" s="27"/>
      <c r="AX987" s="27"/>
      <c r="AY987" s="27"/>
    </row>
    <row r="988" spans="1:51" x14ac:dyDescent="0.25">
      <c r="A988" t="s">
        <v>348</v>
      </c>
      <c r="C988">
        <v>20141910175</v>
      </c>
      <c r="D988" t="s">
        <v>349</v>
      </c>
      <c r="E988" t="s">
        <v>90</v>
      </c>
      <c r="G988">
        <v>15.875</v>
      </c>
      <c r="H988">
        <v>2014</v>
      </c>
      <c r="I988">
        <v>7</v>
      </c>
      <c r="J988">
        <v>7</v>
      </c>
      <c r="K988" s="25">
        <v>18</v>
      </c>
      <c r="L988">
        <v>4</v>
      </c>
      <c r="M988" t="s">
        <v>900</v>
      </c>
      <c r="N988" t="s">
        <v>860</v>
      </c>
      <c r="O988" s="26" t="s">
        <v>799</v>
      </c>
      <c r="Q988" t="s">
        <v>381</v>
      </c>
      <c r="R988" t="str">
        <f t="shared" si="45"/>
        <v>Weekday</v>
      </c>
      <c r="S988" s="27">
        <f t="shared" si="46"/>
        <v>41827</v>
      </c>
      <c r="V988" t="str">
        <f t="shared" si="47"/>
        <v/>
      </c>
      <c r="AE988" s="27"/>
      <c r="AO988" s="27"/>
      <c r="AX988" s="27"/>
      <c r="AY988" s="27"/>
    </row>
    <row r="989" spans="1:51" x14ac:dyDescent="0.25">
      <c r="A989" t="s">
        <v>348</v>
      </c>
      <c r="C989">
        <v>20142150153</v>
      </c>
      <c r="D989" t="s">
        <v>349</v>
      </c>
      <c r="E989" t="s">
        <v>90</v>
      </c>
      <c r="G989">
        <v>15.875</v>
      </c>
      <c r="H989">
        <v>2014</v>
      </c>
      <c r="I989">
        <v>7</v>
      </c>
      <c r="J989">
        <v>22</v>
      </c>
      <c r="K989" s="25">
        <v>14</v>
      </c>
      <c r="L989">
        <v>0</v>
      </c>
      <c r="M989" t="s">
        <v>900</v>
      </c>
      <c r="N989" t="s">
        <v>860</v>
      </c>
      <c r="O989" s="26" t="s">
        <v>799</v>
      </c>
      <c r="Q989" t="s">
        <v>381</v>
      </c>
      <c r="R989" t="str">
        <f t="shared" si="45"/>
        <v>Weekday</v>
      </c>
      <c r="S989" s="27">
        <f t="shared" si="46"/>
        <v>41842</v>
      </c>
      <c r="V989" t="str">
        <f t="shared" si="47"/>
        <v/>
      </c>
      <c r="AE989" s="27"/>
      <c r="AO989" s="27"/>
      <c r="AX989" s="27"/>
      <c r="AY989" s="27"/>
    </row>
    <row r="990" spans="1:51" x14ac:dyDescent="0.25">
      <c r="A990" t="s">
        <v>348</v>
      </c>
      <c r="C990">
        <v>20142290154</v>
      </c>
      <c r="D990" t="s">
        <v>349</v>
      </c>
      <c r="E990" t="s">
        <v>90</v>
      </c>
      <c r="G990">
        <v>15.875</v>
      </c>
      <c r="H990">
        <v>2014</v>
      </c>
      <c r="I990">
        <v>8</v>
      </c>
      <c r="J990">
        <v>11</v>
      </c>
      <c r="K990" s="25">
        <v>17</v>
      </c>
      <c r="L990">
        <v>32</v>
      </c>
      <c r="M990" t="s">
        <v>900</v>
      </c>
      <c r="N990" t="s">
        <v>860</v>
      </c>
      <c r="O990" s="26" t="s">
        <v>799</v>
      </c>
      <c r="Q990" t="s">
        <v>381</v>
      </c>
      <c r="R990" t="str">
        <f t="shared" si="45"/>
        <v>Weekday</v>
      </c>
      <c r="S990" s="27">
        <f t="shared" si="46"/>
        <v>41862</v>
      </c>
      <c r="V990" t="str">
        <f t="shared" si="47"/>
        <v/>
      </c>
      <c r="AE990" s="27"/>
      <c r="AO990" s="27"/>
      <c r="AX990" s="27"/>
      <c r="AY990" s="27"/>
    </row>
    <row r="991" spans="1:51" x14ac:dyDescent="0.25">
      <c r="A991" t="s">
        <v>348</v>
      </c>
      <c r="C991">
        <v>20142370255</v>
      </c>
      <c r="D991" t="s">
        <v>349</v>
      </c>
      <c r="E991" t="s">
        <v>90</v>
      </c>
      <c r="G991">
        <v>15.875</v>
      </c>
      <c r="H991">
        <v>2014</v>
      </c>
      <c r="I991">
        <v>8</v>
      </c>
      <c r="J991">
        <v>14</v>
      </c>
      <c r="K991" s="25">
        <v>19</v>
      </c>
      <c r="L991">
        <v>5</v>
      </c>
      <c r="M991" t="s">
        <v>900</v>
      </c>
      <c r="N991" t="s">
        <v>404</v>
      </c>
      <c r="O991" s="26" t="s">
        <v>799</v>
      </c>
      <c r="Q991" t="s">
        <v>381</v>
      </c>
      <c r="R991" t="str">
        <f t="shared" si="45"/>
        <v>Weekday</v>
      </c>
      <c r="S991" s="27">
        <f t="shared" si="46"/>
        <v>41865</v>
      </c>
      <c r="V991" t="str">
        <f t="shared" si="47"/>
        <v/>
      </c>
      <c r="AE991" s="27"/>
      <c r="AO991" s="27"/>
      <c r="AX991" s="27"/>
      <c r="AY991" s="27"/>
    </row>
    <row r="992" spans="1:51" x14ac:dyDescent="0.25">
      <c r="A992" t="s">
        <v>348</v>
      </c>
      <c r="C992">
        <v>20142610269</v>
      </c>
      <c r="D992" t="s">
        <v>349</v>
      </c>
      <c r="E992" t="s">
        <v>90</v>
      </c>
      <c r="G992">
        <v>15.875</v>
      </c>
      <c r="H992">
        <v>2014</v>
      </c>
      <c r="I992">
        <v>9</v>
      </c>
      <c r="J992">
        <v>13</v>
      </c>
      <c r="K992" s="25">
        <v>15</v>
      </c>
      <c r="L992">
        <v>53</v>
      </c>
      <c r="M992" t="s">
        <v>900</v>
      </c>
      <c r="N992" t="s">
        <v>404</v>
      </c>
      <c r="O992" s="26" t="s">
        <v>799</v>
      </c>
      <c r="Q992" t="s">
        <v>381</v>
      </c>
      <c r="R992" t="str">
        <f t="shared" si="45"/>
        <v>Weekend</v>
      </c>
      <c r="S992" s="27">
        <f t="shared" si="46"/>
        <v>41895</v>
      </c>
      <c r="V992" t="str">
        <f t="shared" si="47"/>
        <v/>
      </c>
      <c r="AE992" s="27"/>
      <c r="AO992" s="27"/>
      <c r="AX992" s="27"/>
      <c r="AY992" s="27"/>
    </row>
    <row r="993" spans="1:51" x14ac:dyDescent="0.25">
      <c r="A993" t="s">
        <v>348</v>
      </c>
      <c r="C993">
        <v>20142640126</v>
      </c>
      <c r="D993" t="s">
        <v>349</v>
      </c>
      <c r="E993" t="s">
        <v>90</v>
      </c>
      <c r="G993">
        <v>15.875</v>
      </c>
      <c r="H993">
        <v>2014</v>
      </c>
      <c r="I993">
        <v>9</v>
      </c>
      <c r="J993">
        <v>19</v>
      </c>
      <c r="K993" s="25">
        <v>17</v>
      </c>
      <c r="L993">
        <v>37</v>
      </c>
      <c r="M993" t="s">
        <v>900</v>
      </c>
      <c r="N993" t="s">
        <v>860</v>
      </c>
      <c r="O993" s="26" t="s">
        <v>799</v>
      </c>
      <c r="Q993" t="s">
        <v>381</v>
      </c>
      <c r="R993" t="str">
        <f t="shared" si="45"/>
        <v>Weekday</v>
      </c>
      <c r="S993" s="27">
        <f t="shared" si="46"/>
        <v>41901</v>
      </c>
      <c r="V993" t="str">
        <f t="shared" si="47"/>
        <v/>
      </c>
      <c r="AE993" s="27"/>
      <c r="AO993" s="27"/>
      <c r="AX993" s="27"/>
      <c r="AY993" s="27"/>
    </row>
    <row r="994" spans="1:51" x14ac:dyDescent="0.25">
      <c r="A994" t="s">
        <v>348</v>
      </c>
      <c r="C994">
        <v>20142960223</v>
      </c>
      <c r="D994" t="s">
        <v>349</v>
      </c>
      <c r="E994" t="s">
        <v>90</v>
      </c>
      <c r="G994">
        <v>15.875</v>
      </c>
      <c r="H994">
        <v>2014</v>
      </c>
      <c r="I994">
        <v>10</v>
      </c>
      <c r="J994">
        <v>22</v>
      </c>
      <c r="K994" s="25">
        <v>6</v>
      </c>
      <c r="L994">
        <v>48</v>
      </c>
      <c r="M994" t="s">
        <v>900</v>
      </c>
      <c r="N994" t="s">
        <v>860</v>
      </c>
      <c r="O994" s="26" t="s">
        <v>799</v>
      </c>
      <c r="Q994" t="s">
        <v>381</v>
      </c>
      <c r="R994" t="str">
        <f t="shared" si="45"/>
        <v>Weekday</v>
      </c>
      <c r="S994" s="27">
        <f t="shared" si="46"/>
        <v>41934</v>
      </c>
      <c r="V994" t="str">
        <f t="shared" si="47"/>
        <v/>
      </c>
      <c r="AE994" s="27"/>
      <c r="AO994" s="27"/>
      <c r="AX994" s="27"/>
      <c r="AY994" s="27"/>
    </row>
    <row r="995" spans="1:51" x14ac:dyDescent="0.25">
      <c r="A995" t="s">
        <v>348</v>
      </c>
      <c r="C995">
        <v>20143020265</v>
      </c>
      <c r="D995" t="s">
        <v>349</v>
      </c>
      <c r="E995" t="s">
        <v>90</v>
      </c>
      <c r="G995">
        <v>15.875</v>
      </c>
      <c r="H995">
        <v>2014</v>
      </c>
      <c r="I995">
        <v>10</v>
      </c>
      <c r="J995">
        <v>24</v>
      </c>
      <c r="K995" s="25">
        <v>19</v>
      </c>
      <c r="L995">
        <v>15</v>
      </c>
      <c r="M995" t="s">
        <v>900</v>
      </c>
      <c r="N995" t="s">
        <v>404</v>
      </c>
      <c r="O995" s="26" t="s">
        <v>799</v>
      </c>
      <c r="Q995" t="s">
        <v>381</v>
      </c>
      <c r="R995" t="str">
        <f t="shared" si="45"/>
        <v>Weekday</v>
      </c>
      <c r="S995" s="27">
        <f t="shared" si="46"/>
        <v>41936</v>
      </c>
      <c r="V995" t="str">
        <f t="shared" si="47"/>
        <v/>
      </c>
      <c r="AE995" s="27"/>
      <c r="AO995" s="27"/>
      <c r="AX995" s="27"/>
      <c r="AY995" s="27"/>
    </row>
    <row r="996" spans="1:51" x14ac:dyDescent="0.25">
      <c r="A996" t="s">
        <v>348</v>
      </c>
      <c r="C996">
        <v>20143070188</v>
      </c>
      <c r="D996" t="s">
        <v>349</v>
      </c>
      <c r="E996" t="s">
        <v>90</v>
      </c>
      <c r="G996">
        <v>15.875</v>
      </c>
      <c r="H996">
        <v>2014</v>
      </c>
      <c r="I996">
        <v>10</v>
      </c>
      <c r="J996">
        <v>30</v>
      </c>
      <c r="K996" s="25">
        <v>16</v>
      </c>
      <c r="L996">
        <v>16</v>
      </c>
      <c r="M996" t="s">
        <v>900</v>
      </c>
      <c r="N996" t="s">
        <v>860</v>
      </c>
      <c r="O996" s="26" t="s">
        <v>799</v>
      </c>
      <c r="Q996" t="s">
        <v>381</v>
      </c>
      <c r="R996" t="str">
        <f t="shared" si="45"/>
        <v>Weekday</v>
      </c>
      <c r="S996" s="27">
        <f t="shared" si="46"/>
        <v>41942</v>
      </c>
      <c r="V996" t="str">
        <f t="shared" si="47"/>
        <v/>
      </c>
      <c r="AE996" s="27"/>
      <c r="AO996" s="27"/>
      <c r="AX996" s="27"/>
      <c r="AY996" s="27"/>
    </row>
    <row r="997" spans="1:51" x14ac:dyDescent="0.25">
      <c r="A997" t="s">
        <v>348</v>
      </c>
      <c r="C997">
        <v>20143100215</v>
      </c>
      <c r="D997" t="s">
        <v>349</v>
      </c>
      <c r="E997" t="s">
        <v>90</v>
      </c>
      <c r="G997">
        <v>15.875</v>
      </c>
      <c r="H997">
        <v>2014</v>
      </c>
      <c r="I997">
        <v>11</v>
      </c>
      <c r="J997">
        <v>6</v>
      </c>
      <c r="K997" s="25">
        <v>7</v>
      </c>
      <c r="L997">
        <v>41</v>
      </c>
      <c r="M997" t="s">
        <v>900</v>
      </c>
      <c r="N997" t="s">
        <v>860</v>
      </c>
      <c r="O997" s="26" t="s">
        <v>799</v>
      </c>
      <c r="Q997" t="s">
        <v>381</v>
      </c>
      <c r="R997" t="str">
        <f t="shared" si="45"/>
        <v>Weekday</v>
      </c>
      <c r="S997" s="27">
        <f t="shared" si="46"/>
        <v>41949</v>
      </c>
      <c r="V997" t="str">
        <f t="shared" si="47"/>
        <v/>
      </c>
      <c r="AE997" s="27"/>
      <c r="AO997" s="27"/>
      <c r="AX997" s="27"/>
      <c r="AY997" s="27"/>
    </row>
    <row r="998" spans="1:51" x14ac:dyDescent="0.25">
      <c r="A998" t="s">
        <v>348</v>
      </c>
      <c r="C998">
        <v>20143200320</v>
      </c>
      <c r="D998" t="s">
        <v>349</v>
      </c>
      <c r="E998" t="s">
        <v>90</v>
      </c>
      <c r="G998">
        <v>15.875</v>
      </c>
      <c r="H998">
        <v>2014</v>
      </c>
      <c r="I998">
        <v>11</v>
      </c>
      <c r="J998">
        <v>15</v>
      </c>
      <c r="K998" s="25">
        <v>22</v>
      </c>
      <c r="L998">
        <v>25</v>
      </c>
      <c r="M998" t="s">
        <v>899</v>
      </c>
      <c r="N998" t="s">
        <v>860</v>
      </c>
      <c r="O998" s="26" t="s">
        <v>799</v>
      </c>
      <c r="Q998" t="s">
        <v>381</v>
      </c>
      <c r="R998" t="str">
        <f t="shared" si="45"/>
        <v>Weekend</v>
      </c>
      <c r="S998" s="27">
        <f t="shared" si="46"/>
        <v>41958</v>
      </c>
      <c r="V998" t="str">
        <f t="shared" si="47"/>
        <v/>
      </c>
      <c r="AE998" s="27"/>
      <c r="AO998" s="27"/>
      <c r="AX998" s="27"/>
      <c r="AY998" s="27"/>
    </row>
    <row r="999" spans="1:51" x14ac:dyDescent="0.25">
      <c r="A999" t="s">
        <v>348</v>
      </c>
      <c r="C999">
        <v>20143240300</v>
      </c>
      <c r="D999" t="s">
        <v>349</v>
      </c>
      <c r="E999" t="s">
        <v>90</v>
      </c>
      <c r="G999">
        <v>15.875</v>
      </c>
      <c r="H999">
        <v>2014</v>
      </c>
      <c r="I999">
        <v>11</v>
      </c>
      <c r="J999">
        <v>19</v>
      </c>
      <c r="K999" s="25">
        <v>18</v>
      </c>
      <c r="L999">
        <v>27</v>
      </c>
      <c r="M999" t="s">
        <v>900</v>
      </c>
      <c r="N999" t="s">
        <v>860</v>
      </c>
      <c r="O999" s="26" t="s">
        <v>799</v>
      </c>
      <c r="Q999" t="s">
        <v>381</v>
      </c>
      <c r="R999" t="str">
        <f t="shared" si="45"/>
        <v>Weekday</v>
      </c>
      <c r="S999" s="27">
        <f t="shared" si="46"/>
        <v>41962</v>
      </c>
      <c r="V999" t="str">
        <f t="shared" si="47"/>
        <v/>
      </c>
      <c r="AE999" s="27"/>
      <c r="AO999" s="27"/>
      <c r="AX999" s="27"/>
      <c r="AY999" s="27"/>
    </row>
    <row r="1000" spans="1:51" x14ac:dyDescent="0.25">
      <c r="A1000" t="s">
        <v>348</v>
      </c>
      <c r="C1000">
        <v>20143360243</v>
      </c>
      <c r="D1000" t="s">
        <v>349</v>
      </c>
      <c r="E1000" t="s">
        <v>90</v>
      </c>
      <c r="G1000">
        <v>15.875</v>
      </c>
      <c r="H1000">
        <v>2014</v>
      </c>
      <c r="I1000">
        <v>11</v>
      </c>
      <c r="J1000">
        <v>21</v>
      </c>
      <c r="K1000" s="25">
        <v>17</v>
      </c>
      <c r="L1000">
        <v>34</v>
      </c>
      <c r="M1000" t="s">
        <v>900</v>
      </c>
      <c r="N1000" t="s">
        <v>860</v>
      </c>
      <c r="O1000" s="26" t="s">
        <v>799</v>
      </c>
      <c r="Q1000" t="s">
        <v>381</v>
      </c>
      <c r="R1000" t="str">
        <f t="shared" si="45"/>
        <v>Weekday</v>
      </c>
      <c r="S1000" s="27">
        <f t="shared" si="46"/>
        <v>41964</v>
      </c>
      <c r="V1000" t="str">
        <f t="shared" si="47"/>
        <v/>
      </c>
      <c r="AE1000" s="27"/>
      <c r="AO1000" s="27"/>
      <c r="AX1000" s="27"/>
      <c r="AY1000" s="27"/>
    </row>
    <row r="1001" spans="1:51" x14ac:dyDescent="0.25">
      <c r="A1001" t="s">
        <v>348</v>
      </c>
      <c r="C1001">
        <v>20143360247</v>
      </c>
      <c r="D1001" t="s">
        <v>349</v>
      </c>
      <c r="E1001" t="s">
        <v>90</v>
      </c>
      <c r="G1001">
        <v>15.875</v>
      </c>
      <c r="H1001">
        <v>2014</v>
      </c>
      <c r="I1001">
        <v>11</v>
      </c>
      <c r="J1001">
        <v>22</v>
      </c>
      <c r="K1001" s="25">
        <v>18</v>
      </c>
      <c r="L1001">
        <v>13</v>
      </c>
      <c r="M1001" t="s">
        <v>900</v>
      </c>
      <c r="N1001" t="s">
        <v>404</v>
      </c>
      <c r="O1001" s="26" t="s">
        <v>799</v>
      </c>
      <c r="Q1001" t="s">
        <v>381</v>
      </c>
      <c r="R1001" t="str">
        <f t="shared" si="45"/>
        <v>Weekend</v>
      </c>
      <c r="S1001" s="27">
        <f t="shared" si="46"/>
        <v>41965</v>
      </c>
      <c r="V1001" t="str">
        <f t="shared" si="47"/>
        <v/>
      </c>
      <c r="AE1001" s="27"/>
      <c r="AO1001" s="27"/>
      <c r="AX1001" s="27"/>
      <c r="AY1001" s="27"/>
    </row>
    <row r="1002" spans="1:51" x14ac:dyDescent="0.25">
      <c r="A1002" t="s">
        <v>348</v>
      </c>
      <c r="C1002">
        <v>20143420235</v>
      </c>
      <c r="D1002" t="s">
        <v>349</v>
      </c>
      <c r="E1002" t="s">
        <v>90</v>
      </c>
      <c r="G1002">
        <v>15.875</v>
      </c>
      <c r="H1002">
        <v>2014</v>
      </c>
      <c r="I1002">
        <v>12</v>
      </c>
      <c r="J1002">
        <v>6</v>
      </c>
      <c r="K1002" s="25">
        <v>14</v>
      </c>
      <c r="L1002">
        <v>7</v>
      </c>
      <c r="M1002" t="s">
        <v>900</v>
      </c>
      <c r="N1002" t="s">
        <v>171</v>
      </c>
      <c r="O1002" s="26" t="s">
        <v>799</v>
      </c>
      <c r="Q1002" t="s">
        <v>381</v>
      </c>
      <c r="R1002" t="str">
        <f t="shared" si="45"/>
        <v>Weekend</v>
      </c>
      <c r="S1002" s="27">
        <f t="shared" si="46"/>
        <v>41979</v>
      </c>
      <c r="V1002" t="str">
        <f t="shared" si="47"/>
        <v/>
      </c>
      <c r="AE1002" s="27"/>
      <c r="AO1002" s="27"/>
      <c r="AX1002" s="27"/>
      <c r="AY1002" s="27"/>
    </row>
    <row r="1003" spans="1:51" x14ac:dyDescent="0.25">
      <c r="A1003" t="s">
        <v>348</v>
      </c>
      <c r="C1003">
        <v>20143560303</v>
      </c>
      <c r="D1003" t="s">
        <v>349</v>
      </c>
      <c r="E1003" t="s">
        <v>90</v>
      </c>
      <c r="G1003">
        <v>15.875</v>
      </c>
      <c r="H1003">
        <v>2014</v>
      </c>
      <c r="I1003">
        <v>12</v>
      </c>
      <c r="J1003">
        <v>12</v>
      </c>
      <c r="K1003" s="25">
        <v>18</v>
      </c>
      <c r="L1003">
        <v>32</v>
      </c>
      <c r="M1003" t="s">
        <v>900</v>
      </c>
      <c r="N1003" t="s">
        <v>404</v>
      </c>
      <c r="O1003" s="26" t="s">
        <v>799</v>
      </c>
      <c r="Q1003" t="s">
        <v>381</v>
      </c>
      <c r="R1003" t="str">
        <f t="shared" si="45"/>
        <v>Weekday</v>
      </c>
      <c r="S1003" s="27">
        <f t="shared" si="46"/>
        <v>41985</v>
      </c>
      <c r="V1003" t="str">
        <f t="shared" si="47"/>
        <v/>
      </c>
      <c r="AE1003" s="27"/>
      <c r="AO1003" s="27"/>
      <c r="AX1003" s="27"/>
      <c r="AY1003" s="27"/>
    </row>
    <row r="1004" spans="1:51" x14ac:dyDescent="0.25">
      <c r="A1004" t="s">
        <v>348</v>
      </c>
      <c r="C1004">
        <v>20150060506</v>
      </c>
      <c r="D1004" t="s">
        <v>349</v>
      </c>
      <c r="E1004" t="s">
        <v>90</v>
      </c>
      <c r="G1004">
        <v>15.875</v>
      </c>
      <c r="H1004">
        <v>2014</v>
      </c>
      <c r="I1004">
        <v>12</v>
      </c>
      <c r="J1004">
        <v>13</v>
      </c>
      <c r="K1004" s="25">
        <v>18</v>
      </c>
      <c r="L1004">
        <v>11</v>
      </c>
      <c r="M1004" t="s">
        <v>900</v>
      </c>
      <c r="N1004" t="s">
        <v>860</v>
      </c>
      <c r="O1004" s="26" t="s">
        <v>799</v>
      </c>
      <c r="Q1004" t="s">
        <v>381</v>
      </c>
      <c r="R1004" t="str">
        <f t="shared" si="45"/>
        <v>Weekend</v>
      </c>
      <c r="S1004" s="27">
        <f t="shared" si="46"/>
        <v>41986</v>
      </c>
      <c r="V1004" t="str">
        <f t="shared" si="47"/>
        <v/>
      </c>
      <c r="AE1004" s="27"/>
      <c r="AO1004" s="27"/>
      <c r="AX1004" s="27"/>
      <c r="AY1004" s="27"/>
    </row>
    <row r="1005" spans="1:51" x14ac:dyDescent="0.25">
      <c r="A1005" t="s">
        <v>348</v>
      </c>
      <c r="C1005">
        <v>20143580233</v>
      </c>
      <c r="D1005" t="s">
        <v>349</v>
      </c>
      <c r="E1005" t="s">
        <v>90</v>
      </c>
      <c r="G1005">
        <v>15.875</v>
      </c>
      <c r="H1005">
        <v>2014</v>
      </c>
      <c r="I1005">
        <v>12</v>
      </c>
      <c r="J1005">
        <v>23</v>
      </c>
      <c r="K1005" s="25">
        <v>17</v>
      </c>
      <c r="L1005">
        <v>13</v>
      </c>
      <c r="M1005" t="s">
        <v>900</v>
      </c>
      <c r="N1005" t="s">
        <v>860</v>
      </c>
      <c r="O1005" s="26" t="s">
        <v>799</v>
      </c>
      <c r="Q1005" t="s">
        <v>381</v>
      </c>
      <c r="R1005" t="str">
        <f t="shared" si="45"/>
        <v>Weekday</v>
      </c>
      <c r="S1005" s="27">
        <f t="shared" si="46"/>
        <v>41996</v>
      </c>
      <c r="V1005" t="str">
        <f t="shared" si="47"/>
        <v/>
      </c>
      <c r="AE1005" s="27"/>
      <c r="AO1005" s="27"/>
      <c r="AX1005" s="27"/>
      <c r="AY1005" s="27"/>
    </row>
    <row r="1006" spans="1:51" x14ac:dyDescent="0.25">
      <c r="A1006" t="s">
        <v>348</v>
      </c>
      <c r="C1006">
        <v>20150430397</v>
      </c>
      <c r="D1006" t="s">
        <v>349</v>
      </c>
      <c r="E1006" t="s">
        <v>90</v>
      </c>
      <c r="G1006">
        <v>15.875</v>
      </c>
      <c r="H1006">
        <v>2015</v>
      </c>
      <c r="I1006">
        <v>2</v>
      </c>
      <c r="J1006">
        <v>11</v>
      </c>
      <c r="K1006" s="25">
        <v>9</v>
      </c>
      <c r="L1006">
        <v>20</v>
      </c>
      <c r="M1006" t="s">
        <v>900</v>
      </c>
      <c r="N1006" t="s">
        <v>860</v>
      </c>
      <c r="O1006" s="26" t="s">
        <v>799</v>
      </c>
      <c r="Q1006" t="s">
        <v>381</v>
      </c>
      <c r="R1006" t="str">
        <f t="shared" si="45"/>
        <v>Weekday</v>
      </c>
      <c r="S1006" s="27">
        <f t="shared" si="46"/>
        <v>42046</v>
      </c>
      <c r="V1006" t="str">
        <f t="shared" si="47"/>
        <v/>
      </c>
      <c r="AE1006" s="27"/>
      <c r="AO1006" s="27"/>
      <c r="AX1006" s="27"/>
      <c r="AY1006" s="27"/>
    </row>
    <row r="1007" spans="1:51" x14ac:dyDescent="0.25">
      <c r="A1007" t="s">
        <v>348</v>
      </c>
      <c r="C1007">
        <v>20150780187</v>
      </c>
      <c r="D1007" t="s">
        <v>349</v>
      </c>
      <c r="E1007" t="s">
        <v>90</v>
      </c>
      <c r="G1007">
        <v>15.875</v>
      </c>
      <c r="H1007">
        <v>2015</v>
      </c>
      <c r="I1007">
        <v>3</v>
      </c>
      <c r="J1007">
        <v>13</v>
      </c>
      <c r="K1007" s="25">
        <v>15</v>
      </c>
      <c r="L1007">
        <v>37</v>
      </c>
      <c r="M1007" t="s">
        <v>900</v>
      </c>
      <c r="N1007" t="s">
        <v>860</v>
      </c>
      <c r="O1007" s="26" t="s">
        <v>799</v>
      </c>
      <c r="Q1007" t="s">
        <v>381</v>
      </c>
      <c r="R1007" t="str">
        <f t="shared" si="45"/>
        <v>Weekday</v>
      </c>
      <c r="S1007" s="27">
        <f t="shared" si="46"/>
        <v>42076</v>
      </c>
      <c r="V1007" t="str">
        <f t="shared" si="47"/>
        <v/>
      </c>
      <c r="AE1007" s="27"/>
      <c r="AO1007" s="27"/>
      <c r="AX1007" s="27"/>
      <c r="AY1007" s="27"/>
    </row>
    <row r="1008" spans="1:51" x14ac:dyDescent="0.25">
      <c r="A1008" t="s">
        <v>348</v>
      </c>
      <c r="C1008">
        <v>20151060177</v>
      </c>
      <c r="D1008" t="s">
        <v>349</v>
      </c>
      <c r="E1008" t="s">
        <v>90</v>
      </c>
      <c r="G1008">
        <v>15.875</v>
      </c>
      <c r="H1008">
        <v>2015</v>
      </c>
      <c r="I1008">
        <v>4</v>
      </c>
      <c r="J1008">
        <v>13</v>
      </c>
      <c r="K1008" s="25">
        <v>15</v>
      </c>
      <c r="L1008">
        <v>47</v>
      </c>
      <c r="M1008" t="s">
        <v>900</v>
      </c>
      <c r="N1008" t="s">
        <v>860</v>
      </c>
      <c r="O1008" s="26" t="s">
        <v>799</v>
      </c>
      <c r="Q1008" t="s">
        <v>381</v>
      </c>
      <c r="R1008" t="str">
        <f t="shared" si="45"/>
        <v>Weekday</v>
      </c>
      <c r="S1008" s="27">
        <f t="shared" si="46"/>
        <v>42107</v>
      </c>
      <c r="V1008" t="str">
        <f t="shared" si="47"/>
        <v/>
      </c>
      <c r="AE1008" s="27"/>
      <c r="AO1008" s="27"/>
      <c r="AX1008" s="27"/>
      <c r="AY1008" s="27"/>
    </row>
    <row r="1009" spans="1:51" x14ac:dyDescent="0.25">
      <c r="A1009" t="s">
        <v>348</v>
      </c>
      <c r="C1009">
        <v>20151120176</v>
      </c>
      <c r="D1009" t="s">
        <v>349</v>
      </c>
      <c r="E1009" t="s">
        <v>90</v>
      </c>
      <c r="G1009">
        <v>15.875</v>
      </c>
      <c r="H1009">
        <v>2015</v>
      </c>
      <c r="I1009">
        <v>4</v>
      </c>
      <c r="J1009">
        <v>21</v>
      </c>
      <c r="K1009" s="25">
        <v>17</v>
      </c>
      <c r="L1009">
        <v>53</v>
      </c>
      <c r="M1009" t="s">
        <v>900</v>
      </c>
      <c r="N1009" t="s">
        <v>404</v>
      </c>
      <c r="O1009" s="26" t="s">
        <v>799</v>
      </c>
      <c r="Q1009" t="s">
        <v>381</v>
      </c>
      <c r="R1009" t="str">
        <f t="shared" si="45"/>
        <v>Weekday</v>
      </c>
      <c r="S1009" s="27">
        <f t="shared" si="46"/>
        <v>42115</v>
      </c>
      <c r="V1009" t="str">
        <f t="shared" si="47"/>
        <v/>
      </c>
      <c r="AE1009" s="27"/>
      <c r="AO1009" s="27"/>
      <c r="AX1009" s="27"/>
      <c r="AY1009" s="27"/>
    </row>
    <row r="1010" spans="1:51" x14ac:dyDescent="0.25">
      <c r="A1010" t="s">
        <v>348</v>
      </c>
      <c r="C1010">
        <v>20151340251</v>
      </c>
      <c r="D1010" t="s">
        <v>349</v>
      </c>
      <c r="E1010" t="s">
        <v>90</v>
      </c>
      <c r="G1010">
        <v>15.875</v>
      </c>
      <c r="H1010">
        <v>2015</v>
      </c>
      <c r="I1010">
        <v>5</v>
      </c>
      <c r="J1010">
        <v>14</v>
      </c>
      <c r="K1010" s="25">
        <v>7</v>
      </c>
      <c r="L1010">
        <v>33</v>
      </c>
      <c r="M1010" t="s">
        <v>900</v>
      </c>
      <c r="N1010" t="s">
        <v>860</v>
      </c>
      <c r="O1010" s="26" t="s">
        <v>799</v>
      </c>
      <c r="Q1010" t="s">
        <v>381</v>
      </c>
      <c r="R1010" t="str">
        <f t="shared" si="45"/>
        <v>Weekday</v>
      </c>
      <c r="S1010" s="27">
        <f t="shared" si="46"/>
        <v>42138</v>
      </c>
      <c r="V1010" t="str">
        <f t="shared" si="47"/>
        <v/>
      </c>
      <c r="AE1010" s="27"/>
      <c r="AO1010" s="27"/>
      <c r="AX1010" s="27"/>
      <c r="AY1010" s="27"/>
    </row>
    <row r="1011" spans="1:51" x14ac:dyDescent="0.25">
      <c r="A1011" t="s">
        <v>348</v>
      </c>
      <c r="C1011">
        <v>20151420261</v>
      </c>
      <c r="D1011" t="s">
        <v>349</v>
      </c>
      <c r="E1011" t="s">
        <v>90</v>
      </c>
      <c r="G1011">
        <v>15.875</v>
      </c>
      <c r="H1011">
        <v>2015</v>
      </c>
      <c r="I1011">
        <v>5</v>
      </c>
      <c r="J1011">
        <v>21</v>
      </c>
      <c r="K1011" s="25">
        <v>18</v>
      </c>
      <c r="L1011">
        <v>49</v>
      </c>
      <c r="M1011" t="s">
        <v>900</v>
      </c>
      <c r="N1011" t="s">
        <v>860</v>
      </c>
      <c r="O1011" s="26" t="s">
        <v>799</v>
      </c>
      <c r="Q1011" t="s">
        <v>381</v>
      </c>
      <c r="R1011" t="str">
        <f t="shared" si="45"/>
        <v>Weekday</v>
      </c>
      <c r="S1011" s="27">
        <f t="shared" si="46"/>
        <v>42145</v>
      </c>
      <c r="V1011" t="str">
        <f t="shared" si="47"/>
        <v/>
      </c>
      <c r="AE1011" s="27"/>
      <c r="AO1011" s="27"/>
      <c r="AX1011" s="27"/>
      <c r="AY1011" s="27"/>
    </row>
    <row r="1012" spans="1:51" x14ac:dyDescent="0.25">
      <c r="A1012" t="s">
        <v>348</v>
      </c>
      <c r="C1012">
        <v>20151490290</v>
      </c>
      <c r="D1012" t="s">
        <v>349</v>
      </c>
      <c r="E1012" t="s">
        <v>90</v>
      </c>
      <c r="G1012">
        <v>15.875</v>
      </c>
      <c r="H1012">
        <v>2015</v>
      </c>
      <c r="I1012">
        <v>5</v>
      </c>
      <c r="J1012">
        <v>29</v>
      </c>
      <c r="K1012" s="25">
        <v>16</v>
      </c>
      <c r="L1012">
        <v>27</v>
      </c>
      <c r="M1012" t="s">
        <v>900</v>
      </c>
      <c r="N1012" t="s">
        <v>860</v>
      </c>
      <c r="O1012" s="26" t="s">
        <v>799</v>
      </c>
      <c r="Q1012" t="s">
        <v>381</v>
      </c>
      <c r="R1012" t="str">
        <f t="shared" si="45"/>
        <v>Weekday</v>
      </c>
      <c r="S1012" s="27">
        <f t="shared" si="46"/>
        <v>42153</v>
      </c>
      <c r="V1012" t="str">
        <f t="shared" si="47"/>
        <v/>
      </c>
      <c r="AE1012" s="27"/>
      <c r="AO1012" s="27"/>
      <c r="AX1012" s="27"/>
      <c r="AY1012" s="27"/>
    </row>
    <row r="1013" spans="1:51" x14ac:dyDescent="0.25">
      <c r="A1013" t="s">
        <v>348</v>
      </c>
      <c r="C1013">
        <v>20151540173</v>
      </c>
      <c r="D1013" t="s">
        <v>349</v>
      </c>
      <c r="E1013" t="s">
        <v>90</v>
      </c>
      <c r="G1013">
        <v>15.875</v>
      </c>
      <c r="H1013">
        <v>2015</v>
      </c>
      <c r="I1013">
        <v>5</v>
      </c>
      <c r="J1013">
        <v>30</v>
      </c>
      <c r="K1013" s="25">
        <v>11</v>
      </c>
      <c r="L1013">
        <v>50</v>
      </c>
      <c r="M1013" t="s">
        <v>900</v>
      </c>
      <c r="N1013" t="s">
        <v>404</v>
      </c>
      <c r="O1013" s="26" t="s">
        <v>799</v>
      </c>
      <c r="Q1013" t="s">
        <v>381</v>
      </c>
      <c r="R1013" t="str">
        <f t="shared" si="45"/>
        <v>Weekend</v>
      </c>
      <c r="S1013" s="27">
        <f t="shared" si="46"/>
        <v>42154</v>
      </c>
      <c r="V1013" t="str">
        <f t="shared" si="47"/>
        <v/>
      </c>
      <c r="AE1013" s="27"/>
      <c r="AO1013" s="27"/>
      <c r="AX1013" s="27"/>
      <c r="AY1013" s="27"/>
    </row>
    <row r="1014" spans="1:51" x14ac:dyDescent="0.25">
      <c r="A1014" t="s">
        <v>348</v>
      </c>
      <c r="C1014">
        <v>20151820240</v>
      </c>
      <c r="D1014" t="s">
        <v>349</v>
      </c>
      <c r="E1014" t="s">
        <v>90</v>
      </c>
      <c r="G1014">
        <v>15.875</v>
      </c>
      <c r="H1014">
        <v>2015</v>
      </c>
      <c r="I1014">
        <v>6</v>
      </c>
      <c r="J1014">
        <v>22</v>
      </c>
      <c r="K1014" s="25">
        <v>16</v>
      </c>
      <c r="L1014">
        <v>26</v>
      </c>
      <c r="M1014" t="s">
        <v>900</v>
      </c>
      <c r="N1014" t="s">
        <v>404</v>
      </c>
      <c r="O1014" s="26" t="s">
        <v>799</v>
      </c>
      <c r="Q1014" t="s">
        <v>381</v>
      </c>
      <c r="R1014" t="str">
        <f t="shared" si="45"/>
        <v>Weekday</v>
      </c>
      <c r="S1014" s="27">
        <f t="shared" si="46"/>
        <v>42177</v>
      </c>
      <c r="V1014" t="str">
        <f t="shared" si="47"/>
        <v/>
      </c>
      <c r="AE1014" s="27"/>
      <c r="AO1014" s="27"/>
      <c r="AX1014" s="27"/>
      <c r="AY1014" s="27"/>
    </row>
    <row r="1015" spans="1:51" x14ac:dyDescent="0.25">
      <c r="A1015" t="s">
        <v>348</v>
      </c>
      <c r="C1015">
        <v>20151820253</v>
      </c>
      <c r="D1015" t="s">
        <v>349</v>
      </c>
      <c r="E1015" t="s">
        <v>90</v>
      </c>
      <c r="G1015">
        <v>15.875</v>
      </c>
      <c r="H1015">
        <v>2015</v>
      </c>
      <c r="I1015">
        <v>6</v>
      </c>
      <c r="J1015">
        <v>25</v>
      </c>
      <c r="K1015" s="25">
        <v>14</v>
      </c>
      <c r="L1015">
        <v>49</v>
      </c>
      <c r="M1015" t="s">
        <v>900</v>
      </c>
      <c r="N1015" t="s">
        <v>860</v>
      </c>
      <c r="O1015" s="26" t="s">
        <v>799</v>
      </c>
      <c r="Q1015" t="s">
        <v>381</v>
      </c>
      <c r="R1015" t="str">
        <f t="shared" si="45"/>
        <v>Weekday</v>
      </c>
      <c r="S1015" s="27">
        <f t="shared" si="46"/>
        <v>42180</v>
      </c>
      <c r="V1015" t="str">
        <f t="shared" si="47"/>
        <v/>
      </c>
      <c r="AE1015" s="27"/>
      <c r="AO1015" s="27"/>
      <c r="AX1015" s="27"/>
      <c r="AY1015" s="27"/>
    </row>
    <row r="1016" spans="1:51" x14ac:dyDescent="0.25">
      <c r="A1016" t="s">
        <v>348</v>
      </c>
      <c r="C1016">
        <v>20151960343</v>
      </c>
      <c r="D1016" t="s">
        <v>349</v>
      </c>
      <c r="E1016" t="s">
        <v>90</v>
      </c>
      <c r="G1016">
        <v>15.875</v>
      </c>
      <c r="H1016">
        <v>2015</v>
      </c>
      <c r="I1016">
        <v>7</v>
      </c>
      <c r="J1016">
        <v>5</v>
      </c>
      <c r="K1016" s="25">
        <v>17</v>
      </c>
      <c r="L1016">
        <v>16</v>
      </c>
      <c r="M1016" t="s">
        <v>900</v>
      </c>
      <c r="N1016" t="s">
        <v>860</v>
      </c>
      <c r="O1016" s="26" t="s">
        <v>799</v>
      </c>
      <c r="Q1016" t="s">
        <v>381</v>
      </c>
      <c r="R1016" t="str">
        <f t="shared" si="45"/>
        <v>Weekend</v>
      </c>
      <c r="S1016" s="27">
        <f t="shared" si="46"/>
        <v>42190</v>
      </c>
      <c r="V1016" t="str">
        <f t="shared" si="47"/>
        <v/>
      </c>
      <c r="AE1016" s="27"/>
      <c r="AO1016" s="27"/>
      <c r="AX1016" s="27"/>
      <c r="AY1016" s="27"/>
    </row>
    <row r="1017" spans="1:51" x14ac:dyDescent="0.25">
      <c r="A1017" t="s">
        <v>348</v>
      </c>
      <c r="C1017">
        <v>20152200153</v>
      </c>
      <c r="D1017" t="s">
        <v>349</v>
      </c>
      <c r="E1017" t="s">
        <v>90</v>
      </c>
      <c r="G1017">
        <v>15.875</v>
      </c>
      <c r="H1017">
        <v>2015</v>
      </c>
      <c r="I1017">
        <v>7</v>
      </c>
      <c r="J1017">
        <v>31</v>
      </c>
      <c r="K1017" s="25">
        <v>14</v>
      </c>
      <c r="L1017">
        <v>45</v>
      </c>
      <c r="M1017" t="s">
        <v>900</v>
      </c>
      <c r="N1017" t="s">
        <v>860</v>
      </c>
      <c r="O1017" s="26" t="s">
        <v>799</v>
      </c>
      <c r="Q1017" t="s">
        <v>381</v>
      </c>
      <c r="R1017" t="str">
        <f t="shared" si="45"/>
        <v>Weekday</v>
      </c>
      <c r="S1017" s="27">
        <f t="shared" si="46"/>
        <v>42216</v>
      </c>
      <c r="V1017" t="str">
        <f t="shared" si="47"/>
        <v/>
      </c>
      <c r="AE1017" s="27"/>
      <c r="AO1017" s="27"/>
      <c r="AX1017" s="27"/>
      <c r="AY1017" s="27"/>
    </row>
    <row r="1018" spans="1:51" x14ac:dyDescent="0.25">
      <c r="A1018" t="s">
        <v>348</v>
      </c>
      <c r="C1018">
        <v>20152150281</v>
      </c>
      <c r="D1018" t="s">
        <v>349</v>
      </c>
      <c r="E1018" t="s">
        <v>90</v>
      </c>
      <c r="G1018">
        <v>15.875</v>
      </c>
      <c r="H1018">
        <v>2015</v>
      </c>
      <c r="I1018">
        <v>8</v>
      </c>
      <c r="J1018">
        <v>1</v>
      </c>
      <c r="K1018" s="25">
        <v>12</v>
      </c>
      <c r="L1018">
        <v>21</v>
      </c>
      <c r="M1018" t="s">
        <v>900</v>
      </c>
      <c r="N1018" t="s">
        <v>860</v>
      </c>
      <c r="O1018" s="26" t="s">
        <v>799</v>
      </c>
      <c r="Q1018" t="s">
        <v>381</v>
      </c>
      <c r="R1018" t="str">
        <f t="shared" si="45"/>
        <v>Weekend</v>
      </c>
      <c r="S1018" s="27">
        <f t="shared" si="46"/>
        <v>42217</v>
      </c>
      <c r="V1018" t="str">
        <f t="shared" si="47"/>
        <v/>
      </c>
      <c r="AE1018" s="27"/>
      <c r="AO1018" s="27"/>
      <c r="AX1018" s="27"/>
      <c r="AY1018" s="27"/>
    </row>
    <row r="1019" spans="1:51" x14ac:dyDescent="0.25">
      <c r="A1019" t="s">
        <v>348</v>
      </c>
      <c r="C1019">
        <v>20152170257</v>
      </c>
      <c r="D1019" t="s">
        <v>349</v>
      </c>
      <c r="E1019" t="s">
        <v>90</v>
      </c>
      <c r="G1019">
        <v>15.875</v>
      </c>
      <c r="H1019">
        <v>2015</v>
      </c>
      <c r="I1019">
        <v>8</v>
      </c>
      <c r="J1019">
        <v>4</v>
      </c>
      <c r="K1019" s="25">
        <v>18</v>
      </c>
      <c r="L1019">
        <v>22</v>
      </c>
      <c r="M1019" t="s">
        <v>900</v>
      </c>
      <c r="N1019" t="s">
        <v>860</v>
      </c>
      <c r="O1019" s="26" t="s">
        <v>799</v>
      </c>
      <c r="Q1019" t="s">
        <v>381</v>
      </c>
      <c r="R1019" t="str">
        <f t="shared" si="45"/>
        <v>Weekday</v>
      </c>
      <c r="S1019" s="27">
        <f t="shared" si="46"/>
        <v>42220</v>
      </c>
      <c r="V1019" t="str">
        <f t="shared" si="47"/>
        <v/>
      </c>
      <c r="AE1019" s="27"/>
      <c r="AO1019" s="27"/>
      <c r="AX1019" s="27"/>
      <c r="AY1019" s="27"/>
    </row>
    <row r="1020" spans="1:51" x14ac:dyDescent="0.25">
      <c r="A1020" t="s">
        <v>348</v>
      </c>
      <c r="C1020">
        <v>20152190239</v>
      </c>
      <c r="D1020" t="s">
        <v>349</v>
      </c>
      <c r="E1020" t="s">
        <v>90</v>
      </c>
      <c r="G1020">
        <v>15.875</v>
      </c>
      <c r="H1020">
        <v>2015</v>
      </c>
      <c r="I1020">
        <v>8</v>
      </c>
      <c r="J1020">
        <v>6</v>
      </c>
      <c r="K1020" s="25">
        <v>14</v>
      </c>
      <c r="L1020">
        <v>42</v>
      </c>
      <c r="M1020" t="s">
        <v>900</v>
      </c>
      <c r="N1020" t="s">
        <v>860</v>
      </c>
      <c r="O1020" s="26" t="s">
        <v>799</v>
      </c>
      <c r="Q1020" t="s">
        <v>381</v>
      </c>
      <c r="R1020" t="str">
        <f t="shared" si="45"/>
        <v>Weekday</v>
      </c>
      <c r="S1020" s="27">
        <f t="shared" si="46"/>
        <v>42222</v>
      </c>
      <c r="V1020" t="str">
        <f t="shared" si="47"/>
        <v/>
      </c>
      <c r="AE1020" s="27"/>
      <c r="AO1020" s="27"/>
      <c r="AX1020" s="27"/>
      <c r="AY1020" s="27"/>
    </row>
    <row r="1021" spans="1:51" x14ac:dyDescent="0.25">
      <c r="A1021" t="s">
        <v>348</v>
      </c>
      <c r="C1021">
        <v>20153190190</v>
      </c>
      <c r="D1021" t="s">
        <v>349</v>
      </c>
      <c r="E1021" t="s">
        <v>90</v>
      </c>
      <c r="G1021">
        <v>15.875</v>
      </c>
      <c r="H1021">
        <v>2015</v>
      </c>
      <c r="I1021">
        <v>10</v>
      </c>
      <c r="J1021">
        <v>15</v>
      </c>
      <c r="K1021" s="25">
        <v>19</v>
      </c>
      <c r="L1021">
        <v>0</v>
      </c>
      <c r="M1021" t="s">
        <v>900</v>
      </c>
      <c r="N1021" t="s">
        <v>404</v>
      </c>
      <c r="O1021" s="26" t="s">
        <v>799</v>
      </c>
      <c r="Q1021" t="s">
        <v>381</v>
      </c>
      <c r="R1021" t="str">
        <f t="shared" si="45"/>
        <v>Weekday</v>
      </c>
      <c r="S1021" s="27">
        <f t="shared" si="46"/>
        <v>42292</v>
      </c>
      <c r="V1021" t="str">
        <f t="shared" si="47"/>
        <v/>
      </c>
      <c r="AE1021" s="27"/>
      <c r="AO1021" s="27"/>
      <c r="AX1021" s="27"/>
      <c r="AY1021" s="27"/>
    </row>
    <row r="1022" spans="1:51" x14ac:dyDescent="0.25">
      <c r="A1022" t="s">
        <v>348</v>
      </c>
      <c r="C1022">
        <v>20152990216</v>
      </c>
      <c r="D1022" t="s">
        <v>349</v>
      </c>
      <c r="E1022" t="s">
        <v>90</v>
      </c>
      <c r="G1022">
        <v>15.875</v>
      </c>
      <c r="H1022">
        <v>2015</v>
      </c>
      <c r="I1022">
        <v>10</v>
      </c>
      <c r="J1022">
        <v>23</v>
      </c>
      <c r="K1022" s="25">
        <v>14</v>
      </c>
      <c r="L1022">
        <v>49</v>
      </c>
      <c r="M1022" t="s">
        <v>900</v>
      </c>
      <c r="N1022" t="s">
        <v>860</v>
      </c>
      <c r="O1022" s="26" t="s">
        <v>799</v>
      </c>
      <c r="Q1022" t="s">
        <v>381</v>
      </c>
      <c r="R1022" t="str">
        <f t="shared" si="45"/>
        <v>Weekday</v>
      </c>
      <c r="S1022" s="27">
        <f t="shared" si="46"/>
        <v>42300</v>
      </c>
      <c r="V1022" t="str">
        <f t="shared" si="47"/>
        <v/>
      </c>
      <c r="AE1022" s="27"/>
      <c r="AO1022" s="27"/>
      <c r="AX1022" s="27"/>
      <c r="AY1022" s="27"/>
    </row>
    <row r="1023" spans="1:51" x14ac:dyDescent="0.25">
      <c r="A1023" t="s">
        <v>348</v>
      </c>
      <c r="C1023">
        <v>20153190172</v>
      </c>
      <c r="D1023" t="s">
        <v>349</v>
      </c>
      <c r="E1023" t="s">
        <v>90</v>
      </c>
      <c r="G1023">
        <v>15.875</v>
      </c>
      <c r="H1023">
        <v>2015</v>
      </c>
      <c r="I1023">
        <v>11</v>
      </c>
      <c r="J1023">
        <v>3</v>
      </c>
      <c r="K1023" s="25">
        <v>18</v>
      </c>
      <c r="L1023">
        <v>1</v>
      </c>
      <c r="M1023" t="s">
        <v>900</v>
      </c>
      <c r="N1023" t="s">
        <v>860</v>
      </c>
      <c r="O1023" s="26" t="s">
        <v>799</v>
      </c>
      <c r="Q1023" t="s">
        <v>381</v>
      </c>
      <c r="R1023" t="str">
        <f t="shared" si="45"/>
        <v>Weekday</v>
      </c>
      <c r="S1023" s="27">
        <f t="shared" si="46"/>
        <v>42311</v>
      </c>
      <c r="V1023" t="str">
        <f t="shared" si="47"/>
        <v/>
      </c>
      <c r="AE1023" s="27"/>
      <c r="AO1023" s="27"/>
      <c r="AX1023" s="27"/>
      <c r="AY1023" s="27"/>
    </row>
    <row r="1024" spans="1:51" x14ac:dyDescent="0.25">
      <c r="A1024" t="s">
        <v>348</v>
      </c>
      <c r="C1024">
        <v>20122580247</v>
      </c>
      <c r="D1024" t="s">
        <v>349</v>
      </c>
      <c r="E1024" t="s">
        <v>90</v>
      </c>
      <c r="G1024">
        <v>15.875999999999999</v>
      </c>
      <c r="H1024">
        <v>2012</v>
      </c>
      <c r="I1024">
        <v>9</v>
      </c>
      <c r="J1024">
        <v>7</v>
      </c>
      <c r="K1024" s="25">
        <v>7</v>
      </c>
      <c r="L1024">
        <v>48</v>
      </c>
      <c r="M1024" t="s">
        <v>900</v>
      </c>
      <c r="N1024" t="s">
        <v>860</v>
      </c>
      <c r="O1024" s="26" t="s">
        <v>799</v>
      </c>
      <c r="Q1024" t="s">
        <v>381</v>
      </c>
      <c r="R1024" t="str">
        <f t="shared" si="45"/>
        <v>Weekday</v>
      </c>
      <c r="S1024" s="27">
        <f t="shared" si="46"/>
        <v>41159</v>
      </c>
      <c r="V1024" t="str">
        <f t="shared" si="47"/>
        <v/>
      </c>
      <c r="AE1024" s="27"/>
      <c r="AO1024" s="27"/>
      <c r="AX1024" s="27"/>
      <c r="AY1024" s="27"/>
    </row>
    <row r="1025" spans="1:51" x14ac:dyDescent="0.25">
      <c r="A1025" t="s">
        <v>348</v>
      </c>
      <c r="C1025">
        <v>20131880147</v>
      </c>
      <c r="D1025" t="s">
        <v>349</v>
      </c>
      <c r="E1025" t="s">
        <v>90</v>
      </c>
      <c r="G1025">
        <v>15.88</v>
      </c>
      <c r="H1025">
        <v>2013</v>
      </c>
      <c r="I1025">
        <v>7</v>
      </c>
      <c r="J1025">
        <v>1</v>
      </c>
      <c r="K1025" s="25">
        <v>17</v>
      </c>
      <c r="L1025">
        <v>13</v>
      </c>
      <c r="M1025" t="s">
        <v>900</v>
      </c>
      <c r="N1025" t="s">
        <v>860</v>
      </c>
      <c r="O1025" s="26" t="s">
        <v>799</v>
      </c>
      <c r="Q1025" t="s">
        <v>381</v>
      </c>
      <c r="R1025" t="str">
        <f t="shared" si="45"/>
        <v>Weekday</v>
      </c>
      <c r="S1025" s="27">
        <f t="shared" si="46"/>
        <v>41456</v>
      </c>
      <c r="V1025" t="str">
        <f t="shared" si="47"/>
        <v/>
      </c>
      <c r="AE1025" s="27"/>
      <c r="AO1025" s="27"/>
      <c r="AX1025" s="27"/>
      <c r="AY1025" s="27"/>
    </row>
    <row r="1026" spans="1:51" x14ac:dyDescent="0.25">
      <c r="A1026" t="s">
        <v>348</v>
      </c>
      <c r="C1026">
        <v>20140290383</v>
      </c>
      <c r="D1026" t="s">
        <v>349</v>
      </c>
      <c r="E1026" t="s">
        <v>90</v>
      </c>
      <c r="G1026">
        <v>15.88</v>
      </c>
      <c r="H1026">
        <v>2014</v>
      </c>
      <c r="I1026">
        <v>1</v>
      </c>
      <c r="J1026">
        <v>28</v>
      </c>
      <c r="K1026" s="25">
        <v>5</v>
      </c>
      <c r="L1026">
        <v>2</v>
      </c>
      <c r="M1026" t="s">
        <v>899</v>
      </c>
      <c r="N1026" t="s">
        <v>860</v>
      </c>
      <c r="O1026" s="26" t="s">
        <v>799</v>
      </c>
      <c r="Q1026" t="s">
        <v>381</v>
      </c>
      <c r="R1026" t="str">
        <f t="shared" ref="R1026:R1089" si="48">IF(WEEKDAY(DATE(H1026,I1026,J1026),2) &lt; 6, "Weekday", "Weekend")</f>
        <v>Weekday</v>
      </c>
      <c r="S1026" s="27">
        <f t="shared" si="46"/>
        <v>41667</v>
      </c>
      <c r="V1026" t="str">
        <f t="shared" si="47"/>
        <v/>
      </c>
      <c r="AE1026" s="27"/>
      <c r="AO1026" s="27"/>
      <c r="AX1026" s="27"/>
      <c r="AY1026" s="27"/>
    </row>
    <row r="1027" spans="1:51" x14ac:dyDescent="0.25">
      <c r="A1027" t="s">
        <v>348</v>
      </c>
      <c r="C1027">
        <v>20120510219</v>
      </c>
      <c r="D1027" t="s">
        <v>349</v>
      </c>
      <c r="E1027" t="s">
        <v>90</v>
      </c>
      <c r="G1027">
        <v>15.885</v>
      </c>
      <c r="H1027">
        <v>2012</v>
      </c>
      <c r="I1027">
        <v>2</v>
      </c>
      <c r="J1027">
        <v>17</v>
      </c>
      <c r="K1027" s="25">
        <v>17</v>
      </c>
      <c r="L1027">
        <v>1</v>
      </c>
      <c r="M1027" t="s">
        <v>900</v>
      </c>
      <c r="N1027" t="s">
        <v>860</v>
      </c>
      <c r="O1027" s="26" t="s">
        <v>799</v>
      </c>
      <c r="Q1027" t="s">
        <v>381</v>
      </c>
      <c r="R1027" t="str">
        <f t="shared" si="48"/>
        <v>Weekday</v>
      </c>
      <c r="S1027" s="27">
        <f t="shared" ref="S1027:S1090" si="49">DATE(H1027,I1027,J1027)</f>
        <v>40956</v>
      </c>
      <c r="V1027" t="str">
        <f t="shared" ref="V1027:V1090" si="50">T1027&amp;U1027</f>
        <v/>
      </c>
      <c r="AE1027" s="27"/>
      <c r="AO1027" s="27"/>
      <c r="AX1027" s="27"/>
      <c r="AY1027" s="27"/>
    </row>
    <row r="1028" spans="1:51" x14ac:dyDescent="0.25">
      <c r="A1028" t="s">
        <v>348</v>
      </c>
      <c r="C1028">
        <v>20131070289</v>
      </c>
      <c r="D1028" t="s">
        <v>349</v>
      </c>
      <c r="E1028" t="s">
        <v>90</v>
      </c>
      <c r="G1028">
        <v>15.888</v>
      </c>
      <c r="H1028">
        <v>2013</v>
      </c>
      <c r="I1028">
        <v>4</v>
      </c>
      <c r="J1028">
        <v>16</v>
      </c>
      <c r="K1028" s="25">
        <v>8</v>
      </c>
      <c r="L1028">
        <v>44</v>
      </c>
      <c r="M1028" t="s">
        <v>900</v>
      </c>
      <c r="N1028" t="s">
        <v>171</v>
      </c>
      <c r="O1028" s="26" t="s">
        <v>799</v>
      </c>
      <c r="Q1028" t="s">
        <v>381</v>
      </c>
      <c r="R1028" t="str">
        <f t="shared" si="48"/>
        <v>Weekday</v>
      </c>
      <c r="S1028" s="27">
        <f t="shared" si="49"/>
        <v>41380</v>
      </c>
      <c r="V1028" t="str">
        <f t="shared" si="50"/>
        <v/>
      </c>
      <c r="AE1028" s="27"/>
      <c r="AO1028" s="27"/>
      <c r="AX1028" s="27"/>
      <c r="AY1028" s="27"/>
    </row>
    <row r="1029" spans="1:51" x14ac:dyDescent="0.25">
      <c r="A1029" t="s">
        <v>348</v>
      </c>
      <c r="C1029">
        <v>20111650113</v>
      </c>
      <c r="D1029" t="s">
        <v>349</v>
      </c>
      <c r="E1029" t="s">
        <v>90</v>
      </c>
      <c r="G1029">
        <v>15.893000000000001</v>
      </c>
      <c r="H1029">
        <v>2011</v>
      </c>
      <c r="I1029">
        <v>6</v>
      </c>
      <c r="J1029">
        <v>6</v>
      </c>
      <c r="K1029" s="25">
        <v>17</v>
      </c>
      <c r="L1029">
        <v>18</v>
      </c>
      <c r="M1029" t="s">
        <v>900</v>
      </c>
      <c r="N1029" t="s">
        <v>860</v>
      </c>
      <c r="O1029" s="26" t="s">
        <v>799</v>
      </c>
      <c r="Q1029" t="s">
        <v>381</v>
      </c>
      <c r="R1029" t="str">
        <f t="shared" si="48"/>
        <v>Weekday</v>
      </c>
      <c r="S1029" s="27">
        <f t="shared" si="49"/>
        <v>40700</v>
      </c>
      <c r="V1029" t="str">
        <f t="shared" si="50"/>
        <v/>
      </c>
      <c r="AE1029" s="27"/>
      <c r="AO1029" s="27"/>
      <c r="AX1029" s="27"/>
      <c r="AY1029" s="27"/>
    </row>
    <row r="1030" spans="1:51" x14ac:dyDescent="0.25">
      <c r="A1030" t="s">
        <v>348</v>
      </c>
      <c r="C1030">
        <v>20122580252</v>
      </c>
      <c r="D1030" t="s">
        <v>349</v>
      </c>
      <c r="E1030" t="s">
        <v>90</v>
      </c>
      <c r="G1030">
        <v>15.893000000000001</v>
      </c>
      <c r="H1030">
        <v>2012</v>
      </c>
      <c r="I1030">
        <v>9</v>
      </c>
      <c r="J1030">
        <v>12</v>
      </c>
      <c r="K1030" s="25">
        <v>7</v>
      </c>
      <c r="L1030">
        <v>35</v>
      </c>
      <c r="M1030" t="s">
        <v>900</v>
      </c>
      <c r="N1030" t="s">
        <v>860</v>
      </c>
      <c r="O1030" s="26" t="s">
        <v>799</v>
      </c>
      <c r="Q1030" t="s">
        <v>381</v>
      </c>
      <c r="R1030" t="str">
        <f t="shared" si="48"/>
        <v>Weekday</v>
      </c>
      <c r="S1030" s="27">
        <f t="shared" si="49"/>
        <v>41164</v>
      </c>
      <c r="V1030" t="str">
        <f t="shared" si="50"/>
        <v/>
      </c>
      <c r="AE1030" s="27"/>
      <c r="AO1030" s="27"/>
      <c r="AX1030" s="27"/>
      <c r="AY1030" s="27"/>
    </row>
    <row r="1031" spans="1:51" x14ac:dyDescent="0.25">
      <c r="A1031" t="s">
        <v>348</v>
      </c>
      <c r="C1031">
        <v>20130510249</v>
      </c>
      <c r="D1031" t="s">
        <v>349</v>
      </c>
      <c r="E1031" t="s">
        <v>90</v>
      </c>
      <c r="G1031">
        <v>15.893000000000001</v>
      </c>
      <c r="H1031">
        <v>2013</v>
      </c>
      <c r="I1031">
        <v>2</v>
      </c>
      <c r="J1031">
        <v>14</v>
      </c>
      <c r="K1031" s="25">
        <v>10</v>
      </c>
      <c r="L1031">
        <v>19</v>
      </c>
      <c r="M1031" t="s">
        <v>900</v>
      </c>
      <c r="N1031" t="s">
        <v>860</v>
      </c>
      <c r="O1031" s="26" t="s">
        <v>799</v>
      </c>
      <c r="Q1031" t="s">
        <v>381</v>
      </c>
      <c r="R1031" t="str">
        <f t="shared" si="48"/>
        <v>Weekday</v>
      </c>
      <c r="S1031" s="27">
        <f t="shared" si="49"/>
        <v>41319</v>
      </c>
      <c r="V1031" t="str">
        <f t="shared" si="50"/>
        <v/>
      </c>
      <c r="AE1031" s="27"/>
      <c r="AO1031" s="27"/>
      <c r="AX1031" s="27"/>
      <c r="AY1031" s="27"/>
    </row>
    <row r="1032" spans="1:51" x14ac:dyDescent="0.25">
      <c r="A1032" t="s">
        <v>348</v>
      </c>
      <c r="C1032">
        <v>20143190297</v>
      </c>
      <c r="D1032" t="s">
        <v>349</v>
      </c>
      <c r="E1032" t="s">
        <v>90</v>
      </c>
      <c r="G1032">
        <v>15.893000000000001</v>
      </c>
      <c r="H1032">
        <v>2014</v>
      </c>
      <c r="I1032">
        <v>11</v>
      </c>
      <c r="J1032">
        <v>6</v>
      </c>
      <c r="K1032" s="25">
        <v>15</v>
      </c>
      <c r="L1032">
        <v>33</v>
      </c>
      <c r="M1032" t="s">
        <v>900</v>
      </c>
      <c r="N1032" t="s">
        <v>860</v>
      </c>
      <c r="O1032" s="26" t="s">
        <v>799</v>
      </c>
      <c r="Q1032" t="s">
        <v>381</v>
      </c>
      <c r="R1032" t="str">
        <f t="shared" si="48"/>
        <v>Weekday</v>
      </c>
      <c r="S1032" s="27">
        <f t="shared" si="49"/>
        <v>41949</v>
      </c>
      <c r="V1032" t="str">
        <f t="shared" si="50"/>
        <v/>
      </c>
      <c r="AE1032" s="27"/>
      <c r="AO1032" s="27"/>
      <c r="AX1032" s="27"/>
      <c r="AY1032" s="27"/>
    </row>
    <row r="1033" spans="1:51" x14ac:dyDescent="0.25">
      <c r="A1033" t="s">
        <v>348</v>
      </c>
      <c r="C1033">
        <v>20151530213</v>
      </c>
      <c r="D1033" t="s">
        <v>349</v>
      </c>
      <c r="E1033" t="s">
        <v>90</v>
      </c>
      <c r="G1033">
        <v>15.893000000000001</v>
      </c>
      <c r="H1033">
        <v>2015</v>
      </c>
      <c r="I1033">
        <v>5</v>
      </c>
      <c r="J1033">
        <v>3</v>
      </c>
      <c r="K1033" s="25">
        <v>15</v>
      </c>
      <c r="L1033">
        <v>34</v>
      </c>
      <c r="M1033" t="s">
        <v>900</v>
      </c>
      <c r="N1033" t="s">
        <v>860</v>
      </c>
      <c r="O1033" s="26" t="s">
        <v>799</v>
      </c>
      <c r="Q1033" t="s">
        <v>381</v>
      </c>
      <c r="R1033" t="str">
        <f t="shared" si="48"/>
        <v>Weekend</v>
      </c>
      <c r="S1033" s="27">
        <f t="shared" si="49"/>
        <v>42127</v>
      </c>
      <c r="V1033" t="str">
        <f t="shared" si="50"/>
        <v/>
      </c>
      <c r="AE1033" s="27"/>
      <c r="AO1033" s="27"/>
      <c r="AX1033" s="27"/>
      <c r="AY1033" s="27"/>
    </row>
    <row r="1034" spans="1:51" x14ac:dyDescent="0.25">
      <c r="A1034" t="s">
        <v>348</v>
      </c>
      <c r="C1034">
        <v>20113050019</v>
      </c>
      <c r="D1034" t="s">
        <v>349</v>
      </c>
      <c r="E1034" t="s">
        <v>90</v>
      </c>
      <c r="G1034">
        <v>15.895</v>
      </c>
      <c r="H1034">
        <v>2011</v>
      </c>
      <c r="I1034">
        <v>10</v>
      </c>
      <c r="J1034">
        <v>27</v>
      </c>
      <c r="K1034" s="25">
        <v>18</v>
      </c>
      <c r="L1034">
        <v>45</v>
      </c>
      <c r="M1034" t="s">
        <v>900</v>
      </c>
      <c r="N1034" t="s">
        <v>860</v>
      </c>
      <c r="O1034" s="26" t="s">
        <v>799</v>
      </c>
      <c r="Q1034" t="s">
        <v>381</v>
      </c>
      <c r="R1034" t="str">
        <f t="shared" si="48"/>
        <v>Weekday</v>
      </c>
      <c r="S1034" s="27">
        <f t="shared" si="49"/>
        <v>40843</v>
      </c>
      <c r="V1034" t="str">
        <f t="shared" si="50"/>
        <v/>
      </c>
      <c r="AE1034" s="27"/>
      <c r="AO1034" s="27"/>
      <c r="AX1034" s="27"/>
      <c r="AY1034" s="27"/>
    </row>
    <row r="1035" spans="1:51" x14ac:dyDescent="0.25">
      <c r="A1035" t="s">
        <v>348</v>
      </c>
      <c r="C1035">
        <v>20113370307</v>
      </c>
      <c r="D1035" t="s">
        <v>349</v>
      </c>
      <c r="E1035" t="s">
        <v>90</v>
      </c>
      <c r="G1035">
        <v>15.895</v>
      </c>
      <c r="H1035">
        <v>2011</v>
      </c>
      <c r="I1035">
        <v>12</v>
      </c>
      <c r="J1035">
        <v>2</v>
      </c>
      <c r="K1035" s="25">
        <v>18</v>
      </c>
      <c r="L1035">
        <v>30</v>
      </c>
      <c r="M1035" t="s">
        <v>900</v>
      </c>
      <c r="N1035" t="s">
        <v>860</v>
      </c>
      <c r="O1035" s="26" t="s">
        <v>799</v>
      </c>
      <c r="Q1035" t="s">
        <v>381</v>
      </c>
      <c r="R1035" t="str">
        <f t="shared" si="48"/>
        <v>Weekday</v>
      </c>
      <c r="S1035" s="27">
        <f t="shared" si="49"/>
        <v>40879</v>
      </c>
      <c r="V1035" t="str">
        <f t="shared" si="50"/>
        <v/>
      </c>
      <c r="AE1035" s="27"/>
      <c r="AO1035" s="27"/>
      <c r="AX1035" s="27"/>
      <c r="AY1035" s="27"/>
    </row>
    <row r="1036" spans="1:51" x14ac:dyDescent="0.25">
      <c r="A1036" t="s">
        <v>348</v>
      </c>
      <c r="C1036">
        <v>20111720090</v>
      </c>
      <c r="D1036" t="s">
        <v>349</v>
      </c>
      <c r="E1036" t="s">
        <v>90</v>
      </c>
      <c r="G1036">
        <v>15.898999999999999</v>
      </c>
      <c r="H1036">
        <v>2011</v>
      </c>
      <c r="I1036">
        <v>6</v>
      </c>
      <c r="J1036">
        <v>15</v>
      </c>
      <c r="K1036" s="25">
        <v>15</v>
      </c>
      <c r="L1036">
        <v>26</v>
      </c>
      <c r="M1036" t="s">
        <v>900</v>
      </c>
      <c r="N1036" t="s">
        <v>404</v>
      </c>
      <c r="O1036" s="26" t="s">
        <v>799</v>
      </c>
      <c r="Q1036" t="s">
        <v>381</v>
      </c>
      <c r="R1036" t="str">
        <f t="shared" si="48"/>
        <v>Weekday</v>
      </c>
      <c r="S1036" s="27">
        <f t="shared" si="49"/>
        <v>40709</v>
      </c>
      <c r="V1036" t="str">
        <f t="shared" si="50"/>
        <v/>
      </c>
      <c r="AE1036" s="27"/>
      <c r="AO1036" s="27"/>
      <c r="AX1036" s="27"/>
      <c r="AY1036" s="27"/>
    </row>
    <row r="1037" spans="1:51" x14ac:dyDescent="0.25">
      <c r="A1037" t="s">
        <v>348</v>
      </c>
      <c r="C1037">
        <v>20112710063</v>
      </c>
      <c r="D1037" t="s">
        <v>349</v>
      </c>
      <c r="E1037" t="s">
        <v>90</v>
      </c>
      <c r="G1037">
        <v>15.9</v>
      </c>
      <c r="H1037">
        <v>2011</v>
      </c>
      <c r="I1037">
        <v>9</v>
      </c>
      <c r="J1037">
        <v>23</v>
      </c>
      <c r="K1037" s="25">
        <v>18</v>
      </c>
      <c r="L1037">
        <v>56</v>
      </c>
      <c r="M1037" t="s">
        <v>900</v>
      </c>
      <c r="N1037" t="s">
        <v>860</v>
      </c>
      <c r="O1037" s="26" t="s">
        <v>799</v>
      </c>
      <c r="Q1037" t="s">
        <v>381</v>
      </c>
      <c r="R1037" t="str">
        <f t="shared" si="48"/>
        <v>Weekday</v>
      </c>
      <c r="S1037" s="27">
        <f t="shared" si="49"/>
        <v>40809</v>
      </c>
      <c r="V1037" t="str">
        <f t="shared" si="50"/>
        <v/>
      </c>
      <c r="AE1037" s="27"/>
      <c r="AO1037" s="27"/>
      <c r="AX1037" s="27"/>
      <c r="AY1037" s="27"/>
    </row>
    <row r="1038" spans="1:51" x14ac:dyDescent="0.25">
      <c r="A1038" t="s">
        <v>348</v>
      </c>
      <c r="C1038">
        <v>20140290333</v>
      </c>
      <c r="D1038" t="s">
        <v>349</v>
      </c>
      <c r="E1038" t="s">
        <v>90</v>
      </c>
      <c r="G1038">
        <v>15.9</v>
      </c>
      <c r="H1038">
        <v>2014</v>
      </c>
      <c r="I1038">
        <v>1</v>
      </c>
      <c r="J1038">
        <v>28</v>
      </c>
      <c r="K1038" s="25">
        <v>17</v>
      </c>
      <c r="L1038">
        <v>18</v>
      </c>
      <c r="M1038" t="s">
        <v>900</v>
      </c>
      <c r="N1038" t="s">
        <v>860</v>
      </c>
      <c r="O1038" s="26" t="s">
        <v>799</v>
      </c>
      <c r="Q1038" t="s">
        <v>381</v>
      </c>
      <c r="R1038" t="str">
        <f t="shared" si="48"/>
        <v>Weekday</v>
      </c>
      <c r="S1038" s="27">
        <f t="shared" si="49"/>
        <v>41667</v>
      </c>
      <c r="V1038" t="str">
        <f t="shared" si="50"/>
        <v/>
      </c>
      <c r="AE1038" s="27"/>
      <c r="AO1038" s="27"/>
      <c r="AX1038" s="27"/>
      <c r="AY1038" s="27"/>
    </row>
    <row r="1039" spans="1:51" x14ac:dyDescent="0.25">
      <c r="A1039" t="s">
        <v>348</v>
      </c>
      <c r="C1039">
        <v>20142150143</v>
      </c>
      <c r="D1039" t="s">
        <v>349</v>
      </c>
      <c r="E1039" t="s">
        <v>90</v>
      </c>
      <c r="G1039">
        <v>15.904999999999999</v>
      </c>
      <c r="H1039">
        <v>2014</v>
      </c>
      <c r="I1039">
        <v>7</v>
      </c>
      <c r="J1039">
        <v>30</v>
      </c>
      <c r="K1039" s="25">
        <v>18</v>
      </c>
      <c r="L1039">
        <v>5</v>
      </c>
      <c r="M1039" t="s">
        <v>900</v>
      </c>
      <c r="N1039" t="s">
        <v>860</v>
      </c>
      <c r="O1039" s="26" t="s">
        <v>799</v>
      </c>
      <c r="Q1039" t="s">
        <v>381</v>
      </c>
      <c r="R1039" t="str">
        <f t="shared" si="48"/>
        <v>Weekday</v>
      </c>
      <c r="S1039" s="27">
        <f t="shared" si="49"/>
        <v>41850</v>
      </c>
      <c r="V1039" t="str">
        <f t="shared" si="50"/>
        <v/>
      </c>
      <c r="AE1039" s="27"/>
      <c r="AO1039" s="27"/>
      <c r="AX1039" s="27"/>
      <c r="AY1039" s="27"/>
    </row>
    <row r="1040" spans="1:51" x14ac:dyDescent="0.25">
      <c r="A1040" t="s">
        <v>348</v>
      </c>
      <c r="C1040">
        <v>20153280258</v>
      </c>
      <c r="D1040" t="s">
        <v>349</v>
      </c>
      <c r="E1040" t="s">
        <v>90</v>
      </c>
      <c r="G1040">
        <v>15.904999999999999</v>
      </c>
      <c r="H1040">
        <v>2015</v>
      </c>
      <c r="I1040">
        <v>11</v>
      </c>
      <c r="J1040">
        <v>24</v>
      </c>
      <c r="K1040" s="25">
        <v>18</v>
      </c>
      <c r="L1040">
        <v>6</v>
      </c>
      <c r="M1040" t="s">
        <v>900</v>
      </c>
      <c r="N1040" t="s">
        <v>860</v>
      </c>
      <c r="O1040" s="26" t="s">
        <v>799</v>
      </c>
      <c r="Q1040" t="s">
        <v>381</v>
      </c>
      <c r="R1040" t="str">
        <f t="shared" si="48"/>
        <v>Weekday</v>
      </c>
      <c r="S1040" s="27">
        <f t="shared" si="49"/>
        <v>42332</v>
      </c>
      <c r="V1040" t="str">
        <f t="shared" si="50"/>
        <v/>
      </c>
      <c r="AE1040" s="27"/>
      <c r="AO1040" s="27"/>
      <c r="AX1040" s="27"/>
      <c r="AY1040" s="27"/>
    </row>
    <row r="1041" spans="1:51" x14ac:dyDescent="0.25">
      <c r="A1041" t="s">
        <v>348</v>
      </c>
      <c r="C1041">
        <v>20152330222</v>
      </c>
      <c r="D1041" t="s">
        <v>349</v>
      </c>
      <c r="E1041" t="s">
        <v>90</v>
      </c>
      <c r="G1041">
        <v>15.906000000000001</v>
      </c>
      <c r="H1041">
        <v>2015</v>
      </c>
      <c r="I1041">
        <v>8</v>
      </c>
      <c r="J1041">
        <v>18</v>
      </c>
      <c r="K1041" s="25">
        <v>17</v>
      </c>
      <c r="L1041">
        <v>35</v>
      </c>
      <c r="M1041" t="s">
        <v>900</v>
      </c>
      <c r="N1041" t="s">
        <v>860</v>
      </c>
      <c r="O1041" s="26" t="s">
        <v>799</v>
      </c>
      <c r="Q1041" t="s">
        <v>381</v>
      </c>
      <c r="R1041" t="str">
        <f t="shared" si="48"/>
        <v>Weekday</v>
      </c>
      <c r="S1041" s="27">
        <f t="shared" si="49"/>
        <v>42234</v>
      </c>
      <c r="V1041" t="str">
        <f t="shared" si="50"/>
        <v/>
      </c>
      <c r="AE1041" s="27"/>
      <c r="AO1041" s="27"/>
      <c r="AX1041" s="27"/>
      <c r="AY1041" s="27"/>
    </row>
    <row r="1042" spans="1:51" x14ac:dyDescent="0.25">
      <c r="A1042" t="s">
        <v>348</v>
      </c>
      <c r="C1042">
        <v>20152830165</v>
      </c>
      <c r="D1042" t="s">
        <v>349</v>
      </c>
      <c r="E1042" t="s">
        <v>90</v>
      </c>
      <c r="G1042">
        <v>15.906000000000001</v>
      </c>
      <c r="H1042">
        <v>2015</v>
      </c>
      <c r="I1042">
        <v>10</v>
      </c>
      <c r="J1042">
        <v>9</v>
      </c>
      <c r="K1042" s="25">
        <v>19</v>
      </c>
      <c r="L1042">
        <v>14</v>
      </c>
      <c r="M1042" t="s">
        <v>900</v>
      </c>
      <c r="N1042" t="s">
        <v>860</v>
      </c>
      <c r="O1042" s="26" t="s">
        <v>799</v>
      </c>
      <c r="Q1042" t="s">
        <v>381</v>
      </c>
      <c r="R1042" t="str">
        <f t="shared" si="48"/>
        <v>Weekday</v>
      </c>
      <c r="S1042" s="27">
        <f t="shared" si="49"/>
        <v>42286</v>
      </c>
      <c r="V1042" t="str">
        <f t="shared" si="50"/>
        <v/>
      </c>
      <c r="AE1042" s="27"/>
      <c r="AO1042" s="27"/>
      <c r="AX1042" s="27"/>
      <c r="AY1042" s="27"/>
    </row>
    <row r="1043" spans="1:51" x14ac:dyDescent="0.25">
      <c r="A1043" t="s">
        <v>348</v>
      </c>
      <c r="C1043">
        <v>20153070307</v>
      </c>
      <c r="D1043" t="s">
        <v>349</v>
      </c>
      <c r="E1043" t="s">
        <v>90</v>
      </c>
      <c r="G1043">
        <v>15.906000000000001</v>
      </c>
      <c r="H1043">
        <v>2015</v>
      </c>
      <c r="I1043">
        <v>10</v>
      </c>
      <c r="J1043">
        <v>28</v>
      </c>
      <c r="K1043" s="25">
        <v>15</v>
      </c>
      <c r="L1043">
        <v>1</v>
      </c>
      <c r="M1043" t="s">
        <v>900</v>
      </c>
      <c r="N1043" t="s">
        <v>860</v>
      </c>
      <c r="O1043" s="26" t="s">
        <v>799</v>
      </c>
      <c r="Q1043" t="s">
        <v>381</v>
      </c>
      <c r="R1043" t="str">
        <f t="shared" si="48"/>
        <v>Weekday</v>
      </c>
      <c r="S1043" s="27">
        <f t="shared" si="49"/>
        <v>42305</v>
      </c>
      <c r="V1043" t="str">
        <f t="shared" si="50"/>
        <v/>
      </c>
      <c r="AE1043" s="27"/>
      <c r="AO1043" s="27"/>
      <c r="AX1043" s="27"/>
      <c r="AY1043" s="27"/>
    </row>
    <row r="1044" spans="1:51" x14ac:dyDescent="0.25">
      <c r="A1044" t="s">
        <v>348</v>
      </c>
      <c r="C1044">
        <v>20153120107</v>
      </c>
      <c r="D1044" t="s">
        <v>349</v>
      </c>
      <c r="E1044" t="s">
        <v>90</v>
      </c>
      <c r="G1044">
        <v>15.906000000000001</v>
      </c>
      <c r="H1044">
        <v>2015</v>
      </c>
      <c r="I1044">
        <v>11</v>
      </c>
      <c r="J1044">
        <v>7</v>
      </c>
      <c r="K1044" s="25">
        <v>18</v>
      </c>
      <c r="L1044">
        <v>19</v>
      </c>
      <c r="M1044" t="s">
        <v>900</v>
      </c>
      <c r="N1044" t="s">
        <v>860</v>
      </c>
      <c r="O1044" s="26" t="s">
        <v>799</v>
      </c>
      <c r="Q1044" t="s">
        <v>381</v>
      </c>
      <c r="R1044" t="str">
        <f t="shared" si="48"/>
        <v>Weekend</v>
      </c>
      <c r="S1044" s="27">
        <f t="shared" si="49"/>
        <v>42315</v>
      </c>
      <c r="V1044" t="str">
        <f t="shared" si="50"/>
        <v/>
      </c>
      <c r="AE1044" s="27"/>
      <c r="AO1044" s="27"/>
      <c r="AX1044" s="27"/>
      <c r="AY1044" s="27"/>
    </row>
    <row r="1045" spans="1:51" x14ac:dyDescent="0.25">
      <c r="A1045" t="s">
        <v>348</v>
      </c>
      <c r="C1045">
        <v>20153250241</v>
      </c>
      <c r="D1045" t="s">
        <v>349</v>
      </c>
      <c r="E1045" t="s">
        <v>90</v>
      </c>
      <c r="G1045">
        <v>15.906000000000001</v>
      </c>
      <c r="H1045">
        <v>2015</v>
      </c>
      <c r="I1045">
        <v>11</v>
      </c>
      <c r="J1045">
        <v>18</v>
      </c>
      <c r="K1045" s="25">
        <v>17</v>
      </c>
      <c r="L1045">
        <v>15</v>
      </c>
      <c r="M1045" t="s">
        <v>900</v>
      </c>
      <c r="N1045" t="s">
        <v>860</v>
      </c>
      <c r="O1045" s="26" t="s">
        <v>799</v>
      </c>
      <c r="Q1045" t="s">
        <v>381</v>
      </c>
      <c r="R1045" t="str">
        <f t="shared" si="48"/>
        <v>Weekday</v>
      </c>
      <c r="S1045" s="27">
        <f t="shared" si="49"/>
        <v>42326</v>
      </c>
      <c r="V1045" t="str">
        <f t="shared" si="50"/>
        <v/>
      </c>
      <c r="AE1045" s="27"/>
      <c r="AO1045" s="27"/>
      <c r="AX1045" s="27"/>
      <c r="AY1045" s="27"/>
    </row>
    <row r="1046" spans="1:51" x14ac:dyDescent="0.25">
      <c r="A1046" t="s">
        <v>348</v>
      </c>
      <c r="C1046">
        <v>20113540187</v>
      </c>
      <c r="D1046" t="s">
        <v>349</v>
      </c>
      <c r="E1046" t="s">
        <v>90</v>
      </c>
      <c r="G1046">
        <v>15.912000000000001</v>
      </c>
      <c r="H1046">
        <v>2011</v>
      </c>
      <c r="I1046">
        <v>11</v>
      </c>
      <c r="J1046">
        <v>8</v>
      </c>
      <c r="K1046" s="25">
        <v>8</v>
      </c>
      <c r="L1046">
        <v>0</v>
      </c>
      <c r="M1046" t="s">
        <v>900</v>
      </c>
      <c r="N1046" t="s">
        <v>860</v>
      </c>
      <c r="O1046" s="26" t="s">
        <v>799</v>
      </c>
      <c r="Q1046" t="s">
        <v>381</v>
      </c>
      <c r="R1046" t="str">
        <f t="shared" si="48"/>
        <v>Weekday</v>
      </c>
      <c r="S1046" s="27">
        <f t="shared" si="49"/>
        <v>40855</v>
      </c>
      <c r="V1046" t="str">
        <f t="shared" si="50"/>
        <v/>
      </c>
      <c r="AE1046" s="27"/>
      <c r="AO1046" s="27"/>
      <c r="AX1046" s="27"/>
      <c r="AY1046" s="27"/>
    </row>
    <row r="1047" spans="1:51" x14ac:dyDescent="0.25">
      <c r="A1047" t="s">
        <v>348</v>
      </c>
      <c r="C1047">
        <v>20120100170</v>
      </c>
      <c r="D1047" t="s">
        <v>349</v>
      </c>
      <c r="E1047" t="s">
        <v>90</v>
      </c>
      <c r="G1047">
        <v>15.912000000000001</v>
      </c>
      <c r="H1047">
        <v>2012</v>
      </c>
      <c r="I1047">
        <v>1</v>
      </c>
      <c r="J1047">
        <v>5</v>
      </c>
      <c r="K1047" s="25">
        <v>17</v>
      </c>
      <c r="L1047">
        <v>36</v>
      </c>
      <c r="M1047" t="s">
        <v>900</v>
      </c>
      <c r="N1047" t="s">
        <v>860</v>
      </c>
      <c r="O1047" s="26" t="s">
        <v>799</v>
      </c>
      <c r="Q1047" t="s">
        <v>381</v>
      </c>
      <c r="R1047" t="str">
        <f t="shared" si="48"/>
        <v>Weekday</v>
      </c>
      <c r="S1047" s="27">
        <f t="shared" si="49"/>
        <v>40913</v>
      </c>
      <c r="V1047" t="str">
        <f t="shared" si="50"/>
        <v/>
      </c>
      <c r="AE1047" s="27"/>
      <c r="AO1047" s="27"/>
      <c r="AX1047" s="27"/>
      <c r="AY1047" s="27"/>
    </row>
    <row r="1048" spans="1:51" x14ac:dyDescent="0.25">
      <c r="A1048" t="s">
        <v>348</v>
      </c>
      <c r="C1048">
        <v>20151890219</v>
      </c>
      <c r="D1048" t="s">
        <v>349</v>
      </c>
      <c r="E1048" t="s">
        <v>90</v>
      </c>
      <c r="G1048">
        <v>15.912000000000001</v>
      </c>
      <c r="H1048">
        <v>2015</v>
      </c>
      <c r="I1048">
        <v>7</v>
      </c>
      <c r="J1048">
        <v>7</v>
      </c>
      <c r="K1048" s="25">
        <v>16</v>
      </c>
      <c r="L1048">
        <v>24</v>
      </c>
      <c r="M1048" t="s">
        <v>900</v>
      </c>
      <c r="N1048" t="s">
        <v>860</v>
      </c>
      <c r="O1048" s="26" t="s">
        <v>799</v>
      </c>
      <c r="Q1048" t="s">
        <v>381</v>
      </c>
      <c r="R1048" t="str">
        <f t="shared" si="48"/>
        <v>Weekday</v>
      </c>
      <c r="S1048" s="27">
        <f t="shared" si="49"/>
        <v>42192</v>
      </c>
      <c r="V1048" t="str">
        <f t="shared" si="50"/>
        <v/>
      </c>
      <c r="AE1048" s="27"/>
      <c r="AO1048" s="27"/>
      <c r="AX1048" s="27"/>
      <c r="AY1048" s="27"/>
    </row>
    <row r="1049" spans="1:51" x14ac:dyDescent="0.25">
      <c r="A1049" t="s">
        <v>348</v>
      </c>
      <c r="C1049">
        <v>20140670176</v>
      </c>
      <c r="D1049" t="s">
        <v>349</v>
      </c>
      <c r="E1049" t="s">
        <v>90</v>
      </c>
      <c r="G1049">
        <v>15.913</v>
      </c>
      <c r="H1049">
        <v>2014</v>
      </c>
      <c r="I1049">
        <v>3</v>
      </c>
      <c r="J1049">
        <v>8</v>
      </c>
      <c r="K1049" s="25">
        <v>17</v>
      </c>
      <c r="L1049">
        <v>52</v>
      </c>
      <c r="M1049" t="s">
        <v>900</v>
      </c>
      <c r="N1049" t="s">
        <v>860</v>
      </c>
      <c r="O1049" s="26" t="s">
        <v>799</v>
      </c>
      <c r="Q1049" t="s">
        <v>381</v>
      </c>
      <c r="R1049" t="str">
        <f t="shared" si="48"/>
        <v>Weekend</v>
      </c>
      <c r="S1049" s="27">
        <f t="shared" si="49"/>
        <v>41706</v>
      </c>
      <c r="V1049" t="str">
        <f t="shared" si="50"/>
        <v/>
      </c>
      <c r="AE1049" s="27"/>
      <c r="AO1049" s="27"/>
      <c r="AX1049" s="27"/>
      <c r="AY1049" s="27"/>
    </row>
    <row r="1050" spans="1:51" x14ac:dyDescent="0.25">
      <c r="A1050" t="s">
        <v>348</v>
      </c>
      <c r="C1050">
        <v>20130510251</v>
      </c>
      <c r="D1050" t="s">
        <v>349</v>
      </c>
      <c r="E1050" t="s">
        <v>90</v>
      </c>
      <c r="G1050">
        <v>15.917999999999999</v>
      </c>
      <c r="H1050">
        <v>2013</v>
      </c>
      <c r="I1050">
        <v>2</v>
      </c>
      <c r="J1050">
        <v>15</v>
      </c>
      <c r="K1050" s="25">
        <v>14</v>
      </c>
      <c r="L1050">
        <v>47</v>
      </c>
      <c r="M1050" t="s">
        <v>900</v>
      </c>
      <c r="N1050" t="s">
        <v>860</v>
      </c>
      <c r="O1050" s="26" t="s">
        <v>799</v>
      </c>
      <c r="Q1050" t="s">
        <v>381</v>
      </c>
      <c r="R1050" t="str">
        <f t="shared" si="48"/>
        <v>Weekday</v>
      </c>
      <c r="S1050" s="27">
        <f t="shared" si="49"/>
        <v>41320</v>
      </c>
      <c r="V1050" t="str">
        <f t="shared" si="50"/>
        <v/>
      </c>
      <c r="AE1050" s="27"/>
      <c r="AO1050" s="27"/>
      <c r="AX1050" s="27"/>
      <c r="AY1050" s="27"/>
    </row>
    <row r="1051" spans="1:51" x14ac:dyDescent="0.25">
      <c r="A1051" t="s">
        <v>348</v>
      </c>
      <c r="C1051">
        <v>20150990167</v>
      </c>
      <c r="D1051" t="s">
        <v>349</v>
      </c>
      <c r="E1051" t="s">
        <v>90</v>
      </c>
      <c r="G1051">
        <v>15.917999999999999</v>
      </c>
      <c r="H1051">
        <v>2015</v>
      </c>
      <c r="I1051">
        <v>4</v>
      </c>
      <c r="J1051">
        <v>2</v>
      </c>
      <c r="K1051" s="25">
        <v>15</v>
      </c>
      <c r="L1051">
        <v>21</v>
      </c>
      <c r="M1051" t="s">
        <v>900</v>
      </c>
      <c r="N1051" t="s">
        <v>860</v>
      </c>
      <c r="O1051" s="26" t="s">
        <v>799</v>
      </c>
      <c r="Q1051" t="s">
        <v>381</v>
      </c>
      <c r="R1051" t="str">
        <f t="shared" si="48"/>
        <v>Weekday</v>
      </c>
      <c r="S1051" s="27">
        <f t="shared" si="49"/>
        <v>42096</v>
      </c>
      <c r="V1051" t="str">
        <f t="shared" si="50"/>
        <v/>
      </c>
      <c r="AE1051" s="27"/>
      <c r="AO1051" s="27"/>
      <c r="AX1051" s="27"/>
      <c r="AY1051" s="27"/>
    </row>
    <row r="1052" spans="1:51" x14ac:dyDescent="0.25">
      <c r="A1052" t="s">
        <v>348</v>
      </c>
      <c r="C1052">
        <v>20152590251</v>
      </c>
      <c r="D1052" t="s">
        <v>349</v>
      </c>
      <c r="E1052" t="s">
        <v>90</v>
      </c>
      <c r="G1052">
        <v>15.917999999999999</v>
      </c>
      <c r="H1052">
        <v>2015</v>
      </c>
      <c r="I1052">
        <v>9</v>
      </c>
      <c r="J1052">
        <v>14</v>
      </c>
      <c r="K1052" s="25">
        <v>16</v>
      </c>
      <c r="L1052">
        <v>33</v>
      </c>
      <c r="M1052" t="s">
        <v>900</v>
      </c>
      <c r="N1052" t="s">
        <v>860</v>
      </c>
      <c r="O1052" s="26" t="s">
        <v>799</v>
      </c>
      <c r="Q1052" t="s">
        <v>381</v>
      </c>
      <c r="R1052" t="str">
        <f t="shared" si="48"/>
        <v>Weekday</v>
      </c>
      <c r="S1052" s="27">
        <f t="shared" si="49"/>
        <v>42261</v>
      </c>
      <c r="V1052" t="str">
        <f t="shared" si="50"/>
        <v/>
      </c>
      <c r="AE1052" s="27"/>
      <c r="AO1052" s="27"/>
      <c r="AX1052" s="27"/>
      <c r="AY1052" s="27"/>
    </row>
    <row r="1053" spans="1:51" x14ac:dyDescent="0.25">
      <c r="A1053" t="s">
        <v>348</v>
      </c>
      <c r="C1053">
        <v>20110180474</v>
      </c>
      <c r="D1053" t="s">
        <v>349</v>
      </c>
      <c r="E1053" t="s">
        <v>90</v>
      </c>
      <c r="G1053">
        <v>15.944000000000001</v>
      </c>
      <c r="H1053">
        <v>2011</v>
      </c>
      <c r="I1053">
        <v>1</v>
      </c>
      <c r="J1053">
        <v>18</v>
      </c>
      <c r="K1053" s="25">
        <v>7</v>
      </c>
      <c r="L1053">
        <v>36</v>
      </c>
      <c r="M1053" t="s">
        <v>900</v>
      </c>
      <c r="N1053" t="s">
        <v>860</v>
      </c>
      <c r="O1053" s="26" t="s">
        <v>799</v>
      </c>
      <c r="Q1053" t="s">
        <v>383</v>
      </c>
      <c r="R1053" t="str">
        <f t="shared" si="48"/>
        <v>Weekday</v>
      </c>
      <c r="S1053" s="27">
        <f t="shared" si="49"/>
        <v>40561</v>
      </c>
      <c r="V1053" t="str">
        <f t="shared" si="50"/>
        <v/>
      </c>
      <c r="AE1053" s="27"/>
      <c r="AO1053" s="27"/>
      <c r="AX1053" s="27"/>
      <c r="AY1053" s="27"/>
    </row>
    <row r="1054" spans="1:51" x14ac:dyDescent="0.25">
      <c r="A1054" t="s">
        <v>348</v>
      </c>
      <c r="C1054">
        <v>20143250235</v>
      </c>
      <c r="D1054" t="s">
        <v>349</v>
      </c>
      <c r="E1054" t="s">
        <v>90</v>
      </c>
      <c r="G1054">
        <v>15.946999999999999</v>
      </c>
      <c r="H1054">
        <v>2014</v>
      </c>
      <c r="I1054">
        <v>11</v>
      </c>
      <c r="J1054">
        <v>20</v>
      </c>
      <c r="K1054" s="25">
        <v>18</v>
      </c>
      <c r="L1054">
        <v>17</v>
      </c>
      <c r="M1054" t="s">
        <v>900</v>
      </c>
      <c r="N1054" t="s">
        <v>860</v>
      </c>
      <c r="O1054" s="26" t="s">
        <v>799</v>
      </c>
      <c r="Q1054" t="s">
        <v>383</v>
      </c>
      <c r="R1054" t="str">
        <f t="shared" si="48"/>
        <v>Weekday</v>
      </c>
      <c r="S1054" s="27">
        <f t="shared" si="49"/>
        <v>41963</v>
      </c>
      <c r="V1054" t="str">
        <f t="shared" si="50"/>
        <v/>
      </c>
      <c r="AE1054" s="27"/>
      <c r="AO1054" s="27"/>
      <c r="AX1054" s="27"/>
      <c r="AY1054" s="27"/>
    </row>
    <row r="1055" spans="1:51" x14ac:dyDescent="0.25">
      <c r="A1055" t="s">
        <v>348</v>
      </c>
      <c r="C1055">
        <v>20131910238</v>
      </c>
      <c r="D1055" t="s">
        <v>349</v>
      </c>
      <c r="E1055" t="s">
        <v>90</v>
      </c>
      <c r="G1055">
        <v>15.949</v>
      </c>
      <c r="H1055">
        <v>2013</v>
      </c>
      <c r="I1055">
        <v>6</v>
      </c>
      <c r="J1055">
        <v>24</v>
      </c>
      <c r="K1055" s="25">
        <v>16</v>
      </c>
      <c r="L1055">
        <v>46</v>
      </c>
      <c r="M1055" t="s">
        <v>900</v>
      </c>
      <c r="N1055" t="s">
        <v>860</v>
      </c>
      <c r="O1055" s="26" t="s">
        <v>799</v>
      </c>
      <c r="Q1055" t="s">
        <v>383</v>
      </c>
      <c r="R1055" t="str">
        <f t="shared" si="48"/>
        <v>Weekday</v>
      </c>
      <c r="S1055" s="27">
        <f t="shared" si="49"/>
        <v>41449</v>
      </c>
      <c r="V1055" t="str">
        <f t="shared" si="50"/>
        <v/>
      </c>
      <c r="AE1055" s="27"/>
      <c r="AO1055" s="27"/>
      <c r="AX1055" s="27"/>
      <c r="AY1055" s="27"/>
    </row>
    <row r="1056" spans="1:51" x14ac:dyDescent="0.25">
      <c r="A1056" t="s">
        <v>348</v>
      </c>
      <c r="C1056">
        <v>20131350213</v>
      </c>
      <c r="D1056" t="s">
        <v>349</v>
      </c>
      <c r="E1056" t="s">
        <v>90</v>
      </c>
      <c r="G1056">
        <v>15.95</v>
      </c>
      <c r="H1056">
        <v>2013</v>
      </c>
      <c r="I1056">
        <v>5</v>
      </c>
      <c r="J1056">
        <v>14</v>
      </c>
      <c r="K1056" s="25">
        <v>15</v>
      </c>
      <c r="L1056">
        <v>24</v>
      </c>
      <c r="M1056" t="s">
        <v>900</v>
      </c>
      <c r="N1056" t="s">
        <v>860</v>
      </c>
      <c r="O1056" s="26" t="s">
        <v>799</v>
      </c>
      <c r="Q1056" t="s">
        <v>383</v>
      </c>
      <c r="R1056" t="str">
        <f t="shared" si="48"/>
        <v>Weekday</v>
      </c>
      <c r="S1056" s="27">
        <f t="shared" si="49"/>
        <v>41408</v>
      </c>
      <c r="V1056" t="str">
        <f t="shared" si="50"/>
        <v/>
      </c>
      <c r="AE1056" s="27"/>
      <c r="AO1056" s="27"/>
      <c r="AX1056" s="27"/>
      <c r="AY1056" s="27"/>
    </row>
    <row r="1057" spans="1:51" x14ac:dyDescent="0.25">
      <c r="A1057" t="s">
        <v>348</v>
      </c>
      <c r="C1057">
        <v>20132490261</v>
      </c>
      <c r="D1057" t="s">
        <v>349</v>
      </c>
      <c r="E1057" t="s">
        <v>90</v>
      </c>
      <c r="G1057">
        <v>15.955</v>
      </c>
      <c r="H1057">
        <v>2013</v>
      </c>
      <c r="I1057">
        <v>9</v>
      </c>
      <c r="J1057">
        <v>6</v>
      </c>
      <c r="K1057" s="25">
        <v>6</v>
      </c>
      <c r="L1057">
        <v>41</v>
      </c>
      <c r="M1057" t="s">
        <v>900</v>
      </c>
      <c r="N1057" t="s">
        <v>860</v>
      </c>
      <c r="O1057" s="26" t="s">
        <v>799</v>
      </c>
      <c r="Q1057" t="s">
        <v>383</v>
      </c>
      <c r="R1057" t="str">
        <f t="shared" si="48"/>
        <v>Weekday</v>
      </c>
      <c r="S1057" s="27">
        <f t="shared" si="49"/>
        <v>41523</v>
      </c>
      <c r="V1057" t="str">
        <f t="shared" si="50"/>
        <v/>
      </c>
      <c r="AE1057" s="27"/>
      <c r="AO1057" s="27"/>
      <c r="AX1057" s="27"/>
      <c r="AY1057" s="27"/>
    </row>
    <row r="1058" spans="1:51" x14ac:dyDescent="0.25">
      <c r="A1058" t="s">
        <v>348</v>
      </c>
      <c r="C1058">
        <v>20132870256</v>
      </c>
      <c r="D1058" t="s">
        <v>349</v>
      </c>
      <c r="E1058" t="s">
        <v>90</v>
      </c>
      <c r="G1058">
        <v>15.955</v>
      </c>
      <c r="H1058">
        <v>2013</v>
      </c>
      <c r="I1058">
        <v>10</v>
      </c>
      <c r="J1058">
        <v>11</v>
      </c>
      <c r="K1058" s="25">
        <v>19</v>
      </c>
      <c r="L1058">
        <v>15</v>
      </c>
      <c r="M1058" t="s">
        <v>900</v>
      </c>
      <c r="N1058" t="s">
        <v>860</v>
      </c>
      <c r="O1058" s="26" t="s">
        <v>799</v>
      </c>
      <c r="Q1058" t="s">
        <v>383</v>
      </c>
      <c r="R1058" t="str">
        <f t="shared" si="48"/>
        <v>Weekday</v>
      </c>
      <c r="S1058" s="27">
        <f t="shared" si="49"/>
        <v>41558</v>
      </c>
      <c r="V1058" t="str">
        <f t="shared" si="50"/>
        <v/>
      </c>
      <c r="AE1058" s="27"/>
      <c r="AO1058" s="27"/>
      <c r="AX1058" s="27"/>
      <c r="AY1058" s="27"/>
    </row>
    <row r="1059" spans="1:51" x14ac:dyDescent="0.25">
      <c r="A1059" t="s">
        <v>348</v>
      </c>
      <c r="C1059">
        <v>20132870260</v>
      </c>
      <c r="D1059" t="s">
        <v>349</v>
      </c>
      <c r="E1059" t="s">
        <v>90</v>
      </c>
      <c r="G1059">
        <v>15.955</v>
      </c>
      <c r="H1059">
        <v>2013</v>
      </c>
      <c r="I1059">
        <v>10</v>
      </c>
      <c r="J1059">
        <v>12</v>
      </c>
      <c r="K1059" s="25">
        <v>19</v>
      </c>
      <c r="L1059">
        <v>27</v>
      </c>
      <c r="M1059" t="s">
        <v>900</v>
      </c>
      <c r="N1059" t="s">
        <v>860</v>
      </c>
      <c r="O1059" s="26" t="s">
        <v>799</v>
      </c>
      <c r="Q1059" t="s">
        <v>383</v>
      </c>
      <c r="R1059" t="str">
        <f t="shared" si="48"/>
        <v>Weekend</v>
      </c>
      <c r="S1059" s="27">
        <f t="shared" si="49"/>
        <v>41559</v>
      </c>
      <c r="V1059" t="str">
        <f t="shared" si="50"/>
        <v/>
      </c>
      <c r="AE1059" s="27"/>
      <c r="AO1059" s="27"/>
      <c r="AX1059" s="27"/>
      <c r="AY1059" s="27"/>
    </row>
    <row r="1060" spans="1:51" x14ac:dyDescent="0.25">
      <c r="A1060" t="s">
        <v>348</v>
      </c>
      <c r="C1060">
        <v>20113370308</v>
      </c>
      <c r="D1060" t="s">
        <v>349</v>
      </c>
      <c r="E1060" t="s">
        <v>90</v>
      </c>
      <c r="G1060">
        <v>15.965</v>
      </c>
      <c r="H1060">
        <v>2011</v>
      </c>
      <c r="I1060">
        <v>12</v>
      </c>
      <c r="J1060">
        <v>2</v>
      </c>
      <c r="K1060" s="25">
        <v>19</v>
      </c>
      <c r="L1060">
        <v>10</v>
      </c>
      <c r="M1060" t="s">
        <v>900</v>
      </c>
      <c r="N1060" t="s">
        <v>860</v>
      </c>
      <c r="O1060" s="26" t="s">
        <v>799</v>
      </c>
      <c r="Q1060" t="s">
        <v>383</v>
      </c>
      <c r="R1060" t="str">
        <f t="shared" si="48"/>
        <v>Weekday</v>
      </c>
      <c r="S1060" s="27">
        <f t="shared" si="49"/>
        <v>40879</v>
      </c>
      <c r="V1060" t="str">
        <f t="shared" si="50"/>
        <v/>
      </c>
      <c r="AE1060" s="27"/>
      <c r="AO1060" s="27"/>
      <c r="AX1060" s="27"/>
      <c r="AY1060" s="27"/>
    </row>
    <row r="1061" spans="1:51" x14ac:dyDescent="0.25">
      <c r="A1061" t="s">
        <v>348</v>
      </c>
      <c r="C1061">
        <v>20141260173</v>
      </c>
      <c r="D1061" t="s">
        <v>349</v>
      </c>
      <c r="E1061" t="s">
        <v>90</v>
      </c>
      <c r="G1061">
        <v>15.968</v>
      </c>
      <c r="H1061">
        <v>2014</v>
      </c>
      <c r="I1061">
        <v>5</v>
      </c>
      <c r="J1061">
        <v>6</v>
      </c>
      <c r="K1061" s="25">
        <v>8</v>
      </c>
      <c r="L1061">
        <v>28</v>
      </c>
      <c r="M1061" t="s">
        <v>900</v>
      </c>
      <c r="N1061" t="s">
        <v>404</v>
      </c>
      <c r="O1061" s="26" t="s">
        <v>799</v>
      </c>
      <c r="Q1061" t="s">
        <v>383</v>
      </c>
      <c r="R1061" t="str">
        <f t="shared" si="48"/>
        <v>Weekday</v>
      </c>
      <c r="S1061" s="27">
        <f t="shared" si="49"/>
        <v>41765</v>
      </c>
      <c r="V1061" t="str">
        <f t="shared" si="50"/>
        <v/>
      </c>
      <c r="AE1061" s="27"/>
      <c r="AO1061" s="27"/>
      <c r="AX1061" s="27"/>
      <c r="AY1061" s="27"/>
    </row>
    <row r="1062" spans="1:51" x14ac:dyDescent="0.25">
      <c r="A1062" t="s">
        <v>348</v>
      </c>
      <c r="C1062">
        <v>20122890275</v>
      </c>
      <c r="D1062" t="s">
        <v>349</v>
      </c>
      <c r="E1062" t="s">
        <v>90</v>
      </c>
      <c r="G1062">
        <v>15.968999999999999</v>
      </c>
      <c r="H1062">
        <v>2012</v>
      </c>
      <c r="I1062">
        <v>10</v>
      </c>
      <c r="J1062">
        <v>13</v>
      </c>
      <c r="K1062" s="25">
        <v>14</v>
      </c>
      <c r="L1062">
        <v>11</v>
      </c>
      <c r="M1062" t="s">
        <v>900</v>
      </c>
      <c r="N1062" t="s">
        <v>860</v>
      </c>
      <c r="O1062" s="26" t="s">
        <v>799</v>
      </c>
      <c r="Q1062" t="s">
        <v>383</v>
      </c>
      <c r="R1062" t="str">
        <f t="shared" si="48"/>
        <v>Weekend</v>
      </c>
      <c r="S1062" s="27">
        <f t="shared" si="49"/>
        <v>41195</v>
      </c>
      <c r="V1062" t="str">
        <f t="shared" si="50"/>
        <v/>
      </c>
      <c r="AE1062" s="27"/>
      <c r="AO1062" s="27"/>
      <c r="AX1062" s="27"/>
      <c r="AY1062" s="27"/>
    </row>
    <row r="1063" spans="1:51" x14ac:dyDescent="0.25">
      <c r="A1063" t="s">
        <v>348</v>
      </c>
      <c r="C1063">
        <v>20132650127</v>
      </c>
      <c r="D1063" t="s">
        <v>349</v>
      </c>
      <c r="E1063" t="s">
        <v>90</v>
      </c>
      <c r="G1063">
        <v>16</v>
      </c>
      <c r="H1063">
        <v>2013</v>
      </c>
      <c r="I1063">
        <v>8</v>
      </c>
      <c r="J1063">
        <v>26</v>
      </c>
      <c r="K1063" s="25">
        <v>15</v>
      </c>
      <c r="L1063">
        <v>49</v>
      </c>
      <c r="M1063" t="s">
        <v>900</v>
      </c>
      <c r="N1063" t="s">
        <v>404</v>
      </c>
      <c r="O1063" s="26" t="s">
        <v>799</v>
      </c>
      <c r="Q1063" t="s">
        <v>383</v>
      </c>
      <c r="R1063" t="str">
        <f t="shared" si="48"/>
        <v>Weekday</v>
      </c>
      <c r="S1063" s="27">
        <f t="shared" si="49"/>
        <v>41512</v>
      </c>
      <c r="V1063" t="str">
        <f t="shared" si="50"/>
        <v/>
      </c>
      <c r="AE1063" s="27"/>
      <c r="AO1063" s="27"/>
      <c r="AX1063" s="27"/>
      <c r="AY1063" s="27"/>
    </row>
    <row r="1064" spans="1:51" x14ac:dyDescent="0.25">
      <c r="A1064" t="s">
        <v>348</v>
      </c>
      <c r="C1064">
        <v>20133420343</v>
      </c>
      <c r="D1064" t="s">
        <v>349</v>
      </c>
      <c r="E1064" t="s">
        <v>90</v>
      </c>
      <c r="G1064">
        <v>16.004999999999999</v>
      </c>
      <c r="H1064">
        <v>2013</v>
      </c>
      <c r="I1064">
        <v>12</v>
      </c>
      <c r="J1064">
        <v>7</v>
      </c>
      <c r="K1064" s="25">
        <v>17</v>
      </c>
      <c r="L1064">
        <v>9</v>
      </c>
      <c r="M1064" t="s">
        <v>900</v>
      </c>
      <c r="N1064" t="s">
        <v>860</v>
      </c>
      <c r="O1064" s="26" t="s">
        <v>799</v>
      </c>
      <c r="Q1064" t="s">
        <v>383</v>
      </c>
      <c r="R1064" t="str">
        <f t="shared" si="48"/>
        <v>Weekend</v>
      </c>
      <c r="S1064" s="27">
        <f t="shared" si="49"/>
        <v>41615</v>
      </c>
      <c r="V1064" t="str">
        <f t="shared" si="50"/>
        <v/>
      </c>
      <c r="AE1064" s="27"/>
      <c r="AO1064" s="27"/>
      <c r="AX1064" s="27"/>
      <c r="AY1064" s="27"/>
    </row>
    <row r="1065" spans="1:51" x14ac:dyDescent="0.25">
      <c r="A1065" t="s">
        <v>348</v>
      </c>
      <c r="C1065">
        <v>20133560200</v>
      </c>
      <c r="D1065" t="s">
        <v>349</v>
      </c>
      <c r="E1065" t="s">
        <v>90</v>
      </c>
      <c r="G1065">
        <v>16.004999999999999</v>
      </c>
      <c r="H1065">
        <v>2013</v>
      </c>
      <c r="I1065">
        <v>12</v>
      </c>
      <c r="J1065">
        <v>21</v>
      </c>
      <c r="K1065" s="25">
        <v>17</v>
      </c>
      <c r="L1065">
        <v>44</v>
      </c>
      <c r="M1065" t="s">
        <v>900</v>
      </c>
      <c r="N1065" t="s">
        <v>860</v>
      </c>
      <c r="O1065" s="26" t="s">
        <v>799</v>
      </c>
      <c r="Q1065" t="s">
        <v>383</v>
      </c>
      <c r="R1065" t="str">
        <f t="shared" si="48"/>
        <v>Weekend</v>
      </c>
      <c r="S1065" s="27">
        <f t="shared" si="49"/>
        <v>41629</v>
      </c>
      <c r="V1065" t="str">
        <f t="shared" si="50"/>
        <v/>
      </c>
      <c r="AE1065" s="27"/>
      <c r="AO1065" s="27"/>
      <c r="AX1065" s="27"/>
      <c r="AY1065" s="27"/>
    </row>
    <row r="1066" spans="1:51" x14ac:dyDescent="0.25">
      <c r="A1066" t="s">
        <v>348</v>
      </c>
      <c r="C1066">
        <v>20151270187</v>
      </c>
      <c r="D1066" t="s">
        <v>349</v>
      </c>
      <c r="E1066" t="s">
        <v>90</v>
      </c>
      <c r="G1066">
        <v>16.024999999999999</v>
      </c>
      <c r="H1066">
        <v>2015</v>
      </c>
      <c r="I1066">
        <v>5</v>
      </c>
      <c r="J1066">
        <v>7</v>
      </c>
      <c r="K1066" s="25">
        <v>19</v>
      </c>
      <c r="L1066">
        <v>23</v>
      </c>
      <c r="M1066" t="s">
        <v>900</v>
      </c>
      <c r="N1066" t="s">
        <v>860</v>
      </c>
      <c r="O1066" s="26" t="s">
        <v>799</v>
      </c>
      <c r="Q1066" t="s">
        <v>383</v>
      </c>
      <c r="R1066" t="str">
        <f t="shared" si="48"/>
        <v>Weekday</v>
      </c>
      <c r="S1066" s="27">
        <f t="shared" si="49"/>
        <v>42131</v>
      </c>
      <c r="V1066" t="str">
        <f t="shared" si="50"/>
        <v/>
      </c>
      <c r="AE1066" s="27"/>
      <c r="AO1066" s="27"/>
      <c r="AX1066" s="27"/>
      <c r="AY1066" s="27"/>
    </row>
    <row r="1067" spans="1:51" x14ac:dyDescent="0.25">
      <c r="A1067" t="s">
        <v>348</v>
      </c>
      <c r="C1067">
        <v>20122600135</v>
      </c>
      <c r="D1067" t="s">
        <v>349</v>
      </c>
      <c r="E1067" t="s">
        <v>90</v>
      </c>
      <c r="G1067">
        <v>16.033000000000001</v>
      </c>
      <c r="H1067">
        <v>2012</v>
      </c>
      <c r="I1067">
        <v>9</v>
      </c>
      <c r="J1067">
        <v>13</v>
      </c>
      <c r="K1067" s="25">
        <v>15</v>
      </c>
      <c r="L1067">
        <v>45</v>
      </c>
      <c r="M1067" t="s">
        <v>900</v>
      </c>
      <c r="N1067" t="s">
        <v>860</v>
      </c>
      <c r="O1067" s="26" t="s">
        <v>799</v>
      </c>
      <c r="Q1067" t="s">
        <v>383</v>
      </c>
      <c r="R1067" t="str">
        <f t="shared" si="48"/>
        <v>Weekday</v>
      </c>
      <c r="S1067" s="27">
        <f t="shared" si="49"/>
        <v>41165</v>
      </c>
      <c r="V1067" t="str">
        <f t="shared" si="50"/>
        <v/>
      </c>
      <c r="AE1067" s="27"/>
      <c r="AO1067" s="27"/>
      <c r="AX1067" s="27"/>
      <c r="AY1067" s="27"/>
    </row>
    <row r="1068" spans="1:51" x14ac:dyDescent="0.25">
      <c r="A1068" t="s">
        <v>348</v>
      </c>
      <c r="C1068">
        <v>20132240180</v>
      </c>
      <c r="D1068" t="s">
        <v>349</v>
      </c>
      <c r="E1068" t="s">
        <v>90</v>
      </c>
      <c r="G1068">
        <v>16.033000000000001</v>
      </c>
      <c r="H1068">
        <v>2013</v>
      </c>
      <c r="I1068">
        <v>5</v>
      </c>
      <c r="J1068">
        <v>29</v>
      </c>
      <c r="K1068" s="25">
        <v>9</v>
      </c>
      <c r="L1068">
        <v>25</v>
      </c>
      <c r="M1068" t="s">
        <v>900</v>
      </c>
      <c r="N1068" t="s">
        <v>860</v>
      </c>
      <c r="O1068" s="26" t="s">
        <v>799</v>
      </c>
      <c r="Q1068" t="s">
        <v>383</v>
      </c>
      <c r="R1068" t="str">
        <f t="shared" si="48"/>
        <v>Weekday</v>
      </c>
      <c r="S1068" s="27">
        <f t="shared" si="49"/>
        <v>41423</v>
      </c>
      <c r="V1068" t="str">
        <f t="shared" si="50"/>
        <v/>
      </c>
      <c r="AE1068" s="27"/>
      <c r="AO1068" s="27"/>
      <c r="AX1068" s="27"/>
      <c r="AY1068" s="27"/>
    </row>
    <row r="1069" spans="1:51" x14ac:dyDescent="0.25">
      <c r="A1069" t="s">
        <v>348</v>
      </c>
      <c r="C1069">
        <v>20132140206</v>
      </c>
      <c r="D1069" t="s">
        <v>349</v>
      </c>
      <c r="E1069" t="s">
        <v>90</v>
      </c>
      <c r="G1069">
        <v>16.033000000000001</v>
      </c>
      <c r="H1069">
        <v>2013</v>
      </c>
      <c r="I1069">
        <v>7</v>
      </c>
      <c r="J1069">
        <v>22</v>
      </c>
      <c r="K1069" s="25">
        <v>16</v>
      </c>
      <c r="L1069">
        <v>24</v>
      </c>
      <c r="M1069" t="s">
        <v>900</v>
      </c>
      <c r="N1069" t="s">
        <v>860</v>
      </c>
      <c r="O1069" s="26" t="s">
        <v>799</v>
      </c>
      <c r="Q1069" t="s">
        <v>383</v>
      </c>
      <c r="R1069" t="str">
        <f t="shared" si="48"/>
        <v>Weekday</v>
      </c>
      <c r="S1069" s="27">
        <f t="shared" si="49"/>
        <v>41477</v>
      </c>
      <c r="V1069" t="str">
        <f t="shared" si="50"/>
        <v/>
      </c>
      <c r="AE1069" s="27"/>
      <c r="AO1069" s="27"/>
      <c r="AX1069" s="27"/>
      <c r="AY1069" s="27"/>
    </row>
    <row r="1070" spans="1:51" x14ac:dyDescent="0.25">
      <c r="A1070" t="s">
        <v>348</v>
      </c>
      <c r="C1070">
        <v>20111670010</v>
      </c>
      <c r="D1070" t="s">
        <v>349</v>
      </c>
      <c r="E1070" t="s">
        <v>90</v>
      </c>
      <c r="G1070">
        <v>16.062000000000001</v>
      </c>
      <c r="H1070">
        <v>2011</v>
      </c>
      <c r="I1070">
        <v>5</v>
      </c>
      <c r="J1070">
        <v>23</v>
      </c>
      <c r="K1070" s="25">
        <v>17</v>
      </c>
      <c r="L1070">
        <v>30</v>
      </c>
      <c r="M1070" t="s">
        <v>900</v>
      </c>
      <c r="N1070" t="s">
        <v>404</v>
      </c>
      <c r="O1070" s="26" t="s">
        <v>799</v>
      </c>
      <c r="Q1070" t="s">
        <v>383</v>
      </c>
      <c r="R1070" t="str">
        <f t="shared" si="48"/>
        <v>Weekday</v>
      </c>
      <c r="S1070" s="27">
        <f t="shared" si="49"/>
        <v>40686</v>
      </c>
      <c r="V1070" t="str">
        <f t="shared" si="50"/>
        <v/>
      </c>
      <c r="AE1070" s="27"/>
      <c r="AO1070" s="27"/>
      <c r="AX1070" s="27"/>
      <c r="AY1070" s="27"/>
    </row>
    <row r="1071" spans="1:51" x14ac:dyDescent="0.25">
      <c r="A1071" t="s">
        <v>348</v>
      </c>
      <c r="C1071">
        <v>20130520197</v>
      </c>
      <c r="D1071" t="s">
        <v>349</v>
      </c>
      <c r="E1071" t="s">
        <v>90</v>
      </c>
      <c r="G1071">
        <v>16.068000000000001</v>
      </c>
      <c r="H1071">
        <v>2013</v>
      </c>
      <c r="I1071">
        <v>2</v>
      </c>
      <c r="J1071">
        <v>20</v>
      </c>
      <c r="K1071" s="25">
        <v>7</v>
      </c>
      <c r="L1071">
        <v>52</v>
      </c>
      <c r="M1071" t="s">
        <v>900</v>
      </c>
      <c r="N1071" t="s">
        <v>404</v>
      </c>
      <c r="O1071" s="26" t="s">
        <v>799</v>
      </c>
      <c r="Q1071" t="s">
        <v>383</v>
      </c>
      <c r="R1071" t="str">
        <f t="shared" si="48"/>
        <v>Weekday</v>
      </c>
      <c r="S1071" s="27">
        <f t="shared" si="49"/>
        <v>41325</v>
      </c>
      <c r="V1071" t="str">
        <f t="shared" si="50"/>
        <v/>
      </c>
      <c r="AE1071" s="27"/>
      <c r="AO1071" s="27"/>
      <c r="AX1071" s="27"/>
      <c r="AY1071" s="27"/>
    </row>
    <row r="1072" spans="1:51" x14ac:dyDescent="0.25">
      <c r="A1072" t="s">
        <v>348</v>
      </c>
      <c r="C1072">
        <v>20140390194</v>
      </c>
      <c r="D1072" t="s">
        <v>349</v>
      </c>
      <c r="E1072" t="s">
        <v>90</v>
      </c>
      <c r="G1072">
        <v>16.068000000000001</v>
      </c>
      <c r="H1072">
        <v>2014</v>
      </c>
      <c r="I1072">
        <v>2</v>
      </c>
      <c r="J1072">
        <v>6</v>
      </c>
      <c r="K1072" s="25">
        <v>18</v>
      </c>
      <c r="L1072">
        <v>52</v>
      </c>
      <c r="M1072" t="s">
        <v>900</v>
      </c>
      <c r="N1072" t="s">
        <v>860</v>
      </c>
      <c r="O1072" s="26" t="s">
        <v>799</v>
      </c>
      <c r="Q1072" t="s">
        <v>383</v>
      </c>
      <c r="R1072" t="str">
        <f t="shared" si="48"/>
        <v>Weekday</v>
      </c>
      <c r="S1072" s="27">
        <f t="shared" si="49"/>
        <v>41676</v>
      </c>
      <c r="V1072" t="str">
        <f t="shared" si="50"/>
        <v/>
      </c>
      <c r="AE1072" s="27"/>
      <c r="AO1072" s="27"/>
      <c r="AX1072" s="27"/>
      <c r="AY1072" s="27"/>
    </row>
    <row r="1073" spans="1:51" x14ac:dyDescent="0.25">
      <c r="A1073" t="s">
        <v>348</v>
      </c>
      <c r="C1073">
        <v>20150770157</v>
      </c>
      <c r="D1073" t="s">
        <v>349</v>
      </c>
      <c r="E1073" t="s">
        <v>90</v>
      </c>
      <c r="G1073">
        <v>16.068000000000001</v>
      </c>
      <c r="H1073">
        <v>2015</v>
      </c>
      <c r="I1073">
        <v>3</v>
      </c>
      <c r="J1073">
        <v>18</v>
      </c>
      <c r="K1073" s="25">
        <v>10</v>
      </c>
      <c r="L1073">
        <v>26</v>
      </c>
      <c r="M1073" t="s">
        <v>900</v>
      </c>
      <c r="N1073" t="s">
        <v>404</v>
      </c>
      <c r="O1073" s="26" t="s">
        <v>799</v>
      </c>
      <c r="Q1073" t="s">
        <v>383</v>
      </c>
      <c r="R1073" t="str">
        <f t="shared" si="48"/>
        <v>Weekday</v>
      </c>
      <c r="S1073" s="27">
        <f t="shared" si="49"/>
        <v>42081</v>
      </c>
      <c r="V1073" t="str">
        <f t="shared" si="50"/>
        <v/>
      </c>
      <c r="AE1073" s="27"/>
      <c r="AO1073" s="27"/>
      <c r="AX1073" s="27"/>
      <c r="AY1073" s="27"/>
    </row>
    <row r="1074" spans="1:51" x14ac:dyDescent="0.25">
      <c r="A1074" t="s">
        <v>348</v>
      </c>
      <c r="C1074">
        <v>20151010120</v>
      </c>
      <c r="D1074" t="s">
        <v>349</v>
      </c>
      <c r="E1074" t="s">
        <v>90</v>
      </c>
      <c r="G1074">
        <v>16.068000000000001</v>
      </c>
      <c r="H1074">
        <v>2015</v>
      </c>
      <c r="I1074">
        <v>3</v>
      </c>
      <c r="J1074">
        <v>30</v>
      </c>
      <c r="K1074" s="25">
        <v>17</v>
      </c>
      <c r="L1074">
        <v>56</v>
      </c>
      <c r="M1074" t="s">
        <v>900</v>
      </c>
      <c r="N1074" t="s">
        <v>860</v>
      </c>
      <c r="O1074" s="26" t="s">
        <v>799</v>
      </c>
      <c r="Q1074" t="s">
        <v>383</v>
      </c>
      <c r="R1074" t="str">
        <f t="shared" si="48"/>
        <v>Weekday</v>
      </c>
      <c r="S1074" s="27">
        <f t="shared" si="49"/>
        <v>42093</v>
      </c>
      <c r="V1074" t="str">
        <f t="shared" si="50"/>
        <v/>
      </c>
      <c r="AE1074" s="27"/>
      <c r="AO1074" s="27"/>
      <c r="AX1074" s="27"/>
      <c r="AY1074" s="27"/>
    </row>
    <row r="1075" spans="1:51" x14ac:dyDescent="0.25">
      <c r="A1075" t="s">
        <v>348</v>
      </c>
      <c r="C1075">
        <v>20151610295</v>
      </c>
      <c r="D1075" t="s">
        <v>349</v>
      </c>
      <c r="E1075" t="s">
        <v>90</v>
      </c>
      <c r="G1075">
        <v>16.068000000000001</v>
      </c>
      <c r="H1075">
        <v>2015</v>
      </c>
      <c r="I1075">
        <v>5</v>
      </c>
      <c r="J1075">
        <v>29</v>
      </c>
      <c r="K1075" s="25">
        <v>17</v>
      </c>
      <c r="L1075">
        <v>4</v>
      </c>
      <c r="M1075" t="s">
        <v>900</v>
      </c>
      <c r="N1075" t="s">
        <v>860</v>
      </c>
      <c r="O1075" s="26" t="s">
        <v>799</v>
      </c>
      <c r="Q1075" t="s">
        <v>383</v>
      </c>
      <c r="R1075" t="str">
        <f t="shared" si="48"/>
        <v>Weekday</v>
      </c>
      <c r="S1075" s="27">
        <f t="shared" si="49"/>
        <v>42153</v>
      </c>
      <c r="V1075" t="str">
        <f t="shared" si="50"/>
        <v/>
      </c>
      <c r="AE1075" s="27"/>
      <c r="AO1075" s="27"/>
      <c r="AX1075" s="27"/>
      <c r="AY1075" s="27"/>
    </row>
    <row r="1076" spans="1:51" x14ac:dyDescent="0.25">
      <c r="A1076" t="s">
        <v>348</v>
      </c>
      <c r="C1076">
        <v>20122000265</v>
      </c>
      <c r="D1076" t="s">
        <v>349</v>
      </c>
      <c r="E1076" t="s">
        <v>90</v>
      </c>
      <c r="G1076">
        <v>16.073</v>
      </c>
      <c r="H1076">
        <v>2012</v>
      </c>
      <c r="I1076">
        <v>7</v>
      </c>
      <c r="J1076">
        <v>17</v>
      </c>
      <c r="K1076" s="25">
        <v>17</v>
      </c>
      <c r="L1076">
        <v>53</v>
      </c>
      <c r="M1076" t="s">
        <v>900</v>
      </c>
      <c r="N1076" t="s">
        <v>860</v>
      </c>
      <c r="O1076" s="26" t="s">
        <v>799</v>
      </c>
      <c r="Q1076" t="s">
        <v>383</v>
      </c>
      <c r="R1076" t="str">
        <f t="shared" si="48"/>
        <v>Weekday</v>
      </c>
      <c r="S1076" s="27">
        <f t="shared" si="49"/>
        <v>41107</v>
      </c>
      <c r="V1076" t="str">
        <f t="shared" si="50"/>
        <v/>
      </c>
      <c r="AE1076" s="27"/>
      <c r="AO1076" s="27"/>
      <c r="AX1076" s="27"/>
      <c r="AY1076" s="27"/>
    </row>
    <row r="1077" spans="1:51" x14ac:dyDescent="0.25">
      <c r="A1077" t="s">
        <v>348</v>
      </c>
      <c r="C1077">
        <v>20122950158</v>
      </c>
      <c r="D1077" t="s">
        <v>349</v>
      </c>
      <c r="E1077" t="s">
        <v>90</v>
      </c>
      <c r="G1077">
        <v>16.09</v>
      </c>
      <c r="H1077">
        <v>2012</v>
      </c>
      <c r="I1077">
        <v>9</v>
      </c>
      <c r="J1077">
        <v>25</v>
      </c>
      <c r="K1077" s="25">
        <v>14</v>
      </c>
      <c r="L1077">
        <v>48</v>
      </c>
      <c r="M1077" t="s">
        <v>900</v>
      </c>
      <c r="N1077" t="s">
        <v>860</v>
      </c>
      <c r="O1077" s="26" t="s">
        <v>799</v>
      </c>
      <c r="Q1077" t="s">
        <v>385</v>
      </c>
      <c r="R1077" t="str">
        <f t="shared" si="48"/>
        <v>Weekday</v>
      </c>
      <c r="S1077" s="27">
        <f t="shared" si="49"/>
        <v>41177</v>
      </c>
      <c r="V1077" t="str">
        <f t="shared" si="50"/>
        <v/>
      </c>
      <c r="AE1077" s="27"/>
      <c r="AO1077" s="27"/>
      <c r="AX1077" s="27"/>
      <c r="AY1077" s="27"/>
    </row>
    <row r="1078" spans="1:51" x14ac:dyDescent="0.25">
      <c r="A1078" t="s">
        <v>348</v>
      </c>
      <c r="C1078">
        <v>20111190165</v>
      </c>
      <c r="D1078" t="s">
        <v>349</v>
      </c>
      <c r="E1078" t="s">
        <v>90</v>
      </c>
      <c r="G1078">
        <v>16.094000000000001</v>
      </c>
      <c r="H1078">
        <v>2011</v>
      </c>
      <c r="I1078">
        <v>4</v>
      </c>
      <c r="J1078">
        <v>27</v>
      </c>
      <c r="K1078" s="25">
        <v>18</v>
      </c>
      <c r="L1078">
        <v>7</v>
      </c>
      <c r="M1078" t="s">
        <v>900</v>
      </c>
      <c r="N1078" t="s">
        <v>860</v>
      </c>
      <c r="O1078" s="26" t="s">
        <v>799</v>
      </c>
      <c r="Q1078" t="s">
        <v>385</v>
      </c>
      <c r="R1078" t="str">
        <f t="shared" si="48"/>
        <v>Weekday</v>
      </c>
      <c r="S1078" s="27">
        <f t="shared" si="49"/>
        <v>40660</v>
      </c>
      <c r="V1078" t="str">
        <f t="shared" si="50"/>
        <v/>
      </c>
      <c r="AE1078" s="27"/>
      <c r="AO1078" s="27"/>
      <c r="AX1078" s="27"/>
      <c r="AY1078" s="27"/>
    </row>
    <row r="1079" spans="1:51" x14ac:dyDescent="0.25">
      <c r="A1079" t="s">
        <v>348</v>
      </c>
      <c r="C1079">
        <v>20132020148</v>
      </c>
      <c r="D1079" t="s">
        <v>349</v>
      </c>
      <c r="E1079" t="s">
        <v>90</v>
      </c>
      <c r="G1079">
        <v>16.108000000000001</v>
      </c>
      <c r="H1079">
        <v>2013</v>
      </c>
      <c r="I1079">
        <v>7</v>
      </c>
      <c r="J1079">
        <v>16</v>
      </c>
      <c r="K1079" s="25">
        <v>18</v>
      </c>
      <c r="L1079">
        <v>38</v>
      </c>
      <c r="M1079" t="s">
        <v>900</v>
      </c>
      <c r="N1079" t="s">
        <v>860</v>
      </c>
      <c r="O1079" s="26" t="s">
        <v>799</v>
      </c>
      <c r="Q1079" t="s">
        <v>385</v>
      </c>
      <c r="R1079" t="str">
        <f t="shared" si="48"/>
        <v>Weekday</v>
      </c>
      <c r="S1079" s="27">
        <f t="shared" si="49"/>
        <v>41471</v>
      </c>
      <c r="V1079" t="str">
        <f t="shared" si="50"/>
        <v/>
      </c>
      <c r="AE1079" s="27"/>
      <c r="AO1079" s="27"/>
      <c r="AX1079" s="27"/>
      <c r="AY1079" s="27"/>
    </row>
    <row r="1080" spans="1:51" x14ac:dyDescent="0.25">
      <c r="A1080" t="s">
        <v>348</v>
      </c>
      <c r="C1080">
        <v>20133080250</v>
      </c>
      <c r="D1080" t="s">
        <v>349</v>
      </c>
      <c r="E1080" t="s">
        <v>90</v>
      </c>
      <c r="G1080">
        <v>16.108000000000001</v>
      </c>
      <c r="H1080">
        <v>2013</v>
      </c>
      <c r="I1080">
        <v>11</v>
      </c>
      <c r="J1080">
        <v>4</v>
      </c>
      <c r="K1080" s="25">
        <v>7</v>
      </c>
      <c r="L1080">
        <v>48</v>
      </c>
      <c r="M1080" t="s">
        <v>900</v>
      </c>
      <c r="N1080" t="s">
        <v>860</v>
      </c>
      <c r="O1080" s="26" t="s">
        <v>799</v>
      </c>
      <c r="Q1080" t="s">
        <v>385</v>
      </c>
      <c r="R1080" t="str">
        <f t="shared" si="48"/>
        <v>Weekday</v>
      </c>
      <c r="S1080" s="27">
        <f t="shared" si="49"/>
        <v>41582</v>
      </c>
      <c r="V1080" t="str">
        <f t="shared" si="50"/>
        <v/>
      </c>
      <c r="AE1080" s="27"/>
      <c r="AO1080" s="27"/>
      <c r="AX1080" s="27"/>
      <c r="AY1080" s="27"/>
    </row>
    <row r="1081" spans="1:51" x14ac:dyDescent="0.25">
      <c r="A1081" t="s">
        <v>348</v>
      </c>
      <c r="C1081">
        <v>20140260275</v>
      </c>
      <c r="D1081" t="s">
        <v>349</v>
      </c>
      <c r="E1081" t="s">
        <v>90</v>
      </c>
      <c r="G1081">
        <v>16.108000000000001</v>
      </c>
      <c r="H1081">
        <v>2014</v>
      </c>
      <c r="I1081">
        <v>1</v>
      </c>
      <c r="J1081">
        <v>24</v>
      </c>
      <c r="K1081" s="25">
        <v>20</v>
      </c>
      <c r="L1081">
        <v>14</v>
      </c>
      <c r="M1081" t="s">
        <v>899</v>
      </c>
      <c r="N1081" t="s">
        <v>860</v>
      </c>
      <c r="O1081" s="26" t="s">
        <v>799</v>
      </c>
      <c r="Q1081" t="s">
        <v>385</v>
      </c>
      <c r="R1081" t="str">
        <f t="shared" si="48"/>
        <v>Weekday</v>
      </c>
      <c r="S1081" s="27">
        <f t="shared" si="49"/>
        <v>41663</v>
      </c>
      <c r="V1081" t="str">
        <f t="shared" si="50"/>
        <v/>
      </c>
      <c r="AE1081" s="27"/>
      <c r="AO1081" s="27"/>
      <c r="AX1081" s="27"/>
      <c r="AY1081" s="27"/>
    </row>
    <row r="1082" spans="1:51" x14ac:dyDescent="0.25">
      <c r="A1082" t="s">
        <v>348</v>
      </c>
      <c r="C1082">
        <v>20152020315</v>
      </c>
      <c r="D1082" t="s">
        <v>349</v>
      </c>
      <c r="E1082" t="s">
        <v>90</v>
      </c>
      <c r="G1082">
        <v>16.111000000000001</v>
      </c>
      <c r="H1082">
        <v>2015</v>
      </c>
      <c r="I1082">
        <v>7</v>
      </c>
      <c r="J1082">
        <v>16</v>
      </c>
      <c r="K1082" s="25">
        <v>9</v>
      </c>
      <c r="L1082">
        <v>22</v>
      </c>
      <c r="M1082" t="s">
        <v>900</v>
      </c>
      <c r="N1082" t="s">
        <v>860</v>
      </c>
      <c r="O1082" s="26" t="s">
        <v>799</v>
      </c>
      <c r="Q1082" t="s">
        <v>385</v>
      </c>
      <c r="R1082" t="str">
        <f t="shared" si="48"/>
        <v>Weekday</v>
      </c>
      <c r="S1082" s="27">
        <f t="shared" si="49"/>
        <v>42201</v>
      </c>
      <c r="V1082" t="str">
        <f t="shared" si="50"/>
        <v/>
      </c>
      <c r="AE1082" s="27"/>
      <c r="AO1082" s="27"/>
      <c r="AX1082" s="27"/>
      <c r="AY1082" s="27"/>
    </row>
    <row r="1083" spans="1:51" x14ac:dyDescent="0.25">
      <c r="A1083" t="s">
        <v>348</v>
      </c>
      <c r="C1083">
        <v>20113500321</v>
      </c>
      <c r="D1083" t="s">
        <v>349</v>
      </c>
      <c r="E1083" t="s">
        <v>90</v>
      </c>
      <c r="G1083">
        <v>16.116</v>
      </c>
      <c r="H1083">
        <v>2011</v>
      </c>
      <c r="I1083">
        <v>10</v>
      </c>
      <c r="J1083">
        <v>31</v>
      </c>
      <c r="K1083" s="25">
        <v>7</v>
      </c>
      <c r="L1083">
        <v>25</v>
      </c>
      <c r="M1083" t="s">
        <v>900</v>
      </c>
      <c r="N1083" t="s">
        <v>860</v>
      </c>
      <c r="O1083" s="26" t="s">
        <v>799</v>
      </c>
      <c r="Q1083" t="s">
        <v>385</v>
      </c>
      <c r="R1083" t="str">
        <f t="shared" si="48"/>
        <v>Weekday</v>
      </c>
      <c r="S1083" s="27">
        <f t="shared" si="49"/>
        <v>40847</v>
      </c>
      <c r="V1083" t="str">
        <f t="shared" si="50"/>
        <v/>
      </c>
      <c r="AE1083" s="27"/>
      <c r="AO1083" s="27"/>
      <c r="AX1083" s="27"/>
      <c r="AY1083" s="27"/>
    </row>
    <row r="1084" spans="1:51" x14ac:dyDescent="0.25">
      <c r="A1084" t="s">
        <v>348</v>
      </c>
      <c r="C1084">
        <v>20123110241</v>
      </c>
      <c r="D1084" t="s">
        <v>349</v>
      </c>
      <c r="E1084" t="s">
        <v>90</v>
      </c>
      <c r="G1084">
        <v>16.125</v>
      </c>
      <c r="H1084">
        <v>2012</v>
      </c>
      <c r="I1084">
        <v>11</v>
      </c>
      <c r="J1084">
        <v>6</v>
      </c>
      <c r="K1084" s="25">
        <v>5</v>
      </c>
      <c r="L1084">
        <v>13</v>
      </c>
      <c r="M1084" t="s">
        <v>900</v>
      </c>
      <c r="N1084" t="s">
        <v>404</v>
      </c>
      <c r="O1084" s="26" t="s">
        <v>799</v>
      </c>
      <c r="Q1084" t="s">
        <v>385</v>
      </c>
      <c r="R1084" t="str">
        <f t="shared" si="48"/>
        <v>Weekday</v>
      </c>
      <c r="S1084" s="27">
        <f t="shared" si="49"/>
        <v>41219</v>
      </c>
      <c r="V1084" t="str">
        <f t="shared" si="50"/>
        <v/>
      </c>
      <c r="AE1084" s="27"/>
      <c r="AO1084" s="27"/>
      <c r="AX1084" s="27"/>
      <c r="AY1084" s="27"/>
    </row>
    <row r="1085" spans="1:51" x14ac:dyDescent="0.25">
      <c r="A1085" t="s">
        <v>348</v>
      </c>
      <c r="C1085">
        <v>20131440218</v>
      </c>
      <c r="D1085" t="s">
        <v>349</v>
      </c>
      <c r="E1085" t="s">
        <v>90</v>
      </c>
      <c r="G1085">
        <v>16.125</v>
      </c>
      <c r="H1085">
        <v>2013</v>
      </c>
      <c r="I1085">
        <v>5</v>
      </c>
      <c r="J1085">
        <v>10</v>
      </c>
      <c r="K1085" s="25">
        <v>22</v>
      </c>
      <c r="L1085">
        <v>50</v>
      </c>
      <c r="M1085" t="s">
        <v>900</v>
      </c>
      <c r="N1085" t="s">
        <v>404</v>
      </c>
      <c r="O1085" s="26" t="s">
        <v>901</v>
      </c>
      <c r="Q1085" t="s">
        <v>385</v>
      </c>
      <c r="R1085" t="str">
        <f t="shared" si="48"/>
        <v>Weekday</v>
      </c>
      <c r="S1085" s="27">
        <f t="shared" si="49"/>
        <v>41404</v>
      </c>
      <c r="V1085" t="str">
        <f t="shared" si="50"/>
        <v/>
      </c>
      <c r="AE1085" s="27"/>
      <c r="AO1085" s="27"/>
      <c r="AX1085" s="27"/>
      <c r="AY1085" s="27"/>
    </row>
    <row r="1086" spans="1:51" x14ac:dyDescent="0.25">
      <c r="A1086" t="s">
        <v>348</v>
      </c>
      <c r="C1086">
        <v>20130030280</v>
      </c>
      <c r="D1086" t="s">
        <v>349</v>
      </c>
      <c r="E1086" t="s">
        <v>90</v>
      </c>
      <c r="G1086">
        <v>16.13</v>
      </c>
      <c r="H1086">
        <v>2013</v>
      </c>
      <c r="I1086">
        <v>1</v>
      </c>
      <c r="J1086">
        <v>2</v>
      </c>
      <c r="K1086" s="25">
        <v>16</v>
      </c>
      <c r="L1086">
        <v>24</v>
      </c>
      <c r="M1086" t="s">
        <v>900</v>
      </c>
      <c r="N1086" t="s">
        <v>404</v>
      </c>
      <c r="O1086" s="26" t="s">
        <v>799</v>
      </c>
      <c r="Q1086" t="s">
        <v>385</v>
      </c>
      <c r="R1086" t="str">
        <f t="shared" si="48"/>
        <v>Weekday</v>
      </c>
      <c r="S1086" s="27">
        <f t="shared" si="49"/>
        <v>41276</v>
      </c>
      <c r="V1086" t="str">
        <f t="shared" si="50"/>
        <v/>
      </c>
      <c r="AE1086" s="27"/>
      <c r="AO1086" s="27"/>
      <c r="AX1086" s="27"/>
      <c r="AY1086" s="27"/>
    </row>
    <row r="1087" spans="1:51" x14ac:dyDescent="0.25">
      <c r="A1087" t="s">
        <v>348</v>
      </c>
      <c r="C1087">
        <v>20141180189</v>
      </c>
      <c r="D1087" t="s">
        <v>349</v>
      </c>
      <c r="E1087" t="s">
        <v>90</v>
      </c>
      <c r="G1087">
        <v>16.13</v>
      </c>
      <c r="H1087">
        <v>2014</v>
      </c>
      <c r="I1087">
        <v>4</v>
      </c>
      <c r="J1087">
        <v>28</v>
      </c>
      <c r="K1087" s="25">
        <v>7</v>
      </c>
      <c r="L1087">
        <v>29</v>
      </c>
      <c r="M1087" t="s">
        <v>900</v>
      </c>
      <c r="N1087" t="s">
        <v>860</v>
      </c>
      <c r="O1087" s="26" t="s">
        <v>799</v>
      </c>
      <c r="Q1087" t="s">
        <v>385</v>
      </c>
      <c r="R1087" t="str">
        <f t="shared" si="48"/>
        <v>Weekday</v>
      </c>
      <c r="S1087" s="27">
        <f t="shared" si="49"/>
        <v>41757</v>
      </c>
      <c r="V1087" t="str">
        <f t="shared" si="50"/>
        <v/>
      </c>
      <c r="AE1087" s="27"/>
      <c r="AO1087" s="27"/>
      <c r="AX1087" s="27"/>
      <c r="AY1087" s="27"/>
    </row>
    <row r="1088" spans="1:51" x14ac:dyDescent="0.25">
      <c r="A1088" t="s">
        <v>348</v>
      </c>
      <c r="C1088">
        <v>20142320037</v>
      </c>
      <c r="D1088" t="s">
        <v>349</v>
      </c>
      <c r="E1088" t="s">
        <v>90</v>
      </c>
      <c r="G1088">
        <v>16.13</v>
      </c>
      <c r="H1088">
        <v>2014</v>
      </c>
      <c r="I1088">
        <v>5</v>
      </c>
      <c r="J1088">
        <v>31</v>
      </c>
      <c r="K1088" s="25">
        <v>17</v>
      </c>
      <c r="L1088">
        <v>38</v>
      </c>
      <c r="M1088" t="s">
        <v>900</v>
      </c>
      <c r="N1088" t="s">
        <v>860</v>
      </c>
      <c r="O1088" s="26" t="s">
        <v>799</v>
      </c>
      <c r="Q1088" t="s">
        <v>385</v>
      </c>
      <c r="R1088" t="str">
        <f t="shared" si="48"/>
        <v>Weekend</v>
      </c>
      <c r="S1088" s="27">
        <f t="shared" si="49"/>
        <v>41790</v>
      </c>
      <c r="V1088" t="str">
        <f t="shared" si="50"/>
        <v/>
      </c>
      <c r="AE1088" s="27"/>
      <c r="AO1088" s="27"/>
      <c r="AX1088" s="27"/>
      <c r="AY1088" s="27"/>
    </row>
    <row r="1089" spans="1:51" x14ac:dyDescent="0.25">
      <c r="A1089" t="s">
        <v>348</v>
      </c>
      <c r="C1089">
        <v>20112890048</v>
      </c>
      <c r="D1089" t="s">
        <v>349</v>
      </c>
      <c r="E1089" t="s">
        <v>90</v>
      </c>
      <c r="G1089">
        <v>16.132999999999999</v>
      </c>
      <c r="H1089">
        <v>2011</v>
      </c>
      <c r="I1089">
        <v>10</v>
      </c>
      <c r="J1089">
        <v>11</v>
      </c>
      <c r="K1089" s="25">
        <v>8</v>
      </c>
      <c r="L1089">
        <v>24</v>
      </c>
      <c r="M1089" t="s">
        <v>900</v>
      </c>
      <c r="N1089" t="s">
        <v>860</v>
      </c>
      <c r="O1089" s="26" t="s">
        <v>799</v>
      </c>
      <c r="Q1089" t="s">
        <v>387</v>
      </c>
      <c r="R1089" t="str">
        <f t="shared" si="48"/>
        <v>Weekday</v>
      </c>
      <c r="S1089" s="27">
        <f t="shared" si="49"/>
        <v>40827</v>
      </c>
      <c r="V1089" t="str">
        <f t="shared" si="50"/>
        <v/>
      </c>
      <c r="AE1089" s="27"/>
      <c r="AO1089" s="27"/>
      <c r="AX1089" s="27"/>
      <c r="AY1089" s="27"/>
    </row>
    <row r="1090" spans="1:51" x14ac:dyDescent="0.25">
      <c r="A1090" t="s">
        <v>348</v>
      </c>
      <c r="C1090">
        <v>20132790157</v>
      </c>
      <c r="D1090" t="s">
        <v>349</v>
      </c>
      <c r="E1090" t="s">
        <v>90</v>
      </c>
      <c r="G1090">
        <v>16.132999999999999</v>
      </c>
      <c r="H1090">
        <v>2013</v>
      </c>
      <c r="I1090">
        <v>10</v>
      </c>
      <c r="J1090">
        <v>3</v>
      </c>
      <c r="K1090" s="25">
        <v>12</v>
      </c>
      <c r="L1090">
        <v>48</v>
      </c>
      <c r="M1090" t="s">
        <v>900</v>
      </c>
      <c r="N1090" t="s">
        <v>860</v>
      </c>
      <c r="O1090" s="26" t="s">
        <v>799</v>
      </c>
      <c r="Q1090" t="s">
        <v>387</v>
      </c>
      <c r="R1090" t="str">
        <f t="shared" ref="R1090:R1153" si="51">IF(WEEKDAY(DATE(H1090,I1090,J1090),2) &lt; 6, "Weekday", "Weekend")</f>
        <v>Weekday</v>
      </c>
      <c r="S1090" s="27">
        <f t="shared" si="49"/>
        <v>41550</v>
      </c>
      <c r="V1090" t="str">
        <f t="shared" si="50"/>
        <v/>
      </c>
      <c r="AE1090" s="27"/>
      <c r="AO1090" s="27"/>
      <c r="AX1090" s="27"/>
      <c r="AY1090" s="27"/>
    </row>
    <row r="1091" spans="1:51" x14ac:dyDescent="0.25">
      <c r="A1091" t="s">
        <v>348</v>
      </c>
      <c r="C1091">
        <v>20132810293</v>
      </c>
      <c r="D1091" t="s">
        <v>349</v>
      </c>
      <c r="E1091" t="s">
        <v>90</v>
      </c>
      <c r="G1091">
        <v>16.143000000000001</v>
      </c>
      <c r="H1091">
        <v>2013</v>
      </c>
      <c r="I1091">
        <v>10</v>
      </c>
      <c r="J1091">
        <v>7</v>
      </c>
      <c r="K1091" s="25">
        <v>16</v>
      </c>
      <c r="L1091">
        <v>50</v>
      </c>
      <c r="M1091" t="s">
        <v>900</v>
      </c>
      <c r="N1091" t="s">
        <v>171</v>
      </c>
      <c r="O1091" s="26" t="s">
        <v>799</v>
      </c>
      <c r="Q1091" t="s">
        <v>387</v>
      </c>
      <c r="R1091" t="str">
        <f t="shared" si="51"/>
        <v>Weekday</v>
      </c>
      <c r="S1091" s="27">
        <f t="shared" ref="S1091:S1154" si="52">DATE(H1091,I1091,J1091)</f>
        <v>41554</v>
      </c>
      <c r="V1091" t="str">
        <f t="shared" ref="V1091:V1154" si="53">T1091&amp;U1091</f>
        <v/>
      </c>
      <c r="AE1091" s="27"/>
      <c r="AO1091" s="27"/>
      <c r="AX1091" s="27"/>
      <c r="AY1091" s="27"/>
    </row>
    <row r="1092" spans="1:51" x14ac:dyDescent="0.25">
      <c r="A1092" t="s">
        <v>348</v>
      </c>
      <c r="C1092">
        <v>20132240220</v>
      </c>
      <c r="D1092" t="s">
        <v>349</v>
      </c>
      <c r="E1092" t="s">
        <v>90</v>
      </c>
      <c r="G1092">
        <v>16.145</v>
      </c>
      <c r="H1092">
        <v>2013</v>
      </c>
      <c r="I1092">
        <v>8</v>
      </c>
      <c r="J1092">
        <v>2</v>
      </c>
      <c r="K1092" s="25">
        <v>16</v>
      </c>
      <c r="L1092">
        <v>30</v>
      </c>
      <c r="M1092" t="s">
        <v>900</v>
      </c>
      <c r="N1092" t="s">
        <v>860</v>
      </c>
      <c r="O1092" s="26" t="s">
        <v>799</v>
      </c>
      <c r="Q1092" t="s">
        <v>387</v>
      </c>
      <c r="R1092" t="str">
        <f t="shared" si="51"/>
        <v>Weekday</v>
      </c>
      <c r="S1092" s="27">
        <f t="shared" si="52"/>
        <v>41488</v>
      </c>
      <c r="V1092" t="str">
        <f t="shared" si="53"/>
        <v/>
      </c>
      <c r="AE1092" s="27"/>
      <c r="AO1092" s="27"/>
      <c r="AX1092" s="27"/>
      <c r="AY1092" s="27"/>
    </row>
    <row r="1093" spans="1:51" x14ac:dyDescent="0.25">
      <c r="A1093" t="s">
        <v>348</v>
      </c>
      <c r="C1093">
        <v>20112050219</v>
      </c>
      <c r="D1093" t="s">
        <v>349</v>
      </c>
      <c r="E1093" t="s">
        <v>90</v>
      </c>
      <c r="G1093">
        <v>16.149000000000001</v>
      </c>
      <c r="H1093">
        <v>2011</v>
      </c>
      <c r="I1093">
        <v>7</v>
      </c>
      <c r="J1093">
        <v>13</v>
      </c>
      <c r="K1093" s="25">
        <v>15</v>
      </c>
      <c r="L1093">
        <v>25</v>
      </c>
      <c r="M1093" t="s">
        <v>900</v>
      </c>
      <c r="N1093" t="s">
        <v>860</v>
      </c>
      <c r="O1093" s="26" t="s">
        <v>799</v>
      </c>
      <c r="Q1093" t="s">
        <v>387</v>
      </c>
      <c r="R1093" t="str">
        <f t="shared" si="51"/>
        <v>Weekday</v>
      </c>
      <c r="S1093" s="27">
        <f t="shared" si="52"/>
        <v>40737</v>
      </c>
      <c r="V1093" t="str">
        <f t="shared" si="53"/>
        <v/>
      </c>
      <c r="AE1093" s="27"/>
      <c r="AO1093" s="27"/>
      <c r="AX1093" s="27"/>
      <c r="AY1093" s="27"/>
    </row>
    <row r="1094" spans="1:51" x14ac:dyDescent="0.25">
      <c r="A1094" t="s">
        <v>348</v>
      </c>
      <c r="C1094">
        <v>20150890139</v>
      </c>
      <c r="D1094" t="s">
        <v>349</v>
      </c>
      <c r="E1094" t="s">
        <v>90</v>
      </c>
      <c r="G1094">
        <v>16.149000000000001</v>
      </c>
      <c r="H1094">
        <v>2015</v>
      </c>
      <c r="I1094">
        <v>3</v>
      </c>
      <c r="J1094">
        <v>26</v>
      </c>
      <c r="K1094" s="25">
        <v>15</v>
      </c>
      <c r="L1094">
        <v>28</v>
      </c>
      <c r="M1094" t="s">
        <v>900</v>
      </c>
      <c r="N1094" t="s">
        <v>171</v>
      </c>
      <c r="O1094" s="26" t="s">
        <v>799</v>
      </c>
      <c r="Q1094" t="s">
        <v>387</v>
      </c>
      <c r="R1094" t="str">
        <f t="shared" si="51"/>
        <v>Weekday</v>
      </c>
      <c r="S1094" s="27">
        <f t="shared" si="52"/>
        <v>42089</v>
      </c>
      <c r="V1094" t="str">
        <f t="shared" si="53"/>
        <v/>
      </c>
      <c r="AE1094" s="27"/>
      <c r="AO1094" s="27"/>
      <c r="AX1094" s="27"/>
      <c r="AY1094" s="27"/>
    </row>
    <row r="1095" spans="1:51" x14ac:dyDescent="0.25">
      <c r="A1095" t="s">
        <v>348</v>
      </c>
      <c r="C1095">
        <v>20121220210</v>
      </c>
      <c r="D1095" t="s">
        <v>349</v>
      </c>
      <c r="E1095" t="s">
        <v>90</v>
      </c>
      <c r="G1095">
        <v>16.158000000000001</v>
      </c>
      <c r="H1095">
        <v>2012</v>
      </c>
      <c r="I1095">
        <v>4</v>
      </c>
      <c r="J1095">
        <v>30</v>
      </c>
      <c r="K1095" s="25">
        <v>17</v>
      </c>
      <c r="L1095">
        <v>53</v>
      </c>
      <c r="M1095" t="s">
        <v>900</v>
      </c>
      <c r="N1095" t="s">
        <v>860</v>
      </c>
      <c r="O1095" s="26" t="s">
        <v>799</v>
      </c>
      <c r="Q1095" t="s">
        <v>389</v>
      </c>
      <c r="R1095" t="str">
        <f t="shared" si="51"/>
        <v>Weekday</v>
      </c>
      <c r="S1095" s="27">
        <f t="shared" si="52"/>
        <v>41029</v>
      </c>
      <c r="V1095" t="str">
        <f t="shared" si="53"/>
        <v/>
      </c>
      <c r="AE1095" s="27"/>
      <c r="AO1095" s="27"/>
      <c r="AX1095" s="27"/>
      <c r="AY1095" s="27"/>
    </row>
    <row r="1096" spans="1:51" x14ac:dyDescent="0.25">
      <c r="A1096" t="s">
        <v>348</v>
      </c>
      <c r="C1096">
        <v>20153410221</v>
      </c>
      <c r="D1096" t="s">
        <v>349</v>
      </c>
      <c r="E1096" t="s">
        <v>90</v>
      </c>
      <c r="G1096">
        <v>16.158000000000001</v>
      </c>
      <c r="H1096">
        <v>2015</v>
      </c>
      <c r="I1096">
        <v>12</v>
      </c>
      <c r="J1096">
        <v>6</v>
      </c>
      <c r="K1096" s="25">
        <v>11</v>
      </c>
      <c r="L1096">
        <v>0</v>
      </c>
      <c r="M1096" t="s">
        <v>900</v>
      </c>
      <c r="N1096" t="s">
        <v>860</v>
      </c>
      <c r="O1096" s="26" t="s">
        <v>799</v>
      </c>
      <c r="Q1096" t="s">
        <v>389</v>
      </c>
      <c r="R1096" t="str">
        <f t="shared" si="51"/>
        <v>Weekend</v>
      </c>
      <c r="S1096" s="27">
        <f t="shared" si="52"/>
        <v>42344</v>
      </c>
      <c r="V1096" t="str">
        <f t="shared" si="53"/>
        <v/>
      </c>
      <c r="AE1096" s="27"/>
      <c r="AO1096" s="27"/>
      <c r="AX1096" s="27"/>
      <c r="AY1096" s="27"/>
    </row>
    <row r="1097" spans="1:51" x14ac:dyDescent="0.25">
      <c r="A1097" t="s">
        <v>348</v>
      </c>
      <c r="C1097">
        <v>20131790256</v>
      </c>
      <c r="D1097" t="s">
        <v>349</v>
      </c>
      <c r="E1097" t="s">
        <v>90</v>
      </c>
      <c r="G1097">
        <v>16.166</v>
      </c>
      <c r="H1097">
        <v>2013</v>
      </c>
      <c r="I1097">
        <v>6</v>
      </c>
      <c r="J1097">
        <v>18</v>
      </c>
      <c r="K1097" s="25">
        <v>15</v>
      </c>
      <c r="L1097">
        <v>51</v>
      </c>
      <c r="M1097" t="s">
        <v>900</v>
      </c>
      <c r="N1097" t="s">
        <v>404</v>
      </c>
      <c r="O1097" s="26" t="s">
        <v>799</v>
      </c>
      <c r="Q1097" t="s">
        <v>389</v>
      </c>
      <c r="R1097" t="str">
        <f t="shared" si="51"/>
        <v>Weekday</v>
      </c>
      <c r="S1097" s="27">
        <f t="shared" si="52"/>
        <v>41443</v>
      </c>
      <c r="V1097" t="str">
        <f t="shared" si="53"/>
        <v/>
      </c>
      <c r="AE1097" s="27"/>
      <c r="AO1097" s="27"/>
      <c r="AX1097" s="27"/>
      <c r="AY1097" s="27"/>
    </row>
    <row r="1098" spans="1:51" x14ac:dyDescent="0.25">
      <c r="A1098" t="s">
        <v>348</v>
      </c>
      <c r="C1098">
        <v>20111720100</v>
      </c>
      <c r="D1098" t="s">
        <v>349</v>
      </c>
      <c r="E1098" t="s">
        <v>90</v>
      </c>
      <c r="G1098">
        <v>16.167000000000002</v>
      </c>
      <c r="H1098">
        <v>2011</v>
      </c>
      <c r="I1098">
        <v>4</v>
      </c>
      <c r="J1098">
        <v>29</v>
      </c>
      <c r="K1098" s="25">
        <v>7</v>
      </c>
      <c r="L1098">
        <v>57</v>
      </c>
      <c r="M1098" t="s">
        <v>900</v>
      </c>
      <c r="N1098" t="s">
        <v>860</v>
      </c>
      <c r="O1098" s="26" t="s">
        <v>799</v>
      </c>
      <c r="Q1098" t="s">
        <v>389</v>
      </c>
      <c r="R1098" t="str">
        <f t="shared" si="51"/>
        <v>Weekday</v>
      </c>
      <c r="S1098" s="27">
        <f t="shared" si="52"/>
        <v>40662</v>
      </c>
      <c r="V1098" t="str">
        <f t="shared" si="53"/>
        <v/>
      </c>
      <c r="AE1098" s="27"/>
      <c r="AO1098" s="27"/>
      <c r="AX1098" s="27"/>
      <c r="AY1098" s="27"/>
    </row>
    <row r="1099" spans="1:51" x14ac:dyDescent="0.25">
      <c r="A1099" t="s">
        <v>348</v>
      </c>
      <c r="C1099">
        <v>20111760026</v>
      </c>
      <c r="D1099" t="s">
        <v>349</v>
      </c>
      <c r="E1099" t="s">
        <v>90</v>
      </c>
      <c r="G1099">
        <v>16.167999999999999</v>
      </c>
      <c r="H1099">
        <v>2011</v>
      </c>
      <c r="I1099">
        <v>6</v>
      </c>
      <c r="J1099">
        <v>13</v>
      </c>
      <c r="K1099" s="25">
        <v>17</v>
      </c>
      <c r="L1099">
        <v>29</v>
      </c>
      <c r="M1099" t="s">
        <v>900</v>
      </c>
      <c r="N1099" t="s">
        <v>171</v>
      </c>
      <c r="O1099" s="26" t="s">
        <v>799</v>
      </c>
      <c r="Q1099" t="s">
        <v>389</v>
      </c>
      <c r="R1099" t="str">
        <f t="shared" si="51"/>
        <v>Weekday</v>
      </c>
      <c r="S1099" s="27">
        <f t="shared" si="52"/>
        <v>40707</v>
      </c>
      <c r="V1099" t="str">
        <f t="shared" si="53"/>
        <v/>
      </c>
      <c r="AE1099" s="27"/>
      <c r="AO1099" s="27"/>
      <c r="AX1099" s="27"/>
      <c r="AY1099" s="27"/>
    </row>
    <row r="1100" spans="1:51" x14ac:dyDescent="0.25">
      <c r="A1100" t="s">
        <v>348</v>
      </c>
      <c r="C1100">
        <v>20112030684</v>
      </c>
      <c r="D1100" t="s">
        <v>349</v>
      </c>
      <c r="E1100" t="s">
        <v>90</v>
      </c>
      <c r="G1100">
        <v>16.167999999999999</v>
      </c>
      <c r="H1100">
        <v>2011</v>
      </c>
      <c r="I1100">
        <v>7</v>
      </c>
      <c r="J1100">
        <v>8</v>
      </c>
      <c r="K1100" s="25">
        <v>17</v>
      </c>
      <c r="L1100">
        <v>24</v>
      </c>
      <c r="M1100" t="s">
        <v>900</v>
      </c>
      <c r="N1100" t="s">
        <v>860</v>
      </c>
      <c r="O1100" s="26" t="s">
        <v>799</v>
      </c>
      <c r="Q1100" t="s">
        <v>389</v>
      </c>
      <c r="R1100" t="str">
        <f t="shared" si="51"/>
        <v>Weekday</v>
      </c>
      <c r="S1100" s="27">
        <f t="shared" si="52"/>
        <v>40732</v>
      </c>
      <c r="V1100" t="str">
        <f t="shared" si="53"/>
        <v/>
      </c>
      <c r="AE1100" s="27"/>
      <c r="AO1100" s="27"/>
      <c r="AX1100" s="27"/>
      <c r="AY1100" s="27"/>
    </row>
    <row r="1101" spans="1:51" x14ac:dyDescent="0.25">
      <c r="A1101" t="s">
        <v>348</v>
      </c>
      <c r="C1101">
        <v>20112690032</v>
      </c>
      <c r="D1101" t="s">
        <v>349</v>
      </c>
      <c r="E1101" t="s">
        <v>90</v>
      </c>
      <c r="G1101">
        <v>16.167999999999999</v>
      </c>
      <c r="H1101">
        <v>2011</v>
      </c>
      <c r="I1101">
        <v>9</v>
      </c>
      <c r="J1101">
        <v>10</v>
      </c>
      <c r="K1101" s="25">
        <v>14</v>
      </c>
      <c r="L1101">
        <v>20</v>
      </c>
      <c r="M1101" t="s">
        <v>900</v>
      </c>
      <c r="N1101" t="s">
        <v>404</v>
      </c>
      <c r="O1101" s="26" t="s">
        <v>799</v>
      </c>
      <c r="Q1101" t="s">
        <v>389</v>
      </c>
      <c r="R1101" t="str">
        <f t="shared" si="51"/>
        <v>Weekend</v>
      </c>
      <c r="S1101" s="27">
        <f t="shared" si="52"/>
        <v>40796</v>
      </c>
      <c r="V1101" t="str">
        <f t="shared" si="53"/>
        <v/>
      </c>
      <c r="AE1101" s="27"/>
      <c r="AO1101" s="27"/>
      <c r="AX1101" s="27"/>
      <c r="AY1101" s="27"/>
    </row>
    <row r="1102" spans="1:51" x14ac:dyDescent="0.25">
      <c r="A1102" t="s">
        <v>348</v>
      </c>
      <c r="C1102">
        <v>20112700030</v>
      </c>
      <c r="D1102" t="s">
        <v>349</v>
      </c>
      <c r="E1102" t="s">
        <v>90</v>
      </c>
      <c r="G1102">
        <v>16.167999999999999</v>
      </c>
      <c r="H1102">
        <v>2011</v>
      </c>
      <c r="I1102">
        <v>8</v>
      </c>
      <c r="J1102">
        <v>31</v>
      </c>
      <c r="K1102" s="25">
        <v>16</v>
      </c>
      <c r="L1102">
        <v>4</v>
      </c>
      <c r="M1102" t="s">
        <v>900</v>
      </c>
      <c r="N1102" t="s">
        <v>860</v>
      </c>
      <c r="O1102" s="26" t="s">
        <v>799</v>
      </c>
      <c r="Q1102" t="s">
        <v>389</v>
      </c>
      <c r="R1102" t="str">
        <f t="shared" si="51"/>
        <v>Weekday</v>
      </c>
      <c r="S1102" s="27">
        <f t="shared" si="52"/>
        <v>40786</v>
      </c>
      <c r="V1102" t="str">
        <f t="shared" si="53"/>
        <v/>
      </c>
      <c r="AE1102" s="27"/>
      <c r="AO1102" s="27"/>
      <c r="AX1102" s="27"/>
      <c r="AY1102" s="27"/>
    </row>
    <row r="1103" spans="1:51" x14ac:dyDescent="0.25">
      <c r="A1103" t="s">
        <v>348</v>
      </c>
      <c r="C1103">
        <v>20112790055</v>
      </c>
      <c r="D1103" t="s">
        <v>349</v>
      </c>
      <c r="E1103" t="s">
        <v>90</v>
      </c>
      <c r="G1103">
        <v>16.167999999999999</v>
      </c>
      <c r="H1103">
        <v>2011</v>
      </c>
      <c r="I1103">
        <v>10</v>
      </c>
      <c r="J1103">
        <v>3</v>
      </c>
      <c r="K1103" s="25">
        <v>23</v>
      </c>
      <c r="L1103">
        <v>31</v>
      </c>
      <c r="M1103" t="s">
        <v>899</v>
      </c>
      <c r="N1103" t="s">
        <v>860</v>
      </c>
      <c r="O1103" s="26" t="s">
        <v>799</v>
      </c>
      <c r="Q1103" t="s">
        <v>389</v>
      </c>
      <c r="R1103" t="str">
        <f t="shared" si="51"/>
        <v>Weekday</v>
      </c>
      <c r="S1103" s="27">
        <f t="shared" si="52"/>
        <v>40819</v>
      </c>
      <c r="V1103" t="str">
        <f t="shared" si="53"/>
        <v/>
      </c>
      <c r="AE1103" s="27"/>
      <c r="AO1103" s="27"/>
      <c r="AX1103" s="27"/>
      <c r="AY1103" s="27"/>
    </row>
    <row r="1104" spans="1:51" x14ac:dyDescent="0.25">
      <c r="A1104" t="s">
        <v>348</v>
      </c>
      <c r="C1104">
        <v>20112810023</v>
      </c>
      <c r="D1104" t="s">
        <v>349</v>
      </c>
      <c r="E1104" t="s">
        <v>90</v>
      </c>
      <c r="G1104">
        <v>16.167999999999999</v>
      </c>
      <c r="H1104">
        <v>2011</v>
      </c>
      <c r="I1104">
        <v>10</v>
      </c>
      <c r="J1104">
        <v>3</v>
      </c>
      <c r="K1104" s="25">
        <v>15</v>
      </c>
      <c r="L1104">
        <v>44</v>
      </c>
      <c r="M1104" t="s">
        <v>900</v>
      </c>
      <c r="N1104" t="s">
        <v>860</v>
      </c>
      <c r="O1104" s="26" t="s">
        <v>799</v>
      </c>
      <c r="Q1104" t="s">
        <v>389</v>
      </c>
      <c r="R1104" t="str">
        <f t="shared" si="51"/>
        <v>Weekday</v>
      </c>
      <c r="S1104" s="27">
        <f t="shared" si="52"/>
        <v>40819</v>
      </c>
      <c r="V1104" t="str">
        <f t="shared" si="53"/>
        <v/>
      </c>
      <c r="AE1104" s="27"/>
      <c r="AO1104" s="27"/>
      <c r="AX1104" s="27"/>
      <c r="AY1104" s="27"/>
    </row>
    <row r="1105" spans="1:51" x14ac:dyDescent="0.25">
      <c r="A1105" t="s">
        <v>348</v>
      </c>
      <c r="C1105">
        <v>20112820002</v>
      </c>
      <c r="D1105" t="s">
        <v>349</v>
      </c>
      <c r="E1105" t="s">
        <v>90</v>
      </c>
      <c r="G1105">
        <v>16.167999999999999</v>
      </c>
      <c r="H1105">
        <v>2011</v>
      </c>
      <c r="I1105">
        <v>9</v>
      </c>
      <c r="J1105">
        <v>15</v>
      </c>
      <c r="K1105" s="25">
        <v>14</v>
      </c>
      <c r="L1105">
        <v>35</v>
      </c>
      <c r="M1105" t="s">
        <v>900</v>
      </c>
      <c r="N1105" t="s">
        <v>171</v>
      </c>
      <c r="O1105" s="26" t="s">
        <v>799</v>
      </c>
      <c r="Q1105" t="s">
        <v>389</v>
      </c>
      <c r="R1105" t="str">
        <f t="shared" si="51"/>
        <v>Weekday</v>
      </c>
      <c r="S1105" s="27">
        <f t="shared" si="52"/>
        <v>40801</v>
      </c>
      <c r="V1105" t="str">
        <f t="shared" si="53"/>
        <v/>
      </c>
      <c r="AE1105" s="27"/>
      <c r="AO1105" s="27"/>
      <c r="AX1105" s="27"/>
      <c r="AY1105" s="27"/>
    </row>
    <row r="1106" spans="1:51" x14ac:dyDescent="0.25">
      <c r="A1106" t="s">
        <v>348</v>
      </c>
      <c r="C1106">
        <v>20112850020</v>
      </c>
      <c r="D1106" t="s">
        <v>349</v>
      </c>
      <c r="E1106" t="s">
        <v>90</v>
      </c>
      <c r="G1106">
        <v>16.167999999999999</v>
      </c>
      <c r="H1106">
        <v>2011</v>
      </c>
      <c r="I1106">
        <v>10</v>
      </c>
      <c r="J1106">
        <v>7</v>
      </c>
      <c r="K1106" s="25">
        <v>16</v>
      </c>
      <c r="L1106">
        <v>24</v>
      </c>
      <c r="M1106" t="s">
        <v>900</v>
      </c>
      <c r="N1106" t="s">
        <v>860</v>
      </c>
      <c r="O1106" s="26" t="s">
        <v>799</v>
      </c>
      <c r="Q1106" t="s">
        <v>389</v>
      </c>
      <c r="R1106" t="str">
        <f t="shared" si="51"/>
        <v>Weekday</v>
      </c>
      <c r="S1106" s="27">
        <f t="shared" si="52"/>
        <v>40823</v>
      </c>
      <c r="V1106" t="str">
        <f t="shared" si="53"/>
        <v/>
      </c>
      <c r="AE1106" s="27"/>
      <c r="AO1106" s="27"/>
      <c r="AX1106" s="27"/>
      <c r="AY1106" s="27"/>
    </row>
    <row r="1107" spans="1:51" x14ac:dyDescent="0.25">
      <c r="A1107" t="s">
        <v>348</v>
      </c>
      <c r="C1107">
        <v>20112900043</v>
      </c>
      <c r="D1107" t="s">
        <v>349</v>
      </c>
      <c r="E1107" t="s">
        <v>90</v>
      </c>
      <c r="G1107">
        <v>16.167999999999999</v>
      </c>
      <c r="H1107">
        <v>2011</v>
      </c>
      <c r="I1107">
        <v>10</v>
      </c>
      <c r="J1107">
        <v>7</v>
      </c>
      <c r="K1107" s="25">
        <v>8</v>
      </c>
      <c r="L1107">
        <v>27</v>
      </c>
      <c r="M1107" t="s">
        <v>900</v>
      </c>
      <c r="N1107" t="s">
        <v>860</v>
      </c>
      <c r="O1107" s="26" t="s">
        <v>799</v>
      </c>
      <c r="Q1107" t="s">
        <v>389</v>
      </c>
      <c r="R1107" t="str">
        <f t="shared" si="51"/>
        <v>Weekday</v>
      </c>
      <c r="S1107" s="27">
        <f t="shared" si="52"/>
        <v>40823</v>
      </c>
      <c r="V1107" t="str">
        <f t="shared" si="53"/>
        <v/>
      </c>
      <c r="AE1107" s="27"/>
      <c r="AO1107" s="27"/>
      <c r="AX1107" s="27"/>
      <c r="AY1107" s="27"/>
    </row>
    <row r="1108" spans="1:51" x14ac:dyDescent="0.25">
      <c r="A1108" t="s">
        <v>348</v>
      </c>
      <c r="C1108">
        <v>20112930028</v>
      </c>
      <c r="D1108" t="s">
        <v>349</v>
      </c>
      <c r="E1108" t="s">
        <v>90</v>
      </c>
      <c r="G1108">
        <v>16.167999999999999</v>
      </c>
      <c r="H1108">
        <v>2011</v>
      </c>
      <c r="I1108">
        <v>10</v>
      </c>
      <c r="J1108">
        <v>17</v>
      </c>
      <c r="K1108" s="25">
        <v>17</v>
      </c>
      <c r="L1108">
        <v>41</v>
      </c>
      <c r="M1108" t="s">
        <v>900</v>
      </c>
      <c r="N1108" t="s">
        <v>860</v>
      </c>
      <c r="O1108" s="26" t="s">
        <v>799</v>
      </c>
      <c r="Q1108" t="s">
        <v>389</v>
      </c>
      <c r="R1108" t="str">
        <f t="shared" si="51"/>
        <v>Weekday</v>
      </c>
      <c r="S1108" s="27">
        <f t="shared" si="52"/>
        <v>40833</v>
      </c>
      <c r="V1108" t="str">
        <f t="shared" si="53"/>
        <v/>
      </c>
      <c r="AE1108" s="27"/>
      <c r="AO1108" s="27"/>
      <c r="AX1108" s="27"/>
      <c r="AY1108" s="27"/>
    </row>
    <row r="1109" spans="1:51" x14ac:dyDescent="0.25">
      <c r="A1109" t="s">
        <v>348</v>
      </c>
      <c r="C1109">
        <v>20113190162</v>
      </c>
      <c r="D1109" t="s">
        <v>349</v>
      </c>
      <c r="E1109" t="s">
        <v>90</v>
      </c>
      <c r="G1109">
        <v>16.167999999999999</v>
      </c>
      <c r="H1109">
        <v>2011</v>
      </c>
      <c r="I1109">
        <v>11</v>
      </c>
      <c r="J1109">
        <v>11</v>
      </c>
      <c r="K1109" s="25">
        <v>18</v>
      </c>
      <c r="L1109">
        <v>27</v>
      </c>
      <c r="M1109" t="s">
        <v>900</v>
      </c>
      <c r="N1109" t="s">
        <v>860</v>
      </c>
      <c r="O1109" s="26" t="s">
        <v>799</v>
      </c>
      <c r="Q1109" t="s">
        <v>389</v>
      </c>
      <c r="R1109" t="str">
        <f t="shared" si="51"/>
        <v>Weekday</v>
      </c>
      <c r="S1109" s="27">
        <f t="shared" si="52"/>
        <v>40858</v>
      </c>
      <c r="V1109" t="str">
        <f t="shared" si="53"/>
        <v/>
      </c>
      <c r="AE1109" s="27"/>
      <c r="AO1109" s="27"/>
      <c r="AX1109" s="27"/>
      <c r="AY1109" s="27"/>
    </row>
    <row r="1110" spans="1:51" x14ac:dyDescent="0.25">
      <c r="A1110" t="s">
        <v>348</v>
      </c>
      <c r="C1110">
        <v>20113210226</v>
      </c>
      <c r="D1110" t="s">
        <v>349</v>
      </c>
      <c r="E1110" t="s">
        <v>90</v>
      </c>
      <c r="G1110">
        <v>16.167999999999999</v>
      </c>
      <c r="H1110">
        <v>2011</v>
      </c>
      <c r="I1110">
        <v>11</v>
      </c>
      <c r="J1110">
        <v>5</v>
      </c>
      <c r="K1110" s="25">
        <v>19</v>
      </c>
      <c r="L1110">
        <v>5</v>
      </c>
      <c r="M1110" t="s">
        <v>900</v>
      </c>
      <c r="N1110" t="s">
        <v>171</v>
      </c>
      <c r="O1110" s="26" t="s">
        <v>799</v>
      </c>
      <c r="Q1110" t="s">
        <v>389</v>
      </c>
      <c r="R1110" t="str">
        <f t="shared" si="51"/>
        <v>Weekend</v>
      </c>
      <c r="S1110" s="27">
        <f t="shared" si="52"/>
        <v>40852</v>
      </c>
      <c r="V1110" t="str">
        <f t="shared" si="53"/>
        <v/>
      </c>
      <c r="AE1110" s="27"/>
      <c r="AO1110" s="27"/>
      <c r="AX1110" s="27"/>
      <c r="AY1110" s="27"/>
    </row>
    <row r="1111" spans="1:51" x14ac:dyDescent="0.25">
      <c r="A1111" t="s">
        <v>348</v>
      </c>
      <c r="C1111">
        <v>20113330198</v>
      </c>
      <c r="D1111" t="s">
        <v>349</v>
      </c>
      <c r="E1111" t="s">
        <v>90</v>
      </c>
      <c r="G1111">
        <v>16.167999999999999</v>
      </c>
      <c r="H1111">
        <v>2011</v>
      </c>
      <c r="I1111">
        <v>11</v>
      </c>
      <c r="J1111">
        <v>22</v>
      </c>
      <c r="K1111" s="25">
        <v>18</v>
      </c>
      <c r="L1111">
        <v>31</v>
      </c>
      <c r="M1111" t="s">
        <v>900</v>
      </c>
      <c r="N1111" t="s">
        <v>404</v>
      </c>
      <c r="O1111" s="26" t="s">
        <v>799</v>
      </c>
      <c r="Q1111" t="s">
        <v>389</v>
      </c>
      <c r="R1111" t="str">
        <f t="shared" si="51"/>
        <v>Weekday</v>
      </c>
      <c r="S1111" s="27">
        <f t="shared" si="52"/>
        <v>40869</v>
      </c>
      <c r="V1111" t="str">
        <f t="shared" si="53"/>
        <v/>
      </c>
      <c r="AE1111" s="27"/>
      <c r="AO1111" s="27"/>
      <c r="AX1111" s="27"/>
      <c r="AY1111" s="27"/>
    </row>
    <row r="1112" spans="1:51" x14ac:dyDescent="0.25">
      <c r="A1112" t="s">
        <v>348</v>
      </c>
      <c r="C1112">
        <v>20111720112</v>
      </c>
      <c r="D1112" t="s">
        <v>349</v>
      </c>
      <c r="E1112" t="s">
        <v>90</v>
      </c>
      <c r="G1112">
        <v>16.167999999999999</v>
      </c>
      <c r="H1112">
        <v>2011</v>
      </c>
      <c r="I1112">
        <v>6</v>
      </c>
      <c r="J1112">
        <v>15</v>
      </c>
      <c r="K1112" s="25">
        <v>8</v>
      </c>
      <c r="L1112">
        <v>51</v>
      </c>
      <c r="M1112" t="s">
        <v>900</v>
      </c>
      <c r="N1112" t="s">
        <v>860</v>
      </c>
      <c r="O1112" s="26" t="s">
        <v>799</v>
      </c>
      <c r="Q1112" t="s">
        <v>389</v>
      </c>
      <c r="R1112" t="str">
        <f t="shared" si="51"/>
        <v>Weekday</v>
      </c>
      <c r="S1112" s="27">
        <f t="shared" si="52"/>
        <v>40709</v>
      </c>
      <c r="V1112" t="str">
        <f t="shared" si="53"/>
        <v/>
      </c>
      <c r="AE1112" s="27"/>
      <c r="AO1112" s="27"/>
      <c r="AX1112" s="27"/>
      <c r="AY1112" s="27"/>
    </row>
    <row r="1113" spans="1:51" x14ac:dyDescent="0.25">
      <c r="A1113" t="s">
        <v>348</v>
      </c>
      <c r="C1113">
        <v>20111720110</v>
      </c>
      <c r="D1113" t="s">
        <v>349</v>
      </c>
      <c r="E1113" t="s">
        <v>90</v>
      </c>
      <c r="G1113">
        <v>16.167999999999999</v>
      </c>
      <c r="H1113">
        <v>2011</v>
      </c>
      <c r="I1113">
        <v>6</v>
      </c>
      <c r="J1113">
        <v>14</v>
      </c>
      <c r="K1113" s="25">
        <v>16</v>
      </c>
      <c r="L1113">
        <v>32</v>
      </c>
      <c r="M1113" t="s">
        <v>900</v>
      </c>
      <c r="N1113" t="s">
        <v>860</v>
      </c>
      <c r="O1113" s="26" t="s">
        <v>799</v>
      </c>
      <c r="Q1113" t="s">
        <v>389</v>
      </c>
      <c r="R1113" t="str">
        <f t="shared" si="51"/>
        <v>Weekday</v>
      </c>
      <c r="S1113" s="27">
        <f t="shared" si="52"/>
        <v>40708</v>
      </c>
      <c r="V1113" t="str">
        <f t="shared" si="53"/>
        <v/>
      </c>
      <c r="AE1113" s="27"/>
      <c r="AO1113" s="27"/>
      <c r="AX1113" s="27"/>
      <c r="AY1113" s="27"/>
    </row>
    <row r="1114" spans="1:51" x14ac:dyDescent="0.25">
      <c r="A1114" t="s">
        <v>348</v>
      </c>
      <c r="C1114">
        <v>20111720052</v>
      </c>
      <c r="D1114" t="s">
        <v>349</v>
      </c>
      <c r="E1114" t="s">
        <v>90</v>
      </c>
      <c r="G1114">
        <v>16.167999999999999</v>
      </c>
      <c r="H1114">
        <v>2011</v>
      </c>
      <c r="I1114">
        <v>6</v>
      </c>
      <c r="J1114">
        <v>9</v>
      </c>
      <c r="K1114" s="25">
        <v>17</v>
      </c>
      <c r="L1114">
        <v>19</v>
      </c>
      <c r="M1114" t="s">
        <v>900</v>
      </c>
      <c r="N1114" t="s">
        <v>860</v>
      </c>
      <c r="O1114" s="26" t="s">
        <v>799</v>
      </c>
      <c r="Q1114" t="s">
        <v>389</v>
      </c>
      <c r="R1114" t="str">
        <f t="shared" si="51"/>
        <v>Weekday</v>
      </c>
      <c r="S1114" s="27">
        <f t="shared" si="52"/>
        <v>40703</v>
      </c>
      <c r="V1114" t="str">
        <f t="shared" si="53"/>
        <v/>
      </c>
      <c r="AE1114" s="27"/>
      <c r="AO1114" s="27"/>
      <c r="AX1114" s="27"/>
      <c r="AY1114" s="27"/>
    </row>
    <row r="1115" spans="1:51" x14ac:dyDescent="0.25">
      <c r="A1115" t="s">
        <v>348</v>
      </c>
      <c r="C1115">
        <v>20110140460</v>
      </c>
      <c r="D1115" t="s">
        <v>349</v>
      </c>
      <c r="E1115" t="s">
        <v>90</v>
      </c>
      <c r="G1115">
        <v>16.167999999999999</v>
      </c>
      <c r="H1115">
        <v>2011</v>
      </c>
      <c r="I1115">
        <v>1</v>
      </c>
      <c r="J1115">
        <v>13</v>
      </c>
      <c r="K1115" s="25">
        <v>18</v>
      </c>
      <c r="L1115">
        <v>11</v>
      </c>
      <c r="M1115" t="s">
        <v>900</v>
      </c>
      <c r="N1115" t="s">
        <v>860</v>
      </c>
      <c r="O1115" s="26" t="s">
        <v>799</v>
      </c>
      <c r="Q1115" t="s">
        <v>389</v>
      </c>
      <c r="R1115" t="str">
        <f t="shared" si="51"/>
        <v>Weekday</v>
      </c>
      <c r="S1115" s="27">
        <f t="shared" si="52"/>
        <v>40556</v>
      </c>
      <c r="V1115" t="str">
        <f t="shared" si="53"/>
        <v/>
      </c>
      <c r="AE1115" s="27"/>
      <c r="AO1115" s="27"/>
      <c r="AX1115" s="27"/>
      <c r="AY1115" s="27"/>
    </row>
    <row r="1116" spans="1:51" x14ac:dyDescent="0.25">
      <c r="A1116" t="s">
        <v>348</v>
      </c>
      <c r="C1116">
        <v>20113360277</v>
      </c>
      <c r="D1116" t="s">
        <v>349</v>
      </c>
      <c r="E1116" t="s">
        <v>90</v>
      </c>
      <c r="G1116">
        <v>16.167999999999999</v>
      </c>
      <c r="H1116">
        <v>2011</v>
      </c>
      <c r="I1116">
        <v>12</v>
      </c>
      <c r="J1116">
        <v>1</v>
      </c>
      <c r="K1116" s="25">
        <v>17</v>
      </c>
      <c r="L1116">
        <v>8</v>
      </c>
      <c r="M1116" t="s">
        <v>900</v>
      </c>
      <c r="N1116" t="s">
        <v>860</v>
      </c>
      <c r="O1116" s="26" t="s">
        <v>799</v>
      </c>
      <c r="Q1116" t="s">
        <v>389</v>
      </c>
      <c r="R1116" t="str">
        <f t="shared" si="51"/>
        <v>Weekday</v>
      </c>
      <c r="S1116" s="27">
        <f t="shared" si="52"/>
        <v>40878</v>
      </c>
      <c r="V1116" t="str">
        <f t="shared" si="53"/>
        <v/>
      </c>
      <c r="AE1116" s="27"/>
      <c r="AO1116" s="27"/>
      <c r="AX1116" s="27"/>
      <c r="AY1116" s="27"/>
    </row>
    <row r="1117" spans="1:51" x14ac:dyDescent="0.25">
      <c r="A1117" t="s">
        <v>348</v>
      </c>
      <c r="C1117">
        <v>20120120172</v>
      </c>
      <c r="D1117" t="s">
        <v>349</v>
      </c>
      <c r="E1117" t="s">
        <v>90</v>
      </c>
      <c r="G1117">
        <v>16.167999999999999</v>
      </c>
      <c r="H1117">
        <v>2011</v>
      </c>
      <c r="I1117">
        <v>12</v>
      </c>
      <c r="J1117">
        <v>30</v>
      </c>
      <c r="K1117" s="25">
        <v>17</v>
      </c>
      <c r="L1117">
        <v>43</v>
      </c>
      <c r="M1117" t="s">
        <v>900</v>
      </c>
      <c r="N1117" t="s">
        <v>860</v>
      </c>
      <c r="O1117" s="26" t="s">
        <v>799</v>
      </c>
      <c r="Q1117" t="s">
        <v>389</v>
      </c>
      <c r="R1117" t="str">
        <f t="shared" si="51"/>
        <v>Weekday</v>
      </c>
      <c r="S1117" s="27">
        <f t="shared" si="52"/>
        <v>40907</v>
      </c>
      <c r="V1117" t="str">
        <f t="shared" si="53"/>
        <v/>
      </c>
      <c r="AE1117" s="27"/>
      <c r="AO1117" s="27"/>
      <c r="AX1117" s="27"/>
      <c r="AY1117" s="27"/>
    </row>
    <row r="1118" spans="1:51" x14ac:dyDescent="0.25">
      <c r="A1118" t="s">
        <v>348</v>
      </c>
      <c r="C1118">
        <v>20113390303</v>
      </c>
      <c r="D1118" t="s">
        <v>349</v>
      </c>
      <c r="E1118" t="s">
        <v>90</v>
      </c>
      <c r="G1118">
        <v>16.167999999999999</v>
      </c>
      <c r="H1118">
        <v>2011</v>
      </c>
      <c r="I1118">
        <v>11</v>
      </c>
      <c r="J1118">
        <v>11</v>
      </c>
      <c r="K1118" s="25">
        <v>18</v>
      </c>
      <c r="L1118">
        <v>42</v>
      </c>
      <c r="M1118" t="s">
        <v>900</v>
      </c>
      <c r="N1118" t="s">
        <v>860</v>
      </c>
      <c r="O1118" s="26" t="s">
        <v>799</v>
      </c>
      <c r="Q1118" t="s">
        <v>389</v>
      </c>
      <c r="R1118" t="str">
        <f t="shared" si="51"/>
        <v>Weekday</v>
      </c>
      <c r="S1118" s="27">
        <f t="shared" si="52"/>
        <v>40858</v>
      </c>
      <c r="V1118" t="str">
        <f t="shared" si="53"/>
        <v/>
      </c>
      <c r="AE1118" s="27"/>
      <c r="AO1118" s="27"/>
      <c r="AX1118" s="27"/>
      <c r="AY1118" s="27"/>
    </row>
    <row r="1119" spans="1:51" x14ac:dyDescent="0.25">
      <c r="A1119" t="s">
        <v>348</v>
      </c>
      <c r="C1119">
        <v>20120120175</v>
      </c>
      <c r="D1119" t="s">
        <v>349</v>
      </c>
      <c r="E1119" t="s">
        <v>90</v>
      </c>
      <c r="G1119">
        <v>16.167999999999999</v>
      </c>
      <c r="H1119">
        <v>2012</v>
      </c>
      <c r="I1119">
        <v>1</v>
      </c>
      <c r="J1119">
        <v>10</v>
      </c>
      <c r="K1119" s="25">
        <v>18</v>
      </c>
      <c r="L1119">
        <v>2</v>
      </c>
      <c r="M1119" t="s">
        <v>900</v>
      </c>
      <c r="N1119" t="s">
        <v>860</v>
      </c>
      <c r="O1119" s="26" t="s">
        <v>799</v>
      </c>
      <c r="Q1119" t="s">
        <v>389</v>
      </c>
      <c r="R1119" t="str">
        <f t="shared" si="51"/>
        <v>Weekday</v>
      </c>
      <c r="S1119" s="27">
        <f t="shared" si="52"/>
        <v>40918</v>
      </c>
      <c r="V1119" t="str">
        <f t="shared" si="53"/>
        <v/>
      </c>
      <c r="AE1119" s="27"/>
      <c r="AO1119" s="27"/>
      <c r="AX1119" s="27"/>
      <c r="AY1119" s="27"/>
    </row>
    <row r="1120" spans="1:51" x14ac:dyDescent="0.25">
      <c r="A1120" t="s">
        <v>348</v>
      </c>
      <c r="C1120">
        <v>20120380137</v>
      </c>
      <c r="D1120" t="s">
        <v>349</v>
      </c>
      <c r="E1120" t="s">
        <v>90</v>
      </c>
      <c r="G1120">
        <v>16.167999999999999</v>
      </c>
      <c r="H1120">
        <v>2012</v>
      </c>
      <c r="I1120">
        <v>2</v>
      </c>
      <c r="J1120">
        <v>6</v>
      </c>
      <c r="K1120" s="25">
        <v>16</v>
      </c>
      <c r="L1120">
        <v>34</v>
      </c>
      <c r="M1120" t="s">
        <v>900</v>
      </c>
      <c r="N1120" t="s">
        <v>860</v>
      </c>
      <c r="O1120" s="26" t="s">
        <v>799</v>
      </c>
      <c r="Q1120" t="s">
        <v>389</v>
      </c>
      <c r="R1120" t="str">
        <f t="shared" si="51"/>
        <v>Weekday</v>
      </c>
      <c r="S1120" s="27">
        <f t="shared" si="52"/>
        <v>40945</v>
      </c>
      <c r="V1120" t="str">
        <f t="shared" si="53"/>
        <v/>
      </c>
      <c r="AE1120" s="27"/>
      <c r="AO1120" s="27"/>
      <c r="AX1120" s="27"/>
      <c r="AY1120" s="27"/>
    </row>
    <row r="1121" spans="1:51" x14ac:dyDescent="0.25">
      <c r="A1121" t="s">
        <v>348</v>
      </c>
      <c r="C1121">
        <v>20120580264</v>
      </c>
      <c r="D1121" t="s">
        <v>349</v>
      </c>
      <c r="E1121" t="s">
        <v>90</v>
      </c>
      <c r="G1121">
        <v>16.167999999999999</v>
      </c>
      <c r="H1121">
        <v>2012</v>
      </c>
      <c r="I1121">
        <v>2</v>
      </c>
      <c r="J1121">
        <v>21</v>
      </c>
      <c r="K1121" s="25">
        <v>12</v>
      </c>
      <c r="L1121">
        <v>34</v>
      </c>
      <c r="M1121" t="s">
        <v>899</v>
      </c>
      <c r="N1121" t="s">
        <v>860</v>
      </c>
      <c r="O1121" s="26" t="s">
        <v>799</v>
      </c>
      <c r="Q1121" t="s">
        <v>389</v>
      </c>
      <c r="R1121" t="str">
        <f t="shared" si="51"/>
        <v>Weekday</v>
      </c>
      <c r="S1121" s="27">
        <f t="shared" si="52"/>
        <v>40960</v>
      </c>
      <c r="V1121" t="str">
        <f t="shared" si="53"/>
        <v/>
      </c>
      <c r="AE1121" s="27"/>
      <c r="AO1121" s="27"/>
      <c r="AX1121" s="27"/>
      <c r="AY1121" s="27"/>
    </row>
    <row r="1122" spans="1:51" x14ac:dyDescent="0.25">
      <c r="A1122" t="s">
        <v>348</v>
      </c>
      <c r="C1122">
        <v>20120950179</v>
      </c>
      <c r="D1122" t="s">
        <v>349</v>
      </c>
      <c r="E1122" t="s">
        <v>90</v>
      </c>
      <c r="G1122">
        <v>16.167999999999999</v>
      </c>
      <c r="H1122">
        <v>2012</v>
      </c>
      <c r="I1122">
        <v>3</v>
      </c>
      <c r="J1122">
        <v>10</v>
      </c>
      <c r="K1122" s="25">
        <v>17</v>
      </c>
      <c r="L1122">
        <v>2</v>
      </c>
      <c r="M1122" t="s">
        <v>900</v>
      </c>
      <c r="N1122" t="s">
        <v>404</v>
      </c>
      <c r="O1122" s="26" t="s">
        <v>799</v>
      </c>
      <c r="Q1122" t="s">
        <v>389</v>
      </c>
      <c r="R1122" t="str">
        <f t="shared" si="51"/>
        <v>Weekend</v>
      </c>
      <c r="S1122" s="27">
        <f t="shared" si="52"/>
        <v>40978</v>
      </c>
      <c r="V1122" t="str">
        <f t="shared" si="53"/>
        <v/>
      </c>
      <c r="AE1122" s="27"/>
      <c r="AO1122" s="27"/>
      <c r="AX1122" s="27"/>
      <c r="AY1122" s="27"/>
    </row>
    <row r="1123" spans="1:51" x14ac:dyDescent="0.25">
      <c r="A1123" t="s">
        <v>348</v>
      </c>
      <c r="C1123">
        <v>20121230181</v>
      </c>
      <c r="D1123" t="s">
        <v>349</v>
      </c>
      <c r="E1123" t="s">
        <v>90</v>
      </c>
      <c r="G1123">
        <v>16.167999999999999</v>
      </c>
      <c r="H1123">
        <v>2012</v>
      </c>
      <c r="I1123">
        <v>3</v>
      </c>
      <c r="J1123">
        <v>23</v>
      </c>
      <c r="K1123" s="25">
        <v>17</v>
      </c>
      <c r="L1123">
        <v>30</v>
      </c>
      <c r="M1123" t="s">
        <v>900</v>
      </c>
      <c r="N1123" t="s">
        <v>860</v>
      </c>
      <c r="O1123" s="26" t="s">
        <v>799</v>
      </c>
      <c r="Q1123" t="s">
        <v>389</v>
      </c>
      <c r="R1123" t="str">
        <f t="shared" si="51"/>
        <v>Weekday</v>
      </c>
      <c r="S1123" s="27">
        <f t="shared" si="52"/>
        <v>40991</v>
      </c>
      <c r="V1123" t="str">
        <f t="shared" si="53"/>
        <v/>
      </c>
      <c r="AE1123" s="27"/>
      <c r="AO1123" s="27"/>
      <c r="AX1123" s="27"/>
      <c r="AY1123" s="27"/>
    </row>
    <row r="1124" spans="1:51" x14ac:dyDescent="0.25">
      <c r="A1124" t="s">
        <v>348</v>
      </c>
      <c r="C1124">
        <v>20120860212</v>
      </c>
      <c r="D1124" t="s">
        <v>349</v>
      </c>
      <c r="E1124" t="s">
        <v>90</v>
      </c>
      <c r="G1124">
        <v>16.167999999999999</v>
      </c>
      <c r="H1124">
        <v>2012</v>
      </c>
      <c r="I1124">
        <v>3</v>
      </c>
      <c r="J1124">
        <v>23</v>
      </c>
      <c r="K1124" s="25">
        <v>18</v>
      </c>
      <c r="L1124">
        <v>17</v>
      </c>
      <c r="M1124" t="s">
        <v>900</v>
      </c>
      <c r="N1124" t="s">
        <v>860</v>
      </c>
      <c r="O1124" s="26" t="s">
        <v>799</v>
      </c>
      <c r="Q1124" t="s">
        <v>389</v>
      </c>
      <c r="R1124" t="str">
        <f t="shared" si="51"/>
        <v>Weekday</v>
      </c>
      <c r="S1124" s="27">
        <f t="shared" si="52"/>
        <v>40991</v>
      </c>
      <c r="V1124" t="str">
        <f t="shared" si="53"/>
        <v/>
      </c>
      <c r="AE1124" s="27"/>
      <c r="AO1124" s="27"/>
      <c r="AX1124" s="27"/>
      <c r="AY1124" s="27"/>
    </row>
    <row r="1125" spans="1:51" x14ac:dyDescent="0.25">
      <c r="A1125" t="s">
        <v>348</v>
      </c>
      <c r="C1125">
        <v>20120930161</v>
      </c>
      <c r="D1125" t="s">
        <v>349</v>
      </c>
      <c r="E1125" t="s">
        <v>90</v>
      </c>
      <c r="G1125">
        <v>16.167999999999999</v>
      </c>
      <c r="H1125">
        <v>2012</v>
      </c>
      <c r="I1125">
        <v>3</v>
      </c>
      <c r="J1125">
        <v>29</v>
      </c>
      <c r="K1125" s="25">
        <v>10</v>
      </c>
      <c r="L1125">
        <v>4</v>
      </c>
      <c r="M1125" t="s">
        <v>900</v>
      </c>
      <c r="N1125" t="s">
        <v>860</v>
      </c>
      <c r="O1125" s="26" t="s">
        <v>799</v>
      </c>
      <c r="Q1125" t="s">
        <v>389</v>
      </c>
      <c r="R1125" t="str">
        <f t="shared" si="51"/>
        <v>Weekday</v>
      </c>
      <c r="S1125" s="27">
        <f t="shared" si="52"/>
        <v>40997</v>
      </c>
      <c r="V1125" t="str">
        <f t="shared" si="53"/>
        <v/>
      </c>
      <c r="AE1125" s="27"/>
      <c r="AO1125" s="27"/>
      <c r="AX1125" s="27"/>
      <c r="AY1125" s="27"/>
    </row>
    <row r="1126" spans="1:51" x14ac:dyDescent="0.25">
      <c r="A1126" t="s">
        <v>348</v>
      </c>
      <c r="C1126">
        <v>20121210173</v>
      </c>
      <c r="D1126" t="s">
        <v>349</v>
      </c>
      <c r="E1126" t="s">
        <v>90</v>
      </c>
      <c r="G1126">
        <v>16.167999999999999</v>
      </c>
      <c r="H1126">
        <v>2012</v>
      </c>
      <c r="I1126">
        <v>4</v>
      </c>
      <c r="J1126">
        <v>12</v>
      </c>
      <c r="K1126" s="25">
        <v>7</v>
      </c>
      <c r="L1126">
        <v>22</v>
      </c>
      <c r="M1126" t="s">
        <v>900</v>
      </c>
      <c r="N1126" t="s">
        <v>860</v>
      </c>
      <c r="O1126" s="26" t="s">
        <v>799</v>
      </c>
      <c r="Q1126" t="s">
        <v>389</v>
      </c>
      <c r="R1126" t="str">
        <f t="shared" si="51"/>
        <v>Weekday</v>
      </c>
      <c r="S1126" s="27">
        <f t="shared" si="52"/>
        <v>41011</v>
      </c>
      <c r="V1126" t="str">
        <f t="shared" si="53"/>
        <v/>
      </c>
      <c r="AE1126" s="27"/>
      <c r="AO1126" s="27"/>
      <c r="AX1126" s="27"/>
      <c r="AY1126" s="27"/>
    </row>
    <row r="1127" spans="1:51" x14ac:dyDescent="0.25">
      <c r="A1127" t="s">
        <v>348</v>
      </c>
      <c r="C1127">
        <v>20121180203</v>
      </c>
      <c r="D1127" t="s">
        <v>349</v>
      </c>
      <c r="E1127" t="s">
        <v>90</v>
      </c>
      <c r="G1127">
        <v>16.167999999999999</v>
      </c>
      <c r="H1127">
        <v>2012</v>
      </c>
      <c r="I1127">
        <v>4</v>
      </c>
      <c r="J1127">
        <v>24</v>
      </c>
      <c r="K1127" s="25">
        <v>7</v>
      </c>
      <c r="L1127">
        <v>38</v>
      </c>
      <c r="M1127" t="s">
        <v>900</v>
      </c>
      <c r="N1127" t="s">
        <v>860</v>
      </c>
      <c r="O1127" s="26" t="s">
        <v>799</v>
      </c>
      <c r="Q1127" t="s">
        <v>389</v>
      </c>
      <c r="R1127" t="str">
        <f t="shared" si="51"/>
        <v>Weekday</v>
      </c>
      <c r="S1127" s="27">
        <f t="shared" si="52"/>
        <v>41023</v>
      </c>
      <c r="V1127" t="str">
        <f t="shared" si="53"/>
        <v/>
      </c>
      <c r="AE1127" s="27"/>
      <c r="AO1127" s="27"/>
      <c r="AX1127" s="27"/>
      <c r="AY1127" s="27"/>
    </row>
    <row r="1128" spans="1:51" x14ac:dyDescent="0.25">
      <c r="A1128" t="s">
        <v>348</v>
      </c>
      <c r="C1128">
        <v>20121280173</v>
      </c>
      <c r="D1128" t="s">
        <v>349</v>
      </c>
      <c r="E1128" t="s">
        <v>90</v>
      </c>
      <c r="G1128">
        <v>16.167999999999999</v>
      </c>
      <c r="H1128">
        <v>2012</v>
      </c>
      <c r="I1128">
        <v>5</v>
      </c>
      <c r="J1128">
        <v>4</v>
      </c>
      <c r="K1128" s="25">
        <v>10</v>
      </c>
      <c r="L1128">
        <v>34</v>
      </c>
      <c r="M1128" t="s">
        <v>899</v>
      </c>
      <c r="N1128" t="s">
        <v>860</v>
      </c>
      <c r="O1128" s="26" t="s">
        <v>799</v>
      </c>
      <c r="Q1128" t="s">
        <v>389</v>
      </c>
      <c r="R1128" t="str">
        <f t="shared" si="51"/>
        <v>Weekday</v>
      </c>
      <c r="S1128" s="27">
        <f t="shared" si="52"/>
        <v>41033</v>
      </c>
      <c r="V1128" t="str">
        <f t="shared" si="53"/>
        <v/>
      </c>
      <c r="AE1128" s="27"/>
      <c r="AO1128" s="27"/>
      <c r="AX1128" s="27"/>
      <c r="AY1128" s="27"/>
    </row>
    <row r="1129" spans="1:51" x14ac:dyDescent="0.25">
      <c r="A1129" t="s">
        <v>348</v>
      </c>
      <c r="C1129">
        <v>20121700270</v>
      </c>
      <c r="D1129" t="s">
        <v>349</v>
      </c>
      <c r="E1129" t="s">
        <v>90</v>
      </c>
      <c r="G1129">
        <v>16.167999999999999</v>
      </c>
      <c r="H1129">
        <v>2012</v>
      </c>
      <c r="I1129">
        <v>6</v>
      </c>
      <c r="J1129">
        <v>11</v>
      </c>
      <c r="K1129" s="25">
        <v>14</v>
      </c>
      <c r="L1129">
        <v>48</v>
      </c>
      <c r="M1129" t="s">
        <v>900</v>
      </c>
      <c r="N1129" t="s">
        <v>860</v>
      </c>
      <c r="O1129" s="26" t="s">
        <v>799</v>
      </c>
      <c r="Q1129" t="s">
        <v>389</v>
      </c>
      <c r="R1129" t="str">
        <f t="shared" si="51"/>
        <v>Weekday</v>
      </c>
      <c r="S1129" s="27">
        <f t="shared" si="52"/>
        <v>41071</v>
      </c>
      <c r="V1129" t="str">
        <f t="shared" si="53"/>
        <v/>
      </c>
      <c r="AE1129" s="27"/>
      <c r="AO1129" s="27"/>
      <c r="AX1129" s="27"/>
      <c r="AY1129" s="27"/>
    </row>
    <row r="1130" spans="1:51" x14ac:dyDescent="0.25">
      <c r="A1130" t="s">
        <v>348</v>
      </c>
      <c r="C1130">
        <v>20121670274</v>
      </c>
      <c r="D1130" t="s">
        <v>349</v>
      </c>
      <c r="E1130" t="s">
        <v>90</v>
      </c>
      <c r="G1130">
        <v>16.167999999999999</v>
      </c>
      <c r="H1130">
        <v>2012</v>
      </c>
      <c r="I1130">
        <v>6</v>
      </c>
      <c r="J1130">
        <v>11</v>
      </c>
      <c r="K1130" s="25">
        <v>16</v>
      </c>
      <c r="L1130">
        <v>57</v>
      </c>
      <c r="M1130" t="s">
        <v>900</v>
      </c>
      <c r="N1130" t="s">
        <v>860</v>
      </c>
      <c r="O1130" s="26" t="s">
        <v>799</v>
      </c>
      <c r="Q1130" t="s">
        <v>389</v>
      </c>
      <c r="R1130" t="str">
        <f t="shared" si="51"/>
        <v>Weekday</v>
      </c>
      <c r="S1130" s="27">
        <f t="shared" si="52"/>
        <v>41071</v>
      </c>
      <c r="V1130" t="str">
        <f t="shared" si="53"/>
        <v/>
      </c>
      <c r="AE1130" s="27"/>
      <c r="AO1130" s="27"/>
      <c r="AX1130" s="27"/>
      <c r="AY1130" s="27"/>
    </row>
    <row r="1131" spans="1:51" x14ac:dyDescent="0.25">
      <c r="A1131" t="s">
        <v>348</v>
      </c>
      <c r="C1131">
        <v>20121860142</v>
      </c>
      <c r="D1131" t="s">
        <v>349</v>
      </c>
      <c r="E1131" t="s">
        <v>90</v>
      </c>
      <c r="G1131">
        <v>16.167999999999999</v>
      </c>
      <c r="H1131">
        <v>2012</v>
      </c>
      <c r="I1131">
        <v>6</v>
      </c>
      <c r="J1131">
        <v>25</v>
      </c>
      <c r="K1131" s="25">
        <v>18</v>
      </c>
      <c r="L1131">
        <v>43</v>
      </c>
      <c r="M1131" t="s">
        <v>900</v>
      </c>
      <c r="N1131" t="s">
        <v>860</v>
      </c>
      <c r="O1131" s="26" t="s">
        <v>799</v>
      </c>
      <c r="Q1131" t="s">
        <v>389</v>
      </c>
      <c r="R1131" t="str">
        <f t="shared" si="51"/>
        <v>Weekday</v>
      </c>
      <c r="S1131" s="27">
        <f t="shared" si="52"/>
        <v>41085</v>
      </c>
      <c r="V1131" t="str">
        <f t="shared" si="53"/>
        <v/>
      </c>
      <c r="AE1131" s="27"/>
      <c r="AO1131" s="27"/>
      <c r="AX1131" s="27"/>
      <c r="AY1131" s="27"/>
    </row>
    <row r="1132" spans="1:51" x14ac:dyDescent="0.25">
      <c r="A1132" t="s">
        <v>348</v>
      </c>
      <c r="C1132">
        <v>20121950229</v>
      </c>
      <c r="D1132" t="s">
        <v>349</v>
      </c>
      <c r="E1132" t="s">
        <v>90</v>
      </c>
      <c r="G1132">
        <v>16.167999999999999</v>
      </c>
      <c r="H1132">
        <v>2012</v>
      </c>
      <c r="I1132">
        <v>7</v>
      </c>
      <c r="J1132">
        <v>12</v>
      </c>
      <c r="K1132" s="25">
        <v>8</v>
      </c>
      <c r="L1132">
        <v>46</v>
      </c>
      <c r="M1132" t="s">
        <v>900</v>
      </c>
      <c r="N1132" t="s">
        <v>860</v>
      </c>
      <c r="O1132" s="26" t="s">
        <v>799</v>
      </c>
      <c r="Q1132" t="s">
        <v>389</v>
      </c>
      <c r="R1132" t="str">
        <f t="shared" si="51"/>
        <v>Weekday</v>
      </c>
      <c r="S1132" s="27">
        <f t="shared" si="52"/>
        <v>41102</v>
      </c>
      <c r="V1132" t="str">
        <f t="shared" si="53"/>
        <v/>
      </c>
      <c r="AE1132" s="27"/>
      <c r="AO1132" s="27"/>
      <c r="AX1132" s="27"/>
      <c r="AY1132" s="27"/>
    </row>
    <row r="1133" spans="1:51" x14ac:dyDescent="0.25">
      <c r="A1133" t="s">
        <v>348</v>
      </c>
      <c r="C1133">
        <v>20122120246</v>
      </c>
      <c r="D1133" t="s">
        <v>349</v>
      </c>
      <c r="E1133" t="s">
        <v>90</v>
      </c>
      <c r="G1133">
        <v>16.167999999999999</v>
      </c>
      <c r="H1133">
        <v>2012</v>
      </c>
      <c r="I1133">
        <v>7</v>
      </c>
      <c r="J1133">
        <v>26</v>
      </c>
      <c r="K1133" s="25">
        <v>18</v>
      </c>
      <c r="L1133">
        <v>6</v>
      </c>
      <c r="M1133" t="s">
        <v>900</v>
      </c>
      <c r="N1133" t="s">
        <v>404</v>
      </c>
      <c r="O1133" s="26" t="s">
        <v>799</v>
      </c>
      <c r="Q1133" t="s">
        <v>389</v>
      </c>
      <c r="R1133" t="str">
        <f t="shared" si="51"/>
        <v>Weekday</v>
      </c>
      <c r="S1133" s="27">
        <f t="shared" si="52"/>
        <v>41116</v>
      </c>
      <c r="V1133" t="str">
        <f t="shared" si="53"/>
        <v/>
      </c>
      <c r="AE1133" s="27"/>
      <c r="AO1133" s="27"/>
      <c r="AX1133" s="27"/>
      <c r="AY1133" s="27"/>
    </row>
    <row r="1134" spans="1:51" x14ac:dyDescent="0.25">
      <c r="A1134" t="s">
        <v>348</v>
      </c>
      <c r="C1134">
        <v>20122290225</v>
      </c>
      <c r="D1134" t="s">
        <v>349</v>
      </c>
      <c r="E1134" t="s">
        <v>90</v>
      </c>
      <c r="G1134">
        <v>16.167999999999999</v>
      </c>
      <c r="H1134">
        <v>2012</v>
      </c>
      <c r="I1134">
        <v>8</v>
      </c>
      <c r="J1134">
        <v>7</v>
      </c>
      <c r="K1134" s="25">
        <v>14</v>
      </c>
      <c r="L1134">
        <v>58</v>
      </c>
      <c r="M1134" t="s">
        <v>900</v>
      </c>
      <c r="N1134" t="s">
        <v>860</v>
      </c>
      <c r="O1134" s="26" t="s">
        <v>799</v>
      </c>
      <c r="Q1134" t="s">
        <v>389</v>
      </c>
      <c r="R1134" t="str">
        <f t="shared" si="51"/>
        <v>Weekday</v>
      </c>
      <c r="S1134" s="27">
        <f t="shared" si="52"/>
        <v>41128</v>
      </c>
      <c r="V1134" t="str">
        <f t="shared" si="53"/>
        <v/>
      </c>
      <c r="AE1134" s="27"/>
      <c r="AO1134" s="27"/>
      <c r="AX1134" s="27"/>
      <c r="AY1134" s="27"/>
    </row>
    <row r="1135" spans="1:51" x14ac:dyDescent="0.25">
      <c r="A1135" t="s">
        <v>348</v>
      </c>
      <c r="C1135">
        <v>20122890201</v>
      </c>
      <c r="D1135" t="s">
        <v>349</v>
      </c>
      <c r="E1135" t="s">
        <v>90</v>
      </c>
      <c r="G1135">
        <v>16.167999999999999</v>
      </c>
      <c r="H1135">
        <v>2012</v>
      </c>
      <c r="I1135">
        <v>10</v>
      </c>
      <c r="J1135">
        <v>13</v>
      </c>
      <c r="K1135" s="25">
        <v>14</v>
      </c>
      <c r="L1135">
        <v>34</v>
      </c>
      <c r="M1135" t="s">
        <v>900</v>
      </c>
      <c r="N1135" t="s">
        <v>860</v>
      </c>
      <c r="O1135" s="26" t="s">
        <v>799</v>
      </c>
      <c r="Q1135" t="s">
        <v>389</v>
      </c>
      <c r="R1135" t="str">
        <f t="shared" si="51"/>
        <v>Weekend</v>
      </c>
      <c r="S1135" s="27">
        <f t="shared" si="52"/>
        <v>41195</v>
      </c>
      <c r="V1135" t="str">
        <f t="shared" si="53"/>
        <v/>
      </c>
      <c r="AE1135" s="27"/>
      <c r="AO1135" s="27"/>
      <c r="AX1135" s="27"/>
      <c r="AY1135" s="27"/>
    </row>
    <row r="1136" spans="1:51" x14ac:dyDescent="0.25">
      <c r="A1136" t="s">
        <v>348</v>
      </c>
      <c r="C1136">
        <v>20123080140</v>
      </c>
      <c r="D1136" t="s">
        <v>349</v>
      </c>
      <c r="E1136" t="s">
        <v>90</v>
      </c>
      <c r="G1136">
        <v>16.167999999999999</v>
      </c>
      <c r="H1136">
        <v>2012</v>
      </c>
      <c r="I1136">
        <v>11</v>
      </c>
      <c r="J1136">
        <v>1</v>
      </c>
      <c r="K1136" s="25">
        <v>16</v>
      </c>
      <c r="L1136">
        <v>26</v>
      </c>
      <c r="M1136" t="s">
        <v>900</v>
      </c>
      <c r="N1136" t="s">
        <v>171</v>
      </c>
      <c r="O1136" s="26" t="s">
        <v>799</v>
      </c>
      <c r="Q1136" t="s">
        <v>389</v>
      </c>
      <c r="R1136" t="str">
        <f t="shared" si="51"/>
        <v>Weekday</v>
      </c>
      <c r="S1136" s="27">
        <f t="shared" si="52"/>
        <v>41214</v>
      </c>
      <c r="V1136" t="str">
        <f t="shared" si="53"/>
        <v/>
      </c>
      <c r="AE1136" s="27"/>
      <c r="AO1136" s="27"/>
      <c r="AX1136" s="27"/>
      <c r="AY1136" s="27"/>
    </row>
    <row r="1137" spans="1:51" x14ac:dyDescent="0.25">
      <c r="A1137" t="s">
        <v>348</v>
      </c>
      <c r="C1137">
        <v>20123190194</v>
      </c>
      <c r="D1137" t="s">
        <v>349</v>
      </c>
      <c r="E1137" t="s">
        <v>90</v>
      </c>
      <c r="G1137">
        <v>16.167999999999999</v>
      </c>
      <c r="H1137">
        <v>2012</v>
      </c>
      <c r="I1137">
        <v>11</v>
      </c>
      <c r="J1137">
        <v>10</v>
      </c>
      <c r="K1137" s="25">
        <v>18</v>
      </c>
      <c r="L1137">
        <v>0</v>
      </c>
      <c r="M1137" t="s">
        <v>900</v>
      </c>
      <c r="N1137" t="s">
        <v>860</v>
      </c>
      <c r="O1137" s="26" t="s">
        <v>799</v>
      </c>
      <c r="Q1137" t="s">
        <v>389</v>
      </c>
      <c r="R1137" t="str">
        <f t="shared" si="51"/>
        <v>Weekend</v>
      </c>
      <c r="S1137" s="27">
        <f t="shared" si="52"/>
        <v>41223</v>
      </c>
      <c r="V1137" t="str">
        <f t="shared" si="53"/>
        <v/>
      </c>
      <c r="AE1137" s="27"/>
      <c r="AO1137" s="27"/>
      <c r="AX1137" s="27"/>
      <c r="AY1137" s="27"/>
    </row>
    <row r="1138" spans="1:51" x14ac:dyDescent="0.25">
      <c r="A1138" t="s">
        <v>348</v>
      </c>
      <c r="C1138">
        <v>20123320242</v>
      </c>
      <c r="D1138" t="s">
        <v>349</v>
      </c>
      <c r="E1138" t="s">
        <v>90</v>
      </c>
      <c r="G1138">
        <v>16.167999999999999</v>
      </c>
      <c r="H1138">
        <v>2012</v>
      </c>
      <c r="I1138">
        <v>11</v>
      </c>
      <c r="J1138">
        <v>20</v>
      </c>
      <c r="K1138" s="25">
        <v>17</v>
      </c>
      <c r="L1138">
        <v>29</v>
      </c>
      <c r="M1138" t="s">
        <v>900</v>
      </c>
      <c r="N1138" t="s">
        <v>860</v>
      </c>
      <c r="O1138" s="26" t="s">
        <v>799</v>
      </c>
      <c r="Q1138" t="s">
        <v>389</v>
      </c>
      <c r="R1138" t="str">
        <f t="shared" si="51"/>
        <v>Weekday</v>
      </c>
      <c r="S1138" s="27">
        <f t="shared" si="52"/>
        <v>41233</v>
      </c>
      <c r="V1138" t="str">
        <f t="shared" si="53"/>
        <v/>
      </c>
      <c r="AE1138" s="27"/>
      <c r="AO1138" s="27"/>
      <c r="AX1138" s="27"/>
      <c r="AY1138" s="27"/>
    </row>
    <row r="1139" spans="1:51" x14ac:dyDescent="0.25">
      <c r="A1139" t="s">
        <v>348</v>
      </c>
      <c r="C1139">
        <v>20123520254</v>
      </c>
      <c r="D1139" t="s">
        <v>349</v>
      </c>
      <c r="E1139" t="s">
        <v>90</v>
      </c>
      <c r="G1139">
        <v>16.167999999999999</v>
      </c>
      <c r="H1139">
        <v>2012</v>
      </c>
      <c r="I1139">
        <v>12</v>
      </c>
      <c r="J1139">
        <v>10</v>
      </c>
      <c r="K1139" s="25">
        <v>13</v>
      </c>
      <c r="L1139">
        <v>50</v>
      </c>
      <c r="M1139" t="s">
        <v>900</v>
      </c>
      <c r="N1139" t="s">
        <v>860</v>
      </c>
      <c r="O1139" s="26" t="s">
        <v>799</v>
      </c>
      <c r="Q1139" t="s">
        <v>389</v>
      </c>
      <c r="R1139" t="str">
        <f t="shared" si="51"/>
        <v>Weekday</v>
      </c>
      <c r="S1139" s="27">
        <f t="shared" si="52"/>
        <v>41253</v>
      </c>
      <c r="V1139" t="str">
        <f t="shared" si="53"/>
        <v/>
      </c>
      <c r="AE1139" s="27"/>
      <c r="AO1139" s="27"/>
      <c r="AX1139" s="27"/>
      <c r="AY1139" s="27"/>
    </row>
    <row r="1140" spans="1:51" x14ac:dyDescent="0.25">
      <c r="A1140" t="s">
        <v>348</v>
      </c>
      <c r="C1140">
        <v>20123530259</v>
      </c>
      <c r="D1140" t="s">
        <v>349</v>
      </c>
      <c r="E1140" t="s">
        <v>90</v>
      </c>
      <c r="G1140">
        <v>16.167999999999999</v>
      </c>
      <c r="H1140">
        <v>2012</v>
      </c>
      <c r="I1140">
        <v>12</v>
      </c>
      <c r="J1140">
        <v>10</v>
      </c>
      <c r="K1140" s="25">
        <v>14</v>
      </c>
      <c r="L1140">
        <v>27</v>
      </c>
      <c r="M1140" t="s">
        <v>900</v>
      </c>
      <c r="N1140" t="s">
        <v>171</v>
      </c>
      <c r="O1140" s="26" t="s">
        <v>799</v>
      </c>
      <c r="Q1140" t="s">
        <v>389</v>
      </c>
      <c r="R1140" t="str">
        <f t="shared" si="51"/>
        <v>Weekday</v>
      </c>
      <c r="S1140" s="27">
        <f t="shared" si="52"/>
        <v>41253</v>
      </c>
      <c r="V1140" t="str">
        <f t="shared" si="53"/>
        <v/>
      </c>
      <c r="AE1140" s="27"/>
      <c r="AO1140" s="27"/>
      <c r="AX1140" s="27"/>
      <c r="AY1140" s="27"/>
    </row>
    <row r="1141" spans="1:51" x14ac:dyDescent="0.25">
      <c r="A1141" t="s">
        <v>348</v>
      </c>
      <c r="C1141">
        <v>20123620255</v>
      </c>
      <c r="D1141" t="s">
        <v>349</v>
      </c>
      <c r="E1141" t="s">
        <v>90</v>
      </c>
      <c r="G1141">
        <v>16.167999999999999</v>
      </c>
      <c r="H1141">
        <v>2012</v>
      </c>
      <c r="I1141">
        <v>12</v>
      </c>
      <c r="J1141">
        <v>21</v>
      </c>
      <c r="K1141" s="25">
        <v>13</v>
      </c>
      <c r="L1141">
        <v>54</v>
      </c>
      <c r="M1141" t="s">
        <v>900</v>
      </c>
      <c r="N1141" t="s">
        <v>860</v>
      </c>
      <c r="O1141" s="26" t="s">
        <v>799</v>
      </c>
      <c r="Q1141" t="s">
        <v>389</v>
      </c>
      <c r="R1141" t="str">
        <f t="shared" si="51"/>
        <v>Weekday</v>
      </c>
      <c r="S1141" s="27">
        <f t="shared" si="52"/>
        <v>41264</v>
      </c>
      <c r="V1141" t="str">
        <f t="shared" si="53"/>
        <v/>
      </c>
      <c r="AE1141" s="27"/>
      <c r="AO1141" s="27"/>
      <c r="AX1141" s="27"/>
      <c r="AY1141" s="27"/>
    </row>
    <row r="1142" spans="1:51" x14ac:dyDescent="0.25">
      <c r="A1142" t="s">
        <v>348</v>
      </c>
      <c r="C1142">
        <v>20123620283</v>
      </c>
      <c r="D1142" t="s">
        <v>349</v>
      </c>
      <c r="E1142" t="s">
        <v>90</v>
      </c>
      <c r="G1142">
        <v>16.167999999999999</v>
      </c>
      <c r="H1142">
        <v>2012</v>
      </c>
      <c r="I1142">
        <v>12</v>
      </c>
      <c r="J1142">
        <v>21</v>
      </c>
      <c r="K1142" s="25">
        <v>14</v>
      </c>
      <c r="L1142">
        <v>38</v>
      </c>
      <c r="M1142" t="s">
        <v>900</v>
      </c>
      <c r="N1142" t="s">
        <v>860</v>
      </c>
      <c r="O1142" s="26" t="s">
        <v>799</v>
      </c>
      <c r="Q1142" t="s">
        <v>389</v>
      </c>
      <c r="R1142" t="str">
        <f t="shared" si="51"/>
        <v>Weekday</v>
      </c>
      <c r="S1142" s="27">
        <f t="shared" si="52"/>
        <v>41264</v>
      </c>
      <c r="V1142" t="str">
        <f t="shared" si="53"/>
        <v/>
      </c>
      <c r="AE1142" s="27"/>
      <c r="AO1142" s="27"/>
      <c r="AX1142" s="27"/>
      <c r="AY1142" s="27"/>
    </row>
    <row r="1143" spans="1:51" x14ac:dyDescent="0.25">
      <c r="A1143" t="s">
        <v>348</v>
      </c>
      <c r="C1143">
        <v>20130280364</v>
      </c>
      <c r="D1143" t="s">
        <v>349</v>
      </c>
      <c r="E1143" t="s">
        <v>90</v>
      </c>
      <c r="G1143">
        <v>16.167999999999999</v>
      </c>
      <c r="H1143">
        <v>2013</v>
      </c>
      <c r="I1143">
        <v>1</v>
      </c>
      <c r="J1143">
        <v>24</v>
      </c>
      <c r="K1143" s="25">
        <v>7</v>
      </c>
      <c r="L1143">
        <v>28</v>
      </c>
      <c r="M1143" t="s">
        <v>900</v>
      </c>
      <c r="N1143" t="s">
        <v>860</v>
      </c>
      <c r="O1143" s="26" t="s">
        <v>799</v>
      </c>
      <c r="Q1143" t="s">
        <v>389</v>
      </c>
      <c r="R1143" t="str">
        <f t="shared" si="51"/>
        <v>Weekday</v>
      </c>
      <c r="S1143" s="27">
        <f t="shared" si="52"/>
        <v>41298</v>
      </c>
      <c r="V1143" t="str">
        <f t="shared" si="53"/>
        <v/>
      </c>
      <c r="AE1143" s="27"/>
      <c r="AO1143" s="27"/>
      <c r="AX1143" s="27"/>
      <c r="AY1143" s="27"/>
    </row>
    <row r="1144" spans="1:51" x14ac:dyDescent="0.25">
      <c r="A1144" t="s">
        <v>348</v>
      </c>
      <c r="C1144">
        <v>20130550128</v>
      </c>
      <c r="D1144" t="s">
        <v>349</v>
      </c>
      <c r="E1144" t="s">
        <v>90</v>
      </c>
      <c r="G1144">
        <v>16.167999999999999</v>
      </c>
      <c r="H1144">
        <v>2013</v>
      </c>
      <c r="I1144">
        <v>2</v>
      </c>
      <c r="J1144">
        <v>14</v>
      </c>
      <c r="K1144" s="25">
        <v>18</v>
      </c>
      <c r="L1144">
        <v>0</v>
      </c>
      <c r="M1144" t="s">
        <v>900</v>
      </c>
      <c r="N1144" t="s">
        <v>404</v>
      </c>
      <c r="O1144" s="26" t="s">
        <v>799</v>
      </c>
      <c r="Q1144" t="s">
        <v>389</v>
      </c>
      <c r="R1144" t="str">
        <f t="shared" si="51"/>
        <v>Weekday</v>
      </c>
      <c r="S1144" s="27">
        <f t="shared" si="52"/>
        <v>41319</v>
      </c>
      <c r="V1144" t="str">
        <f t="shared" si="53"/>
        <v/>
      </c>
      <c r="AE1144" s="27"/>
      <c r="AO1144" s="27"/>
      <c r="AX1144" s="27"/>
      <c r="AY1144" s="27"/>
    </row>
    <row r="1145" spans="1:51" x14ac:dyDescent="0.25">
      <c r="A1145" t="s">
        <v>348</v>
      </c>
      <c r="C1145">
        <v>20130460325</v>
      </c>
      <c r="D1145" t="s">
        <v>349</v>
      </c>
      <c r="E1145" t="s">
        <v>90</v>
      </c>
      <c r="G1145">
        <v>16.167999999999999</v>
      </c>
      <c r="H1145">
        <v>2013</v>
      </c>
      <c r="I1145">
        <v>2</v>
      </c>
      <c r="J1145">
        <v>14</v>
      </c>
      <c r="K1145" s="25">
        <v>17</v>
      </c>
      <c r="L1145">
        <v>23</v>
      </c>
      <c r="M1145" t="s">
        <v>900</v>
      </c>
      <c r="N1145" t="s">
        <v>860</v>
      </c>
      <c r="O1145" s="26" t="s">
        <v>799</v>
      </c>
      <c r="Q1145" t="s">
        <v>389</v>
      </c>
      <c r="R1145" t="str">
        <f t="shared" si="51"/>
        <v>Weekday</v>
      </c>
      <c r="S1145" s="27">
        <f t="shared" si="52"/>
        <v>41319</v>
      </c>
      <c r="V1145" t="str">
        <f t="shared" si="53"/>
        <v/>
      </c>
      <c r="AE1145" s="27"/>
      <c r="AO1145" s="27"/>
      <c r="AX1145" s="27"/>
      <c r="AY1145" s="27"/>
    </row>
    <row r="1146" spans="1:51" x14ac:dyDescent="0.25">
      <c r="A1146" t="s">
        <v>348</v>
      </c>
      <c r="C1146">
        <v>20130780356</v>
      </c>
      <c r="D1146" t="s">
        <v>349</v>
      </c>
      <c r="E1146" t="s">
        <v>90</v>
      </c>
      <c r="G1146">
        <v>16.167999999999999</v>
      </c>
      <c r="H1146">
        <v>2013</v>
      </c>
      <c r="I1146">
        <v>3</v>
      </c>
      <c r="J1146">
        <v>18</v>
      </c>
      <c r="K1146" s="25">
        <v>5</v>
      </c>
      <c r="L1146">
        <v>48</v>
      </c>
      <c r="M1146" t="s">
        <v>899</v>
      </c>
      <c r="N1146" t="s">
        <v>860</v>
      </c>
      <c r="O1146" s="26" t="s">
        <v>799</v>
      </c>
      <c r="Q1146" t="s">
        <v>389</v>
      </c>
      <c r="R1146" t="str">
        <f t="shared" si="51"/>
        <v>Weekday</v>
      </c>
      <c r="S1146" s="27">
        <f t="shared" si="52"/>
        <v>41351</v>
      </c>
      <c r="V1146" t="str">
        <f t="shared" si="53"/>
        <v/>
      </c>
      <c r="AE1146" s="27"/>
      <c r="AO1146" s="27"/>
      <c r="AX1146" s="27"/>
      <c r="AY1146" s="27"/>
    </row>
    <row r="1147" spans="1:51" x14ac:dyDescent="0.25">
      <c r="A1147" t="s">
        <v>348</v>
      </c>
      <c r="C1147">
        <v>20130900117</v>
      </c>
      <c r="D1147" t="s">
        <v>349</v>
      </c>
      <c r="E1147" t="s">
        <v>90</v>
      </c>
      <c r="G1147">
        <v>16.167999999999999</v>
      </c>
      <c r="H1147">
        <v>2013</v>
      </c>
      <c r="I1147">
        <v>3</v>
      </c>
      <c r="J1147">
        <v>22</v>
      </c>
      <c r="K1147" s="25">
        <v>15</v>
      </c>
      <c r="L1147">
        <v>3</v>
      </c>
      <c r="M1147" t="s">
        <v>900</v>
      </c>
      <c r="N1147" t="s">
        <v>860</v>
      </c>
      <c r="O1147" s="26" t="s">
        <v>799</v>
      </c>
      <c r="Q1147" t="s">
        <v>389</v>
      </c>
      <c r="R1147" t="str">
        <f t="shared" si="51"/>
        <v>Weekday</v>
      </c>
      <c r="S1147" s="27">
        <f t="shared" si="52"/>
        <v>41355</v>
      </c>
      <c r="V1147" t="str">
        <f t="shared" si="53"/>
        <v/>
      </c>
      <c r="AE1147" s="27"/>
      <c r="AO1147" s="27"/>
      <c r="AX1147" s="27"/>
      <c r="AY1147" s="27"/>
    </row>
    <row r="1148" spans="1:51" x14ac:dyDescent="0.25">
      <c r="A1148" t="s">
        <v>348</v>
      </c>
      <c r="C1148">
        <v>20131160163</v>
      </c>
      <c r="D1148" t="s">
        <v>349</v>
      </c>
      <c r="E1148" t="s">
        <v>90</v>
      </c>
      <c r="G1148">
        <v>16.167999999999999</v>
      </c>
      <c r="H1148">
        <v>2013</v>
      </c>
      <c r="I1148">
        <v>4</v>
      </c>
      <c r="J1148">
        <v>20</v>
      </c>
      <c r="K1148" s="25">
        <v>16</v>
      </c>
      <c r="L1148">
        <v>29</v>
      </c>
      <c r="M1148" t="s">
        <v>900</v>
      </c>
      <c r="N1148" t="s">
        <v>171</v>
      </c>
      <c r="O1148" s="26" t="s">
        <v>799</v>
      </c>
      <c r="Q1148" t="s">
        <v>389</v>
      </c>
      <c r="R1148" t="str">
        <f t="shared" si="51"/>
        <v>Weekend</v>
      </c>
      <c r="S1148" s="27">
        <f t="shared" si="52"/>
        <v>41384</v>
      </c>
      <c r="V1148" t="str">
        <f t="shared" si="53"/>
        <v/>
      </c>
      <c r="AE1148" s="27"/>
      <c r="AO1148" s="27"/>
      <c r="AX1148" s="27"/>
      <c r="AY1148" s="27"/>
    </row>
    <row r="1149" spans="1:51" x14ac:dyDescent="0.25">
      <c r="A1149" t="s">
        <v>348</v>
      </c>
      <c r="C1149">
        <v>20131140214</v>
      </c>
      <c r="D1149" t="s">
        <v>349</v>
      </c>
      <c r="E1149" t="s">
        <v>90</v>
      </c>
      <c r="G1149">
        <v>16.167999999999999</v>
      </c>
      <c r="H1149">
        <v>2013</v>
      </c>
      <c r="I1149">
        <v>4</v>
      </c>
      <c r="J1149">
        <v>24</v>
      </c>
      <c r="K1149" s="25">
        <v>15</v>
      </c>
      <c r="L1149">
        <v>55</v>
      </c>
      <c r="M1149" t="s">
        <v>900</v>
      </c>
      <c r="N1149" t="s">
        <v>404</v>
      </c>
      <c r="O1149" s="26" t="s">
        <v>799</v>
      </c>
      <c r="Q1149" t="s">
        <v>389</v>
      </c>
      <c r="R1149" t="str">
        <f t="shared" si="51"/>
        <v>Weekday</v>
      </c>
      <c r="S1149" s="27">
        <f t="shared" si="52"/>
        <v>41388</v>
      </c>
      <c r="V1149" t="str">
        <f t="shared" si="53"/>
        <v/>
      </c>
      <c r="AE1149" s="27"/>
      <c r="AO1149" s="27"/>
      <c r="AX1149" s="27"/>
      <c r="AY1149" s="27"/>
    </row>
    <row r="1150" spans="1:51" x14ac:dyDescent="0.25">
      <c r="A1150" t="s">
        <v>348</v>
      </c>
      <c r="C1150">
        <v>20131440216</v>
      </c>
      <c r="D1150" t="s">
        <v>349</v>
      </c>
      <c r="E1150" t="s">
        <v>90</v>
      </c>
      <c r="G1150">
        <v>16.167999999999999</v>
      </c>
      <c r="H1150">
        <v>2013</v>
      </c>
      <c r="I1150">
        <v>5</v>
      </c>
      <c r="J1150">
        <v>22</v>
      </c>
      <c r="K1150" s="25">
        <v>15</v>
      </c>
      <c r="L1150">
        <v>37</v>
      </c>
      <c r="M1150" t="s">
        <v>900</v>
      </c>
      <c r="N1150" t="s">
        <v>404</v>
      </c>
      <c r="O1150" s="26" t="s">
        <v>799</v>
      </c>
      <c r="Q1150" t="s">
        <v>389</v>
      </c>
      <c r="R1150" t="str">
        <f t="shared" si="51"/>
        <v>Weekday</v>
      </c>
      <c r="S1150" s="27">
        <f t="shared" si="52"/>
        <v>41416</v>
      </c>
      <c r="V1150" t="str">
        <f t="shared" si="53"/>
        <v/>
      </c>
      <c r="AE1150" s="27"/>
      <c r="AO1150" s="27"/>
      <c r="AX1150" s="27"/>
      <c r="AY1150" s="27"/>
    </row>
    <row r="1151" spans="1:51" x14ac:dyDescent="0.25">
      <c r="A1151" t="s">
        <v>348</v>
      </c>
      <c r="C1151">
        <v>20131880136</v>
      </c>
      <c r="D1151" t="s">
        <v>349</v>
      </c>
      <c r="E1151" t="s">
        <v>90</v>
      </c>
      <c r="G1151">
        <v>16.167999999999999</v>
      </c>
      <c r="H1151">
        <v>2013</v>
      </c>
      <c r="I1151">
        <v>6</v>
      </c>
      <c r="J1151">
        <v>20</v>
      </c>
      <c r="K1151" s="25">
        <v>17</v>
      </c>
      <c r="L1151">
        <v>42</v>
      </c>
      <c r="M1151" t="s">
        <v>900</v>
      </c>
      <c r="N1151" t="s">
        <v>860</v>
      </c>
      <c r="O1151" s="26" t="s">
        <v>799</v>
      </c>
      <c r="Q1151" t="s">
        <v>389</v>
      </c>
      <c r="R1151" t="str">
        <f t="shared" si="51"/>
        <v>Weekday</v>
      </c>
      <c r="S1151" s="27">
        <f t="shared" si="52"/>
        <v>41445</v>
      </c>
      <c r="V1151" t="str">
        <f t="shared" si="53"/>
        <v/>
      </c>
      <c r="AE1151" s="27"/>
      <c r="AO1151" s="27"/>
      <c r="AX1151" s="27"/>
      <c r="AY1151" s="27"/>
    </row>
    <row r="1152" spans="1:51" x14ac:dyDescent="0.25">
      <c r="A1152" t="s">
        <v>348</v>
      </c>
      <c r="C1152">
        <v>20132120175</v>
      </c>
      <c r="D1152" t="s">
        <v>349</v>
      </c>
      <c r="E1152" t="s">
        <v>90</v>
      </c>
      <c r="G1152">
        <v>16.167999999999999</v>
      </c>
      <c r="H1152">
        <v>2013</v>
      </c>
      <c r="I1152">
        <v>6</v>
      </c>
      <c r="J1152">
        <v>26</v>
      </c>
      <c r="K1152" s="25">
        <v>15</v>
      </c>
      <c r="L1152">
        <v>15</v>
      </c>
      <c r="M1152" t="s">
        <v>900</v>
      </c>
      <c r="N1152" t="s">
        <v>860</v>
      </c>
      <c r="O1152" s="26" t="s">
        <v>799</v>
      </c>
      <c r="Q1152" t="s">
        <v>389</v>
      </c>
      <c r="R1152" t="str">
        <f t="shared" si="51"/>
        <v>Weekday</v>
      </c>
      <c r="S1152" s="27">
        <f t="shared" si="52"/>
        <v>41451</v>
      </c>
      <c r="V1152" t="str">
        <f t="shared" si="53"/>
        <v/>
      </c>
      <c r="AE1152" s="27"/>
      <c r="AO1152" s="27"/>
      <c r="AX1152" s="27"/>
      <c r="AY1152" s="27"/>
    </row>
    <row r="1153" spans="1:51" x14ac:dyDescent="0.25">
      <c r="A1153" t="s">
        <v>348</v>
      </c>
      <c r="C1153">
        <v>20131790303</v>
      </c>
      <c r="D1153" t="s">
        <v>349</v>
      </c>
      <c r="E1153" t="s">
        <v>90</v>
      </c>
      <c r="G1153">
        <v>16.167999999999999</v>
      </c>
      <c r="H1153">
        <v>2013</v>
      </c>
      <c r="I1153">
        <v>6</v>
      </c>
      <c r="J1153">
        <v>26</v>
      </c>
      <c r="K1153" s="25">
        <v>14</v>
      </c>
      <c r="L1153">
        <v>35</v>
      </c>
      <c r="M1153" t="s">
        <v>900</v>
      </c>
      <c r="N1153" t="s">
        <v>860</v>
      </c>
      <c r="O1153" s="26" t="s">
        <v>799</v>
      </c>
      <c r="Q1153" t="s">
        <v>389</v>
      </c>
      <c r="R1153" t="str">
        <f t="shared" si="51"/>
        <v>Weekday</v>
      </c>
      <c r="S1153" s="27">
        <f t="shared" si="52"/>
        <v>41451</v>
      </c>
      <c r="V1153" t="str">
        <f t="shared" si="53"/>
        <v/>
      </c>
      <c r="AE1153" s="27"/>
      <c r="AO1153" s="27"/>
      <c r="AX1153" s="27"/>
      <c r="AY1153" s="27"/>
    </row>
    <row r="1154" spans="1:51" x14ac:dyDescent="0.25">
      <c r="A1154" t="s">
        <v>348</v>
      </c>
      <c r="C1154">
        <v>20131910232</v>
      </c>
      <c r="D1154" t="s">
        <v>349</v>
      </c>
      <c r="E1154" t="s">
        <v>90</v>
      </c>
      <c r="G1154">
        <v>16.167999999999999</v>
      </c>
      <c r="H1154">
        <v>2013</v>
      </c>
      <c r="I1154">
        <v>7</v>
      </c>
      <c r="J1154">
        <v>3</v>
      </c>
      <c r="K1154" s="25">
        <v>17</v>
      </c>
      <c r="L1154">
        <v>40</v>
      </c>
      <c r="M1154" t="s">
        <v>900</v>
      </c>
      <c r="N1154" t="s">
        <v>860</v>
      </c>
      <c r="O1154" s="26" t="s">
        <v>799</v>
      </c>
      <c r="Q1154" t="s">
        <v>389</v>
      </c>
      <c r="R1154" t="str">
        <f t="shared" ref="R1154:R1217" si="54">IF(WEEKDAY(DATE(H1154,I1154,J1154),2) &lt; 6, "Weekday", "Weekend")</f>
        <v>Weekday</v>
      </c>
      <c r="S1154" s="27">
        <f t="shared" si="52"/>
        <v>41458</v>
      </c>
      <c r="V1154" t="str">
        <f t="shared" si="53"/>
        <v/>
      </c>
      <c r="AE1154" s="27"/>
      <c r="AO1154" s="27"/>
      <c r="AX1154" s="27"/>
      <c r="AY1154" s="27"/>
    </row>
    <row r="1155" spans="1:51" x14ac:dyDescent="0.25">
      <c r="A1155" t="s">
        <v>348</v>
      </c>
      <c r="C1155">
        <v>20131860184</v>
      </c>
      <c r="D1155" t="s">
        <v>349</v>
      </c>
      <c r="E1155" t="s">
        <v>90</v>
      </c>
      <c r="G1155">
        <v>16.167999999999999</v>
      </c>
      <c r="H1155">
        <v>2013</v>
      </c>
      <c r="I1155">
        <v>7</v>
      </c>
      <c r="J1155">
        <v>3</v>
      </c>
      <c r="K1155" s="25">
        <v>17</v>
      </c>
      <c r="L1155">
        <v>55</v>
      </c>
      <c r="M1155" t="s">
        <v>900</v>
      </c>
      <c r="N1155" t="s">
        <v>860</v>
      </c>
      <c r="O1155" s="26" t="s">
        <v>799</v>
      </c>
      <c r="Q1155" t="s">
        <v>389</v>
      </c>
      <c r="R1155" t="str">
        <f t="shared" si="54"/>
        <v>Weekday</v>
      </c>
      <c r="S1155" s="27">
        <f t="shared" ref="S1155:S1218" si="55">DATE(H1155,I1155,J1155)</f>
        <v>41458</v>
      </c>
      <c r="V1155" t="str">
        <f t="shared" ref="V1155:V1218" si="56">T1155&amp;U1155</f>
        <v/>
      </c>
      <c r="AE1155" s="27"/>
      <c r="AO1155" s="27"/>
      <c r="AX1155" s="27"/>
      <c r="AY1155" s="27"/>
    </row>
    <row r="1156" spans="1:51" x14ac:dyDescent="0.25">
      <c r="A1156" t="s">
        <v>348</v>
      </c>
      <c r="C1156">
        <v>20132000184</v>
      </c>
      <c r="D1156" t="s">
        <v>349</v>
      </c>
      <c r="E1156" t="s">
        <v>90</v>
      </c>
      <c r="G1156">
        <v>16.167999999999999</v>
      </c>
      <c r="H1156">
        <v>2013</v>
      </c>
      <c r="I1156">
        <v>7</v>
      </c>
      <c r="J1156">
        <v>16</v>
      </c>
      <c r="K1156" s="25">
        <v>15</v>
      </c>
      <c r="L1156">
        <v>28</v>
      </c>
      <c r="M1156" t="s">
        <v>900</v>
      </c>
      <c r="N1156" t="s">
        <v>860</v>
      </c>
      <c r="O1156" s="26" t="s">
        <v>799</v>
      </c>
      <c r="Q1156" t="s">
        <v>389</v>
      </c>
      <c r="R1156" t="str">
        <f t="shared" si="54"/>
        <v>Weekday</v>
      </c>
      <c r="S1156" s="27">
        <f t="shared" si="55"/>
        <v>41471</v>
      </c>
      <c r="V1156" t="str">
        <f t="shared" si="56"/>
        <v/>
      </c>
      <c r="AE1156" s="27"/>
      <c r="AO1156" s="27"/>
      <c r="AX1156" s="27"/>
      <c r="AY1156" s="27"/>
    </row>
    <row r="1157" spans="1:51" x14ac:dyDescent="0.25">
      <c r="A1157" t="s">
        <v>348</v>
      </c>
      <c r="C1157">
        <v>20132130280</v>
      </c>
      <c r="D1157" t="s">
        <v>349</v>
      </c>
      <c r="E1157" t="s">
        <v>90</v>
      </c>
      <c r="G1157">
        <v>16.167999999999999</v>
      </c>
      <c r="H1157">
        <v>2013</v>
      </c>
      <c r="I1157">
        <v>7</v>
      </c>
      <c r="J1157">
        <v>24</v>
      </c>
      <c r="K1157" s="25">
        <v>13</v>
      </c>
      <c r="L1157">
        <v>40</v>
      </c>
      <c r="M1157" t="s">
        <v>900</v>
      </c>
      <c r="N1157" t="s">
        <v>860</v>
      </c>
      <c r="O1157" s="26" t="s">
        <v>799</v>
      </c>
      <c r="Q1157" t="s">
        <v>389</v>
      </c>
      <c r="R1157" t="str">
        <f t="shared" si="54"/>
        <v>Weekday</v>
      </c>
      <c r="S1157" s="27">
        <f t="shared" si="55"/>
        <v>41479</v>
      </c>
      <c r="V1157" t="str">
        <f t="shared" si="56"/>
        <v/>
      </c>
      <c r="AE1157" s="27"/>
      <c r="AO1157" s="27"/>
      <c r="AX1157" s="27"/>
      <c r="AY1157" s="27"/>
    </row>
    <row r="1158" spans="1:51" x14ac:dyDescent="0.25">
      <c r="A1158" t="s">
        <v>348</v>
      </c>
      <c r="C1158">
        <v>20132140226</v>
      </c>
      <c r="D1158" t="s">
        <v>349</v>
      </c>
      <c r="E1158" t="s">
        <v>90</v>
      </c>
      <c r="G1158">
        <v>16.167999999999999</v>
      </c>
      <c r="H1158">
        <v>2013</v>
      </c>
      <c r="I1158">
        <v>7</v>
      </c>
      <c r="J1158">
        <v>29</v>
      </c>
      <c r="K1158" s="25">
        <v>6</v>
      </c>
      <c r="L1158">
        <v>55</v>
      </c>
      <c r="M1158" t="s">
        <v>900</v>
      </c>
      <c r="N1158" t="s">
        <v>404</v>
      </c>
      <c r="O1158" s="26" t="s">
        <v>799</v>
      </c>
      <c r="Q1158" t="s">
        <v>389</v>
      </c>
      <c r="R1158" t="str">
        <f t="shared" si="54"/>
        <v>Weekday</v>
      </c>
      <c r="S1158" s="27">
        <f t="shared" si="55"/>
        <v>41484</v>
      </c>
      <c r="V1158" t="str">
        <f t="shared" si="56"/>
        <v/>
      </c>
      <c r="AE1158" s="27"/>
      <c r="AO1158" s="27"/>
      <c r="AX1158" s="27"/>
      <c r="AY1158" s="27"/>
    </row>
    <row r="1159" spans="1:51" x14ac:dyDescent="0.25">
      <c r="A1159" t="s">
        <v>348</v>
      </c>
      <c r="C1159">
        <v>20132290147</v>
      </c>
      <c r="D1159" t="s">
        <v>349</v>
      </c>
      <c r="E1159" t="s">
        <v>90</v>
      </c>
      <c r="G1159">
        <v>16.167999999999999</v>
      </c>
      <c r="H1159">
        <v>2013</v>
      </c>
      <c r="I1159">
        <v>8</v>
      </c>
      <c r="J1159">
        <v>14</v>
      </c>
      <c r="K1159" s="25">
        <v>22</v>
      </c>
      <c r="L1159">
        <v>58</v>
      </c>
      <c r="M1159" t="s">
        <v>900</v>
      </c>
      <c r="N1159" t="s">
        <v>860</v>
      </c>
      <c r="O1159" s="26" t="s">
        <v>799</v>
      </c>
      <c r="Q1159" t="s">
        <v>389</v>
      </c>
      <c r="R1159" t="str">
        <f t="shared" si="54"/>
        <v>Weekday</v>
      </c>
      <c r="S1159" s="27">
        <f t="shared" si="55"/>
        <v>41500</v>
      </c>
      <c r="V1159" t="str">
        <f t="shared" si="56"/>
        <v/>
      </c>
      <c r="AE1159" s="27"/>
      <c r="AO1159" s="27"/>
      <c r="AX1159" s="27"/>
      <c r="AY1159" s="27"/>
    </row>
    <row r="1160" spans="1:51" x14ac:dyDescent="0.25">
      <c r="A1160" t="s">
        <v>348</v>
      </c>
      <c r="C1160">
        <v>20132440134</v>
      </c>
      <c r="D1160" t="s">
        <v>349</v>
      </c>
      <c r="E1160" t="s">
        <v>90</v>
      </c>
      <c r="G1160">
        <v>16.167999999999999</v>
      </c>
      <c r="H1160">
        <v>2013</v>
      </c>
      <c r="I1160">
        <v>8</v>
      </c>
      <c r="J1160">
        <v>19</v>
      </c>
      <c r="K1160" s="25">
        <v>17</v>
      </c>
      <c r="L1160">
        <v>23</v>
      </c>
      <c r="M1160" t="s">
        <v>900</v>
      </c>
      <c r="N1160" t="s">
        <v>860</v>
      </c>
      <c r="O1160" s="26" t="s">
        <v>799</v>
      </c>
      <c r="Q1160" t="s">
        <v>389</v>
      </c>
      <c r="R1160" t="str">
        <f t="shared" si="54"/>
        <v>Weekday</v>
      </c>
      <c r="S1160" s="27">
        <f t="shared" si="55"/>
        <v>41505</v>
      </c>
      <c r="V1160" t="str">
        <f t="shared" si="56"/>
        <v/>
      </c>
      <c r="AE1160" s="27"/>
      <c r="AO1160" s="27"/>
      <c r="AX1160" s="27"/>
      <c r="AY1160" s="27"/>
    </row>
    <row r="1161" spans="1:51" x14ac:dyDescent="0.25">
      <c r="A1161" t="s">
        <v>348</v>
      </c>
      <c r="C1161">
        <v>20132460245</v>
      </c>
      <c r="D1161" t="s">
        <v>349</v>
      </c>
      <c r="E1161" t="s">
        <v>90</v>
      </c>
      <c r="G1161">
        <v>16.167999999999999</v>
      </c>
      <c r="H1161">
        <v>2013</v>
      </c>
      <c r="I1161">
        <v>9</v>
      </c>
      <c r="J1161">
        <v>3</v>
      </c>
      <c r="K1161" s="25">
        <v>13</v>
      </c>
      <c r="L1161">
        <v>34</v>
      </c>
      <c r="M1161" t="s">
        <v>900</v>
      </c>
      <c r="N1161" t="s">
        <v>860</v>
      </c>
      <c r="O1161" s="26" t="s">
        <v>799</v>
      </c>
      <c r="Q1161" t="s">
        <v>389</v>
      </c>
      <c r="R1161" t="str">
        <f t="shared" si="54"/>
        <v>Weekday</v>
      </c>
      <c r="S1161" s="27">
        <f t="shared" si="55"/>
        <v>41520</v>
      </c>
      <c r="V1161" t="str">
        <f t="shared" si="56"/>
        <v/>
      </c>
      <c r="AE1161" s="27"/>
      <c r="AO1161" s="27"/>
      <c r="AX1161" s="27"/>
      <c r="AY1161" s="27"/>
    </row>
    <row r="1162" spans="1:51" x14ac:dyDescent="0.25">
      <c r="A1162" t="s">
        <v>348</v>
      </c>
      <c r="C1162">
        <v>20132530177</v>
      </c>
      <c r="D1162" t="s">
        <v>349</v>
      </c>
      <c r="E1162" t="s">
        <v>90</v>
      </c>
      <c r="G1162">
        <v>16.167999999999999</v>
      </c>
      <c r="H1162">
        <v>2013</v>
      </c>
      <c r="I1162">
        <v>9</v>
      </c>
      <c r="J1162">
        <v>4</v>
      </c>
      <c r="K1162" s="25">
        <v>13</v>
      </c>
      <c r="L1162">
        <v>42</v>
      </c>
      <c r="M1162" t="s">
        <v>900</v>
      </c>
      <c r="N1162" t="s">
        <v>860</v>
      </c>
      <c r="O1162" s="26" t="s">
        <v>799</v>
      </c>
      <c r="Q1162" t="s">
        <v>389</v>
      </c>
      <c r="R1162" t="str">
        <f t="shared" si="54"/>
        <v>Weekday</v>
      </c>
      <c r="S1162" s="27">
        <f t="shared" si="55"/>
        <v>41521</v>
      </c>
      <c r="V1162" t="str">
        <f t="shared" si="56"/>
        <v/>
      </c>
      <c r="AE1162" s="27"/>
      <c r="AO1162" s="27"/>
      <c r="AX1162" s="27"/>
      <c r="AY1162" s="27"/>
    </row>
    <row r="1163" spans="1:51" x14ac:dyDescent="0.25">
      <c r="A1163" t="s">
        <v>348</v>
      </c>
      <c r="C1163">
        <v>20132520210</v>
      </c>
      <c r="D1163" t="s">
        <v>349</v>
      </c>
      <c r="E1163" t="s">
        <v>90</v>
      </c>
      <c r="G1163">
        <v>16.167999999999999</v>
      </c>
      <c r="H1163">
        <v>2013</v>
      </c>
      <c r="I1163">
        <v>9</v>
      </c>
      <c r="J1163">
        <v>5</v>
      </c>
      <c r="K1163" s="25">
        <v>17</v>
      </c>
      <c r="L1163">
        <v>2</v>
      </c>
      <c r="M1163" t="s">
        <v>900</v>
      </c>
      <c r="N1163" t="s">
        <v>860</v>
      </c>
      <c r="O1163" s="26" t="s">
        <v>799</v>
      </c>
      <c r="Q1163" t="s">
        <v>389</v>
      </c>
      <c r="R1163" t="str">
        <f t="shared" si="54"/>
        <v>Weekday</v>
      </c>
      <c r="S1163" s="27">
        <f t="shared" si="55"/>
        <v>41522</v>
      </c>
      <c r="V1163" t="str">
        <f t="shared" si="56"/>
        <v/>
      </c>
      <c r="AE1163" s="27"/>
      <c r="AO1163" s="27"/>
      <c r="AX1163" s="27"/>
      <c r="AY1163" s="27"/>
    </row>
    <row r="1164" spans="1:51" x14ac:dyDescent="0.25">
      <c r="A1164" t="s">
        <v>348</v>
      </c>
      <c r="C1164">
        <v>20132540277</v>
      </c>
      <c r="D1164" t="s">
        <v>349</v>
      </c>
      <c r="E1164" t="s">
        <v>90</v>
      </c>
      <c r="G1164">
        <v>16.167999999999999</v>
      </c>
      <c r="H1164">
        <v>2013</v>
      </c>
      <c r="I1164">
        <v>9</v>
      </c>
      <c r="J1164">
        <v>6</v>
      </c>
      <c r="K1164" s="25">
        <v>6</v>
      </c>
      <c r="L1164">
        <v>20</v>
      </c>
      <c r="M1164" t="s">
        <v>900</v>
      </c>
      <c r="N1164" t="s">
        <v>404</v>
      </c>
      <c r="O1164" s="26" t="s">
        <v>799</v>
      </c>
      <c r="Q1164" t="s">
        <v>389</v>
      </c>
      <c r="R1164" t="str">
        <f t="shared" si="54"/>
        <v>Weekday</v>
      </c>
      <c r="S1164" s="27">
        <f t="shared" si="55"/>
        <v>41523</v>
      </c>
      <c r="V1164" t="str">
        <f t="shared" si="56"/>
        <v/>
      </c>
      <c r="AE1164" s="27"/>
      <c r="AO1164" s="27"/>
      <c r="AX1164" s="27"/>
      <c r="AY1164" s="27"/>
    </row>
    <row r="1165" spans="1:51" x14ac:dyDescent="0.25">
      <c r="A1165" t="s">
        <v>348</v>
      </c>
      <c r="C1165">
        <v>20132580157</v>
      </c>
      <c r="D1165" t="s">
        <v>349</v>
      </c>
      <c r="E1165" t="s">
        <v>90</v>
      </c>
      <c r="G1165">
        <v>16.167999999999999</v>
      </c>
      <c r="H1165">
        <v>2013</v>
      </c>
      <c r="I1165">
        <v>9</v>
      </c>
      <c r="J1165">
        <v>12</v>
      </c>
      <c r="K1165" s="25">
        <v>18</v>
      </c>
      <c r="L1165">
        <v>41</v>
      </c>
      <c r="M1165" t="s">
        <v>900</v>
      </c>
      <c r="N1165" t="s">
        <v>860</v>
      </c>
      <c r="O1165" s="26" t="s">
        <v>799</v>
      </c>
      <c r="Q1165" t="s">
        <v>389</v>
      </c>
      <c r="R1165" t="str">
        <f t="shared" si="54"/>
        <v>Weekday</v>
      </c>
      <c r="S1165" s="27">
        <f t="shared" si="55"/>
        <v>41529</v>
      </c>
      <c r="V1165" t="str">
        <f t="shared" si="56"/>
        <v/>
      </c>
      <c r="AE1165" s="27"/>
      <c r="AO1165" s="27"/>
      <c r="AX1165" s="27"/>
      <c r="AY1165" s="27"/>
    </row>
    <row r="1166" spans="1:51" x14ac:dyDescent="0.25">
      <c r="A1166" t="s">
        <v>348</v>
      </c>
      <c r="C1166">
        <v>20132660243</v>
      </c>
      <c r="D1166" t="s">
        <v>349</v>
      </c>
      <c r="E1166" t="s">
        <v>90</v>
      </c>
      <c r="G1166">
        <v>16.167999999999999</v>
      </c>
      <c r="H1166">
        <v>2013</v>
      </c>
      <c r="I1166">
        <v>9</v>
      </c>
      <c r="J1166">
        <v>20</v>
      </c>
      <c r="K1166" s="25">
        <v>14</v>
      </c>
      <c r="L1166">
        <v>29</v>
      </c>
      <c r="M1166" t="s">
        <v>900</v>
      </c>
      <c r="N1166" t="s">
        <v>860</v>
      </c>
      <c r="O1166" s="26" t="s">
        <v>799</v>
      </c>
      <c r="Q1166" t="s">
        <v>389</v>
      </c>
      <c r="R1166" t="str">
        <f t="shared" si="54"/>
        <v>Weekday</v>
      </c>
      <c r="S1166" s="27">
        <f t="shared" si="55"/>
        <v>41537</v>
      </c>
      <c r="V1166" t="str">
        <f t="shared" si="56"/>
        <v/>
      </c>
      <c r="AE1166" s="27"/>
      <c r="AO1166" s="27"/>
      <c r="AX1166" s="27"/>
      <c r="AY1166" s="27"/>
    </row>
    <row r="1167" spans="1:51" x14ac:dyDescent="0.25">
      <c r="A1167" t="s">
        <v>348</v>
      </c>
      <c r="C1167">
        <v>20132980187</v>
      </c>
      <c r="D1167" t="s">
        <v>349</v>
      </c>
      <c r="E1167" t="s">
        <v>90</v>
      </c>
      <c r="G1167">
        <v>16.167999999999999</v>
      </c>
      <c r="H1167">
        <v>2013</v>
      </c>
      <c r="I1167">
        <v>10</v>
      </c>
      <c r="J1167">
        <v>24</v>
      </c>
      <c r="K1167" s="25">
        <v>15</v>
      </c>
      <c r="L1167">
        <v>58</v>
      </c>
      <c r="M1167" t="s">
        <v>900</v>
      </c>
      <c r="N1167" t="s">
        <v>860</v>
      </c>
      <c r="O1167" s="26" t="s">
        <v>799</v>
      </c>
      <c r="Q1167" t="s">
        <v>389</v>
      </c>
      <c r="R1167" t="str">
        <f t="shared" si="54"/>
        <v>Weekday</v>
      </c>
      <c r="S1167" s="27">
        <f t="shared" si="55"/>
        <v>41571</v>
      </c>
      <c r="V1167" t="str">
        <f t="shared" si="56"/>
        <v/>
      </c>
      <c r="AE1167" s="27"/>
      <c r="AO1167" s="27"/>
      <c r="AX1167" s="27"/>
      <c r="AY1167" s="27"/>
    </row>
    <row r="1168" spans="1:51" x14ac:dyDescent="0.25">
      <c r="A1168" t="s">
        <v>348</v>
      </c>
      <c r="C1168">
        <v>20133020257</v>
      </c>
      <c r="D1168" t="s">
        <v>349</v>
      </c>
      <c r="E1168" t="s">
        <v>90</v>
      </c>
      <c r="G1168">
        <v>16.167999999999999</v>
      </c>
      <c r="H1168">
        <v>2013</v>
      </c>
      <c r="I1168">
        <v>10</v>
      </c>
      <c r="J1168">
        <v>25</v>
      </c>
      <c r="K1168" s="25">
        <v>15</v>
      </c>
      <c r="L1168">
        <v>34</v>
      </c>
      <c r="M1168" t="s">
        <v>900</v>
      </c>
      <c r="N1168" t="s">
        <v>860</v>
      </c>
      <c r="O1168" s="26" t="s">
        <v>799</v>
      </c>
      <c r="Q1168" t="s">
        <v>389</v>
      </c>
      <c r="R1168" t="str">
        <f t="shared" si="54"/>
        <v>Weekday</v>
      </c>
      <c r="S1168" s="27">
        <f t="shared" si="55"/>
        <v>41572</v>
      </c>
      <c r="V1168" t="str">
        <f t="shared" si="56"/>
        <v/>
      </c>
      <c r="AE1168" s="27"/>
      <c r="AO1168" s="27"/>
      <c r="AX1168" s="27"/>
      <c r="AY1168" s="27"/>
    </row>
    <row r="1169" spans="1:51" x14ac:dyDescent="0.25">
      <c r="A1169" t="s">
        <v>348</v>
      </c>
      <c r="C1169">
        <v>20133070140</v>
      </c>
      <c r="D1169" t="s">
        <v>349</v>
      </c>
      <c r="E1169" t="s">
        <v>90</v>
      </c>
      <c r="G1169">
        <v>16.167999999999999</v>
      </c>
      <c r="H1169">
        <v>2013</v>
      </c>
      <c r="I1169">
        <v>10</v>
      </c>
      <c r="J1169">
        <v>31</v>
      </c>
      <c r="K1169" s="25">
        <v>8</v>
      </c>
      <c r="L1169">
        <v>1</v>
      </c>
      <c r="M1169" t="s">
        <v>900</v>
      </c>
      <c r="N1169" t="s">
        <v>860</v>
      </c>
      <c r="O1169" s="26" t="s">
        <v>799</v>
      </c>
      <c r="Q1169" t="s">
        <v>389</v>
      </c>
      <c r="R1169" t="str">
        <f t="shared" si="54"/>
        <v>Weekday</v>
      </c>
      <c r="S1169" s="27">
        <f t="shared" si="55"/>
        <v>41578</v>
      </c>
      <c r="V1169" t="str">
        <f t="shared" si="56"/>
        <v/>
      </c>
      <c r="AE1169" s="27"/>
      <c r="AO1169" s="27"/>
      <c r="AX1169" s="27"/>
      <c r="AY1169" s="27"/>
    </row>
    <row r="1170" spans="1:51" x14ac:dyDescent="0.25">
      <c r="A1170" t="s">
        <v>348</v>
      </c>
      <c r="C1170">
        <v>20133110294</v>
      </c>
      <c r="D1170" t="s">
        <v>349</v>
      </c>
      <c r="E1170" t="s">
        <v>90</v>
      </c>
      <c r="G1170">
        <v>16.167999999999999</v>
      </c>
      <c r="H1170">
        <v>2013</v>
      </c>
      <c r="I1170">
        <v>11</v>
      </c>
      <c r="J1170">
        <v>1</v>
      </c>
      <c r="K1170" s="25">
        <v>13</v>
      </c>
      <c r="L1170">
        <v>57</v>
      </c>
      <c r="M1170" t="s">
        <v>900</v>
      </c>
      <c r="N1170" t="s">
        <v>404</v>
      </c>
      <c r="O1170" s="26" t="s">
        <v>799</v>
      </c>
      <c r="Q1170" t="s">
        <v>389</v>
      </c>
      <c r="R1170" t="str">
        <f t="shared" si="54"/>
        <v>Weekday</v>
      </c>
      <c r="S1170" s="27">
        <f t="shared" si="55"/>
        <v>41579</v>
      </c>
      <c r="V1170" t="str">
        <f t="shared" si="56"/>
        <v/>
      </c>
      <c r="AE1170" s="27"/>
      <c r="AO1170" s="27"/>
      <c r="AX1170" s="27"/>
      <c r="AY1170" s="27"/>
    </row>
    <row r="1171" spans="1:51" x14ac:dyDescent="0.25">
      <c r="A1171" t="s">
        <v>348</v>
      </c>
      <c r="C1171">
        <v>20140090417</v>
      </c>
      <c r="D1171" t="s">
        <v>349</v>
      </c>
      <c r="E1171" t="s">
        <v>90</v>
      </c>
      <c r="G1171">
        <v>16.167999999999999</v>
      </c>
      <c r="H1171">
        <v>2013</v>
      </c>
      <c r="I1171">
        <v>11</v>
      </c>
      <c r="J1171">
        <v>15</v>
      </c>
      <c r="K1171" s="25">
        <v>18</v>
      </c>
      <c r="L1171">
        <v>53</v>
      </c>
      <c r="M1171" t="s">
        <v>900</v>
      </c>
      <c r="N1171" t="s">
        <v>860</v>
      </c>
      <c r="O1171" s="26" t="s">
        <v>799</v>
      </c>
      <c r="Q1171" t="s">
        <v>389</v>
      </c>
      <c r="R1171" t="str">
        <f t="shared" si="54"/>
        <v>Weekday</v>
      </c>
      <c r="S1171" s="27">
        <f t="shared" si="55"/>
        <v>41593</v>
      </c>
      <c r="V1171" t="str">
        <f t="shared" si="56"/>
        <v/>
      </c>
      <c r="AE1171" s="27"/>
      <c r="AO1171" s="27"/>
      <c r="AX1171" s="27"/>
      <c r="AY1171" s="27"/>
    </row>
    <row r="1172" spans="1:51" x14ac:dyDescent="0.25">
      <c r="A1172" t="s">
        <v>348</v>
      </c>
      <c r="C1172">
        <v>20133210192</v>
      </c>
      <c r="D1172" t="s">
        <v>349</v>
      </c>
      <c r="E1172" t="s">
        <v>90</v>
      </c>
      <c r="G1172">
        <v>16.167999999999999</v>
      </c>
      <c r="H1172">
        <v>2013</v>
      </c>
      <c r="I1172">
        <v>11</v>
      </c>
      <c r="J1172">
        <v>16</v>
      </c>
      <c r="K1172" s="25">
        <v>17</v>
      </c>
      <c r="L1172">
        <v>15</v>
      </c>
      <c r="M1172" t="s">
        <v>900</v>
      </c>
      <c r="N1172" t="s">
        <v>860</v>
      </c>
      <c r="O1172" s="26" t="s">
        <v>799</v>
      </c>
      <c r="Q1172" t="s">
        <v>389</v>
      </c>
      <c r="R1172" t="str">
        <f t="shared" si="54"/>
        <v>Weekend</v>
      </c>
      <c r="S1172" s="27">
        <f t="shared" si="55"/>
        <v>41594</v>
      </c>
      <c r="V1172" t="str">
        <f t="shared" si="56"/>
        <v/>
      </c>
      <c r="AE1172" s="27"/>
      <c r="AO1172" s="27"/>
      <c r="AX1172" s="27"/>
      <c r="AY1172" s="27"/>
    </row>
    <row r="1173" spans="1:51" x14ac:dyDescent="0.25">
      <c r="A1173" t="s">
        <v>348</v>
      </c>
      <c r="C1173">
        <v>20133220215</v>
      </c>
      <c r="D1173" t="s">
        <v>349</v>
      </c>
      <c r="E1173" t="s">
        <v>90</v>
      </c>
      <c r="G1173">
        <v>16.167999999999999</v>
      </c>
      <c r="H1173">
        <v>2013</v>
      </c>
      <c r="I1173">
        <v>11</v>
      </c>
      <c r="J1173">
        <v>18</v>
      </c>
      <c r="K1173" s="25">
        <v>7</v>
      </c>
      <c r="L1173">
        <v>59</v>
      </c>
      <c r="M1173" t="s">
        <v>900</v>
      </c>
      <c r="N1173" t="s">
        <v>860</v>
      </c>
      <c r="O1173" s="26" t="s">
        <v>799</v>
      </c>
      <c r="Q1173" t="s">
        <v>389</v>
      </c>
      <c r="R1173" t="str">
        <f t="shared" si="54"/>
        <v>Weekday</v>
      </c>
      <c r="S1173" s="27">
        <f t="shared" si="55"/>
        <v>41596</v>
      </c>
      <c r="V1173" t="str">
        <f t="shared" si="56"/>
        <v/>
      </c>
      <c r="AE1173" s="27"/>
      <c r="AO1173" s="27"/>
      <c r="AX1173" s="27"/>
      <c r="AY1173" s="27"/>
    </row>
    <row r="1174" spans="1:51" x14ac:dyDescent="0.25">
      <c r="A1174" t="s">
        <v>348</v>
      </c>
      <c r="C1174">
        <v>20133470310</v>
      </c>
      <c r="D1174" t="s">
        <v>349</v>
      </c>
      <c r="E1174" t="s">
        <v>90</v>
      </c>
      <c r="G1174">
        <v>16.167999999999999</v>
      </c>
      <c r="H1174">
        <v>2013</v>
      </c>
      <c r="I1174">
        <v>12</v>
      </c>
      <c r="J1174">
        <v>12</v>
      </c>
      <c r="K1174" s="25">
        <v>14</v>
      </c>
      <c r="L1174">
        <v>4</v>
      </c>
      <c r="M1174" t="s">
        <v>900</v>
      </c>
      <c r="N1174" t="s">
        <v>860</v>
      </c>
      <c r="O1174" s="26" t="s">
        <v>799</v>
      </c>
      <c r="Q1174" t="s">
        <v>389</v>
      </c>
      <c r="R1174" t="str">
        <f t="shared" si="54"/>
        <v>Weekday</v>
      </c>
      <c r="S1174" s="27">
        <f t="shared" si="55"/>
        <v>41620</v>
      </c>
      <c r="V1174" t="str">
        <f t="shared" si="56"/>
        <v/>
      </c>
      <c r="AE1174" s="27"/>
      <c r="AO1174" s="27"/>
      <c r="AX1174" s="27"/>
      <c r="AY1174" s="27"/>
    </row>
    <row r="1175" spans="1:51" x14ac:dyDescent="0.25">
      <c r="A1175" t="s">
        <v>348</v>
      </c>
      <c r="C1175">
        <v>20140150318</v>
      </c>
      <c r="D1175" t="s">
        <v>349</v>
      </c>
      <c r="E1175" t="s">
        <v>90</v>
      </c>
      <c r="G1175">
        <v>16.167999999999999</v>
      </c>
      <c r="H1175">
        <v>2013</v>
      </c>
      <c r="I1175">
        <v>12</v>
      </c>
      <c r="J1175">
        <v>12</v>
      </c>
      <c r="K1175" s="25">
        <v>8</v>
      </c>
      <c r="L1175">
        <v>25</v>
      </c>
      <c r="M1175" t="s">
        <v>900</v>
      </c>
      <c r="N1175" t="s">
        <v>171</v>
      </c>
      <c r="O1175" s="26" t="s">
        <v>799</v>
      </c>
      <c r="Q1175" t="s">
        <v>389</v>
      </c>
      <c r="R1175" t="str">
        <f t="shared" si="54"/>
        <v>Weekday</v>
      </c>
      <c r="S1175" s="27">
        <f t="shared" si="55"/>
        <v>41620</v>
      </c>
      <c r="V1175" t="str">
        <f t="shared" si="56"/>
        <v/>
      </c>
      <c r="AE1175" s="27"/>
      <c r="AO1175" s="27"/>
      <c r="AX1175" s="27"/>
      <c r="AY1175" s="27"/>
    </row>
    <row r="1176" spans="1:51" x14ac:dyDescent="0.25">
      <c r="A1176" t="s">
        <v>348</v>
      </c>
      <c r="C1176">
        <v>20140090499</v>
      </c>
      <c r="D1176" t="s">
        <v>349</v>
      </c>
      <c r="E1176" t="s">
        <v>90</v>
      </c>
      <c r="G1176">
        <v>16.167999999999999</v>
      </c>
      <c r="H1176">
        <v>2014</v>
      </c>
      <c r="I1176">
        <v>1</v>
      </c>
      <c r="J1176">
        <v>8</v>
      </c>
      <c r="K1176" s="25">
        <v>7</v>
      </c>
      <c r="L1176">
        <v>34</v>
      </c>
      <c r="M1176" t="s">
        <v>900</v>
      </c>
      <c r="N1176" t="s">
        <v>860</v>
      </c>
      <c r="O1176" s="26" t="s">
        <v>799</v>
      </c>
      <c r="Q1176" t="s">
        <v>389</v>
      </c>
      <c r="R1176" t="str">
        <f t="shared" si="54"/>
        <v>Weekday</v>
      </c>
      <c r="S1176" s="27">
        <f t="shared" si="55"/>
        <v>41647</v>
      </c>
      <c r="V1176" t="str">
        <f t="shared" si="56"/>
        <v/>
      </c>
      <c r="AE1176" s="27"/>
      <c r="AO1176" s="27"/>
      <c r="AX1176" s="27"/>
      <c r="AY1176" s="27"/>
    </row>
    <row r="1177" spans="1:51" x14ac:dyDescent="0.25">
      <c r="A1177" t="s">
        <v>348</v>
      </c>
      <c r="C1177">
        <v>20140380329</v>
      </c>
      <c r="D1177" t="s">
        <v>349</v>
      </c>
      <c r="E1177" t="s">
        <v>90</v>
      </c>
      <c r="G1177">
        <v>16.167999999999999</v>
      </c>
      <c r="H1177">
        <v>2014</v>
      </c>
      <c r="I1177">
        <v>2</v>
      </c>
      <c r="J1177">
        <v>7</v>
      </c>
      <c r="K1177" s="25">
        <v>7</v>
      </c>
      <c r="L1177">
        <v>34</v>
      </c>
      <c r="M1177" t="s">
        <v>900</v>
      </c>
      <c r="N1177" t="s">
        <v>860</v>
      </c>
      <c r="O1177" s="26" t="s">
        <v>799</v>
      </c>
      <c r="Q1177" t="s">
        <v>389</v>
      </c>
      <c r="R1177" t="str">
        <f t="shared" si="54"/>
        <v>Weekday</v>
      </c>
      <c r="S1177" s="27">
        <f t="shared" si="55"/>
        <v>41677</v>
      </c>
      <c r="V1177" t="str">
        <f t="shared" si="56"/>
        <v/>
      </c>
      <c r="AE1177" s="27"/>
      <c r="AO1177" s="27"/>
      <c r="AX1177" s="27"/>
      <c r="AY1177" s="27"/>
    </row>
    <row r="1178" spans="1:51" x14ac:dyDescent="0.25">
      <c r="A1178" t="s">
        <v>348</v>
      </c>
      <c r="C1178">
        <v>20141280183</v>
      </c>
      <c r="D1178" t="s">
        <v>349</v>
      </c>
      <c r="E1178" t="s">
        <v>90</v>
      </c>
      <c r="G1178">
        <v>16.167999999999999</v>
      </c>
      <c r="H1178">
        <v>2014</v>
      </c>
      <c r="I1178">
        <v>4</v>
      </c>
      <c r="J1178">
        <v>15</v>
      </c>
      <c r="K1178" s="25">
        <v>21</v>
      </c>
      <c r="L1178">
        <v>37</v>
      </c>
      <c r="M1178" t="s">
        <v>900</v>
      </c>
      <c r="N1178" t="s">
        <v>860</v>
      </c>
      <c r="O1178" s="26" t="s">
        <v>799</v>
      </c>
      <c r="Q1178" t="s">
        <v>389</v>
      </c>
      <c r="R1178" t="str">
        <f t="shared" si="54"/>
        <v>Weekday</v>
      </c>
      <c r="S1178" s="27">
        <f t="shared" si="55"/>
        <v>41744</v>
      </c>
      <c r="V1178" t="str">
        <f t="shared" si="56"/>
        <v/>
      </c>
      <c r="AE1178" s="27"/>
      <c r="AO1178" s="27"/>
      <c r="AX1178" s="27"/>
      <c r="AY1178" s="27"/>
    </row>
    <row r="1179" spans="1:51" x14ac:dyDescent="0.25">
      <c r="A1179" t="s">
        <v>348</v>
      </c>
      <c r="C1179">
        <v>20141140187</v>
      </c>
      <c r="D1179" t="s">
        <v>349</v>
      </c>
      <c r="E1179" t="s">
        <v>90</v>
      </c>
      <c r="G1179">
        <v>16.167999999999999</v>
      </c>
      <c r="H1179">
        <v>2014</v>
      </c>
      <c r="I1179">
        <v>4</v>
      </c>
      <c r="J1179">
        <v>23</v>
      </c>
      <c r="K1179" s="25">
        <v>17</v>
      </c>
      <c r="L1179">
        <v>59</v>
      </c>
      <c r="M1179" t="s">
        <v>900</v>
      </c>
      <c r="N1179" t="s">
        <v>860</v>
      </c>
      <c r="O1179" s="26" t="s">
        <v>799</v>
      </c>
      <c r="Q1179" t="s">
        <v>389</v>
      </c>
      <c r="R1179" t="str">
        <f t="shared" si="54"/>
        <v>Weekday</v>
      </c>
      <c r="S1179" s="27">
        <f t="shared" si="55"/>
        <v>41752</v>
      </c>
      <c r="V1179" t="str">
        <f t="shared" si="56"/>
        <v/>
      </c>
      <c r="AE1179" s="27"/>
      <c r="AO1179" s="27"/>
      <c r="AX1179" s="27"/>
      <c r="AY1179" s="27"/>
    </row>
    <row r="1180" spans="1:51" x14ac:dyDescent="0.25">
      <c r="A1180" t="s">
        <v>348</v>
      </c>
      <c r="C1180">
        <v>20141850119</v>
      </c>
      <c r="D1180" t="s">
        <v>349</v>
      </c>
      <c r="E1180" t="s">
        <v>90</v>
      </c>
      <c r="G1180">
        <v>16.167999999999999</v>
      </c>
      <c r="H1180">
        <v>2014</v>
      </c>
      <c r="I1180">
        <v>5</v>
      </c>
      <c r="J1180">
        <v>15</v>
      </c>
      <c r="K1180" s="25">
        <v>15</v>
      </c>
      <c r="L1180">
        <v>23</v>
      </c>
      <c r="M1180" t="s">
        <v>900</v>
      </c>
      <c r="N1180" t="s">
        <v>860</v>
      </c>
      <c r="O1180" s="26" t="s">
        <v>799</v>
      </c>
      <c r="Q1180" t="s">
        <v>389</v>
      </c>
      <c r="R1180" t="str">
        <f t="shared" si="54"/>
        <v>Weekday</v>
      </c>
      <c r="S1180" s="27">
        <f t="shared" si="55"/>
        <v>41774</v>
      </c>
      <c r="V1180" t="str">
        <f t="shared" si="56"/>
        <v/>
      </c>
      <c r="AE1180" s="27"/>
      <c r="AO1180" s="27"/>
      <c r="AX1180" s="27"/>
      <c r="AY1180" s="27"/>
    </row>
    <row r="1181" spans="1:51" x14ac:dyDescent="0.25">
      <c r="A1181" t="s">
        <v>348</v>
      </c>
      <c r="C1181">
        <v>20141510169</v>
      </c>
      <c r="D1181" t="s">
        <v>349</v>
      </c>
      <c r="E1181" t="s">
        <v>90</v>
      </c>
      <c r="G1181">
        <v>16.167999999999999</v>
      </c>
      <c r="H1181">
        <v>2014</v>
      </c>
      <c r="I1181">
        <v>5</v>
      </c>
      <c r="J1181">
        <v>30</v>
      </c>
      <c r="K1181" s="25">
        <v>17</v>
      </c>
      <c r="L1181">
        <v>20</v>
      </c>
      <c r="M1181" t="s">
        <v>900</v>
      </c>
      <c r="N1181" t="s">
        <v>860</v>
      </c>
      <c r="O1181" s="26" t="s">
        <v>799</v>
      </c>
      <c r="Q1181" t="s">
        <v>389</v>
      </c>
      <c r="R1181" t="str">
        <f t="shared" si="54"/>
        <v>Weekday</v>
      </c>
      <c r="S1181" s="27">
        <f t="shared" si="55"/>
        <v>41789</v>
      </c>
      <c r="V1181" t="str">
        <f t="shared" si="56"/>
        <v/>
      </c>
      <c r="AE1181" s="27"/>
      <c r="AO1181" s="27"/>
      <c r="AX1181" s="27"/>
      <c r="AY1181" s="27"/>
    </row>
    <row r="1182" spans="1:51" x14ac:dyDescent="0.25">
      <c r="A1182" t="s">
        <v>348</v>
      </c>
      <c r="C1182">
        <v>20141600196</v>
      </c>
      <c r="D1182" t="s">
        <v>349</v>
      </c>
      <c r="E1182" t="s">
        <v>90</v>
      </c>
      <c r="G1182">
        <v>16.167999999999999</v>
      </c>
      <c r="H1182">
        <v>2014</v>
      </c>
      <c r="I1182">
        <v>6</v>
      </c>
      <c r="J1182">
        <v>6</v>
      </c>
      <c r="K1182" s="25">
        <v>16</v>
      </c>
      <c r="L1182">
        <v>6</v>
      </c>
      <c r="M1182" t="s">
        <v>900</v>
      </c>
      <c r="N1182" t="s">
        <v>860</v>
      </c>
      <c r="O1182" s="26" t="s">
        <v>799</v>
      </c>
      <c r="Q1182" t="s">
        <v>389</v>
      </c>
      <c r="R1182" t="str">
        <f t="shared" si="54"/>
        <v>Weekday</v>
      </c>
      <c r="S1182" s="27">
        <f t="shared" si="55"/>
        <v>41796</v>
      </c>
      <c r="V1182" t="str">
        <f t="shared" si="56"/>
        <v/>
      </c>
      <c r="AE1182" s="27"/>
      <c r="AO1182" s="27"/>
      <c r="AX1182" s="27"/>
      <c r="AY1182" s="27"/>
    </row>
    <row r="1183" spans="1:51" x14ac:dyDescent="0.25">
      <c r="A1183" t="s">
        <v>348</v>
      </c>
      <c r="C1183">
        <v>20141630272</v>
      </c>
      <c r="D1183" t="s">
        <v>349</v>
      </c>
      <c r="E1183" t="s">
        <v>90</v>
      </c>
      <c r="G1183">
        <v>16.167999999999999</v>
      </c>
      <c r="H1183">
        <v>2014</v>
      </c>
      <c r="I1183">
        <v>6</v>
      </c>
      <c r="J1183">
        <v>9</v>
      </c>
      <c r="K1183" s="25">
        <v>10</v>
      </c>
      <c r="L1183">
        <v>2</v>
      </c>
      <c r="M1183" t="s">
        <v>899</v>
      </c>
      <c r="N1183" t="s">
        <v>860</v>
      </c>
      <c r="O1183" s="26" t="s">
        <v>799</v>
      </c>
      <c r="Q1183" t="s">
        <v>389</v>
      </c>
      <c r="R1183" t="str">
        <f t="shared" si="54"/>
        <v>Weekday</v>
      </c>
      <c r="S1183" s="27">
        <f t="shared" si="55"/>
        <v>41799</v>
      </c>
      <c r="V1183" t="str">
        <f t="shared" si="56"/>
        <v/>
      </c>
      <c r="AE1183" s="27"/>
      <c r="AO1183" s="27"/>
      <c r="AX1183" s="27"/>
      <c r="AY1183" s="27"/>
    </row>
    <row r="1184" spans="1:51" x14ac:dyDescent="0.25">
      <c r="A1184" t="s">
        <v>348</v>
      </c>
      <c r="C1184">
        <v>20141750272</v>
      </c>
      <c r="D1184" t="s">
        <v>349</v>
      </c>
      <c r="E1184" t="s">
        <v>90</v>
      </c>
      <c r="G1184">
        <v>16.167999999999999</v>
      </c>
      <c r="H1184">
        <v>2014</v>
      </c>
      <c r="I1184">
        <v>6</v>
      </c>
      <c r="J1184">
        <v>18</v>
      </c>
      <c r="K1184" s="25">
        <v>15</v>
      </c>
      <c r="L1184">
        <v>41</v>
      </c>
      <c r="M1184" t="s">
        <v>900</v>
      </c>
      <c r="N1184" t="s">
        <v>404</v>
      </c>
      <c r="O1184" s="26" t="s">
        <v>799</v>
      </c>
      <c r="Q1184" t="s">
        <v>389</v>
      </c>
      <c r="R1184" t="str">
        <f t="shared" si="54"/>
        <v>Weekday</v>
      </c>
      <c r="S1184" s="27">
        <f t="shared" si="55"/>
        <v>41808</v>
      </c>
      <c r="V1184" t="str">
        <f t="shared" si="56"/>
        <v/>
      </c>
      <c r="AE1184" s="27"/>
      <c r="AO1184" s="27"/>
      <c r="AX1184" s="27"/>
      <c r="AY1184" s="27"/>
    </row>
    <row r="1185" spans="1:51" x14ac:dyDescent="0.25">
      <c r="A1185" t="s">
        <v>348</v>
      </c>
      <c r="C1185">
        <v>20141950198</v>
      </c>
      <c r="D1185" t="s">
        <v>349</v>
      </c>
      <c r="E1185" t="s">
        <v>90</v>
      </c>
      <c r="G1185">
        <v>16.167999999999999</v>
      </c>
      <c r="H1185">
        <v>2014</v>
      </c>
      <c r="I1185">
        <v>7</v>
      </c>
      <c r="J1185">
        <v>1</v>
      </c>
      <c r="K1185" s="25">
        <v>17</v>
      </c>
      <c r="L1185">
        <v>55</v>
      </c>
      <c r="M1185" t="s">
        <v>900</v>
      </c>
      <c r="N1185" t="s">
        <v>860</v>
      </c>
      <c r="O1185" s="26" t="s">
        <v>799</v>
      </c>
      <c r="Q1185" t="s">
        <v>389</v>
      </c>
      <c r="R1185" t="str">
        <f t="shared" si="54"/>
        <v>Weekday</v>
      </c>
      <c r="S1185" s="27">
        <f t="shared" si="55"/>
        <v>41821</v>
      </c>
      <c r="V1185" t="str">
        <f t="shared" si="56"/>
        <v/>
      </c>
      <c r="AE1185" s="27"/>
      <c r="AO1185" s="27"/>
      <c r="AX1185" s="27"/>
      <c r="AY1185" s="27"/>
    </row>
    <row r="1186" spans="1:51" x14ac:dyDescent="0.25">
      <c r="A1186" t="s">
        <v>348</v>
      </c>
      <c r="C1186">
        <v>20141900253</v>
      </c>
      <c r="D1186" t="s">
        <v>349</v>
      </c>
      <c r="E1186" t="s">
        <v>90</v>
      </c>
      <c r="G1186">
        <v>16.167999999999999</v>
      </c>
      <c r="H1186">
        <v>2014</v>
      </c>
      <c r="I1186">
        <v>7</v>
      </c>
      <c r="J1186">
        <v>1</v>
      </c>
      <c r="K1186" s="25">
        <v>18</v>
      </c>
      <c r="L1186">
        <v>6</v>
      </c>
      <c r="M1186" t="s">
        <v>900</v>
      </c>
      <c r="N1186" t="s">
        <v>860</v>
      </c>
      <c r="O1186" s="26" t="s">
        <v>799</v>
      </c>
      <c r="Q1186" t="s">
        <v>389</v>
      </c>
      <c r="R1186" t="str">
        <f t="shared" si="54"/>
        <v>Weekday</v>
      </c>
      <c r="S1186" s="27">
        <f t="shared" si="55"/>
        <v>41821</v>
      </c>
      <c r="V1186" t="str">
        <f t="shared" si="56"/>
        <v/>
      </c>
      <c r="AE1186" s="27"/>
      <c r="AO1186" s="27"/>
      <c r="AX1186" s="27"/>
      <c r="AY1186" s="27"/>
    </row>
    <row r="1187" spans="1:51" x14ac:dyDescent="0.25">
      <c r="A1187" t="s">
        <v>348</v>
      </c>
      <c r="C1187">
        <v>20141940112</v>
      </c>
      <c r="D1187" t="s">
        <v>349</v>
      </c>
      <c r="E1187" t="s">
        <v>90</v>
      </c>
      <c r="G1187">
        <v>16.167999999999999</v>
      </c>
      <c r="H1187">
        <v>2014</v>
      </c>
      <c r="I1187">
        <v>7</v>
      </c>
      <c r="J1187">
        <v>2</v>
      </c>
      <c r="K1187" s="25">
        <v>16</v>
      </c>
      <c r="L1187">
        <v>56</v>
      </c>
      <c r="M1187" t="s">
        <v>900</v>
      </c>
      <c r="N1187" t="s">
        <v>860</v>
      </c>
      <c r="O1187" s="26" t="s">
        <v>799</v>
      </c>
      <c r="Q1187" t="s">
        <v>389</v>
      </c>
      <c r="R1187" t="str">
        <f t="shared" si="54"/>
        <v>Weekday</v>
      </c>
      <c r="S1187" s="27">
        <f t="shared" si="55"/>
        <v>41822</v>
      </c>
      <c r="V1187" t="str">
        <f t="shared" si="56"/>
        <v/>
      </c>
      <c r="AE1187" s="27"/>
      <c r="AO1187" s="27"/>
      <c r="AX1187" s="27"/>
      <c r="AY1187" s="27"/>
    </row>
    <row r="1188" spans="1:51" x14ac:dyDescent="0.25">
      <c r="A1188" t="s">
        <v>348</v>
      </c>
      <c r="C1188">
        <v>20142150217</v>
      </c>
      <c r="D1188" t="s">
        <v>349</v>
      </c>
      <c r="E1188" t="s">
        <v>90</v>
      </c>
      <c r="G1188">
        <v>16.167999999999999</v>
      </c>
      <c r="H1188">
        <v>2014</v>
      </c>
      <c r="I1188">
        <v>8</v>
      </c>
      <c r="J1188">
        <v>1</v>
      </c>
      <c r="K1188" s="25">
        <v>14</v>
      </c>
      <c r="L1188">
        <v>20</v>
      </c>
      <c r="M1188" t="s">
        <v>900</v>
      </c>
      <c r="N1188" t="s">
        <v>860</v>
      </c>
      <c r="O1188" s="26" t="s">
        <v>799</v>
      </c>
      <c r="Q1188" t="s">
        <v>389</v>
      </c>
      <c r="R1188" t="str">
        <f t="shared" si="54"/>
        <v>Weekday</v>
      </c>
      <c r="S1188" s="27">
        <f t="shared" si="55"/>
        <v>41852</v>
      </c>
      <c r="V1188" t="str">
        <f t="shared" si="56"/>
        <v/>
      </c>
      <c r="AE1188" s="27"/>
      <c r="AO1188" s="27"/>
      <c r="AX1188" s="27"/>
      <c r="AY1188" s="27"/>
    </row>
    <row r="1189" spans="1:51" x14ac:dyDescent="0.25">
      <c r="A1189" t="s">
        <v>348</v>
      </c>
      <c r="C1189">
        <v>20142330184</v>
      </c>
      <c r="D1189" t="s">
        <v>349</v>
      </c>
      <c r="E1189" t="s">
        <v>90</v>
      </c>
      <c r="G1189">
        <v>16.167999999999999</v>
      </c>
      <c r="H1189">
        <v>2014</v>
      </c>
      <c r="I1189">
        <v>8</v>
      </c>
      <c r="J1189">
        <v>21</v>
      </c>
      <c r="K1189" s="25">
        <v>10</v>
      </c>
      <c r="L1189">
        <v>9</v>
      </c>
      <c r="M1189" t="s">
        <v>900</v>
      </c>
      <c r="N1189" t="s">
        <v>860</v>
      </c>
      <c r="O1189" s="26" t="s">
        <v>799</v>
      </c>
      <c r="Q1189" t="s">
        <v>389</v>
      </c>
      <c r="R1189" t="str">
        <f t="shared" si="54"/>
        <v>Weekday</v>
      </c>
      <c r="S1189" s="27">
        <f t="shared" si="55"/>
        <v>41872</v>
      </c>
      <c r="V1189" t="str">
        <f t="shared" si="56"/>
        <v/>
      </c>
      <c r="AE1189" s="27"/>
      <c r="AO1189" s="27"/>
      <c r="AX1189" s="27"/>
      <c r="AY1189" s="27"/>
    </row>
    <row r="1190" spans="1:51" x14ac:dyDescent="0.25">
      <c r="A1190" t="s">
        <v>348</v>
      </c>
      <c r="C1190">
        <v>20142400215</v>
      </c>
      <c r="D1190" t="s">
        <v>349</v>
      </c>
      <c r="E1190" t="s">
        <v>90</v>
      </c>
      <c r="G1190">
        <v>16.167999999999999</v>
      </c>
      <c r="H1190">
        <v>2014</v>
      </c>
      <c r="I1190">
        <v>8</v>
      </c>
      <c r="J1190">
        <v>27</v>
      </c>
      <c r="K1190" s="25">
        <v>14</v>
      </c>
      <c r="L1190">
        <v>46</v>
      </c>
      <c r="M1190" t="s">
        <v>900</v>
      </c>
      <c r="N1190" t="s">
        <v>860</v>
      </c>
      <c r="O1190" s="26" t="s">
        <v>799</v>
      </c>
      <c r="Q1190" t="s">
        <v>389</v>
      </c>
      <c r="R1190" t="str">
        <f t="shared" si="54"/>
        <v>Weekday</v>
      </c>
      <c r="S1190" s="27">
        <f t="shared" si="55"/>
        <v>41878</v>
      </c>
      <c r="V1190" t="str">
        <f t="shared" si="56"/>
        <v/>
      </c>
      <c r="AE1190" s="27"/>
      <c r="AO1190" s="27"/>
      <c r="AX1190" s="27"/>
      <c r="AY1190" s="27"/>
    </row>
    <row r="1191" spans="1:51" x14ac:dyDescent="0.25">
      <c r="A1191" t="s">
        <v>348</v>
      </c>
      <c r="C1191">
        <v>20142500131</v>
      </c>
      <c r="D1191" t="s">
        <v>349</v>
      </c>
      <c r="E1191" t="s">
        <v>90</v>
      </c>
      <c r="G1191">
        <v>16.167999999999999</v>
      </c>
      <c r="H1191">
        <v>2014</v>
      </c>
      <c r="I1191">
        <v>9</v>
      </c>
      <c r="J1191">
        <v>5</v>
      </c>
      <c r="K1191" s="25">
        <v>15</v>
      </c>
      <c r="L1191">
        <v>45</v>
      </c>
      <c r="M1191" t="s">
        <v>900</v>
      </c>
      <c r="N1191" t="s">
        <v>860</v>
      </c>
      <c r="O1191" s="26" t="s">
        <v>799</v>
      </c>
      <c r="Q1191" t="s">
        <v>389</v>
      </c>
      <c r="R1191" t="str">
        <f t="shared" si="54"/>
        <v>Weekday</v>
      </c>
      <c r="S1191" s="27">
        <f t="shared" si="55"/>
        <v>41887</v>
      </c>
      <c r="V1191" t="str">
        <f t="shared" si="56"/>
        <v/>
      </c>
      <c r="AE1191" s="27"/>
      <c r="AO1191" s="27"/>
      <c r="AX1191" s="27"/>
      <c r="AY1191" s="27"/>
    </row>
    <row r="1192" spans="1:51" x14ac:dyDescent="0.25">
      <c r="A1192" t="s">
        <v>348</v>
      </c>
      <c r="C1192">
        <v>20142830248</v>
      </c>
      <c r="D1192" t="s">
        <v>349</v>
      </c>
      <c r="E1192" t="s">
        <v>90</v>
      </c>
      <c r="G1192">
        <v>16.167999999999999</v>
      </c>
      <c r="H1192">
        <v>2014</v>
      </c>
      <c r="I1192">
        <v>10</v>
      </c>
      <c r="J1192">
        <v>10</v>
      </c>
      <c r="K1192" s="25">
        <v>10</v>
      </c>
      <c r="L1192">
        <v>11</v>
      </c>
      <c r="M1192" t="s">
        <v>900</v>
      </c>
      <c r="N1192" t="s">
        <v>860</v>
      </c>
      <c r="O1192" s="26" t="s">
        <v>799</v>
      </c>
      <c r="Q1192" t="s">
        <v>389</v>
      </c>
      <c r="R1192" t="str">
        <f t="shared" si="54"/>
        <v>Weekday</v>
      </c>
      <c r="S1192" s="27">
        <f t="shared" si="55"/>
        <v>41922</v>
      </c>
      <c r="V1192" t="str">
        <f t="shared" si="56"/>
        <v/>
      </c>
      <c r="AE1192" s="27"/>
      <c r="AO1192" s="27"/>
      <c r="AX1192" s="27"/>
      <c r="AY1192" s="27"/>
    </row>
    <row r="1193" spans="1:51" x14ac:dyDescent="0.25">
      <c r="A1193" t="s">
        <v>348</v>
      </c>
      <c r="C1193">
        <v>20142890285</v>
      </c>
      <c r="D1193" t="s">
        <v>349</v>
      </c>
      <c r="E1193" t="s">
        <v>90</v>
      </c>
      <c r="G1193">
        <v>16.167999999999999</v>
      </c>
      <c r="H1193">
        <v>2014</v>
      </c>
      <c r="I1193">
        <v>10</v>
      </c>
      <c r="J1193">
        <v>14</v>
      </c>
      <c r="K1193" s="25">
        <v>17</v>
      </c>
      <c r="L1193">
        <v>33</v>
      </c>
      <c r="M1193" t="s">
        <v>900</v>
      </c>
      <c r="N1193" t="s">
        <v>860</v>
      </c>
      <c r="O1193" s="26" t="s">
        <v>799</v>
      </c>
      <c r="Q1193" t="s">
        <v>389</v>
      </c>
      <c r="R1193" t="str">
        <f t="shared" si="54"/>
        <v>Weekday</v>
      </c>
      <c r="S1193" s="27">
        <f t="shared" si="55"/>
        <v>41926</v>
      </c>
      <c r="V1193" t="str">
        <f t="shared" si="56"/>
        <v/>
      </c>
      <c r="AE1193" s="27"/>
      <c r="AO1193" s="27"/>
      <c r="AX1193" s="27"/>
      <c r="AY1193" s="27"/>
    </row>
    <row r="1194" spans="1:51" x14ac:dyDescent="0.25">
      <c r="A1194" t="s">
        <v>348</v>
      </c>
      <c r="C1194">
        <v>20142890271</v>
      </c>
      <c r="D1194" t="s">
        <v>349</v>
      </c>
      <c r="E1194" t="s">
        <v>90</v>
      </c>
      <c r="G1194">
        <v>16.167999999999999</v>
      </c>
      <c r="H1194">
        <v>2014</v>
      </c>
      <c r="I1194">
        <v>10</v>
      </c>
      <c r="J1194">
        <v>15</v>
      </c>
      <c r="K1194" s="25">
        <v>15</v>
      </c>
      <c r="L1194">
        <v>33</v>
      </c>
      <c r="M1194" t="s">
        <v>900</v>
      </c>
      <c r="N1194" t="s">
        <v>860</v>
      </c>
      <c r="O1194" s="26" t="s">
        <v>799</v>
      </c>
      <c r="Q1194" t="s">
        <v>389</v>
      </c>
      <c r="R1194" t="str">
        <f t="shared" si="54"/>
        <v>Weekday</v>
      </c>
      <c r="S1194" s="27">
        <f t="shared" si="55"/>
        <v>41927</v>
      </c>
      <c r="V1194" t="str">
        <f t="shared" si="56"/>
        <v/>
      </c>
      <c r="AE1194" s="27"/>
      <c r="AO1194" s="27"/>
      <c r="AX1194" s="27"/>
      <c r="AY1194" s="27"/>
    </row>
    <row r="1195" spans="1:51" x14ac:dyDescent="0.25">
      <c r="A1195" t="s">
        <v>348</v>
      </c>
      <c r="C1195">
        <v>20142960225</v>
      </c>
      <c r="D1195" t="s">
        <v>349</v>
      </c>
      <c r="E1195" t="s">
        <v>90</v>
      </c>
      <c r="G1195">
        <v>16.167999999999999</v>
      </c>
      <c r="H1195">
        <v>2014</v>
      </c>
      <c r="I1195">
        <v>10</v>
      </c>
      <c r="J1195">
        <v>22</v>
      </c>
      <c r="K1195" s="25">
        <v>7</v>
      </c>
      <c r="L1195">
        <v>13</v>
      </c>
      <c r="M1195" t="s">
        <v>900</v>
      </c>
      <c r="N1195" t="s">
        <v>860</v>
      </c>
      <c r="O1195" s="26" t="s">
        <v>799</v>
      </c>
      <c r="Q1195" t="s">
        <v>389</v>
      </c>
      <c r="R1195" t="str">
        <f t="shared" si="54"/>
        <v>Weekday</v>
      </c>
      <c r="S1195" s="27">
        <f t="shared" si="55"/>
        <v>41934</v>
      </c>
      <c r="V1195" t="str">
        <f t="shared" si="56"/>
        <v/>
      </c>
      <c r="AE1195" s="27"/>
      <c r="AO1195" s="27"/>
      <c r="AX1195" s="27"/>
      <c r="AY1195" s="27"/>
    </row>
    <row r="1196" spans="1:51" x14ac:dyDescent="0.25">
      <c r="A1196" t="s">
        <v>348</v>
      </c>
      <c r="C1196">
        <v>20142990169</v>
      </c>
      <c r="D1196" t="s">
        <v>349</v>
      </c>
      <c r="E1196" t="s">
        <v>90</v>
      </c>
      <c r="G1196">
        <v>16.167999999999999</v>
      </c>
      <c r="H1196">
        <v>2014</v>
      </c>
      <c r="I1196">
        <v>10</v>
      </c>
      <c r="J1196">
        <v>25</v>
      </c>
      <c r="K1196" s="25">
        <v>9</v>
      </c>
      <c r="L1196">
        <v>41</v>
      </c>
      <c r="M1196" t="s">
        <v>900</v>
      </c>
      <c r="N1196" t="s">
        <v>860</v>
      </c>
      <c r="O1196" s="26" t="s">
        <v>799</v>
      </c>
      <c r="Q1196" t="s">
        <v>389</v>
      </c>
      <c r="R1196" t="str">
        <f t="shared" si="54"/>
        <v>Weekend</v>
      </c>
      <c r="S1196" s="27">
        <f t="shared" si="55"/>
        <v>41937</v>
      </c>
      <c r="V1196" t="str">
        <f t="shared" si="56"/>
        <v/>
      </c>
      <c r="AE1196" s="27"/>
      <c r="AO1196" s="27"/>
      <c r="AX1196" s="27"/>
      <c r="AY1196" s="27"/>
    </row>
    <row r="1197" spans="1:51" x14ac:dyDescent="0.25">
      <c r="A1197" t="s">
        <v>348</v>
      </c>
      <c r="C1197">
        <v>20143090299</v>
      </c>
      <c r="D1197" t="s">
        <v>349</v>
      </c>
      <c r="E1197" t="s">
        <v>90</v>
      </c>
      <c r="G1197">
        <v>16.167999999999999</v>
      </c>
      <c r="H1197">
        <v>2014</v>
      </c>
      <c r="I1197">
        <v>10</v>
      </c>
      <c r="J1197">
        <v>29</v>
      </c>
      <c r="K1197" s="25">
        <v>16</v>
      </c>
      <c r="L1197">
        <v>49</v>
      </c>
      <c r="M1197" t="s">
        <v>900</v>
      </c>
      <c r="N1197" t="s">
        <v>860</v>
      </c>
      <c r="O1197" s="26" t="s">
        <v>799</v>
      </c>
      <c r="Q1197" t="s">
        <v>389</v>
      </c>
      <c r="R1197" t="str">
        <f t="shared" si="54"/>
        <v>Weekday</v>
      </c>
      <c r="S1197" s="27">
        <f t="shared" si="55"/>
        <v>41941</v>
      </c>
      <c r="V1197" t="str">
        <f t="shared" si="56"/>
        <v/>
      </c>
      <c r="AE1197" s="27"/>
      <c r="AO1197" s="27"/>
      <c r="AX1197" s="27"/>
      <c r="AY1197" s="27"/>
    </row>
    <row r="1198" spans="1:51" x14ac:dyDescent="0.25">
      <c r="A1198" t="s">
        <v>348</v>
      </c>
      <c r="C1198">
        <v>20143400153</v>
      </c>
      <c r="D1198" t="s">
        <v>349</v>
      </c>
      <c r="E1198" t="s">
        <v>90</v>
      </c>
      <c r="G1198">
        <v>16.167999999999999</v>
      </c>
      <c r="H1198">
        <v>2014</v>
      </c>
      <c r="I1198">
        <v>12</v>
      </c>
      <c r="J1198">
        <v>1</v>
      </c>
      <c r="K1198" s="25">
        <v>16</v>
      </c>
      <c r="L1198">
        <v>40</v>
      </c>
      <c r="M1198" t="s">
        <v>900</v>
      </c>
      <c r="N1198" t="s">
        <v>860</v>
      </c>
      <c r="O1198" s="26" t="s">
        <v>799</v>
      </c>
      <c r="Q1198" t="s">
        <v>389</v>
      </c>
      <c r="R1198" t="str">
        <f t="shared" si="54"/>
        <v>Weekday</v>
      </c>
      <c r="S1198" s="27">
        <f t="shared" si="55"/>
        <v>41974</v>
      </c>
      <c r="V1198" t="str">
        <f t="shared" si="56"/>
        <v/>
      </c>
      <c r="AE1198" s="27"/>
      <c r="AO1198" s="27"/>
      <c r="AX1198" s="27"/>
      <c r="AY1198" s="27"/>
    </row>
    <row r="1199" spans="1:51" x14ac:dyDescent="0.25">
      <c r="A1199" t="s">
        <v>348</v>
      </c>
      <c r="C1199">
        <v>20143390215</v>
      </c>
      <c r="D1199" t="s">
        <v>349</v>
      </c>
      <c r="E1199" t="s">
        <v>90</v>
      </c>
      <c r="G1199">
        <v>16.167999999999999</v>
      </c>
      <c r="H1199">
        <v>2014</v>
      </c>
      <c r="I1199">
        <v>12</v>
      </c>
      <c r="J1199">
        <v>3</v>
      </c>
      <c r="K1199" s="25">
        <v>16</v>
      </c>
      <c r="L1199">
        <v>23</v>
      </c>
      <c r="M1199" t="s">
        <v>900</v>
      </c>
      <c r="N1199" t="s">
        <v>171</v>
      </c>
      <c r="O1199" s="26" t="s">
        <v>799</v>
      </c>
      <c r="Q1199" t="s">
        <v>389</v>
      </c>
      <c r="R1199" t="str">
        <f t="shared" si="54"/>
        <v>Weekday</v>
      </c>
      <c r="S1199" s="27">
        <f t="shared" si="55"/>
        <v>41976</v>
      </c>
      <c r="V1199" t="str">
        <f t="shared" si="56"/>
        <v/>
      </c>
      <c r="AE1199" s="27"/>
      <c r="AO1199" s="27"/>
      <c r="AX1199" s="27"/>
      <c r="AY1199" s="27"/>
    </row>
    <row r="1200" spans="1:51" x14ac:dyDescent="0.25">
      <c r="A1200" t="s">
        <v>348</v>
      </c>
      <c r="C1200">
        <v>20143480138</v>
      </c>
      <c r="D1200" t="s">
        <v>349</v>
      </c>
      <c r="E1200" t="s">
        <v>90</v>
      </c>
      <c r="G1200">
        <v>16.167999999999999</v>
      </c>
      <c r="H1200">
        <v>2014</v>
      </c>
      <c r="I1200">
        <v>12</v>
      </c>
      <c r="J1200">
        <v>14</v>
      </c>
      <c r="K1200" s="25">
        <v>18</v>
      </c>
      <c r="L1200">
        <v>4</v>
      </c>
      <c r="M1200" t="s">
        <v>900</v>
      </c>
      <c r="N1200" t="s">
        <v>860</v>
      </c>
      <c r="O1200" s="26" t="s">
        <v>799</v>
      </c>
      <c r="Q1200" t="s">
        <v>389</v>
      </c>
      <c r="R1200" t="str">
        <f t="shared" si="54"/>
        <v>Weekend</v>
      </c>
      <c r="S1200" s="27">
        <f t="shared" si="55"/>
        <v>41987</v>
      </c>
      <c r="V1200" t="str">
        <f t="shared" si="56"/>
        <v/>
      </c>
      <c r="AE1200" s="27"/>
      <c r="AO1200" s="27"/>
      <c r="AX1200" s="27"/>
      <c r="AY1200" s="27"/>
    </row>
    <row r="1201" spans="1:51" x14ac:dyDescent="0.25">
      <c r="A1201" t="s">
        <v>348</v>
      </c>
      <c r="C1201">
        <v>20143570298</v>
      </c>
      <c r="D1201" t="s">
        <v>349</v>
      </c>
      <c r="E1201" t="s">
        <v>90</v>
      </c>
      <c r="G1201">
        <v>16.167999999999999</v>
      </c>
      <c r="H1201">
        <v>2014</v>
      </c>
      <c r="I1201">
        <v>12</v>
      </c>
      <c r="J1201">
        <v>22</v>
      </c>
      <c r="K1201" s="25">
        <v>17</v>
      </c>
      <c r="L1201">
        <v>20</v>
      </c>
      <c r="M1201" t="s">
        <v>900</v>
      </c>
      <c r="N1201" t="s">
        <v>860</v>
      </c>
      <c r="O1201" s="26" t="s">
        <v>799</v>
      </c>
      <c r="Q1201" t="s">
        <v>389</v>
      </c>
      <c r="R1201" t="str">
        <f t="shared" si="54"/>
        <v>Weekday</v>
      </c>
      <c r="S1201" s="27">
        <f t="shared" si="55"/>
        <v>41995</v>
      </c>
      <c r="V1201" t="str">
        <f t="shared" si="56"/>
        <v/>
      </c>
      <c r="AE1201" s="27"/>
      <c r="AO1201" s="27"/>
      <c r="AX1201" s="27"/>
      <c r="AY1201" s="27"/>
    </row>
    <row r="1202" spans="1:51" x14ac:dyDescent="0.25">
      <c r="A1202" t="s">
        <v>348</v>
      </c>
      <c r="C1202">
        <v>20143620195</v>
      </c>
      <c r="D1202" t="s">
        <v>349</v>
      </c>
      <c r="E1202" t="s">
        <v>90</v>
      </c>
      <c r="G1202">
        <v>16.167999999999999</v>
      </c>
      <c r="H1202">
        <v>2014</v>
      </c>
      <c r="I1202">
        <v>12</v>
      </c>
      <c r="J1202">
        <v>27</v>
      </c>
      <c r="K1202" s="25">
        <v>9</v>
      </c>
      <c r="L1202">
        <v>9</v>
      </c>
      <c r="M1202" t="s">
        <v>900</v>
      </c>
      <c r="N1202" t="s">
        <v>860</v>
      </c>
      <c r="O1202" s="26" t="s">
        <v>799</v>
      </c>
      <c r="Q1202" t="s">
        <v>389</v>
      </c>
      <c r="R1202" t="str">
        <f t="shared" si="54"/>
        <v>Weekend</v>
      </c>
      <c r="S1202" s="27">
        <f t="shared" si="55"/>
        <v>42000</v>
      </c>
      <c r="V1202" t="str">
        <f t="shared" si="56"/>
        <v/>
      </c>
      <c r="AE1202" s="27"/>
      <c r="AO1202" s="27"/>
      <c r="AX1202" s="27"/>
      <c r="AY1202" s="27"/>
    </row>
    <row r="1203" spans="1:51" x14ac:dyDescent="0.25">
      <c r="A1203" t="s">
        <v>348</v>
      </c>
      <c r="C1203">
        <v>20150060539</v>
      </c>
      <c r="D1203" t="s">
        <v>349</v>
      </c>
      <c r="E1203" t="s">
        <v>90</v>
      </c>
      <c r="G1203">
        <v>16.167999999999999</v>
      </c>
      <c r="H1203">
        <v>2015</v>
      </c>
      <c r="I1203">
        <v>1</v>
      </c>
      <c r="J1203">
        <v>6</v>
      </c>
      <c r="K1203" s="25">
        <v>9</v>
      </c>
      <c r="L1203">
        <v>16</v>
      </c>
      <c r="M1203" t="s">
        <v>899</v>
      </c>
      <c r="N1203" t="s">
        <v>860</v>
      </c>
      <c r="O1203" s="26" t="s">
        <v>799</v>
      </c>
      <c r="Q1203" t="s">
        <v>389</v>
      </c>
      <c r="R1203" t="str">
        <f t="shared" si="54"/>
        <v>Weekday</v>
      </c>
      <c r="S1203" s="27">
        <f t="shared" si="55"/>
        <v>42010</v>
      </c>
      <c r="V1203" t="str">
        <f t="shared" si="56"/>
        <v/>
      </c>
      <c r="AE1203" s="27"/>
      <c r="AO1203" s="27"/>
      <c r="AX1203" s="27"/>
      <c r="AY1203" s="27"/>
    </row>
    <row r="1204" spans="1:51" x14ac:dyDescent="0.25">
      <c r="A1204" t="s">
        <v>348</v>
      </c>
      <c r="C1204">
        <v>20150130355</v>
      </c>
      <c r="D1204" t="s">
        <v>349</v>
      </c>
      <c r="E1204" t="s">
        <v>90</v>
      </c>
      <c r="G1204">
        <v>16.167999999999999</v>
      </c>
      <c r="H1204">
        <v>2015</v>
      </c>
      <c r="I1204">
        <v>1</v>
      </c>
      <c r="J1204">
        <v>12</v>
      </c>
      <c r="K1204" s="25">
        <v>16</v>
      </c>
      <c r="L1204">
        <v>34</v>
      </c>
      <c r="M1204" t="s">
        <v>900</v>
      </c>
      <c r="N1204" t="s">
        <v>171</v>
      </c>
      <c r="O1204" s="26" t="s">
        <v>799</v>
      </c>
      <c r="Q1204" t="s">
        <v>389</v>
      </c>
      <c r="R1204" t="str">
        <f t="shared" si="54"/>
        <v>Weekday</v>
      </c>
      <c r="S1204" s="27">
        <f t="shared" si="55"/>
        <v>42016</v>
      </c>
      <c r="V1204" t="str">
        <f t="shared" si="56"/>
        <v/>
      </c>
      <c r="AE1204" s="27"/>
      <c r="AO1204" s="27"/>
      <c r="AX1204" s="27"/>
      <c r="AY1204" s="27"/>
    </row>
    <row r="1205" spans="1:51" x14ac:dyDescent="0.25">
      <c r="A1205" t="s">
        <v>348</v>
      </c>
      <c r="C1205">
        <v>20150130402</v>
      </c>
      <c r="D1205" t="s">
        <v>349</v>
      </c>
      <c r="E1205" t="s">
        <v>90</v>
      </c>
      <c r="G1205">
        <v>16.167999999999999</v>
      </c>
      <c r="H1205">
        <v>2015</v>
      </c>
      <c r="I1205">
        <v>1</v>
      </c>
      <c r="J1205">
        <v>12</v>
      </c>
      <c r="K1205" s="25">
        <v>18</v>
      </c>
      <c r="L1205">
        <v>18</v>
      </c>
      <c r="M1205" t="s">
        <v>900</v>
      </c>
      <c r="N1205" t="s">
        <v>404</v>
      </c>
      <c r="O1205" s="26" t="s">
        <v>799</v>
      </c>
      <c r="Q1205" t="s">
        <v>389</v>
      </c>
      <c r="R1205" t="str">
        <f t="shared" si="54"/>
        <v>Weekday</v>
      </c>
      <c r="S1205" s="27">
        <f t="shared" si="55"/>
        <v>42016</v>
      </c>
      <c r="V1205" t="str">
        <f t="shared" si="56"/>
        <v/>
      </c>
      <c r="AE1205" s="27"/>
      <c r="AO1205" s="27"/>
      <c r="AX1205" s="27"/>
      <c r="AY1205" s="27"/>
    </row>
    <row r="1206" spans="1:51" x14ac:dyDescent="0.25">
      <c r="A1206" t="s">
        <v>348</v>
      </c>
      <c r="C1206">
        <v>20150180148</v>
      </c>
      <c r="D1206" t="s">
        <v>349</v>
      </c>
      <c r="E1206" t="s">
        <v>90</v>
      </c>
      <c r="G1206">
        <v>16.167999999999999</v>
      </c>
      <c r="H1206">
        <v>2015</v>
      </c>
      <c r="I1206">
        <v>1</v>
      </c>
      <c r="J1206">
        <v>17</v>
      </c>
      <c r="K1206" s="25">
        <v>16</v>
      </c>
      <c r="L1206">
        <v>19</v>
      </c>
      <c r="M1206" t="s">
        <v>900</v>
      </c>
      <c r="N1206" t="s">
        <v>860</v>
      </c>
      <c r="O1206" s="26" t="s">
        <v>799</v>
      </c>
      <c r="Q1206" t="s">
        <v>389</v>
      </c>
      <c r="R1206" t="str">
        <f t="shared" si="54"/>
        <v>Weekend</v>
      </c>
      <c r="S1206" s="27">
        <f t="shared" si="55"/>
        <v>42021</v>
      </c>
      <c r="V1206" t="str">
        <f t="shared" si="56"/>
        <v/>
      </c>
      <c r="AE1206" s="27"/>
      <c r="AO1206" s="27"/>
      <c r="AX1206" s="27"/>
      <c r="AY1206" s="27"/>
    </row>
    <row r="1207" spans="1:51" x14ac:dyDescent="0.25">
      <c r="A1207" t="s">
        <v>348</v>
      </c>
      <c r="C1207">
        <v>20150500215</v>
      </c>
      <c r="D1207" t="s">
        <v>349</v>
      </c>
      <c r="E1207" t="s">
        <v>90</v>
      </c>
      <c r="G1207">
        <v>16.167999999999999</v>
      </c>
      <c r="H1207">
        <v>2015</v>
      </c>
      <c r="I1207">
        <v>2</v>
      </c>
      <c r="J1207">
        <v>18</v>
      </c>
      <c r="K1207" s="25">
        <v>9</v>
      </c>
      <c r="L1207">
        <v>46</v>
      </c>
      <c r="M1207" t="s">
        <v>900</v>
      </c>
      <c r="N1207" t="s">
        <v>404</v>
      </c>
      <c r="O1207" s="26" t="s">
        <v>799</v>
      </c>
      <c r="Q1207" t="s">
        <v>389</v>
      </c>
      <c r="R1207" t="str">
        <f t="shared" si="54"/>
        <v>Weekday</v>
      </c>
      <c r="S1207" s="27">
        <f t="shared" si="55"/>
        <v>42053</v>
      </c>
      <c r="V1207" t="str">
        <f t="shared" si="56"/>
        <v/>
      </c>
      <c r="AE1207" s="27"/>
      <c r="AO1207" s="27"/>
      <c r="AX1207" s="27"/>
      <c r="AY1207" s="27"/>
    </row>
    <row r="1208" spans="1:51" x14ac:dyDescent="0.25">
      <c r="A1208" t="s">
        <v>348</v>
      </c>
      <c r="C1208">
        <v>20150710197</v>
      </c>
      <c r="D1208" t="s">
        <v>349</v>
      </c>
      <c r="E1208" t="s">
        <v>90</v>
      </c>
      <c r="G1208">
        <v>16.167999999999999</v>
      </c>
      <c r="H1208">
        <v>2015</v>
      </c>
      <c r="I1208">
        <v>3</v>
      </c>
      <c r="J1208">
        <v>6</v>
      </c>
      <c r="K1208" s="25">
        <v>8</v>
      </c>
      <c r="L1208">
        <v>0</v>
      </c>
      <c r="M1208" t="s">
        <v>900</v>
      </c>
      <c r="N1208" t="s">
        <v>171</v>
      </c>
      <c r="O1208" s="26" t="s">
        <v>799</v>
      </c>
      <c r="Q1208" t="s">
        <v>389</v>
      </c>
      <c r="R1208" t="str">
        <f t="shared" si="54"/>
        <v>Weekday</v>
      </c>
      <c r="S1208" s="27">
        <f t="shared" si="55"/>
        <v>42069</v>
      </c>
      <c r="V1208" t="str">
        <f t="shared" si="56"/>
        <v/>
      </c>
      <c r="AE1208" s="27"/>
      <c r="AO1208" s="27"/>
      <c r="AX1208" s="27"/>
      <c r="AY1208" s="27"/>
    </row>
    <row r="1209" spans="1:51" x14ac:dyDescent="0.25">
      <c r="A1209" t="s">
        <v>348</v>
      </c>
      <c r="C1209">
        <v>20150760169</v>
      </c>
      <c r="D1209" t="s">
        <v>349</v>
      </c>
      <c r="E1209" t="s">
        <v>90</v>
      </c>
      <c r="G1209">
        <v>16.167999999999999</v>
      </c>
      <c r="H1209">
        <v>2015</v>
      </c>
      <c r="I1209">
        <v>3</v>
      </c>
      <c r="J1209">
        <v>13</v>
      </c>
      <c r="K1209" s="25">
        <v>15</v>
      </c>
      <c r="L1209">
        <v>42</v>
      </c>
      <c r="M1209" t="s">
        <v>900</v>
      </c>
      <c r="N1209" t="s">
        <v>860</v>
      </c>
      <c r="O1209" s="26" t="s">
        <v>799</v>
      </c>
      <c r="Q1209" t="s">
        <v>389</v>
      </c>
      <c r="R1209" t="str">
        <f t="shared" si="54"/>
        <v>Weekday</v>
      </c>
      <c r="S1209" s="27">
        <f t="shared" si="55"/>
        <v>42076</v>
      </c>
      <c r="V1209" t="str">
        <f t="shared" si="56"/>
        <v/>
      </c>
      <c r="AE1209" s="27"/>
      <c r="AO1209" s="27"/>
      <c r="AX1209" s="27"/>
      <c r="AY1209" s="27"/>
    </row>
    <row r="1210" spans="1:51" x14ac:dyDescent="0.25">
      <c r="A1210" t="s">
        <v>348</v>
      </c>
      <c r="C1210">
        <v>20150930200</v>
      </c>
      <c r="D1210" t="s">
        <v>349</v>
      </c>
      <c r="E1210" t="s">
        <v>90</v>
      </c>
      <c r="G1210">
        <v>16.167999999999999</v>
      </c>
      <c r="H1210">
        <v>2015</v>
      </c>
      <c r="I1210">
        <v>3</v>
      </c>
      <c r="J1210">
        <v>27</v>
      </c>
      <c r="K1210" s="25">
        <v>15</v>
      </c>
      <c r="L1210">
        <v>9</v>
      </c>
      <c r="M1210" t="s">
        <v>900</v>
      </c>
      <c r="N1210" t="s">
        <v>404</v>
      </c>
      <c r="O1210" s="26" t="s">
        <v>799</v>
      </c>
      <c r="Q1210" t="s">
        <v>389</v>
      </c>
      <c r="R1210" t="str">
        <f t="shared" si="54"/>
        <v>Weekday</v>
      </c>
      <c r="S1210" s="27">
        <f t="shared" si="55"/>
        <v>42090</v>
      </c>
      <c r="V1210" t="str">
        <f t="shared" si="56"/>
        <v/>
      </c>
      <c r="AE1210" s="27"/>
      <c r="AO1210" s="27"/>
      <c r="AX1210" s="27"/>
      <c r="AY1210" s="27"/>
    </row>
    <row r="1211" spans="1:51" x14ac:dyDescent="0.25">
      <c r="A1211" t="s">
        <v>348</v>
      </c>
      <c r="C1211">
        <v>20150990190</v>
      </c>
      <c r="D1211" t="s">
        <v>349</v>
      </c>
      <c r="E1211" t="s">
        <v>90</v>
      </c>
      <c r="G1211">
        <v>16.167999999999999</v>
      </c>
      <c r="H1211">
        <v>2015</v>
      </c>
      <c r="I1211">
        <v>4</v>
      </c>
      <c r="J1211">
        <v>2</v>
      </c>
      <c r="K1211" s="25">
        <v>14</v>
      </c>
      <c r="L1211">
        <v>37</v>
      </c>
      <c r="M1211" t="s">
        <v>900</v>
      </c>
      <c r="N1211" t="s">
        <v>860</v>
      </c>
      <c r="O1211" s="26" t="s">
        <v>799</v>
      </c>
      <c r="Q1211" t="s">
        <v>389</v>
      </c>
      <c r="R1211" t="str">
        <f t="shared" si="54"/>
        <v>Weekday</v>
      </c>
      <c r="S1211" s="27">
        <f t="shared" si="55"/>
        <v>42096</v>
      </c>
      <c r="V1211" t="str">
        <f t="shared" si="56"/>
        <v/>
      </c>
      <c r="AE1211" s="27"/>
      <c r="AO1211" s="27"/>
      <c r="AX1211" s="27"/>
      <c r="AY1211" s="27"/>
    </row>
    <row r="1212" spans="1:51" x14ac:dyDescent="0.25">
      <c r="A1212" t="s">
        <v>348</v>
      </c>
      <c r="C1212">
        <v>20151120173</v>
      </c>
      <c r="D1212" t="s">
        <v>349</v>
      </c>
      <c r="E1212" t="s">
        <v>90</v>
      </c>
      <c r="G1212">
        <v>16.167999999999999</v>
      </c>
      <c r="H1212">
        <v>2015</v>
      </c>
      <c r="I1212">
        <v>4</v>
      </c>
      <c r="J1212">
        <v>22</v>
      </c>
      <c r="K1212" s="25">
        <v>16</v>
      </c>
      <c r="L1212">
        <v>40</v>
      </c>
      <c r="M1212" t="s">
        <v>900</v>
      </c>
      <c r="N1212" t="s">
        <v>860</v>
      </c>
      <c r="O1212" s="26" t="s">
        <v>799</v>
      </c>
      <c r="Q1212" t="s">
        <v>389</v>
      </c>
      <c r="R1212" t="str">
        <f t="shared" si="54"/>
        <v>Weekday</v>
      </c>
      <c r="S1212" s="27">
        <f t="shared" si="55"/>
        <v>42116</v>
      </c>
      <c r="V1212" t="str">
        <f t="shared" si="56"/>
        <v/>
      </c>
      <c r="AE1212" s="27"/>
      <c r="AO1212" s="27"/>
      <c r="AX1212" s="27"/>
      <c r="AY1212" s="27"/>
    </row>
    <row r="1213" spans="1:51" x14ac:dyDescent="0.25">
      <c r="A1213" t="s">
        <v>348</v>
      </c>
      <c r="C1213">
        <v>20151180208</v>
      </c>
      <c r="D1213" t="s">
        <v>349</v>
      </c>
      <c r="E1213" t="s">
        <v>90</v>
      </c>
      <c r="G1213">
        <v>16.167999999999999</v>
      </c>
      <c r="H1213">
        <v>2015</v>
      </c>
      <c r="I1213">
        <v>4</v>
      </c>
      <c r="J1213">
        <v>27</v>
      </c>
      <c r="K1213" s="25">
        <v>17</v>
      </c>
      <c r="L1213">
        <v>24</v>
      </c>
      <c r="M1213" t="s">
        <v>900</v>
      </c>
      <c r="N1213" t="s">
        <v>860</v>
      </c>
      <c r="O1213" s="26" t="s">
        <v>799</v>
      </c>
      <c r="Q1213" t="s">
        <v>389</v>
      </c>
      <c r="R1213" t="str">
        <f t="shared" si="54"/>
        <v>Weekday</v>
      </c>
      <c r="S1213" s="27">
        <f t="shared" si="55"/>
        <v>42121</v>
      </c>
      <c r="V1213" t="str">
        <f t="shared" si="56"/>
        <v/>
      </c>
      <c r="AE1213" s="27"/>
      <c r="AO1213" s="27"/>
      <c r="AX1213" s="27"/>
      <c r="AY1213" s="27"/>
    </row>
    <row r="1214" spans="1:51" x14ac:dyDescent="0.25">
      <c r="A1214" t="s">
        <v>348</v>
      </c>
      <c r="C1214">
        <v>20151200205</v>
      </c>
      <c r="D1214" t="s">
        <v>349</v>
      </c>
      <c r="E1214" t="s">
        <v>90</v>
      </c>
      <c r="G1214">
        <v>16.167999999999999</v>
      </c>
      <c r="H1214">
        <v>2015</v>
      </c>
      <c r="I1214">
        <v>4</v>
      </c>
      <c r="J1214">
        <v>29</v>
      </c>
      <c r="K1214" s="25">
        <v>8</v>
      </c>
      <c r="L1214">
        <v>16</v>
      </c>
      <c r="M1214" t="s">
        <v>900</v>
      </c>
      <c r="N1214" t="s">
        <v>860</v>
      </c>
      <c r="O1214" s="26" t="s">
        <v>799</v>
      </c>
      <c r="Q1214" t="s">
        <v>389</v>
      </c>
      <c r="R1214" t="str">
        <f t="shared" si="54"/>
        <v>Weekday</v>
      </c>
      <c r="S1214" s="27">
        <f t="shared" si="55"/>
        <v>42123</v>
      </c>
      <c r="V1214" t="str">
        <f t="shared" si="56"/>
        <v/>
      </c>
      <c r="AE1214" s="27"/>
      <c r="AO1214" s="27"/>
      <c r="AX1214" s="27"/>
      <c r="AY1214" s="27"/>
    </row>
    <row r="1215" spans="1:51" x14ac:dyDescent="0.25">
      <c r="A1215" t="s">
        <v>348</v>
      </c>
      <c r="C1215">
        <v>20151270252</v>
      </c>
      <c r="D1215" t="s">
        <v>349</v>
      </c>
      <c r="E1215" t="s">
        <v>90</v>
      </c>
      <c r="G1215">
        <v>16.167999999999999</v>
      </c>
      <c r="H1215">
        <v>2015</v>
      </c>
      <c r="I1215">
        <v>5</v>
      </c>
      <c r="J1215">
        <v>5</v>
      </c>
      <c r="K1215" s="25">
        <v>16</v>
      </c>
      <c r="L1215">
        <v>44</v>
      </c>
      <c r="M1215" t="s">
        <v>900</v>
      </c>
      <c r="N1215" t="s">
        <v>404</v>
      </c>
      <c r="O1215" s="26" t="s">
        <v>799</v>
      </c>
      <c r="Q1215" t="s">
        <v>389</v>
      </c>
      <c r="R1215" t="str">
        <f t="shared" si="54"/>
        <v>Weekday</v>
      </c>
      <c r="S1215" s="27">
        <f t="shared" si="55"/>
        <v>42129</v>
      </c>
      <c r="V1215" t="str">
        <f t="shared" si="56"/>
        <v/>
      </c>
      <c r="AE1215" s="27"/>
      <c r="AO1215" s="27"/>
      <c r="AX1215" s="27"/>
      <c r="AY1215" s="27"/>
    </row>
    <row r="1216" spans="1:51" x14ac:dyDescent="0.25">
      <c r="A1216" t="s">
        <v>348</v>
      </c>
      <c r="C1216">
        <v>20151530222</v>
      </c>
      <c r="D1216" t="s">
        <v>349</v>
      </c>
      <c r="E1216" t="s">
        <v>90</v>
      </c>
      <c r="G1216">
        <v>16.167999999999999</v>
      </c>
      <c r="H1216">
        <v>2015</v>
      </c>
      <c r="I1216">
        <v>5</v>
      </c>
      <c r="J1216">
        <v>7</v>
      </c>
      <c r="K1216" s="25">
        <v>17</v>
      </c>
      <c r="L1216">
        <v>2</v>
      </c>
      <c r="M1216" t="s">
        <v>900</v>
      </c>
      <c r="N1216" t="s">
        <v>171</v>
      </c>
      <c r="O1216" s="26" t="s">
        <v>799</v>
      </c>
      <c r="Q1216" t="s">
        <v>389</v>
      </c>
      <c r="R1216" t="str">
        <f t="shared" si="54"/>
        <v>Weekday</v>
      </c>
      <c r="S1216" s="27">
        <f t="shared" si="55"/>
        <v>42131</v>
      </c>
      <c r="V1216" t="str">
        <f t="shared" si="56"/>
        <v/>
      </c>
      <c r="AE1216" s="27"/>
      <c r="AO1216" s="27"/>
      <c r="AX1216" s="27"/>
      <c r="AY1216" s="27"/>
    </row>
    <row r="1217" spans="1:51" x14ac:dyDescent="0.25">
      <c r="A1217" t="s">
        <v>348</v>
      </c>
      <c r="C1217">
        <v>20151610302</v>
      </c>
      <c r="D1217" t="s">
        <v>349</v>
      </c>
      <c r="E1217" t="s">
        <v>90</v>
      </c>
      <c r="G1217">
        <v>16.167999999999999</v>
      </c>
      <c r="H1217">
        <v>2015</v>
      </c>
      <c r="I1217">
        <v>6</v>
      </c>
      <c r="J1217">
        <v>5</v>
      </c>
      <c r="K1217" s="25">
        <v>18</v>
      </c>
      <c r="L1217">
        <v>59</v>
      </c>
      <c r="M1217" t="s">
        <v>900</v>
      </c>
      <c r="N1217" t="s">
        <v>860</v>
      </c>
      <c r="O1217" s="26" t="s">
        <v>799</v>
      </c>
      <c r="Q1217" t="s">
        <v>389</v>
      </c>
      <c r="R1217" t="str">
        <f t="shared" si="54"/>
        <v>Weekday</v>
      </c>
      <c r="S1217" s="27">
        <f t="shared" si="55"/>
        <v>42160</v>
      </c>
      <c r="V1217" t="str">
        <f t="shared" si="56"/>
        <v/>
      </c>
      <c r="AE1217" s="27"/>
      <c r="AO1217" s="27"/>
      <c r="AX1217" s="27"/>
      <c r="AY1217" s="27"/>
    </row>
    <row r="1218" spans="1:51" x14ac:dyDescent="0.25">
      <c r="A1218" t="s">
        <v>348</v>
      </c>
      <c r="C1218">
        <v>20151610311</v>
      </c>
      <c r="D1218" t="s">
        <v>349</v>
      </c>
      <c r="E1218" t="s">
        <v>90</v>
      </c>
      <c r="G1218">
        <v>16.167999999999999</v>
      </c>
      <c r="H1218">
        <v>2015</v>
      </c>
      <c r="I1218">
        <v>6</v>
      </c>
      <c r="J1218">
        <v>9</v>
      </c>
      <c r="K1218" s="25">
        <v>15</v>
      </c>
      <c r="L1218">
        <v>30</v>
      </c>
      <c r="M1218" t="s">
        <v>900</v>
      </c>
      <c r="N1218" t="s">
        <v>860</v>
      </c>
      <c r="O1218" s="26" t="s">
        <v>799</v>
      </c>
      <c r="Q1218" t="s">
        <v>389</v>
      </c>
      <c r="R1218" t="str">
        <f t="shared" ref="R1218:R1281" si="57">IF(WEEKDAY(DATE(H1218,I1218,J1218),2) &lt; 6, "Weekday", "Weekend")</f>
        <v>Weekday</v>
      </c>
      <c r="S1218" s="27">
        <f t="shared" si="55"/>
        <v>42164</v>
      </c>
      <c r="V1218" t="str">
        <f t="shared" si="56"/>
        <v/>
      </c>
      <c r="AE1218" s="27"/>
      <c r="AO1218" s="27"/>
      <c r="AX1218" s="27"/>
      <c r="AY1218" s="27"/>
    </row>
    <row r="1219" spans="1:51" x14ac:dyDescent="0.25">
      <c r="A1219" t="s">
        <v>348</v>
      </c>
      <c r="C1219">
        <v>20151730248</v>
      </c>
      <c r="D1219" t="s">
        <v>349</v>
      </c>
      <c r="E1219" t="s">
        <v>90</v>
      </c>
      <c r="G1219">
        <v>16.167999999999999</v>
      </c>
      <c r="H1219">
        <v>2015</v>
      </c>
      <c r="I1219">
        <v>6</v>
      </c>
      <c r="J1219">
        <v>18</v>
      </c>
      <c r="K1219" s="25">
        <v>16</v>
      </c>
      <c r="L1219">
        <v>34</v>
      </c>
      <c r="M1219" t="s">
        <v>900</v>
      </c>
      <c r="N1219" t="s">
        <v>860</v>
      </c>
      <c r="O1219" s="26" t="s">
        <v>799</v>
      </c>
      <c r="Q1219" t="s">
        <v>389</v>
      </c>
      <c r="R1219" t="str">
        <f t="shared" si="57"/>
        <v>Weekday</v>
      </c>
      <c r="S1219" s="27">
        <f t="shared" ref="S1219:S1282" si="58">DATE(H1219,I1219,J1219)</f>
        <v>42173</v>
      </c>
      <c r="V1219" t="str">
        <f t="shared" ref="V1219:V1282" si="59">T1219&amp;U1219</f>
        <v/>
      </c>
      <c r="AE1219" s="27"/>
      <c r="AO1219" s="27"/>
      <c r="AX1219" s="27"/>
      <c r="AY1219" s="27"/>
    </row>
    <row r="1220" spans="1:51" x14ac:dyDescent="0.25">
      <c r="A1220" t="s">
        <v>348</v>
      </c>
      <c r="C1220">
        <v>20151820277</v>
      </c>
      <c r="D1220" t="s">
        <v>349</v>
      </c>
      <c r="E1220" t="s">
        <v>90</v>
      </c>
      <c r="G1220">
        <v>16.167999999999999</v>
      </c>
      <c r="H1220">
        <v>2015</v>
      </c>
      <c r="I1220">
        <v>6</v>
      </c>
      <c r="J1220">
        <v>29</v>
      </c>
      <c r="K1220" s="25">
        <v>8</v>
      </c>
      <c r="L1220">
        <v>27</v>
      </c>
      <c r="M1220" t="s">
        <v>900</v>
      </c>
      <c r="N1220" t="s">
        <v>860</v>
      </c>
      <c r="O1220" s="26" t="s">
        <v>799</v>
      </c>
      <c r="Q1220" t="s">
        <v>389</v>
      </c>
      <c r="R1220" t="str">
        <f t="shared" si="57"/>
        <v>Weekday</v>
      </c>
      <c r="S1220" s="27">
        <f t="shared" si="58"/>
        <v>42184</v>
      </c>
      <c r="V1220" t="str">
        <f t="shared" si="59"/>
        <v/>
      </c>
      <c r="AE1220" s="27"/>
      <c r="AO1220" s="27"/>
      <c r="AX1220" s="27"/>
      <c r="AY1220" s="27"/>
    </row>
    <row r="1221" spans="1:51" x14ac:dyDescent="0.25">
      <c r="A1221" t="s">
        <v>348</v>
      </c>
      <c r="C1221">
        <v>20151900235</v>
      </c>
      <c r="D1221" t="s">
        <v>349</v>
      </c>
      <c r="E1221" t="s">
        <v>90</v>
      </c>
      <c r="G1221">
        <v>16.167999999999999</v>
      </c>
      <c r="H1221">
        <v>2015</v>
      </c>
      <c r="I1221">
        <v>7</v>
      </c>
      <c r="J1221">
        <v>8</v>
      </c>
      <c r="K1221" s="25">
        <v>18</v>
      </c>
      <c r="L1221">
        <v>58</v>
      </c>
      <c r="M1221" t="s">
        <v>900</v>
      </c>
      <c r="N1221" t="s">
        <v>171</v>
      </c>
      <c r="O1221" s="26" t="s">
        <v>799</v>
      </c>
      <c r="Q1221" t="s">
        <v>389</v>
      </c>
      <c r="R1221" t="str">
        <f t="shared" si="57"/>
        <v>Weekday</v>
      </c>
      <c r="S1221" s="27">
        <f t="shared" si="58"/>
        <v>42193</v>
      </c>
      <c r="V1221" t="str">
        <f t="shared" si="59"/>
        <v/>
      </c>
      <c r="AE1221" s="27"/>
      <c r="AO1221" s="27"/>
      <c r="AX1221" s="27"/>
      <c r="AY1221" s="27"/>
    </row>
    <row r="1222" spans="1:51" x14ac:dyDescent="0.25">
      <c r="A1222" t="s">
        <v>348</v>
      </c>
      <c r="C1222">
        <v>20152140164</v>
      </c>
      <c r="D1222" t="s">
        <v>349</v>
      </c>
      <c r="E1222" t="s">
        <v>90</v>
      </c>
      <c r="G1222">
        <v>16.167999999999999</v>
      </c>
      <c r="H1222">
        <v>2015</v>
      </c>
      <c r="I1222">
        <v>7</v>
      </c>
      <c r="J1222">
        <v>10</v>
      </c>
      <c r="K1222" s="25">
        <v>16</v>
      </c>
      <c r="L1222">
        <v>4</v>
      </c>
      <c r="M1222" t="s">
        <v>900</v>
      </c>
      <c r="N1222" t="s">
        <v>860</v>
      </c>
      <c r="O1222" s="26" t="s">
        <v>799</v>
      </c>
      <c r="Q1222" t="s">
        <v>389</v>
      </c>
      <c r="R1222" t="str">
        <f t="shared" si="57"/>
        <v>Weekday</v>
      </c>
      <c r="S1222" s="27">
        <f t="shared" si="58"/>
        <v>42195</v>
      </c>
      <c r="V1222" t="str">
        <f t="shared" si="59"/>
        <v/>
      </c>
      <c r="AE1222" s="27"/>
      <c r="AO1222" s="27"/>
      <c r="AX1222" s="27"/>
      <c r="AY1222" s="27"/>
    </row>
    <row r="1223" spans="1:51" x14ac:dyDescent="0.25">
      <c r="A1223" t="s">
        <v>348</v>
      </c>
      <c r="C1223">
        <v>20152090262</v>
      </c>
      <c r="D1223" t="s">
        <v>349</v>
      </c>
      <c r="E1223" t="s">
        <v>90</v>
      </c>
      <c r="G1223">
        <v>16.167999999999999</v>
      </c>
      <c r="H1223">
        <v>2015</v>
      </c>
      <c r="I1223">
        <v>7</v>
      </c>
      <c r="J1223">
        <v>25</v>
      </c>
      <c r="K1223" s="25">
        <v>16</v>
      </c>
      <c r="L1223">
        <v>25</v>
      </c>
      <c r="M1223" t="s">
        <v>900</v>
      </c>
      <c r="N1223" t="s">
        <v>404</v>
      </c>
      <c r="O1223" s="26" t="s">
        <v>799</v>
      </c>
      <c r="Q1223" t="s">
        <v>389</v>
      </c>
      <c r="R1223" t="str">
        <f t="shared" si="57"/>
        <v>Weekend</v>
      </c>
      <c r="S1223" s="27">
        <f t="shared" si="58"/>
        <v>42210</v>
      </c>
      <c r="V1223" t="str">
        <f t="shared" si="59"/>
        <v/>
      </c>
      <c r="AE1223" s="27"/>
      <c r="AO1223" s="27"/>
      <c r="AX1223" s="27"/>
      <c r="AY1223" s="27"/>
    </row>
    <row r="1224" spans="1:51" x14ac:dyDescent="0.25">
      <c r="A1224" t="s">
        <v>348</v>
      </c>
      <c r="C1224">
        <v>20152190220</v>
      </c>
      <c r="D1224" t="s">
        <v>349</v>
      </c>
      <c r="E1224" t="s">
        <v>90</v>
      </c>
      <c r="G1224">
        <v>16.167999999999999</v>
      </c>
      <c r="H1224">
        <v>2015</v>
      </c>
      <c r="I1224">
        <v>8</v>
      </c>
      <c r="J1224">
        <v>3</v>
      </c>
      <c r="K1224" s="25">
        <v>14</v>
      </c>
      <c r="L1224">
        <v>58</v>
      </c>
      <c r="M1224" t="s">
        <v>900</v>
      </c>
      <c r="N1224" t="s">
        <v>860</v>
      </c>
      <c r="O1224" s="26" t="s">
        <v>799</v>
      </c>
      <c r="Q1224" t="s">
        <v>389</v>
      </c>
      <c r="R1224" t="str">
        <f t="shared" si="57"/>
        <v>Weekday</v>
      </c>
      <c r="S1224" s="27">
        <f t="shared" si="58"/>
        <v>42219</v>
      </c>
      <c r="V1224" t="str">
        <f t="shared" si="59"/>
        <v/>
      </c>
      <c r="AE1224" s="27"/>
      <c r="AO1224" s="27"/>
      <c r="AX1224" s="27"/>
      <c r="AY1224" s="27"/>
    </row>
    <row r="1225" spans="1:51" x14ac:dyDescent="0.25">
      <c r="A1225" t="s">
        <v>348</v>
      </c>
      <c r="C1225">
        <v>20152380243</v>
      </c>
      <c r="D1225" t="s">
        <v>349</v>
      </c>
      <c r="E1225" t="s">
        <v>90</v>
      </c>
      <c r="G1225">
        <v>16.167999999999999</v>
      </c>
      <c r="H1225">
        <v>2015</v>
      </c>
      <c r="I1225">
        <v>8</v>
      </c>
      <c r="J1225">
        <v>26</v>
      </c>
      <c r="K1225" s="25">
        <v>10</v>
      </c>
      <c r="L1225">
        <v>7</v>
      </c>
      <c r="M1225" t="s">
        <v>900</v>
      </c>
      <c r="N1225" t="s">
        <v>860</v>
      </c>
      <c r="O1225" s="26" t="s">
        <v>799</v>
      </c>
      <c r="Q1225" t="s">
        <v>389</v>
      </c>
      <c r="R1225" t="str">
        <f t="shared" si="57"/>
        <v>Weekday</v>
      </c>
      <c r="S1225" s="27">
        <f t="shared" si="58"/>
        <v>42242</v>
      </c>
      <c r="V1225" t="str">
        <f t="shared" si="59"/>
        <v/>
      </c>
      <c r="AE1225" s="27"/>
      <c r="AO1225" s="27"/>
      <c r="AX1225" s="27"/>
      <c r="AY1225" s="27"/>
    </row>
    <row r="1226" spans="1:51" x14ac:dyDescent="0.25">
      <c r="A1226" t="s">
        <v>348</v>
      </c>
      <c r="C1226">
        <v>20152680204</v>
      </c>
      <c r="D1226" t="s">
        <v>349</v>
      </c>
      <c r="E1226" t="s">
        <v>90</v>
      </c>
      <c r="G1226">
        <v>16.167999999999999</v>
      </c>
      <c r="H1226">
        <v>2015</v>
      </c>
      <c r="I1226">
        <v>8</v>
      </c>
      <c r="J1226">
        <v>30</v>
      </c>
      <c r="K1226" s="25">
        <v>14</v>
      </c>
      <c r="L1226">
        <v>57</v>
      </c>
      <c r="M1226" t="s">
        <v>900</v>
      </c>
      <c r="N1226" t="s">
        <v>171</v>
      </c>
      <c r="O1226" s="26" t="s">
        <v>799</v>
      </c>
      <c r="Q1226" t="s">
        <v>389</v>
      </c>
      <c r="R1226" t="str">
        <f t="shared" si="57"/>
        <v>Weekend</v>
      </c>
      <c r="S1226" s="27">
        <f t="shared" si="58"/>
        <v>42246</v>
      </c>
      <c r="V1226" t="str">
        <f t="shared" si="59"/>
        <v/>
      </c>
      <c r="AE1226" s="27"/>
      <c r="AO1226" s="27"/>
      <c r="AX1226" s="27"/>
      <c r="AY1226" s="27"/>
    </row>
    <row r="1227" spans="1:51" x14ac:dyDescent="0.25">
      <c r="A1227" t="s">
        <v>348</v>
      </c>
      <c r="C1227">
        <v>20152440159</v>
      </c>
      <c r="D1227" t="s">
        <v>349</v>
      </c>
      <c r="E1227" t="s">
        <v>90</v>
      </c>
      <c r="G1227">
        <v>16.167999999999999</v>
      </c>
      <c r="H1227">
        <v>2015</v>
      </c>
      <c r="I1227">
        <v>8</v>
      </c>
      <c r="J1227">
        <v>31</v>
      </c>
      <c r="K1227" s="25">
        <v>17</v>
      </c>
      <c r="L1227">
        <v>38</v>
      </c>
      <c r="M1227" t="s">
        <v>900</v>
      </c>
      <c r="N1227" t="s">
        <v>404</v>
      </c>
      <c r="O1227" s="26" t="s">
        <v>799</v>
      </c>
      <c r="Q1227" t="s">
        <v>389</v>
      </c>
      <c r="R1227" t="str">
        <f t="shared" si="57"/>
        <v>Weekday</v>
      </c>
      <c r="S1227" s="27">
        <f t="shared" si="58"/>
        <v>42247</v>
      </c>
      <c r="V1227" t="str">
        <f t="shared" si="59"/>
        <v/>
      </c>
      <c r="AE1227" s="27"/>
      <c r="AO1227" s="27"/>
      <c r="AX1227" s="27"/>
      <c r="AY1227" s="27"/>
    </row>
    <row r="1228" spans="1:51" x14ac:dyDescent="0.25">
      <c r="A1228" t="s">
        <v>348</v>
      </c>
      <c r="C1228">
        <v>20152490141</v>
      </c>
      <c r="D1228" t="s">
        <v>349</v>
      </c>
      <c r="E1228" t="s">
        <v>90</v>
      </c>
      <c r="G1228">
        <v>16.167999999999999</v>
      </c>
      <c r="H1228">
        <v>2015</v>
      </c>
      <c r="I1228">
        <v>9</v>
      </c>
      <c r="J1228">
        <v>4</v>
      </c>
      <c r="K1228" s="25">
        <v>16</v>
      </c>
      <c r="L1228">
        <v>41</v>
      </c>
      <c r="M1228" t="s">
        <v>900</v>
      </c>
      <c r="N1228" t="s">
        <v>404</v>
      </c>
      <c r="O1228" s="26" t="s">
        <v>799</v>
      </c>
      <c r="Q1228" t="s">
        <v>389</v>
      </c>
      <c r="R1228" t="str">
        <f t="shared" si="57"/>
        <v>Weekday</v>
      </c>
      <c r="S1228" s="27">
        <f t="shared" si="58"/>
        <v>42251</v>
      </c>
      <c r="V1228" t="str">
        <f t="shared" si="59"/>
        <v/>
      </c>
      <c r="AE1228" s="27"/>
      <c r="AO1228" s="27"/>
      <c r="AX1228" s="27"/>
      <c r="AY1228" s="27"/>
    </row>
    <row r="1229" spans="1:51" x14ac:dyDescent="0.25">
      <c r="A1229" t="s">
        <v>348</v>
      </c>
      <c r="C1229">
        <v>20152730240</v>
      </c>
      <c r="D1229" t="s">
        <v>349</v>
      </c>
      <c r="E1229" t="s">
        <v>90</v>
      </c>
      <c r="G1229">
        <v>16.167999999999999</v>
      </c>
      <c r="H1229">
        <v>2015</v>
      </c>
      <c r="I1229">
        <v>9</v>
      </c>
      <c r="J1229">
        <v>25</v>
      </c>
      <c r="K1229" s="25">
        <v>18</v>
      </c>
      <c r="L1229">
        <v>49</v>
      </c>
      <c r="M1229" t="s">
        <v>900</v>
      </c>
      <c r="N1229" t="s">
        <v>860</v>
      </c>
      <c r="O1229" s="26" t="s">
        <v>799</v>
      </c>
      <c r="Q1229" t="s">
        <v>389</v>
      </c>
      <c r="R1229" t="str">
        <f t="shared" si="57"/>
        <v>Weekday</v>
      </c>
      <c r="S1229" s="27">
        <f t="shared" si="58"/>
        <v>42272</v>
      </c>
      <c r="V1229" t="str">
        <f t="shared" si="59"/>
        <v/>
      </c>
      <c r="AE1229" s="27"/>
      <c r="AO1229" s="27"/>
      <c r="AX1229" s="27"/>
      <c r="AY1229" s="27"/>
    </row>
    <row r="1230" spans="1:51" x14ac:dyDescent="0.25">
      <c r="A1230" t="s">
        <v>348</v>
      </c>
      <c r="C1230">
        <v>20153030212</v>
      </c>
      <c r="D1230" t="s">
        <v>349</v>
      </c>
      <c r="E1230" t="s">
        <v>90</v>
      </c>
      <c r="G1230">
        <v>16.167999999999999</v>
      </c>
      <c r="H1230">
        <v>2015</v>
      </c>
      <c r="I1230">
        <v>9</v>
      </c>
      <c r="J1230">
        <v>26</v>
      </c>
      <c r="K1230" s="25">
        <v>15</v>
      </c>
      <c r="L1230">
        <v>33</v>
      </c>
      <c r="M1230" t="s">
        <v>900</v>
      </c>
      <c r="N1230" t="s">
        <v>404</v>
      </c>
      <c r="O1230" s="26" t="s">
        <v>799</v>
      </c>
      <c r="Q1230" t="s">
        <v>389</v>
      </c>
      <c r="R1230" t="str">
        <f t="shared" si="57"/>
        <v>Weekend</v>
      </c>
      <c r="S1230" s="27">
        <f t="shared" si="58"/>
        <v>42273</v>
      </c>
      <c r="V1230" t="str">
        <f t="shared" si="59"/>
        <v/>
      </c>
      <c r="AE1230" s="27"/>
      <c r="AO1230" s="27"/>
      <c r="AX1230" s="27"/>
      <c r="AY1230" s="27"/>
    </row>
    <row r="1231" spans="1:51" x14ac:dyDescent="0.25">
      <c r="A1231" t="s">
        <v>348</v>
      </c>
      <c r="C1231">
        <v>20152700130</v>
      </c>
      <c r="D1231" t="s">
        <v>349</v>
      </c>
      <c r="E1231" t="s">
        <v>90</v>
      </c>
      <c r="G1231">
        <v>16.167999999999999</v>
      </c>
      <c r="H1231">
        <v>2015</v>
      </c>
      <c r="I1231">
        <v>9</v>
      </c>
      <c r="J1231">
        <v>26</v>
      </c>
      <c r="K1231" s="25">
        <v>11</v>
      </c>
      <c r="L1231">
        <v>3</v>
      </c>
      <c r="M1231" t="s">
        <v>900</v>
      </c>
      <c r="N1231" t="s">
        <v>404</v>
      </c>
      <c r="O1231" s="26" t="s">
        <v>799</v>
      </c>
      <c r="Q1231" t="s">
        <v>389</v>
      </c>
      <c r="R1231" t="str">
        <f t="shared" si="57"/>
        <v>Weekend</v>
      </c>
      <c r="S1231" s="27">
        <f t="shared" si="58"/>
        <v>42273</v>
      </c>
      <c r="V1231" t="str">
        <f t="shared" si="59"/>
        <v/>
      </c>
      <c r="AE1231" s="27"/>
      <c r="AO1231" s="27"/>
      <c r="AX1231" s="27"/>
      <c r="AY1231" s="27"/>
    </row>
    <row r="1232" spans="1:51" x14ac:dyDescent="0.25">
      <c r="A1232" t="s">
        <v>348</v>
      </c>
      <c r="C1232">
        <v>20152990224</v>
      </c>
      <c r="D1232" t="s">
        <v>349</v>
      </c>
      <c r="E1232" t="s">
        <v>90</v>
      </c>
      <c r="G1232">
        <v>16.167999999999999</v>
      </c>
      <c r="H1232">
        <v>2015</v>
      </c>
      <c r="I1232">
        <v>10</v>
      </c>
      <c r="J1232">
        <v>24</v>
      </c>
      <c r="K1232" s="25">
        <v>15</v>
      </c>
      <c r="L1232">
        <v>2</v>
      </c>
      <c r="M1232" t="s">
        <v>900</v>
      </c>
      <c r="N1232" t="s">
        <v>404</v>
      </c>
      <c r="O1232" s="26" t="s">
        <v>799</v>
      </c>
      <c r="Q1232" t="s">
        <v>389</v>
      </c>
      <c r="R1232" t="str">
        <f t="shared" si="57"/>
        <v>Weekend</v>
      </c>
      <c r="S1232" s="27">
        <f t="shared" si="58"/>
        <v>42301</v>
      </c>
      <c r="V1232" t="str">
        <f t="shared" si="59"/>
        <v/>
      </c>
      <c r="AE1232" s="27"/>
      <c r="AO1232" s="27"/>
      <c r="AX1232" s="27"/>
      <c r="AY1232" s="27"/>
    </row>
    <row r="1233" spans="1:51" x14ac:dyDescent="0.25">
      <c r="A1233" t="s">
        <v>348</v>
      </c>
      <c r="C1233">
        <v>20152990225</v>
      </c>
      <c r="D1233" t="s">
        <v>349</v>
      </c>
      <c r="E1233" t="s">
        <v>90</v>
      </c>
      <c r="G1233">
        <v>16.167999999999999</v>
      </c>
      <c r="H1233">
        <v>2015</v>
      </c>
      <c r="I1233">
        <v>10</v>
      </c>
      <c r="J1233">
        <v>24</v>
      </c>
      <c r="K1233" s="25">
        <v>14</v>
      </c>
      <c r="L1233">
        <v>43</v>
      </c>
      <c r="M1233" t="s">
        <v>900</v>
      </c>
      <c r="N1233" t="s">
        <v>860</v>
      </c>
      <c r="O1233" s="26" t="s">
        <v>799</v>
      </c>
      <c r="Q1233" t="s">
        <v>389</v>
      </c>
      <c r="R1233" t="str">
        <f t="shared" si="57"/>
        <v>Weekend</v>
      </c>
      <c r="S1233" s="27">
        <f t="shared" si="58"/>
        <v>42301</v>
      </c>
      <c r="V1233" t="str">
        <f t="shared" si="59"/>
        <v/>
      </c>
      <c r="AE1233" s="27"/>
      <c r="AO1233" s="27"/>
      <c r="AX1233" s="27"/>
      <c r="AY1233" s="27"/>
    </row>
    <row r="1234" spans="1:51" x14ac:dyDescent="0.25">
      <c r="A1234" t="s">
        <v>348</v>
      </c>
      <c r="C1234">
        <v>20153240233</v>
      </c>
      <c r="D1234" t="s">
        <v>349</v>
      </c>
      <c r="E1234" t="s">
        <v>90</v>
      </c>
      <c r="G1234">
        <v>16.167999999999999</v>
      </c>
      <c r="H1234">
        <v>2015</v>
      </c>
      <c r="I1234">
        <v>10</v>
      </c>
      <c r="J1234">
        <v>31</v>
      </c>
      <c r="K1234" s="25">
        <v>16</v>
      </c>
      <c r="L1234">
        <v>50</v>
      </c>
      <c r="M1234" t="s">
        <v>900</v>
      </c>
      <c r="N1234" t="s">
        <v>860</v>
      </c>
      <c r="O1234" s="26" t="s">
        <v>799</v>
      </c>
      <c r="Q1234" t="s">
        <v>389</v>
      </c>
      <c r="R1234" t="str">
        <f t="shared" si="57"/>
        <v>Weekend</v>
      </c>
      <c r="S1234" s="27">
        <f t="shared" si="58"/>
        <v>42308</v>
      </c>
      <c r="V1234" t="str">
        <f t="shared" si="59"/>
        <v/>
      </c>
      <c r="AE1234" s="27"/>
      <c r="AO1234" s="27"/>
      <c r="AX1234" s="27"/>
      <c r="AY1234" s="27"/>
    </row>
    <row r="1235" spans="1:51" x14ac:dyDescent="0.25">
      <c r="A1235" t="s">
        <v>348</v>
      </c>
      <c r="C1235">
        <v>20153350383</v>
      </c>
      <c r="D1235" t="s">
        <v>349</v>
      </c>
      <c r="E1235" t="s">
        <v>90</v>
      </c>
      <c r="G1235">
        <v>16.167999999999999</v>
      </c>
      <c r="H1235">
        <v>2015</v>
      </c>
      <c r="I1235">
        <v>11</v>
      </c>
      <c r="J1235">
        <v>12</v>
      </c>
      <c r="K1235" s="25">
        <v>17</v>
      </c>
      <c r="L1235">
        <v>51</v>
      </c>
      <c r="M1235" t="s">
        <v>900</v>
      </c>
      <c r="N1235" t="s">
        <v>404</v>
      </c>
      <c r="O1235" s="26" t="s">
        <v>799</v>
      </c>
      <c r="Q1235" t="s">
        <v>389</v>
      </c>
      <c r="R1235" t="str">
        <f t="shared" si="57"/>
        <v>Weekday</v>
      </c>
      <c r="S1235" s="27">
        <f t="shared" si="58"/>
        <v>42320</v>
      </c>
      <c r="V1235" t="str">
        <f t="shared" si="59"/>
        <v/>
      </c>
      <c r="AE1235" s="27"/>
      <c r="AO1235" s="27"/>
      <c r="AX1235" s="27"/>
      <c r="AY1235" s="27"/>
    </row>
    <row r="1236" spans="1:51" x14ac:dyDescent="0.25">
      <c r="A1236" t="s">
        <v>348</v>
      </c>
      <c r="C1236">
        <v>20153180146</v>
      </c>
      <c r="D1236" t="s">
        <v>349</v>
      </c>
      <c r="E1236" t="s">
        <v>90</v>
      </c>
      <c r="G1236">
        <v>16.167999999999999</v>
      </c>
      <c r="H1236">
        <v>2015</v>
      </c>
      <c r="I1236">
        <v>11</v>
      </c>
      <c r="J1236">
        <v>13</v>
      </c>
      <c r="K1236" s="25">
        <v>13</v>
      </c>
      <c r="L1236">
        <v>41</v>
      </c>
      <c r="M1236" t="s">
        <v>900</v>
      </c>
      <c r="N1236" t="s">
        <v>860</v>
      </c>
      <c r="O1236" s="26" t="s">
        <v>799</v>
      </c>
      <c r="Q1236" t="s">
        <v>389</v>
      </c>
      <c r="R1236" t="str">
        <f t="shared" si="57"/>
        <v>Weekday</v>
      </c>
      <c r="S1236" s="27">
        <f t="shared" si="58"/>
        <v>42321</v>
      </c>
      <c r="V1236" t="str">
        <f t="shared" si="59"/>
        <v/>
      </c>
      <c r="AE1236" s="27"/>
      <c r="AO1236" s="27"/>
      <c r="AX1236" s="27"/>
      <c r="AY1236" s="27"/>
    </row>
    <row r="1237" spans="1:51" x14ac:dyDescent="0.25">
      <c r="A1237" t="s">
        <v>348</v>
      </c>
      <c r="C1237">
        <v>20153580244</v>
      </c>
      <c r="D1237" t="s">
        <v>349</v>
      </c>
      <c r="E1237" t="s">
        <v>90</v>
      </c>
      <c r="G1237">
        <v>16.167999999999999</v>
      </c>
      <c r="H1237">
        <v>2015</v>
      </c>
      <c r="I1237">
        <v>12</v>
      </c>
      <c r="J1237">
        <v>23</v>
      </c>
      <c r="K1237" s="25">
        <v>13</v>
      </c>
      <c r="L1237">
        <v>6</v>
      </c>
      <c r="M1237" t="s">
        <v>900</v>
      </c>
      <c r="N1237" t="s">
        <v>860</v>
      </c>
      <c r="O1237" s="26" t="s">
        <v>799</v>
      </c>
      <c r="Q1237" t="s">
        <v>389</v>
      </c>
      <c r="R1237" t="str">
        <f t="shared" si="57"/>
        <v>Weekday</v>
      </c>
      <c r="S1237" s="27">
        <f t="shared" si="58"/>
        <v>42361</v>
      </c>
      <c r="V1237" t="str">
        <f t="shared" si="59"/>
        <v/>
      </c>
      <c r="AE1237" s="27"/>
      <c r="AO1237" s="27"/>
      <c r="AX1237" s="27"/>
      <c r="AY1237" s="27"/>
    </row>
    <row r="1238" spans="1:51" x14ac:dyDescent="0.25">
      <c r="A1238" t="s">
        <v>348</v>
      </c>
      <c r="C1238">
        <v>20160300001</v>
      </c>
      <c r="D1238" t="s">
        <v>349</v>
      </c>
      <c r="E1238" t="s">
        <v>90</v>
      </c>
      <c r="G1238">
        <v>16.167999999999999</v>
      </c>
      <c r="H1238">
        <v>2015</v>
      </c>
      <c r="I1238">
        <v>12</v>
      </c>
      <c r="J1238">
        <v>26</v>
      </c>
      <c r="K1238" s="25">
        <v>20</v>
      </c>
      <c r="L1238">
        <v>9</v>
      </c>
      <c r="M1238" t="s">
        <v>900</v>
      </c>
      <c r="N1238" t="s">
        <v>860</v>
      </c>
      <c r="O1238" s="26" t="s">
        <v>799</v>
      </c>
      <c r="Q1238" t="s">
        <v>389</v>
      </c>
      <c r="R1238" t="str">
        <f t="shared" si="57"/>
        <v>Weekend</v>
      </c>
      <c r="S1238" s="27">
        <f t="shared" si="58"/>
        <v>42364</v>
      </c>
      <c r="V1238" t="str">
        <f t="shared" si="59"/>
        <v/>
      </c>
      <c r="AE1238" s="27"/>
      <c r="AO1238" s="27"/>
      <c r="AX1238" s="27"/>
      <c r="AY1238" s="27"/>
    </row>
    <row r="1239" spans="1:51" x14ac:dyDescent="0.25">
      <c r="A1239" t="s">
        <v>348</v>
      </c>
      <c r="C1239">
        <v>20132470240</v>
      </c>
      <c r="D1239" t="s">
        <v>349</v>
      </c>
      <c r="E1239" t="s">
        <v>90</v>
      </c>
      <c r="G1239">
        <v>16.172999999999998</v>
      </c>
      <c r="H1239">
        <v>2013</v>
      </c>
      <c r="I1239">
        <v>8</v>
      </c>
      <c r="J1239">
        <v>16</v>
      </c>
      <c r="K1239" s="25">
        <v>13</v>
      </c>
      <c r="L1239">
        <v>46</v>
      </c>
      <c r="M1239" t="s">
        <v>900</v>
      </c>
      <c r="N1239" t="s">
        <v>860</v>
      </c>
      <c r="O1239" s="26" t="s">
        <v>799</v>
      </c>
      <c r="Q1239" t="s">
        <v>389</v>
      </c>
      <c r="R1239" t="str">
        <f t="shared" si="57"/>
        <v>Weekday</v>
      </c>
      <c r="S1239" s="27">
        <f t="shared" si="58"/>
        <v>41502</v>
      </c>
      <c r="V1239" t="str">
        <f t="shared" si="59"/>
        <v/>
      </c>
      <c r="AE1239" s="27"/>
      <c r="AO1239" s="27"/>
      <c r="AX1239" s="27"/>
      <c r="AY1239" s="27"/>
    </row>
    <row r="1240" spans="1:51" x14ac:dyDescent="0.25">
      <c r="A1240" t="s">
        <v>348</v>
      </c>
      <c r="C1240">
        <v>20110330211</v>
      </c>
      <c r="D1240" t="s">
        <v>349</v>
      </c>
      <c r="E1240" t="s">
        <v>90</v>
      </c>
      <c r="G1240">
        <v>16.186</v>
      </c>
      <c r="H1240">
        <v>2011</v>
      </c>
      <c r="I1240">
        <v>1</v>
      </c>
      <c r="J1240">
        <v>18</v>
      </c>
      <c r="K1240" s="25">
        <v>16</v>
      </c>
      <c r="L1240">
        <v>22</v>
      </c>
      <c r="M1240" t="s">
        <v>900</v>
      </c>
      <c r="N1240" t="s">
        <v>860</v>
      </c>
      <c r="O1240" s="26" t="s">
        <v>799</v>
      </c>
      <c r="Q1240" t="s">
        <v>389</v>
      </c>
      <c r="R1240" t="str">
        <f t="shared" si="57"/>
        <v>Weekday</v>
      </c>
      <c r="S1240" s="27">
        <f t="shared" si="58"/>
        <v>40561</v>
      </c>
      <c r="V1240" t="str">
        <f t="shared" si="59"/>
        <v/>
      </c>
      <c r="AE1240" s="27"/>
      <c r="AO1240" s="27"/>
      <c r="AX1240" s="27"/>
      <c r="AY1240" s="27"/>
    </row>
    <row r="1241" spans="1:51" x14ac:dyDescent="0.25">
      <c r="A1241" t="s">
        <v>348</v>
      </c>
      <c r="C1241">
        <v>20111310237</v>
      </c>
      <c r="D1241" t="s">
        <v>349</v>
      </c>
      <c r="E1241" t="s">
        <v>90</v>
      </c>
      <c r="G1241">
        <v>16.186</v>
      </c>
      <c r="H1241">
        <v>2011</v>
      </c>
      <c r="I1241">
        <v>5</v>
      </c>
      <c r="J1241">
        <v>10</v>
      </c>
      <c r="K1241" s="25">
        <v>17</v>
      </c>
      <c r="L1241">
        <v>16</v>
      </c>
      <c r="M1241" t="s">
        <v>900</v>
      </c>
      <c r="N1241" t="s">
        <v>860</v>
      </c>
      <c r="O1241" s="26" t="s">
        <v>799</v>
      </c>
      <c r="Q1241" t="s">
        <v>389</v>
      </c>
      <c r="R1241" t="str">
        <f t="shared" si="57"/>
        <v>Weekday</v>
      </c>
      <c r="S1241" s="27">
        <f t="shared" si="58"/>
        <v>40673</v>
      </c>
      <c r="V1241" t="str">
        <f t="shared" si="59"/>
        <v/>
      </c>
      <c r="AE1241" s="27"/>
      <c r="AO1241" s="27"/>
      <c r="AX1241" s="27"/>
      <c r="AY1241" s="27"/>
    </row>
    <row r="1242" spans="1:51" x14ac:dyDescent="0.25">
      <c r="A1242" t="s">
        <v>348</v>
      </c>
      <c r="C1242">
        <v>20132450130</v>
      </c>
      <c r="D1242" t="s">
        <v>349</v>
      </c>
      <c r="E1242" t="s">
        <v>90</v>
      </c>
      <c r="G1242">
        <v>16.193000000000001</v>
      </c>
      <c r="H1242">
        <v>2013</v>
      </c>
      <c r="I1242">
        <v>7</v>
      </c>
      <c r="J1242">
        <v>16</v>
      </c>
      <c r="K1242" s="25">
        <v>10</v>
      </c>
      <c r="L1242">
        <v>0</v>
      </c>
      <c r="M1242" t="s">
        <v>900</v>
      </c>
      <c r="N1242" t="s">
        <v>860</v>
      </c>
      <c r="O1242" s="26" t="s">
        <v>799</v>
      </c>
      <c r="Q1242" t="s">
        <v>389</v>
      </c>
      <c r="R1242" t="str">
        <f t="shared" si="57"/>
        <v>Weekday</v>
      </c>
      <c r="S1242" s="27">
        <f t="shared" si="58"/>
        <v>41471</v>
      </c>
      <c r="V1242" t="str">
        <f t="shared" si="59"/>
        <v/>
      </c>
      <c r="AE1242" s="27"/>
      <c r="AO1242" s="27"/>
      <c r="AX1242" s="27"/>
      <c r="AY1242" s="27"/>
    </row>
    <row r="1243" spans="1:51" x14ac:dyDescent="0.25">
      <c r="A1243" t="s">
        <v>348</v>
      </c>
      <c r="C1243">
        <v>20111810054</v>
      </c>
      <c r="D1243" t="s">
        <v>349</v>
      </c>
      <c r="E1243" t="s">
        <v>90</v>
      </c>
      <c r="G1243">
        <v>16.193999999999999</v>
      </c>
      <c r="H1243">
        <v>2011</v>
      </c>
      <c r="I1243">
        <v>6</v>
      </c>
      <c r="J1243">
        <v>24</v>
      </c>
      <c r="K1243" s="25">
        <v>18</v>
      </c>
      <c r="L1243">
        <v>0</v>
      </c>
      <c r="M1243" t="s">
        <v>900</v>
      </c>
      <c r="N1243" t="s">
        <v>860</v>
      </c>
      <c r="O1243" s="26" t="s">
        <v>799</v>
      </c>
      <c r="Q1243" t="s">
        <v>389</v>
      </c>
      <c r="R1243" t="str">
        <f t="shared" si="57"/>
        <v>Weekday</v>
      </c>
      <c r="S1243" s="27">
        <f t="shared" si="58"/>
        <v>40718</v>
      </c>
      <c r="V1243" t="str">
        <f t="shared" si="59"/>
        <v/>
      </c>
      <c r="AE1243" s="27"/>
      <c r="AO1243" s="27"/>
      <c r="AX1243" s="27"/>
      <c r="AY1243" s="27"/>
    </row>
    <row r="1244" spans="1:51" x14ac:dyDescent="0.25">
      <c r="A1244" t="s">
        <v>348</v>
      </c>
      <c r="C1244">
        <v>20110150329</v>
      </c>
      <c r="D1244" t="s">
        <v>349</v>
      </c>
      <c r="E1244" t="s">
        <v>90</v>
      </c>
      <c r="G1244">
        <v>16.193999999999999</v>
      </c>
      <c r="H1244">
        <v>2011</v>
      </c>
      <c r="I1244">
        <v>1</v>
      </c>
      <c r="J1244">
        <v>3</v>
      </c>
      <c r="K1244" s="25">
        <v>21</v>
      </c>
      <c r="L1244">
        <v>55</v>
      </c>
      <c r="M1244" t="s">
        <v>900</v>
      </c>
      <c r="N1244" t="s">
        <v>860</v>
      </c>
      <c r="O1244" s="26" t="s">
        <v>799</v>
      </c>
      <c r="Q1244" t="s">
        <v>389</v>
      </c>
      <c r="R1244" t="str">
        <f t="shared" si="57"/>
        <v>Weekday</v>
      </c>
      <c r="S1244" s="27">
        <f t="shared" si="58"/>
        <v>40546</v>
      </c>
      <c r="V1244" t="str">
        <f t="shared" si="59"/>
        <v/>
      </c>
      <c r="AE1244" s="27"/>
      <c r="AO1244" s="27"/>
      <c r="AX1244" s="27"/>
      <c r="AY1244" s="27"/>
    </row>
    <row r="1245" spans="1:51" x14ac:dyDescent="0.25">
      <c r="A1245" t="s">
        <v>348</v>
      </c>
      <c r="C1245">
        <v>20133250258</v>
      </c>
      <c r="D1245" t="s">
        <v>349</v>
      </c>
      <c r="E1245" t="s">
        <v>90</v>
      </c>
      <c r="G1245">
        <v>16.193999999999999</v>
      </c>
      <c r="H1245">
        <v>2013</v>
      </c>
      <c r="I1245">
        <v>11</v>
      </c>
      <c r="J1245">
        <v>14</v>
      </c>
      <c r="K1245" s="25">
        <v>15</v>
      </c>
      <c r="L1245">
        <v>4</v>
      </c>
      <c r="M1245" t="s">
        <v>900</v>
      </c>
      <c r="N1245" t="s">
        <v>404</v>
      </c>
      <c r="O1245" s="26" t="s">
        <v>799</v>
      </c>
      <c r="Q1245" t="s">
        <v>389</v>
      </c>
      <c r="R1245" t="str">
        <f t="shared" si="57"/>
        <v>Weekday</v>
      </c>
      <c r="S1245" s="27">
        <f t="shared" si="58"/>
        <v>41592</v>
      </c>
      <c r="V1245" t="str">
        <f t="shared" si="59"/>
        <v/>
      </c>
      <c r="AE1245" s="27"/>
      <c r="AO1245" s="27"/>
      <c r="AX1245" s="27"/>
      <c r="AY1245" s="27"/>
    </row>
    <row r="1246" spans="1:51" x14ac:dyDescent="0.25">
      <c r="A1246" t="s">
        <v>348</v>
      </c>
      <c r="C1246">
        <v>20140840143</v>
      </c>
      <c r="D1246" t="s">
        <v>349</v>
      </c>
      <c r="E1246" t="s">
        <v>90</v>
      </c>
      <c r="G1246">
        <v>16.198</v>
      </c>
      <c r="H1246">
        <v>2014</v>
      </c>
      <c r="I1246">
        <v>2</v>
      </c>
      <c r="J1246">
        <v>7</v>
      </c>
      <c r="K1246" s="25">
        <v>8</v>
      </c>
      <c r="L1246">
        <v>34</v>
      </c>
      <c r="M1246" t="s">
        <v>900</v>
      </c>
      <c r="N1246" t="s">
        <v>860</v>
      </c>
      <c r="O1246" s="26" t="s">
        <v>799</v>
      </c>
      <c r="Q1246" t="s">
        <v>389</v>
      </c>
      <c r="R1246" t="str">
        <f t="shared" si="57"/>
        <v>Weekday</v>
      </c>
      <c r="S1246" s="27">
        <f t="shared" si="58"/>
        <v>41677</v>
      </c>
      <c r="V1246" t="str">
        <f t="shared" si="59"/>
        <v/>
      </c>
      <c r="AE1246" s="27"/>
      <c r="AO1246" s="27"/>
      <c r="AX1246" s="27"/>
      <c r="AY1246" s="27"/>
    </row>
    <row r="1247" spans="1:51" x14ac:dyDescent="0.25">
      <c r="A1247" t="s">
        <v>348</v>
      </c>
      <c r="C1247">
        <v>20121810200</v>
      </c>
      <c r="D1247" t="s">
        <v>349</v>
      </c>
      <c r="E1247" t="s">
        <v>90</v>
      </c>
      <c r="G1247">
        <v>16.204999999999998</v>
      </c>
      <c r="H1247">
        <v>2012</v>
      </c>
      <c r="I1247">
        <v>6</v>
      </c>
      <c r="J1247">
        <v>23</v>
      </c>
      <c r="K1247" s="25">
        <v>15</v>
      </c>
      <c r="L1247">
        <v>47</v>
      </c>
      <c r="M1247" t="s">
        <v>900</v>
      </c>
      <c r="N1247" t="s">
        <v>860</v>
      </c>
      <c r="O1247" s="26" t="s">
        <v>799</v>
      </c>
      <c r="Q1247" t="s">
        <v>389</v>
      </c>
      <c r="R1247" t="str">
        <f t="shared" si="57"/>
        <v>Weekend</v>
      </c>
      <c r="S1247" s="27">
        <f t="shared" si="58"/>
        <v>41083</v>
      </c>
      <c r="V1247" t="str">
        <f t="shared" si="59"/>
        <v/>
      </c>
      <c r="AE1247" s="27"/>
      <c r="AO1247" s="27"/>
      <c r="AX1247" s="27"/>
      <c r="AY1247" s="27"/>
    </row>
    <row r="1248" spans="1:51" x14ac:dyDescent="0.25">
      <c r="A1248" t="s">
        <v>348</v>
      </c>
      <c r="C1248">
        <v>20122390137</v>
      </c>
      <c r="D1248" t="s">
        <v>349</v>
      </c>
      <c r="E1248" t="s">
        <v>90</v>
      </c>
      <c r="G1248">
        <v>16.204999999999998</v>
      </c>
      <c r="H1248">
        <v>2012</v>
      </c>
      <c r="I1248">
        <v>7</v>
      </c>
      <c r="J1248">
        <v>29</v>
      </c>
      <c r="K1248" s="25">
        <v>12</v>
      </c>
      <c r="L1248">
        <v>25</v>
      </c>
      <c r="M1248" t="s">
        <v>900</v>
      </c>
      <c r="N1248" t="s">
        <v>860</v>
      </c>
      <c r="O1248" s="26" t="s">
        <v>799</v>
      </c>
      <c r="Q1248" t="s">
        <v>389</v>
      </c>
      <c r="R1248" t="str">
        <f t="shared" si="57"/>
        <v>Weekend</v>
      </c>
      <c r="S1248" s="27">
        <f t="shared" si="58"/>
        <v>41119</v>
      </c>
      <c r="V1248" t="str">
        <f t="shared" si="59"/>
        <v/>
      </c>
      <c r="AE1248" s="27"/>
      <c r="AO1248" s="27"/>
      <c r="AX1248" s="27"/>
      <c r="AY1248" s="27"/>
    </row>
    <row r="1249" spans="1:51" x14ac:dyDescent="0.25">
      <c r="A1249" t="s">
        <v>348</v>
      </c>
      <c r="C1249">
        <v>20152770190</v>
      </c>
      <c r="D1249" t="s">
        <v>349</v>
      </c>
      <c r="E1249" t="s">
        <v>90</v>
      </c>
      <c r="G1249">
        <v>16.210999999999999</v>
      </c>
      <c r="H1249">
        <v>2015</v>
      </c>
      <c r="I1249">
        <v>10</v>
      </c>
      <c r="J1249">
        <v>3</v>
      </c>
      <c r="K1249" s="25">
        <v>13</v>
      </c>
      <c r="L1249">
        <v>14</v>
      </c>
      <c r="M1249" t="s">
        <v>900</v>
      </c>
      <c r="N1249" t="s">
        <v>404</v>
      </c>
      <c r="O1249" s="26" t="s">
        <v>799</v>
      </c>
      <c r="Q1249" t="s">
        <v>389</v>
      </c>
      <c r="R1249" t="str">
        <f t="shared" si="57"/>
        <v>Weekend</v>
      </c>
      <c r="S1249" s="27">
        <f t="shared" si="58"/>
        <v>42280</v>
      </c>
      <c r="V1249" t="str">
        <f t="shared" si="59"/>
        <v/>
      </c>
      <c r="AE1249" s="27"/>
      <c r="AO1249" s="27"/>
      <c r="AX1249" s="27"/>
      <c r="AY1249" s="27"/>
    </row>
    <row r="1250" spans="1:51" x14ac:dyDescent="0.25">
      <c r="A1250" t="s">
        <v>348</v>
      </c>
      <c r="C1250">
        <v>20152050054</v>
      </c>
      <c r="D1250" t="s">
        <v>349</v>
      </c>
      <c r="E1250" t="s">
        <v>90</v>
      </c>
      <c r="G1250">
        <v>16.212</v>
      </c>
      <c r="H1250">
        <v>2015</v>
      </c>
      <c r="I1250">
        <v>7</v>
      </c>
      <c r="J1250">
        <v>15</v>
      </c>
      <c r="K1250" s="25">
        <v>16</v>
      </c>
      <c r="L1250">
        <v>48</v>
      </c>
      <c r="M1250" t="s">
        <v>900</v>
      </c>
      <c r="N1250" t="s">
        <v>860</v>
      </c>
      <c r="O1250" s="26" t="s">
        <v>799</v>
      </c>
      <c r="Q1250" t="s">
        <v>389</v>
      </c>
      <c r="R1250" t="str">
        <f t="shared" si="57"/>
        <v>Weekday</v>
      </c>
      <c r="S1250" s="27">
        <f t="shared" si="58"/>
        <v>42200</v>
      </c>
      <c r="V1250" t="str">
        <f t="shared" si="59"/>
        <v/>
      </c>
      <c r="AE1250" s="27"/>
      <c r="AO1250" s="27"/>
      <c r="AX1250" s="27"/>
      <c r="AY1250" s="27"/>
    </row>
    <row r="1251" spans="1:51" x14ac:dyDescent="0.25">
      <c r="A1251" t="s">
        <v>348</v>
      </c>
      <c r="C1251">
        <v>20152640259</v>
      </c>
      <c r="D1251" t="s">
        <v>349</v>
      </c>
      <c r="E1251" t="s">
        <v>90</v>
      </c>
      <c r="G1251">
        <v>16.212</v>
      </c>
      <c r="H1251">
        <v>2015</v>
      </c>
      <c r="I1251">
        <v>9</v>
      </c>
      <c r="J1251">
        <v>19</v>
      </c>
      <c r="K1251" s="25">
        <v>12</v>
      </c>
      <c r="L1251">
        <v>25</v>
      </c>
      <c r="M1251" t="s">
        <v>900</v>
      </c>
      <c r="N1251" t="s">
        <v>860</v>
      </c>
      <c r="O1251" s="26" t="s">
        <v>799</v>
      </c>
      <c r="Q1251" t="s">
        <v>389</v>
      </c>
      <c r="R1251" t="str">
        <f t="shared" si="57"/>
        <v>Weekend</v>
      </c>
      <c r="S1251" s="27">
        <f t="shared" si="58"/>
        <v>42266</v>
      </c>
      <c r="V1251" t="str">
        <f t="shared" si="59"/>
        <v/>
      </c>
      <c r="AE1251" s="27"/>
      <c r="AO1251" s="27"/>
      <c r="AX1251" s="27"/>
      <c r="AY1251" s="27"/>
    </row>
    <row r="1252" spans="1:51" x14ac:dyDescent="0.25">
      <c r="A1252" t="s">
        <v>348</v>
      </c>
      <c r="C1252">
        <v>20132870259</v>
      </c>
      <c r="D1252" t="s">
        <v>349</v>
      </c>
      <c r="E1252" t="s">
        <v>90</v>
      </c>
      <c r="G1252">
        <v>16.222000000000001</v>
      </c>
      <c r="H1252">
        <v>2013</v>
      </c>
      <c r="I1252">
        <v>10</v>
      </c>
      <c r="J1252">
        <v>12</v>
      </c>
      <c r="K1252" s="25">
        <v>18</v>
      </c>
      <c r="L1252">
        <v>37</v>
      </c>
      <c r="M1252" t="s">
        <v>900</v>
      </c>
      <c r="N1252" t="s">
        <v>860</v>
      </c>
      <c r="O1252" s="26" t="s">
        <v>799</v>
      </c>
      <c r="Q1252" t="s">
        <v>389</v>
      </c>
      <c r="R1252" t="str">
        <f t="shared" si="57"/>
        <v>Weekend</v>
      </c>
      <c r="S1252" s="27">
        <f t="shared" si="58"/>
        <v>41559</v>
      </c>
      <c r="V1252" t="str">
        <f t="shared" si="59"/>
        <v/>
      </c>
      <c r="AE1252" s="27"/>
      <c r="AO1252" s="27"/>
      <c r="AX1252" s="27"/>
      <c r="AY1252" s="27"/>
    </row>
    <row r="1253" spans="1:51" x14ac:dyDescent="0.25">
      <c r="A1253" t="s">
        <v>348</v>
      </c>
      <c r="C1253">
        <v>20151190171</v>
      </c>
      <c r="D1253" t="s">
        <v>349</v>
      </c>
      <c r="E1253" t="s">
        <v>90</v>
      </c>
      <c r="G1253">
        <v>16.224</v>
      </c>
      <c r="H1253">
        <v>2015</v>
      </c>
      <c r="I1253">
        <v>4</v>
      </c>
      <c r="J1253">
        <v>27</v>
      </c>
      <c r="K1253" s="25">
        <v>17</v>
      </c>
      <c r="L1253">
        <v>3</v>
      </c>
      <c r="M1253" t="s">
        <v>900</v>
      </c>
      <c r="N1253" t="s">
        <v>860</v>
      </c>
      <c r="O1253" s="26" t="s">
        <v>799</v>
      </c>
      <c r="Q1253" t="s">
        <v>389</v>
      </c>
      <c r="R1253" t="str">
        <f t="shared" si="57"/>
        <v>Weekday</v>
      </c>
      <c r="S1253" s="27">
        <f t="shared" si="58"/>
        <v>42121</v>
      </c>
      <c r="V1253" t="str">
        <f t="shared" si="59"/>
        <v/>
      </c>
      <c r="AE1253" s="27"/>
      <c r="AO1253" s="27"/>
      <c r="AX1253" s="27"/>
      <c r="AY1253" s="27"/>
    </row>
    <row r="1254" spans="1:51" x14ac:dyDescent="0.25">
      <c r="A1254" t="s">
        <v>348</v>
      </c>
      <c r="C1254">
        <v>20112080155</v>
      </c>
      <c r="D1254" t="s">
        <v>349</v>
      </c>
      <c r="E1254" t="s">
        <v>90</v>
      </c>
      <c r="G1254">
        <v>16.262</v>
      </c>
      <c r="H1254">
        <v>2011</v>
      </c>
      <c r="I1254">
        <v>7</v>
      </c>
      <c r="J1254">
        <v>15</v>
      </c>
      <c r="K1254" s="25">
        <v>12</v>
      </c>
      <c r="L1254">
        <v>10</v>
      </c>
      <c r="M1254" t="s">
        <v>900</v>
      </c>
      <c r="N1254" t="s">
        <v>860</v>
      </c>
      <c r="O1254" s="26" t="s">
        <v>799</v>
      </c>
      <c r="Q1254" t="s">
        <v>389</v>
      </c>
      <c r="R1254" t="str">
        <f t="shared" si="57"/>
        <v>Weekday</v>
      </c>
      <c r="S1254" s="27">
        <f t="shared" si="58"/>
        <v>40739</v>
      </c>
      <c r="V1254" t="str">
        <f t="shared" si="59"/>
        <v/>
      </c>
      <c r="AE1254" s="27"/>
      <c r="AO1254" s="27"/>
      <c r="AX1254" s="27"/>
      <c r="AY1254" s="27"/>
    </row>
    <row r="1255" spans="1:51" x14ac:dyDescent="0.25">
      <c r="A1255" t="s">
        <v>348</v>
      </c>
      <c r="C1255">
        <v>20112220041</v>
      </c>
      <c r="D1255" t="s">
        <v>349</v>
      </c>
      <c r="E1255" t="s">
        <v>90</v>
      </c>
      <c r="G1255">
        <v>16.262</v>
      </c>
      <c r="H1255">
        <v>2011</v>
      </c>
      <c r="I1255">
        <v>8</v>
      </c>
      <c r="J1255">
        <v>5</v>
      </c>
      <c r="K1255" s="25">
        <v>16</v>
      </c>
      <c r="L1255">
        <v>18</v>
      </c>
      <c r="M1255" t="s">
        <v>900</v>
      </c>
      <c r="N1255" t="s">
        <v>404</v>
      </c>
      <c r="O1255" s="26" t="s">
        <v>799</v>
      </c>
      <c r="Q1255" t="s">
        <v>389</v>
      </c>
      <c r="R1255" t="str">
        <f t="shared" si="57"/>
        <v>Weekday</v>
      </c>
      <c r="S1255" s="27">
        <f t="shared" si="58"/>
        <v>40760</v>
      </c>
      <c r="V1255" t="str">
        <f t="shared" si="59"/>
        <v/>
      </c>
      <c r="AE1255" s="27"/>
      <c r="AO1255" s="27"/>
      <c r="AX1255" s="27"/>
      <c r="AY1255" s="27"/>
    </row>
    <row r="1256" spans="1:51" x14ac:dyDescent="0.25">
      <c r="A1256" t="s">
        <v>348</v>
      </c>
      <c r="C1256">
        <v>20112680023</v>
      </c>
      <c r="D1256" t="s">
        <v>349</v>
      </c>
      <c r="E1256" t="s">
        <v>90</v>
      </c>
      <c r="G1256">
        <v>16.262</v>
      </c>
      <c r="H1256">
        <v>2011</v>
      </c>
      <c r="I1256">
        <v>9</v>
      </c>
      <c r="J1256">
        <v>16</v>
      </c>
      <c r="K1256" s="25">
        <v>16</v>
      </c>
      <c r="L1256">
        <v>5</v>
      </c>
      <c r="M1256" t="s">
        <v>900</v>
      </c>
      <c r="N1256" t="s">
        <v>860</v>
      </c>
      <c r="O1256" s="26" t="s">
        <v>799</v>
      </c>
      <c r="Q1256" t="s">
        <v>389</v>
      </c>
      <c r="R1256" t="str">
        <f t="shared" si="57"/>
        <v>Weekday</v>
      </c>
      <c r="S1256" s="27">
        <f t="shared" si="58"/>
        <v>40802</v>
      </c>
      <c r="V1256" t="str">
        <f t="shared" si="59"/>
        <v/>
      </c>
      <c r="AE1256" s="27"/>
      <c r="AO1256" s="27"/>
      <c r="AX1256" s="27"/>
      <c r="AY1256" s="27"/>
    </row>
    <row r="1257" spans="1:51" x14ac:dyDescent="0.25">
      <c r="A1257" t="s">
        <v>348</v>
      </c>
      <c r="C1257">
        <v>20130110330</v>
      </c>
      <c r="D1257" t="s">
        <v>349</v>
      </c>
      <c r="E1257" t="s">
        <v>90</v>
      </c>
      <c r="G1257">
        <v>16.262</v>
      </c>
      <c r="H1257">
        <v>2013</v>
      </c>
      <c r="I1257">
        <v>1</v>
      </c>
      <c r="J1257">
        <v>5</v>
      </c>
      <c r="K1257" s="25">
        <v>12</v>
      </c>
      <c r="L1257">
        <v>39</v>
      </c>
      <c r="M1257" t="s">
        <v>899</v>
      </c>
      <c r="N1257" t="s">
        <v>860</v>
      </c>
      <c r="O1257" s="26" t="s">
        <v>799</v>
      </c>
      <c r="Q1257" t="s">
        <v>389</v>
      </c>
      <c r="R1257" t="str">
        <f t="shared" si="57"/>
        <v>Weekend</v>
      </c>
      <c r="S1257" s="27">
        <f t="shared" si="58"/>
        <v>41279</v>
      </c>
      <c r="V1257" t="str">
        <f t="shared" si="59"/>
        <v/>
      </c>
      <c r="AE1257" s="27"/>
      <c r="AO1257" s="27"/>
      <c r="AX1257" s="27"/>
      <c r="AY1257" s="27"/>
    </row>
    <row r="1258" spans="1:51" x14ac:dyDescent="0.25">
      <c r="A1258" t="s">
        <v>348</v>
      </c>
      <c r="C1258">
        <v>20120310183</v>
      </c>
      <c r="D1258" t="s">
        <v>349</v>
      </c>
      <c r="E1258" t="s">
        <v>90</v>
      </c>
      <c r="G1258">
        <v>16.268000000000001</v>
      </c>
      <c r="H1258">
        <v>2012</v>
      </c>
      <c r="I1258">
        <v>1</v>
      </c>
      <c r="J1258">
        <v>10</v>
      </c>
      <c r="K1258" s="25">
        <v>17</v>
      </c>
      <c r="L1258">
        <v>20</v>
      </c>
      <c r="M1258" t="s">
        <v>900</v>
      </c>
      <c r="N1258" t="s">
        <v>404</v>
      </c>
      <c r="O1258" s="26" t="s">
        <v>799</v>
      </c>
      <c r="Q1258" t="s">
        <v>389</v>
      </c>
      <c r="R1258" t="str">
        <f t="shared" si="57"/>
        <v>Weekday</v>
      </c>
      <c r="S1258" s="27">
        <f t="shared" si="58"/>
        <v>40918</v>
      </c>
      <c r="V1258" t="str">
        <f t="shared" si="59"/>
        <v/>
      </c>
      <c r="AE1258" s="27"/>
      <c r="AO1258" s="27"/>
      <c r="AX1258" s="27"/>
      <c r="AY1258" s="27"/>
    </row>
    <row r="1259" spans="1:51" x14ac:dyDescent="0.25">
      <c r="A1259" t="s">
        <v>348</v>
      </c>
      <c r="C1259">
        <v>20133020295</v>
      </c>
      <c r="D1259" t="s">
        <v>349</v>
      </c>
      <c r="E1259" t="s">
        <v>90</v>
      </c>
      <c r="G1259">
        <v>16.268000000000001</v>
      </c>
      <c r="H1259">
        <v>2013</v>
      </c>
      <c r="I1259">
        <v>10</v>
      </c>
      <c r="J1259">
        <v>24</v>
      </c>
      <c r="K1259" s="25">
        <v>18</v>
      </c>
      <c r="L1259">
        <v>4</v>
      </c>
      <c r="M1259" t="s">
        <v>900</v>
      </c>
      <c r="N1259" t="s">
        <v>860</v>
      </c>
      <c r="O1259" s="26" t="s">
        <v>799</v>
      </c>
      <c r="Q1259" t="s">
        <v>389</v>
      </c>
      <c r="R1259" t="str">
        <f t="shared" si="57"/>
        <v>Weekday</v>
      </c>
      <c r="S1259" s="27">
        <f t="shared" si="58"/>
        <v>41571</v>
      </c>
      <c r="V1259" t="str">
        <f t="shared" si="59"/>
        <v/>
      </c>
      <c r="AE1259" s="27"/>
      <c r="AO1259" s="27"/>
      <c r="AX1259" s="27"/>
      <c r="AY1259" s="27"/>
    </row>
    <row r="1260" spans="1:51" x14ac:dyDescent="0.25">
      <c r="A1260" t="s">
        <v>348</v>
      </c>
      <c r="C1260">
        <v>20110450325</v>
      </c>
      <c r="D1260" t="s">
        <v>349</v>
      </c>
      <c r="E1260" t="s">
        <v>90</v>
      </c>
      <c r="G1260">
        <v>16.332000000000001</v>
      </c>
      <c r="H1260">
        <v>2011</v>
      </c>
      <c r="I1260">
        <v>2</v>
      </c>
      <c r="J1260">
        <v>11</v>
      </c>
      <c r="K1260" s="25">
        <v>18</v>
      </c>
      <c r="L1260">
        <v>16</v>
      </c>
      <c r="M1260" t="s">
        <v>900</v>
      </c>
      <c r="N1260" t="s">
        <v>860</v>
      </c>
      <c r="O1260" s="26" t="s">
        <v>799</v>
      </c>
      <c r="Q1260" t="s">
        <v>389</v>
      </c>
      <c r="R1260" t="str">
        <f t="shared" si="57"/>
        <v>Weekday</v>
      </c>
      <c r="S1260" s="27">
        <f t="shared" si="58"/>
        <v>40585</v>
      </c>
      <c r="V1260" t="str">
        <f t="shared" si="59"/>
        <v/>
      </c>
      <c r="AE1260" s="27"/>
      <c r="AO1260" s="27"/>
      <c r="AX1260" s="27"/>
      <c r="AY1260" s="27"/>
    </row>
    <row r="1261" spans="1:51" x14ac:dyDescent="0.25">
      <c r="A1261" t="s">
        <v>348</v>
      </c>
      <c r="C1261">
        <v>20153240238</v>
      </c>
      <c r="D1261" t="s">
        <v>349</v>
      </c>
      <c r="E1261" t="s">
        <v>90</v>
      </c>
      <c r="G1261">
        <v>16.350000000000001</v>
      </c>
      <c r="H1261">
        <v>2015</v>
      </c>
      <c r="I1261">
        <v>11</v>
      </c>
      <c r="J1261">
        <v>19</v>
      </c>
      <c r="K1261" s="25">
        <v>17</v>
      </c>
      <c r="L1261">
        <v>27</v>
      </c>
      <c r="M1261" t="s">
        <v>900</v>
      </c>
      <c r="N1261" t="s">
        <v>860</v>
      </c>
      <c r="O1261" s="26" t="s">
        <v>799</v>
      </c>
      <c r="R1261" t="str">
        <f t="shared" si="57"/>
        <v>Weekday</v>
      </c>
      <c r="S1261" s="27">
        <f t="shared" si="58"/>
        <v>42327</v>
      </c>
      <c r="V1261" t="str">
        <f t="shared" si="59"/>
        <v/>
      </c>
    </row>
    <row r="1262" spans="1:51" x14ac:dyDescent="0.25">
      <c r="A1262" t="s">
        <v>348</v>
      </c>
      <c r="C1262">
        <v>20151980258</v>
      </c>
      <c r="D1262" t="s">
        <v>349</v>
      </c>
      <c r="E1262" t="s">
        <v>90</v>
      </c>
      <c r="G1262">
        <v>16.37</v>
      </c>
      <c r="H1262">
        <v>2015</v>
      </c>
      <c r="I1262">
        <v>7</v>
      </c>
      <c r="J1262">
        <v>14</v>
      </c>
      <c r="K1262" s="25">
        <v>16</v>
      </c>
      <c r="L1262">
        <v>5</v>
      </c>
      <c r="M1262" t="s">
        <v>900</v>
      </c>
      <c r="N1262" t="s">
        <v>860</v>
      </c>
      <c r="O1262" s="26" t="s">
        <v>799</v>
      </c>
      <c r="R1262" t="str">
        <f t="shared" si="57"/>
        <v>Weekday</v>
      </c>
      <c r="S1262" s="27">
        <f t="shared" si="58"/>
        <v>42199</v>
      </c>
      <c r="V1262" t="str">
        <f t="shared" si="59"/>
        <v/>
      </c>
    </row>
    <row r="1263" spans="1:51" x14ac:dyDescent="0.25">
      <c r="A1263" t="s">
        <v>348</v>
      </c>
      <c r="C1263">
        <v>20131540165</v>
      </c>
      <c r="D1263" t="s">
        <v>349</v>
      </c>
      <c r="E1263" t="s">
        <v>90</v>
      </c>
      <c r="G1263">
        <v>16.382999999999999</v>
      </c>
      <c r="H1263">
        <v>2013</v>
      </c>
      <c r="I1263">
        <v>6</v>
      </c>
      <c r="J1263">
        <v>2</v>
      </c>
      <c r="K1263" s="25">
        <v>13</v>
      </c>
      <c r="L1263">
        <v>1</v>
      </c>
      <c r="M1263" t="s">
        <v>900</v>
      </c>
      <c r="N1263" t="s">
        <v>860</v>
      </c>
      <c r="O1263" s="26" t="s">
        <v>799</v>
      </c>
      <c r="R1263" t="str">
        <f t="shared" si="57"/>
        <v>Weekend</v>
      </c>
      <c r="S1263" s="27">
        <f t="shared" si="58"/>
        <v>41427</v>
      </c>
      <c r="V1263" t="str">
        <f t="shared" si="59"/>
        <v/>
      </c>
    </row>
    <row r="1264" spans="1:51" x14ac:dyDescent="0.25">
      <c r="A1264" t="s">
        <v>348</v>
      </c>
      <c r="C1264">
        <v>20142400218</v>
      </c>
      <c r="D1264" t="s">
        <v>349</v>
      </c>
      <c r="E1264" t="s">
        <v>90</v>
      </c>
      <c r="G1264">
        <v>16.385000000000002</v>
      </c>
      <c r="H1264">
        <v>2014</v>
      </c>
      <c r="I1264">
        <v>8</v>
      </c>
      <c r="J1264">
        <v>26</v>
      </c>
      <c r="K1264" s="25">
        <v>18</v>
      </c>
      <c r="L1264">
        <v>13</v>
      </c>
      <c r="M1264" t="s">
        <v>900</v>
      </c>
      <c r="N1264" t="s">
        <v>860</v>
      </c>
      <c r="O1264" s="26" t="s">
        <v>799</v>
      </c>
      <c r="R1264" t="str">
        <f t="shared" si="57"/>
        <v>Weekday</v>
      </c>
      <c r="S1264" s="27">
        <f t="shared" si="58"/>
        <v>41877</v>
      </c>
      <c r="V1264" t="str">
        <f t="shared" si="59"/>
        <v/>
      </c>
    </row>
    <row r="1265" spans="1:22" x14ac:dyDescent="0.25">
      <c r="A1265" t="s">
        <v>348</v>
      </c>
      <c r="C1265">
        <v>20121240162</v>
      </c>
      <c r="D1265" t="s">
        <v>349</v>
      </c>
      <c r="E1265" t="s">
        <v>90</v>
      </c>
      <c r="G1265">
        <v>16.399000000000001</v>
      </c>
      <c r="H1265">
        <v>2012</v>
      </c>
      <c r="I1265">
        <v>4</v>
      </c>
      <c r="J1265">
        <v>16</v>
      </c>
      <c r="K1265" s="25">
        <v>20</v>
      </c>
      <c r="L1265">
        <v>30</v>
      </c>
      <c r="M1265" t="s">
        <v>900</v>
      </c>
      <c r="N1265" t="s">
        <v>860</v>
      </c>
      <c r="O1265" s="26" t="s">
        <v>799</v>
      </c>
      <c r="R1265" t="str">
        <f t="shared" si="57"/>
        <v>Weekday</v>
      </c>
      <c r="S1265" s="27">
        <f t="shared" si="58"/>
        <v>41015</v>
      </c>
      <c r="V1265" t="str">
        <f t="shared" si="59"/>
        <v/>
      </c>
    </row>
    <row r="1266" spans="1:22" x14ac:dyDescent="0.25">
      <c r="A1266" t="s">
        <v>348</v>
      </c>
      <c r="C1266">
        <v>20121170198</v>
      </c>
      <c r="D1266" t="s">
        <v>349</v>
      </c>
      <c r="E1266" t="s">
        <v>90</v>
      </c>
      <c r="G1266">
        <v>16.399000000000001</v>
      </c>
      <c r="H1266">
        <v>2012</v>
      </c>
      <c r="I1266">
        <v>4</v>
      </c>
      <c r="J1266">
        <v>25</v>
      </c>
      <c r="K1266" s="25">
        <v>7</v>
      </c>
      <c r="L1266">
        <v>53</v>
      </c>
      <c r="M1266" t="s">
        <v>900</v>
      </c>
      <c r="N1266" t="s">
        <v>404</v>
      </c>
      <c r="O1266" s="26" t="s">
        <v>799</v>
      </c>
      <c r="R1266" t="str">
        <f t="shared" si="57"/>
        <v>Weekday</v>
      </c>
      <c r="S1266" s="27">
        <f t="shared" si="58"/>
        <v>41024</v>
      </c>
      <c r="V1266" t="str">
        <f t="shared" si="59"/>
        <v/>
      </c>
    </row>
    <row r="1267" spans="1:22" x14ac:dyDescent="0.25">
      <c r="A1267" t="s">
        <v>348</v>
      </c>
      <c r="C1267">
        <v>20122700268</v>
      </c>
      <c r="D1267" t="s">
        <v>349</v>
      </c>
      <c r="E1267" t="s">
        <v>90</v>
      </c>
      <c r="G1267">
        <v>16.399000000000001</v>
      </c>
      <c r="H1267">
        <v>2012</v>
      </c>
      <c r="I1267">
        <v>9</v>
      </c>
      <c r="J1267">
        <v>10</v>
      </c>
      <c r="K1267" s="25">
        <v>18</v>
      </c>
      <c r="L1267">
        <v>11</v>
      </c>
      <c r="M1267" t="s">
        <v>900</v>
      </c>
      <c r="N1267" t="s">
        <v>860</v>
      </c>
      <c r="O1267" s="26" t="s">
        <v>799</v>
      </c>
      <c r="R1267" t="str">
        <f t="shared" si="57"/>
        <v>Weekday</v>
      </c>
      <c r="S1267" s="27">
        <f t="shared" si="58"/>
        <v>41162</v>
      </c>
      <c r="V1267" t="str">
        <f t="shared" si="59"/>
        <v/>
      </c>
    </row>
    <row r="1268" spans="1:22" x14ac:dyDescent="0.25">
      <c r="A1268" t="s">
        <v>348</v>
      </c>
      <c r="C1268">
        <v>20123240195</v>
      </c>
      <c r="D1268" t="s">
        <v>349</v>
      </c>
      <c r="E1268" t="s">
        <v>90</v>
      </c>
      <c r="G1268">
        <v>16.399000000000001</v>
      </c>
      <c r="H1268">
        <v>2012</v>
      </c>
      <c r="I1268">
        <v>11</v>
      </c>
      <c r="J1268">
        <v>17</v>
      </c>
      <c r="K1268" s="25">
        <v>17</v>
      </c>
      <c r="L1268">
        <v>2</v>
      </c>
      <c r="M1268" t="s">
        <v>900</v>
      </c>
      <c r="N1268" t="s">
        <v>860</v>
      </c>
      <c r="O1268" s="26" t="s">
        <v>799</v>
      </c>
      <c r="R1268" t="str">
        <f t="shared" si="57"/>
        <v>Weekend</v>
      </c>
      <c r="S1268" s="27">
        <f t="shared" si="58"/>
        <v>41230</v>
      </c>
      <c r="V1268" t="str">
        <f t="shared" si="59"/>
        <v/>
      </c>
    </row>
    <row r="1269" spans="1:22" x14ac:dyDescent="0.25">
      <c r="A1269" t="s">
        <v>348</v>
      </c>
      <c r="C1269">
        <v>20142670224</v>
      </c>
      <c r="D1269" t="s">
        <v>349</v>
      </c>
      <c r="E1269" t="s">
        <v>90</v>
      </c>
      <c r="G1269">
        <v>16.399000000000001</v>
      </c>
      <c r="H1269">
        <v>2014</v>
      </c>
      <c r="I1269">
        <v>9</v>
      </c>
      <c r="J1269">
        <v>23</v>
      </c>
      <c r="K1269" s="25">
        <v>16</v>
      </c>
      <c r="L1269">
        <v>54</v>
      </c>
      <c r="M1269" t="s">
        <v>900</v>
      </c>
      <c r="N1269" t="s">
        <v>860</v>
      </c>
      <c r="O1269" s="26" t="s">
        <v>799</v>
      </c>
      <c r="R1269" t="str">
        <f t="shared" si="57"/>
        <v>Weekday</v>
      </c>
      <c r="S1269" s="27">
        <f t="shared" si="58"/>
        <v>41905</v>
      </c>
      <c r="V1269" t="str">
        <f t="shared" si="59"/>
        <v/>
      </c>
    </row>
    <row r="1270" spans="1:22" x14ac:dyDescent="0.25">
      <c r="A1270" t="s">
        <v>348</v>
      </c>
      <c r="C1270">
        <v>20143240302</v>
      </c>
      <c r="D1270" t="s">
        <v>349</v>
      </c>
      <c r="E1270" t="s">
        <v>90</v>
      </c>
      <c r="G1270">
        <v>16.399000000000001</v>
      </c>
      <c r="H1270">
        <v>2014</v>
      </c>
      <c r="I1270">
        <v>11</v>
      </c>
      <c r="J1270">
        <v>19</v>
      </c>
      <c r="K1270" s="25">
        <v>18</v>
      </c>
      <c r="L1270">
        <v>48</v>
      </c>
      <c r="M1270" t="s">
        <v>900</v>
      </c>
      <c r="N1270" t="s">
        <v>860</v>
      </c>
      <c r="O1270" s="26" t="s">
        <v>799</v>
      </c>
      <c r="R1270" t="str">
        <f t="shared" si="57"/>
        <v>Weekday</v>
      </c>
      <c r="S1270" s="27">
        <f t="shared" si="58"/>
        <v>41962</v>
      </c>
      <c r="V1270" t="str">
        <f t="shared" si="59"/>
        <v/>
      </c>
    </row>
    <row r="1271" spans="1:22" x14ac:dyDescent="0.25">
      <c r="A1271" t="s">
        <v>348</v>
      </c>
      <c r="C1271">
        <v>20151720111</v>
      </c>
      <c r="D1271" t="s">
        <v>349</v>
      </c>
      <c r="E1271" t="s">
        <v>90</v>
      </c>
      <c r="G1271">
        <v>16.399000000000001</v>
      </c>
      <c r="H1271">
        <v>2015</v>
      </c>
      <c r="I1271">
        <v>6</v>
      </c>
      <c r="J1271">
        <v>20</v>
      </c>
      <c r="K1271" s="25">
        <v>12</v>
      </c>
      <c r="L1271">
        <v>13</v>
      </c>
      <c r="M1271" t="s">
        <v>900</v>
      </c>
      <c r="N1271" t="s">
        <v>404</v>
      </c>
      <c r="O1271" s="26" t="s">
        <v>799</v>
      </c>
      <c r="R1271" t="str">
        <f t="shared" si="57"/>
        <v>Weekend</v>
      </c>
      <c r="S1271" s="27">
        <f t="shared" si="58"/>
        <v>42175</v>
      </c>
      <c r="V1271" t="str">
        <f t="shared" si="59"/>
        <v/>
      </c>
    </row>
    <row r="1272" spans="1:22" x14ac:dyDescent="0.25">
      <c r="A1272" t="s">
        <v>348</v>
      </c>
      <c r="C1272">
        <v>20152380248</v>
      </c>
      <c r="D1272" t="s">
        <v>349</v>
      </c>
      <c r="E1272" t="s">
        <v>90</v>
      </c>
      <c r="G1272">
        <v>16.399000000000001</v>
      </c>
      <c r="H1272">
        <v>2015</v>
      </c>
      <c r="I1272">
        <v>8</v>
      </c>
      <c r="J1272">
        <v>24</v>
      </c>
      <c r="K1272" s="25">
        <v>17</v>
      </c>
      <c r="L1272">
        <v>49</v>
      </c>
      <c r="M1272" t="s">
        <v>900</v>
      </c>
      <c r="N1272" t="s">
        <v>860</v>
      </c>
      <c r="O1272" s="26" t="s">
        <v>799</v>
      </c>
      <c r="R1272" t="str">
        <f t="shared" si="57"/>
        <v>Weekday</v>
      </c>
      <c r="S1272" s="27">
        <f t="shared" si="58"/>
        <v>42240</v>
      </c>
      <c r="V1272" t="str">
        <f t="shared" si="59"/>
        <v/>
      </c>
    </row>
    <row r="1273" spans="1:22" x14ac:dyDescent="0.25">
      <c r="A1273" t="s">
        <v>348</v>
      </c>
      <c r="C1273">
        <v>20151960357</v>
      </c>
      <c r="D1273" t="s">
        <v>349</v>
      </c>
      <c r="E1273" t="s">
        <v>90</v>
      </c>
      <c r="G1273">
        <v>16.399999999999999</v>
      </c>
      <c r="H1273">
        <v>2015</v>
      </c>
      <c r="I1273">
        <v>7</v>
      </c>
      <c r="J1273">
        <v>14</v>
      </c>
      <c r="K1273" s="25">
        <v>8</v>
      </c>
      <c r="L1273">
        <v>50</v>
      </c>
      <c r="M1273" t="s">
        <v>900</v>
      </c>
      <c r="N1273" t="s">
        <v>860</v>
      </c>
      <c r="O1273" s="26" t="s">
        <v>799</v>
      </c>
      <c r="R1273" t="str">
        <f t="shared" si="57"/>
        <v>Weekday</v>
      </c>
      <c r="S1273" s="27">
        <f t="shared" si="58"/>
        <v>42199</v>
      </c>
      <c r="V1273" t="str">
        <f t="shared" si="59"/>
        <v/>
      </c>
    </row>
    <row r="1274" spans="1:22" x14ac:dyDescent="0.25">
      <c r="A1274" t="s">
        <v>348</v>
      </c>
      <c r="C1274">
        <v>20130010148</v>
      </c>
      <c r="D1274" t="s">
        <v>349</v>
      </c>
      <c r="E1274" t="s">
        <v>90</v>
      </c>
      <c r="G1274">
        <v>16.417999999999999</v>
      </c>
      <c r="H1274">
        <v>2012</v>
      </c>
      <c r="I1274">
        <v>12</v>
      </c>
      <c r="J1274">
        <v>21</v>
      </c>
      <c r="K1274" s="25">
        <v>14</v>
      </c>
      <c r="L1274">
        <v>28</v>
      </c>
      <c r="M1274" t="s">
        <v>900</v>
      </c>
      <c r="N1274" t="s">
        <v>860</v>
      </c>
      <c r="O1274" s="26" t="s">
        <v>799</v>
      </c>
      <c r="R1274" t="str">
        <f t="shared" si="57"/>
        <v>Weekday</v>
      </c>
      <c r="S1274" s="27">
        <f t="shared" si="58"/>
        <v>41264</v>
      </c>
      <c r="V1274" t="str">
        <f t="shared" si="59"/>
        <v/>
      </c>
    </row>
    <row r="1275" spans="1:22" x14ac:dyDescent="0.25">
      <c r="A1275" t="s">
        <v>348</v>
      </c>
      <c r="C1275">
        <v>20140990029</v>
      </c>
      <c r="D1275" t="s">
        <v>349</v>
      </c>
      <c r="E1275" t="s">
        <v>90</v>
      </c>
      <c r="G1275">
        <v>16.420000000000002</v>
      </c>
      <c r="H1275">
        <v>2014</v>
      </c>
      <c r="I1275">
        <v>3</v>
      </c>
      <c r="J1275">
        <v>12</v>
      </c>
      <c r="K1275" s="25">
        <v>15</v>
      </c>
      <c r="L1275">
        <v>51</v>
      </c>
      <c r="M1275" t="s">
        <v>900</v>
      </c>
      <c r="N1275" t="s">
        <v>404</v>
      </c>
      <c r="O1275" s="26" t="s">
        <v>799</v>
      </c>
      <c r="R1275" t="str">
        <f t="shared" si="57"/>
        <v>Weekday</v>
      </c>
      <c r="S1275" s="27">
        <f t="shared" si="58"/>
        <v>41710</v>
      </c>
      <c r="V1275" t="str">
        <f t="shared" si="59"/>
        <v/>
      </c>
    </row>
    <row r="1276" spans="1:22" x14ac:dyDescent="0.25">
      <c r="A1276" t="s">
        <v>348</v>
      </c>
      <c r="C1276">
        <v>20142480190</v>
      </c>
      <c r="D1276" t="s">
        <v>349</v>
      </c>
      <c r="E1276" t="s">
        <v>90</v>
      </c>
      <c r="G1276">
        <v>16.420000000000002</v>
      </c>
      <c r="H1276">
        <v>2014</v>
      </c>
      <c r="I1276">
        <v>9</v>
      </c>
      <c r="J1276">
        <v>4</v>
      </c>
      <c r="K1276" s="25">
        <v>15</v>
      </c>
      <c r="L1276">
        <v>28</v>
      </c>
      <c r="M1276" t="s">
        <v>900</v>
      </c>
      <c r="N1276" t="s">
        <v>860</v>
      </c>
      <c r="O1276" s="26" t="s">
        <v>799</v>
      </c>
      <c r="R1276" t="str">
        <f t="shared" si="57"/>
        <v>Weekday</v>
      </c>
      <c r="S1276" s="27">
        <f t="shared" si="58"/>
        <v>41886</v>
      </c>
      <c r="V1276" t="str">
        <f t="shared" si="59"/>
        <v/>
      </c>
    </row>
    <row r="1277" spans="1:22" x14ac:dyDescent="0.25">
      <c r="A1277" t="s">
        <v>348</v>
      </c>
      <c r="C1277">
        <v>20152810247</v>
      </c>
      <c r="D1277" t="s">
        <v>349</v>
      </c>
      <c r="E1277" t="s">
        <v>90</v>
      </c>
      <c r="G1277">
        <v>16.420000000000002</v>
      </c>
      <c r="H1277">
        <v>2015</v>
      </c>
      <c r="I1277">
        <v>10</v>
      </c>
      <c r="J1277">
        <v>7</v>
      </c>
      <c r="K1277" s="25">
        <v>16</v>
      </c>
      <c r="L1277">
        <v>54</v>
      </c>
      <c r="M1277" t="s">
        <v>900</v>
      </c>
      <c r="N1277" t="s">
        <v>860</v>
      </c>
      <c r="O1277" s="26" t="s">
        <v>799</v>
      </c>
      <c r="R1277" t="str">
        <f t="shared" si="57"/>
        <v>Weekday</v>
      </c>
      <c r="S1277" s="27">
        <f t="shared" si="58"/>
        <v>42284</v>
      </c>
      <c r="V1277" t="str">
        <f t="shared" si="59"/>
        <v/>
      </c>
    </row>
    <row r="1278" spans="1:22" x14ac:dyDescent="0.25">
      <c r="A1278" t="s">
        <v>348</v>
      </c>
      <c r="C1278">
        <v>20110090281</v>
      </c>
      <c r="D1278" t="s">
        <v>349</v>
      </c>
      <c r="E1278" t="s">
        <v>90</v>
      </c>
      <c r="G1278">
        <v>16.431999999999999</v>
      </c>
      <c r="H1278">
        <v>2011</v>
      </c>
      <c r="I1278">
        <v>1</v>
      </c>
      <c r="J1278">
        <v>7</v>
      </c>
      <c r="K1278" s="25">
        <v>18</v>
      </c>
      <c r="L1278">
        <v>0</v>
      </c>
      <c r="M1278" t="s">
        <v>900</v>
      </c>
      <c r="N1278" t="s">
        <v>860</v>
      </c>
      <c r="O1278" s="26" t="s">
        <v>799</v>
      </c>
      <c r="R1278" t="str">
        <f t="shared" si="57"/>
        <v>Weekday</v>
      </c>
      <c r="S1278" s="27">
        <f t="shared" si="58"/>
        <v>40550</v>
      </c>
      <c r="V1278" t="str">
        <f t="shared" si="59"/>
        <v/>
      </c>
    </row>
    <row r="1279" spans="1:22" x14ac:dyDescent="0.25">
      <c r="A1279" t="s">
        <v>348</v>
      </c>
      <c r="C1279">
        <v>20111370218</v>
      </c>
      <c r="D1279" t="s">
        <v>349</v>
      </c>
      <c r="E1279" t="s">
        <v>90</v>
      </c>
      <c r="G1279">
        <v>16.431999999999999</v>
      </c>
      <c r="H1279">
        <v>2011</v>
      </c>
      <c r="I1279">
        <v>4</v>
      </c>
      <c r="J1279">
        <v>28</v>
      </c>
      <c r="K1279" s="25">
        <v>7</v>
      </c>
      <c r="L1279">
        <v>59</v>
      </c>
      <c r="M1279" t="s">
        <v>900</v>
      </c>
      <c r="N1279" t="s">
        <v>860</v>
      </c>
      <c r="O1279" s="26" t="s">
        <v>799</v>
      </c>
      <c r="R1279" t="str">
        <f t="shared" si="57"/>
        <v>Weekday</v>
      </c>
      <c r="S1279" s="27">
        <f t="shared" si="58"/>
        <v>40661</v>
      </c>
      <c r="V1279" t="str">
        <f t="shared" si="59"/>
        <v/>
      </c>
    </row>
    <row r="1280" spans="1:22" x14ac:dyDescent="0.25">
      <c r="A1280" t="s">
        <v>348</v>
      </c>
      <c r="C1280">
        <v>20113500340</v>
      </c>
      <c r="D1280" t="s">
        <v>349</v>
      </c>
      <c r="E1280" t="s">
        <v>90</v>
      </c>
      <c r="G1280">
        <v>16.431999999999999</v>
      </c>
      <c r="H1280">
        <v>2011</v>
      </c>
      <c r="I1280">
        <v>12</v>
      </c>
      <c r="J1280">
        <v>8</v>
      </c>
      <c r="K1280" s="25">
        <v>18</v>
      </c>
      <c r="L1280">
        <v>0</v>
      </c>
      <c r="M1280" t="s">
        <v>900</v>
      </c>
      <c r="N1280" t="s">
        <v>404</v>
      </c>
      <c r="O1280" s="26" t="s">
        <v>799</v>
      </c>
      <c r="R1280" t="str">
        <f t="shared" si="57"/>
        <v>Weekday</v>
      </c>
      <c r="S1280" s="27">
        <f t="shared" si="58"/>
        <v>40885</v>
      </c>
      <c r="V1280" t="str">
        <f t="shared" si="59"/>
        <v/>
      </c>
    </row>
    <row r="1281" spans="1:22" x14ac:dyDescent="0.25">
      <c r="A1281" t="s">
        <v>348</v>
      </c>
      <c r="C1281">
        <v>20113450137</v>
      </c>
      <c r="D1281" t="s">
        <v>349</v>
      </c>
      <c r="E1281" t="s">
        <v>90</v>
      </c>
      <c r="G1281">
        <v>16.431999999999999</v>
      </c>
      <c r="H1281">
        <v>2011</v>
      </c>
      <c r="I1281">
        <v>11</v>
      </c>
      <c r="J1281">
        <v>30</v>
      </c>
      <c r="K1281" s="25">
        <v>17</v>
      </c>
      <c r="L1281">
        <v>16</v>
      </c>
      <c r="M1281" t="s">
        <v>900</v>
      </c>
      <c r="N1281" t="s">
        <v>860</v>
      </c>
      <c r="O1281" s="26" t="s">
        <v>799</v>
      </c>
      <c r="R1281" t="str">
        <f t="shared" si="57"/>
        <v>Weekday</v>
      </c>
      <c r="S1281" s="27">
        <f t="shared" si="58"/>
        <v>40877</v>
      </c>
      <c r="V1281" t="str">
        <f t="shared" si="59"/>
        <v/>
      </c>
    </row>
    <row r="1282" spans="1:22" x14ac:dyDescent="0.25">
      <c r="A1282" t="s">
        <v>348</v>
      </c>
      <c r="C1282">
        <v>20112810046</v>
      </c>
      <c r="D1282" t="s">
        <v>349</v>
      </c>
      <c r="E1282" t="s">
        <v>90</v>
      </c>
      <c r="G1282">
        <v>16.431999999999999</v>
      </c>
      <c r="H1282">
        <v>2011</v>
      </c>
      <c r="I1282">
        <v>10</v>
      </c>
      <c r="J1282">
        <v>6</v>
      </c>
      <c r="K1282" s="25">
        <v>16</v>
      </c>
      <c r="L1282">
        <v>8</v>
      </c>
      <c r="M1282" t="s">
        <v>900</v>
      </c>
      <c r="N1282" t="s">
        <v>860</v>
      </c>
      <c r="O1282" s="26" t="s">
        <v>799</v>
      </c>
      <c r="R1282" t="str">
        <f t="shared" ref="R1282:R1345" si="60">IF(WEEKDAY(DATE(H1282,I1282,J1282),2) &lt; 6, "Weekday", "Weekend")</f>
        <v>Weekday</v>
      </c>
      <c r="S1282" s="27">
        <f t="shared" si="58"/>
        <v>40822</v>
      </c>
      <c r="V1282" t="str">
        <f t="shared" si="59"/>
        <v/>
      </c>
    </row>
    <row r="1283" spans="1:22" x14ac:dyDescent="0.25">
      <c r="A1283" t="s">
        <v>348</v>
      </c>
      <c r="C1283">
        <v>20111760014</v>
      </c>
      <c r="D1283" t="s">
        <v>349</v>
      </c>
      <c r="E1283" t="s">
        <v>90</v>
      </c>
      <c r="G1283">
        <v>16.431999999999999</v>
      </c>
      <c r="H1283">
        <v>2011</v>
      </c>
      <c r="I1283">
        <v>6</v>
      </c>
      <c r="J1283">
        <v>4</v>
      </c>
      <c r="K1283" s="25">
        <v>14</v>
      </c>
      <c r="L1283">
        <v>54</v>
      </c>
      <c r="M1283" t="s">
        <v>899</v>
      </c>
      <c r="N1283" t="s">
        <v>860</v>
      </c>
      <c r="O1283" s="26" t="s">
        <v>799</v>
      </c>
      <c r="R1283" t="str">
        <f t="shared" si="60"/>
        <v>Weekend</v>
      </c>
      <c r="S1283" s="27">
        <f t="shared" ref="S1283:S1346" si="61">DATE(H1283,I1283,J1283)</f>
        <v>40698</v>
      </c>
      <c r="V1283" t="str">
        <f t="shared" ref="V1283:V1346" si="62">T1283&amp;U1283</f>
        <v/>
      </c>
    </row>
    <row r="1284" spans="1:22" x14ac:dyDescent="0.25">
      <c r="A1284" t="s">
        <v>348</v>
      </c>
      <c r="C1284">
        <v>20112050218</v>
      </c>
      <c r="D1284" t="s">
        <v>349</v>
      </c>
      <c r="E1284" t="s">
        <v>90</v>
      </c>
      <c r="G1284">
        <v>16.431999999999999</v>
      </c>
      <c r="H1284">
        <v>2011</v>
      </c>
      <c r="I1284">
        <v>7</v>
      </c>
      <c r="J1284">
        <v>1</v>
      </c>
      <c r="K1284" s="25">
        <v>13</v>
      </c>
      <c r="L1284">
        <v>20</v>
      </c>
      <c r="M1284" t="s">
        <v>900</v>
      </c>
      <c r="N1284" t="s">
        <v>860</v>
      </c>
      <c r="O1284" s="26" t="s">
        <v>799</v>
      </c>
      <c r="R1284" t="str">
        <f t="shared" si="60"/>
        <v>Weekday</v>
      </c>
      <c r="S1284" s="27">
        <f t="shared" si="61"/>
        <v>40725</v>
      </c>
      <c r="V1284" t="str">
        <f t="shared" si="62"/>
        <v/>
      </c>
    </row>
    <row r="1285" spans="1:22" x14ac:dyDescent="0.25">
      <c r="A1285" t="s">
        <v>348</v>
      </c>
      <c r="C1285">
        <v>20112370067</v>
      </c>
      <c r="D1285" t="s">
        <v>349</v>
      </c>
      <c r="E1285" t="s">
        <v>90</v>
      </c>
      <c r="G1285">
        <v>16.431999999999999</v>
      </c>
      <c r="H1285">
        <v>2011</v>
      </c>
      <c r="I1285">
        <v>8</v>
      </c>
      <c r="J1285">
        <v>19</v>
      </c>
      <c r="K1285" s="25">
        <v>7</v>
      </c>
      <c r="L1285">
        <v>7</v>
      </c>
      <c r="M1285" t="s">
        <v>900</v>
      </c>
      <c r="N1285" t="s">
        <v>860</v>
      </c>
      <c r="O1285" s="26" t="s">
        <v>799</v>
      </c>
      <c r="R1285" t="str">
        <f t="shared" si="60"/>
        <v>Weekday</v>
      </c>
      <c r="S1285" s="27">
        <f t="shared" si="61"/>
        <v>40774</v>
      </c>
      <c r="V1285" t="str">
        <f t="shared" si="62"/>
        <v/>
      </c>
    </row>
    <row r="1286" spans="1:22" x14ac:dyDescent="0.25">
      <c r="A1286" t="s">
        <v>348</v>
      </c>
      <c r="C1286">
        <v>20120160191</v>
      </c>
      <c r="D1286" t="s">
        <v>349</v>
      </c>
      <c r="E1286" t="s">
        <v>90</v>
      </c>
      <c r="G1286">
        <v>16.431999999999999</v>
      </c>
      <c r="H1286">
        <v>2012</v>
      </c>
      <c r="I1286">
        <v>1</v>
      </c>
      <c r="J1286">
        <v>12</v>
      </c>
      <c r="K1286" s="25">
        <v>18</v>
      </c>
      <c r="L1286">
        <v>3</v>
      </c>
      <c r="M1286" t="s">
        <v>900</v>
      </c>
      <c r="N1286" t="s">
        <v>860</v>
      </c>
      <c r="O1286" s="26" t="s">
        <v>799</v>
      </c>
      <c r="R1286" t="str">
        <f t="shared" si="60"/>
        <v>Weekday</v>
      </c>
      <c r="S1286" s="27">
        <f t="shared" si="61"/>
        <v>40920</v>
      </c>
      <c r="V1286" t="str">
        <f t="shared" si="62"/>
        <v/>
      </c>
    </row>
    <row r="1287" spans="1:22" x14ac:dyDescent="0.25">
      <c r="A1287" t="s">
        <v>348</v>
      </c>
      <c r="C1287">
        <v>20120410209</v>
      </c>
      <c r="D1287" t="s">
        <v>349</v>
      </c>
      <c r="E1287" t="s">
        <v>90</v>
      </c>
      <c r="G1287">
        <v>16.431999999999999</v>
      </c>
      <c r="H1287">
        <v>2012</v>
      </c>
      <c r="I1287">
        <v>2</v>
      </c>
      <c r="J1287">
        <v>8</v>
      </c>
      <c r="K1287" s="25">
        <v>14</v>
      </c>
      <c r="L1287">
        <v>59</v>
      </c>
      <c r="M1287" t="s">
        <v>900</v>
      </c>
      <c r="N1287" t="s">
        <v>860</v>
      </c>
      <c r="O1287" s="26" t="s">
        <v>799</v>
      </c>
      <c r="R1287" t="str">
        <f t="shared" si="60"/>
        <v>Weekday</v>
      </c>
      <c r="S1287" s="27">
        <f t="shared" si="61"/>
        <v>40947</v>
      </c>
      <c r="V1287" t="str">
        <f t="shared" si="62"/>
        <v/>
      </c>
    </row>
    <row r="1288" spans="1:22" x14ac:dyDescent="0.25">
      <c r="A1288" t="s">
        <v>348</v>
      </c>
      <c r="C1288">
        <v>20120660181</v>
      </c>
      <c r="D1288" t="s">
        <v>349</v>
      </c>
      <c r="E1288" t="s">
        <v>90</v>
      </c>
      <c r="G1288">
        <v>16.431999999999999</v>
      </c>
      <c r="H1288">
        <v>2012</v>
      </c>
      <c r="I1288">
        <v>3</v>
      </c>
      <c r="J1288">
        <v>5</v>
      </c>
      <c r="K1288" s="25">
        <v>8</v>
      </c>
      <c r="L1288">
        <v>25</v>
      </c>
      <c r="M1288" t="s">
        <v>899</v>
      </c>
      <c r="N1288" t="s">
        <v>860</v>
      </c>
      <c r="O1288" s="26" t="s">
        <v>799</v>
      </c>
      <c r="R1288" t="str">
        <f t="shared" si="60"/>
        <v>Weekday</v>
      </c>
      <c r="S1288" s="27">
        <f t="shared" si="61"/>
        <v>40973</v>
      </c>
      <c r="V1288" t="str">
        <f t="shared" si="62"/>
        <v/>
      </c>
    </row>
    <row r="1289" spans="1:22" x14ac:dyDescent="0.25">
      <c r="A1289" t="s">
        <v>348</v>
      </c>
      <c r="C1289">
        <v>20122010222</v>
      </c>
      <c r="D1289" t="s">
        <v>349</v>
      </c>
      <c r="E1289" t="s">
        <v>90</v>
      </c>
      <c r="G1289">
        <v>16.431999999999999</v>
      </c>
      <c r="H1289">
        <v>2012</v>
      </c>
      <c r="I1289">
        <v>7</v>
      </c>
      <c r="J1289">
        <v>2</v>
      </c>
      <c r="K1289" s="25">
        <v>16</v>
      </c>
      <c r="L1289">
        <v>45</v>
      </c>
      <c r="M1289" t="s">
        <v>900</v>
      </c>
      <c r="N1289" t="s">
        <v>404</v>
      </c>
      <c r="O1289" s="26" t="s">
        <v>799</v>
      </c>
      <c r="R1289" t="str">
        <f t="shared" si="60"/>
        <v>Weekday</v>
      </c>
      <c r="S1289" s="27">
        <f t="shared" si="61"/>
        <v>41092</v>
      </c>
      <c r="V1289" t="str">
        <f t="shared" si="62"/>
        <v/>
      </c>
    </row>
    <row r="1290" spans="1:22" x14ac:dyDescent="0.25">
      <c r="A1290" t="s">
        <v>348</v>
      </c>
      <c r="C1290">
        <v>20123060241</v>
      </c>
      <c r="D1290" t="s">
        <v>349</v>
      </c>
      <c r="E1290" t="s">
        <v>90</v>
      </c>
      <c r="G1290">
        <v>16.431999999999999</v>
      </c>
      <c r="H1290">
        <v>2012</v>
      </c>
      <c r="I1290">
        <v>10</v>
      </c>
      <c r="J1290">
        <v>30</v>
      </c>
      <c r="K1290" s="25">
        <v>16</v>
      </c>
      <c r="L1290">
        <v>1</v>
      </c>
      <c r="M1290" t="s">
        <v>900</v>
      </c>
      <c r="N1290" t="s">
        <v>860</v>
      </c>
      <c r="O1290" s="26" t="s">
        <v>799</v>
      </c>
      <c r="R1290" t="str">
        <f t="shared" si="60"/>
        <v>Weekday</v>
      </c>
      <c r="S1290" s="27">
        <f t="shared" si="61"/>
        <v>41212</v>
      </c>
      <c r="V1290" t="str">
        <f t="shared" si="62"/>
        <v/>
      </c>
    </row>
    <row r="1291" spans="1:22" x14ac:dyDescent="0.25">
      <c r="A1291" t="s">
        <v>348</v>
      </c>
      <c r="C1291">
        <v>20123380267</v>
      </c>
      <c r="D1291" t="s">
        <v>349</v>
      </c>
      <c r="E1291" t="s">
        <v>90</v>
      </c>
      <c r="G1291">
        <v>16.431999999999999</v>
      </c>
      <c r="H1291">
        <v>2012</v>
      </c>
      <c r="I1291">
        <v>11</v>
      </c>
      <c r="J1291">
        <v>29</v>
      </c>
      <c r="K1291" s="25">
        <v>7</v>
      </c>
      <c r="L1291">
        <v>50</v>
      </c>
      <c r="M1291" t="s">
        <v>900</v>
      </c>
      <c r="N1291" t="s">
        <v>860</v>
      </c>
      <c r="O1291" s="26" t="s">
        <v>799</v>
      </c>
      <c r="R1291" t="str">
        <f t="shared" si="60"/>
        <v>Weekday</v>
      </c>
      <c r="S1291" s="27">
        <f t="shared" si="61"/>
        <v>41242</v>
      </c>
      <c r="V1291" t="str">
        <f t="shared" si="62"/>
        <v/>
      </c>
    </row>
    <row r="1292" spans="1:22" x14ac:dyDescent="0.25">
      <c r="A1292" t="s">
        <v>348</v>
      </c>
      <c r="C1292">
        <v>20130900125</v>
      </c>
      <c r="D1292" t="s">
        <v>349</v>
      </c>
      <c r="E1292" t="s">
        <v>90</v>
      </c>
      <c r="G1292">
        <v>16.431999999999999</v>
      </c>
      <c r="H1292">
        <v>2013</v>
      </c>
      <c r="I1292">
        <v>3</v>
      </c>
      <c r="J1292">
        <v>28</v>
      </c>
      <c r="K1292" s="25">
        <v>7</v>
      </c>
      <c r="L1292">
        <v>58</v>
      </c>
      <c r="M1292" t="s">
        <v>900</v>
      </c>
      <c r="N1292" t="s">
        <v>860</v>
      </c>
      <c r="O1292" s="26" t="s">
        <v>799</v>
      </c>
      <c r="R1292" t="str">
        <f t="shared" si="60"/>
        <v>Weekday</v>
      </c>
      <c r="S1292" s="27">
        <f t="shared" si="61"/>
        <v>41361</v>
      </c>
      <c r="V1292" t="str">
        <f t="shared" si="62"/>
        <v/>
      </c>
    </row>
    <row r="1293" spans="1:22" x14ac:dyDescent="0.25">
      <c r="A1293" t="s">
        <v>348</v>
      </c>
      <c r="C1293">
        <v>20131610195</v>
      </c>
      <c r="D1293" t="s">
        <v>349</v>
      </c>
      <c r="E1293" t="s">
        <v>90</v>
      </c>
      <c r="G1293">
        <v>16.431999999999999</v>
      </c>
      <c r="H1293">
        <v>2013</v>
      </c>
      <c r="I1293">
        <v>6</v>
      </c>
      <c r="J1293">
        <v>10</v>
      </c>
      <c r="K1293" s="25">
        <v>8</v>
      </c>
      <c r="L1293">
        <v>12</v>
      </c>
      <c r="M1293" t="s">
        <v>899</v>
      </c>
      <c r="N1293" t="s">
        <v>171</v>
      </c>
      <c r="O1293" s="26" t="s">
        <v>799</v>
      </c>
      <c r="R1293" t="str">
        <f t="shared" si="60"/>
        <v>Weekday</v>
      </c>
      <c r="S1293" s="27">
        <f t="shared" si="61"/>
        <v>41435</v>
      </c>
      <c r="V1293" t="str">
        <f t="shared" si="62"/>
        <v/>
      </c>
    </row>
    <row r="1294" spans="1:22" x14ac:dyDescent="0.25">
      <c r="A1294" t="s">
        <v>348</v>
      </c>
      <c r="C1294">
        <v>20132020147</v>
      </c>
      <c r="D1294" t="s">
        <v>349</v>
      </c>
      <c r="E1294" t="s">
        <v>90</v>
      </c>
      <c r="G1294">
        <v>16.431999999999999</v>
      </c>
      <c r="H1294">
        <v>2013</v>
      </c>
      <c r="I1294">
        <v>7</v>
      </c>
      <c r="J1294">
        <v>16</v>
      </c>
      <c r="K1294" s="25">
        <v>15</v>
      </c>
      <c r="L1294">
        <v>46</v>
      </c>
      <c r="M1294" t="s">
        <v>900</v>
      </c>
      <c r="N1294" t="s">
        <v>171</v>
      </c>
      <c r="O1294" s="26" t="s">
        <v>799</v>
      </c>
      <c r="R1294" t="str">
        <f t="shared" si="60"/>
        <v>Weekday</v>
      </c>
      <c r="S1294" s="27">
        <f t="shared" si="61"/>
        <v>41471</v>
      </c>
      <c r="V1294" t="str">
        <f t="shared" si="62"/>
        <v/>
      </c>
    </row>
    <row r="1295" spans="1:22" x14ac:dyDescent="0.25">
      <c r="A1295" t="s">
        <v>348</v>
      </c>
      <c r="C1295">
        <v>20131990215</v>
      </c>
      <c r="D1295" t="s">
        <v>349</v>
      </c>
      <c r="E1295" t="s">
        <v>90</v>
      </c>
      <c r="G1295">
        <v>16.431999999999999</v>
      </c>
      <c r="H1295">
        <v>2013</v>
      </c>
      <c r="I1295">
        <v>7</v>
      </c>
      <c r="J1295">
        <v>16</v>
      </c>
      <c r="K1295" s="25">
        <v>14</v>
      </c>
      <c r="L1295">
        <v>36</v>
      </c>
      <c r="M1295" t="s">
        <v>900</v>
      </c>
      <c r="N1295" t="s">
        <v>860</v>
      </c>
      <c r="O1295" s="26" t="s">
        <v>799</v>
      </c>
      <c r="R1295" t="str">
        <f t="shared" si="60"/>
        <v>Weekday</v>
      </c>
      <c r="S1295" s="27">
        <f t="shared" si="61"/>
        <v>41471</v>
      </c>
      <c r="V1295" t="str">
        <f t="shared" si="62"/>
        <v/>
      </c>
    </row>
    <row r="1296" spans="1:22" x14ac:dyDescent="0.25">
      <c r="A1296" t="s">
        <v>348</v>
      </c>
      <c r="C1296">
        <v>20132470253</v>
      </c>
      <c r="D1296" t="s">
        <v>349</v>
      </c>
      <c r="E1296" t="s">
        <v>90</v>
      </c>
      <c r="G1296">
        <v>16.431999999999999</v>
      </c>
      <c r="H1296">
        <v>2013</v>
      </c>
      <c r="I1296">
        <v>8</v>
      </c>
      <c r="J1296">
        <v>19</v>
      </c>
      <c r="K1296" s="25">
        <v>12</v>
      </c>
      <c r="L1296">
        <v>52</v>
      </c>
      <c r="M1296" t="s">
        <v>900</v>
      </c>
      <c r="N1296" t="s">
        <v>860</v>
      </c>
      <c r="O1296" s="26" t="s">
        <v>799</v>
      </c>
      <c r="R1296" t="str">
        <f t="shared" si="60"/>
        <v>Weekday</v>
      </c>
      <c r="S1296" s="27">
        <f t="shared" si="61"/>
        <v>41505</v>
      </c>
      <c r="V1296" t="str">
        <f t="shared" si="62"/>
        <v/>
      </c>
    </row>
    <row r="1297" spans="1:22" x14ac:dyDescent="0.25">
      <c r="A1297" t="s">
        <v>348</v>
      </c>
      <c r="C1297">
        <v>20132460238</v>
      </c>
      <c r="D1297" t="s">
        <v>349</v>
      </c>
      <c r="E1297" t="s">
        <v>90</v>
      </c>
      <c r="G1297">
        <v>16.431999999999999</v>
      </c>
      <c r="H1297">
        <v>2013</v>
      </c>
      <c r="I1297">
        <v>8</v>
      </c>
      <c r="J1297">
        <v>27</v>
      </c>
      <c r="K1297" s="25">
        <v>18</v>
      </c>
      <c r="L1297">
        <v>41</v>
      </c>
      <c r="M1297" t="s">
        <v>900</v>
      </c>
      <c r="N1297" t="s">
        <v>860</v>
      </c>
      <c r="O1297" s="26" t="s">
        <v>799</v>
      </c>
      <c r="R1297" t="str">
        <f t="shared" si="60"/>
        <v>Weekday</v>
      </c>
      <c r="S1297" s="27">
        <f t="shared" si="61"/>
        <v>41513</v>
      </c>
      <c r="V1297" t="str">
        <f t="shared" si="62"/>
        <v/>
      </c>
    </row>
    <row r="1298" spans="1:22" x14ac:dyDescent="0.25">
      <c r="A1298" t="s">
        <v>348</v>
      </c>
      <c r="C1298">
        <v>20132510126</v>
      </c>
      <c r="D1298" t="s">
        <v>349</v>
      </c>
      <c r="E1298" t="s">
        <v>90</v>
      </c>
      <c r="G1298">
        <v>16.431999999999999</v>
      </c>
      <c r="H1298">
        <v>2013</v>
      </c>
      <c r="I1298">
        <v>9</v>
      </c>
      <c r="J1298">
        <v>6</v>
      </c>
      <c r="K1298" s="25">
        <v>17</v>
      </c>
      <c r="L1298">
        <v>43</v>
      </c>
      <c r="M1298" t="s">
        <v>900</v>
      </c>
      <c r="N1298" t="s">
        <v>860</v>
      </c>
      <c r="O1298" s="26" t="s">
        <v>799</v>
      </c>
      <c r="R1298" t="str">
        <f t="shared" si="60"/>
        <v>Weekday</v>
      </c>
      <c r="S1298" s="27">
        <f t="shared" si="61"/>
        <v>41523</v>
      </c>
      <c r="V1298" t="str">
        <f t="shared" si="62"/>
        <v/>
      </c>
    </row>
    <row r="1299" spans="1:22" x14ac:dyDescent="0.25">
      <c r="A1299" t="s">
        <v>348</v>
      </c>
      <c r="C1299">
        <v>20132700204</v>
      </c>
      <c r="D1299" t="s">
        <v>349</v>
      </c>
      <c r="E1299" t="s">
        <v>90</v>
      </c>
      <c r="G1299">
        <v>16.431999999999999</v>
      </c>
      <c r="H1299">
        <v>2013</v>
      </c>
      <c r="I1299">
        <v>9</v>
      </c>
      <c r="J1299">
        <v>26</v>
      </c>
      <c r="K1299" s="25">
        <v>15</v>
      </c>
      <c r="L1299">
        <v>55</v>
      </c>
      <c r="M1299" t="s">
        <v>900</v>
      </c>
      <c r="N1299" t="s">
        <v>860</v>
      </c>
      <c r="O1299" s="26" t="s">
        <v>799</v>
      </c>
      <c r="R1299" t="str">
        <f t="shared" si="60"/>
        <v>Weekday</v>
      </c>
      <c r="S1299" s="27">
        <f t="shared" si="61"/>
        <v>41543</v>
      </c>
      <c r="V1299" t="str">
        <f t="shared" si="62"/>
        <v/>
      </c>
    </row>
    <row r="1300" spans="1:22" x14ac:dyDescent="0.25">
      <c r="A1300" t="s">
        <v>348</v>
      </c>
      <c r="C1300">
        <v>20133010249</v>
      </c>
      <c r="D1300" t="s">
        <v>349</v>
      </c>
      <c r="E1300" t="s">
        <v>90</v>
      </c>
      <c r="G1300">
        <v>16.431999999999999</v>
      </c>
      <c r="H1300">
        <v>2013</v>
      </c>
      <c r="I1300">
        <v>10</v>
      </c>
      <c r="J1300">
        <v>25</v>
      </c>
      <c r="K1300" s="25">
        <v>13</v>
      </c>
      <c r="L1300">
        <v>54</v>
      </c>
      <c r="M1300" t="s">
        <v>900</v>
      </c>
      <c r="N1300" t="s">
        <v>860</v>
      </c>
      <c r="O1300" s="26" t="s">
        <v>799</v>
      </c>
      <c r="R1300" t="str">
        <f t="shared" si="60"/>
        <v>Weekday</v>
      </c>
      <c r="S1300" s="27">
        <f t="shared" si="61"/>
        <v>41572</v>
      </c>
      <c r="V1300" t="str">
        <f t="shared" si="62"/>
        <v/>
      </c>
    </row>
    <row r="1301" spans="1:22" x14ac:dyDescent="0.25">
      <c r="A1301" t="s">
        <v>348</v>
      </c>
      <c r="C1301">
        <v>20133530299</v>
      </c>
      <c r="D1301" t="s">
        <v>349</v>
      </c>
      <c r="E1301" t="s">
        <v>90</v>
      </c>
      <c r="G1301">
        <v>16.431999999999999</v>
      </c>
      <c r="H1301">
        <v>2013</v>
      </c>
      <c r="I1301">
        <v>12</v>
      </c>
      <c r="J1301">
        <v>11</v>
      </c>
      <c r="K1301" s="25">
        <v>7</v>
      </c>
      <c r="L1301">
        <v>40</v>
      </c>
      <c r="M1301" t="s">
        <v>900</v>
      </c>
      <c r="N1301" t="s">
        <v>860</v>
      </c>
      <c r="O1301" s="26" t="s">
        <v>799</v>
      </c>
      <c r="R1301" t="str">
        <f t="shared" si="60"/>
        <v>Weekday</v>
      </c>
      <c r="S1301" s="27">
        <f t="shared" si="61"/>
        <v>41619</v>
      </c>
      <c r="V1301" t="str">
        <f t="shared" si="62"/>
        <v/>
      </c>
    </row>
    <row r="1302" spans="1:22" x14ac:dyDescent="0.25">
      <c r="A1302" t="s">
        <v>348</v>
      </c>
      <c r="C1302">
        <v>20133600247</v>
      </c>
      <c r="D1302" t="s">
        <v>349</v>
      </c>
      <c r="E1302" t="s">
        <v>90</v>
      </c>
      <c r="G1302">
        <v>16.431999999999999</v>
      </c>
      <c r="H1302">
        <v>2013</v>
      </c>
      <c r="I1302">
        <v>12</v>
      </c>
      <c r="J1302">
        <v>24</v>
      </c>
      <c r="K1302" s="25">
        <v>12</v>
      </c>
      <c r="L1302">
        <v>46</v>
      </c>
      <c r="M1302" t="s">
        <v>900</v>
      </c>
      <c r="N1302" t="s">
        <v>404</v>
      </c>
      <c r="O1302" s="26" t="s">
        <v>799</v>
      </c>
      <c r="R1302" t="str">
        <f t="shared" si="60"/>
        <v>Weekday</v>
      </c>
      <c r="S1302" s="27">
        <f t="shared" si="61"/>
        <v>41632</v>
      </c>
      <c r="V1302" t="str">
        <f t="shared" si="62"/>
        <v/>
      </c>
    </row>
    <row r="1303" spans="1:22" x14ac:dyDescent="0.25">
      <c r="A1303" t="s">
        <v>348</v>
      </c>
      <c r="C1303">
        <v>20140090475</v>
      </c>
      <c r="D1303" t="s">
        <v>349</v>
      </c>
      <c r="E1303" t="s">
        <v>90</v>
      </c>
      <c r="G1303">
        <v>16.431999999999999</v>
      </c>
      <c r="H1303">
        <v>2014</v>
      </c>
      <c r="I1303">
        <v>1</v>
      </c>
      <c r="J1303">
        <v>7</v>
      </c>
      <c r="K1303" s="25">
        <v>17</v>
      </c>
      <c r="L1303">
        <v>56</v>
      </c>
      <c r="M1303" t="s">
        <v>900</v>
      </c>
      <c r="N1303" t="s">
        <v>860</v>
      </c>
      <c r="O1303" s="26" t="s">
        <v>799</v>
      </c>
      <c r="R1303" t="str">
        <f t="shared" si="60"/>
        <v>Weekday</v>
      </c>
      <c r="S1303" s="27">
        <f t="shared" si="61"/>
        <v>41646</v>
      </c>
      <c r="V1303" t="str">
        <f t="shared" si="62"/>
        <v/>
      </c>
    </row>
    <row r="1304" spans="1:22" x14ac:dyDescent="0.25">
      <c r="A1304" t="s">
        <v>348</v>
      </c>
      <c r="C1304">
        <v>20141420196</v>
      </c>
      <c r="D1304" t="s">
        <v>349</v>
      </c>
      <c r="E1304" t="s">
        <v>90</v>
      </c>
      <c r="G1304">
        <v>16.431999999999999</v>
      </c>
      <c r="H1304">
        <v>2014</v>
      </c>
      <c r="I1304">
        <v>5</v>
      </c>
      <c r="J1304">
        <v>22</v>
      </c>
      <c r="K1304" s="25">
        <v>5</v>
      </c>
      <c r="L1304">
        <v>55</v>
      </c>
      <c r="M1304" t="s">
        <v>899</v>
      </c>
      <c r="N1304" t="s">
        <v>860</v>
      </c>
      <c r="O1304" s="26" t="s">
        <v>799</v>
      </c>
      <c r="R1304" t="str">
        <f t="shared" si="60"/>
        <v>Weekday</v>
      </c>
      <c r="S1304" s="27">
        <f t="shared" si="61"/>
        <v>41781</v>
      </c>
      <c r="V1304" t="str">
        <f t="shared" si="62"/>
        <v/>
      </c>
    </row>
    <row r="1305" spans="1:22" x14ac:dyDescent="0.25">
      <c r="A1305" t="s">
        <v>348</v>
      </c>
      <c r="C1305">
        <v>20141810168</v>
      </c>
      <c r="D1305" t="s">
        <v>349</v>
      </c>
      <c r="E1305" t="s">
        <v>90</v>
      </c>
      <c r="G1305">
        <v>16.431999999999999</v>
      </c>
      <c r="H1305">
        <v>2014</v>
      </c>
      <c r="I1305">
        <v>6</v>
      </c>
      <c r="J1305">
        <v>20</v>
      </c>
      <c r="K1305" s="25">
        <v>11</v>
      </c>
      <c r="L1305">
        <v>19</v>
      </c>
      <c r="M1305" t="s">
        <v>899</v>
      </c>
      <c r="N1305" t="s">
        <v>171</v>
      </c>
      <c r="O1305" s="26" t="s">
        <v>799</v>
      </c>
      <c r="R1305" t="str">
        <f t="shared" si="60"/>
        <v>Weekday</v>
      </c>
      <c r="S1305" s="27">
        <f t="shared" si="61"/>
        <v>41810</v>
      </c>
      <c r="V1305" t="str">
        <f t="shared" si="62"/>
        <v/>
      </c>
    </row>
    <row r="1306" spans="1:22" x14ac:dyDescent="0.25">
      <c r="A1306" t="s">
        <v>348</v>
      </c>
      <c r="C1306">
        <v>20141950195</v>
      </c>
      <c r="D1306" t="s">
        <v>349</v>
      </c>
      <c r="E1306" t="s">
        <v>90</v>
      </c>
      <c r="G1306">
        <v>16.431999999999999</v>
      </c>
      <c r="H1306">
        <v>2014</v>
      </c>
      <c r="I1306">
        <v>7</v>
      </c>
      <c r="J1306">
        <v>9</v>
      </c>
      <c r="K1306" s="25">
        <v>15</v>
      </c>
      <c r="L1306">
        <v>24</v>
      </c>
      <c r="M1306" t="s">
        <v>900</v>
      </c>
      <c r="N1306" t="s">
        <v>860</v>
      </c>
      <c r="O1306" s="26" t="s">
        <v>799</v>
      </c>
      <c r="R1306" t="str">
        <f t="shared" si="60"/>
        <v>Weekday</v>
      </c>
      <c r="S1306" s="27">
        <f t="shared" si="61"/>
        <v>41829</v>
      </c>
      <c r="V1306" t="str">
        <f t="shared" si="62"/>
        <v/>
      </c>
    </row>
    <row r="1307" spans="1:22" x14ac:dyDescent="0.25">
      <c r="A1307" t="s">
        <v>348</v>
      </c>
      <c r="C1307">
        <v>20142050247</v>
      </c>
      <c r="D1307" t="s">
        <v>349</v>
      </c>
      <c r="E1307" t="s">
        <v>90</v>
      </c>
      <c r="G1307">
        <v>16.431999999999999</v>
      </c>
      <c r="H1307">
        <v>2014</v>
      </c>
      <c r="I1307">
        <v>7</v>
      </c>
      <c r="J1307">
        <v>18</v>
      </c>
      <c r="K1307" s="25">
        <v>6</v>
      </c>
      <c r="L1307">
        <v>55</v>
      </c>
      <c r="M1307" t="s">
        <v>900</v>
      </c>
      <c r="N1307" t="s">
        <v>860</v>
      </c>
      <c r="O1307" s="26" t="s">
        <v>799</v>
      </c>
      <c r="R1307" t="str">
        <f t="shared" si="60"/>
        <v>Weekday</v>
      </c>
      <c r="S1307" s="27">
        <f t="shared" si="61"/>
        <v>41838</v>
      </c>
      <c r="V1307" t="str">
        <f t="shared" si="62"/>
        <v/>
      </c>
    </row>
    <row r="1308" spans="1:22" x14ac:dyDescent="0.25">
      <c r="A1308" t="s">
        <v>348</v>
      </c>
      <c r="C1308">
        <v>20142050260</v>
      </c>
      <c r="D1308" t="s">
        <v>349</v>
      </c>
      <c r="E1308" t="s">
        <v>90</v>
      </c>
      <c r="G1308">
        <v>16.431999999999999</v>
      </c>
      <c r="H1308">
        <v>2014</v>
      </c>
      <c r="I1308">
        <v>7</v>
      </c>
      <c r="J1308">
        <v>23</v>
      </c>
      <c r="K1308" s="25">
        <v>15</v>
      </c>
      <c r="L1308">
        <v>21</v>
      </c>
      <c r="M1308" t="s">
        <v>900</v>
      </c>
      <c r="N1308" t="s">
        <v>860</v>
      </c>
      <c r="O1308" s="26" t="s">
        <v>799</v>
      </c>
      <c r="R1308" t="str">
        <f t="shared" si="60"/>
        <v>Weekday</v>
      </c>
      <c r="S1308" s="27">
        <f t="shared" si="61"/>
        <v>41843</v>
      </c>
      <c r="V1308" t="str">
        <f t="shared" si="62"/>
        <v/>
      </c>
    </row>
    <row r="1309" spans="1:22" x14ac:dyDescent="0.25">
      <c r="A1309" t="s">
        <v>348</v>
      </c>
      <c r="C1309">
        <v>20142330203</v>
      </c>
      <c r="D1309" t="s">
        <v>349</v>
      </c>
      <c r="E1309" t="s">
        <v>90</v>
      </c>
      <c r="G1309">
        <v>16.431999999999999</v>
      </c>
      <c r="H1309">
        <v>2014</v>
      </c>
      <c r="I1309">
        <v>8</v>
      </c>
      <c r="J1309">
        <v>14</v>
      </c>
      <c r="K1309" s="25">
        <v>16</v>
      </c>
      <c r="L1309">
        <v>25</v>
      </c>
      <c r="M1309" t="s">
        <v>900</v>
      </c>
      <c r="N1309" t="s">
        <v>171</v>
      </c>
      <c r="O1309" s="26" t="s">
        <v>799</v>
      </c>
      <c r="R1309" t="str">
        <f t="shared" si="60"/>
        <v>Weekday</v>
      </c>
      <c r="S1309" s="27">
        <f t="shared" si="61"/>
        <v>41865</v>
      </c>
      <c r="V1309" t="str">
        <f t="shared" si="62"/>
        <v/>
      </c>
    </row>
    <row r="1310" spans="1:22" x14ac:dyDescent="0.25">
      <c r="A1310" t="s">
        <v>348</v>
      </c>
      <c r="C1310">
        <v>20142610280</v>
      </c>
      <c r="D1310" t="s">
        <v>349</v>
      </c>
      <c r="E1310" t="s">
        <v>90</v>
      </c>
      <c r="G1310">
        <v>16.431999999999999</v>
      </c>
      <c r="H1310">
        <v>2014</v>
      </c>
      <c r="I1310">
        <v>9</v>
      </c>
      <c r="J1310">
        <v>11</v>
      </c>
      <c r="K1310" s="25">
        <v>10</v>
      </c>
      <c r="L1310">
        <v>58</v>
      </c>
      <c r="M1310" t="s">
        <v>900</v>
      </c>
      <c r="N1310" t="s">
        <v>860</v>
      </c>
      <c r="O1310" s="26" t="s">
        <v>799</v>
      </c>
      <c r="R1310" t="str">
        <f t="shared" si="60"/>
        <v>Weekday</v>
      </c>
      <c r="S1310" s="27">
        <f t="shared" si="61"/>
        <v>41893</v>
      </c>
      <c r="V1310" t="str">
        <f t="shared" si="62"/>
        <v/>
      </c>
    </row>
    <row r="1311" spans="1:22" x14ac:dyDescent="0.25">
      <c r="A1311" t="s">
        <v>348</v>
      </c>
      <c r="C1311">
        <v>20142770146</v>
      </c>
      <c r="D1311" t="s">
        <v>349</v>
      </c>
      <c r="E1311" t="s">
        <v>90</v>
      </c>
      <c r="G1311">
        <v>16.431999999999999</v>
      </c>
      <c r="H1311">
        <v>2014</v>
      </c>
      <c r="I1311">
        <v>9</v>
      </c>
      <c r="J1311">
        <v>27</v>
      </c>
      <c r="K1311" s="25">
        <v>19</v>
      </c>
      <c r="L1311">
        <v>54</v>
      </c>
      <c r="M1311" t="s">
        <v>900</v>
      </c>
      <c r="N1311" t="s">
        <v>860</v>
      </c>
      <c r="O1311" s="26" t="s">
        <v>799</v>
      </c>
      <c r="R1311" t="str">
        <f t="shared" si="60"/>
        <v>Weekend</v>
      </c>
      <c r="S1311" s="27">
        <f t="shared" si="61"/>
        <v>41909</v>
      </c>
      <c r="V1311" t="str">
        <f t="shared" si="62"/>
        <v/>
      </c>
    </row>
    <row r="1312" spans="1:22" x14ac:dyDescent="0.25">
      <c r="A1312" t="s">
        <v>348</v>
      </c>
      <c r="C1312">
        <v>20142940196</v>
      </c>
      <c r="D1312" t="s">
        <v>349</v>
      </c>
      <c r="E1312" t="s">
        <v>90</v>
      </c>
      <c r="G1312">
        <v>16.431999999999999</v>
      </c>
      <c r="H1312">
        <v>2014</v>
      </c>
      <c r="I1312">
        <v>10</v>
      </c>
      <c r="J1312">
        <v>9</v>
      </c>
      <c r="K1312" s="25">
        <v>18</v>
      </c>
      <c r="L1312">
        <v>53</v>
      </c>
      <c r="M1312" t="s">
        <v>900</v>
      </c>
      <c r="N1312" t="s">
        <v>404</v>
      </c>
      <c r="O1312" s="26" t="s">
        <v>799</v>
      </c>
      <c r="R1312" t="str">
        <f t="shared" si="60"/>
        <v>Weekday</v>
      </c>
      <c r="S1312" s="27">
        <f t="shared" si="61"/>
        <v>41921</v>
      </c>
      <c r="V1312" t="str">
        <f t="shared" si="62"/>
        <v/>
      </c>
    </row>
    <row r="1313" spans="1:22" x14ac:dyDescent="0.25">
      <c r="A1313" t="s">
        <v>348</v>
      </c>
      <c r="C1313">
        <v>20142940183</v>
      </c>
      <c r="D1313" t="s">
        <v>349</v>
      </c>
      <c r="E1313" t="s">
        <v>90</v>
      </c>
      <c r="G1313">
        <v>16.431999999999999</v>
      </c>
      <c r="H1313">
        <v>2014</v>
      </c>
      <c r="I1313">
        <v>10</v>
      </c>
      <c r="J1313">
        <v>13</v>
      </c>
      <c r="K1313" s="25">
        <v>16</v>
      </c>
      <c r="L1313">
        <v>58</v>
      </c>
      <c r="M1313" t="s">
        <v>900</v>
      </c>
      <c r="N1313" t="s">
        <v>860</v>
      </c>
      <c r="O1313" s="26" t="s">
        <v>799</v>
      </c>
      <c r="R1313" t="str">
        <f t="shared" si="60"/>
        <v>Weekday</v>
      </c>
      <c r="S1313" s="27">
        <f t="shared" si="61"/>
        <v>41925</v>
      </c>
      <c r="V1313" t="str">
        <f t="shared" si="62"/>
        <v/>
      </c>
    </row>
    <row r="1314" spans="1:22" x14ac:dyDescent="0.25">
      <c r="A1314" t="s">
        <v>348</v>
      </c>
      <c r="C1314">
        <v>20143070189</v>
      </c>
      <c r="D1314" t="s">
        <v>349</v>
      </c>
      <c r="E1314" t="s">
        <v>90</v>
      </c>
      <c r="G1314">
        <v>16.431999999999999</v>
      </c>
      <c r="H1314">
        <v>2014</v>
      </c>
      <c r="I1314">
        <v>10</v>
      </c>
      <c r="J1314">
        <v>30</v>
      </c>
      <c r="K1314" s="25">
        <v>19</v>
      </c>
      <c r="L1314">
        <v>15</v>
      </c>
      <c r="M1314" t="s">
        <v>900</v>
      </c>
      <c r="N1314" t="s">
        <v>860</v>
      </c>
      <c r="O1314" s="26" t="s">
        <v>799</v>
      </c>
      <c r="R1314" t="str">
        <f t="shared" si="60"/>
        <v>Weekday</v>
      </c>
      <c r="S1314" s="27">
        <f t="shared" si="61"/>
        <v>41942</v>
      </c>
      <c r="V1314" t="str">
        <f t="shared" si="62"/>
        <v/>
      </c>
    </row>
    <row r="1315" spans="1:22" x14ac:dyDescent="0.25">
      <c r="A1315" t="s">
        <v>348</v>
      </c>
      <c r="C1315">
        <v>20143420237</v>
      </c>
      <c r="D1315" t="s">
        <v>349</v>
      </c>
      <c r="E1315" t="s">
        <v>90</v>
      </c>
      <c r="G1315">
        <v>16.431999999999999</v>
      </c>
      <c r="H1315">
        <v>2014</v>
      </c>
      <c r="I1315">
        <v>12</v>
      </c>
      <c r="J1315">
        <v>6</v>
      </c>
      <c r="K1315" s="25">
        <v>17</v>
      </c>
      <c r="L1315">
        <v>2</v>
      </c>
      <c r="M1315" t="s">
        <v>900</v>
      </c>
      <c r="N1315" t="s">
        <v>860</v>
      </c>
      <c r="O1315" s="26" t="s">
        <v>799</v>
      </c>
      <c r="R1315" t="str">
        <f t="shared" si="60"/>
        <v>Weekend</v>
      </c>
      <c r="S1315" s="27">
        <f t="shared" si="61"/>
        <v>41979</v>
      </c>
      <c r="V1315" t="str">
        <f t="shared" si="62"/>
        <v/>
      </c>
    </row>
    <row r="1316" spans="1:22" x14ac:dyDescent="0.25">
      <c r="A1316" t="s">
        <v>348</v>
      </c>
      <c r="C1316">
        <v>20143650236</v>
      </c>
      <c r="D1316" t="s">
        <v>349</v>
      </c>
      <c r="E1316" t="s">
        <v>90</v>
      </c>
      <c r="G1316">
        <v>16.431999999999999</v>
      </c>
      <c r="H1316">
        <v>2014</v>
      </c>
      <c r="I1316">
        <v>12</v>
      </c>
      <c r="J1316">
        <v>30</v>
      </c>
      <c r="K1316" s="25">
        <v>15</v>
      </c>
      <c r="L1316">
        <v>9</v>
      </c>
      <c r="M1316" t="s">
        <v>900</v>
      </c>
      <c r="N1316" t="s">
        <v>171</v>
      </c>
      <c r="O1316" s="26" t="s">
        <v>799</v>
      </c>
      <c r="R1316" t="str">
        <f t="shared" si="60"/>
        <v>Weekday</v>
      </c>
      <c r="S1316" s="27">
        <f t="shared" si="61"/>
        <v>42003</v>
      </c>
      <c r="V1316" t="str">
        <f t="shared" si="62"/>
        <v/>
      </c>
    </row>
    <row r="1317" spans="1:22" x14ac:dyDescent="0.25">
      <c r="A1317" t="s">
        <v>348</v>
      </c>
      <c r="C1317">
        <v>20150130395</v>
      </c>
      <c r="D1317" t="s">
        <v>349</v>
      </c>
      <c r="E1317" t="s">
        <v>90</v>
      </c>
      <c r="G1317">
        <v>16.431999999999999</v>
      </c>
      <c r="H1317">
        <v>2015</v>
      </c>
      <c r="I1317">
        <v>1</v>
      </c>
      <c r="J1317">
        <v>7</v>
      </c>
      <c r="K1317" s="25">
        <v>18</v>
      </c>
      <c r="L1317">
        <v>22</v>
      </c>
      <c r="M1317" t="s">
        <v>899</v>
      </c>
      <c r="N1317" t="s">
        <v>860</v>
      </c>
      <c r="O1317" s="26" t="s">
        <v>799</v>
      </c>
      <c r="R1317" t="str">
        <f t="shared" si="60"/>
        <v>Weekday</v>
      </c>
      <c r="S1317" s="27">
        <f t="shared" si="61"/>
        <v>42011</v>
      </c>
      <c r="V1317" t="str">
        <f t="shared" si="62"/>
        <v/>
      </c>
    </row>
    <row r="1318" spans="1:22" x14ac:dyDescent="0.25">
      <c r="A1318" t="s">
        <v>348</v>
      </c>
      <c r="C1318">
        <v>20150430445</v>
      </c>
      <c r="D1318" t="s">
        <v>349</v>
      </c>
      <c r="E1318" t="s">
        <v>90</v>
      </c>
      <c r="G1318">
        <v>16.431999999999999</v>
      </c>
      <c r="H1318">
        <v>2015</v>
      </c>
      <c r="I1318">
        <v>2</v>
      </c>
      <c r="J1318">
        <v>12</v>
      </c>
      <c r="K1318" s="25">
        <v>12</v>
      </c>
      <c r="L1318">
        <v>5</v>
      </c>
      <c r="M1318" t="s">
        <v>900</v>
      </c>
      <c r="N1318" t="s">
        <v>404</v>
      </c>
      <c r="O1318" s="26" t="s">
        <v>799</v>
      </c>
      <c r="R1318" t="str">
        <f t="shared" si="60"/>
        <v>Weekday</v>
      </c>
      <c r="S1318" s="27">
        <f t="shared" si="61"/>
        <v>42047</v>
      </c>
      <c r="V1318" t="str">
        <f t="shared" si="62"/>
        <v/>
      </c>
    </row>
    <row r="1319" spans="1:22" x14ac:dyDescent="0.25">
      <c r="A1319" t="s">
        <v>348</v>
      </c>
      <c r="C1319">
        <v>20150810154</v>
      </c>
      <c r="D1319" t="s">
        <v>349</v>
      </c>
      <c r="E1319" t="s">
        <v>90</v>
      </c>
      <c r="G1319">
        <v>16.431999999999999</v>
      </c>
      <c r="H1319">
        <v>2015</v>
      </c>
      <c r="I1319">
        <v>3</v>
      </c>
      <c r="J1319">
        <v>20</v>
      </c>
      <c r="K1319" s="25">
        <v>15</v>
      </c>
      <c r="L1319">
        <v>54</v>
      </c>
      <c r="M1319" t="s">
        <v>900</v>
      </c>
      <c r="N1319" t="s">
        <v>860</v>
      </c>
      <c r="O1319" s="26" t="s">
        <v>799</v>
      </c>
      <c r="R1319" t="str">
        <f t="shared" si="60"/>
        <v>Weekday</v>
      </c>
      <c r="S1319" s="27">
        <f t="shared" si="61"/>
        <v>42083</v>
      </c>
      <c r="V1319" t="str">
        <f t="shared" si="62"/>
        <v/>
      </c>
    </row>
    <row r="1320" spans="1:22" x14ac:dyDescent="0.25">
      <c r="A1320" t="s">
        <v>348</v>
      </c>
      <c r="C1320">
        <v>20151490297</v>
      </c>
      <c r="D1320" t="s">
        <v>349</v>
      </c>
      <c r="E1320" t="s">
        <v>90</v>
      </c>
      <c r="G1320">
        <v>16.431999999999999</v>
      </c>
      <c r="H1320">
        <v>2015</v>
      </c>
      <c r="I1320">
        <v>5</v>
      </c>
      <c r="J1320">
        <v>28</v>
      </c>
      <c r="K1320" s="25">
        <v>17</v>
      </c>
      <c r="L1320">
        <v>48</v>
      </c>
      <c r="M1320" t="s">
        <v>900</v>
      </c>
      <c r="N1320" t="s">
        <v>860</v>
      </c>
      <c r="O1320" s="26" t="s">
        <v>799</v>
      </c>
      <c r="R1320" t="str">
        <f t="shared" si="60"/>
        <v>Weekday</v>
      </c>
      <c r="S1320" s="27">
        <f t="shared" si="61"/>
        <v>42152</v>
      </c>
      <c r="V1320" t="str">
        <f t="shared" si="62"/>
        <v/>
      </c>
    </row>
    <row r="1321" spans="1:22" x14ac:dyDescent="0.25">
      <c r="A1321" t="s">
        <v>348</v>
      </c>
      <c r="C1321">
        <v>20151540194</v>
      </c>
      <c r="D1321" t="s">
        <v>349</v>
      </c>
      <c r="E1321" t="s">
        <v>90</v>
      </c>
      <c r="G1321">
        <v>16.431999999999999</v>
      </c>
      <c r="H1321">
        <v>2015</v>
      </c>
      <c r="I1321">
        <v>5</v>
      </c>
      <c r="J1321">
        <v>28</v>
      </c>
      <c r="K1321" s="25">
        <v>21</v>
      </c>
      <c r="L1321">
        <v>47</v>
      </c>
      <c r="M1321" t="s">
        <v>900</v>
      </c>
      <c r="N1321" t="s">
        <v>860</v>
      </c>
      <c r="O1321" s="26" t="s">
        <v>901</v>
      </c>
      <c r="R1321" t="str">
        <f t="shared" si="60"/>
        <v>Weekday</v>
      </c>
      <c r="S1321" s="27">
        <f t="shared" si="61"/>
        <v>42152</v>
      </c>
      <c r="V1321" t="str">
        <f t="shared" si="62"/>
        <v/>
      </c>
    </row>
    <row r="1322" spans="1:22" x14ac:dyDescent="0.25">
      <c r="A1322" t="s">
        <v>348</v>
      </c>
      <c r="C1322">
        <v>20152150273</v>
      </c>
      <c r="D1322" t="s">
        <v>349</v>
      </c>
      <c r="E1322" t="s">
        <v>90</v>
      </c>
      <c r="G1322">
        <v>16.431999999999999</v>
      </c>
      <c r="H1322">
        <v>2015</v>
      </c>
      <c r="I1322">
        <v>7</v>
      </c>
      <c r="J1322">
        <v>31</v>
      </c>
      <c r="K1322" s="25">
        <v>19</v>
      </c>
      <c r="L1322">
        <v>10</v>
      </c>
      <c r="M1322" t="s">
        <v>900</v>
      </c>
      <c r="N1322" t="s">
        <v>860</v>
      </c>
      <c r="O1322" s="26" t="s">
        <v>799</v>
      </c>
      <c r="R1322" t="str">
        <f t="shared" si="60"/>
        <v>Weekday</v>
      </c>
      <c r="S1322" s="27">
        <f t="shared" si="61"/>
        <v>42216</v>
      </c>
      <c r="V1322" t="str">
        <f t="shared" si="62"/>
        <v/>
      </c>
    </row>
    <row r="1323" spans="1:22" x14ac:dyDescent="0.25">
      <c r="A1323" t="s">
        <v>348</v>
      </c>
      <c r="C1323">
        <v>20152250233</v>
      </c>
      <c r="D1323" t="s">
        <v>349</v>
      </c>
      <c r="E1323" t="s">
        <v>90</v>
      </c>
      <c r="G1323">
        <v>16.431999999999999</v>
      </c>
      <c r="H1323">
        <v>2015</v>
      </c>
      <c r="I1323">
        <v>8</v>
      </c>
      <c r="J1323">
        <v>10</v>
      </c>
      <c r="K1323" s="25">
        <v>15</v>
      </c>
      <c r="L1323">
        <v>46</v>
      </c>
      <c r="M1323" t="s">
        <v>900</v>
      </c>
      <c r="N1323" t="s">
        <v>860</v>
      </c>
      <c r="O1323" s="26" t="s">
        <v>799</v>
      </c>
      <c r="R1323" t="str">
        <f t="shared" si="60"/>
        <v>Weekday</v>
      </c>
      <c r="S1323" s="27">
        <f t="shared" si="61"/>
        <v>42226</v>
      </c>
      <c r="V1323" t="str">
        <f t="shared" si="62"/>
        <v/>
      </c>
    </row>
    <row r="1324" spans="1:22" x14ac:dyDescent="0.25">
      <c r="A1324" t="s">
        <v>348</v>
      </c>
      <c r="C1324">
        <v>20152680222</v>
      </c>
      <c r="D1324" t="s">
        <v>349</v>
      </c>
      <c r="E1324" t="s">
        <v>90</v>
      </c>
      <c r="G1324">
        <v>16.431999999999999</v>
      </c>
      <c r="H1324">
        <v>2015</v>
      </c>
      <c r="I1324">
        <v>8</v>
      </c>
      <c r="J1324">
        <v>27</v>
      </c>
      <c r="K1324" s="25">
        <v>10</v>
      </c>
      <c r="L1324">
        <v>47</v>
      </c>
      <c r="M1324" t="s">
        <v>900</v>
      </c>
      <c r="N1324" t="s">
        <v>860</v>
      </c>
      <c r="O1324" s="26" t="s">
        <v>799</v>
      </c>
      <c r="R1324" t="str">
        <f t="shared" si="60"/>
        <v>Weekday</v>
      </c>
      <c r="S1324" s="27">
        <f t="shared" si="61"/>
        <v>42243</v>
      </c>
      <c r="V1324" t="str">
        <f t="shared" si="62"/>
        <v/>
      </c>
    </row>
    <row r="1325" spans="1:22" x14ac:dyDescent="0.25">
      <c r="A1325" t="s">
        <v>348</v>
      </c>
      <c r="C1325">
        <v>20153370258</v>
      </c>
      <c r="D1325" t="s">
        <v>349</v>
      </c>
      <c r="E1325" t="s">
        <v>90</v>
      </c>
      <c r="G1325">
        <v>16.431999999999999</v>
      </c>
      <c r="H1325">
        <v>2015</v>
      </c>
      <c r="I1325">
        <v>12</v>
      </c>
      <c r="J1325">
        <v>2</v>
      </c>
      <c r="K1325" s="25">
        <v>15</v>
      </c>
      <c r="L1325">
        <v>34</v>
      </c>
      <c r="M1325" t="s">
        <v>900</v>
      </c>
      <c r="N1325" t="s">
        <v>860</v>
      </c>
      <c r="O1325" s="26" t="s">
        <v>799</v>
      </c>
      <c r="R1325" t="str">
        <f t="shared" si="60"/>
        <v>Weekday</v>
      </c>
      <c r="S1325" s="27">
        <f t="shared" si="61"/>
        <v>42340</v>
      </c>
      <c r="V1325" t="str">
        <f t="shared" si="62"/>
        <v/>
      </c>
    </row>
    <row r="1326" spans="1:22" x14ac:dyDescent="0.25">
      <c r="A1326" t="s">
        <v>348</v>
      </c>
      <c r="C1326">
        <v>20153430276</v>
      </c>
      <c r="D1326" t="s">
        <v>349</v>
      </c>
      <c r="E1326" t="s">
        <v>90</v>
      </c>
      <c r="G1326">
        <v>16.431999999999999</v>
      </c>
      <c r="H1326">
        <v>2015</v>
      </c>
      <c r="I1326">
        <v>12</v>
      </c>
      <c r="J1326">
        <v>7</v>
      </c>
      <c r="K1326" s="25">
        <v>14</v>
      </c>
      <c r="L1326">
        <v>42</v>
      </c>
      <c r="M1326" t="s">
        <v>900</v>
      </c>
      <c r="N1326" t="s">
        <v>404</v>
      </c>
      <c r="O1326" s="26" t="s">
        <v>799</v>
      </c>
      <c r="R1326" t="str">
        <f t="shared" si="60"/>
        <v>Weekday</v>
      </c>
      <c r="S1326" s="27">
        <f t="shared" si="61"/>
        <v>42345</v>
      </c>
      <c r="V1326" t="str">
        <f t="shared" si="62"/>
        <v/>
      </c>
    </row>
    <row r="1327" spans="1:22" x14ac:dyDescent="0.25">
      <c r="A1327" t="s">
        <v>348</v>
      </c>
      <c r="C1327">
        <v>20141270028</v>
      </c>
      <c r="D1327" t="s">
        <v>349</v>
      </c>
      <c r="E1327" t="s">
        <v>90</v>
      </c>
      <c r="G1327">
        <v>16.47</v>
      </c>
      <c r="H1327">
        <v>2014</v>
      </c>
      <c r="I1327">
        <v>4</v>
      </c>
      <c r="J1327">
        <v>29</v>
      </c>
      <c r="K1327" s="25">
        <v>15</v>
      </c>
      <c r="L1327">
        <v>14</v>
      </c>
      <c r="M1327" t="s">
        <v>900</v>
      </c>
      <c r="N1327" t="s">
        <v>860</v>
      </c>
      <c r="O1327" s="26" t="s">
        <v>799</v>
      </c>
      <c r="R1327" t="str">
        <f t="shared" si="60"/>
        <v>Weekday</v>
      </c>
      <c r="S1327" s="27">
        <f t="shared" si="61"/>
        <v>41758</v>
      </c>
      <c r="V1327" t="str">
        <f t="shared" si="62"/>
        <v/>
      </c>
    </row>
    <row r="1328" spans="1:22" x14ac:dyDescent="0.25">
      <c r="A1328" t="s">
        <v>348</v>
      </c>
      <c r="C1328">
        <v>20122190258</v>
      </c>
      <c r="D1328" t="s">
        <v>349</v>
      </c>
      <c r="E1328" t="s">
        <v>90</v>
      </c>
      <c r="G1328">
        <v>16.533000000000001</v>
      </c>
      <c r="H1328">
        <v>2012</v>
      </c>
      <c r="I1328">
        <v>8</v>
      </c>
      <c r="J1328">
        <v>2</v>
      </c>
      <c r="K1328" s="25">
        <v>17</v>
      </c>
      <c r="L1328">
        <v>43</v>
      </c>
      <c r="M1328" t="s">
        <v>900</v>
      </c>
      <c r="N1328" t="s">
        <v>860</v>
      </c>
      <c r="O1328" s="26" t="s">
        <v>799</v>
      </c>
      <c r="R1328" t="str">
        <f t="shared" si="60"/>
        <v>Weekday</v>
      </c>
      <c r="S1328" s="27">
        <f t="shared" si="61"/>
        <v>41123</v>
      </c>
      <c r="V1328" t="str">
        <f t="shared" si="62"/>
        <v/>
      </c>
    </row>
    <row r="1329" spans="1:22" x14ac:dyDescent="0.25">
      <c r="A1329" t="s">
        <v>348</v>
      </c>
      <c r="C1329">
        <v>20121050145</v>
      </c>
      <c r="D1329" t="s">
        <v>349</v>
      </c>
      <c r="E1329" t="s">
        <v>90</v>
      </c>
      <c r="G1329">
        <v>16.57</v>
      </c>
      <c r="H1329">
        <v>2012</v>
      </c>
      <c r="I1329">
        <v>4</v>
      </c>
      <c r="J1329">
        <v>5</v>
      </c>
      <c r="K1329" s="25">
        <v>16</v>
      </c>
      <c r="L1329">
        <v>33</v>
      </c>
      <c r="M1329" t="s">
        <v>900</v>
      </c>
      <c r="N1329" t="s">
        <v>860</v>
      </c>
      <c r="O1329" s="26" t="s">
        <v>799</v>
      </c>
      <c r="R1329" t="str">
        <f t="shared" si="60"/>
        <v>Weekday</v>
      </c>
      <c r="S1329" s="27">
        <f t="shared" si="61"/>
        <v>41004</v>
      </c>
      <c r="V1329" t="str">
        <f t="shared" si="62"/>
        <v/>
      </c>
    </row>
    <row r="1330" spans="1:22" x14ac:dyDescent="0.25">
      <c r="A1330" t="s">
        <v>348</v>
      </c>
      <c r="C1330">
        <v>20140560747</v>
      </c>
      <c r="D1330" t="s">
        <v>349</v>
      </c>
      <c r="E1330" t="s">
        <v>90</v>
      </c>
      <c r="G1330">
        <v>16.57</v>
      </c>
      <c r="H1330">
        <v>2014</v>
      </c>
      <c r="I1330">
        <v>2</v>
      </c>
      <c r="J1330">
        <v>20</v>
      </c>
      <c r="K1330" s="25">
        <v>15</v>
      </c>
      <c r="L1330">
        <v>7</v>
      </c>
      <c r="M1330" t="s">
        <v>900</v>
      </c>
      <c r="N1330" t="s">
        <v>860</v>
      </c>
      <c r="O1330" s="26" t="s">
        <v>799</v>
      </c>
      <c r="R1330" t="str">
        <f t="shared" si="60"/>
        <v>Weekday</v>
      </c>
      <c r="S1330" s="27">
        <f t="shared" si="61"/>
        <v>41690</v>
      </c>
      <c r="V1330" t="str">
        <f t="shared" si="62"/>
        <v/>
      </c>
    </row>
    <row r="1331" spans="1:22" x14ac:dyDescent="0.25">
      <c r="A1331" t="s">
        <v>348</v>
      </c>
      <c r="C1331">
        <v>20141630298</v>
      </c>
      <c r="D1331" t="s">
        <v>349</v>
      </c>
      <c r="E1331" t="s">
        <v>90</v>
      </c>
      <c r="G1331">
        <v>16.57</v>
      </c>
      <c r="H1331">
        <v>2014</v>
      </c>
      <c r="I1331">
        <v>6</v>
      </c>
      <c r="J1331">
        <v>11</v>
      </c>
      <c r="K1331" s="25">
        <v>17</v>
      </c>
      <c r="L1331">
        <v>25</v>
      </c>
      <c r="M1331" t="s">
        <v>900</v>
      </c>
      <c r="N1331" t="s">
        <v>860</v>
      </c>
      <c r="O1331" s="26" t="s">
        <v>799</v>
      </c>
      <c r="R1331" t="str">
        <f t="shared" si="60"/>
        <v>Weekday</v>
      </c>
      <c r="S1331" s="27">
        <f t="shared" si="61"/>
        <v>41801</v>
      </c>
      <c r="V1331" t="str">
        <f t="shared" si="62"/>
        <v/>
      </c>
    </row>
    <row r="1332" spans="1:22" x14ac:dyDescent="0.25">
      <c r="A1332" t="s">
        <v>348</v>
      </c>
      <c r="C1332">
        <v>20151980274</v>
      </c>
      <c r="D1332" t="s">
        <v>349</v>
      </c>
      <c r="E1332" t="s">
        <v>90</v>
      </c>
      <c r="G1332">
        <v>16.574999999999999</v>
      </c>
      <c r="H1332">
        <v>2015</v>
      </c>
      <c r="I1332">
        <v>7</v>
      </c>
      <c r="J1332">
        <v>16</v>
      </c>
      <c r="K1332" s="25">
        <v>17</v>
      </c>
      <c r="L1332">
        <v>5</v>
      </c>
      <c r="M1332" t="s">
        <v>900</v>
      </c>
      <c r="N1332" t="s">
        <v>171</v>
      </c>
      <c r="O1332" s="26" t="s">
        <v>799</v>
      </c>
      <c r="R1332" t="str">
        <f t="shared" si="60"/>
        <v>Weekday</v>
      </c>
      <c r="S1332" s="27">
        <f t="shared" si="61"/>
        <v>42201</v>
      </c>
      <c r="V1332" t="str">
        <f t="shared" si="62"/>
        <v/>
      </c>
    </row>
    <row r="1333" spans="1:22" x14ac:dyDescent="0.25">
      <c r="A1333" t="s">
        <v>348</v>
      </c>
      <c r="C1333">
        <v>20152880262</v>
      </c>
      <c r="D1333" t="s">
        <v>349</v>
      </c>
      <c r="E1333" t="s">
        <v>90</v>
      </c>
      <c r="G1333">
        <v>16.574999999999999</v>
      </c>
      <c r="H1333">
        <v>2015</v>
      </c>
      <c r="I1333">
        <v>10</v>
      </c>
      <c r="J1333">
        <v>14</v>
      </c>
      <c r="K1333" s="25">
        <v>7</v>
      </c>
      <c r="L1333">
        <v>58</v>
      </c>
      <c r="M1333" t="s">
        <v>900</v>
      </c>
      <c r="N1333" t="s">
        <v>860</v>
      </c>
      <c r="O1333" s="26" t="s">
        <v>799</v>
      </c>
      <c r="R1333" t="str">
        <f t="shared" si="60"/>
        <v>Weekday</v>
      </c>
      <c r="S1333" s="27">
        <f t="shared" si="61"/>
        <v>42291</v>
      </c>
      <c r="V1333" t="str">
        <f t="shared" si="62"/>
        <v/>
      </c>
    </row>
    <row r="1334" spans="1:22" x14ac:dyDescent="0.25">
      <c r="A1334" t="s">
        <v>348</v>
      </c>
      <c r="C1334">
        <v>20112990012</v>
      </c>
      <c r="D1334" t="s">
        <v>349</v>
      </c>
      <c r="E1334" t="s">
        <v>90</v>
      </c>
      <c r="G1334">
        <v>16.579999999999998</v>
      </c>
      <c r="H1334">
        <v>2011</v>
      </c>
      <c r="I1334">
        <v>10</v>
      </c>
      <c r="J1334">
        <v>24</v>
      </c>
      <c r="K1334" s="25">
        <v>8</v>
      </c>
      <c r="L1334">
        <v>45</v>
      </c>
      <c r="M1334" t="s">
        <v>900</v>
      </c>
      <c r="N1334" t="s">
        <v>860</v>
      </c>
      <c r="O1334" s="26" t="s">
        <v>799</v>
      </c>
      <c r="R1334" t="str">
        <f t="shared" si="60"/>
        <v>Weekday</v>
      </c>
      <c r="S1334" s="27">
        <f t="shared" si="61"/>
        <v>40840</v>
      </c>
      <c r="V1334" t="str">
        <f t="shared" si="62"/>
        <v/>
      </c>
    </row>
    <row r="1335" spans="1:22" x14ac:dyDescent="0.25">
      <c r="A1335" t="s">
        <v>348</v>
      </c>
      <c r="C1335">
        <v>20113240465</v>
      </c>
      <c r="D1335" t="s">
        <v>349</v>
      </c>
      <c r="E1335" t="s">
        <v>90</v>
      </c>
      <c r="G1335">
        <v>16.61</v>
      </c>
      <c r="H1335">
        <v>2011</v>
      </c>
      <c r="I1335">
        <v>11</v>
      </c>
      <c r="J1335">
        <v>18</v>
      </c>
      <c r="K1335" s="25">
        <v>17</v>
      </c>
      <c r="L1335">
        <v>15</v>
      </c>
      <c r="M1335" t="s">
        <v>900</v>
      </c>
      <c r="N1335" t="s">
        <v>860</v>
      </c>
      <c r="O1335" s="26" t="s">
        <v>799</v>
      </c>
      <c r="R1335" t="str">
        <f t="shared" si="60"/>
        <v>Weekday</v>
      </c>
      <c r="S1335" s="27">
        <f t="shared" si="61"/>
        <v>40865</v>
      </c>
      <c r="V1335" t="str">
        <f t="shared" si="62"/>
        <v/>
      </c>
    </row>
    <row r="1336" spans="1:22" x14ac:dyDescent="0.25">
      <c r="A1336" t="s">
        <v>348</v>
      </c>
      <c r="C1336">
        <v>20132030169</v>
      </c>
      <c r="D1336" t="s">
        <v>349</v>
      </c>
      <c r="E1336" t="s">
        <v>90</v>
      </c>
      <c r="G1336">
        <v>16.61</v>
      </c>
      <c r="H1336">
        <v>2013</v>
      </c>
      <c r="I1336">
        <v>7</v>
      </c>
      <c r="J1336">
        <v>12</v>
      </c>
      <c r="K1336" s="25">
        <v>16</v>
      </c>
      <c r="L1336">
        <v>13</v>
      </c>
      <c r="M1336" t="s">
        <v>900</v>
      </c>
      <c r="N1336" t="s">
        <v>860</v>
      </c>
      <c r="O1336" s="26" t="s">
        <v>799</v>
      </c>
      <c r="R1336" t="str">
        <f t="shared" si="60"/>
        <v>Weekday</v>
      </c>
      <c r="S1336" s="27">
        <f t="shared" si="61"/>
        <v>41467</v>
      </c>
      <c r="V1336" t="str">
        <f t="shared" si="62"/>
        <v/>
      </c>
    </row>
    <row r="1337" spans="1:22" x14ac:dyDescent="0.25">
      <c r="A1337" t="s">
        <v>348</v>
      </c>
      <c r="C1337">
        <v>20122390155</v>
      </c>
      <c r="D1337" t="s">
        <v>349</v>
      </c>
      <c r="E1337" t="s">
        <v>90</v>
      </c>
      <c r="G1337">
        <v>16.613</v>
      </c>
      <c r="H1337">
        <v>2012</v>
      </c>
      <c r="I1337">
        <v>8</v>
      </c>
      <c r="J1337">
        <v>15</v>
      </c>
      <c r="K1337" s="25">
        <v>15</v>
      </c>
      <c r="L1337">
        <v>56</v>
      </c>
      <c r="M1337" t="s">
        <v>900</v>
      </c>
      <c r="N1337" t="s">
        <v>860</v>
      </c>
      <c r="O1337" s="26" t="s">
        <v>799</v>
      </c>
      <c r="R1337" t="str">
        <f t="shared" si="60"/>
        <v>Weekday</v>
      </c>
      <c r="S1337" s="27">
        <f t="shared" si="61"/>
        <v>41136</v>
      </c>
      <c r="V1337" t="str">
        <f t="shared" si="62"/>
        <v/>
      </c>
    </row>
    <row r="1338" spans="1:22" x14ac:dyDescent="0.25">
      <c r="A1338" t="s">
        <v>348</v>
      </c>
      <c r="C1338">
        <v>20122710210</v>
      </c>
      <c r="D1338" t="s">
        <v>349</v>
      </c>
      <c r="E1338" t="s">
        <v>90</v>
      </c>
      <c r="G1338">
        <v>16.62</v>
      </c>
      <c r="H1338">
        <v>2012</v>
      </c>
      <c r="I1338">
        <v>9</v>
      </c>
      <c r="J1338">
        <v>19</v>
      </c>
      <c r="K1338" s="25">
        <v>17</v>
      </c>
      <c r="L1338">
        <v>52</v>
      </c>
      <c r="M1338" t="s">
        <v>900</v>
      </c>
      <c r="N1338" t="s">
        <v>860</v>
      </c>
      <c r="O1338" s="26" t="s">
        <v>799</v>
      </c>
      <c r="R1338" t="str">
        <f t="shared" si="60"/>
        <v>Weekday</v>
      </c>
      <c r="S1338" s="27">
        <f t="shared" si="61"/>
        <v>41171</v>
      </c>
      <c r="V1338" t="str">
        <f t="shared" si="62"/>
        <v/>
      </c>
    </row>
    <row r="1339" spans="1:22" x14ac:dyDescent="0.25">
      <c r="A1339" t="s">
        <v>348</v>
      </c>
      <c r="C1339">
        <v>20142670212</v>
      </c>
      <c r="D1339" t="s">
        <v>349</v>
      </c>
      <c r="E1339" t="s">
        <v>90</v>
      </c>
      <c r="G1339">
        <v>16.66</v>
      </c>
      <c r="H1339">
        <v>2014</v>
      </c>
      <c r="I1339">
        <v>9</v>
      </c>
      <c r="J1339">
        <v>22</v>
      </c>
      <c r="K1339" s="25">
        <v>7</v>
      </c>
      <c r="L1339">
        <v>35</v>
      </c>
      <c r="M1339" t="s">
        <v>900</v>
      </c>
      <c r="N1339" t="s">
        <v>171</v>
      </c>
      <c r="O1339" s="26" t="s">
        <v>799</v>
      </c>
      <c r="R1339" t="str">
        <f t="shared" si="60"/>
        <v>Weekday</v>
      </c>
      <c r="S1339" s="27">
        <f t="shared" si="61"/>
        <v>41904</v>
      </c>
      <c r="V1339" t="str">
        <f t="shared" si="62"/>
        <v/>
      </c>
    </row>
    <row r="1340" spans="1:22" x14ac:dyDescent="0.25">
      <c r="A1340" t="s">
        <v>348</v>
      </c>
      <c r="C1340">
        <v>20121380180</v>
      </c>
      <c r="D1340" t="s">
        <v>349</v>
      </c>
      <c r="E1340" t="s">
        <v>90</v>
      </c>
      <c r="G1340">
        <v>16.667999999999999</v>
      </c>
      <c r="H1340">
        <v>2012</v>
      </c>
      <c r="I1340">
        <v>4</v>
      </c>
      <c r="J1340">
        <v>30</v>
      </c>
      <c r="K1340" s="25">
        <v>22</v>
      </c>
      <c r="L1340">
        <v>23</v>
      </c>
      <c r="M1340" t="s">
        <v>900</v>
      </c>
      <c r="N1340" t="s">
        <v>860</v>
      </c>
      <c r="O1340" s="26" t="s">
        <v>901</v>
      </c>
      <c r="R1340" t="str">
        <f t="shared" si="60"/>
        <v>Weekday</v>
      </c>
      <c r="S1340" s="27">
        <f t="shared" si="61"/>
        <v>41029</v>
      </c>
      <c r="V1340" t="str">
        <f t="shared" si="62"/>
        <v/>
      </c>
    </row>
    <row r="1341" spans="1:22" x14ac:dyDescent="0.25">
      <c r="A1341" t="s">
        <v>348</v>
      </c>
      <c r="C1341">
        <v>20110330184</v>
      </c>
      <c r="D1341" t="s">
        <v>349</v>
      </c>
      <c r="E1341" t="s">
        <v>90</v>
      </c>
      <c r="G1341">
        <v>16.670000000000002</v>
      </c>
      <c r="H1341">
        <v>2011</v>
      </c>
      <c r="I1341">
        <v>1</v>
      </c>
      <c r="J1341">
        <v>27</v>
      </c>
      <c r="K1341" s="25">
        <v>0</v>
      </c>
      <c r="L1341">
        <v>57</v>
      </c>
      <c r="M1341" t="s">
        <v>900</v>
      </c>
      <c r="N1341" t="s">
        <v>171</v>
      </c>
      <c r="O1341" s="26" t="s">
        <v>799</v>
      </c>
      <c r="R1341" t="str">
        <f t="shared" si="60"/>
        <v>Weekday</v>
      </c>
      <c r="S1341" s="27">
        <f t="shared" si="61"/>
        <v>40570</v>
      </c>
      <c r="V1341" t="str">
        <f t="shared" si="62"/>
        <v/>
      </c>
    </row>
    <row r="1342" spans="1:22" x14ac:dyDescent="0.25">
      <c r="A1342" t="s">
        <v>348</v>
      </c>
      <c r="C1342">
        <v>20110680340</v>
      </c>
      <c r="D1342" t="s">
        <v>349</v>
      </c>
      <c r="E1342" t="s">
        <v>90</v>
      </c>
      <c r="G1342">
        <v>16.670000000000002</v>
      </c>
      <c r="H1342">
        <v>2011</v>
      </c>
      <c r="I1342">
        <v>3</v>
      </c>
      <c r="J1342">
        <v>3</v>
      </c>
      <c r="K1342" s="25">
        <v>9</v>
      </c>
      <c r="L1342">
        <v>6</v>
      </c>
      <c r="M1342" t="s">
        <v>900</v>
      </c>
      <c r="N1342" t="s">
        <v>860</v>
      </c>
      <c r="O1342" s="26" t="s">
        <v>799</v>
      </c>
      <c r="R1342" t="str">
        <f t="shared" si="60"/>
        <v>Weekday</v>
      </c>
      <c r="S1342" s="27">
        <f t="shared" si="61"/>
        <v>40605</v>
      </c>
      <c r="V1342" t="str">
        <f t="shared" si="62"/>
        <v/>
      </c>
    </row>
    <row r="1343" spans="1:22" x14ac:dyDescent="0.25">
      <c r="A1343" t="s">
        <v>348</v>
      </c>
      <c r="C1343">
        <v>20110810295</v>
      </c>
      <c r="D1343" t="s">
        <v>349</v>
      </c>
      <c r="E1343" t="s">
        <v>90</v>
      </c>
      <c r="G1343">
        <v>16.670000000000002</v>
      </c>
      <c r="H1343">
        <v>2011</v>
      </c>
      <c r="I1343">
        <v>2</v>
      </c>
      <c r="J1343">
        <v>28</v>
      </c>
      <c r="K1343" s="25">
        <v>15</v>
      </c>
      <c r="L1343">
        <v>22</v>
      </c>
      <c r="M1343" t="s">
        <v>900</v>
      </c>
      <c r="N1343" t="s">
        <v>171</v>
      </c>
      <c r="O1343" s="26" t="s">
        <v>799</v>
      </c>
      <c r="R1343" t="str">
        <f t="shared" si="60"/>
        <v>Weekday</v>
      </c>
      <c r="S1343" s="27">
        <f t="shared" si="61"/>
        <v>40602</v>
      </c>
      <c r="V1343" t="str">
        <f t="shared" si="62"/>
        <v/>
      </c>
    </row>
    <row r="1344" spans="1:22" x14ac:dyDescent="0.25">
      <c r="A1344" t="s">
        <v>348</v>
      </c>
      <c r="C1344">
        <v>20111170170</v>
      </c>
      <c r="D1344" t="s">
        <v>349</v>
      </c>
      <c r="E1344" t="s">
        <v>90</v>
      </c>
      <c r="G1344">
        <v>16.670000000000002</v>
      </c>
      <c r="H1344">
        <v>2011</v>
      </c>
      <c r="I1344">
        <v>4</v>
      </c>
      <c r="J1344">
        <v>25</v>
      </c>
      <c r="K1344" s="25">
        <v>17</v>
      </c>
      <c r="L1344">
        <v>36</v>
      </c>
      <c r="M1344" t="s">
        <v>900</v>
      </c>
      <c r="N1344" t="s">
        <v>860</v>
      </c>
      <c r="O1344" s="26" t="s">
        <v>799</v>
      </c>
      <c r="R1344" t="str">
        <f t="shared" si="60"/>
        <v>Weekday</v>
      </c>
      <c r="S1344" s="27">
        <f t="shared" si="61"/>
        <v>40658</v>
      </c>
      <c r="V1344" t="str">
        <f t="shared" si="62"/>
        <v/>
      </c>
    </row>
    <row r="1345" spans="1:22" x14ac:dyDescent="0.25">
      <c r="A1345" t="s">
        <v>348</v>
      </c>
      <c r="C1345">
        <v>20112130068</v>
      </c>
      <c r="D1345" t="s">
        <v>349</v>
      </c>
      <c r="E1345" t="s">
        <v>90</v>
      </c>
      <c r="G1345">
        <v>16.670000000000002</v>
      </c>
      <c r="H1345">
        <v>2011</v>
      </c>
      <c r="I1345">
        <v>7</v>
      </c>
      <c r="J1345">
        <v>25</v>
      </c>
      <c r="K1345" s="25">
        <v>16</v>
      </c>
      <c r="L1345">
        <v>43</v>
      </c>
      <c r="M1345" t="s">
        <v>900</v>
      </c>
      <c r="N1345" t="s">
        <v>404</v>
      </c>
      <c r="O1345" s="26" t="s">
        <v>799</v>
      </c>
      <c r="R1345" t="str">
        <f t="shared" si="60"/>
        <v>Weekday</v>
      </c>
      <c r="S1345" s="27">
        <f t="shared" si="61"/>
        <v>40749</v>
      </c>
      <c r="V1345" t="str">
        <f t="shared" si="62"/>
        <v/>
      </c>
    </row>
    <row r="1346" spans="1:22" x14ac:dyDescent="0.25">
      <c r="A1346" t="s">
        <v>348</v>
      </c>
      <c r="C1346">
        <v>20112150033</v>
      </c>
      <c r="D1346" t="s">
        <v>349</v>
      </c>
      <c r="E1346" t="s">
        <v>90</v>
      </c>
      <c r="G1346">
        <v>16.670000000000002</v>
      </c>
      <c r="H1346">
        <v>2011</v>
      </c>
      <c r="I1346">
        <v>7</v>
      </c>
      <c r="J1346">
        <v>14</v>
      </c>
      <c r="K1346" s="25">
        <v>12</v>
      </c>
      <c r="L1346">
        <v>6</v>
      </c>
      <c r="M1346" t="s">
        <v>899</v>
      </c>
      <c r="N1346" t="s">
        <v>860</v>
      </c>
      <c r="O1346" s="26" t="s">
        <v>799</v>
      </c>
      <c r="R1346" t="str">
        <f t="shared" ref="R1346:R1409" si="63">IF(WEEKDAY(DATE(H1346,I1346,J1346),2) &lt; 6, "Weekday", "Weekend")</f>
        <v>Weekday</v>
      </c>
      <c r="S1346" s="27">
        <f t="shared" si="61"/>
        <v>40738</v>
      </c>
      <c r="V1346" t="str">
        <f t="shared" si="62"/>
        <v/>
      </c>
    </row>
    <row r="1347" spans="1:22" x14ac:dyDescent="0.25">
      <c r="A1347" t="s">
        <v>348</v>
      </c>
      <c r="C1347">
        <v>20112290052</v>
      </c>
      <c r="D1347" t="s">
        <v>349</v>
      </c>
      <c r="E1347" t="s">
        <v>90</v>
      </c>
      <c r="G1347">
        <v>16.670000000000002</v>
      </c>
      <c r="H1347">
        <v>2011</v>
      </c>
      <c r="I1347">
        <v>8</v>
      </c>
      <c r="J1347">
        <v>15</v>
      </c>
      <c r="K1347" s="25">
        <v>17</v>
      </c>
      <c r="L1347">
        <v>21</v>
      </c>
      <c r="M1347" t="s">
        <v>900</v>
      </c>
      <c r="N1347" t="s">
        <v>860</v>
      </c>
      <c r="O1347" s="26" t="s">
        <v>799</v>
      </c>
      <c r="R1347" t="str">
        <f t="shared" si="63"/>
        <v>Weekday</v>
      </c>
      <c r="S1347" s="27">
        <f t="shared" ref="S1347:S1410" si="64">DATE(H1347,I1347,J1347)</f>
        <v>40770</v>
      </c>
      <c r="V1347" t="str">
        <f t="shared" ref="V1347:V1410" si="65">T1347&amp;U1347</f>
        <v/>
      </c>
    </row>
    <row r="1348" spans="1:22" x14ac:dyDescent="0.25">
      <c r="A1348" t="s">
        <v>348</v>
      </c>
      <c r="C1348">
        <v>20112910056</v>
      </c>
      <c r="D1348" t="s">
        <v>349</v>
      </c>
      <c r="E1348" t="s">
        <v>90</v>
      </c>
      <c r="G1348">
        <v>16.670000000000002</v>
      </c>
      <c r="H1348">
        <v>2011</v>
      </c>
      <c r="I1348">
        <v>10</v>
      </c>
      <c r="J1348">
        <v>12</v>
      </c>
      <c r="K1348" s="25">
        <v>14</v>
      </c>
      <c r="L1348">
        <v>42</v>
      </c>
      <c r="M1348" t="s">
        <v>900</v>
      </c>
      <c r="N1348" t="s">
        <v>860</v>
      </c>
      <c r="O1348" s="26" t="s">
        <v>799</v>
      </c>
      <c r="R1348" t="str">
        <f t="shared" si="63"/>
        <v>Weekday</v>
      </c>
      <c r="S1348" s="27">
        <f t="shared" si="64"/>
        <v>40828</v>
      </c>
      <c r="V1348" t="str">
        <f t="shared" si="65"/>
        <v/>
      </c>
    </row>
    <row r="1349" spans="1:22" x14ac:dyDescent="0.25">
      <c r="A1349" t="s">
        <v>348</v>
      </c>
      <c r="C1349">
        <v>20113020010</v>
      </c>
      <c r="D1349" t="s">
        <v>349</v>
      </c>
      <c r="E1349" t="s">
        <v>90</v>
      </c>
      <c r="G1349">
        <v>16.670000000000002</v>
      </c>
      <c r="H1349">
        <v>2011</v>
      </c>
      <c r="I1349">
        <v>10</v>
      </c>
      <c r="J1349">
        <v>20</v>
      </c>
      <c r="K1349" s="25">
        <v>18</v>
      </c>
      <c r="L1349">
        <v>6</v>
      </c>
      <c r="M1349" t="s">
        <v>900</v>
      </c>
      <c r="N1349" t="s">
        <v>404</v>
      </c>
      <c r="O1349" s="26" t="s">
        <v>799</v>
      </c>
      <c r="R1349" t="str">
        <f t="shared" si="63"/>
        <v>Weekday</v>
      </c>
      <c r="S1349" s="27">
        <f t="shared" si="64"/>
        <v>40836</v>
      </c>
      <c r="V1349" t="str">
        <f t="shared" si="65"/>
        <v/>
      </c>
    </row>
    <row r="1350" spans="1:22" x14ac:dyDescent="0.25">
      <c r="A1350" t="s">
        <v>348</v>
      </c>
      <c r="C1350">
        <v>20113500320</v>
      </c>
      <c r="D1350" t="s">
        <v>349</v>
      </c>
      <c r="E1350" t="s">
        <v>90</v>
      </c>
      <c r="G1350">
        <v>16.670000000000002</v>
      </c>
      <c r="H1350">
        <v>2011</v>
      </c>
      <c r="I1350">
        <v>10</v>
      </c>
      <c r="J1350">
        <v>29</v>
      </c>
      <c r="K1350" s="25">
        <v>13</v>
      </c>
      <c r="L1350">
        <v>8</v>
      </c>
      <c r="M1350" t="s">
        <v>900</v>
      </c>
      <c r="N1350" t="s">
        <v>860</v>
      </c>
      <c r="O1350" s="26" t="s">
        <v>799</v>
      </c>
      <c r="R1350" t="str">
        <f t="shared" si="63"/>
        <v>Weekend</v>
      </c>
      <c r="S1350" s="27">
        <f t="shared" si="64"/>
        <v>40845</v>
      </c>
      <c r="V1350" t="str">
        <f t="shared" si="65"/>
        <v/>
      </c>
    </row>
    <row r="1351" spans="1:22" x14ac:dyDescent="0.25">
      <c r="A1351" t="s">
        <v>348</v>
      </c>
      <c r="C1351">
        <v>20113560162</v>
      </c>
      <c r="D1351" t="s">
        <v>349</v>
      </c>
      <c r="E1351" t="s">
        <v>90</v>
      </c>
      <c r="G1351">
        <v>16.670000000000002</v>
      </c>
      <c r="H1351">
        <v>2011</v>
      </c>
      <c r="I1351">
        <v>12</v>
      </c>
      <c r="J1351">
        <v>19</v>
      </c>
      <c r="K1351" s="25">
        <v>17</v>
      </c>
      <c r="L1351">
        <v>14</v>
      </c>
      <c r="M1351" t="s">
        <v>900</v>
      </c>
      <c r="N1351" t="s">
        <v>404</v>
      </c>
      <c r="O1351" s="26" t="s">
        <v>799</v>
      </c>
      <c r="R1351" t="str">
        <f t="shared" si="63"/>
        <v>Weekday</v>
      </c>
      <c r="S1351" s="27">
        <f t="shared" si="64"/>
        <v>40896</v>
      </c>
      <c r="V1351" t="str">
        <f t="shared" si="65"/>
        <v/>
      </c>
    </row>
    <row r="1352" spans="1:22" x14ac:dyDescent="0.25">
      <c r="A1352" t="s">
        <v>348</v>
      </c>
      <c r="C1352">
        <v>20113610222</v>
      </c>
      <c r="D1352" t="s">
        <v>349</v>
      </c>
      <c r="E1352" t="s">
        <v>90</v>
      </c>
      <c r="G1352">
        <v>16.670000000000002</v>
      </c>
      <c r="H1352">
        <v>2011</v>
      </c>
      <c r="I1352">
        <v>12</v>
      </c>
      <c r="J1352">
        <v>23</v>
      </c>
      <c r="K1352" s="25">
        <v>12</v>
      </c>
      <c r="L1352">
        <v>7</v>
      </c>
      <c r="M1352" t="s">
        <v>899</v>
      </c>
      <c r="N1352" t="s">
        <v>860</v>
      </c>
      <c r="O1352" s="26" t="s">
        <v>799</v>
      </c>
      <c r="R1352" t="str">
        <f t="shared" si="63"/>
        <v>Weekday</v>
      </c>
      <c r="S1352" s="27">
        <f t="shared" si="64"/>
        <v>40900</v>
      </c>
      <c r="V1352" t="str">
        <f t="shared" si="65"/>
        <v/>
      </c>
    </row>
    <row r="1353" spans="1:22" x14ac:dyDescent="0.25">
      <c r="A1353" t="s">
        <v>348</v>
      </c>
      <c r="C1353">
        <v>20113640189</v>
      </c>
      <c r="D1353" t="s">
        <v>349</v>
      </c>
      <c r="E1353" t="s">
        <v>90</v>
      </c>
      <c r="G1353">
        <v>16.670000000000002</v>
      </c>
      <c r="H1353">
        <v>2011</v>
      </c>
      <c r="I1353">
        <v>12</v>
      </c>
      <c r="J1353">
        <v>28</v>
      </c>
      <c r="K1353" s="25">
        <v>22</v>
      </c>
      <c r="L1353">
        <v>17</v>
      </c>
      <c r="M1353" t="s">
        <v>900</v>
      </c>
      <c r="N1353" t="s">
        <v>860</v>
      </c>
      <c r="O1353" s="26" t="s">
        <v>799</v>
      </c>
      <c r="R1353" t="str">
        <f t="shared" si="63"/>
        <v>Weekday</v>
      </c>
      <c r="S1353" s="27">
        <f t="shared" si="64"/>
        <v>40905</v>
      </c>
      <c r="V1353" t="str">
        <f t="shared" si="65"/>
        <v/>
      </c>
    </row>
    <row r="1354" spans="1:22" x14ac:dyDescent="0.25">
      <c r="A1354" t="s">
        <v>348</v>
      </c>
      <c r="C1354">
        <v>20120230567</v>
      </c>
      <c r="D1354" t="s">
        <v>349</v>
      </c>
      <c r="E1354" t="s">
        <v>90</v>
      </c>
      <c r="G1354">
        <v>16.670000000000002</v>
      </c>
      <c r="H1354">
        <v>2012</v>
      </c>
      <c r="I1354">
        <v>1</v>
      </c>
      <c r="J1354">
        <v>20</v>
      </c>
      <c r="K1354" s="25">
        <v>13</v>
      </c>
      <c r="L1354">
        <v>2</v>
      </c>
      <c r="M1354" t="s">
        <v>900</v>
      </c>
      <c r="N1354" t="s">
        <v>404</v>
      </c>
      <c r="O1354" s="26" t="s">
        <v>799</v>
      </c>
      <c r="R1354" t="str">
        <f t="shared" si="63"/>
        <v>Weekday</v>
      </c>
      <c r="S1354" s="27">
        <f t="shared" si="64"/>
        <v>40928</v>
      </c>
      <c r="V1354" t="str">
        <f t="shared" si="65"/>
        <v/>
      </c>
    </row>
    <row r="1355" spans="1:22" x14ac:dyDescent="0.25">
      <c r="A1355" t="s">
        <v>348</v>
      </c>
      <c r="C1355">
        <v>20120230568</v>
      </c>
      <c r="D1355" t="s">
        <v>349</v>
      </c>
      <c r="E1355" t="s">
        <v>90</v>
      </c>
      <c r="G1355">
        <v>16.670000000000002</v>
      </c>
      <c r="H1355">
        <v>2012</v>
      </c>
      <c r="I1355">
        <v>1</v>
      </c>
      <c r="J1355">
        <v>20</v>
      </c>
      <c r="K1355" s="25">
        <v>13</v>
      </c>
      <c r="L1355">
        <v>2</v>
      </c>
      <c r="M1355" t="s">
        <v>900</v>
      </c>
      <c r="N1355" t="s">
        <v>860</v>
      </c>
      <c r="O1355" s="26" t="s">
        <v>799</v>
      </c>
      <c r="R1355" t="str">
        <f t="shared" si="63"/>
        <v>Weekday</v>
      </c>
      <c r="S1355" s="27">
        <f t="shared" si="64"/>
        <v>40928</v>
      </c>
      <c r="V1355" t="str">
        <f t="shared" si="65"/>
        <v/>
      </c>
    </row>
    <row r="1356" spans="1:22" x14ac:dyDescent="0.25">
      <c r="A1356" t="s">
        <v>348</v>
      </c>
      <c r="C1356">
        <v>20120230569</v>
      </c>
      <c r="D1356" t="s">
        <v>349</v>
      </c>
      <c r="E1356" t="s">
        <v>90</v>
      </c>
      <c r="G1356">
        <v>16.670000000000002</v>
      </c>
      <c r="H1356">
        <v>2012</v>
      </c>
      <c r="I1356">
        <v>1</v>
      </c>
      <c r="J1356">
        <v>20</v>
      </c>
      <c r="K1356" s="25">
        <v>13</v>
      </c>
      <c r="L1356">
        <v>2</v>
      </c>
      <c r="M1356" t="s">
        <v>900</v>
      </c>
      <c r="N1356" t="s">
        <v>860</v>
      </c>
      <c r="O1356" s="26" t="s">
        <v>799</v>
      </c>
      <c r="R1356" t="str">
        <f t="shared" si="63"/>
        <v>Weekday</v>
      </c>
      <c r="S1356" s="27">
        <f t="shared" si="64"/>
        <v>40928</v>
      </c>
      <c r="V1356" t="str">
        <f t="shared" si="65"/>
        <v/>
      </c>
    </row>
    <row r="1357" spans="1:22" x14ac:dyDescent="0.25">
      <c r="A1357" t="s">
        <v>348</v>
      </c>
      <c r="C1357">
        <v>20121130097</v>
      </c>
      <c r="D1357" t="s">
        <v>349</v>
      </c>
      <c r="E1357" t="s">
        <v>90</v>
      </c>
      <c r="G1357">
        <v>16.670000000000002</v>
      </c>
      <c r="H1357">
        <v>2012</v>
      </c>
      <c r="I1357">
        <v>3</v>
      </c>
      <c r="J1357">
        <v>12</v>
      </c>
      <c r="K1357" s="25">
        <v>17</v>
      </c>
      <c r="L1357">
        <v>58</v>
      </c>
      <c r="M1357" t="s">
        <v>900</v>
      </c>
      <c r="N1357" t="s">
        <v>860</v>
      </c>
      <c r="O1357" s="26" t="s">
        <v>799</v>
      </c>
      <c r="R1357" t="str">
        <f t="shared" si="63"/>
        <v>Weekday</v>
      </c>
      <c r="S1357" s="27">
        <f t="shared" si="64"/>
        <v>40980</v>
      </c>
      <c r="V1357" t="str">
        <f t="shared" si="65"/>
        <v/>
      </c>
    </row>
    <row r="1358" spans="1:22" x14ac:dyDescent="0.25">
      <c r="A1358" t="s">
        <v>348</v>
      </c>
      <c r="C1358">
        <v>20121160199</v>
      </c>
      <c r="D1358" t="s">
        <v>349</v>
      </c>
      <c r="E1358" t="s">
        <v>90</v>
      </c>
      <c r="G1358">
        <v>16.670000000000002</v>
      </c>
      <c r="H1358">
        <v>2012</v>
      </c>
      <c r="I1358">
        <v>4</v>
      </c>
      <c r="J1358">
        <v>16</v>
      </c>
      <c r="K1358" s="25">
        <v>16</v>
      </c>
      <c r="L1358">
        <v>39</v>
      </c>
      <c r="M1358" t="s">
        <v>900</v>
      </c>
      <c r="N1358" t="s">
        <v>860</v>
      </c>
      <c r="O1358" s="26" t="s">
        <v>799</v>
      </c>
      <c r="R1358" t="str">
        <f t="shared" si="63"/>
        <v>Weekday</v>
      </c>
      <c r="S1358" s="27">
        <f t="shared" si="64"/>
        <v>41015</v>
      </c>
      <c r="V1358" t="str">
        <f t="shared" si="65"/>
        <v/>
      </c>
    </row>
    <row r="1359" spans="1:22" x14ac:dyDescent="0.25">
      <c r="A1359" t="s">
        <v>348</v>
      </c>
      <c r="C1359">
        <v>20121290211</v>
      </c>
      <c r="D1359" t="s">
        <v>349</v>
      </c>
      <c r="E1359" t="s">
        <v>90</v>
      </c>
      <c r="G1359">
        <v>16.670000000000002</v>
      </c>
      <c r="H1359">
        <v>2012</v>
      </c>
      <c r="I1359">
        <v>5</v>
      </c>
      <c r="J1359">
        <v>8</v>
      </c>
      <c r="K1359" s="25">
        <v>12</v>
      </c>
      <c r="L1359">
        <v>13</v>
      </c>
      <c r="M1359" t="s">
        <v>899</v>
      </c>
      <c r="N1359" t="s">
        <v>860</v>
      </c>
      <c r="O1359" s="26" t="s">
        <v>799</v>
      </c>
      <c r="R1359" t="str">
        <f t="shared" si="63"/>
        <v>Weekday</v>
      </c>
      <c r="S1359" s="27">
        <f t="shared" si="64"/>
        <v>41037</v>
      </c>
      <c r="V1359" t="str">
        <f t="shared" si="65"/>
        <v/>
      </c>
    </row>
    <row r="1360" spans="1:22" x14ac:dyDescent="0.25">
      <c r="A1360" t="s">
        <v>348</v>
      </c>
      <c r="C1360">
        <v>20121430231</v>
      </c>
      <c r="D1360" t="s">
        <v>349</v>
      </c>
      <c r="E1360" t="s">
        <v>90</v>
      </c>
      <c r="G1360">
        <v>16.670000000000002</v>
      </c>
      <c r="H1360">
        <v>2012</v>
      </c>
      <c r="I1360">
        <v>5</v>
      </c>
      <c r="J1360">
        <v>20</v>
      </c>
      <c r="K1360" s="25">
        <v>14</v>
      </c>
      <c r="L1360">
        <v>24</v>
      </c>
      <c r="M1360" t="s">
        <v>900</v>
      </c>
      <c r="N1360" t="s">
        <v>860</v>
      </c>
      <c r="O1360" s="26" t="s">
        <v>799</v>
      </c>
      <c r="R1360" t="str">
        <f t="shared" si="63"/>
        <v>Weekend</v>
      </c>
      <c r="S1360" s="27">
        <f t="shared" si="64"/>
        <v>41049</v>
      </c>
      <c r="V1360" t="str">
        <f t="shared" si="65"/>
        <v/>
      </c>
    </row>
    <row r="1361" spans="1:22" x14ac:dyDescent="0.25">
      <c r="A1361" t="s">
        <v>348</v>
      </c>
      <c r="C1361">
        <v>20122770206</v>
      </c>
      <c r="D1361" t="s">
        <v>349</v>
      </c>
      <c r="E1361" t="s">
        <v>90</v>
      </c>
      <c r="G1361">
        <v>16.670000000000002</v>
      </c>
      <c r="H1361">
        <v>2012</v>
      </c>
      <c r="I1361">
        <v>9</v>
      </c>
      <c r="J1361">
        <v>21</v>
      </c>
      <c r="K1361" s="25">
        <v>15</v>
      </c>
      <c r="L1361">
        <v>41</v>
      </c>
      <c r="M1361" t="s">
        <v>900</v>
      </c>
      <c r="N1361" t="s">
        <v>860</v>
      </c>
      <c r="O1361" s="26" t="s">
        <v>799</v>
      </c>
      <c r="R1361" t="str">
        <f t="shared" si="63"/>
        <v>Weekday</v>
      </c>
      <c r="S1361" s="27">
        <f t="shared" si="64"/>
        <v>41173</v>
      </c>
      <c r="V1361" t="str">
        <f t="shared" si="65"/>
        <v/>
      </c>
    </row>
    <row r="1362" spans="1:22" x14ac:dyDescent="0.25">
      <c r="A1362" t="s">
        <v>348</v>
      </c>
      <c r="C1362">
        <v>20122950163</v>
      </c>
      <c r="D1362" t="s">
        <v>349</v>
      </c>
      <c r="E1362" t="s">
        <v>90</v>
      </c>
      <c r="G1362">
        <v>16.670000000000002</v>
      </c>
      <c r="H1362">
        <v>2012</v>
      </c>
      <c r="I1362">
        <v>10</v>
      </c>
      <c r="J1362">
        <v>15</v>
      </c>
      <c r="K1362" s="25">
        <v>9</v>
      </c>
      <c r="L1362">
        <v>19</v>
      </c>
      <c r="M1362" t="s">
        <v>900</v>
      </c>
      <c r="N1362" t="s">
        <v>860</v>
      </c>
      <c r="O1362" s="26" t="s">
        <v>799</v>
      </c>
      <c r="R1362" t="str">
        <f t="shared" si="63"/>
        <v>Weekday</v>
      </c>
      <c r="S1362" s="27">
        <f t="shared" si="64"/>
        <v>41197</v>
      </c>
      <c r="V1362" t="str">
        <f t="shared" si="65"/>
        <v/>
      </c>
    </row>
    <row r="1363" spans="1:22" x14ac:dyDescent="0.25">
      <c r="A1363" t="s">
        <v>348</v>
      </c>
      <c r="C1363">
        <v>20122970250</v>
      </c>
      <c r="D1363" t="s">
        <v>349</v>
      </c>
      <c r="E1363" t="s">
        <v>90</v>
      </c>
      <c r="G1363">
        <v>16.670000000000002</v>
      </c>
      <c r="H1363">
        <v>2012</v>
      </c>
      <c r="I1363">
        <v>10</v>
      </c>
      <c r="J1363">
        <v>22</v>
      </c>
      <c r="K1363" s="25">
        <v>14</v>
      </c>
      <c r="L1363">
        <v>0</v>
      </c>
      <c r="M1363" t="s">
        <v>899</v>
      </c>
      <c r="N1363" t="s">
        <v>404</v>
      </c>
      <c r="O1363" s="26" t="s">
        <v>799</v>
      </c>
      <c r="R1363" t="str">
        <f t="shared" si="63"/>
        <v>Weekday</v>
      </c>
      <c r="S1363" s="27">
        <f t="shared" si="64"/>
        <v>41204</v>
      </c>
      <c r="V1363" t="str">
        <f t="shared" si="65"/>
        <v/>
      </c>
    </row>
    <row r="1364" spans="1:22" x14ac:dyDescent="0.25">
      <c r="A1364" t="s">
        <v>348</v>
      </c>
      <c r="C1364">
        <v>20123210204</v>
      </c>
      <c r="D1364" t="s">
        <v>349</v>
      </c>
      <c r="E1364" t="s">
        <v>90</v>
      </c>
      <c r="G1364">
        <v>16.670000000000002</v>
      </c>
      <c r="H1364">
        <v>2012</v>
      </c>
      <c r="I1364">
        <v>11</v>
      </c>
      <c r="J1364">
        <v>3</v>
      </c>
      <c r="K1364" s="25">
        <v>11</v>
      </c>
      <c r="L1364">
        <v>14</v>
      </c>
      <c r="M1364" t="s">
        <v>900</v>
      </c>
      <c r="N1364" t="s">
        <v>860</v>
      </c>
      <c r="O1364" s="26" t="s">
        <v>799</v>
      </c>
      <c r="R1364" t="str">
        <f t="shared" si="63"/>
        <v>Weekend</v>
      </c>
      <c r="S1364" s="27">
        <f t="shared" si="64"/>
        <v>41216</v>
      </c>
      <c r="V1364" t="str">
        <f t="shared" si="65"/>
        <v/>
      </c>
    </row>
    <row r="1365" spans="1:22" x14ac:dyDescent="0.25">
      <c r="A1365" t="s">
        <v>348</v>
      </c>
      <c r="C1365">
        <v>20123250255</v>
      </c>
      <c r="D1365" t="s">
        <v>349</v>
      </c>
      <c r="E1365" t="s">
        <v>90</v>
      </c>
      <c r="G1365">
        <v>16.670000000000002</v>
      </c>
      <c r="H1365">
        <v>2012</v>
      </c>
      <c r="I1365">
        <v>11</v>
      </c>
      <c r="J1365">
        <v>15</v>
      </c>
      <c r="K1365" s="25">
        <v>18</v>
      </c>
      <c r="L1365">
        <v>35</v>
      </c>
      <c r="M1365" t="s">
        <v>900</v>
      </c>
      <c r="N1365" t="s">
        <v>860</v>
      </c>
      <c r="O1365" s="26" t="s">
        <v>799</v>
      </c>
      <c r="R1365" t="str">
        <f t="shared" si="63"/>
        <v>Weekday</v>
      </c>
      <c r="S1365" s="27">
        <f t="shared" si="64"/>
        <v>41228</v>
      </c>
      <c r="V1365" t="str">
        <f t="shared" si="65"/>
        <v/>
      </c>
    </row>
    <row r="1366" spans="1:22" x14ac:dyDescent="0.25">
      <c r="A1366" t="s">
        <v>348</v>
      </c>
      <c r="C1366">
        <v>20123240175</v>
      </c>
      <c r="D1366" t="s">
        <v>349</v>
      </c>
      <c r="E1366" t="s">
        <v>90</v>
      </c>
      <c r="G1366">
        <v>16.670000000000002</v>
      </c>
      <c r="H1366">
        <v>2012</v>
      </c>
      <c r="I1366">
        <v>11</v>
      </c>
      <c r="J1366">
        <v>15</v>
      </c>
      <c r="K1366" s="25">
        <v>8</v>
      </c>
      <c r="L1366">
        <v>28</v>
      </c>
      <c r="M1366" t="s">
        <v>900</v>
      </c>
      <c r="N1366" t="s">
        <v>860</v>
      </c>
      <c r="O1366" s="26" t="s">
        <v>799</v>
      </c>
      <c r="R1366" t="str">
        <f t="shared" si="63"/>
        <v>Weekday</v>
      </c>
      <c r="S1366" s="27">
        <f t="shared" si="64"/>
        <v>41228</v>
      </c>
      <c r="V1366" t="str">
        <f t="shared" si="65"/>
        <v/>
      </c>
    </row>
    <row r="1367" spans="1:22" x14ac:dyDescent="0.25">
      <c r="A1367" t="s">
        <v>348</v>
      </c>
      <c r="C1367">
        <v>20123340207</v>
      </c>
      <c r="D1367" t="s">
        <v>349</v>
      </c>
      <c r="E1367" t="s">
        <v>90</v>
      </c>
      <c r="G1367">
        <v>16.670000000000002</v>
      </c>
      <c r="H1367">
        <v>2012</v>
      </c>
      <c r="I1367">
        <v>11</v>
      </c>
      <c r="J1367">
        <v>19</v>
      </c>
      <c r="K1367" s="25">
        <v>16</v>
      </c>
      <c r="L1367">
        <v>59</v>
      </c>
      <c r="M1367" t="s">
        <v>900</v>
      </c>
      <c r="N1367" t="s">
        <v>404</v>
      </c>
      <c r="O1367" s="26" t="s">
        <v>799</v>
      </c>
      <c r="R1367" t="str">
        <f t="shared" si="63"/>
        <v>Weekday</v>
      </c>
      <c r="S1367" s="27">
        <f t="shared" si="64"/>
        <v>41232</v>
      </c>
      <c r="V1367" t="str">
        <f t="shared" si="65"/>
        <v/>
      </c>
    </row>
    <row r="1368" spans="1:22" x14ac:dyDescent="0.25">
      <c r="A1368" t="s">
        <v>348</v>
      </c>
      <c r="C1368">
        <v>20123350216</v>
      </c>
      <c r="D1368" t="s">
        <v>349</v>
      </c>
      <c r="E1368" t="s">
        <v>90</v>
      </c>
      <c r="G1368">
        <v>16.670000000000002</v>
      </c>
      <c r="H1368">
        <v>2012</v>
      </c>
      <c r="I1368">
        <v>11</v>
      </c>
      <c r="J1368">
        <v>29</v>
      </c>
      <c r="K1368" s="25">
        <v>17</v>
      </c>
      <c r="L1368">
        <v>34</v>
      </c>
      <c r="M1368" t="s">
        <v>900</v>
      </c>
      <c r="N1368" t="s">
        <v>860</v>
      </c>
      <c r="O1368" s="26" t="s">
        <v>799</v>
      </c>
      <c r="R1368" t="str">
        <f t="shared" si="63"/>
        <v>Weekday</v>
      </c>
      <c r="S1368" s="27">
        <f t="shared" si="64"/>
        <v>41242</v>
      </c>
      <c r="V1368" t="str">
        <f t="shared" si="65"/>
        <v/>
      </c>
    </row>
    <row r="1369" spans="1:22" x14ac:dyDescent="0.25">
      <c r="A1369" t="s">
        <v>348</v>
      </c>
      <c r="C1369">
        <v>20123480335</v>
      </c>
      <c r="D1369" t="s">
        <v>349</v>
      </c>
      <c r="E1369" t="s">
        <v>90</v>
      </c>
      <c r="G1369">
        <v>16.670000000000002</v>
      </c>
      <c r="H1369">
        <v>2012</v>
      </c>
      <c r="I1369">
        <v>12</v>
      </c>
      <c r="J1369">
        <v>13</v>
      </c>
      <c r="K1369" s="25">
        <v>7</v>
      </c>
      <c r="L1369">
        <v>29</v>
      </c>
      <c r="M1369" t="s">
        <v>900</v>
      </c>
      <c r="N1369" t="s">
        <v>860</v>
      </c>
      <c r="O1369" s="26" t="s">
        <v>799</v>
      </c>
      <c r="R1369" t="str">
        <f t="shared" si="63"/>
        <v>Weekday</v>
      </c>
      <c r="S1369" s="27">
        <f t="shared" si="64"/>
        <v>41256</v>
      </c>
      <c r="V1369" t="str">
        <f t="shared" si="65"/>
        <v/>
      </c>
    </row>
    <row r="1370" spans="1:22" x14ac:dyDescent="0.25">
      <c r="A1370" t="s">
        <v>348</v>
      </c>
      <c r="C1370">
        <v>20130060175</v>
      </c>
      <c r="D1370" t="s">
        <v>349</v>
      </c>
      <c r="E1370" t="s">
        <v>90</v>
      </c>
      <c r="G1370">
        <v>16.670000000000002</v>
      </c>
      <c r="H1370">
        <v>2013</v>
      </c>
      <c r="I1370">
        <v>1</v>
      </c>
      <c r="J1370">
        <v>4</v>
      </c>
      <c r="K1370" s="25">
        <v>17</v>
      </c>
      <c r="L1370">
        <v>38</v>
      </c>
      <c r="M1370" t="s">
        <v>900</v>
      </c>
      <c r="N1370" t="s">
        <v>404</v>
      </c>
      <c r="O1370" s="26" t="s">
        <v>799</v>
      </c>
      <c r="R1370" t="str">
        <f t="shared" si="63"/>
        <v>Weekday</v>
      </c>
      <c r="S1370" s="27">
        <f t="shared" si="64"/>
        <v>41278</v>
      </c>
      <c r="V1370" t="str">
        <f t="shared" si="65"/>
        <v/>
      </c>
    </row>
    <row r="1371" spans="1:22" x14ac:dyDescent="0.25">
      <c r="A1371" t="s">
        <v>348</v>
      </c>
      <c r="C1371">
        <v>20130690179</v>
      </c>
      <c r="D1371" t="s">
        <v>349</v>
      </c>
      <c r="E1371" t="s">
        <v>90</v>
      </c>
      <c r="G1371">
        <v>16.670000000000002</v>
      </c>
      <c r="H1371">
        <v>2013</v>
      </c>
      <c r="I1371">
        <v>3</v>
      </c>
      <c r="J1371">
        <v>8</v>
      </c>
      <c r="K1371" s="25">
        <v>8</v>
      </c>
      <c r="L1371">
        <v>40</v>
      </c>
      <c r="M1371" t="s">
        <v>900</v>
      </c>
      <c r="N1371" t="s">
        <v>860</v>
      </c>
      <c r="O1371" s="26" t="s">
        <v>799</v>
      </c>
      <c r="R1371" t="str">
        <f t="shared" si="63"/>
        <v>Weekday</v>
      </c>
      <c r="S1371" s="27">
        <f t="shared" si="64"/>
        <v>41341</v>
      </c>
      <c r="V1371" t="str">
        <f t="shared" si="65"/>
        <v/>
      </c>
    </row>
    <row r="1372" spans="1:22" x14ac:dyDescent="0.25">
      <c r="A1372" t="s">
        <v>348</v>
      </c>
      <c r="C1372">
        <v>20131310145</v>
      </c>
      <c r="D1372" t="s">
        <v>349</v>
      </c>
      <c r="E1372" t="s">
        <v>90</v>
      </c>
      <c r="G1372">
        <v>16.670000000000002</v>
      </c>
      <c r="H1372">
        <v>2013</v>
      </c>
      <c r="I1372">
        <v>5</v>
      </c>
      <c r="J1372">
        <v>9</v>
      </c>
      <c r="K1372" s="25">
        <v>13</v>
      </c>
      <c r="L1372">
        <v>34</v>
      </c>
      <c r="M1372" t="s">
        <v>900</v>
      </c>
      <c r="N1372" t="s">
        <v>860</v>
      </c>
      <c r="O1372" s="26" t="s">
        <v>799</v>
      </c>
      <c r="R1372" t="str">
        <f t="shared" si="63"/>
        <v>Weekday</v>
      </c>
      <c r="S1372" s="27">
        <f t="shared" si="64"/>
        <v>41403</v>
      </c>
      <c r="V1372" t="str">
        <f t="shared" si="65"/>
        <v/>
      </c>
    </row>
    <row r="1373" spans="1:22" x14ac:dyDescent="0.25">
      <c r="A1373" t="s">
        <v>348</v>
      </c>
      <c r="C1373">
        <v>20131360168</v>
      </c>
      <c r="D1373" t="s">
        <v>349</v>
      </c>
      <c r="E1373" t="s">
        <v>90</v>
      </c>
      <c r="G1373">
        <v>16.670000000000002</v>
      </c>
      <c r="H1373">
        <v>2013</v>
      </c>
      <c r="I1373">
        <v>5</v>
      </c>
      <c r="J1373">
        <v>14</v>
      </c>
      <c r="K1373" s="25">
        <v>16</v>
      </c>
      <c r="L1373">
        <v>41</v>
      </c>
      <c r="M1373" t="s">
        <v>900</v>
      </c>
      <c r="N1373" t="s">
        <v>860</v>
      </c>
      <c r="O1373" s="26" t="s">
        <v>799</v>
      </c>
      <c r="R1373" t="str">
        <f t="shared" si="63"/>
        <v>Weekday</v>
      </c>
      <c r="S1373" s="27">
        <f t="shared" si="64"/>
        <v>41408</v>
      </c>
      <c r="V1373" t="str">
        <f t="shared" si="65"/>
        <v/>
      </c>
    </row>
    <row r="1374" spans="1:22" x14ac:dyDescent="0.25">
      <c r="A1374" t="s">
        <v>348</v>
      </c>
      <c r="C1374">
        <v>20131690268</v>
      </c>
      <c r="D1374" t="s">
        <v>349</v>
      </c>
      <c r="E1374" t="s">
        <v>90</v>
      </c>
      <c r="G1374">
        <v>16.670000000000002</v>
      </c>
      <c r="H1374">
        <v>2013</v>
      </c>
      <c r="I1374">
        <v>6</v>
      </c>
      <c r="J1374">
        <v>18</v>
      </c>
      <c r="K1374" s="25">
        <v>9</v>
      </c>
      <c r="L1374">
        <v>49</v>
      </c>
      <c r="M1374" t="s">
        <v>900</v>
      </c>
      <c r="N1374" t="s">
        <v>404</v>
      </c>
      <c r="O1374" s="26" t="s">
        <v>799</v>
      </c>
      <c r="R1374" t="str">
        <f t="shared" si="63"/>
        <v>Weekday</v>
      </c>
      <c r="S1374" s="27">
        <f t="shared" si="64"/>
        <v>41443</v>
      </c>
      <c r="V1374" t="str">
        <f t="shared" si="65"/>
        <v/>
      </c>
    </row>
    <row r="1375" spans="1:22" x14ac:dyDescent="0.25">
      <c r="A1375" t="s">
        <v>348</v>
      </c>
      <c r="C1375">
        <v>20132470268</v>
      </c>
      <c r="D1375" t="s">
        <v>349</v>
      </c>
      <c r="E1375" t="s">
        <v>90</v>
      </c>
      <c r="G1375">
        <v>16.670000000000002</v>
      </c>
      <c r="H1375">
        <v>2013</v>
      </c>
      <c r="I1375">
        <v>8</v>
      </c>
      <c r="J1375">
        <v>28</v>
      </c>
      <c r="K1375" s="25">
        <v>17</v>
      </c>
      <c r="L1375">
        <v>22</v>
      </c>
      <c r="M1375" t="s">
        <v>900</v>
      </c>
      <c r="N1375" t="s">
        <v>404</v>
      </c>
      <c r="O1375" s="26" t="s">
        <v>799</v>
      </c>
      <c r="R1375" t="str">
        <f t="shared" si="63"/>
        <v>Weekday</v>
      </c>
      <c r="S1375" s="27">
        <f t="shared" si="64"/>
        <v>41514</v>
      </c>
      <c r="V1375" t="str">
        <f t="shared" si="65"/>
        <v/>
      </c>
    </row>
    <row r="1376" spans="1:22" x14ac:dyDescent="0.25">
      <c r="A1376" t="s">
        <v>348</v>
      </c>
      <c r="C1376">
        <v>20132580147</v>
      </c>
      <c r="D1376" t="s">
        <v>349</v>
      </c>
      <c r="E1376" t="s">
        <v>90</v>
      </c>
      <c r="G1376">
        <v>16.670000000000002</v>
      </c>
      <c r="H1376">
        <v>2013</v>
      </c>
      <c r="I1376">
        <v>9</v>
      </c>
      <c r="J1376">
        <v>3</v>
      </c>
      <c r="K1376" s="25">
        <v>9</v>
      </c>
      <c r="L1376">
        <v>12</v>
      </c>
      <c r="M1376" t="s">
        <v>900</v>
      </c>
      <c r="N1376" t="s">
        <v>860</v>
      </c>
      <c r="O1376" s="26" t="s">
        <v>799</v>
      </c>
      <c r="R1376" t="str">
        <f t="shared" si="63"/>
        <v>Weekday</v>
      </c>
      <c r="S1376" s="27">
        <f t="shared" si="64"/>
        <v>41520</v>
      </c>
      <c r="V1376" t="str">
        <f t="shared" si="65"/>
        <v/>
      </c>
    </row>
    <row r="1377" spans="1:22" x14ac:dyDescent="0.25">
      <c r="A1377" t="s">
        <v>348</v>
      </c>
      <c r="C1377">
        <v>20132650140</v>
      </c>
      <c r="D1377" t="s">
        <v>349</v>
      </c>
      <c r="E1377" t="s">
        <v>90</v>
      </c>
      <c r="G1377">
        <v>16.670000000000002</v>
      </c>
      <c r="H1377">
        <v>2013</v>
      </c>
      <c r="I1377">
        <v>9</v>
      </c>
      <c r="J1377">
        <v>20</v>
      </c>
      <c r="K1377" s="25">
        <v>15</v>
      </c>
      <c r="L1377">
        <v>43</v>
      </c>
      <c r="M1377" t="s">
        <v>900</v>
      </c>
      <c r="N1377" t="s">
        <v>860</v>
      </c>
      <c r="O1377" s="26" t="s">
        <v>799</v>
      </c>
      <c r="R1377" t="str">
        <f t="shared" si="63"/>
        <v>Weekday</v>
      </c>
      <c r="S1377" s="27">
        <f t="shared" si="64"/>
        <v>41537</v>
      </c>
      <c r="V1377" t="str">
        <f t="shared" si="65"/>
        <v/>
      </c>
    </row>
    <row r="1378" spans="1:22" x14ac:dyDescent="0.25">
      <c r="A1378" t="s">
        <v>348</v>
      </c>
      <c r="C1378">
        <v>20132940228</v>
      </c>
      <c r="D1378" t="s">
        <v>349</v>
      </c>
      <c r="E1378" t="s">
        <v>90</v>
      </c>
      <c r="G1378">
        <v>16.670000000000002</v>
      </c>
      <c r="H1378">
        <v>2013</v>
      </c>
      <c r="I1378">
        <v>10</v>
      </c>
      <c r="J1378">
        <v>20</v>
      </c>
      <c r="K1378" s="25">
        <v>16</v>
      </c>
      <c r="L1378">
        <v>47</v>
      </c>
      <c r="M1378" t="s">
        <v>900</v>
      </c>
      <c r="N1378" t="s">
        <v>860</v>
      </c>
      <c r="O1378" s="26" t="s">
        <v>799</v>
      </c>
      <c r="R1378" t="str">
        <f t="shared" si="63"/>
        <v>Weekend</v>
      </c>
      <c r="S1378" s="27">
        <f t="shared" si="64"/>
        <v>41567</v>
      </c>
      <c r="V1378" t="str">
        <f t="shared" si="65"/>
        <v/>
      </c>
    </row>
    <row r="1379" spans="1:22" x14ac:dyDescent="0.25">
      <c r="A1379" t="s">
        <v>348</v>
      </c>
      <c r="C1379">
        <v>20133600255</v>
      </c>
      <c r="D1379" t="s">
        <v>349</v>
      </c>
      <c r="E1379" t="s">
        <v>90</v>
      </c>
      <c r="G1379">
        <v>16.670000000000002</v>
      </c>
      <c r="H1379">
        <v>2013</v>
      </c>
      <c r="I1379">
        <v>12</v>
      </c>
      <c r="J1379">
        <v>17</v>
      </c>
      <c r="K1379" s="25">
        <v>18</v>
      </c>
      <c r="L1379">
        <v>31</v>
      </c>
      <c r="M1379" t="s">
        <v>900</v>
      </c>
      <c r="N1379" t="s">
        <v>860</v>
      </c>
      <c r="O1379" s="26" t="s">
        <v>799</v>
      </c>
      <c r="R1379" t="str">
        <f t="shared" si="63"/>
        <v>Weekday</v>
      </c>
      <c r="S1379" s="27">
        <f t="shared" si="64"/>
        <v>41625</v>
      </c>
      <c r="V1379" t="str">
        <f t="shared" si="65"/>
        <v/>
      </c>
    </row>
    <row r="1380" spans="1:22" x14ac:dyDescent="0.25">
      <c r="A1380" t="s">
        <v>348</v>
      </c>
      <c r="C1380">
        <v>20140210306</v>
      </c>
      <c r="D1380" t="s">
        <v>349</v>
      </c>
      <c r="E1380" t="s">
        <v>90</v>
      </c>
      <c r="G1380">
        <v>16.670000000000002</v>
      </c>
      <c r="H1380">
        <v>2014</v>
      </c>
      <c r="I1380">
        <v>1</v>
      </c>
      <c r="J1380">
        <v>16</v>
      </c>
      <c r="K1380" s="25">
        <v>15</v>
      </c>
      <c r="L1380">
        <v>49</v>
      </c>
      <c r="M1380" t="s">
        <v>900</v>
      </c>
      <c r="N1380" t="s">
        <v>860</v>
      </c>
      <c r="O1380" s="26" t="s">
        <v>799</v>
      </c>
      <c r="R1380" t="str">
        <f t="shared" si="63"/>
        <v>Weekday</v>
      </c>
      <c r="S1380" s="27">
        <f t="shared" si="64"/>
        <v>41655</v>
      </c>
      <c r="V1380" t="str">
        <f t="shared" si="65"/>
        <v/>
      </c>
    </row>
    <row r="1381" spans="1:22" x14ac:dyDescent="0.25">
      <c r="A1381" t="s">
        <v>348</v>
      </c>
      <c r="C1381">
        <v>20140380316</v>
      </c>
      <c r="D1381" t="s">
        <v>349</v>
      </c>
      <c r="E1381" t="s">
        <v>90</v>
      </c>
      <c r="G1381">
        <v>16.670000000000002</v>
      </c>
      <c r="H1381">
        <v>2014</v>
      </c>
      <c r="I1381">
        <v>1</v>
      </c>
      <c r="J1381">
        <v>31</v>
      </c>
      <c r="K1381" s="25">
        <v>17</v>
      </c>
      <c r="L1381">
        <v>28</v>
      </c>
      <c r="M1381" t="s">
        <v>900</v>
      </c>
      <c r="N1381" t="s">
        <v>860</v>
      </c>
      <c r="O1381" s="26" t="s">
        <v>799</v>
      </c>
      <c r="R1381" t="str">
        <f t="shared" si="63"/>
        <v>Weekday</v>
      </c>
      <c r="S1381" s="27">
        <f t="shared" si="64"/>
        <v>41670</v>
      </c>
      <c r="V1381" t="str">
        <f t="shared" si="65"/>
        <v/>
      </c>
    </row>
    <row r="1382" spans="1:22" x14ac:dyDescent="0.25">
      <c r="A1382" t="s">
        <v>348</v>
      </c>
      <c r="C1382">
        <v>20140470199</v>
      </c>
      <c r="D1382" t="s">
        <v>349</v>
      </c>
      <c r="E1382" t="s">
        <v>90</v>
      </c>
      <c r="G1382">
        <v>16.670000000000002</v>
      </c>
      <c r="H1382">
        <v>2014</v>
      </c>
      <c r="I1382">
        <v>2</v>
      </c>
      <c r="J1382">
        <v>14</v>
      </c>
      <c r="K1382" s="25">
        <v>15</v>
      </c>
      <c r="L1382">
        <v>51</v>
      </c>
      <c r="M1382" t="s">
        <v>900</v>
      </c>
      <c r="N1382" t="s">
        <v>860</v>
      </c>
      <c r="O1382" s="26" t="s">
        <v>799</v>
      </c>
      <c r="R1382" t="str">
        <f t="shared" si="63"/>
        <v>Weekday</v>
      </c>
      <c r="S1382" s="27">
        <f t="shared" si="64"/>
        <v>41684</v>
      </c>
      <c r="V1382" t="str">
        <f t="shared" si="65"/>
        <v/>
      </c>
    </row>
    <row r="1383" spans="1:22" x14ac:dyDescent="0.25">
      <c r="A1383" t="s">
        <v>348</v>
      </c>
      <c r="C1383">
        <v>20140610286</v>
      </c>
      <c r="D1383" t="s">
        <v>349</v>
      </c>
      <c r="E1383" t="s">
        <v>90</v>
      </c>
      <c r="G1383">
        <v>16.670000000000002</v>
      </c>
      <c r="H1383">
        <v>2014</v>
      </c>
      <c r="I1383">
        <v>2</v>
      </c>
      <c r="J1383">
        <v>26</v>
      </c>
      <c r="K1383" s="25">
        <v>9</v>
      </c>
      <c r="L1383">
        <v>34</v>
      </c>
      <c r="M1383" t="s">
        <v>900</v>
      </c>
      <c r="N1383" t="s">
        <v>860</v>
      </c>
      <c r="O1383" s="26" t="s">
        <v>799</v>
      </c>
      <c r="R1383" t="str">
        <f t="shared" si="63"/>
        <v>Weekday</v>
      </c>
      <c r="S1383" s="27">
        <f t="shared" si="64"/>
        <v>41696</v>
      </c>
      <c r="V1383" t="str">
        <f t="shared" si="65"/>
        <v/>
      </c>
    </row>
    <row r="1384" spans="1:22" x14ac:dyDescent="0.25">
      <c r="A1384" t="s">
        <v>348</v>
      </c>
      <c r="C1384">
        <v>20141090112</v>
      </c>
      <c r="D1384" t="s">
        <v>349</v>
      </c>
      <c r="E1384" t="s">
        <v>90</v>
      </c>
      <c r="G1384">
        <v>16.670000000000002</v>
      </c>
      <c r="H1384">
        <v>2014</v>
      </c>
      <c r="I1384">
        <v>4</v>
      </c>
      <c r="J1384">
        <v>16</v>
      </c>
      <c r="K1384" s="25">
        <v>8</v>
      </c>
      <c r="L1384">
        <v>23</v>
      </c>
      <c r="M1384" t="s">
        <v>900</v>
      </c>
      <c r="N1384" t="s">
        <v>860</v>
      </c>
      <c r="O1384" s="26" t="s">
        <v>799</v>
      </c>
      <c r="R1384" t="str">
        <f t="shared" si="63"/>
        <v>Weekday</v>
      </c>
      <c r="S1384" s="27">
        <f t="shared" si="64"/>
        <v>41745</v>
      </c>
      <c r="V1384" t="str">
        <f t="shared" si="65"/>
        <v/>
      </c>
    </row>
    <row r="1385" spans="1:22" x14ac:dyDescent="0.25">
      <c r="A1385" t="s">
        <v>348</v>
      </c>
      <c r="C1385">
        <v>20141270031</v>
      </c>
      <c r="D1385" t="s">
        <v>349</v>
      </c>
      <c r="E1385" t="s">
        <v>90</v>
      </c>
      <c r="G1385">
        <v>16.670000000000002</v>
      </c>
      <c r="H1385">
        <v>2014</v>
      </c>
      <c r="I1385">
        <v>4</v>
      </c>
      <c r="J1385">
        <v>29</v>
      </c>
      <c r="K1385" s="25">
        <v>15</v>
      </c>
      <c r="L1385">
        <v>55</v>
      </c>
      <c r="M1385" t="s">
        <v>900</v>
      </c>
      <c r="N1385" t="s">
        <v>860</v>
      </c>
      <c r="O1385" s="26" t="s">
        <v>799</v>
      </c>
      <c r="R1385" t="str">
        <f t="shared" si="63"/>
        <v>Weekday</v>
      </c>
      <c r="S1385" s="27">
        <f t="shared" si="64"/>
        <v>41758</v>
      </c>
      <c r="V1385" t="str">
        <f t="shared" si="65"/>
        <v/>
      </c>
    </row>
    <row r="1386" spans="1:22" x14ac:dyDescent="0.25">
      <c r="A1386" t="s">
        <v>348</v>
      </c>
      <c r="C1386">
        <v>20141380159</v>
      </c>
      <c r="D1386" t="s">
        <v>349</v>
      </c>
      <c r="E1386" t="s">
        <v>90</v>
      </c>
      <c r="G1386">
        <v>16.670000000000002</v>
      </c>
      <c r="H1386">
        <v>2014</v>
      </c>
      <c r="I1386">
        <v>5</v>
      </c>
      <c r="J1386">
        <v>17</v>
      </c>
      <c r="K1386" s="25">
        <v>14</v>
      </c>
      <c r="L1386">
        <v>58</v>
      </c>
      <c r="M1386" t="s">
        <v>900</v>
      </c>
      <c r="N1386" t="s">
        <v>860</v>
      </c>
      <c r="O1386" s="26" t="s">
        <v>799</v>
      </c>
      <c r="R1386" t="str">
        <f t="shared" si="63"/>
        <v>Weekend</v>
      </c>
      <c r="S1386" s="27">
        <f t="shared" si="64"/>
        <v>41776</v>
      </c>
      <c r="V1386" t="str">
        <f t="shared" si="65"/>
        <v/>
      </c>
    </row>
    <row r="1387" spans="1:22" x14ac:dyDescent="0.25">
      <c r="A1387" t="s">
        <v>348</v>
      </c>
      <c r="C1387">
        <v>20141600202</v>
      </c>
      <c r="D1387" t="s">
        <v>349</v>
      </c>
      <c r="E1387" t="s">
        <v>90</v>
      </c>
      <c r="G1387">
        <v>16.670000000000002</v>
      </c>
      <c r="H1387">
        <v>2014</v>
      </c>
      <c r="I1387">
        <v>6</v>
      </c>
      <c r="J1387">
        <v>7</v>
      </c>
      <c r="K1387" s="25">
        <v>13</v>
      </c>
      <c r="L1387">
        <v>34</v>
      </c>
      <c r="M1387" t="s">
        <v>900</v>
      </c>
      <c r="N1387" t="s">
        <v>860</v>
      </c>
      <c r="O1387" s="26" t="s">
        <v>799</v>
      </c>
      <c r="R1387" t="str">
        <f t="shared" si="63"/>
        <v>Weekend</v>
      </c>
      <c r="S1387" s="27">
        <f t="shared" si="64"/>
        <v>41797</v>
      </c>
      <c r="V1387" t="str">
        <f t="shared" si="65"/>
        <v/>
      </c>
    </row>
    <row r="1388" spans="1:22" x14ac:dyDescent="0.25">
      <c r="A1388" t="s">
        <v>348</v>
      </c>
      <c r="C1388">
        <v>20141840166</v>
      </c>
      <c r="D1388" t="s">
        <v>349</v>
      </c>
      <c r="E1388" t="s">
        <v>90</v>
      </c>
      <c r="G1388">
        <v>16.670000000000002</v>
      </c>
      <c r="H1388">
        <v>2014</v>
      </c>
      <c r="I1388">
        <v>6</v>
      </c>
      <c r="J1388">
        <v>26</v>
      </c>
      <c r="K1388" s="25">
        <v>14</v>
      </c>
      <c r="L1388">
        <v>49</v>
      </c>
      <c r="M1388" t="s">
        <v>900</v>
      </c>
      <c r="N1388" t="s">
        <v>404</v>
      </c>
      <c r="O1388" s="26" t="s">
        <v>799</v>
      </c>
      <c r="R1388" t="str">
        <f t="shared" si="63"/>
        <v>Weekday</v>
      </c>
      <c r="S1388" s="27">
        <f t="shared" si="64"/>
        <v>41816</v>
      </c>
      <c r="V1388" t="str">
        <f t="shared" si="65"/>
        <v/>
      </c>
    </row>
    <row r="1389" spans="1:22" x14ac:dyDescent="0.25">
      <c r="A1389" t="s">
        <v>348</v>
      </c>
      <c r="C1389">
        <v>20141910171</v>
      </c>
      <c r="D1389" t="s">
        <v>349</v>
      </c>
      <c r="E1389" t="s">
        <v>90</v>
      </c>
      <c r="G1389">
        <v>16.670000000000002</v>
      </c>
      <c r="H1389">
        <v>2014</v>
      </c>
      <c r="I1389">
        <v>7</v>
      </c>
      <c r="J1389">
        <v>9</v>
      </c>
      <c r="K1389" s="25">
        <v>16</v>
      </c>
      <c r="L1389">
        <v>32</v>
      </c>
      <c r="M1389" t="s">
        <v>900</v>
      </c>
      <c r="N1389" t="s">
        <v>171</v>
      </c>
      <c r="O1389" s="26" t="s">
        <v>799</v>
      </c>
      <c r="R1389" t="str">
        <f t="shared" si="63"/>
        <v>Weekday</v>
      </c>
      <c r="S1389" s="27">
        <f t="shared" si="64"/>
        <v>41829</v>
      </c>
      <c r="V1389" t="str">
        <f t="shared" si="65"/>
        <v/>
      </c>
    </row>
    <row r="1390" spans="1:22" x14ac:dyDescent="0.25">
      <c r="A1390" t="s">
        <v>348</v>
      </c>
      <c r="C1390">
        <v>20142430154</v>
      </c>
      <c r="D1390" t="s">
        <v>349</v>
      </c>
      <c r="E1390" t="s">
        <v>90</v>
      </c>
      <c r="G1390">
        <v>16.670000000000002</v>
      </c>
      <c r="H1390">
        <v>2014</v>
      </c>
      <c r="I1390">
        <v>8</v>
      </c>
      <c r="J1390">
        <v>29</v>
      </c>
      <c r="K1390" s="25">
        <v>14</v>
      </c>
      <c r="L1390">
        <v>32</v>
      </c>
      <c r="M1390" t="s">
        <v>900</v>
      </c>
      <c r="N1390" t="s">
        <v>860</v>
      </c>
      <c r="O1390" s="26" t="s">
        <v>799</v>
      </c>
      <c r="R1390" t="str">
        <f t="shared" si="63"/>
        <v>Weekday</v>
      </c>
      <c r="S1390" s="27">
        <f t="shared" si="64"/>
        <v>41880</v>
      </c>
      <c r="V1390" t="str">
        <f t="shared" si="65"/>
        <v/>
      </c>
    </row>
    <row r="1391" spans="1:22" x14ac:dyDescent="0.25">
      <c r="A1391" t="s">
        <v>348</v>
      </c>
      <c r="C1391">
        <v>20143090344</v>
      </c>
      <c r="D1391" t="s">
        <v>349</v>
      </c>
      <c r="E1391" t="s">
        <v>90</v>
      </c>
      <c r="G1391">
        <v>16.670000000000002</v>
      </c>
      <c r="H1391">
        <v>2014</v>
      </c>
      <c r="I1391">
        <v>11</v>
      </c>
      <c r="J1391">
        <v>2</v>
      </c>
      <c r="K1391" s="25">
        <v>10</v>
      </c>
      <c r="L1391">
        <v>38</v>
      </c>
      <c r="M1391" t="s">
        <v>900</v>
      </c>
      <c r="N1391" t="s">
        <v>404</v>
      </c>
      <c r="O1391" s="26" t="s">
        <v>799</v>
      </c>
      <c r="R1391" t="str">
        <f t="shared" si="63"/>
        <v>Weekend</v>
      </c>
      <c r="S1391" s="27">
        <f t="shared" si="64"/>
        <v>41945</v>
      </c>
      <c r="V1391" t="str">
        <f t="shared" si="65"/>
        <v/>
      </c>
    </row>
    <row r="1392" spans="1:22" x14ac:dyDescent="0.25">
      <c r="A1392" t="s">
        <v>348</v>
      </c>
      <c r="C1392">
        <v>20143200281</v>
      </c>
      <c r="D1392" t="s">
        <v>349</v>
      </c>
      <c r="E1392" t="s">
        <v>90</v>
      </c>
      <c r="G1392">
        <v>16.670000000000002</v>
      </c>
      <c r="H1392">
        <v>2014</v>
      </c>
      <c r="I1392">
        <v>11</v>
      </c>
      <c r="J1392">
        <v>11</v>
      </c>
      <c r="K1392" s="25">
        <v>12</v>
      </c>
      <c r="L1392">
        <v>44</v>
      </c>
      <c r="M1392" t="s">
        <v>900</v>
      </c>
      <c r="N1392" t="s">
        <v>860</v>
      </c>
      <c r="O1392" s="26" t="s">
        <v>799</v>
      </c>
      <c r="R1392" t="str">
        <f t="shared" si="63"/>
        <v>Weekday</v>
      </c>
      <c r="S1392" s="27">
        <f t="shared" si="64"/>
        <v>41954</v>
      </c>
      <c r="V1392" t="str">
        <f t="shared" si="65"/>
        <v/>
      </c>
    </row>
    <row r="1393" spans="1:22" x14ac:dyDescent="0.25">
      <c r="A1393" t="s">
        <v>348</v>
      </c>
      <c r="C1393">
        <v>20143190276</v>
      </c>
      <c r="D1393" t="s">
        <v>349</v>
      </c>
      <c r="E1393" t="s">
        <v>90</v>
      </c>
      <c r="G1393">
        <v>16.670000000000002</v>
      </c>
      <c r="H1393">
        <v>2014</v>
      </c>
      <c r="I1393">
        <v>11</v>
      </c>
      <c r="J1393">
        <v>13</v>
      </c>
      <c r="K1393" s="25">
        <v>8</v>
      </c>
      <c r="L1393">
        <v>27</v>
      </c>
      <c r="M1393" t="s">
        <v>900</v>
      </c>
      <c r="N1393" t="s">
        <v>860</v>
      </c>
      <c r="O1393" s="26" t="s">
        <v>799</v>
      </c>
      <c r="R1393" t="str">
        <f t="shared" si="63"/>
        <v>Weekday</v>
      </c>
      <c r="S1393" s="27">
        <f t="shared" si="64"/>
        <v>41956</v>
      </c>
      <c r="V1393" t="str">
        <f t="shared" si="65"/>
        <v/>
      </c>
    </row>
    <row r="1394" spans="1:22" x14ac:dyDescent="0.25">
      <c r="A1394" t="s">
        <v>348</v>
      </c>
      <c r="C1394">
        <v>20143360244</v>
      </c>
      <c r="D1394" t="s">
        <v>349</v>
      </c>
      <c r="E1394" t="s">
        <v>90</v>
      </c>
      <c r="G1394">
        <v>16.670000000000002</v>
      </c>
      <c r="H1394">
        <v>2014</v>
      </c>
      <c r="I1394">
        <v>11</v>
      </c>
      <c r="J1394">
        <v>21</v>
      </c>
      <c r="K1394" s="25">
        <v>19</v>
      </c>
      <c r="L1394">
        <v>50</v>
      </c>
      <c r="M1394" t="s">
        <v>899</v>
      </c>
      <c r="N1394" t="s">
        <v>860</v>
      </c>
      <c r="O1394" s="26" t="s">
        <v>799</v>
      </c>
      <c r="R1394" t="str">
        <f t="shared" si="63"/>
        <v>Weekday</v>
      </c>
      <c r="S1394" s="27">
        <f t="shared" si="64"/>
        <v>41964</v>
      </c>
      <c r="V1394" t="str">
        <f t="shared" si="65"/>
        <v/>
      </c>
    </row>
    <row r="1395" spans="1:22" x14ac:dyDescent="0.25">
      <c r="A1395" t="s">
        <v>348</v>
      </c>
      <c r="C1395">
        <v>20143360220</v>
      </c>
      <c r="D1395" t="s">
        <v>349</v>
      </c>
      <c r="E1395" t="s">
        <v>90</v>
      </c>
      <c r="G1395">
        <v>16.670000000000002</v>
      </c>
      <c r="H1395">
        <v>2014</v>
      </c>
      <c r="I1395">
        <v>11</v>
      </c>
      <c r="J1395">
        <v>29</v>
      </c>
      <c r="K1395" s="25">
        <v>19</v>
      </c>
      <c r="L1395">
        <v>5</v>
      </c>
      <c r="M1395" t="s">
        <v>899</v>
      </c>
      <c r="N1395" t="s">
        <v>860</v>
      </c>
      <c r="O1395" s="26" t="s">
        <v>799</v>
      </c>
      <c r="R1395" t="str">
        <f t="shared" si="63"/>
        <v>Weekend</v>
      </c>
      <c r="S1395" s="27">
        <f t="shared" si="64"/>
        <v>41972</v>
      </c>
      <c r="V1395" t="str">
        <f t="shared" si="65"/>
        <v/>
      </c>
    </row>
    <row r="1396" spans="1:22" x14ac:dyDescent="0.25">
      <c r="A1396" t="s">
        <v>348</v>
      </c>
      <c r="C1396">
        <v>20143450276</v>
      </c>
      <c r="D1396" t="s">
        <v>349</v>
      </c>
      <c r="E1396" t="s">
        <v>90</v>
      </c>
      <c r="G1396">
        <v>16.670000000000002</v>
      </c>
      <c r="H1396">
        <v>2014</v>
      </c>
      <c r="I1396">
        <v>12</v>
      </c>
      <c r="J1396">
        <v>11</v>
      </c>
      <c r="K1396" s="25">
        <v>7</v>
      </c>
      <c r="L1396">
        <v>13</v>
      </c>
      <c r="M1396" t="s">
        <v>900</v>
      </c>
      <c r="N1396" t="s">
        <v>860</v>
      </c>
      <c r="O1396" s="26" t="s">
        <v>799</v>
      </c>
      <c r="R1396" t="str">
        <f t="shared" si="63"/>
        <v>Weekday</v>
      </c>
      <c r="S1396" s="27">
        <f t="shared" si="64"/>
        <v>41984</v>
      </c>
      <c r="V1396" t="str">
        <f t="shared" si="65"/>
        <v/>
      </c>
    </row>
    <row r="1397" spans="1:22" x14ac:dyDescent="0.25">
      <c r="A1397" t="s">
        <v>348</v>
      </c>
      <c r="C1397">
        <v>20143560302</v>
      </c>
      <c r="D1397" t="s">
        <v>349</v>
      </c>
      <c r="E1397" t="s">
        <v>90</v>
      </c>
      <c r="G1397">
        <v>16.670000000000002</v>
      </c>
      <c r="H1397">
        <v>2014</v>
      </c>
      <c r="I1397">
        <v>12</v>
      </c>
      <c r="J1397">
        <v>12</v>
      </c>
      <c r="K1397" s="25">
        <v>17</v>
      </c>
      <c r="L1397">
        <v>0</v>
      </c>
      <c r="M1397" t="s">
        <v>900</v>
      </c>
      <c r="N1397" t="s">
        <v>860</v>
      </c>
      <c r="O1397" s="26" t="s">
        <v>799</v>
      </c>
      <c r="R1397" t="str">
        <f t="shared" si="63"/>
        <v>Weekday</v>
      </c>
      <c r="S1397" s="27">
        <f t="shared" si="64"/>
        <v>41985</v>
      </c>
      <c r="V1397" t="str">
        <f t="shared" si="65"/>
        <v/>
      </c>
    </row>
    <row r="1398" spans="1:22" x14ac:dyDescent="0.25">
      <c r="A1398" t="s">
        <v>348</v>
      </c>
      <c r="C1398">
        <v>20150050291</v>
      </c>
      <c r="D1398" t="s">
        <v>349</v>
      </c>
      <c r="E1398" t="s">
        <v>90</v>
      </c>
      <c r="G1398">
        <v>16.670000000000002</v>
      </c>
      <c r="H1398">
        <v>2015</v>
      </c>
      <c r="I1398">
        <v>1</v>
      </c>
      <c r="J1398">
        <v>5</v>
      </c>
      <c r="K1398" s="25">
        <v>8</v>
      </c>
      <c r="L1398">
        <v>39</v>
      </c>
      <c r="M1398" t="s">
        <v>900</v>
      </c>
      <c r="N1398" t="s">
        <v>860</v>
      </c>
      <c r="O1398" s="26" t="s">
        <v>799</v>
      </c>
      <c r="R1398" t="str">
        <f t="shared" si="63"/>
        <v>Weekday</v>
      </c>
      <c r="S1398" s="27">
        <f t="shared" si="64"/>
        <v>42009</v>
      </c>
      <c r="V1398" t="str">
        <f t="shared" si="65"/>
        <v/>
      </c>
    </row>
    <row r="1399" spans="1:22" x14ac:dyDescent="0.25">
      <c r="A1399" t="s">
        <v>348</v>
      </c>
      <c r="C1399">
        <v>20150080412</v>
      </c>
      <c r="D1399" t="s">
        <v>349</v>
      </c>
      <c r="E1399" t="s">
        <v>90</v>
      </c>
      <c r="G1399">
        <v>16.670000000000002</v>
      </c>
      <c r="H1399">
        <v>2015</v>
      </c>
      <c r="I1399">
        <v>1</v>
      </c>
      <c r="J1399">
        <v>5</v>
      </c>
      <c r="K1399" s="25">
        <v>23</v>
      </c>
      <c r="L1399">
        <v>34</v>
      </c>
      <c r="M1399" t="s">
        <v>899</v>
      </c>
      <c r="N1399" t="s">
        <v>860</v>
      </c>
      <c r="O1399" s="26" t="s">
        <v>799</v>
      </c>
      <c r="R1399" t="str">
        <f t="shared" si="63"/>
        <v>Weekday</v>
      </c>
      <c r="S1399" s="27">
        <f t="shared" si="64"/>
        <v>42009</v>
      </c>
      <c r="V1399" t="str">
        <f t="shared" si="65"/>
        <v/>
      </c>
    </row>
    <row r="1400" spans="1:22" x14ac:dyDescent="0.25">
      <c r="A1400" t="s">
        <v>348</v>
      </c>
      <c r="C1400">
        <v>20150180144</v>
      </c>
      <c r="D1400" t="s">
        <v>349</v>
      </c>
      <c r="E1400" t="s">
        <v>90</v>
      </c>
      <c r="G1400">
        <v>16.670000000000002</v>
      </c>
      <c r="H1400">
        <v>2015</v>
      </c>
      <c r="I1400">
        <v>1</v>
      </c>
      <c r="J1400">
        <v>9</v>
      </c>
      <c r="K1400" s="25">
        <v>18</v>
      </c>
      <c r="L1400">
        <v>23</v>
      </c>
      <c r="M1400" t="s">
        <v>900</v>
      </c>
      <c r="N1400" t="s">
        <v>860</v>
      </c>
      <c r="O1400" s="26" t="s">
        <v>799</v>
      </c>
      <c r="R1400" t="str">
        <f t="shared" si="63"/>
        <v>Weekday</v>
      </c>
      <c r="S1400" s="27">
        <f t="shared" si="64"/>
        <v>42013</v>
      </c>
      <c r="V1400" t="str">
        <f t="shared" si="65"/>
        <v/>
      </c>
    </row>
    <row r="1401" spans="1:22" x14ac:dyDescent="0.25">
      <c r="A1401" t="s">
        <v>348</v>
      </c>
      <c r="C1401">
        <v>20150430400</v>
      </c>
      <c r="D1401" t="s">
        <v>349</v>
      </c>
      <c r="E1401" t="s">
        <v>90</v>
      </c>
      <c r="G1401">
        <v>16.670000000000002</v>
      </c>
      <c r="H1401">
        <v>2015</v>
      </c>
      <c r="I1401">
        <v>1</v>
      </c>
      <c r="J1401">
        <v>24</v>
      </c>
      <c r="K1401" s="25">
        <v>16</v>
      </c>
      <c r="L1401">
        <v>30</v>
      </c>
      <c r="M1401" t="s">
        <v>900</v>
      </c>
      <c r="N1401" t="s">
        <v>860</v>
      </c>
      <c r="O1401" s="26" t="s">
        <v>799</v>
      </c>
      <c r="R1401" t="str">
        <f t="shared" si="63"/>
        <v>Weekend</v>
      </c>
      <c r="S1401" s="27">
        <f t="shared" si="64"/>
        <v>42028</v>
      </c>
      <c r="V1401" t="str">
        <f t="shared" si="65"/>
        <v/>
      </c>
    </row>
    <row r="1402" spans="1:22" x14ac:dyDescent="0.25">
      <c r="A1402" t="s">
        <v>348</v>
      </c>
      <c r="C1402">
        <v>20150430401</v>
      </c>
      <c r="D1402" t="s">
        <v>349</v>
      </c>
      <c r="E1402" t="s">
        <v>90</v>
      </c>
      <c r="G1402">
        <v>16.670000000000002</v>
      </c>
      <c r="H1402">
        <v>2015</v>
      </c>
      <c r="I1402">
        <v>1</v>
      </c>
      <c r="J1402">
        <v>24</v>
      </c>
      <c r="K1402" s="25">
        <v>17</v>
      </c>
      <c r="L1402">
        <v>9</v>
      </c>
      <c r="M1402" t="s">
        <v>899</v>
      </c>
      <c r="N1402" t="s">
        <v>860</v>
      </c>
      <c r="O1402" s="26" t="s">
        <v>799</v>
      </c>
      <c r="R1402" t="str">
        <f t="shared" si="63"/>
        <v>Weekend</v>
      </c>
      <c r="S1402" s="27">
        <f t="shared" si="64"/>
        <v>42028</v>
      </c>
      <c r="V1402" t="str">
        <f t="shared" si="65"/>
        <v/>
      </c>
    </row>
    <row r="1403" spans="1:22" x14ac:dyDescent="0.25">
      <c r="A1403" t="s">
        <v>348</v>
      </c>
      <c r="C1403">
        <v>20150470183</v>
      </c>
      <c r="D1403" t="s">
        <v>349</v>
      </c>
      <c r="E1403" t="s">
        <v>90</v>
      </c>
      <c r="G1403">
        <v>16.670000000000002</v>
      </c>
      <c r="H1403">
        <v>2015</v>
      </c>
      <c r="I1403">
        <v>2</v>
      </c>
      <c r="J1403">
        <v>14</v>
      </c>
      <c r="K1403" s="25">
        <v>16</v>
      </c>
      <c r="L1403">
        <v>30</v>
      </c>
      <c r="M1403" t="s">
        <v>900</v>
      </c>
      <c r="N1403" t="s">
        <v>860</v>
      </c>
      <c r="O1403" s="26" t="s">
        <v>799</v>
      </c>
      <c r="R1403" t="str">
        <f t="shared" si="63"/>
        <v>Weekend</v>
      </c>
      <c r="S1403" s="27">
        <f t="shared" si="64"/>
        <v>42049</v>
      </c>
      <c r="V1403" t="str">
        <f t="shared" si="65"/>
        <v/>
      </c>
    </row>
    <row r="1404" spans="1:22" x14ac:dyDescent="0.25">
      <c r="A1404" t="s">
        <v>348</v>
      </c>
      <c r="C1404">
        <v>20150640208</v>
      </c>
      <c r="D1404" t="s">
        <v>349</v>
      </c>
      <c r="E1404" t="s">
        <v>90</v>
      </c>
      <c r="G1404">
        <v>16.670000000000002</v>
      </c>
      <c r="H1404">
        <v>2015</v>
      </c>
      <c r="I1404">
        <v>3</v>
      </c>
      <c r="J1404">
        <v>5</v>
      </c>
      <c r="K1404" s="25">
        <v>8</v>
      </c>
      <c r="L1404">
        <v>10</v>
      </c>
      <c r="M1404" t="s">
        <v>900</v>
      </c>
      <c r="N1404" t="s">
        <v>860</v>
      </c>
      <c r="O1404" s="26" t="s">
        <v>799</v>
      </c>
      <c r="R1404" t="str">
        <f t="shared" si="63"/>
        <v>Weekday</v>
      </c>
      <c r="S1404" s="27">
        <f t="shared" si="64"/>
        <v>42068</v>
      </c>
      <c r="V1404" t="str">
        <f t="shared" si="65"/>
        <v/>
      </c>
    </row>
    <row r="1405" spans="1:22" x14ac:dyDescent="0.25">
      <c r="A1405" t="s">
        <v>348</v>
      </c>
      <c r="C1405">
        <v>20150690200</v>
      </c>
      <c r="D1405" t="s">
        <v>349</v>
      </c>
      <c r="E1405" t="s">
        <v>90</v>
      </c>
      <c r="G1405">
        <v>16.670000000000002</v>
      </c>
      <c r="H1405">
        <v>2015</v>
      </c>
      <c r="I1405">
        <v>3</v>
      </c>
      <c r="J1405">
        <v>5</v>
      </c>
      <c r="K1405" s="25">
        <v>16</v>
      </c>
      <c r="L1405">
        <v>53</v>
      </c>
      <c r="M1405" t="s">
        <v>900</v>
      </c>
      <c r="N1405" t="s">
        <v>404</v>
      </c>
      <c r="O1405" s="26" t="s">
        <v>799</v>
      </c>
      <c r="R1405" t="str">
        <f t="shared" si="63"/>
        <v>Weekday</v>
      </c>
      <c r="S1405" s="27">
        <f t="shared" si="64"/>
        <v>42068</v>
      </c>
      <c r="V1405" t="str">
        <f t="shared" si="65"/>
        <v/>
      </c>
    </row>
    <row r="1406" spans="1:22" x14ac:dyDescent="0.25">
      <c r="A1406" t="s">
        <v>348</v>
      </c>
      <c r="C1406">
        <v>20151060175</v>
      </c>
      <c r="D1406" t="s">
        <v>349</v>
      </c>
      <c r="E1406" t="s">
        <v>90</v>
      </c>
      <c r="G1406">
        <v>16.670000000000002</v>
      </c>
      <c r="H1406">
        <v>2015</v>
      </c>
      <c r="I1406">
        <v>4</v>
      </c>
      <c r="J1406">
        <v>13</v>
      </c>
      <c r="K1406" s="25">
        <v>16</v>
      </c>
      <c r="L1406">
        <v>10</v>
      </c>
      <c r="M1406" t="s">
        <v>900</v>
      </c>
      <c r="N1406" t="s">
        <v>404</v>
      </c>
      <c r="O1406" s="26" t="s">
        <v>799</v>
      </c>
      <c r="R1406" t="str">
        <f t="shared" si="63"/>
        <v>Weekday</v>
      </c>
      <c r="S1406" s="27">
        <f t="shared" si="64"/>
        <v>42107</v>
      </c>
      <c r="V1406" t="str">
        <f t="shared" si="65"/>
        <v/>
      </c>
    </row>
    <row r="1407" spans="1:22" x14ac:dyDescent="0.25">
      <c r="A1407" t="s">
        <v>348</v>
      </c>
      <c r="C1407">
        <v>20151290133</v>
      </c>
      <c r="D1407" t="s">
        <v>349</v>
      </c>
      <c r="E1407" t="s">
        <v>90</v>
      </c>
      <c r="G1407">
        <v>16.670000000000002</v>
      </c>
      <c r="H1407">
        <v>2015</v>
      </c>
      <c r="I1407">
        <v>5</v>
      </c>
      <c r="J1407">
        <v>8</v>
      </c>
      <c r="K1407" s="25">
        <v>13</v>
      </c>
      <c r="L1407">
        <v>47</v>
      </c>
      <c r="M1407" t="s">
        <v>900</v>
      </c>
      <c r="N1407" t="s">
        <v>404</v>
      </c>
      <c r="O1407" s="26" t="s">
        <v>799</v>
      </c>
      <c r="R1407" t="str">
        <f t="shared" si="63"/>
        <v>Weekday</v>
      </c>
      <c r="S1407" s="27">
        <f t="shared" si="64"/>
        <v>42132</v>
      </c>
      <c r="V1407" t="str">
        <f t="shared" si="65"/>
        <v/>
      </c>
    </row>
    <row r="1408" spans="1:22" x14ac:dyDescent="0.25">
      <c r="A1408" t="s">
        <v>348</v>
      </c>
      <c r="C1408">
        <v>20151300144</v>
      </c>
      <c r="D1408" t="s">
        <v>349</v>
      </c>
      <c r="E1408" t="s">
        <v>90</v>
      </c>
      <c r="G1408">
        <v>16.670000000000002</v>
      </c>
      <c r="H1408">
        <v>2015</v>
      </c>
      <c r="I1408">
        <v>5</v>
      </c>
      <c r="J1408">
        <v>9</v>
      </c>
      <c r="K1408" s="25">
        <v>12</v>
      </c>
      <c r="L1408">
        <v>23</v>
      </c>
      <c r="M1408" t="s">
        <v>900</v>
      </c>
      <c r="N1408" t="s">
        <v>860</v>
      </c>
      <c r="O1408" s="26" t="s">
        <v>799</v>
      </c>
      <c r="R1408" t="str">
        <f t="shared" si="63"/>
        <v>Weekend</v>
      </c>
      <c r="S1408" s="27">
        <f t="shared" si="64"/>
        <v>42133</v>
      </c>
      <c r="V1408" t="str">
        <f t="shared" si="65"/>
        <v/>
      </c>
    </row>
    <row r="1409" spans="1:22" x14ac:dyDescent="0.25">
      <c r="A1409" t="s">
        <v>348</v>
      </c>
      <c r="C1409">
        <v>20151430148</v>
      </c>
      <c r="D1409" t="s">
        <v>349</v>
      </c>
      <c r="E1409" t="s">
        <v>90</v>
      </c>
      <c r="G1409">
        <v>16.670000000000002</v>
      </c>
      <c r="H1409">
        <v>2015</v>
      </c>
      <c r="I1409">
        <v>5</v>
      </c>
      <c r="J1409">
        <v>14</v>
      </c>
      <c r="K1409" s="25">
        <v>19</v>
      </c>
      <c r="L1409">
        <v>11</v>
      </c>
      <c r="M1409" t="s">
        <v>900</v>
      </c>
      <c r="N1409" t="s">
        <v>404</v>
      </c>
      <c r="O1409" s="26" t="s">
        <v>799</v>
      </c>
      <c r="R1409" t="str">
        <f t="shared" si="63"/>
        <v>Weekday</v>
      </c>
      <c r="S1409" s="27">
        <f t="shared" si="64"/>
        <v>42138</v>
      </c>
      <c r="V1409" t="str">
        <f t="shared" si="65"/>
        <v/>
      </c>
    </row>
    <row r="1410" spans="1:22" x14ac:dyDescent="0.25">
      <c r="A1410" t="s">
        <v>348</v>
      </c>
      <c r="C1410">
        <v>20151820244</v>
      </c>
      <c r="D1410" t="s">
        <v>349</v>
      </c>
      <c r="E1410" t="s">
        <v>90</v>
      </c>
      <c r="G1410">
        <v>16.670000000000002</v>
      </c>
      <c r="H1410">
        <v>2015</v>
      </c>
      <c r="I1410">
        <v>6</v>
      </c>
      <c r="J1410">
        <v>22</v>
      </c>
      <c r="K1410" s="25">
        <v>17</v>
      </c>
      <c r="L1410">
        <v>56</v>
      </c>
      <c r="M1410" t="s">
        <v>900</v>
      </c>
      <c r="N1410" t="s">
        <v>860</v>
      </c>
      <c r="O1410" s="26" t="s">
        <v>799</v>
      </c>
      <c r="R1410" t="str">
        <f t="shared" ref="R1410:R1473" si="66">IF(WEEKDAY(DATE(H1410,I1410,J1410),2) &lt; 6, "Weekday", "Weekend")</f>
        <v>Weekday</v>
      </c>
      <c r="S1410" s="27">
        <f t="shared" si="64"/>
        <v>42177</v>
      </c>
      <c r="V1410" t="str">
        <f t="shared" si="65"/>
        <v/>
      </c>
    </row>
    <row r="1411" spans="1:22" x14ac:dyDescent="0.25">
      <c r="A1411" t="s">
        <v>348</v>
      </c>
      <c r="C1411">
        <v>20152140161</v>
      </c>
      <c r="D1411" t="s">
        <v>349</v>
      </c>
      <c r="E1411" t="s">
        <v>90</v>
      </c>
      <c r="G1411">
        <v>16.670000000000002</v>
      </c>
      <c r="H1411">
        <v>2015</v>
      </c>
      <c r="I1411">
        <v>7</v>
      </c>
      <c r="J1411">
        <v>6</v>
      </c>
      <c r="K1411" s="25">
        <v>16</v>
      </c>
      <c r="L1411">
        <v>25</v>
      </c>
      <c r="M1411" t="s">
        <v>900</v>
      </c>
      <c r="N1411" t="s">
        <v>860</v>
      </c>
      <c r="O1411" s="26" t="s">
        <v>799</v>
      </c>
      <c r="R1411" t="str">
        <f t="shared" si="66"/>
        <v>Weekday</v>
      </c>
      <c r="S1411" s="27">
        <f t="shared" ref="S1411:S1474" si="67">DATE(H1411,I1411,J1411)</f>
        <v>42191</v>
      </c>
      <c r="V1411" t="str">
        <f t="shared" ref="V1411:V1474" si="68">T1411&amp;U1411</f>
        <v/>
      </c>
    </row>
    <row r="1412" spans="1:22" x14ac:dyDescent="0.25">
      <c r="A1412" t="s">
        <v>348</v>
      </c>
      <c r="C1412">
        <v>20152140162</v>
      </c>
      <c r="D1412" t="s">
        <v>349</v>
      </c>
      <c r="E1412" t="s">
        <v>90</v>
      </c>
      <c r="G1412">
        <v>16.670000000000002</v>
      </c>
      <c r="H1412">
        <v>2015</v>
      </c>
      <c r="I1412">
        <v>7</v>
      </c>
      <c r="J1412">
        <v>6</v>
      </c>
      <c r="K1412" s="25">
        <v>16</v>
      </c>
      <c r="L1412">
        <v>8</v>
      </c>
      <c r="M1412" t="s">
        <v>900</v>
      </c>
      <c r="N1412" t="s">
        <v>860</v>
      </c>
      <c r="O1412" s="26" t="s">
        <v>799</v>
      </c>
      <c r="R1412" t="str">
        <f t="shared" si="66"/>
        <v>Weekday</v>
      </c>
      <c r="S1412" s="27">
        <f t="shared" si="67"/>
        <v>42191</v>
      </c>
      <c r="V1412" t="str">
        <f t="shared" si="68"/>
        <v/>
      </c>
    </row>
    <row r="1413" spans="1:22" x14ac:dyDescent="0.25">
      <c r="A1413" t="s">
        <v>348</v>
      </c>
      <c r="C1413">
        <v>20152090272</v>
      </c>
      <c r="D1413" t="s">
        <v>349</v>
      </c>
      <c r="E1413" t="s">
        <v>90</v>
      </c>
      <c r="G1413">
        <v>16.670000000000002</v>
      </c>
      <c r="H1413">
        <v>2015</v>
      </c>
      <c r="I1413">
        <v>7</v>
      </c>
      <c r="J1413">
        <v>23</v>
      </c>
      <c r="K1413" s="25">
        <v>14</v>
      </c>
      <c r="L1413">
        <v>14</v>
      </c>
      <c r="M1413" t="s">
        <v>900</v>
      </c>
      <c r="N1413" t="s">
        <v>404</v>
      </c>
      <c r="O1413" s="26" t="s">
        <v>799</v>
      </c>
      <c r="R1413" t="str">
        <f t="shared" si="66"/>
        <v>Weekday</v>
      </c>
      <c r="S1413" s="27">
        <f t="shared" si="67"/>
        <v>42208</v>
      </c>
      <c r="V1413" t="str">
        <f t="shared" si="68"/>
        <v/>
      </c>
    </row>
    <row r="1414" spans="1:22" x14ac:dyDescent="0.25">
      <c r="A1414" t="s">
        <v>348</v>
      </c>
      <c r="C1414">
        <v>20152170266</v>
      </c>
      <c r="D1414" t="s">
        <v>349</v>
      </c>
      <c r="E1414" t="s">
        <v>90</v>
      </c>
      <c r="G1414">
        <v>16.670000000000002</v>
      </c>
      <c r="H1414">
        <v>2015</v>
      </c>
      <c r="I1414">
        <v>8</v>
      </c>
      <c r="J1414">
        <v>3</v>
      </c>
      <c r="K1414" s="25">
        <v>9</v>
      </c>
      <c r="L1414">
        <v>58</v>
      </c>
      <c r="M1414" t="s">
        <v>900</v>
      </c>
      <c r="N1414" t="s">
        <v>860</v>
      </c>
      <c r="O1414" s="26" t="s">
        <v>799</v>
      </c>
      <c r="R1414" t="str">
        <f t="shared" si="66"/>
        <v>Weekday</v>
      </c>
      <c r="S1414" s="27">
        <f t="shared" si="67"/>
        <v>42219</v>
      </c>
      <c r="V1414" t="str">
        <f t="shared" si="68"/>
        <v/>
      </c>
    </row>
    <row r="1415" spans="1:22" x14ac:dyDescent="0.25">
      <c r="A1415" t="s">
        <v>348</v>
      </c>
      <c r="C1415">
        <v>20152370232</v>
      </c>
      <c r="D1415" t="s">
        <v>349</v>
      </c>
      <c r="E1415" t="s">
        <v>90</v>
      </c>
      <c r="G1415">
        <v>16.670000000000002</v>
      </c>
      <c r="H1415">
        <v>2015</v>
      </c>
      <c r="I1415">
        <v>8</v>
      </c>
      <c r="J1415">
        <v>25</v>
      </c>
      <c r="K1415" s="25">
        <v>8</v>
      </c>
      <c r="L1415">
        <v>28</v>
      </c>
      <c r="M1415" t="s">
        <v>900</v>
      </c>
      <c r="N1415" t="s">
        <v>860</v>
      </c>
      <c r="O1415" s="26" t="s">
        <v>799</v>
      </c>
      <c r="R1415" t="str">
        <f t="shared" si="66"/>
        <v>Weekday</v>
      </c>
      <c r="S1415" s="27">
        <f t="shared" si="67"/>
        <v>42241</v>
      </c>
      <c r="V1415" t="str">
        <f t="shared" si="68"/>
        <v/>
      </c>
    </row>
    <row r="1416" spans="1:22" x14ac:dyDescent="0.25">
      <c r="A1416" t="s">
        <v>348</v>
      </c>
      <c r="C1416">
        <v>20152680227</v>
      </c>
      <c r="D1416" t="s">
        <v>349</v>
      </c>
      <c r="E1416" t="s">
        <v>90</v>
      </c>
      <c r="G1416">
        <v>16.670000000000002</v>
      </c>
      <c r="H1416">
        <v>2015</v>
      </c>
      <c r="I1416">
        <v>9</v>
      </c>
      <c r="J1416">
        <v>4</v>
      </c>
      <c r="K1416" s="25">
        <v>10</v>
      </c>
      <c r="L1416">
        <v>38</v>
      </c>
      <c r="M1416" t="s">
        <v>900</v>
      </c>
      <c r="N1416" t="s">
        <v>404</v>
      </c>
      <c r="O1416" s="26" t="s">
        <v>799</v>
      </c>
      <c r="R1416" t="str">
        <f t="shared" si="66"/>
        <v>Weekday</v>
      </c>
      <c r="S1416" s="27">
        <f t="shared" si="67"/>
        <v>42251</v>
      </c>
      <c r="V1416" t="str">
        <f t="shared" si="68"/>
        <v/>
      </c>
    </row>
    <row r="1417" spans="1:22" x14ac:dyDescent="0.25">
      <c r="A1417" t="s">
        <v>348</v>
      </c>
      <c r="C1417">
        <v>20152670284</v>
      </c>
      <c r="D1417" t="s">
        <v>349</v>
      </c>
      <c r="E1417" t="s">
        <v>90</v>
      </c>
      <c r="G1417">
        <v>16.670000000000002</v>
      </c>
      <c r="H1417">
        <v>2015</v>
      </c>
      <c r="I1417">
        <v>9</v>
      </c>
      <c r="J1417">
        <v>23</v>
      </c>
      <c r="K1417" s="25">
        <v>21</v>
      </c>
      <c r="L1417">
        <v>3</v>
      </c>
      <c r="M1417" t="s">
        <v>899</v>
      </c>
      <c r="N1417" t="s">
        <v>860</v>
      </c>
      <c r="O1417" s="26" t="s">
        <v>799</v>
      </c>
      <c r="R1417" t="str">
        <f t="shared" si="66"/>
        <v>Weekday</v>
      </c>
      <c r="S1417" s="27">
        <f t="shared" si="67"/>
        <v>42270</v>
      </c>
      <c r="V1417" t="str">
        <f t="shared" si="68"/>
        <v/>
      </c>
    </row>
    <row r="1418" spans="1:22" x14ac:dyDescent="0.25">
      <c r="A1418" t="s">
        <v>348</v>
      </c>
      <c r="C1418">
        <v>20153030225</v>
      </c>
      <c r="D1418" t="s">
        <v>349</v>
      </c>
      <c r="E1418" t="s">
        <v>90</v>
      </c>
      <c r="G1418">
        <v>16.670000000000002</v>
      </c>
      <c r="H1418">
        <v>2015</v>
      </c>
      <c r="I1418">
        <v>10</v>
      </c>
      <c r="J1418">
        <v>12</v>
      </c>
      <c r="K1418" s="25">
        <v>16</v>
      </c>
      <c r="L1418">
        <v>52</v>
      </c>
      <c r="M1418" t="s">
        <v>900</v>
      </c>
      <c r="N1418" t="s">
        <v>860</v>
      </c>
      <c r="O1418" s="26" t="s">
        <v>799</v>
      </c>
      <c r="R1418" t="str">
        <f t="shared" si="66"/>
        <v>Weekday</v>
      </c>
      <c r="S1418" s="27">
        <f t="shared" si="67"/>
        <v>42289</v>
      </c>
      <c r="V1418" t="str">
        <f t="shared" si="68"/>
        <v/>
      </c>
    </row>
    <row r="1419" spans="1:22" x14ac:dyDescent="0.25">
      <c r="A1419" t="s">
        <v>348</v>
      </c>
      <c r="C1419">
        <v>20153190187</v>
      </c>
      <c r="D1419" t="s">
        <v>349</v>
      </c>
      <c r="E1419" t="s">
        <v>90</v>
      </c>
      <c r="G1419">
        <v>16.670000000000002</v>
      </c>
      <c r="H1419">
        <v>2015</v>
      </c>
      <c r="I1419">
        <v>10</v>
      </c>
      <c r="J1419">
        <v>14</v>
      </c>
      <c r="K1419" s="25">
        <v>16</v>
      </c>
      <c r="L1419">
        <v>8</v>
      </c>
      <c r="M1419" t="s">
        <v>900</v>
      </c>
      <c r="N1419" t="s">
        <v>860</v>
      </c>
      <c r="O1419" s="26" t="s">
        <v>799</v>
      </c>
      <c r="R1419" t="str">
        <f t="shared" si="66"/>
        <v>Weekday</v>
      </c>
      <c r="S1419" s="27">
        <f t="shared" si="67"/>
        <v>42291</v>
      </c>
      <c r="V1419" t="str">
        <f t="shared" si="68"/>
        <v/>
      </c>
    </row>
    <row r="1420" spans="1:22" x14ac:dyDescent="0.25">
      <c r="A1420" t="s">
        <v>348</v>
      </c>
      <c r="C1420">
        <v>20152880247</v>
      </c>
      <c r="D1420" t="s">
        <v>349</v>
      </c>
      <c r="E1420" t="s">
        <v>90</v>
      </c>
      <c r="G1420">
        <v>16.670000000000002</v>
      </c>
      <c r="H1420">
        <v>2015</v>
      </c>
      <c r="I1420">
        <v>10</v>
      </c>
      <c r="J1420">
        <v>14</v>
      </c>
      <c r="K1420" s="25">
        <v>8</v>
      </c>
      <c r="L1420">
        <v>22</v>
      </c>
      <c r="M1420" t="s">
        <v>900</v>
      </c>
      <c r="N1420" t="s">
        <v>860</v>
      </c>
      <c r="O1420" s="26" t="s">
        <v>799</v>
      </c>
      <c r="R1420" t="str">
        <f t="shared" si="66"/>
        <v>Weekday</v>
      </c>
      <c r="S1420" s="27">
        <f t="shared" si="67"/>
        <v>42291</v>
      </c>
      <c r="V1420" t="str">
        <f t="shared" si="68"/>
        <v/>
      </c>
    </row>
    <row r="1421" spans="1:22" x14ac:dyDescent="0.25">
      <c r="A1421" t="s">
        <v>348</v>
      </c>
      <c r="C1421">
        <v>20153160263</v>
      </c>
      <c r="D1421" t="s">
        <v>349</v>
      </c>
      <c r="E1421" t="s">
        <v>90</v>
      </c>
      <c r="G1421">
        <v>16.670000000000002</v>
      </c>
      <c r="H1421">
        <v>2015</v>
      </c>
      <c r="I1421">
        <v>11</v>
      </c>
      <c r="J1421">
        <v>9</v>
      </c>
      <c r="K1421" s="25">
        <v>13</v>
      </c>
      <c r="L1421">
        <v>17</v>
      </c>
      <c r="M1421" t="s">
        <v>900</v>
      </c>
      <c r="N1421" t="s">
        <v>860</v>
      </c>
      <c r="O1421" s="26" t="s">
        <v>799</v>
      </c>
      <c r="R1421" t="str">
        <f t="shared" si="66"/>
        <v>Weekday</v>
      </c>
      <c r="S1421" s="27">
        <f t="shared" si="67"/>
        <v>42317</v>
      </c>
      <c r="V1421" t="str">
        <f t="shared" si="68"/>
        <v/>
      </c>
    </row>
    <row r="1422" spans="1:22" x14ac:dyDescent="0.25">
      <c r="A1422" t="s">
        <v>348</v>
      </c>
      <c r="C1422">
        <v>20153220238</v>
      </c>
      <c r="D1422" t="s">
        <v>349</v>
      </c>
      <c r="E1422" t="s">
        <v>90</v>
      </c>
      <c r="G1422">
        <v>16.670000000000002</v>
      </c>
      <c r="H1422">
        <v>2015</v>
      </c>
      <c r="I1422">
        <v>11</v>
      </c>
      <c r="J1422">
        <v>18</v>
      </c>
      <c r="K1422" s="25">
        <v>0</v>
      </c>
      <c r="L1422">
        <v>12</v>
      </c>
      <c r="M1422" t="s">
        <v>899</v>
      </c>
      <c r="N1422" t="s">
        <v>171</v>
      </c>
      <c r="O1422" s="26" t="s">
        <v>799</v>
      </c>
      <c r="R1422" t="str">
        <f t="shared" si="66"/>
        <v>Weekday</v>
      </c>
      <c r="S1422" s="27">
        <f t="shared" si="67"/>
        <v>42326</v>
      </c>
      <c r="V1422" t="str">
        <f t="shared" si="68"/>
        <v/>
      </c>
    </row>
    <row r="1423" spans="1:22" x14ac:dyDescent="0.25">
      <c r="A1423" t="s">
        <v>348</v>
      </c>
      <c r="C1423">
        <v>20153270341</v>
      </c>
      <c r="D1423" t="s">
        <v>349</v>
      </c>
      <c r="E1423" t="s">
        <v>90</v>
      </c>
      <c r="G1423">
        <v>16.670000000000002</v>
      </c>
      <c r="H1423">
        <v>2015</v>
      </c>
      <c r="I1423">
        <v>11</v>
      </c>
      <c r="J1423">
        <v>20</v>
      </c>
      <c r="K1423" s="25">
        <v>18</v>
      </c>
      <c r="L1423">
        <v>59</v>
      </c>
      <c r="M1423" t="s">
        <v>900</v>
      </c>
      <c r="N1423" t="s">
        <v>860</v>
      </c>
      <c r="O1423" s="26" t="s">
        <v>799</v>
      </c>
      <c r="R1423" t="str">
        <f t="shared" si="66"/>
        <v>Weekday</v>
      </c>
      <c r="S1423" s="27">
        <f t="shared" si="67"/>
        <v>42328</v>
      </c>
      <c r="V1423" t="str">
        <f t="shared" si="68"/>
        <v/>
      </c>
    </row>
    <row r="1424" spans="1:22" x14ac:dyDescent="0.25">
      <c r="A1424" t="s">
        <v>348</v>
      </c>
      <c r="C1424">
        <v>20153420283</v>
      </c>
      <c r="D1424" t="s">
        <v>349</v>
      </c>
      <c r="E1424" t="s">
        <v>90</v>
      </c>
      <c r="G1424">
        <v>16.670000000000002</v>
      </c>
      <c r="H1424">
        <v>2015</v>
      </c>
      <c r="I1424">
        <v>12</v>
      </c>
      <c r="J1424">
        <v>3</v>
      </c>
      <c r="K1424" s="25">
        <v>17</v>
      </c>
      <c r="L1424">
        <v>8</v>
      </c>
      <c r="M1424" t="s">
        <v>900</v>
      </c>
      <c r="N1424" t="s">
        <v>404</v>
      </c>
      <c r="O1424" s="26" t="s">
        <v>799</v>
      </c>
      <c r="R1424" t="str">
        <f t="shared" si="66"/>
        <v>Weekday</v>
      </c>
      <c r="S1424" s="27">
        <f t="shared" si="67"/>
        <v>42341</v>
      </c>
      <c r="V1424" t="str">
        <f t="shared" si="68"/>
        <v/>
      </c>
    </row>
    <row r="1425" spans="1:22" x14ac:dyDescent="0.25">
      <c r="A1425" t="s">
        <v>348</v>
      </c>
      <c r="C1425">
        <v>20142600215</v>
      </c>
      <c r="D1425" t="s">
        <v>349</v>
      </c>
      <c r="E1425" t="s">
        <v>90</v>
      </c>
      <c r="G1425">
        <v>16.687999999999999</v>
      </c>
      <c r="H1425">
        <v>2014</v>
      </c>
      <c r="I1425">
        <v>9</v>
      </c>
      <c r="J1425">
        <v>15</v>
      </c>
      <c r="K1425" s="25">
        <v>17</v>
      </c>
      <c r="L1425">
        <v>51</v>
      </c>
      <c r="M1425" t="s">
        <v>900</v>
      </c>
      <c r="N1425" t="s">
        <v>860</v>
      </c>
      <c r="O1425" s="26" t="s">
        <v>799</v>
      </c>
      <c r="R1425" t="str">
        <f t="shared" si="66"/>
        <v>Weekday</v>
      </c>
      <c r="S1425" s="27">
        <f t="shared" si="67"/>
        <v>41897</v>
      </c>
      <c r="V1425" t="str">
        <f t="shared" si="68"/>
        <v/>
      </c>
    </row>
    <row r="1426" spans="1:22" x14ac:dyDescent="0.25">
      <c r="A1426" t="s">
        <v>348</v>
      </c>
      <c r="C1426">
        <v>20141830215</v>
      </c>
      <c r="D1426" t="s">
        <v>349</v>
      </c>
      <c r="E1426" t="s">
        <v>90</v>
      </c>
      <c r="G1426">
        <v>16.692</v>
      </c>
      <c r="H1426">
        <v>2014</v>
      </c>
      <c r="I1426">
        <v>6</v>
      </c>
      <c r="J1426">
        <v>30</v>
      </c>
      <c r="K1426" s="25">
        <v>17</v>
      </c>
      <c r="L1426">
        <v>22</v>
      </c>
      <c r="M1426" t="s">
        <v>900</v>
      </c>
      <c r="N1426" t="s">
        <v>404</v>
      </c>
      <c r="O1426" s="26" t="s">
        <v>799</v>
      </c>
      <c r="R1426" t="str">
        <f t="shared" si="66"/>
        <v>Weekday</v>
      </c>
      <c r="S1426" s="27">
        <f t="shared" si="67"/>
        <v>41820</v>
      </c>
      <c r="V1426" t="str">
        <f t="shared" si="68"/>
        <v/>
      </c>
    </row>
    <row r="1427" spans="1:22" x14ac:dyDescent="0.25">
      <c r="A1427" t="s">
        <v>348</v>
      </c>
      <c r="C1427">
        <v>20151980275</v>
      </c>
      <c r="D1427" t="s">
        <v>349</v>
      </c>
      <c r="E1427" t="s">
        <v>90</v>
      </c>
      <c r="G1427">
        <v>16.693000000000001</v>
      </c>
      <c r="H1427">
        <v>2015</v>
      </c>
      <c r="I1427">
        <v>7</v>
      </c>
      <c r="J1427">
        <v>14</v>
      </c>
      <c r="K1427" s="25">
        <v>17</v>
      </c>
      <c r="L1427">
        <v>39</v>
      </c>
      <c r="M1427" t="s">
        <v>900</v>
      </c>
      <c r="N1427" t="s">
        <v>404</v>
      </c>
      <c r="O1427" s="26" t="s">
        <v>799</v>
      </c>
      <c r="R1427" t="str">
        <f t="shared" si="66"/>
        <v>Weekday</v>
      </c>
      <c r="S1427" s="27">
        <f t="shared" si="67"/>
        <v>42199</v>
      </c>
      <c r="V1427" t="str">
        <f t="shared" si="68"/>
        <v/>
      </c>
    </row>
    <row r="1428" spans="1:22" x14ac:dyDescent="0.25">
      <c r="A1428" t="s">
        <v>348</v>
      </c>
      <c r="C1428">
        <v>20152650233</v>
      </c>
      <c r="D1428" t="s">
        <v>349</v>
      </c>
      <c r="E1428" t="s">
        <v>90</v>
      </c>
      <c r="G1428">
        <v>16.693999999999999</v>
      </c>
      <c r="H1428">
        <v>2015</v>
      </c>
      <c r="I1428">
        <v>9</v>
      </c>
      <c r="J1428">
        <v>17</v>
      </c>
      <c r="K1428" s="25">
        <v>18</v>
      </c>
      <c r="L1428">
        <v>23</v>
      </c>
      <c r="M1428" t="s">
        <v>900</v>
      </c>
      <c r="N1428" t="s">
        <v>171</v>
      </c>
      <c r="O1428" s="26" t="s">
        <v>799</v>
      </c>
      <c r="R1428" t="str">
        <f t="shared" si="66"/>
        <v>Weekday</v>
      </c>
      <c r="S1428" s="27">
        <f t="shared" si="67"/>
        <v>42264</v>
      </c>
      <c r="V1428" t="str">
        <f t="shared" si="68"/>
        <v/>
      </c>
    </row>
    <row r="1429" spans="1:22" x14ac:dyDescent="0.25">
      <c r="A1429" t="s">
        <v>348</v>
      </c>
      <c r="C1429">
        <v>20143390243</v>
      </c>
      <c r="D1429" t="s">
        <v>349</v>
      </c>
      <c r="E1429" t="s">
        <v>90</v>
      </c>
      <c r="G1429">
        <v>16.725999999999999</v>
      </c>
      <c r="H1429">
        <v>2014</v>
      </c>
      <c r="I1429">
        <v>11</v>
      </c>
      <c r="J1429">
        <v>25</v>
      </c>
      <c r="K1429" s="25">
        <v>17</v>
      </c>
      <c r="L1429">
        <v>8</v>
      </c>
      <c r="M1429" t="s">
        <v>900</v>
      </c>
      <c r="N1429" t="s">
        <v>404</v>
      </c>
      <c r="O1429" s="26" t="s">
        <v>799</v>
      </c>
      <c r="R1429" t="str">
        <f t="shared" si="66"/>
        <v>Weekday</v>
      </c>
      <c r="S1429" s="27">
        <f t="shared" si="67"/>
        <v>41968</v>
      </c>
      <c r="V1429" t="str">
        <f t="shared" si="68"/>
        <v/>
      </c>
    </row>
    <row r="1430" spans="1:22" x14ac:dyDescent="0.25">
      <c r="A1430" t="s">
        <v>348</v>
      </c>
      <c r="C1430">
        <v>20152700123</v>
      </c>
      <c r="D1430" t="s">
        <v>349</v>
      </c>
      <c r="E1430" t="s">
        <v>90</v>
      </c>
      <c r="G1430">
        <v>16.77</v>
      </c>
      <c r="H1430">
        <v>2015</v>
      </c>
      <c r="I1430">
        <v>9</v>
      </c>
      <c r="J1430">
        <v>26</v>
      </c>
      <c r="K1430" s="25">
        <v>15</v>
      </c>
      <c r="L1430">
        <v>34</v>
      </c>
      <c r="M1430" t="s">
        <v>900</v>
      </c>
      <c r="N1430" t="s">
        <v>404</v>
      </c>
      <c r="O1430" s="26" t="s">
        <v>799</v>
      </c>
      <c r="R1430" t="str">
        <f t="shared" si="66"/>
        <v>Weekend</v>
      </c>
      <c r="S1430" s="27">
        <f t="shared" si="67"/>
        <v>42273</v>
      </c>
      <c r="V1430" t="str">
        <f t="shared" si="68"/>
        <v/>
      </c>
    </row>
    <row r="1431" spans="1:22" x14ac:dyDescent="0.25">
      <c r="A1431" t="s">
        <v>348</v>
      </c>
      <c r="C1431">
        <v>20110330231</v>
      </c>
      <c r="D1431" t="s">
        <v>349</v>
      </c>
      <c r="E1431" t="s">
        <v>90</v>
      </c>
      <c r="G1431">
        <v>16.814</v>
      </c>
      <c r="H1431">
        <v>2011</v>
      </c>
      <c r="I1431">
        <v>1</v>
      </c>
      <c r="J1431">
        <v>19</v>
      </c>
      <c r="K1431" s="25">
        <v>19</v>
      </c>
      <c r="L1431">
        <v>37</v>
      </c>
      <c r="M1431" t="s">
        <v>899</v>
      </c>
      <c r="N1431" t="s">
        <v>404</v>
      </c>
      <c r="O1431" s="26" t="s">
        <v>799</v>
      </c>
      <c r="R1431" t="str">
        <f t="shared" si="66"/>
        <v>Weekday</v>
      </c>
      <c r="S1431" s="27">
        <f t="shared" si="67"/>
        <v>40562</v>
      </c>
      <c r="V1431" t="str">
        <f t="shared" si="68"/>
        <v/>
      </c>
    </row>
    <row r="1432" spans="1:22" x14ac:dyDescent="0.25">
      <c r="A1432" t="s">
        <v>348</v>
      </c>
      <c r="C1432">
        <v>20142160179</v>
      </c>
      <c r="D1432" t="s">
        <v>349</v>
      </c>
      <c r="E1432" t="s">
        <v>90</v>
      </c>
      <c r="G1432">
        <v>16.864000000000001</v>
      </c>
      <c r="H1432">
        <v>2014</v>
      </c>
      <c r="I1432">
        <v>8</v>
      </c>
      <c r="J1432">
        <v>3</v>
      </c>
      <c r="K1432" s="25">
        <v>17</v>
      </c>
      <c r="L1432">
        <v>26</v>
      </c>
      <c r="M1432" t="s">
        <v>899</v>
      </c>
      <c r="N1432" t="s">
        <v>170</v>
      </c>
      <c r="O1432" s="26" t="s">
        <v>799</v>
      </c>
      <c r="R1432" t="str">
        <f t="shared" si="66"/>
        <v>Weekend</v>
      </c>
      <c r="S1432" s="27">
        <f t="shared" si="67"/>
        <v>41854</v>
      </c>
      <c r="V1432" t="str">
        <f t="shared" si="68"/>
        <v/>
      </c>
    </row>
    <row r="1433" spans="1:22" x14ac:dyDescent="0.25">
      <c r="A1433" t="s">
        <v>348</v>
      </c>
      <c r="C1433">
        <v>20121030194</v>
      </c>
      <c r="D1433" t="s">
        <v>349</v>
      </c>
      <c r="E1433" t="s">
        <v>90</v>
      </c>
      <c r="G1433">
        <v>16.891999999999999</v>
      </c>
      <c r="H1433">
        <v>2012</v>
      </c>
      <c r="I1433">
        <v>3</v>
      </c>
      <c r="J1433">
        <v>30</v>
      </c>
      <c r="K1433" s="25">
        <v>16</v>
      </c>
      <c r="L1433">
        <v>47</v>
      </c>
      <c r="M1433" t="s">
        <v>900</v>
      </c>
      <c r="N1433" t="s">
        <v>860</v>
      </c>
      <c r="O1433" s="26" t="s">
        <v>799</v>
      </c>
      <c r="R1433" t="str">
        <f t="shared" si="66"/>
        <v>Weekday</v>
      </c>
      <c r="S1433" s="27">
        <f t="shared" si="67"/>
        <v>40998</v>
      </c>
      <c r="V1433" t="str">
        <f t="shared" si="68"/>
        <v/>
      </c>
    </row>
    <row r="1434" spans="1:22" x14ac:dyDescent="0.25">
      <c r="A1434" t="s">
        <v>348</v>
      </c>
      <c r="C1434">
        <v>20141430143</v>
      </c>
      <c r="D1434" t="s">
        <v>349</v>
      </c>
      <c r="E1434" t="s">
        <v>90</v>
      </c>
      <c r="G1434">
        <v>16.891999999999999</v>
      </c>
      <c r="H1434">
        <v>2014</v>
      </c>
      <c r="I1434">
        <v>5</v>
      </c>
      <c r="J1434">
        <v>23</v>
      </c>
      <c r="K1434" s="25">
        <v>12</v>
      </c>
      <c r="L1434">
        <v>39</v>
      </c>
      <c r="M1434" t="s">
        <v>900</v>
      </c>
      <c r="N1434" t="s">
        <v>860</v>
      </c>
      <c r="O1434" s="26" t="s">
        <v>799</v>
      </c>
      <c r="R1434" t="str">
        <f t="shared" si="66"/>
        <v>Weekday</v>
      </c>
      <c r="S1434" s="27">
        <f t="shared" si="67"/>
        <v>41782</v>
      </c>
      <c r="V1434" t="str">
        <f t="shared" si="68"/>
        <v/>
      </c>
    </row>
    <row r="1435" spans="1:22" x14ac:dyDescent="0.25">
      <c r="A1435" t="s">
        <v>348</v>
      </c>
      <c r="C1435">
        <v>20143260142</v>
      </c>
      <c r="D1435" t="s">
        <v>349</v>
      </c>
      <c r="E1435" t="s">
        <v>90</v>
      </c>
      <c r="G1435">
        <v>16.891999999999999</v>
      </c>
      <c r="H1435">
        <v>2014</v>
      </c>
      <c r="I1435">
        <v>11</v>
      </c>
      <c r="J1435">
        <v>21</v>
      </c>
      <c r="K1435" s="25">
        <v>22</v>
      </c>
      <c r="L1435">
        <v>38</v>
      </c>
      <c r="M1435" t="s">
        <v>899</v>
      </c>
      <c r="N1435" t="s">
        <v>860</v>
      </c>
      <c r="O1435" s="26" t="s">
        <v>799</v>
      </c>
      <c r="R1435" t="str">
        <f t="shared" si="66"/>
        <v>Weekday</v>
      </c>
      <c r="S1435" s="27">
        <f t="shared" si="67"/>
        <v>41964</v>
      </c>
      <c r="V1435" t="str">
        <f t="shared" si="68"/>
        <v/>
      </c>
    </row>
    <row r="1436" spans="1:22" x14ac:dyDescent="0.25">
      <c r="A1436" t="s">
        <v>348</v>
      </c>
      <c r="C1436">
        <v>20152050296</v>
      </c>
      <c r="D1436" t="s">
        <v>349</v>
      </c>
      <c r="E1436" t="s">
        <v>90</v>
      </c>
      <c r="G1436">
        <v>16.891999999999999</v>
      </c>
      <c r="H1436">
        <v>2015</v>
      </c>
      <c r="I1436">
        <v>6</v>
      </c>
      <c r="J1436">
        <v>20</v>
      </c>
      <c r="K1436" s="25">
        <v>12</v>
      </c>
      <c r="L1436">
        <v>10</v>
      </c>
      <c r="M1436" t="s">
        <v>900</v>
      </c>
      <c r="N1436" t="s">
        <v>404</v>
      </c>
      <c r="O1436" s="26" t="s">
        <v>799</v>
      </c>
      <c r="R1436" t="str">
        <f t="shared" si="66"/>
        <v>Weekend</v>
      </c>
      <c r="S1436" s="27">
        <f t="shared" si="67"/>
        <v>42175</v>
      </c>
      <c r="V1436" t="str">
        <f t="shared" si="68"/>
        <v/>
      </c>
    </row>
    <row r="1437" spans="1:22" x14ac:dyDescent="0.25">
      <c r="A1437" t="s">
        <v>348</v>
      </c>
      <c r="C1437">
        <v>20152020314</v>
      </c>
      <c r="D1437" t="s">
        <v>349</v>
      </c>
      <c r="E1437" t="s">
        <v>90</v>
      </c>
      <c r="G1437">
        <v>16.891999999999999</v>
      </c>
      <c r="H1437">
        <v>2015</v>
      </c>
      <c r="I1437">
        <v>7</v>
      </c>
      <c r="J1437">
        <v>21</v>
      </c>
      <c r="K1437" s="25">
        <v>9</v>
      </c>
      <c r="L1437">
        <v>10</v>
      </c>
      <c r="M1437" t="s">
        <v>900</v>
      </c>
      <c r="N1437" t="s">
        <v>171</v>
      </c>
      <c r="O1437" s="26" t="s">
        <v>799</v>
      </c>
      <c r="R1437" t="str">
        <f t="shared" si="66"/>
        <v>Weekday</v>
      </c>
      <c r="S1437" s="27">
        <f t="shared" si="67"/>
        <v>42206</v>
      </c>
      <c r="V1437" t="str">
        <f t="shared" si="68"/>
        <v/>
      </c>
    </row>
    <row r="1438" spans="1:22" x14ac:dyDescent="0.25">
      <c r="A1438" t="s">
        <v>348</v>
      </c>
      <c r="C1438">
        <v>20152620138</v>
      </c>
      <c r="D1438" t="s">
        <v>349</v>
      </c>
      <c r="E1438" t="s">
        <v>90</v>
      </c>
      <c r="G1438">
        <v>16.891999999999999</v>
      </c>
      <c r="H1438">
        <v>2015</v>
      </c>
      <c r="I1438">
        <v>9</v>
      </c>
      <c r="J1438">
        <v>18</v>
      </c>
      <c r="K1438" s="25">
        <v>16</v>
      </c>
      <c r="L1438">
        <v>57</v>
      </c>
      <c r="M1438" t="s">
        <v>900</v>
      </c>
      <c r="N1438" t="s">
        <v>860</v>
      </c>
      <c r="O1438" s="26" t="s">
        <v>799</v>
      </c>
      <c r="R1438" t="str">
        <f t="shared" si="66"/>
        <v>Weekday</v>
      </c>
      <c r="S1438" s="27">
        <f t="shared" si="67"/>
        <v>42265</v>
      </c>
      <c r="V1438" t="str">
        <f t="shared" si="68"/>
        <v/>
      </c>
    </row>
    <row r="1439" spans="1:22" x14ac:dyDescent="0.25">
      <c r="A1439" t="s">
        <v>348</v>
      </c>
      <c r="C1439">
        <v>20153030236</v>
      </c>
      <c r="D1439" t="s">
        <v>349</v>
      </c>
      <c r="E1439" t="s">
        <v>90</v>
      </c>
      <c r="G1439">
        <v>16.891999999999999</v>
      </c>
      <c r="H1439">
        <v>2015</v>
      </c>
      <c r="I1439">
        <v>10</v>
      </c>
      <c r="J1439">
        <v>25</v>
      </c>
      <c r="K1439" s="25">
        <v>14</v>
      </c>
      <c r="L1439">
        <v>14</v>
      </c>
      <c r="M1439" t="s">
        <v>900</v>
      </c>
      <c r="N1439" t="s">
        <v>404</v>
      </c>
      <c r="O1439" s="26" t="s">
        <v>799</v>
      </c>
      <c r="R1439" t="str">
        <f t="shared" si="66"/>
        <v>Weekend</v>
      </c>
      <c r="S1439" s="27">
        <f t="shared" si="67"/>
        <v>42302</v>
      </c>
      <c r="V1439" t="str">
        <f t="shared" si="68"/>
        <v/>
      </c>
    </row>
    <row r="1440" spans="1:22" x14ac:dyDescent="0.25">
      <c r="A1440" t="s">
        <v>348</v>
      </c>
      <c r="C1440">
        <v>20123250245</v>
      </c>
      <c r="D1440" t="s">
        <v>349</v>
      </c>
      <c r="E1440" t="s">
        <v>90</v>
      </c>
      <c r="G1440">
        <v>16.913</v>
      </c>
      <c r="H1440">
        <v>2012</v>
      </c>
      <c r="I1440">
        <v>11</v>
      </c>
      <c r="J1440">
        <v>11</v>
      </c>
      <c r="K1440" s="25">
        <v>2</v>
      </c>
      <c r="L1440">
        <v>3</v>
      </c>
      <c r="M1440" t="s">
        <v>899</v>
      </c>
      <c r="N1440" t="s">
        <v>860</v>
      </c>
      <c r="O1440" s="26" t="s">
        <v>799</v>
      </c>
      <c r="R1440" t="str">
        <f t="shared" si="66"/>
        <v>Weekend</v>
      </c>
      <c r="S1440" s="27">
        <f t="shared" si="67"/>
        <v>41224</v>
      </c>
      <c r="V1440" t="str">
        <f t="shared" si="68"/>
        <v/>
      </c>
    </row>
    <row r="1441" spans="1:22" x14ac:dyDescent="0.25">
      <c r="A1441" t="s">
        <v>348</v>
      </c>
      <c r="C1441">
        <v>20110590341</v>
      </c>
      <c r="D1441" t="s">
        <v>349</v>
      </c>
      <c r="E1441" t="s">
        <v>90</v>
      </c>
      <c r="G1441">
        <v>16.914000000000001</v>
      </c>
      <c r="H1441">
        <v>2011</v>
      </c>
      <c r="I1441">
        <v>2</v>
      </c>
      <c r="J1441">
        <v>28</v>
      </c>
      <c r="K1441" s="25">
        <v>15</v>
      </c>
      <c r="L1441">
        <v>3</v>
      </c>
      <c r="M1441" t="s">
        <v>899</v>
      </c>
      <c r="N1441" t="s">
        <v>860</v>
      </c>
      <c r="O1441" s="26" t="s">
        <v>799</v>
      </c>
      <c r="R1441" t="str">
        <f t="shared" si="66"/>
        <v>Weekday</v>
      </c>
      <c r="S1441" s="27">
        <f t="shared" si="67"/>
        <v>40602</v>
      </c>
      <c r="V1441" t="str">
        <f t="shared" si="68"/>
        <v/>
      </c>
    </row>
    <row r="1442" spans="1:22" x14ac:dyDescent="0.25">
      <c r="A1442" t="s">
        <v>348</v>
      </c>
      <c r="C1442">
        <v>20110660462</v>
      </c>
      <c r="D1442" t="s">
        <v>349</v>
      </c>
      <c r="E1442" t="s">
        <v>90</v>
      </c>
      <c r="G1442">
        <v>16.914000000000001</v>
      </c>
      <c r="H1442">
        <v>2011</v>
      </c>
      <c r="I1442">
        <v>2</v>
      </c>
      <c r="J1442">
        <v>28</v>
      </c>
      <c r="K1442" s="25">
        <v>18</v>
      </c>
      <c r="L1442">
        <v>13</v>
      </c>
      <c r="M1442" t="s">
        <v>899</v>
      </c>
      <c r="N1442" t="s">
        <v>860</v>
      </c>
      <c r="O1442" s="26" t="s">
        <v>799</v>
      </c>
      <c r="R1442" t="str">
        <f t="shared" si="66"/>
        <v>Weekday</v>
      </c>
      <c r="S1442" s="27">
        <f t="shared" si="67"/>
        <v>40602</v>
      </c>
      <c r="V1442" t="str">
        <f t="shared" si="68"/>
        <v/>
      </c>
    </row>
    <row r="1443" spans="1:22" x14ac:dyDescent="0.25">
      <c r="A1443" t="s">
        <v>348</v>
      </c>
      <c r="C1443">
        <v>20111120193</v>
      </c>
      <c r="D1443" t="s">
        <v>349</v>
      </c>
      <c r="E1443" t="s">
        <v>90</v>
      </c>
      <c r="G1443">
        <v>16.914000000000001</v>
      </c>
      <c r="H1443">
        <v>2011</v>
      </c>
      <c r="I1443">
        <v>4</v>
      </c>
      <c r="J1443">
        <v>21</v>
      </c>
      <c r="K1443" s="25">
        <v>23</v>
      </c>
      <c r="L1443">
        <v>29</v>
      </c>
      <c r="M1443" t="s">
        <v>899</v>
      </c>
      <c r="N1443" t="s">
        <v>860</v>
      </c>
      <c r="O1443" s="26" t="s">
        <v>799</v>
      </c>
      <c r="R1443" t="str">
        <f t="shared" si="66"/>
        <v>Weekday</v>
      </c>
      <c r="S1443" s="27">
        <f t="shared" si="67"/>
        <v>40654</v>
      </c>
      <c r="V1443" t="str">
        <f t="shared" si="68"/>
        <v/>
      </c>
    </row>
    <row r="1444" spans="1:22" x14ac:dyDescent="0.25">
      <c r="A1444" t="s">
        <v>348</v>
      </c>
      <c r="C1444">
        <v>20111170204</v>
      </c>
      <c r="D1444" t="s">
        <v>349</v>
      </c>
      <c r="E1444" t="s">
        <v>90</v>
      </c>
      <c r="G1444">
        <v>16.914000000000001</v>
      </c>
      <c r="H1444">
        <v>2011</v>
      </c>
      <c r="I1444">
        <v>4</v>
      </c>
      <c r="J1444">
        <v>23</v>
      </c>
      <c r="K1444" s="25">
        <v>0</v>
      </c>
      <c r="L1444">
        <v>12</v>
      </c>
      <c r="M1444" t="s">
        <v>899</v>
      </c>
      <c r="N1444" t="s">
        <v>860</v>
      </c>
      <c r="O1444" s="26" t="s">
        <v>799</v>
      </c>
      <c r="R1444" t="str">
        <f t="shared" si="66"/>
        <v>Weekend</v>
      </c>
      <c r="S1444" s="27">
        <f t="shared" si="67"/>
        <v>40656</v>
      </c>
      <c r="V1444" t="str">
        <f t="shared" si="68"/>
        <v/>
      </c>
    </row>
    <row r="1445" spans="1:22" x14ac:dyDescent="0.25">
      <c r="A1445" t="s">
        <v>348</v>
      </c>
      <c r="C1445">
        <v>20112030436</v>
      </c>
      <c r="D1445" t="s">
        <v>349</v>
      </c>
      <c r="E1445" t="s">
        <v>90</v>
      </c>
      <c r="G1445">
        <v>16.914000000000001</v>
      </c>
      <c r="H1445">
        <v>2011</v>
      </c>
      <c r="I1445">
        <v>5</v>
      </c>
      <c r="J1445">
        <v>16</v>
      </c>
      <c r="K1445" s="25">
        <v>6</v>
      </c>
      <c r="L1445">
        <v>43</v>
      </c>
      <c r="M1445" t="s">
        <v>900</v>
      </c>
      <c r="N1445" t="s">
        <v>860</v>
      </c>
      <c r="O1445" s="26" t="s">
        <v>799</v>
      </c>
      <c r="R1445" t="str">
        <f t="shared" si="66"/>
        <v>Weekday</v>
      </c>
      <c r="S1445" s="27">
        <f t="shared" si="67"/>
        <v>40679</v>
      </c>
      <c r="V1445" t="str">
        <f t="shared" si="68"/>
        <v/>
      </c>
    </row>
    <row r="1446" spans="1:22" x14ac:dyDescent="0.25">
      <c r="A1446" t="s">
        <v>348</v>
      </c>
      <c r="C1446">
        <v>20112040062</v>
      </c>
      <c r="D1446" t="s">
        <v>349</v>
      </c>
      <c r="E1446" t="s">
        <v>90</v>
      </c>
      <c r="G1446">
        <v>16.914000000000001</v>
      </c>
      <c r="H1446">
        <v>2011</v>
      </c>
      <c r="I1446">
        <v>7</v>
      </c>
      <c r="J1446">
        <v>10</v>
      </c>
      <c r="K1446" s="25">
        <v>8</v>
      </c>
      <c r="L1446">
        <v>1</v>
      </c>
      <c r="M1446" t="s">
        <v>899</v>
      </c>
      <c r="N1446" t="s">
        <v>404</v>
      </c>
      <c r="O1446" s="26" t="s">
        <v>799</v>
      </c>
      <c r="R1446" t="str">
        <f t="shared" si="66"/>
        <v>Weekend</v>
      </c>
      <c r="S1446" s="27">
        <f t="shared" si="67"/>
        <v>40734</v>
      </c>
      <c r="V1446" t="str">
        <f t="shared" si="68"/>
        <v/>
      </c>
    </row>
    <row r="1447" spans="1:22" x14ac:dyDescent="0.25">
      <c r="A1447" t="s">
        <v>348</v>
      </c>
      <c r="C1447">
        <v>20110580262</v>
      </c>
      <c r="D1447" t="s">
        <v>349</v>
      </c>
      <c r="E1447" t="s">
        <v>90</v>
      </c>
      <c r="G1447">
        <v>16.914000000000001</v>
      </c>
      <c r="H1447">
        <v>2011</v>
      </c>
      <c r="I1447">
        <v>2</v>
      </c>
      <c r="J1447">
        <v>26</v>
      </c>
      <c r="K1447" s="25">
        <v>8</v>
      </c>
      <c r="L1447">
        <v>53</v>
      </c>
      <c r="M1447" t="s">
        <v>899</v>
      </c>
      <c r="N1447" t="s">
        <v>860</v>
      </c>
      <c r="O1447" s="26" t="s">
        <v>799</v>
      </c>
      <c r="R1447" t="str">
        <f t="shared" si="66"/>
        <v>Weekend</v>
      </c>
      <c r="S1447" s="27">
        <f t="shared" si="67"/>
        <v>40600</v>
      </c>
      <c r="V1447" t="str">
        <f t="shared" si="68"/>
        <v/>
      </c>
    </row>
    <row r="1448" spans="1:22" x14ac:dyDescent="0.25">
      <c r="A1448" t="s">
        <v>348</v>
      </c>
      <c r="C1448">
        <v>20110400064</v>
      </c>
      <c r="D1448" t="s">
        <v>349</v>
      </c>
      <c r="E1448" t="s">
        <v>90</v>
      </c>
      <c r="G1448">
        <v>16.914000000000001</v>
      </c>
      <c r="H1448">
        <v>2011</v>
      </c>
      <c r="I1448">
        <v>2</v>
      </c>
      <c r="J1448">
        <v>5</v>
      </c>
      <c r="K1448" s="25">
        <v>0</v>
      </c>
      <c r="L1448">
        <v>17</v>
      </c>
      <c r="M1448" t="s">
        <v>899</v>
      </c>
      <c r="N1448" t="s">
        <v>860</v>
      </c>
      <c r="O1448" s="26" t="s">
        <v>799</v>
      </c>
      <c r="R1448" t="str">
        <f t="shared" si="66"/>
        <v>Weekend</v>
      </c>
      <c r="S1448" s="27">
        <f t="shared" si="67"/>
        <v>40579</v>
      </c>
      <c r="V1448" t="str">
        <f t="shared" si="68"/>
        <v/>
      </c>
    </row>
    <row r="1449" spans="1:22" x14ac:dyDescent="0.25">
      <c r="A1449" t="s">
        <v>348</v>
      </c>
      <c r="C1449">
        <v>20110090266</v>
      </c>
      <c r="D1449" t="s">
        <v>349</v>
      </c>
      <c r="E1449" t="s">
        <v>90</v>
      </c>
      <c r="G1449">
        <v>16.914000000000001</v>
      </c>
      <c r="H1449">
        <v>2011</v>
      </c>
      <c r="I1449">
        <v>1</v>
      </c>
      <c r="J1449">
        <v>8</v>
      </c>
      <c r="K1449" s="25">
        <v>7</v>
      </c>
      <c r="L1449">
        <v>46</v>
      </c>
      <c r="M1449" t="s">
        <v>899</v>
      </c>
      <c r="N1449" t="s">
        <v>860</v>
      </c>
      <c r="O1449" s="26" t="s">
        <v>799</v>
      </c>
      <c r="R1449" t="str">
        <f t="shared" si="66"/>
        <v>Weekend</v>
      </c>
      <c r="S1449" s="27">
        <f t="shared" si="67"/>
        <v>40551</v>
      </c>
      <c r="V1449" t="str">
        <f t="shared" si="68"/>
        <v/>
      </c>
    </row>
    <row r="1450" spans="1:22" x14ac:dyDescent="0.25">
      <c r="A1450" t="s">
        <v>348</v>
      </c>
      <c r="C1450">
        <v>20112810024</v>
      </c>
      <c r="D1450" t="s">
        <v>349</v>
      </c>
      <c r="E1450" t="s">
        <v>90</v>
      </c>
      <c r="G1450">
        <v>16.914000000000001</v>
      </c>
      <c r="H1450">
        <v>2011</v>
      </c>
      <c r="I1450">
        <v>9</v>
      </c>
      <c r="J1450">
        <v>18</v>
      </c>
      <c r="K1450" s="25">
        <v>13</v>
      </c>
      <c r="L1450">
        <v>31</v>
      </c>
      <c r="M1450" t="s">
        <v>899</v>
      </c>
      <c r="N1450" t="s">
        <v>404</v>
      </c>
      <c r="O1450" s="26" t="s">
        <v>799</v>
      </c>
      <c r="R1450" t="str">
        <f t="shared" si="66"/>
        <v>Weekend</v>
      </c>
      <c r="S1450" s="27">
        <f t="shared" si="67"/>
        <v>40804</v>
      </c>
      <c r="V1450" t="str">
        <f t="shared" si="68"/>
        <v/>
      </c>
    </row>
    <row r="1451" spans="1:22" x14ac:dyDescent="0.25">
      <c r="A1451" t="s">
        <v>348</v>
      </c>
      <c r="C1451">
        <v>20113610223</v>
      </c>
      <c r="D1451" t="s">
        <v>349</v>
      </c>
      <c r="E1451" t="s">
        <v>90</v>
      </c>
      <c r="G1451">
        <v>16.914000000000001</v>
      </c>
      <c r="H1451">
        <v>2011</v>
      </c>
      <c r="I1451">
        <v>12</v>
      </c>
      <c r="J1451">
        <v>25</v>
      </c>
      <c r="K1451" s="25">
        <v>8</v>
      </c>
      <c r="L1451">
        <v>25</v>
      </c>
      <c r="M1451" t="s">
        <v>900</v>
      </c>
      <c r="N1451" t="s">
        <v>404</v>
      </c>
      <c r="O1451" s="26" t="s">
        <v>799</v>
      </c>
      <c r="R1451" t="str">
        <f t="shared" si="66"/>
        <v>Weekend</v>
      </c>
      <c r="S1451" s="27">
        <f t="shared" si="67"/>
        <v>40902</v>
      </c>
      <c r="V1451" t="str">
        <f t="shared" si="68"/>
        <v/>
      </c>
    </row>
    <row r="1452" spans="1:22" x14ac:dyDescent="0.25">
      <c r="A1452" t="s">
        <v>348</v>
      </c>
      <c r="C1452">
        <v>20113570207</v>
      </c>
      <c r="D1452" t="s">
        <v>349</v>
      </c>
      <c r="E1452" t="s">
        <v>90</v>
      </c>
      <c r="G1452">
        <v>16.914000000000001</v>
      </c>
      <c r="H1452">
        <v>2011</v>
      </c>
      <c r="I1452">
        <v>12</v>
      </c>
      <c r="J1452">
        <v>17</v>
      </c>
      <c r="K1452" s="25">
        <v>8</v>
      </c>
      <c r="L1452">
        <v>13</v>
      </c>
      <c r="M1452" t="s">
        <v>899</v>
      </c>
      <c r="N1452" t="s">
        <v>860</v>
      </c>
      <c r="O1452" s="26" t="s">
        <v>799</v>
      </c>
      <c r="R1452" t="str">
        <f t="shared" si="66"/>
        <v>Weekend</v>
      </c>
      <c r="S1452" s="27">
        <f t="shared" si="67"/>
        <v>40894</v>
      </c>
      <c r="V1452" t="str">
        <f t="shared" si="68"/>
        <v/>
      </c>
    </row>
    <row r="1453" spans="1:22" x14ac:dyDescent="0.25">
      <c r="A1453" t="s">
        <v>348</v>
      </c>
      <c r="C1453">
        <v>20112900034</v>
      </c>
      <c r="D1453" t="s">
        <v>349</v>
      </c>
      <c r="E1453" t="s">
        <v>90</v>
      </c>
      <c r="G1453">
        <v>16.914000000000001</v>
      </c>
      <c r="H1453">
        <v>2011</v>
      </c>
      <c r="I1453">
        <v>10</v>
      </c>
      <c r="J1453">
        <v>10</v>
      </c>
      <c r="K1453" s="25">
        <v>20</v>
      </c>
      <c r="L1453">
        <v>12</v>
      </c>
      <c r="M1453" t="s">
        <v>899</v>
      </c>
      <c r="N1453" t="s">
        <v>404</v>
      </c>
      <c r="O1453" s="26" t="s">
        <v>799</v>
      </c>
      <c r="R1453" t="str">
        <f t="shared" si="66"/>
        <v>Weekday</v>
      </c>
      <c r="S1453" s="27">
        <f t="shared" si="67"/>
        <v>40826</v>
      </c>
      <c r="V1453" t="str">
        <f t="shared" si="68"/>
        <v/>
      </c>
    </row>
    <row r="1454" spans="1:22" x14ac:dyDescent="0.25">
      <c r="A1454" t="s">
        <v>348</v>
      </c>
      <c r="C1454">
        <v>20113360242</v>
      </c>
      <c r="D1454" t="s">
        <v>349</v>
      </c>
      <c r="E1454" t="s">
        <v>90</v>
      </c>
      <c r="G1454">
        <v>16.914000000000001</v>
      </c>
      <c r="H1454">
        <v>2011</v>
      </c>
      <c r="I1454">
        <v>11</v>
      </c>
      <c r="J1454">
        <v>25</v>
      </c>
      <c r="K1454" s="25">
        <v>5</v>
      </c>
      <c r="L1454">
        <v>43</v>
      </c>
      <c r="M1454" t="s">
        <v>900</v>
      </c>
      <c r="N1454" t="s">
        <v>860</v>
      </c>
      <c r="O1454" s="26" t="s">
        <v>799</v>
      </c>
      <c r="R1454" t="str">
        <f t="shared" si="66"/>
        <v>Weekday</v>
      </c>
      <c r="S1454" s="27">
        <f t="shared" si="67"/>
        <v>40872</v>
      </c>
      <c r="V1454" t="str">
        <f t="shared" si="68"/>
        <v/>
      </c>
    </row>
    <row r="1455" spans="1:22" x14ac:dyDescent="0.25">
      <c r="A1455" t="s">
        <v>348</v>
      </c>
      <c r="C1455">
        <v>20113460327</v>
      </c>
      <c r="D1455" t="s">
        <v>349</v>
      </c>
      <c r="E1455" t="s">
        <v>90</v>
      </c>
      <c r="G1455">
        <v>16.914000000000001</v>
      </c>
      <c r="H1455">
        <v>2011</v>
      </c>
      <c r="I1455">
        <v>12</v>
      </c>
      <c r="J1455">
        <v>10</v>
      </c>
      <c r="K1455" s="25">
        <v>22</v>
      </c>
      <c r="L1455">
        <v>49</v>
      </c>
      <c r="M1455" t="s">
        <v>900</v>
      </c>
      <c r="N1455" t="s">
        <v>860</v>
      </c>
      <c r="O1455" s="26" t="s">
        <v>799</v>
      </c>
      <c r="R1455" t="str">
        <f t="shared" si="66"/>
        <v>Weekend</v>
      </c>
      <c r="S1455" s="27">
        <f t="shared" si="67"/>
        <v>40887</v>
      </c>
      <c r="V1455" t="str">
        <f t="shared" si="68"/>
        <v/>
      </c>
    </row>
    <row r="1456" spans="1:22" x14ac:dyDescent="0.25">
      <c r="A1456" t="s">
        <v>348</v>
      </c>
      <c r="C1456">
        <v>20120190240</v>
      </c>
      <c r="D1456" t="s">
        <v>349</v>
      </c>
      <c r="E1456" t="s">
        <v>90</v>
      </c>
      <c r="G1456">
        <v>16.914000000000001</v>
      </c>
      <c r="H1456">
        <v>2012</v>
      </c>
      <c r="I1456">
        <v>1</v>
      </c>
      <c r="J1456">
        <v>14</v>
      </c>
      <c r="K1456" s="25">
        <v>22</v>
      </c>
      <c r="L1456">
        <v>16</v>
      </c>
      <c r="M1456" t="s">
        <v>899</v>
      </c>
      <c r="N1456" t="s">
        <v>860</v>
      </c>
      <c r="O1456" s="26" t="s">
        <v>799</v>
      </c>
      <c r="R1456" t="str">
        <f t="shared" si="66"/>
        <v>Weekend</v>
      </c>
      <c r="S1456" s="27">
        <f t="shared" si="67"/>
        <v>40922</v>
      </c>
      <c r="V1456" t="str">
        <f t="shared" si="68"/>
        <v/>
      </c>
    </row>
    <row r="1457" spans="1:22" x14ac:dyDescent="0.25">
      <c r="A1457" t="s">
        <v>348</v>
      </c>
      <c r="C1457">
        <v>20120230529</v>
      </c>
      <c r="D1457" t="s">
        <v>349</v>
      </c>
      <c r="E1457" t="s">
        <v>90</v>
      </c>
      <c r="G1457">
        <v>16.914000000000001</v>
      </c>
      <c r="H1457">
        <v>2012</v>
      </c>
      <c r="I1457">
        <v>1</v>
      </c>
      <c r="J1457">
        <v>16</v>
      </c>
      <c r="K1457" s="25">
        <v>8</v>
      </c>
      <c r="L1457">
        <v>37</v>
      </c>
      <c r="M1457" t="s">
        <v>899</v>
      </c>
      <c r="N1457" t="s">
        <v>860</v>
      </c>
      <c r="O1457" s="26" t="s">
        <v>799</v>
      </c>
      <c r="R1457" t="str">
        <f t="shared" si="66"/>
        <v>Weekday</v>
      </c>
      <c r="S1457" s="27">
        <f t="shared" si="67"/>
        <v>40924</v>
      </c>
      <c r="V1457" t="str">
        <f t="shared" si="68"/>
        <v/>
      </c>
    </row>
    <row r="1458" spans="1:22" x14ac:dyDescent="0.25">
      <c r="A1458" t="s">
        <v>348</v>
      </c>
      <c r="C1458">
        <v>20121160201</v>
      </c>
      <c r="D1458" t="s">
        <v>349</v>
      </c>
      <c r="E1458" t="s">
        <v>90</v>
      </c>
      <c r="G1458">
        <v>16.914000000000001</v>
      </c>
      <c r="H1458">
        <v>2012</v>
      </c>
      <c r="I1458">
        <v>4</v>
      </c>
      <c r="J1458">
        <v>7</v>
      </c>
      <c r="K1458" s="25">
        <v>15</v>
      </c>
      <c r="L1458">
        <v>3</v>
      </c>
      <c r="M1458" t="s">
        <v>899</v>
      </c>
      <c r="N1458" t="s">
        <v>860</v>
      </c>
      <c r="O1458" s="26" t="s">
        <v>799</v>
      </c>
      <c r="R1458" t="str">
        <f t="shared" si="66"/>
        <v>Weekend</v>
      </c>
      <c r="S1458" s="27">
        <f t="shared" si="67"/>
        <v>41006</v>
      </c>
      <c r="V1458" t="str">
        <f t="shared" si="68"/>
        <v/>
      </c>
    </row>
    <row r="1459" spans="1:22" x14ac:dyDescent="0.25">
      <c r="A1459" t="s">
        <v>348</v>
      </c>
      <c r="C1459">
        <v>20121030152</v>
      </c>
      <c r="D1459" t="s">
        <v>349</v>
      </c>
      <c r="E1459" t="s">
        <v>90</v>
      </c>
      <c r="G1459">
        <v>16.914000000000001</v>
      </c>
      <c r="H1459">
        <v>2012</v>
      </c>
      <c r="I1459">
        <v>4</v>
      </c>
      <c r="J1459">
        <v>7</v>
      </c>
      <c r="K1459" s="25">
        <v>10</v>
      </c>
      <c r="L1459">
        <v>16</v>
      </c>
      <c r="M1459" t="s">
        <v>899</v>
      </c>
      <c r="N1459" t="s">
        <v>860</v>
      </c>
      <c r="O1459" s="26" t="s">
        <v>799</v>
      </c>
      <c r="R1459" t="str">
        <f t="shared" si="66"/>
        <v>Weekend</v>
      </c>
      <c r="S1459" s="27">
        <f t="shared" si="67"/>
        <v>41006</v>
      </c>
      <c r="V1459" t="str">
        <f t="shared" si="68"/>
        <v/>
      </c>
    </row>
    <row r="1460" spans="1:22" x14ac:dyDescent="0.25">
      <c r="A1460" t="s">
        <v>348</v>
      </c>
      <c r="C1460">
        <v>20121220197</v>
      </c>
      <c r="D1460" t="s">
        <v>349</v>
      </c>
      <c r="E1460" t="s">
        <v>90</v>
      </c>
      <c r="G1460">
        <v>16.914000000000001</v>
      </c>
      <c r="H1460">
        <v>2012</v>
      </c>
      <c r="I1460">
        <v>4</v>
      </c>
      <c r="J1460">
        <v>28</v>
      </c>
      <c r="K1460" s="25">
        <v>14</v>
      </c>
      <c r="L1460">
        <v>5</v>
      </c>
      <c r="M1460" t="s">
        <v>899</v>
      </c>
      <c r="N1460" t="s">
        <v>171</v>
      </c>
      <c r="O1460" s="26" t="s">
        <v>799</v>
      </c>
      <c r="R1460" t="str">
        <f t="shared" si="66"/>
        <v>Weekend</v>
      </c>
      <c r="S1460" s="27">
        <f t="shared" si="67"/>
        <v>41027</v>
      </c>
      <c r="V1460" t="str">
        <f t="shared" si="68"/>
        <v/>
      </c>
    </row>
    <row r="1461" spans="1:22" x14ac:dyDescent="0.25">
      <c r="A1461" t="s">
        <v>348</v>
      </c>
      <c r="C1461">
        <v>20122710204</v>
      </c>
      <c r="D1461" t="s">
        <v>349</v>
      </c>
      <c r="E1461" t="s">
        <v>90</v>
      </c>
      <c r="G1461">
        <v>16.914000000000001</v>
      </c>
      <c r="H1461">
        <v>2012</v>
      </c>
      <c r="I1461">
        <v>9</v>
      </c>
      <c r="J1461">
        <v>19</v>
      </c>
      <c r="K1461" s="25">
        <v>17</v>
      </c>
      <c r="L1461">
        <v>43</v>
      </c>
      <c r="M1461" t="s">
        <v>900</v>
      </c>
      <c r="N1461" t="s">
        <v>860</v>
      </c>
      <c r="O1461" s="26" t="s">
        <v>799</v>
      </c>
      <c r="R1461" t="str">
        <f t="shared" si="66"/>
        <v>Weekday</v>
      </c>
      <c r="S1461" s="27">
        <f t="shared" si="67"/>
        <v>41171</v>
      </c>
      <c r="V1461" t="str">
        <f t="shared" si="68"/>
        <v/>
      </c>
    </row>
    <row r="1462" spans="1:22" x14ac:dyDescent="0.25">
      <c r="A1462" t="s">
        <v>348</v>
      </c>
      <c r="C1462">
        <v>20123130199</v>
      </c>
      <c r="D1462" t="s">
        <v>349</v>
      </c>
      <c r="E1462" t="s">
        <v>90</v>
      </c>
      <c r="G1462">
        <v>16.914000000000001</v>
      </c>
      <c r="H1462">
        <v>2012</v>
      </c>
      <c r="I1462">
        <v>11</v>
      </c>
      <c r="J1462">
        <v>5</v>
      </c>
      <c r="K1462" s="25">
        <v>8</v>
      </c>
      <c r="L1462">
        <v>50</v>
      </c>
      <c r="M1462" t="s">
        <v>900</v>
      </c>
      <c r="N1462" t="s">
        <v>171</v>
      </c>
      <c r="O1462" s="26" t="s">
        <v>799</v>
      </c>
      <c r="R1462" t="str">
        <f t="shared" si="66"/>
        <v>Weekday</v>
      </c>
      <c r="S1462" s="27">
        <f t="shared" si="67"/>
        <v>41218</v>
      </c>
      <c r="V1462" t="str">
        <f t="shared" si="68"/>
        <v/>
      </c>
    </row>
    <row r="1463" spans="1:22" x14ac:dyDescent="0.25">
      <c r="A1463" t="s">
        <v>348</v>
      </c>
      <c r="C1463">
        <v>20123460484</v>
      </c>
      <c r="D1463" t="s">
        <v>349</v>
      </c>
      <c r="E1463" t="s">
        <v>90</v>
      </c>
      <c r="G1463">
        <v>16.914000000000001</v>
      </c>
      <c r="H1463">
        <v>2012</v>
      </c>
      <c r="I1463">
        <v>11</v>
      </c>
      <c r="J1463">
        <v>10</v>
      </c>
      <c r="K1463" s="25">
        <v>10</v>
      </c>
      <c r="L1463">
        <v>22</v>
      </c>
      <c r="M1463" t="s">
        <v>899</v>
      </c>
      <c r="N1463" t="s">
        <v>404</v>
      </c>
      <c r="O1463" s="26" t="s">
        <v>799</v>
      </c>
      <c r="R1463" t="str">
        <f t="shared" si="66"/>
        <v>Weekend</v>
      </c>
      <c r="S1463" s="27">
        <f t="shared" si="67"/>
        <v>41223</v>
      </c>
      <c r="V1463" t="str">
        <f t="shared" si="68"/>
        <v/>
      </c>
    </row>
    <row r="1464" spans="1:22" x14ac:dyDescent="0.25">
      <c r="A1464" t="s">
        <v>348</v>
      </c>
      <c r="C1464">
        <v>20123160149</v>
      </c>
      <c r="D1464" t="s">
        <v>349</v>
      </c>
      <c r="E1464" t="s">
        <v>90</v>
      </c>
      <c r="G1464">
        <v>16.914000000000001</v>
      </c>
      <c r="H1464">
        <v>2012</v>
      </c>
      <c r="I1464">
        <v>11</v>
      </c>
      <c r="J1464">
        <v>10</v>
      </c>
      <c r="K1464" s="25">
        <v>7</v>
      </c>
      <c r="L1464">
        <v>39</v>
      </c>
      <c r="M1464" t="s">
        <v>899</v>
      </c>
      <c r="N1464" t="s">
        <v>860</v>
      </c>
      <c r="O1464" s="26" t="s">
        <v>799</v>
      </c>
      <c r="R1464" t="str">
        <f t="shared" si="66"/>
        <v>Weekend</v>
      </c>
      <c r="S1464" s="27">
        <f t="shared" si="67"/>
        <v>41223</v>
      </c>
      <c r="V1464" t="str">
        <f t="shared" si="68"/>
        <v/>
      </c>
    </row>
    <row r="1465" spans="1:22" x14ac:dyDescent="0.25">
      <c r="A1465" t="s">
        <v>348</v>
      </c>
      <c r="C1465">
        <v>20123170272</v>
      </c>
      <c r="D1465" t="s">
        <v>349</v>
      </c>
      <c r="E1465" t="s">
        <v>90</v>
      </c>
      <c r="G1465">
        <v>16.914000000000001</v>
      </c>
      <c r="H1465">
        <v>2012</v>
      </c>
      <c r="I1465">
        <v>11</v>
      </c>
      <c r="J1465">
        <v>10</v>
      </c>
      <c r="K1465" s="25">
        <v>4</v>
      </c>
      <c r="L1465">
        <v>54</v>
      </c>
      <c r="M1465" t="s">
        <v>899</v>
      </c>
      <c r="N1465" t="s">
        <v>860</v>
      </c>
      <c r="O1465" s="26" t="s">
        <v>799</v>
      </c>
      <c r="R1465" t="str">
        <f t="shared" si="66"/>
        <v>Weekend</v>
      </c>
      <c r="S1465" s="27">
        <f t="shared" si="67"/>
        <v>41223</v>
      </c>
      <c r="V1465" t="str">
        <f t="shared" si="68"/>
        <v/>
      </c>
    </row>
    <row r="1466" spans="1:22" x14ac:dyDescent="0.25">
      <c r="A1466" t="s">
        <v>348</v>
      </c>
      <c r="C1466">
        <v>20123170275</v>
      </c>
      <c r="D1466" t="s">
        <v>349</v>
      </c>
      <c r="E1466" t="s">
        <v>90</v>
      </c>
      <c r="G1466">
        <v>16.914000000000001</v>
      </c>
      <c r="H1466">
        <v>2012</v>
      </c>
      <c r="I1466">
        <v>11</v>
      </c>
      <c r="J1466">
        <v>10</v>
      </c>
      <c r="K1466" s="25">
        <v>6</v>
      </c>
      <c r="L1466">
        <v>9</v>
      </c>
      <c r="M1466" t="s">
        <v>900</v>
      </c>
      <c r="N1466" t="s">
        <v>860</v>
      </c>
      <c r="O1466" s="26" t="s">
        <v>799</v>
      </c>
      <c r="R1466" t="str">
        <f t="shared" si="66"/>
        <v>Weekend</v>
      </c>
      <c r="S1466" s="27">
        <f t="shared" si="67"/>
        <v>41223</v>
      </c>
      <c r="V1466" t="str">
        <f t="shared" si="68"/>
        <v/>
      </c>
    </row>
    <row r="1467" spans="1:22" x14ac:dyDescent="0.25">
      <c r="A1467" t="s">
        <v>348</v>
      </c>
      <c r="C1467">
        <v>20123210193</v>
      </c>
      <c r="D1467" t="s">
        <v>349</v>
      </c>
      <c r="E1467" t="s">
        <v>90</v>
      </c>
      <c r="G1467">
        <v>16.914000000000001</v>
      </c>
      <c r="H1467">
        <v>2012</v>
      </c>
      <c r="I1467">
        <v>11</v>
      </c>
      <c r="J1467">
        <v>16</v>
      </c>
      <c r="K1467" s="25">
        <v>15</v>
      </c>
      <c r="L1467">
        <v>12</v>
      </c>
      <c r="M1467" t="s">
        <v>900</v>
      </c>
      <c r="N1467" t="s">
        <v>404</v>
      </c>
      <c r="O1467" s="26" t="s">
        <v>799</v>
      </c>
      <c r="R1467" t="str">
        <f t="shared" si="66"/>
        <v>Weekday</v>
      </c>
      <c r="S1467" s="27">
        <f t="shared" si="67"/>
        <v>41229</v>
      </c>
      <c r="V1467" t="str">
        <f t="shared" si="68"/>
        <v/>
      </c>
    </row>
    <row r="1468" spans="1:22" x14ac:dyDescent="0.25">
      <c r="A1468" t="s">
        <v>348</v>
      </c>
      <c r="C1468">
        <v>20123240193</v>
      </c>
      <c r="D1468" t="s">
        <v>349</v>
      </c>
      <c r="E1468" t="s">
        <v>90</v>
      </c>
      <c r="G1468">
        <v>16.914000000000001</v>
      </c>
      <c r="H1468">
        <v>2012</v>
      </c>
      <c r="I1468">
        <v>11</v>
      </c>
      <c r="J1468">
        <v>17</v>
      </c>
      <c r="K1468" s="25">
        <v>7</v>
      </c>
      <c r="L1468">
        <v>22</v>
      </c>
      <c r="M1468" t="s">
        <v>899</v>
      </c>
      <c r="N1468" t="s">
        <v>860</v>
      </c>
      <c r="O1468" s="26" t="s">
        <v>799</v>
      </c>
      <c r="R1468" t="str">
        <f t="shared" si="66"/>
        <v>Weekend</v>
      </c>
      <c r="S1468" s="27">
        <f t="shared" si="67"/>
        <v>41230</v>
      </c>
      <c r="V1468" t="str">
        <f t="shared" si="68"/>
        <v/>
      </c>
    </row>
    <row r="1469" spans="1:22" x14ac:dyDescent="0.25">
      <c r="A1469" t="s">
        <v>348</v>
      </c>
      <c r="C1469">
        <v>20123380264</v>
      </c>
      <c r="D1469" t="s">
        <v>349</v>
      </c>
      <c r="E1469" t="s">
        <v>90</v>
      </c>
      <c r="G1469">
        <v>16.914000000000001</v>
      </c>
      <c r="H1469">
        <v>2012</v>
      </c>
      <c r="I1469">
        <v>12</v>
      </c>
      <c r="J1469">
        <v>2</v>
      </c>
      <c r="K1469" s="25">
        <v>7</v>
      </c>
      <c r="L1469">
        <v>28</v>
      </c>
      <c r="M1469" t="s">
        <v>899</v>
      </c>
      <c r="N1469" t="s">
        <v>404</v>
      </c>
      <c r="O1469" s="26" t="s">
        <v>799</v>
      </c>
      <c r="R1469" t="str">
        <f t="shared" si="66"/>
        <v>Weekend</v>
      </c>
      <c r="S1469" s="27">
        <f t="shared" si="67"/>
        <v>41245</v>
      </c>
      <c r="V1469" t="str">
        <f t="shared" si="68"/>
        <v/>
      </c>
    </row>
    <row r="1470" spans="1:22" x14ac:dyDescent="0.25">
      <c r="A1470" t="s">
        <v>348</v>
      </c>
      <c r="C1470">
        <v>20123430351</v>
      </c>
      <c r="D1470" t="s">
        <v>349</v>
      </c>
      <c r="E1470" t="s">
        <v>90</v>
      </c>
      <c r="G1470">
        <v>16.914000000000001</v>
      </c>
      <c r="H1470">
        <v>2012</v>
      </c>
      <c r="I1470">
        <v>12</v>
      </c>
      <c r="J1470">
        <v>3</v>
      </c>
      <c r="K1470" s="25">
        <v>11</v>
      </c>
      <c r="L1470">
        <v>43</v>
      </c>
      <c r="M1470" t="s">
        <v>899</v>
      </c>
      <c r="N1470" t="s">
        <v>404</v>
      </c>
      <c r="O1470" s="26" t="s">
        <v>799</v>
      </c>
      <c r="R1470" t="str">
        <f t="shared" si="66"/>
        <v>Weekday</v>
      </c>
      <c r="S1470" s="27">
        <f t="shared" si="67"/>
        <v>41246</v>
      </c>
      <c r="V1470" t="str">
        <f t="shared" si="68"/>
        <v/>
      </c>
    </row>
    <row r="1471" spans="1:22" x14ac:dyDescent="0.25">
      <c r="A1471" t="s">
        <v>348</v>
      </c>
      <c r="C1471">
        <v>20130040269</v>
      </c>
      <c r="D1471" t="s">
        <v>349</v>
      </c>
      <c r="E1471" t="s">
        <v>90</v>
      </c>
      <c r="G1471">
        <v>16.914000000000001</v>
      </c>
      <c r="H1471">
        <v>2012</v>
      </c>
      <c r="I1471">
        <v>12</v>
      </c>
      <c r="J1471">
        <v>14</v>
      </c>
      <c r="K1471" s="25">
        <v>7</v>
      </c>
      <c r="L1471">
        <v>46</v>
      </c>
      <c r="M1471" t="s">
        <v>899</v>
      </c>
      <c r="N1471" t="s">
        <v>860</v>
      </c>
      <c r="O1471" s="26" t="s">
        <v>799</v>
      </c>
      <c r="R1471" t="str">
        <f t="shared" si="66"/>
        <v>Weekday</v>
      </c>
      <c r="S1471" s="27">
        <f t="shared" si="67"/>
        <v>41257</v>
      </c>
      <c r="V1471" t="str">
        <f t="shared" si="68"/>
        <v/>
      </c>
    </row>
    <row r="1472" spans="1:22" x14ac:dyDescent="0.25">
      <c r="A1472" t="s">
        <v>348</v>
      </c>
      <c r="C1472">
        <v>20130590207</v>
      </c>
      <c r="D1472" t="s">
        <v>349</v>
      </c>
      <c r="E1472" t="s">
        <v>90</v>
      </c>
      <c r="G1472">
        <v>16.914000000000001</v>
      </c>
      <c r="H1472">
        <v>2013</v>
      </c>
      <c r="I1472">
        <v>2</v>
      </c>
      <c r="J1472">
        <v>23</v>
      </c>
      <c r="K1472" s="25">
        <v>7</v>
      </c>
      <c r="L1472">
        <v>3</v>
      </c>
      <c r="M1472" t="s">
        <v>899</v>
      </c>
      <c r="N1472" t="s">
        <v>860</v>
      </c>
      <c r="O1472" s="26" t="s">
        <v>799</v>
      </c>
      <c r="R1472" t="str">
        <f t="shared" si="66"/>
        <v>Weekend</v>
      </c>
      <c r="S1472" s="27">
        <f t="shared" si="67"/>
        <v>41328</v>
      </c>
      <c r="V1472" t="str">
        <f t="shared" si="68"/>
        <v/>
      </c>
    </row>
    <row r="1473" spans="1:22" x14ac:dyDescent="0.25">
      <c r="A1473" t="s">
        <v>348</v>
      </c>
      <c r="C1473">
        <v>20131250117</v>
      </c>
      <c r="D1473" t="s">
        <v>349</v>
      </c>
      <c r="E1473" t="s">
        <v>90</v>
      </c>
      <c r="G1473">
        <v>16.914000000000001</v>
      </c>
      <c r="H1473">
        <v>2013</v>
      </c>
      <c r="I1473">
        <v>5</v>
      </c>
      <c r="J1473">
        <v>5</v>
      </c>
      <c r="K1473" s="25">
        <v>7</v>
      </c>
      <c r="L1473">
        <v>38</v>
      </c>
      <c r="M1473" t="s">
        <v>900</v>
      </c>
      <c r="N1473" t="s">
        <v>404</v>
      </c>
      <c r="O1473" s="26" t="s">
        <v>799</v>
      </c>
      <c r="R1473" t="str">
        <f t="shared" si="66"/>
        <v>Weekend</v>
      </c>
      <c r="S1473" s="27">
        <f t="shared" si="67"/>
        <v>41399</v>
      </c>
      <c r="V1473" t="str">
        <f t="shared" si="68"/>
        <v/>
      </c>
    </row>
    <row r="1474" spans="1:22" x14ac:dyDescent="0.25">
      <c r="A1474" t="s">
        <v>348</v>
      </c>
      <c r="C1474">
        <v>20131290200</v>
      </c>
      <c r="D1474" t="s">
        <v>349</v>
      </c>
      <c r="E1474" t="s">
        <v>90</v>
      </c>
      <c r="G1474">
        <v>16.914000000000001</v>
      </c>
      <c r="H1474">
        <v>2013</v>
      </c>
      <c r="I1474">
        <v>5</v>
      </c>
      <c r="J1474">
        <v>7</v>
      </c>
      <c r="K1474" s="25">
        <v>15</v>
      </c>
      <c r="L1474">
        <v>12</v>
      </c>
      <c r="M1474" t="s">
        <v>900</v>
      </c>
      <c r="N1474" t="s">
        <v>860</v>
      </c>
      <c r="O1474" s="26" t="s">
        <v>799</v>
      </c>
      <c r="R1474" t="str">
        <f t="shared" ref="R1474:R1537" si="69">IF(WEEKDAY(DATE(H1474,I1474,J1474),2) &lt; 6, "Weekday", "Weekend")</f>
        <v>Weekday</v>
      </c>
      <c r="S1474" s="27">
        <f t="shared" si="67"/>
        <v>41401</v>
      </c>
      <c r="V1474" t="str">
        <f t="shared" si="68"/>
        <v/>
      </c>
    </row>
    <row r="1475" spans="1:22" x14ac:dyDescent="0.25">
      <c r="A1475" t="s">
        <v>348</v>
      </c>
      <c r="C1475">
        <v>20131430185</v>
      </c>
      <c r="D1475" t="s">
        <v>349</v>
      </c>
      <c r="E1475" t="s">
        <v>90</v>
      </c>
      <c r="G1475">
        <v>16.914000000000001</v>
      </c>
      <c r="H1475">
        <v>2013</v>
      </c>
      <c r="I1475">
        <v>5</v>
      </c>
      <c r="J1475">
        <v>22</v>
      </c>
      <c r="K1475" s="25">
        <v>6</v>
      </c>
      <c r="L1475">
        <v>39</v>
      </c>
      <c r="M1475" t="s">
        <v>899</v>
      </c>
      <c r="N1475" t="s">
        <v>860</v>
      </c>
      <c r="O1475" s="26" t="s">
        <v>799</v>
      </c>
      <c r="R1475" t="str">
        <f t="shared" si="69"/>
        <v>Weekday</v>
      </c>
      <c r="S1475" s="27">
        <f t="shared" ref="S1475:S1538" si="70">DATE(H1475,I1475,J1475)</f>
        <v>41416</v>
      </c>
      <c r="V1475" t="str">
        <f t="shared" ref="V1475:V1538" si="71">T1475&amp;U1475</f>
        <v/>
      </c>
    </row>
    <row r="1476" spans="1:22" x14ac:dyDescent="0.25">
      <c r="A1476" t="s">
        <v>348</v>
      </c>
      <c r="C1476">
        <v>20131480216</v>
      </c>
      <c r="D1476" t="s">
        <v>349</v>
      </c>
      <c r="E1476" t="s">
        <v>90</v>
      </c>
      <c r="G1476">
        <v>16.914000000000001</v>
      </c>
      <c r="H1476">
        <v>2013</v>
      </c>
      <c r="I1476">
        <v>5</v>
      </c>
      <c r="J1476">
        <v>25</v>
      </c>
      <c r="K1476" s="25">
        <v>2</v>
      </c>
      <c r="L1476">
        <v>48</v>
      </c>
      <c r="M1476" t="s">
        <v>899</v>
      </c>
      <c r="N1476" t="s">
        <v>404</v>
      </c>
      <c r="O1476" s="26" t="s">
        <v>799</v>
      </c>
      <c r="R1476" t="str">
        <f t="shared" si="69"/>
        <v>Weekend</v>
      </c>
      <c r="S1476" s="27">
        <f t="shared" si="70"/>
        <v>41419</v>
      </c>
      <c r="V1476" t="str">
        <f t="shared" si="71"/>
        <v/>
      </c>
    </row>
    <row r="1477" spans="1:22" x14ac:dyDescent="0.25">
      <c r="A1477" t="s">
        <v>348</v>
      </c>
      <c r="C1477">
        <v>20131590144</v>
      </c>
      <c r="D1477" t="s">
        <v>349</v>
      </c>
      <c r="E1477" t="s">
        <v>90</v>
      </c>
      <c r="G1477">
        <v>16.914000000000001</v>
      </c>
      <c r="H1477">
        <v>2013</v>
      </c>
      <c r="I1477">
        <v>5</v>
      </c>
      <c r="J1477">
        <v>31</v>
      </c>
      <c r="K1477" s="25">
        <v>14</v>
      </c>
      <c r="L1477">
        <v>14</v>
      </c>
      <c r="M1477" t="s">
        <v>900</v>
      </c>
      <c r="N1477" t="s">
        <v>860</v>
      </c>
      <c r="O1477" s="26" t="s">
        <v>901</v>
      </c>
      <c r="R1477" t="str">
        <f t="shared" si="69"/>
        <v>Weekday</v>
      </c>
      <c r="S1477" s="27">
        <f t="shared" si="70"/>
        <v>41425</v>
      </c>
      <c r="V1477" t="str">
        <f t="shared" si="71"/>
        <v/>
      </c>
    </row>
    <row r="1478" spans="1:22" x14ac:dyDescent="0.25">
      <c r="A1478" t="s">
        <v>348</v>
      </c>
      <c r="C1478">
        <v>20132510159</v>
      </c>
      <c r="D1478" t="s">
        <v>349</v>
      </c>
      <c r="E1478" t="s">
        <v>90</v>
      </c>
      <c r="G1478">
        <v>16.914000000000001</v>
      </c>
      <c r="H1478">
        <v>2013</v>
      </c>
      <c r="I1478">
        <v>9</v>
      </c>
      <c r="J1478">
        <v>6</v>
      </c>
      <c r="K1478" s="25">
        <v>5</v>
      </c>
      <c r="L1478">
        <v>47</v>
      </c>
      <c r="M1478" t="s">
        <v>899</v>
      </c>
      <c r="N1478" t="s">
        <v>860</v>
      </c>
      <c r="O1478" s="26" t="s">
        <v>799</v>
      </c>
      <c r="R1478" t="str">
        <f t="shared" si="69"/>
        <v>Weekday</v>
      </c>
      <c r="S1478" s="27">
        <f t="shared" si="70"/>
        <v>41523</v>
      </c>
      <c r="V1478" t="str">
        <f t="shared" si="71"/>
        <v/>
      </c>
    </row>
    <row r="1479" spans="1:22" x14ac:dyDescent="0.25">
      <c r="A1479" t="s">
        <v>348</v>
      </c>
      <c r="C1479">
        <v>20132610225</v>
      </c>
      <c r="D1479" t="s">
        <v>349</v>
      </c>
      <c r="E1479" t="s">
        <v>90</v>
      </c>
      <c r="G1479">
        <v>16.914000000000001</v>
      </c>
      <c r="H1479">
        <v>2013</v>
      </c>
      <c r="I1479">
        <v>9</v>
      </c>
      <c r="J1479">
        <v>18</v>
      </c>
      <c r="K1479" s="25">
        <v>3</v>
      </c>
      <c r="L1479">
        <v>31</v>
      </c>
      <c r="M1479" t="s">
        <v>899</v>
      </c>
      <c r="N1479" t="s">
        <v>860</v>
      </c>
      <c r="O1479" s="26" t="s">
        <v>799</v>
      </c>
      <c r="R1479" t="str">
        <f t="shared" si="69"/>
        <v>Weekday</v>
      </c>
      <c r="S1479" s="27">
        <f t="shared" si="70"/>
        <v>41535</v>
      </c>
      <c r="V1479" t="str">
        <f t="shared" si="71"/>
        <v/>
      </c>
    </row>
    <row r="1480" spans="1:22" x14ac:dyDescent="0.25">
      <c r="A1480" t="s">
        <v>348</v>
      </c>
      <c r="C1480">
        <v>20132780168</v>
      </c>
      <c r="D1480" t="s">
        <v>349</v>
      </c>
      <c r="E1480" t="s">
        <v>90</v>
      </c>
      <c r="G1480">
        <v>16.914000000000001</v>
      </c>
      <c r="H1480">
        <v>2013</v>
      </c>
      <c r="I1480">
        <v>10</v>
      </c>
      <c r="J1480">
        <v>3</v>
      </c>
      <c r="K1480" s="25">
        <v>22</v>
      </c>
      <c r="L1480">
        <v>36</v>
      </c>
      <c r="M1480" t="s">
        <v>899</v>
      </c>
      <c r="N1480" t="s">
        <v>860</v>
      </c>
      <c r="O1480" s="26" t="s">
        <v>799</v>
      </c>
      <c r="R1480" t="str">
        <f t="shared" si="69"/>
        <v>Weekday</v>
      </c>
      <c r="S1480" s="27">
        <f t="shared" si="70"/>
        <v>41550</v>
      </c>
      <c r="V1480" t="str">
        <f t="shared" si="71"/>
        <v/>
      </c>
    </row>
    <row r="1481" spans="1:22" x14ac:dyDescent="0.25">
      <c r="A1481" t="s">
        <v>348</v>
      </c>
      <c r="C1481">
        <v>20132790174</v>
      </c>
      <c r="D1481" t="s">
        <v>349</v>
      </c>
      <c r="E1481" t="s">
        <v>90</v>
      </c>
      <c r="G1481">
        <v>16.914000000000001</v>
      </c>
      <c r="H1481">
        <v>2013</v>
      </c>
      <c r="I1481">
        <v>10</v>
      </c>
      <c r="J1481">
        <v>4</v>
      </c>
      <c r="K1481" s="25">
        <v>1</v>
      </c>
      <c r="L1481">
        <v>16</v>
      </c>
      <c r="M1481" t="s">
        <v>900</v>
      </c>
      <c r="N1481" t="s">
        <v>860</v>
      </c>
      <c r="O1481" s="26" t="s">
        <v>799</v>
      </c>
      <c r="R1481" t="str">
        <f t="shared" si="69"/>
        <v>Weekday</v>
      </c>
      <c r="S1481" s="27">
        <f t="shared" si="70"/>
        <v>41551</v>
      </c>
      <c r="V1481" t="str">
        <f t="shared" si="71"/>
        <v/>
      </c>
    </row>
    <row r="1482" spans="1:22" x14ac:dyDescent="0.25">
      <c r="A1482" t="s">
        <v>348</v>
      </c>
      <c r="C1482">
        <v>20132790172</v>
      </c>
      <c r="D1482" t="s">
        <v>349</v>
      </c>
      <c r="E1482" t="s">
        <v>90</v>
      </c>
      <c r="G1482">
        <v>16.914000000000001</v>
      </c>
      <c r="H1482">
        <v>2013</v>
      </c>
      <c r="I1482">
        <v>10</v>
      </c>
      <c r="J1482">
        <v>5</v>
      </c>
      <c r="K1482" s="25">
        <v>3</v>
      </c>
      <c r="L1482">
        <v>14</v>
      </c>
      <c r="M1482" t="s">
        <v>899</v>
      </c>
      <c r="N1482" t="s">
        <v>860</v>
      </c>
      <c r="O1482" s="26" t="s">
        <v>799</v>
      </c>
      <c r="R1482" t="str">
        <f t="shared" si="69"/>
        <v>Weekend</v>
      </c>
      <c r="S1482" s="27">
        <f t="shared" si="70"/>
        <v>41552</v>
      </c>
      <c r="V1482" t="str">
        <f t="shared" si="71"/>
        <v/>
      </c>
    </row>
    <row r="1483" spans="1:22" x14ac:dyDescent="0.25">
      <c r="A1483" t="s">
        <v>348</v>
      </c>
      <c r="C1483">
        <v>20132880340</v>
      </c>
      <c r="D1483" t="s">
        <v>349</v>
      </c>
      <c r="E1483" t="s">
        <v>90</v>
      </c>
      <c r="G1483">
        <v>16.914000000000001</v>
      </c>
      <c r="H1483">
        <v>2013</v>
      </c>
      <c r="I1483">
        <v>10</v>
      </c>
      <c r="J1483">
        <v>14</v>
      </c>
      <c r="K1483" s="25">
        <v>21</v>
      </c>
      <c r="L1483">
        <v>32</v>
      </c>
      <c r="M1483" t="s">
        <v>899</v>
      </c>
      <c r="N1483" t="s">
        <v>860</v>
      </c>
      <c r="O1483" s="26" t="s">
        <v>799</v>
      </c>
      <c r="R1483" t="str">
        <f t="shared" si="69"/>
        <v>Weekday</v>
      </c>
      <c r="S1483" s="27">
        <f t="shared" si="70"/>
        <v>41561</v>
      </c>
      <c r="V1483" t="str">
        <f t="shared" si="71"/>
        <v/>
      </c>
    </row>
    <row r="1484" spans="1:22" x14ac:dyDescent="0.25">
      <c r="A1484" t="s">
        <v>348</v>
      </c>
      <c r="C1484">
        <v>20133020302</v>
      </c>
      <c r="D1484" t="s">
        <v>349</v>
      </c>
      <c r="E1484" t="s">
        <v>90</v>
      </c>
      <c r="G1484">
        <v>16.914000000000001</v>
      </c>
      <c r="H1484">
        <v>2013</v>
      </c>
      <c r="I1484">
        <v>10</v>
      </c>
      <c r="J1484">
        <v>15</v>
      </c>
      <c r="K1484" s="25">
        <v>20</v>
      </c>
      <c r="L1484">
        <v>0</v>
      </c>
      <c r="M1484" t="s">
        <v>899</v>
      </c>
      <c r="N1484" t="s">
        <v>860</v>
      </c>
      <c r="O1484" s="26" t="s">
        <v>799</v>
      </c>
      <c r="R1484" t="str">
        <f t="shared" si="69"/>
        <v>Weekday</v>
      </c>
      <c r="S1484" s="27">
        <f t="shared" si="70"/>
        <v>41562</v>
      </c>
      <c r="V1484" t="str">
        <f t="shared" si="71"/>
        <v/>
      </c>
    </row>
    <row r="1485" spans="1:22" x14ac:dyDescent="0.25">
      <c r="A1485" t="s">
        <v>348</v>
      </c>
      <c r="C1485">
        <v>20133370398</v>
      </c>
      <c r="D1485" t="s">
        <v>349</v>
      </c>
      <c r="E1485" t="s">
        <v>90</v>
      </c>
      <c r="G1485">
        <v>16.914000000000001</v>
      </c>
      <c r="H1485">
        <v>2013</v>
      </c>
      <c r="I1485">
        <v>11</v>
      </c>
      <c r="J1485">
        <v>29</v>
      </c>
      <c r="K1485" s="25">
        <v>15</v>
      </c>
      <c r="L1485">
        <v>42</v>
      </c>
      <c r="M1485" t="s">
        <v>899</v>
      </c>
      <c r="N1485" t="s">
        <v>860</v>
      </c>
      <c r="O1485" s="26" t="s">
        <v>799</v>
      </c>
      <c r="R1485" t="str">
        <f t="shared" si="69"/>
        <v>Weekday</v>
      </c>
      <c r="S1485" s="27">
        <f t="shared" si="70"/>
        <v>41607</v>
      </c>
      <c r="V1485" t="str">
        <f t="shared" si="71"/>
        <v/>
      </c>
    </row>
    <row r="1486" spans="1:22" x14ac:dyDescent="0.25">
      <c r="A1486" t="s">
        <v>348</v>
      </c>
      <c r="C1486">
        <v>20140070383</v>
      </c>
      <c r="D1486" t="s">
        <v>349</v>
      </c>
      <c r="E1486" t="s">
        <v>90</v>
      </c>
      <c r="G1486">
        <v>16.914000000000001</v>
      </c>
      <c r="H1486">
        <v>2014</v>
      </c>
      <c r="I1486">
        <v>1</v>
      </c>
      <c r="J1486">
        <v>7</v>
      </c>
      <c r="K1486" s="25">
        <v>9</v>
      </c>
      <c r="L1486">
        <v>4</v>
      </c>
      <c r="M1486" t="s">
        <v>899</v>
      </c>
      <c r="N1486" t="s">
        <v>860</v>
      </c>
      <c r="O1486" s="26" t="s">
        <v>799</v>
      </c>
      <c r="R1486" t="str">
        <f t="shared" si="69"/>
        <v>Weekday</v>
      </c>
      <c r="S1486" s="27">
        <f t="shared" si="70"/>
        <v>41646</v>
      </c>
      <c r="V1486" t="str">
        <f t="shared" si="71"/>
        <v/>
      </c>
    </row>
    <row r="1487" spans="1:22" x14ac:dyDescent="0.25">
      <c r="A1487" t="s">
        <v>348</v>
      </c>
      <c r="C1487">
        <v>20141080186</v>
      </c>
      <c r="D1487" t="s">
        <v>349</v>
      </c>
      <c r="E1487" t="s">
        <v>90</v>
      </c>
      <c r="G1487">
        <v>16.914000000000001</v>
      </c>
      <c r="H1487">
        <v>2014</v>
      </c>
      <c r="I1487">
        <v>4</v>
      </c>
      <c r="J1487">
        <v>17</v>
      </c>
      <c r="K1487" s="25" t="e">
        <v>#VALUE!</v>
      </c>
      <c r="L1487">
        <v>1</v>
      </c>
      <c r="M1487" t="s">
        <v>899</v>
      </c>
      <c r="N1487" t="s">
        <v>860</v>
      </c>
      <c r="O1487" s="26" t="s">
        <v>799</v>
      </c>
      <c r="R1487" t="str">
        <f t="shared" si="69"/>
        <v>Weekday</v>
      </c>
      <c r="S1487" s="27">
        <f t="shared" si="70"/>
        <v>41746</v>
      </c>
      <c r="V1487" t="str">
        <f t="shared" si="71"/>
        <v/>
      </c>
    </row>
    <row r="1488" spans="1:22" x14ac:dyDescent="0.25">
      <c r="A1488" t="s">
        <v>348</v>
      </c>
      <c r="C1488">
        <v>20142930229</v>
      </c>
      <c r="D1488" t="s">
        <v>349</v>
      </c>
      <c r="E1488" t="s">
        <v>90</v>
      </c>
      <c r="G1488">
        <v>16.914000000000001</v>
      </c>
      <c r="H1488">
        <v>2014</v>
      </c>
      <c r="I1488">
        <v>10</v>
      </c>
      <c r="J1488">
        <v>19</v>
      </c>
      <c r="K1488" s="25">
        <v>18</v>
      </c>
      <c r="L1488">
        <v>42</v>
      </c>
      <c r="M1488" t="s">
        <v>900</v>
      </c>
      <c r="N1488" t="s">
        <v>860</v>
      </c>
      <c r="O1488" s="26" t="s">
        <v>799</v>
      </c>
      <c r="R1488" t="str">
        <f t="shared" si="69"/>
        <v>Weekend</v>
      </c>
      <c r="S1488" s="27">
        <f t="shared" si="70"/>
        <v>41931</v>
      </c>
      <c r="V1488" t="str">
        <f t="shared" si="71"/>
        <v/>
      </c>
    </row>
    <row r="1489" spans="1:22" x14ac:dyDescent="0.25">
      <c r="A1489" t="s">
        <v>348</v>
      </c>
      <c r="C1489">
        <v>20143090316</v>
      </c>
      <c r="D1489" t="s">
        <v>349</v>
      </c>
      <c r="E1489" t="s">
        <v>90</v>
      </c>
      <c r="G1489">
        <v>16.914000000000001</v>
      </c>
      <c r="H1489">
        <v>2014</v>
      </c>
      <c r="I1489">
        <v>10</v>
      </c>
      <c r="J1489">
        <v>25</v>
      </c>
      <c r="K1489" s="25">
        <v>9</v>
      </c>
      <c r="L1489">
        <v>17</v>
      </c>
      <c r="M1489" t="s">
        <v>899</v>
      </c>
      <c r="N1489" t="s">
        <v>404</v>
      </c>
      <c r="O1489" s="26" t="s">
        <v>799</v>
      </c>
      <c r="R1489" t="str">
        <f t="shared" si="69"/>
        <v>Weekend</v>
      </c>
      <c r="S1489" s="27">
        <f t="shared" si="70"/>
        <v>41937</v>
      </c>
      <c r="V1489" t="str">
        <f t="shared" si="71"/>
        <v/>
      </c>
    </row>
    <row r="1490" spans="1:22" x14ac:dyDescent="0.25">
      <c r="A1490" t="s">
        <v>348</v>
      </c>
      <c r="C1490">
        <v>20150060530</v>
      </c>
      <c r="D1490" t="s">
        <v>349</v>
      </c>
      <c r="E1490" t="s">
        <v>90</v>
      </c>
      <c r="G1490">
        <v>16.914000000000001</v>
      </c>
      <c r="H1490">
        <v>2014</v>
      </c>
      <c r="I1490">
        <v>12</v>
      </c>
      <c r="J1490">
        <v>10</v>
      </c>
      <c r="K1490" s="25">
        <v>21</v>
      </c>
      <c r="L1490">
        <v>50</v>
      </c>
      <c r="M1490" t="s">
        <v>900</v>
      </c>
      <c r="N1490" t="s">
        <v>860</v>
      </c>
      <c r="O1490" s="26" t="s">
        <v>799</v>
      </c>
      <c r="R1490" t="str">
        <f t="shared" si="69"/>
        <v>Weekday</v>
      </c>
      <c r="S1490" s="27">
        <f t="shared" si="70"/>
        <v>41983</v>
      </c>
      <c r="V1490" t="str">
        <f t="shared" si="71"/>
        <v/>
      </c>
    </row>
    <row r="1491" spans="1:22" x14ac:dyDescent="0.25">
      <c r="A1491" t="s">
        <v>348</v>
      </c>
      <c r="C1491">
        <v>20143500380</v>
      </c>
      <c r="D1491" t="s">
        <v>349</v>
      </c>
      <c r="E1491" t="s">
        <v>90</v>
      </c>
      <c r="G1491">
        <v>16.914000000000001</v>
      </c>
      <c r="H1491">
        <v>2014</v>
      </c>
      <c r="I1491">
        <v>12</v>
      </c>
      <c r="J1491">
        <v>14</v>
      </c>
      <c r="K1491" s="25">
        <v>3</v>
      </c>
      <c r="L1491">
        <v>10</v>
      </c>
      <c r="M1491" t="s">
        <v>899</v>
      </c>
      <c r="N1491" t="s">
        <v>860</v>
      </c>
      <c r="O1491" s="26" t="s">
        <v>799</v>
      </c>
      <c r="R1491" t="str">
        <f t="shared" si="69"/>
        <v>Weekend</v>
      </c>
      <c r="S1491" s="27">
        <f t="shared" si="70"/>
        <v>41987</v>
      </c>
      <c r="V1491" t="str">
        <f t="shared" si="71"/>
        <v/>
      </c>
    </row>
    <row r="1492" spans="1:22" x14ac:dyDescent="0.25">
      <c r="A1492" t="s">
        <v>348</v>
      </c>
      <c r="C1492">
        <v>20143610264</v>
      </c>
      <c r="D1492" t="s">
        <v>349</v>
      </c>
      <c r="E1492" t="s">
        <v>90</v>
      </c>
      <c r="G1492">
        <v>16.914000000000001</v>
      </c>
      <c r="H1492">
        <v>2014</v>
      </c>
      <c r="I1492">
        <v>12</v>
      </c>
      <c r="J1492">
        <v>17</v>
      </c>
      <c r="K1492" s="25">
        <v>2</v>
      </c>
      <c r="L1492">
        <v>36</v>
      </c>
      <c r="M1492" t="s">
        <v>899</v>
      </c>
      <c r="N1492" t="s">
        <v>860</v>
      </c>
      <c r="O1492" s="26" t="s">
        <v>799</v>
      </c>
      <c r="R1492" t="str">
        <f t="shared" si="69"/>
        <v>Weekday</v>
      </c>
      <c r="S1492" s="27">
        <f t="shared" si="70"/>
        <v>41990</v>
      </c>
      <c r="V1492" t="str">
        <f t="shared" si="71"/>
        <v/>
      </c>
    </row>
    <row r="1493" spans="1:22" x14ac:dyDescent="0.25">
      <c r="A1493" t="s">
        <v>348</v>
      </c>
      <c r="C1493">
        <v>20143570300</v>
      </c>
      <c r="D1493" t="s">
        <v>349</v>
      </c>
      <c r="E1493" t="s">
        <v>90</v>
      </c>
      <c r="G1493">
        <v>16.914000000000001</v>
      </c>
      <c r="H1493">
        <v>2014</v>
      </c>
      <c r="I1493">
        <v>12</v>
      </c>
      <c r="J1493">
        <v>23</v>
      </c>
      <c r="K1493" s="25">
        <v>6</v>
      </c>
      <c r="L1493">
        <v>2</v>
      </c>
      <c r="M1493" t="s">
        <v>899</v>
      </c>
      <c r="N1493" t="s">
        <v>860</v>
      </c>
      <c r="O1493" s="26" t="s">
        <v>799</v>
      </c>
      <c r="R1493" t="str">
        <f t="shared" si="69"/>
        <v>Weekday</v>
      </c>
      <c r="S1493" s="27">
        <f t="shared" si="70"/>
        <v>41996</v>
      </c>
      <c r="V1493" t="str">
        <f t="shared" si="71"/>
        <v/>
      </c>
    </row>
    <row r="1494" spans="1:22" x14ac:dyDescent="0.25">
      <c r="A1494" t="s">
        <v>348</v>
      </c>
      <c r="C1494">
        <v>20150060577</v>
      </c>
      <c r="D1494" t="s">
        <v>349</v>
      </c>
      <c r="E1494" t="s">
        <v>90</v>
      </c>
      <c r="G1494">
        <v>16.914000000000001</v>
      </c>
      <c r="H1494">
        <v>2014</v>
      </c>
      <c r="I1494">
        <v>12</v>
      </c>
      <c r="J1494">
        <v>27</v>
      </c>
      <c r="K1494" s="25">
        <v>5</v>
      </c>
      <c r="L1494">
        <v>23</v>
      </c>
      <c r="M1494" t="s">
        <v>899</v>
      </c>
      <c r="N1494" t="s">
        <v>860</v>
      </c>
      <c r="O1494" s="26" t="s">
        <v>799</v>
      </c>
      <c r="R1494" t="str">
        <f t="shared" si="69"/>
        <v>Weekend</v>
      </c>
      <c r="S1494" s="27">
        <f t="shared" si="70"/>
        <v>42000</v>
      </c>
      <c r="V1494" t="str">
        <f t="shared" si="71"/>
        <v/>
      </c>
    </row>
    <row r="1495" spans="1:22" x14ac:dyDescent="0.25">
      <c r="A1495" t="s">
        <v>348</v>
      </c>
      <c r="C1495">
        <v>20150080443</v>
      </c>
      <c r="D1495" t="s">
        <v>349</v>
      </c>
      <c r="E1495" t="s">
        <v>90</v>
      </c>
      <c r="G1495">
        <v>16.914000000000001</v>
      </c>
      <c r="H1495">
        <v>2015</v>
      </c>
      <c r="I1495">
        <v>1</v>
      </c>
      <c r="J1495">
        <v>5</v>
      </c>
      <c r="K1495" s="25">
        <v>22</v>
      </c>
      <c r="L1495">
        <v>52</v>
      </c>
      <c r="M1495" t="s">
        <v>900</v>
      </c>
      <c r="N1495" t="s">
        <v>860</v>
      </c>
      <c r="O1495" s="26" t="s">
        <v>799</v>
      </c>
      <c r="R1495" t="str">
        <f t="shared" si="69"/>
        <v>Weekday</v>
      </c>
      <c r="S1495" s="27">
        <f t="shared" si="70"/>
        <v>42009</v>
      </c>
      <c r="V1495" t="str">
        <f t="shared" si="71"/>
        <v/>
      </c>
    </row>
    <row r="1496" spans="1:22" x14ac:dyDescent="0.25">
      <c r="A1496" t="s">
        <v>348</v>
      </c>
      <c r="C1496">
        <v>20150560295</v>
      </c>
      <c r="D1496" t="s">
        <v>349</v>
      </c>
      <c r="E1496" t="s">
        <v>90</v>
      </c>
      <c r="G1496">
        <v>16.914000000000001</v>
      </c>
      <c r="H1496">
        <v>2015</v>
      </c>
      <c r="I1496">
        <v>2</v>
      </c>
      <c r="J1496">
        <v>20</v>
      </c>
      <c r="K1496" s="25">
        <v>6</v>
      </c>
      <c r="L1496">
        <v>12</v>
      </c>
      <c r="M1496" t="s">
        <v>899</v>
      </c>
      <c r="N1496" t="s">
        <v>860</v>
      </c>
      <c r="O1496" s="26" t="s">
        <v>799</v>
      </c>
      <c r="R1496" t="str">
        <f t="shared" si="69"/>
        <v>Weekday</v>
      </c>
      <c r="S1496" s="27">
        <f t="shared" si="70"/>
        <v>42055</v>
      </c>
      <c r="V1496" t="str">
        <f t="shared" si="71"/>
        <v/>
      </c>
    </row>
    <row r="1497" spans="1:22" x14ac:dyDescent="0.25">
      <c r="A1497" t="s">
        <v>348</v>
      </c>
      <c r="C1497">
        <v>20150580309</v>
      </c>
      <c r="D1497" t="s">
        <v>349</v>
      </c>
      <c r="E1497" t="s">
        <v>90</v>
      </c>
      <c r="G1497">
        <v>16.914000000000001</v>
      </c>
      <c r="H1497">
        <v>2015</v>
      </c>
      <c r="I1497">
        <v>2</v>
      </c>
      <c r="J1497">
        <v>27</v>
      </c>
      <c r="K1497" s="25">
        <v>19</v>
      </c>
      <c r="L1497">
        <v>1</v>
      </c>
      <c r="M1497" t="s">
        <v>900</v>
      </c>
      <c r="N1497" t="s">
        <v>860</v>
      </c>
      <c r="O1497" s="26" t="s">
        <v>799</v>
      </c>
      <c r="R1497" t="str">
        <f t="shared" si="69"/>
        <v>Weekday</v>
      </c>
      <c r="S1497" s="27">
        <f t="shared" si="70"/>
        <v>42062</v>
      </c>
      <c r="V1497" t="str">
        <f t="shared" si="71"/>
        <v/>
      </c>
    </row>
    <row r="1498" spans="1:22" x14ac:dyDescent="0.25">
      <c r="A1498" t="s">
        <v>348</v>
      </c>
      <c r="C1498">
        <v>20150700147</v>
      </c>
      <c r="D1498" t="s">
        <v>349</v>
      </c>
      <c r="E1498" t="s">
        <v>90</v>
      </c>
      <c r="G1498">
        <v>16.914000000000001</v>
      </c>
      <c r="H1498">
        <v>2015</v>
      </c>
      <c r="I1498">
        <v>3</v>
      </c>
      <c r="J1498">
        <v>4</v>
      </c>
      <c r="K1498" s="25">
        <v>15</v>
      </c>
      <c r="L1498">
        <v>0</v>
      </c>
      <c r="M1498" t="s">
        <v>900</v>
      </c>
      <c r="N1498" t="s">
        <v>860</v>
      </c>
      <c r="O1498" s="26" t="s">
        <v>799</v>
      </c>
      <c r="R1498" t="str">
        <f t="shared" si="69"/>
        <v>Weekday</v>
      </c>
      <c r="S1498" s="27">
        <f t="shared" si="70"/>
        <v>42067</v>
      </c>
      <c r="V1498" t="str">
        <f t="shared" si="71"/>
        <v/>
      </c>
    </row>
    <row r="1499" spans="1:22" x14ac:dyDescent="0.25">
      <c r="A1499" t="s">
        <v>348</v>
      </c>
      <c r="C1499">
        <v>20151360148</v>
      </c>
      <c r="D1499" t="s">
        <v>349</v>
      </c>
      <c r="E1499" t="s">
        <v>90</v>
      </c>
      <c r="G1499">
        <v>16.914000000000001</v>
      </c>
      <c r="H1499">
        <v>2015</v>
      </c>
      <c r="I1499">
        <v>5</v>
      </c>
      <c r="J1499">
        <v>14</v>
      </c>
      <c r="K1499" s="25">
        <v>22</v>
      </c>
      <c r="L1499">
        <v>26</v>
      </c>
      <c r="M1499" t="s">
        <v>899</v>
      </c>
      <c r="N1499" t="s">
        <v>404</v>
      </c>
      <c r="O1499" s="26" t="s">
        <v>799</v>
      </c>
      <c r="R1499" t="str">
        <f t="shared" si="69"/>
        <v>Weekday</v>
      </c>
      <c r="S1499" s="27">
        <f t="shared" si="70"/>
        <v>42138</v>
      </c>
      <c r="V1499" t="str">
        <f t="shared" si="71"/>
        <v/>
      </c>
    </row>
    <row r="1500" spans="1:22" x14ac:dyDescent="0.25">
      <c r="A1500" t="s">
        <v>348</v>
      </c>
      <c r="C1500">
        <v>20151410249</v>
      </c>
      <c r="D1500" t="s">
        <v>349</v>
      </c>
      <c r="E1500" t="s">
        <v>90</v>
      </c>
      <c r="G1500">
        <v>16.914000000000001</v>
      </c>
      <c r="H1500">
        <v>2015</v>
      </c>
      <c r="I1500">
        <v>5</v>
      </c>
      <c r="J1500">
        <v>19</v>
      </c>
      <c r="K1500" s="25">
        <v>18</v>
      </c>
      <c r="L1500">
        <v>40</v>
      </c>
      <c r="M1500" t="s">
        <v>900</v>
      </c>
      <c r="N1500" t="s">
        <v>860</v>
      </c>
      <c r="O1500" s="26" t="s">
        <v>799</v>
      </c>
      <c r="R1500" t="str">
        <f t="shared" si="69"/>
        <v>Weekday</v>
      </c>
      <c r="S1500" s="27">
        <f t="shared" si="70"/>
        <v>42143</v>
      </c>
      <c r="V1500" t="str">
        <f t="shared" si="71"/>
        <v/>
      </c>
    </row>
    <row r="1501" spans="1:22" x14ac:dyDescent="0.25">
      <c r="A1501" t="s">
        <v>348</v>
      </c>
      <c r="C1501">
        <v>20151450122</v>
      </c>
      <c r="D1501" t="s">
        <v>349</v>
      </c>
      <c r="E1501" t="s">
        <v>90</v>
      </c>
      <c r="G1501">
        <v>16.914000000000001</v>
      </c>
      <c r="H1501">
        <v>2015</v>
      </c>
      <c r="I1501">
        <v>5</v>
      </c>
      <c r="J1501">
        <v>25</v>
      </c>
      <c r="K1501" s="25">
        <v>7</v>
      </c>
      <c r="L1501">
        <v>46</v>
      </c>
      <c r="M1501" t="s">
        <v>899</v>
      </c>
      <c r="N1501" t="s">
        <v>860</v>
      </c>
      <c r="O1501" s="26" t="s">
        <v>799</v>
      </c>
      <c r="R1501" t="str">
        <f t="shared" si="69"/>
        <v>Weekday</v>
      </c>
      <c r="S1501" s="27">
        <f t="shared" si="70"/>
        <v>42149</v>
      </c>
      <c r="V1501" t="str">
        <f t="shared" si="71"/>
        <v/>
      </c>
    </row>
    <row r="1502" spans="1:22" x14ac:dyDescent="0.25">
      <c r="A1502" t="s">
        <v>348</v>
      </c>
      <c r="C1502">
        <v>20151450121</v>
      </c>
      <c r="D1502" t="s">
        <v>349</v>
      </c>
      <c r="E1502" t="s">
        <v>90</v>
      </c>
      <c r="G1502">
        <v>16.914000000000001</v>
      </c>
      <c r="H1502">
        <v>2015</v>
      </c>
      <c r="I1502">
        <v>5</v>
      </c>
      <c r="J1502">
        <v>25</v>
      </c>
      <c r="K1502" s="25">
        <v>7</v>
      </c>
      <c r="L1502">
        <v>36</v>
      </c>
      <c r="M1502" t="s">
        <v>899</v>
      </c>
      <c r="N1502" t="s">
        <v>404</v>
      </c>
      <c r="O1502" s="26" t="s">
        <v>799</v>
      </c>
      <c r="R1502" t="str">
        <f t="shared" si="69"/>
        <v>Weekday</v>
      </c>
      <c r="S1502" s="27">
        <f t="shared" si="70"/>
        <v>42149</v>
      </c>
      <c r="V1502" t="str">
        <f t="shared" si="71"/>
        <v/>
      </c>
    </row>
    <row r="1503" spans="1:22" x14ac:dyDescent="0.25">
      <c r="A1503" t="s">
        <v>348</v>
      </c>
      <c r="C1503">
        <v>20152340157</v>
      </c>
      <c r="D1503" t="s">
        <v>349</v>
      </c>
      <c r="E1503" t="s">
        <v>90</v>
      </c>
      <c r="G1503">
        <v>16.914000000000001</v>
      </c>
      <c r="H1503">
        <v>2015</v>
      </c>
      <c r="I1503">
        <v>8</v>
      </c>
      <c r="J1503">
        <v>12</v>
      </c>
      <c r="K1503" s="25">
        <v>17</v>
      </c>
      <c r="L1503">
        <v>39</v>
      </c>
      <c r="M1503" t="s">
        <v>900</v>
      </c>
      <c r="N1503" t="s">
        <v>860</v>
      </c>
      <c r="O1503" s="26" t="s">
        <v>799</v>
      </c>
      <c r="R1503" t="str">
        <f t="shared" si="69"/>
        <v>Weekday</v>
      </c>
      <c r="S1503" s="27">
        <f t="shared" si="70"/>
        <v>42228</v>
      </c>
      <c r="V1503" t="str">
        <f t="shared" si="71"/>
        <v/>
      </c>
    </row>
    <row r="1504" spans="1:22" x14ac:dyDescent="0.25">
      <c r="A1504" t="s">
        <v>348</v>
      </c>
      <c r="C1504">
        <v>20152320263</v>
      </c>
      <c r="D1504" t="s">
        <v>349</v>
      </c>
      <c r="E1504" t="s">
        <v>90</v>
      </c>
      <c r="G1504">
        <v>16.914000000000001</v>
      </c>
      <c r="H1504">
        <v>2015</v>
      </c>
      <c r="I1504">
        <v>8</v>
      </c>
      <c r="J1504">
        <v>19</v>
      </c>
      <c r="K1504" s="25">
        <v>2</v>
      </c>
      <c r="L1504">
        <v>23</v>
      </c>
      <c r="M1504" t="s">
        <v>899</v>
      </c>
      <c r="N1504" t="s">
        <v>860</v>
      </c>
      <c r="O1504" s="26" t="s">
        <v>799</v>
      </c>
      <c r="R1504" t="str">
        <f t="shared" si="69"/>
        <v>Weekday</v>
      </c>
      <c r="S1504" s="27">
        <f t="shared" si="70"/>
        <v>42235</v>
      </c>
      <c r="V1504" t="str">
        <f t="shared" si="71"/>
        <v/>
      </c>
    </row>
    <row r="1505" spans="1:22" x14ac:dyDescent="0.25">
      <c r="A1505" t="s">
        <v>348</v>
      </c>
      <c r="C1505">
        <v>20152440152</v>
      </c>
      <c r="D1505" t="s">
        <v>349</v>
      </c>
      <c r="E1505" t="s">
        <v>90</v>
      </c>
      <c r="G1505">
        <v>16.914000000000001</v>
      </c>
      <c r="H1505">
        <v>2015</v>
      </c>
      <c r="I1505">
        <v>8</v>
      </c>
      <c r="J1505">
        <v>24</v>
      </c>
      <c r="K1505" s="25">
        <v>18</v>
      </c>
      <c r="L1505">
        <v>15</v>
      </c>
      <c r="M1505" t="s">
        <v>900</v>
      </c>
      <c r="N1505" t="s">
        <v>860</v>
      </c>
      <c r="O1505" s="26" t="s">
        <v>799</v>
      </c>
      <c r="R1505" t="str">
        <f t="shared" si="69"/>
        <v>Weekday</v>
      </c>
      <c r="S1505" s="27">
        <f t="shared" si="70"/>
        <v>42240</v>
      </c>
      <c r="V1505" t="str">
        <f t="shared" si="71"/>
        <v/>
      </c>
    </row>
    <row r="1506" spans="1:22" x14ac:dyDescent="0.25">
      <c r="A1506" t="s">
        <v>348</v>
      </c>
      <c r="C1506">
        <v>20152680208</v>
      </c>
      <c r="D1506" t="s">
        <v>349</v>
      </c>
      <c r="E1506" t="s">
        <v>90</v>
      </c>
      <c r="G1506">
        <v>16.914000000000001</v>
      </c>
      <c r="H1506">
        <v>2015</v>
      </c>
      <c r="I1506">
        <v>9</v>
      </c>
      <c r="J1506">
        <v>24</v>
      </c>
      <c r="K1506" s="25">
        <v>5</v>
      </c>
      <c r="L1506">
        <v>56</v>
      </c>
      <c r="M1506" t="s">
        <v>899</v>
      </c>
      <c r="N1506" t="s">
        <v>860</v>
      </c>
      <c r="O1506" s="26" t="s">
        <v>799</v>
      </c>
      <c r="R1506" t="str">
        <f t="shared" si="69"/>
        <v>Weekday</v>
      </c>
      <c r="S1506" s="27">
        <f t="shared" si="70"/>
        <v>42271</v>
      </c>
      <c r="V1506" t="str">
        <f t="shared" si="71"/>
        <v/>
      </c>
    </row>
    <row r="1507" spans="1:22" x14ac:dyDescent="0.25">
      <c r="A1507" t="s">
        <v>348</v>
      </c>
      <c r="C1507">
        <v>20153030227</v>
      </c>
      <c r="D1507" t="s">
        <v>349</v>
      </c>
      <c r="E1507" t="s">
        <v>90</v>
      </c>
      <c r="G1507">
        <v>16.914000000000001</v>
      </c>
      <c r="H1507">
        <v>2015</v>
      </c>
      <c r="I1507">
        <v>10</v>
      </c>
      <c r="J1507">
        <v>14</v>
      </c>
      <c r="K1507" s="25">
        <v>15</v>
      </c>
      <c r="L1507">
        <v>24</v>
      </c>
      <c r="M1507" t="s">
        <v>900</v>
      </c>
      <c r="N1507" t="s">
        <v>404</v>
      </c>
      <c r="O1507" s="26" t="s">
        <v>799</v>
      </c>
      <c r="R1507" t="str">
        <f t="shared" si="69"/>
        <v>Weekday</v>
      </c>
      <c r="S1507" s="27">
        <f t="shared" si="70"/>
        <v>42291</v>
      </c>
      <c r="V1507" t="str">
        <f t="shared" si="71"/>
        <v/>
      </c>
    </row>
    <row r="1508" spans="1:22" x14ac:dyDescent="0.25">
      <c r="A1508" t="s">
        <v>348</v>
      </c>
      <c r="C1508">
        <v>20153040181</v>
      </c>
      <c r="D1508" t="s">
        <v>349</v>
      </c>
      <c r="E1508" t="s">
        <v>90</v>
      </c>
      <c r="G1508">
        <v>16.914000000000001</v>
      </c>
      <c r="H1508">
        <v>2015</v>
      </c>
      <c r="I1508">
        <v>10</v>
      </c>
      <c r="J1508">
        <v>31</v>
      </c>
      <c r="K1508" s="25">
        <v>6</v>
      </c>
      <c r="L1508">
        <v>57</v>
      </c>
      <c r="M1508" t="s">
        <v>899</v>
      </c>
      <c r="N1508" t="s">
        <v>860</v>
      </c>
      <c r="O1508" s="26" t="s">
        <v>799</v>
      </c>
      <c r="R1508" t="str">
        <f t="shared" si="69"/>
        <v>Weekend</v>
      </c>
      <c r="S1508" s="27">
        <f t="shared" si="70"/>
        <v>42308</v>
      </c>
      <c r="V1508" t="str">
        <f t="shared" si="71"/>
        <v/>
      </c>
    </row>
    <row r="1509" spans="1:22" x14ac:dyDescent="0.25">
      <c r="A1509" t="s">
        <v>348</v>
      </c>
      <c r="C1509">
        <v>20153160261</v>
      </c>
      <c r="D1509" t="s">
        <v>349</v>
      </c>
      <c r="E1509" t="s">
        <v>90</v>
      </c>
      <c r="G1509">
        <v>16.914000000000001</v>
      </c>
      <c r="H1509">
        <v>2015</v>
      </c>
      <c r="I1509">
        <v>11</v>
      </c>
      <c r="J1509">
        <v>12</v>
      </c>
      <c r="K1509" s="25">
        <v>6</v>
      </c>
      <c r="L1509">
        <v>46</v>
      </c>
      <c r="M1509" t="s">
        <v>900</v>
      </c>
      <c r="N1509" t="s">
        <v>171</v>
      </c>
      <c r="O1509" s="26" t="s">
        <v>799</v>
      </c>
      <c r="R1509" t="str">
        <f t="shared" si="69"/>
        <v>Weekday</v>
      </c>
      <c r="S1509" s="27">
        <f t="shared" si="70"/>
        <v>42320</v>
      </c>
      <c r="V1509" t="str">
        <f t="shared" si="71"/>
        <v/>
      </c>
    </row>
    <row r="1510" spans="1:22" x14ac:dyDescent="0.25">
      <c r="A1510" t="s">
        <v>348</v>
      </c>
      <c r="C1510">
        <v>20153210273</v>
      </c>
      <c r="D1510" t="s">
        <v>349</v>
      </c>
      <c r="E1510" t="s">
        <v>90</v>
      </c>
      <c r="G1510">
        <v>16.914000000000001</v>
      </c>
      <c r="H1510">
        <v>2015</v>
      </c>
      <c r="I1510">
        <v>11</v>
      </c>
      <c r="J1510">
        <v>16</v>
      </c>
      <c r="K1510" s="25">
        <v>12</v>
      </c>
      <c r="L1510">
        <v>59</v>
      </c>
      <c r="M1510" t="s">
        <v>899</v>
      </c>
      <c r="N1510" t="s">
        <v>860</v>
      </c>
      <c r="O1510" s="26" t="s">
        <v>799</v>
      </c>
      <c r="R1510" t="str">
        <f t="shared" si="69"/>
        <v>Weekday</v>
      </c>
      <c r="S1510" s="27">
        <f t="shared" si="70"/>
        <v>42324</v>
      </c>
      <c r="V1510" t="str">
        <f t="shared" si="71"/>
        <v/>
      </c>
    </row>
    <row r="1511" spans="1:22" x14ac:dyDescent="0.25">
      <c r="A1511" t="s">
        <v>348</v>
      </c>
      <c r="C1511">
        <v>20153650261</v>
      </c>
      <c r="D1511" t="s">
        <v>349</v>
      </c>
      <c r="E1511" t="s">
        <v>90</v>
      </c>
      <c r="G1511">
        <v>16.914000000000001</v>
      </c>
      <c r="H1511">
        <v>2015</v>
      </c>
      <c r="I1511">
        <v>12</v>
      </c>
      <c r="J1511">
        <v>28</v>
      </c>
      <c r="K1511" s="25">
        <v>23</v>
      </c>
      <c r="L1511">
        <v>47</v>
      </c>
      <c r="M1511" t="s">
        <v>899</v>
      </c>
      <c r="N1511" t="s">
        <v>404</v>
      </c>
      <c r="O1511" s="26" t="s">
        <v>799</v>
      </c>
      <c r="R1511" t="str">
        <f t="shared" si="69"/>
        <v>Weekday</v>
      </c>
      <c r="S1511" s="27">
        <f t="shared" si="70"/>
        <v>42366</v>
      </c>
      <c r="V1511" t="str">
        <f t="shared" si="71"/>
        <v/>
      </c>
    </row>
    <row r="1512" spans="1:22" x14ac:dyDescent="0.25">
      <c r="A1512" t="s">
        <v>348</v>
      </c>
      <c r="C1512">
        <v>20152670272</v>
      </c>
      <c r="D1512" t="s">
        <v>349</v>
      </c>
      <c r="E1512" t="s">
        <v>90</v>
      </c>
      <c r="G1512">
        <v>16.917000000000002</v>
      </c>
      <c r="H1512">
        <v>2015</v>
      </c>
      <c r="I1512">
        <v>9</v>
      </c>
      <c r="J1512">
        <v>18</v>
      </c>
      <c r="K1512" s="25">
        <v>22</v>
      </c>
      <c r="L1512">
        <v>49</v>
      </c>
      <c r="M1512" t="s">
        <v>899</v>
      </c>
      <c r="N1512" t="s">
        <v>860</v>
      </c>
      <c r="O1512" s="26" t="s">
        <v>799</v>
      </c>
      <c r="R1512" t="str">
        <f t="shared" si="69"/>
        <v>Weekday</v>
      </c>
      <c r="S1512" s="27">
        <f t="shared" si="70"/>
        <v>42265</v>
      </c>
      <c r="V1512" t="str">
        <f t="shared" si="71"/>
        <v/>
      </c>
    </row>
    <row r="1513" spans="1:22" x14ac:dyDescent="0.25">
      <c r="A1513" t="s">
        <v>348</v>
      </c>
      <c r="C1513">
        <v>20113480259</v>
      </c>
      <c r="D1513" t="s">
        <v>349</v>
      </c>
      <c r="E1513" t="s">
        <v>90</v>
      </c>
      <c r="G1513">
        <v>16.920000000000002</v>
      </c>
      <c r="H1513">
        <v>2011</v>
      </c>
      <c r="I1513">
        <v>12</v>
      </c>
      <c r="J1513">
        <v>13</v>
      </c>
      <c r="K1513" s="25">
        <v>23</v>
      </c>
      <c r="L1513">
        <v>39</v>
      </c>
      <c r="M1513" t="s">
        <v>899</v>
      </c>
      <c r="N1513" t="s">
        <v>860</v>
      </c>
      <c r="O1513" s="26" t="s">
        <v>799</v>
      </c>
      <c r="R1513" t="str">
        <f t="shared" si="69"/>
        <v>Weekday</v>
      </c>
      <c r="S1513" s="27">
        <f t="shared" si="70"/>
        <v>40890</v>
      </c>
      <c r="V1513" t="str">
        <f t="shared" si="71"/>
        <v/>
      </c>
    </row>
    <row r="1514" spans="1:22" x14ac:dyDescent="0.25">
      <c r="A1514" t="s">
        <v>348</v>
      </c>
      <c r="C1514">
        <v>20142370277</v>
      </c>
      <c r="D1514" t="s">
        <v>349</v>
      </c>
      <c r="E1514" t="s">
        <v>90</v>
      </c>
      <c r="G1514">
        <v>16.920000000000002</v>
      </c>
      <c r="H1514">
        <v>2014</v>
      </c>
      <c r="I1514">
        <v>8</v>
      </c>
      <c r="J1514">
        <v>25</v>
      </c>
      <c r="K1514" s="25">
        <v>6</v>
      </c>
      <c r="L1514">
        <v>50</v>
      </c>
      <c r="M1514" t="s">
        <v>900</v>
      </c>
      <c r="N1514" t="s">
        <v>404</v>
      </c>
      <c r="O1514" s="26" t="s">
        <v>799</v>
      </c>
      <c r="R1514" t="str">
        <f t="shared" si="69"/>
        <v>Weekday</v>
      </c>
      <c r="S1514" s="27">
        <f t="shared" si="70"/>
        <v>41876</v>
      </c>
      <c r="V1514" t="str">
        <f t="shared" si="71"/>
        <v/>
      </c>
    </row>
    <row r="1515" spans="1:22" x14ac:dyDescent="0.25">
      <c r="A1515" t="s">
        <v>348</v>
      </c>
      <c r="C1515">
        <v>20112450067</v>
      </c>
      <c r="D1515" t="s">
        <v>349</v>
      </c>
      <c r="E1515" t="s">
        <v>90</v>
      </c>
      <c r="G1515">
        <v>16.981000000000002</v>
      </c>
      <c r="H1515">
        <v>2011</v>
      </c>
      <c r="I1515">
        <v>8</v>
      </c>
      <c r="J1515">
        <v>26</v>
      </c>
      <c r="K1515" s="25">
        <v>15</v>
      </c>
      <c r="L1515">
        <v>53</v>
      </c>
      <c r="M1515" t="s">
        <v>900</v>
      </c>
      <c r="N1515" t="s">
        <v>860</v>
      </c>
      <c r="O1515" s="26" t="s">
        <v>799</v>
      </c>
      <c r="R1515" t="str">
        <f t="shared" si="69"/>
        <v>Weekday</v>
      </c>
      <c r="S1515" s="27">
        <f t="shared" si="70"/>
        <v>40781</v>
      </c>
      <c r="V1515" t="str">
        <f t="shared" si="71"/>
        <v/>
      </c>
    </row>
    <row r="1516" spans="1:22" x14ac:dyDescent="0.25">
      <c r="A1516" t="s">
        <v>233</v>
      </c>
      <c r="C1516" t="s">
        <v>902</v>
      </c>
      <c r="D1516">
        <v>1</v>
      </c>
      <c r="E1516" t="s">
        <v>91</v>
      </c>
      <c r="G1516">
        <v>5.1950000000000003</v>
      </c>
      <c r="H1516">
        <v>2012</v>
      </c>
      <c r="I1516">
        <v>3</v>
      </c>
      <c r="J1516">
        <v>3</v>
      </c>
      <c r="K1516">
        <v>3</v>
      </c>
      <c r="L1516">
        <v>50</v>
      </c>
      <c r="M1516" t="s">
        <v>899</v>
      </c>
      <c r="N1516" t="s">
        <v>903</v>
      </c>
      <c r="R1516" t="str">
        <f t="shared" si="69"/>
        <v>Weekend</v>
      </c>
      <c r="S1516" s="27">
        <f t="shared" si="70"/>
        <v>40971</v>
      </c>
      <c r="V1516" t="str">
        <f t="shared" si="71"/>
        <v/>
      </c>
    </row>
    <row r="1517" spans="1:22" x14ac:dyDescent="0.25">
      <c r="A1517" t="s">
        <v>233</v>
      </c>
      <c r="C1517" t="s">
        <v>904</v>
      </c>
      <c r="D1517">
        <v>1</v>
      </c>
      <c r="E1517" t="s">
        <v>90</v>
      </c>
      <c r="G1517">
        <v>5.09</v>
      </c>
      <c r="H1517">
        <v>2012</v>
      </c>
      <c r="I1517">
        <v>3</v>
      </c>
      <c r="J1517">
        <v>10</v>
      </c>
      <c r="K1517">
        <v>10</v>
      </c>
      <c r="L1517">
        <v>23</v>
      </c>
      <c r="M1517" t="s">
        <v>900</v>
      </c>
      <c r="N1517" t="s">
        <v>903</v>
      </c>
      <c r="R1517" t="str">
        <f t="shared" si="69"/>
        <v>Weekend</v>
      </c>
      <c r="S1517" s="27">
        <f t="shared" si="70"/>
        <v>40978</v>
      </c>
      <c r="V1517" t="str">
        <f t="shared" si="71"/>
        <v/>
      </c>
    </row>
    <row r="1518" spans="1:22" x14ac:dyDescent="0.25">
      <c r="A1518" t="s">
        <v>233</v>
      </c>
      <c r="C1518" t="s">
        <v>905</v>
      </c>
      <c r="D1518">
        <v>1</v>
      </c>
      <c r="E1518" t="s">
        <v>91</v>
      </c>
      <c r="G1518">
        <v>5.1369999999999996</v>
      </c>
      <c r="H1518">
        <v>2012</v>
      </c>
      <c r="I1518">
        <v>5</v>
      </c>
      <c r="J1518">
        <v>20</v>
      </c>
      <c r="K1518">
        <v>3</v>
      </c>
      <c r="L1518">
        <v>0</v>
      </c>
      <c r="M1518" t="s">
        <v>900</v>
      </c>
      <c r="N1518" t="s">
        <v>903</v>
      </c>
      <c r="R1518" t="str">
        <f t="shared" si="69"/>
        <v>Weekend</v>
      </c>
      <c r="S1518" s="27">
        <f t="shared" si="70"/>
        <v>41049</v>
      </c>
      <c r="V1518" t="str">
        <f t="shared" si="71"/>
        <v/>
      </c>
    </row>
    <row r="1519" spans="1:22" x14ac:dyDescent="0.25">
      <c r="A1519" t="s">
        <v>233</v>
      </c>
      <c r="C1519" t="s">
        <v>906</v>
      </c>
      <c r="D1519">
        <v>1</v>
      </c>
      <c r="E1519" t="s">
        <v>90</v>
      </c>
      <c r="G1519">
        <v>5.3179999999999996</v>
      </c>
      <c r="H1519">
        <v>2012</v>
      </c>
      <c r="I1519">
        <v>7</v>
      </c>
      <c r="J1519">
        <v>6</v>
      </c>
      <c r="K1519">
        <v>11</v>
      </c>
      <c r="L1519">
        <v>39</v>
      </c>
      <c r="M1519" t="s">
        <v>899</v>
      </c>
      <c r="N1519" t="s">
        <v>860</v>
      </c>
      <c r="R1519" t="str">
        <f t="shared" si="69"/>
        <v>Weekday</v>
      </c>
      <c r="S1519" s="27">
        <f t="shared" si="70"/>
        <v>41096</v>
      </c>
      <c r="V1519" t="str">
        <f t="shared" si="71"/>
        <v/>
      </c>
    </row>
    <row r="1520" spans="1:22" x14ac:dyDescent="0.25">
      <c r="A1520" t="s">
        <v>233</v>
      </c>
      <c r="C1520" t="s">
        <v>907</v>
      </c>
      <c r="D1520">
        <v>1</v>
      </c>
      <c r="E1520" t="s">
        <v>90</v>
      </c>
      <c r="G1520">
        <v>5.2430000000000003</v>
      </c>
      <c r="H1520">
        <v>2012</v>
      </c>
      <c r="I1520">
        <v>9</v>
      </c>
      <c r="J1520">
        <v>15</v>
      </c>
      <c r="K1520">
        <v>1</v>
      </c>
      <c r="L1520">
        <v>30</v>
      </c>
      <c r="M1520" t="s">
        <v>899</v>
      </c>
      <c r="N1520" t="s">
        <v>903</v>
      </c>
      <c r="R1520" t="str">
        <f t="shared" si="69"/>
        <v>Weekend</v>
      </c>
      <c r="S1520" s="27">
        <f t="shared" si="70"/>
        <v>41167</v>
      </c>
      <c r="V1520" t="str">
        <f t="shared" si="71"/>
        <v/>
      </c>
    </row>
    <row r="1521" spans="1:22" x14ac:dyDescent="0.25">
      <c r="A1521" t="s">
        <v>233</v>
      </c>
      <c r="C1521" t="s">
        <v>908</v>
      </c>
      <c r="D1521">
        <v>1</v>
      </c>
      <c r="E1521" t="s">
        <v>91</v>
      </c>
      <c r="G1521">
        <v>5.19</v>
      </c>
      <c r="H1521">
        <v>2012</v>
      </c>
      <c r="I1521">
        <v>10</v>
      </c>
      <c r="J1521">
        <v>10</v>
      </c>
      <c r="K1521" t="s">
        <v>909</v>
      </c>
      <c r="L1521" t="s">
        <v>909</v>
      </c>
      <c r="M1521" t="s">
        <v>899</v>
      </c>
      <c r="N1521" t="s">
        <v>903</v>
      </c>
      <c r="R1521" t="str">
        <f t="shared" si="69"/>
        <v>Weekday</v>
      </c>
      <c r="S1521" s="27">
        <f t="shared" si="70"/>
        <v>41192</v>
      </c>
      <c r="V1521" t="str">
        <f t="shared" si="71"/>
        <v/>
      </c>
    </row>
    <row r="1522" spans="1:22" x14ac:dyDescent="0.25">
      <c r="A1522" t="s">
        <v>233</v>
      </c>
      <c r="C1522" t="s">
        <v>910</v>
      </c>
      <c r="D1522">
        <v>1</v>
      </c>
      <c r="E1522" t="s">
        <v>91</v>
      </c>
      <c r="G1522">
        <v>5.3630000000000004</v>
      </c>
      <c r="H1522">
        <v>2012</v>
      </c>
      <c r="I1522">
        <v>11</v>
      </c>
      <c r="J1522">
        <v>11</v>
      </c>
      <c r="K1522">
        <v>16</v>
      </c>
      <c r="L1522">
        <v>50</v>
      </c>
      <c r="M1522" t="s">
        <v>899</v>
      </c>
      <c r="N1522" t="s">
        <v>903</v>
      </c>
      <c r="R1522" t="str">
        <f t="shared" si="69"/>
        <v>Weekend</v>
      </c>
      <c r="S1522" s="27">
        <f t="shared" si="70"/>
        <v>41224</v>
      </c>
      <c r="V1522" t="str">
        <f t="shared" si="71"/>
        <v/>
      </c>
    </row>
    <row r="1523" spans="1:22" x14ac:dyDescent="0.25">
      <c r="A1523" t="s">
        <v>233</v>
      </c>
      <c r="C1523" t="s">
        <v>911</v>
      </c>
      <c r="D1523">
        <v>1</v>
      </c>
      <c r="E1523" t="s">
        <v>90</v>
      </c>
      <c r="G1523">
        <v>5.3120000000000003</v>
      </c>
      <c r="H1523">
        <v>2013</v>
      </c>
      <c r="I1523">
        <v>3</v>
      </c>
      <c r="J1523">
        <v>5</v>
      </c>
      <c r="K1523">
        <v>5</v>
      </c>
      <c r="L1523">
        <v>30</v>
      </c>
      <c r="M1523" t="s">
        <v>900</v>
      </c>
      <c r="N1523" t="s">
        <v>860</v>
      </c>
      <c r="R1523" t="str">
        <f t="shared" si="69"/>
        <v>Weekday</v>
      </c>
      <c r="S1523" s="27">
        <f t="shared" si="70"/>
        <v>41338</v>
      </c>
      <c r="V1523" t="str">
        <f t="shared" si="71"/>
        <v/>
      </c>
    </row>
    <row r="1524" spans="1:22" x14ac:dyDescent="0.25">
      <c r="A1524" t="s">
        <v>233</v>
      </c>
      <c r="C1524" t="s">
        <v>912</v>
      </c>
      <c r="D1524">
        <v>1</v>
      </c>
      <c r="E1524" t="s">
        <v>91</v>
      </c>
      <c r="G1524">
        <v>4.976</v>
      </c>
      <c r="H1524">
        <v>2013</v>
      </c>
      <c r="I1524">
        <v>3</v>
      </c>
      <c r="J1524">
        <v>10</v>
      </c>
      <c r="K1524">
        <v>18</v>
      </c>
      <c r="L1524">
        <v>0</v>
      </c>
      <c r="M1524" t="s">
        <v>899</v>
      </c>
      <c r="N1524" t="s">
        <v>903</v>
      </c>
      <c r="R1524" t="str">
        <f t="shared" si="69"/>
        <v>Weekend</v>
      </c>
      <c r="S1524" s="27">
        <f t="shared" si="70"/>
        <v>41343</v>
      </c>
      <c r="V1524" t="str">
        <f t="shared" si="71"/>
        <v/>
      </c>
    </row>
    <row r="1525" spans="1:22" x14ac:dyDescent="0.25">
      <c r="A1525" t="s">
        <v>233</v>
      </c>
      <c r="C1525" t="s">
        <v>913</v>
      </c>
      <c r="D1525">
        <v>1</v>
      </c>
      <c r="E1525" t="s">
        <v>91</v>
      </c>
      <c r="G1525">
        <v>4.976</v>
      </c>
      <c r="H1525">
        <v>2013</v>
      </c>
      <c r="I1525">
        <v>8</v>
      </c>
      <c r="J1525">
        <v>30</v>
      </c>
      <c r="K1525">
        <v>23</v>
      </c>
      <c r="L1525">
        <v>58</v>
      </c>
      <c r="M1525" t="s">
        <v>899</v>
      </c>
      <c r="N1525" t="s">
        <v>860</v>
      </c>
      <c r="R1525" t="str">
        <f t="shared" si="69"/>
        <v>Weekday</v>
      </c>
      <c r="S1525" s="27">
        <f t="shared" si="70"/>
        <v>41516</v>
      </c>
      <c r="V1525" t="str">
        <f t="shared" si="71"/>
        <v/>
      </c>
    </row>
    <row r="1526" spans="1:22" x14ac:dyDescent="0.25">
      <c r="A1526" t="s">
        <v>233</v>
      </c>
      <c r="C1526" t="s">
        <v>914</v>
      </c>
      <c r="D1526">
        <v>1</v>
      </c>
      <c r="E1526" t="s">
        <v>90</v>
      </c>
      <c r="G1526">
        <v>5.13</v>
      </c>
      <c r="H1526">
        <v>2014</v>
      </c>
      <c r="I1526">
        <v>1</v>
      </c>
      <c r="J1526">
        <v>16</v>
      </c>
      <c r="K1526">
        <v>6</v>
      </c>
      <c r="L1526">
        <v>5</v>
      </c>
      <c r="M1526" t="s">
        <v>899</v>
      </c>
      <c r="N1526" t="s">
        <v>903</v>
      </c>
      <c r="R1526" t="str">
        <f t="shared" si="69"/>
        <v>Weekday</v>
      </c>
      <c r="S1526" s="27">
        <f t="shared" si="70"/>
        <v>41655</v>
      </c>
      <c r="V1526" t="str">
        <f t="shared" si="71"/>
        <v/>
      </c>
    </row>
    <row r="1527" spans="1:22" x14ac:dyDescent="0.25">
      <c r="A1527" t="s">
        <v>233</v>
      </c>
      <c r="C1527" t="s">
        <v>915</v>
      </c>
      <c r="D1527">
        <v>1</v>
      </c>
      <c r="E1527" t="s">
        <v>91</v>
      </c>
      <c r="G1527">
        <v>4.9720000000000004</v>
      </c>
      <c r="H1527">
        <v>2014</v>
      </c>
      <c r="I1527">
        <v>2</v>
      </c>
      <c r="J1527">
        <v>24</v>
      </c>
      <c r="K1527">
        <v>10</v>
      </c>
      <c r="L1527">
        <v>45</v>
      </c>
      <c r="M1527" t="s">
        <v>899</v>
      </c>
      <c r="N1527" t="s">
        <v>860</v>
      </c>
      <c r="R1527" t="str">
        <f t="shared" si="69"/>
        <v>Weekday</v>
      </c>
      <c r="S1527" s="27">
        <f t="shared" si="70"/>
        <v>41694</v>
      </c>
      <c r="V1527" t="str">
        <f t="shared" si="71"/>
        <v/>
      </c>
    </row>
    <row r="1528" spans="1:22" x14ac:dyDescent="0.25">
      <c r="A1528" t="s">
        <v>233</v>
      </c>
      <c r="C1528" t="s">
        <v>916</v>
      </c>
      <c r="D1528">
        <v>1</v>
      </c>
      <c r="E1528" t="s">
        <v>90</v>
      </c>
      <c r="G1528">
        <v>5.375</v>
      </c>
      <c r="H1528">
        <v>2014</v>
      </c>
      <c r="I1528">
        <v>4</v>
      </c>
      <c r="J1528">
        <v>22</v>
      </c>
      <c r="K1528">
        <v>17</v>
      </c>
      <c r="L1528">
        <v>23</v>
      </c>
      <c r="M1528" t="s">
        <v>899</v>
      </c>
      <c r="N1528" t="s">
        <v>903</v>
      </c>
      <c r="R1528" t="str">
        <f t="shared" si="69"/>
        <v>Weekday</v>
      </c>
      <c r="S1528" s="27">
        <f t="shared" si="70"/>
        <v>41751</v>
      </c>
      <c r="V1528" t="str">
        <f t="shared" si="71"/>
        <v/>
      </c>
    </row>
    <row r="1529" spans="1:22" x14ac:dyDescent="0.25">
      <c r="A1529" t="s">
        <v>233</v>
      </c>
      <c r="C1529" t="s">
        <v>917</v>
      </c>
      <c r="D1529">
        <v>1</v>
      </c>
      <c r="E1529" t="s">
        <v>91</v>
      </c>
      <c r="G1529">
        <v>5.3490000000000002</v>
      </c>
      <c r="H1529">
        <v>2014</v>
      </c>
      <c r="I1529">
        <v>5</v>
      </c>
      <c r="J1529">
        <v>5</v>
      </c>
      <c r="K1529">
        <v>14</v>
      </c>
      <c r="L1529">
        <v>30</v>
      </c>
      <c r="M1529" t="s">
        <v>900</v>
      </c>
      <c r="N1529" t="s">
        <v>903</v>
      </c>
      <c r="R1529" t="str">
        <f t="shared" si="69"/>
        <v>Weekday</v>
      </c>
      <c r="S1529" s="27">
        <f t="shared" si="70"/>
        <v>41764</v>
      </c>
      <c r="V1529" t="str">
        <f t="shared" si="71"/>
        <v/>
      </c>
    </row>
    <row r="1530" spans="1:22" x14ac:dyDescent="0.25">
      <c r="A1530" t="s">
        <v>233</v>
      </c>
      <c r="C1530" t="s">
        <v>918</v>
      </c>
      <c r="D1530">
        <v>1</v>
      </c>
      <c r="E1530" t="s">
        <v>90</v>
      </c>
      <c r="G1530">
        <v>5.1059999999999999</v>
      </c>
      <c r="H1530">
        <v>2014</v>
      </c>
      <c r="I1530">
        <v>8</v>
      </c>
      <c r="J1530">
        <v>11</v>
      </c>
      <c r="K1530">
        <v>15</v>
      </c>
      <c r="L1530">
        <v>7</v>
      </c>
      <c r="M1530" t="s">
        <v>900</v>
      </c>
      <c r="N1530" t="s">
        <v>860</v>
      </c>
      <c r="R1530" t="str">
        <f t="shared" si="69"/>
        <v>Weekday</v>
      </c>
      <c r="S1530" s="27">
        <f t="shared" si="70"/>
        <v>41862</v>
      </c>
      <c r="V1530" t="str">
        <f t="shared" si="71"/>
        <v/>
      </c>
    </row>
    <row r="1531" spans="1:22" x14ac:dyDescent="0.25">
      <c r="A1531" t="s">
        <v>233</v>
      </c>
      <c r="C1531" t="s">
        <v>919</v>
      </c>
      <c r="D1531">
        <v>1</v>
      </c>
      <c r="E1531" t="s">
        <v>91</v>
      </c>
      <c r="G1531">
        <v>5.3639999999999999</v>
      </c>
      <c r="H1531">
        <v>2014</v>
      </c>
      <c r="I1531">
        <v>9</v>
      </c>
      <c r="J1531">
        <v>8</v>
      </c>
      <c r="K1531">
        <v>22</v>
      </c>
      <c r="L1531">
        <v>20</v>
      </c>
      <c r="M1531" t="s">
        <v>900</v>
      </c>
      <c r="N1531" t="s">
        <v>903</v>
      </c>
      <c r="R1531" t="str">
        <f t="shared" si="69"/>
        <v>Weekday</v>
      </c>
      <c r="S1531" s="27">
        <f t="shared" si="70"/>
        <v>41890</v>
      </c>
      <c r="V1531" t="str">
        <f t="shared" si="71"/>
        <v/>
      </c>
    </row>
    <row r="1532" spans="1:22" x14ac:dyDescent="0.25">
      <c r="A1532" t="s">
        <v>233</v>
      </c>
      <c r="C1532" t="s">
        <v>920</v>
      </c>
      <c r="D1532">
        <v>1</v>
      </c>
      <c r="E1532" t="s">
        <v>91</v>
      </c>
      <c r="G1532">
        <v>5.3940000000000001</v>
      </c>
      <c r="H1532">
        <v>2014</v>
      </c>
      <c r="I1532">
        <v>11</v>
      </c>
      <c r="J1532">
        <v>5</v>
      </c>
      <c r="K1532">
        <v>17</v>
      </c>
      <c r="L1532">
        <v>5</v>
      </c>
      <c r="M1532" t="s">
        <v>900</v>
      </c>
      <c r="N1532" t="s">
        <v>860</v>
      </c>
      <c r="R1532" t="str">
        <f t="shared" si="69"/>
        <v>Weekday</v>
      </c>
      <c r="S1532" s="27">
        <f t="shared" si="70"/>
        <v>41948</v>
      </c>
      <c r="V1532" t="str">
        <f t="shared" si="71"/>
        <v/>
      </c>
    </row>
    <row r="1533" spans="1:22" x14ac:dyDescent="0.25">
      <c r="A1533" t="s">
        <v>233</v>
      </c>
      <c r="C1533" t="s">
        <v>921</v>
      </c>
      <c r="D1533">
        <v>1</v>
      </c>
      <c r="E1533" t="s">
        <v>91</v>
      </c>
      <c r="G1533">
        <v>5.1950000000000003</v>
      </c>
      <c r="H1533">
        <v>2014</v>
      </c>
      <c r="I1533">
        <v>12</v>
      </c>
      <c r="J1533">
        <v>30</v>
      </c>
      <c r="K1533">
        <v>15</v>
      </c>
      <c r="L1533">
        <v>15</v>
      </c>
      <c r="M1533" t="s">
        <v>900</v>
      </c>
      <c r="N1533" t="s">
        <v>860</v>
      </c>
      <c r="R1533" t="str">
        <f t="shared" si="69"/>
        <v>Weekday</v>
      </c>
      <c r="S1533" s="27">
        <f t="shared" si="70"/>
        <v>42003</v>
      </c>
      <c r="V1533" t="str">
        <f t="shared" si="71"/>
        <v/>
      </c>
    </row>
    <row r="1534" spans="1:22" x14ac:dyDescent="0.25">
      <c r="A1534" t="s">
        <v>233</v>
      </c>
      <c r="C1534" t="s">
        <v>922</v>
      </c>
      <c r="D1534">
        <v>1</v>
      </c>
      <c r="E1534" t="s">
        <v>90</v>
      </c>
      <c r="G1534">
        <v>5.0199999999999996</v>
      </c>
      <c r="H1534">
        <v>2015</v>
      </c>
      <c r="I1534">
        <v>1</v>
      </c>
      <c r="J1534">
        <v>16</v>
      </c>
      <c r="K1534">
        <v>13</v>
      </c>
      <c r="L1534">
        <v>0</v>
      </c>
      <c r="M1534" t="s">
        <v>899</v>
      </c>
      <c r="N1534" t="s">
        <v>860</v>
      </c>
      <c r="R1534" t="str">
        <f t="shared" si="69"/>
        <v>Weekday</v>
      </c>
      <c r="S1534" s="27">
        <f t="shared" si="70"/>
        <v>42020</v>
      </c>
      <c r="V1534" t="str">
        <f t="shared" si="71"/>
        <v/>
      </c>
    </row>
    <row r="1535" spans="1:22" x14ac:dyDescent="0.25">
      <c r="A1535" t="s">
        <v>233</v>
      </c>
      <c r="C1535" t="s">
        <v>923</v>
      </c>
      <c r="D1535">
        <v>1</v>
      </c>
      <c r="E1535" t="s">
        <v>90</v>
      </c>
      <c r="G1535">
        <v>5.125</v>
      </c>
      <c r="H1535">
        <v>2015</v>
      </c>
      <c r="I1535">
        <v>4</v>
      </c>
      <c r="J1535">
        <v>10</v>
      </c>
      <c r="K1535">
        <v>5</v>
      </c>
      <c r="L1535">
        <v>25</v>
      </c>
      <c r="M1535" t="s">
        <v>900</v>
      </c>
      <c r="N1535" t="s">
        <v>860</v>
      </c>
      <c r="R1535" t="str">
        <f t="shared" si="69"/>
        <v>Weekday</v>
      </c>
      <c r="S1535" s="27">
        <f t="shared" si="70"/>
        <v>42104</v>
      </c>
      <c r="V1535" t="str">
        <f t="shared" si="71"/>
        <v/>
      </c>
    </row>
    <row r="1536" spans="1:22" x14ac:dyDescent="0.25">
      <c r="A1536" t="s">
        <v>233</v>
      </c>
      <c r="C1536" t="s">
        <v>924</v>
      </c>
      <c r="D1536">
        <v>1</v>
      </c>
      <c r="E1536" t="s">
        <v>90</v>
      </c>
      <c r="G1536">
        <v>5.165</v>
      </c>
      <c r="H1536">
        <v>2015</v>
      </c>
      <c r="I1536">
        <v>5</v>
      </c>
      <c r="J1536">
        <v>18</v>
      </c>
      <c r="K1536">
        <v>14</v>
      </c>
      <c r="L1536">
        <v>30</v>
      </c>
      <c r="M1536" t="s">
        <v>900</v>
      </c>
      <c r="N1536" t="s">
        <v>903</v>
      </c>
      <c r="R1536" t="str">
        <f t="shared" si="69"/>
        <v>Weekday</v>
      </c>
      <c r="S1536" s="27">
        <f t="shared" si="70"/>
        <v>42142</v>
      </c>
      <c r="V1536" t="str">
        <f t="shared" si="71"/>
        <v/>
      </c>
    </row>
    <row r="1537" spans="1:51" x14ac:dyDescent="0.25">
      <c r="A1537" t="s">
        <v>233</v>
      </c>
      <c r="C1537" t="s">
        <v>925</v>
      </c>
      <c r="D1537">
        <v>1</v>
      </c>
      <c r="E1537" t="s">
        <v>90</v>
      </c>
      <c r="G1537">
        <v>5.1929999999999996</v>
      </c>
      <c r="H1537">
        <v>2015</v>
      </c>
      <c r="I1537">
        <v>5</v>
      </c>
      <c r="J1537">
        <v>28</v>
      </c>
      <c r="K1537">
        <v>9</v>
      </c>
      <c r="L1537">
        <v>20</v>
      </c>
      <c r="M1537" t="s">
        <v>900</v>
      </c>
      <c r="N1537" t="s">
        <v>860</v>
      </c>
      <c r="R1537" t="str">
        <f t="shared" si="69"/>
        <v>Weekday</v>
      </c>
      <c r="S1537" s="27">
        <f t="shared" si="70"/>
        <v>42152</v>
      </c>
      <c r="V1537" t="str">
        <f t="shared" si="71"/>
        <v/>
      </c>
    </row>
    <row r="1538" spans="1:51" x14ac:dyDescent="0.25">
      <c r="A1538" t="s">
        <v>233</v>
      </c>
      <c r="C1538" t="s">
        <v>926</v>
      </c>
      <c r="D1538">
        <v>1</v>
      </c>
      <c r="E1538" t="s">
        <v>90</v>
      </c>
      <c r="G1538">
        <v>5.0330000000000004</v>
      </c>
      <c r="H1538">
        <v>2015</v>
      </c>
      <c r="I1538">
        <v>6</v>
      </c>
      <c r="J1538">
        <v>9</v>
      </c>
      <c r="K1538">
        <v>12</v>
      </c>
      <c r="L1538">
        <v>4</v>
      </c>
      <c r="M1538" t="s">
        <v>899</v>
      </c>
      <c r="N1538" t="s">
        <v>903</v>
      </c>
      <c r="R1538" t="str">
        <f t="shared" ref="R1538:R1601" si="72">IF(WEEKDAY(DATE(H1538,I1538,J1538),2) &lt; 6, "Weekday", "Weekend")</f>
        <v>Weekday</v>
      </c>
      <c r="S1538" s="27">
        <f t="shared" si="70"/>
        <v>42164</v>
      </c>
      <c r="V1538" t="str">
        <f t="shared" si="71"/>
        <v/>
      </c>
    </row>
    <row r="1539" spans="1:51" x14ac:dyDescent="0.25">
      <c r="A1539" t="s">
        <v>233</v>
      </c>
      <c r="C1539" t="s">
        <v>927</v>
      </c>
      <c r="D1539">
        <v>1</v>
      </c>
      <c r="E1539" t="s">
        <v>91</v>
      </c>
      <c r="G1539">
        <v>5.4080000000000004</v>
      </c>
      <c r="H1539">
        <v>2015</v>
      </c>
      <c r="I1539">
        <v>6</v>
      </c>
      <c r="J1539">
        <v>17</v>
      </c>
      <c r="K1539">
        <v>18</v>
      </c>
      <c r="L1539">
        <v>0</v>
      </c>
      <c r="M1539" t="s">
        <v>900</v>
      </c>
      <c r="N1539" t="s">
        <v>860</v>
      </c>
      <c r="R1539" t="str">
        <f t="shared" si="72"/>
        <v>Weekday</v>
      </c>
      <c r="S1539" s="27">
        <f t="shared" ref="S1539:S1602" si="73">DATE(H1539,I1539,J1539)</f>
        <v>42172</v>
      </c>
      <c r="V1539" t="str">
        <f t="shared" ref="V1539:V1602" si="74">T1539&amp;U1539</f>
        <v/>
      </c>
    </row>
    <row r="1540" spans="1:51" x14ac:dyDescent="0.25">
      <c r="A1540" t="s">
        <v>233</v>
      </c>
      <c r="C1540" t="s">
        <v>928</v>
      </c>
      <c r="D1540">
        <v>1</v>
      </c>
      <c r="E1540" t="s">
        <v>90</v>
      </c>
      <c r="G1540">
        <v>5.3789999999999996</v>
      </c>
      <c r="H1540">
        <v>2015</v>
      </c>
      <c r="I1540">
        <v>10</v>
      </c>
      <c r="J1540">
        <v>22</v>
      </c>
      <c r="K1540">
        <v>13</v>
      </c>
      <c r="L1540">
        <v>20</v>
      </c>
      <c r="M1540" t="s">
        <v>899</v>
      </c>
      <c r="N1540" t="s">
        <v>860</v>
      </c>
      <c r="R1540" t="str">
        <f t="shared" si="72"/>
        <v>Weekday</v>
      </c>
      <c r="S1540" s="27">
        <f t="shared" si="73"/>
        <v>42299</v>
      </c>
      <c r="V1540" t="str">
        <f t="shared" si="74"/>
        <v/>
      </c>
    </row>
    <row r="1541" spans="1:51" x14ac:dyDescent="0.25">
      <c r="A1541" t="s">
        <v>233</v>
      </c>
      <c r="C1541" t="s">
        <v>929</v>
      </c>
      <c r="D1541">
        <v>1</v>
      </c>
      <c r="E1541" t="s">
        <v>91</v>
      </c>
      <c r="G1541">
        <v>5.38</v>
      </c>
      <c r="H1541">
        <v>2015</v>
      </c>
      <c r="I1541">
        <v>10</v>
      </c>
      <c r="J1541">
        <v>24</v>
      </c>
      <c r="K1541">
        <v>3</v>
      </c>
      <c r="L1541">
        <v>36</v>
      </c>
      <c r="M1541" t="s">
        <v>900</v>
      </c>
      <c r="N1541" t="s">
        <v>903</v>
      </c>
      <c r="R1541" t="str">
        <f t="shared" si="72"/>
        <v>Weekend</v>
      </c>
      <c r="S1541" s="27">
        <f t="shared" si="73"/>
        <v>42301</v>
      </c>
      <c r="V1541" t="str">
        <f t="shared" si="74"/>
        <v/>
      </c>
    </row>
    <row r="1542" spans="1:51" x14ac:dyDescent="0.25">
      <c r="A1542" t="s">
        <v>233</v>
      </c>
      <c r="C1542" t="s">
        <v>930</v>
      </c>
      <c r="D1542">
        <v>1</v>
      </c>
      <c r="E1542" t="s">
        <v>91</v>
      </c>
      <c r="G1542">
        <v>5.3390000000000004</v>
      </c>
      <c r="H1542">
        <v>2015</v>
      </c>
      <c r="I1542">
        <v>11</v>
      </c>
      <c r="J1542">
        <v>15</v>
      </c>
      <c r="K1542">
        <v>4</v>
      </c>
      <c r="L1542">
        <v>7</v>
      </c>
      <c r="M1542" t="s">
        <v>899</v>
      </c>
      <c r="N1542" t="s">
        <v>860</v>
      </c>
      <c r="R1542" t="str">
        <f t="shared" si="72"/>
        <v>Weekend</v>
      </c>
      <c r="S1542" s="27">
        <f t="shared" si="73"/>
        <v>42323</v>
      </c>
      <c r="V1542" t="str">
        <f t="shared" si="74"/>
        <v/>
      </c>
    </row>
    <row r="1543" spans="1:51" x14ac:dyDescent="0.25">
      <c r="A1543" t="s">
        <v>233</v>
      </c>
      <c r="C1543" t="s">
        <v>931</v>
      </c>
      <c r="D1543">
        <v>1</v>
      </c>
      <c r="E1543" t="s">
        <v>90</v>
      </c>
      <c r="G1543">
        <v>5.1280000000000001</v>
      </c>
      <c r="H1543">
        <v>2016</v>
      </c>
      <c r="I1543">
        <v>3</v>
      </c>
      <c r="J1543">
        <v>14</v>
      </c>
      <c r="K1543">
        <v>13</v>
      </c>
      <c r="L1543">
        <v>10</v>
      </c>
      <c r="M1543" t="s">
        <v>900</v>
      </c>
      <c r="N1543" t="s">
        <v>860</v>
      </c>
      <c r="R1543" t="str">
        <f t="shared" si="72"/>
        <v>Weekday</v>
      </c>
      <c r="S1543" s="27">
        <f t="shared" si="73"/>
        <v>42443</v>
      </c>
      <c r="V1543" t="str">
        <f t="shared" si="74"/>
        <v/>
      </c>
    </row>
    <row r="1544" spans="1:51" x14ac:dyDescent="0.25">
      <c r="A1544" t="s">
        <v>233</v>
      </c>
      <c r="C1544" t="s">
        <v>932</v>
      </c>
      <c r="D1544">
        <v>1</v>
      </c>
      <c r="E1544" t="s">
        <v>90</v>
      </c>
      <c r="G1544">
        <v>5.3860000000000001</v>
      </c>
      <c r="H1544">
        <v>2016</v>
      </c>
      <c r="I1544">
        <v>3</v>
      </c>
      <c r="J1544">
        <v>20</v>
      </c>
      <c r="K1544">
        <v>3</v>
      </c>
      <c r="L1544">
        <v>50</v>
      </c>
      <c r="M1544" t="s">
        <v>900</v>
      </c>
      <c r="N1544" t="s">
        <v>860</v>
      </c>
      <c r="R1544" t="str">
        <f t="shared" si="72"/>
        <v>Weekend</v>
      </c>
      <c r="S1544" s="27">
        <f t="shared" si="73"/>
        <v>42449</v>
      </c>
      <c r="V1544" t="str">
        <f t="shared" si="74"/>
        <v/>
      </c>
    </row>
    <row r="1545" spans="1:51" x14ac:dyDescent="0.25">
      <c r="A1545" t="s">
        <v>233</v>
      </c>
      <c r="C1545" t="s">
        <v>933</v>
      </c>
      <c r="D1545">
        <v>1</v>
      </c>
      <c r="E1545" t="s">
        <v>91</v>
      </c>
      <c r="G1545">
        <v>5.35</v>
      </c>
      <c r="H1545">
        <v>2016</v>
      </c>
      <c r="I1545">
        <v>4</v>
      </c>
      <c r="J1545">
        <v>27</v>
      </c>
      <c r="K1545">
        <v>12</v>
      </c>
      <c r="L1545">
        <v>0</v>
      </c>
      <c r="M1545" t="s">
        <v>899</v>
      </c>
      <c r="N1545" t="s">
        <v>860</v>
      </c>
      <c r="R1545" t="str">
        <f t="shared" si="72"/>
        <v>Weekday</v>
      </c>
      <c r="S1545" s="27">
        <f t="shared" si="73"/>
        <v>42487</v>
      </c>
      <c r="V1545" t="str">
        <f t="shared" si="74"/>
        <v/>
      </c>
    </row>
    <row r="1546" spans="1:51" x14ac:dyDescent="0.25">
      <c r="A1546" t="s">
        <v>233</v>
      </c>
      <c r="C1546" t="s">
        <v>934</v>
      </c>
      <c r="D1546">
        <v>1</v>
      </c>
      <c r="E1546" t="s">
        <v>91</v>
      </c>
      <c r="G1546">
        <v>5.3250000000000002</v>
      </c>
      <c r="H1546">
        <v>2016</v>
      </c>
      <c r="I1546">
        <v>5</v>
      </c>
      <c r="J1546">
        <v>10</v>
      </c>
      <c r="K1546">
        <v>22</v>
      </c>
      <c r="L1546">
        <v>10</v>
      </c>
      <c r="M1546" t="s">
        <v>899</v>
      </c>
      <c r="N1546" t="s">
        <v>903</v>
      </c>
      <c r="R1546" t="str">
        <f t="shared" si="72"/>
        <v>Weekday</v>
      </c>
      <c r="S1546" s="27">
        <f t="shared" si="73"/>
        <v>42500</v>
      </c>
      <c r="V1546" t="str">
        <f t="shared" si="74"/>
        <v/>
      </c>
    </row>
    <row r="1547" spans="1:51" x14ac:dyDescent="0.25">
      <c r="A1547" t="s">
        <v>233</v>
      </c>
      <c r="C1547" t="s">
        <v>935</v>
      </c>
      <c r="D1547">
        <v>1</v>
      </c>
      <c r="E1547" t="s">
        <v>90</v>
      </c>
      <c r="G1547">
        <v>5.383</v>
      </c>
      <c r="H1547">
        <v>2016</v>
      </c>
      <c r="I1547">
        <v>10</v>
      </c>
      <c r="J1547">
        <v>24</v>
      </c>
      <c r="K1547">
        <v>10</v>
      </c>
      <c r="L1547">
        <v>30</v>
      </c>
      <c r="M1547" t="s">
        <v>900</v>
      </c>
      <c r="N1547" t="s">
        <v>860</v>
      </c>
      <c r="R1547" t="str">
        <f t="shared" si="72"/>
        <v>Weekday</v>
      </c>
      <c r="S1547" s="27">
        <f t="shared" si="73"/>
        <v>42667</v>
      </c>
      <c r="V1547" t="str">
        <f t="shared" si="74"/>
        <v/>
      </c>
    </row>
    <row r="1548" spans="1:51" x14ac:dyDescent="0.25">
      <c r="A1548" t="s">
        <v>233</v>
      </c>
      <c r="C1548" t="s">
        <v>936</v>
      </c>
      <c r="D1548">
        <v>1</v>
      </c>
      <c r="E1548" t="s">
        <v>90</v>
      </c>
      <c r="G1548">
        <v>5.4729999999999999</v>
      </c>
      <c r="H1548">
        <v>2012</v>
      </c>
      <c r="I1548">
        <v>7</v>
      </c>
      <c r="J1548">
        <v>25</v>
      </c>
      <c r="K1548">
        <v>8</v>
      </c>
      <c r="L1548">
        <v>45</v>
      </c>
      <c r="M1548" t="s">
        <v>899</v>
      </c>
      <c r="N1548" t="s">
        <v>860</v>
      </c>
      <c r="Q1548" t="s">
        <v>234</v>
      </c>
      <c r="R1548" t="str">
        <f t="shared" si="72"/>
        <v>Weekday</v>
      </c>
      <c r="S1548" s="27">
        <f t="shared" si="73"/>
        <v>41115</v>
      </c>
      <c r="V1548" t="str">
        <f t="shared" si="74"/>
        <v/>
      </c>
      <c r="AE1548" s="27"/>
      <c r="AO1548" s="27"/>
      <c r="AX1548" s="27"/>
      <c r="AY1548" s="27"/>
    </row>
    <row r="1549" spans="1:51" x14ac:dyDescent="0.25">
      <c r="A1549" t="s">
        <v>233</v>
      </c>
      <c r="C1549" t="s">
        <v>937</v>
      </c>
      <c r="D1549">
        <v>1</v>
      </c>
      <c r="E1549" t="s">
        <v>90</v>
      </c>
      <c r="G1549">
        <v>5.5810000000000004</v>
      </c>
      <c r="H1549">
        <v>2013</v>
      </c>
      <c r="I1549">
        <v>5</v>
      </c>
      <c r="J1549">
        <v>4</v>
      </c>
      <c r="K1549">
        <v>19</v>
      </c>
      <c r="L1549">
        <v>50</v>
      </c>
      <c r="M1549" t="s">
        <v>899</v>
      </c>
      <c r="N1549" t="s">
        <v>860</v>
      </c>
      <c r="Q1549" t="s">
        <v>234</v>
      </c>
      <c r="R1549" t="str">
        <f t="shared" si="72"/>
        <v>Weekend</v>
      </c>
      <c r="S1549" s="27">
        <f t="shared" si="73"/>
        <v>41398</v>
      </c>
      <c r="V1549" t="str">
        <f t="shared" si="74"/>
        <v/>
      </c>
      <c r="AE1549" s="27"/>
      <c r="AO1549" s="27"/>
      <c r="AX1549" s="27"/>
      <c r="AY1549" s="27"/>
    </row>
    <row r="1550" spans="1:51" x14ac:dyDescent="0.25">
      <c r="A1550" t="s">
        <v>233</v>
      </c>
      <c r="C1550" t="s">
        <v>938</v>
      </c>
      <c r="D1550">
        <v>1</v>
      </c>
      <c r="E1550" t="s">
        <v>91</v>
      </c>
      <c r="G1550">
        <v>5.57</v>
      </c>
      <c r="H1550">
        <v>2015</v>
      </c>
      <c r="I1550">
        <v>10</v>
      </c>
      <c r="J1550">
        <v>13</v>
      </c>
      <c r="K1550">
        <v>17</v>
      </c>
      <c r="L1550">
        <v>6</v>
      </c>
      <c r="M1550" t="s">
        <v>900</v>
      </c>
      <c r="N1550" t="s">
        <v>860</v>
      </c>
      <c r="R1550" t="str">
        <f t="shared" si="72"/>
        <v>Weekday</v>
      </c>
      <c r="S1550" s="27">
        <f t="shared" si="73"/>
        <v>42290</v>
      </c>
      <c r="V1550" t="str">
        <f t="shared" si="74"/>
        <v/>
      </c>
    </row>
    <row r="1551" spans="1:51" x14ac:dyDescent="0.25">
      <c r="A1551" t="s">
        <v>233</v>
      </c>
      <c r="C1551" t="s">
        <v>939</v>
      </c>
      <c r="D1551">
        <v>1</v>
      </c>
      <c r="E1551" t="s">
        <v>90</v>
      </c>
      <c r="G1551">
        <v>5.431</v>
      </c>
      <c r="H1551">
        <v>2016</v>
      </c>
      <c r="I1551">
        <v>9</v>
      </c>
      <c r="J1551">
        <v>6</v>
      </c>
      <c r="K1551" t="s">
        <v>909</v>
      </c>
      <c r="L1551" t="s">
        <v>909</v>
      </c>
      <c r="M1551" t="s">
        <v>899</v>
      </c>
      <c r="N1551" t="s">
        <v>860</v>
      </c>
      <c r="Q1551" t="s">
        <v>234</v>
      </c>
      <c r="R1551" t="str">
        <f t="shared" si="72"/>
        <v>Weekday</v>
      </c>
      <c r="S1551" s="27">
        <f t="shared" si="73"/>
        <v>42619</v>
      </c>
      <c r="V1551" t="str">
        <f t="shared" si="74"/>
        <v/>
      </c>
      <c r="AE1551" s="27"/>
      <c r="AO1551" s="27"/>
      <c r="AX1551" s="27"/>
      <c r="AY1551" s="27"/>
    </row>
    <row r="1552" spans="1:51" x14ac:dyDescent="0.25">
      <c r="A1552" t="s">
        <v>233</v>
      </c>
      <c r="C1552" t="s">
        <v>940</v>
      </c>
      <c r="D1552">
        <v>1</v>
      </c>
      <c r="E1552" t="s">
        <v>90</v>
      </c>
      <c r="G1552">
        <v>5.6820000000000004</v>
      </c>
      <c r="H1552">
        <v>2013</v>
      </c>
      <c r="I1552">
        <v>2</v>
      </c>
      <c r="J1552">
        <v>14</v>
      </c>
      <c r="K1552">
        <v>9</v>
      </c>
      <c r="L1552">
        <v>30</v>
      </c>
      <c r="M1552" t="s">
        <v>900</v>
      </c>
      <c r="N1552" t="s">
        <v>860</v>
      </c>
      <c r="Q1552" t="s">
        <v>238</v>
      </c>
      <c r="R1552" t="str">
        <f t="shared" si="72"/>
        <v>Weekday</v>
      </c>
      <c r="S1552" s="27">
        <f t="shared" si="73"/>
        <v>41319</v>
      </c>
      <c r="V1552" t="str">
        <f t="shared" si="74"/>
        <v/>
      </c>
      <c r="AE1552" s="27"/>
      <c r="AO1552" s="27"/>
      <c r="AX1552" s="27"/>
      <c r="AY1552" s="27"/>
    </row>
    <row r="1553" spans="1:51" x14ac:dyDescent="0.25">
      <c r="A1553" t="s">
        <v>233</v>
      </c>
      <c r="C1553" t="s">
        <v>941</v>
      </c>
      <c r="D1553">
        <v>1</v>
      </c>
      <c r="E1553" t="s">
        <v>90</v>
      </c>
      <c r="G1553">
        <v>5.74</v>
      </c>
      <c r="H1553">
        <v>2013</v>
      </c>
      <c r="I1553">
        <v>4</v>
      </c>
      <c r="J1553">
        <v>17</v>
      </c>
      <c r="K1553">
        <v>5</v>
      </c>
      <c r="L1553">
        <v>19</v>
      </c>
      <c r="M1553" t="s">
        <v>900</v>
      </c>
      <c r="N1553" t="s">
        <v>860</v>
      </c>
      <c r="Q1553" t="s">
        <v>238</v>
      </c>
      <c r="R1553" t="str">
        <f t="shared" si="72"/>
        <v>Weekday</v>
      </c>
      <c r="S1553" s="27">
        <f t="shared" si="73"/>
        <v>41381</v>
      </c>
      <c r="V1553" t="str">
        <f t="shared" si="74"/>
        <v/>
      </c>
      <c r="AE1553" s="27"/>
      <c r="AO1553" s="27"/>
      <c r="AX1553" s="27"/>
      <c r="AY1553" s="27"/>
    </row>
    <row r="1554" spans="1:51" x14ac:dyDescent="0.25">
      <c r="A1554" t="s">
        <v>233</v>
      </c>
      <c r="C1554" t="s">
        <v>942</v>
      </c>
      <c r="D1554">
        <v>1</v>
      </c>
      <c r="E1554" t="s">
        <v>91</v>
      </c>
      <c r="G1554">
        <v>5.7370000000000001</v>
      </c>
      <c r="H1554">
        <v>2013</v>
      </c>
      <c r="I1554">
        <v>10</v>
      </c>
      <c r="J1554">
        <v>31</v>
      </c>
      <c r="K1554">
        <v>16</v>
      </c>
      <c r="L1554">
        <v>50</v>
      </c>
      <c r="M1554" t="s">
        <v>900</v>
      </c>
      <c r="N1554" t="s">
        <v>903</v>
      </c>
      <c r="R1554" t="str">
        <f t="shared" si="72"/>
        <v>Weekday</v>
      </c>
      <c r="S1554" s="27">
        <f t="shared" si="73"/>
        <v>41578</v>
      </c>
      <c r="V1554" t="str">
        <f t="shared" si="74"/>
        <v/>
      </c>
    </row>
    <row r="1555" spans="1:51" x14ac:dyDescent="0.25">
      <c r="A1555" t="s">
        <v>233</v>
      </c>
      <c r="C1555" t="s">
        <v>943</v>
      </c>
      <c r="D1555">
        <v>1</v>
      </c>
      <c r="E1555" t="s">
        <v>90</v>
      </c>
      <c r="G1555">
        <v>5.6989999999999998</v>
      </c>
      <c r="H1555">
        <v>2014</v>
      </c>
      <c r="I1555">
        <v>2</v>
      </c>
      <c r="J1555">
        <v>15</v>
      </c>
      <c r="K1555">
        <v>1</v>
      </c>
      <c r="L1555">
        <v>50</v>
      </c>
      <c r="M1555" t="s">
        <v>900</v>
      </c>
      <c r="N1555" t="s">
        <v>903</v>
      </c>
      <c r="Q1555" t="s">
        <v>238</v>
      </c>
      <c r="R1555" t="str">
        <f t="shared" si="72"/>
        <v>Weekend</v>
      </c>
      <c r="S1555" s="27">
        <f t="shared" si="73"/>
        <v>41685</v>
      </c>
      <c r="V1555" t="str">
        <f t="shared" si="74"/>
        <v/>
      </c>
      <c r="AE1555" s="27"/>
      <c r="AO1555" s="27"/>
      <c r="AX1555" s="27"/>
      <c r="AY1555" s="27"/>
    </row>
    <row r="1556" spans="1:51" x14ac:dyDescent="0.25">
      <c r="A1556" t="s">
        <v>233</v>
      </c>
      <c r="C1556" t="s">
        <v>944</v>
      </c>
      <c r="D1556">
        <v>1</v>
      </c>
      <c r="E1556" t="s">
        <v>91</v>
      </c>
      <c r="G1556">
        <v>5.6859999999999999</v>
      </c>
      <c r="H1556">
        <v>2014</v>
      </c>
      <c r="I1556">
        <v>11</v>
      </c>
      <c r="J1556">
        <v>4</v>
      </c>
      <c r="K1556">
        <v>23</v>
      </c>
      <c r="L1556">
        <v>55</v>
      </c>
      <c r="M1556" t="s">
        <v>899</v>
      </c>
      <c r="N1556" t="s">
        <v>903</v>
      </c>
      <c r="R1556" t="str">
        <f t="shared" si="72"/>
        <v>Weekday</v>
      </c>
      <c r="S1556" s="27">
        <f t="shared" si="73"/>
        <v>41947</v>
      </c>
      <c r="V1556" t="str">
        <f t="shared" si="74"/>
        <v/>
      </c>
    </row>
    <row r="1557" spans="1:51" x14ac:dyDescent="0.25">
      <c r="A1557" t="s">
        <v>233</v>
      </c>
      <c r="C1557" t="s">
        <v>945</v>
      </c>
      <c r="D1557">
        <v>1</v>
      </c>
      <c r="E1557" t="s">
        <v>90</v>
      </c>
      <c r="G1557">
        <v>5.64</v>
      </c>
      <c r="H1557">
        <v>2015</v>
      </c>
      <c r="I1557">
        <v>1</v>
      </c>
      <c r="J1557">
        <v>5</v>
      </c>
      <c r="K1557">
        <v>5</v>
      </c>
      <c r="L1557">
        <v>10</v>
      </c>
      <c r="M1557" t="s">
        <v>900</v>
      </c>
      <c r="N1557" t="s">
        <v>903</v>
      </c>
      <c r="Q1557" t="s">
        <v>238</v>
      </c>
      <c r="R1557" t="str">
        <f t="shared" si="72"/>
        <v>Weekday</v>
      </c>
      <c r="S1557" s="27">
        <f t="shared" si="73"/>
        <v>42009</v>
      </c>
      <c r="V1557" t="str">
        <f t="shared" si="74"/>
        <v/>
      </c>
      <c r="AE1557" s="27"/>
      <c r="AO1557" s="27"/>
      <c r="AX1557" s="27"/>
      <c r="AY1557" s="27"/>
    </row>
    <row r="1558" spans="1:51" x14ac:dyDescent="0.25">
      <c r="A1558" t="s">
        <v>233</v>
      </c>
      <c r="C1558" t="s">
        <v>946</v>
      </c>
      <c r="D1558">
        <v>1</v>
      </c>
      <c r="E1558" t="s">
        <v>90</v>
      </c>
      <c r="G1558">
        <v>5.6870000000000003</v>
      </c>
      <c r="H1558">
        <v>2015</v>
      </c>
      <c r="I1558">
        <v>5</v>
      </c>
      <c r="J1558">
        <v>26</v>
      </c>
      <c r="K1558">
        <v>13</v>
      </c>
      <c r="L1558">
        <v>30</v>
      </c>
      <c r="M1558" t="s">
        <v>899</v>
      </c>
      <c r="N1558" t="s">
        <v>860</v>
      </c>
      <c r="Q1558" t="s">
        <v>238</v>
      </c>
      <c r="R1558" t="str">
        <f t="shared" si="72"/>
        <v>Weekday</v>
      </c>
      <c r="S1558" s="27">
        <f t="shared" si="73"/>
        <v>42150</v>
      </c>
      <c r="V1558" t="str">
        <f t="shared" si="74"/>
        <v/>
      </c>
      <c r="AE1558" s="27"/>
      <c r="AO1558" s="27"/>
      <c r="AX1558" s="27"/>
      <c r="AY1558" s="27"/>
    </row>
    <row r="1559" spans="1:51" x14ac:dyDescent="0.25">
      <c r="A1559" t="s">
        <v>233</v>
      </c>
      <c r="C1559" t="s">
        <v>947</v>
      </c>
      <c r="D1559">
        <v>1</v>
      </c>
      <c r="E1559" t="s">
        <v>90</v>
      </c>
      <c r="G1559">
        <v>5.6660000000000004</v>
      </c>
      <c r="H1559">
        <v>2015</v>
      </c>
      <c r="I1559">
        <v>8</v>
      </c>
      <c r="J1559">
        <v>8</v>
      </c>
      <c r="K1559">
        <v>19</v>
      </c>
      <c r="L1559">
        <v>30</v>
      </c>
      <c r="M1559" t="s">
        <v>900</v>
      </c>
      <c r="N1559" t="s">
        <v>860</v>
      </c>
      <c r="Q1559" t="s">
        <v>238</v>
      </c>
      <c r="R1559" t="str">
        <f t="shared" si="72"/>
        <v>Weekend</v>
      </c>
      <c r="S1559" s="27">
        <f t="shared" si="73"/>
        <v>42224</v>
      </c>
      <c r="V1559" t="str">
        <f t="shared" si="74"/>
        <v/>
      </c>
      <c r="AE1559" s="27"/>
      <c r="AO1559" s="27"/>
      <c r="AX1559" s="27"/>
      <c r="AY1559" s="27"/>
    </row>
    <row r="1560" spans="1:51" x14ac:dyDescent="0.25">
      <c r="A1560" t="s">
        <v>233</v>
      </c>
      <c r="C1560" t="s">
        <v>948</v>
      </c>
      <c r="D1560">
        <v>1</v>
      </c>
      <c r="E1560" t="s">
        <v>91</v>
      </c>
      <c r="G1560">
        <v>5.7290000000000001</v>
      </c>
      <c r="H1560">
        <v>2015</v>
      </c>
      <c r="I1560">
        <v>9</v>
      </c>
      <c r="J1560">
        <v>16</v>
      </c>
      <c r="K1560">
        <v>18</v>
      </c>
      <c r="L1560">
        <v>30</v>
      </c>
      <c r="M1560" t="s">
        <v>900</v>
      </c>
      <c r="N1560" t="s">
        <v>860</v>
      </c>
      <c r="R1560" t="str">
        <f t="shared" si="72"/>
        <v>Weekday</v>
      </c>
      <c r="S1560" s="27">
        <f t="shared" si="73"/>
        <v>42263</v>
      </c>
      <c r="V1560" t="str">
        <f t="shared" si="74"/>
        <v/>
      </c>
    </row>
    <row r="1561" spans="1:51" x14ac:dyDescent="0.25">
      <c r="A1561" t="s">
        <v>233</v>
      </c>
      <c r="C1561" t="s">
        <v>949</v>
      </c>
      <c r="D1561">
        <v>1</v>
      </c>
      <c r="E1561" t="s">
        <v>91</v>
      </c>
      <c r="G1561">
        <v>5.6840000000000002</v>
      </c>
      <c r="H1561">
        <v>2016</v>
      </c>
      <c r="I1561">
        <v>5</v>
      </c>
      <c r="J1561">
        <v>24</v>
      </c>
      <c r="K1561">
        <v>1</v>
      </c>
      <c r="L1561">
        <v>5</v>
      </c>
      <c r="M1561" t="s">
        <v>899</v>
      </c>
      <c r="N1561" t="s">
        <v>860</v>
      </c>
      <c r="R1561" t="str">
        <f t="shared" si="72"/>
        <v>Weekday</v>
      </c>
      <c r="S1561" s="27">
        <f t="shared" si="73"/>
        <v>42514</v>
      </c>
      <c r="V1561" t="str">
        <f t="shared" si="74"/>
        <v/>
      </c>
    </row>
    <row r="1562" spans="1:51" x14ac:dyDescent="0.25">
      <c r="A1562" t="s">
        <v>233</v>
      </c>
      <c r="C1562" t="s">
        <v>950</v>
      </c>
      <c r="D1562">
        <v>1</v>
      </c>
      <c r="E1562" t="s">
        <v>90</v>
      </c>
      <c r="G1562">
        <v>5.6449999999999996</v>
      </c>
      <c r="H1562">
        <v>2016</v>
      </c>
      <c r="I1562">
        <v>6</v>
      </c>
      <c r="J1562">
        <v>8</v>
      </c>
      <c r="K1562">
        <v>6</v>
      </c>
      <c r="L1562">
        <v>35</v>
      </c>
      <c r="M1562" t="s">
        <v>900</v>
      </c>
      <c r="N1562" t="s">
        <v>860</v>
      </c>
      <c r="Q1562" t="s">
        <v>238</v>
      </c>
      <c r="R1562" t="str">
        <f t="shared" si="72"/>
        <v>Weekday</v>
      </c>
      <c r="S1562" s="27">
        <f t="shared" si="73"/>
        <v>42529</v>
      </c>
      <c r="V1562" t="str">
        <f t="shared" si="74"/>
        <v/>
      </c>
      <c r="AE1562" s="27"/>
      <c r="AO1562" s="27"/>
      <c r="AX1562" s="27"/>
      <c r="AY1562" s="27"/>
    </row>
    <row r="1563" spans="1:51" x14ac:dyDescent="0.25">
      <c r="A1563" t="s">
        <v>233</v>
      </c>
      <c r="C1563" t="s">
        <v>951</v>
      </c>
      <c r="D1563">
        <v>1</v>
      </c>
      <c r="E1563" t="s">
        <v>90</v>
      </c>
      <c r="G1563">
        <v>5.6639999999999997</v>
      </c>
      <c r="H1563">
        <v>2016</v>
      </c>
      <c r="I1563">
        <v>9</v>
      </c>
      <c r="J1563">
        <v>27</v>
      </c>
      <c r="K1563">
        <v>5</v>
      </c>
      <c r="L1563">
        <v>10</v>
      </c>
      <c r="M1563" t="s">
        <v>899</v>
      </c>
      <c r="N1563" t="s">
        <v>903</v>
      </c>
      <c r="Q1563" t="s">
        <v>238</v>
      </c>
      <c r="R1563" t="str">
        <f t="shared" si="72"/>
        <v>Weekday</v>
      </c>
      <c r="S1563" s="27">
        <f t="shared" si="73"/>
        <v>42640</v>
      </c>
      <c r="V1563" t="str">
        <f t="shared" si="74"/>
        <v/>
      </c>
      <c r="AE1563" s="27"/>
      <c r="AO1563" s="27"/>
      <c r="AX1563" s="27"/>
      <c r="AY1563" s="27"/>
    </row>
    <row r="1564" spans="1:51" x14ac:dyDescent="0.25">
      <c r="A1564" t="s">
        <v>233</v>
      </c>
      <c r="C1564" t="s">
        <v>952</v>
      </c>
      <c r="D1564">
        <v>1</v>
      </c>
      <c r="E1564" t="s">
        <v>90</v>
      </c>
      <c r="G1564">
        <v>5.7619999999999996</v>
      </c>
      <c r="H1564">
        <v>2012</v>
      </c>
      <c r="I1564">
        <v>3</v>
      </c>
      <c r="J1564">
        <v>24</v>
      </c>
      <c r="K1564">
        <v>11</v>
      </c>
      <c r="L1564">
        <v>55</v>
      </c>
      <c r="M1564" t="s">
        <v>900</v>
      </c>
      <c r="N1564" t="s">
        <v>860</v>
      </c>
      <c r="Q1564" t="s">
        <v>238</v>
      </c>
      <c r="R1564" t="str">
        <f t="shared" si="72"/>
        <v>Weekend</v>
      </c>
      <c r="S1564" s="27">
        <f t="shared" si="73"/>
        <v>40992</v>
      </c>
      <c r="V1564" t="str">
        <f t="shared" si="74"/>
        <v/>
      </c>
      <c r="AE1564" s="27"/>
      <c r="AO1564" s="27"/>
      <c r="AX1564" s="27"/>
      <c r="AY1564" s="27"/>
    </row>
    <row r="1565" spans="1:51" x14ac:dyDescent="0.25">
      <c r="A1565" t="s">
        <v>233</v>
      </c>
      <c r="C1565" t="s">
        <v>953</v>
      </c>
      <c r="D1565">
        <v>1</v>
      </c>
      <c r="E1565" t="s">
        <v>91</v>
      </c>
      <c r="G1565">
        <v>5.7850000000000001</v>
      </c>
      <c r="H1565">
        <v>2014</v>
      </c>
      <c r="I1565">
        <v>11</v>
      </c>
      <c r="J1565">
        <v>22</v>
      </c>
      <c r="K1565">
        <v>10</v>
      </c>
      <c r="L1565">
        <v>1</v>
      </c>
      <c r="M1565" t="s">
        <v>900</v>
      </c>
      <c r="N1565" t="s">
        <v>903</v>
      </c>
      <c r="Q1565" t="s">
        <v>267</v>
      </c>
      <c r="R1565" t="str">
        <f t="shared" si="72"/>
        <v>Weekend</v>
      </c>
      <c r="S1565" s="27">
        <f t="shared" si="73"/>
        <v>41965</v>
      </c>
      <c r="V1565" t="str">
        <f t="shared" si="74"/>
        <v/>
      </c>
      <c r="AO1565" s="27"/>
      <c r="AX1565" s="27"/>
      <c r="AY1565" s="27"/>
    </row>
    <row r="1566" spans="1:51" x14ac:dyDescent="0.25">
      <c r="A1566" t="s">
        <v>233</v>
      </c>
      <c r="C1566" t="s">
        <v>954</v>
      </c>
      <c r="D1566">
        <v>1</v>
      </c>
      <c r="E1566" t="s">
        <v>91</v>
      </c>
      <c r="G1566">
        <v>5.7709999999999999</v>
      </c>
      <c r="H1566">
        <v>2015</v>
      </c>
      <c r="I1566">
        <v>7</v>
      </c>
      <c r="J1566">
        <v>23</v>
      </c>
      <c r="K1566">
        <v>19</v>
      </c>
      <c r="L1566">
        <v>20</v>
      </c>
      <c r="M1566" t="s">
        <v>900</v>
      </c>
      <c r="N1566" t="s">
        <v>903</v>
      </c>
      <c r="Q1566" t="s">
        <v>267</v>
      </c>
      <c r="R1566" t="str">
        <f t="shared" si="72"/>
        <v>Weekday</v>
      </c>
      <c r="S1566" s="27">
        <f t="shared" si="73"/>
        <v>42208</v>
      </c>
      <c r="V1566" t="str">
        <f t="shared" si="74"/>
        <v/>
      </c>
      <c r="AO1566" s="27"/>
      <c r="AX1566" s="27"/>
      <c r="AY1566" s="27"/>
    </row>
    <row r="1567" spans="1:51" x14ac:dyDescent="0.25">
      <c r="A1567" t="s">
        <v>233</v>
      </c>
      <c r="C1567" t="s">
        <v>955</v>
      </c>
      <c r="D1567">
        <v>1</v>
      </c>
      <c r="E1567" t="s">
        <v>90</v>
      </c>
      <c r="G1567">
        <v>5.7469999999999999</v>
      </c>
      <c r="H1567">
        <v>2016</v>
      </c>
      <c r="I1567">
        <v>8</v>
      </c>
      <c r="J1567">
        <v>25</v>
      </c>
      <c r="K1567">
        <v>0</v>
      </c>
      <c r="L1567">
        <v>45</v>
      </c>
      <c r="M1567" t="s">
        <v>899</v>
      </c>
      <c r="N1567" t="s">
        <v>903</v>
      </c>
      <c r="Q1567" t="s">
        <v>238</v>
      </c>
      <c r="R1567" t="str">
        <f t="shared" si="72"/>
        <v>Weekday</v>
      </c>
      <c r="S1567" s="27">
        <f t="shared" si="73"/>
        <v>42607</v>
      </c>
      <c r="V1567" t="str">
        <f t="shared" si="74"/>
        <v/>
      </c>
      <c r="AE1567" s="27"/>
      <c r="AO1567" s="27"/>
      <c r="AX1567" s="27"/>
      <c r="AY1567" s="27"/>
    </row>
    <row r="1568" spans="1:51" x14ac:dyDescent="0.25">
      <c r="A1568" t="s">
        <v>233</v>
      </c>
      <c r="C1568" t="s">
        <v>956</v>
      </c>
      <c r="D1568">
        <v>1</v>
      </c>
      <c r="E1568" t="s">
        <v>90</v>
      </c>
      <c r="G1568">
        <v>5.8380000000000001</v>
      </c>
      <c r="H1568">
        <v>2012</v>
      </c>
      <c r="I1568">
        <v>1</v>
      </c>
      <c r="J1568">
        <v>10</v>
      </c>
      <c r="K1568">
        <v>8</v>
      </c>
      <c r="L1568">
        <v>37</v>
      </c>
      <c r="M1568" t="s">
        <v>899</v>
      </c>
      <c r="N1568" t="s">
        <v>860</v>
      </c>
      <c r="Q1568" t="s">
        <v>238</v>
      </c>
      <c r="R1568" t="str">
        <f t="shared" si="72"/>
        <v>Weekday</v>
      </c>
      <c r="S1568" s="27">
        <f t="shared" si="73"/>
        <v>40918</v>
      </c>
      <c r="V1568" t="str">
        <f t="shared" si="74"/>
        <v/>
      </c>
      <c r="AE1568" s="27"/>
      <c r="AO1568" s="27"/>
      <c r="AX1568" s="27"/>
      <c r="AY1568" s="27"/>
    </row>
    <row r="1569" spans="1:51" x14ac:dyDescent="0.25">
      <c r="A1569" t="s">
        <v>233</v>
      </c>
      <c r="C1569" t="s">
        <v>957</v>
      </c>
      <c r="D1569">
        <v>1</v>
      </c>
      <c r="E1569" t="s">
        <v>91</v>
      </c>
      <c r="G1569">
        <v>5.8390000000000004</v>
      </c>
      <c r="H1569">
        <v>2012</v>
      </c>
      <c r="I1569">
        <v>5</v>
      </c>
      <c r="J1569">
        <v>31</v>
      </c>
      <c r="K1569">
        <v>14</v>
      </c>
      <c r="L1569">
        <v>45</v>
      </c>
      <c r="M1569" t="s">
        <v>900</v>
      </c>
      <c r="N1569" t="s">
        <v>903</v>
      </c>
      <c r="Q1569" t="s">
        <v>265</v>
      </c>
      <c r="R1569" t="str">
        <f t="shared" si="72"/>
        <v>Weekday</v>
      </c>
      <c r="S1569" s="27">
        <f t="shared" si="73"/>
        <v>41060</v>
      </c>
      <c r="V1569" t="str">
        <f t="shared" si="74"/>
        <v/>
      </c>
      <c r="AO1569" s="27"/>
      <c r="AX1569" s="27"/>
      <c r="AY1569" s="27"/>
    </row>
    <row r="1570" spans="1:51" x14ac:dyDescent="0.25">
      <c r="A1570" t="s">
        <v>233</v>
      </c>
      <c r="C1570" t="s">
        <v>958</v>
      </c>
      <c r="D1570">
        <v>1</v>
      </c>
      <c r="E1570" t="s">
        <v>91</v>
      </c>
      <c r="G1570">
        <v>5.8049999999999997</v>
      </c>
      <c r="H1570">
        <v>2012</v>
      </c>
      <c r="I1570">
        <v>6</v>
      </c>
      <c r="J1570">
        <v>21</v>
      </c>
      <c r="K1570">
        <v>3</v>
      </c>
      <c r="L1570">
        <v>0</v>
      </c>
      <c r="M1570" t="s">
        <v>900</v>
      </c>
      <c r="N1570" t="s">
        <v>860</v>
      </c>
      <c r="Q1570" t="s">
        <v>265</v>
      </c>
      <c r="R1570" t="str">
        <f t="shared" si="72"/>
        <v>Weekday</v>
      </c>
      <c r="S1570" s="27">
        <f t="shared" si="73"/>
        <v>41081</v>
      </c>
      <c r="V1570" t="str">
        <f t="shared" si="74"/>
        <v/>
      </c>
      <c r="AO1570" s="27"/>
      <c r="AX1570" s="27"/>
      <c r="AY1570" s="27"/>
    </row>
    <row r="1571" spans="1:51" x14ac:dyDescent="0.25">
      <c r="A1571" t="s">
        <v>233</v>
      </c>
      <c r="C1571" t="s">
        <v>959</v>
      </c>
      <c r="D1571">
        <v>1</v>
      </c>
      <c r="E1571" t="s">
        <v>90</v>
      </c>
      <c r="G1571">
        <v>5.9</v>
      </c>
      <c r="H1571">
        <v>2012</v>
      </c>
      <c r="I1571">
        <v>10</v>
      </c>
      <c r="J1571">
        <v>14</v>
      </c>
      <c r="K1571">
        <v>16</v>
      </c>
      <c r="L1571">
        <v>20</v>
      </c>
      <c r="M1571" t="s">
        <v>899</v>
      </c>
      <c r="N1571" t="s">
        <v>903</v>
      </c>
      <c r="Q1571" t="s">
        <v>238</v>
      </c>
      <c r="R1571" t="str">
        <f t="shared" si="72"/>
        <v>Weekend</v>
      </c>
      <c r="S1571" s="27">
        <f t="shared" si="73"/>
        <v>41196</v>
      </c>
      <c r="V1571" t="str">
        <f t="shared" si="74"/>
        <v/>
      </c>
      <c r="AE1571" s="27"/>
      <c r="AO1571" s="27"/>
      <c r="AX1571" s="27"/>
      <c r="AY1571" s="27"/>
    </row>
    <row r="1572" spans="1:51" x14ac:dyDescent="0.25">
      <c r="A1572" t="s">
        <v>233</v>
      </c>
      <c r="C1572" t="s">
        <v>960</v>
      </c>
      <c r="D1572">
        <v>1</v>
      </c>
      <c r="E1572" t="s">
        <v>90</v>
      </c>
      <c r="G1572">
        <v>5.8369999999999997</v>
      </c>
      <c r="H1572">
        <v>2012</v>
      </c>
      <c r="I1572">
        <v>11</v>
      </c>
      <c r="J1572">
        <v>26</v>
      </c>
      <c r="K1572">
        <v>5</v>
      </c>
      <c r="L1572">
        <v>53</v>
      </c>
      <c r="M1572" t="s">
        <v>899</v>
      </c>
      <c r="N1572" t="s">
        <v>903</v>
      </c>
      <c r="Q1572" t="s">
        <v>238</v>
      </c>
      <c r="R1572" t="str">
        <f t="shared" si="72"/>
        <v>Weekday</v>
      </c>
      <c r="S1572" s="27">
        <f t="shared" si="73"/>
        <v>41239</v>
      </c>
      <c r="V1572" t="str">
        <f t="shared" si="74"/>
        <v/>
      </c>
      <c r="AE1572" s="27"/>
      <c r="AO1572" s="27"/>
      <c r="AX1572" s="27"/>
      <c r="AY1572" s="27"/>
    </row>
    <row r="1573" spans="1:51" x14ac:dyDescent="0.25">
      <c r="A1573" t="s">
        <v>233</v>
      </c>
      <c r="C1573" t="s">
        <v>961</v>
      </c>
      <c r="D1573">
        <v>1</v>
      </c>
      <c r="E1573" t="s">
        <v>91</v>
      </c>
      <c r="G1573">
        <v>5.7949999999999999</v>
      </c>
      <c r="H1573">
        <v>2013</v>
      </c>
      <c r="I1573">
        <v>1</v>
      </c>
      <c r="J1573">
        <v>17</v>
      </c>
      <c r="K1573">
        <v>15</v>
      </c>
      <c r="L1573">
        <v>15</v>
      </c>
      <c r="M1573" t="s">
        <v>900</v>
      </c>
      <c r="N1573" t="s">
        <v>860</v>
      </c>
      <c r="Q1573" t="s">
        <v>265</v>
      </c>
      <c r="R1573" t="str">
        <f t="shared" si="72"/>
        <v>Weekday</v>
      </c>
      <c r="S1573" s="27">
        <f t="shared" si="73"/>
        <v>41291</v>
      </c>
      <c r="V1573" t="str">
        <f t="shared" si="74"/>
        <v/>
      </c>
      <c r="AO1573" s="27"/>
      <c r="AX1573" s="27"/>
      <c r="AY1573" s="27"/>
    </row>
    <row r="1574" spans="1:51" x14ac:dyDescent="0.25">
      <c r="A1574" t="s">
        <v>233</v>
      </c>
      <c r="C1574" t="s">
        <v>962</v>
      </c>
      <c r="D1574">
        <v>1</v>
      </c>
      <c r="E1574" t="s">
        <v>90</v>
      </c>
      <c r="G1574">
        <v>5.8630000000000004</v>
      </c>
      <c r="H1574">
        <v>2013</v>
      </c>
      <c r="I1574">
        <v>4</v>
      </c>
      <c r="J1574">
        <v>11</v>
      </c>
      <c r="K1574">
        <v>5</v>
      </c>
      <c r="L1574">
        <v>48</v>
      </c>
      <c r="M1574" t="s">
        <v>900</v>
      </c>
      <c r="N1574" t="s">
        <v>860</v>
      </c>
      <c r="Q1574" t="s">
        <v>238</v>
      </c>
      <c r="R1574" t="str">
        <f t="shared" si="72"/>
        <v>Weekday</v>
      </c>
      <c r="S1574" s="27">
        <f t="shared" si="73"/>
        <v>41375</v>
      </c>
      <c r="V1574" t="str">
        <f t="shared" si="74"/>
        <v/>
      </c>
      <c r="AE1574" s="27"/>
      <c r="AO1574" s="27"/>
      <c r="AX1574" s="27"/>
      <c r="AY1574" s="27"/>
    </row>
    <row r="1575" spans="1:51" x14ac:dyDescent="0.25">
      <c r="A1575" t="s">
        <v>233</v>
      </c>
      <c r="C1575" t="s">
        <v>963</v>
      </c>
      <c r="D1575">
        <v>1</v>
      </c>
      <c r="E1575" t="s">
        <v>91</v>
      </c>
      <c r="G1575">
        <v>5.8559999999999999</v>
      </c>
      <c r="H1575">
        <v>2014</v>
      </c>
      <c r="I1575">
        <v>2</v>
      </c>
      <c r="J1575">
        <v>3</v>
      </c>
      <c r="K1575">
        <v>8</v>
      </c>
      <c r="L1575">
        <v>36</v>
      </c>
      <c r="M1575" t="s">
        <v>900</v>
      </c>
      <c r="N1575" t="s">
        <v>860</v>
      </c>
      <c r="Q1575" t="s">
        <v>265</v>
      </c>
      <c r="R1575" t="str">
        <f t="shared" si="72"/>
        <v>Weekday</v>
      </c>
      <c r="S1575" s="27">
        <f t="shared" si="73"/>
        <v>41673</v>
      </c>
      <c r="V1575" t="str">
        <f t="shared" si="74"/>
        <v/>
      </c>
      <c r="AO1575" s="27"/>
      <c r="AX1575" s="27"/>
      <c r="AY1575" s="27"/>
    </row>
    <row r="1576" spans="1:51" x14ac:dyDescent="0.25">
      <c r="A1576" t="s">
        <v>233</v>
      </c>
      <c r="C1576" t="s">
        <v>964</v>
      </c>
      <c r="D1576">
        <v>1</v>
      </c>
      <c r="E1576" t="s">
        <v>91</v>
      </c>
      <c r="G1576">
        <v>5.7990000000000004</v>
      </c>
      <c r="H1576">
        <v>2014</v>
      </c>
      <c r="I1576">
        <v>2</v>
      </c>
      <c r="J1576">
        <v>4</v>
      </c>
      <c r="K1576">
        <v>11</v>
      </c>
      <c r="L1576">
        <v>28</v>
      </c>
      <c r="M1576" t="s">
        <v>900</v>
      </c>
      <c r="N1576" t="s">
        <v>860</v>
      </c>
      <c r="Q1576" t="s">
        <v>265</v>
      </c>
      <c r="R1576" t="str">
        <f t="shared" si="72"/>
        <v>Weekday</v>
      </c>
      <c r="S1576" s="27">
        <f t="shared" si="73"/>
        <v>41674</v>
      </c>
      <c r="V1576" t="str">
        <f t="shared" si="74"/>
        <v/>
      </c>
      <c r="AO1576" s="27"/>
      <c r="AX1576" s="27"/>
      <c r="AY1576" s="27"/>
    </row>
    <row r="1577" spans="1:51" x14ac:dyDescent="0.25">
      <c r="A1577" t="s">
        <v>233</v>
      </c>
      <c r="C1577" t="s">
        <v>965</v>
      </c>
      <c r="D1577">
        <v>1</v>
      </c>
      <c r="E1577" t="s">
        <v>91</v>
      </c>
      <c r="G1577">
        <v>5.7960000000000003</v>
      </c>
      <c r="H1577">
        <v>2015</v>
      </c>
      <c r="I1577">
        <v>6</v>
      </c>
      <c r="J1577">
        <v>8</v>
      </c>
      <c r="K1577">
        <v>3</v>
      </c>
      <c r="L1577">
        <v>29</v>
      </c>
      <c r="M1577" t="s">
        <v>900</v>
      </c>
      <c r="N1577" t="s">
        <v>860</v>
      </c>
      <c r="Q1577" t="s">
        <v>265</v>
      </c>
      <c r="R1577" t="str">
        <f t="shared" si="72"/>
        <v>Weekday</v>
      </c>
      <c r="S1577" s="27">
        <f t="shared" si="73"/>
        <v>42163</v>
      </c>
      <c r="V1577" t="str">
        <f t="shared" si="74"/>
        <v/>
      </c>
      <c r="AO1577" s="27"/>
      <c r="AX1577" s="27"/>
      <c r="AY1577" s="27"/>
    </row>
    <row r="1578" spans="1:51" x14ac:dyDescent="0.25">
      <c r="A1578" t="s">
        <v>233</v>
      </c>
      <c r="C1578" t="s">
        <v>966</v>
      </c>
      <c r="D1578">
        <v>1</v>
      </c>
      <c r="E1578" t="s">
        <v>90</v>
      </c>
      <c r="G1578">
        <v>5.79</v>
      </c>
      <c r="H1578">
        <v>2016</v>
      </c>
      <c r="I1578">
        <v>3</v>
      </c>
      <c r="J1578">
        <v>30</v>
      </c>
      <c r="K1578">
        <v>4</v>
      </c>
      <c r="L1578">
        <v>45</v>
      </c>
      <c r="M1578" t="s">
        <v>900</v>
      </c>
      <c r="N1578" t="s">
        <v>860</v>
      </c>
      <c r="Q1578" t="s">
        <v>238</v>
      </c>
      <c r="R1578" t="str">
        <f t="shared" si="72"/>
        <v>Weekday</v>
      </c>
      <c r="S1578" s="27">
        <f t="shared" si="73"/>
        <v>42459</v>
      </c>
      <c r="V1578" t="str">
        <f t="shared" si="74"/>
        <v/>
      </c>
      <c r="AE1578" s="27"/>
      <c r="AO1578" s="27"/>
      <c r="AX1578" s="27"/>
      <c r="AY1578" s="27"/>
    </row>
    <row r="1579" spans="1:51" x14ac:dyDescent="0.25">
      <c r="A1579" t="s">
        <v>233</v>
      </c>
      <c r="C1579" t="s">
        <v>967</v>
      </c>
      <c r="D1579">
        <v>1</v>
      </c>
      <c r="E1579" t="s">
        <v>90</v>
      </c>
      <c r="G1579">
        <v>5.8259999999999996</v>
      </c>
      <c r="H1579">
        <v>2016</v>
      </c>
      <c r="I1579">
        <v>6</v>
      </c>
      <c r="J1579">
        <v>13</v>
      </c>
      <c r="K1579">
        <v>22</v>
      </c>
      <c r="L1579">
        <v>30</v>
      </c>
      <c r="M1579" t="s">
        <v>899</v>
      </c>
      <c r="N1579" t="s">
        <v>903</v>
      </c>
      <c r="Q1579" t="s">
        <v>238</v>
      </c>
      <c r="R1579" t="str">
        <f t="shared" si="72"/>
        <v>Weekday</v>
      </c>
      <c r="S1579" s="27">
        <f t="shared" si="73"/>
        <v>42534</v>
      </c>
      <c r="V1579" t="str">
        <f t="shared" si="74"/>
        <v/>
      </c>
      <c r="AE1579" s="27"/>
      <c r="AO1579" s="27"/>
      <c r="AX1579" s="27"/>
      <c r="AY1579" s="27"/>
    </row>
    <row r="1580" spans="1:51" x14ac:dyDescent="0.25">
      <c r="A1580" t="s">
        <v>233</v>
      </c>
      <c r="C1580" t="s">
        <v>968</v>
      </c>
      <c r="D1580">
        <v>1</v>
      </c>
      <c r="E1580" t="s">
        <v>90</v>
      </c>
      <c r="G1580">
        <v>5.875</v>
      </c>
      <c r="H1580">
        <v>2016</v>
      </c>
      <c r="I1580">
        <v>6</v>
      </c>
      <c r="J1580">
        <v>24</v>
      </c>
      <c r="K1580">
        <v>8</v>
      </c>
      <c r="L1580">
        <v>15</v>
      </c>
      <c r="M1580" t="s">
        <v>900</v>
      </c>
      <c r="N1580" t="s">
        <v>903</v>
      </c>
      <c r="Q1580" t="s">
        <v>238</v>
      </c>
      <c r="R1580" t="str">
        <f t="shared" si="72"/>
        <v>Weekday</v>
      </c>
      <c r="S1580" s="27">
        <f t="shared" si="73"/>
        <v>42545</v>
      </c>
      <c r="V1580" t="str">
        <f t="shared" si="74"/>
        <v/>
      </c>
      <c r="AE1580" s="27"/>
      <c r="AO1580" s="27"/>
      <c r="AX1580" s="27"/>
      <c r="AY1580" s="27"/>
    </row>
    <row r="1581" spans="1:51" x14ac:dyDescent="0.25">
      <c r="A1581" t="s">
        <v>233</v>
      </c>
      <c r="C1581" t="s">
        <v>969</v>
      </c>
      <c r="D1581">
        <v>1</v>
      </c>
      <c r="E1581" t="s">
        <v>91</v>
      </c>
      <c r="G1581">
        <v>5.883</v>
      </c>
      <c r="H1581">
        <v>2016</v>
      </c>
      <c r="I1581">
        <v>7</v>
      </c>
      <c r="J1581">
        <v>24</v>
      </c>
      <c r="K1581">
        <v>2</v>
      </c>
      <c r="L1581">
        <v>15</v>
      </c>
      <c r="M1581" t="s">
        <v>900</v>
      </c>
      <c r="N1581" t="s">
        <v>860</v>
      </c>
      <c r="Q1581" t="s">
        <v>265</v>
      </c>
      <c r="R1581" t="str">
        <f t="shared" si="72"/>
        <v>Weekend</v>
      </c>
      <c r="S1581" s="27">
        <f t="shared" si="73"/>
        <v>42575</v>
      </c>
      <c r="V1581" t="str">
        <f t="shared" si="74"/>
        <v/>
      </c>
      <c r="AO1581" s="27"/>
      <c r="AX1581" s="27"/>
      <c r="AY1581" s="27"/>
    </row>
    <row r="1582" spans="1:51" x14ac:dyDescent="0.25">
      <c r="A1582" t="s">
        <v>233</v>
      </c>
      <c r="C1582" t="s">
        <v>970</v>
      </c>
      <c r="D1582">
        <v>1</v>
      </c>
      <c r="E1582" t="s">
        <v>90</v>
      </c>
      <c r="G1582">
        <v>5.883</v>
      </c>
      <c r="H1582">
        <v>2016</v>
      </c>
      <c r="I1582">
        <v>9</v>
      </c>
      <c r="J1582">
        <v>24</v>
      </c>
      <c r="K1582">
        <v>14</v>
      </c>
      <c r="L1582">
        <v>50</v>
      </c>
      <c r="M1582" t="s">
        <v>900</v>
      </c>
      <c r="N1582" t="s">
        <v>903</v>
      </c>
      <c r="Q1582" t="s">
        <v>238</v>
      </c>
      <c r="R1582" t="str">
        <f t="shared" si="72"/>
        <v>Weekend</v>
      </c>
      <c r="S1582" s="27">
        <f t="shared" si="73"/>
        <v>42637</v>
      </c>
      <c r="V1582" t="str">
        <f t="shared" si="74"/>
        <v/>
      </c>
      <c r="AE1582" s="27"/>
      <c r="AO1582" s="27"/>
      <c r="AX1582" s="27"/>
      <c r="AY1582" s="27"/>
    </row>
    <row r="1583" spans="1:51" x14ac:dyDescent="0.25">
      <c r="A1583" t="s">
        <v>233</v>
      </c>
      <c r="C1583" t="s">
        <v>971</v>
      </c>
      <c r="D1583">
        <v>1</v>
      </c>
      <c r="E1583" t="s">
        <v>91</v>
      </c>
      <c r="G1583">
        <v>5.8239999999999998</v>
      </c>
      <c r="H1583">
        <v>2016</v>
      </c>
      <c r="I1583">
        <v>10</v>
      </c>
      <c r="J1583">
        <v>6</v>
      </c>
      <c r="K1583">
        <v>19</v>
      </c>
      <c r="L1583">
        <v>14</v>
      </c>
      <c r="M1583" t="s">
        <v>900</v>
      </c>
      <c r="N1583" t="s">
        <v>903</v>
      </c>
      <c r="Q1583" t="s">
        <v>265</v>
      </c>
      <c r="R1583" t="str">
        <f t="shared" si="72"/>
        <v>Weekday</v>
      </c>
      <c r="S1583" s="27">
        <f t="shared" si="73"/>
        <v>42649</v>
      </c>
      <c r="V1583" t="str">
        <f t="shared" si="74"/>
        <v/>
      </c>
      <c r="AO1583" s="27"/>
      <c r="AX1583" s="27"/>
      <c r="AY1583" s="27"/>
    </row>
    <row r="1584" spans="1:51" x14ac:dyDescent="0.25">
      <c r="A1584" t="s">
        <v>233</v>
      </c>
      <c r="C1584" t="s">
        <v>972</v>
      </c>
      <c r="D1584">
        <v>1</v>
      </c>
      <c r="E1584" t="s">
        <v>91</v>
      </c>
      <c r="G1584">
        <v>5.8230000000000004</v>
      </c>
      <c r="H1584">
        <v>2016</v>
      </c>
      <c r="I1584">
        <v>10</v>
      </c>
      <c r="J1584">
        <v>6</v>
      </c>
      <c r="K1584">
        <v>19</v>
      </c>
      <c r="L1584">
        <v>35</v>
      </c>
      <c r="M1584" t="s">
        <v>900</v>
      </c>
      <c r="N1584" t="s">
        <v>860</v>
      </c>
      <c r="Q1584" t="s">
        <v>265</v>
      </c>
      <c r="R1584" t="str">
        <f t="shared" si="72"/>
        <v>Weekday</v>
      </c>
      <c r="S1584" s="27">
        <f t="shared" si="73"/>
        <v>42649</v>
      </c>
      <c r="V1584" t="str">
        <f t="shared" si="74"/>
        <v/>
      </c>
      <c r="AO1584" s="27"/>
      <c r="AX1584" s="27"/>
      <c r="AY1584" s="27"/>
    </row>
    <row r="1585" spans="1:51" x14ac:dyDescent="0.25">
      <c r="A1585" t="s">
        <v>233</v>
      </c>
      <c r="C1585" t="s">
        <v>973</v>
      </c>
      <c r="D1585">
        <v>1</v>
      </c>
      <c r="E1585" t="s">
        <v>91</v>
      </c>
      <c r="G1585">
        <v>5.8239999999999998</v>
      </c>
      <c r="H1585">
        <v>2016</v>
      </c>
      <c r="I1585">
        <v>10</v>
      </c>
      <c r="J1585">
        <v>6</v>
      </c>
      <c r="K1585">
        <v>17</v>
      </c>
      <c r="L1585">
        <v>0</v>
      </c>
      <c r="M1585" t="s">
        <v>900</v>
      </c>
      <c r="N1585" t="s">
        <v>860</v>
      </c>
      <c r="Q1585" t="s">
        <v>265</v>
      </c>
      <c r="R1585" t="str">
        <f t="shared" si="72"/>
        <v>Weekday</v>
      </c>
      <c r="S1585" s="27">
        <f t="shared" si="73"/>
        <v>42649</v>
      </c>
      <c r="V1585" t="str">
        <f t="shared" si="74"/>
        <v/>
      </c>
      <c r="AO1585" s="27"/>
      <c r="AX1585" s="27"/>
      <c r="AY1585" s="27"/>
    </row>
    <row r="1586" spans="1:51" x14ac:dyDescent="0.25">
      <c r="A1586" t="s">
        <v>233</v>
      </c>
      <c r="C1586" t="s">
        <v>974</v>
      </c>
      <c r="D1586">
        <v>1</v>
      </c>
      <c r="E1586" t="s">
        <v>91</v>
      </c>
      <c r="G1586">
        <v>5.9480000000000004</v>
      </c>
      <c r="H1586">
        <v>2012</v>
      </c>
      <c r="I1586">
        <v>1</v>
      </c>
      <c r="J1586">
        <v>27</v>
      </c>
      <c r="K1586">
        <v>13</v>
      </c>
      <c r="L1586">
        <v>20</v>
      </c>
      <c r="M1586" t="s">
        <v>899</v>
      </c>
      <c r="N1586" t="s">
        <v>860</v>
      </c>
      <c r="Q1586" t="s">
        <v>265</v>
      </c>
      <c r="R1586" t="str">
        <f t="shared" si="72"/>
        <v>Weekday</v>
      </c>
      <c r="S1586" s="27">
        <f t="shared" si="73"/>
        <v>40935</v>
      </c>
      <c r="V1586" t="str">
        <f t="shared" si="74"/>
        <v/>
      </c>
      <c r="AO1586" s="27"/>
      <c r="AX1586" s="27"/>
      <c r="AY1586" s="27"/>
    </row>
    <row r="1587" spans="1:51" x14ac:dyDescent="0.25">
      <c r="A1587" t="s">
        <v>233</v>
      </c>
      <c r="C1587" t="s">
        <v>975</v>
      </c>
      <c r="D1587">
        <v>1</v>
      </c>
      <c r="E1587" t="s">
        <v>91</v>
      </c>
      <c r="G1587">
        <v>6.0090000000000003</v>
      </c>
      <c r="H1587">
        <v>2012</v>
      </c>
      <c r="I1587">
        <v>6</v>
      </c>
      <c r="J1587">
        <v>14</v>
      </c>
      <c r="K1587">
        <v>23</v>
      </c>
      <c r="L1587">
        <v>0</v>
      </c>
      <c r="M1587" t="s">
        <v>899</v>
      </c>
      <c r="N1587" t="s">
        <v>903</v>
      </c>
      <c r="Q1587" t="s">
        <v>265</v>
      </c>
      <c r="R1587" t="str">
        <f t="shared" si="72"/>
        <v>Weekday</v>
      </c>
      <c r="S1587" s="27">
        <f t="shared" si="73"/>
        <v>41074</v>
      </c>
      <c r="V1587" t="str">
        <f t="shared" si="74"/>
        <v/>
      </c>
      <c r="AO1587" s="27"/>
      <c r="AX1587" s="27"/>
      <c r="AY1587" s="27"/>
    </row>
    <row r="1588" spans="1:51" x14ac:dyDescent="0.25">
      <c r="A1588" t="s">
        <v>233</v>
      </c>
      <c r="C1588" t="s">
        <v>976</v>
      </c>
      <c r="D1588">
        <v>1</v>
      </c>
      <c r="E1588" t="s">
        <v>90</v>
      </c>
      <c r="G1588">
        <v>5.94</v>
      </c>
      <c r="H1588">
        <v>2013</v>
      </c>
      <c r="I1588">
        <v>2</v>
      </c>
      <c r="J1588">
        <v>20</v>
      </c>
      <c r="K1588">
        <v>22</v>
      </c>
      <c r="L1588">
        <v>30</v>
      </c>
      <c r="M1588" t="s">
        <v>900</v>
      </c>
      <c r="N1588" t="s">
        <v>903</v>
      </c>
      <c r="Q1588" t="s">
        <v>241</v>
      </c>
      <c r="R1588" t="str">
        <f t="shared" si="72"/>
        <v>Weekday</v>
      </c>
      <c r="S1588" s="27">
        <f t="shared" si="73"/>
        <v>41325</v>
      </c>
      <c r="V1588" t="str">
        <f t="shared" si="74"/>
        <v/>
      </c>
      <c r="AE1588" s="27"/>
      <c r="AO1588" s="27"/>
      <c r="AX1588" s="27"/>
      <c r="AY1588" s="27"/>
    </row>
    <row r="1589" spans="1:51" x14ac:dyDescent="0.25">
      <c r="A1589" t="s">
        <v>233</v>
      </c>
      <c r="C1589" t="s">
        <v>977</v>
      </c>
      <c r="D1589">
        <v>1</v>
      </c>
      <c r="E1589" t="s">
        <v>90</v>
      </c>
      <c r="G1589">
        <v>6.0110000000000001</v>
      </c>
      <c r="H1589">
        <v>2013</v>
      </c>
      <c r="I1589">
        <v>4</v>
      </c>
      <c r="J1589">
        <v>1</v>
      </c>
      <c r="K1589">
        <v>5</v>
      </c>
      <c r="L1589">
        <v>30</v>
      </c>
      <c r="M1589" t="s">
        <v>900</v>
      </c>
      <c r="N1589" t="s">
        <v>860</v>
      </c>
      <c r="Q1589" t="s">
        <v>241</v>
      </c>
      <c r="R1589" t="str">
        <f t="shared" si="72"/>
        <v>Weekday</v>
      </c>
      <c r="S1589" s="27">
        <f t="shared" si="73"/>
        <v>41365</v>
      </c>
      <c r="V1589" t="str">
        <f t="shared" si="74"/>
        <v/>
      </c>
      <c r="AE1589" s="27"/>
      <c r="AO1589" s="27"/>
      <c r="AX1589" s="27"/>
      <c r="AY1589" s="27"/>
    </row>
    <row r="1590" spans="1:51" x14ac:dyDescent="0.25">
      <c r="A1590" t="s">
        <v>233</v>
      </c>
      <c r="C1590" t="s">
        <v>978</v>
      </c>
      <c r="D1590">
        <v>1</v>
      </c>
      <c r="E1590" t="s">
        <v>90</v>
      </c>
      <c r="G1590">
        <v>5.9939999999999998</v>
      </c>
      <c r="H1590">
        <v>2014</v>
      </c>
      <c r="I1590">
        <v>5</v>
      </c>
      <c r="J1590">
        <v>31</v>
      </c>
      <c r="K1590">
        <v>4</v>
      </c>
      <c r="L1590">
        <v>10</v>
      </c>
      <c r="M1590" t="s">
        <v>900</v>
      </c>
      <c r="N1590" t="s">
        <v>903</v>
      </c>
      <c r="Q1590" t="s">
        <v>241</v>
      </c>
      <c r="R1590" t="str">
        <f t="shared" si="72"/>
        <v>Weekend</v>
      </c>
      <c r="S1590" s="27">
        <f t="shared" si="73"/>
        <v>41790</v>
      </c>
      <c r="V1590" t="str">
        <f t="shared" si="74"/>
        <v/>
      </c>
      <c r="AE1590" s="27"/>
      <c r="AO1590" s="27"/>
      <c r="AX1590" s="27"/>
      <c r="AY1590" s="27"/>
    </row>
    <row r="1591" spans="1:51" x14ac:dyDescent="0.25">
      <c r="A1591" t="s">
        <v>233</v>
      </c>
      <c r="C1591" t="s">
        <v>979</v>
      </c>
      <c r="D1591">
        <v>1</v>
      </c>
      <c r="E1591" t="s">
        <v>91</v>
      </c>
      <c r="G1591">
        <v>5.9980000000000002</v>
      </c>
      <c r="H1591">
        <v>2015</v>
      </c>
      <c r="I1591">
        <v>9</v>
      </c>
      <c r="J1591">
        <v>18</v>
      </c>
      <c r="K1591">
        <v>4</v>
      </c>
      <c r="L1591">
        <v>30</v>
      </c>
      <c r="M1591" t="s">
        <v>900</v>
      </c>
      <c r="N1591" t="s">
        <v>903</v>
      </c>
      <c r="Q1591" t="s">
        <v>265</v>
      </c>
      <c r="R1591" t="str">
        <f t="shared" si="72"/>
        <v>Weekday</v>
      </c>
      <c r="S1591" s="27">
        <f t="shared" si="73"/>
        <v>42265</v>
      </c>
      <c r="V1591" t="str">
        <f t="shared" si="74"/>
        <v/>
      </c>
      <c r="AO1591" s="27"/>
      <c r="AX1591" s="27"/>
      <c r="AY1591" s="27"/>
    </row>
    <row r="1592" spans="1:51" x14ac:dyDescent="0.25">
      <c r="A1592" t="s">
        <v>233</v>
      </c>
      <c r="C1592" t="s">
        <v>980</v>
      </c>
      <c r="D1592">
        <v>1</v>
      </c>
      <c r="E1592" t="s">
        <v>90</v>
      </c>
      <c r="G1592">
        <v>5.9240000000000004</v>
      </c>
      <c r="H1592">
        <v>2015</v>
      </c>
      <c r="I1592">
        <v>12</v>
      </c>
      <c r="J1592">
        <v>29</v>
      </c>
      <c r="K1592">
        <v>10</v>
      </c>
      <c r="L1592">
        <v>25</v>
      </c>
      <c r="M1592" t="s">
        <v>900</v>
      </c>
      <c r="N1592" t="s">
        <v>903</v>
      </c>
      <c r="Q1592" t="s">
        <v>241</v>
      </c>
      <c r="R1592" t="str">
        <f t="shared" si="72"/>
        <v>Weekday</v>
      </c>
      <c r="S1592" s="27">
        <f t="shared" si="73"/>
        <v>42367</v>
      </c>
      <c r="V1592" t="str">
        <f t="shared" si="74"/>
        <v/>
      </c>
      <c r="AE1592" s="27"/>
      <c r="AO1592" s="27"/>
      <c r="AX1592" s="27"/>
      <c r="AY1592" s="27"/>
    </row>
    <row r="1593" spans="1:51" x14ac:dyDescent="0.25">
      <c r="A1593" t="s">
        <v>233</v>
      </c>
      <c r="C1593" t="s">
        <v>981</v>
      </c>
      <c r="D1593">
        <v>1</v>
      </c>
      <c r="E1593" t="s">
        <v>91</v>
      </c>
      <c r="G1593">
        <v>5.9960000000000004</v>
      </c>
      <c r="H1593">
        <v>2016</v>
      </c>
      <c r="I1593">
        <v>8</v>
      </c>
      <c r="J1593">
        <v>7</v>
      </c>
      <c r="K1593">
        <v>8</v>
      </c>
      <c r="L1593">
        <v>50</v>
      </c>
      <c r="M1593" t="s">
        <v>899</v>
      </c>
      <c r="N1593" t="s">
        <v>860</v>
      </c>
      <c r="Q1593" t="s">
        <v>265</v>
      </c>
      <c r="R1593" t="str">
        <f t="shared" si="72"/>
        <v>Weekend</v>
      </c>
      <c r="S1593" s="27">
        <f t="shared" si="73"/>
        <v>42589</v>
      </c>
      <c r="V1593" t="str">
        <f t="shared" si="74"/>
        <v/>
      </c>
      <c r="AO1593" s="27"/>
      <c r="AX1593" s="27"/>
      <c r="AY1593" s="27"/>
    </row>
    <row r="1594" spans="1:51" x14ac:dyDescent="0.25">
      <c r="A1594" t="s">
        <v>233</v>
      </c>
      <c r="C1594" t="s">
        <v>982</v>
      </c>
      <c r="D1594">
        <v>1</v>
      </c>
      <c r="E1594" t="s">
        <v>91</v>
      </c>
      <c r="G1594">
        <v>5.9969999999999999</v>
      </c>
      <c r="H1594">
        <v>2016</v>
      </c>
      <c r="I1594">
        <v>9</v>
      </c>
      <c r="J1594">
        <v>14</v>
      </c>
      <c r="K1594">
        <v>17</v>
      </c>
      <c r="L1594">
        <v>0</v>
      </c>
      <c r="M1594" t="s">
        <v>900</v>
      </c>
      <c r="N1594" t="s">
        <v>903</v>
      </c>
      <c r="Q1594" t="s">
        <v>265</v>
      </c>
      <c r="R1594" t="str">
        <f t="shared" si="72"/>
        <v>Weekday</v>
      </c>
      <c r="S1594" s="27">
        <f t="shared" si="73"/>
        <v>42627</v>
      </c>
      <c r="V1594" t="str">
        <f t="shared" si="74"/>
        <v/>
      </c>
      <c r="AO1594" s="27"/>
      <c r="AX1594" s="27"/>
      <c r="AY1594" s="27"/>
    </row>
    <row r="1595" spans="1:51" x14ac:dyDescent="0.25">
      <c r="A1595" t="s">
        <v>233</v>
      </c>
      <c r="C1595" t="s">
        <v>983</v>
      </c>
      <c r="D1595">
        <v>1</v>
      </c>
      <c r="E1595" t="s">
        <v>90</v>
      </c>
      <c r="G1595">
        <v>6.07</v>
      </c>
      <c r="H1595">
        <v>2013</v>
      </c>
      <c r="I1595">
        <v>2</v>
      </c>
      <c r="J1595">
        <v>7</v>
      </c>
      <c r="K1595">
        <v>13</v>
      </c>
      <c r="L1595">
        <v>20</v>
      </c>
      <c r="M1595" t="s">
        <v>899</v>
      </c>
      <c r="N1595" t="s">
        <v>903</v>
      </c>
      <c r="Q1595" t="s">
        <v>243</v>
      </c>
      <c r="R1595" t="str">
        <f t="shared" si="72"/>
        <v>Weekday</v>
      </c>
      <c r="S1595" s="27">
        <f t="shared" si="73"/>
        <v>41312</v>
      </c>
      <c r="V1595" t="str">
        <f t="shared" si="74"/>
        <v/>
      </c>
      <c r="AE1595" s="27"/>
      <c r="AO1595" s="27"/>
      <c r="AX1595" s="27"/>
      <c r="AY1595" s="27"/>
    </row>
    <row r="1596" spans="1:51" x14ac:dyDescent="0.25">
      <c r="A1596" t="s">
        <v>233</v>
      </c>
      <c r="C1596" t="s">
        <v>984</v>
      </c>
      <c r="D1596">
        <v>1</v>
      </c>
      <c r="E1596" t="s">
        <v>90</v>
      </c>
      <c r="G1596">
        <v>6.2279999999999998</v>
      </c>
      <c r="H1596">
        <v>2012</v>
      </c>
      <c r="I1596">
        <v>1</v>
      </c>
      <c r="J1596">
        <v>18</v>
      </c>
      <c r="K1596">
        <v>23</v>
      </c>
      <c r="L1596">
        <v>0</v>
      </c>
      <c r="M1596" t="s">
        <v>899</v>
      </c>
      <c r="N1596" t="s">
        <v>903</v>
      </c>
      <c r="Q1596" t="s">
        <v>245</v>
      </c>
      <c r="R1596" t="str">
        <f t="shared" si="72"/>
        <v>Weekday</v>
      </c>
      <c r="S1596" s="27">
        <f t="shared" si="73"/>
        <v>40926</v>
      </c>
      <c r="V1596" t="str">
        <f t="shared" si="74"/>
        <v/>
      </c>
      <c r="AE1596" s="27"/>
      <c r="AO1596" s="27"/>
      <c r="AX1596" s="27"/>
      <c r="AY1596" s="27"/>
    </row>
    <row r="1597" spans="1:51" x14ac:dyDescent="0.25">
      <c r="A1597" t="s">
        <v>233</v>
      </c>
      <c r="C1597" t="s">
        <v>985</v>
      </c>
      <c r="D1597">
        <v>1</v>
      </c>
      <c r="E1597" t="s">
        <v>90</v>
      </c>
      <c r="G1597">
        <v>6.0819999999999999</v>
      </c>
      <c r="H1597">
        <v>2012</v>
      </c>
      <c r="I1597">
        <v>3</v>
      </c>
      <c r="J1597">
        <v>6</v>
      </c>
      <c r="K1597">
        <v>13</v>
      </c>
      <c r="L1597">
        <v>10</v>
      </c>
      <c r="M1597" t="s">
        <v>900</v>
      </c>
      <c r="N1597" t="s">
        <v>860</v>
      </c>
      <c r="Q1597" t="s">
        <v>245</v>
      </c>
      <c r="R1597" t="str">
        <f t="shared" si="72"/>
        <v>Weekday</v>
      </c>
      <c r="S1597" s="27">
        <f t="shared" si="73"/>
        <v>40974</v>
      </c>
      <c r="V1597" t="str">
        <f t="shared" si="74"/>
        <v/>
      </c>
      <c r="AE1597" s="27"/>
      <c r="AO1597" s="27"/>
      <c r="AX1597" s="27"/>
      <c r="AY1597" s="27"/>
    </row>
    <row r="1598" spans="1:51" x14ac:dyDescent="0.25">
      <c r="A1598" t="s">
        <v>233</v>
      </c>
      <c r="C1598" t="s">
        <v>986</v>
      </c>
      <c r="D1598">
        <v>1</v>
      </c>
      <c r="E1598" t="s">
        <v>91</v>
      </c>
      <c r="G1598">
        <v>6.28</v>
      </c>
      <c r="H1598">
        <v>2012</v>
      </c>
      <c r="I1598">
        <v>4</v>
      </c>
      <c r="J1598">
        <v>9</v>
      </c>
      <c r="K1598">
        <v>13</v>
      </c>
      <c r="L1598">
        <v>20</v>
      </c>
      <c r="M1598" t="s">
        <v>900</v>
      </c>
      <c r="N1598" t="s">
        <v>903</v>
      </c>
      <c r="Q1598" t="s">
        <v>264</v>
      </c>
      <c r="R1598" t="str">
        <f t="shared" si="72"/>
        <v>Weekday</v>
      </c>
      <c r="S1598" s="27">
        <f t="shared" si="73"/>
        <v>41008</v>
      </c>
      <c r="V1598" t="str">
        <f t="shared" si="74"/>
        <v/>
      </c>
      <c r="AO1598" s="27"/>
      <c r="AX1598" s="27"/>
      <c r="AY1598" s="27"/>
    </row>
    <row r="1599" spans="1:51" x14ac:dyDescent="0.25">
      <c r="A1599" t="s">
        <v>233</v>
      </c>
      <c r="C1599" t="s">
        <v>987</v>
      </c>
      <c r="D1599">
        <v>1</v>
      </c>
      <c r="E1599" t="s">
        <v>90</v>
      </c>
      <c r="G1599">
        <v>6.077</v>
      </c>
      <c r="H1599">
        <v>2013</v>
      </c>
      <c r="I1599">
        <v>7</v>
      </c>
      <c r="J1599">
        <v>15</v>
      </c>
      <c r="K1599">
        <v>23</v>
      </c>
      <c r="L1599">
        <v>0</v>
      </c>
      <c r="M1599" t="s">
        <v>900</v>
      </c>
      <c r="N1599" t="s">
        <v>903</v>
      </c>
      <c r="Q1599" t="s">
        <v>245</v>
      </c>
      <c r="R1599" t="str">
        <f t="shared" si="72"/>
        <v>Weekday</v>
      </c>
      <c r="S1599" s="27">
        <f t="shared" si="73"/>
        <v>41470</v>
      </c>
      <c r="V1599" t="str">
        <f t="shared" si="74"/>
        <v/>
      </c>
      <c r="AE1599" s="27"/>
      <c r="AO1599" s="27"/>
      <c r="AX1599" s="27"/>
      <c r="AY1599" s="27"/>
    </row>
    <row r="1600" spans="1:51" x14ac:dyDescent="0.25">
      <c r="A1600" t="s">
        <v>233</v>
      </c>
      <c r="C1600" t="s">
        <v>988</v>
      </c>
      <c r="D1600">
        <v>1</v>
      </c>
      <c r="E1600" t="s">
        <v>91</v>
      </c>
      <c r="G1600">
        <v>6.2960000000000003</v>
      </c>
      <c r="H1600">
        <v>2013</v>
      </c>
      <c r="I1600">
        <v>12</v>
      </c>
      <c r="J1600">
        <v>1</v>
      </c>
      <c r="K1600">
        <v>13</v>
      </c>
      <c r="L1600">
        <v>10</v>
      </c>
      <c r="M1600" t="s">
        <v>900</v>
      </c>
      <c r="N1600" t="s">
        <v>860</v>
      </c>
      <c r="Q1600" t="s">
        <v>264</v>
      </c>
      <c r="R1600" t="str">
        <f t="shared" si="72"/>
        <v>Weekend</v>
      </c>
      <c r="S1600" s="27">
        <f t="shared" si="73"/>
        <v>41609</v>
      </c>
      <c r="V1600" t="str">
        <f t="shared" si="74"/>
        <v/>
      </c>
      <c r="AO1600" s="27"/>
      <c r="AX1600" s="27"/>
      <c r="AY1600" s="27"/>
    </row>
    <row r="1601" spans="1:51" x14ac:dyDescent="0.25">
      <c r="A1601" t="s">
        <v>233</v>
      </c>
      <c r="C1601" t="s">
        <v>989</v>
      </c>
      <c r="D1601">
        <v>1</v>
      </c>
      <c r="E1601" t="s">
        <v>91</v>
      </c>
      <c r="G1601">
        <v>6.226</v>
      </c>
      <c r="H1601">
        <v>2014</v>
      </c>
      <c r="I1601">
        <v>6</v>
      </c>
      <c r="J1601">
        <v>30</v>
      </c>
      <c r="K1601">
        <v>15</v>
      </c>
      <c r="L1601">
        <v>20</v>
      </c>
      <c r="M1601" t="s">
        <v>900</v>
      </c>
      <c r="N1601" t="s">
        <v>860</v>
      </c>
      <c r="Q1601" t="s">
        <v>264</v>
      </c>
      <c r="R1601" t="str">
        <f t="shared" si="72"/>
        <v>Weekday</v>
      </c>
      <c r="S1601" s="27">
        <f t="shared" si="73"/>
        <v>41820</v>
      </c>
      <c r="V1601" t="str">
        <f t="shared" si="74"/>
        <v/>
      </c>
      <c r="AO1601" s="27"/>
      <c r="AX1601" s="27"/>
      <c r="AY1601" s="27"/>
    </row>
    <row r="1602" spans="1:51" x14ac:dyDescent="0.25">
      <c r="A1602" t="s">
        <v>233</v>
      </c>
      <c r="C1602" t="s">
        <v>990</v>
      </c>
      <c r="D1602">
        <v>1</v>
      </c>
      <c r="E1602" t="s">
        <v>90</v>
      </c>
      <c r="G1602">
        <v>6.2880000000000003</v>
      </c>
      <c r="H1602">
        <v>2014</v>
      </c>
      <c r="I1602">
        <v>8</v>
      </c>
      <c r="J1602">
        <v>21</v>
      </c>
      <c r="K1602">
        <v>6</v>
      </c>
      <c r="L1602">
        <v>40</v>
      </c>
      <c r="M1602" t="s">
        <v>900</v>
      </c>
      <c r="N1602" t="s">
        <v>860</v>
      </c>
      <c r="Q1602" t="s">
        <v>245</v>
      </c>
      <c r="R1602" t="str">
        <f t="shared" ref="R1602:R1665" si="75">IF(WEEKDAY(DATE(H1602,I1602,J1602),2) &lt; 6, "Weekday", "Weekend")</f>
        <v>Weekday</v>
      </c>
      <c r="S1602" s="27">
        <f t="shared" si="73"/>
        <v>41872</v>
      </c>
      <c r="V1602" t="str">
        <f t="shared" si="74"/>
        <v/>
      </c>
      <c r="AE1602" s="27"/>
      <c r="AO1602" s="27"/>
      <c r="AX1602" s="27"/>
      <c r="AY1602" s="27"/>
    </row>
    <row r="1603" spans="1:51" x14ac:dyDescent="0.25">
      <c r="A1603" t="s">
        <v>233</v>
      </c>
      <c r="C1603" t="s">
        <v>991</v>
      </c>
      <c r="D1603">
        <v>1</v>
      </c>
      <c r="E1603" t="s">
        <v>90</v>
      </c>
      <c r="G1603">
        <v>6.2569999999999997</v>
      </c>
      <c r="H1603">
        <v>2014</v>
      </c>
      <c r="I1603">
        <v>9</v>
      </c>
      <c r="J1603">
        <v>4</v>
      </c>
      <c r="K1603">
        <v>7</v>
      </c>
      <c r="L1603">
        <v>12</v>
      </c>
      <c r="M1603" t="s">
        <v>900</v>
      </c>
      <c r="N1603" t="s">
        <v>903</v>
      </c>
      <c r="Q1603" t="s">
        <v>245</v>
      </c>
      <c r="R1603" t="str">
        <f t="shared" si="75"/>
        <v>Weekday</v>
      </c>
      <c r="S1603" s="27">
        <f t="shared" ref="S1603:S1666" si="76">DATE(H1603,I1603,J1603)</f>
        <v>41886</v>
      </c>
      <c r="V1603" t="str">
        <f t="shared" ref="V1603:V1666" si="77">T1603&amp;U1603</f>
        <v/>
      </c>
      <c r="AE1603" s="27"/>
      <c r="AO1603" s="27"/>
      <c r="AX1603" s="27"/>
      <c r="AY1603" s="27"/>
    </row>
    <row r="1604" spans="1:51" x14ac:dyDescent="0.25">
      <c r="A1604" t="s">
        <v>233</v>
      </c>
      <c r="C1604" t="s">
        <v>992</v>
      </c>
      <c r="D1604">
        <v>1</v>
      </c>
      <c r="E1604" t="s">
        <v>90</v>
      </c>
      <c r="G1604">
        <v>6.242</v>
      </c>
      <c r="H1604">
        <v>2014</v>
      </c>
      <c r="I1604">
        <v>11</v>
      </c>
      <c r="J1604">
        <v>20</v>
      </c>
      <c r="K1604">
        <v>9</v>
      </c>
      <c r="L1604">
        <v>32</v>
      </c>
      <c r="M1604" t="s">
        <v>899</v>
      </c>
      <c r="N1604" t="s">
        <v>860</v>
      </c>
      <c r="Q1604" t="s">
        <v>245</v>
      </c>
      <c r="R1604" t="str">
        <f t="shared" si="75"/>
        <v>Weekday</v>
      </c>
      <c r="S1604" s="27">
        <f t="shared" si="76"/>
        <v>41963</v>
      </c>
      <c r="V1604" t="str">
        <f t="shared" si="77"/>
        <v/>
      </c>
      <c r="AE1604" s="27"/>
      <c r="AO1604" s="27"/>
      <c r="AX1604" s="27"/>
      <c r="AY1604" s="27"/>
    </row>
    <row r="1605" spans="1:51" x14ac:dyDescent="0.25">
      <c r="A1605" t="s">
        <v>233</v>
      </c>
      <c r="C1605" t="s">
        <v>993</v>
      </c>
      <c r="D1605">
        <v>1</v>
      </c>
      <c r="E1605" t="s">
        <v>91</v>
      </c>
      <c r="G1605">
        <v>6.2370000000000001</v>
      </c>
      <c r="H1605">
        <v>2015</v>
      </c>
      <c r="I1605">
        <v>5</v>
      </c>
      <c r="J1605">
        <v>19</v>
      </c>
      <c r="K1605">
        <v>16</v>
      </c>
      <c r="L1605">
        <v>53</v>
      </c>
      <c r="M1605" t="s">
        <v>900</v>
      </c>
      <c r="N1605" t="s">
        <v>903</v>
      </c>
      <c r="Q1605" t="s">
        <v>264</v>
      </c>
      <c r="R1605" t="str">
        <f t="shared" si="75"/>
        <v>Weekday</v>
      </c>
      <c r="S1605" s="27">
        <f t="shared" si="76"/>
        <v>42143</v>
      </c>
      <c r="V1605" t="str">
        <f t="shared" si="77"/>
        <v/>
      </c>
      <c r="AO1605" s="27"/>
      <c r="AX1605" s="27"/>
      <c r="AY1605" s="27"/>
    </row>
    <row r="1606" spans="1:51" x14ac:dyDescent="0.25">
      <c r="A1606" t="s">
        <v>233</v>
      </c>
      <c r="C1606" t="s">
        <v>994</v>
      </c>
      <c r="D1606">
        <v>1</v>
      </c>
      <c r="E1606" t="s">
        <v>90</v>
      </c>
      <c r="G1606">
        <v>6.2770000000000001</v>
      </c>
      <c r="H1606">
        <v>2015</v>
      </c>
      <c r="I1606">
        <v>7</v>
      </c>
      <c r="J1606">
        <v>8</v>
      </c>
      <c r="K1606">
        <v>22</v>
      </c>
      <c r="L1606">
        <v>10</v>
      </c>
      <c r="M1606" t="s">
        <v>899</v>
      </c>
      <c r="N1606" t="s">
        <v>903</v>
      </c>
      <c r="Q1606" t="s">
        <v>245</v>
      </c>
      <c r="R1606" t="str">
        <f t="shared" si="75"/>
        <v>Weekday</v>
      </c>
      <c r="S1606" s="27">
        <f t="shared" si="76"/>
        <v>42193</v>
      </c>
      <c r="V1606" t="str">
        <f t="shared" si="77"/>
        <v/>
      </c>
      <c r="AE1606" s="27"/>
      <c r="AO1606" s="27"/>
      <c r="AX1606" s="27"/>
      <c r="AY1606" s="27"/>
    </row>
    <row r="1607" spans="1:51" x14ac:dyDescent="0.25">
      <c r="A1607" t="s">
        <v>233</v>
      </c>
      <c r="C1607" t="s">
        <v>995</v>
      </c>
      <c r="D1607">
        <v>1</v>
      </c>
      <c r="E1607" t="s">
        <v>90</v>
      </c>
      <c r="G1607">
        <v>6.2869999999999999</v>
      </c>
      <c r="H1607">
        <v>2015</v>
      </c>
      <c r="I1607">
        <v>10</v>
      </c>
      <c r="J1607">
        <v>17</v>
      </c>
      <c r="K1607">
        <v>4</v>
      </c>
      <c r="L1607">
        <v>25</v>
      </c>
      <c r="M1607" t="s">
        <v>900</v>
      </c>
      <c r="N1607" t="s">
        <v>903</v>
      </c>
      <c r="Q1607" t="s">
        <v>245</v>
      </c>
      <c r="R1607" t="str">
        <f t="shared" si="75"/>
        <v>Weekend</v>
      </c>
      <c r="S1607" s="27">
        <f t="shared" si="76"/>
        <v>42294</v>
      </c>
      <c r="V1607" t="str">
        <f t="shared" si="77"/>
        <v/>
      </c>
      <c r="AE1607" s="27"/>
      <c r="AO1607" s="27"/>
      <c r="AX1607" s="27"/>
      <c r="AY1607" s="27"/>
    </row>
    <row r="1608" spans="1:51" x14ac:dyDescent="0.25">
      <c r="A1608" t="s">
        <v>233</v>
      </c>
      <c r="C1608" t="s">
        <v>996</v>
      </c>
      <c r="D1608">
        <v>1</v>
      </c>
      <c r="E1608" t="s">
        <v>91</v>
      </c>
      <c r="G1608">
        <v>6.3</v>
      </c>
      <c r="H1608">
        <v>2015</v>
      </c>
      <c r="I1608">
        <v>11</v>
      </c>
      <c r="J1608">
        <v>22</v>
      </c>
      <c r="K1608">
        <v>12</v>
      </c>
      <c r="L1608">
        <v>17</v>
      </c>
      <c r="M1608" t="s">
        <v>900</v>
      </c>
      <c r="N1608" t="s">
        <v>903</v>
      </c>
      <c r="Q1608" t="s">
        <v>264</v>
      </c>
      <c r="R1608" t="str">
        <f t="shared" si="75"/>
        <v>Weekend</v>
      </c>
      <c r="S1608" s="27">
        <f t="shared" si="76"/>
        <v>42330</v>
      </c>
      <c r="V1608" t="str">
        <f t="shared" si="77"/>
        <v/>
      </c>
      <c r="AO1608" s="27"/>
      <c r="AX1608" s="27"/>
      <c r="AY1608" s="27"/>
    </row>
    <row r="1609" spans="1:51" x14ac:dyDescent="0.25">
      <c r="A1609" t="s">
        <v>233</v>
      </c>
      <c r="C1609" t="s">
        <v>997</v>
      </c>
      <c r="D1609">
        <v>1</v>
      </c>
      <c r="E1609" t="s">
        <v>90</v>
      </c>
      <c r="G1609">
        <v>6.2629999999999999</v>
      </c>
      <c r="H1609">
        <v>2016</v>
      </c>
      <c r="I1609">
        <v>3</v>
      </c>
      <c r="J1609">
        <v>4</v>
      </c>
      <c r="K1609">
        <v>23</v>
      </c>
      <c r="L1609">
        <v>0</v>
      </c>
      <c r="M1609" t="s">
        <v>899</v>
      </c>
      <c r="N1609" t="s">
        <v>860</v>
      </c>
      <c r="Q1609" t="s">
        <v>245</v>
      </c>
      <c r="R1609" t="str">
        <f t="shared" si="75"/>
        <v>Weekday</v>
      </c>
      <c r="S1609" s="27">
        <f t="shared" si="76"/>
        <v>42433</v>
      </c>
      <c r="V1609" t="str">
        <f t="shared" si="77"/>
        <v/>
      </c>
      <c r="AE1609" s="27"/>
      <c r="AO1609" s="27"/>
      <c r="AX1609" s="27"/>
      <c r="AY1609" s="27"/>
    </row>
    <row r="1610" spans="1:51" x14ac:dyDescent="0.25">
      <c r="A1610" t="s">
        <v>233</v>
      </c>
      <c r="C1610" t="s">
        <v>998</v>
      </c>
      <c r="D1610">
        <v>1</v>
      </c>
      <c r="E1610" t="s">
        <v>90</v>
      </c>
      <c r="G1610">
        <v>6.258</v>
      </c>
      <c r="H1610">
        <v>2016</v>
      </c>
      <c r="I1610">
        <v>3</v>
      </c>
      <c r="J1610">
        <v>25</v>
      </c>
      <c r="K1610">
        <v>13</v>
      </c>
      <c r="L1610">
        <v>10</v>
      </c>
      <c r="M1610" t="s">
        <v>900</v>
      </c>
      <c r="N1610" t="s">
        <v>860</v>
      </c>
      <c r="Q1610" t="s">
        <v>245</v>
      </c>
      <c r="R1610" t="str">
        <f t="shared" si="75"/>
        <v>Weekday</v>
      </c>
      <c r="S1610" s="27">
        <f t="shared" si="76"/>
        <v>42454</v>
      </c>
      <c r="V1610" t="str">
        <f t="shared" si="77"/>
        <v/>
      </c>
      <c r="AE1610" s="27"/>
      <c r="AO1610" s="27"/>
      <c r="AX1610" s="27"/>
      <c r="AY1610" s="27"/>
    </row>
    <row r="1611" spans="1:51" x14ac:dyDescent="0.25">
      <c r="A1611" t="s">
        <v>233</v>
      </c>
      <c r="C1611" t="s">
        <v>999</v>
      </c>
      <c r="D1611">
        <v>1</v>
      </c>
      <c r="E1611" t="s">
        <v>91</v>
      </c>
      <c r="G1611">
        <v>6.327</v>
      </c>
      <c r="H1611">
        <v>2012</v>
      </c>
      <c r="I1611">
        <v>1</v>
      </c>
      <c r="J1611">
        <v>9</v>
      </c>
      <c r="K1611">
        <v>14</v>
      </c>
      <c r="L1611">
        <v>47</v>
      </c>
      <c r="M1611" t="s">
        <v>900</v>
      </c>
      <c r="N1611" t="s">
        <v>860</v>
      </c>
      <c r="Q1611" t="s">
        <v>263</v>
      </c>
      <c r="R1611" t="str">
        <f t="shared" si="75"/>
        <v>Weekday</v>
      </c>
      <c r="S1611" s="27">
        <f t="shared" si="76"/>
        <v>40917</v>
      </c>
      <c r="V1611" t="str">
        <f t="shared" si="77"/>
        <v/>
      </c>
      <c r="AO1611" s="27"/>
      <c r="AX1611" s="27"/>
      <c r="AY1611" s="27"/>
    </row>
    <row r="1612" spans="1:51" x14ac:dyDescent="0.25">
      <c r="A1612" t="s">
        <v>233</v>
      </c>
      <c r="C1612" t="s">
        <v>1000</v>
      </c>
      <c r="D1612">
        <v>1</v>
      </c>
      <c r="E1612" t="s">
        <v>90</v>
      </c>
      <c r="G1612">
        <v>6.3520000000000003</v>
      </c>
      <c r="H1612">
        <v>2012</v>
      </c>
      <c r="I1612">
        <v>3</v>
      </c>
      <c r="J1612">
        <v>14</v>
      </c>
      <c r="K1612">
        <v>5</v>
      </c>
      <c r="L1612">
        <v>30</v>
      </c>
      <c r="M1612" t="s">
        <v>900</v>
      </c>
      <c r="N1612" t="s">
        <v>903</v>
      </c>
      <c r="Q1612" t="s">
        <v>247</v>
      </c>
      <c r="R1612" t="str">
        <f t="shared" si="75"/>
        <v>Weekday</v>
      </c>
      <c r="S1612" s="27">
        <f t="shared" si="76"/>
        <v>40982</v>
      </c>
      <c r="V1612" t="str">
        <f t="shared" si="77"/>
        <v/>
      </c>
      <c r="AE1612" s="27"/>
      <c r="AO1612" s="27"/>
      <c r="AX1612" s="27"/>
      <c r="AY1612" s="27"/>
    </row>
    <row r="1613" spans="1:51" x14ac:dyDescent="0.25">
      <c r="A1613" t="s">
        <v>233</v>
      </c>
      <c r="C1613" t="s">
        <v>1001</v>
      </c>
      <c r="D1613">
        <v>1</v>
      </c>
      <c r="E1613" t="s">
        <v>90</v>
      </c>
      <c r="G1613">
        <v>6.3520000000000003</v>
      </c>
      <c r="H1613">
        <v>2012</v>
      </c>
      <c r="I1613">
        <v>3</v>
      </c>
      <c r="J1613">
        <v>16</v>
      </c>
      <c r="K1613">
        <v>5</v>
      </c>
      <c r="L1613">
        <v>50</v>
      </c>
      <c r="M1613" t="s">
        <v>900</v>
      </c>
      <c r="N1613" t="s">
        <v>860</v>
      </c>
      <c r="Q1613" t="s">
        <v>247</v>
      </c>
      <c r="R1613" t="str">
        <f t="shared" si="75"/>
        <v>Weekday</v>
      </c>
      <c r="S1613" s="27">
        <f t="shared" si="76"/>
        <v>40984</v>
      </c>
      <c r="V1613" t="str">
        <f t="shared" si="77"/>
        <v/>
      </c>
      <c r="AE1613" s="27"/>
      <c r="AO1613" s="27"/>
      <c r="AX1613" s="27"/>
      <c r="AY1613" s="27"/>
    </row>
    <row r="1614" spans="1:51" x14ac:dyDescent="0.25">
      <c r="A1614" t="s">
        <v>233</v>
      </c>
      <c r="C1614" t="s">
        <v>1002</v>
      </c>
      <c r="D1614">
        <v>1</v>
      </c>
      <c r="E1614" t="s">
        <v>90</v>
      </c>
      <c r="G1614">
        <v>6.3250000000000002</v>
      </c>
      <c r="H1614">
        <v>2012</v>
      </c>
      <c r="I1614">
        <v>3</v>
      </c>
      <c r="J1614">
        <v>21</v>
      </c>
      <c r="K1614">
        <v>5</v>
      </c>
      <c r="L1614">
        <v>58</v>
      </c>
      <c r="M1614" t="s">
        <v>900</v>
      </c>
      <c r="N1614" t="s">
        <v>860</v>
      </c>
      <c r="Q1614" t="s">
        <v>247</v>
      </c>
      <c r="R1614" t="str">
        <f t="shared" si="75"/>
        <v>Weekday</v>
      </c>
      <c r="S1614" s="27">
        <f t="shared" si="76"/>
        <v>40989</v>
      </c>
      <c r="V1614" t="str">
        <f t="shared" si="77"/>
        <v/>
      </c>
      <c r="AE1614" s="27"/>
      <c r="AO1614" s="27"/>
      <c r="AX1614" s="27"/>
      <c r="AY1614" s="27"/>
    </row>
    <row r="1615" spans="1:51" x14ac:dyDescent="0.25">
      <c r="A1615" t="s">
        <v>233</v>
      </c>
      <c r="C1615" t="s">
        <v>1003</v>
      </c>
      <c r="D1615">
        <v>1</v>
      </c>
      <c r="E1615" t="s">
        <v>90</v>
      </c>
      <c r="G1615">
        <v>6.3310000000000004</v>
      </c>
      <c r="H1615">
        <v>2012</v>
      </c>
      <c r="I1615">
        <v>4</v>
      </c>
      <c r="J1615">
        <v>4</v>
      </c>
      <c r="K1615">
        <v>17</v>
      </c>
      <c r="L1615">
        <v>45</v>
      </c>
      <c r="M1615" t="s">
        <v>899</v>
      </c>
      <c r="N1615" t="s">
        <v>860</v>
      </c>
      <c r="Q1615" t="s">
        <v>247</v>
      </c>
      <c r="R1615" t="str">
        <f t="shared" si="75"/>
        <v>Weekday</v>
      </c>
      <c r="S1615" s="27">
        <f t="shared" si="76"/>
        <v>41003</v>
      </c>
      <c r="V1615" t="str">
        <f t="shared" si="77"/>
        <v/>
      </c>
      <c r="AE1615" s="27"/>
      <c r="AO1615" s="27"/>
      <c r="AX1615" s="27"/>
      <c r="AY1615" s="27"/>
    </row>
    <row r="1616" spans="1:51" x14ac:dyDescent="0.25">
      <c r="A1616" t="s">
        <v>233</v>
      </c>
      <c r="C1616" t="s">
        <v>1004</v>
      </c>
      <c r="D1616">
        <v>1</v>
      </c>
      <c r="E1616" t="s">
        <v>90</v>
      </c>
      <c r="G1616">
        <v>6.3579999999999997</v>
      </c>
      <c r="H1616">
        <v>2012</v>
      </c>
      <c r="I1616">
        <v>9</v>
      </c>
      <c r="J1616">
        <v>22</v>
      </c>
      <c r="K1616">
        <v>7</v>
      </c>
      <c r="L1616">
        <v>56</v>
      </c>
      <c r="M1616" t="s">
        <v>900</v>
      </c>
      <c r="N1616" t="s">
        <v>903</v>
      </c>
      <c r="Q1616" t="s">
        <v>247</v>
      </c>
      <c r="R1616" t="str">
        <f t="shared" si="75"/>
        <v>Weekend</v>
      </c>
      <c r="S1616" s="27">
        <f t="shared" si="76"/>
        <v>41174</v>
      </c>
      <c r="V1616" t="str">
        <f t="shared" si="77"/>
        <v/>
      </c>
      <c r="AE1616" s="27"/>
      <c r="AO1616" s="27"/>
      <c r="AX1616" s="27"/>
      <c r="AY1616" s="27"/>
    </row>
    <row r="1617" spans="1:51" x14ac:dyDescent="0.25">
      <c r="A1617" t="s">
        <v>233</v>
      </c>
      <c r="C1617" t="s">
        <v>1005</v>
      </c>
      <c r="D1617">
        <v>1</v>
      </c>
      <c r="E1617" t="s">
        <v>91</v>
      </c>
      <c r="G1617">
        <v>6.4</v>
      </c>
      <c r="H1617">
        <v>2013</v>
      </c>
      <c r="I1617">
        <v>1</v>
      </c>
      <c r="J1617">
        <v>8</v>
      </c>
      <c r="K1617">
        <v>16</v>
      </c>
      <c r="L1617">
        <v>10</v>
      </c>
      <c r="M1617" t="s">
        <v>900</v>
      </c>
      <c r="N1617" t="s">
        <v>860</v>
      </c>
      <c r="Q1617" t="s">
        <v>263</v>
      </c>
      <c r="R1617" t="str">
        <f t="shared" si="75"/>
        <v>Weekday</v>
      </c>
      <c r="S1617" s="27">
        <f t="shared" si="76"/>
        <v>41282</v>
      </c>
      <c r="V1617" t="str">
        <f t="shared" si="77"/>
        <v/>
      </c>
      <c r="AO1617" s="27"/>
      <c r="AX1617" s="27"/>
      <c r="AY1617" s="27"/>
    </row>
    <row r="1618" spans="1:51" x14ac:dyDescent="0.25">
      <c r="A1618" t="s">
        <v>233</v>
      </c>
      <c r="C1618" t="s">
        <v>1006</v>
      </c>
      <c r="D1618">
        <v>1</v>
      </c>
      <c r="E1618" t="s">
        <v>91</v>
      </c>
      <c r="G1618">
        <v>6.3120000000000003</v>
      </c>
      <c r="H1618">
        <v>2013</v>
      </c>
      <c r="I1618">
        <v>1</v>
      </c>
      <c r="J1618">
        <v>29</v>
      </c>
      <c r="K1618">
        <v>7</v>
      </c>
      <c r="L1618">
        <v>30</v>
      </c>
      <c r="M1618" t="s">
        <v>899</v>
      </c>
      <c r="N1618" t="s">
        <v>860</v>
      </c>
      <c r="Q1618" t="s">
        <v>263</v>
      </c>
      <c r="R1618" t="str">
        <f t="shared" si="75"/>
        <v>Weekday</v>
      </c>
      <c r="S1618" s="27">
        <f t="shared" si="76"/>
        <v>41303</v>
      </c>
      <c r="V1618" t="str">
        <f t="shared" si="77"/>
        <v/>
      </c>
      <c r="AO1618" s="27"/>
      <c r="AX1618" s="27"/>
      <c r="AY1618" s="27"/>
    </row>
    <row r="1619" spans="1:51" x14ac:dyDescent="0.25">
      <c r="A1619" t="s">
        <v>233</v>
      </c>
      <c r="C1619" t="s">
        <v>1007</v>
      </c>
      <c r="D1619">
        <v>1</v>
      </c>
      <c r="E1619" t="s">
        <v>90</v>
      </c>
      <c r="G1619">
        <v>6.4349999999999996</v>
      </c>
      <c r="H1619">
        <v>2013</v>
      </c>
      <c r="I1619">
        <v>7</v>
      </c>
      <c r="J1619">
        <v>11</v>
      </c>
      <c r="K1619">
        <v>7</v>
      </c>
      <c r="L1619">
        <v>30</v>
      </c>
      <c r="M1619" t="s">
        <v>900</v>
      </c>
      <c r="N1619" t="s">
        <v>903</v>
      </c>
      <c r="Q1619" t="s">
        <v>247</v>
      </c>
      <c r="R1619" t="str">
        <f t="shared" si="75"/>
        <v>Weekday</v>
      </c>
      <c r="S1619" s="27">
        <f t="shared" si="76"/>
        <v>41466</v>
      </c>
      <c r="V1619" t="str">
        <f t="shared" si="77"/>
        <v/>
      </c>
      <c r="AE1619" s="27"/>
      <c r="AO1619" s="27"/>
      <c r="AX1619" s="27"/>
      <c r="AY1619" s="27"/>
    </row>
    <row r="1620" spans="1:51" x14ac:dyDescent="0.25">
      <c r="A1620" t="s">
        <v>233</v>
      </c>
      <c r="C1620" t="s">
        <v>1008</v>
      </c>
      <c r="D1620">
        <v>1</v>
      </c>
      <c r="E1620" t="s">
        <v>90</v>
      </c>
      <c r="G1620">
        <v>6.4349999999999996</v>
      </c>
      <c r="H1620">
        <v>2013</v>
      </c>
      <c r="I1620">
        <v>7</v>
      </c>
      <c r="J1620">
        <v>11</v>
      </c>
      <c r="K1620">
        <v>7</v>
      </c>
      <c r="L1620">
        <v>30</v>
      </c>
      <c r="M1620" t="s">
        <v>900</v>
      </c>
      <c r="N1620" t="s">
        <v>903</v>
      </c>
      <c r="Q1620" t="s">
        <v>247</v>
      </c>
      <c r="R1620" t="str">
        <f t="shared" si="75"/>
        <v>Weekday</v>
      </c>
      <c r="S1620" s="27">
        <f t="shared" si="76"/>
        <v>41466</v>
      </c>
      <c r="V1620" t="str">
        <f t="shared" si="77"/>
        <v/>
      </c>
      <c r="AE1620" s="27"/>
      <c r="AO1620" s="27"/>
      <c r="AX1620" s="27"/>
      <c r="AY1620" s="27"/>
    </row>
    <row r="1621" spans="1:51" x14ac:dyDescent="0.25">
      <c r="A1621" t="s">
        <v>233</v>
      </c>
      <c r="C1621" t="s">
        <v>1009</v>
      </c>
      <c r="D1621">
        <v>1</v>
      </c>
      <c r="E1621" t="s">
        <v>91</v>
      </c>
      <c r="G1621">
        <v>6.4059999999999997</v>
      </c>
      <c r="H1621">
        <v>2013</v>
      </c>
      <c r="I1621">
        <v>12</v>
      </c>
      <c r="J1621">
        <v>12</v>
      </c>
      <c r="K1621">
        <v>13</v>
      </c>
      <c r="L1621">
        <v>20</v>
      </c>
      <c r="M1621" t="s">
        <v>900</v>
      </c>
      <c r="N1621" t="s">
        <v>903</v>
      </c>
      <c r="Q1621" t="s">
        <v>263</v>
      </c>
      <c r="R1621" t="str">
        <f t="shared" si="75"/>
        <v>Weekday</v>
      </c>
      <c r="S1621" s="27">
        <f t="shared" si="76"/>
        <v>41620</v>
      </c>
      <c r="V1621" t="str">
        <f t="shared" si="77"/>
        <v/>
      </c>
      <c r="AO1621" s="27"/>
      <c r="AX1621" s="27"/>
      <c r="AY1621" s="27"/>
    </row>
    <row r="1622" spans="1:51" x14ac:dyDescent="0.25">
      <c r="A1622" t="s">
        <v>233</v>
      </c>
      <c r="C1622" t="s">
        <v>1010</v>
      </c>
      <c r="D1622">
        <v>1</v>
      </c>
      <c r="E1622" t="s">
        <v>91</v>
      </c>
      <c r="G1622">
        <v>6.3470000000000004</v>
      </c>
      <c r="H1622">
        <v>2014</v>
      </c>
      <c r="I1622">
        <v>1</v>
      </c>
      <c r="J1622">
        <v>14</v>
      </c>
      <c r="K1622">
        <v>23</v>
      </c>
      <c r="L1622">
        <v>45</v>
      </c>
      <c r="M1622" t="s">
        <v>899</v>
      </c>
      <c r="N1622" t="s">
        <v>860</v>
      </c>
      <c r="Q1622" t="s">
        <v>263</v>
      </c>
      <c r="R1622" t="str">
        <f t="shared" si="75"/>
        <v>Weekday</v>
      </c>
      <c r="S1622" s="27">
        <f t="shared" si="76"/>
        <v>41653</v>
      </c>
      <c r="V1622" t="str">
        <f t="shared" si="77"/>
        <v/>
      </c>
      <c r="AO1622" s="27"/>
      <c r="AX1622" s="27"/>
      <c r="AY1622" s="27"/>
    </row>
    <row r="1623" spans="1:51" x14ac:dyDescent="0.25">
      <c r="A1623" t="s">
        <v>233</v>
      </c>
      <c r="C1623" t="s">
        <v>1011</v>
      </c>
      <c r="D1623">
        <v>1</v>
      </c>
      <c r="E1623" t="s">
        <v>90</v>
      </c>
      <c r="G1623">
        <v>6.4109999999999996</v>
      </c>
      <c r="H1623">
        <v>2014</v>
      </c>
      <c r="I1623">
        <v>9</v>
      </c>
      <c r="J1623">
        <v>29</v>
      </c>
      <c r="K1623">
        <v>7</v>
      </c>
      <c r="L1623">
        <v>26</v>
      </c>
      <c r="M1623" t="s">
        <v>900</v>
      </c>
      <c r="N1623" t="s">
        <v>903</v>
      </c>
      <c r="Q1623" t="s">
        <v>247</v>
      </c>
      <c r="R1623" t="str">
        <f t="shared" si="75"/>
        <v>Weekday</v>
      </c>
      <c r="S1623" s="27">
        <f t="shared" si="76"/>
        <v>41911</v>
      </c>
      <c r="V1623" t="str">
        <f t="shared" si="77"/>
        <v/>
      </c>
      <c r="AE1623" s="27"/>
      <c r="AO1623" s="27"/>
      <c r="AX1623" s="27"/>
      <c r="AY1623" s="27"/>
    </row>
    <row r="1624" spans="1:51" x14ac:dyDescent="0.25">
      <c r="A1624" t="s">
        <v>233</v>
      </c>
      <c r="C1624" t="s">
        <v>1012</v>
      </c>
      <c r="D1624">
        <v>1</v>
      </c>
      <c r="E1624" t="s">
        <v>91</v>
      </c>
      <c r="G1624">
        <v>6.3339999999999996</v>
      </c>
      <c r="H1624">
        <v>2014</v>
      </c>
      <c r="I1624">
        <v>12</v>
      </c>
      <c r="J1624">
        <v>29</v>
      </c>
      <c r="K1624">
        <v>10</v>
      </c>
      <c r="L1624">
        <v>0</v>
      </c>
      <c r="M1624" t="s">
        <v>900</v>
      </c>
      <c r="N1624" t="s">
        <v>860</v>
      </c>
      <c r="Q1624" t="s">
        <v>263</v>
      </c>
      <c r="R1624" t="str">
        <f t="shared" si="75"/>
        <v>Weekday</v>
      </c>
      <c r="S1624" s="27">
        <f t="shared" si="76"/>
        <v>42002</v>
      </c>
      <c r="V1624" t="str">
        <f t="shared" si="77"/>
        <v/>
      </c>
      <c r="AO1624" s="27"/>
      <c r="AX1624" s="27"/>
      <c r="AY1624" s="27"/>
    </row>
    <row r="1625" spans="1:51" x14ac:dyDescent="0.25">
      <c r="A1625" t="s">
        <v>233</v>
      </c>
      <c r="C1625" t="s">
        <v>1013</v>
      </c>
      <c r="D1625">
        <v>1</v>
      </c>
      <c r="E1625" t="s">
        <v>91</v>
      </c>
      <c r="G1625">
        <v>6.31</v>
      </c>
      <c r="H1625">
        <v>2015</v>
      </c>
      <c r="I1625">
        <v>2</v>
      </c>
      <c r="J1625">
        <v>3</v>
      </c>
      <c r="K1625">
        <v>11</v>
      </c>
      <c r="L1625">
        <v>15</v>
      </c>
      <c r="M1625" t="s">
        <v>899</v>
      </c>
      <c r="N1625" t="s">
        <v>860</v>
      </c>
      <c r="Q1625" t="s">
        <v>263</v>
      </c>
      <c r="R1625" t="str">
        <f t="shared" si="75"/>
        <v>Weekday</v>
      </c>
      <c r="S1625" s="27">
        <f t="shared" si="76"/>
        <v>42038</v>
      </c>
      <c r="V1625" t="str">
        <f t="shared" si="77"/>
        <v/>
      </c>
      <c r="AO1625" s="27"/>
      <c r="AX1625" s="27"/>
      <c r="AY1625" s="27"/>
    </row>
    <row r="1626" spans="1:51" x14ac:dyDescent="0.25">
      <c r="A1626" t="s">
        <v>233</v>
      </c>
      <c r="C1626" t="s">
        <v>1014</v>
      </c>
      <c r="D1626">
        <v>1</v>
      </c>
      <c r="E1626" t="s">
        <v>91</v>
      </c>
      <c r="G1626">
        <v>6.3179999999999996</v>
      </c>
      <c r="H1626">
        <v>2015</v>
      </c>
      <c r="I1626">
        <v>2</v>
      </c>
      <c r="J1626">
        <v>16</v>
      </c>
      <c r="K1626">
        <v>8</v>
      </c>
      <c r="L1626">
        <v>0</v>
      </c>
      <c r="M1626" t="s">
        <v>900</v>
      </c>
      <c r="N1626" t="s">
        <v>903</v>
      </c>
      <c r="Q1626" t="s">
        <v>263</v>
      </c>
      <c r="R1626" t="str">
        <f t="shared" si="75"/>
        <v>Weekday</v>
      </c>
      <c r="S1626" s="27">
        <f t="shared" si="76"/>
        <v>42051</v>
      </c>
      <c r="V1626" t="str">
        <f t="shared" si="77"/>
        <v/>
      </c>
      <c r="AO1626" s="27"/>
      <c r="AX1626" s="27"/>
      <c r="AY1626" s="27"/>
    </row>
    <row r="1627" spans="1:51" x14ac:dyDescent="0.25">
      <c r="A1627" t="s">
        <v>233</v>
      </c>
      <c r="C1627" t="s">
        <v>1015</v>
      </c>
      <c r="D1627">
        <v>1</v>
      </c>
      <c r="E1627" t="s">
        <v>90</v>
      </c>
      <c r="G1627">
        <v>6.4269999999999996</v>
      </c>
      <c r="H1627">
        <v>2015</v>
      </c>
      <c r="I1627">
        <v>9</v>
      </c>
      <c r="J1627">
        <v>18</v>
      </c>
      <c r="K1627" t="s">
        <v>909</v>
      </c>
      <c r="L1627" t="s">
        <v>909</v>
      </c>
      <c r="M1627" t="s">
        <v>899</v>
      </c>
      <c r="N1627" t="s">
        <v>860</v>
      </c>
      <c r="Q1627" t="s">
        <v>247</v>
      </c>
      <c r="R1627" t="str">
        <f t="shared" si="75"/>
        <v>Weekday</v>
      </c>
      <c r="S1627" s="27">
        <f t="shared" si="76"/>
        <v>42265</v>
      </c>
      <c r="V1627" t="str">
        <f t="shared" si="77"/>
        <v/>
      </c>
      <c r="AE1627" s="27"/>
      <c r="AO1627" s="27"/>
      <c r="AX1627" s="27"/>
      <c r="AY1627" s="27"/>
    </row>
    <row r="1628" spans="1:51" x14ac:dyDescent="0.25">
      <c r="A1628" t="s">
        <v>233</v>
      </c>
      <c r="C1628" t="s">
        <v>1016</v>
      </c>
      <c r="D1628">
        <v>1</v>
      </c>
      <c r="E1628" t="s">
        <v>90</v>
      </c>
      <c r="G1628">
        <v>6.4189999999999996</v>
      </c>
      <c r="H1628">
        <v>2015</v>
      </c>
      <c r="I1628">
        <v>11</v>
      </c>
      <c r="J1628">
        <v>24</v>
      </c>
      <c r="K1628">
        <v>4</v>
      </c>
      <c r="L1628">
        <v>52</v>
      </c>
      <c r="M1628" t="s">
        <v>900</v>
      </c>
      <c r="N1628" t="s">
        <v>860</v>
      </c>
      <c r="Q1628" t="s">
        <v>247</v>
      </c>
      <c r="R1628" t="str">
        <f t="shared" si="75"/>
        <v>Weekday</v>
      </c>
      <c r="S1628" s="27">
        <f t="shared" si="76"/>
        <v>42332</v>
      </c>
      <c r="V1628" t="str">
        <f t="shared" si="77"/>
        <v/>
      </c>
      <c r="AE1628" s="27"/>
      <c r="AO1628" s="27"/>
      <c r="AX1628" s="27"/>
      <c r="AY1628" s="27"/>
    </row>
    <row r="1629" spans="1:51" x14ac:dyDescent="0.25">
      <c r="A1629" t="s">
        <v>233</v>
      </c>
      <c r="C1629" t="s">
        <v>1017</v>
      </c>
      <c r="D1629">
        <v>1</v>
      </c>
      <c r="E1629" t="s">
        <v>90</v>
      </c>
      <c r="G1629">
        <v>6.3559999999999999</v>
      </c>
      <c r="H1629">
        <v>2016</v>
      </c>
      <c r="I1629">
        <v>7</v>
      </c>
      <c r="J1629">
        <v>14</v>
      </c>
      <c r="K1629">
        <v>6</v>
      </c>
      <c r="L1629">
        <v>14</v>
      </c>
      <c r="M1629" t="s">
        <v>900</v>
      </c>
      <c r="N1629" t="s">
        <v>860</v>
      </c>
      <c r="Q1629" t="s">
        <v>247</v>
      </c>
      <c r="R1629" t="str">
        <f t="shared" si="75"/>
        <v>Weekday</v>
      </c>
      <c r="S1629" s="27">
        <f t="shared" si="76"/>
        <v>42565</v>
      </c>
      <c r="V1629" t="str">
        <f t="shared" si="77"/>
        <v/>
      </c>
      <c r="AE1629" s="27"/>
      <c r="AO1629" s="27"/>
      <c r="AX1629" s="27"/>
      <c r="AY1629" s="27"/>
    </row>
    <row r="1630" spans="1:51" x14ac:dyDescent="0.25">
      <c r="A1630" t="s">
        <v>233</v>
      </c>
      <c r="C1630" t="s">
        <v>1018</v>
      </c>
      <c r="D1630">
        <v>1</v>
      </c>
      <c r="E1630" t="s">
        <v>90</v>
      </c>
      <c r="G1630">
        <v>6.5090000000000003</v>
      </c>
      <c r="H1630">
        <v>2016</v>
      </c>
      <c r="I1630">
        <v>11</v>
      </c>
      <c r="J1630">
        <v>28</v>
      </c>
      <c r="K1630">
        <v>5</v>
      </c>
      <c r="L1630">
        <v>50</v>
      </c>
      <c r="M1630" t="s">
        <v>899</v>
      </c>
      <c r="N1630" t="s">
        <v>903</v>
      </c>
      <c r="Q1630" t="s">
        <v>247</v>
      </c>
      <c r="R1630" t="str">
        <f t="shared" si="75"/>
        <v>Weekday</v>
      </c>
      <c r="S1630" s="27">
        <f t="shared" si="76"/>
        <v>42702</v>
      </c>
      <c r="V1630" t="str">
        <f t="shared" si="77"/>
        <v/>
      </c>
      <c r="AE1630" s="27"/>
      <c r="AO1630" s="27"/>
      <c r="AX1630" s="27"/>
      <c r="AY1630" s="27"/>
    </row>
    <row r="1631" spans="1:51" x14ac:dyDescent="0.25">
      <c r="A1631" t="s">
        <v>233</v>
      </c>
      <c r="C1631" t="s">
        <v>1019</v>
      </c>
      <c r="D1631">
        <v>1</v>
      </c>
      <c r="E1631" t="s">
        <v>90</v>
      </c>
      <c r="G1631">
        <v>6.4329999999999998</v>
      </c>
      <c r="H1631">
        <v>2016</v>
      </c>
      <c r="I1631">
        <v>12</v>
      </c>
      <c r="J1631">
        <v>18</v>
      </c>
      <c r="K1631">
        <v>4</v>
      </c>
      <c r="L1631">
        <v>49</v>
      </c>
      <c r="M1631" t="s">
        <v>900</v>
      </c>
      <c r="N1631" t="s">
        <v>903</v>
      </c>
      <c r="Q1631" t="s">
        <v>247</v>
      </c>
      <c r="R1631" t="str">
        <f t="shared" si="75"/>
        <v>Weekend</v>
      </c>
      <c r="S1631" s="27">
        <f t="shared" si="76"/>
        <v>42722</v>
      </c>
      <c r="V1631" t="str">
        <f t="shared" si="77"/>
        <v/>
      </c>
      <c r="AE1631" s="27"/>
      <c r="AO1631" s="27"/>
      <c r="AX1631" s="27"/>
      <c r="AY1631" s="27"/>
    </row>
    <row r="1632" spans="1:51" x14ac:dyDescent="0.25">
      <c r="A1632" t="s">
        <v>233</v>
      </c>
      <c r="C1632" t="s">
        <v>1020</v>
      </c>
      <c r="D1632">
        <v>1</v>
      </c>
      <c r="E1632" t="s">
        <v>90</v>
      </c>
      <c r="G1632">
        <v>6.6120000000000001</v>
      </c>
      <c r="H1632">
        <v>2015</v>
      </c>
      <c r="I1632">
        <v>5</v>
      </c>
      <c r="J1632">
        <v>23</v>
      </c>
      <c r="K1632">
        <v>6</v>
      </c>
      <c r="L1632">
        <v>28</v>
      </c>
      <c r="M1632" t="s">
        <v>900</v>
      </c>
      <c r="N1632" t="s">
        <v>903</v>
      </c>
      <c r="R1632" t="str">
        <f t="shared" si="75"/>
        <v>Weekend</v>
      </c>
      <c r="S1632" s="27">
        <f t="shared" si="76"/>
        <v>42147</v>
      </c>
      <c r="V1632" t="str">
        <f t="shared" si="77"/>
        <v/>
      </c>
    </row>
    <row r="1633" spans="1:51" x14ac:dyDescent="0.25">
      <c r="A1633" t="s">
        <v>233</v>
      </c>
      <c r="C1633" t="s">
        <v>1021</v>
      </c>
      <c r="D1633">
        <v>1</v>
      </c>
      <c r="E1633" t="s">
        <v>90</v>
      </c>
      <c r="G1633">
        <v>6.6269999999999998</v>
      </c>
      <c r="H1633">
        <v>2015</v>
      </c>
      <c r="I1633">
        <v>9</v>
      </c>
      <c r="J1633">
        <v>11</v>
      </c>
      <c r="K1633">
        <v>6</v>
      </c>
      <c r="L1633">
        <v>30</v>
      </c>
      <c r="M1633" t="s">
        <v>900</v>
      </c>
      <c r="N1633" t="s">
        <v>860</v>
      </c>
      <c r="R1633" t="str">
        <f t="shared" si="75"/>
        <v>Weekday</v>
      </c>
      <c r="S1633" s="27">
        <f t="shared" si="76"/>
        <v>42258</v>
      </c>
      <c r="V1633" t="str">
        <f t="shared" si="77"/>
        <v/>
      </c>
    </row>
    <row r="1634" spans="1:51" x14ac:dyDescent="0.25">
      <c r="A1634" t="s">
        <v>233</v>
      </c>
      <c r="C1634" t="s">
        <v>1022</v>
      </c>
      <c r="D1634">
        <v>1</v>
      </c>
      <c r="E1634" t="s">
        <v>91</v>
      </c>
      <c r="G1634">
        <v>6.593</v>
      </c>
      <c r="H1634">
        <v>2015</v>
      </c>
      <c r="I1634">
        <v>12</v>
      </c>
      <c r="J1634">
        <v>19</v>
      </c>
      <c r="K1634">
        <v>4</v>
      </c>
      <c r="L1634">
        <v>5</v>
      </c>
      <c r="M1634" t="s">
        <v>899</v>
      </c>
      <c r="N1634" t="s">
        <v>860</v>
      </c>
      <c r="R1634" t="str">
        <f t="shared" si="75"/>
        <v>Weekend</v>
      </c>
      <c r="S1634" s="27">
        <f t="shared" si="76"/>
        <v>42357</v>
      </c>
      <c r="V1634" t="str">
        <f t="shared" si="77"/>
        <v/>
      </c>
    </row>
    <row r="1635" spans="1:51" x14ac:dyDescent="0.25">
      <c r="A1635" t="s">
        <v>233</v>
      </c>
      <c r="C1635" t="s">
        <v>1023</v>
      </c>
      <c r="D1635">
        <v>1</v>
      </c>
      <c r="E1635" t="s">
        <v>90</v>
      </c>
      <c r="G1635">
        <v>6.6340000000000003</v>
      </c>
      <c r="H1635">
        <v>2012</v>
      </c>
      <c r="I1635">
        <v>3</v>
      </c>
      <c r="J1635">
        <v>25</v>
      </c>
      <c r="K1635">
        <v>7</v>
      </c>
      <c r="L1635">
        <v>30</v>
      </c>
      <c r="M1635" t="s">
        <v>899</v>
      </c>
      <c r="N1635" t="s">
        <v>860</v>
      </c>
      <c r="Q1635" t="s">
        <v>252</v>
      </c>
      <c r="R1635" t="str">
        <f t="shared" si="75"/>
        <v>Weekend</v>
      </c>
      <c r="S1635" s="27">
        <f t="shared" si="76"/>
        <v>40993</v>
      </c>
      <c r="V1635" t="str">
        <f t="shared" si="77"/>
        <v/>
      </c>
      <c r="AE1635" s="27"/>
      <c r="AO1635" s="27"/>
      <c r="AX1635" s="27"/>
      <c r="AY1635" s="27"/>
    </row>
    <row r="1636" spans="1:51" x14ac:dyDescent="0.25">
      <c r="A1636" t="s">
        <v>233</v>
      </c>
      <c r="C1636" t="s">
        <v>1024</v>
      </c>
      <c r="D1636">
        <v>1</v>
      </c>
      <c r="E1636" t="s">
        <v>91</v>
      </c>
      <c r="G1636">
        <v>6.7350000000000003</v>
      </c>
      <c r="H1636">
        <v>2012</v>
      </c>
      <c r="I1636">
        <v>7</v>
      </c>
      <c r="J1636">
        <v>14</v>
      </c>
      <c r="K1636">
        <v>2</v>
      </c>
      <c r="L1636">
        <v>15</v>
      </c>
      <c r="M1636" t="s">
        <v>900</v>
      </c>
      <c r="N1636" t="s">
        <v>860</v>
      </c>
      <c r="R1636" t="str">
        <f t="shared" si="75"/>
        <v>Weekend</v>
      </c>
      <c r="S1636" s="27">
        <f t="shared" si="76"/>
        <v>41104</v>
      </c>
      <c r="V1636" t="str">
        <f t="shared" si="77"/>
        <v/>
      </c>
    </row>
    <row r="1637" spans="1:51" x14ac:dyDescent="0.25">
      <c r="A1637" t="s">
        <v>233</v>
      </c>
      <c r="C1637" t="s">
        <v>1025</v>
      </c>
      <c r="D1637">
        <v>1</v>
      </c>
      <c r="E1637" t="s">
        <v>90</v>
      </c>
      <c r="G1637">
        <v>6.6760000000000002</v>
      </c>
      <c r="H1637">
        <v>2012</v>
      </c>
      <c r="I1637">
        <v>8</v>
      </c>
      <c r="J1637">
        <v>23</v>
      </c>
      <c r="K1637">
        <v>16</v>
      </c>
      <c r="L1637">
        <v>0</v>
      </c>
      <c r="M1637" t="s">
        <v>900</v>
      </c>
      <c r="N1637" t="s">
        <v>860</v>
      </c>
      <c r="Q1637" t="s">
        <v>252</v>
      </c>
      <c r="R1637" t="str">
        <f t="shared" si="75"/>
        <v>Weekday</v>
      </c>
      <c r="S1637" s="27">
        <f t="shared" si="76"/>
        <v>41144</v>
      </c>
      <c r="V1637" t="str">
        <f t="shared" si="77"/>
        <v/>
      </c>
      <c r="AE1637" s="27"/>
      <c r="AO1637" s="27"/>
      <c r="AX1637" s="27"/>
      <c r="AY1637" s="27"/>
    </row>
    <row r="1638" spans="1:51" x14ac:dyDescent="0.25">
      <c r="A1638" t="s">
        <v>233</v>
      </c>
      <c r="C1638" t="s">
        <v>1026</v>
      </c>
      <c r="D1638">
        <v>1</v>
      </c>
      <c r="E1638" t="s">
        <v>91</v>
      </c>
      <c r="G1638">
        <v>6.7249999999999996</v>
      </c>
      <c r="H1638">
        <v>2014</v>
      </c>
      <c r="I1638">
        <v>5</v>
      </c>
      <c r="J1638">
        <v>25</v>
      </c>
      <c r="K1638">
        <v>13</v>
      </c>
      <c r="L1638">
        <v>37</v>
      </c>
      <c r="M1638" t="s">
        <v>899</v>
      </c>
      <c r="N1638" t="s">
        <v>860</v>
      </c>
      <c r="R1638" t="str">
        <f t="shared" si="75"/>
        <v>Weekend</v>
      </c>
      <c r="S1638" s="27">
        <f t="shared" si="76"/>
        <v>41784</v>
      </c>
      <c r="V1638" t="str">
        <f t="shared" si="77"/>
        <v/>
      </c>
    </row>
    <row r="1639" spans="1:51" x14ac:dyDescent="0.25">
      <c r="A1639" t="s">
        <v>233</v>
      </c>
      <c r="C1639" t="s">
        <v>1027</v>
      </c>
      <c r="D1639">
        <v>1</v>
      </c>
      <c r="E1639" t="s">
        <v>90</v>
      </c>
      <c r="G1639">
        <v>6.7350000000000003</v>
      </c>
      <c r="H1639">
        <v>2014</v>
      </c>
      <c r="I1639">
        <v>10</v>
      </c>
      <c r="J1639">
        <v>6</v>
      </c>
      <c r="K1639">
        <v>7</v>
      </c>
      <c r="L1639">
        <v>25</v>
      </c>
      <c r="M1639" t="s">
        <v>900</v>
      </c>
      <c r="N1639" t="s">
        <v>903</v>
      </c>
      <c r="Q1639" t="s">
        <v>252</v>
      </c>
      <c r="R1639" t="str">
        <f t="shared" si="75"/>
        <v>Weekday</v>
      </c>
      <c r="S1639" s="27">
        <f t="shared" si="76"/>
        <v>41918</v>
      </c>
      <c r="V1639" t="str">
        <f t="shared" si="77"/>
        <v/>
      </c>
      <c r="AE1639" s="27"/>
      <c r="AO1639" s="27"/>
      <c r="AX1639" s="27"/>
      <c r="AY1639" s="27"/>
    </row>
    <row r="1640" spans="1:51" x14ac:dyDescent="0.25">
      <c r="A1640" t="s">
        <v>233</v>
      </c>
      <c r="C1640" t="s">
        <v>1028</v>
      </c>
      <c r="D1640">
        <v>1</v>
      </c>
      <c r="E1640" t="s">
        <v>91</v>
      </c>
      <c r="G1640">
        <v>6.7320000000000002</v>
      </c>
      <c r="H1640">
        <v>2015</v>
      </c>
      <c r="I1640">
        <v>12</v>
      </c>
      <c r="J1640">
        <v>7</v>
      </c>
      <c r="K1640">
        <v>5</v>
      </c>
      <c r="L1640">
        <v>20</v>
      </c>
      <c r="M1640" t="s">
        <v>900</v>
      </c>
      <c r="N1640" t="s">
        <v>903</v>
      </c>
      <c r="R1640" t="str">
        <f t="shared" si="75"/>
        <v>Weekday</v>
      </c>
      <c r="S1640" s="27">
        <f t="shared" si="76"/>
        <v>42345</v>
      </c>
      <c r="V1640" t="str">
        <f t="shared" si="77"/>
        <v/>
      </c>
    </row>
    <row r="1641" spans="1:51" x14ac:dyDescent="0.25">
      <c r="A1641" t="s">
        <v>233</v>
      </c>
      <c r="C1641" t="s">
        <v>1029</v>
      </c>
      <c r="D1641">
        <v>1</v>
      </c>
      <c r="E1641" t="s">
        <v>90</v>
      </c>
      <c r="G1641">
        <v>6.7190000000000003</v>
      </c>
      <c r="H1641">
        <v>2015</v>
      </c>
      <c r="I1641">
        <v>12</v>
      </c>
      <c r="J1641">
        <v>28</v>
      </c>
      <c r="K1641">
        <v>5</v>
      </c>
      <c r="L1641">
        <v>10</v>
      </c>
      <c r="M1641" t="s">
        <v>900</v>
      </c>
      <c r="N1641" t="s">
        <v>903</v>
      </c>
      <c r="Q1641" t="s">
        <v>252</v>
      </c>
      <c r="R1641" t="str">
        <f t="shared" si="75"/>
        <v>Weekday</v>
      </c>
      <c r="S1641" s="27">
        <f t="shared" si="76"/>
        <v>42366</v>
      </c>
      <c r="V1641" t="str">
        <f t="shared" si="77"/>
        <v/>
      </c>
      <c r="AE1641" s="27"/>
      <c r="AO1641" s="27"/>
      <c r="AX1641" s="27"/>
      <c r="AY1641" s="27"/>
    </row>
    <row r="1642" spans="1:51" x14ac:dyDescent="0.25">
      <c r="A1642" t="s">
        <v>233</v>
      </c>
      <c r="C1642" t="s">
        <v>1030</v>
      </c>
      <c r="D1642">
        <v>1</v>
      </c>
      <c r="E1642" t="s">
        <v>91</v>
      </c>
      <c r="G1642">
        <v>6.68</v>
      </c>
      <c r="H1642">
        <v>2016</v>
      </c>
      <c r="I1642">
        <v>2</v>
      </c>
      <c r="J1642">
        <v>17</v>
      </c>
      <c r="K1642">
        <v>23</v>
      </c>
      <c r="L1642">
        <v>13</v>
      </c>
      <c r="M1642" t="s">
        <v>900</v>
      </c>
      <c r="N1642" t="s">
        <v>860</v>
      </c>
      <c r="R1642" t="str">
        <f t="shared" si="75"/>
        <v>Weekday</v>
      </c>
      <c r="S1642" s="27">
        <f t="shared" si="76"/>
        <v>42417</v>
      </c>
      <c r="V1642" t="str">
        <f t="shared" si="77"/>
        <v/>
      </c>
    </row>
    <row r="1643" spans="1:51" x14ac:dyDescent="0.25">
      <c r="A1643" t="s">
        <v>233</v>
      </c>
      <c r="C1643" t="s">
        <v>1031</v>
      </c>
      <c r="D1643">
        <v>1</v>
      </c>
      <c r="E1643" t="s">
        <v>90</v>
      </c>
      <c r="G1643">
        <v>6.7030000000000003</v>
      </c>
      <c r="H1643">
        <v>2016</v>
      </c>
      <c r="I1643">
        <v>9</v>
      </c>
      <c r="J1643">
        <v>3</v>
      </c>
      <c r="K1643">
        <v>15</v>
      </c>
      <c r="L1643">
        <v>50</v>
      </c>
      <c r="M1643" t="s">
        <v>900</v>
      </c>
      <c r="N1643" t="s">
        <v>903</v>
      </c>
      <c r="Q1643" t="s">
        <v>252</v>
      </c>
      <c r="R1643" t="str">
        <f t="shared" si="75"/>
        <v>Weekend</v>
      </c>
      <c r="S1643" s="27">
        <f t="shared" si="76"/>
        <v>42616</v>
      </c>
      <c r="V1643" t="str">
        <f t="shared" si="77"/>
        <v/>
      </c>
      <c r="AE1643" s="27"/>
      <c r="AO1643" s="27"/>
      <c r="AX1643" s="27"/>
      <c r="AY1643" s="27"/>
    </row>
    <row r="1644" spans="1:51" x14ac:dyDescent="0.25">
      <c r="A1644" t="s">
        <v>233</v>
      </c>
      <c r="C1644" t="s">
        <v>1032</v>
      </c>
      <c r="D1644">
        <v>1</v>
      </c>
      <c r="E1644" t="s">
        <v>90</v>
      </c>
      <c r="G1644">
        <v>6.7859999999999996</v>
      </c>
      <c r="H1644">
        <v>2012</v>
      </c>
      <c r="I1644">
        <v>2</v>
      </c>
      <c r="J1644">
        <v>1</v>
      </c>
      <c r="K1644">
        <v>10</v>
      </c>
      <c r="L1644">
        <v>48</v>
      </c>
      <c r="M1644" t="s">
        <v>900</v>
      </c>
      <c r="N1644" t="s">
        <v>860</v>
      </c>
      <c r="Q1644" t="s">
        <v>254</v>
      </c>
      <c r="R1644" t="str">
        <f t="shared" si="75"/>
        <v>Weekday</v>
      </c>
      <c r="S1644" s="27">
        <f t="shared" si="76"/>
        <v>40940</v>
      </c>
      <c r="V1644" t="str">
        <f t="shared" si="77"/>
        <v/>
      </c>
      <c r="AE1644" s="27"/>
      <c r="AO1644" s="27"/>
      <c r="AX1644" s="27"/>
      <c r="AY1644" s="27"/>
    </row>
    <row r="1645" spans="1:51" x14ac:dyDescent="0.25">
      <c r="A1645" t="s">
        <v>233</v>
      </c>
      <c r="C1645" t="s">
        <v>1033</v>
      </c>
      <c r="D1645">
        <v>1</v>
      </c>
      <c r="E1645" t="s">
        <v>91</v>
      </c>
      <c r="G1645">
        <v>6.774</v>
      </c>
      <c r="H1645">
        <v>2012</v>
      </c>
      <c r="I1645">
        <v>7</v>
      </c>
      <c r="J1645">
        <v>6</v>
      </c>
      <c r="K1645">
        <v>14</v>
      </c>
      <c r="L1645">
        <v>45</v>
      </c>
      <c r="M1645" t="s">
        <v>900</v>
      </c>
      <c r="N1645" t="s">
        <v>859</v>
      </c>
      <c r="R1645" t="str">
        <f t="shared" si="75"/>
        <v>Weekday</v>
      </c>
      <c r="S1645" s="27">
        <f t="shared" si="76"/>
        <v>41096</v>
      </c>
      <c r="V1645" t="str">
        <f t="shared" si="77"/>
        <v/>
      </c>
    </row>
    <row r="1646" spans="1:51" x14ac:dyDescent="0.25">
      <c r="A1646" t="s">
        <v>233</v>
      </c>
      <c r="C1646" t="s">
        <v>1034</v>
      </c>
      <c r="D1646">
        <v>1</v>
      </c>
      <c r="E1646" t="s">
        <v>90</v>
      </c>
      <c r="G1646">
        <v>6.766</v>
      </c>
      <c r="H1646">
        <v>2013</v>
      </c>
      <c r="I1646">
        <v>3</v>
      </c>
      <c r="J1646">
        <v>13</v>
      </c>
      <c r="K1646">
        <v>19</v>
      </c>
      <c r="L1646">
        <v>45</v>
      </c>
      <c r="M1646" t="s">
        <v>899</v>
      </c>
      <c r="N1646" t="s">
        <v>903</v>
      </c>
      <c r="Q1646" t="s">
        <v>254</v>
      </c>
      <c r="R1646" t="str">
        <f t="shared" si="75"/>
        <v>Weekday</v>
      </c>
      <c r="S1646" s="27">
        <f t="shared" si="76"/>
        <v>41346</v>
      </c>
      <c r="V1646" t="str">
        <f t="shared" si="77"/>
        <v/>
      </c>
      <c r="AE1646" s="27"/>
      <c r="AO1646" s="27"/>
      <c r="AX1646" s="27"/>
      <c r="AY1646" s="27"/>
    </row>
    <row r="1647" spans="1:51" x14ac:dyDescent="0.25">
      <c r="A1647" t="s">
        <v>233</v>
      </c>
      <c r="C1647" t="s">
        <v>1035</v>
      </c>
      <c r="D1647">
        <v>1</v>
      </c>
      <c r="E1647" t="s">
        <v>90</v>
      </c>
      <c r="G1647">
        <v>6.7910000000000004</v>
      </c>
      <c r="H1647">
        <v>2013</v>
      </c>
      <c r="I1647">
        <v>12</v>
      </c>
      <c r="J1647">
        <v>25</v>
      </c>
      <c r="K1647">
        <v>13</v>
      </c>
      <c r="L1647">
        <v>50</v>
      </c>
      <c r="M1647" t="s">
        <v>900</v>
      </c>
      <c r="N1647" t="s">
        <v>903</v>
      </c>
      <c r="Q1647" t="s">
        <v>254</v>
      </c>
      <c r="R1647" t="str">
        <f t="shared" si="75"/>
        <v>Weekday</v>
      </c>
      <c r="S1647" s="27">
        <f t="shared" si="76"/>
        <v>41633</v>
      </c>
      <c r="V1647" t="str">
        <f t="shared" si="77"/>
        <v/>
      </c>
      <c r="AE1647" s="27"/>
      <c r="AO1647" s="27"/>
      <c r="AX1647" s="27"/>
      <c r="AY1647" s="27"/>
    </row>
    <row r="1648" spans="1:51" x14ac:dyDescent="0.25">
      <c r="A1648" t="s">
        <v>233</v>
      </c>
      <c r="C1648" t="s">
        <v>1036</v>
      </c>
      <c r="D1648">
        <v>1</v>
      </c>
      <c r="E1648" t="s">
        <v>90</v>
      </c>
      <c r="G1648">
        <v>6.7990000000000004</v>
      </c>
      <c r="H1648">
        <v>2014</v>
      </c>
      <c r="I1648">
        <v>5</v>
      </c>
      <c r="J1648">
        <v>5</v>
      </c>
      <c r="K1648">
        <v>16</v>
      </c>
      <c r="L1648">
        <v>40</v>
      </c>
      <c r="M1648" t="s">
        <v>900</v>
      </c>
      <c r="N1648" t="s">
        <v>860</v>
      </c>
      <c r="Q1648" t="s">
        <v>254</v>
      </c>
      <c r="R1648" t="str">
        <f t="shared" si="75"/>
        <v>Weekday</v>
      </c>
      <c r="S1648" s="27">
        <f t="shared" si="76"/>
        <v>41764</v>
      </c>
      <c r="V1648" t="str">
        <f t="shared" si="77"/>
        <v/>
      </c>
      <c r="AE1648" s="27"/>
      <c r="AO1648" s="27"/>
      <c r="AX1648" s="27"/>
      <c r="AY1648" s="27"/>
    </row>
    <row r="1649" spans="1:51" x14ac:dyDescent="0.25">
      <c r="A1649" t="s">
        <v>233</v>
      </c>
      <c r="C1649" t="s">
        <v>1037</v>
      </c>
      <c r="D1649">
        <v>1</v>
      </c>
      <c r="E1649" t="s">
        <v>90</v>
      </c>
      <c r="G1649">
        <v>6.7549999999999999</v>
      </c>
      <c r="H1649">
        <v>2015</v>
      </c>
      <c r="I1649">
        <v>10</v>
      </c>
      <c r="J1649">
        <v>13</v>
      </c>
      <c r="K1649">
        <v>21</v>
      </c>
      <c r="L1649">
        <v>55</v>
      </c>
      <c r="M1649" t="s">
        <v>900</v>
      </c>
      <c r="N1649" t="s">
        <v>903</v>
      </c>
      <c r="Q1649" t="s">
        <v>254</v>
      </c>
      <c r="R1649" t="str">
        <f t="shared" si="75"/>
        <v>Weekday</v>
      </c>
      <c r="S1649" s="27">
        <f t="shared" si="76"/>
        <v>42290</v>
      </c>
      <c r="V1649" t="str">
        <f t="shared" si="77"/>
        <v/>
      </c>
      <c r="AE1649" s="27"/>
      <c r="AO1649" s="27"/>
      <c r="AX1649" s="27"/>
      <c r="AY1649" s="27"/>
    </row>
    <row r="1650" spans="1:51" x14ac:dyDescent="0.25">
      <c r="A1650" t="s">
        <v>233</v>
      </c>
      <c r="C1650" t="s">
        <v>1038</v>
      </c>
      <c r="D1650">
        <v>1</v>
      </c>
      <c r="E1650" t="s">
        <v>91</v>
      </c>
      <c r="G1650">
        <v>6.7809999999999997</v>
      </c>
      <c r="H1650">
        <v>2015</v>
      </c>
      <c r="I1650">
        <v>11</v>
      </c>
      <c r="J1650">
        <v>7</v>
      </c>
      <c r="K1650">
        <v>13</v>
      </c>
      <c r="L1650">
        <v>30</v>
      </c>
      <c r="M1650" t="s">
        <v>900</v>
      </c>
      <c r="N1650" t="s">
        <v>903</v>
      </c>
      <c r="R1650" t="str">
        <f t="shared" si="75"/>
        <v>Weekend</v>
      </c>
      <c r="S1650" s="27">
        <f t="shared" si="76"/>
        <v>42315</v>
      </c>
      <c r="V1650" t="str">
        <f t="shared" si="77"/>
        <v/>
      </c>
    </row>
    <row r="1651" spans="1:51" x14ac:dyDescent="0.25">
      <c r="A1651" t="s">
        <v>233</v>
      </c>
      <c r="C1651" t="s">
        <v>1039</v>
      </c>
      <c r="D1651">
        <v>1</v>
      </c>
      <c r="E1651" t="s">
        <v>90</v>
      </c>
      <c r="G1651">
        <v>6.82</v>
      </c>
      <c r="H1651">
        <v>2014</v>
      </c>
      <c r="I1651">
        <v>4</v>
      </c>
      <c r="J1651">
        <v>23</v>
      </c>
      <c r="K1651">
        <v>21</v>
      </c>
      <c r="L1651">
        <v>15</v>
      </c>
      <c r="M1651" t="s">
        <v>900</v>
      </c>
      <c r="N1651" t="s">
        <v>860</v>
      </c>
      <c r="Q1651" t="s">
        <v>256</v>
      </c>
      <c r="R1651" t="str">
        <f t="shared" si="75"/>
        <v>Weekday</v>
      </c>
      <c r="S1651" s="27">
        <f t="shared" si="76"/>
        <v>41752</v>
      </c>
      <c r="V1651" t="str">
        <f t="shared" si="77"/>
        <v/>
      </c>
      <c r="AE1651" s="27"/>
      <c r="AO1651" s="27"/>
      <c r="AX1651" s="27"/>
      <c r="AY1651" s="27"/>
    </row>
    <row r="1652" spans="1:51" x14ac:dyDescent="0.25">
      <c r="A1652" t="s">
        <v>233</v>
      </c>
      <c r="C1652" t="s">
        <v>1040</v>
      </c>
      <c r="D1652">
        <v>1</v>
      </c>
      <c r="E1652" t="s">
        <v>91</v>
      </c>
      <c r="G1652">
        <v>6.8109999999999999</v>
      </c>
      <c r="H1652">
        <v>2014</v>
      </c>
      <c r="I1652">
        <v>12</v>
      </c>
      <c r="J1652">
        <v>10</v>
      </c>
      <c r="K1652">
        <v>14</v>
      </c>
      <c r="L1652">
        <v>47</v>
      </c>
      <c r="M1652" t="s">
        <v>900</v>
      </c>
      <c r="N1652" t="s">
        <v>903</v>
      </c>
      <c r="R1652" t="str">
        <f t="shared" si="75"/>
        <v>Weekday</v>
      </c>
      <c r="S1652" s="27">
        <f t="shared" si="76"/>
        <v>41983</v>
      </c>
      <c r="V1652" t="str">
        <f t="shared" si="77"/>
        <v/>
      </c>
    </row>
    <row r="1653" spans="1:51" x14ac:dyDescent="0.25">
      <c r="A1653" t="s">
        <v>233</v>
      </c>
      <c r="C1653" t="s">
        <v>1041</v>
      </c>
      <c r="D1653">
        <v>1</v>
      </c>
      <c r="E1653" t="s">
        <v>91</v>
      </c>
      <c r="G1653">
        <v>6.8380000000000001</v>
      </c>
      <c r="H1653">
        <v>2015</v>
      </c>
      <c r="I1653">
        <v>3</v>
      </c>
      <c r="J1653">
        <v>12</v>
      </c>
      <c r="K1653">
        <v>19</v>
      </c>
      <c r="L1653">
        <v>0</v>
      </c>
      <c r="M1653" t="s">
        <v>899</v>
      </c>
      <c r="N1653" t="s">
        <v>860</v>
      </c>
      <c r="R1653" t="str">
        <f t="shared" si="75"/>
        <v>Weekday</v>
      </c>
      <c r="S1653" s="27">
        <f t="shared" si="76"/>
        <v>42075</v>
      </c>
      <c r="V1653" t="str">
        <f t="shared" si="77"/>
        <v/>
      </c>
    </row>
    <row r="1654" spans="1:51" x14ac:dyDescent="0.25">
      <c r="A1654" t="s">
        <v>233</v>
      </c>
      <c r="C1654" t="s">
        <v>1042</v>
      </c>
      <c r="D1654">
        <v>1</v>
      </c>
      <c r="E1654" t="s">
        <v>91</v>
      </c>
      <c r="G1654">
        <v>6.8369999999999997</v>
      </c>
      <c r="H1654">
        <v>2015</v>
      </c>
      <c r="I1654">
        <v>4</v>
      </c>
      <c r="J1654">
        <v>2</v>
      </c>
      <c r="K1654">
        <v>23</v>
      </c>
      <c r="L1654">
        <v>20</v>
      </c>
      <c r="M1654" t="s">
        <v>899</v>
      </c>
      <c r="N1654" t="s">
        <v>903</v>
      </c>
      <c r="R1654" t="str">
        <f t="shared" si="75"/>
        <v>Weekday</v>
      </c>
      <c r="S1654" s="27">
        <f t="shared" si="76"/>
        <v>42096</v>
      </c>
      <c r="V1654" t="str">
        <f t="shared" si="77"/>
        <v/>
      </c>
    </row>
    <row r="1655" spans="1:51" x14ac:dyDescent="0.25">
      <c r="A1655" t="s">
        <v>233</v>
      </c>
      <c r="C1655" t="s">
        <v>1043</v>
      </c>
      <c r="D1655">
        <v>1</v>
      </c>
      <c r="E1655" t="s">
        <v>90</v>
      </c>
      <c r="G1655">
        <v>6.8369999999999997</v>
      </c>
      <c r="H1655">
        <v>2015</v>
      </c>
      <c r="I1655">
        <v>5</v>
      </c>
      <c r="J1655">
        <v>9</v>
      </c>
      <c r="K1655">
        <v>11</v>
      </c>
      <c r="L1655">
        <v>42</v>
      </c>
      <c r="M1655" t="s">
        <v>900</v>
      </c>
      <c r="N1655" t="s">
        <v>860</v>
      </c>
      <c r="Q1655" t="s">
        <v>256</v>
      </c>
      <c r="R1655" t="str">
        <f t="shared" si="75"/>
        <v>Weekend</v>
      </c>
      <c r="S1655" s="27">
        <f t="shared" si="76"/>
        <v>42133</v>
      </c>
      <c r="V1655" t="str">
        <f t="shared" si="77"/>
        <v/>
      </c>
      <c r="AE1655" s="27"/>
      <c r="AO1655" s="27"/>
      <c r="AX1655" s="27"/>
      <c r="AY1655" s="27"/>
    </row>
    <row r="1656" spans="1:51" x14ac:dyDescent="0.25">
      <c r="A1656" t="s">
        <v>233</v>
      </c>
      <c r="C1656" t="s">
        <v>1044</v>
      </c>
      <c r="D1656">
        <v>1</v>
      </c>
      <c r="E1656" t="s">
        <v>90</v>
      </c>
      <c r="G1656">
        <v>6.8369999999999997</v>
      </c>
      <c r="H1656">
        <v>2015</v>
      </c>
      <c r="I1656">
        <v>8</v>
      </c>
      <c r="J1656">
        <v>27</v>
      </c>
      <c r="K1656">
        <v>17</v>
      </c>
      <c r="L1656">
        <v>46</v>
      </c>
      <c r="M1656" t="s">
        <v>899</v>
      </c>
      <c r="N1656" t="s">
        <v>860</v>
      </c>
      <c r="Q1656" t="s">
        <v>256</v>
      </c>
      <c r="R1656" t="str">
        <f t="shared" si="75"/>
        <v>Weekday</v>
      </c>
      <c r="S1656" s="27">
        <f t="shared" si="76"/>
        <v>42243</v>
      </c>
      <c r="V1656" t="str">
        <f t="shared" si="77"/>
        <v/>
      </c>
      <c r="AE1656" s="27"/>
      <c r="AO1656" s="27"/>
      <c r="AX1656" s="27"/>
      <c r="AY1656" s="27"/>
    </row>
    <row r="1657" spans="1:51" x14ac:dyDescent="0.25">
      <c r="A1657" t="s">
        <v>233</v>
      </c>
      <c r="C1657" t="s">
        <v>1045</v>
      </c>
      <c r="D1657">
        <v>1</v>
      </c>
      <c r="E1657" t="s">
        <v>90</v>
      </c>
      <c r="G1657">
        <v>6.8710000000000004</v>
      </c>
      <c r="H1657">
        <v>2012</v>
      </c>
      <c r="I1657">
        <v>4</v>
      </c>
      <c r="J1657">
        <v>6</v>
      </c>
      <c r="K1657">
        <v>14</v>
      </c>
      <c r="L1657">
        <v>0</v>
      </c>
      <c r="M1657" t="s">
        <v>900</v>
      </c>
      <c r="N1657" t="s">
        <v>860</v>
      </c>
      <c r="R1657" t="str">
        <f t="shared" si="75"/>
        <v>Weekday</v>
      </c>
      <c r="S1657" s="27">
        <f t="shared" si="76"/>
        <v>41005</v>
      </c>
      <c r="V1657" t="str">
        <f t="shared" si="77"/>
        <v/>
      </c>
    </row>
    <row r="1658" spans="1:51" x14ac:dyDescent="0.25">
      <c r="A1658" t="s">
        <v>233</v>
      </c>
      <c r="C1658" t="s">
        <v>1046</v>
      </c>
      <c r="D1658">
        <v>1</v>
      </c>
      <c r="E1658" t="s">
        <v>91</v>
      </c>
      <c r="G1658">
        <v>6.8869999999999996</v>
      </c>
      <c r="H1658">
        <v>2012</v>
      </c>
      <c r="I1658">
        <v>11</v>
      </c>
      <c r="J1658">
        <v>21</v>
      </c>
      <c r="K1658">
        <v>18</v>
      </c>
      <c r="L1658">
        <v>43</v>
      </c>
      <c r="M1658" t="s">
        <v>900</v>
      </c>
      <c r="N1658" t="s">
        <v>860</v>
      </c>
      <c r="R1658" t="str">
        <f t="shared" si="75"/>
        <v>Weekday</v>
      </c>
      <c r="S1658" s="27">
        <f t="shared" si="76"/>
        <v>41234</v>
      </c>
      <c r="V1658" t="str">
        <f t="shared" si="77"/>
        <v/>
      </c>
    </row>
    <row r="1659" spans="1:51" x14ac:dyDescent="0.25">
      <c r="A1659" t="s">
        <v>233</v>
      </c>
      <c r="C1659" t="s">
        <v>1047</v>
      </c>
      <c r="D1659">
        <v>1</v>
      </c>
      <c r="E1659" t="s">
        <v>90</v>
      </c>
      <c r="G1659">
        <v>6.883</v>
      </c>
      <c r="H1659">
        <v>2013</v>
      </c>
      <c r="I1659">
        <v>3</v>
      </c>
      <c r="J1659">
        <v>15</v>
      </c>
      <c r="K1659">
        <v>15</v>
      </c>
      <c r="L1659">
        <v>35</v>
      </c>
      <c r="M1659" t="s">
        <v>900</v>
      </c>
      <c r="N1659" t="s">
        <v>860</v>
      </c>
      <c r="R1659" t="str">
        <f t="shared" si="75"/>
        <v>Weekday</v>
      </c>
      <c r="S1659" s="27">
        <f t="shared" si="76"/>
        <v>41348</v>
      </c>
      <c r="V1659" t="str">
        <f t="shared" si="77"/>
        <v/>
      </c>
    </row>
    <row r="1660" spans="1:51" x14ac:dyDescent="0.25">
      <c r="A1660" t="s">
        <v>233</v>
      </c>
      <c r="C1660" t="s">
        <v>1048</v>
      </c>
      <c r="D1660">
        <v>1</v>
      </c>
      <c r="E1660" t="s">
        <v>90</v>
      </c>
      <c r="G1660">
        <v>6.92</v>
      </c>
      <c r="H1660">
        <v>2013</v>
      </c>
      <c r="I1660">
        <v>8</v>
      </c>
      <c r="J1660">
        <v>23</v>
      </c>
      <c r="K1660">
        <v>5</v>
      </c>
      <c r="L1660">
        <v>30</v>
      </c>
      <c r="M1660" t="s">
        <v>900</v>
      </c>
      <c r="N1660" t="s">
        <v>903</v>
      </c>
      <c r="R1660" t="str">
        <f t="shared" si="75"/>
        <v>Weekday</v>
      </c>
      <c r="S1660" s="27">
        <f t="shared" si="76"/>
        <v>41509</v>
      </c>
      <c r="V1660" t="str">
        <f t="shared" si="77"/>
        <v/>
      </c>
    </row>
    <row r="1661" spans="1:51" x14ac:dyDescent="0.25">
      <c r="A1661" t="s">
        <v>233</v>
      </c>
      <c r="C1661" t="s">
        <v>1049</v>
      </c>
      <c r="D1661">
        <v>1</v>
      </c>
      <c r="E1661" t="s">
        <v>90</v>
      </c>
      <c r="G1661">
        <v>6.9619999999999997</v>
      </c>
      <c r="H1661">
        <v>2014</v>
      </c>
      <c r="I1661">
        <v>5</v>
      </c>
      <c r="J1661">
        <v>13</v>
      </c>
      <c r="K1661">
        <v>23</v>
      </c>
      <c r="L1661">
        <v>40</v>
      </c>
      <c r="M1661" t="s">
        <v>899</v>
      </c>
      <c r="N1661" t="s">
        <v>860</v>
      </c>
      <c r="R1661" t="str">
        <f t="shared" si="75"/>
        <v>Weekday</v>
      </c>
      <c r="S1661" s="27">
        <f t="shared" si="76"/>
        <v>41772</v>
      </c>
      <c r="V1661" t="str">
        <f t="shared" si="77"/>
        <v/>
      </c>
    </row>
    <row r="1662" spans="1:51" x14ac:dyDescent="0.25">
      <c r="A1662" t="s">
        <v>233</v>
      </c>
      <c r="C1662" t="s">
        <v>1050</v>
      </c>
      <c r="D1662">
        <v>1</v>
      </c>
      <c r="E1662" t="s">
        <v>90</v>
      </c>
      <c r="G1662">
        <v>6.9340000000000002</v>
      </c>
      <c r="H1662">
        <v>2014</v>
      </c>
      <c r="I1662">
        <v>9</v>
      </c>
      <c r="J1662">
        <v>14</v>
      </c>
      <c r="K1662">
        <v>21</v>
      </c>
      <c r="L1662">
        <v>30</v>
      </c>
      <c r="M1662" t="s">
        <v>900</v>
      </c>
      <c r="N1662" t="s">
        <v>903</v>
      </c>
      <c r="R1662" t="str">
        <f t="shared" si="75"/>
        <v>Weekend</v>
      </c>
      <c r="S1662" s="27">
        <f t="shared" si="76"/>
        <v>41896</v>
      </c>
      <c r="V1662" t="str">
        <f t="shared" si="77"/>
        <v/>
      </c>
    </row>
    <row r="1663" spans="1:51" x14ac:dyDescent="0.25">
      <c r="A1663" t="s">
        <v>233</v>
      </c>
      <c r="C1663" t="s">
        <v>1051</v>
      </c>
      <c r="D1663">
        <v>1</v>
      </c>
      <c r="E1663" t="s">
        <v>91</v>
      </c>
      <c r="G1663">
        <v>6.9450000000000003</v>
      </c>
      <c r="H1663">
        <v>2015</v>
      </c>
      <c r="I1663">
        <v>11</v>
      </c>
      <c r="J1663">
        <v>2</v>
      </c>
      <c r="K1663">
        <v>16</v>
      </c>
      <c r="L1663">
        <v>23</v>
      </c>
      <c r="M1663" t="s">
        <v>900</v>
      </c>
      <c r="N1663" t="s">
        <v>903</v>
      </c>
      <c r="R1663" t="str">
        <f t="shared" si="75"/>
        <v>Weekday</v>
      </c>
      <c r="S1663" s="27">
        <f t="shared" si="76"/>
        <v>42310</v>
      </c>
      <c r="V1663" t="str">
        <f t="shared" si="77"/>
        <v/>
      </c>
    </row>
    <row r="1664" spans="1:51" x14ac:dyDescent="0.25">
      <c r="A1664" t="s">
        <v>233</v>
      </c>
      <c r="C1664" t="s">
        <v>1052</v>
      </c>
      <c r="D1664">
        <v>1</v>
      </c>
      <c r="E1664" t="s">
        <v>90</v>
      </c>
      <c r="G1664">
        <v>6.8849999999999998</v>
      </c>
      <c r="H1664">
        <v>2016</v>
      </c>
      <c r="I1664">
        <v>7</v>
      </c>
      <c r="J1664">
        <v>29</v>
      </c>
      <c r="K1664">
        <v>6</v>
      </c>
      <c r="L1664">
        <v>53</v>
      </c>
      <c r="M1664" t="s">
        <v>900</v>
      </c>
      <c r="N1664" t="s">
        <v>860</v>
      </c>
      <c r="R1664" t="str">
        <f t="shared" si="75"/>
        <v>Weekday</v>
      </c>
      <c r="S1664" s="27">
        <f t="shared" si="76"/>
        <v>42580</v>
      </c>
      <c r="V1664" t="str">
        <f t="shared" si="77"/>
        <v/>
      </c>
    </row>
    <row r="1665" spans="1:51" x14ac:dyDescent="0.25">
      <c r="A1665" t="s">
        <v>233</v>
      </c>
      <c r="C1665" t="s">
        <v>1053</v>
      </c>
      <c r="D1665">
        <v>1</v>
      </c>
      <c r="E1665" t="s">
        <v>91</v>
      </c>
      <c r="G1665">
        <v>7.0209999999999999</v>
      </c>
      <c r="H1665">
        <v>2016</v>
      </c>
      <c r="I1665">
        <v>9</v>
      </c>
      <c r="J1665">
        <v>16</v>
      </c>
      <c r="K1665">
        <v>10</v>
      </c>
      <c r="L1665">
        <v>48</v>
      </c>
      <c r="M1665" t="s">
        <v>900</v>
      </c>
      <c r="N1665" t="s">
        <v>903</v>
      </c>
      <c r="R1665" t="str">
        <f t="shared" si="75"/>
        <v>Weekday</v>
      </c>
      <c r="S1665" s="27">
        <f t="shared" si="76"/>
        <v>42629</v>
      </c>
      <c r="V1665" t="str">
        <f t="shared" si="77"/>
        <v/>
      </c>
    </row>
    <row r="1666" spans="1:51" x14ac:dyDescent="0.25">
      <c r="A1666" t="s">
        <v>233</v>
      </c>
      <c r="C1666" t="s">
        <v>1054</v>
      </c>
      <c r="D1666">
        <v>1</v>
      </c>
      <c r="E1666" t="s">
        <v>91</v>
      </c>
      <c r="G1666">
        <v>7.1059999999999999</v>
      </c>
      <c r="H1666">
        <v>2012</v>
      </c>
      <c r="I1666">
        <v>10</v>
      </c>
      <c r="J1666">
        <v>4</v>
      </c>
      <c r="K1666">
        <v>14</v>
      </c>
      <c r="L1666">
        <v>45</v>
      </c>
      <c r="M1666" t="s">
        <v>899</v>
      </c>
      <c r="N1666" t="s">
        <v>903</v>
      </c>
      <c r="R1666" t="str">
        <f t="shared" ref="R1666:R1729" si="78">IF(WEEKDAY(DATE(H1666,I1666,J1666),2) &lt; 6, "Weekday", "Weekend")</f>
        <v>Weekday</v>
      </c>
      <c r="S1666" s="27">
        <f t="shared" si="76"/>
        <v>41186</v>
      </c>
      <c r="V1666" t="str">
        <f t="shared" si="77"/>
        <v/>
      </c>
    </row>
    <row r="1667" spans="1:51" x14ac:dyDescent="0.25">
      <c r="A1667" t="s">
        <v>233</v>
      </c>
      <c r="C1667" t="s">
        <v>1055</v>
      </c>
      <c r="D1667">
        <v>1</v>
      </c>
      <c r="E1667" t="s">
        <v>91</v>
      </c>
      <c r="G1667">
        <v>7.1959999999999997</v>
      </c>
      <c r="H1667">
        <v>2013</v>
      </c>
      <c r="I1667">
        <v>2</v>
      </c>
      <c r="J1667">
        <v>18</v>
      </c>
      <c r="K1667">
        <v>19</v>
      </c>
      <c r="L1667">
        <v>45</v>
      </c>
      <c r="M1667" t="s">
        <v>900</v>
      </c>
      <c r="N1667" t="s">
        <v>860</v>
      </c>
      <c r="R1667" t="str">
        <f t="shared" si="78"/>
        <v>Weekday</v>
      </c>
      <c r="S1667" s="27">
        <f t="shared" ref="S1667:S1730" si="79">DATE(H1667,I1667,J1667)</f>
        <v>41323</v>
      </c>
      <c r="V1667" t="str">
        <f t="shared" ref="V1667:V1730" si="80">T1667&amp;U1667</f>
        <v/>
      </c>
    </row>
    <row r="1668" spans="1:51" x14ac:dyDescent="0.25">
      <c r="A1668" t="s">
        <v>233</v>
      </c>
      <c r="C1668" t="s">
        <v>1056</v>
      </c>
      <c r="D1668">
        <v>1</v>
      </c>
      <c r="E1668" t="s">
        <v>90</v>
      </c>
      <c r="G1668">
        <v>7.3120000000000003</v>
      </c>
      <c r="H1668">
        <v>2013</v>
      </c>
      <c r="I1668">
        <v>9</v>
      </c>
      <c r="J1668">
        <v>5</v>
      </c>
      <c r="K1668">
        <v>13</v>
      </c>
      <c r="L1668">
        <v>50</v>
      </c>
      <c r="M1668" t="s">
        <v>899</v>
      </c>
      <c r="N1668" t="s">
        <v>860</v>
      </c>
      <c r="R1668" t="str">
        <f t="shared" si="78"/>
        <v>Weekday</v>
      </c>
      <c r="S1668" s="27">
        <f t="shared" si="79"/>
        <v>41522</v>
      </c>
      <c r="V1668" t="str">
        <f t="shared" si="80"/>
        <v/>
      </c>
    </row>
    <row r="1669" spans="1:51" x14ac:dyDescent="0.25">
      <c r="A1669" t="s">
        <v>233</v>
      </c>
      <c r="C1669" t="s">
        <v>1057</v>
      </c>
      <c r="D1669">
        <v>1</v>
      </c>
      <c r="E1669" t="s">
        <v>90</v>
      </c>
      <c r="G1669">
        <v>7.1239999999999997</v>
      </c>
      <c r="H1669">
        <v>2013</v>
      </c>
      <c r="I1669">
        <v>9</v>
      </c>
      <c r="J1669">
        <v>26</v>
      </c>
      <c r="K1669">
        <v>16</v>
      </c>
      <c r="L1669">
        <v>40</v>
      </c>
      <c r="M1669" t="s">
        <v>900</v>
      </c>
      <c r="N1669" t="s">
        <v>903</v>
      </c>
      <c r="R1669" t="str">
        <f t="shared" si="78"/>
        <v>Weekday</v>
      </c>
      <c r="S1669" s="27">
        <f t="shared" si="79"/>
        <v>41543</v>
      </c>
      <c r="V1669" t="str">
        <f t="shared" si="80"/>
        <v/>
      </c>
    </row>
    <row r="1670" spans="1:51" x14ac:dyDescent="0.25">
      <c r="A1670" t="s">
        <v>233</v>
      </c>
      <c r="C1670" t="s">
        <v>1058</v>
      </c>
      <c r="D1670">
        <v>1</v>
      </c>
      <c r="E1670" t="s">
        <v>91</v>
      </c>
      <c r="G1670">
        <v>7.3470000000000004</v>
      </c>
      <c r="H1670">
        <v>2014</v>
      </c>
      <c r="I1670">
        <v>12</v>
      </c>
      <c r="J1670">
        <v>14</v>
      </c>
      <c r="K1670">
        <v>21</v>
      </c>
      <c r="L1670">
        <v>55</v>
      </c>
      <c r="M1670" t="s">
        <v>899</v>
      </c>
      <c r="N1670" t="s">
        <v>860</v>
      </c>
      <c r="R1670" t="str">
        <f t="shared" si="78"/>
        <v>Weekend</v>
      </c>
      <c r="S1670" s="27">
        <f t="shared" si="79"/>
        <v>41987</v>
      </c>
      <c r="V1670" t="str">
        <f t="shared" si="80"/>
        <v/>
      </c>
    </row>
    <row r="1671" spans="1:51" x14ac:dyDescent="0.25">
      <c r="A1671" t="s">
        <v>233</v>
      </c>
      <c r="C1671" t="s">
        <v>1059</v>
      </c>
      <c r="D1671">
        <v>1</v>
      </c>
      <c r="E1671" t="s">
        <v>90</v>
      </c>
      <c r="G1671">
        <v>7.149</v>
      </c>
      <c r="H1671">
        <v>2015</v>
      </c>
      <c r="I1671">
        <v>2</v>
      </c>
      <c r="J1671">
        <v>28</v>
      </c>
      <c r="K1671">
        <v>13</v>
      </c>
      <c r="L1671">
        <v>30</v>
      </c>
      <c r="M1671" t="s">
        <v>899</v>
      </c>
      <c r="N1671" t="s">
        <v>860</v>
      </c>
      <c r="R1671" t="str">
        <f t="shared" si="78"/>
        <v>Weekend</v>
      </c>
      <c r="S1671" s="27">
        <f t="shared" si="79"/>
        <v>42063</v>
      </c>
      <c r="V1671" t="str">
        <f t="shared" si="80"/>
        <v/>
      </c>
    </row>
    <row r="1672" spans="1:51" x14ac:dyDescent="0.25">
      <c r="A1672" t="s">
        <v>233</v>
      </c>
      <c r="C1672" t="s">
        <v>1060</v>
      </c>
      <c r="D1672">
        <v>1</v>
      </c>
      <c r="E1672" t="s">
        <v>91</v>
      </c>
      <c r="G1672">
        <v>7.1550000000000002</v>
      </c>
      <c r="H1672">
        <v>2015</v>
      </c>
      <c r="I1672">
        <v>12</v>
      </c>
      <c r="J1672">
        <v>28</v>
      </c>
      <c r="K1672">
        <v>21</v>
      </c>
      <c r="L1672">
        <v>15</v>
      </c>
      <c r="M1672" t="s">
        <v>900</v>
      </c>
      <c r="N1672" t="s">
        <v>903</v>
      </c>
      <c r="R1672" t="str">
        <f t="shared" si="78"/>
        <v>Weekday</v>
      </c>
      <c r="S1672" s="27">
        <f t="shared" si="79"/>
        <v>42366</v>
      </c>
      <c r="V1672" t="str">
        <f t="shared" si="80"/>
        <v/>
      </c>
    </row>
    <row r="1673" spans="1:51" x14ac:dyDescent="0.25">
      <c r="A1673" t="s">
        <v>233</v>
      </c>
      <c r="C1673" t="s">
        <v>1061</v>
      </c>
      <c r="D1673">
        <v>1</v>
      </c>
      <c r="E1673" t="s">
        <v>91</v>
      </c>
      <c r="G1673">
        <v>7.2709999999999999</v>
      </c>
      <c r="H1673">
        <v>2016</v>
      </c>
      <c r="I1673">
        <v>3</v>
      </c>
      <c r="J1673">
        <v>1</v>
      </c>
      <c r="K1673">
        <v>14</v>
      </c>
      <c r="L1673">
        <v>47</v>
      </c>
      <c r="M1673" t="s">
        <v>899</v>
      </c>
      <c r="N1673" t="s">
        <v>860</v>
      </c>
      <c r="R1673" t="str">
        <f t="shared" si="78"/>
        <v>Weekday</v>
      </c>
      <c r="S1673" s="27">
        <f t="shared" si="79"/>
        <v>42430</v>
      </c>
      <c r="V1673" t="str">
        <f t="shared" si="80"/>
        <v/>
      </c>
    </row>
    <row r="1674" spans="1:51" x14ac:dyDescent="0.25">
      <c r="A1674" t="s">
        <v>233</v>
      </c>
      <c r="C1674" t="s">
        <v>1062</v>
      </c>
      <c r="D1674">
        <v>1</v>
      </c>
      <c r="E1674" t="s">
        <v>91</v>
      </c>
      <c r="G1674">
        <v>7.3470000000000004</v>
      </c>
      <c r="H1674">
        <v>2016</v>
      </c>
      <c r="I1674">
        <v>3</v>
      </c>
      <c r="J1674">
        <v>18</v>
      </c>
      <c r="K1674">
        <v>19</v>
      </c>
      <c r="L1674">
        <v>0</v>
      </c>
      <c r="M1674" t="s">
        <v>899</v>
      </c>
      <c r="N1674" t="s">
        <v>860</v>
      </c>
      <c r="R1674" t="str">
        <f t="shared" si="78"/>
        <v>Weekday</v>
      </c>
      <c r="S1674" s="27">
        <f t="shared" si="79"/>
        <v>42447</v>
      </c>
      <c r="V1674" t="str">
        <f t="shared" si="80"/>
        <v/>
      </c>
    </row>
    <row r="1675" spans="1:51" x14ac:dyDescent="0.25">
      <c r="A1675" t="s">
        <v>233</v>
      </c>
      <c r="C1675" t="s">
        <v>1063</v>
      </c>
      <c r="D1675">
        <v>1</v>
      </c>
      <c r="E1675" t="s">
        <v>91</v>
      </c>
      <c r="G1675">
        <v>7.4359999999999999</v>
      </c>
      <c r="H1675">
        <v>2012</v>
      </c>
      <c r="I1675">
        <v>2</v>
      </c>
      <c r="J1675">
        <v>9</v>
      </c>
      <c r="K1675">
        <v>23</v>
      </c>
      <c r="L1675">
        <v>20</v>
      </c>
      <c r="M1675" t="s">
        <v>900</v>
      </c>
      <c r="N1675" t="s">
        <v>860</v>
      </c>
      <c r="R1675" t="str">
        <f t="shared" si="78"/>
        <v>Weekday</v>
      </c>
      <c r="S1675" s="27">
        <f t="shared" si="79"/>
        <v>40948</v>
      </c>
      <c r="V1675" t="str">
        <f t="shared" si="80"/>
        <v/>
      </c>
    </row>
    <row r="1676" spans="1:51" x14ac:dyDescent="0.25">
      <c r="A1676" t="s">
        <v>233</v>
      </c>
      <c r="C1676" t="s">
        <v>1064</v>
      </c>
      <c r="D1676">
        <v>1</v>
      </c>
      <c r="E1676" t="s">
        <v>91</v>
      </c>
      <c r="G1676">
        <v>7.4930000000000003</v>
      </c>
      <c r="H1676">
        <v>2013</v>
      </c>
      <c r="I1676">
        <v>11</v>
      </c>
      <c r="J1676">
        <v>11</v>
      </c>
      <c r="K1676">
        <v>18</v>
      </c>
      <c r="L1676">
        <v>50</v>
      </c>
      <c r="M1676" t="s">
        <v>900</v>
      </c>
      <c r="N1676" t="s">
        <v>860</v>
      </c>
      <c r="R1676" t="str">
        <f t="shared" si="78"/>
        <v>Weekday</v>
      </c>
      <c r="S1676" s="27">
        <f t="shared" si="79"/>
        <v>41589</v>
      </c>
      <c r="V1676" t="str">
        <f t="shared" si="80"/>
        <v/>
      </c>
    </row>
    <row r="1677" spans="1:51" x14ac:dyDescent="0.25">
      <c r="A1677" t="s">
        <v>233</v>
      </c>
      <c r="C1677" t="s">
        <v>1065</v>
      </c>
      <c r="D1677">
        <v>1</v>
      </c>
      <c r="E1677" t="s">
        <v>90</v>
      </c>
      <c r="G1677">
        <v>7.4470000000000001</v>
      </c>
      <c r="H1677">
        <v>2014</v>
      </c>
      <c r="I1677">
        <v>1</v>
      </c>
      <c r="J1677">
        <v>29</v>
      </c>
      <c r="K1677">
        <v>7</v>
      </c>
      <c r="L1677">
        <v>0</v>
      </c>
      <c r="M1677" t="s">
        <v>900</v>
      </c>
      <c r="N1677" t="s">
        <v>860</v>
      </c>
      <c r="Q1677" t="s">
        <v>259</v>
      </c>
      <c r="R1677" t="str">
        <f t="shared" si="78"/>
        <v>Weekday</v>
      </c>
      <c r="S1677" s="27">
        <f t="shared" si="79"/>
        <v>41668</v>
      </c>
      <c r="V1677" t="str">
        <f t="shared" si="80"/>
        <v/>
      </c>
      <c r="AO1677" s="27"/>
      <c r="AX1677" s="27"/>
      <c r="AY1677" s="27"/>
    </row>
    <row r="1678" spans="1:51" x14ac:dyDescent="0.25">
      <c r="A1678" t="s">
        <v>233</v>
      </c>
      <c r="C1678" t="s">
        <v>1066</v>
      </c>
      <c r="D1678">
        <v>1</v>
      </c>
      <c r="E1678" t="s">
        <v>91</v>
      </c>
      <c r="G1678">
        <v>7.4870000000000001</v>
      </c>
      <c r="H1678">
        <v>2014</v>
      </c>
      <c r="I1678">
        <v>2</v>
      </c>
      <c r="J1678">
        <v>28</v>
      </c>
      <c r="K1678">
        <v>19</v>
      </c>
      <c r="L1678">
        <v>45</v>
      </c>
      <c r="M1678" t="s">
        <v>899</v>
      </c>
      <c r="N1678" t="s">
        <v>860</v>
      </c>
      <c r="R1678" t="str">
        <f t="shared" si="78"/>
        <v>Weekday</v>
      </c>
      <c r="S1678" s="27">
        <f t="shared" si="79"/>
        <v>41698</v>
      </c>
      <c r="V1678" t="str">
        <f t="shared" si="80"/>
        <v/>
      </c>
    </row>
    <row r="1679" spans="1:51" x14ac:dyDescent="0.25">
      <c r="A1679" t="s">
        <v>233</v>
      </c>
      <c r="C1679" t="s">
        <v>1067</v>
      </c>
      <c r="D1679">
        <v>1</v>
      </c>
      <c r="E1679" t="s">
        <v>91</v>
      </c>
      <c r="G1679">
        <v>7.39</v>
      </c>
      <c r="H1679">
        <v>2014</v>
      </c>
      <c r="I1679">
        <v>11</v>
      </c>
      <c r="J1679">
        <v>22</v>
      </c>
      <c r="K1679">
        <v>11</v>
      </c>
      <c r="L1679">
        <v>55</v>
      </c>
      <c r="M1679" t="s">
        <v>900</v>
      </c>
      <c r="N1679" t="s">
        <v>903</v>
      </c>
      <c r="R1679" t="str">
        <f t="shared" si="78"/>
        <v>Weekend</v>
      </c>
      <c r="S1679" s="27">
        <f t="shared" si="79"/>
        <v>41965</v>
      </c>
      <c r="V1679" t="str">
        <f t="shared" si="80"/>
        <v/>
      </c>
    </row>
    <row r="1680" spans="1:51" x14ac:dyDescent="0.25">
      <c r="A1680" t="s">
        <v>233</v>
      </c>
      <c r="C1680" t="s">
        <v>1068</v>
      </c>
      <c r="D1680">
        <v>1</v>
      </c>
      <c r="E1680" t="s">
        <v>91</v>
      </c>
      <c r="G1680">
        <v>7.49</v>
      </c>
      <c r="H1680">
        <v>2015</v>
      </c>
      <c r="I1680">
        <v>8</v>
      </c>
      <c r="J1680">
        <v>29</v>
      </c>
      <c r="K1680">
        <v>19</v>
      </c>
      <c r="L1680">
        <v>55</v>
      </c>
      <c r="M1680" t="s">
        <v>900</v>
      </c>
      <c r="N1680" t="s">
        <v>903</v>
      </c>
      <c r="R1680" t="str">
        <f t="shared" si="78"/>
        <v>Weekend</v>
      </c>
      <c r="S1680" s="27">
        <f t="shared" si="79"/>
        <v>42245</v>
      </c>
      <c r="V1680" t="str">
        <f t="shared" si="80"/>
        <v/>
      </c>
    </row>
    <row r="1681" spans="1:51" x14ac:dyDescent="0.25">
      <c r="A1681" t="s">
        <v>233</v>
      </c>
      <c r="C1681" t="s">
        <v>1069</v>
      </c>
      <c r="D1681">
        <v>1</v>
      </c>
      <c r="E1681" t="s">
        <v>90</v>
      </c>
      <c r="G1681">
        <v>7.4749999999999996</v>
      </c>
      <c r="H1681">
        <v>2016</v>
      </c>
      <c r="I1681">
        <v>2</v>
      </c>
      <c r="J1681">
        <v>19</v>
      </c>
      <c r="K1681">
        <v>5</v>
      </c>
      <c r="L1681">
        <v>14</v>
      </c>
      <c r="M1681" t="s">
        <v>899</v>
      </c>
      <c r="N1681" t="s">
        <v>903</v>
      </c>
      <c r="Q1681" t="s">
        <v>259</v>
      </c>
      <c r="R1681" t="str">
        <f t="shared" si="78"/>
        <v>Weekday</v>
      </c>
      <c r="S1681" s="27">
        <f t="shared" si="79"/>
        <v>42419</v>
      </c>
      <c r="V1681" t="str">
        <f t="shared" si="80"/>
        <v/>
      </c>
      <c r="AO1681" s="27"/>
      <c r="AX1681" s="27"/>
      <c r="AY1681" s="27"/>
    </row>
    <row r="1682" spans="1:51" x14ac:dyDescent="0.25">
      <c r="A1682" t="s">
        <v>233</v>
      </c>
      <c r="C1682" t="s">
        <v>1070</v>
      </c>
      <c r="D1682">
        <v>1</v>
      </c>
      <c r="E1682" t="s">
        <v>91</v>
      </c>
      <c r="G1682">
        <v>7.4489999999999998</v>
      </c>
      <c r="H1682">
        <v>2016</v>
      </c>
      <c r="I1682">
        <v>2</v>
      </c>
      <c r="J1682">
        <v>29</v>
      </c>
      <c r="K1682">
        <v>6</v>
      </c>
      <c r="L1682">
        <v>30</v>
      </c>
      <c r="M1682" t="s">
        <v>900</v>
      </c>
      <c r="N1682" t="s">
        <v>860</v>
      </c>
      <c r="R1682" t="str">
        <f t="shared" si="78"/>
        <v>Weekday</v>
      </c>
      <c r="S1682" s="27">
        <f t="shared" si="79"/>
        <v>42429</v>
      </c>
      <c r="V1682" t="str">
        <f t="shared" si="80"/>
        <v/>
      </c>
    </row>
    <row r="1683" spans="1:51" x14ac:dyDescent="0.25">
      <c r="A1683" t="s">
        <v>233</v>
      </c>
      <c r="C1683" t="s">
        <v>1071</v>
      </c>
      <c r="D1683">
        <v>1</v>
      </c>
      <c r="E1683" t="s">
        <v>91</v>
      </c>
      <c r="G1683">
        <v>7.4080000000000004</v>
      </c>
      <c r="H1683">
        <v>2016</v>
      </c>
      <c r="I1683">
        <v>3</v>
      </c>
      <c r="J1683">
        <v>26</v>
      </c>
      <c r="K1683">
        <v>16</v>
      </c>
      <c r="L1683">
        <v>40</v>
      </c>
      <c r="M1683" t="s">
        <v>900</v>
      </c>
      <c r="N1683" t="s">
        <v>903</v>
      </c>
      <c r="R1683" t="str">
        <f t="shared" si="78"/>
        <v>Weekend</v>
      </c>
      <c r="S1683" s="27">
        <f t="shared" si="79"/>
        <v>42455</v>
      </c>
      <c r="V1683" t="str">
        <f t="shared" si="80"/>
        <v/>
      </c>
    </row>
    <row r="1684" spans="1:51" x14ac:dyDescent="0.25">
      <c r="A1684" t="s">
        <v>233</v>
      </c>
      <c r="C1684" t="s">
        <v>1072</v>
      </c>
      <c r="D1684">
        <v>1</v>
      </c>
      <c r="E1684" t="s">
        <v>91</v>
      </c>
      <c r="G1684">
        <v>7.42</v>
      </c>
      <c r="H1684">
        <v>2016</v>
      </c>
      <c r="I1684">
        <v>5</v>
      </c>
      <c r="J1684">
        <v>28</v>
      </c>
      <c r="K1684">
        <v>16</v>
      </c>
      <c r="L1684">
        <v>40</v>
      </c>
      <c r="M1684" t="s">
        <v>900</v>
      </c>
      <c r="N1684" t="s">
        <v>903</v>
      </c>
      <c r="R1684" t="str">
        <f t="shared" si="78"/>
        <v>Weekend</v>
      </c>
      <c r="S1684" s="27">
        <f t="shared" si="79"/>
        <v>42518</v>
      </c>
      <c r="V1684" t="str">
        <f t="shared" si="80"/>
        <v/>
      </c>
    </row>
    <row r="1685" spans="1:51" x14ac:dyDescent="0.25">
      <c r="A1685" t="s">
        <v>233</v>
      </c>
      <c r="C1685" t="s">
        <v>1073</v>
      </c>
      <c r="D1685">
        <v>1</v>
      </c>
      <c r="E1685" t="s">
        <v>91</v>
      </c>
      <c r="G1685">
        <v>7.415</v>
      </c>
      <c r="H1685">
        <v>2016</v>
      </c>
      <c r="I1685">
        <v>6</v>
      </c>
      <c r="J1685">
        <v>16</v>
      </c>
      <c r="K1685">
        <v>7</v>
      </c>
      <c r="L1685">
        <v>40</v>
      </c>
      <c r="M1685" t="s">
        <v>900</v>
      </c>
      <c r="N1685" t="s">
        <v>860</v>
      </c>
      <c r="R1685" t="str">
        <f t="shared" si="78"/>
        <v>Weekday</v>
      </c>
      <c r="S1685" s="27">
        <f t="shared" si="79"/>
        <v>42537</v>
      </c>
      <c r="V1685" t="str">
        <f t="shared" si="80"/>
        <v/>
      </c>
    </row>
    <row r="1686" spans="1:51" x14ac:dyDescent="0.25">
      <c r="A1686" t="s">
        <v>233</v>
      </c>
      <c r="C1686" t="s">
        <v>1074</v>
      </c>
      <c r="D1686">
        <v>1</v>
      </c>
      <c r="E1686" t="s">
        <v>91</v>
      </c>
      <c r="G1686">
        <v>7.4539999999999997</v>
      </c>
      <c r="H1686">
        <v>2016</v>
      </c>
      <c r="I1686">
        <v>6</v>
      </c>
      <c r="J1686">
        <v>21</v>
      </c>
      <c r="K1686">
        <v>21</v>
      </c>
      <c r="L1686">
        <v>55</v>
      </c>
      <c r="M1686" t="s">
        <v>899</v>
      </c>
      <c r="N1686" t="s">
        <v>903</v>
      </c>
      <c r="R1686" t="str">
        <f t="shared" si="78"/>
        <v>Weekday</v>
      </c>
      <c r="S1686" s="27">
        <f t="shared" si="79"/>
        <v>42542</v>
      </c>
      <c r="V1686" t="str">
        <f t="shared" si="80"/>
        <v/>
      </c>
    </row>
    <row r="1687" spans="1:51" x14ac:dyDescent="0.25">
      <c r="A1687" t="s">
        <v>233</v>
      </c>
      <c r="C1687" t="s">
        <v>1075</v>
      </c>
      <c r="D1687">
        <v>1</v>
      </c>
      <c r="E1687" t="s">
        <v>90</v>
      </c>
      <c r="G1687">
        <v>7.4340000000000002</v>
      </c>
      <c r="H1687">
        <v>2016</v>
      </c>
      <c r="I1687">
        <v>10</v>
      </c>
      <c r="J1687">
        <v>12</v>
      </c>
      <c r="K1687">
        <v>13</v>
      </c>
      <c r="L1687">
        <v>30</v>
      </c>
      <c r="M1687" t="s">
        <v>900</v>
      </c>
      <c r="N1687" t="s">
        <v>903</v>
      </c>
      <c r="Q1687" t="s">
        <v>259</v>
      </c>
      <c r="R1687" t="str">
        <f t="shared" si="78"/>
        <v>Weekday</v>
      </c>
      <c r="S1687" s="27">
        <f t="shared" si="79"/>
        <v>42655</v>
      </c>
      <c r="V1687" t="str">
        <f t="shared" si="80"/>
        <v/>
      </c>
      <c r="AO1687" s="27"/>
      <c r="AX1687" s="27"/>
      <c r="AY1687" s="27"/>
    </row>
    <row r="1688" spans="1:51" x14ac:dyDescent="0.25">
      <c r="A1688" t="s">
        <v>233</v>
      </c>
      <c r="C1688" t="s">
        <v>1076</v>
      </c>
      <c r="D1688">
        <v>1</v>
      </c>
      <c r="E1688" t="s">
        <v>91</v>
      </c>
      <c r="G1688">
        <v>7.423</v>
      </c>
      <c r="H1688">
        <v>2016</v>
      </c>
      <c r="I1688">
        <v>11</v>
      </c>
      <c r="J1688">
        <v>12</v>
      </c>
      <c r="K1688">
        <v>21</v>
      </c>
      <c r="L1688">
        <v>15</v>
      </c>
      <c r="M1688" t="s">
        <v>900</v>
      </c>
      <c r="N1688" t="s">
        <v>860</v>
      </c>
      <c r="R1688" t="str">
        <f t="shared" si="78"/>
        <v>Weekend</v>
      </c>
      <c r="S1688" s="27">
        <f t="shared" si="79"/>
        <v>42686</v>
      </c>
      <c r="V1688" t="str">
        <f t="shared" si="80"/>
        <v/>
      </c>
    </row>
    <row r="1689" spans="1:51" x14ac:dyDescent="0.25">
      <c r="A1689" t="s">
        <v>233</v>
      </c>
      <c r="C1689" t="s">
        <v>1077</v>
      </c>
      <c r="D1689">
        <v>1</v>
      </c>
      <c r="E1689" t="s">
        <v>90</v>
      </c>
      <c r="G1689">
        <v>7.4089999999999998</v>
      </c>
      <c r="H1689">
        <v>2016</v>
      </c>
      <c r="I1689">
        <v>11</v>
      </c>
      <c r="J1689">
        <v>19</v>
      </c>
      <c r="K1689">
        <v>9</v>
      </c>
      <c r="L1689">
        <v>39</v>
      </c>
      <c r="M1689" t="s">
        <v>900</v>
      </c>
      <c r="N1689" t="s">
        <v>903</v>
      </c>
      <c r="Q1689" t="s">
        <v>259</v>
      </c>
      <c r="R1689" t="str">
        <f t="shared" si="78"/>
        <v>Weekend</v>
      </c>
      <c r="S1689" s="27">
        <f t="shared" si="79"/>
        <v>42693</v>
      </c>
      <c r="V1689" t="str">
        <f t="shared" si="80"/>
        <v/>
      </c>
      <c r="AO1689" s="27"/>
      <c r="AX1689" s="27"/>
      <c r="AY1689" s="27"/>
    </row>
    <row r="1690" spans="1:51" x14ac:dyDescent="0.25">
      <c r="A1690" t="s">
        <v>233</v>
      </c>
      <c r="C1690" t="s">
        <v>1078</v>
      </c>
      <c r="D1690">
        <v>1</v>
      </c>
      <c r="E1690" t="s">
        <v>91</v>
      </c>
      <c r="G1690">
        <v>7.5949999999999998</v>
      </c>
      <c r="H1690">
        <v>2012</v>
      </c>
      <c r="I1690">
        <v>5</v>
      </c>
      <c r="J1690">
        <v>30</v>
      </c>
      <c r="K1690">
        <v>10</v>
      </c>
      <c r="L1690">
        <v>5</v>
      </c>
      <c r="M1690" t="s">
        <v>900</v>
      </c>
      <c r="N1690" t="s">
        <v>860</v>
      </c>
      <c r="R1690" t="str">
        <f t="shared" si="78"/>
        <v>Weekday</v>
      </c>
      <c r="S1690" s="27">
        <f t="shared" si="79"/>
        <v>41059</v>
      </c>
      <c r="V1690" t="str">
        <f t="shared" si="80"/>
        <v/>
      </c>
    </row>
    <row r="1691" spans="1:51" x14ac:dyDescent="0.25">
      <c r="A1691" t="s">
        <v>233</v>
      </c>
      <c r="C1691" t="s">
        <v>1079</v>
      </c>
      <c r="D1691">
        <v>1</v>
      </c>
      <c r="E1691" t="s">
        <v>91</v>
      </c>
      <c r="G1691">
        <v>7.5039999999999996</v>
      </c>
      <c r="H1691">
        <v>2013</v>
      </c>
      <c r="I1691">
        <v>4</v>
      </c>
      <c r="J1691">
        <v>10</v>
      </c>
      <c r="K1691">
        <v>15</v>
      </c>
      <c r="L1691">
        <v>30</v>
      </c>
      <c r="M1691" t="s">
        <v>900</v>
      </c>
      <c r="N1691" t="s">
        <v>903</v>
      </c>
      <c r="R1691" t="str">
        <f t="shared" si="78"/>
        <v>Weekday</v>
      </c>
      <c r="S1691" s="27">
        <f t="shared" si="79"/>
        <v>41374</v>
      </c>
      <c r="V1691" t="str">
        <f t="shared" si="80"/>
        <v/>
      </c>
    </row>
    <row r="1692" spans="1:51" x14ac:dyDescent="0.25">
      <c r="A1692" t="s">
        <v>233</v>
      </c>
      <c r="C1692" t="s">
        <v>1080</v>
      </c>
      <c r="D1692">
        <v>1</v>
      </c>
      <c r="E1692" t="s">
        <v>90</v>
      </c>
      <c r="G1692">
        <v>7.7759999999999998</v>
      </c>
      <c r="H1692">
        <v>2013</v>
      </c>
      <c r="I1692">
        <v>10</v>
      </c>
      <c r="J1692">
        <v>19</v>
      </c>
      <c r="K1692">
        <v>3</v>
      </c>
      <c r="L1692">
        <v>10</v>
      </c>
      <c r="M1692" t="s">
        <v>900</v>
      </c>
      <c r="N1692" t="s">
        <v>903</v>
      </c>
      <c r="Q1692" t="s">
        <v>261</v>
      </c>
      <c r="R1692" t="str">
        <f t="shared" si="78"/>
        <v>Weekend</v>
      </c>
      <c r="S1692" s="27">
        <f t="shared" si="79"/>
        <v>41566</v>
      </c>
      <c r="V1692" t="str">
        <f t="shared" si="80"/>
        <v/>
      </c>
      <c r="AO1692" s="27"/>
      <c r="AX1692" s="27"/>
      <c r="AY1692" s="27"/>
    </row>
    <row r="1693" spans="1:51" x14ac:dyDescent="0.25">
      <c r="A1693" t="s">
        <v>233</v>
      </c>
      <c r="C1693" t="s">
        <v>1081</v>
      </c>
      <c r="D1693">
        <v>1</v>
      </c>
      <c r="E1693" t="s">
        <v>91</v>
      </c>
      <c r="G1693">
        <v>7.7869999999999999</v>
      </c>
      <c r="H1693">
        <v>2013</v>
      </c>
      <c r="I1693">
        <v>11</v>
      </c>
      <c r="J1693">
        <v>11</v>
      </c>
      <c r="K1693">
        <v>19</v>
      </c>
      <c r="L1693">
        <v>22</v>
      </c>
      <c r="M1693" t="s">
        <v>900</v>
      </c>
      <c r="N1693" t="s">
        <v>903</v>
      </c>
      <c r="R1693" t="str">
        <f t="shared" si="78"/>
        <v>Weekday</v>
      </c>
      <c r="S1693" s="27">
        <f t="shared" si="79"/>
        <v>41589</v>
      </c>
      <c r="V1693" t="str">
        <f t="shared" si="80"/>
        <v/>
      </c>
    </row>
    <row r="1694" spans="1:51" x14ac:dyDescent="0.25">
      <c r="A1694" t="s">
        <v>233</v>
      </c>
      <c r="C1694" t="s">
        <v>1082</v>
      </c>
      <c r="D1694">
        <v>1</v>
      </c>
      <c r="E1694" t="s">
        <v>91</v>
      </c>
      <c r="G1694">
        <v>7.556</v>
      </c>
      <c r="H1694">
        <v>2013</v>
      </c>
      <c r="I1694">
        <v>11</v>
      </c>
      <c r="J1694">
        <v>16</v>
      </c>
      <c r="K1694">
        <v>8</v>
      </c>
      <c r="L1694">
        <v>55</v>
      </c>
      <c r="M1694" t="s">
        <v>900</v>
      </c>
      <c r="N1694" t="s">
        <v>903</v>
      </c>
      <c r="R1694" t="str">
        <f t="shared" si="78"/>
        <v>Weekend</v>
      </c>
      <c r="S1694" s="27">
        <f t="shared" si="79"/>
        <v>41594</v>
      </c>
      <c r="V1694" t="str">
        <f t="shared" si="80"/>
        <v/>
      </c>
    </row>
    <row r="1695" spans="1:51" x14ac:dyDescent="0.25">
      <c r="A1695" t="s">
        <v>233</v>
      </c>
      <c r="C1695" t="s">
        <v>1083</v>
      </c>
      <c r="D1695">
        <v>1</v>
      </c>
      <c r="E1695" t="s">
        <v>91</v>
      </c>
      <c r="G1695">
        <v>7.5030000000000001</v>
      </c>
      <c r="H1695">
        <v>2014</v>
      </c>
      <c r="I1695">
        <v>4</v>
      </c>
      <c r="J1695">
        <v>4</v>
      </c>
      <c r="K1695">
        <v>10</v>
      </c>
      <c r="L1695">
        <v>25</v>
      </c>
      <c r="M1695" t="s">
        <v>900</v>
      </c>
      <c r="N1695" t="s">
        <v>860</v>
      </c>
      <c r="R1695" t="str">
        <f t="shared" si="78"/>
        <v>Weekday</v>
      </c>
      <c r="S1695" s="27">
        <f t="shared" si="79"/>
        <v>41733</v>
      </c>
      <c r="V1695" t="str">
        <f t="shared" si="80"/>
        <v/>
      </c>
    </row>
    <row r="1696" spans="1:51" x14ac:dyDescent="0.25">
      <c r="A1696" t="s">
        <v>233</v>
      </c>
      <c r="C1696" t="s">
        <v>1084</v>
      </c>
      <c r="D1696">
        <v>1</v>
      </c>
      <c r="E1696" t="s">
        <v>90</v>
      </c>
      <c r="G1696">
        <v>7.8019999999999996</v>
      </c>
      <c r="H1696">
        <v>2015</v>
      </c>
      <c r="I1696">
        <v>9</v>
      </c>
      <c r="J1696">
        <v>26</v>
      </c>
      <c r="K1696">
        <v>17</v>
      </c>
      <c r="L1696">
        <v>40</v>
      </c>
      <c r="M1696" t="s">
        <v>899</v>
      </c>
      <c r="N1696" t="s">
        <v>903</v>
      </c>
      <c r="Q1696" t="s">
        <v>261</v>
      </c>
      <c r="R1696" t="str">
        <f t="shared" si="78"/>
        <v>Weekend</v>
      </c>
      <c r="S1696" s="27">
        <f t="shared" si="79"/>
        <v>42273</v>
      </c>
      <c r="V1696" t="str">
        <f t="shared" si="80"/>
        <v/>
      </c>
      <c r="AO1696" s="27"/>
      <c r="AX1696" s="27"/>
      <c r="AY1696" s="27"/>
    </row>
    <row r="1697" spans="1:51" x14ac:dyDescent="0.25">
      <c r="A1697" t="s">
        <v>233</v>
      </c>
      <c r="C1697" t="s">
        <v>1085</v>
      </c>
      <c r="D1697">
        <v>1</v>
      </c>
      <c r="E1697" t="s">
        <v>91</v>
      </c>
      <c r="G1697">
        <v>7.7060000000000004</v>
      </c>
      <c r="H1697">
        <v>2016</v>
      </c>
      <c r="I1697">
        <v>2</v>
      </c>
      <c r="J1697">
        <v>16</v>
      </c>
      <c r="K1697">
        <v>21</v>
      </c>
      <c r="L1697">
        <v>20</v>
      </c>
      <c r="M1697" t="s">
        <v>900</v>
      </c>
      <c r="N1697" t="s">
        <v>860</v>
      </c>
      <c r="R1697" t="str">
        <f t="shared" si="78"/>
        <v>Weekday</v>
      </c>
      <c r="S1697" s="27">
        <f t="shared" si="79"/>
        <v>42416</v>
      </c>
      <c r="V1697" t="str">
        <f t="shared" si="80"/>
        <v/>
      </c>
    </row>
    <row r="1698" spans="1:51" x14ac:dyDescent="0.25">
      <c r="A1698" t="s">
        <v>233</v>
      </c>
      <c r="C1698" t="s">
        <v>1086</v>
      </c>
      <c r="D1698">
        <v>1</v>
      </c>
      <c r="E1698" t="s">
        <v>90</v>
      </c>
      <c r="G1698">
        <v>7.5439999999999996</v>
      </c>
      <c r="H1698">
        <v>2016</v>
      </c>
      <c r="I1698">
        <v>5</v>
      </c>
      <c r="J1698">
        <v>24</v>
      </c>
      <c r="K1698">
        <v>7</v>
      </c>
      <c r="L1698">
        <v>52</v>
      </c>
      <c r="M1698" t="s">
        <v>900</v>
      </c>
      <c r="N1698" t="s">
        <v>860</v>
      </c>
      <c r="Q1698" t="s">
        <v>261</v>
      </c>
      <c r="R1698" t="str">
        <f t="shared" si="78"/>
        <v>Weekday</v>
      </c>
      <c r="S1698" s="27">
        <f t="shared" si="79"/>
        <v>42514</v>
      </c>
      <c r="V1698" t="str">
        <f t="shared" si="80"/>
        <v/>
      </c>
      <c r="AO1698" s="27"/>
      <c r="AX1698" s="27"/>
      <c r="AY1698" s="27"/>
    </row>
    <row r="1699" spans="1:51" x14ac:dyDescent="0.25">
      <c r="A1699" t="s">
        <v>233</v>
      </c>
      <c r="C1699" t="s">
        <v>1087</v>
      </c>
      <c r="D1699">
        <v>1</v>
      </c>
      <c r="E1699" t="s">
        <v>91</v>
      </c>
      <c r="G1699">
        <v>7.5949999999999998</v>
      </c>
      <c r="H1699">
        <v>2016</v>
      </c>
      <c r="I1699">
        <v>7</v>
      </c>
      <c r="J1699">
        <v>14</v>
      </c>
      <c r="K1699">
        <v>14</v>
      </c>
      <c r="L1699">
        <v>47</v>
      </c>
      <c r="M1699" t="s">
        <v>900</v>
      </c>
      <c r="N1699" t="s">
        <v>903</v>
      </c>
      <c r="R1699" t="str">
        <f t="shared" si="78"/>
        <v>Weekday</v>
      </c>
      <c r="S1699" s="27">
        <f t="shared" si="79"/>
        <v>42565</v>
      </c>
      <c r="V1699" t="str">
        <f t="shared" si="80"/>
        <v/>
      </c>
    </row>
    <row r="1700" spans="1:51" x14ac:dyDescent="0.25">
      <c r="A1700" t="s">
        <v>233</v>
      </c>
      <c r="C1700" t="s">
        <v>1088</v>
      </c>
      <c r="D1700">
        <v>1</v>
      </c>
      <c r="E1700" t="s">
        <v>91</v>
      </c>
      <c r="G1700">
        <v>7.5540000000000003</v>
      </c>
      <c r="H1700">
        <v>2016</v>
      </c>
      <c r="I1700">
        <v>9</v>
      </c>
      <c r="J1700">
        <v>5</v>
      </c>
      <c r="K1700">
        <v>10</v>
      </c>
      <c r="L1700">
        <v>50</v>
      </c>
      <c r="M1700" t="s">
        <v>900</v>
      </c>
      <c r="N1700" t="s">
        <v>903</v>
      </c>
      <c r="R1700" t="str">
        <f t="shared" si="78"/>
        <v>Weekday</v>
      </c>
      <c r="S1700" s="27">
        <f t="shared" si="79"/>
        <v>42618</v>
      </c>
      <c r="V1700" t="str">
        <f t="shared" si="80"/>
        <v/>
      </c>
    </row>
    <row r="1701" spans="1:51" x14ac:dyDescent="0.25">
      <c r="A1701" t="s">
        <v>233</v>
      </c>
      <c r="C1701" t="s">
        <v>1089</v>
      </c>
      <c r="D1701">
        <v>1</v>
      </c>
      <c r="E1701" t="s">
        <v>91</v>
      </c>
      <c r="G1701">
        <v>7.5570000000000004</v>
      </c>
      <c r="H1701">
        <v>2016</v>
      </c>
      <c r="I1701">
        <v>11</v>
      </c>
      <c r="J1701">
        <v>16</v>
      </c>
      <c r="K1701">
        <v>19</v>
      </c>
      <c r="L1701">
        <v>0</v>
      </c>
      <c r="M1701" t="s">
        <v>900</v>
      </c>
      <c r="N1701" t="s">
        <v>903</v>
      </c>
      <c r="R1701" t="str">
        <f t="shared" si="78"/>
        <v>Weekday</v>
      </c>
      <c r="S1701" s="27">
        <f t="shared" si="79"/>
        <v>42690</v>
      </c>
      <c r="V1701" t="str">
        <f t="shared" si="80"/>
        <v/>
      </c>
    </row>
    <row r="1702" spans="1:51" x14ac:dyDescent="0.25">
      <c r="A1702" t="s">
        <v>233</v>
      </c>
      <c r="C1702" t="s">
        <v>1090</v>
      </c>
      <c r="D1702">
        <v>1</v>
      </c>
      <c r="E1702" t="s">
        <v>91</v>
      </c>
      <c r="G1702">
        <v>7.5060000000000002</v>
      </c>
      <c r="H1702">
        <v>2016</v>
      </c>
      <c r="I1702">
        <v>11</v>
      </c>
      <c r="J1702">
        <v>19</v>
      </c>
      <c r="K1702">
        <v>23</v>
      </c>
      <c r="L1702">
        <v>20</v>
      </c>
      <c r="M1702" t="s">
        <v>900</v>
      </c>
      <c r="N1702" t="s">
        <v>860</v>
      </c>
      <c r="R1702" t="str">
        <f t="shared" si="78"/>
        <v>Weekend</v>
      </c>
      <c r="S1702" s="27">
        <f t="shared" si="79"/>
        <v>42693</v>
      </c>
      <c r="V1702" t="str">
        <f t="shared" si="80"/>
        <v/>
      </c>
    </row>
    <row r="1703" spans="1:51" x14ac:dyDescent="0.25">
      <c r="A1703" t="s">
        <v>233</v>
      </c>
      <c r="C1703" t="s">
        <v>1091</v>
      </c>
      <c r="D1703">
        <v>1</v>
      </c>
      <c r="E1703" t="s">
        <v>91</v>
      </c>
      <c r="G1703">
        <v>7.9029999999999996</v>
      </c>
      <c r="H1703">
        <v>2012</v>
      </c>
      <c r="I1703">
        <v>10</v>
      </c>
      <c r="J1703">
        <v>2</v>
      </c>
      <c r="K1703">
        <v>16</v>
      </c>
      <c r="L1703">
        <v>10</v>
      </c>
      <c r="M1703" t="s">
        <v>899</v>
      </c>
      <c r="N1703" t="s">
        <v>860</v>
      </c>
      <c r="R1703" t="str">
        <f t="shared" si="78"/>
        <v>Weekday</v>
      </c>
      <c r="S1703" s="27">
        <f t="shared" si="79"/>
        <v>41184</v>
      </c>
      <c r="V1703" t="str">
        <f t="shared" si="80"/>
        <v/>
      </c>
    </row>
    <row r="1704" spans="1:51" x14ac:dyDescent="0.25">
      <c r="A1704" t="s">
        <v>233</v>
      </c>
      <c r="C1704" t="s">
        <v>1092</v>
      </c>
      <c r="D1704">
        <v>1</v>
      </c>
      <c r="E1704" t="s">
        <v>91</v>
      </c>
      <c r="G1704">
        <v>7.8979999999999997</v>
      </c>
      <c r="H1704">
        <v>2013</v>
      </c>
      <c r="I1704">
        <v>4</v>
      </c>
      <c r="J1704">
        <v>11</v>
      </c>
      <c r="K1704">
        <v>20</v>
      </c>
      <c r="L1704">
        <v>20</v>
      </c>
      <c r="M1704" t="s">
        <v>900</v>
      </c>
      <c r="N1704" t="s">
        <v>903</v>
      </c>
      <c r="R1704" t="str">
        <f t="shared" si="78"/>
        <v>Weekday</v>
      </c>
      <c r="S1704" s="27">
        <f t="shared" si="79"/>
        <v>41375</v>
      </c>
      <c r="V1704" t="str">
        <f t="shared" si="80"/>
        <v/>
      </c>
    </row>
    <row r="1705" spans="1:51" x14ac:dyDescent="0.25">
      <c r="A1705" t="s">
        <v>233</v>
      </c>
      <c r="C1705" t="s">
        <v>1093</v>
      </c>
      <c r="D1705">
        <v>1</v>
      </c>
      <c r="E1705" t="s">
        <v>90</v>
      </c>
      <c r="G1705">
        <v>7.8360000000000003</v>
      </c>
      <c r="H1705">
        <v>2013</v>
      </c>
      <c r="I1705">
        <v>6</v>
      </c>
      <c r="J1705">
        <v>22</v>
      </c>
      <c r="K1705">
        <v>17</v>
      </c>
      <c r="L1705">
        <v>50</v>
      </c>
      <c r="M1705" t="s">
        <v>900</v>
      </c>
      <c r="N1705" t="s">
        <v>860</v>
      </c>
      <c r="R1705" t="str">
        <f t="shared" si="78"/>
        <v>Weekend</v>
      </c>
      <c r="S1705" s="27">
        <f t="shared" si="79"/>
        <v>41447</v>
      </c>
      <c r="V1705" t="str">
        <f t="shared" si="80"/>
        <v/>
      </c>
    </row>
    <row r="1706" spans="1:51" x14ac:dyDescent="0.25">
      <c r="A1706" t="s">
        <v>233</v>
      </c>
      <c r="C1706" t="s">
        <v>1094</v>
      </c>
      <c r="D1706">
        <v>1</v>
      </c>
      <c r="E1706" t="s">
        <v>90</v>
      </c>
      <c r="G1706">
        <v>7.9320000000000004</v>
      </c>
      <c r="H1706">
        <v>2013</v>
      </c>
      <c r="I1706">
        <v>12</v>
      </c>
      <c r="J1706">
        <v>31</v>
      </c>
      <c r="K1706">
        <v>16</v>
      </c>
      <c r="L1706">
        <v>35</v>
      </c>
      <c r="M1706" t="s">
        <v>900</v>
      </c>
      <c r="N1706" t="s">
        <v>903</v>
      </c>
      <c r="R1706" t="str">
        <f t="shared" si="78"/>
        <v>Weekday</v>
      </c>
      <c r="S1706" s="27">
        <f t="shared" si="79"/>
        <v>41639</v>
      </c>
      <c r="V1706" t="str">
        <f t="shared" si="80"/>
        <v/>
      </c>
    </row>
    <row r="1707" spans="1:51" x14ac:dyDescent="0.25">
      <c r="A1707" t="s">
        <v>233</v>
      </c>
      <c r="C1707" t="s">
        <v>1095</v>
      </c>
      <c r="D1707">
        <v>1</v>
      </c>
      <c r="E1707" t="s">
        <v>90</v>
      </c>
      <c r="G1707">
        <v>7.9</v>
      </c>
      <c r="H1707">
        <v>2014</v>
      </c>
      <c r="I1707">
        <v>10</v>
      </c>
      <c r="J1707">
        <v>6</v>
      </c>
      <c r="K1707">
        <v>7</v>
      </c>
      <c r="L1707">
        <v>50</v>
      </c>
      <c r="M1707" t="s">
        <v>900</v>
      </c>
      <c r="N1707" t="s">
        <v>860</v>
      </c>
      <c r="R1707" t="str">
        <f t="shared" si="78"/>
        <v>Weekday</v>
      </c>
      <c r="S1707" s="27">
        <f t="shared" si="79"/>
        <v>41918</v>
      </c>
      <c r="V1707" t="str">
        <f t="shared" si="80"/>
        <v/>
      </c>
    </row>
    <row r="1708" spans="1:51" x14ac:dyDescent="0.25">
      <c r="A1708" t="s">
        <v>233</v>
      </c>
      <c r="C1708" t="s">
        <v>1096</v>
      </c>
      <c r="D1708">
        <v>1</v>
      </c>
      <c r="E1708" t="s">
        <v>90</v>
      </c>
      <c r="G1708">
        <v>7.835</v>
      </c>
      <c r="H1708">
        <v>2014</v>
      </c>
      <c r="I1708">
        <v>10</v>
      </c>
      <c r="J1708">
        <v>21</v>
      </c>
      <c r="K1708" t="s">
        <v>909</v>
      </c>
      <c r="L1708" t="s">
        <v>909</v>
      </c>
      <c r="M1708" t="s">
        <v>900</v>
      </c>
      <c r="N1708" t="s">
        <v>903</v>
      </c>
      <c r="R1708" t="str">
        <f t="shared" si="78"/>
        <v>Weekday</v>
      </c>
      <c r="S1708" s="27">
        <f t="shared" si="79"/>
        <v>41933</v>
      </c>
      <c r="V1708" t="str">
        <f t="shared" si="80"/>
        <v/>
      </c>
    </row>
    <row r="1709" spans="1:51" x14ac:dyDescent="0.25">
      <c r="A1709" t="s">
        <v>233</v>
      </c>
      <c r="C1709" t="s">
        <v>1097</v>
      </c>
      <c r="D1709">
        <v>1</v>
      </c>
      <c r="E1709" t="s">
        <v>91</v>
      </c>
      <c r="G1709">
        <v>7.8310000000000004</v>
      </c>
      <c r="H1709">
        <v>2015</v>
      </c>
      <c r="I1709">
        <v>4</v>
      </c>
      <c r="J1709">
        <v>23</v>
      </c>
      <c r="K1709">
        <v>9</v>
      </c>
      <c r="L1709">
        <v>0</v>
      </c>
      <c r="M1709" t="s">
        <v>900</v>
      </c>
      <c r="N1709" t="s">
        <v>903</v>
      </c>
      <c r="R1709" t="str">
        <f t="shared" si="78"/>
        <v>Weekday</v>
      </c>
      <c r="S1709" s="27">
        <f t="shared" si="79"/>
        <v>42117</v>
      </c>
      <c r="V1709" t="str">
        <f t="shared" si="80"/>
        <v/>
      </c>
    </row>
    <row r="1710" spans="1:51" x14ac:dyDescent="0.25">
      <c r="A1710" t="s">
        <v>233</v>
      </c>
      <c r="C1710" t="s">
        <v>1098</v>
      </c>
      <c r="D1710">
        <v>1</v>
      </c>
      <c r="E1710" t="s">
        <v>91</v>
      </c>
      <c r="G1710">
        <v>7.9240000000000004</v>
      </c>
      <c r="H1710">
        <v>2016</v>
      </c>
      <c r="I1710">
        <v>5</v>
      </c>
      <c r="J1710">
        <v>29</v>
      </c>
      <c r="K1710">
        <v>14</v>
      </c>
      <c r="L1710">
        <v>45</v>
      </c>
      <c r="M1710" t="s">
        <v>899</v>
      </c>
      <c r="N1710" t="s">
        <v>860</v>
      </c>
      <c r="R1710" t="str">
        <f t="shared" si="78"/>
        <v>Weekend</v>
      </c>
      <c r="S1710" s="27">
        <f t="shared" si="79"/>
        <v>42519</v>
      </c>
      <c r="V1710" t="str">
        <f t="shared" si="80"/>
        <v/>
      </c>
    </row>
    <row r="1711" spans="1:51" x14ac:dyDescent="0.25">
      <c r="A1711" t="s">
        <v>233</v>
      </c>
      <c r="C1711" t="s">
        <v>1099</v>
      </c>
      <c r="D1711">
        <v>1</v>
      </c>
      <c r="E1711" t="s">
        <v>90</v>
      </c>
      <c r="G1711">
        <v>7.8620000000000001</v>
      </c>
      <c r="H1711">
        <v>2016</v>
      </c>
      <c r="I1711">
        <v>7</v>
      </c>
      <c r="J1711">
        <v>18</v>
      </c>
      <c r="K1711">
        <v>12</v>
      </c>
      <c r="L1711">
        <v>40</v>
      </c>
      <c r="M1711" t="s">
        <v>900</v>
      </c>
      <c r="N1711" t="s">
        <v>903</v>
      </c>
      <c r="R1711" t="str">
        <f t="shared" si="78"/>
        <v>Weekday</v>
      </c>
      <c r="S1711" s="27">
        <f t="shared" si="79"/>
        <v>42569</v>
      </c>
      <c r="V1711" t="str">
        <f t="shared" si="80"/>
        <v/>
      </c>
    </row>
    <row r="1712" spans="1:51" x14ac:dyDescent="0.25">
      <c r="A1712" t="s">
        <v>233</v>
      </c>
      <c r="C1712" t="s">
        <v>1100</v>
      </c>
      <c r="D1712">
        <v>1</v>
      </c>
      <c r="E1712" t="s">
        <v>91</v>
      </c>
      <c r="G1712">
        <v>7.8979999999999997</v>
      </c>
      <c r="H1712">
        <v>2016</v>
      </c>
      <c r="I1712">
        <v>11</v>
      </c>
      <c r="J1712">
        <v>11</v>
      </c>
      <c r="K1712">
        <v>12</v>
      </c>
      <c r="L1712">
        <v>40</v>
      </c>
      <c r="M1712" t="s">
        <v>900</v>
      </c>
      <c r="N1712" t="s">
        <v>903</v>
      </c>
      <c r="R1712" t="str">
        <f t="shared" si="78"/>
        <v>Weekday</v>
      </c>
      <c r="S1712" s="27">
        <f t="shared" si="79"/>
        <v>42685</v>
      </c>
      <c r="V1712" t="str">
        <f t="shared" si="80"/>
        <v/>
      </c>
    </row>
    <row r="1713" spans="1:51" x14ac:dyDescent="0.25">
      <c r="A1713" t="s">
        <v>233</v>
      </c>
      <c r="C1713" t="s">
        <v>1101</v>
      </c>
      <c r="D1713">
        <v>1</v>
      </c>
      <c r="E1713" t="s">
        <v>90</v>
      </c>
      <c r="G1713">
        <v>8.8989999999999991</v>
      </c>
      <c r="H1713">
        <v>2014</v>
      </c>
      <c r="I1713">
        <v>8</v>
      </c>
      <c r="J1713">
        <v>11</v>
      </c>
      <c r="K1713">
        <v>5</v>
      </c>
      <c r="L1713">
        <v>50</v>
      </c>
      <c r="M1713" t="s">
        <v>900</v>
      </c>
      <c r="N1713" t="s">
        <v>903</v>
      </c>
      <c r="Q1713" t="s">
        <v>269</v>
      </c>
      <c r="R1713" t="str">
        <f t="shared" si="78"/>
        <v>Weekday</v>
      </c>
      <c r="S1713" s="27">
        <f t="shared" si="79"/>
        <v>41862</v>
      </c>
      <c r="V1713" t="str">
        <f t="shared" si="80"/>
        <v/>
      </c>
      <c r="AE1713" s="27"/>
      <c r="AO1713" s="27"/>
      <c r="AX1713" s="27"/>
      <c r="AY1713" s="27"/>
    </row>
    <row r="1714" spans="1:51" x14ac:dyDescent="0.25">
      <c r="A1714" t="s">
        <v>233</v>
      </c>
      <c r="C1714" t="s">
        <v>1102</v>
      </c>
      <c r="D1714">
        <v>1</v>
      </c>
      <c r="E1714" t="s">
        <v>91</v>
      </c>
      <c r="G1714">
        <v>8.9420000000000002</v>
      </c>
      <c r="H1714">
        <v>2015</v>
      </c>
      <c r="I1714">
        <v>1</v>
      </c>
      <c r="J1714">
        <v>19</v>
      </c>
      <c r="K1714">
        <v>17</v>
      </c>
      <c r="L1714">
        <v>40</v>
      </c>
      <c r="M1714" t="s">
        <v>900</v>
      </c>
      <c r="N1714" t="s">
        <v>860</v>
      </c>
      <c r="R1714" t="str">
        <f t="shared" si="78"/>
        <v>Weekday</v>
      </c>
      <c r="S1714" s="27">
        <f t="shared" si="79"/>
        <v>42023</v>
      </c>
      <c r="V1714" t="str">
        <f t="shared" si="80"/>
        <v/>
      </c>
    </row>
    <row r="1715" spans="1:51" x14ac:dyDescent="0.25">
      <c r="A1715" t="s">
        <v>233</v>
      </c>
      <c r="C1715" t="s">
        <v>1103</v>
      </c>
      <c r="D1715">
        <v>1</v>
      </c>
      <c r="E1715" t="s">
        <v>91</v>
      </c>
      <c r="G1715">
        <v>8.92</v>
      </c>
      <c r="H1715">
        <v>2016</v>
      </c>
      <c r="I1715">
        <v>7</v>
      </c>
      <c r="J1715">
        <v>29</v>
      </c>
      <c r="K1715">
        <v>9</v>
      </c>
      <c r="L1715">
        <v>50</v>
      </c>
      <c r="M1715" t="s">
        <v>900</v>
      </c>
      <c r="N1715" t="s">
        <v>903</v>
      </c>
      <c r="R1715" t="str">
        <f t="shared" si="78"/>
        <v>Weekday</v>
      </c>
      <c r="S1715" s="27">
        <f t="shared" si="79"/>
        <v>42580</v>
      </c>
      <c r="V1715" t="str">
        <f t="shared" si="80"/>
        <v/>
      </c>
    </row>
    <row r="1716" spans="1:51" x14ac:dyDescent="0.25">
      <c r="A1716" t="s">
        <v>233</v>
      </c>
      <c r="C1716" t="s">
        <v>1104</v>
      </c>
      <c r="D1716">
        <v>1</v>
      </c>
      <c r="E1716" t="s">
        <v>91</v>
      </c>
      <c r="G1716">
        <v>8.91</v>
      </c>
      <c r="H1716">
        <v>2016</v>
      </c>
      <c r="I1716">
        <v>9</v>
      </c>
      <c r="J1716">
        <v>10</v>
      </c>
      <c r="K1716">
        <v>4</v>
      </c>
      <c r="L1716">
        <v>30</v>
      </c>
      <c r="M1716" t="s">
        <v>900</v>
      </c>
      <c r="N1716" t="s">
        <v>860</v>
      </c>
      <c r="R1716" t="str">
        <f t="shared" si="78"/>
        <v>Weekend</v>
      </c>
      <c r="S1716" s="27">
        <f t="shared" si="79"/>
        <v>42623</v>
      </c>
      <c r="V1716" t="str">
        <f t="shared" si="80"/>
        <v/>
      </c>
    </row>
    <row r="1717" spans="1:51" x14ac:dyDescent="0.25">
      <c r="A1717" t="s">
        <v>233</v>
      </c>
      <c r="C1717" t="s">
        <v>1105</v>
      </c>
      <c r="D1717">
        <v>1</v>
      </c>
      <c r="E1717" t="s">
        <v>90</v>
      </c>
      <c r="G1717">
        <v>9.0500000000000007</v>
      </c>
      <c r="H1717">
        <v>2012</v>
      </c>
      <c r="I1717">
        <v>6</v>
      </c>
      <c r="J1717">
        <v>13</v>
      </c>
      <c r="K1717">
        <v>12</v>
      </c>
      <c r="L1717">
        <v>0</v>
      </c>
      <c r="M1717" t="s">
        <v>900</v>
      </c>
      <c r="N1717" t="s">
        <v>860</v>
      </c>
      <c r="Q1717" t="s">
        <v>272</v>
      </c>
      <c r="R1717" t="str">
        <f t="shared" si="78"/>
        <v>Weekday</v>
      </c>
      <c r="S1717" s="27">
        <f t="shared" si="79"/>
        <v>41073</v>
      </c>
      <c r="V1717" t="str">
        <f t="shared" si="80"/>
        <v/>
      </c>
      <c r="AE1717" s="27"/>
      <c r="AO1717" s="27"/>
      <c r="AX1717" s="27"/>
      <c r="AY1717" s="27"/>
    </row>
    <row r="1718" spans="1:51" x14ac:dyDescent="0.25">
      <c r="A1718" t="s">
        <v>233</v>
      </c>
      <c r="C1718" t="s">
        <v>1106</v>
      </c>
      <c r="D1718">
        <v>1</v>
      </c>
      <c r="E1718" t="s">
        <v>91</v>
      </c>
      <c r="G1718">
        <v>9.077</v>
      </c>
      <c r="H1718">
        <v>2012</v>
      </c>
      <c r="I1718">
        <v>6</v>
      </c>
      <c r="J1718">
        <v>15</v>
      </c>
      <c r="K1718">
        <v>4</v>
      </c>
      <c r="L1718">
        <v>20</v>
      </c>
      <c r="M1718" t="s">
        <v>900</v>
      </c>
      <c r="N1718" t="s">
        <v>860</v>
      </c>
      <c r="R1718" t="str">
        <f t="shared" si="78"/>
        <v>Weekday</v>
      </c>
      <c r="S1718" s="27">
        <f t="shared" si="79"/>
        <v>41075</v>
      </c>
      <c r="V1718" t="str">
        <f t="shared" si="80"/>
        <v/>
      </c>
    </row>
    <row r="1719" spans="1:51" x14ac:dyDescent="0.25">
      <c r="A1719" t="s">
        <v>233</v>
      </c>
      <c r="C1719" t="s">
        <v>1107</v>
      </c>
      <c r="D1719">
        <v>1</v>
      </c>
      <c r="E1719" t="s">
        <v>91</v>
      </c>
      <c r="G1719">
        <v>9.0719999999999992</v>
      </c>
      <c r="H1719">
        <v>2012</v>
      </c>
      <c r="I1719">
        <v>8</v>
      </c>
      <c r="J1719">
        <v>23</v>
      </c>
      <c r="K1719">
        <v>13</v>
      </c>
      <c r="L1719">
        <v>30</v>
      </c>
      <c r="M1719" t="s">
        <v>900</v>
      </c>
      <c r="N1719" t="s">
        <v>903</v>
      </c>
      <c r="R1719" t="str">
        <f t="shared" si="78"/>
        <v>Weekday</v>
      </c>
      <c r="S1719" s="27">
        <f t="shared" si="79"/>
        <v>41144</v>
      </c>
      <c r="V1719" t="str">
        <f t="shared" si="80"/>
        <v/>
      </c>
    </row>
    <row r="1720" spans="1:51" x14ac:dyDescent="0.25">
      <c r="A1720" t="s">
        <v>233</v>
      </c>
      <c r="C1720" t="s">
        <v>1108</v>
      </c>
      <c r="D1720">
        <v>1</v>
      </c>
      <c r="E1720" t="s">
        <v>90</v>
      </c>
      <c r="G1720">
        <v>9.1010000000000009</v>
      </c>
      <c r="H1720">
        <v>2012</v>
      </c>
      <c r="I1720">
        <v>9</v>
      </c>
      <c r="J1720">
        <v>19</v>
      </c>
      <c r="K1720">
        <v>8</v>
      </c>
      <c r="L1720">
        <v>0</v>
      </c>
      <c r="M1720" t="s">
        <v>900</v>
      </c>
      <c r="N1720" t="s">
        <v>860</v>
      </c>
      <c r="Q1720" t="s">
        <v>272</v>
      </c>
      <c r="R1720" t="str">
        <f t="shared" si="78"/>
        <v>Weekday</v>
      </c>
      <c r="S1720" s="27">
        <f t="shared" si="79"/>
        <v>41171</v>
      </c>
      <c r="V1720" t="str">
        <f t="shared" si="80"/>
        <v/>
      </c>
      <c r="AE1720" s="27"/>
      <c r="AO1720" s="27"/>
      <c r="AX1720" s="27"/>
      <c r="AY1720" s="27"/>
    </row>
    <row r="1721" spans="1:51" x14ac:dyDescent="0.25">
      <c r="A1721" t="s">
        <v>233</v>
      </c>
      <c r="C1721" t="s">
        <v>1109</v>
      </c>
      <c r="D1721">
        <v>1</v>
      </c>
      <c r="E1721" t="s">
        <v>90</v>
      </c>
      <c r="G1721">
        <v>9.1129999999999995</v>
      </c>
      <c r="H1721">
        <v>2012</v>
      </c>
      <c r="I1721">
        <v>12</v>
      </c>
      <c r="J1721">
        <v>1</v>
      </c>
      <c r="K1721">
        <v>18</v>
      </c>
      <c r="L1721">
        <v>20</v>
      </c>
      <c r="M1721" t="s">
        <v>900</v>
      </c>
      <c r="N1721" t="s">
        <v>903</v>
      </c>
      <c r="Q1721" t="s">
        <v>272</v>
      </c>
      <c r="R1721" t="str">
        <f t="shared" si="78"/>
        <v>Weekend</v>
      </c>
      <c r="S1721" s="27">
        <f t="shared" si="79"/>
        <v>41244</v>
      </c>
      <c r="V1721" t="str">
        <f t="shared" si="80"/>
        <v/>
      </c>
      <c r="AE1721" s="27"/>
      <c r="AO1721" s="27"/>
      <c r="AX1721" s="27"/>
      <c r="AY1721" s="27"/>
    </row>
    <row r="1722" spans="1:51" x14ac:dyDescent="0.25">
      <c r="A1722" t="s">
        <v>233</v>
      </c>
      <c r="C1722" t="s">
        <v>1110</v>
      </c>
      <c r="D1722">
        <v>1</v>
      </c>
      <c r="E1722" t="s">
        <v>90</v>
      </c>
      <c r="G1722">
        <v>9.1150000000000002</v>
      </c>
      <c r="H1722">
        <v>2013</v>
      </c>
      <c r="I1722">
        <v>1</v>
      </c>
      <c r="J1722">
        <v>15</v>
      </c>
      <c r="K1722">
        <v>5</v>
      </c>
      <c r="L1722">
        <v>55</v>
      </c>
      <c r="M1722" t="s">
        <v>900</v>
      </c>
      <c r="N1722" t="s">
        <v>860</v>
      </c>
      <c r="Q1722" t="s">
        <v>272</v>
      </c>
      <c r="R1722" t="str">
        <f t="shared" si="78"/>
        <v>Weekday</v>
      </c>
      <c r="S1722" s="27">
        <f t="shared" si="79"/>
        <v>41289</v>
      </c>
      <c r="V1722" t="str">
        <f t="shared" si="80"/>
        <v/>
      </c>
      <c r="AE1722" s="27"/>
      <c r="AO1722" s="27"/>
      <c r="AX1722" s="27"/>
      <c r="AY1722" s="27"/>
    </row>
    <row r="1723" spans="1:51" x14ac:dyDescent="0.25">
      <c r="A1723" t="s">
        <v>233</v>
      </c>
      <c r="C1723" t="s">
        <v>1111</v>
      </c>
      <c r="D1723">
        <v>1</v>
      </c>
      <c r="E1723" t="s">
        <v>90</v>
      </c>
      <c r="G1723">
        <v>9.0250000000000004</v>
      </c>
      <c r="H1723">
        <v>2013</v>
      </c>
      <c r="I1723">
        <v>4</v>
      </c>
      <c r="J1723">
        <v>24</v>
      </c>
      <c r="K1723">
        <v>7</v>
      </c>
      <c r="L1723">
        <v>20</v>
      </c>
      <c r="M1723" t="s">
        <v>900</v>
      </c>
      <c r="N1723" t="s">
        <v>860</v>
      </c>
      <c r="Q1723" t="s">
        <v>272</v>
      </c>
      <c r="R1723" t="str">
        <f t="shared" si="78"/>
        <v>Weekday</v>
      </c>
      <c r="S1723" s="27">
        <f t="shared" si="79"/>
        <v>41388</v>
      </c>
      <c r="V1723" t="str">
        <f t="shared" si="80"/>
        <v/>
      </c>
      <c r="AE1723" s="27"/>
      <c r="AO1723" s="27"/>
      <c r="AX1723" s="27"/>
      <c r="AY1723" s="27"/>
    </row>
    <row r="1724" spans="1:51" x14ac:dyDescent="0.25">
      <c r="A1724" t="s">
        <v>233</v>
      </c>
      <c r="C1724" t="s">
        <v>1112</v>
      </c>
      <c r="D1724">
        <v>1</v>
      </c>
      <c r="E1724" t="s">
        <v>90</v>
      </c>
      <c r="G1724">
        <v>9.0389999999999997</v>
      </c>
      <c r="H1724">
        <v>2013</v>
      </c>
      <c r="I1724">
        <v>4</v>
      </c>
      <c r="J1724">
        <v>27</v>
      </c>
      <c r="K1724">
        <v>10</v>
      </c>
      <c r="L1724">
        <v>40</v>
      </c>
      <c r="M1724" t="s">
        <v>900</v>
      </c>
      <c r="N1724" t="s">
        <v>903</v>
      </c>
      <c r="Q1724" t="s">
        <v>272</v>
      </c>
      <c r="R1724" t="str">
        <f t="shared" si="78"/>
        <v>Weekend</v>
      </c>
      <c r="S1724" s="27">
        <f t="shared" si="79"/>
        <v>41391</v>
      </c>
      <c r="V1724" t="str">
        <f t="shared" si="80"/>
        <v/>
      </c>
      <c r="AE1724" s="27"/>
      <c r="AO1724" s="27"/>
      <c r="AX1724" s="27"/>
      <c r="AY1724" s="27"/>
    </row>
    <row r="1725" spans="1:51" x14ac:dyDescent="0.25">
      <c r="A1725" t="s">
        <v>233</v>
      </c>
      <c r="C1725" t="s">
        <v>1113</v>
      </c>
      <c r="D1725">
        <v>1</v>
      </c>
      <c r="E1725" t="s">
        <v>90</v>
      </c>
      <c r="G1725">
        <v>9.0380000000000003</v>
      </c>
      <c r="H1725">
        <v>2013</v>
      </c>
      <c r="I1725">
        <v>9</v>
      </c>
      <c r="J1725">
        <v>9</v>
      </c>
      <c r="K1725">
        <v>9</v>
      </c>
      <c r="L1725">
        <v>0</v>
      </c>
      <c r="M1725" t="s">
        <v>899</v>
      </c>
      <c r="N1725" t="s">
        <v>903</v>
      </c>
      <c r="Q1725" t="s">
        <v>272</v>
      </c>
      <c r="R1725" t="str">
        <f t="shared" si="78"/>
        <v>Weekday</v>
      </c>
      <c r="S1725" s="27">
        <f t="shared" si="79"/>
        <v>41526</v>
      </c>
      <c r="V1725" t="str">
        <f t="shared" si="80"/>
        <v/>
      </c>
      <c r="AE1725" s="27"/>
      <c r="AO1725" s="27"/>
      <c r="AX1725" s="27"/>
      <c r="AY1725" s="27"/>
    </row>
    <row r="1726" spans="1:51" x14ac:dyDescent="0.25">
      <c r="A1726" t="s">
        <v>233</v>
      </c>
      <c r="C1726" t="s">
        <v>1114</v>
      </c>
      <c r="D1726">
        <v>1</v>
      </c>
      <c r="E1726" t="s">
        <v>90</v>
      </c>
      <c r="G1726">
        <v>9.0749999999999993</v>
      </c>
      <c r="H1726">
        <v>2013</v>
      </c>
      <c r="I1726">
        <v>9</v>
      </c>
      <c r="J1726">
        <v>20</v>
      </c>
      <c r="K1726">
        <v>7</v>
      </c>
      <c r="L1726">
        <v>20</v>
      </c>
      <c r="M1726" t="s">
        <v>900</v>
      </c>
      <c r="N1726" t="s">
        <v>860</v>
      </c>
      <c r="Q1726" t="s">
        <v>272</v>
      </c>
      <c r="R1726" t="str">
        <f t="shared" si="78"/>
        <v>Weekday</v>
      </c>
      <c r="S1726" s="27">
        <f t="shared" si="79"/>
        <v>41537</v>
      </c>
      <c r="V1726" t="str">
        <f t="shared" si="80"/>
        <v/>
      </c>
      <c r="AE1726" s="27"/>
      <c r="AO1726" s="27"/>
      <c r="AX1726" s="27"/>
      <c r="AY1726" s="27"/>
    </row>
    <row r="1727" spans="1:51" x14ac:dyDescent="0.25">
      <c r="A1727" t="s">
        <v>233</v>
      </c>
      <c r="C1727" t="s">
        <v>1115</v>
      </c>
      <c r="D1727">
        <v>1</v>
      </c>
      <c r="E1727" t="s">
        <v>90</v>
      </c>
      <c r="G1727">
        <v>9.0830000000000002</v>
      </c>
      <c r="H1727">
        <v>2013</v>
      </c>
      <c r="I1727">
        <v>11</v>
      </c>
      <c r="J1727">
        <v>2</v>
      </c>
      <c r="K1727">
        <v>7</v>
      </c>
      <c r="L1727">
        <v>30</v>
      </c>
      <c r="M1727" t="s">
        <v>900</v>
      </c>
      <c r="N1727" t="s">
        <v>903</v>
      </c>
      <c r="Q1727" t="s">
        <v>272</v>
      </c>
      <c r="R1727" t="str">
        <f t="shared" si="78"/>
        <v>Weekend</v>
      </c>
      <c r="S1727" s="27">
        <f t="shared" si="79"/>
        <v>41580</v>
      </c>
      <c r="V1727" t="str">
        <f t="shared" si="80"/>
        <v/>
      </c>
      <c r="AE1727" s="27"/>
      <c r="AO1727" s="27"/>
      <c r="AX1727" s="27"/>
      <c r="AY1727" s="27"/>
    </row>
    <row r="1728" spans="1:51" x14ac:dyDescent="0.25">
      <c r="A1728" t="s">
        <v>233</v>
      </c>
      <c r="C1728" t="s">
        <v>1116</v>
      </c>
      <c r="D1728">
        <v>1</v>
      </c>
      <c r="E1728" t="s">
        <v>90</v>
      </c>
      <c r="G1728">
        <v>9.1120000000000001</v>
      </c>
      <c r="H1728">
        <v>2014</v>
      </c>
      <c r="I1728">
        <v>2</v>
      </c>
      <c r="J1728">
        <v>13</v>
      </c>
      <c r="K1728">
        <v>5</v>
      </c>
      <c r="L1728">
        <v>45</v>
      </c>
      <c r="M1728" t="s">
        <v>900</v>
      </c>
      <c r="N1728" t="s">
        <v>860</v>
      </c>
      <c r="Q1728" t="s">
        <v>272</v>
      </c>
      <c r="R1728" t="str">
        <f t="shared" si="78"/>
        <v>Weekday</v>
      </c>
      <c r="S1728" s="27">
        <f t="shared" si="79"/>
        <v>41683</v>
      </c>
      <c r="V1728" t="str">
        <f t="shared" si="80"/>
        <v/>
      </c>
      <c r="AE1728" s="27"/>
      <c r="AO1728" s="27"/>
      <c r="AX1728" s="27"/>
      <c r="AY1728" s="27"/>
    </row>
    <row r="1729" spans="1:51" x14ac:dyDescent="0.25">
      <c r="A1729" t="s">
        <v>233</v>
      </c>
      <c r="C1729" t="s">
        <v>1117</v>
      </c>
      <c r="D1729">
        <v>1</v>
      </c>
      <c r="E1729" t="s">
        <v>90</v>
      </c>
      <c r="G1729">
        <v>9.093</v>
      </c>
      <c r="H1729">
        <v>2014</v>
      </c>
      <c r="I1729">
        <v>3</v>
      </c>
      <c r="J1729">
        <v>18</v>
      </c>
      <c r="K1729">
        <v>12</v>
      </c>
      <c r="L1729">
        <v>0</v>
      </c>
      <c r="M1729" t="s">
        <v>900</v>
      </c>
      <c r="N1729" t="s">
        <v>903</v>
      </c>
      <c r="Q1729" t="s">
        <v>272</v>
      </c>
      <c r="R1729" t="str">
        <f t="shared" si="78"/>
        <v>Weekday</v>
      </c>
      <c r="S1729" s="27">
        <f t="shared" si="79"/>
        <v>41716</v>
      </c>
      <c r="V1729" t="str">
        <f t="shared" si="80"/>
        <v/>
      </c>
      <c r="AE1729" s="27"/>
      <c r="AO1729" s="27"/>
      <c r="AX1729" s="27"/>
      <c r="AY1729" s="27"/>
    </row>
    <row r="1730" spans="1:51" x14ac:dyDescent="0.25">
      <c r="A1730" t="s">
        <v>233</v>
      </c>
      <c r="C1730" t="s">
        <v>1118</v>
      </c>
      <c r="D1730">
        <v>1</v>
      </c>
      <c r="E1730" t="s">
        <v>91</v>
      </c>
      <c r="G1730">
        <v>9.1120000000000001</v>
      </c>
      <c r="H1730">
        <v>2014</v>
      </c>
      <c r="I1730">
        <v>5</v>
      </c>
      <c r="J1730">
        <v>19</v>
      </c>
      <c r="K1730">
        <v>9</v>
      </c>
      <c r="L1730">
        <v>0</v>
      </c>
      <c r="M1730" t="s">
        <v>900</v>
      </c>
      <c r="N1730" t="s">
        <v>860</v>
      </c>
      <c r="R1730" t="str">
        <f t="shared" ref="R1730:R1793" si="81">IF(WEEKDAY(DATE(H1730,I1730,J1730),2) &lt; 6, "Weekday", "Weekend")</f>
        <v>Weekday</v>
      </c>
      <c r="S1730" s="27">
        <f t="shared" si="79"/>
        <v>41778</v>
      </c>
      <c r="V1730" t="str">
        <f t="shared" si="80"/>
        <v/>
      </c>
    </row>
    <row r="1731" spans="1:51" x14ac:dyDescent="0.25">
      <c r="A1731" t="s">
        <v>233</v>
      </c>
      <c r="C1731" t="s">
        <v>1119</v>
      </c>
      <c r="D1731">
        <v>1</v>
      </c>
      <c r="E1731" t="s">
        <v>91</v>
      </c>
      <c r="G1731">
        <v>8.9949999999999992</v>
      </c>
      <c r="H1731">
        <v>2014</v>
      </c>
      <c r="I1731">
        <v>6</v>
      </c>
      <c r="J1731">
        <v>19</v>
      </c>
      <c r="K1731">
        <v>15</v>
      </c>
      <c r="L1731">
        <v>15</v>
      </c>
      <c r="M1731" t="s">
        <v>900</v>
      </c>
      <c r="N1731" t="s">
        <v>903</v>
      </c>
      <c r="R1731" t="str">
        <f t="shared" si="81"/>
        <v>Weekday</v>
      </c>
      <c r="S1731" s="27">
        <f t="shared" ref="S1731:S1794" si="82">DATE(H1731,I1731,J1731)</f>
        <v>41809</v>
      </c>
      <c r="V1731" t="str">
        <f t="shared" ref="V1731:V1794" si="83">T1731&amp;U1731</f>
        <v/>
      </c>
    </row>
    <row r="1732" spans="1:51" x14ac:dyDescent="0.25">
      <c r="A1732" t="s">
        <v>233</v>
      </c>
      <c r="C1732" t="s">
        <v>1120</v>
      </c>
      <c r="D1732">
        <v>1</v>
      </c>
      <c r="E1732" t="s">
        <v>90</v>
      </c>
      <c r="G1732">
        <v>9.0939999999999994</v>
      </c>
      <c r="H1732">
        <v>2014</v>
      </c>
      <c r="I1732">
        <v>6</v>
      </c>
      <c r="J1732">
        <v>23</v>
      </c>
      <c r="K1732">
        <v>20</v>
      </c>
      <c r="L1732">
        <v>0</v>
      </c>
      <c r="M1732" t="s">
        <v>900</v>
      </c>
      <c r="N1732" t="s">
        <v>903</v>
      </c>
      <c r="Q1732" t="s">
        <v>272</v>
      </c>
      <c r="R1732" t="str">
        <f t="shared" si="81"/>
        <v>Weekday</v>
      </c>
      <c r="S1732" s="27">
        <f t="shared" si="82"/>
        <v>41813</v>
      </c>
      <c r="V1732" t="str">
        <f t="shared" si="83"/>
        <v/>
      </c>
      <c r="AE1732" s="27"/>
      <c r="AO1732" s="27"/>
      <c r="AX1732" s="27"/>
      <c r="AY1732" s="27"/>
    </row>
    <row r="1733" spans="1:51" x14ac:dyDescent="0.25">
      <c r="A1733" t="s">
        <v>233</v>
      </c>
      <c r="C1733" t="s">
        <v>1121</v>
      </c>
      <c r="D1733">
        <v>1</v>
      </c>
      <c r="E1733" t="s">
        <v>90</v>
      </c>
      <c r="G1733">
        <v>9.1129999999999995</v>
      </c>
      <c r="H1733">
        <v>2014</v>
      </c>
      <c r="I1733">
        <v>10</v>
      </c>
      <c r="J1733">
        <v>3</v>
      </c>
      <c r="K1733">
        <v>14</v>
      </c>
      <c r="L1733">
        <v>42</v>
      </c>
      <c r="M1733" t="s">
        <v>900</v>
      </c>
      <c r="N1733" t="s">
        <v>903</v>
      </c>
      <c r="Q1733" t="s">
        <v>272</v>
      </c>
      <c r="R1733" t="str">
        <f t="shared" si="81"/>
        <v>Weekday</v>
      </c>
      <c r="S1733" s="27">
        <f t="shared" si="82"/>
        <v>41915</v>
      </c>
      <c r="V1733" t="str">
        <f t="shared" si="83"/>
        <v/>
      </c>
      <c r="AE1733" s="27"/>
      <c r="AO1733" s="27"/>
      <c r="AX1733" s="27"/>
      <c r="AY1733" s="27"/>
    </row>
    <row r="1734" spans="1:51" x14ac:dyDescent="0.25">
      <c r="A1734" t="s">
        <v>233</v>
      </c>
      <c r="C1734" t="s">
        <v>1122</v>
      </c>
      <c r="D1734">
        <v>1</v>
      </c>
      <c r="E1734" t="s">
        <v>90</v>
      </c>
      <c r="G1734">
        <v>9.093</v>
      </c>
      <c r="H1734">
        <v>2014</v>
      </c>
      <c r="I1734">
        <v>10</v>
      </c>
      <c r="J1734">
        <v>17</v>
      </c>
      <c r="K1734">
        <v>6</v>
      </c>
      <c r="L1734">
        <v>15</v>
      </c>
      <c r="M1734" t="s">
        <v>899</v>
      </c>
      <c r="N1734" t="s">
        <v>903</v>
      </c>
      <c r="Q1734" t="s">
        <v>272</v>
      </c>
      <c r="R1734" t="str">
        <f t="shared" si="81"/>
        <v>Weekday</v>
      </c>
      <c r="S1734" s="27">
        <f t="shared" si="82"/>
        <v>41929</v>
      </c>
      <c r="V1734" t="str">
        <f t="shared" si="83"/>
        <v/>
      </c>
      <c r="AE1734" s="27"/>
      <c r="AO1734" s="27"/>
      <c r="AX1734" s="27"/>
      <c r="AY1734" s="27"/>
    </row>
    <row r="1735" spans="1:51" x14ac:dyDescent="0.25">
      <c r="A1735" t="s">
        <v>233</v>
      </c>
      <c r="C1735" t="s">
        <v>1123</v>
      </c>
      <c r="D1735">
        <v>1</v>
      </c>
      <c r="E1735" t="s">
        <v>90</v>
      </c>
      <c r="G1735">
        <v>9.0359999999999996</v>
      </c>
      <c r="H1735">
        <v>2015</v>
      </c>
      <c r="I1735">
        <v>2</v>
      </c>
      <c r="J1735">
        <v>27</v>
      </c>
      <c r="K1735">
        <v>15</v>
      </c>
      <c r="L1735">
        <v>10</v>
      </c>
      <c r="M1735" t="s">
        <v>900</v>
      </c>
      <c r="N1735" t="s">
        <v>860</v>
      </c>
      <c r="Q1735" t="s">
        <v>272</v>
      </c>
      <c r="R1735" t="str">
        <f t="shared" si="81"/>
        <v>Weekday</v>
      </c>
      <c r="S1735" s="27">
        <f t="shared" si="82"/>
        <v>42062</v>
      </c>
      <c r="V1735" t="str">
        <f t="shared" si="83"/>
        <v/>
      </c>
      <c r="AE1735" s="27"/>
      <c r="AO1735" s="27"/>
      <c r="AX1735" s="27"/>
      <c r="AY1735" s="27"/>
    </row>
    <row r="1736" spans="1:51" x14ac:dyDescent="0.25">
      <c r="A1736" t="s">
        <v>233</v>
      </c>
      <c r="C1736" t="s">
        <v>1124</v>
      </c>
      <c r="D1736">
        <v>1</v>
      </c>
      <c r="E1736" t="s">
        <v>90</v>
      </c>
      <c r="G1736">
        <v>9.0280000000000005</v>
      </c>
      <c r="H1736">
        <v>2015</v>
      </c>
      <c r="I1736">
        <v>5</v>
      </c>
      <c r="J1736">
        <v>15</v>
      </c>
      <c r="K1736">
        <v>13</v>
      </c>
      <c r="L1736">
        <v>55</v>
      </c>
      <c r="M1736" t="s">
        <v>900</v>
      </c>
      <c r="N1736" t="s">
        <v>903</v>
      </c>
      <c r="Q1736" t="s">
        <v>272</v>
      </c>
      <c r="R1736" t="str">
        <f t="shared" si="81"/>
        <v>Weekday</v>
      </c>
      <c r="S1736" s="27">
        <f t="shared" si="82"/>
        <v>42139</v>
      </c>
      <c r="V1736" t="str">
        <f t="shared" si="83"/>
        <v/>
      </c>
      <c r="AE1736" s="27"/>
      <c r="AO1736" s="27"/>
      <c r="AX1736" s="27"/>
      <c r="AY1736" s="27"/>
    </row>
    <row r="1737" spans="1:51" x14ac:dyDescent="0.25">
      <c r="A1737" t="s">
        <v>233</v>
      </c>
      <c r="C1737" t="s">
        <v>1125</v>
      </c>
      <c r="D1737">
        <v>1</v>
      </c>
      <c r="E1737" t="s">
        <v>91</v>
      </c>
      <c r="G1737">
        <v>9.0530000000000008</v>
      </c>
      <c r="H1737">
        <v>2015</v>
      </c>
      <c r="I1737">
        <v>7</v>
      </c>
      <c r="J1737">
        <v>21</v>
      </c>
      <c r="K1737">
        <v>18</v>
      </c>
      <c r="L1737">
        <v>40</v>
      </c>
      <c r="M1737" t="s">
        <v>899</v>
      </c>
      <c r="N1737" t="s">
        <v>903</v>
      </c>
      <c r="R1737" t="str">
        <f t="shared" si="81"/>
        <v>Weekday</v>
      </c>
      <c r="S1737" s="27">
        <f t="shared" si="82"/>
        <v>42206</v>
      </c>
      <c r="V1737" t="str">
        <f t="shared" si="83"/>
        <v/>
      </c>
    </row>
    <row r="1738" spans="1:51" x14ac:dyDescent="0.25">
      <c r="A1738" t="s">
        <v>233</v>
      </c>
      <c r="C1738" t="s">
        <v>1126</v>
      </c>
      <c r="D1738">
        <v>1</v>
      </c>
      <c r="E1738" t="s">
        <v>90</v>
      </c>
      <c r="G1738">
        <v>9.0839999999999996</v>
      </c>
      <c r="H1738">
        <v>2015</v>
      </c>
      <c r="I1738">
        <v>8</v>
      </c>
      <c r="J1738">
        <v>5</v>
      </c>
      <c r="K1738">
        <v>20</v>
      </c>
      <c r="L1738">
        <v>10</v>
      </c>
      <c r="M1738" t="s">
        <v>900</v>
      </c>
      <c r="N1738" t="s">
        <v>860</v>
      </c>
      <c r="Q1738" t="s">
        <v>272</v>
      </c>
      <c r="R1738" t="str">
        <f t="shared" si="81"/>
        <v>Weekday</v>
      </c>
      <c r="S1738" s="27">
        <f t="shared" si="82"/>
        <v>42221</v>
      </c>
      <c r="V1738" t="str">
        <f t="shared" si="83"/>
        <v/>
      </c>
      <c r="AE1738" s="27"/>
      <c r="AO1738" s="27"/>
      <c r="AX1738" s="27"/>
      <c r="AY1738" s="27"/>
    </row>
    <row r="1739" spans="1:51" x14ac:dyDescent="0.25">
      <c r="A1739" t="s">
        <v>233</v>
      </c>
      <c r="C1739" t="s">
        <v>1127</v>
      </c>
      <c r="D1739">
        <v>1</v>
      </c>
      <c r="E1739" t="s">
        <v>91</v>
      </c>
      <c r="G1739">
        <v>9.0559999999999992</v>
      </c>
      <c r="H1739">
        <v>2015</v>
      </c>
      <c r="I1739">
        <v>9</v>
      </c>
      <c r="J1739">
        <v>24</v>
      </c>
      <c r="K1739">
        <v>23</v>
      </c>
      <c r="L1739">
        <v>5</v>
      </c>
      <c r="M1739" t="s">
        <v>900</v>
      </c>
      <c r="N1739" t="s">
        <v>860</v>
      </c>
      <c r="R1739" t="str">
        <f t="shared" si="81"/>
        <v>Weekday</v>
      </c>
      <c r="S1739" s="27">
        <f t="shared" si="82"/>
        <v>42271</v>
      </c>
      <c r="V1739" t="str">
        <f t="shared" si="83"/>
        <v/>
      </c>
    </row>
    <row r="1740" spans="1:51" x14ac:dyDescent="0.25">
      <c r="A1740" t="s">
        <v>233</v>
      </c>
      <c r="C1740" t="s">
        <v>1128</v>
      </c>
      <c r="D1740">
        <v>1</v>
      </c>
      <c r="E1740" t="s">
        <v>90</v>
      </c>
      <c r="G1740">
        <v>9.0760000000000005</v>
      </c>
      <c r="H1740">
        <v>2016</v>
      </c>
      <c r="I1740">
        <v>5</v>
      </c>
      <c r="J1740">
        <v>9</v>
      </c>
      <c r="K1740">
        <v>7</v>
      </c>
      <c r="L1740">
        <v>18</v>
      </c>
      <c r="M1740" t="s">
        <v>900</v>
      </c>
      <c r="N1740" t="s">
        <v>903</v>
      </c>
      <c r="Q1740" t="s">
        <v>272</v>
      </c>
      <c r="R1740" t="str">
        <f t="shared" si="81"/>
        <v>Weekday</v>
      </c>
      <c r="S1740" s="27">
        <f t="shared" si="82"/>
        <v>42499</v>
      </c>
      <c r="V1740" t="str">
        <f t="shared" si="83"/>
        <v/>
      </c>
      <c r="AE1740" s="27"/>
      <c r="AO1740" s="27"/>
      <c r="AX1740" s="27"/>
      <c r="AY1740" s="27"/>
    </row>
    <row r="1741" spans="1:51" x14ac:dyDescent="0.25">
      <c r="A1741" t="s">
        <v>233</v>
      </c>
      <c r="C1741" t="s">
        <v>1129</v>
      </c>
      <c r="D1741">
        <v>1</v>
      </c>
      <c r="E1741" t="s">
        <v>90</v>
      </c>
      <c r="G1741">
        <v>9.0640000000000001</v>
      </c>
      <c r="H1741">
        <v>2016</v>
      </c>
      <c r="I1741">
        <v>5</v>
      </c>
      <c r="J1741">
        <v>21</v>
      </c>
      <c r="K1741">
        <v>10</v>
      </c>
      <c r="L1741">
        <v>35</v>
      </c>
      <c r="M1741" t="s">
        <v>900</v>
      </c>
      <c r="N1741" t="s">
        <v>903</v>
      </c>
      <c r="Q1741" t="s">
        <v>272</v>
      </c>
      <c r="R1741" t="str">
        <f t="shared" si="81"/>
        <v>Weekend</v>
      </c>
      <c r="S1741" s="27">
        <f t="shared" si="82"/>
        <v>42511</v>
      </c>
      <c r="V1741" t="str">
        <f t="shared" si="83"/>
        <v/>
      </c>
      <c r="AE1741" s="27"/>
      <c r="AO1741" s="27"/>
      <c r="AX1741" s="27"/>
      <c r="AY1741" s="27"/>
    </row>
    <row r="1742" spans="1:51" x14ac:dyDescent="0.25">
      <c r="A1742" t="s">
        <v>233</v>
      </c>
      <c r="C1742" t="s">
        <v>1130</v>
      </c>
      <c r="D1742">
        <v>1</v>
      </c>
      <c r="E1742" t="s">
        <v>90</v>
      </c>
      <c r="G1742">
        <v>9.0739999999999998</v>
      </c>
      <c r="H1742">
        <v>2016</v>
      </c>
      <c r="I1742">
        <v>7</v>
      </c>
      <c r="J1742">
        <v>18</v>
      </c>
      <c r="K1742">
        <v>22</v>
      </c>
      <c r="L1742">
        <v>25</v>
      </c>
      <c r="M1742" t="s">
        <v>900</v>
      </c>
      <c r="N1742" t="s">
        <v>903</v>
      </c>
      <c r="Q1742" t="s">
        <v>272</v>
      </c>
      <c r="R1742" t="str">
        <f t="shared" si="81"/>
        <v>Weekday</v>
      </c>
      <c r="S1742" s="27">
        <f t="shared" si="82"/>
        <v>42569</v>
      </c>
      <c r="V1742" t="str">
        <f t="shared" si="83"/>
        <v/>
      </c>
      <c r="AE1742" s="27"/>
      <c r="AO1742" s="27"/>
      <c r="AX1742" s="27"/>
      <c r="AY1742" s="27"/>
    </row>
    <row r="1743" spans="1:51" x14ac:dyDescent="0.25">
      <c r="A1743" t="s">
        <v>233</v>
      </c>
      <c r="C1743" t="s">
        <v>1131</v>
      </c>
      <c r="D1743">
        <v>1</v>
      </c>
      <c r="E1743" t="s">
        <v>90</v>
      </c>
      <c r="G1743">
        <v>9.0749999999999993</v>
      </c>
      <c r="H1743">
        <v>2016</v>
      </c>
      <c r="I1743">
        <v>7</v>
      </c>
      <c r="J1743">
        <v>20</v>
      </c>
      <c r="K1743">
        <v>22</v>
      </c>
      <c r="L1743">
        <v>20</v>
      </c>
      <c r="M1743" t="s">
        <v>900</v>
      </c>
      <c r="N1743" t="s">
        <v>903</v>
      </c>
      <c r="Q1743" t="s">
        <v>272</v>
      </c>
      <c r="R1743" t="str">
        <f t="shared" si="81"/>
        <v>Weekday</v>
      </c>
      <c r="S1743" s="27">
        <f t="shared" si="82"/>
        <v>42571</v>
      </c>
      <c r="V1743" t="str">
        <f t="shared" si="83"/>
        <v/>
      </c>
      <c r="AE1743" s="27"/>
      <c r="AO1743" s="27"/>
      <c r="AX1743" s="27"/>
      <c r="AY1743" s="27"/>
    </row>
    <row r="1744" spans="1:51" x14ac:dyDescent="0.25">
      <c r="A1744" t="s">
        <v>233</v>
      </c>
      <c r="C1744" t="s">
        <v>1132</v>
      </c>
      <c r="D1744">
        <v>1</v>
      </c>
      <c r="E1744" t="s">
        <v>90</v>
      </c>
      <c r="G1744">
        <v>9.0850000000000009</v>
      </c>
      <c r="H1744">
        <v>2016</v>
      </c>
      <c r="I1744">
        <v>10</v>
      </c>
      <c r="J1744">
        <v>13</v>
      </c>
      <c r="K1744">
        <v>12</v>
      </c>
      <c r="L1744">
        <v>50</v>
      </c>
      <c r="M1744" t="s">
        <v>900</v>
      </c>
      <c r="N1744" t="s">
        <v>903</v>
      </c>
      <c r="Q1744" t="s">
        <v>272</v>
      </c>
      <c r="R1744" t="str">
        <f t="shared" si="81"/>
        <v>Weekday</v>
      </c>
      <c r="S1744" s="27">
        <f t="shared" si="82"/>
        <v>42656</v>
      </c>
      <c r="V1744" t="str">
        <f t="shared" si="83"/>
        <v/>
      </c>
      <c r="AE1744" s="27"/>
      <c r="AO1744" s="27"/>
      <c r="AX1744" s="27"/>
      <c r="AY1744" s="27"/>
    </row>
    <row r="1745" spans="1:51" x14ac:dyDescent="0.25">
      <c r="A1745" t="s">
        <v>233</v>
      </c>
      <c r="C1745" t="s">
        <v>1133</v>
      </c>
      <c r="D1745">
        <v>1</v>
      </c>
      <c r="E1745" t="s">
        <v>90</v>
      </c>
      <c r="G1745">
        <v>9.0370000000000008</v>
      </c>
      <c r="H1745">
        <v>2016</v>
      </c>
      <c r="I1745">
        <v>11</v>
      </c>
      <c r="J1745">
        <v>19</v>
      </c>
      <c r="K1745">
        <v>8</v>
      </c>
      <c r="L1745">
        <v>10</v>
      </c>
      <c r="M1745" t="s">
        <v>900</v>
      </c>
      <c r="N1745" t="s">
        <v>903</v>
      </c>
      <c r="Q1745" t="s">
        <v>272</v>
      </c>
      <c r="R1745" t="str">
        <f t="shared" si="81"/>
        <v>Weekend</v>
      </c>
      <c r="S1745" s="27">
        <f t="shared" si="82"/>
        <v>42693</v>
      </c>
      <c r="V1745" t="str">
        <f t="shared" si="83"/>
        <v/>
      </c>
      <c r="AE1745" s="27"/>
      <c r="AO1745" s="27"/>
      <c r="AX1745" s="27"/>
      <c r="AY1745" s="27"/>
    </row>
    <row r="1746" spans="1:51" x14ac:dyDescent="0.25">
      <c r="A1746" t="s">
        <v>233</v>
      </c>
      <c r="C1746" t="s">
        <v>1134</v>
      </c>
      <c r="D1746">
        <v>1</v>
      </c>
      <c r="E1746" t="s">
        <v>90</v>
      </c>
      <c r="G1746">
        <v>9.1539999999999999</v>
      </c>
      <c r="H1746">
        <v>2012</v>
      </c>
      <c r="I1746">
        <v>6</v>
      </c>
      <c r="J1746">
        <v>16</v>
      </c>
      <c r="K1746">
        <v>17</v>
      </c>
      <c r="L1746">
        <v>50</v>
      </c>
      <c r="M1746" t="s">
        <v>900</v>
      </c>
      <c r="N1746" t="s">
        <v>903</v>
      </c>
      <c r="Q1746" t="s">
        <v>274</v>
      </c>
      <c r="R1746" t="str">
        <f t="shared" si="81"/>
        <v>Weekend</v>
      </c>
      <c r="S1746" s="27">
        <f t="shared" si="82"/>
        <v>41076</v>
      </c>
      <c r="V1746" t="str">
        <f t="shared" si="83"/>
        <v/>
      </c>
      <c r="AE1746" s="27"/>
      <c r="AO1746" s="27"/>
      <c r="AX1746" s="27"/>
      <c r="AY1746" s="27"/>
    </row>
    <row r="1747" spans="1:51" x14ac:dyDescent="0.25">
      <c r="A1747" t="s">
        <v>233</v>
      </c>
      <c r="C1747" t="s">
        <v>1135</v>
      </c>
      <c r="D1747">
        <v>1</v>
      </c>
      <c r="E1747" t="s">
        <v>90</v>
      </c>
      <c r="G1747">
        <v>9.1449999999999996</v>
      </c>
      <c r="H1747">
        <v>2012</v>
      </c>
      <c r="I1747">
        <v>7</v>
      </c>
      <c r="J1747">
        <v>13</v>
      </c>
      <c r="K1747">
        <v>9</v>
      </c>
      <c r="L1747">
        <v>50</v>
      </c>
      <c r="M1747" t="s">
        <v>900</v>
      </c>
      <c r="N1747" t="s">
        <v>903</v>
      </c>
      <c r="Q1747" t="s">
        <v>274</v>
      </c>
      <c r="R1747" t="str">
        <f t="shared" si="81"/>
        <v>Weekday</v>
      </c>
      <c r="S1747" s="27">
        <f t="shared" si="82"/>
        <v>41103</v>
      </c>
      <c r="V1747" t="str">
        <f t="shared" si="83"/>
        <v/>
      </c>
      <c r="AE1747" s="27"/>
      <c r="AO1747" s="27"/>
      <c r="AX1747" s="27"/>
      <c r="AY1747" s="27"/>
    </row>
    <row r="1748" spans="1:51" x14ac:dyDescent="0.25">
      <c r="A1748" t="s">
        <v>233</v>
      </c>
      <c r="C1748" t="s">
        <v>1136</v>
      </c>
      <c r="D1748">
        <v>1</v>
      </c>
      <c r="E1748" t="s">
        <v>91</v>
      </c>
      <c r="G1748">
        <v>9.1780000000000008</v>
      </c>
      <c r="H1748">
        <v>2012</v>
      </c>
      <c r="I1748">
        <v>12</v>
      </c>
      <c r="J1748">
        <v>10</v>
      </c>
      <c r="K1748">
        <v>17</v>
      </c>
      <c r="L1748">
        <v>50</v>
      </c>
      <c r="M1748" t="s">
        <v>900</v>
      </c>
      <c r="N1748" t="s">
        <v>860</v>
      </c>
      <c r="R1748" t="str">
        <f t="shared" si="81"/>
        <v>Weekday</v>
      </c>
      <c r="S1748" s="27">
        <f t="shared" si="82"/>
        <v>41253</v>
      </c>
      <c r="V1748" t="str">
        <f t="shared" si="83"/>
        <v/>
      </c>
    </row>
    <row r="1749" spans="1:51" x14ac:dyDescent="0.25">
      <c r="A1749" t="s">
        <v>233</v>
      </c>
      <c r="C1749" t="s">
        <v>1137</v>
      </c>
      <c r="D1749">
        <v>1</v>
      </c>
      <c r="E1749" t="s">
        <v>90</v>
      </c>
      <c r="G1749">
        <v>9.1780000000000008</v>
      </c>
      <c r="H1749">
        <v>2012</v>
      </c>
      <c r="I1749">
        <v>12</v>
      </c>
      <c r="J1749">
        <v>20</v>
      </c>
      <c r="K1749">
        <v>11</v>
      </c>
      <c r="L1749">
        <v>25</v>
      </c>
      <c r="M1749" t="s">
        <v>900</v>
      </c>
      <c r="N1749" t="s">
        <v>903</v>
      </c>
      <c r="Q1749" t="s">
        <v>274</v>
      </c>
      <c r="R1749" t="str">
        <f t="shared" si="81"/>
        <v>Weekday</v>
      </c>
      <c r="S1749" s="27">
        <f t="shared" si="82"/>
        <v>41263</v>
      </c>
      <c r="V1749" t="str">
        <f t="shared" si="83"/>
        <v/>
      </c>
      <c r="AE1749" s="27"/>
      <c r="AO1749" s="27"/>
      <c r="AX1749" s="27"/>
      <c r="AY1749" s="27"/>
    </row>
    <row r="1750" spans="1:51" x14ac:dyDescent="0.25">
      <c r="A1750" t="s">
        <v>233</v>
      </c>
      <c r="C1750" t="s">
        <v>1138</v>
      </c>
      <c r="D1750">
        <v>1</v>
      </c>
      <c r="E1750" t="s">
        <v>90</v>
      </c>
      <c r="G1750">
        <v>9.1760000000000002</v>
      </c>
      <c r="H1750">
        <v>2012</v>
      </c>
      <c r="I1750">
        <v>12</v>
      </c>
      <c r="J1750">
        <v>20</v>
      </c>
      <c r="K1750">
        <v>11</v>
      </c>
      <c r="L1750">
        <v>25</v>
      </c>
      <c r="M1750" t="s">
        <v>900</v>
      </c>
      <c r="N1750" t="s">
        <v>903</v>
      </c>
      <c r="Q1750" t="s">
        <v>274</v>
      </c>
      <c r="R1750" t="str">
        <f t="shared" si="81"/>
        <v>Weekday</v>
      </c>
      <c r="S1750" s="27">
        <f t="shared" si="82"/>
        <v>41263</v>
      </c>
      <c r="V1750" t="str">
        <f t="shared" si="83"/>
        <v/>
      </c>
      <c r="AE1750" s="27"/>
      <c r="AO1750" s="27"/>
      <c r="AX1750" s="27"/>
      <c r="AY1750" s="27"/>
    </row>
    <row r="1751" spans="1:51" x14ac:dyDescent="0.25">
      <c r="A1751" t="s">
        <v>233</v>
      </c>
      <c r="C1751" t="s">
        <v>1139</v>
      </c>
      <c r="D1751">
        <v>1</v>
      </c>
      <c r="E1751" t="s">
        <v>91</v>
      </c>
      <c r="G1751">
        <v>9.1780000000000008</v>
      </c>
      <c r="H1751">
        <v>2013</v>
      </c>
      <c r="I1751">
        <v>5</v>
      </c>
      <c r="J1751">
        <v>10</v>
      </c>
      <c r="K1751">
        <v>14</v>
      </c>
      <c r="L1751">
        <v>5</v>
      </c>
      <c r="M1751" t="s">
        <v>900</v>
      </c>
      <c r="N1751" t="s">
        <v>903</v>
      </c>
      <c r="R1751" t="str">
        <f t="shared" si="81"/>
        <v>Weekday</v>
      </c>
      <c r="S1751" s="27">
        <f t="shared" si="82"/>
        <v>41404</v>
      </c>
      <c r="V1751" t="str">
        <f t="shared" si="83"/>
        <v/>
      </c>
    </row>
    <row r="1752" spans="1:51" x14ac:dyDescent="0.25">
      <c r="A1752" t="s">
        <v>233</v>
      </c>
      <c r="C1752" t="s">
        <v>1140</v>
      </c>
      <c r="D1752">
        <v>1</v>
      </c>
      <c r="E1752" t="s">
        <v>90</v>
      </c>
      <c r="G1752">
        <v>9.2140000000000004</v>
      </c>
      <c r="H1752">
        <v>2013</v>
      </c>
      <c r="I1752">
        <v>6</v>
      </c>
      <c r="J1752">
        <v>28</v>
      </c>
      <c r="K1752">
        <v>19</v>
      </c>
      <c r="L1752">
        <v>13</v>
      </c>
      <c r="M1752" t="s">
        <v>899</v>
      </c>
      <c r="N1752" t="s">
        <v>860</v>
      </c>
      <c r="Q1752" t="s">
        <v>274</v>
      </c>
      <c r="R1752" t="str">
        <f t="shared" si="81"/>
        <v>Weekday</v>
      </c>
      <c r="S1752" s="27">
        <f t="shared" si="82"/>
        <v>41453</v>
      </c>
      <c r="V1752" t="str">
        <f t="shared" si="83"/>
        <v/>
      </c>
      <c r="AE1752" s="27"/>
      <c r="AO1752" s="27"/>
      <c r="AX1752" s="27"/>
      <c r="AY1752" s="27"/>
    </row>
    <row r="1753" spans="1:51" x14ac:dyDescent="0.25">
      <c r="A1753" t="s">
        <v>233</v>
      </c>
      <c r="C1753" t="s">
        <v>1141</v>
      </c>
      <c r="D1753">
        <v>1</v>
      </c>
      <c r="E1753" t="s">
        <v>91</v>
      </c>
      <c r="G1753">
        <v>9.14</v>
      </c>
      <c r="H1753">
        <v>2013</v>
      </c>
      <c r="I1753">
        <v>9</v>
      </c>
      <c r="J1753">
        <v>9</v>
      </c>
      <c r="K1753">
        <v>16</v>
      </c>
      <c r="L1753">
        <v>14</v>
      </c>
      <c r="M1753" t="s">
        <v>899</v>
      </c>
      <c r="N1753" t="s">
        <v>860</v>
      </c>
      <c r="R1753" t="str">
        <f t="shared" si="81"/>
        <v>Weekday</v>
      </c>
      <c r="S1753" s="27">
        <f t="shared" si="82"/>
        <v>41526</v>
      </c>
      <c r="V1753" t="str">
        <f t="shared" si="83"/>
        <v/>
      </c>
    </row>
    <row r="1754" spans="1:51" x14ac:dyDescent="0.25">
      <c r="A1754" t="s">
        <v>233</v>
      </c>
      <c r="C1754" t="s">
        <v>1142</v>
      </c>
      <c r="D1754">
        <v>1</v>
      </c>
      <c r="E1754" t="s">
        <v>91</v>
      </c>
      <c r="G1754">
        <v>9.1579999999999995</v>
      </c>
      <c r="H1754">
        <v>2013</v>
      </c>
      <c r="I1754">
        <v>10</v>
      </c>
      <c r="J1754">
        <v>8</v>
      </c>
      <c r="K1754">
        <v>8</v>
      </c>
      <c r="L1754">
        <v>15</v>
      </c>
      <c r="M1754" t="s">
        <v>900</v>
      </c>
      <c r="N1754" t="s">
        <v>903</v>
      </c>
      <c r="R1754" t="str">
        <f t="shared" si="81"/>
        <v>Weekday</v>
      </c>
      <c r="S1754" s="27">
        <f t="shared" si="82"/>
        <v>41555</v>
      </c>
      <c r="V1754" t="str">
        <f t="shared" si="83"/>
        <v/>
      </c>
    </row>
    <row r="1755" spans="1:51" x14ac:dyDescent="0.25">
      <c r="A1755" t="s">
        <v>233</v>
      </c>
      <c r="C1755" t="s">
        <v>1143</v>
      </c>
      <c r="D1755">
        <v>1</v>
      </c>
      <c r="E1755" t="s">
        <v>91</v>
      </c>
      <c r="G1755">
        <v>9.1959999999999997</v>
      </c>
      <c r="H1755">
        <v>2013</v>
      </c>
      <c r="I1755">
        <v>11</v>
      </c>
      <c r="J1755">
        <v>8</v>
      </c>
      <c r="K1755">
        <v>22</v>
      </c>
      <c r="L1755">
        <v>10</v>
      </c>
      <c r="M1755" t="s">
        <v>900</v>
      </c>
      <c r="N1755" t="s">
        <v>903</v>
      </c>
      <c r="R1755" t="str">
        <f t="shared" si="81"/>
        <v>Weekday</v>
      </c>
      <c r="S1755" s="27">
        <f t="shared" si="82"/>
        <v>41586</v>
      </c>
      <c r="V1755" t="str">
        <f t="shared" si="83"/>
        <v/>
      </c>
    </row>
    <row r="1756" spans="1:51" x14ac:dyDescent="0.25">
      <c r="A1756" t="s">
        <v>233</v>
      </c>
      <c r="C1756" t="s">
        <v>1144</v>
      </c>
      <c r="D1756">
        <v>1</v>
      </c>
      <c r="E1756" t="s">
        <v>91</v>
      </c>
      <c r="G1756">
        <v>9.1880000000000006</v>
      </c>
      <c r="H1756">
        <v>2013</v>
      </c>
      <c r="I1756">
        <v>12</v>
      </c>
      <c r="J1756">
        <v>6</v>
      </c>
      <c r="K1756">
        <v>15</v>
      </c>
      <c r="L1756">
        <v>15</v>
      </c>
      <c r="M1756" t="s">
        <v>900</v>
      </c>
      <c r="N1756" t="s">
        <v>860</v>
      </c>
      <c r="R1756" t="str">
        <f t="shared" si="81"/>
        <v>Weekday</v>
      </c>
      <c r="S1756" s="27">
        <f t="shared" si="82"/>
        <v>41614</v>
      </c>
      <c r="V1756" t="str">
        <f t="shared" si="83"/>
        <v/>
      </c>
    </row>
    <row r="1757" spans="1:51" x14ac:dyDescent="0.25">
      <c r="A1757" t="s">
        <v>233</v>
      </c>
      <c r="C1757" t="s">
        <v>1145</v>
      </c>
      <c r="D1757">
        <v>1</v>
      </c>
      <c r="E1757" t="s">
        <v>90</v>
      </c>
      <c r="G1757">
        <v>9.1509999999999998</v>
      </c>
      <c r="H1757">
        <v>2013</v>
      </c>
      <c r="I1757">
        <v>12</v>
      </c>
      <c r="J1757">
        <v>23</v>
      </c>
      <c r="K1757">
        <v>14</v>
      </c>
      <c r="L1757">
        <v>30</v>
      </c>
      <c r="M1757" t="s">
        <v>900</v>
      </c>
      <c r="N1757" t="s">
        <v>903</v>
      </c>
      <c r="Q1757" t="s">
        <v>274</v>
      </c>
      <c r="R1757" t="str">
        <f t="shared" si="81"/>
        <v>Weekday</v>
      </c>
      <c r="S1757" s="27">
        <f t="shared" si="82"/>
        <v>41631</v>
      </c>
      <c r="V1757" t="str">
        <f t="shared" si="83"/>
        <v/>
      </c>
      <c r="AE1757" s="27"/>
      <c r="AO1757" s="27"/>
      <c r="AX1757" s="27"/>
      <c r="AY1757" s="27"/>
    </row>
    <row r="1758" spans="1:51" x14ac:dyDescent="0.25">
      <c r="A1758" t="s">
        <v>233</v>
      </c>
      <c r="C1758" t="s">
        <v>1146</v>
      </c>
      <c r="D1758">
        <v>1</v>
      </c>
      <c r="E1758" t="s">
        <v>90</v>
      </c>
      <c r="G1758">
        <v>9.1669999999999998</v>
      </c>
      <c r="H1758">
        <v>2014</v>
      </c>
      <c r="I1758">
        <v>1</v>
      </c>
      <c r="J1758">
        <v>12</v>
      </c>
      <c r="K1758">
        <v>17</v>
      </c>
      <c r="L1758">
        <v>45</v>
      </c>
      <c r="M1758" t="s">
        <v>900</v>
      </c>
      <c r="N1758" t="s">
        <v>903</v>
      </c>
      <c r="Q1758" t="s">
        <v>274</v>
      </c>
      <c r="R1758" t="str">
        <f t="shared" si="81"/>
        <v>Weekend</v>
      </c>
      <c r="S1758" s="27">
        <f t="shared" si="82"/>
        <v>41651</v>
      </c>
      <c r="V1758" t="str">
        <f t="shared" si="83"/>
        <v/>
      </c>
      <c r="AE1758" s="27"/>
      <c r="AO1758" s="27"/>
      <c r="AX1758" s="27"/>
      <c r="AY1758" s="27"/>
    </row>
    <row r="1759" spans="1:51" x14ac:dyDescent="0.25">
      <c r="A1759" t="s">
        <v>233</v>
      </c>
      <c r="C1759" t="s">
        <v>1147</v>
      </c>
      <c r="D1759">
        <v>1</v>
      </c>
      <c r="E1759" t="s">
        <v>90</v>
      </c>
      <c r="G1759">
        <v>9.1440000000000001</v>
      </c>
      <c r="H1759">
        <v>2014</v>
      </c>
      <c r="I1759">
        <v>1</v>
      </c>
      <c r="J1759">
        <v>13</v>
      </c>
      <c r="K1759">
        <v>13</v>
      </c>
      <c r="L1759">
        <v>45</v>
      </c>
      <c r="M1759" t="s">
        <v>900</v>
      </c>
      <c r="N1759" t="s">
        <v>903</v>
      </c>
      <c r="Q1759" t="s">
        <v>274</v>
      </c>
      <c r="R1759" t="str">
        <f t="shared" si="81"/>
        <v>Weekday</v>
      </c>
      <c r="S1759" s="27">
        <f t="shared" si="82"/>
        <v>41652</v>
      </c>
      <c r="V1759" t="str">
        <f t="shared" si="83"/>
        <v/>
      </c>
      <c r="AE1759" s="27"/>
      <c r="AO1759" s="27"/>
      <c r="AX1759" s="27"/>
      <c r="AY1759" s="27"/>
    </row>
    <row r="1760" spans="1:51" x14ac:dyDescent="0.25">
      <c r="A1760" t="s">
        <v>233</v>
      </c>
      <c r="C1760" t="s">
        <v>1148</v>
      </c>
      <c r="D1760">
        <v>1</v>
      </c>
      <c r="E1760" t="s">
        <v>90</v>
      </c>
      <c r="G1760">
        <v>9.1370000000000005</v>
      </c>
      <c r="H1760">
        <v>2014</v>
      </c>
      <c r="I1760">
        <v>3</v>
      </c>
      <c r="J1760">
        <v>31</v>
      </c>
      <c r="K1760">
        <v>7</v>
      </c>
      <c r="L1760">
        <v>55</v>
      </c>
      <c r="M1760" t="s">
        <v>900</v>
      </c>
      <c r="N1760" t="s">
        <v>903</v>
      </c>
      <c r="Q1760" t="s">
        <v>274</v>
      </c>
      <c r="R1760" t="str">
        <f t="shared" si="81"/>
        <v>Weekday</v>
      </c>
      <c r="S1760" s="27">
        <f t="shared" si="82"/>
        <v>41729</v>
      </c>
      <c r="V1760" t="str">
        <f t="shared" si="83"/>
        <v/>
      </c>
      <c r="AE1760" s="27"/>
      <c r="AO1760" s="27"/>
      <c r="AX1760" s="27"/>
      <c r="AY1760" s="27"/>
    </row>
    <row r="1761" spans="1:51" x14ac:dyDescent="0.25">
      <c r="A1761" t="s">
        <v>233</v>
      </c>
      <c r="C1761" t="s">
        <v>1149</v>
      </c>
      <c r="D1761">
        <v>1</v>
      </c>
      <c r="E1761" t="s">
        <v>91</v>
      </c>
      <c r="G1761">
        <v>9.1929999999999996</v>
      </c>
      <c r="H1761">
        <v>2014</v>
      </c>
      <c r="I1761">
        <v>9</v>
      </c>
      <c r="J1761">
        <v>9</v>
      </c>
      <c r="K1761">
        <v>22</v>
      </c>
      <c r="L1761">
        <v>15</v>
      </c>
      <c r="M1761" t="s">
        <v>900</v>
      </c>
      <c r="N1761" t="s">
        <v>860</v>
      </c>
      <c r="R1761" t="str">
        <f t="shared" si="81"/>
        <v>Weekday</v>
      </c>
      <c r="S1761" s="27">
        <f t="shared" si="82"/>
        <v>41891</v>
      </c>
      <c r="V1761" t="str">
        <f t="shared" si="83"/>
        <v/>
      </c>
    </row>
    <row r="1762" spans="1:51" x14ac:dyDescent="0.25">
      <c r="A1762" t="s">
        <v>233</v>
      </c>
      <c r="C1762" t="s">
        <v>1150</v>
      </c>
      <c r="D1762">
        <v>1</v>
      </c>
      <c r="E1762" t="s">
        <v>91</v>
      </c>
      <c r="G1762">
        <v>9.2140000000000004</v>
      </c>
      <c r="H1762">
        <v>2014</v>
      </c>
      <c r="I1762">
        <v>9</v>
      </c>
      <c r="J1762">
        <v>21</v>
      </c>
      <c r="K1762">
        <v>12</v>
      </c>
      <c r="L1762">
        <v>20</v>
      </c>
      <c r="M1762" t="s">
        <v>900</v>
      </c>
      <c r="N1762" t="s">
        <v>860</v>
      </c>
      <c r="R1762" t="str">
        <f t="shared" si="81"/>
        <v>Weekend</v>
      </c>
      <c r="S1762" s="27">
        <f t="shared" si="82"/>
        <v>41903</v>
      </c>
      <c r="V1762" t="str">
        <f t="shared" si="83"/>
        <v/>
      </c>
    </row>
    <row r="1763" spans="1:51" x14ac:dyDescent="0.25">
      <c r="A1763" t="s">
        <v>233</v>
      </c>
      <c r="C1763" t="s">
        <v>1151</v>
      </c>
      <c r="D1763">
        <v>1</v>
      </c>
      <c r="E1763" t="s">
        <v>90</v>
      </c>
      <c r="G1763">
        <v>9.16</v>
      </c>
      <c r="H1763">
        <v>2014</v>
      </c>
      <c r="I1763">
        <v>10</v>
      </c>
      <c r="J1763">
        <v>30</v>
      </c>
      <c r="K1763">
        <v>9</v>
      </c>
      <c r="L1763">
        <v>20</v>
      </c>
      <c r="M1763" t="s">
        <v>900</v>
      </c>
      <c r="N1763" t="s">
        <v>860</v>
      </c>
      <c r="Q1763" t="s">
        <v>274</v>
      </c>
      <c r="R1763" t="str">
        <f t="shared" si="81"/>
        <v>Weekday</v>
      </c>
      <c r="S1763" s="27">
        <f t="shared" si="82"/>
        <v>41942</v>
      </c>
      <c r="V1763" t="str">
        <f t="shared" si="83"/>
        <v/>
      </c>
      <c r="AE1763" s="27"/>
      <c r="AO1763" s="27"/>
      <c r="AX1763" s="27"/>
      <c r="AY1763" s="27"/>
    </row>
    <row r="1764" spans="1:51" x14ac:dyDescent="0.25">
      <c r="A1764" t="s">
        <v>233</v>
      </c>
      <c r="C1764" t="s">
        <v>1152</v>
      </c>
      <c r="D1764">
        <v>1</v>
      </c>
      <c r="E1764" t="s">
        <v>91</v>
      </c>
      <c r="G1764">
        <v>9.17</v>
      </c>
      <c r="H1764">
        <v>2014</v>
      </c>
      <c r="I1764">
        <v>12</v>
      </c>
      <c r="J1764">
        <v>6</v>
      </c>
      <c r="K1764">
        <v>8</v>
      </c>
      <c r="L1764">
        <v>40</v>
      </c>
      <c r="M1764" t="s">
        <v>900</v>
      </c>
      <c r="N1764" t="s">
        <v>903</v>
      </c>
      <c r="R1764" t="str">
        <f t="shared" si="81"/>
        <v>Weekend</v>
      </c>
      <c r="S1764" s="27">
        <f t="shared" si="82"/>
        <v>41979</v>
      </c>
      <c r="V1764" t="str">
        <f t="shared" si="83"/>
        <v/>
      </c>
    </row>
    <row r="1765" spans="1:51" x14ac:dyDescent="0.25">
      <c r="A1765" t="s">
        <v>233</v>
      </c>
      <c r="C1765" t="s">
        <v>1153</v>
      </c>
      <c r="D1765">
        <v>1</v>
      </c>
      <c r="E1765" t="s">
        <v>91</v>
      </c>
      <c r="G1765">
        <v>9.1690000000000005</v>
      </c>
      <c r="H1765">
        <v>2015</v>
      </c>
      <c r="I1765">
        <v>1</v>
      </c>
      <c r="J1765">
        <v>9</v>
      </c>
      <c r="K1765">
        <v>10</v>
      </c>
      <c r="L1765">
        <v>46</v>
      </c>
      <c r="M1765" t="s">
        <v>900</v>
      </c>
      <c r="N1765" t="s">
        <v>860</v>
      </c>
      <c r="R1765" t="str">
        <f t="shared" si="81"/>
        <v>Weekday</v>
      </c>
      <c r="S1765" s="27">
        <f t="shared" si="82"/>
        <v>42013</v>
      </c>
      <c r="V1765" t="str">
        <f t="shared" si="83"/>
        <v/>
      </c>
    </row>
    <row r="1766" spans="1:51" x14ac:dyDescent="0.25">
      <c r="A1766" t="s">
        <v>233</v>
      </c>
      <c r="C1766" t="s">
        <v>1154</v>
      </c>
      <c r="D1766">
        <v>1</v>
      </c>
      <c r="E1766" t="s">
        <v>90</v>
      </c>
      <c r="G1766">
        <v>9.1760000000000002</v>
      </c>
      <c r="H1766">
        <v>2015</v>
      </c>
      <c r="I1766">
        <v>1</v>
      </c>
      <c r="J1766">
        <v>31</v>
      </c>
      <c r="K1766">
        <v>11</v>
      </c>
      <c r="L1766">
        <v>0</v>
      </c>
      <c r="M1766" t="s">
        <v>900</v>
      </c>
      <c r="N1766" t="s">
        <v>903</v>
      </c>
      <c r="Q1766" t="s">
        <v>274</v>
      </c>
      <c r="R1766" t="str">
        <f t="shared" si="81"/>
        <v>Weekend</v>
      </c>
      <c r="S1766" s="27">
        <f t="shared" si="82"/>
        <v>42035</v>
      </c>
      <c r="V1766" t="str">
        <f t="shared" si="83"/>
        <v/>
      </c>
      <c r="AE1766" s="27"/>
      <c r="AO1766" s="27"/>
      <c r="AX1766" s="27"/>
      <c r="AY1766" s="27"/>
    </row>
    <row r="1767" spans="1:51" x14ac:dyDescent="0.25">
      <c r="A1767" t="s">
        <v>233</v>
      </c>
      <c r="C1767" t="s">
        <v>1155</v>
      </c>
      <c r="D1767">
        <v>1</v>
      </c>
      <c r="E1767" t="s">
        <v>91</v>
      </c>
      <c r="G1767">
        <v>9.1720000000000006</v>
      </c>
      <c r="H1767">
        <v>2015</v>
      </c>
      <c r="I1767">
        <v>2</v>
      </c>
      <c r="J1767">
        <v>24</v>
      </c>
      <c r="K1767">
        <v>8</v>
      </c>
      <c r="L1767">
        <v>10</v>
      </c>
      <c r="M1767" t="s">
        <v>900</v>
      </c>
      <c r="N1767" t="s">
        <v>903</v>
      </c>
      <c r="R1767" t="str">
        <f t="shared" si="81"/>
        <v>Weekday</v>
      </c>
      <c r="S1767" s="27">
        <f t="shared" si="82"/>
        <v>42059</v>
      </c>
      <c r="V1767" t="str">
        <f t="shared" si="83"/>
        <v/>
      </c>
    </row>
    <row r="1768" spans="1:51" x14ac:dyDescent="0.25">
      <c r="A1768" t="s">
        <v>233</v>
      </c>
      <c r="C1768" t="s">
        <v>1156</v>
      </c>
      <c r="D1768">
        <v>1</v>
      </c>
      <c r="E1768" t="s">
        <v>90</v>
      </c>
      <c r="G1768">
        <v>9.2050000000000001</v>
      </c>
      <c r="H1768">
        <v>2015</v>
      </c>
      <c r="I1768">
        <v>3</v>
      </c>
      <c r="J1768">
        <v>7</v>
      </c>
      <c r="K1768">
        <v>11</v>
      </c>
      <c r="L1768">
        <v>30</v>
      </c>
      <c r="M1768" t="s">
        <v>900</v>
      </c>
      <c r="N1768" t="s">
        <v>860</v>
      </c>
      <c r="Q1768" t="s">
        <v>274</v>
      </c>
      <c r="R1768" t="str">
        <f t="shared" si="81"/>
        <v>Weekend</v>
      </c>
      <c r="S1768" s="27">
        <f t="shared" si="82"/>
        <v>42070</v>
      </c>
      <c r="V1768" t="str">
        <f t="shared" si="83"/>
        <v/>
      </c>
      <c r="AE1768" s="27"/>
      <c r="AO1768" s="27"/>
      <c r="AX1768" s="27"/>
      <c r="AY1768" s="27"/>
    </row>
    <row r="1769" spans="1:51" x14ac:dyDescent="0.25">
      <c r="A1769" t="s">
        <v>233</v>
      </c>
      <c r="C1769" t="s">
        <v>1157</v>
      </c>
      <c r="D1769">
        <v>1</v>
      </c>
      <c r="E1769" t="s">
        <v>91</v>
      </c>
      <c r="G1769">
        <v>9.2149999999999999</v>
      </c>
      <c r="H1769">
        <v>2015</v>
      </c>
      <c r="I1769">
        <v>4</v>
      </c>
      <c r="J1769">
        <v>3</v>
      </c>
      <c r="K1769">
        <v>13</v>
      </c>
      <c r="L1769">
        <v>35</v>
      </c>
      <c r="M1769" t="s">
        <v>900</v>
      </c>
      <c r="N1769" t="s">
        <v>860</v>
      </c>
      <c r="R1769" t="str">
        <f t="shared" si="81"/>
        <v>Weekday</v>
      </c>
      <c r="S1769" s="27">
        <f t="shared" si="82"/>
        <v>42097</v>
      </c>
      <c r="V1769" t="str">
        <f t="shared" si="83"/>
        <v/>
      </c>
    </row>
    <row r="1770" spans="1:51" x14ac:dyDescent="0.25">
      <c r="A1770" t="s">
        <v>233</v>
      </c>
      <c r="C1770" t="s">
        <v>1158</v>
      </c>
      <c r="D1770">
        <v>1</v>
      </c>
      <c r="E1770" t="s">
        <v>90</v>
      </c>
      <c r="G1770">
        <v>9.2059999999999995</v>
      </c>
      <c r="H1770">
        <v>2015</v>
      </c>
      <c r="I1770">
        <v>4</v>
      </c>
      <c r="J1770">
        <v>16</v>
      </c>
      <c r="K1770">
        <v>6</v>
      </c>
      <c r="L1770">
        <v>40</v>
      </c>
      <c r="M1770" t="s">
        <v>900</v>
      </c>
      <c r="N1770" t="s">
        <v>860</v>
      </c>
      <c r="Q1770" t="s">
        <v>274</v>
      </c>
      <c r="R1770" t="str">
        <f t="shared" si="81"/>
        <v>Weekday</v>
      </c>
      <c r="S1770" s="27">
        <f t="shared" si="82"/>
        <v>42110</v>
      </c>
      <c r="V1770" t="str">
        <f t="shared" si="83"/>
        <v/>
      </c>
      <c r="AE1770" s="27"/>
      <c r="AO1770" s="27"/>
      <c r="AX1770" s="27"/>
      <c r="AY1770" s="27"/>
    </row>
    <row r="1771" spans="1:51" x14ac:dyDescent="0.25">
      <c r="A1771" t="s">
        <v>233</v>
      </c>
      <c r="C1771" t="s">
        <v>1159</v>
      </c>
      <c r="D1771">
        <v>1</v>
      </c>
      <c r="E1771" t="s">
        <v>91</v>
      </c>
      <c r="G1771">
        <v>9.1890000000000001</v>
      </c>
      <c r="H1771">
        <v>2015</v>
      </c>
      <c r="I1771">
        <v>5</v>
      </c>
      <c r="J1771">
        <v>2</v>
      </c>
      <c r="K1771">
        <v>14</v>
      </c>
      <c r="L1771">
        <v>55</v>
      </c>
      <c r="M1771" t="s">
        <v>900</v>
      </c>
      <c r="N1771" t="s">
        <v>860</v>
      </c>
      <c r="R1771" t="str">
        <f t="shared" si="81"/>
        <v>Weekend</v>
      </c>
      <c r="S1771" s="27">
        <f t="shared" si="82"/>
        <v>42126</v>
      </c>
      <c r="V1771" t="str">
        <f t="shared" si="83"/>
        <v/>
      </c>
    </row>
    <row r="1772" spans="1:51" x14ac:dyDescent="0.25">
      <c r="A1772" t="s">
        <v>233</v>
      </c>
      <c r="C1772" t="s">
        <v>1160</v>
      </c>
      <c r="D1772">
        <v>1</v>
      </c>
      <c r="E1772" t="s">
        <v>91</v>
      </c>
      <c r="G1772">
        <v>9.1890000000000001</v>
      </c>
      <c r="H1772">
        <v>2015</v>
      </c>
      <c r="I1772">
        <v>5</v>
      </c>
      <c r="J1772">
        <v>26</v>
      </c>
      <c r="K1772">
        <v>10</v>
      </c>
      <c r="L1772">
        <v>40</v>
      </c>
      <c r="M1772" t="s">
        <v>899</v>
      </c>
      <c r="N1772" t="s">
        <v>903</v>
      </c>
      <c r="R1772" t="str">
        <f t="shared" si="81"/>
        <v>Weekday</v>
      </c>
      <c r="S1772" s="27">
        <f t="shared" si="82"/>
        <v>42150</v>
      </c>
      <c r="V1772" t="str">
        <f t="shared" si="83"/>
        <v/>
      </c>
    </row>
    <row r="1773" spans="1:51" x14ac:dyDescent="0.25">
      <c r="A1773" t="s">
        <v>233</v>
      </c>
      <c r="C1773" t="s">
        <v>1161</v>
      </c>
      <c r="D1773">
        <v>1</v>
      </c>
      <c r="E1773" t="s">
        <v>90</v>
      </c>
      <c r="G1773">
        <v>9.1929999999999996</v>
      </c>
      <c r="H1773">
        <v>2015</v>
      </c>
      <c r="I1773">
        <v>7</v>
      </c>
      <c r="J1773">
        <v>21</v>
      </c>
      <c r="K1773">
        <v>0</v>
      </c>
      <c r="L1773">
        <v>35</v>
      </c>
      <c r="M1773" t="s">
        <v>899</v>
      </c>
      <c r="N1773" t="s">
        <v>903</v>
      </c>
      <c r="Q1773" t="s">
        <v>274</v>
      </c>
      <c r="R1773" t="str">
        <f t="shared" si="81"/>
        <v>Weekday</v>
      </c>
      <c r="S1773" s="27">
        <f t="shared" si="82"/>
        <v>42206</v>
      </c>
      <c r="V1773" t="str">
        <f t="shared" si="83"/>
        <v/>
      </c>
      <c r="AE1773" s="27"/>
      <c r="AO1773" s="27"/>
      <c r="AX1773" s="27"/>
      <c r="AY1773" s="27"/>
    </row>
    <row r="1774" spans="1:51" x14ac:dyDescent="0.25">
      <c r="A1774" t="s">
        <v>233</v>
      </c>
      <c r="C1774" t="s">
        <v>1162</v>
      </c>
      <c r="D1774">
        <v>1</v>
      </c>
      <c r="E1774" t="s">
        <v>90</v>
      </c>
      <c r="G1774">
        <v>9.1869999999999994</v>
      </c>
      <c r="H1774">
        <v>2015</v>
      </c>
      <c r="I1774">
        <v>9</v>
      </c>
      <c r="J1774">
        <v>19</v>
      </c>
      <c r="K1774">
        <v>10</v>
      </c>
      <c r="L1774">
        <v>20</v>
      </c>
      <c r="M1774" t="s">
        <v>900</v>
      </c>
      <c r="N1774" t="s">
        <v>903</v>
      </c>
      <c r="Q1774" t="s">
        <v>274</v>
      </c>
      <c r="R1774" t="str">
        <f t="shared" si="81"/>
        <v>Weekend</v>
      </c>
      <c r="S1774" s="27">
        <f t="shared" si="82"/>
        <v>42266</v>
      </c>
      <c r="V1774" t="str">
        <f t="shared" si="83"/>
        <v/>
      </c>
      <c r="AE1774" s="27"/>
      <c r="AO1774" s="27"/>
      <c r="AX1774" s="27"/>
      <c r="AY1774" s="27"/>
    </row>
    <row r="1775" spans="1:51" x14ac:dyDescent="0.25">
      <c r="A1775" t="s">
        <v>233</v>
      </c>
      <c r="C1775" t="s">
        <v>1163</v>
      </c>
      <c r="D1775">
        <v>1</v>
      </c>
      <c r="E1775" t="s">
        <v>90</v>
      </c>
      <c r="G1775">
        <v>9.1929999999999996</v>
      </c>
      <c r="H1775">
        <v>2015</v>
      </c>
      <c r="I1775">
        <v>10</v>
      </c>
      <c r="J1775">
        <v>27</v>
      </c>
      <c r="K1775">
        <v>10</v>
      </c>
      <c r="L1775">
        <v>20</v>
      </c>
      <c r="M1775" t="s">
        <v>899</v>
      </c>
      <c r="N1775" t="s">
        <v>903</v>
      </c>
      <c r="Q1775" t="s">
        <v>274</v>
      </c>
      <c r="R1775" t="str">
        <f t="shared" si="81"/>
        <v>Weekday</v>
      </c>
      <c r="S1775" s="27">
        <f t="shared" si="82"/>
        <v>42304</v>
      </c>
      <c r="V1775" t="str">
        <f t="shared" si="83"/>
        <v/>
      </c>
      <c r="AE1775" s="27"/>
      <c r="AO1775" s="27"/>
      <c r="AX1775" s="27"/>
      <c r="AY1775" s="27"/>
    </row>
    <row r="1776" spans="1:51" x14ac:dyDescent="0.25">
      <c r="A1776" t="s">
        <v>233</v>
      </c>
      <c r="C1776" t="s">
        <v>1164</v>
      </c>
      <c r="D1776">
        <v>1</v>
      </c>
      <c r="E1776" t="s">
        <v>90</v>
      </c>
      <c r="G1776">
        <v>9.1790000000000003</v>
      </c>
      <c r="H1776">
        <v>2015</v>
      </c>
      <c r="I1776">
        <v>10</v>
      </c>
      <c r="J1776">
        <v>30</v>
      </c>
      <c r="K1776">
        <v>7</v>
      </c>
      <c r="L1776">
        <v>35</v>
      </c>
      <c r="M1776" t="s">
        <v>900</v>
      </c>
      <c r="N1776" t="s">
        <v>903</v>
      </c>
      <c r="Q1776" t="s">
        <v>274</v>
      </c>
      <c r="R1776" t="str">
        <f t="shared" si="81"/>
        <v>Weekday</v>
      </c>
      <c r="S1776" s="27">
        <f t="shared" si="82"/>
        <v>42307</v>
      </c>
      <c r="V1776" t="str">
        <f t="shared" si="83"/>
        <v/>
      </c>
      <c r="AE1776" s="27"/>
      <c r="AO1776" s="27"/>
      <c r="AX1776" s="27"/>
      <c r="AY1776" s="27"/>
    </row>
    <row r="1777" spans="1:51" x14ac:dyDescent="0.25">
      <c r="A1777" t="s">
        <v>233</v>
      </c>
      <c r="C1777" t="s">
        <v>1165</v>
      </c>
      <c r="D1777">
        <v>1</v>
      </c>
      <c r="E1777" t="s">
        <v>91</v>
      </c>
      <c r="G1777">
        <v>9.2170000000000005</v>
      </c>
      <c r="H1777">
        <v>2015</v>
      </c>
      <c r="I1777">
        <v>10</v>
      </c>
      <c r="J1777">
        <v>30</v>
      </c>
      <c r="K1777">
        <v>18</v>
      </c>
      <c r="L1777">
        <v>20</v>
      </c>
      <c r="M1777" t="s">
        <v>900</v>
      </c>
      <c r="N1777" t="s">
        <v>860</v>
      </c>
      <c r="R1777" t="str">
        <f t="shared" si="81"/>
        <v>Weekday</v>
      </c>
      <c r="S1777" s="27">
        <f t="shared" si="82"/>
        <v>42307</v>
      </c>
      <c r="V1777" t="str">
        <f t="shared" si="83"/>
        <v/>
      </c>
    </row>
    <row r="1778" spans="1:51" x14ac:dyDescent="0.25">
      <c r="A1778" t="s">
        <v>233</v>
      </c>
      <c r="C1778" t="s">
        <v>1166</v>
      </c>
      <c r="D1778">
        <v>1</v>
      </c>
      <c r="E1778" t="s">
        <v>90</v>
      </c>
      <c r="G1778">
        <v>9.2149999999999999</v>
      </c>
      <c r="H1778">
        <v>2015</v>
      </c>
      <c r="I1778">
        <v>12</v>
      </c>
      <c r="J1778">
        <v>12</v>
      </c>
      <c r="K1778">
        <v>8</v>
      </c>
      <c r="L1778">
        <v>50</v>
      </c>
      <c r="M1778" t="s">
        <v>900</v>
      </c>
      <c r="N1778" t="s">
        <v>903</v>
      </c>
      <c r="Q1778" t="s">
        <v>274</v>
      </c>
      <c r="R1778" t="str">
        <f t="shared" si="81"/>
        <v>Weekend</v>
      </c>
      <c r="S1778" s="27">
        <f t="shared" si="82"/>
        <v>42350</v>
      </c>
      <c r="V1778" t="str">
        <f t="shared" si="83"/>
        <v/>
      </c>
      <c r="AE1778" s="27"/>
      <c r="AO1778" s="27"/>
      <c r="AX1778" s="27"/>
      <c r="AY1778" s="27"/>
    </row>
    <row r="1779" spans="1:51" x14ac:dyDescent="0.25">
      <c r="A1779" t="s">
        <v>233</v>
      </c>
      <c r="C1779" t="s">
        <v>1167</v>
      </c>
      <c r="D1779">
        <v>1</v>
      </c>
      <c r="E1779" t="s">
        <v>90</v>
      </c>
      <c r="G1779">
        <v>9.1959999999999997</v>
      </c>
      <c r="H1779">
        <v>2015</v>
      </c>
      <c r="I1779">
        <v>12</v>
      </c>
      <c r="J1779">
        <v>18</v>
      </c>
      <c r="K1779">
        <v>14</v>
      </c>
      <c r="L1779">
        <v>7</v>
      </c>
      <c r="M1779" t="s">
        <v>900</v>
      </c>
      <c r="N1779" t="s">
        <v>860</v>
      </c>
      <c r="Q1779" t="s">
        <v>274</v>
      </c>
      <c r="R1779" t="str">
        <f t="shared" si="81"/>
        <v>Weekday</v>
      </c>
      <c r="S1779" s="27">
        <f t="shared" si="82"/>
        <v>42356</v>
      </c>
      <c r="V1779" t="str">
        <f t="shared" si="83"/>
        <v/>
      </c>
      <c r="AE1779" s="27"/>
      <c r="AO1779" s="27"/>
      <c r="AX1779" s="27"/>
      <c r="AY1779" s="27"/>
    </row>
    <row r="1780" spans="1:51" x14ac:dyDescent="0.25">
      <c r="A1780" t="s">
        <v>233</v>
      </c>
      <c r="C1780" t="s">
        <v>1168</v>
      </c>
      <c r="D1780">
        <v>1</v>
      </c>
      <c r="E1780" t="s">
        <v>91</v>
      </c>
      <c r="G1780">
        <v>9.1920000000000002</v>
      </c>
      <c r="H1780">
        <v>2016</v>
      </c>
      <c r="I1780">
        <v>4</v>
      </c>
      <c r="J1780">
        <v>4</v>
      </c>
      <c r="K1780">
        <v>11</v>
      </c>
      <c r="L1780">
        <v>19</v>
      </c>
      <c r="M1780" t="s">
        <v>900</v>
      </c>
      <c r="N1780" t="s">
        <v>860</v>
      </c>
      <c r="R1780" t="str">
        <f t="shared" si="81"/>
        <v>Weekday</v>
      </c>
      <c r="S1780" s="27">
        <f t="shared" si="82"/>
        <v>42464</v>
      </c>
      <c r="V1780" t="str">
        <f t="shared" si="83"/>
        <v/>
      </c>
    </row>
    <row r="1781" spans="1:51" x14ac:dyDescent="0.25">
      <c r="A1781" t="s">
        <v>233</v>
      </c>
      <c r="C1781" t="s">
        <v>1169</v>
      </c>
      <c r="D1781">
        <v>1</v>
      </c>
      <c r="E1781" t="s">
        <v>91</v>
      </c>
      <c r="G1781">
        <v>9.1959999999999997</v>
      </c>
      <c r="H1781">
        <v>2016</v>
      </c>
      <c r="I1781">
        <v>6</v>
      </c>
      <c r="J1781">
        <v>2</v>
      </c>
      <c r="K1781">
        <v>12</v>
      </c>
      <c r="L1781">
        <v>4</v>
      </c>
      <c r="M1781" t="s">
        <v>899</v>
      </c>
      <c r="N1781" t="s">
        <v>860</v>
      </c>
      <c r="R1781" t="str">
        <f t="shared" si="81"/>
        <v>Weekday</v>
      </c>
      <c r="S1781" s="27">
        <f t="shared" si="82"/>
        <v>42523</v>
      </c>
      <c r="V1781" t="str">
        <f t="shared" si="83"/>
        <v/>
      </c>
    </row>
    <row r="1782" spans="1:51" x14ac:dyDescent="0.25">
      <c r="A1782" t="s">
        <v>233</v>
      </c>
      <c r="C1782" t="s">
        <v>1170</v>
      </c>
      <c r="D1782">
        <v>1</v>
      </c>
      <c r="E1782" t="s">
        <v>90</v>
      </c>
      <c r="G1782">
        <v>9.2100000000000009</v>
      </c>
      <c r="H1782">
        <v>2016</v>
      </c>
      <c r="I1782">
        <v>6</v>
      </c>
      <c r="J1782">
        <v>22</v>
      </c>
      <c r="K1782">
        <v>6</v>
      </c>
      <c r="L1782">
        <v>35</v>
      </c>
      <c r="M1782" t="s">
        <v>899</v>
      </c>
      <c r="N1782" t="s">
        <v>860</v>
      </c>
      <c r="Q1782" t="s">
        <v>274</v>
      </c>
      <c r="R1782" t="str">
        <f t="shared" si="81"/>
        <v>Weekday</v>
      </c>
      <c r="S1782" s="27">
        <f t="shared" si="82"/>
        <v>42543</v>
      </c>
      <c r="V1782" t="str">
        <f t="shared" si="83"/>
        <v/>
      </c>
      <c r="AE1782" s="27"/>
      <c r="AO1782" s="27"/>
      <c r="AX1782" s="27"/>
      <c r="AY1782" s="27"/>
    </row>
    <row r="1783" spans="1:51" x14ac:dyDescent="0.25">
      <c r="A1783" t="s">
        <v>233</v>
      </c>
      <c r="C1783" t="s">
        <v>1171</v>
      </c>
      <c r="D1783">
        <v>1</v>
      </c>
      <c r="E1783" t="s">
        <v>90</v>
      </c>
      <c r="G1783">
        <v>9.1579999999999995</v>
      </c>
      <c r="H1783">
        <v>2016</v>
      </c>
      <c r="I1783">
        <v>7</v>
      </c>
      <c r="J1783">
        <v>7</v>
      </c>
      <c r="K1783">
        <v>9</v>
      </c>
      <c r="L1783">
        <v>15</v>
      </c>
      <c r="M1783" t="s">
        <v>900</v>
      </c>
      <c r="N1783" t="s">
        <v>903</v>
      </c>
      <c r="Q1783" t="s">
        <v>274</v>
      </c>
      <c r="R1783" t="str">
        <f t="shared" si="81"/>
        <v>Weekday</v>
      </c>
      <c r="S1783" s="27">
        <f t="shared" si="82"/>
        <v>42558</v>
      </c>
      <c r="V1783" t="str">
        <f t="shared" si="83"/>
        <v/>
      </c>
      <c r="AE1783" s="27"/>
      <c r="AO1783" s="27"/>
      <c r="AX1783" s="27"/>
      <c r="AY1783" s="27"/>
    </row>
    <row r="1784" spans="1:51" x14ac:dyDescent="0.25">
      <c r="A1784" t="s">
        <v>233</v>
      </c>
      <c r="C1784" t="s">
        <v>1172</v>
      </c>
      <c r="D1784">
        <v>1</v>
      </c>
      <c r="E1784" t="s">
        <v>90</v>
      </c>
      <c r="G1784">
        <v>9.1989999999999998</v>
      </c>
      <c r="H1784">
        <v>2016</v>
      </c>
      <c r="I1784">
        <v>7</v>
      </c>
      <c r="J1784">
        <v>24</v>
      </c>
      <c r="K1784">
        <v>12</v>
      </c>
      <c r="L1784">
        <v>15</v>
      </c>
      <c r="M1784" t="s">
        <v>899</v>
      </c>
      <c r="N1784" t="s">
        <v>860</v>
      </c>
      <c r="Q1784" t="s">
        <v>274</v>
      </c>
      <c r="R1784" t="str">
        <f t="shared" si="81"/>
        <v>Weekend</v>
      </c>
      <c r="S1784" s="27">
        <f t="shared" si="82"/>
        <v>42575</v>
      </c>
      <c r="V1784" t="str">
        <f t="shared" si="83"/>
        <v/>
      </c>
      <c r="AE1784" s="27"/>
      <c r="AO1784" s="27"/>
      <c r="AX1784" s="27"/>
      <c r="AY1784" s="27"/>
    </row>
    <row r="1785" spans="1:51" x14ac:dyDescent="0.25">
      <c r="A1785" t="s">
        <v>233</v>
      </c>
      <c r="C1785" t="s">
        <v>1173</v>
      </c>
      <c r="D1785">
        <v>1</v>
      </c>
      <c r="E1785" t="s">
        <v>91</v>
      </c>
      <c r="G1785">
        <v>9.141</v>
      </c>
      <c r="H1785">
        <v>2016</v>
      </c>
      <c r="I1785">
        <v>8</v>
      </c>
      <c r="J1785">
        <v>6</v>
      </c>
      <c r="K1785">
        <v>3</v>
      </c>
      <c r="L1785">
        <v>17</v>
      </c>
      <c r="M1785" t="s">
        <v>899</v>
      </c>
      <c r="N1785" t="s">
        <v>860</v>
      </c>
      <c r="R1785" t="str">
        <f t="shared" si="81"/>
        <v>Weekend</v>
      </c>
      <c r="S1785" s="27">
        <f t="shared" si="82"/>
        <v>42588</v>
      </c>
      <c r="V1785" t="str">
        <f t="shared" si="83"/>
        <v/>
      </c>
    </row>
    <row r="1786" spans="1:51" x14ac:dyDescent="0.25">
      <c r="A1786" t="s">
        <v>233</v>
      </c>
      <c r="C1786" t="s">
        <v>1174</v>
      </c>
      <c r="D1786">
        <v>1</v>
      </c>
      <c r="E1786" t="s">
        <v>90</v>
      </c>
      <c r="G1786">
        <v>9.1460000000000008</v>
      </c>
      <c r="H1786">
        <v>2016</v>
      </c>
      <c r="I1786">
        <v>11</v>
      </c>
      <c r="J1786">
        <v>21</v>
      </c>
      <c r="K1786">
        <v>7</v>
      </c>
      <c r="L1786">
        <v>50</v>
      </c>
      <c r="M1786" t="s">
        <v>900</v>
      </c>
      <c r="N1786" t="s">
        <v>860</v>
      </c>
      <c r="Q1786" t="s">
        <v>274</v>
      </c>
      <c r="R1786" t="str">
        <f t="shared" si="81"/>
        <v>Weekday</v>
      </c>
      <c r="S1786" s="27">
        <f t="shared" si="82"/>
        <v>42695</v>
      </c>
      <c r="V1786" t="str">
        <f t="shared" si="83"/>
        <v/>
      </c>
      <c r="AE1786" s="27"/>
      <c r="AO1786" s="27"/>
      <c r="AX1786" s="27"/>
      <c r="AY1786" s="27"/>
    </row>
    <row r="1787" spans="1:51" x14ac:dyDescent="0.25">
      <c r="A1787" t="s">
        <v>233</v>
      </c>
      <c r="C1787" t="s">
        <v>1175</v>
      </c>
      <c r="D1787">
        <v>1</v>
      </c>
      <c r="E1787" t="s">
        <v>91</v>
      </c>
      <c r="G1787">
        <v>9.19</v>
      </c>
      <c r="H1787">
        <v>2016</v>
      </c>
      <c r="I1787">
        <v>11</v>
      </c>
      <c r="J1787">
        <v>22</v>
      </c>
      <c r="K1787">
        <v>16</v>
      </c>
      <c r="L1787">
        <v>10</v>
      </c>
      <c r="M1787" t="s">
        <v>900</v>
      </c>
      <c r="N1787" t="s">
        <v>903</v>
      </c>
      <c r="R1787" t="str">
        <f t="shared" si="81"/>
        <v>Weekday</v>
      </c>
      <c r="S1787" s="27">
        <f t="shared" si="82"/>
        <v>42696</v>
      </c>
      <c r="V1787" t="str">
        <f t="shared" si="83"/>
        <v/>
      </c>
    </row>
    <row r="1788" spans="1:51" x14ac:dyDescent="0.25">
      <c r="A1788" t="s">
        <v>233</v>
      </c>
      <c r="C1788" t="s">
        <v>1176</v>
      </c>
      <c r="D1788">
        <v>1</v>
      </c>
      <c r="E1788" t="s">
        <v>91</v>
      </c>
      <c r="G1788">
        <v>9.1440000000000001</v>
      </c>
      <c r="H1788">
        <v>2016</v>
      </c>
      <c r="I1788">
        <v>12</v>
      </c>
      <c r="J1788">
        <v>16</v>
      </c>
      <c r="K1788">
        <v>21</v>
      </c>
      <c r="L1788">
        <v>45</v>
      </c>
      <c r="M1788" t="s">
        <v>900</v>
      </c>
      <c r="N1788" t="s">
        <v>903</v>
      </c>
      <c r="R1788" t="str">
        <f t="shared" si="81"/>
        <v>Weekday</v>
      </c>
      <c r="S1788" s="27">
        <f t="shared" si="82"/>
        <v>42720</v>
      </c>
      <c r="V1788" t="str">
        <f t="shared" si="83"/>
        <v/>
      </c>
    </row>
    <row r="1789" spans="1:51" x14ac:dyDescent="0.25">
      <c r="A1789" t="s">
        <v>233</v>
      </c>
      <c r="C1789" t="s">
        <v>1177</v>
      </c>
      <c r="D1789">
        <v>1</v>
      </c>
      <c r="E1789" t="s">
        <v>91</v>
      </c>
      <c r="G1789">
        <v>9.5540000000000003</v>
      </c>
      <c r="H1789">
        <v>2012</v>
      </c>
      <c r="I1789">
        <v>1</v>
      </c>
      <c r="J1789">
        <v>13</v>
      </c>
      <c r="K1789">
        <v>8</v>
      </c>
      <c r="L1789">
        <v>30</v>
      </c>
      <c r="M1789" t="s">
        <v>900</v>
      </c>
      <c r="N1789" t="s">
        <v>903</v>
      </c>
      <c r="R1789" t="str">
        <f t="shared" si="81"/>
        <v>Weekday</v>
      </c>
      <c r="S1789" s="27">
        <f t="shared" si="82"/>
        <v>40921</v>
      </c>
      <c r="V1789" t="str">
        <f t="shared" si="83"/>
        <v/>
      </c>
    </row>
    <row r="1790" spans="1:51" x14ac:dyDescent="0.25">
      <c r="A1790" t="s">
        <v>233</v>
      </c>
      <c r="C1790" t="s">
        <v>1178</v>
      </c>
      <c r="D1790">
        <v>1</v>
      </c>
      <c r="E1790" t="s">
        <v>91</v>
      </c>
      <c r="G1790">
        <v>9.6679999999999993</v>
      </c>
      <c r="H1790">
        <v>2012</v>
      </c>
      <c r="I1790">
        <v>1</v>
      </c>
      <c r="J1790">
        <v>26</v>
      </c>
      <c r="K1790">
        <v>12</v>
      </c>
      <c r="L1790">
        <v>50</v>
      </c>
      <c r="M1790" t="s">
        <v>900</v>
      </c>
      <c r="N1790" t="s">
        <v>903</v>
      </c>
      <c r="R1790" t="str">
        <f t="shared" si="81"/>
        <v>Weekday</v>
      </c>
      <c r="S1790" s="27">
        <f t="shared" si="82"/>
        <v>40934</v>
      </c>
      <c r="V1790" t="str">
        <f t="shared" si="83"/>
        <v/>
      </c>
    </row>
    <row r="1791" spans="1:51" x14ac:dyDescent="0.25">
      <c r="A1791" t="s">
        <v>233</v>
      </c>
      <c r="C1791" t="s">
        <v>1179</v>
      </c>
      <c r="D1791">
        <v>1</v>
      </c>
      <c r="E1791" t="s">
        <v>91</v>
      </c>
      <c r="G1791">
        <v>9.3879999999999999</v>
      </c>
      <c r="H1791">
        <v>2012</v>
      </c>
      <c r="I1791">
        <v>2</v>
      </c>
      <c r="J1791">
        <v>4</v>
      </c>
      <c r="K1791">
        <v>12</v>
      </c>
      <c r="L1791">
        <v>30</v>
      </c>
      <c r="M1791" t="s">
        <v>900</v>
      </c>
      <c r="N1791" t="s">
        <v>903</v>
      </c>
      <c r="R1791" t="str">
        <f t="shared" si="81"/>
        <v>Weekend</v>
      </c>
      <c r="S1791" s="27">
        <f t="shared" si="82"/>
        <v>40943</v>
      </c>
      <c r="V1791" t="str">
        <f t="shared" si="83"/>
        <v/>
      </c>
    </row>
    <row r="1792" spans="1:51" x14ac:dyDescent="0.25">
      <c r="A1792" t="s">
        <v>233</v>
      </c>
      <c r="C1792" t="s">
        <v>1180</v>
      </c>
      <c r="D1792">
        <v>1</v>
      </c>
      <c r="E1792" t="s">
        <v>91</v>
      </c>
      <c r="G1792">
        <v>9.6940000000000008</v>
      </c>
      <c r="H1792">
        <v>2012</v>
      </c>
      <c r="I1792">
        <v>2</v>
      </c>
      <c r="J1792">
        <v>14</v>
      </c>
      <c r="K1792">
        <v>8</v>
      </c>
      <c r="L1792">
        <v>40</v>
      </c>
      <c r="M1792" t="s">
        <v>900</v>
      </c>
      <c r="N1792" t="s">
        <v>903</v>
      </c>
      <c r="R1792" t="str">
        <f t="shared" si="81"/>
        <v>Weekday</v>
      </c>
      <c r="S1792" s="27">
        <f t="shared" si="82"/>
        <v>40953</v>
      </c>
      <c r="V1792" t="str">
        <f t="shared" si="83"/>
        <v/>
      </c>
    </row>
    <row r="1793" spans="1:51" x14ac:dyDescent="0.25">
      <c r="A1793" t="s">
        <v>233</v>
      </c>
      <c r="C1793" t="s">
        <v>1181</v>
      </c>
      <c r="D1793">
        <v>1</v>
      </c>
      <c r="E1793" t="s">
        <v>90</v>
      </c>
      <c r="G1793">
        <v>9.5990000000000002</v>
      </c>
      <c r="H1793">
        <v>2012</v>
      </c>
      <c r="I1793">
        <v>3</v>
      </c>
      <c r="J1793">
        <v>3</v>
      </c>
      <c r="K1793">
        <v>9</v>
      </c>
      <c r="L1793">
        <v>7</v>
      </c>
      <c r="M1793" t="s">
        <v>900</v>
      </c>
      <c r="N1793" t="s">
        <v>860</v>
      </c>
      <c r="Q1793" t="s">
        <v>276</v>
      </c>
      <c r="R1793" t="str">
        <f t="shared" si="81"/>
        <v>Weekend</v>
      </c>
      <c r="S1793" s="27">
        <f t="shared" si="82"/>
        <v>40971</v>
      </c>
      <c r="V1793" t="str">
        <f t="shared" si="83"/>
        <v/>
      </c>
      <c r="AE1793" s="27"/>
      <c r="AO1793" s="27"/>
      <c r="AX1793" s="27"/>
      <c r="AY1793" s="27"/>
    </row>
    <row r="1794" spans="1:51" x14ac:dyDescent="0.25">
      <c r="A1794" t="s">
        <v>233</v>
      </c>
      <c r="C1794" t="s">
        <v>1182</v>
      </c>
      <c r="D1794">
        <v>1</v>
      </c>
      <c r="E1794" t="s">
        <v>90</v>
      </c>
      <c r="G1794">
        <v>9.5969999999999995</v>
      </c>
      <c r="H1794">
        <v>2012</v>
      </c>
      <c r="I1794">
        <v>3</v>
      </c>
      <c r="J1794">
        <v>9</v>
      </c>
      <c r="K1794">
        <v>11</v>
      </c>
      <c r="L1794">
        <v>37</v>
      </c>
      <c r="M1794" t="s">
        <v>900</v>
      </c>
      <c r="N1794" t="s">
        <v>903</v>
      </c>
      <c r="Q1794" t="s">
        <v>276</v>
      </c>
      <c r="R1794" t="str">
        <f t="shared" ref="R1794:R1857" si="84">IF(WEEKDAY(DATE(H1794,I1794,J1794),2) &lt; 6, "Weekday", "Weekend")</f>
        <v>Weekday</v>
      </c>
      <c r="S1794" s="27">
        <f t="shared" si="82"/>
        <v>40977</v>
      </c>
      <c r="V1794" t="str">
        <f t="shared" si="83"/>
        <v/>
      </c>
      <c r="AE1794" s="27"/>
      <c r="AO1794" s="27"/>
      <c r="AX1794" s="27"/>
      <c r="AY1794" s="27"/>
    </row>
    <row r="1795" spans="1:51" x14ac:dyDescent="0.25">
      <c r="A1795" t="s">
        <v>233</v>
      </c>
      <c r="C1795" t="s">
        <v>1183</v>
      </c>
      <c r="D1795">
        <v>1</v>
      </c>
      <c r="E1795" t="s">
        <v>91</v>
      </c>
      <c r="G1795">
        <v>9.3740000000000006</v>
      </c>
      <c r="H1795">
        <v>2012</v>
      </c>
      <c r="I1795">
        <v>3</v>
      </c>
      <c r="J1795">
        <v>22</v>
      </c>
      <c r="K1795">
        <v>6</v>
      </c>
      <c r="L1795">
        <v>15</v>
      </c>
      <c r="M1795" t="s">
        <v>900</v>
      </c>
      <c r="N1795" t="s">
        <v>860</v>
      </c>
      <c r="R1795" t="str">
        <f t="shared" si="84"/>
        <v>Weekday</v>
      </c>
      <c r="S1795" s="27">
        <f t="shared" ref="S1795:S1858" si="85">DATE(H1795,I1795,J1795)</f>
        <v>40990</v>
      </c>
      <c r="V1795" t="str">
        <f t="shared" ref="V1795:V1858" si="86">T1795&amp;U1795</f>
        <v/>
      </c>
    </row>
    <row r="1796" spans="1:51" x14ac:dyDescent="0.25">
      <c r="A1796" t="s">
        <v>233</v>
      </c>
      <c r="C1796" t="s">
        <v>1184</v>
      </c>
      <c r="D1796">
        <v>1</v>
      </c>
      <c r="E1796" t="s">
        <v>90</v>
      </c>
      <c r="G1796">
        <v>9.3079999999999998</v>
      </c>
      <c r="H1796">
        <v>2012</v>
      </c>
      <c r="I1796">
        <v>4</v>
      </c>
      <c r="J1796">
        <v>10</v>
      </c>
      <c r="K1796">
        <v>8</v>
      </c>
      <c r="L1796">
        <v>25</v>
      </c>
      <c r="M1796" t="s">
        <v>900</v>
      </c>
      <c r="N1796" t="s">
        <v>903</v>
      </c>
      <c r="Q1796" t="s">
        <v>276</v>
      </c>
      <c r="R1796" t="str">
        <f t="shared" si="84"/>
        <v>Weekday</v>
      </c>
      <c r="S1796" s="27">
        <f t="shared" si="85"/>
        <v>41009</v>
      </c>
      <c r="V1796" t="str">
        <f t="shared" si="86"/>
        <v/>
      </c>
      <c r="AE1796" s="27"/>
      <c r="AO1796" s="27"/>
      <c r="AX1796" s="27"/>
      <c r="AY1796" s="27"/>
    </row>
    <row r="1797" spans="1:51" x14ac:dyDescent="0.25">
      <c r="A1797" t="s">
        <v>233</v>
      </c>
      <c r="C1797" t="s">
        <v>1185</v>
      </c>
      <c r="D1797">
        <v>1</v>
      </c>
      <c r="E1797" t="s">
        <v>91</v>
      </c>
      <c r="G1797">
        <v>9.6660000000000004</v>
      </c>
      <c r="H1797">
        <v>2012</v>
      </c>
      <c r="I1797">
        <v>4</v>
      </c>
      <c r="J1797">
        <v>14</v>
      </c>
      <c r="K1797">
        <v>2</v>
      </c>
      <c r="L1797">
        <v>0</v>
      </c>
      <c r="M1797" t="s">
        <v>900</v>
      </c>
      <c r="N1797" t="s">
        <v>860</v>
      </c>
      <c r="R1797" t="str">
        <f t="shared" si="84"/>
        <v>Weekend</v>
      </c>
      <c r="S1797" s="27">
        <f t="shared" si="85"/>
        <v>41013</v>
      </c>
      <c r="V1797" t="str">
        <f t="shared" si="86"/>
        <v/>
      </c>
    </row>
    <row r="1798" spans="1:51" x14ac:dyDescent="0.25">
      <c r="A1798" t="s">
        <v>233</v>
      </c>
      <c r="C1798" t="s">
        <v>1186</v>
      </c>
      <c r="D1798">
        <v>1</v>
      </c>
      <c r="E1798" t="s">
        <v>90</v>
      </c>
      <c r="G1798">
        <v>9.5909999999999993</v>
      </c>
      <c r="H1798">
        <v>2012</v>
      </c>
      <c r="I1798">
        <v>4</v>
      </c>
      <c r="J1798">
        <v>17</v>
      </c>
      <c r="K1798">
        <v>8</v>
      </c>
      <c r="L1798">
        <v>40</v>
      </c>
      <c r="M1798" t="s">
        <v>900</v>
      </c>
      <c r="N1798" t="s">
        <v>860</v>
      </c>
      <c r="Q1798" t="s">
        <v>276</v>
      </c>
      <c r="R1798" t="str">
        <f t="shared" si="84"/>
        <v>Weekday</v>
      </c>
      <c r="S1798" s="27">
        <f t="shared" si="85"/>
        <v>41016</v>
      </c>
      <c r="V1798" t="str">
        <f t="shared" si="86"/>
        <v/>
      </c>
      <c r="AE1798" s="27"/>
      <c r="AO1798" s="27"/>
      <c r="AX1798" s="27"/>
      <c r="AY1798" s="27"/>
    </row>
    <row r="1799" spans="1:51" x14ac:dyDescent="0.25">
      <c r="A1799" t="s">
        <v>233</v>
      </c>
      <c r="C1799" t="s">
        <v>1187</v>
      </c>
      <c r="D1799">
        <v>1</v>
      </c>
      <c r="E1799" t="s">
        <v>91</v>
      </c>
      <c r="G1799">
        <v>9.41</v>
      </c>
      <c r="H1799">
        <v>2012</v>
      </c>
      <c r="I1799">
        <v>4</v>
      </c>
      <c r="J1799">
        <v>23</v>
      </c>
      <c r="K1799">
        <v>14</v>
      </c>
      <c r="L1799">
        <v>55</v>
      </c>
      <c r="M1799" t="s">
        <v>900</v>
      </c>
      <c r="N1799" t="s">
        <v>903</v>
      </c>
      <c r="R1799" t="str">
        <f t="shared" si="84"/>
        <v>Weekday</v>
      </c>
      <c r="S1799" s="27">
        <f t="shared" si="85"/>
        <v>41022</v>
      </c>
      <c r="V1799" t="str">
        <f t="shared" si="86"/>
        <v/>
      </c>
    </row>
    <row r="1800" spans="1:51" x14ac:dyDescent="0.25">
      <c r="A1800" t="s">
        <v>233</v>
      </c>
      <c r="C1800" t="s">
        <v>1188</v>
      </c>
      <c r="D1800">
        <v>1</v>
      </c>
      <c r="E1800" t="s">
        <v>91</v>
      </c>
      <c r="G1800">
        <v>9.4450000000000003</v>
      </c>
      <c r="H1800">
        <v>2012</v>
      </c>
      <c r="I1800">
        <v>4</v>
      </c>
      <c r="J1800">
        <v>30</v>
      </c>
      <c r="K1800">
        <v>8</v>
      </c>
      <c r="L1800">
        <v>18</v>
      </c>
      <c r="M1800" t="s">
        <v>900</v>
      </c>
      <c r="N1800" t="s">
        <v>903</v>
      </c>
      <c r="R1800" t="str">
        <f t="shared" si="84"/>
        <v>Weekday</v>
      </c>
      <c r="S1800" s="27">
        <f t="shared" si="85"/>
        <v>41029</v>
      </c>
      <c r="V1800" t="str">
        <f t="shared" si="86"/>
        <v/>
      </c>
    </row>
    <row r="1801" spans="1:51" x14ac:dyDescent="0.25">
      <c r="A1801" t="s">
        <v>233</v>
      </c>
      <c r="C1801" t="s">
        <v>1189</v>
      </c>
      <c r="D1801">
        <v>1</v>
      </c>
      <c r="E1801" t="s">
        <v>91</v>
      </c>
      <c r="G1801">
        <v>9.3919999999999995</v>
      </c>
      <c r="H1801">
        <v>2012</v>
      </c>
      <c r="I1801">
        <v>5</v>
      </c>
      <c r="J1801">
        <v>11</v>
      </c>
      <c r="K1801">
        <v>15</v>
      </c>
      <c r="L1801">
        <v>30</v>
      </c>
      <c r="M1801" t="s">
        <v>900</v>
      </c>
      <c r="N1801" t="s">
        <v>860</v>
      </c>
      <c r="R1801" t="str">
        <f t="shared" si="84"/>
        <v>Weekday</v>
      </c>
      <c r="S1801" s="27">
        <f t="shared" si="85"/>
        <v>41040</v>
      </c>
      <c r="V1801" t="str">
        <f t="shared" si="86"/>
        <v/>
      </c>
    </row>
    <row r="1802" spans="1:51" x14ac:dyDescent="0.25">
      <c r="A1802" t="s">
        <v>233</v>
      </c>
      <c r="C1802" t="s">
        <v>1190</v>
      </c>
      <c r="D1802">
        <v>1</v>
      </c>
      <c r="E1802" t="s">
        <v>91</v>
      </c>
      <c r="G1802">
        <v>9.2650000000000006</v>
      </c>
      <c r="H1802">
        <v>2012</v>
      </c>
      <c r="I1802">
        <v>6</v>
      </c>
      <c r="J1802">
        <v>10</v>
      </c>
      <c r="K1802">
        <v>2</v>
      </c>
      <c r="L1802">
        <v>50</v>
      </c>
      <c r="M1802" t="s">
        <v>900</v>
      </c>
      <c r="N1802" t="s">
        <v>860</v>
      </c>
      <c r="R1802" t="str">
        <f t="shared" si="84"/>
        <v>Weekend</v>
      </c>
      <c r="S1802" s="27">
        <f t="shared" si="85"/>
        <v>41070</v>
      </c>
      <c r="V1802" t="str">
        <f t="shared" si="86"/>
        <v/>
      </c>
    </row>
    <row r="1803" spans="1:51" x14ac:dyDescent="0.25">
      <c r="A1803" t="s">
        <v>233</v>
      </c>
      <c r="C1803" t="s">
        <v>1191</v>
      </c>
      <c r="D1803">
        <v>1</v>
      </c>
      <c r="E1803" t="s">
        <v>90</v>
      </c>
      <c r="G1803">
        <v>9.5960000000000001</v>
      </c>
      <c r="H1803">
        <v>2012</v>
      </c>
      <c r="I1803">
        <v>6</v>
      </c>
      <c r="J1803">
        <v>16</v>
      </c>
      <c r="K1803">
        <v>12</v>
      </c>
      <c r="L1803">
        <v>0</v>
      </c>
      <c r="M1803" t="s">
        <v>900</v>
      </c>
      <c r="N1803" t="s">
        <v>903</v>
      </c>
      <c r="Q1803" t="s">
        <v>276</v>
      </c>
      <c r="R1803" t="str">
        <f t="shared" si="84"/>
        <v>Weekend</v>
      </c>
      <c r="S1803" s="27">
        <f t="shared" si="85"/>
        <v>41076</v>
      </c>
      <c r="V1803" t="str">
        <f t="shared" si="86"/>
        <v/>
      </c>
      <c r="AE1803" s="27"/>
      <c r="AO1803" s="27"/>
      <c r="AX1803" s="27"/>
      <c r="AY1803" s="27"/>
    </row>
    <row r="1804" spans="1:51" x14ac:dyDescent="0.25">
      <c r="A1804" t="s">
        <v>233</v>
      </c>
      <c r="C1804" t="s">
        <v>1192</v>
      </c>
      <c r="D1804">
        <v>1</v>
      </c>
      <c r="E1804" t="s">
        <v>90</v>
      </c>
      <c r="G1804">
        <v>9.34</v>
      </c>
      <c r="H1804">
        <v>2012</v>
      </c>
      <c r="I1804">
        <v>7</v>
      </c>
      <c r="J1804">
        <v>6</v>
      </c>
      <c r="K1804">
        <v>9</v>
      </c>
      <c r="L1804">
        <v>50</v>
      </c>
      <c r="M1804" t="s">
        <v>900</v>
      </c>
      <c r="N1804" t="s">
        <v>903</v>
      </c>
      <c r="Q1804" t="s">
        <v>276</v>
      </c>
      <c r="R1804" t="str">
        <f t="shared" si="84"/>
        <v>Weekday</v>
      </c>
      <c r="S1804" s="27">
        <f t="shared" si="85"/>
        <v>41096</v>
      </c>
      <c r="V1804" t="str">
        <f t="shared" si="86"/>
        <v/>
      </c>
      <c r="AE1804" s="27"/>
      <c r="AO1804" s="27"/>
      <c r="AX1804" s="27"/>
      <c r="AY1804" s="27"/>
    </row>
    <row r="1805" spans="1:51" x14ac:dyDescent="0.25">
      <c r="A1805" t="s">
        <v>233</v>
      </c>
      <c r="C1805" t="s">
        <v>1193</v>
      </c>
      <c r="D1805">
        <v>1</v>
      </c>
      <c r="E1805" t="s">
        <v>91</v>
      </c>
      <c r="G1805">
        <v>9.2460000000000004</v>
      </c>
      <c r="H1805">
        <v>2012</v>
      </c>
      <c r="I1805">
        <v>9</v>
      </c>
      <c r="J1805">
        <v>25</v>
      </c>
      <c r="K1805">
        <v>21</v>
      </c>
      <c r="L1805">
        <v>25</v>
      </c>
      <c r="M1805" t="s">
        <v>900</v>
      </c>
      <c r="N1805" t="s">
        <v>903</v>
      </c>
      <c r="R1805" t="str">
        <f t="shared" si="84"/>
        <v>Weekday</v>
      </c>
      <c r="S1805" s="27">
        <f t="shared" si="85"/>
        <v>41177</v>
      </c>
      <c r="V1805" t="str">
        <f t="shared" si="86"/>
        <v/>
      </c>
    </row>
    <row r="1806" spans="1:51" x14ac:dyDescent="0.25">
      <c r="A1806" t="s">
        <v>233</v>
      </c>
      <c r="C1806" t="s">
        <v>1194</v>
      </c>
      <c r="D1806">
        <v>1</v>
      </c>
      <c r="E1806" t="s">
        <v>91</v>
      </c>
      <c r="G1806">
        <v>9.3699999999999992</v>
      </c>
      <c r="H1806">
        <v>2012</v>
      </c>
      <c r="I1806">
        <v>10</v>
      </c>
      <c r="J1806">
        <v>16</v>
      </c>
      <c r="K1806">
        <v>14</v>
      </c>
      <c r="L1806">
        <v>40</v>
      </c>
      <c r="M1806" t="s">
        <v>900</v>
      </c>
      <c r="N1806" t="s">
        <v>903</v>
      </c>
      <c r="R1806" t="str">
        <f t="shared" si="84"/>
        <v>Weekday</v>
      </c>
      <c r="S1806" s="27">
        <f t="shared" si="85"/>
        <v>41198</v>
      </c>
      <c r="V1806" t="str">
        <f t="shared" si="86"/>
        <v/>
      </c>
    </row>
    <row r="1807" spans="1:51" x14ac:dyDescent="0.25">
      <c r="A1807" t="s">
        <v>233</v>
      </c>
      <c r="C1807" t="s">
        <v>1195</v>
      </c>
      <c r="D1807">
        <v>1</v>
      </c>
      <c r="E1807" t="s">
        <v>90</v>
      </c>
      <c r="G1807">
        <v>9.3320000000000007</v>
      </c>
      <c r="H1807">
        <v>2012</v>
      </c>
      <c r="I1807">
        <v>10</v>
      </c>
      <c r="J1807">
        <v>26</v>
      </c>
      <c r="K1807" t="s">
        <v>909</v>
      </c>
      <c r="L1807" t="s">
        <v>909</v>
      </c>
      <c r="M1807" t="s">
        <v>900</v>
      </c>
      <c r="N1807" t="s">
        <v>903</v>
      </c>
      <c r="Q1807" t="s">
        <v>276</v>
      </c>
      <c r="R1807" t="str">
        <f t="shared" si="84"/>
        <v>Weekday</v>
      </c>
      <c r="S1807" s="27">
        <f t="shared" si="85"/>
        <v>41208</v>
      </c>
      <c r="V1807" t="str">
        <f t="shared" si="86"/>
        <v/>
      </c>
      <c r="AE1807" s="27"/>
      <c r="AO1807" s="27"/>
      <c r="AX1807" s="27"/>
      <c r="AY1807" s="27"/>
    </row>
    <row r="1808" spans="1:51" x14ac:dyDescent="0.25">
      <c r="A1808" t="s">
        <v>233</v>
      </c>
      <c r="C1808" t="s">
        <v>1196</v>
      </c>
      <c r="D1808">
        <v>1</v>
      </c>
      <c r="E1808" t="s">
        <v>90</v>
      </c>
      <c r="G1808">
        <v>9.6940000000000008</v>
      </c>
      <c r="H1808">
        <v>2012</v>
      </c>
      <c r="I1808">
        <v>11</v>
      </c>
      <c r="J1808">
        <v>27</v>
      </c>
      <c r="K1808">
        <v>7</v>
      </c>
      <c r="L1808">
        <v>50</v>
      </c>
      <c r="M1808" t="s">
        <v>900</v>
      </c>
      <c r="N1808" t="s">
        <v>903</v>
      </c>
      <c r="Q1808" t="s">
        <v>276</v>
      </c>
      <c r="R1808" t="str">
        <f t="shared" si="84"/>
        <v>Weekday</v>
      </c>
      <c r="S1808" s="27">
        <f t="shared" si="85"/>
        <v>41240</v>
      </c>
      <c r="V1808" t="str">
        <f t="shared" si="86"/>
        <v/>
      </c>
      <c r="AE1808" s="27"/>
      <c r="AO1808" s="27"/>
      <c r="AX1808" s="27"/>
      <c r="AY1808" s="27"/>
    </row>
    <row r="1809" spans="1:51" x14ac:dyDescent="0.25">
      <c r="A1809" t="s">
        <v>233</v>
      </c>
      <c r="C1809" t="s">
        <v>1197</v>
      </c>
      <c r="D1809">
        <v>1</v>
      </c>
      <c r="E1809" t="s">
        <v>91</v>
      </c>
      <c r="G1809">
        <v>9.3859999999999992</v>
      </c>
      <c r="H1809">
        <v>2013</v>
      </c>
      <c r="I1809">
        <v>1</v>
      </c>
      <c r="J1809">
        <v>10</v>
      </c>
      <c r="K1809">
        <v>8</v>
      </c>
      <c r="L1809">
        <v>30</v>
      </c>
      <c r="M1809" t="s">
        <v>900</v>
      </c>
      <c r="N1809" t="s">
        <v>903</v>
      </c>
      <c r="R1809" t="str">
        <f t="shared" si="84"/>
        <v>Weekday</v>
      </c>
      <c r="S1809" s="27">
        <f t="shared" si="85"/>
        <v>41284</v>
      </c>
      <c r="V1809" t="str">
        <f t="shared" si="86"/>
        <v/>
      </c>
    </row>
    <row r="1810" spans="1:51" x14ac:dyDescent="0.25">
      <c r="A1810" t="s">
        <v>233</v>
      </c>
      <c r="C1810" t="s">
        <v>1198</v>
      </c>
      <c r="D1810">
        <v>1</v>
      </c>
      <c r="E1810" t="s">
        <v>91</v>
      </c>
      <c r="G1810">
        <v>9.3849999999999998</v>
      </c>
      <c r="H1810">
        <v>2013</v>
      </c>
      <c r="I1810">
        <v>1</v>
      </c>
      <c r="J1810">
        <v>17</v>
      </c>
      <c r="K1810">
        <v>6</v>
      </c>
      <c r="L1810">
        <v>45</v>
      </c>
      <c r="M1810" t="s">
        <v>900</v>
      </c>
      <c r="N1810" t="s">
        <v>903</v>
      </c>
      <c r="R1810" t="str">
        <f t="shared" si="84"/>
        <v>Weekday</v>
      </c>
      <c r="S1810" s="27">
        <f t="shared" si="85"/>
        <v>41291</v>
      </c>
      <c r="V1810" t="str">
        <f t="shared" si="86"/>
        <v/>
      </c>
    </row>
    <row r="1811" spans="1:51" x14ac:dyDescent="0.25">
      <c r="A1811" t="s">
        <v>233</v>
      </c>
      <c r="C1811" t="s">
        <v>1199</v>
      </c>
      <c r="D1811">
        <v>1</v>
      </c>
      <c r="E1811" t="s">
        <v>90</v>
      </c>
      <c r="G1811">
        <v>9.5660000000000007</v>
      </c>
      <c r="H1811">
        <v>2013</v>
      </c>
      <c r="I1811">
        <v>1</v>
      </c>
      <c r="J1811">
        <v>28</v>
      </c>
      <c r="K1811">
        <v>6</v>
      </c>
      <c r="L1811">
        <v>0</v>
      </c>
      <c r="M1811" t="s">
        <v>900</v>
      </c>
      <c r="N1811" t="s">
        <v>903</v>
      </c>
      <c r="Q1811" t="s">
        <v>276</v>
      </c>
      <c r="R1811" t="str">
        <f t="shared" si="84"/>
        <v>Weekday</v>
      </c>
      <c r="S1811" s="27">
        <f t="shared" si="85"/>
        <v>41302</v>
      </c>
      <c r="V1811" t="str">
        <f t="shared" si="86"/>
        <v/>
      </c>
      <c r="AE1811" s="27"/>
      <c r="AO1811" s="27"/>
      <c r="AX1811" s="27"/>
      <c r="AY1811" s="27"/>
    </row>
    <row r="1812" spans="1:51" x14ac:dyDescent="0.25">
      <c r="A1812" t="s">
        <v>233</v>
      </c>
      <c r="C1812" t="s">
        <v>1200</v>
      </c>
      <c r="D1812">
        <v>1</v>
      </c>
      <c r="E1812" t="s">
        <v>91</v>
      </c>
      <c r="G1812">
        <v>9.3670000000000009</v>
      </c>
      <c r="H1812">
        <v>2013</v>
      </c>
      <c r="I1812">
        <v>2</v>
      </c>
      <c r="J1812">
        <v>11</v>
      </c>
      <c r="K1812">
        <v>8</v>
      </c>
      <c r="L1812">
        <v>30</v>
      </c>
      <c r="M1812" t="s">
        <v>900</v>
      </c>
      <c r="N1812" t="s">
        <v>903</v>
      </c>
      <c r="R1812" t="str">
        <f t="shared" si="84"/>
        <v>Weekday</v>
      </c>
      <c r="S1812" s="27">
        <f t="shared" si="85"/>
        <v>41316</v>
      </c>
      <c r="V1812" t="str">
        <f t="shared" si="86"/>
        <v/>
      </c>
    </row>
    <row r="1813" spans="1:51" x14ac:dyDescent="0.25">
      <c r="A1813" t="s">
        <v>233</v>
      </c>
      <c r="C1813" t="s">
        <v>1201</v>
      </c>
      <c r="D1813">
        <v>1</v>
      </c>
      <c r="E1813" t="s">
        <v>90</v>
      </c>
      <c r="G1813">
        <v>9.3119999999999994</v>
      </c>
      <c r="H1813">
        <v>2013</v>
      </c>
      <c r="I1813">
        <v>2</v>
      </c>
      <c r="J1813">
        <v>15</v>
      </c>
      <c r="K1813">
        <v>8</v>
      </c>
      <c r="L1813">
        <v>45</v>
      </c>
      <c r="M1813" t="s">
        <v>900</v>
      </c>
      <c r="N1813" t="s">
        <v>903</v>
      </c>
      <c r="Q1813" t="s">
        <v>276</v>
      </c>
      <c r="R1813" t="str">
        <f t="shared" si="84"/>
        <v>Weekday</v>
      </c>
      <c r="S1813" s="27">
        <f t="shared" si="85"/>
        <v>41320</v>
      </c>
      <c r="V1813" t="str">
        <f t="shared" si="86"/>
        <v/>
      </c>
      <c r="AE1813" s="27"/>
      <c r="AO1813" s="27"/>
      <c r="AX1813" s="27"/>
      <c r="AY1813" s="27"/>
    </row>
    <row r="1814" spans="1:51" x14ac:dyDescent="0.25">
      <c r="A1814" t="s">
        <v>233</v>
      </c>
      <c r="C1814" t="s">
        <v>1202</v>
      </c>
      <c r="D1814">
        <v>1</v>
      </c>
      <c r="E1814" t="s">
        <v>90</v>
      </c>
      <c r="G1814">
        <v>9.3279999999999994</v>
      </c>
      <c r="H1814">
        <v>2013</v>
      </c>
      <c r="I1814">
        <v>2</v>
      </c>
      <c r="J1814">
        <v>17</v>
      </c>
      <c r="K1814">
        <v>17</v>
      </c>
      <c r="L1814">
        <v>0</v>
      </c>
      <c r="M1814" t="s">
        <v>900</v>
      </c>
      <c r="N1814" t="s">
        <v>903</v>
      </c>
      <c r="Q1814" t="s">
        <v>276</v>
      </c>
      <c r="R1814" t="str">
        <f t="shared" si="84"/>
        <v>Weekend</v>
      </c>
      <c r="S1814" s="27">
        <f t="shared" si="85"/>
        <v>41322</v>
      </c>
      <c r="V1814" t="str">
        <f t="shared" si="86"/>
        <v/>
      </c>
      <c r="AE1814" s="27"/>
      <c r="AO1814" s="27"/>
      <c r="AX1814" s="27"/>
      <c r="AY1814" s="27"/>
    </row>
    <row r="1815" spans="1:51" x14ac:dyDescent="0.25">
      <c r="A1815" t="s">
        <v>233</v>
      </c>
      <c r="C1815" t="s">
        <v>1203</v>
      </c>
      <c r="D1815">
        <v>1</v>
      </c>
      <c r="E1815" t="s">
        <v>91</v>
      </c>
      <c r="G1815">
        <v>9.2370000000000001</v>
      </c>
      <c r="H1815">
        <v>2013</v>
      </c>
      <c r="I1815">
        <v>5</v>
      </c>
      <c r="J1815">
        <v>22</v>
      </c>
      <c r="K1815">
        <v>6</v>
      </c>
      <c r="L1815">
        <v>40</v>
      </c>
      <c r="M1815" t="s">
        <v>900</v>
      </c>
      <c r="N1815" t="s">
        <v>860</v>
      </c>
      <c r="R1815" t="str">
        <f t="shared" si="84"/>
        <v>Weekday</v>
      </c>
      <c r="S1815" s="27">
        <f t="shared" si="85"/>
        <v>41416</v>
      </c>
      <c r="V1815" t="str">
        <f t="shared" si="86"/>
        <v/>
      </c>
    </row>
    <row r="1816" spans="1:51" x14ac:dyDescent="0.25">
      <c r="A1816" t="s">
        <v>233</v>
      </c>
      <c r="C1816" t="s">
        <v>1204</v>
      </c>
      <c r="D1816">
        <v>1</v>
      </c>
      <c r="E1816" t="s">
        <v>91</v>
      </c>
      <c r="G1816">
        <v>9.2569999999999997</v>
      </c>
      <c r="H1816">
        <v>2013</v>
      </c>
      <c r="I1816">
        <v>6</v>
      </c>
      <c r="J1816">
        <v>18</v>
      </c>
      <c r="K1816">
        <v>15</v>
      </c>
      <c r="L1816">
        <v>10</v>
      </c>
      <c r="M1816" t="s">
        <v>900</v>
      </c>
      <c r="N1816" t="s">
        <v>860</v>
      </c>
      <c r="R1816" t="str">
        <f t="shared" si="84"/>
        <v>Weekday</v>
      </c>
      <c r="S1816" s="27">
        <f t="shared" si="85"/>
        <v>41443</v>
      </c>
      <c r="V1816" t="str">
        <f t="shared" si="86"/>
        <v/>
      </c>
    </row>
    <row r="1817" spans="1:51" x14ac:dyDescent="0.25">
      <c r="A1817" t="s">
        <v>233</v>
      </c>
      <c r="C1817" t="s">
        <v>1205</v>
      </c>
      <c r="D1817">
        <v>1</v>
      </c>
      <c r="E1817" t="s">
        <v>90</v>
      </c>
      <c r="G1817">
        <v>9.7010000000000005</v>
      </c>
      <c r="H1817">
        <v>2013</v>
      </c>
      <c r="I1817">
        <v>6</v>
      </c>
      <c r="J1817">
        <v>29</v>
      </c>
      <c r="K1817">
        <v>12</v>
      </c>
      <c r="L1817">
        <v>29</v>
      </c>
      <c r="M1817" t="s">
        <v>900</v>
      </c>
      <c r="N1817" t="s">
        <v>903</v>
      </c>
      <c r="Q1817" t="s">
        <v>276</v>
      </c>
      <c r="R1817" t="str">
        <f t="shared" si="84"/>
        <v>Weekend</v>
      </c>
      <c r="S1817" s="27">
        <f t="shared" si="85"/>
        <v>41454</v>
      </c>
      <c r="V1817" t="str">
        <f t="shared" si="86"/>
        <v/>
      </c>
      <c r="AE1817" s="27"/>
      <c r="AO1817" s="27"/>
      <c r="AX1817" s="27"/>
      <c r="AY1817" s="27"/>
    </row>
    <row r="1818" spans="1:51" x14ac:dyDescent="0.25">
      <c r="A1818" t="s">
        <v>233</v>
      </c>
      <c r="C1818" t="s">
        <v>1206</v>
      </c>
      <c r="D1818">
        <v>1</v>
      </c>
      <c r="E1818" t="s">
        <v>90</v>
      </c>
      <c r="G1818">
        <v>9.3510000000000009</v>
      </c>
      <c r="H1818">
        <v>2013</v>
      </c>
      <c r="I1818">
        <v>7</v>
      </c>
      <c r="J1818">
        <v>4</v>
      </c>
      <c r="K1818">
        <v>11</v>
      </c>
      <c r="L1818">
        <v>55</v>
      </c>
      <c r="M1818" t="s">
        <v>900</v>
      </c>
      <c r="N1818" t="s">
        <v>903</v>
      </c>
      <c r="Q1818" t="s">
        <v>276</v>
      </c>
      <c r="R1818" t="str">
        <f t="shared" si="84"/>
        <v>Weekday</v>
      </c>
      <c r="S1818" s="27">
        <f t="shared" si="85"/>
        <v>41459</v>
      </c>
      <c r="V1818" t="str">
        <f t="shared" si="86"/>
        <v/>
      </c>
      <c r="AE1818" s="27"/>
      <c r="AO1818" s="27"/>
      <c r="AX1818" s="27"/>
      <c r="AY1818" s="27"/>
    </row>
    <row r="1819" spans="1:51" x14ac:dyDescent="0.25">
      <c r="A1819" t="s">
        <v>233</v>
      </c>
      <c r="C1819" t="s">
        <v>1207</v>
      </c>
      <c r="D1819">
        <v>1</v>
      </c>
      <c r="E1819" t="s">
        <v>90</v>
      </c>
      <c r="G1819">
        <v>9.6820000000000004</v>
      </c>
      <c r="H1819">
        <v>2013</v>
      </c>
      <c r="I1819">
        <v>7</v>
      </c>
      <c r="J1819">
        <v>14</v>
      </c>
      <c r="K1819">
        <v>17</v>
      </c>
      <c r="L1819">
        <v>45</v>
      </c>
      <c r="M1819" t="s">
        <v>900</v>
      </c>
      <c r="N1819" t="s">
        <v>860</v>
      </c>
      <c r="Q1819" t="s">
        <v>276</v>
      </c>
      <c r="R1819" t="str">
        <f t="shared" si="84"/>
        <v>Weekend</v>
      </c>
      <c r="S1819" s="27">
        <f t="shared" si="85"/>
        <v>41469</v>
      </c>
      <c r="V1819" t="str">
        <f t="shared" si="86"/>
        <v/>
      </c>
      <c r="AE1819" s="27"/>
      <c r="AO1819" s="27"/>
      <c r="AX1819" s="27"/>
      <c r="AY1819" s="27"/>
    </row>
    <row r="1820" spans="1:51" x14ac:dyDescent="0.25">
      <c r="A1820" t="s">
        <v>233</v>
      </c>
      <c r="C1820" t="s">
        <v>1208</v>
      </c>
      <c r="D1820">
        <v>1</v>
      </c>
      <c r="E1820" t="s">
        <v>91</v>
      </c>
      <c r="G1820">
        <v>9.4220000000000006</v>
      </c>
      <c r="H1820">
        <v>2013</v>
      </c>
      <c r="I1820">
        <v>7</v>
      </c>
      <c r="J1820">
        <v>22</v>
      </c>
      <c r="K1820">
        <v>20</v>
      </c>
      <c r="L1820">
        <v>21</v>
      </c>
      <c r="M1820" t="s">
        <v>900</v>
      </c>
      <c r="N1820" t="s">
        <v>903</v>
      </c>
      <c r="R1820" t="str">
        <f t="shared" si="84"/>
        <v>Weekday</v>
      </c>
      <c r="S1820" s="27">
        <f t="shared" si="85"/>
        <v>41477</v>
      </c>
      <c r="V1820" t="str">
        <f t="shared" si="86"/>
        <v/>
      </c>
    </row>
    <row r="1821" spans="1:51" x14ac:dyDescent="0.25">
      <c r="A1821" t="s">
        <v>233</v>
      </c>
      <c r="C1821" t="s">
        <v>1209</v>
      </c>
      <c r="D1821">
        <v>1</v>
      </c>
      <c r="E1821" t="s">
        <v>91</v>
      </c>
      <c r="G1821">
        <v>9.6839999999999993</v>
      </c>
      <c r="H1821">
        <v>2013</v>
      </c>
      <c r="I1821">
        <v>8</v>
      </c>
      <c r="J1821">
        <v>3</v>
      </c>
      <c r="K1821">
        <v>13</v>
      </c>
      <c r="L1821">
        <v>0</v>
      </c>
      <c r="M1821" t="s">
        <v>900</v>
      </c>
      <c r="N1821" t="s">
        <v>860</v>
      </c>
      <c r="R1821" t="str">
        <f t="shared" si="84"/>
        <v>Weekend</v>
      </c>
      <c r="S1821" s="27">
        <f t="shared" si="85"/>
        <v>41489</v>
      </c>
      <c r="V1821" t="str">
        <f t="shared" si="86"/>
        <v/>
      </c>
    </row>
    <row r="1822" spans="1:51" x14ac:dyDescent="0.25">
      <c r="A1822" t="s">
        <v>233</v>
      </c>
      <c r="C1822" t="s">
        <v>1210</v>
      </c>
      <c r="D1822">
        <v>1</v>
      </c>
      <c r="E1822" t="s">
        <v>91</v>
      </c>
      <c r="G1822">
        <v>9.4309999999999992</v>
      </c>
      <c r="H1822">
        <v>2013</v>
      </c>
      <c r="I1822">
        <v>9</v>
      </c>
      <c r="J1822">
        <v>11</v>
      </c>
      <c r="K1822">
        <v>18</v>
      </c>
      <c r="L1822">
        <v>20</v>
      </c>
      <c r="M1822" t="s">
        <v>900</v>
      </c>
      <c r="N1822" t="s">
        <v>903</v>
      </c>
      <c r="R1822" t="str">
        <f t="shared" si="84"/>
        <v>Weekday</v>
      </c>
      <c r="S1822" s="27">
        <f t="shared" si="85"/>
        <v>41528</v>
      </c>
      <c r="V1822" t="str">
        <f t="shared" si="86"/>
        <v/>
      </c>
    </row>
    <row r="1823" spans="1:51" x14ac:dyDescent="0.25">
      <c r="A1823" t="s">
        <v>233</v>
      </c>
      <c r="C1823" t="s">
        <v>1211</v>
      </c>
      <c r="D1823">
        <v>1</v>
      </c>
      <c r="E1823" t="s">
        <v>91</v>
      </c>
      <c r="G1823">
        <v>9.3640000000000008</v>
      </c>
      <c r="H1823">
        <v>2013</v>
      </c>
      <c r="I1823">
        <v>9</v>
      </c>
      <c r="J1823">
        <v>19</v>
      </c>
      <c r="K1823">
        <v>6</v>
      </c>
      <c r="L1823">
        <v>50</v>
      </c>
      <c r="M1823" t="s">
        <v>900</v>
      </c>
      <c r="N1823" t="s">
        <v>860</v>
      </c>
      <c r="R1823" t="str">
        <f t="shared" si="84"/>
        <v>Weekday</v>
      </c>
      <c r="S1823" s="27">
        <f t="shared" si="85"/>
        <v>41536</v>
      </c>
      <c r="V1823" t="str">
        <f t="shared" si="86"/>
        <v/>
      </c>
    </row>
    <row r="1824" spans="1:51" x14ac:dyDescent="0.25">
      <c r="A1824" t="s">
        <v>233</v>
      </c>
      <c r="C1824" t="s">
        <v>1212</v>
      </c>
      <c r="D1824">
        <v>1</v>
      </c>
      <c r="E1824" t="s">
        <v>91</v>
      </c>
      <c r="G1824">
        <v>9.6340000000000003</v>
      </c>
      <c r="H1824">
        <v>2013</v>
      </c>
      <c r="I1824">
        <v>11</v>
      </c>
      <c r="J1824">
        <v>2</v>
      </c>
      <c r="K1824">
        <v>4</v>
      </c>
      <c r="L1824">
        <v>15</v>
      </c>
      <c r="M1824" t="s">
        <v>900</v>
      </c>
      <c r="N1824" t="s">
        <v>860</v>
      </c>
      <c r="R1824" t="str">
        <f t="shared" si="84"/>
        <v>Weekend</v>
      </c>
      <c r="S1824" s="27">
        <f t="shared" si="85"/>
        <v>41580</v>
      </c>
      <c r="V1824" t="str">
        <f t="shared" si="86"/>
        <v/>
      </c>
    </row>
    <row r="1825" spans="1:51" x14ac:dyDescent="0.25">
      <c r="A1825" t="s">
        <v>233</v>
      </c>
      <c r="C1825" t="s">
        <v>1213</v>
      </c>
      <c r="D1825">
        <v>1</v>
      </c>
      <c r="E1825" t="s">
        <v>90</v>
      </c>
      <c r="G1825">
        <v>9.3290000000000006</v>
      </c>
      <c r="H1825">
        <v>2013</v>
      </c>
      <c r="I1825">
        <v>11</v>
      </c>
      <c r="J1825">
        <v>13</v>
      </c>
      <c r="K1825">
        <v>6</v>
      </c>
      <c r="L1825">
        <v>50</v>
      </c>
      <c r="M1825" t="s">
        <v>900</v>
      </c>
      <c r="N1825" t="s">
        <v>860</v>
      </c>
      <c r="Q1825" t="s">
        <v>276</v>
      </c>
      <c r="R1825" t="str">
        <f t="shared" si="84"/>
        <v>Weekday</v>
      </c>
      <c r="S1825" s="27">
        <f t="shared" si="85"/>
        <v>41591</v>
      </c>
      <c r="V1825" t="str">
        <f t="shared" si="86"/>
        <v/>
      </c>
      <c r="AE1825" s="27"/>
      <c r="AO1825" s="27"/>
      <c r="AX1825" s="27"/>
      <c r="AY1825" s="27"/>
    </row>
    <row r="1826" spans="1:51" x14ac:dyDescent="0.25">
      <c r="A1826" t="s">
        <v>233</v>
      </c>
      <c r="C1826" t="s">
        <v>1214</v>
      </c>
      <c r="D1826">
        <v>1</v>
      </c>
      <c r="E1826" t="s">
        <v>90</v>
      </c>
      <c r="G1826">
        <v>9.2460000000000004</v>
      </c>
      <c r="H1826">
        <v>2013</v>
      </c>
      <c r="I1826">
        <v>12</v>
      </c>
      <c r="J1826">
        <v>12</v>
      </c>
      <c r="K1826">
        <v>8</v>
      </c>
      <c r="L1826">
        <v>25</v>
      </c>
      <c r="M1826" t="s">
        <v>900</v>
      </c>
      <c r="N1826" t="s">
        <v>860</v>
      </c>
      <c r="Q1826" t="s">
        <v>276</v>
      </c>
      <c r="R1826" t="str">
        <f t="shared" si="84"/>
        <v>Weekday</v>
      </c>
      <c r="S1826" s="27">
        <f t="shared" si="85"/>
        <v>41620</v>
      </c>
      <c r="V1826" t="str">
        <f t="shared" si="86"/>
        <v/>
      </c>
      <c r="AE1826" s="27"/>
      <c r="AO1826" s="27"/>
      <c r="AX1826" s="27"/>
      <c r="AY1826" s="27"/>
    </row>
    <row r="1827" spans="1:51" x14ac:dyDescent="0.25">
      <c r="A1827" t="s">
        <v>233</v>
      </c>
      <c r="C1827" t="s">
        <v>1215</v>
      </c>
      <c r="D1827">
        <v>1</v>
      </c>
      <c r="E1827" t="s">
        <v>90</v>
      </c>
      <c r="G1827">
        <v>9.2409999999999997</v>
      </c>
      <c r="H1827">
        <v>2014</v>
      </c>
      <c r="I1827">
        <v>2</v>
      </c>
      <c r="J1827">
        <v>11</v>
      </c>
      <c r="K1827">
        <v>8</v>
      </c>
      <c r="L1827">
        <v>43</v>
      </c>
      <c r="M1827" t="s">
        <v>900</v>
      </c>
      <c r="N1827" t="s">
        <v>903</v>
      </c>
      <c r="Q1827" t="s">
        <v>276</v>
      </c>
      <c r="R1827" t="str">
        <f t="shared" si="84"/>
        <v>Weekday</v>
      </c>
      <c r="S1827" s="27">
        <f t="shared" si="85"/>
        <v>41681</v>
      </c>
      <c r="V1827" t="str">
        <f t="shared" si="86"/>
        <v/>
      </c>
      <c r="AE1827" s="27"/>
      <c r="AO1827" s="27"/>
      <c r="AX1827" s="27"/>
      <c r="AY1827" s="27"/>
    </row>
    <row r="1828" spans="1:51" x14ac:dyDescent="0.25">
      <c r="A1828" t="s">
        <v>233</v>
      </c>
      <c r="C1828" t="s">
        <v>1216</v>
      </c>
      <c r="D1828">
        <v>1</v>
      </c>
      <c r="E1828" t="s">
        <v>90</v>
      </c>
      <c r="G1828">
        <v>9.25</v>
      </c>
      <c r="H1828">
        <v>2014</v>
      </c>
      <c r="I1828">
        <v>3</v>
      </c>
      <c r="J1828">
        <v>20</v>
      </c>
      <c r="K1828">
        <v>20</v>
      </c>
      <c r="L1828">
        <v>29</v>
      </c>
      <c r="M1828" t="s">
        <v>900</v>
      </c>
      <c r="N1828" t="s">
        <v>903</v>
      </c>
      <c r="Q1828" t="s">
        <v>276</v>
      </c>
      <c r="R1828" t="str">
        <f t="shared" si="84"/>
        <v>Weekday</v>
      </c>
      <c r="S1828" s="27">
        <f t="shared" si="85"/>
        <v>41718</v>
      </c>
      <c r="V1828" t="str">
        <f t="shared" si="86"/>
        <v/>
      </c>
      <c r="AE1828" s="27"/>
      <c r="AO1828" s="27"/>
      <c r="AX1828" s="27"/>
      <c r="AY1828" s="27"/>
    </row>
    <row r="1829" spans="1:51" x14ac:dyDescent="0.25">
      <c r="A1829" t="s">
        <v>233</v>
      </c>
      <c r="C1829" t="s">
        <v>1217</v>
      </c>
      <c r="D1829">
        <v>1</v>
      </c>
      <c r="E1829" t="s">
        <v>91</v>
      </c>
      <c r="G1829">
        <v>9.6739999999999995</v>
      </c>
      <c r="H1829">
        <v>2014</v>
      </c>
      <c r="I1829">
        <v>4</v>
      </c>
      <c r="J1829">
        <v>2</v>
      </c>
      <c r="K1829">
        <v>12</v>
      </c>
      <c r="L1829">
        <v>20</v>
      </c>
      <c r="M1829" t="s">
        <v>900</v>
      </c>
      <c r="N1829" t="s">
        <v>903</v>
      </c>
      <c r="R1829" t="str">
        <f t="shared" si="84"/>
        <v>Weekday</v>
      </c>
      <c r="S1829" s="27">
        <f t="shared" si="85"/>
        <v>41731</v>
      </c>
      <c r="V1829" t="str">
        <f t="shared" si="86"/>
        <v/>
      </c>
    </row>
    <row r="1830" spans="1:51" x14ac:dyDescent="0.25">
      <c r="A1830" t="s">
        <v>233</v>
      </c>
      <c r="C1830" t="s">
        <v>1218</v>
      </c>
      <c r="D1830">
        <v>1</v>
      </c>
      <c r="E1830" t="s">
        <v>91</v>
      </c>
      <c r="G1830">
        <v>9.2609999999999992</v>
      </c>
      <c r="H1830">
        <v>2014</v>
      </c>
      <c r="I1830">
        <v>4</v>
      </c>
      <c r="J1830">
        <v>13</v>
      </c>
      <c r="K1830">
        <v>0</v>
      </c>
      <c r="L1830">
        <v>0</v>
      </c>
      <c r="M1830" t="s">
        <v>900</v>
      </c>
      <c r="N1830" t="s">
        <v>860</v>
      </c>
      <c r="R1830" t="str">
        <f t="shared" si="84"/>
        <v>Weekend</v>
      </c>
      <c r="S1830" s="27">
        <f t="shared" si="85"/>
        <v>41742</v>
      </c>
      <c r="V1830" t="str">
        <f t="shared" si="86"/>
        <v/>
      </c>
    </row>
    <row r="1831" spans="1:51" x14ac:dyDescent="0.25">
      <c r="A1831" t="s">
        <v>233</v>
      </c>
      <c r="C1831" t="s">
        <v>1219</v>
      </c>
      <c r="D1831">
        <v>1</v>
      </c>
      <c r="E1831" t="s">
        <v>90</v>
      </c>
      <c r="G1831">
        <v>9.423</v>
      </c>
      <c r="H1831">
        <v>2014</v>
      </c>
      <c r="I1831">
        <v>4</v>
      </c>
      <c r="J1831">
        <v>19</v>
      </c>
      <c r="K1831">
        <v>11</v>
      </c>
      <c r="L1831">
        <v>6</v>
      </c>
      <c r="M1831" t="s">
        <v>900</v>
      </c>
      <c r="N1831" t="s">
        <v>860</v>
      </c>
      <c r="Q1831" t="s">
        <v>276</v>
      </c>
      <c r="R1831" t="str">
        <f t="shared" si="84"/>
        <v>Weekend</v>
      </c>
      <c r="S1831" s="27">
        <f t="shared" si="85"/>
        <v>41748</v>
      </c>
      <c r="V1831" t="str">
        <f t="shared" si="86"/>
        <v/>
      </c>
      <c r="AE1831" s="27"/>
      <c r="AO1831" s="27"/>
      <c r="AX1831" s="27"/>
      <c r="AY1831" s="27"/>
    </row>
    <row r="1832" spans="1:51" x14ac:dyDescent="0.25">
      <c r="A1832" t="s">
        <v>233</v>
      </c>
      <c r="C1832" t="s">
        <v>1220</v>
      </c>
      <c r="D1832">
        <v>1</v>
      </c>
      <c r="E1832" t="s">
        <v>90</v>
      </c>
      <c r="G1832">
        <v>9.4250000000000007</v>
      </c>
      <c r="H1832">
        <v>2014</v>
      </c>
      <c r="I1832">
        <v>4</v>
      </c>
      <c r="J1832">
        <v>19</v>
      </c>
      <c r="K1832">
        <v>11</v>
      </c>
      <c r="L1832">
        <v>6</v>
      </c>
      <c r="M1832" t="s">
        <v>900</v>
      </c>
      <c r="N1832" t="s">
        <v>860</v>
      </c>
      <c r="Q1832" t="s">
        <v>276</v>
      </c>
      <c r="R1832" t="str">
        <f t="shared" si="84"/>
        <v>Weekend</v>
      </c>
      <c r="S1832" s="27">
        <f t="shared" si="85"/>
        <v>41748</v>
      </c>
      <c r="V1832" t="str">
        <f t="shared" si="86"/>
        <v/>
      </c>
      <c r="AE1832" s="27"/>
      <c r="AO1832" s="27"/>
      <c r="AX1832" s="27"/>
      <c r="AY1832" s="27"/>
    </row>
    <row r="1833" spans="1:51" x14ac:dyDescent="0.25">
      <c r="A1833" t="s">
        <v>233</v>
      </c>
      <c r="C1833" t="s">
        <v>1221</v>
      </c>
      <c r="D1833">
        <v>1</v>
      </c>
      <c r="E1833" t="s">
        <v>91</v>
      </c>
      <c r="G1833">
        <v>9.234</v>
      </c>
      <c r="H1833">
        <v>2014</v>
      </c>
      <c r="I1833">
        <v>5</v>
      </c>
      <c r="J1833">
        <v>23</v>
      </c>
      <c r="K1833">
        <v>14</v>
      </c>
      <c r="L1833">
        <v>0</v>
      </c>
      <c r="M1833" t="s">
        <v>900</v>
      </c>
      <c r="N1833" t="s">
        <v>903</v>
      </c>
      <c r="R1833" t="str">
        <f t="shared" si="84"/>
        <v>Weekday</v>
      </c>
      <c r="S1833" s="27">
        <f t="shared" si="85"/>
        <v>41782</v>
      </c>
      <c r="V1833" t="str">
        <f t="shared" si="86"/>
        <v/>
      </c>
    </row>
    <row r="1834" spans="1:51" x14ac:dyDescent="0.25">
      <c r="A1834" t="s">
        <v>233</v>
      </c>
      <c r="C1834" t="s">
        <v>1222</v>
      </c>
      <c r="D1834">
        <v>1</v>
      </c>
      <c r="E1834" t="s">
        <v>91</v>
      </c>
      <c r="G1834">
        <v>9.4670000000000005</v>
      </c>
      <c r="H1834">
        <v>2014</v>
      </c>
      <c r="I1834">
        <v>5</v>
      </c>
      <c r="J1834">
        <v>31</v>
      </c>
      <c r="K1834">
        <v>23</v>
      </c>
      <c r="L1834">
        <v>45</v>
      </c>
      <c r="M1834" t="s">
        <v>900</v>
      </c>
      <c r="N1834" t="s">
        <v>903</v>
      </c>
      <c r="R1834" t="str">
        <f t="shared" si="84"/>
        <v>Weekend</v>
      </c>
      <c r="S1834" s="27">
        <f t="shared" si="85"/>
        <v>41790</v>
      </c>
      <c r="V1834" t="str">
        <f t="shared" si="86"/>
        <v/>
      </c>
    </row>
    <row r="1835" spans="1:51" x14ac:dyDescent="0.25">
      <c r="A1835" t="s">
        <v>233</v>
      </c>
      <c r="C1835" t="s">
        <v>1223</v>
      </c>
      <c r="D1835">
        <v>1</v>
      </c>
      <c r="E1835" t="s">
        <v>91</v>
      </c>
      <c r="G1835">
        <v>9.6359999999999992</v>
      </c>
      <c r="H1835">
        <v>2014</v>
      </c>
      <c r="I1835">
        <v>6</v>
      </c>
      <c r="J1835">
        <v>6</v>
      </c>
      <c r="K1835">
        <v>16</v>
      </c>
      <c r="L1835">
        <v>30</v>
      </c>
      <c r="M1835" t="s">
        <v>900</v>
      </c>
      <c r="N1835" t="s">
        <v>903</v>
      </c>
      <c r="R1835" t="str">
        <f t="shared" si="84"/>
        <v>Weekday</v>
      </c>
      <c r="S1835" s="27">
        <f t="shared" si="85"/>
        <v>41796</v>
      </c>
      <c r="V1835" t="str">
        <f t="shared" si="86"/>
        <v/>
      </c>
    </row>
    <row r="1836" spans="1:51" x14ac:dyDescent="0.25">
      <c r="A1836" t="s">
        <v>233</v>
      </c>
      <c r="C1836" t="s">
        <v>1224</v>
      </c>
      <c r="D1836">
        <v>1</v>
      </c>
      <c r="E1836" t="s">
        <v>91</v>
      </c>
      <c r="G1836">
        <v>9.2279999999999998</v>
      </c>
      <c r="H1836">
        <v>2014</v>
      </c>
      <c r="I1836">
        <v>6</v>
      </c>
      <c r="J1836">
        <v>16</v>
      </c>
      <c r="K1836">
        <v>17</v>
      </c>
      <c r="L1836">
        <v>45</v>
      </c>
      <c r="M1836" t="s">
        <v>900</v>
      </c>
      <c r="N1836" t="s">
        <v>860</v>
      </c>
      <c r="R1836" t="str">
        <f t="shared" si="84"/>
        <v>Weekday</v>
      </c>
      <c r="S1836" s="27">
        <f t="shared" si="85"/>
        <v>41806</v>
      </c>
      <c r="V1836" t="str">
        <f t="shared" si="86"/>
        <v/>
      </c>
    </row>
    <row r="1837" spans="1:51" x14ac:dyDescent="0.25">
      <c r="A1837" t="s">
        <v>233</v>
      </c>
      <c r="C1837" t="s">
        <v>1225</v>
      </c>
      <c r="D1837">
        <v>1</v>
      </c>
      <c r="E1837" t="s">
        <v>91</v>
      </c>
      <c r="G1837">
        <v>9.2579999999999991</v>
      </c>
      <c r="H1837">
        <v>2014</v>
      </c>
      <c r="I1837">
        <v>6</v>
      </c>
      <c r="J1837">
        <v>19</v>
      </c>
      <c r="K1837">
        <v>4</v>
      </c>
      <c r="L1837">
        <v>9</v>
      </c>
      <c r="M1837" t="s">
        <v>899</v>
      </c>
      <c r="N1837" t="s">
        <v>860</v>
      </c>
      <c r="R1837" t="str">
        <f t="shared" si="84"/>
        <v>Weekday</v>
      </c>
      <c r="S1837" s="27">
        <f t="shared" si="85"/>
        <v>41809</v>
      </c>
      <c r="V1837" t="str">
        <f t="shared" si="86"/>
        <v/>
      </c>
    </row>
    <row r="1838" spans="1:51" x14ac:dyDescent="0.25">
      <c r="A1838" t="s">
        <v>233</v>
      </c>
      <c r="C1838" t="s">
        <v>1226</v>
      </c>
      <c r="D1838">
        <v>1</v>
      </c>
      <c r="E1838" t="s">
        <v>91</v>
      </c>
      <c r="G1838">
        <v>9.6750000000000007</v>
      </c>
      <c r="H1838">
        <v>2014</v>
      </c>
      <c r="I1838">
        <v>6</v>
      </c>
      <c r="J1838">
        <v>19</v>
      </c>
      <c r="K1838">
        <v>4</v>
      </c>
      <c r="L1838">
        <v>48</v>
      </c>
      <c r="M1838" t="s">
        <v>900</v>
      </c>
      <c r="N1838" t="s">
        <v>903</v>
      </c>
      <c r="R1838" t="str">
        <f t="shared" si="84"/>
        <v>Weekday</v>
      </c>
      <c r="S1838" s="27">
        <f t="shared" si="85"/>
        <v>41809</v>
      </c>
      <c r="V1838" t="str">
        <f t="shared" si="86"/>
        <v/>
      </c>
    </row>
    <row r="1839" spans="1:51" x14ac:dyDescent="0.25">
      <c r="A1839" t="s">
        <v>233</v>
      </c>
      <c r="C1839" t="s">
        <v>1227</v>
      </c>
      <c r="D1839">
        <v>1</v>
      </c>
      <c r="E1839" t="s">
        <v>90</v>
      </c>
      <c r="G1839">
        <v>9.3480000000000008</v>
      </c>
      <c r="H1839">
        <v>2014</v>
      </c>
      <c r="I1839">
        <v>7</v>
      </c>
      <c r="J1839">
        <v>3</v>
      </c>
      <c r="K1839">
        <v>7</v>
      </c>
      <c r="L1839">
        <v>0</v>
      </c>
      <c r="M1839" t="s">
        <v>900</v>
      </c>
      <c r="N1839" t="s">
        <v>860</v>
      </c>
      <c r="Q1839" t="s">
        <v>276</v>
      </c>
      <c r="R1839" t="str">
        <f t="shared" si="84"/>
        <v>Weekday</v>
      </c>
      <c r="S1839" s="27">
        <f t="shared" si="85"/>
        <v>41823</v>
      </c>
      <c r="V1839" t="str">
        <f t="shared" si="86"/>
        <v/>
      </c>
      <c r="AE1839" s="27"/>
      <c r="AO1839" s="27"/>
      <c r="AX1839" s="27"/>
      <c r="AY1839" s="27"/>
    </row>
    <row r="1840" spans="1:51" x14ac:dyDescent="0.25">
      <c r="A1840" t="s">
        <v>233</v>
      </c>
      <c r="C1840" t="s">
        <v>1228</v>
      </c>
      <c r="D1840">
        <v>1</v>
      </c>
      <c r="E1840" t="s">
        <v>90</v>
      </c>
      <c r="G1840">
        <v>9.5980000000000008</v>
      </c>
      <c r="H1840">
        <v>2014</v>
      </c>
      <c r="I1840">
        <v>7</v>
      </c>
      <c r="J1840">
        <v>27</v>
      </c>
      <c r="K1840">
        <v>0</v>
      </c>
      <c r="L1840">
        <v>50</v>
      </c>
      <c r="M1840" t="s">
        <v>900</v>
      </c>
      <c r="N1840" t="s">
        <v>903</v>
      </c>
      <c r="Q1840" t="s">
        <v>276</v>
      </c>
      <c r="R1840" t="str">
        <f t="shared" si="84"/>
        <v>Weekend</v>
      </c>
      <c r="S1840" s="27">
        <f t="shared" si="85"/>
        <v>41847</v>
      </c>
      <c r="V1840" t="str">
        <f t="shared" si="86"/>
        <v/>
      </c>
      <c r="AE1840" s="27"/>
      <c r="AO1840" s="27"/>
      <c r="AX1840" s="27"/>
      <c r="AY1840" s="27"/>
    </row>
    <row r="1841" spans="1:51" x14ac:dyDescent="0.25">
      <c r="A1841" t="s">
        <v>233</v>
      </c>
      <c r="C1841" t="s">
        <v>1229</v>
      </c>
      <c r="D1841">
        <v>1</v>
      </c>
      <c r="E1841" t="s">
        <v>91</v>
      </c>
      <c r="G1841">
        <v>9.4250000000000007</v>
      </c>
      <c r="H1841">
        <v>2014</v>
      </c>
      <c r="I1841">
        <v>7</v>
      </c>
      <c r="J1841">
        <v>29</v>
      </c>
      <c r="K1841">
        <v>13</v>
      </c>
      <c r="L1841">
        <v>41</v>
      </c>
      <c r="M1841" t="s">
        <v>900</v>
      </c>
      <c r="N1841" t="s">
        <v>903</v>
      </c>
      <c r="R1841" t="str">
        <f t="shared" si="84"/>
        <v>Weekday</v>
      </c>
      <c r="S1841" s="27">
        <f t="shared" si="85"/>
        <v>41849</v>
      </c>
      <c r="V1841" t="str">
        <f t="shared" si="86"/>
        <v/>
      </c>
    </row>
    <row r="1842" spans="1:51" x14ac:dyDescent="0.25">
      <c r="A1842" t="s">
        <v>233</v>
      </c>
      <c r="C1842" t="s">
        <v>1230</v>
      </c>
      <c r="D1842">
        <v>1</v>
      </c>
      <c r="E1842" t="s">
        <v>91</v>
      </c>
      <c r="G1842">
        <v>9.4250000000000007</v>
      </c>
      <c r="H1842">
        <v>2014</v>
      </c>
      <c r="I1842">
        <v>7</v>
      </c>
      <c r="J1842">
        <v>29</v>
      </c>
      <c r="K1842">
        <v>13</v>
      </c>
      <c r="L1842">
        <v>40</v>
      </c>
      <c r="M1842" t="s">
        <v>900</v>
      </c>
      <c r="N1842" t="s">
        <v>860</v>
      </c>
      <c r="R1842" t="str">
        <f t="shared" si="84"/>
        <v>Weekday</v>
      </c>
      <c r="S1842" s="27">
        <f t="shared" si="85"/>
        <v>41849</v>
      </c>
      <c r="V1842" t="str">
        <f t="shared" si="86"/>
        <v/>
      </c>
    </row>
    <row r="1843" spans="1:51" x14ac:dyDescent="0.25">
      <c r="A1843" t="s">
        <v>233</v>
      </c>
      <c r="C1843" t="s">
        <v>1231</v>
      </c>
      <c r="D1843">
        <v>1</v>
      </c>
      <c r="E1843" t="s">
        <v>91</v>
      </c>
      <c r="G1843">
        <v>9.6359999999999992</v>
      </c>
      <c r="H1843">
        <v>2014</v>
      </c>
      <c r="I1843">
        <v>8</v>
      </c>
      <c r="J1843">
        <v>7</v>
      </c>
      <c r="K1843">
        <v>11</v>
      </c>
      <c r="L1843">
        <v>11</v>
      </c>
      <c r="M1843" t="s">
        <v>900</v>
      </c>
      <c r="N1843" t="s">
        <v>860</v>
      </c>
      <c r="R1843" t="str">
        <f t="shared" si="84"/>
        <v>Weekday</v>
      </c>
      <c r="S1843" s="27">
        <f t="shared" si="85"/>
        <v>41858</v>
      </c>
      <c r="V1843" t="str">
        <f t="shared" si="86"/>
        <v/>
      </c>
    </row>
    <row r="1844" spans="1:51" x14ac:dyDescent="0.25">
      <c r="A1844" t="s">
        <v>233</v>
      </c>
      <c r="C1844" t="s">
        <v>1232</v>
      </c>
      <c r="D1844">
        <v>1</v>
      </c>
      <c r="E1844" t="s">
        <v>90</v>
      </c>
      <c r="G1844">
        <v>9.2390000000000008</v>
      </c>
      <c r="H1844">
        <v>2014</v>
      </c>
      <c r="I1844">
        <v>8</v>
      </c>
      <c r="J1844">
        <v>23</v>
      </c>
      <c r="K1844">
        <v>10</v>
      </c>
      <c r="L1844">
        <v>30</v>
      </c>
      <c r="M1844" t="s">
        <v>900</v>
      </c>
      <c r="N1844" t="s">
        <v>860</v>
      </c>
      <c r="Q1844" t="s">
        <v>276</v>
      </c>
      <c r="R1844" t="str">
        <f t="shared" si="84"/>
        <v>Weekend</v>
      </c>
      <c r="S1844" s="27">
        <f t="shared" si="85"/>
        <v>41874</v>
      </c>
      <c r="V1844" t="str">
        <f t="shared" si="86"/>
        <v/>
      </c>
      <c r="AE1844" s="27"/>
      <c r="AO1844" s="27"/>
      <c r="AX1844" s="27"/>
      <c r="AY1844" s="27"/>
    </row>
    <row r="1845" spans="1:51" x14ac:dyDescent="0.25">
      <c r="A1845" t="s">
        <v>233</v>
      </c>
      <c r="C1845" t="s">
        <v>1233</v>
      </c>
      <c r="D1845">
        <v>1</v>
      </c>
      <c r="E1845" t="s">
        <v>90</v>
      </c>
      <c r="G1845">
        <v>9.3019999999999996</v>
      </c>
      <c r="H1845">
        <v>2014</v>
      </c>
      <c r="I1845">
        <v>8</v>
      </c>
      <c r="J1845">
        <v>29</v>
      </c>
      <c r="K1845">
        <v>10</v>
      </c>
      <c r="L1845">
        <v>40</v>
      </c>
      <c r="M1845" t="s">
        <v>900</v>
      </c>
      <c r="N1845" t="s">
        <v>903</v>
      </c>
      <c r="Q1845" t="s">
        <v>276</v>
      </c>
      <c r="R1845" t="str">
        <f t="shared" si="84"/>
        <v>Weekday</v>
      </c>
      <c r="S1845" s="27">
        <f t="shared" si="85"/>
        <v>41880</v>
      </c>
      <c r="V1845" t="str">
        <f t="shared" si="86"/>
        <v/>
      </c>
      <c r="AE1845" s="27"/>
      <c r="AO1845" s="27"/>
      <c r="AX1845" s="27"/>
      <c r="AY1845" s="27"/>
    </row>
    <row r="1846" spans="1:51" x14ac:dyDescent="0.25">
      <c r="A1846" t="s">
        <v>233</v>
      </c>
      <c r="C1846" t="s">
        <v>1234</v>
      </c>
      <c r="D1846">
        <v>1</v>
      </c>
      <c r="E1846" t="s">
        <v>91</v>
      </c>
      <c r="G1846">
        <v>9.6669999999999998</v>
      </c>
      <c r="H1846">
        <v>2014</v>
      </c>
      <c r="I1846">
        <v>9</v>
      </c>
      <c r="J1846">
        <v>3</v>
      </c>
      <c r="K1846">
        <v>16</v>
      </c>
      <c r="L1846">
        <v>55</v>
      </c>
      <c r="M1846" t="s">
        <v>900</v>
      </c>
      <c r="N1846" t="s">
        <v>903</v>
      </c>
      <c r="R1846" t="str">
        <f t="shared" si="84"/>
        <v>Weekday</v>
      </c>
      <c r="S1846" s="27">
        <f t="shared" si="85"/>
        <v>41885</v>
      </c>
      <c r="V1846" t="str">
        <f t="shared" si="86"/>
        <v/>
      </c>
    </row>
    <row r="1847" spans="1:51" x14ac:dyDescent="0.25">
      <c r="A1847" t="s">
        <v>233</v>
      </c>
      <c r="C1847" t="s">
        <v>1235</v>
      </c>
      <c r="D1847">
        <v>1</v>
      </c>
      <c r="E1847" t="s">
        <v>91</v>
      </c>
      <c r="G1847">
        <v>9.3580000000000005</v>
      </c>
      <c r="H1847">
        <v>2014</v>
      </c>
      <c r="I1847">
        <v>9</v>
      </c>
      <c r="J1847">
        <v>9</v>
      </c>
      <c r="K1847">
        <v>23</v>
      </c>
      <c r="L1847">
        <v>0</v>
      </c>
      <c r="M1847" t="s">
        <v>900</v>
      </c>
      <c r="N1847" t="s">
        <v>903</v>
      </c>
      <c r="R1847" t="str">
        <f t="shared" si="84"/>
        <v>Weekday</v>
      </c>
      <c r="S1847" s="27">
        <f t="shared" si="85"/>
        <v>41891</v>
      </c>
      <c r="V1847" t="str">
        <f t="shared" si="86"/>
        <v/>
      </c>
    </row>
    <row r="1848" spans="1:51" x14ac:dyDescent="0.25">
      <c r="A1848" t="s">
        <v>233</v>
      </c>
      <c r="C1848" t="s">
        <v>1236</v>
      </c>
      <c r="D1848">
        <v>1</v>
      </c>
      <c r="E1848" t="s">
        <v>91</v>
      </c>
      <c r="G1848">
        <v>9.2620000000000005</v>
      </c>
      <c r="H1848">
        <v>2014</v>
      </c>
      <c r="I1848">
        <v>9</v>
      </c>
      <c r="J1848">
        <v>12</v>
      </c>
      <c r="K1848">
        <v>14</v>
      </c>
      <c r="L1848">
        <v>0</v>
      </c>
      <c r="M1848" t="s">
        <v>900</v>
      </c>
      <c r="N1848" t="s">
        <v>903</v>
      </c>
      <c r="R1848" t="str">
        <f t="shared" si="84"/>
        <v>Weekday</v>
      </c>
      <c r="S1848" s="27">
        <f t="shared" si="85"/>
        <v>41894</v>
      </c>
      <c r="V1848" t="str">
        <f t="shared" si="86"/>
        <v/>
      </c>
    </row>
    <row r="1849" spans="1:51" x14ac:dyDescent="0.25">
      <c r="A1849" t="s">
        <v>233</v>
      </c>
      <c r="C1849" t="s">
        <v>1237</v>
      </c>
      <c r="D1849">
        <v>1</v>
      </c>
      <c r="E1849" t="s">
        <v>91</v>
      </c>
      <c r="G1849">
        <v>9.234</v>
      </c>
      <c r="H1849">
        <v>2014</v>
      </c>
      <c r="I1849">
        <v>9</v>
      </c>
      <c r="J1849">
        <v>20</v>
      </c>
      <c r="K1849">
        <v>17</v>
      </c>
      <c r="L1849">
        <v>32</v>
      </c>
      <c r="M1849" t="s">
        <v>900</v>
      </c>
      <c r="N1849" t="s">
        <v>903</v>
      </c>
      <c r="R1849" t="str">
        <f t="shared" si="84"/>
        <v>Weekend</v>
      </c>
      <c r="S1849" s="27">
        <f t="shared" si="85"/>
        <v>41902</v>
      </c>
      <c r="V1849" t="str">
        <f t="shared" si="86"/>
        <v/>
      </c>
    </row>
    <row r="1850" spans="1:51" x14ac:dyDescent="0.25">
      <c r="A1850" t="s">
        <v>233</v>
      </c>
      <c r="C1850" t="s">
        <v>1238</v>
      </c>
      <c r="D1850">
        <v>1</v>
      </c>
      <c r="E1850" t="s">
        <v>90</v>
      </c>
      <c r="G1850">
        <v>9.23</v>
      </c>
      <c r="H1850">
        <v>2014</v>
      </c>
      <c r="I1850">
        <v>10</v>
      </c>
      <c r="J1850">
        <v>4</v>
      </c>
      <c r="K1850">
        <v>11</v>
      </c>
      <c r="L1850">
        <v>5</v>
      </c>
      <c r="M1850" t="s">
        <v>900</v>
      </c>
      <c r="N1850" t="s">
        <v>903</v>
      </c>
      <c r="Q1850" t="s">
        <v>276</v>
      </c>
      <c r="R1850" t="str">
        <f t="shared" si="84"/>
        <v>Weekend</v>
      </c>
      <c r="S1850" s="27">
        <f t="shared" si="85"/>
        <v>41916</v>
      </c>
      <c r="V1850" t="str">
        <f t="shared" si="86"/>
        <v/>
      </c>
      <c r="AE1850" s="27"/>
      <c r="AO1850" s="27"/>
      <c r="AX1850" s="27"/>
      <c r="AY1850" s="27"/>
    </row>
    <row r="1851" spans="1:51" x14ac:dyDescent="0.25">
      <c r="A1851" t="s">
        <v>233</v>
      </c>
      <c r="C1851" t="s">
        <v>1239</v>
      </c>
      <c r="D1851">
        <v>1</v>
      </c>
      <c r="E1851" t="s">
        <v>91</v>
      </c>
      <c r="G1851">
        <v>9.6709999999999994</v>
      </c>
      <c r="H1851">
        <v>2014</v>
      </c>
      <c r="I1851">
        <v>10</v>
      </c>
      <c r="J1851">
        <v>24</v>
      </c>
      <c r="K1851">
        <v>10</v>
      </c>
      <c r="L1851">
        <v>15</v>
      </c>
      <c r="M1851" t="s">
        <v>900</v>
      </c>
      <c r="N1851" t="s">
        <v>903</v>
      </c>
      <c r="R1851" t="str">
        <f t="shared" si="84"/>
        <v>Weekday</v>
      </c>
      <c r="S1851" s="27">
        <f t="shared" si="85"/>
        <v>41936</v>
      </c>
      <c r="V1851" t="str">
        <f t="shared" si="86"/>
        <v/>
      </c>
    </row>
    <row r="1852" spans="1:51" x14ac:dyDescent="0.25">
      <c r="A1852" t="s">
        <v>233</v>
      </c>
      <c r="C1852" t="s">
        <v>1240</v>
      </c>
      <c r="D1852">
        <v>1</v>
      </c>
      <c r="E1852" t="s">
        <v>91</v>
      </c>
      <c r="G1852">
        <v>9.3239999999999998</v>
      </c>
      <c r="H1852">
        <v>2014</v>
      </c>
      <c r="I1852">
        <v>11</v>
      </c>
      <c r="J1852">
        <v>16</v>
      </c>
      <c r="K1852">
        <v>19</v>
      </c>
      <c r="L1852">
        <v>30</v>
      </c>
      <c r="M1852" t="s">
        <v>900</v>
      </c>
      <c r="N1852" t="s">
        <v>903</v>
      </c>
      <c r="R1852" t="str">
        <f t="shared" si="84"/>
        <v>Weekend</v>
      </c>
      <c r="S1852" s="27">
        <f t="shared" si="85"/>
        <v>41959</v>
      </c>
      <c r="V1852" t="str">
        <f t="shared" si="86"/>
        <v/>
      </c>
    </row>
    <row r="1853" spans="1:51" x14ac:dyDescent="0.25">
      <c r="A1853" t="s">
        <v>233</v>
      </c>
      <c r="C1853" t="s">
        <v>1241</v>
      </c>
      <c r="D1853">
        <v>1</v>
      </c>
      <c r="E1853" t="s">
        <v>90</v>
      </c>
      <c r="G1853">
        <v>9.3520000000000003</v>
      </c>
      <c r="H1853">
        <v>2014</v>
      </c>
      <c r="I1853">
        <v>11</v>
      </c>
      <c r="J1853">
        <v>28</v>
      </c>
      <c r="K1853">
        <v>9</v>
      </c>
      <c r="L1853">
        <v>55</v>
      </c>
      <c r="M1853" t="s">
        <v>900</v>
      </c>
      <c r="N1853" t="s">
        <v>903</v>
      </c>
      <c r="Q1853" t="s">
        <v>276</v>
      </c>
      <c r="R1853" t="str">
        <f t="shared" si="84"/>
        <v>Weekday</v>
      </c>
      <c r="S1853" s="27">
        <f t="shared" si="85"/>
        <v>41971</v>
      </c>
      <c r="V1853" t="str">
        <f t="shared" si="86"/>
        <v/>
      </c>
      <c r="AE1853" s="27"/>
      <c r="AO1853" s="27"/>
      <c r="AX1853" s="27"/>
      <c r="AY1853" s="27"/>
    </row>
    <row r="1854" spans="1:51" x14ac:dyDescent="0.25">
      <c r="A1854" t="s">
        <v>233</v>
      </c>
      <c r="C1854" t="s">
        <v>1242</v>
      </c>
      <c r="D1854">
        <v>1</v>
      </c>
      <c r="E1854" t="s">
        <v>90</v>
      </c>
      <c r="G1854">
        <v>9.4250000000000007</v>
      </c>
      <c r="H1854">
        <v>2014</v>
      </c>
      <c r="I1854">
        <v>12</v>
      </c>
      <c r="J1854">
        <v>3</v>
      </c>
      <c r="K1854">
        <v>10</v>
      </c>
      <c r="L1854">
        <v>10</v>
      </c>
      <c r="M1854" t="s">
        <v>900</v>
      </c>
      <c r="N1854" t="s">
        <v>860</v>
      </c>
      <c r="Q1854" t="s">
        <v>276</v>
      </c>
      <c r="R1854" t="str">
        <f t="shared" si="84"/>
        <v>Weekday</v>
      </c>
      <c r="S1854" s="27">
        <f t="shared" si="85"/>
        <v>41976</v>
      </c>
      <c r="V1854" t="str">
        <f t="shared" si="86"/>
        <v/>
      </c>
      <c r="AE1854" s="27"/>
      <c r="AO1854" s="27"/>
      <c r="AX1854" s="27"/>
      <c r="AY1854" s="27"/>
    </row>
    <row r="1855" spans="1:51" x14ac:dyDescent="0.25">
      <c r="A1855" t="s">
        <v>233</v>
      </c>
      <c r="C1855" t="s">
        <v>1243</v>
      </c>
      <c r="D1855">
        <v>1</v>
      </c>
      <c r="E1855" t="s">
        <v>90</v>
      </c>
      <c r="G1855">
        <v>9.2850000000000001</v>
      </c>
      <c r="H1855">
        <v>2014</v>
      </c>
      <c r="I1855">
        <v>12</v>
      </c>
      <c r="J1855">
        <v>13</v>
      </c>
      <c r="K1855">
        <v>10</v>
      </c>
      <c r="L1855">
        <v>40</v>
      </c>
      <c r="M1855" t="s">
        <v>900</v>
      </c>
      <c r="N1855" t="s">
        <v>903</v>
      </c>
      <c r="Q1855" t="s">
        <v>276</v>
      </c>
      <c r="R1855" t="str">
        <f t="shared" si="84"/>
        <v>Weekend</v>
      </c>
      <c r="S1855" s="27">
        <f t="shared" si="85"/>
        <v>41986</v>
      </c>
      <c r="V1855" t="str">
        <f t="shared" si="86"/>
        <v/>
      </c>
      <c r="AE1855" s="27"/>
      <c r="AO1855" s="27"/>
      <c r="AX1855" s="27"/>
      <c r="AY1855" s="27"/>
    </row>
    <row r="1856" spans="1:51" x14ac:dyDescent="0.25">
      <c r="A1856" t="s">
        <v>233</v>
      </c>
      <c r="C1856" t="s">
        <v>1244</v>
      </c>
      <c r="D1856">
        <v>1</v>
      </c>
      <c r="E1856" t="s">
        <v>91</v>
      </c>
      <c r="G1856">
        <v>9.343</v>
      </c>
      <c r="H1856">
        <v>2014</v>
      </c>
      <c r="I1856">
        <v>12</v>
      </c>
      <c r="J1856">
        <v>20</v>
      </c>
      <c r="K1856">
        <v>14</v>
      </c>
      <c r="L1856">
        <v>25</v>
      </c>
      <c r="M1856" t="s">
        <v>900</v>
      </c>
      <c r="N1856" t="s">
        <v>903</v>
      </c>
      <c r="R1856" t="str">
        <f t="shared" si="84"/>
        <v>Weekend</v>
      </c>
      <c r="S1856" s="27">
        <f t="shared" si="85"/>
        <v>41993</v>
      </c>
      <c r="V1856" t="str">
        <f t="shared" si="86"/>
        <v/>
      </c>
    </row>
    <row r="1857" spans="1:51" x14ac:dyDescent="0.25">
      <c r="A1857" t="s">
        <v>233</v>
      </c>
      <c r="C1857" t="s">
        <v>1245</v>
      </c>
      <c r="D1857">
        <v>1</v>
      </c>
      <c r="E1857" t="s">
        <v>90</v>
      </c>
      <c r="G1857">
        <v>9.6419999999999995</v>
      </c>
      <c r="H1857">
        <v>2014</v>
      </c>
      <c r="I1857">
        <v>12</v>
      </c>
      <c r="J1857">
        <v>23</v>
      </c>
      <c r="K1857">
        <v>9</v>
      </c>
      <c r="L1857">
        <v>45</v>
      </c>
      <c r="M1857" t="s">
        <v>900</v>
      </c>
      <c r="N1857" t="s">
        <v>903</v>
      </c>
      <c r="Q1857" t="s">
        <v>276</v>
      </c>
      <c r="R1857" t="str">
        <f t="shared" si="84"/>
        <v>Weekday</v>
      </c>
      <c r="S1857" s="27">
        <f t="shared" si="85"/>
        <v>41996</v>
      </c>
      <c r="V1857" t="str">
        <f t="shared" si="86"/>
        <v/>
      </c>
      <c r="AE1857" s="27"/>
      <c r="AO1857" s="27"/>
      <c r="AX1857" s="27"/>
      <c r="AY1857" s="27"/>
    </row>
    <row r="1858" spans="1:51" x14ac:dyDescent="0.25">
      <c r="A1858" t="s">
        <v>233</v>
      </c>
      <c r="C1858" t="s">
        <v>1246</v>
      </c>
      <c r="D1858">
        <v>1</v>
      </c>
      <c r="E1858" t="s">
        <v>90</v>
      </c>
      <c r="G1858">
        <v>9.4359999999999999</v>
      </c>
      <c r="H1858">
        <v>2015</v>
      </c>
      <c r="I1858">
        <v>1</v>
      </c>
      <c r="J1858">
        <v>16</v>
      </c>
      <c r="K1858">
        <v>5</v>
      </c>
      <c r="L1858">
        <v>55</v>
      </c>
      <c r="M1858" t="s">
        <v>900</v>
      </c>
      <c r="N1858" t="s">
        <v>860</v>
      </c>
      <c r="Q1858" t="s">
        <v>276</v>
      </c>
      <c r="R1858" t="str">
        <f t="shared" ref="R1858:R1921" si="87">IF(WEEKDAY(DATE(H1858,I1858,J1858),2) &lt; 6, "Weekday", "Weekend")</f>
        <v>Weekday</v>
      </c>
      <c r="S1858" s="27">
        <f t="shared" si="85"/>
        <v>42020</v>
      </c>
      <c r="V1858" t="str">
        <f t="shared" si="86"/>
        <v/>
      </c>
      <c r="AE1858" s="27"/>
      <c r="AO1858" s="27"/>
      <c r="AX1858" s="27"/>
      <c r="AY1858" s="27"/>
    </row>
    <row r="1859" spans="1:51" x14ac:dyDescent="0.25">
      <c r="A1859" t="s">
        <v>233</v>
      </c>
      <c r="C1859" t="s">
        <v>1247</v>
      </c>
      <c r="D1859">
        <v>1</v>
      </c>
      <c r="E1859" t="s">
        <v>90</v>
      </c>
      <c r="G1859">
        <v>9.343</v>
      </c>
      <c r="H1859">
        <v>2015</v>
      </c>
      <c r="I1859">
        <v>2</v>
      </c>
      <c r="J1859">
        <v>7</v>
      </c>
      <c r="K1859">
        <v>10</v>
      </c>
      <c r="L1859">
        <v>30</v>
      </c>
      <c r="M1859" t="s">
        <v>900</v>
      </c>
      <c r="N1859" t="s">
        <v>903</v>
      </c>
      <c r="Q1859" t="s">
        <v>276</v>
      </c>
      <c r="R1859" t="str">
        <f t="shared" si="87"/>
        <v>Weekend</v>
      </c>
      <c r="S1859" s="27">
        <f t="shared" ref="S1859:S1922" si="88">DATE(H1859,I1859,J1859)</f>
        <v>42042</v>
      </c>
      <c r="V1859" t="str">
        <f t="shared" ref="V1859:V1922" si="89">T1859&amp;U1859</f>
        <v/>
      </c>
      <c r="AE1859" s="27"/>
      <c r="AO1859" s="27"/>
      <c r="AX1859" s="27"/>
      <c r="AY1859" s="27"/>
    </row>
    <row r="1860" spans="1:51" x14ac:dyDescent="0.25">
      <c r="A1860" t="s">
        <v>233</v>
      </c>
      <c r="C1860" t="s">
        <v>1248</v>
      </c>
      <c r="D1860">
        <v>1</v>
      </c>
      <c r="E1860" t="s">
        <v>91</v>
      </c>
      <c r="G1860">
        <v>9.3699999999999992</v>
      </c>
      <c r="H1860">
        <v>2015</v>
      </c>
      <c r="I1860">
        <v>2</v>
      </c>
      <c r="J1860">
        <v>9</v>
      </c>
      <c r="K1860">
        <v>12</v>
      </c>
      <c r="L1860">
        <v>25</v>
      </c>
      <c r="M1860" t="s">
        <v>900</v>
      </c>
      <c r="N1860" t="s">
        <v>903</v>
      </c>
      <c r="R1860" t="str">
        <f t="shared" si="87"/>
        <v>Weekday</v>
      </c>
      <c r="S1860" s="27">
        <f t="shared" si="88"/>
        <v>42044</v>
      </c>
      <c r="V1860" t="str">
        <f t="shared" si="89"/>
        <v/>
      </c>
    </row>
    <row r="1861" spans="1:51" x14ac:dyDescent="0.25">
      <c r="A1861" t="s">
        <v>233</v>
      </c>
      <c r="C1861" t="s">
        <v>1249</v>
      </c>
      <c r="D1861">
        <v>1</v>
      </c>
      <c r="E1861" t="s">
        <v>91</v>
      </c>
      <c r="G1861">
        <v>9.4930000000000003</v>
      </c>
      <c r="H1861">
        <v>2015</v>
      </c>
      <c r="I1861">
        <v>3</v>
      </c>
      <c r="J1861">
        <v>17</v>
      </c>
      <c r="K1861">
        <v>11</v>
      </c>
      <c r="L1861">
        <v>50</v>
      </c>
      <c r="M1861" t="s">
        <v>900</v>
      </c>
      <c r="N1861" t="s">
        <v>903</v>
      </c>
      <c r="R1861" t="str">
        <f t="shared" si="87"/>
        <v>Weekday</v>
      </c>
      <c r="S1861" s="27">
        <f t="shared" si="88"/>
        <v>42080</v>
      </c>
      <c r="V1861" t="str">
        <f t="shared" si="89"/>
        <v/>
      </c>
    </row>
    <row r="1862" spans="1:51" x14ac:dyDescent="0.25">
      <c r="A1862" t="s">
        <v>233</v>
      </c>
      <c r="C1862" t="s">
        <v>1250</v>
      </c>
      <c r="D1862">
        <v>1</v>
      </c>
      <c r="E1862" t="s">
        <v>90</v>
      </c>
      <c r="G1862">
        <v>9.343</v>
      </c>
      <c r="H1862">
        <v>2015</v>
      </c>
      <c r="I1862">
        <v>3</v>
      </c>
      <c r="J1862">
        <v>18</v>
      </c>
      <c r="K1862">
        <v>0</v>
      </c>
      <c r="L1862">
        <v>31</v>
      </c>
      <c r="M1862" t="s">
        <v>900</v>
      </c>
      <c r="N1862" t="s">
        <v>860</v>
      </c>
      <c r="Q1862" t="s">
        <v>276</v>
      </c>
      <c r="R1862" t="str">
        <f t="shared" si="87"/>
        <v>Weekday</v>
      </c>
      <c r="S1862" s="27">
        <f t="shared" si="88"/>
        <v>42081</v>
      </c>
      <c r="V1862" t="str">
        <f t="shared" si="89"/>
        <v/>
      </c>
      <c r="AE1862" s="27"/>
      <c r="AO1862" s="27"/>
      <c r="AX1862" s="27"/>
      <c r="AY1862" s="27"/>
    </row>
    <row r="1863" spans="1:51" x14ac:dyDescent="0.25">
      <c r="A1863" t="s">
        <v>233</v>
      </c>
      <c r="C1863" t="s">
        <v>1251</v>
      </c>
      <c r="D1863">
        <v>1</v>
      </c>
      <c r="E1863" t="s">
        <v>91</v>
      </c>
      <c r="G1863">
        <v>9.2629999999999999</v>
      </c>
      <c r="H1863">
        <v>2015</v>
      </c>
      <c r="I1863">
        <v>3</v>
      </c>
      <c r="J1863">
        <v>20</v>
      </c>
      <c r="K1863">
        <v>14</v>
      </c>
      <c r="L1863">
        <v>0</v>
      </c>
      <c r="M1863" t="s">
        <v>900</v>
      </c>
      <c r="N1863" t="s">
        <v>903</v>
      </c>
      <c r="R1863" t="str">
        <f t="shared" si="87"/>
        <v>Weekday</v>
      </c>
      <c r="S1863" s="27">
        <f t="shared" si="88"/>
        <v>42083</v>
      </c>
      <c r="V1863" t="str">
        <f t="shared" si="89"/>
        <v/>
      </c>
    </row>
    <row r="1864" spans="1:51" x14ac:dyDescent="0.25">
      <c r="A1864" t="s">
        <v>233</v>
      </c>
      <c r="C1864" t="s">
        <v>1252</v>
      </c>
      <c r="D1864">
        <v>1</v>
      </c>
      <c r="E1864" t="s">
        <v>91</v>
      </c>
      <c r="G1864">
        <v>9.4190000000000005</v>
      </c>
      <c r="H1864">
        <v>2015</v>
      </c>
      <c r="I1864">
        <v>3</v>
      </c>
      <c r="J1864">
        <v>23</v>
      </c>
      <c r="K1864">
        <v>12</v>
      </c>
      <c r="L1864">
        <v>20</v>
      </c>
      <c r="M1864" t="s">
        <v>900</v>
      </c>
      <c r="N1864" t="s">
        <v>860</v>
      </c>
      <c r="R1864" t="str">
        <f t="shared" si="87"/>
        <v>Weekday</v>
      </c>
      <c r="S1864" s="27">
        <f t="shared" si="88"/>
        <v>42086</v>
      </c>
      <c r="V1864" t="str">
        <f t="shared" si="89"/>
        <v/>
      </c>
    </row>
    <row r="1865" spans="1:51" x14ac:dyDescent="0.25">
      <c r="A1865" t="s">
        <v>233</v>
      </c>
      <c r="C1865" t="s">
        <v>1253</v>
      </c>
      <c r="D1865">
        <v>1</v>
      </c>
      <c r="E1865" t="s">
        <v>91</v>
      </c>
      <c r="G1865">
        <v>9.4550000000000001</v>
      </c>
      <c r="H1865">
        <v>2015</v>
      </c>
      <c r="I1865">
        <v>3</v>
      </c>
      <c r="J1865">
        <v>25</v>
      </c>
      <c r="K1865">
        <v>10</v>
      </c>
      <c r="L1865">
        <v>20</v>
      </c>
      <c r="M1865" t="s">
        <v>900</v>
      </c>
      <c r="N1865" t="s">
        <v>903</v>
      </c>
      <c r="R1865" t="str">
        <f t="shared" si="87"/>
        <v>Weekday</v>
      </c>
      <c r="S1865" s="27">
        <f t="shared" si="88"/>
        <v>42088</v>
      </c>
      <c r="V1865" t="str">
        <f t="shared" si="89"/>
        <v/>
      </c>
    </row>
    <row r="1866" spans="1:51" x14ac:dyDescent="0.25">
      <c r="A1866" t="s">
        <v>233</v>
      </c>
      <c r="C1866" t="s">
        <v>1254</v>
      </c>
      <c r="D1866">
        <v>1</v>
      </c>
      <c r="E1866" t="s">
        <v>91</v>
      </c>
      <c r="G1866">
        <v>9.4190000000000005</v>
      </c>
      <c r="H1866">
        <v>2015</v>
      </c>
      <c r="I1866">
        <v>4</v>
      </c>
      <c r="J1866">
        <v>1</v>
      </c>
      <c r="K1866">
        <v>22</v>
      </c>
      <c r="L1866">
        <v>55</v>
      </c>
      <c r="M1866" t="s">
        <v>900</v>
      </c>
      <c r="N1866" t="s">
        <v>903</v>
      </c>
      <c r="R1866" t="str">
        <f t="shared" si="87"/>
        <v>Weekday</v>
      </c>
      <c r="S1866" s="27">
        <f t="shared" si="88"/>
        <v>42095</v>
      </c>
      <c r="V1866" t="str">
        <f t="shared" si="89"/>
        <v/>
      </c>
    </row>
    <row r="1867" spans="1:51" x14ac:dyDescent="0.25">
      <c r="A1867" t="s">
        <v>233</v>
      </c>
      <c r="C1867" t="s">
        <v>1255</v>
      </c>
      <c r="D1867">
        <v>1</v>
      </c>
      <c r="E1867" t="s">
        <v>90</v>
      </c>
      <c r="G1867">
        <v>9.234</v>
      </c>
      <c r="H1867">
        <v>2015</v>
      </c>
      <c r="I1867">
        <v>4</v>
      </c>
      <c r="J1867">
        <v>2</v>
      </c>
      <c r="K1867">
        <v>13</v>
      </c>
      <c r="L1867">
        <v>30</v>
      </c>
      <c r="M1867" t="s">
        <v>900</v>
      </c>
      <c r="N1867" t="s">
        <v>860</v>
      </c>
      <c r="Q1867" t="s">
        <v>276</v>
      </c>
      <c r="R1867" t="str">
        <f t="shared" si="87"/>
        <v>Weekday</v>
      </c>
      <c r="S1867" s="27">
        <f t="shared" si="88"/>
        <v>42096</v>
      </c>
      <c r="V1867" t="str">
        <f t="shared" si="89"/>
        <v/>
      </c>
      <c r="AE1867" s="27"/>
      <c r="AO1867" s="27"/>
      <c r="AX1867" s="27"/>
      <c r="AY1867" s="27"/>
    </row>
    <row r="1868" spans="1:51" x14ac:dyDescent="0.25">
      <c r="A1868" t="s">
        <v>233</v>
      </c>
      <c r="C1868" t="s">
        <v>1256</v>
      </c>
      <c r="D1868">
        <v>1</v>
      </c>
      <c r="E1868" t="s">
        <v>91</v>
      </c>
      <c r="G1868">
        <v>9.6679999999999993</v>
      </c>
      <c r="H1868">
        <v>2015</v>
      </c>
      <c r="I1868">
        <v>4</v>
      </c>
      <c r="J1868">
        <v>17</v>
      </c>
      <c r="K1868">
        <v>22</v>
      </c>
      <c r="L1868">
        <v>18</v>
      </c>
      <c r="M1868" t="s">
        <v>900</v>
      </c>
      <c r="N1868" t="s">
        <v>860</v>
      </c>
      <c r="R1868" t="str">
        <f t="shared" si="87"/>
        <v>Weekday</v>
      </c>
      <c r="S1868" s="27">
        <f t="shared" si="88"/>
        <v>42111</v>
      </c>
      <c r="V1868" t="str">
        <f t="shared" si="89"/>
        <v/>
      </c>
    </row>
    <row r="1869" spans="1:51" x14ac:dyDescent="0.25">
      <c r="A1869" t="s">
        <v>233</v>
      </c>
      <c r="C1869" t="s">
        <v>1257</v>
      </c>
      <c r="D1869">
        <v>1</v>
      </c>
      <c r="E1869" t="s">
        <v>91</v>
      </c>
      <c r="G1869">
        <v>9.6359999999999992</v>
      </c>
      <c r="H1869">
        <v>2015</v>
      </c>
      <c r="I1869">
        <v>6</v>
      </c>
      <c r="J1869">
        <v>6</v>
      </c>
      <c r="K1869">
        <v>0</v>
      </c>
      <c r="L1869">
        <v>50</v>
      </c>
      <c r="M1869" t="s">
        <v>900</v>
      </c>
      <c r="N1869" t="s">
        <v>859</v>
      </c>
      <c r="R1869" t="str">
        <f t="shared" si="87"/>
        <v>Weekend</v>
      </c>
      <c r="S1869" s="27">
        <f t="shared" si="88"/>
        <v>42161</v>
      </c>
      <c r="V1869" t="str">
        <f t="shared" si="89"/>
        <v/>
      </c>
    </row>
    <row r="1870" spans="1:51" x14ac:dyDescent="0.25">
      <c r="A1870" t="s">
        <v>233</v>
      </c>
      <c r="C1870" t="s">
        <v>1258</v>
      </c>
      <c r="D1870">
        <v>1</v>
      </c>
      <c r="E1870" t="s">
        <v>90</v>
      </c>
      <c r="G1870">
        <v>9.3420000000000005</v>
      </c>
      <c r="H1870">
        <v>2015</v>
      </c>
      <c r="I1870">
        <v>8</v>
      </c>
      <c r="J1870">
        <v>21</v>
      </c>
      <c r="K1870">
        <v>7</v>
      </c>
      <c r="L1870">
        <v>0</v>
      </c>
      <c r="M1870" t="s">
        <v>900</v>
      </c>
      <c r="N1870" t="s">
        <v>903</v>
      </c>
      <c r="Q1870" t="s">
        <v>276</v>
      </c>
      <c r="R1870" t="str">
        <f t="shared" si="87"/>
        <v>Weekday</v>
      </c>
      <c r="S1870" s="27">
        <f t="shared" si="88"/>
        <v>42237</v>
      </c>
      <c r="V1870" t="str">
        <f t="shared" si="89"/>
        <v/>
      </c>
      <c r="AE1870" s="27"/>
      <c r="AO1870" s="27"/>
      <c r="AX1870" s="27"/>
      <c r="AY1870" s="27"/>
    </row>
    <row r="1871" spans="1:51" x14ac:dyDescent="0.25">
      <c r="A1871" t="s">
        <v>233</v>
      </c>
      <c r="C1871" t="s">
        <v>1259</v>
      </c>
      <c r="D1871">
        <v>1</v>
      </c>
      <c r="E1871" t="s">
        <v>91</v>
      </c>
      <c r="G1871">
        <v>9.2639999999999993</v>
      </c>
      <c r="H1871">
        <v>2015</v>
      </c>
      <c r="I1871">
        <v>9</v>
      </c>
      <c r="J1871">
        <v>14</v>
      </c>
      <c r="K1871">
        <v>8</v>
      </c>
      <c r="L1871">
        <v>50</v>
      </c>
      <c r="M1871" t="s">
        <v>900</v>
      </c>
      <c r="N1871" t="s">
        <v>903</v>
      </c>
      <c r="R1871" t="str">
        <f t="shared" si="87"/>
        <v>Weekday</v>
      </c>
      <c r="S1871" s="27">
        <f t="shared" si="88"/>
        <v>42261</v>
      </c>
      <c r="V1871" t="str">
        <f t="shared" si="89"/>
        <v/>
      </c>
    </row>
    <row r="1872" spans="1:51" x14ac:dyDescent="0.25">
      <c r="A1872" t="s">
        <v>233</v>
      </c>
      <c r="C1872" t="s">
        <v>1260</v>
      </c>
      <c r="D1872">
        <v>1</v>
      </c>
      <c r="E1872" t="s">
        <v>91</v>
      </c>
      <c r="G1872">
        <v>9.3859999999999992</v>
      </c>
      <c r="H1872">
        <v>2015</v>
      </c>
      <c r="I1872">
        <v>9</v>
      </c>
      <c r="J1872">
        <v>29</v>
      </c>
      <c r="K1872">
        <v>10</v>
      </c>
      <c r="L1872">
        <v>30</v>
      </c>
      <c r="M1872" t="s">
        <v>900</v>
      </c>
      <c r="N1872" t="s">
        <v>860</v>
      </c>
      <c r="R1872" t="str">
        <f t="shared" si="87"/>
        <v>Weekday</v>
      </c>
      <c r="S1872" s="27">
        <f t="shared" si="88"/>
        <v>42276</v>
      </c>
      <c r="V1872" t="str">
        <f t="shared" si="89"/>
        <v/>
      </c>
    </row>
    <row r="1873" spans="1:51" x14ac:dyDescent="0.25">
      <c r="A1873" t="s">
        <v>233</v>
      </c>
      <c r="C1873" t="s">
        <v>1261</v>
      </c>
      <c r="D1873">
        <v>1</v>
      </c>
      <c r="E1873" t="s">
        <v>90</v>
      </c>
      <c r="G1873">
        <v>9.2330000000000005</v>
      </c>
      <c r="H1873">
        <v>2015</v>
      </c>
      <c r="I1873">
        <v>10</v>
      </c>
      <c r="J1873">
        <v>20</v>
      </c>
      <c r="K1873">
        <v>7</v>
      </c>
      <c r="L1873">
        <v>35</v>
      </c>
      <c r="M1873" t="s">
        <v>900</v>
      </c>
      <c r="N1873" t="s">
        <v>903</v>
      </c>
      <c r="Q1873" t="s">
        <v>276</v>
      </c>
      <c r="R1873" t="str">
        <f t="shared" si="87"/>
        <v>Weekday</v>
      </c>
      <c r="S1873" s="27">
        <f t="shared" si="88"/>
        <v>42297</v>
      </c>
      <c r="V1873" t="str">
        <f t="shared" si="89"/>
        <v/>
      </c>
      <c r="AE1873" s="27"/>
      <c r="AO1873" s="27"/>
      <c r="AX1873" s="27"/>
      <c r="AY1873" s="27"/>
    </row>
    <row r="1874" spans="1:51" x14ac:dyDescent="0.25">
      <c r="A1874" t="s">
        <v>233</v>
      </c>
      <c r="C1874" t="s">
        <v>1262</v>
      </c>
      <c r="D1874">
        <v>1</v>
      </c>
      <c r="E1874" t="s">
        <v>90</v>
      </c>
      <c r="G1874">
        <v>9.2349999999999994</v>
      </c>
      <c r="H1874">
        <v>2015</v>
      </c>
      <c r="I1874">
        <v>12</v>
      </c>
      <c r="J1874">
        <v>7</v>
      </c>
      <c r="K1874">
        <v>5</v>
      </c>
      <c r="L1874">
        <v>45</v>
      </c>
      <c r="M1874" t="s">
        <v>900</v>
      </c>
      <c r="N1874" t="s">
        <v>860</v>
      </c>
      <c r="Q1874" t="s">
        <v>276</v>
      </c>
      <c r="R1874" t="str">
        <f t="shared" si="87"/>
        <v>Weekday</v>
      </c>
      <c r="S1874" s="27">
        <f t="shared" si="88"/>
        <v>42345</v>
      </c>
      <c r="V1874" t="str">
        <f t="shared" si="89"/>
        <v/>
      </c>
      <c r="AE1874" s="27"/>
      <c r="AO1874" s="27"/>
      <c r="AX1874" s="27"/>
      <c r="AY1874" s="27"/>
    </row>
    <row r="1875" spans="1:51" x14ac:dyDescent="0.25">
      <c r="A1875" t="s">
        <v>233</v>
      </c>
      <c r="C1875" t="s">
        <v>1263</v>
      </c>
      <c r="D1875">
        <v>1</v>
      </c>
      <c r="E1875" t="s">
        <v>91</v>
      </c>
      <c r="G1875">
        <v>9.4380000000000006</v>
      </c>
      <c r="H1875">
        <v>2015</v>
      </c>
      <c r="I1875">
        <v>12</v>
      </c>
      <c r="J1875">
        <v>9</v>
      </c>
      <c r="K1875">
        <v>22</v>
      </c>
      <c r="L1875">
        <v>50</v>
      </c>
      <c r="M1875" t="s">
        <v>899</v>
      </c>
      <c r="N1875" t="s">
        <v>860</v>
      </c>
      <c r="R1875" t="str">
        <f t="shared" si="87"/>
        <v>Weekday</v>
      </c>
      <c r="S1875" s="27">
        <f t="shared" si="88"/>
        <v>42347</v>
      </c>
      <c r="V1875" t="str">
        <f t="shared" si="89"/>
        <v/>
      </c>
    </row>
    <row r="1876" spans="1:51" x14ac:dyDescent="0.25">
      <c r="A1876" t="s">
        <v>233</v>
      </c>
      <c r="C1876" t="s">
        <v>1264</v>
      </c>
      <c r="D1876">
        <v>1</v>
      </c>
      <c r="E1876" t="s">
        <v>91</v>
      </c>
      <c r="G1876">
        <v>9.2629999999999999</v>
      </c>
      <c r="H1876">
        <v>2015</v>
      </c>
      <c r="I1876">
        <v>12</v>
      </c>
      <c r="J1876">
        <v>14</v>
      </c>
      <c r="K1876">
        <v>7</v>
      </c>
      <c r="L1876">
        <v>35</v>
      </c>
      <c r="M1876" t="s">
        <v>900</v>
      </c>
      <c r="N1876" t="s">
        <v>903</v>
      </c>
      <c r="R1876" t="str">
        <f t="shared" si="87"/>
        <v>Weekday</v>
      </c>
      <c r="S1876" s="27">
        <f t="shared" si="88"/>
        <v>42352</v>
      </c>
      <c r="V1876" t="str">
        <f t="shared" si="89"/>
        <v/>
      </c>
    </row>
    <row r="1877" spans="1:51" x14ac:dyDescent="0.25">
      <c r="A1877" t="s">
        <v>233</v>
      </c>
      <c r="C1877" t="s">
        <v>1265</v>
      </c>
      <c r="D1877">
        <v>1</v>
      </c>
      <c r="E1877" t="s">
        <v>91</v>
      </c>
      <c r="G1877">
        <v>9.5229999999999997</v>
      </c>
      <c r="H1877">
        <v>2015</v>
      </c>
      <c r="I1877">
        <v>12</v>
      </c>
      <c r="J1877">
        <v>15</v>
      </c>
      <c r="K1877">
        <v>21</v>
      </c>
      <c r="L1877">
        <v>40</v>
      </c>
      <c r="M1877" t="s">
        <v>900</v>
      </c>
      <c r="N1877" t="s">
        <v>903</v>
      </c>
      <c r="R1877" t="str">
        <f t="shared" si="87"/>
        <v>Weekday</v>
      </c>
      <c r="S1877" s="27">
        <f t="shared" si="88"/>
        <v>42353</v>
      </c>
      <c r="V1877" t="str">
        <f t="shared" si="89"/>
        <v/>
      </c>
    </row>
    <row r="1878" spans="1:51" x14ac:dyDescent="0.25">
      <c r="A1878" t="s">
        <v>233</v>
      </c>
      <c r="C1878" t="s">
        <v>1266</v>
      </c>
      <c r="D1878">
        <v>1</v>
      </c>
      <c r="E1878" t="s">
        <v>90</v>
      </c>
      <c r="G1878">
        <v>9.3859999999999992</v>
      </c>
      <c r="H1878">
        <v>2015</v>
      </c>
      <c r="I1878">
        <v>12</v>
      </c>
      <c r="J1878">
        <v>16</v>
      </c>
      <c r="K1878">
        <v>10</v>
      </c>
      <c r="L1878">
        <v>0</v>
      </c>
      <c r="M1878" t="s">
        <v>900</v>
      </c>
      <c r="N1878" t="s">
        <v>903</v>
      </c>
      <c r="Q1878" t="s">
        <v>276</v>
      </c>
      <c r="R1878" t="str">
        <f t="shared" si="87"/>
        <v>Weekday</v>
      </c>
      <c r="S1878" s="27">
        <f t="shared" si="88"/>
        <v>42354</v>
      </c>
      <c r="V1878" t="str">
        <f t="shared" si="89"/>
        <v/>
      </c>
      <c r="AE1878" s="27"/>
      <c r="AO1878" s="27"/>
      <c r="AX1878" s="27"/>
      <c r="AY1878" s="27"/>
    </row>
    <row r="1879" spans="1:51" x14ac:dyDescent="0.25">
      <c r="A1879" t="s">
        <v>233</v>
      </c>
      <c r="C1879" t="s">
        <v>1267</v>
      </c>
      <c r="D1879">
        <v>1</v>
      </c>
      <c r="E1879" t="s">
        <v>90</v>
      </c>
      <c r="G1879">
        <v>9.3089999999999993</v>
      </c>
      <c r="H1879">
        <v>2016</v>
      </c>
      <c r="I1879">
        <v>3</v>
      </c>
      <c r="J1879">
        <v>25</v>
      </c>
      <c r="K1879">
        <v>12</v>
      </c>
      <c r="L1879">
        <v>28</v>
      </c>
      <c r="M1879" t="s">
        <v>900</v>
      </c>
      <c r="N1879" t="s">
        <v>903</v>
      </c>
      <c r="Q1879" t="s">
        <v>276</v>
      </c>
      <c r="R1879" t="str">
        <f t="shared" si="87"/>
        <v>Weekday</v>
      </c>
      <c r="S1879" s="27">
        <f t="shared" si="88"/>
        <v>42454</v>
      </c>
      <c r="V1879" t="str">
        <f t="shared" si="89"/>
        <v/>
      </c>
      <c r="AE1879" s="27"/>
      <c r="AO1879" s="27"/>
      <c r="AX1879" s="27"/>
      <c r="AY1879" s="27"/>
    </row>
    <row r="1880" spans="1:51" x14ac:dyDescent="0.25">
      <c r="A1880" t="s">
        <v>233</v>
      </c>
      <c r="C1880" t="s">
        <v>1268</v>
      </c>
      <c r="D1880">
        <v>1</v>
      </c>
      <c r="E1880" t="s">
        <v>91</v>
      </c>
      <c r="G1880">
        <v>9.2420000000000009</v>
      </c>
      <c r="H1880">
        <v>2016</v>
      </c>
      <c r="I1880">
        <v>4</v>
      </c>
      <c r="J1880">
        <v>27</v>
      </c>
      <c r="K1880">
        <v>15</v>
      </c>
      <c r="L1880">
        <v>55</v>
      </c>
      <c r="M1880" t="s">
        <v>900</v>
      </c>
      <c r="N1880" t="s">
        <v>903</v>
      </c>
      <c r="R1880" t="str">
        <f t="shared" si="87"/>
        <v>Weekday</v>
      </c>
      <c r="S1880" s="27">
        <f t="shared" si="88"/>
        <v>42487</v>
      </c>
      <c r="V1880" t="str">
        <f t="shared" si="89"/>
        <v/>
      </c>
    </row>
    <row r="1881" spans="1:51" x14ac:dyDescent="0.25">
      <c r="A1881" t="s">
        <v>233</v>
      </c>
      <c r="C1881" t="s">
        <v>1269</v>
      </c>
      <c r="D1881">
        <v>1</v>
      </c>
      <c r="E1881" t="s">
        <v>90</v>
      </c>
      <c r="G1881">
        <v>9.391</v>
      </c>
      <c r="H1881">
        <v>2016</v>
      </c>
      <c r="I1881">
        <v>5</v>
      </c>
      <c r="J1881">
        <v>20</v>
      </c>
      <c r="K1881">
        <v>20</v>
      </c>
      <c r="L1881">
        <v>0</v>
      </c>
      <c r="M1881" t="s">
        <v>900</v>
      </c>
      <c r="N1881" t="s">
        <v>903</v>
      </c>
      <c r="Q1881" t="s">
        <v>276</v>
      </c>
      <c r="R1881" t="str">
        <f t="shared" si="87"/>
        <v>Weekday</v>
      </c>
      <c r="S1881" s="27">
        <f t="shared" si="88"/>
        <v>42510</v>
      </c>
      <c r="V1881" t="str">
        <f t="shared" si="89"/>
        <v/>
      </c>
      <c r="AE1881" s="27"/>
      <c r="AO1881" s="27"/>
      <c r="AX1881" s="27"/>
      <c r="AY1881" s="27"/>
    </row>
    <row r="1882" spans="1:51" x14ac:dyDescent="0.25">
      <c r="A1882" t="s">
        <v>233</v>
      </c>
      <c r="C1882" t="s">
        <v>1270</v>
      </c>
      <c r="D1882">
        <v>1</v>
      </c>
      <c r="E1882" t="s">
        <v>90</v>
      </c>
      <c r="G1882">
        <v>9.6509999999999998</v>
      </c>
      <c r="H1882">
        <v>2016</v>
      </c>
      <c r="I1882">
        <v>5</v>
      </c>
      <c r="J1882">
        <v>21</v>
      </c>
      <c r="K1882">
        <v>11</v>
      </c>
      <c r="L1882">
        <v>50</v>
      </c>
      <c r="M1882" t="s">
        <v>900</v>
      </c>
      <c r="N1882" t="s">
        <v>860</v>
      </c>
      <c r="Q1882" t="s">
        <v>276</v>
      </c>
      <c r="R1882" t="str">
        <f t="shared" si="87"/>
        <v>Weekend</v>
      </c>
      <c r="S1882" s="27">
        <f t="shared" si="88"/>
        <v>42511</v>
      </c>
      <c r="V1882" t="str">
        <f t="shared" si="89"/>
        <v/>
      </c>
      <c r="AE1882" s="27"/>
      <c r="AO1882" s="27"/>
      <c r="AX1882" s="27"/>
      <c r="AY1882" s="27"/>
    </row>
    <row r="1883" spans="1:51" x14ac:dyDescent="0.25">
      <c r="A1883" t="s">
        <v>233</v>
      </c>
      <c r="C1883" t="s">
        <v>1271</v>
      </c>
      <c r="D1883">
        <v>1</v>
      </c>
      <c r="E1883" t="s">
        <v>90</v>
      </c>
      <c r="G1883">
        <v>9.6750000000000007</v>
      </c>
      <c r="H1883">
        <v>2016</v>
      </c>
      <c r="I1883">
        <v>7</v>
      </c>
      <c r="J1883">
        <v>16</v>
      </c>
      <c r="K1883">
        <v>10</v>
      </c>
      <c r="L1883">
        <v>35</v>
      </c>
      <c r="M1883" t="s">
        <v>900</v>
      </c>
      <c r="N1883" t="s">
        <v>903</v>
      </c>
      <c r="Q1883" t="s">
        <v>276</v>
      </c>
      <c r="R1883" t="str">
        <f t="shared" si="87"/>
        <v>Weekend</v>
      </c>
      <c r="S1883" s="27">
        <f t="shared" si="88"/>
        <v>42567</v>
      </c>
      <c r="V1883" t="str">
        <f t="shared" si="89"/>
        <v/>
      </c>
      <c r="AE1883" s="27"/>
      <c r="AO1883" s="27"/>
      <c r="AX1883" s="27"/>
      <c r="AY1883" s="27"/>
    </row>
    <row r="1884" spans="1:51" x14ac:dyDescent="0.25">
      <c r="A1884" t="s">
        <v>233</v>
      </c>
      <c r="C1884" t="s">
        <v>1272</v>
      </c>
      <c r="D1884">
        <v>1</v>
      </c>
      <c r="E1884" t="s">
        <v>91</v>
      </c>
      <c r="G1884">
        <v>9.3290000000000006</v>
      </c>
      <c r="H1884">
        <v>2016</v>
      </c>
      <c r="I1884">
        <v>9</v>
      </c>
      <c r="J1884">
        <v>1</v>
      </c>
      <c r="K1884">
        <v>12</v>
      </c>
      <c r="L1884">
        <v>0</v>
      </c>
      <c r="M1884" t="s">
        <v>900</v>
      </c>
      <c r="N1884" t="s">
        <v>903</v>
      </c>
      <c r="R1884" t="str">
        <f t="shared" si="87"/>
        <v>Weekday</v>
      </c>
      <c r="S1884" s="27">
        <f t="shared" si="88"/>
        <v>42614</v>
      </c>
      <c r="V1884" t="str">
        <f t="shared" si="89"/>
        <v/>
      </c>
    </row>
    <row r="1885" spans="1:51" x14ac:dyDescent="0.25">
      <c r="A1885" t="s">
        <v>233</v>
      </c>
      <c r="C1885" t="s">
        <v>1273</v>
      </c>
      <c r="D1885">
        <v>1</v>
      </c>
      <c r="E1885" t="s">
        <v>90</v>
      </c>
      <c r="G1885">
        <v>9.2520000000000007</v>
      </c>
      <c r="H1885">
        <v>2016</v>
      </c>
      <c r="I1885">
        <v>9</v>
      </c>
      <c r="J1885">
        <v>21</v>
      </c>
      <c r="K1885">
        <v>9</v>
      </c>
      <c r="L1885">
        <v>48</v>
      </c>
      <c r="M1885" t="s">
        <v>900</v>
      </c>
      <c r="N1885" t="s">
        <v>860</v>
      </c>
      <c r="Q1885" t="s">
        <v>276</v>
      </c>
      <c r="R1885" t="str">
        <f t="shared" si="87"/>
        <v>Weekday</v>
      </c>
      <c r="S1885" s="27">
        <f t="shared" si="88"/>
        <v>42634</v>
      </c>
      <c r="V1885" t="str">
        <f t="shared" si="89"/>
        <v/>
      </c>
      <c r="AE1885" s="27"/>
      <c r="AO1885" s="27"/>
      <c r="AX1885" s="27"/>
      <c r="AY1885" s="27"/>
    </row>
    <row r="1886" spans="1:51" x14ac:dyDescent="0.25">
      <c r="A1886" t="s">
        <v>233</v>
      </c>
      <c r="C1886" t="s">
        <v>1274</v>
      </c>
      <c r="D1886">
        <v>1</v>
      </c>
      <c r="E1886" t="s">
        <v>90</v>
      </c>
      <c r="G1886">
        <v>9.5969999999999995</v>
      </c>
      <c r="H1886">
        <v>2016</v>
      </c>
      <c r="I1886">
        <v>9</v>
      </c>
      <c r="J1886">
        <v>24</v>
      </c>
      <c r="K1886">
        <v>11</v>
      </c>
      <c r="L1886">
        <v>39</v>
      </c>
      <c r="M1886" t="s">
        <v>900</v>
      </c>
      <c r="N1886" t="s">
        <v>903</v>
      </c>
      <c r="Q1886" t="s">
        <v>276</v>
      </c>
      <c r="R1886" t="str">
        <f t="shared" si="87"/>
        <v>Weekend</v>
      </c>
      <c r="S1886" s="27">
        <f t="shared" si="88"/>
        <v>42637</v>
      </c>
      <c r="V1886" t="str">
        <f t="shared" si="89"/>
        <v/>
      </c>
      <c r="AE1886" s="27"/>
      <c r="AO1886" s="27"/>
      <c r="AX1886" s="27"/>
      <c r="AY1886" s="27"/>
    </row>
    <row r="1887" spans="1:51" x14ac:dyDescent="0.25">
      <c r="A1887" t="s">
        <v>233</v>
      </c>
      <c r="C1887" t="s">
        <v>1275</v>
      </c>
      <c r="D1887">
        <v>1</v>
      </c>
      <c r="E1887" t="s">
        <v>90</v>
      </c>
      <c r="G1887">
        <v>9.3119999999999994</v>
      </c>
      <c r="H1887">
        <v>2016</v>
      </c>
      <c r="I1887">
        <v>10</v>
      </c>
      <c r="J1887">
        <v>21</v>
      </c>
      <c r="K1887">
        <v>0</v>
      </c>
      <c r="L1887">
        <v>11</v>
      </c>
      <c r="M1887" t="s">
        <v>900</v>
      </c>
      <c r="N1887" t="s">
        <v>860</v>
      </c>
      <c r="Q1887" t="s">
        <v>276</v>
      </c>
      <c r="R1887" t="str">
        <f t="shared" si="87"/>
        <v>Weekday</v>
      </c>
      <c r="S1887" s="27">
        <f t="shared" si="88"/>
        <v>42664</v>
      </c>
      <c r="V1887" t="str">
        <f t="shared" si="89"/>
        <v/>
      </c>
      <c r="AE1887" s="27"/>
      <c r="AO1887" s="27"/>
      <c r="AX1887" s="27"/>
      <c r="AY1887" s="27"/>
    </row>
    <row r="1888" spans="1:51" x14ac:dyDescent="0.25">
      <c r="A1888" t="s">
        <v>233</v>
      </c>
      <c r="C1888" t="s">
        <v>1276</v>
      </c>
      <c r="D1888">
        <v>1</v>
      </c>
      <c r="E1888" t="s">
        <v>90</v>
      </c>
      <c r="G1888">
        <v>9.4350000000000005</v>
      </c>
      <c r="H1888">
        <v>2016</v>
      </c>
      <c r="I1888">
        <v>11</v>
      </c>
      <c r="J1888">
        <v>11</v>
      </c>
      <c r="K1888">
        <v>21</v>
      </c>
      <c r="L1888">
        <v>35</v>
      </c>
      <c r="M1888" t="s">
        <v>899</v>
      </c>
      <c r="N1888" t="s">
        <v>903</v>
      </c>
      <c r="Q1888" t="s">
        <v>276</v>
      </c>
      <c r="R1888" t="str">
        <f t="shared" si="87"/>
        <v>Weekday</v>
      </c>
      <c r="S1888" s="27">
        <f t="shared" si="88"/>
        <v>42685</v>
      </c>
      <c r="V1888" t="str">
        <f t="shared" si="89"/>
        <v/>
      </c>
      <c r="AE1888" s="27"/>
      <c r="AO1888" s="27"/>
      <c r="AX1888" s="27"/>
      <c r="AY1888" s="27"/>
    </row>
    <row r="1889" spans="1:51" x14ac:dyDescent="0.25">
      <c r="A1889" t="s">
        <v>233</v>
      </c>
      <c r="C1889" t="s">
        <v>1277</v>
      </c>
      <c r="D1889">
        <v>1</v>
      </c>
      <c r="E1889" t="s">
        <v>90</v>
      </c>
      <c r="G1889">
        <v>9.2639999999999993</v>
      </c>
      <c r="H1889">
        <v>2016</v>
      </c>
      <c r="I1889">
        <v>12</v>
      </c>
      <c r="J1889">
        <v>16</v>
      </c>
      <c r="K1889">
        <v>11</v>
      </c>
      <c r="L1889">
        <v>50</v>
      </c>
      <c r="M1889" t="s">
        <v>900</v>
      </c>
      <c r="N1889" t="s">
        <v>903</v>
      </c>
      <c r="Q1889" t="s">
        <v>276</v>
      </c>
      <c r="R1889" t="str">
        <f t="shared" si="87"/>
        <v>Weekday</v>
      </c>
      <c r="S1889" s="27">
        <f t="shared" si="88"/>
        <v>42720</v>
      </c>
      <c r="V1889" t="str">
        <f t="shared" si="89"/>
        <v/>
      </c>
      <c r="AE1889" s="27"/>
      <c r="AO1889" s="27"/>
      <c r="AX1889" s="27"/>
      <c r="AY1889" s="27"/>
    </row>
    <row r="1890" spans="1:51" x14ac:dyDescent="0.25">
      <c r="A1890" t="s">
        <v>233</v>
      </c>
      <c r="C1890" t="s">
        <v>1278</v>
      </c>
      <c r="D1890">
        <v>1</v>
      </c>
      <c r="E1890" t="s">
        <v>90</v>
      </c>
      <c r="G1890">
        <v>9.2360000000000007</v>
      </c>
      <c r="H1890">
        <v>2016</v>
      </c>
      <c r="I1890">
        <v>12</v>
      </c>
      <c r="J1890">
        <v>24</v>
      </c>
      <c r="K1890">
        <v>10</v>
      </c>
      <c r="L1890">
        <v>5</v>
      </c>
      <c r="M1890" t="s">
        <v>900</v>
      </c>
      <c r="N1890" t="s">
        <v>903</v>
      </c>
      <c r="Q1890" t="s">
        <v>276</v>
      </c>
      <c r="R1890" t="str">
        <f t="shared" si="87"/>
        <v>Weekend</v>
      </c>
      <c r="S1890" s="27">
        <f t="shared" si="88"/>
        <v>42728</v>
      </c>
      <c r="V1890" t="str">
        <f t="shared" si="89"/>
        <v/>
      </c>
      <c r="AE1890" s="27"/>
      <c r="AO1890" s="27"/>
      <c r="AX1890" s="27"/>
      <c r="AY1890" s="27"/>
    </row>
    <row r="1891" spans="1:51" x14ac:dyDescent="0.25">
      <c r="A1891" t="s">
        <v>233</v>
      </c>
      <c r="C1891" t="s">
        <v>1279</v>
      </c>
      <c r="D1891">
        <v>1</v>
      </c>
      <c r="E1891" t="s">
        <v>91</v>
      </c>
      <c r="G1891">
        <v>10.223000000000001</v>
      </c>
      <c r="H1891">
        <v>2012</v>
      </c>
      <c r="I1891">
        <v>1</v>
      </c>
      <c r="J1891">
        <v>10</v>
      </c>
      <c r="K1891">
        <v>15</v>
      </c>
      <c r="L1891">
        <v>11</v>
      </c>
      <c r="M1891" t="s">
        <v>900</v>
      </c>
      <c r="N1891" t="s">
        <v>860</v>
      </c>
      <c r="R1891" t="str">
        <f t="shared" si="87"/>
        <v>Weekday</v>
      </c>
      <c r="S1891" s="27">
        <f t="shared" si="88"/>
        <v>40918</v>
      </c>
      <c r="V1891" t="str">
        <f t="shared" si="89"/>
        <v/>
      </c>
    </row>
    <row r="1892" spans="1:51" x14ac:dyDescent="0.25">
      <c r="A1892" t="s">
        <v>233</v>
      </c>
      <c r="C1892" t="s">
        <v>1280</v>
      </c>
      <c r="D1892">
        <v>1</v>
      </c>
      <c r="E1892" t="s">
        <v>90</v>
      </c>
      <c r="G1892">
        <v>9.7080000000000002</v>
      </c>
      <c r="H1892">
        <v>2012</v>
      </c>
      <c r="I1892">
        <v>1</v>
      </c>
      <c r="J1892">
        <v>27</v>
      </c>
      <c r="K1892">
        <v>9</v>
      </c>
      <c r="L1892">
        <v>15</v>
      </c>
      <c r="M1892" t="s">
        <v>900</v>
      </c>
      <c r="N1892" t="s">
        <v>903</v>
      </c>
      <c r="Q1892" t="s">
        <v>278</v>
      </c>
      <c r="R1892" t="str">
        <f t="shared" si="87"/>
        <v>Weekday</v>
      </c>
      <c r="S1892" s="27">
        <f t="shared" si="88"/>
        <v>40935</v>
      </c>
      <c r="V1892" t="str">
        <f t="shared" si="89"/>
        <v/>
      </c>
      <c r="AE1892" s="27"/>
      <c r="AO1892" s="27"/>
      <c r="AX1892" s="27"/>
      <c r="AY1892" s="27"/>
    </row>
    <row r="1893" spans="1:51" x14ac:dyDescent="0.25">
      <c r="A1893" t="s">
        <v>233</v>
      </c>
      <c r="C1893" t="s">
        <v>1281</v>
      </c>
      <c r="D1893">
        <v>1</v>
      </c>
      <c r="E1893" t="s">
        <v>90</v>
      </c>
      <c r="G1893">
        <v>9.85</v>
      </c>
      <c r="H1893">
        <v>2012</v>
      </c>
      <c r="I1893">
        <v>2</v>
      </c>
      <c r="J1893">
        <v>24</v>
      </c>
      <c r="K1893">
        <v>10</v>
      </c>
      <c r="L1893">
        <v>9</v>
      </c>
      <c r="M1893" t="s">
        <v>900</v>
      </c>
      <c r="N1893" t="s">
        <v>903</v>
      </c>
      <c r="Q1893" t="s">
        <v>278</v>
      </c>
      <c r="R1893" t="str">
        <f t="shared" si="87"/>
        <v>Weekday</v>
      </c>
      <c r="S1893" s="27">
        <f t="shared" si="88"/>
        <v>40963</v>
      </c>
      <c r="V1893" t="str">
        <f t="shared" si="89"/>
        <v/>
      </c>
      <c r="AE1893" s="27"/>
      <c r="AO1893" s="27"/>
      <c r="AX1893" s="27"/>
      <c r="AY1893" s="27"/>
    </row>
    <row r="1894" spans="1:51" x14ac:dyDescent="0.25">
      <c r="A1894" t="s">
        <v>233</v>
      </c>
      <c r="C1894" t="s">
        <v>1282</v>
      </c>
      <c r="D1894">
        <v>1</v>
      </c>
      <c r="E1894" t="s">
        <v>90</v>
      </c>
      <c r="G1894">
        <v>10.19</v>
      </c>
      <c r="H1894">
        <v>2012</v>
      </c>
      <c r="I1894">
        <v>5</v>
      </c>
      <c r="J1894">
        <v>6</v>
      </c>
      <c r="K1894">
        <v>18</v>
      </c>
      <c r="L1894">
        <v>40</v>
      </c>
      <c r="M1894" t="s">
        <v>900</v>
      </c>
      <c r="N1894" t="s">
        <v>903</v>
      </c>
      <c r="Q1894" t="s">
        <v>278</v>
      </c>
      <c r="R1894" t="str">
        <f t="shared" si="87"/>
        <v>Weekend</v>
      </c>
      <c r="S1894" s="27">
        <f t="shared" si="88"/>
        <v>41035</v>
      </c>
      <c r="V1894" t="str">
        <f t="shared" si="89"/>
        <v/>
      </c>
      <c r="AE1894" s="27"/>
      <c r="AO1894" s="27"/>
      <c r="AX1894" s="27"/>
      <c r="AY1894" s="27"/>
    </row>
    <row r="1895" spans="1:51" x14ac:dyDescent="0.25">
      <c r="A1895" t="s">
        <v>233</v>
      </c>
      <c r="C1895" t="s">
        <v>1283</v>
      </c>
      <c r="D1895">
        <v>1</v>
      </c>
      <c r="E1895" t="s">
        <v>91</v>
      </c>
      <c r="G1895">
        <v>10.244999999999999</v>
      </c>
      <c r="H1895">
        <v>2012</v>
      </c>
      <c r="I1895">
        <v>6</v>
      </c>
      <c r="J1895">
        <v>26</v>
      </c>
      <c r="K1895">
        <v>6</v>
      </c>
      <c r="L1895">
        <v>45</v>
      </c>
      <c r="M1895" t="s">
        <v>900</v>
      </c>
      <c r="N1895" t="s">
        <v>860</v>
      </c>
      <c r="R1895" t="str">
        <f t="shared" si="87"/>
        <v>Weekday</v>
      </c>
      <c r="S1895" s="27">
        <f t="shared" si="88"/>
        <v>41086</v>
      </c>
      <c r="V1895" t="str">
        <f t="shared" si="89"/>
        <v/>
      </c>
    </row>
    <row r="1896" spans="1:51" x14ac:dyDescent="0.25">
      <c r="A1896" t="s">
        <v>233</v>
      </c>
      <c r="C1896" t="s">
        <v>1284</v>
      </c>
      <c r="D1896">
        <v>1</v>
      </c>
      <c r="E1896" t="s">
        <v>90</v>
      </c>
      <c r="G1896">
        <v>9.843</v>
      </c>
      <c r="H1896">
        <v>2012</v>
      </c>
      <c r="I1896">
        <v>9</v>
      </c>
      <c r="J1896">
        <v>15</v>
      </c>
      <c r="K1896">
        <v>18</v>
      </c>
      <c r="L1896">
        <v>9</v>
      </c>
      <c r="M1896" t="s">
        <v>900</v>
      </c>
      <c r="N1896" t="s">
        <v>860</v>
      </c>
      <c r="Q1896" t="s">
        <v>278</v>
      </c>
      <c r="R1896" t="str">
        <f t="shared" si="87"/>
        <v>Weekend</v>
      </c>
      <c r="S1896" s="27">
        <f t="shared" si="88"/>
        <v>41167</v>
      </c>
      <c r="V1896" t="str">
        <f t="shared" si="89"/>
        <v/>
      </c>
      <c r="AE1896" s="27"/>
      <c r="AO1896" s="27"/>
      <c r="AX1896" s="27"/>
      <c r="AY1896" s="27"/>
    </row>
    <row r="1897" spans="1:51" x14ac:dyDescent="0.25">
      <c r="A1897" t="s">
        <v>233</v>
      </c>
      <c r="C1897" t="s">
        <v>1285</v>
      </c>
      <c r="D1897">
        <v>1</v>
      </c>
      <c r="E1897" t="s">
        <v>90</v>
      </c>
      <c r="G1897">
        <v>10.241</v>
      </c>
      <c r="H1897">
        <v>2013</v>
      </c>
      <c r="I1897">
        <v>2</v>
      </c>
      <c r="J1897">
        <v>8</v>
      </c>
      <c r="K1897">
        <v>5</v>
      </c>
      <c r="L1897">
        <v>0</v>
      </c>
      <c r="M1897" t="s">
        <v>900</v>
      </c>
      <c r="N1897" t="s">
        <v>903</v>
      </c>
      <c r="Q1897" t="s">
        <v>278</v>
      </c>
      <c r="R1897" t="str">
        <f t="shared" si="87"/>
        <v>Weekday</v>
      </c>
      <c r="S1897" s="27">
        <f t="shared" si="88"/>
        <v>41313</v>
      </c>
      <c r="V1897" t="str">
        <f t="shared" si="89"/>
        <v/>
      </c>
      <c r="AE1897" s="27"/>
      <c r="AO1897" s="27"/>
      <c r="AX1897" s="27"/>
      <c r="AY1897" s="27"/>
    </row>
    <row r="1898" spans="1:51" x14ac:dyDescent="0.25">
      <c r="A1898" t="s">
        <v>233</v>
      </c>
      <c r="C1898" t="s">
        <v>1286</v>
      </c>
      <c r="D1898">
        <v>1</v>
      </c>
      <c r="E1898" t="s">
        <v>90</v>
      </c>
      <c r="G1898">
        <v>10.241</v>
      </c>
      <c r="H1898">
        <v>2013</v>
      </c>
      <c r="I1898">
        <v>4</v>
      </c>
      <c r="J1898">
        <v>13</v>
      </c>
      <c r="K1898">
        <v>9</v>
      </c>
      <c r="L1898">
        <v>50</v>
      </c>
      <c r="M1898" t="s">
        <v>900</v>
      </c>
      <c r="N1898" t="s">
        <v>903</v>
      </c>
      <c r="Q1898" t="s">
        <v>278</v>
      </c>
      <c r="R1898" t="str">
        <f t="shared" si="87"/>
        <v>Weekend</v>
      </c>
      <c r="S1898" s="27">
        <f t="shared" si="88"/>
        <v>41377</v>
      </c>
      <c r="V1898" t="str">
        <f t="shared" si="89"/>
        <v/>
      </c>
      <c r="AE1898" s="27"/>
      <c r="AO1898" s="27"/>
      <c r="AX1898" s="27"/>
      <c r="AY1898" s="27"/>
    </row>
    <row r="1899" spans="1:51" x14ac:dyDescent="0.25">
      <c r="A1899" t="s">
        <v>233</v>
      </c>
      <c r="C1899" t="s">
        <v>1287</v>
      </c>
      <c r="D1899">
        <v>1</v>
      </c>
      <c r="E1899" t="s">
        <v>90</v>
      </c>
      <c r="G1899">
        <v>10.148</v>
      </c>
      <c r="H1899">
        <v>2013</v>
      </c>
      <c r="I1899">
        <v>5</v>
      </c>
      <c r="J1899">
        <v>11</v>
      </c>
      <c r="K1899">
        <v>15</v>
      </c>
      <c r="L1899">
        <v>29</v>
      </c>
      <c r="M1899" t="s">
        <v>900</v>
      </c>
      <c r="N1899" t="s">
        <v>903</v>
      </c>
      <c r="Q1899" t="s">
        <v>278</v>
      </c>
      <c r="R1899" t="str">
        <f t="shared" si="87"/>
        <v>Weekend</v>
      </c>
      <c r="S1899" s="27">
        <f t="shared" si="88"/>
        <v>41405</v>
      </c>
      <c r="V1899" t="str">
        <f t="shared" si="89"/>
        <v/>
      </c>
      <c r="AE1899" s="27"/>
      <c r="AO1899" s="27"/>
      <c r="AX1899" s="27"/>
      <c r="AY1899" s="27"/>
    </row>
    <row r="1900" spans="1:51" x14ac:dyDescent="0.25">
      <c r="A1900" t="s">
        <v>233</v>
      </c>
      <c r="C1900" t="s">
        <v>1288</v>
      </c>
      <c r="D1900">
        <v>1</v>
      </c>
      <c r="E1900" t="s">
        <v>90</v>
      </c>
      <c r="G1900">
        <v>10.045</v>
      </c>
      <c r="H1900">
        <v>2013</v>
      </c>
      <c r="I1900">
        <v>5</v>
      </c>
      <c r="J1900">
        <v>23</v>
      </c>
      <c r="K1900">
        <v>4</v>
      </c>
      <c r="L1900">
        <v>45</v>
      </c>
      <c r="M1900" t="s">
        <v>900</v>
      </c>
      <c r="N1900" t="s">
        <v>860</v>
      </c>
      <c r="Q1900" t="s">
        <v>278</v>
      </c>
      <c r="R1900" t="str">
        <f t="shared" si="87"/>
        <v>Weekday</v>
      </c>
      <c r="S1900" s="27">
        <f t="shared" si="88"/>
        <v>41417</v>
      </c>
      <c r="V1900" t="str">
        <f t="shared" si="89"/>
        <v/>
      </c>
      <c r="AE1900" s="27"/>
      <c r="AO1900" s="27"/>
      <c r="AX1900" s="27"/>
      <c r="AY1900" s="27"/>
    </row>
    <row r="1901" spans="1:51" x14ac:dyDescent="0.25">
      <c r="A1901" t="s">
        <v>233</v>
      </c>
      <c r="C1901" t="s">
        <v>1289</v>
      </c>
      <c r="D1901">
        <v>1</v>
      </c>
      <c r="E1901" t="s">
        <v>90</v>
      </c>
      <c r="G1901">
        <v>9.8249999999999993</v>
      </c>
      <c r="H1901">
        <v>2013</v>
      </c>
      <c r="I1901">
        <v>6</v>
      </c>
      <c r="J1901">
        <v>5</v>
      </c>
      <c r="K1901">
        <v>19</v>
      </c>
      <c r="L1901">
        <v>56</v>
      </c>
      <c r="M1901" t="s">
        <v>900</v>
      </c>
      <c r="N1901" t="s">
        <v>860</v>
      </c>
      <c r="Q1901" t="s">
        <v>278</v>
      </c>
      <c r="R1901" t="str">
        <f t="shared" si="87"/>
        <v>Weekday</v>
      </c>
      <c r="S1901" s="27">
        <f t="shared" si="88"/>
        <v>41430</v>
      </c>
      <c r="V1901" t="str">
        <f t="shared" si="89"/>
        <v/>
      </c>
      <c r="AE1901" s="27"/>
      <c r="AO1901" s="27"/>
      <c r="AX1901" s="27"/>
      <c r="AY1901" s="27"/>
    </row>
    <row r="1902" spans="1:51" x14ac:dyDescent="0.25">
      <c r="A1902" t="s">
        <v>233</v>
      </c>
      <c r="C1902" t="s">
        <v>1290</v>
      </c>
      <c r="D1902">
        <v>1</v>
      </c>
      <c r="E1902" t="s">
        <v>90</v>
      </c>
      <c r="G1902">
        <v>9.9250000000000007</v>
      </c>
      <c r="H1902">
        <v>2013</v>
      </c>
      <c r="I1902">
        <v>6</v>
      </c>
      <c r="J1902">
        <v>21</v>
      </c>
      <c r="K1902">
        <v>0</v>
      </c>
      <c r="L1902">
        <v>38</v>
      </c>
      <c r="M1902" t="s">
        <v>900</v>
      </c>
      <c r="N1902" t="s">
        <v>903</v>
      </c>
      <c r="Q1902" t="s">
        <v>278</v>
      </c>
      <c r="R1902" t="str">
        <f t="shared" si="87"/>
        <v>Weekday</v>
      </c>
      <c r="S1902" s="27">
        <f t="shared" si="88"/>
        <v>41446</v>
      </c>
      <c r="V1902" t="str">
        <f t="shared" si="89"/>
        <v/>
      </c>
      <c r="AE1902" s="27"/>
      <c r="AO1902" s="27"/>
      <c r="AX1902" s="27"/>
      <c r="AY1902" s="27"/>
    </row>
    <row r="1903" spans="1:51" x14ac:dyDescent="0.25">
      <c r="A1903" t="s">
        <v>233</v>
      </c>
      <c r="C1903" t="s">
        <v>1291</v>
      </c>
      <c r="D1903">
        <v>1</v>
      </c>
      <c r="E1903" t="s">
        <v>91</v>
      </c>
      <c r="G1903">
        <v>10.225</v>
      </c>
      <c r="H1903">
        <v>2013</v>
      </c>
      <c r="I1903">
        <v>6</v>
      </c>
      <c r="J1903">
        <v>27</v>
      </c>
      <c r="K1903">
        <v>17</v>
      </c>
      <c r="L1903">
        <v>0</v>
      </c>
      <c r="M1903" t="s">
        <v>900</v>
      </c>
      <c r="N1903" t="s">
        <v>903</v>
      </c>
      <c r="R1903" t="str">
        <f t="shared" si="87"/>
        <v>Weekday</v>
      </c>
      <c r="S1903" s="27">
        <f t="shared" si="88"/>
        <v>41452</v>
      </c>
      <c r="V1903" t="str">
        <f t="shared" si="89"/>
        <v/>
      </c>
    </row>
    <row r="1904" spans="1:51" x14ac:dyDescent="0.25">
      <c r="A1904" t="s">
        <v>233</v>
      </c>
      <c r="C1904" t="s">
        <v>1292</v>
      </c>
      <c r="D1904">
        <v>1</v>
      </c>
      <c r="E1904" t="s">
        <v>91</v>
      </c>
      <c r="G1904">
        <v>10.021000000000001</v>
      </c>
      <c r="H1904">
        <v>2013</v>
      </c>
      <c r="I1904">
        <v>8</v>
      </c>
      <c r="J1904">
        <v>28</v>
      </c>
      <c r="K1904">
        <v>15</v>
      </c>
      <c r="L1904">
        <v>10</v>
      </c>
      <c r="M1904" t="s">
        <v>900</v>
      </c>
      <c r="N1904" t="s">
        <v>860</v>
      </c>
      <c r="R1904" t="str">
        <f t="shared" si="87"/>
        <v>Weekday</v>
      </c>
      <c r="S1904" s="27">
        <f t="shared" si="88"/>
        <v>41514</v>
      </c>
      <c r="V1904" t="str">
        <f t="shared" si="89"/>
        <v/>
      </c>
    </row>
    <row r="1905" spans="1:51" x14ac:dyDescent="0.25">
      <c r="A1905" t="s">
        <v>233</v>
      </c>
      <c r="C1905" t="s">
        <v>1293</v>
      </c>
      <c r="D1905">
        <v>1</v>
      </c>
      <c r="E1905" t="s">
        <v>91</v>
      </c>
      <c r="G1905">
        <v>10.227</v>
      </c>
      <c r="H1905">
        <v>2013</v>
      </c>
      <c r="I1905">
        <v>10</v>
      </c>
      <c r="J1905">
        <v>17</v>
      </c>
      <c r="K1905">
        <v>6</v>
      </c>
      <c r="L1905">
        <v>34</v>
      </c>
      <c r="M1905" t="s">
        <v>900</v>
      </c>
      <c r="N1905" t="s">
        <v>903</v>
      </c>
      <c r="R1905" t="str">
        <f t="shared" si="87"/>
        <v>Weekday</v>
      </c>
      <c r="S1905" s="27">
        <f t="shared" si="88"/>
        <v>41564</v>
      </c>
      <c r="V1905" t="str">
        <f t="shared" si="89"/>
        <v/>
      </c>
    </row>
    <row r="1906" spans="1:51" x14ac:dyDescent="0.25">
      <c r="A1906" t="s">
        <v>233</v>
      </c>
      <c r="C1906" t="s">
        <v>1294</v>
      </c>
      <c r="D1906">
        <v>1</v>
      </c>
      <c r="E1906" t="s">
        <v>90</v>
      </c>
      <c r="G1906">
        <v>10.146000000000001</v>
      </c>
      <c r="H1906">
        <v>2013</v>
      </c>
      <c r="I1906">
        <v>11</v>
      </c>
      <c r="J1906">
        <v>6</v>
      </c>
      <c r="K1906">
        <v>8</v>
      </c>
      <c r="L1906">
        <v>20</v>
      </c>
      <c r="M1906" t="s">
        <v>900</v>
      </c>
      <c r="N1906" t="s">
        <v>903</v>
      </c>
      <c r="Q1906" t="s">
        <v>278</v>
      </c>
      <c r="R1906" t="str">
        <f t="shared" si="87"/>
        <v>Weekday</v>
      </c>
      <c r="S1906" s="27">
        <f t="shared" si="88"/>
        <v>41584</v>
      </c>
      <c r="V1906" t="str">
        <f t="shared" si="89"/>
        <v/>
      </c>
      <c r="AE1906" s="27"/>
      <c r="AO1906" s="27"/>
      <c r="AX1906" s="27"/>
      <c r="AY1906" s="27"/>
    </row>
    <row r="1907" spans="1:51" x14ac:dyDescent="0.25">
      <c r="A1907" t="s">
        <v>233</v>
      </c>
      <c r="C1907" t="s">
        <v>1295</v>
      </c>
      <c r="D1907">
        <v>1</v>
      </c>
      <c r="E1907" t="s">
        <v>90</v>
      </c>
      <c r="G1907">
        <v>10.092000000000001</v>
      </c>
      <c r="H1907">
        <v>2013</v>
      </c>
      <c r="I1907">
        <v>12</v>
      </c>
      <c r="J1907">
        <v>26</v>
      </c>
      <c r="K1907">
        <v>11</v>
      </c>
      <c r="L1907">
        <v>10</v>
      </c>
      <c r="M1907" t="s">
        <v>900</v>
      </c>
      <c r="N1907" t="s">
        <v>903</v>
      </c>
      <c r="Q1907" t="s">
        <v>278</v>
      </c>
      <c r="R1907" t="str">
        <f t="shared" si="87"/>
        <v>Weekday</v>
      </c>
      <c r="S1907" s="27">
        <f t="shared" si="88"/>
        <v>41634</v>
      </c>
      <c r="V1907" t="str">
        <f t="shared" si="89"/>
        <v/>
      </c>
      <c r="AE1907" s="27"/>
      <c r="AO1907" s="27"/>
      <c r="AX1907" s="27"/>
      <c r="AY1907" s="27"/>
    </row>
    <row r="1908" spans="1:51" x14ac:dyDescent="0.25">
      <c r="A1908" t="s">
        <v>233</v>
      </c>
      <c r="C1908" t="s">
        <v>1296</v>
      </c>
      <c r="D1908">
        <v>1</v>
      </c>
      <c r="E1908" t="s">
        <v>90</v>
      </c>
      <c r="G1908">
        <v>10.131</v>
      </c>
      <c r="H1908">
        <v>2014</v>
      </c>
      <c r="I1908">
        <v>2</v>
      </c>
      <c r="J1908">
        <v>3</v>
      </c>
      <c r="K1908">
        <v>9</v>
      </c>
      <c r="L1908">
        <v>36</v>
      </c>
      <c r="M1908" t="s">
        <v>900</v>
      </c>
      <c r="N1908" t="s">
        <v>860</v>
      </c>
      <c r="Q1908" t="s">
        <v>278</v>
      </c>
      <c r="R1908" t="str">
        <f t="shared" si="87"/>
        <v>Weekday</v>
      </c>
      <c r="S1908" s="27">
        <f t="shared" si="88"/>
        <v>41673</v>
      </c>
      <c r="V1908" t="str">
        <f t="shared" si="89"/>
        <v/>
      </c>
      <c r="AE1908" s="27"/>
      <c r="AO1908" s="27"/>
      <c r="AX1908" s="27"/>
      <c r="AY1908" s="27"/>
    </row>
    <row r="1909" spans="1:51" x14ac:dyDescent="0.25">
      <c r="A1909" t="s">
        <v>233</v>
      </c>
      <c r="C1909" t="s">
        <v>1297</v>
      </c>
      <c r="D1909">
        <v>1</v>
      </c>
      <c r="E1909" t="s">
        <v>91</v>
      </c>
      <c r="G1909">
        <v>10.035</v>
      </c>
      <c r="H1909">
        <v>2014</v>
      </c>
      <c r="I1909">
        <v>2</v>
      </c>
      <c r="J1909">
        <v>16</v>
      </c>
      <c r="K1909">
        <v>16</v>
      </c>
      <c r="L1909">
        <v>30</v>
      </c>
      <c r="M1909" t="s">
        <v>899</v>
      </c>
      <c r="N1909" t="s">
        <v>903</v>
      </c>
      <c r="R1909" t="str">
        <f t="shared" si="87"/>
        <v>Weekend</v>
      </c>
      <c r="S1909" s="27">
        <f t="shared" si="88"/>
        <v>41686</v>
      </c>
      <c r="V1909" t="str">
        <f t="shared" si="89"/>
        <v/>
      </c>
    </row>
    <row r="1910" spans="1:51" x14ac:dyDescent="0.25">
      <c r="A1910" t="s">
        <v>233</v>
      </c>
      <c r="C1910" t="s">
        <v>1298</v>
      </c>
      <c r="D1910">
        <v>1</v>
      </c>
      <c r="E1910" t="s">
        <v>90</v>
      </c>
      <c r="G1910">
        <v>10.186</v>
      </c>
      <c r="H1910">
        <v>2014</v>
      </c>
      <c r="I1910">
        <v>2</v>
      </c>
      <c r="J1910">
        <v>20</v>
      </c>
      <c r="K1910">
        <v>7</v>
      </c>
      <c r="L1910">
        <v>30</v>
      </c>
      <c r="M1910" t="s">
        <v>900</v>
      </c>
      <c r="N1910" t="s">
        <v>903</v>
      </c>
      <c r="Q1910" t="s">
        <v>278</v>
      </c>
      <c r="R1910" t="str">
        <f t="shared" si="87"/>
        <v>Weekday</v>
      </c>
      <c r="S1910" s="27">
        <f t="shared" si="88"/>
        <v>41690</v>
      </c>
      <c r="V1910" t="str">
        <f t="shared" si="89"/>
        <v/>
      </c>
      <c r="AE1910" s="27"/>
      <c r="AO1910" s="27"/>
      <c r="AX1910" s="27"/>
      <c r="AY1910" s="27"/>
    </row>
    <row r="1911" spans="1:51" x14ac:dyDescent="0.25">
      <c r="A1911" t="s">
        <v>233</v>
      </c>
      <c r="C1911" t="s">
        <v>1299</v>
      </c>
      <c r="D1911">
        <v>1</v>
      </c>
      <c r="E1911" t="s">
        <v>90</v>
      </c>
      <c r="G1911">
        <v>9.8450000000000006</v>
      </c>
      <c r="H1911">
        <v>2014</v>
      </c>
      <c r="I1911">
        <v>3</v>
      </c>
      <c r="J1911">
        <v>15</v>
      </c>
      <c r="K1911">
        <v>10</v>
      </c>
      <c r="L1911">
        <v>55</v>
      </c>
      <c r="M1911" t="s">
        <v>900</v>
      </c>
      <c r="N1911" t="s">
        <v>903</v>
      </c>
      <c r="Q1911" t="s">
        <v>278</v>
      </c>
      <c r="R1911" t="str">
        <f t="shared" si="87"/>
        <v>Weekend</v>
      </c>
      <c r="S1911" s="27">
        <f t="shared" si="88"/>
        <v>41713</v>
      </c>
      <c r="V1911" t="str">
        <f t="shared" si="89"/>
        <v/>
      </c>
      <c r="AE1911" s="27"/>
      <c r="AO1911" s="27"/>
      <c r="AX1911" s="27"/>
      <c r="AY1911" s="27"/>
    </row>
    <row r="1912" spans="1:51" x14ac:dyDescent="0.25">
      <c r="A1912" t="s">
        <v>233</v>
      </c>
      <c r="C1912" t="s">
        <v>1300</v>
      </c>
      <c r="D1912">
        <v>1</v>
      </c>
      <c r="E1912" t="s">
        <v>91</v>
      </c>
      <c r="G1912">
        <v>10.178000000000001</v>
      </c>
      <c r="H1912">
        <v>2014</v>
      </c>
      <c r="I1912">
        <v>3</v>
      </c>
      <c r="J1912">
        <v>23</v>
      </c>
      <c r="K1912">
        <v>9</v>
      </c>
      <c r="L1912">
        <v>40</v>
      </c>
      <c r="M1912" t="s">
        <v>900</v>
      </c>
      <c r="N1912" t="s">
        <v>903</v>
      </c>
      <c r="R1912" t="str">
        <f t="shared" si="87"/>
        <v>Weekend</v>
      </c>
      <c r="S1912" s="27">
        <f t="shared" si="88"/>
        <v>41721</v>
      </c>
      <c r="V1912" t="str">
        <f t="shared" si="89"/>
        <v/>
      </c>
    </row>
    <row r="1913" spans="1:51" x14ac:dyDescent="0.25">
      <c r="A1913" t="s">
        <v>233</v>
      </c>
      <c r="C1913" t="s">
        <v>1301</v>
      </c>
      <c r="D1913">
        <v>1</v>
      </c>
      <c r="E1913" t="s">
        <v>90</v>
      </c>
      <c r="G1913">
        <v>10.225</v>
      </c>
      <c r="H1913">
        <v>2014</v>
      </c>
      <c r="I1913">
        <v>3</v>
      </c>
      <c r="J1913">
        <v>29</v>
      </c>
      <c r="K1913">
        <v>11</v>
      </c>
      <c r="L1913">
        <v>30</v>
      </c>
      <c r="M1913" t="s">
        <v>900</v>
      </c>
      <c r="N1913" t="s">
        <v>903</v>
      </c>
      <c r="Q1913" t="s">
        <v>278</v>
      </c>
      <c r="R1913" t="str">
        <f t="shared" si="87"/>
        <v>Weekend</v>
      </c>
      <c r="S1913" s="27">
        <f t="shared" si="88"/>
        <v>41727</v>
      </c>
      <c r="V1913" t="str">
        <f t="shared" si="89"/>
        <v/>
      </c>
      <c r="AE1913" s="27"/>
      <c r="AO1913" s="27"/>
      <c r="AX1913" s="27"/>
      <c r="AY1913" s="27"/>
    </row>
    <row r="1914" spans="1:51" x14ac:dyDescent="0.25">
      <c r="A1914" t="s">
        <v>233</v>
      </c>
      <c r="C1914" t="s">
        <v>1302</v>
      </c>
      <c r="D1914">
        <v>1</v>
      </c>
      <c r="E1914" t="s">
        <v>90</v>
      </c>
      <c r="G1914">
        <v>9.7270000000000003</v>
      </c>
      <c r="H1914">
        <v>2014</v>
      </c>
      <c r="I1914">
        <v>5</v>
      </c>
      <c r="J1914">
        <v>10</v>
      </c>
      <c r="K1914">
        <v>11</v>
      </c>
      <c r="L1914">
        <v>59</v>
      </c>
      <c r="M1914" t="s">
        <v>900</v>
      </c>
      <c r="N1914" t="s">
        <v>860</v>
      </c>
      <c r="Q1914" t="s">
        <v>278</v>
      </c>
      <c r="R1914" t="str">
        <f t="shared" si="87"/>
        <v>Weekend</v>
      </c>
      <c r="S1914" s="27">
        <f t="shared" si="88"/>
        <v>41769</v>
      </c>
      <c r="V1914" t="str">
        <f t="shared" si="89"/>
        <v/>
      </c>
      <c r="AE1914" s="27"/>
      <c r="AO1914" s="27"/>
      <c r="AX1914" s="27"/>
      <c r="AY1914" s="27"/>
    </row>
    <row r="1915" spans="1:51" x14ac:dyDescent="0.25">
      <c r="A1915" t="s">
        <v>233</v>
      </c>
      <c r="C1915" t="s">
        <v>1303</v>
      </c>
      <c r="D1915">
        <v>1</v>
      </c>
      <c r="E1915" t="s">
        <v>90</v>
      </c>
      <c r="G1915">
        <v>10.09</v>
      </c>
      <c r="H1915">
        <v>2014</v>
      </c>
      <c r="I1915">
        <v>5</v>
      </c>
      <c r="J1915">
        <v>15</v>
      </c>
      <c r="K1915">
        <v>14</v>
      </c>
      <c r="L1915">
        <v>0</v>
      </c>
      <c r="M1915" t="s">
        <v>900</v>
      </c>
      <c r="N1915" t="s">
        <v>860</v>
      </c>
      <c r="Q1915" t="s">
        <v>278</v>
      </c>
      <c r="R1915" t="str">
        <f t="shared" si="87"/>
        <v>Weekday</v>
      </c>
      <c r="S1915" s="27">
        <f t="shared" si="88"/>
        <v>41774</v>
      </c>
      <c r="V1915" t="str">
        <f t="shared" si="89"/>
        <v/>
      </c>
      <c r="AE1915" s="27"/>
      <c r="AO1915" s="27"/>
      <c r="AX1915" s="27"/>
      <c r="AY1915" s="27"/>
    </row>
    <row r="1916" spans="1:51" x14ac:dyDescent="0.25">
      <c r="A1916" t="s">
        <v>233</v>
      </c>
      <c r="C1916" t="s">
        <v>1304</v>
      </c>
      <c r="D1916">
        <v>1</v>
      </c>
      <c r="E1916" t="s">
        <v>91</v>
      </c>
      <c r="G1916">
        <v>10.243</v>
      </c>
      <c r="H1916">
        <v>2014</v>
      </c>
      <c r="I1916">
        <v>7</v>
      </c>
      <c r="J1916">
        <v>16</v>
      </c>
      <c r="K1916">
        <v>9</v>
      </c>
      <c r="L1916">
        <v>36</v>
      </c>
      <c r="M1916" t="s">
        <v>900</v>
      </c>
      <c r="N1916" t="s">
        <v>903</v>
      </c>
      <c r="R1916" t="str">
        <f t="shared" si="87"/>
        <v>Weekday</v>
      </c>
      <c r="S1916" s="27">
        <f t="shared" si="88"/>
        <v>41836</v>
      </c>
      <c r="V1916" t="str">
        <f t="shared" si="89"/>
        <v/>
      </c>
    </row>
    <row r="1917" spans="1:51" x14ac:dyDescent="0.25">
      <c r="A1917" t="s">
        <v>233</v>
      </c>
      <c r="C1917" t="s">
        <v>1305</v>
      </c>
      <c r="D1917">
        <v>1</v>
      </c>
      <c r="E1917" t="s">
        <v>91</v>
      </c>
      <c r="G1917">
        <v>10.039999999999999</v>
      </c>
      <c r="H1917">
        <v>2014</v>
      </c>
      <c r="I1917">
        <v>7</v>
      </c>
      <c r="J1917">
        <v>20</v>
      </c>
      <c r="K1917">
        <v>4</v>
      </c>
      <c r="L1917">
        <v>40</v>
      </c>
      <c r="M1917" t="s">
        <v>900</v>
      </c>
      <c r="N1917" t="s">
        <v>903</v>
      </c>
      <c r="R1917" t="str">
        <f t="shared" si="87"/>
        <v>Weekend</v>
      </c>
      <c r="S1917" s="27">
        <f t="shared" si="88"/>
        <v>41840</v>
      </c>
      <c r="V1917" t="str">
        <f t="shared" si="89"/>
        <v/>
      </c>
    </row>
    <row r="1918" spans="1:51" x14ac:dyDescent="0.25">
      <c r="A1918" t="s">
        <v>233</v>
      </c>
      <c r="C1918" t="s">
        <v>1306</v>
      </c>
      <c r="D1918">
        <v>1</v>
      </c>
      <c r="E1918" t="s">
        <v>90</v>
      </c>
      <c r="G1918">
        <v>9.7100000000000009</v>
      </c>
      <c r="H1918">
        <v>2014</v>
      </c>
      <c r="I1918">
        <v>9</v>
      </c>
      <c r="J1918">
        <v>6</v>
      </c>
      <c r="K1918">
        <v>10</v>
      </c>
      <c r="L1918">
        <v>34</v>
      </c>
      <c r="M1918" t="s">
        <v>900</v>
      </c>
      <c r="N1918" t="s">
        <v>903</v>
      </c>
      <c r="Q1918" t="s">
        <v>278</v>
      </c>
      <c r="R1918" t="str">
        <f t="shared" si="87"/>
        <v>Weekend</v>
      </c>
      <c r="S1918" s="27">
        <f t="shared" si="88"/>
        <v>41888</v>
      </c>
      <c r="V1918" t="str">
        <f t="shared" si="89"/>
        <v/>
      </c>
      <c r="AE1918" s="27"/>
      <c r="AO1918" s="27"/>
      <c r="AX1918" s="27"/>
      <c r="AY1918" s="27"/>
    </row>
    <row r="1919" spans="1:51" x14ac:dyDescent="0.25">
      <c r="A1919" t="s">
        <v>233</v>
      </c>
      <c r="C1919" t="s">
        <v>1307</v>
      </c>
      <c r="D1919">
        <v>1</v>
      </c>
      <c r="E1919" t="s">
        <v>90</v>
      </c>
      <c r="G1919">
        <v>9.843</v>
      </c>
      <c r="H1919">
        <v>2014</v>
      </c>
      <c r="I1919">
        <v>10</v>
      </c>
      <c r="J1919">
        <v>5</v>
      </c>
      <c r="K1919">
        <v>12</v>
      </c>
      <c r="L1919">
        <v>29</v>
      </c>
      <c r="M1919" t="s">
        <v>900</v>
      </c>
      <c r="N1919" t="s">
        <v>860</v>
      </c>
      <c r="Q1919" t="s">
        <v>278</v>
      </c>
      <c r="R1919" t="str">
        <f t="shared" si="87"/>
        <v>Weekend</v>
      </c>
      <c r="S1919" s="27">
        <f t="shared" si="88"/>
        <v>41917</v>
      </c>
      <c r="V1919" t="str">
        <f t="shared" si="89"/>
        <v/>
      </c>
      <c r="AE1919" s="27"/>
      <c r="AO1919" s="27"/>
      <c r="AX1919" s="27"/>
      <c r="AY1919" s="27"/>
    </row>
    <row r="1920" spans="1:51" x14ac:dyDescent="0.25">
      <c r="A1920" t="s">
        <v>233</v>
      </c>
      <c r="C1920" t="s">
        <v>1308</v>
      </c>
      <c r="D1920">
        <v>1</v>
      </c>
      <c r="E1920" t="s">
        <v>90</v>
      </c>
      <c r="G1920">
        <v>9.9670000000000005</v>
      </c>
      <c r="H1920">
        <v>2014</v>
      </c>
      <c r="I1920">
        <v>10</v>
      </c>
      <c r="J1920">
        <v>25</v>
      </c>
      <c r="K1920">
        <v>15</v>
      </c>
      <c r="L1920">
        <v>15</v>
      </c>
      <c r="M1920" t="s">
        <v>900</v>
      </c>
      <c r="N1920" t="s">
        <v>903</v>
      </c>
      <c r="Q1920" t="s">
        <v>278</v>
      </c>
      <c r="R1920" t="str">
        <f t="shared" si="87"/>
        <v>Weekend</v>
      </c>
      <c r="S1920" s="27">
        <f t="shared" si="88"/>
        <v>41937</v>
      </c>
      <c r="V1920" t="str">
        <f t="shared" si="89"/>
        <v/>
      </c>
      <c r="AE1920" s="27"/>
      <c r="AO1920" s="27"/>
      <c r="AX1920" s="27"/>
      <c r="AY1920" s="27"/>
    </row>
    <row r="1921" spans="1:51" x14ac:dyDescent="0.25">
      <c r="A1921" t="s">
        <v>233</v>
      </c>
      <c r="C1921" t="s">
        <v>1309</v>
      </c>
      <c r="D1921">
        <v>1</v>
      </c>
      <c r="E1921" t="s">
        <v>90</v>
      </c>
      <c r="G1921">
        <v>10.19</v>
      </c>
      <c r="H1921">
        <v>2014</v>
      </c>
      <c r="I1921">
        <v>11</v>
      </c>
      <c r="J1921">
        <v>11</v>
      </c>
      <c r="K1921">
        <v>11</v>
      </c>
      <c r="L1921">
        <v>35</v>
      </c>
      <c r="M1921" t="s">
        <v>900</v>
      </c>
      <c r="N1921" t="s">
        <v>860</v>
      </c>
      <c r="Q1921" t="s">
        <v>278</v>
      </c>
      <c r="R1921" t="str">
        <f t="shared" si="87"/>
        <v>Weekday</v>
      </c>
      <c r="S1921" s="27">
        <f t="shared" si="88"/>
        <v>41954</v>
      </c>
      <c r="V1921" t="str">
        <f t="shared" si="89"/>
        <v/>
      </c>
      <c r="AE1921" s="27"/>
      <c r="AO1921" s="27"/>
      <c r="AX1921" s="27"/>
      <c r="AY1921" s="27"/>
    </row>
    <row r="1922" spans="1:51" x14ac:dyDescent="0.25">
      <c r="A1922" t="s">
        <v>233</v>
      </c>
      <c r="C1922" t="s">
        <v>1310</v>
      </c>
      <c r="D1922">
        <v>1</v>
      </c>
      <c r="E1922" t="s">
        <v>90</v>
      </c>
      <c r="G1922">
        <v>10.147</v>
      </c>
      <c r="H1922">
        <v>2014</v>
      </c>
      <c r="I1922">
        <v>11</v>
      </c>
      <c r="J1922">
        <v>12</v>
      </c>
      <c r="K1922">
        <v>22</v>
      </c>
      <c r="L1922">
        <v>30</v>
      </c>
      <c r="M1922" t="s">
        <v>900</v>
      </c>
      <c r="N1922" t="s">
        <v>860</v>
      </c>
      <c r="Q1922" t="s">
        <v>278</v>
      </c>
      <c r="R1922" t="str">
        <f t="shared" ref="R1922:R1985" si="90">IF(WEEKDAY(DATE(H1922,I1922,J1922),2) &lt; 6, "Weekday", "Weekend")</f>
        <v>Weekday</v>
      </c>
      <c r="S1922" s="27">
        <f t="shared" si="88"/>
        <v>41955</v>
      </c>
      <c r="V1922" t="str">
        <f t="shared" si="89"/>
        <v/>
      </c>
      <c r="AE1922" s="27"/>
      <c r="AO1922" s="27"/>
      <c r="AX1922" s="27"/>
      <c r="AY1922" s="27"/>
    </row>
    <row r="1923" spans="1:51" x14ac:dyDescent="0.25">
      <c r="A1923" t="s">
        <v>233</v>
      </c>
      <c r="C1923" t="s">
        <v>1311</v>
      </c>
      <c r="D1923">
        <v>1</v>
      </c>
      <c r="E1923" t="s">
        <v>91</v>
      </c>
      <c r="G1923">
        <v>9.7680000000000007</v>
      </c>
      <c r="H1923">
        <v>2014</v>
      </c>
      <c r="I1923">
        <v>11</v>
      </c>
      <c r="J1923">
        <v>14</v>
      </c>
      <c r="K1923">
        <v>9</v>
      </c>
      <c r="L1923">
        <v>35</v>
      </c>
      <c r="M1923" t="s">
        <v>900</v>
      </c>
      <c r="N1923" t="s">
        <v>903</v>
      </c>
      <c r="R1923" t="str">
        <f t="shared" si="90"/>
        <v>Weekday</v>
      </c>
      <c r="S1923" s="27">
        <f t="shared" ref="S1923:S1986" si="91">DATE(H1923,I1923,J1923)</f>
        <v>41957</v>
      </c>
      <c r="V1923" t="str">
        <f t="shared" ref="V1923:V1986" si="92">T1923&amp;U1923</f>
        <v/>
      </c>
    </row>
    <row r="1924" spans="1:51" x14ac:dyDescent="0.25">
      <c r="A1924" t="s">
        <v>233</v>
      </c>
      <c r="C1924" t="s">
        <v>1312</v>
      </c>
      <c r="D1924">
        <v>1</v>
      </c>
      <c r="E1924" t="s">
        <v>90</v>
      </c>
      <c r="G1924">
        <v>10.243</v>
      </c>
      <c r="H1924">
        <v>2014</v>
      </c>
      <c r="I1924">
        <v>11</v>
      </c>
      <c r="J1924">
        <v>17</v>
      </c>
      <c r="K1924">
        <v>8</v>
      </c>
      <c r="L1924">
        <v>30</v>
      </c>
      <c r="M1924" t="s">
        <v>900</v>
      </c>
      <c r="N1924" t="s">
        <v>860</v>
      </c>
      <c r="Q1924" t="s">
        <v>278</v>
      </c>
      <c r="R1924" t="str">
        <f t="shared" si="90"/>
        <v>Weekday</v>
      </c>
      <c r="S1924" s="27">
        <f t="shared" si="91"/>
        <v>41960</v>
      </c>
      <c r="V1924" t="str">
        <f t="shared" si="92"/>
        <v/>
      </c>
      <c r="AE1924" s="27"/>
      <c r="AO1924" s="27"/>
      <c r="AX1924" s="27"/>
      <c r="AY1924" s="27"/>
    </row>
    <row r="1925" spans="1:51" x14ac:dyDescent="0.25">
      <c r="A1925" t="s">
        <v>233</v>
      </c>
      <c r="C1925" t="s">
        <v>1313</v>
      </c>
      <c r="D1925">
        <v>1</v>
      </c>
      <c r="E1925" t="s">
        <v>90</v>
      </c>
      <c r="G1925">
        <v>9.8450000000000006</v>
      </c>
      <c r="H1925">
        <v>2014</v>
      </c>
      <c r="I1925">
        <v>12</v>
      </c>
      <c r="J1925">
        <v>9</v>
      </c>
      <c r="K1925">
        <v>8</v>
      </c>
      <c r="L1925">
        <v>50</v>
      </c>
      <c r="M1925" t="s">
        <v>900</v>
      </c>
      <c r="N1925" t="s">
        <v>903</v>
      </c>
      <c r="Q1925" t="s">
        <v>278</v>
      </c>
      <c r="R1925" t="str">
        <f t="shared" si="90"/>
        <v>Weekday</v>
      </c>
      <c r="S1925" s="27">
        <f t="shared" si="91"/>
        <v>41982</v>
      </c>
      <c r="V1925" t="str">
        <f t="shared" si="92"/>
        <v/>
      </c>
      <c r="AE1925" s="27"/>
      <c r="AO1925" s="27"/>
      <c r="AX1925" s="27"/>
      <c r="AY1925" s="27"/>
    </row>
    <row r="1926" spans="1:51" x14ac:dyDescent="0.25">
      <c r="A1926" t="s">
        <v>233</v>
      </c>
      <c r="C1926" t="s">
        <v>1314</v>
      </c>
      <c r="D1926">
        <v>1</v>
      </c>
      <c r="E1926" t="s">
        <v>90</v>
      </c>
      <c r="G1926">
        <v>9.8420000000000005</v>
      </c>
      <c r="H1926">
        <v>2014</v>
      </c>
      <c r="I1926">
        <v>12</v>
      </c>
      <c r="J1926">
        <v>23</v>
      </c>
      <c r="K1926">
        <v>9</v>
      </c>
      <c r="L1926">
        <v>50</v>
      </c>
      <c r="M1926" t="s">
        <v>900</v>
      </c>
      <c r="N1926" t="s">
        <v>903</v>
      </c>
      <c r="Q1926" t="s">
        <v>278</v>
      </c>
      <c r="R1926" t="str">
        <f t="shared" si="90"/>
        <v>Weekday</v>
      </c>
      <c r="S1926" s="27">
        <f t="shared" si="91"/>
        <v>41996</v>
      </c>
      <c r="V1926" t="str">
        <f t="shared" si="92"/>
        <v/>
      </c>
      <c r="AE1926" s="27"/>
      <c r="AO1926" s="27"/>
      <c r="AX1926" s="27"/>
      <c r="AY1926" s="27"/>
    </row>
    <row r="1927" spans="1:51" x14ac:dyDescent="0.25">
      <c r="A1927" t="s">
        <v>233</v>
      </c>
      <c r="C1927" t="s">
        <v>1315</v>
      </c>
      <c r="D1927">
        <v>1</v>
      </c>
      <c r="E1927" t="s">
        <v>90</v>
      </c>
      <c r="G1927">
        <v>10.148</v>
      </c>
      <c r="H1927">
        <v>2015</v>
      </c>
      <c r="I1927">
        <v>1</v>
      </c>
      <c r="J1927">
        <v>31</v>
      </c>
      <c r="K1927">
        <v>19</v>
      </c>
      <c r="L1927">
        <v>15</v>
      </c>
      <c r="M1927" t="s">
        <v>900</v>
      </c>
      <c r="N1927" t="s">
        <v>903</v>
      </c>
      <c r="Q1927" t="s">
        <v>278</v>
      </c>
      <c r="R1927" t="str">
        <f t="shared" si="90"/>
        <v>Weekend</v>
      </c>
      <c r="S1927" s="27">
        <f t="shared" si="91"/>
        <v>42035</v>
      </c>
      <c r="V1927" t="str">
        <f t="shared" si="92"/>
        <v/>
      </c>
      <c r="AE1927" s="27"/>
      <c r="AO1927" s="27"/>
      <c r="AX1927" s="27"/>
      <c r="AY1927" s="27"/>
    </row>
    <row r="1928" spans="1:51" x14ac:dyDescent="0.25">
      <c r="A1928" t="s">
        <v>233</v>
      </c>
      <c r="C1928" t="s">
        <v>1316</v>
      </c>
      <c r="D1928">
        <v>1</v>
      </c>
      <c r="E1928" t="s">
        <v>90</v>
      </c>
      <c r="G1928">
        <v>9.8529999999999998</v>
      </c>
      <c r="H1928">
        <v>2015</v>
      </c>
      <c r="I1928">
        <v>4</v>
      </c>
      <c r="J1928">
        <v>3</v>
      </c>
      <c r="K1928" t="s">
        <v>909</v>
      </c>
      <c r="L1928" t="s">
        <v>909</v>
      </c>
      <c r="M1928" t="s">
        <v>900</v>
      </c>
      <c r="N1928" t="s">
        <v>903</v>
      </c>
      <c r="Q1928" t="s">
        <v>278</v>
      </c>
      <c r="R1928" t="str">
        <f t="shared" si="90"/>
        <v>Weekday</v>
      </c>
      <c r="S1928" s="27">
        <f t="shared" si="91"/>
        <v>42097</v>
      </c>
      <c r="V1928" t="str">
        <f t="shared" si="92"/>
        <v/>
      </c>
      <c r="AE1928" s="27"/>
      <c r="AO1928" s="27"/>
      <c r="AX1928" s="27"/>
      <c r="AY1928" s="27"/>
    </row>
    <row r="1929" spans="1:51" x14ac:dyDescent="0.25">
      <c r="A1929" t="s">
        <v>233</v>
      </c>
      <c r="C1929" t="s">
        <v>1317</v>
      </c>
      <c r="D1929">
        <v>1</v>
      </c>
      <c r="E1929" t="s">
        <v>90</v>
      </c>
      <c r="G1929">
        <v>9.8520000000000003</v>
      </c>
      <c r="H1929">
        <v>2015</v>
      </c>
      <c r="I1929">
        <v>6</v>
      </c>
      <c r="J1929">
        <v>17</v>
      </c>
      <c r="K1929">
        <v>7</v>
      </c>
      <c r="L1929">
        <v>30</v>
      </c>
      <c r="M1929" t="s">
        <v>900</v>
      </c>
      <c r="N1929" t="s">
        <v>903</v>
      </c>
      <c r="Q1929" t="s">
        <v>278</v>
      </c>
      <c r="R1929" t="str">
        <f t="shared" si="90"/>
        <v>Weekday</v>
      </c>
      <c r="S1929" s="27">
        <f t="shared" si="91"/>
        <v>42172</v>
      </c>
      <c r="V1929" t="str">
        <f t="shared" si="92"/>
        <v/>
      </c>
      <c r="AE1929" s="27"/>
      <c r="AO1929" s="27"/>
      <c r="AX1929" s="27"/>
      <c r="AY1929" s="27"/>
    </row>
    <row r="1930" spans="1:51" x14ac:dyDescent="0.25">
      <c r="A1930" t="s">
        <v>233</v>
      </c>
      <c r="C1930" t="s">
        <v>1318</v>
      </c>
      <c r="D1930">
        <v>1</v>
      </c>
      <c r="E1930" t="s">
        <v>90</v>
      </c>
      <c r="G1930">
        <v>9.843</v>
      </c>
      <c r="H1930">
        <v>2015</v>
      </c>
      <c r="I1930">
        <v>7</v>
      </c>
      <c r="J1930">
        <v>6</v>
      </c>
      <c r="K1930" t="s">
        <v>909</v>
      </c>
      <c r="L1930" t="s">
        <v>909</v>
      </c>
      <c r="M1930" t="s">
        <v>899</v>
      </c>
      <c r="N1930" t="s">
        <v>903</v>
      </c>
      <c r="Q1930" t="s">
        <v>278</v>
      </c>
      <c r="R1930" t="str">
        <f t="shared" si="90"/>
        <v>Weekday</v>
      </c>
      <c r="S1930" s="27">
        <f t="shared" si="91"/>
        <v>42191</v>
      </c>
      <c r="V1930" t="str">
        <f t="shared" si="92"/>
        <v/>
      </c>
      <c r="AE1930" s="27"/>
      <c r="AO1930" s="27"/>
      <c r="AX1930" s="27"/>
      <c r="AY1930" s="27"/>
    </row>
    <row r="1931" spans="1:51" x14ac:dyDescent="0.25">
      <c r="A1931" t="s">
        <v>233</v>
      </c>
      <c r="C1931" t="s">
        <v>1319</v>
      </c>
      <c r="D1931">
        <v>1</v>
      </c>
      <c r="E1931" t="s">
        <v>90</v>
      </c>
      <c r="G1931">
        <v>10.090999999999999</v>
      </c>
      <c r="H1931">
        <v>2015</v>
      </c>
      <c r="I1931">
        <v>7</v>
      </c>
      <c r="J1931">
        <v>15</v>
      </c>
      <c r="K1931">
        <v>6</v>
      </c>
      <c r="L1931">
        <v>10</v>
      </c>
      <c r="M1931" t="s">
        <v>900</v>
      </c>
      <c r="N1931" t="s">
        <v>860</v>
      </c>
      <c r="Q1931" t="s">
        <v>278</v>
      </c>
      <c r="R1931" t="str">
        <f t="shared" si="90"/>
        <v>Weekday</v>
      </c>
      <c r="S1931" s="27">
        <f t="shared" si="91"/>
        <v>42200</v>
      </c>
      <c r="V1931" t="str">
        <f t="shared" si="92"/>
        <v/>
      </c>
      <c r="AE1931" s="27"/>
      <c r="AO1931" s="27"/>
      <c r="AX1931" s="27"/>
      <c r="AY1931" s="27"/>
    </row>
    <row r="1932" spans="1:51" x14ac:dyDescent="0.25">
      <c r="A1932" t="s">
        <v>233</v>
      </c>
      <c r="C1932" t="s">
        <v>1320</v>
      </c>
      <c r="D1932">
        <v>1</v>
      </c>
      <c r="E1932" t="s">
        <v>90</v>
      </c>
      <c r="G1932">
        <v>9.7840000000000007</v>
      </c>
      <c r="H1932">
        <v>2015</v>
      </c>
      <c r="I1932">
        <v>8</v>
      </c>
      <c r="J1932">
        <v>2</v>
      </c>
      <c r="K1932">
        <v>21</v>
      </c>
      <c r="L1932">
        <v>50</v>
      </c>
      <c r="M1932" t="s">
        <v>899</v>
      </c>
      <c r="N1932" t="s">
        <v>860</v>
      </c>
      <c r="Q1932" t="s">
        <v>278</v>
      </c>
      <c r="R1932" t="str">
        <f t="shared" si="90"/>
        <v>Weekend</v>
      </c>
      <c r="S1932" s="27">
        <f t="shared" si="91"/>
        <v>42218</v>
      </c>
      <c r="V1932" t="str">
        <f t="shared" si="92"/>
        <v/>
      </c>
      <c r="AE1932" s="27"/>
      <c r="AO1932" s="27"/>
      <c r="AX1932" s="27"/>
      <c r="AY1932" s="27"/>
    </row>
    <row r="1933" spans="1:51" x14ac:dyDescent="0.25">
      <c r="A1933" t="s">
        <v>233</v>
      </c>
      <c r="C1933" t="s">
        <v>1321</v>
      </c>
      <c r="D1933">
        <v>1</v>
      </c>
      <c r="E1933" t="s">
        <v>90</v>
      </c>
      <c r="G1933">
        <v>9.8409999999999993</v>
      </c>
      <c r="H1933">
        <v>2015</v>
      </c>
      <c r="I1933">
        <v>8</v>
      </c>
      <c r="J1933">
        <v>18</v>
      </c>
      <c r="K1933">
        <v>9</v>
      </c>
      <c r="L1933">
        <v>45</v>
      </c>
      <c r="M1933" t="s">
        <v>900</v>
      </c>
      <c r="N1933" t="s">
        <v>903</v>
      </c>
      <c r="Q1933" t="s">
        <v>278</v>
      </c>
      <c r="R1933" t="str">
        <f t="shared" si="90"/>
        <v>Weekday</v>
      </c>
      <c r="S1933" s="27">
        <f t="shared" si="91"/>
        <v>42234</v>
      </c>
      <c r="V1933" t="str">
        <f t="shared" si="92"/>
        <v/>
      </c>
      <c r="AE1933" s="27"/>
      <c r="AO1933" s="27"/>
      <c r="AX1933" s="27"/>
      <c r="AY1933" s="27"/>
    </row>
    <row r="1934" spans="1:51" x14ac:dyDescent="0.25">
      <c r="A1934" t="s">
        <v>233</v>
      </c>
      <c r="C1934" t="s">
        <v>1322</v>
      </c>
      <c r="D1934">
        <v>1</v>
      </c>
      <c r="E1934" t="s">
        <v>91</v>
      </c>
      <c r="G1934">
        <v>10.016999999999999</v>
      </c>
      <c r="H1934">
        <v>2015</v>
      </c>
      <c r="I1934">
        <v>9</v>
      </c>
      <c r="J1934">
        <v>10</v>
      </c>
      <c r="K1934">
        <v>23</v>
      </c>
      <c r="L1934">
        <v>57</v>
      </c>
      <c r="M1934" t="s">
        <v>900</v>
      </c>
      <c r="N1934" t="s">
        <v>903</v>
      </c>
      <c r="R1934" t="str">
        <f t="shared" si="90"/>
        <v>Weekday</v>
      </c>
      <c r="S1934" s="27">
        <f t="shared" si="91"/>
        <v>42257</v>
      </c>
      <c r="V1934" t="str">
        <f t="shared" si="92"/>
        <v/>
      </c>
    </row>
    <row r="1935" spans="1:51" x14ac:dyDescent="0.25">
      <c r="A1935" t="s">
        <v>233</v>
      </c>
      <c r="C1935" t="s">
        <v>1323</v>
      </c>
      <c r="D1935">
        <v>1</v>
      </c>
      <c r="E1935" t="s">
        <v>90</v>
      </c>
      <c r="G1935">
        <v>10.185</v>
      </c>
      <c r="H1935">
        <v>2015</v>
      </c>
      <c r="I1935">
        <v>9</v>
      </c>
      <c r="J1935">
        <v>24</v>
      </c>
      <c r="K1935">
        <v>8</v>
      </c>
      <c r="L1935">
        <v>30</v>
      </c>
      <c r="M1935" t="s">
        <v>900</v>
      </c>
      <c r="N1935" t="s">
        <v>903</v>
      </c>
      <c r="Q1935" t="s">
        <v>278</v>
      </c>
      <c r="R1935" t="str">
        <f t="shared" si="90"/>
        <v>Weekday</v>
      </c>
      <c r="S1935" s="27">
        <f t="shared" si="91"/>
        <v>42271</v>
      </c>
      <c r="V1935" t="str">
        <f t="shared" si="92"/>
        <v/>
      </c>
      <c r="AE1935" s="27"/>
      <c r="AO1935" s="27"/>
      <c r="AX1935" s="27"/>
      <c r="AY1935" s="27"/>
    </row>
    <row r="1936" spans="1:51" x14ac:dyDescent="0.25">
      <c r="A1936" t="s">
        <v>233</v>
      </c>
      <c r="C1936" t="s">
        <v>1324</v>
      </c>
      <c r="D1936">
        <v>1</v>
      </c>
      <c r="E1936" t="s">
        <v>91</v>
      </c>
      <c r="G1936">
        <v>10.176</v>
      </c>
      <c r="H1936">
        <v>2015</v>
      </c>
      <c r="I1936">
        <v>11</v>
      </c>
      <c r="J1936">
        <v>21</v>
      </c>
      <c r="K1936">
        <v>0</v>
      </c>
      <c r="L1936">
        <v>15</v>
      </c>
      <c r="M1936" t="s">
        <v>900</v>
      </c>
      <c r="N1936" t="s">
        <v>903</v>
      </c>
      <c r="R1936" t="str">
        <f t="shared" si="90"/>
        <v>Weekend</v>
      </c>
      <c r="S1936" s="27">
        <f t="shared" si="91"/>
        <v>42329</v>
      </c>
      <c r="V1936" t="str">
        <f t="shared" si="92"/>
        <v/>
      </c>
    </row>
    <row r="1937" spans="1:51" x14ac:dyDescent="0.25">
      <c r="A1937" t="s">
        <v>233</v>
      </c>
      <c r="C1937" t="s">
        <v>1325</v>
      </c>
      <c r="D1937">
        <v>1</v>
      </c>
      <c r="E1937" t="s">
        <v>90</v>
      </c>
      <c r="G1937">
        <v>9.8439999999999994</v>
      </c>
      <c r="H1937">
        <v>2015</v>
      </c>
      <c r="I1937">
        <v>12</v>
      </c>
      <c r="J1937">
        <v>23</v>
      </c>
      <c r="K1937">
        <v>13</v>
      </c>
      <c r="L1937">
        <v>45</v>
      </c>
      <c r="M1937" t="s">
        <v>900</v>
      </c>
      <c r="N1937" t="s">
        <v>903</v>
      </c>
      <c r="Q1937" t="s">
        <v>278</v>
      </c>
      <c r="R1937" t="str">
        <f t="shared" si="90"/>
        <v>Weekday</v>
      </c>
      <c r="S1937" s="27">
        <f t="shared" si="91"/>
        <v>42361</v>
      </c>
      <c r="V1937" t="str">
        <f t="shared" si="92"/>
        <v/>
      </c>
      <c r="AE1937" s="27"/>
      <c r="AO1937" s="27"/>
      <c r="AX1937" s="27"/>
      <c r="AY1937" s="27"/>
    </row>
    <row r="1938" spans="1:51" x14ac:dyDescent="0.25">
      <c r="A1938" t="s">
        <v>233</v>
      </c>
      <c r="C1938" t="s">
        <v>1326</v>
      </c>
      <c r="D1938">
        <v>1</v>
      </c>
      <c r="E1938" t="s">
        <v>90</v>
      </c>
      <c r="G1938">
        <v>9.8439999999999994</v>
      </c>
      <c r="H1938">
        <v>2015</v>
      </c>
      <c r="I1938">
        <v>12</v>
      </c>
      <c r="J1938">
        <v>24</v>
      </c>
      <c r="K1938">
        <v>11</v>
      </c>
      <c r="L1938">
        <v>30</v>
      </c>
      <c r="M1938" t="s">
        <v>900</v>
      </c>
      <c r="N1938" t="s">
        <v>903</v>
      </c>
      <c r="Q1938" t="s">
        <v>278</v>
      </c>
      <c r="R1938" t="str">
        <f t="shared" si="90"/>
        <v>Weekday</v>
      </c>
      <c r="S1938" s="27">
        <f t="shared" si="91"/>
        <v>42362</v>
      </c>
      <c r="V1938" t="str">
        <f t="shared" si="92"/>
        <v/>
      </c>
      <c r="AE1938" s="27"/>
      <c r="AO1938" s="27"/>
      <c r="AX1938" s="27"/>
      <c r="AY1938" s="27"/>
    </row>
    <row r="1939" spans="1:51" x14ac:dyDescent="0.25">
      <c r="A1939" t="s">
        <v>233</v>
      </c>
      <c r="C1939" t="s">
        <v>1327</v>
      </c>
      <c r="D1939">
        <v>1</v>
      </c>
      <c r="E1939" t="s">
        <v>90</v>
      </c>
      <c r="G1939">
        <v>9.8469999999999995</v>
      </c>
      <c r="H1939">
        <v>2015</v>
      </c>
      <c r="I1939">
        <v>12</v>
      </c>
      <c r="J1939">
        <v>24</v>
      </c>
      <c r="K1939">
        <v>13</v>
      </c>
      <c r="L1939">
        <v>28</v>
      </c>
      <c r="M1939" t="s">
        <v>900</v>
      </c>
      <c r="N1939" t="s">
        <v>903</v>
      </c>
      <c r="Q1939" t="s">
        <v>278</v>
      </c>
      <c r="R1939" t="str">
        <f t="shared" si="90"/>
        <v>Weekday</v>
      </c>
      <c r="S1939" s="27">
        <f t="shared" si="91"/>
        <v>42362</v>
      </c>
      <c r="V1939" t="str">
        <f t="shared" si="92"/>
        <v/>
      </c>
      <c r="AE1939" s="27"/>
      <c r="AO1939" s="27"/>
      <c r="AX1939" s="27"/>
      <c r="AY1939" s="27"/>
    </row>
    <row r="1940" spans="1:51" x14ac:dyDescent="0.25">
      <c r="A1940" t="s">
        <v>233</v>
      </c>
      <c r="C1940" t="s">
        <v>1328</v>
      </c>
      <c r="D1940">
        <v>1</v>
      </c>
      <c r="E1940" t="s">
        <v>90</v>
      </c>
      <c r="G1940">
        <v>10.246</v>
      </c>
      <c r="H1940">
        <v>2016</v>
      </c>
      <c r="I1940">
        <v>3</v>
      </c>
      <c r="J1940">
        <v>10</v>
      </c>
      <c r="K1940">
        <v>22</v>
      </c>
      <c r="L1940">
        <v>28</v>
      </c>
      <c r="M1940" t="s">
        <v>900</v>
      </c>
      <c r="N1940" t="s">
        <v>903</v>
      </c>
      <c r="Q1940" t="s">
        <v>278</v>
      </c>
      <c r="R1940" t="str">
        <f t="shared" si="90"/>
        <v>Weekday</v>
      </c>
      <c r="S1940" s="27">
        <f t="shared" si="91"/>
        <v>42439</v>
      </c>
      <c r="V1940" t="str">
        <f t="shared" si="92"/>
        <v/>
      </c>
      <c r="AE1940" s="27"/>
      <c r="AO1940" s="27"/>
      <c r="AX1940" s="27"/>
      <c r="AY1940" s="27"/>
    </row>
    <row r="1941" spans="1:51" x14ac:dyDescent="0.25">
      <c r="A1941" t="s">
        <v>233</v>
      </c>
      <c r="C1941" t="s">
        <v>1329</v>
      </c>
      <c r="D1941">
        <v>1</v>
      </c>
      <c r="E1941" t="s">
        <v>90</v>
      </c>
      <c r="G1941">
        <v>10.090999999999999</v>
      </c>
      <c r="H1941">
        <v>2016</v>
      </c>
      <c r="I1941">
        <v>5</v>
      </c>
      <c r="J1941">
        <v>28</v>
      </c>
      <c r="K1941">
        <v>9</v>
      </c>
      <c r="L1941">
        <v>52</v>
      </c>
      <c r="M1941" t="s">
        <v>900</v>
      </c>
      <c r="N1941" t="s">
        <v>903</v>
      </c>
      <c r="Q1941" t="s">
        <v>278</v>
      </c>
      <c r="R1941" t="str">
        <f t="shared" si="90"/>
        <v>Weekend</v>
      </c>
      <c r="S1941" s="27">
        <f t="shared" si="91"/>
        <v>42518</v>
      </c>
      <c r="V1941" t="str">
        <f t="shared" si="92"/>
        <v/>
      </c>
      <c r="AE1941" s="27"/>
      <c r="AO1941" s="27"/>
      <c r="AX1941" s="27"/>
      <c r="AY1941" s="27"/>
    </row>
    <row r="1942" spans="1:51" x14ac:dyDescent="0.25">
      <c r="A1942" t="s">
        <v>233</v>
      </c>
      <c r="C1942" t="s">
        <v>1330</v>
      </c>
      <c r="D1942">
        <v>1</v>
      </c>
      <c r="E1942" t="s">
        <v>90</v>
      </c>
      <c r="G1942">
        <v>9.8409999999999993</v>
      </c>
      <c r="H1942">
        <v>2016</v>
      </c>
      <c r="I1942">
        <v>7</v>
      </c>
      <c r="J1942">
        <v>27</v>
      </c>
      <c r="K1942">
        <v>14</v>
      </c>
      <c r="L1942">
        <v>38</v>
      </c>
      <c r="M1942" t="s">
        <v>900</v>
      </c>
      <c r="N1942" t="s">
        <v>860</v>
      </c>
      <c r="Q1942" t="s">
        <v>278</v>
      </c>
      <c r="R1942" t="str">
        <f t="shared" si="90"/>
        <v>Weekday</v>
      </c>
      <c r="S1942" s="27">
        <f t="shared" si="91"/>
        <v>42578</v>
      </c>
      <c r="V1942" t="str">
        <f t="shared" si="92"/>
        <v/>
      </c>
      <c r="AE1942" s="27"/>
      <c r="AO1942" s="27"/>
      <c r="AX1942" s="27"/>
      <c r="AY1942" s="27"/>
    </row>
    <row r="1943" spans="1:51" x14ac:dyDescent="0.25">
      <c r="A1943" t="s">
        <v>233</v>
      </c>
      <c r="C1943" t="s">
        <v>1331</v>
      </c>
      <c r="D1943">
        <v>1</v>
      </c>
      <c r="E1943" t="s">
        <v>90</v>
      </c>
      <c r="G1943">
        <v>9.7509999999999994</v>
      </c>
      <c r="H1943">
        <v>2016</v>
      </c>
      <c r="I1943">
        <v>7</v>
      </c>
      <c r="J1943">
        <v>28</v>
      </c>
      <c r="K1943">
        <v>15</v>
      </c>
      <c r="L1943">
        <v>30</v>
      </c>
      <c r="M1943" t="s">
        <v>900</v>
      </c>
      <c r="N1943" t="s">
        <v>860</v>
      </c>
      <c r="Q1943" t="s">
        <v>278</v>
      </c>
      <c r="R1943" t="str">
        <f t="shared" si="90"/>
        <v>Weekday</v>
      </c>
      <c r="S1943" s="27">
        <f t="shared" si="91"/>
        <v>42579</v>
      </c>
      <c r="V1943" t="str">
        <f t="shared" si="92"/>
        <v/>
      </c>
      <c r="AE1943" s="27"/>
      <c r="AO1943" s="27"/>
      <c r="AX1943" s="27"/>
      <c r="AY1943" s="27"/>
    </row>
    <row r="1944" spans="1:51" x14ac:dyDescent="0.25">
      <c r="A1944" t="s">
        <v>233</v>
      </c>
      <c r="C1944" t="s">
        <v>1332</v>
      </c>
      <c r="D1944">
        <v>1</v>
      </c>
      <c r="E1944" t="s">
        <v>91</v>
      </c>
      <c r="G1944">
        <v>10.167999999999999</v>
      </c>
      <c r="H1944">
        <v>2016</v>
      </c>
      <c r="I1944">
        <v>8</v>
      </c>
      <c r="J1944">
        <v>26</v>
      </c>
      <c r="K1944">
        <v>9</v>
      </c>
      <c r="L1944">
        <v>30</v>
      </c>
      <c r="M1944" t="s">
        <v>900</v>
      </c>
      <c r="N1944" t="s">
        <v>860</v>
      </c>
      <c r="R1944" t="str">
        <f t="shared" si="90"/>
        <v>Weekday</v>
      </c>
      <c r="S1944" s="27">
        <f t="shared" si="91"/>
        <v>42608</v>
      </c>
      <c r="V1944" t="str">
        <f t="shared" si="92"/>
        <v/>
      </c>
    </row>
    <row r="1945" spans="1:51" x14ac:dyDescent="0.25">
      <c r="A1945" t="s">
        <v>233</v>
      </c>
      <c r="C1945" t="s">
        <v>1333</v>
      </c>
      <c r="D1945">
        <v>1</v>
      </c>
      <c r="E1945" t="s">
        <v>90</v>
      </c>
      <c r="G1945">
        <v>9.8870000000000005</v>
      </c>
      <c r="H1945">
        <v>2016</v>
      </c>
      <c r="I1945">
        <v>9</v>
      </c>
      <c r="J1945">
        <v>24</v>
      </c>
      <c r="K1945">
        <v>13</v>
      </c>
      <c r="L1945">
        <v>10</v>
      </c>
      <c r="M1945" t="s">
        <v>900</v>
      </c>
      <c r="N1945" t="s">
        <v>860</v>
      </c>
      <c r="Q1945" t="s">
        <v>278</v>
      </c>
      <c r="R1945" t="str">
        <f t="shared" si="90"/>
        <v>Weekend</v>
      </c>
      <c r="S1945" s="27">
        <f t="shared" si="91"/>
        <v>42637</v>
      </c>
      <c r="V1945" t="str">
        <f t="shared" si="92"/>
        <v/>
      </c>
      <c r="AE1945" s="27"/>
      <c r="AO1945" s="27"/>
      <c r="AX1945" s="27"/>
      <c r="AY1945" s="27"/>
    </row>
    <row r="1946" spans="1:51" x14ac:dyDescent="0.25">
      <c r="A1946" t="s">
        <v>233</v>
      </c>
      <c r="C1946" t="s">
        <v>1334</v>
      </c>
      <c r="D1946">
        <v>1</v>
      </c>
      <c r="E1946" t="s">
        <v>91</v>
      </c>
      <c r="G1946">
        <v>10.038</v>
      </c>
      <c r="H1946">
        <v>2016</v>
      </c>
      <c r="I1946">
        <v>11</v>
      </c>
      <c r="J1946">
        <v>22</v>
      </c>
      <c r="K1946">
        <v>17</v>
      </c>
      <c r="L1946">
        <v>12</v>
      </c>
      <c r="M1946" t="s">
        <v>900</v>
      </c>
      <c r="N1946" t="s">
        <v>903</v>
      </c>
      <c r="R1946" t="str">
        <f t="shared" si="90"/>
        <v>Weekday</v>
      </c>
      <c r="S1946" s="27">
        <f t="shared" si="91"/>
        <v>42696</v>
      </c>
      <c r="V1946" t="str">
        <f t="shared" si="92"/>
        <v/>
      </c>
    </row>
    <row r="1947" spans="1:51" x14ac:dyDescent="0.25">
      <c r="A1947" t="s">
        <v>233</v>
      </c>
      <c r="C1947" t="s">
        <v>1335</v>
      </c>
      <c r="D1947">
        <v>1</v>
      </c>
      <c r="E1947" t="s">
        <v>90</v>
      </c>
      <c r="G1947">
        <v>10.297000000000001</v>
      </c>
      <c r="H1947">
        <v>2012</v>
      </c>
      <c r="I1947">
        <v>2</v>
      </c>
      <c r="J1947">
        <v>12</v>
      </c>
      <c r="K1947">
        <v>0</v>
      </c>
      <c r="L1947">
        <v>35</v>
      </c>
      <c r="M1947" t="s">
        <v>900</v>
      </c>
      <c r="N1947" t="s">
        <v>903</v>
      </c>
      <c r="Q1947" t="s">
        <v>280</v>
      </c>
      <c r="R1947" t="str">
        <f t="shared" si="90"/>
        <v>Weekend</v>
      </c>
      <c r="S1947" s="27">
        <f t="shared" si="91"/>
        <v>40951</v>
      </c>
      <c r="V1947" t="str">
        <f t="shared" si="92"/>
        <v/>
      </c>
      <c r="AE1947" s="27"/>
      <c r="AO1947" s="27"/>
      <c r="AX1947" s="27"/>
      <c r="AY1947" s="27"/>
    </row>
    <row r="1948" spans="1:51" x14ac:dyDescent="0.25">
      <c r="A1948" t="s">
        <v>233</v>
      </c>
      <c r="C1948" t="s">
        <v>1336</v>
      </c>
      <c r="D1948">
        <v>1</v>
      </c>
      <c r="E1948" t="s">
        <v>90</v>
      </c>
      <c r="G1948">
        <v>10.256</v>
      </c>
      <c r="H1948">
        <v>2012</v>
      </c>
      <c r="I1948">
        <v>6</v>
      </c>
      <c r="J1948">
        <v>5</v>
      </c>
      <c r="K1948">
        <v>11</v>
      </c>
      <c r="L1948">
        <v>31</v>
      </c>
      <c r="M1948" t="s">
        <v>900</v>
      </c>
      <c r="N1948" t="s">
        <v>903</v>
      </c>
      <c r="Q1948" t="s">
        <v>280</v>
      </c>
      <c r="R1948" t="str">
        <f t="shared" si="90"/>
        <v>Weekday</v>
      </c>
      <c r="S1948" s="27">
        <f t="shared" si="91"/>
        <v>41065</v>
      </c>
      <c r="V1948" t="str">
        <f t="shared" si="92"/>
        <v/>
      </c>
      <c r="AE1948" s="27"/>
      <c r="AO1948" s="27"/>
      <c r="AX1948" s="27"/>
      <c r="AY1948" s="27"/>
    </row>
    <row r="1949" spans="1:51" x14ac:dyDescent="0.25">
      <c r="A1949" t="s">
        <v>233</v>
      </c>
      <c r="C1949" t="s">
        <v>1337</v>
      </c>
      <c r="D1949">
        <v>1</v>
      </c>
      <c r="E1949" t="s">
        <v>90</v>
      </c>
      <c r="G1949">
        <v>10.285</v>
      </c>
      <c r="H1949">
        <v>2012</v>
      </c>
      <c r="I1949">
        <v>8</v>
      </c>
      <c r="J1949">
        <v>20</v>
      </c>
      <c r="K1949">
        <v>11</v>
      </c>
      <c r="L1949">
        <v>25</v>
      </c>
      <c r="M1949" t="s">
        <v>899</v>
      </c>
      <c r="N1949" t="s">
        <v>903</v>
      </c>
      <c r="Q1949" t="s">
        <v>280</v>
      </c>
      <c r="R1949" t="str">
        <f t="shared" si="90"/>
        <v>Weekday</v>
      </c>
      <c r="S1949" s="27">
        <f t="shared" si="91"/>
        <v>41141</v>
      </c>
      <c r="V1949" t="str">
        <f t="shared" si="92"/>
        <v/>
      </c>
      <c r="AE1949" s="27"/>
      <c r="AO1949" s="27"/>
      <c r="AX1949" s="27"/>
      <c r="AY1949" s="27"/>
    </row>
    <row r="1950" spans="1:51" x14ac:dyDescent="0.25">
      <c r="A1950" t="s">
        <v>233</v>
      </c>
      <c r="C1950" t="s">
        <v>1338</v>
      </c>
      <c r="D1950">
        <v>1</v>
      </c>
      <c r="E1950" t="s">
        <v>90</v>
      </c>
      <c r="G1950">
        <v>10.304</v>
      </c>
      <c r="H1950">
        <v>2012</v>
      </c>
      <c r="I1950">
        <v>9</v>
      </c>
      <c r="J1950">
        <v>10</v>
      </c>
      <c r="K1950">
        <v>7</v>
      </c>
      <c r="L1950">
        <v>39</v>
      </c>
      <c r="M1950" t="s">
        <v>900</v>
      </c>
      <c r="N1950" t="s">
        <v>903</v>
      </c>
      <c r="Q1950" t="s">
        <v>280</v>
      </c>
      <c r="R1950" t="str">
        <f t="shared" si="90"/>
        <v>Weekday</v>
      </c>
      <c r="S1950" s="27">
        <f t="shared" si="91"/>
        <v>41162</v>
      </c>
      <c r="V1950" t="str">
        <f t="shared" si="92"/>
        <v/>
      </c>
      <c r="AE1950" s="27"/>
      <c r="AO1950" s="27"/>
      <c r="AX1950" s="27"/>
      <c r="AY1950" s="27"/>
    </row>
    <row r="1951" spans="1:51" x14ac:dyDescent="0.25">
      <c r="A1951" t="s">
        <v>233</v>
      </c>
      <c r="C1951" t="s">
        <v>1339</v>
      </c>
      <c r="D1951">
        <v>1</v>
      </c>
      <c r="E1951" t="s">
        <v>90</v>
      </c>
      <c r="G1951">
        <v>10.278</v>
      </c>
      <c r="H1951">
        <v>2012</v>
      </c>
      <c r="I1951">
        <v>12</v>
      </c>
      <c r="J1951">
        <v>29</v>
      </c>
      <c r="K1951">
        <v>11</v>
      </c>
      <c r="L1951">
        <v>18</v>
      </c>
      <c r="M1951" t="s">
        <v>900</v>
      </c>
      <c r="N1951" t="s">
        <v>903</v>
      </c>
      <c r="Q1951" t="s">
        <v>280</v>
      </c>
      <c r="R1951" t="str">
        <f t="shared" si="90"/>
        <v>Weekend</v>
      </c>
      <c r="S1951" s="27">
        <f t="shared" si="91"/>
        <v>41272</v>
      </c>
      <c r="V1951" t="str">
        <f t="shared" si="92"/>
        <v/>
      </c>
      <c r="AE1951" s="27"/>
      <c r="AO1951" s="27"/>
      <c r="AX1951" s="27"/>
      <c r="AY1951" s="27"/>
    </row>
    <row r="1952" spans="1:51" x14ac:dyDescent="0.25">
      <c r="A1952" t="s">
        <v>233</v>
      </c>
      <c r="C1952" t="s">
        <v>1340</v>
      </c>
      <c r="D1952">
        <v>1</v>
      </c>
      <c r="E1952" t="s">
        <v>91</v>
      </c>
      <c r="G1952">
        <v>10.268000000000001</v>
      </c>
      <c r="H1952">
        <v>2013</v>
      </c>
      <c r="I1952">
        <v>6</v>
      </c>
      <c r="J1952">
        <v>22</v>
      </c>
      <c r="K1952">
        <v>10</v>
      </c>
      <c r="L1952">
        <v>58</v>
      </c>
      <c r="M1952" t="s">
        <v>899</v>
      </c>
      <c r="N1952" t="s">
        <v>903</v>
      </c>
      <c r="R1952" t="str">
        <f t="shared" si="90"/>
        <v>Weekend</v>
      </c>
      <c r="S1952" s="27">
        <f t="shared" si="91"/>
        <v>41447</v>
      </c>
      <c r="V1952" t="str">
        <f t="shared" si="92"/>
        <v/>
      </c>
    </row>
    <row r="1953" spans="1:51" x14ac:dyDescent="0.25">
      <c r="A1953" t="s">
        <v>233</v>
      </c>
      <c r="C1953" t="s">
        <v>1341</v>
      </c>
      <c r="D1953">
        <v>1</v>
      </c>
      <c r="E1953" t="s">
        <v>91</v>
      </c>
      <c r="G1953">
        <v>10.262</v>
      </c>
      <c r="H1953">
        <v>2013</v>
      </c>
      <c r="I1953">
        <v>7</v>
      </c>
      <c r="J1953">
        <v>2</v>
      </c>
      <c r="K1953">
        <v>21</v>
      </c>
      <c r="L1953">
        <v>31</v>
      </c>
      <c r="M1953" t="s">
        <v>899</v>
      </c>
      <c r="N1953" t="s">
        <v>860</v>
      </c>
      <c r="R1953" t="str">
        <f t="shared" si="90"/>
        <v>Weekday</v>
      </c>
      <c r="S1953" s="27">
        <f t="shared" si="91"/>
        <v>41457</v>
      </c>
      <c r="V1953" t="str">
        <f t="shared" si="92"/>
        <v/>
      </c>
    </row>
    <row r="1954" spans="1:51" x14ac:dyDescent="0.25">
      <c r="A1954" t="s">
        <v>233</v>
      </c>
      <c r="C1954" t="s">
        <v>1342</v>
      </c>
      <c r="D1954">
        <v>1</v>
      </c>
      <c r="E1954" t="s">
        <v>91</v>
      </c>
      <c r="G1954">
        <v>10.26</v>
      </c>
      <c r="H1954">
        <v>2013</v>
      </c>
      <c r="I1954">
        <v>8</v>
      </c>
      <c r="J1954">
        <v>14</v>
      </c>
      <c r="K1954">
        <v>14</v>
      </c>
      <c r="L1954">
        <v>50</v>
      </c>
      <c r="M1954" t="s">
        <v>900</v>
      </c>
      <c r="N1954" t="s">
        <v>860</v>
      </c>
      <c r="R1954" t="str">
        <f t="shared" si="90"/>
        <v>Weekday</v>
      </c>
      <c r="S1954" s="27">
        <f t="shared" si="91"/>
        <v>41500</v>
      </c>
      <c r="V1954" t="str">
        <f t="shared" si="92"/>
        <v/>
      </c>
    </row>
    <row r="1955" spans="1:51" x14ac:dyDescent="0.25">
      <c r="A1955" t="s">
        <v>233</v>
      </c>
      <c r="C1955" t="s">
        <v>1343</v>
      </c>
      <c r="D1955">
        <v>1</v>
      </c>
      <c r="E1955" t="s">
        <v>91</v>
      </c>
      <c r="G1955">
        <v>10.263</v>
      </c>
      <c r="H1955">
        <v>2013</v>
      </c>
      <c r="I1955">
        <v>8</v>
      </c>
      <c r="J1955">
        <v>14</v>
      </c>
      <c r="K1955">
        <v>14</v>
      </c>
      <c r="L1955">
        <v>50</v>
      </c>
      <c r="M1955" t="s">
        <v>900</v>
      </c>
      <c r="N1955" t="s">
        <v>860</v>
      </c>
      <c r="R1955" t="str">
        <f t="shared" si="90"/>
        <v>Weekday</v>
      </c>
      <c r="S1955" s="27">
        <f t="shared" si="91"/>
        <v>41500</v>
      </c>
      <c r="V1955" t="str">
        <f t="shared" si="92"/>
        <v/>
      </c>
    </row>
    <row r="1956" spans="1:51" x14ac:dyDescent="0.25">
      <c r="A1956" t="s">
        <v>233</v>
      </c>
      <c r="C1956" t="s">
        <v>1344</v>
      </c>
      <c r="D1956">
        <v>1</v>
      </c>
      <c r="E1956" t="s">
        <v>91</v>
      </c>
      <c r="G1956">
        <v>10.275</v>
      </c>
      <c r="H1956">
        <v>2013</v>
      </c>
      <c r="I1956">
        <v>10</v>
      </c>
      <c r="J1956">
        <v>10</v>
      </c>
      <c r="K1956">
        <v>2</v>
      </c>
      <c r="L1956">
        <v>50</v>
      </c>
      <c r="M1956" t="s">
        <v>900</v>
      </c>
      <c r="N1956" t="s">
        <v>860</v>
      </c>
      <c r="R1956" t="str">
        <f t="shared" si="90"/>
        <v>Weekday</v>
      </c>
      <c r="S1956" s="27">
        <f t="shared" si="91"/>
        <v>41557</v>
      </c>
      <c r="V1956" t="str">
        <f t="shared" si="92"/>
        <v/>
      </c>
    </row>
    <row r="1957" spans="1:51" x14ac:dyDescent="0.25">
      <c r="A1957" t="s">
        <v>233</v>
      </c>
      <c r="C1957" t="s">
        <v>1345</v>
      </c>
      <c r="D1957">
        <v>1</v>
      </c>
      <c r="E1957" t="s">
        <v>91</v>
      </c>
      <c r="G1957">
        <v>10.273999999999999</v>
      </c>
      <c r="H1957">
        <v>2014</v>
      </c>
      <c r="I1957">
        <v>2</v>
      </c>
      <c r="J1957">
        <v>12</v>
      </c>
      <c r="K1957">
        <v>18</v>
      </c>
      <c r="L1957">
        <v>45</v>
      </c>
      <c r="M1957" t="s">
        <v>900</v>
      </c>
      <c r="N1957" t="s">
        <v>860</v>
      </c>
      <c r="R1957" t="str">
        <f t="shared" si="90"/>
        <v>Weekday</v>
      </c>
      <c r="S1957" s="27">
        <f t="shared" si="91"/>
        <v>41682</v>
      </c>
      <c r="V1957" t="str">
        <f t="shared" si="92"/>
        <v/>
      </c>
    </row>
    <row r="1958" spans="1:51" x14ac:dyDescent="0.25">
      <c r="A1958" t="s">
        <v>233</v>
      </c>
      <c r="C1958" t="s">
        <v>1346</v>
      </c>
      <c r="D1958">
        <v>1</v>
      </c>
      <c r="E1958" t="s">
        <v>90</v>
      </c>
      <c r="G1958">
        <v>10.263999999999999</v>
      </c>
      <c r="H1958">
        <v>2014</v>
      </c>
      <c r="I1958">
        <v>7</v>
      </c>
      <c r="J1958">
        <v>12</v>
      </c>
      <c r="K1958">
        <v>10</v>
      </c>
      <c r="L1958">
        <v>50</v>
      </c>
      <c r="M1958" t="s">
        <v>900</v>
      </c>
      <c r="N1958" t="s">
        <v>903</v>
      </c>
      <c r="Q1958" t="s">
        <v>280</v>
      </c>
      <c r="R1958" t="str">
        <f t="shared" si="90"/>
        <v>Weekend</v>
      </c>
      <c r="S1958" s="27">
        <f t="shared" si="91"/>
        <v>41832</v>
      </c>
      <c r="V1958" t="str">
        <f t="shared" si="92"/>
        <v/>
      </c>
      <c r="AE1958" s="27"/>
      <c r="AO1958" s="27"/>
      <c r="AX1958" s="27"/>
      <c r="AY1958" s="27"/>
    </row>
    <row r="1959" spans="1:51" x14ac:dyDescent="0.25">
      <c r="A1959" t="s">
        <v>233</v>
      </c>
      <c r="C1959" t="s">
        <v>1347</v>
      </c>
      <c r="D1959">
        <v>1</v>
      </c>
      <c r="E1959" t="s">
        <v>90</v>
      </c>
      <c r="G1959">
        <v>10.257</v>
      </c>
      <c r="H1959">
        <v>2014</v>
      </c>
      <c r="I1959">
        <v>8</v>
      </c>
      <c r="J1959">
        <v>9</v>
      </c>
      <c r="K1959">
        <v>15</v>
      </c>
      <c r="L1959">
        <v>4</v>
      </c>
      <c r="M1959" t="s">
        <v>900</v>
      </c>
      <c r="N1959" t="s">
        <v>903</v>
      </c>
      <c r="Q1959" t="s">
        <v>280</v>
      </c>
      <c r="R1959" t="str">
        <f t="shared" si="90"/>
        <v>Weekend</v>
      </c>
      <c r="S1959" s="27">
        <f t="shared" si="91"/>
        <v>41860</v>
      </c>
      <c r="V1959" t="str">
        <f t="shared" si="92"/>
        <v/>
      </c>
      <c r="AE1959" s="27"/>
      <c r="AO1959" s="27"/>
      <c r="AX1959" s="27"/>
      <c r="AY1959" s="27"/>
    </row>
    <row r="1960" spans="1:51" x14ac:dyDescent="0.25">
      <c r="A1960" t="s">
        <v>233</v>
      </c>
      <c r="C1960" t="s">
        <v>1348</v>
      </c>
      <c r="D1960">
        <v>1</v>
      </c>
      <c r="E1960" t="s">
        <v>90</v>
      </c>
      <c r="G1960">
        <v>10.307</v>
      </c>
      <c r="H1960">
        <v>2014</v>
      </c>
      <c r="I1960">
        <v>8</v>
      </c>
      <c r="J1960">
        <v>20</v>
      </c>
      <c r="K1960">
        <v>13</v>
      </c>
      <c r="L1960">
        <v>25</v>
      </c>
      <c r="M1960" t="s">
        <v>900</v>
      </c>
      <c r="N1960" t="s">
        <v>860</v>
      </c>
      <c r="Q1960" t="s">
        <v>280</v>
      </c>
      <c r="R1960" t="str">
        <f t="shared" si="90"/>
        <v>Weekday</v>
      </c>
      <c r="S1960" s="27">
        <f t="shared" si="91"/>
        <v>41871</v>
      </c>
      <c r="V1960" t="str">
        <f t="shared" si="92"/>
        <v/>
      </c>
      <c r="AE1960" s="27"/>
      <c r="AO1960" s="27"/>
      <c r="AX1960" s="27"/>
      <c r="AY1960" s="27"/>
    </row>
    <row r="1961" spans="1:51" x14ac:dyDescent="0.25">
      <c r="A1961" t="s">
        <v>233</v>
      </c>
      <c r="C1961" t="s">
        <v>1349</v>
      </c>
      <c r="D1961">
        <v>1</v>
      </c>
      <c r="E1961" t="s">
        <v>90</v>
      </c>
      <c r="G1961">
        <v>10.301</v>
      </c>
      <c r="H1961">
        <v>2014</v>
      </c>
      <c r="I1961">
        <v>9</v>
      </c>
      <c r="J1961">
        <v>20</v>
      </c>
      <c r="K1961">
        <v>12</v>
      </c>
      <c r="L1961">
        <v>30</v>
      </c>
      <c r="M1961" t="s">
        <v>900</v>
      </c>
      <c r="N1961" t="s">
        <v>860</v>
      </c>
      <c r="Q1961" t="s">
        <v>280</v>
      </c>
      <c r="R1961" t="str">
        <f t="shared" si="90"/>
        <v>Weekend</v>
      </c>
      <c r="S1961" s="27">
        <f t="shared" si="91"/>
        <v>41902</v>
      </c>
      <c r="V1961" t="str">
        <f t="shared" si="92"/>
        <v/>
      </c>
      <c r="AE1961" s="27"/>
      <c r="AO1961" s="27"/>
      <c r="AX1961" s="27"/>
      <c r="AY1961" s="27"/>
    </row>
    <row r="1962" spans="1:51" x14ac:dyDescent="0.25">
      <c r="A1962" t="s">
        <v>233</v>
      </c>
      <c r="C1962" t="s">
        <v>1350</v>
      </c>
      <c r="D1962">
        <v>1</v>
      </c>
      <c r="E1962" t="s">
        <v>90</v>
      </c>
      <c r="G1962">
        <v>10.298999999999999</v>
      </c>
      <c r="H1962">
        <v>2014</v>
      </c>
      <c r="I1962">
        <v>11</v>
      </c>
      <c r="J1962">
        <v>17</v>
      </c>
      <c r="K1962">
        <v>8</v>
      </c>
      <c r="L1962">
        <v>30</v>
      </c>
      <c r="M1962" t="s">
        <v>900</v>
      </c>
      <c r="N1962" t="s">
        <v>903</v>
      </c>
      <c r="Q1962" t="s">
        <v>280</v>
      </c>
      <c r="R1962" t="str">
        <f t="shared" si="90"/>
        <v>Weekday</v>
      </c>
      <c r="S1962" s="27">
        <f t="shared" si="91"/>
        <v>41960</v>
      </c>
      <c r="V1962" t="str">
        <f t="shared" si="92"/>
        <v/>
      </c>
      <c r="AE1962" s="27"/>
      <c r="AO1962" s="27"/>
      <c r="AX1962" s="27"/>
      <c r="AY1962" s="27"/>
    </row>
    <row r="1963" spans="1:51" x14ac:dyDescent="0.25">
      <c r="A1963" t="s">
        <v>233</v>
      </c>
      <c r="C1963" t="s">
        <v>1351</v>
      </c>
      <c r="D1963">
        <v>1</v>
      </c>
      <c r="E1963" t="s">
        <v>90</v>
      </c>
      <c r="G1963">
        <v>10.266</v>
      </c>
      <c r="H1963">
        <v>2014</v>
      </c>
      <c r="I1963">
        <v>12</v>
      </c>
      <c r="J1963">
        <v>29</v>
      </c>
      <c r="K1963">
        <v>13</v>
      </c>
      <c r="L1963">
        <v>10</v>
      </c>
      <c r="M1963" t="s">
        <v>900</v>
      </c>
      <c r="N1963" t="s">
        <v>903</v>
      </c>
      <c r="Q1963" t="s">
        <v>280</v>
      </c>
      <c r="R1963" t="str">
        <f t="shared" si="90"/>
        <v>Weekday</v>
      </c>
      <c r="S1963" s="27">
        <f t="shared" si="91"/>
        <v>42002</v>
      </c>
      <c r="V1963" t="str">
        <f t="shared" si="92"/>
        <v/>
      </c>
      <c r="AE1963" s="27"/>
      <c r="AO1963" s="27"/>
      <c r="AX1963" s="27"/>
      <c r="AY1963" s="27"/>
    </row>
    <row r="1964" spans="1:51" x14ac:dyDescent="0.25">
      <c r="A1964" t="s">
        <v>233</v>
      </c>
      <c r="C1964" t="s">
        <v>1352</v>
      </c>
      <c r="D1964">
        <v>1</v>
      </c>
      <c r="E1964" t="s">
        <v>91</v>
      </c>
      <c r="G1964">
        <v>10.256</v>
      </c>
      <c r="H1964">
        <v>2015</v>
      </c>
      <c r="I1964">
        <v>1</v>
      </c>
      <c r="J1964">
        <v>9</v>
      </c>
      <c r="K1964">
        <v>11</v>
      </c>
      <c r="L1964">
        <v>0</v>
      </c>
      <c r="M1964" t="s">
        <v>900</v>
      </c>
      <c r="N1964" t="s">
        <v>903</v>
      </c>
      <c r="R1964" t="str">
        <f t="shared" si="90"/>
        <v>Weekday</v>
      </c>
      <c r="S1964" s="27">
        <f t="shared" si="91"/>
        <v>42013</v>
      </c>
      <c r="V1964" t="str">
        <f t="shared" si="92"/>
        <v/>
      </c>
    </row>
    <row r="1965" spans="1:51" x14ac:dyDescent="0.25">
      <c r="A1965" t="s">
        <v>233</v>
      </c>
      <c r="C1965" t="s">
        <v>1353</v>
      </c>
      <c r="D1965">
        <v>1</v>
      </c>
      <c r="E1965" t="s">
        <v>91</v>
      </c>
      <c r="G1965">
        <v>10.260999999999999</v>
      </c>
      <c r="H1965">
        <v>2015</v>
      </c>
      <c r="I1965">
        <v>3</v>
      </c>
      <c r="J1965">
        <v>5</v>
      </c>
      <c r="K1965">
        <v>12</v>
      </c>
      <c r="L1965">
        <v>20</v>
      </c>
      <c r="M1965" t="s">
        <v>900</v>
      </c>
      <c r="N1965" t="s">
        <v>903</v>
      </c>
      <c r="R1965" t="str">
        <f t="shared" si="90"/>
        <v>Weekday</v>
      </c>
      <c r="S1965" s="27">
        <f t="shared" si="91"/>
        <v>42068</v>
      </c>
      <c r="V1965" t="str">
        <f t="shared" si="92"/>
        <v/>
      </c>
    </row>
    <row r="1966" spans="1:51" x14ac:dyDescent="0.25">
      <c r="A1966" t="s">
        <v>233</v>
      </c>
      <c r="C1966" t="s">
        <v>1354</v>
      </c>
      <c r="D1966">
        <v>1</v>
      </c>
      <c r="E1966" t="s">
        <v>91</v>
      </c>
      <c r="G1966">
        <v>10.295999999999999</v>
      </c>
      <c r="H1966">
        <v>2015</v>
      </c>
      <c r="I1966">
        <v>7</v>
      </c>
      <c r="J1966">
        <v>31</v>
      </c>
      <c r="K1966">
        <v>15</v>
      </c>
      <c r="L1966">
        <v>20</v>
      </c>
      <c r="M1966" t="s">
        <v>900</v>
      </c>
      <c r="N1966" t="s">
        <v>860</v>
      </c>
      <c r="R1966" t="str">
        <f t="shared" si="90"/>
        <v>Weekday</v>
      </c>
      <c r="S1966" s="27">
        <f t="shared" si="91"/>
        <v>42216</v>
      </c>
      <c r="V1966" t="str">
        <f t="shared" si="92"/>
        <v/>
      </c>
    </row>
    <row r="1967" spans="1:51" x14ac:dyDescent="0.25">
      <c r="A1967" t="s">
        <v>233</v>
      </c>
      <c r="C1967" t="s">
        <v>1355</v>
      </c>
      <c r="D1967">
        <v>1</v>
      </c>
      <c r="E1967" t="s">
        <v>91</v>
      </c>
      <c r="G1967">
        <v>10.28</v>
      </c>
      <c r="H1967">
        <v>2015</v>
      </c>
      <c r="I1967">
        <v>12</v>
      </c>
      <c r="J1967">
        <v>12</v>
      </c>
      <c r="K1967">
        <v>22</v>
      </c>
      <c r="L1967">
        <v>50</v>
      </c>
      <c r="M1967" t="s">
        <v>900</v>
      </c>
      <c r="N1967" t="s">
        <v>860</v>
      </c>
      <c r="R1967" t="str">
        <f t="shared" si="90"/>
        <v>Weekend</v>
      </c>
      <c r="S1967" s="27">
        <f t="shared" si="91"/>
        <v>42350</v>
      </c>
      <c r="V1967" t="str">
        <f t="shared" si="92"/>
        <v/>
      </c>
    </row>
    <row r="1968" spans="1:51" x14ac:dyDescent="0.25">
      <c r="A1968" t="s">
        <v>233</v>
      </c>
      <c r="C1968" t="s">
        <v>1356</v>
      </c>
      <c r="D1968">
        <v>1</v>
      </c>
      <c r="E1968" t="s">
        <v>91</v>
      </c>
      <c r="G1968">
        <v>10.268000000000001</v>
      </c>
      <c r="H1968">
        <v>2015</v>
      </c>
      <c r="I1968">
        <v>12</v>
      </c>
      <c r="J1968">
        <v>28</v>
      </c>
      <c r="K1968">
        <v>6</v>
      </c>
      <c r="L1968">
        <v>45</v>
      </c>
      <c r="M1968" t="s">
        <v>900</v>
      </c>
      <c r="N1968" t="s">
        <v>860</v>
      </c>
      <c r="R1968" t="str">
        <f t="shared" si="90"/>
        <v>Weekday</v>
      </c>
      <c r="S1968" s="27">
        <f t="shared" si="91"/>
        <v>42366</v>
      </c>
      <c r="V1968" t="str">
        <f t="shared" si="92"/>
        <v/>
      </c>
    </row>
    <row r="1969" spans="1:51" x14ac:dyDescent="0.25">
      <c r="A1969" t="s">
        <v>233</v>
      </c>
      <c r="C1969" t="s">
        <v>1357</v>
      </c>
      <c r="D1969">
        <v>1</v>
      </c>
      <c r="E1969" t="s">
        <v>91</v>
      </c>
      <c r="G1969">
        <v>10.278</v>
      </c>
      <c r="H1969">
        <v>2016</v>
      </c>
      <c r="I1969">
        <v>2</v>
      </c>
      <c r="J1969">
        <v>25</v>
      </c>
      <c r="K1969">
        <v>7</v>
      </c>
      <c r="L1969">
        <v>0</v>
      </c>
      <c r="M1969" t="s">
        <v>900</v>
      </c>
      <c r="N1969" t="s">
        <v>903</v>
      </c>
      <c r="R1969" t="str">
        <f t="shared" si="90"/>
        <v>Weekday</v>
      </c>
      <c r="S1969" s="27">
        <f t="shared" si="91"/>
        <v>42425</v>
      </c>
      <c r="V1969" t="str">
        <f t="shared" si="92"/>
        <v/>
      </c>
    </row>
    <row r="1970" spans="1:51" x14ac:dyDescent="0.25">
      <c r="A1970" t="s">
        <v>233</v>
      </c>
      <c r="C1970" t="s">
        <v>1358</v>
      </c>
      <c r="D1970">
        <v>1</v>
      </c>
      <c r="E1970" t="s">
        <v>90</v>
      </c>
      <c r="G1970">
        <v>10.291</v>
      </c>
      <c r="H1970">
        <v>2016</v>
      </c>
      <c r="I1970">
        <v>9</v>
      </c>
      <c r="J1970">
        <v>28</v>
      </c>
      <c r="K1970">
        <v>9</v>
      </c>
      <c r="L1970">
        <v>45</v>
      </c>
      <c r="M1970" t="s">
        <v>900</v>
      </c>
      <c r="N1970" t="s">
        <v>860</v>
      </c>
      <c r="Q1970" t="s">
        <v>280</v>
      </c>
      <c r="R1970" t="str">
        <f t="shared" si="90"/>
        <v>Weekday</v>
      </c>
      <c r="S1970" s="27">
        <f t="shared" si="91"/>
        <v>42641</v>
      </c>
      <c r="V1970" t="str">
        <f t="shared" si="92"/>
        <v/>
      </c>
      <c r="AE1970" s="27"/>
      <c r="AO1970" s="27"/>
      <c r="AX1970" s="27"/>
      <c r="AY1970" s="27"/>
    </row>
    <row r="1971" spans="1:51" x14ac:dyDescent="0.25">
      <c r="A1971" t="s">
        <v>233</v>
      </c>
      <c r="C1971" t="s">
        <v>1359</v>
      </c>
      <c r="D1971">
        <v>1</v>
      </c>
      <c r="E1971" t="s">
        <v>90</v>
      </c>
      <c r="G1971">
        <v>10.250999999999999</v>
      </c>
      <c r="H1971">
        <v>2016</v>
      </c>
      <c r="I1971">
        <v>11</v>
      </c>
      <c r="J1971">
        <v>18</v>
      </c>
      <c r="K1971">
        <v>12</v>
      </c>
      <c r="L1971">
        <v>15</v>
      </c>
      <c r="M1971" t="s">
        <v>900</v>
      </c>
      <c r="N1971" t="s">
        <v>903</v>
      </c>
      <c r="Q1971" t="s">
        <v>280</v>
      </c>
      <c r="R1971" t="str">
        <f t="shared" si="90"/>
        <v>Weekday</v>
      </c>
      <c r="S1971" s="27">
        <f t="shared" si="91"/>
        <v>42692</v>
      </c>
      <c r="V1971" t="str">
        <f t="shared" si="92"/>
        <v/>
      </c>
      <c r="AE1971" s="27"/>
      <c r="AO1971" s="27"/>
      <c r="AX1971" s="27"/>
      <c r="AY1971" s="27"/>
    </row>
    <row r="1972" spans="1:51" x14ac:dyDescent="0.25">
      <c r="A1972" t="s">
        <v>233</v>
      </c>
      <c r="C1972" t="s">
        <v>1360</v>
      </c>
      <c r="D1972">
        <v>1</v>
      </c>
      <c r="E1972" t="s">
        <v>90</v>
      </c>
      <c r="G1972">
        <v>10.308999999999999</v>
      </c>
      <c r="H1972">
        <v>2012</v>
      </c>
      <c r="I1972">
        <v>4</v>
      </c>
      <c r="J1972">
        <v>29</v>
      </c>
      <c r="K1972">
        <v>8</v>
      </c>
      <c r="L1972">
        <v>0</v>
      </c>
      <c r="M1972" t="s">
        <v>900</v>
      </c>
      <c r="N1972" t="s">
        <v>860</v>
      </c>
      <c r="Q1972" t="s">
        <v>280</v>
      </c>
      <c r="R1972" t="str">
        <f t="shared" si="90"/>
        <v>Weekend</v>
      </c>
      <c r="S1972" s="27">
        <f t="shared" si="91"/>
        <v>41028</v>
      </c>
      <c r="V1972" t="str">
        <f t="shared" si="92"/>
        <v/>
      </c>
      <c r="AE1972" s="27"/>
      <c r="AO1972" s="27"/>
      <c r="AX1972" s="27"/>
      <c r="AY1972" s="27"/>
    </row>
    <row r="1973" spans="1:51" x14ac:dyDescent="0.25">
      <c r="A1973" t="s">
        <v>233</v>
      </c>
      <c r="C1973" t="s">
        <v>1361</v>
      </c>
      <c r="D1973">
        <v>1</v>
      </c>
      <c r="E1973" t="s">
        <v>90</v>
      </c>
      <c r="G1973">
        <v>10.327</v>
      </c>
      <c r="H1973">
        <v>2012</v>
      </c>
      <c r="I1973">
        <v>6</v>
      </c>
      <c r="J1973">
        <v>5</v>
      </c>
      <c r="K1973">
        <v>12</v>
      </c>
      <c r="L1973">
        <v>30</v>
      </c>
      <c r="M1973" t="s">
        <v>900</v>
      </c>
      <c r="N1973" t="s">
        <v>903</v>
      </c>
      <c r="Q1973" t="s">
        <v>282</v>
      </c>
      <c r="R1973" t="str">
        <f t="shared" si="90"/>
        <v>Weekday</v>
      </c>
      <c r="S1973" s="27">
        <f t="shared" si="91"/>
        <v>41065</v>
      </c>
      <c r="V1973" t="str">
        <f t="shared" si="92"/>
        <v/>
      </c>
      <c r="AE1973" s="27"/>
      <c r="AO1973" s="27"/>
      <c r="AX1973" s="27"/>
      <c r="AY1973" s="27"/>
    </row>
    <row r="1974" spans="1:51" x14ac:dyDescent="0.25">
      <c r="A1974" t="s">
        <v>233</v>
      </c>
      <c r="C1974" t="s">
        <v>1362</v>
      </c>
      <c r="D1974">
        <v>1</v>
      </c>
      <c r="E1974" t="s">
        <v>91</v>
      </c>
      <c r="G1974">
        <v>10.332000000000001</v>
      </c>
      <c r="H1974">
        <v>2012</v>
      </c>
      <c r="I1974">
        <v>6</v>
      </c>
      <c r="J1974">
        <v>22</v>
      </c>
      <c r="K1974">
        <v>10</v>
      </c>
      <c r="L1974">
        <v>25</v>
      </c>
      <c r="M1974" t="s">
        <v>900</v>
      </c>
      <c r="N1974" t="s">
        <v>903</v>
      </c>
      <c r="R1974" t="str">
        <f t="shared" si="90"/>
        <v>Weekday</v>
      </c>
      <c r="S1974" s="27">
        <f t="shared" si="91"/>
        <v>41082</v>
      </c>
      <c r="V1974" t="str">
        <f t="shared" si="92"/>
        <v/>
      </c>
    </row>
    <row r="1975" spans="1:51" x14ac:dyDescent="0.25">
      <c r="A1975" t="s">
        <v>233</v>
      </c>
      <c r="C1975" t="s">
        <v>1363</v>
      </c>
      <c r="D1975">
        <v>1</v>
      </c>
      <c r="E1975" t="s">
        <v>91</v>
      </c>
      <c r="G1975">
        <v>10.332000000000001</v>
      </c>
      <c r="H1975">
        <v>2013</v>
      </c>
      <c r="I1975">
        <v>2</v>
      </c>
      <c r="J1975">
        <v>27</v>
      </c>
      <c r="K1975">
        <v>15</v>
      </c>
      <c r="L1975">
        <v>50</v>
      </c>
      <c r="M1975" t="s">
        <v>900</v>
      </c>
      <c r="N1975" t="s">
        <v>860</v>
      </c>
      <c r="R1975" t="str">
        <f t="shared" si="90"/>
        <v>Weekday</v>
      </c>
      <c r="S1975" s="27">
        <f t="shared" si="91"/>
        <v>41332</v>
      </c>
      <c r="V1975" t="str">
        <f t="shared" si="92"/>
        <v/>
      </c>
    </row>
    <row r="1976" spans="1:51" x14ac:dyDescent="0.25">
      <c r="A1976" t="s">
        <v>233</v>
      </c>
      <c r="C1976" t="s">
        <v>1364</v>
      </c>
      <c r="D1976">
        <v>1</v>
      </c>
      <c r="E1976" t="s">
        <v>91</v>
      </c>
      <c r="G1976">
        <v>10.327</v>
      </c>
      <c r="H1976">
        <v>2013</v>
      </c>
      <c r="I1976">
        <v>2</v>
      </c>
      <c r="J1976">
        <v>27</v>
      </c>
      <c r="K1976">
        <v>15</v>
      </c>
      <c r="L1976">
        <v>55</v>
      </c>
      <c r="M1976" t="s">
        <v>899</v>
      </c>
      <c r="N1976" t="s">
        <v>903</v>
      </c>
      <c r="R1976" t="str">
        <f t="shared" si="90"/>
        <v>Weekday</v>
      </c>
      <c r="S1976" s="27">
        <f t="shared" si="91"/>
        <v>41332</v>
      </c>
      <c r="V1976" t="str">
        <f t="shared" si="92"/>
        <v/>
      </c>
    </row>
    <row r="1977" spans="1:51" x14ac:dyDescent="0.25">
      <c r="A1977" t="s">
        <v>233</v>
      </c>
      <c r="C1977" t="s">
        <v>1365</v>
      </c>
      <c r="D1977">
        <v>1</v>
      </c>
      <c r="E1977" t="s">
        <v>91</v>
      </c>
      <c r="G1977">
        <v>10.311</v>
      </c>
      <c r="H1977">
        <v>2013</v>
      </c>
      <c r="I1977">
        <v>4</v>
      </c>
      <c r="J1977">
        <v>25</v>
      </c>
      <c r="K1977">
        <v>14</v>
      </c>
      <c r="L1977">
        <v>30</v>
      </c>
      <c r="M1977" t="s">
        <v>900</v>
      </c>
      <c r="N1977" t="s">
        <v>903</v>
      </c>
      <c r="R1977" t="str">
        <f t="shared" si="90"/>
        <v>Weekday</v>
      </c>
      <c r="S1977" s="27">
        <f t="shared" si="91"/>
        <v>41389</v>
      </c>
      <c r="V1977" t="str">
        <f t="shared" si="92"/>
        <v/>
      </c>
    </row>
    <row r="1978" spans="1:51" x14ac:dyDescent="0.25">
      <c r="A1978" t="s">
        <v>233</v>
      </c>
      <c r="C1978" t="s">
        <v>1366</v>
      </c>
      <c r="D1978">
        <v>1</v>
      </c>
      <c r="E1978" t="s">
        <v>91</v>
      </c>
      <c r="G1978">
        <v>10.321999999999999</v>
      </c>
      <c r="H1978">
        <v>2013</v>
      </c>
      <c r="I1978">
        <v>9</v>
      </c>
      <c r="J1978">
        <v>12</v>
      </c>
      <c r="K1978">
        <v>22</v>
      </c>
      <c r="L1978">
        <v>50</v>
      </c>
      <c r="M1978" t="s">
        <v>900</v>
      </c>
      <c r="N1978" t="s">
        <v>903</v>
      </c>
      <c r="R1978" t="str">
        <f t="shared" si="90"/>
        <v>Weekday</v>
      </c>
      <c r="S1978" s="27">
        <f t="shared" si="91"/>
        <v>41529</v>
      </c>
      <c r="V1978" t="str">
        <f t="shared" si="92"/>
        <v/>
      </c>
    </row>
    <row r="1979" spans="1:51" x14ac:dyDescent="0.25">
      <c r="A1979" t="s">
        <v>233</v>
      </c>
      <c r="C1979" t="s">
        <v>1367</v>
      </c>
      <c r="D1979">
        <v>1</v>
      </c>
      <c r="E1979" t="s">
        <v>91</v>
      </c>
      <c r="G1979">
        <v>10.31</v>
      </c>
      <c r="H1979">
        <v>2013</v>
      </c>
      <c r="I1979">
        <v>9</v>
      </c>
      <c r="J1979">
        <v>24</v>
      </c>
      <c r="K1979">
        <v>20</v>
      </c>
      <c r="L1979">
        <v>0</v>
      </c>
      <c r="M1979" t="s">
        <v>900</v>
      </c>
      <c r="N1979" t="s">
        <v>903</v>
      </c>
      <c r="R1979" t="str">
        <f t="shared" si="90"/>
        <v>Weekday</v>
      </c>
      <c r="S1979" s="27">
        <f t="shared" si="91"/>
        <v>41541</v>
      </c>
      <c r="V1979" t="str">
        <f t="shared" si="92"/>
        <v/>
      </c>
    </row>
    <row r="1980" spans="1:51" x14ac:dyDescent="0.25">
      <c r="A1980" t="s">
        <v>233</v>
      </c>
      <c r="C1980" t="s">
        <v>1368</v>
      </c>
      <c r="D1980">
        <v>1</v>
      </c>
      <c r="E1980" t="s">
        <v>91</v>
      </c>
      <c r="G1980">
        <v>10.321999999999999</v>
      </c>
      <c r="H1980">
        <v>2013</v>
      </c>
      <c r="I1980">
        <v>10</v>
      </c>
      <c r="J1980">
        <v>4</v>
      </c>
      <c r="K1980">
        <v>11</v>
      </c>
      <c r="L1980">
        <v>40</v>
      </c>
      <c r="M1980" t="s">
        <v>900</v>
      </c>
      <c r="N1980" t="s">
        <v>903</v>
      </c>
      <c r="R1980" t="str">
        <f t="shared" si="90"/>
        <v>Weekday</v>
      </c>
      <c r="S1980" s="27">
        <f t="shared" si="91"/>
        <v>41551</v>
      </c>
      <c r="V1980" t="str">
        <f t="shared" si="92"/>
        <v/>
      </c>
    </row>
    <row r="1981" spans="1:51" x14ac:dyDescent="0.25">
      <c r="A1981" t="s">
        <v>233</v>
      </c>
      <c r="C1981" t="s">
        <v>1369</v>
      </c>
      <c r="D1981">
        <v>1</v>
      </c>
      <c r="E1981" t="s">
        <v>90</v>
      </c>
      <c r="G1981">
        <v>10.314</v>
      </c>
      <c r="H1981">
        <v>2014</v>
      </c>
      <c r="I1981">
        <v>1</v>
      </c>
      <c r="J1981">
        <v>30</v>
      </c>
      <c r="K1981">
        <v>8</v>
      </c>
      <c r="L1981">
        <v>19</v>
      </c>
      <c r="M1981" t="s">
        <v>900</v>
      </c>
      <c r="N1981" t="s">
        <v>860</v>
      </c>
      <c r="Q1981" t="s">
        <v>282</v>
      </c>
      <c r="R1981" t="str">
        <f t="shared" si="90"/>
        <v>Weekday</v>
      </c>
      <c r="S1981" s="27">
        <f t="shared" si="91"/>
        <v>41669</v>
      </c>
      <c r="V1981" t="str">
        <f t="shared" si="92"/>
        <v/>
      </c>
      <c r="AE1981" s="27"/>
      <c r="AO1981" s="27"/>
      <c r="AX1981" s="27"/>
      <c r="AY1981" s="27"/>
    </row>
    <row r="1982" spans="1:51" x14ac:dyDescent="0.25">
      <c r="A1982" t="s">
        <v>233</v>
      </c>
      <c r="C1982" t="s">
        <v>1370</v>
      </c>
      <c r="D1982">
        <v>1</v>
      </c>
      <c r="E1982" t="s">
        <v>90</v>
      </c>
      <c r="G1982">
        <v>10.32</v>
      </c>
      <c r="H1982">
        <v>2014</v>
      </c>
      <c r="I1982">
        <v>5</v>
      </c>
      <c r="J1982">
        <v>1</v>
      </c>
      <c r="K1982">
        <v>15</v>
      </c>
      <c r="L1982">
        <v>0</v>
      </c>
      <c r="M1982" t="s">
        <v>900</v>
      </c>
      <c r="N1982" t="s">
        <v>860</v>
      </c>
      <c r="Q1982" t="s">
        <v>282</v>
      </c>
      <c r="R1982" t="str">
        <f t="shared" si="90"/>
        <v>Weekday</v>
      </c>
      <c r="S1982" s="27">
        <f t="shared" si="91"/>
        <v>41760</v>
      </c>
      <c r="V1982" t="str">
        <f t="shared" si="92"/>
        <v/>
      </c>
      <c r="AE1982" s="27"/>
      <c r="AO1982" s="27"/>
      <c r="AX1982" s="27"/>
      <c r="AY1982" s="27"/>
    </row>
    <row r="1983" spans="1:51" x14ac:dyDescent="0.25">
      <c r="A1983" t="s">
        <v>233</v>
      </c>
      <c r="C1983" t="s">
        <v>1371</v>
      </c>
      <c r="D1983">
        <v>1</v>
      </c>
      <c r="E1983" t="s">
        <v>91</v>
      </c>
      <c r="G1983">
        <v>10.331</v>
      </c>
      <c r="H1983">
        <v>2014</v>
      </c>
      <c r="I1983">
        <v>10</v>
      </c>
      <c r="J1983">
        <v>11</v>
      </c>
      <c r="K1983">
        <v>17</v>
      </c>
      <c r="L1983">
        <v>21</v>
      </c>
      <c r="M1983" t="s">
        <v>900</v>
      </c>
      <c r="N1983" t="s">
        <v>903</v>
      </c>
      <c r="R1983" t="str">
        <f t="shared" si="90"/>
        <v>Weekend</v>
      </c>
      <c r="S1983" s="27">
        <f t="shared" si="91"/>
        <v>41923</v>
      </c>
      <c r="V1983" t="str">
        <f t="shared" si="92"/>
        <v/>
      </c>
    </row>
    <row r="1984" spans="1:51" x14ac:dyDescent="0.25">
      <c r="A1984" t="s">
        <v>233</v>
      </c>
      <c r="C1984" t="s">
        <v>1372</v>
      </c>
      <c r="D1984">
        <v>1</v>
      </c>
      <c r="E1984" t="s">
        <v>91</v>
      </c>
      <c r="G1984">
        <v>10.318</v>
      </c>
      <c r="H1984">
        <v>2014</v>
      </c>
      <c r="I1984">
        <v>12</v>
      </c>
      <c r="J1984">
        <v>6</v>
      </c>
      <c r="K1984">
        <v>10</v>
      </c>
      <c r="L1984">
        <v>30</v>
      </c>
      <c r="M1984" t="s">
        <v>900</v>
      </c>
      <c r="N1984" t="s">
        <v>860</v>
      </c>
      <c r="R1984" t="str">
        <f t="shared" si="90"/>
        <v>Weekend</v>
      </c>
      <c r="S1984" s="27">
        <f t="shared" si="91"/>
        <v>41979</v>
      </c>
      <c r="V1984" t="str">
        <f t="shared" si="92"/>
        <v/>
      </c>
    </row>
    <row r="1985" spans="1:51" x14ac:dyDescent="0.25">
      <c r="A1985" t="s">
        <v>233</v>
      </c>
      <c r="C1985" t="s">
        <v>1373</v>
      </c>
      <c r="D1985">
        <v>1</v>
      </c>
      <c r="E1985" t="s">
        <v>90</v>
      </c>
      <c r="G1985">
        <v>10.311999999999999</v>
      </c>
      <c r="H1985">
        <v>2014</v>
      </c>
      <c r="I1985">
        <v>12</v>
      </c>
      <c r="J1985">
        <v>17</v>
      </c>
      <c r="K1985">
        <v>14</v>
      </c>
      <c r="L1985">
        <v>45</v>
      </c>
      <c r="M1985" t="s">
        <v>900</v>
      </c>
      <c r="N1985" t="s">
        <v>860</v>
      </c>
      <c r="Q1985" t="s">
        <v>282</v>
      </c>
      <c r="R1985" t="str">
        <f t="shared" si="90"/>
        <v>Weekday</v>
      </c>
      <c r="S1985" s="27">
        <f t="shared" si="91"/>
        <v>41990</v>
      </c>
      <c r="V1985" t="str">
        <f t="shared" si="92"/>
        <v/>
      </c>
      <c r="AE1985" s="27"/>
      <c r="AO1985" s="27"/>
      <c r="AX1985" s="27"/>
      <c r="AY1985" s="27"/>
    </row>
    <row r="1986" spans="1:51" x14ac:dyDescent="0.25">
      <c r="A1986" t="s">
        <v>233</v>
      </c>
      <c r="C1986" t="s">
        <v>1374</v>
      </c>
      <c r="D1986">
        <v>1</v>
      </c>
      <c r="E1986" t="s">
        <v>91</v>
      </c>
      <c r="G1986">
        <v>10.313000000000001</v>
      </c>
      <c r="H1986">
        <v>2015</v>
      </c>
      <c r="I1986">
        <v>3</v>
      </c>
      <c r="J1986">
        <v>2</v>
      </c>
      <c r="K1986">
        <v>12</v>
      </c>
      <c r="L1986">
        <v>55</v>
      </c>
      <c r="M1986" t="s">
        <v>900</v>
      </c>
      <c r="N1986" t="s">
        <v>903</v>
      </c>
      <c r="R1986" t="str">
        <f t="shared" ref="R1986:R2049" si="93">IF(WEEKDAY(DATE(H1986,I1986,J1986),2) &lt; 6, "Weekday", "Weekend")</f>
        <v>Weekday</v>
      </c>
      <c r="S1986" s="27">
        <f t="shared" si="91"/>
        <v>42065</v>
      </c>
      <c r="V1986" t="str">
        <f t="shared" si="92"/>
        <v/>
      </c>
    </row>
    <row r="1987" spans="1:51" x14ac:dyDescent="0.25">
      <c r="A1987" t="s">
        <v>233</v>
      </c>
      <c r="C1987" t="s">
        <v>1375</v>
      </c>
      <c r="D1987">
        <v>1</v>
      </c>
      <c r="E1987" t="s">
        <v>90</v>
      </c>
      <c r="G1987">
        <v>10.324</v>
      </c>
      <c r="H1987">
        <v>2015</v>
      </c>
      <c r="I1987">
        <v>5</v>
      </c>
      <c r="J1987">
        <v>1</v>
      </c>
      <c r="K1987">
        <v>14</v>
      </c>
      <c r="L1987">
        <v>35</v>
      </c>
      <c r="M1987" t="s">
        <v>900</v>
      </c>
      <c r="N1987" t="s">
        <v>903</v>
      </c>
      <c r="Q1987" t="s">
        <v>282</v>
      </c>
      <c r="R1987" t="str">
        <f t="shared" si="93"/>
        <v>Weekday</v>
      </c>
      <c r="S1987" s="27">
        <f t="shared" ref="S1987:S2050" si="94">DATE(H1987,I1987,J1987)</f>
        <v>42125</v>
      </c>
      <c r="V1987" t="str">
        <f t="shared" ref="V1987:V2050" si="95">T1987&amp;U1987</f>
        <v/>
      </c>
      <c r="AE1987" s="27"/>
      <c r="AO1987" s="27"/>
      <c r="AX1987" s="27"/>
      <c r="AY1987" s="27"/>
    </row>
    <row r="1988" spans="1:51" x14ac:dyDescent="0.25">
      <c r="A1988" t="s">
        <v>233</v>
      </c>
      <c r="C1988" t="s">
        <v>1376</v>
      </c>
      <c r="D1988">
        <v>1</v>
      </c>
      <c r="E1988" t="s">
        <v>90</v>
      </c>
      <c r="G1988">
        <v>10.337</v>
      </c>
      <c r="H1988">
        <v>2016</v>
      </c>
      <c r="I1988">
        <v>3</v>
      </c>
      <c r="J1988">
        <v>17</v>
      </c>
      <c r="K1988">
        <v>22</v>
      </c>
      <c r="L1988">
        <v>40</v>
      </c>
      <c r="M1988" t="s">
        <v>900</v>
      </c>
      <c r="N1988" t="s">
        <v>860</v>
      </c>
      <c r="Q1988" t="s">
        <v>282</v>
      </c>
      <c r="R1988" t="str">
        <f t="shared" si="93"/>
        <v>Weekday</v>
      </c>
      <c r="S1988" s="27">
        <f t="shared" si="94"/>
        <v>42446</v>
      </c>
      <c r="V1988" t="str">
        <f t="shared" si="95"/>
        <v/>
      </c>
      <c r="AE1988" s="27"/>
      <c r="AO1988" s="27"/>
      <c r="AX1988" s="27"/>
      <c r="AY1988" s="27"/>
    </row>
    <row r="1989" spans="1:51" x14ac:dyDescent="0.25">
      <c r="A1989" t="s">
        <v>233</v>
      </c>
      <c r="C1989" t="s">
        <v>1377</v>
      </c>
      <c r="D1989">
        <v>1</v>
      </c>
      <c r="E1989" t="s">
        <v>90</v>
      </c>
      <c r="G1989">
        <v>10.31</v>
      </c>
      <c r="H1989">
        <v>2016</v>
      </c>
      <c r="I1989">
        <v>7</v>
      </c>
      <c r="J1989">
        <v>19</v>
      </c>
      <c r="K1989">
        <v>6</v>
      </c>
      <c r="L1989">
        <v>33</v>
      </c>
      <c r="M1989" t="s">
        <v>900</v>
      </c>
      <c r="N1989" t="s">
        <v>903</v>
      </c>
      <c r="Q1989" t="s">
        <v>282</v>
      </c>
      <c r="R1989" t="str">
        <f t="shared" si="93"/>
        <v>Weekday</v>
      </c>
      <c r="S1989" s="27">
        <f t="shared" si="94"/>
        <v>42570</v>
      </c>
      <c r="V1989" t="str">
        <f t="shared" si="95"/>
        <v/>
      </c>
      <c r="AE1989" s="27"/>
      <c r="AO1989" s="27"/>
      <c r="AX1989" s="27"/>
      <c r="AY1989" s="27"/>
    </row>
    <row r="1990" spans="1:51" x14ac:dyDescent="0.25">
      <c r="A1990" t="s">
        <v>233</v>
      </c>
      <c r="C1990" t="s">
        <v>1378</v>
      </c>
      <c r="D1990">
        <v>1</v>
      </c>
      <c r="E1990" t="s">
        <v>91</v>
      </c>
      <c r="G1990">
        <v>10.459</v>
      </c>
      <c r="H1990">
        <v>2012</v>
      </c>
      <c r="I1990">
        <v>1</v>
      </c>
      <c r="J1990">
        <v>9</v>
      </c>
      <c r="K1990">
        <v>8</v>
      </c>
      <c r="L1990">
        <v>20</v>
      </c>
      <c r="M1990" t="s">
        <v>900</v>
      </c>
      <c r="N1990" t="s">
        <v>860</v>
      </c>
      <c r="R1990" t="str">
        <f t="shared" si="93"/>
        <v>Weekday</v>
      </c>
      <c r="S1990" s="27">
        <f t="shared" si="94"/>
        <v>40917</v>
      </c>
      <c r="V1990" t="str">
        <f t="shared" si="95"/>
        <v/>
      </c>
    </row>
    <row r="1991" spans="1:51" x14ac:dyDescent="0.25">
      <c r="A1991" t="s">
        <v>233</v>
      </c>
      <c r="C1991" t="s">
        <v>1379</v>
      </c>
      <c r="D1991">
        <v>1</v>
      </c>
      <c r="E1991" t="s">
        <v>91</v>
      </c>
      <c r="G1991">
        <v>10.35</v>
      </c>
      <c r="H1991">
        <v>2012</v>
      </c>
      <c r="I1991">
        <v>2</v>
      </c>
      <c r="J1991">
        <v>10</v>
      </c>
      <c r="K1991">
        <v>17</v>
      </c>
      <c r="L1991">
        <v>20</v>
      </c>
      <c r="M1991" t="s">
        <v>900</v>
      </c>
      <c r="N1991" t="s">
        <v>860</v>
      </c>
      <c r="R1991" t="str">
        <f t="shared" si="93"/>
        <v>Weekday</v>
      </c>
      <c r="S1991" s="27">
        <f t="shared" si="94"/>
        <v>40949</v>
      </c>
      <c r="V1991" t="str">
        <f t="shared" si="95"/>
        <v/>
      </c>
    </row>
    <row r="1992" spans="1:51" x14ac:dyDescent="0.25">
      <c r="A1992" t="s">
        <v>233</v>
      </c>
      <c r="C1992" t="s">
        <v>1380</v>
      </c>
      <c r="D1992">
        <v>1</v>
      </c>
      <c r="E1992" t="s">
        <v>91</v>
      </c>
      <c r="G1992">
        <v>10.519</v>
      </c>
      <c r="H1992">
        <v>2012</v>
      </c>
      <c r="I1992">
        <v>3</v>
      </c>
      <c r="J1992">
        <v>8</v>
      </c>
      <c r="K1992">
        <v>16</v>
      </c>
      <c r="L1992">
        <v>40</v>
      </c>
      <c r="M1992" t="s">
        <v>900</v>
      </c>
      <c r="N1992" t="s">
        <v>903</v>
      </c>
      <c r="R1992" t="str">
        <f t="shared" si="93"/>
        <v>Weekday</v>
      </c>
      <c r="S1992" s="27">
        <f t="shared" si="94"/>
        <v>40976</v>
      </c>
      <c r="V1992" t="str">
        <f t="shared" si="95"/>
        <v/>
      </c>
    </row>
    <row r="1993" spans="1:51" x14ac:dyDescent="0.25">
      <c r="A1993" t="s">
        <v>233</v>
      </c>
      <c r="C1993" t="s">
        <v>1381</v>
      </c>
      <c r="D1993">
        <v>1</v>
      </c>
      <c r="E1993" t="s">
        <v>91</v>
      </c>
      <c r="G1993">
        <v>10.422000000000001</v>
      </c>
      <c r="H1993">
        <v>2012</v>
      </c>
      <c r="I1993">
        <v>3</v>
      </c>
      <c r="J1993">
        <v>31</v>
      </c>
      <c r="K1993">
        <v>9</v>
      </c>
      <c r="L1993">
        <v>55</v>
      </c>
      <c r="M1993" t="s">
        <v>899</v>
      </c>
      <c r="N1993" t="s">
        <v>903</v>
      </c>
      <c r="R1993" t="str">
        <f t="shared" si="93"/>
        <v>Weekend</v>
      </c>
      <c r="S1993" s="27">
        <f t="shared" si="94"/>
        <v>40999</v>
      </c>
      <c r="V1993" t="str">
        <f t="shared" si="95"/>
        <v/>
      </c>
    </row>
    <row r="1994" spans="1:51" x14ac:dyDescent="0.25">
      <c r="A1994" t="s">
        <v>233</v>
      </c>
      <c r="C1994" t="s">
        <v>1382</v>
      </c>
      <c r="D1994">
        <v>1</v>
      </c>
      <c r="E1994" t="s">
        <v>90</v>
      </c>
      <c r="G1994">
        <v>10.445</v>
      </c>
      <c r="H1994">
        <v>2012</v>
      </c>
      <c r="I1994">
        <v>4</v>
      </c>
      <c r="J1994">
        <v>8</v>
      </c>
      <c r="K1994">
        <v>17</v>
      </c>
      <c r="L1994">
        <v>25</v>
      </c>
      <c r="M1994" t="s">
        <v>900</v>
      </c>
      <c r="N1994" t="s">
        <v>903</v>
      </c>
      <c r="Q1994" t="s">
        <v>284</v>
      </c>
      <c r="R1994" t="str">
        <f t="shared" si="93"/>
        <v>Weekend</v>
      </c>
      <c r="S1994" s="27">
        <f t="shared" si="94"/>
        <v>41007</v>
      </c>
      <c r="V1994" t="str">
        <f t="shared" si="95"/>
        <v/>
      </c>
      <c r="AE1994" s="27"/>
      <c r="AO1994" s="27"/>
      <c r="AX1994" s="27"/>
      <c r="AY1994" s="27"/>
    </row>
    <row r="1995" spans="1:51" x14ac:dyDescent="0.25">
      <c r="A1995" t="s">
        <v>233</v>
      </c>
      <c r="C1995" t="s">
        <v>1383</v>
      </c>
      <c r="D1995">
        <v>1</v>
      </c>
      <c r="E1995" t="s">
        <v>90</v>
      </c>
      <c r="G1995">
        <v>10.587999999999999</v>
      </c>
      <c r="H1995">
        <v>2012</v>
      </c>
      <c r="I1995">
        <v>4</v>
      </c>
      <c r="J1995">
        <v>20</v>
      </c>
      <c r="K1995">
        <v>6</v>
      </c>
      <c r="L1995">
        <v>47</v>
      </c>
      <c r="M1995" t="s">
        <v>900</v>
      </c>
      <c r="N1995" t="s">
        <v>903</v>
      </c>
      <c r="Q1995" t="s">
        <v>284</v>
      </c>
      <c r="R1995" t="str">
        <f t="shared" si="93"/>
        <v>Weekday</v>
      </c>
      <c r="S1995" s="27">
        <f t="shared" si="94"/>
        <v>41019</v>
      </c>
      <c r="V1995" t="str">
        <f t="shared" si="95"/>
        <v/>
      </c>
      <c r="AE1995" s="27"/>
      <c r="AO1995" s="27"/>
      <c r="AX1995" s="27"/>
      <c r="AY1995" s="27"/>
    </row>
    <row r="1996" spans="1:51" x14ac:dyDescent="0.25">
      <c r="A1996" t="s">
        <v>233</v>
      </c>
      <c r="C1996" t="s">
        <v>1384</v>
      </c>
      <c r="D1996">
        <v>1</v>
      </c>
      <c r="E1996" t="s">
        <v>91</v>
      </c>
      <c r="G1996">
        <v>10.458</v>
      </c>
      <c r="H1996">
        <v>2012</v>
      </c>
      <c r="I1996">
        <v>5</v>
      </c>
      <c r="J1996">
        <v>22</v>
      </c>
      <c r="K1996">
        <v>16</v>
      </c>
      <c r="L1996">
        <v>10</v>
      </c>
      <c r="M1996" t="s">
        <v>900</v>
      </c>
      <c r="N1996" t="s">
        <v>903</v>
      </c>
      <c r="R1996" t="str">
        <f t="shared" si="93"/>
        <v>Weekday</v>
      </c>
      <c r="S1996" s="27">
        <f t="shared" si="94"/>
        <v>41051</v>
      </c>
      <c r="V1996" t="str">
        <f t="shared" si="95"/>
        <v/>
      </c>
    </row>
    <row r="1997" spans="1:51" x14ac:dyDescent="0.25">
      <c r="A1997" t="s">
        <v>233</v>
      </c>
      <c r="C1997" t="s">
        <v>1385</v>
      </c>
      <c r="D1997">
        <v>1</v>
      </c>
      <c r="E1997" t="s">
        <v>91</v>
      </c>
      <c r="G1997">
        <v>10.603999999999999</v>
      </c>
      <c r="H1997">
        <v>2012</v>
      </c>
      <c r="I1997">
        <v>6</v>
      </c>
      <c r="J1997">
        <v>4</v>
      </c>
      <c r="K1997">
        <v>15</v>
      </c>
      <c r="L1997">
        <v>15</v>
      </c>
      <c r="M1997" t="s">
        <v>899</v>
      </c>
      <c r="N1997" t="s">
        <v>860</v>
      </c>
      <c r="R1997" t="str">
        <f t="shared" si="93"/>
        <v>Weekday</v>
      </c>
      <c r="S1997" s="27">
        <f t="shared" si="94"/>
        <v>41064</v>
      </c>
      <c r="V1997" t="str">
        <f t="shared" si="95"/>
        <v/>
      </c>
    </row>
    <row r="1998" spans="1:51" x14ac:dyDescent="0.25">
      <c r="A1998" t="s">
        <v>233</v>
      </c>
      <c r="C1998" t="s">
        <v>1386</v>
      </c>
      <c r="D1998">
        <v>1</v>
      </c>
      <c r="E1998" t="s">
        <v>91</v>
      </c>
      <c r="G1998">
        <v>10.414</v>
      </c>
      <c r="H1998">
        <v>2012</v>
      </c>
      <c r="I1998">
        <v>6</v>
      </c>
      <c r="J1998">
        <v>12</v>
      </c>
      <c r="K1998">
        <v>10</v>
      </c>
      <c r="L1998">
        <v>59</v>
      </c>
      <c r="M1998" t="s">
        <v>900</v>
      </c>
      <c r="N1998" t="s">
        <v>903</v>
      </c>
      <c r="R1998" t="str">
        <f t="shared" si="93"/>
        <v>Weekday</v>
      </c>
      <c r="S1998" s="27">
        <f t="shared" si="94"/>
        <v>41072</v>
      </c>
      <c r="V1998" t="str">
        <f t="shared" si="95"/>
        <v/>
      </c>
    </row>
    <row r="1999" spans="1:51" x14ac:dyDescent="0.25">
      <c r="A1999" t="s">
        <v>233</v>
      </c>
      <c r="C1999" t="s">
        <v>1387</v>
      </c>
      <c r="D1999">
        <v>1</v>
      </c>
      <c r="E1999" t="s">
        <v>91</v>
      </c>
      <c r="G1999">
        <v>10.442</v>
      </c>
      <c r="H1999">
        <v>2012</v>
      </c>
      <c r="I1999">
        <v>6</v>
      </c>
      <c r="J1999">
        <v>13</v>
      </c>
      <c r="K1999">
        <v>11</v>
      </c>
      <c r="L1999">
        <v>20</v>
      </c>
      <c r="M1999" t="s">
        <v>900</v>
      </c>
      <c r="N1999" t="s">
        <v>903</v>
      </c>
      <c r="R1999" t="str">
        <f t="shared" si="93"/>
        <v>Weekday</v>
      </c>
      <c r="S1999" s="27">
        <f t="shared" si="94"/>
        <v>41073</v>
      </c>
      <c r="V1999" t="str">
        <f t="shared" si="95"/>
        <v/>
      </c>
    </row>
    <row r="2000" spans="1:51" x14ac:dyDescent="0.25">
      <c r="A2000" t="s">
        <v>233</v>
      </c>
      <c r="C2000" t="s">
        <v>1388</v>
      </c>
      <c r="D2000">
        <v>1</v>
      </c>
      <c r="E2000" t="s">
        <v>91</v>
      </c>
      <c r="G2000">
        <v>10.391999999999999</v>
      </c>
      <c r="H2000">
        <v>2012</v>
      </c>
      <c r="I2000">
        <v>8</v>
      </c>
      <c r="J2000">
        <v>3</v>
      </c>
      <c r="K2000">
        <v>21</v>
      </c>
      <c r="L2000">
        <v>5</v>
      </c>
      <c r="M2000" t="s">
        <v>900</v>
      </c>
      <c r="N2000" t="s">
        <v>903</v>
      </c>
      <c r="R2000" t="str">
        <f t="shared" si="93"/>
        <v>Weekday</v>
      </c>
      <c r="S2000" s="27">
        <f t="shared" si="94"/>
        <v>41124</v>
      </c>
      <c r="V2000" t="str">
        <f t="shared" si="95"/>
        <v/>
      </c>
    </row>
    <row r="2001" spans="1:51" x14ac:dyDescent="0.25">
      <c r="A2001" t="s">
        <v>233</v>
      </c>
      <c r="C2001" t="s">
        <v>1389</v>
      </c>
      <c r="D2001">
        <v>1</v>
      </c>
      <c r="E2001" t="s">
        <v>91</v>
      </c>
      <c r="G2001">
        <v>10.452</v>
      </c>
      <c r="H2001">
        <v>2012</v>
      </c>
      <c r="I2001">
        <v>9</v>
      </c>
      <c r="J2001">
        <v>13</v>
      </c>
      <c r="K2001">
        <v>1</v>
      </c>
      <c r="L2001">
        <v>17</v>
      </c>
      <c r="M2001" t="s">
        <v>900</v>
      </c>
      <c r="N2001" t="s">
        <v>903</v>
      </c>
      <c r="R2001" t="str">
        <f t="shared" si="93"/>
        <v>Weekday</v>
      </c>
      <c r="S2001" s="27">
        <f t="shared" si="94"/>
        <v>41165</v>
      </c>
      <c r="V2001" t="str">
        <f t="shared" si="95"/>
        <v/>
      </c>
    </row>
    <row r="2002" spans="1:51" x14ac:dyDescent="0.25">
      <c r="A2002" t="s">
        <v>233</v>
      </c>
      <c r="C2002" t="s">
        <v>1390</v>
      </c>
      <c r="D2002">
        <v>1</v>
      </c>
      <c r="E2002" t="s">
        <v>90</v>
      </c>
      <c r="G2002">
        <v>10.577999999999999</v>
      </c>
      <c r="H2002">
        <v>2012</v>
      </c>
      <c r="I2002">
        <v>11</v>
      </c>
      <c r="J2002">
        <v>17</v>
      </c>
      <c r="K2002">
        <v>9</v>
      </c>
      <c r="L2002">
        <v>37</v>
      </c>
      <c r="M2002" t="s">
        <v>900</v>
      </c>
      <c r="N2002" t="s">
        <v>903</v>
      </c>
      <c r="Q2002" t="s">
        <v>284</v>
      </c>
      <c r="R2002" t="str">
        <f t="shared" si="93"/>
        <v>Weekend</v>
      </c>
      <c r="S2002" s="27">
        <f t="shared" si="94"/>
        <v>41230</v>
      </c>
      <c r="V2002" t="str">
        <f t="shared" si="95"/>
        <v/>
      </c>
      <c r="AE2002" s="27"/>
      <c r="AO2002" s="27"/>
      <c r="AX2002" s="27"/>
      <c r="AY2002" s="27"/>
    </row>
    <row r="2003" spans="1:51" x14ac:dyDescent="0.25">
      <c r="A2003" t="s">
        <v>233</v>
      </c>
      <c r="C2003" t="s">
        <v>1391</v>
      </c>
      <c r="D2003">
        <v>1</v>
      </c>
      <c r="E2003" t="s">
        <v>91</v>
      </c>
      <c r="G2003">
        <v>10.458</v>
      </c>
      <c r="H2003">
        <v>2012</v>
      </c>
      <c r="I2003">
        <v>12</v>
      </c>
      <c r="J2003">
        <v>22</v>
      </c>
      <c r="K2003">
        <v>20</v>
      </c>
      <c r="L2003">
        <v>0</v>
      </c>
      <c r="M2003" t="s">
        <v>900</v>
      </c>
      <c r="N2003" t="s">
        <v>903</v>
      </c>
      <c r="R2003" t="str">
        <f t="shared" si="93"/>
        <v>Weekend</v>
      </c>
      <c r="S2003" s="27">
        <f t="shared" si="94"/>
        <v>41265</v>
      </c>
      <c r="V2003" t="str">
        <f t="shared" si="95"/>
        <v/>
      </c>
    </row>
    <row r="2004" spans="1:51" x14ac:dyDescent="0.25">
      <c r="A2004" t="s">
        <v>233</v>
      </c>
      <c r="C2004" t="s">
        <v>1392</v>
      </c>
      <c r="D2004">
        <v>1</v>
      </c>
      <c r="E2004" t="s">
        <v>90</v>
      </c>
      <c r="G2004">
        <v>10.36</v>
      </c>
      <c r="H2004">
        <v>2013</v>
      </c>
      <c r="I2004">
        <v>1</v>
      </c>
      <c r="J2004">
        <v>20</v>
      </c>
      <c r="K2004">
        <v>17</v>
      </c>
      <c r="L2004">
        <v>15</v>
      </c>
      <c r="M2004" t="s">
        <v>900</v>
      </c>
      <c r="N2004" t="s">
        <v>859</v>
      </c>
      <c r="Q2004" t="s">
        <v>284</v>
      </c>
      <c r="R2004" t="str">
        <f t="shared" si="93"/>
        <v>Weekend</v>
      </c>
      <c r="S2004" s="27">
        <f t="shared" si="94"/>
        <v>41294</v>
      </c>
      <c r="V2004" t="str">
        <f t="shared" si="95"/>
        <v/>
      </c>
      <c r="AE2004" s="27"/>
      <c r="AO2004" s="27"/>
      <c r="AX2004" s="27"/>
      <c r="AY2004" s="27"/>
    </row>
    <row r="2005" spans="1:51" x14ac:dyDescent="0.25">
      <c r="A2005" t="s">
        <v>233</v>
      </c>
      <c r="C2005" t="s">
        <v>1393</v>
      </c>
      <c r="D2005">
        <v>1</v>
      </c>
      <c r="E2005" t="s">
        <v>90</v>
      </c>
      <c r="G2005">
        <v>10.351000000000001</v>
      </c>
      <c r="H2005">
        <v>2013</v>
      </c>
      <c r="I2005">
        <v>3</v>
      </c>
      <c r="J2005">
        <v>22</v>
      </c>
      <c r="K2005">
        <v>15</v>
      </c>
      <c r="L2005">
        <v>6</v>
      </c>
      <c r="M2005" t="s">
        <v>899</v>
      </c>
      <c r="N2005" t="s">
        <v>860</v>
      </c>
      <c r="Q2005" t="s">
        <v>284</v>
      </c>
      <c r="R2005" t="str">
        <f t="shared" si="93"/>
        <v>Weekday</v>
      </c>
      <c r="S2005" s="27">
        <f t="shared" si="94"/>
        <v>41355</v>
      </c>
      <c r="V2005" t="str">
        <f t="shared" si="95"/>
        <v/>
      </c>
      <c r="AE2005" s="27"/>
      <c r="AO2005" s="27"/>
      <c r="AX2005" s="27"/>
      <c r="AY2005" s="27"/>
    </row>
    <row r="2006" spans="1:51" x14ac:dyDescent="0.25">
      <c r="A2006" t="s">
        <v>233</v>
      </c>
      <c r="C2006" t="s">
        <v>1394</v>
      </c>
      <c r="D2006">
        <v>1</v>
      </c>
      <c r="E2006" t="s">
        <v>90</v>
      </c>
      <c r="G2006">
        <v>10.44</v>
      </c>
      <c r="H2006">
        <v>2013</v>
      </c>
      <c r="I2006">
        <v>4</v>
      </c>
      <c r="J2006">
        <v>9</v>
      </c>
      <c r="K2006">
        <v>7</v>
      </c>
      <c r="L2006">
        <v>50</v>
      </c>
      <c r="M2006" t="s">
        <v>900</v>
      </c>
      <c r="N2006" t="s">
        <v>860</v>
      </c>
      <c r="Q2006" t="s">
        <v>284</v>
      </c>
      <c r="R2006" t="str">
        <f t="shared" si="93"/>
        <v>Weekday</v>
      </c>
      <c r="S2006" s="27">
        <f t="shared" si="94"/>
        <v>41373</v>
      </c>
      <c r="V2006" t="str">
        <f t="shared" si="95"/>
        <v/>
      </c>
      <c r="AE2006" s="27"/>
      <c r="AO2006" s="27"/>
      <c r="AX2006" s="27"/>
      <c r="AY2006" s="27"/>
    </row>
    <row r="2007" spans="1:51" x14ac:dyDescent="0.25">
      <c r="A2007" t="s">
        <v>233</v>
      </c>
      <c r="C2007" t="s">
        <v>1395</v>
      </c>
      <c r="D2007">
        <v>1</v>
      </c>
      <c r="E2007" t="s">
        <v>90</v>
      </c>
      <c r="G2007">
        <v>10.438000000000001</v>
      </c>
      <c r="H2007">
        <v>2013</v>
      </c>
      <c r="I2007">
        <v>4</v>
      </c>
      <c r="J2007">
        <v>9</v>
      </c>
      <c r="K2007">
        <v>7</v>
      </c>
      <c r="L2007">
        <v>50</v>
      </c>
      <c r="M2007" t="s">
        <v>900</v>
      </c>
      <c r="N2007" t="s">
        <v>903</v>
      </c>
      <c r="Q2007" t="s">
        <v>284</v>
      </c>
      <c r="R2007" t="str">
        <f t="shared" si="93"/>
        <v>Weekday</v>
      </c>
      <c r="S2007" s="27">
        <f t="shared" si="94"/>
        <v>41373</v>
      </c>
      <c r="V2007" t="str">
        <f t="shared" si="95"/>
        <v/>
      </c>
      <c r="AE2007" s="27"/>
      <c r="AO2007" s="27"/>
      <c r="AX2007" s="27"/>
      <c r="AY2007" s="27"/>
    </row>
    <row r="2008" spans="1:51" x14ac:dyDescent="0.25">
      <c r="A2008" t="s">
        <v>233</v>
      </c>
      <c r="C2008" t="s">
        <v>1396</v>
      </c>
      <c r="D2008">
        <v>1</v>
      </c>
      <c r="E2008" t="s">
        <v>90</v>
      </c>
      <c r="G2008">
        <v>10.45</v>
      </c>
      <c r="H2008">
        <v>2013</v>
      </c>
      <c r="I2008">
        <v>6</v>
      </c>
      <c r="J2008">
        <v>25</v>
      </c>
      <c r="K2008">
        <v>8</v>
      </c>
      <c r="L2008">
        <v>0</v>
      </c>
      <c r="M2008" t="s">
        <v>900</v>
      </c>
      <c r="N2008" t="s">
        <v>860</v>
      </c>
      <c r="Q2008" t="s">
        <v>284</v>
      </c>
      <c r="R2008" t="str">
        <f t="shared" si="93"/>
        <v>Weekday</v>
      </c>
      <c r="S2008" s="27">
        <f t="shared" si="94"/>
        <v>41450</v>
      </c>
      <c r="V2008" t="str">
        <f t="shared" si="95"/>
        <v/>
      </c>
      <c r="AE2008" s="27"/>
      <c r="AO2008" s="27"/>
      <c r="AX2008" s="27"/>
      <c r="AY2008" s="27"/>
    </row>
    <row r="2009" spans="1:51" x14ac:dyDescent="0.25">
      <c r="A2009" t="s">
        <v>233</v>
      </c>
      <c r="C2009" t="s">
        <v>1397</v>
      </c>
      <c r="D2009">
        <v>1</v>
      </c>
      <c r="E2009" t="s">
        <v>91</v>
      </c>
      <c r="G2009">
        <v>10.459</v>
      </c>
      <c r="H2009">
        <v>2013</v>
      </c>
      <c r="I2009">
        <v>7</v>
      </c>
      <c r="J2009">
        <v>15</v>
      </c>
      <c r="K2009">
        <v>18</v>
      </c>
      <c r="L2009">
        <v>20</v>
      </c>
      <c r="M2009" t="s">
        <v>900</v>
      </c>
      <c r="N2009" t="s">
        <v>860</v>
      </c>
      <c r="R2009" t="str">
        <f t="shared" si="93"/>
        <v>Weekday</v>
      </c>
      <c r="S2009" s="27">
        <f t="shared" si="94"/>
        <v>41470</v>
      </c>
      <c r="V2009" t="str">
        <f t="shared" si="95"/>
        <v/>
      </c>
    </row>
    <row r="2010" spans="1:51" x14ac:dyDescent="0.25">
      <c r="A2010" t="s">
        <v>233</v>
      </c>
      <c r="C2010" t="s">
        <v>1398</v>
      </c>
      <c r="D2010">
        <v>1</v>
      </c>
      <c r="E2010" t="s">
        <v>91</v>
      </c>
      <c r="G2010">
        <v>10.545999999999999</v>
      </c>
      <c r="H2010">
        <v>2013</v>
      </c>
      <c r="I2010">
        <v>9</v>
      </c>
      <c r="J2010">
        <v>7</v>
      </c>
      <c r="K2010">
        <v>1</v>
      </c>
      <c r="L2010">
        <v>50</v>
      </c>
      <c r="M2010" t="s">
        <v>899</v>
      </c>
      <c r="N2010" t="s">
        <v>860</v>
      </c>
      <c r="R2010" t="str">
        <f t="shared" si="93"/>
        <v>Weekend</v>
      </c>
      <c r="S2010" s="27">
        <f t="shared" si="94"/>
        <v>41524</v>
      </c>
      <c r="V2010" t="str">
        <f t="shared" si="95"/>
        <v/>
      </c>
    </row>
    <row r="2011" spans="1:51" x14ac:dyDescent="0.25">
      <c r="A2011" t="s">
        <v>233</v>
      </c>
      <c r="C2011" t="s">
        <v>1399</v>
      </c>
      <c r="D2011">
        <v>1</v>
      </c>
      <c r="E2011" t="s">
        <v>91</v>
      </c>
      <c r="G2011">
        <v>10.523</v>
      </c>
      <c r="H2011">
        <v>2013</v>
      </c>
      <c r="I2011">
        <v>9</v>
      </c>
      <c r="J2011">
        <v>18</v>
      </c>
      <c r="K2011">
        <v>0</v>
      </c>
      <c r="L2011">
        <v>3</v>
      </c>
      <c r="M2011" t="s">
        <v>900</v>
      </c>
      <c r="N2011" t="s">
        <v>903</v>
      </c>
      <c r="R2011" t="str">
        <f t="shared" si="93"/>
        <v>Weekday</v>
      </c>
      <c r="S2011" s="27">
        <f t="shared" si="94"/>
        <v>41535</v>
      </c>
      <c r="V2011" t="str">
        <f t="shared" si="95"/>
        <v/>
      </c>
    </row>
    <row r="2012" spans="1:51" x14ac:dyDescent="0.25">
      <c r="A2012" t="s">
        <v>233</v>
      </c>
      <c r="C2012" t="s">
        <v>1400</v>
      </c>
      <c r="D2012">
        <v>1</v>
      </c>
      <c r="E2012" t="s">
        <v>90</v>
      </c>
      <c r="G2012">
        <v>10.417</v>
      </c>
      <c r="H2012">
        <v>2013</v>
      </c>
      <c r="I2012">
        <v>11</v>
      </c>
      <c r="J2012">
        <v>15</v>
      </c>
      <c r="K2012">
        <v>13</v>
      </c>
      <c r="L2012">
        <v>10</v>
      </c>
      <c r="M2012" t="s">
        <v>899</v>
      </c>
      <c r="N2012" t="s">
        <v>903</v>
      </c>
      <c r="Q2012" t="s">
        <v>284</v>
      </c>
      <c r="R2012" t="str">
        <f t="shared" si="93"/>
        <v>Weekday</v>
      </c>
      <c r="S2012" s="27">
        <f t="shared" si="94"/>
        <v>41593</v>
      </c>
      <c r="V2012" t="str">
        <f t="shared" si="95"/>
        <v/>
      </c>
      <c r="AE2012" s="27"/>
      <c r="AO2012" s="27"/>
      <c r="AX2012" s="27"/>
      <c r="AY2012" s="27"/>
    </row>
    <row r="2013" spans="1:51" x14ac:dyDescent="0.25">
      <c r="A2013" t="s">
        <v>233</v>
      </c>
      <c r="C2013" t="s">
        <v>1401</v>
      </c>
      <c r="D2013">
        <v>1</v>
      </c>
      <c r="E2013" t="s">
        <v>91</v>
      </c>
      <c r="G2013">
        <v>10.538</v>
      </c>
      <c r="H2013">
        <v>2013</v>
      </c>
      <c r="I2013">
        <v>12</v>
      </c>
      <c r="J2013">
        <v>20</v>
      </c>
      <c r="K2013">
        <v>15</v>
      </c>
      <c r="L2013">
        <v>40</v>
      </c>
      <c r="M2013" t="s">
        <v>900</v>
      </c>
      <c r="N2013" t="s">
        <v>860</v>
      </c>
      <c r="R2013" t="str">
        <f t="shared" si="93"/>
        <v>Weekday</v>
      </c>
      <c r="S2013" s="27">
        <f t="shared" si="94"/>
        <v>41628</v>
      </c>
      <c r="V2013" t="str">
        <f t="shared" si="95"/>
        <v/>
      </c>
    </row>
    <row r="2014" spans="1:51" x14ac:dyDescent="0.25">
      <c r="A2014" t="s">
        <v>233</v>
      </c>
      <c r="C2014" t="s">
        <v>1402</v>
      </c>
      <c r="D2014">
        <v>1</v>
      </c>
      <c r="E2014" t="s">
        <v>91</v>
      </c>
      <c r="G2014">
        <v>10.547000000000001</v>
      </c>
      <c r="H2014">
        <v>2014</v>
      </c>
      <c r="I2014">
        <v>1</v>
      </c>
      <c r="J2014">
        <v>21</v>
      </c>
      <c r="K2014">
        <v>22</v>
      </c>
      <c r="L2014">
        <v>50</v>
      </c>
      <c r="M2014" t="s">
        <v>900</v>
      </c>
      <c r="N2014" t="s">
        <v>903</v>
      </c>
      <c r="R2014" t="str">
        <f t="shared" si="93"/>
        <v>Weekday</v>
      </c>
      <c r="S2014" s="27">
        <f t="shared" si="94"/>
        <v>41660</v>
      </c>
      <c r="V2014" t="str">
        <f t="shared" si="95"/>
        <v/>
      </c>
    </row>
    <row r="2015" spans="1:51" x14ac:dyDescent="0.25">
      <c r="A2015" t="s">
        <v>233</v>
      </c>
      <c r="C2015" t="s">
        <v>1403</v>
      </c>
      <c r="D2015">
        <v>1</v>
      </c>
      <c r="E2015" t="s">
        <v>90</v>
      </c>
      <c r="G2015">
        <v>10.593</v>
      </c>
      <c r="H2015">
        <v>2014</v>
      </c>
      <c r="I2015">
        <v>4</v>
      </c>
      <c r="J2015">
        <v>5</v>
      </c>
      <c r="K2015">
        <v>10</v>
      </c>
      <c r="L2015">
        <v>20</v>
      </c>
      <c r="M2015" t="s">
        <v>900</v>
      </c>
      <c r="N2015" t="s">
        <v>903</v>
      </c>
      <c r="Q2015" t="s">
        <v>284</v>
      </c>
      <c r="R2015" t="str">
        <f t="shared" si="93"/>
        <v>Weekend</v>
      </c>
      <c r="S2015" s="27">
        <f t="shared" si="94"/>
        <v>41734</v>
      </c>
      <c r="V2015" t="str">
        <f t="shared" si="95"/>
        <v/>
      </c>
      <c r="AE2015" s="27"/>
      <c r="AO2015" s="27"/>
      <c r="AX2015" s="27"/>
      <c r="AY2015" s="27"/>
    </row>
    <row r="2016" spans="1:51" x14ac:dyDescent="0.25">
      <c r="A2016" t="s">
        <v>233</v>
      </c>
      <c r="C2016" t="s">
        <v>1404</v>
      </c>
      <c r="D2016">
        <v>1</v>
      </c>
      <c r="E2016" t="s">
        <v>91</v>
      </c>
      <c r="G2016">
        <v>10.496</v>
      </c>
      <c r="H2016">
        <v>2014</v>
      </c>
      <c r="I2016">
        <v>5</v>
      </c>
      <c r="J2016">
        <v>25</v>
      </c>
      <c r="K2016">
        <v>16</v>
      </c>
      <c r="L2016">
        <v>30</v>
      </c>
      <c r="M2016" t="s">
        <v>900</v>
      </c>
      <c r="N2016" t="s">
        <v>903</v>
      </c>
      <c r="R2016" t="str">
        <f t="shared" si="93"/>
        <v>Weekend</v>
      </c>
      <c r="S2016" s="27">
        <f t="shared" si="94"/>
        <v>41784</v>
      </c>
      <c r="V2016" t="str">
        <f t="shared" si="95"/>
        <v/>
      </c>
    </row>
    <row r="2017" spans="1:51" x14ac:dyDescent="0.25">
      <c r="A2017" t="s">
        <v>233</v>
      </c>
      <c r="C2017" t="s">
        <v>1405</v>
      </c>
      <c r="D2017">
        <v>1</v>
      </c>
      <c r="E2017" t="s">
        <v>91</v>
      </c>
      <c r="G2017">
        <v>10.475</v>
      </c>
      <c r="H2017">
        <v>2014</v>
      </c>
      <c r="I2017">
        <v>6</v>
      </c>
      <c r="J2017">
        <v>9</v>
      </c>
      <c r="K2017">
        <v>16</v>
      </c>
      <c r="L2017">
        <v>25</v>
      </c>
      <c r="M2017" t="s">
        <v>900</v>
      </c>
      <c r="N2017" t="s">
        <v>903</v>
      </c>
      <c r="R2017" t="str">
        <f t="shared" si="93"/>
        <v>Weekday</v>
      </c>
      <c r="S2017" s="27">
        <f t="shared" si="94"/>
        <v>41799</v>
      </c>
      <c r="V2017" t="str">
        <f t="shared" si="95"/>
        <v/>
      </c>
    </row>
    <row r="2018" spans="1:51" x14ac:dyDescent="0.25">
      <c r="A2018" t="s">
        <v>233</v>
      </c>
      <c r="C2018" t="s">
        <v>1406</v>
      </c>
      <c r="D2018">
        <v>1</v>
      </c>
      <c r="E2018" t="s">
        <v>91</v>
      </c>
      <c r="G2018">
        <v>10.516</v>
      </c>
      <c r="H2018">
        <v>2014</v>
      </c>
      <c r="I2018">
        <v>9</v>
      </c>
      <c r="J2018">
        <v>18</v>
      </c>
      <c r="K2018">
        <v>16</v>
      </c>
      <c r="L2018">
        <v>45</v>
      </c>
      <c r="M2018" t="s">
        <v>900</v>
      </c>
      <c r="N2018" t="s">
        <v>860</v>
      </c>
      <c r="R2018" t="str">
        <f t="shared" si="93"/>
        <v>Weekday</v>
      </c>
      <c r="S2018" s="27">
        <f t="shared" si="94"/>
        <v>41900</v>
      </c>
      <c r="V2018" t="str">
        <f t="shared" si="95"/>
        <v/>
      </c>
    </row>
    <row r="2019" spans="1:51" x14ac:dyDescent="0.25">
      <c r="A2019" t="s">
        <v>233</v>
      </c>
      <c r="C2019" t="s">
        <v>1407</v>
      </c>
      <c r="D2019">
        <v>1</v>
      </c>
      <c r="E2019" t="s">
        <v>91</v>
      </c>
      <c r="G2019">
        <v>10.352</v>
      </c>
      <c r="H2019">
        <v>2014</v>
      </c>
      <c r="I2019">
        <v>9</v>
      </c>
      <c r="J2019">
        <v>24</v>
      </c>
      <c r="K2019">
        <v>7</v>
      </c>
      <c r="L2019">
        <v>20</v>
      </c>
      <c r="M2019" t="s">
        <v>900</v>
      </c>
      <c r="N2019" t="s">
        <v>903</v>
      </c>
      <c r="R2019" t="str">
        <f t="shared" si="93"/>
        <v>Weekday</v>
      </c>
      <c r="S2019" s="27">
        <f t="shared" si="94"/>
        <v>41906</v>
      </c>
      <c r="V2019" t="str">
        <f t="shared" si="95"/>
        <v/>
      </c>
    </row>
    <row r="2020" spans="1:51" x14ac:dyDescent="0.25">
      <c r="A2020" t="s">
        <v>233</v>
      </c>
      <c r="C2020" t="s">
        <v>1408</v>
      </c>
      <c r="D2020">
        <v>1</v>
      </c>
      <c r="E2020" t="s">
        <v>90</v>
      </c>
      <c r="G2020">
        <v>10.5</v>
      </c>
      <c r="H2020">
        <v>2014</v>
      </c>
      <c r="I2020">
        <v>10</v>
      </c>
      <c r="J2020">
        <v>1</v>
      </c>
      <c r="K2020">
        <v>11</v>
      </c>
      <c r="L2020">
        <v>5</v>
      </c>
      <c r="M2020" t="s">
        <v>900</v>
      </c>
      <c r="N2020" t="s">
        <v>903</v>
      </c>
      <c r="Q2020" t="s">
        <v>284</v>
      </c>
      <c r="R2020" t="str">
        <f t="shared" si="93"/>
        <v>Weekday</v>
      </c>
      <c r="S2020" s="27">
        <f t="shared" si="94"/>
        <v>41913</v>
      </c>
      <c r="V2020" t="str">
        <f t="shared" si="95"/>
        <v/>
      </c>
      <c r="AE2020" s="27"/>
      <c r="AO2020" s="27"/>
      <c r="AX2020" s="27"/>
      <c r="AY2020" s="27"/>
    </row>
    <row r="2021" spans="1:51" x14ac:dyDescent="0.25">
      <c r="A2021" t="s">
        <v>233</v>
      </c>
      <c r="C2021" t="s">
        <v>1409</v>
      </c>
      <c r="D2021">
        <v>1</v>
      </c>
      <c r="E2021" t="s">
        <v>91</v>
      </c>
      <c r="G2021">
        <v>10.506</v>
      </c>
      <c r="H2021">
        <v>2014</v>
      </c>
      <c r="I2021">
        <v>10</v>
      </c>
      <c r="J2021">
        <v>1</v>
      </c>
      <c r="K2021">
        <v>19</v>
      </c>
      <c r="L2021">
        <v>30</v>
      </c>
      <c r="M2021" t="s">
        <v>900</v>
      </c>
      <c r="N2021" t="s">
        <v>903</v>
      </c>
      <c r="R2021" t="str">
        <f t="shared" si="93"/>
        <v>Weekday</v>
      </c>
      <c r="S2021" s="27">
        <f t="shared" si="94"/>
        <v>41913</v>
      </c>
      <c r="V2021" t="str">
        <f t="shared" si="95"/>
        <v/>
      </c>
    </row>
    <row r="2022" spans="1:51" x14ac:dyDescent="0.25">
      <c r="A2022" t="s">
        <v>233</v>
      </c>
      <c r="C2022" t="s">
        <v>1410</v>
      </c>
      <c r="D2022">
        <v>1</v>
      </c>
      <c r="E2022" t="s">
        <v>91</v>
      </c>
      <c r="G2022">
        <v>10.516</v>
      </c>
      <c r="H2022">
        <v>2014</v>
      </c>
      <c r="I2022">
        <v>10</v>
      </c>
      <c r="J2022">
        <v>2</v>
      </c>
      <c r="K2022">
        <v>20</v>
      </c>
      <c r="L2022">
        <v>30</v>
      </c>
      <c r="M2022" t="s">
        <v>900</v>
      </c>
      <c r="N2022" t="s">
        <v>860</v>
      </c>
      <c r="R2022" t="str">
        <f t="shared" si="93"/>
        <v>Weekday</v>
      </c>
      <c r="S2022" s="27">
        <f t="shared" si="94"/>
        <v>41914</v>
      </c>
      <c r="V2022" t="str">
        <f t="shared" si="95"/>
        <v/>
      </c>
    </row>
    <row r="2023" spans="1:51" x14ac:dyDescent="0.25">
      <c r="A2023" t="s">
        <v>233</v>
      </c>
      <c r="C2023" t="s">
        <v>1411</v>
      </c>
      <c r="D2023">
        <v>1</v>
      </c>
      <c r="E2023" t="s">
        <v>91</v>
      </c>
      <c r="G2023">
        <v>10.458</v>
      </c>
      <c r="H2023">
        <v>2014</v>
      </c>
      <c r="I2023">
        <v>10</v>
      </c>
      <c r="J2023">
        <v>14</v>
      </c>
      <c r="K2023">
        <v>12</v>
      </c>
      <c r="L2023">
        <v>35</v>
      </c>
      <c r="M2023" t="s">
        <v>900</v>
      </c>
      <c r="N2023" t="s">
        <v>860</v>
      </c>
      <c r="R2023" t="str">
        <f t="shared" si="93"/>
        <v>Weekday</v>
      </c>
      <c r="S2023" s="27">
        <f t="shared" si="94"/>
        <v>41926</v>
      </c>
      <c r="V2023" t="str">
        <f t="shared" si="95"/>
        <v/>
      </c>
    </row>
    <row r="2024" spans="1:51" x14ac:dyDescent="0.25">
      <c r="A2024" t="s">
        <v>233</v>
      </c>
      <c r="C2024" t="s">
        <v>1412</v>
      </c>
      <c r="D2024">
        <v>1</v>
      </c>
      <c r="E2024" t="s">
        <v>91</v>
      </c>
      <c r="G2024">
        <v>10.516</v>
      </c>
      <c r="H2024">
        <v>2014</v>
      </c>
      <c r="I2024">
        <v>10</v>
      </c>
      <c r="J2024">
        <v>21</v>
      </c>
      <c r="K2024">
        <v>9</v>
      </c>
      <c r="L2024">
        <v>50</v>
      </c>
      <c r="M2024" t="s">
        <v>900</v>
      </c>
      <c r="N2024" t="s">
        <v>860</v>
      </c>
      <c r="R2024" t="str">
        <f t="shared" si="93"/>
        <v>Weekday</v>
      </c>
      <c r="S2024" s="27">
        <f t="shared" si="94"/>
        <v>41933</v>
      </c>
      <c r="V2024" t="str">
        <f t="shared" si="95"/>
        <v/>
      </c>
    </row>
    <row r="2025" spans="1:51" x14ac:dyDescent="0.25">
      <c r="A2025" t="s">
        <v>233</v>
      </c>
      <c r="C2025" t="s">
        <v>1413</v>
      </c>
      <c r="D2025">
        <v>1</v>
      </c>
      <c r="E2025" t="s">
        <v>91</v>
      </c>
      <c r="G2025">
        <v>10.499000000000001</v>
      </c>
      <c r="H2025">
        <v>2014</v>
      </c>
      <c r="I2025">
        <v>10</v>
      </c>
      <c r="J2025">
        <v>31</v>
      </c>
      <c r="K2025">
        <v>9</v>
      </c>
      <c r="L2025">
        <v>45</v>
      </c>
      <c r="M2025" t="s">
        <v>899</v>
      </c>
      <c r="N2025" t="s">
        <v>903</v>
      </c>
      <c r="R2025" t="str">
        <f t="shared" si="93"/>
        <v>Weekday</v>
      </c>
      <c r="S2025" s="27">
        <f t="shared" si="94"/>
        <v>41943</v>
      </c>
      <c r="V2025" t="str">
        <f t="shared" si="95"/>
        <v/>
      </c>
    </row>
    <row r="2026" spans="1:51" x14ac:dyDescent="0.25">
      <c r="A2026" t="s">
        <v>233</v>
      </c>
      <c r="C2026" t="s">
        <v>1414</v>
      </c>
      <c r="D2026">
        <v>1</v>
      </c>
      <c r="E2026" t="s">
        <v>91</v>
      </c>
      <c r="G2026">
        <v>10.45</v>
      </c>
      <c r="H2026">
        <v>2015</v>
      </c>
      <c r="I2026">
        <v>2</v>
      </c>
      <c r="J2026">
        <v>8</v>
      </c>
      <c r="K2026">
        <v>1</v>
      </c>
      <c r="L2026">
        <v>0</v>
      </c>
      <c r="M2026" t="s">
        <v>900</v>
      </c>
      <c r="N2026" t="s">
        <v>903</v>
      </c>
      <c r="R2026" t="str">
        <f t="shared" si="93"/>
        <v>Weekend</v>
      </c>
      <c r="S2026" s="27">
        <f t="shared" si="94"/>
        <v>42043</v>
      </c>
      <c r="V2026" t="str">
        <f t="shared" si="95"/>
        <v/>
      </c>
    </row>
    <row r="2027" spans="1:51" x14ac:dyDescent="0.25">
      <c r="A2027" t="s">
        <v>233</v>
      </c>
      <c r="C2027" t="s">
        <v>1415</v>
      </c>
      <c r="D2027">
        <v>1</v>
      </c>
      <c r="E2027" t="s">
        <v>91</v>
      </c>
      <c r="G2027">
        <v>10.478999999999999</v>
      </c>
      <c r="H2027">
        <v>2015</v>
      </c>
      <c r="I2027">
        <v>3</v>
      </c>
      <c r="J2027">
        <v>19</v>
      </c>
      <c r="K2027">
        <v>6</v>
      </c>
      <c r="L2027">
        <v>15</v>
      </c>
      <c r="M2027" t="s">
        <v>900</v>
      </c>
      <c r="N2027" t="s">
        <v>903</v>
      </c>
      <c r="R2027" t="str">
        <f t="shared" si="93"/>
        <v>Weekday</v>
      </c>
      <c r="S2027" s="27">
        <f t="shared" si="94"/>
        <v>42082</v>
      </c>
      <c r="V2027" t="str">
        <f t="shared" si="95"/>
        <v/>
      </c>
    </row>
    <row r="2028" spans="1:51" x14ac:dyDescent="0.25">
      <c r="A2028" t="s">
        <v>233</v>
      </c>
      <c r="C2028" t="s">
        <v>1416</v>
      </c>
      <c r="D2028">
        <v>1</v>
      </c>
      <c r="E2028" t="s">
        <v>91</v>
      </c>
      <c r="G2028">
        <v>10.422000000000001</v>
      </c>
      <c r="H2028">
        <v>2015</v>
      </c>
      <c r="I2028">
        <v>3</v>
      </c>
      <c r="J2028">
        <v>19</v>
      </c>
      <c r="K2028">
        <v>22</v>
      </c>
      <c r="L2028">
        <v>20</v>
      </c>
      <c r="M2028" t="s">
        <v>899</v>
      </c>
      <c r="N2028" t="s">
        <v>860</v>
      </c>
      <c r="R2028" t="str">
        <f t="shared" si="93"/>
        <v>Weekday</v>
      </c>
      <c r="S2028" s="27">
        <f t="shared" si="94"/>
        <v>42082</v>
      </c>
      <c r="V2028" t="str">
        <f t="shared" si="95"/>
        <v/>
      </c>
    </row>
    <row r="2029" spans="1:51" x14ac:dyDescent="0.25">
      <c r="A2029" t="s">
        <v>233</v>
      </c>
      <c r="C2029" t="s">
        <v>1417</v>
      </c>
      <c r="D2029">
        <v>1</v>
      </c>
      <c r="E2029" t="s">
        <v>90</v>
      </c>
      <c r="G2029">
        <v>10.444000000000001</v>
      </c>
      <c r="H2029">
        <v>2015</v>
      </c>
      <c r="I2029">
        <v>5</v>
      </c>
      <c r="J2029">
        <v>8</v>
      </c>
      <c r="K2029">
        <v>9</v>
      </c>
      <c r="L2029">
        <v>40</v>
      </c>
      <c r="M2029" t="s">
        <v>900</v>
      </c>
      <c r="N2029" t="s">
        <v>903</v>
      </c>
      <c r="Q2029" t="s">
        <v>284</v>
      </c>
      <c r="R2029" t="str">
        <f t="shared" si="93"/>
        <v>Weekday</v>
      </c>
      <c r="S2029" s="27">
        <f t="shared" si="94"/>
        <v>42132</v>
      </c>
      <c r="V2029" t="str">
        <f t="shared" si="95"/>
        <v/>
      </c>
      <c r="AE2029" s="27"/>
      <c r="AO2029" s="27"/>
      <c r="AX2029" s="27"/>
      <c r="AY2029" s="27"/>
    </row>
    <row r="2030" spans="1:51" x14ac:dyDescent="0.25">
      <c r="A2030" t="s">
        <v>233</v>
      </c>
      <c r="C2030" t="s">
        <v>1418</v>
      </c>
      <c r="D2030">
        <v>1</v>
      </c>
      <c r="E2030" t="s">
        <v>90</v>
      </c>
      <c r="G2030">
        <v>10.343999999999999</v>
      </c>
      <c r="H2030">
        <v>2015</v>
      </c>
      <c r="I2030">
        <v>8</v>
      </c>
      <c r="J2030">
        <v>18</v>
      </c>
      <c r="K2030">
        <v>11</v>
      </c>
      <c r="L2030">
        <v>30</v>
      </c>
      <c r="M2030" t="s">
        <v>900</v>
      </c>
      <c r="N2030" t="s">
        <v>860</v>
      </c>
      <c r="Q2030" t="s">
        <v>282</v>
      </c>
      <c r="R2030" t="str">
        <f t="shared" si="93"/>
        <v>Weekday</v>
      </c>
      <c r="S2030" s="27">
        <f t="shared" si="94"/>
        <v>42234</v>
      </c>
      <c r="V2030" t="str">
        <f t="shared" si="95"/>
        <v/>
      </c>
      <c r="AE2030" s="27"/>
      <c r="AO2030" s="27"/>
      <c r="AX2030" s="27"/>
      <c r="AY2030" s="27"/>
    </row>
    <row r="2031" spans="1:51" x14ac:dyDescent="0.25">
      <c r="A2031" t="s">
        <v>233</v>
      </c>
      <c r="C2031" t="s">
        <v>1419</v>
      </c>
      <c r="D2031">
        <v>1</v>
      </c>
      <c r="E2031" t="s">
        <v>91</v>
      </c>
      <c r="G2031">
        <v>10.442</v>
      </c>
      <c r="H2031">
        <v>2015</v>
      </c>
      <c r="I2031">
        <v>9</v>
      </c>
      <c r="J2031">
        <v>28</v>
      </c>
      <c r="K2031">
        <v>22</v>
      </c>
      <c r="L2031">
        <v>5</v>
      </c>
      <c r="M2031" t="s">
        <v>900</v>
      </c>
      <c r="N2031" t="s">
        <v>903</v>
      </c>
      <c r="R2031" t="str">
        <f t="shared" si="93"/>
        <v>Weekday</v>
      </c>
      <c r="S2031" s="27">
        <f t="shared" si="94"/>
        <v>42275</v>
      </c>
      <c r="V2031" t="str">
        <f t="shared" si="95"/>
        <v/>
      </c>
    </row>
    <row r="2032" spans="1:51" x14ac:dyDescent="0.25">
      <c r="A2032" t="s">
        <v>233</v>
      </c>
      <c r="C2032" t="s">
        <v>1420</v>
      </c>
      <c r="D2032">
        <v>1</v>
      </c>
      <c r="E2032" t="s">
        <v>90</v>
      </c>
      <c r="G2032">
        <v>10.375999999999999</v>
      </c>
      <c r="H2032">
        <v>2016</v>
      </c>
      <c r="I2032">
        <v>1</v>
      </c>
      <c r="J2032">
        <v>31</v>
      </c>
      <c r="K2032">
        <v>14</v>
      </c>
      <c r="L2032">
        <v>23</v>
      </c>
      <c r="M2032" t="s">
        <v>900</v>
      </c>
      <c r="N2032" t="s">
        <v>903</v>
      </c>
      <c r="Q2032" t="s">
        <v>284</v>
      </c>
      <c r="R2032" t="str">
        <f t="shared" si="93"/>
        <v>Weekend</v>
      </c>
      <c r="S2032" s="27">
        <f t="shared" si="94"/>
        <v>42400</v>
      </c>
      <c r="V2032" t="str">
        <f t="shared" si="95"/>
        <v/>
      </c>
      <c r="AE2032" s="27"/>
      <c r="AO2032" s="27"/>
      <c r="AX2032" s="27"/>
      <c r="AY2032" s="27"/>
    </row>
    <row r="2033" spans="1:51" x14ac:dyDescent="0.25">
      <c r="A2033" t="s">
        <v>233</v>
      </c>
      <c r="C2033" t="s">
        <v>1421</v>
      </c>
      <c r="D2033">
        <v>1</v>
      </c>
      <c r="E2033" t="s">
        <v>91</v>
      </c>
      <c r="G2033">
        <v>10.454000000000001</v>
      </c>
      <c r="H2033">
        <v>2016</v>
      </c>
      <c r="I2033">
        <v>3</v>
      </c>
      <c r="J2033">
        <v>24</v>
      </c>
      <c r="K2033">
        <v>16</v>
      </c>
      <c r="L2033">
        <v>0</v>
      </c>
      <c r="M2033" t="s">
        <v>900</v>
      </c>
      <c r="N2033" t="s">
        <v>860</v>
      </c>
      <c r="R2033" t="str">
        <f t="shared" si="93"/>
        <v>Weekday</v>
      </c>
      <c r="S2033" s="27">
        <f t="shared" si="94"/>
        <v>42453</v>
      </c>
      <c r="V2033" t="str">
        <f t="shared" si="95"/>
        <v/>
      </c>
    </row>
    <row r="2034" spans="1:51" x14ac:dyDescent="0.25">
      <c r="A2034" t="s">
        <v>233</v>
      </c>
      <c r="C2034" t="s">
        <v>1422</v>
      </c>
      <c r="D2034">
        <v>1</v>
      </c>
      <c r="E2034" t="s">
        <v>91</v>
      </c>
      <c r="G2034">
        <v>10.395</v>
      </c>
      <c r="H2034">
        <v>2016</v>
      </c>
      <c r="I2034">
        <v>5</v>
      </c>
      <c r="J2034">
        <v>7</v>
      </c>
      <c r="K2034">
        <v>13</v>
      </c>
      <c r="L2034">
        <v>0</v>
      </c>
      <c r="M2034" t="s">
        <v>899</v>
      </c>
      <c r="N2034" t="s">
        <v>903</v>
      </c>
      <c r="R2034" t="str">
        <f t="shared" si="93"/>
        <v>Weekend</v>
      </c>
      <c r="S2034" s="27">
        <f t="shared" si="94"/>
        <v>42497</v>
      </c>
      <c r="V2034" t="str">
        <f t="shared" si="95"/>
        <v/>
      </c>
    </row>
    <row r="2035" spans="1:51" x14ac:dyDescent="0.25">
      <c r="A2035" t="s">
        <v>233</v>
      </c>
      <c r="C2035" t="s">
        <v>1423</v>
      </c>
      <c r="D2035">
        <v>1</v>
      </c>
      <c r="E2035" t="s">
        <v>90</v>
      </c>
      <c r="G2035">
        <v>10.407</v>
      </c>
      <c r="H2035">
        <v>2016</v>
      </c>
      <c r="I2035">
        <v>5</v>
      </c>
      <c r="J2035">
        <v>28</v>
      </c>
      <c r="K2035">
        <v>10</v>
      </c>
      <c r="L2035">
        <v>15</v>
      </c>
      <c r="M2035" t="s">
        <v>900</v>
      </c>
      <c r="N2035" t="s">
        <v>903</v>
      </c>
      <c r="Q2035" t="s">
        <v>284</v>
      </c>
      <c r="R2035" t="str">
        <f t="shared" si="93"/>
        <v>Weekend</v>
      </c>
      <c r="S2035" s="27">
        <f t="shared" si="94"/>
        <v>42518</v>
      </c>
      <c r="V2035" t="str">
        <f t="shared" si="95"/>
        <v/>
      </c>
      <c r="AE2035" s="27"/>
      <c r="AO2035" s="27"/>
      <c r="AX2035" s="27"/>
      <c r="AY2035" s="27"/>
    </row>
    <row r="2036" spans="1:51" x14ac:dyDescent="0.25">
      <c r="A2036" t="s">
        <v>233</v>
      </c>
      <c r="C2036" t="s">
        <v>1424</v>
      </c>
      <c r="D2036">
        <v>1</v>
      </c>
      <c r="E2036" t="s">
        <v>91</v>
      </c>
      <c r="G2036">
        <v>10.465999999999999</v>
      </c>
      <c r="H2036">
        <v>2016</v>
      </c>
      <c r="I2036">
        <v>6</v>
      </c>
      <c r="J2036">
        <v>12</v>
      </c>
      <c r="K2036">
        <v>12</v>
      </c>
      <c r="L2036">
        <v>30</v>
      </c>
      <c r="M2036" t="s">
        <v>900</v>
      </c>
      <c r="N2036" t="s">
        <v>860</v>
      </c>
      <c r="R2036" t="str">
        <f t="shared" si="93"/>
        <v>Weekend</v>
      </c>
      <c r="S2036" s="27">
        <f t="shared" si="94"/>
        <v>42533</v>
      </c>
      <c r="V2036" t="str">
        <f t="shared" si="95"/>
        <v/>
      </c>
    </row>
    <row r="2037" spans="1:51" x14ac:dyDescent="0.25">
      <c r="A2037" t="s">
        <v>233</v>
      </c>
      <c r="C2037" t="s">
        <v>1425</v>
      </c>
      <c r="D2037">
        <v>1</v>
      </c>
      <c r="E2037" t="s">
        <v>90</v>
      </c>
      <c r="G2037">
        <v>10.537000000000001</v>
      </c>
      <c r="H2037">
        <v>2016</v>
      </c>
      <c r="I2037">
        <v>8</v>
      </c>
      <c r="J2037">
        <v>16</v>
      </c>
      <c r="K2037">
        <v>8</v>
      </c>
      <c r="L2037">
        <v>0</v>
      </c>
      <c r="M2037" t="s">
        <v>900</v>
      </c>
      <c r="N2037" t="s">
        <v>903</v>
      </c>
      <c r="Q2037" t="s">
        <v>284</v>
      </c>
      <c r="R2037" t="str">
        <f t="shared" si="93"/>
        <v>Weekday</v>
      </c>
      <c r="S2037" s="27">
        <f t="shared" si="94"/>
        <v>42598</v>
      </c>
      <c r="V2037" t="str">
        <f t="shared" si="95"/>
        <v/>
      </c>
      <c r="AE2037" s="27"/>
      <c r="AO2037" s="27"/>
      <c r="AX2037" s="27"/>
      <c r="AY2037" s="27"/>
    </row>
    <row r="2038" spans="1:51" x14ac:dyDescent="0.25">
      <c r="A2038" t="s">
        <v>233</v>
      </c>
      <c r="C2038" t="s">
        <v>1426</v>
      </c>
      <c r="D2038">
        <v>1</v>
      </c>
      <c r="E2038" t="s">
        <v>91</v>
      </c>
      <c r="G2038">
        <v>10.464</v>
      </c>
      <c r="H2038">
        <v>2016</v>
      </c>
      <c r="I2038">
        <v>9</v>
      </c>
      <c r="J2038">
        <v>3</v>
      </c>
      <c r="K2038">
        <v>5</v>
      </c>
      <c r="L2038">
        <v>45</v>
      </c>
      <c r="M2038" t="s">
        <v>900</v>
      </c>
      <c r="N2038" t="s">
        <v>860</v>
      </c>
      <c r="R2038" t="str">
        <f t="shared" si="93"/>
        <v>Weekend</v>
      </c>
      <c r="S2038" s="27">
        <f t="shared" si="94"/>
        <v>42616</v>
      </c>
      <c r="V2038" t="str">
        <f t="shared" si="95"/>
        <v/>
      </c>
    </row>
    <row r="2039" spans="1:51" x14ac:dyDescent="0.25">
      <c r="A2039" t="s">
        <v>233</v>
      </c>
      <c r="C2039" t="s">
        <v>1427</v>
      </c>
      <c r="D2039">
        <v>1</v>
      </c>
      <c r="E2039" t="s">
        <v>91</v>
      </c>
      <c r="G2039">
        <v>10.462</v>
      </c>
      <c r="H2039">
        <v>2016</v>
      </c>
      <c r="I2039">
        <v>9</v>
      </c>
      <c r="J2039">
        <v>20</v>
      </c>
      <c r="K2039">
        <v>22</v>
      </c>
      <c r="L2039">
        <v>21</v>
      </c>
      <c r="M2039" t="s">
        <v>900</v>
      </c>
      <c r="N2039" t="s">
        <v>860</v>
      </c>
      <c r="R2039" t="str">
        <f t="shared" si="93"/>
        <v>Weekday</v>
      </c>
      <c r="S2039" s="27">
        <f t="shared" si="94"/>
        <v>42633</v>
      </c>
      <c r="V2039" t="str">
        <f t="shared" si="95"/>
        <v/>
      </c>
    </row>
    <row r="2040" spans="1:51" x14ac:dyDescent="0.25">
      <c r="A2040" t="s">
        <v>233</v>
      </c>
      <c r="C2040" t="s">
        <v>1428</v>
      </c>
      <c r="D2040">
        <v>1</v>
      </c>
      <c r="E2040" t="s">
        <v>91</v>
      </c>
      <c r="G2040">
        <v>10.491</v>
      </c>
      <c r="H2040">
        <v>2016</v>
      </c>
      <c r="I2040">
        <v>10</v>
      </c>
      <c r="J2040">
        <v>17</v>
      </c>
      <c r="K2040">
        <v>15</v>
      </c>
      <c r="L2040">
        <v>0</v>
      </c>
      <c r="M2040" t="s">
        <v>900</v>
      </c>
      <c r="N2040" t="s">
        <v>903</v>
      </c>
      <c r="R2040" t="str">
        <f t="shared" si="93"/>
        <v>Weekday</v>
      </c>
      <c r="S2040" s="27">
        <f t="shared" si="94"/>
        <v>42660</v>
      </c>
      <c r="V2040" t="str">
        <f t="shared" si="95"/>
        <v/>
      </c>
    </row>
    <row r="2041" spans="1:51" x14ac:dyDescent="0.25">
      <c r="A2041" t="s">
        <v>233</v>
      </c>
      <c r="C2041" t="s">
        <v>1429</v>
      </c>
      <c r="D2041">
        <v>1</v>
      </c>
      <c r="E2041" t="s">
        <v>91</v>
      </c>
      <c r="G2041">
        <v>10.44</v>
      </c>
      <c r="H2041">
        <v>2016</v>
      </c>
      <c r="I2041">
        <v>11</v>
      </c>
      <c r="J2041">
        <v>11</v>
      </c>
      <c r="K2041">
        <v>16</v>
      </c>
      <c r="L2041">
        <v>35</v>
      </c>
      <c r="M2041" t="s">
        <v>900</v>
      </c>
      <c r="N2041" t="s">
        <v>903</v>
      </c>
      <c r="R2041" t="str">
        <f t="shared" si="93"/>
        <v>Weekday</v>
      </c>
      <c r="S2041" s="27">
        <f t="shared" si="94"/>
        <v>42685</v>
      </c>
      <c r="V2041" t="str">
        <f t="shared" si="95"/>
        <v/>
      </c>
    </row>
    <row r="2042" spans="1:51" x14ac:dyDescent="0.25">
      <c r="A2042" t="s">
        <v>233</v>
      </c>
      <c r="C2042" t="s">
        <v>1430</v>
      </c>
      <c r="D2042">
        <v>1</v>
      </c>
      <c r="E2042" t="s">
        <v>91</v>
      </c>
      <c r="G2042">
        <v>10.382999999999999</v>
      </c>
      <c r="H2042">
        <v>2016</v>
      </c>
      <c r="I2042">
        <v>12</v>
      </c>
      <c r="J2042">
        <v>25</v>
      </c>
      <c r="K2042">
        <v>22</v>
      </c>
      <c r="L2042">
        <v>15</v>
      </c>
      <c r="M2042" t="s">
        <v>900</v>
      </c>
      <c r="N2042" t="s">
        <v>860</v>
      </c>
      <c r="R2042" t="str">
        <f t="shared" si="93"/>
        <v>Weekend</v>
      </c>
      <c r="S2042" s="27">
        <f t="shared" si="94"/>
        <v>42729</v>
      </c>
      <c r="V2042" t="str">
        <f t="shared" si="95"/>
        <v/>
      </c>
    </row>
    <row r="2043" spans="1:51" x14ac:dyDescent="0.25">
      <c r="A2043" t="s">
        <v>233</v>
      </c>
      <c r="C2043" t="s">
        <v>1431</v>
      </c>
      <c r="D2043">
        <v>1</v>
      </c>
      <c r="E2043" t="s">
        <v>91</v>
      </c>
      <c r="G2043">
        <v>10.641999999999999</v>
      </c>
      <c r="H2043">
        <v>2012</v>
      </c>
      <c r="I2043">
        <v>1</v>
      </c>
      <c r="J2043">
        <v>25</v>
      </c>
      <c r="K2043">
        <v>6</v>
      </c>
      <c r="L2043">
        <v>27</v>
      </c>
      <c r="M2043" t="s">
        <v>900</v>
      </c>
      <c r="N2043" t="s">
        <v>903</v>
      </c>
      <c r="R2043" t="str">
        <f t="shared" si="93"/>
        <v>Weekday</v>
      </c>
      <c r="S2043" s="27">
        <f t="shared" si="94"/>
        <v>40933</v>
      </c>
      <c r="V2043" t="str">
        <f t="shared" si="95"/>
        <v/>
      </c>
    </row>
    <row r="2044" spans="1:51" x14ac:dyDescent="0.25">
      <c r="A2044" t="s">
        <v>233</v>
      </c>
      <c r="C2044" t="s">
        <v>1432</v>
      </c>
      <c r="D2044">
        <v>1</v>
      </c>
      <c r="E2044" t="s">
        <v>91</v>
      </c>
      <c r="G2044">
        <v>10.625</v>
      </c>
      <c r="H2044">
        <v>2013</v>
      </c>
      <c r="I2044">
        <v>7</v>
      </c>
      <c r="J2044">
        <v>8</v>
      </c>
      <c r="K2044">
        <v>16</v>
      </c>
      <c r="L2044">
        <v>40</v>
      </c>
      <c r="M2044" t="s">
        <v>900</v>
      </c>
      <c r="N2044" t="s">
        <v>860</v>
      </c>
      <c r="R2044" t="str">
        <f t="shared" si="93"/>
        <v>Weekday</v>
      </c>
      <c r="S2044" s="27">
        <f t="shared" si="94"/>
        <v>41463</v>
      </c>
      <c r="V2044" t="str">
        <f t="shared" si="95"/>
        <v/>
      </c>
    </row>
    <row r="2045" spans="1:51" x14ac:dyDescent="0.25">
      <c r="A2045" t="s">
        <v>233</v>
      </c>
      <c r="C2045" t="s">
        <v>1433</v>
      </c>
      <c r="D2045">
        <v>1</v>
      </c>
      <c r="E2045" t="s">
        <v>91</v>
      </c>
      <c r="G2045">
        <v>10.659000000000001</v>
      </c>
      <c r="H2045">
        <v>2014</v>
      </c>
      <c r="I2045">
        <v>4</v>
      </c>
      <c r="J2045">
        <v>8</v>
      </c>
      <c r="K2045">
        <v>13</v>
      </c>
      <c r="L2045">
        <v>50</v>
      </c>
      <c r="M2045" t="s">
        <v>900</v>
      </c>
      <c r="N2045" t="s">
        <v>903</v>
      </c>
      <c r="R2045" t="str">
        <f t="shared" si="93"/>
        <v>Weekday</v>
      </c>
      <c r="S2045" s="27">
        <f t="shared" si="94"/>
        <v>41737</v>
      </c>
      <c r="V2045" t="str">
        <f t="shared" si="95"/>
        <v/>
      </c>
    </row>
    <row r="2046" spans="1:51" x14ac:dyDescent="0.25">
      <c r="A2046" t="s">
        <v>233</v>
      </c>
      <c r="C2046" t="s">
        <v>1434</v>
      </c>
      <c r="D2046">
        <v>1</v>
      </c>
      <c r="E2046" t="s">
        <v>90</v>
      </c>
      <c r="G2046">
        <v>10.644</v>
      </c>
      <c r="H2046">
        <v>2014</v>
      </c>
      <c r="I2046">
        <v>11</v>
      </c>
      <c r="J2046">
        <v>19</v>
      </c>
      <c r="K2046">
        <v>10</v>
      </c>
      <c r="L2046">
        <v>45</v>
      </c>
      <c r="M2046" t="s">
        <v>900</v>
      </c>
      <c r="N2046" t="s">
        <v>903</v>
      </c>
      <c r="Q2046" t="s">
        <v>286</v>
      </c>
      <c r="R2046" t="str">
        <f t="shared" si="93"/>
        <v>Weekday</v>
      </c>
      <c r="S2046" s="27">
        <f t="shared" si="94"/>
        <v>41962</v>
      </c>
      <c r="V2046" t="str">
        <f t="shared" si="95"/>
        <v/>
      </c>
      <c r="AE2046" s="27"/>
      <c r="AO2046" s="27"/>
      <c r="AX2046" s="27"/>
      <c r="AY2046" s="27"/>
    </row>
    <row r="2047" spans="1:51" x14ac:dyDescent="0.25">
      <c r="A2047" t="s">
        <v>233</v>
      </c>
      <c r="C2047" t="s">
        <v>1435</v>
      </c>
      <c r="D2047">
        <v>1</v>
      </c>
      <c r="E2047" t="s">
        <v>90</v>
      </c>
      <c r="G2047">
        <v>10.631</v>
      </c>
      <c r="H2047">
        <v>2015</v>
      </c>
      <c r="I2047">
        <v>11</v>
      </c>
      <c r="J2047">
        <v>17</v>
      </c>
      <c r="K2047">
        <v>17</v>
      </c>
      <c r="L2047">
        <v>35</v>
      </c>
      <c r="M2047" t="s">
        <v>900</v>
      </c>
      <c r="N2047" t="s">
        <v>903</v>
      </c>
      <c r="Q2047" t="s">
        <v>286</v>
      </c>
      <c r="R2047" t="str">
        <f t="shared" si="93"/>
        <v>Weekday</v>
      </c>
      <c r="S2047" s="27">
        <f t="shared" si="94"/>
        <v>42325</v>
      </c>
      <c r="V2047" t="str">
        <f t="shared" si="95"/>
        <v/>
      </c>
      <c r="AE2047" s="27"/>
      <c r="AO2047" s="27"/>
      <c r="AX2047" s="27"/>
      <c r="AY2047" s="27"/>
    </row>
    <row r="2048" spans="1:51" x14ac:dyDescent="0.25">
      <c r="A2048" t="s">
        <v>233</v>
      </c>
      <c r="C2048" t="s">
        <v>1436</v>
      </c>
      <c r="D2048">
        <v>1</v>
      </c>
      <c r="E2048" t="s">
        <v>90</v>
      </c>
      <c r="G2048">
        <v>10.657</v>
      </c>
      <c r="H2048">
        <v>2015</v>
      </c>
      <c r="I2048">
        <v>12</v>
      </c>
      <c r="J2048">
        <v>1</v>
      </c>
      <c r="K2048">
        <v>9</v>
      </c>
      <c r="L2048">
        <v>45</v>
      </c>
      <c r="M2048" t="s">
        <v>900</v>
      </c>
      <c r="N2048" t="s">
        <v>903</v>
      </c>
      <c r="Q2048" t="s">
        <v>286</v>
      </c>
      <c r="R2048" t="str">
        <f t="shared" si="93"/>
        <v>Weekday</v>
      </c>
      <c r="S2048" s="27">
        <f t="shared" si="94"/>
        <v>42339</v>
      </c>
      <c r="V2048" t="str">
        <f t="shared" si="95"/>
        <v/>
      </c>
      <c r="AE2048" s="27"/>
      <c r="AO2048" s="27"/>
      <c r="AX2048" s="27"/>
      <c r="AY2048" s="27"/>
    </row>
    <row r="2049" spans="1:51" x14ac:dyDescent="0.25">
      <c r="A2049" t="s">
        <v>233</v>
      </c>
      <c r="C2049" t="s">
        <v>1437</v>
      </c>
      <c r="D2049">
        <v>1</v>
      </c>
      <c r="E2049" t="s">
        <v>90</v>
      </c>
      <c r="G2049">
        <v>10.638</v>
      </c>
      <c r="H2049">
        <v>2016</v>
      </c>
      <c r="I2049">
        <v>5</v>
      </c>
      <c r="J2049">
        <v>13</v>
      </c>
      <c r="K2049">
        <v>5</v>
      </c>
      <c r="L2049">
        <v>16</v>
      </c>
      <c r="M2049" t="s">
        <v>900</v>
      </c>
      <c r="N2049" t="s">
        <v>903</v>
      </c>
      <c r="Q2049" t="s">
        <v>286</v>
      </c>
      <c r="R2049" t="str">
        <f t="shared" si="93"/>
        <v>Weekday</v>
      </c>
      <c r="S2049" s="27">
        <f t="shared" si="94"/>
        <v>42503</v>
      </c>
      <c r="V2049" t="str">
        <f t="shared" si="95"/>
        <v/>
      </c>
      <c r="AE2049" s="27"/>
      <c r="AO2049" s="27"/>
      <c r="AX2049" s="27"/>
      <c r="AY2049" s="27"/>
    </row>
    <row r="2050" spans="1:51" x14ac:dyDescent="0.25">
      <c r="A2050" t="s">
        <v>233</v>
      </c>
      <c r="C2050" t="s">
        <v>1438</v>
      </c>
      <c r="D2050">
        <v>1</v>
      </c>
      <c r="E2050" t="s">
        <v>90</v>
      </c>
      <c r="G2050">
        <v>10.645</v>
      </c>
      <c r="H2050">
        <v>2016</v>
      </c>
      <c r="I2050">
        <v>12</v>
      </c>
      <c r="J2050">
        <v>21</v>
      </c>
      <c r="K2050">
        <v>10</v>
      </c>
      <c r="L2050">
        <v>45</v>
      </c>
      <c r="M2050" t="s">
        <v>900</v>
      </c>
      <c r="N2050" t="s">
        <v>903</v>
      </c>
      <c r="Q2050" t="s">
        <v>286</v>
      </c>
      <c r="R2050" t="str">
        <f t="shared" ref="R2050:R2113" si="96">IF(WEEKDAY(DATE(H2050,I2050,J2050),2) &lt; 6, "Weekday", "Weekend")</f>
        <v>Weekday</v>
      </c>
      <c r="S2050" s="27">
        <f t="shared" si="94"/>
        <v>42725</v>
      </c>
      <c r="V2050" t="str">
        <f t="shared" si="95"/>
        <v/>
      </c>
      <c r="AE2050" s="27"/>
      <c r="AO2050" s="27"/>
      <c r="AX2050" s="27"/>
      <c r="AY2050" s="27"/>
    </row>
    <row r="2051" spans="1:51" x14ac:dyDescent="0.25">
      <c r="A2051" t="s">
        <v>233</v>
      </c>
      <c r="C2051" t="s">
        <v>1439</v>
      </c>
      <c r="D2051">
        <v>1</v>
      </c>
      <c r="E2051" t="s">
        <v>90</v>
      </c>
      <c r="G2051">
        <v>10.696999999999999</v>
      </c>
      <c r="H2051">
        <v>2012</v>
      </c>
      <c r="I2051">
        <v>2</v>
      </c>
      <c r="J2051">
        <v>29</v>
      </c>
      <c r="K2051">
        <v>12</v>
      </c>
      <c r="L2051">
        <v>35</v>
      </c>
      <c r="M2051" t="s">
        <v>899</v>
      </c>
      <c r="N2051" t="s">
        <v>860</v>
      </c>
      <c r="Q2051" t="s">
        <v>288</v>
      </c>
      <c r="R2051" t="str">
        <f t="shared" si="96"/>
        <v>Weekday</v>
      </c>
      <c r="S2051" s="27">
        <f t="shared" ref="S2051:S2114" si="97">DATE(H2051,I2051,J2051)</f>
        <v>40968</v>
      </c>
      <c r="V2051" t="str">
        <f t="shared" ref="V2051:V2114" si="98">T2051&amp;U2051</f>
        <v/>
      </c>
      <c r="AE2051" s="27"/>
      <c r="AO2051" s="27"/>
      <c r="AX2051" s="27"/>
      <c r="AY2051" s="27"/>
    </row>
    <row r="2052" spans="1:51" x14ac:dyDescent="0.25">
      <c r="A2052" t="s">
        <v>233</v>
      </c>
      <c r="C2052" t="s">
        <v>1440</v>
      </c>
      <c r="D2052">
        <v>1</v>
      </c>
      <c r="E2052" t="s">
        <v>91</v>
      </c>
      <c r="G2052">
        <v>10.75</v>
      </c>
      <c r="H2052">
        <v>2012</v>
      </c>
      <c r="I2052">
        <v>3</v>
      </c>
      <c r="J2052">
        <v>5</v>
      </c>
      <c r="K2052">
        <v>21</v>
      </c>
      <c r="L2052">
        <v>25</v>
      </c>
      <c r="M2052" t="s">
        <v>899</v>
      </c>
      <c r="N2052" t="s">
        <v>860</v>
      </c>
      <c r="R2052" t="str">
        <f t="shared" si="96"/>
        <v>Weekday</v>
      </c>
      <c r="S2052" s="27">
        <f t="shared" si="97"/>
        <v>40973</v>
      </c>
      <c r="V2052" t="str">
        <f t="shared" si="98"/>
        <v/>
      </c>
    </row>
    <row r="2053" spans="1:51" x14ac:dyDescent="0.25">
      <c r="A2053" t="s">
        <v>233</v>
      </c>
      <c r="C2053" t="s">
        <v>1441</v>
      </c>
      <c r="D2053">
        <v>1</v>
      </c>
      <c r="E2053" t="s">
        <v>90</v>
      </c>
      <c r="G2053">
        <v>10.769</v>
      </c>
      <c r="H2053">
        <v>2013</v>
      </c>
      <c r="I2053">
        <v>1</v>
      </c>
      <c r="J2053">
        <v>25</v>
      </c>
      <c r="K2053">
        <v>6</v>
      </c>
      <c r="L2053">
        <v>50</v>
      </c>
      <c r="M2053" t="s">
        <v>900</v>
      </c>
      <c r="N2053" t="s">
        <v>860</v>
      </c>
      <c r="Q2053" t="s">
        <v>288</v>
      </c>
      <c r="R2053" t="str">
        <f t="shared" si="96"/>
        <v>Weekday</v>
      </c>
      <c r="S2053" s="27">
        <f t="shared" si="97"/>
        <v>41299</v>
      </c>
      <c r="V2053" t="str">
        <f t="shared" si="98"/>
        <v/>
      </c>
      <c r="AE2053" s="27"/>
      <c r="AO2053" s="27"/>
      <c r="AX2053" s="27"/>
      <c r="AY2053" s="27"/>
    </row>
    <row r="2054" spans="1:51" x14ac:dyDescent="0.25">
      <c r="A2054" t="s">
        <v>233</v>
      </c>
      <c r="C2054" t="s">
        <v>1442</v>
      </c>
      <c r="D2054">
        <v>1</v>
      </c>
      <c r="E2054" t="s">
        <v>91</v>
      </c>
      <c r="G2054">
        <v>10.75</v>
      </c>
      <c r="H2054">
        <v>2013</v>
      </c>
      <c r="I2054">
        <v>9</v>
      </c>
      <c r="J2054">
        <v>21</v>
      </c>
      <c r="K2054">
        <v>17</v>
      </c>
      <c r="L2054">
        <v>19</v>
      </c>
      <c r="M2054" t="s">
        <v>899</v>
      </c>
      <c r="N2054" t="s">
        <v>903</v>
      </c>
      <c r="R2054" t="str">
        <f t="shared" si="96"/>
        <v>Weekend</v>
      </c>
      <c r="S2054" s="27">
        <f t="shared" si="97"/>
        <v>41538</v>
      </c>
      <c r="V2054" t="str">
        <f t="shared" si="98"/>
        <v/>
      </c>
    </row>
    <row r="2055" spans="1:51" x14ac:dyDescent="0.25">
      <c r="A2055" t="s">
        <v>233</v>
      </c>
      <c r="C2055" t="s">
        <v>1443</v>
      </c>
      <c r="D2055">
        <v>1</v>
      </c>
      <c r="E2055" t="s">
        <v>91</v>
      </c>
      <c r="G2055">
        <v>10.733000000000001</v>
      </c>
      <c r="H2055">
        <v>2014</v>
      </c>
      <c r="I2055">
        <v>5</v>
      </c>
      <c r="J2055">
        <v>28</v>
      </c>
      <c r="K2055">
        <v>23</v>
      </c>
      <c r="L2055">
        <v>5</v>
      </c>
      <c r="M2055" t="s">
        <v>899</v>
      </c>
      <c r="N2055" t="s">
        <v>860</v>
      </c>
      <c r="R2055" t="str">
        <f t="shared" si="96"/>
        <v>Weekday</v>
      </c>
      <c r="S2055" s="27">
        <f t="shared" si="97"/>
        <v>41787</v>
      </c>
      <c r="V2055" t="str">
        <f t="shared" si="98"/>
        <v/>
      </c>
    </row>
    <row r="2056" spans="1:51" x14ac:dyDescent="0.25">
      <c r="A2056" t="s">
        <v>233</v>
      </c>
      <c r="C2056" t="s">
        <v>1444</v>
      </c>
      <c r="D2056">
        <v>1</v>
      </c>
      <c r="E2056" t="s">
        <v>91</v>
      </c>
      <c r="G2056">
        <v>10.741</v>
      </c>
      <c r="H2056">
        <v>2015</v>
      </c>
      <c r="I2056">
        <v>3</v>
      </c>
      <c r="J2056">
        <v>28</v>
      </c>
      <c r="K2056">
        <v>21</v>
      </c>
      <c r="L2056">
        <v>40</v>
      </c>
      <c r="M2056" t="s">
        <v>900</v>
      </c>
      <c r="N2056" t="s">
        <v>903</v>
      </c>
      <c r="R2056" t="str">
        <f t="shared" si="96"/>
        <v>Weekend</v>
      </c>
      <c r="S2056" s="27">
        <f t="shared" si="97"/>
        <v>42091</v>
      </c>
      <c r="V2056" t="str">
        <f t="shared" si="98"/>
        <v/>
      </c>
    </row>
    <row r="2057" spans="1:51" x14ac:dyDescent="0.25">
      <c r="A2057" t="s">
        <v>233</v>
      </c>
      <c r="C2057" t="s">
        <v>1445</v>
      </c>
      <c r="D2057">
        <v>1</v>
      </c>
      <c r="E2057" t="s">
        <v>91</v>
      </c>
      <c r="G2057">
        <v>10.752000000000001</v>
      </c>
      <c r="H2057">
        <v>2015</v>
      </c>
      <c r="I2057">
        <v>8</v>
      </c>
      <c r="J2057">
        <v>1</v>
      </c>
      <c r="K2057">
        <v>23</v>
      </c>
      <c r="L2057">
        <v>5</v>
      </c>
      <c r="M2057" t="s">
        <v>900</v>
      </c>
      <c r="N2057" t="s">
        <v>903</v>
      </c>
      <c r="R2057" t="str">
        <f t="shared" si="96"/>
        <v>Weekend</v>
      </c>
      <c r="S2057" s="27">
        <f t="shared" si="97"/>
        <v>42217</v>
      </c>
      <c r="V2057" t="str">
        <f t="shared" si="98"/>
        <v/>
      </c>
    </row>
    <row r="2058" spans="1:51" x14ac:dyDescent="0.25">
      <c r="A2058" t="s">
        <v>233</v>
      </c>
      <c r="C2058" t="s">
        <v>1446</v>
      </c>
      <c r="D2058">
        <v>1</v>
      </c>
      <c r="E2058" t="s">
        <v>91</v>
      </c>
      <c r="G2058">
        <v>10.760999999999999</v>
      </c>
      <c r="H2058">
        <v>2015</v>
      </c>
      <c r="I2058">
        <v>8</v>
      </c>
      <c r="J2058">
        <v>6</v>
      </c>
      <c r="K2058">
        <v>22</v>
      </c>
      <c r="L2058">
        <v>0</v>
      </c>
      <c r="M2058" t="s">
        <v>900</v>
      </c>
      <c r="N2058" t="s">
        <v>903</v>
      </c>
      <c r="R2058" t="str">
        <f t="shared" si="96"/>
        <v>Weekday</v>
      </c>
      <c r="S2058" s="27">
        <f t="shared" si="97"/>
        <v>42222</v>
      </c>
      <c r="V2058" t="str">
        <f t="shared" si="98"/>
        <v/>
      </c>
    </row>
    <row r="2059" spans="1:51" x14ac:dyDescent="0.25">
      <c r="A2059" t="s">
        <v>233</v>
      </c>
      <c r="C2059" t="s">
        <v>1447</v>
      </c>
      <c r="D2059">
        <v>1</v>
      </c>
      <c r="E2059" t="s">
        <v>91</v>
      </c>
      <c r="G2059">
        <v>10.701000000000001</v>
      </c>
      <c r="H2059">
        <v>2015</v>
      </c>
      <c r="I2059">
        <v>12</v>
      </c>
      <c r="J2059">
        <v>7</v>
      </c>
      <c r="K2059">
        <v>18</v>
      </c>
      <c r="L2059">
        <v>30</v>
      </c>
      <c r="M2059" t="s">
        <v>900</v>
      </c>
      <c r="N2059" t="s">
        <v>903</v>
      </c>
      <c r="R2059" t="str">
        <f t="shared" si="96"/>
        <v>Weekday</v>
      </c>
      <c r="S2059" s="27">
        <f t="shared" si="97"/>
        <v>42345</v>
      </c>
      <c r="V2059" t="str">
        <f t="shared" si="98"/>
        <v/>
      </c>
    </row>
    <row r="2060" spans="1:51" x14ac:dyDescent="0.25">
      <c r="A2060" t="s">
        <v>233</v>
      </c>
      <c r="C2060" t="s">
        <v>1448</v>
      </c>
      <c r="D2060">
        <v>1</v>
      </c>
      <c r="E2060" t="s">
        <v>91</v>
      </c>
      <c r="G2060">
        <v>10.722</v>
      </c>
      <c r="H2060">
        <v>2016</v>
      </c>
      <c r="I2060">
        <v>6</v>
      </c>
      <c r="J2060">
        <v>22</v>
      </c>
      <c r="K2060">
        <v>1</v>
      </c>
      <c r="L2060">
        <v>48</v>
      </c>
      <c r="M2060" t="s">
        <v>900</v>
      </c>
      <c r="N2060" t="s">
        <v>860</v>
      </c>
      <c r="R2060" t="str">
        <f t="shared" si="96"/>
        <v>Weekday</v>
      </c>
      <c r="S2060" s="27">
        <f t="shared" si="97"/>
        <v>42543</v>
      </c>
      <c r="V2060" t="str">
        <f t="shared" si="98"/>
        <v/>
      </c>
    </row>
    <row r="2061" spans="1:51" x14ac:dyDescent="0.25">
      <c r="A2061" t="s">
        <v>233</v>
      </c>
      <c r="C2061" t="s">
        <v>1449</v>
      </c>
      <c r="D2061">
        <v>1</v>
      </c>
      <c r="E2061" t="s">
        <v>90</v>
      </c>
      <c r="G2061">
        <v>10.708</v>
      </c>
      <c r="H2061">
        <v>2016</v>
      </c>
      <c r="I2061">
        <v>7</v>
      </c>
      <c r="J2061">
        <v>3</v>
      </c>
      <c r="K2061">
        <v>15</v>
      </c>
      <c r="L2061">
        <v>40</v>
      </c>
      <c r="M2061" t="s">
        <v>900</v>
      </c>
      <c r="N2061" t="s">
        <v>903</v>
      </c>
      <c r="Q2061" t="s">
        <v>288</v>
      </c>
      <c r="R2061" t="str">
        <f t="shared" si="96"/>
        <v>Weekend</v>
      </c>
      <c r="S2061" s="27">
        <f t="shared" si="97"/>
        <v>42554</v>
      </c>
      <c r="V2061" t="str">
        <f t="shared" si="98"/>
        <v/>
      </c>
      <c r="AE2061" s="27"/>
      <c r="AO2061" s="27"/>
      <c r="AX2061" s="27"/>
      <c r="AY2061" s="27"/>
    </row>
    <row r="2062" spans="1:51" x14ac:dyDescent="0.25">
      <c r="A2062" t="s">
        <v>233</v>
      </c>
      <c r="C2062" t="s">
        <v>1450</v>
      </c>
      <c r="D2062">
        <v>1</v>
      </c>
      <c r="E2062" t="s">
        <v>90</v>
      </c>
      <c r="G2062">
        <v>10.932</v>
      </c>
      <c r="H2062">
        <v>2012</v>
      </c>
      <c r="I2062">
        <v>1</v>
      </c>
      <c r="J2062">
        <v>1</v>
      </c>
      <c r="K2062">
        <v>16</v>
      </c>
      <c r="L2062">
        <v>45</v>
      </c>
      <c r="M2062" t="s">
        <v>900</v>
      </c>
      <c r="N2062" t="s">
        <v>903</v>
      </c>
      <c r="Q2062" t="s">
        <v>290</v>
      </c>
      <c r="R2062" t="str">
        <f t="shared" si="96"/>
        <v>Weekend</v>
      </c>
      <c r="S2062" s="27">
        <f t="shared" si="97"/>
        <v>40909</v>
      </c>
      <c r="V2062" t="str">
        <f t="shared" si="98"/>
        <v/>
      </c>
      <c r="AE2062" s="27"/>
      <c r="AO2062" s="27"/>
      <c r="AX2062" s="27"/>
      <c r="AY2062" s="27"/>
    </row>
    <row r="2063" spans="1:51" x14ac:dyDescent="0.25">
      <c r="A2063" t="s">
        <v>233</v>
      </c>
      <c r="C2063" t="s">
        <v>1451</v>
      </c>
      <c r="D2063">
        <v>1</v>
      </c>
      <c r="E2063" t="s">
        <v>91</v>
      </c>
      <c r="G2063">
        <v>10.866</v>
      </c>
      <c r="H2063">
        <v>2012</v>
      </c>
      <c r="I2063">
        <v>2</v>
      </c>
      <c r="J2063">
        <v>17</v>
      </c>
      <c r="K2063">
        <v>12</v>
      </c>
      <c r="L2063">
        <v>30</v>
      </c>
      <c r="M2063" t="s">
        <v>899</v>
      </c>
      <c r="N2063" t="s">
        <v>860</v>
      </c>
      <c r="R2063" t="str">
        <f t="shared" si="96"/>
        <v>Weekday</v>
      </c>
      <c r="S2063" s="27">
        <f t="shared" si="97"/>
        <v>40956</v>
      </c>
      <c r="V2063" t="str">
        <f t="shared" si="98"/>
        <v/>
      </c>
    </row>
    <row r="2064" spans="1:51" x14ac:dyDescent="0.25">
      <c r="A2064" t="s">
        <v>233</v>
      </c>
      <c r="C2064" t="s">
        <v>1452</v>
      </c>
      <c r="D2064">
        <v>1</v>
      </c>
      <c r="E2064" t="s">
        <v>90</v>
      </c>
      <c r="G2064">
        <v>10.885</v>
      </c>
      <c r="H2064">
        <v>2012</v>
      </c>
      <c r="I2064">
        <v>2</v>
      </c>
      <c r="J2064">
        <v>26</v>
      </c>
      <c r="K2064">
        <v>18</v>
      </c>
      <c r="L2064">
        <v>5</v>
      </c>
      <c r="M2064" t="s">
        <v>899</v>
      </c>
      <c r="N2064" t="s">
        <v>903</v>
      </c>
      <c r="Q2064" t="s">
        <v>290</v>
      </c>
      <c r="R2064" t="str">
        <f t="shared" si="96"/>
        <v>Weekend</v>
      </c>
      <c r="S2064" s="27">
        <f t="shared" si="97"/>
        <v>40965</v>
      </c>
      <c r="V2064" t="str">
        <f t="shared" si="98"/>
        <v/>
      </c>
      <c r="AE2064" s="27"/>
      <c r="AO2064" s="27"/>
      <c r="AX2064" s="27"/>
      <c r="AY2064" s="27"/>
    </row>
    <row r="2065" spans="1:51" x14ac:dyDescent="0.25">
      <c r="A2065" t="s">
        <v>233</v>
      </c>
      <c r="C2065" t="s">
        <v>1453</v>
      </c>
      <c r="D2065">
        <v>1</v>
      </c>
      <c r="E2065" t="s">
        <v>90</v>
      </c>
      <c r="G2065">
        <v>10.79</v>
      </c>
      <c r="H2065">
        <v>2012</v>
      </c>
      <c r="I2065">
        <v>5</v>
      </c>
      <c r="J2065">
        <v>4</v>
      </c>
      <c r="K2065">
        <v>8</v>
      </c>
      <c r="L2065">
        <v>6</v>
      </c>
      <c r="M2065" t="s">
        <v>900</v>
      </c>
      <c r="N2065" t="s">
        <v>903</v>
      </c>
      <c r="Q2065" t="s">
        <v>290</v>
      </c>
      <c r="R2065" t="str">
        <f t="shared" si="96"/>
        <v>Weekday</v>
      </c>
      <c r="S2065" s="27">
        <f t="shared" si="97"/>
        <v>41033</v>
      </c>
      <c r="V2065" t="str">
        <f t="shared" si="98"/>
        <v/>
      </c>
      <c r="AE2065" s="27"/>
      <c r="AO2065" s="27"/>
      <c r="AX2065" s="27"/>
      <c r="AY2065" s="27"/>
    </row>
    <row r="2066" spans="1:51" x14ac:dyDescent="0.25">
      <c r="A2066" t="s">
        <v>233</v>
      </c>
      <c r="C2066" t="s">
        <v>1454</v>
      </c>
      <c r="D2066">
        <v>1</v>
      </c>
      <c r="E2066" t="s">
        <v>90</v>
      </c>
      <c r="G2066">
        <v>10.977</v>
      </c>
      <c r="H2066">
        <v>2012</v>
      </c>
      <c r="I2066">
        <v>5</v>
      </c>
      <c r="J2066">
        <v>5</v>
      </c>
      <c r="K2066">
        <v>9</v>
      </c>
      <c r="L2066">
        <v>40</v>
      </c>
      <c r="M2066" t="s">
        <v>900</v>
      </c>
      <c r="N2066" t="s">
        <v>903</v>
      </c>
      <c r="Q2066" t="s">
        <v>290</v>
      </c>
      <c r="R2066" t="str">
        <f t="shared" si="96"/>
        <v>Weekend</v>
      </c>
      <c r="S2066" s="27">
        <f t="shared" si="97"/>
        <v>41034</v>
      </c>
      <c r="V2066" t="str">
        <f t="shared" si="98"/>
        <v/>
      </c>
      <c r="AE2066" s="27"/>
      <c r="AO2066" s="27"/>
      <c r="AX2066" s="27"/>
      <c r="AY2066" s="27"/>
    </row>
    <row r="2067" spans="1:51" x14ac:dyDescent="0.25">
      <c r="A2067" t="s">
        <v>233</v>
      </c>
      <c r="C2067" t="s">
        <v>1455</v>
      </c>
      <c r="D2067">
        <v>1</v>
      </c>
      <c r="E2067" t="s">
        <v>91</v>
      </c>
      <c r="G2067">
        <v>10.976000000000001</v>
      </c>
      <c r="H2067">
        <v>2012</v>
      </c>
      <c r="I2067">
        <v>5</v>
      </c>
      <c r="J2067">
        <v>29</v>
      </c>
      <c r="K2067">
        <v>11</v>
      </c>
      <c r="L2067">
        <v>0</v>
      </c>
      <c r="M2067" t="s">
        <v>899</v>
      </c>
      <c r="N2067" t="s">
        <v>860</v>
      </c>
      <c r="R2067" t="str">
        <f t="shared" si="96"/>
        <v>Weekday</v>
      </c>
      <c r="S2067" s="27">
        <f t="shared" si="97"/>
        <v>41058</v>
      </c>
      <c r="V2067" t="str">
        <f t="shared" si="98"/>
        <v/>
      </c>
    </row>
    <row r="2068" spans="1:51" x14ac:dyDescent="0.25">
      <c r="A2068" t="s">
        <v>233</v>
      </c>
      <c r="C2068" t="s">
        <v>1456</v>
      </c>
      <c r="D2068">
        <v>1</v>
      </c>
      <c r="E2068" t="s">
        <v>91</v>
      </c>
      <c r="G2068">
        <v>10.784000000000001</v>
      </c>
      <c r="H2068">
        <v>2012</v>
      </c>
      <c r="I2068">
        <v>5</v>
      </c>
      <c r="J2068">
        <v>29</v>
      </c>
      <c r="K2068">
        <v>14</v>
      </c>
      <c r="L2068">
        <v>50</v>
      </c>
      <c r="M2068" t="s">
        <v>900</v>
      </c>
      <c r="N2068" t="s">
        <v>860</v>
      </c>
      <c r="R2068" t="str">
        <f t="shared" si="96"/>
        <v>Weekday</v>
      </c>
      <c r="S2068" s="27">
        <f t="shared" si="97"/>
        <v>41058</v>
      </c>
      <c r="V2068" t="str">
        <f t="shared" si="98"/>
        <v/>
      </c>
    </row>
    <row r="2069" spans="1:51" x14ac:dyDescent="0.25">
      <c r="A2069" t="s">
        <v>233</v>
      </c>
      <c r="C2069" t="s">
        <v>1457</v>
      </c>
      <c r="D2069">
        <v>1</v>
      </c>
      <c r="E2069" t="s">
        <v>91</v>
      </c>
      <c r="G2069">
        <v>10.788</v>
      </c>
      <c r="H2069">
        <v>2012</v>
      </c>
      <c r="I2069">
        <v>8</v>
      </c>
      <c r="J2069">
        <v>26</v>
      </c>
      <c r="K2069">
        <v>22</v>
      </c>
      <c r="L2069">
        <v>45</v>
      </c>
      <c r="M2069" t="s">
        <v>900</v>
      </c>
      <c r="N2069" t="s">
        <v>860</v>
      </c>
      <c r="R2069" t="str">
        <f t="shared" si="96"/>
        <v>Weekend</v>
      </c>
      <c r="S2069" s="27">
        <f t="shared" si="97"/>
        <v>41147</v>
      </c>
      <c r="V2069" t="str">
        <f t="shared" si="98"/>
        <v/>
      </c>
    </row>
    <row r="2070" spans="1:51" x14ac:dyDescent="0.25">
      <c r="A2070" t="s">
        <v>233</v>
      </c>
      <c r="C2070" t="s">
        <v>1458</v>
      </c>
      <c r="D2070">
        <v>1</v>
      </c>
      <c r="E2070" t="s">
        <v>91</v>
      </c>
      <c r="G2070">
        <v>10.824</v>
      </c>
      <c r="H2070">
        <v>2012</v>
      </c>
      <c r="I2070">
        <v>11</v>
      </c>
      <c r="J2070">
        <v>19</v>
      </c>
      <c r="K2070">
        <v>5</v>
      </c>
      <c r="L2070">
        <v>15</v>
      </c>
      <c r="M2070" t="s">
        <v>900</v>
      </c>
      <c r="N2070" t="s">
        <v>903</v>
      </c>
      <c r="R2070" t="str">
        <f t="shared" si="96"/>
        <v>Weekday</v>
      </c>
      <c r="S2070" s="27">
        <f t="shared" si="97"/>
        <v>41232</v>
      </c>
      <c r="V2070" t="str">
        <f t="shared" si="98"/>
        <v/>
      </c>
    </row>
    <row r="2071" spans="1:51" x14ac:dyDescent="0.25">
      <c r="A2071" t="s">
        <v>233</v>
      </c>
      <c r="C2071" t="s">
        <v>1459</v>
      </c>
      <c r="D2071">
        <v>1</v>
      </c>
      <c r="E2071" t="s">
        <v>90</v>
      </c>
      <c r="G2071">
        <v>10.967000000000001</v>
      </c>
      <c r="H2071">
        <v>2013</v>
      </c>
      <c r="I2071">
        <v>2</v>
      </c>
      <c r="J2071">
        <v>6</v>
      </c>
      <c r="K2071">
        <v>8</v>
      </c>
      <c r="L2071">
        <v>32</v>
      </c>
      <c r="M2071" t="s">
        <v>900</v>
      </c>
      <c r="N2071" t="s">
        <v>903</v>
      </c>
      <c r="Q2071" t="s">
        <v>290</v>
      </c>
      <c r="R2071" t="str">
        <f t="shared" si="96"/>
        <v>Weekday</v>
      </c>
      <c r="S2071" s="27">
        <f t="shared" si="97"/>
        <v>41311</v>
      </c>
      <c r="V2071" t="str">
        <f t="shared" si="98"/>
        <v/>
      </c>
      <c r="AE2071" s="27"/>
      <c r="AO2071" s="27"/>
      <c r="AX2071" s="27"/>
      <c r="AY2071" s="27"/>
    </row>
    <row r="2072" spans="1:51" x14ac:dyDescent="0.25">
      <c r="A2072" t="s">
        <v>233</v>
      </c>
      <c r="C2072" t="s">
        <v>1460</v>
      </c>
      <c r="D2072">
        <v>1</v>
      </c>
      <c r="E2072" t="s">
        <v>90</v>
      </c>
      <c r="G2072">
        <v>10.964</v>
      </c>
      <c r="H2072">
        <v>2013</v>
      </c>
      <c r="I2072">
        <v>5</v>
      </c>
      <c r="J2072">
        <v>3</v>
      </c>
      <c r="K2072">
        <v>10</v>
      </c>
      <c r="L2072">
        <v>40</v>
      </c>
      <c r="M2072" t="s">
        <v>900</v>
      </c>
      <c r="N2072" t="s">
        <v>903</v>
      </c>
      <c r="Q2072" t="s">
        <v>290</v>
      </c>
      <c r="R2072" t="str">
        <f t="shared" si="96"/>
        <v>Weekday</v>
      </c>
      <c r="S2072" s="27">
        <f t="shared" si="97"/>
        <v>41397</v>
      </c>
      <c r="V2072" t="str">
        <f t="shared" si="98"/>
        <v/>
      </c>
      <c r="AE2072" s="27"/>
      <c r="AO2072" s="27"/>
      <c r="AX2072" s="27"/>
      <c r="AY2072" s="27"/>
    </row>
    <row r="2073" spans="1:51" x14ac:dyDescent="0.25">
      <c r="A2073" t="s">
        <v>233</v>
      </c>
      <c r="C2073" t="s">
        <v>1461</v>
      </c>
      <c r="D2073">
        <v>1</v>
      </c>
      <c r="E2073" t="s">
        <v>91</v>
      </c>
      <c r="G2073">
        <v>10.846</v>
      </c>
      <c r="H2073">
        <v>2013</v>
      </c>
      <c r="I2073">
        <v>8</v>
      </c>
      <c r="J2073">
        <v>18</v>
      </c>
      <c r="K2073">
        <v>3</v>
      </c>
      <c r="L2073">
        <v>0</v>
      </c>
      <c r="M2073" t="s">
        <v>900</v>
      </c>
      <c r="N2073" t="s">
        <v>860</v>
      </c>
      <c r="R2073" t="str">
        <f t="shared" si="96"/>
        <v>Weekend</v>
      </c>
      <c r="S2073" s="27">
        <f t="shared" si="97"/>
        <v>41504</v>
      </c>
      <c r="V2073" t="str">
        <f t="shared" si="98"/>
        <v/>
      </c>
    </row>
    <row r="2074" spans="1:51" x14ac:dyDescent="0.25">
      <c r="A2074" t="s">
        <v>233</v>
      </c>
      <c r="C2074" t="s">
        <v>1462</v>
      </c>
      <c r="D2074">
        <v>1</v>
      </c>
      <c r="E2074" t="s">
        <v>91</v>
      </c>
      <c r="G2074">
        <v>10.846</v>
      </c>
      <c r="H2074">
        <v>2013</v>
      </c>
      <c r="I2074">
        <v>8</v>
      </c>
      <c r="J2074">
        <v>28</v>
      </c>
      <c r="K2074">
        <v>7</v>
      </c>
      <c r="L2074">
        <v>15</v>
      </c>
      <c r="M2074" t="s">
        <v>900</v>
      </c>
      <c r="N2074" t="s">
        <v>903</v>
      </c>
      <c r="R2074" t="str">
        <f t="shared" si="96"/>
        <v>Weekday</v>
      </c>
      <c r="S2074" s="27">
        <f t="shared" si="97"/>
        <v>41514</v>
      </c>
      <c r="V2074" t="str">
        <f t="shared" si="98"/>
        <v/>
      </c>
    </row>
    <row r="2075" spans="1:51" x14ac:dyDescent="0.25">
      <c r="A2075" t="s">
        <v>233</v>
      </c>
      <c r="C2075" t="s">
        <v>1463</v>
      </c>
      <c r="D2075">
        <v>1</v>
      </c>
      <c r="E2075" t="s">
        <v>91</v>
      </c>
      <c r="G2075">
        <v>10.803000000000001</v>
      </c>
      <c r="H2075">
        <v>2013</v>
      </c>
      <c r="I2075">
        <v>11</v>
      </c>
      <c r="J2075">
        <v>7</v>
      </c>
      <c r="K2075">
        <v>5</v>
      </c>
      <c r="L2075">
        <v>15</v>
      </c>
      <c r="M2075" t="s">
        <v>900</v>
      </c>
      <c r="N2075" t="s">
        <v>903</v>
      </c>
      <c r="R2075" t="str">
        <f t="shared" si="96"/>
        <v>Weekday</v>
      </c>
      <c r="S2075" s="27">
        <f t="shared" si="97"/>
        <v>41585</v>
      </c>
      <c r="V2075" t="str">
        <f t="shared" si="98"/>
        <v/>
      </c>
    </row>
    <row r="2076" spans="1:51" x14ac:dyDescent="0.25">
      <c r="A2076" t="s">
        <v>233</v>
      </c>
      <c r="C2076" t="s">
        <v>1464</v>
      </c>
      <c r="D2076">
        <v>1</v>
      </c>
      <c r="E2076" t="s">
        <v>91</v>
      </c>
      <c r="G2076">
        <v>10.967000000000001</v>
      </c>
      <c r="H2076">
        <v>2014</v>
      </c>
      <c r="I2076">
        <v>5</v>
      </c>
      <c r="J2076">
        <v>12</v>
      </c>
      <c r="K2076">
        <v>8</v>
      </c>
      <c r="L2076">
        <v>45</v>
      </c>
      <c r="M2076" t="s">
        <v>900</v>
      </c>
      <c r="N2076" t="s">
        <v>903</v>
      </c>
      <c r="R2076" t="str">
        <f t="shared" si="96"/>
        <v>Weekday</v>
      </c>
      <c r="S2076" s="27">
        <f t="shared" si="97"/>
        <v>41771</v>
      </c>
      <c r="V2076" t="str">
        <f t="shared" si="98"/>
        <v/>
      </c>
    </row>
    <row r="2077" spans="1:51" x14ac:dyDescent="0.25">
      <c r="A2077" t="s">
        <v>233</v>
      </c>
      <c r="C2077" t="s">
        <v>1465</v>
      </c>
      <c r="D2077">
        <v>1</v>
      </c>
      <c r="E2077" t="s">
        <v>91</v>
      </c>
      <c r="G2077">
        <v>10.852</v>
      </c>
      <c r="H2077">
        <v>2014</v>
      </c>
      <c r="I2077">
        <v>7</v>
      </c>
      <c r="J2077">
        <v>1</v>
      </c>
      <c r="K2077">
        <v>15</v>
      </c>
      <c r="L2077">
        <v>40</v>
      </c>
      <c r="M2077" t="s">
        <v>900</v>
      </c>
      <c r="N2077" t="s">
        <v>903</v>
      </c>
      <c r="R2077" t="str">
        <f t="shared" si="96"/>
        <v>Weekday</v>
      </c>
      <c r="S2077" s="27">
        <f t="shared" si="97"/>
        <v>41821</v>
      </c>
      <c r="V2077" t="str">
        <f t="shared" si="98"/>
        <v/>
      </c>
    </row>
    <row r="2078" spans="1:51" x14ac:dyDescent="0.25">
      <c r="A2078" t="s">
        <v>233</v>
      </c>
      <c r="C2078" t="s">
        <v>1466</v>
      </c>
      <c r="D2078">
        <v>1</v>
      </c>
      <c r="E2078" t="s">
        <v>91</v>
      </c>
      <c r="G2078">
        <v>10.965</v>
      </c>
      <c r="H2078">
        <v>2014</v>
      </c>
      <c r="I2078">
        <v>7</v>
      </c>
      <c r="J2078">
        <v>8</v>
      </c>
      <c r="K2078">
        <v>16</v>
      </c>
      <c r="L2078">
        <v>0</v>
      </c>
      <c r="M2078" t="s">
        <v>900</v>
      </c>
      <c r="N2078" t="s">
        <v>903</v>
      </c>
      <c r="R2078" t="str">
        <f t="shared" si="96"/>
        <v>Weekday</v>
      </c>
      <c r="S2078" s="27">
        <f t="shared" si="97"/>
        <v>41828</v>
      </c>
      <c r="V2078" t="str">
        <f t="shared" si="98"/>
        <v/>
      </c>
    </row>
    <row r="2079" spans="1:51" x14ac:dyDescent="0.25">
      <c r="A2079" t="s">
        <v>233</v>
      </c>
      <c r="C2079" t="s">
        <v>1467</v>
      </c>
      <c r="D2079">
        <v>1</v>
      </c>
      <c r="E2079" t="s">
        <v>90</v>
      </c>
      <c r="G2079">
        <v>10.888</v>
      </c>
      <c r="H2079">
        <v>2014</v>
      </c>
      <c r="I2079">
        <v>12</v>
      </c>
      <c r="J2079">
        <v>16</v>
      </c>
      <c r="K2079">
        <v>6</v>
      </c>
      <c r="L2079">
        <v>35</v>
      </c>
      <c r="M2079" t="s">
        <v>900</v>
      </c>
      <c r="N2079" t="s">
        <v>860</v>
      </c>
      <c r="Q2079" t="s">
        <v>290</v>
      </c>
      <c r="R2079" t="str">
        <f t="shared" si="96"/>
        <v>Weekday</v>
      </c>
      <c r="S2079" s="27">
        <f t="shared" si="97"/>
        <v>41989</v>
      </c>
      <c r="V2079" t="str">
        <f t="shared" si="98"/>
        <v/>
      </c>
      <c r="AE2079" s="27"/>
      <c r="AO2079" s="27"/>
      <c r="AX2079" s="27"/>
      <c r="AY2079" s="27"/>
    </row>
    <row r="2080" spans="1:51" x14ac:dyDescent="0.25">
      <c r="A2080" t="s">
        <v>233</v>
      </c>
      <c r="C2080" t="s">
        <v>1468</v>
      </c>
      <c r="D2080">
        <v>1</v>
      </c>
      <c r="E2080" t="s">
        <v>91</v>
      </c>
      <c r="G2080">
        <v>10.811</v>
      </c>
      <c r="H2080">
        <v>2015</v>
      </c>
      <c r="I2080">
        <v>1</v>
      </c>
      <c r="J2080">
        <v>19</v>
      </c>
      <c r="K2080">
        <v>17</v>
      </c>
      <c r="L2080">
        <v>35</v>
      </c>
      <c r="M2080" t="s">
        <v>900</v>
      </c>
      <c r="N2080" t="s">
        <v>860</v>
      </c>
      <c r="R2080" t="str">
        <f t="shared" si="96"/>
        <v>Weekday</v>
      </c>
      <c r="S2080" s="27">
        <f t="shared" si="97"/>
        <v>42023</v>
      </c>
      <c r="V2080" t="str">
        <f t="shared" si="98"/>
        <v/>
      </c>
    </row>
    <row r="2081" spans="1:51" x14ac:dyDescent="0.25">
      <c r="A2081" t="s">
        <v>233</v>
      </c>
      <c r="C2081" t="s">
        <v>1469</v>
      </c>
      <c r="D2081">
        <v>1</v>
      </c>
      <c r="E2081" t="s">
        <v>90</v>
      </c>
      <c r="G2081">
        <v>10.840999999999999</v>
      </c>
      <c r="H2081">
        <v>2015</v>
      </c>
      <c r="I2081">
        <v>1</v>
      </c>
      <c r="J2081">
        <v>23</v>
      </c>
      <c r="K2081">
        <v>5</v>
      </c>
      <c r="L2081">
        <v>15</v>
      </c>
      <c r="M2081" t="s">
        <v>900</v>
      </c>
      <c r="N2081" t="s">
        <v>903</v>
      </c>
      <c r="Q2081" t="s">
        <v>290</v>
      </c>
      <c r="R2081" t="str">
        <f t="shared" si="96"/>
        <v>Weekday</v>
      </c>
      <c r="S2081" s="27">
        <f t="shared" si="97"/>
        <v>42027</v>
      </c>
      <c r="V2081" t="str">
        <f t="shared" si="98"/>
        <v/>
      </c>
      <c r="AE2081" s="27"/>
      <c r="AO2081" s="27"/>
      <c r="AX2081" s="27"/>
      <c r="AY2081" s="27"/>
    </row>
    <row r="2082" spans="1:51" x14ac:dyDescent="0.25">
      <c r="A2082" t="s">
        <v>233</v>
      </c>
      <c r="C2082" t="s">
        <v>1470</v>
      </c>
      <c r="D2082">
        <v>1</v>
      </c>
      <c r="E2082" t="s">
        <v>91</v>
      </c>
      <c r="G2082">
        <v>10.843999999999999</v>
      </c>
      <c r="H2082">
        <v>2015</v>
      </c>
      <c r="I2082">
        <v>2</v>
      </c>
      <c r="J2082">
        <v>18</v>
      </c>
      <c r="K2082">
        <v>12</v>
      </c>
      <c r="L2082">
        <v>0</v>
      </c>
      <c r="M2082" t="s">
        <v>900</v>
      </c>
      <c r="N2082" t="s">
        <v>903</v>
      </c>
      <c r="R2082" t="str">
        <f t="shared" si="96"/>
        <v>Weekday</v>
      </c>
      <c r="S2082" s="27">
        <f t="shared" si="97"/>
        <v>42053</v>
      </c>
      <c r="V2082" t="str">
        <f t="shared" si="98"/>
        <v/>
      </c>
    </row>
    <row r="2083" spans="1:51" x14ac:dyDescent="0.25">
      <c r="A2083" t="s">
        <v>233</v>
      </c>
      <c r="C2083" t="s">
        <v>1471</v>
      </c>
      <c r="D2083">
        <v>1</v>
      </c>
      <c r="E2083" t="s">
        <v>91</v>
      </c>
      <c r="G2083">
        <v>10.807</v>
      </c>
      <c r="H2083">
        <v>2015</v>
      </c>
      <c r="I2083">
        <v>4</v>
      </c>
      <c r="J2083">
        <v>7</v>
      </c>
      <c r="K2083">
        <v>15</v>
      </c>
      <c r="L2083">
        <v>30</v>
      </c>
      <c r="M2083" t="s">
        <v>900</v>
      </c>
      <c r="N2083" t="s">
        <v>860</v>
      </c>
      <c r="R2083" t="str">
        <f t="shared" si="96"/>
        <v>Weekday</v>
      </c>
      <c r="S2083" s="27">
        <f t="shared" si="97"/>
        <v>42101</v>
      </c>
      <c r="V2083" t="str">
        <f t="shared" si="98"/>
        <v/>
      </c>
    </row>
    <row r="2084" spans="1:51" x14ac:dyDescent="0.25">
      <c r="A2084" t="s">
        <v>233</v>
      </c>
      <c r="C2084" t="s">
        <v>1472</v>
      </c>
      <c r="D2084">
        <v>1</v>
      </c>
      <c r="E2084" t="s">
        <v>91</v>
      </c>
      <c r="G2084">
        <v>10.836</v>
      </c>
      <c r="H2084">
        <v>2015</v>
      </c>
      <c r="I2084">
        <v>6</v>
      </c>
      <c r="J2084">
        <v>6</v>
      </c>
      <c r="K2084">
        <v>23</v>
      </c>
      <c r="L2084">
        <v>47</v>
      </c>
      <c r="M2084" t="s">
        <v>900</v>
      </c>
      <c r="N2084" t="s">
        <v>903</v>
      </c>
      <c r="R2084" t="str">
        <f t="shared" si="96"/>
        <v>Weekend</v>
      </c>
      <c r="S2084" s="27">
        <f t="shared" si="97"/>
        <v>42161</v>
      </c>
      <c r="V2084" t="str">
        <f t="shared" si="98"/>
        <v/>
      </c>
    </row>
    <row r="2085" spans="1:51" x14ac:dyDescent="0.25">
      <c r="A2085" t="s">
        <v>233</v>
      </c>
      <c r="C2085" t="s">
        <v>1473</v>
      </c>
      <c r="D2085">
        <v>1</v>
      </c>
      <c r="E2085" t="s">
        <v>91</v>
      </c>
      <c r="G2085">
        <v>10.81</v>
      </c>
      <c r="H2085">
        <v>2015</v>
      </c>
      <c r="I2085">
        <v>6</v>
      </c>
      <c r="J2085">
        <v>9</v>
      </c>
      <c r="K2085">
        <v>16</v>
      </c>
      <c r="L2085">
        <v>45</v>
      </c>
      <c r="M2085" t="s">
        <v>900</v>
      </c>
      <c r="N2085" t="s">
        <v>860</v>
      </c>
      <c r="R2085" t="str">
        <f t="shared" si="96"/>
        <v>Weekday</v>
      </c>
      <c r="S2085" s="27">
        <f t="shared" si="97"/>
        <v>42164</v>
      </c>
      <c r="V2085" t="str">
        <f t="shared" si="98"/>
        <v/>
      </c>
    </row>
    <row r="2086" spans="1:51" x14ac:dyDescent="0.25">
      <c r="A2086" t="s">
        <v>233</v>
      </c>
      <c r="C2086" t="s">
        <v>1474</v>
      </c>
      <c r="D2086">
        <v>1</v>
      </c>
      <c r="E2086" t="s">
        <v>91</v>
      </c>
      <c r="G2086">
        <v>10.807</v>
      </c>
      <c r="H2086">
        <v>2015</v>
      </c>
      <c r="I2086">
        <v>9</v>
      </c>
      <c r="J2086">
        <v>25</v>
      </c>
      <c r="K2086">
        <v>9</v>
      </c>
      <c r="L2086">
        <v>50</v>
      </c>
      <c r="M2086" t="s">
        <v>900</v>
      </c>
      <c r="N2086" t="s">
        <v>860</v>
      </c>
      <c r="R2086" t="str">
        <f t="shared" si="96"/>
        <v>Weekday</v>
      </c>
      <c r="S2086" s="27">
        <f t="shared" si="97"/>
        <v>42272</v>
      </c>
      <c r="V2086" t="str">
        <f t="shared" si="98"/>
        <v/>
      </c>
    </row>
    <row r="2087" spans="1:51" x14ac:dyDescent="0.25">
      <c r="A2087" t="s">
        <v>233</v>
      </c>
      <c r="C2087" t="s">
        <v>1475</v>
      </c>
      <c r="D2087">
        <v>1</v>
      </c>
      <c r="E2087" t="s">
        <v>90</v>
      </c>
      <c r="G2087">
        <v>10.840999999999999</v>
      </c>
      <c r="H2087">
        <v>2015</v>
      </c>
      <c r="I2087">
        <v>12</v>
      </c>
      <c r="J2087">
        <v>24</v>
      </c>
      <c r="K2087">
        <v>15</v>
      </c>
      <c r="L2087">
        <v>0</v>
      </c>
      <c r="M2087" t="s">
        <v>900</v>
      </c>
      <c r="N2087" t="s">
        <v>903</v>
      </c>
      <c r="Q2087" t="s">
        <v>290</v>
      </c>
      <c r="R2087" t="str">
        <f t="shared" si="96"/>
        <v>Weekday</v>
      </c>
      <c r="S2087" s="27">
        <f t="shared" si="97"/>
        <v>42362</v>
      </c>
      <c r="V2087" t="str">
        <f t="shared" si="98"/>
        <v/>
      </c>
      <c r="AE2087" s="27"/>
      <c r="AO2087" s="27"/>
      <c r="AX2087" s="27"/>
      <c r="AY2087" s="27"/>
    </row>
    <row r="2088" spans="1:51" x14ac:dyDescent="0.25">
      <c r="A2088" t="s">
        <v>233</v>
      </c>
      <c r="C2088" t="s">
        <v>1476</v>
      </c>
      <c r="D2088">
        <v>1</v>
      </c>
      <c r="E2088" t="s">
        <v>91</v>
      </c>
      <c r="G2088">
        <v>10.808999999999999</v>
      </c>
      <c r="H2088">
        <v>2016</v>
      </c>
      <c r="I2088">
        <v>4</v>
      </c>
      <c r="J2088">
        <v>3</v>
      </c>
      <c r="K2088">
        <v>16</v>
      </c>
      <c r="L2088">
        <v>0</v>
      </c>
      <c r="M2088" t="s">
        <v>900</v>
      </c>
      <c r="N2088" t="s">
        <v>903</v>
      </c>
      <c r="R2088" t="str">
        <f t="shared" si="96"/>
        <v>Weekend</v>
      </c>
      <c r="S2088" s="27">
        <f t="shared" si="97"/>
        <v>42463</v>
      </c>
      <c r="V2088" t="str">
        <f t="shared" si="98"/>
        <v/>
      </c>
    </row>
    <row r="2089" spans="1:51" x14ac:dyDescent="0.25">
      <c r="A2089" t="s">
        <v>233</v>
      </c>
      <c r="C2089" t="s">
        <v>1477</v>
      </c>
      <c r="D2089">
        <v>1</v>
      </c>
      <c r="E2089" t="s">
        <v>90</v>
      </c>
      <c r="G2089">
        <v>11.114000000000001</v>
      </c>
      <c r="H2089">
        <v>2012</v>
      </c>
      <c r="I2089">
        <v>2</v>
      </c>
      <c r="J2089">
        <v>1</v>
      </c>
      <c r="K2089">
        <v>10</v>
      </c>
      <c r="L2089">
        <v>30</v>
      </c>
      <c r="M2089" t="s">
        <v>900</v>
      </c>
      <c r="N2089" t="s">
        <v>903</v>
      </c>
      <c r="Q2089" t="s">
        <v>292</v>
      </c>
      <c r="R2089" t="str">
        <f t="shared" si="96"/>
        <v>Weekday</v>
      </c>
      <c r="S2089" s="27">
        <f t="shared" si="97"/>
        <v>40940</v>
      </c>
      <c r="V2089" t="str">
        <f t="shared" si="98"/>
        <v/>
      </c>
      <c r="AE2089" s="27"/>
      <c r="AO2089" s="27"/>
      <c r="AX2089" s="27"/>
      <c r="AY2089" s="27"/>
    </row>
    <row r="2090" spans="1:51" x14ac:dyDescent="0.25">
      <c r="A2090" t="s">
        <v>233</v>
      </c>
      <c r="C2090" t="s">
        <v>1478</v>
      </c>
      <c r="D2090">
        <v>1</v>
      </c>
      <c r="E2090" t="s">
        <v>90</v>
      </c>
      <c r="G2090">
        <v>11.042999999999999</v>
      </c>
      <c r="H2090">
        <v>2012</v>
      </c>
      <c r="I2090">
        <v>2</v>
      </c>
      <c r="J2090">
        <v>16</v>
      </c>
      <c r="K2090">
        <v>17</v>
      </c>
      <c r="L2090">
        <v>54</v>
      </c>
      <c r="M2090" t="s">
        <v>899</v>
      </c>
      <c r="N2090" t="s">
        <v>903</v>
      </c>
      <c r="Q2090" t="s">
        <v>292</v>
      </c>
      <c r="R2090" t="str">
        <f t="shared" si="96"/>
        <v>Weekday</v>
      </c>
      <c r="S2090" s="27">
        <f t="shared" si="97"/>
        <v>40955</v>
      </c>
      <c r="V2090" t="str">
        <f t="shared" si="98"/>
        <v/>
      </c>
      <c r="AE2090" s="27"/>
      <c r="AO2090" s="27"/>
      <c r="AX2090" s="27"/>
      <c r="AY2090" s="27"/>
    </row>
    <row r="2091" spans="1:51" x14ac:dyDescent="0.25">
      <c r="A2091" t="s">
        <v>233</v>
      </c>
      <c r="C2091" t="s">
        <v>1479</v>
      </c>
      <c r="D2091">
        <v>1</v>
      </c>
      <c r="E2091" t="s">
        <v>90</v>
      </c>
      <c r="G2091">
        <v>11.058</v>
      </c>
      <c r="H2091">
        <v>2012</v>
      </c>
      <c r="I2091">
        <v>3</v>
      </c>
      <c r="J2091">
        <v>9</v>
      </c>
      <c r="K2091">
        <v>8</v>
      </c>
      <c r="L2091">
        <v>30</v>
      </c>
      <c r="M2091" t="s">
        <v>900</v>
      </c>
      <c r="N2091" t="s">
        <v>860</v>
      </c>
      <c r="Q2091" t="s">
        <v>292</v>
      </c>
      <c r="R2091" t="str">
        <f t="shared" si="96"/>
        <v>Weekday</v>
      </c>
      <c r="S2091" s="27">
        <f t="shared" si="97"/>
        <v>40977</v>
      </c>
      <c r="V2091" t="str">
        <f t="shared" si="98"/>
        <v/>
      </c>
      <c r="AE2091" s="27"/>
      <c r="AO2091" s="27"/>
      <c r="AX2091" s="27"/>
      <c r="AY2091" s="27"/>
    </row>
    <row r="2092" spans="1:51" x14ac:dyDescent="0.25">
      <c r="A2092" t="s">
        <v>233</v>
      </c>
      <c r="C2092" t="s">
        <v>1480</v>
      </c>
      <c r="D2092">
        <v>1</v>
      </c>
      <c r="E2092" t="s">
        <v>90</v>
      </c>
      <c r="G2092">
        <v>11.042</v>
      </c>
      <c r="H2092">
        <v>2012</v>
      </c>
      <c r="I2092">
        <v>4</v>
      </c>
      <c r="J2092">
        <v>3</v>
      </c>
      <c r="K2092">
        <v>6</v>
      </c>
      <c r="L2092">
        <v>25</v>
      </c>
      <c r="M2092" t="s">
        <v>900</v>
      </c>
      <c r="N2092" t="s">
        <v>860</v>
      </c>
      <c r="Q2092" t="s">
        <v>292</v>
      </c>
      <c r="R2092" t="str">
        <f t="shared" si="96"/>
        <v>Weekday</v>
      </c>
      <c r="S2092" s="27">
        <f t="shared" si="97"/>
        <v>41002</v>
      </c>
      <c r="V2092" t="str">
        <f t="shared" si="98"/>
        <v/>
      </c>
      <c r="AE2092" s="27"/>
      <c r="AO2092" s="27"/>
      <c r="AX2092" s="27"/>
      <c r="AY2092" s="27"/>
    </row>
    <row r="2093" spans="1:51" x14ac:dyDescent="0.25">
      <c r="A2093" t="s">
        <v>233</v>
      </c>
      <c r="C2093" t="s">
        <v>1481</v>
      </c>
      <c r="D2093">
        <v>1</v>
      </c>
      <c r="E2093" t="s">
        <v>91</v>
      </c>
      <c r="G2093">
        <v>11.028</v>
      </c>
      <c r="H2093">
        <v>2012</v>
      </c>
      <c r="I2093">
        <v>5</v>
      </c>
      <c r="J2093">
        <v>15</v>
      </c>
      <c r="K2093">
        <v>16</v>
      </c>
      <c r="L2093">
        <v>5</v>
      </c>
      <c r="M2093" t="s">
        <v>900</v>
      </c>
      <c r="N2093" t="s">
        <v>860</v>
      </c>
      <c r="R2093" t="str">
        <f t="shared" si="96"/>
        <v>Weekday</v>
      </c>
      <c r="S2093" s="27">
        <f t="shared" si="97"/>
        <v>41044</v>
      </c>
      <c r="V2093" t="str">
        <f t="shared" si="98"/>
        <v/>
      </c>
    </row>
    <row r="2094" spans="1:51" x14ac:dyDescent="0.25">
      <c r="A2094" t="s">
        <v>233</v>
      </c>
      <c r="C2094" t="s">
        <v>1482</v>
      </c>
      <c r="D2094">
        <v>1</v>
      </c>
      <c r="E2094" t="s">
        <v>90</v>
      </c>
      <c r="G2094">
        <v>11.057</v>
      </c>
      <c r="H2094">
        <v>2012</v>
      </c>
      <c r="I2094">
        <v>8</v>
      </c>
      <c r="J2094">
        <v>16</v>
      </c>
      <c r="K2094">
        <v>12</v>
      </c>
      <c r="L2094">
        <v>35</v>
      </c>
      <c r="M2094" t="s">
        <v>900</v>
      </c>
      <c r="N2094" t="s">
        <v>903</v>
      </c>
      <c r="Q2094" t="s">
        <v>292</v>
      </c>
      <c r="R2094" t="str">
        <f t="shared" si="96"/>
        <v>Weekday</v>
      </c>
      <c r="S2094" s="27">
        <f t="shared" si="97"/>
        <v>41137</v>
      </c>
      <c r="V2094" t="str">
        <f t="shared" si="98"/>
        <v/>
      </c>
      <c r="AE2094" s="27"/>
      <c r="AO2094" s="27"/>
      <c r="AX2094" s="27"/>
      <c r="AY2094" s="27"/>
    </row>
    <row r="2095" spans="1:51" x14ac:dyDescent="0.25">
      <c r="A2095" t="s">
        <v>233</v>
      </c>
      <c r="C2095" t="s">
        <v>1483</v>
      </c>
      <c r="D2095">
        <v>1</v>
      </c>
      <c r="E2095" t="s">
        <v>91</v>
      </c>
      <c r="G2095">
        <v>11.055999999999999</v>
      </c>
      <c r="H2095">
        <v>2012</v>
      </c>
      <c r="I2095">
        <v>10</v>
      </c>
      <c r="J2095">
        <v>22</v>
      </c>
      <c r="K2095">
        <v>7</v>
      </c>
      <c r="L2095">
        <v>40</v>
      </c>
      <c r="M2095" t="s">
        <v>900</v>
      </c>
      <c r="N2095" t="s">
        <v>903</v>
      </c>
      <c r="R2095" t="str">
        <f t="shared" si="96"/>
        <v>Weekday</v>
      </c>
      <c r="S2095" s="27">
        <f t="shared" si="97"/>
        <v>41204</v>
      </c>
      <c r="V2095" t="str">
        <f t="shared" si="98"/>
        <v/>
      </c>
    </row>
    <row r="2096" spans="1:51" x14ac:dyDescent="0.25">
      <c r="A2096" t="s">
        <v>233</v>
      </c>
      <c r="C2096" t="s">
        <v>1484</v>
      </c>
      <c r="D2096">
        <v>1</v>
      </c>
      <c r="E2096" t="s">
        <v>90</v>
      </c>
      <c r="G2096">
        <v>11.026</v>
      </c>
      <c r="H2096">
        <v>2013</v>
      </c>
      <c r="I2096">
        <v>1</v>
      </c>
      <c r="J2096">
        <v>16</v>
      </c>
      <c r="K2096">
        <v>8</v>
      </c>
      <c r="L2096">
        <v>25</v>
      </c>
      <c r="M2096" t="s">
        <v>900</v>
      </c>
      <c r="N2096" t="s">
        <v>903</v>
      </c>
      <c r="Q2096" t="s">
        <v>292</v>
      </c>
      <c r="R2096" t="str">
        <f t="shared" si="96"/>
        <v>Weekday</v>
      </c>
      <c r="S2096" s="27">
        <f t="shared" si="97"/>
        <v>41290</v>
      </c>
      <c r="V2096" t="str">
        <f t="shared" si="98"/>
        <v/>
      </c>
      <c r="AE2096" s="27"/>
      <c r="AO2096" s="27"/>
      <c r="AX2096" s="27"/>
      <c r="AY2096" s="27"/>
    </row>
    <row r="2097" spans="1:51" x14ac:dyDescent="0.25">
      <c r="A2097" t="s">
        <v>233</v>
      </c>
      <c r="C2097" t="s">
        <v>1485</v>
      </c>
      <c r="D2097">
        <v>1</v>
      </c>
      <c r="E2097" t="s">
        <v>90</v>
      </c>
      <c r="G2097">
        <v>11.028</v>
      </c>
      <c r="H2097">
        <v>2013</v>
      </c>
      <c r="I2097">
        <v>2</v>
      </c>
      <c r="J2097">
        <v>5</v>
      </c>
      <c r="K2097">
        <v>19</v>
      </c>
      <c r="L2097">
        <v>17</v>
      </c>
      <c r="M2097" t="s">
        <v>900</v>
      </c>
      <c r="N2097" t="s">
        <v>860</v>
      </c>
      <c r="Q2097" t="s">
        <v>292</v>
      </c>
      <c r="R2097" t="str">
        <f t="shared" si="96"/>
        <v>Weekday</v>
      </c>
      <c r="S2097" s="27">
        <f t="shared" si="97"/>
        <v>41310</v>
      </c>
      <c r="V2097" t="str">
        <f t="shared" si="98"/>
        <v/>
      </c>
      <c r="AE2097" s="27"/>
      <c r="AO2097" s="27"/>
      <c r="AX2097" s="27"/>
      <c r="AY2097" s="27"/>
    </row>
    <row r="2098" spans="1:51" x14ac:dyDescent="0.25">
      <c r="A2098" t="s">
        <v>233</v>
      </c>
      <c r="C2098" t="s">
        <v>1486</v>
      </c>
      <c r="D2098">
        <v>1</v>
      </c>
      <c r="E2098" t="s">
        <v>90</v>
      </c>
      <c r="G2098">
        <v>10.997999999999999</v>
      </c>
      <c r="H2098">
        <v>2013</v>
      </c>
      <c r="I2098">
        <v>5</v>
      </c>
      <c r="J2098">
        <v>4</v>
      </c>
      <c r="K2098">
        <v>9</v>
      </c>
      <c r="L2098">
        <v>30</v>
      </c>
      <c r="M2098" t="s">
        <v>900</v>
      </c>
      <c r="N2098" t="s">
        <v>903</v>
      </c>
      <c r="Q2098" t="s">
        <v>292</v>
      </c>
      <c r="R2098" t="str">
        <f t="shared" si="96"/>
        <v>Weekend</v>
      </c>
      <c r="S2098" s="27">
        <f t="shared" si="97"/>
        <v>41398</v>
      </c>
      <c r="V2098" t="str">
        <f t="shared" si="98"/>
        <v/>
      </c>
      <c r="AE2098" s="27"/>
      <c r="AO2098" s="27"/>
      <c r="AX2098" s="27"/>
      <c r="AY2098" s="27"/>
    </row>
    <row r="2099" spans="1:51" x14ac:dyDescent="0.25">
      <c r="A2099" t="s">
        <v>233</v>
      </c>
      <c r="C2099" t="s">
        <v>1487</v>
      </c>
      <c r="D2099">
        <v>1</v>
      </c>
      <c r="E2099" t="s">
        <v>90</v>
      </c>
      <c r="G2099">
        <v>11.105</v>
      </c>
      <c r="H2099">
        <v>2013</v>
      </c>
      <c r="I2099">
        <v>7</v>
      </c>
      <c r="J2099">
        <v>11</v>
      </c>
      <c r="K2099">
        <v>7</v>
      </c>
      <c r="L2099">
        <v>25</v>
      </c>
      <c r="M2099" t="s">
        <v>900</v>
      </c>
      <c r="N2099" t="s">
        <v>860</v>
      </c>
      <c r="Q2099" t="s">
        <v>292</v>
      </c>
      <c r="R2099" t="str">
        <f t="shared" si="96"/>
        <v>Weekday</v>
      </c>
      <c r="S2099" s="27">
        <f t="shared" si="97"/>
        <v>41466</v>
      </c>
      <c r="V2099" t="str">
        <f t="shared" si="98"/>
        <v/>
      </c>
      <c r="AE2099" s="27"/>
      <c r="AO2099" s="27"/>
      <c r="AX2099" s="27"/>
      <c r="AY2099" s="27"/>
    </row>
    <row r="2100" spans="1:51" x14ac:dyDescent="0.25">
      <c r="A2100" t="s">
        <v>233</v>
      </c>
      <c r="C2100" t="s">
        <v>1488</v>
      </c>
      <c r="D2100">
        <v>1</v>
      </c>
      <c r="E2100" t="s">
        <v>91</v>
      </c>
      <c r="G2100">
        <v>11.036</v>
      </c>
      <c r="H2100">
        <v>2013</v>
      </c>
      <c r="I2100">
        <v>8</v>
      </c>
      <c r="J2100">
        <v>11</v>
      </c>
      <c r="K2100">
        <v>17</v>
      </c>
      <c r="L2100">
        <v>37</v>
      </c>
      <c r="M2100" t="s">
        <v>900</v>
      </c>
      <c r="N2100" t="s">
        <v>860</v>
      </c>
      <c r="R2100" t="str">
        <f t="shared" si="96"/>
        <v>Weekend</v>
      </c>
      <c r="S2100" s="27">
        <f t="shared" si="97"/>
        <v>41497</v>
      </c>
      <c r="V2100" t="str">
        <f t="shared" si="98"/>
        <v/>
      </c>
    </row>
    <row r="2101" spans="1:51" x14ac:dyDescent="0.25">
      <c r="A2101" t="s">
        <v>233</v>
      </c>
      <c r="C2101" t="s">
        <v>1489</v>
      </c>
      <c r="D2101">
        <v>1</v>
      </c>
      <c r="E2101" t="s">
        <v>90</v>
      </c>
      <c r="G2101">
        <v>11</v>
      </c>
      <c r="H2101">
        <v>2013</v>
      </c>
      <c r="I2101">
        <v>10</v>
      </c>
      <c r="J2101">
        <v>21</v>
      </c>
      <c r="K2101">
        <v>12</v>
      </c>
      <c r="L2101">
        <v>10</v>
      </c>
      <c r="M2101" t="s">
        <v>899</v>
      </c>
      <c r="N2101" t="s">
        <v>903</v>
      </c>
      <c r="Q2101" t="s">
        <v>292</v>
      </c>
      <c r="R2101" t="str">
        <f t="shared" si="96"/>
        <v>Weekday</v>
      </c>
      <c r="S2101" s="27">
        <f t="shared" si="97"/>
        <v>41568</v>
      </c>
      <c r="V2101" t="str">
        <f t="shared" si="98"/>
        <v/>
      </c>
      <c r="AE2101" s="27"/>
      <c r="AO2101" s="27"/>
      <c r="AX2101" s="27"/>
      <c r="AY2101" s="27"/>
    </row>
    <row r="2102" spans="1:51" x14ac:dyDescent="0.25">
      <c r="A2102" t="s">
        <v>233</v>
      </c>
      <c r="C2102" t="s">
        <v>1490</v>
      </c>
      <c r="D2102">
        <v>1</v>
      </c>
      <c r="E2102" t="s">
        <v>91</v>
      </c>
      <c r="G2102">
        <v>11.085000000000001</v>
      </c>
      <c r="H2102">
        <v>2013</v>
      </c>
      <c r="I2102">
        <v>10</v>
      </c>
      <c r="J2102">
        <v>22</v>
      </c>
      <c r="K2102">
        <v>7</v>
      </c>
      <c r="L2102">
        <v>5</v>
      </c>
      <c r="M2102" t="s">
        <v>900</v>
      </c>
      <c r="N2102" t="s">
        <v>860</v>
      </c>
      <c r="R2102" t="str">
        <f t="shared" si="96"/>
        <v>Weekday</v>
      </c>
      <c r="S2102" s="27">
        <f t="shared" si="97"/>
        <v>41569</v>
      </c>
      <c r="V2102" t="str">
        <f t="shared" si="98"/>
        <v/>
      </c>
    </row>
    <row r="2103" spans="1:51" x14ac:dyDescent="0.25">
      <c r="A2103" t="s">
        <v>233</v>
      </c>
      <c r="C2103" t="s">
        <v>1491</v>
      </c>
      <c r="D2103">
        <v>1</v>
      </c>
      <c r="E2103" t="s">
        <v>90</v>
      </c>
      <c r="G2103">
        <v>11.132999999999999</v>
      </c>
      <c r="H2103">
        <v>2013</v>
      </c>
      <c r="I2103">
        <v>11</v>
      </c>
      <c r="J2103">
        <v>4</v>
      </c>
      <c r="K2103">
        <v>7</v>
      </c>
      <c r="L2103">
        <v>10</v>
      </c>
      <c r="M2103" t="s">
        <v>900</v>
      </c>
      <c r="N2103" t="s">
        <v>903</v>
      </c>
      <c r="Q2103" t="s">
        <v>292</v>
      </c>
      <c r="R2103" t="str">
        <f t="shared" si="96"/>
        <v>Weekday</v>
      </c>
      <c r="S2103" s="27">
        <f t="shared" si="97"/>
        <v>41582</v>
      </c>
      <c r="V2103" t="str">
        <f t="shared" si="98"/>
        <v/>
      </c>
      <c r="AE2103" s="27"/>
      <c r="AO2103" s="27"/>
      <c r="AX2103" s="27"/>
      <c r="AY2103" s="27"/>
    </row>
    <row r="2104" spans="1:51" x14ac:dyDescent="0.25">
      <c r="A2104" t="s">
        <v>233</v>
      </c>
      <c r="C2104" t="s">
        <v>1492</v>
      </c>
      <c r="D2104">
        <v>1</v>
      </c>
      <c r="E2104" t="s">
        <v>91</v>
      </c>
      <c r="G2104">
        <v>11.06</v>
      </c>
      <c r="H2104">
        <v>2013</v>
      </c>
      <c r="I2104">
        <v>12</v>
      </c>
      <c r="J2104">
        <v>23</v>
      </c>
      <c r="K2104">
        <v>18</v>
      </c>
      <c r="L2104">
        <v>0</v>
      </c>
      <c r="M2104" t="s">
        <v>900</v>
      </c>
      <c r="N2104" t="s">
        <v>860</v>
      </c>
      <c r="R2104" t="str">
        <f t="shared" si="96"/>
        <v>Weekday</v>
      </c>
      <c r="S2104" s="27">
        <f t="shared" si="97"/>
        <v>41631</v>
      </c>
      <c r="V2104" t="str">
        <f t="shared" si="98"/>
        <v/>
      </c>
    </row>
    <row r="2105" spans="1:51" x14ac:dyDescent="0.25">
      <c r="A2105" t="s">
        <v>233</v>
      </c>
      <c r="C2105" t="s">
        <v>1493</v>
      </c>
      <c r="D2105">
        <v>1</v>
      </c>
      <c r="E2105" t="s">
        <v>90</v>
      </c>
      <c r="G2105">
        <v>11.06</v>
      </c>
      <c r="H2105">
        <v>2014</v>
      </c>
      <c r="I2105">
        <v>5</v>
      </c>
      <c r="J2105">
        <v>15</v>
      </c>
      <c r="K2105">
        <v>13</v>
      </c>
      <c r="L2105">
        <v>15</v>
      </c>
      <c r="M2105" t="s">
        <v>900</v>
      </c>
      <c r="N2105" t="s">
        <v>903</v>
      </c>
      <c r="Q2105" t="s">
        <v>292</v>
      </c>
      <c r="R2105" t="str">
        <f t="shared" si="96"/>
        <v>Weekday</v>
      </c>
      <c r="S2105" s="27">
        <f t="shared" si="97"/>
        <v>41774</v>
      </c>
      <c r="V2105" t="str">
        <f t="shared" si="98"/>
        <v/>
      </c>
      <c r="AE2105" s="27"/>
      <c r="AO2105" s="27"/>
      <c r="AX2105" s="27"/>
      <c r="AY2105" s="27"/>
    </row>
    <row r="2106" spans="1:51" x14ac:dyDescent="0.25">
      <c r="A2106" t="s">
        <v>233</v>
      </c>
      <c r="C2106" t="s">
        <v>1494</v>
      </c>
      <c r="D2106">
        <v>1</v>
      </c>
      <c r="E2106" t="s">
        <v>91</v>
      </c>
      <c r="G2106">
        <v>11.019</v>
      </c>
      <c r="H2106">
        <v>2014</v>
      </c>
      <c r="I2106">
        <v>9</v>
      </c>
      <c r="J2106">
        <v>2</v>
      </c>
      <c r="K2106">
        <v>19</v>
      </c>
      <c r="L2106">
        <v>25</v>
      </c>
      <c r="M2106" t="s">
        <v>900</v>
      </c>
      <c r="N2106" t="s">
        <v>860</v>
      </c>
      <c r="R2106" t="str">
        <f t="shared" si="96"/>
        <v>Weekday</v>
      </c>
      <c r="S2106" s="27">
        <f t="shared" si="97"/>
        <v>41884</v>
      </c>
      <c r="V2106" t="str">
        <f t="shared" si="98"/>
        <v/>
      </c>
    </row>
    <row r="2107" spans="1:51" x14ac:dyDescent="0.25">
      <c r="A2107" t="s">
        <v>233</v>
      </c>
      <c r="C2107" t="s">
        <v>1495</v>
      </c>
      <c r="D2107">
        <v>1</v>
      </c>
      <c r="E2107" t="s">
        <v>90</v>
      </c>
      <c r="G2107">
        <v>11.103999999999999</v>
      </c>
      <c r="H2107">
        <v>2014</v>
      </c>
      <c r="I2107">
        <v>10</v>
      </c>
      <c r="J2107">
        <v>1</v>
      </c>
      <c r="K2107">
        <v>8</v>
      </c>
      <c r="L2107">
        <v>21</v>
      </c>
      <c r="M2107" t="s">
        <v>900</v>
      </c>
      <c r="N2107" t="s">
        <v>859</v>
      </c>
      <c r="Q2107" t="s">
        <v>292</v>
      </c>
      <c r="R2107" t="str">
        <f t="shared" si="96"/>
        <v>Weekday</v>
      </c>
      <c r="S2107" s="27">
        <f t="shared" si="97"/>
        <v>41913</v>
      </c>
      <c r="V2107" t="str">
        <f t="shared" si="98"/>
        <v/>
      </c>
      <c r="AE2107" s="27"/>
      <c r="AO2107" s="27"/>
      <c r="AX2107" s="27"/>
      <c r="AY2107" s="27"/>
    </row>
    <row r="2108" spans="1:51" x14ac:dyDescent="0.25">
      <c r="A2108" t="s">
        <v>233</v>
      </c>
      <c r="C2108" t="s">
        <v>1496</v>
      </c>
      <c r="D2108">
        <v>1</v>
      </c>
      <c r="E2108" t="s">
        <v>91</v>
      </c>
      <c r="G2108">
        <v>11.004</v>
      </c>
      <c r="H2108">
        <v>2014</v>
      </c>
      <c r="I2108">
        <v>10</v>
      </c>
      <c r="J2108">
        <v>11</v>
      </c>
      <c r="K2108">
        <v>15</v>
      </c>
      <c r="L2108">
        <v>50</v>
      </c>
      <c r="M2108" t="s">
        <v>900</v>
      </c>
      <c r="N2108" t="s">
        <v>903</v>
      </c>
      <c r="R2108" t="str">
        <f t="shared" si="96"/>
        <v>Weekend</v>
      </c>
      <c r="S2108" s="27">
        <f t="shared" si="97"/>
        <v>41923</v>
      </c>
      <c r="V2108" t="str">
        <f t="shared" si="98"/>
        <v/>
      </c>
    </row>
    <row r="2109" spans="1:51" x14ac:dyDescent="0.25">
      <c r="A2109" t="s">
        <v>233</v>
      </c>
      <c r="C2109" t="s">
        <v>1497</v>
      </c>
      <c r="D2109">
        <v>1</v>
      </c>
      <c r="E2109" t="s">
        <v>90</v>
      </c>
      <c r="G2109">
        <v>11.055999999999999</v>
      </c>
      <c r="H2109">
        <v>2014</v>
      </c>
      <c r="I2109">
        <v>10</v>
      </c>
      <c r="J2109">
        <v>14</v>
      </c>
      <c r="K2109">
        <v>13</v>
      </c>
      <c r="L2109">
        <v>32</v>
      </c>
      <c r="M2109" t="s">
        <v>900</v>
      </c>
      <c r="N2109" t="s">
        <v>860</v>
      </c>
      <c r="Q2109" t="s">
        <v>292</v>
      </c>
      <c r="R2109" t="str">
        <f t="shared" si="96"/>
        <v>Weekday</v>
      </c>
      <c r="S2109" s="27">
        <f t="shared" si="97"/>
        <v>41926</v>
      </c>
      <c r="V2109" t="str">
        <f t="shared" si="98"/>
        <v/>
      </c>
      <c r="AE2109" s="27"/>
      <c r="AO2109" s="27"/>
      <c r="AX2109" s="27"/>
      <c r="AY2109" s="27"/>
    </row>
    <row r="2110" spans="1:51" x14ac:dyDescent="0.25">
      <c r="A2110" t="s">
        <v>233</v>
      </c>
      <c r="C2110" t="s">
        <v>1498</v>
      </c>
      <c r="D2110">
        <v>1</v>
      </c>
      <c r="E2110" t="s">
        <v>90</v>
      </c>
      <c r="G2110">
        <v>11.04</v>
      </c>
      <c r="H2110">
        <v>2014</v>
      </c>
      <c r="I2110">
        <v>11</v>
      </c>
      <c r="J2110">
        <v>29</v>
      </c>
      <c r="K2110">
        <v>22</v>
      </c>
      <c r="L2110">
        <v>0</v>
      </c>
      <c r="M2110" t="s">
        <v>900</v>
      </c>
      <c r="N2110" t="s">
        <v>860</v>
      </c>
      <c r="Q2110" t="s">
        <v>292</v>
      </c>
      <c r="R2110" t="str">
        <f t="shared" si="96"/>
        <v>Weekend</v>
      </c>
      <c r="S2110" s="27">
        <f t="shared" si="97"/>
        <v>41972</v>
      </c>
      <c r="V2110" t="str">
        <f t="shared" si="98"/>
        <v/>
      </c>
      <c r="AE2110" s="27"/>
      <c r="AO2110" s="27"/>
      <c r="AX2110" s="27"/>
      <c r="AY2110" s="27"/>
    </row>
    <row r="2111" spans="1:51" x14ac:dyDescent="0.25">
      <c r="A2111" t="s">
        <v>233</v>
      </c>
      <c r="C2111" t="s">
        <v>1499</v>
      </c>
      <c r="D2111">
        <v>1</v>
      </c>
      <c r="E2111" t="s">
        <v>90</v>
      </c>
      <c r="G2111">
        <v>11.023999999999999</v>
      </c>
      <c r="H2111">
        <v>2015</v>
      </c>
      <c r="I2111">
        <v>3</v>
      </c>
      <c r="J2111">
        <v>10</v>
      </c>
      <c r="K2111">
        <v>5</v>
      </c>
      <c r="L2111">
        <v>5</v>
      </c>
      <c r="M2111" t="s">
        <v>900</v>
      </c>
      <c r="N2111" t="s">
        <v>903</v>
      </c>
      <c r="Q2111" t="s">
        <v>292</v>
      </c>
      <c r="R2111" t="str">
        <f t="shared" si="96"/>
        <v>Weekday</v>
      </c>
      <c r="S2111" s="27">
        <f t="shared" si="97"/>
        <v>42073</v>
      </c>
      <c r="V2111" t="str">
        <f t="shared" si="98"/>
        <v/>
      </c>
      <c r="AE2111" s="27"/>
      <c r="AO2111" s="27"/>
      <c r="AX2111" s="27"/>
      <c r="AY2111" s="27"/>
    </row>
    <row r="2112" spans="1:51" x14ac:dyDescent="0.25">
      <c r="A2112" t="s">
        <v>233</v>
      </c>
      <c r="C2112" t="s">
        <v>1500</v>
      </c>
      <c r="D2112">
        <v>1</v>
      </c>
      <c r="E2112" t="s">
        <v>90</v>
      </c>
      <c r="G2112">
        <v>11.034000000000001</v>
      </c>
      <c r="H2112">
        <v>2015</v>
      </c>
      <c r="I2112">
        <v>4</v>
      </c>
      <c r="J2112">
        <v>9</v>
      </c>
      <c r="K2112">
        <v>14</v>
      </c>
      <c r="L2112">
        <v>40</v>
      </c>
      <c r="M2112" t="s">
        <v>899</v>
      </c>
      <c r="N2112" t="s">
        <v>903</v>
      </c>
      <c r="Q2112" t="s">
        <v>292</v>
      </c>
      <c r="R2112" t="str">
        <f t="shared" si="96"/>
        <v>Weekday</v>
      </c>
      <c r="S2112" s="27">
        <f t="shared" si="97"/>
        <v>42103</v>
      </c>
      <c r="V2112" t="str">
        <f t="shared" si="98"/>
        <v/>
      </c>
      <c r="AE2112" s="27"/>
      <c r="AO2112" s="27"/>
      <c r="AX2112" s="27"/>
      <c r="AY2112" s="27"/>
    </row>
    <row r="2113" spans="1:51" x14ac:dyDescent="0.25">
      <c r="A2113" t="s">
        <v>233</v>
      </c>
      <c r="C2113" t="s">
        <v>1501</v>
      </c>
      <c r="D2113">
        <v>1</v>
      </c>
      <c r="E2113" t="s">
        <v>90</v>
      </c>
      <c r="G2113">
        <v>10.98</v>
      </c>
      <c r="H2113">
        <v>2015</v>
      </c>
      <c r="I2113">
        <v>4</v>
      </c>
      <c r="J2113">
        <v>15</v>
      </c>
      <c r="K2113">
        <v>20</v>
      </c>
      <c r="L2113">
        <v>22</v>
      </c>
      <c r="M2113" t="s">
        <v>899</v>
      </c>
      <c r="N2113" t="s">
        <v>903</v>
      </c>
      <c r="Q2113" t="s">
        <v>292</v>
      </c>
      <c r="R2113" t="str">
        <f t="shared" si="96"/>
        <v>Weekday</v>
      </c>
      <c r="S2113" s="27">
        <f t="shared" si="97"/>
        <v>42109</v>
      </c>
      <c r="V2113" t="str">
        <f t="shared" si="98"/>
        <v/>
      </c>
      <c r="AE2113" s="27"/>
      <c r="AO2113" s="27"/>
      <c r="AX2113" s="27"/>
      <c r="AY2113" s="27"/>
    </row>
    <row r="2114" spans="1:51" x14ac:dyDescent="0.25">
      <c r="A2114" t="s">
        <v>233</v>
      </c>
      <c r="C2114" t="s">
        <v>1502</v>
      </c>
      <c r="D2114">
        <v>1</v>
      </c>
      <c r="E2114" t="s">
        <v>90</v>
      </c>
      <c r="G2114">
        <v>11.018000000000001</v>
      </c>
      <c r="H2114">
        <v>2015</v>
      </c>
      <c r="I2114">
        <v>5</v>
      </c>
      <c r="J2114">
        <v>29</v>
      </c>
      <c r="K2114">
        <v>6</v>
      </c>
      <c r="L2114">
        <v>10</v>
      </c>
      <c r="M2114" t="s">
        <v>900</v>
      </c>
      <c r="N2114" t="s">
        <v>903</v>
      </c>
      <c r="Q2114" t="s">
        <v>292</v>
      </c>
      <c r="R2114" t="str">
        <f t="shared" ref="R2114:R2177" si="99">IF(WEEKDAY(DATE(H2114,I2114,J2114),2) &lt; 6, "Weekday", "Weekend")</f>
        <v>Weekday</v>
      </c>
      <c r="S2114" s="27">
        <f t="shared" si="97"/>
        <v>42153</v>
      </c>
      <c r="V2114" t="str">
        <f t="shared" si="98"/>
        <v/>
      </c>
      <c r="AE2114" s="27"/>
      <c r="AO2114" s="27"/>
      <c r="AX2114" s="27"/>
      <c r="AY2114" s="27"/>
    </row>
    <row r="2115" spans="1:51" x14ac:dyDescent="0.25">
      <c r="A2115" t="s">
        <v>233</v>
      </c>
      <c r="C2115" t="s">
        <v>1503</v>
      </c>
      <c r="D2115">
        <v>1</v>
      </c>
      <c r="E2115" t="s">
        <v>90</v>
      </c>
      <c r="G2115">
        <v>11.113</v>
      </c>
      <c r="H2115">
        <v>2015</v>
      </c>
      <c r="I2115">
        <v>6</v>
      </c>
      <c r="J2115">
        <v>6</v>
      </c>
      <c r="K2115">
        <v>8</v>
      </c>
      <c r="L2115">
        <v>5</v>
      </c>
      <c r="M2115" t="s">
        <v>900</v>
      </c>
      <c r="N2115" t="s">
        <v>860</v>
      </c>
      <c r="Q2115" t="s">
        <v>292</v>
      </c>
      <c r="R2115" t="str">
        <f t="shared" si="99"/>
        <v>Weekend</v>
      </c>
      <c r="S2115" s="27">
        <f t="shared" ref="S2115:S2178" si="100">DATE(H2115,I2115,J2115)</f>
        <v>42161</v>
      </c>
      <c r="V2115" t="str">
        <f t="shared" ref="V2115:V2178" si="101">T2115&amp;U2115</f>
        <v/>
      </c>
      <c r="AE2115" s="27"/>
      <c r="AO2115" s="27"/>
      <c r="AX2115" s="27"/>
      <c r="AY2115" s="27"/>
    </row>
    <row r="2116" spans="1:51" x14ac:dyDescent="0.25">
      <c r="A2116" t="s">
        <v>233</v>
      </c>
      <c r="C2116" t="s">
        <v>1504</v>
      </c>
      <c r="D2116">
        <v>1</v>
      </c>
      <c r="E2116" t="s">
        <v>91</v>
      </c>
      <c r="G2116">
        <v>11.114000000000001</v>
      </c>
      <c r="H2116">
        <v>2015</v>
      </c>
      <c r="I2116">
        <v>6</v>
      </c>
      <c r="J2116">
        <v>8</v>
      </c>
      <c r="K2116">
        <v>6</v>
      </c>
      <c r="L2116">
        <v>45</v>
      </c>
      <c r="M2116" t="s">
        <v>900</v>
      </c>
      <c r="N2116" t="s">
        <v>860</v>
      </c>
      <c r="R2116" t="str">
        <f t="shared" si="99"/>
        <v>Weekday</v>
      </c>
      <c r="S2116" s="27">
        <f t="shared" si="100"/>
        <v>42163</v>
      </c>
      <c r="V2116" t="str">
        <f t="shared" si="101"/>
        <v/>
      </c>
    </row>
    <row r="2117" spans="1:51" x14ac:dyDescent="0.25">
      <c r="A2117" t="s">
        <v>233</v>
      </c>
      <c r="C2117" t="s">
        <v>1505</v>
      </c>
      <c r="D2117">
        <v>1</v>
      </c>
      <c r="E2117" t="s">
        <v>91</v>
      </c>
      <c r="G2117">
        <v>10.98</v>
      </c>
      <c r="H2117">
        <v>2015</v>
      </c>
      <c r="I2117">
        <v>6</v>
      </c>
      <c r="J2117">
        <v>19</v>
      </c>
      <c r="K2117">
        <v>9</v>
      </c>
      <c r="L2117">
        <v>30</v>
      </c>
      <c r="M2117" t="s">
        <v>900</v>
      </c>
      <c r="N2117" t="s">
        <v>860</v>
      </c>
      <c r="R2117" t="str">
        <f t="shared" si="99"/>
        <v>Weekday</v>
      </c>
      <c r="S2117" s="27">
        <f t="shared" si="100"/>
        <v>42174</v>
      </c>
      <c r="V2117" t="str">
        <f t="shared" si="101"/>
        <v/>
      </c>
    </row>
    <row r="2118" spans="1:51" x14ac:dyDescent="0.25">
      <c r="A2118" t="s">
        <v>233</v>
      </c>
      <c r="C2118" t="s">
        <v>1506</v>
      </c>
      <c r="D2118">
        <v>1</v>
      </c>
      <c r="E2118" t="s">
        <v>91</v>
      </c>
      <c r="G2118">
        <v>11.105</v>
      </c>
      <c r="H2118">
        <v>2015</v>
      </c>
      <c r="I2118">
        <v>6</v>
      </c>
      <c r="J2118">
        <v>28</v>
      </c>
      <c r="K2118">
        <v>23</v>
      </c>
      <c r="L2118">
        <v>55</v>
      </c>
      <c r="M2118" t="s">
        <v>900</v>
      </c>
      <c r="N2118" t="s">
        <v>903</v>
      </c>
      <c r="R2118" t="str">
        <f t="shared" si="99"/>
        <v>Weekend</v>
      </c>
      <c r="S2118" s="27">
        <f t="shared" si="100"/>
        <v>42183</v>
      </c>
      <c r="V2118" t="str">
        <f t="shared" si="101"/>
        <v/>
      </c>
    </row>
    <row r="2119" spans="1:51" x14ac:dyDescent="0.25">
      <c r="A2119" t="s">
        <v>233</v>
      </c>
      <c r="C2119" t="s">
        <v>1507</v>
      </c>
      <c r="D2119">
        <v>1</v>
      </c>
      <c r="E2119" t="s">
        <v>91</v>
      </c>
      <c r="G2119">
        <v>11.028</v>
      </c>
      <c r="H2119">
        <v>2015</v>
      </c>
      <c r="I2119">
        <v>7</v>
      </c>
      <c r="J2119">
        <v>11</v>
      </c>
      <c r="K2119">
        <v>4</v>
      </c>
      <c r="L2119">
        <v>45</v>
      </c>
      <c r="M2119" t="s">
        <v>900</v>
      </c>
      <c r="N2119" t="s">
        <v>860</v>
      </c>
      <c r="R2119" t="str">
        <f t="shared" si="99"/>
        <v>Weekend</v>
      </c>
      <c r="S2119" s="27">
        <f t="shared" si="100"/>
        <v>42196</v>
      </c>
      <c r="V2119" t="str">
        <f t="shared" si="101"/>
        <v/>
      </c>
    </row>
    <row r="2120" spans="1:51" x14ac:dyDescent="0.25">
      <c r="A2120" t="s">
        <v>233</v>
      </c>
      <c r="C2120" t="s">
        <v>1508</v>
      </c>
      <c r="D2120">
        <v>1</v>
      </c>
      <c r="E2120" t="s">
        <v>90</v>
      </c>
      <c r="G2120">
        <v>11.016999999999999</v>
      </c>
      <c r="H2120">
        <v>2015</v>
      </c>
      <c r="I2120">
        <v>7</v>
      </c>
      <c r="J2120">
        <v>22</v>
      </c>
      <c r="K2120">
        <v>18</v>
      </c>
      <c r="L2120">
        <v>18</v>
      </c>
      <c r="M2120" t="s">
        <v>900</v>
      </c>
      <c r="N2120" t="s">
        <v>860</v>
      </c>
      <c r="Q2120" t="s">
        <v>292</v>
      </c>
      <c r="R2120" t="str">
        <f t="shared" si="99"/>
        <v>Weekday</v>
      </c>
      <c r="S2120" s="27">
        <f t="shared" si="100"/>
        <v>42207</v>
      </c>
      <c r="V2120" t="str">
        <f t="shared" si="101"/>
        <v/>
      </c>
      <c r="AE2120" s="27"/>
      <c r="AO2120" s="27"/>
      <c r="AX2120" s="27"/>
      <c r="AY2120" s="27"/>
    </row>
    <row r="2121" spans="1:51" x14ac:dyDescent="0.25">
      <c r="A2121" t="s">
        <v>233</v>
      </c>
      <c r="C2121" t="s">
        <v>1509</v>
      </c>
      <c r="D2121">
        <v>1</v>
      </c>
      <c r="E2121" t="s">
        <v>91</v>
      </c>
      <c r="G2121">
        <v>11.048</v>
      </c>
      <c r="H2121">
        <v>2015</v>
      </c>
      <c r="I2121">
        <v>7</v>
      </c>
      <c r="J2121">
        <v>23</v>
      </c>
      <c r="K2121">
        <v>23</v>
      </c>
      <c r="L2121">
        <v>22</v>
      </c>
      <c r="M2121" t="s">
        <v>900</v>
      </c>
      <c r="N2121" t="s">
        <v>903</v>
      </c>
      <c r="R2121" t="str">
        <f t="shared" si="99"/>
        <v>Weekday</v>
      </c>
      <c r="S2121" s="27">
        <f t="shared" si="100"/>
        <v>42208</v>
      </c>
      <c r="V2121" t="str">
        <f t="shared" si="101"/>
        <v/>
      </c>
    </row>
    <row r="2122" spans="1:51" x14ac:dyDescent="0.25">
      <c r="A2122" t="s">
        <v>233</v>
      </c>
      <c r="C2122" t="s">
        <v>1510</v>
      </c>
      <c r="D2122">
        <v>1</v>
      </c>
      <c r="E2122" t="s">
        <v>90</v>
      </c>
      <c r="G2122">
        <v>11.063000000000001</v>
      </c>
      <c r="H2122">
        <v>2015</v>
      </c>
      <c r="I2122">
        <v>8</v>
      </c>
      <c r="J2122">
        <v>5</v>
      </c>
      <c r="K2122">
        <v>8</v>
      </c>
      <c r="L2122">
        <v>30</v>
      </c>
      <c r="M2122" t="s">
        <v>899</v>
      </c>
      <c r="N2122" t="s">
        <v>903</v>
      </c>
      <c r="Q2122" t="s">
        <v>292</v>
      </c>
      <c r="R2122" t="str">
        <f t="shared" si="99"/>
        <v>Weekday</v>
      </c>
      <c r="S2122" s="27">
        <f t="shared" si="100"/>
        <v>42221</v>
      </c>
      <c r="V2122" t="str">
        <f t="shared" si="101"/>
        <v/>
      </c>
      <c r="AE2122" s="27"/>
      <c r="AO2122" s="27"/>
      <c r="AX2122" s="27"/>
      <c r="AY2122" s="27"/>
    </row>
    <row r="2123" spans="1:51" x14ac:dyDescent="0.25">
      <c r="A2123" t="s">
        <v>233</v>
      </c>
      <c r="C2123" t="s">
        <v>1511</v>
      </c>
      <c r="D2123">
        <v>1</v>
      </c>
      <c r="E2123" t="s">
        <v>90</v>
      </c>
      <c r="G2123">
        <v>10.981</v>
      </c>
      <c r="H2123">
        <v>2015</v>
      </c>
      <c r="I2123">
        <v>10</v>
      </c>
      <c r="J2123">
        <v>22</v>
      </c>
      <c r="K2123">
        <v>8</v>
      </c>
      <c r="L2123">
        <v>45</v>
      </c>
      <c r="M2123" t="s">
        <v>900</v>
      </c>
      <c r="N2123" t="s">
        <v>860</v>
      </c>
      <c r="Q2123" t="s">
        <v>292</v>
      </c>
      <c r="R2123" t="str">
        <f t="shared" si="99"/>
        <v>Weekday</v>
      </c>
      <c r="S2123" s="27">
        <f t="shared" si="100"/>
        <v>42299</v>
      </c>
      <c r="V2123" t="str">
        <f t="shared" si="101"/>
        <v/>
      </c>
      <c r="AE2123" s="27"/>
      <c r="AO2123" s="27"/>
      <c r="AX2123" s="27"/>
      <c r="AY2123" s="27"/>
    </row>
    <row r="2124" spans="1:51" x14ac:dyDescent="0.25">
      <c r="A2124" t="s">
        <v>233</v>
      </c>
      <c r="C2124" t="s">
        <v>1512</v>
      </c>
      <c r="D2124">
        <v>1</v>
      </c>
      <c r="E2124" t="s">
        <v>91</v>
      </c>
      <c r="G2124">
        <v>11.057</v>
      </c>
      <c r="H2124">
        <v>2015</v>
      </c>
      <c r="I2124">
        <v>11</v>
      </c>
      <c r="J2124">
        <v>26</v>
      </c>
      <c r="K2124">
        <v>6</v>
      </c>
      <c r="L2124">
        <v>30</v>
      </c>
      <c r="M2124" t="s">
        <v>900</v>
      </c>
      <c r="N2124" t="s">
        <v>860</v>
      </c>
      <c r="R2124" t="str">
        <f t="shared" si="99"/>
        <v>Weekday</v>
      </c>
      <c r="S2124" s="27">
        <f t="shared" si="100"/>
        <v>42334</v>
      </c>
      <c r="V2124" t="str">
        <f t="shared" si="101"/>
        <v/>
      </c>
    </row>
    <row r="2125" spans="1:51" x14ac:dyDescent="0.25">
      <c r="A2125" t="s">
        <v>233</v>
      </c>
      <c r="C2125" t="s">
        <v>1513</v>
      </c>
      <c r="D2125">
        <v>1</v>
      </c>
      <c r="E2125" t="s">
        <v>91</v>
      </c>
      <c r="G2125">
        <v>10.981</v>
      </c>
      <c r="H2125">
        <v>2016</v>
      </c>
      <c r="I2125">
        <v>1</v>
      </c>
      <c r="J2125">
        <v>2</v>
      </c>
      <c r="K2125">
        <v>18</v>
      </c>
      <c r="L2125">
        <v>25</v>
      </c>
      <c r="M2125" t="s">
        <v>900</v>
      </c>
      <c r="N2125" t="s">
        <v>903</v>
      </c>
      <c r="R2125" t="str">
        <f t="shared" si="99"/>
        <v>Weekend</v>
      </c>
      <c r="S2125" s="27">
        <f t="shared" si="100"/>
        <v>42371</v>
      </c>
      <c r="V2125" t="str">
        <f t="shared" si="101"/>
        <v/>
      </c>
    </row>
    <row r="2126" spans="1:51" x14ac:dyDescent="0.25">
      <c r="A2126" t="s">
        <v>233</v>
      </c>
      <c r="C2126" t="s">
        <v>1514</v>
      </c>
      <c r="D2126">
        <v>1</v>
      </c>
      <c r="E2126" t="s">
        <v>90</v>
      </c>
      <c r="G2126">
        <v>11.026999999999999</v>
      </c>
      <c r="H2126">
        <v>2016</v>
      </c>
      <c r="I2126">
        <v>2</v>
      </c>
      <c r="J2126">
        <v>16</v>
      </c>
      <c r="K2126">
        <v>9</v>
      </c>
      <c r="L2126">
        <v>25</v>
      </c>
      <c r="M2126" t="s">
        <v>900</v>
      </c>
      <c r="N2126" t="s">
        <v>903</v>
      </c>
      <c r="Q2126" t="s">
        <v>292</v>
      </c>
      <c r="R2126" t="str">
        <f t="shared" si="99"/>
        <v>Weekday</v>
      </c>
      <c r="S2126" s="27">
        <f t="shared" si="100"/>
        <v>42416</v>
      </c>
      <c r="V2126" t="str">
        <f t="shared" si="101"/>
        <v/>
      </c>
      <c r="AE2126" s="27"/>
      <c r="AO2126" s="27"/>
      <c r="AX2126" s="27"/>
      <c r="AY2126" s="27"/>
    </row>
    <row r="2127" spans="1:51" x14ac:dyDescent="0.25">
      <c r="A2127" t="s">
        <v>233</v>
      </c>
      <c r="C2127" t="s">
        <v>1515</v>
      </c>
      <c r="D2127">
        <v>1</v>
      </c>
      <c r="E2127" t="s">
        <v>91</v>
      </c>
      <c r="G2127">
        <v>11.018000000000001</v>
      </c>
      <c r="H2127">
        <v>2016</v>
      </c>
      <c r="I2127">
        <v>6</v>
      </c>
      <c r="J2127">
        <v>2</v>
      </c>
      <c r="K2127">
        <v>14</v>
      </c>
      <c r="L2127">
        <v>0</v>
      </c>
      <c r="M2127" t="s">
        <v>900</v>
      </c>
      <c r="N2127" t="s">
        <v>860</v>
      </c>
      <c r="R2127" t="str">
        <f t="shared" si="99"/>
        <v>Weekday</v>
      </c>
      <c r="S2127" s="27">
        <f t="shared" si="100"/>
        <v>42523</v>
      </c>
      <c r="V2127" t="str">
        <f t="shared" si="101"/>
        <v/>
      </c>
    </row>
    <row r="2128" spans="1:51" x14ac:dyDescent="0.25">
      <c r="A2128" t="s">
        <v>233</v>
      </c>
      <c r="C2128" t="s">
        <v>1516</v>
      </c>
      <c r="D2128">
        <v>1</v>
      </c>
      <c r="E2128" t="s">
        <v>90</v>
      </c>
      <c r="G2128">
        <v>11.018000000000001</v>
      </c>
      <c r="H2128">
        <v>2016</v>
      </c>
      <c r="I2128">
        <v>6</v>
      </c>
      <c r="J2128">
        <v>27</v>
      </c>
      <c r="K2128">
        <v>9</v>
      </c>
      <c r="L2128">
        <v>15</v>
      </c>
      <c r="M2128" t="s">
        <v>900</v>
      </c>
      <c r="N2128" t="s">
        <v>860</v>
      </c>
      <c r="Q2128" t="s">
        <v>292</v>
      </c>
      <c r="R2128" t="str">
        <f t="shared" si="99"/>
        <v>Weekday</v>
      </c>
      <c r="S2128" s="27">
        <f t="shared" si="100"/>
        <v>42548</v>
      </c>
      <c r="V2128" t="str">
        <f t="shared" si="101"/>
        <v/>
      </c>
      <c r="AE2128" s="27"/>
      <c r="AO2128" s="27"/>
      <c r="AX2128" s="27"/>
      <c r="AY2128" s="27"/>
    </row>
    <row r="2129" spans="1:51" x14ac:dyDescent="0.25">
      <c r="A2129" t="s">
        <v>233</v>
      </c>
      <c r="C2129" t="s">
        <v>1517</v>
      </c>
      <c r="D2129">
        <v>1</v>
      </c>
      <c r="E2129" t="s">
        <v>91</v>
      </c>
      <c r="G2129">
        <v>10.999000000000001</v>
      </c>
      <c r="H2129">
        <v>2016</v>
      </c>
      <c r="I2129">
        <v>7</v>
      </c>
      <c r="J2129">
        <v>30</v>
      </c>
      <c r="K2129">
        <v>5</v>
      </c>
      <c r="L2129">
        <v>22</v>
      </c>
      <c r="M2129" t="s">
        <v>900</v>
      </c>
      <c r="N2129" t="s">
        <v>903</v>
      </c>
      <c r="R2129" t="str">
        <f t="shared" si="99"/>
        <v>Weekend</v>
      </c>
      <c r="S2129" s="27">
        <f t="shared" si="100"/>
        <v>42581</v>
      </c>
      <c r="V2129" t="str">
        <f t="shared" si="101"/>
        <v/>
      </c>
    </row>
    <row r="2130" spans="1:51" x14ac:dyDescent="0.25">
      <c r="A2130" t="s">
        <v>233</v>
      </c>
      <c r="C2130" t="s">
        <v>1518</v>
      </c>
      <c r="D2130">
        <v>1</v>
      </c>
      <c r="E2130" t="s">
        <v>91</v>
      </c>
      <c r="G2130">
        <v>11.032</v>
      </c>
      <c r="H2130">
        <v>2016</v>
      </c>
      <c r="I2130">
        <v>9</v>
      </c>
      <c r="J2130">
        <v>22</v>
      </c>
      <c r="K2130">
        <v>21</v>
      </c>
      <c r="L2130">
        <v>30</v>
      </c>
      <c r="M2130" t="s">
        <v>900</v>
      </c>
      <c r="N2130" t="s">
        <v>903</v>
      </c>
      <c r="R2130" t="str">
        <f t="shared" si="99"/>
        <v>Weekday</v>
      </c>
      <c r="S2130" s="27">
        <f t="shared" si="100"/>
        <v>42635</v>
      </c>
      <c r="V2130" t="str">
        <f t="shared" si="101"/>
        <v/>
      </c>
    </row>
    <row r="2131" spans="1:51" x14ac:dyDescent="0.25">
      <c r="A2131" t="s">
        <v>233</v>
      </c>
      <c r="C2131" t="s">
        <v>1519</v>
      </c>
      <c r="D2131">
        <v>1</v>
      </c>
      <c r="E2131" t="s">
        <v>90</v>
      </c>
      <c r="G2131">
        <v>11.079000000000001</v>
      </c>
      <c r="H2131">
        <v>2016</v>
      </c>
      <c r="I2131">
        <v>11</v>
      </c>
      <c r="J2131">
        <v>4</v>
      </c>
      <c r="K2131">
        <v>7</v>
      </c>
      <c r="L2131">
        <v>32</v>
      </c>
      <c r="M2131" t="s">
        <v>900</v>
      </c>
      <c r="N2131" t="s">
        <v>860</v>
      </c>
      <c r="Q2131" t="s">
        <v>292</v>
      </c>
      <c r="R2131" t="str">
        <f t="shared" si="99"/>
        <v>Weekday</v>
      </c>
      <c r="S2131" s="27">
        <f t="shared" si="100"/>
        <v>42678</v>
      </c>
      <c r="V2131" t="str">
        <f t="shared" si="101"/>
        <v/>
      </c>
      <c r="AE2131" s="27"/>
      <c r="AO2131" s="27"/>
      <c r="AX2131" s="27"/>
      <c r="AY2131" s="27"/>
    </row>
    <row r="2132" spans="1:51" x14ac:dyDescent="0.25">
      <c r="A2132" t="s">
        <v>233</v>
      </c>
      <c r="C2132" t="s">
        <v>1520</v>
      </c>
      <c r="D2132">
        <v>1</v>
      </c>
      <c r="E2132" t="s">
        <v>91</v>
      </c>
      <c r="G2132">
        <v>11.281000000000001</v>
      </c>
      <c r="H2132">
        <v>2012</v>
      </c>
      <c r="I2132">
        <v>2</v>
      </c>
      <c r="J2132">
        <v>19</v>
      </c>
      <c r="K2132">
        <v>17</v>
      </c>
      <c r="L2132">
        <v>43</v>
      </c>
      <c r="M2132" t="s">
        <v>899</v>
      </c>
      <c r="N2132" t="s">
        <v>860</v>
      </c>
      <c r="R2132" t="str">
        <f t="shared" si="99"/>
        <v>Weekend</v>
      </c>
      <c r="S2132" s="27">
        <f t="shared" si="100"/>
        <v>40958</v>
      </c>
      <c r="V2132" t="str">
        <f t="shared" si="101"/>
        <v/>
      </c>
    </row>
    <row r="2133" spans="1:51" x14ac:dyDescent="0.25">
      <c r="A2133" t="s">
        <v>233</v>
      </c>
      <c r="C2133" t="s">
        <v>1521</v>
      </c>
      <c r="D2133">
        <v>1</v>
      </c>
      <c r="E2133" t="s">
        <v>90</v>
      </c>
      <c r="G2133">
        <v>11.368</v>
      </c>
      <c r="H2133">
        <v>2012</v>
      </c>
      <c r="I2133">
        <v>5</v>
      </c>
      <c r="J2133">
        <v>8</v>
      </c>
      <c r="K2133">
        <v>10</v>
      </c>
      <c r="L2133">
        <v>55</v>
      </c>
      <c r="M2133" t="s">
        <v>900</v>
      </c>
      <c r="N2133" t="s">
        <v>860</v>
      </c>
      <c r="R2133" t="str">
        <f t="shared" si="99"/>
        <v>Weekday</v>
      </c>
      <c r="S2133" s="27">
        <f t="shared" si="100"/>
        <v>41037</v>
      </c>
      <c r="V2133" t="str">
        <f t="shared" si="101"/>
        <v/>
      </c>
    </row>
    <row r="2134" spans="1:51" x14ac:dyDescent="0.25">
      <c r="A2134" t="s">
        <v>233</v>
      </c>
      <c r="C2134" t="s">
        <v>1522</v>
      </c>
      <c r="D2134">
        <v>1</v>
      </c>
      <c r="E2134" t="s">
        <v>90</v>
      </c>
      <c r="G2134">
        <v>11.391999999999999</v>
      </c>
      <c r="H2134">
        <v>2012</v>
      </c>
      <c r="I2134">
        <v>9</v>
      </c>
      <c r="J2134">
        <v>6</v>
      </c>
      <c r="K2134">
        <v>7</v>
      </c>
      <c r="L2134">
        <v>37</v>
      </c>
      <c r="M2134" t="s">
        <v>900</v>
      </c>
      <c r="N2134" t="s">
        <v>860</v>
      </c>
      <c r="R2134" t="str">
        <f t="shared" si="99"/>
        <v>Weekday</v>
      </c>
      <c r="S2134" s="27">
        <f t="shared" si="100"/>
        <v>41158</v>
      </c>
      <c r="V2134" t="str">
        <f t="shared" si="101"/>
        <v/>
      </c>
    </row>
    <row r="2135" spans="1:51" x14ac:dyDescent="0.25">
      <c r="A2135" t="s">
        <v>233</v>
      </c>
      <c r="C2135" t="s">
        <v>1523</v>
      </c>
      <c r="D2135">
        <v>1</v>
      </c>
      <c r="E2135" t="s">
        <v>91</v>
      </c>
      <c r="G2135">
        <v>11.417</v>
      </c>
      <c r="H2135">
        <v>2012</v>
      </c>
      <c r="I2135">
        <v>10</v>
      </c>
      <c r="J2135">
        <v>9</v>
      </c>
      <c r="K2135">
        <v>9</v>
      </c>
      <c r="L2135">
        <v>45</v>
      </c>
      <c r="M2135" t="s">
        <v>900</v>
      </c>
      <c r="N2135" t="s">
        <v>903</v>
      </c>
      <c r="R2135" t="str">
        <f t="shared" si="99"/>
        <v>Weekday</v>
      </c>
      <c r="S2135" s="27">
        <f t="shared" si="100"/>
        <v>41191</v>
      </c>
      <c r="V2135" t="str">
        <f t="shared" si="101"/>
        <v/>
      </c>
    </row>
    <row r="2136" spans="1:51" x14ac:dyDescent="0.25">
      <c r="A2136" t="s">
        <v>233</v>
      </c>
      <c r="C2136" t="s">
        <v>1524</v>
      </c>
      <c r="D2136">
        <v>1</v>
      </c>
      <c r="E2136" t="s">
        <v>91</v>
      </c>
      <c r="G2136">
        <v>11.425000000000001</v>
      </c>
      <c r="H2136">
        <v>2012</v>
      </c>
      <c r="I2136">
        <v>10</v>
      </c>
      <c r="J2136">
        <v>24</v>
      </c>
      <c r="K2136">
        <v>7</v>
      </c>
      <c r="L2136">
        <v>54</v>
      </c>
      <c r="M2136" t="s">
        <v>900</v>
      </c>
      <c r="N2136" t="s">
        <v>860</v>
      </c>
      <c r="R2136" t="str">
        <f t="shared" si="99"/>
        <v>Weekday</v>
      </c>
      <c r="S2136" s="27">
        <f t="shared" si="100"/>
        <v>41206</v>
      </c>
      <c r="V2136" t="str">
        <f t="shared" si="101"/>
        <v/>
      </c>
    </row>
    <row r="2137" spans="1:51" x14ac:dyDescent="0.25">
      <c r="A2137" t="s">
        <v>233</v>
      </c>
      <c r="C2137" t="s">
        <v>1525</v>
      </c>
      <c r="D2137">
        <v>1</v>
      </c>
      <c r="E2137" t="s">
        <v>91</v>
      </c>
      <c r="G2137">
        <v>11.286</v>
      </c>
      <c r="H2137">
        <v>2012</v>
      </c>
      <c r="I2137">
        <v>11</v>
      </c>
      <c r="J2137">
        <v>8</v>
      </c>
      <c r="K2137">
        <v>15</v>
      </c>
      <c r="L2137">
        <v>10</v>
      </c>
      <c r="M2137" t="s">
        <v>900</v>
      </c>
      <c r="N2137" t="s">
        <v>903</v>
      </c>
      <c r="R2137" t="str">
        <f t="shared" si="99"/>
        <v>Weekday</v>
      </c>
      <c r="S2137" s="27">
        <f t="shared" si="100"/>
        <v>41221</v>
      </c>
      <c r="V2137" t="str">
        <f t="shared" si="101"/>
        <v/>
      </c>
    </row>
    <row r="2138" spans="1:51" x14ac:dyDescent="0.25">
      <c r="A2138" t="s">
        <v>233</v>
      </c>
      <c r="C2138" t="s">
        <v>1526</v>
      </c>
      <c r="D2138">
        <v>1</v>
      </c>
      <c r="E2138" t="s">
        <v>90</v>
      </c>
      <c r="G2138">
        <v>11.189</v>
      </c>
      <c r="H2138">
        <v>2012</v>
      </c>
      <c r="I2138">
        <v>11</v>
      </c>
      <c r="J2138">
        <v>17</v>
      </c>
      <c r="K2138">
        <v>5</v>
      </c>
      <c r="L2138">
        <v>32</v>
      </c>
      <c r="M2138" t="s">
        <v>900</v>
      </c>
      <c r="N2138" t="s">
        <v>860</v>
      </c>
      <c r="R2138" t="str">
        <f t="shared" si="99"/>
        <v>Weekend</v>
      </c>
      <c r="S2138" s="27">
        <f t="shared" si="100"/>
        <v>41230</v>
      </c>
      <c r="V2138" t="str">
        <f t="shared" si="101"/>
        <v/>
      </c>
    </row>
    <row r="2139" spans="1:51" x14ac:dyDescent="0.25">
      <c r="A2139" t="s">
        <v>233</v>
      </c>
      <c r="C2139" t="s">
        <v>1527</v>
      </c>
      <c r="D2139">
        <v>1</v>
      </c>
      <c r="E2139" t="s">
        <v>91</v>
      </c>
      <c r="G2139">
        <v>11.356</v>
      </c>
      <c r="H2139">
        <v>2013</v>
      </c>
      <c r="I2139">
        <v>1</v>
      </c>
      <c r="J2139">
        <v>20</v>
      </c>
      <c r="K2139">
        <v>1</v>
      </c>
      <c r="L2139">
        <v>55</v>
      </c>
      <c r="M2139" t="s">
        <v>900</v>
      </c>
      <c r="N2139" t="s">
        <v>903</v>
      </c>
      <c r="R2139" t="str">
        <f t="shared" si="99"/>
        <v>Weekend</v>
      </c>
      <c r="S2139" s="27">
        <f t="shared" si="100"/>
        <v>41294</v>
      </c>
      <c r="V2139" t="str">
        <f t="shared" si="101"/>
        <v/>
      </c>
    </row>
    <row r="2140" spans="1:51" x14ac:dyDescent="0.25">
      <c r="A2140" t="s">
        <v>233</v>
      </c>
      <c r="C2140" t="s">
        <v>1528</v>
      </c>
      <c r="D2140">
        <v>1</v>
      </c>
      <c r="E2140" t="s">
        <v>91</v>
      </c>
      <c r="G2140">
        <v>11.16</v>
      </c>
      <c r="H2140">
        <v>2013</v>
      </c>
      <c r="I2140">
        <v>2</v>
      </c>
      <c r="J2140">
        <v>10</v>
      </c>
      <c r="K2140">
        <v>13</v>
      </c>
      <c r="L2140">
        <v>30</v>
      </c>
      <c r="M2140" t="s">
        <v>900</v>
      </c>
      <c r="N2140" t="s">
        <v>903</v>
      </c>
      <c r="R2140" t="str">
        <f t="shared" si="99"/>
        <v>Weekend</v>
      </c>
      <c r="S2140" s="27">
        <f t="shared" si="100"/>
        <v>41315</v>
      </c>
      <c r="V2140" t="str">
        <f t="shared" si="101"/>
        <v/>
      </c>
    </row>
    <row r="2141" spans="1:51" x14ac:dyDescent="0.25">
      <c r="A2141" t="s">
        <v>233</v>
      </c>
      <c r="C2141" t="s">
        <v>1529</v>
      </c>
      <c r="D2141">
        <v>1</v>
      </c>
      <c r="E2141" t="s">
        <v>91</v>
      </c>
      <c r="G2141">
        <v>11.289</v>
      </c>
      <c r="H2141">
        <v>2013</v>
      </c>
      <c r="I2141">
        <v>2</v>
      </c>
      <c r="J2141">
        <v>20</v>
      </c>
      <c r="K2141">
        <v>9</v>
      </c>
      <c r="L2141">
        <v>15</v>
      </c>
      <c r="M2141" t="s">
        <v>900</v>
      </c>
      <c r="N2141" t="s">
        <v>903</v>
      </c>
      <c r="R2141" t="str">
        <f t="shared" si="99"/>
        <v>Weekday</v>
      </c>
      <c r="S2141" s="27">
        <f t="shared" si="100"/>
        <v>41325</v>
      </c>
      <c r="V2141" t="str">
        <f t="shared" si="101"/>
        <v/>
      </c>
    </row>
    <row r="2142" spans="1:51" x14ac:dyDescent="0.25">
      <c r="A2142" t="s">
        <v>233</v>
      </c>
      <c r="C2142" t="s">
        <v>1530</v>
      </c>
      <c r="D2142">
        <v>1</v>
      </c>
      <c r="E2142" t="s">
        <v>90</v>
      </c>
      <c r="G2142">
        <v>11.207000000000001</v>
      </c>
      <c r="H2142">
        <v>2013</v>
      </c>
      <c r="I2142">
        <v>7</v>
      </c>
      <c r="J2142">
        <v>4</v>
      </c>
      <c r="K2142">
        <v>10</v>
      </c>
      <c r="L2142">
        <v>9</v>
      </c>
      <c r="M2142" t="s">
        <v>899</v>
      </c>
      <c r="N2142" t="s">
        <v>903</v>
      </c>
      <c r="R2142" t="str">
        <f t="shared" si="99"/>
        <v>Weekday</v>
      </c>
      <c r="S2142" s="27">
        <f t="shared" si="100"/>
        <v>41459</v>
      </c>
      <c r="V2142" t="str">
        <f t="shared" si="101"/>
        <v/>
      </c>
    </row>
    <row r="2143" spans="1:51" x14ac:dyDescent="0.25">
      <c r="A2143" t="s">
        <v>233</v>
      </c>
      <c r="C2143" t="s">
        <v>1531</v>
      </c>
      <c r="D2143">
        <v>1</v>
      </c>
      <c r="E2143" t="s">
        <v>91</v>
      </c>
      <c r="G2143">
        <v>11.146000000000001</v>
      </c>
      <c r="H2143">
        <v>2013</v>
      </c>
      <c r="I2143">
        <v>7</v>
      </c>
      <c r="J2143">
        <v>23</v>
      </c>
      <c r="K2143">
        <v>8</v>
      </c>
      <c r="L2143">
        <v>5</v>
      </c>
      <c r="M2143" t="s">
        <v>899</v>
      </c>
      <c r="N2143" t="s">
        <v>903</v>
      </c>
      <c r="R2143" t="str">
        <f t="shared" si="99"/>
        <v>Weekday</v>
      </c>
      <c r="S2143" s="27">
        <f t="shared" si="100"/>
        <v>41478</v>
      </c>
      <c r="V2143" t="str">
        <f t="shared" si="101"/>
        <v/>
      </c>
    </row>
    <row r="2144" spans="1:51" x14ac:dyDescent="0.25">
      <c r="A2144" t="s">
        <v>233</v>
      </c>
      <c r="C2144" t="s">
        <v>1532</v>
      </c>
      <c r="D2144">
        <v>1</v>
      </c>
      <c r="E2144" t="s">
        <v>91</v>
      </c>
      <c r="G2144">
        <v>11.157</v>
      </c>
      <c r="H2144">
        <v>2013</v>
      </c>
      <c r="I2144">
        <v>7</v>
      </c>
      <c r="J2144">
        <v>23</v>
      </c>
      <c r="K2144">
        <v>8</v>
      </c>
      <c r="L2144">
        <v>5</v>
      </c>
      <c r="M2144" t="s">
        <v>900</v>
      </c>
      <c r="N2144" t="s">
        <v>903</v>
      </c>
      <c r="R2144" t="str">
        <f t="shared" si="99"/>
        <v>Weekday</v>
      </c>
      <c r="S2144" s="27">
        <f t="shared" si="100"/>
        <v>41478</v>
      </c>
      <c r="V2144" t="str">
        <f t="shared" si="101"/>
        <v/>
      </c>
    </row>
    <row r="2145" spans="1:22" x14ac:dyDescent="0.25">
      <c r="A2145" t="s">
        <v>233</v>
      </c>
      <c r="C2145" t="s">
        <v>1533</v>
      </c>
      <c r="D2145">
        <v>1</v>
      </c>
      <c r="E2145" t="s">
        <v>90</v>
      </c>
      <c r="G2145">
        <v>11.151</v>
      </c>
      <c r="H2145">
        <v>2013</v>
      </c>
      <c r="I2145">
        <v>10</v>
      </c>
      <c r="J2145">
        <v>28</v>
      </c>
      <c r="K2145">
        <v>7</v>
      </c>
      <c r="L2145">
        <v>50</v>
      </c>
      <c r="M2145" t="s">
        <v>900</v>
      </c>
      <c r="N2145" t="s">
        <v>903</v>
      </c>
      <c r="R2145" t="str">
        <f t="shared" si="99"/>
        <v>Weekday</v>
      </c>
      <c r="S2145" s="27">
        <f t="shared" si="100"/>
        <v>41575</v>
      </c>
      <c r="V2145" t="str">
        <f t="shared" si="101"/>
        <v/>
      </c>
    </row>
    <row r="2146" spans="1:22" x14ac:dyDescent="0.25">
      <c r="A2146" t="s">
        <v>233</v>
      </c>
      <c r="C2146" t="s">
        <v>1534</v>
      </c>
      <c r="D2146">
        <v>1</v>
      </c>
      <c r="E2146" t="s">
        <v>91</v>
      </c>
      <c r="G2146">
        <v>11.211</v>
      </c>
      <c r="H2146">
        <v>2014</v>
      </c>
      <c r="I2146">
        <v>3</v>
      </c>
      <c r="J2146">
        <v>5</v>
      </c>
      <c r="K2146">
        <v>21</v>
      </c>
      <c r="L2146">
        <v>23</v>
      </c>
      <c r="M2146" t="s">
        <v>900</v>
      </c>
      <c r="N2146" t="s">
        <v>903</v>
      </c>
      <c r="R2146" t="str">
        <f t="shared" si="99"/>
        <v>Weekday</v>
      </c>
      <c r="S2146" s="27">
        <f t="shared" si="100"/>
        <v>41703</v>
      </c>
      <c r="V2146" t="str">
        <f t="shared" si="101"/>
        <v/>
      </c>
    </row>
    <row r="2147" spans="1:22" x14ac:dyDescent="0.25">
      <c r="A2147" t="s">
        <v>233</v>
      </c>
      <c r="C2147" t="s">
        <v>1535</v>
      </c>
      <c r="D2147">
        <v>1</v>
      </c>
      <c r="E2147" t="s">
        <v>90</v>
      </c>
      <c r="G2147">
        <v>11.358000000000001</v>
      </c>
      <c r="H2147">
        <v>2014</v>
      </c>
      <c r="I2147">
        <v>5</v>
      </c>
      <c r="J2147">
        <v>15</v>
      </c>
      <c r="K2147">
        <v>13</v>
      </c>
      <c r="L2147">
        <v>15</v>
      </c>
      <c r="M2147" t="s">
        <v>900</v>
      </c>
      <c r="N2147" t="s">
        <v>860</v>
      </c>
      <c r="R2147" t="str">
        <f t="shared" si="99"/>
        <v>Weekday</v>
      </c>
      <c r="S2147" s="27">
        <f t="shared" si="100"/>
        <v>41774</v>
      </c>
      <c r="V2147" t="str">
        <f t="shared" si="101"/>
        <v/>
      </c>
    </row>
    <row r="2148" spans="1:22" x14ac:dyDescent="0.25">
      <c r="A2148" t="s">
        <v>233</v>
      </c>
      <c r="C2148" t="s">
        <v>1536</v>
      </c>
      <c r="D2148">
        <v>1</v>
      </c>
      <c r="E2148" t="s">
        <v>90</v>
      </c>
      <c r="G2148">
        <v>11.162000000000001</v>
      </c>
      <c r="H2148">
        <v>2014</v>
      </c>
      <c r="I2148">
        <v>5</v>
      </c>
      <c r="J2148">
        <v>15</v>
      </c>
      <c r="K2148">
        <v>13</v>
      </c>
      <c r="L2148">
        <v>15</v>
      </c>
      <c r="M2148" t="s">
        <v>900</v>
      </c>
      <c r="N2148" t="s">
        <v>903</v>
      </c>
      <c r="R2148" t="str">
        <f t="shared" si="99"/>
        <v>Weekday</v>
      </c>
      <c r="S2148" s="27">
        <f t="shared" si="100"/>
        <v>41774</v>
      </c>
      <c r="V2148" t="str">
        <f t="shared" si="101"/>
        <v/>
      </c>
    </row>
    <row r="2149" spans="1:22" x14ac:dyDescent="0.25">
      <c r="A2149" t="s">
        <v>233</v>
      </c>
      <c r="C2149" t="s">
        <v>1537</v>
      </c>
      <c r="D2149">
        <v>1</v>
      </c>
      <c r="E2149" t="s">
        <v>91</v>
      </c>
      <c r="G2149">
        <v>11.302</v>
      </c>
      <c r="H2149">
        <v>2015</v>
      </c>
      <c r="I2149">
        <v>3</v>
      </c>
      <c r="J2149">
        <v>1</v>
      </c>
      <c r="K2149">
        <v>17</v>
      </c>
      <c r="L2149">
        <v>5</v>
      </c>
      <c r="M2149" t="s">
        <v>900</v>
      </c>
      <c r="N2149" t="s">
        <v>860</v>
      </c>
      <c r="R2149" t="str">
        <f t="shared" si="99"/>
        <v>Weekend</v>
      </c>
      <c r="S2149" s="27">
        <f t="shared" si="100"/>
        <v>42064</v>
      </c>
      <c r="V2149" t="str">
        <f t="shared" si="101"/>
        <v/>
      </c>
    </row>
    <row r="2150" spans="1:22" x14ac:dyDescent="0.25">
      <c r="A2150" t="s">
        <v>233</v>
      </c>
      <c r="C2150" t="s">
        <v>1538</v>
      </c>
      <c r="D2150">
        <v>1</v>
      </c>
      <c r="E2150" t="s">
        <v>91</v>
      </c>
      <c r="G2150">
        <v>11.282999999999999</v>
      </c>
      <c r="H2150">
        <v>2015</v>
      </c>
      <c r="I2150">
        <v>6</v>
      </c>
      <c r="J2150">
        <v>1</v>
      </c>
      <c r="K2150">
        <v>12</v>
      </c>
      <c r="L2150">
        <v>0</v>
      </c>
      <c r="M2150" t="s">
        <v>900</v>
      </c>
      <c r="N2150" t="s">
        <v>860</v>
      </c>
      <c r="R2150" t="str">
        <f t="shared" si="99"/>
        <v>Weekday</v>
      </c>
      <c r="S2150" s="27">
        <f t="shared" si="100"/>
        <v>42156</v>
      </c>
      <c r="V2150" t="str">
        <f t="shared" si="101"/>
        <v/>
      </c>
    </row>
    <row r="2151" spans="1:22" x14ac:dyDescent="0.25">
      <c r="A2151" t="s">
        <v>233</v>
      </c>
      <c r="C2151" t="s">
        <v>1539</v>
      </c>
      <c r="D2151">
        <v>1</v>
      </c>
      <c r="E2151" t="s">
        <v>91</v>
      </c>
      <c r="G2151">
        <v>11.206</v>
      </c>
      <c r="H2151">
        <v>2015</v>
      </c>
      <c r="I2151">
        <v>6</v>
      </c>
      <c r="J2151">
        <v>12</v>
      </c>
      <c r="K2151">
        <v>11</v>
      </c>
      <c r="L2151">
        <v>30</v>
      </c>
      <c r="M2151" t="s">
        <v>900</v>
      </c>
      <c r="N2151" t="s">
        <v>860</v>
      </c>
      <c r="R2151" t="str">
        <f t="shared" si="99"/>
        <v>Weekday</v>
      </c>
      <c r="S2151" s="27">
        <f t="shared" si="100"/>
        <v>42167</v>
      </c>
      <c r="V2151" t="str">
        <f t="shared" si="101"/>
        <v/>
      </c>
    </row>
    <row r="2152" spans="1:22" x14ac:dyDescent="0.25">
      <c r="A2152" t="s">
        <v>233</v>
      </c>
      <c r="C2152" t="s">
        <v>1540</v>
      </c>
      <c r="D2152">
        <v>1</v>
      </c>
      <c r="E2152" t="s">
        <v>90</v>
      </c>
      <c r="G2152">
        <v>11.21</v>
      </c>
      <c r="H2152">
        <v>2015</v>
      </c>
      <c r="I2152">
        <v>10</v>
      </c>
      <c r="J2152">
        <v>12</v>
      </c>
      <c r="K2152">
        <v>21</v>
      </c>
      <c r="L2152">
        <v>21</v>
      </c>
      <c r="M2152" t="s">
        <v>900</v>
      </c>
      <c r="N2152" t="s">
        <v>903</v>
      </c>
      <c r="R2152" t="str">
        <f t="shared" si="99"/>
        <v>Weekday</v>
      </c>
      <c r="S2152" s="27">
        <f t="shared" si="100"/>
        <v>42289</v>
      </c>
      <c r="V2152" t="str">
        <f t="shared" si="101"/>
        <v/>
      </c>
    </row>
    <row r="2153" spans="1:22" x14ac:dyDescent="0.25">
      <c r="A2153" t="s">
        <v>233</v>
      </c>
      <c r="C2153" t="s">
        <v>1541</v>
      </c>
      <c r="D2153">
        <v>1</v>
      </c>
      <c r="E2153" t="s">
        <v>90</v>
      </c>
      <c r="G2153">
        <v>11.211</v>
      </c>
      <c r="H2153">
        <v>2015</v>
      </c>
      <c r="I2153">
        <v>12</v>
      </c>
      <c r="J2153">
        <v>27</v>
      </c>
      <c r="K2153">
        <v>16</v>
      </c>
      <c r="L2153">
        <v>35</v>
      </c>
      <c r="M2153" t="s">
        <v>900</v>
      </c>
      <c r="N2153" t="s">
        <v>903</v>
      </c>
      <c r="R2153" t="str">
        <f t="shared" si="99"/>
        <v>Weekend</v>
      </c>
      <c r="S2153" s="27">
        <f t="shared" si="100"/>
        <v>42365</v>
      </c>
      <c r="V2153" t="str">
        <f t="shared" si="101"/>
        <v/>
      </c>
    </row>
    <row r="2154" spans="1:22" x14ac:dyDescent="0.25">
      <c r="A2154" t="s">
        <v>233</v>
      </c>
      <c r="C2154" t="s">
        <v>1542</v>
      </c>
      <c r="D2154">
        <v>1</v>
      </c>
      <c r="E2154" t="s">
        <v>90</v>
      </c>
      <c r="G2154">
        <v>11.163</v>
      </c>
      <c r="H2154">
        <v>2016</v>
      </c>
      <c r="I2154">
        <v>4</v>
      </c>
      <c r="J2154">
        <v>12</v>
      </c>
      <c r="K2154">
        <v>23</v>
      </c>
      <c r="L2154">
        <v>0</v>
      </c>
      <c r="M2154" t="s">
        <v>899</v>
      </c>
      <c r="N2154" t="s">
        <v>860</v>
      </c>
      <c r="R2154" t="str">
        <f t="shared" si="99"/>
        <v>Weekday</v>
      </c>
      <c r="S2154" s="27">
        <f t="shared" si="100"/>
        <v>42472</v>
      </c>
      <c r="V2154" t="str">
        <f t="shared" si="101"/>
        <v/>
      </c>
    </row>
    <row r="2155" spans="1:22" x14ac:dyDescent="0.25">
      <c r="A2155" t="s">
        <v>233</v>
      </c>
      <c r="C2155" t="s">
        <v>1543</v>
      </c>
      <c r="D2155">
        <v>1</v>
      </c>
      <c r="E2155" t="s">
        <v>90</v>
      </c>
      <c r="G2155">
        <v>11.162000000000001</v>
      </c>
      <c r="H2155">
        <v>2016</v>
      </c>
      <c r="I2155">
        <v>5</v>
      </c>
      <c r="J2155">
        <v>8</v>
      </c>
      <c r="K2155">
        <v>0</v>
      </c>
      <c r="L2155">
        <v>21</v>
      </c>
      <c r="M2155" t="s">
        <v>900</v>
      </c>
      <c r="N2155" t="s">
        <v>860</v>
      </c>
      <c r="R2155" t="str">
        <f t="shared" si="99"/>
        <v>Weekend</v>
      </c>
      <c r="S2155" s="27">
        <f t="shared" si="100"/>
        <v>42498</v>
      </c>
      <c r="V2155" t="str">
        <f t="shared" si="101"/>
        <v/>
      </c>
    </row>
    <row r="2156" spans="1:22" x14ac:dyDescent="0.25">
      <c r="A2156" t="s">
        <v>233</v>
      </c>
      <c r="C2156" t="s">
        <v>1544</v>
      </c>
      <c r="D2156">
        <v>1</v>
      </c>
      <c r="E2156" t="s">
        <v>90</v>
      </c>
      <c r="G2156">
        <v>11.242000000000001</v>
      </c>
      <c r="H2156">
        <v>2016</v>
      </c>
      <c r="I2156">
        <v>5</v>
      </c>
      <c r="J2156">
        <v>20</v>
      </c>
      <c r="K2156">
        <v>7</v>
      </c>
      <c r="L2156">
        <v>0</v>
      </c>
      <c r="M2156" t="s">
        <v>900</v>
      </c>
      <c r="N2156" t="s">
        <v>903</v>
      </c>
      <c r="R2156" t="str">
        <f t="shared" si="99"/>
        <v>Weekday</v>
      </c>
      <c r="S2156" s="27">
        <f t="shared" si="100"/>
        <v>42510</v>
      </c>
      <c r="V2156" t="str">
        <f t="shared" si="101"/>
        <v/>
      </c>
    </row>
    <row r="2157" spans="1:22" x14ac:dyDescent="0.25">
      <c r="A2157" t="s">
        <v>233</v>
      </c>
      <c r="C2157" t="s">
        <v>1545</v>
      </c>
      <c r="D2157">
        <v>1</v>
      </c>
      <c r="E2157" t="s">
        <v>90</v>
      </c>
      <c r="G2157">
        <v>11.28</v>
      </c>
      <c r="H2157">
        <v>2016</v>
      </c>
      <c r="I2157">
        <v>9</v>
      </c>
      <c r="J2157">
        <v>13</v>
      </c>
      <c r="K2157" t="s">
        <v>909</v>
      </c>
      <c r="L2157" t="s">
        <v>909</v>
      </c>
      <c r="M2157" t="s">
        <v>900</v>
      </c>
      <c r="N2157" t="s">
        <v>903</v>
      </c>
      <c r="R2157" t="str">
        <f t="shared" si="99"/>
        <v>Weekday</v>
      </c>
      <c r="S2157" s="27">
        <f t="shared" si="100"/>
        <v>42626</v>
      </c>
      <c r="V2157" t="str">
        <f t="shared" si="101"/>
        <v/>
      </c>
    </row>
    <row r="2158" spans="1:22" x14ac:dyDescent="0.25">
      <c r="A2158" t="s">
        <v>233</v>
      </c>
      <c r="C2158" t="s">
        <v>1546</v>
      </c>
      <c r="D2158">
        <v>1</v>
      </c>
      <c r="E2158" t="s">
        <v>91</v>
      </c>
      <c r="G2158">
        <v>11.398</v>
      </c>
      <c r="H2158">
        <v>2016</v>
      </c>
      <c r="I2158">
        <v>11</v>
      </c>
      <c r="J2158">
        <v>30</v>
      </c>
      <c r="K2158">
        <v>10</v>
      </c>
      <c r="L2158">
        <v>0</v>
      </c>
      <c r="M2158" t="s">
        <v>900</v>
      </c>
      <c r="N2158" t="s">
        <v>903</v>
      </c>
      <c r="R2158" t="str">
        <f t="shared" si="99"/>
        <v>Weekday</v>
      </c>
      <c r="S2158" s="27">
        <f t="shared" si="100"/>
        <v>42704</v>
      </c>
      <c r="V2158" t="str">
        <f t="shared" si="101"/>
        <v/>
      </c>
    </row>
    <row r="2159" spans="1:22" x14ac:dyDescent="0.25">
      <c r="A2159" t="s">
        <v>233</v>
      </c>
      <c r="C2159" t="s">
        <v>1547</v>
      </c>
      <c r="D2159">
        <v>1</v>
      </c>
      <c r="E2159" t="s">
        <v>91</v>
      </c>
      <c r="G2159">
        <v>11.712</v>
      </c>
      <c r="H2159">
        <v>2012</v>
      </c>
      <c r="I2159">
        <v>1</v>
      </c>
      <c r="J2159">
        <v>15</v>
      </c>
      <c r="K2159">
        <v>23</v>
      </c>
      <c r="L2159">
        <v>25</v>
      </c>
      <c r="M2159" t="s">
        <v>900</v>
      </c>
      <c r="N2159" t="s">
        <v>860</v>
      </c>
      <c r="R2159" t="str">
        <f t="shared" si="99"/>
        <v>Weekend</v>
      </c>
      <c r="S2159" s="27">
        <f t="shared" si="100"/>
        <v>40923</v>
      </c>
      <c r="V2159" t="str">
        <f t="shared" si="101"/>
        <v/>
      </c>
    </row>
    <row r="2160" spans="1:22" x14ac:dyDescent="0.25">
      <c r="A2160" t="s">
        <v>233</v>
      </c>
      <c r="C2160" t="s">
        <v>1548</v>
      </c>
      <c r="D2160">
        <v>1</v>
      </c>
      <c r="E2160" t="s">
        <v>90</v>
      </c>
      <c r="G2160">
        <v>12.019</v>
      </c>
      <c r="H2160">
        <v>2012</v>
      </c>
      <c r="I2160">
        <v>1</v>
      </c>
      <c r="J2160">
        <v>21</v>
      </c>
      <c r="K2160">
        <v>19</v>
      </c>
      <c r="L2160">
        <v>57</v>
      </c>
      <c r="M2160" t="s">
        <v>900</v>
      </c>
      <c r="N2160" t="s">
        <v>859</v>
      </c>
      <c r="R2160" t="str">
        <f t="shared" si="99"/>
        <v>Weekend</v>
      </c>
      <c r="S2160" s="27">
        <f t="shared" si="100"/>
        <v>40929</v>
      </c>
      <c r="V2160" t="str">
        <f t="shared" si="101"/>
        <v/>
      </c>
    </row>
    <row r="2161" spans="1:22" x14ac:dyDescent="0.25">
      <c r="A2161" t="s">
        <v>233</v>
      </c>
      <c r="C2161" t="s">
        <v>1549</v>
      </c>
      <c r="D2161">
        <v>1</v>
      </c>
      <c r="E2161" t="s">
        <v>90</v>
      </c>
      <c r="G2161">
        <v>11.786</v>
      </c>
      <c r="H2161">
        <v>2012</v>
      </c>
      <c r="I2161">
        <v>2</v>
      </c>
      <c r="J2161">
        <v>18</v>
      </c>
      <c r="K2161">
        <v>14</v>
      </c>
      <c r="L2161">
        <v>20</v>
      </c>
      <c r="M2161" t="s">
        <v>899</v>
      </c>
      <c r="N2161" t="s">
        <v>903</v>
      </c>
      <c r="R2161" t="str">
        <f t="shared" si="99"/>
        <v>Weekend</v>
      </c>
      <c r="S2161" s="27">
        <f t="shared" si="100"/>
        <v>40957</v>
      </c>
      <c r="V2161" t="str">
        <f t="shared" si="101"/>
        <v/>
      </c>
    </row>
    <row r="2162" spans="1:22" x14ac:dyDescent="0.25">
      <c r="A2162" t="s">
        <v>233</v>
      </c>
      <c r="C2162" t="s">
        <v>1550</v>
      </c>
      <c r="D2162">
        <v>1</v>
      </c>
      <c r="E2162" t="s">
        <v>90</v>
      </c>
      <c r="G2162">
        <v>11.83</v>
      </c>
      <c r="H2162">
        <v>2012</v>
      </c>
      <c r="I2162">
        <v>3</v>
      </c>
      <c r="J2162">
        <v>18</v>
      </c>
      <c r="K2162">
        <v>11</v>
      </c>
      <c r="L2162">
        <v>32</v>
      </c>
      <c r="M2162" t="s">
        <v>900</v>
      </c>
      <c r="N2162" t="s">
        <v>903</v>
      </c>
      <c r="R2162" t="str">
        <f t="shared" si="99"/>
        <v>Weekend</v>
      </c>
      <c r="S2162" s="27">
        <f t="shared" si="100"/>
        <v>40986</v>
      </c>
      <c r="V2162" t="str">
        <f t="shared" si="101"/>
        <v/>
      </c>
    </row>
    <row r="2163" spans="1:22" x14ac:dyDescent="0.25">
      <c r="A2163" t="s">
        <v>233</v>
      </c>
      <c r="C2163" t="s">
        <v>1551</v>
      </c>
      <c r="D2163">
        <v>1</v>
      </c>
      <c r="E2163" t="s">
        <v>90</v>
      </c>
      <c r="G2163">
        <v>11.516999999999999</v>
      </c>
      <c r="H2163">
        <v>2012</v>
      </c>
      <c r="I2163">
        <v>3</v>
      </c>
      <c r="J2163">
        <v>20</v>
      </c>
      <c r="K2163">
        <v>6</v>
      </c>
      <c r="L2163">
        <v>37</v>
      </c>
      <c r="M2163" t="s">
        <v>900</v>
      </c>
      <c r="N2163" t="s">
        <v>903</v>
      </c>
      <c r="R2163" t="str">
        <f t="shared" si="99"/>
        <v>Weekday</v>
      </c>
      <c r="S2163" s="27">
        <f t="shared" si="100"/>
        <v>40988</v>
      </c>
      <c r="V2163" t="str">
        <f t="shared" si="101"/>
        <v/>
      </c>
    </row>
    <row r="2164" spans="1:22" x14ac:dyDescent="0.25">
      <c r="A2164" t="s">
        <v>233</v>
      </c>
      <c r="C2164" t="s">
        <v>1552</v>
      </c>
      <c r="D2164">
        <v>1</v>
      </c>
      <c r="E2164" t="s">
        <v>91</v>
      </c>
      <c r="G2164">
        <v>11.683</v>
      </c>
      <c r="H2164">
        <v>2012</v>
      </c>
      <c r="I2164">
        <v>3</v>
      </c>
      <c r="J2164">
        <v>24</v>
      </c>
      <c r="K2164">
        <v>3</v>
      </c>
      <c r="L2164">
        <v>30</v>
      </c>
      <c r="M2164" t="s">
        <v>899</v>
      </c>
      <c r="N2164" t="s">
        <v>903</v>
      </c>
      <c r="R2164" t="str">
        <f t="shared" si="99"/>
        <v>Weekend</v>
      </c>
      <c r="S2164" s="27">
        <f t="shared" si="100"/>
        <v>40992</v>
      </c>
      <c r="V2164" t="str">
        <f t="shared" si="101"/>
        <v/>
      </c>
    </row>
    <row r="2165" spans="1:22" x14ac:dyDescent="0.25">
      <c r="A2165" t="s">
        <v>233</v>
      </c>
      <c r="C2165" t="s">
        <v>1553</v>
      </c>
      <c r="D2165">
        <v>1</v>
      </c>
      <c r="E2165" t="s">
        <v>90</v>
      </c>
      <c r="G2165">
        <v>11.911</v>
      </c>
      <c r="H2165">
        <v>2012</v>
      </c>
      <c r="I2165">
        <v>4</v>
      </c>
      <c r="J2165">
        <v>9</v>
      </c>
      <c r="K2165">
        <v>10</v>
      </c>
      <c r="L2165">
        <v>0</v>
      </c>
      <c r="M2165" t="s">
        <v>899</v>
      </c>
      <c r="N2165" t="s">
        <v>860</v>
      </c>
      <c r="R2165" t="str">
        <f t="shared" si="99"/>
        <v>Weekday</v>
      </c>
      <c r="S2165" s="27">
        <f t="shared" si="100"/>
        <v>41008</v>
      </c>
      <c r="V2165" t="str">
        <f t="shared" si="101"/>
        <v/>
      </c>
    </row>
    <row r="2166" spans="1:22" x14ac:dyDescent="0.25">
      <c r="A2166" t="s">
        <v>233</v>
      </c>
      <c r="C2166" t="s">
        <v>1554</v>
      </c>
      <c r="D2166">
        <v>1</v>
      </c>
      <c r="E2166" t="s">
        <v>91</v>
      </c>
      <c r="G2166">
        <v>12.089</v>
      </c>
      <c r="H2166">
        <v>2012</v>
      </c>
      <c r="I2166">
        <v>4</v>
      </c>
      <c r="J2166">
        <v>26</v>
      </c>
      <c r="K2166">
        <v>2</v>
      </c>
      <c r="L2166">
        <v>45</v>
      </c>
      <c r="M2166" t="s">
        <v>900</v>
      </c>
      <c r="N2166" t="s">
        <v>903</v>
      </c>
      <c r="R2166" t="str">
        <f t="shared" si="99"/>
        <v>Weekday</v>
      </c>
      <c r="S2166" s="27">
        <f t="shared" si="100"/>
        <v>41025</v>
      </c>
      <c r="V2166" t="str">
        <f t="shared" si="101"/>
        <v/>
      </c>
    </row>
    <row r="2167" spans="1:22" x14ac:dyDescent="0.25">
      <c r="A2167" t="s">
        <v>233</v>
      </c>
      <c r="C2167" t="s">
        <v>1555</v>
      </c>
      <c r="D2167">
        <v>1</v>
      </c>
      <c r="E2167" t="s">
        <v>91</v>
      </c>
      <c r="G2167">
        <v>11.737</v>
      </c>
      <c r="H2167">
        <v>2012</v>
      </c>
      <c r="I2167">
        <v>5</v>
      </c>
      <c r="J2167">
        <v>5</v>
      </c>
      <c r="K2167">
        <v>0</v>
      </c>
      <c r="L2167">
        <v>26</v>
      </c>
      <c r="M2167" t="s">
        <v>900</v>
      </c>
      <c r="N2167" t="s">
        <v>860</v>
      </c>
      <c r="R2167" t="str">
        <f t="shared" si="99"/>
        <v>Weekend</v>
      </c>
      <c r="S2167" s="27">
        <f t="shared" si="100"/>
        <v>41034</v>
      </c>
      <c r="V2167" t="str">
        <f t="shared" si="101"/>
        <v/>
      </c>
    </row>
    <row r="2168" spans="1:22" x14ac:dyDescent="0.25">
      <c r="A2168" t="s">
        <v>233</v>
      </c>
      <c r="C2168" t="s">
        <v>1556</v>
      </c>
      <c r="D2168">
        <v>1</v>
      </c>
      <c r="E2168" t="s">
        <v>91</v>
      </c>
      <c r="G2168">
        <v>11.750999999999999</v>
      </c>
      <c r="H2168">
        <v>2012</v>
      </c>
      <c r="I2168">
        <v>5</v>
      </c>
      <c r="J2168">
        <v>18</v>
      </c>
      <c r="K2168">
        <v>16</v>
      </c>
      <c r="L2168">
        <v>30</v>
      </c>
      <c r="M2168" t="s">
        <v>900</v>
      </c>
      <c r="N2168" t="s">
        <v>903</v>
      </c>
      <c r="R2168" t="str">
        <f t="shared" si="99"/>
        <v>Weekday</v>
      </c>
      <c r="S2168" s="27">
        <f t="shared" si="100"/>
        <v>41047</v>
      </c>
      <c r="V2168" t="str">
        <f t="shared" si="101"/>
        <v/>
      </c>
    </row>
    <row r="2169" spans="1:22" x14ac:dyDescent="0.25">
      <c r="A2169" t="s">
        <v>233</v>
      </c>
      <c r="C2169" t="s">
        <v>1557</v>
      </c>
      <c r="D2169">
        <v>1</v>
      </c>
      <c r="E2169" t="s">
        <v>91</v>
      </c>
      <c r="G2169">
        <v>11.836</v>
      </c>
      <c r="H2169">
        <v>2012</v>
      </c>
      <c r="I2169">
        <v>6</v>
      </c>
      <c r="J2169">
        <v>28</v>
      </c>
      <c r="K2169">
        <v>17</v>
      </c>
      <c r="L2169">
        <v>10</v>
      </c>
      <c r="M2169" t="s">
        <v>900</v>
      </c>
      <c r="N2169" t="s">
        <v>903</v>
      </c>
      <c r="R2169" t="str">
        <f t="shared" si="99"/>
        <v>Weekday</v>
      </c>
      <c r="S2169" s="27">
        <f t="shared" si="100"/>
        <v>41088</v>
      </c>
      <c r="V2169" t="str">
        <f t="shared" si="101"/>
        <v/>
      </c>
    </row>
    <row r="2170" spans="1:22" x14ac:dyDescent="0.25">
      <c r="A2170" t="s">
        <v>233</v>
      </c>
      <c r="C2170" t="s">
        <v>1558</v>
      </c>
      <c r="D2170">
        <v>1</v>
      </c>
      <c r="E2170" t="s">
        <v>91</v>
      </c>
      <c r="G2170">
        <v>11.454000000000001</v>
      </c>
      <c r="H2170">
        <v>2012</v>
      </c>
      <c r="I2170">
        <v>8</v>
      </c>
      <c r="J2170">
        <v>29</v>
      </c>
      <c r="K2170">
        <v>16</v>
      </c>
      <c r="L2170">
        <v>0</v>
      </c>
      <c r="M2170" t="s">
        <v>900</v>
      </c>
      <c r="N2170" t="s">
        <v>903</v>
      </c>
      <c r="R2170" t="str">
        <f t="shared" si="99"/>
        <v>Weekday</v>
      </c>
      <c r="S2170" s="27">
        <f t="shared" si="100"/>
        <v>41150</v>
      </c>
      <c r="V2170" t="str">
        <f t="shared" si="101"/>
        <v/>
      </c>
    </row>
    <row r="2171" spans="1:22" x14ac:dyDescent="0.25">
      <c r="A2171" t="s">
        <v>233</v>
      </c>
      <c r="C2171" t="s">
        <v>1559</v>
      </c>
      <c r="D2171">
        <v>1</v>
      </c>
      <c r="E2171" t="s">
        <v>91</v>
      </c>
      <c r="G2171">
        <v>11.904999999999999</v>
      </c>
      <c r="H2171">
        <v>2012</v>
      </c>
      <c r="I2171">
        <v>9</v>
      </c>
      <c r="J2171">
        <v>1</v>
      </c>
      <c r="K2171">
        <v>11</v>
      </c>
      <c r="L2171">
        <v>15</v>
      </c>
      <c r="M2171" t="s">
        <v>900</v>
      </c>
      <c r="N2171" t="s">
        <v>903</v>
      </c>
      <c r="R2171" t="str">
        <f t="shared" si="99"/>
        <v>Weekend</v>
      </c>
      <c r="S2171" s="27">
        <f t="shared" si="100"/>
        <v>41153</v>
      </c>
      <c r="V2171" t="str">
        <f t="shared" si="101"/>
        <v/>
      </c>
    </row>
    <row r="2172" spans="1:22" x14ac:dyDescent="0.25">
      <c r="A2172" t="s">
        <v>233</v>
      </c>
      <c r="C2172" t="s">
        <v>1560</v>
      </c>
      <c r="D2172">
        <v>1</v>
      </c>
      <c r="E2172" t="s">
        <v>90</v>
      </c>
      <c r="G2172">
        <v>11.794</v>
      </c>
      <c r="H2172">
        <v>2012</v>
      </c>
      <c r="I2172">
        <v>9</v>
      </c>
      <c r="J2172">
        <v>14</v>
      </c>
      <c r="K2172">
        <v>11</v>
      </c>
      <c r="L2172">
        <v>29</v>
      </c>
      <c r="M2172" t="s">
        <v>899</v>
      </c>
      <c r="N2172" t="s">
        <v>860</v>
      </c>
      <c r="R2172" t="str">
        <f t="shared" si="99"/>
        <v>Weekday</v>
      </c>
      <c r="S2172" s="27">
        <f t="shared" si="100"/>
        <v>41166</v>
      </c>
      <c r="V2172" t="str">
        <f t="shared" si="101"/>
        <v/>
      </c>
    </row>
    <row r="2173" spans="1:22" x14ac:dyDescent="0.25">
      <c r="A2173" t="s">
        <v>233</v>
      </c>
      <c r="C2173" t="s">
        <v>1561</v>
      </c>
      <c r="D2173">
        <v>1</v>
      </c>
      <c r="E2173" t="s">
        <v>90</v>
      </c>
      <c r="G2173">
        <v>11.987</v>
      </c>
      <c r="H2173">
        <v>2012</v>
      </c>
      <c r="I2173">
        <v>9</v>
      </c>
      <c r="J2173">
        <v>29</v>
      </c>
      <c r="K2173">
        <v>12</v>
      </c>
      <c r="L2173">
        <v>40</v>
      </c>
      <c r="M2173" t="s">
        <v>900</v>
      </c>
      <c r="N2173" t="s">
        <v>903</v>
      </c>
      <c r="R2173" t="str">
        <f t="shared" si="99"/>
        <v>Weekend</v>
      </c>
      <c r="S2173" s="27">
        <f t="shared" si="100"/>
        <v>41181</v>
      </c>
      <c r="V2173" t="str">
        <f t="shared" si="101"/>
        <v/>
      </c>
    </row>
    <row r="2174" spans="1:22" x14ac:dyDescent="0.25">
      <c r="A2174" t="s">
        <v>233</v>
      </c>
      <c r="C2174" t="s">
        <v>1562</v>
      </c>
      <c r="D2174">
        <v>1</v>
      </c>
      <c r="E2174" t="s">
        <v>91</v>
      </c>
      <c r="G2174">
        <v>11.554</v>
      </c>
      <c r="H2174">
        <v>2012</v>
      </c>
      <c r="I2174">
        <v>10</v>
      </c>
      <c r="J2174">
        <v>18</v>
      </c>
      <c r="K2174">
        <v>14</v>
      </c>
      <c r="L2174">
        <v>55</v>
      </c>
      <c r="M2174" t="s">
        <v>900</v>
      </c>
      <c r="N2174" t="s">
        <v>860</v>
      </c>
      <c r="R2174" t="str">
        <f t="shared" si="99"/>
        <v>Weekday</v>
      </c>
      <c r="S2174" s="27">
        <f t="shared" si="100"/>
        <v>41200</v>
      </c>
      <c r="V2174" t="str">
        <f t="shared" si="101"/>
        <v/>
      </c>
    </row>
    <row r="2175" spans="1:22" x14ac:dyDescent="0.25">
      <c r="A2175" t="s">
        <v>233</v>
      </c>
      <c r="C2175" t="s">
        <v>1563</v>
      </c>
      <c r="D2175">
        <v>1</v>
      </c>
      <c r="E2175" t="s">
        <v>91</v>
      </c>
      <c r="G2175">
        <v>11.808999999999999</v>
      </c>
      <c r="H2175">
        <v>2012</v>
      </c>
      <c r="I2175">
        <v>12</v>
      </c>
      <c r="J2175">
        <v>18</v>
      </c>
      <c r="K2175">
        <v>15</v>
      </c>
      <c r="L2175">
        <v>46</v>
      </c>
      <c r="M2175" t="s">
        <v>900</v>
      </c>
      <c r="N2175" t="s">
        <v>903</v>
      </c>
      <c r="R2175" t="str">
        <f t="shared" si="99"/>
        <v>Weekday</v>
      </c>
      <c r="S2175" s="27">
        <f t="shared" si="100"/>
        <v>41261</v>
      </c>
      <c r="V2175" t="str">
        <f t="shared" si="101"/>
        <v/>
      </c>
    </row>
    <row r="2176" spans="1:22" x14ac:dyDescent="0.25">
      <c r="A2176" t="s">
        <v>233</v>
      </c>
      <c r="C2176" t="s">
        <v>1564</v>
      </c>
      <c r="D2176">
        <v>1</v>
      </c>
      <c r="E2176" t="s">
        <v>91</v>
      </c>
      <c r="G2176">
        <v>11.673999999999999</v>
      </c>
      <c r="H2176">
        <v>2013</v>
      </c>
      <c r="I2176">
        <v>1</v>
      </c>
      <c r="J2176">
        <v>16</v>
      </c>
      <c r="K2176">
        <v>8</v>
      </c>
      <c r="L2176">
        <v>0</v>
      </c>
      <c r="M2176" t="s">
        <v>900</v>
      </c>
      <c r="N2176" t="s">
        <v>903</v>
      </c>
      <c r="R2176" t="str">
        <f t="shared" si="99"/>
        <v>Weekday</v>
      </c>
      <c r="S2176" s="27">
        <f t="shared" si="100"/>
        <v>41290</v>
      </c>
      <c r="V2176" t="str">
        <f t="shared" si="101"/>
        <v/>
      </c>
    </row>
    <row r="2177" spans="1:22" x14ac:dyDescent="0.25">
      <c r="A2177" t="s">
        <v>233</v>
      </c>
      <c r="C2177" t="s">
        <v>1565</v>
      </c>
      <c r="D2177">
        <v>1</v>
      </c>
      <c r="E2177" t="s">
        <v>90</v>
      </c>
      <c r="G2177">
        <v>11.868</v>
      </c>
      <c r="H2177">
        <v>2013</v>
      </c>
      <c r="I2177">
        <v>2</v>
      </c>
      <c r="J2177">
        <v>3</v>
      </c>
      <c r="K2177">
        <v>19</v>
      </c>
      <c r="L2177">
        <v>0</v>
      </c>
      <c r="M2177" t="s">
        <v>900</v>
      </c>
      <c r="N2177" t="s">
        <v>860</v>
      </c>
      <c r="R2177" t="str">
        <f t="shared" si="99"/>
        <v>Weekend</v>
      </c>
      <c r="S2177" s="27">
        <f t="shared" si="100"/>
        <v>41308</v>
      </c>
      <c r="V2177" t="str">
        <f t="shared" si="101"/>
        <v/>
      </c>
    </row>
    <row r="2178" spans="1:22" x14ac:dyDescent="0.25">
      <c r="A2178" t="s">
        <v>233</v>
      </c>
      <c r="C2178" t="s">
        <v>1566</v>
      </c>
      <c r="D2178">
        <v>1</v>
      </c>
      <c r="E2178" t="s">
        <v>90</v>
      </c>
      <c r="G2178">
        <v>11.663</v>
      </c>
      <c r="H2178">
        <v>2013</v>
      </c>
      <c r="I2178">
        <v>2</v>
      </c>
      <c r="J2178">
        <v>21</v>
      </c>
      <c r="K2178">
        <v>13</v>
      </c>
      <c r="L2178">
        <v>27</v>
      </c>
      <c r="M2178" t="s">
        <v>900</v>
      </c>
      <c r="N2178" t="s">
        <v>860</v>
      </c>
      <c r="R2178" t="str">
        <f t="shared" ref="R2178:R2241" si="102">IF(WEEKDAY(DATE(H2178,I2178,J2178),2) &lt; 6, "Weekday", "Weekend")</f>
        <v>Weekday</v>
      </c>
      <c r="S2178" s="27">
        <f t="shared" si="100"/>
        <v>41326</v>
      </c>
      <c r="V2178" t="str">
        <f t="shared" si="101"/>
        <v/>
      </c>
    </row>
    <row r="2179" spans="1:22" x14ac:dyDescent="0.25">
      <c r="A2179" t="s">
        <v>233</v>
      </c>
      <c r="C2179" t="s">
        <v>1567</v>
      </c>
      <c r="D2179">
        <v>1</v>
      </c>
      <c r="E2179" t="s">
        <v>90</v>
      </c>
      <c r="G2179">
        <v>11.884</v>
      </c>
      <c r="H2179">
        <v>2013</v>
      </c>
      <c r="I2179">
        <v>2</v>
      </c>
      <c r="J2179">
        <v>23</v>
      </c>
      <c r="K2179">
        <v>12</v>
      </c>
      <c r="L2179">
        <v>35</v>
      </c>
      <c r="M2179" t="s">
        <v>900</v>
      </c>
      <c r="N2179" t="s">
        <v>903</v>
      </c>
      <c r="R2179" t="str">
        <f t="shared" si="102"/>
        <v>Weekend</v>
      </c>
      <c r="S2179" s="27">
        <f t="shared" ref="S2179:S2242" si="103">DATE(H2179,I2179,J2179)</f>
        <v>41328</v>
      </c>
      <c r="V2179" t="str">
        <f t="shared" ref="V2179:V2242" si="104">T2179&amp;U2179</f>
        <v/>
      </c>
    </row>
    <row r="2180" spans="1:22" x14ac:dyDescent="0.25">
      <c r="A2180" t="s">
        <v>233</v>
      </c>
      <c r="C2180" t="s">
        <v>1568</v>
      </c>
      <c r="D2180">
        <v>1</v>
      </c>
      <c r="E2180" t="s">
        <v>90</v>
      </c>
      <c r="G2180">
        <v>11.53</v>
      </c>
      <c r="H2180">
        <v>2013</v>
      </c>
      <c r="I2180">
        <v>4</v>
      </c>
      <c r="J2180">
        <v>4</v>
      </c>
      <c r="K2180">
        <v>5</v>
      </c>
      <c r="L2180">
        <v>20</v>
      </c>
      <c r="M2180" t="s">
        <v>900</v>
      </c>
      <c r="N2180" t="s">
        <v>903</v>
      </c>
      <c r="R2180" t="str">
        <f t="shared" si="102"/>
        <v>Weekday</v>
      </c>
      <c r="S2180" s="27">
        <f t="shared" si="103"/>
        <v>41368</v>
      </c>
      <c r="V2180" t="str">
        <f t="shared" si="104"/>
        <v/>
      </c>
    </row>
    <row r="2181" spans="1:22" x14ac:dyDescent="0.25">
      <c r="A2181" t="s">
        <v>233</v>
      </c>
      <c r="C2181" t="s">
        <v>1569</v>
      </c>
      <c r="D2181">
        <v>1</v>
      </c>
      <c r="E2181" t="s">
        <v>90</v>
      </c>
      <c r="G2181">
        <v>11.688000000000001</v>
      </c>
      <c r="H2181">
        <v>2013</v>
      </c>
      <c r="I2181">
        <v>4</v>
      </c>
      <c r="J2181">
        <v>9</v>
      </c>
      <c r="K2181">
        <v>16</v>
      </c>
      <c r="L2181">
        <v>40</v>
      </c>
      <c r="M2181" t="s">
        <v>900</v>
      </c>
      <c r="N2181" t="s">
        <v>903</v>
      </c>
      <c r="R2181" t="str">
        <f t="shared" si="102"/>
        <v>Weekday</v>
      </c>
      <c r="S2181" s="27">
        <f t="shared" si="103"/>
        <v>41373</v>
      </c>
      <c r="V2181" t="str">
        <f t="shared" si="104"/>
        <v/>
      </c>
    </row>
    <row r="2182" spans="1:22" x14ac:dyDescent="0.25">
      <c r="A2182" t="s">
        <v>233</v>
      </c>
      <c r="C2182" t="s">
        <v>1570</v>
      </c>
      <c r="D2182">
        <v>1</v>
      </c>
      <c r="E2182" t="s">
        <v>91</v>
      </c>
      <c r="G2182">
        <v>11.74</v>
      </c>
      <c r="H2182">
        <v>2013</v>
      </c>
      <c r="I2182">
        <v>5</v>
      </c>
      <c r="J2182">
        <v>8</v>
      </c>
      <c r="K2182">
        <v>18</v>
      </c>
      <c r="L2182">
        <v>40</v>
      </c>
      <c r="M2182" t="s">
        <v>900</v>
      </c>
      <c r="N2182" t="s">
        <v>860</v>
      </c>
      <c r="R2182" t="str">
        <f t="shared" si="102"/>
        <v>Weekday</v>
      </c>
      <c r="S2182" s="27">
        <f t="shared" si="103"/>
        <v>41402</v>
      </c>
      <c r="V2182" t="str">
        <f t="shared" si="104"/>
        <v/>
      </c>
    </row>
    <row r="2183" spans="1:22" x14ac:dyDescent="0.25">
      <c r="A2183" t="s">
        <v>233</v>
      </c>
      <c r="C2183" t="s">
        <v>1571</v>
      </c>
      <c r="D2183">
        <v>1</v>
      </c>
      <c r="E2183" t="s">
        <v>91</v>
      </c>
      <c r="G2183">
        <v>11.77</v>
      </c>
      <c r="H2183">
        <v>2013</v>
      </c>
      <c r="I2183">
        <v>5</v>
      </c>
      <c r="J2183">
        <v>21</v>
      </c>
      <c r="K2183">
        <v>11</v>
      </c>
      <c r="L2183">
        <v>0</v>
      </c>
      <c r="M2183" t="s">
        <v>899</v>
      </c>
      <c r="N2183" t="s">
        <v>903</v>
      </c>
      <c r="R2183" t="str">
        <f t="shared" si="102"/>
        <v>Weekday</v>
      </c>
      <c r="S2183" s="27">
        <f t="shared" si="103"/>
        <v>41415</v>
      </c>
      <c r="V2183" t="str">
        <f t="shared" si="104"/>
        <v/>
      </c>
    </row>
    <row r="2184" spans="1:22" x14ac:dyDescent="0.25">
      <c r="A2184" t="s">
        <v>233</v>
      </c>
      <c r="C2184" t="s">
        <v>1572</v>
      </c>
      <c r="D2184">
        <v>1</v>
      </c>
      <c r="E2184" t="s">
        <v>91</v>
      </c>
      <c r="G2184">
        <v>11.506</v>
      </c>
      <c r="H2184">
        <v>2013</v>
      </c>
      <c r="I2184">
        <v>6</v>
      </c>
      <c r="J2184">
        <v>2</v>
      </c>
      <c r="K2184">
        <v>9</v>
      </c>
      <c r="L2184">
        <v>0</v>
      </c>
      <c r="M2184" t="s">
        <v>900</v>
      </c>
      <c r="N2184" t="s">
        <v>903</v>
      </c>
      <c r="R2184" t="str">
        <f t="shared" si="102"/>
        <v>Weekend</v>
      </c>
      <c r="S2184" s="27">
        <f t="shared" si="103"/>
        <v>41427</v>
      </c>
      <c r="V2184" t="str">
        <f t="shared" si="104"/>
        <v/>
      </c>
    </row>
    <row r="2185" spans="1:22" x14ac:dyDescent="0.25">
      <c r="A2185" t="s">
        <v>233</v>
      </c>
      <c r="C2185" t="s">
        <v>1573</v>
      </c>
      <c r="D2185">
        <v>1</v>
      </c>
      <c r="E2185" t="s">
        <v>90</v>
      </c>
      <c r="G2185">
        <v>11.829000000000001</v>
      </c>
      <c r="H2185">
        <v>2013</v>
      </c>
      <c r="I2185">
        <v>6</v>
      </c>
      <c r="J2185">
        <v>13</v>
      </c>
      <c r="K2185">
        <v>14</v>
      </c>
      <c r="L2185">
        <v>5</v>
      </c>
      <c r="M2185" t="s">
        <v>900</v>
      </c>
      <c r="N2185" t="s">
        <v>860</v>
      </c>
      <c r="R2185" t="str">
        <f t="shared" si="102"/>
        <v>Weekday</v>
      </c>
      <c r="S2185" s="27">
        <f t="shared" si="103"/>
        <v>41438</v>
      </c>
      <c r="V2185" t="str">
        <f t="shared" si="104"/>
        <v/>
      </c>
    </row>
    <row r="2186" spans="1:22" x14ac:dyDescent="0.25">
      <c r="A2186" t="s">
        <v>233</v>
      </c>
      <c r="C2186" t="s">
        <v>1574</v>
      </c>
      <c r="D2186">
        <v>1</v>
      </c>
      <c r="E2186" t="s">
        <v>91</v>
      </c>
      <c r="G2186">
        <v>11.525</v>
      </c>
      <c r="H2186">
        <v>2013</v>
      </c>
      <c r="I2186">
        <v>7</v>
      </c>
      <c r="J2186">
        <v>2</v>
      </c>
      <c r="K2186">
        <v>18</v>
      </c>
      <c r="L2186">
        <v>41</v>
      </c>
      <c r="M2186" t="s">
        <v>900</v>
      </c>
      <c r="N2186" t="s">
        <v>860</v>
      </c>
      <c r="R2186" t="str">
        <f t="shared" si="102"/>
        <v>Weekday</v>
      </c>
      <c r="S2186" s="27">
        <f t="shared" si="103"/>
        <v>41457</v>
      </c>
      <c r="V2186" t="str">
        <f t="shared" si="104"/>
        <v/>
      </c>
    </row>
    <row r="2187" spans="1:22" x14ac:dyDescent="0.25">
      <c r="A2187" t="s">
        <v>233</v>
      </c>
      <c r="C2187" t="s">
        <v>1575</v>
      </c>
      <c r="D2187">
        <v>1</v>
      </c>
      <c r="E2187" t="s">
        <v>91</v>
      </c>
      <c r="G2187">
        <v>11.541</v>
      </c>
      <c r="H2187">
        <v>2013</v>
      </c>
      <c r="I2187">
        <v>7</v>
      </c>
      <c r="J2187">
        <v>3</v>
      </c>
      <c r="K2187">
        <v>16</v>
      </c>
      <c r="L2187">
        <v>58</v>
      </c>
      <c r="M2187" t="s">
        <v>900</v>
      </c>
      <c r="N2187" t="s">
        <v>860</v>
      </c>
      <c r="R2187" t="str">
        <f t="shared" si="102"/>
        <v>Weekday</v>
      </c>
      <c r="S2187" s="27">
        <f t="shared" si="103"/>
        <v>41458</v>
      </c>
      <c r="V2187" t="str">
        <f t="shared" si="104"/>
        <v/>
      </c>
    </row>
    <row r="2188" spans="1:22" x14ac:dyDescent="0.25">
      <c r="A2188" t="s">
        <v>233</v>
      </c>
      <c r="C2188" t="s">
        <v>1576</v>
      </c>
      <c r="D2188">
        <v>1</v>
      </c>
      <c r="E2188" t="s">
        <v>90</v>
      </c>
      <c r="G2188">
        <v>11.859</v>
      </c>
      <c r="H2188">
        <v>2013</v>
      </c>
      <c r="I2188">
        <v>7</v>
      </c>
      <c r="J2188">
        <v>7</v>
      </c>
      <c r="K2188">
        <v>13</v>
      </c>
      <c r="L2188">
        <v>45</v>
      </c>
      <c r="M2188" t="s">
        <v>900</v>
      </c>
      <c r="N2188" t="s">
        <v>903</v>
      </c>
      <c r="R2188" t="str">
        <f t="shared" si="102"/>
        <v>Weekend</v>
      </c>
      <c r="S2188" s="27">
        <f t="shared" si="103"/>
        <v>41462</v>
      </c>
      <c r="V2188" t="str">
        <f t="shared" si="104"/>
        <v/>
      </c>
    </row>
    <row r="2189" spans="1:22" x14ac:dyDescent="0.25">
      <c r="A2189" t="s">
        <v>233</v>
      </c>
      <c r="C2189" t="s">
        <v>1577</v>
      </c>
      <c r="D2189">
        <v>1</v>
      </c>
      <c r="E2189" t="s">
        <v>90</v>
      </c>
      <c r="G2189">
        <v>11.872</v>
      </c>
      <c r="H2189">
        <v>2013</v>
      </c>
      <c r="I2189">
        <v>7</v>
      </c>
      <c r="J2189">
        <v>19</v>
      </c>
      <c r="K2189">
        <v>22</v>
      </c>
      <c r="L2189">
        <v>15</v>
      </c>
      <c r="M2189" t="s">
        <v>899</v>
      </c>
      <c r="N2189" t="s">
        <v>903</v>
      </c>
      <c r="R2189" t="str">
        <f t="shared" si="102"/>
        <v>Weekday</v>
      </c>
      <c r="S2189" s="27">
        <f t="shared" si="103"/>
        <v>41474</v>
      </c>
      <c r="V2189" t="str">
        <f t="shared" si="104"/>
        <v/>
      </c>
    </row>
    <row r="2190" spans="1:22" x14ac:dyDescent="0.25">
      <c r="A2190" t="s">
        <v>233</v>
      </c>
      <c r="C2190" t="s">
        <v>1578</v>
      </c>
      <c r="D2190">
        <v>1</v>
      </c>
      <c r="E2190" t="s">
        <v>91</v>
      </c>
      <c r="G2190">
        <v>11.907</v>
      </c>
      <c r="H2190">
        <v>2013</v>
      </c>
      <c r="I2190">
        <v>7</v>
      </c>
      <c r="J2190">
        <v>26</v>
      </c>
      <c r="K2190">
        <v>18</v>
      </c>
      <c r="L2190">
        <v>14</v>
      </c>
      <c r="M2190" t="s">
        <v>900</v>
      </c>
      <c r="N2190" t="s">
        <v>860</v>
      </c>
      <c r="R2190" t="str">
        <f t="shared" si="102"/>
        <v>Weekday</v>
      </c>
      <c r="S2190" s="27">
        <f t="shared" si="103"/>
        <v>41481</v>
      </c>
      <c r="V2190" t="str">
        <f t="shared" si="104"/>
        <v/>
      </c>
    </row>
    <row r="2191" spans="1:22" x14ac:dyDescent="0.25">
      <c r="A2191" t="s">
        <v>233</v>
      </c>
      <c r="C2191" t="s">
        <v>1579</v>
      </c>
      <c r="D2191">
        <v>1</v>
      </c>
      <c r="E2191" t="s">
        <v>91</v>
      </c>
      <c r="G2191">
        <v>11.694000000000001</v>
      </c>
      <c r="H2191">
        <v>2013</v>
      </c>
      <c r="I2191">
        <v>7</v>
      </c>
      <c r="J2191">
        <v>30</v>
      </c>
      <c r="K2191">
        <v>1</v>
      </c>
      <c r="L2191">
        <v>41</v>
      </c>
      <c r="M2191" t="s">
        <v>899</v>
      </c>
      <c r="N2191" t="s">
        <v>860</v>
      </c>
      <c r="R2191" t="str">
        <f t="shared" si="102"/>
        <v>Weekday</v>
      </c>
      <c r="S2191" s="27">
        <f t="shared" si="103"/>
        <v>41485</v>
      </c>
      <c r="V2191" t="str">
        <f t="shared" si="104"/>
        <v/>
      </c>
    </row>
    <row r="2192" spans="1:22" x14ac:dyDescent="0.25">
      <c r="A2192" t="s">
        <v>233</v>
      </c>
      <c r="C2192" t="s">
        <v>1580</v>
      </c>
      <c r="D2192">
        <v>1</v>
      </c>
      <c r="E2192" t="s">
        <v>90</v>
      </c>
      <c r="G2192">
        <v>11.497</v>
      </c>
      <c r="H2192">
        <v>2013</v>
      </c>
      <c r="I2192">
        <v>8</v>
      </c>
      <c r="J2192">
        <v>28</v>
      </c>
      <c r="K2192">
        <v>7</v>
      </c>
      <c r="L2192">
        <v>50</v>
      </c>
      <c r="M2192" t="s">
        <v>900</v>
      </c>
      <c r="N2192" t="s">
        <v>860</v>
      </c>
      <c r="R2192" t="str">
        <f t="shared" si="102"/>
        <v>Weekday</v>
      </c>
      <c r="S2192" s="27">
        <f t="shared" si="103"/>
        <v>41514</v>
      </c>
      <c r="V2192" t="str">
        <f t="shared" si="104"/>
        <v/>
      </c>
    </row>
    <row r="2193" spans="1:22" x14ac:dyDescent="0.25">
      <c r="A2193" t="s">
        <v>233</v>
      </c>
      <c r="C2193" t="s">
        <v>1581</v>
      </c>
      <c r="D2193">
        <v>1</v>
      </c>
      <c r="E2193" t="s">
        <v>91</v>
      </c>
      <c r="G2193">
        <v>11.515000000000001</v>
      </c>
      <c r="H2193">
        <v>2013</v>
      </c>
      <c r="I2193">
        <v>9</v>
      </c>
      <c r="J2193">
        <v>19</v>
      </c>
      <c r="K2193">
        <v>21</v>
      </c>
      <c r="L2193">
        <v>30</v>
      </c>
      <c r="M2193" t="s">
        <v>900</v>
      </c>
      <c r="N2193" t="s">
        <v>903</v>
      </c>
      <c r="R2193" t="str">
        <f t="shared" si="102"/>
        <v>Weekday</v>
      </c>
      <c r="S2193" s="27">
        <f t="shared" si="103"/>
        <v>41536</v>
      </c>
      <c r="V2193" t="str">
        <f t="shared" si="104"/>
        <v/>
      </c>
    </row>
    <row r="2194" spans="1:22" x14ac:dyDescent="0.25">
      <c r="A2194" t="s">
        <v>233</v>
      </c>
      <c r="C2194" t="s">
        <v>1582</v>
      </c>
      <c r="D2194">
        <v>1</v>
      </c>
      <c r="E2194" t="s">
        <v>90</v>
      </c>
      <c r="G2194">
        <v>11.815</v>
      </c>
      <c r="H2194">
        <v>2013</v>
      </c>
      <c r="I2194">
        <v>10</v>
      </c>
      <c r="J2194">
        <v>11</v>
      </c>
      <c r="K2194">
        <v>9</v>
      </c>
      <c r="L2194">
        <v>50</v>
      </c>
      <c r="M2194" t="s">
        <v>899</v>
      </c>
      <c r="N2194" t="s">
        <v>903</v>
      </c>
      <c r="R2194" t="str">
        <f t="shared" si="102"/>
        <v>Weekday</v>
      </c>
      <c r="S2194" s="27">
        <f t="shared" si="103"/>
        <v>41558</v>
      </c>
      <c r="V2194" t="str">
        <f t="shared" si="104"/>
        <v/>
      </c>
    </row>
    <row r="2195" spans="1:22" x14ac:dyDescent="0.25">
      <c r="A2195" t="s">
        <v>233</v>
      </c>
      <c r="C2195" t="s">
        <v>1583</v>
      </c>
      <c r="D2195">
        <v>1</v>
      </c>
      <c r="E2195" t="s">
        <v>90</v>
      </c>
      <c r="G2195">
        <v>11.957000000000001</v>
      </c>
      <c r="H2195">
        <v>2013</v>
      </c>
      <c r="I2195">
        <v>11</v>
      </c>
      <c r="J2195">
        <v>17</v>
      </c>
      <c r="K2195">
        <v>13</v>
      </c>
      <c r="L2195">
        <v>30</v>
      </c>
      <c r="M2195" t="s">
        <v>900</v>
      </c>
      <c r="N2195" t="s">
        <v>903</v>
      </c>
      <c r="R2195" t="str">
        <f t="shared" si="102"/>
        <v>Weekend</v>
      </c>
      <c r="S2195" s="27">
        <f t="shared" si="103"/>
        <v>41595</v>
      </c>
      <c r="V2195" t="str">
        <f t="shared" si="104"/>
        <v/>
      </c>
    </row>
    <row r="2196" spans="1:22" x14ac:dyDescent="0.25">
      <c r="A2196" t="s">
        <v>233</v>
      </c>
      <c r="C2196" t="s">
        <v>1584</v>
      </c>
      <c r="D2196">
        <v>1</v>
      </c>
      <c r="E2196" t="s">
        <v>91</v>
      </c>
      <c r="G2196">
        <v>11.917999999999999</v>
      </c>
      <c r="H2196">
        <v>2013</v>
      </c>
      <c r="I2196">
        <v>11</v>
      </c>
      <c r="J2196">
        <v>24</v>
      </c>
      <c r="K2196">
        <v>13</v>
      </c>
      <c r="L2196">
        <v>51</v>
      </c>
      <c r="M2196" t="s">
        <v>900</v>
      </c>
      <c r="N2196" t="s">
        <v>903</v>
      </c>
      <c r="R2196" t="str">
        <f t="shared" si="102"/>
        <v>Weekend</v>
      </c>
      <c r="S2196" s="27">
        <f t="shared" si="103"/>
        <v>41602</v>
      </c>
      <c r="V2196" t="str">
        <f t="shared" si="104"/>
        <v/>
      </c>
    </row>
    <row r="2197" spans="1:22" x14ac:dyDescent="0.25">
      <c r="A2197" t="s">
        <v>233</v>
      </c>
      <c r="C2197" t="s">
        <v>1585</v>
      </c>
      <c r="D2197">
        <v>1</v>
      </c>
      <c r="E2197" t="s">
        <v>91</v>
      </c>
      <c r="G2197">
        <v>11.576000000000001</v>
      </c>
      <c r="H2197">
        <v>2013</v>
      </c>
      <c r="I2197">
        <v>12</v>
      </c>
      <c r="J2197">
        <v>6</v>
      </c>
      <c r="K2197">
        <v>8</v>
      </c>
      <c r="L2197">
        <v>10</v>
      </c>
      <c r="M2197" t="s">
        <v>899</v>
      </c>
      <c r="N2197" t="s">
        <v>903</v>
      </c>
      <c r="R2197" t="str">
        <f t="shared" si="102"/>
        <v>Weekday</v>
      </c>
      <c r="S2197" s="27">
        <f t="shared" si="103"/>
        <v>41614</v>
      </c>
      <c r="V2197" t="str">
        <f t="shared" si="104"/>
        <v/>
      </c>
    </row>
    <row r="2198" spans="1:22" x14ac:dyDescent="0.25">
      <c r="A2198" t="s">
        <v>233</v>
      </c>
      <c r="C2198" t="s">
        <v>1586</v>
      </c>
      <c r="D2198">
        <v>1</v>
      </c>
      <c r="E2198" t="s">
        <v>91</v>
      </c>
      <c r="G2198">
        <v>11.72</v>
      </c>
      <c r="H2198">
        <v>2014</v>
      </c>
      <c r="I2198">
        <v>1</v>
      </c>
      <c r="J2198">
        <v>11</v>
      </c>
      <c r="K2198">
        <v>0</v>
      </c>
      <c r="L2198">
        <v>8</v>
      </c>
      <c r="M2198" t="s">
        <v>900</v>
      </c>
      <c r="N2198" t="s">
        <v>860</v>
      </c>
      <c r="R2198" t="str">
        <f t="shared" si="102"/>
        <v>Weekend</v>
      </c>
      <c r="S2198" s="27">
        <f t="shared" si="103"/>
        <v>41650</v>
      </c>
      <c r="V2198" t="str">
        <f t="shared" si="104"/>
        <v/>
      </c>
    </row>
    <row r="2199" spans="1:22" x14ac:dyDescent="0.25">
      <c r="A2199" t="s">
        <v>233</v>
      </c>
      <c r="C2199" t="s">
        <v>1587</v>
      </c>
      <c r="D2199">
        <v>1</v>
      </c>
      <c r="E2199" t="s">
        <v>90</v>
      </c>
      <c r="G2199">
        <v>11.904</v>
      </c>
      <c r="H2199">
        <v>2014</v>
      </c>
      <c r="I2199">
        <v>2</v>
      </c>
      <c r="J2199">
        <v>26</v>
      </c>
      <c r="K2199">
        <v>5</v>
      </c>
      <c r="L2199">
        <v>50</v>
      </c>
      <c r="M2199" t="s">
        <v>900</v>
      </c>
      <c r="N2199" t="s">
        <v>903</v>
      </c>
      <c r="R2199" t="str">
        <f t="shared" si="102"/>
        <v>Weekday</v>
      </c>
      <c r="S2199" s="27">
        <f t="shared" si="103"/>
        <v>41696</v>
      </c>
      <c r="V2199" t="str">
        <f t="shared" si="104"/>
        <v/>
      </c>
    </row>
    <row r="2200" spans="1:22" x14ac:dyDescent="0.25">
      <c r="A2200" t="s">
        <v>233</v>
      </c>
      <c r="C2200" t="s">
        <v>1588</v>
      </c>
      <c r="D2200">
        <v>1</v>
      </c>
      <c r="E2200" t="s">
        <v>91</v>
      </c>
      <c r="G2200">
        <v>11.749000000000001</v>
      </c>
      <c r="H2200">
        <v>2014</v>
      </c>
      <c r="I2200">
        <v>2</v>
      </c>
      <c r="J2200">
        <v>27</v>
      </c>
      <c r="K2200">
        <v>8</v>
      </c>
      <c r="L2200">
        <v>55</v>
      </c>
      <c r="M2200" t="s">
        <v>900</v>
      </c>
      <c r="N2200" t="s">
        <v>903</v>
      </c>
      <c r="R2200" t="str">
        <f t="shared" si="102"/>
        <v>Weekday</v>
      </c>
      <c r="S2200" s="27">
        <f t="shared" si="103"/>
        <v>41697</v>
      </c>
      <c r="V2200" t="str">
        <f t="shared" si="104"/>
        <v/>
      </c>
    </row>
    <row r="2201" spans="1:22" x14ac:dyDescent="0.25">
      <c r="A2201" t="s">
        <v>233</v>
      </c>
      <c r="C2201" t="s">
        <v>1589</v>
      </c>
      <c r="D2201">
        <v>1</v>
      </c>
      <c r="E2201" t="s">
        <v>90</v>
      </c>
      <c r="G2201">
        <v>11.847</v>
      </c>
      <c r="H2201">
        <v>2014</v>
      </c>
      <c r="I2201">
        <v>3</v>
      </c>
      <c r="J2201">
        <v>1</v>
      </c>
      <c r="K2201">
        <v>10</v>
      </c>
      <c r="L2201">
        <v>40</v>
      </c>
      <c r="M2201" t="s">
        <v>900</v>
      </c>
      <c r="N2201" t="s">
        <v>903</v>
      </c>
      <c r="R2201" t="str">
        <f t="shared" si="102"/>
        <v>Weekend</v>
      </c>
      <c r="S2201" s="27">
        <f t="shared" si="103"/>
        <v>41699</v>
      </c>
      <c r="V2201" t="str">
        <f t="shared" si="104"/>
        <v/>
      </c>
    </row>
    <row r="2202" spans="1:22" x14ac:dyDescent="0.25">
      <c r="A2202" t="s">
        <v>233</v>
      </c>
      <c r="C2202" t="s">
        <v>1590</v>
      </c>
      <c r="D2202">
        <v>1</v>
      </c>
      <c r="E2202" t="s">
        <v>90</v>
      </c>
      <c r="G2202">
        <v>11.727</v>
      </c>
      <c r="H2202">
        <v>2014</v>
      </c>
      <c r="I2202">
        <v>3</v>
      </c>
      <c r="J2202">
        <v>23</v>
      </c>
      <c r="K2202">
        <v>21</v>
      </c>
      <c r="L2202">
        <v>14</v>
      </c>
      <c r="M2202" t="s">
        <v>899</v>
      </c>
      <c r="N2202" t="s">
        <v>903</v>
      </c>
      <c r="R2202" t="str">
        <f t="shared" si="102"/>
        <v>Weekend</v>
      </c>
      <c r="S2202" s="27">
        <f t="shared" si="103"/>
        <v>41721</v>
      </c>
      <c r="V2202" t="str">
        <f t="shared" si="104"/>
        <v/>
      </c>
    </row>
    <row r="2203" spans="1:22" x14ac:dyDescent="0.25">
      <c r="A2203" t="s">
        <v>233</v>
      </c>
      <c r="C2203" t="s">
        <v>1591</v>
      </c>
      <c r="D2203">
        <v>1</v>
      </c>
      <c r="E2203" t="s">
        <v>91</v>
      </c>
      <c r="G2203">
        <v>12.077</v>
      </c>
      <c r="H2203">
        <v>2014</v>
      </c>
      <c r="I2203">
        <v>3</v>
      </c>
      <c r="J2203">
        <v>25</v>
      </c>
      <c r="K2203">
        <v>8</v>
      </c>
      <c r="L2203">
        <v>0</v>
      </c>
      <c r="M2203" t="s">
        <v>900</v>
      </c>
      <c r="N2203" t="s">
        <v>903</v>
      </c>
      <c r="R2203" t="str">
        <f t="shared" si="102"/>
        <v>Weekday</v>
      </c>
      <c r="S2203" s="27">
        <f t="shared" si="103"/>
        <v>41723</v>
      </c>
      <c r="V2203" t="str">
        <f t="shared" si="104"/>
        <v/>
      </c>
    </row>
    <row r="2204" spans="1:22" x14ac:dyDescent="0.25">
      <c r="A2204" t="s">
        <v>233</v>
      </c>
      <c r="C2204" t="s">
        <v>1592</v>
      </c>
      <c r="D2204">
        <v>1</v>
      </c>
      <c r="E2204" t="s">
        <v>91</v>
      </c>
      <c r="G2204">
        <v>11.493</v>
      </c>
      <c r="H2204">
        <v>2014</v>
      </c>
      <c r="I2204">
        <v>3</v>
      </c>
      <c r="J2204">
        <v>28</v>
      </c>
      <c r="K2204">
        <v>8</v>
      </c>
      <c r="L2204">
        <v>30</v>
      </c>
      <c r="M2204" t="s">
        <v>900</v>
      </c>
      <c r="N2204" t="s">
        <v>903</v>
      </c>
      <c r="R2204" t="str">
        <f t="shared" si="102"/>
        <v>Weekday</v>
      </c>
      <c r="S2204" s="27">
        <f t="shared" si="103"/>
        <v>41726</v>
      </c>
      <c r="V2204" t="str">
        <f t="shared" si="104"/>
        <v/>
      </c>
    </row>
    <row r="2205" spans="1:22" x14ac:dyDescent="0.25">
      <c r="A2205" t="s">
        <v>233</v>
      </c>
      <c r="C2205" t="s">
        <v>1593</v>
      </c>
      <c r="D2205">
        <v>1</v>
      </c>
      <c r="E2205" t="s">
        <v>91</v>
      </c>
      <c r="G2205">
        <v>11.801</v>
      </c>
      <c r="H2205">
        <v>2014</v>
      </c>
      <c r="I2205">
        <v>5</v>
      </c>
      <c r="J2205">
        <v>20</v>
      </c>
      <c r="K2205">
        <v>10</v>
      </c>
      <c r="L2205">
        <v>21</v>
      </c>
      <c r="M2205" t="s">
        <v>900</v>
      </c>
      <c r="N2205" t="s">
        <v>860</v>
      </c>
      <c r="R2205" t="str">
        <f t="shared" si="102"/>
        <v>Weekday</v>
      </c>
      <c r="S2205" s="27">
        <f t="shared" si="103"/>
        <v>41779</v>
      </c>
      <c r="V2205" t="str">
        <f t="shared" si="104"/>
        <v/>
      </c>
    </row>
    <row r="2206" spans="1:22" x14ac:dyDescent="0.25">
      <c r="A2206" t="s">
        <v>233</v>
      </c>
      <c r="C2206" t="s">
        <v>1594</v>
      </c>
      <c r="D2206">
        <v>1</v>
      </c>
      <c r="E2206" t="s">
        <v>91</v>
      </c>
      <c r="G2206">
        <v>11.776999999999999</v>
      </c>
      <c r="H2206">
        <v>2014</v>
      </c>
      <c r="I2206">
        <v>5</v>
      </c>
      <c r="J2206">
        <v>29</v>
      </c>
      <c r="K2206">
        <v>0</v>
      </c>
      <c r="L2206">
        <v>45</v>
      </c>
      <c r="M2206" t="s">
        <v>900</v>
      </c>
      <c r="N2206" t="s">
        <v>903</v>
      </c>
      <c r="R2206" t="str">
        <f t="shared" si="102"/>
        <v>Weekday</v>
      </c>
      <c r="S2206" s="27">
        <f t="shared" si="103"/>
        <v>41788</v>
      </c>
      <c r="V2206" t="str">
        <f t="shared" si="104"/>
        <v/>
      </c>
    </row>
    <row r="2207" spans="1:22" x14ac:dyDescent="0.25">
      <c r="A2207" t="s">
        <v>233</v>
      </c>
      <c r="C2207" t="s">
        <v>1595</v>
      </c>
      <c r="D2207">
        <v>1</v>
      </c>
      <c r="E2207" t="s">
        <v>91</v>
      </c>
      <c r="G2207">
        <v>11.887</v>
      </c>
      <c r="H2207">
        <v>2014</v>
      </c>
      <c r="I2207">
        <v>6</v>
      </c>
      <c r="J2207">
        <v>23</v>
      </c>
      <c r="K2207">
        <v>15</v>
      </c>
      <c r="L2207">
        <v>10</v>
      </c>
      <c r="M2207" t="s">
        <v>900</v>
      </c>
      <c r="N2207" t="s">
        <v>860</v>
      </c>
      <c r="R2207" t="str">
        <f t="shared" si="102"/>
        <v>Weekday</v>
      </c>
      <c r="S2207" s="27">
        <f t="shared" si="103"/>
        <v>41813</v>
      </c>
      <c r="V2207" t="str">
        <f t="shared" si="104"/>
        <v/>
      </c>
    </row>
    <row r="2208" spans="1:22" x14ac:dyDescent="0.25">
      <c r="A2208" t="s">
        <v>233</v>
      </c>
      <c r="C2208" t="s">
        <v>1596</v>
      </c>
      <c r="D2208">
        <v>1</v>
      </c>
      <c r="E2208" t="s">
        <v>91</v>
      </c>
      <c r="G2208">
        <v>11.795</v>
      </c>
      <c r="H2208">
        <v>2014</v>
      </c>
      <c r="I2208">
        <v>7</v>
      </c>
      <c r="J2208">
        <v>3</v>
      </c>
      <c r="K2208">
        <v>6</v>
      </c>
      <c r="L2208">
        <v>0</v>
      </c>
      <c r="M2208" t="s">
        <v>900</v>
      </c>
      <c r="N2208" t="s">
        <v>860</v>
      </c>
      <c r="R2208" t="str">
        <f t="shared" si="102"/>
        <v>Weekday</v>
      </c>
      <c r="S2208" s="27">
        <f t="shared" si="103"/>
        <v>41823</v>
      </c>
      <c r="V2208" t="str">
        <f t="shared" si="104"/>
        <v/>
      </c>
    </row>
    <row r="2209" spans="1:22" x14ac:dyDescent="0.25">
      <c r="A2209" t="s">
        <v>233</v>
      </c>
      <c r="C2209" t="s">
        <v>1597</v>
      </c>
      <c r="D2209">
        <v>1</v>
      </c>
      <c r="E2209" t="s">
        <v>90</v>
      </c>
      <c r="G2209">
        <v>11.757999999999999</v>
      </c>
      <c r="H2209">
        <v>2014</v>
      </c>
      <c r="I2209">
        <v>7</v>
      </c>
      <c r="J2209">
        <v>12</v>
      </c>
      <c r="K2209">
        <v>9</v>
      </c>
      <c r="L2209">
        <v>30</v>
      </c>
      <c r="M2209" t="s">
        <v>900</v>
      </c>
      <c r="N2209" t="s">
        <v>903</v>
      </c>
      <c r="R2209" t="str">
        <f t="shared" si="102"/>
        <v>Weekend</v>
      </c>
      <c r="S2209" s="27">
        <f t="shared" si="103"/>
        <v>41832</v>
      </c>
      <c r="V2209" t="str">
        <f t="shared" si="104"/>
        <v/>
      </c>
    </row>
    <row r="2210" spans="1:22" x14ac:dyDescent="0.25">
      <c r="A2210" t="s">
        <v>233</v>
      </c>
      <c r="C2210" t="s">
        <v>1598</v>
      </c>
      <c r="D2210">
        <v>1</v>
      </c>
      <c r="E2210" t="s">
        <v>90</v>
      </c>
      <c r="G2210">
        <v>11.981</v>
      </c>
      <c r="H2210">
        <v>2014</v>
      </c>
      <c r="I2210">
        <v>7</v>
      </c>
      <c r="J2210">
        <v>19</v>
      </c>
      <c r="K2210">
        <v>18</v>
      </c>
      <c r="L2210">
        <v>40</v>
      </c>
      <c r="M2210" t="s">
        <v>900</v>
      </c>
      <c r="N2210" t="s">
        <v>903</v>
      </c>
      <c r="R2210" t="str">
        <f t="shared" si="102"/>
        <v>Weekend</v>
      </c>
      <c r="S2210" s="27">
        <f t="shared" si="103"/>
        <v>41839</v>
      </c>
      <c r="V2210" t="str">
        <f t="shared" si="104"/>
        <v/>
      </c>
    </row>
    <row r="2211" spans="1:22" x14ac:dyDescent="0.25">
      <c r="A2211" t="s">
        <v>233</v>
      </c>
      <c r="C2211" t="s">
        <v>1599</v>
      </c>
      <c r="D2211">
        <v>1</v>
      </c>
      <c r="E2211" t="s">
        <v>91</v>
      </c>
      <c r="G2211">
        <v>11.803000000000001</v>
      </c>
      <c r="H2211">
        <v>2014</v>
      </c>
      <c r="I2211">
        <v>7</v>
      </c>
      <c r="J2211">
        <v>24</v>
      </c>
      <c r="K2211">
        <v>4</v>
      </c>
      <c r="L2211">
        <v>5</v>
      </c>
      <c r="M2211" t="s">
        <v>899</v>
      </c>
      <c r="N2211" t="s">
        <v>903</v>
      </c>
      <c r="R2211" t="str">
        <f t="shared" si="102"/>
        <v>Weekday</v>
      </c>
      <c r="S2211" s="27">
        <f t="shared" si="103"/>
        <v>41844</v>
      </c>
      <c r="V2211" t="str">
        <f t="shared" si="104"/>
        <v/>
      </c>
    </row>
    <row r="2212" spans="1:22" x14ac:dyDescent="0.25">
      <c r="A2212" t="s">
        <v>233</v>
      </c>
      <c r="C2212" t="s">
        <v>1600</v>
      </c>
      <c r="D2212">
        <v>1</v>
      </c>
      <c r="E2212" t="s">
        <v>90</v>
      </c>
      <c r="G2212">
        <v>11.827999999999999</v>
      </c>
      <c r="H2212">
        <v>2014</v>
      </c>
      <c r="I2212">
        <v>8</v>
      </c>
      <c r="J2212">
        <v>30</v>
      </c>
      <c r="K2212">
        <v>16</v>
      </c>
      <c r="L2212">
        <v>38</v>
      </c>
      <c r="M2212" t="s">
        <v>900</v>
      </c>
      <c r="N2212" t="s">
        <v>903</v>
      </c>
      <c r="R2212" t="str">
        <f t="shared" si="102"/>
        <v>Weekend</v>
      </c>
      <c r="S2212" s="27">
        <f t="shared" si="103"/>
        <v>41881</v>
      </c>
      <c r="V2212" t="str">
        <f t="shared" si="104"/>
        <v/>
      </c>
    </row>
    <row r="2213" spans="1:22" x14ac:dyDescent="0.25">
      <c r="A2213" t="s">
        <v>233</v>
      </c>
      <c r="C2213" t="s">
        <v>1601</v>
      </c>
      <c r="D2213">
        <v>1</v>
      </c>
      <c r="E2213" t="s">
        <v>91</v>
      </c>
      <c r="G2213">
        <v>11.459</v>
      </c>
      <c r="H2213">
        <v>2014</v>
      </c>
      <c r="I2213">
        <v>9</v>
      </c>
      <c r="J2213">
        <v>9</v>
      </c>
      <c r="K2213">
        <v>14</v>
      </c>
      <c r="L2213">
        <v>10</v>
      </c>
      <c r="M2213" t="s">
        <v>900</v>
      </c>
      <c r="N2213" t="s">
        <v>903</v>
      </c>
      <c r="R2213" t="str">
        <f t="shared" si="102"/>
        <v>Weekday</v>
      </c>
      <c r="S2213" s="27">
        <f t="shared" si="103"/>
        <v>41891</v>
      </c>
      <c r="V2213" t="str">
        <f t="shared" si="104"/>
        <v/>
      </c>
    </row>
    <row r="2214" spans="1:22" x14ac:dyDescent="0.25">
      <c r="A2214" t="s">
        <v>233</v>
      </c>
      <c r="C2214" t="s">
        <v>1602</v>
      </c>
      <c r="D2214">
        <v>1</v>
      </c>
      <c r="E2214" t="s">
        <v>91</v>
      </c>
      <c r="G2214">
        <v>11.718999999999999</v>
      </c>
      <c r="H2214">
        <v>2014</v>
      </c>
      <c r="I2214">
        <v>9</v>
      </c>
      <c r="J2214">
        <v>24</v>
      </c>
      <c r="K2214">
        <v>9</v>
      </c>
      <c r="L2214">
        <v>20</v>
      </c>
      <c r="M2214" t="s">
        <v>900</v>
      </c>
      <c r="N2214" t="s">
        <v>903</v>
      </c>
      <c r="R2214" t="str">
        <f t="shared" si="102"/>
        <v>Weekday</v>
      </c>
      <c r="S2214" s="27">
        <f t="shared" si="103"/>
        <v>41906</v>
      </c>
      <c r="V2214" t="str">
        <f t="shared" si="104"/>
        <v/>
      </c>
    </row>
    <row r="2215" spans="1:22" x14ac:dyDescent="0.25">
      <c r="A2215" t="s">
        <v>233</v>
      </c>
      <c r="C2215" t="s">
        <v>1603</v>
      </c>
      <c r="D2215">
        <v>1</v>
      </c>
      <c r="E2215" t="s">
        <v>90</v>
      </c>
      <c r="G2215">
        <v>11.587999999999999</v>
      </c>
      <c r="H2215">
        <v>2014</v>
      </c>
      <c r="I2215">
        <v>9</v>
      </c>
      <c r="J2215">
        <v>28</v>
      </c>
      <c r="K2215">
        <v>9</v>
      </c>
      <c r="L2215">
        <v>42</v>
      </c>
      <c r="M2215" t="s">
        <v>900</v>
      </c>
      <c r="N2215" t="s">
        <v>903</v>
      </c>
      <c r="R2215" t="str">
        <f t="shared" si="102"/>
        <v>Weekend</v>
      </c>
      <c r="S2215" s="27">
        <f t="shared" si="103"/>
        <v>41910</v>
      </c>
      <c r="V2215" t="str">
        <f t="shared" si="104"/>
        <v/>
      </c>
    </row>
    <row r="2216" spans="1:22" x14ac:dyDescent="0.25">
      <c r="A2216" t="s">
        <v>233</v>
      </c>
      <c r="C2216" t="s">
        <v>1604</v>
      </c>
      <c r="D2216">
        <v>1</v>
      </c>
      <c r="E2216" t="s">
        <v>91</v>
      </c>
      <c r="G2216">
        <v>11.457000000000001</v>
      </c>
      <c r="H2216">
        <v>2014</v>
      </c>
      <c r="I2216">
        <v>10</v>
      </c>
      <c r="J2216">
        <v>31</v>
      </c>
      <c r="K2216">
        <v>15</v>
      </c>
      <c r="L2216">
        <v>40</v>
      </c>
      <c r="M2216" t="s">
        <v>900</v>
      </c>
      <c r="N2216" t="s">
        <v>903</v>
      </c>
      <c r="R2216" t="str">
        <f t="shared" si="102"/>
        <v>Weekday</v>
      </c>
      <c r="S2216" s="27">
        <f t="shared" si="103"/>
        <v>41943</v>
      </c>
      <c r="V2216" t="str">
        <f t="shared" si="104"/>
        <v/>
      </c>
    </row>
    <row r="2217" spans="1:22" x14ac:dyDescent="0.25">
      <c r="A2217" t="s">
        <v>233</v>
      </c>
      <c r="C2217" t="s">
        <v>1605</v>
      </c>
      <c r="D2217">
        <v>1</v>
      </c>
      <c r="E2217" t="s">
        <v>91</v>
      </c>
      <c r="G2217">
        <v>11.805</v>
      </c>
      <c r="H2217">
        <v>2014</v>
      </c>
      <c r="I2217">
        <v>11</v>
      </c>
      <c r="J2217">
        <v>15</v>
      </c>
      <c r="K2217">
        <v>0</v>
      </c>
      <c r="L2217">
        <v>15</v>
      </c>
      <c r="M2217" t="s">
        <v>900</v>
      </c>
      <c r="N2217" t="s">
        <v>860</v>
      </c>
      <c r="R2217" t="str">
        <f t="shared" si="102"/>
        <v>Weekend</v>
      </c>
      <c r="S2217" s="27">
        <f t="shared" si="103"/>
        <v>41958</v>
      </c>
      <c r="V2217" t="str">
        <f t="shared" si="104"/>
        <v/>
      </c>
    </row>
    <row r="2218" spans="1:22" x14ac:dyDescent="0.25">
      <c r="A2218" t="s">
        <v>233</v>
      </c>
      <c r="C2218" t="s">
        <v>1606</v>
      </c>
      <c r="D2218">
        <v>1</v>
      </c>
      <c r="E2218" t="s">
        <v>91</v>
      </c>
      <c r="G2218">
        <v>12.11</v>
      </c>
      <c r="H2218">
        <v>2014</v>
      </c>
      <c r="I2218">
        <v>11</v>
      </c>
      <c r="J2218">
        <v>24</v>
      </c>
      <c r="K2218">
        <v>8</v>
      </c>
      <c r="L2218">
        <v>24</v>
      </c>
      <c r="M2218" t="s">
        <v>900</v>
      </c>
      <c r="N2218" t="s">
        <v>860</v>
      </c>
      <c r="R2218" t="str">
        <f t="shared" si="102"/>
        <v>Weekday</v>
      </c>
      <c r="S2218" s="27">
        <f t="shared" si="103"/>
        <v>41967</v>
      </c>
      <c r="V2218" t="str">
        <f t="shared" si="104"/>
        <v/>
      </c>
    </row>
    <row r="2219" spans="1:22" x14ac:dyDescent="0.25">
      <c r="A2219" t="s">
        <v>233</v>
      </c>
      <c r="C2219" t="s">
        <v>1607</v>
      </c>
      <c r="D2219">
        <v>1</v>
      </c>
      <c r="E2219" t="s">
        <v>90</v>
      </c>
      <c r="G2219">
        <v>12.041</v>
      </c>
      <c r="H2219">
        <v>2015</v>
      </c>
      <c r="I2219">
        <v>1</v>
      </c>
      <c r="J2219">
        <v>29</v>
      </c>
      <c r="K2219">
        <v>9</v>
      </c>
      <c r="L2219">
        <v>38</v>
      </c>
      <c r="M2219" t="s">
        <v>900</v>
      </c>
      <c r="N2219" t="s">
        <v>903</v>
      </c>
      <c r="R2219" t="str">
        <f t="shared" si="102"/>
        <v>Weekday</v>
      </c>
      <c r="S2219" s="27">
        <f t="shared" si="103"/>
        <v>42033</v>
      </c>
      <c r="V2219" t="str">
        <f t="shared" si="104"/>
        <v/>
      </c>
    </row>
    <row r="2220" spans="1:22" x14ac:dyDescent="0.25">
      <c r="A2220" t="s">
        <v>233</v>
      </c>
      <c r="C2220" t="s">
        <v>1608</v>
      </c>
      <c r="D2220">
        <v>1</v>
      </c>
      <c r="E2220" t="s">
        <v>91</v>
      </c>
      <c r="G2220">
        <v>11.573</v>
      </c>
      <c r="H2220">
        <v>2015</v>
      </c>
      <c r="I2220">
        <v>2</v>
      </c>
      <c r="J2220">
        <v>12</v>
      </c>
      <c r="K2220">
        <v>14</v>
      </c>
      <c r="L2220">
        <v>0</v>
      </c>
      <c r="M2220" t="s">
        <v>900</v>
      </c>
      <c r="N2220" t="s">
        <v>903</v>
      </c>
      <c r="R2220" t="str">
        <f t="shared" si="102"/>
        <v>Weekday</v>
      </c>
      <c r="S2220" s="27">
        <f t="shared" si="103"/>
        <v>42047</v>
      </c>
      <c r="V2220" t="str">
        <f t="shared" si="104"/>
        <v/>
      </c>
    </row>
    <row r="2221" spans="1:22" x14ac:dyDescent="0.25">
      <c r="A2221" t="s">
        <v>233</v>
      </c>
      <c r="C2221" t="s">
        <v>1609</v>
      </c>
      <c r="D2221">
        <v>1</v>
      </c>
      <c r="E2221" t="s">
        <v>90</v>
      </c>
      <c r="G2221">
        <v>11.834</v>
      </c>
      <c r="H2221">
        <v>2015</v>
      </c>
      <c r="I2221">
        <v>2</v>
      </c>
      <c r="J2221">
        <v>27</v>
      </c>
      <c r="K2221">
        <v>13</v>
      </c>
      <c r="L2221">
        <v>50</v>
      </c>
      <c r="M2221" t="s">
        <v>900</v>
      </c>
      <c r="N2221" t="s">
        <v>860</v>
      </c>
      <c r="R2221" t="str">
        <f t="shared" si="102"/>
        <v>Weekday</v>
      </c>
      <c r="S2221" s="27">
        <f t="shared" si="103"/>
        <v>42062</v>
      </c>
      <c r="V2221" t="str">
        <f t="shared" si="104"/>
        <v/>
      </c>
    </row>
    <row r="2222" spans="1:22" x14ac:dyDescent="0.25">
      <c r="A2222" t="s">
        <v>233</v>
      </c>
      <c r="C2222" t="s">
        <v>1610</v>
      </c>
      <c r="D2222">
        <v>1</v>
      </c>
      <c r="E2222" t="s">
        <v>90</v>
      </c>
      <c r="G2222">
        <v>11.801</v>
      </c>
      <c r="H2222">
        <v>2015</v>
      </c>
      <c r="I2222">
        <v>3</v>
      </c>
      <c r="J2222">
        <v>14</v>
      </c>
      <c r="K2222">
        <v>16</v>
      </c>
      <c r="L2222">
        <v>36</v>
      </c>
      <c r="M2222" t="s">
        <v>900</v>
      </c>
      <c r="N2222" t="s">
        <v>860</v>
      </c>
      <c r="R2222" t="str">
        <f t="shared" si="102"/>
        <v>Weekend</v>
      </c>
      <c r="S2222" s="27">
        <f t="shared" si="103"/>
        <v>42077</v>
      </c>
      <c r="V2222" t="str">
        <f t="shared" si="104"/>
        <v/>
      </c>
    </row>
    <row r="2223" spans="1:22" x14ac:dyDescent="0.25">
      <c r="A2223" t="s">
        <v>233</v>
      </c>
      <c r="C2223" t="s">
        <v>1611</v>
      </c>
      <c r="D2223">
        <v>1</v>
      </c>
      <c r="E2223" t="s">
        <v>91</v>
      </c>
      <c r="G2223">
        <v>11.456</v>
      </c>
      <c r="H2223">
        <v>2015</v>
      </c>
      <c r="I2223">
        <v>4</v>
      </c>
      <c r="J2223">
        <v>6</v>
      </c>
      <c r="K2223">
        <v>20</v>
      </c>
      <c r="L2223">
        <v>40</v>
      </c>
      <c r="M2223" t="s">
        <v>900</v>
      </c>
      <c r="N2223" t="s">
        <v>903</v>
      </c>
      <c r="R2223" t="str">
        <f t="shared" si="102"/>
        <v>Weekday</v>
      </c>
      <c r="S2223" s="27">
        <f t="shared" si="103"/>
        <v>42100</v>
      </c>
      <c r="V2223" t="str">
        <f t="shared" si="104"/>
        <v/>
      </c>
    </row>
    <row r="2224" spans="1:22" x14ac:dyDescent="0.25">
      <c r="A2224" t="s">
        <v>233</v>
      </c>
      <c r="C2224" t="s">
        <v>1612</v>
      </c>
      <c r="D2224">
        <v>1</v>
      </c>
      <c r="E2224" t="s">
        <v>91</v>
      </c>
      <c r="G2224">
        <v>11.648999999999999</v>
      </c>
      <c r="H2224">
        <v>2015</v>
      </c>
      <c r="I2224">
        <v>4</v>
      </c>
      <c r="J2224">
        <v>12</v>
      </c>
      <c r="K2224">
        <v>14</v>
      </c>
      <c r="L2224">
        <v>30</v>
      </c>
      <c r="M2224" t="s">
        <v>900</v>
      </c>
      <c r="N2224" t="s">
        <v>859</v>
      </c>
      <c r="R2224" t="str">
        <f t="shared" si="102"/>
        <v>Weekend</v>
      </c>
      <c r="S2224" s="27">
        <f t="shared" si="103"/>
        <v>42106</v>
      </c>
      <c r="V2224" t="str">
        <f t="shared" si="104"/>
        <v/>
      </c>
    </row>
    <row r="2225" spans="1:22" x14ac:dyDescent="0.25">
      <c r="A2225" t="s">
        <v>233</v>
      </c>
      <c r="C2225" t="s">
        <v>1613</v>
      </c>
      <c r="D2225">
        <v>1</v>
      </c>
      <c r="E2225" t="s">
        <v>90</v>
      </c>
      <c r="G2225">
        <v>11.992000000000001</v>
      </c>
      <c r="H2225">
        <v>2015</v>
      </c>
      <c r="I2225">
        <v>4</v>
      </c>
      <c r="J2225">
        <v>18</v>
      </c>
      <c r="K2225">
        <v>10</v>
      </c>
      <c r="L2225">
        <v>58</v>
      </c>
      <c r="M2225" t="s">
        <v>900</v>
      </c>
      <c r="N2225" t="s">
        <v>903</v>
      </c>
      <c r="R2225" t="str">
        <f t="shared" si="102"/>
        <v>Weekend</v>
      </c>
      <c r="S2225" s="27">
        <f t="shared" si="103"/>
        <v>42112</v>
      </c>
      <c r="V2225" t="str">
        <f t="shared" si="104"/>
        <v/>
      </c>
    </row>
    <row r="2226" spans="1:22" x14ac:dyDescent="0.25">
      <c r="A2226" t="s">
        <v>233</v>
      </c>
      <c r="C2226" t="s">
        <v>1614</v>
      </c>
      <c r="D2226">
        <v>1</v>
      </c>
      <c r="E2226" t="s">
        <v>90</v>
      </c>
      <c r="G2226">
        <v>11.529</v>
      </c>
      <c r="H2226">
        <v>2015</v>
      </c>
      <c r="I2226">
        <v>4</v>
      </c>
      <c r="J2226">
        <v>18</v>
      </c>
      <c r="K2226">
        <v>12</v>
      </c>
      <c r="L2226">
        <v>20</v>
      </c>
      <c r="M2226" t="s">
        <v>900</v>
      </c>
      <c r="N2226" t="s">
        <v>860</v>
      </c>
      <c r="R2226" t="str">
        <f t="shared" si="102"/>
        <v>Weekend</v>
      </c>
      <c r="S2226" s="27">
        <f t="shared" si="103"/>
        <v>42112</v>
      </c>
      <c r="V2226" t="str">
        <f t="shared" si="104"/>
        <v/>
      </c>
    </row>
    <row r="2227" spans="1:22" x14ac:dyDescent="0.25">
      <c r="A2227" t="s">
        <v>233</v>
      </c>
      <c r="C2227" t="s">
        <v>1615</v>
      </c>
      <c r="D2227">
        <v>1</v>
      </c>
      <c r="E2227" t="s">
        <v>90</v>
      </c>
      <c r="G2227">
        <v>11.914</v>
      </c>
      <c r="H2227">
        <v>2015</v>
      </c>
      <c r="I2227">
        <v>5</v>
      </c>
      <c r="J2227">
        <v>23</v>
      </c>
      <c r="K2227">
        <v>16</v>
      </c>
      <c r="L2227">
        <v>10</v>
      </c>
      <c r="M2227" t="s">
        <v>900</v>
      </c>
      <c r="N2227" t="s">
        <v>860</v>
      </c>
      <c r="R2227" t="str">
        <f t="shared" si="102"/>
        <v>Weekend</v>
      </c>
      <c r="S2227" s="27">
        <f t="shared" si="103"/>
        <v>42147</v>
      </c>
      <c r="V2227" t="str">
        <f t="shared" si="104"/>
        <v/>
      </c>
    </row>
    <row r="2228" spans="1:22" x14ac:dyDescent="0.25">
      <c r="A2228" t="s">
        <v>233</v>
      </c>
      <c r="C2228" t="s">
        <v>1616</v>
      </c>
      <c r="D2228">
        <v>1</v>
      </c>
      <c r="E2228" t="s">
        <v>91</v>
      </c>
      <c r="G2228">
        <v>11.742000000000001</v>
      </c>
      <c r="H2228">
        <v>2015</v>
      </c>
      <c r="I2228">
        <v>6</v>
      </c>
      <c r="J2228">
        <v>26</v>
      </c>
      <c r="K2228">
        <v>13</v>
      </c>
      <c r="L2228">
        <v>40</v>
      </c>
      <c r="M2228" t="s">
        <v>900</v>
      </c>
      <c r="N2228" t="s">
        <v>860</v>
      </c>
      <c r="R2228" t="str">
        <f t="shared" si="102"/>
        <v>Weekday</v>
      </c>
      <c r="S2228" s="27">
        <f t="shared" si="103"/>
        <v>42181</v>
      </c>
      <c r="V2228" t="str">
        <f t="shared" si="104"/>
        <v/>
      </c>
    </row>
    <row r="2229" spans="1:22" x14ac:dyDescent="0.25">
      <c r="A2229" t="s">
        <v>233</v>
      </c>
      <c r="C2229" t="s">
        <v>1617</v>
      </c>
      <c r="D2229">
        <v>1</v>
      </c>
      <c r="E2229" t="s">
        <v>91</v>
      </c>
      <c r="G2229">
        <v>11.824999999999999</v>
      </c>
      <c r="H2229">
        <v>2015</v>
      </c>
      <c r="I2229">
        <v>7</v>
      </c>
      <c r="J2229">
        <v>19</v>
      </c>
      <c r="K2229">
        <v>19</v>
      </c>
      <c r="L2229">
        <v>55</v>
      </c>
      <c r="M2229" t="s">
        <v>899</v>
      </c>
      <c r="N2229" t="s">
        <v>860</v>
      </c>
      <c r="R2229" t="str">
        <f t="shared" si="102"/>
        <v>Weekend</v>
      </c>
      <c r="S2229" s="27">
        <f t="shared" si="103"/>
        <v>42204</v>
      </c>
      <c r="V2229" t="str">
        <f t="shared" si="104"/>
        <v/>
      </c>
    </row>
    <row r="2230" spans="1:22" x14ac:dyDescent="0.25">
      <c r="A2230" t="s">
        <v>233</v>
      </c>
      <c r="C2230" t="s">
        <v>1618</v>
      </c>
      <c r="D2230">
        <v>1</v>
      </c>
      <c r="E2230" t="s">
        <v>91</v>
      </c>
      <c r="G2230">
        <v>11.731</v>
      </c>
      <c r="H2230">
        <v>2015</v>
      </c>
      <c r="I2230">
        <v>7</v>
      </c>
      <c r="J2230">
        <v>30</v>
      </c>
      <c r="K2230">
        <v>3</v>
      </c>
      <c r="L2230">
        <v>8</v>
      </c>
      <c r="M2230" t="s">
        <v>899</v>
      </c>
      <c r="N2230" t="s">
        <v>860</v>
      </c>
      <c r="R2230" t="str">
        <f t="shared" si="102"/>
        <v>Weekday</v>
      </c>
      <c r="S2230" s="27">
        <f t="shared" si="103"/>
        <v>42215</v>
      </c>
      <c r="V2230" t="str">
        <f t="shared" si="104"/>
        <v/>
      </c>
    </row>
    <row r="2231" spans="1:22" x14ac:dyDescent="0.25">
      <c r="A2231" t="s">
        <v>233</v>
      </c>
      <c r="C2231" t="s">
        <v>1619</v>
      </c>
      <c r="D2231">
        <v>1</v>
      </c>
      <c r="E2231" t="s">
        <v>91</v>
      </c>
      <c r="G2231">
        <v>11.788</v>
      </c>
      <c r="H2231">
        <v>2015</v>
      </c>
      <c r="I2231">
        <v>7</v>
      </c>
      <c r="J2231">
        <v>31</v>
      </c>
      <c r="K2231">
        <v>15</v>
      </c>
      <c r="L2231">
        <v>20</v>
      </c>
      <c r="M2231" t="s">
        <v>900</v>
      </c>
      <c r="N2231" t="s">
        <v>903</v>
      </c>
      <c r="R2231" t="str">
        <f t="shared" si="102"/>
        <v>Weekday</v>
      </c>
      <c r="S2231" s="27">
        <f t="shared" si="103"/>
        <v>42216</v>
      </c>
      <c r="V2231" t="str">
        <f t="shared" si="104"/>
        <v/>
      </c>
    </row>
    <row r="2232" spans="1:22" x14ac:dyDescent="0.25">
      <c r="A2232" t="s">
        <v>233</v>
      </c>
      <c r="C2232" t="s">
        <v>1620</v>
      </c>
      <c r="D2232">
        <v>1</v>
      </c>
      <c r="E2232" t="s">
        <v>90</v>
      </c>
      <c r="G2232">
        <v>11.826000000000001</v>
      </c>
      <c r="H2232">
        <v>2015</v>
      </c>
      <c r="I2232">
        <v>8</v>
      </c>
      <c r="J2232">
        <v>15</v>
      </c>
      <c r="K2232">
        <v>15</v>
      </c>
      <c r="L2232">
        <v>24</v>
      </c>
      <c r="M2232" t="s">
        <v>900</v>
      </c>
      <c r="N2232" t="s">
        <v>903</v>
      </c>
      <c r="R2232" t="str">
        <f t="shared" si="102"/>
        <v>Weekend</v>
      </c>
      <c r="S2232" s="27">
        <f t="shared" si="103"/>
        <v>42231</v>
      </c>
      <c r="V2232" t="str">
        <f t="shared" si="104"/>
        <v/>
      </c>
    </row>
    <row r="2233" spans="1:22" x14ac:dyDescent="0.25">
      <c r="A2233" t="s">
        <v>233</v>
      </c>
      <c r="C2233" t="s">
        <v>1621</v>
      </c>
      <c r="D2233">
        <v>1</v>
      </c>
      <c r="E2233" t="s">
        <v>90</v>
      </c>
      <c r="G2233">
        <v>11.794</v>
      </c>
      <c r="H2233">
        <v>2015</v>
      </c>
      <c r="I2233">
        <v>8</v>
      </c>
      <c r="J2233">
        <v>17</v>
      </c>
      <c r="K2233">
        <v>13</v>
      </c>
      <c r="L2233">
        <v>10</v>
      </c>
      <c r="M2233" t="s">
        <v>900</v>
      </c>
      <c r="N2233" t="s">
        <v>903</v>
      </c>
      <c r="R2233" t="str">
        <f t="shared" si="102"/>
        <v>Weekday</v>
      </c>
      <c r="S2233" s="27">
        <f t="shared" si="103"/>
        <v>42233</v>
      </c>
      <c r="V2233" t="str">
        <f t="shared" si="104"/>
        <v/>
      </c>
    </row>
    <row r="2234" spans="1:22" x14ac:dyDescent="0.25">
      <c r="A2234" t="s">
        <v>233</v>
      </c>
      <c r="C2234" t="s">
        <v>1622</v>
      </c>
      <c r="D2234">
        <v>1</v>
      </c>
      <c r="E2234" t="s">
        <v>90</v>
      </c>
      <c r="G2234">
        <v>11.843999999999999</v>
      </c>
      <c r="H2234">
        <v>2015</v>
      </c>
      <c r="I2234">
        <v>8</v>
      </c>
      <c r="J2234">
        <v>22</v>
      </c>
      <c r="K2234">
        <v>9</v>
      </c>
      <c r="L2234">
        <v>50</v>
      </c>
      <c r="M2234" t="s">
        <v>900</v>
      </c>
      <c r="N2234" t="s">
        <v>903</v>
      </c>
      <c r="R2234" t="str">
        <f t="shared" si="102"/>
        <v>Weekend</v>
      </c>
      <c r="S2234" s="27">
        <f t="shared" si="103"/>
        <v>42238</v>
      </c>
      <c r="V2234" t="str">
        <f t="shared" si="104"/>
        <v/>
      </c>
    </row>
    <row r="2235" spans="1:22" x14ac:dyDescent="0.25">
      <c r="A2235" t="s">
        <v>233</v>
      </c>
      <c r="C2235" t="s">
        <v>1623</v>
      </c>
      <c r="D2235">
        <v>1</v>
      </c>
      <c r="E2235" t="s">
        <v>90</v>
      </c>
      <c r="G2235">
        <v>11.885999999999999</v>
      </c>
      <c r="H2235">
        <v>2015</v>
      </c>
      <c r="I2235">
        <v>9</v>
      </c>
      <c r="J2235">
        <v>30</v>
      </c>
      <c r="K2235">
        <v>9</v>
      </c>
      <c r="L2235">
        <v>45</v>
      </c>
      <c r="M2235" t="s">
        <v>900</v>
      </c>
      <c r="N2235" t="s">
        <v>903</v>
      </c>
      <c r="R2235" t="str">
        <f t="shared" si="102"/>
        <v>Weekday</v>
      </c>
      <c r="S2235" s="27">
        <f t="shared" si="103"/>
        <v>42277</v>
      </c>
      <c r="V2235" t="str">
        <f t="shared" si="104"/>
        <v/>
      </c>
    </row>
    <row r="2236" spans="1:22" x14ac:dyDescent="0.25">
      <c r="A2236" t="s">
        <v>233</v>
      </c>
      <c r="C2236" t="s">
        <v>1624</v>
      </c>
      <c r="D2236">
        <v>1</v>
      </c>
      <c r="E2236" t="s">
        <v>91</v>
      </c>
      <c r="G2236">
        <v>11.786</v>
      </c>
      <c r="H2236">
        <v>2015</v>
      </c>
      <c r="I2236">
        <v>10</v>
      </c>
      <c r="J2236">
        <v>28</v>
      </c>
      <c r="K2236">
        <v>16</v>
      </c>
      <c r="L2236">
        <v>5</v>
      </c>
      <c r="M2236" t="s">
        <v>899</v>
      </c>
      <c r="N2236" t="s">
        <v>860</v>
      </c>
      <c r="R2236" t="str">
        <f t="shared" si="102"/>
        <v>Weekday</v>
      </c>
      <c r="S2236" s="27">
        <f t="shared" si="103"/>
        <v>42305</v>
      </c>
      <c r="V2236" t="str">
        <f t="shared" si="104"/>
        <v/>
      </c>
    </row>
    <row r="2237" spans="1:22" x14ac:dyDescent="0.25">
      <c r="A2237" t="s">
        <v>233</v>
      </c>
      <c r="C2237" t="s">
        <v>1625</v>
      </c>
      <c r="D2237">
        <v>1</v>
      </c>
      <c r="E2237" t="s">
        <v>91</v>
      </c>
      <c r="G2237">
        <v>11.831</v>
      </c>
      <c r="H2237">
        <v>2015</v>
      </c>
      <c r="I2237">
        <v>10</v>
      </c>
      <c r="J2237">
        <v>31</v>
      </c>
      <c r="K2237" t="s">
        <v>909</v>
      </c>
      <c r="L2237" t="s">
        <v>909</v>
      </c>
      <c r="M2237" t="s">
        <v>900</v>
      </c>
      <c r="N2237" t="s">
        <v>903</v>
      </c>
      <c r="R2237" t="str">
        <f t="shared" si="102"/>
        <v>Weekend</v>
      </c>
      <c r="S2237" s="27">
        <f t="shared" si="103"/>
        <v>42308</v>
      </c>
      <c r="V2237" t="str">
        <f t="shared" si="104"/>
        <v/>
      </c>
    </row>
    <row r="2238" spans="1:22" x14ac:dyDescent="0.25">
      <c r="A2238" t="s">
        <v>233</v>
      </c>
      <c r="C2238" t="s">
        <v>1626</v>
      </c>
      <c r="D2238">
        <v>1</v>
      </c>
      <c r="E2238" t="s">
        <v>90</v>
      </c>
      <c r="G2238">
        <v>11.819000000000001</v>
      </c>
      <c r="H2238">
        <v>2015</v>
      </c>
      <c r="I2238">
        <v>11</v>
      </c>
      <c r="J2238">
        <v>5</v>
      </c>
      <c r="K2238">
        <v>10</v>
      </c>
      <c r="L2238">
        <v>11</v>
      </c>
      <c r="M2238" t="s">
        <v>900</v>
      </c>
      <c r="N2238" t="s">
        <v>860</v>
      </c>
      <c r="R2238" t="str">
        <f t="shared" si="102"/>
        <v>Weekday</v>
      </c>
      <c r="S2238" s="27">
        <f t="shared" si="103"/>
        <v>42313</v>
      </c>
      <c r="V2238" t="str">
        <f t="shared" si="104"/>
        <v/>
      </c>
    </row>
    <row r="2239" spans="1:22" x14ac:dyDescent="0.25">
      <c r="A2239" t="s">
        <v>233</v>
      </c>
      <c r="C2239" t="s">
        <v>1627</v>
      </c>
      <c r="D2239">
        <v>1</v>
      </c>
      <c r="E2239" t="s">
        <v>90</v>
      </c>
      <c r="G2239">
        <v>11.589</v>
      </c>
      <c r="H2239">
        <v>2015</v>
      </c>
      <c r="I2239">
        <v>11</v>
      </c>
      <c r="J2239">
        <v>7</v>
      </c>
      <c r="K2239">
        <v>9</v>
      </c>
      <c r="L2239">
        <v>0</v>
      </c>
      <c r="M2239" t="s">
        <v>900</v>
      </c>
      <c r="N2239" t="s">
        <v>860</v>
      </c>
      <c r="R2239" t="str">
        <f t="shared" si="102"/>
        <v>Weekend</v>
      </c>
      <c r="S2239" s="27">
        <f t="shared" si="103"/>
        <v>42315</v>
      </c>
      <c r="V2239" t="str">
        <f t="shared" si="104"/>
        <v/>
      </c>
    </row>
    <row r="2240" spans="1:22" x14ac:dyDescent="0.25">
      <c r="A2240" t="s">
        <v>233</v>
      </c>
      <c r="C2240" t="s">
        <v>1628</v>
      </c>
      <c r="D2240">
        <v>1</v>
      </c>
      <c r="E2240" t="s">
        <v>91</v>
      </c>
      <c r="G2240">
        <v>11.961</v>
      </c>
      <c r="H2240">
        <v>2015</v>
      </c>
      <c r="I2240">
        <v>12</v>
      </c>
      <c r="J2240">
        <v>18</v>
      </c>
      <c r="K2240">
        <v>19</v>
      </c>
      <c r="L2240">
        <v>46</v>
      </c>
      <c r="M2240" t="s">
        <v>900</v>
      </c>
      <c r="N2240" t="s">
        <v>903</v>
      </c>
      <c r="R2240" t="str">
        <f t="shared" si="102"/>
        <v>Weekday</v>
      </c>
      <c r="S2240" s="27">
        <f t="shared" si="103"/>
        <v>42356</v>
      </c>
      <c r="V2240" t="str">
        <f t="shared" si="104"/>
        <v/>
      </c>
    </row>
    <row r="2241" spans="1:22" x14ac:dyDescent="0.25">
      <c r="A2241" t="s">
        <v>233</v>
      </c>
      <c r="C2241" t="s">
        <v>1629</v>
      </c>
      <c r="D2241">
        <v>1</v>
      </c>
      <c r="E2241" t="s">
        <v>90</v>
      </c>
      <c r="G2241">
        <v>11.739000000000001</v>
      </c>
      <c r="H2241">
        <v>2015</v>
      </c>
      <c r="I2241">
        <v>12</v>
      </c>
      <c r="J2241">
        <v>21</v>
      </c>
      <c r="K2241">
        <v>5</v>
      </c>
      <c r="L2241">
        <v>35</v>
      </c>
      <c r="M2241" t="s">
        <v>900</v>
      </c>
      <c r="N2241" t="s">
        <v>903</v>
      </c>
      <c r="R2241" t="str">
        <f t="shared" si="102"/>
        <v>Weekday</v>
      </c>
      <c r="S2241" s="27">
        <f t="shared" si="103"/>
        <v>42359</v>
      </c>
      <c r="V2241" t="str">
        <f t="shared" si="104"/>
        <v/>
      </c>
    </row>
    <row r="2242" spans="1:22" x14ac:dyDescent="0.25">
      <c r="A2242" t="s">
        <v>233</v>
      </c>
      <c r="C2242" t="s">
        <v>1630</v>
      </c>
      <c r="D2242">
        <v>1</v>
      </c>
      <c r="E2242" t="s">
        <v>90</v>
      </c>
      <c r="G2242">
        <v>11.933999999999999</v>
      </c>
      <c r="H2242">
        <v>2016</v>
      </c>
      <c r="I2242">
        <v>2</v>
      </c>
      <c r="J2242">
        <v>11</v>
      </c>
      <c r="K2242">
        <v>4</v>
      </c>
      <c r="L2242">
        <v>30</v>
      </c>
      <c r="M2242" t="s">
        <v>900</v>
      </c>
      <c r="N2242" t="s">
        <v>860</v>
      </c>
      <c r="R2242" t="str">
        <f t="shared" ref="R2242:R2305" si="105">IF(WEEKDAY(DATE(H2242,I2242,J2242),2) &lt; 6, "Weekday", "Weekend")</f>
        <v>Weekday</v>
      </c>
      <c r="S2242" s="27">
        <f t="shared" si="103"/>
        <v>42411</v>
      </c>
      <c r="V2242" t="str">
        <f t="shared" si="104"/>
        <v/>
      </c>
    </row>
    <row r="2243" spans="1:22" x14ac:dyDescent="0.25">
      <c r="A2243" t="s">
        <v>233</v>
      </c>
      <c r="C2243" t="s">
        <v>1631</v>
      </c>
      <c r="D2243">
        <v>1</v>
      </c>
      <c r="E2243" t="s">
        <v>90</v>
      </c>
      <c r="G2243">
        <v>11.757</v>
      </c>
      <c r="H2243">
        <v>2016</v>
      </c>
      <c r="I2243">
        <v>2</v>
      </c>
      <c r="J2243">
        <v>15</v>
      </c>
      <c r="K2243">
        <v>5</v>
      </c>
      <c r="L2243">
        <v>4</v>
      </c>
      <c r="M2243" t="s">
        <v>900</v>
      </c>
      <c r="N2243" t="s">
        <v>903</v>
      </c>
      <c r="R2243" t="str">
        <f t="shared" si="105"/>
        <v>Weekday</v>
      </c>
      <c r="S2243" s="27">
        <f t="shared" ref="S2243:S2306" si="106">DATE(H2243,I2243,J2243)</f>
        <v>42415</v>
      </c>
      <c r="V2243" t="str">
        <f t="shared" ref="V2243:V2306" si="107">T2243&amp;U2243</f>
        <v/>
      </c>
    </row>
    <row r="2244" spans="1:22" x14ac:dyDescent="0.25">
      <c r="A2244" t="s">
        <v>233</v>
      </c>
      <c r="C2244" t="s">
        <v>1632</v>
      </c>
      <c r="D2244">
        <v>1</v>
      </c>
      <c r="E2244" t="s">
        <v>90</v>
      </c>
      <c r="G2244">
        <v>11.705</v>
      </c>
      <c r="H2244">
        <v>2016</v>
      </c>
      <c r="I2244">
        <v>3</v>
      </c>
      <c r="J2244">
        <v>15</v>
      </c>
      <c r="K2244">
        <v>7</v>
      </c>
      <c r="L2244">
        <v>50</v>
      </c>
      <c r="M2244" t="s">
        <v>900</v>
      </c>
      <c r="N2244" t="s">
        <v>903</v>
      </c>
      <c r="R2244" t="str">
        <f t="shared" si="105"/>
        <v>Weekday</v>
      </c>
      <c r="S2244" s="27">
        <f t="shared" si="106"/>
        <v>42444</v>
      </c>
      <c r="V2244" t="str">
        <f t="shared" si="107"/>
        <v/>
      </c>
    </row>
    <row r="2245" spans="1:22" x14ac:dyDescent="0.25">
      <c r="A2245" t="s">
        <v>233</v>
      </c>
      <c r="C2245" t="s">
        <v>1633</v>
      </c>
      <c r="D2245">
        <v>1</v>
      </c>
      <c r="E2245" t="s">
        <v>91</v>
      </c>
      <c r="G2245">
        <v>11.728999999999999</v>
      </c>
      <c r="H2245">
        <v>2016</v>
      </c>
      <c r="I2245">
        <v>3</v>
      </c>
      <c r="J2245">
        <v>24</v>
      </c>
      <c r="K2245">
        <v>13</v>
      </c>
      <c r="L2245">
        <v>0</v>
      </c>
      <c r="M2245" t="s">
        <v>900</v>
      </c>
      <c r="N2245" t="s">
        <v>860</v>
      </c>
      <c r="R2245" t="str">
        <f t="shared" si="105"/>
        <v>Weekday</v>
      </c>
      <c r="S2245" s="27">
        <f t="shared" si="106"/>
        <v>42453</v>
      </c>
      <c r="V2245" t="str">
        <f t="shared" si="107"/>
        <v/>
      </c>
    </row>
    <row r="2246" spans="1:22" x14ac:dyDescent="0.25">
      <c r="A2246" t="s">
        <v>233</v>
      </c>
      <c r="C2246" t="s">
        <v>1634</v>
      </c>
      <c r="D2246">
        <v>1</v>
      </c>
      <c r="E2246" t="s">
        <v>90</v>
      </c>
      <c r="G2246">
        <v>11.959</v>
      </c>
      <c r="H2246">
        <v>2016</v>
      </c>
      <c r="I2246">
        <v>5</v>
      </c>
      <c r="J2246">
        <v>8</v>
      </c>
      <c r="K2246">
        <v>0</v>
      </c>
      <c r="L2246">
        <v>20</v>
      </c>
      <c r="M2246" t="s">
        <v>900</v>
      </c>
      <c r="N2246" t="s">
        <v>860</v>
      </c>
      <c r="R2246" t="str">
        <f t="shared" si="105"/>
        <v>Weekend</v>
      </c>
      <c r="S2246" s="27">
        <f t="shared" si="106"/>
        <v>42498</v>
      </c>
      <c r="V2246" t="str">
        <f t="shared" si="107"/>
        <v/>
      </c>
    </row>
    <row r="2247" spans="1:22" x14ac:dyDescent="0.25">
      <c r="A2247" t="s">
        <v>233</v>
      </c>
      <c r="C2247" t="s">
        <v>1635</v>
      </c>
      <c r="D2247">
        <v>1</v>
      </c>
      <c r="E2247" t="s">
        <v>91</v>
      </c>
      <c r="G2247">
        <v>11.773</v>
      </c>
      <c r="H2247">
        <v>2016</v>
      </c>
      <c r="I2247">
        <v>6</v>
      </c>
      <c r="J2247">
        <v>13</v>
      </c>
      <c r="K2247">
        <v>21</v>
      </c>
      <c r="L2247">
        <v>10</v>
      </c>
      <c r="M2247" t="s">
        <v>900</v>
      </c>
      <c r="N2247" t="s">
        <v>860</v>
      </c>
      <c r="R2247" t="str">
        <f t="shared" si="105"/>
        <v>Weekday</v>
      </c>
      <c r="S2247" s="27">
        <f t="shared" si="106"/>
        <v>42534</v>
      </c>
      <c r="V2247" t="str">
        <f t="shared" si="107"/>
        <v/>
      </c>
    </row>
    <row r="2248" spans="1:22" x14ac:dyDescent="0.25">
      <c r="A2248" t="s">
        <v>233</v>
      </c>
      <c r="C2248" t="s">
        <v>1636</v>
      </c>
      <c r="D2248">
        <v>1</v>
      </c>
      <c r="E2248" t="s">
        <v>91</v>
      </c>
      <c r="G2248">
        <v>11.863</v>
      </c>
      <c r="H2248">
        <v>2016</v>
      </c>
      <c r="I2248">
        <v>6</v>
      </c>
      <c r="J2248">
        <v>15</v>
      </c>
      <c r="K2248">
        <v>13</v>
      </c>
      <c r="L2248">
        <v>50</v>
      </c>
      <c r="M2248" t="s">
        <v>900</v>
      </c>
      <c r="N2248" t="s">
        <v>860</v>
      </c>
      <c r="R2248" t="str">
        <f t="shared" si="105"/>
        <v>Weekday</v>
      </c>
      <c r="S2248" s="27">
        <f t="shared" si="106"/>
        <v>42536</v>
      </c>
      <c r="V2248" t="str">
        <f t="shared" si="107"/>
        <v/>
      </c>
    </row>
    <row r="2249" spans="1:22" x14ac:dyDescent="0.25">
      <c r="A2249" t="s">
        <v>233</v>
      </c>
      <c r="C2249" t="s">
        <v>1637</v>
      </c>
      <c r="D2249">
        <v>1</v>
      </c>
      <c r="E2249" t="s">
        <v>90</v>
      </c>
      <c r="G2249">
        <v>11.981</v>
      </c>
      <c r="H2249">
        <v>2016</v>
      </c>
      <c r="I2249">
        <v>6</v>
      </c>
      <c r="J2249">
        <v>15</v>
      </c>
      <c r="K2249">
        <v>19</v>
      </c>
      <c r="L2249">
        <v>0</v>
      </c>
      <c r="M2249" t="s">
        <v>900</v>
      </c>
      <c r="N2249" t="s">
        <v>903</v>
      </c>
      <c r="R2249" t="str">
        <f t="shared" si="105"/>
        <v>Weekday</v>
      </c>
      <c r="S2249" s="27">
        <f t="shared" si="106"/>
        <v>42536</v>
      </c>
      <c r="V2249" t="str">
        <f t="shared" si="107"/>
        <v/>
      </c>
    </row>
    <row r="2250" spans="1:22" x14ac:dyDescent="0.25">
      <c r="A2250" t="s">
        <v>233</v>
      </c>
      <c r="C2250" t="s">
        <v>1638</v>
      </c>
      <c r="D2250">
        <v>1</v>
      </c>
      <c r="E2250" t="s">
        <v>91</v>
      </c>
      <c r="G2250">
        <v>11.766999999999999</v>
      </c>
      <c r="H2250">
        <v>2016</v>
      </c>
      <c r="I2250">
        <v>6</v>
      </c>
      <c r="J2250">
        <v>17</v>
      </c>
      <c r="K2250">
        <v>21</v>
      </c>
      <c r="L2250">
        <v>1</v>
      </c>
      <c r="M2250" t="s">
        <v>900</v>
      </c>
      <c r="N2250" t="s">
        <v>860</v>
      </c>
      <c r="R2250" t="str">
        <f t="shared" si="105"/>
        <v>Weekday</v>
      </c>
      <c r="S2250" s="27">
        <f t="shared" si="106"/>
        <v>42538</v>
      </c>
      <c r="V2250" t="str">
        <f t="shared" si="107"/>
        <v/>
      </c>
    </row>
    <row r="2251" spans="1:22" x14ac:dyDescent="0.25">
      <c r="A2251" t="s">
        <v>233</v>
      </c>
      <c r="C2251" t="s">
        <v>1639</v>
      </c>
      <c r="D2251">
        <v>1</v>
      </c>
      <c r="E2251" t="s">
        <v>90</v>
      </c>
      <c r="G2251">
        <v>11.483000000000001</v>
      </c>
      <c r="H2251">
        <v>2016</v>
      </c>
      <c r="I2251">
        <v>7</v>
      </c>
      <c r="J2251">
        <v>25</v>
      </c>
      <c r="K2251">
        <v>1</v>
      </c>
      <c r="L2251">
        <v>14</v>
      </c>
      <c r="M2251" t="s">
        <v>899</v>
      </c>
      <c r="N2251" t="s">
        <v>860</v>
      </c>
      <c r="R2251" t="str">
        <f t="shared" si="105"/>
        <v>Weekday</v>
      </c>
      <c r="S2251" s="27">
        <f t="shared" si="106"/>
        <v>42576</v>
      </c>
      <c r="V2251" t="str">
        <f t="shared" si="107"/>
        <v/>
      </c>
    </row>
    <row r="2252" spans="1:22" x14ac:dyDescent="0.25">
      <c r="A2252" t="s">
        <v>233</v>
      </c>
      <c r="C2252" t="s">
        <v>1640</v>
      </c>
      <c r="D2252">
        <v>1</v>
      </c>
      <c r="E2252" t="s">
        <v>90</v>
      </c>
      <c r="G2252">
        <v>11.917999999999999</v>
      </c>
      <c r="H2252">
        <v>2016</v>
      </c>
      <c r="I2252">
        <v>8</v>
      </c>
      <c r="J2252">
        <v>10</v>
      </c>
      <c r="K2252">
        <v>21</v>
      </c>
      <c r="L2252">
        <v>44</v>
      </c>
      <c r="M2252" t="s">
        <v>900</v>
      </c>
      <c r="N2252" t="s">
        <v>903</v>
      </c>
      <c r="R2252" t="str">
        <f t="shared" si="105"/>
        <v>Weekday</v>
      </c>
      <c r="S2252" s="27">
        <f t="shared" si="106"/>
        <v>42592</v>
      </c>
      <c r="V2252" t="str">
        <f t="shared" si="107"/>
        <v/>
      </c>
    </row>
    <row r="2253" spans="1:22" x14ac:dyDescent="0.25">
      <c r="A2253" t="s">
        <v>233</v>
      </c>
      <c r="C2253" t="s">
        <v>1641</v>
      </c>
      <c r="D2253">
        <v>1</v>
      </c>
      <c r="E2253" t="s">
        <v>91</v>
      </c>
      <c r="G2253">
        <v>11.848000000000001</v>
      </c>
      <c r="H2253">
        <v>2016</v>
      </c>
      <c r="I2253">
        <v>8</v>
      </c>
      <c r="J2253">
        <v>20</v>
      </c>
      <c r="K2253">
        <v>2</v>
      </c>
      <c r="L2253">
        <v>50</v>
      </c>
      <c r="M2253" t="s">
        <v>900</v>
      </c>
      <c r="N2253" t="s">
        <v>903</v>
      </c>
      <c r="R2253" t="str">
        <f t="shared" si="105"/>
        <v>Weekend</v>
      </c>
      <c r="S2253" s="27">
        <f t="shared" si="106"/>
        <v>42602</v>
      </c>
      <c r="V2253" t="str">
        <f t="shared" si="107"/>
        <v/>
      </c>
    </row>
    <row r="2254" spans="1:22" x14ac:dyDescent="0.25">
      <c r="A2254" t="s">
        <v>233</v>
      </c>
      <c r="C2254" t="s">
        <v>1642</v>
      </c>
      <c r="D2254">
        <v>1</v>
      </c>
      <c r="E2254" t="s">
        <v>91</v>
      </c>
      <c r="G2254">
        <v>11.866</v>
      </c>
      <c r="H2254">
        <v>2016</v>
      </c>
      <c r="I2254">
        <v>8</v>
      </c>
      <c r="J2254">
        <v>20</v>
      </c>
      <c r="K2254">
        <v>0</v>
      </c>
      <c r="L2254">
        <v>50</v>
      </c>
      <c r="M2254" t="s">
        <v>900</v>
      </c>
      <c r="N2254" t="s">
        <v>903</v>
      </c>
      <c r="R2254" t="str">
        <f t="shared" si="105"/>
        <v>Weekend</v>
      </c>
      <c r="S2254" s="27">
        <f t="shared" si="106"/>
        <v>42602</v>
      </c>
      <c r="V2254" t="str">
        <f t="shared" si="107"/>
        <v/>
      </c>
    </row>
    <row r="2255" spans="1:22" x14ac:dyDescent="0.25">
      <c r="A2255" t="s">
        <v>233</v>
      </c>
      <c r="C2255" t="s">
        <v>1643</v>
      </c>
      <c r="D2255">
        <v>1</v>
      </c>
      <c r="E2255" t="s">
        <v>91</v>
      </c>
      <c r="G2255">
        <v>11.808999999999999</v>
      </c>
      <c r="H2255">
        <v>2016</v>
      </c>
      <c r="I2255">
        <v>9</v>
      </c>
      <c r="J2255">
        <v>17</v>
      </c>
      <c r="K2255">
        <v>9</v>
      </c>
      <c r="L2255">
        <v>35</v>
      </c>
      <c r="M2255" t="s">
        <v>899</v>
      </c>
      <c r="N2255" t="s">
        <v>903</v>
      </c>
      <c r="R2255" t="str">
        <f t="shared" si="105"/>
        <v>Weekend</v>
      </c>
      <c r="S2255" s="27">
        <f t="shared" si="106"/>
        <v>42630</v>
      </c>
      <c r="V2255" t="str">
        <f t="shared" si="107"/>
        <v/>
      </c>
    </row>
    <row r="2256" spans="1:22" x14ac:dyDescent="0.25">
      <c r="A2256" t="s">
        <v>233</v>
      </c>
      <c r="C2256" t="s">
        <v>1644</v>
      </c>
      <c r="D2256">
        <v>1</v>
      </c>
      <c r="E2256" t="s">
        <v>91</v>
      </c>
      <c r="G2256">
        <v>11.682</v>
      </c>
      <c r="H2256">
        <v>2016</v>
      </c>
      <c r="I2256">
        <v>10</v>
      </c>
      <c r="J2256">
        <v>11</v>
      </c>
      <c r="K2256">
        <v>18</v>
      </c>
      <c r="L2256">
        <v>11</v>
      </c>
      <c r="M2256" t="s">
        <v>900</v>
      </c>
      <c r="N2256" t="s">
        <v>903</v>
      </c>
      <c r="R2256" t="str">
        <f t="shared" si="105"/>
        <v>Weekday</v>
      </c>
      <c r="S2256" s="27">
        <f t="shared" si="106"/>
        <v>42654</v>
      </c>
      <c r="V2256" t="str">
        <f t="shared" si="107"/>
        <v/>
      </c>
    </row>
    <row r="2257" spans="1:22" x14ac:dyDescent="0.25">
      <c r="A2257" t="s">
        <v>233</v>
      </c>
      <c r="C2257" t="s">
        <v>1645</v>
      </c>
      <c r="D2257">
        <v>1</v>
      </c>
      <c r="E2257" t="s">
        <v>91</v>
      </c>
      <c r="G2257">
        <v>11.555999999999999</v>
      </c>
      <c r="H2257">
        <v>2016</v>
      </c>
      <c r="I2257">
        <v>11</v>
      </c>
      <c r="J2257">
        <v>15</v>
      </c>
      <c r="K2257">
        <v>13</v>
      </c>
      <c r="L2257">
        <v>55</v>
      </c>
      <c r="M2257" t="s">
        <v>899</v>
      </c>
      <c r="N2257" t="s">
        <v>903</v>
      </c>
      <c r="R2257" t="str">
        <f t="shared" si="105"/>
        <v>Weekday</v>
      </c>
      <c r="S2257" s="27">
        <f t="shared" si="106"/>
        <v>42689</v>
      </c>
      <c r="V2257" t="str">
        <f t="shared" si="107"/>
        <v/>
      </c>
    </row>
    <row r="2258" spans="1:22" x14ac:dyDescent="0.25">
      <c r="A2258" t="s">
        <v>233</v>
      </c>
      <c r="C2258" t="s">
        <v>1646</v>
      </c>
      <c r="D2258">
        <v>1</v>
      </c>
      <c r="E2258" t="s">
        <v>91</v>
      </c>
      <c r="G2258">
        <v>11.896000000000001</v>
      </c>
      <c r="H2258">
        <v>2016</v>
      </c>
      <c r="I2258">
        <v>12</v>
      </c>
      <c r="J2258">
        <v>29</v>
      </c>
      <c r="K2258">
        <v>5</v>
      </c>
      <c r="L2258">
        <v>50</v>
      </c>
      <c r="M2258" t="s">
        <v>900</v>
      </c>
      <c r="N2258" t="s">
        <v>903</v>
      </c>
      <c r="R2258" t="str">
        <f t="shared" si="105"/>
        <v>Weekday</v>
      </c>
      <c r="S2258" s="27">
        <f t="shared" si="106"/>
        <v>42733</v>
      </c>
      <c r="V2258" t="str">
        <f t="shared" si="107"/>
        <v/>
      </c>
    </row>
    <row r="2259" spans="1:22" x14ac:dyDescent="0.25">
      <c r="A2259" t="s">
        <v>233</v>
      </c>
      <c r="C2259" t="s">
        <v>1647</v>
      </c>
      <c r="D2259">
        <v>1</v>
      </c>
      <c r="E2259" t="s">
        <v>91</v>
      </c>
      <c r="G2259">
        <v>12.438000000000001</v>
      </c>
      <c r="H2259">
        <v>2012</v>
      </c>
      <c r="I2259">
        <v>2</v>
      </c>
      <c r="J2259">
        <v>7</v>
      </c>
      <c r="K2259">
        <v>14</v>
      </c>
      <c r="L2259">
        <v>30</v>
      </c>
      <c r="M2259" t="s">
        <v>899</v>
      </c>
      <c r="N2259" t="s">
        <v>903</v>
      </c>
      <c r="R2259" t="str">
        <f t="shared" si="105"/>
        <v>Weekday</v>
      </c>
      <c r="S2259" s="27">
        <f t="shared" si="106"/>
        <v>40946</v>
      </c>
      <c r="V2259" t="str">
        <f t="shared" si="107"/>
        <v/>
      </c>
    </row>
    <row r="2260" spans="1:22" x14ac:dyDescent="0.25">
      <c r="A2260" t="s">
        <v>233</v>
      </c>
      <c r="C2260" t="s">
        <v>1648</v>
      </c>
      <c r="D2260">
        <v>1</v>
      </c>
      <c r="E2260" t="s">
        <v>90</v>
      </c>
      <c r="G2260">
        <v>12.175000000000001</v>
      </c>
      <c r="H2260">
        <v>2012</v>
      </c>
      <c r="I2260">
        <v>9</v>
      </c>
      <c r="J2260">
        <v>12</v>
      </c>
      <c r="K2260">
        <v>5</v>
      </c>
      <c r="L2260">
        <v>57</v>
      </c>
      <c r="M2260" t="s">
        <v>900</v>
      </c>
      <c r="N2260" t="s">
        <v>903</v>
      </c>
      <c r="R2260" t="str">
        <f t="shared" si="105"/>
        <v>Weekday</v>
      </c>
      <c r="S2260" s="27">
        <f t="shared" si="106"/>
        <v>41164</v>
      </c>
      <c r="V2260" t="str">
        <f t="shared" si="107"/>
        <v/>
      </c>
    </row>
    <row r="2261" spans="1:22" x14ac:dyDescent="0.25">
      <c r="A2261" t="s">
        <v>233</v>
      </c>
      <c r="C2261" t="s">
        <v>1649</v>
      </c>
      <c r="D2261">
        <v>1</v>
      </c>
      <c r="E2261" t="s">
        <v>90</v>
      </c>
      <c r="G2261">
        <v>12.284000000000001</v>
      </c>
      <c r="H2261">
        <v>2012</v>
      </c>
      <c r="I2261">
        <v>10</v>
      </c>
      <c r="J2261">
        <v>31</v>
      </c>
      <c r="K2261">
        <v>13</v>
      </c>
      <c r="L2261">
        <v>20</v>
      </c>
      <c r="M2261" t="s">
        <v>899</v>
      </c>
      <c r="N2261" t="s">
        <v>903</v>
      </c>
      <c r="R2261" t="str">
        <f t="shared" si="105"/>
        <v>Weekday</v>
      </c>
      <c r="S2261" s="27">
        <f t="shared" si="106"/>
        <v>41213</v>
      </c>
      <c r="V2261" t="str">
        <f t="shared" si="107"/>
        <v/>
      </c>
    </row>
    <row r="2262" spans="1:22" x14ac:dyDescent="0.25">
      <c r="A2262" t="s">
        <v>233</v>
      </c>
      <c r="C2262" t="s">
        <v>1650</v>
      </c>
      <c r="D2262">
        <v>1</v>
      </c>
      <c r="E2262" t="s">
        <v>91</v>
      </c>
      <c r="G2262">
        <v>12.178000000000001</v>
      </c>
      <c r="H2262">
        <v>2013</v>
      </c>
      <c r="I2262">
        <v>2</v>
      </c>
      <c r="J2262">
        <v>18</v>
      </c>
      <c r="K2262">
        <v>1</v>
      </c>
      <c r="L2262">
        <v>38</v>
      </c>
      <c r="M2262" t="s">
        <v>899</v>
      </c>
      <c r="N2262" t="s">
        <v>903</v>
      </c>
      <c r="R2262" t="str">
        <f t="shared" si="105"/>
        <v>Weekday</v>
      </c>
      <c r="S2262" s="27">
        <f t="shared" si="106"/>
        <v>41323</v>
      </c>
      <c r="V2262" t="str">
        <f t="shared" si="107"/>
        <v/>
      </c>
    </row>
    <row r="2263" spans="1:22" x14ac:dyDescent="0.25">
      <c r="A2263" t="s">
        <v>233</v>
      </c>
      <c r="C2263" t="s">
        <v>1651</v>
      </c>
      <c r="D2263">
        <v>1</v>
      </c>
      <c r="E2263" t="s">
        <v>91</v>
      </c>
      <c r="G2263">
        <v>12.393000000000001</v>
      </c>
      <c r="H2263">
        <v>2013</v>
      </c>
      <c r="I2263">
        <v>3</v>
      </c>
      <c r="J2263">
        <v>6</v>
      </c>
      <c r="K2263">
        <v>2</v>
      </c>
      <c r="L2263">
        <v>50</v>
      </c>
      <c r="M2263" t="s">
        <v>899</v>
      </c>
      <c r="N2263" t="s">
        <v>903</v>
      </c>
      <c r="R2263" t="str">
        <f t="shared" si="105"/>
        <v>Weekday</v>
      </c>
      <c r="S2263" s="27">
        <f t="shared" si="106"/>
        <v>41339</v>
      </c>
      <c r="V2263" t="str">
        <f t="shared" si="107"/>
        <v/>
      </c>
    </row>
    <row r="2264" spans="1:22" x14ac:dyDescent="0.25">
      <c r="A2264" t="s">
        <v>233</v>
      </c>
      <c r="C2264" t="s">
        <v>1652</v>
      </c>
      <c r="D2264">
        <v>1</v>
      </c>
      <c r="E2264" t="s">
        <v>90</v>
      </c>
      <c r="G2264">
        <v>12.409000000000001</v>
      </c>
      <c r="H2264">
        <v>2013</v>
      </c>
      <c r="I2264">
        <v>3</v>
      </c>
      <c r="J2264">
        <v>28</v>
      </c>
      <c r="K2264">
        <v>11</v>
      </c>
      <c r="L2264">
        <v>50</v>
      </c>
      <c r="M2264" t="s">
        <v>900</v>
      </c>
      <c r="N2264" t="s">
        <v>860</v>
      </c>
      <c r="R2264" t="str">
        <f t="shared" si="105"/>
        <v>Weekday</v>
      </c>
      <c r="S2264" s="27">
        <f t="shared" si="106"/>
        <v>41361</v>
      </c>
      <c r="V2264" t="str">
        <f t="shared" si="107"/>
        <v/>
      </c>
    </row>
    <row r="2265" spans="1:22" x14ac:dyDescent="0.25">
      <c r="A2265" t="s">
        <v>233</v>
      </c>
      <c r="C2265" t="s">
        <v>1653</v>
      </c>
      <c r="D2265">
        <v>1</v>
      </c>
      <c r="E2265" t="s">
        <v>90</v>
      </c>
      <c r="G2265">
        <v>12.337</v>
      </c>
      <c r="H2265">
        <v>2013</v>
      </c>
      <c r="I2265">
        <v>4</v>
      </c>
      <c r="J2265">
        <v>17</v>
      </c>
      <c r="K2265">
        <v>16</v>
      </c>
      <c r="L2265">
        <v>10</v>
      </c>
      <c r="M2265" t="s">
        <v>900</v>
      </c>
      <c r="N2265" t="s">
        <v>903</v>
      </c>
      <c r="R2265" t="str">
        <f t="shared" si="105"/>
        <v>Weekday</v>
      </c>
      <c r="S2265" s="27">
        <f t="shared" si="106"/>
        <v>41381</v>
      </c>
      <c r="V2265" t="str">
        <f t="shared" si="107"/>
        <v/>
      </c>
    </row>
    <row r="2266" spans="1:22" x14ac:dyDescent="0.25">
      <c r="A2266" t="s">
        <v>233</v>
      </c>
      <c r="C2266" t="s">
        <v>1654</v>
      </c>
      <c r="D2266">
        <v>1</v>
      </c>
      <c r="E2266" t="s">
        <v>90</v>
      </c>
      <c r="G2266">
        <v>12.391</v>
      </c>
      <c r="H2266">
        <v>2013</v>
      </c>
      <c r="I2266">
        <v>6</v>
      </c>
      <c r="J2266">
        <v>5</v>
      </c>
      <c r="K2266">
        <v>12</v>
      </c>
      <c r="L2266">
        <v>29</v>
      </c>
      <c r="M2266" t="s">
        <v>900</v>
      </c>
      <c r="N2266" t="s">
        <v>860</v>
      </c>
      <c r="R2266" t="str">
        <f t="shared" si="105"/>
        <v>Weekday</v>
      </c>
      <c r="S2266" s="27">
        <f t="shared" si="106"/>
        <v>41430</v>
      </c>
      <c r="V2266" t="str">
        <f t="shared" si="107"/>
        <v/>
      </c>
    </row>
    <row r="2267" spans="1:22" x14ac:dyDescent="0.25">
      <c r="A2267" t="s">
        <v>233</v>
      </c>
      <c r="C2267" t="s">
        <v>1655</v>
      </c>
      <c r="D2267">
        <v>1</v>
      </c>
      <c r="E2267" t="s">
        <v>91</v>
      </c>
      <c r="G2267">
        <v>12.394</v>
      </c>
      <c r="H2267">
        <v>2013</v>
      </c>
      <c r="I2267">
        <v>7</v>
      </c>
      <c r="J2267">
        <v>20</v>
      </c>
      <c r="K2267">
        <v>23</v>
      </c>
      <c r="L2267">
        <v>30</v>
      </c>
      <c r="M2267" t="s">
        <v>900</v>
      </c>
      <c r="N2267" t="s">
        <v>860</v>
      </c>
      <c r="R2267" t="str">
        <f t="shared" si="105"/>
        <v>Weekend</v>
      </c>
      <c r="S2267" s="27">
        <f t="shared" si="106"/>
        <v>41475</v>
      </c>
      <c r="V2267" t="str">
        <f t="shared" si="107"/>
        <v/>
      </c>
    </row>
    <row r="2268" spans="1:22" x14ac:dyDescent="0.25">
      <c r="A2268" t="s">
        <v>233</v>
      </c>
      <c r="C2268" t="s">
        <v>1656</v>
      </c>
      <c r="D2268">
        <v>1</v>
      </c>
      <c r="E2268" t="s">
        <v>90</v>
      </c>
      <c r="G2268">
        <v>12.352</v>
      </c>
      <c r="H2268">
        <v>2013</v>
      </c>
      <c r="I2268">
        <v>10</v>
      </c>
      <c r="J2268">
        <v>25</v>
      </c>
      <c r="K2268">
        <v>4</v>
      </c>
      <c r="L2268">
        <v>55</v>
      </c>
      <c r="M2268" t="s">
        <v>900</v>
      </c>
      <c r="N2268" t="s">
        <v>903</v>
      </c>
      <c r="R2268" t="str">
        <f t="shared" si="105"/>
        <v>Weekday</v>
      </c>
      <c r="S2268" s="27">
        <f t="shared" si="106"/>
        <v>41572</v>
      </c>
      <c r="V2268" t="str">
        <f t="shared" si="107"/>
        <v/>
      </c>
    </row>
    <row r="2269" spans="1:22" x14ac:dyDescent="0.25">
      <c r="A2269" t="s">
        <v>233</v>
      </c>
      <c r="C2269" t="s">
        <v>1657</v>
      </c>
      <c r="D2269">
        <v>1</v>
      </c>
      <c r="E2269" t="s">
        <v>90</v>
      </c>
      <c r="G2269">
        <v>12.439</v>
      </c>
      <c r="H2269">
        <v>2013</v>
      </c>
      <c r="I2269">
        <v>10</v>
      </c>
      <c r="J2269">
        <v>26</v>
      </c>
      <c r="K2269">
        <v>12</v>
      </c>
      <c r="L2269">
        <v>13</v>
      </c>
      <c r="M2269" t="s">
        <v>899</v>
      </c>
      <c r="N2269" t="s">
        <v>903</v>
      </c>
      <c r="R2269" t="str">
        <f t="shared" si="105"/>
        <v>Weekend</v>
      </c>
      <c r="S2269" s="27">
        <f t="shared" si="106"/>
        <v>41573</v>
      </c>
      <c r="V2269" t="str">
        <f t="shared" si="107"/>
        <v/>
      </c>
    </row>
    <row r="2270" spans="1:22" x14ac:dyDescent="0.25">
      <c r="A2270" t="s">
        <v>233</v>
      </c>
      <c r="C2270" t="s">
        <v>1658</v>
      </c>
      <c r="D2270">
        <v>1</v>
      </c>
      <c r="E2270" t="s">
        <v>91</v>
      </c>
      <c r="G2270">
        <v>12.175000000000001</v>
      </c>
      <c r="H2270">
        <v>2014</v>
      </c>
      <c r="I2270">
        <v>2</v>
      </c>
      <c r="J2270">
        <v>4</v>
      </c>
      <c r="K2270">
        <v>17</v>
      </c>
      <c r="L2270">
        <v>50</v>
      </c>
      <c r="M2270" t="s">
        <v>900</v>
      </c>
      <c r="N2270" t="s">
        <v>903</v>
      </c>
      <c r="R2270" t="str">
        <f t="shared" si="105"/>
        <v>Weekday</v>
      </c>
      <c r="S2270" s="27">
        <f t="shared" si="106"/>
        <v>41674</v>
      </c>
      <c r="V2270" t="str">
        <f t="shared" si="107"/>
        <v/>
      </c>
    </row>
    <row r="2271" spans="1:22" x14ac:dyDescent="0.25">
      <c r="A2271" t="s">
        <v>233</v>
      </c>
      <c r="C2271" t="s">
        <v>1659</v>
      </c>
      <c r="D2271">
        <v>1</v>
      </c>
      <c r="E2271" t="s">
        <v>90</v>
      </c>
      <c r="G2271">
        <v>12.395</v>
      </c>
      <c r="H2271">
        <v>2014</v>
      </c>
      <c r="I2271">
        <v>3</v>
      </c>
      <c r="J2271">
        <v>4</v>
      </c>
      <c r="K2271">
        <v>12</v>
      </c>
      <c r="L2271">
        <v>55</v>
      </c>
      <c r="M2271" t="s">
        <v>900</v>
      </c>
      <c r="N2271" t="s">
        <v>860</v>
      </c>
      <c r="R2271" t="str">
        <f t="shared" si="105"/>
        <v>Weekday</v>
      </c>
      <c r="S2271" s="27">
        <f t="shared" si="106"/>
        <v>41702</v>
      </c>
      <c r="V2271" t="str">
        <f t="shared" si="107"/>
        <v/>
      </c>
    </row>
    <row r="2272" spans="1:22" x14ac:dyDescent="0.25">
      <c r="A2272" t="s">
        <v>233</v>
      </c>
      <c r="C2272" t="s">
        <v>1660</v>
      </c>
      <c r="D2272">
        <v>1</v>
      </c>
      <c r="E2272" t="s">
        <v>90</v>
      </c>
      <c r="G2272">
        <v>12.307</v>
      </c>
      <c r="H2272">
        <v>2014</v>
      </c>
      <c r="I2272">
        <v>6</v>
      </c>
      <c r="J2272">
        <v>11</v>
      </c>
      <c r="K2272">
        <v>5</v>
      </c>
      <c r="L2272">
        <v>20</v>
      </c>
      <c r="M2272" t="s">
        <v>900</v>
      </c>
      <c r="N2272" t="s">
        <v>903</v>
      </c>
      <c r="R2272" t="str">
        <f t="shared" si="105"/>
        <v>Weekday</v>
      </c>
      <c r="S2272" s="27">
        <f t="shared" si="106"/>
        <v>41801</v>
      </c>
      <c r="V2272" t="str">
        <f t="shared" si="107"/>
        <v/>
      </c>
    </row>
    <row r="2273" spans="1:22" x14ac:dyDescent="0.25">
      <c r="A2273" t="s">
        <v>233</v>
      </c>
      <c r="C2273" t="s">
        <v>1661</v>
      </c>
      <c r="D2273">
        <v>1</v>
      </c>
      <c r="E2273" t="s">
        <v>90</v>
      </c>
      <c r="G2273">
        <v>12.231</v>
      </c>
      <c r="H2273">
        <v>2014</v>
      </c>
      <c r="I2273">
        <v>8</v>
      </c>
      <c r="J2273">
        <v>27</v>
      </c>
      <c r="K2273">
        <v>15</v>
      </c>
      <c r="L2273">
        <v>33</v>
      </c>
      <c r="M2273" t="s">
        <v>900</v>
      </c>
      <c r="N2273" t="s">
        <v>903</v>
      </c>
      <c r="R2273" t="str">
        <f t="shared" si="105"/>
        <v>Weekday</v>
      </c>
      <c r="S2273" s="27">
        <f t="shared" si="106"/>
        <v>41878</v>
      </c>
      <c r="V2273" t="str">
        <f t="shared" si="107"/>
        <v/>
      </c>
    </row>
    <row r="2274" spans="1:22" x14ac:dyDescent="0.25">
      <c r="A2274" t="s">
        <v>233</v>
      </c>
      <c r="C2274" t="s">
        <v>1662</v>
      </c>
      <c r="D2274">
        <v>1</v>
      </c>
      <c r="E2274" t="s">
        <v>91</v>
      </c>
      <c r="G2274">
        <v>12.169</v>
      </c>
      <c r="H2274">
        <v>2014</v>
      </c>
      <c r="I2274">
        <v>9</v>
      </c>
      <c r="J2274">
        <v>18</v>
      </c>
      <c r="K2274">
        <v>6</v>
      </c>
      <c r="L2274">
        <v>50</v>
      </c>
      <c r="M2274" t="s">
        <v>900</v>
      </c>
      <c r="N2274" t="s">
        <v>903</v>
      </c>
      <c r="R2274" t="str">
        <f t="shared" si="105"/>
        <v>Weekday</v>
      </c>
      <c r="S2274" s="27">
        <f t="shared" si="106"/>
        <v>41900</v>
      </c>
      <c r="V2274" t="str">
        <f t="shared" si="107"/>
        <v/>
      </c>
    </row>
    <row r="2275" spans="1:22" x14ac:dyDescent="0.25">
      <c r="A2275" t="s">
        <v>233</v>
      </c>
      <c r="C2275" t="s">
        <v>1663</v>
      </c>
      <c r="D2275">
        <v>1</v>
      </c>
      <c r="E2275" t="s">
        <v>90</v>
      </c>
      <c r="G2275">
        <v>12.151999999999999</v>
      </c>
      <c r="H2275">
        <v>2014</v>
      </c>
      <c r="I2275">
        <v>12</v>
      </c>
      <c r="J2275">
        <v>30</v>
      </c>
      <c r="K2275">
        <v>6</v>
      </c>
      <c r="L2275">
        <v>40</v>
      </c>
      <c r="M2275" t="s">
        <v>900</v>
      </c>
      <c r="N2275" t="s">
        <v>860</v>
      </c>
      <c r="R2275" t="str">
        <f t="shared" si="105"/>
        <v>Weekday</v>
      </c>
      <c r="S2275" s="27">
        <f t="shared" si="106"/>
        <v>42003</v>
      </c>
      <c r="V2275" t="str">
        <f t="shared" si="107"/>
        <v/>
      </c>
    </row>
    <row r="2276" spans="1:22" x14ac:dyDescent="0.25">
      <c r="A2276" t="s">
        <v>233</v>
      </c>
      <c r="C2276" t="s">
        <v>1664</v>
      </c>
      <c r="D2276">
        <v>1</v>
      </c>
      <c r="E2276" t="s">
        <v>91</v>
      </c>
      <c r="G2276">
        <v>12.375999999999999</v>
      </c>
      <c r="H2276">
        <v>2015</v>
      </c>
      <c r="I2276">
        <v>3</v>
      </c>
      <c r="J2276">
        <v>17</v>
      </c>
      <c r="K2276">
        <v>14</v>
      </c>
      <c r="L2276">
        <v>41</v>
      </c>
      <c r="M2276" t="s">
        <v>900</v>
      </c>
      <c r="N2276" t="s">
        <v>903</v>
      </c>
      <c r="R2276" t="str">
        <f t="shared" si="105"/>
        <v>Weekday</v>
      </c>
      <c r="S2276" s="27">
        <f t="shared" si="106"/>
        <v>42080</v>
      </c>
      <c r="V2276" t="str">
        <f t="shared" si="107"/>
        <v/>
      </c>
    </row>
    <row r="2277" spans="1:22" x14ac:dyDescent="0.25">
      <c r="A2277" t="s">
        <v>233</v>
      </c>
      <c r="C2277" t="s">
        <v>1665</v>
      </c>
      <c r="D2277">
        <v>1</v>
      </c>
      <c r="E2277" t="s">
        <v>90</v>
      </c>
      <c r="G2277">
        <v>12.31</v>
      </c>
      <c r="H2277">
        <v>2015</v>
      </c>
      <c r="I2277">
        <v>5</v>
      </c>
      <c r="J2277">
        <v>18</v>
      </c>
      <c r="K2277">
        <v>5</v>
      </c>
      <c r="L2277">
        <v>20</v>
      </c>
      <c r="M2277" t="s">
        <v>900</v>
      </c>
      <c r="N2277" t="s">
        <v>903</v>
      </c>
      <c r="R2277" t="str">
        <f t="shared" si="105"/>
        <v>Weekday</v>
      </c>
      <c r="S2277" s="27">
        <f t="shared" si="106"/>
        <v>42142</v>
      </c>
      <c r="V2277" t="str">
        <f t="shared" si="107"/>
        <v/>
      </c>
    </row>
    <row r="2278" spans="1:22" x14ac:dyDescent="0.25">
      <c r="A2278" t="s">
        <v>233</v>
      </c>
      <c r="C2278" t="s">
        <v>1666</v>
      </c>
      <c r="D2278">
        <v>1</v>
      </c>
      <c r="E2278" t="s">
        <v>91</v>
      </c>
      <c r="G2278">
        <v>12.441000000000001</v>
      </c>
      <c r="H2278">
        <v>2015</v>
      </c>
      <c r="I2278">
        <v>5</v>
      </c>
      <c r="J2278">
        <v>23</v>
      </c>
      <c r="K2278">
        <v>21</v>
      </c>
      <c r="L2278">
        <v>0</v>
      </c>
      <c r="M2278" t="s">
        <v>900</v>
      </c>
      <c r="N2278" t="s">
        <v>903</v>
      </c>
      <c r="R2278" t="str">
        <f t="shared" si="105"/>
        <v>Weekend</v>
      </c>
      <c r="S2278" s="27">
        <f t="shared" si="106"/>
        <v>42147</v>
      </c>
      <c r="V2278" t="str">
        <f t="shared" si="107"/>
        <v/>
      </c>
    </row>
    <row r="2279" spans="1:22" x14ac:dyDescent="0.25">
      <c r="A2279" t="s">
        <v>233</v>
      </c>
      <c r="C2279" t="s">
        <v>1667</v>
      </c>
      <c r="D2279">
        <v>1</v>
      </c>
      <c r="E2279" t="s">
        <v>90</v>
      </c>
      <c r="G2279">
        <v>12.428000000000001</v>
      </c>
      <c r="H2279">
        <v>2015</v>
      </c>
      <c r="I2279">
        <v>7</v>
      </c>
      <c r="J2279">
        <v>15</v>
      </c>
      <c r="K2279">
        <v>13</v>
      </c>
      <c r="L2279">
        <v>23</v>
      </c>
      <c r="M2279" t="s">
        <v>899</v>
      </c>
      <c r="N2279" t="s">
        <v>860</v>
      </c>
      <c r="R2279" t="str">
        <f t="shared" si="105"/>
        <v>Weekday</v>
      </c>
      <c r="S2279" s="27">
        <f t="shared" si="106"/>
        <v>42200</v>
      </c>
      <c r="V2279" t="str">
        <f t="shared" si="107"/>
        <v/>
      </c>
    </row>
    <row r="2280" spans="1:22" x14ac:dyDescent="0.25">
      <c r="A2280" t="s">
        <v>233</v>
      </c>
      <c r="C2280" t="s">
        <v>1668</v>
      </c>
      <c r="D2280">
        <v>1</v>
      </c>
      <c r="E2280" t="s">
        <v>90</v>
      </c>
      <c r="G2280">
        <v>12.189</v>
      </c>
      <c r="H2280">
        <v>2015</v>
      </c>
      <c r="I2280">
        <v>7</v>
      </c>
      <c r="J2280">
        <v>29</v>
      </c>
      <c r="K2280">
        <v>18</v>
      </c>
      <c r="L2280">
        <v>0</v>
      </c>
      <c r="M2280" t="s">
        <v>899</v>
      </c>
      <c r="N2280" t="s">
        <v>860</v>
      </c>
      <c r="R2280" t="str">
        <f t="shared" si="105"/>
        <v>Weekday</v>
      </c>
      <c r="S2280" s="27">
        <f t="shared" si="106"/>
        <v>42214</v>
      </c>
      <c r="V2280" t="str">
        <f t="shared" si="107"/>
        <v/>
      </c>
    </row>
    <row r="2281" spans="1:22" x14ac:dyDescent="0.25">
      <c r="A2281" t="s">
        <v>233</v>
      </c>
      <c r="C2281" t="s">
        <v>1669</v>
      </c>
      <c r="D2281">
        <v>1</v>
      </c>
      <c r="E2281" t="s">
        <v>91</v>
      </c>
      <c r="G2281">
        <v>12.391999999999999</v>
      </c>
      <c r="H2281">
        <v>2015</v>
      </c>
      <c r="I2281">
        <v>9</v>
      </c>
      <c r="J2281">
        <v>3</v>
      </c>
      <c r="K2281">
        <v>22</v>
      </c>
      <c r="L2281">
        <v>4</v>
      </c>
      <c r="M2281" t="s">
        <v>900</v>
      </c>
      <c r="N2281" t="s">
        <v>860</v>
      </c>
      <c r="R2281" t="str">
        <f t="shared" si="105"/>
        <v>Weekday</v>
      </c>
      <c r="S2281" s="27">
        <f t="shared" si="106"/>
        <v>42250</v>
      </c>
      <c r="V2281" t="str">
        <f t="shared" si="107"/>
        <v/>
      </c>
    </row>
    <row r="2282" spans="1:22" x14ac:dyDescent="0.25">
      <c r="A2282" t="s">
        <v>233</v>
      </c>
      <c r="C2282" t="s">
        <v>1670</v>
      </c>
      <c r="D2282">
        <v>1</v>
      </c>
      <c r="E2282" t="s">
        <v>91</v>
      </c>
      <c r="G2282">
        <v>12.295999999999999</v>
      </c>
      <c r="H2282">
        <v>2016</v>
      </c>
      <c r="I2282">
        <v>5</v>
      </c>
      <c r="J2282">
        <v>6</v>
      </c>
      <c r="K2282">
        <v>23</v>
      </c>
      <c r="L2282">
        <v>28</v>
      </c>
      <c r="M2282" t="s">
        <v>900</v>
      </c>
      <c r="N2282" t="s">
        <v>903</v>
      </c>
      <c r="R2282" t="str">
        <f t="shared" si="105"/>
        <v>Weekday</v>
      </c>
      <c r="S2282" s="27">
        <f t="shared" si="106"/>
        <v>42496</v>
      </c>
      <c r="V2282" t="str">
        <f t="shared" si="107"/>
        <v/>
      </c>
    </row>
    <row r="2283" spans="1:22" x14ac:dyDescent="0.25">
      <c r="A2283" t="s">
        <v>233</v>
      </c>
      <c r="C2283" t="s">
        <v>1671</v>
      </c>
      <c r="D2283">
        <v>1</v>
      </c>
      <c r="E2283" t="s">
        <v>91</v>
      </c>
      <c r="G2283">
        <v>12.457000000000001</v>
      </c>
      <c r="H2283">
        <v>2013</v>
      </c>
      <c r="I2283">
        <v>1</v>
      </c>
      <c r="J2283">
        <v>10</v>
      </c>
      <c r="K2283">
        <v>15</v>
      </c>
      <c r="L2283">
        <v>15</v>
      </c>
      <c r="M2283" t="s">
        <v>900</v>
      </c>
      <c r="N2283" t="s">
        <v>860</v>
      </c>
      <c r="R2283" t="str">
        <f t="shared" si="105"/>
        <v>Weekday</v>
      </c>
      <c r="S2283" s="27">
        <f t="shared" si="106"/>
        <v>41284</v>
      </c>
      <c r="V2283" t="str">
        <f t="shared" si="107"/>
        <v/>
      </c>
    </row>
    <row r="2284" spans="1:22" x14ac:dyDescent="0.25">
      <c r="A2284" t="s">
        <v>233</v>
      </c>
      <c r="C2284" t="s">
        <v>1672</v>
      </c>
      <c r="D2284">
        <v>1</v>
      </c>
      <c r="E2284" t="s">
        <v>91</v>
      </c>
      <c r="G2284">
        <v>12.462999999999999</v>
      </c>
      <c r="H2284">
        <v>2013</v>
      </c>
      <c r="I2284">
        <v>9</v>
      </c>
      <c r="J2284">
        <v>9</v>
      </c>
      <c r="K2284">
        <v>18</v>
      </c>
      <c r="L2284">
        <v>40</v>
      </c>
      <c r="M2284" t="s">
        <v>900</v>
      </c>
      <c r="N2284" t="s">
        <v>860</v>
      </c>
      <c r="R2284" t="str">
        <f t="shared" si="105"/>
        <v>Weekday</v>
      </c>
      <c r="S2284" s="27">
        <f t="shared" si="106"/>
        <v>41526</v>
      </c>
      <c r="V2284" t="str">
        <f t="shared" si="107"/>
        <v/>
      </c>
    </row>
    <row r="2285" spans="1:22" x14ac:dyDescent="0.25">
      <c r="A2285" t="s">
        <v>233</v>
      </c>
      <c r="C2285" t="s">
        <v>1673</v>
      </c>
      <c r="D2285">
        <v>1</v>
      </c>
      <c r="E2285" t="s">
        <v>91</v>
      </c>
      <c r="G2285">
        <v>12.47</v>
      </c>
      <c r="H2285">
        <v>2014</v>
      </c>
      <c r="I2285">
        <v>7</v>
      </c>
      <c r="J2285">
        <v>1</v>
      </c>
      <c r="K2285">
        <v>15</v>
      </c>
      <c r="L2285">
        <v>40</v>
      </c>
      <c r="M2285" t="s">
        <v>900</v>
      </c>
      <c r="N2285" t="s">
        <v>903</v>
      </c>
      <c r="R2285" t="str">
        <f t="shared" si="105"/>
        <v>Weekday</v>
      </c>
      <c r="S2285" s="27">
        <f t="shared" si="106"/>
        <v>41821</v>
      </c>
      <c r="V2285" t="str">
        <f t="shared" si="107"/>
        <v/>
      </c>
    </row>
    <row r="2286" spans="1:22" x14ac:dyDescent="0.25">
      <c r="A2286" t="s">
        <v>233</v>
      </c>
      <c r="C2286" t="s">
        <v>1674</v>
      </c>
      <c r="D2286">
        <v>1</v>
      </c>
      <c r="E2286" t="s">
        <v>91</v>
      </c>
      <c r="G2286">
        <v>12.503</v>
      </c>
      <c r="H2286">
        <v>2014</v>
      </c>
      <c r="I2286">
        <v>6</v>
      </c>
      <c r="J2286">
        <v>19</v>
      </c>
      <c r="K2286">
        <v>1</v>
      </c>
      <c r="L2286">
        <v>40</v>
      </c>
      <c r="M2286" t="s">
        <v>900</v>
      </c>
      <c r="N2286" t="s">
        <v>860</v>
      </c>
      <c r="R2286" t="str">
        <f t="shared" si="105"/>
        <v>Weekday</v>
      </c>
      <c r="S2286" s="27">
        <f t="shared" si="106"/>
        <v>41809</v>
      </c>
      <c r="V2286" t="str">
        <f t="shared" si="107"/>
        <v/>
      </c>
    </row>
    <row r="2287" spans="1:22" x14ac:dyDescent="0.25">
      <c r="A2287" t="s">
        <v>233</v>
      </c>
      <c r="C2287" t="s">
        <v>1675</v>
      </c>
      <c r="D2287">
        <v>1</v>
      </c>
      <c r="E2287" t="s">
        <v>91</v>
      </c>
      <c r="G2287">
        <v>12.489000000000001</v>
      </c>
      <c r="H2287">
        <v>2015</v>
      </c>
      <c r="I2287">
        <v>11</v>
      </c>
      <c r="J2287">
        <v>22</v>
      </c>
      <c r="K2287">
        <v>19</v>
      </c>
      <c r="L2287">
        <v>50</v>
      </c>
      <c r="M2287" t="s">
        <v>900</v>
      </c>
      <c r="N2287" t="s">
        <v>903</v>
      </c>
      <c r="R2287" t="str">
        <f t="shared" si="105"/>
        <v>Weekend</v>
      </c>
      <c r="S2287" s="27">
        <f t="shared" si="106"/>
        <v>42330</v>
      </c>
      <c r="V2287" t="str">
        <f t="shared" si="107"/>
        <v/>
      </c>
    </row>
    <row r="2288" spans="1:22" x14ac:dyDescent="0.25">
      <c r="A2288" t="s">
        <v>233</v>
      </c>
      <c r="C2288" t="s">
        <v>1676</v>
      </c>
      <c r="D2288">
        <v>1</v>
      </c>
      <c r="E2288" t="s">
        <v>91</v>
      </c>
      <c r="G2288">
        <v>12.481</v>
      </c>
      <c r="H2288">
        <v>2016</v>
      </c>
      <c r="I2288">
        <v>7</v>
      </c>
      <c r="J2288">
        <v>2</v>
      </c>
      <c r="K2288">
        <v>14</v>
      </c>
      <c r="L2288">
        <v>50</v>
      </c>
      <c r="M2288" t="s">
        <v>900</v>
      </c>
      <c r="N2288" t="s">
        <v>860</v>
      </c>
      <c r="R2288" t="str">
        <f t="shared" si="105"/>
        <v>Weekend</v>
      </c>
      <c r="S2288" s="27">
        <f t="shared" si="106"/>
        <v>42553</v>
      </c>
      <c r="V2288" t="str">
        <f t="shared" si="107"/>
        <v/>
      </c>
    </row>
    <row r="2289" spans="1:51" x14ac:dyDescent="0.25">
      <c r="A2289" t="s">
        <v>233</v>
      </c>
      <c r="C2289" t="s">
        <v>1677</v>
      </c>
      <c r="D2289">
        <v>1</v>
      </c>
      <c r="E2289" t="s">
        <v>91</v>
      </c>
      <c r="G2289">
        <v>12.515000000000001</v>
      </c>
      <c r="H2289">
        <v>2012</v>
      </c>
      <c r="I2289">
        <v>5</v>
      </c>
      <c r="J2289">
        <v>23</v>
      </c>
      <c r="K2289">
        <v>16</v>
      </c>
      <c r="L2289">
        <v>15</v>
      </c>
      <c r="M2289" t="s">
        <v>900</v>
      </c>
      <c r="N2289" t="s">
        <v>903</v>
      </c>
      <c r="R2289" t="str">
        <f t="shared" si="105"/>
        <v>Weekday</v>
      </c>
      <c r="S2289" s="27">
        <f t="shared" si="106"/>
        <v>41052</v>
      </c>
      <c r="V2289" t="str">
        <f t="shared" si="107"/>
        <v/>
      </c>
    </row>
    <row r="2290" spans="1:51" x14ac:dyDescent="0.25">
      <c r="A2290" t="s">
        <v>233</v>
      </c>
      <c r="C2290" t="s">
        <v>1678</v>
      </c>
      <c r="D2290">
        <v>1</v>
      </c>
      <c r="E2290" t="s">
        <v>90</v>
      </c>
      <c r="G2290">
        <v>12.686999999999999</v>
      </c>
      <c r="H2290">
        <v>2012</v>
      </c>
      <c r="I2290">
        <v>1</v>
      </c>
      <c r="J2290">
        <v>24</v>
      </c>
      <c r="K2290">
        <v>7</v>
      </c>
      <c r="L2290">
        <v>20</v>
      </c>
      <c r="M2290" t="s">
        <v>900</v>
      </c>
      <c r="N2290" t="s">
        <v>860</v>
      </c>
      <c r="Q2290" t="s">
        <v>297</v>
      </c>
      <c r="R2290" t="str">
        <f t="shared" si="105"/>
        <v>Weekday</v>
      </c>
      <c r="S2290" s="27">
        <f t="shared" si="106"/>
        <v>40932</v>
      </c>
      <c r="V2290" t="str">
        <f t="shared" si="107"/>
        <v/>
      </c>
      <c r="AE2290" s="27"/>
      <c r="AO2290" s="27"/>
      <c r="AX2290" s="27"/>
      <c r="AY2290" s="27"/>
    </row>
    <row r="2291" spans="1:51" x14ac:dyDescent="0.25">
      <c r="A2291" t="s">
        <v>233</v>
      </c>
      <c r="C2291" t="s">
        <v>1679</v>
      </c>
      <c r="D2291">
        <v>1</v>
      </c>
      <c r="E2291" t="s">
        <v>90</v>
      </c>
      <c r="G2291">
        <v>12.881</v>
      </c>
      <c r="H2291">
        <v>2012</v>
      </c>
      <c r="I2291">
        <v>3</v>
      </c>
      <c r="J2291">
        <v>5</v>
      </c>
      <c r="K2291">
        <v>8</v>
      </c>
      <c r="L2291">
        <v>30</v>
      </c>
      <c r="M2291" t="s">
        <v>900</v>
      </c>
      <c r="N2291" t="s">
        <v>903</v>
      </c>
      <c r="Q2291" t="s">
        <v>297</v>
      </c>
      <c r="R2291" t="str">
        <f t="shared" si="105"/>
        <v>Weekday</v>
      </c>
      <c r="S2291" s="27">
        <f t="shared" si="106"/>
        <v>40973</v>
      </c>
      <c r="V2291" t="str">
        <f t="shared" si="107"/>
        <v/>
      </c>
      <c r="AE2291" s="27"/>
      <c r="AO2291" s="27"/>
      <c r="AX2291" s="27"/>
      <c r="AY2291" s="27"/>
    </row>
    <row r="2292" spans="1:51" x14ac:dyDescent="0.25">
      <c r="A2292" t="s">
        <v>233</v>
      </c>
      <c r="C2292" t="s">
        <v>1680</v>
      </c>
      <c r="D2292">
        <v>1</v>
      </c>
      <c r="E2292" t="s">
        <v>91</v>
      </c>
      <c r="G2292">
        <v>12.743</v>
      </c>
      <c r="H2292">
        <v>2012</v>
      </c>
      <c r="I2292">
        <v>4</v>
      </c>
      <c r="J2292">
        <v>2</v>
      </c>
      <c r="K2292">
        <v>13</v>
      </c>
      <c r="L2292">
        <v>38</v>
      </c>
      <c r="M2292" t="s">
        <v>899</v>
      </c>
      <c r="N2292" t="s">
        <v>903</v>
      </c>
      <c r="R2292" t="str">
        <f t="shared" si="105"/>
        <v>Weekday</v>
      </c>
      <c r="S2292" s="27">
        <f t="shared" si="106"/>
        <v>41001</v>
      </c>
      <c r="V2292" t="str">
        <f t="shared" si="107"/>
        <v/>
      </c>
    </row>
    <row r="2293" spans="1:51" x14ac:dyDescent="0.25">
      <c r="A2293" t="s">
        <v>233</v>
      </c>
      <c r="C2293" t="s">
        <v>1681</v>
      </c>
      <c r="D2293">
        <v>1</v>
      </c>
      <c r="E2293" t="s">
        <v>90</v>
      </c>
      <c r="G2293">
        <v>12.786</v>
      </c>
      <c r="H2293">
        <v>2012</v>
      </c>
      <c r="I2293">
        <v>5</v>
      </c>
      <c r="J2293">
        <v>10</v>
      </c>
      <c r="K2293">
        <v>4</v>
      </c>
      <c r="L2293">
        <v>0</v>
      </c>
      <c r="M2293" t="s">
        <v>900</v>
      </c>
      <c r="N2293" t="s">
        <v>860</v>
      </c>
      <c r="Q2293" t="s">
        <v>297</v>
      </c>
      <c r="R2293" t="str">
        <f t="shared" si="105"/>
        <v>Weekday</v>
      </c>
      <c r="S2293" s="27">
        <f t="shared" si="106"/>
        <v>41039</v>
      </c>
      <c r="V2293" t="str">
        <f t="shared" si="107"/>
        <v/>
      </c>
      <c r="AE2293" s="27"/>
      <c r="AO2293" s="27"/>
      <c r="AX2293" s="27"/>
      <c r="AY2293" s="27"/>
    </row>
    <row r="2294" spans="1:51" x14ac:dyDescent="0.25">
      <c r="A2294" t="s">
        <v>233</v>
      </c>
      <c r="C2294" t="s">
        <v>1682</v>
      </c>
      <c r="D2294">
        <v>1</v>
      </c>
      <c r="E2294" t="s">
        <v>90</v>
      </c>
      <c r="G2294">
        <v>12.78</v>
      </c>
      <c r="H2294">
        <v>2012</v>
      </c>
      <c r="I2294">
        <v>5</v>
      </c>
      <c r="J2294">
        <v>28</v>
      </c>
      <c r="K2294">
        <v>11</v>
      </c>
      <c r="L2294">
        <v>0</v>
      </c>
      <c r="M2294" t="s">
        <v>900</v>
      </c>
      <c r="N2294" t="s">
        <v>860</v>
      </c>
      <c r="Q2294" t="s">
        <v>297</v>
      </c>
      <c r="R2294" t="str">
        <f t="shared" si="105"/>
        <v>Weekday</v>
      </c>
      <c r="S2294" s="27">
        <f t="shared" si="106"/>
        <v>41057</v>
      </c>
      <c r="V2294" t="str">
        <f t="shared" si="107"/>
        <v/>
      </c>
      <c r="AE2294" s="27"/>
      <c r="AO2294" s="27"/>
      <c r="AX2294" s="27"/>
      <c r="AY2294" s="27"/>
    </row>
    <row r="2295" spans="1:51" x14ac:dyDescent="0.25">
      <c r="A2295" t="s">
        <v>233</v>
      </c>
      <c r="C2295" t="s">
        <v>1683</v>
      </c>
      <c r="D2295">
        <v>1</v>
      </c>
      <c r="E2295" t="s">
        <v>90</v>
      </c>
      <c r="G2295">
        <v>12.718999999999999</v>
      </c>
      <c r="H2295">
        <v>2012</v>
      </c>
      <c r="I2295">
        <v>8</v>
      </c>
      <c r="J2295">
        <v>31</v>
      </c>
      <c r="K2295">
        <v>15</v>
      </c>
      <c r="L2295">
        <v>0</v>
      </c>
      <c r="M2295" t="s">
        <v>900</v>
      </c>
      <c r="N2295" t="s">
        <v>860</v>
      </c>
      <c r="Q2295" t="s">
        <v>297</v>
      </c>
      <c r="R2295" t="str">
        <f t="shared" si="105"/>
        <v>Weekday</v>
      </c>
      <c r="S2295" s="27">
        <f t="shared" si="106"/>
        <v>41152</v>
      </c>
      <c r="V2295" t="str">
        <f t="shared" si="107"/>
        <v/>
      </c>
      <c r="AE2295" s="27"/>
      <c r="AO2295" s="27"/>
      <c r="AX2295" s="27"/>
      <c r="AY2295" s="27"/>
    </row>
    <row r="2296" spans="1:51" x14ac:dyDescent="0.25">
      <c r="A2296" t="s">
        <v>233</v>
      </c>
      <c r="C2296" t="s">
        <v>1684</v>
      </c>
      <c r="D2296">
        <v>1</v>
      </c>
      <c r="E2296" t="s">
        <v>90</v>
      </c>
      <c r="G2296">
        <v>12.86</v>
      </c>
      <c r="H2296">
        <v>2012</v>
      </c>
      <c r="I2296">
        <v>8</v>
      </c>
      <c r="J2296">
        <v>31</v>
      </c>
      <c r="K2296">
        <v>15</v>
      </c>
      <c r="L2296">
        <v>20</v>
      </c>
      <c r="M2296" t="s">
        <v>900</v>
      </c>
      <c r="N2296" t="s">
        <v>903</v>
      </c>
      <c r="Q2296" t="s">
        <v>297</v>
      </c>
      <c r="R2296" t="str">
        <f t="shared" si="105"/>
        <v>Weekday</v>
      </c>
      <c r="S2296" s="27">
        <f t="shared" si="106"/>
        <v>41152</v>
      </c>
      <c r="V2296" t="str">
        <f t="shared" si="107"/>
        <v/>
      </c>
      <c r="AE2296" s="27"/>
      <c r="AO2296" s="27"/>
      <c r="AX2296" s="27"/>
      <c r="AY2296" s="27"/>
    </row>
    <row r="2297" spans="1:51" x14ac:dyDescent="0.25">
      <c r="A2297" t="s">
        <v>233</v>
      </c>
      <c r="C2297" t="s">
        <v>1685</v>
      </c>
      <c r="D2297">
        <v>1</v>
      </c>
      <c r="E2297" t="s">
        <v>91</v>
      </c>
      <c r="G2297">
        <v>12.87</v>
      </c>
      <c r="H2297">
        <v>2012</v>
      </c>
      <c r="I2297">
        <v>9</v>
      </c>
      <c r="J2297">
        <v>5</v>
      </c>
      <c r="K2297">
        <v>16</v>
      </c>
      <c r="L2297">
        <v>50</v>
      </c>
      <c r="M2297" t="s">
        <v>900</v>
      </c>
      <c r="N2297" t="s">
        <v>903</v>
      </c>
      <c r="R2297" t="str">
        <f t="shared" si="105"/>
        <v>Weekday</v>
      </c>
      <c r="S2297" s="27">
        <f t="shared" si="106"/>
        <v>41157</v>
      </c>
      <c r="V2297" t="str">
        <f t="shared" si="107"/>
        <v/>
      </c>
    </row>
    <row r="2298" spans="1:51" x14ac:dyDescent="0.25">
      <c r="A2298" t="s">
        <v>233</v>
      </c>
      <c r="C2298" t="s">
        <v>1686</v>
      </c>
      <c r="D2298">
        <v>1</v>
      </c>
      <c r="E2298" t="s">
        <v>90</v>
      </c>
      <c r="G2298">
        <v>12.805999999999999</v>
      </c>
      <c r="H2298">
        <v>2012</v>
      </c>
      <c r="I2298">
        <v>9</v>
      </c>
      <c r="J2298">
        <v>29</v>
      </c>
      <c r="K2298">
        <v>16</v>
      </c>
      <c r="L2298">
        <v>50</v>
      </c>
      <c r="M2298" t="s">
        <v>900</v>
      </c>
      <c r="N2298" t="s">
        <v>903</v>
      </c>
      <c r="Q2298" t="s">
        <v>297</v>
      </c>
      <c r="R2298" t="str">
        <f t="shared" si="105"/>
        <v>Weekend</v>
      </c>
      <c r="S2298" s="27">
        <f t="shared" si="106"/>
        <v>41181</v>
      </c>
      <c r="V2298" t="str">
        <f t="shared" si="107"/>
        <v/>
      </c>
      <c r="AE2298" s="27"/>
      <c r="AO2298" s="27"/>
      <c r="AX2298" s="27"/>
      <c r="AY2298" s="27"/>
    </row>
    <row r="2299" spans="1:51" x14ac:dyDescent="0.25">
      <c r="A2299" t="s">
        <v>233</v>
      </c>
      <c r="C2299" t="s">
        <v>1687</v>
      </c>
      <c r="D2299">
        <v>1</v>
      </c>
      <c r="E2299" t="s">
        <v>91</v>
      </c>
      <c r="G2299">
        <v>12.535</v>
      </c>
      <c r="H2299">
        <v>2012</v>
      </c>
      <c r="I2299">
        <v>10</v>
      </c>
      <c r="J2299">
        <v>16</v>
      </c>
      <c r="K2299">
        <v>15</v>
      </c>
      <c r="L2299">
        <v>5</v>
      </c>
      <c r="M2299" t="s">
        <v>900</v>
      </c>
      <c r="N2299" t="s">
        <v>860</v>
      </c>
      <c r="R2299" t="str">
        <f t="shared" si="105"/>
        <v>Weekday</v>
      </c>
      <c r="S2299" s="27">
        <f t="shared" si="106"/>
        <v>41198</v>
      </c>
      <c r="V2299" t="str">
        <f t="shared" si="107"/>
        <v/>
      </c>
    </row>
    <row r="2300" spans="1:51" x14ac:dyDescent="0.25">
      <c r="A2300" t="s">
        <v>233</v>
      </c>
      <c r="C2300" t="s">
        <v>1688</v>
      </c>
      <c r="D2300">
        <v>1</v>
      </c>
      <c r="E2300" t="s">
        <v>90</v>
      </c>
      <c r="G2300">
        <v>12.786</v>
      </c>
      <c r="H2300">
        <v>2012</v>
      </c>
      <c r="I2300">
        <v>11</v>
      </c>
      <c r="J2300">
        <v>15</v>
      </c>
      <c r="K2300">
        <v>10</v>
      </c>
      <c r="L2300">
        <v>32</v>
      </c>
      <c r="M2300" t="s">
        <v>899</v>
      </c>
      <c r="N2300" t="s">
        <v>903</v>
      </c>
      <c r="Q2300" t="s">
        <v>297</v>
      </c>
      <c r="R2300" t="str">
        <f t="shared" si="105"/>
        <v>Weekday</v>
      </c>
      <c r="S2300" s="27">
        <f t="shared" si="106"/>
        <v>41228</v>
      </c>
      <c r="V2300" t="str">
        <f t="shared" si="107"/>
        <v/>
      </c>
      <c r="AE2300" s="27"/>
      <c r="AO2300" s="27"/>
      <c r="AX2300" s="27"/>
      <c r="AY2300" s="27"/>
    </row>
    <row r="2301" spans="1:51" x14ac:dyDescent="0.25">
      <c r="A2301" t="s">
        <v>233</v>
      </c>
      <c r="C2301" t="s">
        <v>1689</v>
      </c>
      <c r="D2301">
        <v>1</v>
      </c>
      <c r="E2301" t="s">
        <v>90</v>
      </c>
      <c r="G2301">
        <v>12.765000000000001</v>
      </c>
      <c r="H2301">
        <v>2012</v>
      </c>
      <c r="I2301">
        <v>12</v>
      </c>
      <c r="J2301">
        <v>3</v>
      </c>
      <c r="K2301">
        <v>9</v>
      </c>
      <c r="L2301">
        <v>45</v>
      </c>
      <c r="M2301" t="s">
        <v>900</v>
      </c>
      <c r="N2301" t="s">
        <v>903</v>
      </c>
      <c r="Q2301" t="s">
        <v>297</v>
      </c>
      <c r="R2301" t="str">
        <f t="shared" si="105"/>
        <v>Weekday</v>
      </c>
      <c r="S2301" s="27">
        <f t="shared" si="106"/>
        <v>41246</v>
      </c>
      <c r="V2301" t="str">
        <f t="shared" si="107"/>
        <v/>
      </c>
      <c r="AE2301" s="27"/>
      <c r="AO2301" s="27"/>
      <c r="AX2301" s="27"/>
      <c r="AY2301" s="27"/>
    </row>
    <row r="2302" spans="1:51" x14ac:dyDescent="0.25">
      <c r="A2302" t="s">
        <v>233</v>
      </c>
      <c r="C2302" t="s">
        <v>1690</v>
      </c>
      <c r="D2302">
        <v>1</v>
      </c>
      <c r="E2302" t="s">
        <v>90</v>
      </c>
      <c r="G2302">
        <v>12.891999999999999</v>
      </c>
      <c r="H2302">
        <v>2013</v>
      </c>
      <c r="I2302">
        <v>1</v>
      </c>
      <c r="J2302">
        <v>24</v>
      </c>
      <c r="K2302">
        <v>11</v>
      </c>
      <c r="L2302">
        <v>45</v>
      </c>
      <c r="M2302" t="s">
        <v>900</v>
      </c>
      <c r="N2302" t="s">
        <v>903</v>
      </c>
      <c r="Q2302" t="s">
        <v>297</v>
      </c>
      <c r="R2302" t="str">
        <f t="shared" si="105"/>
        <v>Weekday</v>
      </c>
      <c r="S2302" s="27">
        <f t="shared" si="106"/>
        <v>41298</v>
      </c>
      <c r="V2302" t="str">
        <f t="shared" si="107"/>
        <v/>
      </c>
      <c r="AE2302" s="27"/>
      <c r="AO2302" s="27"/>
      <c r="AX2302" s="27"/>
      <c r="AY2302" s="27"/>
    </row>
    <row r="2303" spans="1:51" x14ac:dyDescent="0.25">
      <c r="A2303" t="s">
        <v>233</v>
      </c>
      <c r="C2303" t="s">
        <v>1691</v>
      </c>
      <c r="D2303">
        <v>1</v>
      </c>
      <c r="E2303" t="s">
        <v>90</v>
      </c>
      <c r="G2303">
        <v>12.784000000000001</v>
      </c>
      <c r="H2303">
        <v>2013</v>
      </c>
      <c r="I2303">
        <v>2</v>
      </c>
      <c r="J2303">
        <v>17</v>
      </c>
      <c r="K2303">
        <v>3</v>
      </c>
      <c r="L2303">
        <v>50</v>
      </c>
      <c r="M2303" t="s">
        <v>900</v>
      </c>
      <c r="N2303" t="s">
        <v>903</v>
      </c>
      <c r="Q2303" t="s">
        <v>297</v>
      </c>
      <c r="R2303" t="str">
        <f t="shared" si="105"/>
        <v>Weekend</v>
      </c>
      <c r="S2303" s="27">
        <f t="shared" si="106"/>
        <v>41322</v>
      </c>
      <c r="V2303" t="str">
        <f t="shared" si="107"/>
        <v/>
      </c>
      <c r="AE2303" s="27"/>
      <c r="AO2303" s="27"/>
      <c r="AX2303" s="27"/>
      <c r="AY2303" s="27"/>
    </row>
    <row r="2304" spans="1:51" x14ac:dyDescent="0.25">
      <c r="A2304" t="s">
        <v>233</v>
      </c>
      <c r="C2304" t="s">
        <v>1692</v>
      </c>
      <c r="D2304">
        <v>1</v>
      </c>
      <c r="E2304" t="s">
        <v>90</v>
      </c>
      <c r="G2304">
        <v>12.82</v>
      </c>
      <c r="H2304">
        <v>2013</v>
      </c>
      <c r="I2304">
        <v>3</v>
      </c>
      <c r="J2304">
        <v>6</v>
      </c>
      <c r="K2304">
        <v>15</v>
      </c>
      <c r="L2304">
        <v>40</v>
      </c>
      <c r="M2304" t="s">
        <v>900</v>
      </c>
      <c r="N2304" t="s">
        <v>903</v>
      </c>
      <c r="Q2304" t="s">
        <v>297</v>
      </c>
      <c r="R2304" t="str">
        <f t="shared" si="105"/>
        <v>Weekday</v>
      </c>
      <c r="S2304" s="27">
        <f t="shared" si="106"/>
        <v>41339</v>
      </c>
      <c r="V2304" t="str">
        <f t="shared" si="107"/>
        <v/>
      </c>
      <c r="AE2304" s="27"/>
      <c r="AO2304" s="27"/>
      <c r="AX2304" s="27"/>
      <c r="AY2304" s="27"/>
    </row>
    <row r="2305" spans="1:51" x14ac:dyDescent="0.25">
      <c r="A2305" t="s">
        <v>233</v>
      </c>
      <c r="C2305" t="s">
        <v>1693</v>
      </c>
      <c r="D2305">
        <v>1</v>
      </c>
      <c r="E2305" t="s">
        <v>91</v>
      </c>
      <c r="G2305">
        <v>12.577</v>
      </c>
      <c r="H2305">
        <v>2013</v>
      </c>
      <c r="I2305">
        <v>3</v>
      </c>
      <c r="J2305">
        <v>18</v>
      </c>
      <c r="K2305">
        <v>17</v>
      </c>
      <c r="L2305">
        <v>5</v>
      </c>
      <c r="M2305" t="s">
        <v>900</v>
      </c>
      <c r="N2305" t="s">
        <v>860</v>
      </c>
      <c r="R2305" t="str">
        <f t="shared" si="105"/>
        <v>Weekday</v>
      </c>
      <c r="S2305" s="27">
        <f t="shared" si="106"/>
        <v>41351</v>
      </c>
      <c r="V2305" t="str">
        <f t="shared" si="107"/>
        <v/>
      </c>
    </row>
    <row r="2306" spans="1:51" x14ac:dyDescent="0.25">
      <c r="A2306" t="s">
        <v>233</v>
      </c>
      <c r="C2306" t="s">
        <v>1694</v>
      </c>
      <c r="D2306">
        <v>1</v>
      </c>
      <c r="E2306" t="s">
        <v>90</v>
      </c>
      <c r="G2306">
        <v>12.816000000000001</v>
      </c>
      <c r="H2306">
        <v>2013</v>
      </c>
      <c r="I2306">
        <v>7</v>
      </c>
      <c r="J2306">
        <v>21</v>
      </c>
      <c r="K2306">
        <v>7</v>
      </c>
      <c r="L2306">
        <v>55</v>
      </c>
      <c r="M2306" t="s">
        <v>900</v>
      </c>
      <c r="N2306" t="s">
        <v>903</v>
      </c>
      <c r="Q2306" t="s">
        <v>297</v>
      </c>
      <c r="R2306" t="str">
        <f t="shared" ref="R2306:R2369" si="108">IF(WEEKDAY(DATE(H2306,I2306,J2306),2) &lt; 6, "Weekday", "Weekend")</f>
        <v>Weekend</v>
      </c>
      <c r="S2306" s="27">
        <f t="shared" si="106"/>
        <v>41476</v>
      </c>
      <c r="V2306" t="str">
        <f t="shared" si="107"/>
        <v/>
      </c>
      <c r="AE2306" s="27"/>
      <c r="AO2306" s="27"/>
      <c r="AX2306" s="27"/>
      <c r="AY2306" s="27"/>
    </row>
    <row r="2307" spans="1:51" x14ac:dyDescent="0.25">
      <c r="A2307" t="s">
        <v>233</v>
      </c>
      <c r="C2307" t="s">
        <v>1695</v>
      </c>
      <c r="D2307">
        <v>1</v>
      </c>
      <c r="E2307" t="s">
        <v>91</v>
      </c>
      <c r="G2307">
        <v>12.678000000000001</v>
      </c>
      <c r="H2307">
        <v>2013</v>
      </c>
      <c r="I2307">
        <v>7</v>
      </c>
      <c r="J2307">
        <v>23</v>
      </c>
      <c r="K2307">
        <v>16</v>
      </c>
      <c r="L2307">
        <v>12</v>
      </c>
      <c r="M2307" t="s">
        <v>900</v>
      </c>
      <c r="N2307" t="s">
        <v>903</v>
      </c>
      <c r="R2307" t="str">
        <f t="shared" si="108"/>
        <v>Weekday</v>
      </c>
      <c r="S2307" s="27">
        <f t="shared" ref="S2307:S2370" si="109">DATE(H2307,I2307,J2307)</f>
        <v>41478</v>
      </c>
      <c r="V2307" t="str">
        <f t="shared" ref="V2307:V2370" si="110">T2307&amp;U2307</f>
        <v/>
      </c>
    </row>
    <row r="2308" spans="1:51" x14ac:dyDescent="0.25">
      <c r="A2308" t="s">
        <v>233</v>
      </c>
      <c r="C2308" t="s">
        <v>1696</v>
      </c>
      <c r="D2308">
        <v>1</v>
      </c>
      <c r="E2308" t="s">
        <v>90</v>
      </c>
      <c r="G2308">
        <v>12.849</v>
      </c>
      <c r="H2308">
        <v>2013</v>
      </c>
      <c r="I2308">
        <v>7</v>
      </c>
      <c r="J2308">
        <v>31</v>
      </c>
      <c r="K2308">
        <v>13</v>
      </c>
      <c r="L2308">
        <v>25</v>
      </c>
      <c r="M2308" t="s">
        <v>899</v>
      </c>
      <c r="N2308" t="s">
        <v>860</v>
      </c>
      <c r="Q2308" t="s">
        <v>297</v>
      </c>
      <c r="R2308" t="str">
        <f t="shared" si="108"/>
        <v>Weekday</v>
      </c>
      <c r="S2308" s="27">
        <f t="shared" si="109"/>
        <v>41486</v>
      </c>
      <c r="V2308" t="str">
        <f t="shared" si="110"/>
        <v/>
      </c>
      <c r="AE2308" s="27"/>
      <c r="AO2308" s="27"/>
      <c r="AX2308" s="27"/>
      <c r="AY2308" s="27"/>
    </row>
    <row r="2309" spans="1:51" x14ac:dyDescent="0.25">
      <c r="A2309" t="s">
        <v>233</v>
      </c>
      <c r="C2309" t="s">
        <v>1697</v>
      </c>
      <c r="D2309">
        <v>1</v>
      </c>
      <c r="E2309" t="s">
        <v>91</v>
      </c>
      <c r="G2309">
        <v>12.603</v>
      </c>
      <c r="H2309">
        <v>2013</v>
      </c>
      <c r="I2309">
        <v>8</v>
      </c>
      <c r="J2309">
        <v>14</v>
      </c>
      <c r="K2309" t="s">
        <v>909</v>
      </c>
      <c r="L2309" t="s">
        <v>909</v>
      </c>
      <c r="M2309" t="s">
        <v>900</v>
      </c>
      <c r="N2309" t="s">
        <v>860</v>
      </c>
      <c r="R2309" t="str">
        <f t="shared" si="108"/>
        <v>Weekday</v>
      </c>
      <c r="S2309" s="27">
        <f t="shared" si="109"/>
        <v>41500</v>
      </c>
      <c r="V2309" t="str">
        <f t="shared" si="110"/>
        <v/>
      </c>
    </row>
    <row r="2310" spans="1:51" x14ac:dyDescent="0.25">
      <c r="A2310" t="s">
        <v>233</v>
      </c>
      <c r="C2310" t="s">
        <v>1698</v>
      </c>
      <c r="D2310">
        <v>1</v>
      </c>
      <c r="E2310" t="s">
        <v>91</v>
      </c>
      <c r="G2310">
        <v>12.77</v>
      </c>
      <c r="H2310">
        <v>2013</v>
      </c>
      <c r="I2310">
        <v>8</v>
      </c>
      <c r="J2310">
        <v>31</v>
      </c>
      <c r="K2310">
        <v>14</v>
      </c>
      <c r="L2310">
        <v>45</v>
      </c>
      <c r="M2310" t="s">
        <v>900</v>
      </c>
      <c r="N2310" t="s">
        <v>860</v>
      </c>
      <c r="R2310" t="str">
        <f t="shared" si="108"/>
        <v>Weekend</v>
      </c>
      <c r="S2310" s="27">
        <f t="shared" si="109"/>
        <v>41517</v>
      </c>
      <c r="V2310" t="str">
        <f t="shared" si="110"/>
        <v/>
      </c>
    </row>
    <row r="2311" spans="1:51" x14ac:dyDescent="0.25">
      <c r="A2311" t="s">
        <v>233</v>
      </c>
      <c r="C2311" t="s">
        <v>1699</v>
      </c>
      <c r="D2311">
        <v>1</v>
      </c>
      <c r="E2311" t="s">
        <v>90</v>
      </c>
      <c r="G2311">
        <v>12.72</v>
      </c>
      <c r="H2311">
        <v>2013</v>
      </c>
      <c r="I2311">
        <v>10</v>
      </c>
      <c r="J2311">
        <v>13</v>
      </c>
      <c r="K2311">
        <v>14</v>
      </c>
      <c r="L2311">
        <v>31</v>
      </c>
      <c r="M2311" t="s">
        <v>900</v>
      </c>
      <c r="N2311" t="s">
        <v>903</v>
      </c>
      <c r="Q2311" t="s">
        <v>297</v>
      </c>
      <c r="R2311" t="str">
        <f t="shared" si="108"/>
        <v>Weekend</v>
      </c>
      <c r="S2311" s="27">
        <f t="shared" si="109"/>
        <v>41560</v>
      </c>
      <c r="V2311" t="str">
        <f t="shared" si="110"/>
        <v/>
      </c>
      <c r="AE2311" s="27"/>
      <c r="AO2311" s="27"/>
      <c r="AX2311" s="27"/>
      <c r="AY2311" s="27"/>
    </row>
    <row r="2312" spans="1:51" x14ac:dyDescent="0.25">
      <c r="A2312" t="s">
        <v>233</v>
      </c>
      <c r="C2312" t="s">
        <v>1700</v>
      </c>
      <c r="D2312">
        <v>1</v>
      </c>
      <c r="E2312" t="s">
        <v>91</v>
      </c>
      <c r="G2312">
        <v>12.839</v>
      </c>
      <c r="H2312">
        <v>2013</v>
      </c>
      <c r="I2312">
        <v>11</v>
      </c>
      <c r="J2312">
        <v>20</v>
      </c>
      <c r="K2312">
        <v>16</v>
      </c>
      <c r="L2312">
        <v>20</v>
      </c>
      <c r="M2312" t="s">
        <v>900</v>
      </c>
      <c r="N2312" t="s">
        <v>903</v>
      </c>
      <c r="R2312" t="str">
        <f t="shared" si="108"/>
        <v>Weekday</v>
      </c>
      <c r="S2312" s="27">
        <f t="shared" si="109"/>
        <v>41598</v>
      </c>
      <c r="V2312" t="str">
        <f t="shared" si="110"/>
        <v/>
      </c>
    </row>
    <row r="2313" spans="1:51" x14ac:dyDescent="0.25">
      <c r="A2313" t="s">
        <v>233</v>
      </c>
      <c r="C2313" t="s">
        <v>1701</v>
      </c>
      <c r="D2313">
        <v>1</v>
      </c>
      <c r="E2313" t="s">
        <v>90</v>
      </c>
      <c r="G2313">
        <v>12.897</v>
      </c>
      <c r="H2313">
        <v>2013</v>
      </c>
      <c r="I2313">
        <v>11</v>
      </c>
      <c r="J2313">
        <v>19</v>
      </c>
      <c r="K2313">
        <v>16</v>
      </c>
      <c r="L2313">
        <v>0</v>
      </c>
      <c r="M2313" t="s">
        <v>900</v>
      </c>
      <c r="N2313" t="s">
        <v>860</v>
      </c>
      <c r="Q2313" t="s">
        <v>297</v>
      </c>
      <c r="R2313" t="str">
        <f t="shared" si="108"/>
        <v>Weekday</v>
      </c>
      <c r="S2313" s="27">
        <f t="shared" si="109"/>
        <v>41597</v>
      </c>
      <c r="V2313" t="str">
        <f t="shared" si="110"/>
        <v/>
      </c>
      <c r="AE2313" s="27"/>
      <c r="AO2313" s="27"/>
      <c r="AX2313" s="27"/>
      <c r="AY2313" s="27"/>
    </row>
    <row r="2314" spans="1:51" x14ac:dyDescent="0.25">
      <c r="A2314" t="s">
        <v>233</v>
      </c>
      <c r="C2314" t="s">
        <v>1702</v>
      </c>
      <c r="D2314">
        <v>1</v>
      </c>
      <c r="E2314" t="s">
        <v>90</v>
      </c>
      <c r="G2314">
        <v>12.772</v>
      </c>
      <c r="H2314">
        <v>2013</v>
      </c>
      <c r="I2314">
        <v>11</v>
      </c>
      <c r="J2314">
        <v>28</v>
      </c>
      <c r="K2314">
        <v>21</v>
      </c>
      <c r="L2314">
        <v>20</v>
      </c>
      <c r="M2314" t="s">
        <v>900</v>
      </c>
      <c r="N2314" t="s">
        <v>903</v>
      </c>
      <c r="Q2314" t="s">
        <v>297</v>
      </c>
      <c r="R2314" t="str">
        <f t="shared" si="108"/>
        <v>Weekday</v>
      </c>
      <c r="S2314" s="27">
        <f t="shared" si="109"/>
        <v>41606</v>
      </c>
      <c r="V2314" t="str">
        <f t="shared" si="110"/>
        <v/>
      </c>
      <c r="AE2314" s="27"/>
      <c r="AO2314" s="27"/>
      <c r="AX2314" s="27"/>
      <c r="AY2314" s="27"/>
    </row>
    <row r="2315" spans="1:51" x14ac:dyDescent="0.25">
      <c r="A2315" t="s">
        <v>233</v>
      </c>
      <c r="C2315" t="s">
        <v>1703</v>
      </c>
      <c r="D2315">
        <v>1</v>
      </c>
      <c r="E2315" t="s">
        <v>90</v>
      </c>
      <c r="G2315">
        <v>12.885</v>
      </c>
      <c r="H2315">
        <v>2014</v>
      </c>
      <c r="I2315">
        <v>1</v>
      </c>
      <c r="J2315">
        <v>9</v>
      </c>
      <c r="K2315">
        <v>6</v>
      </c>
      <c r="L2315">
        <v>55</v>
      </c>
      <c r="M2315" t="s">
        <v>900</v>
      </c>
      <c r="N2315" t="s">
        <v>903</v>
      </c>
      <c r="Q2315" t="s">
        <v>297</v>
      </c>
      <c r="R2315" t="str">
        <f t="shared" si="108"/>
        <v>Weekday</v>
      </c>
      <c r="S2315" s="27">
        <f t="shared" si="109"/>
        <v>41648</v>
      </c>
      <c r="V2315" t="str">
        <f t="shared" si="110"/>
        <v/>
      </c>
      <c r="AE2315" s="27"/>
      <c r="AO2315" s="27"/>
      <c r="AX2315" s="27"/>
      <c r="AY2315" s="27"/>
    </row>
    <row r="2316" spans="1:51" x14ac:dyDescent="0.25">
      <c r="A2316" t="s">
        <v>233</v>
      </c>
      <c r="C2316" t="s">
        <v>1704</v>
      </c>
      <c r="D2316">
        <v>1</v>
      </c>
      <c r="E2316" t="s">
        <v>90</v>
      </c>
      <c r="G2316">
        <v>12.731999999999999</v>
      </c>
      <c r="H2316">
        <v>2014</v>
      </c>
      <c r="I2316">
        <v>1</v>
      </c>
      <c r="J2316">
        <v>21</v>
      </c>
      <c r="K2316">
        <v>10</v>
      </c>
      <c r="L2316">
        <v>30</v>
      </c>
      <c r="M2316" t="s">
        <v>900</v>
      </c>
      <c r="N2316" t="s">
        <v>903</v>
      </c>
      <c r="Q2316" t="s">
        <v>297</v>
      </c>
      <c r="R2316" t="str">
        <f t="shared" si="108"/>
        <v>Weekday</v>
      </c>
      <c r="S2316" s="27">
        <f t="shared" si="109"/>
        <v>41660</v>
      </c>
      <c r="V2316" t="str">
        <f t="shared" si="110"/>
        <v/>
      </c>
      <c r="AE2316" s="27"/>
      <c r="AO2316" s="27"/>
      <c r="AX2316" s="27"/>
      <c r="AY2316" s="27"/>
    </row>
    <row r="2317" spans="1:51" x14ac:dyDescent="0.25">
      <c r="A2317" t="s">
        <v>233</v>
      </c>
      <c r="C2317" t="s">
        <v>1705</v>
      </c>
      <c r="D2317">
        <v>1</v>
      </c>
      <c r="E2317" t="s">
        <v>90</v>
      </c>
      <c r="G2317">
        <v>12.903</v>
      </c>
      <c r="H2317">
        <v>2014</v>
      </c>
      <c r="I2317">
        <v>2</v>
      </c>
      <c r="J2317">
        <v>11</v>
      </c>
      <c r="K2317">
        <v>7</v>
      </c>
      <c r="L2317">
        <v>45</v>
      </c>
      <c r="M2317" t="s">
        <v>900</v>
      </c>
      <c r="N2317" t="s">
        <v>860</v>
      </c>
      <c r="Q2317" t="s">
        <v>297</v>
      </c>
      <c r="R2317" t="str">
        <f t="shared" si="108"/>
        <v>Weekday</v>
      </c>
      <c r="S2317" s="27">
        <f t="shared" si="109"/>
        <v>41681</v>
      </c>
      <c r="V2317" t="str">
        <f t="shared" si="110"/>
        <v/>
      </c>
      <c r="AE2317" s="27"/>
      <c r="AO2317" s="27"/>
      <c r="AX2317" s="27"/>
      <c r="AY2317" s="27"/>
    </row>
    <row r="2318" spans="1:51" x14ac:dyDescent="0.25">
      <c r="A2318" t="s">
        <v>233</v>
      </c>
      <c r="C2318" t="s">
        <v>1706</v>
      </c>
      <c r="D2318">
        <v>1</v>
      </c>
      <c r="E2318" t="s">
        <v>90</v>
      </c>
      <c r="G2318">
        <v>12.901</v>
      </c>
      <c r="H2318">
        <v>2014</v>
      </c>
      <c r="I2318">
        <v>2</v>
      </c>
      <c r="J2318">
        <v>14</v>
      </c>
      <c r="K2318">
        <v>7</v>
      </c>
      <c r="L2318">
        <v>50</v>
      </c>
      <c r="M2318" t="s">
        <v>900</v>
      </c>
      <c r="N2318" t="s">
        <v>903</v>
      </c>
      <c r="Q2318" t="s">
        <v>297</v>
      </c>
      <c r="R2318" t="str">
        <f t="shared" si="108"/>
        <v>Weekday</v>
      </c>
      <c r="S2318" s="27">
        <f t="shared" si="109"/>
        <v>41684</v>
      </c>
      <c r="V2318" t="str">
        <f t="shared" si="110"/>
        <v/>
      </c>
      <c r="AE2318" s="27"/>
      <c r="AO2318" s="27"/>
      <c r="AX2318" s="27"/>
      <c r="AY2318" s="27"/>
    </row>
    <row r="2319" spans="1:51" x14ac:dyDescent="0.25">
      <c r="A2319" t="s">
        <v>233</v>
      </c>
      <c r="C2319" t="s">
        <v>1707</v>
      </c>
      <c r="D2319">
        <v>1</v>
      </c>
      <c r="E2319" t="s">
        <v>91</v>
      </c>
      <c r="G2319">
        <v>12.824</v>
      </c>
      <c r="H2319">
        <v>2014</v>
      </c>
      <c r="I2319">
        <v>3</v>
      </c>
      <c r="J2319">
        <v>25</v>
      </c>
      <c r="K2319">
        <v>14</v>
      </c>
      <c r="L2319">
        <v>50</v>
      </c>
      <c r="M2319" t="s">
        <v>900</v>
      </c>
      <c r="N2319" t="s">
        <v>903</v>
      </c>
      <c r="R2319" t="str">
        <f t="shared" si="108"/>
        <v>Weekday</v>
      </c>
      <c r="S2319" s="27">
        <f t="shared" si="109"/>
        <v>41723</v>
      </c>
      <c r="V2319" t="str">
        <f t="shared" si="110"/>
        <v/>
      </c>
    </row>
    <row r="2320" spans="1:51" x14ac:dyDescent="0.25">
      <c r="A2320" t="s">
        <v>233</v>
      </c>
      <c r="C2320" t="s">
        <v>1708</v>
      </c>
      <c r="D2320">
        <v>1</v>
      </c>
      <c r="E2320" t="s">
        <v>91</v>
      </c>
      <c r="G2320">
        <v>12.558999999999999</v>
      </c>
      <c r="H2320">
        <v>2014</v>
      </c>
      <c r="I2320">
        <v>3</v>
      </c>
      <c r="J2320">
        <v>27</v>
      </c>
      <c r="K2320">
        <v>9</v>
      </c>
      <c r="L2320">
        <v>40</v>
      </c>
      <c r="M2320" t="s">
        <v>900</v>
      </c>
      <c r="N2320" t="s">
        <v>903</v>
      </c>
      <c r="R2320" t="str">
        <f t="shared" si="108"/>
        <v>Weekday</v>
      </c>
      <c r="S2320" s="27">
        <f t="shared" si="109"/>
        <v>41725</v>
      </c>
      <c r="V2320" t="str">
        <f t="shared" si="110"/>
        <v/>
      </c>
    </row>
    <row r="2321" spans="1:51" x14ac:dyDescent="0.25">
      <c r="A2321" t="s">
        <v>233</v>
      </c>
      <c r="C2321" t="s">
        <v>1709</v>
      </c>
      <c r="D2321">
        <v>1</v>
      </c>
      <c r="E2321" t="s">
        <v>91</v>
      </c>
      <c r="G2321">
        <v>12.891</v>
      </c>
      <c r="H2321">
        <v>2014</v>
      </c>
      <c r="I2321">
        <v>4</v>
      </c>
      <c r="J2321">
        <v>1</v>
      </c>
      <c r="K2321">
        <v>17</v>
      </c>
      <c r="L2321">
        <v>20</v>
      </c>
      <c r="M2321" t="s">
        <v>900</v>
      </c>
      <c r="N2321" t="s">
        <v>860</v>
      </c>
      <c r="R2321" t="str">
        <f t="shared" si="108"/>
        <v>Weekday</v>
      </c>
      <c r="S2321" s="27">
        <f t="shared" si="109"/>
        <v>41730</v>
      </c>
      <c r="V2321" t="str">
        <f t="shared" si="110"/>
        <v/>
      </c>
    </row>
    <row r="2322" spans="1:51" x14ac:dyDescent="0.25">
      <c r="A2322" t="s">
        <v>233</v>
      </c>
      <c r="C2322" t="s">
        <v>1710</v>
      </c>
      <c r="D2322">
        <v>1</v>
      </c>
      <c r="E2322" t="s">
        <v>91</v>
      </c>
      <c r="G2322">
        <v>12.582000000000001</v>
      </c>
      <c r="H2322">
        <v>2014</v>
      </c>
      <c r="I2322">
        <v>5</v>
      </c>
      <c r="J2322">
        <v>15</v>
      </c>
      <c r="K2322">
        <v>18</v>
      </c>
      <c r="L2322">
        <v>15</v>
      </c>
      <c r="M2322" t="s">
        <v>900</v>
      </c>
      <c r="N2322" t="s">
        <v>903</v>
      </c>
      <c r="R2322" t="str">
        <f t="shared" si="108"/>
        <v>Weekday</v>
      </c>
      <c r="S2322" s="27">
        <f t="shared" si="109"/>
        <v>41774</v>
      </c>
      <c r="V2322" t="str">
        <f t="shared" si="110"/>
        <v/>
      </c>
    </row>
    <row r="2323" spans="1:51" x14ac:dyDescent="0.25">
      <c r="A2323" t="s">
        <v>233</v>
      </c>
      <c r="C2323" t="s">
        <v>1711</v>
      </c>
      <c r="D2323">
        <v>1</v>
      </c>
      <c r="E2323" t="s">
        <v>91</v>
      </c>
      <c r="G2323">
        <v>12.583</v>
      </c>
      <c r="H2323">
        <v>2014</v>
      </c>
      <c r="I2323">
        <v>5</v>
      </c>
      <c r="J2323">
        <v>29</v>
      </c>
      <c r="K2323">
        <v>22</v>
      </c>
      <c r="L2323">
        <v>50</v>
      </c>
      <c r="M2323" t="s">
        <v>900</v>
      </c>
      <c r="N2323" t="s">
        <v>860</v>
      </c>
      <c r="R2323" t="str">
        <f t="shared" si="108"/>
        <v>Weekday</v>
      </c>
      <c r="S2323" s="27">
        <f t="shared" si="109"/>
        <v>41788</v>
      </c>
      <c r="V2323" t="str">
        <f t="shared" si="110"/>
        <v/>
      </c>
    </row>
    <row r="2324" spans="1:51" x14ac:dyDescent="0.25">
      <c r="A2324" t="s">
        <v>233</v>
      </c>
      <c r="C2324" t="s">
        <v>1712</v>
      </c>
      <c r="D2324">
        <v>1</v>
      </c>
      <c r="E2324" t="s">
        <v>91</v>
      </c>
      <c r="G2324">
        <v>12.695</v>
      </c>
      <c r="H2324">
        <v>2014</v>
      </c>
      <c r="I2324">
        <v>7</v>
      </c>
      <c r="J2324">
        <v>28</v>
      </c>
      <c r="K2324">
        <v>16</v>
      </c>
      <c r="L2324">
        <v>44</v>
      </c>
      <c r="M2324" t="s">
        <v>900</v>
      </c>
      <c r="N2324" t="s">
        <v>860</v>
      </c>
      <c r="R2324" t="str">
        <f t="shared" si="108"/>
        <v>Weekday</v>
      </c>
      <c r="S2324" s="27">
        <f t="shared" si="109"/>
        <v>41848</v>
      </c>
      <c r="V2324" t="str">
        <f t="shared" si="110"/>
        <v/>
      </c>
    </row>
    <row r="2325" spans="1:51" x14ac:dyDescent="0.25">
      <c r="A2325" t="s">
        <v>233</v>
      </c>
      <c r="C2325" t="s">
        <v>1713</v>
      </c>
      <c r="D2325">
        <v>1</v>
      </c>
      <c r="E2325" t="s">
        <v>90</v>
      </c>
      <c r="G2325">
        <v>12.863</v>
      </c>
      <c r="H2325">
        <v>2014</v>
      </c>
      <c r="I2325">
        <v>8</v>
      </c>
      <c r="J2325">
        <v>30</v>
      </c>
      <c r="K2325">
        <v>13</v>
      </c>
      <c r="L2325">
        <v>10</v>
      </c>
      <c r="M2325" t="s">
        <v>900</v>
      </c>
      <c r="N2325" t="s">
        <v>903</v>
      </c>
      <c r="Q2325" t="s">
        <v>297</v>
      </c>
      <c r="R2325" t="str">
        <f t="shared" si="108"/>
        <v>Weekend</v>
      </c>
      <c r="S2325" s="27">
        <f t="shared" si="109"/>
        <v>41881</v>
      </c>
      <c r="V2325" t="str">
        <f t="shared" si="110"/>
        <v/>
      </c>
      <c r="AE2325" s="27"/>
      <c r="AO2325" s="27"/>
      <c r="AX2325" s="27"/>
      <c r="AY2325" s="27"/>
    </row>
    <row r="2326" spans="1:51" x14ac:dyDescent="0.25">
      <c r="A2326" t="s">
        <v>233</v>
      </c>
      <c r="C2326" t="s">
        <v>1714</v>
      </c>
      <c r="D2326">
        <v>1</v>
      </c>
      <c r="E2326" t="s">
        <v>90</v>
      </c>
      <c r="G2326">
        <v>12.567</v>
      </c>
      <c r="H2326">
        <v>2014</v>
      </c>
      <c r="I2326">
        <v>10</v>
      </c>
      <c r="J2326">
        <v>1</v>
      </c>
      <c r="K2326">
        <v>20</v>
      </c>
      <c r="L2326">
        <v>50</v>
      </c>
      <c r="M2326" t="s">
        <v>899</v>
      </c>
      <c r="N2326" t="s">
        <v>860</v>
      </c>
      <c r="Q2326" t="s">
        <v>297</v>
      </c>
      <c r="R2326" t="str">
        <f t="shared" si="108"/>
        <v>Weekday</v>
      </c>
      <c r="S2326" s="27">
        <f t="shared" si="109"/>
        <v>41913</v>
      </c>
      <c r="V2326" t="str">
        <f t="shared" si="110"/>
        <v/>
      </c>
      <c r="AE2326" s="27"/>
      <c r="AO2326" s="27"/>
      <c r="AX2326" s="27"/>
      <c r="AY2326" s="27"/>
    </row>
    <row r="2327" spans="1:51" x14ac:dyDescent="0.25">
      <c r="A2327" t="s">
        <v>233</v>
      </c>
      <c r="C2327" t="s">
        <v>1715</v>
      </c>
      <c r="D2327">
        <v>1</v>
      </c>
      <c r="E2327" t="s">
        <v>90</v>
      </c>
      <c r="G2327">
        <v>12.718999999999999</v>
      </c>
      <c r="H2327">
        <v>2014</v>
      </c>
      <c r="I2327">
        <v>10</v>
      </c>
      <c r="J2327">
        <v>10</v>
      </c>
      <c r="K2327">
        <v>0</v>
      </c>
      <c r="L2327">
        <v>45</v>
      </c>
      <c r="M2327" t="s">
        <v>899</v>
      </c>
      <c r="N2327" t="s">
        <v>903</v>
      </c>
      <c r="Q2327" t="s">
        <v>297</v>
      </c>
      <c r="R2327" t="str">
        <f t="shared" si="108"/>
        <v>Weekday</v>
      </c>
      <c r="S2327" s="27">
        <f t="shared" si="109"/>
        <v>41922</v>
      </c>
      <c r="V2327" t="str">
        <f t="shared" si="110"/>
        <v/>
      </c>
      <c r="AE2327" s="27"/>
      <c r="AO2327" s="27"/>
      <c r="AX2327" s="27"/>
      <c r="AY2327" s="27"/>
    </row>
    <row r="2328" spans="1:51" x14ac:dyDescent="0.25">
      <c r="A2328" t="s">
        <v>233</v>
      </c>
      <c r="C2328" t="s">
        <v>1716</v>
      </c>
      <c r="D2328">
        <v>1</v>
      </c>
      <c r="E2328" t="s">
        <v>90</v>
      </c>
      <c r="G2328">
        <v>12.778</v>
      </c>
      <c r="H2328">
        <v>2014</v>
      </c>
      <c r="I2328">
        <v>10</v>
      </c>
      <c r="J2328">
        <v>25</v>
      </c>
      <c r="K2328">
        <v>13</v>
      </c>
      <c r="L2328">
        <v>43</v>
      </c>
      <c r="M2328" t="s">
        <v>900</v>
      </c>
      <c r="N2328" t="s">
        <v>903</v>
      </c>
      <c r="Q2328" t="s">
        <v>297</v>
      </c>
      <c r="R2328" t="str">
        <f t="shared" si="108"/>
        <v>Weekend</v>
      </c>
      <c r="S2328" s="27">
        <f t="shared" si="109"/>
        <v>41937</v>
      </c>
      <c r="V2328" t="str">
        <f t="shared" si="110"/>
        <v/>
      </c>
      <c r="AE2328" s="27"/>
      <c r="AO2328" s="27"/>
      <c r="AX2328" s="27"/>
      <c r="AY2328" s="27"/>
    </row>
    <row r="2329" spans="1:51" x14ac:dyDescent="0.25">
      <c r="A2329" t="s">
        <v>233</v>
      </c>
      <c r="C2329" t="s">
        <v>1717</v>
      </c>
      <c r="D2329">
        <v>1</v>
      </c>
      <c r="E2329" t="s">
        <v>90</v>
      </c>
      <c r="G2329">
        <v>12.773999999999999</v>
      </c>
      <c r="H2329">
        <v>2014</v>
      </c>
      <c r="I2329">
        <v>10</v>
      </c>
      <c r="J2329">
        <v>25</v>
      </c>
      <c r="K2329">
        <v>14</v>
      </c>
      <c r="L2329">
        <v>0</v>
      </c>
      <c r="M2329" t="s">
        <v>900</v>
      </c>
      <c r="N2329" t="s">
        <v>903</v>
      </c>
      <c r="Q2329" t="s">
        <v>297</v>
      </c>
      <c r="R2329" t="str">
        <f t="shared" si="108"/>
        <v>Weekend</v>
      </c>
      <c r="S2329" s="27">
        <f t="shared" si="109"/>
        <v>41937</v>
      </c>
      <c r="V2329" t="str">
        <f t="shared" si="110"/>
        <v/>
      </c>
      <c r="AE2329" s="27"/>
      <c r="AO2329" s="27"/>
      <c r="AX2329" s="27"/>
      <c r="AY2329" s="27"/>
    </row>
    <row r="2330" spans="1:51" x14ac:dyDescent="0.25">
      <c r="A2330" t="s">
        <v>233</v>
      </c>
      <c r="C2330" t="s">
        <v>1718</v>
      </c>
      <c r="D2330">
        <v>1</v>
      </c>
      <c r="E2330" t="s">
        <v>90</v>
      </c>
      <c r="G2330">
        <v>12.773999999999999</v>
      </c>
      <c r="H2330">
        <v>2014</v>
      </c>
      <c r="I2330">
        <v>11</v>
      </c>
      <c r="J2330">
        <v>27</v>
      </c>
      <c r="K2330">
        <v>21</v>
      </c>
      <c r="L2330">
        <v>39</v>
      </c>
      <c r="M2330" t="s">
        <v>900</v>
      </c>
      <c r="N2330" t="s">
        <v>903</v>
      </c>
      <c r="Q2330" t="s">
        <v>297</v>
      </c>
      <c r="R2330" t="str">
        <f t="shared" si="108"/>
        <v>Weekday</v>
      </c>
      <c r="S2330" s="27">
        <f t="shared" si="109"/>
        <v>41970</v>
      </c>
      <c r="V2330" t="str">
        <f t="shared" si="110"/>
        <v/>
      </c>
      <c r="AE2330" s="27"/>
      <c r="AO2330" s="27"/>
      <c r="AX2330" s="27"/>
      <c r="AY2330" s="27"/>
    </row>
    <row r="2331" spans="1:51" x14ac:dyDescent="0.25">
      <c r="A2331" t="s">
        <v>233</v>
      </c>
      <c r="C2331" t="s">
        <v>1719</v>
      </c>
      <c r="D2331">
        <v>1</v>
      </c>
      <c r="E2331" t="s">
        <v>90</v>
      </c>
      <c r="G2331">
        <v>12.694000000000001</v>
      </c>
      <c r="H2331">
        <v>2014</v>
      </c>
      <c r="I2331">
        <v>12</v>
      </c>
      <c r="J2331">
        <v>25</v>
      </c>
      <c r="K2331">
        <v>11</v>
      </c>
      <c r="L2331">
        <v>20</v>
      </c>
      <c r="M2331" t="s">
        <v>900</v>
      </c>
      <c r="N2331" t="s">
        <v>903</v>
      </c>
      <c r="Q2331" t="s">
        <v>297</v>
      </c>
      <c r="R2331" t="str">
        <f t="shared" si="108"/>
        <v>Weekday</v>
      </c>
      <c r="S2331" s="27">
        <f t="shared" si="109"/>
        <v>41998</v>
      </c>
      <c r="V2331" t="str">
        <f t="shared" si="110"/>
        <v/>
      </c>
      <c r="AE2331" s="27"/>
      <c r="AO2331" s="27"/>
      <c r="AX2331" s="27"/>
      <c r="AY2331" s="27"/>
    </row>
    <row r="2332" spans="1:51" x14ac:dyDescent="0.25">
      <c r="A2332" t="s">
        <v>233</v>
      </c>
      <c r="C2332" t="s">
        <v>1720</v>
      </c>
      <c r="D2332">
        <v>1</v>
      </c>
      <c r="E2332" t="s">
        <v>91</v>
      </c>
      <c r="G2332">
        <v>12.87</v>
      </c>
      <c r="H2332">
        <v>2015</v>
      </c>
      <c r="I2332">
        <v>2</v>
      </c>
      <c r="J2332">
        <v>4</v>
      </c>
      <c r="K2332">
        <v>18</v>
      </c>
      <c r="L2332">
        <v>37</v>
      </c>
      <c r="M2332" t="s">
        <v>900</v>
      </c>
      <c r="N2332" t="s">
        <v>903</v>
      </c>
      <c r="R2332" t="str">
        <f t="shared" si="108"/>
        <v>Weekday</v>
      </c>
      <c r="S2332" s="27">
        <f t="shared" si="109"/>
        <v>42039</v>
      </c>
      <c r="V2332" t="str">
        <f t="shared" si="110"/>
        <v/>
      </c>
    </row>
    <row r="2333" spans="1:51" x14ac:dyDescent="0.25">
      <c r="A2333" t="s">
        <v>233</v>
      </c>
      <c r="C2333" t="s">
        <v>1721</v>
      </c>
      <c r="D2333">
        <v>1</v>
      </c>
      <c r="E2333" t="s">
        <v>90</v>
      </c>
      <c r="G2333">
        <v>12.667999999999999</v>
      </c>
      <c r="H2333">
        <v>2015</v>
      </c>
      <c r="I2333">
        <v>2</v>
      </c>
      <c r="J2333">
        <v>16</v>
      </c>
      <c r="K2333">
        <v>4</v>
      </c>
      <c r="L2333">
        <v>35</v>
      </c>
      <c r="M2333" t="s">
        <v>900</v>
      </c>
      <c r="N2333" t="s">
        <v>860</v>
      </c>
      <c r="Q2333" t="s">
        <v>297</v>
      </c>
      <c r="R2333" t="str">
        <f t="shared" si="108"/>
        <v>Weekday</v>
      </c>
      <c r="S2333" s="27">
        <f t="shared" si="109"/>
        <v>42051</v>
      </c>
      <c r="V2333" t="str">
        <f t="shared" si="110"/>
        <v/>
      </c>
      <c r="AE2333" s="27"/>
      <c r="AO2333" s="27"/>
      <c r="AX2333" s="27"/>
      <c r="AY2333" s="27"/>
    </row>
    <row r="2334" spans="1:51" x14ac:dyDescent="0.25">
      <c r="A2334" t="s">
        <v>233</v>
      </c>
      <c r="C2334" t="s">
        <v>1722</v>
      </c>
      <c r="D2334">
        <v>1</v>
      </c>
      <c r="E2334" t="s">
        <v>90</v>
      </c>
      <c r="G2334">
        <v>12.803000000000001</v>
      </c>
      <c r="H2334">
        <v>2015</v>
      </c>
      <c r="I2334">
        <v>2</v>
      </c>
      <c r="J2334">
        <v>28</v>
      </c>
      <c r="K2334">
        <v>22</v>
      </c>
      <c r="L2334">
        <v>50</v>
      </c>
      <c r="M2334" t="s">
        <v>900</v>
      </c>
      <c r="N2334" t="s">
        <v>903</v>
      </c>
      <c r="Q2334" t="s">
        <v>297</v>
      </c>
      <c r="R2334" t="str">
        <f t="shared" si="108"/>
        <v>Weekend</v>
      </c>
      <c r="S2334" s="27">
        <f t="shared" si="109"/>
        <v>42063</v>
      </c>
      <c r="V2334" t="str">
        <f t="shared" si="110"/>
        <v/>
      </c>
      <c r="AE2334" s="27"/>
      <c r="AO2334" s="27"/>
      <c r="AX2334" s="27"/>
      <c r="AY2334" s="27"/>
    </row>
    <row r="2335" spans="1:51" x14ac:dyDescent="0.25">
      <c r="A2335" t="s">
        <v>233</v>
      </c>
      <c r="C2335" t="s">
        <v>1723</v>
      </c>
      <c r="D2335">
        <v>1</v>
      </c>
      <c r="E2335" t="s">
        <v>90</v>
      </c>
      <c r="G2335">
        <v>12.843</v>
      </c>
      <c r="H2335">
        <v>2015</v>
      </c>
      <c r="I2335">
        <v>4</v>
      </c>
      <c r="J2335">
        <v>1</v>
      </c>
      <c r="K2335">
        <v>18</v>
      </c>
      <c r="L2335">
        <v>30</v>
      </c>
      <c r="M2335" t="s">
        <v>900</v>
      </c>
      <c r="N2335" t="s">
        <v>903</v>
      </c>
      <c r="Q2335" t="s">
        <v>297</v>
      </c>
      <c r="R2335" t="str">
        <f t="shared" si="108"/>
        <v>Weekday</v>
      </c>
      <c r="S2335" s="27">
        <f t="shared" si="109"/>
        <v>42095</v>
      </c>
      <c r="V2335" t="str">
        <f t="shared" si="110"/>
        <v/>
      </c>
      <c r="AE2335" s="27"/>
      <c r="AO2335" s="27"/>
      <c r="AX2335" s="27"/>
      <c r="AY2335" s="27"/>
    </row>
    <row r="2336" spans="1:51" x14ac:dyDescent="0.25">
      <c r="A2336" t="s">
        <v>233</v>
      </c>
      <c r="C2336" t="s">
        <v>1724</v>
      </c>
      <c r="D2336">
        <v>1</v>
      </c>
      <c r="E2336" t="s">
        <v>90</v>
      </c>
      <c r="G2336">
        <v>12.766999999999999</v>
      </c>
      <c r="H2336">
        <v>2015</v>
      </c>
      <c r="I2336">
        <v>4</v>
      </c>
      <c r="J2336">
        <v>28</v>
      </c>
      <c r="K2336">
        <v>7</v>
      </c>
      <c r="L2336">
        <v>10</v>
      </c>
      <c r="M2336" t="s">
        <v>900</v>
      </c>
      <c r="N2336" t="s">
        <v>903</v>
      </c>
      <c r="Q2336" t="s">
        <v>297</v>
      </c>
      <c r="R2336" t="str">
        <f t="shared" si="108"/>
        <v>Weekday</v>
      </c>
      <c r="S2336" s="27">
        <f t="shared" si="109"/>
        <v>42122</v>
      </c>
      <c r="V2336" t="str">
        <f t="shared" si="110"/>
        <v/>
      </c>
      <c r="AE2336" s="27"/>
      <c r="AO2336" s="27"/>
      <c r="AX2336" s="27"/>
      <c r="AY2336" s="27"/>
    </row>
    <row r="2337" spans="1:51" x14ac:dyDescent="0.25">
      <c r="A2337" t="s">
        <v>233</v>
      </c>
      <c r="C2337" t="s">
        <v>1725</v>
      </c>
      <c r="D2337">
        <v>1</v>
      </c>
      <c r="E2337" t="s">
        <v>90</v>
      </c>
      <c r="G2337">
        <v>12.817</v>
      </c>
      <c r="H2337">
        <v>2015</v>
      </c>
      <c r="I2337">
        <v>5</v>
      </c>
      <c r="J2337">
        <v>18</v>
      </c>
      <c r="K2337">
        <v>6</v>
      </c>
      <c r="L2337">
        <v>27</v>
      </c>
      <c r="M2337" t="s">
        <v>900</v>
      </c>
      <c r="N2337" t="s">
        <v>903</v>
      </c>
      <c r="Q2337" t="s">
        <v>297</v>
      </c>
      <c r="R2337" t="str">
        <f t="shared" si="108"/>
        <v>Weekday</v>
      </c>
      <c r="S2337" s="27">
        <f t="shared" si="109"/>
        <v>42142</v>
      </c>
      <c r="V2337" t="str">
        <f t="shared" si="110"/>
        <v/>
      </c>
      <c r="AE2337" s="27"/>
      <c r="AO2337" s="27"/>
      <c r="AX2337" s="27"/>
      <c r="AY2337" s="27"/>
    </row>
    <row r="2338" spans="1:51" x14ac:dyDescent="0.25">
      <c r="A2338" t="s">
        <v>233</v>
      </c>
      <c r="C2338" t="s">
        <v>1726</v>
      </c>
      <c r="D2338">
        <v>1</v>
      </c>
      <c r="E2338" t="s">
        <v>90</v>
      </c>
      <c r="G2338">
        <v>12.805</v>
      </c>
      <c r="H2338">
        <v>2015</v>
      </c>
      <c r="I2338">
        <v>7</v>
      </c>
      <c r="J2338">
        <v>12</v>
      </c>
      <c r="K2338">
        <v>17</v>
      </c>
      <c r="L2338">
        <v>15</v>
      </c>
      <c r="M2338" t="s">
        <v>899</v>
      </c>
      <c r="N2338" t="s">
        <v>903</v>
      </c>
      <c r="Q2338" t="s">
        <v>297</v>
      </c>
      <c r="R2338" t="str">
        <f t="shared" si="108"/>
        <v>Weekend</v>
      </c>
      <c r="S2338" s="27">
        <f t="shared" si="109"/>
        <v>42197</v>
      </c>
      <c r="V2338" t="str">
        <f t="shared" si="110"/>
        <v/>
      </c>
      <c r="AE2338" s="27"/>
      <c r="AO2338" s="27"/>
      <c r="AX2338" s="27"/>
      <c r="AY2338" s="27"/>
    </row>
    <row r="2339" spans="1:51" x14ac:dyDescent="0.25">
      <c r="A2339" t="s">
        <v>233</v>
      </c>
      <c r="C2339" t="s">
        <v>1727</v>
      </c>
      <c r="D2339">
        <v>1</v>
      </c>
      <c r="E2339" t="s">
        <v>90</v>
      </c>
      <c r="G2339">
        <v>12.73</v>
      </c>
      <c r="H2339">
        <v>2015</v>
      </c>
      <c r="I2339">
        <v>9</v>
      </c>
      <c r="J2339">
        <v>30</v>
      </c>
      <c r="K2339">
        <v>9</v>
      </c>
      <c r="L2339">
        <v>31</v>
      </c>
      <c r="M2339" t="s">
        <v>899</v>
      </c>
      <c r="N2339" t="s">
        <v>860</v>
      </c>
      <c r="Q2339" t="s">
        <v>297</v>
      </c>
      <c r="R2339" t="str">
        <f t="shared" si="108"/>
        <v>Weekday</v>
      </c>
      <c r="S2339" s="27">
        <f t="shared" si="109"/>
        <v>42277</v>
      </c>
      <c r="V2339" t="str">
        <f t="shared" si="110"/>
        <v/>
      </c>
      <c r="AE2339" s="27"/>
      <c r="AO2339" s="27"/>
      <c r="AX2339" s="27"/>
      <c r="AY2339" s="27"/>
    </row>
    <row r="2340" spans="1:51" x14ac:dyDescent="0.25">
      <c r="A2340" t="s">
        <v>233</v>
      </c>
      <c r="C2340" t="s">
        <v>1728</v>
      </c>
      <c r="D2340">
        <v>1</v>
      </c>
      <c r="E2340" t="s">
        <v>90</v>
      </c>
      <c r="G2340">
        <v>12.909000000000001</v>
      </c>
      <c r="H2340">
        <v>2016</v>
      </c>
      <c r="I2340">
        <v>1</v>
      </c>
      <c r="J2340">
        <v>9</v>
      </c>
      <c r="K2340">
        <v>5</v>
      </c>
      <c r="L2340">
        <v>55</v>
      </c>
      <c r="M2340" t="s">
        <v>900</v>
      </c>
      <c r="N2340" t="s">
        <v>860</v>
      </c>
      <c r="Q2340" t="s">
        <v>297</v>
      </c>
      <c r="R2340" t="str">
        <f t="shared" si="108"/>
        <v>Weekend</v>
      </c>
      <c r="S2340" s="27">
        <f t="shared" si="109"/>
        <v>42378</v>
      </c>
      <c r="V2340" t="str">
        <f t="shared" si="110"/>
        <v/>
      </c>
      <c r="AE2340" s="27"/>
      <c r="AO2340" s="27"/>
      <c r="AX2340" s="27"/>
      <c r="AY2340" s="27"/>
    </row>
    <row r="2341" spans="1:51" x14ac:dyDescent="0.25">
      <c r="A2341" t="s">
        <v>233</v>
      </c>
      <c r="C2341" t="s">
        <v>1729</v>
      </c>
      <c r="D2341">
        <v>1</v>
      </c>
      <c r="E2341" t="s">
        <v>90</v>
      </c>
      <c r="G2341">
        <v>12.901999999999999</v>
      </c>
      <c r="H2341">
        <v>2016</v>
      </c>
      <c r="I2341">
        <v>4</v>
      </c>
      <c r="J2341">
        <v>3</v>
      </c>
      <c r="K2341">
        <v>2</v>
      </c>
      <c r="L2341">
        <v>0</v>
      </c>
      <c r="M2341" t="s">
        <v>900</v>
      </c>
      <c r="N2341" t="s">
        <v>903</v>
      </c>
      <c r="Q2341" t="s">
        <v>297</v>
      </c>
      <c r="R2341" t="str">
        <f t="shared" si="108"/>
        <v>Weekend</v>
      </c>
      <c r="S2341" s="27">
        <f t="shared" si="109"/>
        <v>42463</v>
      </c>
      <c r="V2341" t="str">
        <f t="shared" si="110"/>
        <v/>
      </c>
      <c r="AE2341" s="27"/>
      <c r="AO2341" s="27"/>
      <c r="AX2341" s="27"/>
      <c r="AY2341" s="27"/>
    </row>
    <row r="2342" spans="1:51" x14ac:dyDescent="0.25">
      <c r="A2342" t="s">
        <v>233</v>
      </c>
      <c r="C2342" t="s">
        <v>1730</v>
      </c>
      <c r="D2342">
        <v>1</v>
      </c>
      <c r="E2342" t="s">
        <v>91</v>
      </c>
      <c r="G2342">
        <v>12.89</v>
      </c>
      <c r="H2342">
        <v>2016</v>
      </c>
      <c r="I2342">
        <v>4</v>
      </c>
      <c r="J2342">
        <v>8</v>
      </c>
      <c r="K2342">
        <v>16</v>
      </c>
      <c r="L2342">
        <v>28</v>
      </c>
      <c r="M2342" t="s">
        <v>900</v>
      </c>
      <c r="N2342" t="s">
        <v>903</v>
      </c>
      <c r="R2342" t="str">
        <f t="shared" si="108"/>
        <v>Weekday</v>
      </c>
      <c r="S2342" s="27">
        <f t="shared" si="109"/>
        <v>42468</v>
      </c>
      <c r="V2342" t="str">
        <f t="shared" si="110"/>
        <v/>
      </c>
    </row>
    <row r="2343" spans="1:51" x14ac:dyDescent="0.25">
      <c r="A2343" t="s">
        <v>233</v>
      </c>
      <c r="C2343" t="s">
        <v>1731</v>
      </c>
      <c r="D2343">
        <v>1</v>
      </c>
      <c r="E2343" t="s">
        <v>90</v>
      </c>
      <c r="G2343">
        <v>12.922000000000001</v>
      </c>
      <c r="H2343">
        <v>2016</v>
      </c>
      <c r="I2343">
        <v>5</v>
      </c>
      <c r="J2343">
        <v>22</v>
      </c>
      <c r="K2343">
        <v>21</v>
      </c>
      <c r="L2343">
        <v>30</v>
      </c>
      <c r="M2343" t="s">
        <v>900</v>
      </c>
      <c r="N2343" t="s">
        <v>903</v>
      </c>
      <c r="Q2343" t="s">
        <v>297</v>
      </c>
      <c r="R2343" t="str">
        <f t="shared" si="108"/>
        <v>Weekend</v>
      </c>
      <c r="S2343" s="27">
        <f t="shared" si="109"/>
        <v>42512</v>
      </c>
      <c r="V2343" t="str">
        <f t="shared" si="110"/>
        <v/>
      </c>
      <c r="AE2343" s="27"/>
      <c r="AO2343" s="27"/>
      <c r="AX2343" s="27"/>
      <c r="AY2343" s="27"/>
    </row>
    <row r="2344" spans="1:51" x14ac:dyDescent="0.25">
      <c r="A2344" t="s">
        <v>233</v>
      </c>
      <c r="C2344" t="s">
        <v>1732</v>
      </c>
      <c r="D2344">
        <v>1</v>
      </c>
      <c r="E2344" t="s">
        <v>90</v>
      </c>
      <c r="G2344">
        <v>12.856999999999999</v>
      </c>
      <c r="H2344">
        <v>2016</v>
      </c>
      <c r="I2344">
        <v>6</v>
      </c>
      <c r="J2344">
        <v>21</v>
      </c>
      <c r="K2344">
        <v>10</v>
      </c>
      <c r="L2344">
        <v>30</v>
      </c>
      <c r="M2344" t="s">
        <v>900</v>
      </c>
      <c r="N2344" t="s">
        <v>903</v>
      </c>
      <c r="Q2344" t="s">
        <v>297</v>
      </c>
      <c r="R2344" t="str">
        <f t="shared" si="108"/>
        <v>Weekday</v>
      </c>
      <c r="S2344" s="27">
        <f t="shared" si="109"/>
        <v>42542</v>
      </c>
      <c r="V2344" t="str">
        <f t="shared" si="110"/>
        <v/>
      </c>
      <c r="AE2344" s="27"/>
      <c r="AO2344" s="27"/>
      <c r="AX2344" s="27"/>
      <c r="AY2344" s="27"/>
    </row>
    <row r="2345" spans="1:51" x14ac:dyDescent="0.25">
      <c r="A2345" t="s">
        <v>233</v>
      </c>
      <c r="C2345" t="s">
        <v>1733</v>
      </c>
      <c r="D2345">
        <v>1</v>
      </c>
      <c r="E2345" t="s">
        <v>90</v>
      </c>
      <c r="G2345">
        <v>12.574</v>
      </c>
      <c r="H2345">
        <v>2016</v>
      </c>
      <c r="I2345">
        <v>8</v>
      </c>
      <c r="J2345">
        <v>4</v>
      </c>
      <c r="K2345">
        <v>15</v>
      </c>
      <c r="L2345">
        <v>57</v>
      </c>
      <c r="M2345" t="s">
        <v>900</v>
      </c>
      <c r="N2345" t="s">
        <v>860</v>
      </c>
      <c r="Q2345" t="s">
        <v>297</v>
      </c>
      <c r="R2345" t="str">
        <f t="shared" si="108"/>
        <v>Weekday</v>
      </c>
      <c r="S2345" s="27">
        <f t="shared" si="109"/>
        <v>42586</v>
      </c>
      <c r="V2345" t="str">
        <f t="shared" si="110"/>
        <v/>
      </c>
      <c r="AE2345" s="27"/>
      <c r="AO2345" s="27"/>
      <c r="AX2345" s="27"/>
      <c r="AY2345" s="27"/>
    </row>
    <row r="2346" spans="1:51" x14ac:dyDescent="0.25">
      <c r="A2346" t="s">
        <v>233</v>
      </c>
      <c r="C2346" t="s">
        <v>1734</v>
      </c>
      <c r="D2346">
        <v>1</v>
      </c>
      <c r="E2346" t="s">
        <v>90</v>
      </c>
      <c r="G2346">
        <v>12.907999999999999</v>
      </c>
      <c r="H2346">
        <v>2016</v>
      </c>
      <c r="I2346">
        <v>8</v>
      </c>
      <c r="J2346">
        <v>7</v>
      </c>
      <c r="K2346">
        <v>0</v>
      </c>
      <c r="L2346">
        <v>5</v>
      </c>
      <c r="M2346" t="s">
        <v>900</v>
      </c>
      <c r="N2346" t="s">
        <v>903</v>
      </c>
      <c r="Q2346" t="s">
        <v>297</v>
      </c>
      <c r="R2346" t="str">
        <f t="shared" si="108"/>
        <v>Weekend</v>
      </c>
      <c r="S2346" s="27">
        <f t="shared" si="109"/>
        <v>42589</v>
      </c>
      <c r="V2346" t="str">
        <f t="shared" si="110"/>
        <v/>
      </c>
      <c r="AE2346" s="27"/>
      <c r="AO2346" s="27"/>
      <c r="AX2346" s="27"/>
      <c r="AY2346" s="27"/>
    </row>
    <row r="2347" spans="1:51" x14ac:dyDescent="0.25">
      <c r="A2347" t="s">
        <v>233</v>
      </c>
      <c r="C2347" t="s">
        <v>1735</v>
      </c>
      <c r="D2347">
        <v>1</v>
      </c>
      <c r="E2347" t="s">
        <v>91</v>
      </c>
      <c r="G2347">
        <v>12.77</v>
      </c>
      <c r="H2347">
        <v>2016</v>
      </c>
      <c r="I2347">
        <v>8</v>
      </c>
      <c r="J2347">
        <v>23</v>
      </c>
      <c r="K2347">
        <v>16</v>
      </c>
      <c r="L2347">
        <v>30</v>
      </c>
      <c r="M2347" t="s">
        <v>900</v>
      </c>
      <c r="N2347" t="s">
        <v>860</v>
      </c>
      <c r="R2347" t="str">
        <f t="shared" si="108"/>
        <v>Weekday</v>
      </c>
      <c r="S2347" s="27">
        <f t="shared" si="109"/>
        <v>42605</v>
      </c>
      <c r="V2347" t="str">
        <f t="shared" si="110"/>
        <v/>
      </c>
    </row>
    <row r="2348" spans="1:51" x14ac:dyDescent="0.25">
      <c r="A2348" t="s">
        <v>233</v>
      </c>
      <c r="C2348" t="s">
        <v>1736</v>
      </c>
      <c r="D2348">
        <v>1</v>
      </c>
      <c r="E2348" t="s">
        <v>90</v>
      </c>
      <c r="G2348">
        <v>12.64</v>
      </c>
      <c r="H2348">
        <v>2016</v>
      </c>
      <c r="I2348">
        <v>10</v>
      </c>
      <c r="J2348">
        <v>13</v>
      </c>
      <c r="K2348">
        <v>20</v>
      </c>
      <c r="L2348">
        <v>0</v>
      </c>
      <c r="M2348" t="s">
        <v>900</v>
      </c>
      <c r="N2348" t="s">
        <v>859</v>
      </c>
      <c r="Q2348" t="s">
        <v>297</v>
      </c>
      <c r="R2348" t="str">
        <f t="shared" si="108"/>
        <v>Weekday</v>
      </c>
      <c r="S2348" s="27">
        <f t="shared" si="109"/>
        <v>42656</v>
      </c>
      <c r="V2348" t="str">
        <f t="shared" si="110"/>
        <v/>
      </c>
      <c r="AE2348" s="27"/>
      <c r="AO2348" s="27"/>
      <c r="AX2348" s="27"/>
      <c r="AY2348" s="27"/>
    </row>
    <row r="2349" spans="1:51" x14ac:dyDescent="0.25">
      <c r="A2349" t="s">
        <v>233</v>
      </c>
      <c r="C2349" t="s">
        <v>1737</v>
      </c>
      <c r="D2349">
        <v>1</v>
      </c>
      <c r="E2349" t="s">
        <v>91</v>
      </c>
      <c r="G2349">
        <v>13.117000000000001</v>
      </c>
      <c r="H2349">
        <v>2012</v>
      </c>
      <c r="I2349">
        <v>1</v>
      </c>
      <c r="J2349">
        <v>10</v>
      </c>
      <c r="K2349">
        <v>19</v>
      </c>
      <c r="L2349">
        <v>55</v>
      </c>
      <c r="M2349" t="s">
        <v>900</v>
      </c>
      <c r="N2349" t="s">
        <v>903</v>
      </c>
      <c r="R2349" t="str">
        <f t="shared" si="108"/>
        <v>Weekday</v>
      </c>
      <c r="S2349" s="27">
        <f t="shared" si="109"/>
        <v>40918</v>
      </c>
      <c r="V2349" t="str">
        <f t="shared" si="110"/>
        <v/>
      </c>
    </row>
    <row r="2350" spans="1:51" x14ac:dyDescent="0.25">
      <c r="A2350" t="s">
        <v>233</v>
      </c>
      <c r="C2350" t="s">
        <v>1738</v>
      </c>
      <c r="D2350">
        <v>1</v>
      </c>
      <c r="E2350" t="s">
        <v>90</v>
      </c>
      <c r="G2350">
        <v>13.042</v>
      </c>
      <c r="H2350">
        <v>2012</v>
      </c>
      <c r="I2350">
        <v>4</v>
      </c>
      <c r="J2350">
        <v>24</v>
      </c>
      <c r="K2350">
        <v>10</v>
      </c>
      <c r="L2350">
        <v>32</v>
      </c>
      <c r="M2350" t="s">
        <v>900</v>
      </c>
      <c r="N2350" t="s">
        <v>903</v>
      </c>
      <c r="Q2350" t="s">
        <v>299</v>
      </c>
      <c r="R2350" t="str">
        <f t="shared" si="108"/>
        <v>Weekday</v>
      </c>
      <c r="S2350" s="27">
        <f t="shared" si="109"/>
        <v>41023</v>
      </c>
      <c r="V2350" t="str">
        <f t="shared" si="110"/>
        <v/>
      </c>
      <c r="AO2350" s="27"/>
      <c r="AX2350" s="27"/>
      <c r="AY2350" s="27"/>
    </row>
    <row r="2351" spans="1:51" x14ac:dyDescent="0.25">
      <c r="A2351" t="s">
        <v>233</v>
      </c>
      <c r="C2351" t="s">
        <v>1739</v>
      </c>
      <c r="D2351">
        <v>1</v>
      </c>
      <c r="E2351" t="s">
        <v>91</v>
      </c>
      <c r="G2351">
        <v>13.087</v>
      </c>
      <c r="H2351">
        <v>2012</v>
      </c>
      <c r="I2351">
        <v>6</v>
      </c>
      <c r="J2351">
        <v>18</v>
      </c>
      <c r="K2351">
        <v>8</v>
      </c>
      <c r="L2351">
        <v>0</v>
      </c>
      <c r="M2351" t="s">
        <v>900</v>
      </c>
      <c r="N2351" t="s">
        <v>903</v>
      </c>
      <c r="R2351" t="str">
        <f t="shared" si="108"/>
        <v>Weekday</v>
      </c>
      <c r="S2351" s="27">
        <f t="shared" si="109"/>
        <v>41078</v>
      </c>
      <c r="V2351" t="str">
        <f t="shared" si="110"/>
        <v/>
      </c>
    </row>
    <row r="2352" spans="1:51" x14ac:dyDescent="0.25">
      <c r="A2352" t="s">
        <v>233</v>
      </c>
      <c r="C2352" t="s">
        <v>1740</v>
      </c>
      <c r="D2352">
        <v>1</v>
      </c>
      <c r="E2352" t="s">
        <v>91</v>
      </c>
      <c r="G2352">
        <v>12.936</v>
      </c>
      <c r="H2352">
        <v>2012</v>
      </c>
      <c r="I2352">
        <v>10</v>
      </c>
      <c r="J2352">
        <v>31</v>
      </c>
      <c r="K2352">
        <v>15</v>
      </c>
      <c r="L2352">
        <v>30</v>
      </c>
      <c r="M2352" t="s">
        <v>900</v>
      </c>
      <c r="N2352" t="s">
        <v>903</v>
      </c>
      <c r="R2352" t="str">
        <f t="shared" si="108"/>
        <v>Weekday</v>
      </c>
      <c r="S2352" s="27">
        <f t="shared" si="109"/>
        <v>41213</v>
      </c>
      <c r="V2352" t="str">
        <f t="shared" si="110"/>
        <v/>
      </c>
    </row>
    <row r="2353" spans="1:51" x14ac:dyDescent="0.25">
      <c r="A2353" t="s">
        <v>233</v>
      </c>
      <c r="C2353" t="s">
        <v>1741</v>
      </c>
      <c r="D2353">
        <v>1</v>
      </c>
      <c r="E2353" t="s">
        <v>91</v>
      </c>
      <c r="G2353">
        <v>13.01</v>
      </c>
      <c r="H2353">
        <v>2013</v>
      </c>
      <c r="I2353">
        <v>1</v>
      </c>
      <c r="J2353">
        <v>7</v>
      </c>
      <c r="K2353">
        <v>14</v>
      </c>
      <c r="L2353">
        <v>35</v>
      </c>
      <c r="M2353" t="s">
        <v>900</v>
      </c>
      <c r="N2353" t="s">
        <v>903</v>
      </c>
      <c r="R2353" t="str">
        <f t="shared" si="108"/>
        <v>Weekday</v>
      </c>
      <c r="S2353" s="27">
        <f t="shared" si="109"/>
        <v>41281</v>
      </c>
      <c r="V2353" t="str">
        <f t="shared" si="110"/>
        <v/>
      </c>
    </row>
    <row r="2354" spans="1:51" x14ac:dyDescent="0.25">
      <c r="A2354" t="s">
        <v>233</v>
      </c>
      <c r="C2354" t="s">
        <v>1742</v>
      </c>
      <c r="D2354">
        <v>1</v>
      </c>
      <c r="E2354" t="s">
        <v>91</v>
      </c>
      <c r="G2354">
        <v>13.058999999999999</v>
      </c>
      <c r="H2354">
        <v>2013</v>
      </c>
      <c r="I2354">
        <v>1</v>
      </c>
      <c r="J2354">
        <v>9</v>
      </c>
      <c r="K2354">
        <v>16</v>
      </c>
      <c r="L2354">
        <v>0</v>
      </c>
      <c r="M2354" t="s">
        <v>900</v>
      </c>
      <c r="N2354" t="s">
        <v>903</v>
      </c>
      <c r="R2354" t="str">
        <f t="shared" si="108"/>
        <v>Weekday</v>
      </c>
      <c r="S2354" s="27">
        <f t="shared" si="109"/>
        <v>41283</v>
      </c>
      <c r="V2354" t="str">
        <f t="shared" si="110"/>
        <v/>
      </c>
    </row>
    <row r="2355" spans="1:51" x14ac:dyDescent="0.25">
      <c r="A2355" t="s">
        <v>233</v>
      </c>
      <c r="C2355" t="s">
        <v>1743</v>
      </c>
      <c r="D2355">
        <v>1</v>
      </c>
      <c r="E2355" t="s">
        <v>90</v>
      </c>
      <c r="G2355">
        <v>13.006</v>
      </c>
      <c r="H2355">
        <v>2013</v>
      </c>
      <c r="I2355">
        <v>2</v>
      </c>
      <c r="J2355">
        <v>14</v>
      </c>
      <c r="K2355">
        <v>9</v>
      </c>
      <c r="L2355">
        <v>30</v>
      </c>
      <c r="M2355" t="s">
        <v>900</v>
      </c>
      <c r="N2355" t="s">
        <v>903</v>
      </c>
      <c r="Q2355" t="s">
        <v>299</v>
      </c>
      <c r="R2355" t="str">
        <f t="shared" si="108"/>
        <v>Weekday</v>
      </c>
      <c r="S2355" s="27">
        <f t="shared" si="109"/>
        <v>41319</v>
      </c>
      <c r="V2355" t="str">
        <f t="shared" si="110"/>
        <v/>
      </c>
      <c r="AO2355" s="27"/>
      <c r="AX2355" s="27"/>
      <c r="AY2355" s="27"/>
    </row>
    <row r="2356" spans="1:51" x14ac:dyDescent="0.25">
      <c r="A2356" t="s">
        <v>233</v>
      </c>
      <c r="C2356" t="s">
        <v>1744</v>
      </c>
      <c r="D2356">
        <v>1</v>
      </c>
      <c r="E2356" t="s">
        <v>91</v>
      </c>
      <c r="G2356">
        <v>13.076000000000001</v>
      </c>
      <c r="H2356">
        <v>2013</v>
      </c>
      <c r="I2356">
        <v>6</v>
      </c>
      <c r="J2356">
        <v>10</v>
      </c>
      <c r="K2356">
        <v>13</v>
      </c>
      <c r="L2356">
        <v>38</v>
      </c>
      <c r="M2356" t="s">
        <v>900</v>
      </c>
      <c r="N2356" t="s">
        <v>860</v>
      </c>
      <c r="R2356" t="str">
        <f t="shared" si="108"/>
        <v>Weekday</v>
      </c>
      <c r="S2356" s="27">
        <f t="shared" si="109"/>
        <v>41435</v>
      </c>
      <c r="V2356" t="str">
        <f t="shared" si="110"/>
        <v/>
      </c>
    </row>
    <row r="2357" spans="1:51" x14ac:dyDescent="0.25">
      <c r="A2357" t="s">
        <v>233</v>
      </c>
      <c r="C2357" t="s">
        <v>1745</v>
      </c>
      <c r="D2357">
        <v>1</v>
      </c>
      <c r="E2357" t="s">
        <v>91</v>
      </c>
      <c r="G2357">
        <v>13.076000000000001</v>
      </c>
      <c r="H2357">
        <v>2013</v>
      </c>
      <c r="I2357">
        <v>11</v>
      </c>
      <c r="J2357">
        <v>1</v>
      </c>
      <c r="K2357">
        <v>20</v>
      </c>
      <c r="L2357">
        <v>40</v>
      </c>
      <c r="M2357" t="s">
        <v>900</v>
      </c>
      <c r="N2357" t="s">
        <v>903</v>
      </c>
      <c r="R2357" t="str">
        <f t="shared" si="108"/>
        <v>Weekday</v>
      </c>
      <c r="S2357" s="27">
        <f t="shared" si="109"/>
        <v>41579</v>
      </c>
      <c r="V2357" t="str">
        <f t="shared" si="110"/>
        <v/>
      </c>
    </row>
    <row r="2358" spans="1:51" x14ac:dyDescent="0.25">
      <c r="A2358" t="s">
        <v>233</v>
      </c>
      <c r="C2358" t="s">
        <v>1746</v>
      </c>
      <c r="D2358">
        <v>1</v>
      </c>
      <c r="E2358" t="s">
        <v>90</v>
      </c>
      <c r="G2358">
        <v>12.981999999999999</v>
      </c>
      <c r="H2358">
        <v>2014</v>
      </c>
      <c r="I2358">
        <v>1</v>
      </c>
      <c r="J2358">
        <v>8</v>
      </c>
      <c r="K2358">
        <v>15</v>
      </c>
      <c r="L2358">
        <v>30</v>
      </c>
      <c r="M2358" t="s">
        <v>900</v>
      </c>
      <c r="N2358" t="s">
        <v>903</v>
      </c>
      <c r="Q2358" t="s">
        <v>299</v>
      </c>
      <c r="R2358" t="str">
        <f t="shared" si="108"/>
        <v>Weekday</v>
      </c>
      <c r="S2358" s="27">
        <f t="shared" si="109"/>
        <v>41647</v>
      </c>
      <c r="V2358" t="str">
        <f t="shared" si="110"/>
        <v/>
      </c>
      <c r="AO2358" s="27"/>
      <c r="AX2358" s="27"/>
      <c r="AY2358" s="27"/>
    </row>
    <row r="2359" spans="1:51" x14ac:dyDescent="0.25">
      <c r="A2359" t="s">
        <v>233</v>
      </c>
      <c r="C2359" t="s">
        <v>1747</v>
      </c>
      <c r="D2359">
        <v>1</v>
      </c>
      <c r="E2359" t="s">
        <v>91</v>
      </c>
      <c r="G2359">
        <v>13.041</v>
      </c>
      <c r="H2359">
        <v>2014</v>
      </c>
      <c r="I2359">
        <v>5</v>
      </c>
      <c r="J2359">
        <v>21</v>
      </c>
      <c r="K2359">
        <v>15</v>
      </c>
      <c r="L2359">
        <v>35</v>
      </c>
      <c r="M2359" t="s">
        <v>900</v>
      </c>
      <c r="N2359" t="s">
        <v>903</v>
      </c>
      <c r="R2359" t="str">
        <f t="shared" si="108"/>
        <v>Weekday</v>
      </c>
      <c r="S2359" s="27">
        <f t="shared" si="109"/>
        <v>41780</v>
      </c>
      <c r="V2359" t="str">
        <f t="shared" si="110"/>
        <v/>
      </c>
    </row>
    <row r="2360" spans="1:51" x14ac:dyDescent="0.25">
      <c r="A2360" t="s">
        <v>233</v>
      </c>
      <c r="C2360" t="s">
        <v>1748</v>
      </c>
      <c r="D2360">
        <v>1</v>
      </c>
      <c r="E2360" t="s">
        <v>90</v>
      </c>
      <c r="G2360">
        <v>12.981999999999999</v>
      </c>
      <c r="H2360">
        <v>2014</v>
      </c>
      <c r="I2360">
        <v>8</v>
      </c>
      <c r="J2360">
        <v>20</v>
      </c>
      <c r="K2360">
        <v>17</v>
      </c>
      <c r="L2360">
        <v>30</v>
      </c>
      <c r="M2360" t="s">
        <v>899</v>
      </c>
      <c r="N2360" t="s">
        <v>860</v>
      </c>
      <c r="Q2360" t="s">
        <v>299</v>
      </c>
      <c r="R2360" t="str">
        <f t="shared" si="108"/>
        <v>Weekday</v>
      </c>
      <c r="S2360" s="27">
        <f t="shared" si="109"/>
        <v>41871</v>
      </c>
      <c r="V2360" t="str">
        <f t="shared" si="110"/>
        <v/>
      </c>
      <c r="AO2360" s="27"/>
      <c r="AX2360" s="27"/>
      <c r="AY2360" s="27"/>
    </row>
    <row r="2361" spans="1:51" x14ac:dyDescent="0.25">
      <c r="A2361" t="s">
        <v>233</v>
      </c>
      <c r="C2361" t="s">
        <v>1749</v>
      </c>
      <c r="D2361">
        <v>1</v>
      </c>
      <c r="E2361" t="s">
        <v>91</v>
      </c>
      <c r="G2361">
        <v>13.044</v>
      </c>
      <c r="H2361">
        <v>2014</v>
      </c>
      <c r="I2361">
        <v>9</v>
      </c>
      <c r="J2361">
        <v>30</v>
      </c>
      <c r="K2361">
        <v>8</v>
      </c>
      <c r="L2361">
        <v>15</v>
      </c>
      <c r="M2361" t="s">
        <v>900</v>
      </c>
      <c r="N2361" t="s">
        <v>860</v>
      </c>
      <c r="R2361" t="str">
        <f t="shared" si="108"/>
        <v>Weekday</v>
      </c>
      <c r="S2361" s="27">
        <f t="shared" si="109"/>
        <v>41912</v>
      </c>
      <c r="V2361" t="str">
        <f t="shared" si="110"/>
        <v/>
      </c>
    </row>
    <row r="2362" spans="1:51" x14ac:dyDescent="0.25">
      <c r="A2362" t="s">
        <v>233</v>
      </c>
      <c r="C2362" t="s">
        <v>1750</v>
      </c>
      <c r="D2362">
        <v>1</v>
      </c>
      <c r="E2362" t="s">
        <v>91</v>
      </c>
      <c r="G2362">
        <v>13</v>
      </c>
      <c r="H2362">
        <v>2014</v>
      </c>
      <c r="I2362">
        <v>12</v>
      </c>
      <c r="J2362">
        <v>4</v>
      </c>
      <c r="K2362">
        <v>4</v>
      </c>
      <c r="L2362">
        <v>5</v>
      </c>
      <c r="M2362" t="s">
        <v>899</v>
      </c>
      <c r="N2362" t="s">
        <v>860</v>
      </c>
      <c r="R2362" t="str">
        <f t="shared" si="108"/>
        <v>Weekday</v>
      </c>
      <c r="S2362" s="27">
        <f t="shared" si="109"/>
        <v>41977</v>
      </c>
      <c r="V2362" t="str">
        <f t="shared" si="110"/>
        <v/>
      </c>
    </row>
    <row r="2363" spans="1:51" x14ac:dyDescent="0.25">
      <c r="A2363" t="s">
        <v>233</v>
      </c>
      <c r="C2363" t="s">
        <v>1751</v>
      </c>
      <c r="D2363">
        <v>1</v>
      </c>
      <c r="E2363" t="s">
        <v>91</v>
      </c>
      <c r="G2363">
        <v>13.106</v>
      </c>
      <c r="H2363">
        <v>2015</v>
      </c>
      <c r="I2363">
        <v>1</v>
      </c>
      <c r="J2363">
        <v>6</v>
      </c>
      <c r="K2363">
        <v>16</v>
      </c>
      <c r="L2363">
        <v>6</v>
      </c>
      <c r="M2363" t="s">
        <v>900</v>
      </c>
      <c r="N2363" t="s">
        <v>903</v>
      </c>
      <c r="R2363" t="str">
        <f t="shared" si="108"/>
        <v>Weekday</v>
      </c>
      <c r="S2363" s="27">
        <f t="shared" si="109"/>
        <v>42010</v>
      </c>
      <c r="V2363" t="str">
        <f t="shared" si="110"/>
        <v/>
      </c>
    </row>
    <row r="2364" spans="1:51" x14ac:dyDescent="0.25">
      <c r="A2364" t="s">
        <v>233</v>
      </c>
      <c r="C2364" t="s">
        <v>1752</v>
      </c>
      <c r="D2364">
        <v>1</v>
      </c>
      <c r="E2364" t="s">
        <v>90</v>
      </c>
      <c r="G2364">
        <v>13.051</v>
      </c>
      <c r="H2364">
        <v>2015</v>
      </c>
      <c r="I2364">
        <v>2</v>
      </c>
      <c r="J2364">
        <v>10</v>
      </c>
      <c r="K2364">
        <v>5</v>
      </c>
      <c r="L2364">
        <v>0</v>
      </c>
      <c r="M2364" t="s">
        <v>900</v>
      </c>
      <c r="N2364" t="s">
        <v>860</v>
      </c>
      <c r="Q2364" t="s">
        <v>299</v>
      </c>
      <c r="R2364" t="str">
        <f t="shared" si="108"/>
        <v>Weekday</v>
      </c>
      <c r="S2364" s="27">
        <f t="shared" si="109"/>
        <v>42045</v>
      </c>
      <c r="V2364" t="str">
        <f t="shared" si="110"/>
        <v/>
      </c>
      <c r="AO2364" s="27"/>
      <c r="AX2364" s="27"/>
      <c r="AY2364" s="27"/>
    </row>
    <row r="2365" spans="1:51" x14ac:dyDescent="0.25">
      <c r="A2365" t="s">
        <v>233</v>
      </c>
      <c r="C2365" t="s">
        <v>1753</v>
      </c>
      <c r="D2365">
        <v>1</v>
      </c>
      <c r="E2365" t="s">
        <v>90</v>
      </c>
      <c r="G2365">
        <v>12.939</v>
      </c>
      <c r="H2365">
        <v>2015</v>
      </c>
      <c r="I2365">
        <v>5</v>
      </c>
      <c r="J2365">
        <v>29</v>
      </c>
      <c r="K2365">
        <v>0</v>
      </c>
      <c r="L2365">
        <v>4</v>
      </c>
      <c r="M2365" t="s">
        <v>900</v>
      </c>
      <c r="N2365" t="s">
        <v>903</v>
      </c>
      <c r="Q2365" t="s">
        <v>299</v>
      </c>
      <c r="R2365" t="str">
        <f t="shared" si="108"/>
        <v>Weekday</v>
      </c>
      <c r="S2365" s="27">
        <f t="shared" si="109"/>
        <v>42153</v>
      </c>
      <c r="V2365" t="str">
        <f t="shared" si="110"/>
        <v/>
      </c>
      <c r="AO2365" s="27"/>
      <c r="AX2365" s="27"/>
      <c r="AY2365" s="27"/>
    </row>
    <row r="2366" spans="1:51" x14ac:dyDescent="0.25">
      <c r="A2366" t="s">
        <v>233</v>
      </c>
      <c r="C2366" t="s">
        <v>1754</v>
      </c>
      <c r="D2366">
        <v>1</v>
      </c>
      <c r="E2366" t="s">
        <v>91</v>
      </c>
      <c r="G2366">
        <v>13.007999999999999</v>
      </c>
      <c r="H2366">
        <v>2015</v>
      </c>
      <c r="I2366">
        <v>6</v>
      </c>
      <c r="J2366">
        <v>8</v>
      </c>
      <c r="K2366">
        <v>14</v>
      </c>
      <c r="L2366">
        <v>50</v>
      </c>
      <c r="M2366" t="s">
        <v>900</v>
      </c>
      <c r="N2366" t="s">
        <v>903</v>
      </c>
      <c r="R2366" t="str">
        <f t="shared" si="108"/>
        <v>Weekday</v>
      </c>
      <c r="S2366" s="27">
        <f t="shared" si="109"/>
        <v>42163</v>
      </c>
      <c r="V2366" t="str">
        <f t="shared" si="110"/>
        <v/>
      </c>
    </row>
    <row r="2367" spans="1:51" x14ac:dyDescent="0.25">
      <c r="A2367" t="s">
        <v>233</v>
      </c>
      <c r="C2367" t="s">
        <v>1755</v>
      </c>
      <c r="D2367">
        <v>1</v>
      </c>
      <c r="E2367" t="s">
        <v>90</v>
      </c>
      <c r="G2367">
        <v>13.025</v>
      </c>
      <c r="H2367">
        <v>2015</v>
      </c>
      <c r="I2367">
        <v>9</v>
      </c>
      <c r="J2367">
        <v>26</v>
      </c>
      <c r="K2367">
        <v>10</v>
      </c>
      <c r="L2367">
        <v>25</v>
      </c>
      <c r="M2367" t="s">
        <v>899</v>
      </c>
      <c r="N2367" t="s">
        <v>903</v>
      </c>
      <c r="Q2367" t="s">
        <v>299</v>
      </c>
      <c r="R2367" t="str">
        <f t="shared" si="108"/>
        <v>Weekend</v>
      </c>
      <c r="S2367" s="27">
        <f t="shared" si="109"/>
        <v>42273</v>
      </c>
      <c r="V2367" t="str">
        <f t="shared" si="110"/>
        <v/>
      </c>
      <c r="AO2367" s="27"/>
      <c r="AX2367" s="27"/>
      <c r="AY2367" s="27"/>
    </row>
    <row r="2368" spans="1:51" x14ac:dyDescent="0.25">
      <c r="A2368" t="s">
        <v>233</v>
      </c>
      <c r="C2368" t="s">
        <v>1756</v>
      </c>
      <c r="D2368">
        <v>1</v>
      </c>
      <c r="E2368" t="s">
        <v>90</v>
      </c>
      <c r="G2368">
        <v>13.041</v>
      </c>
      <c r="H2368">
        <v>2015</v>
      </c>
      <c r="I2368">
        <v>11</v>
      </c>
      <c r="J2368">
        <v>19</v>
      </c>
      <c r="K2368">
        <v>8</v>
      </c>
      <c r="L2368">
        <v>0</v>
      </c>
      <c r="M2368" t="s">
        <v>900</v>
      </c>
      <c r="N2368" t="s">
        <v>860</v>
      </c>
      <c r="Q2368" t="s">
        <v>299</v>
      </c>
      <c r="R2368" t="str">
        <f t="shared" si="108"/>
        <v>Weekday</v>
      </c>
      <c r="S2368" s="27">
        <f t="shared" si="109"/>
        <v>42327</v>
      </c>
      <c r="V2368" t="str">
        <f t="shared" si="110"/>
        <v/>
      </c>
      <c r="AO2368" s="27"/>
      <c r="AX2368" s="27"/>
      <c r="AY2368" s="27"/>
    </row>
    <row r="2369" spans="1:51" x14ac:dyDescent="0.25">
      <c r="A2369" t="s">
        <v>233</v>
      </c>
      <c r="C2369" t="s">
        <v>1757</v>
      </c>
      <c r="D2369">
        <v>1</v>
      </c>
      <c r="E2369" t="s">
        <v>90</v>
      </c>
      <c r="G2369">
        <v>12.964</v>
      </c>
      <c r="H2369">
        <v>2016</v>
      </c>
      <c r="I2369">
        <v>6</v>
      </c>
      <c r="J2369">
        <v>7</v>
      </c>
      <c r="K2369">
        <v>8</v>
      </c>
      <c r="L2369">
        <v>30</v>
      </c>
      <c r="M2369" t="s">
        <v>900</v>
      </c>
      <c r="N2369" t="s">
        <v>903</v>
      </c>
      <c r="Q2369" t="s">
        <v>299</v>
      </c>
      <c r="R2369" t="str">
        <f t="shared" si="108"/>
        <v>Weekday</v>
      </c>
      <c r="S2369" s="27">
        <f t="shared" si="109"/>
        <v>42528</v>
      </c>
      <c r="V2369" t="str">
        <f t="shared" si="110"/>
        <v/>
      </c>
      <c r="AO2369" s="27"/>
      <c r="AX2369" s="27"/>
      <c r="AY2369" s="27"/>
    </row>
    <row r="2370" spans="1:51" x14ac:dyDescent="0.25">
      <c r="A2370" t="s">
        <v>233</v>
      </c>
      <c r="C2370" t="s">
        <v>1758</v>
      </c>
      <c r="D2370">
        <v>1</v>
      </c>
      <c r="E2370" t="s">
        <v>90</v>
      </c>
      <c r="G2370">
        <v>12.962999999999999</v>
      </c>
      <c r="H2370">
        <v>2016</v>
      </c>
      <c r="I2370">
        <v>7</v>
      </c>
      <c r="J2370">
        <v>2</v>
      </c>
      <c r="K2370">
        <v>16</v>
      </c>
      <c r="L2370">
        <v>15</v>
      </c>
      <c r="M2370" t="s">
        <v>899</v>
      </c>
      <c r="N2370" t="s">
        <v>903</v>
      </c>
      <c r="Q2370" t="s">
        <v>299</v>
      </c>
      <c r="R2370" t="str">
        <f t="shared" ref="R2370:R2433" si="111">IF(WEEKDAY(DATE(H2370,I2370,J2370),2) &lt; 6, "Weekday", "Weekend")</f>
        <v>Weekend</v>
      </c>
      <c r="S2370" s="27">
        <f t="shared" si="109"/>
        <v>42553</v>
      </c>
      <c r="V2370" t="str">
        <f t="shared" si="110"/>
        <v/>
      </c>
      <c r="AO2370" s="27"/>
      <c r="AX2370" s="27"/>
      <c r="AY2370" s="27"/>
    </row>
    <row r="2371" spans="1:51" x14ac:dyDescent="0.25">
      <c r="A2371" t="s">
        <v>233</v>
      </c>
      <c r="C2371" t="s">
        <v>1759</v>
      </c>
      <c r="D2371">
        <v>1</v>
      </c>
      <c r="E2371" t="s">
        <v>90</v>
      </c>
      <c r="G2371">
        <v>12.933</v>
      </c>
      <c r="H2371">
        <v>2016</v>
      </c>
      <c r="I2371">
        <v>8</v>
      </c>
      <c r="J2371">
        <v>7</v>
      </c>
      <c r="K2371">
        <v>0</v>
      </c>
      <c r="L2371">
        <v>19</v>
      </c>
      <c r="M2371" t="s">
        <v>900</v>
      </c>
      <c r="N2371" t="s">
        <v>903</v>
      </c>
      <c r="Q2371" t="s">
        <v>299</v>
      </c>
      <c r="R2371" t="str">
        <f t="shared" si="111"/>
        <v>Weekend</v>
      </c>
      <c r="S2371" s="27">
        <f t="shared" ref="S2371:S2434" si="112">DATE(H2371,I2371,J2371)</f>
        <v>42589</v>
      </c>
      <c r="V2371" t="str">
        <f t="shared" ref="V2371:V2434" si="113">T2371&amp;U2371</f>
        <v/>
      </c>
      <c r="AO2371" s="27"/>
      <c r="AX2371" s="27"/>
      <c r="AY2371" s="27"/>
    </row>
    <row r="2372" spans="1:51" x14ac:dyDescent="0.25">
      <c r="A2372" t="s">
        <v>233</v>
      </c>
      <c r="C2372" t="s">
        <v>1760</v>
      </c>
      <c r="D2372">
        <v>1</v>
      </c>
      <c r="E2372" t="s">
        <v>91</v>
      </c>
      <c r="G2372">
        <v>13.058999999999999</v>
      </c>
      <c r="H2372">
        <v>2016</v>
      </c>
      <c r="I2372">
        <v>8</v>
      </c>
      <c r="J2372">
        <v>30</v>
      </c>
      <c r="K2372">
        <v>15</v>
      </c>
      <c r="L2372">
        <v>15</v>
      </c>
      <c r="M2372" t="s">
        <v>900</v>
      </c>
      <c r="N2372" t="s">
        <v>860</v>
      </c>
      <c r="R2372" t="str">
        <f t="shared" si="111"/>
        <v>Weekday</v>
      </c>
      <c r="S2372" s="27">
        <f t="shared" si="112"/>
        <v>42612</v>
      </c>
      <c r="V2372" t="str">
        <f t="shared" si="113"/>
        <v/>
      </c>
    </row>
    <row r="2373" spans="1:51" x14ac:dyDescent="0.25">
      <c r="A2373" t="s">
        <v>233</v>
      </c>
      <c r="C2373" t="s">
        <v>1761</v>
      </c>
      <c r="D2373">
        <v>1</v>
      </c>
      <c r="E2373" t="s">
        <v>90</v>
      </c>
      <c r="G2373">
        <v>13.005000000000001</v>
      </c>
      <c r="H2373">
        <v>2016</v>
      </c>
      <c r="I2373">
        <v>12</v>
      </c>
      <c r="J2373">
        <v>1</v>
      </c>
      <c r="K2373">
        <v>20</v>
      </c>
      <c r="L2373">
        <v>35</v>
      </c>
      <c r="M2373" t="s">
        <v>900</v>
      </c>
      <c r="N2373" t="s">
        <v>903</v>
      </c>
      <c r="Q2373" t="s">
        <v>299</v>
      </c>
      <c r="R2373" t="str">
        <f t="shared" si="111"/>
        <v>Weekday</v>
      </c>
      <c r="S2373" s="27">
        <f t="shared" si="112"/>
        <v>42705</v>
      </c>
      <c r="V2373" t="str">
        <f t="shared" si="113"/>
        <v/>
      </c>
      <c r="AO2373" s="27"/>
      <c r="AX2373" s="27"/>
      <c r="AY2373" s="27"/>
    </row>
    <row r="2374" spans="1:51" x14ac:dyDescent="0.25">
      <c r="A2374" t="s">
        <v>233</v>
      </c>
      <c r="C2374" t="s">
        <v>1762</v>
      </c>
      <c r="D2374">
        <v>1</v>
      </c>
      <c r="E2374" t="s">
        <v>90</v>
      </c>
      <c r="G2374">
        <v>13.195</v>
      </c>
      <c r="H2374">
        <v>2015</v>
      </c>
      <c r="I2374">
        <v>12</v>
      </c>
      <c r="J2374">
        <v>15</v>
      </c>
      <c r="K2374">
        <v>5</v>
      </c>
      <c r="L2374">
        <v>0</v>
      </c>
      <c r="M2374" t="s">
        <v>900</v>
      </c>
      <c r="N2374" t="s">
        <v>903</v>
      </c>
      <c r="Q2374" t="s">
        <v>301</v>
      </c>
      <c r="R2374" t="str">
        <f t="shared" si="111"/>
        <v>Weekday</v>
      </c>
      <c r="S2374" s="27">
        <f t="shared" si="112"/>
        <v>42353</v>
      </c>
      <c r="V2374" t="str">
        <f t="shared" si="113"/>
        <v/>
      </c>
      <c r="AO2374" s="27"/>
      <c r="AX2374" s="27"/>
      <c r="AY2374" s="27"/>
    </row>
    <row r="2375" spans="1:51" x14ac:dyDescent="0.25">
      <c r="A2375" t="s">
        <v>233</v>
      </c>
      <c r="C2375" t="s">
        <v>1763</v>
      </c>
      <c r="D2375">
        <v>1</v>
      </c>
      <c r="E2375" t="s">
        <v>90</v>
      </c>
      <c r="G2375">
        <v>13.222</v>
      </c>
      <c r="H2375">
        <v>2016</v>
      </c>
      <c r="I2375">
        <v>11</v>
      </c>
      <c r="J2375">
        <v>6</v>
      </c>
      <c r="K2375">
        <v>23</v>
      </c>
      <c r="L2375">
        <v>15</v>
      </c>
      <c r="M2375" t="s">
        <v>899</v>
      </c>
      <c r="N2375" t="s">
        <v>903</v>
      </c>
      <c r="Q2375" t="s">
        <v>301</v>
      </c>
      <c r="R2375" t="str">
        <f t="shared" si="111"/>
        <v>Weekend</v>
      </c>
      <c r="S2375" s="27">
        <f t="shared" si="112"/>
        <v>42680</v>
      </c>
      <c r="V2375" t="str">
        <f t="shared" si="113"/>
        <v/>
      </c>
      <c r="AO2375" s="27"/>
      <c r="AX2375" s="27"/>
      <c r="AY2375" s="27"/>
    </row>
    <row r="2376" spans="1:51" x14ac:dyDescent="0.25">
      <c r="A2376" t="s">
        <v>233</v>
      </c>
      <c r="C2376" t="s">
        <v>1764</v>
      </c>
      <c r="D2376">
        <v>1</v>
      </c>
      <c r="E2376" t="s">
        <v>91</v>
      </c>
      <c r="G2376">
        <v>13.292999999999999</v>
      </c>
      <c r="H2376">
        <v>2012</v>
      </c>
      <c r="I2376">
        <v>6</v>
      </c>
      <c r="J2376">
        <v>24</v>
      </c>
      <c r="K2376">
        <v>6</v>
      </c>
      <c r="L2376">
        <v>40</v>
      </c>
      <c r="M2376" t="s">
        <v>899</v>
      </c>
      <c r="N2376" t="s">
        <v>903</v>
      </c>
      <c r="R2376" t="str">
        <f t="shared" si="111"/>
        <v>Weekend</v>
      </c>
      <c r="S2376" s="27">
        <f t="shared" si="112"/>
        <v>41084</v>
      </c>
      <c r="V2376" t="str">
        <f t="shared" si="113"/>
        <v/>
      </c>
    </row>
    <row r="2377" spans="1:51" x14ac:dyDescent="0.25">
      <c r="A2377" t="s">
        <v>233</v>
      </c>
      <c r="C2377" t="s">
        <v>1765</v>
      </c>
      <c r="D2377">
        <v>1</v>
      </c>
      <c r="E2377" t="s">
        <v>90</v>
      </c>
      <c r="G2377">
        <v>13.276999999999999</v>
      </c>
      <c r="H2377">
        <v>2014</v>
      </c>
      <c r="I2377">
        <v>7</v>
      </c>
      <c r="J2377">
        <v>12</v>
      </c>
      <c r="K2377">
        <v>8</v>
      </c>
      <c r="L2377">
        <v>50</v>
      </c>
      <c r="M2377" t="s">
        <v>900</v>
      </c>
      <c r="N2377" t="s">
        <v>903</v>
      </c>
      <c r="Q2377" t="s">
        <v>303</v>
      </c>
      <c r="R2377" t="str">
        <f t="shared" si="111"/>
        <v>Weekend</v>
      </c>
      <c r="S2377" s="27">
        <f t="shared" si="112"/>
        <v>41832</v>
      </c>
      <c r="V2377" t="str">
        <f t="shared" si="113"/>
        <v/>
      </c>
      <c r="AO2377" s="27"/>
      <c r="AX2377" s="27"/>
      <c r="AY2377" s="27"/>
    </row>
    <row r="2378" spans="1:51" x14ac:dyDescent="0.25">
      <c r="A2378" t="s">
        <v>233</v>
      </c>
      <c r="C2378" t="s">
        <v>1766</v>
      </c>
      <c r="D2378">
        <v>1</v>
      </c>
      <c r="E2378" t="s">
        <v>90</v>
      </c>
      <c r="G2378">
        <v>13.305999999999999</v>
      </c>
      <c r="H2378">
        <v>2014</v>
      </c>
      <c r="I2378">
        <v>9</v>
      </c>
      <c r="J2378">
        <v>29</v>
      </c>
      <c r="K2378">
        <v>22</v>
      </c>
      <c r="L2378">
        <v>51</v>
      </c>
      <c r="M2378" t="s">
        <v>899</v>
      </c>
      <c r="N2378" t="s">
        <v>903</v>
      </c>
      <c r="Q2378" t="s">
        <v>303</v>
      </c>
      <c r="R2378" t="str">
        <f t="shared" si="111"/>
        <v>Weekday</v>
      </c>
      <c r="S2378" s="27">
        <f t="shared" si="112"/>
        <v>41911</v>
      </c>
      <c r="V2378" t="str">
        <f t="shared" si="113"/>
        <v/>
      </c>
      <c r="AO2378" s="27"/>
      <c r="AX2378" s="27"/>
      <c r="AY2378" s="27"/>
    </row>
    <row r="2379" spans="1:51" x14ac:dyDescent="0.25">
      <c r="A2379" t="s">
        <v>233</v>
      </c>
      <c r="C2379" t="s">
        <v>1767</v>
      </c>
      <c r="D2379">
        <v>1</v>
      </c>
      <c r="E2379" t="s">
        <v>91</v>
      </c>
      <c r="G2379">
        <v>13.304</v>
      </c>
      <c r="H2379">
        <v>2015</v>
      </c>
      <c r="I2379">
        <v>2</v>
      </c>
      <c r="J2379">
        <v>13</v>
      </c>
      <c r="K2379">
        <v>17</v>
      </c>
      <c r="L2379">
        <v>0</v>
      </c>
      <c r="M2379" t="s">
        <v>900</v>
      </c>
      <c r="N2379" t="s">
        <v>903</v>
      </c>
      <c r="R2379" t="str">
        <f t="shared" si="111"/>
        <v>Weekday</v>
      </c>
      <c r="S2379" s="27">
        <f t="shared" si="112"/>
        <v>42048</v>
      </c>
      <c r="V2379" t="str">
        <f t="shared" si="113"/>
        <v/>
      </c>
    </row>
    <row r="2380" spans="1:51" x14ac:dyDescent="0.25">
      <c r="A2380" t="s">
        <v>233</v>
      </c>
      <c r="C2380" t="s">
        <v>1768</v>
      </c>
      <c r="D2380">
        <v>1</v>
      </c>
      <c r="E2380" t="s">
        <v>91</v>
      </c>
      <c r="G2380">
        <v>13.332000000000001</v>
      </c>
      <c r="H2380">
        <v>2015</v>
      </c>
      <c r="I2380">
        <v>2</v>
      </c>
      <c r="J2380">
        <v>13</v>
      </c>
      <c r="K2380">
        <v>23</v>
      </c>
      <c r="L2380">
        <v>5</v>
      </c>
      <c r="M2380" t="s">
        <v>900</v>
      </c>
      <c r="N2380" t="s">
        <v>903</v>
      </c>
      <c r="R2380" t="str">
        <f t="shared" si="111"/>
        <v>Weekday</v>
      </c>
      <c r="S2380" s="27">
        <f t="shared" si="112"/>
        <v>42048</v>
      </c>
      <c r="V2380" t="str">
        <f t="shared" si="113"/>
        <v/>
      </c>
    </row>
    <row r="2381" spans="1:51" x14ac:dyDescent="0.25">
      <c r="A2381" t="s">
        <v>233</v>
      </c>
      <c r="C2381" t="s">
        <v>1769</v>
      </c>
      <c r="D2381">
        <v>1</v>
      </c>
      <c r="E2381" t="s">
        <v>90</v>
      </c>
      <c r="G2381">
        <v>13.266999999999999</v>
      </c>
      <c r="H2381">
        <v>2016</v>
      </c>
      <c r="I2381">
        <v>11</v>
      </c>
      <c r="J2381">
        <v>20</v>
      </c>
      <c r="K2381">
        <v>9</v>
      </c>
      <c r="L2381">
        <v>0</v>
      </c>
      <c r="M2381" t="s">
        <v>900</v>
      </c>
      <c r="N2381" t="s">
        <v>903</v>
      </c>
      <c r="Q2381" t="s">
        <v>303</v>
      </c>
      <c r="R2381" t="str">
        <f t="shared" si="111"/>
        <v>Weekend</v>
      </c>
      <c r="S2381" s="27">
        <f t="shared" si="112"/>
        <v>42694</v>
      </c>
      <c r="V2381" t="str">
        <f t="shared" si="113"/>
        <v/>
      </c>
      <c r="AO2381" s="27"/>
      <c r="AX2381" s="27"/>
      <c r="AY2381" s="27"/>
    </row>
    <row r="2382" spans="1:51" x14ac:dyDescent="0.25">
      <c r="A2382" t="s">
        <v>233</v>
      </c>
      <c r="C2382" t="s">
        <v>1770</v>
      </c>
      <c r="D2382">
        <v>1</v>
      </c>
      <c r="E2382" t="s">
        <v>91</v>
      </c>
      <c r="G2382">
        <v>13.377000000000001</v>
      </c>
      <c r="H2382">
        <v>2012</v>
      </c>
      <c r="I2382">
        <v>3</v>
      </c>
      <c r="J2382">
        <v>9</v>
      </c>
      <c r="K2382">
        <v>20</v>
      </c>
      <c r="L2382">
        <v>35</v>
      </c>
      <c r="M2382" t="s">
        <v>900</v>
      </c>
      <c r="N2382" t="s">
        <v>860</v>
      </c>
      <c r="R2382" t="str">
        <f t="shared" si="111"/>
        <v>Weekday</v>
      </c>
      <c r="S2382" s="27">
        <f t="shared" si="112"/>
        <v>40977</v>
      </c>
      <c r="V2382" t="str">
        <f t="shared" si="113"/>
        <v/>
      </c>
    </row>
    <row r="2383" spans="1:51" x14ac:dyDescent="0.25">
      <c r="A2383" t="s">
        <v>233</v>
      </c>
      <c r="C2383" t="s">
        <v>1771</v>
      </c>
      <c r="D2383">
        <v>1</v>
      </c>
      <c r="E2383" t="s">
        <v>91</v>
      </c>
      <c r="G2383">
        <v>13.378</v>
      </c>
      <c r="H2383">
        <v>2014</v>
      </c>
      <c r="I2383">
        <v>11</v>
      </c>
      <c r="J2383">
        <v>30</v>
      </c>
      <c r="K2383">
        <v>0</v>
      </c>
      <c r="L2383">
        <v>20</v>
      </c>
      <c r="M2383" t="s">
        <v>900</v>
      </c>
      <c r="N2383" t="s">
        <v>860</v>
      </c>
      <c r="R2383" t="str">
        <f t="shared" si="111"/>
        <v>Weekend</v>
      </c>
      <c r="S2383" s="27">
        <f t="shared" si="112"/>
        <v>41973</v>
      </c>
      <c r="V2383" t="str">
        <f t="shared" si="113"/>
        <v/>
      </c>
    </row>
    <row r="2384" spans="1:51" x14ac:dyDescent="0.25">
      <c r="A2384" t="s">
        <v>233</v>
      </c>
      <c r="C2384" t="s">
        <v>1772</v>
      </c>
      <c r="D2384">
        <v>1</v>
      </c>
      <c r="E2384" t="s">
        <v>90</v>
      </c>
      <c r="G2384">
        <v>13.428000000000001</v>
      </c>
      <c r="H2384">
        <v>2015</v>
      </c>
      <c r="I2384">
        <v>6</v>
      </c>
      <c r="J2384">
        <v>5</v>
      </c>
      <c r="K2384">
        <v>7</v>
      </c>
      <c r="L2384">
        <v>5</v>
      </c>
      <c r="M2384" t="s">
        <v>899</v>
      </c>
      <c r="N2384" t="s">
        <v>860</v>
      </c>
      <c r="Q2384" t="s">
        <v>305</v>
      </c>
      <c r="R2384" t="str">
        <f t="shared" si="111"/>
        <v>Weekday</v>
      </c>
      <c r="S2384" s="27">
        <f t="shared" si="112"/>
        <v>42160</v>
      </c>
      <c r="V2384" t="str">
        <f t="shared" si="113"/>
        <v/>
      </c>
      <c r="AO2384" s="27"/>
      <c r="AX2384" s="27"/>
      <c r="AY2384" s="27"/>
    </row>
    <row r="2385" spans="1:51" x14ac:dyDescent="0.25">
      <c r="A2385" t="s">
        <v>233</v>
      </c>
      <c r="C2385" t="s">
        <v>1773</v>
      </c>
      <c r="D2385">
        <v>1</v>
      </c>
      <c r="E2385" t="s">
        <v>91</v>
      </c>
      <c r="G2385">
        <v>13.426</v>
      </c>
      <c r="H2385">
        <v>2016</v>
      </c>
      <c r="I2385">
        <v>4</v>
      </c>
      <c r="J2385">
        <v>17</v>
      </c>
      <c r="K2385">
        <v>2</v>
      </c>
      <c r="L2385">
        <v>43</v>
      </c>
      <c r="M2385" t="s">
        <v>899</v>
      </c>
      <c r="N2385" t="s">
        <v>903</v>
      </c>
      <c r="R2385" t="str">
        <f t="shared" si="111"/>
        <v>Weekend</v>
      </c>
      <c r="S2385" s="27">
        <f t="shared" si="112"/>
        <v>42477</v>
      </c>
      <c r="V2385" t="str">
        <f t="shared" si="113"/>
        <v/>
      </c>
    </row>
    <row r="2386" spans="1:51" x14ac:dyDescent="0.25">
      <c r="A2386" t="s">
        <v>233</v>
      </c>
      <c r="C2386" t="s">
        <v>1774</v>
      </c>
      <c r="D2386">
        <v>1</v>
      </c>
      <c r="E2386" t="s">
        <v>91</v>
      </c>
      <c r="G2386">
        <v>13.433999999999999</v>
      </c>
      <c r="H2386">
        <v>2016</v>
      </c>
      <c r="I2386">
        <v>7</v>
      </c>
      <c r="J2386">
        <v>15</v>
      </c>
      <c r="K2386">
        <v>14</v>
      </c>
      <c r="L2386">
        <v>55</v>
      </c>
      <c r="M2386" t="s">
        <v>900</v>
      </c>
      <c r="N2386" t="s">
        <v>903</v>
      </c>
      <c r="R2386" t="str">
        <f t="shared" si="111"/>
        <v>Weekday</v>
      </c>
      <c r="S2386" s="27">
        <f t="shared" si="112"/>
        <v>42566</v>
      </c>
      <c r="V2386" t="str">
        <f t="shared" si="113"/>
        <v/>
      </c>
    </row>
    <row r="2387" spans="1:51" x14ac:dyDescent="0.25">
      <c r="A2387" t="s">
        <v>233</v>
      </c>
      <c r="C2387" t="s">
        <v>1775</v>
      </c>
      <c r="D2387">
        <v>1</v>
      </c>
      <c r="E2387" t="s">
        <v>90</v>
      </c>
      <c r="G2387">
        <v>13.476000000000001</v>
      </c>
      <c r="H2387">
        <v>2012</v>
      </c>
      <c r="I2387">
        <v>2</v>
      </c>
      <c r="J2387">
        <v>23</v>
      </c>
      <c r="K2387">
        <v>17</v>
      </c>
      <c r="L2387">
        <v>4</v>
      </c>
      <c r="M2387" t="s">
        <v>900</v>
      </c>
      <c r="N2387" t="s">
        <v>903</v>
      </c>
      <c r="Q2387" t="s">
        <v>307</v>
      </c>
      <c r="R2387" t="str">
        <f t="shared" si="111"/>
        <v>Weekday</v>
      </c>
      <c r="S2387" s="27">
        <f t="shared" si="112"/>
        <v>40962</v>
      </c>
      <c r="V2387" t="str">
        <f t="shared" si="113"/>
        <v/>
      </c>
      <c r="AO2387" s="27"/>
      <c r="AX2387" s="27"/>
      <c r="AY2387" s="27"/>
    </row>
    <row r="2388" spans="1:51" x14ac:dyDescent="0.25">
      <c r="A2388" t="s">
        <v>233</v>
      </c>
      <c r="C2388" t="s">
        <v>1776</v>
      </c>
      <c r="D2388">
        <v>1</v>
      </c>
      <c r="E2388" t="s">
        <v>91</v>
      </c>
      <c r="G2388">
        <v>13.603999999999999</v>
      </c>
      <c r="H2388">
        <v>2012</v>
      </c>
      <c r="I2388">
        <v>7</v>
      </c>
      <c r="J2388">
        <v>28</v>
      </c>
      <c r="K2388">
        <v>23</v>
      </c>
      <c r="L2388">
        <v>6</v>
      </c>
      <c r="M2388" t="s">
        <v>899</v>
      </c>
      <c r="N2388" t="s">
        <v>860</v>
      </c>
      <c r="R2388" t="str">
        <f t="shared" si="111"/>
        <v>Weekend</v>
      </c>
      <c r="S2388" s="27">
        <f t="shared" si="112"/>
        <v>41118</v>
      </c>
      <c r="V2388" t="str">
        <f t="shared" si="113"/>
        <v/>
      </c>
    </row>
    <row r="2389" spans="1:51" x14ac:dyDescent="0.25">
      <c r="A2389" t="s">
        <v>233</v>
      </c>
      <c r="C2389" t="s">
        <v>1777</v>
      </c>
      <c r="D2389">
        <v>1</v>
      </c>
      <c r="E2389" t="s">
        <v>90</v>
      </c>
      <c r="G2389">
        <v>13.750999999999999</v>
      </c>
      <c r="H2389">
        <v>2013</v>
      </c>
      <c r="I2389">
        <v>4</v>
      </c>
      <c r="J2389">
        <v>9</v>
      </c>
      <c r="K2389">
        <v>8</v>
      </c>
      <c r="L2389">
        <v>5</v>
      </c>
      <c r="M2389" t="s">
        <v>899</v>
      </c>
      <c r="N2389" t="s">
        <v>903</v>
      </c>
      <c r="Q2389" t="s">
        <v>307</v>
      </c>
      <c r="R2389" t="str">
        <f t="shared" si="111"/>
        <v>Weekday</v>
      </c>
      <c r="S2389" s="27">
        <f t="shared" si="112"/>
        <v>41373</v>
      </c>
      <c r="V2389" t="str">
        <f t="shared" si="113"/>
        <v/>
      </c>
      <c r="AO2389" s="27"/>
      <c r="AX2389" s="27"/>
      <c r="AY2389" s="27"/>
    </row>
    <row r="2390" spans="1:51" x14ac:dyDescent="0.25">
      <c r="A2390" t="s">
        <v>233</v>
      </c>
      <c r="C2390" t="s">
        <v>1778</v>
      </c>
      <c r="D2390">
        <v>1</v>
      </c>
      <c r="E2390" t="s">
        <v>91</v>
      </c>
      <c r="G2390">
        <v>13.647</v>
      </c>
      <c r="H2390">
        <v>2013</v>
      </c>
      <c r="I2390">
        <v>10</v>
      </c>
      <c r="J2390">
        <v>8</v>
      </c>
      <c r="K2390">
        <v>16</v>
      </c>
      <c r="L2390">
        <v>25</v>
      </c>
      <c r="M2390" t="s">
        <v>900</v>
      </c>
      <c r="N2390" t="s">
        <v>903</v>
      </c>
      <c r="R2390" t="str">
        <f t="shared" si="111"/>
        <v>Weekday</v>
      </c>
      <c r="S2390" s="27">
        <f t="shared" si="112"/>
        <v>41555</v>
      </c>
      <c r="V2390" t="str">
        <f t="shared" si="113"/>
        <v/>
      </c>
    </row>
    <row r="2391" spans="1:51" x14ac:dyDescent="0.25">
      <c r="A2391" t="s">
        <v>233</v>
      </c>
      <c r="C2391" t="s">
        <v>1779</v>
      </c>
      <c r="D2391">
        <v>1</v>
      </c>
      <c r="E2391" t="s">
        <v>91</v>
      </c>
      <c r="G2391">
        <v>13.744999999999999</v>
      </c>
      <c r="H2391">
        <v>2014</v>
      </c>
      <c r="I2391">
        <v>5</v>
      </c>
      <c r="J2391">
        <v>27</v>
      </c>
      <c r="K2391">
        <v>18</v>
      </c>
      <c r="L2391">
        <v>20</v>
      </c>
      <c r="M2391" t="s">
        <v>900</v>
      </c>
      <c r="N2391" t="s">
        <v>903</v>
      </c>
      <c r="R2391" t="str">
        <f t="shared" si="111"/>
        <v>Weekday</v>
      </c>
      <c r="S2391" s="27">
        <f t="shared" si="112"/>
        <v>41786</v>
      </c>
      <c r="V2391" t="str">
        <f t="shared" si="113"/>
        <v/>
      </c>
    </row>
    <row r="2392" spans="1:51" x14ac:dyDescent="0.25">
      <c r="A2392" t="s">
        <v>233</v>
      </c>
      <c r="C2392" t="s">
        <v>1780</v>
      </c>
      <c r="D2392">
        <v>1</v>
      </c>
      <c r="E2392" t="s">
        <v>91</v>
      </c>
      <c r="G2392">
        <v>13.723000000000001</v>
      </c>
      <c r="H2392">
        <v>2014</v>
      </c>
      <c r="I2392">
        <v>12</v>
      </c>
      <c r="J2392">
        <v>4</v>
      </c>
      <c r="K2392">
        <v>16</v>
      </c>
      <c r="L2392">
        <v>7</v>
      </c>
      <c r="M2392" t="s">
        <v>900</v>
      </c>
      <c r="N2392" t="s">
        <v>860</v>
      </c>
      <c r="R2392" t="str">
        <f t="shared" si="111"/>
        <v>Weekday</v>
      </c>
      <c r="S2392" s="27">
        <f t="shared" si="112"/>
        <v>41977</v>
      </c>
      <c r="V2392" t="str">
        <f t="shared" si="113"/>
        <v/>
      </c>
    </row>
    <row r="2393" spans="1:51" x14ac:dyDescent="0.25">
      <c r="A2393" t="s">
        <v>233</v>
      </c>
      <c r="C2393" t="s">
        <v>1781</v>
      </c>
      <c r="D2393">
        <v>1</v>
      </c>
      <c r="E2393" t="s">
        <v>90</v>
      </c>
      <c r="G2393">
        <v>13.763</v>
      </c>
      <c r="H2393">
        <v>2015</v>
      </c>
      <c r="I2393">
        <v>1</v>
      </c>
      <c r="J2393">
        <v>8</v>
      </c>
      <c r="K2393">
        <v>6</v>
      </c>
      <c r="L2393">
        <v>45</v>
      </c>
      <c r="M2393" t="s">
        <v>900</v>
      </c>
      <c r="N2393" t="s">
        <v>860</v>
      </c>
      <c r="Q2393" t="s">
        <v>307</v>
      </c>
      <c r="R2393" t="str">
        <f t="shared" si="111"/>
        <v>Weekday</v>
      </c>
      <c r="S2393" s="27">
        <f t="shared" si="112"/>
        <v>42012</v>
      </c>
      <c r="V2393" t="str">
        <f t="shared" si="113"/>
        <v/>
      </c>
      <c r="AO2393" s="27"/>
      <c r="AX2393" s="27"/>
      <c r="AY2393" s="27"/>
    </row>
    <row r="2394" spans="1:51" x14ac:dyDescent="0.25">
      <c r="A2394" t="s">
        <v>233</v>
      </c>
      <c r="C2394" t="s">
        <v>1782</v>
      </c>
      <c r="D2394">
        <v>1</v>
      </c>
      <c r="E2394" t="s">
        <v>90</v>
      </c>
      <c r="G2394">
        <v>13.507999999999999</v>
      </c>
      <c r="H2394">
        <v>2015</v>
      </c>
      <c r="I2394">
        <v>11</v>
      </c>
      <c r="J2394">
        <v>30</v>
      </c>
      <c r="K2394">
        <v>16</v>
      </c>
      <c r="L2394">
        <v>45</v>
      </c>
      <c r="M2394" t="s">
        <v>900</v>
      </c>
      <c r="N2394" t="s">
        <v>903</v>
      </c>
      <c r="Q2394" t="s">
        <v>307</v>
      </c>
      <c r="R2394" t="str">
        <f t="shared" si="111"/>
        <v>Weekday</v>
      </c>
      <c r="S2394" s="27">
        <f t="shared" si="112"/>
        <v>42338</v>
      </c>
      <c r="V2394" t="str">
        <f t="shared" si="113"/>
        <v/>
      </c>
      <c r="AO2394" s="27"/>
      <c r="AX2394" s="27"/>
      <c r="AY2394" s="27"/>
    </row>
    <row r="2395" spans="1:51" x14ac:dyDescent="0.25">
      <c r="A2395" t="s">
        <v>233</v>
      </c>
      <c r="C2395" t="s">
        <v>1783</v>
      </c>
      <c r="D2395">
        <v>1</v>
      </c>
      <c r="E2395" t="s">
        <v>91</v>
      </c>
      <c r="G2395">
        <v>13.552</v>
      </c>
      <c r="H2395">
        <v>2016</v>
      </c>
      <c r="I2395">
        <v>3</v>
      </c>
      <c r="J2395">
        <v>3</v>
      </c>
      <c r="K2395">
        <v>15</v>
      </c>
      <c r="L2395">
        <v>20</v>
      </c>
      <c r="M2395" t="s">
        <v>900</v>
      </c>
      <c r="N2395" t="s">
        <v>860</v>
      </c>
      <c r="R2395" t="str">
        <f t="shared" si="111"/>
        <v>Weekday</v>
      </c>
      <c r="S2395" s="27">
        <f t="shared" si="112"/>
        <v>42432</v>
      </c>
      <c r="V2395" t="str">
        <f t="shared" si="113"/>
        <v/>
      </c>
    </row>
    <row r="2396" spans="1:51" x14ac:dyDescent="0.25">
      <c r="A2396" t="s">
        <v>233</v>
      </c>
      <c r="C2396" t="s">
        <v>1784</v>
      </c>
      <c r="D2396">
        <v>1</v>
      </c>
      <c r="E2396" t="s">
        <v>91</v>
      </c>
      <c r="G2396">
        <v>13.756</v>
      </c>
      <c r="H2396">
        <v>2016</v>
      </c>
      <c r="I2396">
        <v>3</v>
      </c>
      <c r="J2396">
        <v>11</v>
      </c>
      <c r="K2396">
        <v>13</v>
      </c>
      <c r="L2396">
        <v>48</v>
      </c>
      <c r="M2396" t="s">
        <v>900</v>
      </c>
      <c r="N2396" t="s">
        <v>860</v>
      </c>
      <c r="R2396" t="str">
        <f t="shared" si="111"/>
        <v>Weekday</v>
      </c>
      <c r="S2396" s="27">
        <f t="shared" si="112"/>
        <v>42440</v>
      </c>
      <c r="V2396" t="str">
        <f t="shared" si="113"/>
        <v/>
      </c>
    </row>
    <row r="2397" spans="1:51" x14ac:dyDescent="0.25">
      <c r="A2397" t="s">
        <v>233</v>
      </c>
      <c r="C2397" t="s">
        <v>1785</v>
      </c>
      <c r="D2397">
        <v>1</v>
      </c>
      <c r="E2397" t="s">
        <v>91</v>
      </c>
      <c r="G2397">
        <v>13.753</v>
      </c>
      <c r="H2397">
        <v>2016</v>
      </c>
      <c r="I2397">
        <v>6</v>
      </c>
      <c r="J2397">
        <v>29</v>
      </c>
      <c r="K2397">
        <v>16</v>
      </c>
      <c r="L2397">
        <v>5</v>
      </c>
      <c r="M2397" t="s">
        <v>900</v>
      </c>
      <c r="N2397" t="s">
        <v>903</v>
      </c>
      <c r="R2397" t="str">
        <f t="shared" si="111"/>
        <v>Weekday</v>
      </c>
      <c r="S2397" s="27">
        <f t="shared" si="112"/>
        <v>42550</v>
      </c>
      <c r="V2397" t="str">
        <f t="shared" si="113"/>
        <v/>
      </c>
    </row>
    <row r="2398" spans="1:51" x14ac:dyDescent="0.25">
      <c r="A2398" t="s">
        <v>233</v>
      </c>
      <c r="C2398" t="s">
        <v>1786</v>
      </c>
      <c r="D2398">
        <v>1</v>
      </c>
      <c r="E2398" t="s">
        <v>91</v>
      </c>
      <c r="G2398">
        <v>13.791</v>
      </c>
      <c r="H2398">
        <v>2012</v>
      </c>
      <c r="I2398">
        <v>9</v>
      </c>
      <c r="J2398">
        <v>27</v>
      </c>
      <c r="K2398">
        <v>11</v>
      </c>
      <c r="L2398">
        <v>5</v>
      </c>
      <c r="M2398" t="s">
        <v>900</v>
      </c>
      <c r="N2398" t="s">
        <v>903</v>
      </c>
      <c r="R2398" t="str">
        <f t="shared" si="111"/>
        <v>Weekday</v>
      </c>
      <c r="S2398" s="27">
        <f t="shared" si="112"/>
        <v>41179</v>
      </c>
      <c r="V2398" t="str">
        <f t="shared" si="113"/>
        <v/>
      </c>
    </row>
    <row r="2399" spans="1:51" x14ac:dyDescent="0.25">
      <c r="A2399" t="s">
        <v>233</v>
      </c>
      <c r="C2399" t="s">
        <v>1787</v>
      </c>
      <c r="D2399">
        <v>1</v>
      </c>
      <c r="E2399" t="s">
        <v>91</v>
      </c>
      <c r="G2399">
        <v>13.824999999999999</v>
      </c>
      <c r="H2399">
        <v>2014</v>
      </c>
      <c r="I2399">
        <v>1</v>
      </c>
      <c r="J2399">
        <v>2</v>
      </c>
      <c r="K2399">
        <v>16</v>
      </c>
      <c r="L2399">
        <v>48</v>
      </c>
      <c r="M2399" t="s">
        <v>900</v>
      </c>
      <c r="N2399" t="s">
        <v>903</v>
      </c>
      <c r="R2399" t="str">
        <f t="shared" si="111"/>
        <v>Weekday</v>
      </c>
      <c r="S2399" s="27">
        <f t="shared" si="112"/>
        <v>41641</v>
      </c>
      <c r="V2399" t="str">
        <f t="shared" si="113"/>
        <v/>
      </c>
    </row>
    <row r="2400" spans="1:51" x14ac:dyDescent="0.25">
      <c r="A2400" t="s">
        <v>233</v>
      </c>
      <c r="C2400" t="s">
        <v>1788</v>
      </c>
      <c r="D2400">
        <v>1</v>
      </c>
      <c r="E2400" t="s">
        <v>91</v>
      </c>
      <c r="G2400">
        <v>13.819000000000001</v>
      </c>
      <c r="H2400">
        <v>2014</v>
      </c>
      <c r="I2400">
        <v>10</v>
      </c>
      <c r="J2400">
        <v>22</v>
      </c>
      <c r="K2400">
        <v>18</v>
      </c>
      <c r="L2400">
        <v>56</v>
      </c>
      <c r="M2400" t="s">
        <v>900</v>
      </c>
      <c r="N2400" t="s">
        <v>903</v>
      </c>
      <c r="R2400" t="str">
        <f t="shared" si="111"/>
        <v>Weekday</v>
      </c>
      <c r="S2400" s="27">
        <f t="shared" si="112"/>
        <v>41934</v>
      </c>
      <c r="V2400" t="str">
        <f t="shared" si="113"/>
        <v/>
      </c>
    </row>
    <row r="2401" spans="1:51" x14ac:dyDescent="0.25">
      <c r="A2401" t="s">
        <v>233</v>
      </c>
      <c r="C2401" t="s">
        <v>1789</v>
      </c>
      <c r="D2401">
        <v>1</v>
      </c>
      <c r="E2401" t="s">
        <v>91</v>
      </c>
      <c r="G2401">
        <v>13.891</v>
      </c>
      <c r="H2401">
        <v>2015</v>
      </c>
      <c r="I2401">
        <v>5</v>
      </c>
      <c r="J2401">
        <v>1</v>
      </c>
      <c r="K2401">
        <v>15</v>
      </c>
      <c r="L2401">
        <v>12</v>
      </c>
      <c r="M2401" t="s">
        <v>900</v>
      </c>
      <c r="N2401" t="s">
        <v>903</v>
      </c>
      <c r="R2401" t="str">
        <f t="shared" si="111"/>
        <v>Weekday</v>
      </c>
      <c r="S2401" s="27">
        <f t="shared" si="112"/>
        <v>42125</v>
      </c>
      <c r="V2401" t="str">
        <f t="shared" si="113"/>
        <v/>
      </c>
    </row>
    <row r="2402" spans="1:51" x14ac:dyDescent="0.25">
      <c r="A2402" t="s">
        <v>233</v>
      </c>
      <c r="C2402" t="s">
        <v>1790</v>
      </c>
      <c r="D2402">
        <v>1</v>
      </c>
      <c r="E2402" t="s">
        <v>91</v>
      </c>
      <c r="G2402">
        <v>13.814</v>
      </c>
      <c r="H2402">
        <v>2015</v>
      </c>
      <c r="I2402">
        <v>9</v>
      </c>
      <c r="J2402">
        <v>27</v>
      </c>
      <c r="K2402">
        <v>0</v>
      </c>
      <c r="L2402">
        <v>30</v>
      </c>
      <c r="M2402" t="s">
        <v>900</v>
      </c>
      <c r="N2402" t="s">
        <v>903</v>
      </c>
      <c r="R2402" t="str">
        <f t="shared" si="111"/>
        <v>Weekend</v>
      </c>
      <c r="S2402" s="27">
        <f t="shared" si="112"/>
        <v>42274</v>
      </c>
      <c r="V2402" t="str">
        <f t="shared" si="113"/>
        <v/>
      </c>
    </row>
    <row r="2403" spans="1:51" x14ac:dyDescent="0.25">
      <c r="A2403" t="s">
        <v>233</v>
      </c>
      <c r="C2403" t="s">
        <v>1791</v>
      </c>
      <c r="D2403">
        <v>1</v>
      </c>
      <c r="E2403" t="s">
        <v>90</v>
      </c>
      <c r="G2403">
        <v>13.814</v>
      </c>
      <c r="H2403">
        <v>2016</v>
      </c>
      <c r="I2403">
        <v>10</v>
      </c>
      <c r="J2403">
        <v>7</v>
      </c>
      <c r="K2403">
        <v>13</v>
      </c>
      <c r="L2403">
        <v>4</v>
      </c>
      <c r="M2403" t="s">
        <v>900</v>
      </c>
      <c r="N2403" t="s">
        <v>860</v>
      </c>
      <c r="Q2403" t="s">
        <v>309</v>
      </c>
      <c r="R2403" t="str">
        <f t="shared" si="111"/>
        <v>Weekday</v>
      </c>
      <c r="S2403" s="27">
        <f t="shared" si="112"/>
        <v>42650</v>
      </c>
      <c r="V2403" t="str">
        <f t="shared" si="113"/>
        <v/>
      </c>
      <c r="AO2403" s="27"/>
      <c r="AX2403" s="27"/>
      <c r="AY2403" s="27"/>
    </row>
    <row r="2404" spans="1:51" x14ac:dyDescent="0.25">
      <c r="A2404" t="s">
        <v>233</v>
      </c>
      <c r="C2404" t="s">
        <v>1792</v>
      </c>
      <c r="D2404">
        <v>1</v>
      </c>
      <c r="E2404" t="s">
        <v>90</v>
      </c>
      <c r="G2404">
        <v>13.797000000000001</v>
      </c>
      <c r="H2404">
        <v>2016</v>
      </c>
      <c r="I2404">
        <v>11</v>
      </c>
      <c r="J2404">
        <v>7</v>
      </c>
      <c r="K2404">
        <v>6</v>
      </c>
      <c r="L2404">
        <v>10</v>
      </c>
      <c r="M2404" t="s">
        <v>900</v>
      </c>
      <c r="N2404" t="s">
        <v>860</v>
      </c>
      <c r="Q2404" t="s">
        <v>309</v>
      </c>
      <c r="R2404" t="str">
        <f t="shared" si="111"/>
        <v>Weekday</v>
      </c>
      <c r="S2404" s="27">
        <f t="shared" si="112"/>
        <v>42681</v>
      </c>
      <c r="V2404" t="str">
        <f t="shared" si="113"/>
        <v/>
      </c>
      <c r="AO2404" s="27"/>
      <c r="AX2404" s="27"/>
      <c r="AY2404" s="27"/>
    </row>
    <row r="2405" spans="1:51" x14ac:dyDescent="0.25">
      <c r="A2405" t="s">
        <v>233</v>
      </c>
      <c r="C2405" t="s">
        <v>1793</v>
      </c>
      <c r="D2405">
        <v>1</v>
      </c>
      <c r="E2405" t="s">
        <v>90</v>
      </c>
      <c r="G2405">
        <v>14.194000000000001</v>
      </c>
      <c r="H2405">
        <v>2012</v>
      </c>
      <c r="I2405">
        <v>11</v>
      </c>
      <c r="J2405">
        <v>1</v>
      </c>
      <c r="K2405">
        <v>9</v>
      </c>
      <c r="L2405">
        <v>0</v>
      </c>
      <c r="M2405" t="s">
        <v>899</v>
      </c>
      <c r="N2405" t="s">
        <v>903</v>
      </c>
      <c r="Q2405" t="s">
        <v>313</v>
      </c>
      <c r="R2405" t="str">
        <f t="shared" si="111"/>
        <v>Weekday</v>
      </c>
      <c r="S2405" s="27">
        <f t="shared" si="112"/>
        <v>41214</v>
      </c>
      <c r="V2405" t="str">
        <f t="shared" si="113"/>
        <v/>
      </c>
      <c r="AO2405" s="27"/>
      <c r="AX2405" s="27"/>
      <c r="AY2405" s="27"/>
    </row>
    <row r="2406" spans="1:51" x14ac:dyDescent="0.25">
      <c r="A2406" t="s">
        <v>233</v>
      </c>
      <c r="C2406" t="s">
        <v>1794</v>
      </c>
      <c r="D2406">
        <v>1</v>
      </c>
      <c r="E2406" t="s">
        <v>91</v>
      </c>
      <c r="G2406">
        <v>14.124000000000001</v>
      </c>
      <c r="H2406">
        <v>2012</v>
      </c>
      <c r="I2406">
        <v>11</v>
      </c>
      <c r="J2406">
        <v>29</v>
      </c>
      <c r="K2406">
        <v>16</v>
      </c>
      <c r="L2406">
        <v>24</v>
      </c>
      <c r="M2406" t="s">
        <v>900</v>
      </c>
      <c r="N2406" t="s">
        <v>903</v>
      </c>
      <c r="R2406" t="str">
        <f t="shared" si="111"/>
        <v>Weekday</v>
      </c>
      <c r="S2406" s="27">
        <f t="shared" si="112"/>
        <v>41242</v>
      </c>
      <c r="V2406" t="str">
        <f t="shared" si="113"/>
        <v/>
      </c>
    </row>
    <row r="2407" spans="1:51" x14ac:dyDescent="0.25">
      <c r="A2407" t="s">
        <v>233</v>
      </c>
      <c r="C2407" t="s">
        <v>1795</v>
      </c>
      <c r="D2407">
        <v>1</v>
      </c>
      <c r="E2407" t="s">
        <v>91</v>
      </c>
      <c r="G2407">
        <v>14.111000000000001</v>
      </c>
      <c r="H2407">
        <v>2013</v>
      </c>
      <c r="I2407">
        <v>1</v>
      </c>
      <c r="J2407">
        <v>24</v>
      </c>
      <c r="K2407">
        <v>13</v>
      </c>
      <c r="L2407">
        <v>30</v>
      </c>
      <c r="M2407" t="s">
        <v>900</v>
      </c>
      <c r="N2407" t="s">
        <v>903</v>
      </c>
      <c r="R2407" t="str">
        <f t="shared" si="111"/>
        <v>Weekday</v>
      </c>
      <c r="S2407" s="27">
        <f t="shared" si="112"/>
        <v>41298</v>
      </c>
      <c r="V2407" t="str">
        <f t="shared" si="113"/>
        <v/>
      </c>
    </row>
    <row r="2408" spans="1:51" x14ac:dyDescent="0.25">
      <c r="A2408" t="s">
        <v>233</v>
      </c>
      <c r="C2408" t="s">
        <v>1796</v>
      </c>
      <c r="D2408">
        <v>1</v>
      </c>
      <c r="E2408" t="s">
        <v>91</v>
      </c>
      <c r="G2408">
        <v>14.135999999999999</v>
      </c>
      <c r="H2408">
        <v>2015</v>
      </c>
      <c r="I2408">
        <v>12</v>
      </c>
      <c r="J2408">
        <v>14</v>
      </c>
      <c r="K2408">
        <v>18</v>
      </c>
      <c r="L2408">
        <v>45</v>
      </c>
      <c r="M2408" t="s">
        <v>900</v>
      </c>
      <c r="N2408" t="s">
        <v>903</v>
      </c>
      <c r="R2408" t="str">
        <f t="shared" si="111"/>
        <v>Weekday</v>
      </c>
      <c r="S2408" s="27">
        <f t="shared" si="112"/>
        <v>42352</v>
      </c>
      <c r="V2408" t="str">
        <f t="shared" si="113"/>
        <v/>
      </c>
    </row>
    <row r="2409" spans="1:51" x14ac:dyDescent="0.25">
      <c r="A2409" t="s">
        <v>233</v>
      </c>
      <c r="C2409" t="s">
        <v>1797</v>
      </c>
      <c r="D2409">
        <v>1</v>
      </c>
      <c r="E2409" t="s">
        <v>90</v>
      </c>
      <c r="G2409">
        <v>14.29</v>
      </c>
      <c r="H2409">
        <v>2012</v>
      </c>
      <c r="I2409">
        <v>3</v>
      </c>
      <c r="J2409">
        <v>6</v>
      </c>
      <c r="K2409">
        <v>10</v>
      </c>
      <c r="L2409">
        <v>20</v>
      </c>
      <c r="M2409" t="s">
        <v>900</v>
      </c>
      <c r="N2409" t="s">
        <v>903</v>
      </c>
      <c r="Q2409" t="s">
        <v>313</v>
      </c>
      <c r="R2409" t="str">
        <f t="shared" si="111"/>
        <v>Weekday</v>
      </c>
      <c r="S2409" s="27">
        <f t="shared" si="112"/>
        <v>40974</v>
      </c>
      <c r="V2409" t="str">
        <f t="shared" si="113"/>
        <v/>
      </c>
      <c r="AO2409" s="27"/>
      <c r="AX2409" s="27"/>
      <c r="AY2409" s="27"/>
    </row>
    <row r="2410" spans="1:51" x14ac:dyDescent="0.25">
      <c r="A2410" t="s">
        <v>233</v>
      </c>
      <c r="C2410" t="s">
        <v>1798</v>
      </c>
      <c r="D2410">
        <v>1</v>
      </c>
      <c r="E2410" t="s">
        <v>90</v>
      </c>
      <c r="G2410">
        <v>14.295</v>
      </c>
      <c r="H2410">
        <v>2012</v>
      </c>
      <c r="I2410">
        <v>7</v>
      </c>
      <c r="J2410">
        <v>15</v>
      </c>
      <c r="K2410">
        <v>18</v>
      </c>
      <c r="L2410">
        <v>45</v>
      </c>
      <c r="M2410" t="s">
        <v>900</v>
      </c>
      <c r="N2410" t="s">
        <v>903</v>
      </c>
      <c r="Q2410" t="s">
        <v>313</v>
      </c>
      <c r="R2410" t="str">
        <f t="shared" si="111"/>
        <v>Weekend</v>
      </c>
      <c r="S2410" s="27">
        <f t="shared" si="112"/>
        <v>41105</v>
      </c>
      <c r="V2410" t="str">
        <f t="shared" si="113"/>
        <v/>
      </c>
      <c r="AO2410" s="27"/>
      <c r="AX2410" s="27"/>
      <c r="AY2410" s="27"/>
    </row>
    <row r="2411" spans="1:51" x14ac:dyDescent="0.25">
      <c r="A2411" t="s">
        <v>233</v>
      </c>
      <c r="C2411" t="s">
        <v>1799</v>
      </c>
      <c r="D2411">
        <v>1</v>
      </c>
      <c r="E2411" t="s">
        <v>90</v>
      </c>
      <c r="G2411">
        <v>14.241</v>
      </c>
      <c r="H2411">
        <v>2012</v>
      </c>
      <c r="I2411">
        <v>11</v>
      </c>
      <c r="J2411">
        <v>19</v>
      </c>
      <c r="K2411">
        <v>6</v>
      </c>
      <c r="L2411">
        <v>5</v>
      </c>
      <c r="M2411" t="s">
        <v>900</v>
      </c>
      <c r="N2411" t="s">
        <v>860</v>
      </c>
      <c r="Q2411" t="s">
        <v>313</v>
      </c>
      <c r="R2411" t="str">
        <f t="shared" si="111"/>
        <v>Weekday</v>
      </c>
      <c r="S2411" s="27">
        <f t="shared" si="112"/>
        <v>41232</v>
      </c>
      <c r="V2411" t="str">
        <f t="shared" si="113"/>
        <v/>
      </c>
      <c r="AO2411" s="27"/>
      <c r="AX2411" s="27"/>
      <c r="AY2411" s="27"/>
    </row>
    <row r="2412" spans="1:51" x14ac:dyDescent="0.25">
      <c r="A2412" t="s">
        <v>233</v>
      </c>
      <c r="C2412" t="s">
        <v>1800</v>
      </c>
      <c r="D2412">
        <v>1</v>
      </c>
      <c r="E2412" t="s">
        <v>90</v>
      </c>
      <c r="G2412">
        <v>14.262</v>
      </c>
      <c r="H2412">
        <v>2013</v>
      </c>
      <c r="I2412">
        <v>1</v>
      </c>
      <c r="J2412">
        <v>12</v>
      </c>
      <c r="K2412">
        <v>14</v>
      </c>
      <c r="L2412">
        <v>25</v>
      </c>
      <c r="M2412" t="s">
        <v>900</v>
      </c>
      <c r="N2412" t="s">
        <v>860</v>
      </c>
      <c r="Q2412" t="s">
        <v>313</v>
      </c>
      <c r="R2412" t="str">
        <f t="shared" si="111"/>
        <v>Weekend</v>
      </c>
      <c r="S2412" s="27">
        <f t="shared" si="112"/>
        <v>41286</v>
      </c>
      <c r="V2412" t="str">
        <f t="shared" si="113"/>
        <v/>
      </c>
      <c r="AO2412" s="27"/>
      <c r="AX2412" s="27"/>
      <c r="AY2412" s="27"/>
    </row>
    <row r="2413" spans="1:51" x14ac:dyDescent="0.25">
      <c r="A2413" t="s">
        <v>233</v>
      </c>
      <c r="C2413" t="s">
        <v>1801</v>
      </c>
      <c r="D2413">
        <v>1</v>
      </c>
      <c r="E2413" t="s">
        <v>91</v>
      </c>
      <c r="G2413">
        <v>14.372</v>
      </c>
      <c r="H2413">
        <v>2013</v>
      </c>
      <c r="I2413">
        <v>1</v>
      </c>
      <c r="J2413">
        <v>18</v>
      </c>
      <c r="K2413">
        <v>16</v>
      </c>
      <c r="L2413">
        <v>0</v>
      </c>
      <c r="M2413" t="s">
        <v>900</v>
      </c>
      <c r="N2413" t="s">
        <v>860</v>
      </c>
      <c r="R2413" t="str">
        <f t="shared" si="111"/>
        <v>Weekday</v>
      </c>
      <c r="S2413" s="27">
        <f t="shared" si="112"/>
        <v>41292</v>
      </c>
      <c r="V2413" t="str">
        <f t="shared" si="113"/>
        <v/>
      </c>
    </row>
    <row r="2414" spans="1:51" x14ac:dyDescent="0.25">
      <c r="A2414" t="s">
        <v>233</v>
      </c>
      <c r="C2414" t="s">
        <v>1802</v>
      </c>
      <c r="D2414">
        <v>1</v>
      </c>
      <c r="E2414" t="s">
        <v>91</v>
      </c>
      <c r="G2414">
        <v>14.32</v>
      </c>
      <c r="H2414">
        <v>2013</v>
      </c>
      <c r="I2414">
        <v>5</v>
      </c>
      <c r="J2414">
        <v>14</v>
      </c>
      <c r="K2414">
        <v>18</v>
      </c>
      <c r="L2414">
        <v>10</v>
      </c>
      <c r="M2414" t="s">
        <v>900</v>
      </c>
      <c r="N2414" t="s">
        <v>860</v>
      </c>
      <c r="R2414" t="str">
        <f t="shared" si="111"/>
        <v>Weekday</v>
      </c>
      <c r="S2414" s="27">
        <f t="shared" si="112"/>
        <v>41408</v>
      </c>
      <c r="V2414" t="str">
        <f t="shared" si="113"/>
        <v/>
      </c>
    </row>
    <row r="2415" spans="1:51" x14ac:dyDescent="0.25">
      <c r="A2415" t="s">
        <v>233</v>
      </c>
      <c r="C2415" t="s">
        <v>1803</v>
      </c>
      <c r="D2415">
        <v>1</v>
      </c>
      <c r="E2415" t="s">
        <v>90</v>
      </c>
      <c r="G2415">
        <v>14.366</v>
      </c>
      <c r="H2415">
        <v>2013</v>
      </c>
      <c r="I2415">
        <v>10</v>
      </c>
      <c r="J2415">
        <v>22</v>
      </c>
      <c r="K2415">
        <v>13</v>
      </c>
      <c r="L2415">
        <v>35</v>
      </c>
      <c r="M2415" t="s">
        <v>899</v>
      </c>
      <c r="N2415" t="s">
        <v>860</v>
      </c>
      <c r="Q2415" t="s">
        <v>313</v>
      </c>
      <c r="R2415" t="str">
        <f t="shared" si="111"/>
        <v>Weekday</v>
      </c>
      <c r="S2415" s="27">
        <f t="shared" si="112"/>
        <v>41569</v>
      </c>
      <c r="V2415" t="str">
        <f t="shared" si="113"/>
        <v/>
      </c>
      <c r="AO2415" s="27"/>
      <c r="AX2415" s="27"/>
      <c r="AY2415" s="27"/>
    </row>
    <row r="2416" spans="1:51" x14ac:dyDescent="0.25">
      <c r="A2416" t="s">
        <v>233</v>
      </c>
      <c r="C2416" t="s">
        <v>1804</v>
      </c>
      <c r="D2416">
        <v>1</v>
      </c>
      <c r="E2416" t="s">
        <v>91</v>
      </c>
      <c r="G2416">
        <v>14.221</v>
      </c>
      <c r="H2416">
        <v>2014</v>
      </c>
      <c r="I2416">
        <v>10</v>
      </c>
      <c r="J2416">
        <v>3</v>
      </c>
      <c r="K2416">
        <v>10</v>
      </c>
      <c r="L2416">
        <v>15</v>
      </c>
      <c r="M2416" t="s">
        <v>900</v>
      </c>
      <c r="N2416" t="s">
        <v>903</v>
      </c>
      <c r="R2416" t="str">
        <f t="shared" si="111"/>
        <v>Weekday</v>
      </c>
      <c r="S2416" s="27">
        <f t="shared" si="112"/>
        <v>41915</v>
      </c>
      <c r="V2416" t="str">
        <f t="shared" si="113"/>
        <v/>
      </c>
    </row>
    <row r="2417" spans="1:51" x14ac:dyDescent="0.25">
      <c r="A2417" t="s">
        <v>233</v>
      </c>
      <c r="C2417" t="s">
        <v>1805</v>
      </c>
      <c r="D2417">
        <v>1</v>
      </c>
      <c r="E2417" t="s">
        <v>90</v>
      </c>
      <c r="G2417">
        <v>14.231999999999999</v>
      </c>
      <c r="H2417">
        <v>2015</v>
      </c>
      <c r="I2417">
        <v>11</v>
      </c>
      <c r="J2417">
        <v>22</v>
      </c>
      <c r="K2417">
        <v>10</v>
      </c>
      <c r="L2417">
        <v>5</v>
      </c>
      <c r="M2417" t="s">
        <v>899</v>
      </c>
      <c r="N2417" t="s">
        <v>903</v>
      </c>
      <c r="Q2417" t="s">
        <v>313</v>
      </c>
      <c r="R2417" t="str">
        <f t="shared" si="111"/>
        <v>Weekend</v>
      </c>
      <c r="S2417" s="27">
        <f t="shared" si="112"/>
        <v>42330</v>
      </c>
      <c r="V2417" t="str">
        <f t="shared" si="113"/>
        <v/>
      </c>
      <c r="AO2417" s="27"/>
      <c r="AX2417" s="27"/>
      <c r="AY2417" s="27"/>
    </row>
    <row r="2418" spans="1:51" x14ac:dyDescent="0.25">
      <c r="A2418" t="s">
        <v>233</v>
      </c>
      <c r="C2418" t="s">
        <v>1806</v>
      </c>
      <c r="D2418">
        <v>1</v>
      </c>
      <c r="E2418" t="s">
        <v>90</v>
      </c>
      <c r="G2418">
        <v>14.243</v>
      </c>
      <c r="H2418">
        <v>2016</v>
      </c>
      <c r="I2418">
        <v>3</v>
      </c>
      <c r="J2418">
        <v>26</v>
      </c>
      <c r="K2418">
        <v>8</v>
      </c>
      <c r="L2418">
        <v>0</v>
      </c>
      <c r="M2418" t="s">
        <v>899</v>
      </c>
      <c r="N2418" t="s">
        <v>903</v>
      </c>
      <c r="Q2418" t="s">
        <v>313</v>
      </c>
      <c r="R2418" t="str">
        <f t="shared" si="111"/>
        <v>Weekend</v>
      </c>
      <c r="S2418" s="27">
        <f t="shared" si="112"/>
        <v>42455</v>
      </c>
      <c r="V2418" t="str">
        <f t="shared" si="113"/>
        <v/>
      </c>
      <c r="AO2418" s="27"/>
      <c r="AX2418" s="27"/>
      <c r="AY2418" s="27"/>
    </row>
    <row r="2419" spans="1:51" x14ac:dyDescent="0.25">
      <c r="A2419" t="s">
        <v>233</v>
      </c>
      <c r="C2419" t="s">
        <v>1807</v>
      </c>
      <c r="D2419">
        <v>1</v>
      </c>
      <c r="E2419" t="s">
        <v>91</v>
      </c>
      <c r="G2419">
        <v>14.263</v>
      </c>
      <c r="H2419">
        <v>2016</v>
      </c>
      <c r="I2419">
        <v>7</v>
      </c>
      <c r="J2419">
        <v>25</v>
      </c>
      <c r="K2419">
        <v>14</v>
      </c>
      <c r="L2419">
        <v>45</v>
      </c>
      <c r="M2419" t="s">
        <v>899</v>
      </c>
      <c r="N2419" t="s">
        <v>860</v>
      </c>
      <c r="R2419" t="str">
        <f t="shared" si="111"/>
        <v>Weekday</v>
      </c>
      <c r="S2419" s="27">
        <f t="shared" si="112"/>
        <v>42576</v>
      </c>
      <c r="V2419" t="str">
        <f t="shared" si="113"/>
        <v/>
      </c>
    </row>
    <row r="2420" spans="1:51" x14ac:dyDescent="0.25">
      <c r="A2420" t="s">
        <v>233</v>
      </c>
      <c r="C2420" t="s">
        <v>1808</v>
      </c>
      <c r="D2420">
        <v>1</v>
      </c>
      <c r="E2420" t="s">
        <v>90</v>
      </c>
      <c r="G2420">
        <v>14.8</v>
      </c>
      <c r="H2420">
        <v>2012</v>
      </c>
      <c r="I2420">
        <v>5</v>
      </c>
      <c r="J2420">
        <v>31</v>
      </c>
      <c r="K2420">
        <v>15</v>
      </c>
      <c r="L2420">
        <v>30</v>
      </c>
      <c r="M2420" t="s">
        <v>900</v>
      </c>
      <c r="N2420" t="s">
        <v>903</v>
      </c>
      <c r="Q2420" t="s">
        <v>315</v>
      </c>
      <c r="R2420" t="str">
        <f t="shared" si="111"/>
        <v>Weekday</v>
      </c>
      <c r="S2420" s="27">
        <f t="shared" si="112"/>
        <v>41060</v>
      </c>
      <c r="V2420" t="str">
        <f t="shared" si="113"/>
        <v/>
      </c>
      <c r="AO2420" s="27"/>
      <c r="AX2420" s="27"/>
      <c r="AY2420" s="27"/>
    </row>
    <row r="2421" spans="1:51" x14ac:dyDescent="0.25">
      <c r="A2421" t="s">
        <v>233</v>
      </c>
      <c r="C2421" t="s">
        <v>1809</v>
      </c>
      <c r="D2421">
        <v>1</v>
      </c>
      <c r="E2421" t="s">
        <v>90</v>
      </c>
      <c r="G2421">
        <v>14.823</v>
      </c>
      <c r="H2421">
        <v>2012</v>
      </c>
      <c r="I2421">
        <v>8</v>
      </c>
      <c r="J2421">
        <v>29</v>
      </c>
      <c r="K2421">
        <v>7</v>
      </c>
      <c r="L2421">
        <v>55</v>
      </c>
      <c r="M2421" t="s">
        <v>900</v>
      </c>
      <c r="N2421" t="s">
        <v>903</v>
      </c>
      <c r="Q2421" t="s">
        <v>315</v>
      </c>
      <c r="R2421" t="str">
        <f t="shared" si="111"/>
        <v>Weekday</v>
      </c>
      <c r="S2421" s="27">
        <f t="shared" si="112"/>
        <v>41150</v>
      </c>
      <c r="V2421" t="str">
        <f t="shared" si="113"/>
        <v/>
      </c>
      <c r="AO2421" s="27"/>
      <c r="AX2421" s="27"/>
      <c r="AY2421" s="27"/>
    </row>
    <row r="2422" spans="1:51" x14ac:dyDescent="0.25">
      <c r="A2422" t="s">
        <v>233</v>
      </c>
      <c r="C2422" t="s">
        <v>1810</v>
      </c>
      <c r="D2422">
        <v>1</v>
      </c>
      <c r="E2422" t="s">
        <v>90</v>
      </c>
      <c r="G2422">
        <v>14.837999999999999</v>
      </c>
      <c r="H2422">
        <v>2012</v>
      </c>
      <c r="I2422">
        <v>10</v>
      </c>
      <c r="J2422">
        <v>18</v>
      </c>
      <c r="K2422">
        <v>23</v>
      </c>
      <c r="L2422">
        <v>53</v>
      </c>
      <c r="M2422" t="s">
        <v>899</v>
      </c>
      <c r="N2422" t="s">
        <v>903</v>
      </c>
      <c r="Q2422" t="s">
        <v>315</v>
      </c>
      <c r="R2422" t="str">
        <f t="shared" si="111"/>
        <v>Weekday</v>
      </c>
      <c r="S2422" s="27">
        <f t="shared" si="112"/>
        <v>41200</v>
      </c>
      <c r="V2422" t="str">
        <f t="shared" si="113"/>
        <v/>
      </c>
      <c r="AO2422" s="27"/>
      <c r="AX2422" s="27"/>
      <c r="AY2422" s="27"/>
    </row>
    <row r="2423" spans="1:51" x14ac:dyDescent="0.25">
      <c r="A2423" t="s">
        <v>233</v>
      </c>
      <c r="C2423" t="s">
        <v>1811</v>
      </c>
      <c r="D2423">
        <v>1</v>
      </c>
      <c r="E2423" t="s">
        <v>90</v>
      </c>
      <c r="G2423">
        <v>14.682</v>
      </c>
      <c r="H2423">
        <v>2012</v>
      </c>
      <c r="I2423">
        <v>10</v>
      </c>
      <c r="J2423">
        <v>20</v>
      </c>
      <c r="K2423">
        <v>17</v>
      </c>
      <c r="L2423">
        <v>25</v>
      </c>
      <c r="M2423" t="s">
        <v>900</v>
      </c>
      <c r="N2423" t="s">
        <v>860</v>
      </c>
      <c r="Q2423" t="s">
        <v>315</v>
      </c>
      <c r="R2423" t="str">
        <f t="shared" si="111"/>
        <v>Weekend</v>
      </c>
      <c r="S2423" s="27">
        <f t="shared" si="112"/>
        <v>41202</v>
      </c>
      <c r="V2423" t="str">
        <f t="shared" si="113"/>
        <v/>
      </c>
      <c r="AO2423" s="27"/>
      <c r="AX2423" s="27"/>
      <c r="AY2423" s="27"/>
    </row>
    <row r="2424" spans="1:51" x14ac:dyDescent="0.25">
      <c r="A2424" t="s">
        <v>233</v>
      </c>
      <c r="C2424" t="s">
        <v>1812</v>
      </c>
      <c r="D2424">
        <v>1</v>
      </c>
      <c r="E2424" t="s">
        <v>91</v>
      </c>
      <c r="G2424">
        <v>14.856</v>
      </c>
      <c r="H2424">
        <v>2012</v>
      </c>
      <c r="I2424">
        <v>10</v>
      </c>
      <c r="J2424">
        <v>26</v>
      </c>
      <c r="K2424">
        <v>22</v>
      </c>
      <c r="L2424">
        <v>15</v>
      </c>
      <c r="M2424" t="s">
        <v>900</v>
      </c>
      <c r="N2424" t="s">
        <v>860</v>
      </c>
      <c r="R2424" t="str">
        <f t="shared" si="111"/>
        <v>Weekday</v>
      </c>
      <c r="S2424" s="27">
        <f t="shared" si="112"/>
        <v>41208</v>
      </c>
      <c r="V2424" t="str">
        <f t="shared" si="113"/>
        <v/>
      </c>
    </row>
    <row r="2425" spans="1:51" x14ac:dyDescent="0.25">
      <c r="A2425" t="s">
        <v>233</v>
      </c>
      <c r="C2425" t="s">
        <v>1813</v>
      </c>
      <c r="D2425">
        <v>1</v>
      </c>
      <c r="E2425" t="s">
        <v>90</v>
      </c>
      <c r="G2425">
        <v>14.840999999999999</v>
      </c>
      <c r="H2425">
        <v>2014</v>
      </c>
      <c r="I2425">
        <v>3</v>
      </c>
      <c r="J2425">
        <v>10</v>
      </c>
      <c r="K2425">
        <v>6</v>
      </c>
      <c r="L2425">
        <v>0</v>
      </c>
      <c r="M2425" t="s">
        <v>899</v>
      </c>
      <c r="N2425" t="s">
        <v>860</v>
      </c>
      <c r="Q2425" t="s">
        <v>315</v>
      </c>
      <c r="R2425" t="str">
        <f t="shared" si="111"/>
        <v>Weekday</v>
      </c>
      <c r="S2425" s="27">
        <f t="shared" si="112"/>
        <v>41708</v>
      </c>
      <c r="V2425" t="str">
        <f t="shared" si="113"/>
        <v/>
      </c>
      <c r="AO2425" s="27"/>
      <c r="AX2425" s="27"/>
      <c r="AY2425" s="27"/>
    </row>
    <row r="2426" spans="1:51" x14ac:dyDescent="0.25">
      <c r="A2426" t="s">
        <v>233</v>
      </c>
      <c r="C2426" t="s">
        <v>1814</v>
      </c>
      <c r="D2426">
        <v>1</v>
      </c>
      <c r="E2426" t="s">
        <v>90</v>
      </c>
      <c r="G2426">
        <v>14.851000000000001</v>
      </c>
      <c r="H2426">
        <v>2014</v>
      </c>
      <c r="I2426">
        <v>7</v>
      </c>
      <c r="J2426">
        <v>23</v>
      </c>
      <c r="K2426">
        <v>7</v>
      </c>
      <c r="L2426">
        <v>5</v>
      </c>
      <c r="M2426" t="s">
        <v>900</v>
      </c>
      <c r="N2426" t="s">
        <v>860</v>
      </c>
      <c r="Q2426" t="s">
        <v>315</v>
      </c>
      <c r="R2426" t="str">
        <f t="shared" si="111"/>
        <v>Weekday</v>
      </c>
      <c r="S2426" s="27">
        <f t="shared" si="112"/>
        <v>41843</v>
      </c>
      <c r="V2426" t="str">
        <f t="shared" si="113"/>
        <v/>
      </c>
      <c r="AO2426" s="27"/>
      <c r="AX2426" s="27"/>
      <c r="AY2426" s="27"/>
    </row>
    <row r="2427" spans="1:51" x14ac:dyDescent="0.25">
      <c r="A2427" t="s">
        <v>233</v>
      </c>
      <c r="C2427" t="s">
        <v>1815</v>
      </c>
      <c r="D2427">
        <v>1</v>
      </c>
      <c r="E2427" t="s">
        <v>90</v>
      </c>
      <c r="G2427">
        <v>14.717000000000001</v>
      </c>
      <c r="H2427">
        <v>2015</v>
      </c>
      <c r="I2427">
        <v>5</v>
      </c>
      <c r="J2427">
        <v>19</v>
      </c>
      <c r="K2427">
        <v>15</v>
      </c>
      <c r="L2427">
        <v>20</v>
      </c>
      <c r="M2427" t="s">
        <v>900</v>
      </c>
      <c r="N2427" t="s">
        <v>860</v>
      </c>
      <c r="Q2427" t="s">
        <v>315</v>
      </c>
      <c r="R2427" t="str">
        <f t="shared" si="111"/>
        <v>Weekday</v>
      </c>
      <c r="S2427" s="27">
        <f t="shared" si="112"/>
        <v>42143</v>
      </c>
      <c r="V2427" t="str">
        <f t="shared" si="113"/>
        <v/>
      </c>
      <c r="AO2427" s="27"/>
      <c r="AX2427" s="27"/>
      <c r="AY2427" s="27"/>
    </row>
    <row r="2428" spans="1:51" x14ac:dyDescent="0.25">
      <c r="A2428" t="s">
        <v>233</v>
      </c>
      <c r="C2428" t="s">
        <v>1816</v>
      </c>
      <c r="D2428">
        <v>1</v>
      </c>
      <c r="E2428" t="s">
        <v>90</v>
      </c>
      <c r="G2428">
        <v>14.715999999999999</v>
      </c>
      <c r="H2428">
        <v>2015</v>
      </c>
      <c r="I2428">
        <v>9</v>
      </c>
      <c r="J2428">
        <v>2</v>
      </c>
      <c r="K2428">
        <v>7</v>
      </c>
      <c r="L2428">
        <v>35</v>
      </c>
      <c r="M2428" t="s">
        <v>900</v>
      </c>
      <c r="N2428" t="s">
        <v>860</v>
      </c>
      <c r="Q2428" t="s">
        <v>315</v>
      </c>
      <c r="R2428" t="str">
        <f t="shared" si="111"/>
        <v>Weekday</v>
      </c>
      <c r="S2428" s="27">
        <f t="shared" si="112"/>
        <v>42249</v>
      </c>
      <c r="V2428" t="str">
        <f t="shared" si="113"/>
        <v/>
      </c>
      <c r="AO2428" s="27"/>
      <c r="AX2428" s="27"/>
      <c r="AY2428" s="27"/>
    </row>
    <row r="2429" spans="1:51" x14ac:dyDescent="0.25">
      <c r="A2429" t="s">
        <v>233</v>
      </c>
      <c r="C2429" t="s">
        <v>1817</v>
      </c>
      <c r="D2429">
        <v>1</v>
      </c>
      <c r="E2429" t="s">
        <v>90</v>
      </c>
      <c r="G2429">
        <v>14.782</v>
      </c>
      <c r="H2429">
        <v>2015</v>
      </c>
      <c r="I2429">
        <v>12</v>
      </c>
      <c r="J2429">
        <v>28</v>
      </c>
      <c r="K2429">
        <v>19</v>
      </c>
      <c r="L2429">
        <v>55</v>
      </c>
      <c r="M2429" t="s">
        <v>900</v>
      </c>
      <c r="N2429" t="s">
        <v>903</v>
      </c>
      <c r="Q2429" t="s">
        <v>315</v>
      </c>
      <c r="R2429" t="str">
        <f t="shared" si="111"/>
        <v>Weekday</v>
      </c>
      <c r="S2429" s="27">
        <f t="shared" si="112"/>
        <v>42366</v>
      </c>
      <c r="V2429" t="str">
        <f t="shared" si="113"/>
        <v/>
      </c>
      <c r="AO2429" s="27"/>
      <c r="AX2429" s="27"/>
      <c r="AY2429" s="27"/>
    </row>
    <row r="2430" spans="1:51" x14ac:dyDescent="0.25">
      <c r="A2430" t="s">
        <v>233</v>
      </c>
      <c r="C2430" t="s">
        <v>1818</v>
      </c>
      <c r="D2430">
        <v>1</v>
      </c>
      <c r="E2430" t="s">
        <v>91</v>
      </c>
      <c r="G2430">
        <v>14.819000000000001</v>
      </c>
      <c r="H2430">
        <v>2016</v>
      </c>
      <c r="I2430">
        <v>3</v>
      </c>
      <c r="J2430">
        <v>25</v>
      </c>
      <c r="K2430">
        <v>22</v>
      </c>
      <c r="L2430">
        <v>5</v>
      </c>
      <c r="M2430" t="s">
        <v>899</v>
      </c>
      <c r="N2430" t="s">
        <v>860</v>
      </c>
      <c r="R2430" t="str">
        <f t="shared" si="111"/>
        <v>Weekday</v>
      </c>
      <c r="S2430" s="27">
        <f t="shared" si="112"/>
        <v>42454</v>
      </c>
      <c r="V2430" t="str">
        <f t="shared" si="113"/>
        <v/>
      </c>
    </row>
    <row r="2431" spans="1:51" x14ac:dyDescent="0.25">
      <c r="A2431" t="s">
        <v>233</v>
      </c>
      <c r="C2431" t="s">
        <v>1819</v>
      </c>
      <c r="D2431">
        <v>1</v>
      </c>
      <c r="E2431" t="s">
        <v>90</v>
      </c>
      <c r="G2431">
        <v>14.747</v>
      </c>
      <c r="H2431">
        <v>2016</v>
      </c>
      <c r="I2431">
        <v>7</v>
      </c>
      <c r="J2431">
        <v>7</v>
      </c>
      <c r="K2431">
        <v>5</v>
      </c>
      <c r="L2431">
        <v>40</v>
      </c>
      <c r="M2431" t="s">
        <v>900</v>
      </c>
      <c r="N2431" t="s">
        <v>860</v>
      </c>
      <c r="Q2431" t="s">
        <v>315</v>
      </c>
      <c r="R2431" t="str">
        <f t="shared" si="111"/>
        <v>Weekday</v>
      </c>
      <c r="S2431" s="27">
        <f t="shared" si="112"/>
        <v>42558</v>
      </c>
      <c r="V2431" t="str">
        <f t="shared" si="113"/>
        <v/>
      </c>
      <c r="AO2431" s="27"/>
      <c r="AX2431" s="27"/>
      <c r="AY2431" s="27"/>
    </row>
    <row r="2432" spans="1:51" x14ac:dyDescent="0.25">
      <c r="A2432" t="s">
        <v>233</v>
      </c>
      <c r="C2432" t="s">
        <v>1820</v>
      </c>
      <c r="D2432">
        <v>1</v>
      </c>
      <c r="E2432" t="s">
        <v>90</v>
      </c>
      <c r="G2432">
        <v>14.606999999999999</v>
      </c>
      <c r="H2432">
        <v>2016</v>
      </c>
      <c r="I2432">
        <v>7</v>
      </c>
      <c r="J2432">
        <v>14</v>
      </c>
      <c r="K2432">
        <v>17</v>
      </c>
      <c r="L2432">
        <v>30</v>
      </c>
      <c r="M2432" t="s">
        <v>900</v>
      </c>
      <c r="N2432" t="s">
        <v>860</v>
      </c>
      <c r="Q2432" t="s">
        <v>315</v>
      </c>
      <c r="R2432" t="str">
        <f t="shared" si="111"/>
        <v>Weekday</v>
      </c>
      <c r="S2432" s="27">
        <f t="shared" si="112"/>
        <v>42565</v>
      </c>
      <c r="V2432" t="str">
        <f t="shared" si="113"/>
        <v/>
      </c>
      <c r="AO2432" s="27"/>
      <c r="AX2432" s="27"/>
      <c r="AY2432" s="27"/>
    </row>
    <row r="2433" spans="1:51" x14ac:dyDescent="0.25">
      <c r="A2433" t="s">
        <v>233</v>
      </c>
      <c r="C2433" t="s">
        <v>1821</v>
      </c>
      <c r="D2433">
        <v>1</v>
      </c>
      <c r="E2433" t="s">
        <v>90</v>
      </c>
      <c r="G2433">
        <v>14.747</v>
      </c>
      <c r="H2433">
        <v>2016</v>
      </c>
      <c r="I2433">
        <v>9</v>
      </c>
      <c r="J2433">
        <v>7</v>
      </c>
      <c r="K2433">
        <v>20</v>
      </c>
      <c r="L2433">
        <v>50</v>
      </c>
      <c r="M2433" t="s">
        <v>900</v>
      </c>
      <c r="N2433" t="s">
        <v>860</v>
      </c>
      <c r="Q2433" t="s">
        <v>315</v>
      </c>
      <c r="R2433" t="str">
        <f t="shared" si="111"/>
        <v>Weekday</v>
      </c>
      <c r="S2433" s="27">
        <f t="shared" si="112"/>
        <v>42620</v>
      </c>
      <c r="V2433" t="str">
        <f t="shared" si="113"/>
        <v/>
      </c>
      <c r="AO2433" s="27"/>
      <c r="AX2433" s="27"/>
      <c r="AY2433" s="27"/>
    </row>
    <row r="2434" spans="1:51" x14ac:dyDescent="0.25">
      <c r="A2434" t="s">
        <v>233</v>
      </c>
      <c r="C2434" t="s">
        <v>1822</v>
      </c>
      <c r="D2434">
        <v>1</v>
      </c>
      <c r="E2434" t="s">
        <v>90</v>
      </c>
      <c r="G2434">
        <v>14.81</v>
      </c>
      <c r="H2434">
        <v>2016</v>
      </c>
      <c r="I2434">
        <v>12</v>
      </c>
      <c r="J2434">
        <v>8</v>
      </c>
      <c r="K2434">
        <v>16</v>
      </c>
      <c r="L2434">
        <v>30</v>
      </c>
      <c r="M2434" t="s">
        <v>899</v>
      </c>
      <c r="N2434" t="s">
        <v>903</v>
      </c>
      <c r="Q2434" t="s">
        <v>315</v>
      </c>
      <c r="R2434" t="str">
        <f t="shared" ref="R2434:R2497" si="114">IF(WEEKDAY(DATE(H2434,I2434,J2434),2) &lt; 6, "Weekday", "Weekend")</f>
        <v>Weekday</v>
      </c>
      <c r="S2434" s="27">
        <f t="shared" si="112"/>
        <v>42712</v>
      </c>
      <c r="V2434" t="str">
        <f t="shared" si="113"/>
        <v/>
      </c>
      <c r="AO2434" s="27"/>
      <c r="AX2434" s="27"/>
      <c r="AY2434" s="27"/>
    </row>
    <row r="2435" spans="1:51" x14ac:dyDescent="0.25">
      <c r="A2435" t="s">
        <v>233</v>
      </c>
      <c r="C2435" t="s">
        <v>1823</v>
      </c>
      <c r="D2435">
        <v>1</v>
      </c>
      <c r="E2435" t="s">
        <v>91</v>
      </c>
      <c r="G2435">
        <v>14.853999999999999</v>
      </c>
      <c r="H2435">
        <v>2012</v>
      </c>
      <c r="I2435">
        <v>12</v>
      </c>
      <c r="J2435">
        <v>5</v>
      </c>
      <c r="K2435">
        <v>18</v>
      </c>
      <c r="L2435">
        <v>25</v>
      </c>
      <c r="M2435" t="s">
        <v>900</v>
      </c>
      <c r="N2435" t="s">
        <v>903</v>
      </c>
      <c r="R2435" t="str">
        <f t="shared" si="114"/>
        <v>Weekday</v>
      </c>
      <c r="S2435" s="27">
        <f t="shared" ref="S2435:S2498" si="115">DATE(H2435,I2435,J2435)</f>
        <v>41248</v>
      </c>
      <c r="V2435" t="str">
        <f t="shared" ref="V2435:V2498" si="116">T2435&amp;U2435</f>
        <v/>
      </c>
    </row>
    <row r="2436" spans="1:51" x14ac:dyDescent="0.25">
      <c r="A2436" t="s">
        <v>233</v>
      </c>
      <c r="C2436" t="s">
        <v>1824</v>
      </c>
      <c r="D2436">
        <v>1</v>
      </c>
      <c r="E2436" t="s">
        <v>91</v>
      </c>
      <c r="G2436">
        <v>14.875</v>
      </c>
      <c r="H2436">
        <v>2013</v>
      </c>
      <c r="I2436">
        <v>12</v>
      </c>
      <c r="J2436">
        <v>9</v>
      </c>
      <c r="K2436">
        <v>15</v>
      </c>
      <c r="L2436">
        <v>40</v>
      </c>
      <c r="M2436" t="s">
        <v>900</v>
      </c>
      <c r="N2436" t="s">
        <v>903</v>
      </c>
      <c r="R2436" t="str">
        <f t="shared" si="114"/>
        <v>Weekday</v>
      </c>
      <c r="S2436" s="27">
        <f t="shared" si="115"/>
        <v>41617</v>
      </c>
      <c r="V2436" t="str">
        <f t="shared" si="116"/>
        <v/>
      </c>
    </row>
    <row r="2437" spans="1:51" x14ac:dyDescent="0.25">
      <c r="A2437" t="s">
        <v>233</v>
      </c>
      <c r="C2437" t="s">
        <v>1825</v>
      </c>
      <c r="D2437">
        <v>1</v>
      </c>
      <c r="E2437" t="s">
        <v>91</v>
      </c>
      <c r="G2437">
        <v>14.881</v>
      </c>
      <c r="H2437">
        <v>2014</v>
      </c>
      <c r="I2437">
        <v>5</v>
      </c>
      <c r="J2437">
        <v>22</v>
      </c>
      <c r="K2437">
        <v>18</v>
      </c>
      <c r="L2437">
        <v>0</v>
      </c>
      <c r="M2437" t="s">
        <v>900</v>
      </c>
      <c r="N2437" t="s">
        <v>860</v>
      </c>
      <c r="R2437" t="str">
        <f t="shared" si="114"/>
        <v>Weekday</v>
      </c>
      <c r="S2437" s="27">
        <f t="shared" si="115"/>
        <v>41781</v>
      </c>
      <c r="V2437" t="str">
        <f t="shared" si="116"/>
        <v/>
      </c>
    </row>
    <row r="2438" spans="1:51" x14ac:dyDescent="0.25">
      <c r="A2438" t="s">
        <v>233</v>
      </c>
      <c r="C2438" t="s">
        <v>1826</v>
      </c>
      <c r="D2438">
        <v>1</v>
      </c>
      <c r="E2438" t="s">
        <v>90</v>
      </c>
      <c r="G2438">
        <v>14.891</v>
      </c>
      <c r="H2438">
        <v>2015</v>
      </c>
      <c r="I2438">
        <v>8</v>
      </c>
      <c r="J2438">
        <v>9</v>
      </c>
      <c r="K2438">
        <v>14</v>
      </c>
      <c r="L2438">
        <v>0</v>
      </c>
      <c r="M2438" t="s">
        <v>900</v>
      </c>
      <c r="N2438" t="s">
        <v>903</v>
      </c>
      <c r="R2438" t="str">
        <f t="shared" si="114"/>
        <v>Weekend</v>
      </c>
      <c r="S2438" s="27">
        <f t="shared" si="115"/>
        <v>42225</v>
      </c>
      <c r="V2438" t="str">
        <f t="shared" si="116"/>
        <v/>
      </c>
    </row>
    <row r="2439" spans="1:51" x14ac:dyDescent="0.25">
      <c r="A2439" t="s">
        <v>233</v>
      </c>
      <c r="C2439" t="s">
        <v>1827</v>
      </c>
      <c r="D2439">
        <v>1</v>
      </c>
      <c r="E2439" t="s">
        <v>91</v>
      </c>
      <c r="G2439">
        <v>14.927</v>
      </c>
      <c r="H2439">
        <v>2014</v>
      </c>
      <c r="I2439">
        <v>1</v>
      </c>
      <c r="J2439">
        <v>23</v>
      </c>
      <c r="K2439">
        <v>16</v>
      </c>
      <c r="L2439">
        <v>30</v>
      </c>
      <c r="M2439" t="s">
        <v>900</v>
      </c>
      <c r="N2439" t="s">
        <v>903</v>
      </c>
      <c r="R2439" t="str">
        <f t="shared" si="114"/>
        <v>Weekday</v>
      </c>
      <c r="S2439" s="27">
        <f t="shared" si="115"/>
        <v>41662</v>
      </c>
      <c r="V2439" t="str">
        <f t="shared" si="116"/>
        <v/>
      </c>
    </row>
    <row r="2440" spans="1:51" x14ac:dyDescent="0.25">
      <c r="A2440" t="s">
        <v>233</v>
      </c>
      <c r="C2440" t="s">
        <v>1828</v>
      </c>
      <c r="D2440">
        <v>1</v>
      </c>
      <c r="E2440" t="s">
        <v>91</v>
      </c>
      <c r="G2440">
        <v>14.898</v>
      </c>
      <c r="H2440">
        <v>2015</v>
      </c>
      <c r="I2440">
        <v>3</v>
      </c>
      <c r="J2440">
        <v>31</v>
      </c>
      <c r="K2440">
        <v>20</v>
      </c>
      <c r="L2440">
        <v>35</v>
      </c>
      <c r="M2440" t="s">
        <v>899</v>
      </c>
      <c r="N2440" t="s">
        <v>903</v>
      </c>
      <c r="R2440" t="str">
        <f t="shared" si="114"/>
        <v>Weekday</v>
      </c>
      <c r="S2440" s="27">
        <f t="shared" si="115"/>
        <v>42094</v>
      </c>
      <c r="V2440" t="str">
        <f t="shared" si="116"/>
        <v/>
      </c>
    </row>
    <row r="2441" spans="1:51" x14ac:dyDescent="0.25">
      <c r="A2441" t="s">
        <v>233</v>
      </c>
      <c r="C2441" t="s">
        <v>1829</v>
      </c>
      <c r="D2441">
        <v>1</v>
      </c>
      <c r="E2441" t="s">
        <v>90</v>
      </c>
      <c r="G2441">
        <v>14.92</v>
      </c>
      <c r="H2441">
        <v>2016</v>
      </c>
      <c r="I2441">
        <v>7</v>
      </c>
      <c r="J2441">
        <v>3</v>
      </c>
      <c r="K2441">
        <v>15</v>
      </c>
      <c r="L2441">
        <v>2</v>
      </c>
      <c r="M2441" t="s">
        <v>899</v>
      </c>
      <c r="N2441" t="s">
        <v>903</v>
      </c>
      <c r="R2441" t="str">
        <f t="shared" si="114"/>
        <v>Weekend</v>
      </c>
      <c r="S2441" s="27">
        <f t="shared" si="115"/>
        <v>42554</v>
      </c>
      <c r="V2441" t="str">
        <f t="shared" si="116"/>
        <v/>
      </c>
    </row>
    <row r="2442" spans="1:51" x14ac:dyDescent="0.25">
      <c r="A2442" t="s">
        <v>233</v>
      </c>
      <c r="C2442" t="s">
        <v>1830</v>
      </c>
      <c r="D2442">
        <v>1</v>
      </c>
      <c r="E2442" t="s">
        <v>90</v>
      </c>
      <c r="G2442">
        <v>14.904</v>
      </c>
      <c r="H2442">
        <v>2016</v>
      </c>
      <c r="I2442">
        <v>7</v>
      </c>
      <c r="J2442">
        <v>13</v>
      </c>
      <c r="K2442">
        <v>20</v>
      </c>
      <c r="L2442">
        <v>45</v>
      </c>
      <c r="M2442" t="s">
        <v>900</v>
      </c>
      <c r="N2442" t="s">
        <v>903</v>
      </c>
      <c r="R2442" t="str">
        <f t="shared" si="114"/>
        <v>Weekday</v>
      </c>
      <c r="S2442" s="27">
        <f t="shared" si="115"/>
        <v>42564</v>
      </c>
      <c r="V2442" t="str">
        <f t="shared" si="116"/>
        <v/>
      </c>
    </row>
    <row r="2443" spans="1:51" x14ac:dyDescent="0.25">
      <c r="A2443" t="s">
        <v>233</v>
      </c>
      <c r="C2443" t="s">
        <v>1831</v>
      </c>
      <c r="D2443">
        <v>1</v>
      </c>
      <c r="E2443" t="s">
        <v>91</v>
      </c>
      <c r="G2443">
        <v>14.928000000000001</v>
      </c>
      <c r="H2443">
        <v>2016</v>
      </c>
      <c r="I2443">
        <v>12</v>
      </c>
      <c r="J2443">
        <v>26</v>
      </c>
      <c r="K2443">
        <v>20</v>
      </c>
      <c r="L2443">
        <v>21</v>
      </c>
      <c r="M2443" t="s">
        <v>900</v>
      </c>
      <c r="N2443" t="s">
        <v>903</v>
      </c>
      <c r="R2443" t="str">
        <f t="shared" si="114"/>
        <v>Weekday</v>
      </c>
      <c r="S2443" s="27">
        <f t="shared" si="115"/>
        <v>42730</v>
      </c>
      <c r="V2443" t="str">
        <f t="shared" si="116"/>
        <v/>
      </c>
    </row>
    <row r="2444" spans="1:51" x14ac:dyDescent="0.25">
      <c r="A2444" t="s">
        <v>233</v>
      </c>
      <c r="C2444" t="s">
        <v>1832</v>
      </c>
      <c r="D2444">
        <v>1</v>
      </c>
      <c r="E2444" t="s">
        <v>90</v>
      </c>
      <c r="G2444">
        <v>14.962999999999999</v>
      </c>
      <c r="H2444">
        <v>2012</v>
      </c>
      <c r="I2444">
        <v>4</v>
      </c>
      <c r="J2444">
        <v>11</v>
      </c>
      <c r="K2444">
        <v>7</v>
      </c>
      <c r="L2444">
        <v>6</v>
      </c>
      <c r="M2444" t="s">
        <v>900</v>
      </c>
      <c r="N2444" t="s">
        <v>903</v>
      </c>
      <c r="Q2444" t="s">
        <v>319</v>
      </c>
      <c r="R2444" t="str">
        <f t="shared" si="114"/>
        <v>Weekday</v>
      </c>
      <c r="S2444" s="27">
        <f t="shared" si="115"/>
        <v>41010</v>
      </c>
      <c r="V2444" t="str">
        <f t="shared" si="116"/>
        <v/>
      </c>
      <c r="AO2444" s="27"/>
      <c r="AX2444" s="27"/>
      <c r="AY2444" s="27"/>
    </row>
    <row r="2445" spans="1:51" x14ac:dyDescent="0.25">
      <c r="A2445" t="s">
        <v>233</v>
      </c>
      <c r="C2445" t="s">
        <v>1833</v>
      </c>
      <c r="D2445">
        <v>1</v>
      </c>
      <c r="E2445" t="s">
        <v>91</v>
      </c>
      <c r="G2445">
        <v>14.964</v>
      </c>
      <c r="H2445">
        <v>2012</v>
      </c>
      <c r="I2445">
        <v>9</v>
      </c>
      <c r="J2445">
        <v>27</v>
      </c>
      <c r="K2445">
        <v>7</v>
      </c>
      <c r="L2445">
        <v>15</v>
      </c>
      <c r="M2445" t="s">
        <v>899</v>
      </c>
      <c r="N2445" t="s">
        <v>860</v>
      </c>
      <c r="R2445" t="str">
        <f t="shared" si="114"/>
        <v>Weekday</v>
      </c>
      <c r="S2445" s="27">
        <f t="shared" si="115"/>
        <v>41179</v>
      </c>
      <c r="V2445" t="str">
        <f t="shared" si="116"/>
        <v/>
      </c>
    </row>
    <row r="2446" spans="1:51" x14ac:dyDescent="0.25">
      <c r="A2446" t="s">
        <v>233</v>
      </c>
      <c r="C2446" t="s">
        <v>1834</v>
      </c>
      <c r="D2446">
        <v>1</v>
      </c>
      <c r="E2446" t="s">
        <v>90</v>
      </c>
      <c r="G2446">
        <v>14.962999999999999</v>
      </c>
      <c r="H2446">
        <v>2013</v>
      </c>
      <c r="I2446">
        <v>5</v>
      </c>
      <c r="J2446">
        <v>23</v>
      </c>
      <c r="K2446">
        <v>9</v>
      </c>
      <c r="L2446">
        <v>0</v>
      </c>
      <c r="M2446" t="s">
        <v>900</v>
      </c>
      <c r="N2446" t="s">
        <v>903</v>
      </c>
      <c r="Q2446" t="s">
        <v>319</v>
      </c>
      <c r="R2446" t="str">
        <f t="shared" si="114"/>
        <v>Weekday</v>
      </c>
      <c r="S2446" s="27">
        <f t="shared" si="115"/>
        <v>41417</v>
      </c>
      <c r="V2446" t="str">
        <f t="shared" si="116"/>
        <v/>
      </c>
      <c r="AO2446" s="27"/>
      <c r="AX2446" s="27"/>
      <c r="AY2446" s="27"/>
    </row>
    <row r="2447" spans="1:51" x14ac:dyDescent="0.25">
      <c r="A2447" t="s">
        <v>233</v>
      </c>
      <c r="C2447" t="s">
        <v>1835</v>
      </c>
      <c r="D2447">
        <v>1</v>
      </c>
      <c r="E2447" t="s">
        <v>90</v>
      </c>
      <c r="G2447">
        <v>14.943</v>
      </c>
      <c r="H2447">
        <v>2014</v>
      </c>
      <c r="I2447">
        <v>6</v>
      </c>
      <c r="J2447">
        <v>21</v>
      </c>
      <c r="K2447">
        <v>9</v>
      </c>
      <c r="L2447">
        <v>50</v>
      </c>
      <c r="M2447" t="s">
        <v>900</v>
      </c>
      <c r="N2447" t="s">
        <v>903</v>
      </c>
      <c r="Q2447" t="s">
        <v>319</v>
      </c>
      <c r="R2447" t="str">
        <f t="shared" si="114"/>
        <v>Weekend</v>
      </c>
      <c r="S2447" s="27">
        <f t="shared" si="115"/>
        <v>41811</v>
      </c>
      <c r="V2447" t="str">
        <f t="shared" si="116"/>
        <v/>
      </c>
      <c r="AO2447" s="27"/>
      <c r="AX2447" s="27"/>
      <c r="AY2447" s="27"/>
    </row>
    <row r="2448" spans="1:51" x14ac:dyDescent="0.25">
      <c r="A2448" t="s">
        <v>233</v>
      </c>
      <c r="C2448" t="s">
        <v>1836</v>
      </c>
      <c r="D2448">
        <v>1</v>
      </c>
      <c r="E2448" t="s">
        <v>90</v>
      </c>
      <c r="G2448">
        <v>14.943</v>
      </c>
      <c r="H2448">
        <v>2014</v>
      </c>
      <c r="I2448">
        <v>8</v>
      </c>
      <c r="J2448">
        <v>18</v>
      </c>
      <c r="K2448">
        <v>10</v>
      </c>
      <c r="L2448">
        <v>45</v>
      </c>
      <c r="M2448" t="s">
        <v>900</v>
      </c>
      <c r="N2448" t="s">
        <v>860</v>
      </c>
      <c r="Q2448" t="s">
        <v>319</v>
      </c>
      <c r="R2448" t="str">
        <f t="shared" si="114"/>
        <v>Weekday</v>
      </c>
      <c r="S2448" s="27">
        <f t="shared" si="115"/>
        <v>41869</v>
      </c>
      <c r="V2448" t="str">
        <f t="shared" si="116"/>
        <v/>
      </c>
      <c r="AO2448" s="27"/>
      <c r="AX2448" s="27"/>
      <c r="AY2448" s="27"/>
    </row>
    <row r="2449" spans="1:51" x14ac:dyDescent="0.25">
      <c r="A2449" t="s">
        <v>233</v>
      </c>
      <c r="C2449" t="s">
        <v>1837</v>
      </c>
      <c r="D2449">
        <v>1</v>
      </c>
      <c r="E2449" t="s">
        <v>90</v>
      </c>
      <c r="G2449">
        <v>14.983000000000001</v>
      </c>
      <c r="H2449">
        <v>2015</v>
      </c>
      <c r="I2449">
        <v>5</v>
      </c>
      <c r="J2449">
        <v>30</v>
      </c>
      <c r="K2449">
        <v>3</v>
      </c>
      <c r="L2449">
        <v>0</v>
      </c>
      <c r="M2449" t="s">
        <v>900</v>
      </c>
      <c r="N2449" t="s">
        <v>860</v>
      </c>
      <c r="Q2449" t="s">
        <v>319</v>
      </c>
      <c r="R2449" t="str">
        <f t="shared" si="114"/>
        <v>Weekend</v>
      </c>
      <c r="S2449" s="27">
        <f t="shared" si="115"/>
        <v>42154</v>
      </c>
      <c r="V2449" t="str">
        <f t="shared" si="116"/>
        <v/>
      </c>
      <c r="AO2449" s="27"/>
      <c r="AX2449" s="27"/>
      <c r="AY2449" s="27"/>
    </row>
    <row r="2450" spans="1:51" x14ac:dyDescent="0.25">
      <c r="A2450" t="s">
        <v>233</v>
      </c>
      <c r="C2450" t="s">
        <v>1838</v>
      </c>
      <c r="D2450">
        <v>1</v>
      </c>
      <c r="E2450" t="s">
        <v>90</v>
      </c>
      <c r="G2450">
        <v>14.943</v>
      </c>
      <c r="H2450">
        <v>2015</v>
      </c>
      <c r="I2450">
        <v>9</v>
      </c>
      <c r="J2450">
        <v>30</v>
      </c>
      <c r="K2450">
        <v>18</v>
      </c>
      <c r="L2450">
        <v>34</v>
      </c>
      <c r="M2450" t="s">
        <v>899</v>
      </c>
      <c r="N2450" t="s">
        <v>860</v>
      </c>
      <c r="Q2450" t="s">
        <v>319</v>
      </c>
      <c r="R2450" t="str">
        <f t="shared" si="114"/>
        <v>Weekday</v>
      </c>
      <c r="S2450" s="27">
        <f t="shared" si="115"/>
        <v>42277</v>
      </c>
      <c r="V2450" t="str">
        <f t="shared" si="116"/>
        <v/>
      </c>
      <c r="AO2450" s="27"/>
      <c r="AX2450" s="27"/>
      <c r="AY2450" s="27"/>
    </row>
    <row r="2451" spans="1:51" x14ac:dyDescent="0.25">
      <c r="A2451" t="s">
        <v>233</v>
      </c>
      <c r="C2451" t="s">
        <v>1839</v>
      </c>
      <c r="D2451">
        <v>1</v>
      </c>
      <c r="E2451" t="s">
        <v>90</v>
      </c>
      <c r="G2451">
        <v>14.946999999999999</v>
      </c>
      <c r="H2451">
        <v>2015</v>
      </c>
      <c r="I2451">
        <v>11</v>
      </c>
      <c r="J2451">
        <v>6</v>
      </c>
      <c r="K2451">
        <v>22</v>
      </c>
      <c r="L2451">
        <v>0</v>
      </c>
      <c r="M2451" t="s">
        <v>900</v>
      </c>
      <c r="N2451" t="s">
        <v>860</v>
      </c>
      <c r="Q2451" t="s">
        <v>319</v>
      </c>
      <c r="R2451" t="str">
        <f t="shared" si="114"/>
        <v>Weekday</v>
      </c>
      <c r="S2451" s="27">
        <f t="shared" si="115"/>
        <v>42314</v>
      </c>
      <c r="V2451" t="str">
        <f t="shared" si="116"/>
        <v/>
      </c>
      <c r="AO2451" s="27"/>
      <c r="AX2451" s="27"/>
      <c r="AY2451" s="27"/>
    </row>
    <row r="2452" spans="1:51" x14ac:dyDescent="0.25">
      <c r="A2452" t="s">
        <v>233</v>
      </c>
      <c r="C2452" t="s">
        <v>1840</v>
      </c>
      <c r="D2452">
        <v>1</v>
      </c>
      <c r="E2452" t="s">
        <v>90</v>
      </c>
      <c r="G2452">
        <v>14.948</v>
      </c>
      <c r="H2452">
        <v>2016</v>
      </c>
      <c r="I2452">
        <v>5</v>
      </c>
      <c r="J2452">
        <v>26</v>
      </c>
      <c r="K2452">
        <v>11</v>
      </c>
      <c r="L2452">
        <v>55</v>
      </c>
      <c r="M2452" t="s">
        <v>899</v>
      </c>
      <c r="N2452" t="s">
        <v>860</v>
      </c>
      <c r="Q2452" t="s">
        <v>319</v>
      </c>
      <c r="R2452" t="str">
        <f t="shared" si="114"/>
        <v>Weekday</v>
      </c>
      <c r="S2452" s="27">
        <f t="shared" si="115"/>
        <v>42516</v>
      </c>
      <c r="V2452" t="str">
        <f t="shared" si="116"/>
        <v/>
      </c>
      <c r="AO2452" s="27"/>
      <c r="AX2452" s="27"/>
      <c r="AY2452" s="27"/>
    </row>
    <row r="2453" spans="1:51" x14ac:dyDescent="0.25">
      <c r="A2453" t="s">
        <v>233</v>
      </c>
      <c r="C2453" t="s">
        <v>1841</v>
      </c>
      <c r="D2453">
        <v>1</v>
      </c>
      <c r="E2453" t="s">
        <v>91</v>
      </c>
      <c r="G2453">
        <v>15.067</v>
      </c>
      <c r="H2453">
        <v>2014</v>
      </c>
      <c r="I2453">
        <v>4</v>
      </c>
      <c r="J2453">
        <v>19</v>
      </c>
      <c r="K2453">
        <v>13</v>
      </c>
      <c r="L2453">
        <v>0</v>
      </c>
      <c r="M2453" t="s">
        <v>899</v>
      </c>
      <c r="N2453" t="s">
        <v>903</v>
      </c>
      <c r="R2453" t="str">
        <f t="shared" si="114"/>
        <v>Weekend</v>
      </c>
      <c r="S2453" s="27">
        <f t="shared" si="115"/>
        <v>41748</v>
      </c>
      <c r="V2453" t="str">
        <f t="shared" si="116"/>
        <v/>
      </c>
    </row>
    <row r="2454" spans="1:51" x14ac:dyDescent="0.25">
      <c r="A2454" t="s">
        <v>233</v>
      </c>
      <c r="C2454" t="s">
        <v>1842</v>
      </c>
      <c r="D2454">
        <v>1</v>
      </c>
      <c r="E2454" t="s">
        <v>90</v>
      </c>
      <c r="G2454">
        <v>15.067</v>
      </c>
      <c r="H2454">
        <v>2016</v>
      </c>
      <c r="I2454">
        <v>10</v>
      </c>
      <c r="J2454">
        <v>22</v>
      </c>
      <c r="K2454">
        <v>21</v>
      </c>
      <c r="L2454">
        <v>40</v>
      </c>
      <c r="M2454" t="s">
        <v>900</v>
      </c>
      <c r="N2454" t="s">
        <v>860</v>
      </c>
      <c r="Q2454" t="s">
        <v>321</v>
      </c>
      <c r="R2454" t="str">
        <f t="shared" si="114"/>
        <v>Weekend</v>
      </c>
      <c r="S2454" s="27">
        <f t="shared" si="115"/>
        <v>42665</v>
      </c>
      <c r="V2454" t="str">
        <f t="shared" si="116"/>
        <v/>
      </c>
      <c r="AO2454" s="27"/>
      <c r="AX2454" s="27"/>
      <c r="AY2454" s="27"/>
    </row>
    <row r="2455" spans="1:51" x14ac:dyDescent="0.25">
      <c r="A2455" t="s">
        <v>233</v>
      </c>
      <c r="C2455" t="s">
        <v>1843</v>
      </c>
      <c r="D2455">
        <v>1</v>
      </c>
      <c r="E2455" t="s">
        <v>90</v>
      </c>
      <c r="G2455">
        <v>15.166</v>
      </c>
      <c r="H2455">
        <v>2012</v>
      </c>
      <c r="I2455">
        <v>4</v>
      </c>
      <c r="J2455">
        <v>11</v>
      </c>
      <c r="K2455">
        <v>7</v>
      </c>
      <c r="L2455">
        <v>20</v>
      </c>
      <c r="M2455" t="s">
        <v>900</v>
      </c>
      <c r="N2455" t="s">
        <v>860</v>
      </c>
      <c r="Q2455" t="s">
        <v>323</v>
      </c>
      <c r="R2455" t="str">
        <f t="shared" si="114"/>
        <v>Weekday</v>
      </c>
      <c r="S2455" s="27">
        <f t="shared" si="115"/>
        <v>41010</v>
      </c>
      <c r="V2455" t="str">
        <f t="shared" si="116"/>
        <v/>
      </c>
      <c r="AE2455" s="27"/>
      <c r="AO2455" s="27"/>
      <c r="AX2455" s="27"/>
      <c r="AY2455" s="27"/>
    </row>
    <row r="2456" spans="1:51" x14ac:dyDescent="0.25">
      <c r="A2456" t="s">
        <v>233</v>
      </c>
      <c r="C2456" t="s">
        <v>1844</v>
      </c>
      <c r="D2456">
        <v>1</v>
      </c>
      <c r="E2456" t="s">
        <v>91</v>
      </c>
      <c r="G2456">
        <v>15.167</v>
      </c>
      <c r="H2456">
        <v>2012</v>
      </c>
      <c r="I2456">
        <v>6</v>
      </c>
      <c r="J2456">
        <v>25</v>
      </c>
      <c r="K2456">
        <v>15</v>
      </c>
      <c r="L2456">
        <v>5</v>
      </c>
      <c r="M2456" t="s">
        <v>899</v>
      </c>
      <c r="N2456" t="s">
        <v>903</v>
      </c>
      <c r="R2456" t="str">
        <f t="shared" si="114"/>
        <v>Weekday</v>
      </c>
      <c r="S2456" s="27">
        <f t="shared" si="115"/>
        <v>41085</v>
      </c>
      <c r="V2456" t="str">
        <f t="shared" si="116"/>
        <v/>
      </c>
    </row>
    <row r="2457" spans="1:51" x14ac:dyDescent="0.25">
      <c r="A2457" t="s">
        <v>233</v>
      </c>
      <c r="C2457" t="s">
        <v>1845</v>
      </c>
      <c r="D2457">
        <v>1</v>
      </c>
      <c r="E2457" t="s">
        <v>91</v>
      </c>
      <c r="G2457">
        <v>15.467000000000001</v>
      </c>
      <c r="H2457">
        <v>2012</v>
      </c>
      <c r="I2457">
        <v>7</v>
      </c>
      <c r="J2457">
        <v>31</v>
      </c>
      <c r="K2457">
        <v>16</v>
      </c>
      <c r="L2457">
        <v>52</v>
      </c>
      <c r="M2457" t="s">
        <v>900</v>
      </c>
      <c r="N2457" t="s">
        <v>860</v>
      </c>
      <c r="R2457" t="str">
        <f t="shared" si="114"/>
        <v>Weekday</v>
      </c>
      <c r="S2457" s="27">
        <f t="shared" si="115"/>
        <v>41121</v>
      </c>
      <c r="V2457" t="str">
        <f t="shared" si="116"/>
        <v/>
      </c>
    </row>
    <row r="2458" spans="1:51" x14ac:dyDescent="0.25">
      <c r="A2458" t="s">
        <v>233</v>
      </c>
      <c r="C2458" t="s">
        <v>1846</v>
      </c>
      <c r="D2458">
        <v>1</v>
      </c>
      <c r="E2458" t="s">
        <v>90</v>
      </c>
      <c r="G2458">
        <v>15.252000000000001</v>
      </c>
      <c r="H2458">
        <v>2012</v>
      </c>
      <c r="I2458">
        <v>9</v>
      </c>
      <c r="J2458">
        <v>2</v>
      </c>
      <c r="K2458">
        <v>20</v>
      </c>
      <c r="L2458">
        <v>55</v>
      </c>
      <c r="M2458" t="s">
        <v>899</v>
      </c>
      <c r="N2458" t="s">
        <v>903</v>
      </c>
      <c r="Q2458" t="s">
        <v>323</v>
      </c>
      <c r="R2458" t="str">
        <f t="shared" si="114"/>
        <v>Weekend</v>
      </c>
      <c r="S2458" s="27">
        <f t="shared" si="115"/>
        <v>41154</v>
      </c>
      <c r="V2458" t="str">
        <f t="shared" si="116"/>
        <v/>
      </c>
      <c r="AE2458" s="27"/>
      <c r="AO2458" s="27"/>
      <c r="AX2458" s="27"/>
      <c r="AY2458" s="27"/>
    </row>
    <row r="2459" spans="1:51" x14ac:dyDescent="0.25">
      <c r="A2459" t="s">
        <v>233</v>
      </c>
      <c r="C2459" t="s">
        <v>1847</v>
      </c>
      <c r="D2459">
        <v>1</v>
      </c>
      <c r="E2459" t="s">
        <v>90</v>
      </c>
      <c r="G2459">
        <v>15.273</v>
      </c>
      <c r="H2459">
        <v>2012</v>
      </c>
      <c r="I2459">
        <v>9</v>
      </c>
      <c r="J2459">
        <v>15</v>
      </c>
      <c r="K2459">
        <v>5</v>
      </c>
      <c r="L2459">
        <v>50</v>
      </c>
      <c r="M2459" t="s">
        <v>899</v>
      </c>
      <c r="N2459" t="s">
        <v>903</v>
      </c>
      <c r="Q2459" t="s">
        <v>323</v>
      </c>
      <c r="R2459" t="str">
        <f t="shared" si="114"/>
        <v>Weekend</v>
      </c>
      <c r="S2459" s="27">
        <f t="shared" si="115"/>
        <v>41167</v>
      </c>
      <c r="V2459" t="str">
        <f t="shared" si="116"/>
        <v/>
      </c>
      <c r="AE2459" s="27"/>
      <c r="AO2459" s="27"/>
      <c r="AX2459" s="27"/>
      <c r="AY2459" s="27"/>
    </row>
    <row r="2460" spans="1:51" x14ac:dyDescent="0.25">
      <c r="A2460" t="s">
        <v>233</v>
      </c>
      <c r="C2460" t="s">
        <v>1848</v>
      </c>
      <c r="D2460">
        <v>1</v>
      </c>
      <c r="E2460" t="s">
        <v>90</v>
      </c>
      <c r="G2460">
        <v>15.278</v>
      </c>
      <c r="H2460">
        <v>2012</v>
      </c>
      <c r="I2460">
        <v>9</v>
      </c>
      <c r="J2460">
        <v>15</v>
      </c>
      <c r="K2460">
        <v>5</v>
      </c>
      <c r="L2460">
        <v>30</v>
      </c>
      <c r="M2460" t="s">
        <v>900</v>
      </c>
      <c r="N2460" t="s">
        <v>903</v>
      </c>
      <c r="Q2460" t="s">
        <v>323</v>
      </c>
      <c r="R2460" t="str">
        <f t="shared" si="114"/>
        <v>Weekend</v>
      </c>
      <c r="S2460" s="27">
        <f t="shared" si="115"/>
        <v>41167</v>
      </c>
      <c r="V2460" t="str">
        <f t="shared" si="116"/>
        <v/>
      </c>
      <c r="AE2460" s="27"/>
      <c r="AO2460" s="27"/>
      <c r="AX2460" s="27"/>
      <c r="AY2460" s="27"/>
    </row>
    <row r="2461" spans="1:51" x14ac:dyDescent="0.25">
      <c r="A2461" t="s">
        <v>233</v>
      </c>
      <c r="C2461" t="s">
        <v>1849</v>
      </c>
      <c r="D2461">
        <v>1</v>
      </c>
      <c r="E2461" t="s">
        <v>91</v>
      </c>
      <c r="G2461">
        <v>15.284000000000001</v>
      </c>
      <c r="H2461">
        <v>2014</v>
      </c>
      <c r="I2461">
        <v>3</v>
      </c>
      <c r="J2461">
        <v>15</v>
      </c>
      <c r="K2461">
        <v>16</v>
      </c>
      <c r="L2461">
        <v>30</v>
      </c>
      <c r="M2461" t="s">
        <v>900</v>
      </c>
      <c r="N2461" t="s">
        <v>860</v>
      </c>
      <c r="R2461" t="str">
        <f t="shared" si="114"/>
        <v>Weekend</v>
      </c>
      <c r="S2461" s="27">
        <f t="shared" si="115"/>
        <v>41713</v>
      </c>
      <c r="V2461" t="str">
        <f t="shared" si="116"/>
        <v/>
      </c>
    </row>
    <row r="2462" spans="1:51" x14ac:dyDescent="0.25">
      <c r="A2462" t="s">
        <v>233</v>
      </c>
      <c r="C2462" t="s">
        <v>1850</v>
      </c>
      <c r="D2462">
        <v>1</v>
      </c>
      <c r="E2462" t="s">
        <v>91</v>
      </c>
      <c r="G2462">
        <v>15.43</v>
      </c>
      <c r="H2462">
        <v>2014</v>
      </c>
      <c r="I2462">
        <v>7</v>
      </c>
      <c r="J2462">
        <v>19</v>
      </c>
      <c r="K2462">
        <v>14</v>
      </c>
      <c r="L2462">
        <v>11</v>
      </c>
      <c r="M2462" t="s">
        <v>899</v>
      </c>
      <c r="N2462" t="s">
        <v>903</v>
      </c>
      <c r="R2462" t="str">
        <f t="shared" si="114"/>
        <v>Weekend</v>
      </c>
      <c r="S2462" s="27">
        <f t="shared" si="115"/>
        <v>41839</v>
      </c>
      <c r="V2462" t="str">
        <f t="shared" si="116"/>
        <v/>
      </c>
    </row>
    <row r="2463" spans="1:51" x14ac:dyDescent="0.25">
      <c r="A2463" t="s">
        <v>233</v>
      </c>
      <c r="C2463" t="s">
        <v>1851</v>
      </c>
      <c r="D2463">
        <v>1</v>
      </c>
      <c r="E2463" t="s">
        <v>90</v>
      </c>
      <c r="G2463">
        <v>15.202999999999999</v>
      </c>
      <c r="H2463">
        <v>2015</v>
      </c>
      <c r="I2463">
        <v>5</v>
      </c>
      <c r="J2463">
        <v>19</v>
      </c>
      <c r="K2463">
        <v>6</v>
      </c>
      <c r="L2463">
        <v>25</v>
      </c>
      <c r="M2463" t="s">
        <v>900</v>
      </c>
      <c r="N2463" t="s">
        <v>860</v>
      </c>
      <c r="Q2463" t="s">
        <v>323</v>
      </c>
      <c r="R2463" t="str">
        <f t="shared" si="114"/>
        <v>Weekday</v>
      </c>
      <c r="S2463" s="27">
        <f t="shared" si="115"/>
        <v>42143</v>
      </c>
      <c r="V2463" t="str">
        <f t="shared" si="116"/>
        <v/>
      </c>
      <c r="AE2463" s="27"/>
      <c r="AO2463" s="27"/>
      <c r="AX2463" s="27"/>
      <c r="AY2463" s="27"/>
    </row>
    <row r="2464" spans="1:51" x14ac:dyDescent="0.25">
      <c r="A2464" t="s">
        <v>233</v>
      </c>
      <c r="C2464" t="s">
        <v>1852</v>
      </c>
      <c r="D2464">
        <v>1</v>
      </c>
      <c r="E2464" t="s">
        <v>90</v>
      </c>
      <c r="G2464">
        <v>15.292999999999999</v>
      </c>
      <c r="H2464">
        <v>2015</v>
      </c>
      <c r="I2464">
        <v>8</v>
      </c>
      <c r="J2464">
        <v>22</v>
      </c>
      <c r="K2464">
        <v>0</v>
      </c>
      <c r="L2464">
        <v>50</v>
      </c>
      <c r="M2464" t="s">
        <v>899</v>
      </c>
      <c r="N2464" t="s">
        <v>903</v>
      </c>
      <c r="Q2464" t="s">
        <v>323</v>
      </c>
      <c r="R2464" t="str">
        <f t="shared" si="114"/>
        <v>Weekend</v>
      </c>
      <c r="S2464" s="27">
        <f t="shared" si="115"/>
        <v>42238</v>
      </c>
      <c r="V2464" t="str">
        <f t="shared" si="116"/>
        <v/>
      </c>
      <c r="AE2464" s="27"/>
      <c r="AO2464" s="27"/>
      <c r="AX2464" s="27"/>
      <c r="AY2464" s="27"/>
    </row>
    <row r="2465" spans="1:51" x14ac:dyDescent="0.25">
      <c r="A2465" t="s">
        <v>233</v>
      </c>
      <c r="C2465" t="s">
        <v>1853</v>
      </c>
      <c r="D2465">
        <v>1</v>
      </c>
      <c r="E2465" t="s">
        <v>90</v>
      </c>
      <c r="G2465">
        <v>15.462</v>
      </c>
      <c r="H2465">
        <v>2016</v>
      </c>
      <c r="I2465">
        <v>10</v>
      </c>
      <c r="J2465">
        <v>21</v>
      </c>
      <c r="K2465">
        <v>9</v>
      </c>
      <c r="L2465">
        <v>30</v>
      </c>
      <c r="M2465" t="s">
        <v>899</v>
      </c>
      <c r="N2465" t="s">
        <v>903</v>
      </c>
      <c r="Q2465" t="s">
        <v>323</v>
      </c>
      <c r="R2465" t="str">
        <f t="shared" si="114"/>
        <v>Weekday</v>
      </c>
      <c r="S2465" s="27">
        <f t="shared" si="115"/>
        <v>42664</v>
      </c>
      <c r="V2465" t="str">
        <f t="shared" si="116"/>
        <v/>
      </c>
      <c r="AE2465" s="27"/>
      <c r="AO2465" s="27"/>
      <c r="AX2465" s="27"/>
      <c r="AY2465" s="27"/>
    </row>
    <row r="2466" spans="1:51" x14ac:dyDescent="0.25">
      <c r="A2466" t="s">
        <v>233</v>
      </c>
      <c r="C2466" t="s">
        <v>1854</v>
      </c>
      <c r="D2466">
        <v>1</v>
      </c>
      <c r="E2466" t="s">
        <v>91</v>
      </c>
      <c r="G2466">
        <v>15.516</v>
      </c>
      <c r="H2466">
        <v>2012</v>
      </c>
      <c r="I2466">
        <v>3</v>
      </c>
      <c r="J2466">
        <v>10</v>
      </c>
      <c r="K2466">
        <v>4</v>
      </c>
      <c r="L2466">
        <v>30</v>
      </c>
      <c r="M2466" t="s">
        <v>900</v>
      </c>
      <c r="N2466" t="s">
        <v>860</v>
      </c>
      <c r="R2466" t="str">
        <f t="shared" si="114"/>
        <v>Weekend</v>
      </c>
      <c r="S2466" s="27">
        <f t="shared" si="115"/>
        <v>40978</v>
      </c>
      <c r="V2466" t="str">
        <f t="shared" si="116"/>
        <v/>
      </c>
    </row>
    <row r="2467" spans="1:51" x14ac:dyDescent="0.25">
      <c r="A2467" t="s">
        <v>233</v>
      </c>
      <c r="C2467" t="s">
        <v>1855</v>
      </c>
      <c r="D2467">
        <v>1</v>
      </c>
      <c r="E2467" t="s">
        <v>90</v>
      </c>
      <c r="G2467">
        <v>15.505000000000001</v>
      </c>
      <c r="H2467">
        <v>2012</v>
      </c>
      <c r="I2467">
        <v>11</v>
      </c>
      <c r="J2467">
        <v>3</v>
      </c>
      <c r="K2467">
        <v>7</v>
      </c>
      <c r="L2467">
        <v>35</v>
      </c>
      <c r="M2467" t="s">
        <v>899</v>
      </c>
      <c r="N2467" t="s">
        <v>903</v>
      </c>
      <c r="Q2467" t="s">
        <v>326</v>
      </c>
      <c r="R2467" t="str">
        <f t="shared" si="114"/>
        <v>Weekend</v>
      </c>
      <c r="S2467" s="27">
        <f t="shared" si="115"/>
        <v>41216</v>
      </c>
      <c r="V2467" t="str">
        <f t="shared" si="116"/>
        <v/>
      </c>
      <c r="AE2467" s="27"/>
      <c r="AO2467" s="27"/>
      <c r="AX2467" s="27"/>
      <c r="AY2467" s="27"/>
    </row>
    <row r="2468" spans="1:51" x14ac:dyDescent="0.25">
      <c r="A2468" t="s">
        <v>233</v>
      </c>
      <c r="C2468" t="s">
        <v>1856</v>
      </c>
      <c r="D2468">
        <v>1</v>
      </c>
      <c r="E2468" t="s">
        <v>91</v>
      </c>
      <c r="G2468">
        <v>15.534000000000001</v>
      </c>
      <c r="H2468">
        <v>2013</v>
      </c>
      <c r="I2468">
        <v>3</v>
      </c>
      <c r="J2468">
        <v>4</v>
      </c>
      <c r="K2468">
        <v>18</v>
      </c>
      <c r="L2468">
        <v>19</v>
      </c>
      <c r="M2468" t="s">
        <v>899</v>
      </c>
      <c r="N2468" t="s">
        <v>860</v>
      </c>
      <c r="R2468" t="str">
        <f t="shared" si="114"/>
        <v>Weekday</v>
      </c>
      <c r="S2468" s="27">
        <f t="shared" si="115"/>
        <v>41337</v>
      </c>
      <c r="V2468" t="str">
        <f t="shared" si="116"/>
        <v/>
      </c>
    </row>
    <row r="2469" spans="1:51" x14ac:dyDescent="0.25">
      <c r="A2469" t="s">
        <v>233</v>
      </c>
      <c r="C2469" t="s">
        <v>1857</v>
      </c>
      <c r="D2469">
        <v>1</v>
      </c>
      <c r="E2469" t="s">
        <v>91</v>
      </c>
      <c r="G2469">
        <v>15.545</v>
      </c>
      <c r="H2469">
        <v>2014</v>
      </c>
      <c r="I2469">
        <v>10</v>
      </c>
      <c r="J2469">
        <v>7</v>
      </c>
      <c r="K2469">
        <v>16</v>
      </c>
      <c r="L2469">
        <v>35</v>
      </c>
      <c r="M2469" t="s">
        <v>900</v>
      </c>
      <c r="N2469" t="s">
        <v>860</v>
      </c>
      <c r="R2469" t="str">
        <f t="shared" si="114"/>
        <v>Weekday</v>
      </c>
      <c r="S2469" s="27">
        <f t="shared" si="115"/>
        <v>41919</v>
      </c>
      <c r="V2469" t="str">
        <f t="shared" si="116"/>
        <v/>
      </c>
    </row>
    <row r="2470" spans="1:51" x14ac:dyDescent="0.25">
      <c r="A2470" t="s">
        <v>233</v>
      </c>
      <c r="C2470" t="s">
        <v>1858</v>
      </c>
      <c r="D2470">
        <v>1</v>
      </c>
      <c r="E2470" t="s">
        <v>91</v>
      </c>
      <c r="G2470">
        <v>15.526999999999999</v>
      </c>
      <c r="H2470">
        <v>2016</v>
      </c>
      <c r="I2470">
        <v>6</v>
      </c>
      <c r="J2470">
        <v>6</v>
      </c>
      <c r="K2470">
        <v>22</v>
      </c>
      <c r="L2470">
        <v>0</v>
      </c>
      <c r="M2470" t="s">
        <v>900</v>
      </c>
      <c r="N2470" t="s">
        <v>903</v>
      </c>
      <c r="R2470" t="str">
        <f t="shared" si="114"/>
        <v>Weekday</v>
      </c>
      <c r="S2470" s="27">
        <f t="shared" si="115"/>
        <v>42527</v>
      </c>
      <c r="V2470" t="str">
        <f t="shared" si="116"/>
        <v/>
      </c>
    </row>
    <row r="2471" spans="1:51" x14ac:dyDescent="0.25">
      <c r="A2471" t="s">
        <v>233</v>
      </c>
      <c r="C2471" t="s">
        <v>1859</v>
      </c>
      <c r="D2471">
        <v>1</v>
      </c>
      <c r="E2471" t="s">
        <v>91</v>
      </c>
      <c r="G2471">
        <v>15.6</v>
      </c>
      <c r="H2471">
        <v>2012</v>
      </c>
      <c r="I2471">
        <v>2</v>
      </c>
      <c r="J2471">
        <v>23</v>
      </c>
      <c r="K2471">
        <v>17</v>
      </c>
      <c r="L2471">
        <v>13</v>
      </c>
      <c r="M2471" t="s">
        <v>900</v>
      </c>
      <c r="N2471" t="s">
        <v>860</v>
      </c>
      <c r="R2471" t="str">
        <f t="shared" si="114"/>
        <v>Weekday</v>
      </c>
      <c r="S2471" s="27">
        <f t="shared" si="115"/>
        <v>40962</v>
      </c>
      <c r="V2471" t="str">
        <f t="shared" si="116"/>
        <v/>
      </c>
    </row>
    <row r="2472" spans="1:51" x14ac:dyDescent="0.25">
      <c r="A2472" t="s">
        <v>233</v>
      </c>
      <c r="C2472" t="s">
        <v>1860</v>
      </c>
      <c r="D2472">
        <v>1</v>
      </c>
      <c r="E2472" t="s">
        <v>91</v>
      </c>
      <c r="G2472">
        <v>15.669</v>
      </c>
      <c r="H2472">
        <v>2012</v>
      </c>
      <c r="I2472">
        <v>6</v>
      </c>
      <c r="J2472">
        <v>10</v>
      </c>
      <c r="K2472">
        <v>4</v>
      </c>
      <c r="L2472">
        <v>0</v>
      </c>
      <c r="M2472" t="s">
        <v>899</v>
      </c>
      <c r="N2472" t="s">
        <v>860</v>
      </c>
      <c r="R2472" t="str">
        <f t="shared" si="114"/>
        <v>Weekend</v>
      </c>
      <c r="S2472" s="27">
        <f t="shared" si="115"/>
        <v>41070</v>
      </c>
      <c r="V2472" t="str">
        <f t="shared" si="116"/>
        <v/>
      </c>
    </row>
    <row r="2473" spans="1:51" x14ac:dyDescent="0.25">
      <c r="A2473" t="s">
        <v>233</v>
      </c>
      <c r="C2473" t="s">
        <v>1861</v>
      </c>
      <c r="D2473">
        <v>1</v>
      </c>
      <c r="E2473" t="s">
        <v>90</v>
      </c>
      <c r="G2473">
        <v>15.606999999999999</v>
      </c>
      <c r="H2473">
        <v>2013</v>
      </c>
      <c r="I2473">
        <v>1</v>
      </c>
      <c r="J2473">
        <v>11</v>
      </c>
      <c r="K2473">
        <v>10</v>
      </c>
      <c r="L2473">
        <v>4</v>
      </c>
      <c r="M2473" t="s">
        <v>900</v>
      </c>
      <c r="N2473" t="s">
        <v>903</v>
      </c>
      <c r="Q2473" t="s">
        <v>329</v>
      </c>
      <c r="R2473" t="str">
        <f t="shared" si="114"/>
        <v>Weekday</v>
      </c>
      <c r="S2473" s="27">
        <f t="shared" si="115"/>
        <v>41285</v>
      </c>
      <c r="V2473" t="str">
        <f t="shared" si="116"/>
        <v/>
      </c>
      <c r="AE2473" s="27"/>
      <c r="AO2473" s="27"/>
      <c r="AX2473" s="27"/>
      <c r="AY2473" s="27"/>
    </row>
    <row r="2474" spans="1:51" x14ac:dyDescent="0.25">
      <c r="A2474" t="s">
        <v>233</v>
      </c>
      <c r="C2474" t="s">
        <v>1862</v>
      </c>
      <c r="D2474">
        <v>1</v>
      </c>
      <c r="E2474" t="s">
        <v>90</v>
      </c>
      <c r="G2474">
        <v>15.635</v>
      </c>
      <c r="H2474">
        <v>2013</v>
      </c>
      <c r="I2474">
        <v>7</v>
      </c>
      <c r="J2474">
        <v>15</v>
      </c>
      <c r="K2474">
        <v>14</v>
      </c>
      <c r="L2474">
        <v>30</v>
      </c>
      <c r="M2474" t="s">
        <v>899</v>
      </c>
      <c r="N2474" t="s">
        <v>860</v>
      </c>
      <c r="Q2474" t="s">
        <v>329</v>
      </c>
      <c r="R2474" t="str">
        <f t="shared" si="114"/>
        <v>Weekday</v>
      </c>
      <c r="S2474" s="27">
        <f t="shared" si="115"/>
        <v>41470</v>
      </c>
      <c r="V2474" t="str">
        <f t="shared" si="116"/>
        <v/>
      </c>
      <c r="AE2474" s="27"/>
      <c r="AO2474" s="27"/>
      <c r="AX2474" s="27"/>
      <c r="AY2474" s="27"/>
    </row>
    <row r="2475" spans="1:51" x14ac:dyDescent="0.25">
      <c r="A2475" t="s">
        <v>233</v>
      </c>
      <c r="C2475" t="s">
        <v>1863</v>
      </c>
      <c r="D2475">
        <v>1</v>
      </c>
      <c r="E2475" t="s">
        <v>91</v>
      </c>
      <c r="G2475">
        <v>15.619</v>
      </c>
      <c r="H2475">
        <v>2014</v>
      </c>
      <c r="I2475">
        <v>3</v>
      </c>
      <c r="J2475">
        <v>10</v>
      </c>
      <c r="K2475">
        <v>15</v>
      </c>
      <c r="L2475">
        <v>50</v>
      </c>
      <c r="M2475" t="s">
        <v>900</v>
      </c>
      <c r="N2475" t="s">
        <v>903</v>
      </c>
      <c r="R2475" t="str">
        <f t="shared" si="114"/>
        <v>Weekday</v>
      </c>
      <c r="S2475" s="27">
        <f t="shared" si="115"/>
        <v>41708</v>
      </c>
      <c r="V2475" t="str">
        <f t="shared" si="116"/>
        <v/>
      </c>
    </row>
    <row r="2476" spans="1:51" x14ac:dyDescent="0.25">
      <c r="A2476" t="s">
        <v>233</v>
      </c>
      <c r="C2476" t="s">
        <v>1864</v>
      </c>
      <c r="D2476">
        <v>1</v>
      </c>
      <c r="E2476" t="s">
        <v>90</v>
      </c>
      <c r="G2476">
        <v>15.66</v>
      </c>
      <c r="H2476">
        <v>2016</v>
      </c>
      <c r="I2476">
        <v>1</v>
      </c>
      <c r="J2476">
        <v>17</v>
      </c>
      <c r="K2476">
        <v>3</v>
      </c>
      <c r="L2476">
        <v>45</v>
      </c>
      <c r="M2476" t="s">
        <v>899</v>
      </c>
      <c r="N2476" t="s">
        <v>903</v>
      </c>
      <c r="Q2476" t="s">
        <v>329</v>
      </c>
      <c r="R2476" t="str">
        <f t="shared" si="114"/>
        <v>Weekend</v>
      </c>
      <c r="S2476" s="27">
        <f t="shared" si="115"/>
        <v>42386</v>
      </c>
      <c r="V2476" t="str">
        <f t="shared" si="116"/>
        <v/>
      </c>
      <c r="AE2476" s="27"/>
      <c r="AO2476" s="27"/>
      <c r="AX2476" s="27"/>
      <c r="AY2476" s="27"/>
    </row>
    <row r="2477" spans="1:51" x14ac:dyDescent="0.25">
      <c r="A2477" t="s">
        <v>233</v>
      </c>
      <c r="C2477" t="s">
        <v>1865</v>
      </c>
      <c r="D2477">
        <v>1</v>
      </c>
      <c r="E2477" t="s">
        <v>90</v>
      </c>
      <c r="G2477">
        <v>15.651</v>
      </c>
      <c r="H2477">
        <v>2016</v>
      </c>
      <c r="I2477">
        <v>6</v>
      </c>
      <c r="J2477">
        <v>16</v>
      </c>
      <c r="K2477">
        <v>13</v>
      </c>
      <c r="L2477">
        <v>59</v>
      </c>
      <c r="M2477" t="s">
        <v>900</v>
      </c>
      <c r="N2477" t="s">
        <v>903</v>
      </c>
      <c r="Q2477" t="s">
        <v>329</v>
      </c>
      <c r="R2477" t="str">
        <f t="shared" si="114"/>
        <v>Weekday</v>
      </c>
      <c r="S2477" s="27">
        <f t="shared" si="115"/>
        <v>42537</v>
      </c>
      <c r="V2477" t="str">
        <f t="shared" si="116"/>
        <v/>
      </c>
      <c r="AE2477" s="27"/>
      <c r="AO2477" s="27"/>
      <c r="AX2477" s="27"/>
      <c r="AY2477" s="27"/>
    </row>
    <row r="2478" spans="1:51" x14ac:dyDescent="0.25">
      <c r="A2478" t="s">
        <v>233</v>
      </c>
      <c r="C2478" t="s">
        <v>1866</v>
      </c>
      <c r="D2478">
        <v>1</v>
      </c>
      <c r="E2478" t="s">
        <v>91</v>
      </c>
      <c r="G2478">
        <v>15.702</v>
      </c>
      <c r="H2478">
        <v>2016</v>
      </c>
      <c r="I2478">
        <v>10</v>
      </c>
      <c r="J2478">
        <v>26</v>
      </c>
      <c r="K2478">
        <v>17</v>
      </c>
      <c r="L2478">
        <v>40</v>
      </c>
      <c r="M2478" t="s">
        <v>900</v>
      </c>
      <c r="N2478" t="s">
        <v>903</v>
      </c>
      <c r="R2478" t="str">
        <f t="shared" si="114"/>
        <v>Weekday</v>
      </c>
      <c r="S2478" s="27">
        <f t="shared" si="115"/>
        <v>42669</v>
      </c>
      <c r="V2478" t="str">
        <f t="shared" si="116"/>
        <v/>
      </c>
    </row>
    <row r="2479" spans="1:51" x14ac:dyDescent="0.25">
      <c r="A2479" t="s">
        <v>233</v>
      </c>
      <c r="C2479" t="s">
        <v>1867</v>
      </c>
      <c r="D2479">
        <v>1</v>
      </c>
      <c r="E2479" t="s">
        <v>90</v>
      </c>
      <c r="G2479">
        <v>15.756</v>
      </c>
      <c r="H2479">
        <v>2012</v>
      </c>
      <c r="I2479">
        <v>3</v>
      </c>
      <c r="J2479">
        <v>7</v>
      </c>
      <c r="K2479">
        <v>6</v>
      </c>
      <c r="L2479">
        <v>59</v>
      </c>
      <c r="M2479" t="s">
        <v>900</v>
      </c>
      <c r="N2479" t="s">
        <v>903</v>
      </c>
      <c r="Q2479" t="s">
        <v>331</v>
      </c>
      <c r="R2479" t="str">
        <f t="shared" si="114"/>
        <v>Weekday</v>
      </c>
      <c r="S2479" s="27">
        <f t="shared" si="115"/>
        <v>40975</v>
      </c>
      <c r="V2479" t="str">
        <f t="shared" si="116"/>
        <v/>
      </c>
      <c r="AE2479" s="27"/>
      <c r="AO2479" s="27"/>
      <c r="AX2479" s="27"/>
      <c r="AY2479" s="27"/>
    </row>
    <row r="2480" spans="1:51" x14ac:dyDescent="0.25">
      <c r="A2480" t="s">
        <v>233</v>
      </c>
      <c r="C2480" t="s">
        <v>1868</v>
      </c>
      <c r="D2480">
        <v>1</v>
      </c>
      <c r="E2480" t="s">
        <v>91</v>
      </c>
      <c r="G2480">
        <v>15.837999999999999</v>
      </c>
      <c r="H2480">
        <v>2012</v>
      </c>
      <c r="I2480">
        <v>7</v>
      </c>
      <c r="J2480">
        <v>21</v>
      </c>
      <c r="K2480">
        <v>3</v>
      </c>
      <c r="L2480">
        <v>55</v>
      </c>
      <c r="M2480" t="s">
        <v>899</v>
      </c>
      <c r="N2480" t="s">
        <v>860</v>
      </c>
      <c r="R2480" t="str">
        <f t="shared" si="114"/>
        <v>Weekend</v>
      </c>
      <c r="S2480" s="27">
        <f t="shared" si="115"/>
        <v>41111</v>
      </c>
      <c r="V2480" t="str">
        <f t="shared" si="116"/>
        <v/>
      </c>
    </row>
    <row r="2481" spans="1:51" x14ac:dyDescent="0.25">
      <c r="A2481" t="s">
        <v>233</v>
      </c>
      <c r="C2481" t="s">
        <v>1869</v>
      </c>
      <c r="D2481">
        <v>1</v>
      </c>
      <c r="E2481" t="s">
        <v>91</v>
      </c>
      <c r="G2481">
        <v>15.731999999999999</v>
      </c>
      <c r="H2481">
        <v>2012</v>
      </c>
      <c r="I2481">
        <v>8</v>
      </c>
      <c r="J2481">
        <v>17</v>
      </c>
      <c r="K2481">
        <v>6</v>
      </c>
      <c r="L2481">
        <v>40</v>
      </c>
      <c r="M2481" t="s">
        <v>900</v>
      </c>
      <c r="N2481" t="s">
        <v>860</v>
      </c>
      <c r="R2481" t="str">
        <f t="shared" si="114"/>
        <v>Weekday</v>
      </c>
      <c r="S2481" s="27">
        <f t="shared" si="115"/>
        <v>41138</v>
      </c>
      <c r="V2481" t="str">
        <f t="shared" si="116"/>
        <v/>
      </c>
    </row>
    <row r="2482" spans="1:51" x14ac:dyDescent="0.25">
      <c r="A2482" t="s">
        <v>233</v>
      </c>
      <c r="C2482" t="s">
        <v>1870</v>
      </c>
      <c r="D2482">
        <v>1</v>
      </c>
      <c r="E2482" t="s">
        <v>91</v>
      </c>
      <c r="G2482">
        <v>15.82</v>
      </c>
      <c r="H2482">
        <v>2013</v>
      </c>
      <c r="I2482">
        <v>9</v>
      </c>
      <c r="J2482">
        <v>6</v>
      </c>
      <c r="K2482">
        <v>17</v>
      </c>
      <c r="L2482">
        <v>25</v>
      </c>
      <c r="M2482" t="s">
        <v>900</v>
      </c>
      <c r="N2482" t="s">
        <v>903</v>
      </c>
      <c r="R2482" t="str">
        <f t="shared" si="114"/>
        <v>Weekday</v>
      </c>
      <c r="S2482" s="27">
        <f t="shared" si="115"/>
        <v>41523</v>
      </c>
      <c r="V2482" t="str">
        <f t="shared" si="116"/>
        <v/>
      </c>
    </row>
    <row r="2483" spans="1:51" x14ac:dyDescent="0.25">
      <c r="A2483" t="s">
        <v>233</v>
      </c>
      <c r="C2483" t="s">
        <v>1871</v>
      </c>
      <c r="D2483">
        <v>1</v>
      </c>
      <c r="E2483" t="s">
        <v>91</v>
      </c>
      <c r="G2483">
        <v>15.814</v>
      </c>
      <c r="H2483">
        <v>2013</v>
      </c>
      <c r="I2483">
        <v>12</v>
      </c>
      <c r="J2483">
        <v>16</v>
      </c>
      <c r="K2483">
        <v>17</v>
      </c>
      <c r="L2483">
        <v>5</v>
      </c>
      <c r="M2483" t="s">
        <v>900</v>
      </c>
      <c r="N2483" t="s">
        <v>903</v>
      </c>
      <c r="R2483" t="str">
        <f t="shared" si="114"/>
        <v>Weekday</v>
      </c>
      <c r="S2483" s="27">
        <f t="shared" si="115"/>
        <v>41624</v>
      </c>
      <c r="V2483" t="str">
        <f t="shared" si="116"/>
        <v/>
      </c>
    </row>
    <row r="2484" spans="1:51" x14ac:dyDescent="0.25">
      <c r="A2484" t="s">
        <v>233</v>
      </c>
      <c r="C2484" t="s">
        <v>1872</v>
      </c>
      <c r="D2484">
        <v>1</v>
      </c>
      <c r="E2484" t="s">
        <v>91</v>
      </c>
      <c r="G2484">
        <v>15.849</v>
      </c>
      <c r="H2484">
        <v>2014</v>
      </c>
      <c r="I2484">
        <v>2</v>
      </c>
      <c r="J2484">
        <v>15</v>
      </c>
      <c r="K2484">
        <v>3</v>
      </c>
      <c r="L2484">
        <v>43</v>
      </c>
      <c r="M2484" t="s">
        <v>900</v>
      </c>
      <c r="N2484" t="s">
        <v>860</v>
      </c>
      <c r="R2484" t="str">
        <f t="shared" si="114"/>
        <v>Weekend</v>
      </c>
      <c r="S2484" s="27">
        <f t="shared" si="115"/>
        <v>41685</v>
      </c>
      <c r="V2484" t="str">
        <f t="shared" si="116"/>
        <v/>
      </c>
    </row>
    <row r="2485" spans="1:51" x14ac:dyDescent="0.25">
      <c r="A2485" t="s">
        <v>233</v>
      </c>
      <c r="C2485" t="s">
        <v>1873</v>
      </c>
      <c r="D2485">
        <v>1</v>
      </c>
      <c r="E2485" t="s">
        <v>91</v>
      </c>
      <c r="G2485">
        <v>15.731</v>
      </c>
      <c r="H2485">
        <v>2014</v>
      </c>
      <c r="I2485">
        <v>7</v>
      </c>
      <c r="J2485">
        <v>11</v>
      </c>
      <c r="K2485">
        <v>18</v>
      </c>
      <c r="L2485">
        <v>4</v>
      </c>
      <c r="M2485" t="s">
        <v>900</v>
      </c>
      <c r="N2485" t="s">
        <v>860</v>
      </c>
      <c r="R2485" t="str">
        <f t="shared" si="114"/>
        <v>Weekday</v>
      </c>
      <c r="S2485" s="27">
        <f t="shared" si="115"/>
        <v>41831</v>
      </c>
      <c r="V2485" t="str">
        <f t="shared" si="116"/>
        <v/>
      </c>
    </row>
    <row r="2486" spans="1:51" x14ac:dyDescent="0.25">
      <c r="A2486" t="s">
        <v>233</v>
      </c>
      <c r="C2486" t="s">
        <v>1874</v>
      </c>
      <c r="D2486">
        <v>1</v>
      </c>
      <c r="E2486" t="s">
        <v>90</v>
      </c>
      <c r="G2486">
        <v>15.808999999999999</v>
      </c>
      <c r="H2486">
        <v>2014</v>
      </c>
      <c r="I2486">
        <v>12</v>
      </c>
      <c r="J2486">
        <v>25</v>
      </c>
      <c r="K2486">
        <v>4</v>
      </c>
      <c r="L2486">
        <v>30</v>
      </c>
      <c r="M2486" t="s">
        <v>900</v>
      </c>
      <c r="N2486" t="s">
        <v>860</v>
      </c>
      <c r="Q2486" t="s">
        <v>331</v>
      </c>
      <c r="R2486" t="str">
        <f t="shared" si="114"/>
        <v>Weekday</v>
      </c>
      <c r="S2486" s="27">
        <f t="shared" si="115"/>
        <v>41998</v>
      </c>
      <c r="V2486" t="str">
        <f t="shared" si="116"/>
        <v/>
      </c>
      <c r="AE2486" s="27"/>
      <c r="AO2486" s="27"/>
      <c r="AX2486" s="27"/>
      <c r="AY2486" s="27"/>
    </row>
    <row r="2487" spans="1:51" x14ac:dyDescent="0.25">
      <c r="A2487" t="s">
        <v>233</v>
      </c>
      <c r="C2487" t="s">
        <v>1875</v>
      </c>
      <c r="D2487">
        <v>1</v>
      </c>
      <c r="E2487" t="s">
        <v>90</v>
      </c>
      <c r="G2487">
        <v>15.757</v>
      </c>
      <c r="H2487">
        <v>2015</v>
      </c>
      <c r="I2487">
        <v>5</v>
      </c>
      <c r="J2487">
        <v>7</v>
      </c>
      <c r="K2487">
        <v>5</v>
      </c>
      <c r="L2487">
        <v>4</v>
      </c>
      <c r="M2487" t="s">
        <v>900</v>
      </c>
      <c r="N2487" t="s">
        <v>903</v>
      </c>
      <c r="Q2487" t="s">
        <v>331</v>
      </c>
      <c r="R2487" t="str">
        <f t="shared" si="114"/>
        <v>Weekday</v>
      </c>
      <c r="S2487" s="27">
        <f t="shared" si="115"/>
        <v>42131</v>
      </c>
      <c r="V2487" t="str">
        <f t="shared" si="116"/>
        <v/>
      </c>
      <c r="AE2487" s="27"/>
      <c r="AO2487" s="27"/>
      <c r="AX2487" s="27"/>
      <c r="AY2487" s="27"/>
    </row>
    <row r="2488" spans="1:51" x14ac:dyDescent="0.25">
      <c r="A2488" t="s">
        <v>233</v>
      </c>
      <c r="C2488" t="s">
        <v>1876</v>
      </c>
      <c r="D2488">
        <v>1</v>
      </c>
      <c r="E2488" t="s">
        <v>91</v>
      </c>
      <c r="G2488">
        <v>15.731999999999999</v>
      </c>
      <c r="H2488">
        <v>2015</v>
      </c>
      <c r="I2488">
        <v>11</v>
      </c>
      <c r="J2488">
        <v>1</v>
      </c>
      <c r="K2488">
        <v>1</v>
      </c>
      <c r="L2488">
        <v>18</v>
      </c>
      <c r="M2488" t="s">
        <v>900</v>
      </c>
      <c r="N2488" t="s">
        <v>860</v>
      </c>
      <c r="R2488" t="str">
        <f t="shared" si="114"/>
        <v>Weekend</v>
      </c>
      <c r="S2488" s="27">
        <f t="shared" si="115"/>
        <v>42309</v>
      </c>
      <c r="V2488" t="str">
        <f t="shared" si="116"/>
        <v/>
      </c>
    </row>
    <row r="2489" spans="1:51" x14ac:dyDescent="0.25">
      <c r="A2489" t="s">
        <v>233</v>
      </c>
      <c r="C2489" t="s">
        <v>1877</v>
      </c>
      <c r="D2489">
        <v>1</v>
      </c>
      <c r="E2489" t="s">
        <v>90</v>
      </c>
      <c r="G2489">
        <v>15.893000000000001</v>
      </c>
      <c r="H2489">
        <v>2014</v>
      </c>
      <c r="I2489">
        <v>6</v>
      </c>
      <c r="J2489">
        <v>18</v>
      </c>
      <c r="K2489">
        <v>6</v>
      </c>
      <c r="L2489">
        <v>6</v>
      </c>
      <c r="M2489" t="s">
        <v>899</v>
      </c>
      <c r="N2489" t="s">
        <v>903</v>
      </c>
      <c r="Q2489" t="s">
        <v>333</v>
      </c>
      <c r="R2489" t="str">
        <f t="shared" si="114"/>
        <v>Weekday</v>
      </c>
      <c r="S2489" s="27">
        <f t="shared" si="115"/>
        <v>41808</v>
      </c>
      <c r="V2489" t="str">
        <f t="shared" si="116"/>
        <v/>
      </c>
      <c r="AE2489" s="27"/>
      <c r="AO2489" s="27"/>
      <c r="AX2489" s="27"/>
      <c r="AY2489" s="27"/>
    </row>
    <row r="2490" spans="1:51" x14ac:dyDescent="0.25">
      <c r="A2490" t="s">
        <v>233</v>
      </c>
      <c r="C2490" t="s">
        <v>1878</v>
      </c>
      <c r="D2490">
        <v>1</v>
      </c>
      <c r="E2490" t="s">
        <v>90</v>
      </c>
      <c r="G2490">
        <v>16.004000000000001</v>
      </c>
      <c r="H2490">
        <v>2013</v>
      </c>
      <c r="I2490">
        <v>10</v>
      </c>
      <c r="J2490">
        <v>23</v>
      </c>
      <c r="K2490">
        <v>8</v>
      </c>
      <c r="L2490">
        <v>12</v>
      </c>
      <c r="M2490" t="s">
        <v>900</v>
      </c>
      <c r="N2490" t="s">
        <v>903</v>
      </c>
      <c r="Q2490" t="s">
        <v>335</v>
      </c>
      <c r="R2490" t="str">
        <f t="shared" si="114"/>
        <v>Weekday</v>
      </c>
      <c r="S2490" s="27">
        <f t="shared" si="115"/>
        <v>41570</v>
      </c>
      <c r="V2490" t="str">
        <f t="shared" si="116"/>
        <v/>
      </c>
      <c r="AE2490" s="27"/>
      <c r="AO2490" s="27"/>
      <c r="AX2490" s="27"/>
      <c r="AY2490" s="27"/>
    </row>
    <row r="2491" spans="1:51" x14ac:dyDescent="0.25">
      <c r="A2491" t="s">
        <v>233</v>
      </c>
      <c r="C2491" t="s">
        <v>1879</v>
      </c>
      <c r="D2491">
        <v>1</v>
      </c>
      <c r="E2491" t="s">
        <v>91</v>
      </c>
      <c r="G2491">
        <v>16.013999999999999</v>
      </c>
      <c r="H2491">
        <v>2014</v>
      </c>
      <c r="I2491">
        <v>3</v>
      </c>
      <c r="J2491">
        <v>27</v>
      </c>
      <c r="K2491">
        <v>17</v>
      </c>
      <c r="L2491">
        <v>2</v>
      </c>
      <c r="M2491" t="s">
        <v>900</v>
      </c>
      <c r="N2491" t="s">
        <v>903</v>
      </c>
      <c r="R2491" t="str">
        <f t="shared" si="114"/>
        <v>Weekday</v>
      </c>
      <c r="S2491" s="27">
        <f t="shared" si="115"/>
        <v>41725</v>
      </c>
      <c r="V2491" t="str">
        <f t="shared" si="116"/>
        <v/>
      </c>
    </row>
    <row r="2492" spans="1:51" x14ac:dyDescent="0.25">
      <c r="A2492" t="s">
        <v>233</v>
      </c>
      <c r="C2492" t="s">
        <v>1880</v>
      </c>
      <c r="D2492">
        <v>1</v>
      </c>
      <c r="E2492" t="s">
        <v>91</v>
      </c>
      <c r="G2492">
        <v>16.026</v>
      </c>
      <c r="H2492">
        <v>2014</v>
      </c>
      <c r="I2492">
        <v>8</v>
      </c>
      <c r="J2492">
        <v>10</v>
      </c>
      <c r="K2492">
        <v>17</v>
      </c>
      <c r="L2492">
        <v>43</v>
      </c>
      <c r="M2492" t="s">
        <v>899</v>
      </c>
      <c r="N2492" t="s">
        <v>903</v>
      </c>
      <c r="R2492" t="str">
        <f t="shared" si="114"/>
        <v>Weekend</v>
      </c>
      <c r="S2492" s="27">
        <f t="shared" si="115"/>
        <v>41861</v>
      </c>
      <c r="V2492" t="str">
        <f t="shared" si="116"/>
        <v/>
      </c>
    </row>
    <row r="2493" spans="1:51" x14ac:dyDescent="0.25">
      <c r="A2493" t="s">
        <v>233</v>
      </c>
      <c r="C2493" t="s">
        <v>1881</v>
      </c>
      <c r="D2493">
        <v>1</v>
      </c>
      <c r="E2493" t="s">
        <v>90</v>
      </c>
      <c r="G2493">
        <v>16.263000000000002</v>
      </c>
      <c r="H2493">
        <v>2013</v>
      </c>
      <c r="I2493">
        <v>2</v>
      </c>
      <c r="J2493">
        <v>9</v>
      </c>
      <c r="K2493">
        <v>11</v>
      </c>
      <c r="L2493">
        <v>30</v>
      </c>
      <c r="M2493" t="s">
        <v>900</v>
      </c>
      <c r="N2493" t="s">
        <v>860</v>
      </c>
      <c r="Q2493" t="s">
        <v>340</v>
      </c>
      <c r="R2493" t="str">
        <f t="shared" si="114"/>
        <v>Weekend</v>
      </c>
      <c r="S2493" s="27">
        <f t="shared" si="115"/>
        <v>41314</v>
      </c>
      <c r="V2493" t="str">
        <f t="shared" si="116"/>
        <v/>
      </c>
      <c r="AE2493" s="27"/>
      <c r="AO2493" s="27"/>
      <c r="AX2493" s="27"/>
      <c r="AY2493" s="27"/>
    </row>
    <row r="2494" spans="1:51" x14ac:dyDescent="0.25">
      <c r="A2494" t="s">
        <v>233</v>
      </c>
      <c r="C2494" t="s">
        <v>1882</v>
      </c>
      <c r="D2494">
        <v>1</v>
      </c>
      <c r="E2494" t="s">
        <v>90</v>
      </c>
      <c r="G2494">
        <v>16.263000000000002</v>
      </c>
      <c r="H2494">
        <v>2014</v>
      </c>
      <c r="I2494">
        <v>3</v>
      </c>
      <c r="J2494">
        <v>4</v>
      </c>
      <c r="K2494">
        <v>7</v>
      </c>
      <c r="L2494">
        <v>55</v>
      </c>
      <c r="M2494" t="s">
        <v>900</v>
      </c>
      <c r="N2494" t="s">
        <v>860</v>
      </c>
      <c r="Q2494" t="s">
        <v>340</v>
      </c>
      <c r="R2494" t="str">
        <f t="shared" si="114"/>
        <v>Weekday</v>
      </c>
      <c r="S2494" s="27">
        <f t="shared" si="115"/>
        <v>41702</v>
      </c>
      <c r="V2494" t="str">
        <f t="shared" si="116"/>
        <v/>
      </c>
      <c r="AE2494" s="27"/>
      <c r="AO2494" s="27"/>
      <c r="AX2494" s="27"/>
      <c r="AY2494" s="27"/>
    </row>
    <row r="2495" spans="1:51" x14ac:dyDescent="0.25">
      <c r="A2495" t="s">
        <v>233</v>
      </c>
      <c r="C2495" t="s">
        <v>1883</v>
      </c>
      <c r="D2495">
        <v>1</v>
      </c>
      <c r="E2495" t="s">
        <v>90</v>
      </c>
      <c r="G2495">
        <v>16.268000000000001</v>
      </c>
      <c r="H2495">
        <v>2014</v>
      </c>
      <c r="I2495">
        <v>3</v>
      </c>
      <c r="J2495">
        <v>15</v>
      </c>
      <c r="K2495">
        <v>6</v>
      </c>
      <c r="L2495">
        <v>30</v>
      </c>
      <c r="M2495" t="s">
        <v>900</v>
      </c>
      <c r="N2495" t="s">
        <v>860</v>
      </c>
      <c r="Q2495" t="s">
        <v>340</v>
      </c>
      <c r="R2495" t="str">
        <f t="shared" si="114"/>
        <v>Weekend</v>
      </c>
      <c r="S2495" s="27">
        <f t="shared" si="115"/>
        <v>41713</v>
      </c>
      <c r="V2495" t="str">
        <f t="shared" si="116"/>
        <v/>
      </c>
      <c r="AE2495" s="27"/>
      <c r="AO2495" s="27"/>
      <c r="AX2495" s="27"/>
      <c r="AY2495" s="27"/>
    </row>
    <row r="2496" spans="1:51" x14ac:dyDescent="0.25">
      <c r="A2496" t="s">
        <v>233</v>
      </c>
      <c r="C2496" t="s">
        <v>1884</v>
      </c>
      <c r="D2496">
        <v>1</v>
      </c>
      <c r="E2496" t="s">
        <v>91</v>
      </c>
      <c r="G2496">
        <v>16.306999999999999</v>
      </c>
      <c r="H2496">
        <v>2015</v>
      </c>
      <c r="I2496">
        <v>3</v>
      </c>
      <c r="J2496">
        <v>6</v>
      </c>
      <c r="K2496">
        <v>20</v>
      </c>
      <c r="L2496">
        <v>40</v>
      </c>
      <c r="M2496" t="s">
        <v>900</v>
      </c>
      <c r="N2496" t="s">
        <v>903</v>
      </c>
      <c r="R2496" t="str">
        <f t="shared" si="114"/>
        <v>Weekday</v>
      </c>
      <c r="S2496" s="27">
        <f t="shared" si="115"/>
        <v>42069</v>
      </c>
      <c r="V2496" t="str">
        <f t="shared" si="116"/>
        <v/>
      </c>
    </row>
    <row r="2497" spans="1:51" x14ac:dyDescent="0.25">
      <c r="A2497" t="s">
        <v>233</v>
      </c>
      <c r="C2497" t="s">
        <v>1885</v>
      </c>
      <c r="D2497">
        <v>1</v>
      </c>
      <c r="E2497" t="s">
        <v>90</v>
      </c>
      <c r="G2497">
        <v>16.161999999999999</v>
      </c>
      <c r="H2497">
        <v>2012</v>
      </c>
      <c r="I2497">
        <v>6</v>
      </c>
      <c r="J2497">
        <v>19</v>
      </c>
      <c r="K2497">
        <v>13</v>
      </c>
      <c r="L2497">
        <v>0</v>
      </c>
      <c r="M2497" t="s">
        <v>900</v>
      </c>
      <c r="N2497" t="s">
        <v>860</v>
      </c>
      <c r="Q2497" t="s">
        <v>338</v>
      </c>
      <c r="R2497" t="str">
        <f t="shared" si="114"/>
        <v>Weekday</v>
      </c>
      <c r="S2497" s="27">
        <f t="shared" si="115"/>
        <v>41079</v>
      </c>
      <c r="V2497" t="str">
        <f t="shared" si="116"/>
        <v/>
      </c>
      <c r="AE2497" s="27"/>
      <c r="AO2497" s="27"/>
      <c r="AX2497" s="27"/>
      <c r="AY2497" s="27"/>
    </row>
    <row r="2498" spans="1:51" x14ac:dyDescent="0.25">
      <c r="A2498" t="s">
        <v>233</v>
      </c>
      <c r="C2498" t="s">
        <v>1886</v>
      </c>
      <c r="D2498">
        <v>1</v>
      </c>
      <c r="E2498" t="s">
        <v>91</v>
      </c>
      <c r="G2498">
        <v>16.22</v>
      </c>
      <c r="H2498">
        <v>2013</v>
      </c>
      <c r="I2498">
        <v>5</v>
      </c>
      <c r="J2498">
        <v>10</v>
      </c>
      <c r="K2498">
        <v>16</v>
      </c>
      <c r="L2498">
        <v>45</v>
      </c>
      <c r="M2498" t="s">
        <v>900</v>
      </c>
      <c r="N2498" t="s">
        <v>860</v>
      </c>
      <c r="R2498" t="str">
        <f t="shared" ref="R2498:R2544" si="117">IF(WEEKDAY(DATE(H2498,I2498,J2498),2) &lt; 6, "Weekday", "Weekend")</f>
        <v>Weekday</v>
      </c>
      <c r="S2498" s="27">
        <f t="shared" si="115"/>
        <v>41404</v>
      </c>
      <c r="V2498" t="str">
        <f t="shared" si="116"/>
        <v/>
      </c>
    </row>
    <row r="2499" spans="1:51" x14ac:dyDescent="0.25">
      <c r="A2499" t="s">
        <v>233</v>
      </c>
      <c r="C2499" t="s">
        <v>1887</v>
      </c>
      <c r="D2499">
        <v>1</v>
      </c>
      <c r="E2499" t="s">
        <v>90</v>
      </c>
      <c r="G2499">
        <v>16.131</v>
      </c>
      <c r="H2499">
        <v>2013</v>
      </c>
      <c r="I2499">
        <v>9</v>
      </c>
      <c r="J2499">
        <v>7</v>
      </c>
      <c r="K2499">
        <v>4</v>
      </c>
      <c r="L2499">
        <v>55</v>
      </c>
      <c r="M2499" t="s">
        <v>899</v>
      </c>
      <c r="N2499" t="s">
        <v>903</v>
      </c>
      <c r="Q2499" t="s">
        <v>338</v>
      </c>
      <c r="R2499" t="str">
        <f t="shared" si="117"/>
        <v>Weekend</v>
      </c>
      <c r="S2499" s="27">
        <f t="shared" ref="S2499:S2544" si="118">DATE(H2499,I2499,J2499)</f>
        <v>41524</v>
      </c>
      <c r="V2499" t="str">
        <f t="shared" ref="V2499:V2562" si="119">T2499&amp;U2499</f>
        <v/>
      </c>
      <c r="AE2499" s="27"/>
      <c r="AO2499" s="27"/>
      <c r="AX2499" s="27"/>
      <c r="AY2499" s="27"/>
    </row>
    <row r="2500" spans="1:51" x14ac:dyDescent="0.25">
      <c r="A2500" t="s">
        <v>233</v>
      </c>
      <c r="C2500" t="s">
        <v>1888</v>
      </c>
      <c r="D2500">
        <v>1</v>
      </c>
      <c r="E2500" t="s">
        <v>90</v>
      </c>
      <c r="G2500">
        <v>16.212</v>
      </c>
      <c r="H2500">
        <v>2014</v>
      </c>
      <c r="I2500">
        <v>1</v>
      </c>
      <c r="J2500">
        <v>3</v>
      </c>
      <c r="K2500">
        <v>9</v>
      </c>
      <c r="L2500">
        <v>30</v>
      </c>
      <c r="M2500" t="s">
        <v>900</v>
      </c>
      <c r="N2500" t="s">
        <v>860</v>
      </c>
      <c r="Q2500" t="s">
        <v>338</v>
      </c>
      <c r="R2500" t="str">
        <f t="shared" si="117"/>
        <v>Weekday</v>
      </c>
      <c r="S2500" s="27">
        <f t="shared" si="118"/>
        <v>41642</v>
      </c>
      <c r="V2500" t="str">
        <f t="shared" si="119"/>
        <v/>
      </c>
      <c r="AE2500" s="27"/>
      <c r="AO2500" s="27"/>
      <c r="AX2500" s="27"/>
      <c r="AY2500" s="27"/>
    </row>
    <row r="2501" spans="1:51" x14ac:dyDescent="0.25">
      <c r="A2501" t="s">
        <v>233</v>
      </c>
      <c r="C2501" t="s">
        <v>1889</v>
      </c>
      <c r="D2501">
        <v>1</v>
      </c>
      <c r="E2501" t="s">
        <v>91</v>
      </c>
      <c r="G2501">
        <v>16.065000000000001</v>
      </c>
      <c r="H2501">
        <v>2014</v>
      </c>
      <c r="I2501">
        <v>2</v>
      </c>
      <c r="J2501">
        <v>15</v>
      </c>
      <c r="K2501">
        <v>4</v>
      </c>
      <c r="L2501">
        <v>48</v>
      </c>
      <c r="M2501" t="s">
        <v>900</v>
      </c>
      <c r="N2501" t="s">
        <v>860</v>
      </c>
      <c r="R2501" t="str">
        <f t="shared" si="117"/>
        <v>Weekend</v>
      </c>
      <c r="S2501" s="27">
        <f t="shared" si="118"/>
        <v>41685</v>
      </c>
      <c r="V2501" t="str">
        <f t="shared" si="119"/>
        <v/>
      </c>
    </row>
    <row r="2502" spans="1:51" x14ac:dyDescent="0.25">
      <c r="A2502" t="s">
        <v>233</v>
      </c>
      <c r="C2502" t="s">
        <v>1890</v>
      </c>
      <c r="D2502">
        <v>1</v>
      </c>
      <c r="E2502" t="s">
        <v>91</v>
      </c>
      <c r="G2502">
        <v>16.204000000000001</v>
      </c>
      <c r="H2502">
        <v>2015</v>
      </c>
      <c r="I2502">
        <v>3</v>
      </c>
      <c r="J2502">
        <v>1</v>
      </c>
      <c r="K2502">
        <v>15</v>
      </c>
      <c r="L2502">
        <v>40</v>
      </c>
      <c r="M2502" t="s">
        <v>900</v>
      </c>
      <c r="N2502" t="s">
        <v>903</v>
      </c>
      <c r="R2502" t="str">
        <f t="shared" si="117"/>
        <v>Weekend</v>
      </c>
      <c r="S2502" s="27">
        <f t="shared" si="118"/>
        <v>42064</v>
      </c>
      <c r="V2502" t="str">
        <f t="shared" si="119"/>
        <v/>
      </c>
    </row>
    <row r="2503" spans="1:51" x14ac:dyDescent="0.25">
      <c r="A2503" t="s">
        <v>233</v>
      </c>
      <c r="C2503" t="s">
        <v>1891</v>
      </c>
      <c r="D2503">
        <v>1</v>
      </c>
      <c r="E2503" t="s">
        <v>90</v>
      </c>
      <c r="G2503">
        <v>16.091000000000001</v>
      </c>
      <c r="H2503">
        <v>2015</v>
      </c>
      <c r="I2503">
        <v>9</v>
      </c>
      <c r="J2503">
        <v>9</v>
      </c>
      <c r="K2503">
        <v>8</v>
      </c>
      <c r="L2503">
        <v>10</v>
      </c>
      <c r="M2503" t="s">
        <v>900</v>
      </c>
      <c r="N2503" t="s">
        <v>903</v>
      </c>
      <c r="Q2503" t="s">
        <v>338</v>
      </c>
      <c r="R2503" t="str">
        <f t="shared" si="117"/>
        <v>Weekday</v>
      </c>
      <c r="S2503" s="27">
        <f t="shared" si="118"/>
        <v>42256</v>
      </c>
      <c r="V2503" t="str">
        <f t="shared" si="119"/>
        <v/>
      </c>
      <c r="AE2503" s="27"/>
      <c r="AO2503" s="27"/>
      <c r="AX2503" s="27"/>
      <c r="AY2503" s="27"/>
    </row>
    <row r="2504" spans="1:51" x14ac:dyDescent="0.25">
      <c r="A2504" t="s">
        <v>233</v>
      </c>
      <c r="C2504" t="s">
        <v>1892</v>
      </c>
      <c r="D2504">
        <v>1</v>
      </c>
      <c r="E2504" t="s">
        <v>91</v>
      </c>
      <c r="G2504">
        <v>16.463999999999999</v>
      </c>
      <c r="H2504">
        <v>2012</v>
      </c>
      <c r="I2504">
        <v>2</v>
      </c>
      <c r="J2504">
        <v>20</v>
      </c>
      <c r="K2504">
        <v>7</v>
      </c>
      <c r="L2504">
        <v>27</v>
      </c>
      <c r="M2504" t="s">
        <v>899</v>
      </c>
      <c r="N2504" t="s">
        <v>903</v>
      </c>
      <c r="R2504" t="str">
        <f t="shared" si="117"/>
        <v>Weekday</v>
      </c>
      <c r="S2504" s="27">
        <f t="shared" si="118"/>
        <v>40959</v>
      </c>
      <c r="V2504" t="str">
        <f t="shared" si="119"/>
        <v/>
      </c>
    </row>
    <row r="2505" spans="1:51" x14ac:dyDescent="0.25">
      <c r="A2505" t="s">
        <v>233</v>
      </c>
      <c r="C2505" t="s">
        <v>1893</v>
      </c>
      <c r="D2505">
        <v>1</v>
      </c>
      <c r="E2505" t="s">
        <v>91</v>
      </c>
      <c r="G2505">
        <v>16.436</v>
      </c>
      <c r="H2505">
        <v>2012</v>
      </c>
      <c r="I2505">
        <v>7</v>
      </c>
      <c r="J2505">
        <v>25</v>
      </c>
      <c r="K2505">
        <v>17</v>
      </c>
      <c r="L2505">
        <v>18</v>
      </c>
      <c r="M2505" t="s">
        <v>900</v>
      </c>
      <c r="N2505" t="s">
        <v>903</v>
      </c>
      <c r="R2505" t="str">
        <f t="shared" si="117"/>
        <v>Weekday</v>
      </c>
      <c r="S2505" s="27">
        <f t="shared" si="118"/>
        <v>41115</v>
      </c>
      <c r="V2505" t="str">
        <f t="shared" si="119"/>
        <v/>
      </c>
    </row>
    <row r="2506" spans="1:51" x14ac:dyDescent="0.25">
      <c r="A2506" t="s">
        <v>233</v>
      </c>
      <c r="C2506" t="s">
        <v>1894</v>
      </c>
      <c r="D2506">
        <v>1</v>
      </c>
      <c r="E2506" t="s">
        <v>91</v>
      </c>
      <c r="G2506">
        <v>16.905999999999999</v>
      </c>
      <c r="H2506">
        <v>2012</v>
      </c>
      <c r="I2506">
        <v>9</v>
      </c>
      <c r="J2506">
        <v>13</v>
      </c>
      <c r="K2506">
        <v>2</v>
      </c>
      <c r="L2506">
        <v>8</v>
      </c>
      <c r="M2506" t="s">
        <v>899</v>
      </c>
      <c r="N2506" t="s">
        <v>903</v>
      </c>
      <c r="R2506" t="str">
        <f t="shared" si="117"/>
        <v>Weekday</v>
      </c>
      <c r="S2506" s="27">
        <f t="shared" si="118"/>
        <v>41165</v>
      </c>
      <c r="V2506" t="str">
        <f t="shared" si="119"/>
        <v/>
      </c>
    </row>
    <row r="2507" spans="1:51" x14ac:dyDescent="0.25">
      <c r="A2507" t="s">
        <v>233</v>
      </c>
      <c r="C2507" t="s">
        <v>1895</v>
      </c>
      <c r="D2507">
        <v>1</v>
      </c>
      <c r="E2507" t="s">
        <v>91</v>
      </c>
      <c r="G2507">
        <v>16.459</v>
      </c>
      <c r="H2507">
        <v>2013</v>
      </c>
      <c r="I2507">
        <v>2</v>
      </c>
      <c r="J2507">
        <v>1</v>
      </c>
      <c r="K2507">
        <v>16</v>
      </c>
      <c r="L2507">
        <v>58</v>
      </c>
      <c r="M2507" t="s">
        <v>900</v>
      </c>
      <c r="N2507" t="s">
        <v>903</v>
      </c>
      <c r="R2507" t="str">
        <f t="shared" si="117"/>
        <v>Weekday</v>
      </c>
      <c r="S2507" s="27">
        <f t="shared" si="118"/>
        <v>41306</v>
      </c>
      <c r="V2507" t="str">
        <f t="shared" si="119"/>
        <v/>
      </c>
    </row>
    <row r="2508" spans="1:51" x14ac:dyDescent="0.25">
      <c r="A2508" t="s">
        <v>233</v>
      </c>
      <c r="C2508" t="s">
        <v>1896</v>
      </c>
      <c r="D2508">
        <v>1</v>
      </c>
      <c r="E2508" t="s">
        <v>91</v>
      </c>
      <c r="G2508">
        <v>17.18</v>
      </c>
      <c r="H2508">
        <v>2013</v>
      </c>
      <c r="I2508">
        <v>10</v>
      </c>
      <c r="J2508">
        <v>16</v>
      </c>
      <c r="K2508">
        <v>9</v>
      </c>
      <c r="L2508">
        <v>50</v>
      </c>
      <c r="M2508" t="s">
        <v>900</v>
      </c>
      <c r="N2508" t="s">
        <v>860</v>
      </c>
      <c r="R2508" t="str">
        <f t="shared" si="117"/>
        <v>Weekday</v>
      </c>
      <c r="S2508" s="27">
        <f t="shared" si="118"/>
        <v>41563</v>
      </c>
      <c r="V2508" t="str">
        <f t="shared" si="119"/>
        <v/>
      </c>
    </row>
    <row r="2509" spans="1:51" x14ac:dyDescent="0.25">
      <c r="A2509" t="s">
        <v>233</v>
      </c>
      <c r="C2509" t="s">
        <v>1897</v>
      </c>
      <c r="D2509">
        <v>1</v>
      </c>
      <c r="E2509" t="s">
        <v>91</v>
      </c>
      <c r="G2509">
        <v>17.084</v>
      </c>
      <c r="H2509">
        <v>2013</v>
      </c>
      <c r="I2509">
        <v>11</v>
      </c>
      <c r="J2509">
        <v>28</v>
      </c>
      <c r="K2509">
        <v>18</v>
      </c>
      <c r="L2509">
        <v>55</v>
      </c>
      <c r="M2509" t="s">
        <v>900</v>
      </c>
      <c r="N2509" t="s">
        <v>860</v>
      </c>
      <c r="R2509" t="str">
        <f t="shared" si="117"/>
        <v>Weekday</v>
      </c>
      <c r="S2509" s="27">
        <f t="shared" si="118"/>
        <v>41606</v>
      </c>
      <c r="V2509" t="str">
        <f t="shared" si="119"/>
        <v/>
      </c>
    </row>
    <row r="2510" spans="1:51" x14ac:dyDescent="0.25">
      <c r="A2510" t="s">
        <v>233</v>
      </c>
      <c r="C2510" t="s">
        <v>1898</v>
      </c>
      <c r="D2510">
        <v>1</v>
      </c>
      <c r="E2510" t="s">
        <v>90</v>
      </c>
      <c r="G2510">
        <v>17.079000000000001</v>
      </c>
      <c r="H2510">
        <v>2013</v>
      </c>
      <c r="I2510">
        <v>12</v>
      </c>
      <c r="J2510">
        <v>25</v>
      </c>
      <c r="K2510">
        <v>14</v>
      </c>
      <c r="L2510">
        <v>3</v>
      </c>
      <c r="M2510" t="s">
        <v>899</v>
      </c>
      <c r="N2510" t="s">
        <v>903</v>
      </c>
      <c r="Q2510" t="s">
        <v>342</v>
      </c>
      <c r="R2510" t="str">
        <f t="shared" si="117"/>
        <v>Weekday</v>
      </c>
      <c r="S2510" s="27">
        <f t="shared" si="118"/>
        <v>41633</v>
      </c>
      <c r="V2510" t="str">
        <f t="shared" si="119"/>
        <v/>
      </c>
      <c r="AE2510" s="27"/>
      <c r="AO2510" s="27"/>
      <c r="AX2510" s="27"/>
      <c r="AY2510" s="27"/>
    </row>
    <row r="2511" spans="1:51" x14ac:dyDescent="0.25">
      <c r="A2511" t="s">
        <v>233</v>
      </c>
      <c r="C2511" t="s">
        <v>1899</v>
      </c>
      <c r="D2511">
        <v>1</v>
      </c>
      <c r="E2511" t="s">
        <v>91</v>
      </c>
      <c r="G2511">
        <v>16.984000000000002</v>
      </c>
      <c r="H2511">
        <v>2014</v>
      </c>
      <c r="I2511">
        <v>1</v>
      </c>
      <c r="J2511">
        <v>21</v>
      </c>
      <c r="K2511">
        <v>18</v>
      </c>
      <c r="L2511">
        <v>0</v>
      </c>
      <c r="M2511" t="s">
        <v>899</v>
      </c>
      <c r="N2511" t="s">
        <v>903</v>
      </c>
      <c r="R2511" t="str">
        <f t="shared" si="117"/>
        <v>Weekday</v>
      </c>
      <c r="S2511" s="27">
        <f t="shared" si="118"/>
        <v>41660</v>
      </c>
      <c r="V2511" t="str">
        <f t="shared" si="119"/>
        <v/>
      </c>
    </row>
    <row r="2512" spans="1:51" x14ac:dyDescent="0.25">
      <c r="A2512" t="s">
        <v>233</v>
      </c>
      <c r="C2512" t="s">
        <v>1900</v>
      </c>
      <c r="D2512">
        <v>1</v>
      </c>
      <c r="E2512" t="s">
        <v>91</v>
      </c>
      <c r="G2512">
        <v>16.565999999999999</v>
      </c>
      <c r="H2512">
        <v>2014</v>
      </c>
      <c r="I2512">
        <v>2</v>
      </c>
      <c r="J2512">
        <v>15</v>
      </c>
      <c r="K2512">
        <v>3</v>
      </c>
      <c r="L2512">
        <v>44</v>
      </c>
      <c r="M2512" t="s">
        <v>900</v>
      </c>
      <c r="N2512" t="s">
        <v>903</v>
      </c>
      <c r="R2512" t="str">
        <f t="shared" si="117"/>
        <v>Weekend</v>
      </c>
      <c r="S2512" s="27">
        <f t="shared" si="118"/>
        <v>41685</v>
      </c>
      <c r="V2512" t="str">
        <f t="shared" si="119"/>
        <v/>
      </c>
    </row>
    <row r="2513" spans="1:51" x14ac:dyDescent="0.25">
      <c r="A2513" t="s">
        <v>233</v>
      </c>
      <c r="C2513" t="s">
        <v>1901</v>
      </c>
      <c r="D2513">
        <v>1</v>
      </c>
      <c r="E2513" t="s">
        <v>91</v>
      </c>
      <c r="G2513">
        <v>17.172999999999998</v>
      </c>
      <c r="H2513">
        <v>2014</v>
      </c>
      <c r="I2513">
        <v>4</v>
      </c>
      <c r="J2513">
        <v>29</v>
      </c>
      <c r="K2513">
        <v>10</v>
      </c>
      <c r="L2513">
        <v>30</v>
      </c>
      <c r="M2513" t="s">
        <v>900</v>
      </c>
      <c r="N2513" t="s">
        <v>860</v>
      </c>
      <c r="R2513" t="str">
        <f t="shared" si="117"/>
        <v>Weekday</v>
      </c>
      <c r="S2513" s="27">
        <f t="shared" si="118"/>
        <v>41758</v>
      </c>
      <c r="V2513" t="str">
        <f t="shared" si="119"/>
        <v/>
      </c>
    </row>
    <row r="2514" spans="1:51" x14ac:dyDescent="0.25">
      <c r="A2514" t="s">
        <v>233</v>
      </c>
      <c r="C2514" t="s">
        <v>1902</v>
      </c>
      <c r="D2514">
        <v>1</v>
      </c>
      <c r="E2514" t="s">
        <v>91</v>
      </c>
      <c r="G2514">
        <v>17.097999999999999</v>
      </c>
      <c r="H2514">
        <v>2014</v>
      </c>
      <c r="I2514">
        <v>8</v>
      </c>
      <c r="J2514">
        <v>11</v>
      </c>
      <c r="K2514">
        <v>15</v>
      </c>
      <c r="L2514">
        <v>20</v>
      </c>
      <c r="M2514" t="s">
        <v>899</v>
      </c>
      <c r="N2514" t="s">
        <v>903</v>
      </c>
      <c r="R2514" t="str">
        <f t="shared" si="117"/>
        <v>Weekday</v>
      </c>
      <c r="S2514" s="27">
        <f t="shared" si="118"/>
        <v>41862</v>
      </c>
      <c r="V2514" t="str">
        <f t="shared" si="119"/>
        <v/>
      </c>
    </row>
    <row r="2515" spans="1:51" x14ac:dyDescent="0.25">
      <c r="A2515" t="s">
        <v>233</v>
      </c>
      <c r="C2515" t="s">
        <v>1903</v>
      </c>
      <c r="D2515">
        <v>1</v>
      </c>
      <c r="E2515" t="s">
        <v>91</v>
      </c>
      <c r="G2515">
        <v>16.722999999999999</v>
      </c>
      <c r="H2515">
        <v>2014</v>
      </c>
      <c r="I2515">
        <v>12</v>
      </c>
      <c r="J2515">
        <v>6</v>
      </c>
      <c r="K2515">
        <v>2</v>
      </c>
      <c r="L2515">
        <v>23</v>
      </c>
      <c r="M2515" t="s">
        <v>900</v>
      </c>
      <c r="N2515" t="s">
        <v>860</v>
      </c>
      <c r="R2515" t="str">
        <f t="shared" si="117"/>
        <v>Weekend</v>
      </c>
      <c r="S2515" s="27">
        <f t="shared" si="118"/>
        <v>41979</v>
      </c>
      <c r="V2515" t="str">
        <f t="shared" si="119"/>
        <v/>
      </c>
    </row>
    <row r="2516" spans="1:51" x14ac:dyDescent="0.25">
      <c r="A2516" t="s">
        <v>233</v>
      </c>
      <c r="C2516" t="s">
        <v>1904</v>
      </c>
      <c r="D2516">
        <v>1</v>
      </c>
      <c r="E2516" t="s">
        <v>91</v>
      </c>
      <c r="G2516">
        <v>17.202999999999999</v>
      </c>
      <c r="H2516">
        <v>2015</v>
      </c>
      <c r="I2516">
        <v>2</v>
      </c>
      <c r="J2516">
        <v>12</v>
      </c>
      <c r="K2516">
        <v>16</v>
      </c>
      <c r="L2516">
        <v>50</v>
      </c>
      <c r="M2516" t="s">
        <v>900</v>
      </c>
      <c r="N2516" t="s">
        <v>903</v>
      </c>
      <c r="R2516" t="str">
        <f t="shared" si="117"/>
        <v>Weekday</v>
      </c>
      <c r="S2516" s="27">
        <f t="shared" si="118"/>
        <v>42047</v>
      </c>
      <c r="V2516" t="str">
        <f t="shared" si="119"/>
        <v/>
      </c>
    </row>
    <row r="2517" spans="1:51" x14ac:dyDescent="0.25">
      <c r="A2517" t="s">
        <v>233</v>
      </c>
      <c r="C2517" t="s">
        <v>1905</v>
      </c>
      <c r="D2517">
        <v>1</v>
      </c>
      <c r="E2517" t="s">
        <v>90</v>
      </c>
      <c r="G2517">
        <v>16.463999999999999</v>
      </c>
      <c r="H2517">
        <v>2015</v>
      </c>
      <c r="I2517">
        <v>3</v>
      </c>
      <c r="J2517">
        <v>11</v>
      </c>
      <c r="K2517">
        <v>6</v>
      </c>
      <c r="L2517">
        <v>15</v>
      </c>
      <c r="M2517" t="s">
        <v>900</v>
      </c>
      <c r="N2517" t="s">
        <v>860</v>
      </c>
      <c r="Q2517" t="s">
        <v>342</v>
      </c>
      <c r="R2517" t="str">
        <f t="shared" si="117"/>
        <v>Weekday</v>
      </c>
      <c r="S2517" s="27">
        <f t="shared" si="118"/>
        <v>42074</v>
      </c>
      <c r="V2517" t="str">
        <f t="shared" si="119"/>
        <v/>
      </c>
      <c r="AE2517" s="27"/>
      <c r="AO2517" s="27"/>
      <c r="AX2517" s="27"/>
      <c r="AY2517" s="27"/>
    </row>
    <row r="2518" spans="1:51" x14ac:dyDescent="0.25">
      <c r="A2518" t="s">
        <v>233</v>
      </c>
      <c r="C2518" t="s">
        <v>1906</v>
      </c>
      <c r="D2518">
        <v>1</v>
      </c>
      <c r="E2518" t="s">
        <v>91</v>
      </c>
      <c r="G2518">
        <v>16.933</v>
      </c>
      <c r="H2518">
        <v>2015</v>
      </c>
      <c r="I2518">
        <v>4</v>
      </c>
      <c r="J2518">
        <v>5</v>
      </c>
      <c r="K2518">
        <v>2</v>
      </c>
      <c r="L2518">
        <v>5</v>
      </c>
      <c r="M2518" t="s">
        <v>899</v>
      </c>
      <c r="N2518" t="s">
        <v>903</v>
      </c>
      <c r="R2518" t="str">
        <f t="shared" si="117"/>
        <v>Weekend</v>
      </c>
      <c r="S2518" s="27">
        <f t="shared" si="118"/>
        <v>42099</v>
      </c>
      <c r="V2518" t="str">
        <f t="shared" si="119"/>
        <v/>
      </c>
    </row>
    <row r="2519" spans="1:51" x14ac:dyDescent="0.25">
      <c r="A2519" t="s">
        <v>233</v>
      </c>
      <c r="C2519" t="s">
        <v>1907</v>
      </c>
      <c r="D2519">
        <v>1</v>
      </c>
      <c r="E2519" t="s">
        <v>91</v>
      </c>
      <c r="G2519">
        <v>16.434000000000001</v>
      </c>
      <c r="H2519">
        <v>2015</v>
      </c>
      <c r="I2519">
        <v>4</v>
      </c>
      <c r="J2519">
        <v>16</v>
      </c>
      <c r="K2519">
        <v>11</v>
      </c>
      <c r="L2519">
        <v>38</v>
      </c>
      <c r="M2519" t="s">
        <v>900</v>
      </c>
      <c r="N2519" t="s">
        <v>903</v>
      </c>
      <c r="R2519" t="str">
        <f t="shared" si="117"/>
        <v>Weekday</v>
      </c>
      <c r="S2519" s="27">
        <f t="shared" si="118"/>
        <v>42110</v>
      </c>
      <c r="V2519" t="str">
        <f t="shared" si="119"/>
        <v/>
      </c>
    </row>
    <row r="2520" spans="1:51" x14ac:dyDescent="0.25">
      <c r="A2520" t="s">
        <v>233</v>
      </c>
      <c r="C2520" t="s">
        <v>1908</v>
      </c>
      <c r="D2520">
        <v>1</v>
      </c>
      <c r="E2520" t="s">
        <v>91</v>
      </c>
      <c r="G2520">
        <v>16.940000000000001</v>
      </c>
      <c r="H2520">
        <v>2015</v>
      </c>
      <c r="I2520">
        <v>8</v>
      </c>
      <c r="J2520">
        <v>8</v>
      </c>
      <c r="K2520">
        <v>23</v>
      </c>
      <c r="L2520">
        <v>5</v>
      </c>
      <c r="M2520" t="s">
        <v>900</v>
      </c>
      <c r="N2520" t="s">
        <v>903</v>
      </c>
      <c r="R2520" t="str">
        <f t="shared" si="117"/>
        <v>Weekend</v>
      </c>
      <c r="S2520" s="27">
        <f t="shared" si="118"/>
        <v>42224</v>
      </c>
      <c r="V2520" t="str">
        <f t="shared" si="119"/>
        <v/>
      </c>
    </row>
    <row r="2521" spans="1:51" x14ac:dyDescent="0.25">
      <c r="A2521" t="s">
        <v>233</v>
      </c>
      <c r="C2521" t="s">
        <v>1909</v>
      </c>
      <c r="D2521">
        <v>1</v>
      </c>
      <c r="E2521" t="s">
        <v>91</v>
      </c>
      <c r="G2521">
        <v>16.728000000000002</v>
      </c>
      <c r="H2521">
        <v>2015</v>
      </c>
      <c r="I2521">
        <v>9</v>
      </c>
      <c r="J2521">
        <v>27</v>
      </c>
      <c r="K2521">
        <v>3</v>
      </c>
      <c r="L2521">
        <v>30</v>
      </c>
      <c r="M2521" t="s">
        <v>900</v>
      </c>
      <c r="N2521" t="s">
        <v>903</v>
      </c>
      <c r="R2521" t="str">
        <f t="shared" si="117"/>
        <v>Weekend</v>
      </c>
      <c r="S2521" s="27">
        <f t="shared" si="118"/>
        <v>42274</v>
      </c>
      <c r="V2521" t="str">
        <f t="shared" si="119"/>
        <v/>
      </c>
    </row>
    <row r="2522" spans="1:51" x14ac:dyDescent="0.25">
      <c r="A2522" t="s">
        <v>233</v>
      </c>
      <c r="C2522" t="s">
        <v>1910</v>
      </c>
      <c r="D2522">
        <v>1</v>
      </c>
      <c r="E2522" t="s">
        <v>91</v>
      </c>
      <c r="G2522">
        <v>17.094999999999999</v>
      </c>
      <c r="H2522">
        <v>2015</v>
      </c>
      <c r="I2522">
        <v>11</v>
      </c>
      <c r="J2522">
        <v>29</v>
      </c>
      <c r="K2522">
        <v>4</v>
      </c>
      <c r="L2522">
        <v>15</v>
      </c>
      <c r="M2522" t="s">
        <v>899</v>
      </c>
      <c r="N2522" t="s">
        <v>860</v>
      </c>
      <c r="R2522" t="str">
        <f t="shared" si="117"/>
        <v>Weekend</v>
      </c>
      <c r="S2522" s="27">
        <f t="shared" si="118"/>
        <v>42337</v>
      </c>
      <c r="V2522" t="str">
        <f t="shared" si="119"/>
        <v/>
      </c>
    </row>
    <row r="2523" spans="1:51" x14ac:dyDescent="0.25">
      <c r="A2523" t="s">
        <v>233</v>
      </c>
      <c r="C2523" t="s">
        <v>1911</v>
      </c>
      <c r="D2523">
        <v>1</v>
      </c>
      <c r="E2523" t="s">
        <v>91</v>
      </c>
      <c r="G2523">
        <v>17.173999999999999</v>
      </c>
      <c r="H2523">
        <v>2016</v>
      </c>
      <c r="I2523">
        <v>5</v>
      </c>
      <c r="J2523">
        <v>7</v>
      </c>
      <c r="K2523">
        <v>20</v>
      </c>
      <c r="L2523">
        <v>2</v>
      </c>
      <c r="M2523" t="s">
        <v>899</v>
      </c>
      <c r="N2523" t="s">
        <v>903</v>
      </c>
      <c r="R2523" t="str">
        <f t="shared" si="117"/>
        <v>Weekend</v>
      </c>
      <c r="S2523" s="27">
        <f t="shared" si="118"/>
        <v>42497</v>
      </c>
      <c r="V2523" t="str">
        <f t="shared" si="119"/>
        <v/>
      </c>
    </row>
    <row r="2524" spans="1:51" x14ac:dyDescent="0.25">
      <c r="A2524" t="s">
        <v>233</v>
      </c>
      <c r="C2524" t="s">
        <v>1912</v>
      </c>
      <c r="D2524">
        <v>1</v>
      </c>
      <c r="E2524" t="s">
        <v>91</v>
      </c>
      <c r="G2524">
        <v>16.968</v>
      </c>
      <c r="H2524">
        <v>2016</v>
      </c>
      <c r="I2524">
        <v>6</v>
      </c>
      <c r="J2524">
        <v>26</v>
      </c>
      <c r="K2524">
        <v>19</v>
      </c>
      <c r="L2524">
        <v>25</v>
      </c>
      <c r="M2524" t="s">
        <v>899</v>
      </c>
      <c r="N2524" t="s">
        <v>903</v>
      </c>
      <c r="R2524" t="str">
        <f t="shared" si="117"/>
        <v>Weekend</v>
      </c>
      <c r="S2524" s="27">
        <f t="shared" si="118"/>
        <v>42547</v>
      </c>
      <c r="V2524" t="str">
        <f t="shared" si="119"/>
        <v/>
      </c>
    </row>
    <row r="2525" spans="1:51" x14ac:dyDescent="0.25">
      <c r="A2525" t="s">
        <v>233</v>
      </c>
      <c r="C2525" t="s">
        <v>1913</v>
      </c>
      <c r="D2525">
        <v>1</v>
      </c>
      <c r="E2525" t="s">
        <v>90</v>
      </c>
      <c r="G2525">
        <v>17.372</v>
      </c>
      <c r="H2525">
        <v>2012</v>
      </c>
      <c r="I2525">
        <v>3</v>
      </c>
      <c r="J2525">
        <v>15</v>
      </c>
      <c r="K2525">
        <v>9</v>
      </c>
      <c r="L2525">
        <v>5</v>
      </c>
      <c r="M2525" t="s">
        <v>899</v>
      </c>
      <c r="N2525" t="s">
        <v>903</v>
      </c>
      <c r="Q2525" t="s">
        <v>344</v>
      </c>
      <c r="R2525" t="str">
        <f t="shared" si="117"/>
        <v>Weekday</v>
      </c>
      <c r="S2525" s="27">
        <f t="shared" si="118"/>
        <v>40983</v>
      </c>
      <c r="V2525" t="str">
        <f t="shared" si="119"/>
        <v/>
      </c>
      <c r="AE2525" s="27"/>
      <c r="AO2525" s="27"/>
      <c r="AX2525" s="27"/>
      <c r="AY2525" s="27"/>
    </row>
    <row r="2526" spans="1:51" x14ac:dyDescent="0.25">
      <c r="A2526" t="s">
        <v>233</v>
      </c>
      <c r="C2526" t="s">
        <v>1914</v>
      </c>
      <c r="D2526">
        <v>1</v>
      </c>
      <c r="E2526" t="s">
        <v>91</v>
      </c>
      <c r="G2526">
        <v>17.332000000000001</v>
      </c>
      <c r="H2526">
        <v>2014</v>
      </c>
      <c r="I2526">
        <v>7</v>
      </c>
      <c r="J2526">
        <v>15</v>
      </c>
      <c r="K2526">
        <v>13</v>
      </c>
      <c r="L2526">
        <v>35</v>
      </c>
      <c r="M2526" t="s">
        <v>900</v>
      </c>
      <c r="N2526" t="s">
        <v>903</v>
      </c>
      <c r="R2526" t="str">
        <f t="shared" si="117"/>
        <v>Weekday</v>
      </c>
      <c r="S2526" s="27">
        <f t="shared" si="118"/>
        <v>41835</v>
      </c>
      <c r="V2526" t="str">
        <f t="shared" si="119"/>
        <v/>
      </c>
    </row>
    <row r="2527" spans="1:51" x14ac:dyDescent="0.25">
      <c r="A2527" t="s">
        <v>233</v>
      </c>
      <c r="C2527" t="s">
        <v>1915</v>
      </c>
      <c r="D2527">
        <v>1</v>
      </c>
      <c r="E2527" t="s">
        <v>91</v>
      </c>
      <c r="G2527">
        <v>17.324999999999999</v>
      </c>
      <c r="H2527">
        <v>2014</v>
      </c>
      <c r="I2527">
        <v>9</v>
      </c>
      <c r="J2527">
        <v>15</v>
      </c>
      <c r="K2527">
        <v>17</v>
      </c>
      <c r="L2527">
        <v>15</v>
      </c>
      <c r="M2527" t="s">
        <v>900</v>
      </c>
      <c r="N2527" t="s">
        <v>860</v>
      </c>
      <c r="R2527" t="str">
        <f t="shared" si="117"/>
        <v>Weekday</v>
      </c>
      <c r="S2527" s="27">
        <f t="shared" si="118"/>
        <v>41897</v>
      </c>
      <c r="V2527" t="str">
        <f t="shared" si="119"/>
        <v/>
      </c>
    </row>
    <row r="2528" spans="1:51" x14ac:dyDescent="0.25">
      <c r="A2528" t="s">
        <v>233</v>
      </c>
      <c r="C2528" t="s">
        <v>1916</v>
      </c>
      <c r="D2528">
        <v>1</v>
      </c>
      <c r="E2528" t="s">
        <v>90</v>
      </c>
      <c r="G2528">
        <v>17.311</v>
      </c>
      <c r="H2528">
        <v>2015</v>
      </c>
      <c r="I2528">
        <v>4</v>
      </c>
      <c r="J2528">
        <v>18</v>
      </c>
      <c r="K2528">
        <v>9</v>
      </c>
      <c r="L2528">
        <v>27</v>
      </c>
      <c r="M2528" t="s">
        <v>900</v>
      </c>
      <c r="N2528" t="s">
        <v>860</v>
      </c>
      <c r="Q2528" t="s">
        <v>344</v>
      </c>
      <c r="R2528" t="str">
        <f t="shared" si="117"/>
        <v>Weekend</v>
      </c>
      <c r="S2528" s="27">
        <f t="shared" si="118"/>
        <v>42112</v>
      </c>
      <c r="V2528" t="str">
        <f t="shared" si="119"/>
        <v/>
      </c>
      <c r="AE2528" s="27"/>
      <c r="AO2528" s="27"/>
      <c r="AX2528" s="27"/>
      <c r="AY2528" s="27"/>
    </row>
    <row r="2529" spans="1:51" x14ac:dyDescent="0.25">
      <c r="A2529" t="s">
        <v>233</v>
      </c>
      <c r="C2529" t="s">
        <v>1917</v>
      </c>
      <c r="D2529">
        <v>1</v>
      </c>
      <c r="E2529" t="s">
        <v>90</v>
      </c>
      <c r="G2529">
        <v>17.265999999999998</v>
      </c>
      <c r="H2529">
        <v>2015</v>
      </c>
      <c r="I2529">
        <v>8</v>
      </c>
      <c r="J2529">
        <v>28</v>
      </c>
      <c r="K2529">
        <v>23</v>
      </c>
      <c r="L2529">
        <v>20</v>
      </c>
      <c r="M2529" t="s">
        <v>900</v>
      </c>
      <c r="N2529" t="s">
        <v>903</v>
      </c>
      <c r="Q2529" t="s">
        <v>344</v>
      </c>
      <c r="R2529" t="str">
        <f t="shared" si="117"/>
        <v>Weekday</v>
      </c>
      <c r="S2529" s="27">
        <f t="shared" si="118"/>
        <v>42244</v>
      </c>
      <c r="V2529" t="str">
        <f t="shared" si="119"/>
        <v/>
      </c>
      <c r="AE2529" s="27"/>
      <c r="AO2529" s="27"/>
      <c r="AX2529" s="27"/>
      <c r="AY2529" s="27"/>
    </row>
    <row r="2530" spans="1:51" x14ac:dyDescent="0.25">
      <c r="A2530" t="s">
        <v>233</v>
      </c>
      <c r="C2530" t="s">
        <v>1918</v>
      </c>
      <c r="D2530">
        <v>1</v>
      </c>
      <c r="E2530" t="s">
        <v>91</v>
      </c>
      <c r="G2530">
        <v>17.388999999999999</v>
      </c>
      <c r="H2530">
        <v>2015</v>
      </c>
      <c r="I2530">
        <v>10</v>
      </c>
      <c r="J2530">
        <v>24</v>
      </c>
      <c r="K2530">
        <v>7</v>
      </c>
      <c r="L2530">
        <v>3</v>
      </c>
      <c r="M2530" t="s">
        <v>900</v>
      </c>
      <c r="N2530" t="s">
        <v>860</v>
      </c>
      <c r="R2530" t="str">
        <f t="shared" si="117"/>
        <v>Weekend</v>
      </c>
      <c r="S2530" s="27">
        <f t="shared" si="118"/>
        <v>42301</v>
      </c>
      <c r="V2530" t="str">
        <f t="shared" si="119"/>
        <v/>
      </c>
    </row>
    <row r="2531" spans="1:51" x14ac:dyDescent="0.25">
      <c r="A2531" t="s">
        <v>233</v>
      </c>
      <c r="C2531" t="s">
        <v>1919</v>
      </c>
      <c r="D2531">
        <v>1</v>
      </c>
      <c r="E2531" t="s">
        <v>90</v>
      </c>
      <c r="G2531">
        <v>17.355</v>
      </c>
      <c r="H2531">
        <v>2016</v>
      </c>
      <c r="I2531">
        <v>10</v>
      </c>
      <c r="J2531">
        <v>18</v>
      </c>
      <c r="K2531">
        <v>8</v>
      </c>
      <c r="L2531">
        <v>19</v>
      </c>
      <c r="M2531" t="s">
        <v>900</v>
      </c>
      <c r="N2531" t="s">
        <v>903</v>
      </c>
      <c r="Q2531" t="s">
        <v>344</v>
      </c>
      <c r="R2531" t="str">
        <f t="shared" si="117"/>
        <v>Weekday</v>
      </c>
      <c r="S2531" s="27">
        <f t="shared" si="118"/>
        <v>42661</v>
      </c>
      <c r="V2531" t="str">
        <f t="shared" si="119"/>
        <v/>
      </c>
      <c r="AE2531" s="27"/>
      <c r="AO2531" s="27"/>
      <c r="AX2531" s="27"/>
      <c r="AY2531" s="27"/>
    </row>
    <row r="2532" spans="1:51" x14ac:dyDescent="0.25">
      <c r="A2532" t="s">
        <v>233</v>
      </c>
      <c r="C2532" t="s">
        <v>1920</v>
      </c>
      <c r="D2532">
        <v>1</v>
      </c>
      <c r="E2532" t="s">
        <v>90</v>
      </c>
      <c r="G2532">
        <v>17.843</v>
      </c>
      <c r="H2532">
        <v>2012</v>
      </c>
      <c r="I2532">
        <v>10</v>
      </c>
      <c r="J2532">
        <v>15</v>
      </c>
      <c r="K2532">
        <v>8</v>
      </c>
      <c r="L2532">
        <v>4</v>
      </c>
      <c r="M2532" t="s">
        <v>899</v>
      </c>
      <c r="N2532" t="s">
        <v>903</v>
      </c>
      <c r="Q2532" t="s">
        <v>346</v>
      </c>
      <c r="R2532" t="str">
        <f t="shared" si="117"/>
        <v>Weekday</v>
      </c>
      <c r="S2532" s="27">
        <f t="shared" si="118"/>
        <v>41197</v>
      </c>
      <c r="V2532" t="str">
        <f t="shared" si="119"/>
        <v/>
      </c>
      <c r="AE2532" s="27"/>
      <c r="AO2532" s="27"/>
      <c r="AX2532" s="27"/>
      <c r="AY2532" s="27"/>
    </row>
    <row r="2533" spans="1:51" x14ac:dyDescent="0.25">
      <c r="A2533" t="s">
        <v>233</v>
      </c>
      <c r="C2533" t="s">
        <v>1921</v>
      </c>
      <c r="D2533">
        <v>1</v>
      </c>
      <c r="E2533" t="s">
        <v>90</v>
      </c>
      <c r="G2533">
        <v>17.574000000000002</v>
      </c>
      <c r="H2533">
        <v>2012</v>
      </c>
      <c r="I2533">
        <v>10</v>
      </c>
      <c r="J2533">
        <v>17</v>
      </c>
      <c r="K2533">
        <v>8</v>
      </c>
      <c r="L2533">
        <v>4</v>
      </c>
      <c r="M2533" t="s">
        <v>900</v>
      </c>
      <c r="N2533" t="s">
        <v>860</v>
      </c>
      <c r="Q2533" t="s">
        <v>346</v>
      </c>
      <c r="R2533" t="str">
        <f t="shared" si="117"/>
        <v>Weekday</v>
      </c>
      <c r="S2533" s="27">
        <f t="shared" si="118"/>
        <v>41199</v>
      </c>
      <c r="V2533" t="str">
        <f t="shared" si="119"/>
        <v/>
      </c>
      <c r="AE2533" s="27"/>
      <c r="AO2533" s="27"/>
      <c r="AX2533" s="27"/>
      <c r="AY2533" s="27"/>
    </row>
    <row r="2534" spans="1:51" x14ac:dyDescent="0.25">
      <c r="A2534" t="s">
        <v>233</v>
      </c>
      <c r="C2534" t="s">
        <v>1922</v>
      </c>
      <c r="D2534">
        <v>1</v>
      </c>
      <c r="E2534" t="s">
        <v>90</v>
      </c>
      <c r="G2534">
        <v>17.506</v>
      </c>
      <c r="H2534">
        <v>2014</v>
      </c>
      <c r="I2534">
        <v>5</v>
      </c>
      <c r="J2534">
        <v>6</v>
      </c>
      <c r="K2534">
        <v>7</v>
      </c>
      <c r="L2534">
        <v>40</v>
      </c>
      <c r="M2534" t="s">
        <v>900</v>
      </c>
      <c r="N2534" t="s">
        <v>903</v>
      </c>
      <c r="Q2534" t="s">
        <v>346</v>
      </c>
      <c r="R2534" t="str">
        <f t="shared" si="117"/>
        <v>Weekday</v>
      </c>
      <c r="S2534" s="27">
        <f t="shared" si="118"/>
        <v>41765</v>
      </c>
      <c r="V2534" t="str">
        <f t="shared" si="119"/>
        <v/>
      </c>
      <c r="AE2534" s="27"/>
      <c r="AO2534" s="27"/>
      <c r="AX2534" s="27"/>
      <c r="AY2534" s="27"/>
    </row>
    <row r="2535" spans="1:51" x14ac:dyDescent="0.25">
      <c r="A2535" t="s">
        <v>233</v>
      </c>
      <c r="C2535" t="s">
        <v>1923</v>
      </c>
      <c r="D2535">
        <v>1</v>
      </c>
      <c r="E2535" t="s">
        <v>90</v>
      </c>
      <c r="G2535">
        <v>17.63</v>
      </c>
      <c r="H2535">
        <v>2015</v>
      </c>
      <c r="I2535">
        <v>4</v>
      </c>
      <c r="J2535">
        <v>24</v>
      </c>
      <c r="K2535">
        <v>20</v>
      </c>
      <c r="L2535">
        <v>5</v>
      </c>
      <c r="M2535" t="s">
        <v>899</v>
      </c>
      <c r="N2535" t="s">
        <v>903</v>
      </c>
      <c r="Q2535" t="s">
        <v>346</v>
      </c>
      <c r="R2535" t="str">
        <f t="shared" si="117"/>
        <v>Weekday</v>
      </c>
      <c r="S2535" s="27">
        <f t="shared" si="118"/>
        <v>42118</v>
      </c>
      <c r="V2535" t="str">
        <f t="shared" si="119"/>
        <v/>
      </c>
      <c r="AE2535" s="27"/>
      <c r="AO2535" s="27"/>
      <c r="AX2535" s="27"/>
      <c r="AY2535" s="27"/>
    </row>
    <row r="2536" spans="1:51" x14ac:dyDescent="0.25">
      <c r="A2536" t="s">
        <v>233</v>
      </c>
      <c r="C2536" t="s">
        <v>1924</v>
      </c>
      <c r="D2536">
        <v>1</v>
      </c>
      <c r="E2536" t="s">
        <v>91</v>
      </c>
      <c r="G2536">
        <v>17.663</v>
      </c>
      <c r="H2536">
        <v>2015</v>
      </c>
      <c r="I2536">
        <v>9</v>
      </c>
      <c r="J2536">
        <v>2</v>
      </c>
      <c r="K2536">
        <v>8</v>
      </c>
      <c r="L2536">
        <v>10</v>
      </c>
      <c r="M2536" t="s">
        <v>899</v>
      </c>
      <c r="N2536" t="s">
        <v>860</v>
      </c>
      <c r="R2536" t="str">
        <f t="shared" si="117"/>
        <v>Weekday</v>
      </c>
      <c r="S2536" s="27">
        <f t="shared" si="118"/>
        <v>42249</v>
      </c>
      <c r="V2536" t="str">
        <f t="shared" si="119"/>
        <v/>
      </c>
    </row>
    <row r="2537" spans="1:51" x14ac:dyDescent="0.25">
      <c r="A2537" t="s">
        <v>233</v>
      </c>
      <c r="C2537" t="s">
        <v>1925</v>
      </c>
      <c r="D2537">
        <v>1</v>
      </c>
      <c r="E2537" t="s">
        <v>90</v>
      </c>
      <c r="G2537">
        <v>17.545000000000002</v>
      </c>
      <c r="H2537">
        <v>2016</v>
      </c>
      <c r="I2537">
        <v>3</v>
      </c>
      <c r="J2537">
        <v>15</v>
      </c>
      <c r="K2537">
        <v>7</v>
      </c>
      <c r="L2537">
        <v>27</v>
      </c>
      <c r="M2537" t="s">
        <v>900</v>
      </c>
      <c r="N2537" t="s">
        <v>860</v>
      </c>
      <c r="Q2537" t="s">
        <v>346</v>
      </c>
      <c r="R2537" t="str">
        <f t="shared" si="117"/>
        <v>Weekday</v>
      </c>
      <c r="S2537" s="27">
        <f t="shared" si="118"/>
        <v>42444</v>
      </c>
      <c r="V2537" t="str">
        <f t="shared" si="119"/>
        <v/>
      </c>
      <c r="AE2537" s="27"/>
      <c r="AO2537" s="27"/>
      <c r="AX2537" s="27"/>
      <c r="AY2537" s="27"/>
    </row>
    <row r="2538" spans="1:51" x14ac:dyDescent="0.25">
      <c r="A2538" t="s">
        <v>233</v>
      </c>
      <c r="C2538" t="s">
        <v>1926</v>
      </c>
      <c r="D2538">
        <v>1</v>
      </c>
      <c r="E2538" t="s">
        <v>90</v>
      </c>
      <c r="G2538">
        <v>17.545999999999999</v>
      </c>
      <c r="H2538">
        <v>2016</v>
      </c>
      <c r="I2538">
        <v>12</v>
      </c>
      <c r="J2538">
        <v>22</v>
      </c>
      <c r="K2538">
        <v>21</v>
      </c>
      <c r="L2538">
        <v>10</v>
      </c>
      <c r="M2538" t="s">
        <v>900</v>
      </c>
      <c r="N2538" t="s">
        <v>859</v>
      </c>
      <c r="Q2538" t="s">
        <v>346</v>
      </c>
      <c r="R2538" t="str">
        <f t="shared" si="117"/>
        <v>Weekday</v>
      </c>
      <c r="S2538" s="27">
        <f t="shared" si="118"/>
        <v>42726</v>
      </c>
      <c r="V2538" t="str">
        <f t="shared" si="119"/>
        <v/>
      </c>
      <c r="AE2538" s="27"/>
      <c r="AO2538" s="27"/>
      <c r="AX2538" s="27"/>
      <c r="AY2538" s="27"/>
    </row>
    <row r="2539" spans="1:51" x14ac:dyDescent="0.25">
      <c r="A2539" t="s">
        <v>233</v>
      </c>
      <c r="C2539" t="s">
        <v>1927</v>
      </c>
      <c r="D2539">
        <v>1</v>
      </c>
      <c r="E2539" t="s">
        <v>90</v>
      </c>
      <c r="G2539">
        <v>17.984000000000002</v>
      </c>
      <c r="H2539">
        <v>2012</v>
      </c>
      <c r="I2539">
        <v>10</v>
      </c>
      <c r="J2539">
        <v>4</v>
      </c>
      <c r="K2539">
        <v>7</v>
      </c>
      <c r="L2539">
        <v>9</v>
      </c>
      <c r="M2539" t="s">
        <v>900</v>
      </c>
      <c r="N2539" t="s">
        <v>903</v>
      </c>
      <c r="R2539" t="str">
        <f t="shared" si="117"/>
        <v>Weekday</v>
      </c>
      <c r="S2539" s="27">
        <f t="shared" si="118"/>
        <v>41186</v>
      </c>
      <c r="V2539" t="str">
        <f t="shared" si="119"/>
        <v/>
      </c>
    </row>
    <row r="2540" spans="1:51" x14ac:dyDescent="0.25">
      <c r="A2540" t="s">
        <v>233</v>
      </c>
      <c r="C2540" t="s">
        <v>1928</v>
      </c>
      <c r="D2540">
        <v>1</v>
      </c>
      <c r="E2540" t="s">
        <v>90</v>
      </c>
      <c r="G2540">
        <v>18.036999999999999</v>
      </c>
      <c r="H2540">
        <v>2013</v>
      </c>
      <c r="I2540">
        <v>9</v>
      </c>
      <c r="J2540">
        <v>16</v>
      </c>
      <c r="K2540">
        <v>7</v>
      </c>
      <c r="L2540">
        <v>55</v>
      </c>
      <c r="M2540" t="s">
        <v>900</v>
      </c>
      <c r="N2540" t="s">
        <v>903</v>
      </c>
      <c r="R2540" t="str">
        <f t="shared" si="117"/>
        <v>Weekday</v>
      </c>
      <c r="S2540" s="27">
        <f t="shared" si="118"/>
        <v>41533</v>
      </c>
      <c r="V2540" t="str">
        <f t="shared" si="119"/>
        <v/>
      </c>
    </row>
    <row r="2541" spans="1:51" x14ac:dyDescent="0.25">
      <c r="A2541" t="s">
        <v>233</v>
      </c>
      <c r="C2541" t="s">
        <v>1929</v>
      </c>
      <c r="D2541">
        <v>1</v>
      </c>
      <c r="E2541" t="s">
        <v>90</v>
      </c>
      <c r="G2541">
        <v>17.885999999999999</v>
      </c>
      <c r="H2541">
        <v>2015</v>
      </c>
      <c r="I2541">
        <v>3</v>
      </c>
      <c r="J2541">
        <v>28</v>
      </c>
      <c r="K2541">
        <v>10</v>
      </c>
      <c r="L2541">
        <v>0</v>
      </c>
      <c r="M2541" t="s">
        <v>900</v>
      </c>
      <c r="N2541" t="s">
        <v>903</v>
      </c>
      <c r="R2541" t="str">
        <f t="shared" si="117"/>
        <v>Weekend</v>
      </c>
      <c r="S2541" s="27">
        <f t="shared" si="118"/>
        <v>42091</v>
      </c>
      <c r="V2541" t="str">
        <f t="shared" si="119"/>
        <v/>
      </c>
    </row>
    <row r="2542" spans="1:51" x14ac:dyDescent="0.25">
      <c r="A2542" t="s">
        <v>233</v>
      </c>
      <c r="C2542" t="s">
        <v>1930</v>
      </c>
      <c r="D2542">
        <v>1</v>
      </c>
      <c r="E2542" t="s">
        <v>90</v>
      </c>
      <c r="G2542">
        <v>18.016999999999999</v>
      </c>
      <c r="H2542">
        <v>2016</v>
      </c>
      <c r="I2542">
        <v>10</v>
      </c>
      <c r="J2542">
        <v>7</v>
      </c>
      <c r="K2542">
        <v>21</v>
      </c>
      <c r="L2542">
        <v>55</v>
      </c>
      <c r="M2542" t="s">
        <v>900</v>
      </c>
      <c r="N2542" t="s">
        <v>903</v>
      </c>
      <c r="R2542" t="str">
        <f t="shared" si="117"/>
        <v>Weekday</v>
      </c>
      <c r="S2542" s="27">
        <f t="shared" si="118"/>
        <v>42650</v>
      </c>
      <c r="V2542" t="str">
        <f t="shared" si="119"/>
        <v/>
      </c>
    </row>
    <row r="2543" spans="1:51" x14ac:dyDescent="0.25">
      <c r="A2543" t="s">
        <v>233</v>
      </c>
      <c r="C2543" t="s">
        <v>1931</v>
      </c>
      <c r="D2543">
        <v>1</v>
      </c>
      <c r="E2543" t="s">
        <v>90</v>
      </c>
      <c r="G2543">
        <v>12.2</v>
      </c>
      <c r="H2543">
        <v>2016</v>
      </c>
      <c r="I2543">
        <v>4</v>
      </c>
      <c r="J2543">
        <v>24</v>
      </c>
      <c r="K2543">
        <v>14</v>
      </c>
      <c r="L2543">
        <v>20</v>
      </c>
      <c r="M2543" t="s">
        <v>900</v>
      </c>
      <c r="N2543" t="s">
        <v>903</v>
      </c>
      <c r="R2543" t="str">
        <f t="shared" si="117"/>
        <v>Weekend</v>
      </c>
      <c r="S2543" s="27">
        <f t="shared" si="118"/>
        <v>42484</v>
      </c>
      <c r="V2543" t="str">
        <f t="shared" si="119"/>
        <v/>
      </c>
    </row>
    <row r="2544" spans="1:51" x14ac:dyDescent="0.25">
      <c r="A2544" t="s">
        <v>233</v>
      </c>
      <c r="C2544" t="s">
        <v>1932</v>
      </c>
      <c r="D2544">
        <v>1</v>
      </c>
      <c r="E2544" t="s">
        <v>91</v>
      </c>
      <c r="G2544">
        <v>9.3000000000000007</v>
      </c>
      <c r="H2544">
        <v>2016</v>
      </c>
      <c r="I2544">
        <v>11</v>
      </c>
      <c r="J2544">
        <v>16</v>
      </c>
      <c r="K2544">
        <v>7</v>
      </c>
      <c r="L2544">
        <v>27</v>
      </c>
      <c r="M2544" t="s">
        <v>900</v>
      </c>
      <c r="N2544" t="s">
        <v>903</v>
      </c>
      <c r="R2544" t="str">
        <f t="shared" si="117"/>
        <v>Weekday</v>
      </c>
      <c r="S2544" s="27">
        <f t="shared" si="118"/>
        <v>42690</v>
      </c>
      <c r="V2544" t="str">
        <f t="shared" si="119"/>
        <v/>
      </c>
    </row>
    <row r="2545" spans="1:22" x14ac:dyDescent="0.25">
      <c r="A2545" t="s">
        <v>391</v>
      </c>
      <c r="S2545" s="27"/>
      <c r="V2545" t="str">
        <f t="shared" si="119"/>
        <v/>
      </c>
    </row>
    <row r="2546" spans="1:22" x14ac:dyDescent="0.25">
      <c r="A2546" t="s">
        <v>391</v>
      </c>
      <c r="B2546" t="s">
        <v>218</v>
      </c>
      <c r="C2546">
        <v>160295329</v>
      </c>
      <c r="D2546">
        <v>66</v>
      </c>
      <c r="E2546" t="s">
        <v>90</v>
      </c>
      <c r="G2546">
        <v>61.57</v>
      </c>
      <c r="H2546">
        <v>2016</v>
      </c>
      <c r="I2546">
        <v>1</v>
      </c>
      <c r="J2546">
        <v>29</v>
      </c>
      <c r="K2546">
        <v>16</v>
      </c>
      <c r="L2546">
        <v>23</v>
      </c>
      <c r="M2546" t="s">
        <v>899</v>
      </c>
      <c r="N2546" t="s">
        <v>860</v>
      </c>
      <c r="O2546" t="s">
        <v>2030</v>
      </c>
      <c r="Q2546" t="s">
        <v>425</v>
      </c>
      <c r="R2546" t="str">
        <f t="shared" ref="R2546:R2606" si="120">IF(WEEKDAY(DATE(H2546,I2546,J2546),2) &lt; 6, "Weekday", "Weekend")</f>
        <v>Weekday</v>
      </c>
      <c r="S2546" s="27">
        <f t="shared" ref="S2546:S2606" si="121">DATE(H2546,I2546,J2546)</f>
        <v>42398</v>
      </c>
      <c r="T2546" t="str">
        <f t="shared" ref="T2546:T2609" si="122">IF(OR(H2546=2013,H2546=2014,AND(H2546=2015,I2546&lt;9),AND(H2546=2015,I2546=9,J2546&lt;5)),"S","D")</f>
        <v>D</v>
      </c>
      <c r="V2546" t="str">
        <f t="shared" si="119"/>
        <v>D</v>
      </c>
    </row>
    <row r="2547" spans="1:22" x14ac:dyDescent="0.25">
      <c r="A2547" t="s">
        <v>391</v>
      </c>
      <c r="B2547" t="s">
        <v>218</v>
      </c>
      <c r="C2547">
        <v>173325178</v>
      </c>
      <c r="D2547">
        <v>66</v>
      </c>
      <c r="E2547" t="s">
        <v>90</v>
      </c>
      <c r="G2547">
        <v>61.582000000000001</v>
      </c>
      <c r="H2547">
        <v>2017</v>
      </c>
      <c r="I2547">
        <v>11</v>
      </c>
      <c r="J2547">
        <v>26</v>
      </c>
      <c r="K2547">
        <v>10</v>
      </c>
      <c r="L2547">
        <v>24</v>
      </c>
      <c r="M2547" t="s">
        <v>900</v>
      </c>
      <c r="N2547" t="s">
        <v>859</v>
      </c>
      <c r="O2547" t="s">
        <v>2030</v>
      </c>
      <c r="Q2547" t="s">
        <v>427</v>
      </c>
      <c r="R2547" t="str">
        <f t="shared" si="120"/>
        <v>Weekend</v>
      </c>
      <c r="S2547" s="27">
        <f t="shared" si="121"/>
        <v>43065</v>
      </c>
      <c r="T2547" t="str">
        <f t="shared" si="122"/>
        <v>D</v>
      </c>
      <c r="V2547" t="str">
        <f t="shared" si="119"/>
        <v>D</v>
      </c>
    </row>
    <row r="2548" spans="1:22" x14ac:dyDescent="0.25">
      <c r="A2548" t="s">
        <v>391</v>
      </c>
      <c r="B2548" t="s">
        <v>218</v>
      </c>
      <c r="C2548">
        <v>172275224</v>
      </c>
      <c r="D2548">
        <v>66</v>
      </c>
      <c r="E2548" t="s">
        <v>90</v>
      </c>
      <c r="G2548">
        <v>61.591999999999999</v>
      </c>
      <c r="H2548">
        <v>2017</v>
      </c>
      <c r="I2548">
        <v>8</v>
      </c>
      <c r="J2548">
        <v>15</v>
      </c>
      <c r="K2548">
        <v>12</v>
      </c>
      <c r="L2548">
        <v>50</v>
      </c>
      <c r="M2548" t="s">
        <v>899</v>
      </c>
      <c r="N2548" t="s">
        <v>860</v>
      </c>
      <c r="O2548" t="s">
        <v>2030</v>
      </c>
      <c r="Q2548" t="s">
        <v>427</v>
      </c>
      <c r="R2548" t="str">
        <f t="shared" si="120"/>
        <v>Weekday</v>
      </c>
      <c r="S2548" s="27">
        <f t="shared" si="121"/>
        <v>42962</v>
      </c>
      <c r="T2548" t="str">
        <f t="shared" si="122"/>
        <v>D</v>
      </c>
      <c r="V2548" t="str">
        <f t="shared" si="119"/>
        <v>D</v>
      </c>
    </row>
    <row r="2549" spans="1:22" x14ac:dyDescent="0.25">
      <c r="A2549" t="s">
        <v>391</v>
      </c>
      <c r="S2549" s="27"/>
      <c r="V2549" t="str">
        <f t="shared" si="119"/>
        <v/>
      </c>
    </row>
    <row r="2550" spans="1:22" x14ac:dyDescent="0.25">
      <c r="A2550" t="s">
        <v>391</v>
      </c>
      <c r="S2550" s="27"/>
      <c r="V2550" t="str">
        <f t="shared" si="119"/>
        <v/>
      </c>
    </row>
    <row r="2551" spans="1:22" x14ac:dyDescent="0.25">
      <c r="A2551" t="s">
        <v>391</v>
      </c>
      <c r="B2551" t="s">
        <v>218</v>
      </c>
      <c r="C2551">
        <v>170215119</v>
      </c>
      <c r="D2551">
        <v>66</v>
      </c>
      <c r="E2551" t="s">
        <v>90</v>
      </c>
      <c r="G2551">
        <v>61.597000000000001</v>
      </c>
      <c r="H2551">
        <v>2017</v>
      </c>
      <c r="I2551">
        <v>1</v>
      </c>
      <c r="J2551">
        <v>19</v>
      </c>
      <c r="K2551">
        <v>21</v>
      </c>
      <c r="L2551">
        <v>35</v>
      </c>
      <c r="M2551" t="s">
        <v>899</v>
      </c>
      <c r="N2551" t="s">
        <v>171</v>
      </c>
      <c r="O2551" t="s">
        <v>2030</v>
      </c>
      <c r="Q2551" t="s">
        <v>427</v>
      </c>
      <c r="R2551" t="str">
        <f t="shared" si="120"/>
        <v>Weekday</v>
      </c>
      <c r="S2551" s="27">
        <f t="shared" si="121"/>
        <v>42754</v>
      </c>
      <c r="T2551" t="str">
        <f t="shared" si="122"/>
        <v>D</v>
      </c>
      <c r="V2551" t="str">
        <f t="shared" si="119"/>
        <v>D</v>
      </c>
    </row>
    <row r="2552" spans="1:22" x14ac:dyDescent="0.25">
      <c r="A2552" t="s">
        <v>391</v>
      </c>
      <c r="S2552" s="27"/>
      <c r="V2552" t="str">
        <f t="shared" si="119"/>
        <v/>
      </c>
    </row>
    <row r="2553" spans="1:22" x14ac:dyDescent="0.25">
      <c r="A2553" t="s">
        <v>391</v>
      </c>
      <c r="S2553" s="27"/>
      <c r="V2553" t="str">
        <f t="shared" si="119"/>
        <v/>
      </c>
    </row>
    <row r="2554" spans="1:22" x14ac:dyDescent="0.25">
      <c r="A2554" t="s">
        <v>391</v>
      </c>
      <c r="B2554" t="s">
        <v>218</v>
      </c>
      <c r="C2554">
        <v>170735204</v>
      </c>
      <c r="D2554">
        <v>66</v>
      </c>
      <c r="E2554" t="s">
        <v>90</v>
      </c>
      <c r="G2554">
        <v>0</v>
      </c>
      <c r="H2554">
        <v>2017</v>
      </c>
      <c r="I2554">
        <v>3</v>
      </c>
      <c r="J2554">
        <v>14</v>
      </c>
      <c r="K2554">
        <v>10</v>
      </c>
      <c r="L2554">
        <v>25</v>
      </c>
      <c r="M2554" t="s">
        <v>899</v>
      </c>
      <c r="N2554" t="s">
        <v>171</v>
      </c>
      <c r="O2554" t="s">
        <v>2030</v>
      </c>
      <c r="R2554" t="str">
        <f t="shared" si="120"/>
        <v>Weekday</v>
      </c>
      <c r="S2554" s="27">
        <f t="shared" si="121"/>
        <v>42808</v>
      </c>
      <c r="T2554" t="str">
        <f t="shared" si="122"/>
        <v>D</v>
      </c>
      <c r="V2554" t="str">
        <f t="shared" si="119"/>
        <v>D</v>
      </c>
    </row>
    <row r="2555" spans="1:22" x14ac:dyDescent="0.25">
      <c r="A2555" t="s">
        <v>391</v>
      </c>
      <c r="S2555" s="27"/>
      <c r="V2555" t="str">
        <f t="shared" si="119"/>
        <v/>
      </c>
    </row>
    <row r="2556" spans="1:22" x14ac:dyDescent="0.25">
      <c r="A2556" t="s">
        <v>391</v>
      </c>
      <c r="B2556" t="s">
        <v>218</v>
      </c>
      <c r="C2556">
        <v>171675359</v>
      </c>
      <c r="D2556">
        <v>66</v>
      </c>
      <c r="E2556" t="s">
        <v>90</v>
      </c>
      <c r="G2556">
        <v>59.523000000000003</v>
      </c>
      <c r="H2556">
        <v>2017</v>
      </c>
      <c r="I2556">
        <v>6</v>
      </c>
      <c r="J2556">
        <v>16</v>
      </c>
      <c r="K2556">
        <v>14</v>
      </c>
      <c r="L2556">
        <v>30</v>
      </c>
      <c r="M2556" t="s">
        <v>900</v>
      </c>
      <c r="N2556" t="s">
        <v>171</v>
      </c>
      <c r="O2556" t="s">
        <v>2030</v>
      </c>
      <c r="Q2556" t="s">
        <v>413</v>
      </c>
      <c r="R2556" t="str">
        <f t="shared" si="120"/>
        <v>Weekday</v>
      </c>
      <c r="S2556" s="27">
        <f t="shared" si="121"/>
        <v>42902</v>
      </c>
      <c r="T2556" t="str">
        <f t="shared" si="122"/>
        <v>D</v>
      </c>
      <c r="V2556" t="str">
        <f t="shared" si="119"/>
        <v>D</v>
      </c>
    </row>
    <row r="2557" spans="1:22" x14ac:dyDescent="0.25">
      <c r="A2557" t="s">
        <v>391</v>
      </c>
      <c r="B2557" t="s">
        <v>218</v>
      </c>
      <c r="C2557">
        <v>132250027</v>
      </c>
      <c r="D2557">
        <v>66</v>
      </c>
      <c r="E2557" t="s">
        <v>90</v>
      </c>
      <c r="G2557">
        <v>0</v>
      </c>
      <c r="H2557">
        <v>2013</v>
      </c>
      <c r="I2557">
        <v>4</v>
      </c>
      <c r="J2557">
        <v>25</v>
      </c>
      <c r="K2557">
        <v>17</v>
      </c>
      <c r="L2557">
        <v>41</v>
      </c>
      <c r="M2557" t="s">
        <v>900</v>
      </c>
      <c r="N2557" t="s">
        <v>860</v>
      </c>
      <c r="O2557" t="s">
        <v>2030</v>
      </c>
      <c r="R2557" t="str">
        <f t="shared" si="120"/>
        <v>Weekday</v>
      </c>
      <c r="S2557" s="27">
        <f t="shared" si="121"/>
        <v>41389</v>
      </c>
      <c r="T2557" t="str">
        <f t="shared" si="122"/>
        <v>S</v>
      </c>
      <c r="V2557" t="str">
        <f t="shared" si="119"/>
        <v>S</v>
      </c>
    </row>
    <row r="2558" spans="1:22" x14ac:dyDescent="0.25">
      <c r="A2558" t="s">
        <v>391</v>
      </c>
      <c r="B2558" t="s">
        <v>218</v>
      </c>
      <c r="C2558">
        <v>151525027</v>
      </c>
      <c r="D2558">
        <v>66</v>
      </c>
      <c r="E2558" t="s">
        <v>90</v>
      </c>
      <c r="G2558">
        <v>62.09</v>
      </c>
      <c r="H2558">
        <v>2015</v>
      </c>
      <c r="I2558">
        <v>5</v>
      </c>
      <c r="J2558">
        <v>29</v>
      </c>
      <c r="K2558">
        <v>5</v>
      </c>
      <c r="L2558">
        <v>40</v>
      </c>
      <c r="M2558" t="s">
        <v>899</v>
      </c>
      <c r="N2558" t="s">
        <v>860</v>
      </c>
      <c r="O2558" t="s">
        <v>2030</v>
      </c>
      <c r="Q2558" t="s">
        <v>431</v>
      </c>
      <c r="R2558" t="str">
        <f t="shared" si="120"/>
        <v>Weekday</v>
      </c>
      <c r="S2558" s="27">
        <f t="shared" si="121"/>
        <v>42153</v>
      </c>
      <c r="T2558" t="str">
        <f t="shared" si="122"/>
        <v>S</v>
      </c>
      <c r="V2558" t="str">
        <f t="shared" si="119"/>
        <v>S</v>
      </c>
    </row>
    <row r="2559" spans="1:22" x14ac:dyDescent="0.25">
      <c r="A2559" t="s">
        <v>391</v>
      </c>
      <c r="B2559" t="s">
        <v>218</v>
      </c>
      <c r="C2559">
        <v>131400133</v>
      </c>
      <c r="D2559">
        <v>66</v>
      </c>
      <c r="E2559" t="s">
        <v>90</v>
      </c>
      <c r="G2559">
        <v>62.116999999999997</v>
      </c>
      <c r="H2559">
        <v>2013</v>
      </c>
      <c r="I2559">
        <v>3</v>
      </c>
      <c r="J2559">
        <v>26</v>
      </c>
      <c r="K2559">
        <v>22</v>
      </c>
      <c r="L2559">
        <v>49</v>
      </c>
      <c r="M2559" t="s">
        <v>900</v>
      </c>
      <c r="N2559" t="s">
        <v>860</v>
      </c>
      <c r="O2559" t="s">
        <v>2030</v>
      </c>
      <c r="Q2559" t="s">
        <v>431</v>
      </c>
      <c r="R2559" t="str">
        <f t="shared" si="120"/>
        <v>Weekday</v>
      </c>
      <c r="S2559" s="27">
        <f t="shared" si="121"/>
        <v>41359</v>
      </c>
      <c r="T2559" t="str">
        <f t="shared" si="122"/>
        <v>S</v>
      </c>
      <c r="V2559" t="str">
        <f t="shared" si="119"/>
        <v>S</v>
      </c>
    </row>
    <row r="2560" spans="1:22" x14ac:dyDescent="0.25">
      <c r="A2560" t="s">
        <v>391</v>
      </c>
      <c r="B2560" t="s">
        <v>218</v>
      </c>
      <c r="C2560">
        <v>170545060</v>
      </c>
      <c r="D2560">
        <v>66</v>
      </c>
      <c r="E2560" t="s">
        <v>90</v>
      </c>
      <c r="G2560">
        <v>62.122999999999998</v>
      </c>
      <c r="H2560">
        <v>2017</v>
      </c>
      <c r="I2560">
        <v>2</v>
      </c>
      <c r="J2560">
        <v>16</v>
      </c>
      <c r="K2560">
        <v>12</v>
      </c>
      <c r="L2560">
        <v>35</v>
      </c>
      <c r="M2560" t="s">
        <v>899</v>
      </c>
      <c r="N2560" t="s">
        <v>171</v>
      </c>
      <c r="O2560" t="s">
        <v>2030</v>
      </c>
      <c r="Q2560" t="s">
        <v>431</v>
      </c>
      <c r="R2560" t="str">
        <f t="shared" si="120"/>
        <v>Weekday</v>
      </c>
      <c r="S2560" s="27">
        <f t="shared" si="121"/>
        <v>42782</v>
      </c>
      <c r="T2560" t="str">
        <f t="shared" si="122"/>
        <v>D</v>
      </c>
      <c r="V2560" t="str">
        <f t="shared" si="119"/>
        <v>D</v>
      </c>
    </row>
    <row r="2561" spans="1:22" x14ac:dyDescent="0.25">
      <c r="A2561" t="s">
        <v>391</v>
      </c>
      <c r="B2561" t="s">
        <v>218</v>
      </c>
      <c r="C2561">
        <v>153285068</v>
      </c>
      <c r="D2561">
        <v>66</v>
      </c>
      <c r="E2561" t="s">
        <v>90</v>
      </c>
      <c r="G2561">
        <v>62.149000000000001</v>
      </c>
      <c r="H2561">
        <v>2015</v>
      </c>
      <c r="I2561">
        <v>11</v>
      </c>
      <c r="J2561">
        <v>23</v>
      </c>
      <c r="K2561">
        <v>12</v>
      </c>
      <c r="L2561">
        <v>0</v>
      </c>
      <c r="M2561" t="s">
        <v>899</v>
      </c>
      <c r="N2561" t="s">
        <v>860</v>
      </c>
      <c r="O2561" t="s">
        <v>2030</v>
      </c>
      <c r="Q2561" t="s">
        <v>433</v>
      </c>
      <c r="R2561" t="str">
        <f t="shared" si="120"/>
        <v>Weekday</v>
      </c>
      <c r="S2561" s="27">
        <f t="shared" si="121"/>
        <v>42331</v>
      </c>
      <c r="T2561" t="str">
        <f t="shared" si="122"/>
        <v>D</v>
      </c>
      <c r="V2561" t="str">
        <f t="shared" si="119"/>
        <v>D</v>
      </c>
    </row>
    <row r="2562" spans="1:22" x14ac:dyDescent="0.25">
      <c r="A2562" t="s">
        <v>391</v>
      </c>
      <c r="B2562" t="s">
        <v>218</v>
      </c>
      <c r="C2562">
        <v>150395206</v>
      </c>
      <c r="D2562">
        <v>66</v>
      </c>
      <c r="E2562" t="s">
        <v>90</v>
      </c>
      <c r="G2562">
        <v>60.13</v>
      </c>
      <c r="H2562">
        <v>2015</v>
      </c>
      <c r="I2562">
        <v>2</v>
      </c>
      <c r="J2562">
        <v>5</v>
      </c>
      <c r="K2562">
        <v>17</v>
      </c>
      <c r="L2562">
        <v>50</v>
      </c>
      <c r="M2562" t="s">
        <v>899</v>
      </c>
      <c r="N2562" t="s">
        <v>860</v>
      </c>
      <c r="O2562" t="s">
        <v>2030</v>
      </c>
      <c r="Q2562" t="s">
        <v>413</v>
      </c>
      <c r="R2562" t="str">
        <f t="shared" si="120"/>
        <v>Weekday</v>
      </c>
      <c r="S2562" s="27">
        <f t="shared" si="121"/>
        <v>42040</v>
      </c>
      <c r="T2562" t="str">
        <f t="shared" si="122"/>
        <v>S</v>
      </c>
      <c r="V2562" t="str">
        <f t="shared" si="119"/>
        <v>S</v>
      </c>
    </row>
    <row r="2563" spans="1:22" x14ac:dyDescent="0.25">
      <c r="A2563" t="s">
        <v>391</v>
      </c>
      <c r="B2563" t="s">
        <v>218</v>
      </c>
      <c r="C2563">
        <v>132610058</v>
      </c>
      <c r="D2563">
        <v>66</v>
      </c>
      <c r="E2563" t="s">
        <v>90</v>
      </c>
      <c r="G2563">
        <v>62.71</v>
      </c>
      <c r="H2563">
        <v>2013</v>
      </c>
      <c r="I2563">
        <v>6</v>
      </c>
      <c r="J2563">
        <v>1</v>
      </c>
      <c r="K2563">
        <v>13</v>
      </c>
      <c r="L2563">
        <v>3</v>
      </c>
      <c r="M2563" t="s">
        <v>900</v>
      </c>
      <c r="N2563" t="s">
        <v>860</v>
      </c>
      <c r="O2563" t="s">
        <v>2030</v>
      </c>
      <c r="Q2563" t="s">
        <v>435</v>
      </c>
      <c r="R2563" t="str">
        <f t="shared" si="120"/>
        <v>Weekend</v>
      </c>
      <c r="S2563" s="27">
        <f t="shared" si="121"/>
        <v>41426</v>
      </c>
      <c r="T2563" t="str">
        <f t="shared" si="122"/>
        <v>S</v>
      </c>
      <c r="V2563" t="str">
        <f t="shared" ref="V2563:V2626" si="123">T2563&amp;U2563</f>
        <v>S</v>
      </c>
    </row>
    <row r="2564" spans="1:22" x14ac:dyDescent="0.25">
      <c r="A2564" t="s">
        <v>391</v>
      </c>
      <c r="B2564" t="s">
        <v>218</v>
      </c>
      <c r="C2564">
        <v>133105006</v>
      </c>
      <c r="D2564">
        <v>66</v>
      </c>
      <c r="E2564" t="s">
        <v>90</v>
      </c>
      <c r="G2564">
        <v>0</v>
      </c>
      <c r="H2564">
        <v>2013</v>
      </c>
      <c r="I2564">
        <v>11</v>
      </c>
      <c r="J2564">
        <v>5</v>
      </c>
      <c r="K2564">
        <v>22</v>
      </c>
      <c r="L2564">
        <v>5</v>
      </c>
      <c r="M2564" t="s">
        <v>899</v>
      </c>
      <c r="N2564" t="s">
        <v>860</v>
      </c>
      <c r="O2564" t="s">
        <v>2030</v>
      </c>
      <c r="R2564" t="str">
        <f t="shared" si="120"/>
        <v>Weekday</v>
      </c>
      <c r="S2564" s="27">
        <f t="shared" si="121"/>
        <v>41583</v>
      </c>
      <c r="T2564" t="str">
        <f t="shared" si="122"/>
        <v>S</v>
      </c>
      <c r="V2564" t="str">
        <f t="shared" si="123"/>
        <v>S</v>
      </c>
    </row>
    <row r="2565" spans="1:22" x14ac:dyDescent="0.25">
      <c r="A2565" t="s">
        <v>391</v>
      </c>
      <c r="B2565" t="s">
        <v>218</v>
      </c>
      <c r="C2565">
        <v>131295059</v>
      </c>
      <c r="D2565">
        <v>66</v>
      </c>
      <c r="E2565" t="s">
        <v>90</v>
      </c>
      <c r="G2565">
        <v>0</v>
      </c>
      <c r="H2565">
        <v>2013</v>
      </c>
      <c r="I2565">
        <v>5</v>
      </c>
      <c r="J2565">
        <v>9</v>
      </c>
      <c r="K2565">
        <v>6</v>
      </c>
      <c r="L2565">
        <v>12</v>
      </c>
      <c r="M2565" t="s">
        <v>900</v>
      </c>
      <c r="N2565" t="s">
        <v>860</v>
      </c>
      <c r="O2565" t="s">
        <v>2030</v>
      </c>
      <c r="R2565" t="str">
        <f t="shared" si="120"/>
        <v>Weekday</v>
      </c>
      <c r="S2565" s="27">
        <f t="shared" si="121"/>
        <v>41403</v>
      </c>
      <c r="T2565" t="str">
        <f t="shared" si="122"/>
        <v>S</v>
      </c>
      <c r="V2565" t="str">
        <f t="shared" si="123"/>
        <v>S</v>
      </c>
    </row>
    <row r="2566" spans="1:22" x14ac:dyDescent="0.25">
      <c r="A2566" t="s">
        <v>391</v>
      </c>
      <c r="B2566" t="s">
        <v>218</v>
      </c>
      <c r="C2566">
        <v>133515090</v>
      </c>
      <c r="D2566">
        <v>66</v>
      </c>
      <c r="E2566" t="s">
        <v>90</v>
      </c>
      <c r="G2566">
        <v>0</v>
      </c>
      <c r="H2566">
        <v>2013</v>
      </c>
      <c r="I2566">
        <v>12</v>
      </c>
      <c r="J2566">
        <v>17</v>
      </c>
      <c r="K2566">
        <v>7</v>
      </c>
      <c r="L2566">
        <v>9</v>
      </c>
      <c r="M2566" t="s">
        <v>900</v>
      </c>
      <c r="N2566" t="s">
        <v>860</v>
      </c>
      <c r="O2566" t="s">
        <v>2030</v>
      </c>
      <c r="R2566" t="str">
        <f t="shared" si="120"/>
        <v>Weekday</v>
      </c>
      <c r="S2566" s="27">
        <f t="shared" si="121"/>
        <v>41625</v>
      </c>
      <c r="T2566" t="str">
        <f t="shared" si="122"/>
        <v>S</v>
      </c>
      <c r="V2566" t="str">
        <f t="shared" si="123"/>
        <v>S</v>
      </c>
    </row>
    <row r="2567" spans="1:22" x14ac:dyDescent="0.25">
      <c r="A2567" t="s">
        <v>391</v>
      </c>
      <c r="B2567" t="s">
        <v>218</v>
      </c>
      <c r="C2567">
        <v>150815082</v>
      </c>
      <c r="D2567">
        <v>66</v>
      </c>
      <c r="E2567" t="s">
        <v>90</v>
      </c>
      <c r="G2567">
        <v>0</v>
      </c>
      <c r="H2567">
        <v>2015</v>
      </c>
      <c r="I2567">
        <v>3</v>
      </c>
      <c r="J2567">
        <v>19</v>
      </c>
      <c r="K2567">
        <v>7</v>
      </c>
      <c r="L2567">
        <v>14</v>
      </c>
      <c r="M2567" t="s">
        <v>900</v>
      </c>
      <c r="N2567" t="s">
        <v>860</v>
      </c>
      <c r="O2567" t="s">
        <v>2030</v>
      </c>
      <c r="R2567" t="str">
        <f t="shared" si="120"/>
        <v>Weekday</v>
      </c>
      <c r="S2567" s="27">
        <f t="shared" si="121"/>
        <v>42082</v>
      </c>
      <c r="T2567" t="str">
        <f t="shared" si="122"/>
        <v>S</v>
      </c>
      <c r="V2567" t="str">
        <f t="shared" si="123"/>
        <v>S</v>
      </c>
    </row>
    <row r="2568" spans="1:22" x14ac:dyDescent="0.25">
      <c r="A2568" t="s">
        <v>391</v>
      </c>
      <c r="B2568" t="s">
        <v>218</v>
      </c>
      <c r="C2568">
        <v>140485099</v>
      </c>
      <c r="D2568">
        <v>66</v>
      </c>
      <c r="E2568" t="s">
        <v>90</v>
      </c>
      <c r="G2568">
        <v>0</v>
      </c>
      <c r="H2568">
        <v>2014</v>
      </c>
      <c r="I2568">
        <v>2</v>
      </c>
      <c r="J2568">
        <v>4</v>
      </c>
      <c r="K2568">
        <v>12</v>
      </c>
      <c r="L2568">
        <v>25</v>
      </c>
      <c r="M2568" t="s">
        <v>899</v>
      </c>
      <c r="N2568" t="s">
        <v>860</v>
      </c>
      <c r="O2568" t="s">
        <v>2030</v>
      </c>
      <c r="R2568" t="str">
        <f t="shared" si="120"/>
        <v>Weekday</v>
      </c>
      <c r="S2568" s="27">
        <f t="shared" si="121"/>
        <v>41674</v>
      </c>
      <c r="T2568" t="str">
        <f t="shared" si="122"/>
        <v>S</v>
      </c>
      <c r="V2568" t="str">
        <f t="shared" si="123"/>
        <v>S</v>
      </c>
    </row>
    <row r="2569" spans="1:22" x14ac:dyDescent="0.25">
      <c r="A2569" t="s">
        <v>391</v>
      </c>
      <c r="B2569" t="s">
        <v>218</v>
      </c>
      <c r="C2569">
        <v>161955141</v>
      </c>
      <c r="D2569">
        <v>66</v>
      </c>
      <c r="E2569" t="s">
        <v>90</v>
      </c>
      <c r="G2569">
        <v>0</v>
      </c>
      <c r="H2569">
        <v>2016</v>
      </c>
      <c r="I2569">
        <v>7</v>
      </c>
      <c r="J2569">
        <v>12</v>
      </c>
      <c r="K2569">
        <v>8</v>
      </c>
      <c r="L2569">
        <v>8</v>
      </c>
      <c r="M2569" t="s">
        <v>900</v>
      </c>
      <c r="N2569" t="s">
        <v>860</v>
      </c>
      <c r="O2569" t="s">
        <v>2030</v>
      </c>
      <c r="R2569" t="str">
        <f t="shared" si="120"/>
        <v>Weekday</v>
      </c>
      <c r="S2569" s="27">
        <f t="shared" si="121"/>
        <v>42563</v>
      </c>
      <c r="T2569" t="str">
        <f t="shared" si="122"/>
        <v>D</v>
      </c>
      <c r="V2569" t="str">
        <f t="shared" si="123"/>
        <v>D</v>
      </c>
    </row>
    <row r="2570" spans="1:22" x14ac:dyDescent="0.25">
      <c r="A2570" t="s">
        <v>391</v>
      </c>
      <c r="B2570" t="s">
        <v>218</v>
      </c>
      <c r="C2570">
        <v>163535031</v>
      </c>
      <c r="D2570">
        <v>66</v>
      </c>
      <c r="E2570" t="s">
        <v>90</v>
      </c>
      <c r="G2570">
        <v>0</v>
      </c>
      <c r="H2570">
        <v>2016</v>
      </c>
      <c r="I2570">
        <v>12</v>
      </c>
      <c r="J2570">
        <v>17</v>
      </c>
      <c r="K2570">
        <v>2</v>
      </c>
      <c r="L2570">
        <v>27</v>
      </c>
      <c r="M2570" t="s">
        <v>900</v>
      </c>
      <c r="N2570" t="s">
        <v>860</v>
      </c>
      <c r="O2570" t="s">
        <v>2030</v>
      </c>
      <c r="R2570" t="str">
        <f t="shared" si="120"/>
        <v>Weekend</v>
      </c>
      <c r="S2570" s="27">
        <f t="shared" si="121"/>
        <v>42721</v>
      </c>
      <c r="T2570" t="str">
        <f t="shared" si="122"/>
        <v>D</v>
      </c>
      <c r="V2570" t="str">
        <f t="shared" si="123"/>
        <v>D</v>
      </c>
    </row>
    <row r="2571" spans="1:22" x14ac:dyDescent="0.25">
      <c r="A2571" t="s">
        <v>391</v>
      </c>
      <c r="B2571" t="s">
        <v>218</v>
      </c>
      <c r="C2571">
        <v>150135182</v>
      </c>
      <c r="D2571">
        <v>66</v>
      </c>
      <c r="E2571" t="s">
        <v>90</v>
      </c>
      <c r="G2571">
        <v>0</v>
      </c>
      <c r="H2571">
        <v>2015</v>
      </c>
      <c r="I2571">
        <v>1</v>
      </c>
      <c r="J2571">
        <v>13</v>
      </c>
      <c r="K2571">
        <v>7</v>
      </c>
      <c r="L2571">
        <v>9</v>
      </c>
      <c r="M2571" t="s">
        <v>900</v>
      </c>
      <c r="N2571" t="s">
        <v>171</v>
      </c>
      <c r="O2571" t="s">
        <v>2030</v>
      </c>
      <c r="R2571" t="str">
        <f t="shared" si="120"/>
        <v>Weekday</v>
      </c>
      <c r="S2571" s="27">
        <f t="shared" si="121"/>
        <v>42017</v>
      </c>
      <c r="T2571" t="str">
        <f t="shared" si="122"/>
        <v>S</v>
      </c>
      <c r="V2571" t="str">
        <f t="shared" si="123"/>
        <v>S</v>
      </c>
    </row>
    <row r="2572" spans="1:22" x14ac:dyDescent="0.25">
      <c r="A2572" t="s">
        <v>391</v>
      </c>
      <c r="B2572" t="s">
        <v>218</v>
      </c>
      <c r="C2572">
        <v>133305004</v>
      </c>
      <c r="D2572">
        <v>66</v>
      </c>
      <c r="E2572" t="s">
        <v>90</v>
      </c>
      <c r="G2572">
        <v>0</v>
      </c>
      <c r="H2572">
        <v>2013</v>
      </c>
      <c r="I2572">
        <v>11</v>
      </c>
      <c r="J2572">
        <v>12</v>
      </c>
      <c r="K2572">
        <v>7</v>
      </c>
      <c r="L2572">
        <v>20</v>
      </c>
      <c r="M2572" t="s">
        <v>900</v>
      </c>
      <c r="N2572" t="s">
        <v>860</v>
      </c>
      <c r="O2572" t="s">
        <v>2030</v>
      </c>
      <c r="R2572" t="str">
        <f t="shared" si="120"/>
        <v>Weekday</v>
      </c>
      <c r="S2572" s="27">
        <f t="shared" si="121"/>
        <v>41590</v>
      </c>
      <c r="T2572" t="str">
        <f t="shared" si="122"/>
        <v>S</v>
      </c>
      <c r="V2572" t="str">
        <f t="shared" si="123"/>
        <v>S</v>
      </c>
    </row>
    <row r="2573" spans="1:22" x14ac:dyDescent="0.25">
      <c r="A2573" t="s">
        <v>391</v>
      </c>
      <c r="B2573" t="s">
        <v>218</v>
      </c>
      <c r="C2573">
        <v>132425116</v>
      </c>
      <c r="D2573">
        <v>66</v>
      </c>
      <c r="E2573" t="s">
        <v>90</v>
      </c>
      <c r="G2573">
        <v>0</v>
      </c>
      <c r="H2573">
        <v>2013</v>
      </c>
      <c r="I2573">
        <v>8</v>
      </c>
      <c r="J2573">
        <v>27</v>
      </c>
      <c r="K2573">
        <v>7</v>
      </c>
      <c r="L2573">
        <v>53</v>
      </c>
      <c r="M2573" t="s">
        <v>900</v>
      </c>
      <c r="N2573" t="s">
        <v>860</v>
      </c>
      <c r="O2573" t="s">
        <v>2030</v>
      </c>
      <c r="R2573" t="str">
        <f t="shared" si="120"/>
        <v>Weekday</v>
      </c>
      <c r="S2573" s="27">
        <f t="shared" si="121"/>
        <v>41513</v>
      </c>
      <c r="T2573" t="str">
        <f t="shared" si="122"/>
        <v>S</v>
      </c>
      <c r="V2573" t="str">
        <f t="shared" si="123"/>
        <v>S</v>
      </c>
    </row>
    <row r="2574" spans="1:22" x14ac:dyDescent="0.25">
      <c r="A2574" t="s">
        <v>391</v>
      </c>
      <c r="B2574" t="s">
        <v>218</v>
      </c>
      <c r="C2574">
        <v>131365320</v>
      </c>
      <c r="D2574">
        <v>66</v>
      </c>
      <c r="E2574" t="s">
        <v>90</v>
      </c>
      <c r="G2574">
        <v>0</v>
      </c>
      <c r="H2574">
        <v>2013</v>
      </c>
      <c r="I2574">
        <v>5</v>
      </c>
      <c r="J2574">
        <v>16</v>
      </c>
      <c r="K2574">
        <v>5</v>
      </c>
      <c r="L2574">
        <v>27</v>
      </c>
      <c r="M2574" t="s">
        <v>900</v>
      </c>
      <c r="N2574" t="s">
        <v>171</v>
      </c>
      <c r="O2574" t="s">
        <v>2030</v>
      </c>
      <c r="R2574" t="str">
        <f t="shared" si="120"/>
        <v>Weekday</v>
      </c>
      <c r="S2574" s="27">
        <f t="shared" si="121"/>
        <v>41410</v>
      </c>
      <c r="T2574" t="str">
        <f t="shared" si="122"/>
        <v>S</v>
      </c>
      <c r="V2574" t="str">
        <f t="shared" si="123"/>
        <v>S</v>
      </c>
    </row>
    <row r="2575" spans="1:22" x14ac:dyDescent="0.25">
      <c r="A2575" t="s">
        <v>391</v>
      </c>
      <c r="B2575" t="s">
        <v>218</v>
      </c>
      <c r="C2575">
        <v>160565157</v>
      </c>
      <c r="D2575">
        <v>66</v>
      </c>
      <c r="E2575" t="s">
        <v>90</v>
      </c>
      <c r="G2575">
        <v>0</v>
      </c>
      <c r="H2575">
        <v>2016</v>
      </c>
      <c r="I2575">
        <v>2</v>
      </c>
      <c r="J2575">
        <v>18</v>
      </c>
      <c r="K2575">
        <v>8</v>
      </c>
      <c r="L2575">
        <v>56</v>
      </c>
      <c r="M2575" t="s">
        <v>900</v>
      </c>
      <c r="N2575" t="s">
        <v>860</v>
      </c>
      <c r="O2575" t="s">
        <v>2030</v>
      </c>
      <c r="R2575" t="str">
        <f t="shared" si="120"/>
        <v>Weekday</v>
      </c>
      <c r="S2575" s="27">
        <f t="shared" si="121"/>
        <v>42418</v>
      </c>
      <c r="T2575" t="str">
        <f t="shared" si="122"/>
        <v>D</v>
      </c>
      <c r="V2575" t="str">
        <f t="shared" si="123"/>
        <v>D</v>
      </c>
    </row>
    <row r="2576" spans="1:22" x14ac:dyDescent="0.25">
      <c r="A2576" t="s">
        <v>391</v>
      </c>
      <c r="S2576" s="27"/>
      <c r="V2576" t="str">
        <f t="shared" si="123"/>
        <v/>
      </c>
    </row>
    <row r="2577" spans="1:22" x14ac:dyDescent="0.25">
      <c r="A2577" t="s">
        <v>391</v>
      </c>
      <c r="B2577" t="s">
        <v>218</v>
      </c>
      <c r="C2577">
        <v>170625129</v>
      </c>
      <c r="D2577">
        <v>66</v>
      </c>
      <c r="E2577" t="s">
        <v>90</v>
      </c>
      <c r="G2577">
        <v>0</v>
      </c>
      <c r="H2577">
        <v>2017</v>
      </c>
      <c r="I2577">
        <v>3</v>
      </c>
      <c r="J2577">
        <v>3</v>
      </c>
      <c r="K2577">
        <v>9</v>
      </c>
      <c r="L2577">
        <v>1</v>
      </c>
      <c r="M2577" t="s">
        <v>900</v>
      </c>
      <c r="N2577" t="s">
        <v>860</v>
      </c>
      <c r="O2577" t="s">
        <v>2030</v>
      </c>
      <c r="R2577" t="str">
        <f t="shared" si="120"/>
        <v>Weekday</v>
      </c>
      <c r="S2577" s="27">
        <f t="shared" si="121"/>
        <v>42797</v>
      </c>
      <c r="T2577" t="str">
        <f t="shared" si="122"/>
        <v>D</v>
      </c>
      <c r="V2577" t="str">
        <f t="shared" si="123"/>
        <v>D</v>
      </c>
    </row>
    <row r="2578" spans="1:22" x14ac:dyDescent="0.25">
      <c r="A2578" t="s">
        <v>391</v>
      </c>
      <c r="B2578" t="s">
        <v>218</v>
      </c>
      <c r="C2578">
        <v>142675081</v>
      </c>
      <c r="D2578">
        <v>66</v>
      </c>
      <c r="E2578" t="s">
        <v>90</v>
      </c>
      <c r="G2578">
        <v>0</v>
      </c>
      <c r="H2578">
        <v>2014</v>
      </c>
      <c r="I2578">
        <v>9</v>
      </c>
      <c r="J2578">
        <v>24</v>
      </c>
      <c r="K2578">
        <v>7</v>
      </c>
      <c r="L2578">
        <v>14</v>
      </c>
      <c r="M2578" t="s">
        <v>900</v>
      </c>
      <c r="N2578" t="s">
        <v>404</v>
      </c>
      <c r="O2578" t="s">
        <v>2030</v>
      </c>
      <c r="R2578" t="str">
        <f t="shared" si="120"/>
        <v>Weekday</v>
      </c>
      <c r="S2578" s="27">
        <f t="shared" si="121"/>
        <v>41906</v>
      </c>
      <c r="T2578" t="str">
        <f t="shared" si="122"/>
        <v>S</v>
      </c>
      <c r="V2578" t="str">
        <f t="shared" si="123"/>
        <v>S</v>
      </c>
    </row>
    <row r="2579" spans="1:22" x14ac:dyDescent="0.25">
      <c r="A2579" t="s">
        <v>391</v>
      </c>
      <c r="B2579" t="s">
        <v>218</v>
      </c>
      <c r="C2579">
        <v>131485265</v>
      </c>
      <c r="D2579">
        <v>66</v>
      </c>
      <c r="E2579" t="s">
        <v>90</v>
      </c>
      <c r="G2579">
        <v>0</v>
      </c>
      <c r="H2579">
        <v>2013</v>
      </c>
      <c r="I2579">
        <v>5</v>
      </c>
      <c r="J2579">
        <v>26</v>
      </c>
      <c r="K2579">
        <v>16</v>
      </c>
      <c r="L2579">
        <v>19</v>
      </c>
      <c r="M2579" t="s">
        <v>899</v>
      </c>
      <c r="N2579" t="s">
        <v>860</v>
      </c>
      <c r="O2579" t="s">
        <v>2030</v>
      </c>
      <c r="R2579" t="str">
        <f t="shared" si="120"/>
        <v>Weekend</v>
      </c>
      <c r="S2579" s="27">
        <f t="shared" si="121"/>
        <v>41420</v>
      </c>
      <c r="T2579" t="str">
        <f t="shared" si="122"/>
        <v>S</v>
      </c>
      <c r="V2579" t="str">
        <f t="shared" si="123"/>
        <v>S</v>
      </c>
    </row>
    <row r="2580" spans="1:22" x14ac:dyDescent="0.25">
      <c r="A2580" t="s">
        <v>391</v>
      </c>
      <c r="S2580" s="27"/>
      <c r="V2580" t="str">
        <f t="shared" si="123"/>
        <v/>
      </c>
    </row>
    <row r="2581" spans="1:22" x14ac:dyDescent="0.25">
      <c r="A2581" t="s">
        <v>391</v>
      </c>
      <c r="B2581" t="s">
        <v>218</v>
      </c>
      <c r="C2581">
        <v>152665188</v>
      </c>
      <c r="D2581">
        <v>66</v>
      </c>
      <c r="E2581" t="s">
        <v>90</v>
      </c>
      <c r="G2581">
        <v>0</v>
      </c>
      <c r="H2581">
        <v>2015</v>
      </c>
      <c r="I2581">
        <v>9</v>
      </c>
      <c r="J2581">
        <v>23</v>
      </c>
      <c r="K2581">
        <v>8</v>
      </c>
      <c r="L2581">
        <v>11</v>
      </c>
      <c r="M2581" t="s">
        <v>900</v>
      </c>
      <c r="N2581" t="s">
        <v>860</v>
      </c>
      <c r="O2581" t="s">
        <v>2030</v>
      </c>
      <c r="R2581" t="str">
        <f t="shared" si="120"/>
        <v>Weekday</v>
      </c>
      <c r="S2581" s="27">
        <f t="shared" si="121"/>
        <v>42270</v>
      </c>
      <c r="T2581" t="str">
        <f t="shared" si="122"/>
        <v>D</v>
      </c>
      <c r="V2581" t="str">
        <f t="shared" si="123"/>
        <v>D</v>
      </c>
    </row>
    <row r="2582" spans="1:22" x14ac:dyDescent="0.25">
      <c r="A2582" t="s">
        <v>391</v>
      </c>
      <c r="B2582" t="s">
        <v>218</v>
      </c>
      <c r="C2582">
        <v>163215089</v>
      </c>
      <c r="D2582">
        <v>66</v>
      </c>
      <c r="E2582" t="s">
        <v>90</v>
      </c>
      <c r="G2582">
        <v>0</v>
      </c>
      <c r="H2582">
        <v>2016</v>
      </c>
      <c r="I2582">
        <v>11</v>
      </c>
      <c r="J2582">
        <v>15</v>
      </c>
      <c r="K2582">
        <v>6</v>
      </c>
      <c r="L2582">
        <v>1</v>
      </c>
      <c r="M2582" t="s">
        <v>900</v>
      </c>
      <c r="N2582" t="s">
        <v>860</v>
      </c>
      <c r="O2582" t="s">
        <v>2030</v>
      </c>
      <c r="R2582" t="str">
        <f t="shared" si="120"/>
        <v>Weekday</v>
      </c>
      <c r="S2582" s="27">
        <f t="shared" si="121"/>
        <v>42689</v>
      </c>
      <c r="T2582" t="str">
        <f t="shared" si="122"/>
        <v>D</v>
      </c>
      <c r="V2582" t="str">
        <f t="shared" si="123"/>
        <v>D</v>
      </c>
    </row>
    <row r="2583" spans="1:22" x14ac:dyDescent="0.25">
      <c r="A2583" t="s">
        <v>391</v>
      </c>
      <c r="B2583" t="s">
        <v>218</v>
      </c>
      <c r="C2583">
        <v>150975193</v>
      </c>
      <c r="D2583">
        <v>66</v>
      </c>
      <c r="E2583" t="s">
        <v>90</v>
      </c>
      <c r="G2583">
        <v>0</v>
      </c>
      <c r="H2583">
        <v>2015</v>
      </c>
      <c r="I2583">
        <v>4</v>
      </c>
      <c r="J2583">
        <v>7</v>
      </c>
      <c r="K2583">
        <v>7</v>
      </c>
      <c r="L2583">
        <v>30</v>
      </c>
      <c r="M2583" t="s">
        <v>900</v>
      </c>
      <c r="N2583" t="s">
        <v>171</v>
      </c>
      <c r="O2583" t="s">
        <v>2030</v>
      </c>
      <c r="R2583" t="str">
        <f t="shared" si="120"/>
        <v>Weekday</v>
      </c>
      <c r="S2583" s="27">
        <f t="shared" si="121"/>
        <v>42101</v>
      </c>
      <c r="T2583" t="str">
        <f t="shared" si="122"/>
        <v>S</v>
      </c>
      <c r="V2583" t="str">
        <f t="shared" si="123"/>
        <v>S</v>
      </c>
    </row>
    <row r="2584" spans="1:22" x14ac:dyDescent="0.25">
      <c r="A2584" t="s">
        <v>391</v>
      </c>
      <c r="B2584" t="s">
        <v>218</v>
      </c>
      <c r="C2584">
        <v>153425132</v>
      </c>
      <c r="D2584">
        <v>66</v>
      </c>
      <c r="E2584" t="s">
        <v>90</v>
      </c>
      <c r="G2584">
        <v>0</v>
      </c>
      <c r="H2584">
        <v>2015</v>
      </c>
      <c r="I2584">
        <v>12</v>
      </c>
      <c r="J2584">
        <v>8</v>
      </c>
      <c r="K2584">
        <v>8</v>
      </c>
      <c r="L2584">
        <v>0</v>
      </c>
      <c r="M2584" t="s">
        <v>900</v>
      </c>
      <c r="N2584" t="s">
        <v>860</v>
      </c>
      <c r="O2584" t="s">
        <v>2030</v>
      </c>
      <c r="R2584" t="str">
        <f t="shared" si="120"/>
        <v>Weekday</v>
      </c>
      <c r="S2584" s="27">
        <f t="shared" si="121"/>
        <v>42346</v>
      </c>
      <c r="T2584" t="str">
        <f t="shared" si="122"/>
        <v>D</v>
      </c>
      <c r="V2584" t="str">
        <f t="shared" si="123"/>
        <v>D</v>
      </c>
    </row>
    <row r="2585" spans="1:22" x14ac:dyDescent="0.25">
      <c r="A2585" t="s">
        <v>391</v>
      </c>
      <c r="B2585" t="s">
        <v>218</v>
      </c>
      <c r="C2585">
        <v>141045086</v>
      </c>
      <c r="D2585">
        <v>66</v>
      </c>
      <c r="E2585" t="s">
        <v>90</v>
      </c>
      <c r="G2585">
        <v>0</v>
      </c>
      <c r="H2585">
        <v>2014</v>
      </c>
      <c r="I2585">
        <v>4</v>
      </c>
      <c r="J2585">
        <v>14</v>
      </c>
      <c r="K2585">
        <v>7</v>
      </c>
      <c r="L2585">
        <v>30</v>
      </c>
      <c r="M2585" t="s">
        <v>900</v>
      </c>
      <c r="N2585" t="s">
        <v>860</v>
      </c>
      <c r="O2585" t="s">
        <v>2030</v>
      </c>
      <c r="R2585" t="str">
        <f t="shared" si="120"/>
        <v>Weekday</v>
      </c>
      <c r="S2585" s="27">
        <f t="shared" si="121"/>
        <v>41743</v>
      </c>
      <c r="T2585" t="str">
        <f t="shared" si="122"/>
        <v>S</v>
      </c>
      <c r="V2585" t="str">
        <f t="shared" si="123"/>
        <v>S</v>
      </c>
    </row>
    <row r="2586" spans="1:22" x14ac:dyDescent="0.25">
      <c r="A2586" t="s">
        <v>391</v>
      </c>
      <c r="B2586" t="s">
        <v>218</v>
      </c>
      <c r="C2586">
        <v>172615164</v>
      </c>
      <c r="D2586">
        <v>66</v>
      </c>
      <c r="E2586" t="s">
        <v>90</v>
      </c>
      <c r="G2586">
        <v>0</v>
      </c>
      <c r="H2586">
        <v>2017</v>
      </c>
      <c r="I2586">
        <v>9</v>
      </c>
      <c r="J2586">
        <v>12</v>
      </c>
      <c r="K2586">
        <v>6</v>
      </c>
      <c r="L2586">
        <v>58</v>
      </c>
      <c r="M2586" t="s">
        <v>900</v>
      </c>
      <c r="N2586" t="s">
        <v>171</v>
      </c>
      <c r="O2586" t="s">
        <v>2030</v>
      </c>
      <c r="R2586" t="str">
        <f t="shared" si="120"/>
        <v>Weekday</v>
      </c>
      <c r="S2586" s="27">
        <f t="shared" si="121"/>
        <v>42990</v>
      </c>
      <c r="T2586" t="str">
        <f t="shared" si="122"/>
        <v>D</v>
      </c>
      <c r="V2586" t="str">
        <f t="shared" si="123"/>
        <v>D</v>
      </c>
    </row>
    <row r="2587" spans="1:22" x14ac:dyDescent="0.25">
      <c r="A2587" t="s">
        <v>391</v>
      </c>
      <c r="B2587" t="s">
        <v>218</v>
      </c>
      <c r="C2587">
        <v>171235167</v>
      </c>
      <c r="D2587">
        <v>66</v>
      </c>
      <c r="E2587" t="s">
        <v>90</v>
      </c>
      <c r="G2587">
        <v>0</v>
      </c>
      <c r="H2587">
        <v>2017</v>
      </c>
      <c r="I2587">
        <v>5</v>
      </c>
      <c r="J2587">
        <v>3</v>
      </c>
      <c r="K2587">
        <v>8</v>
      </c>
      <c r="L2587">
        <v>2</v>
      </c>
      <c r="M2587" t="s">
        <v>900</v>
      </c>
      <c r="N2587" t="s">
        <v>860</v>
      </c>
      <c r="O2587" t="s">
        <v>2030</v>
      </c>
      <c r="R2587" t="str">
        <f t="shared" si="120"/>
        <v>Weekday</v>
      </c>
      <c r="S2587" s="27">
        <f t="shared" si="121"/>
        <v>42858</v>
      </c>
      <c r="T2587" t="str">
        <f t="shared" si="122"/>
        <v>D</v>
      </c>
      <c r="V2587" t="str">
        <f t="shared" si="123"/>
        <v>D</v>
      </c>
    </row>
    <row r="2588" spans="1:22" x14ac:dyDescent="0.25">
      <c r="A2588" t="s">
        <v>391</v>
      </c>
      <c r="B2588" t="s">
        <v>218</v>
      </c>
      <c r="C2588">
        <v>173285182</v>
      </c>
      <c r="D2588">
        <v>66</v>
      </c>
      <c r="E2588" t="s">
        <v>90</v>
      </c>
      <c r="G2588">
        <v>0</v>
      </c>
      <c r="H2588">
        <v>2017</v>
      </c>
      <c r="I2588">
        <v>11</v>
      </c>
      <c r="J2588">
        <v>16</v>
      </c>
      <c r="K2588">
        <v>18</v>
      </c>
      <c r="L2588">
        <v>58</v>
      </c>
      <c r="M2588" t="s">
        <v>900</v>
      </c>
      <c r="N2588" t="s">
        <v>860</v>
      </c>
      <c r="O2588" t="s">
        <v>2030</v>
      </c>
      <c r="R2588" t="str">
        <f t="shared" si="120"/>
        <v>Weekday</v>
      </c>
      <c r="S2588" s="27">
        <f t="shared" si="121"/>
        <v>43055</v>
      </c>
      <c r="T2588" t="str">
        <f t="shared" si="122"/>
        <v>D</v>
      </c>
      <c r="V2588" t="str">
        <f t="shared" si="123"/>
        <v>D</v>
      </c>
    </row>
    <row r="2589" spans="1:22" x14ac:dyDescent="0.25">
      <c r="A2589" t="s">
        <v>391</v>
      </c>
      <c r="B2589" t="s">
        <v>218</v>
      </c>
      <c r="C2589">
        <v>173455025</v>
      </c>
      <c r="D2589">
        <v>66</v>
      </c>
      <c r="E2589" t="s">
        <v>90</v>
      </c>
      <c r="G2589">
        <v>0</v>
      </c>
      <c r="H2589">
        <v>2017</v>
      </c>
      <c r="I2589">
        <v>12</v>
      </c>
      <c r="J2589">
        <v>11</v>
      </c>
      <c r="K2589">
        <v>0</v>
      </c>
      <c r="L2589">
        <v>30</v>
      </c>
      <c r="M2589" t="s">
        <v>899</v>
      </c>
      <c r="N2589" t="s">
        <v>860</v>
      </c>
      <c r="O2589" t="s">
        <v>2030</v>
      </c>
      <c r="R2589" t="str">
        <f t="shared" si="120"/>
        <v>Weekday</v>
      </c>
      <c r="S2589" s="27">
        <f t="shared" si="121"/>
        <v>43080</v>
      </c>
      <c r="T2589" t="str">
        <f t="shared" si="122"/>
        <v>D</v>
      </c>
      <c r="V2589" t="str">
        <f t="shared" si="123"/>
        <v>D</v>
      </c>
    </row>
    <row r="2590" spans="1:22" x14ac:dyDescent="0.25">
      <c r="A2590" t="s">
        <v>391</v>
      </c>
      <c r="B2590" t="s">
        <v>218</v>
      </c>
      <c r="C2590">
        <v>173455022</v>
      </c>
      <c r="D2590">
        <v>66</v>
      </c>
      <c r="E2590" t="s">
        <v>90</v>
      </c>
      <c r="G2590">
        <v>0</v>
      </c>
      <c r="H2590">
        <v>2017</v>
      </c>
      <c r="I2590">
        <v>12</v>
      </c>
      <c r="J2590">
        <v>11</v>
      </c>
      <c r="K2590">
        <v>0</v>
      </c>
      <c r="L2590">
        <v>30</v>
      </c>
      <c r="M2590" t="s">
        <v>899</v>
      </c>
      <c r="N2590" t="s">
        <v>860</v>
      </c>
      <c r="O2590" t="s">
        <v>2030</v>
      </c>
      <c r="R2590" t="str">
        <f t="shared" si="120"/>
        <v>Weekday</v>
      </c>
      <c r="S2590" s="27">
        <f t="shared" si="121"/>
        <v>43080</v>
      </c>
      <c r="T2590" t="str">
        <f t="shared" si="122"/>
        <v>D</v>
      </c>
      <c r="V2590" t="str">
        <f t="shared" si="123"/>
        <v>D</v>
      </c>
    </row>
    <row r="2591" spans="1:22" x14ac:dyDescent="0.25">
      <c r="A2591" t="s">
        <v>391</v>
      </c>
      <c r="B2591" t="s">
        <v>218</v>
      </c>
      <c r="C2591">
        <v>171365213</v>
      </c>
      <c r="D2591">
        <v>66</v>
      </c>
      <c r="E2591" t="s">
        <v>90</v>
      </c>
      <c r="G2591">
        <v>0</v>
      </c>
      <c r="H2591">
        <v>2017</v>
      </c>
      <c r="I2591">
        <v>5</v>
      </c>
      <c r="J2591">
        <v>16</v>
      </c>
      <c r="K2591">
        <v>6</v>
      </c>
      <c r="L2591">
        <v>53</v>
      </c>
      <c r="M2591" t="s">
        <v>900</v>
      </c>
      <c r="N2591" t="s">
        <v>860</v>
      </c>
      <c r="O2591" t="s">
        <v>2030</v>
      </c>
      <c r="R2591" t="str">
        <f t="shared" si="120"/>
        <v>Weekday</v>
      </c>
      <c r="S2591" s="27">
        <f t="shared" si="121"/>
        <v>42871</v>
      </c>
      <c r="T2591" t="str">
        <f t="shared" si="122"/>
        <v>D</v>
      </c>
      <c r="V2591" t="str">
        <f t="shared" si="123"/>
        <v>D</v>
      </c>
    </row>
    <row r="2592" spans="1:22" x14ac:dyDescent="0.25">
      <c r="A2592" t="s">
        <v>391</v>
      </c>
      <c r="B2592" t="s">
        <v>218</v>
      </c>
      <c r="C2592">
        <v>152595147</v>
      </c>
      <c r="D2592">
        <v>66</v>
      </c>
      <c r="E2592" t="s">
        <v>90</v>
      </c>
      <c r="G2592">
        <v>0</v>
      </c>
      <c r="H2592">
        <v>2015</v>
      </c>
      <c r="I2592">
        <v>9</v>
      </c>
      <c r="J2592">
        <v>16</v>
      </c>
      <c r="K2592">
        <v>6</v>
      </c>
      <c r="L2592">
        <v>18</v>
      </c>
      <c r="M2592" t="s">
        <v>900</v>
      </c>
      <c r="N2592" t="s">
        <v>860</v>
      </c>
      <c r="O2592" t="s">
        <v>2030</v>
      </c>
      <c r="R2592" t="str">
        <f t="shared" si="120"/>
        <v>Weekday</v>
      </c>
      <c r="S2592" s="27">
        <f t="shared" si="121"/>
        <v>42263</v>
      </c>
      <c r="T2592" t="str">
        <f t="shared" si="122"/>
        <v>D</v>
      </c>
      <c r="V2592" t="str">
        <f t="shared" si="123"/>
        <v>D</v>
      </c>
    </row>
    <row r="2593" spans="1:22" x14ac:dyDescent="0.25">
      <c r="A2593" t="s">
        <v>391</v>
      </c>
      <c r="B2593" t="s">
        <v>218</v>
      </c>
      <c r="C2593">
        <v>151235086</v>
      </c>
      <c r="D2593">
        <v>66</v>
      </c>
      <c r="E2593" t="s">
        <v>90</v>
      </c>
      <c r="G2593">
        <v>0</v>
      </c>
      <c r="H2593">
        <v>2015</v>
      </c>
      <c r="I2593">
        <v>4</v>
      </c>
      <c r="J2593">
        <v>19</v>
      </c>
      <c r="K2593">
        <v>9</v>
      </c>
      <c r="L2593">
        <v>20</v>
      </c>
      <c r="M2593" t="s">
        <v>900</v>
      </c>
      <c r="N2593" t="s">
        <v>171</v>
      </c>
      <c r="O2593" t="s">
        <v>2030</v>
      </c>
      <c r="R2593" t="str">
        <f t="shared" si="120"/>
        <v>Weekend</v>
      </c>
      <c r="S2593" s="27">
        <f t="shared" si="121"/>
        <v>42113</v>
      </c>
      <c r="T2593" t="str">
        <f t="shared" si="122"/>
        <v>S</v>
      </c>
      <c r="V2593" t="str">
        <f t="shared" si="123"/>
        <v>S</v>
      </c>
    </row>
    <row r="2594" spans="1:22" x14ac:dyDescent="0.25">
      <c r="A2594" t="s">
        <v>391</v>
      </c>
      <c r="B2594" t="s">
        <v>218</v>
      </c>
      <c r="C2594">
        <v>153275079</v>
      </c>
      <c r="D2594">
        <v>66</v>
      </c>
      <c r="E2594" t="s">
        <v>90</v>
      </c>
      <c r="G2594">
        <v>0</v>
      </c>
      <c r="H2594">
        <v>2015</v>
      </c>
      <c r="I2594">
        <v>11</v>
      </c>
      <c r="J2594">
        <v>23</v>
      </c>
      <c r="K2594">
        <v>6</v>
      </c>
      <c r="L2594">
        <v>7</v>
      </c>
      <c r="M2594" t="s">
        <v>900</v>
      </c>
      <c r="N2594" t="s">
        <v>860</v>
      </c>
      <c r="O2594" t="s">
        <v>2030</v>
      </c>
      <c r="R2594" t="str">
        <f t="shared" si="120"/>
        <v>Weekday</v>
      </c>
      <c r="S2594" s="27">
        <f t="shared" si="121"/>
        <v>42331</v>
      </c>
      <c r="T2594" t="str">
        <f t="shared" si="122"/>
        <v>D</v>
      </c>
      <c r="V2594" t="str">
        <f t="shared" si="123"/>
        <v>D</v>
      </c>
    </row>
    <row r="2595" spans="1:22" x14ac:dyDescent="0.25">
      <c r="A2595" t="s">
        <v>391</v>
      </c>
      <c r="B2595" t="s">
        <v>218</v>
      </c>
      <c r="C2595">
        <v>133455209</v>
      </c>
      <c r="D2595">
        <v>66</v>
      </c>
      <c r="E2595" t="s">
        <v>90</v>
      </c>
      <c r="G2595">
        <v>0</v>
      </c>
      <c r="H2595">
        <v>2013</v>
      </c>
      <c r="I2595">
        <v>12</v>
      </c>
      <c r="J2595">
        <v>8</v>
      </c>
      <c r="K2595">
        <v>12</v>
      </c>
      <c r="L2595">
        <v>50</v>
      </c>
      <c r="M2595" t="s">
        <v>899</v>
      </c>
      <c r="N2595" t="s">
        <v>860</v>
      </c>
      <c r="O2595" t="s">
        <v>2030</v>
      </c>
      <c r="R2595" t="str">
        <f t="shared" si="120"/>
        <v>Weekend</v>
      </c>
      <c r="S2595" s="27">
        <f t="shared" si="121"/>
        <v>41616</v>
      </c>
      <c r="T2595" t="str">
        <f t="shared" si="122"/>
        <v>S</v>
      </c>
      <c r="V2595" t="str">
        <f t="shared" si="123"/>
        <v>S</v>
      </c>
    </row>
    <row r="2596" spans="1:22" x14ac:dyDescent="0.25">
      <c r="A2596" t="s">
        <v>391</v>
      </c>
      <c r="B2596" t="s">
        <v>218</v>
      </c>
      <c r="C2596">
        <v>152535151</v>
      </c>
      <c r="D2596">
        <v>66</v>
      </c>
      <c r="E2596" t="s">
        <v>90</v>
      </c>
      <c r="G2596">
        <v>0</v>
      </c>
      <c r="H2596">
        <v>2015</v>
      </c>
      <c r="I2596">
        <v>9</v>
      </c>
      <c r="J2596">
        <v>10</v>
      </c>
      <c r="K2596">
        <v>6</v>
      </c>
      <c r="L2596">
        <v>17</v>
      </c>
      <c r="M2596" t="s">
        <v>900</v>
      </c>
      <c r="N2596" t="s">
        <v>860</v>
      </c>
      <c r="O2596" t="s">
        <v>2030</v>
      </c>
      <c r="R2596" t="str">
        <f t="shared" si="120"/>
        <v>Weekday</v>
      </c>
      <c r="S2596" s="27">
        <f t="shared" si="121"/>
        <v>42257</v>
      </c>
      <c r="T2596" t="str">
        <f t="shared" si="122"/>
        <v>D</v>
      </c>
      <c r="V2596" t="str">
        <f t="shared" si="123"/>
        <v>D</v>
      </c>
    </row>
    <row r="2597" spans="1:22" x14ac:dyDescent="0.25">
      <c r="A2597" t="s">
        <v>391</v>
      </c>
      <c r="B2597" t="s">
        <v>218</v>
      </c>
      <c r="C2597">
        <v>161695177</v>
      </c>
      <c r="D2597">
        <v>66</v>
      </c>
      <c r="E2597" t="s">
        <v>90</v>
      </c>
      <c r="G2597">
        <v>0</v>
      </c>
      <c r="H2597">
        <v>2016</v>
      </c>
      <c r="I2597">
        <v>6</v>
      </c>
      <c r="J2597">
        <v>17</v>
      </c>
      <c r="K2597">
        <v>7</v>
      </c>
      <c r="L2597">
        <v>33</v>
      </c>
      <c r="M2597" t="s">
        <v>900</v>
      </c>
      <c r="N2597" t="s">
        <v>860</v>
      </c>
      <c r="O2597" t="s">
        <v>2030</v>
      </c>
      <c r="R2597" t="str">
        <f t="shared" si="120"/>
        <v>Weekday</v>
      </c>
      <c r="S2597" s="27">
        <f t="shared" si="121"/>
        <v>42538</v>
      </c>
      <c r="T2597" t="str">
        <f t="shared" si="122"/>
        <v>D</v>
      </c>
      <c r="V2597" t="str">
        <f t="shared" si="123"/>
        <v>D</v>
      </c>
    </row>
    <row r="2598" spans="1:22" x14ac:dyDescent="0.25">
      <c r="A2598" t="s">
        <v>391</v>
      </c>
      <c r="B2598" t="s">
        <v>218</v>
      </c>
      <c r="C2598">
        <v>163365105</v>
      </c>
      <c r="D2598">
        <v>66</v>
      </c>
      <c r="E2598" t="s">
        <v>90</v>
      </c>
      <c r="G2598">
        <v>0</v>
      </c>
      <c r="H2598">
        <v>2016</v>
      </c>
      <c r="I2598">
        <v>12</v>
      </c>
      <c r="J2598">
        <v>1</v>
      </c>
      <c r="K2598">
        <v>6</v>
      </c>
      <c r="L2598">
        <v>30</v>
      </c>
      <c r="M2598" t="s">
        <v>900</v>
      </c>
      <c r="N2598" t="s">
        <v>860</v>
      </c>
      <c r="O2598" t="s">
        <v>2030</v>
      </c>
      <c r="R2598" t="str">
        <f t="shared" si="120"/>
        <v>Weekday</v>
      </c>
      <c r="S2598" s="27">
        <f t="shared" si="121"/>
        <v>42705</v>
      </c>
      <c r="T2598" t="str">
        <f t="shared" si="122"/>
        <v>D</v>
      </c>
      <c r="V2598" t="str">
        <f t="shared" si="123"/>
        <v>D</v>
      </c>
    </row>
    <row r="2599" spans="1:22" x14ac:dyDescent="0.25">
      <c r="A2599" t="s">
        <v>391</v>
      </c>
      <c r="B2599" t="s">
        <v>218</v>
      </c>
      <c r="C2599">
        <v>162175188</v>
      </c>
      <c r="D2599">
        <v>66</v>
      </c>
      <c r="E2599" t="s">
        <v>90</v>
      </c>
      <c r="G2599">
        <v>0</v>
      </c>
      <c r="H2599">
        <v>2016</v>
      </c>
      <c r="I2599">
        <v>8</v>
      </c>
      <c r="J2599">
        <v>4</v>
      </c>
      <c r="K2599">
        <v>7</v>
      </c>
      <c r="L2599">
        <v>35</v>
      </c>
      <c r="M2599" t="s">
        <v>900</v>
      </c>
      <c r="N2599" t="s">
        <v>860</v>
      </c>
      <c r="O2599" t="s">
        <v>2030</v>
      </c>
      <c r="R2599" t="str">
        <f t="shared" si="120"/>
        <v>Weekday</v>
      </c>
      <c r="S2599" s="27">
        <f t="shared" si="121"/>
        <v>42586</v>
      </c>
      <c r="T2599" t="str">
        <f t="shared" si="122"/>
        <v>D</v>
      </c>
      <c r="V2599" t="str">
        <f t="shared" si="123"/>
        <v>D</v>
      </c>
    </row>
    <row r="2600" spans="1:22" x14ac:dyDescent="0.25">
      <c r="A2600" t="s">
        <v>391</v>
      </c>
      <c r="B2600" t="s">
        <v>218</v>
      </c>
      <c r="C2600">
        <v>133075307</v>
      </c>
      <c r="D2600">
        <v>66</v>
      </c>
      <c r="E2600" t="s">
        <v>90</v>
      </c>
      <c r="G2600">
        <v>0</v>
      </c>
      <c r="H2600">
        <v>2013</v>
      </c>
      <c r="I2600">
        <v>11</v>
      </c>
      <c r="J2600">
        <v>1</v>
      </c>
      <c r="K2600">
        <v>23</v>
      </c>
      <c r="L2600">
        <v>56</v>
      </c>
      <c r="M2600" t="s">
        <v>899</v>
      </c>
      <c r="N2600" t="s">
        <v>860</v>
      </c>
      <c r="O2600" t="s">
        <v>2030</v>
      </c>
      <c r="R2600" t="str">
        <f t="shared" si="120"/>
        <v>Weekday</v>
      </c>
      <c r="S2600" s="27">
        <f t="shared" si="121"/>
        <v>41579</v>
      </c>
      <c r="T2600" t="str">
        <f t="shared" si="122"/>
        <v>S</v>
      </c>
      <c r="V2600" t="str">
        <f t="shared" si="123"/>
        <v>S</v>
      </c>
    </row>
    <row r="2601" spans="1:22" x14ac:dyDescent="0.25">
      <c r="A2601" t="s">
        <v>391</v>
      </c>
      <c r="B2601" t="s">
        <v>218</v>
      </c>
      <c r="C2601">
        <v>141265162</v>
      </c>
      <c r="D2601">
        <v>66</v>
      </c>
      <c r="E2601" t="s">
        <v>90</v>
      </c>
      <c r="G2601">
        <v>0</v>
      </c>
      <c r="H2601">
        <v>2014</v>
      </c>
      <c r="I2601">
        <v>5</v>
      </c>
      <c r="J2601">
        <v>1</v>
      </c>
      <c r="K2601">
        <v>6</v>
      </c>
      <c r="L2601">
        <v>32</v>
      </c>
      <c r="M2601" t="s">
        <v>900</v>
      </c>
      <c r="N2601" t="s">
        <v>171</v>
      </c>
      <c r="O2601" t="s">
        <v>2030</v>
      </c>
      <c r="R2601" t="str">
        <f t="shared" si="120"/>
        <v>Weekday</v>
      </c>
      <c r="S2601" s="27">
        <f t="shared" si="121"/>
        <v>41760</v>
      </c>
      <c r="T2601" t="str">
        <f t="shared" si="122"/>
        <v>S</v>
      </c>
      <c r="V2601" t="str">
        <f t="shared" si="123"/>
        <v>S</v>
      </c>
    </row>
    <row r="2602" spans="1:22" x14ac:dyDescent="0.25">
      <c r="A2602" t="s">
        <v>391</v>
      </c>
      <c r="S2602" s="27"/>
      <c r="V2602" t="str">
        <f t="shared" si="123"/>
        <v/>
      </c>
    </row>
    <row r="2603" spans="1:22" x14ac:dyDescent="0.25">
      <c r="A2603" t="s">
        <v>391</v>
      </c>
      <c r="B2603" t="s">
        <v>218</v>
      </c>
      <c r="C2603">
        <v>131935143</v>
      </c>
      <c r="D2603">
        <v>66</v>
      </c>
      <c r="E2603" t="s">
        <v>90</v>
      </c>
      <c r="G2603">
        <v>0</v>
      </c>
      <c r="H2603">
        <v>2013</v>
      </c>
      <c r="I2603">
        <v>7</v>
      </c>
      <c r="J2603">
        <v>12</v>
      </c>
      <c r="K2603">
        <v>8</v>
      </c>
      <c r="L2603">
        <v>15</v>
      </c>
      <c r="M2603" t="s">
        <v>900</v>
      </c>
      <c r="N2603" t="s">
        <v>860</v>
      </c>
      <c r="O2603" t="s">
        <v>2030</v>
      </c>
      <c r="R2603" t="str">
        <f t="shared" si="120"/>
        <v>Weekday</v>
      </c>
      <c r="S2603" s="27">
        <f t="shared" si="121"/>
        <v>41467</v>
      </c>
      <c r="T2603" t="str">
        <f t="shared" si="122"/>
        <v>S</v>
      </c>
      <c r="V2603" t="str">
        <f t="shared" si="123"/>
        <v>S</v>
      </c>
    </row>
    <row r="2604" spans="1:22" x14ac:dyDescent="0.25">
      <c r="A2604" t="s">
        <v>391</v>
      </c>
      <c r="S2604" s="27"/>
      <c r="V2604" t="str">
        <f t="shared" si="123"/>
        <v/>
      </c>
    </row>
    <row r="2605" spans="1:22" x14ac:dyDescent="0.25">
      <c r="A2605" t="s">
        <v>391</v>
      </c>
      <c r="S2605" s="27"/>
      <c r="V2605" t="str">
        <f t="shared" si="123"/>
        <v/>
      </c>
    </row>
    <row r="2606" spans="1:22" x14ac:dyDescent="0.25">
      <c r="A2606" t="s">
        <v>391</v>
      </c>
      <c r="B2606" t="s">
        <v>218</v>
      </c>
      <c r="C2606">
        <v>132525147</v>
      </c>
      <c r="D2606">
        <v>66</v>
      </c>
      <c r="E2606" t="s">
        <v>90</v>
      </c>
      <c r="G2606">
        <v>0</v>
      </c>
      <c r="H2606">
        <v>2013</v>
      </c>
      <c r="I2606">
        <v>9</v>
      </c>
      <c r="J2606">
        <v>9</v>
      </c>
      <c r="K2606">
        <v>7</v>
      </c>
      <c r="L2606">
        <v>31</v>
      </c>
      <c r="M2606" t="s">
        <v>900</v>
      </c>
      <c r="N2606" t="s">
        <v>860</v>
      </c>
      <c r="O2606" t="s">
        <v>2030</v>
      </c>
      <c r="R2606" t="str">
        <f t="shared" si="120"/>
        <v>Weekday</v>
      </c>
      <c r="S2606" s="27">
        <f t="shared" si="121"/>
        <v>41526</v>
      </c>
      <c r="T2606" t="str">
        <f t="shared" si="122"/>
        <v>S</v>
      </c>
      <c r="V2606" t="str">
        <f t="shared" si="123"/>
        <v>S</v>
      </c>
    </row>
    <row r="2607" spans="1:22" x14ac:dyDescent="0.25">
      <c r="A2607" t="s">
        <v>391</v>
      </c>
      <c r="S2607" s="27"/>
      <c r="V2607" t="str">
        <f t="shared" si="123"/>
        <v/>
      </c>
    </row>
    <row r="2608" spans="1:22" x14ac:dyDescent="0.25">
      <c r="A2608" t="s">
        <v>391</v>
      </c>
      <c r="S2608" s="27"/>
      <c r="V2608" t="str">
        <f t="shared" si="123"/>
        <v/>
      </c>
    </row>
    <row r="2609" spans="1:22" x14ac:dyDescent="0.25">
      <c r="A2609" t="s">
        <v>391</v>
      </c>
      <c r="B2609" t="s">
        <v>218</v>
      </c>
      <c r="C2609">
        <v>150655371</v>
      </c>
      <c r="D2609">
        <v>66</v>
      </c>
      <c r="E2609" t="s">
        <v>90</v>
      </c>
      <c r="G2609">
        <v>0</v>
      </c>
      <c r="H2609">
        <v>2015</v>
      </c>
      <c r="I2609">
        <v>3</v>
      </c>
      <c r="J2609">
        <v>5</v>
      </c>
      <c r="K2609">
        <v>17</v>
      </c>
      <c r="L2609">
        <v>47</v>
      </c>
      <c r="M2609" t="s">
        <v>899</v>
      </c>
      <c r="N2609" t="s">
        <v>860</v>
      </c>
      <c r="O2609" t="s">
        <v>2030</v>
      </c>
      <c r="R2609" t="str">
        <f t="shared" ref="R2609:R2672" si="124">IF(WEEKDAY(DATE(H2609,I2609,J2609),2) &lt; 6, "Weekday", "Weekend")</f>
        <v>Weekday</v>
      </c>
      <c r="S2609" s="27">
        <f t="shared" ref="S2609:S2672" si="125">DATE(H2609,I2609,J2609)</f>
        <v>42068</v>
      </c>
      <c r="T2609" t="str">
        <f t="shared" si="122"/>
        <v>S</v>
      </c>
      <c r="V2609" t="str">
        <f t="shared" si="123"/>
        <v>S</v>
      </c>
    </row>
    <row r="2610" spans="1:22" x14ac:dyDescent="0.25">
      <c r="A2610" t="s">
        <v>391</v>
      </c>
      <c r="B2610" t="s">
        <v>218</v>
      </c>
      <c r="C2610">
        <v>161815267</v>
      </c>
      <c r="D2610">
        <v>66</v>
      </c>
      <c r="E2610" t="s">
        <v>90</v>
      </c>
      <c r="G2610">
        <v>0</v>
      </c>
      <c r="H2610">
        <v>2016</v>
      </c>
      <c r="I2610">
        <v>6</v>
      </c>
      <c r="J2610">
        <v>28</v>
      </c>
      <c r="K2610">
        <v>20</v>
      </c>
      <c r="L2610">
        <v>36</v>
      </c>
      <c r="M2610" t="s">
        <v>899</v>
      </c>
      <c r="N2610" t="s">
        <v>860</v>
      </c>
      <c r="O2610" t="s">
        <v>2030</v>
      </c>
      <c r="R2610" t="str">
        <f t="shared" si="124"/>
        <v>Weekday</v>
      </c>
      <c r="S2610" s="27">
        <f t="shared" si="125"/>
        <v>42549</v>
      </c>
      <c r="T2610" t="str">
        <f t="shared" ref="T2610:T2673" si="126">IF(OR(H2610=2013,H2610=2014,AND(H2610=2015,I2610&lt;9),AND(H2610=2015,I2610=9,J2610&lt;5)),"S","D")</f>
        <v>D</v>
      </c>
      <c r="V2610" t="str">
        <f t="shared" si="123"/>
        <v>D</v>
      </c>
    </row>
    <row r="2611" spans="1:22" x14ac:dyDescent="0.25">
      <c r="A2611" t="s">
        <v>391</v>
      </c>
      <c r="B2611" t="s">
        <v>218</v>
      </c>
      <c r="C2611">
        <v>142545047</v>
      </c>
      <c r="D2611">
        <v>66</v>
      </c>
      <c r="E2611" t="s">
        <v>90</v>
      </c>
      <c r="G2611">
        <v>0</v>
      </c>
      <c r="H2611">
        <v>2014</v>
      </c>
      <c r="I2611">
        <v>9</v>
      </c>
      <c r="J2611">
        <v>11</v>
      </c>
      <c r="K2611">
        <v>6</v>
      </c>
      <c r="L2611">
        <v>23</v>
      </c>
      <c r="M2611" t="s">
        <v>900</v>
      </c>
      <c r="N2611" t="s">
        <v>171</v>
      </c>
      <c r="O2611" t="s">
        <v>2030</v>
      </c>
      <c r="R2611" t="str">
        <f t="shared" si="124"/>
        <v>Weekday</v>
      </c>
      <c r="S2611" s="27">
        <f t="shared" si="125"/>
        <v>41893</v>
      </c>
      <c r="T2611" t="str">
        <f t="shared" si="126"/>
        <v>S</v>
      </c>
      <c r="V2611" t="str">
        <f t="shared" si="123"/>
        <v>S</v>
      </c>
    </row>
    <row r="2612" spans="1:22" x14ac:dyDescent="0.25">
      <c r="A2612" t="s">
        <v>391</v>
      </c>
      <c r="B2612" t="s">
        <v>218</v>
      </c>
      <c r="C2612">
        <v>143395302</v>
      </c>
      <c r="D2612">
        <v>66</v>
      </c>
      <c r="E2612" t="s">
        <v>90</v>
      </c>
      <c r="G2612">
        <v>0</v>
      </c>
      <c r="H2612">
        <v>2014</v>
      </c>
      <c r="I2612">
        <v>12</v>
      </c>
      <c r="J2612">
        <v>3</v>
      </c>
      <c r="K2612">
        <v>17</v>
      </c>
      <c r="L2612">
        <v>53</v>
      </c>
      <c r="M2612" t="s">
        <v>900</v>
      </c>
      <c r="N2612" t="s">
        <v>170</v>
      </c>
      <c r="O2612" t="s">
        <v>2030</v>
      </c>
      <c r="R2612" t="str">
        <f t="shared" si="124"/>
        <v>Weekday</v>
      </c>
      <c r="S2612" s="27">
        <f t="shared" si="125"/>
        <v>41976</v>
      </c>
      <c r="T2612" t="str">
        <f t="shared" si="126"/>
        <v>S</v>
      </c>
      <c r="V2612" t="str">
        <f t="shared" si="123"/>
        <v>S</v>
      </c>
    </row>
    <row r="2613" spans="1:22" x14ac:dyDescent="0.25">
      <c r="A2613" t="s">
        <v>391</v>
      </c>
      <c r="B2613" t="s">
        <v>218</v>
      </c>
      <c r="C2613">
        <v>131085103</v>
      </c>
      <c r="D2613">
        <v>66</v>
      </c>
      <c r="E2613" t="s">
        <v>90</v>
      </c>
      <c r="G2613">
        <v>0</v>
      </c>
      <c r="H2613">
        <v>2013</v>
      </c>
      <c r="I2613">
        <v>4</v>
      </c>
      <c r="J2613">
        <v>18</v>
      </c>
      <c r="K2613">
        <v>6</v>
      </c>
      <c r="L2613">
        <v>54</v>
      </c>
      <c r="M2613" t="s">
        <v>900</v>
      </c>
      <c r="N2613" t="s">
        <v>860</v>
      </c>
      <c r="O2613" t="s">
        <v>2030</v>
      </c>
      <c r="R2613" t="str">
        <f t="shared" si="124"/>
        <v>Weekday</v>
      </c>
      <c r="S2613" s="27">
        <f t="shared" si="125"/>
        <v>41382</v>
      </c>
      <c r="T2613" t="str">
        <f t="shared" si="126"/>
        <v>S</v>
      </c>
      <c r="V2613" t="str">
        <f t="shared" si="123"/>
        <v>S</v>
      </c>
    </row>
    <row r="2614" spans="1:22" x14ac:dyDescent="0.25">
      <c r="A2614" t="s">
        <v>391</v>
      </c>
      <c r="S2614" s="27"/>
      <c r="V2614" t="str">
        <f t="shared" si="123"/>
        <v/>
      </c>
    </row>
    <row r="2615" spans="1:22" x14ac:dyDescent="0.25">
      <c r="A2615" t="s">
        <v>391</v>
      </c>
      <c r="S2615" s="27"/>
      <c r="V2615" t="str">
        <f t="shared" si="123"/>
        <v/>
      </c>
    </row>
    <row r="2616" spans="1:22" x14ac:dyDescent="0.25">
      <c r="A2616" t="s">
        <v>391</v>
      </c>
      <c r="S2616" s="27"/>
      <c r="V2616" t="str">
        <f t="shared" si="123"/>
        <v/>
      </c>
    </row>
    <row r="2617" spans="1:22" x14ac:dyDescent="0.25">
      <c r="A2617" t="s">
        <v>391</v>
      </c>
      <c r="B2617" t="s">
        <v>218</v>
      </c>
      <c r="C2617">
        <v>132815037</v>
      </c>
      <c r="D2617">
        <v>66</v>
      </c>
      <c r="E2617" t="s">
        <v>90</v>
      </c>
      <c r="G2617">
        <v>0</v>
      </c>
      <c r="H2617">
        <v>2013</v>
      </c>
      <c r="I2617">
        <v>10</v>
      </c>
      <c r="J2617">
        <v>2</v>
      </c>
      <c r="K2617">
        <v>7</v>
      </c>
      <c r="L2617">
        <v>54</v>
      </c>
      <c r="M2617" t="s">
        <v>900</v>
      </c>
      <c r="N2617" t="s">
        <v>860</v>
      </c>
      <c r="O2617" t="s">
        <v>2030</v>
      </c>
      <c r="R2617" t="str">
        <f t="shared" si="124"/>
        <v>Weekday</v>
      </c>
      <c r="S2617" s="27">
        <f t="shared" si="125"/>
        <v>41549</v>
      </c>
      <c r="T2617" t="str">
        <f t="shared" si="126"/>
        <v>S</v>
      </c>
      <c r="V2617" t="str">
        <f t="shared" si="123"/>
        <v>S</v>
      </c>
    </row>
    <row r="2618" spans="1:22" x14ac:dyDescent="0.25">
      <c r="A2618" t="s">
        <v>391</v>
      </c>
      <c r="B2618" t="s">
        <v>218</v>
      </c>
      <c r="C2618">
        <v>150785179</v>
      </c>
      <c r="D2618">
        <v>66</v>
      </c>
      <c r="E2618" t="s">
        <v>90</v>
      </c>
      <c r="G2618">
        <v>0</v>
      </c>
      <c r="H2618">
        <v>2015</v>
      </c>
      <c r="I2618">
        <v>3</v>
      </c>
      <c r="J2618">
        <v>19</v>
      </c>
      <c r="K2618">
        <v>7</v>
      </c>
      <c r="L2618">
        <v>0</v>
      </c>
      <c r="M2618" t="s">
        <v>900</v>
      </c>
      <c r="N2618" t="s">
        <v>171</v>
      </c>
      <c r="O2618" t="s">
        <v>2030</v>
      </c>
      <c r="R2618" t="str">
        <f t="shared" si="124"/>
        <v>Weekday</v>
      </c>
      <c r="S2618" s="27">
        <f t="shared" si="125"/>
        <v>42082</v>
      </c>
      <c r="T2618" t="str">
        <f t="shared" si="126"/>
        <v>S</v>
      </c>
      <c r="V2618" t="str">
        <f t="shared" si="123"/>
        <v>S</v>
      </c>
    </row>
    <row r="2619" spans="1:22" x14ac:dyDescent="0.25">
      <c r="A2619" t="s">
        <v>391</v>
      </c>
      <c r="S2619" s="27"/>
      <c r="V2619" t="str">
        <f t="shared" si="123"/>
        <v/>
      </c>
    </row>
    <row r="2620" spans="1:22" x14ac:dyDescent="0.25">
      <c r="A2620" t="s">
        <v>391</v>
      </c>
      <c r="B2620" t="s">
        <v>218</v>
      </c>
      <c r="C2620">
        <v>161875047</v>
      </c>
      <c r="D2620">
        <v>66</v>
      </c>
      <c r="E2620" t="s">
        <v>90</v>
      </c>
      <c r="G2620">
        <v>0</v>
      </c>
      <c r="H2620">
        <v>2016</v>
      </c>
      <c r="I2620">
        <v>6</v>
      </c>
      <c r="J2620">
        <v>5</v>
      </c>
      <c r="K2620">
        <v>3</v>
      </c>
      <c r="L2620">
        <v>34</v>
      </c>
      <c r="M2620" t="s">
        <v>899</v>
      </c>
      <c r="N2620" t="s">
        <v>171</v>
      </c>
      <c r="O2620" t="s">
        <v>2030</v>
      </c>
      <c r="R2620" t="str">
        <f t="shared" si="124"/>
        <v>Weekend</v>
      </c>
      <c r="S2620" s="27">
        <f t="shared" si="125"/>
        <v>42526</v>
      </c>
      <c r="T2620" t="str">
        <f t="shared" si="126"/>
        <v>D</v>
      </c>
      <c r="V2620" t="str">
        <f t="shared" si="123"/>
        <v>D</v>
      </c>
    </row>
    <row r="2621" spans="1:22" x14ac:dyDescent="0.25">
      <c r="A2621" t="s">
        <v>391</v>
      </c>
      <c r="B2621" t="s">
        <v>218</v>
      </c>
      <c r="C2621">
        <v>142515108</v>
      </c>
      <c r="D2621">
        <v>66</v>
      </c>
      <c r="E2621" t="s">
        <v>90</v>
      </c>
      <c r="G2621">
        <v>0</v>
      </c>
      <c r="H2621">
        <v>2014</v>
      </c>
      <c r="I2621">
        <v>9</v>
      </c>
      <c r="J2621">
        <v>8</v>
      </c>
      <c r="K2621">
        <v>7</v>
      </c>
      <c r="L2621">
        <v>4</v>
      </c>
      <c r="M2621" t="s">
        <v>900</v>
      </c>
      <c r="N2621" t="s">
        <v>860</v>
      </c>
      <c r="O2621" t="s">
        <v>2030</v>
      </c>
      <c r="R2621" t="str">
        <f t="shared" si="124"/>
        <v>Weekday</v>
      </c>
      <c r="S2621" s="27">
        <f t="shared" si="125"/>
        <v>41890</v>
      </c>
      <c r="T2621" t="str">
        <f t="shared" si="126"/>
        <v>S</v>
      </c>
      <c r="V2621" t="str">
        <f t="shared" si="123"/>
        <v>S</v>
      </c>
    </row>
    <row r="2622" spans="1:22" x14ac:dyDescent="0.25">
      <c r="A2622" t="s">
        <v>391</v>
      </c>
      <c r="B2622" t="s">
        <v>218</v>
      </c>
      <c r="C2622">
        <v>141115112</v>
      </c>
      <c r="D2622">
        <v>66</v>
      </c>
      <c r="E2622" t="s">
        <v>90</v>
      </c>
      <c r="G2622">
        <v>0</v>
      </c>
      <c r="H2622">
        <v>2014</v>
      </c>
      <c r="I2622">
        <v>4</v>
      </c>
      <c r="J2622">
        <v>21</v>
      </c>
      <c r="K2622">
        <v>8</v>
      </c>
      <c r="L2622">
        <v>53</v>
      </c>
      <c r="M2622" t="s">
        <v>900</v>
      </c>
      <c r="N2622" t="s">
        <v>860</v>
      </c>
      <c r="O2622" t="s">
        <v>2030</v>
      </c>
      <c r="R2622" t="str">
        <f t="shared" si="124"/>
        <v>Weekday</v>
      </c>
      <c r="S2622" s="27">
        <f t="shared" si="125"/>
        <v>41750</v>
      </c>
      <c r="T2622" t="str">
        <f t="shared" si="126"/>
        <v>S</v>
      </c>
      <c r="V2622" t="str">
        <f t="shared" si="123"/>
        <v>S</v>
      </c>
    </row>
    <row r="2623" spans="1:22" x14ac:dyDescent="0.25">
      <c r="A2623" t="s">
        <v>391</v>
      </c>
      <c r="B2623" t="s">
        <v>218</v>
      </c>
      <c r="C2623">
        <v>132625041</v>
      </c>
      <c r="D2623">
        <v>66</v>
      </c>
      <c r="E2623" t="s">
        <v>90</v>
      </c>
      <c r="G2623">
        <v>0</v>
      </c>
      <c r="H2623">
        <v>2013</v>
      </c>
      <c r="I2623">
        <v>9</v>
      </c>
      <c r="J2623">
        <v>17</v>
      </c>
      <c r="K2623">
        <v>6</v>
      </c>
      <c r="L2623">
        <v>23</v>
      </c>
      <c r="M2623" t="s">
        <v>900</v>
      </c>
      <c r="N2623" t="s">
        <v>404</v>
      </c>
      <c r="O2623" t="s">
        <v>2030</v>
      </c>
      <c r="R2623" t="str">
        <f t="shared" si="124"/>
        <v>Weekday</v>
      </c>
      <c r="S2623" s="27">
        <f t="shared" si="125"/>
        <v>41534</v>
      </c>
      <c r="T2623" t="str">
        <f t="shared" si="126"/>
        <v>S</v>
      </c>
      <c r="V2623" t="str">
        <f t="shared" si="123"/>
        <v>S</v>
      </c>
    </row>
    <row r="2624" spans="1:22" x14ac:dyDescent="0.25">
      <c r="A2624" t="s">
        <v>391</v>
      </c>
      <c r="B2624" t="s">
        <v>218</v>
      </c>
      <c r="C2624">
        <v>142545084</v>
      </c>
      <c r="D2624">
        <v>66</v>
      </c>
      <c r="E2624" t="s">
        <v>90</v>
      </c>
      <c r="G2624">
        <v>0</v>
      </c>
      <c r="H2624">
        <v>2014</v>
      </c>
      <c r="I2624">
        <v>9</v>
      </c>
      <c r="J2624">
        <v>11</v>
      </c>
      <c r="K2624">
        <v>9</v>
      </c>
      <c r="L2624">
        <v>4</v>
      </c>
      <c r="M2624" t="s">
        <v>900</v>
      </c>
      <c r="N2624" t="s">
        <v>171</v>
      </c>
      <c r="O2624" t="s">
        <v>2030</v>
      </c>
      <c r="R2624" t="str">
        <f t="shared" si="124"/>
        <v>Weekday</v>
      </c>
      <c r="S2624" s="27">
        <f t="shared" si="125"/>
        <v>41893</v>
      </c>
      <c r="T2624" t="str">
        <f t="shared" si="126"/>
        <v>S</v>
      </c>
      <c r="V2624" t="str">
        <f t="shared" si="123"/>
        <v>S</v>
      </c>
    </row>
    <row r="2625" spans="1:22" x14ac:dyDescent="0.25">
      <c r="A2625" t="s">
        <v>391</v>
      </c>
      <c r="B2625" t="s">
        <v>218</v>
      </c>
      <c r="C2625">
        <v>141285324</v>
      </c>
      <c r="D2625">
        <v>66</v>
      </c>
      <c r="E2625" t="s">
        <v>90</v>
      </c>
      <c r="G2625">
        <v>0</v>
      </c>
      <c r="H2625">
        <v>2014</v>
      </c>
      <c r="I2625">
        <v>5</v>
      </c>
      <c r="J2625">
        <v>4</v>
      </c>
      <c r="K2625">
        <v>13</v>
      </c>
      <c r="L2625">
        <v>18</v>
      </c>
      <c r="M2625" t="s">
        <v>900</v>
      </c>
      <c r="N2625" t="s">
        <v>404</v>
      </c>
      <c r="O2625" t="s">
        <v>2030</v>
      </c>
      <c r="R2625" t="str">
        <f t="shared" si="124"/>
        <v>Weekend</v>
      </c>
      <c r="S2625" s="27">
        <f t="shared" si="125"/>
        <v>41763</v>
      </c>
      <c r="T2625" t="str">
        <f t="shared" si="126"/>
        <v>S</v>
      </c>
      <c r="V2625" t="str">
        <f t="shared" si="123"/>
        <v>S</v>
      </c>
    </row>
    <row r="2626" spans="1:22" x14ac:dyDescent="0.25">
      <c r="A2626" t="s">
        <v>391</v>
      </c>
      <c r="B2626" t="s">
        <v>218</v>
      </c>
      <c r="C2626">
        <v>162945206</v>
      </c>
      <c r="D2626">
        <v>66</v>
      </c>
      <c r="E2626" t="s">
        <v>90</v>
      </c>
      <c r="G2626">
        <v>0</v>
      </c>
      <c r="H2626">
        <v>2016</v>
      </c>
      <c r="I2626">
        <v>10</v>
      </c>
      <c r="J2626">
        <v>20</v>
      </c>
      <c r="K2626">
        <v>8</v>
      </c>
      <c r="L2626">
        <v>33</v>
      </c>
      <c r="M2626" t="s">
        <v>900</v>
      </c>
      <c r="N2626" t="s">
        <v>860</v>
      </c>
      <c r="O2626" t="s">
        <v>2030</v>
      </c>
      <c r="R2626" t="str">
        <f t="shared" si="124"/>
        <v>Weekday</v>
      </c>
      <c r="S2626" s="27">
        <f t="shared" si="125"/>
        <v>42663</v>
      </c>
      <c r="T2626" t="str">
        <f t="shared" si="126"/>
        <v>D</v>
      </c>
      <c r="V2626" t="str">
        <f t="shared" si="123"/>
        <v>D</v>
      </c>
    </row>
    <row r="2627" spans="1:22" x14ac:dyDescent="0.25">
      <c r="A2627" t="s">
        <v>391</v>
      </c>
      <c r="B2627" t="s">
        <v>218</v>
      </c>
      <c r="C2627">
        <v>161585262</v>
      </c>
      <c r="D2627">
        <v>66</v>
      </c>
      <c r="E2627" t="s">
        <v>90</v>
      </c>
      <c r="G2627">
        <v>0</v>
      </c>
      <c r="H2627">
        <v>2016</v>
      </c>
      <c r="I2627">
        <v>6</v>
      </c>
      <c r="J2627">
        <v>6</v>
      </c>
      <c r="K2627">
        <v>7</v>
      </c>
      <c r="L2627">
        <v>56</v>
      </c>
      <c r="M2627" t="s">
        <v>900</v>
      </c>
      <c r="N2627" t="s">
        <v>860</v>
      </c>
      <c r="O2627" t="s">
        <v>2030</v>
      </c>
      <c r="R2627" t="str">
        <f t="shared" si="124"/>
        <v>Weekday</v>
      </c>
      <c r="S2627" s="27">
        <f t="shared" si="125"/>
        <v>42527</v>
      </c>
      <c r="T2627" t="str">
        <f t="shared" si="126"/>
        <v>D</v>
      </c>
      <c r="V2627" t="str">
        <f t="shared" ref="V2627:V2690" si="127">T2627&amp;U2627</f>
        <v>D</v>
      </c>
    </row>
    <row r="2628" spans="1:22" x14ac:dyDescent="0.25">
      <c r="A2628" t="s">
        <v>391</v>
      </c>
      <c r="B2628" t="s">
        <v>218</v>
      </c>
      <c r="C2628">
        <v>150215065</v>
      </c>
      <c r="D2628">
        <v>66</v>
      </c>
      <c r="E2628" t="s">
        <v>90</v>
      </c>
      <c r="G2628">
        <v>0</v>
      </c>
      <c r="H2628">
        <v>2015</v>
      </c>
      <c r="I2628">
        <v>1</v>
      </c>
      <c r="J2628">
        <v>21</v>
      </c>
      <c r="K2628">
        <v>6</v>
      </c>
      <c r="L2628">
        <v>29</v>
      </c>
      <c r="M2628" t="s">
        <v>900</v>
      </c>
      <c r="N2628" t="s">
        <v>860</v>
      </c>
      <c r="O2628" t="s">
        <v>2030</v>
      </c>
      <c r="R2628" t="str">
        <f t="shared" si="124"/>
        <v>Weekday</v>
      </c>
      <c r="S2628" s="27">
        <f t="shared" si="125"/>
        <v>42025</v>
      </c>
      <c r="T2628" t="str">
        <f t="shared" si="126"/>
        <v>S</v>
      </c>
      <c r="V2628" t="str">
        <f t="shared" si="127"/>
        <v>S</v>
      </c>
    </row>
    <row r="2629" spans="1:22" x14ac:dyDescent="0.25">
      <c r="A2629" t="s">
        <v>391</v>
      </c>
      <c r="B2629" t="s">
        <v>218</v>
      </c>
      <c r="C2629">
        <v>163055100</v>
      </c>
      <c r="D2629">
        <v>66</v>
      </c>
      <c r="E2629" t="s">
        <v>90</v>
      </c>
      <c r="G2629">
        <v>0</v>
      </c>
      <c r="H2629">
        <v>2016</v>
      </c>
      <c r="I2629">
        <v>10</v>
      </c>
      <c r="J2629">
        <v>31</v>
      </c>
      <c r="K2629">
        <v>6</v>
      </c>
      <c r="L2629">
        <v>46</v>
      </c>
      <c r="M2629" t="s">
        <v>900</v>
      </c>
      <c r="N2629" t="s">
        <v>860</v>
      </c>
      <c r="O2629" t="s">
        <v>2030</v>
      </c>
      <c r="R2629" t="str">
        <f t="shared" si="124"/>
        <v>Weekday</v>
      </c>
      <c r="S2629" s="27">
        <f t="shared" si="125"/>
        <v>42674</v>
      </c>
      <c r="T2629" t="str">
        <f t="shared" si="126"/>
        <v>D</v>
      </c>
      <c r="V2629" t="str">
        <f t="shared" si="127"/>
        <v>D</v>
      </c>
    </row>
    <row r="2630" spans="1:22" x14ac:dyDescent="0.25">
      <c r="A2630" t="s">
        <v>391</v>
      </c>
      <c r="B2630" t="s">
        <v>218</v>
      </c>
      <c r="C2630">
        <v>141355153</v>
      </c>
      <c r="D2630">
        <v>66</v>
      </c>
      <c r="E2630" t="s">
        <v>90</v>
      </c>
      <c r="G2630">
        <v>0</v>
      </c>
      <c r="H2630">
        <v>2014</v>
      </c>
      <c r="I2630">
        <v>5</v>
      </c>
      <c r="J2630">
        <v>15</v>
      </c>
      <c r="K2630">
        <v>8</v>
      </c>
      <c r="L2630">
        <v>45</v>
      </c>
      <c r="M2630" t="s">
        <v>900</v>
      </c>
      <c r="N2630" t="s">
        <v>171</v>
      </c>
      <c r="O2630" t="s">
        <v>2030</v>
      </c>
      <c r="R2630" t="str">
        <f t="shared" si="124"/>
        <v>Weekday</v>
      </c>
      <c r="S2630" s="27">
        <f t="shared" si="125"/>
        <v>41774</v>
      </c>
      <c r="T2630" t="str">
        <f t="shared" si="126"/>
        <v>S</v>
      </c>
      <c r="V2630" t="str">
        <f t="shared" si="127"/>
        <v>S</v>
      </c>
    </row>
    <row r="2631" spans="1:22" x14ac:dyDescent="0.25">
      <c r="A2631" t="s">
        <v>391</v>
      </c>
      <c r="B2631" t="s">
        <v>218</v>
      </c>
      <c r="C2631">
        <v>151605125</v>
      </c>
      <c r="D2631">
        <v>66</v>
      </c>
      <c r="E2631" t="s">
        <v>90</v>
      </c>
      <c r="G2631">
        <v>0</v>
      </c>
      <c r="H2631">
        <v>2015</v>
      </c>
      <c r="I2631">
        <v>6</v>
      </c>
      <c r="J2631">
        <v>9</v>
      </c>
      <c r="K2631">
        <v>7</v>
      </c>
      <c r="L2631">
        <v>20</v>
      </c>
      <c r="M2631" t="s">
        <v>900</v>
      </c>
      <c r="N2631" t="s">
        <v>170</v>
      </c>
      <c r="O2631" t="s">
        <v>2030</v>
      </c>
      <c r="R2631" t="str">
        <f t="shared" si="124"/>
        <v>Weekday</v>
      </c>
      <c r="S2631" s="27">
        <f t="shared" si="125"/>
        <v>42164</v>
      </c>
      <c r="T2631" t="str">
        <f t="shared" si="126"/>
        <v>S</v>
      </c>
      <c r="V2631" t="str">
        <f t="shared" si="127"/>
        <v>S</v>
      </c>
    </row>
    <row r="2632" spans="1:22" x14ac:dyDescent="0.25">
      <c r="A2632" t="s">
        <v>391</v>
      </c>
      <c r="B2632" t="s">
        <v>218</v>
      </c>
      <c r="C2632">
        <v>141925003</v>
      </c>
      <c r="D2632">
        <v>66</v>
      </c>
      <c r="E2632" t="s">
        <v>90</v>
      </c>
      <c r="G2632">
        <v>0</v>
      </c>
      <c r="H2632">
        <v>2014</v>
      </c>
      <c r="I2632">
        <v>7</v>
      </c>
      <c r="J2632">
        <v>8</v>
      </c>
      <c r="K2632">
        <v>7</v>
      </c>
      <c r="L2632">
        <v>13</v>
      </c>
      <c r="M2632" t="s">
        <v>900</v>
      </c>
      <c r="N2632" t="s">
        <v>404</v>
      </c>
      <c r="O2632" t="s">
        <v>2030</v>
      </c>
      <c r="R2632" t="str">
        <f t="shared" si="124"/>
        <v>Weekday</v>
      </c>
      <c r="S2632" s="27">
        <f t="shared" si="125"/>
        <v>41828</v>
      </c>
      <c r="T2632" t="str">
        <f t="shared" si="126"/>
        <v>S</v>
      </c>
      <c r="V2632" t="str">
        <f t="shared" si="127"/>
        <v>S</v>
      </c>
    </row>
    <row r="2633" spans="1:22" x14ac:dyDescent="0.25">
      <c r="A2633" t="s">
        <v>391</v>
      </c>
      <c r="S2633" s="27"/>
      <c r="V2633" t="str">
        <f t="shared" si="127"/>
        <v/>
      </c>
    </row>
    <row r="2634" spans="1:22" x14ac:dyDescent="0.25">
      <c r="A2634" t="s">
        <v>391</v>
      </c>
      <c r="B2634" t="s">
        <v>218</v>
      </c>
      <c r="C2634">
        <v>132755236</v>
      </c>
      <c r="D2634">
        <v>66</v>
      </c>
      <c r="E2634" t="s">
        <v>90</v>
      </c>
      <c r="G2634">
        <v>0</v>
      </c>
      <c r="H2634">
        <v>2013</v>
      </c>
      <c r="I2634">
        <v>9</v>
      </c>
      <c r="J2634">
        <v>26</v>
      </c>
      <c r="K2634">
        <v>6</v>
      </c>
      <c r="L2634">
        <v>6</v>
      </c>
      <c r="M2634" t="s">
        <v>900</v>
      </c>
      <c r="N2634" t="s">
        <v>860</v>
      </c>
      <c r="O2634" t="s">
        <v>2030</v>
      </c>
      <c r="R2634" t="str">
        <f t="shared" si="124"/>
        <v>Weekday</v>
      </c>
      <c r="S2634" s="27">
        <f t="shared" si="125"/>
        <v>41543</v>
      </c>
      <c r="T2634" t="str">
        <f t="shared" si="126"/>
        <v>S</v>
      </c>
      <c r="V2634" t="str">
        <f t="shared" si="127"/>
        <v>S</v>
      </c>
    </row>
    <row r="2635" spans="1:22" x14ac:dyDescent="0.25">
      <c r="A2635" t="s">
        <v>391</v>
      </c>
      <c r="S2635" s="27"/>
      <c r="V2635" t="str">
        <f t="shared" si="127"/>
        <v/>
      </c>
    </row>
    <row r="2636" spans="1:22" x14ac:dyDescent="0.25">
      <c r="A2636" t="s">
        <v>391</v>
      </c>
      <c r="B2636" t="s">
        <v>218</v>
      </c>
      <c r="C2636">
        <v>173255138</v>
      </c>
      <c r="D2636">
        <v>66</v>
      </c>
      <c r="E2636" t="s">
        <v>90</v>
      </c>
      <c r="G2636">
        <v>0</v>
      </c>
      <c r="H2636">
        <v>2017</v>
      </c>
      <c r="I2636">
        <v>11</v>
      </c>
      <c r="J2636">
        <v>20</v>
      </c>
      <c r="K2636">
        <v>6</v>
      </c>
      <c r="L2636">
        <v>5</v>
      </c>
      <c r="M2636" t="s">
        <v>900</v>
      </c>
      <c r="N2636" t="s">
        <v>860</v>
      </c>
      <c r="O2636" t="s">
        <v>2030</v>
      </c>
      <c r="R2636" t="str">
        <f t="shared" si="124"/>
        <v>Weekday</v>
      </c>
      <c r="S2636" s="27">
        <f t="shared" si="125"/>
        <v>43059</v>
      </c>
      <c r="T2636" t="str">
        <f t="shared" si="126"/>
        <v>D</v>
      </c>
      <c r="V2636" t="str">
        <f t="shared" si="127"/>
        <v>D</v>
      </c>
    </row>
    <row r="2637" spans="1:22" x14ac:dyDescent="0.25">
      <c r="A2637" t="s">
        <v>391</v>
      </c>
      <c r="B2637" t="s">
        <v>218</v>
      </c>
      <c r="C2637">
        <v>170675144</v>
      </c>
      <c r="D2637">
        <v>66</v>
      </c>
      <c r="E2637" t="s">
        <v>90</v>
      </c>
      <c r="G2637">
        <v>0</v>
      </c>
      <c r="H2637">
        <v>2017</v>
      </c>
      <c r="I2637">
        <v>3</v>
      </c>
      <c r="J2637">
        <v>8</v>
      </c>
      <c r="K2637">
        <v>8</v>
      </c>
      <c r="L2637">
        <v>11</v>
      </c>
      <c r="M2637" t="s">
        <v>900</v>
      </c>
      <c r="N2637" t="s">
        <v>860</v>
      </c>
      <c r="O2637" t="s">
        <v>2030</v>
      </c>
      <c r="R2637" t="str">
        <f t="shared" si="124"/>
        <v>Weekday</v>
      </c>
      <c r="S2637" s="27">
        <f t="shared" si="125"/>
        <v>42802</v>
      </c>
      <c r="T2637" t="str">
        <f t="shared" si="126"/>
        <v>D</v>
      </c>
      <c r="V2637" t="str">
        <f t="shared" si="127"/>
        <v>D</v>
      </c>
    </row>
    <row r="2638" spans="1:22" x14ac:dyDescent="0.25">
      <c r="A2638" t="s">
        <v>391</v>
      </c>
      <c r="B2638" t="s">
        <v>218</v>
      </c>
      <c r="C2638">
        <v>172425192</v>
      </c>
      <c r="D2638">
        <v>66</v>
      </c>
      <c r="E2638" t="s">
        <v>90</v>
      </c>
      <c r="G2638">
        <v>0</v>
      </c>
      <c r="H2638">
        <v>2017</v>
      </c>
      <c r="I2638">
        <v>8</v>
      </c>
      <c r="J2638">
        <v>30</v>
      </c>
      <c r="K2638">
        <v>7</v>
      </c>
      <c r="L2638">
        <v>38</v>
      </c>
      <c r="M2638" t="s">
        <v>900</v>
      </c>
      <c r="N2638" t="s">
        <v>860</v>
      </c>
      <c r="O2638" t="s">
        <v>2030</v>
      </c>
      <c r="R2638" t="str">
        <f t="shared" si="124"/>
        <v>Weekday</v>
      </c>
      <c r="S2638" s="27">
        <f t="shared" si="125"/>
        <v>42977</v>
      </c>
      <c r="T2638" t="str">
        <f t="shared" si="126"/>
        <v>D</v>
      </c>
      <c r="V2638" t="str">
        <f t="shared" si="127"/>
        <v>D</v>
      </c>
    </row>
    <row r="2639" spans="1:22" x14ac:dyDescent="0.25">
      <c r="A2639" t="s">
        <v>391</v>
      </c>
      <c r="B2639" t="s">
        <v>218</v>
      </c>
      <c r="C2639">
        <v>172565062</v>
      </c>
      <c r="D2639">
        <v>66</v>
      </c>
      <c r="E2639" t="s">
        <v>90</v>
      </c>
      <c r="G2639">
        <v>0</v>
      </c>
      <c r="H2639">
        <v>2017</v>
      </c>
      <c r="I2639">
        <v>9</v>
      </c>
      <c r="J2639">
        <v>13</v>
      </c>
      <c r="K2639">
        <v>6</v>
      </c>
      <c r="L2639">
        <v>37</v>
      </c>
      <c r="M2639" t="s">
        <v>900</v>
      </c>
      <c r="N2639" t="s">
        <v>860</v>
      </c>
      <c r="O2639" t="s">
        <v>2030</v>
      </c>
      <c r="R2639" t="str">
        <f t="shared" si="124"/>
        <v>Weekday</v>
      </c>
      <c r="S2639" s="27">
        <f t="shared" si="125"/>
        <v>42991</v>
      </c>
      <c r="T2639" t="str">
        <f t="shared" si="126"/>
        <v>D</v>
      </c>
      <c r="V2639" t="str">
        <f t="shared" si="127"/>
        <v>D</v>
      </c>
    </row>
    <row r="2640" spans="1:22" x14ac:dyDescent="0.25">
      <c r="A2640" t="s">
        <v>391</v>
      </c>
      <c r="B2640" t="s">
        <v>218</v>
      </c>
      <c r="C2640">
        <v>173215303</v>
      </c>
      <c r="D2640">
        <v>66</v>
      </c>
      <c r="E2640" t="s">
        <v>90</v>
      </c>
      <c r="G2640">
        <v>0</v>
      </c>
      <c r="H2640">
        <v>2017</v>
      </c>
      <c r="I2640">
        <v>11</v>
      </c>
      <c r="J2640">
        <v>16</v>
      </c>
      <c r="K2640">
        <v>16</v>
      </c>
      <c r="L2640">
        <v>55</v>
      </c>
      <c r="M2640" t="s">
        <v>900</v>
      </c>
      <c r="N2640" t="s">
        <v>171</v>
      </c>
      <c r="O2640" t="s">
        <v>2030</v>
      </c>
      <c r="R2640" t="str">
        <f t="shared" si="124"/>
        <v>Weekday</v>
      </c>
      <c r="S2640" s="27">
        <f t="shared" si="125"/>
        <v>43055</v>
      </c>
      <c r="T2640" t="str">
        <f t="shared" si="126"/>
        <v>D</v>
      </c>
      <c r="V2640" t="str">
        <f t="shared" si="127"/>
        <v>D</v>
      </c>
    </row>
    <row r="2641" spans="1:22" x14ac:dyDescent="0.25">
      <c r="A2641" t="s">
        <v>391</v>
      </c>
      <c r="B2641" t="s">
        <v>218</v>
      </c>
      <c r="C2641">
        <v>170535137</v>
      </c>
      <c r="D2641">
        <v>66</v>
      </c>
      <c r="E2641" t="s">
        <v>90</v>
      </c>
      <c r="G2641">
        <v>0</v>
      </c>
      <c r="H2641">
        <v>2017</v>
      </c>
      <c r="I2641">
        <v>2</v>
      </c>
      <c r="J2641">
        <v>22</v>
      </c>
      <c r="K2641">
        <v>8</v>
      </c>
      <c r="L2641">
        <v>50</v>
      </c>
      <c r="M2641" t="s">
        <v>900</v>
      </c>
      <c r="N2641" t="s">
        <v>860</v>
      </c>
      <c r="O2641" t="s">
        <v>2030</v>
      </c>
      <c r="R2641" t="str">
        <f t="shared" si="124"/>
        <v>Weekday</v>
      </c>
      <c r="S2641" s="27">
        <f t="shared" si="125"/>
        <v>42788</v>
      </c>
      <c r="T2641" t="str">
        <f t="shared" si="126"/>
        <v>D</v>
      </c>
      <c r="V2641" t="str">
        <f t="shared" si="127"/>
        <v>D</v>
      </c>
    </row>
    <row r="2642" spans="1:22" x14ac:dyDescent="0.25">
      <c r="A2642" t="s">
        <v>391</v>
      </c>
      <c r="B2642" t="s">
        <v>218</v>
      </c>
      <c r="C2642">
        <v>173135113</v>
      </c>
      <c r="D2642">
        <v>66</v>
      </c>
      <c r="E2642" t="s">
        <v>90</v>
      </c>
      <c r="G2642">
        <v>0</v>
      </c>
      <c r="H2642">
        <v>2017</v>
      </c>
      <c r="I2642">
        <v>11</v>
      </c>
      <c r="J2642">
        <v>6</v>
      </c>
      <c r="K2642">
        <v>6</v>
      </c>
      <c r="L2642">
        <v>49</v>
      </c>
      <c r="M2642" t="s">
        <v>900</v>
      </c>
      <c r="N2642" t="s">
        <v>860</v>
      </c>
      <c r="O2642" t="s">
        <v>2030</v>
      </c>
      <c r="R2642" t="str">
        <f t="shared" si="124"/>
        <v>Weekday</v>
      </c>
      <c r="S2642" s="27">
        <f t="shared" si="125"/>
        <v>43045</v>
      </c>
      <c r="T2642" t="str">
        <f t="shared" si="126"/>
        <v>D</v>
      </c>
      <c r="V2642" t="str">
        <f t="shared" si="127"/>
        <v>D</v>
      </c>
    </row>
    <row r="2643" spans="1:22" x14ac:dyDescent="0.25">
      <c r="A2643" t="s">
        <v>391</v>
      </c>
      <c r="B2643" t="s">
        <v>218</v>
      </c>
      <c r="C2643">
        <v>170735177</v>
      </c>
      <c r="D2643">
        <v>66</v>
      </c>
      <c r="E2643" t="s">
        <v>90</v>
      </c>
      <c r="G2643">
        <v>0</v>
      </c>
      <c r="H2643">
        <v>2017</v>
      </c>
      <c r="I2643">
        <v>3</v>
      </c>
      <c r="J2643">
        <v>14</v>
      </c>
      <c r="K2643">
        <v>7</v>
      </c>
      <c r="L2643">
        <v>15</v>
      </c>
      <c r="M2643" t="s">
        <v>899</v>
      </c>
      <c r="N2643" t="s">
        <v>860</v>
      </c>
      <c r="O2643" t="s">
        <v>2030</v>
      </c>
      <c r="R2643" t="str">
        <f t="shared" si="124"/>
        <v>Weekday</v>
      </c>
      <c r="S2643" s="27">
        <f t="shared" si="125"/>
        <v>42808</v>
      </c>
      <c r="T2643" t="str">
        <f t="shared" si="126"/>
        <v>D</v>
      </c>
      <c r="V2643" t="str">
        <f t="shared" si="127"/>
        <v>D</v>
      </c>
    </row>
    <row r="2644" spans="1:22" x14ac:dyDescent="0.25">
      <c r="A2644" t="s">
        <v>391</v>
      </c>
      <c r="S2644" s="27"/>
      <c r="V2644" t="str">
        <f t="shared" si="127"/>
        <v/>
      </c>
    </row>
    <row r="2645" spans="1:22" x14ac:dyDescent="0.25">
      <c r="A2645" t="s">
        <v>391</v>
      </c>
      <c r="S2645" s="27"/>
      <c r="V2645" t="str">
        <f t="shared" si="127"/>
        <v/>
      </c>
    </row>
    <row r="2646" spans="1:22" x14ac:dyDescent="0.25">
      <c r="A2646" t="s">
        <v>391</v>
      </c>
      <c r="B2646" t="s">
        <v>218</v>
      </c>
      <c r="C2646">
        <v>173085223</v>
      </c>
      <c r="D2646">
        <v>66</v>
      </c>
      <c r="E2646" t="s">
        <v>90</v>
      </c>
      <c r="G2646">
        <v>0</v>
      </c>
      <c r="H2646">
        <v>2017</v>
      </c>
      <c r="I2646">
        <v>11</v>
      </c>
      <c r="J2646">
        <v>3</v>
      </c>
      <c r="K2646">
        <v>20</v>
      </c>
      <c r="L2646">
        <v>56</v>
      </c>
      <c r="M2646" t="s">
        <v>900</v>
      </c>
      <c r="N2646" t="s">
        <v>860</v>
      </c>
      <c r="O2646" t="s">
        <v>2030</v>
      </c>
      <c r="R2646" t="str">
        <f t="shared" si="124"/>
        <v>Weekday</v>
      </c>
      <c r="S2646" s="27">
        <f t="shared" si="125"/>
        <v>43042</v>
      </c>
      <c r="T2646" t="str">
        <f t="shared" si="126"/>
        <v>D</v>
      </c>
      <c r="V2646" t="str">
        <f t="shared" si="127"/>
        <v>D</v>
      </c>
    </row>
    <row r="2647" spans="1:22" x14ac:dyDescent="0.25">
      <c r="A2647" t="s">
        <v>391</v>
      </c>
      <c r="B2647" t="s">
        <v>218</v>
      </c>
      <c r="C2647">
        <v>171285559</v>
      </c>
      <c r="D2647">
        <v>66</v>
      </c>
      <c r="E2647" t="s">
        <v>90</v>
      </c>
      <c r="G2647">
        <v>0</v>
      </c>
      <c r="H2647">
        <v>2017</v>
      </c>
      <c r="I2647">
        <v>5</v>
      </c>
      <c r="J2647">
        <v>2</v>
      </c>
      <c r="K2647">
        <v>8</v>
      </c>
      <c r="L2647">
        <v>14</v>
      </c>
      <c r="M2647" t="s">
        <v>900</v>
      </c>
      <c r="N2647" t="s">
        <v>860</v>
      </c>
      <c r="O2647" t="s">
        <v>2030</v>
      </c>
      <c r="R2647" t="str">
        <f t="shared" si="124"/>
        <v>Weekday</v>
      </c>
      <c r="S2647" s="27">
        <f t="shared" si="125"/>
        <v>42857</v>
      </c>
      <c r="T2647" t="str">
        <f t="shared" si="126"/>
        <v>D</v>
      </c>
      <c r="V2647" t="str">
        <f t="shared" si="127"/>
        <v>D</v>
      </c>
    </row>
    <row r="2648" spans="1:22" x14ac:dyDescent="0.25">
      <c r="A2648" t="s">
        <v>391</v>
      </c>
      <c r="B2648" t="s">
        <v>218</v>
      </c>
      <c r="C2648">
        <v>151685180</v>
      </c>
      <c r="D2648">
        <v>66</v>
      </c>
      <c r="E2648" t="s">
        <v>90</v>
      </c>
      <c r="G2648">
        <v>0</v>
      </c>
      <c r="H2648">
        <v>2015</v>
      </c>
      <c r="I2648">
        <v>6</v>
      </c>
      <c r="J2648">
        <v>17</v>
      </c>
      <c r="K2648">
        <v>9</v>
      </c>
      <c r="L2648">
        <v>28</v>
      </c>
      <c r="M2648" t="s">
        <v>900</v>
      </c>
      <c r="N2648" t="s">
        <v>171</v>
      </c>
      <c r="O2648" t="s">
        <v>2030</v>
      </c>
      <c r="R2648" t="str">
        <f t="shared" si="124"/>
        <v>Weekday</v>
      </c>
      <c r="S2648" s="27">
        <f t="shared" si="125"/>
        <v>42172</v>
      </c>
      <c r="T2648" t="str">
        <f t="shared" si="126"/>
        <v>S</v>
      </c>
      <c r="V2648" t="str">
        <f t="shared" si="127"/>
        <v>S</v>
      </c>
    </row>
    <row r="2649" spans="1:22" x14ac:dyDescent="0.25">
      <c r="A2649" t="s">
        <v>391</v>
      </c>
      <c r="B2649" t="s">
        <v>218</v>
      </c>
      <c r="C2649">
        <v>140905163</v>
      </c>
      <c r="D2649">
        <v>66</v>
      </c>
      <c r="E2649" t="s">
        <v>90</v>
      </c>
      <c r="G2649">
        <v>0</v>
      </c>
      <c r="H2649">
        <v>2014</v>
      </c>
      <c r="I2649">
        <v>3</v>
      </c>
      <c r="J2649">
        <v>31</v>
      </c>
      <c r="K2649">
        <v>6</v>
      </c>
      <c r="L2649">
        <v>30</v>
      </c>
      <c r="M2649" t="s">
        <v>900</v>
      </c>
      <c r="N2649" t="s">
        <v>170</v>
      </c>
      <c r="O2649" t="s">
        <v>2030</v>
      </c>
      <c r="R2649" t="str">
        <f t="shared" si="124"/>
        <v>Weekday</v>
      </c>
      <c r="S2649" s="27">
        <f t="shared" si="125"/>
        <v>41729</v>
      </c>
      <c r="T2649" t="str">
        <f t="shared" si="126"/>
        <v>S</v>
      </c>
      <c r="V2649" t="str">
        <f t="shared" si="127"/>
        <v>S</v>
      </c>
    </row>
    <row r="2650" spans="1:22" x14ac:dyDescent="0.25">
      <c r="A2650" t="s">
        <v>391</v>
      </c>
      <c r="B2650" t="s">
        <v>218</v>
      </c>
      <c r="C2650">
        <v>133535780</v>
      </c>
      <c r="D2650">
        <v>66</v>
      </c>
      <c r="E2650" t="s">
        <v>90</v>
      </c>
      <c r="G2650">
        <v>0</v>
      </c>
      <c r="H2650">
        <v>2013</v>
      </c>
      <c r="I2650">
        <v>12</v>
      </c>
      <c r="J2650">
        <v>17</v>
      </c>
      <c r="K2650">
        <v>6</v>
      </c>
      <c r="L2650">
        <v>58</v>
      </c>
      <c r="M2650" t="s">
        <v>900</v>
      </c>
      <c r="N2650" t="s">
        <v>404</v>
      </c>
      <c r="O2650" t="s">
        <v>2030</v>
      </c>
      <c r="R2650" t="str">
        <f t="shared" si="124"/>
        <v>Weekday</v>
      </c>
      <c r="S2650" s="27">
        <f t="shared" si="125"/>
        <v>41625</v>
      </c>
      <c r="T2650" t="str">
        <f t="shared" si="126"/>
        <v>S</v>
      </c>
      <c r="V2650" t="str">
        <f t="shared" si="127"/>
        <v>S</v>
      </c>
    </row>
    <row r="2651" spans="1:22" x14ac:dyDescent="0.25">
      <c r="A2651" t="s">
        <v>391</v>
      </c>
      <c r="S2651" s="27"/>
      <c r="V2651" t="str">
        <f t="shared" si="127"/>
        <v/>
      </c>
    </row>
    <row r="2652" spans="1:22" x14ac:dyDescent="0.25">
      <c r="A2652" t="s">
        <v>391</v>
      </c>
      <c r="B2652" t="s">
        <v>218</v>
      </c>
      <c r="C2652">
        <v>133335074</v>
      </c>
      <c r="D2652">
        <v>66</v>
      </c>
      <c r="E2652" t="s">
        <v>90</v>
      </c>
      <c r="G2652">
        <v>0</v>
      </c>
      <c r="H2652">
        <v>2013</v>
      </c>
      <c r="I2652">
        <v>11</v>
      </c>
      <c r="J2652">
        <v>29</v>
      </c>
      <c r="K2652">
        <v>6</v>
      </c>
      <c r="L2652">
        <v>31</v>
      </c>
      <c r="M2652" t="s">
        <v>900</v>
      </c>
      <c r="N2652" t="s">
        <v>860</v>
      </c>
      <c r="O2652" t="s">
        <v>2030</v>
      </c>
      <c r="R2652" t="str">
        <f t="shared" si="124"/>
        <v>Weekday</v>
      </c>
      <c r="S2652" s="27">
        <f t="shared" si="125"/>
        <v>41607</v>
      </c>
      <c r="T2652" t="str">
        <f t="shared" si="126"/>
        <v>S</v>
      </c>
      <c r="V2652" t="str">
        <f t="shared" si="127"/>
        <v>S</v>
      </c>
    </row>
    <row r="2653" spans="1:22" x14ac:dyDescent="0.25">
      <c r="A2653" t="s">
        <v>391</v>
      </c>
      <c r="B2653" t="s">
        <v>218</v>
      </c>
      <c r="C2653">
        <v>151605148</v>
      </c>
      <c r="D2653">
        <v>66</v>
      </c>
      <c r="E2653" t="s">
        <v>90</v>
      </c>
      <c r="G2653">
        <v>0</v>
      </c>
      <c r="H2653">
        <v>2015</v>
      </c>
      <c r="I2653">
        <v>6</v>
      </c>
      <c r="J2653">
        <v>9</v>
      </c>
      <c r="K2653">
        <v>7</v>
      </c>
      <c r="L2653">
        <v>21</v>
      </c>
      <c r="M2653" t="s">
        <v>900</v>
      </c>
      <c r="N2653" t="s">
        <v>860</v>
      </c>
      <c r="O2653" t="s">
        <v>2030</v>
      </c>
      <c r="R2653" t="str">
        <f t="shared" si="124"/>
        <v>Weekday</v>
      </c>
      <c r="S2653" s="27">
        <f t="shared" si="125"/>
        <v>42164</v>
      </c>
      <c r="T2653" t="str">
        <f t="shared" si="126"/>
        <v>S</v>
      </c>
      <c r="V2653" t="str">
        <f t="shared" si="127"/>
        <v>S</v>
      </c>
    </row>
    <row r="2654" spans="1:22" x14ac:dyDescent="0.25">
      <c r="A2654" t="s">
        <v>391</v>
      </c>
      <c r="S2654" s="27"/>
      <c r="V2654" t="str">
        <f t="shared" si="127"/>
        <v/>
      </c>
    </row>
    <row r="2655" spans="1:22" x14ac:dyDescent="0.25">
      <c r="A2655" t="s">
        <v>391</v>
      </c>
      <c r="B2655" t="s">
        <v>218</v>
      </c>
      <c r="C2655">
        <v>150425122</v>
      </c>
      <c r="D2655">
        <v>66</v>
      </c>
      <c r="E2655" t="s">
        <v>90</v>
      </c>
      <c r="G2655">
        <v>0</v>
      </c>
      <c r="H2655">
        <v>2015</v>
      </c>
      <c r="I2655">
        <v>2</v>
      </c>
      <c r="J2655">
        <v>11</v>
      </c>
      <c r="K2655">
        <v>9</v>
      </c>
      <c r="L2655">
        <v>29</v>
      </c>
      <c r="M2655" t="s">
        <v>900</v>
      </c>
      <c r="N2655" t="s">
        <v>860</v>
      </c>
      <c r="O2655" t="s">
        <v>2030</v>
      </c>
      <c r="R2655" t="str">
        <f t="shared" si="124"/>
        <v>Weekday</v>
      </c>
      <c r="S2655" s="27">
        <f t="shared" si="125"/>
        <v>42046</v>
      </c>
      <c r="T2655" t="str">
        <f t="shared" si="126"/>
        <v>S</v>
      </c>
      <c r="V2655" t="str">
        <f t="shared" si="127"/>
        <v>S</v>
      </c>
    </row>
    <row r="2656" spans="1:22" x14ac:dyDescent="0.25">
      <c r="A2656" t="s">
        <v>391</v>
      </c>
      <c r="B2656" t="s">
        <v>218</v>
      </c>
      <c r="C2656">
        <v>151605222</v>
      </c>
      <c r="D2656">
        <v>66</v>
      </c>
      <c r="E2656" t="s">
        <v>90</v>
      </c>
      <c r="G2656">
        <v>0</v>
      </c>
      <c r="H2656">
        <v>2015</v>
      </c>
      <c r="I2656">
        <v>6</v>
      </c>
      <c r="J2656">
        <v>9</v>
      </c>
      <c r="K2656">
        <v>7</v>
      </c>
      <c r="L2656">
        <v>21</v>
      </c>
      <c r="M2656" t="s">
        <v>900</v>
      </c>
      <c r="N2656" t="s">
        <v>860</v>
      </c>
      <c r="O2656" t="s">
        <v>2030</v>
      </c>
      <c r="R2656" t="str">
        <f t="shared" si="124"/>
        <v>Weekday</v>
      </c>
      <c r="S2656" s="27">
        <f t="shared" si="125"/>
        <v>42164</v>
      </c>
      <c r="T2656" t="str">
        <f t="shared" si="126"/>
        <v>S</v>
      </c>
      <c r="V2656" t="str">
        <f t="shared" si="127"/>
        <v>S</v>
      </c>
    </row>
    <row r="2657" spans="1:22" x14ac:dyDescent="0.25">
      <c r="A2657" t="s">
        <v>391</v>
      </c>
      <c r="S2657" s="27"/>
      <c r="V2657" t="str">
        <f t="shared" si="127"/>
        <v/>
      </c>
    </row>
    <row r="2658" spans="1:22" x14ac:dyDescent="0.25">
      <c r="A2658" t="s">
        <v>391</v>
      </c>
      <c r="B2658" t="s">
        <v>218</v>
      </c>
      <c r="C2658">
        <v>140905164</v>
      </c>
      <c r="D2658">
        <v>66</v>
      </c>
      <c r="E2658" t="s">
        <v>90</v>
      </c>
      <c r="G2658">
        <v>0</v>
      </c>
      <c r="H2658">
        <v>2014</v>
      </c>
      <c r="I2658">
        <v>3</v>
      </c>
      <c r="J2658">
        <v>31</v>
      </c>
      <c r="K2658">
        <v>7</v>
      </c>
      <c r="L2658">
        <v>45</v>
      </c>
      <c r="M2658" t="s">
        <v>900</v>
      </c>
      <c r="N2658" t="s">
        <v>860</v>
      </c>
      <c r="O2658" t="s">
        <v>2030</v>
      </c>
      <c r="R2658" t="str">
        <f t="shared" si="124"/>
        <v>Weekday</v>
      </c>
      <c r="S2658" s="27">
        <f t="shared" si="125"/>
        <v>41729</v>
      </c>
      <c r="T2658" t="str">
        <f t="shared" si="126"/>
        <v>S</v>
      </c>
      <c r="V2658" t="str">
        <f t="shared" si="127"/>
        <v>S</v>
      </c>
    </row>
    <row r="2659" spans="1:22" x14ac:dyDescent="0.25">
      <c r="A2659" t="s">
        <v>391</v>
      </c>
      <c r="B2659" t="s">
        <v>218</v>
      </c>
      <c r="C2659">
        <v>160985149</v>
      </c>
      <c r="D2659">
        <v>66</v>
      </c>
      <c r="E2659" t="s">
        <v>90</v>
      </c>
      <c r="G2659">
        <v>0</v>
      </c>
      <c r="H2659">
        <v>2016</v>
      </c>
      <c r="I2659">
        <v>4</v>
      </c>
      <c r="J2659">
        <v>7</v>
      </c>
      <c r="K2659">
        <v>8</v>
      </c>
      <c r="L2659">
        <v>20</v>
      </c>
      <c r="M2659" t="s">
        <v>900</v>
      </c>
      <c r="N2659" t="s">
        <v>171</v>
      </c>
      <c r="O2659" t="s">
        <v>2030</v>
      </c>
      <c r="R2659" t="str">
        <f t="shared" si="124"/>
        <v>Weekday</v>
      </c>
      <c r="S2659" s="27">
        <f t="shared" si="125"/>
        <v>42467</v>
      </c>
      <c r="T2659" t="str">
        <f t="shared" si="126"/>
        <v>D</v>
      </c>
      <c r="V2659" t="str">
        <f t="shared" si="127"/>
        <v>D</v>
      </c>
    </row>
    <row r="2660" spans="1:22" x14ac:dyDescent="0.25">
      <c r="A2660" t="s">
        <v>391</v>
      </c>
      <c r="B2660" t="s">
        <v>218</v>
      </c>
      <c r="C2660">
        <v>132775015</v>
      </c>
      <c r="D2660">
        <v>66</v>
      </c>
      <c r="E2660" t="s">
        <v>90</v>
      </c>
      <c r="G2660">
        <v>0</v>
      </c>
      <c r="H2660">
        <v>2013</v>
      </c>
      <c r="I2660">
        <v>10</v>
      </c>
      <c r="J2660">
        <v>3</v>
      </c>
      <c r="K2660">
        <v>4</v>
      </c>
      <c r="L2660">
        <v>42</v>
      </c>
      <c r="M2660" t="s">
        <v>899</v>
      </c>
      <c r="N2660" t="s">
        <v>860</v>
      </c>
      <c r="O2660" t="s">
        <v>2030</v>
      </c>
      <c r="R2660" t="str">
        <f t="shared" si="124"/>
        <v>Weekday</v>
      </c>
      <c r="S2660" s="27">
        <f t="shared" si="125"/>
        <v>41550</v>
      </c>
      <c r="T2660" t="str">
        <f t="shared" si="126"/>
        <v>S</v>
      </c>
      <c r="V2660" t="str">
        <f t="shared" si="127"/>
        <v>S</v>
      </c>
    </row>
    <row r="2661" spans="1:22" x14ac:dyDescent="0.25">
      <c r="A2661" t="s">
        <v>391</v>
      </c>
      <c r="S2661" s="27"/>
      <c r="V2661" t="str">
        <f t="shared" si="127"/>
        <v/>
      </c>
    </row>
    <row r="2662" spans="1:22" x14ac:dyDescent="0.25">
      <c r="A2662" t="s">
        <v>391</v>
      </c>
      <c r="B2662" t="s">
        <v>218</v>
      </c>
      <c r="C2662">
        <v>173405159</v>
      </c>
      <c r="D2662">
        <v>66</v>
      </c>
      <c r="E2662" t="s">
        <v>90</v>
      </c>
      <c r="G2662">
        <v>0</v>
      </c>
      <c r="H2662">
        <v>2017</v>
      </c>
      <c r="I2662">
        <v>12</v>
      </c>
      <c r="J2662">
        <v>6</v>
      </c>
      <c r="K2662">
        <v>5</v>
      </c>
      <c r="L2662">
        <v>51</v>
      </c>
      <c r="M2662" t="s">
        <v>900</v>
      </c>
      <c r="N2662" t="s">
        <v>860</v>
      </c>
      <c r="O2662" t="s">
        <v>2030</v>
      </c>
      <c r="R2662" t="str">
        <f t="shared" si="124"/>
        <v>Weekday</v>
      </c>
      <c r="S2662" s="27">
        <f t="shared" si="125"/>
        <v>43075</v>
      </c>
      <c r="T2662" t="str">
        <f t="shared" si="126"/>
        <v>D</v>
      </c>
      <c r="V2662" t="str">
        <f t="shared" si="127"/>
        <v>D</v>
      </c>
    </row>
    <row r="2663" spans="1:22" x14ac:dyDescent="0.25">
      <c r="A2663" t="s">
        <v>391</v>
      </c>
      <c r="S2663" s="27"/>
      <c r="V2663" t="str">
        <f t="shared" si="127"/>
        <v/>
      </c>
    </row>
    <row r="2664" spans="1:22" x14ac:dyDescent="0.25">
      <c r="A2664" t="s">
        <v>391</v>
      </c>
      <c r="B2664" t="s">
        <v>218</v>
      </c>
      <c r="C2664">
        <v>160735031</v>
      </c>
      <c r="D2664">
        <v>66</v>
      </c>
      <c r="E2664" t="s">
        <v>90</v>
      </c>
      <c r="G2664">
        <v>0</v>
      </c>
      <c r="H2664">
        <v>2016</v>
      </c>
      <c r="I2664">
        <v>3</v>
      </c>
      <c r="J2664">
        <v>11</v>
      </c>
      <c r="K2664">
        <v>7</v>
      </c>
      <c r="L2664">
        <v>35</v>
      </c>
      <c r="M2664" t="s">
        <v>900</v>
      </c>
      <c r="N2664" t="s">
        <v>170</v>
      </c>
      <c r="O2664" t="s">
        <v>2030</v>
      </c>
      <c r="R2664" t="str">
        <f t="shared" si="124"/>
        <v>Weekday</v>
      </c>
      <c r="S2664" s="27">
        <f t="shared" si="125"/>
        <v>42440</v>
      </c>
      <c r="T2664" t="str">
        <f t="shared" si="126"/>
        <v>D</v>
      </c>
      <c r="V2664" t="str">
        <f t="shared" si="127"/>
        <v>D</v>
      </c>
    </row>
    <row r="2665" spans="1:22" x14ac:dyDescent="0.25">
      <c r="A2665" t="s">
        <v>391</v>
      </c>
      <c r="B2665" t="s">
        <v>218</v>
      </c>
      <c r="C2665">
        <v>161765157</v>
      </c>
      <c r="D2665">
        <v>66</v>
      </c>
      <c r="E2665" t="s">
        <v>90</v>
      </c>
      <c r="G2665">
        <v>0</v>
      </c>
      <c r="H2665">
        <v>2016</v>
      </c>
      <c r="I2665">
        <v>6</v>
      </c>
      <c r="J2665">
        <v>24</v>
      </c>
      <c r="K2665">
        <v>10</v>
      </c>
      <c r="L2665">
        <v>28</v>
      </c>
      <c r="M2665" t="s">
        <v>900</v>
      </c>
      <c r="N2665" t="s">
        <v>860</v>
      </c>
      <c r="O2665" t="s">
        <v>2030</v>
      </c>
      <c r="R2665" t="str">
        <f t="shared" si="124"/>
        <v>Weekday</v>
      </c>
      <c r="S2665" s="27">
        <f t="shared" si="125"/>
        <v>42545</v>
      </c>
      <c r="T2665" t="str">
        <f t="shared" si="126"/>
        <v>D</v>
      </c>
      <c r="V2665" t="str">
        <f t="shared" si="127"/>
        <v>D</v>
      </c>
    </row>
    <row r="2666" spans="1:22" x14ac:dyDescent="0.25">
      <c r="A2666" t="s">
        <v>391</v>
      </c>
      <c r="B2666" t="s">
        <v>218</v>
      </c>
      <c r="C2666">
        <v>152905133</v>
      </c>
      <c r="D2666">
        <v>66</v>
      </c>
      <c r="E2666" t="s">
        <v>90</v>
      </c>
      <c r="G2666">
        <v>0</v>
      </c>
      <c r="H2666">
        <v>2015</v>
      </c>
      <c r="I2666">
        <v>10</v>
      </c>
      <c r="J2666">
        <v>6</v>
      </c>
      <c r="K2666">
        <v>8</v>
      </c>
      <c r="L2666">
        <v>8</v>
      </c>
      <c r="M2666" t="s">
        <v>900</v>
      </c>
      <c r="N2666" t="s">
        <v>171</v>
      </c>
      <c r="O2666" t="s">
        <v>2030</v>
      </c>
      <c r="R2666" t="str">
        <f t="shared" si="124"/>
        <v>Weekday</v>
      </c>
      <c r="S2666" s="27">
        <f t="shared" si="125"/>
        <v>42283</v>
      </c>
      <c r="T2666" t="str">
        <f t="shared" si="126"/>
        <v>D</v>
      </c>
      <c r="V2666" t="str">
        <f t="shared" si="127"/>
        <v>D</v>
      </c>
    </row>
    <row r="2667" spans="1:22" x14ac:dyDescent="0.25">
      <c r="A2667" t="s">
        <v>391</v>
      </c>
      <c r="S2667" s="27"/>
      <c r="V2667" t="str">
        <f t="shared" si="127"/>
        <v/>
      </c>
    </row>
    <row r="2668" spans="1:22" x14ac:dyDescent="0.25">
      <c r="A2668" t="s">
        <v>391</v>
      </c>
      <c r="S2668" s="27"/>
      <c r="V2668" t="str">
        <f t="shared" si="127"/>
        <v/>
      </c>
    </row>
    <row r="2669" spans="1:22" x14ac:dyDescent="0.25">
      <c r="A2669" t="s">
        <v>391</v>
      </c>
      <c r="S2669" s="27"/>
      <c r="V2669" t="str">
        <f t="shared" si="127"/>
        <v/>
      </c>
    </row>
    <row r="2670" spans="1:22" x14ac:dyDescent="0.25">
      <c r="A2670" t="s">
        <v>391</v>
      </c>
      <c r="B2670" t="s">
        <v>218</v>
      </c>
      <c r="C2670">
        <v>163425126</v>
      </c>
      <c r="D2670">
        <v>66</v>
      </c>
      <c r="E2670" t="s">
        <v>90</v>
      </c>
      <c r="G2670">
        <v>0</v>
      </c>
      <c r="H2670">
        <v>2016</v>
      </c>
      <c r="I2670">
        <v>12</v>
      </c>
      <c r="J2670">
        <v>7</v>
      </c>
      <c r="K2670">
        <v>5</v>
      </c>
      <c r="L2670">
        <v>45</v>
      </c>
      <c r="M2670" t="s">
        <v>900</v>
      </c>
      <c r="N2670" t="s">
        <v>860</v>
      </c>
      <c r="O2670" t="s">
        <v>2030</v>
      </c>
      <c r="R2670" t="str">
        <f t="shared" si="124"/>
        <v>Weekday</v>
      </c>
      <c r="S2670" s="27">
        <f t="shared" si="125"/>
        <v>42711</v>
      </c>
      <c r="T2670" t="str">
        <f t="shared" si="126"/>
        <v>D</v>
      </c>
      <c r="V2670" t="str">
        <f t="shared" si="127"/>
        <v>D</v>
      </c>
    </row>
    <row r="2671" spans="1:22" x14ac:dyDescent="0.25">
      <c r="A2671" t="s">
        <v>391</v>
      </c>
      <c r="S2671" s="27"/>
      <c r="V2671" t="str">
        <f t="shared" si="127"/>
        <v/>
      </c>
    </row>
    <row r="2672" spans="1:22" x14ac:dyDescent="0.25">
      <c r="A2672" t="s">
        <v>391</v>
      </c>
      <c r="B2672" t="s">
        <v>218</v>
      </c>
      <c r="C2672">
        <v>150665059</v>
      </c>
      <c r="D2672">
        <v>66</v>
      </c>
      <c r="E2672" t="s">
        <v>90</v>
      </c>
      <c r="G2672">
        <v>0</v>
      </c>
      <c r="H2672">
        <v>2015</v>
      </c>
      <c r="I2672">
        <v>3</v>
      </c>
      <c r="J2672">
        <v>5</v>
      </c>
      <c r="K2672">
        <v>15</v>
      </c>
      <c r="L2672">
        <v>20</v>
      </c>
      <c r="M2672" t="s">
        <v>899</v>
      </c>
      <c r="N2672" t="s">
        <v>860</v>
      </c>
      <c r="O2672" t="s">
        <v>2030</v>
      </c>
      <c r="R2672" t="str">
        <f t="shared" si="124"/>
        <v>Weekday</v>
      </c>
      <c r="S2672" s="27">
        <f t="shared" si="125"/>
        <v>42068</v>
      </c>
      <c r="T2672" t="str">
        <f t="shared" si="126"/>
        <v>S</v>
      </c>
      <c r="V2672" t="str">
        <f t="shared" si="127"/>
        <v>S</v>
      </c>
    </row>
    <row r="2673" spans="1:22" x14ac:dyDescent="0.25">
      <c r="A2673" t="s">
        <v>391</v>
      </c>
      <c r="B2673" t="s">
        <v>218</v>
      </c>
      <c r="C2673">
        <v>152745424</v>
      </c>
      <c r="D2673">
        <v>66</v>
      </c>
      <c r="E2673" t="s">
        <v>90</v>
      </c>
      <c r="G2673">
        <v>0</v>
      </c>
      <c r="H2673">
        <v>2015</v>
      </c>
      <c r="I2673">
        <v>9</v>
      </c>
      <c r="J2673">
        <v>25</v>
      </c>
      <c r="K2673">
        <v>19</v>
      </c>
      <c r="L2673">
        <v>27</v>
      </c>
      <c r="M2673" t="s">
        <v>899</v>
      </c>
      <c r="N2673" t="s">
        <v>170</v>
      </c>
      <c r="O2673" t="s">
        <v>2030</v>
      </c>
      <c r="R2673" t="str">
        <f t="shared" ref="R2673:R2736" si="128">IF(WEEKDAY(DATE(H2673,I2673,J2673),2) &lt; 6, "Weekday", "Weekend")</f>
        <v>Weekday</v>
      </c>
      <c r="S2673" s="27">
        <f t="shared" ref="S2673:S2736" si="129">DATE(H2673,I2673,J2673)</f>
        <v>42272</v>
      </c>
      <c r="T2673" t="str">
        <f t="shared" si="126"/>
        <v>D</v>
      </c>
      <c r="V2673" t="str">
        <f t="shared" si="127"/>
        <v>D</v>
      </c>
    </row>
    <row r="2674" spans="1:22" x14ac:dyDescent="0.25">
      <c r="A2674" t="s">
        <v>391</v>
      </c>
      <c r="B2674" t="s">
        <v>218</v>
      </c>
      <c r="C2674">
        <v>160335103</v>
      </c>
      <c r="D2674">
        <v>66</v>
      </c>
      <c r="E2674" t="s">
        <v>90</v>
      </c>
      <c r="G2674">
        <v>0</v>
      </c>
      <c r="H2674">
        <v>2016</v>
      </c>
      <c r="I2674">
        <v>2</v>
      </c>
      <c r="J2674">
        <v>2</v>
      </c>
      <c r="K2674">
        <v>7</v>
      </c>
      <c r="L2674">
        <v>25</v>
      </c>
      <c r="M2674" t="s">
        <v>900</v>
      </c>
      <c r="N2674" t="s">
        <v>860</v>
      </c>
      <c r="O2674" t="s">
        <v>2030</v>
      </c>
      <c r="R2674" t="str">
        <f t="shared" si="128"/>
        <v>Weekday</v>
      </c>
      <c r="S2674" s="27">
        <f t="shared" si="129"/>
        <v>42402</v>
      </c>
      <c r="T2674" t="str">
        <f t="shared" ref="T2674:T2737" si="130">IF(OR(H2674=2013,H2674=2014,AND(H2674=2015,I2674&lt;9),AND(H2674=2015,I2674=9,J2674&lt;5)),"S","D")</f>
        <v>D</v>
      </c>
      <c r="V2674" t="str">
        <f t="shared" si="127"/>
        <v>D</v>
      </c>
    </row>
    <row r="2675" spans="1:22" x14ac:dyDescent="0.25">
      <c r="A2675" t="s">
        <v>391</v>
      </c>
      <c r="B2675" t="s">
        <v>218</v>
      </c>
      <c r="C2675">
        <v>151805327</v>
      </c>
      <c r="D2675">
        <v>66</v>
      </c>
      <c r="E2675" t="s">
        <v>90</v>
      </c>
      <c r="G2675">
        <v>0</v>
      </c>
      <c r="H2675">
        <v>2015</v>
      </c>
      <c r="I2675">
        <v>6</v>
      </c>
      <c r="J2675">
        <v>25</v>
      </c>
      <c r="K2675">
        <v>6</v>
      </c>
      <c r="L2675">
        <v>0</v>
      </c>
      <c r="M2675" t="s">
        <v>900</v>
      </c>
      <c r="N2675" t="s">
        <v>860</v>
      </c>
      <c r="O2675" t="s">
        <v>2030</v>
      </c>
      <c r="R2675" t="str">
        <f t="shared" si="128"/>
        <v>Weekday</v>
      </c>
      <c r="S2675" s="27">
        <f t="shared" si="129"/>
        <v>42180</v>
      </c>
      <c r="T2675" t="str">
        <f t="shared" si="130"/>
        <v>S</v>
      </c>
      <c r="V2675" t="str">
        <f t="shared" si="127"/>
        <v>S</v>
      </c>
    </row>
    <row r="2676" spans="1:22" x14ac:dyDescent="0.25">
      <c r="A2676" t="s">
        <v>391</v>
      </c>
      <c r="S2676" s="27"/>
      <c r="V2676" t="str">
        <f t="shared" si="127"/>
        <v/>
      </c>
    </row>
    <row r="2677" spans="1:22" x14ac:dyDescent="0.25">
      <c r="A2677" t="s">
        <v>391</v>
      </c>
      <c r="B2677" t="s">
        <v>218</v>
      </c>
      <c r="C2677">
        <v>142515090</v>
      </c>
      <c r="D2677">
        <v>66</v>
      </c>
      <c r="E2677" t="s">
        <v>90</v>
      </c>
      <c r="G2677">
        <v>0</v>
      </c>
      <c r="H2677">
        <v>2014</v>
      </c>
      <c r="I2677">
        <v>9</v>
      </c>
      <c r="J2677">
        <v>8</v>
      </c>
      <c r="K2677">
        <v>6</v>
      </c>
      <c r="L2677">
        <v>3</v>
      </c>
      <c r="M2677" t="s">
        <v>900</v>
      </c>
      <c r="N2677" t="s">
        <v>860</v>
      </c>
      <c r="O2677" t="s">
        <v>2030</v>
      </c>
      <c r="R2677" t="str">
        <f t="shared" si="128"/>
        <v>Weekday</v>
      </c>
      <c r="S2677" s="27">
        <f t="shared" si="129"/>
        <v>41890</v>
      </c>
      <c r="T2677" t="str">
        <f t="shared" si="130"/>
        <v>S</v>
      </c>
      <c r="V2677" t="str">
        <f t="shared" si="127"/>
        <v>S</v>
      </c>
    </row>
    <row r="2678" spans="1:22" x14ac:dyDescent="0.25">
      <c r="A2678" t="s">
        <v>391</v>
      </c>
      <c r="B2678" t="s">
        <v>218</v>
      </c>
      <c r="C2678">
        <v>152475020</v>
      </c>
      <c r="D2678">
        <v>66</v>
      </c>
      <c r="E2678" t="s">
        <v>90</v>
      </c>
      <c r="G2678">
        <v>0</v>
      </c>
      <c r="H2678">
        <v>2015</v>
      </c>
      <c r="I2678">
        <v>9</v>
      </c>
      <c r="J2678">
        <v>2</v>
      </c>
      <c r="K2678">
        <v>7</v>
      </c>
      <c r="L2678">
        <v>50</v>
      </c>
      <c r="M2678" t="s">
        <v>900</v>
      </c>
      <c r="N2678" t="s">
        <v>860</v>
      </c>
      <c r="O2678" t="s">
        <v>2030</v>
      </c>
      <c r="R2678" t="str">
        <f t="shared" si="128"/>
        <v>Weekday</v>
      </c>
      <c r="S2678" s="27">
        <f t="shared" si="129"/>
        <v>42249</v>
      </c>
      <c r="T2678" t="str">
        <f t="shared" si="130"/>
        <v>S</v>
      </c>
      <c r="V2678" t="str">
        <f t="shared" si="127"/>
        <v>S</v>
      </c>
    </row>
    <row r="2679" spans="1:22" x14ac:dyDescent="0.25">
      <c r="A2679" t="s">
        <v>391</v>
      </c>
      <c r="B2679" t="s">
        <v>218</v>
      </c>
      <c r="C2679">
        <v>141805073</v>
      </c>
      <c r="D2679">
        <v>66</v>
      </c>
      <c r="E2679" t="s">
        <v>90</v>
      </c>
      <c r="G2679">
        <v>0</v>
      </c>
      <c r="H2679">
        <v>2014</v>
      </c>
      <c r="I2679">
        <v>6</v>
      </c>
      <c r="J2679">
        <v>26</v>
      </c>
      <c r="K2679">
        <v>9</v>
      </c>
      <c r="L2679">
        <v>10</v>
      </c>
      <c r="M2679" t="s">
        <v>900</v>
      </c>
      <c r="N2679" t="s">
        <v>860</v>
      </c>
      <c r="O2679" t="s">
        <v>2030</v>
      </c>
      <c r="R2679" t="str">
        <f t="shared" si="128"/>
        <v>Weekday</v>
      </c>
      <c r="S2679" s="27">
        <f t="shared" si="129"/>
        <v>41816</v>
      </c>
      <c r="T2679" t="str">
        <f t="shared" si="130"/>
        <v>S</v>
      </c>
      <c r="V2679" t="str">
        <f t="shared" si="127"/>
        <v>S</v>
      </c>
    </row>
    <row r="2680" spans="1:22" x14ac:dyDescent="0.25">
      <c r="A2680" t="s">
        <v>391</v>
      </c>
      <c r="B2680" t="s">
        <v>218</v>
      </c>
      <c r="C2680">
        <v>140535110</v>
      </c>
      <c r="D2680">
        <v>66</v>
      </c>
      <c r="E2680" t="s">
        <v>90</v>
      </c>
      <c r="G2680">
        <v>0</v>
      </c>
      <c r="H2680">
        <v>2014</v>
      </c>
      <c r="I2680">
        <v>2</v>
      </c>
      <c r="J2680">
        <v>20</v>
      </c>
      <c r="K2680">
        <v>8</v>
      </c>
      <c r="L2680">
        <v>10</v>
      </c>
      <c r="M2680" t="s">
        <v>900</v>
      </c>
      <c r="N2680" t="s">
        <v>171</v>
      </c>
      <c r="O2680" t="s">
        <v>2030</v>
      </c>
      <c r="R2680" t="str">
        <f t="shared" si="128"/>
        <v>Weekday</v>
      </c>
      <c r="S2680" s="27">
        <f t="shared" si="129"/>
        <v>41690</v>
      </c>
      <c r="T2680" t="str">
        <f t="shared" si="130"/>
        <v>S</v>
      </c>
      <c r="V2680" t="str">
        <f t="shared" si="127"/>
        <v>S</v>
      </c>
    </row>
    <row r="2681" spans="1:22" x14ac:dyDescent="0.25">
      <c r="A2681" t="s">
        <v>391</v>
      </c>
      <c r="B2681" t="s">
        <v>218</v>
      </c>
      <c r="C2681">
        <v>143115270</v>
      </c>
      <c r="D2681">
        <v>66</v>
      </c>
      <c r="E2681" t="s">
        <v>90</v>
      </c>
      <c r="G2681">
        <v>0</v>
      </c>
      <c r="H2681">
        <v>2014</v>
      </c>
      <c r="I2681">
        <v>11</v>
      </c>
      <c r="J2681">
        <v>3</v>
      </c>
      <c r="K2681">
        <v>2</v>
      </c>
      <c r="L2681">
        <v>53</v>
      </c>
      <c r="M2681" t="s">
        <v>899</v>
      </c>
      <c r="N2681" t="s">
        <v>860</v>
      </c>
      <c r="O2681" t="s">
        <v>2030</v>
      </c>
      <c r="R2681" t="str">
        <f t="shared" si="128"/>
        <v>Weekday</v>
      </c>
      <c r="S2681" s="27">
        <f t="shared" si="129"/>
        <v>41946</v>
      </c>
      <c r="T2681" t="str">
        <f t="shared" si="130"/>
        <v>S</v>
      </c>
      <c r="V2681" t="str">
        <f t="shared" si="127"/>
        <v>S</v>
      </c>
    </row>
    <row r="2682" spans="1:22" x14ac:dyDescent="0.25">
      <c r="A2682" t="s">
        <v>391</v>
      </c>
      <c r="B2682" t="s">
        <v>218</v>
      </c>
      <c r="C2682">
        <v>161805145</v>
      </c>
      <c r="D2682">
        <v>66</v>
      </c>
      <c r="E2682" t="s">
        <v>90</v>
      </c>
      <c r="G2682">
        <v>0</v>
      </c>
      <c r="H2682">
        <v>2016</v>
      </c>
      <c r="I2682">
        <v>6</v>
      </c>
      <c r="J2682">
        <v>28</v>
      </c>
      <c r="K2682">
        <v>7</v>
      </c>
      <c r="L2682">
        <v>21</v>
      </c>
      <c r="M2682" t="s">
        <v>900</v>
      </c>
      <c r="N2682" t="s">
        <v>171</v>
      </c>
      <c r="O2682" t="s">
        <v>2030</v>
      </c>
      <c r="R2682" t="str">
        <f t="shared" si="128"/>
        <v>Weekday</v>
      </c>
      <c r="S2682" s="27">
        <f t="shared" si="129"/>
        <v>42549</v>
      </c>
      <c r="T2682" t="str">
        <f t="shared" si="130"/>
        <v>D</v>
      </c>
      <c r="V2682" t="str">
        <f t="shared" si="127"/>
        <v>D</v>
      </c>
    </row>
    <row r="2683" spans="1:22" x14ac:dyDescent="0.25">
      <c r="A2683" t="s">
        <v>391</v>
      </c>
      <c r="B2683" t="s">
        <v>218</v>
      </c>
      <c r="C2683">
        <v>160185010</v>
      </c>
      <c r="D2683">
        <v>66</v>
      </c>
      <c r="E2683" t="s">
        <v>90</v>
      </c>
      <c r="G2683">
        <v>0</v>
      </c>
      <c r="H2683">
        <v>2016</v>
      </c>
      <c r="I2683">
        <v>1</v>
      </c>
      <c r="J2683">
        <v>14</v>
      </c>
      <c r="K2683">
        <v>23</v>
      </c>
      <c r="L2683">
        <v>22</v>
      </c>
      <c r="M2683" t="s">
        <v>899</v>
      </c>
      <c r="N2683" t="s">
        <v>860</v>
      </c>
      <c r="O2683" t="s">
        <v>2030</v>
      </c>
      <c r="R2683" t="str">
        <f t="shared" si="128"/>
        <v>Weekday</v>
      </c>
      <c r="S2683" s="27">
        <f t="shared" si="129"/>
        <v>42383</v>
      </c>
      <c r="T2683" t="str">
        <f t="shared" si="130"/>
        <v>D</v>
      </c>
      <c r="V2683" t="str">
        <f t="shared" si="127"/>
        <v>D</v>
      </c>
    </row>
    <row r="2684" spans="1:22" x14ac:dyDescent="0.25">
      <c r="A2684" t="s">
        <v>391</v>
      </c>
      <c r="B2684" t="s">
        <v>218</v>
      </c>
      <c r="C2684">
        <v>161985116</v>
      </c>
      <c r="D2684">
        <v>66</v>
      </c>
      <c r="E2684" t="s">
        <v>90</v>
      </c>
      <c r="G2684">
        <v>0</v>
      </c>
      <c r="H2684">
        <v>2016</v>
      </c>
      <c r="I2684">
        <v>7</v>
      </c>
      <c r="J2684">
        <v>14</v>
      </c>
      <c r="K2684">
        <v>8</v>
      </c>
      <c r="L2684">
        <v>1</v>
      </c>
      <c r="M2684" t="s">
        <v>900</v>
      </c>
      <c r="N2684" t="s">
        <v>860</v>
      </c>
      <c r="O2684" t="s">
        <v>2030</v>
      </c>
      <c r="R2684" t="str">
        <f t="shared" si="128"/>
        <v>Weekday</v>
      </c>
      <c r="S2684" s="27">
        <f t="shared" si="129"/>
        <v>42565</v>
      </c>
      <c r="T2684" t="str">
        <f t="shared" si="130"/>
        <v>D</v>
      </c>
      <c r="V2684" t="str">
        <f t="shared" si="127"/>
        <v>D</v>
      </c>
    </row>
    <row r="2685" spans="1:22" x14ac:dyDescent="0.25">
      <c r="A2685" t="s">
        <v>391</v>
      </c>
      <c r="B2685" t="s">
        <v>218</v>
      </c>
      <c r="C2685">
        <v>131295020</v>
      </c>
      <c r="D2685">
        <v>66</v>
      </c>
      <c r="E2685" t="s">
        <v>90</v>
      </c>
      <c r="G2685">
        <v>0</v>
      </c>
      <c r="H2685">
        <v>2013</v>
      </c>
      <c r="I2685">
        <v>5</v>
      </c>
      <c r="J2685">
        <v>2</v>
      </c>
      <c r="K2685">
        <v>8</v>
      </c>
      <c r="L2685">
        <v>10</v>
      </c>
      <c r="M2685" t="s">
        <v>900</v>
      </c>
      <c r="N2685" t="s">
        <v>860</v>
      </c>
      <c r="O2685" t="s">
        <v>2030</v>
      </c>
      <c r="R2685" t="str">
        <f t="shared" si="128"/>
        <v>Weekday</v>
      </c>
      <c r="S2685" s="27">
        <f t="shared" si="129"/>
        <v>41396</v>
      </c>
      <c r="T2685" t="str">
        <f t="shared" si="130"/>
        <v>S</v>
      </c>
      <c r="V2685" t="str">
        <f t="shared" si="127"/>
        <v>S</v>
      </c>
    </row>
    <row r="2686" spans="1:22" x14ac:dyDescent="0.25">
      <c r="A2686" t="s">
        <v>391</v>
      </c>
      <c r="B2686" t="s">
        <v>218</v>
      </c>
      <c r="C2686">
        <v>161795218</v>
      </c>
      <c r="D2686">
        <v>66</v>
      </c>
      <c r="E2686" t="s">
        <v>90</v>
      </c>
      <c r="G2686">
        <v>0</v>
      </c>
      <c r="H2686">
        <v>2016</v>
      </c>
      <c r="I2686">
        <v>6</v>
      </c>
      <c r="J2686">
        <v>27</v>
      </c>
      <c r="K2686">
        <v>8</v>
      </c>
      <c r="L2686">
        <v>5</v>
      </c>
      <c r="M2686" t="s">
        <v>900</v>
      </c>
      <c r="N2686" t="s">
        <v>860</v>
      </c>
      <c r="O2686" t="s">
        <v>2030</v>
      </c>
      <c r="R2686" t="str">
        <f t="shared" si="128"/>
        <v>Weekday</v>
      </c>
      <c r="S2686" s="27">
        <f t="shared" si="129"/>
        <v>42548</v>
      </c>
      <c r="T2686" t="str">
        <f t="shared" si="130"/>
        <v>D</v>
      </c>
      <c r="V2686" t="str">
        <f t="shared" si="127"/>
        <v>D</v>
      </c>
    </row>
    <row r="2687" spans="1:22" x14ac:dyDescent="0.25">
      <c r="A2687" t="s">
        <v>391</v>
      </c>
      <c r="B2687" t="s">
        <v>218</v>
      </c>
      <c r="C2687">
        <v>161545256</v>
      </c>
      <c r="D2687">
        <v>66</v>
      </c>
      <c r="E2687" t="s">
        <v>90</v>
      </c>
      <c r="G2687">
        <v>0</v>
      </c>
      <c r="H2687">
        <v>2016</v>
      </c>
      <c r="I2687">
        <v>5</v>
      </c>
      <c r="J2687">
        <v>25</v>
      </c>
      <c r="K2687">
        <v>9</v>
      </c>
      <c r="L2687">
        <v>5</v>
      </c>
      <c r="M2687" t="s">
        <v>900</v>
      </c>
      <c r="N2687" t="s">
        <v>860</v>
      </c>
      <c r="O2687" t="s">
        <v>2030</v>
      </c>
      <c r="R2687" t="str">
        <f t="shared" si="128"/>
        <v>Weekday</v>
      </c>
      <c r="S2687" s="27">
        <f t="shared" si="129"/>
        <v>42515</v>
      </c>
      <c r="T2687" t="str">
        <f t="shared" si="130"/>
        <v>D</v>
      </c>
      <c r="V2687" t="str">
        <f t="shared" si="127"/>
        <v>D</v>
      </c>
    </row>
    <row r="2688" spans="1:22" x14ac:dyDescent="0.25">
      <c r="A2688" t="s">
        <v>391</v>
      </c>
      <c r="B2688" t="s">
        <v>218</v>
      </c>
      <c r="C2688">
        <v>162865140</v>
      </c>
      <c r="D2688">
        <v>66</v>
      </c>
      <c r="E2688" t="s">
        <v>90</v>
      </c>
      <c r="G2688">
        <v>0</v>
      </c>
      <c r="H2688">
        <v>2016</v>
      </c>
      <c r="I2688">
        <v>10</v>
      </c>
      <c r="J2688">
        <v>12</v>
      </c>
      <c r="K2688">
        <v>9</v>
      </c>
      <c r="L2688">
        <v>44</v>
      </c>
      <c r="M2688" t="s">
        <v>900</v>
      </c>
      <c r="N2688" t="s">
        <v>860</v>
      </c>
      <c r="O2688" t="s">
        <v>2030</v>
      </c>
      <c r="R2688" t="str">
        <f t="shared" si="128"/>
        <v>Weekday</v>
      </c>
      <c r="S2688" s="27">
        <f t="shared" si="129"/>
        <v>42655</v>
      </c>
      <c r="T2688" t="str">
        <f t="shared" si="130"/>
        <v>D</v>
      </c>
      <c r="V2688" t="str">
        <f t="shared" si="127"/>
        <v>D</v>
      </c>
    </row>
    <row r="2689" spans="1:22" x14ac:dyDescent="0.25">
      <c r="A2689" t="s">
        <v>391</v>
      </c>
      <c r="B2689" t="s">
        <v>218</v>
      </c>
      <c r="C2689">
        <v>153635103</v>
      </c>
      <c r="D2689">
        <v>66</v>
      </c>
      <c r="E2689" t="s">
        <v>90</v>
      </c>
      <c r="G2689">
        <v>0</v>
      </c>
      <c r="H2689">
        <v>2015</v>
      </c>
      <c r="I2689">
        <v>12</v>
      </c>
      <c r="J2689">
        <v>16</v>
      </c>
      <c r="K2689">
        <v>8</v>
      </c>
      <c r="L2689">
        <v>39</v>
      </c>
      <c r="M2689" t="s">
        <v>900</v>
      </c>
      <c r="N2689" t="s">
        <v>170</v>
      </c>
      <c r="O2689" t="s">
        <v>2030</v>
      </c>
      <c r="R2689" t="str">
        <f t="shared" si="128"/>
        <v>Weekday</v>
      </c>
      <c r="S2689" s="27">
        <f t="shared" si="129"/>
        <v>42354</v>
      </c>
      <c r="T2689" t="str">
        <f t="shared" si="130"/>
        <v>D</v>
      </c>
      <c r="V2689" t="str">
        <f t="shared" si="127"/>
        <v>D</v>
      </c>
    </row>
    <row r="2690" spans="1:22" x14ac:dyDescent="0.25">
      <c r="A2690" t="s">
        <v>391</v>
      </c>
      <c r="S2690" s="27"/>
      <c r="V2690" t="str">
        <f t="shared" si="127"/>
        <v/>
      </c>
    </row>
    <row r="2691" spans="1:22" x14ac:dyDescent="0.25">
      <c r="A2691" t="s">
        <v>391</v>
      </c>
      <c r="B2691" t="s">
        <v>218</v>
      </c>
      <c r="C2691">
        <v>153085170</v>
      </c>
      <c r="D2691">
        <v>66</v>
      </c>
      <c r="E2691" t="s">
        <v>90</v>
      </c>
      <c r="G2691">
        <v>0</v>
      </c>
      <c r="H2691">
        <v>2015</v>
      </c>
      <c r="I2691">
        <v>11</v>
      </c>
      <c r="J2691">
        <v>4</v>
      </c>
      <c r="K2691">
        <v>7</v>
      </c>
      <c r="L2691">
        <v>50</v>
      </c>
      <c r="M2691" t="s">
        <v>900</v>
      </c>
      <c r="N2691" t="s">
        <v>404</v>
      </c>
      <c r="O2691" t="s">
        <v>2030</v>
      </c>
      <c r="R2691" t="str">
        <f t="shared" si="128"/>
        <v>Weekday</v>
      </c>
      <c r="S2691" s="27">
        <f t="shared" si="129"/>
        <v>42312</v>
      </c>
      <c r="T2691" t="str">
        <f t="shared" si="130"/>
        <v>D</v>
      </c>
      <c r="V2691" t="str">
        <f t="shared" ref="V2691:V2754" si="131">T2691&amp;U2691</f>
        <v>D</v>
      </c>
    </row>
    <row r="2692" spans="1:22" x14ac:dyDescent="0.25">
      <c r="A2692" t="s">
        <v>391</v>
      </c>
      <c r="B2692" t="s">
        <v>218</v>
      </c>
      <c r="C2692">
        <v>131545120</v>
      </c>
      <c r="D2692">
        <v>66</v>
      </c>
      <c r="E2692" t="s">
        <v>90</v>
      </c>
      <c r="G2692">
        <v>0</v>
      </c>
      <c r="H2692">
        <v>2013</v>
      </c>
      <c r="I2692">
        <v>6</v>
      </c>
      <c r="J2692">
        <v>3</v>
      </c>
      <c r="K2692">
        <v>9</v>
      </c>
      <c r="L2692">
        <v>10</v>
      </c>
      <c r="M2692" t="s">
        <v>900</v>
      </c>
      <c r="N2692" t="s">
        <v>860</v>
      </c>
      <c r="O2692" t="s">
        <v>2030</v>
      </c>
      <c r="R2692" t="str">
        <f t="shared" si="128"/>
        <v>Weekday</v>
      </c>
      <c r="S2692" s="27">
        <f t="shared" si="129"/>
        <v>41428</v>
      </c>
      <c r="T2692" t="str">
        <f t="shared" si="130"/>
        <v>S</v>
      </c>
      <c r="V2692" t="str">
        <f t="shared" si="131"/>
        <v>S</v>
      </c>
    </row>
    <row r="2693" spans="1:22" x14ac:dyDescent="0.25">
      <c r="A2693" t="s">
        <v>391</v>
      </c>
      <c r="B2693" t="s">
        <v>218</v>
      </c>
      <c r="C2693">
        <v>130795072</v>
      </c>
      <c r="D2693">
        <v>66</v>
      </c>
      <c r="E2693" t="s">
        <v>90</v>
      </c>
      <c r="G2693">
        <v>0</v>
      </c>
      <c r="H2693">
        <v>2013</v>
      </c>
      <c r="I2693">
        <v>3</v>
      </c>
      <c r="J2693">
        <v>20</v>
      </c>
      <c r="K2693">
        <v>7</v>
      </c>
      <c r="L2693">
        <v>45</v>
      </c>
      <c r="M2693" t="s">
        <v>900</v>
      </c>
      <c r="N2693" t="s">
        <v>860</v>
      </c>
      <c r="O2693" t="s">
        <v>2030</v>
      </c>
      <c r="R2693" t="str">
        <f t="shared" si="128"/>
        <v>Weekday</v>
      </c>
      <c r="S2693" s="27">
        <f t="shared" si="129"/>
        <v>41353</v>
      </c>
      <c r="T2693" t="str">
        <f t="shared" si="130"/>
        <v>S</v>
      </c>
      <c r="V2693" t="str">
        <f t="shared" si="131"/>
        <v>S</v>
      </c>
    </row>
    <row r="2694" spans="1:22" x14ac:dyDescent="0.25">
      <c r="A2694" t="s">
        <v>391</v>
      </c>
      <c r="B2694" t="s">
        <v>218</v>
      </c>
      <c r="C2694">
        <v>140525138</v>
      </c>
      <c r="D2694">
        <v>66</v>
      </c>
      <c r="E2694" t="s">
        <v>90</v>
      </c>
      <c r="G2694">
        <v>0</v>
      </c>
      <c r="H2694">
        <v>2014</v>
      </c>
      <c r="I2694">
        <v>2</v>
      </c>
      <c r="J2694">
        <v>19</v>
      </c>
      <c r="K2694">
        <v>0</v>
      </c>
      <c r="L2694">
        <v>23</v>
      </c>
      <c r="M2694" t="s">
        <v>899</v>
      </c>
      <c r="N2694" t="s">
        <v>860</v>
      </c>
      <c r="O2694" t="s">
        <v>2030</v>
      </c>
      <c r="R2694" t="str">
        <f t="shared" si="128"/>
        <v>Weekday</v>
      </c>
      <c r="S2694" s="27">
        <f t="shared" si="129"/>
        <v>41689</v>
      </c>
      <c r="T2694" t="str">
        <f t="shared" si="130"/>
        <v>S</v>
      </c>
      <c r="V2694" t="str">
        <f t="shared" si="131"/>
        <v>S</v>
      </c>
    </row>
    <row r="2695" spans="1:22" x14ac:dyDescent="0.25">
      <c r="A2695" t="s">
        <v>391</v>
      </c>
      <c r="B2695" t="s">
        <v>218</v>
      </c>
      <c r="C2695">
        <v>130595123</v>
      </c>
      <c r="D2695">
        <v>66</v>
      </c>
      <c r="E2695" t="s">
        <v>90</v>
      </c>
      <c r="G2695">
        <v>0</v>
      </c>
      <c r="H2695">
        <v>2013</v>
      </c>
      <c r="I2695">
        <v>2</v>
      </c>
      <c r="J2695">
        <v>28</v>
      </c>
      <c r="K2695">
        <v>7</v>
      </c>
      <c r="L2695">
        <v>45</v>
      </c>
      <c r="M2695" t="s">
        <v>900</v>
      </c>
      <c r="N2695" t="s">
        <v>860</v>
      </c>
      <c r="O2695" t="s">
        <v>2030</v>
      </c>
      <c r="R2695" t="str">
        <f t="shared" si="128"/>
        <v>Weekday</v>
      </c>
      <c r="S2695" s="27">
        <f t="shared" si="129"/>
        <v>41333</v>
      </c>
      <c r="T2695" t="str">
        <f t="shared" si="130"/>
        <v>S</v>
      </c>
      <c r="V2695" t="str">
        <f t="shared" si="131"/>
        <v>S</v>
      </c>
    </row>
    <row r="2696" spans="1:22" x14ac:dyDescent="0.25">
      <c r="A2696" t="s">
        <v>391</v>
      </c>
      <c r="B2696" t="s">
        <v>218</v>
      </c>
      <c r="C2696">
        <v>162935100</v>
      </c>
      <c r="D2696">
        <v>66</v>
      </c>
      <c r="E2696" t="s">
        <v>90</v>
      </c>
      <c r="G2696">
        <v>0</v>
      </c>
      <c r="H2696">
        <v>2016</v>
      </c>
      <c r="I2696">
        <v>10</v>
      </c>
      <c r="J2696">
        <v>19</v>
      </c>
      <c r="K2696">
        <v>6</v>
      </c>
      <c r="L2696">
        <v>24</v>
      </c>
      <c r="M2696" t="s">
        <v>900</v>
      </c>
      <c r="N2696" t="s">
        <v>171</v>
      </c>
      <c r="O2696" t="s">
        <v>2030</v>
      </c>
      <c r="R2696" t="str">
        <f t="shared" si="128"/>
        <v>Weekday</v>
      </c>
      <c r="S2696" s="27">
        <f t="shared" si="129"/>
        <v>42662</v>
      </c>
      <c r="T2696" t="str">
        <f t="shared" si="130"/>
        <v>D</v>
      </c>
      <c r="V2696" t="str">
        <f t="shared" si="131"/>
        <v>D</v>
      </c>
    </row>
    <row r="2697" spans="1:22" x14ac:dyDescent="0.25">
      <c r="A2697" t="s">
        <v>391</v>
      </c>
      <c r="S2697" s="27"/>
      <c r="V2697" t="str">
        <f t="shared" si="131"/>
        <v/>
      </c>
    </row>
    <row r="2698" spans="1:22" x14ac:dyDescent="0.25">
      <c r="A2698" t="s">
        <v>391</v>
      </c>
      <c r="S2698" s="27"/>
      <c r="V2698" t="str">
        <f t="shared" si="131"/>
        <v/>
      </c>
    </row>
    <row r="2699" spans="1:22" x14ac:dyDescent="0.25">
      <c r="A2699" t="s">
        <v>391</v>
      </c>
      <c r="S2699" s="27"/>
      <c r="V2699" t="str">
        <f t="shared" si="131"/>
        <v/>
      </c>
    </row>
    <row r="2700" spans="1:22" x14ac:dyDescent="0.25">
      <c r="A2700" t="s">
        <v>391</v>
      </c>
      <c r="S2700" s="27"/>
      <c r="V2700" t="str">
        <f t="shared" si="131"/>
        <v/>
      </c>
    </row>
    <row r="2701" spans="1:22" x14ac:dyDescent="0.25">
      <c r="A2701" t="s">
        <v>391</v>
      </c>
      <c r="S2701" s="27"/>
      <c r="V2701" t="str">
        <f t="shared" si="131"/>
        <v/>
      </c>
    </row>
    <row r="2702" spans="1:22" x14ac:dyDescent="0.25">
      <c r="A2702" t="s">
        <v>391</v>
      </c>
      <c r="B2702" t="s">
        <v>218</v>
      </c>
      <c r="C2702">
        <v>132685093</v>
      </c>
      <c r="D2702">
        <v>66</v>
      </c>
      <c r="E2702" t="s">
        <v>90</v>
      </c>
      <c r="G2702">
        <v>0</v>
      </c>
      <c r="H2702">
        <v>2013</v>
      </c>
      <c r="I2702">
        <v>9</v>
      </c>
      <c r="J2702">
        <v>25</v>
      </c>
      <c r="K2702">
        <v>5</v>
      </c>
      <c r="L2702">
        <v>48</v>
      </c>
      <c r="M2702" t="s">
        <v>900</v>
      </c>
      <c r="N2702" t="s">
        <v>860</v>
      </c>
      <c r="O2702" t="s">
        <v>2030</v>
      </c>
      <c r="R2702" t="str">
        <f t="shared" si="128"/>
        <v>Weekday</v>
      </c>
      <c r="S2702" s="27">
        <f t="shared" si="129"/>
        <v>41542</v>
      </c>
      <c r="T2702" t="str">
        <f t="shared" si="130"/>
        <v>S</v>
      </c>
      <c r="V2702" t="str">
        <f t="shared" si="131"/>
        <v>S</v>
      </c>
    </row>
    <row r="2703" spans="1:22" x14ac:dyDescent="0.25">
      <c r="A2703" t="s">
        <v>391</v>
      </c>
      <c r="B2703" t="s">
        <v>218</v>
      </c>
      <c r="C2703">
        <v>131195360</v>
      </c>
      <c r="D2703">
        <v>66</v>
      </c>
      <c r="E2703" t="s">
        <v>90</v>
      </c>
      <c r="G2703">
        <v>0</v>
      </c>
      <c r="H2703">
        <v>2013</v>
      </c>
      <c r="I2703">
        <v>4</v>
      </c>
      <c r="J2703">
        <v>29</v>
      </c>
      <c r="K2703">
        <v>13</v>
      </c>
      <c r="L2703">
        <v>15</v>
      </c>
      <c r="M2703" t="s">
        <v>899</v>
      </c>
      <c r="N2703" t="s">
        <v>860</v>
      </c>
      <c r="O2703" t="s">
        <v>2030</v>
      </c>
      <c r="R2703" t="str">
        <f t="shared" si="128"/>
        <v>Weekday</v>
      </c>
      <c r="S2703" s="27">
        <f t="shared" si="129"/>
        <v>41393</v>
      </c>
      <c r="T2703" t="str">
        <f t="shared" si="130"/>
        <v>S</v>
      </c>
      <c r="V2703" t="str">
        <f t="shared" si="131"/>
        <v>S</v>
      </c>
    </row>
    <row r="2704" spans="1:22" x14ac:dyDescent="0.25">
      <c r="A2704" t="s">
        <v>391</v>
      </c>
      <c r="S2704" s="27"/>
      <c r="V2704" t="str">
        <f t="shared" si="131"/>
        <v/>
      </c>
    </row>
    <row r="2705" spans="1:22" x14ac:dyDescent="0.25">
      <c r="A2705" t="s">
        <v>391</v>
      </c>
      <c r="B2705" t="s">
        <v>218</v>
      </c>
      <c r="C2705">
        <v>133125015</v>
      </c>
      <c r="D2705">
        <v>66</v>
      </c>
      <c r="E2705" t="s">
        <v>90</v>
      </c>
      <c r="G2705">
        <v>0</v>
      </c>
      <c r="H2705">
        <v>2013</v>
      </c>
      <c r="I2705">
        <v>11</v>
      </c>
      <c r="J2705">
        <v>5</v>
      </c>
      <c r="K2705">
        <v>7</v>
      </c>
      <c r="L2705">
        <v>36</v>
      </c>
      <c r="M2705" t="s">
        <v>900</v>
      </c>
      <c r="N2705" t="s">
        <v>860</v>
      </c>
      <c r="O2705" t="s">
        <v>2030</v>
      </c>
      <c r="R2705" t="str">
        <f t="shared" si="128"/>
        <v>Weekday</v>
      </c>
      <c r="S2705" s="27">
        <f t="shared" si="129"/>
        <v>41583</v>
      </c>
      <c r="T2705" t="str">
        <f t="shared" si="130"/>
        <v>S</v>
      </c>
      <c r="V2705" t="str">
        <f t="shared" si="131"/>
        <v>S</v>
      </c>
    </row>
    <row r="2706" spans="1:22" x14ac:dyDescent="0.25">
      <c r="A2706" t="s">
        <v>391</v>
      </c>
      <c r="B2706" t="s">
        <v>218</v>
      </c>
      <c r="C2706">
        <v>173245081</v>
      </c>
      <c r="D2706">
        <v>66</v>
      </c>
      <c r="E2706" t="s">
        <v>90</v>
      </c>
      <c r="G2706">
        <v>0</v>
      </c>
      <c r="H2706">
        <v>2017</v>
      </c>
      <c r="I2706">
        <v>11</v>
      </c>
      <c r="J2706">
        <v>20</v>
      </c>
      <c r="K2706">
        <v>6</v>
      </c>
      <c r="L2706">
        <v>22</v>
      </c>
      <c r="M2706" t="s">
        <v>900</v>
      </c>
      <c r="N2706" t="s">
        <v>171</v>
      </c>
      <c r="O2706" t="s">
        <v>2030</v>
      </c>
      <c r="R2706" t="str">
        <f t="shared" si="128"/>
        <v>Weekday</v>
      </c>
      <c r="S2706" s="27">
        <f t="shared" si="129"/>
        <v>43059</v>
      </c>
      <c r="T2706" t="str">
        <f t="shared" si="130"/>
        <v>D</v>
      </c>
      <c r="V2706" t="str">
        <f t="shared" si="131"/>
        <v>D</v>
      </c>
    </row>
    <row r="2707" spans="1:22" x14ac:dyDescent="0.25">
      <c r="A2707" t="s">
        <v>391</v>
      </c>
      <c r="B2707" t="s">
        <v>218</v>
      </c>
      <c r="C2707">
        <v>170845015</v>
      </c>
      <c r="D2707">
        <v>66</v>
      </c>
      <c r="E2707" t="s">
        <v>90</v>
      </c>
      <c r="G2707">
        <v>0</v>
      </c>
      <c r="H2707">
        <v>2017</v>
      </c>
      <c r="I2707">
        <v>3</v>
      </c>
      <c r="J2707">
        <v>24</v>
      </c>
      <c r="K2707">
        <v>4</v>
      </c>
      <c r="L2707">
        <v>45</v>
      </c>
      <c r="M2707" t="s">
        <v>900</v>
      </c>
      <c r="N2707" t="s">
        <v>860</v>
      </c>
      <c r="O2707" t="s">
        <v>2030</v>
      </c>
      <c r="R2707" t="str">
        <f t="shared" si="128"/>
        <v>Weekday</v>
      </c>
      <c r="S2707" s="27">
        <f t="shared" si="129"/>
        <v>42818</v>
      </c>
      <c r="T2707" t="str">
        <f t="shared" si="130"/>
        <v>D</v>
      </c>
      <c r="V2707" t="str">
        <f t="shared" si="131"/>
        <v>D</v>
      </c>
    </row>
    <row r="2708" spans="1:22" x14ac:dyDescent="0.25">
      <c r="A2708" t="s">
        <v>391</v>
      </c>
      <c r="B2708" t="s">
        <v>218</v>
      </c>
      <c r="C2708">
        <v>173465260</v>
      </c>
      <c r="D2708">
        <v>66</v>
      </c>
      <c r="E2708" t="s">
        <v>90</v>
      </c>
      <c r="G2708">
        <v>0</v>
      </c>
      <c r="H2708">
        <v>2017</v>
      </c>
      <c r="I2708">
        <v>12</v>
      </c>
      <c r="J2708">
        <v>11</v>
      </c>
      <c r="K2708">
        <v>6</v>
      </c>
      <c r="L2708">
        <v>30</v>
      </c>
      <c r="M2708" t="s">
        <v>900</v>
      </c>
      <c r="N2708" t="s">
        <v>860</v>
      </c>
      <c r="O2708" t="s">
        <v>2030</v>
      </c>
      <c r="R2708" t="str">
        <f t="shared" si="128"/>
        <v>Weekday</v>
      </c>
      <c r="S2708" s="27">
        <f t="shared" si="129"/>
        <v>43080</v>
      </c>
      <c r="T2708" t="str">
        <f t="shared" si="130"/>
        <v>D</v>
      </c>
      <c r="V2708" t="str">
        <f t="shared" si="131"/>
        <v>D</v>
      </c>
    </row>
    <row r="2709" spans="1:22" x14ac:dyDescent="0.25">
      <c r="A2709" t="s">
        <v>391</v>
      </c>
      <c r="B2709" t="s">
        <v>218</v>
      </c>
      <c r="C2709">
        <v>170805064</v>
      </c>
      <c r="D2709">
        <v>66</v>
      </c>
      <c r="E2709" t="s">
        <v>90</v>
      </c>
      <c r="G2709">
        <v>0</v>
      </c>
      <c r="H2709">
        <v>2017</v>
      </c>
      <c r="I2709">
        <v>3</v>
      </c>
      <c r="J2709">
        <v>21</v>
      </c>
      <c r="K2709">
        <v>6</v>
      </c>
      <c r="L2709">
        <v>35</v>
      </c>
      <c r="M2709" t="s">
        <v>900</v>
      </c>
      <c r="N2709" t="s">
        <v>860</v>
      </c>
      <c r="O2709" t="s">
        <v>2030</v>
      </c>
      <c r="R2709" t="str">
        <f t="shared" si="128"/>
        <v>Weekday</v>
      </c>
      <c r="S2709" s="27">
        <f t="shared" si="129"/>
        <v>42815</v>
      </c>
      <c r="T2709" t="str">
        <f t="shared" si="130"/>
        <v>D</v>
      </c>
      <c r="V2709" t="str">
        <f t="shared" si="131"/>
        <v>D</v>
      </c>
    </row>
    <row r="2710" spans="1:22" x14ac:dyDescent="0.25">
      <c r="A2710" t="s">
        <v>391</v>
      </c>
      <c r="B2710" t="s">
        <v>218</v>
      </c>
      <c r="C2710">
        <v>172085402</v>
      </c>
      <c r="D2710">
        <v>66</v>
      </c>
      <c r="E2710" t="s">
        <v>90</v>
      </c>
      <c r="G2710">
        <v>0</v>
      </c>
      <c r="H2710">
        <v>2017</v>
      </c>
      <c r="I2710">
        <v>7</v>
      </c>
      <c r="J2710">
        <v>19</v>
      </c>
      <c r="K2710">
        <v>5</v>
      </c>
      <c r="L2710">
        <v>17</v>
      </c>
      <c r="M2710" t="s">
        <v>900</v>
      </c>
      <c r="N2710" t="s">
        <v>860</v>
      </c>
      <c r="O2710" t="s">
        <v>2030</v>
      </c>
      <c r="R2710" t="str">
        <f t="shared" si="128"/>
        <v>Weekday</v>
      </c>
      <c r="S2710" s="27">
        <f t="shared" si="129"/>
        <v>42935</v>
      </c>
      <c r="T2710" t="str">
        <f t="shared" si="130"/>
        <v>D</v>
      </c>
      <c r="V2710" t="str">
        <f t="shared" si="131"/>
        <v>D</v>
      </c>
    </row>
    <row r="2711" spans="1:22" x14ac:dyDescent="0.25">
      <c r="A2711" t="s">
        <v>391</v>
      </c>
      <c r="S2711" s="27"/>
      <c r="V2711" t="str">
        <f t="shared" si="131"/>
        <v/>
      </c>
    </row>
    <row r="2712" spans="1:22" x14ac:dyDescent="0.25">
      <c r="A2712" t="s">
        <v>391</v>
      </c>
      <c r="B2712" t="s">
        <v>218</v>
      </c>
      <c r="C2712">
        <v>170965105</v>
      </c>
      <c r="D2712">
        <v>66</v>
      </c>
      <c r="E2712" t="s">
        <v>90</v>
      </c>
      <c r="G2712">
        <v>0</v>
      </c>
      <c r="H2712">
        <v>2017</v>
      </c>
      <c r="I2712">
        <v>4</v>
      </c>
      <c r="J2712">
        <v>5</v>
      </c>
      <c r="K2712">
        <v>9</v>
      </c>
      <c r="L2712">
        <v>37</v>
      </c>
      <c r="M2712" t="s">
        <v>900</v>
      </c>
      <c r="N2712" t="s">
        <v>860</v>
      </c>
      <c r="O2712" t="s">
        <v>2030</v>
      </c>
      <c r="R2712" t="str">
        <f t="shared" si="128"/>
        <v>Weekday</v>
      </c>
      <c r="S2712" s="27">
        <f t="shared" si="129"/>
        <v>42830</v>
      </c>
      <c r="T2712" t="str">
        <f t="shared" si="130"/>
        <v>D</v>
      </c>
      <c r="V2712" t="str">
        <f t="shared" si="131"/>
        <v>D</v>
      </c>
    </row>
    <row r="2713" spans="1:22" x14ac:dyDescent="0.25">
      <c r="A2713" t="s">
        <v>391</v>
      </c>
      <c r="B2713" t="s">
        <v>218</v>
      </c>
      <c r="C2713">
        <v>172845195</v>
      </c>
      <c r="D2713">
        <v>66</v>
      </c>
      <c r="E2713" t="s">
        <v>90</v>
      </c>
      <c r="G2713">
        <v>0</v>
      </c>
      <c r="H2713">
        <v>2017</v>
      </c>
      <c r="I2713">
        <v>10</v>
      </c>
      <c r="J2713">
        <v>11</v>
      </c>
      <c r="K2713">
        <v>7</v>
      </c>
      <c r="L2713">
        <v>6</v>
      </c>
      <c r="M2713" t="s">
        <v>900</v>
      </c>
      <c r="N2713" t="s">
        <v>860</v>
      </c>
      <c r="O2713" t="s">
        <v>2030</v>
      </c>
      <c r="R2713" t="str">
        <f t="shared" si="128"/>
        <v>Weekday</v>
      </c>
      <c r="S2713" s="27">
        <f t="shared" si="129"/>
        <v>43019</v>
      </c>
      <c r="T2713" t="str">
        <f t="shared" si="130"/>
        <v>D</v>
      </c>
      <c r="V2713" t="str">
        <f t="shared" si="131"/>
        <v>D</v>
      </c>
    </row>
    <row r="2714" spans="1:22" x14ac:dyDescent="0.25">
      <c r="A2714" t="s">
        <v>391</v>
      </c>
      <c r="B2714" t="s">
        <v>218</v>
      </c>
      <c r="C2714">
        <v>173245276</v>
      </c>
      <c r="D2714">
        <v>66</v>
      </c>
      <c r="E2714" t="s">
        <v>90</v>
      </c>
      <c r="G2714">
        <v>0</v>
      </c>
      <c r="H2714">
        <v>2017</v>
      </c>
      <c r="I2714">
        <v>11</v>
      </c>
      <c r="J2714">
        <v>8</v>
      </c>
      <c r="K2714">
        <v>5</v>
      </c>
      <c r="L2714">
        <v>55</v>
      </c>
      <c r="M2714" t="s">
        <v>900</v>
      </c>
      <c r="N2714" t="s">
        <v>860</v>
      </c>
      <c r="O2714" t="s">
        <v>2030</v>
      </c>
      <c r="R2714" t="str">
        <f t="shared" si="128"/>
        <v>Weekday</v>
      </c>
      <c r="S2714" s="27">
        <f t="shared" si="129"/>
        <v>43047</v>
      </c>
      <c r="T2714" t="str">
        <f t="shared" si="130"/>
        <v>D</v>
      </c>
      <c r="V2714" t="str">
        <f t="shared" si="131"/>
        <v>D</v>
      </c>
    </row>
    <row r="2715" spans="1:22" x14ac:dyDescent="0.25">
      <c r="A2715" t="s">
        <v>391</v>
      </c>
      <c r="B2715" t="s">
        <v>218</v>
      </c>
      <c r="C2715">
        <v>173245271</v>
      </c>
      <c r="D2715">
        <v>66</v>
      </c>
      <c r="E2715" t="s">
        <v>90</v>
      </c>
      <c r="G2715">
        <v>0</v>
      </c>
      <c r="H2715">
        <v>2017</v>
      </c>
      <c r="I2715">
        <v>11</v>
      </c>
      <c r="J2715">
        <v>8</v>
      </c>
      <c r="K2715">
        <v>5</v>
      </c>
      <c r="L2715">
        <v>52</v>
      </c>
      <c r="M2715" t="s">
        <v>900</v>
      </c>
      <c r="N2715" t="s">
        <v>860</v>
      </c>
      <c r="O2715" t="s">
        <v>2030</v>
      </c>
      <c r="R2715" t="str">
        <f t="shared" si="128"/>
        <v>Weekday</v>
      </c>
      <c r="S2715" s="27">
        <f t="shared" si="129"/>
        <v>43047</v>
      </c>
      <c r="T2715" t="str">
        <f t="shared" si="130"/>
        <v>D</v>
      </c>
      <c r="V2715" t="str">
        <f t="shared" si="131"/>
        <v>D</v>
      </c>
    </row>
    <row r="2716" spans="1:22" x14ac:dyDescent="0.25">
      <c r="A2716" t="s">
        <v>391</v>
      </c>
      <c r="B2716" t="s">
        <v>218</v>
      </c>
      <c r="C2716">
        <v>171475107</v>
      </c>
      <c r="D2716">
        <v>66</v>
      </c>
      <c r="E2716" t="s">
        <v>90</v>
      </c>
      <c r="G2716">
        <v>0</v>
      </c>
      <c r="H2716">
        <v>2017</v>
      </c>
      <c r="I2716">
        <v>5</v>
      </c>
      <c r="J2716">
        <v>22</v>
      </c>
      <c r="K2716">
        <v>6</v>
      </c>
      <c r="L2716">
        <v>27</v>
      </c>
      <c r="M2716" t="s">
        <v>900</v>
      </c>
      <c r="N2716" t="s">
        <v>860</v>
      </c>
      <c r="O2716" t="s">
        <v>2030</v>
      </c>
      <c r="R2716" t="str">
        <f t="shared" si="128"/>
        <v>Weekday</v>
      </c>
      <c r="S2716" s="27">
        <f t="shared" si="129"/>
        <v>42877</v>
      </c>
      <c r="T2716" t="str">
        <f t="shared" si="130"/>
        <v>D</v>
      </c>
      <c r="V2716" t="str">
        <f t="shared" si="131"/>
        <v>D</v>
      </c>
    </row>
    <row r="2717" spans="1:22" x14ac:dyDescent="0.25">
      <c r="A2717" t="s">
        <v>391</v>
      </c>
      <c r="B2717" t="s">
        <v>218</v>
      </c>
      <c r="C2717">
        <v>170385121</v>
      </c>
      <c r="D2717">
        <v>66</v>
      </c>
      <c r="E2717" t="s">
        <v>90</v>
      </c>
      <c r="G2717">
        <v>0</v>
      </c>
      <c r="H2717">
        <v>2017</v>
      </c>
      <c r="I2717">
        <v>2</v>
      </c>
      <c r="J2717">
        <v>2</v>
      </c>
      <c r="K2717">
        <v>7</v>
      </c>
      <c r="L2717">
        <v>54</v>
      </c>
      <c r="M2717" t="s">
        <v>900</v>
      </c>
      <c r="N2717" t="s">
        <v>860</v>
      </c>
      <c r="O2717" t="s">
        <v>2030</v>
      </c>
      <c r="R2717" t="str">
        <f t="shared" si="128"/>
        <v>Weekday</v>
      </c>
      <c r="S2717" s="27">
        <f t="shared" si="129"/>
        <v>42768</v>
      </c>
      <c r="T2717" t="str">
        <f t="shared" si="130"/>
        <v>D</v>
      </c>
      <c r="V2717" t="str">
        <f t="shared" si="131"/>
        <v>D</v>
      </c>
    </row>
    <row r="2718" spans="1:22" x14ac:dyDescent="0.25">
      <c r="A2718" t="s">
        <v>391</v>
      </c>
      <c r="B2718" t="s">
        <v>218</v>
      </c>
      <c r="C2718">
        <v>171115071</v>
      </c>
      <c r="D2718">
        <v>66</v>
      </c>
      <c r="E2718" t="s">
        <v>90</v>
      </c>
      <c r="G2718">
        <v>0</v>
      </c>
      <c r="H2718">
        <v>2017</v>
      </c>
      <c r="I2718">
        <v>4</v>
      </c>
      <c r="J2718">
        <v>19</v>
      </c>
      <c r="K2718">
        <v>6</v>
      </c>
      <c r="L2718">
        <v>48</v>
      </c>
      <c r="M2718" t="s">
        <v>900</v>
      </c>
      <c r="N2718" t="s">
        <v>860</v>
      </c>
      <c r="O2718" t="s">
        <v>2030</v>
      </c>
      <c r="R2718" t="str">
        <f t="shared" si="128"/>
        <v>Weekday</v>
      </c>
      <c r="S2718" s="27">
        <f t="shared" si="129"/>
        <v>42844</v>
      </c>
      <c r="T2718" t="str">
        <f t="shared" si="130"/>
        <v>D</v>
      </c>
      <c r="V2718" t="str">
        <f t="shared" si="131"/>
        <v>D</v>
      </c>
    </row>
    <row r="2719" spans="1:22" x14ac:dyDescent="0.25">
      <c r="A2719" t="s">
        <v>391</v>
      </c>
      <c r="S2719" s="27"/>
      <c r="V2719" t="str">
        <f t="shared" si="131"/>
        <v/>
      </c>
    </row>
    <row r="2720" spans="1:22" x14ac:dyDescent="0.25">
      <c r="A2720" t="s">
        <v>391</v>
      </c>
      <c r="S2720" s="27"/>
      <c r="V2720" t="str">
        <f t="shared" si="131"/>
        <v/>
      </c>
    </row>
    <row r="2721" spans="1:22" x14ac:dyDescent="0.25">
      <c r="A2721" t="s">
        <v>391</v>
      </c>
      <c r="B2721" t="s">
        <v>218</v>
      </c>
      <c r="C2721">
        <v>173255146</v>
      </c>
      <c r="D2721">
        <v>66</v>
      </c>
      <c r="E2721" t="s">
        <v>90</v>
      </c>
      <c r="G2721">
        <v>0</v>
      </c>
      <c r="H2721">
        <v>2017</v>
      </c>
      <c r="I2721">
        <v>11</v>
      </c>
      <c r="J2721">
        <v>17</v>
      </c>
      <c r="K2721">
        <v>7</v>
      </c>
      <c r="L2721">
        <v>17</v>
      </c>
      <c r="M2721" t="s">
        <v>900</v>
      </c>
      <c r="N2721" t="s">
        <v>860</v>
      </c>
      <c r="O2721" t="s">
        <v>2030</v>
      </c>
      <c r="R2721" t="str">
        <f t="shared" si="128"/>
        <v>Weekday</v>
      </c>
      <c r="S2721" s="27">
        <f t="shared" si="129"/>
        <v>43056</v>
      </c>
      <c r="T2721" t="str">
        <f t="shared" si="130"/>
        <v>D</v>
      </c>
      <c r="V2721" t="str">
        <f t="shared" si="131"/>
        <v>D</v>
      </c>
    </row>
    <row r="2722" spans="1:22" x14ac:dyDescent="0.25">
      <c r="A2722" t="s">
        <v>391</v>
      </c>
      <c r="B2722" t="s">
        <v>218</v>
      </c>
      <c r="C2722">
        <v>171025165</v>
      </c>
      <c r="D2722">
        <v>66</v>
      </c>
      <c r="E2722" t="s">
        <v>90</v>
      </c>
      <c r="G2722">
        <v>0</v>
      </c>
      <c r="H2722">
        <v>2017</v>
      </c>
      <c r="I2722">
        <v>4</v>
      </c>
      <c r="J2722">
        <v>11</v>
      </c>
      <c r="K2722">
        <v>8</v>
      </c>
      <c r="L2722">
        <v>50</v>
      </c>
      <c r="M2722" t="s">
        <v>900</v>
      </c>
      <c r="N2722" t="s">
        <v>860</v>
      </c>
      <c r="O2722" t="s">
        <v>2030</v>
      </c>
      <c r="R2722" t="str">
        <f t="shared" si="128"/>
        <v>Weekday</v>
      </c>
      <c r="S2722" s="27">
        <f t="shared" si="129"/>
        <v>42836</v>
      </c>
      <c r="T2722" t="str">
        <f t="shared" si="130"/>
        <v>D</v>
      </c>
      <c r="V2722" t="str">
        <f t="shared" si="131"/>
        <v>D</v>
      </c>
    </row>
    <row r="2723" spans="1:22" x14ac:dyDescent="0.25">
      <c r="A2723" t="s">
        <v>391</v>
      </c>
      <c r="S2723" s="27"/>
      <c r="V2723" t="str">
        <f t="shared" si="131"/>
        <v/>
      </c>
    </row>
    <row r="2724" spans="1:22" x14ac:dyDescent="0.25">
      <c r="A2724" t="s">
        <v>391</v>
      </c>
      <c r="B2724" t="s">
        <v>218</v>
      </c>
      <c r="C2724">
        <v>172275369</v>
      </c>
      <c r="D2724">
        <v>66</v>
      </c>
      <c r="E2724" t="s">
        <v>90</v>
      </c>
      <c r="G2724">
        <v>0</v>
      </c>
      <c r="H2724">
        <v>2017</v>
      </c>
      <c r="I2724">
        <v>8</v>
      </c>
      <c r="J2724">
        <v>7</v>
      </c>
      <c r="K2724">
        <v>7</v>
      </c>
      <c r="L2724">
        <v>6</v>
      </c>
      <c r="M2724" t="s">
        <v>900</v>
      </c>
      <c r="N2724" t="s">
        <v>860</v>
      </c>
      <c r="O2724" t="s">
        <v>2030</v>
      </c>
      <c r="R2724" t="str">
        <f t="shared" si="128"/>
        <v>Weekday</v>
      </c>
      <c r="S2724" s="27">
        <f t="shared" si="129"/>
        <v>42954</v>
      </c>
      <c r="T2724" t="str">
        <f t="shared" si="130"/>
        <v>D</v>
      </c>
      <c r="V2724" t="str">
        <f t="shared" si="131"/>
        <v>D</v>
      </c>
    </row>
    <row r="2725" spans="1:22" x14ac:dyDescent="0.25">
      <c r="A2725" t="s">
        <v>391</v>
      </c>
      <c r="S2725" s="27"/>
      <c r="V2725" t="str">
        <f t="shared" si="131"/>
        <v/>
      </c>
    </row>
    <row r="2726" spans="1:22" x14ac:dyDescent="0.25">
      <c r="A2726" t="s">
        <v>391</v>
      </c>
      <c r="B2726" t="s">
        <v>218</v>
      </c>
      <c r="C2726">
        <v>173275137</v>
      </c>
      <c r="D2726">
        <v>66</v>
      </c>
      <c r="E2726" t="s">
        <v>90</v>
      </c>
      <c r="G2726">
        <v>0</v>
      </c>
      <c r="H2726">
        <v>2017</v>
      </c>
      <c r="I2726">
        <v>11</v>
      </c>
      <c r="J2726">
        <v>19</v>
      </c>
      <c r="K2726">
        <v>17</v>
      </c>
      <c r="L2726">
        <v>30</v>
      </c>
      <c r="M2726" t="s">
        <v>899</v>
      </c>
      <c r="N2726" t="s">
        <v>171</v>
      </c>
      <c r="O2726" t="s">
        <v>2030</v>
      </c>
      <c r="R2726" t="str">
        <f t="shared" si="128"/>
        <v>Weekend</v>
      </c>
      <c r="S2726" s="27">
        <f t="shared" si="129"/>
        <v>43058</v>
      </c>
      <c r="T2726" t="str">
        <f t="shared" si="130"/>
        <v>D</v>
      </c>
      <c r="V2726" t="str">
        <f t="shared" si="131"/>
        <v>D</v>
      </c>
    </row>
    <row r="2727" spans="1:22" x14ac:dyDescent="0.25">
      <c r="A2727" t="s">
        <v>391</v>
      </c>
      <c r="B2727" t="s">
        <v>218</v>
      </c>
      <c r="C2727">
        <v>170545203</v>
      </c>
      <c r="D2727">
        <v>66</v>
      </c>
      <c r="E2727" t="s">
        <v>90</v>
      </c>
      <c r="G2727">
        <v>0</v>
      </c>
      <c r="H2727">
        <v>2017</v>
      </c>
      <c r="I2727">
        <v>2</v>
      </c>
      <c r="J2727">
        <v>23</v>
      </c>
      <c r="K2727">
        <v>8</v>
      </c>
      <c r="L2727">
        <v>6</v>
      </c>
      <c r="M2727" t="s">
        <v>900</v>
      </c>
      <c r="N2727" t="s">
        <v>860</v>
      </c>
      <c r="O2727" t="s">
        <v>2030</v>
      </c>
      <c r="R2727" t="str">
        <f t="shared" si="128"/>
        <v>Weekday</v>
      </c>
      <c r="S2727" s="27">
        <f t="shared" si="129"/>
        <v>42789</v>
      </c>
      <c r="T2727" t="str">
        <f t="shared" si="130"/>
        <v>D</v>
      </c>
      <c r="V2727" t="str">
        <f t="shared" si="131"/>
        <v>D</v>
      </c>
    </row>
    <row r="2728" spans="1:22" x14ac:dyDescent="0.25">
      <c r="A2728" t="s">
        <v>391</v>
      </c>
      <c r="B2728" t="s">
        <v>218</v>
      </c>
      <c r="C2728">
        <v>171005001</v>
      </c>
      <c r="D2728">
        <v>66</v>
      </c>
      <c r="E2728" t="s">
        <v>90</v>
      </c>
      <c r="G2728">
        <v>0</v>
      </c>
      <c r="H2728">
        <v>2017</v>
      </c>
      <c r="I2728">
        <v>4</v>
      </c>
      <c r="J2728">
        <v>5</v>
      </c>
      <c r="K2728">
        <v>5</v>
      </c>
      <c r="L2728">
        <v>23</v>
      </c>
      <c r="M2728" t="s">
        <v>900</v>
      </c>
      <c r="N2728" t="s">
        <v>860</v>
      </c>
      <c r="O2728" t="s">
        <v>2030</v>
      </c>
      <c r="R2728" t="str">
        <f t="shared" si="128"/>
        <v>Weekday</v>
      </c>
      <c r="S2728" s="27">
        <f t="shared" si="129"/>
        <v>42830</v>
      </c>
      <c r="T2728" t="str">
        <f t="shared" si="130"/>
        <v>D</v>
      </c>
      <c r="V2728" t="str">
        <f t="shared" si="131"/>
        <v>D</v>
      </c>
    </row>
    <row r="2729" spans="1:22" x14ac:dyDescent="0.25">
      <c r="A2729" t="s">
        <v>391</v>
      </c>
      <c r="B2729" t="s">
        <v>218</v>
      </c>
      <c r="C2729">
        <v>171565200</v>
      </c>
      <c r="D2729">
        <v>66</v>
      </c>
      <c r="E2729" t="s">
        <v>90</v>
      </c>
      <c r="G2729">
        <v>0</v>
      </c>
      <c r="H2729">
        <v>2017</v>
      </c>
      <c r="I2729">
        <v>6</v>
      </c>
      <c r="J2729">
        <v>5</v>
      </c>
      <c r="K2729">
        <v>8</v>
      </c>
      <c r="L2729">
        <v>8</v>
      </c>
      <c r="M2729" t="s">
        <v>900</v>
      </c>
      <c r="N2729" t="s">
        <v>860</v>
      </c>
      <c r="O2729" t="s">
        <v>2030</v>
      </c>
      <c r="R2729" t="str">
        <f t="shared" si="128"/>
        <v>Weekday</v>
      </c>
      <c r="S2729" s="27">
        <f t="shared" si="129"/>
        <v>42891</v>
      </c>
      <c r="T2729" t="str">
        <f t="shared" si="130"/>
        <v>D</v>
      </c>
      <c r="V2729" t="str">
        <f t="shared" si="131"/>
        <v>D</v>
      </c>
    </row>
    <row r="2730" spans="1:22" x14ac:dyDescent="0.25">
      <c r="A2730" t="s">
        <v>391</v>
      </c>
      <c r="B2730" t="s">
        <v>218</v>
      </c>
      <c r="C2730">
        <v>141215302</v>
      </c>
      <c r="D2730">
        <v>66</v>
      </c>
      <c r="E2730" t="s">
        <v>90</v>
      </c>
      <c r="G2730">
        <v>0</v>
      </c>
      <c r="H2730">
        <v>2014</v>
      </c>
      <c r="I2730">
        <v>5</v>
      </c>
      <c r="J2730">
        <v>1</v>
      </c>
      <c r="K2730">
        <v>5</v>
      </c>
      <c r="L2730">
        <v>51</v>
      </c>
      <c r="M2730" t="s">
        <v>900</v>
      </c>
      <c r="N2730" t="s">
        <v>860</v>
      </c>
      <c r="O2730" t="s">
        <v>2030</v>
      </c>
      <c r="R2730" t="str">
        <f t="shared" si="128"/>
        <v>Weekday</v>
      </c>
      <c r="S2730" s="27">
        <f t="shared" si="129"/>
        <v>41760</v>
      </c>
      <c r="T2730" t="str">
        <f t="shared" si="130"/>
        <v>S</v>
      </c>
      <c r="V2730" t="str">
        <f t="shared" si="131"/>
        <v>S</v>
      </c>
    </row>
    <row r="2731" spans="1:22" x14ac:dyDescent="0.25">
      <c r="A2731" t="s">
        <v>391</v>
      </c>
      <c r="S2731" s="27"/>
      <c r="V2731" t="str">
        <f t="shared" si="131"/>
        <v/>
      </c>
    </row>
    <row r="2732" spans="1:22" x14ac:dyDescent="0.25">
      <c r="A2732" t="s">
        <v>391</v>
      </c>
      <c r="S2732" s="27"/>
      <c r="V2732" t="str">
        <f t="shared" si="131"/>
        <v/>
      </c>
    </row>
    <row r="2733" spans="1:22" x14ac:dyDescent="0.25">
      <c r="A2733" t="s">
        <v>391</v>
      </c>
      <c r="B2733" t="s">
        <v>218</v>
      </c>
      <c r="C2733">
        <v>133245121</v>
      </c>
      <c r="D2733">
        <v>66</v>
      </c>
      <c r="E2733" t="s">
        <v>90</v>
      </c>
      <c r="G2733">
        <v>0</v>
      </c>
      <c r="H2733">
        <v>2013</v>
      </c>
      <c r="I2733">
        <v>11</v>
      </c>
      <c r="J2733">
        <v>20</v>
      </c>
      <c r="K2733">
        <v>7</v>
      </c>
      <c r="L2733">
        <v>56</v>
      </c>
      <c r="M2733" t="s">
        <v>900</v>
      </c>
      <c r="N2733" t="s">
        <v>860</v>
      </c>
      <c r="O2733" t="s">
        <v>2030</v>
      </c>
      <c r="R2733" t="str">
        <f t="shared" si="128"/>
        <v>Weekday</v>
      </c>
      <c r="S2733" s="27">
        <f t="shared" si="129"/>
        <v>41598</v>
      </c>
      <c r="T2733" t="str">
        <f t="shared" si="130"/>
        <v>S</v>
      </c>
      <c r="V2733" t="str">
        <f t="shared" si="131"/>
        <v>S</v>
      </c>
    </row>
    <row r="2734" spans="1:22" x14ac:dyDescent="0.25">
      <c r="A2734" t="s">
        <v>391</v>
      </c>
      <c r="B2734" t="s">
        <v>218</v>
      </c>
      <c r="C2734">
        <v>131685179</v>
      </c>
      <c r="D2734">
        <v>66</v>
      </c>
      <c r="E2734" t="s">
        <v>90</v>
      </c>
      <c r="G2734">
        <v>0</v>
      </c>
      <c r="H2734">
        <v>2013</v>
      </c>
      <c r="I2734">
        <v>6</v>
      </c>
      <c r="J2734">
        <v>17</v>
      </c>
      <c r="K2734">
        <v>7</v>
      </c>
      <c r="L2734">
        <v>48</v>
      </c>
      <c r="M2734" t="s">
        <v>900</v>
      </c>
      <c r="N2734" t="s">
        <v>860</v>
      </c>
      <c r="O2734" t="s">
        <v>2030</v>
      </c>
      <c r="R2734" t="str">
        <f t="shared" si="128"/>
        <v>Weekday</v>
      </c>
      <c r="S2734" s="27">
        <f t="shared" si="129"/>
        <v>41442</v>
      </c>
      <c r="T2734" t="str">
        <f t="shared" si="130"/>
        <v>S</v>
      </c>
      <c r="V2734" t="str">
        <f t="shared" si="131"/>
        <v>S</v>
      </c>
    </row>
    <row r="2735" spans="1:22" x14ac:dyDescent="0.25">
      <c r="A2735" t="s">
        <v>391</v>
      </c>
      <c r="B2735" t="s">
        <v>218</v>
      </c>
      <c r="C2735">
        <v>131335269</v>
      </c>
      <c r="D2735">
        <v>66</v>
      </c>
      <c r="E2735" t="s">
        <v>90</v>
      </c>
      <c r="G2735">
        <v>0</v>
      </c>
      <c r="H2735">
        <v>2013</v>
      </c>
      <c r="I2735">
        <v>5</v>
      </c>
      <c r="J2735">
        <v>13</v>
      </c>
      <c r="K2735">
        <v>19</v>
      </c>
      <c r="L2735">
        <v>50</v>
      </c>
      <c r="M2735" t="s">
        <v>899</v>
      </c>
      <c r="N2735" t="s">
        <v>860</v>
      </c>
      <c r="O2735" t="s">
        <v>2030</v>
      </c>
      <c r="R2735" t="str">
        <f t="shared" si="128"/>
        <v>Weekday</v>
      </c>
      <c r="S2735" s="27">
        <f t="shared" si="129"/>
        <v>41407</v>
      </c>
      <c r="T2735" t="str">
        <f t="shared" si="130"/>
        <v>S</v>
      </c>
      <c r="V2735" t="str">
        <f t="shared" si="131"/>
        <v>S</v>
      </c>
    </row>
    <row r="2736" spans="1:22" x14ac:dyDescent="0.25">
      <c r="A2736" t="s">
        <v>391</v>
      </c>
      <c r="B2736" t="s">
        <v>218</v>
      </c>
      <c r="C2736">
        <v>162665167</v>
      </c>
      <c r="D2736">
        <v>66</v>
      </c>
      <c r="E2736" t="s">
        <v>90</v>
      </c>
      <c r="G2736">
        <v>0</v>
      </c>
      <c r="H2736">
        <v>2016</v>
      </c>
      <c r="I2736">
        <v>9</v>
      </c>
      <c r="J2736">
        <v>22</v>
      </c>
      <c r="K2736">
        <v>8</v>
      </c>
      <c r="L2736">
        <v>56</v>
      </c>
      <c r="M2736" t="s">
        <v>900</v>
      </c>
      <c r="N2736" t="s">
        <v>171</v>
      </c>
      <c r="O2736" t="s">
        <v>2030</v>
      </c>
      <c r="R2736" t="str">
        <f t="shared" si="128"/>
        <v>Weekday</v>
      </c>
      <c r="S2736" s="27">
        <f t="shared" si="129"/>
        <v>42635</v>
      </c>
      <c r="T2736" t="str">
        <f t="shared" si="130"/>
        <v>D</v>
      </c>
      <c r="V2736" t="str">
        <f t="shared" si="131"/>
        <v>D</v>
      </c>
    </row>
    <row r="2737" spans="1:22" x14ac:dyDescent="0.25">
      <c r="A2737" t="s">
        <v>391</v>
      </c>
      <c r="B2737" t="s">
        <v>218</v>
      </c>
      <c r="C2737">
        <v>161675210</v>
      </c>
      <c r="D2737">
        <v>66</v>
      </c>
      <c r="E2737" t="s">
        <v>90</v>
      </c>
      <c r="G2737">
        <v>0</v>
      </c>
      <c r="H2737">
        <v>2016</v>
      </c>
      <c r="I2737">
        <v>6</v>
      </c>
      <c r="J2737">
        <v>15</v>
      </c>
      <c r="K2737">
        <v>8</v>
      </c>
      <c r="L2737">
        <v>0</v>
      </c>
      <c r="M2737" t="s">
        <v>900</v>
      </c>
      <c r="N2737" t="s">
        <v>860</v>
      </c>
      <c r="O2737" t="s">
        <v>2030</v>
      </c>
      <c r="R2737" t="str">
        <f t="shared" ref="R2737:R2800" si="132">IF(WEEKDAY(DATE(H2737,I2737,J2737),2) &lt; 6, "Weekday", "Weekend")</f>
        <v>Weekday</v>
      </c>
      <c r="S2737" s="27">
        <f t="shared" ref="S2737:S2800" si="133">DATE(H2737,I2737,J2737)</f>
        <v>42536</v>
      </c>
      <c r="T2737" t="str">
        <f t="shared" si="130"/>
        <v>D</v>
      </c>
      <c r="V2737" t="str">
        <f t="shared" si="131"/>
        <v>D</v>
      </c>
    </row>
    <row r="2738" spans="1:22" x14ac:dyDescent="0.25">
      <c r="A2738" t="s">
        <v>391</v>
      </c>
      <c r="B2738" t="s">
        <v>218</v>
      </c>
      <c r="C2738">
        <v>133155090</v>
      </c>
      <c r="D2738">
        <v>66</v>
      </c>
      <c r="E2738" t="s">
        <v>90</v>
      </c>
      <c r="G2738">
        <v>0</v>
      </c>
      <c r="H2738">
        <v>2013</v>
      </c>
      <c r="I2738">
        <v>11</v>
      </c>
      <c r="J2738">
        <v>7</v>
      </c>
      <c r="K2738">
        <v>6</v>
      </c>
      <c r="L2738">
        <v>6</v>
      </c>
      <c r="M2738" t="s">
        <v>900</v>
      </c>
      <c r="N2738" t="s">
        <v>404</v>
      </c>
      <c r="O2738" t="s">
        <v>2030</v>
      </c>
      <c r="R2738" t="str">
        <f t="shared" si="132"/>
        <v>Weekday</v>
      </c>
      <c r="S2738" s="27">
        <f t="shared" si="133"/>
        <v>41585</v>
      </c>
      <c r="T2738" t="str">
        <f t="shared" ref="T2738:T2801" si="134">IF(OR(H2738=2013,H2738=2014,AND(H2738=2015,I2738&lt;9),AND(H2738=2015,I2738=9,J2738&lt;5)),"S","D")</f>
        <v>S</v>
      </c>
      <c r="V2738" t="str">
        <f t="shared" si="131"/>
        <v>S</v>
      </c>
    </row>
    <row r="2739" spans="1:22" x14ac:dyDescent="0.25">
      <c r="A2739" t="s">
        <v>391</v>
      </c>
      <c r="B2739" t="s">
        <v>218</v>
      </c>
      <c r="C2739">
        <v>131065109</v>
      </c>
      <c r="D2739">
        <v>66</v>
      </c>
      <c r="E2739" t="s">
        <v>90</v>
      </c>
      <c r="G2739">
        <v>0</v>
      </c>
      <c r="H2739">
        <v>2013</v>
      </c>
      <c r="I2739">
        <v>4</v>
      </c>
      <c r="J2739">
        <v>10</v>
      </c>
      <c r="K2739">
        <v>5</v>
      </c>
      <c r="L2739">
        <v>46</v>
      </c>
      <c r="M2739" t="s">
        <v>900</v>
      </c>
      <c r="N2739" t="s">
        <v>860</v>
      </c>
      <c r="O2739" t="s">
        <v>2030</v>
      </c>
      <c r="R2739" t="str">
        <f t="shared" si="132"/>
        <v>Weekday</v>
      </c>
      <c r="S2739" s="27">
        <f t="shared" si="133"/>
        <v>41374</v>
      </c>
      <c r="T2739" t="str">
        <f t="shared" si="134"/>
        <v>S</v>
      </c>
      <c r="V2739" t="str">
        <f t="shared" si="131"/>
        <v>S</v>
      </c>
    </row>
    <row r="2740" spans="1:22" x14ac:dyDescent="0.25">
      <c r="A2740" t="s">
        <v>391</v>
      </c>
      <c r="B2740" t="s">
        <v>218</v>
      </c>
      <c r="C2740">
        <v>161585257</v>
      </c>
      <c r="D2740">
        <v>66</v>
      </c>
      <c r="E2740" t="s">
        <v>90</v>
      </c>
      <c r="G2740">
        <v>0</v>
      </c>
      <c r="H2740">
        <v>2016</v>
      </c>
      <c r="I2740">
        <v>6</v>
      </c>
      <c r="J2740">
        <v>6</v>
      </c>
      <c r="K2740">
        <v>9</v>
      </c>
      <c r="L2740">
        <v>6</v>
      </c>
      <c r="M2740" t="s">
        <v>900</v>
      </c>
      <c r="N2740" t="s">
        <v>860</v>
      </c>
      <c r="O2740" t="s">
        <v>2030</v>
      </c>
      <c r="R2740" t="str">
        <f t="shared" si="132"/>
        <v>Weekday</v>
      </c>
      <c r="S2740" s="27">
        <f t="shared" si="133"/>
        <v>42527</v>
      </c>
      <c r="T2740" t="str">
        <f t="shared" si="134"/>
        <v>D</v>
      </c>
      <c r="V2740" t="str">
        <f t="shared" si="131"/>
        <v>D</v>
      </c>
    </row>
    <row r="2741" spans="1:22" x14ac:dyDescent="0.25">
      <c r="A2741" t="s">
        <v>391</v>
      </c>
      <c r="B2741" t="s">
        <v>218</v>
      </c>
      <c r="C2741">
        <v>130075081</v>
      </c>
      <c r="D2741">
        <v>66</v>
      </c>
      <c r="E2741" t="s">
        <v>90</v>
      </c>
      <c r="G2741">
        <v>0</v>
      </c>
      <c r="H2741">
        <v>2013</v>
      </c>
      <c r="I2741">
        <v>1</v>
      </c>
      <c r="J2741">
        <v>7</v>
      </c>
      <c r="K2741">
        <v>6</v>
      </c>
      <c r="L2741">
        <v>28</v>
      </c>
      <c r="M2741" t="s">
        <v>900</v>
      </c>
      <c r="N2741" t="s">
        <v>860</v>
      </c>
      <c r="O2741" t="s">
        <v>2030</v>
      </c>
      <c r="R2741" t="str">
        <f t="shared" si="132"/>
        <v>Weekday</v>
      </c>
      <c r="S2741" s="27">
        <f t="shared" si="133"/>
        <v>41281</v>
      </c>
      <c r="T2741" t="str">
        <f t="shared" si="134"/>
        <v>S</v>
      </c>
      <c r="V2741" t="str">
        <f t="shared" si="131"/>
        <v>S</v>
      </c>
    </row>
    <row r="2742" spans="1:22" x14ac:dyDescent="0.25">
      <c r="A2742" t="s">
        <v>391</v>
      </c>
      <c r="B2742" t="s">
        <v>218</v>
      </c>
      <c r="C2742">
        <v>160715023</v>
      </c>
      <c r="D2742">
        <v>66</v>
      </c>
      <c r="E2742" t="s">
        <v>90</v>
      </c>
      <c r="G2742">
        <v>0</v>
      </c>
      <c r="H2742">
        <v>2016</v>
      </c>
      <c r="I2742">
        <v>3</v>
      </c>
      <c r="J2742">
        <v>11</v>
      </c>
      <c r="K2742">
        <v>6</v>
      </c>
      <c r="L2742">
        <v>30</v>
      </c>
      <c r="M2742" t="s">
        <v>899</v>
      </c>
      <c r="N2742" t="s">
        <v>860</v>
      </c>
      <c r="O2742" t="s">
        <v>2030</v>
      </c>
      <c r="R2742" t="str">
        <f t="shared" si="132"/>
        <v>Weekday</v>
      </c>
      <c r="S2742" s="27">
        <f t="shared" si="133"/>
        <v>42440</v>
      </c>
      <c r="T2742" t="str">
        <f t="shared" si="134"/>
        <v>D</v>
      </c>
      <c r="V2742" t="str">
        <f t="shared" si="131"/>
        <v>D</v>
      </c>
    </row>
    <row r="2743" spans="1:22" x14ac:dyDescent="0.25">
      <c r="A2743" t="s">
        <v>391</v>
      </c>
      <c r="S2743" s="27"/>
      <c r="V2743" t="str">
        <f t="shared" si="131"/>
        <v/>
      </c>
    </row>
    <row r="2744" spans="1:22" x14ac:dyDescent="0.25">
      <c r="A2744" t="s">
        <v>391</v>
      </c>
      <c r="S2744" s="27"/>
      <c r="V2744" t="str">
        <f t="shared" si="131"/>
        <v/>
      </c>
    </row>
    <row r="2745" spans="1:22" x14ac:dyDescent="0.25">
      <c r="A2745" t="s">
        <v>391</v>
      </c>
      <c r="B2745" t="s">
        <v>218</v>
      </c>
      <c r="C2745">
        <v>170525119</v>
      </c>
      <c r="D2745">
        <v>66</v>
      </c>
      <c r="E2745" t="s">
        <v>90</v>
      </c>
      <c r="G2745">
        <v>0</v>
      </c>
      <c r="H2745">
        <v>2017</v>
      </c>
      <c r="I2745">
        <v>2</v>
      </c>
      <c r="J2745">
        <v>21</v>
      </c>
      <c r="K2745">
        <v>6</v>
      </c>
      <c r="L2745">
        <v>0</v>
      </c>
      <c r="M2745" t="s">
        <v>900</v>
      </c>
      <c r="N2745" t="s">
        <v>860</v>
      </c>
      <c r="O2745" t="s">
        <v>2030</v>
      </c>
      <c r="R2745" t="str">
        <f t="shared" si="132"/>
        <v>Weekday</v>
      </c>
      <c r="S2745" s="27">
        <f t="shared" si="133"/>
        <v>42787</v>
      </c>
      <c r="T2745" t="str">
        <f t="shared" si="134"/>
        <v>D</v>
      </c>
      <c r="V2745" t="str">
        <f t="shared" si="131"/>
        <v>D</v>
      </c>
    </row>
    <row r="2746" spans="1:22" x14ac:dyDescent="0.25">
      <c r="A2746" t="s">
        <v>391</v>
      </c>
      <c r="B2746" t="s">
        <v>218</v>
      </c>
      <c r="C2746">
        <v>143455002</v>
      </c>
      <c r="D2746">
        <v>66</v>
      </c>
      <c r="E2746" t="s">
        <v>90</v>
      </c>
      <c r="G2746">
        <v>0</v>
      </c>
      <c r="H2746">
        <v>2014</v>
      </c>
      <c r="I2746">
        <v>12</v>
      </c>
      <c r="J2746">
        <v>10</v>
      </c>
      <c r="K2746">
        <v>8</v>
      </c>
      <c r="L2746">
        <v>6</v>
      </c>
      <c r="M2746" t="s">
        <v>900</v>
      </c>
      <c r="N2746" t="s">
        <v>860</v>
      </c>
      <c r="O2746" t="s">
        <v>2030</v>
      </c>
      <c r="R2746" t="str">
        <f t="shared" si="132"/>
        <v>Weekday</v>
      </c>
      <c r="S2746" s="27">
        <f t="shared" si="133"/>
        <v>41983</v>
      </c>
      <c r="T2746" t="str">
        <f t="shared" si="134"/>
        <v>S</v>
      </c>
      <c r="V2746" t="str">
        <f t="shared" si="131"/>
        <v>S</v>
      </c>
    </row>
    <row r="2747" spans="1:22" x14ac:dyDescent="0.25">
      <c r="A2747" t="s">
        <v>391</v>
      </c>
      <c r="B2747" t="s">
        <v>218</v>
      </c>
      <c r="C2747">
        <v>142265047</v>
      </c>
      <c r="D2747">
        <v>66</v>
      </c>
      <c r="E2747" t="s">
        <v>90</v>
      </c>
      <c r="G2747">
        <v>0</v>
      </c>
      <c r="H2747">
        <v>2014</v>
      </c>
      <c r="I2747">
        <v>8</v>
      </c>
      <c r="J2747">
        <v>13</v>
      </c>
      <c r="K2747">
        <v>7</v>
      </c>
      <c r="L2747">
        <v>40</v>
      </c>
      <c r="M2747" t="s">
        <v>900</v>
      </c>
      <c r="N2747" t="s">
        <v>860</v>
      </c>
      <c r="O2747" t="s">
        <v>799</v>
      </c>
      <c r="R2747" t="str">
        <f t="shared" si="132"/>
        <v>Weekday</v>
      </c>
      <c r="S2747" s="27">
        <f t="shared" si="133"/>
        <v>41864</v>
      </c>
      <c r="T2747" t="str">
        <f t="shared" si="134"/>
        <v>S</v>
      </c>
      <c r="V2747" t="str">
        <f t="shared" si="131"/>
        <v>S</v>
      </c>
    </row>
    <row r="2748" spans="1:22" x14ac:dyDescent="0.25">
      <c r="A2748" t="s">
        <v>391</v>
      </c>
      <c r="B2748" t="s">
        <v>218</v>
      </c>
      <c r="C2748">
        <v>130275009</v>
      </c>
      <c r="D2748">
        <v>66</v>
      </c>
      <c r="E2748" t="s">
        <v>90</v>
      </c>
      <c r="G2748">
        <v>0</v>
      </c>
      <c r="H2748">
        <v>2013</v>
      </c>
      <c r="I2748">
        <v>1</v>
      </c>
      <c r="J2748">
        <v>23</v>
      </c>
      <c r="K2748">
        <v>8</v>
      </c>
      <c r="L2748">
        <v>8</v>
      </c>
      <c r="M2748" t="s">
        <v>900</v>
      </c>
      <c r="N2748" t="s">
        <v>860</v>
      </c>
      <c r="O2748" t="s">
        <v>799</v>
      </c>
      <c r="R2748" t="str">
        <f t="shared" si="132"/>
        <v>Weekday</v>
      </c>
      <c r="S2748" s="27">
        <f t="shared" si="133"/>
        <v>41297</v>
      </c>
      <c r="T2748" t="str">
        <f t="shared" si="134"/>
        <v>S</v>
      </c>
      <c r="V2748" t="str">
        <f t="shared" si="131"/>
        <v>S</v>
      </c>
    </row>
    <row r="2749" spans="1:22" x14ac:dyDescent="0.25">
      <c r="A2749" t="s">
        <v>391</v>
      </c>
      <c r="B2749" t="s">
        <v>218</v>
      </c>
      <c r="C2749">
        <v>130275004</v>
      </c>
      <c r="D2749">
        <v>66</v>
      </c>
      <c r="E2749" t="s">
        <v>90</v>
      </c>
      <c r="G2749">
        <v>0</v>
      </c>
      <c r="H2749">
        <v>2013</v>
      </c>
      <c r="I2749">
        <v>1</v>
      </c>
      <c r="J2749">
        <v>23</v>
      </c>
      <c r="K2749">
        <v>7</v>
      </c>
      <c r="L2749">
        <v>23</v>
      </c>
      <c r="M2749" t="s">
        <v>900</v>
      </c>
      <c r="N2749" t="s">
        <v>860</v>
      </c>
      <c r="O2749" t="s">
        <v>799</v>
      </c>
      <c r="R2749" t="str">
        <f t="shared" si="132"/>
        <v>Weekday</v>
      </c>
      <c r="S2749" s="27">
        <f t="shared" si="133"/>
        <v>41297</v>
      </c>
      <c r="T2749" t="str">
        <f t="shared" si="134"/>
        <v>S</v>
      </c>
      <c r="V2749" t="str">
        <f t="shared" si="131"/>
        <v>S</v>
      </c>
    </row>
    <row r="2750" spans="1:22" x14ac:dyDescent="0.25">
      <c r="A2750" t="s">
        <v>391</v>
      </c>
      <c r="B2750" t="s">
        <v>218</v>
      </c>
      <c r="C2750">
        <v>171875290</v>
      </c>
      <c r="D2750">
        <v>66</v>
      </c>
      <c r="E2750" t="s">
        <v>90</v>
      </c>
      <c r="G2750">
        <v>0</v>
      </c>
      <c r="H2750">
        <v>2017</v>
      </c>
      <c r="I2750">
        <v>7</v>
      </c>
      <c r="J2750">
        <v>6</v>
      </c>
      <c r="K2750">
        <v>8</v>
      </c>
      <c r="L2750">
        <v>52</v>
      </c>
      <c r="M2750" t="s">
        <v>900</v>
      </c>
      <c r="N2750" t="s">
        <v>860</v>
      </c>
      <c r="O2750" t="s">
        <v>799</v>
      </c>
      <c r="R2750" t="str">
        <f t="shared" si="132"/>
        <v>Weekday</v>
      </c>
      <c r="S2750" s="27">
        <f t="shared" si="133"/>
        <v>42922</v>
      </c>
      <c r="T2750" t="str">
        <f t="shared" si="134"/>
        <v>D</v>
      </c>
      <c r="V2750" t="str">
        <f t="shared" si="131"/>
        <v>D</v>
      </c>
    </row>
    <row r="2751" spans="1:22" x14ac:dyDescent="0.25">
      <c r="A2751" t="s">
        <v>391</v>
      </c>
      <c r="B2751" t="s">
        <v>218</v>
      </c>
      <c r="C2751">
        <v>163115036</v>
      </c>
      <c r="D2751">
        <v>66</v>
      </c>
      <c r="E2751" t="s">
        <v>90</v>
      </c>
      <c r="G2751">
        <v>0</v>
      </c>
      <c r="H2751">
        <v>2016</v>
      </c>
      <c r="I2751">
        <v>11</v>
      </c>
      <c r="J2751">
        <v>1</v>
      </c>
      <c r="K2751">
        <v>3</v>
      </c>
      <c r="L2751">
        <v>26</v>
      </c>
      <c r="M2751" t="s">
        <v>899</v>
      </c>
      <c r="N2751" t="s">
        <v>860</v>
      </c>
      <c r="O2751" t="s">
        <v>799</v>
      </c>
      <c r="R2751" t="str">
        <f t="shared" si="132"/>
        <v>Weekday</v>
      </c>
      <c r="S2751" s="27">
        <f t="shared" si="133"/>
        <v>42675</v>
      </c>
      <c r="T2751" t="str">
        <f t="shared" si="134"/>
        <v>D</v>
      </c>
      <c r="V2751" t="str">
        <f t="shared" si="131"/>
        <v>D</v>
      </c>
    </row>
    <row r="2752" spans="1:22" x14ac:dyDescent="0.25">
      <c r="A2752" t="s">
        <v>391</v>
      </c>
      <c r="B2752" t="s">
        <v>218</v>
      </c>
      <c r="C2752">
        <v>172275032</v>
      </c>
      <c r="D2752">
        <v>66</v>
      </c>
      <c r="E2752" t="s">
        <v>90</v>
      </c>
      <c r="G2752">
        <v>0</v>
      </c>
      <c r="H2752">
        <v>2017</v>
      </c>
      <c r="I2752">
        <v>8</v>
      </c>
      <c r="J2752">
        <v>14</v>
      </c>
      <c r="K2752">
        <v>5</v>
      </c>
      <c r="L2752">
        <v>35</v>
      </c>
      <c r="M2752" t="s">
        <v>900</v>
      </c>
      <c r="N2752" t="s">
        <v>404</v>
      </c>
      <c r="O2752" t="s">
        <v>799</v>
      </c>
      <c r="R2752" t="str">
        <f t="shared" si="132"/>
        <v>Weekday</v>
      </c>
      <c r="S2752" s="27">
        <f t="shared" si="133"/>
        <v>42961</v>
      </c>
      <c r="T2752" t="str">
        <f t="shared" si="134"/>
        <v>D</v>
      </c>
      <c r="V2752" t="str">
        <f t="shared" si="131"/>
        <v>D</v>
      </c>
    </row>
    <row r="2753" spans="1:22" x14ac:dyDescent="0.25">
      <c r="A2753" t="s">
        <v>391</v>
      </c>
      <c r="S2753" s="27"/>
      <c r="V2753" t="str">
        <f t="shared" si="131"/>
        <v/>
      </c>
    </row>
    <row r="2754" spans="1:22" x14ac:dyDescent="0.25">
      <c r="A2754" t="s">
        <v>391</v>
      </c>
      <c r="B2754" t="s">
        <v>218</v>
      </c>
      <c r="C2754">
        <v>141185118</v>
      </c>
      <c r="D2754">
        <v>66</v>
      </c>
      <c r="E2754" t="s">
        <v>90</v>
      </c>
      <c r="G2754">
        <v>0</v>
      </c>
      <c r="H2754">
        <v>2014</v>
      </c>
      <c r="I2754">
        <v>4</v>
      </c>
      <c r="J2754">
        <v>28</v>
      </c>
      <c r="K2754">
        <v>5</v>
      </c>
      <c r="L2754">
        <v>52</v>
      </c>
      <c r="M2754" t="s">
        <v>900</v>
      </c>
      <c r="N2754" t="s">
        <v>860</v>
      </c>
      <c r="O2754" t="s">
        <v>799</v>
      </c>
      <c r="R2754" t="str">
        <f t="shared" si="132"/>
        <v>Weekday</v>
      </c>
      <c r="S2754" s="27">
        <f t="shared" si="133"/>
        <v>41757</v>
      </c>
      <c r="T2754" t="str">
        <f t="shared" si="134"/>
        <v>S</v>
      </c>
      <c r="V2754" t="str">
        <f t="shared" si="131"/>
        <v>S</v>
      </c>
    </row>
    <row r="2755" spans="1:22" x14ac:dyDescent="0.25">
      <c r="A2755" t="s">
        <v>391</v>
      </c>
      <c r="B2755" t="s">
        <v>218</v>
      </c>
      <c r="C2755">
        <v>163485077</v>
      </c>
      <c r="D2755">
        <v>66</v>
      </c>
      <c r="E2755" t="s">
        <v>90</v>
      </c>
      <c r="G2755">
        <v>0</v>
      </c>
      <c r="H2755">
        <v>2016</v>
      </c>
      <c r="I2755">
        <v>12</v>
      </c>
      <c r="J2755">
        <v>13</v>
      </c>
      <c r="K2755">
        <v>7</v>
      </c>
      <c r="L2755">
        <v>10</v>
      </c>
      <c r="M2755" t="s">
        <v>900</v>
      </c>
      <c r="N2755" t="s">
        <v>860</v>
      </c>
      <c r="O2755" t="s">
        <v>799</v>
      </c>
      <c r="R2755" t="str">
        <f t="shared" si="132"/>
        <v>Weekday</v>
      </c>
      <c r="S2755" s="27">
        <f t="shared" si="133"/>
        <v>42717</v>
      </c>
      <c r="T2755" t="str">
        <f t="shared" si="134"/>
        <v>D</v>
      </c>
      <c r="V2755" t="str">
        <f t="shared" ref="V2755:V2818" si="135">T2755&amp;U2755</f>
        <v>D</v>
      </c>
    </row>
    <row r="2756" spans="1:22" x14ac:dyDescent="0.25">
      <c r="A2756" t="s">
        <v>391</v>
      </c>
      <c r="B2756" t="s">
        <v>218</v>
      </c>
      <c r="C2756">
        <v>132645082</v>
      </c>
      <c r="D2756">
        <v>66</v>
      </c>
      <c r="E2756" t="s">
        <v>90</v>
      </c>
      <c r="G2756">
        <v>0</v>
      </c>
      <c r="H2756">
        <v>2013</v>
      </c>
      <c r="I2756">
        <v>9</v>
      </c>
      <c r="J2756">
        <v>20</v>
      </c>
      <c r="K2756">
        <v>7</v>
      </c>
      <c r="L2756">
        <v>17</v>
      </c>
      <c r="M2756" t="s">
        <v>900</v>
      </c>
      <c r="N2756" t="s">
        <v>860</v>
      </c>
      <c r="O2756" t="s">
        <v>799</v>
      </c>
      <c r="R2756" t="str">
        <f t="shared" si="132"/>
        <v>Weekday</v>
      </c>
      <c r="S2756" s="27">
        <f t="shared" si="133"/>
        <v>41537</v>
      </c>
      <c r="T2756" t="str">
        <f t="shared" si="134"/>
        <v>S</v>
      </c>
      <c r="V2756" t="str">
        <f t="shared" si="135"/>
        <v>S</v>
      </c>
    </row>
    <row r="2757" spans="1:22" x14ac:dyDescent="0.25">
      <c r="A2757" t="s">
        <v>391</v>
      </c>
      <c r="B2757" t="s">
        <v>218</v>
      </c>
      <c r="C2757">
        <v>142945414</v>
      </c>
      <c r="D2757">
        <v>66</v>
      </c>
      <c r="E2757" t="s">
        <v>90</v>
      </c>
      <c r="G2757">
        <v>0</v>
      </c>
      <c r="H2757">
        <v>2014</v>
      </c>
      <c r="I2757">
        <v>10</v>
      </c>
      <c r="J2757">
        <v>18</v>
      </c>
      <c r="K2757">
        <v>23</v>
      </c>
      <c r="L2757">
        <v>20</v>
      </c>
      <c r="M2757" t="s">
        <v>899</v>
      </c>
      <c r="N2757" t="s">
        <v>860</v>
      </c>
      <c r="O2757" t="s">
        <v>799</v>
      </c>
      <c r="R2757" t="str">
        <f t="shared" si="132"/>
        <v>Weekend</v>
      </c>
      <c r="S2757" s="27">
        <f t="shared" si="133"/>
        <v>41930</v>
      </c>
      <c r="T2757" t="str">
        <f t="shared" si="134"/>
        <v>S</v>
      </c>
      <c r="V2757" t="str">
        <f t="shared" si="135"/>
        <v>S</v>
      </c>
    </row>
    <row r="2758" spans="1:22" x14ac:dyDescent="0.25">
      <c r="A2758" t="s">
        <v>391</v>
      </c>
      <c r="B2758" t="s">
        <v>218</v>
      </c>
      <c r="C2758">
        <v>172355018</v>
      </c>
      <c r="D2758">
        <v>66</v>
      </c>
      <c r="E2758" t="s">
        <v>90</v>
      </c>
      <c r="G2758">
        <v>0</v>
      </c>
      <c r="H2758">
        <v>2017</v>
      </c>
      <c r="I2758">
        <v>8</v>
      </c>
      <c r="J2758">
        <v>22</v>
      </c>
      <c r="K2758">
        <v>7</v>
      </c>
      <c r="L2758">
        <v>10</v>
      </c>
      <c r="M2758" t="s">
        <v>900</v>
      </c>
      <c r="N2758" t="s">
        <v>860</v>
      </c>
      <c r="O2758" t="s">
        <v>799</v>
      </c>
      <c r="R2758" t="str">
        <f t="shared" si="132"/>
        <v>Weekday</v>
      </c>
      <c r="S2758" s="27">
        <f t="shared" si="133"/>
        <v>42969</v>
      </c>
      <c r="T2758" t="str">
        <f t="shared" si="134"/>
        <v>D</v>
      </c>
      <c r="V2758" t="str">
        <f t="shared" si="135"/>
        <v>D</v>
      </c>
    </row>
    <row r="2759" spans="1:22" x14ac:dyDescent="0.25">
      <c r="A2759" t="s">
        <v>391</v>
      </c>
      <c r="B2759" t="s">
        <v>218</v>
      </c>
      <c r="C2759">
        <v>142755353</v>
      </c>
      <c r="D2759">
        <v>66</v>
      </c>
      <c r="E2759" t="s">
        <v>90</v>
      </c>
      <c r="G2759">
        <v>0</v>
      </c>
      <c r="H2759">
        <v>2014</v>
      </c>
      <c r="I2759">
        <v>10</v>
      </c>
      <c r="J2759">
        <v>1</v>
      </c>
      <c r="K2759">
        <v>14</v>
      </c>
      <c r="L2759">
        <v>32</v>
      </c>
      <c r="M2759" t="s">
        <v>900</v>
      </c>
      <c r="N2759" t="s">
        <v>860</v>
      </c>
      <c r="O2759" t="s">
        <v>799</v>
      </c>
      <c r="R2759" t="str">
        <f t="shared" si="132"/>
        <v>Weekday</v>
      </c>
      <c r="S2759" s="27">
        <f t="shared" si="133"/>
        <v>41913</v>
      </c>
      <c r="T2759" t="str">
        <f t="shared" si="134"/>
        <v>S</v>
      </c>
      <c r="V2759" t="str">
        <f t="shared" si="135"/>
        <v>S</v>
      </c>
    </row>
    <row r="2760" spans="1:22" x14ac:dyDescent="0.25">
      <c r="A2760" t="s">
        <v>391</v>
      </c>
      <c r="S2760" s="27"/>
      <c r="V2760" t="str">
        <f t="shared" si="135"/>
        <v/>
      </c>
    </row>
    <row r="2761" spans="1:22" x14ac:dyDescent="0.25">
      <c r="A2761" t="s">
        <v>391</v>
      </c>
      <c r="B2761" t="s">
        <v>218</v>
      </c>
      <c r="C2761">
        <v>171365202</v>
      </c>
      <c r="D2761">
        <v>66</v>
      </c>
      <c r="E2761" t="s">
        <v>90</v>
      </c>
      <c r="G2761">
        <v>0</v>
      </c>
      <c r="H2761">
        <v>2017</v>
      </c>
      <c r="I2761">
        <v>5</v>
      </c>
      <c r="J2761">
        <v>16</v>
      </c>
      <c r="K2761">
        <v>7</v>
      </c>
      <c r="L2761">
        <v>33</v>
      </c>
      <c r="M2761" t="s">
        <v>900</v>
      </c>
      <c r="N2761" t="s">
        <v>171</v>
      </c>
      <c r="O2761" t="s">
        <v>799</v>
      </c>
      <c r="R2761" t="str">
        <f t="shared" si="132"/>
        <v>Weekday</v>
      </c>
      <c r="S2761" s="27">
        <f t="shared" si="133"/>
        <v>42871</v>
      </c>
      <c r="T2761" t="str">
        <f t="shared" si="134"/>
        <v>D</v>
      </c>
      <c r="V2761" t="str">
        <f t="shared" si="135"/>
        <v>D</v>
      </c>
    </row>
    <row r="2762" spans="1:22" x14ac:dyDescent="0.25">
      <c r="A2762" t="s">
        <v>391</v>
      </c>
      <c r="B2762" t="s">
        <v>218</v>
      </c>
      <c r="C2762">
        <v>172535108</v>
      </c>
      <c r="D2762">
        <v>66</v>
      </c>
      <c r="E2762" t="s">
        <v>90</v>
      </c>
      <c r="G2762">
        <v>0</v>
      </c>
      <c r="H2762">
        <v>2017</v>
      </c>
      <c r="I2762">
        <v>9</v>
      </c>
      <c r="J2762">
        <v>7</v>
      </c>
      <c r="K2762">
        <v>9</v>
      </c>
      <c r="L2762">
        <v>20</v>
      </c>
      <c r="M2762" t="s">
        <v>900</v>
      </c>
      <c r="N2762" t="s">
        <v>860</v>
      </c>
      <c r="O2762" t="s">
        <v>799</v>
      </c>
      <c r="R2762" t="str">
        <f t="shared" si="132"/>
        <v>Weekday</v>
      </c>
      <c r="S2762" s="27">
        <f t="shared" si="133"/>
        <v>42985</v>
      </c>
      <c r="T2762" t="str">
        <f t="shared" si="134"/>
        <v>D</v>
      </c>
      <c r="V2762" t="str">
        <f t="shared" si="135"/>
        <v>D</v>
      </c>
    </row>
    <row r="2763" spans="1:22" x14ac:dyDescent="0.25">
      <c r="A2763" t="s">
        <v>391</v>
      </c>
      <c r="S2763" s="27"/>
      <c r="V2763" t="str">
        <f t="shared" si="135"/>
        <v/>
      </c>
    </row>
    <row r="2764" spans="1:22" x14ac:dyDescent="0.25">
      <c r="A2764" t="s">
        <v>391</v>
      </c>
      <c r="B2764" t="s">
        <v>218</v>
      </c>
      <c r="C2764">
        <v>152945057</v>
      </c>
      <c r="D2764">
        <v>66</v>
      </c>
      <c r="E2764" t="s">
        <v>90</v>
      </c>
      <c r="G2764">
        <v>0</v>
      </c>
      <c r="H2764">
        <v>2015</v>
      </c>
      <c r="I2764">
        <v>10</v>
      </c>
      <c r="J2764">
        <v>21</v>
      </c>
      <c r="K2764">
        <v>5</v>
      </c>
      <c r="L2764">
        <v>50</v>
      </c>
      <c r="M2764" t="s">
        <v>900</v>
      </c>
      <c r="N2764" t="s">
        <v>860</v>
      </c>
      <c r="O2764" t="s">
        <v>799</v>
      </c>
      <c r="R2764" t="str">
        <f t="shared" si="132"/>
        <v>Weekday</v>
      </c>
      <c r="S2764" s="27">
        <f t="shared" si="133"/>
        <v>42298</v>
      </c>
      <c r="T2764" t="str">
        <f t="shared" si="134"/>
        <v>D</v>
      </c>
      <c r="V2764" t="str">
        <f t="shared" si="135"/>
        <v>D</v>
      </c>
    </row>
    <row r="2765" spans="1:22" x14ac:dyDescent="0.25">
      <c r="A2765" t="s">
        <v>391</v>
      </c>
      <c r="S2765" s="27"/>
      <c r="V2765" t="str">
        <f t="shared" si="135"/>
        <v/>
      </c>
    </row>
    <row r="2766" spans="1:22" x14ac:dyDescent="0.25">
      <c r="A2766" t="s">
        <v>391</v>
      </c>
      <c r="B2766" t="s">
        <v>218</v>
      </c>
      <c r="C2766">
        <v>153425358</v>
      </c>
      <c r="D2766">
        <v>66</v>
      </c>
      <c r="E2766" t="s">
        <v>90</v>
      </c>
      <c r="G2766">
        <v>0</v>
      </c>
      <c r="H2766">
        <v>2015</v>
      </c>
      <c r="I2766">
        <v>12</v>
      </c>
      <c r="J2766">
        <v>3</v>
      </c>
      <c r="K2766">
        <v>5</v>
      </c>
      <c r="L2766">
        <v>35</v>
      </c>
      <c r="M2766" t="s">
        <v>900</v>
      </c>
      <c r="N2766" t="s">
        <v>860</v>
      </c>
      <c r="O2766" t="s">
        <v>799</v>
      </c>
      <c r="R2766" t="str">
        <f t="shared" si="132"/>
        <v>Weekday</v>
      </c>
      <c r="S2766" s="27">
        <f t="shared" si="133"/>
        <v>42341</v>
      </c>
      <c r="T2766" t="str">
        <f t="shared" si="134"/>
        <v>D</v>
      </c>
      <c r="V2766" t="str">
        <f t="shared" si="135"/>
        <v>D</v>
      </c>
    </row>
    <row r="2767" spans="1:22" x14ac:dyDescent="0.25">
      <c r="A2767" t="s">
        <v>391</v>
      </c>
      <c r="B2767" t="s">
        <v>218</v>
      </c>
      <c r="C2767">
        <v>141025041</v>
      </c>
      <c r="D2767">
        <v>66</v>
      </c>
      <c r="E2767" t="s">
        <v>90</v>
      </c>
      <c r="G2767">
        <v>0</v>
      </c>
      <c r="H2767">
        <v>2014</v>
      </c>
      <c r="I2767">
        <v>4</v>
      </c>
      <c r="J2767">
        <v>8</v>
      </c>
      <c r="K2767">
        <v>5</v>
      </c>
      <c r="L2767">
        <v>45</v>
      </c>
      <c r="M2767" t="s">
        <v>900</v>
      </c>
      <c r="N2767" t="s">
        <v>170</v>
      </c>
      <c r="O2767" t="s">
        <v>799</v>
      </c>
      <c r="R2767" t="str">
        <f t="shared" si="132"/>
        <v>Weekday</v>
      </c>
      <c r="S2767" s="27">
        <f t="shared" si="133"/>
        <v>41737</v>
      </c>
      <c r="T2767" t="str">
        <f t="shared" si="134"/>
        <v>S</v>
      </c>
      <c r="V2767" t="str">
        <f t="shared" si="135"/>
        <v>S</v>
      </c>
    </row>
    <row r="2768" spans="1:22" x14ac:dyDescent="0.25">
      <c r="A2768" t="s">
        <v>391</v>
      </c>
      <c r="B2768" t="s">
        <v>218</v>
      </c>
      <c r="C2768">
        <v>132525126</v>
      </c>
      <c r="D2768">
        <v>66</v>
      </c>
      <c r="E2768" t="s">
        <v>90</v>
      </c>
      <c r="G2768">
        <v>0</v>
      </c>
      <c r="H2768">
        <v>2013</v>
      </c>
      <c r="I2768">
        <v>9</v>
      </c>
      <c r="J2768">
        <v>4</v>
      </c>
      <c r="K2768">
        <v>6</v>
      </c>
      <c r="L2768">
        <v>0</v>
      </c>
      <c r="M2768" t="s">
        <v>900</v>
      </c>
      <c r="N2768" t="s">
        <v>171</v>
      </c>
      <c r="O2768" t="s">
        <v>799</v>
      </c>
      <c r="R2768" t="str">
        <f t="shared" si="132"/>
        <v>Weekday</v>
      </c>
      <c r="S2768" s="27">
        <f t="shared" si="133"/>
        <v>41521</v>
      </c>
      <c r="T2768" t="str">
        <f t="shared" si="134"/>
        <v>S</v>
      </c>
      <c r="V2768" t="str">
        <f t="shared" si="135"/>
        <v>S</v>
      </c>
    </row>
    <row r="2769" spans="1:22" x14ac:dyDescent="0.25">
      <c r="A2769" t="s">
        <v>391</v>
      </c>
      <c r="B2769" t="s">
        <v>218</v>
      </c>
      <c r="C2769">
        <v>172005171</v>
      </c>
      <c r="D2769">
        <v>66</v>
      </c>
      <c r="E2769" t="s">
        <v>90</v>
      </c>
      <c r="G2769">
        <v>0</v>
      </c>
      <c r="H2769">
        <v>2017</v>
      </c>
      <c r="I2769">
        <v>7</v>
      </c>
      <c r="J2769">
        <v>19</v>
      </c>
      <c r="K2769">
        <v>8</v>
      </c>
      <c r="L2769">
        <v>0</v>
      </c>
      <c r="M2769" t="s">
        <v>900</v>
      </c>
      <c r="N2769" t="s">
        <v>860</v>
      </c>
      <c r="O2769" t="s">
        <v>799</v>
      </c>
      <c r="R2769" t="str">
        <f t="shared" si="132"/>
        <v>Weekday</v>
      </c>
      <c r="S2769" s="27">
        <f t="shared" si="133"/>
        <v>42935</v>
      </c>
      <c r="T2769" t="str">
        <f t="shared" si="134"/>
        <v>D</v>
      </c>
      <c r="V2769" t="str">
        <f t="shared" si="135"/>
        <v>D</v>
      </c>
    </row>
    <row r="2770" spans="1:22" x14ac:dyDescent="0.25">
      <c r="A2770" t="s">
        <v>391</v>
      </c>
      <c r="S2770" s="27"/>
      <c r="V2770" t="str">
        <f t="shared" si="135"/>
        <v/>
      </c>
    </row>
    <row r="2771" spans="1:22" x14ac:dyDescent="0.25">
      <c r="A2771" t="s">
        <v>391</v>
      </c>
      <c r="B2771" t="s">
        <v>218</v>
      </c>
      <c r="C2771">
        <v>152585216</v>
      </c>
      <c r="D2771">
        <v>66</v>
      </c>
      <c r="E2771" t="s">
        <v>90</v>
      </c>
      <c r="G2771">
        <v>0</v>
      </c>
      <c r="H2771">
        <v>2015</v>
      </c>
      <c r="I2771">
        <v>9</v>
      </c>
      <c r="J2771">
        <v>15</v>
      </c>
      <c r="K2771">
        <v>5</v>
      </c>
      <c r="L2771">
        <v>36</v>
      </c>
      <c r="M2771" t="s">
        <v>900</v>
      </c>
      <c r="N2771" t="s">
        <v>171</v>
      </c>
      <c r="O2771" t="s">
        <v>799</v>
      </c>
      <c r="R2771" t="str">
        <f t="shared" si="132"/>
        <v>Weekday</v>
      </c>
      <c r="S2771" s="27">
        <f t="shared" si="133"/>
        <v>42262</v>
      </c>
      <c r="T2771" t="str">
        <f t="shared" si="134"/>
        <v>D</v>
      </c>
      <c r="V2771" t="str">
        <f t="shared" si="135"/>
        <v>D</v>
      </c>
    </row>
    <row r="2772" spans="1:22" x14ac:dyDescent="0.25">
      <c r="A2772" t="s">
        <v>391</v>
      </c>
      <c r="B2772" t="s">
        <v>218</v>
      </c>
      <c r="C2772">
        <v>153275119</v>
      </c>
      <c r="D2772">
        <v>66</v>
      </c>
      <c r="E2772" t="s">
        <v>90</v>
      </c>
      <c r="G2772">
        <v>0</v>
      </c>
      <c r="H2772">
        <v>2015</v>
      </c>
      <c r="I2772">
        <v>11</v>
      </c>
      <c r="J2772">
        <v>23</v>
      </c>
      <c r="K2772">
        <v>5</v>
      </c>
      <c r="L2772">
        <v>35</v>
      </c>
      <c r="M2772" t="s">
        <v>900</v>
      </c>
      <c r="N2772" t="s">
        <v>860</v>
      </c>
      <c r="O2772" t="s">
        <v>799</v>
      </c>
      <c r="R2772" t="str">
        <f t="shared" si="132"/>
        <v>Weekday</v>
      </c>
      <c r="S2772" s="27">
        <f t="shared" si="133"/>
        <v>42331</v>
      </c>
      <c r="T2772" t="str">
        <f t="shared" si="134"/>
        <v>D</v>
      </c>
      <c r="V2772" t="str">
        <f t="shared" si="135"/>
        <v>D</v>
      </c>
    </row>
    <row r="2773" spans="1:22" x14ac:dyDescent="0.25">
      <c r="A2773" t="s">
        <v>391</v>
      </c>
      <c r="S2773" s="27"/>
      <c r="V2773" t="str">
        <f t="shared" si="135"/>
        <v/>
      </c>
    </row>
    <row r="2774" spans="1:22" x14ac:dyDescent="0.25">
      <c r="A2774" t="s">
        <v>391</v>
      </c>
      <c r="S2774" s="27"/>
      <c r="V2774" t="str">
        <f t="shared" si="135"/>
        <v/>
      </c>
    </row>
    <row r="2775" spans="1:22" x14ac:dyDescent="0.25">
      <c r="A2775" t="s">
        <v>391</v>
      </c>
      <c r="B2775" t="s">
        <v>218</v>
      </c>
      <c r="C2775">
        <v>140705027</v>
      </c>
      <c r="D2775">
        <v>66</v>
      </c>
      <c r="E2775" t="s">
        <v>90</v>
      </c>
      <c r="G2775">
        <v>0</v>
      </c>
      <c r="H2775">
        <v>2014</v>
      </c>
      <c r="I2775">
        <v>3</v>
      </c>
      <c r="J2775">
        <v>11</v>
      </c>
      <c r="K2775">
        <v>6</v>
      </c>
      <c r="L2775">
        <v>37</v>
      </c>
      <c r="M2775" t="s">
        <v>900</v>
      </c>
      <c r="N2775" t="s">
        <v>860</v>
      </c>
      <c r="O2775" t="s">
        <v>799</v>
      </c>
      <c r="R2775" t="str">
        <f t="shared" si="132"/>
        <v>Weekday</v>
      </c>
      <c r="S2775" s="27">
        <f t="shared" si="133"/>
        <v>41709</v>
      </c>
      <c r="T2775" t="str">
        <f t="shared" si="134"/>
        <v>S</v>
      </c>
      <c r="V2775" t="str">
        <f t="shared" si="135"/>
        <v>S</v>
      </c>
    </row>
    <row r="2776" spans="1:22" x14ac:dyDescent="0.25">
      <c r="A2776" t="s">
        <v>391</v>
      </c>
      <c r="B2776" t="s">
        <v>218</v>
      </c>
      <c r="C2776">
        <v>172725206</v>
      </c>
      <c r="D2776">
        <v>66</v>
      </c>
      <c r="E2776" t="s">
        <v>90</v>
      </c>
      <c r="G2776">
        <v>0</v>
      </c>
      <c r="H2776">
        <v>2017</v>
      </c>
      <c r="I2776">
        <v>9</v>
      </c>
      <c r="J2776">
        <v>27</v>
      </c>
      <c r="K2776">
        <v>8</v>
      </c>
      <c r="L2776">
        <v>31</v>
      </c>
      <c r="M2776" t="s">
        <v>900</v>
      </c>
      <c r="N2776" t="s">
        <v>171</v>
      </c>
      <c r="O2776" t="s">
        <v>799</v>
      </c>
      <c r="R2776" t="str">
        <f t="shared" si="132"/>
        <v>Weekday</v>
      </c>
      <c r="S2776" s="27">
        <f t="shared" si="133"/>
        <v>43005</v>
      </c>
      <c r="T2776" t="str">
        <f t="shared" si="134"/>
        <v>D</v>
      </c>
      <c r="V2776" t="str">
        <f t="shared" si="135"/>
        <v>D</v>
      </c>
    </row>
    <row r="2777" spans="1:22" x14ac:dyDescent="0.25">
      <c r="A2777" t="s">
        <v>391</v>
      </c>
      <c r="B2777" t="s">
        <v>218</v>
      </c>
      <c r="C2777">
        <v>130965108</v>
      </c>
      <c r="D2777">
        <v>66</v>
      </c>
      <c r="E2777" t="s">
        <v>90</v>
      </c>
      <c r="G2777">
        <v>0</v>
      </c>
      <c r="H2777">
        <v>2013</v>
      </c>
      <c r="I2777">
        <v>4</v>
      </c>
      <c r="J2777">
        <v>2</v>
      </c>
      <c r="K2777">
        <v>9</v>
      </c>
      <c r="L2777">
        <v>3</v>
      </c>
      <c r="M2777" t="s">
        <v>900</v>
      </c>
      <c r="N2777" t="s">
        <v>860</v>
      </c>
      <c r="O2777" t="s">
        <v>799</v>
      </c>
      <c r="R2777" t="str">
        <f t="shared" si="132"/>
        <v>Weekday</v>
      </c>
      <c r="S2777" s="27">
        <f t="shared" si="133"/>
        <v>41366</v>
      </c>
      <c r="T2777" t="str">
        <f t="shared" si="134"/>
        <v>S</v>
      </c>
      <c r="V2777" t="str">
        <f t="shared" si="135"/>
        <v>S</v>
      </c>
    </row>
    <row r="2778" spans="1:22" x14ac:dyDescent="0.25">
      <c r="A2778" t="s">
        <v>391</v>
      </c>
      <c r="B2778" t="s">
        <v>218</v>
      </c>
      <c r="C2778">
        <v>152575175</v>
      </c>
      <c r="D2778">
        <v>66</v>
      </c>
      <c r="E2778" t="s">
        <v>90</v>
      </c>
      <c r="G2778">
        <v>0</v>
      </c>
      <c r="H2778">
        <v>2015</v>
      </c>
      <c r="I2778">
        <v>9</v>
      </c>
      <c r="J2778">
        <v>14</v>
      </c>
      <c r="K2778">
        <v>8</v>
      </c>
      <c r="L2778">
        <v>15</v>
      </c>
      <c r="M2778" t="s">
        <v>900</v>
      </c>
      <c r="N2778" t="s">
        <v>860</v>
      </c>
      <c r="O2778" t="s">
        <v>799</v>
      </c>
      <c r="R2778" t="str">
        <f t="shared" si="132"/>
        <v>Weekday</v>
      </c>
      <c r="S2778" s="27">
        <f t="shared" si="133"/>
        <v>42261</v>
      </c>
      <c r="T2778" t="str">
        <f t="shared" si="134"/>
        <v>D</v>
      </c>
      <c r="V2778" t="str">
        <f t="shared" si="135"/>
        <v>D</v>
      </c>
    </row>
    <row r="2779" spans="1:22" x14ac:dyDescent="0.25">
      <c r="A2779" t="s">
        <v>391</v>
      </c>
      <c r="B2779" t="s">
        <v>218</v>
      </c>
      <c r="C2779">
        <v>131845330</v>
      </c>
      <c r="D2779">
        <v>66</v>
      </c>
      <c r="E2779" t="s">
        <v>90</v>
      </c>
      <c r="G2779">
        <v>0</v>
      </c>
      <c r="H2779">
        <v>2013</v>
      </c>
      <c r="I2779">
        <v>6</v>
      </c>
      <c r="J2779">
        <v>24</v>
      </c>
      <c r="K2779">
        <v>9</v>
      </c>
      <c r="L2779">
        <v>2</v>
      </c>
      <c r="M2779" t="s">
        <v>900</v>
      </c>
      <c r="N2779" t="s">
        <v>171</v>
      </c>
      <c r="O2779" t="s">
        <v>799</v>
      </c>
      <c r="R2779" t="str">
        <f t="shared" si="132"/>
        <v>Weekday</v>
      </c>
      <c r="S2779" s="27">
        <f t="shared" si="133"/>
        <v>41449</v>
      </c>
      <c r="T2779" t="str">
        <f t="shared" si="134"/>
        <v>S</v>
      </c>
      <c r="V2779" t="str">
        <f t="shared" si="135"/>
        <v>S</v>
      </c>
    </row>
    <row r="2780" spans="1:22" x14ac:dyDescent="0.25">
      <c r="A2780" t="s">
        <v>391</v>
      </c>
      <c r="B2780" t="s">
        <v>218</v>
      </c>
      <c r="C2780">
        <v>173255190</v>
      </c>
      <c r="D2780">
        <v>66</v>
      </c>
      <c r="E2780" t="s">
        <v>90</v>
      </c>
      <c r="G2780">
        <v>0</v>
      </c>
      <c r="H2780">
        <v>2017</v>
      </c>
      <c r="I2780">
        <v>11</v>
      </c>
      <c r="J2780">
        <v>21</v>
      </c>
      <c r="K2780">
        <v>6</v>
      </c>
      <c r="L2780">
        <v>5</v>
      </c>
      <c r="M2780" t="s">
        <v>900</v>
      </c>
      <c r="N2780" t="s">
        <v>860</v>
      </c>
      <c r="O2780" t="s">
        <v>799</v>
      </c>
      <c r="R2780" t="str">
        <f t="shared" si="132"/>
        <v>Weekday</v>
      </c>
      <c r="S2780" s="27">
        <f t="shared" si="133"/>
        <v>43060</v>
      </c>
      <c r="T2780" t="str">
        <f t="shared" si="134"/>
        <v>D</v>
      </c>
      <c r="V2780" t="str">
        <f t="shared" si="135"/>
        <v>D</v>
      </c>
    </row>
    <row r="2781" spans="1:22" x14ac:dyDescent="0.25">
      <c r="A2781" t="s">
        <v>391</v>
      </c>
      <c r="S2781" s="27"/>
      <c r="V2781" t="str">
        <f t="shared" si="135"/>
        <v/>
      </c>
    </row>
    <row r="2782" spans="1:22" x14ac:dyDescent="0.25">
      <c r="A2782" t="s">
        <v>391</v>
      </c>
      <c r="S2782" s="27"/>
      <c r="V2782" t="str">
        <f t="shared" si="135"/>
        <v/>
      </c>
    </row>
    <row r="2783" spans="1:22" x14ac:dyDescent="0.25">
      <c r="A2783" t="s">
        <v>391</v>
      </c>
      <c r="B2783" t="s">
        <v>218</v>
      </c>
      <c r="C2783">
        <v>162085048</v>
      </c>
      <c r="D2783">
        <v>66</v>
      </c>
      <c r="E2783" t="s">
        <v>90</v>
      </c>
      <c r="G2783">
        <v>0</v>
      </c>
      <c r="H2783">
        <v>2016</v>
      </c>
      <c r="I2783">
        <v>7</v>
      </c>
      <c r="J2783">
        <v>25</v>
      </c>
      <c r="K2783">
        <v>8</v>
      </c>
      <c r="L2783">
        <v>4</v>
      </c>
      <c r="M2783" t="s">
        <v>900</v>
      </c>
      <c r="N2783" t="s">
        <v>860</v>
      </c>
      <c r="O2783" t="s">
        <v>799</v>
      </c>
      <c r="R2783" t="str">
        <f t="shared" si="132"/>
        <v>Weekday</v>
      </c>
      <c r="S2783" s="27">
        <f t="shared" si="133"/>
        <v>42576</v>
      </c>
      <c r="T2783" t="str">
        <f t="shared" si="134"/>
        <v>D</v>
      </c>
      <c r="V2783" t="str">
        <f t="shared" si="135"/>
        <v>D</v>
      </c>
    </row>
    <row r="2784" spans="1:22" x14ac:dyDescent="0.25">
      <c r="A2784" t="s">
        <v>391</v>
      </c>
      <c r="B2784" t="s">
        <v>218</v>
      </c>
      <c r="C2784">
        <v>171385192</v>
      </c>
      <c r="D2784">
        <v>66</v>
      </c>
      <c r="E2784" t="s">
        <v>90</v>
      </c>
      <c r="G2784">
        <v>0</v>
      </c>
      <c r="H2784">
        <v>2017</v>
      </c>
      <c r="I2784">
        <v>5</v>
      </c>
      <c r="J2784">
        <v>17</v>
      </c>
      <c r="K2784">
        <v>7</v>
      </c>
      <c r="L2784">
        <v>29</v>
      </c>
      <c r="M2784" t="s">
        <v>900</v>
      </c>
      <c r="N2784" t="s">
        <v>860</v>
      </c>
      <c r="O2784" t="s">
        <v>799</v>
      </c>
      <c r="R2784" t="str">
        <f t="shared" si="132"/>
        <v>Weekday</v>
      </c>
      <c r="S2784" s="27">
        <f t="shared" si="133"/>
        <v>42872</v>
      </c>
      <c r="T2784" t="str">
        <f t="shared" si="134"/>
        <v>D</v>
      </c>
      <c r="V2784" t="str">
        <f t="shared" si="135"/>
        <v>D</v>
      </c>
    </row>
    <row r="2785" spans="1:22" x14ac:dyDescent="0.25">
      <c r="A2785" t="s">
        <v>391</v>
      </c>
      <c r="B2785" t="s">
        <v>218</v>
      </c>
      <c r="C2785">
        <v>172435230</v>
      </c>
      <c r="D2785">
        <v>66</v>
      </c>
      <c r="E2785" t="s">
        <v>90</v>
      </c>
      <c r="G2785">
        <v>0</v>
      </c>
      <c r="H2785">
        <v>2017</v>
      </c>
      <c r="I2785">
        <v>8</v>
      </c>
      <c r="J2785">
        <v>29</v>
      </c>
      <c r="K2785">
        <v>6</v>
      </c>
      <c r="L2785">
        <v>52</v>
      </c>
      <c r="M2785" t="s">
        <v>900</v>
      </c>
      <c r="N2785" t="s">
        <v>860</v>
      </c>
      <c r="O2785" t="s">
        <v>799</v>
      </c>
      <c r="R2785" t="str">
        <f t="shared" si="132"/>
        <v>Weekday</v>
      </c>
      <c r="S2785" s="27">
        <f t="shared" si="133"/>
        <v>42976</v>
      </c>
      <c r="T2785" t="str">
        <f t="shared" si="134"/>
        <v>D</v>
      </c>
      <c r="V2785" t="str">
        <f t="shared" si="135"/>
        <v>D</v>
      </c>
    </row>
    <row r="2786" spans="1:22" x14ac:dyDescent="0.25">
      <c r="A2786" t="s">
        <v>391</v>
      </c>
      <c r="B2786" t="s">
        <v>218</v>
      </c>
      <c r="C2786">
        <v>140385171</v>
      </c>
      <c r="D2786">
        <v>66</v>
      </c>
      <c r="E2786" t="s">
        <v>90</v>
      </c>
      <c r="G2786">
        <v>0</v>
      </c>
      <c r="H2786">
        <v>2014</v>
      </c>
      <c r="I2786">
        <v>2</v>
      </c>
      <c r="J2786">
        <v>4</v>
      </c>
      <c r="K2786">
        <v>6</v>
      </c>
      <c r="L2786">
        <v>0</v>
      </c>
      <c r="M2786" t="s">
        <v>900</v>
      </c>
      <c r="N2786" t="s">
        <v>860</v>
      </c>
      <c r="O2786" t="s">
        <v>799</v>
      </c>
      <c r="R2786" t="str">
        <f t="shared" si="132"/>
        <v>Weekday</v>
      </c>
      <c r="S2786" s="27">
        <f t="shared" si="133"/>
        <v>41674</v>
      </c>
      <c r="T2786" t="str">
        <f t="shared" si="134"/>
        <v>S</v>
      </c>
      <c r="V2786" t="str">
        <f t="shared" si="135"/>
        <v>S</v>
      </c>
    </row>
    <row r="2787" spans="1:22" x14ac:dyDescent="0.25">
      <c r="A2787" t="s">
        <v>391</v>
      </c>
      <c r="B2787" t="s">
        <v>218</v>
      </c>
      <c r="C2787">
        <v>132815042</v>
      </c>
      <c r="D2787">
        <v>66</v>
      </c>
      <c r="E2787" t="s">
        <v>90</v>
      </c>
      <c r="G2787">
        <v>0</v>
      </c>
      <c r="H2787">
        <v>2013</v>
      </c>
      <c r="I2787">
        <v>10</v>
      </c>
      <c r="J2787">
        <v>3</v>
      </c>
      <c r="K2787">
        <v>6</v>
      </c>
      <c r="L2787">
        <v>50</v>
      </c>
      <c r="M2787" t="s">
        <v>900</v>
      </c>
      <c r="N2787" t="s">
        <v>860</v>
      </c>
      <c r="O2787" t="s">
        <v>799</v>
      </c>
      <c r="R2787" t="str">
        <f t="shared" si="132"/>
        <v>Weekday</v>
      </c>
      <c r="S2787" s="27">
        <f t="shared" si="133"/>
        <v>41550</v>
      </c>
      <c r="T2787" t="str">
        <f t="shared" si="134"/>
        <v>S</v>
      </c>
      <c r="V2787" t="str">
        <f t="shared" si="135"/>
        <v>S</v>
      </c>
    </row>
    <row r="2788" spans="1:22" x14ac:dyDescent="0.25">
      <c r="A2788" t="s">
        <v>391</v>
      </c>
      <c r="B2788" t="s">
        <v>218</v>
      </c>
      <c r="C2788">
        <v>133095365</v>
      </c>
      <c r="D2788">
        <v>66</v>
      </c>
      <c r="E2788" t="s">
        <v>90</v>
      </c>
      <c r="G2788">
        <v>0</v>
      </c>
      <c r="H2788">
        <v>2013</v>
      </c>
      <c r="I2788">
        <v>10</v>
      </c>
      <c r="J2788">
        <v>28</v>
      </c>
      <c r="K2788">
        <v>8</v>
      </c>
      <c r="L2788">
        <v>0</v>
      </c>
      <c r="M2788" t="s">
        <v>900</v>
      </c>
      <c r="N2788" t="s">
        <v>860</v>
      </c>
      <c r="O2788" t="s">
        <v>799</v>
      </c>
      <c r="R2788" t="str">
        <f t="shared" si="132"/>
        <v>Weekday</v>
      </c>
      <c r="S2788" s="27">
        <f t="shared" si="133"/>
        <v>41575</v>
      </c>
      <c r="T2788" t="str">
        <f t="shared" si="134"/>
        <v>S</v>
      </c>
      <c r="V2788" t="str">
        <f t="shared" si="135"/>
        <v>S</v>
      </c>
    </row>
    <row r="2789" spans="1:22" x14ac:dyDescent="0.25">
      <c r="A2789" t="s">
        <v>391</v>
      </c>
      <c r="S2789" s="27"/>
      <c r="V2789" t="str">
        <f t="shared" si="135"/>
        <v/>
      </c>
    </row>
    <row r="2790" spans="1:22" x14ac:dyDescent="0.25">
      <c r="A2790" t="s">
        <v>391</v>
      </c>
      <c r="S2790" s="27"/>
      <c r="V2790" t="str">
        <f t="shared" si="135"/>
        <v/>
      </c>
    </row>
    <row r="2791" spans="1:22" x14ac:dyDescent="0.25">
      <c r="A2791" t="s">
        <v>391</v>
      </c>
      <c r="B2791" t="s">
        <v>218</v>
      </c>
      <c r="C2791">
        <v>151125169</v>
      </c>
      <c r="D2791">
        <v>66</v>
      </c>
      <c r="E2791" t="s">
        <v>90</v>
      </c>
      <c r="G2791">
        <v>0</v>
      </c>
      <c r="H2791">
        <v>2015</v>
      </c>
      <c r="I2791">
        <v>4</v>
      </c>
      <c r="J2791">
        <v>21</v>
      </c>
      <c r="K2791">
        <v>7</v>
      </c>
      <c r="L2791">
        <v>23</v>
      </c>
      <c r="M2791" t="s">
        <v>900</v>
      </c>
      <c r="N2791" t="s">
        <v>171</v>
      </c>
      <c r="O2791" t="s">
        <v>799</v>
      </c>
      <c r="R2791" t="str">
        <f t="shared" si="132"/>
        <v>Weekday</v>
      </c>
      <c r="S2791" s="27">
        <f t="shared" si="133"/>
        <v>42115</v>
      </c>
      <c r="T2791" t="str">
        <f t="shared" si="134"/>
        <v>S</v>
      </c>
      <c r="V2791" t="str">
        <f t="shared" si="135"/>
        <v>S</v>
      </c>
    </row>
    <row r="2792" spans="1:22" x14ac:dyDescent="0.25">
      <c r="A2792" t="s">
        <v>391</v>
      </c>
      <c r="S2792" s="27"/>
      <c r="V2792" t="str">
        <f t="shared" si="135"/>
        <v/>
      </c>
    </row>
    <row r="2793" spans="1:22" x14ac:dyDescent="0.25">
      <c r="A2793" t="s">
        <v>391</v>
      </c>
      <c r="B2793" t="s">
        <v>218</v>
      </c>
      <c r="C2793">
        <v>162045142</v>
      </c>
      <c r="D2793">
        <v>66</v>
      </c>
      <c r="E2793" t="s">
        <v>90</v>
      </c>
      <c r="G2793">
        <v>0</v>
      </c>
      <c r="H2793">
        <v>2016</v>
      </c>
      <c r="I2793">
        <v>7</v>
      </c>
      <c r="J2793">
        <v>15</v>
      </c>
      <c r="K2793">
        <v>8</v>
      </c>
      <c r="L2793">
        <v>0</v>
      </c>
      <c r="M2793" t="s">
        <v>900</v>
      </c>
      <c r="N2793" t="s">
        <v>171</v>
      </c>
      <c r="O2793" t="s">
        <v>799</v>
      </c>
      <c r="R2793" t="str">
        <f t="shared" si="132"/>
        <v>Weekday</v>
      </c>
      <c r="S2793" s="27">
        <f t="shared" si="133"/>
        <v>42566</v>
      </c>
      <c r="T2793" t="str">
        <f t="shared" si="134"/>
        <v>D</v>
      </c>
      <c r="V2793" t="str">
        <f t="shared" si="135"/>
        <v>D</v>
      </c>
    </row>
    <row r="2794" spans="1:22" x14ac:dyDescent="0.25">
      <c r="A2794" t="s">
        <v>391</v>
      </c>
      <c r="B2794" t="s">
        <v>218</v>
      </c>
      <c r="C2794">
        <v>141725252</v>
      </c>
      <c r="D2794">
        <v>66</v>
      </c>
      <c r="E2794" t="s">
        <v>90</v>
      </c>
      <c r="G2794">
        <v>0</v>
      </c>
      <c r="H2794">
        <v>2014</v>
      </c>
      <c r="I2794">
        <v>6</v>
      </c>
      <c r="J2794">
        <v>18</v>
      </c>
      <c r="K2794">
        <v>7</v>
      </c>
      <c r="L2794">
        <v>6</v>
      </c>
      <c r="M2794" t="s">
        <v>900</v>
      </c>
      <c r="N2794" t="s">
        <v>171</v>
      </c>
      <c r="O2794" t="s">
        <v>799</v>
      </c>
      <c r="R2794" t="str">
        <f t="shared" si="132"/>
        <v>Weekday</v>
      </c>
      <c r="S2794" s="27">
        <f t="shared" si="133"/>
        <v>41808</v>
      </c>
      <c r="T2794" t="str">
        <f t="shared" si="134"/>
        <v>S</v>
      </c>
      <c r="V2794" t="str">
        <f t="shared" si="135"/>
        <v>S</v>
      </c>
    </row>
    <row r="2795" spans="1:22" x14ac:dyDescent="0.25">
      <c r="A2795" t="s">
        <v>391</v>
      </c>
      <c r="B2795" t="s">
        <v>218</v>
      </c>
      <c r="C2795">
        <v>152365163</v>
      </c>
      <c r="D2795">
        <v>66</v>
      </c>
      <c r="E2795" t="s">
        <v>90</v>
      </c>
      <c r="G2795">
        <v>0</v>
      </c>
      <c r="H2795">
        <v>2015</v>
      </c>
      <c r="I2795">
        <v>8</v>
      </c>
      <c r="J2795">
        <v>24</v>
      </c>
      <c r="K2795">
        <v>6</v>
      </c>
      <c r="L2795">
        <v>30</v>
      </c>
      <c r="M2795" t="s">
        <v>900</v>
      </c>
      <c r="N2795" t="s">
        <v>860</v>
      </c>
      <c r="O2795" t="s">
        <v>799</v>
      </c>
      <c r="R2795" t="str">
        <f t="shared" si="132"/>
        <v>Weekday</v>
      </c>
      <c r="S2795" s="27">
        <f t="shared" si="133"/>
        <v>42240</v>
      </c>
      <c r="T2795" t="str">
        <f t="shared" si="134"/>
        <v>S</v>
      </c>
      <c r="V2795" t="str">
        <f t="shared" si="135"/>
        <v>S</v>
      </c>
    </row>
    <row r="2796" spans="1:22" x14ac:dyDescent="0.25">
      <c r="A2796" t="s">
        <v>391</v>
      </c>
      <c r="B2796" t="s">
        <v>218</v>
      </c>
      <c r="C2796">
        <v>140155083</v>
      </c>
      <c r="D2796">
        <v>66</v>
      </c>
      <c r="E2796" t="s">
        <v>90</v>
      </c>
      <c r="G2796">
        <v>0</v>
      </c>
      <c r="H2796">
        <v>2014</v>
      </c>
      <c r="I2796">
        <v>1</v>
      </c>
      <c r="J2796">
        <v>13</v>
      </c>
      <c r="K2796">
        <v>6</v>
      </c>
      <c r="L2796">
        <v>47</v>
      </c>
      <c r="M2796" t="s">
        <v>900</v>
      </c>
      <c r="N2796" t="s">
        <v>404</v>
      </c>
      <c r="O2796" t="s">
        <v>799</v>
      </c>
      <c r="R2796" t="str">
        <f t="shared" si="132"/>
        <v>Weekday</v>
      </c>
      <c r="S2796" s="27">
        <f t="shared" si="133"/>
        <v>41652</v>
      </c>
      <c r="T2796" t="str">
        <f t="shared" si="134"/>
        <v>S</v>
      </c>
      <c r="V2796" t="str">
        <f t="shared" si="135"/>
        <v>S</v>
      </c>
    </row>
    <row r="2797" spans="1:22" x14ac:dyDescent="0.25">
      <c r="A2797" t="s">
        <v>391</v>
      </c>
      <c r="B2797" t="s">
        <v>218</v>
      </c>
      <c r="C2797">
        <v>143525065</v>
      </c>
      <c r="D2797">
        <v>66</v>
      </c>
      <c r="E2797" t="s">
        <v>90</v>
      </c>
      <c r="G2797">
        <v>0</v>
      </c>
      <c r="H2797">
        <v>2014</v>
      </c>
      <c r="I2797">
        <v>12</v>
      </c>
      <c r="J2797">
        <v>15</v>
      </c>
      <c r="K2797">
        <v>1</v>
      </c>
      <c r="L2797">
        <v>0</v>
      </c>
      <c r="M2797" t="s">
        <v>900</v>
      </c>
      <c r="N2797" t="s">
        <v>860</v>
      </c>
      <c r="O2797" t="s">
        <v>799</v>
      </c>
      <c r="R2797" t="str">
        <f t="shared" si="132"/>
        <v>Weekday</v>
      </c>
      <c r="S2797" s="27">
        <f t="shared" si="133"/>
        <v>41988</v>
      </c>
      <c r="T2797" t="str">
        <f t="shared" si="134"/>
        <v>S</v>
      </c>
      <c r="V2797" t="str">
        <f t="shared" si="135"/>
        <v>S</v>
      </c>
    </row>
    <row r="2798" spans="1:22" x14ac:dyDescent="0.25">
      <c r="A2798" t="s">
        <v>391</v>
      </c>
      <c r="B2798" t="s">
        <v>218</v>
      </c>
      <c r="C2798">
        <v>153425064</v>
      </c>
      <c r="D2798">
        <v>66</v>
      </c>
      <c r="E2798" t="s">
        <v>90</v>
      </c>
      <c r="G2798">
        <v>0</v>
      </c>
      <c r="H2798">
        <v>2015</v>
      </c>
      <c r="I2798">
        <v>12</v>
      </c>
      <c r="J2798">
        <v>7</v>
      </c>
      <c r="K2798">
        <v>6</v>
      </c>
      <c r="L2798">
        <v>5</v>
      </c>
      <c r="M2798" t="s">
        <v>900</v>
      </c>
      <c r="N2798" t="s">
        <v>171</v>
      </c>
      <c r="O2798" t="s">
        <v>799</v>
      </c>
      <c r="R2798" t="str">
        <f t="shared" si="132"/>
        <v>Weekday</v>
      </c>
      <c r="S2798" s="27">
        <f t="shared" si="133"/>
        <v>42345</v>
      </c>
      <c r="T2798" t="str">
        <f t="shared" si="134"/>
        <v>D</v>
      </c>
      <c r="V2798" t="str">
        <f t="shared" si="135"/>
        <v>D</v>
      </c>
    </row>
    <row r="2799" spans="1:22" x14ac:dyDescent="0.25">
      <c r="A2799" t="s">
        <v>391</v>
      </c>
      <c r="B2799" t="s">
        <v>218</v>
      </c>
      <c r="C2799">
        <v>132295039</v>
      </c>
      <c r="D2799">
        <v>66</v>
      </c>
      <c r="E2799" t="s">
        <v>90</v>
      </c>
      <c r="G2799">
        <v>0</v>
      </c>
      <c r="H2799">
        <v>2013</v>
      </c>
      <c r="I2799">
        <v>8</v>
      </c>
      <c r="J2799">
        <v>16</v>
      </c>
      <c r="K2799">
        <v>7</v>
      </c>
      <c r="L2799">
        <v>25</v>
      </c>
      <c r="M2799" t="s">
        <v>900</v>
      </c>
      <c r="N2799" t="s">
        <v>171</v>
      </c>
      <c r="O2799" t="s">
        <v>799</v>
      </c>
      <c r="R2799" t="str">
        <f t="shared" si="132"/>
        <v>Weekday</v>
      </c>
      <c r="S2799" s="27">
        <f t="shared" si="133"/>
        <v>41502</v>
      </c>
      <c r="T2799" t="str">
        <f t="shared" si="134"/>
        <v>S</v>
      </c>
      <c r="V2799" t="str">
        <f t="shared" si="135"/>
        <v>S</v>
      </c>
    </row>
    <row r="2800" spans="1:22" x14ac:dyDescent="0.25">
      <c r="A2800" t="s">
        <v>391</v>
      </c>
      <c r="B2800" t="s">
        <v>218</v>
      </c>
      <c r="C2800">
        <v>132285086</v>
      </c>
      <c r="D2800">
        <v>66</v>
      </c>
      <c r="E2800" t="s">
        <v>90</v>
      </c>
      <c r="G2800">
        <v>0</v>
      </c>
      <c r="H2800">
        <v>2013</v>
      </c>
      <c r="I2800">
        <v>8</v>
      </c>
      <c r="J2800">
        <v>14</v>
      </c>
      <c r="K2800">
        <v>6</v>
      </c>
      <c r="L2800">
        <v>30</v>
      </c>
      <c r="M2800" t="s">
        <v>899</v>
      </c>
      <c r="N2800" t="s">
        <v>860</v>
      </c>
      <c r="O2800" t="s">
        <v>799</v>
      </c>
      <c r="R2800" t="str">
        <f t="shared" si="132"/>
        <v>Weekday</v>
      </c>
      <c r="S2800" s="27">
        <f t="shared" si="133"/>
        <v>41500</v>
      </c>
      <c r="T2800" t="str">
        <f t="shared" si="134"/>
        <v>S</v>
      </c>
      <c r="V2800" t="str">
        <f t="shared" si="135"/>
        <v>S</v>
      </c>
    </row>
    <row r="2801" spans="1:22" x14ac:dyDescent="0.25">
      <c r="A2801" t="s">
        <v>391</v>
      </c>
      <c r="B2801" t="s">
        <v>218</v>
      </c>
      <c r="C2801">
        <v>161255358</v>
      </c>
      <c r="D2801">
        <v>66</v>
      </c>
      <c r="E2801" t="s">
        <v>90</v>
      </c>
      <c r="G2801">
        <v>0</v>
      </c>
      <c r="H2801">
        <v>2016</v>
      </c>
      <c r="I2801">
        <v>4</v>
      </c>
      <c r="J2801">
        <v>29</v>
      </c>
      <c r="K2801">
        <v>21</v>
      </c>
      <c r="L2801">
        <v>14</v>
      </c>
      <c r="M2801" t="s">
        <v>899</v>
      </c>
      <c r="N2801" t="s">
        <v>860</v>
      </c>
      <c r="O2801" t="s">
        <v>799</v>
      </c>
      <c r="R2801" t="str">
        <f t="shared" ref="R2801:R2864" si="136">IF(WEEKDAY(DATE(H2801,I2801,J2801),2) &lt; 6, "Weekday", "Weekend")</f>
        <v>Weekday</v>
      </c>
      <c r="S2801" s="27">
        <f t="shared" ref="S2801:S2864" si="137">DATE(H2801,I2801,J2801)</f>
        <v>42489</v>
      </c>
      <c r="T2801" t="str">
        <f t="shared" si="134"/>
        <v>D</v>
      </c>
      <c r="V2801" t="str">
        <f t="shared" si="135"/>
        <v>D</v>
      </c>
    </row>
    <row r="2802" spans="1:22" x14ac:dyDescent="0.25">
      <c r="A2802" t="s">
        <v>391</v>
      </c>
      <c r="B2802" t="s">
        <v>218</v>
      </c>
      <c r="C2802">
        <v>170245340</v>
      </c>
      <c r="D2802">
        <v>66</v>
      </c>
      <c r="E2802" t="s">
        <v>90</v>
      </c>
      <c r="G2802">
        <v>0</v>
      </c>
      <c r="H2802">
        <v>2017</v>
      </c>
      <c r="I2802">
        <v>1</v>
      </c>
      <c r="J2802">
        <v>24</v>
      </c>
      <c r="K2802">
        <v>7</v>
      </c>
      <c r="L2802">
        <v>33</v>
      </c>
      <c r="M2802" t="s">
        <v>900</v>
      </c>
      <c r="N2802" t="s">
        <v>860</v>
      </c>
      <c r="O2802" t="s">
        <v>799</v>
      </c>
      <c r="R2802" t="str">
        <f t="shared" si="136"/>
        <v>Weekday</v>
      </c>
      <c r="S2802" s="27">
        <f t="shared" si="137"/>
        <v>42759</v>
      </c>
      <c r="T2802" t="str">
        <f t="shared" ref="T2802:T2865" si="138">IF(OR(H2802=2013,H2802=2014,AND(H2802=2015,I2802&lt;9),AND(H2802=2015,I2802=9,J2802&lt;5)),"S","D")</f>
        <v>D</v>
      </c>
      <c r="V2802" t="str">
        <f t="shared" si="135"/>
        <v>D</v>
      </c>
    </row>
    <row r="2803" spans="1:22" x14ac:dyDescent="0.25">
      <c r="A2803" t="s">
        <v>391</v>
      </c>
      <c r="B2803" t="s">
        <v>218</v>
      </c>
      <c r="C2803">
        <v>131445097</v>
      </c>
      <c r="D2803">
        <v>66</v>
      </c>
      <c r="E2803" t="s">
        <v>90</v>
      </c>
      <c r="G2803">
        <v>0</v>
      </c>
      <c r="H2803">
        <v>2013</v>
      </c>
      <c r="I2803">
        <v>5</v>
      </c>
      <c r="J2803">
        <v>21</v>
      </c>
      <c r="K2803">
        <v>9</v>
      </c>
      <c r="L2803">
        <v>30</v>
      </c>
      <c r="M2803" t="s">
        <v>900</v>
      </c>
      <c r="N2803" t="s">
        <v>860</v>
      </c>
      <c r="O2803" t="s">
        <v>799</v>
      </c>
      <c r="R2803" t="str">
        <f t="shared" si="136"/>
        <v>Weekday</v>
      </c>
      <c r="S2803" s="27">
        <f t="shared" si="137"/>
        <v>41415</v>
      </c>
      <c r="T2803" t="str">
        <f t="shared" si="138"/>
        <v>S</v>
      </c>
      <c r="V2803" t="str">
        <f t="shared" si="135"/>
        <v>S</v>
      </c>
    </row>
    <row r="2804" spans="1:22" x14ac:dyDescent="0.25">
      <c r="A2804" t="s">
        <v>391</v>
      </c>
      <c r="B2804" t="s">
        <v>218</v>
      </c>
      <c r="C2804">
        <v>150815266</v>
      </c>
      <c r="D2804">
        <v>66</v>
      </c>
      <c r="E2804" t="s">
        <v>90</v>
      </c>
      <c r="G2804">
        <v>0</v>
      </c>
      <c r="H2804">
        <v>2015</v>
      </c>
      <c r="I2804">
        <v>3</v>
      </c>
      <c r="J2804">
        <v>21</v>
      </c>
      <c r="K2804">
        <v>0</v>
      </c>
      <c r="L2804">
        <v>15</v>
      </c>
      <c r="M2804" t="s">
        <v>900</v>
      </c>
      <c r="N2804" t="s">
        <v>171</v>
      </c>
      <c r="O2804" t="s">
        <v>799</v>
      </c>
      <c r="R2804" t="str">
        <f t="shared" si="136"/>
        <v>Weekend</v>
      </c>
      <c r="S2804" s="27">
        <f t="shared" si="137"/>
        <v>42084</v>
      </c>
      <c r="T2804" t="str">
        <f t="shared" si="138"/>
        <v>S</v>
      </c>
      <c r="V2804" t="str">
        <f t="shared" si="135"/>
        <v>S</v>
      </c>
    </row>
    <row r="2805" spans="1:22" x14ac:dyDescent="0.25">
      <c r="A2805" t="s">
        <v>391</v>
      </c>
      <c r="B2805" t="s">
        <v>218</v>
      </c>
      <c r="C2805">
        <v>171505069</v>
      </c>
      <c r="D2805">
        <v>66</v>
      </c>
      <c r="E2805" t="s">
        <v>90</v>
      </c>
      <c r="G2805">
        <v>0</v>
      </c>
      <c r="H2805">
        <v>2017</v>
      </c>
      <c r="I2805">
        <v>5</v>
      </c>
      <c r="J2805">
        <v>24</v>
      </c>
      <c r="K2805">
        <v>8</v>
      </c>
      <c r="L2805">
        <v>57</v>
      </c>
      <c r="M2805" t="s">
        <v>900</v>
      </c>
      <c r="N2805" t="s">
        <v>860</v>
      </c>
      <c r="O2805" t="s">
        <v>799</v>
      </c>
      <c r="R2805" t="str">
        <f t="shared" si="136"/>
        <v>Weekday</v>
      </c>
      <c r="S2805" s="27">
        <f t="shared" si="137"/>
        <v>42879</v>
      </c>
      <c r="T2805" t="str">
        <f t="shared" si="138"/>
        <v>D</v>
      </c>
      <c r="V2805" t="str">
        <f t="shared" si="135"/>
        <v>D</v>
      </c>
    </row>
    <row r="2806" spans="1:22" x14ac:dyDescent="0.25">
      <c r="A2806" t="s">
        <v>391</v>
      </c>
      <c r="B2806" t="s">
        <v>218</v>
      </c>
      <c r="C2806">
        <v>160975073</v>
      </c>
      <c r="D2806">
        <v>66</v>
      </c>
      <c r="E2806" t="s">
        <v>90</v>
      </c>
      <c r="G2806">
        <v>0</v>
      </c>
      <c r="H2806">
        <v>2016</v>
      </c>
      <c r="I2806">
        <v>4</v>
      </c>
      <c r="J2806">
        <v>6</v>
      </c>
      <c r="K2806">
        <v>6</v>
      </c>
      <c r="L2806">
        <v>32</v>
      </c>
      <c r="M2806" t="s">
        <v>900</v>
      </c>
      <c r="N2806" t="s">
        <v>860</v>
      </c>
      <c r="O2806" t="s">
        <v>799</v>
      </c>
      <c r="R2806" t="str">
        <f t="shared" si="136"/>
        <v>Weekday</v>
      </c>
      <c r="S2806" s="27">
        <f t="shared" si="137"/>
        <v>42466</v>
      </c>
      <c r="T2806" t="str">
        <f t="shared" si="138"/>
        <v>D</v>
      </c>
      <c r="V2806" t="str">
        <f t="shared" si="135"/>
        <v>D</v>
      </c>
    </row>
    <row r="2807" spans="1:22" x14ac:dyDescent="0.25">
      <c r="A2807" t="s">
        <v>391</v>
      </c>
      <c r="B2807" t="s">
        <v>218</v>
      </c>
      <c r="C2807">
        <v>130295110</v>
      </c>
      <c r="D2807">
        <v>66</v>
      </c>
      <c r="E2807" t="s">
        <v>90</v>
      </c>
      <c r="G2807">
        <v>0</v>
      </c>
      <c r="H2807">
        <v>2013</v>
      </c>
      <c r="I2807">
        <v>1</v>
      </c>
      <c r="J2807">
        <v>29</v>
      </c>
      <c r="K2807">
        <v>7</v>
      </c>
      <c r="L2807">
        <v>36</v>
      </c>
      <c r="M2807" t="s">
        <v>900</v>
      </c>
      <c r="N2807" t="s">
        <v>860</v>
      </c>
      <c r="O2807" t="s">
        <v>799</v>
      </c>
      <c r="R2807" t="str">
        <f t="shared" si="136"/>
        <v>Weekday</v>
      </c>
      <c r="S2807" s="27">
        <f t="shared" si="137"/>
        <v>41303</v>
      </c>
      <c r="T2807" t="str">
        <f t="shared" si="138"/>
        <v>S</v>
      </c>
      <c r="V2807" t="str">
        <f t="shared" si="135"/>
        <v>S</v>
      </c>
    </row>
    <row r="2808" spans="1:22" x14ac:dyDescent="0.25">
      <c r="A2808" t="s">
        <v>391</v>
      </c>
      <c r="S2808" s="27"/>
      <c r="V2808" t="str">
        <f t="shared" si="135"/>
        <v/>
      </c>
    </row>
    <row r="2809" spans="1:22" x14ac:dyDescent="0.25">
      <c r="A2809" t="s">
        <v>391</v>
      </c>
      <c r="B2809" t="s">
        <v>218</v>
      </c>
      <c r="C2809">
        <v>140415253</v>
      </c>
      <c r="D2809">
        <v>66</v>
      </c>
      <c r="E2809" t="s">
        <v>90</v>
      </c>
      <c r="G2809">
        <v>47.375999999999998</v>
      </c>
      <c r="H2809">
        <v>2014</v>
      </c>
      <c r="I2809">
        <v>2</v>
      </c>
      <c r="J2809">
        <v>7</v>
      </c>
      <c r="K2809">
        <v>6</v>
      </c>
      <c r="L2809">
        <v>50</v>
      </c>
      <c r="M2809" t="s">
        <v>900</v>
      </c>
      <c r="N2809" t="s">
        <v>860</v>
      </c>
      <c r="O2809" t="s">
        <v>799</v>
      </c>
      <c r="R2809" t="str">
        <f t="shared" si="136"/>
        <v>Weekday</v>
      </c>
      <c r="S2809" s="27">
        <f t="shared" si="137"/>
        <v>41677</v>
      </c>
      <c r="T2809" t="str">
        <f t="shared" si="138"/>
        <v>S</v>
      </c>
      <c r="V2809" t="str">
        <f t="shared" si="135"/>
        <v>S</v>
      </c>
    </row>
    <row r="2810" spans="1:22" x14ac:dyDescent="0.25">
      <c r="A2810" t="s">
        <v>391</v>
      </c>
      <c r="B2810" t="s">
        <v>218</v>
      </c>
      <c r="C2810">
        <v>141245080</v>
      </c>
      <c r="D2810">
        <v>66</v>
      </c>
      <c r="E2810" t="s">
        <v>90</v>
      </c>
      <c r="G2810">
        <v>47.393000000000001</v>
      </c>
      <c r="H2810">
        <v>2014</v>
      </c>
      <c r="I2810">
        <v>5</v>
      </c>
      <c r="J2810">
        <v>2</v>
      </c>
      <c r="K2810">
        <v>7</v>
      </c>
      <c r="L2810">
        <v>26</v>
      </c>
      <c r="M2810" t="s">
        <v>900</v>
      </c>
      <c r="N2810" t="s">
        <v>860</v>
      </c>
      <c r="O2810" t="s">
        <v>799</v>
      </c>
      <c r="R2810" t="str">
        <f t="shared" si="136"/>
        <v>Weekday</v>
      </c>
      <c r="S2810" s="27">
        <f t="shared" si="137"/>
        <v>41761</v>
      </c>
      <c r="T2810" t="str">
        <f t="shared" si="138"/>
        <v>S</v>
      </c>
      <c r="V2810" t="str">
        <f t="shared" si="135"/>
        <v>S</v>
      </c>
    </row>
    <row r="2811" spans="1:22" x14ac:dyDescent="0.25">
      <c r="A2811" t="s">
        <v>391</v>
      </c>
      <c r="B2811" t="s">
        <v>218</v>
      </c>
      <c r="C2811">
        <v>152325278</v>
      </c>
      <c r="D2811">
        <v>66</v>
      </c>
      <c r="E2811" t="s">
        <v>90</v>
      </c>
      <c r="G2811">
        <v>47.395000000000003</v>
      </c>
      <c r="H2811">
        <v>2015</v>
      </c>
      <c r="I2811">
        <v>8</v>
      </c>
      <c r="J2811">
        <v>19</v>
      </c>
      <c r="K2811">
        <v>19</v>
      </c>
      <c r="L2811">
        <v>13</v>
      </c>
      <c r="M2811" t="s">
        <v>900</v>
      </c>
      <c r="N2811" t="s">
        <v>860</v>
      </c>
      <c r="O2811" t="s">
        <v>799</v>
      </c>
      <c r="R2811" t="str">
        <f t="shared" si="136"/>
        <v>Weekday</v>
      </c>
      <c r="S2811" s="27">
        <f t="shared" si="137"/>
        <v>42235</v>
      </c>
      <c r="T2811" t="str">
        <f t="shared" si="138"/>
        <v>S</v>
      </c>
      <c r="V2811" t="str">
        <f t="shared" si="135"/>
        <v>S</v>
      </c>
    </row>
    <row r="2812" spans="1:22" x14ac:dyDescent="0.25">
      <c r="A2812" t="s">
        <v>391</v>
      </c>
      <c r="S2812" s="27"/>
      <c r="V2812" t="str">
        <f t="shared" si="135"/>
        <v/>
      </c>
    </row>
    <row r="2813" spans="1:22" x14ac:dyDescent="0.25">
      <c r="A2813" t="s">
        <v>391</v>
      </c>
      <c r="S2813" s="27"/>
      <c r="V2813" t="str">
        <f t="shared" si="135"/>
        <v/>
      </c>
    </row>
    <row r="2814" spans="1:22" x14ac:dyDescent="0.25">
      <c r="A2814" t="s">
        <v>391</v>
      </c>
      <c r="B2814" t="s">
        <v>218</v>
      </c>
      <c r="C2814">
        <v>130305013</v>
      </c>
      <c r="D2814">
        <v>66</v>
      </c>
      <c r="E2814" t="s">
        <v>90</v>
      </c>
      <c r="G2814">
        <v>47.432000000000002</v>
      </c>
      <c r="H2814">
        <v>2013</v>
      </c>
      <c r="I2814">
        <v>1</v>
      </c>
      <c r="J2814">
        <v>29</v>
      </c>
      <c r="K2814">
        <v>3</v>
      </c>
      <c r="L2814">
        <v>52</v>
      </c>
      <c r="M2814" t="s">
        <v>899</v>
      </c>
      <c r="N2814" t="s">
        <v>860</v>
      </c>
      <c r="O2814" t="s">
        <v>799</v>
      </c>
      <c r="R2814" t="str">
        <f t="shared" si="136"/>
        <v>Weekday</v>
      </c>
      <c r="S2814" s="27">
        <f t="shared" si="137"/>
        <v>41303</v>
      </c>
      <c r="T2814" t="str">
        <f t="shared" si="138"/>
        <v>S</v>
      </c>
      <c r="V2814" t="str">
        <f t="shared" si="135"/>
        <v>S</v>
      </c>
    </row>
    <row r="2815" spans="1:22" x14ac:dyDescent="0.25">
      <c r="A2815" t="s">
        <v>391</v>
      </c>
      <c r="B2815" t="s">
        <v>218</v>
      </c>
      <c r="C2815">
        <v>143555128</v>
      </c>
      <c r="D2815">
        <v>66</v>
      </c>
      <c r="E2815" t="s">
        <v>90</v>
      </c>
      <c r="G2815">
        <v>47.432000000000002</v>
      </c>
      <c r="H2815">
        <v>2014</v>
      </c>
      <c r="I2815">
        <v>12</v>
      </c>
      <c r="J2815">
        <v>20</v>
      </c>
      <c r="K2815">
        <v>19</v>
      </c>
      <c r="L2815">
        <v>3</v>
      </c>
      <c r="M2815" t="s">
        <v>900</v>
      </c>
      <c r="N2815" t="s">
        <v>171</v>
      </c>
      <c r="O2815" t="s">
        <v>799</v>
      </c>
      <c r="R2815" t="str">
        <f t="shared" si="136"/>
        <v>Weekend</v>
      </c>
      <c r="S2815" s="27">
        <f t="shared" si="137"/>
        <v>41993</v>
      </c>
      <c r="T2815" t="str">
        <f t="shared" si="138"/>
        <v>S</v>
      </c>
      <c r="V2815" t="str">
        <f t="shared" si="135"/>
        <v>S</v>
      </c>
    </row>
    <row r="2816" spans="1:22" x14ac:dyDescent="0.25">
      <c r="A2816" t="s">
        <v>391</v>
      </c>
      <c r="B2816" t="s">
        <v>218</v>
      </c>
      <c r="C2816">
        <v>172285010</v>
      </c>
      <c r="D2816">
        <v>66</v>
      </c>
      <c r="E2816" t="s">
        <v>90</v>
      </c>
      <c r="G2816">
        <v>47.372999999999998</v>
      </c>
      <c r="H2816">
        <v>2017</v>
      </c>
      <c r="I2816">
        <v>8</v>
      </c>
      <c r="J2816">
        <v>15</v>
      </c>
      <c r="K2816">
        <v>5</v>
      </c>
      <c r="L2816">
        <v>30</v>
      </c>
      <c r="M2816" t="s">
        <v>900</v>
      </c>
      <c r="N2816" t="s">
        <v>404</v>
      </c>
      <c r="O2816" t="s">
        <v>799</v>
      </c>
      <c r="R2816" t="str">
        <f t="shared" si="136"/>
        <v>Weekday</v>
      </c>
      <c r="S2816" s="27">
        <f t="shared" si="137"/>
        <v>42962</v>
      </c>
      <c r="T2816" t="str">
        <f t="shared" si="138"/>
        <v>D</v>
      </c>
      <c r="V2816" t="str">
        <f t="shared" si="135"/>
        <v>D</v>
      </c>
    </row>
    <row r="2817" spans="1:22" x14ac:dyDescent="0.25">
      <c r="A2817" t="s">
        <v>391</v>
      </c>
      <c r="B2817" t="s">
        <v>218</v>
      </c>
      <c r="C2817">
        <v>171095038</v>
      </c>
      <c r="D2817">
        <v>66</v>
      </c>
      <c r="E2817" t="s">
        <v>90</v>
      </c>
      <c r="G2817">
        <v>47.435000000000002</v>
      </c>
      <c r="H2817">
        <v>2017</v>
      </c>
      <c r="I2817">
        <v>4</v>
      </c>
      <c r="J2817">
        <v>18</v>
      </c>
      <c r="K2817">
        <v>8</v>
      </c>
      <c r="L2817">
        <v>45</v>
      </c>
      <c r="M2817" t="s">
        <v>900</v>
      </c>
      <c r="N2817" t="s">
        <v>860</v>
      </c>
      <c r="O2817" t="s">
        <v>799</v>
      </c>
      <c r="R2817" t="str">
        <f t="shared" si="136"/>
        <v>Weekday</v>
      </c>
      <c r="S2817" s="27">
        <f t="shared" si="137"/>
        <v>42843</v>
      </c>
      <c r="T2817" t="str">
        <f t="shared" si="138"/>
        <v>D</v>
      </c>
      <c r="V2817" t="str">
        <f t="shared" si="135"/>
        <v>D</v>
      </c>
    </row>
    <row r="2818" spans="1:22" x14ac:dyDescent="0.25">
      <c r="A2818" t="s">
        <v>391</v>
      </c>
      <c r="S2818" s="27"/>
      <c r="V2818" t="str">
        <f t="shared" si="135"/>
        <v/>
      </c>
    </row>
    <row r="2819" spans="1:22" x14ac:dyDescent="0.25">
      <c r="A2819" t="s">
        <v>391</v>
      </c>
      <c r="B2819" t="s">
        <v>218</v>
      </c>
      <c r="C2819">
        <v>172275167</v>
      </c>
      <c r="D2819">
        <v>66</v>
      </c>
      <c r="E2819" t="s">
        <v>90</v>
      </c>
      <c r="G2819">
        <v>47.530999999999999</v>
      </c>
      <c r="H2819">
        <v>2017</v>
      </c>
      <c r="I2819">
        <v>8</v>
      </c>
      <c r="J2819">
        <v>14</v>
      </c>
      <c r="K2819">
        <v>5</v>
      </c>
      <c r="L2819">
        <v>40</v>
      </c>
      <c r="M2819" t="s">
        <v>900</v>
      </c>
      <c r="N2819" t="s">
        <v>860</v>
      </c>
      <c r="O2819" t="s">
        <v>799</v>
      </c>
      <c r="R2819" t="str">
        <f t="shared" si="136"/>
        <v>Weekday</v>
      </c>
      <c r="S2819" s="27">
        <f t="shared" si="137"/>
        <v>42961</v>
      </c>
      <c r="T2819" t="str">
        <f t="shared" si="138"/>
        <v>D</v>
      </c>
      <c r="V2819" t="str">
        <f t="shared" ref="V2819:V2882" si="139">T2819&amp;U2819</f>
        <v>D</v>
      </c>
    </row>
    <row r="2820" spans="1:22" x14ac:dyDescent="0.25">
      <c r="A2820" t="s">
        <v>391</v>
      </c>
      <c r="B2820" t="s">
        <v>218</v>
      </c>
      <c r="C2820">
        <v>162595049</v>
      </c>
      <c r="D2820">
        <v>66</v>
      </c>
      <c r="E2820" t="s">
        <v>90</v>
      </c>
      <c r="G2820">
        <v>47.396999999999998</v>
      </c>
      <c r="H2820">
        <v>2016</v>
      </c>
      <c r="I2820">
        <v>8</v>
      </c>
      <c r="J2820">
        <v>31</v>
      </c>
      <c r="K2820">
        <v>5</v>
      </c>
      <c r="L2820">
        <v>45</v>
      </c>
      <c r="M2820" t="s">
        <v>900</v>
      </c>
      <c r="N2820" t="s">
        <v>860</v>
      </c>
      <c r="O2820" t="s">
        <v>799</v>
      </c>
      <c r="R2820" t="str">
        <f t="shared" si="136"/>
        <v>Weekday</v>
      </c>
      <c r="S2820" s="27">
        <f t="shared" si="137"/>
        <v>42613</v>
      </c>
      <c r="T2820" t="str">
        <f t="shared" si="138"/>
        <v>D</v>
      </c>
      <c r="V2820" t="str">
        <f t="shared" si="139"/>
        <v>D</v>
      </c>
    </row>
    <row r="2821" spans="1:22" x14ac:dyDescent="0.25">
      <c r="A2821" t="s">
        <v>391</v>
      </c>
      <c r="B2821" t="s">
        <v>218</v>
      </c>
      <c r="C2821">
        <v>162905052</v>
      </c>
      <c r="D2821">
        <v>66</v>
      </c>
      <c r="E2821" t="s">
        <v>90</v>
      </c>
      <c r="G2821">
        <v>47.58</v>
      </c>
      <c r="H2821">
        <v>2016</v>
      </c>
      <c r="I2821">
        <v>10</v>
      </c>
      <c r="J2821">
        <v>5</v>
      </c>
      <c r="K2821">
        <v>5</v>
      </c>
      <c r="L2821">
        <v>35</v>
      </c>
      <c r="M2821" t="s">
        <v>900</v>
      </c>
      <c r="N2821" t="s">
        <v>170</v>
      </c>
      <c r="O2821" t="s">
        <v>799</v>
      </c>
      <c r="Q2821" t="s">
        <v>483</v>
      </c>
      <c r="R2821" t="str">
        <f t="shared" si="136"/>
        <v>Weekday</v>
      </c>
      <c r="S2821" s="27">
        <f t="shared" si="137"/>
        <v>42648</v>
      </c>
      <c r="T2821" t="str">
        <f t="shared" si="138"/>
        <v>D</v>
      </c>
      <c r="V2821" t="str">
        <f t="shared" si="139"/>
        <v>D</v>
      </c>
    </row>
    <row r="2822" spans="1:22" x14ac:dyDescent="0.25">
      <c r="A2822" t="s">
        <v>391</v>
      </c>
      <c r="B2822" t="s">
        <v>218</v>
      </c>
      <c r="C2822">
        <v>172835248</v>
      </c>
      <c r="D2822">
        <v>66</v>
      </c>
      <c r="E2822" t="s">
        <v>90</v>
      </c>
      <c r="G2822">
        <v>47.375999999999998</v>
      </c>
      <c r="H2822">
        <v>2017</v>
      </c>
      <c r="I2822">
        <v>10</v>
      </c>
      <c r="J2822">
        <v>10</v>
      </c>
      <c r="K2822">
        <v>6</v>
      </c>
      <c r="L2822">
        <v>37</v>
      </c>
      <c r="M2822" t="s">
        <v>900</v>
      </c>
      <c r="N2822" t="s">
        <v>171</v>
      </c>
      <c r="O2822" t="s">
        <v>799</v>
      </c>
      <c r="R2822" t="str">
        <f t="shared" si="136"/>
        <v>Weekday</v>
      </c>
      <c r="S2822" s="27">
        <f t="shared" si="137"/>
        <v>43018</v>
      </c>
      <c r="T2822" t="str">
        <f t="shared" si="138"/>
        <v>D</v>
      </c>
      <c r="V2822" t="str">
        <f t="shared" si="139"/>
        <v>D</v>
      </c>
    </row>
    <row r="2823" spans="1:22" x14ac:dyDescent="0.25">
      <c r="A2823" t="s">
        <v>391</v>
      </c>
      <c r="B2823" t="s">
        <v>218</v>
      </c>
      <c r="C2823">
        <v>163355316</v>
      </c>
      <c r="D2823">
        <v>66</v>
      </c>
      <c r="E2823" t="s">
        <v>90</v>
      </c>
      <c r="G2823">
        <v>47.572000000000003</v>
      </c>
      <c r="H2823">
        <v>2016</v>
      </c>
      <c r="I2823">
        <v>11</v>
      </c>
      <c r="J2823">
        <v>30</v>
      </c>
      <c r="K2823">
        <v>9</v>
      </c>
      <c r="L2823">
        <v>0</v>
      </c>
      <c r="M2823" t="s">
        <v>900</v>
      </c>
      <c r="N2823" t="s">
        <v>171</v>
      </c>
      <c r="O2823" t="s">
        <v>799</v>
      </c>
      <c r="R2823" t="str">
        <f t="shared" si="136"/>
        <v>Weekday</v>
      </c>
      <c r="S2823" s="27">
        <f t="shared" si="137"/>
        <v>42704</v>
      </c>
      <c r="T2823" t="str">
        <f t="shared" si="138"/>
        <v>D</v>
      </c>
      <c r="V2823" t="str">
        <f t="shared" si="139"/>
        <v>D</v>
      </c>
    </row>
    <row r="2824" spans="1:22" x14ac:dyDescent="0.25">
      <c r="A2824" t="s">
        <v>391</v>
      </c>
      <c r="B2824" t="s">
        <v>218</v>
      </c>
      <c r="C2824">
        <v>173485114</v>
      </c>
      <c r="D2824">
        <v>66</v>
      </c>
      <c r="E2824" t="s">
        <v>90</v>
      </c>
      <c r="G2824">
        <v>47.503</v>
      </c>
      <c r="H2824">
        <v>2017</v>
      </c>
      <c r="I2824">
        <v>12</v>
      </c>
      <c r="J2824">
        <v>14</v>
      </c>
      <c r="K2824">
        <v>6</v>
      </c>
      <c r="L2824">
        <v>35</v>
      </c>
      <c r="M2824" t="s">
        <v>900</v>
      </c>
      <c r="N2824" t="s">
        <v>860</v>
      </c>
      <c r="O2824" t="s">
        <v>799</v>
      </c>
      <c r="R2824" t="str">
        <f t="shared" si="136"/>
        <v>Weekday</v>
      </c>
      <c r="S2824" s="27">
        <f t="shared" si="137"/>
        <v>43083</v>
      </c>
      <c r="T2824" t="str">
        <f t="shared" si="138"/>
        <v>D</v>
      </c>
      <c r="V2824" t="str">
        <f t="shared" si="139"/>
        <v>D</v>
      </c>
    </row>
    <row r="2825" spans="1:22" x14ac:dyDescent="0.25">
      <c r="A2825" t="s">
        <v>391</v>
      </c>
      <c r="B2825" t="s">
        <v>218</v>
      </c>
      <c r="C2825">
        <v>172645209</v>
      </c>
      <c r="D2825">
        <v>66</v>
      </c>
      <c r="E2825" t="s">
        <v>90</v>
      </c>
      <c r="G2825">
        <v>47.430999999999997</v>
      </c>
      <c r="H2825">
        <v>2017</v>
      </c>
      <c r="I2825">
        <v>9</v>
      </c>
      <c r="J2825">
        <v>20</v>
      </c>
      <c r="K2825">
        <v>5</v>
      </c>
      <c r="L2825">
        <v>56</v>
      </c>
      <c r="M2825" t="s">
        <v>900</v>
      </c>
      <c r="N2825" t="s">
        <v>860</v>
      </c>
      <c r="O2825" t="s">
        <v>799</v>
      </c>
      <c r="R2825" t="str">
        <f t="shared" si="136"/>
        <v>Weekday</v>
      </c>
      <c r="S2825" s="27">
        <f t="shared" si="137"/>
        <v>42998</v>
      </c>
      <c r="T2825" t="str">
        <f t="shared" si="138"/>
        <v>D</v>
      </c>
      <c r="V2825" t="str">
        <f t="shared" si="139"/>
        <v>D</v>
      </c>
    </row>
    <row r="2826" spans="1:22" x14ac:dyDescent="0.25">
      <c r="A2826" t="s">
        <v>391</v>
      </c>
      <c r="B2826" t="s">
        <v>218</v>
      </c>
      <c r="C2826">
        <v>162495088</v>
      </c>
      <c r="D2826">
        <v>66</v>
      </c>
      <c r="E2826" t="s">
        <v>90</v>
      </c>
      <c r="G2826">
        <v>47.558</v>
      </c>
      <c r="H2826">
        <v>2016</v>
      </c>
      <c r="I2826">
        <v>8</v>
      </c>
      <c r="J2826">
        <v>26</v>
      </c>
      <c r="K2826">
        <v>9</v>
      </c>
      <c r="L2826">
        <v>30</v>
      </c>
      <c r="M2826" t="s">
        <v>900</v>
      </c>
      <c r="N2826" t="s">
        <v>860</v>
      </c>
      <c r="O2826" t="s">
        <v>799</v>
      </c>
      <c r="R2826" t="str">
        <f t="shared" si="136"/>
        <v>Weekday</v>
      </c>
      <c r="S2826" s="27">
        <f t="shared" si="137"/>
        <v>42608</v>
      </c>
      <c r="T2826" t="str">
        <f t="shared" si="138"/>
        <v>D</v>
      </c>
      <c r="V2826" t="str">
        <f t="shared" si="139"/>
        <v>D</v>
      </c>
    </row>
    <row r="2827" spans="1:22" x14ac:dyDescent="0.25">
      <c r="A2827" t="s">
        <v>391</v>
      </c>
      <c r="B2827" t="s">
        <v>218</v>
      </c>
      <c r="C2827">
        <v>162665081</v>
      </c>
      <c r="D2827">
        <v>66</v>
      </c>
      <c r="E2827" t="s">
        <v>90</v>
      </c>
      <c r="G2827">
        <v>0</v>
      </c>
      <c r="H2827">
        <v>2016</v>
      </c>
      <c r="I2827">
        <v>9</v>
      </c>
      <c r="J2827">
        <v>20</v>
      </c>
      <c r="K2827">
        <v>6</v>
      </c>
      <c r="L2827">
        <v>30</v>
      </c>
      <c r="M2827" t="s">
        <v>900</v>
      </c>
      <c r="N2827" t="s">
        <v>860</v>
      </c>
      <c r="O2827" t="s">
        <v>799</v>
      </c>
      <c r="R2827" t="str">
        <f t="shared" si="136"/>
        <v>Weekday</v>
      </c>
      <c r="S2827" s="27">
        <f t="shared" si="137"/>
        <v>42633</v>
      </c>
      <c r="T2827" t="str">
        <f t="shared" si="138"/>
        <v>D</v>
      </c>
      <c r="V2827" t="str">
        <f t="shared" si="139"/>
        <v>D</v>
      </c>
    </row>
    <row r="2828" spans="1:22" x14ac:dyDescent="0.25">
      <c r="A2828" t="s">
        <v>391</v>
      </c>
      <c r="B2828" t="s">
        <v>218</v>
      </c>
      <c r="C2828">
        <v>162595200</v>
      </c>
      <c r="D2828">
        <v>66</v>
      </c>
      <c r="E2828" t="s">
        <v>90</v>
      </c>
      <c r="G2828">
        <v>47.529000000000003</v>
      </c>
      <c r="H2828">
        <v>2016</v>
      </c>
      <c r="I2828">
        <v>9</v>
      </c>
      <c r="J2828">
        <v>15</v>
      </c>
      <c r="K2828">
        <v>5</v>
      </c>
      <c r="L2828">
        <v>58</v>
      </c>
      <c r="M2828" t="s">
        <v>900</v>
      </c>
      <c r="N2828" t="s">
        <v>171</v>
      </c>
      <c r="O2828" t="s">
        <v>799</v>
      </c>
      <c r="R2828" t="str">
        <f t="shared" si="136"/>
        <v>Weekday</v>
      </c>
      <c r="S2828" s="27">
        <f t="shared" si="137"/>
        <v>42628</v>
      </c>
      <c r="T2828" t="str">
        <f t="shared" si="138"/>
        <v>D</v>
      </c>
      <c r="V2828" t="str">
        <f t="shared" si="139"/>
        <v>D</v>
      </c>
    </row>
    <row r="2829" spans="1:22" x14ac:dyDescent="0.25">
      <c r="A2829" t="s">
        <v>391</v>
      </c>
      <c r="B2829" t="s">
        <v>218</v>
      </c>
      <c r="C2829">
        <v>163415232</v>
      </c>
      <c r="D2829">
        <v>66</v>
      </c>
      <c r="E2829" t="s">
        <v>90</v>
      </c>
      <c r="G2829">
        <v>47.512999999999998</v>
      </c>
      <c r="H2829">
        <v>2016</v>
      </c>
      <c r="I2829">
        <v>12</v>
      </c>
      <c r="J2829">
        <v>6</v>
      </c>
      <c r="K2829">
        <v>8</v>
      </c>
      <c r="L2829">
        <v>20</v>
      </c>
      <c r="M2829" t="s">
        <v>900</v>
      </c>
      <c r="N2829" t="s">
        <v>860</v>
      </c>
      <c r="O2829" t="s">
        <v>799</v>
      </c>
      <c r="R2829" t="str">
        <f t="shared" si="136"/>
        <v>Weekday</v>
      </c>
      <c r="S2829" s="27">
        <f t="shared" si="137"/>
        <v>42710</v>
      </c>
      <c r="T2829" t="str">
        <f t="shared" si="138"/>
        <v>D</v>
      </c>
      <c r="V2829" t="str">
        <f t="shared" si="139"/>
        <v>D</v>
      </c>
    </row>
    <row r="2830" spans="1:22" x14ac:dyDescent="0.25">
      <c r="A2830" t="s">
        <v>391</v>
      </c>
      <c r="S2830" s="27"/>
      <c r="V2830" t="str">
        <f t="shared" si="139"/>
        <v/>
      </c>
    </row>
    <row r="2831" spans="1:22" x14ac:dyDescent="0.25">
      <c r="A2831" t="s">
        <v>391</v>
      </c>
      <c r="B2831" t="s">
        <v>218</v>
      </c>
      <c r="C2831">
        <v>172305364</v>
      </c>
      <c r="D2831">
        <v>66</v>
      </c>
      <c r="E2831" t="s">
        <v>90</v>
      </c>
      <c r="G2831">
        <v>47.506999999999998</v>
      </c>
      <c r="H2831">
        <v>2017</v>
      </c>
      <c r="I2831">
        <v>7</v>
      </c>
      <c r="J2831">
        <v>30</v>
      </c>
      <c r="K2831">
        <v>19</v>
      </c>
      <c r="L2831">
        <v>54</v>
      </c>
      <c r="M2831" t="s">
        <v>900</v>
      </c>
      <c r="N2831" t="s">
        <v>860</v>
      </c>
      <c r="O2831" t="s">
        <v>799</v>
      </c>
      <c r="R2831" t="str">
        <f t="shared" si="136"/>
        <v>Weekend</v>
      </c>
      <c r="S2831" s="27">
        <f t="shared" si="137"/>
        <v>42946</v>
      </c>
      <c r="T2831" t="str">
        <f t="shared" si="138"/>
        <v>D</v>
      </c>
      <c r="V2831" t="str">
        <f t="shared" si="139"/>
        <v>D</v>
      </c>
    </row>
    <row r="2832" spans="1:22" x14ac:dyDescent="0.25">
      <c r="A2832" t="s">
        <v>391</v>
      </c>
      <c r="B2832" t="s">
        <v>218</v>
      </c>
      <c r="C2832">
        <v>160835654</v>
      </c>
      <c r="D2832">
        <v>66</v>
      </c>
      <c r="E2832" t="s">
        <v>90</v>
      </c>
      <c r="G2832">
        <v>47.643999999999998</v>
      </c>
      <c r="H2832">
        <v>2016</v>
      </c>
      <c r="I2832">
        <v>3</v>
      </c>
      <c r="J2832">
        <v>23</v>
      </c>
      <c r="K2832">
        <v>5</v>
      </c>
      <c r="L2832">
        <v>40</v>
      </c>
      <c r="M2832" t="s">
        <v>900</v>
      </c>
      <c r="N2832" t="s">
        <v>860</v>
      </c>
      <c r="O2832" t="s">
        <v>799</v>
      </c>
      <c r="Q2832" t="s">
        <v>483</v>
      </c>
      <c r="R2832" t="str">
        <f t="shared" si="136"/>
        <v>Weekday</v>
      </c>
      <c r="S2832" s="27">
        <f t="shared" si="137"/>
        <v>42452</v>
      </c>
      <c r="T2832" t="str">
        <f t="shared" si="138"/>
        <v>D</v>
      </c>
      <c r="V2832" t="str">
        <f t="shared" si="139"/>
        <v>D</v>
      </c>
    </row>
    <row r="2833" spans="1:22" x14ac:dyDescent="0.25">
      <c r="A2833" t="s">
        <v>391</v>
      </c>
      <c r="B2833" t="s">
        <v>218</v>
      </c>
      <c r="C2833">
        <v>160785097</v>
      </c>
      <c r="D2833">
        <v>66</v>
      </c>
      <c r="E2833" t="s">
        <v>90</v>
      </c>
      <c r="G2833">
        <v>47.594000000000001</v>
      </c>
      <c r="H2833">
        <v>2016</v>
      </c>
      <c r="I2833">
        <v>3</v>
      </c>
      <c r="J2833">
        <v>18</v>
      </c>
      <c r="K2833">
        <v>8</v>
      </c>
      <c r="L2833">
        <v>23</v>
      </c>
      <c r="M2833" t="s">
        <v>900</v>
      </c>
      <c r="N2833" t="s">
        <v>860</v>
      </c>
      <c r="O2833" t="s">
        <v>799</v>
      </c>
      <c r="Q2833" t="s">
        <v>483</v>
      </c>
      <c r="R2833" t="str">
        <f t="shared" si="136"/>
        <v>Weekday</v>
      </c>
      <c r="S2833" s="27">
        <f t="shared" si="137"/>
        <v>42447</v>
      </c>
      <c r="T2833" t="str">
        <f t="shared" si="138"/>
        <v>D</v>
      </c>
      <c r="V2833" t="str">
        <f t="shared" si="139"/>
        <v>D</v>
      </c>
    </row>
    <row r="2834" spans="1:22" x14ac:dyDescent="0.25">
      <c r="A2834" t="s">
        <v>391</v>
      </c>
      <c r="B2834" t="s">
        <v>218</v>
      </c>
      <c r="C2834">
        <v>132975165</v>
      </c>
      <c r="D2834">
        <v>66</v>
      </c>
      <c r="E2834" t="s">
        <v>90</v>
      </c>
      <c r="G2834">
        <v>47.454999999999998</v>
      </c>
      <c r="H2834">
        <v>2013</v>
      </c>
      <c r="I2834">
        <v>10</v>
      </c>
      <c r="J2834">
        <v>23</v>
      </c>
      <c r="K2834">
        <v>6</v>
      </c>
      <c r="L2834">
        <v>20</v>
      </c>
      <c r="M2834" t="s">
        <v>900</v>
      </c>
      <c r="N2834" t="s">
        <v>860</v>
      </c>
      <c r="O2834" t="s">
        <v>799</v>
      </c>
      <c r="R2834" t="str">
        <f t="shared" si="136"/>
        <v>Weekday</v>
      </c>
      <c r="S2834" s="27">
        <f t="shared" si="137"/>
        <v>41570</v>
      </c>
      <c r="T2834" t="str">
        <f t="shared" si="138"/>
        <v>S</v>
      </c>
      <c r="V2834" t="str">
        <f t="shared" si="139"/>
        <v>S</v>
      </c>
    </row>
    <row r="2835" spans="1:22" x14ac:dyDescent="0.25">
      <c r="A2835" t="s">
        <v>391</v>
      </c>
      <c r="B2835" t="s">
        <v>218</v>
      </c>
      <c r="C2835">
        <v>142925075</v>
      </c>
      <c r="D2835">
        <v>66</v>
      </c>
      <c r="E2835" t="s">
        <v>90</v>
      </c>
      <c r="G2835">
        <v>47.457000000000001</v>
      </c>
      <c r="H2835">
        <v>2014</v>
      </c>
      <c r="I2835">
        <v>9</v>
      </c>
      <c r="J2835">
        <v>23</v>
      </c>
      <c r="K2835">
        <v>6</v>
      </c>
      <c r="L2835">
        <v>40</v>
      </c>
      <c r="M2835" t="s">
        <v>900</v>
      </c>
      <c r="N2835" t="s">
        <v>860</v>
      </c>
      <c r="O2835" t="s">
        <v>799</v>
      </c>
      <c r="R2835" t="str">
        <f t="shared" si="136"/>
        <v>Weekday</v>
      </c>
      <c r="S2835" s="27">
        <f t="shared" si="137"/>
        <v>41905</v>
      </c>
      <c r="T2835" t="str">
        <f t="shared" si="138"/>
        <v>S</v>
      </c>
      <c r="V2835" t="str">
        <f t="shared" si="139"/>
        <v>S</v>
      </c>
    </row>
    <row r="2836" spans="1:22" x14ac:dyDescent="0.25">
      <c r="A2836" t="s">
        <v>391</v>
      </c>
      <c r="B2836" t="s">
        <v>218</v>
      </c>
      <c r="C2836">
        <v>130345002</v>
      </c>
      <c r="D2836">
        <v>66</v>
      </c>
      <c r="E2836" t="s">
        <v>90</v>
      </c>
      <c r="G2836">
        <v>47.459000000000003</v>
      </c>
      <c r="H2836">
        <v>2013</v>
      </c>
      <c r="I2836">
        <v>1</v>
      </c>
      <c r="J2836">
        <v>31</v>
      </c>
      <c r="K2836">
        <v>6</v>
      </c>
      <c r="L2836">
        <v>41</v>
      </c>
      <c r="M2836" t="s">
        <v>900</v>
      </c>
      <c r="N2836" t="s">
        <v>860</v>
      </c>
      <c r="O2836" t="s">
        <v>799</v>
      </c>
      <c r="R2836" t="str">
        <f t="shared" si="136"/>
        <v>Weekday</v>
      </c>
      <c r="S2836" s="27">
        <f t="shared" si="137"/>
        <v>41305</v>
      </c>
      <c r="T2836" t="str">
        <f t="shared" si="138"/>
        <v>S</v>
      </c>
      <c r="V2836" t="str">
        <f t="shared" si="139"/>
        <v>S</v>
      </c>
    </row>
    <row r="2837" spans="1:22" x14ac:dyDescent="0.25">
      <c r="A2837" t="s">
        <v>391</v>
      </c>
      <c r="B2837" t="s">
        <v>218</v>
      </c>
      <c r="C2837">
        <v>130985237</v>
      </c>
      <c r="D2837">
        <v>66</v>
      </c>
      <c r="E2837" t="s">
        <v>90</v>
      </c>
      <c r="G2837">
        <v>47.460999999999999</v>
      </c>
      <c r="H2837">
        <v>2013</v>
      </c>
      <c r="I2837">
        <v>4</v>
      </c>
      <c r="J2837">
        <v>8</v>
      </c>
      <c r="K2837">
        <v>6</v>
      </c>
      <c r="L2837">
        <v>2</v>
      </c>
      <c r="M2837" t="s">
        <v>900</v>
      </c>
      <c r="N2837" t="s">
        <v>860</v>
      </c>
      <c r="O2837" t="s">
        <v>799</v>
      </c>
      <c r="R2837" t="str">
        <f t="shared" si="136"/>
        <v>Weekday</v>
      </c>
      <c r="S2837" s="27">
        <f t="shared" si="137"/>
        <v>41372</v>
      </c>
      <c r="T2837" t="str">
        <f t="shared" si="138"/>
        <v>S</v>
      </c>
      <c r="V2837" t="str">
        <f t="shared" si="139"/>
        <v>S</v>
      </c>
    </row>
    <row r="2838" spans="1:22" x14ac:dyDescent="0.25">
      <c r="A2838" t="s">
        <v>391</v>
      </c>
      <c r="B2838" t="s">
        <v>218</v>
      </c>
      <c r="C2838">
        <v>142065239</v>
      </c>
      <c r="D2838">
        <v>66</v>
      </c>
      <c r="E2838" t="s">
        <v>90</v>
      </c>
      <c r="G2838">
        <v>47.463999999999999</v>
      </c>
      <c r="H2838">
        <v>2014</v>
      </c>
      <c r="I2838">
        <v>6</v>
      </c>
      <c r="J2838">
        <v>27</v>
      </c>
      <c r="K2838">
        <v>7</v>
      </c>
      <c r="L2838">
        <v>37</v>
      </c>
      <c r="M2838" t="s">
        <v>900</v>
      </c>
      <c r="N2838" t="s">
        <v>860</v>
      </c>
      <c r="O2838" t="s">
        <v>799</v>
      </c>
      <c r="R2838" t="str">
        <f t="shared" si="136"/>
        <v>Weekday</v>
      </c>
      <c r="S2838" s="27">
        <f t="shared" si="137"/>
        <v>41817</v>
      </c>
      <c r="T2838" t="str">
        <f t="shared" si="138"/>
        <v>S</v>
      </c>
      <c r="V2838" t="str">
        <f t="shared" si="139"/>
        <v>S</v>
      </c>
    </row>
    <row r="2839" spans="1:22" x14ac:dyDescent="0.25">
      <c r="A2839" t="s">
        <v>391</v>
      </c>
      <c r="S2839" s="27"/>
      <c r="V2839" t="str">
        <f t="shared" si="139"/>
        <v/>
      </c>
    </row>
    <row r="2840" spans="1:22" x14ac:dyDescent="0.25">
      <c r="A2840" t="s">
        <v>391</v>
      </c>
      <c r="B2840" t="s">
        <v>218</v>
      </c>
      <c r="C2840">
        <v>131575006</v>
      </c>
      <c r="D2840">
        <v>66</v>
      </c>
      <c r="E2840" t="s">
        <v>90</v>
      </c>
      <c r="G2840">
        <v>47.472000000000001</v>
      </c>
      <c r="H2840">
        <v>2013</v>
      </c>
      <c r="I2840">
        <v>6</v>
      </c>
      <c r="J2840">
        <v>3</v>
      </c>
      <c r="K2840">
        <v>6</v>
      </c>
      <c r="L2840">
        <v>55</v>
      </c>
      <c r="M2840" t="s">
        <v>900</v>
      </c>
      <c r="N2840" t="s">
        <v>171</v>
      </c>
      <c r="O2840" t="s">
        <v>799</v>
      </c>
      <c r="R2840" t="str">
        <f t="shared" si="136"/>
        <v>Weekday</v>
      </c>
      <c r="S2840" s="27">
        <f t="shared" si="137"/>
        <v>41428</v>
      </c>
      <c r="T2840" t="str">
        <f t="shared" si="138"/>
        <v>S</v>
      </c>
      <c r="V2840" t="str">
        <f t="shared" si="139"/>
        <v>S</v>
      </c>
    </row>
    <row r="2841" spans="1:22" x14ac:dyDescent="0.25">
      <c r="A2841" t="s">
        <v>391</v>
      </c>
      <c r="B2841" t="s">
        <v>218</v>
      </c>
      <c r="C2841">
        <v>133285047</v>
      </c>
      <c r="D2841">
        <v>66</v>
      </c>
      <c r="E2841" t="s">
        <v>90</v>
      </c>
      <c r="G2841">
        <v>47.472999999999999</v>
      </c>
      <c r="H2841">
        <v>2013</v>
      </c>
      <c r="I2841">
        <v>11</v>
      </c>
      <c r="J2841">
        <v>17</v>
      </c>
      <c r="K2841">
        <v>9</v>
      </c>
      <c r="L2841">
        <v>44</v>
      </c>
      <c r="M2841" t="s">
        <v>900</v>
      </c>
      <c r="N2841" t="s">
        <v>171</v>
      </c>
      <c r="O2841" t="s">
        <v>799</v>
      </c>
      <c r="R2841" t="str">
        <f t="shared" si="136"/>
        <v>Weekend</v>
      </c>
      <c r="S2841" s="27">
        <f t="shared" si="137"/>
        <v>41595</v>
      </c>
      <c r="T2841" t="str">
        <f t="shared" si="138"/>
        <v>S</v>
      </c>
      <c r="V2841" t="str">
        <f t="shared" si="139"/>
        <v>S</v>
      </c>
    </row>
    <row r="2842" spans="1:22" x14ac:dyDescent="0.25">
      <c r="A2842" t="s">
        <v>391</v>
      </c>
      <c r="S2842" s="27"/>
      <c r="V2842" t="str">
        <f t="shared" si="139"/>
        <v/>
      </c>
    </row>
    <row r="2843" spans="1:22" x14ac:dyDescent="0.25">
      <c r="A2843" t="s">
        <v>391</v>
      </c>
      <c r="B2843" t="s">
        <v>218</v>
      </c>
      <c r="C2843">
        <v>152125103</v>
      </c>
      <c r="D2843">
        <v>66</v>
      </c>
      <c r="E2843" t="s">
        <v>90</v>
      </c>
      <c r="G2843">
        <v>0</v>
      </c>
      <c r="H2843">
        <v>2015</v>
      </c>
      <c r="I2843">
        <v>7</v>
      </c>
      <c r="J2843">
        <v>29</v>
      </c>
      <c r="K2843">
        <v>5</v>
      </c>
      <c r="L2843">
        <v>44</v>
      </c>
      <c r="M2843" t="s">
        <v>900</v>
      </c>
      <c r="N2843" t="s">
        <v>860</v>
      </c>
      <c r="O2843" t="s">
        <v>799</v>
      </c>
      <c r="R2843" t="str">
        <f t="shared" si="136"/>
        <v>Weekday</v>
      </c>
      <c r="S2843" s="27">
        <f t="shared" si="137"/>
        <v>42214</v>
      </c>
      <c r="T2843" t="str">
        <f t="shared" si="138"/>
        <v>S</v>
      </c>
      <c r="V2843" t="str">
        <f t="shared" si="139"/>
        <v>S</v>
      </c>
    </row>
    <row r="2844" spans="1:22" x14ac:dyDescent="0.25">
      <c r="A2844" t="s">
        <v>391</v>
      </c>
      <c r="S2844" s="27"/>
      <c r="V2844" t="str">
        <f t="shared" si="139"/>
        <v/>
      </c>
    </row>
    <row r="2845" spans="1:22" x14ac:dyDescent="0.25">
      <c r="A2845" t="s">
        <v>391</v>
      </c>
      <c r="B2845" t="s">
        <v>218</v>
      </c>
      <c r="C2845">
        <v>131695039</v>
      </c>
      <c r="D2845">
        <v>66</v>
      </c>
      <c r="E2845" t="s">
        <v>90</v>
      </c>
      <c r="G2845">
        <v>47.512</v>
      </c>
      <c r="H2845">
        <v>2013</v>
      </c>
      <c r="I2845">
        <v>6</v>
      </c>
      <c r="J2845">
        <v>18</v>
      </c>
      <c r="K2845">
        <v>7</v>
      </c>
      <c r="L2845">
        <v>9</v>
      </c>
      <c r="M2845" t="s">
        <v>900</v>
      </c>
      <c r="N2845" t="s">
        <v>860</v>
      </c>
      <c r="O2845" t="s">
        <v>799</v>
      </c>
      <c r="R2845" t="str">
        <f t="shared" si="136"/>
        <v>Weekday</v>
      </c>
      <c r="S2845" s="27">
        <f t="shared" si="137"/>
        <v>41443</v>
      </c>
      <c r="T2845" t="str">
        <f t="shared" si="138"/>
        <v>S</v>
      </c>
      <c r="V2845" t="str">
        <f t="shared" si="139"/>
        <v>S</v>
      </c>
    </row>
    <row r="2846" spans="1:22" x14ac:dyDescent="0.25">
      <c r="A2846" t="s">
        <v>391</v>
      </c>
      <c r="S2846" s="27"/>
      <c r="V2846" t="str">
        <f t="shared" si="139"/>
        <v/>
      </c>
    </row>
    <row r="2847" spans="1:22" x14ac:dyDescent="0.25">
      <c r="A2847" t="s">
        <v>391</v>
      </c>
      <c r="S2847" s="27"/>
      <c r="V2847" t="str">
        <f t="shared" si="139"/>
        <v/>
      </c>
    </row>
    <row r="2848" spans="1:22" x14ac:dyDescent="0.25">
      <c r="A2848" t="s">
        <v>391</v>
      </c>
      <c r="B2848" t="s">
        <v>218</v>
      </c>
      <c r="C2848">
        <v>142935412</v>
      </c>
      <c r="D2848">
        <v>66</v>
      </c>
      <c r="E2848" t="s">
        <v>90</v>
      </c>
      <c r="G2848">
        <v>47.527000000000001</v>
      </c>
      <c r="H2848">
        <v>2014</v>
      </c>
      <c r="I2848">
        <v>10</v>
      </c>
      <c r="J2848">
        <v>16</v>
      </c>
      <c r="K2848">
        <v>6</v>
      </c>
      <c r="L2848">
        <v>6</v>
      </c>
      <c r="M2848" t="s">
        <v>900</v>
      </c>
      <c r="N2848" t="s">
        <v>171</v>
      </c>
      <c r="O2848" t="s">
        <v>799</v>
      </c>
      <c r="R2848" t="str">
        <f t="shared" si="136"/>
        <v>Weekday</v>
      </c>
      <c r="S2848" s="27">
        <f t="shared" si="137"/>
        <v>41928</v>
      </c>
      <c r="T2848" t="str">
        <f t="shared" si="138"/>
        <v>S</v>
      </c>
      <c r="V2848" t="str">
        <f t="shared" si="139"/>
        <v>S</v>
      </c>
    </row>
    <row r="2849" spans="1:22" x14ac:dyDescent="0.25">
      <c r="A2849" t="s">
        <v>391</v>
      </c>
      <c r="S2849" s="27"/>
      <c r="V2849" t="str">
        <f t="shared" si="139"/>
        <v/>
      </c>
    </row>
    <row r="2850" spans="1:22" x14ac:dyDescent="0.25">
      <c r="A2850" t="s">
        <v>391</v>
      </c>
      <c r="B2850" t="s">
        <v>218</v>
      </c>
      <c r="C2850">
        <v>151275101</v>
      </c>
      <c r="D2850">
        <v>66</v>
      </c>
      <c r="E2850" t="s">
        <v>90</v>
      </c>
      <c r="G2850">
        <v>47.537999999999997</v>
      </c>
      <c r="H2850">
        <v>2015</v>
      </c>
      <c r="I2850">
        <v>5</v>
      </c>
      <c r="J2850">
        <v>7</v>
      </c>
      <c r="K2850">
        <v>5</v>
      </c>
      <c r="L2850">
        <v>55</v>
      </c>
      <c r="M2850" t="s">
        <v>900</v>
      </c>
      <c r="N2850" t="s">
        <v>860</v>
      </c>
      <c r="O2850" t="s">
        <v>799</v>
      </c>
      <c r="R2850" t="str">
        <f t="shared" si="136"/>
        <v>Weekday</v>
      </c>
      <c r="S2850" s="27">
        <f t="shared" si="137"/>
        <v>42131</v>
      </c>
      <c r="T2850" t="str">
        <f t="shared" si="138"/>
        <v>S</v>
      </c>
      <c r="V2850" t="str">
        <f t="shared" si="139"/>
        <v>S</v>
      </c>
    </row>
    <row r="2851" spans="1:22" x14ac:dyDescent="0.25">
      <c r="A2851" t="s">
        <v>391</v>
      </c>
      <c r="B2851" t="s">
        <v>218</v>
      </c>
      <c r="C2851">
        <v>143445228</v>
      </c>
      <c r="D2851">
        <v>66</v>
      </c>
      <c r="E2851" t="s">
        <v>90</v>
      </c>
      <c r="G2851">
        <v>47.545000000000002</v>
      </c>
      <c r="H2851">
        <v>2014</v>
      </c>
      <c r="I2851">
        <v>12</v>
      </c>
      <c r="J2851">
        <v>9</v>
      </c>
      <c r="K2851">
        <v>5</v>
      </c>
      <c r="L2851">
        <v>28</v>
      </c>
      <c r="M2851" t="s">
        <v>900</v>
      </c>
      <c r="N2851" t="s">
        <v>860</v>
      </c>
      <c r="O2851" t="s">
        <v>799</v>
      </c>
      <c r="R2851" t="str">
        <f t="shared" si="136"/>
        <v>Weekday</v>
      </c>
      <c r="S2851" s="27">
        <f t="shared" si="137"/>
        <v>41982</v>
      </c>
      <c r="T2851" t="str">
        <f t="shared" si="138"/>
        <v>S</v>
      </c>
      <c r="V2851" t="str">
        <f t="shared" si="139"/>
        <v>S</v>
      </c>
    </row>
    <row r="2852" spans="1:22" x14ac:dyDescent="0.25">
      <c r="A2852" t="s">
        <v>391</v>
      </c>
      <c r="S2852" s="27"/>
      <c r="V2852" t="str">
        <f t="shared" si="139"/>
        <v/>
      </c>
    </row>
    <row r="2853" spans="1:22" x14ac:dyDescent="0.25">
      <c r="A2853" t="s">
        <v>391</v>
      </c>
      <c r="B2853" t="s">
        <v>218</v>
      </c>
      <c r="C2853">
        <v>130805112</v>
      </c>
      <c r="D2853">
        <v>66</v>
      </c>
      <c r="E2853" t="s">
        <v>90</v>
      </c>
      <c r="G2853">
        <v>47.884999999999998</v>
      </c>
      <c r="H2853">
        <v>2013</v>
      </c>
      <c r="I2853">
        <v>3</v>
      </c>
      <c r="J2853">
        <v>21</v>
      </c>
      <c r="K2853">
        <v>7</v>
      </c>
      <c r="L2853">
        <v>2</v>
      </c>
      <c r="M2853" t="s">
        <v>900</v>
      </c>
      <c r="N2853" t="s">
        <v>860</v>
      </c>
      <c r="O2853" t="s">
        <v>799</v>
      </c>
      <c r="Q2853" t="s">
        <v>486</v>
      </c>
      <c r="R2853" t="str">
        <f t="shared" si="136"/>
        <v>Weekday</v>
      </c>
      <c r="S2853" s="27">
        <f t="shared" si="137"/>
        <v>41354</v>
      </c>
      <c r="T2853" t="str">
        <f t="shared" si="138"/>
        <v>S</v>
      </c>
      <c r="V2853" t="str">
        <f t="shared" si="139"/>
        <v>S</v>
      </c>
    </row>
    <row r="2854" spans="1:22" x14ac:dyDescent="0.25">
      <c r="A2854" t="s">
        <v>391</v>
      </c>
      <c r="B2854" t="s">
        <v>218</v>
      </c>
      <c r="C2854">
        <v>143055182</v>
      </c>
      <c r="D2854">
        <v>66</v>
      </c>
      <c r="E2854" t="s">
        <v>90</v>
      </c>
      <c r="G2854">
        <v>47.572000000000003</v>
      </c>
      <c r="H2854">
        <v>2014</v>
      </c>
      <c r="I2854">
        <v>10</v>
      </c>
      <c r="J2854">
        <v>27</v>
      </c>
      <c r="K2854">
        <v>6</v>
      </c>
      <c r="L2854">
        <v>15</v>
      </c>
      <c r="M2854" t="s">
        <v>900</v>
      </c>
      <c r="N2854" t="s">
        <v>860</v>
      </c>
      <c r="O2854" t="s">
        <v>799</v>
      </c>
      <c r="R2854" t="str">
        <f t="shared" si="136"/>
        <v>Weekday</v>
      </c>
      <c r="S2854" s="27">
        <f t="shared" si="137"/>
        <v>41939</v>
      </c>
      <c r="T2854" t="str">
        <f t="shared" si="138"/>
        <v>S</v>
      </c>
      <c r="V2854" t="str">
        <f t="shared" si="139"/>
        <v>S</v>
      </c>
    </row>
    <row r="2855" spans="1:22" x14ac:dyDescent="0.25">
      <c r="A2855" t="s">
        <v>391</v>
      </c>
      <c r="B2855" t="s">
        <v>218</v>
      </c>
      <c r="C2855">
        <v>130315079</v>
      </c>
      <c r="D2855">
        <v>66</v>
      </c>
      <c r="E2855" t="s">
        <v>90</v>
      </c>
      <c r="G2855">
        <v>47.575000000000003</v>
      </c>
      <c r="H2855">
        <v>2013</v>
      </c>
      <c r="I2855">
        <v>1</v>
      </c>
      <c r="J2855">
        <v>31</v>
      </c>
      <c r="K2855">
        <v>6</v>
      </c>
      <c r="L2855">
        <v>41</v>
      </c>
      <c r="M2855" t="s">
        <v>900</v>
      </c>
      <c r="N2855" t="s">
        <v>171</v>
      </c>
      <c r="O2855" t="s">
        <v>799</v>
      </c>
      <c r="R2855" t="str">
        <f t="shared" si="136"/>
        <v>Weekday</v>
      </c>
      <c r="S2855" s="27">
        <f t="shared" si="137"/>
        <v>41305</v>
      </c>
      <c r="T2855" t="str">
        <f t="shared" si="138"/>
        <v>S</v>
      </c>
      <c r="V2855" t="str">
        <f t="shared" si="139"/>
        <v>S</v>
      </c>
    </row>
    <row r="2856" spans="1:22" x14ac:dyDescent="0.25">
      <c r="A2856" t="s">
        <v>391</v>
      </c>
      <c r="S2856" s="27"/>
      <c r="V2856" t="str">
        <f t="shared" si="139"/>
        <v/>
      </c>
    </row>
    <row r="2857" spans="1:22" x14ac:dyDescent="0.25">
      <c r="A2857" t="s">
        <v>391</v>
      </c>
      <c r="B2857" t="s">
        <v>218</v>
      </c>
      <c r="C2857">
        <v>151065140</v>
      </c>
      <c r="D2857">
        <v>66</v>
      </c>
      <c r="E2857" t="s">
        <v>90</v>
      </c>
      <c r="G2857">
        <v>47.593000000000004</v>
      </c>
      <c r="H2857">
        <v>2015</v>
      </c>
      <c r="I2857">
        <v>4</v>
      </c>
      <c r="J2857">
        <v>16</v>
      </c>
      <c r="K2857">
        <v>8</v>
      </c>
      <c r="L2857">
        <v>2</v>
      </c>
      <c r="M2857" t="s">
        <v>900</v>
      </c>
      <c r="N2857" t="s">
        <v>171</v>
      </c>
      <c r="O2857" t="s">
        <v>799</v>
      </c>
      <c r="Q2857" t="s">
        <v>483</v>
      </c>
      <c r="R2857" t="str">
        <f t="shared" si="136"/>
        <v>Weekday</v>
      </c>
      <c r="S2857" s="27">
        <f t="shared" si="137"/>
        <v>42110</v>
      </c>
      <c r="T2857" t="str">
        <f t="shared" si="138"/>
        <v>S</v>
      </c>
      <c r="V2857" t="str">
        <f t="shared" si="139"/>
        <v>S</v>
      </c>
    </row>
    <row r="2858" spans="1:22" x14ac:dyDescent="0.25">
      <c r="A2858" t="s">
        <v>391</v>
      </c>
      <c r="S2858" s="27"/>
      <c r="V2858" t="str">
        <f t="shared" si="139"/>
        <v/>
      </c>
    </row>
    <row r="2859" spans="1:22" x14ac:dyDescent="0.25">
      <c r="A2859" t="s">
        <v>391</v>
      </c>
      <c r="B2859" t="s">
        <v>218</v>
      </c>
      <c r="C2859">
        <v>131685054</v>
      </c>
      <c r="D2859">
        <v>66</v>
      </c>
      <c r="E2859" t="s">
        <v>90</v>
      </c>
      <c r="G2859">
        <v>47.609000000000002</v>
      </c>
      <c r="H2859">
        <v>2013</v>
      </c>
      <c r="I2859">
        <v>6</v>
      </c>
      <c r="J2859">
        <v>8</v>
      </c>
      <c r="K2859">
        <v>17</v>
      </c>
      <c r="L2859">
        <v>46</v>
      </c>
      <c r="M2859" t="s">
        <v>899</v>
      </c>
      <c r="N2859" t="s">
        <v>171</v>
      </c>
      <c r="O2859" t="s">
        <v>799</v>
      </c>
      <c r="Q2859" t="s">
        <v>483</v>
      </c>
      <c r="R2859" t="str">
        <f t="shared" si="136"/>
        <v>Weekend</v>
      </c>
      <c r="S2859" s="27">
        <f t="shared" si="137"/>
        <v>41433</v>
      </c>
      <c r="T2859" t="str">
        <f t="shared" si="138"/>
        <v>S</v>
      </c>
      <c r="V2859" t="str">
        <f t="shared" si="139"/>
        <v>S</v>
      </c>
    </row>
    <row r="2860" spans="1:22" x14ac:dyDescent="0.25">
      <c r="A2860" t="s">
        <v>391</v>
      </c>
      <c r="S2860" s="27"/>
      <c r="V2860" t="str">
        <f t="shared" si="139"/>
        <v/>
      </c>
    </row>
    <row r="2861" spans="1:22" x14ac:dyDescent="0.25">
      <c r="A2861" t="s">
        <v>391</v>
      </c>
      <c r="B2861" t="s">
        <v>218</v>
      </c>
      <c r="C2861">
        <v>130365135</v>
      </c>
      <c r="D2861">
        <v>66</v>
      </c>
      <c r="E2861" t="s">
        <v>90</v>
      </c>
      <c r="G2861">
        <v>47.615000000000002</v>
      </c>
      <c r="H2861">
        <v>2013</v>
      </c>
      <c r="I2861">
        <v>2</v>
      </c>
      <c r="J2861">
        <v>5</v>
      </c>
      <c r="K2861">
        <v>6</v>
      </c>
      <c r="L2861">
        <v>50</v>
      </c>
      <c r="M2861" t="s">
        <v>900</v>
      </c>
      <c r="N2861" t="s">
        <v>860</v>
      </c>
      <c r="O2861" t="s">
        <v>799</v>
      </c>
      <c r="Q2861" t="s">
        <v>483</v>
      </c>
      <c r="R2861" t="str">
        <f t="shared" si="136"/>
        <v>Weekday</v>
      </c>
      <c r="S2861" s="27">
        <f t="shared" si="137"/>
        <v>41310</v>
      </c>
      <c r="T2861" t="str">
        <f t="shared" si="138"/>
        <v>S</v>
      </c>
      <c r="V2861" t="str">
        <f t="shared" si="139"/>
        <v>S</v>
      </c>
    </row>
    <row r="2862" spans="1:22" x14ac:dyDescent="0.25">
      <c r="A2862" t="s">
        <v>391</v>
      </c>
      <c r="B2862" t="s">
        <v>218</v>
      </c>
      <c r="C2862">
        <v>150825083</v>
      </c>
      <c r="D2862">
        <v>66</v>
      </c>
      <c r="E2862" t="s">
        <v>90</v>
      </c>
      <c r="G2862">
        <v>47.634</v>
      </c>
      <c r="H2862">
        <v>2015</v>
      </c>
      <c r="I2862">
        <v>3</v>
      </c>
      <c r="J2862">
        <v>23</v>
      </c>
      <c r="K2862">
        <v>5</v>
      </c>
      <c r="L2862">
        <v>36</v>
      </c>
      <c r="M2862" t="s">
        <v>900</v>
      </c>
      <c r="N2862" t="s">
        <v>860</v>
      </c>
      <c r="O2862" t="s">
        <v>799</v>
      </c>
      <c r="Q2862" t="s">
        <v>483</v>
      </c>
      <c r="R2862" t="str">
        <f t="shared" si="136"/>
        <v>Weekday</v>
      </c>
      <c r="S2862" s="27">
        <f t="shared" si="137"/>
        <v>42086</v>
      </c>
      <c r="T2862" t="str">
        <f t="shared" si="138"/>
        <v>S</v>
      </c>
      <c r="V2862" t="str">
        <f t="shared" si="139"/>
        <v>S</v>
      </c>
    </row>
    <row r="2863" spans="1:22" x14ac:dyDescent="0.25">
      <c r="A2863" t="s">
        <v>391</v>
      </c>
      <c r="B2863" t="s">
        <v>218</v>
      </c>
      <c r="C2863">
        <v>143435234</v>
      </c>
      <c r="D2863">
        <v>66</v>
      </c>
      <c r="E2863" t="s">
        <v>90</v>
      </c>
      <c r="G2863">
        <v>47.637999999999998</v>
      </c>
      <c r="H2863">
        <v>2014</v>
      </c>
      <c r="I2863">
        <v>12</v>
      </c>
      <c r="J2863">
        <v>9</v>
      </c>
      <c r="K2863">
        <v>6</v>
      </c>
      <c r="L2863">
        <v>7</v>
      </c>
      <c r="M2863" t="s">
        <v>900</v>
      </c>
      <c r="N2863" t="s">
        <v>860</v>
      </c>
      <c r="O2863" t="s">
        <v>799</v>
      </c>
      <c r="Q2863" t="s">
        <v>483</v>
      </c>
      <c r="R2863" t="str">
        <f t="shared" si="136"/>
        <v>Weekday</v>
      </c>
      <c r="S2863" s="27">
        <f t="shared" si="137"/>
        <v>41982</v>
      </c>
      <c r="T2863" t="str">
        <f t="shared" si="138"/>
        <v>S</v>
      </c>
      <c r="V2863" t="str">
        <f t="shared" si="139"/>
        <v>S</v>
      </c>
    </row>
    <row r="2864" spans="1:22" x14ac:dyDescent="0.25">
      <c r="A2864" t="s">
        <v>391</v>
      </c>
      <c r="B2864" t="s">
        <v>218</v>
      </c>
      <c r="C2864">
        <v>130865035</v>
      </c>
      <c r="D2864">
        <v>66</v>
      </c>
      <c r="E2864" t="s">
        <v>90</v>
      </c>
      <c r="G2864">
        <v>47.643999999999998</v>
      </c>
      <c r="H2864">
        <v>2013</v>
      </c>
      <c r="I2864">
        <v>3</v>
      </c>
      <c r="J2864">
        <v>26</v>
      </c>
      <c r="K2864">
        <v>6</v>
      </c>
      <c r="L2864">
        <v>20</v>
      </c>
      <c r="M2864" t="s">
        <v>900</v>
      </c>
      <c r="N2864" t="s">
        <v>860</v>
      </c>
      <c r="O2864" t="s">
        <v>799</v>
      </c>
      <c r="Q2864" t="s">
        <v>483</v>
      </c>
      <c r="R2864" t="str">
        <f t="shared" si="136"/>
        <v>Weekday</v>
      </c>
      <c r="S2864" s="27">
        <f t="shared" si="137"/>
        <v>41359</v>
      </c>
      <c r="T2864" t="str">
        <f t="shared" si="138"/>
        <v>S</v>
      </c>
      <c r="V2864" t="str">
        <f t="shared" si="139"/>
        <v>S</v>
      </c>
    </row>
    <row r="2865" spans="1:22" x14ac:dyDescent="0.25">
      <c r="A2865" t="s">
        <v>391</v>
      </c>
      <c r="B2865" t="s">
        <v>218</v>
      </c>
      <c r="C2865">
        <v>171665372</v>
      </c>
      <c r="D2865">
        <v>66</v>
      </c>
      <c r="E2865" t="s">
        <v>90</v>
      </c>
      <c r="G2865">
        <v>47.613999999999997</v>
      </c>
      <c r="H2865">
        <v>2017</v>
      </c>
      <c r="I2865">
        <v>6</v>
      </c>
      <c r="J2865">
        <v>9</v>
      </c>
      <c r="K2865">
        <v>6</v>
      </c>
      <c r="L2865">
        <v>45</v>
      </c>
      <c r="M2865" t="s">
        <v>900</v>
      </c>
      <c r="N2865" t="s">
        <v>860</v>
      </c>
      <c r="O2865" t="s">
        <v>799</v>
      </c>
      <c r="Q2865" t="s">
        <v>483</v>
      </c>
      <c r="R2865" t="str">
        <f t="shared" ref="R2865:R2928" si="140">IF(WEEKDAY(DATE(H2865,I2865,J2865),2) &lt; 6, "Weekday", "Weekend")</f>
        <v>Weekday</v>
      </c>
      <c r="S2865" s="27">
        <f t="shared" ref="S2865:S2928" si="141">DATE(H2865,I2865,J2865)</f>
        <v>42895</v>
      </c>
      <c r="T2865" t="str">
        <f t="shared" si="138"/>
        <v>D</v>
      </c>
      <c r="V2865" t="str">
        <f t="shared" si="139"/>
        <v>D</v>
      </c>
    </row>
    <row r="2866" spans="1:22" x14ac:dyDescent="0.25">
      <c r="A2866" t="s">
        <v>391</v>
      </c>
      <c r="B2866" t="s">
        <v>218</v>
      </c>
      <c r="C2866">
        <v>142615142</v>
      </c>
      <c r="D2866">
        <v>66</v>
      </c>
      <c r="E2866" t="s">
        <v>90</v>
      </c>
      <c r="G2866">
        <v>47.682000000000002</v>
      </c>
      <c r="H2866">
        <v>2014</v>
      </c>
      <c r="I2866">
        <v>9</v>
      </c>
      <c r="J2866">
        <v>17</v>
      </c>
      <c r="K2866">
        <v>7</v>
      </c>
      <c r="L2866">
        <v>58</v>
      </c>
      <c r="M2866" t="s">
        <v>900</v>
      </c>
      <c r="N2866" t="s">
        <v>860</v>
      </c>
      <c r="O2866" t="s">
        <v>799</v>
      </c>
      <c r="Q2866" t="s">
        <v>483</v>
      </c>
      <c r="R2866" t="str">
        <f t="shared" si="140"/>
        <v>Weekday</v>
      </c>
      <c r="S2866" s="27">
        <f t="shared" si="141"/>
        <v>41899</v>
      </c>
      <c r="T2866" t="str">
        <f t="shared" ref="T2866:T2929" si="142">IF(OR(H2866=2013,H2866=2014,AND(H2866=2015,I2866&lt;9),AND(H2866=2015,I2866=9,J2866&lt;5)),"S","D")</f>
        <v>S</v>
      </c>
      <c r="V2866" t="str">
        <f t="shared" si="139"/>
        <v>S</v>
      </c>
    </row>
    <row r="2867" spans="1:22" x14ac:dyDescent="0.25">
      <c r="A2867" t="s">
        <v>391</v>
      </c>
      <c r="B2867" t="s">
        <v>218</v>
      </c>
      <c r="C2867">
        <v>141755286</v>
      </c>
      <c r="D2867">
        <v>66</v>
      </c>
      <c r="E2867" t="s">
        <v>90</v>
      </c>
      <c r="G2867">
        <v>47.682000000000002</v>
      </c>
      <c r="H2867">
        <v>2014</v>
      </c>
      <c r="I2867">
        <v>6</v>
      </c>
      <c r="J2867">
        <v>23</v>
      </c>
      <c r="K2867">
        <v>4</v>
      </c>
      <c r="L2867">
        <v>5</v>
      </c>
      <c r="M2867" t="s">
        <v>900</v>
      </c>
      <c r="N2867" t="s">
        <v>860</v>
      </c>
      <c r="O2867" t="s">
        <v>799</v>
      </c>
      <c r="Q2867" t="s">
        <v>483</v>
      </c>
      <c r="R2867" t="str">
        <f t="shared" si="140"/>
        <v>Weekday</v>
      </c>
      <c r="S2867" s="27">
        <f t="shared" si="141"/>
        <v>41813</v>
      </c>
      <c r="T2867" t="str">
        <f t="shared" si="142"/>
        <v>S</v>
      </c>
      <c r="V2867" t="str">
        <f t="shared" si="139"/>
        <v>S</v>
      </c>
    </row>
    <row r="2868" spans="1:22" x14ac:dyDescent="0.25">
      <c r="A2868" t="s">
        <v>391</v>
      </c>
      <c r="B2868" t="s">
        <v>218</v>
      </c>
      <c r="C2868">
        <v>130575104</v>
      </c>
      <c r="D2868">
        <v>66</v>
      </c>
      <c r="E2868" t="s">
        <v>90</v>
      </c>
      <c r="G2868">
        <v>47.694000000000003</v>
      </c>
      <c r="H2868">
        <v>2013</v>
      </c>
      <c r="I2868">
        <v>2</v>
      </c>
      <c r="J2868">
        <v>18</v>
      </c>
      <c r="K2868">
        <v>7</v>
      </c>
      <c r="L2868">
        <v>20</v>
      </c>
      <c r="M2868" t="s">
        <v>900</v>
      </c>
      <c r="N2868" t="s">
        <v>860</v>
      </c>
      <c r="O2868" t="s">
        <v>799</v>
      </c>
      <c r="Q2868" t="s">
        <v>483</v>
      </c>
      <c r="R2868" t="str">
        <f t="shared" si="140"/>
        <v>Weekday</v>
      </c>
      <c r="S2868" s="27">
        <f t="shared" si="141"/>
        <v>41323</v>
      </c>
      <c r="T2868" t="str">
        <f t="shared" si="142"/>
        <v>S</v>
      </c>
      <c r="V2868" t="str">
        <f t="shared" si="139"/>
        <v>S</v>
      </c>
    </row>
    <row r="2869" spans="1:22" x14ac:dyDescent="0.25">
      <c r="A2869" t="s">
        <v>391</v>
      </c>
      <c r="B2869" t="s">
        <v>218</v>
      </c>
      <c r="C2869">
        <v>141235108</v>
      </c>
      <c r="D2869">
        <v>66</v>
      </c>
      <c r="E2869" t="s">
        <v>90</v>
      </c>
      <c r="G2869">
        <v>47.71</v>
      </c>
      <c r="H2869">
        <v>2014</v>
      </c>
      <c r="I2869">
        <v>4</v>
      </c>
      <c r="J2869">
        <v>23</v>
      </c>
      <c r="K2869">
        <v>17</v>
      </c>
      <c r="L2869">
        <v>27</v>
      </c>
      <c r="M2869" t="s">
        <v>900</v>
      </c>
      <c r="N2869" t="s">
        <v>860</v>
      </c>
      <c r="O2869" t="s">
        <v>799</v>
      </c>
      <c r="Q2869" t="s">
        <v>483</v>
      </c>
      <c r="R2869" t="str">
        <f t="shared" si="140"/>
        <v>Weekday</v>
      </c>
      <c r="S2869" s="27">
        <f t="shared" si="141"/>
        <v>41752</v>
      </c>
      <c r="T2869" t="str">
        <f t="shared" si="142"/>
        <v>S</v>
      </c>
      <c r="V2869" t="str">
        <f t="shared" si="139"/>
        <v>S</v>
      </c>
    </row>
    <row r="2870" spans="1:22" x14ac:dyDescent="0.25">
      <c r="A2870" t="s">
        <v>391</v>
      </c>
      <c r="B2870" t="s">
        <v>218</v>
      </c>
      <c r="C2870">
        <v>141045120</v>
      </c>
      <c r="D2870">
        <v>66</v>
      </c>
      <c r="E2870" t="s">
        <v>90</v>
      </c>
      <c r="G2870">
        <v>47.720999999999997</v>
      </c>
      <c r="H2870">
        <v>2014</v>
      </c>
      <c r="I2870">
        <v>4</v>
      </c>
      <c r="J2870">
        <v>14</v>
      </c>
      <c r="K2870">
        <v>5</v>
      </c>
      <c r="L2870">
        <v>46</v>
      </c>
      <c r="M2870" t="s">
        <v>900</v>
      </c>
      <c r="N2870" t="s">
        <v>860</v>
      </c>
      <c r="O2870" t="s">
        <v>799</v>
      </c>
      <c r="Q2870" t="s">
        <v>484</v>
      </c>
      <c r="R2870" t="str">
        <f t="shared" si="140"/>
        <v>Weekday</v>
      </c>
      <c r="S2870" s="27">
        <f t="shared" si="141"/>
        <v>41743</v>
      </c>
      <c r="T2870" t="str">
        <f t="shared" si="142"/>
        <v>S</v>
      </c>
      <c r="V2870" t="str">
        <f t="shared" si="139"/>
        <v>S</v>
      </c>
    </row>
    <row r="2871" spans="1:22" x14ac:dyDescent="0.25">
      <c r="A2871" t="s">
        <v>391</v>
      </c>
      <c r="B2871" t="s">
        <v>218</v>
      </c>
      <c r="C2871">
        <v>171615095</v>
      </c>
      <c r="D2871">
        <v>66</v>
      </c>
      <c r="E2871" t="s">
        <v>90</v>
      </c>
      <c r="G2871">
        <v>47.683999999999997</v>
      </c>
      <c r="H2871">
        <v>2017</v>
      </c>
      <c r="I2871">
        <v>6</v>
      </c>
      <c r="J2871">
        <v>8</v>
      </c>
      <c r="K2871">
        <v>6</v>
      </c>
      <c r="L2871">
        <v>32</v>
      </c>
      <c r="M2871" t="s">
        <v>900</v>
      </c>
      <c r="N2871" t="s">
        <v>860</v>
      </c>
      <c r="O2871" t="s">
        <v>799</v>
      </c>
      <c r="Q2871" t="s">
        <v>483</v>
      </c>
      <c r="R2871" t="str">
        <f t="shared" si="140"/>
        <v>Weekday</v>
      </c>
      <c r="S2871" s="27">
        <f t="shared" si="141"/>
        <v>42894</v>
      </c>
      <c r="T2871" t="str">
        <f t="shared" si="142"/>
        <v>D</v>
      </c>
      <c r="V2871" t="str">
        <f t="shared" si="139"/>
        <v>D</v>
      </c>
    </row>
    <row r="2872" spans="1:22" x14ac:dyDescent="0.25">
      <c r="A2872" t="s">
        <v>391</v>
      </c>
      <c r="B2872" t="s">
        <v>218</v>
      </c>
      <c r="C2872">
        <v>132135074</v>
      </c>
      <c r="D2872">
        <v>66</v>
      </c>
      <c r="E2872" t="s">
        <v>90</v>
      </c>
      <c r="G2872">
        <v>47.741</v>
      </c>
      <c r="H2872">
        <v>2013</v>
      </c>
      <c r="I2872">
        <v>8</v>
      </c>
      <c r="J2872">
        <v>1</v>
      </c>
      <c r="K2872">
        <v>7</v>
      </c>
      <c r="L2872">
        <v>35</v>
      </c>
      <c r="M2872" t="s">
        <v>900</v>
      </c>
      <c r="N2872" t="s">
        <v>860</v>
      </c>
      <c r="O2872" t="s">
        <v>799</v>
      </c>
      <c r="Q2872" t="s">
        <v>484</v>
      </c>
      <c r="R2872" t="str">
        <f t="shared" si="140"/>
        <v>Weekday</v>
      </c>
      <c r="S2872" s="27">
        <f t="shared" si="141"/>
        <v>41487</v>
      </c>
      <c r="T2872" t="str">
        <f t="shared" si="142"/>
        <v>S</v>
      </c>
      <c r="V2872" t="str">
        <f t="shared" si="139"/>
        <v>S</v>
      </c>
    </row>
    <row r="2873" spans="1:22" x14ac:dyDescent="0.25">
      <c r="A2873" t="s">
        <v>391</v>
      </c>
      <c r="S2873" s="27"/>
      <c r="V2873" t="str">
        <f t="shared" si="139"/>
        <v/>
      </c>
    </row>
    <row r="2874" spans="1:22" x14ac:dyDescent="0.25">
      <c r="A2874" t="s">
        <v>391</v>
      </c>
      <c r="S2874" s="27"/>
      <c r="V2874" t="str">
        <f t="shared" si="139"/>
        <v/>
      </c>
    </row>
    <row r="2875" spans="1:22" x14ac:dyDescent="0.25">
      <c r="A2875" t="s">
        <v>391</v>
      </c>
      <c r="S2875" s="27"/>
      <c r="V2875" t="str">
        <f t="shared" si="139"/>
        <v/>
      </c>
    </row>
    <row r="2876" spans="1:22" x14ac:dyDescent="0.25">
      <c r="A2876" t="s">
        <v>391</v>
      </c>
      <c r="S2876" s="27"/>
      <c r="V2876" t="str">
        <f t="shared" si="139"/>
        <v/>
      </c>
    </row>
    <row r="2877" spans="1:22" x14ac:dyDescent="0.25">
      <c r="A2877" t="s">
        <v>391</v>
      </c>
      <c r="B2877" t="s">
        <v>218</v>
      </c>
      <c r="C2877">
        <v>143045150</v>
      </c>
      <c r="D2877">
        <v>66</v>
      </c>
      <c r="E2877" t="s">
        <v>90</v>
      </c>
      <c r="G2877">
        <v>47.765999999999998</v>
      </c>
      <c r="H2877">
        <v>2014</v>
      </c>
      <c r="I2877">
        <v>10</v>
      </c>
      <c r="J2877">
        <v>30</v>
      </c>
      <c r="K2877">
        <v>6</v>
      </c>
      <c r="L2877">
        <v>45</v>
      </c>
      <c r="M2877" t="s">
        <v>900</v>
      </c>
      <c r="N2877" t="s">
        <v>860</v>
      </c>
      <c r="O2877" t="s">
        <v>799</v>
      </c>
      <c r="Q2877" t="s">
        <v>484</v>
      </c>
      <c r="R2877" t="str">
        <f t="shared" si="140"/>
        <v>Weekday</v>
      </c>
      <c r="S2877" s="27">
        <f t="shared" si="141"/>
        <v>41942</v>
      </c>
      <c r="T2877" t="str">
        <f t="shared" si="142"/>
        <v>S</v>
      </c>
      <c r="V2877" t="str">
        <f t="shared" si="139"/>
        <v>S</v>
      </c>
    </row>
    <row r="2878" spans="1:22" x14ac:dyDescent="0.25">
      <c r="A2878" t="s">
        <v>391</v>
      </c>
      <c r="B2878" t="s">
        <v>218</v>
      </c>
      <c r="C2878">
        <v>151205108</v>
      </c>
      <c r="D2878">
        <v>66</v>
      </c>
      <c r="E2878" t="s">
        <v>90</v>
      </c>
      <c r="G2878">
        <v>47.777000000000001</v>
      </c>
      <c r="H2878">
        <v>2015</v>
      </c>
      <c r="I2878">
        <v>4</v>
      </c>
      <c r="J2878">
        <v>30</v>
      </c>
      <c r="K2878">
        <v>9</v>
      </c>
      <c r="L2878">
        <v>13</v>
      </c>
      <c r="M2878" t="s">
        <v>900</v>
      </c>
      <c r="N2878" t="s">
        <v>404</v>
      </c>
      <c r="O2878" t="s">
        <v>799</v>
      </c>
      <c r="Q2878" t="s">
        <v>484</v>
      </c>
      <c r="R2878" t="str">
        <f t="shared" si="140"/>
        <v>Weekday</v>
      </c>
      <c r="S2878" s="27">
        <f t="shared" si="141"/>
        <v>42124</v>
      </c>
      <c r="T2878" t="str">
        <f t="shared" si="142"/>
        <v>S</v>
      </c>
      <c r="V2878" t="str">
        <f t="shared" si="139"/>
        <v>S</v>
      </c>
    </row>
    <row r="2879" spans="1:22" x14ac:dyDescent="0.25">
      <c r="A2879" t="s">
        <v>391</v>
      </c>
      <c r="B2879" t="s">
        <v>218</v>
      </c>
      <c r="C2879">
        <v>150845065</v>
      </c>
      <c r="D2879">
        <v>66</v>
      </c>
      <c r="E2879" t="s">
        <v>90</v>
      </c>
      <c r="G2879">
        <v>47.781999999999996</v>
      </c>
      <c r="H2879">
        <v>2015</v>
      </c>
      <c r="I2879">
        <v>3</v>
      </c>
      <c r="J2879">
        <v>24</v>
      </c>
      <c r="K2879">
        <v>6</v>
      </c>
      <c r="L2879">
        <v>31</v>
      </c>
      <c r="M2879" t="s">
        <v>900</v>
      </c>
      <c r="N2879" t="s">
        <v>860</v>
      </c>
      <c r="O2879" t="s">
        <v>799</v>
      </c>
      <c r="Q2879" t="s">
        <v>484</v>
      </c>
      <c r="R2879" t="str">
        <f t="shared" si="140"/>
        <v>Weekday</v>
      </c>
      <c r="S2879" s="27">
        <f t="shared" si="141"/>
        <v>42087</v>
      </c>
      <c r="T2879" t="str">
        <f t="shared" si="142"/>
        <v>S</v>
      </c>
      <c r="V2879" t="str">
        <f t="shared" si="139"/>
        <v>S</v>
      </c>
    </row>
    <row r="2880" spans="1:22" x14ac:dyDescent="0.25">
      <c r="A2880" t="s">
        <v>391</v>
      </c>
      <c r="B2880" t="s">
        <v>218</v>
      </c>
      <c r="C2880">
        <v>140495145</v>
      </c>
      <c r="D2880">
        <v>66</v>
      </c>
      <c r="E2880" t="s">
        <v>90</v>
      </c>
      <c r="G2880">
        <v>47.798000000000002</v>
      </c>
      <c r="H2880">
        <v>2014</v>
      </c>
      <c r="I2880">
        <v>2</v>
      </c>
      <c r="J2880">
        <v>18</v>
      </c>
      <c r="K2880">
        <v>7</v>
      </c>
      <c r="L2880">
        <v>37</v>
      </c>
      <c r="M2880" t="s">
        <v>900</v>
      </c>
      <c r="N2880" t="s">
        <v>860</v>
      </c>
      <c r="O2880" t="s">
        <v>799</v>
      </c>
      <c r="Q2880" t="s">
        <v>484</v>
      </c>
      <c r="R2880" t="str">
        <f t="shared" si="140"/>
        <v>Weekday</v>
      </c>
      <c r="S2880" s="27">
        <f t="shared" si="141"/>
        <v>41688</v>
      </c>
      <c r="T2880" t="str">
        <f t="shared" si="142"/>
        <v>S</v>
      </c>
      <c r="V2880" t="str">
        <f t="shared" si="139"/>
        <v>S</v>
      </c>
    </row>
    <row r="2881" spans="1:22" x14ac:dyDescent="0.25">
      <c r="A2881" t="s">
        <v>391</v>
      </c>
      <c r="B2881" t="s">
        <v>218</v>
      </c>
      <c r="C2881">
        <v>140475067</v>
      </c>
      <c r="D2881">
        <v>66</v>
      </c>
      <c r="E2881" t="s">
        <v>90</v>
      </c>
      <c r="G2881">
        <v>47.813000000000002</v>
      </c>
      <c r="H2881">
        <v>2014</v>
      </c>
      <c r="I2881">
        <v>2</v>
      </c>
      <c r="J2881">
        <v>14</v>
      </c>
      <c r="K2881">
        <v>5</v>
      </c>
      <c r="L2881">
        <v>26</v>
      </c>
      <c r="M2881" t="s">
        <v>900</v>
      </c>
      <c r="N2881" t="s">
        <v>171</v>
      </c>
      <c r="O2881" t="s">
        <v>799</v>
      </c>
      <c r="Q2881" t="s">
        <v>484</v>
      </c>
      <c r="R2881" t="str">
        <f t="shared" si="140"/>
        <v>Weekday</v>
      </c>
      <c r="S2881" s="27">
        <f t="shared" si="141"/>
        <v>41684</v>
      </c>
      <c r="T2881" t="str">
        <f t="shared" si="142"/>
        <v>S</v>
      </c>
      <c r="V2881" t="str">
        <f t="shared" si="139"/>
        <v>S</v>
      </c>
    </row>
    <row r="2882" spans="1:22" x14ac:dyDescent="0.25">
      <c r="A2882" t="s">
        <v>391</v>
      </c>
      <c r="S2882" s="27"/>
      <c r="V2882" t="str">
        <f t="shared" si="139"/>
        <v/>
      </c>
    </row>
    <row r="2883" spans="1:22" x14ac:dyDescent="0.25">
      <c r="A2883" t="s">
        <v>391</v>
      </c>
      <c r="S2883" s="27"/>
      <c r="V2883" t="str">
        <f t="shared" ref="V2883:V2946" si="143">T2883&amp;U2883</f>
        <v/>
      </c>
    </row>
    <row r="2884" spans="1:22" x14ac:dyDescent="0.25">
      <c r="A2884" t="s">
        <v>391</v>
      </c>
      <c r="B2884" t="s">
        <v>218</v>
      </c>
      <c r="C2884">
        <v>131595105</v>
      </c>
      <c r="D2884">
        <v>66</v>
      </c>
      <c r="E2884" t="s">
        <v>90</v>
      </c>
      <c r="G2884">
        <v>47.819000000000003</v>
      </c>
      <c r="H2884">
        <v>2013</v>
      </c>
      <c r="I2884">
        <v>6</v>
      </c>
      <c r="J2884">
        <v>7</v>
      </c>
      <c r="K2884">
        <v>12</v>
      </c>
      <c r="L2884">
        <v>25</v>
      </c>
      <c r="M2884" t="s">
        <v>900</v>
      </c>
      <c r="N2884" t="s">
        <v>171</v>
      </c>
      <c r="O2884" t="s">
        <v>799</v>
      </c>
      <c r="Q2884" t="s">
        <v>484</v>
      </c>
      <c r="R2884" t="str">
        <f t="shared" si="140"/>
        <v>Weekday</v>
      </c>
      <c r="S2884" s="27">
        <f t="shared" si="141"/>
        <v>41432</v>
      </c>
      <c r="T2884" t="str">
        <f t="shared" si="142"/>
        <v>S</v>
      </c>
      <c r="V2884" t="str">
        <f t="shared" si="143"/>
        <v>S</v>
      </c>
    </row>
    <row r="2885" spans="1:22" x14ac:dyDescent="0.25">
      <c r="A2885" t="s">
        <v>391</v>
      </c>
      <c r="B2885" t="s">
        <v>218</v>
      </c>
      <c r="C2885">
        <v>152785469</v>
      </c>
      <c r="D2885">
        <v>66</v>
      </c>
      <c r="E2885" t="s">
        <v>90</v>
      </c>
      <c r="G2885">
        <v>48.31</v>
      </c>
      <c r="H2885">
        <v>2015</v>
      </c>
      <c r="I2885">
        <v>10</v>
      </c>
      <c r="J2885">
        <v>5</v>
      </c>
      <c r="K2885">
        <v>7</v>
      </c>
      <c r="L2885">
        <v>45</v>
      </c>
      <c r="M2885" t="s">
        <v>900</v>
      </c>
      <c r="N2885" t="s">
        <v>860</v>
      </c>
      <c r="O2885" t="s">
        <v>799</v>
      </c>
      <c r="Q2885" t="s">
        <v>486</v>
      </c>
      <c r="R2885" t="str">
        <f t="shared" si="140"/>
        <v>Weekday</v>
      </c>
      <c r="S2885" s="27">
        <f t="shared" si="141"/>
        <v>42282</v>
      </c>
      <c r="T2885" t="str">
        <f t="shared" si="142"/>
        <v>D</v>
      </c>
      <c r="V2885" t="str">
        <f t="shared" si="143"/>
        <v>D</v>
      </c>
    </row>
    <row r="2886" spans="1:22" x14ac:dyDescent="0.25">
      <c r="A2886" t="s">
        <v>391</v>
      </c>
      <c r="B2886" t="s">
        <v>218</v>
      </c>
      <c r="C2886">
        <v>132645078</v>
      </c>
      <c r="D2886">
        <v>66</v>
      </c>
      <c r="E2886" t="s">
        <v>90</v>
      </c>
      <c r="G2886">
        <v>47.835000000000001</v>
      </c>
      <c r="H2886">
        <v>2013</v>
      </c>
      <c r="I2886">
        <v>9</v>
      </c>
      <c r="J2886">
        <v>19</v>
      </c>
      <c r="K2886">
        <v>8</v>
      </c>
      <c r="L2886">
        <v>8</v>
      </c>
      <c r="M2886" t="s">
        <v>900</v>
      </c>
      <c r="N2886" t="s">
        <v>860</v>
      </c>
      <c r="O2886" t="s">
        <v>799</v>
      </c>
      <c r="Q2886" t="s">
        <v>484</v>
      </c>
      <c r="R2886" t="str">
        <f t="shared" si="140"/>
        <v>Weekday</v>
      </c>
      <c r="S2886" s="27">
        <f t="shared" si="141"/>
        <v>41536</v>
      </c>
      <c r="T2886" t="str">
        <f t="shared" si="142"/>
        <v>S</v>
      </c>
      <c r="V2886" t="str">
        <f t="shared" si="143"/>
        <v>S</v>
      </c>
    </row>
    <row r="2887" spans="1:22" x14ac:dyDescent="0.25">
      <c r="A2887" t="s">
        <v>391</v>
      </c>
      <c r="B2887" t="s">
        <v>218</v>
      </c>
      <c r="C2887">
        <v>151555247</v>
      </c>
      <c r="D2887">
        <v>66</v>
      </c>
      <c r="E2887" t="s">
        <v>90</v>
      </c>
      <c r="G2887">
        <v>47.857999999999997</v>
      </c>
      <c r="H2887">
        <v>2015</v>
      </c>
      <c r="I2887">
        <v>6</v>
      </c>
      <c r="J2887">
        <v>4</v>
      </c>
      <c r="K2887">
        <v>9</v>
      </c>
      <c r="L2887">
        <v>44</v>
      </c>
      <c r="M2887" t="s">
        <v>900</v>
      </c>
      <c r="N2887" t="s">
        <v>860</v>
      </c>
      <c r="O2887" t="s">
        <v>799</v>
      </c>
      <c r="Q2887" t="s">
        <v>486</v>
      </c>
      <c r="R2887" t="str">
        <f t="shared" si="140"/>
        <v>Weekday</v>
      </c>
      <c r="S2887" s="27">
        <f t="shared" si="141"/>
        <v>42159</v>
      </c>
      <c r="T2887" t="str">
        <f t="shared" si="142"/>
        <v>S</v>
      </c>
      <c r="V2887" t="str">
        <f t="shared" si="143"/>
        <v>S</v>
      </c>
    </row>
    <row r="2888" spans="1:22" x14ac:dyDescent="0.25">
      <c r="A2888" t="s">
        <v>391</v>
      </c>
      <c r="B2888" t="s">
        <v>218</v>
      </c>
      <c r="C2888">
        <v>170255131</v>
      </c>
      <c r="D2888">
        <v>66</v>
      </c>
      <c r="E2888" t="s">
        <v>90</v>
      </c>
      <c r="G2888">
        <v>47.777999999999999</v>
      </c>
      <c r="H2888">
        <v>2017</v>
      </c>
      <c r="I2888">
        <v>1</v>
      </c>
      <c r="J2888">
        <v>25</v>
      </c>
      <c r="K2888">
        <v>6</v>
      </c>
      <c r="L2888">
        <v>42</v>
      </c>
      <c r="M2888" t="s">
        <v>900</v>
      </c>
      <c r="N2888" t="s">
        <v>171</v>
      </c>
      <c r="O2888" t="s">
        <v>799</v>
      </c>
      <c r="Q2888" t="s">
        <v>484</v>
      </c>
      <c r="R2888" t="str">
        <f t="shared" si="140"/>
        <v>Weekday</v>
      </c>
      <c r="S2888" s="27">
        <f t="shared" si="141"/>
        <v>42760</v>
      </c>
      <c r="T2888" t="str">
        <f t="shared" si="142"/>
        <v>D</v>
      </c>
      <c r="V2888" t="str">
        <f t="shared" si="143"/>
        <v>D</v>
      </c>
    </row>
    <row r="2889" spans="1:22" x14ac:dyDescent="0.25">
      <c r="A2889" t="s">
        <v>391</v>
      </c>
      <c r="B2889" t="s">
        <v>218</v>
      </c>
      <c r="C2889">
        <v>171445191</v>
      </c>
      <c r="D2889">
        <v>66</v>
      </c>
      <c r="E2889" t="s">
        <v>90</v>
      </c>
      <c r="G2889">
        <v>47.725999999999999</v>
      </c>
      <c r="H2889">
        <v>2017</v>
      </c>
      <c r="I2889">
        <v>5</v>
      </c>
      <c r="J2889">
        <v>24</v>
      </c>
      <c r="K2889">
        <v>7</v>
      </c>
      <c r="L2889">
        <v>40</v>
      </c>
      <c r="M2889" t="s">
        <v>900</v>
      </c>
      <c r="N2889" t="s">
        <v>860</v>
      </c>
      <c r="O2889" t="s">
        <v>799</v>
      </c>
      <c r="Q2889" t="s">
        <v>484</v>
      </c>
      <c r="R2889" t="str">
        <f t="shared" si="140"/>
        <v>Weekday</v>
      </c>
      <c r="S2889" s="27">
        <f t="shared" si="141"/>
        <v>42879</v>
      </c>
      <c r="T2889" t="str">
        <f t="shared" si="142"/>
        <v>D</v>
      </c>
      <c r="V2889" t="str">
        <f t="shared" si="143"/>
        <v>D</v>
      </c>
    </row>
    <row r="2890" spans="1:22" x14ac:dyDescent="0.25">
      <c r="A2890" t="s">
        <v>391</v>
      </c>
      <c r="B2890" t="s">
        <v>218</v>
      </c>
      <c r="C2890">
        <v>172625120</v>
      </c>
      <c r="D2890">
        <v>66</v>
      </c>
      <c r="E2890" t="s">
        <v>90</v>
      </c>
      <c r="G2890">
        <v>47.722999999999999</v>
      </c>
      <c r="H2890">
        <v>2017</v>
      </c>
      <c r="I2890">
        <v>9</v>
      </c>
      <c r="J2890">
        <v>19</v>
      </c>
      <c r="K2890">
        <v>6</v>
      </c>
      <c r="L2890">
        <v>38</v>
      </c>
      <c r="M2890" t="s">
        <v>900</v>
      </c>
      <c r="N2890" t="s">
        <v>171</v>
      </c>
      <c r="O2890" t="s">
        <v>799</v>
      </c>
      <c r="Q2890" t="s">
        <v>484</v>
      </c>
      <c r="R2890" t="str">
        <f t="shared" si="140"/>
        <v>Weekday</v>
      </c>
      <c r="S2890" s="27">
        <f t="shared" si="141"/>
        <v>42997</v>
      </c>
      <c r="T2890" t="str">
        <f t="shared" si="142"/>
        <v>D</v>
      </c>
      <c r="V2890" t="str">
        <f t="shared" si="143"/>
        <v>D</v>
      </c>
    </row>
    <row r="2891" spans="1:22" x14ac:dyDescent="0.25">
      <c r="A2891" t="s">
        <v>391</v>
      </c>
      <c r="B2891" t="s">
        <v>218</v>
      </c>
      <c r="C2891">
        <v>170465123</v>
      </c>
      <c r="D2891">
        <v>66</v>
      </c>
      <c r="E2891" t="s">
        <v>90</v>
      </c>
      <c r="G2891">
        <v>47.895000000000003</v>
      </c>
      <c r="H2891">
        <v>2017</v>
      </c>
      <c r="I2891">
        <v>2</v>
      </c>
      <c r="J2891">
        <v>15</v>
      </c>
      <c r="K2891">
        <v>8</v>
      </c>
      <c r="L2891">
        <v>55</v>
      </c>
      <c r="M2891" t="s">
        <v>900</v>
      </c>
      <c r="N2891" t="s">
        <v>171</v>
      </c>
      <c r="O2891" t="s">
        <v>799</v>
      </c>
      <c r="Q2891" t="s">
        <v>486</v>
      </c>
      <c r="R2891" t="str">
        <f t="shared" si="140"/>
        <v>Weekday</v>
      </c>
      <c r="S2891" s="27">
        <f t="shared" si="141"/>
        <v>42781</v>
      </c>
      <c r="T2891" t="str">
        <f t="shared" si="142"/>
        <v>D</v>
      </c>
      <c r="V2891" t="str">
        <f t="shared" si="143"/>
        <v>D</v>
      </c>
    </row>
    <row r="2892" spans="1:22" x14ac:dyDescent="0.25">
      <c r="A2892" t="s">
        <v>391</v>
      </c>
      <c r="B2892" t="s">
        <v>218</v>
      </c>
      <c r="C2892">
        <v>163305095</v>
      </c>
      <c r="D2892">
        <v>66</v>
      </c>
      <c r="E2892" t="s">
        <v>90</v>
      </c>
      <c r="G2892">
        <v>47.826999999999998</v>
      </c>
      <c r="H2892">
        <v>2016</v>
      </c>
      <c r="I2892">
        <v>11</v>
      </c>
      <c r="J2892">
        <v>18</v>
      </c>
      <c r="K2892">
        <v>6</v>
      </c>
      <c r="L2892">
        <v>10</v>
      </c>
      <c r="M2892" t="s">
        <v>900</v>
      </c>
      <c r="N2892" t="s">
        <v>860</v>
      </c>
      <c r="O2892" t="s">
        <v>799</v>
      </c>
      <c r="Q2892" t="s">
        <v>484</v>
      </c>
      <c r="R2892" t="str">
        <f t="shared" si="140"/>
        <v>Weekday</v>
      </c>
      <c r="S2892" s="27">
        <f t="shared" si="141"/>
        <v>42692</v>
      </c>
      <c r="T2892" t="str">
        <f t="shared" si="142"/>
        <v>D</v>
      </c>
      <c r="V2892" t="str">
        <f t="shared" si="143"/>
        <v>D</v>
      </c>
    </row>
    <row r="2893" spans="1:22" x14ac:dyDescent="0.25">
      <c r="A2893" t="s">
        <v>391</v>
      </c>
      <c r="B2893" t="s">
        <v>218</v>
      </c>
      <c r="C2893">
        <v>172195151</v>
      </c>
      <c r="D2893">
        <v>66</v>
      </c>
      <c r="E2893" t="s">
        <v>90</v>
      </c>
      <c r="G2893">
        <v>47.625999999999998</v>
      </c>
      <c r="H2893">
        <v>2017</v>
      </c>
      <c r="I2893">
        <v>8</v>
      </c>
      <c r="J2893">
        <v>3</v>
      </c>
      <c r="K2893">
        <v>5</v>
      </c>
      <c r="L2893">
        <v>55</v>
      </c>
      <c r="M2893" t="s">
        <v>900</v>
      </c>
      <c r="N2893" t="s">
        <v>860</v>
      </c>
      <c r="O2893" t="s">
        <v>799</v>
      </c>
      <c r="Q2893" t="s">
        <v>483</v>
      </c>
      <c r="R2893" t="str">
        <f t="shared" si="140"/>
        <v>Weekday</v>
      </c>
      <c r="S2893" s="27">
        <f t="shared" si="141"/>
        <v>42950</v>
      </c>
      <c r="T2893" t="str">
        <f t="shared" si="142"/>
        <v>D</v>
      </c>
      <c r="V2893" t="str">
        <f t="shared" si="143"/>
        <v>D</v>
      </c>
    </row>
    <row r="2894" spans="1:22" x14ac:dyDescent="0.25">
      <c r="A2894" t="s">
        <v>391</v>
      </c>
      <c r="B2894" t="s">
        <v>218</v>
      </c>
      <c r="C2894">
        <v>162525104</v>
      </c>
      <c r="D2894">
        <v>66</v>
      </c>
      <c r="E2894" t="s">
        <v>90</v>
      </c>
      <c r="G2894">
        <v>47.719000000000001</v>
      </c>
      <c r="H2894">
        <v>2016</v>
      </c>
      <c r="I2894">
        <v>9</v>
      </c>
      <c r="J2894">
        <v>8</v>
      </c>
      <c r="K2894">
        <v>7</v>
      </c>
      <c r="L2894">
        <v>8</v>
      </c>
      <c r="M2894" t="s">
        <v>900</v>
      </c>
      <c r="N2894" t="s">
        <v>860</v>
      </c>
      <c r="O2894" t="s">
        <v>799</v>
      </c>
      <c r="Q2894" t="s">
        <v>484</v>
      </c>
      <c r="R2894" t="str">
        <f t="shared" si="140"/>
        <v>Weekday</v>
      </c>
      <c r="S2894" s="27">
        <f t="shared" si="141"/>
        <v>42621</v>
      </c>
      <c r="T2894" t="str">
        <f t="shared" si="142"/>
        <v>D</v>
      </c>
      <c r="V2894" t="str">
        <f t="shared" si="143"/>
        <v>D</v>
      </c>
    </row>
    <row r="2895" spans="1:22" x14ac:dyDescent="0.25">
      <c r="A2895" t="s">
        <v>391</v>
      </c>
      <c r="S2895" s="27"/>
      <c r="V2895" t="str">
        <f t="shared" si="143"/>
        <v/>
      </c>
    </row>
    <row r="2896" spans="1:22" x14ac:dyDescent="0.25">
      <c r="A2896" t="s">
        <v>391</v>
      </c>
      <c r="B2896" t="s">
        <v>218</v>
      </c>
      <c r="C2896">
        <v>162615073</v>
      </c>
      <c r="D2896">
        <v>66</v>
      </c>
      <c r="E2896" t="s">
        <v>90</v>
      </c>
      <c r="G2896">
        <v>47.688000000000002</v>
      </c>
      <c r="H2896">
        <v>2016</v>
      </c>
      <c r="I2896">
        <v>9</v>
      </c>
      <c r="J2896">
        <v>16</v>
      </c>
      <c r="K2896">
        <v>19</v>
      </c>
      <c r="L2896">
        <v>2</v>
      </c>
      <c r="M2896" t="s">
        <v>899</v>
      </c>
      <c r="N2896" t="s">
        <v>171</v>
      </c>
      <c r="O2896" t="s">
        <v>799</v>
      </c>
      <c r="Q2896" t="s">
        <v>483</v>
      </c>
      <c r="R2896" t="str">
        <f t="shared" si="140"/>
        <v>Weekday</v>
      </c>
      <c r="S2896" s="27">
        <f t="shared" si="141"/>
        <v>42629</v>
      </c>
      <c r="T2896" t="str">
        <f t="shared" si="142"/>
        <v>D</v>
      </c>
      <c r="V2896" t="str">
        <f t="shared" si="143"/>
        <v>D</v>
      </c>
    </row>
    <row r="2897" spans="1:22" x14ac:dyDescent="0.25">
      <c r="A2897" t="s">
        <v>391</v>
      </c>
      <c r="B2897" t="s">
        <v>218</v>
      </c>
      <c r="C2897">
        <v>172555167</v>
      </c>
      <c r="D2897">
        <v>66</v>
      </c>
      <c r="E2897" t="s">
        <v>90</v>
      </c>
      <c r="G2897">
        <v>47.816000000000003</v>
      </c>
      <c r="H2897">
        <v>2017</v>
      </c>
      <c r="I2897">
        <v>9</v>
      </c>
      <c r="J2897">
        <v>11</v>
      </c>
      <c r="K2897">
        <v>23</v>
      </c>
      <c r="L2897">
        <v>30</v>
      </c>
      <c r="M2897" t="s">
        <v>899</v>
      </c>
      <c r="N2897" t="s">
        <v>860</v>
      </c>
      <c r="O2897" t="s">
        <v>799</v>
      </c>
      <c r="Q2897" t="s">
        <v>484</v>
      </c>
      <c r="R2897" t="str">
        <f t="shared" si="140"/>
        <v>Weekday</v>
      </c>
      <c r="S2897" s="27">
        <f t="shared" si="141"/>
        <v>42989</v>
      </c>
      <c r="T2897" t="str">
        <f t="shared" si="142"/>
        <v>D</v>
      </c>
      <c r="V2897" t="str">
        <f t="shared" si="143"/>
        <v>D</v>
      </c>
    </row>
    <row r="2898" spans="1:22" x14ac:dyDescent="0.25">
      <c r="A2898" t="s">
        <v>391</v>
      </c>
      <c r="B2898" t="s">
        <v>218</v>
      </c>
      <c r="C2898">
        <v>160615279</v>
      </c>
      <c r="D2898">
        <v>66</v>
      </c>
      <c r="E2898" t="s">
        <v>90</v>
      </c>
      <c r="G2898">
        <v>47.648000000000003</v>
      </c>
      <c r="H2898">
        <v>2016</v>
      </c>
      <c r="I2898">
        <v>3</v>
      </c>
      <c r="J2898">
        <v>1</v>
      </c>
      <c r="K2898">
        <v>7</v>
      </c>
      <c r="L2898">
        <v>21</v>
      </c>
      <c r="M2898" t="s">
        <v>900</v>
      </c>
      <c r="N2898" t="s">
        <v>171</v>
      </c>
      <c r="O2898" t="s">
        <v>799</v>
      </c>
      <c r="Q2898" t="s">
        <v>483</v>
      </c>
      <c r="R2898" t="str">
        <f t="shared" si="140"/>
        <v>Weekday</v>
      </c>
      <c r="S2898" s="27">
        <f t="shared" si="141"/>
        <v>42430</v>
      </c>
      <c r="T2898" t="str">
        <f t="shared" si="142"/>
        <v>D</v>
      </c>
      <c r="V2898" t="str">
        <f t="shared" si="143"/>
        <v>D</v>
      </c>
    </row>
    <row r="2899" spans="1:22" x14ac:dyDescent="0.25">
      <c r="A2899" t="s">
        <v>391</v>
      </c>
      <c r="B2899" t="s">
        <v>218</v>
      </c>
      <c r="C2899">
        <v>162585121</v>
      </c>
      <c r="D2899">
        <v>66</v>
      </c>
      <c r="E2899" t="s">
        <v>90</v>
      </c>
      <c r="G2899">
        <v>50.747</v>
      </c>
      <c r="H2899">
        <v>2016</v>
      </c>
      <c r="I2899">
        <v>9</v>
      </c>
      <c r="J2899">
        <v>6</v>
      </c>
      <c r="K2899">
        <v>6</v>
      </c>
      <c r="L2899">
        <v>7</v>
      </c>
      <c r="M2899" t="s">
        <v>900</v>
      </c>
      <c r="N2899" t="s">
        <v>860</v>
      </c>
      <c r="O2899" t="s">
        <v>799</v>
      </c>
      <c r="Q2899" t="s">
        <v>501</v>
      </c>
      <c r="R2899" t="str">
        <f t="shared" si="140"/>
        <v>Weekday</v>
      </c>
      <c r="S2899" s="27">
        <f t="shared" si="141"/>
        <v>42619</v>
      </c>
      <c r="T2899" t="str">
        <f t="shared" si="142"/>
        <v>D</v>
      </c>
      <c r="V2899" t="str">
        <f t="shared" si="143"/>
        <v>D</v>
      </c>
    </row>
    <row r="2900" spans="1:22" x14ac:dyDescent="0.25">
      <c r="A2900" t="s">
        <v>391</v>
      </c>
      <c r="B2900" t="s">
        <v>218</v>
      </c>
      <c r="C2900">
        <v>160505120</v>
      </c>
      <c r="D2900">
        <v>66</v>
      </c>
      <c r="E2900" t="s">
        <v>90</v>
      </c>
      <c r="G2900">
        <v>47.801000000000002</v>
      </c>
      <c r="H2900">
        <v>2016</v>
      </c>
      <c r="I2900">
        <v>2</v>
      </c>
      <c r="J2900">
        <v>19</v>
      </c>
      <c r="K2900">
        <v>8</v>
      </c>
      <c r="L2900">
        <v>43</v>
      </c>
      <c r="M2900" t="s">
        <v>900</v>
      </c>
      <c r="N2900" t="s">
        <v>860</v>
      </c>
      <c r="O2900" t="s">
        <v>799</v>
      </c>
      <c r="Q2900" t="s">
        <v>484</v>
      </c>
      <c r="R2900" t="str">
        <f t="shared" si="140"/>
        <v>Weekday</v>
      </c>
      <c r="S2900" s="27">
        <f t="shared" si="141"/>
        <v>42419</v>
      </c>
      <c r="T2900" t="str">
        <f t="shared" si="142"/>
        <v>D</v>
      </c>
      <c r="V2900" t="str">
        <f t="shared" si="143"/>
        <v>D</v>
      </c>
    </row>
    <row r="2901" spans="1:22" x14ac:dyDescent="0.25">
      <c r="A2901" t="s">
        <v>391</v>
      </c>
      <c r="S2901" s="27"/>
      <c r="V2901" t="str">
        <f t="shared" si="143"/>
        <v/>
      </c>
    </row>
    <row r="2902" spans="1:22" x14ac:dyDescent="0.25">
      <c r="A2902" t="s">
        <v>391</v>
      </c>
      <c r="B2902" t="s">
        <v>218</v>
      </c>
      <c r="C2902">
        <v>152895128</v>
      </c>
      <c r="D2902">
        <v>66</v>
      </c>
      <c r="E2902" t="s">
        <v>90</v>
      </c>
      <c r="G2902">
        <v>47.869</v>
      </c>
      <c r="H2902">
        <v>2015</v>
      </c>
      <c r="I2902">
        <v>10</v>
      </c>
      <c r="J2902">
        <v>7</v>
      </c>
      <c r="K2902">
        <v>8</v>
      </c>
      <c r="L2902">
        <v>35</v>
      </c>
      <c r="M2902" t="s">
        <v>900</v>
      </c>
      <c r="N2902" t="s">
        <v>860</v>
      </c>
      <c r="O2902" t="s">
        <v>799</v>
      </c>
      <c r="Q2902" t="s">
        <v>486</v>
      </c>
      <c r="R2902" t="str">
        <f t="shared" si="140"/>
        <v>Weekday</v>
      </c>
      <c r="S2902" s="27">
        <f t="shared" si="141"/>
        <v>42284</v>
      </c>
      <c r="T2902" t="str">
        <f t="shared" si="142"/>
        <v>D</v>
      </c>
      <c r="V2902" t="str">
        <f t="shared" si="143"/>
        <v>D</v>
      </c>
    </row>
    <row r="2903" spans="1:22" x14ac:dyDescent="0.25">
      <c r="A2903" t="s">
        <v>391</v>
      </c>
      <c r="S2903" s="27"/>
      <c r="V2903" t="str">
        <f t="shared" si="143"/>
        <v/>
      </c>
    </row>
    <row r="2904" spans="1:22" x14ac:dyDescent="0.25">
      <c r="A2904" t="s">
        <v>391</v>
      </c>
      <c r="S2904" s="27"/>
      <c r="V2904" t="str">
        <f t="shared" si="143"/>
        <v/>
      </c>
    </row>
    <row r="2905" spans="1:22" x14ac:dyDescent="0.25">
      <c r="A2905" t="s">
        <v>391</v>
      </c>
      <c r="S2905" s="27"/>
      <c r="V2905" t="str">
        <f t="shared" si="143"/>
        <v/>
      </c>
    </row>
    <row r="2906" spans="1:22" x14ac:dyDescent="0.25">
      <c r="A2906" t="s">
        <v>391</v>
      </c>
      <c r="S2906" s="27"/>
      <c r="V2906" t="str">
        <f t="shared" si="143"/>
        <v/>
      </c>
    </row>
    <row r="2907" spans="1:22" x14ac:dyDescent="0.25">
      <c r="A2907" t="s">
        <v>391</v>
      </c>
      <c r="B2907" t="s">
        <v>218</v>
      </c>
      <c r="C2907">
        <v>172945018</v>
      </c>
      <c r="D2907">
        <v>66</v>
      </c>
      <c r="E2907" t="s">
        <v>90</v>
      </c>
      <c r="G2907">
        <v>47.930999999999997</v>
      </c>
      <c r="H2907">
        <v>2017</v>
      </c>
      <c r="I2907">
        <v>10</v>
      </c>
      <c r="J2907">
        <v>20</v>
      </c>
      <c r="K2907">
        <v>6</v>
      </c>
      <c r="L2907">
        <v>58</v>
      </c>
      <c r="M2907" t="s">
        <v>900</v>
      </c>
      <c r="N2907" t="s">
        <v>860</v>
      </c>
      <c r="O2907" t="s">
        <v>799</v>
      </c>
      <c r="Q2907" t="s">
        <v>486</v>
      </c>
      <c r="R2907" t="str">
        <f t="shared" si="140"/>
        <v>Weekday</v>
      </c>
      <c r="S2907" s="27">
        <f t="shared" si="141"/>
        <v>43028</v>
      </c>
      <c r="T2907" t="str">
        <f t="shared" si="142"/>
        <v>D</v>
      </c>
      <c r="V2907" t="str">
        <f t="shared" si="143"/>
        <v>D</v>
      </c>
    </row>
    <row r="2908" spans="1:22" x14ac:dyDescent="0.25">
      <c r="A2908" t="s">
        <v>391</v>
      </c>
      <c r="B2908" t="s">
        <v>218</v>
      </c>
      <c r="C2908">
        <v>150495112</v>
      </c>
      <c r="D2908">
        <v>66</v>
      </c>
      <c r="E2908" t="s">
        <v>90</v>
      </c>
      <c r="G2908">
        <v>47.966000000000001</v>
      </c>
      <c r="H2908">
        <v>2015</v>
      </c>
      <c r="I2908">
        <v>2</v>
      </c>
      <c r="J2908">
        <v>18</v>
      </c>
      <c r="K2908">
        <v>7</v>
      </c>
      <c r="L2908">
        <v>50</v>
      </c>
      <c r="M2908" t="s">
        <v>900</v>
      </c>
      <c r="N2908" t="s">
        <v>860</v>
      </c>
      <c r="O2908" t="s">
        <v>799</v>
      </c>
      <c r="Q2908" t="s">
        <v>486</v>
      </c>
      <c r="R2908" t="str">
        <f t="shared" si="140"/>
        <v>Weekday</v>
      </c>
      <c r="S2908" s="27">
        <f t="shared" si="141"/>
        <v>42053</v>
      </c>
      <c r="T2908" t="str">
        <f t="shared" si="142"/>
        <v>S</v>
      </c>
      <c r="V2908" t="str">
        <f t="shared" si="143"/>
        <v>S</v>
      </c>
    </row>
    <row r="2909" spans="1:22" x14ac:dyDescent="0.25">
      <c r="A2909" t="s">
        <v>391</v>
      </c>
      <c r="S2909" s="27"/>
      <c r="V2909" t="str">
        <f t="shared" si="143"/>
        <v/>
      </c>
    </row>
    <row r="2910" spans="1:22" x14ac:dyDescent="0.25">
      <c r="A2910" t="s">
        <v>391</v>
      </c>
      <c r="B2910" t="s">
        <v>218</v>
      </c>
      <c r="C2910">
        <v>162195038</v>
      </c>
      <c r="D2910">
        <v>66</v>
      </c>
      <c r="E2910" t="s">
        <v>90</v>
      </c>
      <c r="G2910">
        <v>47.984000000000002</v>
      </c>
      <c r="H2910">
        <v>2016</v>
      </c>
      <c r="I2910">
        <v>8</v>
      </c>
      <c r="J2910">
        <v>5</v>
      </c>
      <c r="K2910">
        <v>6</v>
      </c>
      <c r="L2910">
        <v>40</v>
      </c>
      <c r="M2910" t="s">
        <v>900</v>
      </c>
      <c r="N2910" t="s">
        <v>171</v>
      </c>
      <c r="O2910" t="s">
        <v>799</v>
      </c>
      <c r="Q2910" t="s">
        <v>486</v>
      </c>
      <c r="R2910" t="str">
        <f t="shared" si="140"/>
        <v>Weekday</v>
      </c>
      <c r="S2910" s="27">
        <f t="shared" si="141"/>
        <v>42587</v>
      </c>
      <c r="T2910" t="str">
        <f t="shared" si="142"/>
        <v>D</v>
      </c>
      <c r="V2910" t="str">
        <f t="shared" si="143"/>
        <v>D</v>
      </c>
    </row>
    <row r="2911" spans="1:22" x14ac:dyDescent="0.25">
      <c r="A2911" t="s">
        <v>391</v>
      </c>
      <c r="S2911" s="27"/>
      <c r="V2911" t="str">
        <f t="shared" si="143"/>
        <v/>
      </c>
    </row>
    <row r="2912" spans="1:22" x14ac:dyDescent="0.25">
      <c r="A2912" t="s">
        <v>391</v>
      </c>
      <c r="S2912" s="27"/>
      <c r="V2912" t="str">
        <f t="shared" si="143"/>
        <v/>
      </c>
    </row>
    <row r="2913" spans="1:22" x14ac:dyDescent="0.25">
      <c r="A2913" t="s">
        <v>391</v>
      </c>
      <c r="S2913" s="27"/>
      <c r="V2913" t="str">
        <f t="shared" si="143"/>
        <v/>
      </c>
    </row>
    <row r="2914" spans="1:22" x14ac:dyDescent="0.25">
      <c r="A2914" t="s">
        <v>391</v>
      </c>
      <c r="B2914" t="s">
        <v>218</v>
      </c>
      <c r="C2914">
        <v>161245351</v>
      </c>
      <c r="D2914">
        <v>66</v>
      </c>
      <c r="E2914" t="s">
        <v>90</v>
      </c>
      <c r="G2914">
        <v>48.027999999999999</v>
      </c>
      <c r="H2914">
        <v>2016</v>
      </c>
      <c r="I2914">
        <v>5</v>
      </c>
      <c r="J2914">
        <v>2</v>
      </c>
      <c r="K2914">
        <v>18</v>
      </c>
      <c r="L2914">
        <v>10</v>
      </c>
      <c r="M2914" t="s">
        <v>899</v>
      </c>
      <c r="N2914" t="s">
        <v>860</v>
      </c>
      <c r="O2914" t="s">
        <v>799</v>
      </c>
      <c r="Q2914" t="s">
        <v>486</v>
      </c>
      <c r="R2914" t="str">
        <f t="shared" si="140"/>
        <v>Weekday</v>
      </c>
      <c r="S2914" s="27">
        <f t="shared" si="141"/>
        <v>42492</v>
      </c>
      <c r="T2914" t="str">
        <f t="shared" si="142"/>
        <v>D</v>
      </c>
      <c r="V2914" t="str">
        <f t="shared" si="143"/>
        <v>D</v>
      </c>
    </row>
    <row r="2915" spans="1:22" x14ac:dyDescent="0.25">
      <c r="A2915" t="s">
        <v>391</v>
      </c>
      <c r="S2915" s="27"/>
      <c r="V2915" t="str">
        <f t="shared" si="143"/>
        <v/>
      </c>
    </row>
    <row r="2916" spans="1:22" x14ac:dyDescent="0.25">
      <c r="A2916" t="s">
        <v>391</v>
      </c>
      <c r="S2916" s="27"/>
      <c r="V2916" t="str">
        <f t="shared" si="143"/>
        <v/>
      </c>
    </row>
    <row r="2917" spans="1:22" x14ac:dyDescent="0.25">
      <c r="A2917" t="s">
        <v>391</v>
      </c>
      <c r="B2917" t="s">
        <v>218</v>
      </c>
      <c r="C2917">
        <v>131995217</v>
      </c>
      <c r="D2917">
        <v>66</v>
      </c>
      <c r="E2917" t="s">
        <v>90</v>
      </c>
      <c r="G2917">
        <v>48.045999999999999</v>
      </c>
      <c r="H2917">
        <v>2013</v>
      </c>
      <c r="I2917">
        <v>7</v>
      </c>
      <c r="J2917">
        <v>15</v>
      </c>
      <c r="K2917">
        <v>6</v>
      </c>
      <c r="L2917">
        <v>49</v>
      </c>
      <c r="M2917" t="s">
        <v>900</v>
      </c>
      <c r="N2917" t="s">
        <v>860</v>
      </c>
      <c r="O2917" t="s">
        <v>799</v>
      </c>
      <c r="Q2917" t="s">
        <v>486</v>
      </c>
      <c r="R2917" t="str">
        <f t="shared" si="140"/>
        <v>Weekday</v>
      </c>
      <c r="S2917" s="27">
        <f t="shared" si="141"/>
        <v>41470</v>
      </c>
      <c r="T2917" t="str">
        <f t="shared" si="142"/>
        <v>S</v>
      </c>
      <c r="V2917" t="str">
        <f t="shared" si="143"/>
        <v>S</v>
      </c>
    </row>
    <row r="2918" spans="1:22" x14ac:dyDescent="0.25">
      <c r="A2918" t="s">
        <v>391</v>
      </c>
      <c r="B2918" t="s">
        <v>218</v>
      </c>
      <c r="C2918">
        <v>172965254</v>
      </c>
      <c r="D2918">
        <v>66</v>
      </c>
      <c r="E2918" t="s">
        <v>90</v>
      </c>
      <c r="G2918">
        <v>48.048999999999999</v>
      </c>
      <c r="H2918">
        <v>2017</v>
      </c>
      <c r="I2918">
        <v>10</v>
      </c>
      <c r="J2918">
        <v>23</v>
      </c>
      <c r="K2918">
        <v>7</v>
      </c>
      <c r="L2918">
        <v>40</v>
      </c>
      <c r="M2918" t="s">
        <v>900</v>
      </c>
      <c r="N2918" t="s">
        <v>860</v>
      </c>
      <c r="O2918" t="s">
        <v>799</v>
      </c>
      <c r="Q2918" t="s">
        <v>486</v>
      </c>
      <c r="R2918" t="str">
        <f t="shared" si="140"/>
        <v>Weekday</v>
      </c>
      <c r="S2918" s="27">
        <f t="shared" si="141"/>
        <v>43031</v>
      </c>
      <c r="T2918" t="str">
        <f t="shared" si="142"/>
        <v>D</v>
      </c>
      <c r="V2918" t="str">
        <f t="shared" si="143"/>
        <v>D</v>
      </c>
    </row>
    <row r="2919" spans="1:22" x14ac:dyDescent="0.25">
      <c r="A2919" t="s">
        <v>391</v>
      </c>
      <c r="B2919" t="s">
        <v>218</v>
      </c>
      <c r="C2919">
        <v>162725165</v>
      </c>
      <c r="D2919">
        <v>66</v>
      </c>
      <c r="E2919" t="s">
        <v>90</v>
      </c>
      <c r="G2919">
        <v>48.06</v>
      </c>
      <c r="H2919">
        <v>2016</v>
      </c>
      <c r="I2919">
        <v>9</v>
      </c>
      <c r="J2919">
        <v>28</v>
      </c>
      <c r="K2919">
        <v>8</v>
      </c>
      <c r="L2919">
        <v>20</v>
      </c>
      <c r="M2919" t="s">
        <v>900</v>
      </c>
      <c r="N2919" t="s">
        <v>860</v>
      </c>
      <c r="O2919" t="s">
        <v>799</v>
      </c>
      <c r="Q2919" t="s">
        <v>486</v>
      </c>
      <c r="R2919" t="str">
        <f t="shared" si="140"/>
        <v>Weekday</v>
      </c>
      <c r="S2919" s="27">
        <f t="shared" si="141"/>
        <v>42641</v>
      </c>
      <c r="T2919" t="str">
        <f t="shared" si="142"/>
        <v>D</v>
      </c>
      <c r="V2919" t="str">
        <f t="shared" si="143"/>
        <v>D</v>
      </c>
    </row>
    <row r="2920" spans="1:22" x14ac:dyDescent="0.25">
      <c r="A2920" t="s">
        <v>391</v>
      </c>
      <c r="B2920" t="s">
        <v>218</v>
      </c>
      <c r="C2920">
        <v>151145093</v>
      </c>
      <c r="D2920">
        <v>66</v>
      </c>
      <c r="E2920" t="s">
        <v>90</v>
      </c>
      <c r="G2920">
        <v>48.061</v>
      </c>
      <c r="H2920">
        <v>2015</v>
      </c>
      <c r="I2920">
        <v>4</v>
      </c>
      <c r="J2920">
        <v>23</v>
      </c>
      <c r="K2920">
        <v>12</v>
      </c>
      <c r="L2920">
        <v>1</v>
      </c>
      <c r="M2920" t="s">
        <v>900</v>
      </c>
      <c r="N2920" t="s">
        <v>860</v>
      </c>
      <c r="O2920" t="s">
        <v>799</v>
      </c>
      <c r="Q2920" t="s">
        <v>486</v>
      </c>
      <c r="R2920" t="str">
        <f t="shared" si="140"/>
        <v>Weekday</v>
      </c>
      <c r="S2920" s="27">
        <f t="shared" si="141"/>
        <v>42117</v>
      </c>
      <c r="T2920" t="str">
        <f t="shared" si="142"/>
        <v>S</v>
      </c>
      <c r="V2920" t="str">
        <f t="shared" si="143"/>
        <v>S</v>
      </c>
    </row>
    <row r="2921" spans="1:22" x14ac:dyDescent="0.25">
      <c r="A2921" t="s">
        <v>391</v>
      </c>
      <c r="B2921" t="s">
        <v>218</v>
      </c>
      <c r="C2921">
        <v>142175083</v>
      </c>
      <c r="D2921">
        <v>66</v>
      </c>
      <c r="E2921" t="s">
        <v>90</v>
      </c>
      <c r="G2921">
        <v>48.064999999999998</v>
      </c>
      <c r="H2921">
        <v>2014</v>
      </c>
      <c r="I2921">
        <v>8</v>
      </c>
      <c r="J2921">
        <v>5</v>
      </c>
      <c r="K2921">
        <v>7</v>
      </c>
      <c r="L2921">
        <v>31</v>
      </c>
      <c r="M2921" t="s">
        <v>900</v>
      </c>
      <c r="N2921" t="s">
        <v>404</v>
      </c>
      <c r="O2921" t="s">
        <v>799</v>
      </c>
      <c r="Q2921" t="s">
        <v>486</v>
      </c>
      <c r="R2921" t="str">
        <f t="shared" si="140"/>
        <v>Weekday</v>
      </c>
      <c r="S2921" s="27">
        <f t="shared" si="141"/>
        <v>41856</v>
      </c>
      <c r="T2921" t="str">
        <f t="shared" si="142"/>
        <v>S</v>
      </c>
      <c r="V2921" t="str">
        <f t="shared" si="143"/>
        <v>S</v>
      </c>
    </row>
    <row r="2922" spans="1:22" x14ac:dyDescent="0.25">
      <c r="A2922" t="s">
        <v>391</v>
      </c>
      <c r="S2922" s="27"/>
      <c r="V2922" t="str">
        <f t="shared" si="143"/>
        <v/>
      </c>
    </row>
    <row r="2923" spans="1:22" x14ac:dyDescent="0.25">
      <c r="A2923" t="s">
        <v>391</v>
      </c>
      <c r="B2923" t="s">
        <v>218</v>
      </c>
      <c r="C2923">
        <v>151845076</v>
      </c>
      <c r="D2923">
        <v>66</v>
      </c>
      <c r="E2923" t="s">
        <v>90</v>
      </c>
      <c r="G2923">
        <v>48.087000000000003</v>
      </c>
      <c r="H2923">
        <v>2015</v>
      </c>
      <c r="I2923">
        <v>6</v>
      </c>
      <c r="J2923">
        <v>14</v>
      </c>
      <c r="K2923">
        <v>1</v>
      </c>
      <c r="L2923">
        <v>19</v>
      </c>
      <c r="M2923" t="s">
        <v>900</v>
      </c>
      <c r="N2923" t="s">
        <v>860</v>
      </c>
      <c r="O2923" t="s">
        <v>799</v>
      </c>
      <c r="Q2923" t="s">
        <v>486</v>
      </c>
      <c r="R2923" t="str">
        <f t="shared" si="140"/>
        <v>Weekend</v>
      </c>
      <c r="S2923" s="27">
        <f t="shared" si="141"/>
        <v>42169</v>
      </c>
      <c r="T2923" t="str">
        <f t="shared" si="142"/>
        <v>S</v>
      </c>
      <c r="V2923" t="str">
        <f t="shared" si="143"/>
        <v>S</v>
      </c>
    </row>
    <row r="2924" spans="1:22" x14ac:dyDescent="0.25">
      <c r="A2924" t="s">
        <v>391</v>
      </c>
      <c r="B2924" t="s">
        <v>218</v>
      </c>
      <c r="C2924">
        <v>130195003</v>
      </c>
      <c r="D2924">
        <v>66</v>
      </c>
      <c r="E2924" t="s">
        <v>90</v>
      </c>
      <c r="G2924">
        <v>48.094999999999999</v>
      </c>
      <c r="H2924">
        <v>2013</v>
      </c>
      <c r="I2924">
        <v>1</v>
      </c>
      <c r="J2924">
        <v>18</v>
      </c>
      <c r="K2924">
        <v>6</v>
      </c>
      <c r="L2924">
        <v>12</v>
      </c>
      <c r="M2924" t="s">
        <v>900</v>
      </c>
      <c r="N2924" t="s">
        <v>860</v>
      </c>
      <c r="O2924" t="s">
        <v>799</v>
      </c>
      <c r="Q2924" t="s">
        <v>486</v>
      </c>
      <c r="R2924" t="str">
        <f t="shared" si="140"/>
        <v>Weekday</v>
      </c>
      <c r="S2924" s="27">
        <f t="shared" si="141"/>
        <v>41292</v>
      </c>
      <c r="T2924" t="str">
        <f t="shared" si="142"/>
        <v>S</v>
      </c>
      <c r="V2924" t="str">
        <f t="shared" si="143"/>
        <v>S</v>
      </c>
    </row>
    <row r="2925" spans="1:22" x14ac:dyDescent="0.25">
      <c r="A2925" t="s">
        <v>391</v>
      </c>
      <c r="B2925" t="s">
        <v>218</v>
      </c>
      <c r="C2925">
        <v>170835102</v>
      </c>
      <c r="D2925">
        <v>66</v>
      </c>
      <c r="E2925" t="s">
        <v>90</v>
      </c>
      <c r="G2925">
        <v>48.107999999999997</v>
      </c>
      <c r="H2925">
        <v>2017</v>
      </c>
      <c r="I2925">
        <v>3</v>
      </c>
      <c r="J2925">
        <v>24</v>
      </c>
      <c r="K2925">
        <v>7</v>
      </c>
      <c r="L2925">
        <v>13</v>
      </c>
      <c r="M2925" t="s">
        <v>900</v>
      </c>
      <c r="N2925" t="s">
        <v>860</v>
      </c>
      <c r="O2925" t="s">
        <v>799</v>
      </c>
      <c r="Q2925" t="s">
        <v>486</v>
      </c>
      <c r="R2925" t="str">
        <f t="shared" si="140"/>
        <v>Weekday</v>
      </c>
      <c r="S2925" s="27">
        <f t="shared" si="141"/>
        <v>42818</v>
      </c>
      <c r="T2925" t="str">
        <f t="shared" si="142"/>
        <v>D</v>
      </c>
      <c r="V2925" t="str">
        <f t="shared" si="143"/>
        <v>D</v>
      </c>
    </row>
    <row r="2926" spans="1:22" x14ac:dyDescent="0.25">
      <c r="A2926" t="s">
        <v>391</v>
      </c>
      <c r="B2926" t="s">
        <v>218</v>
      </c>
      <c r="C2926">
        <v>142725163</v>
      </c>
      <c r="D2926">
        <v>66</v>
      </c>
      <c r="E2926" t="s">
        <v>90</v>
      </c>
      <c r="G2926">
        <v>48.115000000000002</v>
      </c>
      <c r="H2926">
        <v>2014</v>
      </c>
      <c r="I2926">
        <v>9</v>
      </c>
      <c r="J2926">
        <v>29</v>
      </c>
      <c r="K2926">
        <v>9</v>
      </c>
      <c r="L2926">
        <v>31</v>
      </c>
      <c r="M2926" t="s">
        <v>900</v>
      </c>
      <c r="N2926" t="s">
        <v>860</v>
      </c>
      <c r="O2926" t="s">
        <v>799</v>
      </c>
      <c r="Q2926" t="s">
        <v>486</v>
      </c>
      <c r="R2926" t="str">
        <f t="shared" si="140"/>
        <v>Weekday</v>
      </c>
      <c r="S2926" s="27">
        <f t="shared" si="141"/>
        <v>41911</v>
      </c>
      <c r="T2926" t="str">
        <f t="shared" si="142"/>
        <v>S</v>
      </c>
      <c r="V2926" t="str">
        <f t="shared" si="143"/>
        <v>S</v>
      </c>
    </row>
    <row r="2927" spans="1:22" x14ac:dyDescent="0.25">
      <c r="A2927" t="s">
        <v>391</v>
      </c>
      <c r="B2927" t="s">
        <v>218</v>
      </c>
      <c r="C2927">
        <v>142185080</v>
      </c>
      <c r="D2927">
        <v>66</v>
      </c>
      <c r="E2927" t="s">
        <v>90</v>
      </c>
      <c r="G2927">
        <v>48.182000000000002</v>
      </c>
      <c r="H2927">
        <v>2014</v>
      </c>
      <c r="I2927">
        <v>8</v>
      </c>
      <c r="J2927">
        <v>6</v>
      </c>
      <c r="K2927">
        <v>8</v>
      </c>
      <c r="L2927">
        <v>24</v>
      </c>
      <c r="M2927" t="s">
        <v>900</v>
      </c>
      <c r="N2927" t="s">
        <v>860</v>
      </c>
      <c r="O2927" t="s">
        <v>799</v>
      </c>
      <c r="Q2927" t="s">
        <v>486</v>
      </c>
      <c r="R2927" t="str">
        <f t="shared" si="140"/>
        <v>Weekday</v>
      </c>
      <c r="S2927" s="27">
        <f t="shared" si="141"/>
        <v>41857</v>
      </c>
      <c r="T2927" t="str">
        <f t="shared" si="142"/>
        <v>S</v>
      </c>
      <c r="V2927" t="str">
        <f t="shared" si="143"/>
        <v>S</v>
      </c>
    </row>
    <row r="2928" spans="1:22" x14ac:dyDescent="0.25">
      <c r="A2928" t="s">
        <v>391</v>
      </c>
      <c r="B2928" t="s">
        <v>218</v>
      </c>
      <c r="C2928">
        <v>152885142</v>
      </c>
      <c r="D2928">
        <v>66</v>
      </c>
      <c r="E2928" t="s">
        <v>90</v>
      </c>
      <c r="G2928">
        <v>47.997</v>
      </c>
      <c r="H2928">
        <v>2015</v>
      </c>
      <c r="I2928">
        <v>10</v>
      </c>
      <c r="J2928">
        <v>15</v>
      </c>
      <c r="K2928">
        <v>8</v>
      </c>
      <c r="L2928">
        <v>23</v>
      </c>
      <c r="M2928" t="s">
        <v>900</v>
      </c>
      <c r="N2928" t="s">
        <v>171</v>
      </c>
      <c r="O2928" t="s">
        <v>799</v>
      </c>
      <c r="Q2928" t="s">
        <v>486</v>
      </c>
      <c r="R2928" t="str">
        <f t="shared" si="140"/>
        <v>Weekday</v>
      </c>
      <c r="S2928" s="27">
        <f t="shared" si="141"/>
        <v>42292</v>
      </c>
      <c r="T2928" t="str">
        <f t="shared" si="142"/>
        <v>D</v>
      </c>
      <c r="V2928" t="str">
        <f t="shared" si="143"/>
        <v>D</v>
      </c>
    </row>
    <row r="2929" spans="1:22" x14ac:dyDescent="0.25">
      <c r="A2929" t="s">
        <v>391</v>
      </c>
      <c r="B2929" t="s">
        <v>218</v>
      </c>
      <c r="C2929">
        <v>160465175</v>
      </c>
      <c r="D2929">
        <v>66</v>
      </c>
      <c r="E2929" t="s">
        <v>90</v>
      </c>
      <c r="G2929">
        <v>48.203000000000003</v>
      </c>
      <c r="H2929">
        <v>2016</v>
      </c>
      <c r="I2929">
        <v>2</v>
      </c>
      <c r="J2929">
        <v>15</v>
      </c>
      <c r="K2929">
        <v>10</v>
      </c>
      <c r="L2929">
        <v>19</v>
      </c>
      <c r="M2929" t="s">
        <v>899</v>
      </c>
      <c r="N2929" t="s">
        <v>860</v>
      </c>
      <c r="O2929" t="s">
        <v>799</v>
      </c>
      <c r="Q2929" t="s">
        <v>486</v>
      </c>
      <c r="R2929" t="str">
        <f t="shared" ref="R2929:R2992" si="144">IF(WEEKDAY(DATE(H2929,I2929,J2929),2) &lt; 6, "Weekday", "Weekend")</f>
        <v>Weekday</v>
      </c>
      <c r="S2929" s="27">
        <f t="shared" ref="S2929:S2992" si="145">DATE(H2929,I2929,J2929)</f>
        <v>42415</v>
      </c>
      <c r="T2929" t="str">
        <f t="shared" si="142"/>
        <v>D</v>
      </c>
      <c r="V2929" t="str">
        <f t="shared" si="143"/>
        <v>D</v>
      </c>
    </row>
    <row r="2930" spans="1:22" x14ac:dyDescent="0.25">
      <c r="A2930" t="s">
        <v>391</v>
      </c>
      <c r="S2930" s="27"/>
      <c r="V2930" t="str">
        <f t="shared" si="143"/>
        <v/>
      </c>
    </row>
    <row r="2931" spans="1:22" x14ac:dyDescent="0.25">
      <c r="A2931" t="s">
        <v>391</v>
      </c>
      <c r="B2931" t="s">
        <v>218</v>
      </c>
      <c r="C2931">
        <v>173075130</v>
      </c>
      <c r="D2931">
        <v>66</v>
      </c>
      <c r="E2931" t="s">
        <v>90</v>
      </c>
      <c r="G2931">
        <v>48.231000000000002</v>
      </c>
      <c r="H2931">
        <v>2017</v>
      </c>
      <c r="I2931">
        <v>10</v>
      </c>
      <c r="J2931">
        <v>28</v>
      </c>
      <c r="K2931">
        <v>11</v>
      </c>
      <c r="L2931">
        <v>14</v>
      </c>
      <c r="M2931" t="s">
        <v>899</v>
      </c>
      <c r="N2931" t="s">
        <v>860</v>
      </c>
      <c r="O2931" t="s">
        <v>799</v>
      </c>
      <c r="Q2931" t="s">
        <v>486</v>
      </c>
      <c r="R2931" t="str">
        <f t="shared" si="144"/>
        <v>Weekend</v>
      </c>
      <c r="S2931" s="27">
        <f t="shared" si="145"/>
        <v>43036</v>
      </c>
      <c r="T2931" t="str">
        <f t="shared" ref="T2931:T2993" si="146">IF(OR(H2931=2013,H2931=2014,AND(H2931=2015,I2931&lt;9),AND(H2931=2015,I2931=9,J2931&lt;5)),"S","D")</f>
        <v>D</v>
      </c>
      <c r="V2931" t="str">
        <f t="shared" si="143"/>
        <v>D</v>
      </c>
    </row>
    <row r="2932" spans="1:22" x14ac:dyDescent="0.25">
      <c r="A2932" t="s">
        <v>391</v>
      </c>
      <c r="B2932" t="s">
        <v>218</v>
      </c>
      <c r="C2932">
        <v>172965085</v>
      </c>
      <c r="D2932">
        <v>66</v>
      </c>
      <c r="E2932" t="s">
        <v>90</v>
      </c>
      <c r="G2932">
        <v>48.232999999999997</v>
      </c>
      <c r="H2932">
        <v>2017</v>
      </c>
      <c r="I2932">
        <v>10</v>
      </c>
      <c r="J2932">
        <v>19</v>
      </c>
      <c r="K2932">
        <v>11</v>
      </c>
      <c r="L2932">
        <v>26</v>
      </c>
      <c r="M2932" t="s">
        <v>900</v>
      </c>
      <c r="N2932" t="s">
        <v>171</v>
      </c>
      <c r="O2932" t="s">
        <v>1933</v>
      </c>
      <c r="Q2932" t="s">
        <v>486</v>
      </c>
      <c r="R2932" t="str">
        <f t="shared" si="144"/>
        <v>Weekday</v>
      </c>
      <c r="S2932" s="27">
        <f t="shared" si="145"/>
        <v>43027</v>
      </c>
      <c r="T2932" t="str">
        <f t="shared" si="146"/>
        <v>D</v>
      </c>
      <c r="V2932" t="str">
        <f t="shared" si="143"/>
        <v>D</v>
      </c>
    </row>
    <row r="2933" spans="1:22" x14ac:dyDescent="0.25">
      <c r="A2933" t="s">
        <v>391</v>
      </c>
      <c r="B2933" t="s">
        <v>218</v>
      </c>
      <c r="C2933">
        <v>140905085</v>
      </c>
      <c r="D2933">
        <v>66</v>
      </c>
      <c r="E2933" t="s">
        <v>90</v>
      </c>
      <c r="G2933">
        <v>48.24</v>
      </c>
      <c r="H2933">
        <v>2014</v>
      </c>
      <c r="I2933">
        <v>3</v>
      </c>
      <c r="J2933">
        <v>31</v>
      </c>
      <c r="K2933">
        <v>6</v>
      </c>
      <c r="L2933">
        <v>0</v>
      </c>
      <c r="M2933" t="s">
        <v>900</v>
      </c>
      <c r="N2933" t="s">
        <v>860</v>
      </c>
      <c r="O2933" t="s">
        <v>799</v>
      </c>
      <c r="Q2933" t="s">
        <v>486</v>
      </c>
      <c r="R2933" t="str">
        <f t="shared" si="144"/>
        <v>Weekday</v>
      </c>
      <c r="S2933" s="27">
        <f t="shared" si="145"/>
        <v>41729</v>
      </c>
      <c r="T2933" t="str">
        <f t="shared" si="146"/>
        <v>S</v>
      </c>
      <c r="V2933" t="str">
        <f t="shared" si="143"/>
        <v>S</v>
      </c>
    </row>
    <row r="2934" spans="1:22" x14ac:dyDescent="0.25">
      <c r="A2934" t="s">
        <v>391</v>
      </c>
      <c r="B2934" t="s">
        <v>218</v>
      </c>
      <c r="C2934">
        <v>132905377</v>
      </c>
      <c r="D2934">
        <v>66</v>
      </c>
      <c r="E2934" t="s">
        <v>90</v>
      </c>
      <c r="G2934">
        <v>48.247999999999998</v>
      </c>
      <c r="H2934">
        <v>2013</v>
      </c>
      <c r="I2934">
        <v>10</v>
      </c>
      <c r="J2934">
        <v>17</v>
      </c>
      <c r="K2934">
        <v>5</v>
      </c>
      <c r="L2934">
        <v>45</v>
      </c>
      <c r="M2934" t="s">
        <v>900</v>
      </c>
      <c r="N2934" t="s">
        <v>860</v>
      </c>
      <c r="O2934" t="s">
        <v>799</v>
      </c>
      <c r="Q2934" t="s">
        <v>486</v>
      </c>
      <c r="R2934" t="str">
        <f t="shared" si="144"/>
        <v>Weekday</v>
      </c>
      <c r="S2934" s="27">
        <f t="shared" si="145"/>
        <v>41564</v>
      </c>
      <c r="T2934" t="str">
        <f t="shared" si="146"/>
        <v>S</v>
      </c>
      <c r="V2934" t="str">
        <f t="shared" si="143"/>
        <v>S</v>
      </c>
    </row>
    <row r="2935" spans="1:22" x14ac:dyDescent="0.25">
      <c r="A2935" t="s">
        <v>391</v>
      </c>
      <c r="S2935" s="27"/>
      <c r="V2935" t="str">
        <f t="shared" si="143"/>
        <v/>
      </c>
    </row>
    <row r="2936" spans="1:22" x14ac:dyDescent="0.25">
      <c r="A2936" t="s">
        <v>391</v>
      </c>
      <c r="B2936" t="s">
        <v>218</v>
      </c>
      <c r="C2936">
        <v>160045172</v>
      </c>
      <c r="D2936">
        <v>66</v>
      </c>
      <c r="E2936" t="s">
        <v>90</v>
      </c>
      <c r="G2936">
        <v>48.412999999999997</v>
      </c>
      <c r="H2936">
        <v>2016</v>
      </c>
      <c r="I2936">
        <v>1</v>
      </c>
      <c r="J2936">
        <v>4</v>
      </c>
      <c r="K2936">
        <v>7</v>
      </c>
      <c r="L2936">
        <v>30</v>
      </c>
      <c r="M2936" t="s">
        <v>900</v>
      </c>
      <c r="N2936" t="s">
        <v>404</v>
      </c>
      <c r="O2936" t="s">
        <v>799</v>
      </c>
      <c r="Q2936" t="s">
        <v>488</v>
      </c>
      <c r="R2936" t="str">
        <f t="shared" si="144"/>
        <v>Weekday</v>
      </c>
      <c r="S2936" s="27">
        <f t="shared" si="145"/>
        <v>42373</v>
      </c>
      <c r="T2936" t="str">
        <f t="shared" si="146"/>
        <v>D</v>
      </c>
      <c r="V2936" t="str">
        <f t="shared" si="143"/>
        <v>D</v>
      </c>
    </row>
    <row r="2937" spans="1:22" x14ac:dyDescent="0.25">
      <c r="A2937" t="s">
        <v>391</v>
      </c>
      <c r="B2937" t="s">
        <v>218</v>
      </c>
      <c r="C2937">
        <v>172915145</v>
      </c>
      <c r="D2937">
        <v>66</v>
      </c>
      <c r="E2937" t="s">
        <v>90</v>
      </c>
      <c r="G2937">
        <v>48.302</v>
      </c>
      <c r="H2937">
        <v>2017</v>
      </c>
      <c r="I2937">
        <v>10</v>
      </c>
      <c r="J2937">
        <v>13</v>
      </c>
      <c r="K2937">
        <v>8</v>
      </c>
      <c r="L2937">
        <v>25</v>
      </c>
      <c r="M2937" t="s">
        <v>900</v>
      </c>
      <c r="N2937" t="s">
        <v>860</v>
      </c>
      <c r="O2937" t="s">
        <v>799</v>
      </c>
      <c r="Q2937" t="s">
        <v>486</v>
      </c>
      <c r="R2937" t="str">
        <f t="shared" si="144"/>
        <v>Weekday</v>
      </c>
      <c r="S2937" s="27">
        <f t="shared" si="145"/>
        <v>43021</v>
      </c>
      <c r="T2937" t="str">
        <f t="shared" si="146"/>
        <v>D</v>
      </c>
      <c r="V2937" t="str">
        <f t="shared" si="143"/>
        <v>D</v>
      </c>
    </row>
    <row r="2938" spans="1:22" x14ac:dyDescent="0.25">
      <c r="A2938" t="s">
        <v>391</v>
      </c>
      <c r="B2938" t="s">
        <v>218</v>
      </c>
      <c r="C2938">
        <v>142905204</v>
      </c>
      <c r="D2938">
        <v>66</v>
      </c>
      <c r="E2938" t="s">
        <v>90</v>
      </c>
      <c r="G2938">
        <v>48.302</v>
      </c>
      <c r="H2938">
        <v>2014</v>
      </c>
      <c r="I2938">
        <v>10</v>
      </c>
      <c r="J2938">
        <v>17</v>
      </c>
      <c r="K2938">
        <v>8</v>
      </c>
      <c r="L2938">
        <v>25</v>
      </c>
      <c r="M2938" t="s">
        <v>900</v>
      </c>
      <c r="N2938" t="s">
        <v>860</v>
      </c>
      <c r="O2938" t="s">
        <v>799</v>
      </c>
      <c r="Q2938" t="s">
        <v>486</v>
      </c>
      <c r="R2938" t="str">
        <f t="shared" si="144"/>
        <v>Weekday</v>
      </c>
      <c r="S2938" s="27">
        <f t="shared" si="145"/>
        <v>41929</v>
      </c>
      <c r="T2938" t="str">
        <f t="shared" si="146"/>
        <v>S</v>
      </c>
      <c r="V2938" t="str">
        <f t="shared" si="143"/>
        <v>S</v>
      </c>
    </row>
    <row r="2939" spans="1:22" x14ac:dyDescent="0.25">
      <c r="A2939" t="s">
        <v>391</v>
      </c>
      <c r="B2939" t="s">
        <v>218</v>
      </c>
      <c r="C2939">
        <v>161885127</v>
      </c>
      <c r="D2939">
        <v>66</v>
      </c>
      <c r="E2939" t="s">
        <v>90</v>
      </c>
      <c r="G2939">
        <v>48.32</v>
      </c>
      <c r="H2939">
        <v>2016</v>
      </c>
      <c r="I2939">
        <v>7</v>
      </c>
      <c r="J2939">
        <v>6</v>
      </c>
      <c r="K2939">
        <v>7</v>
      </c>
      <c r="L2939">
        <v>8</v>
      </c>
      <c r="M2939" t="s">
        <v>900</v>
      </c>
      <c r="N2939" t="s">
        <v>171</v>
      </c>
      <c r="O2939" t="s">
        <v>799</v>
      </c>
      <c r="Q2939" t="s">
        <v>486</v>
      </c>
      <c r="R2939" t="str">
        <f t="shared" si="144"/>
        <v>Weekday</v>
      </c>
      <c r="S2939" s="27">
        <f t="shared" si="145"/>
        <v>42557</v>
      </c>
      <c r="T2939" t="str">
        <f t="shared" si="146"/>
        <v>D</v>
      </c>
      <c r="V2939" t="str">
        <f t="shared" si="143"/>
        <v>D</v>
      </c>
    </row>
    <row r="2940" spans="1:22" x14ac:dyDescent="0.25">
      <c r="A2940" t="s">
        <v>391</v>
      </c>
      <c r="S2940" s="27"/>
      <c r="V2940" t="str">
        <f t="shared" si="143"/>
        <v/>
      </c>
    </row>
    <row r="2941" spans="1:22" x14ac:dyDescent="0.25">
      <c r="A2941" t="s">
        <v>391</v>
      </c>
      <c r="S2941" s="27"/>
      <c r="V2941" t="str">
        <f t="shared" si="143"/>
        <v/>
      </c>
    </row>
    <row r="2942" spans="1:22" x14ac:dyDescent="0.25">
      <c r="A2942" t="s">
        <v>391</v>
      </c>
      <c r="B2942" t="s">
        <v>218</v>
      </c>
      <c r="C2942">
        <v>141585062</v>
      </c>
      <c r="D2942">
        <v>66</v>
      </c>
      <c r="E2942" t="s">
        <v>90</v>
      </c>
      <c r="G2942">
        <v>48.389000000000003</v>
      </c>
      <c r="H2942">
        <v>2014</v>
      </c>
      <c r="I2942">
        <v>6</v>
      </c>
      <c r="J2942">
        <v>7</v>
      </c>
      <c r="K2942">
        <v>6</v>
      </c>
      <c r="L2942">
        <v>30</v>
      </c>
      <c r="M2942" t="s">
        <v>900</v>
      </c>
      <c r="N2942" t="s">
        <v>860</v>
      </c>
      <c r="O2942" t="s">
        <v>799</v>
      </c>
      <c r="Q2942" t="s">
        <v>486</v>
      </c>
      <c r="R2942" t="str">
        <f t="shared" si="144"/>
        <v>Weekend</v>
      </c>
      <c r="S2942" s="27">
        <f t="shared" si="145"/>
        <v>41797</v>
      </c>
      <c r="T2942" t="str">
        <f t="shared" si="146"/>
        <v>S</v>
      </c>
      <c r="V2942" t="str">
        <f t="shared" si="143"/>
        <v>S</v>
      </c>
    </row>
    <row r="2943" spans="1:22" x14ac:dyDescent="0.25">
      <c r="A2943" t="s">
        <v>391</v>
      </c>
      <c r="B2943" t="s">
        <v>218</v>
      </c>
      <c r="C2943">
        <v>172285135</v>
      </c>
      <c r="D2943">
        <v>66</v>
      </c>
      <c r="E2943" t="s">
        <v>90</v>
      </c>
      <c r="G2943">
        <v>48.396999999999998</v>
      </c>
      <c r="H2943">
        <v>2017</v>
      </c>
      <c r="I2943">
        <v>8</v>
      </c>
      <c r="J2943">
        <v>15</v>
      </c>
      <c r="K2943">
        <v>8</v>
      </c>
      <c r="L2943">
        <v>35</v>
      </c>
      <c r="M2943" t="s">
        <v>900</v>
      </c>
      <c r="N2943" t="s">
        <v>860</v>
      </c>
      <c r="O2943" t="s">
        <v>799</v>
      </c>
      <c r="Q2943" t="s">
        <v>486</v>
      </c>
      <c r="R2943" t="str">
        <f t="shared" si="144"/>
        <v>Weekday</v>
      </c>
      <c r="S2943" s="27">
        <f t="shared" si="145"/>
        <v>42962</v>
      </c>
      <c r="T2943" t="str">
        <f t="shared" si="146"/>
        <v>D</v>
      </c>
      <c r="V2943" t="str">
        <f t="shared" si="143"/>
        <v>D</v>
      </c>
    </row>
    <row r="2944" spans="1:22" x14ac:dyDescent="0.25">
      <c r="A2944" t="s">
        <v>391</v>
      </c>
      <c r="B2944" t="s">
        <v>218</v>
      </c>
      <c r="C2944">
        <v>143525222</v>
      </c>
      <c r="D2944">
        <v>66</v>
      </c>
      <c r="E2944" t="s">
        <v>90</v>
      </c>
      <c r="G2944">
        <v>48.441000000000003</v>
      </c>
      <c r="H2944">
        <v>2014</v>
      </c>
      <c r="I2944">
        <v>12</v>
      </c>
      <c r="J2944">
        <v>18</v>
      </c>
      <c r="K2944">
        <v>8</v>
      </c>
      <c r="L2944">
        <v>32</v>
      </c>
      <c r="M2944" t="s">
        <v>900</v>
      </c>
      <c r="N2944" t="s">
        <v>860</v>
      </c>
      <c r="O2944" t="s">
        <v>799</v>
      </c>
      <c r="Q2944" t="s">
        <v>488</v>
      </c>
      <c r="R2944" t="str">
        <f t="shared" si="144"/>
        <v>Weekday</v>
      </c>
      <c r="S2944" s="27">
        <f t="shared" si="145"/>
        <v>41991</v>
      </c>
      <c r="T2944" t="str">
        <f t="shared" si="146"/>
        <v>S</v>
      </c>
      <c r="V2944" t="str">
        <f t="shared" si="143"/>
        <v>S</v>
      </c>
    </row>
    <row r="2945" spans="1:22" x14ac:dyDescent="0.25">
      <c r="A2945" t="s">
        <v>391</v>
      </c>
      <c r="B2945" t="s">
        <v>218</v>
      </c>
      <c r="C2945">
        <v>131935006</v>
      </c>
      <c r="D2945">
        <v>66</v>
      </c>
      <c r="E2945" t="s">
        <v>90</v>
      </c>
      <c r="G2945">
        <v>48.466000000000001</v>
      </c>
      <c r="H2945">
        <v>2013</v>
      </c>
      <c r="I2945">
        <v>7</v>
      </c>
      <c r="J2945">
        <v>11</v>
      </c>
      <c r="K2945">
        <v>22</v>
      </c>
      <c r="L2945">
        <v>59</v>
      </c>
      <c r="M2945" t="s">
        <v>899</v>
      </c>
      <c r="N2945" t="s">
        <v>860</v>
      </c>
      <c r="O2945" t="s">
        <v>799</v>
      </c>
      <c r="Q2945" t="s">
        <v>488</v>
      </c>
      <c r="R2945" t="str">
        <f t="shared" si="144"/>
        <v>Weekday</v>
      </c>
      <c r="S2945" s="27">
        <f t="shared" si="145"/>
        <v>41466</v>
      </c>
      <c r="T2945" t="str">
        <f t="shared" si="146"/>
        <v>S</v>
      </c>
      <c r="V2945" t="str">
        <f t="shared" si="143"/>
        <v>S</v>
      </c>
    </row>
    <row r="2946" spans="1:22" x14ac:dyDescent="0.25">
      <c r="A2946" t="s">
        <v>391</v>
      </c>
      <c r="B2946" t="s">
        <v>218</v>
      </c>
      <c r="C2946">
        <v>143105235</v>
      </c>
      <c r="D2946">
        <v>66</v>
      </c>
      <c r="E2946" t="s">
        <v>90</v>
      </c>
      <c r="G2946">
        <v>48.470999999999997</v>
      </c>
      <c r="H2946">
        <v>2014</v>
      </c>
      <c r="I2946">
        <v>10</v>
      </c>
      <c r="J2946">
        <v>29</v>
      </c>
      <c r="K2946">
        <v>8</v>
      </c>
      <c r="L2946">
        <v>56</v>
      </c>
      <c r="M2946" t="s">
        <v>900</v>
      </c>
      <c r="N2946" t="s">
        <v>404</v>
      </c>
      <c r="O2946" t="s">
        <v>799</v>
      </c>
      <c r="Q2946" t="s">
        <v>488</v>
      </c>
      <c r="R2946" t="str">
        <f t="shared" si="144"/>
        <v>Weekday</v>
      </c>
      <c r="S2946" s="27">
        <f t="shared" si="145"/>
        <v>41941</v>
      </c>
      <c r="T2946" t="str">
        <f t="shared" si="146"/>
        <v>S</v>
      </c>
      <c r="V2946" t="str">
        <f t="shared" si="143"/>
        <v>S</v>
      </c>
    </row>
    <row r="2947" spans="1:22" x14ac:dyDescent="0.25">
      <c r="A2947" t="s">
        <v>391</v>
      </c>
      <c r="S2947" s="27"/>
      <c r="V2947" t="str">
        <f t="shared" ref="V2947:V3010" si="147">T2947&amp;U2947</f>
        <v/>
      </c>
    </row>
    <row r="2948" spans="1:22" x14ac:dyDescent="0.25">
      <c r="A2948" t="s">
        <v>391</v>
      </c>
      <c r="S2948" s="27"/>
      <c r="V2948" t="str">
        <f t="shared" si="147"/>
        <v/>
      </c>
    </row>
    <row r="2949" spans="1:22" x14ac:dyDescent="0.25">
      <c r="A2949" t="s">
        <v>391</v>
      </c>
      <c r="B2949" t="s">
        <v>218</v>
      </c>
      <c r="C2949">
        <v>132405072</v>
      </c>
      <c r="D2949">
        <v>66</v>
      </c>
      <c r="E2949" t="s">
        <v>90</v>
      </c>
      <c r="G2949">
        <v>48.558999999999997</v>
      </c>
      <c r="H2949">
        <v>2013</v>
      </c>
      <c r="I2949">
        <v>8</v>
      </c>
      <c r="J2949">
        <v>21</v>
      </c>
      <c r="K2949">
        <v>18</v>
      </c>
      <c r="L2949">
        <v>20</v>
      </c>
      <c r="M2949" t="s">
        <v>899</v>
      </c>
      <c r="N2949" t="s">
        <v>170</v>
      </c>
      <c r="O2949" t="s">
        <v>799</v>
      </c>
      <c r="Q2949" t="s">
        <v>488</v>
      </c>
      <c r="R2949" t="str">
        <f t="shared" si="144"/>
        <v>Weekday</v>
      </c>
      <c r="S2949" s="27">
        <f t="shared" si="145"/>
        <v>41507</v>
      </c>
      <c r="T2949" t="str">
        <f t="shared" si="146"/>
        <v>S</v>
      </c>
      <c r="V2949" t="str">
        <f t="shared" si="147"/>
        <v>S</v>
      </c>
    </row>
    <row r="2950" spans="1:22" x14ac:dyDescent="0.25">
      <c r="A2950" t="s">
        <v>391</v>
      </c>
      <c r="B2950" t="s">
        <v>218</v>
      </c>
      <c r="C2950">
        <v>130645005</v>
      </c>
      <c r="D2950">
        <v>66</v>
      </c>
      <c r="E2950" t="s">
        <v>90</v>
      </c>
      <c r="G2950">
        <v>48.561</v>
      </c>
      <c r="H2950">
        <v>2013</v>
      </c>
      <c r="I2950">
        <v>2</v>
      </c>
      <c r="J2950">
        <v>26</v>
      </c>
      <c r="K2950">
        <v>8</v>
      </c>
      <c r="L2950">
        <v>39</v>
      </c>
      <c r="M2950" t="s">
        <v>900</v>
      </c>
      <c r="N2950" t="s">
        <v>404</v>
      </c>
      <c r="O2950" t="s">
        <v>799</v>
      </c>
      <c r="Q2950" t="s">
        <v>488</v>
      </c>
      <c r="R2950" t="str">
        <f t="shared" si="144"/>
        <v>Weekday</v>
      </c>
      <c r="S2950" s="27">
        <f t="shared" si="145"/>
        <v>41331</v>
      </c>
      <c r="T2950" t="str">
        <f t="shared" si="146"/>
        <v>S</v>
      </c>
      <c r="V2950" t="str">
        <f t="shared" si="147"/>
        <v>S</v>
      </c>
    </row>
    <row r="2951" spans="1:22" x14ac:dyDescent="0.25">
      <c r="A2951" t="s">
        <v>391</v>
      </c>
      <c r="B2951" t="s">
        <v>218</v>
      </c>
      <c r="C2951">
        <v>171795282</v>
      </c>
      <c r="D2951">
        <v>66</v>
      </c>
      <c r="E2951" t="s">
        <v>90</v>
      </c>
      <c r="G2951">
        <v>48.587000000000003</v>
      </c>
      <c r="H2951">
        <v>2017</v>
      </c>
      <c r="I2951">
        <v>6</v>
      </c>
      <c r="J2951">
        <v>25</v>
      </c>
      <c r="K2951">
        <v>11</v>
      </c>
      <c r="L2951">
        <v>17</v>
      </c>
      <c r="M2951" t="s">
        <v>900</v>
      </c>
      <c r="N2951" t="s">
        <v>171</v>
      </c>
      <c r="O2951" t="s">
        <v>799</v>
      </c>
      <c r="Q2951" t="s">
        <v>491</v>
      </c>
      <c r="R2951" t="str">
        <f t="shared" si="144"/>
        <v>Weekend</v>
      </c>
      <c r="S2951" s="27">
        <f t="shared" si="145"/>
        <v>42911</v>
      </c>
      <c r="T2951" t="str">
        <f t="shared" si="146"/>
        <v>D</v>
      </c>
      <c r="V2951" t="str">
        <f t="shared" si="147"/>
        <v>D</v>
      </c>
    </row>
    <row r="2952" spans="1:22" x14ac:dyDescent="0.25">
      <c r="A2952" t="s">
        <v>391</v>
      </c>
      <c r="B2952" t="s">
        <v>218</v>
      </c>
      <c r="C2952">
        <v>161265050</v>
      </c>
      <c r="D2952">
        <v>66</v>
      </c>
      <c r="E2952" t="s">
        <v>90</v>
      </c>
      <c r="G2952">
        <v>48.665999999999997</v>
      </c>
      <c r="H2952">
        <v>2016</v>
      </c>
      <c r="I2952">
        <v>5</v>
      </c>
      <c r="J2952">
        <v>4</v>
      </c>
      <c r="K2952">
        <v>8</v>
      </c>
      <c r="L2952">
        <v>18</v>
      </c>
      <c r="M2952" t="s">
        <v>900</v>
      </c>
      <c r="N2952" t="s">
        <v>860</v>
      </c>
      <c r="O2952" t="s">
        <v>799</v>
      </c>
      <c r="Q2952" t="s">
        <v>491</v>
      </c>
      <c r="R2952" t="str">
        <f t="shared" si="144"/>
        <v>Weekday</v>
      </c>
      <c r="S2952" s="27">
        <f t="shared" si="145"/>
        <v>42494</v>
      </c>
      <c r="T2952" t="str">
        <f t="shared" si="146"/>
        <v>D</v>
      </c>
      <c r="V2952" t="str">
        <f t="shared" si="147"/>
        <v>D</v>
      </c>
    </row>
    <row r="2953" spans="1:22" x14ac:dyDescent="0.25">
      <c r="A2953" t="s">
        <v>391</v>
      </c>
      <c r="B2953" t="s">
        <v>218</v>
      </c>
      <c r="C2953">
        <v>131185003</v>
      </c>
      <c r="D2953">
        <v>66</v>
      </c>
      <c r="E2953" t="s">
        <v>90</v>
      </c>
      <c r="G2953">
        <v>48.673999999999999</v>
      </c>
      <c r="H2953">
        <v>2013</v>
      </c>
      <c r="I2953">
        <v>4</v>
      </c>
      <c r="J2953">
        <v>26</v>
      </c>
      <c r="K2953">
        <v>17</v>
      </c>
      <c r="L2953">
        <v>15</v>
      </c>
      <c r="M2953" t="s">
        <v>899</v>
      </c>
      <c r="N2953" t="s">
        <v>860</v>
      </c>
      <c r="O2953" t="s">
        <v>799</v>
      </c>
      <c r="Q2953" t="s">
        <v>491</v>
      </c>
      <c r="R2953" t="str">
        <f t="shared" si="144"/>
        <v>Weekday</v>
      </c>
      <c r="S2953" s="27">
        <f t="shared" si="145"/>
        <v>41390</v>
      </c>
      <c r="T2953" t="str">
        <f t="shared" si="146"/>
        <v>S</v>
      </c>
      <c r="V2953" t="str">
        <f t="shared" si="147"/>
        <v>S</v>
      </c>
    </row>
    <row r="2954" spans="1:22" x14ac:dyDescent="0.25">
      <c r="A2954" t="s">
        <v>391</v>
      </c>
      <c r="B2954" t="s">
        <v>218</v>
      </c>
      <c r="C2954">
        <v>142075078</v>
      </c>
      <c r="D2954">
        <v>66</v>
      </c>
      <c r="E2954" t="s">
        <v>90</v>
      </c>
      <c r="G2954">
        <v>48.695</v>
      </c>
      <c r="H2954">
        <v>2014</v>
      </c>
      <c r="I2954">
        <v>7</v>
      </c>
      <c r="J2954">
        <v>24</v>
      </c>
      <c r="K2954">
        <v>7</v>
      </c>
      <c r="L2954">
        <v>45</v>
      </c>
      <c r="M2954" t="s">
        <v>900</v>
      </c>
      <c r="N2954" t="s">
        <v>404</v>
      </c>
      <c r="O2954" t="s">
        <v>799</v>
      </c>
      <c r="Q2954" t="s">
        <v>491</v>
      </c>
      <c r="R2954" t="str">
        <f t="shared" si="144"/>
        <v>Weekday</v>
      </c>
      <c r="S2954" s="27">
        <f t="shared" si="145"/>
        <v>41844</v>
      </c>
      <c r="T2954" t="str">
        <f t="shared" si="146"/>
        <v>S</v>
      </c>
      <c r="V2954" t="str">
        <f t="shared" si="147"/>
        <v>S</v>
      </c>
    </row>
    <row r="2955" spans="1:22" x14ac:dyDescent="0.25">
      <c r="A2955" t="s">
        <v>391</v>
      </c>
      <c r="B2955" t="s">
        <v>218</v>
      </c>
      <c r="C2955">
        <v>141875036</v>
      </c>
      <c r="D2955">
        <v>66</v>
      </c>
      <c r="E2955" t="s">
        <v>90</v>
      </c>
      <c r="G2955">
        <v>48.746000000000002</v>
      </c>
      <c r="H2955">
        <v>2014</v>
      </c>
      <c r="I2955">
        <v>7</v>
      </c>
      <c r="J2955">
        <v>3</v>
      </c>
      <c r="K2955">
        <v>22</v>
      </c>
      <c r="L2955">
        <v>9</v>
      </c>
      <c r="M2955" t="s">
        <v>899</v>
      </c>
      <c r="N2955" t="s">
        <v>171</v>
      </c>
      <c r="O2955" t="s">
        <v>799</v>
      </c>
      <c r="Q2955" t="s">
        <v>491</v>
      </c>
      <c r="R2955" t="str">
        <f t="shared" si="144"/>
        <v>Weekday</v>
      </c>
      <c r="S2955" s="27">
        <f t="shared" si="145"/>
        <v>41823</v>
      </c>
      <c r="T2955" t="str">
        <f t="shared" si="146"/>
        <v>S</v>
      </c>
      <c r="V2955" t="str">
        <f t="shared" si="147"/>
        <v>S</v>
      </c>
    </row>
    <row r="2956" spans="1:22" x14ac:dyDescent="0.25">
      <c r="A2956" t="s">
        <v>391</v>
      </c>
      <c r="S2956" s="27"/>
      <c r="V2956" t="str">
        <f t="shared" si="147"/>
        <v/>
      </c>
    </row>
    <row r="2957" spans="1:22" x14ac:dyDescent="0.25">
      <c r="A2957" t="s">
        <v>391</v>
      </c>
      <c r="S2957" s="27"/>
      <c r="V2957" t="str">
        <f t="shared" si="147"/>
        <v/>
      </c>
    </row>
    <row r="2958" spans="1:22" x14ac:dyDescent="0.25">
      <c r="A2958" t="s">
        <v>391</v>
      </c>
      <c r="B2958" t="s">
        <v>218</v>
      </c>
      <c r="C2958">
        <v>130305014</v>
      </c>
      <c r="D2958">
        <v>66</v>
      </c>
      <c r="E2958" t="s">
        <v>90</v>
      </c>
      <c r="G2958">
        <v>48.466999999999999</v>
      </c>
      <c r="H2958">
        <v>2013</v>
      </c>
      <c r="I2958">
        <v>1</v>
      </c>
      <c r="J2958">
        <v>28</v>
      </c>
      <c r="K2958">
        <v>2</v>
      </c>
      <c r="L2958">
        <v>27</v>
      </c>
      <c r="M2958" t="s">
        <v>900</v>
      </c>
      <c r="N2958" t="s">
        <v>860</v>
      </c>
      <c r="O2958" t="s">
        <v>799</v>
      </c>
      <c r="Q2958" t="s">
        <v>488</v>
      </c>
      <c r="R2958" t="str">
        <f t="shared" si="144"/>
        <v>Weekday</v>
      </c>
      <c r="S2958" s="27">
        <f t="shared" si="145"/>
        <v>41302</v>
      </c>
      <c r="T2958" t="str">
        <f t="shared" si="146"/>
        <v>S</v>
      </c>
      <c r="V2958" t="str">
        <f t="shared" si="147"/>
        <v>S</v>
      </c>
    </row>
    <row r="2959" spans="1:22" x14ac:dyDescent="0.25">
      <c r="A2959" t="s">
        <v>391</v>
      </c>
      <c r="B2959" t="s">
        <v>218</v>
      </c>
      <c r="C2959">
        <v>171785181</v>
      </c>
      <c r="D2959">
        <v>66</v>
      </c>
      <c r="E2959" t="s">
        <v>90</v>
      </c>
      <c r="G2959">
        <v>48.887999999999998</v>
      </c>
      <c r="H2959">
        <v>2017</v>
      </c>
      <c r="I2959">
        <v>6</v>
      </c>
      <c r="J2959">
        <v>27</v>
      </c>
      <c r="K2959">
        <v>5</v>
      </c>
      <c r="L2959">
        <v>48</v>
      </c>
      <c r="M2959" t="s">
        <v>900</v>
      </c>
      <c r="N2959" t="s">
        <v>860</v>
      </c>
      <c r="O2959" t="s">
        <v>799</v>
      </c>
      <c r="Q2959" t="s">
        <v>493</v>
      </c>
      <c r="R2959" t="str">
        <f t="shared" si="144"/>
        <v>Weekday</v>
      </c>
      <c r="S2959" s="27">
        <f t="shared" si="145"/>
        <v>42913</v>
      </c>
      <c r="T2959" t="str">
        <f t="shared" si="146"/>
        <v>D</v>
      </c>
      <c r="V2959" t="str">
        <f t="shared" si="147"/>
        <v>D</v>
      </c>
    </row>
    <row r="2960" spans="1:22" x14ac:dyDescent="0.25">
      <c r="A2960" t="s">
        <v>391</v>
      </c>
      <c r="B2960" t="s">
        <v>218</v>
      </c>
      <c r="C2960">
        <v>142195201</v>
      </c>
      <c r="D2960">
        <v>66</v>
      </c>
      <c r="E2960" t="s">
        <v>90</v>
      </c>
      <c r="G2960">
        <v>48.917000000000002</v>
      </c>
      <c r="H2960">
        <v>2014</v>
      </c>
      <c r="I2960">
        <v>8</v>
      </c>
      <c r="J2960">
        <v>7</v>
      </c>
      <c r="K2960">
        <v>6</v>
      </c>
      <c r="L2960">
        <v>53</v>
      </c>
      <c r="M2960" t="s">
        <v>900</v>
      </c>
      <c r="N2960" t="s">
        <v>860</v>
      </c>
      <c r="O2960" t="s">
        <v>799</v>
      </c>
      <c r="Q2960" t="s">
        <v>493</v>
      </c>
      <c r="R2960" t="str">
        <f t="shared" si="144"/>
        <v>Weekday</v>
      </c>
      <c r="S2960" s="27">
        <f t="shared" si="145"/>
        <v>41858</v>
      </c>
      <c r="T2960" t="str">
        <f t="shared" si="146"/>
        <v>S</v>
      </c>
      <c r="V2960" t="str">
        <f t="shared" si="147"/>
        <v>S</v>
      </c>
    </row>
    <row r="2961" spans="1:22" x14ac:dyDescent="0.25">
      <c r="A2961" t="s">
        <v>391</v>
      </c>
      <c r="S2961" s="27"/>
      <c r="V2961" t="str">
        <f t="shared" si="147"/>
        <v/>
      </c>
    </row>
    <row r="2962" spans="1:22" x14ac:dyDescent="0.25">
      <c r="A2962" t="s">
        <v>391</v>
      </c>
      <c r="B2962" t="s">
        <v>218</v>
      </c>
      <c r="C2962">
        <v>130405041</v>
      </c>
      <c r="D2962">
        <v>66</v>
      </c>
      <c r="E2962" t="s">
        <v>90</v>
      </c>
      <c r="G2962">
        <v>48.98</v>
      </c>
      <c r="H2962">
        <v>2013</v>
      </c>
      <c r="I2962">
        <v>2</v>
      </c>
      <c r="J2962">
        <v>8</v>
      </c>
      <c r="K2962">
        <v>9</v>
      </c>
      <c r="L2962">
        <v>28</v>
      </c>
      <c r="M2962" t="s">
        <v>900</v>
      </c>
      <c r="N2962" t="s">
        <v>404</v>
      </c>
      <c r="O2962" t="s">
        <v>799</v>
      </c>
      <c r="Q2962" t="s">
        <v>495</v>
      </c>
      <c r="R2962" t="str">
        <f t="shared" si="144"/>
        <v>Weekday</v>
      </c>
      <c r="S2962" s="27">
        <f t="shared" si="145"/>
        <v>41313</v>
      </c>
      <c r="T2962" t="str">
        <f t="shared" si="146"/>
        <v>S</v>
      </c>
      <c r="V2962" t="str">
        <f t="shared" si="147"/>
        <v>S</v>
      </c>
    </row>
    <row r="2963" spans="1:22" x14ac:dyDescent="0.25">
      <c r="A2963" t="s">
        <v>391</v>
      </c>
      <c r="B2963" t="s">
        <v>218</v>
      </c>
      <c r="C2963">
        <v>141355195</v>
      </c>
      <c r="D2963">
        <v>66</v>
      </c>
      <c r="E2963" t="s">
        <v>90</v>
      </c>
      <c r="G2963">
        <v>48.985999999999997</v>
      </c>
      <c r="H2963">
        <v>2014</v>
      </c>
      <c r="I2963">
        <v>5</v>
      </c>
      <c r="J2963">
        <v>13</v>
      </c>
      <c r="K2963">
        <v>5</v>
      </c>
      <c r="L2963">
        <v>48</v>
      </c>
      <c r="M2963" t="s">
        <v>900</v>
      </c>
      <c r="N2963" t="s">
        <v>171</v>
      </c>
      <c r="O2963" t="s">
        <v>799</v>
      </c>
      <c r="Q2963" t="s">
        <v>495</v>
      </c>
      <c r="R2963" t="str">
        <f t="shared" si="144"/>
        <v>Weekday</v>
      </c>
      <c r="S2963" s="27">
        <f t="shared" si="145"/>
        <v>41772</v>
      </c>
      <c r="T2963" t="str">
        <f t="shared" si="146"/>
        <v>S</v>
      </c>
      <c r="V2963" t="str">
        <f t="shared" si="147"/>
        <v>S</v>
      </c>
    </row>
    <row r="2964" spans="1:22" x14ac:dyDescent="0.25">
      <c r="A2964" t="s">
        <v>391</v>
      </c>
      <c r="B2964" t="s">
        <v>218</v>
      </c>
      <c r="C2964">
        <v>151525172</v>
      </c>
      <c r="D2964">
        <v>66</v>
      </c>
      <c r="E2964" t="s">
        <v>90</v>
      </c>
      <c r="G2964">
        <v>48.999000000000002</v>
      </c>
      <c r="H2964">
        <v>2015</v>
      </c>
      <c r="I2964">
        <v>6</v>
      </c>
      <c r="J2964">
        <v>1</v>
      </c>
      <c r="K2964">
        <v>5</v>
      </c>
      <c r="L2964">
        <v>40</v>
      </c>
      <c r="M2964" t="s">
        <v>900</v>
      </c>
      <c r="N2964" t="s">
        <v>171</v>
      </c>
      <c r="O2964" t="s">
        <v>799</v>
      </c>
      <c r="Q2964" t="s">
        <v>495</v>
      </c>
      <c r="R2964" t="str">
        <f t="shared" si="144"/>
        <v>Weekday</v>
      </c>
      <c r="S2964" s="27">
        <f t="shared" si="145"/>
        <v>42156</v>
      </c>
      <c r="T2964" t="str">
        <f t="shared" si="146"/>
        <v>S</v>
      </c>
      <c r="V2964" t="str">
        <f t="shared" si="147"/>
        <v>S</v>
      </c>
    </row>
    <row r="2965" spans="1:22" x14ac:dyDescent="0.25">
      <c r="A2965" t="s">
        <v>391</v>
      </c>
      <c r="S2965" s="27"/>
      <c r="V2965" t="str">
        <f t="shared" si="147"/>
        <v/>
      </c>
    </row>
    <row r="2966" spans="1:22" x14ac:dyDescent="0.25">
      <c r="A2966" t="s">
        <v>391</v>
      </c>
      <c r="B2966" t="s">
        <v>218</v>
      </c>
      <c r="C2966">
        <v>172845205</v>
      </c>
      <c r="D2966">
        <v>66</v>
      </c>
      <c r="E2966" t="s">
        <v>90</v>
      </c>
      <c r="G2966">
        <v>49.003999999999998</v>
      </c>
      <c r="H2966">
        <v>2017</v>
      </c>
      <c r="I2966">
        <v>10</v>
      </c>
      <c r="J2966">
        <v>11</v>
      </c>
      <c r="K2966">
        <v>9</v>
      </c>
      <c r="L2966">
        <v>14</v>
      </c>
      <c r="M2966" t="s">
        <v>900</v>
      </c>
      <c r="N2966" t="s">
        <v>860</v>
      </c>
      <c r="O2966" t="s">
        <v>799</v>
      </c>
      <c r="Q2966" t="s">
        <v>495</v>
      </c>
      <c r="R2966" t="str">
        <f t="shared" si="144"/>
        <v>Weekday</v>
      </c>
      <c r="S2966" s="27">
        <f t="shared" si="145"/>
        <v>43019</v>
      </c>
      <c r="T2966" t="str">
        <f t="shared" si="146"/>
        <v>D</v>
      </c>
      <c r="V2966" t="str">
        <f t="shared" si="147"/>
        <v>D</v>
      </c>
    </row>
    <row r="2967" spans="1:22" x14ac:dyDescent="0.25">
      <c r="A2967" t="s">
        <v>391</v>
      </c>
      <c r="B2967" t="s">
        <v>218</v>
      </c>
      <c r="C2967">
        <v>172165130</v>
      </c>
      <c r="D2967">
        <v>66</v>
      </c>
      <c r="E2967" t="s">
        <v>90</v>
      </c>
      <c r="G2967">
        <v>49.024999999999999</v>
      </c>
      <c r="H2967">
        <v>2017</v>
      </c>
      <c r="I2967">
        <v>8</v>
      </c>
      <c r="J2967">
        <v>1</v>
      </c>
      <c r="K2967">
        <v>6</v>
      </c>
      <c r="L2967">
        <v>30</v>
      </c>
      <c r="M2967" t="s">
        <v>900</v>
      </c>
      <c r="N2967" t="s">
        <v>860</v>
      </c>
      <c r="O2967" t="s">
        <v>799</v>
      </c>
      <c r="Q2967" t="s">
        <v>495</v>
      </c>
      <c r="R2967" t="str">
        <f t="shared" si="144"/>
        <v>Weekday</v>
      </c>
      <c r="S2967" s="27">
        <f t="shared" si="145"/>
        <v>42948</v>
      </c>
      <c r="T2967" t="str">
        <f t="shared" si="146"/>
        <v>D</v>
      </c>
      <c r="V2967" t="str">
        <f t="shared" si="147"/>
        <v>D</v>
      </c>
    </row>
    <row r="2968" spans="1:22" x14ac:dyDescent="0.25">
      <c r="A2968" t="s">
        <v>391</v>
      </c>
      <c r="B2968" t="s">
        <v>218</v>
      </c>
      <c r="C2968">
        <v>162015124</v>
      </c>
      <c r="D2968">
        <v>66</v>
      </c>
      <c r="E2968" t="s">
        <v>90</v>
      </c>
      <c r="G2968">
        <v>49.03</v>
      </c>
      <c r="H2968">
        <v>2016</v>
      </c>
      <c r="I2968">
        <v>7</v>
      </c>
      <c r="J2968">
        <v>19</v>
      </c>
      <c r="K2968">
        <v>8</v>
      </c>
      <c r="L2968">
        <v>30</v>
      </c>
      <c r="M2968" t="s">
        <v>900</v>
      </c>
      <c r="N2968" t="s">
        <v>170</v>
      </c>
      <c r="O2968" t="s">
        <v>799</v>
      </c>
      <c r="Q2968" t="s">
        <v>495</v>
      </c>
      <c r="R2968" t="str">
        <f t="shared" si="144"/>
        <v>Weekday</v>
      </c>
      <c r="S2968" s="27">
        <f t="shared" si="145"/>
        <v>42570</v>
      </c>
      <c r="T2968" t="str">
        <f t="shared" si="146"/>
        <v>D</v>
      </c>
      <c r="V2968" t="str">
        <f t="shared" si="147"/>
        <v>D</v>
      </c>
    </row>
    <row r="2969" spans="1:22" x14ac:dyDescent="0.25">
      <c r="A2969" t="s">
        <v>391</v>
      </c>
      <c r="B2969" t="s">
        <v>218</v>
      </c>
      <c r="C2969">
        <v>132295041</v>
      </c>
      <c r="D2969">
        <v>66</v>
      </c>
      <c r="E2969" t="s">
        <v>90</v>
      </c>
      <c r="G2969">
        <v>49.037999999999997</v>
      </c>
      <c r="H2969">
        <v>2013</v>
      </c>
      <c r="I2969">
        <v>8</v>
      </c>
      <c r="J2969">
        <v>16</v>
      </c>
      <c r="K2969">
        <v>12</v>
      </c>
      <c r="L2969">
        <v>27</v>
      </c>
      <c r="M2969" t="s">
        <v>900</v>
      </c>
      <c r="N2969" t="s">
        <v>860</v>
      </c>
      <c r="O2969" t="s">
        <v>799</v>
      </c>
      <c r="Q2969" t="s">
        <v>495</v>
      </c>
      <c r="R2969" t="str">
        <f t="shared" si="144"/>
        <v>Weekday</v>
      </c>
      <c r="S2969" s="27">
        <f t="shared" si="145"/>
        <v>41502</v>
      </c>
      <c r="T2969" t="str">
        <f t="shared" si="146"/>
        <v>S</v>
      </c>
      <c r="V2969" t="str">
        <f t="shared" si="147"/>
        <v>S</v>
      </c>
    </row>
    <row r="2970" spans="1:22" x14ac:dyDescent="0.25">
      <c r="A2970" t="s">
        <v>391</v>
      </c>
      <c r="S2970" s="27"/>
      <c r="V2970" t="str">
        <f t="shared" si="147"/>
        <v/>
      </c>
    </row>
    <row r="2971" spans="1:22" x14ac:dyDescent="0.25">
      <c r="A2971" t="s">
        <v>391</v>
      </c>
      <c r="B2971" t="s">
        <v>218</v>
      </c>
      <c r="C2971">
        <v>160695157</v>
      </c>
      <c r="D2971">
        <v>66</v>
      </c>
      <c r="E2971" t="s">
        <v>90</v>
      </c>
      <c r="G2971">
        <v>49.057000000000002</v>
      </c>
      <c r="H2971">
        <v>2016</v>
      </c>
      <c r="I2971">
        <v>3</v>
      </c>
      <c r="J2971">
        <v>9</v>
      </c>
      <c r="K2971">
        <v>8</v>
      </c>
      <c r="L2971">
        <v>41</v>
      </c>
      <c r="M2971" t="s">
        <v>900</v>
      </c>
      <c r="N2971" t="s">
        <v>860</v>
      </c>
      <c r="O2971" t="s">
        <v>799</v>
      </c>
      <c r="Q2971" t="s">
        <v>495</v>
      </c>
      <c r="R2971" t="str">
        <f t="shared" si="144"/>
        <v>Weekday</v>
      </c>
      <c r="S2971" s="27">
        <f t="shared" si="145"/>
        <v>42438</v>
      </c>
      <c r="T2971" t="str">
        <f t="shared" si="146"/>
        <v>D</v>
      </c>
      <c r="V2971" t="str">
        <f t="shared" si="147"/>
        <v>D</v>
      </c>
    </row>
    <row r="2972" spans="1:22" x14ac:dyDescent="0.25">
      <c r="A2972" t="s">
        <v>391</v>
      </c>
      <c r="B2972" t="s">
        <v>218</v>
      </c>
      <c r="C2972">
        <v>130335002</v>
      </c>
      <c r="D2972">
        <v>66</v>
      </c>
      <c r="E2972" t="s">
        <v>90</v>
      </c>
      <c r="G2972">
        <v>49.066000000000003</v>
      </c>
      <c r="H2972">
        <v>2013</v>
      </c>
      <c r="I2972">
        <v>1</v>
      </c>
      <c r="J2972">
        <v>24</v>
      </c>
      <c r="K2972">
        <v>8</v>
      </c>
      <c r="L2972">
        <v>42</v>
      </c>
      <c r="M2972" t="s">
        <v>900</v>
      </c>
      <c r="N2972" t="s">
        <v>860</v>
      </c>
      <c r="O2972" t="s">
        <v>799</v>
      </c>
      <c r="Q2972" t="s">
        <v>495</v>
      </c>
      <c r="R2972" t="str">
        <f t="shared" si="144"/>
        <v>Weekday</v>
      </c>
      <c r="S2972" s="27">
        <f t="shared" si="145"/>
        <v>41298</v>
      </c>
      <c r="T2972" t="str">
        <f t="shared" si="146"/>
        <v>S</v>
      </c>
      <c r="V2972" t="str">
        <f t="shared" si="147"/>
        <v>S</v>
      </c>
    </row>
    <row r="2973" spans="1:22" x14ac:dyDescent="0.25">
      <c r="A2973" t="s">
        <v>391</v>
      </c>
      <c r="B2973" t="s">
        <v>218</v>
      </c>
      <c r="C2973">
        <v>170385162</v>
      </c>
      <c r="D2973">
        <v>66</v>
      </c>
      <c r="E2973" t="s">
        <v>90</v>
      </c>
      <c r="G2973">
        <v>49.088000000000001</v>
      </c>
      <c r="H2973">
        <v>2017</v>
      </c>
      <c r="I2973">
        <v>2</v>
      </c>
      <c r="J2973">
        <v>1</v>
      </c>
      <c r="K2973">
        <v>11</v>
      </c>
      <c r="L2973">
        <v>30</v>
      </c>
      <c r="M2973" t="s">
        <v>900</v>
      </c>
      <c r="N2973" t="s">
        <v>860</v>
      </c>
      <c r="O2973" t="s">
        <v>799</v>
      </c>
      <c r="Q2973" t="s">
        <v>495</v>
      </c>
      <c r="R2973" t="str">
        <f t="shared" si="144"/>
        <v>Weekday</v>
      </c>
      <c r="S2973" s="27">
        <f t="shared" si="145"/>
        <v>42767</v>
      </c>
      <c r="T2973" t="str">
        <f t="shared" si="146"/>
        <v>D</v>
      </c>
      <c r="V2973" t="str">
        <f t="shared" si="147"/>
        <v>D</v>
      </c>
    </row>
    <row r="2974" spans="1:22" x14ac:dyDescent="0.25">
      <c r="A2974" t="s">
        <v>391</v>
      </c>
      <c r="B2974" t="s">
        <v>218</v>
      </c>
      <c r="C2974">
        <v>152035229</v>
      </c>
      <c r="D2974">
        <v>66</v>
      </c>
      <c r="E2974" t="s">
        <v>90</v>
      </c>
      <c r="G2974">
        <v>49.095999999999997</v>
      </c>
      <c r="H2974">
        <v>2015</v>
      </c>
      <c r="I2974">
        <v>7</v>
      </c>
      <c r="J2974">
        <v>22</v>
      </c>
      <c r="K2974">
        <v>9</v>
      </c>
      <c r="L2974">
        <v>30</v>
      </c>
      <c r="M2974" t="s">
        <v>900</v>
      </c>
      <c r="N2974" t="s">
        <v>860</v>
      </c>
      <c r="O2974" t="s">
        <v>799</v>
      </c>
      <c r="Q2974" t="s">
        <v>495</v>
      </c>
      <c r="R2974" t="str">
        <f t="shared" si="144"/>
        <v>Weekday</v>
      </c>
      <c r="S2974" s="27">
        <f t="shared" si="145"/>
        <v>42207</v>
      </c>
      <c r="T2974" t="str">
        <f t="shared" si="146"/>
        <v>S</v>
      </c>
      <c r="V2974" t="str">
        <f t="shared" si="147"/>
        <v>S</v>
      </c>
    </row>
    <row r="2975" spans="1:22" x14ac:dyDescent="0.25">
      <c r="A2975" t="s">
        <v>391</v>
      </c>
      <c r="B2975" t="s">
        <v>218</v>
      </c>
      <c r="C2975">
        <v>132955091</v>
      </c>
      <c r="D2975">
        <v>66</v>
      </c>
      <c r="E2975" t="s">
        <v>90</v>
      </c>
      <c r="G2975">
        <v>49.097000000000001</v>
      </c>
      <c r="H2975">
        <v>2013</v>
      </c>
      <c r="I2975">
        <v>10</v>
      </c>
      <c r="J2975">
        <v>11</v>
      </c>
      <c r="K2975">
        <v>7</v>
      </c>
      <c r="L2975">
        <v>10</v>
      </c>
      <c r="M2975" t="s">
        <v>900</v>
      </c>
      <c r="N2975" t="s">
        <v>860</v>
      </c>
      <c r="O2975" t="s">
        <v>799</v>
      </c>
      <c r="Q2975" t="s">
        <v>495</v>
      </c>
      <c r="R2975" t="str">
        <f t="shared" si="144"/>
        <v>Weekday</v>
      </c>
      <c r="S2975" s="27">
        <f t="shared" si="145"/>
        <v>41558</v>
      </c>
      <c r="T2975" t="str">
        <f t="shared" si="146"/>
        <v>S</v>
      </c>
      <c r="V2975" t="str">
        <f t="shared" si="147"/>
        <v>S</v>
      </c>
    </row>
    <row r="2976" spans="1:22" x14ac:dyDescent="0.25">
      <c r="A2976" t="s">
        <v>391</v>
      </c>
      <c r="S2976" s="27"/>
      <c r="V2976" t="str">
        <f t="shared" si="147"/>
        <v/>
      </c>
    </row>
    <row r="2977" spans="1:22" x14ac:dyDescent="0.25">
      <c r="A2977" t="s">
        <v>391</v>
      </c>
      <c r="B2977" t="s">
        <v>218</v>
      </c>
      <c r="C2977">
        <v>152035228</v>
      </c>
      <c r="D2977">
        <v>66</v>
      </c>
      <c r="E2977" t="s">
        <v>90</v>
      </c>
      <c r="G2977">
        <v>49.098999999999997</v>
      </c>
      <c r="H2977">
        <v>2015</v>
      </c>
      <c r="I2977">
        <v>7</v>
      </c>
      <c r="J2977">
        <v>22</v>
      </c>
      <c r="K2977">
        <v>9</v>
      </c>
      <c r="L2977">
        <v>30</v>
      </c>
      <c r="M2977" t="s">
        <v>900</v>
      </c>
      <c r="N2977" t="s">
        <v>170</v>
      </c>
      <c r="O2977" t="s">
        <v>799</v>
      </c>
      <c r="Q2977" t="s">
        <v>495</v>
      </c>
      <c r="R2977" t="str">
        <f t="shared" si="144"/>
        <v>Weekday</v>
      </c>
      <c r="S2977" s="27">
        <f t="shared" si="145"/>
        <v>42207</v>
      </c>
      <c r="T2977" t="str">
        <f t="shared" si="146"/>
        <v>S</v>
      </c>
      <c r="V2977" t="str">
        <f t="shared" si="147"/>
        <v>S</v>
      </c>
    </row>
    <row r="2978" spans="1:22" x14ac:dyDescent="0.25">
      <c r="A2978" t="s">
        <v>391</v>
      </c>
      <c r="S2978" s="27"/>
      <c r="V2978" t="str">
        <f t="shared" si="147"/>
        <v/>
      </c>
    </row>
    <row r="2979" spans="1:22" x14ac:dyDescent="0.25">
      <c r="A2979" t="s">
        <v>391</v>
      </c>
      <c r="B2979" t="s">
        <v>218</v>
      </c>
      <c r="C2979">
        <v>142725052</v>
      </c>
      <c r="D2979">
        <v>66</v>
      </c>
      <c r="E2979" t="s">
        <v>90</v>
      </c>
      <c r="G2979">
        <v>49.11</v>
      </c>
      <c r="H2979">
        <v>2014</v>
      </c>
      <c r="I2979">
        <v>9</v>
      </c>
      <c r="J2979">
        <v>29</v>
      </c>
      <c r="K2979">
        <v>5</v>
      </c>
      <c r="L2979">
        <v>51</v>
      </c>
      <c r="M2979" t="s">
        <v>900</v>
      </c>
      <c r="N2979" t="s">
        <v>860</v>
      </c>
      <c r="O2979" t="s">
        <v>799</v>
      </c>
      <c r="Q2979" t="s">
        <v>495</v>
      </c>
      <c r="R2979" t="str">
        <f t="shared" si="144"/>
        <v>Weekday</v>
      </c>
      <c r="S2979" s="27">
        <f t="shared" si="145"/>
        <v>41911</v>
      </c>
      <c r="T2979" t="str">
        <f t="shared" si="146"/>
        <v>S</v>
      </c>
      <c r="V2979" t="str">
        <f t="shared" si="147"/>
        <v>S</v>
      </c>
    </row>
    <row r="2980" spans="1:22" x14ac:dyDescent="0.25">
      <c r="A2980" t="s">
        <v>391</v>
      </c>
      <c r="B2980" t="s">
        <v>218</v>
      </c>
      <c r="C2980">
        <v>172175026</v>
      </c>
      <c r="D2980">
        <v>66</v>
      </c>
      <c r="E2980" t="s">
        <v>90</v>
      </c>
      <c r="G2980">
        <v>49.116999999999997</v>
      </c>
      <c r="H2980">
        <v>2017</v>
      </c>
      <c r="I2980">
        <v>8</v>
      </c>
      <c r="J2980">
        <v>4</v>
      </c>
      <c r="K2980">
        <v>23</v>
      </c>
      <c r="L2980">
        <v>42</v>
      </c>
      <c r="M2980" t="s">
        <v>900</v>
      </c>
      <c r="N2980" t="s">
        <v>860</v>
      </c>
      <c r="O2980" t="s">
        <v>799</v>
      </c>
      <c r="Q2980" t="s">
        <v>495</v>
      </c>
      <c r="R2980" t="str">
        <f t="shared" si="144"/>
        <v>Weekday</v>
      </c>
      <c r="S2980" s="27">
        <f t="shared" si="145"/>
        <v>42951</v>
      </c>
      <c r="T2980" t="str">
        <f t="shared" si="146"/>
        <v>D</v>
      </c>
      <c r="V2980" t="str">
        <f t="shared" si="147"/>
        <v>D</v>
      </c>
    </row>
    <row r="2981" spans="1:22" x14ac:dyDescent="0.25">
      <c r="A2981" t="s">
        <v>391</v>
      </c>
      <c r="B2981" t="s">
        <v>218</v>
      </c>
      <c r="C2981">
        <v>142105155</v>
      </c>
      <c r="D2981">
        <v>66</v>
      </c>
      <c r="E2981" t="s">
        <v>90</v>
      </c>
      <c r="G2981">
        <v>49.134</v>
      </c>
      <c r="H2981">
        <v>2014</v>
      </c>
      <c r="I2981">
        <v>7</v>
      </c>
      <c r="J2981">
        <v>29</v>
      </c>
      <c r="K2981">
        <v>6</v>
      </c>
      <c r="L2981">
        <v>18</v>
      </c>
      <c r="M2981" t="s">
        <v>900</v>
      </c>
      <c r="N2981" t="s">
        <v>860</v>
      </c>
      <c r="O2981" t="s">
        <v>799</v>
      </c>
      <c r="Q2981" t="s">
        <v>495</v>
      </c>
      <c r="R2981" t="str">
        <f t="shared" si="144"/>
        <v>Weekday</v>
      </c>
      <c r="S2981" s="27">
        <f t="shared" si="145"/>
        <v>41849</v>
      </c>
      <c r="T2981" t="str">
        <f t="shared" si="146"/>
        <v>S</v>
      </c>
      <c r="V2981" t="str">
        <f t="shared" si="147"/>
        <v>S</v>
      </c>
    </row>
    <row r="2982" spans="1:22" x14ac:dyDescent="0.25">
      <c r="A2982" t="s">
        <v>391</v>
      </c>
      <c r="B2982" t="s">
        <v>218</v>
      </c>
      <c r="C2982">
        <v>151525219</v>
      </c>
      <c r="D2982">
        <v>66</v>
      </c>
      <c r="E2982" t="s">
        <v>90</v>
      </c>
      <c r="G2982">
        <v>49.142000000000003</v>
      </c>
      <c r="H2982">
        <v>2015</v>
      </c>
      <c r="I2982">
        <v>6</v>
      </c>
      <c r="J2982">
        <v>1</v>
      </c>
      <c r="K2982">
        <v>8</v>
      </c>
      <c r="L2982">
        <v>40</v>
      </c>
      <c r="M2982" t="s">
        <v>900</v>
      </c>
      <c r="N2982" t="s">
        <v>404</v>
      </c>
      <c r="O2982" t="s">
        <v>799</v>
      </c>
      <c r="Q2982" t="s">
        <v>495</v>
      </c>
      <c r="R2982" t="str">
        <f t="shared" si="144"/>
        <v>Weekday</v>
      </c>
      <c r="S2982" s="27">
        <f t="shared" si="145"/>
        <v>42156</v>
      </c>
      <c r="T2982" t="str">
        <f t="shared" si="146"/>
        <v>S</v>
      </c>
      <c r="V2982" t="str">
        <f t="shared" si="147"/>
        <v>S</v>
      </c>
    </row>
    <row r="2983" spans="1:22" x14ac:dyDescent="0.25">
      <c r="A2983" t="s">
        <v>391</v>
      </c>
      <c r="B2983" t="s">
        <v>218</v>
      </c>
      <c r="C2983">
        <v>142105120</v>
      </c>
      <c r="D2983">
        <v>66</v>
      </c>
      <c r="E2983" t="s">
        <v>90</v>
      </c>
      <c r="G2983">
        <v>49.146999999999998</v>
      </c>
      <c r="H2983">
        <v>2014</v>
      </c>
      <c r="I2983">
        <v>7</v>
      </c>
      <c r="J2983">
        <v>29</v>
      </c>
      <c r="K2983">
        <v>8</v>
      </c>
      <c r="L2983">
        <v>15</v>
      </c>
      <c r="M2983" t="s">
        <v>900</v>
      </c>
      <c r="N2983" t="s">
        <v>171</v>
      </c>
      <c r="O2983" t="s">
        <v>799</v>
      </c>
      <c r="Q2983" t="s">
        <v>495</v>
      </c>
      <c r="R2983" t="str">
        <f t="shared" si="144"/>
        <v>Weekday</v>
      </c>
      <c r="S2983" s="27">
        <f t="shared" si="145"/>
        <v>41849</v>
      </c>
      <c r="T2983" t="str">
        <f t="shared" si="146"/>
        <v>S</v>
      </c>
      <c r="V2983" t="str">
        <f t="shared" si="147"/>
        <v>S</v>
      </c>
    </row>
    <row r="2984" spans="1:22" x14ac:dyDescent="0.25">
      <c r="A2984" t="s">
        <v>391</v>
      </c>
      <c r="S2984" s="27"/>
      <c r="V2984" t="str">
        <f t="shared" si="147"/>
        <v/>
      </c>
    </row>
    <row r="2985" spans="1:22" x14ac:dyDescent="0.25">
      <c r="A2985" t="s">
        <v>391</v>
      </c>
      <c r="S2985" s="27"/>
      <c r="V2985" t="str">
        <f t="shared" si="147"/>
        <v/>
      </c>
    </row>
    <row r="2986" spans="1:22" x14ac:dyDescent="0.25">
      <c r="A2986" t="s">
        <v>391</v>
      </c>
      <c r="B2986" t="s">
        <v>218</v>
      </c>
      <c r="C2986">
        <v>163345208</v>
      </c>
      <c r="D2986">
        <v>66</v>
      </c>
      <c r="E2986" t="s">
        <v>90</v>
      </c>
      <c r="G2986">
        <v>49.162999999999997</v>
      </c>
      <c r="H2986">
        <v>2016</v>
      </c>
      <c r="I2986">
        <v>11</v>
      </c>
      <c r="J2986">
        <v>29</v>
      </c>
      <c r="K2986">
        <v>8</v>
      </c>
      <c r="L2986">
        <v>54</v>
      </c>
      <c r="M2986" t="s">
        <v>900</v>
      </c>
      <c r="N2986" t="s">
        <v>171</v>
      </c>
      <c r="O2986" t="s">
        <v>799</v>
      </c>
      <c r="Q2986" t="s">
        <v>497</v>
      </c>
      <c r="R2986" t="str">
        <f t="shared" si="144"/>
        <v>Weekday</v>
      </c>
      <c r="S2986" s="27">
        <f t="shared" si="145"/>
        <v>42703</v>
      </c>
      <c r="T2986" t="str">
        <f t="shared" si="146"/>
        <v>D</v>
      </c>
      <c r="V2986" t="str">
        <f t="shared" si="147"/>
        <v>D</v>
      </c>
    </row>
    <row r="2987" spans="1:22" x14ac:dyDescent="0.25">
      <c r="A2987" t="s">
        <v>391</v>
      </c>
      <c r="B2987" t="s">
        <v>218</v>
      </c>
      <c r="C2987">
        <v>140435121</v>
      </c>
      <c r="D2987">
        <v>66</v>
      </c>
      <c r="E2987" t="s">
        <v>90</v>
      </c>
      <c r="G2987">
        <v>49.164000000000001</v>
      </c>
      <c r="H2987">
        <v>2014</v>
      </c>
      <c r="I2987">
        <v>2</v>
      </c>
      <c r="J2987">
        <v>11</v>
      </c>
      <c r="K2987">
        <v>7</v>
      </c>
      <c r="L2987">
        <v>17</v>
      </c>
      <c r="M2987" t="s">
        <v>900</v>
      </c>
      <c r="N2987" t="s">
        <v>860</v>
      </c>
      <c r="O2987" t="s">
        <v>799</v>
      </c>
      <c r="Q2987" t="s">
        <v>497</v>
      </c>
      <c r="R2987" t="str">
        <f t="shared" si="144"/>
        <v>Weekday</v>
      </c>
      <c r="S2987" s="27">
        <f t="shared" si="145"/>
        <v>41681</v>
      </c>
      <c r="T2987" t="str">
        <f t="shared" si="146"/>
        <v>S</v>
      </c>
      <c r="V2987" t="str">
        <f t="shared" si="147"/>
        <v>S</v>
      </c>
    </row>
    <row r="2988" spans="1:22" x14ac:dyDescent="0.25">
      <c r="A2988" t="s">
        <v>391</v>
      </c>
      <c r="B2988" t="s">
        <v>218</v>
      </c>
      <c r="C2988">
        <v>140175096</v>
      </c>
      <c r="D2988">
        <v>66</v>
      </c>
      <c r="E2988" t="s">
        <v>90</v>
      </c>
      <c r="G2988">
        <v>49.177</v>
      </c>
      <c r="H2988">
        <v>2014</v>
      </c>
      <c r="I2988">
        <v>1</v>
      </c>
      <c r="J2988">
        <v>16</v>
      </c>
      <c r="K2988">
        <v>8</v>
      </c>
      <c r="L2988">
        <v>0</v>
      </c>
      <c r="M2988" t="s">
        <v>900</v>
      </c>
      <c r="N2988" t="s">
        <v>860</v>
      </c>
      <c r="O2988" t="s">
        <v>799</v>
      </c>
      <c r="Q2988" t="s">
        <v>497</v>
      </c>
      <c r="R2988" t="str">
        <f t="shared" si="144"/>
        <v>Weekday</v>
      </c>
      <c r="S2988" s="27">
        <f t="shared" si="145"/>
        <v>41655</v>
      </c>
      <c r="T2988" t="str">
        <f t="shared" si="146"/>
        <v>S</v>
      </c>
      <c r="V2988" t="str">
        <f t="shared" si="147"/>
        <v>S</v>
      </c>
    </row>
    <row r="2989" spans="1:22" x14ac:dyDescent="0.25">
      <c r="A2989" t="s">
        <v>391</v>
      </c>
      <c r="B2989" t="s">
        <v>218</v>
      </c>
      <c r="C2989">
        <v>152055070</v>
      </c>
      <c r="D2989">
        <v>66</v>
      </c>
      <c r="E2989" t="s">
        <v>90</v>
      </c>
      <c r="G2989">
        <v>49.186</v>
      </c>
      <c r="H2989">
        <v>2015</v>
      </c>
      <c r="I2989">
        <v>7</v>
      </c>
      <c r="J2989">
        <v>24</v>
      </c>
      <c r="K2989">
        <v>7</v>
      </c>
      <c r="L2989">
        <v>43</v>
      </c>
      <c r="M2989" t="s">
        <v>900</v>
      </c>
      <c r="N2989" t="s">
        <v>860</v>
      </c>
      <c r="O2989" t="s">
        <v>799</v>
      </c>
      <c r="Q2989" t="s">
        <v>497</v>
      </c>
      <c r="R2989" t="str">
        <f t="shared" si="144"/>
        <v>Weekday</v>
      </c>
      <c r="S2989" s="27">
        <f t="shared" si="145"/>
        <v>42209</v>
      </c>
      <c r="T2989" t="str">
        <f t="shared" si="146"/>
        <v>S</v>
      </c>
      <c r="V2989" t="str">
        <f t="shared" si="147"/>
        <v>S</v>
      </c>
    </row>
    <row r="2990" spans="1:22" x14ac:dyDescent="0.25">
      <c r="A2990" t="s">
        <v>391</v>
      </c>
      <c r="S2990" s="27"/>
      <c r="V2990" t="str">
        <f t="shared" si="147"/>
        <v/>
      </c>
    </row>
    <row r="2991" spans="1:22" x14ac:dyDescent="0.25">
      <c r="A2991" t="s">
        <v>391</v>
      </c>
      <c r="S2991" s="27"/>
      <c r="V2991" t="str">
        <f t="shared" si="147"/>
        <v/>
      </c>
    </row>
    <row r="2992" spans="1:22" x14ac:dyDescent="0.25">
      <c r="A2992" t="s">
        <v>391</v>
      </c>
      <c r="B2992" t="s">
        <v>218</v>
      </c>
      <c r="C2992">
        <v>170605125</v>
      </c>
      <c r="D2992">
        <v>66</v>
      </c>
      <c r="E2992" t="s">
        <v>90</v>
      </c>
      <c r="G2992">
        <v>49.19</v>
      </c>
      <c r="H2992">
        <v>2017</v>
      </c>
      <c r="I2992">
        <v>3</v>
      </c>
      <c r="J2992">
        <v>1</v>
      </c>
      <c r="K2992">
        <v>8</v>
      </c>
      <c r="L2992">
        <v>9</v>
      </c>
      <c r="M2992" t="s">
        <v>900</v>
      </c>
      <c r="N2992" t="s">
        <v>171</v>
      </c>
      <c r="O2992" t="s">
        <v>799</v>
      </c>
      <c r="Q2992" t="s">
        <v>497</v>
      </c>
      <c r="R2992" t="str">
        <f t="shared" si="144"/>
        <v>Weekday</v>
      </c>
      <c r="S2992" s="27">
        <f t="shared" si="145"/>
        <v>42795</v>
      </c>
      <c r="T2992" t="str">
        <f t="shared" si="146"/>
        <v>D</v>
      </c>
      <c r="V2992" t="str">
        <f t="shared" si="147"/>
        <v>D</v>
      </c>
    </row>
    <row r="2993" spans="1:22" x14ac:dyDescent="0.25">
      <c r="A2993" t="s">
        <v>391</v>
      </c>
      <c r="B2993" t="s">
        <v>218</v>
      </c>
      <c r="C2993">
        <v>172845168</v>
      </c>
      <c r="D2993">
        <v>66</v>
      </c>
      <c r="E2993" t="s">
        <v>90</v>
      </c>
      <c r="G2993">
        <v>49.192</v>
      </c>
      <c r="H2993">
        <v>2017</v>
      </c>
      <c r="I2993">
        <v>10</v>
      </c>
      <c r="J2993">
        <v>11</v>
      </c>
      <c r="K2993">
        <v>9</v>
      </c>
      <c r="L2993">
        <v>14</v>
      </c>
      <c r="M2993" t="s">
        <v>900</v>
      </c>
      <c r="N2993" t="s">
        <v>171</v>
      </c>
      <c r="O2993" t="s">
        <v>799</v>
      </c>
      <c r="Q2993" t="s">
        <v>497</v>
      </c>
      <c r="R2993" t="str">
        <f t="shared" ref="R2993:R3056" si="148">IF(WEEKDAY(DATE(H2993,I2993,J2993),2) &lt; 6, "Weekday", "Weekend")</f>
        <v>Weekday</v>
      </c>
      <c r="S2993" s="27">
        <f t="shared" ref="S2993:S3056" si="149">DATE(H2993,I2993,J2993)</f>
        <v>43019</v>
      </c>
      <c r="T2993" t="str">
        <f t="shared" si="146"/>
        <v>D</v>
      </c>
      <c r="V2993" t="str">
        <f t="shared" si="147"/>
        <v>D</v>
      </c>
    </row>
    <row r="2994" spans="1:22" x14ac:dyDescent="0.25">
      <c r="A2994" t="s">
        <v>391</v>
      </c>
      <c r="B2994" t="s">
        <v>218</v>
      </c>
      <c r="C2994">
        <v>142415038</v>
      </c>
      <c r="D2994">
        <v>66</v>
      </c>
      <c r="E2994" t="s">
        <v>90</v>
      </c>
      <c r="G2994">
        <v>49.191000000000003</v>
      </c>
      <c r="H2994">
        <v>2014</v>
      </c>
      <c r="I2994">
        <v>8</v>
      </c>
      <c r="J2994">
        <v>26</v>
      </c>
      <c r="K2994">
        <v>11</v>
      </c>
      <c r="L2994">
        <v>12</v>
      </c>
      <c r="M2994" t="s">
        <v>900</v>
      </c>
      <c r="N2994" t="s">
        <v>171</v>
      </c>
      <c r="O2994" t="s">
        <v>799</v>
      </c>
      <c r="Q2994" t="s">
        <v>497</v>
      </c>
      <c r="R2994" t="str">
        <f t="shared" si="148"/>
        <v>Weekday</v>
      </c>
      <c r="S2994" s="27">
        <f t="shared" si="149"/>
        <v>41877</v>
      </c>
      <c r="T2994" t="str">
        <f t="shared" ref="T2994:T3057" si="150">IF(OR(H2994=2013,H2994=2014,AND(H2994=2015,I2994&lt;9),AND(H2994=2015,I2994=9,J2994&lt;5)),"S","D")</f>
        <v>S</v>
      </c>
      <c r="V2994" t="str">
        <f t="shared" si="147"/>
        <v>S</v>
      </c>
    </row>
    <row r="2995" spans="1:22" x14ac:dyDescent="0.25">
      <c r="A2995" t="s">
        <v>391</v>
      </c>
      <c r="S2995" s="27"/>
      <c r="V2995" t="str">
        <f t="shared" si="147"/>
        <v/>
      </c>
    </row>
    <row r="2996" spans="1:22" x14ac:dyDescent="0.25">
      <c r="A2996" t="s">
        <v>391</v>
      </c>
      <c r="B2996" t="s">
        <v>218</v>
      </c>
      <c r="C2996">
        <v>161265053</v>
      </c>
      <c r="D2996">
        <v>66</v>
      </c>
      <c r="E2996" t="s">
        <v>90</v>
      </c>
      <c r="G2996">
        <v>49.243000000000002</v>
      </c>
      <c r="H2996">
        <v>2016</v>
      </c>
      <c r="I2996">
        <v>5</v>
      </c>
      <c r="J2996">
        <v>4</v>
      </c>
      <c r="K2996">
        <v>9</v>
      </c>
      <c r="L2996">
        <v>4</v>
      </c>
      <c r="M2996" t="s">
        <v>900</v>
      </c>
      <c r="N2996" t="s">
        <v>860</v>
      </c>
      <c r="O2996" t="s">
        <v>799</v>
      </c>
      <c r="Q2996" t="s">
        <v>497</v>
      </c>
      <c r="R2996" t="str">
        <f t="shared" si="148"/>
        <v>Weekday</v>
      </c>
      <c r="S2996" s="27">
        <f t="shared" si="149"/>
        <v>42494</v>
      </c>
      <c r="T2996" t="str">
        <f t="shared" si="150"/>
        <v>D</v>
      </c>
      <c r="V2996" t="str">
        <f t="shared" si="147"/>
        <v>D</v>
      </c>
    </row>
    <row r="2997" spans="1:22" x14ac:dyDescent="0.25">
      <c r="A2997" t="s">
        <v>391</v>
      </c>
      <c r="S2997" s="27"/>
      <c r="V2997" t="str">
        <f t="shared" si="147"/>
        <v/>
      </c>
    </row>
    <row r="2998" spans="1:22" x14ac:dyDescent="0.25">
      <c r="A2998" t="s">
        <v>391</v>
      </c>
      <c r="S2998" s="27"/>
      <c r="V2998" t="str">
        <f t="shared" si="147"/>
        <v/>
      </c>
    </row>
    <row r="2999" spans="1:22" x14ac:dyDescent="0.25">
      <c r="A2999" t="s">
        <v>391</v>
      </c>
      <c r="B2999" t="s">
        <v>218</v>
      </c>
      <c r="C2999">
        <v>161585211</v>
      </c>
      <c r="D2999">
        <v>66</v>
      </c>
      <c r="E2999" t="s">
        <v>90</v>
      </c>
      <c r="G2999">
        <v>49.28</v>
      </c>
      <c r="H2999">
        <v>2016</v>
      </c>
      <c r="I2999">
        <v>6</v>
      </c>
      <c r="J2999">
        <v>6</v>
      </c>
      <c r="K2999">
        <v>9</v>
      </c>
      <c r="L2999">
        <v>5</v>
      </c>
      <c r="M2999" t="s">
        <v>900</v>
      </c>
      <c r="N2999" t="s">
        <v>860</v>
      </c>
      <c r="O2999" t="s">
        <v>799</v>
      </c>
      <c r="Q2999" t="s">
        <v>497</v>
      </c>
      <c r="R2999" t="str">
        <f t="shared" si="148"/>
        <v>Weekday</v>
      </c>
      <c r="S2999" s="27">
        <f t="shared" si="149"/>
        <v>42527</v>
      </c>
      <c r="T2999" t="str">
        <f t="shared" si="150"/>
        <v>D</v>
      </c>
      <c r="V2999" t="str">
        <f t="shared" si="147"/>
        <v>D</v>
      </c>
    </row>
    <row r="3000" spans="1:22" x14ac:dyDescent="0.25">
      <c r="A3000" t="s">
        <v>391</v>
      </c>
      <c r="B3000" t="s">
        <v>218</v>
      </c>
      <c r="C3000">
        <v>160555320</v>
      </c>
      <c r="D3000">
        <v>66</v>
      </c>
      <c r="E3000" t="s">
        <v>90</v>
      </c>
      <c r="G3000">
        <v>49.316000000000003</v>
      </c>
      <c r="H3000">
        <v>2016</v>
      </c>
      <c r="I3000">
        <v>2</v>
      </c>
      <c r="J3000">
        <v>15</v>
      </c>
      <c r="K3000">
        <v>17</v>
      </c>
      <c r="L3000">
        <v>0</v>
      </c>
      <c r="M3000" t="s">
        <v>900</v>
      </c>
      <c r="N3000" t="s">
        <v>404</v>
      </c>
      <c r="O3000" t="s">
        <v>799</v>
      </c>
      <c r="Q3000" t="s">
        <v>497</v>
      </c>
      <c r="R3000" t="str">
        <f t="shared" si="148"/>
        <v>Weekday</v>
      </c>
      <c r="S3000" s="27">
        <f t="shared" si="149"/>
        <v>42415</v>
      </c>
      <c r="T3000" t="str">
        <f t="shared" si="150"/>
        <v>D</v>
      </c>
      <c r="V3000" t="str">
        <f t="shared" si="147"/>
        <v>D</v>
      </c>
    </row>
    <row r="3001" spans="1:22" x14ac:dyDescent="0.25">
      <c r="A3001" t="s">
        <v>391</v>
      </c>
      <c r="B3001" t="s">
        <v>218</v>
      </c>
      <c r="C3001">
        <v>160085089</v>
      </c>
      <c r="D3001">
        <v>66</v>
      </c>
      <c r="E3001" t="s">
        <v>90</v>
      </c>
      <c r="G3001">
        <v>49.325000000000003</v>
      </c>
      <c r="H3001">
        <v>2016</v>
      </c>
      <c r="I3001">
        <v>1</v>
      </c>
      <c r="J3001">
        <v>7</v>
      </c>
      <c r="K3001">
        <v>6</v>
      </c>
      <c r="L3001">
        <v>42</v>
      </c>
      <c r="M3001" t="s">
        <v>900</v>
      </c>
      <c r="N3001" t="s">
        <v>860</v>
      </c>
      <c r="O3001" t="s">
        <v>799</v>
      </c>
      <c r="Q3001" t="s">
        <v>497</v>
      </c>
      <c r="R3001" t="str">
        <f t="shared" si="148"/>
        <v>Weekday</v>
      </c>
      <c r="S3001" s="27">
        <f t="shared" si="149"/>
        <v>42376</v>
      </c>
      <c r="T3001" t="str">
        <f t="shared" si="150"/>
        <v>D</v>
      </c>
      <c r="V3001" t="str">
        <f t="shared" si="147"/>
        <v>D</v>
      </c>
    </row>
    <row r="3002" spans="1:22" x14ac:dyDescent="0.25">
      <c r="A3002" t="s">
        <v>391</v>
      </c>
      <c r="B3002" t="s">
        <v>218</v>
      </c>
      <c r="C3002">
        <v>130245260</v>
      </c>
      <c r="D3002">
        <v>66</v>
      </c>
      <c r="E3002" t="s">
        <v>90</v>
      </c>
      <c r="G3002">
        <v>49.341999999999999</v>
      </c>
      <c r="H3002">
        <v>2013</v>
      </c>
      <c r="I3002">
        <v>1</v>
      </c>
      <c r="J3002">
        <v>23</v>
      </c>
      <c r="K3002">
        <v>7</v>
      </c>
      <c r="L3002">
        <v>12</v>
      </c>
      <c r="M3002" t="s">
        <v>900</v>
      </c>
      <c r="N3002" t="s">
        <v>860</v>
      </c>
      <c r="O3002" t="s">
        <v>799</v>
      </c>
      <c r="Q3002" t="s">
        <v>497</v>
      </c>
      <c r="R3002" t="str">
        <f t="shared" si="148"/>
        <v>Weekday</v>
      </c>
      <c r="S3002" s="27">
        <f t="shared" si="149"/>
        <v>41297</v>
      </c>
      <c r="T3002" t="str">
        <f t="shared" si="150"/>
        <v>S</v>
      </c>
      <c r="V3002" t="str">
        <f t="shared" si="147"/>
        <v>S</v>
      </c>
    </row>
    <row r="3003" spans="1:22" x14ac:dyDescent="0.25">
      <c r="A3003" t="s">
        <v>391</v>
      </c>
      <c r="B3003" t="s">
        <v>218</v>
      </c>
      <c r="C3003">
        <v>162525048</v>
      </c>
      <c r="D3003">
        <v>66</v>
      </c>
      <c r="E3003" t="s">
        <v>90</v>
      </c>
      <c r="G3003">
        <v>49.338000000000001</v>
      </c>
      <c r="H3003">
        <v>2016</v>
      </c>
      <c r="I3003">
        <v>8</v>
      </c>
      <c r="J3003">
        <v>25</v>
      </c>
      <c r="K3003">
        <v>5</v>
      </c>
      <c r="L3003">
        <v>40</v>
      </c>
      <c r="M3003" t="s">
        <v>900</v>
      </c>
      <c r="N3003" t="s">
        <v>171</v>
      </c>
      <c r="O3003" t="s">
        <v>799</v>
      </c>
      <c r="Q3003" t="s">
        <v>497</v>
      </c>
      <c r="R3003" t="str">
        <f t="shared" si="148"/>
        <v>Weekday</v>
      </c>
      <c r="S3003" s="27">
        <f t="shared" si="149"/>
        <v>42607</v>
      </c>
      <c r="T3003" t="str">
        <f t="shared" si="150"/>
        <v>D</v>
      </c>
      <c r="V3003" t="str">
        <f t="shared" si="147"/>
        <v>D</v>
      </c>
    </row>
    <row r="3004" spans="1:22" x14ac:dyDescent="0.25">
      <c r="A3004" t="s">
        <v>391</v>
      </c>
      <c r="S3004" s="27"/>
      <c r="V3004" t="str">
        <f t="shared" si="147"/>
        <v/>
      </c>
    </row>
    <row r="3005" spans="1:22" x14ac:dyDescent="0.25">
      <c r="A3005" t="s">
        <v>391</v>
      </c>
      <c r="B3005" t="s">
        <v>218</v>
      </c>
      <c r="C3005">
        <v>172155161</v>
      </c>
      <c r="D3005">
        <v>66</v>
      </c>
      <c r="E3005" t="s">
        <v>90</v>
      </c>
      <c r="G3005">
        <v>49.356999999999999</v>
      </c>
      <c r="H3005">
        <v>2017</v>
      </c>
      <c r="I3005">
        <v>8</v>
      </c>
      <c r="J3005">
        <v>3</v>
      </c>
      <c r="K3005">
        <v>8</v>
      </c>
      <c r="L3005">
        <v>5</v>
      </c>
      <c r="M3005" t="s">
        <v>900</v>
      </c>
      <c r="N3005" t="s">
        <v>171</v>
      </c>
      <c r="O3005" t="s">
        <v>799</v>
      </c>
      <c r="Q3005" t="s">
        <v>497</v>
      </c>
      <c r="R3005" t="str">
        <f t="shared" si="148"/>
        <v>Weekday</v>
      </c>
      <c r="S3005" s="27">
        <f t="shared" si="149"/>
        <v>42950</v>
      </c>
      <c r="T3005" t="str">
        <f t="shared" si="150"/>
        <v>D</v>
      </c>
      <c r="V3005" t="str">
        <f t="shared" si="147"/>
        <v>D</v>
      </c>
    </row>
    <row r="3006" spans="1:22" x14ac:dyDescent="0.25">
      <c r="A3006" t="s">
        <v>391</v>
      </c>
      <c r="S3006" s="27"/>
      <c r="V3006" t="str">
        <f t="shared" si="147"/>
        <v/>
      </c>
    </row>
    <row r="3007" spans="1:22" x14ac:dyDescent="0.25">
      <c r="A3007" t="s">
        <v>391</v>
      </c>
      <c r="B3007" t="s">
        <v>218</v>
      </c>
      <c r="C3007">
        <v>132915098</v>
      </c>
      <c r="D3007">
        <v>66</v>
      </c>
      <c r="E3007" t="s">
        <v>90</v>
      </c>
      <c r="G3007">
        <v>49.39</v>
      </c>
      <c r="H3007">
        <v>2013</v>
      </c>
      <c r="I3007">
        <v>10</v>
      </c>
      <c r="J3007">
        <v>18</v>
      </c>
      <c r="K3007">
        <v>6</v>
      </c>
      <c r="L3007">
        <v>1</v>
      </c>
      <c r="M3007" t="s">
        <v>900</v>
      </c>
      <c r="N3007" t="s">
        <v>860</v>
      </c>
      <c r="O3007" t="s">
        <v>799</v>
      </c>
      <c r="Q3007" t="s">
        <v>497</v>
      </c>
      <c r="R3007" t="str">
        <f t="shared" si="148"/>
        <v>Weekday</v>
      </c>
      <c r="S3007" s="27">
        <f t="shared" si="149"/>
        <v>41565</v>
      </c>
      <c r="T3007" t="str">
        <f t="shared" si="150"/>
        <v>S</v>
      </c>
      <c r="V3007" t="str">
        <f t="shared" si="147"/>
        <v>S</v>
      </c>
    </row>
    <row r="3008" spans="1:22" x14ac:dyDescent="0.25">
      <c r="A3008" t="s">
        <v>391</v>
      </c>
      <c r="B3008" t="s">
        <v>218</v>
      </c>
      <c r="C3008">
        <v>171505103</v>
      </c>
      <c r="D3008">
        <v>66</v>
      </c>
      <c r="E3008" t="s">
        <v>90</v>
      </c>
      <c r="G3008">
        <v>49.390999999999998</v>
      </c>
      <c r="H3008">
        <v>2017</v>
      </c>
      <c r="I3008">
        <v>5</v>
      </c>
      <c r="J3008">
        <v>30</v>
      </c>
      <c r="K3008">
        <v>8</v>
      </c>
      <c r="L3008">
        <v>2</v>
      </c>
      <c r="M3008" t="s">
        <v>900</v>
      </c>
      <c r="N3008" t="s">
        <v>171</v>
      </c>
      <c r="O3008" t="s">
        <v>799</v>
      </c>
      <c r="Q3008" t="s">
        <v>497</v>
      </c>
      <c r="R3008" t="str">
        <f t="shared" si="148"/>
        <v>Weekday</v>
      </c>
      <c r="S3008" s="27">
        <f t="shared" si="149"/>
        <v>42885</v>
      </c>
      <c r="T3008" t="str">
        <f t="shared" si="150"/>
        <v>D</v>
      </c>
      <c r="V3008" t="str">
        <f t="shared" si="147"/>
        <v>D</v>
      </c>
    </row>
    <row r="3009" spans="1:22" x14ac:dyDescent="0.25">
      <c r="A3009" t="s">
        <v>391</v>
      </c>
      <c r="S3009" s="27"/>
      <c r="V3009" t="str">
        <f t="shared" si="147"/>
        <v/>
      </c>
    </row>
    <row r="3010" spans="1:22" x14ac:dyDescent="0.25">
      <c r="A3010" t="s">
        <v>391</v>
      </c>
      <c r="B3010" t="s">
        <v>218</v>
      </c>
      <c r="C3010">
        <v>143395194</v>
      </c>
      <c r="D3010">
        <v>66</v>
      </c>
      <c r="E3010" t="s">
        <v>90</v>
      </c>
      <c r="G3010">
        <v>49.408000000000001</v>
      </c>
      <c r="H3010">
        <v>2014</v>
      </c>
      <c r="I3010">
        <v>12</v>
      </c>
      <c r="J3010">
        <v>5</v>
      </c>
      <c r="K3010">
        <v>9</v>
      </c>
      <c r="L3010">
        <v>30</v>
      </c>
      <c r="M3010" t="s">
        <v>900</v>
      </c>
      <c r="N3010" t="s">
        <v>860</v>
      </c>
      <c r="O3010" t="s">
        <v>799</v>
      </c>
      <c r="Q3010" t="s">
        <v>497</v>
      </c>
      <c r="R3010" t="str">
        <f t="shared" si="148"/>
        <v>Weekday</v>
      </c>
      <c r="S3010" s="27">
        <f t="shared" si="149"/>
        <v>41978</v>
      </c>
      <c r="T3010" t="str">
        <f t="shared" si="150"/>
        <v>S</v>
      </c>
      <c r="V3010" t="str">
        <f t="shared" si="147"/>
        <v>S</v>
      </c>
    </row>
    <row r="3011" spans="1:22" x14ac:dyDescent="0.25">
      <c r="A3011" t="s">
        <v>391</v>
      </c>
      <c r="B3011" t="s">
        <v>218</v>
      </c>
      <c r="C3011">
        <v>143015156</v>
      </c>
      <c r="D3011">
        <v>66</v>
      </c>
      <c r="E3011" t="s">
        <v>90</v>
      </c>
      <c r="G3011">
        <v>49.426000000000002</v>
      </c>
      <c r="H3011">
        <v>2014</v>
      </c>
      <c r="I3011">
        <v>10</v>
      </c>
      <c r="J3011">
        <v>25</v>
      </c>
      <c r="K3011">
        <v>19</v>
      </c>
      <c r="L3011">
        <v>5</v>
      </c>
      <c r="M3011" t="s">
        <v>900</v>
      </c>
      <c r="N3011" t="s">
        <v>404</v>
      </c>
      <c r="O3011" t="s">
        <v>799</v>
      </c>
      <c r="Q3011" t="s">
        <v>497</v>
      </c>
      <c r="R3011" t="str">
        <f t="shared" si="148"/>
        <v>Weekend</v>
      </c>
      <c r="S3011" s="27">
        <f t="shared" si="149"/>
        <v>41937</v>
      </c>
      <c r="T3011" t="str">
        <f t="shared" si="150"/>
        <v>S</v>
      </c>
      <c r="V3011" t="str">
        <f t="shared" ref="V3011:V3074" si="151">T3011&amp;U3011</f>
        <v>S</v>
      </c>
    </row>
    <row r="3012" spans="1:22" x14ac:dyDescent="0.25">
      <c r="A3012" t="s">
        <v>391</v>
      </c>
      <c r="B3012" t="s">
        <v>218</v>
      </c>
      <c r="C3012">
        <v>141335169</v>
      </c>
      <c r="D3012">
        <v>66</v>
      </c>
      <c r="E3012" t="s">
        <v>90</v>
      </c>
      <c r="G3012">
        <v>49.462000000000003</v>
      </c>
      <c r="H3012">
        <v>2014</v>
      </c>
      <c r="I3012">
        <v>5</v>
      </c>
      <c r="J3012">
        <v>8</v>
      </c>
      <c r="K3012">
        <v>18</v>
      </c>
      <c r="L3012">
        <v>35</v>
      </c>
      <c r="M3012" t="s">
        <v>900</v>
      </c>
      <c r="N3012" t="s">
        <v>171</v>
      </c>
      <c r="O3012" t="s">
        <v>799</v>
      </c>
      <c r="Q3012" t="s">
        <v>497</v>
      </c>
      <c r="R3012" t="str">
        <f t="shared" si="148"/>
        <v>Weekday</v>
      </c>
      <c r="S3012" s="27">
        <f t="shared" si="149"/>
        <v>41767</v>
      </c>
      <c r="T3012" t="str">
        <f t="shared" si="150"/>
        <v>S</v>
      </c>
      <c r="V3012" t="str">
        <f t="shared" si="151"/>
        <v>S</v>
      </c>
    </row>
    <row r="3013" spans="1:22" x14ac:dyDescent="0.25">
      <c r="A3013" t="s">
        <v>391</v>
      </c>
      <c r="S3013" s="27"/>
      <c r="V3013" t="str">
        <f t="shared" si="151"/>
        <v/>
      </c>
    </row>
    <row r="3014" spans="1:22" x14ac:dyDescent="0.25">
      <c r="A3014" t="s">
        <v>391</v>
      </c>
      <c r="B3014" t="s">
        <v>218</v>
      </c>
      <c r="C3014">
        <v>141185222</v>
      </c>
      <c r="D3014">
        <v>66</v>
      </c>
      <c r="E3014" t="s">
        <v>90</v>
      </c>
      <c r="G3014">
        <v>49.478000000000002</v>
      </c>
      <c r="H3014">
        <v>2014</v>
      </c>
      <c r="I3014">
        <v>4</v>
      </c>
      <c r="J3014">
        <v>28</v>
      </c>
      <c r="K3014">
        <v>4</v>
      </c>
      <c r="L3014">
        <v>56</v>
      </c>
      <c r="M3014" t="s">
        <v>900</v>
      </c>
      <c r="N3014" t="s">
        <v>860</v>
      </c>
      <c r="O3014" t="s">
        <v>799</v>
      </c>
      <c r="Q3014" t="s">
        <v>497</v>
      </c>
      <c r="R3014" t="str">
        <f t="shared" si="148"/>
        <v>Weekday</v>
      </c>
      <c r="S3014" s="27">
        <f t="shared" si="149"/>
        <v>41757</v>
      </c>
      <c r="T3014" t="str">
        <f t="shared" si="150"/>
        <v>S</v>
      </c>
      <c r="V3014" t="str">
        <f t="shared" si="151"/>
        <v>S</v>
      </c>
    </row>
    <row r="3015" spans="1:22" x14ac:dyDescent="0.25">
      <c r="A3015" t="s">
        <v>391</v>
      </c>
      <c r="B3015" t="s">
        <v>218</v>
      </c>
      <c r="C3015">
        <v>170965146</v>
      </c>
      <c r="D3015">
        <v>66</v>
      </c>
      <c r="E3015" t="s">
        <v>90</v>
      </c>
      <c r="G3015">
        <v>49.482999999999997</v>
      </c>
      <c r="H3015">
        <v>2017</v>
      </c>
      <c r="I3015">
        <v>3</v>
      </c>
      <c r="J3015">
        <v>28</v>
      </c>
      <c r="K3015">
        <v>9</v>
      </c>
      <c r="L3015">
        <v>15</v>
      </c>
      <c r="M3015" t="s">
        <v>900</v>
      </c>
      <c r="N3015" t="s">
        <v>860</v>
      </c>
      <c r="O3015" t="s">
        <v>799</v>
      </c>
      <c r="Q3015" t="s">
        <v>497</v>
      </c>
      <c r="R3015" t="str">
        <f t="shared" si="148"/>
        <v>Weekday</v>
      </c>
      <c r="S3015" s="27">
        <f t="shared" si="149"/>
        <v>42822</v>
      </c>
      <c r="T3015" t="str">
        <f t="shared" si="150"/>
        <v>D</v>
      </c>
      <c r="V3015" t="str">
        <f t="shared" si="151"/>
        <v>D</v>
      </c>
    </row>
    <row r="3016" spans="1:22" x14ac:dyDescent="0.25">
      <c r="A3016" t="s">
        <v>391</v>
      </c>
      <c r="B3016" t="s">
        <v>218</v>
      </c>
      <c r="C3016">
        <v>152085154</v>
      </c>
      <c r="D3016">
        <v>66</v>
      </c>
      <c r="E3016" t="s">
        <v>90</v>
      </c>
      <c r="G3016">
        <v>49.484999999999999</v>
      </c>
      <c r="H3016">
        <v>2015</v>
      </c>
      <c r="I3016">
        <v>7</v>
      </c>
      <c r="J3016">
        <v>27</v>
      </c>
      <c r="K3016">
        <v>8</v>
      </c>
      <c r="L3016">
        <v>8</v>
      </c>
      <c r="M3016" t="s">
        <v>900</v>
      </c>
      <c r="N3016" t="s">
        <v>860</v>
      </c>
      <c r="O3016" t="s">
        <v>799</v>
      </c>
      <c r="Q3016" t="s">
        <v>497</v>
      </c>
      <c r="R3016" t="str">
        <f t="shared" si="148"/>
        <v>Weekday</v>
      </c>
      <c r="S3016" s="27">
        <f t="shared" si="149"/>
        <v>42212</v>
      </c>
      <c r="T3016" t="str">
        <f t="shared" si="150"/>
        <v>S</v>
      </c>
      <c r="V3016" t="str">
        <f t="shared" si="151"/>
        <v>S</v>
      </c>
    </row>
    <row r="3017" spans="1:22" x14ac:dyDescent="0.25">
      <c r="A3017" t="s">
        <v>391</v>
      </c>
      <c r="B3017" t="s">
        <v>218</v>
      </c>
      <c r="C3017">
        <v>140135090</v>
      </c>
      <c r="D3017">
        <v>66</v>
      </c>
      <c r="E3017" t="s">
        <v>90</v>
      </c>
      <c r="G3017">
        <v>49.494</v>
      </c>
      <c r="H3017">
        <v>2014</v>
      </c>
      <c r="I3017">
        <v>1</v>
      </c>
      <c r="J3017">
        <v>13</v>
      </c>
      <c r="K3017">
        <v>6</v>
      </c>
      <c r="L3017">
        <v>23</v>
      </c>
      <c r="M3017" t="s">
        <v>900</v>
      </c>
      <c r="N3017" t="s">
        <v>404</v>
      </c>
      <c r="O3017" t="s">
        <v>799</v>
      </c>
      <c r="Q3017" t="s">
        <v>497</v>
      </c>
      <c r="R3017" t="str">
        <f t="shared" si="148"/>
        <v>Weekday</v>
      </c>
      <c r="S3017" s="27">
        <f t="shared" si="149"/>
        <v>41652</v>
      </c>
      <c r="T3017" t="str">
        <f t="shared" si="150"/>
        <v>S</v>
      </c>
      <c r="V3017" t="str">
        <f t="shared" si="151"/>
        <v>S</v>
      </c>
    </row>
    <row r="3018" spans="1:22" x14ac:dyDescent="0.25">
      <c r="A3018" t="s">
        <v>391</v>
      </c>
      <c r="S3018" s="27"/>
      <c r="V3018" t="str">
        <f t="shared" si="151"/>
        <v/>
      </c>
    </row>
    <row r="3019" spans="1:22" x14ac:dyDescent="0.25">
      <c r="A3019" t="s">
        <v>391</v>
      </c>
      <c r="B3019" t="s">
        <v>218</v>
      </c>
      <c r="C3019">
        <v>140575099</v>
      </c>
      <c r="D3019">
        <v>66</v>
      </c>
      <c r="E3019" t="s">
        <v>90</v>
      </c>
      <c r="G3019">
        <v>49.496000000000002</v>
      </c>
      <c r="H3019">
        <v>2014</v>
      </c>
      <c r="I3019">
        <v>2</v>
      </c>
      <c r="J3019">
        <v>26</v>
      </c>
      <c r="K3019">
        <v>7</v>
      </c>
      <c r="L3019">
        <v>55</v>
      </c>
      <c r="M3019" t="s">
        <v>900</v>
      </c>
      <c r="N3019" t="s">
        <v>860</v>
      </c>
      <c r="O3019" t="s">
        <v>799</v>
      </c>
      <c r="Q3019" t="s">
        <v>497</v>
      </c>
      <c r="R3019" t="str">
        <f t="shared" si="148"/>
        <v>Weekday</v>
      </c>
      <c r="S3019" s="27">
        <f t="shared" si="149"/>
        <v>41696</v>
      </c>
      <c r="T3019" t="str">
        <f t="shared" si="150"/>
        <v>S</v>
      </c>
      <c r="V3019" t="str">
        <f t="shared" si="151"/>
        <v>S</v>
      </c>
    </row>
    <row r="3020" spans="1:22" x14ac:dyDescent="0.25">
      <c r="A3020" t="s">
        <v>391</v>
      </c>
      <c r="S3020" s="27"/>
      <c r="V3020" t="str">
        <f t="shared" si="151"/>
        <v/>
      </c>
    </row>
    <row r="3021" spans="1:22" x14ac:dyDescent="0.25">
      <c r="A3021" t="s">
        <v>391</v>
      </c>
      <c r="B3021" t="s">
        <v>218</v>
      </c>
      <c r="C3021">
        <v>173075268</v>
      </c>
      <c r="D3021">
        <v>66</v>
      </c>
      <c r="E3021" t="s">
        <v>90</v>
      </c>
      <c r="G3021">
        <v>49.502000000000002</v>
      </c>
      <c r="H3021">
        <v>2017</v>
      </c>
      <c r="I3021">
        <v>10</v>
      </c>
      <c r="J3021">
        <v>25</v>
      </c>
      <c r="K3021">
        <v>5</v>
      </c>
      <c r="L3021">
        <v>45</v>
      </c>
      <c r="M3021" t="s">
        <v>900</v>
      </c>
      <c r="N3021" t="s">
        <v>171</v>
      </c>
      <c r="O3021" t="s">
        <v>799</v>
      </c>
      <c r="Q3021" t="s">
        <v>497</v>
      </c>
      <c r="R3021" t="str">
        <f t="shared" si="148"/>
        <v>Weekday</v>
      </c>
      <c r="S3021" s="27">
        <f t="shared" si="149"/>
        <v>43033</v>
      </c>
      <c r="T3021" t="str">
        <f t="shared" si="150"/>
        <v>D</v>
      </c>
      <c r="V3021" t="str">
        <f t="shared" si="151"/>
        <v>D</v>
      </c>
    </row>
    <row r="3022" spans="1:22" x14ac:dyDescent="0.25">
      <c r="A3022" t="s">
        <v>391</v>
      </c>
      <c r="B3022" t="s">
        <v>218</v>
      </c>
      <c r="C3022">
        <v>153105215</v>
      </c>
      <c r="D3022">
        <v>66</v>
      </c>
      <c r="E3022" t="s">
        <v>90</v>
      </c>
      <c r="G3022">
        <v>49.511000000000003</v>
      </c>
      <c r="H3022">
        <v>2015</v>
      </c>
      <c r="I3022">
        <v>11</v>
      </c>
      <c r="J3022">
        <v>6</v>
      </c>
      <c r="K3022">
        <v>8</v>
      </c>
      <c r="L3022">
        <v>40</v>
      </c>
      <c r="M3022" t="s">
        <v>900</v>
      </c>
      <c r="N3022" t="s">
        <v>171</v>
      </c>
      <c r="O3022" t="s">
        <v>799</v>
      </c>
      <c r="Q3022" t="s">
        <v>497</v>
      </c>
      <c r="R3022" t="str">
        <f t="shared" si="148"/>
        <v>Weekday</v>
      </c>
      <c r="S3022" s="27">
        <f t="shared" si="149"/>
        <v>42314</v>
      </c>
      <c r="T3022" t="str">
        <f t="shared" si="150"/>
        <v>D</v>
      </c>
      <c r="V3022" t="str">
        <f t="shared" si="151"/>
        <v>D</v>
      </c>
    </row>
    <row r="3023" spans="1:22" x14ac:dyDescent="0.25">
      <c r="A3023" t="s">
        <v>391</v>
      </c>
      <c r="B3023" t="s">
        <v>218</v>
      </c>
      <c r="C3023">
        <v>162635087</v>
      </c>
      <c r="D3023">
        <v>66</v>
      </c>
      <c r="E3023" t="s">
        <v>90</v>
      </c>
      <c r="G3023">
        <v>49.274000000000001</v>
      </c>
      <c r="H3023">
        <v>2016</v>
      </c>
      <c r="I3023">
        <v>9</v>
      </c>
      <c r="J3023">
        <v>12</v>
      </c>
      <c r="K3023">
        <v>8</v>
      </c>
      <c r="L3023">
        <v>24</v>
      </c>
      <c r="M3023" t="s">
        <v>900</v>
      </c>
      <c r="N3023" t="s">
        <v>860</v>
      </c>
      <c r="O3023" t="s">
        <v>799</v>
      </c>
      <c r="Q3023" t="s">
        <v>497</v>
      </c>
      <c r="R3023" t="str">
        <f t="shared" si="148"/>
        <v>Weekday</v>
      </c>
      <c r="S3023" s="27">
        <f t="shared" si="149"/>
        <v>42625</v>
      </c>
      <c r="T3023" t="str">
        <f t="shared" si="150"/>
        <v>D</v>
      </c>
      <c r="V3023" t="str">
        <f t="shared" si="151"/>
        <v>D</v>
      </c>
    </row>
    <row r="3024" spans="1:22" x14ac:dyDescent="0.25">
      <c r="A3024" t="s">
        <v>391</v>
      </c>
      <c r="B3024" t="s">
        <v>218</v>
      </c>
      <c r="C3024">
        <v>161975056</v>
      </c>
      <c r="D3024">
        <v>66</v>
      </c>
      <c r="E3024" t="s">
        <v>90</v>
      </c>
      <c r="G3024">
        <v>49.548999999999999</v>
      </c>
      <c r="H3024">
        <v>2016</v>
      </c>
      <c r="I3024">
        <v>7</v>
      </c>
      <c r="J3024">
        <v>12</v>
      </c>
      <c r="K3024">
        <v>5</v>
      </c>
      <c r="L3024">
        <v>58</v>
      </c>
      <c r="M3024" t="s">
        <v>900</v>
      </c>
      <c r="N3024" t="s">
        <v>860</v>
      </c>
      <c r="O3024" t="s">
        <v>799</v>
      </c>
      <c r="Q3024" t="s">
        <v>497</v>
      </c>
      <c r="R3024" t="str">
        <f t="shared" si="148"/>
        <v>Weekday</v>
      </c>
      <c r="S3024" s="27">
        <f t="shared" si="149"/>
        <v>42563</v>
      </c>
      <c r="T3024" t="str">
        <f t="shared" si="150"/>
        <v>D</v>
      </c>
      <c r="V3024" t="str">
        <f t="shared" si="151"/>
        <v>D</v>
      </c>
    </row>
    <row r="3025" spans="1:22" x14ac:dyDescent="0.25">
      <c r="A3025" t="s">
        <v>391</v>
      </c>
      <c r="B3025" t="s">
        <v>218</v>
      </c>
      <c r="C3025">
        <v>162365110</v>
      </c>
      <c r="D3025">
        <v>66</v>
      </c>
      <c r="E3025" t="s">
        <v>90</v>
      </c>
      <c r="G3025">
        <v>49.564999999999998</v>
      </c>
      <c r="H3025">
        <v>2016</v>
      </c>
      <c r="I3025">
        <v>8</v>
      </c>
      <c r="J3025">
        <v>23</v>
      </c>
      <c r="K3025">
        <v>6</v>
      </c>
      <c r="L3025">
        <v>45</v>
      </c>
      <c r="M3025" t="s">
        <v>900</v>
      </c>
      <c r="N3025" t="s">
        <v>860</v>
      </c>
      <c r="O3025" t="s">
        <v>799</v>
      </c>
      <c r="Q3025" t="s">
        <v>497</v>
      </c>
      <c r="R3025" t="str">
        <f t="shared" si="148"/>
        <v>Weekday</v>
      </c>
      <c r="S3025" s="27">
        <f t="shared" si="149"/>
        <v>42605</v>
      </c>
      <c r="T3025" t="str">
        <f t="shared" si="150"/>
        <v>D</v>
      </c>
      <c r="V3025" t="str">
        <f t="shared" si="151"/>
        <v>D</v>
      </c>
    </row>
    <row r="3026" spans="1:22" x14ac:dyDescent="0.25">
      <c r="A3026" t="s">
        <v>391</v>
      </c>
      <c r="B3026" t="s">
        <v>218</v>
      </c>
      <c r="C3026">
        <v>162665083</v>
      </c>
      <c r="D3026">
        <v>66</v>
      </c>
      <c r="E3026" t="s">
        <v>90</v>
      </c>
      <c r="G3026">
        <v>49.533999999999999</v>
      </c>
      <c r="H3026">
        <v>2016</v>
      </c>
      <c r="I3026">
        <v>9</v>
      </c>
      <c r="J3026">
        <v>21</v>
      </c>
      <c r="K3026">
        <v>5</v>
      </c>
      <c r="L3026">
        <v>44</v>
      </c>
      <c r="M3026" t="s">
        <v>900</v>
      </c>
      <c r="N3026" t="s">
        <v>171</v>
      </c>
      <c r="O3026" t="s">
        <v>799</v>
      </c>
      <c r="Q3026" t="s">
        <v>497</v>
      </c>
      <c r="R3026" t="str">
        <f t="shared" si="148"/>
        <v>Weekday</v>
      </c>
      <c r="S3026" s="27">
        <f t="shared" si="149"/>
        <v>42634</v>
      </c>
      <c r="T3026" t="str">
        <f t="shared" si="150"/>
        <v>D</v>
      </c>
      <c r="V3026" t="str">
        <f t="shared" si="151"/>
        <v>D</v>
      </c>
    </row>
    <row r="3027" spans="1:22" x14ac:dyDescent="0.25">
      <c r="A3027" t="s">
        <v>391</v>
      </c>
      <c r="B3027" t="s">
        <v>218</v>
      </c>
      <c r="C3027">
        <v>163355253</v>
      </c>
      <c r="D3027">
        <v>66</v>
      </c>
      <c r="E3027" t="s">
        <v>90</v>
      </c>
      <c r="G3027">
        <v>49.353999999999999</v>
      </c>
      <c r="H3027">
        <v>2016</v>
      </c>
      <c r="I3027">
        <v>11</v>
      </c>
      <c r="J3027">
        <v>30</v>
      </c>
      <c r="K3027">
        <v>8</v>
      </c>
      <c r="L3027">
        <v>8</v>
      </c>
      <c r="M3027" t="s">
        <v>900</v>
      </c>
      <c r="N3027" t="s">
        <v>171</v>
      </c>
      <c r="O3027" t="s">
        <v>799</v>
      </c>
      <c r="Q3027" t="s">
        <v>497</v>
      </c>
      <c r="R3027" t="str">
        <f t="shared" si="148"/>
        <v>Weekday</v>
      </c>
      <c r="S3027" s="27">
        <f t="shared" si="149"/>
        <v>42704</v>
      </c>
      <c r="T3027" t="str">
        <f t="shared" si="150"/>
        <v>D</v>
      </c>
      <c r="V3027" t="str">
        <f t="shared" si="151"/>
        <v>D</v>
      </c>
    </row>
    <row r="3028" spans="1:22" x14ac:dyDescent="0.25">
      <c r="A3028" t="s">
        <v>391</v>
      </c>
      <c r="B3028" t="s">
        <v>218</v>
      </c>
      <c r="C3028">
        <v>130665144</v>
      </c>
      <c r="D3028">
        <v>66</v>
      </c>
      <c r="E3028" t="s">
        <v>90</v>
      </c>
      <c r="G3028">
        <v>49.58</v>
      </c>
      <c r="H3028">
        <v>2013</v>
      </c>
      <c r="I3028">
        <v>3</v>
      </c>
      <c r="J3028">
        <v>7</v>
      </c>
      <c r="K3028">
        <v>8</v>
      </c>
      <c r="L3028">
        <v>0</v>
      </c>
      <c r="M3028" t="s">
        <v>900</v>
      </c>
      <c r="N3028" t="s">
        <v>404</v>
      </c>
      <c r="O3028" t="s">
        <v>799</v>
      </c>
      <c r="Q3028" t="s">
        <v>497</v>
      </c>
      <c r="R3028" t="str">
        <f t="shared" si="148"/>
        <v>Weekday</v>
      </c>
      <c r="S3028" s="27">
        <f t="shared" si="149"/>
        <v>41340</v>
      </c>
      <c r="T3028" t="str">
        <f t="shared" si="150"/>
        <v>S</v>
      </c>
      <c r="V3028" t="str">
        <f t="shared" si="151"/>
        <v>S</v>
      </c>
    </row>
    <row r="3029" spans="1:22" x14ac:dyDescent="0.25">
      <c r="A3029" t="s">
        <v>391</v>
      </c>
      <c r="B3029" t="s">
        <v>218</v>
      </c>
      <c r="C3029">
        <v>150915290</v>
      </c>
      <c r="D3029">
        <v>66</v>
      </c>
      <c r="E3029" t="s">
        <v>90</v>
      </c>
      <c r="G3029">
        <v>49.584000000000003</v>
      </c>
      <c r="H3029">
        <v>2015</v>
      </c>
      <c r="I3029">
        <v>4</v>
      </c>
      <c r="J3029">
        <v>1</v>
      </c>
      <c r="K3029">
        <v>18</v>
      </c>
      <c r="L3029">
        <v>26</v>
      </c>
      <c r="M3029" t="s">
        <v>900</v>
      </c>
      <c r="N3029" t="s">
        <v>860</v>
      </c>
      <c r="O3029" t="s">
        <v>799</v>
      </c>
      <c r="Q3029" t="s">
        <v>497</v>
      </c>
      <c r="R3029" t="str">
        <f t="shared" si="148"/>
        <v>Weekday</v>
      </c>
      <c r="S3029" s="27">
        <f t="shared" si="149"/>
        <v>42095</v>
      </c>
      <c r="T3029" t="str">
        <f t="shared" si="150"/>
        <v>S</v>
      </c>
      <c r="V3029" t="str">
        <f t="shared" si="151"/>
        <v>S</v>
      </c>
    </row>
    <row r="3030" spans="1:22" x14ac:dyDescent="0.25">
      <c r="A3030" t="s">
        <v>391</v>
      </c>
      <c r="B3030" t="s">
        <v>218</v>
      </c>
      <c r="C3030">
        <v>161055044</v>
      </c>
      <c r="D3030">
        <v>66</v>
      </c>
      <c r="E3030" t="s">
        <v>90</v>
      </c>
      <c r="G3030">
        <v>49.600999999999999</v>
      </c>
      <c r="H3030">
        <v>2016</v>
      </c>
      <c r="I3030">
        <v>4</v>
      </c>
      <c r="J3030">
        <v>14</v>
      </c>
      <c r="K3030">
        <v>5</v>
      </c>
      <c r="L3030">
        <v>33</v>
      </c>
      <c r="M3030" t="s">
        <v>899</v>
      </c>
      <c r="N3030" t="s">
        <v>860</v>
      </c>
      <c r="O3030" t="s">
        <v>799</v>
      </c>
      <c r="Q3030" t="s">
        <v>497</v>
      </c>
      <c r="R3030" t="str">
        <f t="shared" si="148"/>
        <v>Weekday</v>
      </c>
      <c r="S3030" s="27">
        <f t="shared" si="149"/>
        <v>42474</v>
      </c>
      <c r="T3030" t="str">
        <f t="shared" si="150"/>
        <v>D</v>
      </c>
      <c r="V3030" t="str">
        <f t="shared" si="151"/>
        <v>D</v>
      </c>
    </row>
    <row r="3031" spans="1:22" x14ac:dyDescent="0.25">
      <c r="A3031" t="s">
        <v>391</v>
      </c>
      <c r="S3031" s="27"/>
      <c r="V3031" t="str">
        <f t="shared" si="151"/>
        <v/>
      </c>
    </row>
    <row r="3032" spans="1:22" x14ac:dyDescent="0.25">
      <c r="A3032" t="s">
        <v>391</v>
      </c>
      <c r="B3032" t="s">
        <v>218</v>
      </c>
      <c r="C3032">
        <v>170105417</v>
      </c>
      <c r="D3032">
        <v>66</v>
      </c>
      <c r="E3032" t="s">
        <v>90</v>
      </c>
      <c r="G3032">
        <v>50.124000000000002</v>
      </c>
      <c r="H3032">
        <v>2017</v>
      </c>
      <c r="I3032">
        <v>1</v>
      </c>
      <c r="J3032">
        <v>3</v>
      </c>
      <c r="K3032">
        <v>5</v>
      </c>
      <c r="L3032">
        <v>18</v>
      </c>
      <c r="M3032" t="s">
        <v>900</v>
      </c>
      <c r="N3032" t="s">
        <v>860</v>
      </c>
      <c r="O3032" t="s">
        <v>799</v>
      </c>
      <c r="Q3032" t="s">
        <v>499</v>
      </c>
      <c r="R3032" t="str">
        <f t="shared" si="148"/>
        <v>Weekday</v>
      </c>
      <c r="S3032" s="27">
        <f t="shared" si="149"/>
        <v>42738</v>
      </c>
      <c r="T3032" t="str">
        <f t="shared" si="150"/>
        <v>D</v>
      </c>
      <c r="V3032" t="str">
        <f t="shared" si="151"/>
        <v>D</v>
      </c>
    </row>
    <row r="3033" spans="1:22" x14ac:dyDescent="0.25">
      <c r="A3033" t="s">
        <v>391</v>
      </c>
      <c r="B3033" t="s">
        <v>218</v>
      </c>
      <c r="C3033">
        <v>151495203</v>
      </c>
      <c r="D3033">
        <v>66</v>
      </c>
      <c r="E3033" t="s">
        <v>90</v>
      </c>
      <c r="G3033">
        <v>49.68</v>
      </c>
      <c r="H3033">
        <v>2015</v>
      </c>
      <c r="I3033">
        <v>5</v>
      </c>
      <c r="J3033">
        <v>29</v>
      </c>
      <c r="K3033">
        <v>8</v>
      </c>
      <c r="L3033">
        <v>52</v>
      </c>
      <c r="M3033" t="s">
        <v>900</v>
      </c>
      <c r="N3033" t="s">
        <v>171</v>
      </c>
      <c r="O3033" t="s">
        <v>799</v>
      </c>
      <c r="Q3033" t="s">
        <v>497</v>
      </c>
      <c r="R3033" t="str">
        <f t="shared" si="148"/>
        <v>Weekday</v>
      </c>
      <c r="S3033" s="27">
        <f t="shared" si="149"/>
        <v>42153</v>
      </c>
      <c r="T3033" t="str">
        <f t="shared" si="150"/>
        <v>S</v>
      </c>
      <c r="V3033" t="str">
        <f t="shared" si="151"/>
        <v>S</v>
      </c>
    </row>
    <row r="3034" spans="1:22" x14ac:dyDescent="0.25">
      <c r="A3034" t="s">
        <v>391</v>
      </c>
      <c r="B3034" t="s">
        <v>218</v>
      </c>
      <c r="C3034">
        <v>143345195</v>
      </c>
      <c r="D3034">
        <v>66</v>
      </c>
      <c r="E3034" t="s">
        <v>90</v>
      </c>
      <c r="G3034">
        <v>49.703000000000003</v>
      </c>
      <c r="H3034">
        <v>2014</v>
      </c>
      <c r="I3034">
        <v>11</v>
      </c>
      <c r="J3034">
        <v>26</v>
      </c>
      <c r="K3034">
        <v>18</v>
      </c>
      <c r="L3034">
        <v>43</v>
      </c>
      <c r="M3034" t="s">
        <v>899</v>
      </c>
      <c r="N3034" t="s">
        <v>171</v>
      </c>
      <c r="O3034" t="s">
        <v>799</v>
      </c>
      <c r="Q3034" t="s">
        <v>497</v>
      </c>
      <c r="R3034" t="str">
        <f t="shared" si="148"/>
        <v>Weekday</v>
      </c>
      <c r="S3034" s="27">
        <f t="shared" si="149"/>
        <v>41969</v>
      </c>
      <c r="T3034" t="str">
        <f t="shared" si="150"/>
        <v>S</v>
      </c>
      <c r="V3034" t="str">
        <f t="shared" si="151"/>
        <v>S</v>
      </c>
    </row>
    <row r="3035" spans="1:22" x14ac:dyDescent="0.25">
      <c r="A3035" t="s">
        <v>391</v>
      </c>
      <c r="S3035" s="27"/>
      <c r="V3035" t="str">
        <f t="shared" si="151"/>
        <v/>
      </c>
    </row>
    <row r="3036" spans="1:22" x14ac:dyDescent="0.25">
      <c r="A3036" t="s">
        <v>391</v>
      </c>
      <c r="B3036" t="s">
        <v>218</v>
      </c>
      <c r="C3036">
        <v>152895152</v>
      </c>
      <c r="D3036">
        <v>66</v>
      </c>
      <c r="E3036" t="s">
        <v>90</v>
      </c>
      <c r="G3036">
        <v>49.753</v>
      </c>
      <c r="H3036">
        <v>2015</v>
      </c>
      <c r="I3036">
        <v>10</v>
      </c>
      <c r="J3036">
        <v>16</v>
      </c>
      <c r="K3036">
        <v>8</v>
      </c>
      <c r="L3036">
        <v>28</v>
      </c>
      <c r="M3036" t="s">
        <v>900</v>
      </c>
      <c r="N3036" t="s">
        <v>860</v>
      </c>
      <c r="O3036" t="s">
        <v>799</v>
      </c>
      <c r="Q3036" t="s">
        <v>497</v>
      </c>
      <c r="R3036" t="str">
        <f t="shared" si="148"/>
        <v>Weekday</v>
      </c>
      <c r="S3036" s="27">
        <f t="shared" si="149"/>
        <v>42293</v>
      </c>
      <c r="T3036" t="str">
        <f t="shared" si="150"/>
        <v>D</v>
      </c>
      <c r="V3036" t="str">
        <f t="shared" si="151"/>
        <v>D</v>
      </c>
    </row>
    <row r="3037" spans="1:22" x14ac:dyDescent="0.25">
      <c r="A3037" t="s">
        <v>391</v>
      </c>
      <c r="B3037" t="s">
        <v>218</v>
      </c>
      <c r="C3037">
        <v>161495073</v>
      </c>
      <c r="D3037">
        <v>66</v>
      </c>
      <c r="E3037" t="s">
        <v>90</v>
      </c>
      <c r="G3037">
        <v>49.768000000000001</v>
      </c>
      <c r="H3037">
        <v>2016</v>
      </c>
      <c r="I3037">
        <v>5</v>
      </c>
      <c r="J3037">
        <v>28</v>
      </c>
      <c r="K3037">
        <v>10</v>
      </c>
      <c r="L3037">
        <v>3</v>
      </c>
      <c r="M3037" t="s">
        <v>899</v>
      </c>
      <c r="N3037" t="s">
        <v>860</v>
      </c>
      <c r="O3037" t="s">
        <v>799</v>
      </c>
      <c r="Q3037" t="s">
        <v>497</v>
      </c>
      <c r="R3037" t="str">
        <f t="shared" si="148"/>
        <v>Weekend</v>
      </c>
      <c r="S3037" s="27">
        <f t="shared" si="149"/>
        <v>42518</v>
      </c>
      <c r="T3037" t="str">
        <f t="shared" si="150"/>
        <v>D</v>
      </c>
      <c r="V3037" t="str">
        <f t="shared" si="151"/>
        <v>D</v>
      </c>
    </row>
    <row r="3038" spans="1:22" x14ac:dyDescent="0.25">
      <c r="A3038" t="s">
        <v>391</v>
      </c>
      <c r="B3038" t="s">
        <v>218</v>
      </c>
      <c r="C3038">
        <v>140165155</v>
      </c>
      <c r="D3038">
        <v>66</v>
      </c>
      <c r="E3038" t="s">
        <v>90</v>
      </c>
      <c r="G3038">
        <v>49.768999999999998</v>
      </c>
      <c r="H3038">
        <v>2014</v>
      </c>
      <c r="I3038">
        <v>1</v>
      </c>
      <c r="J3038">
        <v>15</v>
      </c>
      <c r="K3038">
        <v>9</v>
      </c>
      <c r="L3038">
        <v>23</v>
      </c>
      <c r="M3038" t="s">
        <v>900</v>
      </c>
      <c r="N3038" t="s">
        <v>860</v>
      </c>
      <c r="O3038" t="s">
        <v>799</v>
      </c>
      <c r="Q3038" t="s">
        <v>497</v>
      </c>
      <c r="R3038" t="str">
        <f t="shared" si="148"/>
        <v>Weekday</v>
      </c>
      <c r="S3038" s="27">
        <f t="shared" si="149"/>
        <v>41654</v>
      </c>
      <c r="T3038" t="str">
        <f t="shared" si="150"/>
        <v>S</v>
      </c>
      <c r="V3038" t="str">
        <f t="shared" si="151"/>
        <v>S</v>
      </c>
    </row>
    <row r="3039" spans="1:22" x14ac:dyDescent="0.25">
      <c r="A3039" t="s">
        <v>391</v>
      </c>
      <c r="B3039" t="s">
        <v>218</v>
      </c>
      <c r="C3039">
        <v>132635060</v>
      </c>
      <c r="D3039">
        <v>66</v>
      </c>
      <c r="E3039" t="s">
        <v>90</v>
      </c>
      <c r="G3039">
        <v>49.78</v>
      </c>
      <c r="H3039">
        <v>2013</v>
      </c>
      <c r="I3039">
        <v>9</v>
      </c>
      <c r="J3039">
        <v>20</v>
      </c>
      <c r="K3039">
        <v>6</v>
      </c>
      <c r="L3039">
        <v>38</v>
      </c>
      <c r="M3039" t="s">
        <v>900</v>
      </c>
      <c r="N3039" t="s">
        <v>860</v>
      </c>
      <c r="O3039" t="s">
        <v>799</v>
      </c>
      <c r="Q3039" t="s">
        <v>497</v>
      </c>
      <c r="R3039" t="str">
        <f t="shared" si="148"/>
        <v>Weekday</v>
      </c>
      <c r="S3039" s="27">
        <f t="shared" si="149"/>
        <v>41537</v>
      </c>
      <c r="T3039" t="str">
        <f t="shared" si="150"/>
        <v>S</v>
      </c>
      <c r="V3039" t="str">
        <f t="shared" si="151"/>
        <v>S</v>
      </c>
    </row>
    <row r="3040" spans="1:22" x14ac:dyDescent="0.25">
      <c r="A3040" t="s">
        <v>391</v>
      </c>
      <c r="B3040" t="s">
        <v>218</v>
      </c>
      <c r="C3040">
        <v>160665070</v>
      </c>
      <c r="D3040">
        <v>66</v>
      </c>
      <c r="E3040" t="s">
        <v>90</v>
      </c>
      <c r="G3040">
        <v>49.787999999999997</v>
      </c>
      <c r="H3040">
        <v>2016</v>
      </c>
      <c r="I3040">
        <v>3</v>
      </c>
      <c r="J3040">
        <v>6</v>
      </c>
      <c r="K3040">
        <v>8</v>
      </c>
      <c r="L3040">
        <v>58</v>
      </c>
      <c r="M3040" t="s">
        <v>899</v>
      </c>
      <c r="N3040" t="s">
        <v>860</v>
      </c>
      <c r="O3040" t="s">
        <v>799</v>
      </c>
      <c r="Q3040" t="s">
        <v>497</v>
      </c>
      <c r="R3040" t="str">
        <f t="shared" si="148"/>
        <v>Weekend</v>
      </c>
      <c r="S3040" s="27">
        <f t="shared" si="149"/>
        <v>42435</v>
      </c>
      <c r="T3040" t="str">
        <f t="shared" si="150"/>
        <v>D</v>
      </c>
      <c r="V3040" t="str">
        <f t="shared" si="151"/>
        <v>D</v>
      </c>
    </row>
    <row r="3041" spans="1:22" x14ac:dyDescent="0.25">
      <c r="A3041" t="s">
        <v>391</v>
      </c>
      <c r="B3041" t="s">
        <v>218</v>
      </c>
      <c r="C3041">
        <v>160755086</v>
      </c>
      <c r="D3041">
        <v>66</v>
      </c>
      <c r="E3041" t="s">
        <v>90</v>
      </c>
      <c r="G3041">
        <v>49.808</v>
      </c>
      <c r="H3041">
        <v>2016</v>
      </c>
      <c r="I3041">
        <v>3</v>
      </c>
      <c r="J3041">
        <v>15</v>
      </c>
      <c r="K3041">
        <v>6</v>
      </c>
      <c r="L3041">
        <v>35</v>
      </c>
      <c r="M3041" t="s">
        <v>900</v>
      </c>
      <c r="N3041" t="s">
        <v>404</v>
      </c>
      <c r="O3041" t="s">
        <v>799</v>
      </c>
      <c r="Q3041" t="s">
        <v>497</v>
      </c>
      <c r="R3041" t="str">
        <f t="shared" si="148"/>
        <v>Weekday</v>
      </c>
      <c r="S3041" s="27">
        <f t="shared" si="149"/>
        <v>42444</v>
      </c>
      <c r="T3041" t="str">
        <f t="shared" si="150"/>
        <v>D</v>
      </c>
      <c r="V3041" t="str">
        <f t="shared" si="151"/>
        <v>D</v>
      </c>
    </row>
    <row r="3042" spans="1:22" x14ac:dyDescent="0.25">
      <c r="A3042" t="s">
        <v>391</v>
      </c>
      <c r="B3042" t="s">
        <v>218</v>
      </c>
      <c r="C3042">
        <v>161905178</v>
      </c>
      <c r="D3042">
        <v>66</v>
      </c>
      <c r="E3042" t="s">
        <v>90</v>
      </c>
      <c r="G3042">
        <v>49.843000000000004</v>
      </c>
      <c r="H3042">
        <v>2016</v>
      </c>
      <c r="I3042">
        <v>7</v>
      </c>
      <c r="J3042">
        <v>8</v>
      </c>
      <c r="K3042">
        <v>6</v>
      </c>
      <c r="L3042">
        <v>9</v>
      </c>
      <c r="M3042" t="s">
        <v>900</v>
      </c>
      <c r="N3042" t="s">
        <v>860</v>
      </c>
      <c r="O3042" t="s">
        <v>799</v>
      </c>
      <c r="Q3042" t="s">
        <v>497</v>
      </c>
      <c r="R3042" t="str">
        <f t="shared" si="148"/>
        <v>Weekday</v>
      </c>
      <c r="S3042" s="27">
        <f t="shared" si="149"/>
        <v>42559</v>
      </c>
      <c r="T3042" t="str">
        <f t="shared" si="150"/>
        <v>D</v>
      </c>
      <c r="V3042" t="str">
        <f t="shared" si="151"/>
        <v>D</v>
      </c>
    </row>
    <row r="3043" spans="1:22" x14ac:dyDescent="0.25">
      <c r="A3043" t="s">
        <v>391</v>
      </c>
      <c r="S3043" s="27"/>
      <c r="V3043" t="str">
        <f t="shared" si="151"/>
        <v/>
      </c>
    </row>
    <row r="3044" spans="1:22" x14ac:dyDescent="0.25">
      <c r="A3044" t="s">
        <v>391</v>
      </c>
      <c r="B3044" t="s">
        <v>218</v>
      </c>
      <c r="C3044">
        <v>143255129</v>
      </c>
      <c r="D3044">
        <v>66</v>
      </c>
      <c r="E3044" t="s">
        <v>90</v>
      </c>
      <c r="G3044">
        <v>49.866</v>
      </c>
      <c r="H3044">
        <v>2014</v>
      </c>
      <c r="I3044">
        <v>11</v>
      </c>
      <c r="J3044">
        <v>21</v>
      </c>
      <c r="K3044">
        <v>8</v>
      </c>
      <c r="L3044">
        <v>41</v>
      </c>
      <c r="M3044" t="s">
        <v>900</v>
      </c>
      <c r="N3044" t="s">
        <v>860</v>
      </c>
      <c r="O3044" t="s">
        <v>799</v>
      </c>
      <c r="Q3044" t="s">
        <v>497</v>
      </c>
      <c r="R3044" t="str">
        <f t="shared" si="148"/>
        <v>Weekday</v>
      </c>
      <c r="S3044" s="27">
        <f t="shared" si="149"/>
        <v>41964</v>
      </c>
      <c r="T3044" t="str">
        <f t="shared" si="150"/>
        <v>S</v>
      </c>
      <c r="V3044" t="str">
        <f t="shared" si="151"/>
        <v>S</v>
      </c>
    </row>
    <row r="3045" spans="1:22" x14ac:dyDescent="0.25">
      <c r="A3045" t="s">
        <v>391</v>
      </c>
      <c r="B3045" t="s">
        <v>218</v>
      </c>
      <c r="C3045">
        <v>162385147</v>
      </c>
      <c r="D3045">
        <v>66</v>
      </c>
      <c r="E3045" t="s">
        <v>90</v>
      </c>
      <c r="G3045">
        <v>49.887</v>
      </c>
      <c r="H3045">
        <v>2016</v>
      </c>
      <c r="I3045">
        <v>8</v>
      </c>
      <c r="J3045">
        <v>18</v>
      </c>
      <c r="K3045">
        <v>8</v>
      </c>
      <c r="L3045">
        <v>14</v>
      </c>
      <c r="M3045" t="s">
        <v>900</v>
      </c>
      <c r="N3045" t="s">
        <v>860</v>
      </c>
      <c r="O3045" t="s">
        <v>799</v>
      </c>
      <c r="Q3045" t="s">
        <v>497</v>
      </c>
      <c r="R3045" t="str">
        <f t="shared" si="148"/>
        <v>Weekday</v>
      </c>
      <c r="S3045" s="27">
        <f t="shared" si="149"/>
        <v>42600</v>
      </c>
      <c r="T3045" t="str">
        <f t="shared" si="150"/>
        <v>D</v>
      </c>
      <c r="V3045" t="str">
        <f t="shared" si="151"/>
        <v>D</v>
      </c>
    </row>
    <row r="3046" spans="1:22" x14ac:dyDescent="0.25">
      <c r="A3046" t="s">
        <v>391</v>
      </c>
      <c r="S3046" s="27"/>
      <c r="V3046" t="str">
        <f t="shared" si="151"/>
        <v/>
      </c>
    </row>
    <row r="3047" spans="1:22" x14ac:dyDescent="0.25">
      <c r="A3047" t="s">
        <v>391</v>
      </c>
      <c r="B3047" t="s">
        <v>218</v>
      </c>
      <c r="C3047">
        <v>163375059</v>
      </c>
      <c r="D3047">
        <v>66</v>
      </c>
      <c r="E3047" t="s">
        <v>90</v>
      </c>
      <c r="G3047">
        <v>49.917000000000002</v>
      </c>
      <c r="H3047">
        <v>2016</v>
      </c>
      <c r="I3047">
        <v>12</v>
      </c>
      <c r="J3047">
        <v>2</v>
      </c>
      <c r="K3047">
        <v>6</v>
      </c>
      <c r="L3047">
        <v>20</v>
      </c>
      <c r="M3047" t="s">
        <v>900</v>
      </c>
      <c r="N3047" t="s">
        <v>860</v>
      </c>
      <c r="O3047" t="s">
        <v>799</v>
      </c>
      <c r="Q3047" t="s">
        <v>497</v>
      </c>
      <c r="R3047" t="str">
        <f t="shared" si="148"/>
        <v>Weekday</v>
      </c>
      <c r="S3047" s="27">
        <f t="shared" si="149"/>
        <v>42706</v>
      </c>
      <c r="T3047" t="str">
        <f t="shared" si="150"/>
        <v>D</v>
      </c>
      <c r="V3047" t="str">
        <f t="shared" si="151"/>
        <v>D</v>
      </c>
    </row>
    <row r="3048" spans="1:22" x14ac:dyDescent="0.25">
      <c r="A3048" t="s">
        <v>391</v>
      </c>
      <c r="B3048" t="s">
        <v>218</v>
      </c>
      <c r="C3048">
        <v>160275144</v>
      </c>
      <c r="D3048">
        <v>66</v>
      </c>
      <c r="E3048" t="s">
        <v>90</v>
      </c>
      <c r="G3048">
        <v>49.933999999999997</v>
      </c>
      <c r="H3048">
        <v>2016</v>
      </c>
      <c r="I3048">
        <v>1</v>
      </c>
      <c r="J3048">
        <v>27</v>
      </c>
      <c r="K3048">
        <v>8</v>
      </c>
      <c r="L3048">
        <v>45</v>
      </c>
      <c r="M3048" t="s">
        <v>900</v>
      </c>
      <c r="N3048" t="s">
        <v>860</v>
      </c>
      <c r="O3048" t="s">
        <v>799</v>
      </c>
      <c r="Q3048" t="s">
        <v>497</v>
      </c>
      <c r="R3048" t="str">
        <f t="shared" si="148"/>
        <v>Weekday</v>
      </c>
      <c r="S3048" s="27">
        <f t="shared" si="149"/>
        <v>42396</v>
      </c>
      <c r="T3048" t="str">
        <f t="shared" si="150"/>
        <v>D</v>
      </c>
      <c r="V3048" t="str">
        <f t="shared" si="151"/>
        <v>D</v>
      </c>
    </row>
    <row r="3049" spans="1:22" x14ac:dyDescent="0.25">
      <c r="A3049" t="s">
        <v>391</v>
      </c>
      <c r="B3049" t="s">
        <v>218</v>
      </c>
      <c r="C3049">
        <v>161955133</v>
      </c>
      <c r="D3049">
        <v>66</v>
      </c>
      <c r="E3049" t="s">
        <v>90</v>
      </c>
      <c r="G3049">
        <v>49.945</v>
      </c>
      <c r="H3049">
        <v>2016</v>
      </c>
      <c r="I3049">
        <v>7</v>
      </c>
      <c r="J3049">
        <v>12</v>
      </c>
      <c r="K3049">
        <v>9</v>
      </c>
      <c r="L3049">
        <v>6</v>
      </c>
      <c r="M3049" t="s">
        <v>900</v>
      </c>
      <c r="N3049" t="s">
        <v>860</v>
      </c>
      <c r="O3049" t="s">
        <v>799</v>
      </c>
      <c r="Q3049" t="s">
        <v>497</v>
      </c>
      <c r="R3049" t="str">
        <f t="shared" si="148"/>
        <v>Weekday</v>
      </c>
      <c r="S3049" s="27">
        <f t="shared" si="149"/>
        <v>42563</v>
      </c>
      <c r="T3049" t="str">
        <f t="shared" si="150"/>
        <v>D</v>
      </c>
      <c r="V3049" t="str">
        <f t="shared" si="151"/>
        <v>D</v>
      </c>
    </row>
    <row r="3050" spans="1:22" x14ac:dyDescent="0.25">
      <c r="A3050" t="s">
        <v>391</v>
      </c>
      <c r="B3050" t="s">
        <v>218</v>
      </c>
      <c r="C3050">
        <v>131425094</v>
      </c>
      <c r="D3050">
        <v>66</v>
      </c>
      <c r="E3050" t="s">
        <v>90</v>
      </c>
      <c r="G3050">
        <v>49.948</v>
      </c>
      <c r="H3050">
        <v>2013</v>
      </c>
      <c r="I3050">
        <v>5</v>
      </c>
      <c r="J3050">
        <v>22</v>
      </c>
      <c r="K3050">
        <v>9</v>
      </c>
      <c r="L3050">
        <v>28</v>
      </c>
      <c r="M3050" t="s">
        <v>900</v>
      </c>
      <c r="N3050" t="s">
        <v>404</v>
      </c>
      <c r="O3050" t="s">
        <v>799</v>
      </c>
      <c r="Q3050" t="s">
        <v>497</v>
      </c>
      <c r="R3050" t="str">
        <f t="shared" si="148"/>
        <v>Weekday</v>
      </c>
      <c r="S3050" s="27">
        <f t="shared" si="149"/>
        <v>41416</v>
      </c>
      <c r="T3050" t="str">
        <f t="shared" si="150"/>
        <v>S</v>
      </c>
      <c r="V3050" t="str">
        <f t="shared" si="151"/>
        <v>S</v>
      </c>
    </row>
    <row r="3051" spans="1:22" x14ac:dyDescent="0.25">
      <c r="A3051" t="s">
        <v>391</v>
      </c>
      <c r="B3051" t="s">
        <v>218</v>
      </c>
      <c r="C3051">
        <v>173065455</v>
      </c>
      <c r="D3051">
        <v>66</v>
      </c>
      <c r="E3051" t="s">
        <v>90</v>
      </c>
      <c r="G3051">
        <v>49.953000000000003</v>
      </c>
      <c r="H3051">
        <v>2017</v>
      </c>
      <c r="I3051">
        <v>11</v>
      </c>
      <c r="J3051">
        <v>1</v>
      </c>
      <c r="K3051">
        <v>21</v>
      </c>
      <c r="L3051">
        <v>25</v>
      </c>
      <c r="M3051" t="s">
        <v>900</v>
      </c>
      <c r="N3051" t="s">
        <v>860</v>
      </c>
      <c r="O3051" t="s">
        <v>1933</v>
      </c>
      <c r="Q3051" t="s">
        <v>497</v>
      </c>
      <c r="R3051" t="str">
        <f t="shared" si="148"/>
        <v>Weekday</v>
      </c>
      <c r="S3051" s="27">
        <f t="shared" si="149"/>
        <v>43040</v>
      </c>
      <c r="T3051" t="str">
        <f t="shared" si="150"/>
        <v>D</v>
      </c>
      <c r="V3051" t="str">
        <f t="shared" si="151"/>
        <v>D</v>
      </c>
    </row>
    <row r="3052" spans="1:22" x14ac:dyDescent="0.25">
      <c r="A3052" t="s">
        <v>391</v>
      </c>
      <c r="B3052" t="s">
        <v>218</v>
      </c>
      <c r="C3052">
        <v>151845068</v>
      </c>
      <c r="D3052">
        <v>66</v>
      </c>
      <c r="E3052" t="s">
        <v>90</v>
      </c>
      <c r="G3052">
        <v>49.956000000000003</v>
      </c>
      <c r="H3052">
        <v>2015</v>
      </c>
      <c r="I3052">
        <v>5</v>
      </c>
      <c r="J3052">
        <v>18</v>
      </c>
      <c r="K3052">
        <v>5</v>
      </c>
      <c r="L3052">
        <v>21</v>
      </c>
      <c r="M3052" t="s">
        <v>899</v>
      </c>
      <c r="N3052" t="s">
        <v>860</v>
      </c>
      <c r="O3052" t="s">
        <v>799</v>
      </c>
      <c r="Q3052" t="s">
        <v>497</v>
      </c>
      <c r="R3052" t="str">
        <f t="shared" si="148"/>
        <v>Weekday</v>
      </c>
      <c r="S3052" s="27">
        <f t="shared" si="149"/>
        <v>42142</v>
      </c>
      <c r="T3052" t="str">
        <f t="shared" si="150"/>
        <v>S</v>
      </c>
      <c r="V3052" t="str">
        <f t="shared" si="151"/>
        <v>S</v>
      </c>
    </row>
    <row r="3053" spans="1:22" x14ac:dyDescent="0.25">
      <c r="A3053" t="s">
        <v>391</v>
      </c>
      <c r="S3053" s="27"/>
      <c r="V3053" t="str">
        <f t="shared" si="151"/>
        <v/>
      </c>
    </row>
    <row r="3054" spans="1:22" x14ac:dyDescent="0.25">
      <c r="A3054" t="s">
        <v>391</v>
      </c>
      <c r="B3054" t="s">
        <v>218</v>
      </c>
      <c r="C3054">
        <v>160475370</v>
      </c>
      <c r="D3054">
        <v>66</v>
      </c>
      <c r="E3054" t="s">
        <v>90</v>
      </c>
      <c r="G3054">
        <v>49.963000000000001</v>
      </c>
      <c r="H3054">
        <v>2016</v>
      </c>
      <c r="I3054">
        <v>2</v>
      </c>
      <c r="J3054">
        <v>11</v>
      </c>
      <c r="K3054">
        <v>6</v>
      </c>
      <c r="L3054">
        <v>35</v>
      </c>
      <c r="M3054" t="s">
        <v>900</v>
      </c>
      <c r="N3054" t="s">
        <v>860</v>
      </c>
      <c r="O3054" t="s">
        <v>799</v>
      </c>
      <c r="Q3054" t="s">
        <v>497</v>
      </c>
      <c r="R3054" t="str">
        <f t="shared" si="148"/>
        <v>Weekday</v>
      </c>
      <c r="S3054" s="27">
        <f t="shared" si="149"/>
        <v>42411</v>
      </c>
      <c r="T3054" t="str">
        <f t="shared" si="150"/>
        <v>D</v>
      </c>
      <c r="V3054" t="str">
        <f t="shared" si="151"/>
        <v>D</v>
      </c>
    </row>
    <row r="3055" spans="1:22" x14ac:dyDescent="0.25">
      <c r="A3055" t="s">
        <v>391</v>
      </c>
      <c r="B3055" t="s">
        <v>218</v>
      </c>
      <c r="C3055">
        <v>163405177</v>
      </c>
      <c r="D3055">
        <v>66</v>
      </c>
      <c r="E3055" t="s">
        <v>90</v>
      </c>
      <c r="G3055">
        <v>49.975999999999999</v>
      </c>
      <c r="H3055">
        <v>2016</v>
      </c>
      <c r="I3055">
        <v>12</v>
      </c>
      <c r="J3055">
        <v>5</v>
      </c>
      <c r="K3055">
        <v>7</v>
      </c>
      <c r="L3055">
        <v>40</v>
      </c>
      <c r="M3055" t="s">
        <v>900</v>
      </c>
      <c r="N3055" t="s">
        <v>860</v>
      </c>
      <c r="O3055" t="s">
        <v>799</v>
      </c>
      <c r="Q3055" t="s">
        <v>497</v>
      </c>
      <c r="R3055" t="str">
        <f t="shared" si="148"/>
        <v>Weekday</v>
      </c>
      <c r="S3055" s="27">
        <f t="shared" si="149"/>
        <v>42709</v>
      </c>
      <c r="T3055" t="str">
        <f t="shared" si="150"/>
        <v>D</v>
      </c>
      <c r="V3055" t="str">
        <f t="shared" si="151"/>
        <v>D</v>
      </c>
    </row>
    <row r="3056" spans="1:22" x14ac:dyDescent="0.25">
      <c r="A3056" t="s">
        <v>391</v>
      </c>
      <c r="B3056" t="s">
        <v>218</v>
      </c>
      <c r="C3056">
        <v>140845215</v>
      </c>
      <c r="D3056">
        <v>66</v>
      </c>
      <c r="E3056" t="s">
        <v>90</v>
      </c>
      <c r="G3056">
        <v>49.984999999999999</v>
      </c>
      <c r="H3056">
        <v>2014</v>
      </c>
      <c r="I3056">
        <v>3</v>
      </c>
      <c r="J3056">
        <v>25</v>
      </c>
      <c r="K3056">
        <v>12</v>
      </c>
      <c r="L3056">
        <v>39</v>
      </c>
      <c r="M3056" t="s">
        <v>900</v>
      </c>
      <c r="N3056" t="s">
        <v>860</v>
      </c>
      <c r="O3056" t="s">
        <v>799</v>
      </c>
      <c r="Q3056" t="s">
        <v>497</v>
      </c>
      <c r="R3056" t="str">
        <f t="shared" si="148"/>
        <v>Weekday</v>
      </c>
      <c r="S3056" s="27">
        <f t="shared" si="149"/>
        <v>41723</v>
      </c>
      <c r="T3056" t="str">
        <f t="shared" si="150"/>
        <v>S</v>
      </c>
      <c r="V3056" t="str">
        <f t="shared" si="151"/>
        <v>S</v>
      </c>
    </row>
    <row r="3057" spans="1:22" x14ac:dyDescent="0.25">
      <c r="A3057" t="s">
        <v>391</v>
      </c>
      <c r="B3057" t="s">
        <v>218</v>
      </c>
      <c r="C3057">
        <v>142375178</v>
      </c>
      <c r="D3057">
        <v>66</v>
      </c>
      <c r="E3057" t="s">
        <v>90</v>
      </c>
      <c r="G3057">
        <v>49.984999999999999</v>
      </c>
      <c r="H3057">
        <v>2014</v>
      </c>
      <c r="I3057">
        <v>8</v>
      </c>
      <c r="J3057">
        <v>23</v>
      </c>
      <c r="K3057">
        <v>11</v>
      </c>
      <c r="L3057">
        <v>1</v>
      </c>
      <c r="M3057" t="s">
        <v>900</v>
      </c>
      <c r="N3057" t="s">
        <v>860</v>
      </c>
      <c r="O3057" t="s">
        <v>799</v>
      </c>
      <c r="Q3057" t="s">
        <v>497</v>
      </c>
      <c r="R3057" t="str">
        <f t="shared" ref="R3057:R3120" si="152">IF(WEEKDAY(DATE(H3057,I3057,J3057),2) &lt; 6, "Weekday", "Weekend")</f>
        <v>Weekend</v>
      </c>
      <c r="S3057" s="27">
        <f t="shared" ref="S3057:S3120" si="153">DATE(H3057,I3057,J3057)</f>
        <v>41874</v>
      </c>
      <c r="T3057" t="str">
        <f t="shared" si="150"/>
        <v>S</v>
      </c>
      <c r="V3057" t="str">
        <f t="shared" si="151"/>
        <v>S</v>
      </c>
    </row>
    <row r="3058" spans="1:22" x14ac:dyDescent="0.25">
      <c r="A3058" t="s">
        <v>391</v>
      </c>
      <c r="B3058" t="s">
        <v>218</v>
      </c>
      <c r="C3058">
        <v>130855168</v>
      </c>
      <c r="D3058">
        <v>66</v>
      </c>
      <c r="E3058" t="s">
        <v>90</v>
      </c>
      <c r="G3058">
        <v>49.969000000000001</v>
      </c>
      <c r="H3058">
        <v>2013</v>
      </c>
      <c r="I3058">
        <v>3</v>
      </c>
      <c r="J3058">
        <v>26</v>
      </c>
      <c r="K3058">
        <v>6</v>
      </c>
      <c r="L3058">
        <v>38</v>
      </c>
      <c r="M3058" t="s">
        <v>900</v>
      </c>
      <c r="N3058" t="s">
        <v>860</v>
      </c>
      <c r="O3058" t="s">
        <v>799</v>
      </c>
      <c r="Q3058" t="s">
        <v>497</v>
      </c>
      <c r="R3058" t="str">
        <f t="shared" si="152"/>
        <v>Weekday</v>
      </c>
      <c r="S3058" s="27">
        <f t="shared" si="153"/>
        <v>41359</v>
      </c>
      <c r="T3058" t="str">
        <f t="shared" ref="T3058:T3121" si="154">IF(OR(H3058=2013,H3058=2014,AND(H3058=2015,I3058&lt;9),AND(H3058=2015,I3058=9,J3058&lt;5)),"S","D")</f>
        <v>S</v>
      </c>
      <c r="V3058" t="str">
        <f t="shared" si="151"/>
        <v>S</v>
      </c>
    </row>
    <row r="3059" spans="1:22" x14ac:dyDescent="0.25">
      <c r="A3059" t="s">
        <v>391</v>
      </c>
      <c r="B3059" t="s">
        <v>218</v>
      </c>
      <c r="C3059">
        <v>142395170</v>
      </c>
      <c r="D3059">
        <v>66</v>
      </c>
      <c r="E3059" t="s">
        <v>90</v>
      </c>
      <c r="G3059">
        <v>50.036000000000001</v>
      </c>
      <c r="H3059">
        <v>2014</v>
      </c>
      <c r="I3059">
        <v>8</v>
      </c>
      <c r="J3059">
        <v>25</v>
      </c>
      <c r="K3059">
        <v>8</v>
      </c>
      <c r="L3059">
        <v>39</v>
      </c>
      <c r="M3059" t="s">
        <v>900</v>
      </c>
      <c r="N3059" t="s">
        <v>860</v>
      </c>
      <c r="O3059" t="s">
        <v>799</v>
      </c>
      <c r="Q3059" t="s">
        <v>497</v>
      </c>
      <c r="R3059" t="str">
        <f t="shared" si="152"/>
        <v>Weekday</v>
      </c>
      <c r="S3059" s="27">
        <f t="shared" si="153"/>
        <v>41876</v>
      </c>
      <c r="T3059" t="str">
        <f t="shared" si="154"/>
        <v>S</v>
      </c>
      <c r="V3059" t="str">
        <f t="shared" si="151"/>
        <v>S</v>
      </c>
    </row>
    <row r="3060" spans="1:22" x14ac:dyDescent="0.25">
      <c r="A3060" t="s">
        <v>391</v>
      </c>
      <c r="B3060" t="s">
        <v>218</v>
      </c>
      <c r="C3060">
        <v>140995010</v>
      </c>
      <c r="D3060">
        <v>66</v>
      </c>
      <c r="E3060" t="s">
        <v>90</v>
      </c>
      <c r="G3060">
        <v>50.061</v>
      </c>
      <c r="H3060">
        <v>2014</v>
      </c>
      <c r="I3060">
        <v>4</v>
      </c>
      <c r="J3060">
        <v>7</v>
      </c>
      <c r="K3060">
        <v>16</v>
      </c>
      <c r="L3060">
        <v>49</v>
      </c>
      <c r="M3060" t="s">
        <v>900</v>
      </c>
      <c r="N3060" t="s">
        <v>860</v>
      </c>
      <c r="O3060" t="s">
        <v>799</v>
      </c>
      <c r="Q3060" t="s">
        <v>497</v>
      </c>
      <c r="R3060" t="str">
        <f t="shared" si="152"/>
        <v>Weekday</v>
      </c>
      <c r="S3060" s="27">
        <f t="shared" si="153"/>
        <v>41736</v>
      </c>
      <c r="T3060" t="str">
        <f t="shared" si="154"/>
        <v>S</v>
      </c>
      <c r="V3060" t="str">
        <f t="shared" si="151"/>
        <v>S</v>
      </c>
    </row>
    <row r="3061" spans="1:22" x14ac:dyDescent="0.25">
      <c r="A3061" t="s">
        <v>391</v>
      </c>
      <c r="B3061" t="s">
        <v>218</v>
      </c>
      <c r="C3061">
        <v>150825015</v>
      </c>
      <c r="D3061">
        <v>66</v>
      </c>
      <c r="E3061" t="s">
        <v>90</v>
      </c>
      <c r="G3061">
        <v>50.064</v>
      </c>
      <c r="H3061">
        <v>2015</v>
      </c>
      <c r="I3061">
        <v>3</v>
      </c>
      <c r="J3061">
        <v>14</v>
      </c>
      <c r="K3061">
        <v>0</v>
      </c>
      <c r="L3061">
        <v>7</v>
      </c>
      <c r="M3061" t="s">
        <v>900</v>
      </c>
      <c r="N3061" t="s">
        <v>170</v>
      </c>
      <c r="O3061" t="s">
        <v>799</v>
      </c>
      <c r="Q3061" t="s">
        <v>497</v>
      </c>
      <c r="R3061" t="str">
        <f t="shared" si="152"/>
        <v>Weekend</v>
      </c>
      <c r="S3061" s="27">
        <f t="shared" si="153"/>
        <v>42077</v>
      </c>
      <c r="T3061" t="str">
        <f t="shared" si="154"/>
        <v>S</v>
      </c>
      <c r="V3061" t="str">
        <f t="shared" si="151"/>
        <v>S</v>
      </c>
    </row>
    <row r="3062" spans="1:22" x14ac:dyDescent="0.25">
      <c r="A3062" t="s">
        <v>391</v>
      </c>
      <c r="B3062" t="s">
        <v>218</v>
      </c>
      <c r="C3062">
        <v>163495023</v>
      </c>
      <c r="D3062">
        <v>66</v>
      </c>
      <c r="E3062" t="s">
        <v>90</v>
      </c>
      <c r="G3062">
        <v>50.072000000000003</v>
      </c>
      <c r="H3062">
        <v>2016</v>
      </c>
      <c r="I3062">
        <v>12</v>
      </c>
      <c r="J3062">
        <v>13</v>
      </c>
      <c r="K3062">
        <v>5</v>
      </c>
      <c r="L3062">
        <v>36</v>
      </c>
      <c r="M3062" t="s">
        <v>900</v>
      </c>
      <c r="N3062" t="s">
        <v>860</v>
      </c>
      <c r="O3062" t="s">
        <v>799</v>
      </c>
      <c r="Q3062" t="s">
        <v>497</v>
      </c>
      <c r="R3062" t="str">
        <f t="shared" si="152"/>
        <v>Weekday</v>
      </c>
      <c r="S3062" s="27">
        <f t="shared" si="153"/>
        <v>42717</v>
      </c>
      <c r="T3062" t="str">
        <f t="shared" si="154"/>
        <v>D</v>
      </c>
      <c r="V3062" t="str">
        <f t="shared" si="151"/>
        <v>D</v>
      </c>
    </row>
    <row r="3063" spans="1:22" x14ac:dyDescent="0.25">
      <c r="A3063" t="s">
        <v>391</v>
      </c>
      <c r="B3063" t="s">
        <v>218</v>
      </c>
      <c r="C3063">
        <v>163125428</v>
      </c>
      <c r="D3063">
        <v>66</v>
      </c>
      <c r="E3063" t="s">
        <v>90</v>
      </c>
      <c r="G3063">
        <v>50.073</v>
      </c>
      <c r="H3063">
        <v>2016</v>
      </c>
      <c r="I3063">
        <v>11</v>
      </c>
      <c r="J3063">
        <v>3</v>
      </c>
      <c r="K3063">
        <v>14</v>
      </c>
      <c r="L3063">
        <v>50</v>
      </c>
      <c r="M3063" t="s">
        <v>900</v>
      </c>
      <c r="N3063" t="s">
        <v>860</v>
      </c>
      <c r="O3063" t="s">
        <v>799</v>
      </c>
      <c r="Q3063" t="s">
        <v>497</v>
      </c>
      <c r="R3063" t="str">
        <f t="shared" si="152"/>
        <v>Weekday</v>
      </c>
      <c r="S3063" s="27">
        <f t="shared" si="153"/>
        <v>42677</v>
      </c>
      <c r="T3063" t="str">
        <f t="shared" si="154"/>
        <v>D</v>
      </c>
      <c r="V3063" t="str">
        <f t="shared" si="151"/>
        <v>D</v>
      </c>
    </row>
    <row r="3064" spans="1:22" x14ac:dyDescent="0.25">
      <c r="A3064" t="s">
        <v>391</v>
      </c>
      <c r="B3064" t="s">
        <v>218</v>
      </c>
      <c r="C3064">
        <v>151855156</v>
      </c>
      <c r="D3064">
        <v>66</v>
      </c>
      <c r="E3064" t="s">
        <v>90</v>
      </c>
      <c r="G3064">
        <v>50.091999999999999</v>
      </c>
      <c r="H3064">
        <v>2015</v>
      </c>
      <c r="I3064">
        <v>7</v>
      </c>
      <c r="J3064">
        <v>4</v>
      </c>
      <c r="K3064">
        <v>16</v>
      </c>
      <c r="L3064">
        <v>49</v>
      </c>
      <c r="M3064" t="s">
        <v>900</v>
      </c>
      <c r="N3064" t="s">
        <v>860</v>
      </c>
      <c r="O3064" t="s">
        <v>799</v>
      </c>
      <c r="Q3064" t="s">
        <v>497</v>
      </c>
      <c r="R3064" t="str">
        <f t="shared" si="152"/>
        <v>Weekend</v>
      </c>
      <c r="S3064" s="27">
        <f t="shared" si="153"/>
        <v>42189</v>
      </c>
      <c r="T3064" t="str">
        <f t="shared" si="154"/>
        <v>S</v>
      </c>
      <c r="V3064" t="str">
        <f t="shared" si="151"/>
        <v>S</v>
      </c>
    </row>
    <row r="3065" spans="1:22" x14ac:dyDescent="0.25">
      <c r="A3065" t="s">
        <v>391</v>
      </c>
      <c r="B3065" t="s">
        <v>218</v>
      </c>
      <c r="C3065">
        <v>172285120</v>
      </c>
      <c r="D3065">
        <v>66</v>
      </c>
      <c r="E3065" t="s">
        <v>90</v>
      </c>
      <c r="G3065">
        <v>50.095999999999997</v>
      </c>
      <c r="H3065">
        <v>2017</v>
      </c>
      <c r="I3065">
        <v>8</v>
      </c>
      <c r="J3065">
        <v>14</v>
      </c>
      <c r="K3065">
        <v>8</v>
      </c>
      <c r="L3065">
        <v>45</v>
      </c>
      <c r="M3065" t="s">
        <v>900</v>
      </c>
      <c r="N3065" t="s">
        <v>860</v>
      </c>
      <c r="O3065" t="s">
        <v>799</v>
      </c>
      <c r="Q3065" t="s">
        <v>497</v>
      </c>
      <c r="R3065" t="str">
        <f t="shared" si="152"/>
        <v>Weekday</v>
      </c>
      <c r="S3065" s="27">
        <f t="shared" si="153"/>
        <v>42961</v>
      </c>
      <c r="T3065" t="str">
        <f t="shared" si="154"/>
        <v>D</v>
      </c>
      <c r="V3065" t="str">
        <f t="shared" si="151"/>
        <v>D</v>
      </c>
    </row>
    <row r="3066" spans="1:22" x14ac:dyDescent="0.25">
      <c r="A3066" t="s">
        <v>391</v>
      </c>
      <c r="B3066" t="s">
        <v>218</v>
      </c>
      <c r="C3066">
        <v>171985408</v>
      </c>
      <c r="D3066">
        <v>66</v>
      </c>
      <c r="E3066" t="s">
        <v>90</v>
      </c>
      <c r="G3066">
        <v>50.116999999999997</v>
      </c>
      <c r="H3066">
        <v>2017</v>
      </c>
      <c r="I3066">
        <v>7</v>
      </c>
      <c r="J3066">
        <v>17</v>
      </c>
      <c r="K3066">
        <v>5</v>
      </c>
      <c r="L3066">
        <v>37</v>
      </c>
      <c r="M3066" t="s">
        <v>900</v>
      </c>
      <c r="N3066" t="s">
        <v>860</v>
      </c>
      <c r="O3066" t="s">
        <v>799</v>
      </c>
      <c r="Q3066" t="s">
        <v>499</v>
      </c>
      <c r="R3066" t="str">
        <f t="shared" si="152"/>
        <v>Weekday</v>
      </c>
      <c r="S3066" s="27">
        <f t="shared" si="153"/>
        <v>42933</v>
      </c>
      <c r="T3066" t="str">
        <f t="shared" si="154"/>
        <v>D</v>
      </c>
      <c r="V3066" t="str">
        <f t="shared" si="151"/>
        <v>D</v>
      </c>
    </row>
    <row r="3067" spans="1:22" x14ac:dyDescent="0.25">
      <c r="A3067" t="s">
        <v>391</v>
      </c>
      <c r="B3067" t="s">
        <v>218</v>
      </c>
      <c r="C3067">
        <v>172005025</v>
      </c>
      <c r="D3067">
        <v>66</v>
      </c>
      <c r="E3067" t="s">
        <v>90</v>
      </c>
      <c r="G3067">
        <v>50.12</v>
      </c>
      <c r="H3067">
        <v>2017</v>
      </c>
      <c r="I3067">
        <v>7</v>
      </c>
      <c r="J3067">
        <v>18</v>
      </c>
      <c r="K3067">
        <v>5</v>
      </c>
      <c r="L3067">
        <v>34</v>
      </c>
      <c r="M3067" t="s">
        <v>900</v>
      </c>
      <c r="N3067" t="s">
        <v>860</v>
      </c>
      <c r="O3067" t="s">
        <v>799</v>
      </c>
      <c r="Q3067" t="s">
        <v>499</v>
      </c>
      <c r="R3067" t="str">
        <f t="shared" si="152"/>
        <v>Weekday</v>
      </c>
      <c r="S3067" s="27">
        <f t="shared" si="153"/>
        <v>42934</v>
      </c>
      <c r="T3067" t="str">
        <f t="shared" si="154"/>
        <v>D</v>
      </c>
      <c r="V3067" t="str">
        <f t="shared" si="151"/>
        <v>D</v>
      </c>
    </row>
    <row r="3068" spans="1:22" x14ac:dyDescent="0.25">
      <c r="A3068" t="s">
        <v>391</v>
      </c>
      <c r="B3068" t="s">
        <v>218</v>
      </c>
      <c r="C3068">
        <v>150395118</v>
      </c>
      <c r="D3068">
        <v>66</v>
      </c>
      <c r="E3068" t="s">
        <v>90</v>
      </c>
      <c r="G3068">
        <v>50.14</v>
      </c>
      <c r="H3068">
        <v>2015</v>
      </c>
      <c r="I3068">
        <v>1</v>
      </c>
      <c r="J3068">
        <v>28</v>
      </c>
      <c r="K3068">
        <v>7</v>
      </c>
      <c r="L3068">
        <v>30</v>
      </c>
      <c r="M3068" t="s">
        <v>900</v>
      </c>
      <c r="N3068" t="s">
        <v>860</v>
      </c>
      <c r="O3068" t="s">
        <v>799</v>
      </c>
      <c r="Q3068" t="s">
        <v>499</v>
      </c>
      <c r="R3068" t="str">
        <f t="shared" si="152"/>
        <v>Weekday</v>
      </c>
      <c r="S3068" s="27">
        <f t="shared" si="153"/>
        <v>42032</v>
      </c>
      <c r="T3068" t="str">
        <f t="shared" si="154"/>
        <v>S</v>
      </c>
      <c r="V3068" t="str">
        <f t="shared" si="151"/>
        <v>S</v>
      </c>
    </row>
    <row r="3069" spans="1:22" x14ac:dyDescent="0.25">
      <c r="A3069" t="s">
        <v>391</v>
      </c>
      <c r="B3069" t="s">
        <v>218</v>
      </c>
      <c r="C3069">
        <v>141715316</v>
      </c>
      <c r="D3069">
        <v>66</v>
      </c>
      <c r="E3069" t="s">
        <v>90</v>
      </c>
      <c r="G3069">
        <v>50.146000000000001</v>
      </c>
      <c r="H3069">
        <v>2014</v>
      </c>
      <c r="I3069">
        <v>6</v>
      </c>
      <c r="J3069">
        <v>19</v>
      </c>
      <c r="K3069">
        <v>4</v>
      </c>
      <c r="L3069">
        <v>48</v>
      </c>
      <c r="M3069" t="s">
        <v>900</v>
      </c>
      <c r="N3069" t="s">
        <v>860</v>
      </c>
      <c r="O3069" t="s">
        <v>799</v>
      </c>
      <c r="Q3069" t="s">
        <v>499</v>
      </c>
      <c r="R3069" t="str">
        <f t="shared" si="152"/>
        <v>Weekday</v>
      </c>
      <c r="S3069" s="27">
        <f t="shared" si="153"/>
        <v>41809</v>
      </c>
      <c r="T3069" t="str">
        <f t="shared" si="154"/>
        <v>S</v>
      </c>
      <c r="V3069" t="str">
        <f t="shared" si="151"/>
        <v>S</v>
      </c>
    </row>
    <row r="3070" spans="1:22" x14ac:dyDescent="0.25">
      <c r="A3070" t="s">
        <v>391</v>
      </c>
      <c r="S3070" s="27"/>
      <c r="V3070" t="str">
        <f t="shared" si="151"/>
        <v/>
      </c>
    </row>
    <row r="3071" spans="1:22" x14ac:dyDescent="0.25">
      <c r="A3071" t="s">
        <v>391</v>
      </c>
      <c r="S3071" s="27"/>
      <c r="V3071" t="str">
        <f t="shared" si="151"/>
        <v/>
      </c>
    </row>
    <row r="3072" spans="1:22" x14ac:dyDescent="0.25">
      <c r="A3072" t="s">
        <v>391</v>
      </c>
      <c r="S3072" s="27"/>
      <c r="V3072" t="str">
        <f t="shared" si="151"/>
        <v/>
      </c>
    </row>
    <row r="3073" spans="1:22" x14ac:dyDescent="0.25">
      <c r="A3073" t="s">
        <v>391</v>
      </c>
      <c r="B3073" t="s">
        <v>218</v>
      </c>
      <c r="C3073">
        <v>170355006</v>
      </c>
      <c r="D3073">
        <v>66</v>
      </c>
      <c r="E3073" t="s">
        <v>90</v>
      </c>
      <c r="G3073">
        <v>50.225999999999999</v>
      </c>
      <c r="H3073">
        <v>2017</v>
      </c>
      <c r="I3073">
        <v>2</v>
      </c>
      <c r="J3073">
        <v>2</v>
      </c>
      <c r="K3073">
        <v>23</v>
      </c>
      <c r="L3073">
        <v>25</v>
      </c>
      <c r="M3073" t="s">
        <v>900</v>
      </c>
      <c r="N3073" t="s">
        <v>170</v>
      </c>
      <c r="O3073" t="s">
        <v>799</v>
      </c>
      <c r="Q3073" t="s">
        <v>499</v>
      </c>
      <c r="R3073" t="str">
        <f t="shared" si="152"/>
        <v>Weekday</v>
      </c>
      <c r="S3073" s="27">
        <f t="shared" si="153"/>
        <v>42768</v>
      </c>
      <c r="T3073" t="str">
        <f t="shared" si="154"/>
        <v>D</v>
      </c>
      <c r="V3073" t="str">
        <f t="shared" si="151"/>
        <v>D</v>
      </c>
    </row>
    <row r="3074" spans="1:22" x14ac:dyDescent="0.25">
      <c r="A3074" t="s">
        <v>391</v>
      </c>
      <c r="B3074" t="s">
        <v>218</v>
      </c>
      <c r="C3074">
        <v>163165300</v>
      </c>
      <c r="D3074">
        <v>66</v>
      </c>
      <c r="E3074" t="s">
        <v>90</v>
      </c>
      <c r="G3074">
        <v>50.228000000000002</v>
      </c>
      <c r="H3074">
        <v>2016</v>
      </c>
      <c r="I3074">
        <v>11</v>
      </c>
      <c r="J3074">
        <v>11</v>
      </c>
      <c r="K3074">
        <v>16</v>
      </c>
      <c r="L3074">
        <v>3</v>
      </c>
      <c r="M3074" t="s">
        <v>900</v>
      </c>
      <c r="N3074" t="s">
        <v>171</v>
      </c>
      <c r="O3074" t="s">
        <v>799</v>
      </c>
      <c r="Q3074" t="s">
        <v>500</v>
      </c>
      <c r="R3074" t="str">
        <f t="shared" si="152"/>
        <v>Weekday</v>
      </c>
      <c r="S3074" s="27">
        <f t="shared" si="153"/>
        <v>42685</v>
      </c>
      <c r="T3074" t="str">
        <f t="shared" si="154"/>
        <v>D</v>
      </c>
      <c r="V3074" t="str">
        <f t="shared" si="151"/>
        <v>D</v>
      </c>
    </row>
    <row r="3075" spans="1:22" x14ac:dyDescent="0.25">
      <c r="A3075" t="s">
        <v>391</v>
      </c>
      <c r="B3075" t="s">
        <v>218</v>
      </c>
      <c r="C3075">
        <v>142395166</v>
      </c>
      <c r="D3075">
        <v>66</v>
      </c>
      <c r="E3075" t="s">
        <v>90</v>
      </c>
      <c r="G3075">
        <v>50.247</v>
      </c>
      <c r="H3075">
        <v>2014</v>
      </c>
      <c r="I3075">
        <v>8</v>
      </c>
      <c r="J3075">
        <v>25</v>
      </c>
      <c r="K3075">
        <v>6</v>
      </c>
      <c r="L3075">
        <v>12</v>
      </c>
      <c r="M3075" t="s">
        <v>900</v>
      </c>
      <c r="N3075" t="s">
        <v>860</v>
      </c>
      <c r="O3075" t="s">
        <v>799</v>
      </c>
      <c r="Q3075" t="s">
        <v>500</v>
      </c>
      <c r="R3075" t="str">
        <f t="shared" si="152"/>
        <v>Weekday</v>
      </c>
      <c r="S3075" s="27">
        <f t="shared" si="153"/>
        <v>41876</v>
      </c>
      <c r="T3075" t="str">
        <f t="shared" si="154"/>
        <v>S</v>
      </c>
      <c r="V3075" t="str">
        <f t="shared" ref="V3075:V3138" si="155">T3075&amp;U3075</f>
        <v>S</v>
      </c>
    </row>
    <row r="3076" spans="1:22" x14ac:dyDescent="0.25">
      <c r="A3076" t="s">
        <v>391</v>
      </c>
      <c r="S3076" s="27"/>
      <c r="V3076" t="str">
        <f t="shared" si="155"/>
        <v/>
      </c>
    </row>
    <row r="3077" spans="1:22" x14ac:dyDescent="0.25">
      <c r="A3077" t="s">
        <v>391</v>
      </c>
      <c r="S3077" s="27"/>
      <c r="V3077" t="str">
        <f t="shared" si="155"/>
        <v/>
      </c>
    </row>
    <row r="3078" spans="1:22" x14ac:dyDescent="0.25">
      <c r="A3078" t="s">
        <v>391</v>
      </c>
      <c r="S3078" s="27"/>
      <c r="V3078" t="str">
        <f t="shared" si="155"/>
        <v/>
      </c>
    </row>
    <row r="3079" spans="1:22" x14ac:dyDescent="0.25">
      <c r="A3079" t="s">
        <v>391</v>
      </c>
      <c r="B3079" t="s">
        <v>218</v>
      </c>
      <c r="C3079">
        <v>161805159</v>
      </c>
      <c r="D3079">
        <v>66</v>
      </c>
      <c r="E3079" t="s">
        <v>90</v>
      </c>
      <c r="G3079">
        <v>50.304000000000002</v>
      </c>
      <c r="H3079">
        <v>2016</v>
      </c>
      <c r="I3079">
        <v>6</v>
      </c>
      <c r="J3079">
        <v>20</v>
      </c>
      <c r="K3079">
        <v>6</v>
      </c>
      <c r="L3079">
        <v>51</v>
      </c>
      <c r="M3079" t="s">
        <v>900</v>
      </c>
      <c r="N3079" t="s">
        <v>860</v>
      </c>
      <c r="O3079" t="s">
        <v>799</v>
      </c>
      <c r="Q3079" t="s">
        <v>500</v>
      </c>
      <c r="R3079" t="str">
        <f t="shared" si="152"/>
        <v>Weekday</v>
      </c>
      <c r="S3079" s="27">
        <f t="shared" si="153"/>
        <v>42541</v>
      </c>
      <c r="T3079" t="str">
        <f t="shared" si="154"/>
        <v>D</v>
      </c>
      <c r="V3079" t="str">
        <f t="shared" si="155"/>
        <v>D</v>
      </c>
    </row>
    <row r="3080" spans="1:22" x14ac:dyDescent="0.25">
      <c r="A3080" t="s">
        <v>391</v>
      </c>
      <c r="B3080" t="s">
        <v>218</v>
      </c>
      <c r="C3080">
        <v>172195416</v>
      </c>
      <c r="D3080">
        <v>66</v>
      </c>
      <c r="E3080" t="s">
        <v>90</v>
      </c>
      <c r="G3080">
        <v>50.323</v>
      </c>
      <c r="H3080">
        <v>2017</v>
      </c>
      <c r="I3080">
        <v>8</v>
      </c>
      <c r="J3080">
        <v>7</v>
      </c>
      <c r="K3080">
        <v>15</v>
      </c>
      <c r="L3080">
        <v>38</v>
      </c>
      <c r="M3080" t="s">
        <v>900</v>
      </c>
      <c r="N3080" t="s">
        <v>860</v>
      </c>
      <c r="O3080" t="s">
        <v>799</v>
      </c>
      <c r="Q3080" t="s">
        <v>501</v>
      </c>
      <c r="R3080" t="str">
        <f t="shared" si="152"/>
        <v>Weekday</v>
      </c>
      <c r="S3080" s="27">
        <f t="shared" si="153"/>
        <v>42954</v>
      </c>
      <c r="T3080" t="str">
        <f t="shared" si="154"/>
        <v>D</v>
      </c>
      <c r="V3080" t="str">
        <f t="shared" si="155"/>
        <v>D</v>
      </c>
    </row>
    <row r="3081" spans="1:22" x14ac:dyDescent="0.25">
      <c r="A3081" t="s">
        <v>391</v>
      </c>
      <c r="B3081" t="s">
        <v>218</v>
      </c>
      <c r="C3081">
        <v>153325168</v>
      </c>
      <c r="D3081">
        <v>66</v>
      </c>
      <c r="E3081" t="s">
        <v>90</v>
      </c>
      <c r="G3081">
        <v>50.334000000000003</v>
      </c>
      <c r="H3081">
        <v>2015</v>
      </c>
      <c r="I3081">
        <v>11</v>
      </c>
      <c r="J3081">
        <v>25</v>
      </c>
      <c r="K3081">
        <v>17</v>
      </c>
      <c r="L3081">
        <v>15</v>
      </c>
      <c r="M3081" t="s">
        <v>900</v>
      </c>
      <c r="N3081" t="s">
        <v>171</v>
      </c>
      <c r="O3081" t="s">
        <v>799</v>
      </c>
      <c r="Q3081" t="s">
        <v>501</v>
      </c>
      <c r="R3081" t="str">
        <f t="shared" si="152"/>
        <v>Weekday</v>
      </c>
      <c r="S3081" s="27">
        <f t="shared" si="153"/>
        <v>42333</v>
      </c>
      <c r="T3081" t="str">
        <f t="shared" si="154"/>
        <v>D</v>
      </c>
      <c r="V3081" t="str">
        <f t="shared" si="155"/>
        <v>D</v>
      </c>
    </row>
    <row r="3082" spans="1:22" x14ac:dyDescent="0.25">
      <c r="A3082" t="s">
        <v>391</v>
      </c>
      <c r="B3082" t="s">
        <v>218</v>
      </c>
      <c r="C3082">
        <v>151755265</v>
      </c>
      <c r="D3082">
        <v>66</v>
      </c>
      <c r="E3082" t="s">
        <v>90</v>
      </c>
      <c r="G3082">
        <v>50.347999999999999</v>
      </c>
      <c r="H3082">
        <v>2015</v>
      </c>
      <c r="I3082">
        <v>6</v>
      </c>
      <c r="J3082">
        <v>23</v>
      </c>
      <c r="K3082">
        <v>19</v>
      </c>
      <c r="L3082">
        <v>27</v>
      </c>
      <c r="M3082" t="s">
        <v>899</v>
      </c>
      <c r="N3082" t="s">
        <v>860</v>
      </c>
      <c r="O3082" t="s">
        <v>799</v>
      </c>
      <c r="Q3082" t="s">
        <v>501</v>
      </c>
      <c r="R3082" t="str">
        <f t="shared" si="152"/>
        <v>Weekday</v>
      </c>
      <c r="S3082" s="27">
        <f t="shared" si="153"/>
        <v>42178</v>
      </c>
      <c r="T3082" t="str">
        <f t="shared" si="154"/>
        <v>S</v>
      </c>
      <c r="V3082" t="str">
        <f t="shared" si="155"/>
        <v>S</v>
      </c>
    </row>
    <row r="3083" spans="1:22" x14ac:dyDescent="0.25">
      <c r="A3083" t="s">
        <v>391</v>
      </c>
      <c r="S3083" s="27"/>
      <c r="V3083" t="str">
        <f t="shared" si="155"/>
        <v/>
      </c>
    </row>
    <row r="3084" spans="1:22" x14ac:dyDescent="0.25">
      <c r="A3084" t="s">
        <v>391</v>
      </c>
      <c r="B3084" t="s">
        <v>218</v>
      </c>
      <c r="C3084">
        <v>153015025</v>
      </c>
      <c r="D3084">
        <v>66</v>
      </c>
      <c r="E3084" t="s">
        <v>90</v>
      </c>
      <c r="G3084">
        <v>50.371000000000002</v>
      </c>
      <c r="H3084">
        <v>2015</v>
      </c>
      <c r="I3084">
        <v>10</v>
      </c>
      <c r="J3084">
        <v>28</v>
      </c>
      <c r="K3084">
        <v>0</v>
      </c>
      <c r="L3084">
        <v>36</v>
      </c>
      <c r="M3084" t="s">
        <v>899</v>
      </c>
      <c r="N3084" t="s">
        <v>860</v>
      </c>
      <c r="O3084" t="s">
        <v>799</v>
      </c>
      <c r="Q3084" t="s">
        <v>501</v>
      </c>
      <c r="R3084" t="str">
        <f t="shared" si="152"/>
        <v>Weekday</v>
      </c>
      <c r="S3084" s="27">
        <f t="shared" si="153"/>
        <v>42305</v>
      </c>
      <c r="T3084" t="str">
        <f t="shared" si="154"/>
        <v>D</v>
      </c>
      <c r="V3084" t="str">
        <f t="shared" si="155"/>
        <v>D</v>
      </c>
    </row>
    <row r="3085" spans="1:22" x14ac:dyDescent="0.25">
      <c r="A3085" t="s">
        <v>391</v>
      </c>
      <c r="S3085" s="27"/>
      <c r="V3085" t="str">
        <f t="shared" si="155"/>
        <v/>
      </c>
    </row>
    <row r="3086" spans="1:22" x14ac:dyDescent="0.25">
      <c r="A3086" t="s">
        <v>391</v>
      </c>
      <c r="B3086" t="s">
        <v>218</v>
      </c>
      <c r="C3086">
        <v>151125310</v>
      </c>
      <c r="D3086">
        <v>66</v>
      </c>
      <c r="E3086" t="s">
        <v>90</v>
      </c>
      <c r="G3086">
        <v>50.387999999999998</v>
      </c>
      <c r="H3086">
        <v>2015</v>
      </c>
      <c r="I3086">
        <v>4</v>
      </c>
      <c r="J3086">
        <v>14</v>
      </c>
      <c r="K3086">
        <v>9</v>
      </c>
      <c r="L3086">
        <v>44</v>
      </c>
      <c r="M3086" t="s">
        <v>900</v>
      </c>
      <c r="N3086" t="s">
        <v>860</v>
      </c>
      <c r="O3086" t="s">
        <v>799</v>
      </c>
      <c r="Q3086" t="s">
        <v>501</v>
      </c>
      <c r="R3086" t="str">
        <f t="shared" si="152"/>
        <v>Weekday</v>
      </c>
      <c r="S3086" s="27">
        <f t="shared" si="153"/>
        <v>42108</v>
      </c>
      <c r="T3086" t="str">
        <f t="shared" si="154"/>
        <v>S</v>
      </c>
      <c r="V3086" t="str">
        <f t="shared" si="155"/>
        <v>S</v>
      </c>
    </row>
    <row r="3087" spans="1:22" x14ac:dyDescent="0.25">
      <c r="A3087" t="s">
        <v>391</v>
      </c>
      <c r="B3087" t="s">
        <v>218</v>
      </c>
      <c r="C3087">
        <v>162565214</v>
      </c>
      <c r="D3087">
        <v>66</v>
      </c>
      <c r="E3087" t="s">
        <v>90</v>
      </c>
      <c r="G3087">
        <v>50.372</v>
      </c>
      <c r="H3087">
        <v>2016</v>
      </c>
      <c r="I3087">
        <v>9</v>
      </c>
      <c r="J3087">
        <v>12</v>
      </c>
      <c r="K3087">
        <v>8</v>
      </c>
      <c r="L3087">
        <v>3</v>
      </c>
      <c r="M3087" t="s">
        <v>900</v>
      </c>
      <c r="N3087" t="s">
        <v>860</v>
      </c>
      <c r="O3087" t="s">
        <v>799</v>
      </c>
      <c r="Q3087" t="s">
        <v>501</v>
      </c>
      <c r="R3087" t="str">
        <f t="shared" si="152"/>
        <v>Weekday</v>
      </c>
      <c r="S3087" s="27">
        <f t="shared" si="153"/>
        <v>42625</v>
      </c>
      <c r="T3087" t="str">
        <f t="shared" si="154"/>
        <v>D</v>
      </c>
      <c r="V3087" t="str">
        <f t="shared" si="155"/>
        <v>D</v>
      </c>
    </row>
    <row r="3088" spans="1:22" x14ac:dyDescent="0.25">
      <c r="A3088" t="s">
        <v>391</v>
      </c>
      <c r="S3088" s="27"/>
      <c r="V3088" t="str">
        <f t="shared" si="155"/>
        <v/>
      </c>
    </row>
    <row r="3089" spans="1:22" x14ac:dyDescent="0.25">
      <c r="A3089" t="s">
        <v>391</v>
      </c>
      <c r="S3089" s="27"/>
      <c r="V3089" t="str">
        <f t="shared" si="155"/>
        <v/>
      </c>
    </row>
    <row r="3090" spans="1:22" x14ac:dyDescent="0.25">
      <c r="A3090" t="s">
        <v>391</v>
      </c>
      <c r="S3090" s="27"/>
      <c r="V3090" t="str">
        <f t="shared" si="155"/>
        <v/>
      </c>
    </row>
    <row r="3091" spans="1:22" x14ac:dyDescent="0.25">
      <c r="A3091" t="s">
        <v>391</v>
      </c>
      <c r="B3091" t="s">
        <v>218</v>
      </c>
      <c r="C3091">
        <v>170685163</v>
      </c>
      <c r="D3091">
        <v>66</v>
      </c>
      <c r="E3091" t="s">
        <v>90</v>
      </c>
      <c r="G3091">
        <v>50.436</v>
      </c>
      <c r="H3091">
        <v>2017</v>
      </c>
      <c r="I3091">
        <v>3</v>
      </c>
      <c r="J3091">
        <v>9</v>
      </c>
      <c r="K3091">
        <v>7</v>
      </c>
      <c r="L3091">
        <v>41</v>
      </c>
      <c r="M3091" t="s">
        <v>900</v>
      </c>
      <c r="N3091" t="s">
        <v>860</v>
      </c>
      <c r="O3091" t="s">
        <v>799</v>
      </c>
      <c r="Q3091" t="s">
        <v>501</v>
      </c>
      <c r="R3091" t="str">
        <f t="shared" si="152"/>
        <v>Weekday</v>
      </c>
      <c r="S3091" s="27">
        <f t="shared" si="153"/>
        <v>42803</v>
      </c>
      <c r="T3091" t="str">
        <f t="shared" si="154"/>
        <v>D</v>
      </c>
      <c r="V3091" t="str">
        <f t="shared" si="155"/>
        <v>D</v>
      </c>
    </row>
    <row r="3092" spans="1:22" x14ac:dyDescent="0.25">
      <c r="A3092" t="s">
        <v>391</v>
      </c>
      <c r="B3092" t="s">
        <v>218</v>
      </c>
      <c r="C3092">
        <v>171555083</v>
      </c>
      <c r="D3092">
        <v>66</v>
      </c>
      <c r="E3092" t="s">
        <v>90</v>
      </c>
      <c r="G3092">
        <v>50.445</v>
      </c>
      <c r="H3092">
        <v>2017</v>
      </c>
      <c r="I3092">
        <v>5</v>
      </c>
      <c r="J3092">
        <v>31</v>
      </c>
      <c r="K3092">
        <v>9</v>
      </c>
      <c r="L3092">
        <v>25</v>
      </c>
      <c r="M3092" t="s">
        <v>900</v>
      </c>
      <c r="N3092" t="s">
        <v>860</v>
      </c>
      <c r="O3092" t="s">
        <v>799</v>
      </c>
      <c r="Q3092" t="s">
        <v>501</v>
      </c>
      <c r="R3092" t="str">
        <f t="shared" si="152"/>
        <v>Weekday</v>
      </c>
      <c r="S3092" s="27">
        <f t="shared" si="153"/>
        <v>42886</v>
      </c>
      <c r="T3092" t="str">
        <f t="shared" si="154"/>
        <v>D</v>
      </c>
      <c r="V3092" t="str">
        <f t="shared" si="155"/>
        <v>D</v>
      </c>
    </row>
    <row r="3093" spans="1:22" x14ac:dyDescent="0.25">
      <c r="A3093" t="s">
        <v>391</v>
      </c>
      <c r="B3093" t="s">
        <v>218</v>
      </c>
      <c r="C3093">
        <v>151955235</v>
      </c>
      <c r="D3093">
        <v>66</v>
      </c>
      <c r="E3093" t="s">
        <v>90</v>
      </c>
      <c r="G3093">
        <v>50.444000000000003</v>
      </c>
      <c r="H3093">
        <v>2015</v>
      </c>
      <c r="I3093">
        <v>7</v>
      </c>
      <c r="J3093">
        <v>9</v>
      </c>
      <c r="K3093">
        <v>15</v>
      </c>
      <c r="L3093">
        <v>30</v>
      </c>
      <c r="M3093" t="s">
        <v>900</v>
      </c>
      <c r="N3093" t="s">
        <v>860</v>
      </c>
      <c r="O3093" t="s">
        <v>799</v>
      </c>
      <c r="Q3093" t="s">
        <v>501</v>
      </c>
      <c r="R3093" t="str">
        <f t="shared" si="152"/>
        <v>Weekday</v>
      </c>
      <c r="S3093" s="27">
        <f t="shared" si="153"/>
        <v>42194</v>
      </c>
      <c r="T3093" t="str">
        <f t="shared" si="154"/>
        <v>S</v>
      </c>
      <c r="V3093" t="str">
        <f t="shared" si="155"/>
        <v>S</v>
      </c>
    </row>
    <row r="3094" spans="1:22" x14ac:dyDescent="0.25">
      <c r="A3094" t="s">
        <v>391</v>
      </c>
      <c r="B3094" t="s">
        <v>218</v>
      </c>
      <c r="C3094">
        <v>152595200</v>
      </c>
      <c r="D3094">
        <v>66</v>
      </c>
      <c r="E3094" t="s">
        <v>90</v>
      </c>
      <c r="G3094">
        <v>50.457000000000001</v>
      </c>
      <c r="H3094">
        <v>2015</v>
      </c>
      <c r="I3094">
        <v>9</v>
      </c>
      <c r="J3094">
        <v>16</v>
      </c>
      <c r="K3094">
        <v>6</v>
      </c>
      <c r="L3094">
        <v>34</v>
      </c>
      <c r="M3094" t="s">
        <v>900</v>
      </c>
      <c r="N3094" t="s">
        <v>171</v>
      </c>
      <c r="O3094" t="s">
        <v>799</v>
      </c>
      <c r="Q3094" t="s">
        <v>501</v>
      </c>
      <c r="R3094" t="str">
        <f t="shared" si="152"/>
        <v>Weekday</v>
      </c>
      <c r="S3094" s="27">
        <f t="shared" si="153"/>
        <v>42263</v>
      </c>
      <c r="T3094" t="str">
        <f t="shared" si="154"/>
        <v>D</v>
      </c>
      <c r="V3094" t="str">
        <f t="shared" si="155"/>
        <v>D</v>
      </c>
    </row>
    <row r="3095" spans="1:22" x14ac:dyDescent="0.25">
      <c r="A3095" t="s">
        <v>391</v>
      </c>
      <c r="B3095" t="s">
        <v>218</v>
      </c>
      <c r="C3095">
        <v>171555077</v>
      </c>
      <c r="D3095">
        <v>66</v>
      </c>
      <c r="E3095" t="s">
        <v>90</v>
      </c>
      <c r="G3095">
        <v>50.466000000000001</v>
      </c>
      <c r="H3095">
        <v>2017</v>
      </c>
      <c r="I3095">
        <v>5</v>
      </c>
      <c r="J3095">
        <v>31</v>
      </c>
      <c r="K3095">
        <v>9</v>
      </c>
      <c r="L3095">
        <v>25</v>
      </c>
      <c r="M3095" t="s">
        <v>900</v>
      </c>
      <c r="N3095" t="s">
        <v>171</v>
      </c>
      <c r="O3095" t="s">
        <v>799</v>
      </c>
      <c r="Q3095" t="s">
        <v>501</v>
      </c>
      <c r="R3095" t="str">
        <f t="shared" si="152"/>
        <v>Weekday</v>
      </c>
      <c r="S3095" s="27">
        <f t="shared" si="153"/>
        <v>42886</v>
      </c>
      <c r="T3095" t="str">
        <f t="shared" si="154"/>
        <v>D</v>
      </c>
      <c r="V3095" t="str">
        <f t="shared" si="155"/>
        <v>D</v>
      </c>
    </row>
    <row r="3096" spans="1:22" x14ac:dyDescent="0.25">
      <c r="A3096" t="s">
        <v>391</v>
      </c>
      <c r="B3096" t="s">
        <v>218</v>
      </c>
      <c r="C3096">
        <v>133455173</v>
      </c>
      <c r="D3096">
        <v>66</v>
      </c>
      <c r="E3096" t="s">
        <v>90</v>
      </c>
      <c r="G3096">
        <v>53.713999999999999</v>
      </c>
      <c r="H3096">
        <v>2013</v>
      </c>
      <c r="I3096">
        <v>12</v>
      </c>
      <c r="J3096">
        <v>11</v>
      </c>
      <c r="K3096">
        <v>7</v>
      </c>
      <c r="L3096">
        <v>50</v>
      </c>
      <c r="M3096" t="s">
        <v>900</v>
      </c>
      <c r="N3096" t="s">
        <v>404</v>
      </c>
      <c r="O3096" t="s">
        <v>799</v>
      </c>
      <c r="R3096" t="str">
        <f t="shared" si="152"/>
        <v>Weekday</v>
      </c>
      <c r="S3096" s="27">
        <f t="shared" si="153"/>
        <v>41619</v>
      </c>
      <c r="T3096" t="str">
        <f t="shared" si="154"/>
        <v>S</v>
      </c>
      <c r="V3096" t="str">
        <f t="shared" si="155"/>
        <v>S</v>
      </c>
    </row>
    <row r="3097" spans="1:22" x14ac:dyDescent="0.25">
      <c r="A3097" t="s">
        <v>391</v>
      </c>
      <c r="B3097" t="s">
        <v>218</v>
      </c>
      <c r="C3097">
        <v>140115212</v>
      </c>
      <c r="D3097">
        <v>66</v>
      </c>
      <c r="E3097" t="s">
        <v>90</v>
      </c>
      <c r="G3097">
        <v>50.494</v>
      </c>
      <c r="H3097">
        <v>2014</v>
      </c>
      <c r="I3097">
        <v>1</v>
      </c>
      <c r="J3097">
        <v>9</v>
      </c>
      <c r="K3097">
        <v>8</v>
      </c>
      <c r="L3097">
        <v>14</v>
      </c>
      <c r="M3097" t="s">
        <v>900</v>
      </c>
      <c r="N3097" t="s">
        <v>860</v>
      </c>
      <c r="O3097" t="s">
        <v>799</v>
      </c>
      <c r="Q3097" t="s">
        <v>501</v>
      </c>
      <c r="R3097" t="str">
        <f t="shared" si="152"/>
        <v>Weekday</v>
      </c>
      <c r="S3097" s="27">
        <f t="shared" si="153"/>
        <v>41648</v>
      </c>
      <c r="T3097" t="str">
        <f t="shared" si="154"/>
        <v>S</v>
      </c>
      <c r="V3097" t="str">
        <f t="shared" si="155"/>
        <v>S</v>
      </c>
    </row>
    <row r="3098" spans="1:22" x14ac:dyDescent="0.25">
      <c r="A3098" t="s">
        <v>391</v>
      </c>
      <c r="B3098" t="s">
        <v>218</v>
      </c>
      <c r="C3098">
        <v>150665268</v>
      </c>
      <c r="D3098">
        <v>66</v>
      </c>
      <c r="E3098" t="s">
        <v>90</v>
      </c>
      <c r="G3098">
        <v>50.503</v>
      </c>
      <c r="H3098">
        <v>2015</v>
      </c>
      <c r="I3098">
        <v>3</v>
      </c>
      <c r="J3098">
        <v>5</v>
      </c>
      <c r="K3098">
        <v>18</v>
      </c>
      <c r="L3098">
        <v>4</v>
      </c>
      <c r="M3098" t="s">
        <v>899</v>
      </c>
      <c r="N3098" t="s">
        <v>860</v>
      </c>
      <c r="O3098" t="s">
        <v>799</v>
      </c>
      <c r="Q3098" t="s">
        <v>501</v>
      </c>
      <c r="R3098" t="str">
        <f t="shared" si="152"/>
        <v>Weekday</v>
      </c>
      <c r="S3098" s="27">
        <f t="shared" si="153"/>
        <v>42068</v>
      </c>
      <c r="T3098" t="str">
        <f t="shared" si="154"/>
        <v>S</v>
      </c>
      <c r="V3098" t="str">
        <f t="shared" si="155"/>
        <v>S</v>
      </c>
    </row>
    <row r="3099" spans="1:22" x14ac:dyDescent="0.25">
      <c r="A3099" t="s">
        <v>391</v>
      </c>
      <c r="S3099" s="27"/>
      <c r="V3099" t="str">
        <f t="shared" si="155"/>
        <v/>
      </c>
    </row>
    <row r="3100" spans="1:22" x14ac:dyDescent="0.25">
      <c r="A3100" t="s">
        <v>391</v>
      </c>
      <c r="B3100" t="s">
        <v>218</v>
      </c>
      <c r="C3100">
        <v>150975212</v>
      </c>
      <c r="D3100">
        <v>66</v>
      </c>
      <c r="E3100" t="s">
        <v>90</v>
      </c>
      <c r="G3100">
        <v>50.527999999999999</v>
      </c>
      <c r="H3100">
        <v>2015</v>
      </c>
      <c r="I3100">
        <v>4</v>
      </c>
      <c r="J3100">
        <v>7</v>
      </c>
      <c r="K3100">
        <v>5</v>
      </c>
      <c r="L3100">
        <v>54</v>
      </c>
      <c r="M3100" t="s">
        <v>900</v>
      </c>
      <c r="N3100" t="s">
        <v>171</v>
      </c>
      <c r="O3100" t="s">
        <v>799</v>
      </c>
      <c r="Q3100" t="s">
        <v>501</v>
      </c>
      <c r="R3100" t="str">
        <f t="shared" si="152"/>
        <v>Weekday</v>
      </c>
      <c r="S3100" s="27">
        <f t="shared" si="153"/>
        <v>42101</v>
      </c>
      <c r="T3100" t="str">
        <f t="shared" si="154"/>
        <v>S</v>
      </c>
      <c r="V3100" t="str">
        <f t="shared" si="155"/>
        <v>S</v>
      </c>
    </row>
    <row r="3101" spans="1:22" x14ac:dyDescent="0.25">
      <c r="A3101" t="s">
        <v>391</v>
      </c>
      <c r="B3101" t="s">
        <v>218</v>
      </c>
      <c r="C3101">
        <v>141255239</v>
      </c>
      <c r="D3101">
        <v>66</v>
      </c>
      <c r="E3101" t="s">
        <v>90</v>
      </c>
      <c r="G3101">
        <v>50.561</v>
      </c>
      <c r="H3101">
        <v>2014</v>
      </c>
      <c r="I3101">
        <v>5</v>
      </c>
      <c r="J3101">
        <v>3</v>
      </c>
      <c r="K3101">
        <v>18</v>
      </c>
      <c r="L3101">
        <v>20</v>
      </c>
      <c r="M3101" t="s">
        <v>900</v>
      </c>
      <c r="N3101" t="s">
        <v>860</v>
      </c>
      <c r="O3101" t="s">
        <v>799</v>
      </c>
      <c r="Q3101" t="s">
        <v>501</v>
      </c>
      <c r="R3101" t="str">
        <f t="shared" si="152"/>
        <v>Weekend</v>
      </c>
      <c r="S3101" s="27">
        <f t="shared" si="153"/>
        <v>41762</v>
      </c>
      <c r="T3101" t="str">
        <f t="shared" si="154"/>
        <v>S</v>
      </c>
      <c r="V3101" t="str">
        <f t="shared" si="155"/>
        <v>S</v>
      </c>
    </row>
    <row r="3102" spans="1:22" x14ac:dyDescent="0.25">
      <c r="A3102" t="s">
        <v>391</v>
      </c>
      <c r="B3102" t="s">
        <v>218</v>
      </c>
      <c r="C3102">
        <v>172595125</v>
      </c>
      <c r="D3102">
        <v>66</v>
      </c>
      <c r="E3102" t="s">
        <v>90</v>
      </c>
      <c r="G3102">
        <v>50.58</v>
      </c>
      <c r="H3102">
        <v>2017</v>
      </c>
      <c r="I3102">
        <v>9</v>
      </c>
      <c r="J3102">
        <v>14</v>
      </c>
      <c r="K3102">
        <v>12</v>
      </c>
      <c r="L3102">
        <v>16</v>
      </c>
      <c r="M3102" t="s">
        <v>900</v>
      </c>
      <c r="N3102" t="s">
        <v>860</v>
      </c>
      <c r="O3102" t="s">
        <v>799</v>
      </c>
      <c r="Q3102" t="s">
        <v>501</v>
      </c>
      <c r="R3102" t="str">
        <f t="shared" si="152"/>
        <v>Weekday</v>
      </c>
      <c r="S3102" s="27">
        <f t="shared" si="153"/>
        <v>42992</v>
      </c>
      <c r="T3102" t="str">
        <f t="shared" si="154"/>
        <v>D</v>
      </c>
      <c r="V3102" t="str">
        <f t="shared" si="155"/>
        <v>D</v>
      </c>
    </row>
    <row r="3103" spans="1:22" x14ac:dyDescent="0.25">
      <c r="A3103" t="s">
        <v>391</v>
      </c>
      <c r="B3103" t="s">
        <v>218</v>
      </c>
      <c r="C3103">
        <v>161045102</v>
      </c>
      <c r="D3103">
        <v>66</v>
      </c>
      <c r="E3103" t="s">
        <v>90</v>
      </c>
      <c r="G3103">
        <v>50.582999999999998</v>
      </c>
      <c r="H3103">
        <v>2016</v>
      </c>
      <c r="I3103">
        <v>4</v>
      </c>
      <c r="J3103">
        <v>13</v>
      </c>
      <c r="K3103">
        <v>6</v>
      </c>
      <c r="L3103">
        <v>20</v>
      </c>
      <c r="M3103" t="s">
        <v>900</v>
      </c>
      <c r="N3103" t="s">
        <v>860</v>
      </c>
      <c r="O3103" t="s">
        <v>799</v>
      </c>
      <c r="Q3103" t="s">
        <v>501</v>
      </c>
      <c r="R3103" t="str">
        <f t="shared" si="152"/>
        <v>Weekday</v>
      </c>
      <c r="S3103" s="27">
        <f t="shared" si="153"/>
        <v>42473</v>
      </c>
      <c r="T3103" t="str">
        <f t="shared" si="154"/>
        <v>D</v>
      </c>
      <c r="V3103" t="str">
        <f t="shared" si="155"/>
        <v>D</v>
      </c>
    </row>
    <row r="3104" spans="1:22" x14ac:dyDescent="0.25">
      <c r="A3104" t="s">
        <v>391</v>
      </c>
      <c r="S3104" s="27"/>
      <c r="V3104" t="str">
        <f t="shared" si="155"/>
        <v/>
      </c>
    </row>
    <row r="3105" spans="1:22" x14ac:dyDescent="0.25">
      <c r="A3105" t="s">
        <v>391</v>
      </c>
      <c r="B3105" t="s">
        <v>218</v>
      </c>
      <c r="C3105">
        <v>132815054</v>
      </c>
      <c r="D3105">
        <v>66</v>
      </c>
      <c r="E3105" t="s">
        <v>90</v>
      </c>
      <c r="G3105">
        <v>50.584000000000003</v>
      </c>
      <c r="H3105">
        <v>2013</v>
      </c>
      <c r="I3105">
        <v>10</v>
      </c>
      <c r="J3105">
        <v>7</v>
      </c>
      <c r="K3105">
        <v>11</v>
      </c>
      <c r="L3105">
        <v>26</v>
      </c>
      <c r="M3105" t="s">
        <v>900</v>
      </c>
      <c r="N3105" t="s">
        <v>170</v>
      </c>
      <c r="O3105" t="s">
        <v>799</v>
      </c>
      <c r="Q3105" t="s">
        <v>501</v>
      </c>
      <c r="R3105" t="str">
        <f t="shared" si="152"/>
        <v>Weekday</v>
      </c>
      <c r="S3105" s="27">
        <f t="shared" si="153"/>
        <v>41554</v>
      </c>
      <c r="T3105" t="str">
        <f t="shared" si="154"/>
        <v>S</v>
      </c>
      <c r="V3105" t="str">
        <f t="shared" si="155"/>
        <v>S</v>
      </c>
    </row>
    <row r="3106" spans="1:22" x14ac:dyDescent="0.25">
      <c r="A3106" t="s">
        <v>391</v>
      </c>
      <c r="S3106" s="27"/>
      <c r="V3106" t="str">
        <f t="shared" si="155"/>
        <v/>
      </c>
    </row>
    <row r="3107" spans="1:22" x14ac:dyDescent="0.25">
      <c r="A3107" t="s">
        <v>391</v>
      </c>
      <c r="B3107" t="s">
        <v>218</v>
      </c>
      <c r="C3107">
        <v>152115084</v>
      </c>
      <c r="D3107">
        <v>66</v>
      </c>
      <c r="E3107" t="s">
        <v>90</v>
      </c>
      <c r="G3107">
        <v>50.676000000000002</v>
      </c>
      <c r="H3107">
        <v>2015</v>
      </c>
      <c r="I3107">
        <v>7</v>
      </c>
      <c r="J3107">
        <v>30</v>
      </c>
      <c r="K3107">
        <v>8</v>
      </c>
      <c r="L3107">
        <v>18</v>
      </c>
      <c r="M3107" t="s">
        <v>900</v>
      </c>
      <c r="N3107" t="s">
        <v>860</v>
      </c>
      <c r="O3107" t="s">
        <v>799</v>
      </c>
      <c r="Q3107" t="s">
        <v>501</v>
      </c>
      <c r="R3107" t="str">
        <f t="shared" si="152"/>
        <v>Weekday</v>
      </c>
      <c r="S3107" s="27">
        <f t="shared" si="153"/>
        <v>42215</v>
      </c>
      <c r="T3107" t="str">
        <f t="shared" si="154"/>
        <v>S</v>
      </c>
      <c r="V3107" t="str">
        <f t="shared" si="155"/>
        <v>S</v>
      </c>
    </row>
    <row r="3108" spans="1:22" x14ac:dyDescent="0.25">
      <c r="A3108" t="s">
        <v>391</v>
      </c>
      <c r="B3108" t="s">
        <v>218</v>
      </c>
      <c r="C3108">
        <v>150445250</v>
      </c>
      <c r="D3108">
        <v>66</v>
      </c>
      <c r="E3108" t="s">
        <v>90</v>
      </c>
      <c r="G3108">
        <v>50.677999999999997</v>
      </c>
      <c r="H3108">
        <v>2015</v>
      </c>
      <c r="I3108">
        <v>2</v>
      </c>
      <c r="J3108">
        <v>13</v>
      </c>
      <c r="K3108">
        <v>18</v>
      </c>
      <c r="L3108">
        <v>43</v>
      </c>
      <c r="M3108" t="s">
        <v>900</v>
      </c>
      <c r="N3108" t="s">
        <v>860</v>
      </c>
      <c r="O3108" t="s">
        <v>799</v>
      </c>
      <c r="Q3108" t="s">
        <v>501</v>
      </c>
      <c r="R3108" t="str">
        <f t="shared" si="152"/>
        <v>Weekday</v>
      </c>
      <c r="S3108" s="27">
        <f t="shared" si="153"/>
        <v>42048</v>
      </c>
      <c r="T3108" t="str">
        <f t="shared" si="154"/>
        <v>S</v>
      </c>
      <c r="V3108" t="str">
        <f t="shared" si="155"/>
        <v>S</v>
      </c>
    </row>
    <row r="3109" spans="1:22" x14ac:dyDescent="0.25">
      <c r="A3109" t="s">
        <v>391</v>
      </c>
      <c r="B3109" t="s">
        <v>218</v>
      </c>
      <c r="C3109">
        <v>152545191</v>
      </c>
      <c r="D3109">
        <v>66</v>
      </c>
      <c r="E3109" t="s">
        <v>90</v>
      </c>
      <c r="G3109">
        <v>50.677999999999997</v>
      </c>
      <c r="H3109">
        <v>2015</v>
      </c>
      <c r="I3109">
        <v>9</v>
      </c>
      <c r="J3109">
        <v>11</v>
      </c>
      <c r="K3109">
        <v>7</v>
      </c>
      <c r="L3109">
        <v>20</v>
      </c>
      <c r="M3109" t="s">
        <v>900</v>
      </c>
      <c r="N3109" t="s">
        <v>171</v>
      </c>
      <c r="O3109" t="s">
        <v>799</v>
      </c>
      <c r="Q3109" t="s">
        <v>501</v>
      </c>
      <c r="R3109" t="str">
        <f t="shared" si="152"/>
        <v>Weekday</v>
      </c>
      <c r="S3109" s="27">
        <f t="shared" si="153"/>
        <v>42258</v>
      </c>
      <c r="T3109" t="str">
        <f t="shared" si="154"/>
        <v>D</v>
      </c>
      <c r="V3109" t="str">
        <f t="shared" si="155"/>
        <v>D</v>
      </c>
    </row>
    <row r="3110" spans="1:22" x14ac:dyDescent="0.25">
      <c r="A3110" t="s">
        <v>391</v>
      </c>
      <c r="B3110" t="s">
        <v>218</v>
      </c>
      <c r="C3110">
        <v>161675207</v>
      </c>
      <c r="D3110">
        <v>66</v>
      </c>
      <c r="E3110" t="s">
        <v>90</v>
      </c>
      <c r="G3110">
        <v>50.715000000000003</v>
      </c>
      <c r="H3110">
        <v>2016</v>
      </c>
      <c r="I3110">
        <v>6</v>
      </c>
      <c r="J3110">
        <v>14</v>
      </c>
      <c r="K3110">
        <v>9</v>
      </c>
      <c r="L3110">
        <v>31</v>
      </c>
      <c r="M3110" t="s">
        <v>900</v>
      </c>
      <c r="N3110" t="s">
        <v>860</v>
      </c>
      <c r="O3110" t="s">
        <v>799</v>
      </c>
      <c r="Q3110" t="s">
        <v>501</v>
      </c>
      <c r="R3110" t="str">
        <f t="shared" si="152"/>
        <v>Weekday</v>
      </c>
      <c r="S3110" s="27">
        <f t="shared" si="153"/>
        <v>42535</v>
      </c>
      <c r="T3110" t="str">
        <f t="shared" si="154"/>
        <v>D</v>
      </c>
      <c r="V3110" t="str">
        <f t="shared" si="155"/>
        <v>D</v>
      </c>
    </row>
    <row r="3111" spans="1:22" x14ac:dyDescent="0.25">
      <c r="A3111" t="s">
        <v>391</v>
      </c>
      <c r="B3111" t="s">
        <v>218</v>
      </c>
      <c r="C3111">
        <v>131695027</v>
      </c>
      <c r="D3111">
        <v>66</v>
      </c>
      <c r="E3111" t="s">
        <v>90</v>
      </c>
      <c r="G3111">
        <v>50.747</v>
      </c>
      <c r="H3111">
        <v>2013</v>
      </c>
      <c r="I3111">
        <v>6</v>
      </c>
      <c r="J3111">
        <v>18</v>
      </c>
      <c r="K3111">
        <v>7</v>
      </c>
      <c r="L3111">
        <v>50</v>
      </c>
      <c r="M3111" t="s">
        <v>900</v>
      </c>
      <c r="N3111" t="s">
        <v>404</v>
      </c>
      <c r="O3111" t="s">
        <v>799</v>
      </c>
      <c r="Q3111" t="s">
        <v>501</v>
      </c>
      <c r="R3111" t="str">
        <f t="shared" si="152"/>
        <v>Weekday</v>
      </c>
      <c r="S3111" s="27">
        <f t="shared" si="153"/>
        <v>41443</v>
      </c>
      <c r="T3111" t="str">
        <f t="shared" si="154"/>
        <v>S</v>
      </c>
      <c r="V3111" t="str">
        <f t="shared" si="155"/>
        <v>S</v>
      </c>
    </row>
    <row r="3112" spans="1:22" x14ac:dyDescent="0.25">
      <c r="A3112" t="s">
        <v>391</v>
      </c>
      <c r="B3112" t="s">
        <v>218</v>
      </c>
      <c r="C3112">
        <v>162205191</v>
      </c>
      <c r="D3112">
        <v>66</v>
      </c>
      <c r="E3112" t="s">
        <v>90</v>
      </c>
      <c r="G3112">
        <v>50.76</v>
      </c>
      <c r="H3112">
        <v>2016</v>
      </c>
      <c r="I3112">
        <v>7</v>
      </c>
      <c r="J3112">
        <v>30</v>
      </c>
      <c r="K3112">
        <v>18</v>
      </c>
      <c r="L3112">
        <v>52</v>
      </c>
      <c r="M3112" t="s">
        <v>899</v>
      </c>
      <c r="N3112" t="s">
        <v>860</v>
      </c>
      <c r="O3112" t="s">
        <v>799</v>
      </c>
      <c r="Q3112" t="s">
        <v>501</v>
      </c>
      <c r="R3112" t="str">
        <f t="shared" si="152"/>
        <v>Weekend</v>
      </c>
      <c r="S3112" s="27">
        <f t="shared" si="153"/>
        <v>42581</v>
      </c>
      <c r="T3112" t="str">
        <f t="shared" si="154"/>
        <v>D</v>
      </c>
      <c r="V3112" t="str">
        <f t="shared" si="155"/>
        <v>D</v>
      </c>
    </row>
    <row r="3113" spans="1:22" x14ac:dyDescent="0.25">
      <c r="A3113" t="s">
        <v>391</v>
      </c>
      <c r="B3113" t="s">
        <v>218</v>
      </c>
      <c r="C3113">
        <v>150385185</v>
      </c>
      <c r="D3113">
        <v>66</v>
      </c>
      <c r="E3113" t="s">
        <v>90</v>
      </c>
      <c r="G3113">
        <v>50.777000000000001</v>
      </c>
      <c r="H3113">
        <v>2015</v>
      </c>
      <c r="I3113">
        <v>2</v>
      </c>
      <c r="J3113">
        <v>5</v>
      </c>
      <c r="K3113">
        <v>16</v>
      </c>
      <c r="L3113">
        <v>54</v>
      </c>
      <c r="M3113" t="s">
        <v>900</v>
      </c>
      <c r="N3113" t="s">
        <v>860</v>
      </c>
      <c r="O3113" t="s">
        <v>799</v>
      </c>
      <c r="Q3113" t="s">
        <v>501</v>
      </c>
      <c r="R3113" t="str">
        <f t="shared" si="152"/>
        <v>Weekday</v>
      </c>
      <c r="S3113" s="27">
        <f t="shared" si="153"/>
        <v>42040</v>
      </c>
      <c r="T3113" t="str">
        <f t="shared" si="154"/>
        <v>S</v>
      </c>
      <c r="V3113" t="str">
        <f t="shared" si="155"/>
        <v>S</v>
      </c>
    </row>
    <row r="3114" spans="1:22" x14ac:dyDescent="0.25">
      <c r="A3114" t="s">
        <v>391</v>
      </c>
      <c r="B3114" t="s">
        <v>218</v>
      </c>
      <c r="C3114">
        <v>132955121</v>
      </c>
      <c r="D3114">
        <v>66</v>
      </c>
      <c r="E3114" t="s">
        <v>90</v>
      </c>
      <c r="G3114">
        <v>50.817</v>
      </c>
      <c r="H3114">
        <v>2013</v>
      </c>
      <c r="I3114">
        <v>10</v>
      </c>
      <c r="J3114">
        <v>22</v>
      </c>
      <c r="K3114">
        <v>7</v>
      </c>
      <c r="L3114">
        <v>13</v>
      </c>
      <c r="M3114" t="s">
        <v>900</v>
      </c>
      <c r="N3114" t="s">
        <v>860</v>
      </c>
      <c r="O3114" t="s">
        <v>799</v>
      </c>
      <c r="Q3114" t="s">
        <v>501</v>
      </c>
      <c r="R3114" t="str">
        <f t="shared" si="152"/>
        <v>Weekday</v>
      </c>
      <c r="S3114" s="27">
        <f t="shared" si="153"/>
        <v>41569</v>
      </c>
      <c r="T3114" t="str">
        <f t="shared" si="154"/>
        <v>S</v>
      </c>
      <c r="V3114" t="str">
        <f t="shared" si="155"/>
        <v>S</v>
      </c>
    </row>
    <row r="3115" spans="1:22" x14ac:dyDescent="0.25">
      <c r="A3115" t="s">
        <v>391</v>
      </c>
      <c r="B3115" t="s">
        <v>218</v>
      </c>
      <c r="C3115">
        <v>152095354</v>
      </c>
      <c r="D3115">
        <v>66</v>
      </c>
      <c r="E3115" t="s">
        <v>90</v>
      </c>
      <c r="G3115">
        <v>50.845999999999997</v>
      </c>
      <c r="H3115">
        <v>2015</v>
      </c>
      <c r="I3115">
        <v>7</v>
      </c>
      <c r="J3115">
        <v>28</v>
      </c>
      <c r="K3115">
        <v>19</v>
      </c>
      <c r="L3115">
        <v>49</v>
      </c>
      <c r="M3115" t="s">
        <v>899</v>
      </c>
      <c r="N3115" t="s">
        <v>860</v>
      </c>
      <c r="O3115" t="s">
        <v>799</v>
      </c>
      <c r="Q3115" t="s">
        <v>501</v>
      </c>
      <c r="R3115" t="str">
        <f t="shared" si="152"/>
        <v>Weekday</v>
      </c>
      <c r="S3115" s="27">
        <f t="shared" si="153"/>
        <v>42213</v>
      </c>
      <c r="T3115" t="str">
        <f t="shared" si="154"/>
        <v>S</v>
      </c>
      <c r="V3115" t="str">
        <f t="shared" si="155"/>
        <v>S</v>
      </c>
    </row>
    <row r="3116" spans="1:22" x14ac:dyDescent="0.25">
      <c r="A3116" t="s">
        <v>391</v>
      </c>
      <c r="B3116" t="s">
        <v>218</v>
      </c>
      <c r="C3116">
        <v>153445013</v>
      </c>
      <c r="D3116">
        <v>66</v>
      </c>
      <c r="E3116" t="s">
        <v>90</v>
      </c>
      <c r="G3116">
        <v>50.845999999999997</v>
      </c>
      <c r="H3116">
        <v>2015</v>
      </c>
      <c r="I3116">
        <v>12</v>
      </c>
      <c r="J3116">
        <v>8</v>
      </c>
      <c r="K3116">
        <v>5</v>
      </c>
      <c r="L3116">
        <v>0</v>
      </c>
      <c r="M3116" t="s">
        <v>900</v>
      </c>
      <c r="N3116" t="s">
        <v>860</v>
      </c>
      <c r="O3116" t="s">
        <v>799</v>
      </c>
      <c r="Q3116" t="s">
        <v>501</v>
      </c>
      <c r="R3116" t="str">
        <f t="shared" si="152"/>
        <v>Weekday</v>
      </c>
      <c r="S3116" s="27">
        <f t="shared" si="153"/>
        <v>42346</v>
      </c>
      <c r="T3116" t="str">
        <f t="shared" si="154"/>
        <v>D</v>
      </c>
      <c r="V3116" t="str">
        <f t="shared" si="155"/>
        <v>D</v>
      </c>
    </row>
    <row r="3117" spans="1:22" x14ac:dyDescent="0.25">
      <c r="A3117" t="s">
        <v>391</v>
      </c>
      <c r="B3117" t="s">
        <v>218</v>
      </c>
      <c r="C3117">
        <v>143245135</v>
      </c>
      <c r="D3117">
        <v>66</v>
      </c>
      <c r="E3117" t="s">
        <v>90</v>
      </c>
      <c r="G3117">
        <v>50.856999999999999</v>
      </c>
      <c r="H3117">
        <v>2014</v>
      </c>
      <c r="I3117">
        <v>11</v>
      </c>
      <c r="J3117">
        <v>20</v>
      </c>
      <c r="K3117">
        <v>6</v>
      </c>
      <c r="L3117">
        <v>10</v>
      </c>
      <c r="M3117" t="s">
        <v>900</v>
      </c>
      <c r="N3117" t="s">
        <v>860</v>
      </c>
      <c r="O3117" t="s">
        <v>799</v>
      </c>
      <c r="Q3117" t="s">
        <v>501</v>
      </c>
      <c r="R3117" t="str">
        <f t="shared" si="152"/>
        <v>Weekday</v>
      </c>
      <c r="S3117" s="27">
        <f t="shared" si="153"/>
        <v>41963</v>
      </c>
      <c r="T3117" t="str">
        <f t="shared" si="154"/>
        <v>S</v>
      </c>
      <c r="V3117" t="str">
        <f t="shared" si="155"/>
        <v>S</v>
      </c>
    </row>
    <row r="3118" spans="1:22" x14ac:dyDescent="0.25">
      <c r="A3118" t="s">
        <v>391</v>
      </c>
      <c r="B3118" t="s">
        <v>218</v>
      </c>
      <c r="C3118">
        <v>141005056</v>
      </c>
      <c r="D3118">
        <v>66</v>
      </c>
      <c r="E3118" t="s">
        <v>90</v>
      </c>
      <c r="G3118">
        <v>50.860999999999997</v>
      </c>
      <c r="H3118">
        <v>2014</v>
      </c>
      <c r="I3118">
        <v>4</v>
      </c>
      <c r="J3118">
        <v>10</v>
      </c>
      <c r="K3118">
        <v>7</v>
      </c>
      <c r="L3118">
        <v>5</v>
      </c>
      <c r="M3118" t="s">
        <v>900</v>
      </c>
      <c r="N3118" t="s">
        <v>860</v>
      </c>
      <c r="O3118" t="s">
        <v>799</v>
      </c>
      <c r="Q3118" t="s">
        <v>501</v>
      </c>
      <c r="R3118" t="str">
        <f t="shared" si="152"/>
        <v>Weekday</v>
      </c>
      <c r="S3118" s="27">
        <f t="shared" si="153"/>
        <v>41739</v>
      </c>
      <c r="T3118" t="str">
        <f t="shared" si="154"/>
        <v>S</v>
      </c>
      <c r="V3118" t="str">
        <f t="shared" si="155"/>
        <v>S</v>
      </c>
    </row>
    <row r="3119" spans="1:22" x14ac:dyDescent="0.25">
      <c r="A3119" t="s">
        <v>391</v>
      </c>
      <c r="B3119" t="s">
        <v>218</v>
      </c>
      <c r="C3119">
        <v>141375125</v>
      </c>
      <c r="D3119">
        <v>66</v>
      </c>
      <c r="E3119" t="s">
        <v>90</v>
      </c>
      <c r="G3119">
        <v>50.871000000000002</v>
      </c>
      <c r="H3119">
        <v>2014</v>
      </c>
      <c r="I3119">
        <v>5</v>
      </c>
      <c r="J3119">
        <v>17</v>
      </c>
      <c r="K3119">
        <v>1</v>
      </c>
      <c r="L3119">
        <v>25</v>
      </c>
      <c r="M3119" t="s">
        <v>900</v>
      </c>
      <c r="N3119" t="s">
        <v>171</v>
      </c>
      <c r="O3119" t="s">
        <v>799</v>
      </c>
      <c r="Q3119" t="s">
        <v>501</v>
      </c>
      <c r="R3119" t="str">
        <f t="shared" si="152"/>
        <v>Weekend</v>
      </c>
      <c r="S3119" s="27">
        <f t="shared" si="153"/>
        <v>41776</v>
      </c>
      <c r="T3119" t="str">
        <f t="shared" si="154"/>
        <v>S</v>
      </c>
      <c r="V3119" t="str">
        <f t="shared" si="155"/>
        <v>S</v>
      </c>
    </row>
    <row r="3120" spans="1:22" x14ac:dyDescent="0.25">
      <c r="A3120" t="s">
        <v>391</v>
      </c>
      <c r="B3120" t="s">
        <v>218</v>
      </c>
      <c r="C3120">
        <v>170115165</v>
      </c>
      <c r="D3120">
        <v>66</v>
      </c>
      <c r="E3120" t="s">
        <v>90</v>
      </c>
      <c r="G3120">
        <v>50.871000000000002</v>
      </c>
      <c r="H3120">
        <v>2017</v>
      </c>
      <c r="I3120">
        <v>1</v>
      </c>
      <c r="J3120">
        <v>11</v>
      </c>
      <c r="K3120">
        <v>9</v>
      </c>
      <c r="L3120">
        <v>17</v>
      </c>
      <c r="M3120" t="s">
        <v>900</v>
      </c>
      <c r="N3120" t="s">
        <v>860</v>
      </c>
      <c r="O3120" t="s">
        <v>799</v>
      </c>
      <c r="Q3120" t="s">
        <v>501</v>
      </c>
      <c r="R3120" t="str">
        <f t="shared" si="152"/>
        <v>Weekday</v>
      </c>
      <c r="S3120" s="27">
        <f t="shared" si="153"/>
        <v>42746</v>
      </c>
      <c r="T3120" t="str">
        <f t="shared" si="154"/>
        <v>D</v>
      </c>
      <c r="V3120" t="str">
        <f t="shared" si="155"/>
        <v>D</v>
      </c>
    </row>
    <row r="3121" spans="1:22" x14ac:dyDescent="0.25">
      <c r="A3121" t="s">
        <v>391</v>
      </c>
      <c r="B3121" t="s">
        <v>218</v>
      </c>
      <c r="C3121">
        <v>150715403</v>
      </c>
      <c r="D3121">
        <v>66</v>
      </c>
      <c r="E3121" t="s">
        <v>90</v>
      </c>
      <c r="G3121">
        <v>50.902999999999999</v>
      </c>
      <c r="H3121">
        <v>2015</v>
      </c>
      <c r="I3121">
        <v>3</v>
      </c>
      <c r="J3121">
        <v>12</v>
      </c>
      <c r="K3121">
        <v>8</v>
      </c>
      <c r="L3121">
        <v>30</v>
      </c>
      <c r="M3121" t="s">
        <v>900</v>
      </c>
      <c r="N3121" t="s">
        <v>860</v>
      </c>
      <c r="O3121" t="s">
        <v>799</v>
      </c>
      <c r="Q3121" t="s">
        <v>501</v>
      </c>
      <c r="R3121" t="str">
        <f t="shared" ref="R3121:R3184" si="156">IF(WEEKDAY(DATE(H3121,I3121,J3121),2) &lt; 6, "Weekday", "Weekend")</f>
        <v>Weekday</v>
      </c>
      <c r="S3121" s="27">
        <f t="shared" ref="S3121:S3184" si="157">DATE(H3121,I3121,J3121)</f>
        <v>42075</v>
      </c>
      <c r="T3121" t="str">
        <f t="shared" si="154"/>
        <v>S</v>
      </c>
      <c r="V3121" t="str">
        <f t="shared" si="155"/>
        <v>S</v>
      </c>
    </row>
    <row r="3122" spans="1:22" x14ac:dyDescent="0.25">
      <c r="A3122" t="s">
        <v>391</v>
      </c>
      <c r="B3122" t="s">
        <v>218</v>
      </c>
      <c r="C3122">
        <v>131065083</v>
      </c>
      <c r="D3122">
        <v>66</v>
      </c>
      <c r="E3122" t="s">
        <v>90</v>
      </c>
      <c r="G3122">
        <v>50.905999999999999</v>
      </c>
      <c r="H3122">
        <v>2013</v>
      </c>
      <c r="I3122">
        <v>4</v>
      </c>
      <c r="J3122">
        <v>16</v>
      </c>
      <c r="K3122">
        <v>6</v>
      </c>
      <c r="L3122">
        <v>52</v>
      </c>
      <c r="M3122" t="s">
        <v>900</v>
      </c>
      <c r="N3122" t="s">
        <v>860</v>
      </c>
      <c r="O3122" t="s">
        <v>799</v>
      </c>
      <c r="Q3122" t="s">
        <v>501</v>
      </c>
      <c r="R3122" t="str">
        <f t="shared" si="156"/>
        <v>Weekday</v>
      </c>
      <c r="S3122" s="27">
        <f t="shared" si="157"/>
        <v>41380</v>
      </c>
      <c r="T3122" t="str">
        <f t="shared" ref="T3122:T3185" si="158">IF(OR(H3122=2013,H3122=2014,AND(H3122=2015,I3122&lt;9),AND(H3122=2015,I3122=9,J3122&lt;5)),"S","D")</f>
        <v>S</v>
      </c>
      <c r="V3122" t="str">
        <f t="shared" si="155"/>
        <v>S</v>
      </c>
    </row>
    <row r="3123" spans="1:22" x14ac:dyDescent="0.25">
      <c r="A3123" t="s">
        <v>391</v>
      </c>
      <c r="B3123" t="s">
        <v>218</v>
      </c>
      <c r="C3123">
        <v>141595084</v>
      </c>
      <c r="D3123">
        <v>66</v>
      </c>
      <c r="E3123" t="s">
        <v>90</v>
      </c>
      <c r="G3123">
        <v>50.911999999999999</v>
      </c>
      <c r="H3123">
        <v>2014</v>
      </c>
      <c r="I3123">
        <v>5</v>
      </c>
      <c r="J3123">
        <v>27</v>
      </c>
      <c r="K3123">
        <v>7</v>
      </c>
      <c r="L3123">
        <v>0</v>
      </c>
      <c r="M3123" t="s">
        <v>900</v>
      </c>
      <c r="N3123" t="s">
        <v>171</v>
      </c>
      <c r="O3123" t="s">
        <v>799</v>
      </c>
      <c r="Q3123" t="s">
        <v>501</v>
      </c>
      <c r="R3123" t="str">
        <f t="shared" si="156"/>
        <v>Weekday</v>
      </c>
      <c r="S3123" s="27">
        <f t="shared" si="157"/>
        <v>41786</v>
      </c>
      <c r="T3123" t="str">
        <f t="shared" si="158"/>
        <v>S</v>
      </c>
      <c r="V3123" t="str">
        <f t="shared" si="155"/>
        <v>S</v>
      </c>
    </row>
    <row r="3124" spans="1:22" x14ac:dyDescent="0.25">
      <c r="A3124" t="s">
        <v>391</v>
      </c>
      <c r="B3124" t="s">
        <v>218</v>
      </c>
      <c r="C3124">
        <v>160665195</v>
      </c>
      <c r="D3124">
        <v>66</v>
      </c>
      <c r="E3124" t="s">
        <v>90</v>
      </c>
      <c r="G3124">
        <v>50.921999999999997</v>
      </c>
      <c r="H3124">
        <v>2016</v>
      </c>
      <c r="I3124">
        <v>3</v>
      </c>
      <c r="J3124">
        <v>4</v>
      </c>
      <c r="K3124">
        <v>3</v>
      </c>
      <c r="L3124">
        <v>25</v>
      </c>
      <c r="M3124" t="s">
        <v>900</v>
      </c>
      <c r="N3124" t="s">
        <v>860</v>
      </c>
      <c r="O3124" t="s">
        <v>799</v>
      </c>
      <c r="Q3124" t="s">
        <v>501</v>
      </c>
      <c r="R3124" t="str">
        <f t="shared" si="156"/>
        <v>Weekday</v>
      </c>
      <c r="S3124" s="27">
        <f t="shared" si="157"/>
        <v>42433</v>
      </c>
      <c r="T3124" t="str">
        <f t="shared" si="158"/>
        <v>D</v>
      </c>
      <c r="V3124" t="str">
        <f t="shared" si="155"/>
        <v>D</v>
      </c>
    </row>
    <row r="3125" spans="1:22" x14ac:dyDescent="0.25">
      <c r="A3125" t="s">
        <v>391</v>
      </c>
      <c r="B3125" t="s">
        <v>218</v>
      </c>
      <c r="C3125">
        <v>171555331</v>
      </c>
      <c r="D3125">
        <v>66</v>
      </c>
      <c r="E3125" t="s">
        <v>90</v>
      </c>
      <c r="G3125">
        <v>50.948</v>
      </c>
      <c r="H3125">
        <v>2017</v>
      </c>
      <c r="I3125">
        <v>5</v>
      </c>
      <c r="J3125">
        <v>30</v>
      </c>
      <c r="K3125">
        <v>23</v>
      </c>
      <c r="L3125">
        <v>5</v>
      </c>
      <c r="M3125" t="s">
        <v>899</v>
      </c>
      <c r="N3125" t="s">
        <v>860</v>
      </c>
      <c r="O3125" t="s">
        <v>799</v>
      </c>
      <c r="Q3125" t="s">
        <v>501</v>
      </c>
      <c r="R3125" t="str">
        <f t="shared" si="156"/>
        <v>Weekday</v>
      </c>
      <c r="S3125" s="27">
        <f t="shared" si="157"/>
        <v>42885</v>
      </c>
      <c r="T3125" t="str">
        <f t="shared" si="158"/>
        <v>D</v>
      </c>
      <c r="V3125" t="str">
        <f t="shared" si="155"/>
        <v>D</v>
      </c>
    </row>
    <row r="3126" spans="1:22" x14ac:dyDescent="0.25">
      <c r="A3126" t="s">
        <v>391</v>
      </c>
      <c r="S3126" s="27"/>
      <c r="V3126" t="str">
        <f t="shared" si="155"/>
        <v/>
      </c>
    </row>
    <row r="3127" spans="1:22" x14ac:dyDescent="0.25">
      <c r="A3127" t="s">
        <v>391</v>
      </c>
      <c r="B3127" t="s">
        <v>218</v>
      </c>
      <c r="C3127">
        <v>150375140</v>
      </c>
      <c r="D3127">
        <v>66</v>
      </c>
      <c r="E3127" t="s">
        <v>90</v>
      </c>
      <c r="G3127">
        <v>50.987000000000002</v>
      </c>
      <c r="H3127">
        <v>2015</v>
      </c>
      <c r="I3127">
        <v>2</v>
      </c>
      <c r="J3127">
        <v>6</v>
      </c>
      <c r="K3127">
        <v>8</v>
      </c>
      <c r="L3127">
        <v>7</v>
      </c>
      <c r="M3127" t="s">
        <v>900</v>
      </c>
      <c r="N3127" t="s">
        <v>860</v>
      </c>
      <c r="O3127" t="s">
        <v>799</v>
      </c>
      <c r="Q3127" t="s">
        <v>501</v>
      </c>
      <c r="R3127" t="str">
        <f t="shared" si="156"/>
        <v>Weekday</v>
      </c>
      <c r="S3127" s="27">
        <f t="shared" si="157"/>
        <v>42041</v>
      </c>
      <c r="T3127" t="str">
        <f t="shared" si="158"/>
        <v>S</v>
      </c>
      <c r="V3127" t="str">
        <f t="shared" si="155"/>
        <v>S</v>
      </c>
    </row>
    <row r="3128" spans="1:22" x14ac:dyDescent="0.25">
      <c r="A3128" t="s">
        <v>391</v>
      </c>
      <c r="B3128" t="s">
        <v>218</v>
      </c>
      <c r="C3128">
        <v>151855111</v>
      </c>
      <c r="D3128">
        <v>66</v>
      </c>
      <c r="E3128" t="s">
        <v>90</v>
      </c>
      <c r="G3128">
        <v>50.976999999999997</v>
      </c>
      <c r="H3128">
        <v>2015</v>
      </c>
      <c r="I3128">
        <v>6</v>
      </c>
      <c r="J3128">
        <v>27</v>
      </c>
      <c r="K3128">
        <v>16</v>
      </c>
      <c r="L3128">
        <v>20</v>
      </c>
      <c r="M3128" t="s">
        <v>900</v>
      </c>
      <c r="N3128" t="s">
        <v>860</v>
      </c>
      <c r="O3128" t="s">
        <v>799</v>
      </c>
      <c r="Q3128" t="s">
        <v>501</v>
      </c>
      <c r="R3128" t="str">
        <f t="shared" si="156"/>
        <v>Weekend</v>
      </c>
      <c r="S3128" s="27">
        <f t="shared" si="157"/>
        <v>42182</v>
      </c>
      <c r="T3128" t="str">
        <f t="shared" si="158"/>
        <v>S</v>
      </c>
      <c r="V3128" t="str">
        <f t="shared" si="155"/>
        <v>S</v>
      </c>
    </row>
    <row r="3129" spans="1:22" x14ac:dyDescent="0.25">
      <c r="A3129" t="s">
        <v>391</v>
      </c>
      <c r="S3129" s="27"/>
      <c r="V3129" t="str">
        <f t="shared" si="155"/>
        <v/>
      </c>
    </row>
    <row r="3130" spans="1:22" x14ac:dyDescent="0.25">
      <c r="A3130" t="s">
        <v>391</v>
      </c>
      <c r="B3130" t="s">
        <v>218</v>
      </c>
      <c r="C3130">
        <v>152255046</v>
      </c>
      <c r="D3130">
        <v>66</v>
      </c>
      <c r="E3130" t="s">
        <v>90</v>
      </c>
      <c r="G3130">
        <v>50.985999999999997</v>
      </c>
      <c r="H3130">
        <v>2015</v>
      </c>
      <c r="I3130">
        <v>8</v>
      </c>
      <c r="J3130">
        <v>13</v>
      </c>
      <c r="K3130">
        <v>6</v>
      </c>
      <c r="L3130">
        <v>54</v>
      </c>
      <c r="M3130" t="s">
        <v>900</v>
      </c>
      <c r="N3130" t="s">
        <v>860</v>
      </c>
      <c r="O3130" t="s">
        <v>799</v>
      </c>
      <c r="Q3130" t="s">
        <v>501</v>
      </c>
      <c r="R3130" t="str">
        <f t="shared" si="156"/>
        <v>Weekday</v>
      </c>
      <c r="S3130" s="27">
        <f t="shared" si="157"/>
        <v>42229</v>
      </c>
      <c r="T3130" t="str">
        <f t="shared" si="158"/>
        <v>S</v>
      </c>
      <c r="V3130" t="str">
        <f t="shared" si="155"/>
        <v>S</v>
      </c>
    </row>
    <row r="3131" spans="1:22" x14ac:dyDescent="0.25">
      <c r="A3131" t="s">
        <v>391</v>
      </c>
      <c r="B3131" t="s">
        <v>218</v>
      </c>
      <c r="C3131">
        <v>173065119</v>
      </c>
      <c r="D3131">
        <v>66</v>
      </c>
      <c r="E3131" t="s">
        <v>90</v>
      </c>
      <c r="G3131">
        <v>50.988</v>
      </c>
      <c r="H3131">
        <v>2017</v>
      </c>
      <c r="I3131">
        <v>10</v>
      </c>
      <c r="J3131">
        <v>27</v>
      </c>
      <c r="K3131">
        <v>11</v>
      </c>
      <c r="L3131">
        <v>51</v>
      </c>
      <c r="M3131" t="s">
        <v>900</v>
      </c>
      <c r="N3131" t="s">
        <v>860</v>
      </c>
      <c r="O3131" t="s">
        <v>799</v>
      </c>
      <c r="Q3131" t="s">
        <v>501</v>
      </c>
      <c r="R3131" t="str">
        <f t="shared" si="156"/>
        <v>Weekday</v>
      </c>
      <c r="S3131" s="27">
        <f t="shared" si="157"/>
        <v>43035</v>
      </c>
      <c r="T3131" t="str">
        <f t="shared" si="158"/>
        <v>D</v>
      </c>
      <c r="V3131" t="str">
        <f t="shared" si="155"/>
        <v>D</v>
      </c>
    </row>
    <row r="3132" spans="1:22" x14ac:dyDescent="0.25">
      <c r="A3132" t="s">
        <v>391</v>
      </c>
      <c r="B3132" t="s">
        <v>218</v>
      </c>
      <c r="C3132">
        <v>130155298</v>
      </c>
      <c r="D3132">
        <v>66</v>
      </c>
      <c r="E3132" t="s">
        <v>90</v>
      </c>
      <c r="G3132">
        <v>49.787999999999997</v>
      </c>
      <c r="H3132">
        <v>2013</v>
      </c>
      <c r="I3132">
        <v>1</v>
      </c>
      <c r="J3132">
        <v>15</v>
      </c>
      <c r="K3132">
        <v>6</v>
      </c>
      <c r="L3132">
        <v>15</v>
      </c>
      <c r="M3132" t="s">
        <v>900</v>
      </c>
      <c r="N3132" t="s">
        <v>171</v>
      </c>
      <c r="O3132" t="s">
        <v>799</v>
      </c>
      <c r="Q3132" t="s">
        <v>497</v>
      </c>
      <c r="R3132" t="str">
        <f t="shared" si="156"/>
        <v>Weekday</v>
      </c>
      <c r="S3132" s="27">
        <f t="shared" si="157"/>
        <v>41289</v>
      </c>
      <c r="T3132" t="str">
        <f t="shared" si="158"/>
        <v>S</v>
      </c>
      <c r="V3132" t="str">
        <f t="shared" si="155"/>
        <v>S</v>
      </c>
    </row>
    <row r="3133" spans="1:22" x14ac:dyDescent="0.25">
      <c r="A3133" t="s">
        <v>391</v>
      </c>
      <c r="B3133" t="s">
        <v>218</v>
      </c>
      <c r="C3133">
        <v>130325102</v>
      </c>
      <c r="D3133">
        <v>66</v>
      </c>
      <c r="E3133" t="s">
        <v>90</v>
      </c>
      <c r="G3133">
        <v>50.984999999999999</v>
      </c>
      <c r="H3133">
        <v>2013</v>
      </c>
      <c r="I3133">
        <v>2</v>
      </c>
      <c r="J3133">
        <v>1</v>
      </c>
      <c r="K3133">
        <v>7</v>
      </c>
      <c r="L3133">
        <v>51</v>
      </c>
      <c r="M3133" t="s">
        <v>900</v>
      </c>
      <c r="N3133" t="s">
        <v>860</v>
      </c>
      <c r="O3133" t="s">
        <v>799</v>
      </c>
      <c r="Q3133" t="s">
        <v>501</v>
      </c>
      <c r="R3133" t="str">
        <f t="shared" si="156"/>
        <v>Weekday</v>
      </c>
      <c r="S3133" s="27">
        <f t="shared" si="157"/>
        <v>41306</v>
      </c>
      <c r="T3133" t="str">
        <f t="shared" si="158"/>
        <v>S</v>
      </c>
      <c r="V3133" t="str">
        <f t="shared" si="155"/>
        <v>S</v>
      </c>
    </row>
    <row r="3134" spans="1:22" x14ac:dyDescent="0.25">
      <c r="A3134" t="s">
        <v>391</v>
      </c>
      <c r="B3134" t="s">
        <v>218</v>
      </c>
      <c r="C3134">
        <v>172855455</v>
      </c>
      <c r="D3134">
        <v>66</v>
      </c>
      <c r="E3134" t="s">
        <v>90</v>
      </c>
      <c r="G3134">
        <v>50.991999999999997</v>
      </c>
      <c r="H3134">
        <v>2017</v>
      </c>
      <c r="I3134">
        <v>10</v>
      </c>
      <c r="J3134">
        <v>9</v>
      </c>
      <c r="K3134">
        <v>7</v>
      </c>
      <c r="L3134">
        <v>0</v>
      </c>
      <c r="M3134" t="s">
        <v>899</v>
      </c>
      <c r="N3134" t="s">
        <v>860</v>
      </c>
      <c r="O3134" t="s">
        <v>799</v>
      </c>
      <c r="Q3134" t="s">
        <v>501</v>
      </c>
      <c r="R3134" t="str">
        <f t="shared" si="156"/>
        <v>Weekday</v>
      </c>
      <c r="S3134" s="27">
        <f t="shared" si="157"/>
        <v>43017</v>
      </c>
      <c r="T3134" t="str">
        <f t="shared" si="158"/>
        <v>D</v>
      </c>
      <c r="V3134" t="str">
        <f t="shared" si="155"/>
        <v>D</v>
      </c>
    </row>
    <row r="3135" spans="1:22" x14ac:dyDescent="0.25">
      <c r="A3135" t="s">
        <v>391</v>
      </c>
      <c r="S3135" s="27"/>
      <c r="V3135" t="str">
        <f t="shared" si="155"/>
        <v/>
      </c>
    </row>
    <row r="3136" spans="1:22" x14ac:dyDescent="0.25">
      <c r="A3136" t="s">
        <v>391</v>
      </c>
      <c r="B3136" t="s">
        <v>218</v>
      </c>
      <c r="C3136">
        <v>133405106</v>
      </c>
      <c r="D3136">
        <v>66</v>
      </c>
      <c r="E3136" t="s">
        <v>90</v>
      </c>
      <c r="G3136">
        <v>50.994</v>
      </c>
      <c r="H3136">
        <v>2013</v>
      </c>
      <c r="I3136">
        <v>12</v>
      </c>
      <c r="J3136">
        <v>6</v>
      </c>
      <c r="K3136">
        <v>6</v>
      </c>
      <c r="L3136">
        <v>4</v>
      </c>
      <c r="M3136" t="s">
        <v>900</v>
      </c>
      <c r="N3136" t="s">
        <v>404</v>
      </c>
      <c r="O3136" t="s">
        <v>799</v>
      </c>
      <c r="Q3136" t="s">
        <v>501</v>
      </c>
      <c r="R3136" t="str">
        <f t="shared" si="156"/>
        <v>Weekday</v>
      </c>
      <c r="S3136" s="27">
        <f t="shared" si="157"/>
        <v>41614</v>
      </c>
      <c r="T3136" t="str">
        <f t="shared" si="158"/>
        <v>S</v>
      </c>
      <c r="V3136" t="str">
        <f t="shared" si="155"/>
        <v>S</v>
      </c>
    </row>
    <row r="3137" spans="1:22" x14ac:dyDescent="0.25">
      <c r="A3137" t="s">
        <v>391</v>
      </c>
      <c r="B3137" t="s">
        <v>218</v>
      </c>
      <c r="C3137">
        <v>132595085</v>
      </c>
      <c r="D3137">
        <v>66</v>
      </c>
      <c r="E3137" t="s">
        <v>90</v>
      </c>
      <c r="G3137">
        <v>50.994999999999997</v>
      </c>
      <c r="H3137">
        <v>2013</v>
      </c>
      <c r="I3137">
        <v>9</v>
      </c>
      <c r="J3137">
        <v>16</v>
      </c>
      <c r="K3137">
        <v>8</v>
      </c>
      <c r="L3137">
        <v>13</v>
      </c>
      <c r="M3137" t="s">
        <v>900</v>
      </c>
      <c r="N3137" t="s">
        <v>404</v>
      </c>
      <c r="O3137" t="s">
        <v>799</v>
      </c>
      <c r="Q3137" t="s">
        <v>501</v>
      </c>
      <c r="R3137" t="str">
        <f t="shared" si="156"/>
        <v>Weekday</v>
      </c>
      <c r="S3137" s="27">
        <f t="shared" si="157"/>
        <v>41533</v>
      </c>
      <c r="T3137" t="str">
        <f t="shared" si="158"/>
        <v>S</v>
      </c>
      <c r="V3137" t="str">
        <f t="shared" si="155"/>
        <v>S</v>
      </c>
    </row>
    <row r="3138" spans="1:22" x14ac:dyDescent="0.25">
      <c r="A3138" t="s">
        <v>391</v>
      </c>
      <c r="B3138" t="s">
        <v>218</v>
      </c>
      <c r="C3138">
        <v>133535105</v>
      </c>
      <c r="D3138">
        <v>66</v>
      </c>
      <c r="E3138" t="s">
        <v>90</v>
      </c>
      <c r="G3138">
        <v>51.08</v>
      </c>
      <c r="H3138">
        <v>2013</v>
      </c>
      <c r="I3138">
        <v>12</v>
      </c>
      <c r="J3138">
        <v>19</v>
      </c>
      <c r="K3138">
        <v>6</v>
      </c>
      <c r="L3138">
        <v>45</v>
      </c>
      <c r="M3138" t="s">
        <v>900</v>
      </c>
      <c r="N3138" t="s">
        <v>171</v>
      </c>
      <c r="O3138" t="s">
        <v>799</v>
      </c>
      <c r="Q3138" t="s">
        <v>501</v>
      </c>
      <c r="R3138" t="str">
        <f t="shared" si="156"/>
        <v>Weekday</v>
      </c>
      <c r="S3138" s="27">
        <f t="shared" si="157"/>
        <v>41627</v>
      </c>
      <c r="T3138" t="str">
        <f t="shared" si="158"/>
        <v>S</v>
      </c>
      <c r="V3138" t="str">
        <f t="shared" si="155"/>
        <v>S</v>
      </c>
    </row>
    <row r="3139" spans="1:22" x14ac:dyDescent="0.25">
      <c r="A3139" t="s">
        <v>391</v>
      </c>
      <c r="B3139" t="s">
        <v>218</v>
      </c>
      <c r="C3139">
        <v>131355182</v>
      </c>
      <c r="D3139">
        <v>66</v>
      </c>
      <c r="E3139" t="s">
        <v>90</v>
      </c>
      <c r="G3139">
        <v>50.981999999999999</v>
      </c>
      <c r="H3139">
        <v>2013</v>
      </c>
      <c r="I3139">
        <v>5</v>
      </c>
      <c r="J3139">
        <v>15</v>
      </c>
      <c r="K3139">
        <v>8</v>
      </c>
      <c r="L3139">
        <v>0</v>
      </c>
      <c r="M3139" t="s">
        <v>900</v>
      </c>
      <c r="N3139" t="s">
        <v>171</v>
      </c>
      <c r="O3139" t="s">
        <v>799</v>
      </c>
      <c r="Q3139" t="s">
        <v>501</v>
      </c>
      <c r="R3139" t="str">
        <f t="shared" si="156"/>
        <v>Weekday</v>
      </c>
      <c r="S3139" s="27">
        <f t="shared" si="157"/>
        <v>41409</v>
      </c>
      <c r="T3139" t="str">
        <f t="shared" si="158"/>
        <v>S</v>
      </c>
      <c r="V3139" t="str">
        <f t="shared" ref="V3139:V3202" si="159">T3139&amp;U3139</f>
        <v>S</v>
      </c>
    </row>
    <row r="3140" spans="1:22" x14ac:dyDescent="0.25">
      <c r="A3140" t="s">
        <v>391</v>
      </c>
      <c r="S3140" s="27"/>
      <c r="V3140" t="str">
        <f t="shared" si="159"/>
        <v/>
      </c>
    </row>
    <row r="3141" spans="1:22" x14ac:dyDescent="0.25">
      <c r="A3141" t="s">
        <v>391</v>
      </c>
      <c r="B3141" t="s">
        <v>218</v>
      </c>
      <c r="C3141">
        <v>172695011</v>
      </c>
      <c r="D3141">
        <v>66</v>
      </c>
      <c r="E3141" t="s">
        <v>90</v>
      </c>
      <c r="G3141">
        <v>51.006999999999998</v>
      </c>
      <c r="H3141">
        <v>2017</v>
      </c>
      <c r="I3141">
        <v>9</v>
      </c>
      <c r="J3141">
        <v>25</v>
      </c>
      <c r="K3141">
        <v>6</v>
      </c>
      <c r="L3141">
        <v>12</v>
      </c>
      <c r="M3141" t="s">
        <v>900</v>
      </c>
      <c r="N3141" t="s">
        <v>170</v>
      </c>
      <c r="O3141" t="s">
        <v>799</v>
      </c>
      <c r="Q3141" t="s">
        <v>501</v>
      </c>
      <c r="R3141" t="str">
        <f t="shared" si="156"/>
        <v>Weekday</v>
      </c>
      <c r="S3141" s="27">
        <f t="shared" si="157"/>
        <v>43003</v>
      </c>
      <c r="T3141" t="str">
        <f t="shared" si="158"/>
        <v>D</v>
      </c>
      <c r="V3141" t="str">
        <f t="shared" si="159"/>
        <v>D</v>
      </c>
    </row>
    <row r="3142" spans="1:22" x14ac:dyDescent="0.25">
      <c r="A3142" t="s">
        <v>391</v>
      </c>
      <c r="B3142" t="s">
        <v>218</v>
      </c>
      <c r="C3142">
        <v>162255116</v>
      </c>
      <c r="D3142">
        <v>66</v>
      </c>
      <c r="E3142" t="s">
        <v>90</v>
      </c>
      <c r="G3142">
        <v>51.015999999999998</v>
      </c>
      <c r="H3142">
        <v>2016</v>
      </c>
      <c r="I3142">
        <v>8</v>
      </c>
      <c r="J3142">
        <v>10</v>
      </c>
      <c r="K3142">
        <v>8</v>
      </c>
      <c r="L3142">
        <v>29</v>
      </c>
      <c r="M3142" t="s">
        <v>900</v>
      </c>
      <c r="N3142" t="s">
        <v>860</v>
      </c>
      <c r="O3142" t="s">
        <v>799</v>
      </c>
      <c r="Q3142" t="s">
        <v>501</v>
      </c>
      <c r="R3142" t="str">
        <f t="shared" si="156"/>
        <v>Weekday</v>
      </c>
      <c r="S3142" s="27">
        <f t="shared" si="157"/>
        <v>42592</v>
      </c>
      <c r="T3142" t="str">
        <f t="shared" si="158"/>
        <v>D</v>
      </c>
      <c r="V3142" t="str">
        <f t="shared" si="159"/>
        <v>D</v>
      </c>
    </row>
    <row r="3143" spans="1:22" x14ac:dyDescent="0.25">
      <c r="A3143" t="s">
        <v>391</v>
      </c>
      <c r="B3143" t="s">
        <v>218</v>
      </c>
      <c r="C3143">
        <v>130715159</v>
      </c>
      <c r="D3143">
        <v>66</v>
      </c>
      <c r="E3143" t="s">
        <v>90</v>
      </c>
      <c r="G3143">
        <v>51.018000000000001</v>
      </c>
      <c r="H3143">
        <v>2013</v>
      </c>
      <c r="I3143">
        <v>3</v>
      </c>
      <c r="J3143">
        <v>12</v>
      </c>
      <c r="K3143">
        <v>11</v>
      </c>
      <c r="L3143">
        <v>36</v>
      </c>
      <c r="M3143" t="s">
        <v>899</v>
      </c>
      <c r="N3143" t="s">
        <v>860</v>
      </c>
      <c r="O3143" t="s">
        <v>799</v>
      </c>
      <c r="Q3143" t="s">
        <v>501</v>
      </c>
      <c r="R3143" t="str">
        <f t="shared" si="156"/>
        <v>Weekday</v>
      </c>
      <c r="S3143" s="27">
        <f t="shared" si="157"/>
        <v>41345</v>
      </c>
      <c r="T3143" t="str">
        <f t="shared" si="158"/>
        <v>S</v>
      </c>
      <c r="V3143" t="str">
        <f t="shared" si="159"/>
        <v>S</v>
      </c>
    </row>
    <row r="3144" spans="1:22" x14ac:dyDescent="0.25">
      <c r="A3144" t="s">
        <v>391</v>
      </c>
      <c r="B3144" t="s">
        <v>218</v>
      </c>
      <c r="C3144">
        <v>132465092</v>
      </c>
      <c r="D3144">
        <v>66</v>
      </c>
      <c r="E3144" t="s">
        <v>90</v>
      </c>
      <c r="G3144">
        <v>51.024000000000001</v>
      </c>
      <c r="H3144">
        <v>2013</v>
      </c>
      <c r="I3144">
        <v>9</v>
      </c>
      <c r="J3144">
        <v>3</v>
      </c>
      <c r="K3144">
        <v>5</v>
      </c>
      <c r="L3144">
        <v>48</v>
      </c>
      <c r="M3144" t="s">
        <v>900</v>
      </c>
      <c r="N3144" t="s">
        <v>404</v>
      </c>
      <c r="O3144" t="s">
        <v>799</v>
      </c>
      <c r="Q3144" t="s">
        <v>501</v>
      </c>
      <c r="R3144" t="str">
        <f t="shared" si="156"/>
        <v>Weekday</v>
      </c>
      <c r="S3144" s="27">
        <f t="shared" si="157"/>
        <v>41520</v>
      </c>
      <c r="T3144" t="str">
        <f t="shared" si="158"/>
        <v>S</v>
      </c>
      <c r="V3144" t="str">
        <f t="shared" si="159"/>
        <v>S</v>
      </c>
    </row>
    <row r="3145" spans="1:22" x14ac:dyDescent="0.25">
      <c r="A3145" t="s">
        <v>391</v>
      </c>
      <c r="B3145" t="s">
        <v>218</v>
      </c>
      <c r="C3145">
        <v>140935226</v>
      </c>
      <c r="D3145">
        <v>66</v>
      </c>
      <c r="E3145" t="s">
        <v>90</v>
      </c>
      <c r="G3145">
        <v>51.024999999999999</v>
      </c>
      <c r="H3145">
        <v>2014</v>
      </c>
      <c r="I3145">
        <v>4</v>
      </c>
      <c r="J3145">
        <v>3</v>
      </c>
      <c r="K3145">
        <v>9</v>
      </c>
      <c r="L3145">
        <v>11</v>
      </c>
      <c r="M3145" t="s">
        <v>900</v>
      </c>
      <c r="N3145" t="s">
        <v>860</v>
      </c>
      <c r="O3145" t="s">
        <v>799</v>
      </c>
      <c r="Q3145" t="s">
        <v>501</v>
      </c>
      <c r="R3145" t="str">
        <f t="shared" si="156"/>
        <v>Weekday</v>
      </c>
      <c r="S3145" s="27">
        <f t="shared" si="157"/>
        <v>41732</v>
      </c>
      <c r="T3145" t="str">
        <f t="shared" si="158"/>
        <v>S</v>
      </c>
      <c r="V3145" t="str">
        <f t="shared" si="159"/>
        <v>S</v>
      </c>
    </row>
    <row r="3146" spans="1:22" x14ac:dyDescent="0.25">
      <c r="A3146" t="s">
        <v>391</v>
      </c>
      <c r="B3146" t="s">
        <v>218</v>
      </c>
      <c r="C3146">
        <v>171395315</v>
      </c>
      <c r="D3146">
        <v>66</v>
      </c>
      <c r="E3146" t="s">
        <v>90</v>
      </c>
      <c r="G3146">
        <v>51.034999999999997</v>
      </c>
      <c r="H3146">
        <v>2017</v>
      </c>
      <c r="I3146">
        <v>5</v>
      </c>
      <c r="J3146">
        <v>18</v>
      </c>
      <c r="K3146">
        <v>20</v>
      </c>
      <c r="L3146">
        <v>49</v>
      </c>
      <c r="M3146" t="s">
        <v>899</v>
      </c>
      <c r="N3146" t="s">
        <v>860</v>
      </c>
      <c r="O3146" t="s">
        <v>799</v>
      </c>
      <c r="Q3146" t="s">
        <v>501</v>
      </c>
      <c r="R3146" t="str">
        <f t="shared" si="156"/>
        <v>Weekday</v>
      </c>
      <c r="S3146" s="27">
        <f t="shared" si="157"/>
        <v>42873</v>
      </c>
      <c r="T3146" t="str">
        <f t="shared" si="158"/>
        <v>D</v>
      </c>
      <c r="V3146" t="str">
        <f t="shared" si="159"/>
        <v>D</v>
      </c>
    </row>
    <row r="3147" spans="1:22" x14ac:dyDescent="0.25">
      <c r="A3147" t="s">
        <v>391</v>
      </c>
      <c r="B3147" t="s">
        <v>218</v>
      </c>
      <c r="C3147">
        <v>142530076</v>
      </c>
      <c r="D3147">
        <v>66</v>
      </c>
      <c r="E3147" t="s">
        <v>90</v>
      </c>
      <c r="G3147">
        <v>51.061</v>
      </c>
      <c r="H3147">
        <v>2014</v>
      </c>
      <c r="I3147">
        <v>8</v>
      </c>
      <c r="J3147">
        <v>31</v>
      </c>
      <c r="K3147">
        <v>4</v>
      </c>
      <c r="L3147">
        <v>53</v>
      </c>
      <c r="M3147" t="s">
        <v>900</v>
      </c>
      <c r="N3147" t="s">
        <v>404</v>
      </c>
      <c r="O3147" t="s">
        <v>799</v>
      </c>
      <c r="Q3147" t="s">
        <v>501</v>
      </c>
      <c r="R3147" t="str">
        <f t="shared" si="156"/>
        <v>Weekend</v>
      </c>
      <c r="S3147" s="27">
        <f t="shared" si="157"/>
        <v>41882</v>
      </c>
      <c r="T3147" t="str">
        <f t="shared" si="158"/>
        <v>S</v>
      </c>
      <c r="V3147" t="str">
        <f t="shared" si="159"/>
        <v>S</v>
      </c>
    </row>
    <row r="3148" spans="1:22" x14ac:dyDescent="0.25">
      <c r="A3148" t="s">
        <v>391</v>
      </c>
      <c r="B3148" t="s">
        <v>218</v>
      </c>
      <c r="C3148">
        <v>150230112</v>
      </c>
      <c r="D3148">
        <v>66</v>
      </c>
      <c r="E3148" t="s">
        <v>90</v>
      </c>
      <c r="G3148">
        <v>51.075000000000003</v>
      </c>
      <c r="H3148">
        <v>2015</v>
      </c>
      <c r="I3148">
        <v>1</v>
      </c>
      <c r="J3148">
        <v>6</v>
      </c>
      <c r="K3148">
        <v>4</v>
      </c>
      <c r="L3148">
        <v>56</v>
      </c>
      <c r="M3148" t="s">
        <v>900</v>
      </c>
      <c r="N3148" t="s">
        <v>860</v>
      </c>
      <c r="O3148" t="s">
        <v>799</v>
      </c>
      <c r="Q3148" t="s">
        <v>501</v>
      </c>
      <c r="R3148" t="str">
        <f t="shared" si="156"/>
        <v>Weekday</v>
      </c>
      <c r="S3148" s="27">
        <f t="shared" si="157"/>
        <v>42010</v>
      </c>
      <c r="T3148" t="str">
        <f t="shared" si="158"/>
        <v>S</v>
      </c>
      <c r="V3148" t="str">
        <f t="shared" si="159"/>
        <v>S</v>
      </c>
    </row>
    <row r="3149" spans="1:22" x14ac:dyDescent="0.25">
      <c r="A3149" t="s">
        <v>391</v>
      </c>
      <c r="B3149" t="s">
        <v>218</v>
      </c>
      <c r="C3149">
        <v>133185231</v>
      </c>
      <c r="D3149">
        <v>66</v>
      </c>
      <c r="E3149" t="s">
        <v>90</v>
      </c>
      <c r="G3149">
        <v>51.075000000000003</v>
      </c>
      <c r="H3149">
        <v>2013</v>
      </c>
      <c r="I3149">
        <v>11</v>
      </c>
      <c r="J3149">
        <v>14</v>
      </c>
      <c r="K3149">
        <v>11</v>
      </c>
      <c r="L3149">
        <v>42</v>
      </c>
      <c r="M3149" t="s">
        <v>900</v>
      </c>
      <c r="N3149" t="s">
        <v>860</v>
      </c>
      <c r="O3149" t="s">
        <v>799</v>
      </c>
      <c r="Q3149" t="s">
        <v>501</v>
      </c>
      <c r="R3149" t="str">
        <f t="shared" si="156"/>
        <v>Weekday</v>
      </c>
      <c r="S3149" s="27">
        <f t="shared" si="157"/>
        <v>41592</v>
      </c>
      <c r="T3149" t="str">
        <f t="shared" si="158"/>
        <v>S</v>
      </c>
      <c r="V3149" t="str">
        <f t="shared" si="159"/>
        <v>S</v>
      </c>
    </row>
    <row r="3150" spans="1:22" x14ac:dyDescent="0.25">
      <c r="A3150" t="s">
        <v>391</v>
      </c>
      <c r="B3150" t="s">
        <v>218</v>
      </c>
      <c r="C3150">
        <v>142385047</v>
      </c>
      <c r="D3150">
        <v>66</v>
      </c>
      <c r="E3150" t="s">
        <v>90</v>
      </c>
      <c r="G3150">
        <v>51.078000000000003</v>
      </c>
      <c r="H3150">
        <v>2014</v>
      </c>
      <c r="I3150">
        <v>8</v>
      </c>
      <c r="J3150">
        <v>26</v>
      </c>
      <c r="K3150">
        <v>5</v>
      </c>
      <c r="L3150">
        <v>42</v>
      </c>
      <c r="M3150" t="s">
        <v>900</v>
      </c>
      <c r="N3150" t="s">
        <v>860</v>
      </c>
      <c r="O3150" t="s">
        <v>799</v>
      </c>
      <c r="Q3150" t="s">
        <v>501</v>
      </c>
      <c r="R3150" t="str">
        <f t="shared" si="156"/>
        <v>Weekday</v>
      </c>
      <c r="S3150" s="27">
        <f t="shared" si="157"/>
        <v>41877</v>
      </c>
      <c r="T3150" t="str">
        <f t="shared" si="158"/>
        <v>S</v>
      </c>
      <c r="V3150" t="str">
        <f t="shared" si="159"/>
        <v>S</v>
      </c>
    </row>
    <row r="3151" spans="1:22" x14ac:dyDescent="0.25">
      <c r="A3151" t="s">
        <v>391</v>
      </c>
      <c r="B3151" t="s">
        <v>218</v>
      </c>
      <c r="C3151">
        <v>132955088</v>
      </c>
      <c r="D3151">
        <v>66</v>
      </c>
      <c r="E3151" t="s">
        <v>90</v>
      </c>
      <c r="G3151">
        <v>51.08</v>
      </c>
      <c r="H3151">
        <v>2013</v>
      </c>
      <c r="I3151">
        <v>10</v>
      </c>
      <c r="J3151">
        <v>21</v>
      </c>
      <c r="K3151">
        <v>9</v>
      </c>
      <c r="L3151">
        <v>15</v>
      </c>
      <c r="M3151" t="s">
        <v>900</v>
      </c>
      <c r="N3151" t="s">
        <v>860</v>
      </c>
      <c r="O3151" t="s">
        <v>799</v>
      </c>
      <c r="Q3151" t="s">
        <v>501</v>
      </c>
      <c r="R3151" t="str">
        <f t="shared" si="156"/>
        <v>Weekday</v>
      </c>
      <c r="S3151" s="27">
        <f t="shared" si="157"/>
        <v>41568</v>
      </c>
      <c r="T3151" t="str">
        <f t="shared" si="158"/>
        <v>S</v>
      </c>
      <c r="V3151" t="str">
        <f t="shared" si="159"/>
        <v>S</v>
      </c>
    </row>
    <row r="3152" spans="1:22" x14ac:dyDescent="0.25">
      <c r="A3152" t="s">
        <v>391</v>
      </c>
      <c r="B3152" t="s">
        <v>218</v>
      </c>
      <c r="C3152">
        <v>133045174</v>
      </c>
      <c r="D3152">
        <v>66</v>
      </c>
      <c r="E3152" t="s">
        <v>90</v>
      </c>
      <c r="G3152">
        <v>51.08</v>
      </c>
      <c r="H3152">
        <v>2013</v>
      </c>
      <c r="I3152">
        <v>10</v>
      </c>
      <c r="J3152">
        <v>27</v>
      </c>
      <c r="K3152">
        <v>17</v>
      </c>
      <c r="L3152">
        <v>0</v>
      </c>
      <c r="M3152" t="s">
        <v>900</v>
      </c>
      <c r="N3152" t="s">
        <v>860</v>
      </c>
      <c r="O3152" t="s">
        <v>799</v>
      </c>
      <c r="Q3152" t="s">
        <v>501</v>
      </c>
      <c r="R3152" t="str">
        <f t="shared" si="156"/>
        <v>Weekend</v>
      </c>
      <c r="S3152" s="27">
        <f t="shared" si="157"/>
        <v>41574</v>
      </c>
      <c r="T3152" t="str">
        <f t="shared" si="158"/>
        <v>S</v>
      </c>
      <c r="V3152" t="str">
        <f t="shared" si="159"/>
        <v>S</v>
      </c>
    </row>
    <row r="3153" spans="1:22" x14ac:dyDescent="0.25">
      <c r="A3153" t="s">
        <v>391</v>
      </c>
      <c r="S3153" s="27"/>
      <c r="V3153" t="str">
        <f t="shared" si="159"/>
        <v/>
      </c>
    </row>
    <row r="3154" spans="1:22" x14ac:dyDescent="0.25">
      <c r="A3154" t="s">
        <v>391</v>
      </c>
      <c r="B3154" t="s">
        <v>218</v>
      </c>
      <c r="C3154">
        <v>140975322</v>
      </c>
      <c r="D3154">
        <v>66</v>
      </c>
      <c r="E3154" t="s">
        <v>90</v>
      </c>
      <c r="G3154">
        <v>51.082999999999998</v>
      </c>
      <c r="H3154">
        <v>2014</v>
      </c>
      <c r="I3154">
        <v>4</v>
      </c>
      <c r="J3154">
        <v>6</v>
      </c>
      <c r="K3154">
        <v>17</v>
      </c>
      <c r="L3154">
        <v>45</v>
      </c>
      <c r="M3154" t="s">
        <v>900</v>
      </c>
      <c r="N3154" t="s">
        <v>171</v>
      </c>
      <c r="O3154" t="s">
        <v>799</v>
      </c>
      <c r="Q3154" t="s">
        <v>501</v>
      </c>
      <c r="R3154" t="str">
        <f t="shared" si="156"/>
        <v>Weekend</v>
      </c>
      <c r="S3154" s="27">
        <f t="shared" si="157"/>
        <v>41735</v>
      </c>
      <c r="T3154" t="str">
        <f t="shared" si="158"/>
        <v>S</v>
      </c>
      <c r="V3154" t="str">
        <f t="shared" si="159"/>
        <v>S</v>
      </c>
    </row>
    <row r="3155" spans="1:22" x14ac:dyDescent="0.25">
      <c r="A3155" t="s">
        <v>391</v>
      </c>
      <c r="B3155" t="s">
        <v>218</v>
      </c>
      <c r="C3155">
        <v>140565102</v>
      </c>
      <c r="D3155">
        <v>66</v>
      </c>
      <c r="E3155" t="s">
        <v>90</v>
      </c>
      <c r="G3155">
        <v>51.085000000000001</v>
      </c>
      <c r="H3155">
        <v>2014</v>
      </c>
      <c r="I3155">
        <v>2</v>
      </c>
      <c r="J3155">
        <v>25</v>
      </c>
      <c r="K3155">
        <v>7</v>
      </c>
      <c r="L3155">
        <v>59</v>
      </c>
      <c r="M3155" t="s">
        <v>900</v>
      </c>
      <c r="N3155" t="s">
        <v>404</v>
      </c>
      <c r="O3155" t="s">
        <v>799</v>
      </c>
      <c r="Q3155" t="s">
        <v>501</v>
      </c>
      <c r="R3155" t="str">
        <f t="shared" si="156"/>
        <v>Weekday</v>
      </c>
      <c r="S3155" s="27">
        <f t="shared" si="157"/>
        <v>41695</v>
      </c>
      <c r="T3155" t="str">
        <f t="shared" si="158"/>
        <v>S</v>
      </c>
      <c r="V3155" t="str">
        <f t="shared" si="159"/>
        <v>S</v>
      </c>
    </row>
    <row r="3156" spans="1:22" x14ac:dyDescent="0.25">
      <c r="A3156" t="s">
        <v>391</v>
      </c>
      <c r="B3156" t="s">
        <v>218</v>
      </c>
      <c r="C3156">
        <v>172855208</v>
      </c>
      <c r="D3156">
        <v>66</v>
      </c>
      <c r="E3156" t="s">
        <v>90</v>
      </c>
      <c r="G3156">
        <v>51.088999999999999</v>
      </c>
      <c r="H3156">
        <v>2017</v>
      </c>
      <c r="I3156">
        <v>10</v>
      </c>
      <c r="J3156">
        <v>12</v>
      </c>
      <c r="K3156">
        <v>7</v>
      </c>
      <c r="L3156">
        <v>15</v>
      </c>
      <c r="M3156" t="s">
        <v>900</v>
      </c>
      <c r="N3156" t="s">
        <v>171</v>
      </c>
      <c r="O3156" t="s">
        <v>799</v>
      </c>
      <c r="Q3156" t="s">
        <v>501</v>
      </c>
      <c r="R3156" t="str">
        <f t="shared" si="156"/>
        <v>Weekday</v>
      </c>
      <c r="S3156" s="27">
        <f t="shared" si="157"/>
        <v>43020</v>
      </c>
      <c r="T3156" t="str">
        <f t="shared" si="158"/>
        <v>D</v>
      </c>
      <c r="V3156" t="str">
        <f t="shared" si="159"/>
        <v>D</v>
      </c>
    </row>
    <row r="3157" spans="1:22" x14ac:dyDescent="0.25">
      <c r="A3157" t="s">
        <v>391</v>
      </c>
      <c r="B3157" t="s">
        <v>218</v>
      </c>
      <c r="C3157">
        <v>151265185</v>
      </c>
      <c r="D3157">
        <v>66</v>
      </c>
      <c r="E3157" t="s">
        <v>90</v>
      </c>
      <c r="G3157">
        <v>51.091000000000001</v>
      </c>
      <c r="H3157">
        <v>2015</v>
      </c>
      <c r="I3157">
        <v>5</v>
      </c>
      <c r="J3157">
        <v>4</v>
      </c>
      <c r="K3157">
        <v>7</v>
      </c>
      <c r="L3157">
        <v>9</v>
      </c>
      <c r="M3157" t="s">
        <v>900</v>
      </c>
      <c r="N3157" t="s">
        <v>171</v>
      </c>
      <c r="O3157" t="s">
        <v>799</v>
      </c>
      <c r="Q3157" t="s">
        <v>501</v>
      </c>
      <c r="R3157" t="str">
        <f t="shared" si="156"/>
        <v>Weekday</v>
      </c>
      <c r="S3157" s="27">
        <f t="shared" si="157"/>
        <v>42128</v>
      </c>
      <c r="T3157" t="str">
        <f t="shared" si="158"/>
        <v>S</v>
      </c>
      <c r="V3157" t="str">
        <f t="shared" si="159"/>
        <v>S</v>
      </c>
    </row>
    <row r="3158" spans="1:22" x14ac:dyDescent="0.25">
      <c r="A3158" t="s">
        <v>391</v>
      </c>
      <c r="B3158" t="s">
        <v>218</v>
      </c>
      <c r="C3158">
        <v>173545135</v>
      </c>
      <c r="D3158">
        <v>66</v>
      </c>
      <c r="E3158" t="s">
        <v>90</v>
      </c>
      <c r="G3158">
        <v>51.104999999999997</v>
      </c>
      <c r="H3158">
        <v>2017</v>
      </c>
      <c r="I3158">
        <v>12</v>
      </c>
      <c r="J3158">
        <v>20</v>
      </c>
      <c r="K3158">
        <v>5</v>
      </c>
      <c r="L3158">
        <v>50</v>
      </c>
      <c r="M3158" t="s">
        <v>900</v>
      </c>
      <c r="N3158" t="s">
        <v>171</v>
      </c>
      <c r="O3158" t="s">
        <v>799</v>
      </c>
      <c r="Q3158" t="s">
        <v>501</v>
      </c>
      <c r="R3158" t="str">
        <f t="shared" si="156"/>
        <v>Weekday</v>
      </c>
      <c r="S3158" s="27">
        <f t="shared" si="157"/>
        <v>43089</v>
      </c>
      <c r="T3158" t="str">
        <f t="shared" si="158"/>
        <v>D</v>
      </c>
      <c r="V3158" t="str">
        <f t="shared" si="159"/>
        <v>D</v>
      </c>
    </row>
    <row r="3159" spans="1:22" x14ac:dyDescent="0.25">
      <c r="A3159" t="s">
        <v>391</v>
      </c>
      <c r="B3159" t="s">
        <v>218</v>
      </c>
      <c r="C3159">
        <v>142915052</v>
      </c>
      <c r="D3159">
        <v>66</v>
      </c>
      <c r="E3159" t="s">
        <v>90</v>
      </c>
      <c r="G3159">
        <v>51.113</v>
      </c>
      <c r="H3159">
        <v>2014</v>
      </c>
      <c r="I3159">
        <v>10</v>
      </c>
      <c r="J3159">
        <v>17</v>
      </c>
      <c r="K3159">
        <v>8</v>
      </c>
      <c r="L3159">
        <v>15</v>
      </c>
      <c r="M3159" t="s">
        <v>900</v>
      </c>
      <c r="N3159" t="s">
        <v>171</v>
      </c>
      <c r="O3159" t="s">
        <v>799</v>
      </c>
      <c r="Q3159" t="s">
        <v>501</v>
      </c>
      <c r="R3159" t="str">
        <f t="shared" si="156"/>
        <v>Weekday</v>
      </c>
      <c r="S3159" s="27">
        <f t="shared" si="157"/>
        <v>41929</v>
      </c>
      <c r="T3159" t="str">
        <f t="shared" si="158"/>
        <v>S</v>
      </c>
      <c r="V3159" t="str">
        <f t="shared" si="159"/>
        <v>S</v>
      </c>
    </row>
    <row r="3160" spans="1:22" x14ac:dyDescent="0.25">
      <c r="A3160" t="s">
        <v>391</v>
      </c>
      <c r="B3160" t="s">
        <v>218</v>
      </c>
      <c r="C3160">
        <v>142535142</v>
      </c>
      <c r="D3160">
        <v>66</v>
      </c>
      <c r="E3160" t="s">
        <v>90</v>
      </c>
      <c r="G3160">
        <v>51.113999999999997</v>
      </c>
      <c r="H3160">
        <v>2014</v>
      </c>
      <c r="I3160">
        <v>9</v>
      </c>
      <c r="J3160">
        <v>10</v>
      </c>
      <c r="K3160">
        <v>6</v>
      </c>
      <c r="L3160">
        <v>25</v>
      </c>
      <c r="M3160" t="s">
        <v>900</v>
      </c>
      <c r="N3160" t="s">
        <v>404</v>
      </c>
      <c r="O3160" t="s">
        <v>799</v>
      </c>
      <c r="Q3160" t="s">
        <v>501</v>
      </c>
      <c r="R3160" t="str">
        <f t="shared" si="156"/>
        <v>Weekday</v>
      </c>
      <c r="S3160" s="27">
        <f t="shared" si="157"/>
        <v>41892</v>
      </c>
      <c r="T3160" t="str">
        <f t="shared" si="158"/>
        <v>S</v>
      </c>
      <c r="V3160" t="str">
        <f t="shared" si="159"/>
        <v>S</v>
      </c>
    </row>
    <row r="3161" spans="1:22" x14ac:dyDescent="0.25">
      <c r="A3161" t="s">
        <v>391</v>
      </c>
      <c r="B3161" t="s">
        <v>218</v>
      </c>
      <c r="C3161">
        <v>151195086</v>
      </c>
      <c r="D3161">
        <v>66</v>
      </c>
      <c r="E3161" t="s">
        <v>90</v>
      </c>
      <c r="G3161">
        <v>51.12</v>
      </c>
      <c r="H3161">
        <v>2015</v>
      </c>
      <c r="I3161">
        <v>4</v>
      </c>
      <c r="J3161">
        <v>29</v>
      </c>
      <c r="K3161">
        <v>7</v>
      </c>
      <c r="L3161">
        <v>4</v>
      </c>
      <c r="M3161" t="s">
        <v>900</v>
      </c>
      <c r="N3161" t="s">
        <v>404</v>
      </c>
      <c r="O3161" t="s">
        <v>799</v>
      </c>
      <c r="Q3161" t="s">
        <v>501</v>
      </c>
      <c r="R3161" t="str">
        <f t="shared" si="156"/>
        <v>Weekday</v>
      </c>
      <c r="S3161" s="27">
        <f t="shared" si="157"/>
        <v>42123</v>
      </c>
      <c r="T3161" t="str">
        <f t="shared" si="158"/>
        <v>S</v>
      </c>
      <c r="V3161" t="str">
        <f t="shared" si="159"/>
        <v>S</v>
      </c>
    </row>
    <row r="3162" spans="1:22" x14ac:dyDescent="0.25">
      <c r="A3162" t="s">
        <v>391</v>
      </c>
      <c r="B3162" t="s">
        <v>218</v>
      </c>
      <c r="C3162">
        <v>151565176</v>
      </c>
      <c r="D3162">
        <v>66</v>
      </c>
      <c r="E3162" t="s">
        <v>90</v>
      </c>
      <c r="G3162">
        <v>51.128999999999998</v>
      </c>
      <c r="H3162">
        <v>2015</v>
      </c>
      <c r="I3162">
        <v>6</v>
      </c>
      <c r="J3162">
        <v>5</v>
      </c>
      <c r="K3162">
        <v>7</v>
      </c>
      <c r="L3162">
        <v>16</v>
      </c>
      <c r="M3162" t="s">
        <v>900</v>
      </c>
      <c r="N3162" t="s">
        <v>860</v>
      </c>
      <c r="O3162" t="s">
        <v>799</v>
      </c>
      <c r="Q3162" t="s">
        <v>501</v>
      </c>
      <c r="R3162" t="str">
        <f t="shared" si="156"/>
        <v>Weekday</v>
      </c>
      <c r="S3162" s="27">
        <f t="shared" si="157"/>
        <v>42160</v>
      </c>
      <c r="T3162" t="str">
        <f t="shared" si="158"/>
        <v>S</v>
      </c>
      <c r="V3162" t="str">
        <f t="shared" si="159"/>
        <v>S</v>
      </c>
    </row>
    <row r="3163" spans="1:22" x14ac:dyDescent="0.25">
      <c r="A3163" t="s">
        <v>391</v>
      </c>
      <c r="B3163" t="s">
        <v>218</v>
      </c>
      <c r="C3163">
        <v>130325257</v>
      </c>
      <c r="D3163">
        <v>66</v>
      </c>
      <c r="E3163" t="s">
        <v>90</v>
      </c>
      <c r="G3163">
        <v>53.2</v>
      </c>
      <c r="H3163">
        <v>2013</v>
      </c>
      <c r="I3163">
        <v>1</v>
      </c>
      <c r="J3163">
        <v>30</v>
      </c>
      <c r="K3163">
        <v>20</v>
      </c>
      <c r="L3163">
        <v>56</v>
      </c>
      <c r="M3163" t="s">
        <v>900</v>
      </c>
      <c r="N3163" t="s">
        <v>171</v>
      </c>
      <c r="O3163" t="s">
        <v>799</v>
      </c>
      <c r="Q3163" t="s">
        <v>518</v>
      </c>
      <c r="R3163" t="str">
        <f t="shared" si="156"/>
        <v>Weekday</v>
      </c>
      <c r="S3163" s="27">
        <f t="shared" si="157"/>
        <v>41304</v>
      </c>
      <c r="T3163" t="str">
        <f t="shared" si="158"/>
        <v>S</v>
      </c>
      <c r="V3163" t="str">
        <f t="shared" si="159"/>
        <v>S</v>
      </c>
    </row>
    <row r="3164" spans="1:22" x14ac:dyDescent="0.25">
      <c r="A3164" t="s">
        <v>391</v>
      </c>
      <c r="B3164" t="s">
        <v>218</v>
      </c>
      <c r="C3164">
        <v>152365193</v>
      </c>
      <c r="D3164">
        <v>66</v>
      </c>
      <c r="E3164" t="s">
        <v>90</v>
      </c>
      <c r="G3164">
        <v>51.148000000000003</v>
      </c>
      <c r="H3164">
        <v>2015</v>
      </c>
      <c r="I3164">
        <v>8</v>
      </c>
      <c r="J3164">
        <v>24</v>
      </c>
      <c r="K3164">
        <v>8</v>
      </c>
      <c r="L3164">
        <v>42</v>
      </c>
      <c r="M3164" t="s">
        <v>900</v>
      </c>
      <c r="N3164" t="s">
        <v>171</v>
      </c>
      <c r="O3164" t="s">
        <v>799</v>
      </c>
      <c r="Q3164" t="s">
        <v>501</v>
      </c>
      <c r="R3164" t="str">
        <f t="shared" si="156"/>
        <v>Weekday</v>
      </c>
      <c r="S3164" s="27">
        <f t="shared" si="157"/>
        <v>42240</v>
      </c>
      <c r="T3164" t="str">
        <f t="shared" si="158"/>
        <v>S</v>
      </c>
      <c r="V3164" t="str">
        <f t="shared" si="159"/>
        <v>S</v>
      </c>
    </row>
    <row r="3165" spans="1:22" x14ac:dyDescent="0.25">
      <c r="A3165" t="s">
        <v>391</v>
      </c>
      <c r="B3165" t="s">
        <v>218</v>
      </c>
      <c r="C3165">
        <v>163195020</v>
      </c>
      <c r="D3165">
        <v>66</v>
      </c>
      <c r="E3165" t="s">
        <v>90</v>
      </c>
      <c r="G3165">
        <v>51.151000000000003</v>
      </c>
      <c r="H3165">
        <v>2016</v>
      </c>
      <c r="I3165">
        <v>11</v>
      </c>
      <c r="J3165">
        <v>11</v>
      </c>
      <c r="K3165">
        <v>4</v>
      </c>
      <c r="L3165">
        <v>40</v>
      </c>
      <c r="M3165" t="s">
        <v>899</v>
      </c>
      <c r="N3165" t="s">
        <v>860</v>
      </c>
      <c r="O3165" t="s">
        <v>799</v>
      </c>
      <c r="Q3165" t="s">
        <v>501</v>
      </c>
      <c r="R3165" t="str">
        <f t="shared" si="156"/>
        <v>Weekday</v>
      </c>
      <c r="S3165" s="27">
        <f t="shared" si="157"/>
        <v>42685</v>
      </c>
      <c r="T3165" t="str">
        <f t="shared" si="158"/>
        <v>D</v>
      </c>
      <c r="V3165" t="str">
        <f t="shared" si="159"/>
        <v>D</v>
      </c>
    </row>
    <row r="3166" spans="1:22" x14ac:dyDescent="0.25">
      <c r="A3166" t="s">
        <v>391</v>
      </c>
      <c r="B3166" t="s">
        <v>218</v>
      </c>
      <c r="C3166">
        <v>172865424</v>
      </c>
      <c r="D3166">
        <v>66</v>
      </c>
      <c r="E3166" t="s">
        <v>90</v>
      </c>
      <c r="G3166">
        <v>51.154000000000003</v>
      </c>
      <c r="H3166">
        <v>2017</v>
      </c>
      <c r="I3166">
        <v>10</v>
      </c>
      <c r="J3166">
        <v>13</v>
      </c>
      <c r="K3166">
        <v>7</v>
      </c>
      <c r="L3166">
        <v>8</v>
      </c>
      <c r="M3166" t="s">
        <v>900</v>
      </c>
      <c r="N3166" t="s">
        <v>860</v>
      </c>
      <c r="O3166" t="s">
        <v>799</v>
      </c>
      <c r="Q3166" t="s">
        <v>501</v>
      </c>
      <c r="R3166" t="str">
        <f t="shared" si="156"/>
        <v>Weekday</v>
      </c>
      <c r="S3166" s="27">
        <f t="shared" si="157"/>
        <v>43021</v>
      </c>
      <c r="T3166" t="str">
        <f t="shared" si="158"/>
        <v>D</v>
      </c>
      <c r="V3166" t="str">
        <f t="shared" si="159"/>
        <v>D</v>
      </c>
    </row>
    <row r="3167" spans="1:22" x14ac:dyDescent="0.25">
      <c r="A3167" t="s">
        <v>391</v>
      </c>
      <c r="B3167" t="s">
        <v>218</v>
      </c>
      <c r="C3167">
        <v>170045101</v>
      </c>
      <c r="D3167">
        <v>66</v>
      </c>
      <c r="E3167" t="s">
        <v>90</v>
      </c>
      <c r="G3167">
        <v>51.174999999999997</v>
      </c>
      <c r="H3167">
        <v>2017</v>
      </c>
      <c r="I3167">
        <v>1</v>
      </c>
      <c r="J3167">
        <v>4</v>
      </c>
      <c r="K3167">
        <v>7</v>
      </c>
      <c r="L3167">
        <v>15</v>
      </c>
      <c r="M3167" t="s">
        <v>900</v>
      </c>
      <c r="N3167" t="s">
        <v>860</v>
      </c>
      <c r="O3167" t="s">
        <v>799</v>
      </c>
      <c r="Q3167" t="s">
        <v>501</v>
      </c>
      <c r="R3167" t="str">
        <f t="shared" si="156"/>
        <v>Weekday</v>
      </c>
      <c r="S3167" s="27">
        <f t="shared" si="157"/>
        <v>42739</v>
      </c>
      <c r="T3167" t="str">
        <f t="shared" si="158"/>
        <v>D</v>
      </c>
      <c r="V3167" t="str">
        <f t="shared" si="159"/>
        <v>D</v>
      </c>
    </row>
    <row r="3168" spans="1:22" x14ac:dyDescent="0.25">
      <c r="A3168" t="s">
        <v>391</v>
      </c>
      <c r="S3168" s="27"/>
      <c r="V3168" t="str">
        <f t="shared" si="159"/>
        <v/>
      </c>
    </row>
    <row r="3169" spans="1:22" x14ac:dyDescent="0.25">
      <c r="A3169" t="s">
        <v>391</v>
      </c>
      <c r="B3169" t="s">
        <v>218</v>
      </c>
      <c r="C3169">
        <v>141535146</v>
      </c>
      <c r="D3169">
        <v>66</v>
      </c>
      <c r="E3169" t="s">
        <v>90</v>
      </c>
      <c r="G3169">
        <v>51.177999999999997</v>
      </c>
      <c r="H3169">
        <v>2014</v>
      </c>
      <c r="I3169">
        <v>6</v>
      </c>
      <c r="J3169">
        <v>2</v>
      </c>
      <c r="K3169">
        <v>9</v>
      </c>
      <c r="L3169">
        <v>31</v>
      </c>
      <c r="M3169" t="s">
        <v>900</v>
      </c>
      <c r="N3169" t="s">
        <v>860</v>
      </c>
      <c r="O3169" t="s">
        <v>799</v>
      </c>
      <c r="Q3169" t="s">
        <v>501</v>
      </c>
      <c r="R3169" t="str">
        <f t="shared" si="156"/>
        <v>Weekday</v>
      </c>
      <c r="S3169" s="27">
        <f t="shared" si="157"/>
        <v>41792</v>
      </c>
      <c r="T3169" t="str">
        <f t="shared" si="158"/>
        <v>S</v>
      </c>
      <c r="V3169" t="str">
        <f t="shared" si="159"/>
        <v>S</v>
      </c>
    </row>
    <row r="3170" spans="1:22" x14ac:dyDescent="0.25">
      <c r="A3170" t="s">
        <v>391</v>
      </c>
      <c r="B3170" t="s">
        <v>218</v>
      </c>
      <c r="C3170">
        <v>151275088</v>
      </c>
      <c r="D3170">
        <v>66</v>
      </c>
      <c r="E3170" t="s">
        <v>90</v>
      </c>
      <c r="G3170">
        <v>51.186</v>
      </c>
      <c r="H3170">
        <v>2015</v>
      </c>
      <c r="I3170">
        <v>5</v>
      </c>
      <c r="J3170">
        <v>6</v>
      </c>
      <c r="K3170">
        <v>9</v>
      </c>
      <c r="L3170">
        <v>25</v>
      </c>
      <c r="M3170" t="s">
        <v>900</v>
      </c>
      <c r="N3170" t="s">
        <v>860</v>
      </c>
      <c r="O3170" t="s">
        <v>799</v>
      </c>
      <c r="Q3170" t="s">
        <v>501</v>
      </c>
      <c r="R3170" t="str">
        <f t="shared" si="156"/>
        <v>Weekday</v>
      </c>
      <c r="S3170" s="27">
        <f t="shared" si="157"/>
        <v>42130</v>
      </c>
      <c r="T3170" t="str">
        <f t="shared" si="158"/>
        <v>S</v>
      </c>
      <c r="V3170" t="str">
        <f t="shared" si="159"/>
        <v>S</v>
      </c>
    </row>
    <row r="3171" spans="1:22" x14ac:dyDescent="0.25">
      <c r="A3171" t="s">
        <v>391</v>
      </c>
      <c r="B3171" t="s">
        <v>218</v>
      </c>
      <c r="C3171">
        <v>163235314</v>
      </c>
      <c r="D3171">
        <v>66</v>
      </c>
      <c r="E3171" t="s">
        <v>90</v>
      </c>
      <c r="G3171">
        <v>51.192</v>
      </c>
      <c r="H3171">
        <v>2016</v>
      </c>
      <c r="I3171">
        <v>11</v>
      </c>
      <c r="J3171">
        <v>18</v>
      </c>
      <c r="K3171">
        <v>7</v>
      </c>
      <c r="L3171">
        <v>40</v>
      </c>
      <c r="M3171" t="s">
        <v>900</v>
      </c>
      <c r="N3171" t="s">
        <v>171</v>
      </c>
      <c r="O3171" t="s">
        <v>799</v>
      </c>
      <c r="Q3171" t="s">
        <v>501</v>
      </c>
      <c r="R3171" t="str">
        <f t="shared" si="156"/>
        <v>Weekday</v>
      </c>
      <c r="S3171" s="27">
        <f t="shared" si="157"/>
        <v>42692</v>
      </c>
      <c r="T3171" t="str">
        <f t="shared" si="158"/>
        <v>D</v>
      </c>
      <c r="V3171" t="str">
        <f t="shared" si="159"/>
        <v>D</v>
      </c>
    </row>
    <row r="3172" spans="1:22" x14ac:dyDescent="0.25">
      <c r="A3172" t="s">
        <v>391</v>
      </c>
      <c r="S3172" s="27"/>
      <c r="V3172" t="str">
        <f t="shared" si="159"/>
        <v/>
      </c>
    </row>
    <row r="3173" spans="1:22" x14ac:dyDescent="0.25">
      <c r="A3173" t="s">
        <v>391</v>
      </c>
      <c r="B3173" t="s">
        <v>218</v>
      </c>
      <c r="C3173">
        <v>162420046</v>
      </c>
      <c r="D3173">
        <v>66</v>
      </c>
      <c r="E3173" t="s">
        <v>90</v>
      </c>
      <c r="G3173">
        <v>51.2</v>
      </c>
      <c r="H3173">
        <v>2016</v>
      </c>
      <c r="I3173">
        <v>8</v>
      </c>
      <c r="J3173">
        <v>4</v>
      </c>
      <c r="K3173">
        <v>6</v>
      </c>
      <c r="L3173">
        <v>3</v>
      </c>
      <c r="M3173" t="s">
        <v>900</v>
      </c>
      <c r="N3173" t="s">
        <v>860</v>
      </c>
      <c r="O3173" t="s">
        <v>799</v>
      </c>
      <c r="Q3173" t="s">
        <v>501</v>
      </c>
      <c r="R3173" t="str">
        <f t="shared" si="156"/>
        <v>Weekday</v>
      </c>
      <c r="S3173" s="27">
        <f t="shared" si="157"/>
        <v>42586</v>
      </c>
      <c r="T3173" t="str">
        <f t="shared" si="158"/>
        <v>D</v>
      </c>
      <c r="V3173" t="str">
        <f t="shared" si="159"/>
        <v>D</v>
      </c>
    </row>
    <row r="3174" spans="1:22" x14ac:dyDescent="0.25">
      <c r="A3174" t="s">
        <v>391</v>
      </c>
      <c r="B3174" t="s">
        <v>218</v>
      </c>
      <c r="C3174">
        <v>162045174</v>
      </c>
      <c r="D3174">
        <v>66</v>
      </c>
      <c r="E3174" t="s">
        <v>90</v>
      </c>
      <c r="G3174">
        <v>51.222999999999999</v>
      </c>
      <c r="H3174">
        <v>2016</v>
      </c>
      <c r="I3174">
        <v>7</v>
      </c>
      <c r="J3174">
        <v>18</v>
      </c>
      <c r="K3174">
        <v>7</v>
      </c>
      <c r="L3174">
        <v>57</v>
      </c>
      <c r="M3174" t="s">
        <v>900</v>
      </c>
      <c r="N3174" t="s">
        <v>404</v>
      </c>
      <c r="O3174" t="s">
        <v>799</v>
      </c>
      <c r="Q3174" t="s">
        <v>501</v>
      </c>
      <c r="R3174" t="str">
        <f t="shared" si="156"/>
        <v>Weekday</v>
      </c>
      <c r="S3174" s="27">
        <f t="shared" si="157"/>
        <v>42569</v>
      </c>
      <c r="T3174" t="str">
        <f t="shared" si="158"/>
        <v>D</v>
      </c>
      <c r="V3174" t="str">
        <f t="shared" si="159"/>
        <v>D</v>
      </c>
    </row>
    <row r="3175" spans="1:22" x14ac:dyDescent="0.25">
      <c r="A3175" t="s">
        <v>391</v>
      </c>
      <c r="B3175" t="s">
        <v>218</v>
      </c>
      <c r="C3175">
        <v>132145040</v>
      </c>
      <c r="D3175">
        <v>66</v>
      </c>
      <c r="E3175" t="s">
        <v>90</v>
      </c>
      <c r="G3175">
        <v>51.253999999999998</v>
      </c>
      <c r="H3175">
        <v>2013</v>
      </c>
      <c r="I3175">
        <v>8</v>
      </c>
      <c r="J3175">
        <v>1</v>
      </c>
      <c r="K3175">
        <v>8</v>
      </c>
      <c r="L3175">
        <v>51</v>
      </c>
      <c r="M3175" t="s">
        <v>900</v>
      </c>
      <c r="N3175" t="s">
        <v>860</v>
      </c>
      <c r="O3175" t="s">
        <v>799</v>
      </c>
      <c r="Q3175" t="s">
        <v>501</v>
      </c>
      <c r="R3175" t="str">
        <f t="shared" si="156"/>
        <v>Weekday</v>
      </c>
      <c r="S3175" s="27">
        <f t="shared" si="157"/>
        <v>41487</v>
      </c>
      <c r="T3175" t="str">
        <f t="shared" si="158"/>
        <v>S</v>
      </c>
      <c r="V3175" t="str">
        <f t="shared" si="159"/>
        <v>S</v>
      </c>
    </row>
    <row r="3176" spans="1:22" x14ac:dyDescent="0.25">
      <c r="A3176" t="s">
        <v>391</v>
      </c>
      <c r="B3176" t="s">
        <v>218</v>
      </c>
      <c r="C3176">
        <v>172005180</v>
      </c>
      <c r="D3176">
        <v>66</v>
      </c>
      <c r="E3176" t="s">
        <v>90</v>
      </c>
      <c r="G3176">
        <v>51.261000000000003</v>
      </c>
      <c r="H3176">
        <v>2017</v>
      </c>
      <c r="I3176">
        <v>7</v>
      </c>
      <c r="J3176">
        <v>18</v>
      </c>
      <c r="K3176">
        <v>7</v>
      </c>
      <c r="L3176">
        <v>1</v>
      </c>
      <c r="M3176" t="s">
        <v>900</v>
      </c>
      <c r="N3176" t="s">
        <v>860</v>
      </c>
      <c r="O3176" t="s">
        <v>799</v>
      </c>
      <c r="Q3176" t="s">
        <v>501</v>
      </c>
      <c r="R3176" t="str">
        <f t="shared" si="156"/>
        <v>Weekday</v>
      </c>
      <c r="S3176" s="27">
        <f t="shared" si="157"/>
        <v>42934</v>
      </c>
      <c r="T3176" t="str">
        <f t="shared" si="158"/>
        <v>D</v>
      </c>
      <c r="V3176" t="str">
        <f t="shared" si="159"/>
        <v>D</v>
      </c>
    </row>
    <row r="3177" spans="1:22" x14ac:dyDescent="0.25">
      <c r="A3177" t="s">
        <v>391</v>
      </c>
      <c r="B3177" t="s">
        <v>218</v>
      </c>
      <c r="C3177">
        <v>151785107</v>
      </c>
      <c r="D3177">
        <v>66</v>
      </c>
      <c r="E3177" t="s">
        <v>90</v>
      </c>
      <c r="G3177">
        <v>51.261000000000003</v>
      </c>
      <c r="H3177">
        <v>2015</v>
      </c>
      <c r="I3177">
        <v>6</v>
      </c>
      <c r="J3177">
        <v>27</v>
      </c>
      <c r="K3177">
        <v>9</v>
      </c>
      <c r="L3177">
        <v>21</v>
      </c>
      <c r="M3177" t="s">
        <v>900</v>
      </c>
      <c r="N3177" t="s">
        <v>860</v>
      </c>
      <c r="O3177" t="s">
        <v>799</v>
      </c>
      <c r="Q3177" t="s">
        <v>501</v>
      </c>
      <c r="R3177" t="str">
        <f t="shared" si="156"/>
        <v>Weekend</v>
      </c>
      <c r="S3177" s="27">
        <f t="shared" si="157"/>
        <v>42182</v>
      </c>
      <c r="T3177" t="str">
        <f t="shared" si="158"/>
        <v>S</v>
      </c>
      <c r="V3177" t="str">
        <f t="shared" si="159"/>
        <v>S</v>
      </c>
    </row>
    <row r="3178" spans="1:22" x14ac:dyDescent="0.25">
      <c r="A3178" t="s">
        <v>391</v>
      </c>
      <c r="B3178" t="s">
        <v>218</v>
      </c>
      <c r="C3178">
        <v>133545160</v>
      </c>
      <c r="D3178">
        <v>66</v>
      </c>
      <c r="E3178" t="s">
        <v>90</v>
      </c>
      <c r="G3178">
        <v>51.15</v>
      </c>
      <c r="H3178">
        <v>2013</v>
      </c>
      <c r="I3178">
        <v>12</v>
      </c>
      <c r="J3178">
        <v>20</v>
      </c>
      <c r="K3178">
        <v>7</v>
      </c>
      <c r="L3178">
        <v>10</v>
      </c>
      <c r="M3178" t="s">
        <v>900</v>
      </c>
      <c r="N3178" t="s">
        <v>171</v>
      </c>
      <c r="O3178" t="s">
        <v>799</v>
      </c>
      <c r="Q3178" t="s">
        <v>501</v>
      </c>
      <c r="R3178" t="str">
        <f t="shared" si="156"/>
        <v>Weekday</v>
      </c>
      <c r="S3178" s="27">
        <f t="shared" si="157"/>
        <v>41628</v>
      </c>
      <c r="T3178" t="str">
        <f t="shared" si="158"/>
        <v>S</v>
      </c>
      <c r="V3178" t="str">
        <f t="shared" si="159"/>
        <v>S</v>
      </c>
    </row>
    <row r="3179" spans="1:22" x14ac:dyDescent="0.25">
      <c r="A3179" t="s">
        <v>391</v>
      </c>
      <c r="B3179" t="s">
        <v>218</v>
      </c>
      <c r="C3179">
        <v>131345102</v>
      </c>
      <c r="D3179">
        <v>66</v>
      </c>
      <c r="E3179" t="s">
        <v>90</v>
      </c>
      <c r="G3179">
        <v>51.295999999999999</v>
      </c>
      <c r="H3179">
        <v>2013</v>
      </c>
      <c r="I3179">
        <v>5</v>
      </c>
      <c r="J3179">
        <v>13</v>
      </c>
      <c r="K3179">
        <v>8</v>
      </c>
      <c r="L3179">
        <v>20</v>
      </c>
      <c r="M3179" t="s">
        <v>900</v>
      </c>
      <c r="N3179" t="s">
        <v>860</v>
      </c>
      <c r="O3179" t="s">
        <v>799</v>
      </c>
      <c r="Q3179" t="s">
        <v>502</v>
      </c>
      <c r="R3179" t="str">
        <f t="shared" si="156"/>
        <v>Weekday</v>
      </c>
      <c r="S3179" s="27">
        <f t="shared" si="157"/>
        <v>41407</v>
      </c>
      <c r="T3179" t="str">
        <f t="shared" si="158"/>
        <v>S</v>
      </c>
      <c r="V3179" t="str">
        <f t="shared" si="159"/>
        <v>S</v>
      </c>
    </row>
    <row r="3180" spans="1:22" x14ac:dyDescent="0.25">
      <c r="A3180" t="s">
        <v>391</v>
      </c>
      <c r="B3180" t="s">
        <v>218</v>
      </c>
      <c r="C3180">
        <v>163295122</v>
      </c>
      <c r="D3180">
        <v>66</v>
      </c>
      <c r="E3180" t="s">
        <v>90</v>
      </c>
      <c r="G3180">
        <v>51.273000000000003</v>
      </c>
      <c r="H3180">
        <v>2016</v>
      </c>
      <c r="I3180">
        <v>11</v>
      </c>
      <c r="J3180">
        <v>22</v>
      </c>
      <c r="K3180">
        <v>8</v>
      </c>
      <c r="L3180">
        <v>40</v>
      </c>
      <c r="M3180" t="s">
        <v>900</v>
      </c>
      <c r="N3180" t="s">
        <v>860</v>
      </c>
      <c r="O3180" t="s">
        <v>799</v>
      </c>
      <c r="Q3180" t="s">
        <v>501</v>
      </c>
      <c r="R3180" t="str">
        <f t="shared" si="156"/>
        <v>Weekday</v>
      </c>
      <c r="S3180" s="27">
        <f t="shared" si="157"/>
        <v>42696</v>
      </c>
      <c r="T3180" t="str">
        <f t="shared" si="158"/>
        <v>D</v>
      </c>
      <c r="V3180" t="str">
        <f t="shared" si="159"/>
        <v>D</v>
      </c>
    </row>
    <row r="3181" spans="1:22" x14ac:dyDescent="0.25">
      <c r="A3181" t="s">
        <v>391</v>
      </c>
      <c r="B3181" t="s">
        <v>218</v>
      </c>
      <c r="C3181">
        <v>132915145</v>
      </c>
      <c r="D3181">
        <v>66</v>
      </c>
      <c r="E3181" t="s">
        <v>90</v>
      </c>
      <c r="G3181">
        <v>51.277999999999999</v>
      </c>
      <c r="H3181">
        <v>2013</v>
      </c>
      <c r="I3181">
        <v>10</v>
      </c>
      <c r="J3181">
        <v>18</v>
      </c>
      <c r="K3181">
        <v>7</v>
      </c>
      <c r="L3181">
        <v>45</v>
      </c>
      <c r="M3181" t="s">
        <v>900</v>
      </c>
      <c r="N3181" t="s">
        <v>404</v>
      </c>
      <c r="O3181" t="s">
        <v>799</v>
      </c>
      <c r="Q3181" t="s">
        <v>501</v>
      </c>
      <c r="R3181" t="str">
        <f t="shared" si="156"/>
        <v>Weekday</v>
      </c>
      <c r="S3181" s="27">
        <f t="shared" si="157"/>
        <v>41565</v>
      </c>
      <c r="T3181" t="str">
        <f t="shared" si="158"/>
        <v>S</v>
      </c>
      <c r="V3181" t="str">
        <f t="shared" si="159"/>
        <v>S</v>
      </c>
    </row>
    <row r="3182" spans="1:22" x14ac:dyDescent="0.25">
      <c r="A3182" t="s">
        <v>391</v>
      </c>
      <c r="B3182" t="s">
        <v>218</v>
      </c>
      <c r="C3182">
        <v>161875194</v>
      </c>
      <c r="D3182">
        <v>66</v>
      </c>
      <c r="E3182" t="s">
        <v>90</v>
      </c>
      <c r="G3182">
        <v>51.301000000000002</v>
      </c>
      <c r="H3182">
        <v>2016</v>
      </c>
      <c r="I3182">
        <v>7</v>
      </c>
      <c r="J3182">
        <v>5</v>
      </c>
      <c r="K3182">
        <v>7</v>
      </c>
      <c r="L3182">
        <v>9</v>
      </c>
      <c r="M3182" t="s">
        <v>900</v>
      </c>
      <c r="N3182" t="s">
        <v>171</v>
      </c>
      <c r="O3182" t="s">
        <v>799</v>
      </c>
      <c r="Q3182" t="s">
        <v>502</v>
      </c>
      <c r="R3182" t="str">
        <f t="shared" si="156"/>
        <v>Weekday</v>
      </c>
      <c r="S3182" s="27">
        <f t="shared" si="157"/>
        <v>42556</v>
      </c>
      <c r="T3182" t="str">
        <f t="shared" si="158"/>
        <v>D</v>
      </c>
      <c r="V3182" t="str">
        <f t="shared" si="159"/>
        <v>D</v>
      </c>
    </row>
    <row r="3183" spans="1:22" x14ac:dyDescent="0.25">
      <c r="A3183" t="s">
        <v>391</v>
      </c>
      <c r="B3183" t="s">
        <v>218</v>
      </c>
      <c r="C3183">
        <v>151565111</v>
      </c>
      <c r="D3183">
        <v>66</v>
      </c>
      <c r="E3183" t="s">
        <v>90</v>
      </c>
      <c r="G3183">
        <v>51.305999999999997</v>
      </c>
      <c r="H3183">
        <v>2015</v>
      </c>
      <c r="I3183">
        <v>6</v>
      </c>
      <c r="J3183">
        <v>2</v>
      </c>
      <c r="K3183">
        <v>9</v>
      </c>
      <c r="L3183">
        <v>27</v>
      </c>
      <c r="M3183" t="s">
        <v>900</v>
      </c>
      <c r="N3183" t="s">
        <v>860</v>
      </c>
      <c r="O3183" t="s">
        <v>799</v>
      </c>
      <c r="Q3183" t="s">
        <v>502</v>
      </c>
      <c r="R3183" t="str">
        <f t="shared" si="156"/>
        <v>Weekday</v>
      </c>
      <c r="S3183" s="27">
        <f t="shared" si="157"/>
        <v>42157</v>
      </c>
      <c r="T3183" t="str">
        <f t="shared" si="158"/>
        <v>S</v>
      </c>
      <c r="V3183" t="str">
        <f t="shared" si="159"/>
        <v>S</v>
      </c>
    </row>
    <row r="3184" spans="1:22" x14ac:dyDescent="0.25">
      <c r="A3184" t="s">
        <v>391</v>
      </c>
      <c r="B3184" t="s">
        <v>218</v>
      </c>
      <c r="C3184">
        <v>162095260</v>
      </c>
      <c r="D3184">
        <v>66</v>
      </c>
      <c r="E3184" t="s">
        <v>90</v>
      </c>
      <c r="G3184">
        <v>51.32</v>
      </c>
      <c r="H3184">
        <v>2016</v>
      </c>
      <c r="I3184">
        <v>7</v>
      </c>
      <c r="J3184">
        <v>27</v>
      </c>
      <c r="K3184">
        <v>6</v>
      </c>
      <c r="L3184">
        <v>4</v>
      </c>
      <c r="M3184" t="s">
        <v>900</v>
      </c>
      <c r="N3184" t="s">
        <v>860</v>
      </c>
      <c r="O3184" t="s">
        <v>799</v>
      </c>
      <c r="Q3184" t="s">
        <v>502</v>
      </c>
      <c r="R3184" t="str">
        <f t="shared" si="156"/>
        <v>Weekday</v>
      </c>
      <c r="S3184" s="27">
        <f t="shared" si="157"/>
        <v>42578</v>
      </c>
      <c r="T3184" t="str">
        <f t="shared" si="158"/>
        <v>D</v>
      </c>
      <c r="V3184" t="str">
        <f t="shared" si="159"/>
        <v>D</v>
      </c>
    </row>
    <row r="3185" spans="1:22" x14ac:dyDescent="0.25">
      <c r="A3185" t="s">
        <v>391</v>
      </c>
      <c r="B3185" t="s">
        <v>218</v>
      </c>
      <c r="C3185">
        <v>133355036</v>
      </c>
      <c r="D3185">
        <v>66</v>
      </c>
      <c r="E3185" t="s">
        <v>90</v>
      </c>
      <c r="G3185">
        <v>51.332000000000001</v>
      </c>
      <c r="H3185">
        <v>2013</v>
      </c>
      <c r="I3185">
        <v>11</v>
      </c>
      <c r="J3185">
        <v>29</v>
      </c>
      <c r="K3185">
        <v>5</v>
      </c>
      <c r="L3185">
        <v>25</v>
      </c>
      <c r="M3185" t="s">
        <v>900</v>
      </c>
      <c r="N3185" t="s">
        <v>171</v>
      </c>
      <c r="O3185" t="s">
        <v>799</v>
      </c>
      <c r="Q3185" t="s">
        <v>502</v>
      </c>
      <c r="R3185" t="str">
        <f t="shared" ref="R3185:R3245" si="160">IF(WEEKDAY(DATE(H3185,I3185,J3185),2) &lt; 6, "Weekday", "Weekend")</f>
        <v>Weekday</v>
      </c>
      <c r="S3185" s="27">
        <f t="shared" ref="S3185:S3245" si="161">DATE(H3185,I3185,J3185)</f>
        <v>41607</v>
      </c>
      <c r="T3185" t="str">
        <f t="shared" si="158"/>
        <v>S</v>
      </c>
      <c r="V3185" t="str">
        <f t="shared" si="159"/>
        <v>S</v>
      </c>
    </row>
    <row r="3186" spans="1:22" x14ac:dyDescent="0.25">
      <c r="A3186" t="s">
        <v>391</v>
      </c>
      <c r="B3186" t="s">
        <v>218</v>
      </c>
      <c r="C3186">
        <v>171515162</v>
      </c>
      <c r="D3186">
        <v>66</v>
      </c>
      <c r="E3186" t="s">
        <v>90</v>
      </c>
      <c r="G3186">
        <v>51.335000000000001</v>
      </c>
      <c r="H3186">
        <v>2017</v>
      </c>
      <c r="I3186">
        <v>5</v>
      </c>
      <c r="J3186">
        <v>31</v>
      </c>
      <c r="K3186">
        <v>11</v>
      </c>
      <c r="L3186">
        <v>6</v>
      </c>
      <c r="M3186" t="s">
        <v>899</v>
      </c>
      <c r="N3186" t="s">
        <v>860</v>
      </c>
      <c r="O3186" t="s">
        <v>799</v>
      </c>
      <c r="Q3186" t="s">
        <v>502</v>
      </c>
      <c r="R3186" t="str">
        <f t="shared" si="160"/>
        <v>Weekday</v>
      </c>
      <c r="S3186" s="27">
        <f t="shared" si="161"/>
        <v>42886</v>
      </c>
      <c r="T3186" t="str">
        <f t="shared" ref="T3186:T3249" si="162">IF(OR(H3186=2013,H3186=2014,AND(H3186=2015,I3186&lt;9),AND(H3186=2015,I3186=9,J3186&lt;5)),"S","D")</f>
        <v>D</v>
      </c>
      <c r="V3186" t="str">
        <f t="shared" si="159"/>
        <v>D</v>
      </c>
    </row>
    <row r="3187" spans="1:22" x14ac:dyDescent="0.25">
      <c r="A3187" t="s">
        <v>391</v>
      </c>
      <c r="B3187" t="s">
        <v>218</v>
      </c>
      <c r="C3187">
        <v>160925084</v>
      </c>
      <c r="D3187">
        <v>66</v>
      </c>
      <c r="E3187" t="s">
        <v>90</v>
      </c>
      <c r="G3187">
        <v>51.347000000000001</v>
      </c>
      <c r="H3187">
        <v>2016</v>
      </c>
      <c r="I3187">
        <v>4</v>
      </c>
      <c r="J3187">
        <v>1</v>
      </c>
      <c r="K3187">
        <v>5</v>
      </c>
      <c r="L3187">
        <v>48</v>
      </c>
      <c r="M3187" t="s">
        <v>900</v>
      </c>
      <c r="N3187" t="s">
        <v>860</v>
      </c>
      <c r="O3187" t="s">
        <v>799</v>
      </c>
      <c r="Q3187" t="s">
        <v>502</v>
      </c>
      <c r="R3187" t="str">
        <f t="shared" si="160"/>
        <v>Weekday</v>
      </c>
      <c r="S3187" s="27">
        <f t="shared" si="161"/>
        <v>42461</v>
      </c>
      <c r="T3187" t="str">
        <f t="shared" si="162"/>
        <v>D</v>
      </c>
      <c r="V3187" t="str">
        <f t="shared" si="159"/>
        <v>D</v>
      </c>
    </row>
    <row r="3188" spans="1:22" x14ac:dyDescent="0.25">
      <c r="A3188" t="s">
        <v>391</v>
      </c>
      <c r="B3188" t="s">
        <v>218</v>
      </c>
      <c r="C3188">
        <v>172495245</v>
      </c>
      <c r="D3188">
        <v>66</v>
      </c>
      <c r="E3188" t="s">
        <v>90</v>
      </c>
      <c r="G3188">
        <v>51.356000000000002</v>
      </c>
      <c r="H3188">
        <v>2017</v>
      </c>
      <c r="I3188">
        <v>9</v>
      </c>
      <c r="J3188">
        <v>2</v>
      </c>
      <c r="K3188">
        <v>17</v>
      </c>
      <c r="L3188">
        <v>10</v>
      </c>
      <c r="M3188" t="s">
        <v>900</v>
      </c>
      <c r="N3188" t="s">
        <v>170</v>
      </c>
      <c r="O3188" t="s">
        <v>799</v>
      </c>
      <c r="Q3188" t="s">
        <v>502</v>
      </c>
      <c r="R3188" t="str">
        <f t="shared" si="160"/>
        <v>Weekend</v>
      </c>
      <c r="S3188" s="27">
        <f t="shared" si="161"/>
        <v>42980</v>
      </c>
      <c r="T3188" t="str">
        <f t="shared" si="162"/>
        <v>D</v>
      </c>
      <c r="V3188" t="str">
        <f t="shared" si="159"/>
        <v>D</v>
      </c>
    </row>
    <row r="3189" spans="1:22" x14ac:dyDescent="0.25">
      <c r="A3189" t="s">
        <v>391</v>
      </c>
      <c r="B3189" t="s">
        <v>218</v>
      </c>
      <c r="C3189">
        <v>171125278</v>
      </c>
      <c r="D3189">
        <v>66</v>
      </c>
      <c r="E3189" t="s">
        <v>90</v>
      </c>
      <c r="G3189">
        <v>51.375999999999998</v>
      </c>
      <c r="H3189">
        <v>2017</v>
      </c>
      <c r="I3189">
        <v>4</v>
      </c>
      <c r="J3189">
        <v>22</v>
      </c>
      <c r="K3189">
        <v>17</v>
      </c>
      <c r="L3189">
        <v>2</v>
      </c>
      <c r="M3189" t="s">
        <v>900</v>
      </c>
      <c r="N3189" t="s">
        <v>860</v>
      </c>
      <c r="O3189" t="s">
        <v>799</v>
      </c>
      <c r="Q3189" t="s">
        <v>502</v>
      </c>
      <c r="R3189" t="str">
        <f t="shared" si="160"/>
        <v>Weekend</v>
      </c>
      <c r="S3189" s="27">
        <f t="shared" si="161"/>
        <v>42847</v>
      </c>
      <c r="T3189" t="str">
        <f t="shared" si="162"/>
        <v>D</v>
      </c>
      <c r="V3189" t="str">
        <f t="shared" si="159"/>
        <v>D</v>
      </c>
    </row>
    <row r="3190" spans="1:22" x14ac:dyDescent="0.25">
      <c r="A3190" t="s">
        <v>391</v>
      </c>
      <c r="S3190" s="27"/>
      <c r="V3190" t="str">
        <f t="shared" si="159"/>
        <v/>
      </c>
    </row>
    <row r="3191" spans="1:22" x14ac:dyDescent="0.25">
      <c r="A3191" t="s">
        <v>391</v>
      </c>
      <c r="S3191" s="27"/>
      <c r="V3191" t="str">
        <f t="shared" si="159"/>
        <v/>
      </c>
    </row>
    <row r="3192" spans="1:22" x14ac:dyDescent="0.25">
      <c r="A3192" t="s">
        <v>391</v>
      </c>
      <c r="B3192" t="s">
        <v>218</v>
      </c>
      <c r="C3192">
        <v>142095106</v>
      </c>
      <c r="D3192">
        <v>66</v>
      </c>
      <c r="E3192" t="s">
        <v>90</v>
      </c>
      <c r="G3192">
        <v>51.448</v>
      </c>
      <c r="H3192">
        <v>2014</v>
      </c>
      <c r="I3192">
        <v>7</v>
      </c>
      <c r="J3192">
        <v>28</v>
      </c>
      <c r="K3192">
        <v>8</v>
      </c>
      <c r="L3192">
        <v>11</v>
      </c>
      <c r="M3192" t="s">
        <v>900</v>
      </c>
      <c r="N3192" t="s">
        <v>171</v>
      </c>
      <c r="O3192" t="s">
        <v>799</v>
      </c>
      <c r="Q3192" t="s">
        <v>502</v>
      </c>
      <c r="R3192" t="str">
        <f t="shared" si="160"/>
        <v>Weekday</v>
      </c>
      <c r="S3192" s="27">
        <f t="shared" si="161"/>
        <v>41848</v>
      </c>
      <c r="T3192" t="str">
        <f t="shared" si="162"/>
        <v>S</v>
      </c>
      <c r="V3192" t="str">
        <f t="shared" si="159"/>
        <v>S</v>
      </c>
    </row>
    <row r="3193" spans="1:22" x14ac:dyDescent="0.25">
      <c r="A3193" t="s">
        <v>391</v>
      </c>
      <c r="S3193" s="27"/>
      <c r="V3193" t="str">
        <f t="shared" si="159"/>
        <v/>
      </c>
    </row>
    <row r="3194" spans="1:22" x14ac:dyDescent="0.25">
      <c r="A3194" t="s">
        <v>391</v>
      </c>
      <c r="B3194" t="s">
        <v>218</v>
      </c>
      <c r="C3194">
        <v>142795335</v>
      </c>
      <c r="D3194">
        <v>66</v>
      </c>
      <c r="E3194" t="s">
        <v>90</v>
      </c>
      <c r="G3194">
        <v>51.470999999999997</v>
      </c>
      <c r="H3194">
        <v>2014</v>
      </c>
      <c r="I3194">
        <v>9</v>
      </c>
      <c r="J3194">
        <v>25</v>
      </c>
      <c r="K3194">
        <v>19</v>
      </c>
      <c r="L3194">
        <v>33</v>
      </c>
      <c r="M3194" t="s">
        <v>900</v>
      </c>
      <c r="N3194" t="s">
        <v>860</v>
      </c>
      <c r="O3194" t="s">
        <v>1933</v>
      </c>
      <c r="Q3194" t="s">
        <v>502</v>
      </c>
      <c r="R3194" t="str">
        <f t="shared" si="160"/>
        <v>Weekday</v>
      </c>
      <c r="S3194" s="27">
        <f t="shared" si="161"/>
        <v>41907</v>
      </c>
      <c r="T3194" t="str">
        <f t="shared" si="162"/>
        <v>S</v>
      </c>
      <c r="V3194" t="str">
        <f t="shared" si="159"/>
        <v>S</v>
      </c>
    </row>
    <row r="3195" spans="1:22" x14ac:dyDescent="0.25">
      <c r="A3195" t="s">
        <v>391</v>
      </c>
      <c r="B3195" t="s">
        <v>218</v>
      </c>
      <c r="C3195">
        <v>142035252</v>
      </c>
      <c r="D3195">
        <v>66</v>
      </c>
      <c r="E3195" t="s">
        <v>90</v>
      </c>
      <c r="G3195">
        <v>51.470999999999997</v>
      </c>
      <c r="H3195">
        <v>2014</v>
      </c>
      <c r="I3195">
        <v>7</v>
      </c>
      <c r="J3195">
        <v>22</v>
      </c>
      <c r="K3195">
        <v>5</v>
      </c>
      <c r="L3195">
        <v>38</v>
      </c>
      <c r="M3195" t="s">
        <v>900</v>
      </c>
      <c r="N3195" t="s">
        <v>860</v>
      </c>
      <c r="O3195" t="s">
        <v>799</v>
      </c>
      <c r="Q3195" t="s">
        <v>502</v>
      </c>
      <c r="R3195" t="str">
        <f t="shared" si="160"/>
        <v>Weekday</v>
      </c>
      <c r="S3195" s="27">
        <f t="shared" si="161"/>
        <v>41842</v>
      </c>
      <c r="T3195" t="str">
        <f t="shared" si="162"/>
        <v>S</v>
      </c>
      <c r="V3195" t="str">
        <f t="shared" si="159"/>
        <v>S</v>
      </c>
    </row>
    <row r="3196" spans="1:22" x14ac:dyDescent="0.25">
      <c r="A3196" t="s">
        <v>391</v>
      </c>
      <c r="B3196" t="s">
        <v>218</v>
      </c>
      <c r="C3196">
        <v>141345737</v>
      </c>
      <c r="D3196">
        <v>66</v>
      </c>
      <c r="E3196" t="s">
        <v>90</v>
      </c>
      <c r="G3196">
        <v>51.472999999999999</v>
      </c>
      <c r="H3196">
        <v>2014</v>
      </c>
      <c r="I3196">
        <v>5</v>
      </c>
      <c r="J3196">
        <v>11</v>
      </c>
      <c r="K3196">
        <v>13</v>
      </c>
      <c r="L3196">
        <v>36</v>
      </c>
      <c r="M3196" t="s">
        <v>899</v>
      </c>
      <c r="N3196" t="s">
        <v>170</v>
      </c>
      <c r="O3196" t="s">
        <v>799</v>
      </c>
      <c r="Q3196" t="s">
        <v>502</v>
      </c>
      <c r="R3196" t="str">
        <f t="shared" si="160"/>
        <v>Weekend</v>
      </c>
      <c r="S3196" s="27">
        <f t="shared" si="161"/>
        <v>41770</v>
      </c>
      <c r="T3196" t="str">
        <f t="shared" si="162"/>
        <v>S</v>
      </c>
      <c r="V3196" t="str">
        <f t="shared" si="159"/>
        <v>S</v>
      </c>
    </row>
    <row r="3197" spans="1:22" x14ac:dyDescent="0.25">
      <c r="A3197" t="s">
        <v>391</v>
      </c>
      <c r="B3197" t="s">
        <v>218</v>
      </c>
      <c r="C3197">
        <v>151895183</v>
      </c>
      <c r="D3197">
        <v>66</v>
      </c>
      <c r="E3197" t="s">
        <v>90</v>
      </c>
      <c r="G3197">
        <v>51.491999999999997</v>
      </c>
      <c r="H3197">
        <v>2015</v>
      </c>
      <c r="I3197">
        <v>7</v>
      </c>
      <c r="J3197">
        <v>8</v>
      </c>
      <c r="K3197">
        <v>9</v>
      </c>
      <c r="L3197">
        <v>29</v>
      </c>
      <c r="M3197" t="s">
        <v>900</v>
      </c>
      <c r="N3197" t="s">
        <v>860</v>
      </c>
      <c r="O3197" t="s">
        <v>799</v>
      </c>
      <c r="Q3197" t="s">
        <v>502</v>
      </c>
      <c r="R3197" t="str">
        <f t="shared" si="160"/>
        <v>Weekday</v>
      </c>
      <c r="S3197" s="27">
        <f t="shared" si="161"/>
        <v>42193</v>
      </c>
      <c r="T3197" t="str">
        <f t="shared" si="162"/>
        <v>S</v>
      </c>
      <c r="V3197" t="str">
        <f t="shared" si="159"/>
        <v>S</v>
      </c>
    </row>
    <row r="3198" spans="1:22" x14ac:dyDescent="0.25">
      <c r="A3198" t="s">
        <v>391</v>
      </c>
      <c r="B3198" t="s">
        <v>218</v>
      </c>
      <c r="C3198">
        <v>132675094</v>
      </c>
      <c r="D3198">
        <v>66</v>
      </c>
      <c r="E3198" t="s">
        <v>90</v>
      </c>
      <c r="G3198">
        <v>51.491999999999997</v>
      </c>
      <c r="H3198">
        <v>2013</v>
      </c>
      <c r="I3198">
        <v>9</v>
      </c>
      <c r="J3198">
        <v>24</v>
      </c>
      <c r="K3198">
        <v>8</v>
      </c>
      <c r="L3198">
        <v>52</v>
      </c>
      <c r="M3198" t="s">
        <v>900</v>
      </c>
      <c r="N3198" t="s">
        <v>404</v>
      </c>
      <c r="O3198" t="s">
        <v>799</v>
      </c>
      <c r="Q3198" t="s">
        <v>502</v>
      </c>
      <c r="R3198" t="str">
        <f t="shared" si="160"/>
        <v>Weekday</v>
      </c>
      <c r="S3198" s="27">
        <f t="shared" si="161"/>
        <v>41541</v>
      </c>
      <c r="T3198" t="str">
        <f t="shared" si="162"/>
        <v>S</v>
      </c>
      <c r="V3198" t="str">
        <f t="shared" si="159"/>
        <v>S</v>
      </c>
    </row>
    <row r="3199" spans="1:22" x14ac:dyDescent="0.25">
      <c r="A3199" t="s">
        <v>391</v>
      </c>
      <c r="B3199" t="s">
        <v>218</v>
      </c>
      <c r="C3199">
        <v>152535119</v>
      </c>
      <c r="D3199">
        <v>66</v>
      </c>
      <c r="E3199" t="s">
        <v>90</v>
      </c>
      <c r="G3199">
        <v>51.500999999999998</v>
      </c>
      <c r="H3199">
        <v>2015</v>
      </c>
      <c r="I3199">
        <v>9</v>
      </c>
      <c r="J3199">
        <v>10</v>
      </c>
      <c r="K3199">
        <v>5</v>
      </c>
      <c r="L3199">
        <v>35</v>
      </c>
      <c r="M3199" t="s">
        <v>900</v>
      </c>
      <c r="N3199" t="s">
        <v>860</v>
      </c>
      <c r="O3199" t="s">
        <v>799</v>
      </c>
      <c r="Q3199" t="s">
        <v>502</v>
      </c>
      <c r="R3199" t="str">
        <f t="shared" si="160"/>
        <v>Weekday</v>
      </c>
      <c r="S3199" s="27">
        <f t="shared" si="161"/>
        <v>42257</v>
      </c>
      <c r="T3199" t="str">
        <f t="shared" si="162"/>
        <v>D</v>
      </c>
      <c r="V3199" t="str">
        <f t="shared" si="159"/>
        <v>D</v>
      </c>
    </row>
    <row r="3200" spans="1:22" x14ac:dyDescent="0.25">
      <c r="A3200" t="s">
        <v>391</v>
      </c>
      <c r="B3200" t="s">
        <v>218</v>
      </c>
      <c r="C3200">
        <v>160055347</v>
      </c>
      <c r="D3200">
        <v>66</v>
      </c>
      <c r="E3200" t="s">
        <v>90</v>
      </c>
      <c r="G3200">
        <v>51.506</v>
      </c>
      <c r="H3200">
        <v>2016</v>
      </c>
      <c r="I3200">
        <v>1</v>
      </c>
      <c r="J3200">
        <v>4</v>
      </c>
      <c r="K3200">
        <v>22</v>
      </c>
      <c r="L3200">
        <v>30</v>
      </c>
      <c r="M3200" t="s">
        <v>900</v>
      </c>
      <c r="N3200" t="s">
        <v>860</v>
      </c>
      <c r="O3200" t="s">
        <v>799</v>
      </c>
      <c r="Q3200" t="s">
        <v>502</v>
      </c>
      <c r="R3200" t="str">
        <f t="shared" si="160"/>
        <v>Weekday</v>
      </c>
      <c r="S3200" s="27">
        <f t="shared" si="161"/>
        <v>42373</v>
      </c>
      <c r="T3200" t="str">
        <f t="shared" si="162"/>
        <v>D</v>
      </c>
      <c r="V3200" t="str">
        <f t="shared" si="159"/>
        <v>D</v>
      </c>
    </row>
    <row r="3201" spans="1:22" x14ac:dyDescent="0.25">
      <c r="A3201" t="s">
        <v>391</v>
      </c>
      <c r="B3201" t="s">
        <v>218</v>
      </c>
      <c r="C3201">
        <v>131615472</v>
      </c>
      <c r="D3201">
        <v>66</v>
      </c>
      <c r="E3201" t="s">
        <v>90</v>
      </c>
      <c r="G3201">
        <v>51.527999999999999</v>
      </c>
      <c r="H3201">
        <v>2013</v>
      </c>
      <c r="I3201">
        <v>6</v>
      </c>
      <c r="J3201">
        <v>10</v>
      </c>
      <c r="K3201">
        <v>19</v>
      </c>
      <c r="L3201">
        <v>49</v>
      </c>
      <c r="M3201" t="s">
        <v>899</v>
      </c>
      <c r="N3201" t="s">
        <v>860</v>
      </c>
      <c r="O3201" t="s">
        <v>799</v>
      </c>
      <c r="Q3201" t="s">
        <v>502</v>
      </c>
      <c r="R3201" t="str">
        <f t="shared" si="160"/>
        <v>Weekday</v>
      </c>
      <c r="S3201" s="27">
        <f t="shared" si="161"/>
        <v>41435</v>
      </c>
      <c r="T3201" t="str">
        <f t="shared" si="162"/>
        <v>S</v>
      </c>
      <c r="V3201" t="str">
        <f t="shared" si="159"/>
        <v>S</v>
      </c>
    </row>
    <row r="3202" spans="1:22" x14ac:dyDescent="0.25">
      <c r="A3202" t="s">
        <v>391</v>
      </c>
      <c r="B3202" t="s">
        <v>218</v>
      </c>
      <c r="C3202">
        <v>130515160</v>
      </c>
      <c r="D3202">
        <v>66</v>
      </c>
      <c r="E3202" t="s">
        <v>90</v>
      </c>
      <c r="G3202">
        <v>51.064</v>
      </c>
      <c r="H3202">
        <v>2013</v>
      </c>
      <c r="I3202">
        <v>2</v>
      </c>
      <c r="J3202">
        <v>20</v>
      </c>
      <c r="K3202">
        <v>5</v>
      </c>
      <c r="L3202">
        <v>50</v>
      </c>
      <c r="M3202" t="s">
        <v>900</v>
      </c>
      <c r="N3202" t="s">
        <v>860</v>
      </c>
      <c r="O3202" t="s">
        <v>799</v>
      </c>
      <c r="Q3202" t="s">
        <v>501</v>
      </c>
      <c r="R3202" t="str">
        <f t="shared" si="160"/>
        <v>Weekday</v>
      </c>
      <c r="S3202" s="27">
        <f t="shared" si="161"/>
        <v>41325</v>
      </c>
      <c r="T3202" t="str">
        <f t="shared" si="162"/>
        <v>S</v>
      </c>
      <c r="V3202" t="str">
        <f t="shared" si="159"/>
        <v>S</v>
      </c>
    </row>
    <row r="3203" spans="1:22" x14ac:dyDescent="0.25">
      <c r="A3203" t="s">
        <v>391</v>
      </c>
      <c r="B3203" t="s">
        <v>218</v>
      </c>
      <c r="C3203">
        <v>132865098</v>
      </c>
      <c r="D3203">
        <v>66</v>
      </c>
      <c r="E3203" t="s">
        <v>90</v>
      </c>
      <c r="G3203">
        <v>51.145000000000003</v>
      </c>
      <c r="H3203">
        <v>2013</v>
      </c>
      <c r="I3203">
        <v>10</v>
      </c>
      <c r="J3203">
        <v>11</v>
      </c>
      <c r="K3203">
        <v>11</v>
      </c>
      <c r="L3203">
        <v>0</v>
      </c>
      <c r="M3203" t="s">
        <v>899</v>
      </c>
      <c r="N3203" t="s">
        <v>860</v>
      </c>
      <c r="O3203" t="s">
        <v>799</v>
      </c>
      <c r="Q3203" t="s">
        <v>501</v>
      </c>
      <c r="R3203" t="str">
        <f t="shared" si="160"/>
        <v>Weekday</v>
      </c>
      <c r="S3203" s="27">
        <f t="shared" si="161"/>
        <v>41558</v>
      </c>
      <c r="T3203" t="str">
        <f t="shared" si="162"/>
        <v>S</v>
      </c>
      <c r="V3203" t="str">
        <f t="shared" ref="V3203:V3266" si="163">T3203&amp;U3203</f>
        <v>S</v>
      </c>
    </row>
    <row r="3204" spans="1:22" x14ac:dyDescent="0.25">
      <c r="A3204" t="s">
        <v>391</v>
      </c>
      <c r="S3204" s="27"/>
      <c r="V3204" t="str">
        <f t="shared" si="163"/>
        <v/>
      </c>
    </row>
    <row r="3205" spans="1:22" x14ac:dyDescent="0.25">
      <c r="A3205" t="s">
        <v>391</v>
      </c>
      <c r="B3205" t="s">
        <v>218</v>
      </c>
      <c r="C3205">
        <v>150235043</v>
      </c>
      <c r="D3205">
        <v>66</v>
      </c>
      <c r="E3205" t="s">
        <v>90</v>
      </c>
      <c r="G3205">
        <v>51.52</v>
      </c>
      <c r="H3205">
        <v>2015</v>
      </c>
      <c r="I3205">
        <v>1</v>
      </c>
      <c r="J3205">
        <v>21</v>
      </c>
      <c r="K3205">
        <v>8</v>
      </c>
      <c r="L3205">
        <v>17</v>
      </c>
      <c r="M3205" t="s">
        <v>900</v>
      </c>
      <c r="N3205" t="s">
        <v>860</v>
      </c>
      <c r="O3205" t="s">
        <v>799</v>
      </c>
      <c r="Q3205" t="s">
        <v>502</v>
      </c>
      <c r="R3205" t="str">
        <f t="shared" si="160"/>
        <v>Weekday</v>
      </c>
      <c r="S3205" s="27">
        <f t="shared" si="161"/>
        <v>42025</v>
      </c>
      <c r="T3205" t="str">
        <f t="shared" si="162"/>
        <v>S</v>
      </c>
      <c r="V3205" t="str">
        <f t="shared" si="163"/>
        <v>S</v>
      </c>
    </row>
    <row r="3206" spans="1:22" x14ac:dyDescent="0.25">
      <c r="A3206" t="s">
        <v>391</v>
      </c>
      <c r="B3206" t="s">
        <v>218</v>
      </c>
      <c r="C3206">
        <v>132625124</v>
      </c>
      <c r="D3206">
        <v>66</v>
      </c>
      <c r="E3206" t="s">
        <v>90</v>
      </c>
      <c r="G3206">
        <v>51.521999999999998</v>
      </c>
      <c r="H3206">
        <v>2013</v>
      </c>
      <c r="I3206">
        <v>9</v>
      </c>
      <c r="J3206">
        <v>19</v>
      </c>
      <c r="K3206">
        <v>7</v>
      </c>
      <c r="L3206">
        <v>56</v>
      </c>
      <c r="M3206" t="s">
        <v>900</v>
      </c>
      <c r="N3206" t="s">
        <v>404</v>
      </c>
      <c r="O3206" t="s">
        <v>799</v>
      </c>
      <c r="Q3206" t="s">
        <v>502</v>
      </c>
      <c r="R3206" t="str">
        <f t="shared" si="160"/>
        <v>Weekday</v>
      </c>
      <c r="S3206" s="27">
        <f t="shared" si="161"/>
        <v>41536</v>
      </c>
      <c r="T3206" t="str">
        <f t="shared" si="162"/>
        <v>S</v>
      </c>
      <c r="V3206" t="str">
        <f t="shared" si="163"/>
        <v>S</v>
      </c>
    </row>
    <row r="3207" spans="1:22" x14ac:dyDescent="0.25">
      <c r="A3207" t="s">
        <v>391</v>
      </c>
      <c r="B3207" t="s">
        <v>218</v>
      </c>
      <c r="C3207">
        <v>173215264</v>
      </c>
      <c r="D3207">
        <v>66</v>
      </c>
      <c r="E3207" t="s">
        <v>90</v>
      </c>
      <c r="G3207">
        <v>51.524999999999999</v>
      </c>
      <c r="H3207">
        <v>2017</v>
      </c>
      <c r="I3207">
        <v>11</v>
      </c>
      <c r="J3207">
        <v>14</v>
      </c>
      <c r="K3207">
        <v>7</v>
      </c>
      <c r="L3207">
        <v>18</v>
      </c>
      <c r="M3207" t="s">
        <v>900</v>
      </c>
      <c r="N3207" t="s">
        <v>860</v>
      </c>
      <c r="O3207" t="s">
        <v>799</v>
      </c>
      <c r="Q3207" t="s">
        <v>502</v>
      </c>
      <c r="R3207" t="str">
        <f t="shared" si="160"/>
        <v>Weekday</v>
      </c>
      <c r="S3207" s="27">
        <f t="shared" si="161"/>
        <v>43053</v>
      </c>
      <c r="T3207" t="str">
        <f t="shared" si="162"/>
        <v>D</v>
      </c>
      <c r="V3207" t="str">
        <f t="shared" si="163"/>
        <v>D</v>
      </c>
    </row>
    <row r="3208" spans="1:22" x14ac:dyDescent="0.25">
      <c r="A3208" t="s">
        <v>391</v>
      </c>
      <c r="S3208" s="27"/>
      <c r="V3208" t="str">
        <f t="shared" si="163"/>
        <v/>
      </c>
    </row>
    <row r="3209" spans="1:22" x14ac:dyDescent="0.25">
      <c r="A3209" t="s">
        <v>391</v>
      </c>
      <c r="B3209" t="s">
        <v>218</v>
      </c>
      <c r="C3209">
        <v>153065115</v>
      </c>
      <c r="D3209">
        <v>66</v>
      </c>
      <c r="E3209" t="s">
        <v>90</v>
      </c>
      <c r="G3209">
        <v>51.53</v>
      </c>
      <c r="H3209">
        <v>2015</v>
      </c>
      <c r="I3209">
        <v>10</v>
      </c>
      <c r="J3209">
        <v>29</v>
      </c>
      <c r="K3209">
        <v>6</v>
      </c>
      <c r="L3209">
        <v>8</v>
      </c>
      <c r="M3209" t="s">
        <v>900</v>
      </c>
      <c r="N3209" t="s">
        <v>860</v>
      </c>
      <c r="O3209" t="s">
        <v>799</v>
      </c>
      <c r="Q3209" t="s">
        <v>502</v>
      </c>
      <c r="R3209" t="str">
        <f t="shared" si="160"/>
        <v>Weekday</v>
      </c>
      <c r="S3209" s="27">
        <f t="shared" si="161"/>
        <v>42306</v>
      </c>
      <c r="T3209" t="str">
        <f t="shared" si="162"/>
        <v>D</v>
      </c>
      <c r="V3209" t="str">
        <f t="shared" si="163"/>
        <v>D</v>
      </c>
    </row>
    <row r="3210" spans="1:22" x14ac:dyDescent="0.25">
      <c r="A3210" t="s">
        <v>391</v>
      </c>
      <c r="B3210" t="s">
        <v>218</v>
      </c>
      <c r="C3210">
        <v>130715160</v>
      </c>
      <c r="D3210">
        <v>66</v>
      </c>
      <c r="E3210" t="s">
        <v>90</v>
      </c>
      <c r="G3210">
        <v>51.534999999999997</v>
      </c>
      <c r="H3210">
        <v>2013</v>
      </c>
      <c r="I3210">
        <v>3</v>
      </c>
      <c r="J3210">
        <v>12</v>
      </c>
      <c r="K3210">
        <v>8</v>
      </c>
      <c r="L3210">
        <v>0</v>
      </c>
      <c r="M3210" t="s">
        <v>900</v>
      </c>
      <c r="N3210" t="s">
        <v>860</v>
      </c>
      <c r="O3210" t="s">
        <v>799</v>
      </c>
      <c r="Q3210" t="s">
        <v>502</v>
      </c>
      <c r="R3210" t="str">
        <f t="shared" si="160"/>
        <v>Weekday</v>
      </c>
      <c r="S3210" s="27">
        <f t="shared" si="161"/>
        <v>41345</v>
      </c>
      <c r="T3210" t="str">
        <f t="shared" si="162"/>
        <v>S</v>
      </c>
      <c r="V3210" t="str">
        <f t="shared" si="163"/>
        <v>S</v>
      </c>
    </row>
    <row r="3211" spans="1:22" x14ac:dyDescent="0.25">
      <c r="A3211" t="s">
        <v>391</v>
      </c>
      <c r="B3211" t="s">
        <v>218</v>
      </c>
      <c r="C3211">
        <v>162865054</v>
      </c>
      <c r="D3211">
        <v>66</v>
      </c>
      <c r="E3211" t="s">
        <v>90</v>
      </c>
      <c r="G3211">
        <v>51.540999999999997</v>
      </c>
      <c r="H3211">
        <v>2016</v>
      </c>
      <c r="I3211">
        <v>10</v>
      </c>
      <c r="J3211">
        <v>11</v>
      </c>
      <c r="K3211">
        <v>9</v>
      </c>
      <c r="L3211">
        <v>0</v>
      </c>
      <c r="M3211" t="s">
        <v>900</v>
      </c>
      <c r="N3211" t="s">
        <v>860</v>
      </c>
      <c r="O3211" t="s">
        <v>799</v>
      </c>
      <c r="Q3211" t="s">
        <v>502</v>
      </c>
      <c r="R3211" t="str">
        <f t="shared" si="160"/>
        <v>Weekday</v>
      </c>
      <c r="S3211" s="27">
        <f t="shared" si="161"/>
        <v>42654</v>
      </c>
      <c r="T3211" t="str">
        <f t="shared" si="162"/>
        <v>D</v>
      </c>
      <c r="V3211" t="str">
        <f t="shared" si="163"/>
        <v>D</v>
      </c>
    </row>
    <row r="3212" spans="1:22" x14ac:dyDescent="0.25">
      <c r="A3212" t="s">
        <v>391</v>
      </c>
      <c r="B3212" t="s">
        <v>218</v>
      </c>
      <c r="C3212">
        <v>153555107</v>
      </c>
      <c r="D3212">
        <v>66</v>
      </c>
      <c r="E3212" t="s">
        <v>90</v>
      </c>
      <c r="G3212">
        <v>51.55</v>
      </c>
      <c r="H3212">
        <v>2015</v>
      </c>
      <c r="I3212">
        <v>12</v>
      </c>
      <c r="J3212">
        <v>21</v>
      </c>
      <c r="K3212">
        <v>6</v>
      </c>
      <c r="L3212">
        <v>30</v>
      </c>
      <c r="M3212" t="s">
        <v>900</v>
      </c>
      <c r="N3212" t="s">
        <v>171</v>
      </c>
      <c r="O3212" t="s">
        <v>799</v>
      </c>
      <c r="Q3212" t="s">
        <v>502</v>
      </c>
      <c r="R3212" t="str">
        <f t="shared" si="160"/>
        <v>Weekday</v>
      </c>
      <c r="S3212" s="27">
        <f t="shared" si="161"/>
        <v>42359</v>
      </c>
      <c r="T3212" t="str">
        <f t="shared" si="162"/>
        <v>D</v>
      </c>
      <c r="V3212" t="str">
        <f t="shared" si="163"/>
        <v>D</v>
      </c>
    </row>
    <row r="3213" spans="1:22" x14ac:dyDescent="0.25">
      <c r="A3213" t="s">
        <v>391</v>
      </c>
      <c r="B3213" t="s">
        <v>218</v>
      </c>
      <c r="C3213">
        <v>173245593</v>
      </c>
      <c r="D3213">
        <v>66</v>
      </c>
      <c r="E3213" t="s">
        <v>90</v>
      </c>
      <c r="G3213">
        <v>51.561</v>
      </c>
      <c r="H3213">
        <v>2017</v>
      </c>
      <c r="I3213">
        <v>11</v>
      </c>
      <c r="J3213">
        <v>14</v>
      </c>
      <c r="K3213">
        <v>6</v>
      </c>
      <c r="L3213">
        <v>25</v>
      </c>
      <c r="M3213" t="s">
        <v>900</v>
      </c>
      <c r="N3213" t="s">
        <v>860</v>
      </c>
      <c r="O3213" t="s">
        <v>799</v>
      </c>
      <c r="Q3213" t="s">
        <v>502</v>
      </c>
      <c r="R3213" t="str">
        <f t="shared" si="160"/>
        <v>Weekday</v>
      </c>
      <c r="S3213" s="27">
        <f t="shared" si="161"/>
        <v>43053</v>
      </c>
      <c r="T3213" t="str">
        <f t="shared" si="162"/>
        <v>D</v>
      </c>
      <c r="V3213" t="str">
        <f t="shared" si="163"/>
        <v>D</v>
      </c>
    </row>
    <row r="3214" spans="1:22" x14ac:dyDescent="0.25">
      <c r="A3214" t="s">
        <v>391</v>
      </c>
      <c r="S3214" s="27"/>
      <c r="V3214" t="str">
        <f t="shared" si="163"/>
        <v/>
      </c>
    </row>
    <row r="3215" spans="1:22" x14ac:dyDescent="0.25">
      <c r="A3215" t="s">
        <v>391</v>
      </c>
      <c r="S3215" s="27"/>
      <c r="V3215" t="str">
        <f t="shared" si="163"/>
        <v/>
      </c>
    </row>
    <row r="3216" spans="1:22" x14ac:dyDescent="0.25">
      <c r="A3216" t="s">
        <v>391</v>
      </c>
      <c r="B3216" t="s">
        <v>218</v>
      </c>
      <c r="C3216">
        <v>171795331</v>
      </c>
      <c r="D3216">
        <v>66</v>
      </c>
      <c r="E3216" t="s">
        <v>90</v>
      </c>
      <c r="G3216">
        <v>51.567999999999998</v>
      </c>
      <c r="H3216">
        <v>2017</v>
      </c>
      <c r="I3216">
        <v>6</v>
      </c>
      <c r="J3216">
        <v>27</v>
      </c>
      <c r="K3216">
        <v>13</v>
      </c>
      <c r="L3216">
        <v>35</v>
      </c>
      <c r="M3216" t="s">
        <v>900</v>
      </c>
      <c r="N3216" t="s">
        <v>860</v>
      </c>
      <c r="O3216" t="s">
        <v>799</v>
      </c>
      <c r="Q3216" t="s">
        <v>502</v>
      </c>
      <c r="R3216" t="str">
        <f t="shared" si="160"/>
        <v>Weekday</v>
      </c>
      <c r="S3216" s="27">
        <f t="shared" si="161"/>
        <v>42913</v>
      </c>
      <c r="T3216" t="str">
        <f t="shared" si="162"/>
        <v>D</v>
      </c>
      <c r="V3216" t="str">
        <f t="shared" si="163"/>
        <v>D</v>
      </c>
    </row>
    <row r="3217" spans="1:22" x14ac:dyDescent="0.25">
      <c r="A3217" t="s">
        <v>391</v>
      </c>
      <c r="B3217" t="s">
        <v>218</v>
      </c>
      <c r="C3217">
        <v>141645067</v>
      </c>
      <c r="D3217">
        <v>66</v>
      </c>
      <c r="E3217" t="s">
        <v>90</v>
      </c>
      <c r="G3217">
        <v>51.57</v>
      </c>
      <c r="H3217">
        <v>2014</v>
      </c>
      <c r="I3217">
        <v>6</v>
      </c>
      <c r="J3217">
        <v>12</v>
      </c>
      <c r="K3217">
        <v>9</v>
      </c>
      <c r="L3217">
        <v>8</v>
      </c>
      <c r="M3217" t="s">
        <v>900</v>
      </c>
      <c r="N3217" t="s">
        <v>171</v>
      </c>
      <c r="O3217" t="s">
        <v>799</v>
      </c>
      <c r="Q3217" t="s">
        <v>502</v>
      </c>
      <c r="R3217" t="str">
        <f t="shared" si="160"/>
        <v>Weekday</v>
      </c>
      <c r="S3217" s="27">
        <f t="shared" si="161"/>
        <v>41802</v>
      </c>
      <c r="T3217" t="str">
        <f t="shared" si="162"/>
        <v>S</v>
      </c>
      <c r="V3217" t="str">
        <f t="shared" si="163"/>
        <v>S</v>
      </c>
    </row>
    <row r="3218" spans="1:22" x14ac:dyDescent="0.25">
      <c r="A3218" t="s">
        <v>391</v>
      </c>
      <c r="B3218" t="s">
        <v>218</v>
      </c>
      <c r="C3218">
        <v>162285055</v>
      </c>
      <c r="D3218">
        <v>66</v>
      </c>
      <c r="E3218" t="s">
        <v>90</v>
      </c>
      <c r="G3218">
        <v>51.570999999999998</v>
      </c>
      <c r="H3218">
        <v>2016</v>
      </c>
      <c r="I3218">
        <v>8</v>
      </c>
      <c r="J3218">
        <v>15</v>
      </c>
      <c r="K3218">
        <v>5</v>
      </c>
      <c r="L3218">
        <v>40</v>
      </c>
      <c r="M3218" t="s">
        <v>900</v>
      </c>
      <c r="N3218" t="s">
        <v>171</v>
      </c>
      <c r="O3218" t="s">
        <v>799</v>
      </c>
      <c r="Q3218" t="s">
        <v>502</v>
      </c>
      <c r="R3218" t="str">
        <f t="shared" si="160"/>
        <v>Weekday</v>
      </c>
      <c r="S3218" s="27">
        <f t="shared" si="161"/>
        <v>42597</v>
      </c>
      <c r="T3218" t="str">
        <f t="shared" si="162"/>
        <v>D</v>
      </c>
      <c r="V3218" t="str">
        <f t="shared" si="163"/>
        <v>D</v>
      </c>
    </row>
    <row r="3219" spans="1:22" x14ac:dyDescent="0.25">
      <c r="A3219" t="s">
        <v>391</v>
      </c>
      <c r="B3219" t="s">
        <v>218</v>
      </c>
      <c r="C3219">
        <v>172515028</v>
      </c>
      <c r="D3219">
        <v>66</v>
      </c>
      <c r="E3219" t="s">
        <v>90</v>
      </c>
      <c r="G3219">
        <v>51.58</v>
      </c>
      <c r="H3219">
        <v>2017</v>
      </c>
      <c r="I3219">
        <v>9</v>
      </c>
      <c r="J3219">
        <v>5</v>
      </c>
      <c r="K3219">
        <v>8</v>
      </c>
      <c r="L3219">
        <v>56</v>
      </c>
      <c r="M3219" t="s">
        <v>900</v>
      </c>
      <c r="N3219" t="s">
        <v>860</v>
      </c>
      <c r="O3219" t="s">
        <v>799</v>
      </c>
      <c r="Q3219" t="s">
        <v>502</v>
      </c>
      <c r="R3219" t="str">
        <f t="shared" si="160"/>
        <v>Weekday</v>
      </c>
      <c r="S3219" s="27">
        <f t="shared" si="161"/>
        <v>42983</v>
      </c>
      <c r="T3219" t="str">
        <f t="shared" si="162"/>
        <v>D</v>
      </c>
      <c r="V3219" t="str">
        <f t="shared" si="163"/>
        <v>D</v>
      </c>
    </row>
    <row r="3220" spans="1:22" x14ac:dyDescent="0.25">
      <c r="A3220" t="s">
        <v>391</v>
      </c>
      <c r="B3220" t="s">
        <v>218</v>
      </c>
      <c r="C3220">
        <v>171815273</v>
      </c>
      <c r="D3220">
        <v>66</v>
      </c>
      <c r="E3220" t="s">
        <v>90</v>
      </c>
      <c r="G3220">
        <v>51.581000000000003</v>
      </c>
      <c r="H3220">
        <v>2017</v>
      </c>
      <c r="I3220">
        <v>6</v>
      </c>
      <c r="J3220">
        <v>30</v>
      </c>
      <c r="K3220">
        <v>8</v>
      </c>
      <c r="L3220">
        <v>32</v>
      </c>
      <c r="M3220" t="s">
        <v>900</v>
      </c>
      <c r="N3220" t="s">
        <v>860</v>
      </c>
      <c r="O3220" t="s">
        <v>799</v>
      </c>
      <c r="Q3220" t="s">
        <v>502</v>
      </c>
      <c r="R3220" t="str">
        <f t="shared" si="160"/>
        <v>Weekday</v>
      </c>
      <c r="S3220" s="27">
        <f t="shared" si="161"/>
        <v>42916</v>
      </c>
      <c r="T3220" t="str">
        <f t="shared" si="162"/>
        <v>D</v>
      </c>
      <c r="V3220" t="str">
        <f t="shared" si="163"/>
        <v>D</v>
      </c>
    </row>
    <row r="3221" spans="1:22" x14ac:dyDescent="0.25">
      <c r="A3221" t="s">
        <v>391</v>
      </c>
      <c r="B3221" t="s">
        <v>218</v>
      </c>
      <c r="C3221">
        <v>170105336</v>
      </c>
      <c r="D3221">
        <v>66</v>
      </c>
      <c r="E3221" t="s">
        <v>90</v>
      </c>
      <c r="G3221">
        <v>51.581000000000003</v>
      </c>
      <c r="H3221">
        <v>2017</v>
      </c>
      <c r="I3221">
        <v>1</v>
      </c>
      <c r="J3221">
        <v>10</v>
      </c>
      <c r="K3221">
        <v>8</v>
      </c>
      <c r="L3221">
        <v>15</v>
      </c>
      <c r="M3221" t="s">
        <v>900</v>
      </c>
      <c r="N3221" t="s">
        <v>860</v>
      </c>
      <c r="O3221" t="s">
        <v>799</v>
      </c>
      <c r="Q3221" t="s">
        <v>502</v>
      </c>
      <c r="R3221" t="str">
        <f t="shared" si="160"/>
        <v>Weekday</v>
      </c>
      <c r="S3221" s="27">
        <f t="shared" si="161"/>
        <v>42745</v>
      </c>
      <c r="T3221" t="str">
        <f t="shared" si="162"/>
        <v>D</v>
      </c>
      <c r="V3221" t="str">
        <f t="shared" si="163"/>
        <v>D</v>
      </c>
    </row>
    <row r="3222" spans="1:22" x14ac:dyDescent="0.25">
      <c r="A3222" t="s">
        <v>391</v>
      </c>
      <c r="B3222" t="s">
        <v>218</v>
      </c>
      <c r="C3222">
        <v>141645177</v>
      </c>
      <c r="D3222">
        <v>66</v>
      </c>
      <c r="E3222" t="s">
        <v>90</v>
      </c>
      <c r="G3222">
        <v>51.584000000000003</v>
      </c>
      <c r="H3222">
        <v>2014</v>
      </c>
      <c r="I3222">
        <v>6</v>
      </c>
      <c r="J3222">
        <v>12</v>
      </c>
      <c r="K3222">
        <v>7</v>
      </c>
      <c r="L3222">
        <v>39</v>
      </c>
      <c r="M3222" t="s">
        <v>900</v>
      </c>
      <c r="N3222" t="s">
        <v>860</v>
      </c>
      <c r="O3222" t="s">
        <v>799</v>
      </c>
      <c r="Q3222" t="s">
        <v>502</v>
      </c>
      <c r="R3222" t="str">
        <f t="shared" si="160"/>
        <v>Weekday</v>
      </c>
      <c r="S3222" s="27">
        <f t="shared" si="161"/>
        <v>41802</v>
      </c>
      <c r="T3222" t="str">
        <f t="shared" si="162"/>
        <v>S</v>
      </c>
      <c r="V3222" t="str">
        <f t="shared" si="163"/>
        <v>S</v>
      </c>
    </row>
    <row r="3223" spans="1:22" x14ac:dyDescent="0.25">
      <c r="A3223" t="s">
        <v>391</v>
      </c>
      <c r="S3223" s="27"/>
      <c r="V3223" t="str">
        <f t="shared" si="163"/>
        <v/>
      </c>
    </row>
    <row r="3224" spans="1:22" x14ac:dyDescent="0.25">
      <c r="A3224" t="s">
        <v>391</v>
      </c>
      <c r="S3224" s="27"/>
      <c r="V3224" t="str">
        <f t="shared" si="163"/>
        <v/>
      </c>
    </row>
    <row r="3225" spans="1:22" x14ac:dyDescent="0.25">
      <c r="A3225" t="s">
        <v>391</v>
      </c>
      <c r="B3225" t="s">
        <v>218</v>
      </c>
      <c r="C3225">
        <v>161305180</v>
      </c>
      <c r="D3225">
        <v>66</v>
      </c>
      <c r="E3225" t="s">
        <v>90</v>
      </c>
      <c r="G3225">
        <v>51.597999999999999</v>
      </c>
      <c r="H3225">
        <v>2016</v>
      </c>
      <c r="I3225">
        <v>5</v>
      </c>
      <c r="J3225">
        <v>9</v>
      </c>
      <c r="K3225">
        <v>8</v>
      </c>
      <c r="L3225">
        <v>20</v>
      </c>
      <c r="M3225" t="s">
        <v>900</v>
      </c>
      <c r="N3225" t="s">
        <v>860</v>
      </c>
      <c r="O3225" t="s">
        <v>799</v>
      </c>
      <c r="Q3225" t="s">
        <v>502</v>
      </c>
      <c r="R3225" t="str">
        <f t="shared" si="160"/>
        <v>Weekday</v>
      </c>
      <c r="S3225" s="27">
        <f t="shared" si="161"/>
        <v>42499</v>
      </c>
      <c r="T3225" t="str">
        <f t="shared" si="162"/>
        <v>D</v>
      </c>
      <c r="V3225" t="str">
        <f t="shared" si="163"/>
        <v>D</v>
      </c>
    </row>
    <row r="3226" spans="1:22" x14ac:dyDescent="0.25">
      <c r="A3226" t="s">
        <v>391</v>
      </c>
      <c r="B3226" t="s">
        <v>218</v>
      </c>
      <c r="C3226">
        <v>150675128</v>
      </c>
      <c r="D3226">
        <v>66</v>
      </c>
      <c r="E3226" t="s">
        <v>90</v>
      </c>
      <c r="G3226">
        <v>51.609000000000002</v>
      </c>
      <c r="H3226">
        <v>2015</v>
      </c>
      <c r="I3226">
        <v>3</v>
      </c>
      <c r="J3226">
        <v>5</v>
      </c>
      <c r="K3226">
        <v>11</v>
      </c>
      <c r="L3226">
        <v>0</v>
      </c>
      <c r="M3226" t="s">
        <v>899</v>
      </c>
      <c r="N3226" t="s">
        <v>860</v>
      </c>
      <c r="O3226" t="s">
        <v>799</v>
      </c>
      <c r="Q3226" t="s">
        <v>502</v>
      </c>
      <c r="R3226" t="str">
        <f t="shared" si="160"/>
        <v>Weekday</v>
      </c>
      <c r="S3226" s="27">
        <f t="shared" si="161"/>
        <v>42068</v>
      </c>
      <c r="T3226" t="str">
        <f t="shared" si="162"/>
        <v>S</v>
      </c>
      <c r="V3226" t="str">
        <f t="shared" si="163"/>
        <v>S</v>
      </c>
    </row>
    <row r="3227" spans="1:22" x14ac:dyDescent="0.25">
      <c r="A3227" t="s">
        <v>391</v>
      </c>
      <c r="B3227" t="s">
        <v>218</v>
      </c>
      <c r="C3227">
        <v>140055209</v>
      </c>
      <c r="D3227">
        <v>66</v>
      </c>
      <c r="E3227" t="s">
        <v>90</v>
      </c>
      <c r="G3227">
        <v>51.625999999999998</v>
      </c>
      <c r="H3227">
        <v>2014</v>
      </c>
      <c r="I3227">
        <v>1</v>
      </c>
      <c r="J3227">
        <v>4</v>
      </c>
      <c r="K3227">
        <v>16</v>
      </c>
      <c r="L3227">
        <v>0</v>
      </c>
      <c r="M3227" t="s">
        <v>900</v>
      </c>
      <c r="N3227" t="s">
        <v>404</v>
      </c>
      <c r="O3227" t="s">
        <v>799</v>
      </c>
      <c r="Q3227" t="s">
        <v>502</v>
      </c>
      <c r="R3227" t="str">
        <f t="shared" si="160"/>
        <v>Weekend</v>
      </c>
      <c r="S3227" s="27">
        <f t="shared" si="161"/>
        <v>41643</v>
      </c>
      <c r="T3227" t="str">
        <f t="shared" si="162"/>
        <v>S</v>
      </c>
      <c r="V3227" t="str">
        <f t="shared" si="163"/>
        <v>S</v>
      </c>
    </row>
    <row r="3228" spans="1:22" x14ac:dyDescent="0.25">
      <c r="A3228" t="s">
        <v>391</v>
      </c>
      <c r="B3228" t="s">
        <v>218</v>
      </c>
      <c r="C3228">
        <v>142125099</v>
      </c>
      <c r="D3228">
        <v>66</v>
      </c>
      <c r="E3228" t="s">
        <v>90</v>
      </c>
      <c r="G3228">
        <v>51.633000000000003</v>
      </c>
      <c r="H3228">
        <v>2014</v>
      </c>
      <c r="I3228">
        <v>7</v>
      </c>
      <c r="J3228">
        <v>31</v>
      </c>
      <c r="K3228">
        <v>9</v>
      </c>
      <c r="L3228">
        <v>9</v>
      </c>
      <c r="M3228" t="s">
        <v>900</v>
      </c>
      <c r="N3228" t="s">
        <v>860</v>
      </c>
      <c r="O3228" t="s">
        <v>799</v>
      </c>
      <c r="Q3228" t="s">
        <v>502</v>
      </c>
      <c r="R3228" t="str">
        <f t="shared" si="160"/>
        <v>Weekday</v>
      </c>
      <c r="S3228" s="27">
        <f t="shared" si="161"/>
        <v>41851</v>
      </c>
      <c r="T3228" t="str">
        <f t="shared" si="162"/>
        <v>S</v>
      </c>
      <c r="V3228" t="str">
        <f t="shared" si="163"/>
        <v>S</v>
      </c>
    </row>
    <row r="3229" spans="1:22" x14ac:dyDescent="0.25">
      <c r="A3229" t="s">
        <v>391</v>
      </c>
      <c r="B3229" t="s">
        <v>218</v>
      </c>
      <c r="C3229">
        <v>131635256</v>
      </c>
      <c r="D3229">
        <v>66</v>
      </c>
      <c r="E3229" t="s">
        <v>90</v>
      </c>
      <c r="G3229">
        <v>51.643999999999998</v>
      </c>
      <c r="H3229">
        <v>2013</v>
      </c>
      <c r="I3229">
        <v>6</v>
      </c>
      <c r="J3229">
        <v>10</v>
      </c>
      <c r="K3229">
        <v>20</v>
      </c>
      <c r="L3229">
        <v>0</v>
      </c>
      <c r="M3229" t="s">
        <v>899</v>
      </c>
      <c r="N3229" t="s">
        <v>860</v>
      </c>
      <c r="O3229" t="s">
        <v>799</v>
      </c>
      <c r="Q3229" t="s">
        <v>502</v>
      </c>
      <c r="R3229" t="str">
        <f t="shared" si="160"/>
        <v>Weekday</v>
      </c>
      <c r="S3229" s="27">
        <f t="shared" si="161"/>
        <v>41435</v>
      </c>
      <c r="T3229" t="str">
        <f t="shared" si="162"/>
        <v>S</v>
      </c>
      <c r="V3229" t="str">
        <f t="shared" si="163"/>
        <v>S</v>
      </c>
    </row>
    <row r="3230" spans="1:22" x14ac:dyDescent="0.25">
      <c r="A3230" t="s">
        <v>391</v>
      </c>
      <c r="B3230" t="s">
        <v>218</v>
      </c>
      <c r="C3230">
        <v>141015035</v>
      </c>
      <c r="D3230">
        <v>66</v>
      </c>
      <c r="E3230" t="s">
        <v>90</v>
      </c>
      <c r="G3230">
        <v>51.65</v>
      </c>
      <c r="H3230">
        <v>2014</v>
      </c>
      <c r="I3230">
        <v>4</v>
      </c>
      <c r="J3230">
        <v>11</v>
      </c>
      <c r="K3230">
        <v>5</v>
      </c>
      <c r="L3230">
        <v>25</v>
      </c>
      <c r="M3230" t="s">
        <v>900</v>
      </c>
      <c r="N3230" t="s">
        <v>171</v>
      </c>
      <c r="O3230" t="s">
        <v>799</v>
      </c>
      <c r="Q3230" t="s">
        <v>502</v>
      </c>
      <c r="R3230" t="str">
        <f t="shared" si="160"/>
        <v>Weekday</v>
      </c>
      <c r="S3230" s="27">
        <f t="shared" si="161"/>
        <v>41740</v>
      </c>
      <c r="T3230" t="str">
        <f t="shared" si="162"/>
        <v>S</v>
      </c>
      <c r="V3230" t="str">
        <f t="shared" si="163"/>
        <v>S</v>
      </c>
    </row>
    <row r="3231" spans="1:22" x14ac:dyDescent="0.25">
      <c r="A3231" t="s">
        <v>391</v>
      </c>
      <c r="B3231" t="s">
        <v>218</v>
      </c>
      <c r="C3231">
        <v>163005114</v>
      </c>
      <c r="D3231">
        <v>66</v>
      </c>
      <c r="E3231" t="s">
        <v>90</v>
      </c>
      <c r="G3231">
        <v>51.65</v>
      </c>
      <c r="H3231">
        <v>2016</v>
      </c>
      <c r="I3231">
        <v>10</v>
      </c>
      <c r="J3231">
        <v>26</v>
      </c>
      <c r="K3231">
        <v>7</v>
      </c>
      <c r="L3231">
        <v>48</v>
      </c>
      <c r="M3231" t="s">
        <v>900</v>
      </c>
      <c r="N3231" t="s">
        <v>860</v>
      </c>
      <c r="O3231" t="s">
        <v>799</v>
      </c>
      <c r="Q3231" t="s">
        <v>502</v>
      </c>
      <c r="R3231" t="str">
        <f t="shared" si="160"/>
        <v>Weekday</v>
      </c>
      <c r="S3231" s="27">
        <f t="shared" si="161"/>
        <v>42669</v>
      </c>
      <c r="T3231" t="str">
        <f t="shared" si="162"/>
        <v>D</v>
      </c>
      <c r="V3231" t="str">
        <f t="shared" si="163"/>
        <v>D</v>
      </c>
    </row>
    <row r="3232" spans="1:22" x14ac:dyDescent="0.25">
      <c r="A3232" t="s">
        <v>391</v>
      </c>
      <c r="B3232" t="s">
        <v>218</v>
      </c>
      <c r="C3232">
        <v>170935214</v>
      </c>
      <c r="D3232">
        <v>66</v>
      </c>
      <c r="E3232" t="s">
        <v>90</v>
      </c>
      <c r="G3232">
        <v>51.658999999999999</v>
      </c>
      <c r="H3232">
        <v>2017</v>
      </c>
      <c r="I3232">
        <v>4</v>
      </c>
      <c r="J3232">
        <v>3</v>
      </c>
      <c r="K3232">
        <v>8</v>
      </c>
      <c r="L3232">
        <v>19</v>
      </c>
      <c r="M3232" t="s">
        <v>900</v>
      </c>
      <c r="N3232" t="s">
        <v>171</v>
      </c>
      <c r="O3232" t="s">
        <v>799</v>
      </c>
      <c r="Q3232" t="s">
        <v>502</v>
      </c>
      <c r="R3232" t="str">
        <f t="shared" si="160"/>
        <v>Weekday</v>
      </c>
      <c r="S3232" s="27">
        <f t="shared" si="161"/>
        <v>42828</v>
      </c>
      <c r="T3232" t="str">
        <f t="shared" si="162"/>
        <v>D</v>
      </c>
      <c r="V3232" t="str">
        <f t="shared" si="163"/>
        <v>D</v>
      </c>
    </row>
    <row r="3233" spans="1:22" x14ac:dyDescent="0.25">
      <c r="A3233" t="s">
        <v>391</v>
      </c>
      <c r="B3233" t="s">
        <v>218</v>
      </c>
      <c r="C3233">
        <v>141155106</v>
      </c>
      <c r="D3233">
        <v>66</v>
      </c>
      <c r="E3233" t="s">
        <v>90</v>
      </c>
      <c r="G3233">
        <v>51.665999999999997</v>
      </c>
      <c r="H3233">
        <v>2014</v>
      </c>
      <c r="I3233">
        <v>4</v>
      </c>
      <c r="J3233">
        <v>24</v>
      </c>
      <c r="K3233">
        <v>8</v>
      </c>
      <c r="L3233">
        <v>5</v>
      </c>
      <c r="M3233" t="s">
        <v>900</v>
      </c>
      <c r="N3233" t="s">
        <v>860</v>
      </c>
      <c r="O3233" t="s">
        <v>799</v>
      </c>
      <c r="Q3233" t="s">
        <v>502</v>
      </c>
      <c r="R3233" t="str">
        <f t="shared" si="160"/>
        <v>Weekday</v>
      </c>
      <c r="S3233" s="27">
        <f t="shared" si="161"/>
        <v>41753</v>
      </c>
      <c r="T3233" t="str">
        <f t="shared" si="162"/>
        <v>S</v>
      </c>
      <c r="V3233" t="str">
        <f t="shared" si="163"/>
        <v>S</v>
      </c>
    </row>
    <row r="3234" spans="1:22" x14ac:dyDescent="0.25">
      <c r="A3234" t="s">
        <v>391</v>
      </c>
      <c r="B3234" t="s">
        <v>218</v>
      </c>
      <c r="C3234">
        <v>140155054</v>
      </c>
      <c r="D3234">
        <v>66</v>
      </c>
      <c r="E3234" t="s">
        <v>90</v>
      </c>
      <c r="G3234">
        <v>51.67</v>
      </c>
      <c r="H3234">
        <v>2014</v>
      </c>
      <c r="I3234">
        <v>1</v>
      </c>
      <c r="J3234">
        <v>14</v>
      </c>
      <c r="K3234">
        <v>8</v>
      </c>
      <c r="L3234">
        <v>20</v>
      </c>
      <c r="M3234" t="s">
        <v>900</v>
      </c>
      <c r="N3234" t="s">
        <v>860</v>
      </c>
      <c r="O3234" t="s">
        <v>799</v>
      </c>
      <c r="Q3234" t="s">
        <v>502</v>
      </c>
      <c r="R3234" t="str">
        <f t="shared" si="160"/>
        <v>Weekday</v>
      </c>
      <c r="S3234" s="27">
        <f t="shared" si="161"/>
        <v>41653</v>
      </c>
      <c r="T3234" t="str">
        <f t="shared" si="162"/>
        <v>S</v>
      </c>
      <c r="V3234" t="str">
        <f t="shared" si="163"/>
        <v>S</v>
      </c>
    </row>
    <row r="3235" spans="1:22" x14ac:dyDescent="0.25">
      <c r="A3235" t="s">
        <v>391</v>
      </c>
      <c r="S3235" s="27"/>
      <c r="V3235" t="str">
        <f t="shared" si="163"/>
        <v/>
      </c>
    </row>
    <row r="3236" spans="1:22" x14ac:dyDescent="0.25">
      <c r="A3236" t="s">
        <v>391</v>
      </c>
      <c r="S3236" s="27"/>
      <c r="V3236" t="str">
        <f t="shared" si="163"/>
        <v/>
      </c>
    </row>
    <row r="3237" spans="1:22" x14ac:dyDescent="0.25">
      <c r="A3237" t="s">
        <v>391</v>
      </c>
      <c r="S3237" s="27"/>
      <c r="V3237" t="str">
        <f t="shared" si="163"/>
        <v/>
      </c>
    </row>
    <row r="3238" spans="1:22" x14ac:dyDescent="0.25">
      <c r="A3238" t="s">
        <v>391</v>
      </c>
      <c r="S3238" s="27"/>
      <c r="V3238" t="str">
        <f t="shared" si="163"/>
        <v/>
      </c>
    </row>
    <row r="3239" spans="1:22" x14ac:dyDescent="0.25">
      <c r="A3239" t="s">
        <v>391</v>
      </c>
      <c r="B3239" t="s">
        <v>218</v>
      </c>
      <c r="C3239">
        <v>162295119</v>
      </c>
      <c r="D3239">
        <v>66</v>
      </c>
      <c r="E3239" t="s">
        <v>90</v>
      </c>
      <c r="G3239">
        <v>51.69</v>
      </c>
      <c r="H3239">
        <v>2016</v>
      </c>
      <c r="I3239">
        <v>8</v>
      </c>
      <c r="J3239">
        <v>16</v>
      </c>
      <c r="K3239">
        <v>5</v>
      </c>
      <c r="L3239">
        <v>52</v>
      </c>
      <c r="M3239" t="s">
        <v>900</v>
      </c>
      <c r="N3239" t="s">
        <v>860</v>
      </c>
      <c r="O3239" t="s">
        <v>799</v>
      </c>
      <c r="Q3239" t="s">
        <v>502</v>
      </c>
      <c r="R3239" t="str">
        <f t="shared" si="160"/>
        <v>Weekday</v>
      </c>
      <c r="S3239" s="27">
        <f t="shared" si="161"/>
        <v>42598</v>
      </c>
      <c r="T3239" t="str">
        <f t="shared" si="162"/>
        <v>D</v>
      </c>
      <c r="V3239" t="str">
        <f t="shared" si="163"/>
        <v>D</v>
      </c>
    </row>
    <row r="3240" spans="1:22" x14ac:dyDescent="0.25">
      <c r="A3240" t="s">
        <v>391</v>
      </c>
      <c r="B3240" t="s">
        <v>218</v>
      </c>
      <c r="C3240">
        <v>132115091</v>
      </c>
      <c r="D3240">
        <v>66</v>
      </c>
      <c r="E3240" t="s">
        <v>90</v>
      </c>
      <c r="G3240">
        <v>51.692999999999998</v>
      </c>
      <c r="H3240">
        <v>2013</v>
      </c>
      <c r="I3240">
        <v>7</v>
      </c>
      <c r="J3240">
        <v>30</v>
      </c>
      <c r="K3240">
        <v>7</v>
      </c>
      <c r="L3240">
        <v>18</v>
      </c>
      <c r="M3240" t="s">
        <v>900</v>
      </c>
      <c r="N3240" t="s">
        <v>171</v>
      </c>
      <c r="O3240" t="s">
        <v>799</v>
      </c>
      <c r="Q3240" t="s">
        <v>502</v>
      </c>
      <c r="R3240" t="str">
        <f t="shared" si="160"/>
        <v>Weekday</v>
      </c>
      <c r="S3240" s="27">
        <f t="shared" si="161"/>
        <v>41485</v>
      </c>
      <c r="T3240" t="str">
        <f t="shared" si="162"/>
        <v>S</v>
      </c>
      <c r="V3240" t="str">
        <f t="shared" si="163"/>
        <v>S</v>
      </c>
    </row>
    <row r="3241" spans="1:22" x14ac:dyDescent="0.25">
      <c r="A3241" t="s">
        <v>391</v>
      </c>
      <c r="B3241" t="s">
        <v>218</v>
      </c>
      <c r="C3241">
        <v>172145177</v>
      </c>
      <c r="D3241">
        <v>66</v>
      </c>
      <c r="E3241" t="s">
        <v>90</v>
      </c>
      <c r="G3241">
        <v>51.695999999999998</v>
      </c>
      <c r="H3241">
        <v>2017</v>
      </c>
      <c r="I3241">
        <v>8</v>
      </c>
      <c r="J3241">
        <v>1</v>
      </c>
      <c r="K3241">
        <v>6</v>
      </c>
      <c r="L3241">
        <v>15</v>
      </c>
      <c r="M3241" t="s">
        <v>900</v>
      </c>
      <c r="N3241" t="s">
        <v>860</v>
      </c>
      <c r="O3241" t="s">
        <v>799</v>
      </c>
      <c r="Q3241" t="s">
        <v>502</v>
      </c>
      <c r="R3241" t="str">
        <f t="shared" si="160"/>
        <v>Weekday</v>
      </c>
      <c r="S3241" s="27">
        <f t="shared" si="161"/>
        <v>42948</v>
      </c>
      <c r="T3241" t="str">
        <f t="shared" si="162"/>
        <v>D</v>
      </c>
      <c r="V3241" t="str">
        <f t="shared" si="163"/>
        <v>D</v>
      </c>
    </row>
    <row r="3242" spans="1:22" x14ac:dyDescent="0.25">
      <c r="A3242" t="s">
        <v>391</v>
      </c>
      <c r="S3242" s="27"/>
      <c r="V3242" t="str">
        <f t="shared" si="163"/>
        <v/>
      </c>
    </row>
    <row r="3243" spans="1:22" x14ac:dyDescent="0.25">
      <c r="A3243" t="s">
        <v>391</v>
      </c>
      <c r="B3243" t="s">
        <v>218</v>
      </c>
      <c r="C3243">
        <v>161455184</v>
      </c>
      <c r="D3243">
        <v>66</v>
      </c>
      <c r="E3243" t="s">
        <v>90</v>
      </c>
      <c r="G3243">
        <v>51.701000000000001</v>
      </c>
      <c r="H3243">
        <v>2016</v>
      </c>
      <c r="I3243">
        <v>5</v>
      </c>
      <c r="J3243">
        <v>18</v>
      </c>
      <c r="K3243">
        <v>8</v>
      </c>
      <c r="L3243">
        <v>42</v>
      </c>
      <c r="M3243" t="s">
        <v>900</v>
      </c>
      <c r="N3243" t="s">
        <v>171</v>
      </c>
      <c r="O3243" t="s">
        <v>799</v>
      </c>
      <c r="Q3243" t="s">
        <v>502</v>
      </c>
      <c r="R3243" t="str">
        <f t="shared" si="160"/>
        <v>Weekday</v>
      </c>
      <c r="S3243" s="27">
        <f t="shared" si="161"/>
        <v>42508</v>
      </c>
      <c r="T3243" t="str">
        <f t="shared" si="162"/>
        <v>D</v>
      </c>
      <c r="V3243" t="str">
        <f t="shared" si="163"/>
        <v>D</v>
      </c>
    </row>
    <row r="3244" spans="1:22" x14ac:dyDescent="0.25">
      <c r="A3244" t="s">
        <v>391</v>
      </c>
      <c r="B3244" t="s">
        <v>218</v>
      </c>
      <c r="C3244">
        <v>161345070</v>
      </c>
      <c r="D3244">
        <v>66</v>
      </c>
      <c r="E3244" t="s">
        <v>90</v>
      </c>
      <c r="G3244">
        <v>51.704000000000001</v>
      </c>
      <c r="H3244">
        <v>2016</v>
      </c>
      <c r="I3244">
        <v>5</v>
      </c>
      <c r="J3244">
        <v>7</v>
      </c>
      <c r="K3244">
        <v>8</v>
      </c>
      <c r="L3244">
        <v>34</v>
      </c>
      <c r="M3244" t="s">
        <v>900</v>
      </c>
      <c r="N3244" t="s">
        <v>171</v>
      </c>
      <c r="O3244" t="s">
        <v>799</v>
      </c>
      <c r="Q3244" t="s">
        <v>502</v>
      </c>
      <c r="R3244" t="str">
        <f t="shared" si="160"/>
        <v>Weekend</v>
      </c>
      <c r="S3244" s="27">
        <f t="shared" si="161"/>
        <v>42497</v>
      </c>
      <c r="T3244" t="str">
        <f t="shared" si="162"/>
        <v>D</v>
      </c>
      <c r="V3244" t="str">
        <f t="shared" si="163"/>
        <v>D</v>
      </c>
    </row>
    <row r="3245" spans="1:22" x14ac:dyDescent="0.25">
      <c r="A3245" t="s">
        <v>391</v>
      </c>
      <c r="B3245" t="s">
        <v>218</v>
      </c>
      <c r="C3245">
        <v>152835125</v>
      </c>
      <c r="D3245">
        <v>66</v>
      </c>
      <c r="E3245" t="s">
        <v>90</v>
      </c>
      <c r="G3245">
        <v>51.835000000000001</v>
      </c>
      <c r="H3245">
        <v>2015</v>
      </c>
      <c r="I3245">
        <v>10</v>
      </c>
      <c r="J3245">
        <v>1</v>
      </c>
      <c r="K3245">
        <v>7</v>
      </c>
      <c r="L3245">
        <v>56</v>
      </c>
      <c r="M3245" t="s">
        <v>900</v>
      </c>
      <c r="N3245" t="s">
        <v>860</v>
      </c>
      <c r="O3245" t="s">
        <v>799</v>
      </c>
      <c r="Q3245" t="s">
        <v>504</v>
      </c>
      <c r="R3245" t="str">
        <f t="shared" si="160"/>
        <v>Weekday</v>
      </c>
      <c r="S3245" s="27">
        <f t="shared" si="161"/>
        <v>42278</v>
      </c>
      <c r="T3245" t="str">
        <f t="shared" si="162"/>
        <v>D</v>
      </c>
      <c r="V3245" t="str">
        <f t="shared" si="163"/>
        <v>D</v>
      </c>
    </row>
    <row r="3246" spans="1:22" x14ac:dyDescent="0.25">
      <c r="A3246" t="s">
        <v>391</v>
      </c>
      <c r="S3246" s="27"/>
      <c r="V3246" t="str">
        <f t="shared" si="163"/>
        <v/>
      </c>
    </row>
    <row r="3247" spans="1:22" x14ac:dyDescent="0.25">
      <c r="A3247" t="s">
        <v>391</v>
      </c>
      <c r="S3247" s="27"/>
      <c r="V3247" t="str">
        <f t="shared" si="163"/>
        <v/>
      </c>
    </row>
    <row r="3248" spans="1:22" x14ac:dyDescent="0.25">
      <c r="A3248" t="s">
        <v>391</v>
      </c>
      <c r="S3248" s="27"/>
      <c r="V3248" t="str">
        <f t="shared" si="163"/>
        <v/>
      </c>
    </row>
    <row r="3249" spans="1:22" x14ac:dyDescent="0.25">
      <c r="A3249" t="s">
        <v>391</v>
      </c>
      <c r="B3249" t="s">
        <v>218</v>
      </c>
      <c r="C3249">
        <v>173065132</v>
      </c>
      <c r="D3249">
        <v>66</v>
      </c>
      <c r="E3249" t="s">
        <v>90</v>
      </c>
      <c r="G3249">
        <v>51.73</v>
      </c>
      <c r="H3249">
        <v>2017</v>
      </c>
      <c r="I3249">
        <v>10</v>
      </c>
      <c r="J3249">
        <v>30</v>
      </c>
      <c r="K3249">
        <v>8</v>
      </c>
      <c r="L3249">
        <v>43</v>
      </c>
      <c r="M3249" t="s">
        <v>900</v>
      </c>
      <c r="N3249" t="s">
        <v>860</v>
      </c>
      <c r="O3249" t="s">
        <v>799</v>
      </c>
      <c r="Q3249" t="s">
        <v>502</v>
      </c>
      <c r="R3249" t="str">
        <f t="shared" ref="R3249:R3311" si="164">IF(WEEKDAY(DATE(H3249,I3249,J3249),2) &lt; 6, "Weekday", "Weekend")</f>
        <v>Weekday</v>
      </c>
      <c r="S3249" s="27">
        <f t="shared" ref="S3249:S3311" si="165">DATE(H3249,I3249,J3249)</f>
        <v>43038</v>
      </c>
      <c r="T3249" t="str">
        <f t="shared" si="162"/>
        <v>D</v>
      </c>
      <c r="V3249" t="str">
        <f t="shared" si="163"/>
        <v>D</v>
      </c>
    </row>
    <row r="3250" spans="1:22" x14ac:dyDescent="0.25">
      <c r="A3250" t="s">
        <v>391</v>
      </c>
      <c r="B3250" t="s">
        <v>218</v>
      </c>
      <c r="C3250">
        <v>150375111</v>
      </c>
      <c r="D3250">
        <v>66</v>
      </c>
      <c r="E3250" t="s">
        <v>90</v>
      </c>
      <c r="G3250">
        <v>51.731999999999999</v>
      </c>
      <c r="H3250">
        <v>2015</v>
      </c>
      <c r="I3250">
        <v>2</v>
      </c>
      <c r="J3250">
        <v>6</v>
      </c>
      <c r="K3250">
        <v>7</v>
      </c>
      <c r="L3250">
        <v>55</v>
      </c>
      <c r="M3250" t="s">
        <v>900</v>
      </c>
      <c r="N3250" t="s">
        <v>404</v>
      </c>
      <c r="O3250" t="s">
        <v>799</v>
      </c>
      <c r="Q3250" t="s">
        <v>502</v>
      </c>
      <c r="R3250" t="str">
        <f t="shared" si="164"/>
        <v>Weekday</v>
      </c>
      <c r="S3250" s="27">
        <f t="shared" si="165"/>
        <v>42041</v>
      </c>
      <c r="T3250" t="str">
        <f t="shared" ref="T3250:T3313" si="166">IF(OR(H3250=2013,H3250=2014,AND(H3250=2015,I3250&lt;9),AND(H3250=2015,I3250=9,J3250&lt;5)),"S","D")</f>
        <v>S</v>
      </c>
      <c r="V3250" t="str">
        <f t="shared" si="163"/>
        <v>S</v>
      </c>
    </row>
    <row r="3251" spans="1:22" x14ac:dyDescent="0.25">
      <c r="A3251" t="s">
        <v>391</v>
      </c>
      <c r="S3251" s="27"/>
      <c r="V3251" t="str">
        <f t="shared" si="163"/>
        <v/>
      </c>
    </row>
    <row r="3252" spans="1:22" x14ac:dyDescent="0.25">
      <c r="A3252" t="s">
        <v>391</v>
      </c>
      <c r="B3252" t="s">
        <v>218</v>
      </c>
      <c r="C3252">
        <v>130935030</v>
      </c>
      <c r="D3252">
        <v>66</v>
      </c>
      <c r="E3252" t="s">
        <v>90</v>
      </c>
      <c r="G3252">
        <v>51.735999999999997</v>
      </c>
      <c r="H3252">
        <v>2013</v>
      </c>
      <c r="I3252">
        <v>4</v>
      </c>
      <c r="J3252">
        <v>3</v>
      </c>
      <c r="K3252">
        <v>6</v>
      </c>
      <c r="L3252">
        <v>24</v>
      </c>
      <c r="M3252" t="s">
        <v>900</v>
      </c>
      <c r="N3252" t="s">
        <v>860</v>
      </c>
      <c r="O3252" t="s">
        <v>799</v>
      </c>
      <c r="Q3252" t="s">
        <v>502</v>
      </c>
      <c r="R3252" t="str">
        <f t="shared" si="164"/>
        <v>Weekday</v>
      </c>
      <c r="S3252" s="27">
        <f t="shared" si="165"/>
        <v>41367</v>
      </c>
      <c r="T3252" t="str">
        <f t="shared" si="166"/>
        <v>S</v>
      </c>
      <c r="V3252" t="str">
        <f t="shared" si="163"/>
        <v>S</v>
      </c>
    </row>
    <row r="3253" spans="1:22" x14ac:dyDescent="0.25">
      <c r="A3253" t="s">
        <v>391</v>
      </c>
      <c r="B3253" t="s">
        <v>218</v>
      </c>
      <c r="C3253">
        <v>130275098</v>
      </c>
      <c r="D3253">
        <v>66</v>
      </c>
      <c r="E3253" t="s">
        <v>90</v>
      </c>
      <c r="G3253">
        <v>51.755000000000003</v>
      </c>
      <c r="H3253">
        <v>2013</v>
      </c>
      <c r="I3253">
        <v>1</v>
      </c>
      <c r="J3253">
        <v>25</v>
      </c>
      <c r="K3253">
        <v>7</v>
      </c>
      <c r="L3253">
        <v>45</v>
      </c>
      <c r="M3253" t="s">
        <v>900</v>
      </c>
      <c r="N3253" t="s">
        <v>860</v>
      </c>
      <c r="O3253" t="s">
        <v>799</v>
      </c>
      <c r="Q3253" t="s">
        <v>504</v>
      </c>
      <c r="R3253" t="str">
        <f t="shared" si="164"/>
        <v>Weekday</v>
      </c>
      <c r="S3253" s="27">
        <f t="shared" si="165"/>
        <v>41299</v>
      </c>
      <c r="T3253" t="str">
        <f t="shared" si="166"/>
        <v>S</v>
      </c>
      <c r="V3253" t="str">
        <f t="shared" si="163"/>
        <v>S</v>
      </c>
    </row>
    <row r="3254" spans="1:22" x14ac:dyDescent="0.25">
      <c r="A3254" t="s">
        <v>391</v>
      </c>
      <c r="B3254" t="s">
        <v>218</v>
      </c>
      <c r="C3254">
        <v>142795117</v>
      </c>
      <c r="D3254">
        <v>66</v>
      </c>
      <c r="E3254" t="s">
        <v>90</v>
      </c>
      <c r="G3254">
        <v>51.74</v>
      </c>
      <c r="H3254">
        <v>2014</v>
      </c>
      <c r="I3254">
        <v>10</v>
      </c>
      <c r="J3254">
        <v>3</v>
      </c>
      <c r="K3254">
        <v>5</v>
      </c>
      <c r="L3254">
        <v>0</v>
      </c>
      <c r="M3254" t="s">
        <v>900</v>
      </c>
      <c r="N3254" t="s">
        <v>171</v>
      </c>
      <c r="O3254" t="s">
        <v>799</v>
      </c>
      <c r="Q3254" t="s">
        <v>502</v>
      </c>
      <c r="R3254" t="str">
        <f t="shared" si="164"/>
        <v>Weekday</v>
      </c>
      <c r="S3254" s="27">
        <f t="shared" si="165"/>
        <v>41915</v>
      </c>
      <c r="T3254" t="str">
        <f t="shared" si="166"/>
        <v>S</v>
      </c>
      <c r="V3254" t="str">
        <f t="shared" si="163"/>
        <v>S</v>
      </c>
    </row>
    <row r="3255" spans="1:22" x14ac:dyDescent="0.25">
      <c r="A3255" t="s">
        <v>391</v>
      </c>
      <c r="S3255" s="27"/>
      <c r="V3255" t="str">
        <f t="shared" si="163"/>
        <v/>
      </c>
    </row>
    <row r="3256" spans="1:22" x14ac:dyDescent="0.25">
      <c r="A3256" t="s">
        <v>391</v>
      </c>
      <c r="B3256" t="s">
        <v>218</v>
      </c>
      <c r="C3256">
        <v>132285054</v>
      </c>
      <c r="D3256">
        <v>66</v>
      </c>
      <c r="E3256" t="s">
        <v>90</v>
      </c>
      <c r="G3256">
        <v>51.756999999999998</v>
      </c>
      <c r="H3256">
        <v>2013</v>
      </c>
      <c r="I3256">
        <v>8</v>
      </c>
      <c r="J3256">
        <v>16</v>
      </c>
      <c r="K3256">
        <v>6</v>
      </c>
      <c r="L3256">
        <v>52</v>
      </c>
      <c r="M3256" t="s">
        <v>900</v>
      </c>
      <c r="N3256" t="s">
        <v>860</v>
      </c>
      <c r="O3256" t="s">
        <v>799</v>
      </c>
      <c r="Q3256" t="s">
        <v>504</v>
      </c>
      <c r="R3256" t="str">
        <f t="shared" si="164"/>
        <v>Weekday</v>
      </c>
      <c r="S3256" s="27">
        <f t="shared" si="165"/>
        <v>41502</v>
      </c>
      <c r="T3256" t="str">
        <f t="shared" si="166"/>
        <v>S</v>
      </c>
      <c r="V3256" t="str">
        <f t="shared" si="163"/>
        <v>S</v>
      </c>
    </row>
    <row r="3257" spans="1:22" x14ac:dyDescent="0.25">
      <c r="A3257" t="s">
        <v>391</v>
      </c>
      <c r="S3257" s="27"/>
      <c r="V3257" t="str">
        <f t="shared" si="163"/>
        <v/>
      </c>
    </row>
    <row r="3258" spans="1:22" x14ac:dyDescent="0.25">
      <c r="A3258" t="s">
        <v>391</v>
      </c>
      <c r="B3258" t="s">
        <v>218</v>
      </c>
      <c r="C3258">
        <v>130725124</v>
      </c>
      <c r="D3258">
        <v>66</v>
      </c>
      <c r="E3258" t="s">
        <v>90</v>
      </c>
      <c r="G3258">
        <v>51.722999999999999</v>
      </c>
      <c r="H3258">
        <v>2013</v>
      </c>
      <c r="I3258">
        <v>3</v>
      </c>
      <c r="J3258">
        <v>6</v>
      </c>
      <c r="K3258">
        <v>7</v>
      </c>
      <c r="L3258">
        <v>30</v>
      </c>
      <c r="M3258" t="s">
        <v>900</v>
      </c>
      <c r="N3258" t="s">
        <v>860</v>
      </c>
      <c r="O3258" t="s">
        <v>799</v>
      </c>
      <c r="Q3258" t="s">
        <v>502</v>
      </c>
      <c r="R3258" t="str">
        <f t="shared" si="164"/>
        <v>Weekday</v>
      </c>
      <c r="S3258" s="27">
        <f t="shared" si="165"/>
        <v>41339</v>
      </c>
      <c r="T3258" t="str">
        <f t="shared" si="166"/>
        <v>S</v>
      </c>
      <c r="V3258" t="str">
        <f t="shared" si="163"/>
        <v>S</v>
      </c>
    </row>
    <row r="3259" spans="1:22" x14ac:dyDescent="0.25">
      <c r="A3259" t="s">
        <v>391</v>
      </c>
      <c r="S3259" s="27"/>
      <c r="V3259" t="str">
        <f t="shared" si="163"/>
        <v/>
      </c>
    </row>
    <row r="3260" spans="1:22" x14ac:dyDescent="0.25">
      <c r="A3260" t="s">
        <v>391</v>
      </c>
      <c r="B3260" t="s">
        <v>218</v>
      </c>
      <c r="C3260">
        <v>161625154</v>
      </c>
      <c r="D3260">
        <v>66</v>
      </c>
      <c r="E3260" t="s">
        <v>90</v>
      </c>
      <c r="G3260">
        <v>51.776000000000003</v>
      </c>
      <c r="H3260">
        <v>2016</v>
      </c>
      <c r="I3260">
        <v>6</v>
      </c>
      <c r="J3260">
        <v>10</v>
      </c>
      <c r="K3260">
        <v>9</v>
      </c>
      <c r="L3260">
        <v>5</v>
      </c>
      <c r="M3260" t="s">
        <v>900</v>
      </c>
      <c r="N3260" t="s">
        <v>171</v>
      </c>
      <c r="O3260" t="s">
        <v>799</v>
      </c>
      <c r="Q3260" t="s">
        <v>504</v>
      </c>
      <c r="R3260" t="str">
        <f t="shared" si="164"/>
        <v>Weekday</v>
      </c>
      <c r="S3260" s="27">
        <f t="shared" si="165"/>
        <v>42531</v>
      </c>
      <c r="T3260" t="str">
        <f t="shared" si="166"/>
        <v>D</v>
      </c>
      <c r="V3260" t="str">
        <f t="shared" si="163"/>
        <v>D</v>
      </c>
    </row>
    <row r="3261" spans="1:22" x14ac:dyDescent="0.25">
      <c r="A3261" t="s">
        <v>391</v>
      </c>
      <c r="B3261" t="s">
        <v>218</v>
      </c>
      <c r="C3261">
        <v>172235001</v>
      </c>
      <c r="D3261">
        <v>66</v>
      </c>
      <c r="E3261" t="s">
        <v>90</v>
      </c>
      <c r="G3261">
        <v>51.779000000000003</v>
      </c>
      <c r="H3261">
        <v>2017</v>
      </c>
      <c r="I3261">
        <v>8</v>
      </c>
      <c r="J3261">
        <v>10</v>
      </c>
      <c r="K3261">
        <v>5</v>
      </c>
      <c r="L3261">
        <v>40</v>
      </c>
      <c r="M3261" t="s">
        <v>900</v>
      </c>
      <c r="N3261" t="s">
        <v>171</v>
      </c>
      <c r="O3261" t="s">
        <v>799</v>
      </c>
      <c r="Q3261" t="s">
        <v>504</v>
      </c>
      <c r="R3261" t="str">
        <f t="shared" si="164"/>
        <v>Weekday</v>
      </c>
      <c r="S3261" s="27">
        <f t="shared" si="165"/>
        <v>42957</v>
      </c>
      <c r="T3261" t="str">
        <f t="shared" si="166"/>
        <v>D</v>
      </c>
      <c r="V3261" t="str">
        <f t="shared" si="163"/>
        <v>D</v>
      </c>
    </row>
    <row r="3262" spans="1:22" x14ac:dyDescent="0.25">
      <c r="A3262" t="s">
        <v>391</v>
      </c>
      <c r="B3262" t="s">
        <v>218</v>
      </c>
      <c r="C3262">
        <v>140155101</v>
      </c>
      <c r="D3262">
        <v>66</v>
      </c>
      <c r="E3262" t="s">
        <v>90</v>
      </c>
      <c r="G3262">
        <v>51.79</v>
      </c>
      <c r="H3262">
        <v>2014</v>
      </c>
      <c r="I3262">
        <v>1</v>
      </c>
      <c r="J3262">
        <v>15</v>
      </c>
      <c r="K3262">
        <v>7</v>
      </c>
      <c r="L3262">
        <v>45</v>
      </c>
      <c r="M3262" t="s">
        <v>900</v>
      </c>
      <c r="N3262" t="s">
        <v>860</v>
      </c>
      <c r="O3262" t="s">
        <v>799</v>
      </c>
      <c r="Q3262" t="s">
        <v>504</v>
      </c>
      <c r="R3262" t="str">
        <f t="shared" si="164"/>
        <v>Weekday</v>
      </c>
      <c r="S3262" s="27">
        <f t="shared" si="165"/>
        <v>41654</v>
      </c>
      <c r="T3262" t="str">
        <f t="shared" si="166"/>
        <v>S</v>
      </c>
      <c r="V3262" t="str">
        <f t="shared" si="163"/>
        <v>S</v>
      </c>
    </row>
    <row r="3263" spans="1:22" x14ac:dyDescent="0.25">
      <c r="A3263" t="s">
        <v>391</v>
      </c>
      <c r="B3263" t="s">
        <v>218</v>
      </c>
      <c r="C3263">
        <v>172855207</v>
      </c>
      <c r="D3263">
        <v>66</v>
      </c>
      <c r="E3263" t="s">
        <v>90</v>
      </c>
      <c r="G3263">
        <v>51.792000000000002</v>
      </c>
      <c r="H3263">
        <v>2017</v>
      </c>
      <c r="I3263">
        <v>10</v>
      </c>
      <c r="J3263">
        <v>12</v>
      </c>
      <c r="K3263">
        <v>6</v>
      </c>
      <c r="L3263">
        <v>30</v>
      </c>
      <c r="M3263" t="s">
        <v>900</v>
      </c>
      <c r="N3263" t="s">
        <v>170</v>
      </c>
      <c r="O3263" t="s">
        <v>799</v>
      </c>
      <c r="Q3263" t="s">
        <v>504</v>
      </c>
      <c r="R3263" t="str">
        <f t="shared" si="164"/>
        <v>Weekday</v>
      </c>
      <c r="S3263" s="27">
        <f t="shared" si="165"/>
        <v>43020</v>
      </c>
      <c r="T3263" t="str">
        <f t="shared" si="166"/>
        <v>D</v>
      </c>
      <c r="V3263" t="str">
        <f t="shared" si="163"/>
        <v>D</v>
      </c>
    </row>
    <row r="3264" spans="1:22" x14ac:dyDescent="0.25">
      <c r="A3264" t="s">
        <v>391</v>
      </c>
      <c r="B3264" t="s">
        <v>218</v>
      </c>
      <c r="C3264">
        <v>141775064</v>
      </c>
      <c r="D3264">
        <v>66</v>
      </c>
      <c r="E3264" t="s">
        <v>90</v>
      </c>
      <c r="G3264">
        <v>51.792999999999999</v>
      </c>
      <c r="H3264">
        <v>2014</v>
      </c>
      <c r="I3264">
        <v>6</v>
      </c>
      <c r="J3264">
        <v>26</v>
      </c>
      <c r="K3264">
        <v>8</v>
      </c>
      <c r="L3264">
        <v>39</v>
      </c>
      <c r="M3264" t="s">
        <v>900</v>
      </c>
      <c r="N3264" t="s">
        <v>860</v>
      </c>
      <c r="O3264" t="s">
        <v>799</v>
      </c>
      <c r="Q3264" t="s">
        <v>504</v>
      </c>
      <c r="R3264" t="str">
        <f t="shared" si="164"/>
        <v>Weekday</v>
      </c>
      <c r="S3264" s="27">
        <f t="shared" si="165"/>
        <v>41816</v>
      </c>
      <c r="T3264" t="str">
        <f t="shared" si="166"/>
        <v>S</v>
      </c>
      <c r="V3264" t="str">
        <f t="shared" si="163"/>
        <v>S</v>
      </c>
    </row>
    <row r="3265" spans="1:22" x14ac:dyDescent="0.25">
      <c r="A3265" t="s">
        <v>391</v>
      </c>
      <c r="B3265" t="s">
        <v>218</v>
      </c>
      <c r="C3265">
        <v>172795122</v>
      </c>
      <c r="D3265">
        <v>66</v>
      </c>
      <c r="E3265" t="s">
        <v>90</v>
      </c>
      <c r="G3265">
        <v>51.793999999999997</v>
      </c>
      <c r="H3265">
        <v>2017</v>
      </c>
      <c r="I3265">
        <v>10</v>
      </c>
      <c r="J3265">
        <v>6</v>
      </c>
      <c r="K3265">
        <v>5</v>
      </c>
      <c r="L3265">
        <v>57</v>
      </c>
      <c r="M3265" t="s">
        <v>900</v>
      </c>
      <c r="N3265" t="s">
        <v>860</v>
      </c>
      <c r="O3265" t="s">
        <v>799</v>
      </c>
      <c r="Q3265" t="s">
        <v>504</v>
      </c>
      <c r="R3265" t="str">
        <f t="shared" si="164"/>
        <v>Weekday</v>
      </c>
      <c r="S3265" s="27">
        <f t="shared" si="165"/>
        <v>43014</v>
      </c>
      <c r="T3265" t="str">
        <f t="shared" si="166"/>
        <v>D</v>
      </c>
      <c r="V3265" t="str">
        <f t="shared" si="163"/>
        <v>D</v>
      </c>
    </row>
    <row r="3266" spans="1:22" x14ac:dyDescent="0.25">
      <c r="A3266" t="s">
        <v>391</v>
      </c>
      <c r="B3266" t="s">
        <v>218</v>
      </c>
      <c r="C3266">
        <v>172725309</v>
      </c>
      <c r="D3266">
        <v>66</v>
      </c>
      <c r="E3266" t="s">
        <v>90</v>
      </c>
      <c r="G3266">
        <v>51.795000000000002</v>
      </c>
      <c r="H3266">
        <v>2017</v>
      </c>
      <c r="I3266">
        <v>9</v>
      </c>
      <c r="J3266">
        <v>14</v>
      </c>
      <c r="K3266">
        <v>7</v>
      </c>
      <c r="L3266">
        <v>15</v>
      </c>
      <c r="M3266" t="s">
        <v>900</v>
      </c>
      <c r="N3266" t="s">
        <v>860</v>
      </c>
      <c r="O3266" t="s">
        <v>799</v>
      </c>
      <c r="Q3266" t="s">
        <v>504</v>
      </c>
      <c r="R3266" t="str">
        <f t="shared" si="164"/>
        <v>Weekday</v>
      </c>
      <c r="S3266" s="27">
        <f t="shared" si="165"/>
        <v>42992</v>
      </c>
      <c r="T3266" t="str">
        <f t="shared" si="166"/>
        <v>D</v>
      </c>
      <c r="V3266" t="str">
        <f t="shared" si="163"/>
        <v>D</v>
      </c>
    </row>
    <row r="3267" spans="1:22" x14ac:dyDescent="0.25">
      <c r="A3267" t="s">
        <v>391</v>
      </c>
      <c r="B3267" t="s">
        <v>218</v>
      </c>
      <c r="C3267">
        <v>151175221</v>
      </c>
      <c r="D3267">
        <v>66</v>
      </c>
      <c r="E3267" t="s">
        <v>90</v>
      </c>
      <c r="G3267">
        <v>51.808999999999997</v>
      </c>
      <c r="H3267">
        <v>2015</v>
      </c>
      <c r="I3267">
        <v>4</v>
      </c>
      <c r="J3267">
        <v>27</v>
      </c>
      <c r="K3267">
        <v>6</v>
      </c>
      <c r="L3267">
        <v>50</v>
      </c>
      <c r="M3267" t="s">
        <v>900</v>
      </c>
      <c r="N3267" t="s">
        <v>171</v>
      </c>
      <c r="O3267" t="s">
        <v>799</v>
      </c>
      <c r="Q3267" t="s">
        <v>504</v>
      </c>
      <c r="R3267" t="str">
        <f t="shared" si="164"/>
        <v>Weekday</v>
      </c>
      <c r="S3267" s="27">
        <f t="shared" si="165"/>
        <v>42121</v>
      </c>
      <c r="T3267" t="str">
        <f t="shared" si="166"/>
        <v>S</v>
      </c>
      <c r="V3267" t="str">
        <f t="shared" ref="V3267:V3330" si="167">T3267&amp;U3267</f>
        <v>S</v>
      </c>
    </row>
    <row r="3268" spans="1:22" x14ac:dyDescent="0.25">
      <c r="A3268" t="s">
        <v>391</v>
      </c>
      <c r="B3268" t="s">
        <v>218</v>
      </c>
      <c r="C3268">
        <v>141975128</v>
      </c>
      <c r="D3268">
        <v>66</v>
      </c>
      <c r="E3268" t="s">
        <v>90</v>
      </c>
      <c r="G3268">
        <v>51.808</v>
      </c>
      <c r="H3268">
        <v>2014</v>
      </c>
      <c r="I3268">
        <v>7</v>
      </c>
      <c r="J3268">
        <v>16</v>
      </c>
      <c r="K3268">
        <v>8</v>
      </c>
      <c r="L3268">
        <v>49</v>
      </c>
      <c r="M3268" t="s">
        <v>900</v>
      </c>
      <c r="N3268" t="s">
        <v>860</v>
      </c>
      <c r="O3268" t="s">
        <v>799</v>
      </c>
      <c r="Q3268" t="s">
        <v>504</v>
      </c>
      <c r="R3268" t="str">
        <f t="shared" si="164"/>
        <v>Weekday</v>
      </c>
      <c r="S3268" s="27">
        <f t="shared" si="165"/>
        <v>41836</v>
      </c>
      <c r="T3268" t="str">
        <f t="shared" si="166"/>
        <v>S</v>
      </c>
      <c r="V3268" t="str">
        <f t="shared" si="167"/>
        <v>S</v>
      </c>
    </row>
    <row r="3269" spans="1:22" x14ac:dyDescent="0.25">
      <c r="A3269" t="s">
        <v>391</v>
      </c>
      <c r="S3269" s="27"/>
      <c r="V3269" t="str">
        <f t="shared" si="167"/>
        <v/>
      </c>
    </row>
    <row r="3270" spans="1:22" x14ac:dyDescent="0.25">
      <c r="A3270" t="s">
        <v>391</v>
      </c>
      <c r="B3270" t="s">
        <v>218</v>
      </c>
      <c r="C3270">
        <v>132435072</v>
      </c>
      <c r="D3270">
        <v>66</v>
      </c>
      <c r="E3270" t="s">
        <v>90</v>
      </c>
      <c r="G3270">
        <v>51.81</v>
      </c>
      <c r="H3270">
        <v>2013</v>
      </c>
      <c r="I3270">
        <v>8</v>
      </c>
      <c r="J3270">
        <v>31</v>
      </c>
      <c r="K3270">
        <v>9</v>
      </c>
      <c r="L3270">
        <v>45</v>
      </c>
      <c r="M3270" t="s">
        <v>900</v>
      </c>
      <c r="N3270" t="s">
        <v>860</v>
      </c>
      <c r="O3270" t="s">
        <v>799</v>
      </c>
      <c r="Q3270" t="s">
        <v>504</v>
      </c>
      <c r="R3270" t="str">
        <f t="shared" si="164"/>
        <v>Weekend</v>
      </c>
      <c r="S3270" s="27">
        <f t="shared" si="165"/>
        <v>41517</v>
      </c>
      <c r="T3270" t="str">
        <f t="shared" si="166"/>
        <v>S</v>
      </c>
      <c r="V3270" t="str">
        <f t="shared" si="167"/>
        <v>S</v>
      </c>
    </row>
    <row r="3271" spans="1:22" x14ac:dyDescent="0.25">
      <c r="A3271" t="s">
        <v>391</v>
      </c>
      <c r="B3271" t="s">
        <v>218</v>
      </c>
      <c r="C3271">
        <v>173145008</v>
      </c>
      <c r="D3271">
        <v>66</v>
      </c>
      <c r="E3271" t="s">
        <v>90</v>
      </c>
      <c r="G3271">
        <v>51.81</v>
      </c>
      <c r="H3271">
        <v>2017</v>
      </c>
      <c r="I3271">
        <v>11</v>
      </c>
      <c r="J3271">
        <v>9</v>
      </c>
      <c r="K3271">
        <v>22</v>
      </c>
      <c r="L3271">
        <v>20</v>
      </c>
      <c r="M3271" t="s">
        <v>899</v>
      </c>
      <c r="N3271" t="s">
        <v>860</v>
      </c>
      <c r="O3271" t="s">
        <v>799</v>
      </c>
      <c r="Q3271" t="s">
        <v>504</v>
      </c>
      <c r="R3271" t="str">
        <f t="shared" si="164"/>
        <v>Weekday</v>
      </c>
      <c r="S3271" s="27">
        <f t="shared" si="165"/>
        <v>43048</v>
      </c>
      <c r="T3271" t="str">
        <f t="shared" si="166"/>
        <v>D</v>
      </c>
      <c r="V3271" t="str">
        <f t="shared" si="167"/>
        <v>D</v>
      </c>
    </row>
    <row r="3272" spans="1:22" x14ac:dyDescent="0.25">
      <c r="A3272" t="s">
        <v>391</v>
      </c>
      <c r="B3272" t="s">
        <v>218</v>
      </c>
      <c r="C3272">
        <v>140505121</v>
      </c>
      <c r="D3272">
        <v>66</v>
      </c>
      <c r="E3272" t="s">
        <v>90</v>
      </c>
      <c r="G3272">
        <v>51.795000000000002</v>
      </c>
      <c r="H3272">
        <v>2014</v>
      </c>
      <c r="I3272">
        <v>2</v>
      </c>
      <c r="J3272">
        <v>19</v>
      </c>
      <c r="K3272">
        <v>8</v>
      </c>
      <c r="L3272">
        <v>21</v>
      </c>
      <c r="M3272" t="s">
        <v>900</v>
      </c>
      <c r="N3272" t="s">
        <v>860</v>
      </c>
      <c r="O3272" t="s">
        <v>799</v>
      </c>
      <c r="Q3272" t="s">
        <v>504</v>
      </c>
      <c r="R3272" t="str">
        <f t="shared" si="164"/>
        <v>Weekday</v>
      </c>
      <c r="S3272" s="27">
        <f t="shared" si="165"/>
        <v>41689</v>
      </c>
      <c r="T3272" t="str">
        <f t="shared" si="166"/>
        <v>S</v>
      </c>
      <c r="V3272" t="str">
        <f t="shared" si="167"/>
        <v>S</v>
      </c>
    </row>
    <row r="3273" spans="1:22" x14ac:dyDescent="0.25">
      <c r="A3273" t="s">
        <v>391</v>
      </c>
      <c r="B3273" t="s">
        <v>218</v>
      </c>
      <c r="C3273">
        <v>141285153</v>
      </c>
      <c r="D3273">
        <v>66</v>
      </c>
      <c r="E3273" t="s">
        <v>90</v>
      </c>
      <c r="G3273">
        <v>51.811999999999998</v>
      </c>
      <c r="H3273">
        <v>2014</v>
      </c>
      <c r="I3273">
        <v>5</v>
      </c>
      <c r="J3273">
        <v>2</v>
      </c>
      <c r="K3273">
        <v>10</v>
      </c>
      <c r="L3273">
        <v>21</v>
      </c>
      <c r="M3273" t="s">
        <v>900</v>
      </c>
      <c r="N3273" t="s">
        <v>860</v>
      </c>
      <c r="O3273" t="s">
        <v>799</v>
      </c>
      <c r="Q3273" t="s">
        <v>504</v>
      </c>
      <c r="R3273" t="str">
        <f t="shared" si="164"/>
        <v>Weekday</v>
      </c>
      <c r="S3273" s="27">
        <f t="shared" si="165"/>
        <v>41761</v>
      </c>
      <c r="T3273" t="str">
        <f t="shared" si="166"/>
        <v>S</v>
      </c>
      <c r="V3273" t="str">
        <f t="shared" si="167"/>
        <v>S</v>
      </c>
    </row>
    <row r="3274" spans="1:22" x14ac:dyDescent="0.25">
      <c r="A3274" t="s">
        <v>391</v>
      </c>
      <c r="B3274" t="s">
        <v>218</v>
      </c>
      <c r="C3274">
        <v>162235171</v>
      </c>
      <c r="D3274">
        <v>66</v>
      </c>
      <c r="E3274" t="s">
        <v>90</v>
      </c>
      <c r="G3274">
        <v>51.817999999999998</v>
      </c>
      <c r="H3274">
        <v>2016</v>
      </c>
      <c r="I3274">
        <v>8</v>
      </c>
      <c r="J3274">
        <v>9</v>
      </c>
      <c r="K3274">
        <v>6</v>
      </c>
      <c r="L3274">
        <v>6</v>
      </c>
      <c r="M3274" t="s">
        <v>900</v>
      </c>
      <c r="N3274" t="s">
        <v>860</v>
      </c>
      <c r="O3274" t="s">
        <v>799</v>
      </c>
      <c r="Q3274" t="s">
        <v>504</v>
      </c>
      <c r="R3274" t="str">
        <f t="shared" si="164"/>
        <v>Weekday</v>
      </c>
      <c r="S3274" s="27">
        <f t="shared" si="165"/>
        <v>42591</v>
      </c>
      <c r="T3274" t="str">
        <f t="shared" si="166"/>
        <v>D</v>
      </c>
      <c r="V3274" t="str">
        <f t="shared" si="167"/>
        <v>D</v>
      </c>
    </row>
    <row r="3275" spans="1:22" x14ac:dyDescent="0.25">
      <c r="A3275" t="s">
        <v>391</v>
      </c>
      <c r="B3275" t="s">
        <v>218</v>
      </c>
      <c r="C3275">
        <v>133005089</v>
      </c>
      <c r="D3275">
        <v>66</v>
      </c>
      <c r="E3275" t="s">
        <v>90</v>
      </c>
      <c r="G3275">
        <v>51.822000000000003</v>
      </c>
      <c r="H3275">
        <v>2013</v>
      </c>
      <c r="I3275">
        <v>10</v>
      </c>
      <c r="J3275">
        <v>25</v>
      </c>
      <c r="K3275">
        <v>5</v>
      </c>
      <c r="L3275">
        <v>50</v>
      </c>
      <c r="M3275" t="s">
        <v>900</v>
      </c>
      <c r="N3275" t="s">
        <v>860</v>
      </c>
      <c r="O3275" t="s">
        <v>799</v>
      </c>
      <c r="Q3275" t="s">
        <v>504</v>
      </c>
      <c r="R3275" t="str">
        <f t="shared" si="164"/>
        <v>Weekday</v>
      </c>
      <c r="S3275" s="27">
        <f t="shared" si="165"/>
        <v>41572</v>
      </c>
      <c r="T3275" t="str">
        <f t="shared" si="166"/>
        <v>S</v>
      </c>
      <c r="V3275" t="str">
        <f t="shared" si="167"/>
        <v>S</v>
      </c>
    </row>
    <row r="3276" spans="1:22" x14ac:dyDescent="0.25">
      <c r="A3276" t="s">
        <v>391</v>
      </c>
      <c r="B3276" t="s">
        <v>218</v>
      </c>
      <c r="C3276">
        <v>170345066</v>
      </c>
      <c r="D3276">
        <v>66</v>
      </c>
      <c r="E3276" t="s">
        <v>90</v>
      </c>
      <c r="G3276">
        <v>51.822000000000003</v>
      </c>
      <c r="H3276">
        <v>2017</v>
      </c>
      <c r="I3276">
        <v>2</v>
      </c>
      <c r="J3276">
        <v>3</v>
      </c>
      <c r="K3276">
        <v>5</v>
      </c>
      <c r="L3276">
        <v>57</v>
      </c>
      <c r="M3276" t="s">
        <v>900</v>
      </c>
      <c r="N3276" t="s">
        <v>860</v>
      </c>
      <c r="O3276" t="s">
        <v>799</v>
      </c>
      <c r="Q3276" t="s">
        <v>504</v>
      </c>
      <c r="R3276" t="str">
        <f t="shared" si="164"/>
        <v>Weekday</v>
      </c>
      <c r="S3276" s="27">
        <f t="shared" si="165"/>
        <v>42769</v>
      </c>
      <c r="T3276" t="str">
        <f t="shared" si="166"/>
        <v>D</v>
      </c>
      <c r="V3276" t="str">
        <f t="shared" si="167"/>
        <v>D</v>
      </c>
    </row>
    <row r="3277" spans="1:22" x14ac:dyDescent="0.25">
      <c r="A3277" t="s">
        <v>391</v>
      </c>
      <c r="B3277" t="s">
        <v>218</v>
      </c>
      <c r="C3277">
        <v>150065238</v>
      </c>
      <c r="D3277">
        <v>66</v>
      </c>
      <c r="E3277" t="s">
        <v>90</v>
      </c>
      <c r="G3277">
        <v>51.838000000000001</v>
      </c>
      <c r="H3277">
        <v>2014</v>
      </c>
      <c r="I3277">
        <v>12</v>
      </c>
      <c r="J3277">
        <v>30</v>
      </c>
      <c r="K3277">
        <v>16</v>
      </c>
      <c r="L3277">
        <v>33</v>
      </c>
      <c r="M3277" t="s">
        <v>900</v>
      </c>
      <c r="N3277" t="s">
        <v>860</v>
      </c>
      <c r="O3277" t="s">
        <v>799</v>
      </c>
      <c r="Q3277" t="s">
        <v>504</v>
      </c>
      <c r="R3277" t="str">
        <f t="shared" si="164"/>
        <v>Weekday</v>
      </c>
      <c r="S3277" s="27">
        <f t="shared" si="165"/>
        <v>42003</v>
      </c>
      <c r="T3277" t="str">
        <f t="shared" si="166"/>
        <v>S</v>
      </c>
      <c r="V3277" t="str">
        <f t="shared" si="167"/>
        <v>S</v>
      </c>
    </row>
    <row r="3278" spans="1:22" x14ac:dyDescent="0.25">
      <c r="A3278" t="s">
        <v>391</v>
      </c>
      <c r="B3278" t="s">
        <v>218</v>
      </c>
      <c r="C3278">
        <v>141125029</v>
      </c>
      <c r="D3278">
        <v>66</v>
      </c>
      <c r="E3278" t="s">
        <v>90</v>
      </c>
      <c r="G3278">
        <v>51.843000000000004</v>
      </c>
      <c r="H3278">
        <v>2014</v>
      </c>
      <c r="I3278">
        <v>4</v>
      </c>
      <c r="J3278">
        <v>21</v>
      </c>
      <c r="K3278">
        <v>8</v>
      </c>
      <c r="L3278">
        <v>21</v>
      </c>
      <c r="M3278" t="s">
        <v>900</v>
      </c>
      <c r="N3278" t="s">
        <v>171</v>
      </c>
      <c r="O3278" t="s">
        <v>799</v>
      </c>
      <c r="Q3278" t="s">
        <v>504</v>
      </c>
      <c r="R3278" t="str">
        <f t="shared" si="164"/>
        <v>Weekday</v>
      </c>
      <c r="S3278" s="27">
        <f t="shared" si="165"/>
        <v>41750</v>
      </c>
      <c r="T3278" t="str">
        <f t="shared" si="166"/>
        <v>S</v>
      </c>
      <c r="V3278" t="str">
        <f t="shared" si="167"/>
        <v>S</v>
      </c>
    </row>
    <row r="3279" spans="1:22" x14ac:dyDescent="0.25">
      <c r="A3279" t="s">
        <v>391</v>
      </c>
      <c r="B3279" t="s">
        <v>218</v>
      </c>
      <c r="C3279">
        <v>142725422</v>
      </c>
      <c r="D3279">
        <v>66</v>
      </c>
      <c r="E3279" t="s">
        <v>90</v>
      </c>
      <c r="G3279">
        <v>51.845999999999997</v>
      </c>
      <c r="H3279">
        <v>2014</v>
      </c>
      <c r="I3279">
        <v>9</v>
      </c>
      <c r="J3279">
        <v>29</v>
      </c>
      <c r="K3279">
        <v>8</v>
      </c>
      <c r="L3279">
        <v>5</v>
      </c>
      <c r="M3279" t="s">
        <v>900</v>
      </c>
      <c r="N3279" t="s">
        <v>171</v>
      </c>
      <c r="O3279" t="s">
        <v>799</v>
      </c>
      <c r="Q3279" t="s">
        <v>504</v>
      </c>
      <c r="R3279" t="str">
        <f t="shared" si="164"/>
        <v>Weekday</v>
      </c>
      <c r="S3279" s="27">
        <f t="shared" si="165"/>
        <v>41911</v>
      </c>
      <c r="T3279" t="str">
        <f t="shared" si="166"/>
        <v>S</v>
      </c>
      <c r="V3279" t="str">
        <f t="shared" si="167"/>
        <v>S</v>
      </c>
    </row>
    <row r="3280" spans="1:22" x14ac:dyDescent="0.25">
      <c r="A3280" t="s">
        <v>391</v>
      </c>
      <c r="B3280" t="s">
        <v>218</v>
      </c>
      <c r="C3280">
        <v>162225144</v>
      </c>
      <c r="D3280">
        <v>66</v>
      </c>
      <c r="E3280" t="s">
        <v>90</v>
      </c>
      <c r="G3280">
        <v>51.844999999999999</v>
      </c>
      <c r="H3280">
        <v>2016</v>
      </c>
      <c r="I3280">
        <v>8</v>
      </c>
      <c r="J3280">
        <v>9</v>
      </c>
      <c r="K3280">
        <v>6</v>
      </c>
      <c r="L3280">
        <v>10</v>
      </c>
      <c r="M3280" t="s">
        <v>900</v>
      </c>
      <c r="N3280" t="s">
        <v>860</v>
      </c>
      <c r="O3280" t="s">
        <v>799</v>
      </c>
      <c r="Q3280" t="s">
        <v>504</v>
      </c>
      <c r="R3280" t="str">
        <f t="shared" si="164"/>
        <v>Weekday</v>
      </c>
      <c r="S3280" s="27">
        <f t="shared" si="165"/>
        <v>42591</v>
      </c>
      <c r="T3280" t="str">
        <f t="shared" si="166"/>
        <v>D</v>
      </c>
      <c r="V3280" t="str">
        <f t="shared" si="167"/>
        <v>D</v>
      </c>
    </row>
    <row r="3281" spans="1:22" x14ac:dyDescent="0.25">
      <c r="A3281" t="s">
        <v>391</v>
      </c>
      <c r="B3281" t="s">
        <v>218</v>
      </c>
      <c r="C3281">
        <v>151245152</v>
      </c>
      <c r="D3281">
        <v>66</v>
      </c>
      <c r="E3281" t="s">
        <v>90</v>
      </c>
      <c r="G3281">
        <v>51.847999999999999</v>
      </c>
      <c r="H3281">
        <v>2015</v>
      </c>
      <c r="I3281">
        <v>5</v>
      </c>
      <c r="J3281">
        <v>4</v>
      </c>
      <c r="K3281">
        <v>7</v>
      </c>
      <c r="L3281">
        <v>10</v>
      </c>
      <c r="M3281" t="s">
        <v>900</v>
      </c>
      <c r="N3281" t="s">
        <v>404</v>
      </c>
      <c r="O3281" t="s">
        <v>799</v>
      </c>
      <c r="Q3281" t="s">
        <v>504</v>
      </c>
      <c r="R3281" t="str">
        <f t="shared" si="164"/>
        <v>Weekday</v>
      </c>
      <c r="S3281" s="27">
        <f t="shared" si="165"/>
        <v>42128</v>
      </c>
      <c r="T3281" t="str">
        <f t="shared" si="166"/>
        <v>S</v>
      </c>
      <c r="V3281" t="str">
        <f t="shared" si="167"/>
        <v>S</v>
      </c>
    </row>
    <row r="3282" spans="1:22" x14ac:dyDescent="0.25">
      <c r="A3282" t="s">
        <v>391</v>
      </c>
      <c r="B3282" t="s">
        <v>218</v>
      </c>
      <c r="C3282">
        <v>170315296</v>
      </c>
      <c r="D3282">
        <v>66</v>
      </c>
      <c r="E3282" t="s">
        <v>90</v>
      </c>
      <c r="G3282">
        <v>51.850999999999999</v>
      </c>
      <c r="H3282">
        <v>2017</v>
      </c>
      <c r="I3282">
        <v>1</v>
      </c>
      <c r="J3282">
        <v>31</v>
      </c>
      <c r="K3282">
        <v>3</v>
      </c>
      <c r="L3282">
        <v>13</v>
      </c>
      <c r="M3282" t="s">
        <v>900</v>
      </c>
      <c r="N3282" t="s">
        <v>860</v>
      </c>
      <c r="O3282" t="s">
        <v>799</v>
      </c>
      <c r="Q3282" t="s">
        <v>504</v>
      </c>
      <c r="R3282" t="str">
        <f t="shared" si="164"/>
        <v>Weekday</v>
      </c>
      <c r="S3282" s="27">
        <f t="shared" si="165"/>
        <v>42766</v>
      </c>
      <c r="T3282" t="str">
        <f t="shared" si="166"/>
        <v>D</v>
      </c>
      <c r="V3282" t="str">
        <f t="shared" si="167"/>
        <v>D</v>
      </c>
    </row>
    <row r="3283" spans="1:22" x14ac:dyDescent="0.25">
      <c r="A3283" t="s">
        <v>391</v>
      </c>
      <c r="B3283" t="s">
        <v>218</v>
      </c>
      <c r="C3283">
        <v>150555170</v>
      </c>
      <c r="D3283">
        <v>66</v>
      </c>
      <c r="E3283" t="s">
        <v>90</v>
      </c>
      <c r="G3283">
        <v>51.857999999999997</v>
      </c>
      <c r="H3283">
        <v>2015</v>
      </c>
      <c r="I3283">
        <v>2</v>
      </c>
      <c r="J3283">
        <v>24</v>
      </c>
      <c r="K3283">
        <v>8</v>
      </c>
      <c r="L3283">
        <v>4</v>
      </c>
      <c r="M3283" t="s">
        <v>900</v>
      </c>
      <c r="N3283" t="s">
        <v>404</v>
      </c>
      <c r="O3283" t="s">
        <v>799</v>
      </c>
      <c r="Q3283" t="s">
        <v>504</v>
      </c>
      <c r="R3283" t="str">
        <f t="shared" si="164"/>
        <v>Weekday</v>
      </c>
      <c r="S3283" s="27">
        <f t="shared" si="165"/>
        <v>42059</v>
      </c>
      <c r="T3283" t="str">
        <f t="shared" si="166"/>
        <v>S</v>
      </c>
      <c r="V3283" t="str">
        <f t="shared" si="167"/>
        <v>S</v>
      </c>
    </row>
    <row r="3284" spans="1:22" x14ac:dyDescent="0.25">
      <c r="A3284" t="s">
        <v>391</v>
      </c>
      <c r="B3284" t="s">
        <v>218</v>
      </c>
      <c r="C3284">
        <v>131965174</v>
      </c>
      <c r="D3284">
        <v>66</v>
      </c>
      <c r="E3284" t="s">
        <v>90</v>
      </c>
      <c r="G3284">
        <v>51.744999999999997</v>
      </c>
      <c r="H3284">
        <v>2013</v>
      </c>
      <c r="I3284">
        <v>7</v>
      </c>
      <c r="J3284">
        <v>15</v>
      </c>
      <c r="K3284">
        <v>8</v>
      </c>
      <c r="L3284">
        <v>35</v>
      </c>
      <c r="M3284" t="s">
        <v>900</v>
      </c>
      <c r="N3284" t="s">
        <v>860</v>
      </c>
      <c r="O3284" t="s">
        <v>799</v>
      </c>
      <c r="Q3284" t="s">
        <v>504</v>
      </c>
      <c r="R3284" t="str">
        <f t="shared" si="164"/>
        <v>Weekday</v>
      </c>
      <c r="S3284" s="27">
        <f t="shared" si="165"/>
        <v>41470</v>
      </c>
      <c r="T3284" t="str">
        <f t="shared" si="166"/>
        <v>S</v>
      </c>
      <c r="V3284" t="str">
        <f t="shared" si="167"/>
        <v>S</v>
      </c>
    </row>
    <row r="3285" spans="1:22" x14ac:dyDescent="0.25">
      <c r="A3285" t="s">
        <v>391</v>
      </c>
      <c r="S3285" s="27"/>
      <c r="V3285" t="str">
        <f t="shared" si="167"/>
        <v/>
      </c>
    </row>
    <row r="3286" spans="1:22" x14ac:dyDescent="0.25">
      <c r="A3286" t="s">
        <v>391</v>
      </c>
      <c r="S3286" s="27"/>
      <c r="V3286" t="str">
        <f t="shared" si="167"/>
        <v/>
      </c>
    </row>
    <row r="3287" spans="1:22" x14ac:dyDescent="0.25">
      <c r="A3287" t="s">
        <v>391</v>
      </c>
      <c r="S3287" s="27"/>
      <c r="V3287" t="str">
        <f t="shared" si="167"/>
        <v/>
      </c>
    </row>
    <row r="3288" spans="1:22" x14ac:dyDescent="0.25">
      <c r="A3288" t="s">
        <v>391</v>
      </c>
      <c r="B3288" t="s">
        <v>218</v>
      </c>
      <c r="C3288">
        <v>152045080</v>
      </c>
      <c r="D3288">
        <v>66</v>
      </c>
      <c r="E3288" t="s">
        <v>90</v>
      </c>
      <c r="G3288">
        <v>51.901000000000003</v>
      </c>
      <c r="H3288">
        <v>2015</v>
      </c>
      <c r="I3288">
        <v>7</v>
      </c>
      <c r="J3288">
        <v>23</v>
      </c>
      <c r="K3288">
        <v>7</v>
      </c>
      <c r="L3288">
        <v>4</v>
      </c>
      <c r="M3288" t="s">
        <v>900</v>
      </c>
      <c r="N3288" t="s">
        <v>404</v>
      </c>
      <c r="O3288" t="s">
        <v>799</v>
      </c>
      <c r="Q3288" t="s">
        <v>506</v>
      </c>
      <c r="R3288" t="str">
        <f t="shared" si="164"/>
        <v>Weekday</v>
      </c>
      <c r="S3288" s="27">
        <f t="shared" si="165"/>
        <v>42208</v>
      </c>
      <c r="T3288" t="str">
        <f t="shared" si="166"/>
        <v>S</v>
      </c>
      <c r="V3288" t="str">
        <f t="shared" si="167"/>
        <v>S</v>
      </c>
    </row>
    <row r="3289" spans="1:22" x14ac:dyDescent="0.25">
      <c r="A3289" t="s">
        <v>391</v>
      </c>
      <c r="B3289" t="s">
        <v>218</v>
      </c>
      <c r="C3289">
        <v>153135500</v>
      </c>
      <c r="D3289">
        <v>66</v>
      </c>
      <c r="E3289" t="s">
        <v>90</v>
      </c>
      <c r="G3289">
        <v>51.901000000000003</v>
      </c>
      <c r="H3289">
        <v>2015</v>
      </c>
      <c r="I3289">
        <v>11</v>
      </c>
      <c r="J3289">
        <v>9</v>
      </c>
      <c r="K3289">
        <v>17</v>
      </c>
      <c r="L3289">
        <v>5</v>
      </c>
      <c r="M3289" t="s">
        <v>900</v>
      </c>
      <c r="N3289" t="s">
        <v>860</v>
      </c>
      <c r="O3289" t="s">
        <v>799</v>
      </c>
      <c r="Q3289" t="s">
        <v>506</v>
      </c>
      <c r="R3289" t="str">
        <f t="shared" si="164"/>
        <v>Weekday</v>
      </c>
      <c r="S3289" s="27">
        <f t="shared" si="165"/>
        <v>42317</v>
      </c>
      <c r="T3289" t="str">
        <f t="shared" si="166"/>
        <v>D</v>
      </c>
      <c r="V3289" t="str">
        <f t="shared" si="167"/>
        <v>D</v>
      </c>
    </row>
    <row r="3290" spans="1:22" x14ac:dyDescent="0.25">
      <c r="A3290" t="s">
        <v>391</v>
      </c>
      <c r="B3290" t="s">
        <v>218</v>
      </c>
      <c r="C3290">
        <v>151565175</v>
      </c>
      <c r="D3290">
        <v>66</v>
      </c>
      <c r="E3290" t="s">
        <v>90</v>
      </c>
      <c r="G3290">
        <v>51.905000000000001</v>
      </c>
      <c r="H3290">
        <v>2015</v>
      </c>
      <c r="I3290">
        <v>6</v>
      </c>
      <c r="J3290">
        <v>4</v>
      </c>
      <c r="K3290">
        <v>9</v>
      </c>
      <c r="L3290">
        <v>29</v>
      </c>
      <c r="M3290" t="s">
        <v>900</v>
      </c>
      <c r="N3290" t="s">
        <v>860</v>
      </c>
      <c r="O3290" t="s">
        <v>799</v>
      </c>
      <c r="Q3290" t="s">
        <v>506</v>
      </c>
      <c r="R3290" t="str">
        <f t="shared" si="164"/>
        <v>Weekday</v>
      </c>
      <c r="S3290" s="27">
        <f t="shared" si="165"/>
        <v>42159</v>
      </c>
      <c r="T3290" t="str">
        <f t="shared" si="166"/>
        <v>S</v>
      </c>
      <c r="V3290" t="str">
        <f t="shared" si="167"/>
        <v>S</v>
      </c>
    </row>
    <row r="3291" spans="1:22" x14ac:dyDescent="0.25">
      <c r="A3291" t="s">
        <v>391</v>
      </c>
      <c r="B3291" t="s">
        <v>218</v>
      </c>
      <c r="C3291">
        <v>170555108</v>
      </c>
      <c r="D3291">
        <v>66</v>
      </c>
      <c r="E3291" t="s">
        <v>90</v>
      </c>
      <c r="G3291">
        <v>51.906999999999996</v>
      </c>
      <c r="H3291">
        <v>2017</v>
      </c>
      <c r="I3291">
        <v>2</v>
      </c>
      <c r="J3291">
        <v>24</v>
      </c>
      <c r="K3291">
        <v>7</v>
      </c>
      <c r="L3291">
        <v>2</v>
      </c>
      <c r="M3291" t="s">
        <v>900</v>
      </c>
      <c r="N3291" t="s">
        <v>860</v>
      </c>
      <c r="O3291" t="s">
        <v>799</v>
      </c>
      <c r="Q3291" t="s">
        <v>506</v>
      </c>
      <c r="R3291" t="str">
        <f t="shared" si="164"/>
        <v>Weekday</v>
      </c>
      <c r="S3291" s="27">
        <f t="shared" si="165"/>
        <v>42790</v>
      </c>
      <c r="T3291" t="str">
        <f t="shared" si="166"/>
        <v>D</v>
      </c>
      <c r="V3291" t="str">
        <f t="shared" si="167"/>
        <v>D</v>
      </c>
    </row>
    <row r="3292" spans="1:22" x14ac:dyDescent="0.25">
      <c r="A3292" t="s">
        <v>391</v>
      </c>
      <c r="B3292" t="s">
        <v>218</v>
      </c>
      <c r="C3292">
        <v>152795132</v>
      </c>
      <c r="D3292">
        <v>66</v>
      </c>
      <c r="E3292" t="s">
        <v>90</v>
      </c>
      <c r="G3292">
        <v>52.837000000000003</v>
      </c>
      <c r="H3292">
        <v>2015</v>
      </c>
      <c r="I3292">
        <v>10</v>
      </c>
      <c r="J3292">
        <v>6</v>
      </c>
      <c r="K3292">
        <v>7</v>
      </c>
      <c r="L3292">
        <v>25</v>
      </c>
      <c r="M3292" t="s">
        <v>900</v>
      </c>
      <c r="N3292" t="s">
        <v>404</v>
      </c>
      <c r="O3292" t="s">
        <v>799</v>
      </c>
      <c r="Q3292" t="s">
        <v>512</v>
      </c>
      <c r="R3292" t="str">
        <f t="shared" si="164"/>
        <v>Weekday</v>
      </c>
      <c r="S3292" s="27">
        <f t="shared" si="165"/>
        <v>42283</v>
      </c>
      <c r="T3292" t="str">
        <f t="shared" si="166"/>
        <v>D</v>
      </c>
      <c r="V3292" t="str">
        <f t="shared" si="167"/>
        <v>D</v>
      </c>
    </row>
    <row r="3293" spans="1:22" x14ac:dyDescent="0.25">
      <c r="A3293" t="s">
        <v>391</v>
      </c>
      <c r="B3293" t="s">
        <v>218</v>
      </c>
      <c r="C3293">
        <v>162265040</v>
      </c>
      <c r="D3293">
        <v>66</v>
      </c>
      <c r="E3293" t="s">
        <v>90</v>
      </c>
      <c r="G3293">
        <v>51.926000000000002</v>
      </c>
      <c r="H3293">
        <v>2016</v>
      </c>
      <c r="I3293">
        <v>8</v>
      </c>
      <c r="J3293">
        <v>12</v>
      </c>
      <c r="K3293">
        <v>6</v>
      </c>
      <c r="L3293">
        <v>47</v>
      </c>
      <c r="M3293" t="s">
        <v>900</v>
      </c>
      <c r="N3293" t="s">
        <v>860</v>
      </c>
      <c r="O3293" t="s">
        <v>799</v>
      </c>
      <c r="Q3293" t="s">
        <v>506</v>
      </c>
      <c r="R3293" t="str">
        <f t="shared" si="164"/>
        <v>Weekday</v>
      </c>
      <c r="S3293" s="27">
        <f t="shared" si="165"/>
        <v>42594</v>
      </c>
      <c r="T3293" t="str">
        <f t="shared" si="166"/>
        <v>D</v>
      </c>
      <c r="V3293" t="str">
        <f t="shared" si="167"/>
        <v>D</v>
      </c>
    </row>
    <row r="3294" spans="1:22" x14ac:dyDescent="0.25">
      <c r="A3294" t="s">
        <v>391</v>
      </c>
      <c r="B3294" t="s">
        <v>218</v>
      </c>
      <c r="C3294">
        <v>140845201</v>
      </c>
      <c r="D3294">
        <v>66</v>
      </c>
      <c r="E3294" t="s">
        <v>90</v>
      </c>
      <c r="G3294">
        <v>51.935000000000002</v>
      </c>
      <c r="H3294">
        <v>2014</v>
      </c>
      <c r="I3294">
        <v>3</v>
      </c>
      <c r="J3294">
        <v>25</v>
      </c>
      <c r="K3294">
        <v>8</v>
      </c>
      <c r="L3294">
        <v>17</v>
      </c>
      <c r="M3294" t="s">
        <v>900</v>
      </c>
      <c r="N3294" t="s">
        <v>171</v>
      </c>
      <c r="O3294" t="s">
        <v>799</v>
      </c>
      <c r="Q3294" t="s">
        <v>506</v>
      </c>
      <c r="R3294" t="str">
        <f t="shared" si="164"/>
        <v>Weekday</v>
      </c>
      <c r="S3294" s="27">
        <f t="shared" si="165"/>
        <v>41723</v>
      </c>
      <c r="T3294" t="str">
        <f t="shared" si="166"/>
        <v>S</v>
      </c>
      <c r="V3294" t="str">
        <f t="shared" si="167"/>
        <v>S</v>
      </c>
    </row>
    <row r="3295" spans="1:22" x14ac:dyDescent="0.25">
      <c r="A3295" t="s">
        <v>391</v>
      </c>
      <c r="B3295" t="s">
        <v>218</v>
      </c>
      <c r="C3295">
        <v>152465062</v>
      </c>
      <c r="D3295">
        <v>66</v>
      </c>
      <c r="E3295" t="s">
        <v>90</v>
      </c>
      <c r="G3295">
        <v>51.936</v>
      </c>
      <c r="H3295">
        <v>2015</v>
      </c>
      <c r="I3295">
        <v>9</v>
      </c>
      <c r="J3295">
        <v>2</v>
      </c>
      <c r="K3295">
        <v>7</v>
      </c>
      <c r="L3295">
        <v>40</v>
      </c>
      <c r="M3295" t="s">
        <v>900</v>
      </c>
      <c r="N3295" t="s">
        <v>171</v>
      </c>
      <c r="O3295" t="s">
        <v>799</v>
      </c>
      <c r="Q3295" t="s">
        <v>506</v>
      </c>
      <c r="R3295" t="str">
        <f t="shared" si="164"/>
        <v>Weekday</v>
      </c>
      <c r="S3295" s="27">
        <f t="shared" si="165"/>
        <v>42249</v>
      </c>
      <c r="T3295" t="str">
        <f t="shared" si="166"/>
        <v>S</v>
      </c>
      <c r="V3295" t="str">
        <f t="shared" si="167"/>
        <v>S</v>
      </c>
    </row>
    <row r="3296" spans="1:22" x14ac:dyDescent="0.25">
      <c r="A3296" t="s">
        <v>391</v>
      </c>
      <c r="B3296" t="s">
        <v>218</v>
      </c>
      <c r="C3296">
        <v>141545151</v>
      </c>
      <c r="D3296">
        <v>66</v>
      </c>
      <c r="E3296" t="s">
        <v>90</v>
      </c>
      <c r="G3296">
        <v>51.951000000000001</v>
      </c>
      <c r="H3296">
        <v>2014</v>
      </c>
      <c r="I3296">
        <v>6</v>
      </c>
      <c r="J3296">
        <v>3</v>
      </c>
      <c r="K3296">
        <v>9</v>
      </c>
      <c r="L3296">
        <v>0</v>
      </c>
      <c r="M3296" t="s">
        <v>900</v>
      </c>
      <c r="N3296" t="s">
        <v>171</v>
      </c>
      <c r="O3296" t="s">
        <v>799</v>
      </c>
      <c r="Q3296" t="s">
        <v>506</v>
      </c>
      <c r="R3296" t="str">
        <f t="shared" si="164"/>
        <v>Weekday</v>
      </c>
      <c r="S3296" s="27">
        <f t="shared" si="165"/>
        <v>41793</v>
      </c>
      <c r="T3296" t="str">
        <f t="shared" si="166"/>
        <v>S</v>
      </c>
      <c r="V3296" t="str">
        <f t="shared" si="167"/>
        <v>S</v>
      </c>
    </row>
    <row r="3297" spans="1:22" x14ac:dyDescent="0.25">
      <c r="A3297" t="s">
        <v>391</v>
      </c>
      <c r="B3297" t="s">
        <v>218</v>
      </c>
      <c r="C3297">
        <v>150085030</v>
      </c>
      <c r="D3297">
        <v>66</v>
      </c>
      <c r="E3297" t="s">
        <v>90</v>
      </c>
      <c r="G3297">
        <v>51.954999999999998</v>
      </c>
      <c r="H3297">
        <v>2015</v>
      </c>
      <c r="I3297">
        <v>1</v>
      </c>
      <c r="J3297">
        <v>6</v>
      </c>
      <c r="K3297">
        <v>5</v>
      </c>
      <c r="L3297">
        <v>0</v>
      </c>
      <c r="M3297" t="s">
        <v>899</v>
      </c>
      <c r="N3297" t="s">
        <v>860</v>
      </c>
      <c r="O3297" t="s">
        <v>799</v>
      </c>
      <c r="Q3297" t="s">
        <v>506</v>
      </c>
      <c r="R3297" t="str">
        <f t="shared" si="164"/>
        <v>Weekday</v>
      </c>
      <c r="S3297" s="27">
        <f t="shared" si="165"/>
        <v>42010</v>
      </c>
      <c r="T3297" t="str">
        <f t="shared" si="166"/>
        <v>S</v>
      </c>
      <c r="V3297" t="str">
        <f t="shared" si="167"/>
        <v>S</v>
      </c>
    </row>
    <row r="3298" spans="1:22" x14ac:dyDescent="0.25">
      <c r="A3298" t="s">
        <v>391</v>
      </c>
      <c r="B3298" t="s">
        <v>218</v>
      </c>
      <c r="C3298">
        <v>163105220</v>
      </c>
      <c r="D3298">
        <v>66</v>
      </c>
      <c r="E3298" t="s">
        <v>90</v>
      </c>
      <c r="G3298">
        <v>51.956000000000003</v>
      </c>
      <c r="H3298">
        <v>2016</v>
      </c>
      <c r="I3298">
        <v>11</v>
      </c>
      <c r="J3298">
        <v>3</v>
      </c>
      <c r="K3298">
        <v>8</v>
      </c>
      <c r="L3298">
        <v>15</v>
      </c>
      <c r="M3298" t="s">
        <v>900</v>
      </c>
      <c r="N3298" t="s">
        <v>404</v>
      </c>
      <c r="O3298" t="s">
        <v>799</v>
      </c>
      <c r="Q3298" t="s">
        <v>506</v>
      </c>
      <c r="R3298" t="str">
        <f t="shared" si="164"/>
        <v>Weekday</v>
      </c>
      <c r="S3298" s="27">
        <f t="shared" si="165"/>
        <v>42677</v>
      </c>
      <c r="T3298" t="str">
        <f t="shared" si="166"/>
        <v>D</v>
      </c>
      <c r="V3298" t="str">
        <f t="shared" si="167"/>
        <v>D</v>
      </c>
    </row>
    <row r="3299" spans="1:22" x14ac:dyDescent="0.25">
      <c r="A3299" t="s">
        <v>391</v>
      </c>
      <c r="B3299" t="s">
        <v>218</v>
      </c>
      <c r="C3299">
        <v>151315327</v>
      </c>
      <c r="D3299">
        <v>66</v>
      </c>
      <c r="E3299" t="s">
        <v>90</v>
      </c>
      <c r="G3299">
        <v>51.968000000000004</v>
      </c>
      <c r="H3299">
        <v>2015</v>
      </c>
      <c r="I3299">
        <v>5</v>
      </c>
      <c r="J3299">
        <v>4</v>
      </c>
      <c r="K3299">
        <v>16</v>
      </c>
      <c r="L3299">
        <v>0</v>
      </c>
      <c r="M3299" t="s">
        <v>899</v>
      </c>
      <c r="N3299" t="s">
        <v>860</v>
      </c>
      <c r="O3299" t="s">
        <v>799</v>
      </c>
      <c r="Q3299" t="s">
        <v>506</v>
      </c>
      <c r="R3299" t="str">
        <f t="shared" si="164"/>
        <v>Weekday</v>
      </c>
      <c r="S3299" s="27">
        <f t="shared" si="165"/>
        <v>42128</v>
      </c>
      <c r="T3299" t="str">
        <f t="shared" si="166"/>
        <v>S</v>
      </c>
      <c r="V3299" t="str">
        <f t="shared" si="167"/>
        <v>S</v>
      </c>
    </row>
    <row r="3300" spans="1:22" x14ac:dyDescent="0.25">
      <c r="A3300" t="s">
        <v>391</v>
      </c>
      <c r="B3300" t="s">
        <v>218</v>
      </c>
      <c r="C3300">
        <v>162495089</v>
      </c>
      <c r="D3300">
        <v>66</v>
      </c>
      <c r="E3300" t="s">
        <v>90</v>
      </c>
      <c r="G3300">
        <v>51.973999999999997</v>
      </c>
      <c r="H3300">
        <v>2016</v>
      </c>
      <c r="I3300">
        <v>7</v>
      </c>
      <c r="J3300">
        <v>22</v>
      </c>
      <c r="K3300">
        <v>6</v>
      </c>
      <c r="L3300">
        <v>37</v>
      </c>
      <c r="M3300" t="s">
        <v>900</v>
      </c>
      <c r="N3300" t="s">
        <v>860</v>
      </c>
      <c r="O3300" t="s">
        <v>799</v>
      </c>
      <c r="Q3300" t="s">
        <v>506</v>
      </c>
      <c r="R3300" t="str">
        <f t="shared" si="164"/>
        <v>Weekday</v>
      </c>
      <c r="S3300" s="27">
        <f t="shared" si="165"/>
        <v>42573</v>
      </c>
      <c r="T3300" t="str">
        <f t="shared" si="166"/>
        <v>D</v>
      </c>
      <c r="V3300" t="str">
        <f t="shared" si="167"/>
        <v>D</v>
      </c>
    </row>
    <row r="3301" spans="1:22" x14ac:dyDescent="0.25">
      <c r="A3301" t="s">
        <v>391</v>
      </c>
      <c r="B3301" t="s">
        <v>218</v>
      </c>
      <c r="C3301">
        <v>162375187</v>
      </c>
      <c r="D3301">
        <v>66</v>
      </c>
      <c r="E3301" t="s">
        <v>90</v>
      </c>
      <c r="G3301">
        <v>51.976999999999997</v>
      </c>
      <c r="H3301">
        <v>2016</v>
      </c>
      <c r="I3301">
        <v>8</v>
      </c>
      <c r="J3301">
        <v>23</v>
      </c>
      <c r="K3301">
        <v>6</v>
      </c>
      <c r="L3301">
        <v>0</v>
      </c>
      <c r="M3301" t="s">
        <v>900</v>
      </c>
      <c r="N3301" t="s">
        <v>860</v>
      </c>
      <c r="O3301" t="s">
        <v>799</v>
      </c>
      <c r="Q3301" t="s">
        <v>506</v>
      </c>
      <c r="R3301" t="str">
        <f t="shared" si="164"/>
        <v>Weekday</v>
      </c>
      <c r="S3301" s="27">
        <f t="shared" si="165"/>
        <v>42605</v>
      </c>
      <c r="T3301" t="str">
        <f t="shared" si="166"/>
        <v>D</v>
      </c>
      <c r="V3301" t="str">
        <f t="shared" si="167"/>
        <v>D</v>
      </c>
    </row>
    <row r="3302" spans="1:22" x14ac:dyDescent="0.25">
      <c r="A3302" t="s">
        <v>391</v>
      </c>
      <c r="B3302" t="s">
        <v>218</v>
      </c>
      <c r="C3302">
        <v>160965129</v>
      </c>
      <c r="D3302">
        <v>66</v>
      </c>
      <c r="E3302" t="s">
        <v>90</v>
      </c>
      <c r="G3302">
        <v>51.98</v>
      </c>
      <c r="H3302">
        <v>2016</v>
      </c>
      <c r="I3302">
        <v>3</v>
      </c>
      <c r="J3302">
        <v>28</v>
      </c>
      <c r="K3302">
        <v>9</v>
      </c>
      <c r="L3302">
        <v>0</v>
      </c>
      <c r="M3302" t="s">
        <v>900</v>
      </c>
      <c r="N3302" t="s">
        <v>860</v>
      </c>
      <c r="O3302" t="s">
        <v>799</v>
      </c>
      <c r="Q3302" t="s">
        <v>506</v>
      </c>
      <c r="R3302" t="str">
        <f t="shared" si="164"/>
        <v>Weekday</v>
      </c>
      <c r="S3302" s="27">
        <f t="shared" si="165"/>
        <v>42457</v>
      </c>
      <c r="T3302" t="str">
        <f t="shared" si="166"/>
        <v>D</v>
      </c>
      <c r="V3302" t="str">
        <f t="shared" si="167"/>
        <v>D</v>
      </c>
    </row>
    <row r="3303" spans="1:22" x14ac:dyDescent="0.25">
      <c r="A3303" t="s">
        <v>391</v>
      </c>
      <c r="S3303" s="27"/>
      <c r="V3303" t="str">
        <f t="shared" si="167"/>
        <v/>
      </c>
    </row>
    <row r="3304" spans="1:22" x14ac:dyDescent="0.25">
      <c r="A3304" t="s">
        <v>391</v>
      </c>
      <c r="B3304" t="s">
        <v>218</v>
      </c>
      <c r="C3304">
        <v>130155189</v>
      </c>
      <c r="D3304">
        <v>66</v>
      </c>
      <c r="E3304" t="s">
        <v>90</v>
      </c>
      <c r="G3304">
        <v>52.432000000000002</v>
      </c>
      <c r="H3304">
        <v>2013</v>
      </c>
      <c r="I3304">
        <v>1</v>
      </c>
      <c r="J3304">
        <v>15</v>
      </c>
      <c r="K3304">
        <v>5</v>
      </c>
      <c r="L3304">
        <v>58</v>
      </c>
      <c r="M3304" t="s">
        <v>900</v>
      </c>
      <c r="N3304" t="s">
        <v>404</v>
      </c>
      <c r="O3304" t="s">
        <v>799</v>
      </c>
      <c r="Q3304" t="s">
        <v>510</v>
      </c>
      <c r="R3304" t="str">
        <f t="shared" si="164"/>
        <v>Weekday</v>
      </c>
      <c r="S3304" s="27">
        <f t="shared" si="165"/>
        <v>41289</v>
      </c>
      <c r="T3304" t="str">
        <f t="shared" si="166"/>
        <v>S</v>
      </c>
      <c r="V3304" t="str">
        <f t="shared" si="167"/>
        <v>S</v>
      </c>
    </row>
    <row r="3305" spans="1:22" x14ac:dyDescent="0.25">
      <c r="A3305" t="s">
        <v>391</v>
      </c>
      <c r="B3305" t="s">
        <v>218</v>
      </c>
      <c r="C3305">
        <v>152575166</v>
      </c>
      <c r="D3305">
        <v>66</v>
      </c>
      <c r="E3305" t="s">
        <v>90</v>
      </c>
      <c r="G3305">
        <v>52.070999999999998</v>
      </c>
      <c r="H3305">
        <v>2015</v>
      </c>
      <c r="I3305">
        <v>9</v>
      </c>
      <c r="J3305">
        <v>9</v>
      </c>
      <c r="K3305">
        <v>6</v>
      </c>
      <c r="L3305">
        <v>58</v>
      </c>
      <c r="M3305" t="s">
        <v>900</v>
      </c>
      <c r="N3305" t="s">
        <v>171</v>
      </c>
      <c r="O3305" t="s">
        <v>799</v>
      </c>
      <c r="Q3305" t="s">
        <v>506</v>
      </c>
      <c r="R3305" t="str">
        <f t="shared" si="164"/>
        <v>Weekday</v>
      </c>
      <c r="S3305" s="27">
        <f t="shared" si="165"/>
        <v>42256</v>
      </c>
      <c r="T3305" t="str">
        <f t="shared" si="166"/>
        <v>D</v>
      </c>
      <c r="V3305" t="str">
        <f t="shared" si="167"/>
        <v>D</v>
      </c>
    </row>
    <row r="3306" spans="1:22" x14ac:dyDescent="0.25">
      <c r="A3306" t="s">
        <v>391</v>
      </c>
      <c r="B3306" t="s">
        <v>218</v>
      </c>
      <c r="C3306">
        <v>150645022</v>
      </c>
      <c r="D3306">
        <v>66</v>
      </c>
      <c r="E3306" t="s">
        <v>90</v>
      </c>
      <c r="G3306">
        <v>52.094999999999999</v>
      </c>
      <c r="H3306">
        <v>2015</v>
      </c>
      <c r="I3306">
        <v>3</v>
      </c>
      <c r="J3306">
        <v>4</v>
      </c>
      <c r="K3306">
        <v>21</v>
      </c>
      <c r="L3306">
        <v>30</v>
      </c>
      <c r="M3306" t="s">
        <v>899</v>
      </c>
      <c r="N3306" t="s">
        <v>171</v>
      </c>
      <c r="O3306" t="s">
        <v>799</v>
      </c>
      <c r="Q3306" t="s">
        <v>506</v>
      </c>
      <c r="R3306" t="str">
        <f t="shared" si="164"/>
        <v>Weekday</v>
      </c>
      <c r="S3306" s="27">
        <f t="shared" si="165"/>
        <v>42067</v>
      </c>
      <c r="T3306" t="str">
        <f t="shared" si="166"/>
        <v>S</v>
      </c>
      <c r="V3306" t="str">
        <f t="shared" si="167"/>
        <v>S</v>
      </c>
    </row>
    <row r="3307" spans="1:22" x14ac:dyDescent="0.25">
      <c r="A3307" t="s">
        <v>391</v>
      </c>
      <c r="B3307" t="s">
        <v>218</v>
      </c>
      <c r="C3307">
        <v>132355100</v>
      </c>
      <c r="D3307">
        <v>66</v>
      </c>
      <c r="E3307" t="s">
        <v>90</v>
      </c>
      <c r="G3307">
        <v>52.103999999999999</v>
      </c>
      <c r="H3307">
        <v>2013</v>
      </c>
      <c r="I3307">
        <v>8</v>
      </c>
      <c r="J3307">
        <v>23</v>
      </c>
      <c r="K3307">
        <v>8</v>
      </c>
      <c r="L3307">
        <v>31</v>
      </c>
      <c r="M3307" t="s">
        <v>900</v>
      </c>
      <c r="N3307" t="s">
        <v>404</v>
      </c>
      <c r="O3307" t="s">
        <v>799</v>
      </c>
      <c r="Q3307" t="s">
        <v>506</v>
      </c>
      <c r="R3307" t="str">
        <f t="shared" si="164"/>
        <v>Weekday</v>
      </c>
      <c r="S3307" s="27">
        <f t="shared" si="165"/>
        <v>41509</v>
      </c>
      <c r="T3307" t="str">
        <f t="shared" si="166"/>
        <v>S</v>
      </c>
      <c r="V3307" t="str">
        <f t="shared" si="167"/>
        <v>S</v>
      </c>
    </row>
    <row r="3308" spans="1:22" x14ac:dyDescent="0.25">
      <c r="A3308" t="s">
        <v>391</v>
      </c>
      <c r="B3308" t="s">
        <v>218</v>
      </c>
      <c r="C3308">
        <v>133225225</v>
      </c>
      <c r="D3308">
        <v>66</v>
      </c>
      <c r="E3308" t="s">
        <v>90</v>
      </c>
      <c r="G3308">
        <v>52.103999999999999</v>
      </c>
      <c r="H3308">
        <v>2013</v>
      </c>
      <c r="I3308">
        <v>11</v>
      </c>
      <c r="J3308">
        <v>18</v>
      </c>
      <c r="K3308">
        <v>9</v>
      </c>
      <c r="L3308">
        <v>42</v>
      </c>
      <c r="M3308" t="s">
        <v>900</v>
      </c>
      <c r="N3308" t="s">
        <v>404</v>
      </c>
      <c r="O3308" t="s">
        <v>799</v>
      </c>
      <c r="Q3308" t="s">
        <v>506</v>
      </c>
      <c r="R3308" t="str">
        <f t="shared" si="164"/>
        <v>Weekday</v>
      </c>
      <c r="S3308" s="27">
        <f t="shared" si="165"/>
        <v>41596</v>
      </c>
      <c r="T3308" t="str">
        <f t="shared" si="166"/>
        <v>S</v>
      </c>
      <c r="V3308" t="str">
        <f t="shared" si="167"/>
        <v>S</v>
      </c>
    </row>
    <row r="3309" spans="1:22" x14ac:dyDescent="0.25">
      <c r="A3309" t="s">
        <v>391</v>
      </c>
      <c r="B3309" t="s">
        <v>218</v>
      </c>
      <c r="C3309">
        <v>150825175</v>
      </c>
      <c r="D3309">
        <v>66</v>
      </c>
      <c r="E3309" t="s">
        <v>90</v>
      </c>
      <c r="G3309">
        <v>52.104999999999997</v>
      </c>
      <c r="H3309">
        <v>2015</v>
      </c>
      <c r="I3309">
        <v>3</v>
      </c>
      <c r="J3309">
        <v>16</v>
      </c>
      <c r="K3309">
        <v>6</v>
      </c>
      <c r="L3309">
        <v>30</v>
      </c>
      <c r="M3309" t="s">
        <v>900</v>
      </c>
      <c r="N3309" t="s">
        <v>860</v>
      </c>
      <c r="O3309" t="s">
        <v>799</v>
      </c>
      <c r="Q3309" t="s">
        <v>506</v>
      </c>
      <c r="R3309" t="str">
        <f t="shared" si="164"/>
        <v>Weekday</v>
      </c>
      <c r="S3309" s="27">
        <f t="shared" si="165"/>
        <v>42079</v>
      </c>
      <c r="T3309" t="str">
        <f t="shared" si="166"/>
        <v>S</v>
      </c>
      <c r="V3309" t="str">
        <f t="shared" si="167"/>
        <v>S</v>
      </c>
    </row>
    <row r="3310" spans="1:22" x14ac:dyDescent="0.25">
      <c r="A3310" t="s">
        <v>391</v>
      </c>
      <c r="B3310" t="s">
        <v>218</v>
      </c>
      <c r="C3310">
        <v>141945074</v>
      </c>
      <c r="D3310">
        <v>66</v>
      </c>
      <c r="E3310" t="s">
        <v>90</v>
      </c>
      <c r="G3310">
        <v>52.106000000000002</v>
      </c>
      <c r="H3310">
        <v>2014</v>
      </c>
      <c r="I3310">
        <v>7</v>
      </c>
      <c r="J3310">
        <v>7</v>
      </c>
      <c r="K3310">
        <v>5</v>
      </c>
      <c r="L3310">
        <v>45</v>
      </c>
      <c r="M3310" t="s">
        <v>900</v>
      </c>
      <c r="N3310" t="s">
        <v>860</v>
      </c>
      <c r="O3310" t="s">
        <v>799</v>
      </c>
      <c r="Q3310" t="s">
        <v>506</v>
      </c>
      <c r="R3310" t="str">
        <f t="shared" si="164"/>
        <v>Weekday</v>
      </c>
      <c r="S3310" s="27">
        <f t="shared" si="165"/>
        <v>41827</v>
      </c>
      <c r="T3310" t="str">
        <f t="shared" si="166"/>
        <v>S</v>
      </c>
      <c r="V3310" t="str">
        <f t="shared" si="167"/>
        <v>S</v>
      </c>
    </row>
    <row r="3311" spans="1:22" x14ac:dyDescent="0.25">
      <c r="A3311" t="s">
        <v>391</v>
      </c>
      <c r="B3311" t="s">
        <v>218</v>
      </c>
      <c r="C3311">
        <v>140905125</v>
      </c>
      <c r="D3311">
        <v>66</v>
      </c>
      <c r="E3311" t="s">
        <v>90</v>
      </c>
      <c r="G3311">
        <v>52.106000000000002</v>
      </c>
      <c r="H3311">
        <v>2014</v>
      </c>
      <c r="I3311">
        <v>3</v>
      </c>
      <c r="J3311">
        <v>31</v>
      </c>
      <c r="K3311">
        <v>8</v>
      </c>
      <c r="L3311">
        <v>54</v>
      </c>
      <c r="M3311" t="s">
        <v>900</v>
      </c>
      <c r="N3311" t="s">
        <v>860</v>
      </c>
      <c r="O3311" t="s">
        <v>799</v>
      </c>
      <c r="Q3311" t="s">
        <v>506</v>
      </c>
      <c r="R3311" t="str">
        <f t="shared" si="164"/>
        <v>Weekday</v>
      </c>
      <c r="S3311" s="27">
        <f t="shared" si="165"/>
        <v>41729</v>
      </c>
      <c r="T3311" t="str">
        <f t="shared" si="166"/>
        <v>S</v>
      </c>
      <c r="V3311" t="str">
        <f t="shared" si="167"/>
        <v>S</v>
      </c>
    </row>
    <row r="3312" spans="1:22" x14ac:dyDescent="0.25">
      <c r="A3312" t="s">
        <v>391</v>
      </c>
      <c r="S3312" s="27"/>
      <c r="V3312" t="str">
        <f t="shared" si="167"/>
        <v/>
      </c>
    </row>
    <row r="3313" spans="1:22" x14ac:dyDescent="0.25">
      <c r="A3313" t="s">
        <v>391</v>
      </c>
      <c r="B3313" t="s">
        <v>218</v>
      </c>
      <c r="C3313">
        <v>161215215</v>
      </c>
      <c r="D3313">
        <v>66</v>
      </c>
      <c r="E3313" t="s">
        <v>90</v>
      </c>
      <c r="G3313">
        <v>52.119</v>
      </c>
      <c r="H3313">
        <v>2016</v>
      </c>
      <c r="I3313">
        <v>4</v>
      </c>
      <c r="J3313">
        <v>29</v>
      </c>
      <c r="K3313">
        <v>17</v>
      </c>
      <c r="L3313">
        <v>25</v>
      </c>
      <c r="M3313" t="s">
        <v>900</v>
      </c>
      <c r="N3313" t="s">
        <v>860</v>
      </c>
      <c r="O3313" t="s">
        <v>799</v>
      </c>
      <c r="Q3313" t="s">
        <v>506</v>
      </c>
      <c r="R3313" t="str">
        <f t="shared" ref="R3313:R3376" si="168">IF(WEEKDAY(DATE(H3313,I3313,J3313),2) &lt; 6, "Weekday", "Weekend")</f>
        <v>Weekday</v>
      </c>
      <c r="S3313" s="27">
        <f t="shared" ref="S3313:S3376" si="169">DATE(H3313,I3313,J3313)</f>
        <v>42489</v>
      </c>
      <c r="T3313" t="str">
        <f t="shared" si="166"/>
        <v>D</v>
      </c>
      <c r="V3313" t="str">
        <f t="shared" si="167"/>
        <v>D</v>
      </c>
    </row>
    <row r="3314" spans="1:22" x14ac:dyDescent="0.25">
      <c r="A3314" t="s">
        <v>391</v>
      </c>
      <c r="B3314" t="s">
        <v>218</v>
      </c>
      <c r="C3314">
        <v>171215214</v>
      </c>
      <c r="D3314">
        <v>66</v>
      </c>
      <c r="E3314" t="s">
        <v>90</v>
      </c>
      <c r="G3314">
        <v>52.124000000000002</v>
      </c>
      <c r="H3314">
        <v>2017</v>
      </c>
      <c r="I3314">
        <v>5</v>
      </c>
      <c r="J3314">
        <v>1</v>
      </c>
      <c r="K3314">
        <v>8</v>
      </c>
      <c r="L3314">
        <v>15</v>
      </c>
      <c r="M3314" t="s">
        <v>900</v>
      </c>
      <c r="N3314" t="s">
        <v>860</v>
      </c>
      <c r="O3314" t="s">
        <v>799</v>
      </c>
      <c r="Q3314" t="s">
        <v>506</v>
      </c>
      <c r="R3314" t="str">
        <f t="shared" si="168"/>
        <v>Weekday</v>
      </c>
      <c r="S3314" s="27">
        <f t="shared" si="169"/>
        <v>42856</v>
      </c>
      <c r="T3314" t="str">
        <f t="shared" ref="T3314:T3377" si="170">IF(OR(H3314=2013,H3314=2014,AND(H3314=2015,I3314&lt;9),AND(H3314=2015,I3314=9,J3314&lt;5)),"S","D")</f>
        <v>D</v>
      </c>
      <c r="V3314" t="str">
        <f t="shared" si="167"/>
        <v>D</v>
      </c>
    </row>
    <row r="3315" spans="1:22" x14ac:dyDescent="0.25">
      <c r="A3315" t="s">
        <v>391</v>
      </c>
      <c r="B3315" t="s">
        <v>218</v>
      </c>
      <c r="C3315">
        <v>160455075</v>
      </c>
      <c r="D3315">
        <v>66</v>
      </c>
      <c r="E3315" t="s">
        <v>90</v>
      </c>
      <c r="G3315">
        <v>52.139000000000003</v>
      </c>
      <c r="H3315">
        <v>2016</v>
      </c>
      <c r="I3315">
        <v>2</v>
      </c>
      <c r="J3315">
        <v>14</v>
      </c>
      <c r="K3315">
        <v>7</v>
      </c>
      <c r="L3315">
        <v>50</v>
      </c>
      <c r="M3315" t="s">
        <v>900</v>
      </c>
      <c r="N3315" t="s">
        <v>171</v>
      </c>
      <c r="O3315" t="s">
        <v>799</v>
      </c>
      <c r="Q3315" t="s">
        <v>506</v>
      </c>
      <c r="R3315" t="str">
        <f t="shared" si="168"/>
        <v>Weekend</v>
      </c>
      <c r="S3315" s="27">
        <f t="shared" si="169"/>
        <v>42414</v>
      </c>
      <c r="T3315" t="str">
        <f t="shared" si="170"/>
        <v>D</v>
      </c>
      <c r="V3315" t="str">
        <f t="shared" si="167"/>
        <v>D</v>
      </c>
    </row>
    <row r="3316" spans="1:22" x14ac:dyDescent="0.25">
      <c r="A3316" t="s">
        <v>391</v>
      </c>
      <c r="S3316" s="27"/>
      <c r="V3316" t="str">
        <f t="shared" si="167"/>
        <v/>
      </c>
    </row>
    <row r="3317" spans="1:22" x14ac:dyDescent="0.25">
      <c r="A3317" t="s">
        <v>391</v>
      </c>
      <c r="B3317" t="s">
        <v>218</v>
      </c>
      <c r="C3317">
        <v>132195053</v>
      </c>
      <c r="D3317">
        <v>66</v>
      </c>
      <c r="E3317" t="s">
        <v>90</v>
      </c>
      <c r="G3317">
        <v>52.151000000000003</v>
      </c>
      <c r="H3317">
        <v>2013</v>
      </c>
      <c r="I3317">
        <v>7</v>
      </c>
      <c r="J3317">
        <v>29</v>
      </c>
      <c r="K3317">
        <v>6</v>
      </c>
      <c r="L3317">
        <v>35</v>
      </c>
      <c r="M3317" t="s">
        <v>900</v>
      </c>
      <c r="N3317" t="s">
        <v>171</v>
      </c>
      <c r="O3317" t="s">
        <v>799</v>
      </c>
      <c r="Q3317" t="s">
        <v>506</v>
      </c>
      <c r="R3317" t="str">
        <f t="shared" si="168"/>
        <v>Weekday</v>
      </c>
      <c r="S3317" s="27">
        <f t="shared" si="169"/>
        <v>41484</v>
      </c>
      <c r="T3317" t="str">
        <f t="shared" si="170"/>
        <v>S</v>
      </c>
      <c r="V3317" t="str">
        <f t="shared" si="167"/>
        <v>S</v>
      </c>
    </row>
    <row r="3318" spans="1:22" x14ac:dyDescent="0.25">
      <c r="A3318" t="s">
        <v>391</v>
      </c>
      <c r="S3318" s="27"/>
      <c r="V3318" t="str">
        <f t="shared" si="167"/>
        <v/>
      </c>
    </row>
    <row r="3319" spans="1:22" x14ac:dyDescent="0.25">
      <c r="A3319" t="s">
        <v>391</v>
      </c>
      <c r="B3319" t="s">
        <v>218</v>
      </c>
      <c r="C3319">
        <v>161395020</v>
      </c>
      <c r="D3319">
        <v>66</v>
      </c>
      <c r="E3319" t="s">
        <v>90</v>
      </c>
      <c r="G3319">
        <v>52.158000000000001</v>
      </c>
      <c r="H3319">
        <v>2016</v>
      </c>
      <c r="I3319">
        <v>4</v>
      </c>
      <c r="J3319">
        <v>27</v>
      </c>
      <c r="K3319">
        <v>5</v>
      </c>
      <c r="L3319">
        <v>37</v>
      </c>
      <c r="M3319" t="s">
        <v>900</v>
      </c>
      <c r="N3319" t="s">
        <v>860</v>
      </c>
      <c r="O3319" t="s">
        <v>799</v>
      </c>
      <c r="Q3319" t="s">
        <v>506</v>
      </c>
      <c r="R3319" t="str">
        <f t="shared" si="168"/>
        <v>Weekday</v>
      </c>
      <c r="S3319" s="27">
        <f t="shared" si="169"/>
        <v>42487</v>
      </c>
      <c r="T3319" t="str">
        <f t="shared" si="170"/>
        <v>D</v>
      </c>
      <c r="V3319" t="str">
        <f t="shared" si="167"/>
        <v>D</v>
      </c>
    </row>
    <row r="3320" spans="1:22" x14ac:dyDescent="0.25">
      <c r="A3320" t="s">
        <v>391</v>
      </c>
      <c r="S3320" s="27"/>
      <c r="V3320" t="str">
        <f t="shared" si="167"/>
        <v/>
      </c>
    </row>
    <row r="3321" spans="1:22" x14ac:dyDescent="0.25">
      <c r="A3321" t="s">
        <v>391</v>
      </c>
      <c r="B3321" t="s">
        <v>218</v>
      </c>
      <c r="C3321">
        <v>140445382</v>
      </c>
      <c r="D3321">
        <v>66</v>
      </c>
      <c r="E3321" t="s">
        <v>90</v>
      </c>
      <c r="G3321">
        <v>52.182000000000002</v>
      </c>
      <c r="H3321">
        <v>2014</v>
      </c>
      <c r="I3321">
        <v>2</v>
      </c>
      <c r="J3321">
        <v>13</v>
      </c>
      <c r="K3321">
        <v>18</v>
      </c>
      <c r="L3321">
        <v>15</v>
      </c>
      <c r="M3321" t="s">
        <v>900</v>
      </c>
      <c r="N3321" t="s">
        <v>860</v>
      </c>
      <c r="O3321" t="s">
        <v>799</v>
      </c>
      <c r="Q3321" t="s">
        <v>506</v>
      </c>
      <c r="R3321" t="str">
        <f t="shared" si="168"/>
        <v>Weekday</v>
      </c>
      <c r="S3321" s="27">
        <f t="shared" si="169"/>
        <v>41683</v>
      </c>
      <c r="T3321" t="str">
        <f t="shared" si="170"/>
        <v>S</v>
      </c>
      <c r="V3321" t="str">
        <f t="shared" si="167"/>
        <v>S</v>
      </c>
    </row>
    <row r="3322" spans="1:22" x14ac:dyDescent="0.25">
      <c r="A3322" t="s">
        <v>391</v>
      </c>
      <c r="B3322" t="s">
        <v>218</v>
      </c>
      <c r="C3322">
        <v>162455207</v>
      </c>
      <c r="D3322">
        <v>66</v>
      </c>
      <c r="E3322" t="s">
        <v>90</v>
      </c>
      <c r="G3322">
        <v>52.186</v>
      </c>
      <c r="H3322">
        <v>2016</v>
      </c>
      <c r="I3322">
        <v>8</v>
      </c>
      <c r="J3322">
        <v>31</v>
      </c>
      <c r="K3322">
        <v>5</v>
      </c>
      <c r="L3322">
        <v>35</v>
      </c>
      <c r="M3322" t="s">
        <v>900</v>
      </c>
      <c r="N3322" t="s">
        <v>860</v>
      </c>
      <c r="O3322" t="s">
        <v>799</v>
      </c>
      <c r="Q3322" t="s">
        <v>506</v>
      </c>
      <c r="R3322" t="str">
        <f t="shared" si="168"/>
        <v>Weekday</v>
      </c>
      <c r="S3322" s="27">
        <f t="shared" si="169"/>
        <v>42613</v>
      </c>
      <c r="T3322" t="str">
        <f t="shared" si="170"/>
        <v>D</v>
      </c>
      <c r="V3322" t="str">
        <f t="shared" si="167"/>
        <v>D</v>
      </c>
    </row>
    <row r="3323" spans="1:22" x14ac:dyDescent="0.25">
      <c r="A3323" t="s">
        <v>391</v>
      </c>
      <c r="B3323" t="s">
        <v>218</v>
      </c>
      <c r="C3323">
        <v>172265076</v>
      </c>
      <c r="D3323">
        <v>66</v>
      </c>
      <c r="E3323" t="s">
        <v>90</v>
      </c>
      <c r="G3323">
        <v>52.2</v>
      </c>
      <c r="H3323">
        <v>2017</v>
      </c>
      <c r="I3323">
        <v>8</v>
      </c>
      <c r="J3323">
        <v>10</v>
      </c>
      <c r="K3323">
        <v>6</v>
      </c>
      <c r="L3323">
        <v>15</v>
      </c>
      <c r="M3323" t="s">
        <v>900</v>
      </c>
      <c r="N3323" t="s">
        <v>860</v>
      </c>
      <c r="O3323" t="s">
        <v>799</v>
      </c>
      <c r="Q3323" t="s">
        <v>506</v>
      </c>
      <c r="R3323" t="str">
        <f t="shared" si="168"/>
        <v>Weekday</v>
      </c>
      <c r="S3323" s="27">
        <f t="shared" si="169"/>
        <v>42957</v>
      </c>
      <c r="T3323" t="str">
        <f t="shared" si="170"/>
        <v>D</v>
      </c>
      <c r="V3323" t="str">
        <f t="shared" si="167"/>
        <v>D</v>
      </c>
    </row>
    <row r="3324" spans="1:22" x14ac:dyDescent="0.25">
      <c r="A3324" t="s">
        <v>391</v>
      </c>
      <c r="B3324" t="s">
        <v>218</v>
      </c>
      <c r="C3324">
        <v>133055076</v>
      </c>
      <c r="D3324">
        <v>66</v>
      </c>
      <c r="E3324" t="s">
        <v>90</v>
      </c>
      <c r="G3324">
        <v>52.234000000000002</v>
      </c>
      <c r="H3324">
        <v>2013</v>
      </c>
      <c r="I3324">
        <v>11</v>
      </c>
      <c r="J3324">
        <v>1</v>
      </c>
      <c r="K3324">
        <v>5</v>
      </c>
      <c r="L3324">
        <v>49</v>
      </c>
      <c r="M3324" t="s">
        <v>900</v>
      </c>
      <c r="N3324" t="s">
        <v>860</v>
      </c>
      <c r="O3324" t="s">
        <v>799</v>
      </c>
      <c r="Q3324" t="s">
        <v>506</v>
      </c>
      <c r="R3324" t="str">
        <f t="shared" si="168"/>
        <v>Weekday</v>
      </c>
      <c r="S3324" s="27">
        <f t="shared" si="169"/>
        <v>41579</v>
      </c>
      <c r="T3324" t="str">
        <f t="shared" si="170"/>
        <v>S</v>
      </c>
      <c r="V3324" t="str">
        <f t="shared" si="167"/>
        <v>S</v>
      </c>
    </row>
    <row r="3325" spans="1:22" x14ac:dyDescent="0.25">
      <c r="A3325" t="s">
        <v>391</v>
      </c>
      <c r="B3325" t="s">
        <v>218</v>
      </c>
      <c r="C3325">
        <v>163145176</v>
      </c>
      <c r="D3325">
        <v>66</v>
      </c>
      <c r="E3325" t="s">
        <v>90</v>
      </c>
      <c r="G3325">
        <v>52.253999999999998</v>
      </c>
      <c r="H3325">
        <v>2016</v>
      </c>
      <c r="I3325">
        <v>11</v>
      </c>
      <c r="J3325">
        <v>9</v>
      </c>
      <c r="K3325">
        <v>6</v>
      </c>
      <c r="L3325">
        <v>25</v>
      </c>
      <c r="M3325" t="s">
        <v>900</v>
      </c>
      <c r="N3325" t="s">
        <v>860</v>
      </c>
      <c r="O3325" t="s">
        <v>799</v>
      </c>
      <c r="Q3325" t="s">
        <v>508</v>
      </c>
      <c r="R3325" t="str">
        <f t="shared" si="168"/>
        <v>Weekday</v>
      </c>
      <c r="S3325" s="27">
        <f t="shared" si="169"/>
        <v>42683</v>
      </c>
      <c r="T3325" t="str">
        <f t="shared" si="170"/>
        <v>D</v>
      </c>
      <c r="V3325" t="str">
        <f t="shared" si="167"/>
        <v>D</v>
      </c>
    </row>
    <row r="3326" spans="1:22" x14ac:dyDescent="0.25">
      <c r="A3326" t="s">
        <v>391</v>
      </c>
      <c r="B3326" t="s">
        <v>218</v>
      </c>
      <c r="C3326">
        <v>133385161</v>
      </c>
      <c r="D3326">
        <v>66</v>
      </c>
      <c r="E3326" t="s">
        <v>90</v>
      </c>
      <c r="G3326">
        <v>52.286000000000001</v>
      </c>
      <c r="H3326">
        <v>2013</v>
      </c>
      <c r="I3326">
        <v>12</v>
      </c>
      <c r="J3326">
        <v>4</v>
      </c>
      <c r="K3326">
        <v>9</v>
      </c>
      <c r="L3326">
        <v>0</v>
      </c>
      <c r="M3326" t="s">
        <v>900</v>
      </c>
      <c r="N3326" t="s">
        <v>860</v>
      </c>
      <c r="O3326" t="s">
        <v>799</v>
      </c>
      <c r="Q3326" t="s">
        <v>510</v>
      </c>
      <c r="R3326" t="str">
        <f t="shared" si="168"/>
        <v>Weekday</v>
      </c>
      <c r="S3326" s="27">
        <f t="shared" si="169"/>
        <v>41612</v>
      </c>
      <c r="T3326" t="str">
        <f t="shared" si="170"/>
        <v>S</v>
      </c>
      <c r="V3326" t="str">
        <f t="shared" si="167"/>
        <v>S</v>
      </c>
    </row>
    <row r="3327" spans="1:22" x14ac:dyDescent="0.25">
      <c r="A3327" t="s">
        <v>391</v>
      </c>
      <c r="B3327" t="s">
        <v>218</v>
      </c>
      <c r="C3327">
        <v>162315135</v>
      </c>
      <c r="D3327">
        <v>66</v>
      </c>
      <c r="E3327" t="s">
        <v>90</v>
      </c>
      <c r="G3327">
        <v>52.29</v>
      </c>
      <c r="H3327">
        <v>2016</v>
      </c>
      <c r="I3327">
        <v>8</v>
      </c>
      <c r="J3327">
        <v>17</v>
      </c>
      <c r="K3327">
        <v>6</v>
      </c>
      <c r="L3327">
        <v>35</v>
      </c>
      <c r="M3327" t="s">
        <v>900</v>
      </c>
      <c r="N3327" t="s">
        <v>860</v>
      </c>
      <c r="O3327" t="s">
        <v>799</v>
      </c>
      <c r="Q3327" t="s">
        <v>510</v>
      </c>
      <c r="R3327" t="str">
        <f t="shared" si="168"/>
        <v>Weekday</v>
      </c>
      <c r="S3327" s="27">
        <f t="shared" si="169"/>
        <v>42599</v>
      </c>
      <c r="T3327" t="str">
        <f t="shared" si="170"/>
        <v>D</v>
      </c>
      <c r="V3327" t="str">
        <f t="shared" si="167"/>
        <v>D</v>
      </c>
    </row>
    <row r="3328" spans="1:22" x14ac:dyDescent="0.25">
      <c r="A3328" t="s">
        <v>391</v>
      </c>
      <c r="B3328" t="s">
        <v>218</v>
      </c>
      <c r="C3328">
        <v>142205124</v>
      </c>
      <c r="D3328">
        <v>66</v>
      </c>
      <c r="E3328" t="s">
        <v>90</v>
      </c>
      <c r="G3328">
        <v>52.292000000000002</v>
      </c>
      <c r="H3328">
        <v>2014</v>
      </c>
      <c r="I3328">
        <v>8</v>
      </c>
      <c r="J3328">
        <v>8</v>
      </c>
      <c r="K3328">
        <v>7</v>
      </c>
      <c r="L3328">
        <v>30</v>
      </c>
      <c r="M3328" t="s">
        <v>900</v>
      </c>
      <c r="N3328" t="s">
        <v>860</v>
      </c>
      <c r="O3328" t="s">
        <v>799</v>
      </c>
      <c r="Q3328" t="s">
        <v>510</v>
      </c>
      <c r="R3328" t="str">
        <f t="shared" si="168"/>
        <v>Weekday</v>
      </c>
      <c r="S3328" s="27">
        <f t="shared" si="169"/>
        <v>41859</v>
      </c>
      <c r="T3328" t="str">
        <f t="shared" si="170"/>
        <v>S</v>
      </c>
      <c r="V3328" t="str">
        <f t="shared" si="167"/>
        <v>S</v>
      </c>
    </row>
    <row r="3329" spans="1:22" x14ac:dyDescent="0.25">
      <c r="A3329" t="s">
        <v>391</v>
      </c>
      <c r="B3329" t="s">
        <v>218</v>
      </c>
      <c r="C3329">
        <v>170265080</v>
      </c>
      <c r="D3329">
        <v>66</v>
      </c>
      <c r="E3329" t="s">
        <v>90</v>
      </c>
      <c r="G3329">
        <v>52.302</v>
      </c>
      <c r="H3329">
        <v>2017</v>
      </c>
      <c r="I3329">
        <v>1</v>
      </c>
      <c r="J3329">
        <v>26</v>
      </c>
      <c r="K3329">
        <v>6</v>
      </c>
      <c r="L3329">
        <v>20</v>
      </c>
      <c r="M3329" t="s">
        <v>900</v>
      </c>
      <c r="N3329" t="s">
        <v>860</v>
      </c>
      <c r="O3329" t="s">
        <v>799</v>
      </c>
      <c r="Q3329" t="s">
        <v>510</v>
      </c>
      <c r="R3329" t="str">
        <f t="shared" si="168"/>
        <v>Weekday</v>
      </c>
      <c r="S3329" s="27">
        <f t="shared" si="169"/>
        <v>42761</v>
      </c>
      <c r="T3329" t="str">
        <f t="shared" si="170"/>
        <v>D</v>
      </c>
      <c r="V3329" t="str">
        <f t="shared" si="167"/>
        <v>D</v>
      </c>
    </row>
    <row r="3330" spans="1:22" x14ac:dyDescent="0.25">
      <c r="A3330" t="s">
        <v>391</v>
      </c>
      <c r="B3330" t="s">
        <v>218</v>
      </c>
      <c r="C3330">
        <v>152855070</v>
      </c>
      <c r="D3330">
        <v>66</v>
      </c>
      <c r="E3330" t="s">
        <v>90</v>
      </c>
      <c r="G3330">
        <v>52.307000000000002</v>
      </c>
      <c r="H3330">
        <v>2015</v>
      </c>
      <c r="I3330">
        <v>10</v>
      </c>
      <c r="J3330">
        <v>11</v>
      </c>
      <c r="K3330">
        <v>13</v>
      </c>
      <c r="L3330">
        <v>25</v>
      </c>
      <c r="M3330" t="s">
        <v>900</v>
      </c>
      <c r="N3330" t="s">
        <v>860</v>
      </c>
      <c r="O3330" t="s">
        <v>799</v>
      </c>
      <c r="Q3330" t="s">
        <v>510</v>
      </c>
      <c r="R3330" t="str">
        <f t="shared" si="168"/>
        <v>Weekend</v>
      </c>
      <c r="S3330" s="27">
        <f t="shared" si="169"/>
        <v>42288</v>
      </c>
      <c r="T3330" t="str">
        <f t="shared" si="170"/>
        <v>D</v>
      </c>
      <c r="V3330" t="str">
        <f t="shared" si="167"/>
        <v>D</v>
      </c>
    </row>
    <row r="3331" spans="1:22" x14ac:dyDescent="0.25">
      <c r="A3331" t="s">
        <v>391</v>
      </c>
      <c r="B3331" t="s">
        <v>218</v>
      </c>
      <c r="C3331">
        <v>142495071</v>
      </c>
      <c r="D3331">
        <v>66</v>
      </c>
      <c r="E3331" t="s">
        <v>90</v>
      </c>
      <c r="G3331">
        <v>52.311</v>
      </c>
      <c r="H3331">
        <v>2014</v>
      </c>
      <c r="I3331">
        <v>9</v>
      </c>
      <c r="J3331">
        <v>3</v>
      </c>
      <c r="K3331">
        <v>14</v>
      </c>
      <c r="L3331">
        <v>57</v>
      </c>
      <c r="M3331" t="s">
        <v>900</v>
      </c>
      <c r="N3331" t="s">
        <v>860</v>
      </c>
      <c r="O3331" t="s">
        <v>1933</v>
      </c>
      <c r="Q3331" t="s">
        <v>510</v>
      </c>
      <c r="R3331" t="str">
        <f t="shared" si="168"/>
        <v>Weekday</v>
      </c>
      <c r="S3331" s="27">
        <f t="shared" si="169"/>
        <v>41885</v>
      </c>
      <c r="T3331" t="str">
        <f t="shared" si="170"/>
        <v>S</v>
      </c>
      <c r="V3331" t="str">
        <f t="shared" ref="V3331:V3394" si="171">T3331&amp;U3331</f>
        <v>S</v>
      </c>
    </row>
    <row r="3332" spans="1:22" x14ac:dyDescent="0.25">
      <c r="A3332" t="s">
        <v>391</v>
      </c>
      <c r="B3332" t="s">
        <v>218</v>
      </c>
      <c r="C3332">
        <v>141405129</v>
      </c>
      <c r="D3332">
        <v>66</v>
      </c>
      <c r="E3332" t="s">
        <v>90</v>
      </c>
      <c r="G3332">
        <v>52.314999999999998</v>
      </c>
      <c r="H3332">
        <v>2014</v>
      </c>
      <c r="I3332">
        <v>5</v>
      </c>
      <c r="J3332">
        <v>14</v>
      </c>
      <c r="K3332">
        <v>15</v>
      </c>
      <c r="L3332">
        <v>22</v>
      </c>
      <c r="M3332" t="s">
        <v>900</v>
      </c>
      <c r="N3332" t="s">
        <v>860</v>
      </c>
      <c r="O3332" t="s">
        <v>799</v>
      </c>
      <c r="Q3332" t="s">
        <v>510</v>
      </c>
      <c r="R3332" t="str">
        <f t="shared" si="168"/>
        <v>Weekday</v>
      </c>
      <c r="S3332" s="27">
        <f t="shared" si="169"/>
        <v>41773</v>
      </c>
      <c r="T3332" t="str">
        <f t="shared" si="170"/>
        <v>S</v>
      </c>
      <c r="V3332" t="str">
        <f t="shared" si="171"/>
        <v>S</v>
      </c>
    </row>
    <row r="3333" spans="1:22" x14ac:dyDescent="0.25">
      <c r="A3333" t="s">
        <v>391</v>
      </c>
      <c r="B3333" t="s">
        <v>218</v>
      </c>
      <c r="C3333">
        <v>132885150</v>
      </c>
      <c r="D3333">
        <v>66</v>
      </c>
      <c r="E3333" t="s">
        <v>90</v>
      </c>
      <c r="G3333">
        <v>52.316000000000003</v>
      </c>
      <c r="H3333">
        <v>2013</v>
      </c>
      <c r="I3333">
        <v>10</v>
      </c>
      <c r="J3333">
        <v>15</v>
      </c>
      <c r="K3333">
        <v>8</v>
      </c>
      <c r="L3333">
        <v>46</v>
      </c>
      <c r="M3333" t="s">
        <v>900</v>
      </c>
      <c r="N3333" t="s">
        <v>404</v>
      </c>
      <c r="O3333" t="s">
        <v>799</v>
      </c>
      <c r="Q3333" t="s">
        <v>510</v>
      </c>
      <c r="R3333" t="str">
        <f t="shared" si="168"/>
        <v>Weekday</v>
      </c>
      <c r="S3333" s="27">
        <f t="shared" si="169"/>
        <v>41562</v>
      </c>
      <c r="T3333" t="str">
        <f t="shared" si="170"/>
        <v>S</v>
      </c>
      <c r="V3333" t="str">
        <f t="shared" si="171"/>
        <v>S</v>
      </c>
    </row>
    <row r="3334" spans="1:22" x14ac:dyDescent="0.25">
      <c r="A3334" t="s">
        <v>391</v>
      </c>
      <c r="B3334" t="s">
        <v>218</v>
      </c>
      <c r="C3334">
        <v>172335432</v>
      </c>
      <c r="D3334">
        <v>66</v>
      </c>
      <c r="E3334" t="s">
        <v>90</v>
      </c>
      <c r="G3334">
        <v>52.323999999999998</v>
      </c>
      <c r="H3334">
        <v>2017</v>
      </c>
      <c r="I3334">
        <v>8</v>
      </c>
      <c r="J3334">
        <v>17</v>
      </c>
      <c r="K3334">
        <v>5</v>
      </c>
      <c r="L3334">
        <v>20</v>
      </c>
      <c r="M3334" t="s">
        <v>900</v>
      </c>
      <c r="N3334" t="s">
        <v>860</v>
      </c>
      <c r="O3334" t="s">
        <v>799</v>
      </c>
      <c r="Q3334" t="s">
        <v>510</v>
      </c>
      <c r="R3334" t="str">
        <f t="shared" si="168"/>
        <v>Weekday</v>
      </c>
      <c r="S3334" s="27">
        <f t="shared" si="169"/>
        <v>42964</v>
      </c>
      <c r="T3334" t="str">
        <f t="shared" si="170"/>
        <v>D</v>
      </c>
      <c r="V3334" t="str">
        <f t="shared" si="171"/>
        <v>D</v>
      </c>
    </row>
    <row r="3335" spans="1:22" x14ac:dyDescent="0.25">
      <c r="A3335" t="s">
        <v>391</v>
      </c>
      <c r="B3335" t="s">
        <v>218</v>
      </c>
      <c r="C3335">
        <v>132765081</v>
      </c>
      <c r="D3335">
        <v>66</v>
      </c>
      <c r="E3335" t="s">
        <v>90</v>
      </c>
      <c r="G3335">
        <v>52.329000000000001</v>
      </c>
      <c r="H3335">
        <v>2013</v>
      </c>
      <c r="I3335">
        <v>10</v>
      </c>
      <c r="J3335">
        <v>2</v>
      </c>
      <c r="K3335">
        <v>6</v>
      </c>
      <c r="L3335">
        <v>56</v>
      </c>
      <c r="M3335" t="s">
        <v>900</v>
      </c>
      <c r="N3335" t="s">
        <v>860</v>
      </c>
      <c r="O3335" t="s">
        <v>799</v>
      </c>
      <c r="Q3335" t="s">
        <v>510</v>
      </c>
      <c r="R3335" t="str">
        <f t="shared" si="168"/>
        <v>Weekday</v>
      </c>
      <c r="S3335" s="27">
        <f t="shared" si="169"/>
        <v>41549</v>
      </c>
      <c r="T3335" t="str">
        <f t="shared" si="170"/>
        <v>S</v>
      </c>
      <c r="V3335" t="str">
        <f t="shared" si="171"/>
        <v>S</v>
      </c>
    </row>
    <row r="3336" spans="1:22" x14ac:dyDescent="0.25">
      <c r="A3336" t="s">
        <v>391</v>
      </c>
      <c r="B3336" t="s">
        <v>218</v>
      </c>
      <c r="C3336">
        <v>132255109</v>
      </c>
      <c r="D3336">
        <v>66</v>
      </c>
      <c r="E3336" t="s">
        <v>90</v>
      </c>
      <c r="G3336">
        <v>52.328000000000003</v>
      </c>
      <c r="H3336">
        <v>2013</v>
      </c>
      <c r="I3336">
        <v>8</v>
      </c>
      <c r="J3336">
        <v>13</v>
      </c>
      <c r="K3336">
        <v>9</v>
      </c>
      <c r="L3336">
        <v>59</v>
      </c>
      <c r="M3336" t="s">
        <v>900</v>
      </c>
      <c r="N3336" t="s">
        <v>860</v>
      </c>
      <c r="O3336" t="s">
        <v>799</v>
      </c>
      <c r="Q3336" t="s">
        <v>510</v>
      </c>
      <c r="R3336" t="str">
        <f t="shared" si="168"/>
        <v>Weekday</v>
      </c>
      <c r="S3336" s="27">
        <f t="shared" si="169"/>
        <v>41499</v>
      </c>
      <c r="T3336" t="str">
        <f t="shared" si="170"/>
        <v>S</v>
      </c>
      <c r="V3336" t="str">
        <f t="shared" si="171"/>
        <v>S</v>
      </c>
    </row>
    <row r="3337" spans="1:22" x14ac:dyDescent="0.25">
      <c r="A3337" t="s">
        <v>391</v>
      </c>
      <c r="B3337" t="s">
        <v>218</v>
      </c>
      <c r="C3337">
        <v>140765200</v>
      </c>
      <c r="D3337">
        <v>66</v>
      </c>
      <c r="E3337" t="s">
        <v>90</v>
      </c>
      <c r="G3337">
        <v>52.337000000000003</v>
      </c>
      <c r="H3337">
        <v>2014</v>
      </c>
      <c r="I3337">
        <v>3</v>
      </c>
      <c r="J3337">
        <v>17</v>
      </c>
      <c r="K3337">
        <v>8</v>
      </c>
      <c r="L3337">
        <v>30</v>
      </c>
      <c r="M3337" t="s">
        <v>899</v>
      </c>
      <c r="N3337" t="s">
        <v>860</v>
      </c>
      <c r="O3337" t="s">
        <v>799</v>
      </c>
      <c r="Q3337" t="s">
        <v>510</v>
      </c>
      <c r="R3337" t="str">
        <f t="shared" si="168"/>
        <v>Weekday</v>
      </c>
      <c r="S3337" s="27">
        <f t="shared" si="169"/>
        <v>41715</v>
      </c>
      <c r="T3337" t="str">
        <f t="shared" si="170"/>
        <v>S</v>
      </c>
      <c r="V3337" t="str">
        <f t="shared" si="171"/>
        <v>S</v>
      </c>
    </row>
    <row r="3338" spans="1:22" x14ac:dyDescent="0.25">
      <c r="A3338" t="s">
        <v>391</v>
      </c>
      <c r="B3338" t="s">
        <v>218</v>
      </c>
      <c r="C3338">
        <v>163645235</v>
      </c>
      <c r="D3338">
        <v>66</v>
      </c>
      <c r="E3338" t="s">
        <v>90</v>
      </c>
      <c r="G3338">
        <v>52.337000000000003</v>
      </c>
      <c r="H3338">
        <v>2016</v>
      </c>
      <c r="I3338">
        <v>12</v>
      </c>
      <c r="J3338">
        <v>28</v>
      </c>
      <c r="K3338">
        <v>10</v>
      </c>
      <c r="L3338">
        <v>47</v>
      </c>
      <c r="M3338" t="s">
        <v>900</v>
      </c>
      <c r="N3338" t="s">
        <v>404</v>
      </c>
      <c r="O3338" t="s">
        <v>799</v>
      </c>
      <c r="Q3338" t="s">
        <v>510</v>
      </c>
      <c r="R3338" t="str">
        <f t="shared" si="168"/>
        <v>Weekday</v>
      </c>
      <c r="S3338" s="27">
        <f t="shared" si="169"/>
        <v>42732</v>
      </c>
      <c r="T3338" t="str">
        <f t="shared" si="170"/>
        <v>D</v>
      </c>
      <c r="V3338" t="str">
        <f t="shared" si="171"/>
        <v>D</v>
      </c>
    </row>
    <row r="3339" spans="1:22" x14ac:dyDescent="0.25">
      <c r="A3339" t="s">
        <v>391</v>
      </c>
      <c r="B3339" t="s">
        <v>218</v>
      </c>
      <c r="C3339">
        <v>142535096</v>
      </c>
      <c r="D3339">
        <v>66</v>
      </c>
      <c r="E3339" t="s">
        <v>90</v>
      </c>
      <c r="G3339">
        <v>52.34</v>
      </c>
      <c r="H3339">
        <v>2014</v>
      </c>
      <c r="I3339">
        <v>9</v>
      </c>
      <c r="J3339">
        <v>10</v>
      </c>
      <c r="K3339">
        <v>8</v>
      </c>
      <c r="L3339">
        <v>8</v>
      </c>
      <c r="M3339" t="s">
        <v>900</v>
      </c>
      <c r="N3339" t="s">
        <v>860</v>
      </c>
      <c r="O3339" t="s">
        <v>799</v>
      </c>
      <c r="Q3339" t="s">
        <v>510</v>
      </c>
      <c r="R3339" t="str">
        <f t="shared" si="168"/>
        <v>Weekday</v>
      </c>
      <c r="S3339" s="27">
        <f t="shared" si="169"/>
        <v>41892</v>
      </c>
      <c r="T3339" t="str">
        <f t="shared" si="170"/>
        <v>S</v>
      </c>
      <c r="V3339" t="str">
        <f t="shared" si="171"/>
        <v>S</v>
      </c>
    </row>
    <row r="3340" spans="1:22" x14ac:dyDescent="0.25">
      <c r="A3340" t="s">
        <v>391</v>
      </c>
      <c r="B3340" t="s">
        <v>218</v>
      </c>
      <c r="C3340">
        <v>131635264</v>
      </c>
      <c r="D3340">
        <v>66</v>
      </c>
      <c r="E3340" t="s">
        <v>90</v>
      </c>
      <c r="G3340">
        <v>52.345999999999997</v>
      </c>
      <c r="H3340">
        <v>2013</v>
      </c>
      <c r="I3340">
        <v>6</v>
      </c>
      <c r="J3340">
        <v>10</v>
      </c>
      <c r="K3340">
        <v>19</v>
      </c>
      <c r="L3340">
        <v>55</v>
      </c>
      <c r="M3340" t="s">
        <v>900</v>
      </c>
      <c r="N3340" t="s">
        <v>404</v>
      </c>
      <c r="O3340" t="s">
        <v>799</v>
      </c>
      <c r="Q3340" t="s">
        <v>510</v>
      </c>
      <c r="R3340" t="str">
        <f t="shared" si="168"/>
        <v>Weekday</v>
      </c>
      <c r="S3340" s="27">
        <f t="shared" si="169"/>
        <v>41435</v>
      </c>
      <c r="T3340" t="str">
        <f t="shared" si="170"/>
        <v>S</v>
      </c>
      <c r="V3340" t="str">
        <f t="shared" si="171"/>
        <v>S</v>
      </c>
    </row>
    <row r="3341" spans="1:22" x14ac:dyDescent="0.25">
      <c r="A3341" t="s">
        <v>391</v>
      </c>
      <c r="B3341" t="s">
        <v>218</v>
      </c>
      <c r="C3341">
        <v>140155131</v>
      </c>
      <c r="D3341">
        <v>66</v>
      </c>
      <c r="E3341" t="s">
        <v>90</v>
      </c>
      <c r="G3341">
        <v>52.357999999999997</v>
      </c>
      <c r="H3341">
        <v>2014</v>
      </c>
      <c r="I3341">
        <v>1</v>
      </c>
      <c r="J3341">
        <v>13</v>
      </c>
      <c r="K3341">
        <v>9</v>
      </c>
      <c r="L3341">
        <v>5</v>
      </c>
      <c r="M3341" t="s">
        <v>900</v>
      </c>
      <c r="N3341" t="s">
        <v>404</v>
      </c>
      <c r="O3341" t="s">
        <v>799</v>
      </c>
      <c r="Q3341" t="s">
        <v>510</v>
      </c>
      <c r="R3341" t="str">
        <f t="shared" si="168"/>
        <v>Weekday</v>
      </c>
      <c r="S3341" s="27">
        <f t="shared" si="169"/>
        <v>41652</v>
      </c>
      <c r="T3341" t="str">
        <f t="shared" si="170"/>
        <v>S</v>
      </c>
      <c r="V3341" t="str">
        <f t="shared" si="171"/>
        <v>S</v>
      </c>
    </row>
    <row r="3342" spans="1:22" x14ac:dyDescent="0.25">
      <c r="A3342" t="s">
        <v>391</v>
      </c>
      <c r="B3342" t="s">
        <v>218</v>
      </c>
      <c r="C3342">
        <v>162875053</v>
      </c>
      <c r="D3342">
        <v>66</v>
      </c>
      <c r="E3342" t="s">
        <v>90</v>
      </c>
      <c r="G3342">
        <v>52.381999999999998</v>
      </c>
      <c r="H3342">
        <v>2016</v>
      </c>
      <c r="I3342">
        <v>10</v>
      </c>
      <c r="J3342">
        <v>13</v>
      </c>
      <c r="K3342">
        <v>5</v>
      </c>
      <c r="L3342">
        <v>25</v>
      </c>
      <c r="M3342" t="s">
        <v>900</v>
      </c>
      <c r="N3342" t="s">
        <v>171</v>
      </c>
      <c r="O3342" t="s">
        <v>799</v>
      </c>
      <c r="Q3342" t="s">
        <v>510</v>
      </c>
      <c r="R3342" t="str">
        <f t="shared" si="168"/>
        <v>Weekday</v>
      </c>
      <c r="S3342" s="27">
        <f t="shared" si="169"/>
        <v>42656</v>
      </c>
      <c r="T3342" t="str">
        <f t="shared" si="170"/>
        <v>D</v>
      </c>
      <c r="V3342" t="str">
        <f t="shared" si="171"/>
        <v>D</v>
      </c>
    </row>
    <row r="3343" spans="1:22" x14ac:dyDescent="0.25">
      <c r="A3343" t="s">
        <v>391</v>
      </c>
      <c r="B3343" t="s">
        <v>218</v>
      </c>
      <c r="C3343">
        <v>150555102</v>
      </c>
      <c r="D3343">
        <v>66</v>
      </c>
      <c r="E3343" t="s">
        <v>90</v>
      </c>
      <c r="G3343">
        <v>52.411000000000001</v>
      </c>
      <c r="H3343">
        <v>2015</v>
      </c>
      <c r="I3343">
        <v>2</v>
      </c>
      <c r="J3343">
        <v>24</v>
      </c>
      <c r="K3343">
        <v>7</v>
      </c>
      <c r="L3343">
        <v>51</v>
      </c>
      <c r="M3343" t="s">
        <v>900</v>
      </c>
      <c r="N3343" t="s">
        <v>171</v>
      </c>
      <c r="O3343" t="s">
        <v>799</v>
      </c>
      <c r="Q3343" t="s">
        <v>510</v>
      </c>
      <c r="R3343" t="str">
        <f t="shared" si="168"/>
        <v>Weekday</v>
      </c>
      <c r="S3343" s="27">
        <f t="shared" si="169"/>
        <v>42059</v>
      </c>
      <c r="T3343" t="str">
        <f t="shared" si="170"/>
        <v>S</v>
      </c>
      <c r="V3343" t="str">
        <f t="shared" si="171"/>
        <v>S</v>
      </c>
    </row>
    <row r="3344" spans="1:22" x14ac:dyDescent="0.25">
      <c r="A3344" t="s">
        <v>391</v>
      </c>
      <c r="B3344" t="s">
        <v>218</v>
      </c>
      <c r="C3344">
        <v>173545096</v>
      </c>
      <c r="D3344">
        <v>66</v>
      </c>
      <c r="E3344" t="s">
        <v>90</v>
      </c>
      <c r="G3344">
        <v>52.421999999999997</v>
      </c>
      <c r="H3344">
        <v>2017</v>
      </c>
      <c r="I3344">
        <v>12</v>
      </c>
      <c r="J3344">
        <v>19</v>
      </c>
      <c r="K3344">
        <v>9</v>
      </c>
      <c r="L3344">
        <v>49</v>
      </c>
      <c r="M3344" t="s">
        <v>900</v>
      </c>
      <c r="N3344" t="s">
        <v>171</v>
      </c>
      <c r="O3344" t="s">
        <v>799</v>
      </c>
      <c r="Q3344" t="s">
        <v>510</v>
      </c>
      <c r="R3344" t="str">
        <f t="shared" si="168"/>
        <v>Weekday</v>
      </c>
      <c r="S3344" s="27">
        <f t="shared" si="169"/>
        <v>43088</v>
      </c>
      <c r="T3344" t="str">
        <f t="shared" si="170"/>
        <v>D</v>
      </c>
      <c r="V3344" t="str">
        <f t="shared" si="171"/>
        <v>D</v>
      </c>
    </row>
    <row r="3345" spans="1:22" x14ac:dyDescent="0.25">
      <c r="A3345" t="s">
        <v>391</v>
      </c>
      <c r="B3345" t="s">
        <v>218</v>
      </c>
      <c r="C3345">
        <v>152515094</v>
      </c>
      <c r="D3345">
        <v>66</v>
      </c>
      <c r="E3345" t="s">
        <v>90</v>
      </c>
      <c r="G3345">
        <v>52.423000000000002</v>
      </c>
      <c r="H3345">
        <v>2015</v>
      </c>
      <c r="I3345">
        <v>9</v>
      </c>
      <c r="J3345">
        <v>8</v>
      </c>
      <c r="K3345">
        <v>7</v>
      </c>
      <c r="L3345">
        <v>30</v>
      </c>
      <c r="M3345" t="s">
        <v>900</v>
      </c>
      <c r="N3345" t="s">
        <v>860</v>
      </c>
      <c r="O3345" t="s">
        <v>799</v>
      </c>
      <c r="Q3345" t="s">
        <v>510</v>
      </c>
      <c r="R3345" t="str">
        <f t="shared" si="168"/>
        <v>Weekday</v>
      </c>
      <c r="S3345" s="27">
        <f t="shared" si="169"/>
        <v>42255</v>
      </c>
      <c r="T3345" t="str">
        <f t="shared" si="170"/>
        <v>D</v>
      </c>
      <c r="V3345" t="str">
        <f t="shared" si="171"/>
        <v>D</v>
      </c>
    </row>
    <row r="3346" spans="1:22" x14ac:dyDescent="0.25">
      <c r="A3346" t="s">
        <v>391</v>
      </c>
      <c r="B3346" t="s">
        <v>218</v>
      </c>
      <c r="C3346">
        <v>172975146</v>
      </c>
      <c r="D3346">
        <v>66</v>
      </c>
      <c r="E3346" t="s">
        <v>90</v>
      </c>
      <c r="G3346">
        <v>52.426000000000002</v>
      </c>
      <c r="H3346">
        <v>2017</v>
      </c>
      <c r="I3346">
        <v>10</v>
      </c>
      <c r="J3346">
        <v>18</v>
      </c>
      <c r="K3346">
        <v>4</v>
      </c>
      <c r="L3346">
        <v>33</v>
      </c>
      <c r="M3346" t="s">
        <v>900</v>
      </c>
      <c r="N3346" t="s">
        <v>860</v>
      </c>
      <c r="O3346" t="s">
        <v>1933</v>
      </c>
      <c r="Q3346" t="s">
        <v>510</v>
      </c>
      <c r="R3346" t="str">
        <f t="shared" si="168"/>
        <v>Weekday</v>
      </c>
      <c r="S3346" s="27">
        <f t="shared" si="169"/>
        <v>43026</v>
      </c>
      <c r="T3346" t="str">
        <f t="shared" si="170"/>
        <v>D</v>
      </c>
      <c r="V3346" t="str">
        <f t="shared" si="171"/>
        <v>D</v>
      </c>
    </row>
    <row r="3347" spans="1:22" x14ac:dyDescent="0.25">
      <c r="A3347" t="s">
        <v>391</v>
      </c>
      <c r="B3347" t="s">
        <v>218</v>
      </c>
      <c r="C3347">
        <v>162355080</v>
      </c>
      <c r="D3347">
        <v>66</v>
      </c>
      <c r="E3347" t="s">
        <v>90</v>
      </c>
      <c r="G3347">
        <v>52.427999999999997</v>
      </c>
      <c r="H3347">
        <v>2016</v>
      </c>
      <c r="I3347">
        <v>8</v>
      </c>
      <c r="J3347">
        <v>22</v>
      </c>
      <c r="K3347">
        <v>8</v>
      </c>
      <c r="L3347">
        <v>3</v>
      </c>
      <c r="M3347" t="s">
        <v>900</v>
      </c>
      <c r="N3347" t="s">
        <v>860</v>
      </c>
      <c r="O3347" t="s">
        <v>799</v>
      </c>
      <c r="Q3347" t="s">
        <v>510</v>
      </c>
      <c r="R3347" t="str">
        <f t="shared" si="168"/>
        <v>Weekday</v>
      </c>
      <c r="S3347" s="27">
        <f t="shared" si="169"/>
        <v>42604</v>
      </c>
      <c r="T3347" t="str">
        <f t="shared" si="170"/>
        <v>D</v>
      </c>
      <c r="V3347" t="str">
        <f t="shared" si="171"/>
        <v>D</v>
      </c>
    </row>
    <row r="3348" spans="1:22" x14ac:dyDescent="0.25">
      <c r="A3348" t="s">
        <v>391</v>
      </c>
      <c r="B3348" t="s">
        <v>218</v>
      </c>
      <c r="C3348">
        <v>141915089</v>
      </c>
      <c r="D3348">
        <v>66</v>
      </c>
      <c r="E3348" t="s">
        <v>90</v>
      </c>
      <c r="G3348">
        <v>52.435000000000002</v>
      </c>
      <c r="H3348">
        <v>2014</v>
      </c>
      <c r="I3348">
        <v>7</v>
      </c>
      <c r="J3348">
        <v>10</v>
      </c>
      <c r="K3348">
        <v>7</v>
      </c>
      <c r="L3348">
        <v>25</v>
      </c>
      <c r="M3348" t="s">
        <v>900</v>
      </c>
      <c r="N3348" t="s">
        <v>860</v>
      </c>
      <c r="O3348" t="s">
        <v>799</v>
      </c>
      <c r="Q3348" t="s">
        <v>510</v>
      </c>
      <c r="R3348" t="str">
        <f t="shared" si="168"/>
        <v>Weekday</v>
      </c>
      <c r="S3348" s="27">
        <f t="shared" si="169"/>
        <v>41830</v>
      </c>
      <c r="T3348" t="str">
        <f t="shared" si="170"/>
        <v>S</v>
      </c>
      <c r="V3348" t="str">
        <f t="shared" si="171"/>
        <v>S</v>
      </c>
    </row>
    <row r="3349" spans="1:22" x14ac:dyDescent="0.25">
      <c r="A3349" t="s">
        <v>391</v>
      </c>
      <c r="S3349" s="27"/>
      <c r="V3349" t="str">
        <f t="shared" si="171"/>
        <v/>
      </c>
    </row>
    <row r="3350" spans="1:22" x14ac:dyDescent="0.25">
      <c r="A3350" t="s">
        <v>391</v>
      </c>
      <c r="B3350" t="s">
        <v>218</v>
      </c>
      <c r="C3350">
        <v>171705258</v>
      </c>
      <c r="D3350">
        <v>66</v>
      </c>
      <c r="E3350" t="s">
        <v>90</v>
      </c>
      <c r="G3350">
        <v>52.441000000000003</v>
      </c>
      <c r="H3350">
        <v>2017</v>
      </c>
      <c r="I3350">
        <v>6</v>
      </c>
      <c r="J3350">
        <v>19</v>
      </c>
      <c r="K3350">
        <v>7</v>
      </c>
      <c r="L3350">
        <v>30</v>
      </c>
      <c r="M3350" t="s">
        <v>900</v>
      </c>
      <c r="N3350" t="s">
        <v>860</v>
      </c>
      <c r="O3350" t="s">
        <v>799</v>
      </c>
      <c r="Q3350" t="s">
        <v>510</v>
      </c>
      <c r="R3350" t="str">
        <f t="shared" si="168"/>
        <v>Weekday</v>
      </c>
      <c r="S3350" s="27">
        <f t="shared" si="169"/>
        <v>42905</v>
      </c>
      <c r="T3350" t="str">
        <f t="shared" si="170"/>
        <v>D</v>
      </c>
      <c r="V3350" t="str">
        <f t="shared" si="171"/>
        <v>D</v>
      </c>
    </row>
    <row r="3351" spans="1:22" x14ac:dyDescent="0.25">
      <c r="A3351" t="s">
        <v>391</v>
      </c>
      <c r="S3351" s="27"/>
      <c r="V3351" t="str">
        <f t="shared" si="171"/>
        <v/>
      </c>
    </row>
    <row r="3352" spans="1:22" x14ac:dyDescent="0.25">
      <c r="A3352" t="s">
        <v>391</v>
      </c>
      <c r="B3352" t="s">
        <v>218</v>
      </c>
      <c r="C3352">
        <v>172415097</v>
      </c>
      <c r="D3352">
        <v>66</v>
      </c>
      <c r="E3352" t="s">
        <v>90</v>
      </c>
      <c r="G3352">
        <v>52.466000000000001</v>
      </c>
      <c r="H3352">
        <v>2017</v>
      </c>
      <c r="I3352">
        <v>8</v>
      </c>
      <c r="J3352">
        <v>29</v>
      </c>
      <c r="K3352">
        <v>5</v>
      </c>
      <c r="L3352">
        <v>54</v>
      </c>
      <c r="M3352" t="s">
        <v>900</v>
      </c>
      <c r="N3352" t="s">
        <v>171</v>
      </c>
      <c r="O3352" t="s">
        <v>799</v>
      </c>
      <c r="Q3352" t="s">
        <v>510</v>
      </c>
      <c r="R3352" t="str">
        <f t="shared" si="168"/>
        <v>Weekday</v>
      </c>
      <c r="S3352" s="27">
        <f t="shared" si="169"/>
        <v>42976</v>
      </c>
      <c r="T3352" t="str">
        <f t="shared" si="170"/>
        <v>D</v>
      </c>
      <c r="V3352" t="str">
        <f t="shared" si="171"/>
        <v>D</v>
      </c>
    </row>
    <row r="3353" spans="1:22" x14ac:dyDescent="0.25">
      <c r="A3353" t="s">
        <v>391</v>
      </c>
      <c r="B3353" t="s">
        <v>218</v>
      </c>
      <c r="C3353">
        <v>132705224</v>
      </c>
      <c r="D3353">
        <v>66</v>
      </c>
      <c r="E3353" t="s">
        <v>90</v>
      </c>
      <c r="G3353">
        <v>52.472000000000001</v>
      </c>
      <c r="H3353">
        <v>2013</v>
      </c>
      <c r="I3353">
        <v>9</v>
      </c>
      <c r="J3353">
        <v>27</v>
      </c>
      <c r="K3353">
        <v>19</v>
      </c>
      <c r="L3353">
        <v>15</v>
      </c>
      <c r="M3353" t="s">
        <v>900</v>
      </c>
      <c r="N3353" t="s">
        <v>860</v>
      </c>
      <c r="O3353" t="s">
        <v>799</v>
      </c>
      <c r="Q3353" t="s">
        <v>510</v>
      </c>
      <c r="R3353" t="str">
        <f t="shared" si="168"/>
        <v>Weekday</v>
      </c>
      <c r="S3353" s="27">
        <f t="shared" si="169"/>
        <v>41544</v>
      </c>
      <c r="T3353" t="str">
        <f t="shared" si="170"/>
        <v>S</v>
      </c>
      <c r="V3353" t="str">
        <f t="shared" si="171"/>
        <v>S</v>
      </c>
    </row>
    <row r="3354" spans="1:22" x14ac:dyDescent="0.25">
      <c r="A3354" t="s">
        <v>391</v>
      </c>
      <c r="B3354" t="s">
        <v>218</v>
      </c>
      <c r="C3354">
        <v>162095032</v>
      </c>
      <c r="D3354">
        <v>66</v>
      </c>
      <c r="E3354" t="s">
        <v>90</v>
      </c>
      <c r="G3354">
        <v>52.473999999999997</v>
      </c>
      <c r="H3354">
        <v>2016</v>
      </c>
      <c r="I3354">
        <v>7</v>
      </c>
      <c r="J3354">
        <v>17</v>
      </c>
      <c r="K3354">
        <v>1</v>
      </c>
      <c r="L3354">
        <v>4</v>
      </c>
      <c r="M3354" t="s">
        <v>899</v>
      </c>
      <c r="N3354" t="s">
        <v>171</v>
      </c>
      <c r="O3354" t="s">
        <v>799</v>
      </c>
      <c r="Q3354" t="s">
        <v>510</v>
      </c>
      <c r="R3354" t="str">
        <f t="shared" si="168"/>
        <v>Weekend</v>
      </c>
      <c r="S3354" s="27">
        <f t="shared" si="169"/>
        <v>42568</v>
      </c>
      <c r="T3354" t="str">
        <f t="shared" si="170"/>
        <v>D</v>
      </c>
      <c r="V3354" t="str">
        <f t="shared" si="171"/>
        <v>D</v>
      </c>
    </row>
    <row r="3355" spans="1:22" x14ac:dyDescent="0.25">
      <c r="A3355" t="s">
        <v>391</v>
      </c>
      <c r="B3355" t="s">
        <v>218</v>
      </c>
      <c r="C3355">
        <v>163475221</v>
      </c>
      <c r="D3355">
        <v>66</v>
      </c>
      <c r="E3355" t="s">
        <v>90</v>
      </c>
      <c r="G3355">
        <v>52.476999999999997</v>
      </c>
      <c r="H3355">
        <v>2016</v>
      </c>
      <c r="I3355">
        <v>2</v>
      </c>
      <c r="J3355">
        <v>10</v>
      </c>
      <c r="K3355">
        <v>8</v>
      </c>
      <c r="L3355">
        <v>42</v>
      </c>
      <c r="M3355" t="s">
        <v>900</v>
      </c>
      <c r="N3355" t="s">
        <v>860</v>
      </c>
      <c r="O3355" t="s">
        <v>799</v>
      </c>
      <c r="Q3355" t="s">
        <v>510</v>
      </c>
      <c r="R3355" t="str">
        <f t="shared" si="168"/>
        <v>Weekday</v>
      </c>
      <c r="S3355" s="27">
        <f t="shared" si="169"/>
        <v>42410</v>
      </c>
      <c r="T3355" t="str">
        <f t="shared" si="170"/>
        <v>D</v>
      </c>
      <c r="V3355" t="str">
        <f t="shared" si="171"/>
        <v>D</v>
      </c>
    </row>
    <row r="3356" spans="1:22" x14ac:dyDescent="0.25">
      <c r="A3356" t="s">
        <v>391</v>
      </c>
      <c r="B3356" t="s">
        <v>218</v>
      </c>
      <c r="C3356">
        <v>172175131</v>
      </c>
      <c r="D3356">
        <v>66</v>
      </c>
      <c r="E3356" t="s">
        <v>90</v>
      </c>
      <c r="G3356">
        <v>52.478000000000002</v>
      </c>
      <c r="H3356">
        <v>2017</v>
      </c>
      <c r="I3356">
        <v>7</v>
      </c>
      <c r="J3356">
        <v>31</v>
      </c>
      <c r="K3356">
        <v>6</v>
      </c>
      <c r="L3356">
        <v>53</v>
      </c>
      <c r="M3356" t="s">
        <v>900</v>
      </c>
      <c r="N3356" t="s">
        <v>860</v>
      </c>
      <c r="O3356" t="s">
        <v>799</v>
      </c>
      <c r="Q3356" t="s">
        <v>510</v>
      </c>
      <c r="R3356" t="str">
        <f t="shared" si="168"/>
        <v>Weekday</v>
      </c>
      <c r="S3356" s="27">
        <f t="shared" si="169"/>
        <v>42947</v>
      </c>
      <c r="T3356" t="str">
        <f t="shared" si="170"/>
        <v>D</v>
      </c>
      <c r="V3356" t="str">
        <f t="shared" si="171"/>
        <v>D</v>
      </c>
    </row>
    <row r="3357" spans="1:22" x14ac:dyDescent="0.25">
      <c r="A3357" t="s">
        <v>391</v>
      </c>
      <c r="S3357" s="27"/>
      <c r="V3357" t="str">
        <f t="shared" si="171"/>
        <v/>
      </c>
    </row>
    <row r="3358" spans="1:22" x14ac:dyDescent="0.25">
      <c r="A3358" t="s">
        <v>391</v>
      </c>
      <c r="B3358" t="s">
        <v>218</v>
      </c>
      <c r="C3358">
        <v>171795368</v>
      </c>
      <c r="D3358">
        <v>66</v>
      </c>
      <c r="E3358" t="s">
        <v>90</v>
      </c>
      <c r="G3358">
        <v>52.484999999999999</v>
      </c>
      <c r="H3358">
        <v>2017</v>
      </c>
      <c r="I3358">
        <v>3</v>
      </c>
      <c r="J3358">
        <v>6</v>
      </c>
      <c r="K3358">
        <v>8</v>
      </c>
      <c r="L3358">
        <v>49</v>
      </c>
      <c r="M3358" t="s">
        <v>900</v>
      </c>
      <c r="N3358" t="s">
        <v>860</v>
      </c>
      <c r="O3358" t="s">
        <v>799</v>
      </c>
      <c r="Q3358" t="s">
        <v>510</v>
      </c>
      <c r="R3358" t="str">
        <f t="shared" si="168"/>
        <v>Weekday</v>
      </c>
      <c r="S3358" s="27">
        <f t="shared" si="169"/>
        <v>42800</v>
      </c>
      <c r="T3358" t="str">
        <f t="shared" si="170"/>
        <v>D</v>
      </c>
      <c r="V3358" t="str">
        <f t="shared" si="171"/>
        <v>D</v>
      </c>
    </row>
    <row r="3359" spans="1:22" x14ac:dyDescent="0.25">
      <c r="A3359" t="s">
        <v>391</v>
      </c>
      <c r="B3359" t="s">
        <v>218</v>
      </c>
      <c r="C3359">
        <v>172335426</v>
      </c>
      <c r="D3359">
        <v>66</v>
      </c>
      <c r="E3359" t="s">
        <v>90</v>
      </c>
      <c r="G3359">
        <v>52.491</v>
      </c>
      <c r="H3359">
        <v>2017</v>
      </c>
      <c r="I3359">
        <v>8</v>
      </c>
      <c r="J3359">
        <v>18</v>
      </c>
      <c r="K3359">
        <v>5</v>
      </c>
      <c r="L3359">
        <v>35</v>
      </c>
      <c r="M3359" t="s">
        <v>900</v>
      </c>
      <c r="N3359" t="s">
        <v>171</v>
      </c>
      <c r="O3359" t="s">
        <v>799</v>
      </c>
      <c r="Q3359" t="s">
        <v>510</v>
      </c>
      <c r="R3359" t="str">
        <f t="shared" si="168"/>
        <v>Weekday</v>
      </c>
      <c r="S3359" s="27">
        <f t="shared" si="169"/>
        <v>42965</v>
      </c>
      <c r="T3359" t="str">
        <f t="shared" si="170"/>
        <v>D</v>
      </c>
      <c r="V3359" t="str">
        <f t="shared" si="171"/>
        <v>D</v>
      </c>
    </row>
    <row r="3360" spans="1:22" x14ac:dyDescent="0.25">
      <c r="A3360" t="s">
        <v>391</v>
      </c>
      <c r="S3360" s="27"/>
      <c r="V3360" t="str">
        <f t="shared" si="171"/>
        <v/>
      </c>
    </row>
    <row r="3361" spans="1:22" x14ac:dyDescent="0.25">
      <c r="A3361" t="s">
        <v>391</v>
      </c>
      <c r="B3361" t="s">
        <v>218</v>
      </c>
      <c r="C3361">
        <v>152045305</v>
      </c>
      <c r="D3361">
        <v>66</v>
      </c>
      <c r="E3361" t="s">
        <v>90</v>
      </c>
      <c r="G3361">
        <v>52.509</v>
      </c>
      <c r="H3361">
        <v>2015</v>
      </c>
      <c r="I3361">
        <v>7</v>
      </c>
      <c r="J3361">
        <v>21</v>
      </c>
      <c r="K3361">
        <v>9</v>
      </c>
      <c r="L3361">
        <v>2</v>
      </c>
      <c r="M3361" t="s">
        <v>900</v>
      </c>
      <c r="N3361" t="s">
        <v>171</v>
      </c>
      <c r="O3361" t="s">
        <v>799</v>
      </c>
      <c r="Q3361" t="s">
        <v>512</v>
      </c>
      <c r="R3361" t="str">
        <f t="shared" si="168"/>
        <v>Weekday</v>
      </c>
      <c r="S3361" s="27">
        <f t="shared" si="169"/>
        <v>42206</v>
      </c>
      <c r="T3361" t="str">
        <f t="shared" si="170"/>
        <v>S</v>
      </c>
      <c r="V3361" t="str">
        <f t="shared" si="171"/>
        <v>S</v>
      </c>
    </row>
    <row r="3362" spans="1:22" x14ac:dyDescent="0.25">
      <c r="A3362" t="s">
        <v>391</v>
      </c>
      <c r="B3362" t="s">
        <v>218</v>
      </c>
      <c r="C3362">
        <v>152285233</v>
      </c>
      <c r="D3362">
        <v>66</v>
      </c>
      <c r="E3362" t="s">
        <v>90</v>
      </c>
      <c r="G3362">
        <v>52.51</v>
      </c>
      <c r="H3362">
        <v>2015</v>
      </c>
      <c r="I3362">
        <v>8</v>
      </c>
      <c r="J3362">
        <v>16</v>
      </c>
      <c r="K3362">
        <v>16</v>
      </c>
      <c r="L3362">
        <v>39</v>
      </c>
      <c r="M3362" t="s">
        <v>899</v>
      </c>
      <c r="N3362" t="s">
        <v>860</v>
      </c>
      <c r="O3362" t="s">
        <v>799</v>
      </c>
      <c r="Q3362" t="s">
        <v>512</v>
      </c>
      <c r="R3362" t="str">
        <f t="shared" si="168"/>
        <v>Weekend</v>
      </c>
      <c r="S3362" s="27">
        <f t="shared" si="169"/>
        <v>42232</v>
      </c>
      <c r="T3362" t="str">
        <f t="shared" si="170"/>
        <v>S</v>
      </c>
      <c r="V3362" t="str">
        <f t="shared" si="171"/>
        <v>S</v>
      </c>
    </row>
    <row r="3363" spans="1:22" x14ac:dyDescent="0.25">
      <c r="A3363" t="s">
        <v>391</v>
      </c>
      <c r="S3363" s="27"/>
      <c r="V3363" t="str">
        <f t="shared" si="171"/>
        <v/>
      </c>
    </row>
    <row r="3364" spans="1:22" x14ac:dyDescent="0.25">
      <c r="A3364" t="s">
        <v>391</v>
      </c>
      <c r="S3364" s="27"/>
      <c r="V3364" t="str">
        <f t="shared" si="171"/>
        <v/>
      </c>
    </row>
    <row r="3365" spans="1:22" x14ac:dyDescent="0.25">
      <c r="A3365" t="s">
        <v>391</v>
      </c>
      <c r="S3365" s="27"/>
      <c r="V3365" t="str">
        <f t="shared" si="171"/>
        <v/>
      </c>
    </row>
    <row r="3366" spans="1:22" x14ac:dyDescent="0.25">
      <c r="A3366" t="s">
        <v>391</v>
      </c>
      <c r="B3366" t="s">
        <v>218</v>
      </c>
      <c r="C3366">
        <v>142485020</v>
      </c>
      <c r="D3366">
        <v>66</v>
      </c>
      <c r="E3366" t="s">
        <v>90</v>
      </c>
      <c r="G3366">
        <v>52.533000000000001</v>
      </c>
      <c r="H3366">
        <v>2014</v>
      </c>
      <c r="I3366">
        <v>7</v>
      </c>
      <c r="J3366">
        <v>7</v>
      </c>
      <c r="K3366">
        <v>16</v>
      </c>
      <c r="L3366">
        <v>15</v>
      </c>
      <c r="M3366" t="s">
        <v>900</v>
      </c>
      <c r="N3366" t="s">
        <v>404</v>
      </c>
      <c r="O3366" t="s">
        <v>799</v>
      </c>
      <c r="Q3366" t="s">
        <v>512</v>
      </c>
      <c r="R3366" t="str">
        <f t="shared" si="168"/>
        <v>Weekday</v>
      </c>
      <c r="S3366" s="27">
        <f t="shared" si="169"/>
        <v>41827</v>
      </c>
      <c r="T3366" t="str">
        <f t="shared" si="170"/>
        <v>S</v>
      </c>
      <c r="V3366" t="str">
        <f t="shared" si="171"/>
        <v>S</v>
      </c>
    </row>
    <row r="3367" spans="1:22" x14ac:dyDescent="0.25">
      <c r="A3367" t="s">
        <v>391</v>
      </c>
      <c r="B3367" t="s">
        <v>218</v>
      </c>
      <c r="C3367">
        <v>170765123</v>
      </c>
      <c r="D3367">
        <v>66</v>
      </c>
      <c r="E3367" t="s">
        <v>90</v>
      </c>
      <c r="G3367">
        <v>52.567999999999998</v>
      </c>
      <c r="H3367">
        <v>2017</v>
      </c>
      <c r="I3367">
        <v>3</v>
      </c>
      <c r="J3367">
        <v>17</v>
      </c>
      <c r="K3367">
        <v>6</v>
      </c>
      <c r="L3367">
        <v>45</v>
      </c>
      <c r="M3367" t="s">
        <v>900</v>
      </c>
      <c r="N3367" t="s">
        <v>171</v>
      </c>
      <c r="O3367" t="s">
        <v>799</v>
      </c>
      <c r="Q3367" t="s">
        <v>512</v>
      </c>
      <c r="R3367" t="str">
        <f t="shared" si="168"/>
        <v>Weekday</v>
      </c>
      <c r="S3367" s="27">
        <f t="shared" si="169"/>
        <v>42811</v>
      </c>
      <c r="T3367" t="str">
        <f t="shared" si="170"/>
        <v>D</v>
      </c>
      <c r="V3367" t="str">
        <f t="shared" si="171"/>
        <v>D</v>
      </c>
    </row>
    <row r="3368" spans="1:22" x14ac:dyDescent="0.25">
      <c r="A3368" t="s">
        <v>391</v>
      </c>
      <c r="B3368" t="s">
        <v>218</v>
      </c>
      <c r="C3368">
        <v>133515072</v>
      </c>
      <c r="D3368">
        <v>66</v>
      </c>
      <c r="E3368" t="s">
        <v>90</v>
      </c>
      <c r="G3368">
        <v>52.573999999999998</v>
      </c>
      <c r="H3368">
        <v>2013</v>
      </c>
      <c r="I3368">
        <v>12</v>
      </c>
      <c r="J3368">
        <v>17</v>
      </c>
      <c r="K3368">
        <v>6</v>
      </c>
      <c r="L3368">
        <v>6</v>
      </c>
      <c r="M3368" t="s">
        <v>900</v>
      </c>
      <c r="N3368" t="s">
        <v>860</v>
      </c>
      <c r="O3368" t="s">
        <v>799</v>
      </c>
      <c r="Q3368" t="s">
        <v>512</v>
      </c>
      <c r="R3368" t="str">
        <f t="shared" si="168"/>
        <v>Weekday</v>
      </c>
      <c r="S3368" s="27">
        <f t="shared" si="169"/>
        <v>41625</v>
      </c>
      <c r="T3368" t="str">
        <f t="shared" si="170"/>
        <v>S</v>
      </c>
      <c r="V3368" t="str">
        <f t="shared" si="171"/>
        <v>S</v>
      </c>
    </row>
    <row r="3369" spans="1:22" x14ac:dyDescent="0.25">
      <c r="A3369" t="s">
        <v>391</v>
      </c>
      <c r="B3369" t="s">
        <v>218</v>
      </c>
      <c r="C3369">
        <v>131285141</v>
      </c>
      <c r="D3369">
        <v>66</v>
      </c>
      <c r="E3369" t="s">
        <v>90</v>
      </c>
      <c r="G3369">
        <v>52.554000000000002</v>
      </c>
      <c r="H3369">
        <v>2013</v>
      </c>
      <c r="I3369">
        <v>5</v>
      </c>
      <c r="J3369">
        <v>2</v>
      </c>
      <c r="K3369">
        <v>13</v>
      </c>
      <c r="L3369">
        <v>59</v>
      </c>
      <c r="M3369" t="s">
        <v>900</v>
      </c>
      <c r="N3369" t="s">
        <v>171</v>
      </c>
      <c r="O3369" t="s">
        <v>799</v>
      </c>
      <c r="Q3369" t="s">
        <v>512</v>
      </c>
      <c r="R3369" t="str">
        <f t="shared" si="168"/>
        <v>Weekday</v>
      </c>
      <c r="S3369" s="27">
        <f t="shared" si="169"/>
        <v>41396</v>
      </c>
      <c r="T3369" t="str">
        <f t="shared" si="170"/>
        <v>S</v>
      </c>
      <c r="V3369" t="str">
        <f t="shared" si="171"/>
        <v>S</v>
      </c>
    </row>
    <row r="3370" spans="1:22" x14ac:dyDescent="0.25">
      <c r="A3370" t="s">
        <v>391</v>
      </c>
      <c r="B3370" t="s">
        <v>218</v>
      </c>
      <c r="C3370">
        <v>133045172</v>
      </c>
      <c r="D3370">
        <v>66</v>
      </c>
      <c r="E3370" t="s">
        <v>90</v>
      </c>
      <c r="G3370">
        <v>52.578000000000003</v>
      </c>
      <c r="H3370">
        <v>2013</v>
      </c>
      <c r="I3370">
        <v>10</v>
      </c>
      <c r="J3370">
        <v>25</v>
      </c>
      <c r="K3370">
        <v>14</v>
      </c>
      <c r="L3370">
        <v>38</v>
      </c>
      <c r="M3370" t="s">
        <v>899</v>
      </c>
      <c r="N3370" t="s">
        <v>860</v>
      </c>
      <c r="O3370" t="s">
        <v>799</v>
      </c>
      <c r="Q3370" t="s">
        <v>512</v>
      </c>
      <c r="R3370" t="str">
        <f t="shared" si="168"/>
        <v>Weekday</v>
      </c>
      <c r="S3370" s="27">
        <f t="shared" si="169"/>
        <v>41572</v>
      </c>
      <c r="T3370" t="str">
        <f t="shared" si="170"/>
        <v>S</v>
      </c>
      <c r="V3370" t="str">
        <f t="shared" si="171"/>
        <v>S</v>
      </c>
    </row>
    <row r="3371" spans="1:22" x14ac:dyDescent="0.25">
      <c r="A3371" t="s">
        <v>391</v>
      </c>
      <c r="B3371" t="s">
        <v>218</v>
      </c>
      <c r="C3371">
        <v>170505039</v>
      </c>
      <c r="D3371">
        <v>66</v>
      </c>
      <c r="E3371" t="s">
        <v>90</v>
      </c>
      <c r="G3371">
        <v>52.415999999999997</v>
      </c>
      <c r="H3371">
        <v>2017</v>
      </c>
      <c r="I3371">
        <v>2</v>
      </c>
      <c r="J3371">
        <v>15</v>
      </c>
      <c r="K3371">
        <v>7</v>
      </c>
      <c r="L3371">
        <v>10</v>
      </c>
      <c r="M3371" t="s">
        <v>900</v>
      </c>
      <c r="N3371" t="s">
        <v>860</v>
      </c>
      <c r="O3371" t="s">
        <v>799</v>
      </c>
      <c r="Q3371" t="s">
        <v>510</v>
      </c>
      <c r="R3371" t="str">
        <f t="shared" si="168"/>
        <v>Weekday</v>
      </c>
      <c r="S3371" s="27">
        <f t="shared" si="169"/>
        <v>42781</v>
      </c>
      <c r="T3371" t="str">
        <f t="shared" si="170"/>
        <v>D</v>
      </c>
      <c r="V3371" t="str">
        <f t="shared" si="171"/>
        <v>D</v>
      </c>
    </row>
    <row r="3372" spans="1:22" x14ac:dyDescent="0.25">
      <c r="A3372" t="s">
        <v>391</v>
      </c>
      <c r="S3372" s="27"/>
      <c r="V3372" t="str">
        <f t="shared" si="171"/>
        <v/>
      </c>
    </row>
    <row r="3373" spans="1:22" x14ac:dyDescent="0.25">
      <c r="A3373" t="s">
        <v>391</v>
      </c>
      <c r="B3373" t="s">
        <v>218</v>
      </c>
      <c r="C3373">
        <v>172955076</v>
      </c>
      <c r="D3373">
        <v>66</v>
      </c>
      <c r="E3373" t="s">
        <v>90</v>
      </c>
      <c r="G3373">
        <v>52.606999999999999</v>
      </c>
      <c r="H3373">
        <v>2017</v>
      </c>
      <c r="I3373">
        <v>10</v>
      </c>
      <c r="J3373">
        <v>22</v>
      </c>
      <c r="K3373">
        <v>7</v>
      </c>
      <c r="L3373">
        <v>0</v>
      </c>
      <c r="M3373" t="s">
        <v>899</v>
      </c>
      <c r="N3373" t="s">
        <v>860</v>
      </c>
      <c r="O3373" t="s">
        <v>799</v>
      </c>
      <c r="Q3373" t="s">
        <v>512</v>
      </c>
      <c r="R3373" t="str">
        <f t="shared" si="168"/>
        <v>Weekend</v>
      </c>
      <c r="S3373" s="27">
        <f t="shared" si="169"/>
        <v>43030</v>
      </c>
      <c r="T3373" t="str">
        <f t="shared" si="170"/>
        <v>D</v>
      </c>
      <c r="V3373" t="str">
        <f t="shared" si="171"/>
        <v>D</v>
      </c>
    </row>
    <row r="3374" spans="1:22" x14ac:dyDescent="0.25">
      <c r="A3374" t="s">
        <v>391</v>
      </c>
      <c r="B3374" t="s">
        <v>218</v>
      </c>
      <c r="C3374">
        <v>160965095</v>
      </c>
      <c r="D3374">
        <v>66</v>
      </c>
      <c r="E3374" t="s">
        <v>90</v>
      </c>
      <c r="G3374">
        <v>52.613</v>
      </c>
      <c r="H3374">
        <v>2016</v>
      </c>
      <c r="I3374">
        <v>4</v>
      </c>
      <c r="J3374">
        <v>5</v>
      </c>
      <c r="K3374">
        <v>6</v>
      </c>
      <c r="L3374">
        <v>57</v>
      </c>
      <c r="M3374" t="s">
        <v>900</v>
      </c>
      <c r="N3374" t="s">
        <v>860</v>
      </c>
      <c r="O3374" t="s">
        <v>799</v>
      </c>
      <c r="Q3374" t="s">
        <v>512</v>
      </c>
      <c r="R3374" t="str">
        <f t="shared" si="168"/>
        <v>Weekday</v>
      </c>
      <c r="S3374" s="27">
        <f t="shared" si="169"/>
        <v>42465</v>
      </c>
      <c r="T3374" t="str">
        <f t="shared" si="170"/>
        <v>D</v>
      </c>
      <c r="V3374" t="str">
        <f t="shared" si="171"/>
        <v>D</v>
      </c>
    </row>
    <row r="3375" spans="1:22" x14ac:dyDescent="0.25">
      <c r="A3375" t="s">
        <v>391</v>
      </c>
      <c r="S3375" s="27"/>
      <c r="V3375" t="str">
        <f t="shared" si="171"/>
        <v/>
      </c>
    </row>
    <row r="3376" spans="1:22" x14ac:dyDescent="0.25">
      <c r="A3376" t="s">
        <v>391</v>
      </c>
      <c r="B3376" t="s">
        <v>218</v>
      </c>
      <c r="C3376">
        <v>171365007</v>
      </c>
      <c r="D3376">
        <v>66</v>
      </c>
      <c r="E3376" t="s">
        <v>90</v>
      </c>
      <c r="G3376">
        <v>52.619</v>
      </c>
      <c r="H3376">
        <v>2017</v>
      </c>
      <c r="I3376">
        <v>5</v>
      </c>
      <c r="J3376">
        <v>14</v>
      </c>
      <c r="K3376">
        <v>4</v>
      </c>
      <c r="L3376">
        <v>0</v>
      </c>
      <c r="M3376" t="s">
        <v>900</v>
      </c>
      <c r="N3376" t="s">
        <v>171</v>
      </c>
      <c r="O3376" t="s">
        <v>799</v>
      </c>
      <c r="Q3376" t="s">
        <v>512</v>
      </c>
      <c r="R3376" t="str">
        <f t="shared" si="168"/>
        <v>Weekend</v>
      </c>
      <c r="S3376" s="27">
        <f t="shared" si="169"/>
        <v>42869</v>
      </c>
      <c r="T3376" t="str">
        <f t="shared" si="170"/>
        <v>D</v>
      </c>
      <c r="V3376" t="str">
        <f t="shared" si="171"/>
        <v>D</v>
      </c>
    </row>
    <row r="3377" spans="1:22" x14ac:dyDescent="0.25">
      <c r="A3377" t="s">
        <v>391</v>
      </c>
      <c r="B3377" t="s">
        <v>218</v>
      </c>
      <c r="C3377">
        <v>170135068</v>
      </c>
      <c r="D3377">
        <v>66</v>
      </c>
      <c r="E3377" t="s">
        <v>90</v>
      </c>
      <c r="G3377">
        <v>52.622999999999998</v>
      </c>
      <c r="H3377">
        <v>2017</v>
      </c>
      <c r="I3377">
        <v>1</v>
      </c>
      <c r="J3377">
        <v>11</v>
      </c>
      <c r="K3377">
        <v>9</v>
      </c>
      <c r="L3377">
        <v>45</v>
      </c>
      <c r="M3377" t="s">
        <v>900</v>
      </c>
      <c r="N3377" t="s">
        <v>860</v>
      </c>
      <c r="O3377" t="s">
        <v>799</v>
      </c>
      <c r="Q3377" t="s">
        <v>512</v>
      </c>
      <c r="R3377" t="str">
        <f t="shared" ref="R3377:R3440" si="172">IF(WEEKDAY(DATE(H3377,I3377,J3377),2) &lt; 6, "Weekday", "Weekend")</f>
        <v>Weekday</v>
      </c>
      <c r="S3377" s="27">
        <f t="shared" ref="S3377:S3440" si="173">DATE(H3377,I3377,J3377)</f>
        <v>42746</v>
      </c>
      <c r="T3377" t="str">
        <f t="shared" si="170"/>
        <v>D</v>
      </c>
      <c r="V3377" t="str">
        <f t="shared" si="171"/>
        <v>D</v>
      </c>
    </row>
    <row r="3378" spans="1:22" x14ac:dyDescent="0.25">
      <c r="A3378" t="s">
        <v>391</v>
      </c>
      <c r="B3378" t="s">
        <v>218</v>
      </c>
      <c r="C3378">
        <v>170175236</v>
      </c>
      <c r="D3378">
        <v>66</v>
      </c>
      <c r="E3378" t="s">
        <v>90</v>
      </c>
      <c r="G3378">
        <v>52.631999999999998</v>
      </c>
      <c r="H3378">
        <v>2017</v>
      </c>
      <c r="I3378">
        <v>1</v>
      </c>
      <c r="J3378">
        <v>17</v>
      </c>
      <c r="K3378">
        <v>9</v>
      </c>
      <c r="L3378">
        <v>37</v>
      </c>
      <c r="M3378" t="s">
        <v>900</v>
      </c>
      <c r="N3378" t="s">
        <v>171</v>
      </c>
      <c r="O3378" t="s">
        <v>799</v>
      </c>
      <c r="Q3378" t="s">
        <v>512</v>
      </c>
      <c r="R3378" t="str">
        <f t="shared" si="172"/>
        <v>Weekday</v>
      </c>
      <c r="S3378" s="27">
        <f t="shared" si="173"/>
        <v>42752</v>
      </c>
      <c r="T3378" t="str">
        <f t="shared" ref="T3378:T3441" si="174">IF(OR(H3378=2013,H3378=2014,AND(H3378=2015,I3378&lt;9),AND(H3378=2015,I3378=9,J3378&lt;5)),"S","D")</f>
        <v>D</v>
      </c>
      <c r="V3378" t="str">
        <f t="shared" si="171"/>
        <v>D</v>
      </c>
    </row>
    <row r="3379" spans="1:22" x14ac:dyDescent="0.25">
      <c r="A3379" t="s">
        <v>391</v>
      </c>
      <c r="B3379" t="s">
        <v>218</v>
      </c>
      <c r="C3379">
        <v>173075230</v>
      </c>
      <c r="D3379">
        <v>66</v>
      </c>
      <c r="E3379" t="s">
        <v>90</v>
      </c>
      <c r="G3379">
        <v>52.636000000000003</v>
      </c>
      <c r="H3379">
        <v>2017</v>
      </c>
      <c r="I3379">
        <v>11</v>
      </c>
      <c r="J3379">
        <v>2</v>
      </c>
      <c r="K3379">
        <v>9</v>
      </c>
      <c r="L3379">
        <v>36</v>
      </c>
      <c r="M3379" t="s">
        <v>900</v>
      </c>
      <c r="N3379" t="s">
        <v>860</v>
      </c>
      <c r="O3379" t="s">
        <v>799</v>
      </c>
      <c r="Q3379" t="s">
        <v>512</v>
      </c>
      <c r="R3379" t="str">
        <f t="shared" si="172"/>
        <v>Weekday</v>
      </c>
      <c r="S3379" s="27">
        <f t="shared" si="173"/>
        <v>43041</v>
      </c>
      <c r="T3379" t="str">
        <f t="shared" si="174"/>
        <v>D</v>
      </c>
      <c r="V3379" t="str">
        <f t="shared" si="171"/>
        <v>D</v>
      </c>
    </row>
    <row r="3380" spans="1:22" x14ac:dyDescent="0.25">
      <c r="A3380" t="s">
        <v>391</v>
      </c>
      <c r="B3380" t="s">
        <v>218</v>
      </c>
      <c r="C3380">
        <v>162075185</v>
      </c>
      <c r="D3380">
        <v>66</v>
      </c>
      <c r="E3380" t="s">
        <v>90</v>
      </c>
      <c r="G3380">
        <v>52.636000000000003</v>
      </c>
      <c r="H3380">
        <v>2016</v>
      </c>
      <c r="I3380">
        <v>7</v>
      </c>
      <c r="J3380">
        <v>25</v>
      </c>
      <c r="K3380">
        <v>9</v>
      </c>
      <c r="L3380">
        <v>0</v>
      </c>
      <c r="M3380" t="s">
        <v>900</v>
      </c>
      <c r="N3380" t="s">
        <v>171</v>
      </c>
      <c r="O3380" t="s">
        <v>799</v>
      </c>
      <c r="Q3380" t="s">
        <v>512</v>
      </c>
      <c r="R3380" t="str">
        <f t="shared" si="172"/>
        <v>Weekday</v>
      </c>
      <c r="S3380" s="27">
        <f t="shared" si="173"/>
        <v>42576</v>
      </c>
      <c r="T3380" t="str">
        <f t="shared" si="174"/>
        <v>D</v>
      </c>
      <c r="V3380" t="str">
        <f t="shared" si="171"/>
        <v>D</v>
      </c>
    </row>
    <row r="3381" spans="1:22" x14ac:dyDescent="0.25">
      <c r="A3381" t="s">
        <v>391</v>
      </c>
      <c r="S3381" s="27"/>
      <c r="V3381" t="str">
        <f t="shared" si="171"/>
        <v/>
      </c>
    </row>
    <row r="3382" spans="1:22" x14ac:dyDescent="0.25">
      <c r="A3382" t="s">
        <v>391</v>
      </c>
      <c r="S3382" s="27"/>
      <c r="V3382" t="str">
        <f t="shared" si="171"/>
        <v/>
      </c>
    </row>
    <row r="3383" spans="1:22" x14ac:dyDescent="0.25">
      <c r="A3383" t="s">
        <v>391</v>
      </c>
      <c r="B3383" t="s">
        <v>218</v>
      </c>
      <c r="C3383">
        <v>140065063</v>
      </c>
      <c r="D3383">
        <v>66</v>
      </c>
      <c r="E3383" t="s">
        <v>90</v>
      </c>
      <c r="G3383">
        <v>52.643000000000001</v>
      </c>
      <c r="H3383">
        <v>2014</v>
      </c>
      <c r="I3383">
        <v>1</v>
      </c>
      <c r="J3383">
        <v>6</v>
      </c>
      <c r="K3383">
        <v>7</v>
      </c>
      <c r="L3383">
        <v>15</v>
      </c>
      <c r="M3383" t="s">
        <v>900</v>
      </c>
      <c r="N3383" t="s">
        <v>860</v>
      </c>
      <c r="O3383" t="s">
        <v>799</v>
      </c>
      <c r="Q3383" t="s">
        <v>512</v>
      </c>
      <c r="R3383" t="str">
        <f t="shared" si="172"/>
        <v>Weekday</v>
      </c>
      <c r="S3383" s="27">
        <f t="shared" si="173"/>
        <v>41645</v>
      </c>
      <c r="T3383" t="str">
        <f t="shared" si="174"/>
        <v>S</v>
      </c>
      <c r="V3383" t="str">
        <f t="shared" si="171"/>
        <v>S</v>
      </c>
    </row>
    <row r="3384" spans="1:22" x14ac:dyDescent="0.25">
      <c r="A3384" t="s">
        <v>391</v>
      </c>
      <c r="B3384" t="s">
        <v>218</v>
      </c>
      <c r="C3384">
        <v>170875015</v>
      </c>
      <c r="D3384">
        <v>66</v>
      </c>
      <c r="E3384" t="s">
        <v>90</v>
      </c>
      <c r="G3384">
        <v>52.643000000000001</v>
      </c>
      <c r="H3384">
        <v>2017</v>
      </c>
      <c r="I3384">
        <v>3</v>
      </c>
      <c r="J3384">
        <v>27</v>
      </c>
      <c r="K3384">
        <v>5</v>
      </c>
      <c r="L3384">
        <v>12</v>
      </c>
      <c r="M3384" t="s">
        <v>900</v>
      </c>
      <c r="N3384" t="s">
        <v>860</v>
      </c>
      <c r="O3384" t="s">
        <v>799</v>
      </c>
      <c r="Q3384" t="s">
        <v>512</v>
      </c>
      <c r="R3384" t="str">
        <f t="shared" si="172"/>
        <v>Weekday</v>
      </c>
      <c r="S3384" s="27">
        <f t="shared" si="173"/>
        <v>42821</v>
      </c>
      <c r="T3384" t="str">
        <f t="shared" si="174"/>
        <v>D</v>
      </c>
      <c r="V3384" t="str">
        <f t="shared" si="171"/>
        <v>D</v>
      </c>
    </row>
    <row r="3385" spans="1:22" x14ac:dyDescent="0.25">
      <c r="A3385" t="s">
        <v>391</v>
      </c>
      <c r="S3385" s="27"/>
      <c r="V3385" t="str">
        <f t="shared" si="171"/>
        <v/>
      </c>
    </row>
    <row r="3386" spans="1:22" x14ac:dyDescent="0.25">
      <c r="A3386" t="s">
        <v>391</v>
      </c>
      <c r="B3386" t="s">
        <v>218</v>
      </c>
      <c r="C3386">
        <v>141335173</v>
      </c>
      <c r="D3386">
        <v>66</v>
      </c>
      <c r="E3386" t="s">
        <v>90</v>
      </c>
      <c r="G3386">
        <v>52.651000000000003</v>
      </c>
      <c r="H3386">
        <v>2014</v>
      </c>
      <c r="I3386">
        <v>5</v>
      </c>
      <c r="J3386">
        <v>13</v>
      </c>
      <c r="K3386">
        <v>5</v>
      </c>
      <c r="L3386">
        <v>35</v>
      </c>
      <c r="M3386" t="s">
        <v>900</v>
      </c>
      <c r="N3386" t="s">
        <v>860</v>
      </c>
      <c r="O3386" t="s">
        <v>799</v>
      </c>
      <c r="Q3386" t="s">
        <v>512</v>
      </c>
      <c r="R3386" t="str">
        <f t="shared" si="172"/>
        <v>Weekday</v>
      </c>
      <c r="S3386" s="27">
        <f t="shared" si="173"/>
        <v>41772</v>
      </c>
      <c r="T3386" t="str">
        <f t="shared" si="174"/>
        <v>S</v>
      </c>
      <c r="V3386" t="str">
        <f t="shared" si="171"/>
        <v>S</v>
      </c>
    </row>
    <row r="3387" spans="1:22" x14ac:dyDescent="0.25">
      <c r="A3387" t="s">
        <v>391</v>
      </c>
      <c r="B3387" t="s">
        <v>218</v>
      </c>
      <c r="C3387">
        <v>151625120</v>
      </c>
      <c r="D3387">
        <v>66</v>
      </c>
      <c r="E3387" t="s">
        <v>90</v>
      </c>
      <c r="G3387">
        <v>52.652000000000001</v>
      </c>
      <c r="H3387">
        <v>2015</v>
      </c>
      <c r="I3387">
        <v>6</v>
      </c>
      <c r="J3387">
        <v>11</v>
      </c>
      <c r="K3387">
        <v>8</v>
      </c>
      <c r="L3387">
        <v>10</v>
      </c>
      <c r="M3387" t="s">
        <v>900</v>
      </c>
      <c r="N3387" t="s">
        <v>171</v>
      </c>
      <c r="O3387" t="s">
        <v>799</v>
      </c>
      <c r="Q3387" t="s">
        <v>512</v>
      </c>
      <c r="R3387" t="str">
        <f t="shared" si="172"/>
        <v>Weekday</v>
      </c>
      <c r="S3387" s="27">
        <f t="shared" si="173"/>
        <v>42166</v>
      </c>
      <c r="T3387" t="str">
        <f t="shared" si="174"/>
        <v>S</v>
      </c>
      <c r="V3387" t="str">
        <f t="shared" si="171"/>
        <v>S</v>
      </c>
    </row>
    <row r="3388" spans="1:22" x14ac:dyDescent="0.25">
      <c r="A3388" t="s">
        <v>391</v>
      </c>
      <c r="B3388" t="s">
        <v>218</v>
      </c>
      <c r="C3388">
        <v>133035097</v>
      </c>
      <c r="D3388">
        <v>66</v>
      </c>
      <c r="E3388" t="s">
        <v>90</v>
      </c>
      <c r="G3388">
        <v>52.656999999999996</v>
      </c>
      <c r="H3388">
        <v>2013</v>
      </c>
      <c r="I3388">
        <v>10</v>
      </c>
      <c r="J3388">
        <v>30</v>
      </c>
      <c r="K3388">
        <v>7</v>
      </c>
      <c r="L3388">
        <v>10</v>
      </c>
      <c r="M3388" t="s">
        <v>900</v>
      </c>
      <c r="N3388" t="s">
        <v>404</v>
      </c>
      <c r="O3388" t="s">
        <v>799</v>
      </c>
      <c r="Q3388" t="s">
        <v>512</v>
      </c>
      <c r="R3388" t="str">
        <f t="shared" si="172"/>
        <v>Weekday</v>
      </c>
      <c r="S3388" s="27">
        <f t="shared" si="173"/>
        <v>41577</v>
      </c>
      <c r="T3388" t="str">
        <f t="shared" si="174"/>
        <v>S</v>
      </c>
      <c r="V3388" t="str">
        <f t="shared" si="171"/>
        <v>S</v>
      </c>
    </row>
    <row r="3389" spans="1:22" x14ac:dyDescent="0.25">
      <c r="A3389" t="s">
        <v>391</v>
      </c>
      <c r="S3389" s="27"/>
      <c r="V3389" t="str">
        <f t="shared" si="171"/>
        <v/>
      </c>
    </row>
    <row r="3390" spans="1:22" x14ac:dyDescent="0.25">
      <c r="A3390" t="s">
        <v>391</v>
      </c>
      <c r="B3390" t="s">
        <v>218</v>
      </c>
      <c r="C3390">
        <v>140545146</v>
      </c>
      <c r="D3390">
        <v>66</v>
      </c>
      <c r="E3390" t="s">
        <v>90</v>
      </c>
      <c r="G3390">
        <v>52.662999999999997</v>
      </c>
      <c r="H3390">
        <v>2014</v>
      </c>
      <c r="I3390">
        <v>2</v>
      </c>
      <c r="J3390">
        <v>20</v>
      </c>
      <c r="K3390">
        <v>9</v>
      </c>
      <c r="L3390">
        <v>33</v>
      </c>
      <c r="M3390" t="s">
        <v>900</v>
      </c>
      <c r="N3390" t="s">
        <v>860</v>
      </c>
      <c r="O3390" t="s">
        <v>799</v>
      </c>
      <c r="Q3390" t="s">
        <v>512</v>
      </c>
      <c r="R3390" t="str">
        <f t="shared" si="172"/>
        <v>Weekday</v>
      </c>
      <c r="S3390" s="27">
        <f t="shared" si="173"/>
        <v>41690</v>
      </c>
      <c r="T3390" t="str">
        <f t="shared" si="174"/>
        <v>S</v>
      </c>
      <c r="V3390" t="str">
        <f t="shared" si="171"/>
        <v>S</v>
      </c>
    </row>
    <row r="3391" spans="1:22" x14ac:dyDescent="0.25">
      <c r="A3391" t="s">
        <v>391</v>
      </c>
      <c r="B3391" t="s">
        <v>218</v>
      </c>
      <c r="C3391">
        <v>160765144</v>
      </c>
      <c r="D3391">
        <v>66</v>
      </c>
      <c r="E3391" t="s">
        <v>90</v>
      </c>
      <c r="G3391">
        <v>52.662999999999997</v>
      </c>
      <c r="H3391">
        <v>2016</v>
      </c>
      <c r="I3391">
        <v>3</v>
      </c>
      <c r="J3391">
        <v>16</v>
      </c>
      <c r="K3391">
        <v>9</v>
      </c>
      <c r="L3391">
        <v>15</v>
      </c>
      <c r="M3391" t="s">
        <v>900</v>
      </c>
      <c r="N3391" t="s">
        <v>860</v>
      </c>
      <c r="O3391" t="s">
        <v>799</v>
      </c>
      <c r="Q3391" t="s">
        <v>512</v>
      </c>
      <c r="R3391" t="str">
        <f t="shared" si="172"/>
        <v>Weekday</v>
      </c>
      <c r="S3391" s="27">
        <f t="shared" si="173"/>
        <v>42445</v>
      </c>
      <c r="T3391" t="str">
        <f t="shared" si="174"/>
        <v>D</v>
      </c>
      <c r="V3391" t="str">
        <f t="shared" si="171"/>
        <v>D</v>
      </c>
    </row>
    <row r="3392" spans="1:22" x14ac:dyDescent="0.25">
      <c r="A3392" t="s">
        <v>391</v>
      </c>
      <c r="S3392" s="27"/>
      <c r="V3392" t="str">
        <f t="shared" si="171"/>
        <v/>
      </c>
    </row>
    <row r="3393" spans="1:22" x14ac:dyDescent="0.25">
      <c r="A3393" t="s">
        <v>391</v>
      </c>
      <c r="B3393" t="s">
        <v>218</v>
      </c>
      <c r="C3393">
        <v>162475077</v>
      </c>
      <c r="D3393">
        <v>66</v>
      </c>
      <c r="E3393" t="s">
        <v>90</v>
      </c>
      <c r="G3393">
        <v>52.667000000000002</v>
      </c>
      <c r="H3393">
        <v>2016</v>
      </c>
      <c r="I3393">
        <v>9</v>
      </c>
      <c r="J3393">
        <v>1</v>
      </c>
      <c r="K3393">
        <v>5</v>
      </c>
      <c r="L3393">
        <v>53</v>
      </c>
      <c r="M3393" t="s">
        <v>900</v>
      </c>
      <c r="N3393" t="s">
        <v>404</v>
      </c>
      <c r="O3393" t="s">
        <v>799</v>
      </c>
      <c r="Q3393" t="s">
        <v>512</v>
      </c>
      <c r="R3393" t="str">
        <f t="shared" si="172"/>
        <v>Weekday</v>
      </c>
      <c r="S3393" s="27">
        <f t="shared" si="173"/>
        <v>42614</v>
      </c>
      <c r="T3393" t="str">
        <f t="shared" si="174"/>
        <v>D</v>
      </c>
      <c r="V3393" t="str">
        <f t="shared" si="171"/>
        <v>D</v>
      </c>
    </row>
    <row r="3394" spans="1:22" x14ac:dyDescent="0.25">
      <c r="A3394" t="s">
        <v>391</v>
      </c>
      <c r="B3394" t="s">
        <v>218</v>
      </c>
      <c r="C3394">
        <v>161675165</v>
      </c>
      <c r="D3394">
        <v>66</v>
      </c>
      <c r="E3394" t="s">
        <v>90</v>
      </c>
      <c r="G3394">
        <v>52.67</v>
      </c>
      <c r="H3394">
        <v>2016</v>
      </c>
      <c r="I3394">
        <v>6</v>
      </c>
      <c r="J3394">
        <v>15</v>
      </c>
      <c r="K3394">
        <v>6</v>
      </c>
      <c r="L3394">
        <v>32</v>
      </c>
      <c r="M3394" t="s">
        <v>900</v>
      </c>
      <c r="N3394" t="s">
        <v>860</v>
      </c>
      <c r="O3394" t="s">
        <v>799</v>
      </c>
      <c r="Q3394" t="s">
        <v>512</v>
      </c>
      <c r="R3394" t="str">
        <f t="shared" si="172"/>
        <v>Weekday</v>
      </c>
      <c r="S3394" s="27">
        <f t="shared" si="173"/>
        <v>42536</v>
      </c>
      <c r="T3394" t="str">
        <f t="shared" si="174"/>
        <v>D</v>
      </c>
      <c r="V3394" t="str">
        <f t="shared" si="171"/>
        <v>D</v>
      </c>
    </row>
    <row r="3395" spans="1:22" x14ac:dyDescent="0.25">
      <c r="A3395" t="s">
        <v>391</v>
      </c>
      <c r="S3395" s="27"/>
      <c r="V3395" t="str">
        <f t="shared" ref="V3395:V3458" si="175">T3395&amp;U3395</f>
        <v/>
      </c>
    </row>
    <row r="3396" spans="1:22" x14ac:dyDescent="0.25">
      <c r="A3396" t="s">
        <v>391</v>
      </c>
      <c r="B3396" t="s">
        <v>218</v>
      </c>
      <c r="C3396">
        <v>150215060</v>
      </c>
      <c r="D3396">
        <v>66</v>
      </c>
      <c r="E3396" t="s">
        <v>90</v>
      </c>
      <c r="G3396">
        <v>52.683999999999997</v>
      </c>
      <c r="H3396">
        <v>2015</v>
      </c>
      <c r="I3396">
        <v>1</v>
      </c>
      <c r="J3396">
        <v>1</v>
      </c>
      <c r="K3396">
        <v>2</v>
      </c>
      <c r="L3396">
        <v>10</v>
      </c>
      <c r="M3396" t="s">
        <v>899</v>
      </c>
      <c r="N3396" t="s">
        <v>860</v>
      </c>
      <c r="O3396" t="s">
        <v>799</v>
      </c>
      <c r="Q3396" t="s">
        <v>512</v>
      </c>
      <c r="R3396" t="str">
        <f t="shared" si="172"/>
        <v>Weekday</v>
      </c>
      <c r="S3396" s="27">
        <f t="shared" si="173"/>
        <v>42005</v>
      </c>
      <c r="T3396" t="str">
        <f t="shared" si="174"/>
        <v>S</v>
      </c>
      <c r="V3396" t="str">
        <f t="shared" si="175"/>
        <v>S</v>
      </c>
    </row>
    <row r="3397" spans="1:22" x14ac:dyDescent="0.25">
      <c r="A3397" t="s">
        <v>391</v>
      </c>
      <c r="B3397" t="s">
        <v>218</v>
      </c>
      <c r="C3397">
        <v>171995165</v>
      </c>
      <c r="D3397">
        <v>66</v>
      </c>
      <c r="E3397" t="s">
        <v>90</v>
      </c>
      <c r="G3397">
        <v>52.686999999999998</v>
      </c>
      <c r="H3397">
        <v>2017</v>
      </c>
      <c r="I3397">
        <v>7</v>
      </c>
      <c r="J3397">
        <v>17</v>
      </c>
      <c r="K3397">
        <v>8</v>
      </c>
      <c r="L3397">
        <v>50</v>
      </c>
      <c r="M3397" t="s">
        <v>900</v>
      </c>
      <c r="N3397" t="s">
        <v>860</v>
      </c>
      <c r="O3397" t="s">
        <v>799</v>
      </c>
      <c r="Q3397" t="s">
        <v>512</v>
      </c>
      <c r="R3397" t="str">
        <f t="shared" si="172"/>
        <v>Weekday</v>
      </c>
      <c r="S3397" s="27">
        <f t="shared" si="173"/>
        <v>42933</v>
      </c>
      <c r="T3397" t="str">
        <f t="shared" si="174"/>
        <v>D</v>
      </c>
      <c r="V3397" t="str">
        <f t="shared" si="175"/>
        <v>D</v>
      </c>
    </row>
    <row r="3398" spans="1:22" x14ac:dyDescent="0.25">
      <c r="A3398" t="s">
        <v>391</v>
      </c>
      <c r="B3398" t="s">
        <v>218</v>
      </c>
      <c r="C3398">
        <v>162875144</v>
      </c>
      <c r="D3398">
        <v>66</v>
      </c>
      <c r="E3398" t="s">
        <v>90</v>
      </c>
      <c r="G3398">
        <v>52.695</v>
      </c>
      <c r="H3398">
        <v>2016</v>
      </c>
      <c r="I3398">
        <v>10</v>
      </c>
      <c r="J3398">
        <v>13</v>
      </c>
      <c r="K3398">
        <v>8</v>
      </c>
      <c r="L3398">
        <v>30</v>
      </c>
      <c r="M3398" t="s">
        <v>900</v>
      </c>
      <c r="N3398" t="s">
        <v>860</v>
      </c>
      <c r="O3398" t="s">
        <v>799</v>
      </c>
      <c r="Q3398" t="s">
        <v>512</v>
      </c>
      <c r="R3398" t="str">
        <f t="shared" si="172"/>
        <v>Weekday</v>
      </c>
      <c r="S3398" s="27">
        <f t="shared" si="173"/>
        <v>42656</v>
      </c>
      <c r="T3398" t="str">
        <f t="shared" si="174"/>
        <v>D</v>
      </c>
      <c r="V3398" t="str">
        <f t="shared" si="175"/>
        <v>D</v>
      </c>
    </row>
    <row r="3399" spans="1:22" x14ac:dyDescent="0.25">
      <c r="A3399" t="s">
        <v>391</v>
      </c>
      <c r="B3399" t="s">
        <v>218</v>
      </c>
      <c r="C3399">
        <v>170565085</v>
      </c>
      <c r="D3399">
        <v>66</v>
      </c>
      <c r="E3399" t="s">
        <v>90</v>
      </c>
      <c r="G3399">
        <v>52.719000000000001</v>
      </c>
      <c r="H3399">
        <v>2017</v>
      </c>
      <c r="I3399">
        <v>2</v>
      </c>
      <c r="J3399">
        <v>22</v>
      </c>
      <c r="K3399">
        <v>6</v>
      </c>
      <c r="L3399">
        <v>25</v>
      </c>
      <c r="M3399" t="s">
        <v>900</v>
      </c>
      <c r="N3399" t="s">
        <v>860</v>
      </c>
      <c r="O3399" t="s">
        <v>799</v>
      </c>
      <c r="Q3399" t="s">
        <v>512</v>
      </c>
      <c r="R3399" t="str">
        <f t="shared" si="172"/>
        <v>Weekday</v>
      </c>
      <c r="S3399" s="27">
        <f t="shared" si="173"/>
        <v>42788</v>
      </c>
      <c r="T3399" t="str">
        <f t="shared" si="174"/>
        <v>D</v>
      </c>
      <c r="V3399" t="str">
        <f t="shared" si="175"/>
        <v>D</v>
      </c>
    </row>
    <row r="3400" spans="1:22" x14ac:dyDescent="0.25">
      <c r="A3400" t="s">
        <v>391</v>
      </c>
      <c r="B3400" t="s">
        <v>218</v>
      </c>
      <c r="C3400">
        <v>151895150</v>
      </c>
      <c r="D3400">
        <v>66</v>
      </c>
      <c r="E3400" t="s">
        <v>90</v>
      </c>
      <c r="G3400">
        <v>52.728999999999999</v>
      </c>
      <c r="H3400">
        <v>2015</v>
      </c>
      <c r="I3400">
        <v>7</v>
      </c>
      <c r="J3400">
        <v>8</v>
      </c>
      <c r="K3400">
        <v>9</v>
      </c>
      <c r="L3400">
        <v>2</v>
      </c>
      <c r="M3400" t="s">
        <v>900</v>
      </c>
      <c r="N3400" t="s">
        <v>171</v>
      </c>
      <c r="O3400" t="s">
        <v>799</v>
      </c>
      <c r="Q3400" t="s">
        <v>512</v>
      </c>
      <c r="R3400" t="str">
        <f t="shared" si="172"/>
        <v>Weekday</v>
      </c>
      <c r="S3400" s="27">
        <f t="shared" si="173"/>
        <v>42193</v>
      </c>
      <c r="T3400" t="str">
        <f t="shared" si="174"/>
        <v>S</v>
      </c>
      <c r="V3400" t="str">
        <f t="shared" si="175"/>
        <v>S</v>
      </c>
    </row>
    <row r="3401" spans="1:22" x14ac:dyDescent="0.25">
      <c r="A3401" t="s">
        <v>391</v>
      </c>
      <c r="B3401" t="s">
        <v>218</v>
      </c>
      <c r="C3401">
        <v>151935221</v>
      </c>
      <c r="D3401">
        <v>66</v>
      </c>
      <c r="E3401" t="s">
        <v>90</v>
      </c>
      <c r="G3401">
        <v>52.738999999999997</v>
      </c>
      <c r="H3401">
        <v>2015</v>
      </c>
      <c r="I3401">
        <v>6</v>
      </c>
      <c r="J3401">
        <v>26</v>
      </c>
      <c r="K3401">
        <v>19</v>
      </c>
      <c r="L3401">
        <v>54</v>
      </c>
      <c r="M3401" t="s">
        <v>899</v>
      </c>
      <c r="N3401" t="s">
        <v>860</v>
      </c>
      <c r="O3401" t="s">
        <v>799</v>
      </c>
      <c r="Q3401" t="s">
        <v>512</v>
      </c>
      <c r="R3401" t="str">
        <f t="shared" si="172"/>
        <v>Weekday</v>
      </c>
      <c r="S3401" s="27">
        <f t="shared" si="173"/>
        <v>42181</v>
      </c>
      <c r="T3401" t="str">
        <f t="shared" si="174"/>
        <v>S</v>
      </c>
      <c r="V3401" t="str">
        <f t="shared" si="175"/>
        <v>S</v>
      </c>
    </row>
    <row r="3402" spans="1:22" x14ac:dyDescent="0.25">
      <c r="A3402" t="s">
        <v>391</v>
      </c>
      <c r="S3402" s="27"/>
      <c r="V3402" t="str">
        <f t="shared" si="175"/>
        <v/>
      </c>
    </row>
    <row r="3403" spans="1:22" x14ac:dyDescent="0.25">
      <c r="A3403" t="s">
        <v>391</v>
      </c>
      <c r="B3403" t="s">
        <v>218</v>
      </c>
      <c r="C3403">
        <v>170655154</v>
      </c>
      <c r="D3403">
        <v>66</v>
      </c>
      <c r="E3403" t="s">
        <v>90</v>
      </c>
      <c r="G3403">
        <v>52.749000000000002</v>
      </c>
      <c r="H3403">
        <v>2017</v>
      </c>
      <c r="I3403">
        <v>3</v>
      </c>
      <c r="J3403">
        <v>3</v>
      </c>
      <c r="K3403">
        <v>7</v>
      </c>
      <c r="L3403">
        <v>30</v>
      </c>
      <c r="M3403" t="s">
        <v>900</v>
      </c>
      <c r="N3403" t="s">
        <v>404</v>
      </c>
      <c r="O3403" t="s">
        <v>799</v>
      </c>
      <c r="Q3403" t="s">
        <v>512</v>
      </c>
      <c r="R3403" t="str">
        <f t="shared" si="172"/>
        <v>Weekday</v>
      </c>
      <c r="S3403" s="27">
        <f t="shared" si="173"/>
        <v>42797</v>
      </c>
      <c r="T3403" t="str">
        <f t="shared" si="174"/>
        <v>D</v>
      </c>
      <c r="V3403" t="str">
        <f t="shared" si="175"/>
        <v>D</v>
      </c>
    </row>
    <row r="3404" spans="1:22" x14ac:dyDescent="0.25">
      <c r="A3404" t="s">
        <v>391</v>
      </c>
      <c r="B3404" t="s">
        <v>218</v>
      </c>
      <c r="C3404">
        <v>152735218</v>
      </c>
      <c r="D3404">
        <v>66</v>
      </c>
      <c r="E3404" t="s">
        <v>90</v>
      </c>
      <c r="G3404">
        <v>52.75</v>
      </c>
      <c r="H3404">
        <v>2015</v>
      </c>
      <c r="I3404">
        <v>9</v>
      </c>
      <c r="J3404">
        <v>30</v>
      </c>
      <c r="K3404">
        <v>9</v>
      </c>
      <c r="L3404">
        <v>50</v>
      </c>
      <c r="M3404" t="s">
        <v>900</v>
      </c>
      <c r="N3404" t="s">
        <v>860</v>
      </c>
      <c r="O3404" t="s">
        <v>799</v>
      </c>
      <c r="Q3404" t="s">
        <v>512</v>
      </c>
      <c r="R3404" t="str">
        <f t="shared" si="172"/>
        <v>Weekday</v>
      </c>
      <c r="S3404" s="27">
        <f t="shared" si="173"/>
        <v>42277</v>
      </c>
      <c r="T3404" t="str">
        <f t="shared" si="174"/>
        <v>D</v>
      </c>
      <c r="V3404" t="str">
        <f t="shared" si="175"/>
        <v>D</v>
      </c>
    </row>
    <row r="3405" spans="1:22" x14ac:dyDescent="0.25">
      <c r="A3405" t="s">
        <v>391</v>
      </c>
      <c r="S3405" s="27"/>
      <c r="V3405" t="str">
        <f t="shared" si="175"/>
        <v/>
      </c>
    </row>
    <row r="3406" spans="1:22" x14ac:dyDescent="0.25">
      <c r="A3406" t="s">
        <v>391</v>
      </c>
      <c r="B3406" t="s">
        <v>218</v>
      </c>
      <c r="C3406">
        <v>162295335</v>
      </c>
      <c r="D3406">
        <v>66</v>
      </c>
      <c r="E3406" t="s">
        <v>90</v>
      </c>
      <c r="G3406">
        <v>52.759</v>
      </c>
      <c r="H3406">
        <v>2016</v>
      </c>
      <c r="I3406">
        <v>8</v>
      </c>
      <c r="J3406">
        <v>16</v>
      </c>
      <c r="K3406">
        <v>15</v>
      </c>
      <c r="L3406">
        <v>40</v>
      </c>
      <c r="M3406" t="s">
        <v>900</v>
      </c>
      <c r="N3406" t="s">
        <v>860</v>
      </c>
      <c r="O3406" t="s">
        <v>799</v>
      </c>
      <c r="Q3406" t="s">
        <v>512</v>
      </c>
      <c r="R3406" t="str">
        <f t="shared" si="172"/>
        <v>Weekday</v>
      </c>
      <c r="S3406" s="27">
        <f t="shared" si="173"/>
        <v>42598</v>
      </c>
      <c r="T3406" t="str">
        <f t="shared" si="174"/>
        <v>D</v>
      </c>
      <c r="V3406" t="str">
        <f t="shared" si="175"/>
        <v>D</v>
      </c>
    </row>
    <row r="3407" spans="1:22" x14ac:dyDescent="0.25">
      <c r="A3407" t="s">
        <v>391</v>
      </c>
      <c r="B3407" t="s">
        <v>218</v>
      </c>
      <c r="C3407">
        <v>160635111</v>
      </c>
      <c r="D3407">
        <v>66</v>
      </c>
      <c r="E3407" t="s">
        <v>90</v>
      </c>
      <c r="G3407">
        <v>52.767000000000003</v>
      </c>
      <c r="H3407">
        <v>2016</v>
      </c>
      <c r="I3407">
        <v>3</v>
      </c>
      <c r="J3407">
        <v>3</v>
      </c>
      <c r="K3407">
        <v>8</v>
      </c>
      <c r="L3407">
        <v>5</v>
      </c>
      <c r="M3407" t="s">
        <v>900</v>
      </c>
      <c r="N3407" t="s">
        <v>860</v>
      </c>
      <c r="O3407" t="s">
        <v>799</v>
      </c>
      <c r="Q3407" t="s">
        <v>512</v>
      </c>
      <c r="R3407" t="str">
        <f t="shared" si="172"/>
        <v>Weekday</v>
      </c>
      <c r="S3407" s="27">
        <f t="shared" si="173"/>
        <v>42432</v>
      </c>
      <c r="T3407" t="str">
        <f t="shared" si="174"/>
        <v>D</v>
      </c>
      <c r="V3407" t="str">
        <f t="shared" si="175"/>
        <v>D</v>
      </c>
    </row>
    <row r="3408" spans="1:22" x14ac:dyDescent="0.25">
      <c r="A3408" t="s">
        <v>391</v>
      </c>
      <c r="S3408" s="27"/>
      <c r="V3408" t="str">
        <f t="shared" si="175"/>
        <v/>
      </c>
    </row>
    <row r="3409" spans="1:22" x14ac:dyDescent="0.25">
      <c r="A3409" t="s">
        <v>391</v>
      </c>
      <c r="B3409" t="s">
        <v>218</v>
      </c>
      <c r="C3409">
        <v>162295118</v>
      </c>
      <c r="D3409">
        <v>66</v>
      </c>
      <c r="E3409" t="s">
        <v>90</v>
      </c>
      <c r="G3409">
        <v>52.773000000000003</v>
      </c>
      <c r="H3409">
        <v>2016</v>
      </c>
      <c r="I3409">
        <v>8</v>
      </c>
      <c r="J3409">
        <v>16</v>
      </c>
      <c r="K3409">
        <v>8</v>
      </c>
      <c r="L3409">
        <v>25</v>
      </c>
      <c r="M3409" t="s">
        <v>900</v>
      </c>
      <c r="N3409" t="s">
        <v>860</v>
      </c>
      <c r="O3409" t="s">
        <v>799</v>
      </c>
      <c r="Q3409" t="s">
        <v>512</v>
      </c>
      <c r="R3409" t="str">
        <f t="shared" si="172"/>
        <v>Weekday</v>
      </c>
      <c r="S3409" s="27">
        <f t="shared" si="173"/>
        <v>42598</v>
      </c>
      <c r="T3409" t="str">
        <f t="shared" si="174"/>
        <v>D</v>
      </c>
      <c r="V3409" t="str">
        <f t="shared" si="175"/>
        <v>D</v>
      </c>
    </row>
    <row r="3410" spans="1:22" x14ac:dyDescent="0.25">
      <c r="A3410" t="s">
        <v>391</v>
      </c>
      <c r="S3410" s="27"/>
      <c r="V3410" t="str">
        <f t="shared" si="175"/>
        <v/>
      </c>
    </row>
    <row r="3411" spans="1:22" x14ac:dyDescent="0.25">
      <c r="A3411" t="s">
        <v>391</v>
      </c>
      <c r="B3411" t="s">
        <v>218</v>
      </c>
      <c r="C3411">
        <v>170565100</v>
      </c>
      <c r="D3411">
        <v>66</v>
      </c>
      <c r="E3411" t="s">
        <v>90</v>
      </c>
      <c r="G3411">
        <v>52.636000000000003</v>
      </c>
      <c r="H3411">
        <v>2017</v>
      </c>
      <c r="I3411">
        <v>2</v>
      </c>
      <c r="J3411">
        <v>22</v>
      </c>
      <c r="K3411">
        <v>8</v>
      </c>
      <c r="L3411">
        <v>55</v>
      </c>
      <c r="M3411" t="s">
        <v>900</v>
      </c>
      <c r="N3411" t="s">
        <v>171</v>
      </c>
      <c r="O3411" t="s">
        <v>799</v>
      </c>
      <c r="Q3411" t="s">
        <v>512</v>
      </c>
      <c r="R3411" t="str">
        <f t="shared" si="172"/>
        <v>Weekday</v>
      </c>
      <c r="S3411" s="27">
        <f t="shared" si="173"/>
        <v>42788</v>
      </c>
      <c r="T3411" t="str">
        <f t="shared" si="174"/>
        <v>D</v>
      </c>
      <c r="V3411" t="str">
        <f t="shared" si="175"/>
        <v>D</v>
      </c>
    </row>
    <row r="3412" spans="1:22" x14ac:dyDescent="0.25">
      <c r="A3412" t="s">
        <v>391</v>
      </c>
      <c r="B3412" t="s">
        <v>218</v>
      </c>
      <c r="C3412">
        <v>171925050</v>
      </c>
      <c r="D3412">
        <v>66</v>
      </c>
      <c r="E3412" t="s">
        <v>90</v>
      </c>
      <c r="G3412">
        <v>52.79</v>
      </c>
      <c r="H3412">
        <v>2017</v>
      </c>
      <c r="I3412">
        <v>7</v>
      </c>
      <c r="J3412">
        <v>11</v>
      </c>
      <c r="K3412">
        <v>5</v>
      </c>
      <c r="L3412">
        <v>30</v>
      </c>
      <c r="M3412" t="s">
        <v>900</v>
      </c>
      <c r="N3412" t="s">
        <v>860</v>
      </c>
      <c r="O3412" t="s">
        <v>799</v>
      </c>
      <c r="Q3412" t="s">
        <v>512</v>
      </c>
      <c r="R3412" t="str">
        <f t="shared" si="172"/>
        <v>Weekday</v>
      </c>
      <c r="S3412" s="27">
        <f t="shared" si="173"/>
        <v>42927</v>
      </c>
      <c r="T3412" t="str">
        <f t="shared" si="174"/>
        <v>D</v>
      </c>
      <c r="V3412" t="str">
        <f t="shared" si="175"/>
        <v>D</v>
      </c>
    </row>
    <row r="3413" spans="1:22" x14ac:dyDescent="0.25">
      <c r="A3413" t="s">
        <v>391</v>
      </c>
      <c r="S3413" s="27"/>
      <c r="V3413" t="str">
        <f t="shared" si="175"/>
        <v/>
      </c>
    </row>
    <row r="3414" spans="1:22" x14ac:dyDescent="0.25">
      <c r="A3414" t="s">
        <v>391</v>
      </c>
      <c r="B3414" t="s">
        <v>218</v>
      </c>
      <c r="C3414">
        <v>170115178</v>
      </c>
      <c r="D3414">
        <v>66</v>
      </c>
      <c r="E3414" t="s">
        <v>90</v>
      </c>
      <c r="G3414">
        <v>52.805</v>
      </c>
      <c r="H3414">
        <v>2017</v>
      </c>
      <c r="I3414">
        <v>1</v>
      </c>
      <c r="J3414">
        <v>11</v>
      </c>
      <c r="K3414">
        <v>9</v>
      </c>
      <c r="L3414">
        <v>52</v>
      </c>
      <c r="M3414" t="s">
        <v>900</v>
      </c>
      <c r="N3414" t="s">
        <v>860</v>
      </c>
      <c r="O3414" t="s">
        <v>799</v>
      </c>
      <c r="Q3414" t="s">
        <v>512</v>
      </c>
      <c r="R3414" t="str">
        <f t="shared" si="172"/>
        <v>Weekday</v>
      </c>
      <c r="S3414" s="27">
        <f t="shared" si="173"/>
        <v>42746</v>
      </c>
      <c r="T3414" t="str">
        <f t="shared" si="174"/>
        <v>D</v>
      </c>
      <c r="V3414" t="str">
        <f t="shared" si="175"/>
        <v>D</v>
      </c>
    </row>
    <row r="3415" spans="1:22" x14ac:dyDescent="0.25">
      <c r="A3415" t="s">
        <v>391</v>
      </c>
      <c r="S3415" s="27"/>
      <c r="V3415" t="str">
        <f t="shared" si="175"/>
        <v/>
      </c>
    </row>
    <row r="3416" spans="1:22" x14ac:dyDescent="0.25">
      <c r="A3416" t="s">
        <v>391</v>
      </c>
      <c r="B3416" t="s">
        <v>218</v>
      </c>
      <c r="C3416">
        <v>132105039</v>
      </c>
      <c r="D3416">
        <v>66</v>
      </c>
      <c r="E3416" t="s">
        <v>90</v>
      </c>
      <c r="G3416">
        <v>52.807000000000002</v>
      </c>
      <c r="H3416">
        <v>2013</v>
      </c>
      <c r="I3416">
        <v>7</v>
      </c>
      <c r="J3416">
        <v>26</v>
      </c>
      <c r="K3416">
        <v>3</v>
      </c>
      <c r="L3416">
        <v>20</v>
      </c>
      <c r="M3416" t="s">
        <v>899</v>
      </c>
      <c r="N3416" t="s">
        <v>860</v>
      </c>
      <c r="O3416" t="s">
        <v>799</v>
      </c>
      <c r="Q3416" t="s">
        <v>512</v>
      </c>
      <c r="R3416" t="str">
        <f t="shared" si="172"/>
        <v>Weekday</v>
      </c>
      <c r="S3416" s="27">
        <f t="shared" si="173"/>
        <v>41481</v>
      </c>
      <c r="T3416" t="str">
        <f t="shared" si="174"/>
        <v>S</v>
      </c>
      <c r="V3416" t="str">
        <f t="shared" si="175"/>
        <v>S</v>
      </c>
    </row>
    <row r="3417" spans="1:22" x14ac:dyDescent="0.25">
      <c r="A3417" t="s">
        <v>391</v>
      </c>
      <c r="B3417" t="s">
        <v>218</v>
      </c>
      <c r="C3417">
        <v>142795125</v>
      </c>
      <c r="D3417">
        <v>66</v>
      </c>
      <c r="E3417" t="s">
        <v>90</v>
      </c>
      <c r="G3417">
        <v>52.811999999999998</v>
      </c>
      <c r="H3417">
        <v>2014</v>
      </c>
      <c r="I3417">
        <v>10</v>
      </c>
      <c r="J3417">
        <v>5</v>
      </c>
      <c r="K3417">
        <v>3</v>
      </c>
      <c r="L3417">
        <v>0</v>
      </c>
      <c r="M3417" t="s">
        <v>899</v>
      </c>
      <c r="N3417" t="s">
        <v>860</v>
      </c>
      <c r="O3417" t="s">
        <v>799</v>
      </c>
      <c r="Q3417" t="s">
        <v>512</v>
      </c>
      <c r="R3417" t="str">
        <f t="shared" si="172"/>
        <v>Weekend</v>
      </c>
      <c r="S3417" s="27">
        <f t="shared" si="173"/>
        <v>41917</v>
      </c>
      <c r="T3417" t="str">
        <f t="shared" si="174"/>
        <v>S</v>
      </c>
      <c r="V3417" t="str">
        <f t="shared" si="175"/>
        <v>S</v>
      </c>
    </row>
    <row r="3418" spans="1:22" x14ac:dyDescent="0.25">
      <c r="A3418" t="s">
        <v>391</v>
      </c>
      <c r="B3418" t="s">
        <v>218</v>
      </c>
      <c r="C3418">
        <v>142975203</v>
      </c>
      <c r="D3418">
        <v>66</v>
      </c>
      <c r="E3418" t="s">
        <v>90</v>
      </c>
      <c r="G3418">
        <v>52.814</v>
      </c>
      <c r="H3418">
        <v>2014</v>
      </c>
      <c r="I3418">
        <v>10</v>
      </c>
      <c r="J3418">
        <v>23</v>
      </c>
      <c r="K3418">
        <v>7</v>
      </c>
      <c r="L3418">
        <v>52</v>
      </c>
      <c r="M3418" t="s">
        <v>900</v>
      </c>
      <c r="N3418" t="s">
        <v>860</v>
      </c>
      <c r="O3418" t="s">
        <v>799</v>
      </c>
      <c r="Q3418" t="s">
        <v>512</v>
      </c>
      <c r="R3418" t="str">
        <f t="shared" si="172"/>
        <v>Weekday</v>
      </c>
      <c r="S3418" s="27">
        <f t="shared" si="173"/>
        <v>41935</v>
      </c>
      <c r="T3418" t="str">
        <f t="shared" si="174"/>
        <v>S</v>
      </c>
      <c r="V3418" t="str">
        <f t="shared" si="175"/>
        <v>S</v>
      </c>
    </row>
    <row r="3419" spans="1:22" x14ac:dyDescent="0.25">
      <c r="A3419" t="s">
        <v>391</v>
      </c>
      <c r="S3419" s="27"/>
      <c r="V3419" t="str">
        <f t="shared" si="175"/>
        <v/>
      </c>
    </row>
    <row r="3420" spans="1:22" x14ac:dyDescent="0.25">
      <c r="A3420" t="s">
        <v>391</v>
      </c>
      <c r="B3420" t="s">
        <v>218</v>
      </c>
      <c r="C3420">
        <v>131905088</v>
      </c>
      <c r="D3420">
        <v>66</v>
      </c>
      <c r="E3420" t="s">
        <v>90</v>
      </c>
      <c r="G3420">
        <v>52.816000000000003</v>
      </c>
      <c r="H3420">
        <v>2013</v>
      </c>
      <c r="I3420">
        <v>7</v>
      </c>
      <c r="J3420">
        <v>9</v>
      </c>
      <c r="K3420">
        <v>8</v>
      </c>
      <c r="L3420">
        <v>25</v>
      </c>
      <c r="M3420" t="s">
        <v>900</v>
      </c>
      <c r="N3420" t="s">
        <v>860</v>
      </c>
      <c r="O3420" t="s">
        <v>799</v>
      </c>
      <c r="Q3420" t="s">
        <v>512</v>
      </c>
      <c r="R3420" t="str">
        <f t="shared" si="172"/>
        <v>Weekday</v>
      </c>
      <c r="S3420" s="27">
        <f t="shared" si="173"/>
        <v>41464</v>
      </c>
      <c r="T3420" t="str">
        <f t="shared" si="174"/>
        <v>S</v>
      </c>
      <c r="V3420" t="str">
        <f t="shared" si="175"/>
        <v>S</v>
      </c>
    </row>
    <row r="3421" spans="1:22" x14ac:dyDescent="0.25">
      <c r="A3421" t="s">
        <v>391</v>
      </c>
      <c r="S3421" s="27"/>
      <c r="V3421" t="str">
        <f t="shared" si="175"/>
        <v/>
      </c>
    </row>
    <row r="3422" spans="1:22" x14ac:dyDescent="0.25">
      <c r="A3422" t="s">
        <v>391</v>
      </c>
      <c r="B3422" t="s">
        <v>218</v>
      </c>
      <c r="C3422">
        <v>162605073</v>
      </c>
      <c r="D3422">
        <v>66</v>
      </c>
      <c r="E3422" t="s">
        <v>90</v>
      </c>
      <c r="G3422">
        <v>52.829000000000001</v>
      </c>
      <c r="H3422">
        <v>2016</v>
      </c>
      <c r="I3422">
        <v>9</v>
      </c>
      <c r="J3422">
        <v>14</v>
      </c>
      <c r="K3422">
        <v>6</v>
      </c>
      <c r="L3422">
        <v>33</v>
      </c>
      <c r="M3422" t="s">
        <v>900</v>
      </c>
      <c r="N3422" t="s">
        <v>171</v>
      </c>
      <c r="O3422" t="s">
        <v>799</v>
      </c>
      <c r="Q3422" t="s">
        <v>512</v>
      </c>
      <c r="R3422" t="str">
        <f t="shared" si="172"/>
        <v>Weekday</v>
      </c>
      <c r="S3422" s="27">
        <f t="shared" si="173"/>
        <v>42627</v>
      </c>
      <c r="T3422" t="str">
        <f t="shared" si="174"/>
        <v>D</v>
      </c>
      <c r="V3422" t="str">
        <f t="shared" si="175"/>
        <v>D</v>
      </c>
    </row>
    <row r="3423" spans="1:22" x14ac:dyDescent="0.25">
      <c r="A3423" t="s">
        <v>391</v>
      </c>
      <c r="B3423" t="s">
        <v>218</v>
      </c>
      <c r="C3423">
        <v>141555132</v>
      </c>
      <c r="D3423">
        <v>66</v>
      </c>
      <c r="E3423" t="s">
        <v>90</v>
      </c>
      <c r="G3423">
        <v>52.831000000000003</v>
      </c>
      <c r="H3423">
        <v>2014</v>
      </c>
      <c r="I3423">
        <v>6</v>
      </c>
      <c r="J3423">
        <v>4</v>
      </c>
      <c r="K3423">
        <v>7</v>
      </c>
      <c r="L3423">
        <v>27</v>
      </c>
      <c r="M3423" t="s">
        <v>900</v>
      </c>
      <c r="N3423" t="s">
        <v>860</v>
      </c>
      <c r="O3423" t="s">
        <v>799</v>
      </c>
      <c r="Q3423" t="s">
        <v>512</v>
      </c>
      <c r="R3423" t="str">
        <f t="shared" si="172"/>
        <v>Weekday</v>
      </c>
      <c r="S3423" s="27">
        <f t="shared" si="173"/>
        <v>41794</v>
      </c>
      <c r="T3423" t="str">
        <f t="shared" si="174"/>
        <v>S</v>
      </c>
      <c r="V3423" t="str">
        <f t="shared" si="175"/>
        <v>S</v>
      </c>
    </row>
    <row r="3424" spans="1:22" x14ac:dyDescent="0.25">
      <c r="A3424" t="s">
        <v>391</v>
      </c>
      <c r="B3424" t="s">
        <v>218</v>
      </c>
      <c r="C3424">
        <v>142625198</v>
      </c>
      <c r="D3424">
        <v>66</v>
      </c>
      <c r="E3424" t="s">
        <v>90</v>
      </c>
      <c r="G3424">
        <v>52.841999999999999</v>
      </c>
      <c r="H3424">
        <v>2014</v>
      </c>
      <c r="I3424">
        <v>9</v>
      </c>
      <c r="J3424">
        <v>19</v>
      </c>
      <c r="K3424">
        <v>8</v>
      </c>
      <c r="L3424">
        <v>25</v>
      </c>
      <c r="M3424" t="s">
        <v>900</v>
      </c>
      <c r="N3424" t="s">
        <v>860</v>
      </c>
      <c r="O3424" t="s">
        <v>799</v>
      </c>
      <c r="Q3424" t="s">
        <v>512</v>
      </c>
      <c r="R3424" t="str">
        <f t="shared" si="172"/>
        <v>Weekday</v>
      </c>
      <c r="S3424" s="27">
        <f t="shared" si="173"/>
        <v>41901</v>
      </c>
      <c r="T3424" t="str">
        <f t="shared" si="174"/>
        <v>S</v>
      </c>
      <c r="V3424" t="str">
        <f t="shared" si="175"/>
        <v>S</v>
      </c>
    </row>
    <row r="3425" spans="1:22" x14ac:dyDescent="0.25">
      <c r="A3425" t="s">
        <v>391</v>
      </c>
      <c r="B3425" t="s">
        <v>218</v>
      </c>
      <c r="C3425">
        <v>141355136</v>
      </c>
      <c r="D3425">
        <v>66</v>
      </c>
      <c r="E3425" t="s">
        <v>90</v>
      </c>
      <c r="G3425">
        <v>52.853999999999999</v>
      </c>
      <c r="H3425">
        <v>2014</v>
      </c>
      <c r="I3425">
        <v>5</v>
      </c>
      <c r="J3425">
        <v>15</v>
      </c>
      <c r="K3425">
        <v>8</v>
      </c>
      <c r="L3425">
        <v>54</v>
      </c>
      <c r="M3425" t="s">
        <v>900</v>
      </c>
      <c r="N3425" t="s">
        <v>860</v>
      </c>
      <c r="O3425" t="s">
        <v>799</v>
      </c>
      <c r="Q3425" t="s">
        <v>512</v>
      </c>
      <c r="R3425" t="str">
        <f t="shared" si="172"/>
        <v>Weekday</v>
      </c>
      <c r="S3425" s="27">
        <f t="shared" si="173"/>
        <v>41774</v>
      </c>
      <c r="T3425" t="str">
        <f t="shared" si="174"/>
        <v>S</v>
      </c>
      <c r="V3425" t="str">
        <f t="shared" si="175"/>
        <v>S</v>
      </c>
    </row>
    <row r="3426" spans="1:22" x14ac:dyDescent="0.25">
      <c r="A3426" t="s">
        <v>391</v>
      </c>
      <c r="B3426" t="s">
        <v>218</v>
      </c>
      <c r="C3426">
        <v>152535124</v>
      </c>
      <c r="D3426">
        <v>66</v>
      </c>
      <c r="E3426" t="s">
        <v>90</v>
      </c>
      <c r="G3426">
        <v>52.856999999999999</v>
      </c>
      <c r="H3426">
        <v>2015</v>
      </c>
      <c r="I3426">
        <v>9</v>
      </c>
      <c r="J3426">
        <v>1</v>
      </c>
      <c r="K3426">
        <v>6</v>
      </c>
      <c r="L3426">
        <v>0</v>
      </c>
      <c r="M3426" t="s">
        <v>900</v>
      </c>
      <c r="N3426" t="s">
        <v>860</v>
      </c>
      <c r="O3426" t="s">
        <v>799</v>
      </c>
      <c r="Q3426" t="s">
        <v>512</v>
      </c>
      <c r="R3426" t="str">
        <f t="shared" si="172"/>
        <v>Weekday</v>
      </c>
      <c r="S3426" s="27">
        <f t="shared" si="173"/>
        <v>42248</v>
      </c>
      <c r="T3426" t="str">
        <f t="shared" si="174"/>
        <v>S</v>
      </c>
      <c r="V3426" t="str">
        <f t="shared" si="175"/>
        <v>S</v>
      </c>
    </row>
    <row r="3427" spans="1:22" x14ac:dyDescent="0.25">
      <c r="A3427" t="s">
        <v>391</v>
      </c>
      <c r="S3427" s="27"/>
      <c r="V3427" t="str">
        <f t="shared" si="175"/>
        <v/>
      </c>
    </row>
    <row r="3428" spans="1:22" x14ac:dyDescent="0.25">
      <c r="A3428" t="s">
        <v>391</v>
      </c>
      <c r="B3428" t="s">
        <v>218</v>
      </c>
      <c r="C3428">
        <v>172935094</v>
      </c>
      <c r="D3428">
        <v>66</v>
      </c>
      <c r="E3428" t="s">
        <v>90</v>
      </c>
      <c r="G3428">
        <v>52.866</v>
      </c>
      <c r="H3428">
        <v>2017</v>
      </c>
      <c r="I3428">
        <v>10</v>
      </c>
      <c r="J3428">
        <v>20</v>
      </c>
      <c r="K3428">
        <v>6</v>
      </c>
      <c r="L3428">
        <v>30</v>
      </c>
      <c r="M3428" t="s">
        <v>900</v>
      </c>
      <c r="N3428" t="s">
        <v>860</v>
      </c>
      <c r="O3428" t="s">
        <v>799</v>
      </c>
      <c r="Q3428" t="s">
        <v>512</v>
      </c>
      <c r="R3428" t="str">
        <f t="shared" si="172"/>
        <v>Weekday</v>
      </c>
      <c r="S3428" s="27">
        <f t="shared" si="173"/>
        <v>43028</v>
      </c>
      <c r="T3428" t="str">
        <f t="shared" si="174"/>
        <v>D</v>
      </c>
      <c r="V3428" t="str">
        <f t="shared" si="175"/>
        <v>D</v>
      </c>
    </row>
    <row r="3429" spans="1:22" x14ac:dyDescent="0.25">
      <c r="A3429" t="s">
        <v>391</v>
      </c>
      <c r="B3429" t="s">
        <v>218</v>
      </c>
      <c r="C3429">
        <v>152575216</v>
      </c>
      <c r="D3429">
        <v>66</v>
      </c>
      <c r="E3429" t="s">
        <v>90</v>
      </c>
      <c r="G3429">
        <v>52.866999999999997</v>
      </c>
      <c r="H3429">
        <v>2015</v>
      </c>
      <c r="I3429">
        <v>9</v>
      </c>
      <c r="J3429">
        <v>11</v>
      </c>
      <c r="K3429">
        <v>8</v>
      </c>
      <c r="L3429">
        <v>14</v>
      </c>
      <c r="M3429" t="s">
        <v>900</v>
      </c>
      <c r="N3429" t="s">
        <v>171</v>
      </c>
      <c r="O3429" t="s">
        <v>799</v>
      </c>
      <c r="Q3429" t="s">
        <v>512</v>
      </c>
      <c r="R3429" t="str">
        <f t="shared" si="172"/>
        <v>Weekday</v>
      </c>
      <c r="S3429" s="27">
        <f t="shared" si="173"/>
        <v>42258</v>
      </c>
      <c r="T3429" t="str">
        <f t="shared" si="174"/>
        <v>D</v>
      </c>
      <c r="V3429" t="str">
        <f t="shared" si="175"/>
        <v>D</v>
      </c>
    </row>
    <row r="3430" spans="1:22" x14ac:dyDescent="0.25">
      <c r="A3430" t="s">
        <v>391</v>
      </c>
      <c r="B3430" t="s">
        <v>218</v>
      </c>
      <c r="C3430">
        <v>130445167</v>
      </c>
      <c r="D3430">
        <v>66</v>
      </c>
      <c r="E3430" t="s">
        <v>90</v>
      </c>
      <c r="G3430">
        <v>52.84</v>
      </c>
      <c r="H3430">
        <v>2013</v>
      </c>
      <c r="I3430">
        <v>2</v>
      </c>
      <c r="J3430">
        <v>13</v>
      </c>
      <c r="K3430">
        <v>6</v>
      </c>
      <c r="L3430">
        <v>35</v>
      </c>
      <c r="M3430" t="s">
        <v>900</v>
      </c>
      <c r="N3430" t="s">
        <v>860</v>
      </c>
      <c r="O3430" t="s">
        <v>799</v>
      </c>
      <c r="Q3430" t="s">
        <v>512</v>
      </c>
      <c r="R3430" t="str">
        <f t="shared" si="172"/>
        <v>Weekday</v>
      </c>
      <c r="S3430" s="27">
        <f t="shared" si="173"/>
        <v>41318</v>
      </c>
      <c r="T3430" t="str">
        <f t="shared" si="174"/>
        <v>S</v>
      </c>
      <c r="V3430" t="str">
        <f t="shared" si="175"/>
        <v>S</v>
      </c>
    </row>
    <row r="3431" spans="1:22" x14ac:dyDescent="0.25">
      <c r="A3431" t="s">
        <v>391</v>
      </c>
      <c r="B3431" t="s">
        <v>218</v>
      </c>
      <c r="C3431">
        <v>130855077</v>
      </c>
      <c r="D3431">
        <v>66</v>
      </c>
      <c r="E3431" t="s">
        <v>90</v>
      </c>
      <c r="G3431">
        <v>52.847999999999999</v>
      </c>
      <c r="H3431">
        <v>2013</v>
      </c>
      <c r="I3431">
        <v>3</v>
      </c>
      <c r="J3431">
        <v>21</v>
      </c>
      <c r="K3431">
        <v>7</v>
      </c>
      <c r="L3431">
        <v>30</v>
      </c>
      <c r="M3431" t="s">
        <v>900</v>
      </c>
      <c r="N3431" t="s">
        <v>860</v>
      </c>
      <c r="O3431" t="s">
        <v>799</v>
      </c>
      <c r="Q3431" t="s">
        <v>512</v>
      </c>
      <c r="R3431" t="str">
        <f t="shared" si="172"/>
        <v>Weekday</v>
      </c>
      <c r="S3431" s="27">
        <f t="shared" si="173"/>
        <v>41354</v>
      </c>
      <c r="T3431" t="str">
        <f t="shared" si="174"/>
        <v>S</v>
      </c>
      <c r="V3431" t="str">
        <f t="shared" si="175"/>
        <v>S</v>
      </c>
    </row>
    <row r="3432" spans="1:22" x14ac:dyDescent="0.25">
      <c r="A3432" t="s">
        <v>391</v>
      </c>
      <c r="B3432" t="s">
        <v>218</v>
      </c>
      <c r="C3432">
        <v>161125097</v>
      </c>
      <c r="D3432">
        <v>66</v>
      </c>
      <c r="E3432" t="s">
        <v>90</v>
      </c>
      <c r="G3432">
        <v>52.87</v>
      </c>
      <c r="H3432">
        <v>2016</v>
      </c>
      <c r="I3432">
        <v>4</v>
      </c>
      <c r="J3432">
        <v>20</v>
      </c>
      <c r="K3432">
        <v>8</v>
      </c>
      <c r="L3432">
        <v>28</v>
      </c>
      <c r="M3432" t="s">
        <v>900</v>
      </c>
      <c r="N3432" t="s">
        <v>171</v>
      </c>
      <c r="O3432" t="s">
        <v>799</v>
      </c>
      <c r="Q3432" t="s">
        <v>512</v>
      </c>
      <c r="R3432" t="str">
        <f t="shared" si="172"/>
        <v>Weekday</v>
      </c>
      <c r="S3432" s="27">
        <f t="shared" si="173"/>
        <v>42480</v>
      </c>
      <c r="T3432" t="str">
        <f t="shared" si="174"/>
        <v>D</v>
      </c>
      <c r="V3432" t="str">
        <f t="shared" si="175"/>
        <v>D</v>
      </c>
    </row>
    <row r="3433" spans="1:22" x14ac:dyDescent="0.25">
      <c r="A3433" t="s">
        <v>391</v>
      </c>
      <c r="B3433" t="s">
        <v>218</v>
      </c>
      <c r="C3433">
        <v>140295205</v>
      </c>
      <c r="D3433">
        <v>66</v>
      </c>
      <c r="E3433" t="s">
        <v>90</v>
      </c>
      <c r="G3433">
        <v>52.871000000000002</v>
      </c>
      <c r="H3433">
        <v>2014</v>
      </c>
      <c r="I3433">
        <v>1</v>
      </c>
      <c r="J3433">
        <v>28</v>
      </c>
      <c r="K3433">
        <v>7</v>
      </c>
      <c r="L3433">
        <v>35</v>
      </c>
      <c r="M3433" t="s">
        <v>900</v>
      </c>
      <c r="N3433" t="s">
        <v>171</v>
      </c>
      <c r="O3433" t="s">
        <v>799</v>
      </c>
      <c r="Q3433" t="s">
        <v>512</v>
      </c>
      <c r="R3433" t="str">
        <f t="shared" si="172"/>
        <v>Weekday</v>
      </c>
      <c r="S3433" s="27">
        <f t="shared" si="173"/>
        <v>41667</v>
      </c>
      <c r="T3433" t="str">
        <f t="shared" si="174"/>
        <v>S</v>
      </c>
      <c r="V3433" t="str">
        <f t="shared" si="175"/>
        <v>S</v>
      </c>
    </row>
    <row r="3434" spans="1:22" x14ac:dyDescent="0.25">
      <c r="A3434" t="s">
        <v>391</v>
      </c>
      <c r="B3434" t="s">
        <v>218</v>
      </c>
      <c r="C3434">
        <v>161585269</v>
      </c>
      <c r="D3434">
        <v>66</v>
      </c>
      <c r="E3434" t="s">
        <v>90</v>
      </c>
      <c r="G3434">
        <v>52.884999999999998</v>
      </c>
      <c r="H3434">
        <v>2016</v>
      </c>
      <c r="I3434">
        <v>6</v>
      </c>
      <c r="J3434">
        <v>6</v>
      </c>
      <c r="K3434">
        <v>9</v>
      </c>
      <c r="L3434">
        <v>20</v>
      </c>
      <c r="M3434" t="s">
        <v>900</v>
      </c>
      <c r="N3434" t="s">
        <v>860</v>
      </c>
      <c r="O3434" t="s">
        <v>799</v>
      </c>
      <c r="Q3434" t="s">
        <v>512</v>
      </c>
      <c r="R3434" t="str">
        <f t="shared" si="172"/>
        <v>Weekday</v>
      </c>
      <c r="S3434" s="27">
        <f t="shared" si="173"/>
        <v>42527</v>
      </c>
      <c r="T3434" t="str">
        <f t="shared" si="174"/>
        <v>D</v>
      </c>
      <c r="V3434" t="str">
        <f t="shared" si="175"/>
        <v>D</v>
      </c>
    </row>
    <row r="3435" spans="1:22" x14ac:dyDescent="0.25">
      <c r="A3435" t="s">
        <v>391</v>
      </c>
      <c r="S3435" s="27"/>
      <c r="V3435" t="str">
        <f t="shared" si="175"/>
        <v/>
      </c>
    </row>
    <row r="3436" spans="1:22" x14ac:dyDescent="0.25">
      <c r="A3436" t="s">
        <v>391</v>
      </c>
      <c r="S3436" s="27"/>
      <c r="V3436" t="str">
        <f t="shared" si="175"/>
        <v/>
      </c>
    </row>
    <row r="3437" spans="1:22" x14ac:dyDescent="0.25">
      <c r="A3437" t="s">
        <v>391</v>
      </c>
      <c r="B3437" t="s">
        <v>218</v>
      </c>
      <c r="C3437">
        <v>133315358</v>
      </c>
      <c r="D3437">
        <v>66</v>
      </c>
      <c r="E3437" t="s">
        <v>90</v>
      </c>
      <c r="G3437">
        <v>52.9</v>
      </c>
      <c r="H3437">
        <v>2013</v>
      </c>
      <c r="I3437">
        <v>11</v>
      </c>
      <c r="J3437">
        <v>27</v>
      </c>
      <c r="K3437">
        <v>6</v>
      </c>
      <c r="L3437">
        <v>46</v>
      </c>
      <c r="M3437" t="s">
        <v>900</v>
      </c>
      <c r="N3437" t="s">
        <v>860</v>
      </c>
      <c r="O3437" t="s">
        <v>799</v>
      </c>
      <c r="Q3437" t="s">
        <v>512</v>
      </c>
      <c r="R3437" t="str">
        <f t="shared" si="172"/>
        <v>Weekday</v>
      </c>
      <c r="S3437" s="27">
        <f t="shared" si="173"/>
        <v>41605</v>
      </c>
      <c r="T3437" t="str">
        <f t="shared" si="174"/>
        <v>S</v>
      </c>
      <c r="V3437" t="str">
        <f t="shared" si="175"/>
        <v>S</v>
      </c>
    </row>
    <row r="3438" spans="1:22" x14ac:dyDescent="0.25">
      <c r="A3438" t="s">
        <v>391</v>
      </c>
      <c r="B3438" t="s">
        <v>218</v>
      </c>
      <c r="C3438">
        <v>140275135</v>
      </c>
      <c r="D3438">
        <v>66</v>
      </c>
      <c r="E3438" t="s">
        <v>90</v>
      </c>
      <c r="G3438">
        <v>52.901000000000003</v>
      </c>
      <c r="H3438">
        <v>2014</v>
      </c>
      <c r="I3438">
        <v>1</v>
      </c>
      <c r="J3438">
        <v>27</v>
      </c>
      <c r="K3438">
        <v>8</v>
      </c>
      <c r="L3438">
        <v>18</v>
      </c>
      <c r="M3438" t="s">
        <v>900</v>
      </c>
      <c r="N3438" t="s">
        <v>860</v>
      </c>
      <c r="O3438" t="s">
        <v>799</v>
      </c>
      <c r="Q3438" t="s">
        <v>512</v>
      </c>
      <c r="R3438" t="str">
        <f t="shared" si="172"/>
        <v>Weekday</v>
      </c>
      <c r="S3438" s="27">
        <f t="shared" si="173"/>
        <v>41666</v>
      </c>
      <c r="T3438" t="str">
        <f t="shared" si="174"/>
        <v>S</v>
      </c>
      <c r="V3438" t="str">
        <f t="shared" si="175"/>
        <v>S</v>
      </c>
    </row>
    <row r="3439" spans="1:22" x14ac:dyDescent="0.25">
      <c r="A3439" t="s">
        <v>391</v>
      </c>
      <c r="S3439" s="27"/>
      <c r="V3439" t="str">
        <f t="shared" si="175"/>
        <v/>
      </c>
    </row>
    <row r="3440" spans="1:22" x14ac:dyDescent="0.25">
      <c r="A3440" t="s">
        <v>391</v>
      </c>
      <c r="B3440" t="s">
        <v>218</v>
      </c>
      <c r="C3440">
        <v>172775207</v>
      </c>
      <c r="D3440">
        <v>66</v>
      </c>
      <c r="E3440" t="s">
        <v>90</v>
      </c>
      <c r="G3440">
        <v>52.902999999999999</v>
      </c>
      <c r="H3440">
        <v>2017</v>
      </c>
      <c r="I3440">
        <v>10</v>
      </c>
      <c r="J3440">
        <v>4</v>
      </c>
      <c r="K3440">
        <v>7</v>
      </c>
      <c r="L3440">
        <v>31</v>
      </c>
      <c r="M3440" t="s">
        <v>900</v>
      </c>
      <c r="N3440" t="s">
        <v>860</v>
      </c>
      <c r="O3440" t="s">
        <v>799</v>
      </c>
      <c r="Q3440" t="s">
        <v>512</v>
      </c>
      <c r="R3440" t="str">
        <f t="shared" si="172"/>
        <v>Weekday</v>
      </c>
      <c r="S3440" s="27">
        <f t="shared" si="173"/>
        <v>43012</v>
      </c>
      <c r="T3440" t="str">
        <f t="shared" si="174"/>
        <v>D</v>
      </c>
      <c r="V3440" t="str">
        <f t="shared" si="175"/>
        <v>D</v>
      </c>
    </row>
    <row r="3441" spans="1:22" x14ac:dyDescent="0.25">
      <c r="A3441" t="s">
        <v>391</v>
      </c>
      <c r="B3441" t="s">
        <v>218</v>
      </c>
      <c r="C3441">
        <v>132775076</v>
      </c>
      <c r="D3441">
        <v>66</v>
      </c>
      <c r="E3441" t="s">
        <v>90</v>
      </c>
      <c r="G3441">
        <v>52.904000000000003</v>
      </c>
      <c r="H3441">
        <v>2013</v>
      </c>
      <c r="I3441">
        <v>10</v>
      </c>
      <c r="J3441">
        <v>4</v>
      </c>
      <c r="K3441">
        <v>6</v>
      </c>
      <c r="L3441">
        <v>59</v>
      </c>
      <c r="M3441" t="s">
        <v>900</v>
      </c>
      <c r="N3441" t="s">
        <v>860</v>
      </c>
      <c r="O3441" t="s">
        <v>799</v>
      </c>
      <c r="Q3441" t="s">
        <v>512</v>
      </c>
      <c r="R3441" t="str">
        <f t="shared" ref="R3441:R3503" si="176">IF(WEEKDAY(DATE(H3441,I3441,J3441),2) &lt; 6, "Weekday", "Weekend")</f>
        <v>Weekday</v>
      </c>
      <c r="S3441" s="27">
        <f t="shared" ref="S3441:S3503" si="177">DATE(H3441,I3441,J3441)</f>
        <v>41551</v>
      </c>
      <c r="T3441" t="str">
        <f t="shared" si="174"/>
        <v>S</v>
      </c>
      <c r="V3441" t="str">
        <f t="shared" si="175"/>
        <v>S</v>
      </c>
    </row>
    <row r="3442" spans="1:22" x14ac:dyDescent="0.25">
      <c r="A3442" t="s">
        <v>391</v>
      </c>
      <c r="B3442" t="s">
        <v>218</v>
      </c>
      <c r="C3442">
        <v>153355232</v>
      </c>
      <c r="D3442">
        <v>66</v>
      </c>
      <c r="E3442" t="s">
        <v>90</v>
      </c>
      <c r="G3442">
        <v>52.904000000000003</v>
      </c>
      <c r="H3442">
        <v>2015</v>
      </c>
      <c r="I3442">
        <v>11</v>
      </c>
      <c r="J3442">
        <v>19</v>
      </c>
      <c r="K3442">
        <v>18</v>
      </c>
      <c r="L3442">
        <v>5</v>
      </c>
      <c r="M3442" t="s">
        <v>900</v>
      </c>
      <c r="N3442" t="s">
        <v>860</v>
      </c>
      <c r="O3442" t="s">
        <v>799</v>
      </c>
      <c r="Q3442" t="s">
        <v>512</v>
      </c>
      <c r="R3442" t="str">
        <f t="shared" si="176"/>
        <v>Weekday</v>
      </c>
      <c r="S3442" s="27">
        <f t="shared" si="177"/>
        <v>42327</v>
      </c>
      <c r="T3442" t="str">
        <f t="shared" ref="T3442:T3505" si="178">IF(OR(H3442=2013,H3442=2014,AND(H3442=2015,I3442&lt;9),AND(H3442=2015,I3442=9,J3442&lt;5)),"S","D")</f>
        <v>D</v>
      </c>
      <c r="V3442" t="str">
        <f t="shared" si="175"/>
        <v>D</v>
      </c>
    </row>
    <row r="3443" spans="1:22" x14ac:dyDescent="0.25">
      <c r="A3443" t="s">
        <v>391</v>
      </c>
      <c r="B3443" t="s">
        <v>218</v>
      </c>
      <c r="C3443">
        <v>151305002</v>
      </c>
      <c r="D3443">
        <v>66</v>
      </c>
      <c r="E3443" t="s">
        <v>90</v>
      </c>
      <c r="G3443">
        <v>52.908000000000001</v>
      </c>
      <c r="H3443">
        <v>2015</v>
      </c>
      <c r="I3443">
        <v>5</v>
      </c>
      <c r="J3443">
        <v>5</v>
      </c>
      <c r="K3443">
        <v>9</v>
      </c>
      <c r="L3443">
        <v>45</v>
      </c>
      <c r="M3443" t="s">
        <v>900</v>
      </c>
      <c r="N3443" t="s">
        <v>404</v>
      </c>
      <c r="O3443" t="s">
        <v>799</v>
      </c>
      <c r="Q3443" t="s">
        <v>512</v>
      </c>
      <c r="R3443" t="str">
        <f t="shared" si="176"/>
        <v>Weekday</v>
      </c>
      <c r="S3443" s="27">
        <f t="shared" si="177"/>
        <v>42129</v>
      </c>
      <c r="T3443" t="str">
        <f t="shared" si="178"/>
        <v>S</v>
      </c>
      <c r="V3443" t="str">
        <f t="shared" si="175"/>
        <v>S</v>
      </c>
    </row>
    <row r="3444" spans="1:22" x14ac:dyDescent="0.25">
      <c r="A3444" t="s">
        <v>391</v>
      </c>
      <c r="B3444" t="s">
        <v>218</v>
      </c>
      <c r="C3444">
        <v>151375066</v>
      </c>
      <c r="D3444">
        <v>66</v>
      </c>
      <c r="E3444" t="s">
        <v>90</v>
      </c>
      <c r="G3444">
        <v>52.908999999999999</v>
      </c>
      <c r="H3444">
        <v>2015</v>
      </c>
      <c r="I3444">
        <v>3</v>
      </c>
      <c r="J3444">
        <v>2</v>
      </c>
      <c r="K3444">
        <v>9</v>
      </c>
      <c r="L3444">
        <v>46</v>
      </c>
      <c r="M3444" t="s">
        <v>900</v>
      </c>
      <c r="N3444" t="s">
        <v>860</v>
      </c>
      <c r="O3444" t="s">
        <v>799</v>
      </c>
      <c r="Q3444" t="s">
        <v>512</v>
      </c>
      <c r="R3444" t="str">
        <f t="shared" si="176"/>
        <v>Weekday</v>
      </c>
      <c r="S3444" s="27">
        <f t="shared" si="177"/>
        <v>42065</v>
      </c>
      <c r="T3444" t="str">
        <f t="shared" si="178"/>
        <v>S</v>
      </c>
      <c r="V3444" t="str">
        <f t="shared" si="175"/>
        <v>S</v>
      </c>
    </row>
    <row r="3445" spans="1:22" x14ac:dyDescent="0.25">
      <c r="A3445" t="s">
        <v>391</v>
      </c>
      <c r="B3445" t="s">
        <v>218</v>
      </c>
      <c r="C3445">
        <v>140515117</v>
      </c>
      <c r="D3445">
        <v>66</v>
      </c>
      <c r="E3445" t="s">
        <v>90</v>
      </c>
      <c r="G3445">
        <v>52.91</v>
      </c>
      <c r="H3445">
        <v>2014</v>
      </c>
      <c r="I3445">
        <v>2</v>
      </c>
      <c r="J3445">
        <v>18</v>
      </c>
      <c r="K3445">
        <v>9</v>
      </c>
      <c r="L3445">
        <v>25</v>
      </c>
      <c r="M3445" t="s">
        <v>900</v>
      </c>
      <c r="N3445" t="s">
        <v>404</v>
      </c>
      <c r="O3445" t="s">
        <v>799</v>
      </c>
      <c r="Q3445" t="s">
        <v>512</v>
      </c>
      <c r="R3445" t="str">
        <f t="shared" si="176"/>
        <v>Weekday</v>
      </c>
      <c r="S3445" s="27">
        <f t="shared" si="177"/>
        <v>41688</v>
      </c>
      <c r="T3445" t="str">
        <f t="shared" si="178"/>
        <v>S</v>
      </c>
      <c r="V3445" t="str">
        <f t="shared" si="175"/>
        <v>S</v>
      </c>
    </row>
    <row r="3446" spans="1:22" x14ac:dyDescent="0.25">
      <c r="A3446" t="s">
        <v>391</v>
      </c>
      <c r="B3446" t="s">
        <v>218</v>
      </c>
      <c r="C3446">
        <v>173555065</v>
      </c>
      <c r="D3446">
        <v>66</v>
      </c>
      <c r="E3446" t="s">
        <v>90</v>
      </c>
      <c r="G3446">
        <v>52.911000000000001</v>
      </c>
      <c r="H3446">
        <v>2017</v>
      </c>
      <c r="I3446">
        <v>12</v>
      </c>
      <c r="J3446">
        <v>18</v>
      </c>
      <c r="K3446">
        <v>6</v>
      </c>
      <c r="L3446">
        <v>50</v>
      </c>
      <c r="M3446" t="s">
        <v>900</v>
      </c>
      <c r="N3446" t="s">
        <v>860</v>
      </c>
      <c r="O3446" t="s">
        <v>799</v>
      </c>
      <c r="Q3446" t="s">
        <v>512</v>
      </c>
      <c r="R3446" t="str">
        <f t="shared" si="176"/>
        <v>Weekday</v>
      </c>
      <c r="S3446" s="27">
        <f t="shared" si="177"/>
        <v>43087</v>
      </c>
      <c r="T3446" t="str">
        <f t="shared" si="178"/>
        <v>D</v>
      </c>
      <c r="V3446" t="str">
        <f t="shared" si="175"/>
        <v>D</v>
      </c>
    </row>
    <row r="3447" spans="1:22" x14ac:dyDescent="0.25">
      <c r="A3447" t="s">
        <v>391</v>
      </c>
      <c r="B3447" t="s">
        <v>218</v>
      </c>
      <c r="C3447">
        <v>153455056</v>
      </c>
      <c r="D3447">
        <v>66</v>
      </c>
      <c r="E3447" t="s">
        <v>90</v>
      </c>
      <c r="G3447">
        <v>52.911999999999999</v>
      </c>
      <c r="H3447">
        <v>2015</v>
      </c>
      <c r="I3447">
        <v>12</v>
      </c>
      <c r="J3447">
        <v>11</v>
      </c>
      <c r="K3447">
        <v>5</v>
      </c>
      <c r="L3447">
        <v>53</v>
      </c>
      <c r="M3447" t="s">
        <v>900</v>
      </c>
      <c r="N3447" t="s">
        <v>860</v>
      </c>
      <c r="O3447" t="s">
        <v>799</v>
      </c>
      <c r="Q3447" t="s">
        <v>512</v>
      </c>
      <c r="R3447" t="str">
        <f t="shared" si="176"/>
        <v>Weekday</v>
      </c>
      <c r="S3447" s="27">
        <f t="shared" si="177"/>
        <v>42349</v>
      </c>
      <c r="T3447" t="str">
        <f t="shared" si="178"/>
        <v>D</v>
      </c>
      <c r="V3447" t="str">
        <f t="shared" si="175"/>
        <v>D</v>
      </c>
    </row>
    <row r="3448" spans="1:22" x14ac:dyDescent="0.25">
      <c r="A3448" t="s">
        <v>391</v>
      </c>
      <c r="B3448" t="s">
        <v>218</v>
      </c>
      <c r="C3448">
        <v>172535059</v>
      </c>
      <c r="D3448">
        <v>66</v>
      </c>
      <c r="E3448" t="s">
        <v>90</v>
      </c>
      <c r="G3448">
        <v>52.914000000000001</v>
      </c>
      <c r="H3448">
        <v>2017</v>
      </c>
      <c r="I3448">
        <v>9</v>
      </c>
      <c r="J3448">
        <v>7</v>
      </c>
      <c r="K3448">
        <v>7</v>
      </c>
      <c r="L3448">
        <v>54</v>
      </c>
      <c r="M3448" t="s">
        <v>900</v>
      </c>
      <c r="N3448" t="s">
        <v>171</v>
      </c>
      <c r="O3448" t="s">
        <v>799</v>
      </c>
      <c r="Q3448" t="s">
        <v>512</v>
      </c>
      <c r="R3448" t="str">
        <f t="shared" si="176"/>
        <v>Weekday</v>
      </c>
      <c r="S3448" s="27">
        <f t="shared" si="177"/>
        <v>42985</v>
      </c>
      <c r="T3448" t="str">
        <f t="shared" si="178"/>
        <v>D</v>
      </c>
      <c r="V3448" t="str">
        <f t="shared" si="175"/>
        <v>D</v>
      </c>
    </row>
    <row r="3449" spans="1:22" x14ac:dyDescent="0.25">
      <c r="A3449" t="s">
        <v>391</v>
      </c>
      <c r="S3449" s="27"/>
      <c r="V3449" t="str">
        <f t="shared" si="175"/>
        <v/>
      </c>
    </row>
    <row r="3450" spans="1:22" x14ac:dyDescent="0.25">
      <c r="A3450" t="s">
        <v>391</v>
      </c>
      <c r="B3450" t="s">
        <v>218</v>
      </c>
      <c r="C3450">
        <v>172635301</v>
      </c>
      <c r="D3450">
        <v>66</v>
      </c>
      <c r="E3450" t="s">
        <v>90</v>
      </c>
      <c r="G3450">
        <v>52.920999999999999</v>
      </c>
      <c r="H3450">
        <v>2017</v>
      </c>
      <c r="I3450">
        <v>9</v>
      </c>
      <c r="J3450">
        <v>20</v>
      </c>
      <c r="K3450">
        <v>16</v>
      </c>
      <c r="L3450">
        <v>55</v>
      </c>
      <c r="M3450" t="s">
        <v>900</v>
      </c>
      <c r="N3450" t="s">
        <v>171</v>
      </c>
      <c r="O3450" t="s">
        <v>799</v>
      </c>
      <c r="Q3450" t="s">
        <v>512</v>
      </c>
      <c r="R3450" t="str">
        <f t="shared" si="176"/>
        <v>Weekday</v>
      </c>
      <c r="S3450" s="27">
        <f t="shared" si="177"/>
        <v>42998</v>
      </c>
      <c r="T3450" t="str">
        <f t="shared" si="178"/>
        <v>D</v>
      </c>
      <c r="V3450" t="str">
        <f t="shared" si="175"/>
        <v>D</v>
      </c>
    </row>
    <row r="3451" spans="1:22" x14ac:dyDescent="0.25">
      <c r="A3451" t="s">
        <v>391</v>
      </c>
      <c r="B3451" t="s">
        <v>218</v>
      </c>
      <c r="C3451">
        <v>170865103</v>
      </c>
      <c r="D3451">
        <v>66</v>
      </c>
      <c r="E3451" t="s">
        <v>90</v>
      </c>
      <c r="G3451">
        <v>52.936999999999998</v>
      </c>
      <c r="H3451">
        <v>2017</v>
      </c>
      <c r="I3451">
        <v>3</v>
      </c>
      <c r="J3451">
        <v>27</v>
      </c>
      <c r="K3451">
        <v>6</v>
      </c>
      <c r="L3451">
        <v>28</v>
      </c>
      <c r="M3451" t="s">
        <v>900</v>
      </c>
      <c r="N3451" t="s">
        <v>404</v>
      </c>
      <c r="O3451" t="s">
        <v>799</v>
      </c>
      <c r="Q3451" t="s">
        <v>512</v>
      </c>
      <c r="R3451" t="str">
        <f t="shared" si="176"/>
        <v>Weekday</v>
      </c>
      <c r="S3451" s="27">
        <f t="shared" si="177"/>
        <v>42821</v>
      </c>
      <c r="T3451" t="str">
        <f t="shared" si="178"/>
        <v>D</v>
      </c>
      <c r="V3451" t="str">
        <f t="shared" si="175"/>
        <v>D</v>
      </c>
    </row>
    <row r="3452" spans="1:22" x14ac:dyDescent="0.25">
      <c r="A3452" t="s">
        <v>391</v>
      </c>
      <c r="B3452" t="s">
        <v>218</v>
      </c>
      <c r="C3452">
        <v>160755053</v>
      </c>
      <c r="D3452">
        <v>66</v>
      </c>
      <c r="E3452" t="s">
        <v>90</v>
      </c>
      <c r="G3452">
        <v>52.942999999999998</v>
      </c>
      <c r="H3452">
        <v>2016</v>
      </c>
      <c r="I3452">
        <v>3</v>
      </c>
      <c r="J3452">
        <v>15</v>
      </c>
      <c r="K3452">
        <v>6</v>
      </c>
      <c r="L3452">
        <v>36</v>
      </c>
      <c r="M3452" t="s">
        <v>899</v>
      </c>
      <c r="N3452" t="s">
        <v>171</v>
      </c>
      <c r="O3452" t="s">
        <v>799</v>
      </c>
      <c r="Q3452" t="s">
        <v>512</v>
      </c>
      <c r="R3452" t="str">
        <f t="shared" si="176"/>
        <v>Weekday</v>
      </c>
      <c r="S3452" s="27">
        <f t="shared" si="177"/>
        <v>42444</v>
      </c>
      <c r="T3452" t="str">
        <f t="shared" si="178"/>
        <v>D</v>
      </c>
      <c r="V3452" t="str">
        <f t="shared" si="175"/>
        <v>D</v>
      </c>
    </row>
    <row r="3453" spans="1:22" x14ac:dyDescent="0.25">
      <c r="A3453" t="s">
        <v>391</v>
      </c>
      <c r="B3453" t="s">
        <v>218</v>
      </c>
      <c r="C3453">
        <v>130295239</v>
      </c>
      <c r="D3453">
        <v>66</v>
      </c>
      <c r="E3453" t="s">
        <v>90</v>
      </c>
      <c r="G3453">
        <v>52.948999999999998</v>
      </c>
      <c r="H3453">
        <v>2013</v>
      </c>
      <c r="I3453">
        <v>1</v>
      </c>
      <c r="J3453">
        <v>29</v>
      </c>
      <c r="K3453">
        <v>9</v>
      </c>
      <c r="L3453">
        <v>29</v>
      </c>
      <c r="M3453" t="s">
        <v>900</v>
      </c>
      <c r="N3453" t="s">
        <v>860</v>
      </c>
      <c r="O3453" t="s">
        <v>799</v>
      </c>
      <c r="Q3453" t="s">
        <v>512</v>
      </c>
      <c r="R3453" t="str">
        <f t="shared" si="176"/>
        <v>Weekday</v>
      </c>
      <c r="S3453" s="27">
        <f t="shared" si="177"/>
        <v>41303</v>
      </c>
      <c r="T3453" t="str">
        <f t="shared" si="178"/>
        <v>S</v>
      </c>
      <c r="V3453" t="str">
        <f t="shared" si="175"/>
        <v>S</v>
      </c>
    </row>
    <row r="3454" spans="1:22" x14ac:dyDescent="0.25">
      <c r="A3454" t="s">
        <v>391</v>
      </c>
      <c r="S3454" s="27"/>
      <c r="V3454" t="str">
        <f t="shared" si="175"/>
        <v/>
      </c>
    </row>
    <row r="3455" spans="1:22" x14ac:dyDescent="0.25">
      <c r="A3455" t="s">
        <v>391</v>
      </c>
      <c r="B3455" t="s">
        <v>218</v>
      </c>
      <c r="C3455">
        <v>153165256</v>
      </c>
      <c r="D3455">
        <v>66</v>
      </c>
      <c r="E3455" t="s">
        <v>90</v>
      </c>
      <c r="G3455">
        <v>52.953000000000003</v>
      </c>
      <c r="H3455">
        <v>2015</v>
      </c>
      <c r="I3455">
        <v>11</v>
      </c>
      <c r="J3455">
        <v>12</v>
      </c>
      <c r="K3455">
        <v>6</v>
      </c>
      <c r="L3455">
        <v>25</v>
      </c>
      <c r="M3455" t="s">
        <v>900</v>
      </c>
      <c r="N3455" t="s">
        <v>860</v>
      </c>
      <c r="O3455" t="s">
        <v>799</v>
      </c>
      <c r="Q3455" t="s">
        <v>512</v>
      </c>
      <c r="R3455" t="str">
        <f t="shared" si="176"/>
        <v>Weekday</v>
      </c>
      <c r="S3455" s="27">
        <f t="shared" si="177"/>
        <v>42320</v>
      </c>
      <c r="T3455" t="str">
        <f t="shared" si="178"/>
        <v>D</v>
      </c>
      <c r="V3455" t="str">
        <f t="shared" si="175"/>
        <v>D</v>
      </c>
    </row>
    <row r="3456" spans="1:22" x14ac:dyDescent="0.25">
      <c r="A3456" t="s">
        <v>391</v>
      </c>
      <c r="B3456" t="s">
        <v>218</v>
      </c>
      <c r="C3456">
        <v>150285126</v>
      </c>
      <c r="D3456">
        <v>66</v>
      </c>
      <c r="E3456" t="s">
        <v>90</v>
      </c>
      <c r="G3456">
        <v>52.954999999999998</v>
      </c>
      <c r="H3456">
        <v>2015</v>
      </c>
      <c r="I3456">
        <v>1</v>
      </c>
      <c r="J3456">
        <v>28</v>
      </c>
      <c r="K3456">
        <v>6</v>
      </c>
      <c r="L3456">
        <v>13</v>
      </c>
      <c r="M3456" t="s">
        <v>900</v>
      </c>
      <c r="N3456" t="s">
        <v>171</v>
      </c>
      <c r="O3456" t="s">
        <v>799</v>
      </c>
      <c r="Q3456" t="s">
        <v>512</v>
      </c>
      <c r="R3456" t="str">
        <f t="shared" si="176"/>
        <v>Weekday</v>
      </c>
      <c r="S3456" s="27">
        <f t="shared" si="177"/>
        <v>42032</v>
      </c>
      <c r="T3456" t="str">
        <f t="shared" si="178"/>
        <v>S</v>
      </c>
      <c r="V3456" t="str">
        <f t="shared" si="175"/>
        <v>S</v>
      </c>
    </row>
    <row r="3457" spans="1:22" x14ac:dyDescent="0.25">
      <c r="A3457" t="s">
        <v>391</v>
      </c>
      <c r="B3457" t="s">
        <v>218</v>
      </c>
      <c r="C3457">
        <v>132625088</v>
      </c>
      <c r="D3457">
        <v>66</v>
      </c>
      <c r="E3457" t="s">
        <v>90</v>
      </c>
      <c r="G3457">
        <v>52.954999999999998</v>
      </c>
      <c r="H3457">
        <v>2013</v>
      </c>
      <c r="I3457">
        <v>9</v>
      </c>
      <c r="J3457">
        <v>19</v>
      </c>
      <c r="K3457">
        <v>8</v>
      </c>
      <c r="L3457">
        <v>0</v>
      </c>
      <c r="M3457" t="s">
        <v>900</v>
      </c>
      <c r="N3457" t="s">
        <v>404</v>
      </c>
      <c r="O3457" t="s">
        <v>799</v>
      </c>
      <c r="Q3457" t="s">
        <v>512</v>
      </c>
      <c r="R3457" t="str">
        <f t="shared" si="176"/>
        <v>Weekday</v>
      </c>
      <c r="S3457" s="27">
        <f t="shared" si="177"/>
        <v>41536</v>
      </c>
      <c r="T3457" t="str">
        <f t="shared" si="178"/>
        <v>S</v>
      </c>
      <c r="V3457" t="str">
        <f t="shared" si="175"/>
        <v>S</v>
      </c>
    </row>
    <row r="3458" spans="1:22" x14ac:dyDescent="0.25">
      <c r="A3458" t="s">
        <v>391</v>
      </c>
      <c r="B3458" t="s">
        <v>218</v>
      </c>
      <c r="C3458">
        <v>143365140</v>
      </c>
      <c r="D3458">
        <v>66</v>
      </c>
      <c r="E3458" t="s">
        <v>90</v>
      </c>
      <c r="G3458">
        <v>52.957000000000001</v>
      </c>
      <c r="H3458">
        <v>2014</v>
      </c>
      <c r="I3458">
        <v>12</v>
      </c>
      <c r="J3458">
        <v>2</v>
      </c>
      <c r="K3458">
        <v>9</v>
      </c>
      <c r="L3458">
        <v>15</v>
      </c>
      <c r="M3458" t="s">
        <v>900</v>
      </c>
      <c r="N3458" t="s">
        <v>860</v>
      </c>
      <c r="O3458" t="s">
        <v>799</v>
      </c>
      <c r="Q3458" t="s">
        <v>512</v>
      </c>
      <c r="R3458" t="str">
        <f t="shared" si="176"/>
        <v>Weekday</v>
      </c>
      <c r="S3458" s="27">
        <f t="shared" si="177"/>
        <v>41975</v>
      </c>
      <c r="T3458" t="str">
        <f t="shared" si="178"/>
        <v>S</v>
      </c>
      <c r="V3458" t="str">
        <f t="shared" si="175"/>
        <v>S</v>
      </c>
    </row>
    <row r="3459" spans="1:22" x14ac:dyDescent="0.25">
      <c r="A3459" t="s">
        <v>391</v>
      </c>
      <c r="B3459" t="s">
        <v>218</v>
      </c>
      <c r="C3459">
        <v>152825126</v>
      </c>
      <c r="D3459">
        <v>66</v>
      </c>
      <c r="E3459" t="s">
        <v>90</v>
      </c>
      <c r="G3459">
        <v>52.776000000000003</v>
      </c>
      <c r="H3459">
        <v>2015</v>
      </c>
      <c r="I3459">
        <v>10</v>
      </c>
      <c r="J3459">
        <v>9</v>
      </c>
      <c r="K3459">
        <v>7</v>
      </c>
      <c r="L3459">
        <v>30</v>
      </c>
      <c r="M3459" t="s">
        <v>900</v>
      </c>
      <c r="N3459" t="s">
        <v>171</v>
      </c>
      <c r="O3459" t="s">
        <v>799</v>
      </c>
      <c r="Q3459" t="s">
        <v>512</v>
      </c>
      <c r="R3459" t="str">
        <f t="shared" si="176"/>
        <v>Weekday</v>
      </c>
      <c r="S3459" s="27">
        <f t="shared" si="177"/>
        <v>42286</v>
      </c>
      <c r="T3459" t="str">
        <f t="shared" si="178"/>
        <v>D</v>
      </c>
      <c r="V3459" t="str">
        <f t="shared" ref="V3459:V3522" si="179">T3459&amp;U3459</f>
        <v>D</v>
      </c>
    </row>
    <row r="3460" spans="1:22" x14ac:dyDescent="0.25">
      <c r="A3460" t="s">
        <v>391</v>
      </c>
      <c r="B3460" t="s">
        <v>218</v>
      </c>
      <c r="C3460">
        <v>131165221</v>
      </c>
      <c r="D3460">
        <v>66</v>
      </c>
      <c r="E3460" t="s">
        <v>90</v>
      </c>
      <c r="G3460">
        <v>52.941000000000003</v>
      </c>
      <c r="H3460">
        <v>2013</v>
      </c>
      <c r="I3460">
        <v>4</v>
      </c>
      <c r="J3460">
        <v>25</v>
      </c>
      <c r="K3460">
        <v>18</v>
      </c>
      <c r="L3460">
        <v>3</v>
      </c>
      <c r="M3460" t="s">
        <v>900</v>
      </c>
      <c r="N3460" t="s">
        <v>860</v>
      </c>
      <c r="O3460" t="s">
        <v>799</v>
      </c>
      <c r="Q3460" t="s">
        <v>512</v>
      </c>
      <c r="R3460" t="str">
        <f t="shared" si="176"/>
        <v>Weekday</v>
      </c>
      <c r="S3460" s="27">
        <f t="shared" si="177"/>
        <v>41389</v>
      </c>
      <c r="T3460" t="str">
        <f t="shared" si="178"/>
        <v>S</v>
      </c>
      <c r="V3460" t="str">
        <f t="shared" si="179"/>
        <v>S</v>
      </c>
    </row>
    <row r="3461" spans="1:22" x14ac:dyDescent="0.25">
      <c r="A3461" t="s">
        <v>391</v>
      </c>
      <c r="S3461" s="27"/>
      <c r="V3461" t="str">
        <f t="shared" si="179"/>
        <v/>
      </c>
    </row>
    <row r="3462" spans="1:22" x14ac:dyDescent="0.25">
      <c r="A3462" t="s">
        <v>391</v>
      </c>
      <c r="B3462" t="s">
        <v>218</v>
      </c>
      <c r="C3462">
        <v>171145067</v>
      </c>
      <c r="D3462">
        <v>66</v>
      </c>
      <c r="E3462" t="s">
        <v>90</v>
      </c>
      <c r="G3462">
        <v>52.966999999999999</v>
      </c>
      <c r="H3462">
        <v>2017</v>
      </c>
      <c r="I3462">
        <v>4</v>
      </c>
      <c r="J3462">
        <v>19</v>
      </c>
      <c r="K3462">
        <v>8</v>
      </c>
      <c r="L3462">
        <v>40</v>
      </c>
      <c r="M3462" t="s">
        <v>900</v>
      </c>
      <c r="N3462" t="s">
        <v>860</v>
      </c>
      <c r="O3462" t="s">
        <v>799</v>
      </c>
      <c r="Q3462" t="s">
        <v>514</v>
      </c>
      <c r="R3462" t="str">
        <f t="shared" si="176"/>
        <v>Weekday</v>
      </c>
      <c r="S3462" s="27">
        <f t="shared" si="177"/>
        <v>42844</v>
      </c>
      <c r="T3462" t="str">
        <f t="shared" si="178"/>
        <v>D</v>
      </c>
      <c r="V3462" t="str">
        <f t="shared" si="179"/>
        <v>D</v>
      </c>
    </row>
    <row r="3463" spans="1:22" x14ac:dyDescent="0.25">
      <c r="A3463" t="s">
        <v>391</v>
      </c>
      <c r="S3463" s="27"/>
      <c r="V3463" t="str">
        <f t="shared" si="179"/>
        <v/>
      </c>
    </row>
    <row r="3464" spans="1:22" x14ac:dyDescent="0.25">
      <c r="A3464" t="s">
        <v>391</v>
      </c>
      <c r="B3464" t="s">
        <v>218</v>
      </c>
      <c r="C3464">
        <v>162185109</v>
      </c>
      <c r="D3464">
        <v>66</v>
      </c>
      <c r="E3464" t="s">
        <v>90</v>
      </c>
      <c r="G3464">
        <v>52.97</v>
      </c>
      <c r="H3464">
        <v>2016</v>
      </c>
      <c r="I3464">
        <v>8</v>
      </c>
      <c r="J3464">
        <v>5</v>
      </c>
      <c r="K3464">
        <v>7</v>
      </c>
      <c r="L3464">
        <v>59</v>
      </c>
      <c r="M3464" t="s">
        <v>900</v>
      </c>
      <c r="N3464" t="s">
        <v>171</v>
      </c>
      <c r="O3464" t="s">
        <v>799</v>
      </c>
      <c r="Q3464" t="s">
        <v>514</v>
      </c>
      <c r="R3464" t="str">
        <f t="shared" si="176"/>
        <v>Weekday</v>
      </c>
      <c r="S3464" s="27">
        <f t="shared" si="177"/>
        <v>42587</v>
      </c>
      <c r="T3464" t="str">
        <f t="shared" si="178"/>
        <v>D</v>
      </c>
      <c r="V3464" t="str">
        <f t="shared" si="179"/>
        <v>D</v>
      </c>
    </row>
    <row r="3465" spans="1:22" x14ac:dyDescent="0.25">
      <c r="A3465" t="s">
        <v>391</v>
      </c>
      <c r="B3465" t="s">
        <v>218</v>
      </c>
      <c r="C3465">
        <v>171995169</v>
      </c>
      <c r="D3465">
        <v>66</v>
      </c>
      <c r="E3465" t="s">
        <v>90</v>
      </c>
      <c r="G3465">
        <v>52.973999999999997</v>
      </c>
      <c r="H3465">
        <v>2017</v>
      </c>
      <c r="I3465">
        <v>7</v>
      </c>
      <c r="J3465">
        <v>17</v>
      </c>
      <c r="K3465">
        <v>10</v>
      </c>
      <c r="L3465">
        <v>16</v>
      </c>
      <c r="M3465" t="s">
        <v>900</v>
      </c>
      <c r="N3465" t="s">
        <v>171</v>
      </c>
      <c r="O3465" t="s">
        <v>799</v>
      </c>
      <c r="Q3465" t="s">
        <v>514</v>
      </c>
      <c r="R3465" t="str">
        <f t="shared" si="176"/>
        <v>Weekday</v>
      </c>
      <c r="S3465" s="27">
        <f t="shared" si="177"/>
        <v>42933</v>
      </c>
      <c r="T3465" t="str">
        <f t="shared" si="178"/>
        <v>D</v>
      </c>
      <c r="V3465" t="str">
        <f t="shared" si="179"/>
        <v>D</v>
      </c>
    </row>
    <row r="3466" spans="1:22" x14ac:dyDescent="0.25">
      <c r="A3466" t="s">
        <v>391</v>
      </c>
      <c r="S3466" s="27"/>
      <c r="V3466" t="str">
        <f t="shared" si="179"/>
        <v/>
      </c>
    </row>
    <row r="3467" spans="1:22" x14ac:dyDescent="0.25">
      <c r="A3467" t="s">
        <v>391</v>
      </c>
      <c r="B3467" t="s">
        <v>218</v>
      </c>
      <c r="C3467">
        <v>161875045</v>
      </c>
      <c r="D3467">
        <v>66</v>
      </c>
      <c r="E3467" t="s">
        <v>90</v>
      </c>
      <c r="G3467">
        <v>52.973999999999997</v>
      </c>
      <c r="H3467">
        <v>2016</v>
      </c>
      <c r="I3467">
        <v>6</v>
      </c>
      <c r="J3467">
        <v>17</v>
      </c>
      <c r="K3467">
        <v>3</v>
      </c>
      <c r="L3467">
        <v>55</v>
      </c>
      <c r="M3467" t="s">
        <v>899</v>
      </c>
      <c r="N3467" t="s">
        <v>860</v>
      </c>
      <c r="O3467" t="s">
        <v>799</v>
      </c>
      <c r="Q3467" t="s">
        <v>514</v>
      </c>
      <c r="R3467" t="str">
        <f t="shared" si="176"/>
        <v>Weekday</v>
      </c>
      <c r="S3467" s="27">
        <f t="shared" si="177"/>
        <v>42538</v>
      </c>
      <c r="T3467" t="str">
        <f t="shared" si="178"/>
        <v>D</v>
      </c>
      <c r="V3467" t="str">
        <f t="shared" si="179"/>
        <v>D</v>
      </c>
    </row>
    <row r="3468" spans="1:22" x14ac:dyDescent="0.25">
      <c r="A3468" t="s">
        <v>391</v>
      </c>
      <c r="B3468" t="s">
        <v>218</v>
      </c>
      <c r="C3468">
        <v>163375043</v>
      </c>
      <c r="D3468">
        <v>66</v>
      </c>
      <c r="E3468" t="s">
        <v>90</v>
      </c>
      <c r="G3468">
        <v>52.841000000000001</v>
      </c>
      <c r="H3468">
        <v>2016</v>
      </c>
      <c r="I3468">
        <v>12</v>
      </c>
      <c r="J3468">
        <v>1</v>
      </c>
      <c r="K3468">
        <v>5</v>
      </c>
      <c r="L3468">
        <v>28</v>
      </c>
      <c r="M3468" t="s">
        <v>900</v>
      </c>
      <c r="N3468" t="s">
        <v>404</v>
      </c>
      <c r="O3468" t="s">
        <v>799</v>
      </c>
      <c r="Q3468" t="s">
        <v>512</v>
      </c>
      <c r="R3468" t="str">
        <f t="shared" si="176"/>
        <v>Weekday</v>
      </c>
      <c r="S3468" s="27">
        <f t="shared" si="177"/>
        <v>42705</v>
      </c>
      <c r="T3468" t="str">
        <f t="shared" si="178"/>
        <v>D</v>
      </c>
      <c r="V3468" t="str">
        <f t="shared" si="179"/>
        <v>D</v>
      </c>
    </row>
    <row r="3469" spans="1:22" x14ac:dyDescent="0.25">
      <c r="A3469" t="s">
        <v>391</v>
      </c>
      <c r="B3469" t="s">
        <v>218</v>
      </c>
      <c r="C3469">
        <v>173175188</v>
      </c>
      <c r="D3469">
        <v>66</v>
      </c>
      <c r="E3469" t="s">
        <v>90</v>
      </c>
      <c r="G3469">
        <v>52.978000000000002</v>
      </c>
      <c r="H3469">
        <v>2017</v>
      </c>
      <c r="I3469">
        <v>11</v>
      </c>
      <c r="J3469">
        <v>13</v>
      </c>
      <c r="K3469">
        <v>6</v>
      </c>
      <c r="L3469">
        <v>13</v>
      </c>
      <c r="M3469" t="s">
        <v>900</v>
      </c>
      <c r="N3469" t="s">
        <v>860</v>
      </c>
      <c r="O3469" t="s">
        <v>799</v>
      </c>
      <c r="Q3469" t="s">
        <v>514</v>
      </c>
      <c r="R3469" t="str">
        <f t="shared" si="176"/>
        <v>Weekday</v>
      </c>
      <c r="S3469" s="27">
        <f t="shared" si="177"/>
        <v>43052</v>
      </c>
      <c r="T3469" t="str">
        <f t="shared" si="178"/>
        <v>D</v>
      </c>
      <c r="V3469" t="str">
        <f t="shared" si="179"/>
        <v>D</v>
      </c>
    </row>
    <row r="3470" spans="1:22" x14ac:dyDescent="0.25">
      <c r="A3470" t="s">
        <v>391</v>
      </c>
      <c r="B3470" t="s">
        <v>218</v>
      </c>
      <c r="C3470">
        <v>162565072</v>
      </c>
      <c r="D3470">
        <v>66</v>
      </c>
      <c r="E3470" t="s">
        <v>90</v>
      </c>
      <c r="G3470">
        <v>52.811999999999998</v>
      </c>
      <c r="H3470">
        <v>2016</v>
      </c>
      <c r="I3470">
        <v>9</v>
      </c>
      <c r="J3470">
        <v>12</v>
      </c>
      <c r="K3470">
        <v>7</v>
      </c>
      <c r="L3470">
        <v>0</v>
      </c>
      <c r="M3470" t="s">
        <v>900</v>
      </c>
      <c r="N3470" t="s">
        <v>171</v>
      </c>
      <c r="O3470" t="s">
        <v>799</v>
      </c>
      <c r="Q3470" t="s">
        <v>512</v>
      </c>
      <c r="R3470" t="str">
        <f t="shared" si="176"/>
        <v>Weekday</v>
      </c>
      <c r="S3470" s="27">
        <f t="shared" si="177"/>
        <v>42625</v>
      </c>
      <c r="T3470" t="str">
        <f t="shared" si="178"/>
        <v>D</v>
      </c>
      <c r="V3470" t="str">
        <f t="shared" si="179"/>
        <v>D</v>
      </c>
    </row>
    <row r="3471" spans="1:22" x14ac:dyDescent="0.25">
      <c r="A3471" t="s">
        <v>391</v>
      </c>
      <c r="B3471" t="s">
        <v>218</v>
      </c>
      <c r="C3471">
        <v>152435227</v>
      </c>
      <c r="D3471">
        <v>66</v>
      </c>
      <c r="E3471" t="s">
        <v>90</v>
      </c>
      <c r="G3471">
        <v>52.984000000000002</v>
      </c>
      <c r="H3471">
        <v>2015</v>
      </c>
      <c r="I3471">
        <v>8</v>
      </c>
      <c r="J3471">
        <v>31</v>
      </c>
      <c r="K3471">
        <v>10</v>
      </c>
      <c r="L3471">
        <v>0</v>
      </c>
      <c r="M3471" t="s">
        <v>900</v>
      </c>
      <c r="N3471" t="s">
        <v>860</v>
      </c>
      <c r="O3471" t="s">
        <v>799</v>
      </c>
      <c r="Q3471" t="s">
        <v>514</v>
      </c>
      <c r="R3471" t="str">
        <f t="shared" si="176"/>
        <v>Weekday</v>
      </c>
      <c r="S3471" s="27">
        <f t="shared" si="177"/>
        <v>42247</v>
      </c>
      <c r="T3471" t="str">
        <f t="shared" si="178"/>
        <v>S</v>
      </c>
      <c r="V3471" t="str">
        <f t="shared" si="179"/>
        <v>S</v>
      </c>
    </row>
    <row r="3472" spans="1:22" x14ac:dyDescent="0.25">
      <c r="A3472" t="s">
        <v>391</v>
      </c>
      <c r="B3472" t="s">
        <v>218</v>
      </c>
      <c r="C3472">
        <v>140435062</v>
      </c>
      <c r="D3472">
        <v>66</v>
      </c>
      <c r="E3472" t="s">
        <v>90</v>
      </c>
      <c r="G3472">
        <v>52.987000000000002</v>
      </c>
      <c r="H3472">
        <v>2014</v>
      </c>
      <c r="I3472">
        <v>2</v>
      </c>
      <c r="J3472">
        <v>12</v>
      </c>
      <c r="K3472">
        <v>6</v>
      </c>
      <c r="L3472">
        <v>40</v>
      </c>
      <c r="M3472" t="s">
        <v>900</v>
      </c>
      <c r="N3472" t="s">
        <v>860</v>
      </c>
      <c r="O3472" t="s">
        <v>799</v>
      </c>
      <c r="Q3472" t="s">
        <v>514</v>
      </c>
      <c r="R3472" t="str">
        <f t="shared" si="176"/>
        <v>Weekday</v>
      </c>
      <c r="S3472" s="27">
        <f t="shared" si="177"/>
        <v>41682</v>
      </c>
      <c r="T3472" t="str">
        <f t="shared" si="178"/>
        <v>S</v>
      </c>
      <c r="V3472" t="str">
        <f t="shared" si="179"/>
        <v>S</v>
      </c>
    </row>
    <row r="3473" spans="1:22" x14ac:dyDescent="0.25">
      <c r="A3473" t="s">
        <v>391</v>
      </c>
      <c r="S3473" s="27"/>
      <c r="V3473" t="str">
        <f t="shared" si="179"/>
        <v/>
      </c>
    </row>
    <row r="3474" spans="1:22" x14ac:dyDescent="0.25">
      <c r="A3474" t="s">
        <v>391</v>
      </c>
      <c r="B3474" t="s">
        <v>218</v>
      </c>
      <c r="C3474">
        <v>152755131</v>
      </c>
      <c r="D3474">
        <v>66</v>
      </c>
      <c r="E3474" t="s">
        <v>90</v>
      </c>
      <c r="G3474">
        <v>52.99</v>
      </c>
      <c r="H3474">
        <v>2015</v>
      </c>
      <c r="I3474">
        <v>10</v>
      </c>
      <c r="J3474">
        <v>2</v>
      </c>
      <c r="K3474">
        <v>7</v>
      </c>
      <c r="L3474">
        <v>26</v>
      </c>
      <c r="M3474" t="s">
        <v>900</v>
      </c>
      <c r="N3474" t="s">
        <v>171</v>
      </c>
      <c r="O3474" t="s">
        <v>799</v>
      </c>
      <c r="Q3474" t="s">
        <v>514</v>
      </c>
      <c r="R3474" t="str">
        <f t="shared" si="176"/>
        <v>Weekday</v>
      </c>
      <c r="S3474" s="27">
        <f t="shared" si="177"/>
        <v>42279</v>
      </c>
      <c r="T3474" t="str">
        <f t="shared" si="178"/>
        <v>D</v>
      </c>
      <c r="V3474" t="str">
        <f t="shared" si="179"/>
        <v>D</v>
      </c>
    </row>
    <row r="3475" spans="1:22" x14ac:dyDescent="0.25">
      <c r="A3475" t="s">
        <v>391</v>
      </c>
      <c r="B3475" t="s">
        <v>218</v>
      </c>
      <c r="C3475">
        <v>150155184</v>
      </c>
      <c r="D3475">
        <v>66</v>
      </c>
      <c r="E3475" t="s">
        <v>90</v>
      </c>
      <c r="G3475">
        <v>52.991</v>
      </c>
      <c r="H3475">
        <v>2015</v>
      </c>
      <c r="I3475">
        <v>1</v>
      </c>
      <c r="J3475">
        <v>15</v>
      </c>
      <c r="K3475">
        <v>10</v>
      </c>
      <c r="L3475">
        <v>0</v>
      </c>
      <c r="M3475" t="s">
        <v>900</v>
      </c>
      <c r="N3475" t="s">
        <v>860</v>
      </c>
      <c r="O3475" t="s">
        <v>799</v>
      </c>
      <c r="Q3475" t="s">
        <v>514</v>
      </c>
      <c r="R3475" t="str">
        <f t="shared" si="176"/>
        <v>Weekday</v>
      </c>
      <c r="S3475" s="27">
        <f t="shared" si="177"/>
        <v>42019</v>
      </c>
      <c r="T3475" t="str">
        <f t="shared" si="178"/>
        <v>S</v>
      </c>
      <c r="V3475" t="str">
        <f t="shared" si="179"/>
        <v>S</v>
      </c>
    </row>
    <row r="3476" spans="1:22" x14ac:dyDescent="0.25">
      <c r="A3476" t="s">
        <v>391</v>
      </c>
      <c r="B3476" t="s">
        <v>218</v>
      </c>
      <c r="C3476">
        <v>140595486</v>
      </c>
      <c r="D3476">
        <v>66</v>
      </c>
      <c r="E3476" t="s">
        <v>90</v>
      </c>
      <c r="G3476">
        <v>52.993000000000002</v>
      </c>
      <c r="H3476">
        <v>2014</v>
      </c>
      <c r="I3476">
        <v>2</v>
      </c>
      <c r="J3476">
        <v>28</v>
      </c>
      <c r="K3476">
        <v>9</v>
      </c>
      <c r="L3476">
        <v>39</v>
      </c>
      <c r="M3476" t="s">
        <v>900</v>
      </c>
      <c r="N3476" t="s">
        <v>860</v>
      </c>
      <c r="O3476" t="s">
        <v>799</v>
      </c>
      <c r="Q3476" t="s">
        <v>514</v>
      </c>
      <c r="R3476" t="str">
        <f t="shared" si="176"/>
        <v>Weekday</v>
      </c>
      <c r="S3476" s="27">
        <f t="shared" si="177"/>
        <v>41698</v>
      </c>
      <c r="T3476" t="str">
        <f t="shared" si="178"/>
        <v>S</v>
      </c>
      <c r="V3476" t="str">
        <f t="shared" si="179"/>
        <v>S</v>
      </c>
    </row>
    <row r="3477" spans="1:22" x14ac:dyDescent="0.25">
      <c r="A3477" t="s">
        <v>391</v>
      </c>
      <c r="B3477" t="s">
        <v>218</v>
      </c>
      <c r="C3477">
        <v>141575164</v>
      </c>
      <c r="D3477">
        <v>66</v>
      </c>
      <c r="E3477" t="s">
        <v>90</v>
      </c>
      <c r="G3477">
        <v>52.994999999999997</v>
      </c>
      <c r="H3477">
        <v>2014</v>
      </c>
      <c r="I3477">
        <v>6</v>
      </c>
      <c r="J3477">
        <v>6</v>
      </c>
      <c r="K3477">
        <v>8</v>
      </c>
      <c r="L3477">
        <v>20</v>
      </c>
      <c r="M3477" t="s">
        <v>900</v>
      </c>
      <c r="N3477" t="s">
        <v>860</v>
      </c>
      <c r="O3477" t="s">
        <v>799</v>
      </c>
      <c r="Q3477" t="s">
        <v>514</v>
      </c>
      <c r="R3477" t="str">
        <f t="shared" si="176"/>
        <v>Weekday</v>
      </c>
      <c r="S3477" s="27">
        <f t="shared" si="177"/>
        <v>41796</v>
      </c>
      <c r="T3477" t="str">
        <f t="shared" si="178"/>
        <v>S</v>
      </c>
      <c r="V3477" t="str">
        <f t="shared" si="179"/>
        <v>S</v>
      </c>
    </row>
    <row r="3478" spans="1:22" x14ac:dyDescent="0.25">
      <c r="A3478" t="s">
        <v>391</v>
      </c>
      <c r="S3478" s="27"/>
      <c r="V3478" t="str">
        <f t="shared" si="179"/>
        <v/>
      </c>
    </row>
    <row r="3479" spans="1:22" x14ac:dyDescent="0.25">
      <c r="A3479" t="s">
        <v>391</v>
      </c>
      <c r="B3479" t="s">
        <v>218</v>
      </c>
      <c r="C3479">
        <v>150985097</v>
      </c>
      <c r="D3479">
        <v>66</v>
      </c>
      <c r="E3479" t="s">
        <v>90</v>
      </c>
      <c r="G3479">
        <v>52.999000000000002</v>
      </c>
      <c r="H3479">
        <v>2015</v>
      </c>
      <c r="I3479">
        <v>4</v>
      </c>
      <c r="J3479">
        <v>8</v>
      </c>
      <c r="K3479">
        <v>8</v>
      </c>
      <c r="L3479">
        <v>14</v>
      </c>
      <c r="M3479" t="s">
        <v>900</v>
      </c>
      <c r="N3479" t="s">
        <v>860</v>
      </c>
      <c r="O3479" t="s">
        <v>799</v>
      </c>
      <c r="Q3479" t="s">
        <v>514</v>
      </c>
      <c r="R3479" t="str">
        <f t="shared" si="176"/>
        <v>Weekday</v>
      </c>
      <c r="S3479" s="27">
        <f t="shared" si="177"/>
        <v>42102</v>
      </c>
      <c r="T3479" t="str">
        <f t="shared" si="178"/>
        <v>S</v>
      </c>
      <c r="V3479" t="str">
        <f t="shared" si="179"/>
        <v>S</v>
      </c>
    </row>
    <row r="3480" spans="1:22" x14ac:dyDescent="0.25">
      <c r="A3480" t="s">
        <v>391</v>
      </c>
      <c r="B3480" t="s">
        <v>218</v>
      </c>
      <c r="C3480">
        <v>173345221</v>
      </c>
      <c r="D3480">
        <v>66</v>
      </c>
      <c r="E3480" t="s">
        <v>90</v>
      </c>
      <c r="G3480">
        <v>52.999000000000002</v>
      </c>
      <c r="H3480">
        <v>2017</v>
      </c>
      <c r="I3480">
        <v>11</v>
      </c>
      <c r="J3480">
        <v>29</v>
      </c>
      <c r="K3480">
        <v>13</v>
      </c>
      <c r="L3480">
        <v>9</v>
      </c>
      <c r="M3480" t="s">
        <v>900</v>
      </c>
      <c r="N3480" t="s">
        <v>170</v>
      </c>
      <c r="O3480" t="s">
        <v>799</v>
      </c>
      <c r="Q3480" t="s">
        <v>514</v>
      </c>
      <c r="R3480" t="str">
        <f t="shared" si="176"/>
        <v>Weekday</v>
      </c>
      <c r="S3480" s="27">
        <f t="shared" si="177"/>
        <v>43068</v>
      </c>
      <c r="T3480" t="str">
        <f t="shared" si="178"/>
        <v>D</v>
      </c>
      <c r="V3480" t="str">
        <f t="shared" si="179"/>
        <v>D</v>
      </c>
    </row>
    <row r="3481" spans="1:22" x14ac:dyDescent="0.25">
      <c r="A3481" t="s">
        <v>391</v>
      </c>
      <c r="B3481" t="s">
        <v>218</v>
      </c>
      <c r="C3481">
        <v>171865250</v>
      </c>
      <c r="D3481">
        <v>66</v>
      </c>
      <c r="E3481" t="s">
        <v>90</v>
      </c>
      <c r="G3481">
        <v>53.002000000000002</v>
      </c>
      <c r="H3481">
        <v>2017</v>
      </c>
      <c r="I3481">
        <v>7</v>
      </c>
      <c r="J3481">
        <v>5</v>
      </c>
      <c r="K3481">
        <v>9</v>
      </c>
      <c r="L3481">
        <v>12</v>
      </c>
      <c r="M3481" t="s">
        <v>900</v>
      </c>
      <c r="N3481" t="s">
        <v>860</v>
      </c>
      <c r="O3481" t="s">
        <v>799</v>
      </c>
      <c r="Q3481" t="s">
        <v>514</v>
      </c>
      <c r="R3481" t="str">
        <f t="shared" si="176"/>
        <v>Weekday</v>
      </c>
      <c r="S3481" s="27">
        <f t="shared" si="177"/>
        <v>42921</v>
      </c>
      <c r="T3481" t="str">
        <f t="shared" si="178"/>
        <v>D</v>
      </c>
      <c r="V3481" t="str">
        <f t="shared" si="179"/>
        <v>D</v>
      </c>
    </row>
    <row r="3482" spans="1:22" x14ac:dyDescent="0.25">
      <c r="A3482" t="s">
        <v>391</v>
      </c>
      <c r="B3482" t="s">
        <v>218</v>
      </c>
      <c r="C3482">
        <v>171985311</v>
      </c>
      <c r="D3482">
        <v>66</v>
      </c>
      <c r="E3482" t="s">
        <v>90</v>
      </c>
      <c r="G3482">
        <v>53.002000000000002</v>
      </c>
      <c r="H3482">
        <v>2017</v>
      </c>
      <c r="I3482">
        <v>7</v>
      </c>
      <c r="J3482">
        <v>17</v>
      </c>
      <c r="K3482">
        <v>5</v>
      </c>
      <c r="L3482">
        <v>16</v>
      </c>
      <c r="M3482" t="s">
        <v>900</v>
      </c>
      <c r="N3482" t="s">
        <v>860</v>
      </c>
      <c r="O3482" t="s">
        <v>799</v>
      </c>
      <c r="Q3482" t="s">
        <v>514</v>
      </c>
      <c r="R3482" t="str">
        <f t="shared" si="176"/>
        <v>Weekday</v>
      </c>
      <c r="S3482" s="27">
        <f t="shared" si="177"/>
        <v>42933</v>
      </c>
      <c r="T3482" t="str">
        <f t="shared" si="178"/>
        <v>D</v>
      </c>
      <c r="V3482" t="str">
        <f t="shared" si="179"/>
        <v>D</v>
      </c>
    </row>
    <row r="3483" spans="1:22" x14ac:dyDescent="0.25">
      <c r="A3483" t="s">
        <v>391</v>
      </c>
      <c r="B3483" t="s">
        <v>218</v>
      </c>
      <c r="C3483">
        <v>141405133</v>
      </c>
      <c r="D3483">
        <v>66</v>
      </c>
      <c r="E3483" t="s">
        <v>90</v>
      </c>
      <c r="G3483">
        <v>53.005000000000003</v>
      </c>
      <c r="H3483">
        <v>2014</v>
      </c>
      <c r="I3483">
        <v>5</v>
      </c>
      <c r="J3483">
        <v>19</v>
      </c>
      <c r="K3483">
        <v>5</v>
      </c>
      <c r="L3483">
        <v>38</v>
      </c>
      <c r="M3483" t="s">
        <v>900</v>
      </c>
      <c r="N3483" t="s">
        <v>171</v>
      </c>
      <c r="O3483" t="s">
        <v>799</v>
      </c>
      <c r="Q3483" t="s">
        <v>514</v>
      </c>
      <c r="R3483" t="str">
        <f t="shared" si="176"/>
        <v>Weekday</v>
      </c>
      <c r="S3483" s="27">
        <f t="shared" si="177"/>
        <v>41778</v>
      </c>
      <c r="T3483" t="str">
        <f t="shared" si="178"/>
        <v>S</v>
      </c>
      <c r="V3483" t="str">
        <f t="shared" si="179"/>
        <v>S</v>
      </c>
    </row>
    <row r="3484" spans="1:22" x14ac:dyDescent="0.25">
      <c r="A3484" t="s">
        <v>391</v>
      </c>
      <c r="B3484" t="s">
        <v>218</v>
      </c>
      <c r="C3484">
        <v>153135493</v>
      </c>
      <c r="D3484">
        <v>66</v>
      </c>
      <c r="E3484" t="s">
        <v>90</v>
      </c>
      <c r="G3484">
        <v>53.01</v>
      </c>
      <c r="H3484">
        <v>2015</v>
      </c>
      <c r="I3484">
        <v>11</v>
      </c>
      <c r="J3484">
        <v>8</v>
      </c>
      <c r="K3484">
        <v>14</v>
      </c>
      <c r="L3484">
        <v>37</v>
      </c>
      <c r="M3484" t="s">
        <v>899</v>
      </c>
      <c r="N3484" t="s">
        <v>170</v>
      </c>
      <c r="O3484" t="s">
        <v>799</v>
      </c>
      <c r="Q3484" t="s">
        <v>514</v>
      </c>
      <c r="R3484" t="str">
        <f t="shared" si="176"/>
        <v>Weekend</v>
      </c>
      <c r="S3484" s="27">
        <f t="shared" si="177"/>
        <v>42316</v>
      </c>
      <c r="T3484" t="str">
        <f t="shared" si="178"/>
        <v>D</v>
      </c>
      <c r="V3484" t="str">
        <f t="shared" si="179"/>
        <v>D</v>
      </c>
    </row>
    <row r="3485" spans="1:22" x14ac:dyDescent="0.25">
      <c r="A3485" t="s">
        <v>391</v>
      </c>
      <c r="B3485" t="s">
        <v>218</v>
      </c>
      <c r="C3485">
        <v>160145143</v>
      </c>
      <c r="D3485">
        <v>66</v>
      </c>
      <c r="E3485" t="s">
        <v>90</v>
      </c>
      <c r="G3485">
        <v>53.011000000000003</v>
      </c>
      <c r="H3485">
        <v>2016</v>
      </c>
      <c r="I3485">
        <v>1</v>
      </c>
      <c r="J3485">
        <v>14</v>
      </c>
      <c r="K3485">
        <v>8</v>
      </c>
      <c r="L3485">
        <v>20</v>
      </c>
      <c r="M3485" t="s">
        <v>900</v>
      </c>
      <c r="N3485" t="s">
        <v>860</v>
      </c>
      <c r="O3485" t="s">
        <v>799</v>
      </c>
      <c r="Q3485" t="s">
        <v>514</v>
      </c>
      <c r="R3485" t="str">
        <f t="shared" si="176"/>
        <v>Weekday</v>
      </c>
      <c r="S3485" s="27">
        <f t="shared" si="177"/>
        <v>42383</v>
      </c>
      <c r="T3485" t="str">
        <f t="shared" si="178"/>
        <v>D</v>
      </c>
      <c r="V3485" t="str">
        <f t="shared" si="179"/>
        <v>D</v>
      </c>
    </row>
    <row r="3486" spans="1:22" x14ac:dyDescent="0.25">
      <c r="A3486" t="s">
        <v>391</v>
      </c>
      <c r="S3486" s="27"/>
      <c r="V3486" t="str">
        <f t="shared" si="179"/>
        <v/>
      </c>
    </row>
    <row r="3487" spans="1:22" x14ac:dyDescent="0.25">
      <c r="A3487" t="s">
        <v>391</v>
      </c>
      <c r="B3487" t="s">
        <v>218</v>
      </c>
      <c r="C3487">
        <v>142790000</v>
      </c>
      <c r="D3487">
        <v>66</v>
      </c>
      <c r="E3487" t="s">
        <v>90</v>
      </c>
      <c r="G3487">
        <v>53.03</v>
      </c>
      <c r="H3487">
        <v>2014</v>
      </c>
      <c r="I3487">
        <v>7</v>
      </c>
      <c r="J3487">
        <v>31</v>
      </c>
      <c r="K3487">
        <v>18</v>
      </c>
      <c r="L3487">
        <v>4</v>
      </c>
      <c r="M3487" t="s">
        <v>900</v>
      </c>
      <c r="N3487" t="s">
        <v>860</v>
      </c>
      <c r="O3487" t="s">
        <v>799</v>
      </c>
      <c r="Q3487" t="s">
        <v>514</v>
      </c>
      <c r="R3487" t="str">
        <f t="shared" si="176"/>
        <v>Weekday</v>
      </c>
      <c r="S3487" s="27">
        <f t="shared" si="177"/>
        <v>41851</v>
      </c>
      <c r="T3487" t="str">
        <f t="shared" si="178"/>
        <v>S</v>
      </c>
      <c r="V3487" t="str">
        <f t="shared" si="179"/>
        <v>S</v>
      </c>
    </row>
    <row r="3488" spans="1:22" x14ac:dyDescent="0.25">
      <c r="A3488" t="s">
        <v>391</v>
      </c>
      <c r="B3488" t="s">
        <v>218</v>
      </c>
      <c r="C3488">
        <v>153655431</v>
      </c>
      <c r="D3488">
        <v>66</v>
      </c>
      <c r="E3488" t="s">
        <v>90</v>
      </c>
      <c r="G3488">
        <v>53.036000000000001</v>
      </c>
      <c r="H3488">
        <v>2015</v>
      </c>
      <c r="I3488">
        <v>12</v>
      </c>
      <c r="J3488">
        <v>17</v>
      </c>
      <c r="K3488">
        <v>9</v>
      </c>
      <c r="L3488">
        <v>42</v>
      </c>
      <c r="M3488" t="s">
        <v>900</v>
      </c>
      <c r="N3488" t="s">
        <v>860</v>
      </c>
      <c r="O3488" t="s">
        <v>799</v>
      </c>
      <c r="Q3488" t="s">
        <v>514</v>
      </c>
      <c r="R3488" t="str">
        <f t="shared" si="176"/>
        <v>Weekday</v>
      </c>
      <c r="S3488" s="27">
        <f t="shared" si="177"/>
        <v>42355</v>
      </c>
      <c r="T3488" t="str">
        <f t="shared" si="178"/>
        <v>D</v>
      </c>
      <c r="V3488" t="str">
        <f t="shared" si="179"/>
        <v>D</v>
      </c>
    </row>
    <row r="3489" spans="1:22" x14ac:dyDescent="0.25">
      <c r="A3489" t="s">
        <v>391</v>
      </c>
      <c r="B3489" t="s">
        <v>218</v>
      </c>
      <c r="C3489">
        <v>152175126</v>
      </c>
      <c r="D3489">
        <v>66</v>
      </c>
      <c r="E3489" t="s">
        <v>90</v>
      </c>
      <c r="G3489">
        <v>53.042000000000002</v>
      </c>
      <c r="H3489">
        <v>2015</v>
      </c>
      <c r="I3489">
        <v>8</v>
      </c>
      <c r="J3489">
        <v>5</v>
      </c>
      <c r="K3489">
        <v>8</v>
      </c>
      <c r="L3489">
        <v>15</v>
      </c>
      <c r="M3489" t="s">
        <v>900</v>
      </c>
      <c r="N3489" t="s">
        <v>171</v>
      </c>
      <c r="O3489" t="s">
        <v>799</v>
      </c>
      <c r="Q3489" t="s">
        <v>514</v>
      </c>
      <c r="R3489" t="str">
        <f t="shared" si="176"/>
        <v>Weekday</v>
      </c>
      <c r="S3489" s="27">
        <f t="shared" si="177"/>
        <v>42221</v>
      </c>
      <c r="T3489" t="str">
        <f t="shared" si="178"/>
        <v>S</v>
      </c>
      <c r="V3489" t="str">
        <f t="shared" si="179"/>
        <v>S</v>
      </c>
    </row>
    <row r="3490" spans="1:22" x14ac:dyDescent="0.25">
      <c r="A3490" t="s">
        <v>391</v>
      </c>
      <c r="B3490" t="s">
        <v>218</v>
      </c>
      <c r="C3490">
        <v>152805182</v>
      </c>
      <c r="D3490">
        <v>66</v>
      </c>
      <c r="E3490" t="s">
        <v>90</v>
      </c>
      <c r="G3490">
        <v>53.024999999999999</v>
      </c>
      <c r="H3490">
        <v>2015</v>
      </c>
      <c r="I3490">
        <v>10</v>
      </c>
      <c r="J3490">
        <v>6</v>
      </c>
      <c r="K3490">
        <v>6</v>
      </c>
      <c r="L3490">
        <v>40</v>
      </c>
      <c r="M3490" t="s">
        <v>900</v>
      </c>
      <c r="N3490" t="s">
        <v>171</v>
      </c>
      <c r="O3490" t="s">
        <v>799</v>
      </c>
      <c r="Q3490" t="s">
        <v>514</v>
      </c>
      <c r="R3490" t="str">
        <f t="shared" si="176"/>
        <v>Weekday</v>
      </c>
      <c r="S3490" s="27">
        <f t="shared" si="177"/>
        <v>42283</v>
      </c>
      <c r="T3490" t="str">
        <f t="shared" si="178"/>
        <v>D</v>
      </c>
      <c r="V3490" t="str">
        <f t="shared" si="179"/>
        <v>D</v>
      </c>
    </row>
    <row r="3491" spans="1:22" x14ac:dyDescent="0.25">
      <c r="A3491" t="s">
        <v>391</v>
      </c>
      <c r="S3491" s="27"/>
      <c r="V3491" t="str">
        <f t="shared" si="179"/>
        <v/>
      </c>
    </row>
    <row r="3492" spans="1:22" x14ac:dyDescent="0.25">
      <c r="A3492" t="s">
        <v>391</v>
      </c>
      <c r="B3492" t="s">
        <v>218</v>
      </c>
      <c r="C3492">
        <v>131225145</v>
      </c>
      <c r="D3492">
        <v>66</v>
      </c>
      <c r="E3492" t="s">
        <v>90</v>
      </c>
      <c r="G3492">
        <v>53.048000000000002</v>
      </c>
      <c r="H3492">
        <v>2013</v>
      </c>
      <c r="I3492">
        <v>5</v>
      </c>
      <c r="J3492">
        <v>2</v>
      </c>
      <c r="K3492">
        <v>8</v>
      </c>
      <c r="L3492">
        <v>30</v>
      </c>
      <c r="M3492" t="s">
        <v>900</v>
      </c>
      <c r="N3492" t="s">
        <v>860</v>
      </c>
      <c r="O3492" t="s">
        <v>799</v>
      </c>
      <c r="Q3492" t="s">
        <v>514</v>
      </c>
      <c r="R3492" t="str">
        <f t="shared" si="176"/>
        <v>Weekday</v>
      </c>
      <c r="S3492" s="27">
        <f t="shared" si="177"/>
        <v>41396</v>
      </c>
      <c r="T3492" t="str">
        <f t="shared" si="178"/>
        <v>S</v>
      </c>
      <c r="V3492" t="str">
        <f t="shared" si="179"/>
        <v>S</v>
      </c>
    </row>
    <row r="3493" spans="1:22" x14ac:dyDescent="0.25">
      <c r="A3493" t="s">
        <v>391</v>
      </c>
      <c r="B3493" t="s">
        <v>218</v>
      </c>
      <c r="C3493">
        <v>143495300</v>
      </c>
      <c r="D3493">
        <v>66</v>
      </c>
      <c r="E3493" t="s">
        <v>90</v>
      </c>
      <c r="G3493">
        <v>53.087000000000003</v>
      </c>
      <c r="H3493">
        <v>2014</v>
      </c>
      <c r="I3493">
        <v>12</v>
      </c>
      <c r="J3493">
        <v>15</v>
      </c>
      <c r="K3493">
        <v>7</v>
      </c>
      <c r="L3493">
        <v>45</v>
      </c>
      <c r="M3493" t="s">
        <v>900</v>
      </c>
      <c r="N3493" t="s">
        <v>404</v>
      </c>
      <c r="O3493" t="s">
        <v>799</v>
      </c>
      <c r="Q3493" t="s">
        <v>516</v>
      </c>
      <c r="R3493" t="str">
        <f t="shared" si="176"/>
        <v>Weekday</v>
      </c>
      <c r="S3493" s="27">
        <f t="shared" si="177"/>
        <v>41988</v>
      </c>
      <c r="T3493" t="str">
        <f t="shared" si="178"/>
        <v>S</v>
      </c>
      <c r="V3493" t="str">
        <f t="shared" si="179"/>
        <v>S</v>
      </c>
    </row>
    <row r="3494" spans="1:22" x14ac:dyDescent="0.25">
      <c r="A3494" t="s">
        <v>391</v>
      </c>
      <c r="B3494" t="s">
        <v>218</v>
      </c>
      <c r="C3494">
        <v>170195314</v>
      </c>
      <c r="D3494">
        <v>66</v>
      </c>
      <c r="E3494" t="s">
        <v>90</v>
      </c>
      <c r="G3494">
        <v>53.094000000000001</v>
      </c>
      <c r="H3494">
        <v>2017</v>
      </c>
      <c r="I3494">
        <v>1</v>
      </c>
      <c r="J3494">
        <v>11</v>
      </c>
      <c r="K3494">
        <v>18</v>
      </c>
      <c r="L3494">
        <v>33</v>
      </c>
      <c r="M3494" t="s">
        <v>900</v>
      </c>
      <c r="N3494" t="s">
        <v>860</v>
      </c>
      <c r="O3494" t="s">
        <v>799</v>
      </c>
      <c r="Q3494" t="s">
        <v>516</v>
      </c>
      <c r="R3494" t="str">
        <f t="shared" si="176"/>
        <v>Weekday</v>
      </c>
      <c r="S3494" s="27">
        <f t="shared" si="177"/>
        <v>42746</v>
      </c>
      <c r="T3494" t="str">
        <f t="shared" si="178"/>
        <v>D</v>
      </c>
      <c r="V3494" t="str">
        <f t="shared" si="179"/>
        <v>D</v>
      </c>
    </row>
    <row r="3495" spans="1:22" x14ac:dyDescent="0.25">
      <c r="A3495" t="s">
        <v>391</v>
      </c>
      <c r="S3495" s="27"/>
      <c r="V3495" t="str">
        <f t="shared" si="179"/>
        <v/>
      </c>
    </row>
    <row r="3496" spans="1:22" x14ac:dyDescent="0.25">
      <c r="A3496" t="s">
        <v>391</v>
      </c>
      <c r="B3496" t="s">
        <v>218</v>
      </c>
      <c r="C3496">
        <v>131625286</v>
      </c>
      <c r="D3496">
        <v>66</v>
      </c>
      <c r="E3496" t="s">
        <v>90</v>
      </c>
      <c r="G3496">
        <v>53.107999999999997</v>
      </c>
      <c r="H3496">
        <v>2013</v>
      </c>
      <c r="I3496">
        <v>6</v>
      </c>
      <c r="J3496">
        <v>11</v>
      </c>
      <c r="K3496">
        <v>7</v>
      </c>
      <c r="L3496">
        <v>56</v>
      </c>
      <c r="M3496" t="s">
        <v>900</v>
      </c>
      <c r="N3496" t="s">
        <v>860</v>
      </c>
      <c r="O3496" t="s">
        <v>799</v>
      </c>
      <c r="Q3496" t="s">
        <v>516</v>
      </c>
      <c r="R3496" t="str">
        <f t="shared" si="176"/>
        <v>Weekday</v>
      </c>
      <c r="S3496" s="27">
        <f t="shared" si="177"/>
        <v>41436</v>
      </c>
      <c r="T3496" t="str">
        <f t="shared" si="178"/>
        <v>S</v>
      </c>
      <c r="V3496" t="str">
        <f t="shared" si="179"/>
        <v>S</v>
      </c>
    </row>
    <row r="3497" spans="1:22" x14ac:dyDescent="0.25">
      <c r="A3497" t="s">
        <v>391</v>
      </c>
      <c r="B3497" t="s">
        <v>218</v>
      </c>
      <c r="C3497">
        <v>150485454</v>
      </c>
      <c r="D3497">
        <v>66</v>
      </c>
      <c r="E3497" t="s">
        <v>90</v>
      </c>
      <c r="G3497">
        <v>53.109000000000002</v>
      </c>
      <c r="H3497">
        <v>2015</v>
      </c>
      <c r="I3497">
        <v>2</v>
      </c>
      <c r="J3497">
        <v>16</v>
      </c>
      <c r="K3497">
        <v>21</v>
      </c>
      <c r="L3497">
        <v>0</v>
      </c>
      <c r="M3497" t="s">
        <v>899</v>
      </c>
      <c r="N3497" t="s">
        <v>860</v>
      </c>
      <c r="O3497" t="s">
        <v>799</v>
      </c>
      <c r="Q3497" t="s">
        <v>516</v>
      </c>
      <c r="R3497" t="str">
        <f t="shared" si="176"/>
        <v>Weekday</v>
      </c>
      <c r="S3497" s="27">
        <f t="shared" si="177"/>
        <v>42051</v>
      </c>
      <c r="T3497" t="str">
        <f t="shared" si="178"/>
        <v>S</v>
      </c>
      <c r="V3497" t="str">
        <f t="shared" si="179"/>
        <v>S</v>
      </c>
    </row>
    <row r="3498" spans="1:22" x14ac:dyDescent="0.25">
      <c r="A3498" t="s">
        <v>391</v>
      </c>
      <c r="B3498" t="s">
        <v>218</v>
      </c>
      <c r="C3498">
        <v>152895293</v>
      </c>
      <c r="D3498">
        <v>66</v>
      </c>
      <c r="E3498" t="s">
        <v>90</v>
      </c>
      <c r="G3498">
        <v>53.109000000000002</v>
      </c>
      <c r="H3498">
        <v>2015</v>
      </c>
      <c r="I3498">
        <v>10</v>
      </c>
      <c r="J3498">
        <v>14</v>
      </c>
      <c r="K3498">
        <v>21</v>
      </c>
      <c r="L3498">
        <v>20</v>
      </c>
      <c r="M3498" t="s">
        <v>900</v>
      </c>
      <c r="N3498" t="s">
        <v>860</v>
      </c>
      <c r="O3498" t="s">
        <v>799</v>
      </c>
      <c r="Q3498" t="s">
        <v>516</v>
      </c>
      <c r="R3498" t="str">
        <f t="shared" si="176"/>
        <v>Weekday</v>
      </c>
      <c r="S3498" s="27">
        <f t="shared" si="177"/>
        <v>42291</v>
      </c>
      <c r="T3498" t="str">
        <f t="shared" si="178"/>
        <v>D</v>
      </c>
      <c r="V3498" t="str">
        <f t="shared" si="179"/>
        <v>D</v>
      </c>
    </row>
    <row r="3499" spans="1:22" x14ac:dyDescent="0.25">
      <c r="A3499" t="s">
        <v>391</v>
      </c>
      <c r="S3499" s="27"/>
      <c r="V3499" t="str">
        <f t="shared" si="179"/>
        <v/>
      </c>
    </row>
    <row r="3500" spans="1:22" x14ac:dyDescent="0.25">
      <c r="A3500" t="s">
        <v>391</v>
      </c>
      <c r="B3500" t="s">
        <v>218</v>
      </c>
      <c r="C3500">
        <v>173375187</v>
      </c>
      <c r="D3500">
        <v>66</v>
      </c>
      <c r="E3500" t="s">
        <v>90</v>
      </c>
      <c r="G3500">
        <v>53.113999999999997</v>
      </c>
      <c r="H3500">
        <v>2017</v>
      </c>
      <c r="I3500">
        <v>12</v>
      </c>
      <c r="J3500">
        <v>1</v>
      </c>
      <c r="K3500">
        <v>14</v>
      </c>
      <c r="L3500">
        <v>50</v>
      </c>
      <c r="M3500" t="s">
        <v>900</v>
      </c>
      <c r="N3500" t="s">
        <v>860</v>
      </c>
      <c r="O3500" t="s">
        <v>799</v>
      </c>
      <c r="Q3500" t="s">
        <v>516</v>
      </c>
      <c r="R3500" t="str">
        <f t="shared" si="176"/>
        <v>Weekday</v>
      </c>
      <c r="S3500" s="27">
        <f t="shared" si="177"/>
        <v>43070</v>
      </c>
      <c r="T3500" t="str">
        <f t="shared" si="178"/>
        <v>D</v>
      </c>
      <c r="V3500" t="str">
        <f t="shared" si="179"/>
        <v>D</v>
      </c>
    </row>
    <row r="3501" spans="1:22" x14ac:dyDescent="0.25">
      <c r="A3501" t="s">
        <v>391</v>
      </c>
      <c r="B3501" t="s">
        <v>218</v>
      </c>
      <c r="C3501">
        <v>173315244</v>
      </c>
      <c r="D3501">
        <v>66</v>
      </c>
      <c r="E3501" t="s">
        <v>90</v>
      </c>
      <c r="G3501">
        <v>53.116999999999997</v>
      </c>
      <c r="H3501">
        <v>2017</v>
      </c>
      <c r="I3501">
        <v>11</v>
      </c>
      <c r="J3501">
        <v>20</v>
      </c>
      <c r="K3501">
        <v>5</v>
      </c>
      <c r="L3501">
        <v>50</v>
      </c>
      <c r="M3501" t="s">
        <v>900</v>
      </c>
      <c r="N3501" t="s">
        <v>860</v>
      </c>
      <c r="O3501" t="s">
        <v>799</v>
      </c>
      <c r="Q3501" t="s">
        <v>516</v>
      </c>
      <c r="R3501" t="str">
        <f t="shared" si="176"/>
        <v>Weekday</v>
      </c>
      <c r="S3501" s="27">
        <f t="shared" si="177"/>
        <v>43059</v>
      </c>
      <c r="T3501" t="str">
        <f t="shared" si="178"/>
        <v>D</v>
      </c>
      <c r="V3501" t="str">
        <f t="shared" si="179"/>
        <v>D</v>
      </c>
    </row>
    <row r="3502" spans="1:22" x14ac:dyDescent="0.25">
      <c r="A3502" t="s">
        <v>391</v>
      </c>
      <c r="B3502" t="s">
        <v>218</v>
      </c>
      <c r="C3502">
        <v>172985278</v>
      </c>
      <c r="D3502">
        <v>66</v>
      </c>
      <c r="E3502" t="s">
        <v>90</v>
      </c>
      <c r="G3502">
        <v>53.121000000000002</v>
      </c>
      <c r="H3502">
        <v>2017</v>
      </c>
      <c r="I3502">
        <v>10</v>
      </c>
      <c r="J3502">
        <v>25</v>
      </c>
      <c r="K3502">
        <v>9</v>
      </c>
      <c r="L3502">
        <v>42</v>
      </c>
      <c r="M3502" t="s">
        <v>900</v>
      </c>
      <c r="N3502" t="s">
        <v>860</v>
      </c>
      <c r="O3502" t="s">
        <v>799</v>
      </c>
      <c r="Q3502" t="s">
        <v>516</v>
      </c>
      <c r="R3502" t="str">
        <f t="shared" si="176"/>
        <v>Weekday</v>
      </c>
      <c r="S3502" s="27">
        <f t="shared" si="177"/>
        <v>43033</v>
      </c>
      <c r="T3502" t="str">
        <f t="shared" si="178"/>
        <v>D</v>
      </c>
      <c r="V3502" t="str">
        <f t="shared" si="179"/>
        <v>D</v>
      </c>
    </row>
    <row r="3503" spans="1:22" x14ac:dyDescent="0.25">
      <c r="A3503" t="s">
        <v>391</v>
      </c>
      <c r="B3503" t="s">
        <v>218</v>
      </c>
      <c r="C3503">
        <v>172705109</v>
      </c>
      <c r="D3503">
        <v>66</v>
      </c>
      <c r="E3503" t="s">
        <v>90</v>
      </c>
      <c r="G3503">
        <v>53.137</v>
      </c>
      <c r="H3503">
        <v>2017</v>
      </c>
      <c r="I3503">
        <v>9</v>
      </c>
      <c r="J3503">
        <v>27</v>
      </c>
      <c r="K3503">
        <v>5</v>
      </c>
      <c r="L3503">
        <v>45</v>
      </c>
      <c r="M3503" t="s">
        <v>900</v>
      </c>
      <c r="N3503" t="s">
        <v>860</v>
      </c>
      <c r="O3503" t="s">
        <v>799</v>
      </c>
      <c r="Q3503" t="s">
        <v>518</v>
      </c>
      <c r="R3503" t="str">
        <f t="shared" si="176"/>
        <v>Weekday</v>
      </c>
      <c r="S3503" s="27">
        <f t="shared" si="177"/>
        <v>43005</v>
      </c>
      <c r="T3503" t="str">
        <f t="shared" si="178"/>
        <v>D</v>
      </c>
      <c r="V3503" t="str">
        <f t="shared" si="179"/>
        <v>D</v>
      </c>
    </row>
    <row r="3504" spans="1:22" x14ac:dyDescent="0.25">
      <c r="A3504" t="s">
        <v>391</v>
      </c>
      <c r="S3504" s="27"/>
      <c r="V3504" t="str">
        <f t="shared" si="179"/>
        <v/>
      </c>
    </row>
    <row r="3505" spans="1:22" x14ac:dyDescent="0.25">
      <c r="A3505" t="s">
        <v>391</v>
      </c>
      <c r="B3505" t="s">
        <v>218</v>
      </c>
      <c r="C3505">
        <v>141745100</v>
      </c>
      <c r="D3505">
        <v>66</v>
      </c>
      <c r="E3505" t="s">
        <v>90</v>
      </c>
      <c r="G3505">
        <v>53.149000000000001</v>
      </c>
      <c r="H3505">
        <v>2014</v>
      </c>
      <c r="I3505">
        <v>6</v>
      </c>
      <c r="J3505">
        <v>16</v>
      </c>
      <c r="K3505">
        <v>8</v>
      </c>
      <c r="L3505">
        <v>34</v>
      </c>
      <c r="M3505" t="s">
        <v>900</v>
      </c>
      <c r="N3505" t="s">
        <v>860</v>
      </c>
      <c r="O3505" t="s">
        <v>799</v>
      </c>
      <c r="Q3505" t="s">
        <v>518</v>
      </c>
      <c r="R3505" t="str">
        <f t="shared" ref="R3505:R3566" si="180">IF(WEEKDAY(DATE(H3505,I3505,J3505),2) &lt; 6, "Weekday", "Weekend")</f>
        <v>Weekday</v>
      </c>
      <c r="S3505" s="27">
        <f t="shared" ref="S3505:S3566" si="181">DATE(H3505,I3505,J3505)</f>
        <v>41806</v>
      </c>
      <c r="T3505" t="str">
        <f t="shared" si="178"/>
        <v>S</v>
      </c>
      <c r="V3505" t="str">
        <f t="shared" si="179"/>
        <v>S</v>
      </c>
    </row>
    <row r="3506" spans="1:22" x14ac:dyDescent="0.25">
      <c r="A3506" t="s">
        <v>391</v>
      </c>
      <c r="B3506" t="s">
        <v>218</v>
      </c>
      <c r="C3506">
        <v>170965101</v>
      </c>
      <c r="D3506">
        <v>66</v>
      </c>
      <c r="E3506" t="s">
        <v>90</v>
      </c>
      <c r="G3506">
        <v>53.155999999999999</v>
      </c>
      <c r="H3506">
        <v>2017</v>
      </c>
      <c r="I3506">
        <v>3</v>
      </c>
      <c r="J3506">
        <v>31</v>
      </c>
      <c r="K3506">
        <v>7</v>
      </c>
      <c r="L3506">
        <v>40</v>
      </c>
      <c r="M3506" t="s">
        <v>900</v>
      </c>
      <c r="N3506" t="s">
        <v>860</v>
      </c>
      <c r="O3506" t="s">
        <v>799</v>
      </c>
      <c r="Q3506" t="s">
        <v>518</v>
      </c>
      <c r="R3506" t="str">
        <f t="shared" si="180"/>
        <v>Weekday</v>
      </c>
      <c r="S3506" s="27">
        <f t="shared" si="181"/>
        <v>42825</v>
      </c>
      <c r="T3506" t="str">
        <f t="shared" ref="T3506:T3569" si="182">IF(OR(H3506=2013,H3506=2014,AND(H3506=2015,I3506&lt;9),AND(H3506=2015,I3506=9,J3506&lt;5)),"S","D")</f>
        <v>D</v>
      </c>
      <c r="V3506" t="str">
        <f t="shared" si="179"/>
        <v>D</v>
      </c>
    </row>
    <row r="3507" spans="1:22" x14ac:dyDescent="0.25">
      <c r="A3507" t="s">
        <v>391</v>
      </c>
      <c r="B3507" t="s">
        <v>218</v>
      </c>
      <c r="C3507">
        <v>151135035</v>
      </c>
      <c r="D3507">
        <v>66</v>
      </c>
      <c r="E3507" t="s">
        <v>90</v>
      </c>
      <c r="G3507">
        <v>53.158999999999999</v>
      </c>
      <c r="H3507">
        <v>2015</v>
      </c>
      <c r="I3507">
        <v>4</v>
      </c>
      <c r="J3507">
        <v>21</v>
      </c>
      <c r="K3507">
        <v>2</v>
      </c>
      <c r="L3507">
        <v>30</v>
      </c>
      <c r="M3507" t="s">
        <v>900</v>
      </c>
      <c r="N3507" t="s">
        <v>860</v>
      </c>
      <c r="O3507" t="s">
        <v>1933</v>
      </c>
      <c r="Q3507" t="s">
        <v>518</v>
      </c>
      <c r="R3507" t="str">
        <f t="shared" si="180"/>
        <v>Weekday</v>
      </c>
      <c r="S3507" s="27">
        <f t="shared" si="181"/>
        <v>42115</v>
      </c>
      <c r="T3507" t="str">
        <f t="shared" si="182"/>
        <v>S</v>
      </c>
      <c r="V3507" t="str">
        <f t="shared" si="179"/>
        <v>S</v>
      </c>
    </row>
    <row r="3508" spans="1:22" x14ac:dyDescent="0.25">
      <c r="A3508" t="s">
        <v>391</v>
      </c>
      <c r="S3508" s="27"/>
      <c r="V3508" t="str">
        <f t="shared" si="179"/>
        <v/>
      </c>
    </row>
    <row r="3509" spans="1:22" x14ac:dyDescent="0.25">
      <c r="A3509" t="s">
        <v>391</v>
      </c>
      <c r="B3509" t="s">
        <v>218</v>
      </c>
      <c r="C3509">
        <v>153415226</v>
      </c>
      <c r="D3509">
        <v>66</v>
      </c>
      <c r="E3509" t="s">
        <v>90</v>
      </c>
      <c r="G3509">
        <v>53.165999999999997</v>
      </c>
      <c r="H3509">
        <v>2015</v>
      </c>
      <c r="I3509">
        <v>12</v>
      </c>
      <c r="J3509">
        <v>3</v>
      </c>
      <c r="K3509">
        <v>9</v>
      </c>
      <c r="L3509">
        <v>11</v>
      </c>
      <c r="M3509" t="s">
        <v>900</v>
      </c>
      <c r="N3509" t="s">
        <v>860</v>
      </c>
      <c r="O3509" t="s">
        <v>799</v>
      </c>
      <c r="Q3509" t="s">
        <v>518</v>
      </c>
      <c r="R3509" t="str">
        <f t="shared" si="180"/>
        <v>Weekday</v>
      </c>
      <c r="S3509" s="27">
        <f t="shared" si="181"/>
        <v>42341</v>
      </c>
      <c r="T3509" t="str">
        <f t="shared" si="182"/>
        <v>D</v>
      </c>
      <c r="V3509" t="str">
        <f t="shared" si="179"/>
        <v>D</v>
      </c>
    </row>
    <row r="3510" spans="1:22" x14ac:dyDescent="0.25">
      <c r="A3510" t="s">
        <v>391</v>
      </c>
      <c r="B3510" t="s">
        <v>218</v>
      </c>
      <c r="C3510">
        <v>170385129</v>
      </c>
      <c r="D3510">
        <v>66</v>
      </c>
      <c r="E3510" t="s">
        <v>90</v>
      </c>
      <c r="G3510">
        <v>0</v>
      </c>
      <c r="H3510">
        <v>2017</v>
      </c>
      <c r="I3510">
        <v>2</v>
      </c>
      <c r="J3510">
        <v>5</v>
      </c>
      <c r="K3510">
        <v>10</v>
      </c>
      <c r="L3510">
        <v>15</v>
      </c>
      <c r="M3510" t="s">
        <v>900</v>
      </c>
      <c r="N3510" t="s">
        <v>171</v>
      </c>
      <c r="O3510" t="s">
        <v>799</v>
      </c>
      <c r="R3510" t="str">
        <f t="shared" si="180"/>
        <v>Weekend</v>
      </c>
      <c r="S3510" s="27">
        <f t="shared" si="181"/>
        <v>42771</v>
      </c>
      <c r="T3510" t="str">
        <f t="shared" si="182"/>
        <v>D</v>
      </c>
      <c r="V3510" t="str">
        <f t="shared" si="179"/>
        <v>D</v>
      </c>
    </row>
    <row r="3511" spans="1:22" x14ac:dyDescent="0.25">
      <c r="A3511" t="s">
        <v>391</v>
      </c>
      <c r="B3511" t="s">
        <v>218</v>
      </c>
      <c r="C3511">
        <v>172635079</v>
      </c>
      <c r="D3511">
        <v>66</v>
      </c>
      <c r="E3511" t="s">
        <v>90</v>
      </c>
      <c r="G3511">
        <v>53.168999999999997</v>
      </c>
      <c r="H3511">
        <v>2017</v>
      </c>
      <c r="I3511">
        <v>9</v>
      </c>
      <c r="J3511">
        <v>20</v>
      </c>
      <c r="K3511">
        <v>6</v>
      </c>
      <c r="L3511">
        <v>37</v>
      </c>
      <c r="M3511" t="s">
        <v>900</v>
      </c>
      <c r="N3511" t="s">
        <v>860</v>
      </c>
      <c r="O3511" t="s">
        <v>799</v>
      </c>
      <c r="Q3511" t="s">
        <v>518</v>
      </c>
      <c r="R3511" t="str">
        <f t="shared" si="180"/>
        <v>Weekday</v>
      </c>
      <c r="S3511" s="27">
        <f t="shared" si="181"/>
        <v>42998</v>
      </c>
      <c r="T3511" t="str">
        <f t="shared" si="182"/>
        <v>D</v>
      </c>
      <c r="V3511" t="str">
        <f t="shared" si="179"/>
        <v>D</v>
      </c>
    </row>
    <row r="3512" spans="1:22" x14ac:dyDescent="0.25">
      <c r="A3512" t="s">
        <v>391</v>
      </c>
      <c r="B3512" t="s">
        <v>218</v>
      </c>
      <c r="C3512">
        <v>171865237</v>
      </c>
      <c r="D3512">
        <v>66</v>
      </c>
      <c r="E3512" t="s">
        <v>90</v>
      </c>
      <c r="G3512">
        <v>53.176000000000002</v>
      </c>
      <c r="H3512">
        <v>2017</v>
      </c>
      <c r="I3512">
        <v>7</v>
      </c>
      <c r="J3512">
        <v>5</v>
      </c>
      <c r="K3512">
        <v>7</v>
      </c>
      <c r="L3512">
        <v>48</v>
      </c>
      <c r="M3512" t="s">
        <v>900</v>
      </c>
      <c r="N3512" t="s">
        <v>860</v>
      </c>
      <c r="O3512" t="s">
        <v>799</v>
      </c>
      <c r="Q3512" t="s">
        <v>518</v>
      </c>
      <c r="R3512" t="str">
        <f t="shared" si="180"/>
        <v>Weekday</v>
      </c>
      <c r="S3512" s="27">
        <f t="shared" si="181"/>
        <v>42921</v>
      </c>
      <c r="T3512" t="str">
        <f t="shared" si="182"/>
        <v>D</v>
      </c>
      <c r="V3512" t="str">
        <f t="shared" si="179"/>
        <v>D</v>
      </c>
    </row>
    <row r="3513" spans="1:22" x14ac:dyDescent="0.25">
      <c r="A3513" t="s">
        <v>391</v>
      </c>
      <c r="B3513" t="s">
        <v>218</v>
      </c>
      <c r="C3513">
        <v>140255020</v>
      </c>
      <c r="D3513">
        <v>66</v>
      </c>
      <c r="E3513" t="s">
        <v>90</v>
      </c>
      <c r="G3513">
        <v>53.182000000000002</v>
      </c>
      <c r="H3513">
        <v>2014</v>
      </c>
      <c r="I3513">
        <v>1</v>
      </c>
      <c r="J3513">
        <v>24</v>
      </c>
      <c r="K3513">
        <v>8</v>
      </c>
      <c r="L3513">
        <v>9</v>
      </c>
      <c r="M3513" t="s">
        <v>900</v>
      </c>
      <c r="N3513" t="s">
        <v>404</v>
      </c>
      <c r="O3513" t="s">
        <v>799</v>
      </c>
      <c r="Q3513" t="s">
        <v>518</v>
      </c>
      <c r="R3513" t="str">
        <f t="shared" si="180"/>
        <v>Weekday</v>
      </c>
      <c r="S3513" s="27">
        <f t="shared" si="181"/>
        <v>41663</v>
      </c>
      <c r="T3513" t="str">
        <f t="shared" si="182"/>
        <v>S</v>
      </c>
      <c r="V3513" t="str">
        <f t="shared" si="179"/>
        <v>S</v>
      </c>
    </row>
    <row r="3514" spans="1:22" x14ac:dyDescent="0.25">
      <c r="A3514" t="s">
        <v>391</v>
      </c>
      <c r="B3514" t="s">
        <v>218</v>
      </c>
      <c r="C3514">
        <v>150575364</v>
      </c>
      <c r="D3514">
        <v>66</v>
      </c>
      <c r="E3514" t="s">
        <v>90</v>
      </c>
      <c r="G3514">
        <v>53.183</v>
      </c>
      <c r="H3514">
        <v>2015</v>
      </c>
      <c r="I3514">
        <v>2</v>
      </c>
      <c r="J3514">
        <v>21</v>
      </c>
      <c r="K3514">
        <v>18</v>
      </c>
      <c r="L3514">
        <v>53</v>
      </c>
      <c r="M3514" t="s">
        <v>900</v>
      </c>
      <c r="N3514" t="s">
        <v>860</v>
      </c>
      <c r="O3514" t="s">
        <v>799</v>
      </c>
      <c r="Q3514" t="s">
        <v>518</v>
      </c>
      <c r="R3514" t="str">
        <f t="shared" si="180"/>
        <v>Weekend</v>
      </c>
      <c r="S3514" s="27">
        <f t="shared" si="181"/>
        <v>42056</v>
      </c>
      <c r="T3514" t="str">
        <f t="shared" si="182"/>
        <v>S</v>
      </c>
      <c r="V3514" t="str">
        <f t="shared" si="179"/>
        <v>S</v>
      </c>
    </row>
    <row r="3515" spans="1:22" x14ac:dyDescent="0.25">
      <c r="A3515" t="s">
        <v>391</v>
      </c>
      <c r="B3515" t="s">
        <v>218</v>
      </c>
      <c r="C3515">
        <v>132485141</v>
      </c>
      <c r="D3515">
        <v>66</v>
      </c>
      <c r="E3515" t="s">
        <v>90</v>
      </c>
      <c r="G3515">
        <v>53.183</v>
      </c>
      <c r="H3515">
        <v>2013</v>
      </c>
      <c r="I3515">
        <v>9</v>
      </c>
      <c r="J3515">
        <v>5</v>
      </c>
      <c r="K3515">
        <v>6</v>
      </c>
      <c r="L3515">
        <v>12</v>
      </c>
      <c r="M3515" t="s">
        <v>900</v>
      </c>
      <c r="N3515" t="s">
        <v>860</v>
      </c>
      <c r="O3515" t="s">
        <v>799</v>
      </c>
      <c r="Q3515" t="s">
        <v>518</v>
      </c>
      <c r="R3515" t="str">
        <f t="shared" si="180"/>
        <v>Weekday</v>
      </c>
      <c r="S3515" s="27">
        <f t="shared" si="181"/>
        <v>41522</v>
      </c>
      <c r="T3515" t="str">
        <f t="shared" si="182"/>
        <v>S</v>
      </c>
      <c r="V3515" t="str">
        <f t="shared" si="179"/>
        <v>S</v>
      </c>
    </row>
    <row r="3516" spans="1:22" x14ac:dyDescent="0.25">
      <c r="A3516" t="s">
        <v>391</v>
      </c>
      <c r="B3516" t="s">
        <v>218</v>
      </c>
      <c r="C3516">
        <v>150566027</v>
      </c>
      <c r="D3516">
        <v>66</v>
      </c>
      <c r="E3516" t="s">
        <v>90</v>
      </c>
      <c r="G3516">
        <v>53.186</v>
      </c>
      <c r="H3516">
        <v>2015</v>
      </c>
      <c r="I3516">
        <v>2</v>
      </c>
      <c r="J3516">
        <v>24</v>
      </c>
      <c r="K3516">
        <v>16</v>
      </c>
      <c r="L3516">
        <v>29</v>
      </c>
      <c r="M3516" t="s">
        <v>900</v>
      </c>
      <c r="N3516" t="s">
        <v>171</v>
      </c>
      <c r="O3516" t="s">
        <v>799</v>
      </c>
      <c r="Q3516" t="s">
        <v>518</v>
      </c>
      <c r="R3516" t="str">
        <f t="shared" si="180"/>
        <v>Weekday</v>
      </c>
      <c r="S3516" s="27">
        <f t="shared" si="181"/>
        <v>42059</v>
      </c>
      <c r="T3516" t="str">
        <f t="shared" si="182"/>
        <v>S</v>
      </c>
      <c r="V3516" t="str">
        <f t="shared" si="179"/>
        <v>S</v>
      </c>
    </row>
    <row r="3517" spans="1:22" x14ac:dyDescent="0.25">
      <c r="A3517" t="s">
        <v>391</v>
      </c>
      <c r="S3517" s="27"/>
      <c r="V3517" t="str">
        <f t="shared" si="179"/>
        <v/>
      </c>
    </row>
    <row r="3518" spans="1:22" x14ac:dyDescent="0.25">
      <c r="A3518" t="s">
        <v>391</v>
      </c>
      <c r="B3518" t="s">
        <v>218</v>
      </c>
      <c r="C3518">
        <v>131365172</v>
      </c>
      <c r="D3518">
        <v>66</v>
      </c>
      <c r="E3518" t="s">
        <v>90</v>
      </c>
      <c r="G3518">
        <v>53.165999999999997</v>
      </c>
      <c r="H3518">
        <v>2013</v>
      </c>
      <c r="I3518">
        <v>5</v>
      </c>
      <c r="J3518">
        <v>16</v>
      </c>
      <c r="K3518">
        <v>10</v>
      </c>
      <c r="L3518">
        <v>5</v>
      </c>
      <c r="M3518" t="s">
        <v>900</v>
      </c>
      <c r="N3518" t="s">
        <v>860</v>
      </c>
      <c r="O3518" t="s">
        <v>799</v>
      </c>
      <c r="Q3518" t="s">
        <v>518</v>
      </c>
      <c r="R3518" t="str">
        <f t="shared" si="180"/>
        <v>Weekday</v>
      </c>
      <c r="S3518" s="27">
        <f t="shared" si="181"/>
        <v>41410</v>
      </c>
      <c r="T3518" t="str">
        <f t="shared" si="182"/>
        <v>S</v>
      </c>
      <c r="V3518" t="str">
        <f t="shared" si="179"/>
        <v>S</v>
      </c>
    </row>
    <row r="3519" spans="1:22" x14ac:dyDescent="0.25">
      <c r="A3519" t="s">
        <v>391</v>
      </c>
      <c r="B3519" t="s">
        <v>218</v>
      </c>
      <c r="C3519">
        <v>173395076</v>
      </c>
      <c r="D3519">
        <v>66</v>
      </c>
      <c r="E3519" t="s">
        <v>90</v>
      </c>
      <c r="G3519">
        <v>53.2</v>
      </c>
      <c r="H3519">
        <v>2017</v>
      </c>
      <c r="I3519">
        <v>12</v>
      </c>
      <c r="J3519">
        <v>5</v>
      </c>
      <c r="K3519">
        <v>6</v>
      </c>
      <c r="L3519">
        <v>29</v>
      </c>
      <c r="M3519" t="s">
        <v>900</v>
      </c>
      <c r="N3519" t="s">
        <v>171</v>
      </c>
      <c r="O3519" t="s">
        <v>799</v>
      </c>
      <c r="Q3519" t="s">
        <v>518</v>
      </c>
      <c r="R3519" t="str">
        <f t="shared" si="180"/>
        <v>Weekday</v>
      </c>
      <c r="S3519" s="27">
        <f t="shared" si="181"/>
        <v>43074</v>
      </c>
      <c r="T3519" t="str">
        <f t="shared" si="182"/>
        <v>D</v>
      </c>
      <c r="V3519" t="str">
        <f t="shared" si="179"/>
        <v>D</v>
      </c>
    </row>
    <row r="3520" spans="1:22" x14ac:dyDescent="0.25">
      <c r="A3520" t="s">
        <v>391</v>
      </c>
      <c r="B3520" t="s">
        <v>218</v>
      </c>
      <c r="C3520">
        <v>172405148</v>
      </c>
      <c r="D3520">
        <v>66</v>
      </c>
      <c r="E3520" t="s">
        <v>90</v>
      </c>
      <c r="G3520">
        <v>53.21</v>
      </c>
      <c r="H3520">
        <v>2017</v>
      </c>
      <c r="I3520">
        <v>8</v>
      </c>
      <c r="J3520">
        <v>28</v>
      </c>
      <c r="K3520">
        <v>8</v>
      </c>
      <c r="L3520">
        <v>23</v>
      </c>
      <c r="M3520" t="s">
        <v>900</v>
      </c>
      <c r="N3520" t="s">
        <v>860</v>
      </c>
      <c r="O3520" t="s">
        <v>799</v>
      </c>
      <c r="Q3520" t="s">
        <v>518</v>
      </c>
      <c r="R3520" t="str">
        <f t="shared" si="180"/>
        <v>Weekday</v>
      </c>
      <c r="S3520" s="27">
        <f t="shared" si="181"/>
        <v>42975</v>
      </c>
      <c r="T3520" t="str">
        <f t="shared" si="182"/>
        <v>D</v>
      </c>
      <c r="V3520" t="str">
        <f t="shared" si="179"/>
        <v>D</v>
      </c>
    </row>
    <row r="3521" spans="1:22" x14ac:dyDescent="0.25">
      <c r="A3521" t="s">
        <v>391</v>
      </c>
      <c r="B3521" t="s">
        <v>218</v>
      </c>
      <c r="C3521">
        <v>160245208</v>
      </c>
      <c r="D3521">
        <v>66</v>
      </c>
      <c r="E3521" t="s">
        <v>90</v>
      </c>
      <c r="G3521">
        <v>53.216000000000001</v>
      </c>
      <c r="H3521">
        <v>2016</v>
      </c>
      <c r="I3521">
        <v>1</v>
      </c>
      <c r="J3521">
        <v>23</v>
      </c>
      <c r="K3521">
        <v>22</v>
      </c>
      <c r="L3521">
        <v>20</v>
      </c>
      <c r="M3521" t="s">
        <v>900</v>
      </c>
      <c r="N3521" t="s">
        <v>860</v>
      </c>
      <c r="O3521" t="s">
        <v>799</v>
      </c>
      <c r="Q3521" t="s">
        <v>518</v>
      </c>
      <c r="R3521" t="str">
        <f t="shared" si="180"/>
        <v>Weekend</v>
      </c>
      <c r="S3521" s="27">
        <f t="shared" si="181"/>
        <v>42392</v>
      </c>
      <c r="T3521" t="str">
        <f t="shared" si="182"/>
        <v>D</v>
      </c>
      <c r="V3521" t="str">
        <f t="shared" si="179"/>
        <v>D</v>
      </c>
    </row>
    <row r="3522" spans="1:22" x14ac:dyDescent="0.25">
      <c r="A3522" t="s">
        <v>391</v>
      </c>
      <c r="B3522" t="s">
        <v>218</v>
      </c>
      <c r="C3522">
        <v>151125446</v>
      </c>
      <c r="D3522">
        <v>66</v>
      </c>
      <c r="E3522" t="s">
        <v>90</v>
      </c>
      <c r="G3522">
        <v>53.225000000000001</v>
      </c>
      <c r="H3522">
        <v>2015</v>
      </c>
      <c r="I3522">
        <v>4</v>
      </c>
      <c r="J3522">
        <v>20</v>
      </c>
      <c r="K3522">
        <v>2</v>
      </c>
      <c r="L3522">
        <v>45</v>
      </c>
      <c r="M3522" t="s">
        <v>900</v>
      </c>
      <c r="N3522" t="s">
        <v>171</v>
      </c>
      <c r="O3522" t="s">
        <v>799</v>
      </c>
      <c r="Q3522" t="s">
        <v>518</v>
      </c>
      <c r="R3522" t="str">
        <f t="shared" si="180"/>
        <v>Weekday</v>
      </c>
      <c r="S3522" s="27">
        <f t="shared" si="181"/>
        <v>42114</v>
      </c>
      <c r="T3522" t="str">
        <f t="shared" si="182"/>
        <v>S</v>
      </c>
      <c r="V3522" t="str">
        <f t="shared" si="179"/>
        <v>S</v>
      </c>
    </row>
    <row r="3523" spans="1:22" x14ac:dyDescent="0.25">
      <c r="A3523" t="s">
        <v>391</v>
      </c>
      <c r="B3523" t="s">
        <v>218</v>
      </c>
      <c r="C3523">
        <v>160285121</v>
      </c>
      <c r="D3523">
        <v>66</v>
      </c>
      <c r="E3523" t="s">
        <v>90</v>
      </c>
      <c r="G3523">
        <v>53.225999999999999</v>
      </c>
      <c r="H3523">
        <v>2016</v>
      </c>
      <c r="I3523">
        <v>1</v>
      </c>
      <c r="J3523">
        <v>28</v>
      </c>
      <c r="K3523">
        <v>9</v>
      </c>
      <c r="L3523">
        <v>30</v>
      </c>
      <c r="M3523" t="s">
        <v>900</v>
      </c>
      <c r="N3523" t="s">
        <v>171</v>
      </c>
      <c r="O3523" t="s">
        <v>799</v>
      </c>
      <c r="Q3523" t="s">
        <v>518</v>
      </c>
      <c r="R3523" t="str">
        <f t="shared" si="180"/>
        <v>Weekday</v>
      </c>
      <c r="S3523" s="27">
        <f t="shared" si="181"/>
        <v>42397</v>
      </c>
      <c r="T3523" t="str">
        <f t="shared" si="182"/>
        <v>D</v>
      </c>
      <c r="V3523" t="str">
        <f t="shared" ref="V3523:V3586" si="183">T3523&amp;U3523</f>
        <v>D</v>
      </c>
    </row>
    <row r="3524" spans="1:22" x14ac:dyDescent="0.25">
      <c r="A3524" t="s">
        <v>391</v>
      </c>
      <c r="B3524" t="s">
        <v>218</v>
      </c>
      <c r="C3524">
        <v>151765316</v>
      </c>
      <c r="D3524">
        <v>66</v>
      </c>
      <c r="E3524" t="s">
        <v>90</v>
      </c>
      <c r="G3524">
        <v>53.237000000000002</v>
      </c>
      <c r="H3524">
        <v>2015</v>
      </c>
      <c r="I3524">
        <v>5</v>
      </c>
      <c r="J3524">
        <v>28</v>
      </c>
      <c r="K3524">
        <v>15</v>
      </c>
      <c r="L3524">
        <v>56</v>
      </c>
      <c r="M3524" t="s">
        <v>900</v>
      </c>
      <c r="N3524" t="s">
        <v>171</v>
      </c>
      <c r="O3524" t="s">
        <v>799</v>
      </c>
      <c r="Q3524" t="s">
        <v>518</v>
      </c>
      <c r="R3524" t="str">
        <f t="shared" si="180"/>
        <v>Weekday</v>
      </c>
      <c r="S3524" s="27">
        <f t="shared" si="181"/>
        <v>42152</v>
      </c>
      <c r="T3524" t="str">
        <f t="shared" si="182"/>
        <v>S</v>
      </c>
      <c r="V3524" t="str">
        <f t="shared" si="183"/>
        <v>S</v>
      </c>
    </row>
    <row r="3525" spans="1:22" x14ac:dyDescent="0.25">
      <c r="A3525" t="s">
        <v>391</v>
      </c>
      <c r="B3525" t="s">
        <v>218</v>
      </c>
      <c r="C3525">
        <v>172235273</v>
      </c>
      <c r="D3525">
        <v>66</v>
      </c>
      <c r="E3525" t="s">
        <v>90</v>
      </c>
      <c r="G3525">
        <v>53.244999999999997</v>
      </c>
      <c r="H3525">
        <v>2017</v>
      </c>
      <c r="I3525">
        <v>8</v>
      </c>
      <c r="J3525">
        <v>9</v>
      </c>
      <c r="K3525">
        <v>9</v>
      </c>
      <c r="L3525">
        <v>40</v>
      </c>
      <c r="M3525" t="s">
        <v>900</v>
      </c>
      <c r="N3525" t="s">
        <v>170</v>
      </c>
      <c r="O3525" t="s">
        <v>799</v>
      </c>
      <c r="Q3525" t="s">
        <v>518</v>
      </c>
      <c r="R3525" t="str">
        <f t="shared" si="180"/>
        <v>Weekday</v>
      </c>
      <c r="S3525" s="27">
        <f t="shared" si="181"/>
        <v>42956</v>
      </c>
      <c r="T3525" t="str">
        <f t="shared" si="182"/>
        <v>D</v>
      </c>
      <c r="V3525" t="str">
        <f t="shared" si="183"/>
        <v>D</v>
      </c>
    </row>
    <row r="3526" spans="1:22" x14ac:dyDescent="0.25">
      <c r="A3526" t="s">
        <v>391</v>
      </c>
      <c r="B3526" t="s">
        <v>218</v>
      </c>
      <c r="C3526">
        <v>171455150</v>
      </c>
      <c r="D3526">
        <v>66</v>
      </c>
      <c r="E3526" t="s">
        <v>90</v>
      </c>
      <c r="G3526">
        <v>53.246000000000002</v>
      </c>
      <c r="H3526">
        <v>2017</v>
      </c>
      <c r="I3526">
        <v>5</v>
      </c>
      <c r="J3526">
        <v>25</v>
      </c>
      <c r="K3526">
        <v>8</v>
      </c>
      <c r="L3526">
        <v>52</v>
      </c>
      <c r="M3526" t="s">
        <v>900</v>
      </c>
      <c r="N3526" t="s">
        <v>860</v>
      </c>
      <c r="O3526" t="s">
        <v>799</v>
      </c>
      <c r="Q3526" t="s">
        <v>518</v>
      </c>
      <c r="R3526" t="str">
        <f t="shared" si="180"/>
        <v>Weekday</v>
      </c>
      <c r="S3526" s="27">
        <f t="shared" si="181"/>
        <v>42880</v>
      </c>
      <c r="T3526" t="str">
        <f t="shared" si="182"/>
        <v>D</v>
      </c>
      <c r="V3526" t="str">
        <f t="shared" si="183"/>
        <v>D</v>
      </c>
    </row>
    <row r="3527" spans="1:22" x14ac:dyDescent="0.25">
      <c r="A3527" t="s">
        <v>391</v>
      </c>
      <c r="S3527" s="27"/>
      <c r="V3527" t="str">
        <f t="shared" si="183"/>
        <v/>
      </c>
    </row>
    <row r="3528" spans="1:22" x14ac:dyDescent="0.25">
      <c r="A3528" t="s">
        <v>391</v>
      </c>
      <c r="S3528" s="27"/>
      <c r="V3528" t="str">
        <f t="shared" si="183"/>
        <v/>
      </c>
    </row>
    <row r="3529" spans="1:22" x14ac:dyDescent="0.25">
      <c r="A3529" t="s">
        <v>391</v>
      </c>
      <c r="B3529" t="s">
        <v>218</v>
      </c>
      <c r="C3529">
        <v>171225162</v>
      </c>
      <c r="D3529">
        <v>66</v>
      </c>
      <c r="E3529" t="s">
        <v>90</v>
      </c>
      <c r="G3529">
        <v>53.268000000000001</v>
      </c>
      <c r="H3529">
        <v>2017</v>
      </c>
      <c r="I3529">
        <v>5</v>
      </c>
      <c r="J3529">
        <v>2</v>
      </c>
      <c r="K3529">
        <v>7</v>
      </c>
      <c r="L3529">
        <v>20</v>
      </c>
      <c r="M3529" t="s">
        <v>900</v>
      </c>
      <c r="N3529" t="s">
        <v>860</v>
      </c>
      <c r="O3529" t="s">
        <v>799</v>
      </c>
      <c r="Q3529" t="s">
        <v>518</v>
      </c>
      <c r="R3529" t="str">
        <f t="shared" si="180"/>
        <v>Weekday</v>
      </c>
      <c r="S3529" s="27">
        <f t="shared" si="181"/>
        <v>42857</v>
      </c>
      <c r="T3529" t="str">
        <f t="shared" si="182"/>
        <v>D</v>
      </c>
      <c r="V3529" t="str">
        <f t="shared" si="183"/>
        <v>D</v>
      </c>
    </row>
    <row r="3530" spans="1:22" x14ac:dyDescent="0.25">
      <c r="A3530" t="s">
        <v>391</v>
      </c>
      <c r="B3530" t="s">
        <v>218</v>
      </c>
      <c r="C3530">
        <v>140145052</v>
      </c>
      <c r="D3530">
        <v>66</v>
      </c>
      <c r="E3530" t="s">
        <v>90</v>
      </c>
      <c r="G3530">
        <v>53.281999999999996</v>
      </c>
      <c r="H3530">
        <v>2014</v>
      </c>
      <c r="I3530">
        <v>1</v>
      </c>
      <c r="J3530">
        <v>9</v>
      </c>
      <c r="K3530">
        <v>11</v>
      </c>
      <c r="L3530">
        <v>35</v>
      </c>
      <c r="M3530" t="s">
        <v>900</v>
      </c>
      <c r="N3530" t="s">
        <v>860</v>
      </c>
      <c r="O3530" t="s">
        <v>1933</v>
      </c>
      <c r="Q3530" t="s">
        <v>518</v>
      </c>
      <c r="R3530" t="str">
        <f t="shared" si="180"/>
        <v>Weekday</v>
      </c>
      <c r="S3530" s="27">
        <f t="shared" si="181"/>
        <v>41648</v>
      </c>
      <c r="T3530" t="str">
        <f t="shared" si="182"/>
        <v>S</v>
      </c>
      <c r="V3530" t="str">
        <f t="shared" si="183"/>
        <v>S</v>
      </c>
    </row>
    <row r="3531" spans="1:22" x14ac:dyDescent="0.25">
      <c r="A3531" t="s">
        <v>391</v>
      </c>
      <c r="B3531" t="s">
        <v>218</v>
      </c>
      <c r="C3531">
        <v>161445064</v>
      </c>
      <c r="D3531">
        <v>66</v>
      </c>
      <c r="E3531" t="s">
        <v>90</v>
      </c>
      <c r="G3531">
        <v>53.304000000000002</v>
      </c>
      <c r="H3531">
        <v>2016</v>
      </c>
      <c r="I3531">
        <v>5</v>
      </c>
      <c r="J3531">
        <v>19</v>
      </c>
      <c r="K3531">
        <v>15</v>
      </c>
      <c r="L3531">
        <v>6</v>
      </c>
      <c r="M3531" t="s">
        <v>900</v>
      </c>
      <c r="N3531" t="s">
        <v>860</v>
      </c>
      <c r="O3531" t="s">
        <v>799</v>
      </c>
      <c r="R3531" t="str">
        <f t="shared" si="180"/>
        <v>Weekday</v>
      </c>
      <c r="S3531" s="27">
        <f t="shared" si="181"/>
        <v>42509</v>
      </c>
      <c r="T3531" t="str">
        <f t="shared" si="182"/>
        <v>D</v>
      </c>
      <c r="V3531" t="str">
        <f t="shared" si="183"/>
        <v>D</v>
      </c>
    </row>
    <row r="3532" spans="1:22" x14ac:dyDescent="0.25">
      <c r="A3532" t="s">
        <v>391</v>
      </c>
      <c r="B3532" t="s">
        <v>218</v>
      </c>
      <c r="C3532">
        <v>131575097</v>
      </c>
      <c r="D3532">
        <v>66</v>
      </c>
      <c r="E3532" t="s">
        <v>90</v>
      </c>
      <c r="G3532">
        <v>53.271000000000001</v>
      </c>
      <c r="H3532">
        <v>2013</v>
      </c>
      <c r="I3532">
        <v>6</v>
      </c>
      <c r="J3532">
        <v>6</v>
      </c>
      <c r="K3532">
        <v>6</v>
      </c>
      <c r="L3532">
        <v>8</v>
      </c>
      <c r="M3532" t="s">
        <v>900</v>
      </c>
      <c r="N3532" t="s">
        <v>860</v>
      </c>
      <c r="O3532" t="s">
        <v>799</v>
      </c>
      <c r="Q3532" t="s">
        <v>518</v>
      </c>
      <c r="R3532" t="str">
        <f t="shared" si="180"/>
        <v>Weekday</v>
      </c>
      <c r="S3532" s="27">
        <f t="shared" si="181"/>
        <v>41431</v>
      </c>
      <c r="T3532" t="str">
        <f t="shared" si="182"/>
        <v>S</v>
      </c>
      <c r="V3532" t="str">
        <f t="shared" si="183"/>
        <v>S</v>
      </c>
    </row>
    <row r="3533" spans="1:22" x14ac:dyDescent="0.25">
      <c r="A3533" t="s">
        <v>391</v>
      </c>
      <c r="B3533" t="s">
        <v>218</v>
      </c>
      <c r="C3533">
        <v>140625253</v>
      </c>
      <c r="D3533">
        <v>66</v>
      </c>
      <c r="E3533" t="s">
        <v>90</v>
      </c>
      <c r="G3533">
        <v>52.786999999999999</v>
      </c>
      <c r="H3533">
        <v>2014</v>
      </c>
      <c r="I3533">
        <v>3</v>
      </c>
      <c r="J3533">
        <v>3</v>
      </c>
      <c r="K3533">
        <v>12</v>
      </c>
      <c r="L3533">
        <v>15</v>
      </c>
      <c r="M3533" t="s">
        <v>900</v>
      </c>
      <c r="N3533" t="s">
        <v>860</v>
      </c>
      <c r="O3533" t="s">
        <v>799</v>
      </c>
      <c r="Q3533" t="s">
        <v>512</v>
      </c>
      <c r="R3533" t="str">
        <f t="shared" si="180"/>
        <v>Weekday</v>
      </c>
      <c r="S3533" s="27">
        <f t="shared" si="181"/>
        <v>41701</v>
      </c>
      <c r="T3533" t="str">
        <f t="shared" si="182"/>
        <v>S</v>
      </c>
      <c r="V3533" t="str">
        <f t="shared" si="183"/>
        <v>S</v>
      </c>
    </row>
    <row r="3534" spans="1:22" x14ac:dyDescent="0.25">
      <c r="A3534" t="s">
        <v>391</v>
      </c>
      <c r="B3534" t="s">
        <v>218</v>
      </c>
      <c r="C3534">
        <v>161815131</v>
      </c>
      <c r="D3534">
        <v>66</v>
      </c>
      <c r="E3534" t="s">
        <v>90</v>
      </c>
      <c r="G3534">
        <v>53.344999999999999</v>
      </c>
      <c r="H3534">
        <v>2016</v>
      </c>
      <c r="I3534">
        <v>6</v>
      </c>
      <c r="J3534">
        <v>23</v>
      </c>
      <c r="K3534">
        <v>8</v>
      </c>
      <c r="L3534">
        <v>51</v>
      </c>
      <c r="M3534" t="s">
        <v>900</v>
      </c>
      <c r="N3534" t="s">
        <v>860</v>
      </c>
      <c r="O3534" t="s">
        <v>799</v>
      </c>
      <c r="R3534" t="str">
        <f t="shared" si="180"/>
        <v>Weekday</v>
      </c>
      <c r="S3534" s="27">
        <f t="shared" si="181"/>
        <v>42544</v>
      </c>
      <c r="T3534" t="str">
        <f t="shared" si="182"/>
        <v>D</v>
      </c>
      <c r="V3534" t="str">
        <f t="shared" si="183"/>
        <v>D</v>
      </c>
    </row>
    <row r="3535" spans="1:22" x14ac:dyDescent="0.25">
      <c r="A3535" t="s">
        <v>391</v>
      </c>
      <c r="B3535" t="s">
        <v>218</v>
      </c>
      <c r="C3535">
        <v>171985312</v>
      </c>
      <c r="D3535">
        <v>66</v>
      </c>
      <c r="E3535" t="s">
        <v>90</v>
      </c>
      <c r="G3535">
        <v>53.362000000000002</v>
      </c>
      <c r="H3535">
        <v>2017</v>
      </c>
      <c r="I3535">
        <v>7</v>
      </c>
      <c r="J3535">
        <v>17</v>
      </c>
      <c r="K3535">
        <v>8</v>
      </c>
      <c r="L3535">
        <v>19</v>
      </c>
      <c r="M3535" t="s">
        <v>900</v>
      </c>
      <c r="N3535" t="s">
        <v>171</v>
      </c>
      <c r="O3535" t="s">
        <v>799</v>
      </c>
      <c r="R3535" t="str">
        <f t="shared" si="180"/>
        <v>Weekday</v>
      </c>
      <c r="S3535" s="27">
        <f t="shared" si="181"/>
        <v>42933</v>
      </c>
      <c r="T3535" t="str">
        <f t="shared" si="182"/>
        <v>D</v>
      </c>
      <c r="V3535" t="str">
        <f t="shared" si="183"/>
        <v>D</v>
      </c>
    </row>
    <row r="3536" spans="1:22" x14ac:dyDescent="0.25">
      <c r="A3536" t="s">
        <v>391</v>
      </c>
      <c r="B3536" t="s">
        <v>218</v>
      </c>
      <c r="C3536">
        <v>141385202</v>
      </c>
      <c r="D3536">
        <v>66</v>
      </c>
      <c r="E3536" t="s">
        <v>90</v>
      </c>
      <c r="G3536">
        <v>53.371000000000002</v>
      </c>
      <c r="H3536">
        <v>2014</v>
      </c>
      <c r="I3536">
        <v>5</v>
      </c>
      <c r="J3536">
        <v>17</v>
      </c>
      <c r="K3536">
        <v>21</v>
      </c>
      <c r="L3536">
        <v>17</v>
      </c>
      <c r="M3536" t="s">
        <v>900</v>
      </c>
      <c r="N3536" t="s">
        <v>860</v>
      </c>
      <c r="O3536" t="s">
        <v>799</v>
      </c>
      <c r="R3536" t="str">
        <f t="shared" si="180"/>
        <v>Weekend</v>
      </c>
      <c r="S3536" s="27">
        <f t="shared" si="181"/>
        <v>41776</v>
      </c>
      <c r="T3536" t="str">
        <f t="shared" si="182"/>
        <v>S</v>
      </c>
      <c r="V3536" t="str">
        <f t="shared" si="183"/>
        <v>S</v>
      </c>
    </row>
    <row r="3537" spans="1:22" x14ac:dyDescent="0.25">
      <c r="A3537" t="s">
        <v>391</v>
      </c>
      <c r="B3537" t="s">
        <v>218</v>
      </c>
      <c r="C3537">
        <v>142485083</v>
      </c>
      <c r="D3537">
        <v>66</v>
      </c>
      <c r="E3537" t="s">
        <v>90</v>
      </c>
      <c r="G3537">
        <v>53.375</v>
      </c>
      <c r="H3537">
        <v>2014</v>
      </c>
      <c r="I3537">
        <v>9</v>
      </c>
      <c r="J3537">
        <v>5</v>
      </c>
      <c r="K3537">
        <v>8</v>
      </c>
      <c r="L3537">
        <v>23</v>
      </c>
      <c r="M3537" t="s">
        <v>900</v>
      </c>
      <c r="N3537" t="s">
        <v>860</v>
      </c>
      <c r="O3537" t="s">
        <v>799</v>
      </c>
      <c r="R3537" t="str">
        <f t="shared" si="180"/>
        <v>Weekday</v>
      </c>
      <c r="S3537" s="27">
        <f t="shared" si="181"/>
        <v>41887</v>
      </c>
      <c r="T3537" t="str">
        <f t="shared" si="182"/>
        <v>S</v>
      </c>
      <c r="V3537" t="str">
        <f t="shared" si="183"/>
        <v>S</v>
      </c>
    </row>
    <row r="3538" spans="1:22" x14ac:dyDescent="0.25">
      <c r="A3538" t="s">
        <v>391</v>
      </c>
      <c r="S3538" s="27"/>
      <c r="V3538" t="str">
        <f t="shared" si="183"/>
        <v/>
      </c>
    </row>
    <row r="3539" spans="1:22" x14ac:dyDescent="0.25">
      <c r="A3539" t="s">
        <v>391</v>
      </c>
      <c r="B3539" t="s">
        <v>218</v>
      </c>
      <c r="C3539">
        <v>172975097</v>
      </c>
      <c r="D3539">
        <v>66</v>
      </c>
      <c r="E3539" t="s">
        <v>90</v>
      </c>
      <c r="G3539">
        <v>53.38</v>
      </c>
      <c r="H3539">
        <v>2017</v>
      </c>
      <c r="I3539">
        <v>10</v>
      </c>
      <c r="J3539">
        <v>17</v>
      </c>
      <c r="K3539">
        <v>9</v>
      </c>
      <c r="L3539">
        <v>22</v>
      </c>
      <c r="M3539" t="s">
        <v>900</v>
      </c>
      <c r="N3539" t="s">
        <v>171</v>
      </c>
      <c r="O3539" t="s">
        <v>799</v>
      </c>
      <c r="R3539" t="str">
        <f t="shared" si="180"/>
        <v>Weekday</v>
      </c>
      <c r="S3539" s="27">
        <f t="shared" si="181"/>
        <v>43025</v>
      </c>
      <c r="T3539" t="str">
        <f t="shared" si="182"/>
        <v>D</v>
      </c>
      <c r="V3539" t="str">
        <f t="shared" si="183"/>
        <v>D</v>
      </c>
    </row>
    <row r="3540" spans="1:22" x14ac:dyDescent="0.25">
      <c r="A3540" t="s">
        <v>391</v>
      </c>
      <c r="B3540" t="s">
        <v>218</v>
      </c>
      <c r="C3540">
        <v>141825074</v>
      </c>
      <c r="D3540">
        <v>66</v>
      </c>
      <c r="E3540" t="s">
        <v>90</v>
      </c>
      <c r="G3540">
        <v>53.39</v>
      </c>
      <c r="H3540">
        <v>2014</v>
      </c>
      <c r="I3540">
        <v>7</v>
      </c>
      <c r="J3540">
        <v>1</v>
      </c>
      <c r="K3540">
        <v>7</v>
      </c>
      <c r="L3540">
        <v>2</v>
      </c>
      <c r="M3540" t="s">
        <v>900</v>
      </c>
      <c r="N3540" t="s">
        <v>860</v>
      </c>
      <c r="O3540" t="s">
        <v>799</v>
      </c>
      <c r="R3540" t="str">
        <f t="shared" si="180"/>
        <v>Weekday</v>
      </c>
      <c r="S3540" s="27">
        <f t="shared" si="181"/>
        <v>41821</v>
      </c>
      <c r="T3540" t="str">
        <f t="shared" si="182"/>
        <v>S</v>
      </c>
      <c r="V3540" t="str">
        <f t="shared" si="183"/>
        <v>S</v>
      </c>
    </row>
    <row r="3541" spans="1:22" x14ac:dyDescent="0.25">
      <c r="A3541" t="s">
        <v>391</v>
      </c>
      <c r="B3541" t="s">
        <v>218</v>
      </c>
      <c r="C3541">
        <v>171425072</v>
      </c>
      <c r="D3541">
        <v>66</v>
      </c>
      <c r="E3541" t="s">
        <v>90</v>
      </c>
      <c r="G3541">
        <v>53.392000000000003</v>
      </c>
      <c r="H3541">
        <v>2017</v>
      </c>
      <c r="I3541">
        <v>5</v>
      </c>
      <c r="J3541">
        <v>18</v>
      </c>
      <c r="K3541">
        <v>9</v>
      </c>
      <c r="L3541">
        <v>50</v>
      </c>
      <c r="M3541" t="s">
        <v>900</v>
      </c>
      <c r="N3541" t="s">
        <v>860</v>
      </c>
      <c r="O3541" t="s">
        <v>799</v>
      </c>
      <c r="R3541" t="str">
        <f t="shared" si="180"/>
        <v>Weekday</v>
      </c>
      <c r="S3541" s="27">
        <f t="shared" si="181"/>
        <v>42873</v>
      </c>
      <c r="T3541" t="str">
        <f t="shared" si="182"/>
        <v>D</v>
      </c>
      <c r="V3541" t="str">
        <f t="shared" si="183"/>
        <v>D</v>
      </c>
    </row>
    <row r="3542" spans="1:22" x14ac:dyDescent="0.25">
      <c r="A3542" t="s">
        <v>391</v>
      </c>
      <c r="B3542" t="s">
        <v>218</v>
      </c>
      <c r="C3542">
        <v>151895166</v>
      </c>
      <c r="D3542">
        <v>66</v>
      </c>
      <c r="E3542" t="s">
        <v>90</v>
      </c>
      <c r="G3542">
        <v>53.393000000000001</v>
      </c>
      <c r="H3542">
        <v>2015</v>
      </c>
      <c r="I3542">
        <v>7</v>
      </c>
      <c r="J3542">
        <v>7</v>
      </c>
      <c r="K3542">
        <v>9</v>
      </c>
      <c r="L3542">
        <v>29</v>
      </c>
      <c r="M3542" t="s">
        <v>900</v>
      </c>
      <c r="N3542" t="s">
        <v>860</v>
      </c>
      <c r="O3542" t="s">
        <v>799</v>
      </c>
      <c r="R3542" t="str">
        <f t="shared" si="180"/>
        <v>Weekday</v>
      </c>
      <c r="S3542" s="27">
        <f t="shared" si="181"/>
        <v>42192</v>
      </c>
      <c r="T3542" t="str">
        <f t="shared" si="182"/>
        <v>S</v>
      </c>
      <c r="V3542" t="str">
        <f t="shared" si="183"/>
        <v>S</v>
      </c>
    </row>
    <row r="3543" spans="1:22" x14ac:dyDescent="0.25">
      <c r="A3543" t="s">
        <v>391</v>
      </c>
      <c r="S3543" s="27"/>
      <c r="V3543" t="str">
        <f t="shared" si="183"/>
        <v/>
      </c>
    </row>
    <row r="3544" spans="1:22" x14ac:dyDescent="0.25">
      <c r="A3544" t="s">
        <v>391</v>
      </c>
      <c r="B3544" t="s">
        <v>218</v>
      </c>
      <c r="C3544">
        <v>172795442</v>
      </c>
      <c r="D3544">
        <v>66</v>
      </c>
      <c r="E3544" t="s">
        <v>90</v>
      </c>
      <c r="G3544">
        <v>53.405999999999999</v>
      </c>
      <c r="H3544">
        <v>2017</v>
      </c>
      <c r="I3544">
        <v>10</v>
      </c>
      <c r="J3544">
        <v>3</v>
      </c>
      <c r="K3544">
        <v>9</v>
      </c>
      <c r="L3544">
        <v>35</v>
      </c>
      <c r="M3544" t="s">
        <v>900</v>
      </c>
      <c r="N3544" t="s">
        <v>860</v>
      </c>
      <c r="O3544" t="s">
        <v>799</v>
      </c>
      <c r="R3544" t="str">
        <f t="shared" si="180"/>
        <v>Weekday</v>
      </c>
      <c r="S3544" s="27">
        <f t="shared" si="181"/>
        <v>43011</v>
      </c>
      <c r="T3544" t="str">
        <f t="shared" si="182"/>
        <v>D</v>
      </c>
      <c r="V3544" t="str">
        <f t="shared" si="183"/>
        <v>D</v>
      </c>
    </row>
    <row r="3545" spans="1:22" x14ac:dyDescent="0.25">
      <c r="A3545" t="s">
        <v>391</v>
      </c>
      <c r="B3545" t="s">
        <v>218</v>
      </c>
      <c r="C3545">
        <v>172825281</v>
      </c>
      <c r="D3545">
        <v>66</v>
      </c>
      <c r="E3545" t="s">
        <v>90</v>
      </c>
      <c r="G3545">
        <v>53.424999999999997</v>
      </c>
      <c r="H3545">
        <v>2017</v>
      </c>
      <c r="I3545">
        <v>10</v>
      </c>
      <c r="J3545">
        <v>4</v>
      </c>
      <c r="K3545">
        <v>9</v>
      </c>
      <c r="L3545">
        <v>54</v>
      </c>
      <c r="M3545" t="s">
        <v>900</v>
      </c>
      <c r="N3545" t="s">
        <v>170</v>
      </c>
      <c r="O3545" t="s">
        <v>799</v>
      </c>
      <c r="R3545" t="str">
        <f t="shared" si="180"/>
        <v>Weekday</v>
      </c>
      <c r="S3545" s="27">
        <f t="shared" si="181"/>
        <v>43012</v>
      </c>
      <c r="T3545" t="str">
        <f t="shared" si="182"/>
        <v>D</v>
      </c>
      <c r="V3545" t="str">
        <f t="shared" si="183"/>
        <v>D</v>
      </c>
    </row>
    <row r="3546" spans="1:22" x14ac:dyDescent="0.25">
      <c r="A3546" t="s">
        <v>391</v>
      </c>
      <c r="B3546" t="s">
        <v>218</v>
      </c>
      <c r="C3546">
        <v>132595095</v>
      </c>
      <c r="D3546">
        <v>66</v>
      </c>
      <c r="E3546" t="s">
        <v>90</v>
      </c>
      <c r="G3546">
        <v>53.430999999999997</v>
      </c>
      <c r="H3546">
        <v>2013</v>
      </c>
      <c r="I3546">
        <v>9</v>
      </c>
      <c r="J3546">
        <v>13</v>
      </c>
      <c r="K3546">
        <v>6</v>
      </c>
      <c r="L3546">
        <v>15</v>
      </c>
      <c r="M3546" t="s">
        <v>900</v>
      </c>
      <c r="N3546" t="s">
        <v>860</v>
      </c>
      <c r="O3546" t="s">
        <v>799</v>
      </c>
      <c r="R3546" t="str">
        <f t="shared" si="180"/>
        <v>Weekday</v>
      </c>
      <c r="S3546" s="27">
        <f t="shared" si="181"/>
        <v>41530</v>
      </c>
      <c r="T3546" t="str">
        <f t="shared" si="182"/>
        <v>S</v>
      </c>
      <c r="V3546" t="str">
        <f t="shared" si="183"/>
        <v>S</v>
      </c>
    </row>
    <row r="3547" spans="1:22" x14ac:dyDescent="0.25">
      <c r="A3547" t="s">
        <v>391</v>
      </c>
      <c r="B3547" t="s">
        <v>218</v>
      </c>
      <c r="C3547">
        <v>152435007</v>
      </c>
      <c r="D3547">
        <v>66</v>
      </c>
      <c r="E3547" t="s">
        <v>90</v>
      </c>
      <c r="G3547">
        <v>53.457999999999998</v>
      </c>
      <c r="H3547">
        <v>2015</v>
      </c>
      <c r="I3547">
        <v>8</v>
      </c>
      <c r="J3547">
        <v>17</v>
      </c>
      <c r="K3547">
        <v>8</v>
      </c>
      <c r="L3547">
        <v>28</v>
      </c>
      <c r="M3547" t="s">
        <v>900</v>
      </c>
      <c r="N3547" t="s">
        <v>860</v>
      </c>
      <c r="O3547" t="s">
        <v>799</v>
      </c>
      <c r="R3547" t="str">
        <f t="shared" si="180"/>
        <v>Weekday</v>
      </c>
      <c r="S3547" s="27">
        <f t="shared" si="181"/>
        <v>42233</v>
      </c>
      <c r="T3547" t="str">
        <f t="shared" si="182"/>
        <v>S</v>
      </c>
      <c r="V3547" t="str">
        <f t="shared" si="183"/>
        <v>S</v>
      </c>
    </row>
    <row r="3548" spans="1:22" x14ac:dyDescent="0.25">
      <c r="A3548" t="s">
        <v>391</v>
      </c>
      <c r="B3548" t="s">
        <v>218</v>
      </c>
      <c r="C3548">
        <v>151735357</v>
      </c>
      <c r="D3548">
        <v>66</v>
      </c>
      <c r="E3548" t="s">
        <v>90</v>
      </c>
      <c r="G3548">
        <v>53.472000000000001</v>
      </c>
      <c r="H3548">
        <v>2015</v>
      </c>
      <c r="I3548">
        <v>6</v>
      </c>
      <c r="J3548">
        <v>22</v>
      </c>
      <c r="K3548">
        <v>8</v>
      </c>
      <c r="L3548">
        <v>55</v>
      </c>
      <c r="M3548" t="s">
        <v>900</v>
      </c>
      <c r="N3548" t="s">
        <v>860</v>
      </c>
      <c r="O3548" t="s">
        <v>799</v>
      </c>
      <c r="R3548" t="str">
        <f t="shared" si="180"/>
        <v>Weekday</v>
      </c>
      <c r="S3548" s="27">
        <f t="shared" si="181"/>
        <v>42177</v>
      </c>
      <c r="T3548" t="str">
        <f t="shared" si="182"/>
        <v>S</v>
      </c>
      <c r="V3548" t="str">
        <f t="shared" si="183"/>
        <v>S</v>
      </c>
    </row>
    <row r="3549" spans="1:22" x14ac:dyDescent="0.25">
      <c r="A3549" t="s">
        <v>391</v>
      </c>
      <c r="B3549" t="s">
        <v>218</v>
      </c>
      <c r="C3549">
        <v>153065116</v>
      </c>
      <c r="D3549">
        <v>66</v>
      </c>
      <c r="E3549" t="s">
        <v>90</v>
      </c>
      <c r="G3549">
        <v>53.476999999999997</v>
      </c>
      <c r="H3549">
        <v>2015</v>
      </c>
      <c r="I3549">
        <v>10</v>
      </c>
      <c r="J3549">
        <v>30</v>
      </c>
      <c r="K3549">
        <v>8</v>
      </c>
      <c r="L3549">
        <v>20</v>
      </c>
      <c r="M3549" t="s">
        <v>900</v>
      </c>
      <c r="N3549" t="s">
        <v>860</v>
      </c>
      <c r="O3549" t="s">
        <v>799</v>
      </c>
      <c r="R3549" t="str">
        <f t="shared" si="180"/>
        <v>Weekday</v>
      </c>
      <c r="S3549" s="27">
        <f t="shared" si="181"/>
        <v>42307</v>
      </c>
      <c r="T3549" t="str">
        <f t="shared" si="182"/>
        <v>D</v>
      </c>
      <c r="V3549" t="str">
        <f t="shared" si="183"/>
        <v>D</v>
      </c>
    </row>
    <row r="3550" spans="1:22" x14ac:dyDescent="0.25">
      <c r="A3550" t="s">
        <v>391</v>
      </c>
      <c r="B3550" t="s">
        <v>218</v>
      </c>
      <c r="C3550">
        <v>142055072</v>
      </c>
      <c r="D3550">
        <v>66</v>
      </c>
      <c r="E3550" t="s">
        <v>90</v>
      </c>
      <c r="G3550">
        <v>53.478999999999999</v>
      </c>
      <c r="H3550">
        <v>2014</v>
      </c>
      <c r="I3550">
        <v>7</v>
      </c>
      <c r="J3550">
        <v>23</v>
      </c>
      <c r="K3550">
        <v>7</v>
      </c>
      <c r="L3550">
        <v>48</v>
      </c>
      <c r="M3550" t="s">
        <v>900</v>
      </c>
      <c r="N3550" t="s">
        <v>860</v>
      </c>
      <c r="O3550" t="s">
        <v>799</v>
      </c>
      <c r="R3550" t="str">
        <f t="shared" si="180"/>
        <v>Weekday</v>
      </c>
      <c r="S3550" s="27">
        <f t="shared" si="181"/>
        <v>41843</v>
      </c>
      <c r="T3550" t="str">
        <f t="shared" si="182"/>
        <v>S</v>
      </c>
      <c r="V3550" t="str">
        <f t="shared" si="183"/>
        <v>S</v>
      </c>
    </row>
    <row r="3551" spans="1:22" x14ac:dyDescent="0.25">
      <c r="A3551" t="s">
        <v>391</v>
      </c>
      <c r="B3551" t="s">
        <v>218</v>
      </c>
      <c r="C3551">
        <v>141755087</v>
      </c>
      <c r="D3551">
        <v>66</v>
      </c>
      <c r="E3551" t="s">
        <v>90</v>
      </c>
      <c r="G3551">
        <v>53.478999999999999</v>
      </c>
      <c r="H3551">
        <v>2014</v>
      </c>
      <c r="I3551">
        <v>6</v>
      </c>
      <c r="J3551">
        <v>24</v>
      </c>
      <c r="K3551">
        <v>7</v>
      </c>
      <c r="L3551">
        <v>47</v>
      </c>
      <c r="M3551" t="s">
        <v>900</v>
      </c>
      <c r="N3551" t="s">
        <v>860</v>
      </c>
      <c r="O3551" t="s">
        <v>799</v>
      </c>
      <c r="R3551" t="str">
        <f t="shared" si="180"/>
        <v>Weekday</v>
      </c>
      <c r="S3551" s="27">
        <f t="shared" si="181"/>
        <v>41814</v>
      </c>
      <c r="T3551" t="str">
        <f t="shared" si="182"/>
        <v>S</v>
      </c>
      <c r="V3551" t="str">
        <f t="shared" si="183"/>
        <v>S</v>
      </c>
    </row>
    <row r="3552" spans="1:22" x14ac:dyDescent="0.25">
      <c r="A3552" t="s">
        <v>391</v>
      </c>
      <c r="S3552" s="27"/>
      <c r="V3552" t="str">
        <f t="shared" si="183"/>
        <v/>
      </c>
    </row>
    <row r="3553" spans="1:22" x14ac:dyDescent="0.25">
      <c r="A3553" t="s">
        <v>391</v>
      </c>
      <c r="B3553" t="s">
        <v>218</v>
      </c>
      <c r="C3553">
        <v>162105139</v>
      </c>
      <c r="D3553">
        <v>66</v>
      </c>
      <c r="E3553" t="s">
        <v>90</v>
      </c>
      <c r="G3553">
        <v>53.481000000000002</v>
      </c>
      <c r="H3553">
        <v>2016</v>
      </c>
      <c r="I3553">
        <v>7</v>
      </c>
      <c r="J3553">
        <v>28</v>
      </c>
      <c r="K3553">
        <v>7</v>
      </c>
      <c r="L3553">
        <v>14</v>
      </c>
      <c r="M3553" t="s">
        <v>900</v>
      </c>
      <c r="N3553" t="s">
        <v>860</v>
      </c>
      <c r="O3553" t="s">
        <v>799</v>
      </c>
      <c r="R3553" t="str">
        <f t="shared" si="180"/>
        <v>Weekday</v>
      </c>
      <c r="S3553" s="27">
        <f t="shared" si="181"/>
        <v>42579</v>
      </c>
      <c r="T3553" t="str">
        <f t="shared" si="182"/>
        <v>D</v>
      </c>
      <c r="V3553" t="str">
        <f t="shared" si="183"/>
        <v>D</v>
      </c>
    </row>
    <row r="3554" spans="1:22" x14ac:dyDescent="0.25">
      <c r="A3554" t="s">
        <v>391</v>
      </c>
      <c r="S3554" s="27"/>
      <c r="V3554" t="str">
        <f t="shared" si="183"/>
        <v/>
      </c>
    </row>
    <row r="3555" spans="1:22" x14ac:dyDescent="0.25">
      <c r="A3555" t="s">
        <v>391</v>
      </c>
      <c r="S3555" s="27"/>
      <c r="V3555" t="str">
        <f t="shared" si="183"/>
        <v/>
      </c>
    </row>
    <row r="3556" spans="1:22" x14ac:dyDescent="0.25">
      <c r="A3556" t="s">
        <v>391</v>
      </c>
      <c r="S3556" s="27"/>
      <c r="V3556" t="str">
        <f t="shared" si="183"/>
        <v/>
      </c>
    </row>
    <row r="3557" spans="1:22" x14ac:dyDescent="0.25">
      <c r="A3557" t="s">
        <v>391</v>
      </c>
      <c r="S3557" s="27"/>
      <c r="V3557" t="str">
        <f t="shared" si="183"/>
        <v/>
      </c>
    </row>
    <row r="3558" spans="1:22" x14ac:dyDescent="0.25">
      <c r="A3558" t="s">
        <v>391</v>
      </c>
      <c r="S3558" s="27"/>
      <c r="V3558" t="str">
        <f t="shared" si="183"/>
        <v/>
      </c>
    </row>
    <row r="3559" spans="1:22" x14ac:dyDescent="0.25">
      <c r="A3559" t="s">
        <v>391</v>
      </c>
      <c r="S3559" s="27"/>
      <c r="V3559" t="str">
        <f t="shared" si="183"/>
        <v/>
      </c>
    </row>
    <row r="3560" spans="1:22" x14ac:dyDescent="0.25">
      <c r="A3560" t="s">
        <v>391</v>
      </c>
      <c r="B3560" t="s">
        <v>218</v>
      </c>
      <c r="C3560">
        <v>160885041</v>
      </c>
      <c r="D3560">
        <v>66</v>
      </c>
      <c r="E3560" t="s">
        <v>90</v>
      </c>
      <c r="G3560">
        <v>53.5</v>
      </c>
      <c r="H3560">
        <v>2016</v>
      </c>
      <c r="I3560">
        <v>3</v>
      </c>
      <c r="J3560">
        <v>22</v>
      </c>
      <c r="K3560">
        <v>8</v>
      </c>
      <c r="L3560">
        <v>5</v>
      </c>
      <c r="M3560" t="s">
        <v>900</v>
      </c>
      <c r="N3560" t="s">
        <v>171</v>
      </c>
      <c r="O3560" t="s">
        <v>799</v>
      </c>
      <c r="R3560" t="str">
        <f t="shared" si="180"/>
        <v>Weekday</v>
      </c>
      <c r="S3560" s="27">
        <f t="shared" si="181"/>
        <v>42451</v>
      </c>
      <c r="T3560" t="str">
        <f t="shared" si="182"/>
        <v>D</v>
      </c>
      <c r="V3560" t="str">
        <f t="shared" si="183"/>
        <v>D</v>
      </c>
    </row>
    <row r="3561" spans="1:22" x14ac:dyDescent="0.25">
      <c r="A3561" t="s">
        <v>391</v>
      </c>
      <c r="B3561" t="s">
        <v>218</v>
      </c>
      <c r="C3561">
        <v>160165198</v>
      </c>
      <c r="D3561">
        <v>66</v>
      </c>
      <c r="E3561" t="s">
        <v>90</v>
      </c>
      <c r="G3561">
        <v>53.506999999999998</v>
      </c>
      <c r="H3561">
        <v>2016</v>
      </c>
      <c r="I3561">
        <v>1</v>
      </c>
      <c r="J3561">
        <v>16</v>
      </c>
      <c r="K3561">
        <v>14</v>
      </c>
      <c r="L3561">
        <v>22</v>
      </c>
      <c r="M3561" t="s">
        <v>900</v>
      </c>
      <c r="N3561" t="s">
        <v>171</v>
      </c>
      <c r="O3561" t="s">
        <v>799</v>
      </c>
      <c r="R3561" t="str">
        <f t="shared" si="180"/>
        <v>Weekend</v>
      </c>
      <c r="S3561" s="27">
        <f t="shared" si="181"/>
        <v>42385</v>
      </c>
      <c r="T3561" t="str">
        <f t="shared" si="182"/>
        <v>D</v>
      </c>
      <c r="V3561" t="str">
        <f t="shared" si="183"/>
        <v>D</v>
      </c>
    </row>
    <row r="3562" spans="1:22" x14ac:dyDescent="0.25">
      <c r="A3562" t="s">
        <v>391</v>
      </c>
      <c r="S3562" s="27"/>
      <c r="V3562" t="str">
        <f t="shared" si="183"/>
        <v/>
      </c>
    </row>
    <row r="3563" spans="1:22" x14ac:dyDescent="0.25">
      <c r="A3563" t="s">
        <v>391</v>
      </c>
      <c r="B3563" t="s">
        <v>218</v>
      </c>
      <c r="C3563">
        <v>142795317</v>
      </c>
      <c r="D3563">
        <v>66</v>
      </c>
      <c r="E3563" t="s">
        <v>90</v>
      </c>
      <c r="G3563">
        <v>53.509</v>
      </c>
      <c r="H3563">
        <v>2014</v>
      </c>
      <c r="I3563">
        <v>9</v>
      </c>
      <c r="J3563">
        <v>23</v>
      </c>
      <c r="K3563">
        <v>16</v>
      </c>
      <c r="L3563">
        <v>38</v>
      </c>
      <c r="M3563" t="s">
        <v>900</v>
      </c>
      <c r="N3563" t="s">
        <v>404</v>
      </c>
      <c r="O3563" t="s">
        <v>799</v>
      </c>
      <c r="R3563" t="str">
        <f t="shared" si="180"/>
        <v>Weekday</v>
      </c>
      <c r="S3563" s="27">
        <f t="shared" si="181"/>
        <v>41905</v>
      </c>
      <c r="T3563" t="str">
        <f t="shared" si="182"/>
        <v>S</v>
      </c>
      <c r="V3563" t="str">
        <f t="shared" si="183"/>
        <v>S</v>
      </c>
    </row>
    <row r="3564" spans="1:22" x14ac:dyDescent="0.25">
      <c r="A3564" t="s">
        <v>391</v>
      </c>
      <c r="S3564" s="27"/>
      <c r="V3564" t="str">
        <f t="shared" si="183"/>
        <v/>
      </c>
    </row>
    <row r="3565" spans="1:22" x14ac:dyDescent="0.25">
      <c r="A3565" t="s">
        <v>391</v>
      </c>
      <c r="S3565" s="27"/>
      <c r="V3565" t="str">
        <f t="shared" si="183"/>
        <v/>
      </c>
    </row>
    <row r="3566" spans="1:22" x14ac:dyDescent="0.25">
      <c r="A3566" t="s">
        <v>391</v>
      </c>
      <c r="B3566" t="s">
        <v>218</v>
      </c>
      <c r="C3566">
        <v>161835149</v>
      </c>
      <c r="D3566">
        <v>66</v>
      </c>
      <c r="E3566" t="s">
        <v>90</v>
      </c>
      <c r="G3566">
        <v>53.517000000000003</v>
      </c>
      <c r="H3566">
        <v>2016</v>
      </c>
      <c r="I3566">
        <v>6</v>
      </c>
      <c r="J3566">
        <v>27</v>
      </c>
      <c r="K3566">
        <v>7</v>
      </c>
      <c r="L3566">
        <v>40</v>
      </c>
      <c r="M3566" t="s">
        <v>900</v>
      </c>
      <c r="N3566" t="s">
        <v>860</v>
      </c>
      <c r="O3566" t="s">
        <v>799</v>
      </c>
      <c r="R3566" t="str">
        <f t="shared" si="180"/>
        <v>Weekday</v>
      </c>
      <c r="S3566" s="27">
        <f t="shared" si="181"/>
        <v>42548</v>
      </c>
      <c r="T3566" t="str">
        <f t="shared" si="182"/>
        <v>D</v>
      </c>
      <c r="V3566" t="str">
        <f t="shared" si="183"/>
        <v>D</v>
      </c>
    </row>
    <row r="3567" spans="1:22" x14ac:dyDescent="0.25">
      <c r="A3567" t="s">
        <v>391</v>
      </c>
      <c r="S3567" s="27"/>
      <c r="V3567" t="str">
        <f t="shared" si="183"/>
        <v/>
      </c>
    </row>
    <row r="3568" spans="1:22" x14ac:dyDescent="0.25">
      <c r="A3568" t="s">
        <v>391</v>
      </c>
      <c r="S3568" s="27"/>
      <c r="V3568" t="str">
        <f t="shared" si="183"/>
        <v/>
      </c>
    </row>
    <row r="3569" spans="1:22" x14ac:dyDescent="0.25">
      <c r="A3569" t="s">
        <v>391</v>
      </c>
      <c r="B3569" t="s">
        <v>218</v>
      </c>
      <c r="C3569">
        <v>160675158</v>
      </c>
      <c r="D3569">
        <v>66</v>
      </c>
      <c r="E3569" t="s">
        <v>90</v>
      </c>
      <c r="G3569">
        <v>53.542000000000002</v>
      </c>
      <c r="H3569">
        <v>2016</v>
      </c>
      <c r="I3569">
        <v>3</v>
      </c>
      <c r="J3569">
        <v>7</v>
      </c>
      <c r="K3569">
        <v>9</v>
      </c>
      <c r="L3569">
        <v>0</v>
      </c>
      <c r="M3569" t="s">
        <v>900</v>
      </c>
      <c r="N3569" t="s">
        <v>860</v>
      </c>
      <c r="O3569" t="s">
        <v>799</v>
      </c>
      <c r="R3569" t="str">
        <f t="shared" ref="R3569:R3632" si="184">IF(WEEKDAY(DATE(H3569,I3569,J3569),2) &lt; 6, "Weekday", "Weekend")</f>
        <v>Weekday</v>
      </c>
      <c r="S3569" s="27">
        <f t="shared" ref="S3569:S3632" si="185">DATE(H3569,I3569,J3569)</f>
        <v>42436</v>
      </c>
      <c r="T3569" t="str">
        <f t="shared" si="182"/>
        <v>D</v>
      </c>
      <c r="V3569" t="str">
        <f t="shared" si="183"/>
        <v>D</v>
      </c>
    </row>
    <row r="3570" spans="1:22" x14ac:dyDescent="0.25">
      <c r="A3570" t="s">
        <v>391</v>
      </c>
      <c r="S3570" s="27"/>
      <c r="V3570" t="str">
        <f t="shared" si="183"/>
        <v/>
      </c>
    </row>
    <row r="3571" spans="1:22" x14ac:dyDescent="0.25">
      <c r="A3571" t="s">
        <v>391</v>
      </c>
      <c r="B3571" t="s">
        <v>218</v>
      </c>
      <c r="C3571">
        <v>143105236</v>
      </c>
      <c r="D3571">
        <v>66</v>
      </c>
      <c r="E3571" t="s">
        <v>90</v>
      </c>
      <c r="G3571">
        <v>53.545000000000002</v>
      </c>
      <c r="H3571">
        <v>2014</v>
      </c>
      <c r="I3571">
        <v>10</v>
      </c>
      <c r="J3571">
        <v>28</v>
      </c>
      <c r="K3571">
        <v>7</v>
      </c>
      <c r="L3571">
        <v>50</v>
      </c>
      <c r="M3571" t="s">
        <v>900</v>
      </c>
      <c r="N3571" t="s">
        <v>404</v>
      </c>
      <c r="O3571" t="s">
        <v>799</v>
      </c>
      <c r="R3571" t="str">
        <f t="shared" si="184"/>
        <v>Weekday</v>
      </c>
      <c r="S3571" s="27">
        <f t="shared" si="185"/>
        <v>41940</v>
      </c>
      <c r="T3571" t="str">
        <f t="shared" ref="T3571:T3633" si="186">IF(OR(H3571=2013,H3571=2014,AND(H3571=2015,I3571&lt;9),AND(H3571=2015,I3571=9,J3571&lt;5)),"S","D")</f>
        <v>S</v>
      </c>
      <c r="V3571" t="str">
        <f t="shared" si="183"/>
        <v>S</v>
      </c>
    </row>
    <row r="3572" spans="1:22" x14ac:dyDescent="0.25">
      <c r="A3572" t="s">
        <v>391</v>
      </c>
      <c r="B3572" t="s">
        <v>218</v>
      </c>
      <c r="C3572">
        <v>172975225</v>
      </c>
      <c r="D3572">
        <v>66</v>
      </c>
      <c r="E3572" t="s">
        <v>90</v>
      </c>
      <c r="G3572">
        <v>53.546999999999997</v>
      </c>
      <c r="H3572">
        <v>2017</v>
      </c>
      <c r="I3572">
        <v>10</v>
      </c>
      <c r="J3572">
        <v>24</v>
      </c>
      <c r="K3572">
        <v>10</v>
      </c>
      <c r="L3572">
        <v>0</v>
      </c>
      <c r="M3572" t="s">
        <v>900</v>
      </c>
      <c r="N3572" t="s">
        <v>860</v>
      </c>
      <c r="O3572" t="s">
        <v>799</v>
      </c>
      <c r="R3572" t="str">
        <f t="shared" si="184"/>
        <v>Weekday</v>
      </c>
      <c r="S3572" s="27">
        <f t="shared" si="185"/>
        <v>43032</v>
      </c>
      <c r="T3572" t="str">
        <f t="shared" si="186"/>
        <v>D</v>
      </c>
      <c r="V3572" t="str">
        <f t="shared" si="183"/>
        <v>D</v>
      </c>
    </row>
    <row r="3573" spans="1:22" x14ac:dyDescent="0.25">
      <c r="A3573" t="s">
        <v>391</v>
      </c>
      <c r="S3573" s="27"/>
      <c r="V3573" t="str">
        <f t="shared" si="183"/>
        <v/>
      </c>
    </row>
    <row r="3574" spans="1:22" x14ac:dyDescent="0.25">
      <c r="A3574" t="s">
        <v>391</v>
      </c>
      <c r="S3574" s="27"/>
      <c r="V3574" t="str">
        <f t="shared" si="183"/>
        <v/>
      </c>
    </row>
    <row r="3575" spans="1:22" x14ac:dyDescent="0.25">
      <c r="A3575" t="s">
        <v>391</v>
      </c>
      <c r="S3575" s="27"/>
      <c r="V3575" t="str">
        <f t="shared" si="183"/>
        <v/>
      </c>
    </row>
    <row r="3576" spans="1:22" x14ac:dyDescent="0.25">
      <c r="A3576" t="s">
        <v>391</v>
      </c>
      <c r="S3576" s="27"/>
      <c r="V3576" t="str">
        <f t="shared" si="183"/>
        <v/>
      </c>
    </row>
    <row r="3577" spans="1:22" x14ac:dyDescent="0.25">
      <c r="A3577" t="s">
        <v>391</v>
      </c>
      <c r="S3577" s="27"/>
      <c r="V3577" t="str">
        <f t="shared" si="183"/>
        <v/>
      </c>
    </row>
    <row r="3578" spans="1:22" x14ac:dyDescent="0.25">
      <c r="A3578" t="s">
        <v>391</v>
      </c>
      <c r="S3578" s="27"/>
      <c r="V3578" t="str">
        <f t="shared" si="183"/>
        <v/>
      </c>
    </row>
    <row r="3579" spans="1:22" x14ac:dyDescent="0.25">
      <c r="A3579" t="s">
        <v>391</v>
      </c>
      <c r="S3579" s="27"/>
      <c r="V3579" t="str">
        <f t="shared" si="183"/>
        <v/>
      </c>
    </row>
    <row r="3580" spans="1:22" x14ac:dyDescent="0.25">
      <c r="A3580" t="s">
        <v>391</v>
      </c>
      <c r="B3580" t="s">
        <v>218</v>
      </c>
      <c r="C3580">
        <v>171355308</v>
      </c>
      <c r="D3580">
        <v>66</v>
      </c>
      <c r="E3580" t="s">
        <v>90</v>
      </c>
      <c r="G3580">
        <v>53.612000000000002</v>
      </c>
      <c r="H3580">
        <v>2017</v>
      </c>
      <c r="I3580">
        <v>5</v>
      </c>
      <c r="J3580">
        <v>14</v>
      </c>
      <c r="K3580">
        <v>14</v>
      </c>
      <c r="L3580">
        <v>15</v>
      </c>
      <c r="M3580" t="s">
        <v>900</v>
      </c>
      <c r="N3580" t="s">
        <v>171</v>
      </c>
      <c r="O3580" t="s">
        <v>799</v>
      </c>
      <c r="R3580" t="str">
        <f t="shared" si="184"/>
        <v>Weekend</v>
      </c>
      <c r="S3580" s="27">
        <f t="shared" si="185"/>
        <v>42869</v>
      </c>
      <c r="T3580" t="str">
        <f t="shared" si="186"/>
        <v>D</v>
      </c>
      <c r="V3580" t="str">
        <f t="shared" si="183"/>
        <v>D</v>
      </c>
    </row>
    <row r="3581" spans="1:22" x14ac:dyDescent="0.25">
      <c r="A3581" t="s">
        <v>391</v>
      </c>
      <c r="S3581" s="27"/>
      <c r="V3581" t="str">
        <f t="shared" si="183"/>
        <v/>
      </c>
    </row>
    <row r="3582" spans="1:22" x14ac:dyDescent="0.25">
      <c r="A3582" t="s">
        <v>391</v>
      </c>
      <c r="B3582" t="s">
        <v>218</v>
      </c>
      <c r="C3582">
        <v>130175177</v>
      </c>
      <c r="D3582">
        <v>66</v>
      </c>
      <c r="E3582" t="s">
        <v>90</v>
      </c>
      <c r="G3582">
        <v>53.896000000000001</v>
      </c>
      <c r="H3582">
        <v>2013</v>
      </c>
      <c r="I3582">
        <v>1</v>
      </c>
      <c r="J3582">
        <v>17</v>
      </c>
      <c r="K3582">
        <v>7</v>
      </c>
      <c r="L3582">
        <v>20</v>
      </c>
      <c r="M3582" t="s">
        <v>900</v>
      </c>
      <c r="N3582" t="s">
        <v>860</v>
      </c>
      <c r="O3582" t="s">
        <v>799</v>
      </c>
      <c r="Q3582" t="s">
        <v>520</v>
      </c>
      <c r="R3582" t="str">
        <f t="shared" si="184"/>
        <v>Weekday</v>
      </c>
      <c r="S3582" s="27">
        <f t="shared" si="185"/>
        <v>41291</v>
      </c>
      <c r="T3582" t="str">
        <f t="shared" si="186"/>
        <v>S</v>
      </c>
      <c r="V3582" t="str">
        <f t="shared" si="183"/>
        <v>S</v>
      </c>
    </row>
    <row r="3583" spans="1:22" x14ac:dyDescent="0.25">
      <c r="A3583" t="s">
        <v>391</v>
      </c>
      <c r="B3583" t="s">
        <v>218</v>
      </c>
      <c r="C3583">
        <v>172835098</v>
      </c>
      <c r="D3583">
        <v>66</v>
      </c>
      <c r="E3583" t="s">
        <v>90</v>
      </c>
      <c r="G3583">
        <v>53.645000000000003</v>
      </c>
      <c r="H3583">
        <v>2017</v>
      </c>
      <c r="I3583">
        <v>10</v>
      </c>
      <c r="J3583">
        <v>6</v>
      </c>
      <c r="K3583">
        <v>8</v>
      </c>
      <c r="L3583">
        <v>40</v>
      </c>
      <c r="M3583" t="s">
        <v>900</v>
      </c>
      <c r="N3583" t="s">
        <v>171</v>
      </c>
      <c r="O3583" t="s">
        <v>799</v>
      </c>
      <c r="R3583" t="str">
        <f t="shared" si="184"/>
        <v>Weekday</v>
      </c>
      <c r="S3583" s="27">
        <f t="shared" si="185"/>
        <v>43014</v>
      </c>
      <c r="T3583" t="str">
        <f t="shared" si="186"/>
        <v>D</v>
      </c>
      <c r="V3583" t="str">
        <f t="shared" si="183"/>
        <v>D</v>
      </c>
    </row>
    <row r="3584" spans="1:22" x14ac:dyDescent="0.25">
      <c r="A3584" t="s">
        <v>391</v>
      </c>
      <c r="B3584" t="s">
        <v>218</v>
      </c>
      <c r="C3584">
        <v>141635213</v>
      </c>
      <c r="D3584">
        <v>66</v>
      </c>
      <c r="E3584" t="s">
        <v>90</v>
      </c>
      <c r="G3584">
        <v>53.668999999999997</v>
      </c>
      <c r="H3584">
        <v>2014</v>
      </c>
      <c r="I3584">
        <v>6</v>
      </c>
      <c r="J3584">
        <v>10</v>
      </c>
      <c r="K3584">
        <v>19</v>
      </c>
      <c r="L3584">
        <v>50</v>
      </c>
      <c r="M3584" t="s">
        <v>900</v>
      </c>
      <c r="N3584" t="s">
        <v>860</v>
      </c>
      <c r="O3584" t="s">
        <v>799</v>
      </c>
      <c r="R3584" t="str">
        <f t="shared" si="184"/>
        <v>Weekday</v>
      </c>
      <c r="S3584" s="27">
        <f t="shared" si="185"/>
        <v>41800</v>
      </c>
      <c r="T3584" t="str">
        <f t="shared" si="186"/>
        <v>S</v>
      </c>
      <c r="V3584" t="str">
        <f t="shared" si="183"/>
        <v>S</v>
      </c>
    </row>
    <row r="3585" spans="1:22" x14ac:dyDescent="0.25">
      <c r="A3585" t="s">
        <v>391</v>
      </c>
      <c r="B3585" t="s">
        <v>218</v>
      </c>
      <c r="C3585">
        <v>143305454</v>
      </c>
      <c r="D3585">
        <v>66</v>
      </c>
      <c r="E3585" t="s">
        <v>90</v>
      </c>
      <c r="G3585">
        <v>53.682000000000002</v>
      </c>
      <c r="H3585">
        <v>2014</v>
      </c>
      <c r="I3585">
        <v>11</v>
      </c>
      <c r="J3585">
        <v>24</v>
      </c>
      <c r="K3585">
        <v>18</v>
      </c>
      <c r="L3585">
        <v>40</v>
      </c>
      <c r="M3585" t="s">
        <v>900</v>
      </c>
      <c r="N3585" t="s">
        <v>860</v>
      </c>
      <c r="O3585" t="s">
        <v>799</v>
      </c>
      <c r="R3585" t="str">
        <f t="shared" si="184"/>
        <v>Weekday</v>
      </c>
      <c r="S3585" s="27">
        <f t="shared" si="185"/>
        <v>41967</v>
      </c>
      <c r="T3585" t="str">
        <f t="shared" si="186"/>
        <v>S</v>
      </c>
      <c r="V3585" t="str">
        <f t="shared" si="183"/>
        <v>S</v>
      </c>
    </row>
    <row r="3586" spans="1:22" x14ac:dyDescent="0.25">
      <c r="A3586" t="s">
        <v>391</v>
      </c>
      <c r="S3586" s="27"/>
      <c r="V3586" t="str">
        <f t="shared" si="183"/>
        <v/>
      </c>
    </row>
    <row r="3587" spans="1:22" x14ac:dyDescent="0.25">
      <c r="A3587" t="s">
        <v>391</v>
      </c>
      <c r="B3587" t="s">
        <v>218</v>
      </c>
      <c r="C3587">
        <v>171355186</v>
      </c>
      <c r="D3587">
        <v>66</v>
      </c>
      <c r="E3587" t="s">
        <v>90</v>
      </c>
      <c r="G3587">
        <v>53.707999999999998</v>
      </c>
      <c r="H3587">
        <v>2017</v>
      </c>
      <c r="I3587">
        <v>5</v>
      </c>
      <c r="J3587">
        <v>15</v>
      </c>
      <c r="K3587">
        <v>6</v>
      </c>
      <c r="L3587">
        <v>40</v>
      </c>
      <c r="M3587" t="s">
        <v>900</v>
      </c>
      <c r="N3587" t="s">
        <v>860</v>
      </c>
      <c r="O3587" t="s">
        <v>799</v>
      </c>
      <c r="R3587" t="str">
        <f t="shared" si="184"/>
        <v>Weekday</v>
      </c>
      <c r="S3587" s="27">
        <f t="shared" si="185"/>
        <v>42870</v>
      </c>
      <c r="T3587" t="str">
        <f t="shared" si="186"/>
        <v>D</v>
      </c>
      <c r="V3587" t="str">
        <f t="shared" ref="V3587:V3650" si="187">T3587&amp;U3587</f>
        <v>D</v>
      </c>
    </row>
    <row r="3588" spans="1:22" x14ac:dyDescent="0.25">
      <c r="A3588" t="s">
        <v>391</v>
      </c>
      <c r="B3588" t="s">
        <v>218</v>
      </c>
      <c r="C3588">
        <v>170435149</v>
      </c>
      <c r="D3588">
        <v>66</v>
      </c>
      <c r="E3588" t="s">
        <v>90</v>
      </c>
      <c r="G3588">
        <v>53.68</v>
      </c>
      <c r="H3588">
        <v>2017</v>
      </c>
      <c r="I3588">
        <v>2</v>
      </c>
      <c r="J3588">
        <v>11</v>
      </c>
      <c r="K3588">
        <v>19</v>
      </c>
      <c r="L3588">
        <v>55</v>
      </c>
      <c r="M3588" t="s">
        <v>900</v>
      </c>
      <c r="N3588" t="s">
        <v>404</v>
      </c>
      <c r="O3588" t="s">
        <v>799</v>
      </c>
      <c r="R3588" t="str">
        <f t="shared" si="184"/>
        <v>Weekend</v>
      </c>
      <c r="S3588" s="27">
        <f t="shared" si="185"/>
        <v>42777</v>
      </c>
      <c r="T3588" t="str">
        <f t="shared" si="186"/>
        <v>D</v>
      </c>
      <c r="V3588" t="str">
        <f t="shared" si="187"/>
        <v>D</v>
      </c>
    </row>
    <row r="3589" spans="1:22" x14ac:dyDescent="0.25">
      <c r="A3589" t="s">
        <v>391</v>
      </c>
      <c r="S3589" s="27"/>
      <c r="V3589" t="str">
        <f t="shared" si="187"/>
        <v/>
      </c>
    </row>
    <row r="3590" spans="1:22" x14ac:dyDescent="0.25">
      <c r="A3590" t="s">
        <v>391</v>
      </c>
      <c r="B3590" t="s">
        <v>218</v>
      </c>
      <c r="C3590">
        <v>173065201</v>
      </c>
      <c r="D3590">
        <v>66</v>
      </c>
      <c r="E3590" t="s">
        <v>90</v>
      </c>
      <c r="G3590">
        <v>53.755000000000003</v>
      </c>
      <c r="H3590">
        <v>2017</v>
      </c>
      <c r="I3590">
        <v>11</v>
      </c>
      <c r="J3590">
        <v>2</v>
      </c>
      <c r="K3590">
        <v>9</v>
      </c>
      <c r="L3590">
        <v>22</v>
      </c>
      <c r="M3590" t="s">
        <v>900</v>
      </c>
      <c r="N3590" t="s">
        <v>860</v>
      </c>
      <c r="O3590" t="s">
        <v>799</v>
      </c>
      <c r="R3590" t="str">
        <f t="shared" si="184"/>
        <v>Weekday</v>
      </c>
      <c r="S3590" s="27">
        <f t="shared" si="185"/>
        <v>43041</v>
      </c>
      <c r="T3590" t="str">
        <f t="shared" si="186"/>
        <v>D</v>
      </c>
      <c r="V3590" t="str">
        <f t="shared" si="187"/>
        <v>D</v>
      </c>
    </row>
    <row r="3591" spans="1:22" x14ac:dyDescent="0.25">
      <c r="A3591" t="s">
        <v>391</v>
      </c>
      <c r="B3591" t="s">
        <v>218</v>
      </c>
      <c r="C3591">
        <v>162045030</v>
      </c>
      <c r="D3591">
        <v>66</v>
      </c>
      <c r="E3591" t="s">
        <v>90</v>
      </c>
      <c r="G3591">
        <v>53.773000000000003</v>
      </c>
      <c r="H3591">
        <v>2016</v>
      </c>
      <c r="I3591">
        <v>7</v>
      </c>
      <c r="J3591">
        <v>21</v>
      </c>
      <c r="K3591">
        <v>8</v>
      </c>
      <c r="L3591">
        <v>53</v>
      </c>
      <c r="M3591" t="s">
        <v>900</v>
      </c>
      <c r="N3591" t="s">
        <v>860</v>
      </c>
      <c r="O3591" t="s">
        <v>799</v>
      </c>
      <c r="R3591" t="str">
        <f t="shared" si="184"/>
        <v>Weekday</v>
      </c>
      <c r="S3591" s="27">
        <f t="shared" si="185"/>
        <v>42572</v>
      </c>
      <c r="T3591" t="str">
        <f t="shared" si="186"/>
        <v>D</v>
      </c>
      <c r="V3591" t="str">
        <f t="shared" si="187"/>
        <v>D</v>
      </c>
    </row>
    <row r="3592" spans="1:22" x14ac:dyDescent="0.25">
      <c r="A3592" t="s">
        <v>391</v>
      </c>
      <c r="B3592" t="s">
        <v>218</v>
      </c>
      <c r="C3592">
        <v>173135184</v>
      </c>
      <c r="D3592">
        <v>66</v>
      </c>
      <c r="E3592" t="s">
        <v>90</v>
      </c>
      <c r="G3592">
        <v>53.79</v>
      </c>
      <c r="H3592">
        <v>2017</v>
      </c>
      <c r="I3592">
        <v>11</v>
      </c>
      <c r="J3592">
        <v>9</v>
      </c>
      <c r="K3592">
        <v>8</v>
      </c>
      <c r="L3592">
        <v>58</v>
      </c>
      <c r="M3592" t="s">
        <v>900</v>
      </c>
      <c r="N3592" t="s">
        <v>860</v>
      </c>
      <c r="O3592" t="s">
        <v>799</v>
      </c>
      <c r="Q3592" t="s">
        <v>520</v>
      </c>
      <c r="R3592" t="str">
        <f t="shared" si="184"/>
        <v>Weekday</v>
      </c>
      <c r="S3592" s="27">
        <f t="shared" si="185"/>
        <v>43048</v>
      </c>
      <c r="T3592" t="str">
        <f t="shared" si="186"/>
        <v>D</v>
      </c>
      <c r="V3592" t="str">
        <f t="shared" si="187"/>
        <v>D</v>
      </c>
    </row>
    <row r="3593" spans="1:22" x14ac:dyDescent="0.25">
      <c r="A3593" t="s">
        <v>391</v>
      </c>
      <c r="S3593" s="27"/>
      <c r="V3593" t="str">
        <f t="shared" si="187"/>
        <v/>
      </c>
    </row>
    <row r="3594" spans="1:22" x14ac:dyDescent="0.25">
      <c r="A3594" t="s">
        <v>391</v>
      </c>
      <c r="S3594" s="27"/>
      <c r="V3594" t="str">
        <f t="shared" si="187"/>
        <v/>
      </c>
    </row>
    <row r="3595" spans="1:22" x14ac:dyDescent="0.25">
      <c r="A3595" t="s">
        <v>391</v>
      </c>
      <c r="B3595" t="s">
        <v>218</v>
      </c>
      <c r="C3595">
        <v>141005063</v>
      </c>
      <c r="D3595">
        <v>66</v>
      </c>
      <c r="E3595" t="s">
        <v>90</v>
      </c>
      <c r="G3595">
        <v>53.831000000000003</v>
      </c>
      <c r="H3595">
        <v>2014</v>
      </c>
      <c r="I3595">
        <v>4</v>
      </c>
      <c r="J3595">
        <v>10</v>
      </c>
      <c r="K3595">
        <v>7</v>
      </c>
      <c r="L3595">
        <v>28</v>
      </c>
      <c r="M3595" t="s">
        <v>900</v>
      </c>
      <c r="N3595" t="s">
        <v>860</v>
      </c>
      <c r="O3595" t="s">
        <v>799</v>
      </c>
      <c r="Q3595" t="s">
        <v>520</v>
      </c>
      <c r="R3595" t="str">
        <f t="shared" si="184"/>
        <v>Weekday</v>
      </c>
      <c r="S3595" s="27">
        <f t="shared" si="185"/>
        <v>41739</v>
      </c>
      <c r="T3595" t="str">
        <f t="shared" si="186"/>
        <v>S</v>
      </c>
      <c r="V3595" t="str">
        <f t="shared" si="187"/>
        <v>S</v>
      </c>
    </row>
    <row r="3596" spans="1:22" x14ac:dyDescent="0.25">
      <c r="A3596" t="s">
        <v>391</v>
      </c>
      <c r="B3596" t="s">
        <v>218</v>
      </c>
      <c r="C3596">
        <v>142525036</v>
      </c>
      <c r="D3596">
        <v>66</v>
      </c>
      <c r="E3596" t="s">
        <v>90</v>
      </c>
      <c r="G3596">
        <v>53.838000000000001</v>
      </c>
      <c r="H3596">
        <v>2014</v>
      </c>
      <c r="I3596">
        <v>9</v>
      </c>
      <c r="J3596">
        <v>8</v>
      </c>
      <c r="K3596">
        <v>0</v>
      </c>
      <c r="L3596">
        <v>25</v>
      </c>
      <c r="M3596" t="s">
        <v>899</v>
      </c>
      <c r="N3596" t="s">
        <v>860</v>
      </c>
      <c r="O3596" t="s">
        <v>799</v>
      </c>
      <c r="Q3596" t="s">
        <v>520</v>
      </c>
      <c r="R3596" t="str">
        <f t="shared" si="184"/>
        <v>Weekday</v>
      </c>
      <c r="S3596" s="27">
        <f t="shared" si="185"/>
        <v>41890</v>
      </c>
      <c r="T3596" t="str">
        <f t="shared" si="186"/>
        <v>S</v>
      </c>
      <c r="V3596" t="str">
        <f t="shared" si="187"/>
        <v>S</v>
      </c>
    </row>
    <row r="3597" spans="1:22" x14ac:dyDescent="0.25">
      <c r="A3597" t="s">
        <v>391</v>
      </c>
      <c r="S3597" s="27"/>
      <c r="V3597" t="str">
        <f t="shared" si="187"/>
        <v/>
      </c>
    </row>
    <row r="3598" spans="1:22" x14ac:dyDescent="0.25">
      <c r="A3598" t="s">
        <v>391</v>
      </c>
      <c r="S3598" s="27"/>
      <c r="V3598" t="str">
        <f t="shared" si="187"/>
        <v/>
      </c>
    </row>
    <row r="3599" spans="1:22" x14ac:dyDescent="0.25">
      <c r="A3599" t="s">
        <v>391</v>
      </c>
      <c r="S3599" s="27"/>
      <c r="V3599" t="str">
        <f t="shared" si="187"/>
        <v/>
      </c>
    </row>
    <row r="3600" spans="1:22" x14ac:dyDescent="0.25">
      <c r="A3600" t="s">
        <v>391</v>
      </c>
      <c r="B3600" t="s">
        <v>218</v>
      </c>
      <c r="C3600">
        <v>172735264</v>
      </c>
      <c r="D3600">
        <v>66</v>
      </c>
      <c r="E3600" t="s">
        <v>90</v>
      </c>
      <c r="G3600">
        <v>53.863</v>
      </c>
      <c r="H3600">
        <v>2017</v>
      </c>
      <c r="I3600">
        <v>9</v>
      </c>
      <c r="J3600">
        <v>30</v>
      </c>
      <c r="K3600">
        <v>16</v>
      </c>
      <c r="L3600">
        <v>35</v>
      </c>
      <c r="M3600" t="s">
        <v>900</v>
      </c>
      <c r="N3600" t="s">
        <v>860</v>
      </c>
      <c r="O3600" t="s">
        <v>799</v>
      </c>
      <c r="Q3600" t="s">
        <v>520</v>
      </c>
      <c r="R3600" t="str">
        <f t="shared" si="184"/>
        <v>Weekend</v>
      </c>
      <c r="S3600" s="27">
        <f t="shared" si="185"/>
        <v>43008</v>
      </c>
      <c r="T3600" t="str">
        <f t="shared" si="186"/>
        <v>D</v>
      </c>
      <c r="V3600" t="str">
        <f t="shared" si="187"/>
        <v>D</v>
      </c>
    </row>
    <row r="3601" spans="1:22" x14ac:dyDescent="0.25">
      <c r="A3601" t="s">
        <v>391</v>
      </c>
      <c r="S3601" s="27"/>
      <c r="V3601" t="str">
        <f t="shared" si="187"/>
        <v/>
      </c>
    </row>
    <row r="3602" spans="1:22" x14ac:dyDescent="0.25">
      <c r="A3602" t="s">
        <v>391</v>
      </c>
      <c r="B3602" t="s">
        <v>218</v>
      </c>
      <c r="C3602">
        <v>142855077</v>
      </c>
      <c r="D3602">
        <v>66</v>
      </c>
      <c r="E3602" t="s">
        <v>90</v>
      </c>
      <c r="G3602">
        <v>53.875</v>
      </c>
      <c r="H3602">
        <v>2014</v>
      </c>
      <c r="I3602">
        <v>10</v>
      </c>
      <c r="J3602">
        <v>6</v>
      </c>
      <c r="K3602">
        <v>8</v>
      </c>
      <c r="L3602">
        <v>35</v>
      </c>
      <c r="M3602" t="s">
        <v>900</v>
      </c>
      <c r="N3602" t="s">
        <v>171</v>
      </c>
      <c r="O3602" t="s">
        <v>799</v>
      </c>
      <c r="Q3602" t="s">
        <v>520</v>
      </c>
      <c r="R3602" t="str">
        <f t="shared" si="184"/>
        <v>Weekday</v>
      </c>
      <c r="S3602" s="27">
        <f t="shared" si="185"/>
        <v>41918</v>
      </c>
      <c r="T3602" t="str">
        <f t="shared" si="186"/>
        <v>S</v>
      </c>
      <c r="V3602" t="str">
        <f t="shared" si="187"/>
        <v>S</v>
      </c>
    </row>
    <row r="3603" spans="1:22" x14ac:dyDescent="0.25">
      <c r="A3603" t="s">
        <v>391</v>
      </c>
      <c r="B3603" t="s">
        <v>218</v>
      </c>
      <c r="C3603">
        <v>153285081</v>
      </c>
      <c r="D3603">
        <v>66</v>
      </c>
      <c r="E3603" t="s">
        <v>90</v>
      </c>
      <c r="G3603">
        <v>53.875999999999998</v>
      </c>
      <c r="H3603">
        <v>2015</v>
      </c>
      <c r="I3603">
        <v>11</v>
      </c>
      <c r="J3603">
        <v>24</v>
      </c>
      <c r="K3603">
        <v>7</v>
      </c>
      <c r="L3603">
        <v>20</v>
      </c>
      <c r="M3603" t="s">
        <v>900</v>
      </c>
      <c r="N3603" t="s">
        <v>860</v>
      </c>
      <c r="O3603" t="s">
        <v>799</v>
      </c>
      <c r="Q3603" t="s">
        <v>520</v>
      </c>
      <c r="R3603" t="str">
        <f t="shared" si="184"/>
        <v>Weekday</v>
      </c>
      <c r="S3603" s="27">
        <f t="shared" si="185"/>
        <v>42332</v>
      </c>
      <c r="T3603" t="str">
        <f t="shared" si="186"/>
        <v>D</v>
      </c>
      <c r="V3603" t="str">
        <f t="shared" si="187"/>
        <v>D</v>
      </c>
    </row>
    <row r="3604" spans="1:22" x14ac:dyDescent="0.25">
      <c r="A3604" t="s">
        <v>391</v>
      </c>
      <c r="B3604" t="s">
        <v>218</v>
      </c>
      <c r="C3604">
        <v>160975037</v>
      </c>
      <c r="D3604">
        <v>66</v>
      </c>
      <c r="E3604" t="s">
        <v>90</v>
      </c>
      <c r="G3604">
        <v>53.890999999999998</v>
      </c>
      <c r="H3604">
        <v>2016</v>
      </c>
      <c r="I3604">
        <v>3</v>
      </c>
      <c r="J3604">
        <v>27</v>
      </c>
      <c r="K3604">
        <v>20</v>
      </c>
      <c r="L3604">
        <v>55</v>
      </c>
      <c r="M3604" t="s">
        <v>900</v>
      </c>
      <c r="N3604" t="s">
        <v>860</v>
      </c>
      <c r="O3604" t="s">
        <v>799</v>
      </c>
      <c r="Q3604" t="s">
        <v>520</v>
      </c>
      <c r="R3604" t="str">
        <f t="shared" si="184"/>
        <v>Weekend</v>
      </c>
      <c r="S3604" s="27">
        <f t="shared" si="185"/>
        <v>42456</v>
      </c>
      <c r="T3604" t="str">
        <f t="shared" si="186"/>
        <v>D</v>
      </c>
      <c r="V3604" t="str">
        <f t="shared" si="187"/>
        <v>D</v>
      </c>
    </row>
    <row r="3605" spans="1:22" x14ac:dyDescent="0.25">
      <c r="A3605" t="s">
        <v>391</v>
      </c>
      <c r="B3605" t="s">
        <v>218</v>
      </c>
      <c r="C3605">
        <v>173335293</v>
      </c>
      <c r="D3605">
        <v>66</v>
      </c>
      <c r="E3605" t="s">
        <v>90</v>
      </c>
      <c r="G3605">
        <v>53.933999999999997</v>
      </c>
      <c r="H3605">
        <v>2017</v>
      </c>
      <c r="I3605">
        <v>11</v>
      </c>
      <c r="J3605">
        <v>29</v>
      </c>
      <c r="K3605">
        <v>10</v>
      </c>
      <c r="L3605">
        <v>4</v>
      </c>
      <c r="M3605" t="s">
        <v>900</v>
      </c>
      <c r="N3605" t="s">
        <v>860</v>
      </c>
      <c r="O3605" t="s">
        <v>799</v>
      </c>
      <c r="Q3605" t="s">
        <v>520</v>
      </c>
      <c r="R3605" t="str">
        <f t="shared" si="184"/>
        <v>Weekday</v>
      </c>
      <c r="S3605" s="27">
        <f t="shared" si="185"/>
        <v>43068</v>
      </c>
      <c r="T3605" t="str">
        <f t="shared" si="186"/>
        <v>D</v>
      </c>
      <c r="V3605" t="str">
        <f t="shared" si="187"/>
        <v>D</v>
      </c>
    </row>
    <row r="3606" spans="1:22" x14ac:dyDescent="0.25">
      <c r="A3606" t="s">
        <v>391</v>
      </c>
      <c r="S3606" s="27"/>
      <c r="V3606" t="str">
        <f t="shared" si="187"/>
        <v/>
      </c>
    </row>
    <row r="3607" spans="1:22" x14ac:dyDescent="0.25">
      <c r="A3607" t="s">
        <v>391</v>
      </c>
      <c r="B3607" t="s">
        <v>218</v>
      </c>
      <c r="C3607">
        <v>161675143</v>
      </c>
      <c r="D3607">
        <v>66</v>
      </c>
      <c r="E3607" t="s">
        <v>90</v>
      </c>
      <c r="G3607">
        <v>53.945999999999998</v>
      </c>
      <c r="H3607">
        <v>2016</v>
      </c>
      <c r="I3607">
        <v>6</v>
      </c>
      <c r="J3607">
        <v>14</v>
      </c>
      <c r="K3607">
        <v>8</v>
      </c>
      <c r="L3607">
        <v>20</v>
      </c>
      <c r="M3607" t="s">
        <v>900</v>
      </c>
      <c r="N3607" t="s">
        <v>860</v>
      </c>
      <c r="O3607" t="s">
        <v>799</v>
      </c>
      <c r="Q3607" t="s">
        <v>520</v>
      </c>
      <c r="R3607" t="str">
        <f t="shared" si="184"/>
        <v>Weekday</v>
      </c>
      <c r="S3607" s="27">
        <f t="shared" si="185"/>
        <v>42535</v>
      </c>
      <c r="T3607" t="str">
        <f t="shared" si="186"/>
        <v>D</v>
      </c>
      <c r="V3607" t="str">
        <f t="shared" si="187"/>
        <v>D</v>
      </c>
    </row>
    <row r="3608" spans="1:22" x14ac:dyDescent="0.25">
      <c r="A3608" t="s">
        <v>391</v>
      </c>
      <c r="S3608" s="27"/>
      <c r="V3608" t="str">
        <f t="shared" si="187"/>
        <v/>
      </c>
    </row>
    <row r="3609" spans="1:22" x14ac:dyDescent="0.25">
      <c r="A3609" t="s">
        <v>391</v>
      </c>
      <c r="B3609" t="s">
        <v>218</v>
      </c>
      <c r="C3609">
        <v>133475118</v>
      </c>
      <c r="D3609">
        <v>66</v>
      </c>
      <c r="E3609" t="s">
        <v>90</v>
      </c>
      <c r="G3609">
        <v>54.024000000000001</v>
      </c>
      <c r="H3609">
        <v>2013</v>
      </c>
      <c r="I3609">
        <v>12</v>
      </c>
      <c r="J3609">
        <v>13</v>
      </c>
      <c r="K3609">
        <v>9</v>
      </c>
      <c r="L3609">
        <v>16</v>
      </c>
      <c r="M3609" t="s">
        <v>900</v>
      </c>
      <c r="N3609" t="s">
        <v>860</v>
      </c>
      <c r="O3609" t="s">
        <v>799</v>
      </c>
      <c r="Q3609" t="s">
        <v>520</v>
      </c>
      <c r="R3609" t="str">
        <f t="shared" si="184"/>
        <v>Weekday</v>
      </c>
      <c r="S3609" s="27">
        <f t="shared" si="185"/>
        <v>41621</v>
      </c>
      <c r="T3609" t="str">
        <f t="shared" si="186"/>
        <v>S</v>
      </c>
      <c r="V3609" t="str">
        <f t="shared" si="187"/>
        <v>S</v>
      </c>
    </row>
    <row r="3610" spans="1:22" x14ac:dyDescent="0.25">
      <c r="A3610" t="s">
        <v>391</v>
      </c>
      <c r="B3610" t="s">
        <v>218</v>
      </c>
      <c r="C3610">
        <v>173255124</v>
      </c>
      <c r="D3610">
        <v>66</v>
      </c>
      <c r="E3610" t="s">
        <v>90</v>
      </c>
      <c r="G3610">
        <v>54.037999999999997</v>
      </c>
      <c r="H3610">
        <v>2017</v>
      </c>
      <c r="I3610">
        <v>11</v>
      </c>
      <c r="J3610">
        <v>20</v>
      </c>
      <c r="K3610">
        <v>9</v>
      </c>
      <c r="L3610">
        <v>55</v>
      </c>
      <c r="M3610" t="s">
        <v>900</v>
      </c>
      <c r="N3610" t="s">
        <v>860</v>
      </c>
      <c r="O3610" t="s">
        <v>799</v>
      </c>
      <c r="Q3610" t="s">
        <v>520</v>
      </c>
      <c r="R3610" t="str">
        <f t="shared" si="184"/>
        <v>Weekday</v>
      </c>
      <c r="S3610" s="27">
        <f t="shared" si="185"/>
        <v>43059</v>
      </c>
      <c r="T3610" t="str">
        <f t="shared" si="186"/>
        <v>D</v>
      </c>
      <c r="V3610" t="str">
        <f t="shared" si="187"/>
        <v>D</v>
      </c>
    </row>
    <row r="3611" spans="1:22" x14ac:dyDescent="0.25">
      <c r="A3611" t="s">
        <v>391</v>
      </c>
      <c r="B3611" t="s">
        <v>218</v>
      </c>
      <c r="C3611">
        <v>150615147</v>
      </c>
      <c r="D3611">
        <v>66</v>
      </c>
      <c r="E3611" t="s">
        <v>90</v>
      </c>
      <c r="G3611">
        <v>54.037999999999997</v>
      </c>
      <c r="H3611">
        <v>2015</v>
      </c>
      <c r="I3611">
        <v>3</v>
      </c>
      <c r="J3611">
        <v>1</v>
      </c>
      <c r="K3611">
        <v>12</v>
      </c>
      <c r="L3611">
        <v>55</v>
      </c>
      <c r="M3611" t="s">
        <v>899</v>
      </c>
      <c r="N3611" t="s">
        <v>860</v>
      </c>
      <c r="O3611" t="s">
        <v>799</v>
      </c>
      <c r="Q3611" t="s">
        <v>520</v>
      </c>
      <c r="R3611" t="str">
        <f t="shared" si="184"/>
        <v>Weekend</v>
      </c>
      <c r="S3611" s="27">
        <f t="shared" si="185"/>
        <v>42064</v>
      </c>
      <c r="T3611" t="str">
        <f t="shared" si="186"/>
        <v>S</v>
      </c>
      <c r="V3611" t="str">
        <f t="shared" si="187"/>
        <v>S</v>
      </c>
    </row>
    <row r="3612" spans="1:22" x14ac:dyDescent="0.25">
      <c r="A3612" t="s">
        <v>391</v>
      </c>
      <c r="B3612" t="s">
        <v>218</v>
      </c>
      <c r="C3612">
        <v>172745293</v>
      </c>
      <c r="D3612">
        <v>66</v>
      </c>
      <c r="E3612" t="s">
        <v>90</v>
      </c>
      <c r="G3612">
        <v>54.042000000000002</v>
      </c>
      <c r="H3612">
        <v>2017</v>
      </c>
      <c r="I3612">
        <v>10</v>
      </c>
      <c r="J3612">
        <v>1</v>
      </c>
      <c r="K3612">
        <v>16</v>
      </c>
      <c r="L3612">
        <v>24</v>
      </c>
      <c r="M3612" t="s">
        <v>900</v>
      </c>
      <c r="N3612" t="s">
        <v>860</v>
      </c>
      <c r="O3612" t="s">
        <v>799</v>
      </c>
      <c r="Q3612" t="s">
        <v>520</v>
      </c>
      <c r="R3612" t="str">
        <f t="shared" si="184"/>
        <v>Weekend</v>
      </c>
      <c r="S3612" s="27">
        <f t="shared" si="185"/>
        <v>43009</v>
      </c>
      <c r="T3612" t="str">
        <f t="shared" si="186"/>
        <v>D</v>
      </c>
      <c r="V3612" t="str">
        <f t="shared" si="187"/>
        <v>D</v>
      </c>
    </row>
    <row r="3613" spans="1:22" x14ac:dyDescent="0.25">
      <c r="A3613" t="s">
        <v>391</v>
      </c>
      <c r="B3613" t="s">
        <v>218</v>
      </c>
      <c r="C3613">
        <v>172575305</v>
      </c>
      <c r="D3613">
        <v>66</v>
      </c>
      <c r="E3613" t="s">
        <v>90</v>
      </c>
      <c r="G3613">
        <v>54.043999999999997</v>
      </c>
      <c r="H3613">
        <v>2017</v>
      </c>
      <c r="I3613">
        <v>9</v>
      </c>
      <c r="J3613">
        <v>13</v>
      </c>
      <c r="K3613">
        <v>21</v>
      </c>
      <c r="L3613">
        <v>26</v>
      </c>
      <c r="M3613" t="s">
        <v>900</v>
      </c>
      <c r="N3613" t="s">
        <v>860</v>
      </c>
      <c r="O3613" t="s">
        <v>799</v>
      </c>
      <c r="Q3613" t="s">
        <v>520</v>
      </c>
      <c r="R3613" t="str">
        <f t="shared" si="184"/>
        <v>Weekday</v>
      </c>
      <c r="S3613" s="27">
        <f t="shared" si="185"/>
        <v>42991</v>
      </c>
      <c r="T3613" t="str">
        <f t="shared" si="186"/>
        <v>D</v>
      </c>
      <c r="V3613" t="str">
        <f t="shared" si="187"/>
        <v>D</v>
      </c>
    </row>
    <row r="3614" spans="1:22" x14ac:dyDescent="0.25">
      <c r="A3614" t="s">
        <v>391</v>
      </c>
      <c r="B3614" t="s">
        <v>218</v>
      </c>
      <c r="C3614">
        <v>142755085</v>
      </c>
      <c r="D3614">
        <v>66</v>
      </c>
      <c r="E3614" t="s">
        <v>90</v>
      </c>
      <c r="G3614">
        <v>54.055</v>
      </c>
      <c r="H3614">
        <v>2014</v>
      </c>
      <c r="I3614">
        <v>10</v>
      </c>
      <c r="J3614">
        <v>2</v>
      </c>
      <c r="K3614">
        <v>6</v>
      </c>
      <c r="L3614">
        <v>32</v>
      </c>
      <c r="M3614" t="s">
        <v>900</v>
      </c>
      <c r="N3614" t="s">
        <v>860</v>
      </c>
      <c r="O3614" t="s">
        <v>799</v>
      </c>
      <c r="Q3614" t="s">
        <v>520</v>
      </c>
      <c r="R3614" t="str">
        <f t="shared" si="184"/>
        <v>Weekday</v>
      </c>
      <c r="S3614" s="27">
        <f t="shared" si="185"/>
        <v>41914</v>
      </c>
      <c r="T3614" t="str">
        <f t="shared" si="186"/>
        <v>S</v>
      </c>
      <c r="V3614" t="str">
        <f t="shared" si="187"/>
        <v>S</v>
      </c>
    </row>
    <row r="3615" spans="1:22" x14ac:dyDescent="0.25">
      <c r="A3615" t="s">
        <v>391</v>
      </c>
      <c r="S3615" s="27"/>
      <c r="V3615" t="str">
        <f t="shared" si="187"/>
        <v/>
      </c>
    </row>
    <row r="3616" spans="1:22" x14ac:dyDescent="0.25">
      <c r="A3616" t="s">
        <v>391</v>
      </c>
      <c r="S3616" s="27"/>
      <c r="V3616" t="str">
        <f t="shared" si="187"/>
        <v/>
      </c>
    </row>
    <row r="3617" spans="1:22" x14ac:dyDescent="0.25">
      <c r="A3617" t="s">
        <v>391</v>
      </c>
      <c r="S3617" s="27"/>
      <c r="V3617" t="str">
        <f t="shared" si="187"/>
        <v/>
      </c>
    </row>
    <row r="3618" spans="1:22" x14ac:dyDescent="0.25">
      <c r="A3618" t="s">
        <v>391</v>
      </c>
      <c r="B3618" t="s">
        <v>218</v>
      </c>
      <c r="C3618">
        <v>150065202</v>
      </c>
      <c r="D3618">
        <v>66</v>
      </c>
      <c r="E3618" t="s">
        <v>90</v>
      </c>
      <c r="G3618">
        <v>54.076999999999998</v>
      </c>
      <c r="H3618">
        <v>2015</v>
      </c>
      <c r="I3618">
        <v>1</v>
      </c>
      <c r="J3618">
        <v>6</v>
      </c>
      <c r="K3618">
        <v>11</v>
      </c>
      <c r="L3618">
        <v>35</v>
      </c>
      <c r="M3618" t="s">
        <v>900</v>
      </c>
      <c r="N3618" t="s">
        <v>860</v>
      </c>
      <c r="O3618" t="s">
        <v>799</v>
      </c>
      <c r="Q3618" t="s">
        <v>520</v>
      </c>
      <c r="R3618" t="str">
        <f t="shared" si="184"/>
        <v>Weekday</v>
      </c>
      <c r="S3618" s="27">
        <f t="shared" si="185"/>
        <v>42010</v>
      </c>
      <c r="T3618" t="str">
        <f t="shared" si="186"/>
        <v>S</v>
      </c>
      <c r="V3618" t="str">
        <f t="shared" si="187"/>
        <v>S</v>
      </c>
    </row>
    <row r="3619" spans="1:22" x14ac:dyDescent="0.25">
      <c r="A3619" t="s">
        <v>391</v>
      </c>
      <c r="B3619" t="s">
        <v>218</v>
      </c>
      <c r="C3619">
        <v>161045144</v>
      </c>
      <c r="D3619">
        <v>66</v>
      </c>
      <c r="E3619" t="s">
        <v>90</v>
      </c>
      <c r="G3619">
        <v>54.088000000000001</v>
      </c>
      <c r="H3619">
        <v>2016</v>
      </c>
      <c r="I3619">
        <v>4</v>
      </c>
      <c r="J3619">
        <v>12</v>
      </c>
      <c r="K3619">
        <v>10</v>
      </c>
      <c r="L3619">
        <v>2</v>
      </c>
      <c r="M3619" t="s">
        <v>900</v>
      </c>
      <c r="N3619" t="s">
        <v>860</v>
      </c>
      <c r="O3619" t="s">
        <v>799</v>
      </c>
      <c r="Q3619" t="s">
        <v>520</v>
      </c>
      <c r="R3619" t="str">
        <f t="shared" si="184"/>
        <v>Weekday</v>
      </c>
      <c r="S3619" s="27">
        <f t="shared" si="185"/>
        <v>42472</v>
      </c>
      <c r="T3619" t="str">
        <f t="shared" si="186"/>
        <v>D</v>
      </c>
      <c r="V3619" t="str">
        <f t="shared" si="187"/>
        <v>D</v>
      </c>
    </row>
    <row r="3620" spans="1:22" x14ac:dyDescent="0.25">
      <c r="A3620" t="s">
        <v>391</v>
      </c>
      <c r="B3620" t="s">
        <v>218</v>
      </c>
      <c r="C3620">
        <v>140545142</v>
      </c>
      <c r="D3620">
        <v>66</v>
      </c>
      <c r="E3620" t="s">
        <v>90</v>
      </c>
      <c r="G3620">
        <v>54.091000000000001</v>
      </c>
      <c r="H3620">
        <v>2014</v>
      </c>
      <c r="I3620">
        <v>2</v>
      </c>
      <c r="J3620">
        <v>20</v>
      </c>
      <c r="K3620">
        <v>7</v>
      </c>
      <c r="L3620">
        <v>9</v>
      </c>
      <c r="M3620" t="s">
        <v>900</v>
      </c>
      <c r="N3620" t="s">
        <v>171</v>
      </c>
      <c r="O3620" t="s">
        <v>799</v>
      </c>
      <c r="Q3620" t="s">
        <v>520</v>
      </c>
      <c r="R3620" t="str">
        <f t="shared" si="184"/>
        <v>Weekday</v>
      </c>
      <c r="S3620" s="27">
        <f t="shared" si="185"/>
        <v>41690</v>
      </c>
      <c r="T3620" t="str">
        <f t="shared" si="186"/>
        <v>S</v>
      </c>
      <c r="V3620" t="str">
        <f t="shared" si="187"/>
        <v>S</v>
      </c>
    </row>
    <row r="3621" spans="1:22" x14ac:dyDescent="0.25">
      <c r="A3621" t="s">
        <v>391</v>
      </c>
      <c r="B3621" t="s">
        <v>218</v>
      </c>
      <c r="C3621">
        <v>163215082</v>
      </c>
      <c r="D3621">
        <v>66</v>
      </c>
      <c r="E3621" t="s">
        <v>90</v>
      </c>
      <c r="G3621">
        <v>54.107999999999997</v>
      </c>
      <c r="H3621">
        <v>2016</v>
      </c>
      <c r="I3621">
        <v>11</v>
      </c>
      <c r="J3621">
        <v>15</v>
      </c>
      <c r="K3621">
        <v>9</v>
      </c>
      <c r="L3621">
        <v>27</v>
      </c>
      <c r="M3621" t="s">
        <v>900</v>
      </c>
      <c r="N3621" t="s">
        <v>860</v>
      </c>
      <c r="O3621" t="s">
        <v>799</v>
      </c>
      <c r="Q3621" t="s">
        <v>520</v>
      </c>
      <c r="R3621" t="str">
        <f t="shared" si="184"/>
        <v>Weekday</v>
      </c>
      <c r="S3621" s="27">
        <f t="shared" si="185"/>
        <v>42689</v>
      </c>
      <c r="T3621" t="str">
        <f t="shared" si="186"/>
        <v>D</v>
      </c>
      <c r="V3621" t="str">
        <f t="shared" si="187"/>
        <v>D</v>
      </c>
    </row>
    <row r="3622" spans="1:22" x14ac:dyDescent="0.25">
      <c r="A3622" t="s">
        <v>391</v>
      </c>
      <c r="B3622" t="s">
        <v>218</v>
      </c>
      <c r="C3622">
        <v>151955040</v>
      </c>
      <c r="D3622">
        <v>66</v>
      </c>
      <c r="E3622" t="s">
        <v>90</v>
      </c>
      <c r="G3622">
        <v>53.863</v>
      </c>
      <c r="H3622">
        <v>2015</v>
      </c>
      <c r="I3622">
        <v>7</v>
      </c>
      <c r="J3622">
        <v>14</v>
      </c>
      <c r="K3622">
        <v>5</v>
      </c>
      <c r="L3622">
        <v>53</v>
      </c>
      <c r="M3622" t="s">
        <v>900</v>
      </c>
      <c r="N3622" t="s">
        <v>171</v>
      </c>
      <c r="O3622" t="s">
        <v>799</v>
      </c>
      <c r="Q3622" t="s">
        <v>520</v>
      </c>
      <c r="R3622" t="str">
        <f t="shared" si="184"/>
        <v>Weekday</v>
      </c>
      <c r="S3622" s="27">
        <f t="shared" si="185"/>
        <v>42199</v>
      </c>
      <c r="T3622" t="str">
        <f t="shared" si="186"/>
        <v>S</v>
      </c>
      <c r="V3622" t="str">
        <f t="shared" si="187"/>
        <v>S</v>
      </c>
    </row>
    <row r="3623" spans="1:22" x14ac:dyDescent="0.25">
      <c r="A3623" t="s">
        <v>391</v>
      </c>
      <c r="B3623" t="s">
        <v>218</v>
      </c>
      <c r="C3623">
        <v>141215264</v>
      </c>
      <c r="D3623">
        <v>66</v>
      </c>
      <c r="E3623" t="s">
        <v>90</v>
      </c>
      <c r="G3623">
        <v>54.112000000000002</v>
      </c>
      <c r="H3623">
        <v>2014</v>
      </c>
      <c r="I3623">
        <v>5</v>
      </c>
      <c r="J3623">
        <v>1</v>
      </c>
      <c r="K3623">
        <v>10</v>
      </c>
      <c r="L3623">
        <v>10</v>
      </c>
      <c r="M3623" t="s">
        <v>900</v>
      </c>
      <c r="N3623" t="s">
        <v>171</v>
      </c>
      <c r="O3623" t="s">
        <v>799</v>
      </c>
      <c r="Q3623" t="s">
        <v>520</v>
      </c>
      <c r="R3623" t="str">
        <f t="shared" si="184"/>
        <v>Weekday</v>
      </c>
      <c r="S3623" s="27">
        <f t="shared" si="185"/>
        <v>41760</v>
      </c>
      <c r="T3623" t="str">
        <f t="shared" si="186"/>
        <v>S</v>
      </c>
      <c r="V3623" t="str">
        <f t="shared" si="187"/>
        <v>S</v>
      </c>
    </row>
    <row r="3624" spans="1:22" x14ac:dyDescent="0.25">
      <c r="A3624" t="s">
        <v>391</v>
      </c>
      <c r="S3624" s="27"/>
      <c r="V3624" t="str">
        <f t="shared" si="187"/>
        <v/>
      </c>
    </row>
    <row r="3625" spans="1:22" x14ac:dyDescent="0.25">
      <c r="A3625" t="s">
        <v>391</v>
      </c>
      <c r="B3625" t="s">
        <v>218</v>
      </c>
      <c r="C3625">
        <v>152885250</v>
      </c>
      <c r="D3625">
        <v>66</v>
      </c>
      <c r="E3625" t="s">
        <v>90</v>
      </c>
      <c r="G3625">
        <v>54.173000000000002</v>
      </c>
      <c r="H3625">
        <v>2015</v>
      </c>
      <c r="I3625">
        <v>10</v>
      </c>
      <c r="J3625">
        <v>15</v>
      </c>
      <c r="K3625">
        <v>10</v>
      </c>
      <c r="L3625">
        <v>11</v>
      </c>
      <c r="M3625" t="s">
        <v>900</v>
      </c>
      <c r="N3625" t="s">
        <v>860</v>
      </c>
      <c r="O3625" t="s">
        <v>799</v>
      </c>
      <c r="Q3625" t="s">
        <v>520</v>
      </c>
      <c r="R3625" t="str">
        <f t="shared" si="184"/>
        <v>Weekday</v>
      </c>
      <c r="S3625" s="27">
        <f t="shared" si="185"/>
        <v>42292</v>
      </c>
      <c r="T3625" t="str">
        <f t="shared" si="186"/>
        <v>D</v>
      </c>
      <c r="V3625" t="str">
        <f t="shared" si="187"/>
        <v>D</v>
      </c>
    </row>
    <row r="3626" spans="1:22" x14ac:dyDescent="0.25">
      <c r="A3626" t="s">
        <v>391</v>
      </c>
      <c r="B3626" t="s">
        <v>218</v>
      </c>
      <c r="C3626">
        <v>143535078</v>
      </c>
      <c r="D3626">
        <v>66</v>
      </c>
      <c r="E3626" t="s">
        <v>90</v>
      </c>
      <c r="G3626">
        <v>54.192</v>
      </c>
      <c r="H3626">
        <v>2014</v>
      </c>
      <c r="I3626">
        <v>12</v>
      </c>
      <c r="J3626">
        <v>19</v>
      </c>
      <c r="K3626">
        <v>6</v>
      </c>
      <c r="L3626">
        <v>30</v>
      </c>
      <c r="M3626" t="s">
        <v>900</v>
      </c>
      <c r="N3626" t="s">
        <v>860</v>
      </c>
      <c r="O3626" t="s">
        <v>799</v>
      </c>
      <c r="Q3626" t="s">
        <v>520</v>
      </c>
      <c r="R3626" t="str">
        <f t="shared" si="184"/>
        <v>Weekday</v>
      </c>
      <c r="S3626" s="27">
        <f t="shared" si="185"/>
        <v>41992</v>
      </c>
      <c r="T3626" t="str">
        <f t="shared" si="186"/>
        <v>S</v>
      </c>
      <c r="V3626" t="str">
        <f t="shared" si="187"/>
        <v>S</v>
      </c>
    </row>
    <row r="3627" spans="1:22" x14ac:dyDescent="0.25">
      <c r="A3627" t="s">
        <v>391</v>
      </c>
      <c r="B3627" t="s">
        <v>218</v>
      </c>
      <c r="C3627">
        <v>153495381</v>
      </c>
      <c r="D3627">
        <v>66</v>
      </c>
      <c r="E3627" t="s">
        <v>90</v>
      </c>
      <c r="G3627">
        <v>54.226999999999997</v>
      </c>
      <c r="H3627">
        <v>2015</v>
      </c>
      <c r="I3627">
        <v>12</v>
      </c>
      <c r="J3627">
        <v>15</v>
      </c>
      <c r="K3627">
        <v>9</v>
      </c>
      <c r="L3627">
        <v>0</v>
      </c>
      <c r="M3627" t="s">
        <v>900</v>
      </c>
      <c r="N3627" t="s">
        <v>860</v>
      </c>
      <c r="O3627" t="s">
        <v>799</v>
      </c>
      <c r="Q3627" t="s">
        <v>520</v>
      </c>
      <c r="R3627" t="str">
        <f t="shared" si="184"/>
        <v>Weekday</v>
      </c>
      <c r="S3627" s="27">
        <f t="shared" si="185"/>
        <v>42353</v>
      </c>
      <c r="T3627" t="str">
        <f t="shared" si="186"/>
        <v>D</v>
      </c>
      <c r="V3627" t="str">
        <f t="shared" si="187"/>
        <v>D</v>
      </c>
    </row>
    <row r="3628" spans="1:22" x14ac:dyDescent="0.25">
      <c r="A3628" t="s">
        <v>391</v>
      </c>
      <c r="B3628" t="s">
        <v>218</v>
      </c>
      <c r="C3628">
        <v>173245278</v>
      </c>
      <c r="D3628">
        <v>66</v>
      </c>
      <c r="E3628" t="s">
        <v>90</v>
      </c>
      <c r="G3628">
        <v>54.228999999999999</v>
      </c>
      <c r="H3628">
        <v>2017</v>
      </c>
      <c r="I3628">
        <v>11</v>
      </c>
      <c r="J3628">
        <v>20</v>
      </c>
      <c r="K3628">
        <v>7</v>
      </c>
      <c r="L3628">
        <v>57</v>
      </c>
      <c r="M3628" t="s">
        <v>900</v>
      </c>
      <c r="N3628" t="s">
        <v>860</v>
      </c>
      <c r="O3628" t="s">
        <v>799</v>
      </c>
      <c r="Q3628" t="s">
        <v>520</v>
      </c>
      <c r="R3628" t="str">
        <f t="shared" si="184"/>
        <v>Weekday</v>
      </c>
      <c r="S3628" s="27">
        <f t="shared" si="185"/>
        <v>43059</v>
      </c>
      <c r="T3628" t="str">
        <f t="shared" si="186"/>
        <v>D</v>
      </c>
      <c r="V3628" t="str">
        <f t="shared" si="187"/>
        <v>D</v>
      </c>
    </row>
    <row r="3629" spans="1:22" x14ac:dyDescent="0.25">
      <c r="A3629" t="s">
        <v>391</v>
      </c>
      <c r="B3629" t="s">
        <v>218</v>
      </c>
      <c r="C3629">
        <v>143555074</v>
      </c>
      <c r="D3629">
        <v>66</v>
      </c>
      <c r="E3629" t="s">
        <v>90</v>
      </c>
      <c r="G3629">
        <v>54.232999999999997</v>
      </c>
      <c r="H3629">
        <v>2014</v>
      </c>
      <c r="I3629">
        <v>12</v>
      </c>
      <c r="J3629">
        <v>17</v>
      </c>
      <c r="K3629">
        <v>9</v>
      </c>
      <c r="L3629">
        <v>35</v>
      </c>
      <c r="M3629" t="s">
        <v>900</v>
      </c>
      <c r="N3629" t="s">
        <v>860</v>
      </c>
      <c r="O3629" t="s">
        <v>799</v>
      </c>
      <c r="Q3629" t="s">
        <v>520</v>
      </c>
      <c r="R3629" t="str">
        <f t="shared" si="184"/>
        <v>Weekday</v>
      </c>
      <c r="S3629" s="27">
        <f t="shared" si="185"/>
        <v>41990</v>
      </c>
      <c r="T3629" t="str">
        <f t="shared" si="186"/>
        <v>S</v>
      </c>
      <c r="V3629" t="str">
        <f t="shared" si="187"/>
        <v>S</v>
      </c>
    </row>
    <row r="3630" spans="1:22" x14ac:dyDescent="0.25">
      <c r="A3630" t="s">
        <v>391</v>
      </c>
      <c r="S3630" s="27"/>
      <c r="V3630" t="str">
        <f t="shared" si="187"/>
        <v/>
      </c>
    </row>
    <row r="3631" spans="1:22" x14ac:dyDescent="0.25">
      <c r="A3631" t="s">
        <v>391</v>
      </c>
      <c r="B3631" t="s">
        <v>218</v>
      </c>
      <c r="C3631">
        <v>161235209</v>
      </c>
      <c r="D3631">
        <v>66</v>
      </c>
      <c r="E3631" t="s">
        <v>90</v>
      </c>
      <c r="G3631">
        <v>54.261000000000003</v>
      </c>
      <c r="H3631">
        <v>2016</v>
      </c>
      <c r="I3631">
        <v>5</v>
      </c>
      <c r="J3631">
        <v>2</v>
      </c>
      <c r="K3631">
        <v>8</v>
      </c>
      <c r="L3631">
        <v>19</v>
      </c>
      <c r="M3631" t="s">
        <v>900</v>
      </c>
      <c r="N3631" t="s">
        <v>860</v>
      </c>
      <c r="O3631" t="s">
        <v>799</v>
      </c>
      <c r="Q3631" t="s">
        <v>520</v>
      </c>
      <c r="R3631" t="str">
        <f t="shared" si="184"/>
        <v>Weekday</v>
      </c>
      <c r="S3631" s="27">
        <f t="shared" si="185"/>
        <v>42492</v>
      </c>
      <c r="T3631" t="str">
        <f t="shared" si="186"/>
        <v>D</v>
      </c>
      <c r="V3631" t="str">
        <f t="shared" si="187"/>
        <v>D</v>
      </c>
    </row>
    <row r="3632" spans="1:22" x14ac:dyDescent="0.25">
      <c r="A3632" t="s">
        <v>391</v>
      </c>
      <c r="B3632" t="s">
        <v>218</v>
      </c>
      <c r="C3632">
        <v>153495377</v>
      </c>
      <c r="D3632">
        <v>66</v>
      </c>
      <c r="E3632" t="s">
        <v>90</v>
      </c>
      <c r="G3632">
        <v>54.261000000000003</v>
      </c>
      <c r="H3632">
        <v>2015</v>
      </c>
      <c r="I3632">
        <v>12</v>
      </c>
      <c r="J3632">
        <v>15</v>
      </c>
      <c r="K3632">
        <v>7</v>
      </c>
      <c r="L3632">
        <v>40</v>
      </c>
      <c r="M3632" t="s">
        <v>900</v>
      </c>
      <c r="N3632" t="s">
        <v>860</v>
      </c>
      <c r="O3632" t="s">
        <v>799</v>
      </c>
      <c r="Q3632" t="s">
        <v>520</v>
      </c>
      <c r="R3632" t="str">
        <f t="shared" si="184"/>
        <v>Weekday</v>
      </c>
      <c r="S3632" s="27">
        <f t="shared" si="185"/>
        <v>42353</v>
      </c>
      <c r="T3632" t="str">
        <f t="shared" si="186"/>
        <v>D</v>
      </c>
      <c r="V3632" t="str">
        <f t="shared" si="187"/>
        <v>D</v>
      </c>
    </row>
    <row r="3633" spans="1:22" x14ac:dyDescent="0.25">
      <c r="A3633" t="s">
        <v>391</v>
      </c>
      <c r="B3633" t="s">
        <v>218</v>
      </c>
      <c r="C3633">
        <v>173465275</v>
      </c>
      <c r="D3633">
        <v>66</v>
      </c>
      <c r="E3633" t="s">
        <v>90</v>
      </c>
      <c r="G3633">
        <v>54.262999999999998</v>
      </c>
      <c r="H3633">
        <v>2017</v>
      </c>
      <c r="I3633">
        <v>12</v>
      </c>
      <c r="J3633">
        <v>11</v>
      </c>
      <c r="K3633">
        <v>17</v>
      </c>
      <c r="L3633">
        <v>15</v>
      </c>
      <c r="M3633" t="s">
        <v>900</v>
      </c>
      <c r="N3633" t="s">
        <v>171</v>
      </c>
      <c r="O3633" t="s">
        <v>799</v>
      </c>
      <c r="Q3633" t="s">
        <v>520</v>
      </c>
      <c r="R3633" t="str">
        <f t="shared" ref="R3633:R3696" si="188">IF(WEEKDAY(DATE(H3633,I3633,J3633),2) &lt; 6, "Weekday", "Weekend")</f>
        <v>Weekday</v>
      </c>
      <c r="S3633" s="27">
        <f t="shared" ref="S3633:S3696" si="189">DATE(H3633,I3633,J3633)</f>
        <v>43080</v>
      </c>
      <c r="T3633" t="str">
        <f t="shared" si="186"/>
        <v>D</v>
      </c>
      <c r="V3633" t="str">
        <f t="shared" si="187"/>
        <v>D</v>
      </c>
    </row>
    <row r="3634" spans="1:22" x14ac:dyDescent="0.25">
      <c r="A3634" t="s">
        <v>391</v>
      </c>
      <c r="B3634" t="s">
        <v>218</v>
      </c>
      <c r="C3634">
        <v>161025158</v>
      </c>
      <c r="D3634">
        <v>66</v>
      </c>
      <c r="E3634" t="s">
        <v>90</v>
      </c>
      <c r="G3634">
        <v>54.262999999999998</v>
      </c>
      <c r="H3634">
        <v>2016</v>
      </c>
      <c r="I3634">
        <v>4</v>
      </c>
      <c r="J3634">
        <v>11</v>
      </c>
      <c r="K3634">
        <v>9</v>
      </c>
      <c r="L3634">
        <v>50</v>
      </c>
      <c r="M3634" t="s">
        <v>900</v>
      </c>
      <c r="N3634" t="s">
        <v>171</v>
      </c>
      <c r="O3634" t="s">
        <v>799</v>
      </c>
      <c r="Q3634" t="s">
        <v>520</v>
      </c>
      <c r="R3634" t="str">
        <f t="shared" si="188"/>
        <v>Weekday</v>
      </c>
      <c r="S3634" s="27">
        <f t="shared" si="189"/>
        <v>42471</v>
      </c>
      <c r="T3634" t="str">
        <f t="shared" ref="T3634:T3696" si="190">IF(OR(H3634=2013,H3634=2014,AND(H3634=2015,I3634&lt;9),AND(H3634=2015,I3634=9,J3634&lt;5)),"S","D")</f>
        <v>D</v>
      </c>
      <c r="V3634" t="str">
        <f t="shared" si="187"/>
        <v>D</v>
      </c>
    </row>
    <row r="3635" spans="1:22" x14ac:dyDescent="0.25">
      <c r="A3635" t="s">
        <v>391</v>
      </c>
      <c r="B3635" t="s">
        <v>218</v>
      </c>
      <c r="C3635">
        <v>150095279</v>
      </c>
      <c r="D3635">
        <v>66</v>
      </c>
      <c r="E3635" t="s">
        <v>90</v>
      </c>
      <c r="G3635">
        <v>54.268999999999998</v>
      </c>
      <c r="H3635">
        <v>2015</v>
      </c>
      <c r="I3635">
        <v>1</v>
      </c>
      <c r="J3635">
        <v>9</v>
      </c>
      <c r="K3635">
        <v>16</v>
      </c>
      <c r="L3635">
        <v>32</v>
      </c>
      <c r="M3635" t="s">
        <v>900</v>
      </c>
      <c r="N3635" t="s">
        <v>860</v>
      </c>
      <c r="O3635" t="s">
        <v>799</v>
      </c>
      <c r="Q3635" t="s">
        <v>520</v>
      </c>
      <c r="R3635" t="str">
        <f t="shared" si="188"/>
        <v>Weekday</v>
      </c>
      <c r="S3635" s="27">
        <f t="shared" si="189"/>
        <v>42013</v>
      </c>
      <c r="T3635" t="str">
        <f t="shared" si="190"/>
        <v>S</v>
      </c>
      <c r="V3635" t="str">
        <f t="shared" si="187"/>
        <v>S</v>
      </c>
    </row>
    <row r="3636" spans="1:22" x14ac:dyDescent="0.25">
      <c r="A3636" t="s">
        <v>391</v>
      </c>
      <c r="S3636" s="27"/>
      <c r="V3636" t="str">
        <f t="shared" si="187"/>
        <v/>
      </c>
    </row>
    <row r="3637" spans="1:22" x14ac:dyDescent="0.25">
      <c r="A3637" t="s">
        <v>391</v>
      </c>
      <c r="B3637" t="s">
        <v>218</v>
      </c>
      <c r="C3637">
        <v>152735200</v>
      </c>
      <c r="D3637">
        <v>66</v>
      </c>
      <c r="E3637" t="s">
        <v>90</v>
      </c>
      <c r="G3637">
        <v>54.301000000000002</v>
      </c>
      <c r="H3637">
        <v>2015</v>
      </c>
      <c r="I3637">
        <v>9</v>
      </c>
      <c r="J3637">
        <v>30</v>
      </c>
      <c r="K3637">
        <v>9</v>
      </c>
      <c r="L3637">
        <v>49</v>
      </c>
      <c r="M3637" t="s">
        <v>900</v>
      </c>
      <c r="N3637" t="s">
        <v>860</v>
      </c>
      <c r="O3637" t="s">
        <v>799</v>
      </c>
      <c r="Q3637" t="s">
        <v>520</v>
      </c>
      <c r="R3637" t="str">
        <f t="shared" si="188"/>
        <v>Weekday</v>
      </c>
      <c r="S3637" s="27">
        <f t="shared" si="189"/>
        <v>42277</v>
      </c>
      <c r="T3637" t="str">
        <f t="shared" si="190"/>
        <v>D</v>
      </c>
      <c r="V3637" t="str">
        <f t="shared" si="187"/>
        <v>D</v>
      </c>
    </row>
    <row r="3638" spans="1:22" x14ac:dyDescent="0.25">
      <c r="A3638" t="s">
        <v>391</v>
      </c>
      <c r="B3638" t="s">
        <v>218</v>
      </c>
      <c r="C3638">
        <v>171765014</v>
      </c>
      <c r="D3638">
        <v>66</v>
      </c>
      <c r="E3638" t="s">
        <v>90</v>
      </c>
      <c r="G3638">
        <v>54.302</v>
      </c>
      <c r="H3638">
        <v>2017</v>
      </c>
      <c r="I3638">
        <v>6</v>
      </c>
      <c r="J3638">
        <v>23</v>
      </c>
      <c r="K3638">
        <v>18</v>
      </c>
      <c r="L3638">
        <v>0</v>
      </c>
      <c r="M3638" t="s">
        <v>900</v>
      </c>
      <c r="N3638" t="s">
        <v>860</v>
      </c>
      <c r="O3638" t="s">
        <v>799</v>
      </c>
      <c r="Q3638" t="s">
        <v>520</v>
      </c>
      <c r="R3638" t="str">
        <f t="shared" si="188"/>
        <v>Weekday</v>
      </c>
      <c r="S3638" s="27">
        <f t="shared" si="189"/>
        <v>42909</v>
      </c>
      <c r="T3638" t="str">
        <f t="shared" si="190"/>
        <v>D</v>
      </c>
      <c r="V3638" t="str">
        <f t="shared" si="187"/>
        <v>D</v>
      </c>
    </row>
    <row r="3639" spans="1:22" x14ac:dyDescent="0.25">
      <c r="A3639" t="s">
        <v>391</v>
      </c>
      <c r="S3639" s="27"/>
      <c r="V3639" t="str">
        <f t="shared" si="187"/>
        <v/>
      </c>
    </row>
    <row r="3640" spans="1:22" x14ac:dyDescent="0.25">
      <c r="A3640" t="s">
        <v>391</v>
      </c>
      <c r="B3640" t="s">
        <v>218</v>
      </c>
      <c r="C3640">
        <v>131795248</v>
      </c>
      <c r="D3640">
        <v>66</v>
      </c>
      <c r="E3640" t="s">
        <v>90</v>
      </c>
      <c r="G3640">
        <v>54.292000000000002</v>
      </c>
      <c r="H3640">
        <v>2013</v>
      </c>
      <c r="I3640">
        <v>6</v>
      </c>
      <c r="J3640">
        <v>28</v>
      </c>
      <c r="K3640">
        <v>18</v>
      </c>
      <c r="L3640">
        <v>10</v>
      </c>
      <c r="M3640" t="s">
        <v>900</v>
      </c>
      <c r="N3640" t="s">
        <v>860</v>
      </c>
      <c r="O3640" t="s">
        <v>799</v>
      </c>
      <c r="Q3640" t="s">
        <v>520</v>
      </c>
      <c r="R3640" t="str">
        <f t="shared" si="188"/>
        <v>Weekday</v>
      </c>
      <c r="S3640" s="27">
        <f t="shared" si="189"/>
        <v>41453</v>
      </c>
      <c r="T3640" t="str">
        <f t="shared" si="190"/>
        <v>S</v>
      </c>
      <c r="V3640" t="str">
        <f t="shared" si="187"/>
        <v>S</v>
      </c>
    </row>
    <row r="3641" spans="1:22" x14ac:dyDescent="0.25">
      <c r="A3641" t="s">
        <v>391</v>
      </c>
      <c r="S3641" s="27"/>
      <c r="V3641" t="str">
        <f t="shared" si="187"/>
        <v/>
      </c>
    </row>
    <row r="3642" spans="1:22" x14ac:dyDescent="0.25">
      <c r="A3642" t="s">
        <v>391</v>
      </c>
      <c r="B3642" t="s">
        <v>218</v>
      </c>
      <c r="C3642">
        <v>171235198</v>
      </c>
      <c r="D3642">
        <v>66</v>
      </c>
      <c r="E3642" t="s">
        <v>90</v>
      </c>
      <c r="G3642">
        <v>54.329000000000001</v>
      </c>
      <c r="H3642">
        <v>2017</v>
      </c>
      <c r="I3642">
        <v>5</v>
      </c>
      <c r="J3642">
        <v>3</v>
      </c>
      <c r="K3642">
        <v>8</v>
      </c>
      <c r="L3642">
        <v>15</v>
      </c>
      <c r="M3642" t="s">
        <v>900</v>
      </c>
      <c r="N3642" t="s">
        <v>171</v>
      </c>
      <c r="O3642" t="s">
        <v>799</v>
      </c>
      <c r="Q3642" t="s">
        <v>520</v>
      </c>
      <c r="R3642" t="str">
        <f t="shared" si="188"/>
        <v>Weekday</v>
      </c>
      <c r="S3642" s="27">
        <f t="shared" si="189"/>
        <v>42858</v>
      </c>
      <c r="T3642" t="str">
        <f t="shared" si="190"/>
        <v>D</v>
      </c>
      <c r="V3642" t="str">
        <f t="shared" si="187"/>
        <v>D</v>
      </c>
    </row>
    <row r="3643" spans="1:22" x14ac:dyDescent="0.25">
      <c r="A3643" t="s">
        <v>391</v>
      </c>
      <c r="B3643" t="s">
        <v>218</v>
      </c>
      <c r="C3643">
        <v>152065186</v>
      </c>
      <c r="D3643">
        <v>66</v>
      </c>
      <c r="E3643" t="s">
        <v>90</v>
      </c>
      <c r="G3643">
        <v>54.331000000000003</v>
      </c>
      <c r="H3643">
        <v>2015</v>
      </c>
      <c r="I3643">
        <v>7</v>
      </c>
      <c r="J3643">
        <v>24</v>
      </c>
      <c r="K3643">
        <v>17</v>
      </c>
      <c r="L3643">
        <v>45</v>
      </c>
      <c r="M3643" t="s">
        <v>900</v>
      </c>
      <c r="N3643" t="s">
        <v>860</v>
      </c>
      <c r="O3643" t="s">
        <v>799</v>
      </c>
      <c r="Q3643" t="s">
        <v>520</v>
      </c>
      <c r="R3643" t="str">
        <f t="shared" si="188"/>
        <v>Weekday</v>
      </c>
      <c r="S3643" s="27">
        <f t="shared" si="189"/>
        <v>42209</v>
      </c>
      <c r="T3643" t="str">
        <f t="shared" si="190"/>
        <v>S</v>
      </c>
      <c r="V3643" t="str">
        <f t="shared" si="187"/>
        <v>S</v>
      </c>
    </row>
    <row r="3644" spans="1:22" x14ac:dyDescent="0.25">
      <c r="A3644" t="s">
        <v>391</v>
      </c>
      <c r="S3644" s="27"/>
      <c r="V3644" t="str">
        <f t="shared" si="187"/>
        <v/>
      </c>
    </row>
    <row r="3645" spans="1:22" x14ac:dyDescent="0.25">
      <c r="A3645" t="s">
        <v>391</v>
      </c>
      <c r="B3645" t="s">
        <v>218</v>
      </c>
      <c r="C3645">
        <v>173245268</v>
      </c>
      <c r="D3645">
        <v>66</v>
      </c>
      <c r="E3645" t="s">
        <v>90</v>
      </c>
      <c r="G3645">
        <v>54.354999999999997</v>
      </c>
      <c r="H3645">
        <v>2017</v>
      </c>
      <c r="I3645">
        <v>11</v>
      </c>
      <c r="J3645">
        <v>20</v>
      </c>
      <c r="K3645">
        <v>7</v>
      </c>
      <c r="L3645">
        <v>6</v>
      </c>
      <c r="M3645" t="s">
        <v>900</v>
      </c>
      <c r="N3645" t="s">
        <v>860</v>
      </c>
      <c r="O3645" t="s">
        <v>799</v>
      </c>
      <c r="Q3645" t="s">
        <v>520</v>
      </c>
      <c r="R3645" t="str">
        <f t="shared" si="188"/>
        <v>Weekday</v>
      </c>
      <c r="S3645" s="27">
        <f t="shared" si="189"/>
        <v>43059</v>
      </c>
      <c r="T3645" t="str">
        <f t="shared" si="190"/>
        <v>D</v>
      </c>
      <c r="V3645" t="str">
        <f t="shared" si="187"/>
        <v>D</v>
      </c>
    </row>
    <row r="3646" spans="1:22" x14ac:dyDescent="0.25">
      <c r="A3646" t="s">
        <v>391</v>
      </c>
      <c r="B3646" t="s">
        <v>218</v>
      </c>
      <c r="C3646">
        <v>151125563</v>
      </c>
      <c r="D3646">
        <v>66</v>
      </c>
      <c r="E3646" t="s">
        <v>90</v>
      </c>
      <c r="G3646">
        <v>54.354999999999997</v>
      </c>
      <c r="H3646">
        <v>2015</v>
      </c>
      <c r="I3646">
        <v>4</v>
      </c>
      <c r="J3646">
        <v>2</v>
      </c>
      <c r="K3646">
        <v>18</v>
      </c>
      <c r="L3646">
        <v>15</v>
      </c>
      <c r="M3646" t="s">
        <v>900</v>
      </c>
      <c r="N3646" t="s">
        <v>860</v>
      </c>
      <c r="O3646" t="s">
        <v>799</v>
      </c>
      <c r="Q3646" t="s">
        <v>520</v>
      </c>
      <c r="R3646" t="str">
        <f t="shared" si="188"/>
        <v>Weekday</v>
      </c>
      <c r="S3646" s="27">
        <f t="shared" si="189"/>
        <v>42096</v>
      </c>
      <c r="T3646" t="str">
        <f t="shared" si="190"/>
        <v>S</v>
      </c>
      <c r="V3646" t="str">
        <f t="shared" si="187"/>
        <v>S</v>
      </c>
    </row>
    <row r="3647" spans="1:22" x14ac:dyDescent="0.25">
      <c r="A3647" t="s">
        <v>391</v>
      </c>
      <c r="S3647" s="27"/>
      <c r="V3647" t="str">
        <f t="shared" si="187"/>
        <v/>
      </c>
    </row>
    <row r="3648" spans="1:22" x14ac:dyDescent="0.25">
      <c r="A3648" t="s">
        <v>391</v>
      </c>
      <c r="B3648" t="s">
        <v>218</v>
      </c>
      <c r="C3648">
        <v>173395128</v>
      </c>
      <c r="D3648">
        <v>66</v>
      </c>
      <c r="E3648" t="s">
        <v>90</v>
      </c>
      <c r="G3648">
        <v>54.378</v>
      </c>
      <c r="H3648">
        <v>2017</v>
      </c>
      <c r="I3648">
        <v>11</v>
      </c>
      <c r="J3648">
        <v>29</v>
      </c>
      <c r="K3648">
        <v>9</v>
      </c>
      <c r="L3648">
        <v>45</v>
      </c>
      <c r="M3648" t="s">
        <v>900</v>
      </c>
      <c r="N3648" t="s">
        <v>860</v>
      </c>
      <c r="O3648" t="s">
        <v>799</v>
      </c>
      <c r="Q3648" t="s">
        <v>520</v>
      </c>
      <c r="R3648" t="str">
        <f t="shared" si="188"/>
        <v>Weekday</v>
      </c>
      <c r="S3648" s="27">
        <f t="shared" si="189"/>
        <v>43068</v>
      </c>
      <c r="T3648" t="str">
        <f t="shared" si="190"/>
        <v>D</v>
      </c>
      <c r="V3648" t="str">
        <f t="shared" si="187"/>
        <v>D</v>
      </c>
    </row>
    <row r="3649" spans="1:22" x14ac:dyDescent="0.25">
      <c r="A3649" t="s">
        <v>391</v>
      </c>
      <c r="B3649" t="s">
        <v>218</v>
      </c>
      <c r="C3649">
        <v>141785127</v>
      </c>
      <c r="D3649">
        <v>66</v>
      </c>
      <c r="E3649" t="s">
        <v>90</v>
      </c>
      <c r="G3649">
        <v>54.378999999999998</v>
      </c>
      <c r="H3649">
        <v>2014</v>
      </c>
      <c r="I3649">
        <v>6</v>
      </c>
      <c r="J3649">
        <v>27</v>
      </c>
      <c r="K3649">
        <v>8</v>
      </c>
      <c r="L3649">
        <v>30</v>
      </c>
      <c r="M3649" t="s">
        <v>900</v>
      </c>
      <c r="N3649" t="s">
        <v>860</v>
      </c>
      <c r="O3649" t="s">
        <v>799</v>
      </c>
      <c r="Q3649" t="s">
        <v>520</v>
      </c>
      <c r="R3649" t="str">
        <f t="shared" si="188"/>
        <v>Weekday</v>
      </c>
      <c r="S3649" s="27">
        <f t="shared" si="189"/>
        <v>41817</v>
      </c>
      <c r="T3649" t="str">
        <f t="shared" si="190"/>
        <v>S</v>
      </c>
      <c r="V3649" t="str">
        <f t="shared" si="187"/>
        <v>S</v>
      </c>
    </row>
    <row r="3650" spans="1:22" x14ac:dyDescent="0.25">
      <c r="A3650" t="s">
        <v>391</v>
      </c>
      <c r="S3650" s="27"/>
      <c r="V3650" t="str">
        <f t="shared" si="187"/>
        <v/>
      </c>
    </row>
    <row r="3651" spans="1:22" x14ac:dyDescent="0.25">
      <c r="A3651" t="s">
        <v>391</v>
      </c>
      <c r="B3651" t="s">
        <v>218</v>
      </c>
      <c r="C3651">
        <v>173235256</v>
      </c>
      <c r="D3651">
        <v>66</v>
      </c>
      <c r="E3651" t="s">
        <v>90</v>
      </c>
      <c r="G3651">
        <v>54.387999999999998</v>
      </c>
      <c r="H3651">
        <v>2017</v>
      </c>
      <c r="I3651">
        <v>11</v>
      </c>
      <c r="J3651">
        <v>18</v>
      </c>
      <c r="K3651">
        <v>18</v>
      </c>
      <c r="L3651">
        <v>40</v>
      </c>
      <c r="M3651" t="s">
        <v>900</v>
      </c>
      <c r="N3651" t="s">
        <v>860</v>
      </c>
      <c r="O3651" t="s">
        <v>799</v>
      </c>
      <c r="Q3651" t="s">
        <v>520</v>
      </c>
      <c r="R3651" t="str">
        <f t="shared" si="188"/>
        <v>Weekend</v>
      </c>
      <c r="S3651" s="27">
        <f t="shared" si="189"/>
        <v>43057</v>
      </c>
      <c r="T3651" t="str">
        <f t="shared" si="190"/>
        <v>D</v>
      </c>
      <c r="V3651" t="str">
        <f t="shared" ref="V3651:V3714" si="191">T3651&amp;U3651</f>
        <v>D</v>
      </c>
    </row>
    <row r="3652" spans="1:22" x14ac:dyDescent="0.25">
      <c r="A3652" t="s">
        <v>391</v>
      </c>
      <c r="S3652" s="27"/>
      <c r="V3652" t="str">
        <f t="shared" si="191"/>
        <v/>
      </c>
    </row>
    <row r="3653" spans="1:22" x14ac:dyDescent="0.25">
      <c r="A3653" t="s">
        <v>391</v>
      </c>
      <c r="B3653" t="s">
        <v>218</v>
      </c>
      <c r="C3653">
        <v>173225327</v>
      </c>
      <c r="D3653">
        <v>66</v>
      </c>
      <c r="E3653" t="s">
        <v>90</v>
      </c>
      <c r="G3653">
        <v>54.404000000000003</v>
      </c>
      <c r="H3653">
        <v>2017</v>
      </c>
      <c r="I3653">
        <v>11</v>
      </c>
      <c r="J3653">
        <v>18</v>
      </c>
      <c r="K3653">
        <v>18</v>
      </c>
      <c r="L3653">
        <v>35</v>
      </c>
      <c r="M3653" t="s">
        <v>900</v>
      </c>
      <c r="N3653" t="s">
        <v>860</v>
      </c>
      <c r="O3653" t="s">
        <v>799</v>
      </c>
      <c r="Q3653" t="s">
        <v>520</v>
      </c>
      <c r="R3653" t="str">
        <f t="shared" si="188"/>
        <v>Weekend</v>
      </c>
      <c r="S3653" s="27">
        <f t="shared" si="189"/>
        <v>43057</v>
      </c>
      <c r="T3653" t="str">
        <f t="shared" si="190"/>
        <v>D</v>
      </c>
      <c r="V3653" t="str">
        <f t="shared" si="191"/>
        <v>D</v>
      </c>
    </row>
    <row r="3654" spans="1:22" x14ac:dyDescent="0.25">
      <c r="A3654" t="s">
        <v>391</v>
      </c>
      <c r="B3654" t="s">
        <v>218</v>
      </c>
      <c r="C3654">
        <v>141275079</v>
      </c>
      <c r="D3654">
        <v>66</v>
      </c>
      <c r="E3654" t="s">
        <v>90</v>
      </c>
      <c r="G3654">
        <v>54.408999999999999</v>
      </c>
      <c r="H3654">
        <v>2014</v>
      </c>
      <c r="I3654">
        <v>5</v>
      </c>
      <c r="J3654">
        <v>7</v>
      </c>
      <c r="K3654">
        <v>7</v>
      </c>
      <c r="L3654">
        <v>22</v>
      </c>
      <c r="M3654" t="s">
        <v>900</v>
      </c>
      <c r="N3654" t="s">
        <v>860</v>
      </c>
      <c r="O3654" t="s">
        <v>799</v>
      </c>
      <c r="Q3654" t="s">
        <v>520</v>
      </c>
      <c r="R3654" t="str">
        <f t="shared" si="188"/>
        <v>Weekday</v>
      </c>
      <c r="S3654" s="27">
        <f t="shared" si="189"/>
        <v>41766</v>
      </c>
      <c r="T3654" t="str">
        <f t="shared" si="190"/>
        <v>S</v>
      </c>
      <c r="V3654" t="str">
        <f t="shared" si="191"/>
        <v>S</v>
      </c>
    </row>
    <row r="3655" spans="1:22" x14ac:dyDescent="0.25">
      <c r="A3655" t="s">
        <v>391</v>
      </c>
      <c r="S3655" s="27"/>
      <c r="V3655" t="str">
        <f t="shared" si="191"/>
        <v/>
      </c>
    </row>
    <row r="3656" spans="1:22" x14ac:dyDescent="0.25">
      <c r="A3656" t="s">
        <v>391</v>
      </c>
      <c r="B3656" t="s">
        <v>218</v>
      </c>
      <c r="C3656">
        <v>151905250</v>
      </c>
      <c r="D3656">
        <v>66</v>
      </c>
      <c r="E3656" t="s">
        <v>90</v>
      </c>
      <c r="G3656">
        <v>54.430999999999997</v>
      </c>
      <c r="H3656">
        <v>2015</v>
      </c>
      <c r="I3656">
        <v>7</v>
      </c>
      <c r="J3656">
        <v>9</v>
      </c>
      <c r="K3656">
        <v>7</v>
      </c>
      <c r="L3656">
        <v>54</v>
      </c>
      <c r="M3656" t="s">
        <v>900</v>
      </c>
      <c r="N3656" t="s">
        <v>171</v>
      </c>
      <c r="O3656" t="s">
        <v>799</v>
      </c>
      <c r="Q3656" t="s">
        <v>520</v>
      </c>
      <c r="R3656" t="str">
        <f t="shared" si="188"/>
        <v>Weekday</v>
      </c>
      <c r="S3656" s="27">
        <f t="shared" si="189"/>
        <v>42194</v>
      </c>
      <c r="T3656" t="str">
        <f t="shared" si="190"/>
        <v>S</v>
      </c>
      <c r="V3656" t="str">
        <f t="shared" si="191"/>
        <v>S</v>
      </c>
    </row>
    <row r="3657" spans="1:22" x14ac:dyDescent="0.25">
      <c r="A3657" t="s">
        <v>391</v>
      </c>
      <c r="B3657" t="s">
        <v>218</v>
      </c>
      <c r="C3657">
        <v>161465172</v>
      </c>
      <c r="D3657">
        <v>66</v>
      </c>
      <c r="E3657" t="s">
        <v>90</v>
      </c>
      <c r="G3657">
        <v>54.430999999999997</v>
      </c>
      <c r="H3657">
        <v>2016</v>
      </c>
      <c r="I3657">
        <v>5</v>
      </c>
      <c r="J3657">
        <v>19</v>
      </c>
      <c r="K3657">
        <v>13</v>
      </c>
      <c r="L3657">
        <v>11</v>
      </c>
      <c r="M3657" t="s">
        <v>900</v>
      </c>
      <c r="N3657" t="s">
        <v>170</v>
      </c>
      <c r="O3657" t="s">
        <v>799</v>
      </c>
      <c r="Q3657" t="s">
        <v>520</v>
      </c>
      <c r="R3657" t="str">
        <f t="shared" si="188"/>
        <v>Weekday</v>
      </c>
      <c r="S3657" s="27">
        <f t="shared" si="189"/>
        <v>42509</v>
      </c>
      <c r="T3657" t="str">
        <f t="shared" si="190"/>
        <v>D</v>
      </c>
      <c r="V3657" t="str">
        <f t="shared" si="191"/>
        <v>D</v>
      </c>
    </row>
    <row r="3658" spans="1:22" x14ac:dyDescent="0.25">
      <c r="A3658" t="s">
        <v>391</v>
      </c>
      <c r="B3658" t="s">
        <v>218</v>
      </c>
      <c r="C3658">
        <v>151755272</v>
      </c>
      <c r="D3658">
        <v>66</v>
      </c>
      <c r="E3658" t="s">
        <v>90</v>
      </c>
      <c r="G3658">
        <v>54.432000000000002</v>
      </c>
      <c r="H3658">
        <v>2015</v>
      </c>
      <c r="I3658">
        <v>6</v>
      </c>
      <c r="J3658">
        <v>24</v>
      </c>
      <c r="K3658">
        <v>15</v>
      </c>
      <c r="L3658">
        <v>22</v>
      </c>
      <c r="M3658" t="s">
        <v>900</v>
      </c>
      <c r="N3658" t="s">
        <v>860</v>
      </c>
      <c r="O3658" t="s">
        <v>799</v>
      </c>
      <c r="Q3658" t="s">
        <v>520</v>
      </c>
      <c r="R3658" t="str">
        <f t="shared" si="188"/>
        <v>Weekday</v>
      </c>
      <c r="S3658" s="27">
        <f t="shared" si="189"/>
        <v>42179</v>
      </c>
      <c r="T3658" t="str">
        <f t="shared" si="190"/>
        <v>S</v>
      </c>
      <c r="V3658" t="str">
        <f t="shared" si="191"/>
        <v>S</v>
      </c>
    </row>
    <row r="3659" spans="1:22" x14ac:dyDescent="0.25">
      <c r="A3659" t="s">
        <v>391</v>
      </c>
      <c r="B3659" t="s">
        <v>218</v>
      </c>
      <c r="C3659">
        <v>171285746</v>
      </c>
      <c r="D3659">
        <v>66</v>
      </c>
      <c r="E3659" t="s">
        <v>90</v>
      </c>
      <c r="G3659">
        <v>54.432000000000002</v>
      </c>
      <c r="H3659">
        <v>2017</v>
      </c>
      <c r="I3659">
        <v>4</v>
      </c>
      <c r="J3659">
        <v>5</v>
      </c>
      <c r="K3659">
        <v>14</v>
      </c>
      <c r="L3659">
        <v>0</v>
      </c>
      <c r="M3659" t="s">
        <v>900</v>
      </c>
      <c r="N3659" t="s">
        <v>171</v>
      </c>
      <c r="O3659" t="s">
        <v>799</v>
      </c>
      <c r="Q3659" t="s">
        <v>520</v>
      </c>
      <c r="R3659" t="str">
        <f t="shared" si="188"/>
        <v>Weekday</v>
      </c>
      <c r="S3659" s="27">
        <f t="shared" si="189"/>
        <v>42830</v>
      </c>
      <c r="T3659" t="str">
        <f t="shared" si="190"/>
        <v>D</v>
      </c>
      <c r="V3659" t="str">
        <f t="shared" si="191"/>
        <v>D</v>
      </c>
    </row>
    <row r="3660" spans="1:22" x14ac:dyDescent="0.25">
      <c r="A3660" t="s">
        <v>391</v>
      </c>
      <c r="B3660" t="s">
        <v>218</v>
      </c>
      <c r="C3660">
        <v>143035239</v>
      </c>
      <c r="D3660">
        <v>66</v>
      </c>
      <c r="E3660" t="s">
        <v>90</v>
      </c>
      <c r="G3660">
        <v>54.433999999999997</v>
      </c>
      <c r="H3660">
        <v>2014</v>
      </c>
      <c r="I3660">
        <v>10</v>
      </c>
      <c r="J3660">
        <v>25</v>
      </c>
      <c r="K3660">
        <v>17</v>
      </c>
      <c r="L3660">
        <v>51</v>
      </c>
      <c r="M3660" t="s">
        <v>900</v>
      </c>
      <c r="N3660" t="s">
        <v>171</v>
      </c>
      <c r="O3660" t="s">
        <v>799</v>
      </c>
      <c r="Q3660" t="s">
        <v>520</v>
      </c>
      <c r="R3660" t="str">
        <f t="shared" si="188"/>
        <v>Weekend</v>
      </c>
      <c r="S3660" s="27">
        <f t="shared" si="189"/>
        <v>41937</v>
      </c>
      <c r="T3660" t="str">
        <f t="shared" si="190"/>
        <v>S</v>
      </c>
      <c r="V3660" t="str">
        <f t="shared" si="191"/>
        <v>S</v>
      </c>
    </row>
    <row r="3661" spans="1:22" x14ac:dyDescent="0.25">
      <c r="A3661" t="s">
        <v>391</v>
      </c>
      <c r="S3661" s="27"/>
      <c r="V3661" t="str">
        <f t="shared" si="191"/>
        <v/>
      </c>
    </row>
    <row r="3662" spans="1:22" x14ac:dyDescent="0.25">
      <c r="A3662" t="s">
        <v>391</v>
      </c>
      <c r="B3662" t="s">
        <v>218</v>
      </c>
      <c r="C3662">
        <v>172985297</v>
      </c>
      <c r="D3662">
        <v>66</v>
      </c>
      <c r="E3662" t="s">
        <v>90</v>
      </c>
      <c r="G3662">
        <v>54.438000000000002</v>
      </c>
      <c r="H3662">
        <v>2017</v>
      </c>
      <c r="I3662">
        <v>10</v>
      </c>
      <c r="J3662">
        <v>25</v>
      </c>
      <c r="K3662">
        <v>10</v>
      </c>
      <c r="L3662">
        <v>0</v>
      </c>
      <c r="M3662" t="s">
        <v>900</v>
      </c>
      <c r="N3662" t="s">
        <v>404</v>
      </c>
      <c r="O3662" t="s">
        <v>799</v>
      </c>
      <c r="Q3662" t="s">
        <v>520</v>
      </c>
      <c r="R3662" t="str">
        <f t="shared" si="188"/>
        <v>Weekday</v>
      </c>
      <c r="S3662" s="27">
        <f t="shared" si="189"/>
        <v>43033</v>
      </c>
      <c r="T3662" t="str">
        <f t="shared" si="190"/>
        <v>D</v>
      </c>
      <c r="V3662" t="str">
        <f t="shared" si="191"/>
        <v>D</v>
      </c>
    </row>
    <row r="3663" spans="1:22" x14ac:dyDescent="0.25">
      <c r="A3663" t="s">
        <v>391</v>
      </c>
      <c r="B3663" t="s">
        <v>218</v>
      </c>
      <c r="C3663">
        <v>142485116</v>
      </c>
      <c r="D3663">
        <v>66</v>
      </c>
      <c r="E3663" t="s">
        <v>90</v>
      </c>
      <c r="G3663">
        <v>54.44</v>
      </c>
      <c r="H3663">
        <v>2014</v>
      </c>
      <c r="I3663">
        <v>9</v>
      </c>
      <c r="J3663">
        <v>5</v>
      </c>
      <c r="K3663">
        <v>7</v>
      </c>
      <c r="L3663">
        <v>48</v>
      </c>
      <c r="M3663" t="s">
        <v>900</v>
      </c>
      <c r="N3663" t="s">
        <v>171</v>
      </c>
      <c r="O3663" t="s">
        <v>799</v>
      </c>
      <c r="Q3663" t="s">
        <v>520</v>
      </c>
      <c r="R3663" t="str">
        <f t="shared" si="188"/>
        <v>Weekday</v>
      </c>
      <c r="S3663" s="27">
        <f t="shared" si="189"/>
        <v>41887</v>
      </c>
      <c r="T3663" t="str">
        <f t="shared" si="190"/>
        <v>S</v>
      </c>
      <c r="V3663" t="str">
        <f t="shared" si="191"/>
        <v>S</v>
      </c>
    </row>
    <row r="3664" spans="1:22" x14ac:dyDescent="0.25">
      <c r="A3664" t="s">
        <v>391</v>
      </c>
      <c r="B3664" t="s">
        <v>218</v>
      </c>
      <c r="C3664">
        <v>161765103</v>
      </c>
      <c r="D3664">
        <v>66</v>
      </c>
      <c r="E3664" t="s">
        <v>90</v>
      </c>
      <c r="G3664">
        <v>54.441000000000003</v>
      </c>
      <c r="H3664">
        <v>2016</v>
      </c>
      <c r="I3664">
        <v>6</v>
      </c>
      <c r="J3664">
        <v>24</v>
      </c>
      <c r="K3664">
        <v>7</v>
      </c>
      <c r="L3664">
        <v>36</v>
      </c>
      <c r="M3664" t="s">
        <v>900</v>
      </c>
      <c r="N3664" t="s">
        <v>860</v>
      </c>
      <c r="O3664" t="s">
        <v>799</v>
      </c>
      <c r="Q3664" t="s">
        <v>520</v>
      </c>
      <c r="R3664" t="str">
        <f t="shared" si="188"/>
        <v>Weekday</v>
      </c>
      <c r="S3664" s="27">
        <f t="shared" si="189"/>
        <v>42545</v>
      </c>
      <c r="T3664" t="str">
        <f t="shared" si="190"/>
        <v>D</v>
      </c>
      <c r="V3664" t="str">
        <f t="shared" si="191"/>
        <v>D</v>
      </c>
    </row>
    <row r="3665" spans="1:22" x14ac:dyDescent="0.25">
      <c r="A3665" t="s">
        <v>391</v>
      </c>
      <c r="S3665" s="27"/>
      <c r="V3665" t="str">
        <f t="shared" si="191"/>
        <v/>
      </c>
    </row>
    <row r="3666" spans="1:22" x14ac:dyDescent="0.25">
      <c r="A3666" t="s">
        <v>391</v>
      </c>
      <c r="S3666" s="27"/>
      <c r="V3666" t="str">
        <f t="shared" si="191"/>
        <v/>
      </c>
    </row>
    <row r="3667" spans="1:22" x14ac:dyDescent="0.25">
      <c r="A3667" t="s">
        <v>391</v>
      </c>
      <c r="S3667" s="27"/>
      <c r="V3667" t="str">
        <f t="shared" si="191"/>
        <v/>
      </c>
    </row>
    <row r="3668" spans="1:22" x14ac:dyDescent="0.25">
      <c r="A3668" t="s">
        <v>391</v>
      </c>
      <c r="S3668" s="27"/>
      <c r="V3668" t="str">
        <f t="shared" si="191"/>
        <v/>
      </c>
    </row>
    <row r="3669" spans="1:22" x14ac:dyDescent="0.25">
      <c r="A3669" t="s">
        <v>391</v>
      </c>
      <c r="S3669" s="27"/>
      <c r="V3669" t="str">
        <f t="shared" si="191"/>
        <v/>
      </c>
    </row>
    <row r="3670" spans="1:22" x14ac:dyDescent="0.25">
      <c r="A3670" t="s">
        <v>391</v>
      </c>
      <c r="S3670" s="27"/>
      <c r="V3670" t="str">
        <f t="shared" si="191"/>
        <v/>
      </c>
    </row>
    <row r="3671" spans="1:22" x14ac:dyDescent="0.25">
      <c r="A3671" t="s">
        <v>391</v>
      </c>
      <c r="B3671" t="s">
        <v>218</v>
      </c>
      <c r="C3671">
        <v>130705076</v>
      </c>
      <c r="D3671">
        <v>66</v>
      </c>
      <c r="E3671" t="s">
        <v>90</v>
      </c>
      <c r="G3671">
        <v>54.48</v>
      </c>
      <c r="H3671">
        <v>2013</v>
      </c>
      <c r="I3671">
        <v>3</v>
      </c>
      <c r="J3671">
        <v>11</v>
      </c>
      <c r="K3671">
        <v>7</v>
      </c>
      <c r="L3671">
        <v>2</v>
      </c>
      <c r="M3671" t="s">
        <v>900</v>
      </c>
      <c r="N3671" t="s">
        <v>404</v>
      </c>
      <c r="O3671" t="s">
        <v>799</v>
      </c>
      <c r="Q3671" t="s">
        <v>520</v>
      </c>
      <c r="R3671" t="str">
        <f t="shared" si="188"/>
        <v>Weekday</v>
      </c>
      <c r="S3671" s="27">
        <f t="shared" si="189"/>
        <v>41344</v>
      </c>
      <c r="T3671" t="str">
        <f t="shared" si="190"/>
        <v>S</v>
      </c>
      <c r="V3671" t="str">
        <f t="shared" si="191"/>
        <v>S</v>
      </c>
    </row>
    <row r="3672" spans="1:22" x14ac:dyDescent="0.25">
      <c r="A3672" t="s">
        <v>391</v>
      </c>
      <c r="B3672" t="s">
        <v>218</v>
      </c>
      <c r="C3672">
        <v>132885208</v>
      </c>
      <c r="D3672">
        <v>66</v>
      </c>
      <c r="E3672" t="s">
        <v>90</v>
      </c>
      <c r="G3672">
        <v>54.491</v>
      </c>
      <c r="H3672">
        <v>2013</v>
      </c>
      <c r="I3672">
        <v>10</v>
      </c>
      <c r="J3672">
        <v>15</v>
      </c>
      <c r="K3672">
        <v>11</v>
      </c>
      <c r="L3672">
        <v>45</v>
      </c>
      <c r="M3672" t="s">
        <v>899</v>
      </c>
      <c r="N3672" t="s">
        <v>860</v>
      </c>
      <c r="O3672" t="s">
        <v>799</v>
      </c>
      <c r="Q3672" t="s">
        <v>520</v>
      </c>
      <c r="R3672" t="str">
        <f t="shared" si="188"/>
        <v>Weekday</v>
      </c>
      <c r="S3672" s="27">
        <f t="shared" si="189"/>
        <v>41562</v>
      </c>
      <c r="T3672" t="str">
        <f t="shared" si="190"/>
        <v>S</v>
      </c>
      <c r="V3672" t="str">
        <f t="shared" si="191"/>
        <v>S</v>
      </c>
    </row>
    <row r="3673" spans="1:22" x14ac:dyDescent="0.25">
      <c r="A3673" t="s">
        <v>391</v>
      </c>
      <c r="B3673" t="s">
        <v>218</v>
      </c>
      <c r="C3673">
        <v>151845249</v>
      </c>
      <c r="D3673">
        <v>66</v>
      </c>
      <c r="E3673" t="s">
        <v>90</v>
      </c>
      <c r="G3673">
        <v>54.493000000000002</v>
      </c>
      <c r="H3673">
        <v>2015</v>
      </c>
      <c r="I3673">
        <v>6</v>
      </c>
      <c r="J3673">
        <v>20</v>
      </c>
      <c r="K3673">
        <v>16</v>
      </c>
      <c r="L3673">
        <v>45</v>
      </c>
      <c r="M3673" t="s">
        <v>900</v>
      </c>
      <c r="N3673" t="s">
        <v>170</v>
      </c>
      <c r="O3673" t="s">
        <v>799</v>
      </c>
      <c r="Q3673" t="s">
        <v>520</v>
      </c>
      <c r="R3673" t="str">
        <f t="shared" si="188"/>
        <v>Weekend</v>
      </c>
      <c r="S3673" s="27">
        <f t="shared" si="189"/>
        <v>42175</v>
      </c>
      <c r="T3673" t="str">
        <f t="shared" si="190"/>
        <v>S</v>
      </c>
      <c r="V3673" t="str">
        <f t="shared" si="191"/>
        <v>S</v>
      </c>
    </row>
    <row r="3674" spans="1:22" x14ac:dyDescent="0.25">
      <c r="A3674" t="s">
        <v>391</v>
      </c>
      <c r="B3674" t="s">
        <v>218</v>
      </c>
      <c r="C3674">
        <v>133435232</v>
      </c>
      <c r="D3674">
        <v>66</v>
      </c>
      <c r="E3674" t="s">
        <v>90</v>
      </c>
      <c r="G3674">
        <v>54.494999999999997</v>
      </c>
      <c r="H3674">
        <v>2013</v>
      </c>
      <c r="I3674">
        <v>12</v>
      </c>
      <c r="J3674">
        <v>8</v>
      </c>
      <c r="K3674">
        <v>16</v>
      </c>
      <c r="L3674">
        <v>55</v>
      </c>
      <c r="M3674" t="s">
        <v>900</v>
      </c>
      <c r="N3674" t="s">
        <v>860</v>
      </c>
      <c r="O3674" t="s">
        <v>799</v>
      </c>
      <c r="Q3674" t="s">
        <v>520</v>
      </c>
      <c r="R3674" t="str">
        <f t="shared" si="188"/>
        <v>Weekend</v>
      </c>
      <c r="S3674" s="27">
        <f t="shared" si="189"/>
        <v>41616</v>
      </c>
      <c r="T3674" t="str">
        <f t="shared" si="190"/>
        <v>S</v>
      </c>
      <c r="V3674" t="str">
        <f t="shared" si="191"/>
        <v>S</v>
      </c>
    </row>
    <row r="3675" spans="1:22" x14ac:dyDescent="0.25">
      <c r="A3675" t="s">
        <v>391</v>
      </c>
      <c r="B3675" t="s">
        <v>218</v>
      </c>
      <c r="C3675">
        <v>152895140</v>
      </c>
      <c r="D3675">
        <v>66</v>
      </c>
      <c r="E3675" t="s">
        <v>90</v>
      </c>
      <c r="G3675">
        <v>54.55</v>
      </c>
      <c r="H3675">
        <v>2015</v>
      </c>
      <c r="I3675">
        <v>10</v>
      </c>
      <c r="J3675">
        <v>10</v>
      </c>
      <c r="K3675">
        <v>18</v>
      </c>
      <c r="L3675">
        <v>0</v>
      </c>
      <c r="M3675" t="s">
        <v>900</v>
      </c>
      <c r="N3675" t="s">
        <v>860</v>
      </c>
      <c r="O3675" t="s">
        <v>799</v>
      </c>
      <c r="Q3675" t="s">
        <v>520</v>
      </c>
      <c r="R3675" t="str">
        <f t="shared" si="188"/>
        <v>Weekend</v>
      </c>
      <c r="S3675" s="27">
        <f t="shared" si="189"/>
        <v>42287</v>
      </c>
      <c r="T3675" t="str">
        <f t="shared" si="190"/>
        <v>D</v>
      </c>
      <c r="V3675" t="str">
        <f t="shared" si="191"/>
        <v>D</v>
      </c>
    </row>
    <row r="3676" spans="1:22" x14ac:dyDescent="0.25">
      <c r="A3676" t="s">
        <v>391</v>
      </c>
      <c r="B3676" t="s">
        <v>218</v>
      </c>
      <c r="C3676">
        <v>171125262</v>
      </c>
      <c r="D3676">
        <v>66</v>
      </c>
      <c r="E3676" t="s">
        <v>90</v>
      </c>
      <c r="G3676">
        <v>53.893000000000001</v>
      </c>
      <c r="H3676">
        <v>2017</v>
      </c>
      <c r="I3676">
        <v>4</v>
      </c>
      <c r="J3676">
        <v>22</v>
      </c>
      <c r="K3676">
        <v>16</v>
      </c>
      <c r="L3676">
        <v>45</v>
      </c>
      <c r="M3676" t="s">
        <v>900</v>
      </c>
      <c r="N3676" t="s">
        <v>404</v>
      </c>
      <c r="O3676" t="s">
        <v>799</v>
      </c>
      <c r="Q3676" t="s">
        <v>520</v>
      </c>
      <c r="R3676" t="str">
        <f t="shared" si="188"/>
        <v>Weekend</v>
      </c>
      <c r="S3676" s="27">
        <f t="shared" si="189"/>
        <v>42847</v>
      </c>
      <c r="T3676" t="str">
        <f t="shared" si="190"/>
        <v>D</v>
      </c>
      <c r="V3676" t="str">
        <f t="shared" si="191"/>
        <v>D</v>
      </c>
    </row>
    <row r="3677" spans="1:22" x14ac:dyDescent="0.25">
      <c r="A3677" t="s">
        <v>391</v>
      </c>
      <c r="B3677" t="s">
        <v>218</v>
      </c>
      <c r="C3677">
        <v>152725155</v>
      </c>
      <c r="D3677">
        <v>66</v>
      </c>
      <c r="E3677" t="s">
        <v>90</v>
      </c>
      <c r="G3677">
        <v>54.505000000000003</v>
      </c>
      <c r="H3677">
        <v>2015</v>
      </c>
      <c r="I3677">
        <v>9</v>
      </c>
      <c r="J3677">
        <v>29</v>
      </c>
      <c r="K3677">
        <v>8</v>
      </c>
      <c r="L3677">
        <v>41</v>
      </c>
      <c r="M3677" t="s">
        <v>900</v>
      </c>
      <c r="N3677" t="s">
        <v>171</v>
      </c>
      <c r="O3677" t="s">
        <v>799</v>
      </c>
      <c r="Q3677" t="s">
        <v>520</v>
      </c>
      <c r="R3677" t="str">
        <f t="shared" si="188"/>
        <v>Weekday</v>
      </c>
      <c r="S3677" s="27">
        <f t="shared" si="189"/>
        <v>42276</v>
      </c>
      <c r="T3677" t="str">
        <f t="shared" si="190"/>
        <v>D</v>
      </c>
      <c r="V3677" t="str">
        <f t="shared" si="191"/>
        <v>D</v>
      </c>
    </row>
    <row r="3678" spans="1:22" x14ac:dyDescent="0.25">
      <c r="A3678" t="s">
        <v>391</v>
      </c>
      <c r="S3678" s="27"/>
      <c r="V3678" t="str">
        <f t="shared" si="191"/>
        <v/>
      </c>
    </row>
    <row r="3679" spans="1:22" x14ac:dyDescent="0.25">
      <c r="A3679" t="s">
        <v>391</v>
      </c>
      <c r="B3679" t="s">
        <v>218</v>
      </c>
      <c r="C3679">
        <v>130595170</v>
      </c>
      <c r="D3679">
        <v>66</v>
      </c>
      <c r="E3679" t="s">
        <v>90</v>
      </c>
      <c r="G3679">
        <v>0</v>
      </c>
      <c r="H3679">
        <v>2013</v>
      </c>
      <c r="I3679">
        <v>2</v>
      </c>
      <c r="J3679">
        <v>28</v>
      </c>
      <c r="K3679">
        <v>6</v>
      </c>
      <c r="L3679">
        <v>42</v>
      </c>
      <c r="M3679" t="s">
        <v>900</v>
      </c>
      <c r="N3679" t="s">
        <v>860</v>
      </c>
      <c r="O3679" t="s">
        <v>799</v>
      </c>
      <c r="R3679" t="str">
        <f t="shared" si="188"/>
        <v>Weekday</v>
      </c>
      <c r="S3679" s="27">
        <f t="shared" si="189"/>
        <v>41333</v>
      </c>
      <c r="T3679" t="str">
        <f t="shared" si="190"/>
        <v>S</v>
      </c>
      <c r="V3679" t="str">
        <f t="shared" si="191"/>
        <v>S</v>
      </c>
    </row>
    <row r="3680" spans="1:22" x14ac:dyDescent="0.25">
      <c r="A3680" t="s">
        <v>391</v>
      </c>
      <c r="S3680" s="27"/>
      <c r="V3680" t="str">
        <f t="shared" si="191"/>
        <v/>
      </c>
    </row>
    <row r="3681" spans="1:22" x14ac:dyDescent="0.25">
      <c r="A3681" t="s">
        <v>391</v>
      </c>
      <c r="B3681" t="s">
        <v>218</v>
      </c>
      <c r="C3681">
        <v>162845354</v>
      </c>
      <c r="D3681">
        <v>66</v>
      </c>
      <c r="E3681" t="s">
        <v>90</v>
      </c>
      <c r="G3681">
        <v>54.514000000000003</v>
      </c>
      <c r="H3681">
        <v>2016</v>
      </c>
      <c r="I3681">
        <v>10</v>
      </c>
      <c r="J3681">
        <v>10</v>
      </c>
      <c r="K3681">
        <v>15</v>
      </c>
      <c r="L3681">
        <v>56</v>
      </c>
      <c r="M3681" t="s">
        <v>900</v>
      </c>
      <c r="N3681" t="s">
        <v>860</v>
      </c>
      <c r="O3681" t="s">
        <v>799</v>
      </c>
      <c r="Q3681" t="s">
        <v>520</v>
      </c>
      <c r="R3681" t="str">
        <f t="shared" si="188"/>
        <v>Weekday</v>
      </c>
      <c r="S3681" s="27">
        <f t="shared" si="189"/>
        <v>42653</v>
      </c>
      <c r="T3681" t="str">
        <f t="shared" si="190"/>
        <v>D</v>
      </c>
      <c r="V3681" t="str">
        <f t="shared" si="191"/>
        <v>D</v>
      </c>
    </row>
    <row r="3682" spans="1:22" x14ac:dyDescent="0.25">
      <c r="A3682" t="s">
        <v>391</v>
      </c>
      <c r="S3682" s="27"/>
      <c r="V3682" t="str">
        <f t="shared" si="191"/>
        <v/>
      </c>
    </row>
    <row r="3683" spans="1:22" x14ac:dyDescent="0.25">
      <c r="A3683" t="s">
        <v>391</v>
      </c>
      <c r="B3683" t="s">
        <v>218</v>
      </c>
      <c r="C3683">
        <v>143535171</v>
      </c>
      <c r="D3683">
        <v>66</v>
      </c>
      <c r="E3683" t="s">
        <v>90</v>
      </c>
      <c r="G3683">
        <v>54.53</v>
      </c>
      <c r="H3683">
        <v>2014</v>
      </c>
      <c r="I3683">
        <v>12</v>
      </c>
      <c r="J3683">
        <v>19</v>
      </c>
      <c r="K3683">
        <v>6</v>
      </c>
      <c r="L3683">
        <v>30</v>
      </c>
      <c r="M3683" t="s">
        <v>900</v>
      </c>
      <c r="N3683" t="s">
        <v>171</v>
      </c>
      <c r="O3683" t="s">
        <v>799</v>
      </c>
      <c r="Q3683" t="s">
        <v>520</v>
      </c>
      <c r="R3683" t="str">
        <f t="shared" si="188"/>
        <v>Weekday</v>
      </c>
      <c r="S3683" s="27">
        <f t="shared" si="189"/>
        <v>41992</v>
      </c>
      <c r="T3683" t="str">
        <f t="shared" si="190"/>
        <v>S</v>
      </c>
      <c r="V3683" t="str">
        <f t="shared" si="191"/>
        <v>S</v>
      </c>
    </row>
    <row r="3684" spans="1:22" x14ac:dyDescent="0.25">
      <c r="A3684" t="s">
        <v>391</v>
      </c>
      <c r="B3684" t="s">
        <v>218</v>
      </c>
      <c r="C3684">
        <v>142615145</v>
      </c>
      <c r="D3684">
        <v>66</v>
      </c>
      <c r="E3684" t="s">
        <v>90</v>
      </c>
      <c r="G3684">
        <v>54.530999999999999</v>
      </c>
      <c r="H3684">
        <v>2014</v>
      </c>
      <c r="I3684">
        <v>8</v>
      </c>
      <c r="J3684">
        <v>27</v>
      </c>
      <c r="K3684">
        <v>10</v>
      </c>
      <c r="L3684">
        <v>0</v>
      </c>
      <c r="M3684" t="s">
        <v>900</v>
      </c>
      <c r="N3684" t="s">
        <v>404</v>
      </c>
      <c r="O3684" t="s">
        <v>799</v>
      </c>
      <c r="Q3684" t="s">
        <v>520</v>
      </c>
      <c r="R3684" t="str">
        <f t="shared" si="188"/>
        <v>Weekday</v>
      </c>
      <c r="S3684" s="27">
        <f t="shared" si="189"/>
        <v>41878</v>
      </c>
      <c r="T3684" t="str">
        <f t="shared" si="190"/>
        <v>S</v>
      </c>
      <c r="V3684" t="str">
        <f t="shared" si="191"/>
        <v>S</v>
      </c>
    </row>
    <row r="3685" spans="1:22" x14ac:dyDescent="0.25">
      <c r="A3685" t="s">
        <v>391</v>
      </c>
      <c r="B3685" t="s">
        <v>218</v>
      </c>
      <c r="C3685">
        <v>171415116</v>
      </c>
      <c r="D3685">
        <v>66</v>
      </c>
      <c r="E3685" t="s">
        <v>90</v>
      </c>
      <c r="G3685">
        <v>54.531999999999996</v>
      </c>
      <c r="H3685">
        <v>2017</v>
      </c>
      <c r="I3685">
        <v>5</v>
      </c>
      <c r="J3685">
        <v>17</v>
      </c>
      <c r="K3685">
        <v>9</v>
      </c>
      <c r="L3685">
        <v>11</v>
      </c>
      <c r="M3685" t="s">
        <v>900</v>
      </c>
      <c r="N3685" t="s">
        <v>860</v>
      </c>
      <c r="O3685" t="s">
        <v>799</v>
      </c>
      <c r="Q3685" t="s">
        <v>520</v>
      </c>
      <c r="R3685" t="str">
        <f t="shared" si="188"/>
        <v>Weekday</v>
      </c>
      <c r="S3685" s="27">
        <f t="shared" si="189"/>
        <v>42872</v>
      </c>
      <c r="T3685" t="str">
        <f t="shared" si="190"/>
        <v>D</v>
      </c>
      <c r="V3685" t="str">
        <f t="shared" si="191"/>
        <v>D</v>
      </c>
    </row>
    <row r="3686" spans="1:22" x14ac:dyDescent="0.25">
      <c r="A3686" t="s">
        <v>391</v>
      </c>
      <c r="B3686" t="s">
        <v>218</v>
      </c>
      <c r="C3686">
        <v>141695076</v>
      </c>
      <c r="D3686">
        <v>66</v>
      </c>
      <c r="E3686" t="s">
        <v>90</v>
      </c>
      <c r="G3686">
        <v>54.537999999999997</v>
      </c>
      <c r="H3686">
        <v>2014</v>
      </c>
      <c r="I3686">
        <v>6</v>
      </c>
      <c r="J3686">
        <v>15</v>
      </c>
      <c r="K3686">
        <v>17</v>
      </c>
      <c r="L3686">
        <v>50</v>
      </c>
      <c r="M3686" t="s">
        <v>900</v>
      </c>
      <c r="N3686" t="s">
        <v>860</v>
      </c>
      <c r="O3686" t="s">
        <v>799</v>
      </c>
      <c r="Q3686" t="s">
        <v>520</v>
      </c>
      <c r="R3686" t="str">
        <f t="shared" si="188"/>
        <v>Weekend</v>
      </c>
      <c r="S3686" s="27">
        <f t="shared" si="189"/>
        <v>41805</v>
      </c>
      <c r="T3686" t="str">
        <f t="shared" si="190"/>
        <v>S</v>
      </c>
      <c r="V3686" t="str">
        <f t="shared" si="191"/>
        <v>S</v>
      </c>
    </row>
    <row r="3687" spans="1:22" x14ac:dyDescent="0.25">
      <c r="A3687" t="s">
        <v>391</v>
      </c>
      <c r="B3687" t="s">
        <v>218</v>
      </c>
      <c r="C3687">
        <v>173175109</v>
      </c>
      <c r="D3687">
        <v>66</v>
      </c>
      <c r="E3687" t="s">
        <v>90</v>
      </c>
      <c r="G3687">
        <v>54.540999999999997</v>
      </c>
      <c r="H3687">
        <v>2017</v>
      </c>
      <c r="I3687">
        <v>11</v>
      </c>
      <c r="J3687">
        <v>9</v>
      </c>
      <c r="K3687">
        <v>8</v>
      </c>
      <c r="L3687">
        <v>53</v>
      </c>
      <c r="M3687" t="s">
        <v>900</v>
      </c>
      <c r="N3687" t="s">
        <v>860</v>
      </c>
      <c r="O3687" t="s">
        <v>799</v>
      </c>
      <c r="Q3687" t="s">
        <v>520</v>
      </c>
      <c r="R3687" t="str">
        <f t="shared" si="188"/>
        <v>Weekday</v>
      </c>
      <c r="S3687" s="27">
        <f t="shared" si="189"/>
        <v>43048</v>
      </c>
      <c r="T3687" t="str">
        <f t="shared" si="190"/>
        <v>D</v>
      </c>
      <c r="V3687" t="str">
        <f t="shared" si="191"/>
        <v>D</v>
      </c>
    </row>
    <row r="3688" spans="1:22" x14ac:dyDescent="0.25">
      <c r="A3688" t="s">
        <v>391</v>
      </c>
      <c r="S3688" s="27"/>
      <c r="V3688" t="str">
        <f t="shared" si="191"/>
        <v/>
      </c>
    </row>
    <row r="3689" spans="1:22" x14ac:dyDescent="0.25">
      <c r="A3689" t="s">
        <v>391</v>
      </c>
      <c r="B3689" t="s">
        <v>218</v>
      </c>
      <c r="C3689">
        <v>162025107</v>
      </c>
      <c r="D3689">
        <v>66</v>
      </c>
      <c r="E3689" t="s">
        <v>90</v>
      </c>
      <c r="G3689">
        <v>54.548000000000002</v>
      </c>
      <c r="H3689">
        <v>2016</v>
      </c>
      <c r="I3689">
        <v>6</v>
      </c>
      <c r="J3689">
        <v>23</v>
      </c>
      <c r="K3689">
        <v>6</v>
      </c>
      <c r="L3689">
        <v>35</v>
      </c>
      <c r="M3689" t="s">
        <v>899</v>
      </c>
      <c r="N3689" t="s">
        <v>860</v>
      </c>
      <c r="O3689" t="s">
        <v>799</v>
      </c>
      <c r="Q3689" t="s">
        <v>520</v>
      </c>
      <c r="R3689" t="str">
        <f t="shared" si="188"/>
        <v>Weekday</v>
      </c>
      <c r="S3689" s="27">
        <f t="shared" si="189"/>
        <v>42544</v>
      </c>
      <c r="T3689" t="str">
        <f t="shared" si="190"/>
        <v>D</v>
      </c>
      <c r="V3689" t="str">
        <f t="shared" si="191"/>
        <v>D</v>
      </c>
    </row>
    <row r="3690" spans="1:22" x14ac:dyDescent="0.25">
      <c r="A3690" t="s">
        <v>391</v>
      </c>
      <c r="S3690" s="27"/>
      <c r="V3690" t="str">
        <f t="shared" si="191"/>
        <v/>
      </c>
    </row>
    <row r="3691" spans="1:22" x14ac:dyDescent="0.25">
      <c r="A3691" t="s">
        <v>391</v>
      </c>
      <c r="B3691" t="s">
        <v>218</v>
      </c>
      <c r="C3691">
        <v>133285082</v>
      </c>
      <c r="D3691">
        <v>66</v>
      </c>
      <c r="E3691" t="s">
        <v>90</v>
      </c>
      <c r="G3691">
        <v>54.561</v>
      </c>
      <c r="H3691">
        <v>2013</v>
      </c>
      <c r="I3691">
        <v>11</v>
      </c>
      <c r="J3691">
        <v>21</v>
      </c>
      <c r="K3691">
        <v>9</v>
      </c>
      <c r="L3691">
        <v>0</v>
      </c>
      <c r="M3691" t="s">
        <v>900</v>
      </c>
      <c r="N3691" t="s">
        <v>860</v>
      </c>
      <c r="O3691" t="s">
        <v>799</v>
      </c>
      <c r="Q3691" t="s">
        <v>520</v>
      </c>
      <c r="R3691" t="str">
        <f t="shared" si="188"/>
        <v>Weekday</v>
      </c>
      <c r="S3691" s="27">
        <f t="shared" si="189"/>
        <v>41599</v>
      </c>
      <c r="T3691" t="str">
        <f t="shared" si="190"/>
        <v>S</v>
      </c>
      <c r="V3691" t="str">
        <f t="shared" si="191"/>
        <v>S</v>
      </c>
    </row>
    <row r="3692" spans="1:22" x14ac:dyDescent="0.25">
      <c r="A3692" t="s">
        <v>391</v>
      </c>
      <c r="S3692" s="27"/>
      <c r="V3692" t="str">
        <f t="shared" si="191"/>
        <v/>
      </c>
    </row>
    <row r="3693" spans="1:22" x14ac:dyDescent="0.25">
      <c r="A3693" t="s">
        <v>391</v>
      </c>
      <c r="S3693" s="27"/>
      <c r="V3693" t="str">
        <f t="shared" si="191"/>
        <v/>
      </c>
    </row>
    <row r="3694" spans="1:22" x14ac:dyDescent="0.25">
      <c r="A3694" t="s">
        <v>391</v>
      </c>
      <c r="S3694" s="27"/>
      <c r="V3694" t="str">
        <f t="shared" si="191"/>
        <v/>
      </c>
    </row>
    <row r="3695" spans="1:22" x14ac:dyDescent="0.25">
      <c r="A3695" t="s">
        <v>391</v>
      </c>
      <c r="B3695" t="s">
        <v>218</v>
      </c>
      <c r="C3695">
        <v>173175108</v>
      </c>
      <c r="D3695">
        <v>66</v>
      </c>
      <c r="E3695" t="s">
        <v>90</v>
      </c>
      <c r="G3695">
        <v>54.575000000000003</v>
      </c>
      <c r="H3695">
        <v>2017</v>
      </c>
      <c r="I3695">
        <v>11</v>
      </c>
      <c r="J3695">
        <v>9</v>
      </c>
      <c r="K3695">
        <v>9</v>
      </c>
      <c r="L3695">
        <v>14</v>
      </c>
      <c r="M3695" t="s">
        <v>900</v>
      </c>
      <c r="N3695" t="s">
        <v>860</v>
      </c>
      <c r="O3695" t="s">
        <v>799</v>
      </c>
      <c r="Q3695" t="s">
        <v>520</v>
      </c>
      <c r="R3695" t="str">
        <f t="shared" si="188"/>
        <v>Weekday</v>
      </c>
      <c r="S3695" s="27">
        <f t="shared" si="189"/>
        <v>43048</v>
      </c>
      <c r="T3695" t="str">
        <f t="shared" si="190"/>
        <v>D</v>
      </c>
      <c r="V3695" t="str">
        <f t="shared" si="191"/>
        <v>D</v>
      </c>
    </row>
    <row r="3696" spans="1:22" x14ac:dyDescent="0.25">
      <c r="A3696" t="s">
        <v>391</v>
      </c>
      <c r="B3696" t="s">
        <v>218</v>
      </c>
      <c r="C3696">
        <v>151655020</v>
      </c>
      <c r="D3696">
        <v>66</v>
      </c>
      <c r="E3696" t="s">
        <v>90</v>
      </c>
      <c r="G3696">
        <v>54.576000000000001</v>
      </c>
      <c r="H3696">
        <v>2015</v>
      </c>
      <c r="I3696">
        <v>6</v>
      </c>
      <c r="J3696">
        <v>8</v>
      </c>
      <c r="K3696">
        <v>22</v>
      </c>
      <c r="L3696">
        <v>34</v>
      </c>
      <c r="M3696" t="s">
        <v>899</v>
      </c>
      <c r="N3696" t="s">
        <v>860</v>
      </c>
      <c r="O3696" t="s">
        <v>799</v>
      </c>
      <c r="Q3696" t="s">
        <v>520</v>
      </c>
      <c r="R3696" t="str">
        <f t="shared" si="188"/>
        <v>Weekday</v>
      </c>
      <c r="S3696" s="27">
        <f t="shared" si="189"/>
        <v>42163</v>
      </c>
      <c r="T3696" t="str">
        <f t="shared" si="190"/>
        <v>S</v>
      </c>
      <c r="V3696" t="str">
        <f t="shared" si="191"/>
        <v>S</v>
      </c>
    </row>
    <row r="3697" spans="1:22" x14ac:dyDescent="0.25">
      <c r="A3697" t="s">
        <v>391</v>
      </c>
      <c r="S3697" s="27"/>
      <c r="V3697" t="str">
        <f t="shared" si="191"/>
        <v/>
      </c>
    </row>
    <row r="3698" spans="1:22" x14ac:dyDescent="0.25">
      <c r="A3698" t="s">
        <v>391</v>
      </c>
      <c r="B3698" t="s">
        <v>218</v>
      </c>
      <c r="C3698">
        <v>152885164</v>
      </c>
      <c r="D3698">
        <v>66</v>
      </c>
      <c r="E3698" t="s">
        <v>90</v>
      </c>
      <c r="G3698">
        <v>54.567999999999998</v>
      </c>
      <c r="H3698">
        <v>2015</v>
      </c>
      <c r="I3698">
        <v>10</v>
      </c>
      <c r="J3698">
        <v>15</v>
      </c>
      <c r="K3698">
        <v>9</v>
      </c>
      <c r="L3698">
        <v>50</v>
      </c>
      <c r="M3698" t="s">
        <v>900</v>
      </c>
      <c r="N3698" t="s">
        <v>860</v>
      </c>
      <c r="O3698" t="s">
        <v>799</v>
      </c>
      <c r="Q3698" t="s">
        <v>520</v>
      </c>
      <c r="R3698" t="str">
        <f t="shared" ref="R3698:R3758" si="192">IF(WEEKDAY(DATE(H3698,I3698,J3698),2) &lt; 6, "Weekday", "Weekend")</f>
        <v>Weekday</v>
      </c>
      <c r="S3698" s="27">
        <f t="shared" ref="S3698:S3758" si="193">DATE(H3698,I3698,J3698)</f>
        <v>42292</v>
      </c>
      <c r="T3698" t="str">
        <f t="shared" ref="T3698:T3758" si="194">IF(OR(H3698=2013,H3698=2014,AND(H3698=2015,I3698&lt;9),AND(H3698=2015,I3698=9,J3698&lt;5)),"S","D")</f>
        <v>D</v>
      </c>
      <c r="V3698" t="str">
        <f t="shared" si="191"/>
        <v>D</v>
      </c>
    </row>
    <row r="3699" spans="1:22" x14ac:dyDescent="0.25">
      <c r="A3699" t="s">
        <v>391</v>
      </c>
      <c r="S3699" s="27"/>
      <c r="V3699" t="str">
        <f t="shared" si="191"/>
        <v/>
      </c>
    </row>
    <row r="3700" spans="1:22" x14ac:dyDescent="0.25">
      <c r="A3700" t="s">
        <v>391</v>
      </c>
      <c r="S3700" s="27"/>
      <c r="V3700" t="str">
        <f t="shared" si="191"/>
        <v/>
      </c>
    </row>
    <row r="3701" spans="1:22" x14ac:dyDescent="0.25">
      <c r="A3701" t="s">
        <v>391</v>
      </c>
      <c r="B3701" t="s">
        <v>218</v>
      </c>
      <c r="C3701">
        <v>142725353</v>
      </c>
      <c r="D3701">
        <v>66</v>
      </c>
      <c r="E3701" t="s">
        <v>90</v>
      </c>
      <c r="G3701">
        <v>54.627000000000002</v>
      </c>
      <c r="H3701">
        <v>2014</v>
      </c>
      <c r="I3701">
        <v>9</v>
      </c>
      <c r="J3701">
        <v>27</v>
      </c>
      <c r="K3701">
        <v>17</v>
      </c>
      <c r="L3701">
        <v>58</v>
      </c>
      <c r="M3701" t="s">
        <v>900</v>
      </c>
      <c r="N3701" t="s">
        <v>860</v>
      </c>
      <c r="O3701" t="s">
        <v>799</v>
      </c>
      <c r="Q3701" t="s">
        <v>520</v>
      </c>
      <c r="R3701" t="str">
        <f t="shared" si="192"/>
        <v>Weekend</v>
      </c>
      <c r="S3701" s="27">
        <f t="shared" si="193"/>
        <v>41909</v>
      </c>
      <c r="T3701" t="str">
        <f t="shared" si="194"/>
        <v>S</v>
      </c>
      <c r="V3701" t="str">
        <f t="shared" si="191"/>
        <v>S</v>
      </c>
    </row>
    <row r="3702" spans="1:22" x14ac:dyDescent="0.25">
      <c r="A3702" t="s">
        <v>391</v>
      </c>
      <c r="S3702" s="27"/>
      <c r="V3702" t="str">
        <f t="shared" si="191"/>
        <v/>
      </c>
    </row>
    <row r="3703" spans="1:22" x14ac:dyDescent="0.25">
      <c r="A3703" t="s">
        <v>391</v>
      </c>
      <c r="B3703" t="s">
        <v>218</v>
      </c>
      <c r="C3703">
        <v>152455267</v>
      </c>
      <c r="D3703">
        <v>66</v>
      </c>
      <c r="E3703" t="s">
        <v>90</v>
      </c>
      <c r="G3703">
        <v>54.634999999999998</v>
      </c>
      <c r="H3703">
        <v>2015</v>
      </c>
      <c r="I3703">
        <v>9</v>
      </c>
      <c r="J3703">
        <v>2</v>
      </c>
      <c r="K3703">
        <v>17</v>
      </c>
      <c r="L3703">
        <v>45</v>
      </c>
      <c r="M3703" t="s">
        <v>900</v>
      </c>
      <c r="N3703" t="s">
        <v>170</v>
      </c>
      <c r="O3703" t="s">
        <v>799</v>
      </c>
      <c r="Q3703" t="s">
        <v>520</v>
      </c>
      <c r="R3703" t="str">
        <f t="shared" si="192"/>
        <v>Weekday</v>
      </c>
      <c r="S3703" s="27">
        <f t="shared" si="193"/>
        <v>42249</v>
      </c>
      <c r="T3703" t="str">
        <f t="shared" si="194"/>
        <v>S</v>
      </c>
      <c r="V3703" t="str">
        <f t="shared" si="191"/>
        <v>S</v>
      </c>
    </row>
    <row r="3704" spans="1:22" x14ac:dyDescent="0.25">
      <c r="A3704" t="s">
        <v>391</v>
      </c>
      <c r="S3704" s="27"/>
      <c r="V3704" t="str">
        <f t="shared" si="191"/>
        <v/>
      </c>
    </row>
    <row r="3705" spans="1:22" x14ac:dyDescent="0.25">
      <c r="A3705" t="s">
        <v>391</v>
      </c>
      <c r="S3705" s="27"/>
      <c r="V3705" t="str">
        <f t="shared" si="191"/>
        <v/>
      </c>
    </row>
    <row r="3706" spans="1:22" x14ac:dyDescent="0.25">
      <c r="A3706" t="s">
        <v>391</v>
      </c>
      <c r="B3706" t="s">
        <v>218</v>
      </c>
      <c r="C3706">
        <v>171105047</v>
      </c>
      <c r="D3706">
        <v>66</v>
      </c>
      <c r="E3706" t="s">
        <v>90</v>
      </c>
      <c r="G3706">
        <v>54.206000000000003</v>
      </c>
      <c r="H3706">
        <v>2017</v>
      </c>
      <c r="I3706">
        <v>4</v>
      </c>
      <c r="J3706">
        <v>17</v>
      </c>
      <c r="K3706">
        <v>9</v>
      </c>
      <c r="L3706">
        <v>35</v>
      </c>
      <c r="M3706" t="s">
        <v>900</v>
      </c>
      <c r="N3706" t="s">
        <v>404</v>
      </c>
      <c r="O3706" t="s">
        <v>799</v>
      </c>
      <c r="Q3706" t="s">
        <v>520</v>
      </c>
      <c r="R3706" t="str">
        <f t="shared" si="192"/>
        <v>Weekday</v>
      </c>
      <c r="S3706" s="27">
        <f t="shared" si="193"/>
        <v>42842</v>
      </c>
      <c r="T3706" t="str">
        <f t="shared" si="194"/>
        <v>D</v>
      </c>
      <c r="V3706" t="str">
        <f t="shared" si="191"/>
        <v>D</v>
      </c>
    </row>
    <row r="3707" spans="1:22" x14ac:dyDescent="0.25">
      <c r="A3707" t="s">
        <v>391</v>
      </c>
      <c r="S3707" s="27"/>
      <c r="V3707" t="str">
        <f t="shared" si="191"/>
        <v/>
      </c>
    </row>
    <row r="3708" spans="1:22" x14ac:dyDescent="0.25">
      <c r="A3708" t="s">
        <v>391</v>
      </c>
      <c r="B3708" t="s">
        <v>218</v>
      </c>
      <c r="C3708">
        <v>133030099</v>
      </c>
      <c r="D3708">
        <v>66</v>
      </c>
      <c r="E3708" t="s">
        <v>90</v>
      </c>
      <c r="G3708">
        <v>54.65</v>
      </c>
      <c r="H3708">
        <v>2013</v>
      </c>
      <c r="I3708">
        <v>6</v>
      </c>
      <c r="J3708">
        <v>13</v>
      </c>
      <c r="K3708">
        <v>9</v>
      </c>
      <c r="L3708">
        <v>38</v>
      </c>
      <c r="M3708" t="s">
        <v>900</v>
      </c>
      <c r="N3708" t="s">
        <v>860</v>
      </c>
      <c r="O3708" t="s">
        <v>799</v>
      </c>
      <c r="R3708" t="str">
        <f t="shared" si="192"/>
        <v>Weekday</v>
      </c>
      <c r="S3708" s="27">
        <f t="shared" si="193"/>
        <v>41438</v>
      </c>
      <c r="T3708" t="str">
        <f t="shared" si="194"/>
        <v>S</v>
      </c>
      <c r="V3708" t="str">
        <f t="shared" si="191"/>
        <v>S</v>
      </c>
    </row>
    <row r="3709" spans="1:22" x14ac:dyDescent="0.25">
      <c r="A3709" t="s">
        <v>391</v>
      </c>
      <c r="B3709" t="s">
        <v>218</v>
      </c>
      <c r="C3709">
        <v>173025213</v>
      </c>
      <c r="D3709">
        <v>66</v>
      </c>
      <c r="E3709" t="s">
        <v>90</v>
      </c>
      <c r="G3709">
        <v>54.65</v>
      </c>
      <c r="H3709">
        <v>2017</v>
      </c>
      <c r="I3709">
        <v>10</v>
      </c>
      <c r="J3709">
        <v>28</v>
      </c>
      <c r="K3709">
        <v>19</v>
      </c>
      <c r="L3709">
        <v>10</v>
      </c>
      <c r="M3709" t="s">
        <v>900</v>
      </c>
      <c r="N3709" t="s">
        <v>171</v>
      </c>
      <c r="O3709" t="s">
        <v>799</v>
      </c>
      <c r="R3709" t="str">
        <f t="shared" si="192"/>
        <v>Weekend</v>
      </c>
      <c r="S3709" s="27">
        <f t="shared" si="193"/>
        <v>43036</v>
      </c>
      <c r="T3709" t="str">
        <f t="shared" si="194"/>
        <v>D</v>
      </c>
      <c r="V3709" t="str">
        <f t="shared" si="191"/>
        <v>D</v>
      </c>
    </row>
    <row r="3710" spans="1:22" x14ac:dyDescent="0.25">
      <c r="A3710" t="s">
        <v>391</v>
      </c>
      <c r="B3710" t="s">
        <v>218</v>
      </c>
      <c r="C3710">
        <v>162075214</v>
      </c>
      <c r="D3710">
        <v>66</v>
      </c>
      <c r="E3710" t="s">
        <v>90</v>
      </c>
      <c r="G3710">
        <v>54.671999999999997</v>
      </c>
      <c r="H3710">
        <v>2016</v>
      </c>
      <c r="I3710">
        <v>7</v>
      </c>
      <c r="J3710">
        <v>25</v>
      </c>
      <c r="K3710">
        <v>7</v>
      </c>
      <c r="L3710">
        <v>57</v>
      </c>
      <c r="M3710" t="s">
        <v>900</v>
      </c>
      <c r="N3710" t="s">
        <v>171</v>
      </c>
      <c r="O3710" t="s">
        <v>799</v>
      </c>
      <c r="R3710" t="str">
        <f t="shared" si="192"/>
        <v>Weekday</v>
      </c>
      <c r="S3710" s="27">
        <f t="shared" si="193"/>
        <v>42576</v>
      </c>
      <c r="T3710" t="str">
        <f t="shared" si="194"/>
        <v>D</v>
      </c>
      <c r="V3710" t="str">
        <f t="shared" si="191"/>
        <v>D</v>
      </c>
    </row>
    <row r="3711" spans="1:22" x14ac:dyDescent="0.25">
      <c r="A3711" t="s">
        <v>391</v>
      </c>
      <c r="B3711" t="s">
        <v>218</v>
      </c>
      <c r="C3711">
        <v>160165152</v>
      </c>
      <c r="D3711">
        <v>66</v>
      </c>
      <c r="E3711" t="s">
        <v>90</v>
      </c>
      <c r="G3711">
        <v>54.677</v>
      </c>
      <c r="H3711">
        <v>2016</v>
      </c>
      <c r="I3711">
        <v>1</v>
      </c>
      <c r="J3711">
        <v>15</v>
      </c>
      <c r="K3711">
        <v>18</v>
      </c>
      <c r="L3711">
        <v>9</v>
      </c>
      <c r="M3711" t="s">
        <v>900</v>
      </c>
      <c r="N3711" t="s">
        <v>860</v>
      </c>
      <c r="O3711" t="s">
        <v>799</v>
      </c>
      <c r="R3711" t="str">
        <f t="shared" si="192"/>
        <v>Weekday</v>
      </c>
      <c r="S3711" s="27">
        <f t="shared" si="193"/>
        <v>42384</v>
      </c>
      <c r="T3711" t="str">
        <f t="shared" si="194"/>
        <v>D</v>
      </c>
      <c r="V3711" t="str">
        <f t="shared" si="191"/>
        <v>D</v>
      </c>
    </row>
    <row r="3712" spans="1:22" x14ac:dyDescent="0.25">
      <c r="A3712" t="s">
        <v>391</v>
      </c>
      <c r="B3712" t="s">
        <v>218</v>
      </c>
      <c r="C3712">
        <v>142825274</v>
      </c>
      <c r="D3712">
        <v>66</v>
      </c>
      <c r="E3712" t="s">
        <v>90</v>
      </c>
      <c r="G3712">
        <v>54.677999999999997</v>
      </c>
      <c r="H3712">
        <v>2014</v>
      </c>
      <c r="I3712">
        <v>10</v>
      </c>
      <c r="J3712">
        <v>9</v>
      </c>
      <c r="K3712">
        <v>14</v>
      </c>
      <c r="L3712">
        <v>8</v>
      </c>
      <c r="M3712" t="s">
        <v>900</v>
      </c>
      <c r="N3712" t="s">
        <v>860</v>
      </c>
      <c r="O3712" t="s">
        <v>799</v>
      </c>
      <c r="R3712" t="str">
        <f t="shared" si="192"/>
        <v>Weekday</v>
      </c>
      <c r="S3712" s="27">
        <f t="shared" si="193"/>
        <v>41921</v>
      </c>
      <c r="T3712" t="str">
        <f t="shared" si="194"/>
        <v>S</v>
      </c>
      <c r="V3712" t="str">
        <f t="shared" si="191"/>
        <v>S</v>
      </c>
    </row>
    <row r="3713" spans="1:22" x14ac:dyDescent="0.25">
      <c r="A3713" t="s">
        <v>391</v>
      </c>
      <c r="B3713" t="s">
        <v>218</v>
      </c>
      <c r="C3713">
        <v>153465198</v>
      </c>
      <c r="D3713">
        <v>66</v>
      </c>
      <c r="E3713" t="s">
        <v>90</v>
      </c>
      <c r="G3713">
        <v>54.679000000000002</v>
      </c>
      <c r="H3713">
        <v>2015</v>
      </c>
      <c r="I3713">
        <v>12</v>
      </c>
      <c r="J3713">
        <v>12</v>
      </c>
      <c r="K3713">
        <v>15</v>
      </c>
      <c r="L3713">
        <v>35</v>
      </c>
      <c r="M3713" t="s">
        <v>900</v>
      </c>
      <c r="N3713" t="s">
        <v>860</v>
      </c>
      <c r="O3713" t="s">
        <v>799</v>
      </c>
      <c r="R3713" t="str">
        <f t="shared" si="192"/>
        <v>Weekend</v>
      </c>
      <c r="S3713" s="27">
        <f t="shared" si="193"/>
        <v>42350</v>
      </c>
      <c r="T3713" t="str">
        <f t="shared" si="194"/>
        <v>D</v>
      </c>
      <c r="V3713" t="str">
        <f t="shared" si="191"/>
        <v>D</v>
      </c>
    </row>
    <row r="3714" spans="1:22" x14ac:dyDescent="0.25">
      <c r="A3714" t="s">
        <v>391</v>
      </c>
      <c r="B3714" t="s">
        <v>218</v>
      </c>
      <c r="C3714">
        <v>132255120</v>
      </c>
      <c r="D3714">
        <v>66</v>
      </c>
      <c r="E3714" t="s">
        <v>90</v>
      </c>
      <c r="G3714">
        <v>54.68</v>
      </c>
      <c r="H3714">
        <v>2013</v>
      </c>
      <c r="I3714">
        <v>8</v>
      </c>
      <c r="J3714">
        <v>13</v>
      </c>
      <c r="K3714">
        <v>5</v>
      </c>
      <c r="L3714">
        <v>43</v>
      </c>
      <c r="M3714" t="s">
        <v>900</v>
      </c>
      <c r="N3714" t="s">
        <v>171</v>
      </c>
      <c r="O3714" t="s">
        <v>799</v>
      </c>
      <c r="R3714" t="str">
        <f t="shared" si="192"/>
        <v>Weekday</v>
      </c>
      <c r="S3714" s="27">
        <f t="shared" si="193"/>
        <v>41499</v>
      </c>
      <c r="T3714" t="str">
        <f t="shared" si="194"/>
        <v>S</v>
      </c>
      <c r="V3714" t="str">
        <f t="shared" si="191"/>
        <v>S</v>
      </c>
    </row>
    <row r="3715" spans="1:22" x14ac:dyDescent="0.25">
      <c r="A3715" t="s">
        <v>391</v>
      </c>
      <c r="S3715" s="27"/>
      <c r="V3715" t="str">
        <f t="shared" ref="V3715:V3778" si="195">T3715&amp;U3715</f>
        <v/>
      </c>
    </row>
    <row r="3716" spans="1:22" x14ac:dyDescent="0.25">
      <c r="A3716" t="s">
        <v>391</v>
      </c>
      <c r="S3716" s="27"/>
      <c r="V3716" t="str">
        <f t="shared" si="195"/>
        <v/>
      </c>
    </row>
    <row r="3717" spans="1:22" x14ac:dyDescent="0.25">
      <c r="A3717" t="s">
        <v>391</v>
      </c>
      <c r="B3717" t="s">
        <v>218</v>
      </c>
      <c r="C3717">
        <v>132345135</v>
      </c>
      <c r="D3717">
        <v>66</v>
      </c>
      <c r="E3717" t="s">
        <v>90</v>
      </c>
      <c r="G3717">
        <v>54.689</v>
      </c>
      <c r="H3717">
        <v>2013</v>
      </c>
      <c r="I3717">
        <v>8</v>
      </c>
      <c r="J3717">
        <v>19</v>
      </c>
      <c r="K3717">
        <v>6</v>
      </c>
      <c r="L3717">
        <v>35</v>
      </c>
      <c r="M3717" t="s">
        <v>900</v>
      </c>
      <c r="N3717" t="s">
        <v>171</v>
      </c>
      <c r="O3717" t="s">
        <v>799</v>
      </c>
      <c r="R3717" t="str">
        <f t="shared" si="192"/>
        <v>Weekday</v>
      </c>
      <c r="S3717" s="27">
        <f t="shared" si="193"/>
        <v>41505</v>
      </c>
      <c r="T3717" t="str">
        <f t="shared" si="194"/>
        <v>S</v>
      </c>
      <c r="V3717" t="str">
        <f t="shared" si="195"/>
        <v>S</v>
      </c>
    </row>
    <row r="3718" spans="1:22" x14ac:dyDescent="0.25">
      <c r="A3718" t="s">
        <v>391</v>
      </c>
      <c r="B3718" t="s">
        <v>218</v>
      </c>
      <c r="C3718">
        <v>142230111</v>
      </c>
      <c r="D3718">
        <v>66</v>
      </c>
      <c r="E3718" t="s">
        <v>90</v>
      </c>
      <c r="G3718">
        <v>0</v>
      </c>
      <c r="H3718">
        <v>2014</v>
      </c>
      <c r="I3718">
        <v>7</v>
      </c>
      <c r="J3718">
        <v>8</v>
      </c>
      <c r="K3718">
        <v>11</v>
      </c>
      <c r="L3718">
        <v>19</v>
      </c>
      <c r="M3718" t="s">
        <v>900</v>
      </c>
      <c r="N3718" t="s">
        <v>860</v>
      </c>
      <c r="O3718" t="s">
        <v>799</v>
      </c>
      <c r="R3718" t="str">
        <f t="shared" si="192"/>
        <v>Weekday</v>
      </c>
      <c r="S3718" s="27">
        <f t="shared" si="193"/>
        <v>41828</v>
      </c>
      <c r="T3718" t="str">
        <f t="shared" si="194"/>
        <v>S</v>
      </c>
      <c r="V3718" t="str">
        <f t="shared" si="195"/>
        <v>S</v>
      </c>
    </row>
    <row r="3719" spans="1:22" x14ac:dyDescent="0.25">
      <c r="A3719" t="s">
        <v>391</v>
      </c>
      <c r="S3719" s="27"/>
      <c r="V3719" t="str">
        <f t="shared" si="195"/>
        <v/>
      </c>
    </row>
    <row r="3720" spans="1:22" x14ac:dyDescent="0.25">
      <c r="A3720" t="s">
        <v>391</v>
      </c>
      <c r="S3720" s="27"/>
      <c r="V3720" t="str">
        <f t="shared" si="195"/>
        <v/>
      </c>
    </row>
    <row r="3721" spans="1:22" x14ac:dyDescent="0.25">
      <c r="A3721" t="s">
        <v>391</v>
      </c>
      <c r="B3721" t="s">
        <v>218</v>
      </c>
      <c r="C3721">
        <v>161725427</v>
      </c>
      <c r="D3721">
        <v>66</v>
      </c>
      <c r="E3721" t="s">
        <v>90</v>
      </c>
      <c r="G3721">
        <v>0</v>
      </c>
      <c r="H3721">
        <v>2016</v>
      </c>
      <c r="I3721">
        <v>6</v>
      </c>
      <c r="J3721">
        <v>18</v>
      </c>
      <c r="K3721">
        <v>5</v>
      </c>
      <c r="L3721">
        <v>30</v>
      </c>
      <c r="M3721" t="s">
        <v>899</v>
      </c>
      <c r="N3721" t="s">
        <v>171</v>
      </c>
      <c r="O3721" t="s">
        <v>799</v>
      </c>
      <c r="R3721" t="str">
        <f t="shared" si="192"/>
        <v>Weekend</v>
      </c>
      <c r="S3721" s="27">
        <f t="shared" si="193"/>
        <v>42539</v>
      </c>
      <c r="T3721" t="str">
        <f t="shared" si="194"/>
        <v>D</v>
      </c>
      <c r="V3721" t="str">
        <f t="shared" si="195"/>
        <v>D</v>
      </c>
    </row>
    <row r="3722" spans="1:22" x14ac:dyDescent="0.25">
      <c r="A3722" t="s">
        <v>391</v>
      </c>
      <c r="B3722" t="s">
        <v>218</v>
      </c>
      <c r="C3722">
        <v>171995067</v>
      </c>
      <c r="D3722">
        <v>66</v>
      </c>
      <c r="E3722" t="s">
        <v>90</v>
      </c>
      <c r="G3722">
        <v>0</v>
      </c>
      <c r="H3722">
        <v>2017</v>
      </c>
      <c r="I3722">
        <v>7</v>
      </c>
      <c r="J3722">
        <v>11</v>
      </c>
      <c r="K3722">
        <v>7</v>
      </c>
      <c r="L3722">
        <v>20</v>
      </c>
      <c r="M3722" t="s">
        <v>900</v>
      </c>
      <c r="N3722" t="s">
        <v>860</v>
      </c>
      <c r="O3722" t="s">
        <v>799</v>
      </c>
      <c r="R3722" t="str">
        <f t="shared" si="192"/>
        <v>Weekday</v>
      </c>
      <c r="S3722" s="27">
        <f t="shared" si="193"/>
        <v>42927</v>
      </c>
      <c r="T3722" t="str">
        <f t="shared" si="194"/>
        <v>D</v>
      </c>
      <c r="V3722" t="str">
        <f t="shared" si="195"/>
        <v>D</v>
      </c>
    </row>
    <row r="3723" spans="1:22" x14ac:dyDescent="0.25">
      <c r="A3723" t="s">
        <v>391</v>
      </c>
      <c r="B3723" t="s">
        <v>218</v>
      </c>
      <c r="C3723">
        <v>161975131</v>
      </c>
      <c r="D3723">
        <v>66</v>
      </c>
      <c r="E3723" t="s">
        <v>90</v>
      </c>
      <c r="G3723">
        <v>0</v>
      </c>
      <c r="H3723">
        <v>2016</v>
      </c>
      <c r="I3723">
        <v>7</v>
      </c>
      <c r="J3723">
        <v>15</v>
      </c>
      <c r="K3723">
        <v>9</v>
      </c>
      <c r="L3723">
        <v>59</v>
      </c>
      <c r="M3723" t="s">
        <v>900</v>
      </c>
      <c r="N3723" t="s">
        <v>171</v>
      </c>
      <c r="O3723" t="s">
        <v>799</v>
      </c>
      <c r="R3723" t="str">
        <f t="shared" si="192"/>
        <v>Weekday</v>
      </c>
      <c r="S3723" s="27">
        <f t="shared" si="193"/>
        <v>42566</v>
      </c>
      <c r="T3723" t="str">
        <f t="shared" si="194"/>
        <v>D</v>
      </c>
      <c r="V3723" t="str">
        <f t="shared" si="195"/>
        <v>D</v>
      </c>
    </row>
    <row r="3724" spans="1:22" x14ac:dyDescent="0.25">
      <c r="A3724" t="s">
        <v>391</v>
      </c>
      <c r="B3724" t="s">
        <v>218</v>
      </c>
      <c r="C3724">
        <v>132745106</v>
      </c>
      <c r="D3724">
        <v>66</v>
      </c>
      <c r="E3724" t="s">
        <v>90</v>
      </c>
      <c r="G3724">
        <v>0</v>
      </c>
      <c r="H3724">
        <v>2013</v>
      </c>
      <c r="I3724">
        <v>10</v>
      </c>
      <c r="J3724">
        <v>1</v>
      </c>
      <c r="K3724">
        <v>8</v>
      </c>
      <c r="L3724">
        <v>15</v>
      </c>
      <c r="M3724" t="s">
        <v>900</v>
      </c>
      <c r="N3724" t="s">
        <v>860</v>
      </c>
      <c r="O3724" t="s">
        <v>799</v>
      </c>
      <c r="R3724" t="str">
        <f t="shared" si="192"/>
        <v>Weekday</v>
      </c>
      <c r="S3724" s="27">
        <f t="shared" si="193"/>
        <v>41548</v>
      </c>
      <c r="T3724" t="str">
        <f t="shared" si="194"/>
        <v>S</v>
      </c>
      <c r="V3724" t="str">
        <f t="shared" si="195"/>
        <v>S</v>
      </c>
    </row>
    <row r="3725" spans="1:22" x14ac:dyDescent="0.25">
      <c r="A3725" t="s">
        <v>391</v>
      </c>
      <c r="B3725" t="s">
        <v>218</v>
      </c>
      <c r="C3725">
        <v>140505044</v>
      </c>
      <c r="D3725">
        <v>66</v>
      </c>
      <c r="E3725" t="s">
        <v>90</v>
      </c>
      <c r="G3725">
        <v>0</v>
      </c>
      <c r="H3725">
        <v>2014</v>
      </c>
      <c r="I3725">
        <v>2</v>
      </c>
      <c r="J3725">
        <v>19</v>
      </c>
      <c r="K3725">
        <v>7</v>
      </c>
      <c r="L3725">
        <v>26</v>
      </c>
      <c r="M3725" t="s">
        <v>900</v>
      </c>
      <c r="N3725" t="s">
        <v>860</v>
      </c>
      <c r="O3725" t="s">
        <v>799</v>
      </c>
      <c r="R3725" t="str">
        <f t="shared" si="192"/>
        <v>Weekday</v>
      </c>
      <c r="S3725" s="27">
        <f t="shared" si="193"/>
        <v>41689</v>
      </c>
      <c r="T3725" t="str">
        <f t="shared" si="194"/>
        <v>S</v>
      </c>
      <c r="V3725" t="str">
        <f t="shared" si="195"/>
        <v>S</v>
      </c>
    </row>
    <row r="3726" spans="1:22" x14ac:dyDescent="0.25">
      <c r="A3726" t="s">
        <v>391</v>
      </c>
      <c r="B3726" t="s">
        <v>218</v>
      </c>
      <c r="C3726">
        <v>143075477</v>
      </c>
      <c r="D3726">
        <v>66</v>
      </c>
      <c r="E3726" t="s">
        <v>90</v>
      </c>
      <c r="G3726">
        <v>0</v>
      </c>
      <c r="H3726">
        <v>2014</v>
      </c>
      <c r="I3726">
        <v>10</v>
      </c>
      <c r="J3726">
        <v>26</v>
      </c>
      <c r="K3726">
        <v>18</v>
      </c>
      <c r="L3726">
        <v>45</v>
      </c>
      <c r="M3726" t="s">
        <v>900</v>
      </c>
      <c r="N3726" t="s">
        <v>404</v>
      </c>
      <c r="O3726" t="s">
        <v>799</v>
      </c>
      <c r="R3726" t="str">
        <f t="shared" si="192"/>
        <v>Weekend</v>
      </c>
      <c r="S3726" s="27">
        <f t="shared" si="193"/>
        <v>41938</v>
      </c>
      <c r="T3726" t="str">
        <f t="shared" si="194"/>
        <v>S</v>
      </c>
      <c r="V3726" t="str">
        <f t="shared" si="195"/>
        <v>S</v>
      </c>
    </row>
    <row r="3727" spans="1:22" x14ac:dyDescent="0.25">
      <c r="A3727" t="s">
        <v>391</v>
      </c>
      <c r="B3727" t="s">
        <v>218</v>
      </c>
      <c r="C3727">
        <v>160175237</v>
      </c>
      <c r="D3727">
        <v>66</v>
      </c>
      <c r="E3727" t="s">
        <v>90</v>
      </c>
      <c r="G3727">
        <v>0</v>
      </c>
      <c r="H3727">
        <v>2016</v>
      </c>
      <c r="I3727">
        <v>1</v>
      </c>
      <c r="J3727">
        <v>16</v>
      </c>
      <c r="K3727">
        <v>15</v>
      </c>
      <c r="L3727">
        <v>30</v>
      </c>
      <c r="M3727" t="s">
        <v>900</v>
      </c>
      <c r="N3727" t="s">
        <v>860</v>
      </c>
      <c r="O3727" t="s">
        <v>799</v>
      </c>
      <c r="R3727" t="str">
        <f t="shared" si="192"/>
        <v>Weekend</v>
      </c>
      <c r="S3727" s="27">
        <f t="shared" si="193"/>
        <v>42385</v>
      </c>
      <c r="T3727" t="str">
        <f t="shared" si="194"/>
        <v>D</v>
      </c>
      <c r="V3727" t="str">
        <f t="shared" si="195"/>
        <v>D</v>
      </c>
    </row>
    <row r="3728" spans="1:22" x14ac:dyDescent="0.25">
      <c r="A3728" t="s">
        <v>391</v>
      </c>
      <c r="B3728" t="s">
        <v>218</v>
      </c>
      <c r="C3728">
        <v>142595168</v>
      </c>
      <c r="D3728">
        <v>66</v>
      </c>
      <c r="E3728" t="s">
        <v>90</v>
      </c>
      <c r="G3728">
        <v>0</v>
      </c>
      <c r="H3728">
        <v>2014</v>
      </c>
      <c r="I3728">
        <v>9</v>
      </c>
      <c r="J3728">
        <v>11</v>
      </c>
      <c r="K3728">
        <v>9</v>
      </c>
      <c r="L3728">
        <v>35</v>
      </c>
      <c r="M3728" t="s">
        <v>900</v>
      </c>
      <c r="N3728" t="s">
        <v>171</v>
      </c>
      <c r="O3728" t="s">
        <v>799</v>
      </c>
      <c r="R3728" t="str">
        <f t="shared" si="192"/>
        <v>Weekday</v>
      </c>
      <c r="S3728" s="27">
        <f t="shared" si="193"/>
        <v>41893</v>
      </c>
      <c r="T3728" t="str">
        <f t="shared" si="194"/>
        <v>S</v>
      </c>
      <c r="V3728" t="str">
        <f t="shared" si="195"/>
        <v>S</v>
      </c>
    </row>
    <row r="3729" spans="1:22" x14ac:dyDescent="0.25">
      <c r="A3729" t="s">
        <v>391</v>
      </c>
      <c r="B3729" t="s">
        <v>218</v>
      </c>
      <c r="C3729">
        <v>160205393</v>
      </c>
      <c r="D3729">
        <v>66</v>
      </c>
      <c r="E3729" t="s">
        <v>90</v>
      </c>
      <c r="G3729">
        <v>0</v>
      </c>
      <c r="H3729">
        <v>2016</v>
      </c>
      <c r="I3729">
        <v>1</v>
      </c>
      <c r="J3729">
        <v>20</v>
      </c>
      <c r="K3729">
        <v>21</v>
      </c>
      <c r="L3729">
        <v>0</v>
      </c>
      <c r="M3729" t="s">
        <v>899</v>
      </c>
      <c r="N3729" t="s">
        <v>860</v>
      </c>
      <c r="O3729" t="s">
        <v>799</v>
      </c>
      <c r="R3729" t="str">
        <f t="shared" si="192"/>
        <v>Weekday</v>
      </c>
      <c r="S3729" s="27">
        <f t="shared" si="193"/>
        <v>42389</v>
      </c>
      <c r="T3729" t="str">
        <f t="shared" si="194"/>
        <v>D</v>
      </c>
      <c r="V3729" t="str">
        <f t="shared" si="195"/>
        <v>D</v>
      </c>
    </row>
    <row r="3730" spans="1:22" x14ac:dyDescent="0.25">
      <c r="A3730" t="s">
        <v>391</v>
      </c>
      <c r="B3730" t="s">
        <v>218</v>
      </c>
      <c r="C3730">
        <v>151065300</v>
      </c>
      <c r="D3730">
        <v>66</v>
      </c>
      <c r="E3730" t="s">
        <v>90</v>
      </c>
      <c r="G3730">
        <v>0</v>
      </c>
      <c r="H3730">
        <v>2015</v>
      </c>
      <c r="I3730">
        <v>4</v>
      </c>
      <c r="J3730">
        <v>1</v>
      </c>
      <c r="K3730">
        <v>9</v>
      </c>
      <c r="L3730">
        <v>15</v>
      </c>
      <c r="M3730" t="s">
        <v>900</v>
      </c>
      <c r="N3730" t="s">
        <v>860</v>
      </c>
      <c r="O3730" t="s">
        <v>799</v>
      </c>
      <c r="R3730" t="str">
        <f t="shared" si="192"/>
        <v>Weekday</v>
      </c>
      <c r="S3730" s="27">
        <f t="shared" si="193"/>
        <v>42095</v>
      </c>
      <c r="T3730" t="str">
        <f t="shared" si="194"/>
        <v>S</v>
      </c>
      <c r="V3730" t="str">
        <f t="shared" si="195"/>
        <v>S</v>
      </c>
    </row>
    <row r="3731" spans="1:22" x14ac:dyDescent="0.25">
      <c r="A3731" t="s">
        <v>391</v>
      </c>
      <c r="S3731" s="27"/>
      <c r="V3731" t="str">
        <f t="shared" si="195"/>
        <v/>
      </c>
    </row>
    <row r="3732" spans="1:22" x14ac:dyDescent="0.25">
      <c r="A3732" t="s">
        <v>391</v>
      </c>
      <c r="B3732" t="s">
        <v>218</v>
      </c>
      <c r="C3732">
        <v>151555095</v>
      </c>
      <c r="D3732">
        <v>66</v>
      </c>
      <c r="E3732" t="s">
        <v>90</v>
      </c>
      <c r="G3732">
        <v>0</v>
      </c>
      <c r="H3732">
        <v>2015</v>
      </c>
      <c r="I3732">
        <v>6</v>
      </c>
      <c r="J3732">
        <v>4</v>
      </c>
      <c r="K3732">
        <v>7</v>
      </c>
      <c r="L3732">
        <v>16</v>
      </c>
      <c r="M3732" t="s">
        <v>900</v>
      </c>
      <c r="N3732" t="s">
        <v>404</v>
      </c>
      <c r="O3732" t="s">
        <v>799</v>
      </c>
      <c r="R3732" t="str">
        <f t="shared" si="192"/>
        <v>Weekday</v>
      </c>
      <c r="S3732" s="27">
        <f t="shared" si="193"/>
        <v>42159</v>
      </c>
      <c r="T3732" t="str">
        <f t="shared" si="194"/>
        <v>S</v>
      </c>
      <c r="V3732" t="str">
        <f t="shared" si="195"/>
        <v>S</v>
      </c>
    </row>
    <row r="3733" spans="1:22" x14ac:dyDescent="0.25">
      <c r="A3733" t="s">
        <v>391</v>
      </c>
      <c r="B3733" t="s">
        <v>218</v>
      </c>
      <c r="C3733">
        <v>150645077</v>
      </c>
      <c r="D3733">
        <v>66</v>
      </c>
      <c r="E3733" t="s">
        <v>90</v>
      </c>
      <c r="G3733">
        <v>0</v>
      </c>
      <c r="H3733">
        <v>2015</v>
      </c>
      <c r="I3733">
        <v>3</v>
      </c>
      <c r="J3733">
        <v>5</v>
      </c>
      <c r="K3733">
        <v>8</v>
      </c>
      <c r="L3733">
        <v>23</v>
      </c>
      <c r="M3733" t="s">
        <v>899</v>
      </c>
      <c r="N3733" t="s">
        <v>860</v>
      </c>
      <c r="O3733" t="s">
        <v>799</v>
      </c>
      <c r="R3733" t="str">
        <f t="shared" si="192"/>
        <v>Weekday</v>
      </c>
      <c r="S3733" s="27">
        <f t="shared" si="193"/>
        <v>42068</v>
      </c>
      <c r="T3733" t="str">
        <f t="shared" si="194"/>
        <v>S</v>
      </c>
      <c r="V3733" t="str">
        <f t="shared" si="195"/>
        <v>S</v>
      </c>
    </row>
    <row r="3734" spans="1:22" x14ac:dyDescent="0.25">
      <c r="A3734" t="s">
        <v>391</v>
      </c>
      <c r="B3734" t="s">
        <v>218</v>
      </c>
      <c r="C3734">
        <v>173115020</v>
      </c>
      <c r="D3734">
        <v>66</v>
      </c>
      <c r="E3734" t="s">
        <v>90</v>
      </c>
      <c r="G3734">
        <v>0</v>
      </c>
      <c r="H3734">
        <v>2017</v>
      </c>
      <c r="I3734">
        <v>11</v>
      </c>
      <c r="J3734">
        <v>5</v>
      </c>
      <c r="K3734">
        <v>22</v>
      </c>
      <c r="L3734">
        <v>15</v>
      </c>
      <c r="M3734" t="s">
        <v>900</v>
      </c>
      <c r="N3734" t="s">
        <v>171</v>
      </c>
      <c r="O3734" t="s">
        <v>799</v>
      </c>
      <c r="R3734" t="str">
        <f t="shared" si="192"/>
        <v>Weekend</v>
      </c>
      <c r="S3734" s="27">
        <f t="shared" si="193"/>
        <v>43044</v>
      </c>
      <c r="T3734" t="str">
        <f t="shared" si="194"/>
        <v>D</v>
      </c>
      <c r="V3734" t="str">
        <f t="shared" si="195"/>
        <v>D</v>
      </c>
    </row>
    <row r="3735" spans="1:22" x14ac:dyDescent="0.25">
      <c r="A3735" t="s">
        <v>391</v>
      </c>
      <c r="B3735" t="s">
        <v>218</v>
      </c>
      <c r="C3735">
        <v>161765083</v>
      </c>
      <c r="D3735">
        <v>66</v>
      </c>
      <c r="E3735" t="s">
        <v>90</v>
      </c>
      <c r="G3735">
        <v>0</v>
      </c>
      <c r="H3735">
        <v>2016</v>
      </c>
      <c r="I3735">
        <v>6</v>
      </c>
      <c r="J3735">
        <v>16</v>
      </c>
      <c r="K3735">
        <v>10</v>
      </c>
      <c r="L3735">
        <v>53</v>
      </c>
      <c r="M3735" t="s">
        <v>900</v>
      </c>
      <c r="N3735" t="s">
        <v>171</v>
      </c>
      <c r="O3735" t="s">
        <v>1933</v>
      </c>
      <c r="R3735" t="str">
        <f t="shared" si="192"/>
        <v>Weekday</v>
      </c>
      <c r="S3735" s="27">
        <f t="shared" si="193"/>
        <v>42537</v>
      </c>
      <c r="T3735" t="str">
        <f t="shared" si="194"/>
        <v>D</v>
      </c>
      <c r="V3735" t="str">
        <f t="shared" si="195"/>
        <v>D</v>
      </c>
    </row>
    <row r="3736" spans="1:22" x14ac:dyDescent="0.25">
      <c r="A3736" t="s">
        <v>391</v>
      </c>
      <c r="B3736" t="s">
        <v>218</v>
      </c>
      <c r="C3736">
        <v>161795175</v>
      </c>
      <c r="D3736">
        <v>66</v>
      </c>
      <c r="E3736" t="s">
        <v>90</v>
      </c>
      <c r="G3736">
        <v>0</v>
      </c>
      <c r="H3736">
        <v>2016</v>
      </c>
      <c r="I3736">
        <v>6</v>
      </c>
      <c r="J3736">
        <v>27</v>
      </c>
      <c r="K3736">
        <v>9</v>
      </c>
      <c r="L3736">
        <v>5</v>
      </c>
      <c r="M3736" t="s">
        <v>900</v>
      </c>
      <c r="N3736" t="s">
        <v>860</v>
      </c>
      <c r="O3736" t="s">
        <v>799</v>
      </c>
      <c r="R3736" t="str">
        <f t="shared" si="192"/>
        <v>Weekday</v>
      </c>
      <c r="S3736" s="27">
        <f t="shared" si="193"/>
        <v>42548</v>
      </c>
      <c r="T3736" t="str">
        <f t="shared" si="194"/>
        <v>D</v>
      </c>
      <c r="V3736" t="str">
        <f t="shared" si="195"/>
        <v>D</v>
      </c>
    </row>
    <row r="3737" spans="1:22" x14ac:dyDescent="0.25">
      <c r="A3737" t="s">
        <v>391</v>
      </c>
      <c r="B3737" t="s">
        <v>218</v>
      </c>
      <c r="C3737">
        <v>141285152</v>
      </c>
      <c r="D3737">
        <v>66</v>
      </c>
      <c r="E3737" t="s">
        <v>90</v>
      </c>
      <c r="G3737">
        <v>0</v>
      </c>
      <c r="H3737">
        <v>2014</v>
      </c>
      <c r="I3737">
        <v>5</v>
      </c>
      <c r="J3737">
        <v>1</v>
      </c>
      <c r="K3737">
        <v>8</v>
      </c>
      <c r="L3737">
        <v>53</v>
      </c>
      <c r="M3737" t="s">
        <v>900</v>
      </c>
      <c r="N3737" t="s">
        <v>860</v>
      </c>
      <c r="O3737" t="s">
        <v>799</v>
      </c>
      <c r="R3737" t="str">
        <f t="shared" si="192"/>
        <v>Weekday</v>
      </c>
      <c r="S3737" s="27">
        <f t="shared" si="193"/>
        <v>41760</v>
      </c>
      <c r="T3737" t="str">
        <f t="shared" si="194"/>
        <v>S</v>
      </c>
      <c r="V3737" t="str">
        <f t="shared" si="195"/>
        <v>S</v>
      </c>
    </row>
    <row r="3738" spans="1:22" x14ac:dyDescent="0.25">
      <c r="A3738" t="s">
        <v>391</v>
      </c>
      <c r="S3738" s="27"/>
      <c r="V3738" t="str">
        <f t="shared" si="195"/>
        <v/>
      </c>
    </row>
    <row r="3739" spans="1:22" x14ac:dyDescent="0.25">
      <c r="A3739" t="s">
        <v>391</v>
      </c>
      <c r="B3739" t="s">
        <v>218</v>
      </c>
      <c r="C3739">
        <v>143075474</v>
      </c>
      <c r="D3739">
        <v>66</v>
      </c>
      <c r="E3739" t="s">
        <v>90</v>
      </c>
      <c r="G3739">
        <v>0</v>
      </c>
      <c r="H3739">
        <v>2014</v>
      </c>
      <c r="I3739">
        <v>10</v>
      </c>
      <c r="J3739">
        <v>26</v>
      </c>
      <c r="K3739">
        <v>17</v>
      </c>
      <c r="L3739">
        <v>50</v>
      </c>
      <c r="M3739" t="s">
        <v>900</v>
      </c>
      <c r="N3739" t="s">
        <v>171</v>
      </c>
      <c r="O3739" t="s">
        <v>799</v>
      </c>
      <c r="R3739" t="str">
        <f t="shared" si="192"/>
        <v>Weekend</v>
      </c>
      <c r="S3739" s="27">
        <f t="shared" si="193"/>
        <v>41938</v>
      </c>
      <c r="T3739" t="str">
        <f t="shared" si="194"/>
        <v>S</v>
      </c>
      <c r="V3739" t="str">
        <f t="shared" si="195"/>
        <v>S</v>
      </c>
    </row>
    <row r="3740" spans="1:22" x14ac:dyDescent="0.25">
      <c r="A3740" t="s">
        <v>391</v>
      </c>
      <c r="B3740" t="s">
        <v>218</v>
      </c>
      <c r="C3740">
        <v>163505093</v>
      </c>
      <c r="D3740">
        <v>66</v>
      </c>
      <c r="E3740" t="s">
        <v>90</v>
      </c>
      <c r="G3740">
        <v>0</v>
      </c>
      <c r="H3740">
        <v>2016</v>
      </c>
      <c r="I3740">
        <v>12</v>
      </c>
      <c r="J3740">
        <v>13</v>
      </c>
      <c r="K3740">
        <v>7</v>
      </c>
      <c r="L3740">
        <v>47</v>
      </c>
      <c r="M3740" t="s">
        <v>900</v>
      </c>
      <c r="N3740" t="s">
        <v>171</v>
      </c>
      <c r="O3740" t="s">
        <v>799</v>
      </c>
      <c r="R3740" t="str">
        <f t="shared" si="192"/>
        <v>Weekday</v>
      </c>
      <c r="S3740" s="27">
        <f t="shared" si="193"/>
        <v>42717</v>
      </c>
      <c r="T3740" t="str">
        <f t="shared" si="194"/>
        <v>D</v>
      </c>
      <c r="V3740" t="str">
        <f t="shared" si="195"/>
        <v>D</v>
      </c>
    </row>
    <row r="3741" spans="1:22" x14ac:dyDescent="0.25">
      <c r="A3741" t="s">
        <v>391</v>
      </c>
      <c r="B3741" t="s">
        <v>218</v>
      </c>
      <c r="C3741">
        <v>141215247</v>
      </c>
      <c r="D3741">
        <v>66</v>
      </c>
      <c r="E3741" t="s">
        <v>90</v>
      </c>
      <c r="G3741">
        <v>0</v>
      </c>
      <c r="H3741">
        <v>2014</v>
      </c>
      <c r="I3741">
        <v>5</v>
      </c>
      <c r="J3741">
        <v>1</v>
      </c>
      <c r="K3741">
        <v>8</v>
      </c>
      <c r="L3741">
        <v>47</v>
      </c>
      <c r="M3741" t="s">
        <v>900</v>
      </c>
      <c r="N3741" t="s">
        <v>860</v>
      </c>
      <c r="O3741" t="s">
        <v>799</v>
      </c>
      <c r="R3741" t="str">
        <f t="shared" si="192"/>
        <v>Weekday</v>
      </c>
      <c r="S3741" s="27">
        <f t="shared" si="193"/>
        <v>41760</v>
      </c>
      <c r="T3741" t="str">
        <f t="shared" si="194"/>
        <v>S</v>
      </c>
      <c r="V3741" t="str">
        <f t="shared" si="195"/>
        <v>S</v>
      </c>
    </row>
    <row r="3742" spans="1:22" x14ac:dyDescent="0.25">
      <c r="A3742" t="s">
        <v>391</v>
      </c>
      <c r="B3742" t="s">
        <v>218</v>
      </c>
      <c r="C3742">
        <v>161575014</v>
      </c>
      <c r="D3742">
        <v>66</v>
      </c>
      <c r="E3742" t="s">
        <v>90</v>
      </c>
      <c r="G3742">
        <v>0</v>
      </c>
      <c r="H3742">
        <v>2016</v>
      </c>
      <c r="I3742">
        <v>6</v>
      </c>
      <c r="J3742">
        <v>4</v>
      </c>
      <c r="K3742">
        <v>3</v>
      </c>
      <c r="L3742">
        <v>35</v>
      </c>
      <c r="M3742" t="s">
        <v>900</v>
      </c>
      <c r="N3742" t="s">
        <v>860</v>
      </c>
      <c r="O3742" t="s">
        <v>799</v>
      </c>
      <c r="R3742" t="str">
        <f t="shared" si="192"/>
        <v>Weekend</v>
      </c>
      <c r="S3742" s="27">
        <f t="shared" si="193"/>
        <v>42525</v>
      </c>
      <c r="T3742" t="str">
        <f t="shared" si="194"/>
        <v>D</v>
      </c>
      <c r="V3742" t="str">
        <f t="shared" si="195"/>
        <v>D</v>
      </c>
    </row>
    <row r="3743" spans="1:22" x14ac:dyDescent="0.25">
      <c r="A3743" t="s">
        <v>391</v>
      </c>
      <c r="S3743" s="27"/>
      <c r="V3743" t="str">
        <f t="shared" si="195"/>
        <v/>
      </c>
    </row>
    <row r="3744" spans="1:22" x14ac:dyDescent="0.25">
      <c r="A3744" t="s">
        <v>391</v>
      </c>
      <c r="S3744" s="27"/>
      <c r="V3744" t="str">
        <f t="shared" si="195"/>
        <v/>
      </c>
    </row>
    <row r="3745" spans="1:22" x14ac:dyDescent="0.25">
      <c r="A3745" t="s">
        <v>391</v>
      </c>
      <c r="B3745" t="s">
        <v>218</v>
      </c>
      <c r="C3745">
        <v>170395043</v>
      </c>
      <c r="D3745">
        <v>66</v>
      </c>
      <c r="E3745" t="s">
        <v>90</v>
      </c>
      <c r="G3745">
        <v>0</v>
      </c>
      <c r="H3745">
        <v>2017</v>
      </c>
      <c r="I3745">
        <v>2</v>
      </c>
      <c r="J3745">
        <v>6</v>
      </c>
      <c r="K3745">
        <v>12</v>
      </c>
      <c r="L3745">
        <v>38</v>
      </c>
      <c r="M3745" t="s">
        <v>900</v>
      </c>
      <c r="N3745" t="s">
        <v>860</v>
      </c>
      <c r="O3745" t="s">
        <v>799</v>
      </c>
      <c r="R3745" t="str">
        <f t="shared" si="192"/>
        <v>Weekday</v>
      </c>
      <c r="S3745" s="27">
        <f t="shared" si="193"/>
        <v>42772</v>
      </c>
      <c r="T3745" t="str">
        <f t="shared" si="194"/>
        <v>D</v>
      </c>
      <c r="V3745" t="str">
        <f t="shared" si="195"/>
        <v>D</v>
      </c>
    </row>
    <row r="3746" spans="1:22" x14ac:dyDescent="0.25">
      <c r="A3746" t="s">
        <v>391</v>
      </c>
      <c r="B3746" t="s">
        <v>218</v>
      </c>
      <c r="C3746">
        <v>142205305</v>
      </c>
      <c r="D3746">
        <v>66</v>
      </c>
      <c r="E3746" t="s">
        <v>90</v>
      </c>
      <c r="G3746">
        <v>0</v>
      </c>
      <c r="H3746">
        <v>2014</v>
      </c>
      <c r="I3746">
        <v>8</v>
      </c>
      <c r="J3746">
        <v>6</v>
      </c>
      <c r="K3746">
        <v>22</v>
      </c>
      <c r="L3746">
        <v>30</v>
      </c>
      <c r="M3746" t="s">
        <v>900</v>
      </c>
      <c r="N3746" t="s">
        <v>860</v>
      </c>
      <c r="O3746" t="s">
        <v>1933</v>
      </c>
      <c r="R3746" t="str">
        <f t="shared" si="192"/>
        <v>Weekday</v>
      </c>
      <c r="S3746" s="27">
        <f t="shared" si="193"/>
        <v>41857</v>
      </c>
      <c r="T3746" t="str">
        <f t="shared" si="194"/>
        <v>S</v>
      </c>
      <c r="V3746" t="str">
        <f t="shared" si="195"/>
        <v>S</v>
      </c>
    </row>
    <row r="3747" spans="1:22" x14ac:dyDescent="0.25">
      <c r="A3747" t="s">
        <v>391</v>
      </c>
      <c r="B3747" t="s">
        <v>218</v>
      </c>
      <c r="C3747">
        <v>150825252</v>
      </c>
      <c r="D3747">
        <v>66</v>
      </c>
      <c r="E3747" t="s">
        <v>90</v>
      </c>
      <c r="G3747">
        <v>0</v>
      </c>
      <c r="H3747">
        <v>2015</v>
      </c>
      <c r="I3747">
        <v>3</v>
      </c>
      <c r="J3747">
        <v>23</v>
      </c>
      <c r="K3747">
        <v>7</v>
      </c>
      <c r="L3747">
        <v>41</v>
      </c>
      <c r="M3747" t="s">
        <v>900</v>
      </c>
      <c r="N3747" t="s">
        <v>171</v>
      </c>
      <c r="O3747" t="s">
        <v>799</v>
      </c>
      <c r="R3747" t="str">
        <f t="shared" si="192"/>
        <v>Weekday</v>
      </c>
      <c r="S3747" s="27">
        <f t="shared" si="193"/>
        <v>42086</v>
      </c>
      <c r="T3747" t="str">
        <f t="shared" si="194"/>
        <v>S</v>
      </c>
      <c r="V3747" t="str">
        <f t="shared" si="195"/>
        <v>S</v>
      </c>
    </row>
    <row r="3748" spans="1:22" x14ac:dyDescent="0.25">
      <c r="A3748" t="s">
        <v>391</v>
      </c>
      <c r="B3748" t="s">
        <v>218</v>
      </c>
      <c r="C3748">
        <v>131305038</v>
      </c>
      <c r="D3748">
        <v>66</v>
      </c>
      <c r="E3748" t="s">
        <v>90</v>
      </c>
      <c r="G3748">
        <v>0</v>
      </c>
      <c r="H3748">
        <v>2013</v>
      </c>
      <c r="I3748">
        <v>5</v>
      </c>
      <c r="J3748">
        <v>6</v>
      </c>
      <c r="K3748">
        <v>9</v>
      </c>
      <c r="L3748">
        <v>14</v>
      </c>
      <c r="M3748" t="s">
        <v>900</v>
      </c>
      <c r="N3748" t="s">
        <v>860</v>
      </c>
      <c r="O3748" t="s">
        <v>799</v>
      </c>
      <c r="R3748" t="str">
        <f t="shared" si="192"/>
        <v>Weekday</v>
      </c>
      <c r="S3748" s="27">
        <f t="shared" si="193"/>
        <v>41400</v>
      </c>
      <c r="T3748" t="str">
        <f t="shared" si="194"/>
        <v>S</v>
      </c>
      <c r="V3748" t="str">
        <f t="shared" si="195"/>
        <v>S</v>
      </c>
    </row>
    <row r="3749" spans="1:22" x14ac:dyDescent="0.25">
      <c r="A3749" t="s">
        <v>391</v>
      </c>
      <c r="B3749" t="s">
        <v>218</v>
      </c>
      <c r="C3749">
        <v>170435140</v>
      </c>
      <c r="D3749">
        <v>66</v>
      </c>
      <c r="E3749" t="s">
        <v>90</v>
      </c>
      <c r="G3749">
        <v>0</v>
      </c>
      <c r="H3749">
        <v>2017</v>
      </c>
      <c r="I3749">
        <v>2</v>
      </c>
      <c r="J3749">
        <v>11</v>
      </c>
      <c r="K3749">
        <v>18</v>
      </c>
      <c r="L3749">
        <v>42</v>
      </c>
      <c r="M3749" t="s">
        <v>900</v>
      </c>
      <c r="N3749" t="s">
        <v>860</v>
      </c>
      <c r="O3749" t="s">
        <v>799</v>
      </c>
      <c r="R3749" t="str">
        <f t="shared" si="192"/>
        <v>Weekend</v>
      </c>
      <c r="S3749" s="27">
        <f t="shared" si="193"/>
        <v>42777</v>
      </c>
      <c r="T3749" t="str">
        <f t="shared" si="194"/>
        <v>D</v>
      </c>
      <c r="V3749" t="str">
        <f t="shared" si="195"/>
        <v>D</v>
      </c>
    </row>
    <row r="3750" spans="1:22" x14ac:dyDescent="0.25">
      <c r="A3750" t="s">
        <v>391</v>
      </c>
      <c r="B3750" t="s">
        <v>218</v>
      </c>
      <c r="C3750">
        <v>161015104</v>
      </c>
      <c r="D3750">
        <v>66</v>
      </c>
      <c r="E3750" t="s">
        <v>90</v>
      </c>
      <c r="G3750">
        <v>0</v>
      </c>
      <c r="H3750">
        <v>2016</v>
      </c>
      <c r="I3750">
        <v>4</v>
      </c>
      <c r="J3750">
        <v>9</v>
      </c>
      <c r="K3750">
        <v>12</v>
      </c>
      <c r="L3750">
        <v>56</v>
      </c>
      <c r="M3750" t="s">
        <v>900</v>
      </c>
      <c r="N3750" t="s">
        <v>860</v>
      </c>
      <c r="O3750" t="s">
        <v>799</v>
      </c>
      <c r="R3750" t="str">
        <f t="shared" si="192"/>
        <v>Weekend</v>
      </c>
      <c r="S3750" s="27">
        <f t="shared" si="193"/>
        <v>42469</v>
      </c>
      <c r="T3750" t="str">
        <f t="shared" si="194"/>
        <v>D</v>
      </c>
      <c r="V3750" t="str">
        <f t="shared" si="195"/>
        <v>D</v>
      </c>
    </row>
    <row r="3751" spans="1:22" x14ac:dyDescent="0.25">
      <c r="A3751" t="s">
        <v>391</v>
      </c>
      <c r="B3751" t="s">
        <v>218</v>
      </c>
      <c r="C3751">
        <v>133175157</v>
      </c>
      <c r="D3751">
        <v>66</v>
      </c>
      <c r="E3751" t="s">
        <v>90</v>
      </c>
      <c r="G3751">
        <v>0</v>
      </c>
      <c r="H3751">
        <v>2013</v>
      </c>
      <c r="I3751">
        <v>11</v>
      </c>
      <c r="J3751">
        <v>13</v>
      </c>
      <c r="K3751">
        <v>9</v>
      </c>
      <c r="L3751">
        <v>40</v>
      </c>
      <c r="M3751" t="s">
        <v>900</v>
      </c>
      <c r="N3751" t="s">
        <v>860</v>
      </c>
      <c r="O3751" t="s">
        <v>799</v>
      </c>
      <c r="R3751" t="str">
        <f t="shared" si="192"/>
        <v>Weekday</v>
      </c>
      <c r="S3751" s="27">
        <f t="shared" si="193"/>
        <v>41591</v>
      </c>
      <c r="T3751" t="str">
        <f t="shared" si="194"/>
        <v>S</v>
      </c>
      <c r="V3751" t="str">
        <f t="shared" si="195"/>
        <v>S</v>
      </c>
    </row>
    <row r="3752" spans="1:22" x14ac:dyDescent="0.25">
      <c r="A3752" t="s">
        <v>391</v>
      </c>
      <c r="B3752" t="s">
        <v>218</v>
      </c>
      <c r="C3752">
        <v>132695058</v>
      </c>
      <c r="D3752">
        <v>66</v>
      </c>
      <c r="E3752" t="s">
        <v>90</v>
      </c>
      <c r="G3752">
        <v>0</v>
      </c>
      <c r="H3752">
        <v>2013</v>
      </c>
      <c r="I3752">
        <v>9</v>
      </c>
      <c r="J3752">
        <v>25</v>
      </c>
      <c r="K3752">
        <v>11</v>
      </c>
      <c r="L3752">
        <v>57</v>
      </c>
      <c r="M3752" t="s">
        <v>900</v>
      </c>
      <c r="N3752" t="s">
        <v>404</v>
      </c>
      <c r="O3752" t="s">
        <v>799</v>
      </c>
      <c r="R3752" t="str">
        <f t="shared" si="192"/>
        <v>Weekday</v>
      </c>
      <c r="S3752" s="27">
        <f t="shared" si="193"/>
        <v>41542</v>
      </c>
      <c r="T3752" t="str">
        <f t="shared" si="194"/>
        <v>S</v>
      </c>
      <c r="V3752" t="str">
        <f t="shared" si="195"/>
        <v>S</v>
      </c>
    </row>
    <row r="3753" spans="1:22" x14ac:dyDescent="0.25">
      <c r="A3753" t="s">
        <v>391</v>
      </c>
      <c r="B3753" t="s">
        <v>218</v>
      </c>
      <c r="C3753">
        <v>152855331</v>
      </c>
      <c r="D3753">
        <v>66</v>
      </c>
      <c r="E3753" t="s">
        <v>90</v>
      </c>
      <c r="G3753">
        <v>0</v>
      </c>
      <c r="H3753">
        <v>2015</v>
      </c>
      <c r="I3753">
        <v>10</v>
      </c>
      <c r="J3753">
        <v>10</v>
      </c>
      <c r="K3753">
        <v>18</v>
      </c>
      <c r="L3753">
        <v>22</v>
      </c>
      <c r="M3753" t="s">
        <v>900</v>
      </c>
      <c r="N3753" t="s">
        <v>860</v>
      </c>
      <c r="O3753" t="s">
        <v>799</v>
      </c>
      <c r="R3753" t="str">
        <f t="shared" si="192"/>
        <v>Weekend</v>
      </c>
      <c r="S3753" s="27">
        <f t="shared" si="193"/>
        <v>42287</v>
      </c>
      <c r="T3753" t="str">
        <f t="shared" si="194"/>
        <v>D</v>
      </c>
      <c r="V3753" t="str">
        <f t="shared" si="195"/>
        <v>D</v>
      </c>
    </row>
    <row r="3754" spans="1:22" x14ac:dyDescent="0.25">
      <c r="A3754" t="s">
        <v>391</v>
      </c>
      <c r="B3754" t="s">
        <v>218</v>
      </c>
      <c r="C3754">
        <v>152045154</v>
      </c>
      <c r="D3754">
        <v>66</v>
      </c>
      <c r="E3754" t="s">
        <v>90</v>
      </c>
      <c r="G3754">
        <v>0</v>
      </c>
      <c r="H3754">
        <v>2015</v>
      </c>
      <c r="I3754">
        <v>7</v>
      </c>
      <c r="J3754">
        <v>23</v>
      </c>
      <c r="K3754">
        <v>9</v>
      </c>
      <c r="L3754">
        <v>43</v>
      </c>
      <c r="M3754" t="s">
        <v>900</v>
      </c>
      <c r="N3754" t="s">
        <v>860</v>
      </c>
      <c r="O3754" t="s">
        <v>799</v>
      </c>
      <c r="R3754" t="str">
        <f t="shared" si="192"/>
        <v>Weekday</v>
      </c>
      <c r="S3754" s="27">
        <f t="shared" si="193"/>
        <v>42208</v>
      </c>
      <c r="T3754" t="str">
        <f t="shared" si="194"/>
        <v>S</v>
      </c>
      <c r="V3754" t="str">
        <f t="shared" si="195"/>
        <v>S</v>
      </c>
    </row>
    <row r="3755" spans="1:22" x14ac:dyDescent="0.25">
      <c r="A3755" t="s">
        <v>391</v>
      </c>
      <c r="B3755" t="s">
        <v>218</v>
      </c>
      <c r="C3755">
        <v>152955260</v>
      </c>
      <c r="D3755">
        <v>66</v>
      </c>
      <c r="E3755" t="s">
        <v>90</v>
      </c>
      <c r="G3755">
        <v>54.637999999999998</v>
      </c>
      <c r="H3755">
        <v>2015</v>
      </c>
      <c r="I3755">
        <v>10</v>
      </c>
      <c r="J3755">
        <v>18</v>
      </c>
      <c r="K3755">
        <v>15</v>
      </c>
      <c r="L3755">
        <v>53</v>
      </c>
      <c r="M3755" t="s">
        <v>900</v>
      </c>
      <c r="N3755" t="s">
        <v>860</v>
      </c>
      <c r="O3755" t="s">
        <v>799</v>
      </c>
      <c r="Q3755" t="s">
        <v>520</v>
      </c>
      <c r="R3755" t="str">
        <f t="shared" si="192"/>
        <v>Weekend</v>
      </c>
      <c r="S3755" s="27">
        <f t="shared" si="193"/>
        <v>42295</v>
      </c>
      <c r="T3755" t="str">
        <f t="shared" si="194"/>
        <v>D</v>
      </c>
      <c r="V3755" t="str">
        <f t="shared" si="195"/>
        <v>D</v>
      </c>
    </row>
    <row r="3756" spans="1:22" x14ac:dyDescent="0.25">
      <c r="A3756" t="s">
        <v>391</v>
      </c>
      <c r="B3756" t="s">
        <v>218</v>
      </c>
      <c r="C3756">
        <v>130675147</v>
      </c>
      <c r="D3756">
        <v>66</v>
      </c>
      <c r="E3756" t="s">
        <v>90</v>
      </c>
      <c r="G3756">
        <v>0</v>
      </c>
      <c r="H3756">
        <v>2013</v>
      </c>
      <c r="I3756">
        <v>3</v>
      </c>
      <c r="J3756">
        <v>5</v>
      </c>
      <c r="K3756">
        <v>9</v>
      </c>
      <c r="L3756">
        <v>47</v>
      </c>
      <c r="M3756" t="s">
        <v>900</v>
      </c>
      <c r="N3756" t="s">
        <v>860</v>
      </c>
      <c r="O3756" t="s">
        <v>799</v>
      </c>
      <c r="R3756" t="str">
        <f t="shared" si="192"/>
        <v>Weekday</v>
      </c>
      <c r="S3756" s="27">
        <f t="shared" si="193"/>
        <v>41338</v>
      </c>
      <c r="T3756" t="str">
        <f t="shared" si="194"/>
        <v>S</v>
      </c>
      <c r="V3756" t="str">
        <f t="shared" si="195"/>
        <v>S</v>
      </c>
    </row>
    <row r="3757" spans="1:22" x14ac:dyDescent="0.25">
      <c r="A3757" t="s">
        <v>391</v>
      </c>
      <c r="B3757" t="s">
        <v>218</v>
      </c>
      <c r="C3757">
        <v>143375100</v>
      </c>
      <c r="D3757">
        <v>66</v>
      </c>
      <c r="E3757" t="s">
        <v>90</v>
      </c>
      <c r="G3757">
        <v>0</v>
      </c>
      <c r="H3757">
        <v>2014</v>
      </c>
      <c r="I3757">
        <v>12</v>
      </c>
      <c r="J3757">
        <v>3</v>
      </c>
      <c r="K3757">
        <v>6</v>
      </c>
      <c r="L3757">
        <v>12</v>
      </c>
      <c r="M3757" t="s">
        <v>900</v>
      </c>
      <c r="N3757" t="s">
        <v>860</v>
      </c>
      <c r="O3757" t="s">
        <v>799</v>
      </c>
      <c r="R3757" t="str">
        <f t="shared" si="192"/>
        <v>Weekday</v>
      </c>
      <c r="S3757" s="27">
        <f t="shared" si="193"/>
        <v>41976</v>
      </c>
      <c r="T3757" t="str">
        <f t="shared" si="194"/>
        <v>S</v>
      </c>
      <c r="V3757" t="str">
        <f t="shared" si="195"/>
        <v>S</v>
      </c>
    </row>
    <row r="3758" spans="1:22" x14ac:dyDescent="0.25">
      <c r="A3758" t="s">
        <v>391</v>
      </c>
      <c r="B3758" t="s">
        <v>218</v>
      </c>
      <c r="C3758">
        <v>140765121</v>
      </c>
      <c r="D3758">
        <v>66</v>
      </c>
      <c r="E3758" t="s">
        <v>90</v>
      </c>
      <c r="G3758">
        <v>0</v>
      </c>
      <c r="H3758">
        <v>2014</v>
      </c>
      <c r="I3758">
        <v>3</v>
      </c>
      <c r="J3758">
        <v>17</v>
      </c>
      <c r="K3758">
        <v>6</v>
      </c>
      <c r="L3758">
        <v>45</v>
      </c>
      <c r="M3758" t="s">
        <v>899</v>
      </c>
      <c r="N3758" t="s">
        <v>860</v>
      </c>
      <c r="O3758" t="s">
        <v>799</v>
      </c>
      <c r="R3758" t="str">
        <f t="shared" si="192"/>
        <v>Weekday</v>
      </c>
      <c r="S3758" s="27">
        <f t="shared" si="193"/>
        <v>41715</v>
      </c>
      <c r="T3758" t="str">
        <f t="shared" si="194"/>
        <v>S</v>
      </c>
      <c r="V3758" t="str">
        <f t="shared" si="195"/>
        <v>S</v>
      </c>
    </row>
    <row r="3759" spans="1:22" x14ac:dyDescent="0.25">
      <c r="A3759" t="s">
        <v>391</v>
      </c>
      <c r="S3759" s="27"/>
      <c r="V3759" t="str">
        <f t="shared" si="195"/>
        <v/>
      </c>
    </row>
    <row r="3760" spans="1:22" x14ac:dyDescent="0.25">
      <c r="A3760" t="s">
        <v>391</v>
      </c>
      <c r="S3760" s="27"/>
      <c r="V3760" t="str">
        <f t="shared" si="195"/>
        <v/>
      </c>
    </row>
    <row r="3761" spans="1:22" x14ac:dyDescent="0.25">
      <c r="A3761" t="s">
        <v>391</v>
      </c>
      <c r="S3761" s="27"/>
      <c r="V3761" t="str">
        <f t="shared" si="195"/>
        <v/>
      </c>
    </row>
    <row r="3762" spans="1:22" x14ac:dyDescent="0.25">
      <c r="A3762" t="s">
        <v>391</v>
      </c>
      <c r="B3762" t="s">
        <v>218</v>
      </c>
      <c r="C3762">
        <v>163155117</v>
      </c>
      <c r="D3762">
        <v>66</v>
      </c>
      <c r="E3762" t="s">
        <v>90</v>
      </c>
      <c r="G3762">
        <v>0</v>
      </c>
      <c r="H3762">
        <v>2016</v>
      </c>
      <c r="I3762">
        <v>11</v>
      </c>
      <c r="J3762">
        <v>5</v>
      </c>
      <c r="K3762">
        <v>18</v>
      </c>
      <c r="L3762">
        <v>25</v>
      </c>
      <c r="M3762" t="s">
        <v>900</v>
      </c>
      <c r="N3762" t="s">
        <v>860</v>
      </c>
      <c r="O3762" t="s">
        <v>799</v>
      </c>
      <c r="R3762" t="str">
        <f t="shared" ref="R3762:R3823" si="196">IF(WEEKDAY(DATE(H3762,I3762,J3762),2) &lt; 6, "Weekday", "Weekend")</f>
        <v>Weekend</v>
      </c>
      <c r="S3762" s="27">
        <f t="shared" ref="S3762:S3823" si="197">DATE(H3762,I3762,J3762)</f>
        <v>42679</v>
      </c>
      <c r="T3762" t="str">
        <f t="shared" ref="T3762:T3825" si="198">IF(OR(H3762=2013,H3762=2014,AND(H3762=2015,I3762&lt;9),AND(H3762=2015,I3762=9,J3762&lt;5)),"S","D")</f>
        <v>D</v>
      </c>
      <c r="V3762" t="str">
        <f t="shared" si="195"/>
        <v>D</v>
      </c>
    </row>
    <row r="3763" spans="1:22" x14ac:dyDescent="0.25">
      <c r="A3763" t="s">
        <v>391</v>
      </c>
      <c r="S3763" s="27"/>
      <c r="V3763" t="str">
        <f t="shared" si="195"/>
        <v/>
      </c>
    </row>
    <row r="3764" spans="1:22" x14ac:dyDescent="0.25">
      <c r="A3764" t="s">
        <v>391</v>
      </c>
      <c r="B3764" t="s">
        <v>218</v>
      </c>
      <c r="C3764">
        <v>171825140</v>
      </c>
      <c r="D3764">
        <v>66</v>
      </c>
      <c r="E3764" t="s">
        <v>90</v>
      </c>
      <c r="G3764">
        <v>0</v>
      </c>
      <c r="H3764">
        <v>2017</v>
      </c>
      <c r="I3764">
        <v>6</v>
      </c>
      <c r="J3764">
        <v>29</v>
      </c>
      <c r="K3764">
        <v>8</v>
      </c>
      <c r="L3764">
        <v>57</v>
      </c>
      <c r="M3764" t="s">
        <v>900</v>
      </c>
      <c r="N3764" t="s">
        <v>860</v>
      </c>
      <c r="O3764" t="s">
        <v>799</v>
      </c>
      <c r="R3764" t="str">
        <f t="shared" si="196"/>
        <v>Weekday</v>
      </c>
      <c r="S3764" s="27">
        <f t="shared" si="197"/>
        <v>42915</v>
      </c>
      <c r="T3764" t="str">
        <f t="shared" si="198"/>
        <v>D</v>
      </c>
      <c r="V3764" t="str">
        <f t="shared" si="195"/>
        <v>D</v>
      </c>
    </row>
    <row r="3765" spans="1:22" x14ac:dyDescent="0.25">
      <c r="A3765" t="s">
        <v>391</v>
      </c>
      <c r="S3765" s="27"/>
      <c r="V3765" t="str">
        <f t="shared" si="195"/>
        <v/>
      </c>
    </row>
    <row r="3766" spans="1:22" x14ac:dyDescent="0.25">
      <c r="A3766" t="s">
        <v>391</v>
      </c>
      <c r="B3766" t="s">
        <v>218</v>
      </c>
      <c r="C3766">
        <v>172415180</v>
      </c>
      <c r="D3766">
        <v>66</v>
      </c>
      <c r="E3766" t="s">
        <v>90</v>
      </c>
      <c r="G3766">
        <v>0</v>
      </c>
      <c r="H3766">
        <v>2017</v>
      </c>
      <c r="I3766">
        <v>8</v>
      </c>
      <c r="J3766">
        <v>29</v>
      </c>
      <c r="K3766">
        <v>9</v>
      </c>
      <c r="L3766">
        <v>56</v>
      </c>
      <c r="M3766" t="s">
        <v>900</v>
      </c>
      <c r="N3766" t="s">
        <v>860</v>
      </c>
      <c r="O3766" t="s">
        <v>799</v>
      </c>
      <c r="R3766" t="str">
        <f t="shared" si="196"/>
        <v>Weekday</v>
      </c>
      <c r="S3766" s="27">
        <f t="shared" si="197"/>
        <v>42976</v>
      </c>
      <c r="T3766" t="str">
        <f t="shared" si="198"/>
        <v>D</v>
      </c>
      <c r="V3766" t="str">
        <f t="shared" si="195"/>
        <v>D</v>
      </c>
    </row>
    <row r="3767" spans="1:22" x14ac:dyDescent="0.25">
      <c r="A3767" t="s">
        <v>391</v>
      </c>
      <c r="B3767" t="s">
        <v>218</v>
      </c>
      <c r="C3767">
        <v>160915130</v>
      </c>
      <c r="D3767">
        <v>66</v>
      </c>
      <c r="E3767" t="s">
        <v>90</v>
      </c>
      <c r="G3767">
        <v>0</v>
      </c>
      <c r="H3767">
        <v>2016</v>
      </c>
      <c r="I3767">
        <v>3</v>
      </c>
      <c r="J3767">
        <v>30</v>
      </c>
      <c r="K3767">
        <v>9</v>
      </c>
      <c r="L3767">
        <v>41</v>
      </c>
      <c r="M3767" t="s">
        <v>900</v>
      </c>
      <c r="N3767" t="s">
        <v>860</v>
      </c>
      <c r="O3767" t="s">
        <v>799</v>
      </c>
      <c r="R3767" t="str">
        <f t="shared" si="196"/>
        <v>Weekday</v>
      </c>
      <c r="S3767" s="27">
        <f t="shared" si="197"/>
        <v>42459</v>
      </c>
      <c r="T3767" t="str">
        <f t="shared" si="198"/>
        <v>D</v>
      </c>
      <c r="V3767" t="str">
        <f t="shared" si="195"/>
        <v>D</v>
      </c>
    </row>
    <row r="3768" spans="1:22" x14ac:dyDescent="0.25">
      <c r="A3768" t="s">
        <v>391</v>
      </c>
      <c r="B3768" t="s">
        <v>218</v>
      </c>
      <c r="C3768">
        <v>150075079</v>
      </c>
      <c r="D3768">
        <v>66</v>
      </c>
      <c r="E3768" t="s">
        <v>90</v>
      </c>
      <c r="G3768">
        <v>0</v>
      </c>
      <c r="H3768">
        <v>2015</v>
      </c>
      <c r="I3768">
        <v>1</v>
      </c>
      <c r="J3768">
        <v>6</v>
      </c>
      <c r="K3768">
        <v>10</v>
      </c>
      <c r="L3768">
        <v>55</v>
      </c>
      <c r="M3768" t="s">
        <v>900</v>
      </c>
      <c r="N3768" t="s">
        <v>860</v>
      </c>
      <c r="O3768" t="s">
        <v>799</v>
      </c>
      <c r="R3768" t="str">
        <f t="shared" si="196"/>
        <v>Weekday</v>
      </c>
      <c r="S3768" s="27">
        <f t="shared" si="197"/>
        <v>42010</v>
      </c>
      <c r="T3768" t="str">
        <f t="shared" si="198"/>
        <v>S</v>
      </c>
      <c r="V3768" t="str">
        <f t="shared" si="195"/>
        <v>S</v>
      </c>
    </row>
    <row r="3769" spans="1:22" x14ac:dyDescent="0.25">
      <c r="A3769" t="s">
        <v>391</v>
      </c>
      <c r="S3769" s="27"/>
      <c r="V3769" t="str">
        <f t="shared" si="195"/>
        <v/>
      </c>
    </row>
    <row r="3770" spans="1:22" x14ac:dyDescent="0.25">
      <c r="A3770" t="s">
        <v>391</v>
      </c>
      <c r="B3770" t="s">
        <v>218</v>
      </c>
      <c r="C3770">
        <v>162945084</v>
      </c>
      <c r="D3770">
        <v>66</v>
      </c>
      <c r="E3770" t="s">
        <v>90</v>
      </c>
      <c r="G3770">
        <v>0</v>
      </c>
      <c r="H3770">
        <v>2016</v>
      </c>
      <c r="I3770">
        <v>10</v>
      </c>
      <c r="J3770">
        <v>20</v>
      </c>
      <c r="K3770">
        <v>6</v>
      </c>
      <c r="L3770">
        <v>30</v>
      </c>
      <c r="M3770" t="s">
        <v>900</v>
      </c>
      <c r="N3770" t="s">
        <v>404</v>
      </c>
      <c r="O3770" t="s">
        <v>799</v>
      </c>
      <c r="R3770" t="str">
        <f t="shared" si="196"/>
        <v>Weekday</v>
      </c>
      <c r="S3770" s="27">
        <f t="shared" si="197"/>
        <v>42663</v>
      </c>
      <c r="T3770" t="str">
        <f t="shared" si="198"/>
        <v>D</v>
      </c>
      <c r="V3770" t="str">
        <f t="shared" si="195"/>
        <v>D</v>
      </c>
    </row>
    <row r="3771" spans="1:22" x14ac:dyDescent="0.25">
      <c r="A3771" t="s">
        <v>391</v>
      </c>
      <c r="S3771" s="27"/>
      <c r="V3771" t="str">
        <f t="shared" si="195"/>
        <v/>
      </c>
    </row>
    <row r="3772" spans="1:22" x14ac:dyDescent="0.25">
      <c r="A3772" t="s">
        <v>391</v>
      </c>
      <c r="B3772" t="s">
        <v>218</v>
      </c>
      <c r="C3772">
        <v>170685035</v>
      </c>
      <c r="D3772">
        <v>66</v>
      </c>
      <c r="E3772" t="s">
        <v>90</v>
      </c>
      <c r="G3772">
        <v>0</v>
      </c>
      <c r="H3772">
        <v>2017</v>
      </c>
      <c r="I3772">
        <v>3</v>
      </c>
      <c r="J3772">
        <v>7</v>
      </c>
      <c r="K3772">
        <v>10</v>
      </c>
      <c r="L3772">
        <v>16</v>
      </c>
      <c r="M3772" t="s">
        <v>900</v>
      </c>
      <c r="N3772" t="s">
        <v>860</v>
      </c>
      <c r="O3772" t="s">
        <v>799</v>
      </c>
      <c r="R3772" t="str">
        <f t="shared" si="196"/>
        <v>Weekday</v>
      </c>
      <c r="S3772" s="27">
        <f t="shared" si="197"/>
        <v>42801</v>
      </c>
      <c r="T3772" t="str">
        <f t="shared" si="198"/>
        <v>D</v>
      </c>
      <c r="V3772" t="str">
        <f t="shared" si="195"/>
        <v>D</v>
      </c>
    </row>
    <row r="3773" spans="1:22" x14ac:dyDescent="0.25">
      <c r="A3773" t="s">
        <v>391</v>
      </c>
      <c r="B3773" t="s">
        <v>218</v>
      </c>
      <c r="C3773">
        <v>160435263</v>
      </c>
      <c r="D3773">
        <v>66</v>
      </c>
      <c r="E3773" t="s">
        <v>90</v>
      </c>
      <c r="G3773">
        <v>0</v>
      </c>
      <c r="H3773">
        <v>2016</v>
      </c>
      <c r="I3773">
        <v>1</v>
      </c>
      <c r="J3773">
        <v>30</v>
      </c>
      <c r="K3773">
        <v>17</v>
      </c>
      <c r="L3773">
        <v>43</v>
      </c>
      <c r="M3773" t="s">
        <v>900</v>
      </c>
      <c r="N3773" t="s">
        <v>171</v>
      </c>
      <c r="O3773" t="s">
        <v>799</v>
      </c>
      <c r="R3773" t="str">
        <f t="shared" si="196"/>
        <v>Weekend</v>
      </c>
      <c r="S3773" s="27">
        <f t="shared" si="197"/>
        <v>42399</v>
      </c>
      <c r="T3773" t="str">
        <f t="shared" si="198"/>
        <v>D</v>
      </c>
      <c r="V3773" t="str">
        <f t="shared" si="195"/>
        <v>D</v>
      </c>
    </row>
    <row r="3774" spans="1:22" x14ac:dyDescent="0.25">
      <c r="A3774" t="s">
        <v>391</v>
      </c>
      <c r="S3774" s="27"/>
      <c r="V3774" t="str">
        <f t="shared" si="195"/>
        <v/>
      </c>
    </row>
    <row r="3775" spans="1:22" x14ac:dyDescent="0.25">
      <c r="A3775" t="s">
        <v>391</v>
      </c>
      <c r="B3775" t="s">
        <v>218</v>
      </c>
      <c r="C3775">
        <v>161165482</v>
      </c>
      <c r="D3775">
        <v>66</v>
      </c>
      <c r="E3775" t="s">
        <v>90</v>
      </c>
      <c r="G3775">
        <v>0</v>
      </c>
      <c r="H3775">
        <v>2016</v>
      </c>
      <c r="I3775">
        <v>4</v>
      </c>
      <c r="J3775">
        <v>24</v>
      </c>
      <c r="K3775">
        <v>16</v>
      </c>
      <c r="L3775">
        <v>45</v>
      </c>
      <c r="M3775" t="s">
        <v>900</v>
      </c>
      <c r="N3775" t="s">
        <v>171</v>
      </c>
      <c r="O3775" t="s">
        <v>799</v>
      </c>
      <c r="R3775" t="str">
        <f t="shared" si="196"/>
        <v>Weekend</v>
      </c>
      <c r="S3775" s="27">
        <f t="shared" si="197"/>
        <v>42484</v>
      </c>
      <c r="T3775" t="str">
        <f t="shared" si="198"/>
        <v>D</v>
      </c>
      <c r="V3775" t="str">
        <f t="shared" si="195"/>
        <v>D</v>
      </c>
    </row>
    <row r="3776" spans="1:22" x14ac:dyDescent="0.25">
      <c r="A3776" t="s">
        <v>391</v>
      </c>
      <c r="B3776" t="s">
        <v>218</v>
      </c>
      <c r="C3776">
        <v>142225214</v>
      </c>
      <c r="D3776">
        <v>66</v>
      </c>
      <c r="E3776" t="s">
        <v>90</v>
      </c>
      <c r="G3776">
        <v>0</v>
      </c>
      <c r="H3776">
        <v>2014</v>
      </c>
      <c r="I3776">
        <v>8</v>
      </c>
      <c r="J3776">
        <v>9</v>
      </c>
      <c r="K3776">
        <v>3</v>
      </c>
      <c r="L3776">
        <v>30</v>
      </c>
      <c r="M3776" t="s">
        <v>899</v>
      </c>
      <c r="N3776" t="s">
        <v>171</v>
      </c>
      <c r="O3776" t="s">
        <v>799</v>
      </c>
      <c r="R3776" t="str">
        <f t="shared" si="196"/>
        <v>Weekend</v>
      </c>
      <c r="S3776" s="27">
        <f t="shared" si="197"/>
        <v>41860</v>
      </c>
      <c r="T3776" t="str">
        <f t="shared" si="198"/>
        <v>S</v>
      </c>
      <c r="V3776" t="str">
        <f t="shared" si="195"/>
        <v>S</v>
      </c>
    </row>
    <row r="3777" spans="1:22" x14ac:dyDescent="0.25">
      <c r="A3777" t="s">
        <v>391</v>
      </c>
      <c r="B3777" t="s">
        <v>218</v>
      </c>
      <c r="C3777">
        <v>173195060</v>
      </c>
      <c r="D3777">
        <v>66</v>
      </c>
      <c r="E3777" t="s">
        <v>90</v>
      </c>
      <c r="G3777">
        <v>0</v>
      </c>
      <c r="H3777">
        <v>2017</v>
      </c>
      <c r="I3777">
        <v>11</v>
      </c>
      <c r="J3777">
        <v>13</v>
      </c>
      <c r="K3777">
        <v>9</v>
      </c>
      <c r="L3777">
        <v>30</v>
      </c>
      <c r="M3777" t="s">
        <v>900</v>
      </c>
      <c r="N3777" t="s">
        <v>171</v>
      </c>
      <c r="O3777" t="s">
        <v>799</v>
      </c>
      <c r="R3777" t="str">
        <f t="shared" si="196"/>
        <v>Weekday</v>
      </c>
      <c r="S3777" s="27">
        <f t="shared" si="197"/>
        <v>43052</v>
      </c>
      <c r="T3777" t="str">
        <f t="shared" si="198"/>
        <v>D</v>
      </c>
      <c r="V3777" t="str">
        <f t="shared" si="195"/>
        <v>D</v>
      </c>
    </row>
    <row r="3778" spans="1:22" x14ac:dyDescent="0.25">
      <c r="A3778" t="s">
        <v>391</v>
      </c>
      <c r="B3778" t="s">
        <v>218</v>
      </c>
      <c r="C3778">
        <v>132605251</v>
      </c>
      <c r="D3778">
        <v>66</v>
      </c>
      <c r="E3778" t="s">
        <v>90</v>
      </c>
      <c r="G3778">
        <v>0</v>
      </c>
      <c r="H3778">
        <v>2013</v>
      </c>
      <c r="I3778">
        <v>9</v>
      </c>
      <c r="J3778">
        <v>12</v>
      </c>
      <c r="K3778">
        <v>16</v>
      </c>
      <c r="L3778">
        <v>46</v>
      </c>
      <c r="M3778" t="s">
        <v>900</v>
      </c>
      <c r="N3778" t="s">
        <v>860</v>
      </c>
      <c r="O3778" t="s">
        <v>799</v>
      </c>
      <c r="R3778" t="str">
        <f t="shared" si="196"/>
        <v>Weekday</v>
      </c>
      <c r="S3778" s="27">
        <f t="shared" si="197"/>
        <v>41529</v>
      </c>
      <c r="T3778" t="str">
        <f t="shared" si="198"/>
        <v>S</v>
      </c>
      <c r="V3778" t="str">
        <f t="shared" si="195"/>
        <v>S</v>
      </c>
    </row>
    <row r="3779" spans="1:22" x14ac:dyDescent="0.25">
      <c r="A3779" t="s">
        <v>391</v>
      </c>
      <c r="B3779" t="s">
        <v>218</v>
      </c>
      <c r="C3779">
        <v>172975437</v>
      </c>
      <c r="D3779">
        <v>66</v>
      </c>
      <c r="E3779" t="s">
        <v>90</v>
      </c>
      <c r="G3779">
        <v>0</v>
      </c>
      <c r="H3779">
        <v>2017</v>
      </c>
      <c r="I3779">
        <v>10</v>
      </c>
      <c r="J3779">
        <v>23</v>
      </c>
      <c r="K3779">
        <v>18</v>
      </c>
      <c r="L3779">
        <v>40</v>
      </c>
      <c r="M3779" t="s">
        <v>900</v>
      </c>
      <c r="N3779" t="s">
        <v>860</v>
      </c>
      <c r="O3779" t="s">
        <v>799</v>
      </c>
      <c r="R3779" t="str">
        <f t="shared" si="196"/>
        <v>Weekday</v>
      </c>
      <c r="S3779" s="27">
        <f t="shared" si="197"/>
        <v>43031</v>
      </c>
      <c r="T3779" t="str">
        <f t="shared" si="198"/>
        <v>D</v>
      </c>
      <c r="V3779" t="str">
        <f t="shared" ref="V3779:V3842" si="199">T3779&amp;U3779</f>
        <v>D</v>
      </c>
    </row>
    <row r="3780" spans="1:22" x14ac:dyDescent="0.25">
      <c r="A3780" t="s">
        <v>391</v>
      </c>
      <c r="B3780" t="s">
        <v>218</v>
      </c>
      <c r="C3780">
        <v>162435183</v>
      </c>
      <c r="D3780">
        <v>66</v>
      </c>
      <c r="E3780" t="s">
        <v>90</v>
      </c>
      <c r="G3780">
        <v>0</v>
      </c>
      <c r="H3780">
        <v>2016</v>
      </c>
      <c r="I3780">
        <v>8</v>
      </c>
      <c r="J3780">
        <v>30</v>
      </c>
      <c r="K3780">
        <v>9</v>
      </c>
      <c r="L3780">
        <v>26</v>
      </c>
      <c r="M3780" t="s">
        <v>900</v>
      </c>
      <c r="N3780" t="s">
        <v>404</v>
      </c>
      <c r="O3780" t="s">
        <v>799</v>
      </c>
      <c r="R3780" t="str">
        <f t="shared" si="196"/>
        <v>Weekday</v>
      </c>
      <c r="S3780" s="27">
        <f t="shared" si="197"/>
        <v>42612</v>
      </c>
      <c r="T3780" t="str">
        <f t="shared" si="198"/>
        <v>D</v>
      </c>
      <c r="V3780" t="str">
        <f t="shared" si="199"/>
        <v>D</v>
      </c>
    </row>
    <row r="3781" spans="1:22" x14ac:dyDescent="0.25">
      <c r="A3781" t="s">
        <v>391</v>
      </c>
      <c r="S3781" s="27"/>
      <c r="V3781" t="str">
        <f t="shared" si="199"/>
        <v/>
      </c>
    </row>
    <row r="3782" spans="1:22" x14ac:dyDescent="0.25">
      <c r="A3782" t="s">
        <v>391</v>
      </c>
      <c r="B3782" t="s">
        <v>218</v>
      </c>
      <c r="C3782">
        <v>152675165</v>
      </c>
      <c r="D3782">
        <v>66</v>
      </c>
      <c r="E3782" t="s">
        <v>90</v>
      </c>
      <c r="G3782">
        <v>0</v>
      </c>
      <c r="H3782">
        <v>2015</v>
      </c>
      <c r="I3782">
        <v>9</v>
      </c>
      <c r="J3782">
        <v>24</v>
      </c>
      <c r="K3782">
        <v>9</v>
      </c>
      <c r="L3782">
        <v>20</v>
      </c>
      <c r="M3782" t="s">
        <v>900</v>
      </c>
      <c r="N3782" t="s">
        <v>404</v>
      </c>
      <c r="O3782" t="s">
        <v>799</v>
      </c>
      <c r="R3782" t="str">
        <f t="shared" si="196"/>
        <v>Weekday</v>
      </c>
      <c r="S3782" s="27">
        <f t="shared" si="197"/>
        <v>42271</v>
      </c>
      <c r="T3782" t="str">
        <f t="shared" si="198"/>
        <v>D</v>
      </c>
      <c r="V3782" t="str">
        <f t="shared" si="199"/>
        <v>D</v>
      </c>
    </row>
    <row r="3783" spans="1:22" x14ac:dyDescent="0.25">
      <c r="A3783" t="s">
        <v>391</v>
      </c>
      <c r="B3783" t="s">
        <v>218</v>
      </c>
      <c r="C3783">
        <v>161675148</v>
      </c>
      <c r="D3783">
        <v>66</v>
      </c>
      <c r="E3783" t="s">
        <v>90</v>
      </c>
      <c r="G3783">
        <v>0</v>
      </c>
      <c r="H3783">
        <v>2016</v>
      </c>
      <c r="I3783">
        <v>6</v>
      </c>
      <c r="J3783">
        <v>14</v>
      </c>
      <c r="K3783">
        <v>7</v>
      </c>
      <c r="L3783">
        <v>55</v>
      </c>
      <c r="M3783" t="s">
        <v>900</v>
      </c>
      <c r="N3783" t="s">
        <v>860</v>
      </c>
      <c r="O3783" t="s">
        <v>799</v>
      </c>
      <c r="R3783" t="str">
        <f t="shared" si="196"/>
        <v>Weekday</v>
      </c>
      <c r="S3783" s="27">
        <f t="shared" si="197"/>
        <v>42535</v>
      </c>
      <c r="T3783" t="str">
        <f t="shared" si="198"/>
        <v>D</v>
      </c>
      <c r="V3783" t="str">
        <f t="shared" si="199"/>
        <v>D</v>
      </c>
    </row>
    <row r="3784" spans="1:22" x14ac:dyDescent="0.25">
      <c r="A3784" t="s">
        <v>391</v>
      </c>
      <c r="B3784" t="s">
        <v>218</v>
      </c>
      <c r="C3784">
        <v>130095102</v>
      </c>
      <c r="D3784">
        <v>66</v>
      </c>
      <c r="E3784" t="s">
        <v>90</v>
      </c>
      <c r="G3784">
        <v>0</v>
      </c>
      <c r="H3784">
        <v>2013</v>
      </c>
      <c r="I3784">
        <v>1</v>
      </c>
      <c r="J3784">
        <v>8</v>
      </c>
      <c r="K3784">
        <v>13</v>
      </c>
      <c r="L3784">
        <v>5</v>
      </c>
      <c r="M3784" t="s">
        <v>899</v>
      </c>
      <c r="N3784" t="s">
        <v>170</v>
      </c>
      <c r="O3784" t="s">
        <v>799</v>
      </c>
      <c r="R3784" t="str">
        <f t="shared" si="196"/>
        <v>Weekday</v>
      </c>
      <c r="S3784" s="27">
        <f t="shared" si="197"/>
        <v>41282</v>
      </c>
      <c r="T3784" t="str">
        <f t="shared" si="198"/>
        <v>S</v>
      </c>
      <c r="V3784" t="str">
        <f t="shared" si="199"/>
        <v>S</v>
      </c>
    </row>
    <row r="3785" spans="1:22" x14ac:dyDescent="0.25">
      <c r="A3785" t="s">
        <v>391</v>
      </c>
      <c r="B3785" t="s">
        <v>218</v>
      </c>
      <c r="C3785">
        <v>150575365</v>
      </c>
      <c r="D3785">
        <v>66</v>
      </c>
      <c r="E3785" t="s">
        <v>90</v>
      </c>
      <c r="G3785">
        <v>0</v>
      </c>
      <c r="H3785">
        <v>2015</v>
      </c>
      <c r="I3785">
        <v>2</v>
      </c>
      <c r="J3785">
        <v>16</v>
      </c>
      <c r="K3785">
        <v>17</v>
      </c>
      <c r="L3785">
        <v>33</v>
      </c>
      <c r="M3785" t="s">
        <v>900</v>
      </c>
      <c r="N3785" t="s">
        <v>860</v>
      </c>
      <c r="O3785" t="s">
        <v>799</v>
      </c>
      <c r="R3785" t="str">
        <f t="shared" si="196"/>
        <v>Weekday</v>
      </c>
      <c r="S3785" s="27">
        <f t="shared" si="197"/>
        <v>42051</v>
      </c>
      <c r="T3785" t="str">
        <f t="shared" si="198"/>
        <v>S</v>
      </c>
      <c r="V3785" t="str">
        <f t="shared" si="199"/>
        <v>S</v>
      </c>
    </row>
    <row r="3786" spans="1:22" x14ac:dyDescent="0.25">
      <c r="A3786" t="s">
        <v>391</v>
      </c>
      <c r="S3786" s="27"/>
      <c r="V3786" t="str">
        <f t="shared" si="199"/>
        <v/>
      </c>
    </row>
    <row r="3787" spans="1:22" x14ac:dyDescent="0.25">
      <c r="A3787" t="s">
        <v>391</v>
      </c>
      <c r="B3787" t="s">
        <v>218</v>
      </c>
      <c r="C3787">
        <v>170795074</v>
      </c>
      <c r="D3787">
        <v>66</v>
      </c>
      <c r="E3787" t="s">
        <v>90</v>
      </c>
      <c r="G3787">
        <v>0</v>
      </c>
      <c r="H3787">
        <v>2017</v>
      </c>
      <c r="I3787">
        <v>3</v>
      </c>
      <c r="J3787">
        <v>18</v>
      </c>
      <c r="K3787">
        <v>12</v>
      </c>
      <c r="L3787">
        <v>40</v>
      </c>
      <c r="M3787" t="s">
        <v>900</v>
      </c>
      <c r="N3787" t="s">
        <v>171</v>
      </c>
      <c r="O3787" t="s">
        <v>799</v>
      </c>
      <c r="R3787" t="str">
        <f t="shared" si="196"/>
        <v>Weekend</v>
      </c>
      <c r="S3787" s="27">
        <f t="shared" si="197"/>
        <v>42812</v>
      </c>
      <c r="T3787" t="str">
        <f t="shared" si="198"/>
        <v>D</v>
      </c>
      <c r="V3787" t="str">
        <f t="shared" si="199"/>
        <v>D</v>
      </c>
    </row>
    <row r="3788" spans="1:22" x14ac:dyDescent="0.25">
      <c r="A3788" t="s">
        <v>391</v>
      </c>
      <c r="S3788" s="27"/>
      <c r="V3788" t="str">
        <f t="shared" si="199"/>
        <v/>
      </c>
    </row>
    <row r="3789" spans="1:22" x14ac:dyDescent="0.25">
      <c r="A3789" t="s">
        <v>391</v>
      </c>
      <c r="S3789" s="27"/>
      <c r="V3789" t="str">
        <f t="shared" si="199"/>
        <v/>
      </c>
    </row>
    <row r="3790" spans="1:22" x14ac:dyDescent="0.25">
      <c r="A3790" t="s">
        <v>391</v>
      </c>
      <c r="B3790" t="s">
        <v>218</v>
      </c>
      <c r="C3790">
        <v>153565016</v>
      </c>
      <c r="D3790">
        <v>66</v>
      </c>
      <c r="E3790" t="s">
        <v>90</v>
      </c>
      <c r="G3790">
        <v>0</v>
      </c>
      <c r="H3790">
        <v>2015</v>
      </c>
      <c r="I3790">
        <v>12</v>
      </c>
      <c r="J3790">
        <v>21</v>
      </c>
      <c r="K3790">
        <v>9</v>
      </c>
      <c r="L3790">
        <v>30</v>
      </c>
      <c r="M3790" t="s">
        <v>900</v>
      </c>
      <c r="N3790" t="s">
        <v>860</v>
      </c>
      <c r="O3790" t="s">
        <v>799</v>
      </c>
      <c r="R3790" t="str">
        <f t="shared" si="196"/>
        <v>Weekday</v>
      </c>
      <c r="S3790" s="27">
        <f t="shared" si="197"/>
        <v>42359</v>
      </c>
      <c r="T3790" t="str">
        <f t="shared" si="198"/>
        <v>D</v>
      </c>
      <c r="V3790" t="str">
        <f t="shared" si="199"/>
        <v>D</v>
      </c>
    </row>
    <row r="3791" spans="1:22" x14ac:dyDescent="0.25">
      <c r="A3791" t="s">
        <v>391</v>
      </c>
      <c r="B3791" t="s">
        <v>218</v>
      </c>
      <c r="C3791">
        <v>163355356</v>
      </c>
      <c r="D3791">
        <v>66</v>
      </c>
      <c r="E3791" t="s">
        <v>90</v>
      </c>
      <c r="G3791">
        <v>0</v>
      </c>
      <c r="H3791">
        <v>2016</v>
      </c>
      <c r="I3791">
        <v>11</v>
      </c>
      <c r="J3791">
        <v>19</v>
      </c>
      <c r="K3791">
        <v>13</v>
      </c>
      <c r="L3791">
        <v>45</v>
      </c>
      <c r="M3791" t="s">
        <v>900</v>
      </c>
      <c r="N3791" t="s">
        <v>860</v>
      </c>
      <c r="O3791" t="s">
        <v>799</v>
      </c>
      <c r="R3791" t="str">
        <f t="shared" si="196"/>
        <v>Weekend</v>
      </c>
      <c r="S3791" s="27">
        <f t="shared" si="197"/>
        <v>42693</v>
      </c>
      <c r="T3791" t="str">
        <f t="shared" si="198"/>
        <v>D</v>
      </c>
      <c r="V3791" t="str">
        <f t="shared" si="199"/>
        <v>D</v>
      </c>
    </row>
    <row r="3792" spans="1:22" x14ac:dyDescent="0.25">
      <c r="A3792" t="s">
        <v>391</v>
      </c>
      <c r="B3792" t="s">
        <v>218</v>
      </c>
      <c r="C3792">
        <v>152955165</v>
      </c>
      <c r="D3792">
        <v>66</v>
      </c>
      <c r="E3792" t="s">
        <v>90</v>
      </c>
      <c r="G3792">
        <v>0</v>
      </c>
      <c r="H3792">
        <v>2015</v>
      </c>
      <c r="I3792">
        <v>10</v>
      </c>
      <c r="J3792">
        <v>22</v>
      </c>
      <c r="K3792">
        <v>9</v>
      </c>
      <c r="L3792">
        <v>0</v>
      </c>
      <c r="M3792" t="s">
        <v>900</v>
      </c>
      <c r="N3792" t="s">
        <v>860</v>
      </c>
      <c r="O3792" t="s">
        <v>799</v>
      </c>
      <c r="R3792" t="str">
        <f t="shared" si="196"/>
        <v>Weekday</v>
      </c>
      <c r="S3792" s="27">
        <f t="shared" si="197"/>
        <v>42299</v>
      </c>
      <c r="T3792" t="str">
        <f t="shared" si="198"/>
        <v>D</v>
      </c>
      <c r="V3792" t="str">
        <f t="shared" si="199"/>
        <v>D</v>
      </c>
    </row>
    <row r="3793" spans="1:22" x14ac:dyDescent="0.25">
      <c r="A3793" t="s">
        <v>391</v>
      </c>
      <c r="S3793" s="27"/>
      <c r="V3793" t="str">
        <f t="shared" si="199"/>
        <v/>
      </c>
    </row>
    <row r="3794" spans="1:22" x14ac:dyDescent="0.25">
      <c r="A3794" t="s">
        <v>391</v>
      </c>
      <c r="B3794" t="s">
        <v>218</v>
      </c>
      <c r="C3794">
        <v>132315173</v>
      </c>
      <c r="D3794">
        <v>66</v>
      </c>
      <c r="E3794" t="s">
        <v>90</v>
      </c>
      <c r="G3794">
        <v>0</v>
      </c>
      <c r="H3794">
        <v>2013</v>
      </c>
      <c r="I3794">
        <v>8</v>
      </c>
      <c r="J3794">
        <v>16</v>
      </c>
      <c r="K3794">
        <v>8</v>
      </c>
      <c r="L3794">
        <v>30</v>
      </c>
      <c r="M3794" t="s">
        <v>900</v>
      </c>
      <c r="N3794" t="s">
        <v>170</v>
      </c>
      <c r="O3794" t="s">
        <v>799</v>
      </c>
      <c r="R3794" t="str">
        <f t="shared" si="196"/>
        <v>Weekday</v>
      </c>
      <c r="S3794" s="27">
        <f t="shared" si="197"/>
        <v>41502</v>
      </c>
      <c r="T3794" t="str">
        <f t="shared" si="198"/>
        <v>S</v>
      </c>
      <c r="V3794" t="str">
        <f t="shared" si="199"/>
        <v>S</v>
      </c>
    </row>
    <row r="3795" spans="1:22" x14ac:dyDescent="0.25">
      <c r="A3795" t="s">
        <v>391</v>
      </c>
      <c r="B3795" t="s">
        <v>218</v>
      </c>
      <c r="C3795">
        <v>140475002</v>
      </c>
      <c r="D3795">
        <v>66</v>
      </c>
      <c r="E3795" t="s">
        <v>90</v>
      </c>
      <c r="G3795">
        <v>0</v>
      </c>
      <c r="H3795">
        <v>2014</v>
      </c>
      <c r="I3795">
        <v>2</v>
      </c>
      <c r="J3795">
        <v>14</v>
      </c>
      <c r="K3795">
        <v>4</v>
      </c>
      <c r="L3795">
        <v>5</v>
      </c>
      <c r="M3795" t="s">
        <v>899</v>
      </c>
      <c r="N3795" t="s">
        <v>860</v>
      </c>
      <c r="O3795" t="s">
        <v>799</v>
      </c>
      <c r="R3795" t="str">
        <f t="shared" si="196"/>
        <v>Weekday</v>
      </c>
      <c r="S3795" s="27">
        <f t="shared" si="197"/>
        <v>41684</v>
      </c>
      <c r="T3795" t="str">
        <f t="shared" si="198"/>
        <v>S</v>
      </c>
      <c r="V3795" t="str">
        <f t="shared" si="199"/>
        <v>S</v>
      </c>
    </row>
    <row r="3796" spans="1:22" x14ac:dyDescent="0.25">
      <c r="A3796" t="s">
        <v>391</v>
      </c>
      <c r="B3796" t="s">
        <v>218</v>
      </c>
      <c r="C3796">
        <v>170455228</v>
      </c>
      <c r="D3796">
        <v>66</v>
      </c>
      <c r="E3796" t="s">
        <v>90</v>
      </c>
      <c r="G3796">
        <v>54.552</v>
      </c>
      <c r="H3796">
        <v>2017</v>
      </c>
      <c r="I3796">
        <v>2</v>
      </c>
      <c r="J3796">
        <v>11</v>
      </c>
      <c r="K3796">
        <v>18</v>
      </c>
      <c r="L3796">
        <v>48</v>
      </c>
      <c r="M3796" t="s">
        <v>900</v>
      </c>
      <c r="N3796" t="s">
        <v>404</v>
      </c>
      <c r="O3796" t="s">
        <v>799</v>
      </c>
      <c r="Q3796" t="s">
        <v>520</v>
      </c>
      <c r="R3796" t="str">
        <f t="shared" si="196"/>
        <v>Weekend</v>
      </c>
      <c r="S3796" s="27">
        <f t="shared" si="197"/>
        <v>42777</v>
      </c>
      <c r="T3796" t="str">
        <f t="shared" si="198"/>
        <v>D</v>
      </c>
      <c r="V3796" t="str">
        <f t="shared" si="199"/>
        <v>D</v>
      </c>
    </row>
    <row r="3797" spans="1:22" x14ac:dyDescent="0.25">
      <c r="A3797" t="s">
        <v>391</v>
      </c>
      <c r="B3797" t="s">
        <v>218</v>
      </c>
      <c r="C3797">
        <v>131415189</v>
      </c>
      <c r="D3797">
        <v>66</v>
      </c>
      <c r="E3797" t="s">
        <v>90</v>
      </c>
      <c r="G3797">
        <v>54.493000000000002</v>
      </c>
      <c r="H3797">
        <v>2013</v>
      </c>
      <c r="I3797">
        <v>5</v>
      </c>
      <c r="J3797">
        <v>21</v>
      </c>
      <c r="K3797">
        <v>17</v>
      </c>
      <c r="L3797">
        <v>11</v>
      </c>
      <c r="M3797" t="s">
        <v>899</v>
      </c>
      <c r="N3797" t="s">
        <v>860</v>
      </c>
      <c r="O3797" t="s">
        <v>799</v>
      </c>
      <c r="Q3797" t="s">
        <v>520</v>
      </c>
      <c r="R3797" t="str">
        <f t="shared" si="196"/>
        <v>Weekday</v>
      </c>
      <c r="S3797" s="27">
        <f t="shared" si="197"/>
        <v>41415</v>
      </c>
      <c r="T3797" t="str">
        <f t="shared" si="198"/>
        <v>S</v>
      </c>
      <c r="V3797" t="str">
        <f t="shared" si="199"/>
        <v>S</v>
      </c>
    </row>
    <row r="3798" spans="1:22" x14ac:dyDescent="0.25">
      <c r="A3798" t="s">
        <v>391</v>
      </c>
      <c r="B3798" t="s">
        <v>218</v>
      </c>
      <c r="C3798">
        <v>160205404</v>
      </c>
      <c r="D3798">
        <v>66</v>
      </c>
      <c r="E3798" t="s">
        <v>90</v>
      </c>
      <c r="G3798">
        <v>0</v>
      </c>
      <c r="H3798">
        <v>2016</v>
      </c>
      <c r="I3798">
        <v>1</v>
      </c>
      <c r="J3798">
        <v>20</v>
      </c>
      <c r="K3798">
        <v>20</v>
      </c>
      <c r="L3798">
        <v>55</v>
      </c>
      <c r="M3798" t="s">
        <v>899</v>
      </c>
      <c r="N3798" t="s">
        <v>860</v>
      </c>
      <c r="O3798" t="s">
        <v>799</v>
      </c>
      <c r="R3798" t="str">
        <f t="shared" si="196"/>
        <v>Weekday</v>
      </c>
      <c r="S3798" s="27">
        <f t="shared" si="197"/>
        <v>42389</v>
      </c>
      <c r="T3798" t="str">
        <f t="shared" si="198"/>
        <v>D</v>
      </c>
      <c r="V3798" t="str">
        <f t="shared" si="199"/>
        <v>D</v>
      </c>
    </row>
    <row r="3799" spans="1:22" x14ac:dyDescent="0.25">
      <c r="A3799" t="s">
        <v>391</v>
      </c>
      <c r="B3799" t="s">
        <v>218</v>
      </c>
      <c r="C3799">
        <v>173205056</v>
      </c>
      <c r="D3799">
        <v>66</v>
      </c>
      <c r="E3799" t="s">
        <v>90</v>
      </c>
      <c r="G3799">
        <v>0</v>
      </c>
      <c r="H3799">
        <v>2017</v>
      </c>
      <c r="I3799">
        <v>11</v>
      </c>
      <c r="J3799">
        <v>14</v>
      </c>
      <c r="K3799">
        <v>6</v>
      </c>
      <c r="L3799">
        <v>2</v>
      </c>
      <c r="M3799" t="s">
        <v>900</v>
      </c>
      <c r="N3799" t="s">
        <v>860</v>
      </c>
      <c r="O3799" t="s">
        <v>799</v>
      </c>
      <c r="R3799" t="str">
        <f t="shared" si="196"/>
        <v>Weekday</v>
      </c>
      <c r="S3799" s="27">
        <f t="shared" si="197"/>
        <v>43053</v>
      </c>
      <c r="T3799" t="str">
        <f t="shared" si="198"/>
        <v>D</v>
      </c>
      <c r="V3799" t="str">
        <f t="shared" si="199"/>
        <v>D</v>
      </c>
    </row>
    <row r="3800" spans="1:22" x14ac:dyDescent="0.25">
      <c r="A3800" t="s">
        <v>391</v>
      </c>
      <c r="S3800" s="27"/>
      <c r="V3800" t="str">
        <f t="shared" si="199"/>
        <v/>
      </c>
    </row>
    <row r="3801" spans="1:22" x14ac:dyDescent="0.25">
      <c r="A3801" t="s">
        <v>391</v>
      </c>
      <c r="S3801" s="27"/>
      <c r="V3801" t="str">
        <f t="shared" si="199"/>
        <v/>
      </c>
    </row>
    <row r="3802" spans="1:22" x14ac:dyDescent="0.25">
      <c r="A3802" t="s">
        <v>391</v>
      </c>
      <c r="B3802" t="s">
        <v>218</v>
      </c>
      <c r="C3802">
        <v>152105147</v>
      </c>
      <c r="D3802">
        <v>66</v>
      </c>
      <c r="E3802" t="s">
        <v>90</v>
      </c>
      <c r="G3802">
        <v>0</v>
      </c>
      <c r="H3802">
        <v>2015</v>
      </c>
      <c r="I3802">
        <v>7</v>
      </c>
      <c r="J3802">
        <v>29</v>
      </c>
      <c r="K3802">
        <v>7</v>
      </c>
      <c r="L3802">
        <v>57</v>
      </c>
      <c r="M3802" t="s">
        <v>900</v>
      </c>
      <c r="N3802" t="s">
        <v>171</v>
      </c>
      <c r="O3802" t="s">
        <v>799</v>
      </c>
      <c r="R3802" t="str">
        <f t="shared" si="196"/>
        <v>Weekday</v>
      </c>
      <c r="S3802" s="27">
        <f t="shared" si="197"/>
        <v>42214</v>
      </c>
      <c r="T3802" t="str">
        <f t="shared" si="198"/>
        <v>S</v>
      </c>
      <c r="V3802" t="str">
        <f t="shared" si="199"/>
        <v>S</v>
      </c>
    </row>
    <row r="3803" spans="1:22" x14ac:dyDescent="0.25">
      <c r="A3803" t="s">
        <v>391</v>
      </c>
      <c r="B3803" t="s">
        <v>218</v>
      </c>
      <c r="C3803">
        <v>131545093</v>
      </c>
      <c r="D3803">
        <v>66</v>
      </c>
      <c r="E3803" t="s">
        <v>90</v>
      </c>
      <c r="G3803">
        <v>0</v>
      </c>
      <c r="H3803">
        <v>2013</v>
      </c>
      <c r="I3803">
        <v>6</v>
      </c>
      <c r="J3803">
        <v>3</v>
      </c>
      <c r="K3803">
        <v>7</v>
      </c>
      <c r="L3803">
        <v>16</v>
      </c>
      <c r="M3803" t="s">
        <v>900</v>
      </c>
      <c r="N3803" t="s">
        <v>171</v>
      </c>
      <c r="O3803" t="s">
        <v>799</v>
      </c>
      <c r="R3803" t="str">
        <f t="shared" si="196"/>
        <v>Weekday</v>
      </c>
      <c r="S3803" s="27">
        <f t="shared" si="197"/>
        <v>41428</v>
      </c>
      <c r="T3803" t="str">
        <f t="shared" si="198"/>
        <v>S</v>
      </c>
      <c r="V3803" t="str">
        <f t="shared" si="199"/>
        <v>S</v>
      </c>
    </row>
    <row r="3804" spans="1:22" x14ac:dyDescent="0.25">
      <c r="A3804" t="s">
        <v>391</v>
      </c>
      <c r="B3804" t="s">
        <v>218</v>
      </c>
      <c r="C3804">
        <v>173285070</v>
      </c>
      <c r="D3804">
        <v>66</v>
      </c>
      <c r="E3804" t="s">
        <v>90</v>
      </c>
      <c r="G3804">
        <v>0</v>
      </c>
      <c r="H3804">
        <v>2017</v>
      </c>
      <c r="I3804">
        <v>11</v>
      </c>
      <c r="J3804">
        <v>17</v>
      </c>
      <c r="K3804">
        <v>9</v>
      </c>
      <c r="L3804">
        <v>46</v>
      </c>
      <c r="M3804" t="s">
        <v>900</v>
      </c>
      <c r="N3804" t="s">
        <v>170</v>
      </c>
      <c r="O3804" t="s">
        <v>799</v>
      </c>
      <c r="R3804" t="str">
        <f t="shared" si="196"/>
        <v>Weekday</v>
      </c>
      <c r="S3804" s="27">
        <f t="shared" si="197"/>
        <v>43056</v>
      </c>
      <c r="T3804" t="str">
        <f t="shared" si="198"/>
        <v>D</v>
      </c>
      <c r="V3804" t="str">
        <f t="shared" si="199"/>
        <v>D</v>
      </c>
    </row>
    <row r="3805" spans="1:22" x14ac:dyDescent="0.25">
      <c r="A3805" t="s">
        <v>391</v>
      </c>
      <c r="B3805" t="s">
        <v>218</v>
      </c>
      <c r="C3805">
        <v>161905086</v>
      </c>
      <c r="D3805">
        <v>66</v>
      </c>
      <c r="E3805" t="s">
        <v>90</v>
      </c>
      <c r="G3805">
        <v>0</v>
      </c>
      <c r="H3805">
        <v>2016</v>
      </c>
      <c r="I3805">
        <v>7</v>
      </c>
      <c r="J3805">
        <v>8</v>
      </c>
      <c r="K3805">
        <v>7</v>
      </c>
      <c r="L3805">
        <v>40</v>
      </c>
      <c r="M3805" t="s">
        <v>900</v>
      </c>
      <c r="N3805" t="s">
        <v>170</v>
      </c>
      <c r="O3805" t="s">
        <v>799</v>
      </c>
      <c r="R3805" t="str">
        <f t="shared" si="196"/>
        <v>Weekday</v>
      </c>
      <c r="S3805" s="27">
        <f t="shared" si="197"/>
        <v>42559</v>
      </c>
      <c r="T3805" t="str">
        <f t="shared" si="198"/>
        <v>D</v>
      </c>
      <c r="V3805" t="str">
        <f t="shared" si="199"/>
        <v>D</v>
      </c>
    </row>
    <row r="3806" spans="1:22" x14ac:dyDescent="0.25">
      <c r="A3806" t="s">
        <v>391</v>
      </c>
      <c r="B3806" t="s">
        <v>218</v>
      </c>
      <c r="C3806">
        <v>152655194</v>
      </c>
      <c r="D3806">
        <v>66</v>
      </c>
      <c r="E3806" t="s">
        <v>90</v>
      </c>
      <c r="G3806">
        <v>0</v>
      </c>
      <c r="H3806">
        <v>2015</v>
      </c>
      <c r="I3806">
        <v>9</v>
      </c>
      <c r="J3806">
        <v>12</v>
      </c>
      <c r="K3806">
        <v>9</v>
      </c>
      <c r="L3806">
        <v>50</v>
      </c>
      <c r="M3806" t="s">
        <v>900</v>
      </c>
      <c r="N3806" t="s">
        <v>171</v>
      </c>
      <c r="O3806" t="s">
        <v>799</v>
      </c>
      <c r="R3806" t="str">
        <f t="shared" si="196"/>
        <v>Weekend</v>
      </c>
      <c r="S3806" s="27">
        <f t="shared" si="197"/>
        <v>42259</v>
      </c>
      <c r="T3806" t="str">
        <f t="shared" si="198"/>
        <v>D</v>
      </c>
      <c r="V3806" t="str">
        <f t="shared" si="199"/>
        <v>D</v>
      </c>
    </row>
    <row r="3807" spans="1:22" x14ac:dyDescent="0.25">
      <c r="A3807" t="s">
        <v>391</v>
      </c>
      <c r="B3807" t="s">
        <v>218</v>
      </c>
      <c r="C3807">
        <v>152995087</v>
      </c>
      <c r="D3807">
        <v>66</v>
      </c>
      <c r="E3807" t="s">
        <v>90</v>
      </c>
      <c r="G3807">
        <v>0</v>
      </c>
      <c r="H3807">
        <v>2015</v>
      </c>
      <c r="I3807">
        <v>10</v>
      </c>
      <c r="J3807">
        <v>26</v>
      </c>
      <c r="K3807">
        <v>5</v>
      </c>
      <c r="L3807">
        <v>40</v>
      </c>
      <c r="M3807" t="s">
        <v>900</v>
      </c>
      <c r="N3807" t="s">
        <v>860</v>
      </c>
      <c r="O3807" t="s">
        <v>799</v>
      </c>
      <c r="R3807" t="str">
        <f t="shared" si="196"/>
        <v>Weekday</v>
      </c>
      <c r="S3807" s="27">
        <f t="shared" si="197"/>
        <v>42303</v>
      </c>
      <c r="T3807" t="str">
        <f t="shared" si="198"/>
        <v>D</v>
      </c>
      <c r="V3807" t="str">
        <f t="shared" si="199"/>
        <v>D</v>
      </c>
    </row>
    <row r="3808" spans="1:22" x14ac:dyDescent="0.25">
      <c r="A3808" t="s">
        <v>391</v>
      </c>
      <c r="B3808" t="s">
        <v>218</v>
      </c>
      <c r="C3808">
        <v>142925209</v>
      </c>
      <c r="D3808">
        <v>66</v>
      </c>
      <c r="E3808" t="s">
        <v>90</v>
      </c>
      <c r="G3808">
        <v>0</v>
      </c>
      <c r="H3808">
        <v>2014</v>
      </c>
      <c r="I3808">
        <v>10</v>
      </c>
      <c r="J3808">
        <v>19</v>
      </c>
      <c r="K3808">
        <v>16</v>
      </c>
      <c r="L3808">
        <v>56</v>
      </c>
      <c r="M3808" t="s">
        <v>900</v>
      </c>
      <c r="N3808" t="s">
        <v>860</v>
      </c>
      <c r="O3808" t="s">
        <v>799</v>
      </c>
      <c r="R3808" t="str">
        <f t="shared" si="196"/>
        <v>Weekend</v>
      </c>
      <c r="S3808" s="27">
        <f t="shared" si="197"/>
        <v>41931</v>
      </c>
      <c r="T3808" t="str">
        <f t="shared" si="198"/>
        <v>S</v>
      </c>
      <c r="V3808" t="str">
        <f t="shared" si="199"/>
        <v>S</v>
      </c>
    </row>
    <row r="3809" spans="1:22" x14ac:dyDescent="0.25">
      <c r="A3809" t="s">
        <v>391</v>
      </c>
      <c r="B3809" t="s">
        <v>218</v>
      </c>
      <c r="C3809">
        <v>150535143</v>
      </c>
      <c r="D3809">
        <v>66</v>
      </c>
      <c r="E3809" t="s">
        <v>90</v>
      </c>
      <c r="G3809">
        <v>0</v>
      </c>
      <c r="H3809">
        <v>2015</v>
      </c>
      <c r="I3809">
        <v>2</v>
      </c>
      <c r="J3809">
        <v>13</v>
      </c>
      <c r="K3809">
        <v>16</v>
      </c>
      <c r="L3809">
        <v>33</v>
      </c>
      <c r="M3809" t="s">
        <v>900</v>
      </c>
      <c r="N3809" t="s">
        <v>860</v>
      </c>
      <c r="O3809" t="s">
        <v>799</v>
      </c>
      <c r="R3809" t="str">
        <f t="shared" si="196"/>
        <v>Weekday</v>
      </c>
      <c r="S3809" s="27">
        <f t="shared" si="197"/>
        <v>42048</v>
      </c>
      <c r="T3809" t="str">
        <f t="shared" si="198"/>
        <v>S</v>
      </c>
      <c r="V3809" t="str">
        <f t="shared" si="199"/>
        <v>S</v>
      </c>
    </row>
    <row r="3810" spans="1:22" x14ac:dyDescent="0.25">
      <c r="A3810" t="s">
        <v>391</v>
      </c>
      <c r="B3810" t="s">
        <v>218</v>
      </c>
      <c r="C3810">
        <v>171865182</v>
      </c>
      <c r="D3810">
        <v>66</v>
      </c>
      <c r="E3810" t="s">
        <v>90</v>
      </c>
      <c r="G3810">
        <v>0</v>
      </c>
      <c r="H3810">
        <v>2017</v>
      </c>
      <c r="I3810">
        <v>7</v>
      </c>
      <c r="J3810">
        <v>5</v>
      </c>
      <c r="K3810">
        <v>7</v>
      </c>
      <c r="L3810">
        <v>4</v>
      </c>
      <c r="M3810" t="s">
        <v>900</v>
      </c>
      <c r="N3810" t="s">
        <v>860</v>
      </c>
      <c r="O3810" t="s">
        <v>799</v>
      </c>
      <c r="R3810" t="str">
        <f t="shared" si="196"/>
        <v>Weekday</v>
      </c>
      <c r="S3810" s="27">
        <f t="shared" si="197"/>
        <v>42921</v>
      </c>
      <c r="T3810" t="str">
        <f t="shared" si="198"/>
        <v>D</v>
      </c>
      <c r="V3810" t="str">
        <f t="shared" si="199"/>
        <v>D</v>
      </c>
    </row>
    <row r="3811" spans="1:22" x14ac:dyDescent="0.25">
      <c r="A3811" t="s">
        <v>391</v>
      </c>
      <c r="B3811" t="s">
        <v>218</v>
      </c>
      <c r="C3811">
        <v>141235182</v>
      </c>
      <c r="D3811">
        <v>66</v>
      </c>
      <c r="E3811" t="s">
        <v>90</v>
      </c>
      <c r="G3811">
        <v>0</v>
      </c>
      <c r="H3811">
        <v>2014</v>
      </c>
      <c r="I3811">
        <v>5</v>
      </c>
      <c r="J3811">
        <v>1</v>
      </c>
      <c r="K3811">
        <v>9</v>
      </c>
      <c r="L3811">
        <v>0</v>
      </c>
      <c r="M3811" t="s">
        <v>900</v>
      </c>
      <c r="N3811" t="s">
        <v>171</v>
      </c>
      <c r="O3811" t="s">
        <v>799</v>
      </c>
      <c r="R3811" t="str">
        <f t="shared" si="196"/>
        <v>Weekday</v>
      </c>
      <c r="S3811" s="27">
        <f t="shared" si="197"/>
        <v>41760</v>
      </c>
      <c r="T3811" t="str">
        <f t="shared" si="198"/>
        <v>S</v>
      </c>
      <c r="V3811" t="str">
        <f t="shared" si="199"/>
        <v>S</v>
      </c>
    </row>
    <row r="3812" spans="1:22" x14ac:dyDescent="0.25">
      <c r="A3812" t="s">
        <v>391</v>
      </c>
      <c r="B3812" t="s">
        <v>218</v>
      </c>
      <c r="C3812">
        <v>160885040</v>
      </c>
      <c r="D3812">
        <v>66</v>
      </c>
      <c r="E3812" t="s">
        <v>90</v>
      </c>
      <c r="G3812">
        <v>0</v>
      </c>
      <c r="H3812">
        <v>2016</v>
      </c>
      <c r="I3812">
        <v>3</v>
      </c>
      <c r="J3812">
        <v>26</v>
      </c>
      <c r="K3812">
        <v>13</v>
      </c>
      <c r="L3812">
        <v>9</v>
      </c>
      <c r="M3812" t="s">
        <v>900</v>
      </c>
      <c r="N3812" t="s">
        <v>860</v>
      </c>
      <c r="O3812" t="s">
        <v>799</v>
      </c>
      <c r="R3812" t="str">
        <f t="shared" si="196"/>
        <v>Weekend</v>
      </c>
      <c r="S3812" s="27">
        <f t="shared" si="197"/>
        <v>42455</v>
      </c>
      <c r="T3812" t="str">
        <f t="shared" si="198"/>
        <v>D</v>
      </c>
      <c r="V3812" t="str">
        <f t="shared" si="199"/>
        <v>D</v>
      </c>
    </row>
    <row r="3813" spans="1:22" x14ac:dyDescent="0.25">
      <c r="A3813" t="s">
        <v>391</v>
      </c>
      <c r="B3813" t="s">
        <v>218</v>
      </c>
      <c r="C3813">
        <v>162965417</v>
      </c>
      <c r="D3813">
        <v>66</v>
      </c>
      <c r="E3813" t="s">
        <v>90</v>
      </c>
      <c r="G3813">
        <v>0</v>
      </c>
      <c r="H3813">
        <v>2016</v>
      </c>
      <c r="I3813">
        <v>10</v>
      </c>
      <c r="J3813">
        <v>18</v>
      </c>
      <c r="K3813">
        <v>23</v>
      </c>
      <c r="L3813">
        <v>56</v>
      </c>
      <c r="M3813" t="s">
        <v>900</v>
      </c>
      <c r="N3813" t="s">
        <v>860</v>
      </c>
      <c r="O3813" t="s">
        <v>799</v>
      </c>
      <c r="R3813" t="str">
        <f t="shared" si="196"/>
        <v>Weekday</v>
      </c>
      <c r="S3813" s="27">
        <f t="shared" si="197"/>
        <v>42661</v>
      </c>
      <c r="T3813" t="str">
        <f t="shared" si="198"/>
        <v>D</v>
      </c>
      <c r="V3813" t="str">
        <f t="shared" si="199"/>
        <v>D</v>
      </c>
    </row>
    <row r="3814" spans="1:22" x14ac:dyDescent="0.25">
      <c r="A3814" t="s">
        <v>391</v>
      </c>
      <c r="B3814" t="s">
        <v>218</v>
      </c>
      <c r="C3814">
        <v>160265321</v>
      </c>
      <c r="D3814">
        <v>66</v>
      </c>
      <c r="E3814" t="s">
        <v>90</v>
      </c>
      <c r="G3814">
        <v>0</v>
      </c>
      <c r="H3814">
        <v>2016</v>
      </c>
      <c r="I3814">
        <v>1</v>
      </c>
      <c r="J3814">
        <v>21</v>
      </c>
      <c r="K3814">
        <v>17</v>
      </c>
      <c r="L3814">
        <v>25</v>
      </c>
      <c r="M3814" t="s">
        <v>899</v>
      </c>
      <c r="N3814" t="s">
        <v>171</v>
      </c>
      <c r="O3814" t="s">
        <v>799</v>
      </c>
      <c r="R3814" t="str">
        <f t="shared" si="196"/>
        <v>Weekday</v>
      </c>
      <c r="S3814" s="27">
        <f t="shared" si="197"/>
        <v>42390</v>
      </c>
      <c r="T3814" t="str">
        <f t="shared" si="198"/>
        <v>D</v>
      </c>
      <c r="V3814" t="str">
        <f t="shared" si="199"/>
        <v>D</v>
      </c>
    </row>
    <row r="3815" spans="1:22" x14ac:dyDescent="0.25">
      <c r="A3815" t="s">
        <v>391</v>
      </c>
      <c r="B3815" t="s">
        <v>218</v>
      </c>
      <c r="C3815">
        <v>140355088</v>
      </c>
      <c r="D3815">
        <v>66</v>
      </c>
      <c r="E3815" t="s">
        <v>90</v>
      </c>
      <c r="G3815">
        <v>0</v>
      </c>
      <c r="H3815">
        <v>2014</v>
      </c>
      <c r="I3815">
        <v>2</v>
      </c>
      <c r="J3815">
        <v>4</v>
      </c>
      <c r="K3815">
        <v>7</v>
      </c>
      <c r="L3815">
        <v>15</v>
      </c>
      <c r="M3815" t="s">
        <v>900</v>
      </c>
      <c r="N3815" t="s">
        <v>860</v>
      </c>
      <c r="O3815" t="s">
        <v>799</v>
      </c>
      <c r="R3815" t="str">
        <f t="shared" si="196"/>
        <v>Weekday</v>
      </c>
      <c r="S3815" s="27">
        <f t="shared" si="197"/>
        <v>41674</v>
      </c>
      <c r="T3815" t="str">
        <f t="shared" si="198"/>
        <v>S</v>
      </c>
      <c r="V3815" t="str">
        <f t="shared" si="199"/>
        <v>S</v>
      </c>
    </row>
    <row r="3816" spans="1:22" x14ac:dyDescent="0.25">
      <c r="A3816" t="s">
        <v>391</v>
      </c>
      <c r="S3816" s="27"/>
      <c r="V3816" t="str">
        <f t="shared" si="199"/>
        <v/>
      </c>
    </row>
    <row r="3817" spans="1:22" x14ac:dyDescent="0.25">
      <c r="A3817" t="s">
        <v>391</v>
      </c>
      <c r="S3817" s="27"/>
      <c r="V3817" t="str">
        <f t="shared" si="199"/>
        <v/>
      </c>
    </row>
    <row r="3818" spans="1:22" x14ac:dyDescent="0.25">
      <c r="A3818" t="s">
        <v>391</v>
      </c>
      <c r="S3818" s="27"/>
      <c r="V3818" t="str">
        <f t="shared" si="199"/>
        <v/>
      </c>
    </row>
    <row r="3819" spans="1:22" x14ac:dyDescent="0.25">
      <c r="A3819" t="s">
        <v>391</v>
      </c>
      <c r="S3819" s="27"/>
      <c r="V3819" t="str">
        <f t="shared" si="199"/>
        <v/>
      </c>
    </row>
    <row r="3820" spans="1:22" x14ac:dyDescent="0.25">
      <c r="A3820" t="s">
        <v>391</v>
      </c>
      <c r="B3820" t="s">
        <v>218</v>
      </c>
      <c r="C3820">
        <v>171015174</v>
      </c>
      <c r="D3820">
        <v>66</v>
      </c>
      <c r="E3820" t="s">
        <v>90</v>
      </c>
      <c r="G3820">
        <v>0</v>
      </c>
      <c r="H3820">
        <v>2017</v>
      </c>
      <c r="I3820">
        <v>4</v>
      </c>
      <c r="J3820">
        <v>11</v>
      </c>
      <c r="K3820">
        <v>8</v>
      </c>
      <c r="L3820">
        <v>46</v>
      </c>
      <c r="M3820" t="s">
        <v>900</v>
      </c>
      <c r="N3820" t="s">
        <v>171</v>
      </c>
      <c r="O3820" t="s">
        <v>799</v>
      </c>
      <c r="R3820" t="str">
        <f t="shared" si="196"/>
        <v>Weekday</v>
      </c>
      <c r="S3820" s="27">
        <f t="shared" si="197"/>
        <v>42836</v>
      </c>
      <c r="T3820" t="str">
        <f t="shared" si="198"/>
        <v>D</v>
      </c>
      <c r="V3820" t="str">
        <f t="shared" si="199"/>
        <v>D</v>
      </c>
    </row>
    <row r="3821" spans="1:22" x14ac:dyDescent="0.25">
      <c r="A3821" t="s">
        <v>391</v>
      </c>
      <c r="B3821" t="s">
        <v>218</v>
      </c>
      <c r="C3821">
        <v>140515057</v>
      </c>
      <c r="D3821">
        <v>66</v>
      </c>
      <c r="E3821" t="s">
        <v>90</v>
      </c>
      <c r="G3821">
        <v>0</v>
      </c>
      <c r="H3821">
        <v>2014</v>
      </c>
      <c r="I3821">
        <v>2</v>
      </c>
      <c r="J3821">
        <v>18</v>
      </c>
      <c r="K3821">
        <v>9</v>
      </c>
      <c r="L3821">
        <v>0</v>
      </c>
      <c r="M3821" t="s">
        <v>900</v>
      </c>
      <c r="N3821" t="s">
        <v>860</v>
      </c>
      <c r="O3821" t="s">
        <v>799</v>
      </c>
      <c r="R3821" t="str">
        <f t="shared" si="196"/>
        <v>Weekday</v>
      </c>
      <c r="S3821" s="27">
        <f t="shared" si="197"/>
        <v>41688</v>
      </c>
      <c r="T3821" t="str">
        <f t="shared" si="198"/>
        <v>S</v>
      </c>
      <c r="V3821" t="str">
        <f t="shared" si="199"/>
        <v>S</v>
      </c>
    </row>
    <row r="3822" spans="1:22" x14ac:dyDescent="0.25">
      <c r="A3822" t="s">
        <v>391</v>
      </c>
      <c r="B3822" t="s">
        <v>218</v>
      </c>
      <c r="C3822">
        <v>172085306</v>
      </c>
      <c r="D3822">
        <v>66</v>
      </c>
      <c r="E3822" t="s">
        <v>90</v>
      </c>
      <c r="G3822">
        <v>0</v>
      </c>
      <c r="H3822">
        <v>2017</v>
      </c>
      <c r="I3822">
        <v>7</v>
      </c>
      <c r="J3822">
        <v>25</v>
      </c>
      <c r="K3822">
        <v>16</v>
      </c>
      <c r="L3822">
        <v>10</v>
      </c>
      <c r="M3822" t="s">
        <v>900</v>
      </c>
      <c r="N3822" t="s">
        <v>860</v>
      </c>
      <c r="O3822" t="s">
        <v>799</v>
      </c>
      <c r="R3822" t="str">
        <f t="shared" si="196"/>
        <v>Weekday</v>
      </c>
      <c r="S3822" s="27">
        <f t="shared" si="197"/>
        <v>42941</v>
      </c>
      <c r="T3822" t="str">
        <f t="shared" si="198"/>
        <v>D</v>
      </c>
      <c r="V3822" t="str">
        <f t="shared" si="199"/>
        <v>D</v>
      </c>
    </row>
    <row r="3823" spans="1:22" x14ac:dyDescent="0.25">
      <c r="A3823" t="s">
        <v>391</v>
      </c>
      <c r="B3823" t="s">
        <v>218</v>
      </c>
      <c r="C3823">
        <v>160255115</v>
      </c>
      <c r="D3823">
        <v>66</v>
      </c>
      <c r="E3823" t="s">
        <v>90</v>
      </c>
      <c r="G3823">
        <v>0</v>
      </c>
      <c r="H3823">
        <v>2016</v>
      </c>
      <c r="I3823">
        <v>1</v>
      </c>
      <c r="J3823">
        <v>16</v>
      </c>
      <c r="K3823">
        <v>15</v>
      </c>
      <c r="L3823">
        <v>55</v>
      </c>
      <c r="M3823" t="s">
        <v>900</v>
      </c>
      <c r="N3823" t="s">
        <v>860</v>
      </c>
      <c r="O3823" t="s">
        <v>799</v>
      </c>
      <c r="R3823" t="str">
        <f t="shared" si="196"/>
        <v>Weekend</v>
      </c>
      <c r="S3823" s="27">
        <f t="shared" si="197"/>
        <v>42385</v>
      </c>
      <c r="T3823" t="str">
        <f t="shared" si="198"/>
        <v>D</v>
      </c>
      <c r="V3823" t="str">
        <f t="shared" si="199"/>
        <v>D</v>
      </c>
    </row>
    <row r="3824" spans="1:22" x14ac:dyDescent="0.25">
      <c r="A3824" t="s">
        <v>391</v>
      </c>
      <c r="S3824" s="27"/>
      <c r="V3824" t="str">
        <f t="shared" si="199"/>
        <v/>
      </c>
    </row>
    <row r="3825" spans="1:22" x14ac:dyDescent="0.25">
      <c r="A3825" t="s">
        <v>391</v>
      </c>
      <c r="B3825" t="s">
        <v>218</v>
      </c>
      <c r="C3825">
        <v>152895160</v>
      </c>
      <c r="D3825">
        <v>66</v>
      </c>
      <c r="E3825" t="s">
        <v>90</v>
      </c>
      <c r="G3825">
        <v>0</v>
      </c>
      <c r="H3825">
        <v>2015</v>
      </c>
      <c r="I3825">
        <v>10</v>
      </c>
      <c r="J3825">
        <v>9</v>
      </c>
      <c r="K3825">
        <v>9</v>
      </c>
      <c r="L3825">
        <v>40</v>
      </c>
      <c r="M3825" t="s">
        <v>900</v>
      </c>
      <c r="N3825" t="s">
        <v>860</v>
      </c>
      <c r="O3825" t="s">
        <v>799</v>
      </c>
      <c r="R3825" t="str">
        <f t="shared" ref="R3825:R3888" si="200">IF(WEEKDAY(DATE(H3825,I3825,J3825),2) &lt; 6, "Weekday", "Weekend")</f>
        <v>Weekday</v>
      </c>
      <c r="S3825" s="27">
        <f t="shared" ref="S3825:S3888" si="201">DATE(H3825,I3825,J3825)</f>
        <v>42286</v>
      </c>
      <c r="T3825" t="str">
        <f t="shared" si="198"/>
        <v>D</v>
      </c>
      <c r="V3825" t="str">
        <f t="shared" si="199"/>
        <v>D</v>
      </c>
    </row>
    <row r="3826" spans="1:22" x14ac:dyDescent="0.25">
      <c r="A3826" t="s">
        <v>391</v>
      </c>
      <c r="B3826" t="s">
        <v>218</v>
      </c>
      <c r="C3826">
        <v>153465190</v>
      </c>
      <c r="D3826">
        <v>66</v>
      </c>
      <c r="E3826" t="s">
        <v>90</v>
      </c>
      <c r="G3826">
        <v>0</v>
      </c>
      <c r="H3826">
        <v>2015</v>
      </c>
      <c r="I3826">
        <v>12</v>
      </c>
      <c r="J3826">
        <v>12</v>
      </c>
      <c r="K3826">
        <v>15</v>
      </c>
      <c r="L3826">
        <v>34</v>
      </c>
      <c r="M3826" t="s">
        <v>900</v>
      </c>
      <c r="N3826" t="s">
        <v>171</v>
      </c>
      <c r="O3826" t="s">
        <v>799</v>
      </c>
      <c r="R3826" t="str">
        <f t="shared" si="200"/>
        <v>Weekend</v>
      </c>
      <c r="S3826" s="27">
        <f t="shared" si="201"/>
        <v>42350</v>
      </c>
      <c r="T3826" t="str">
        <f t="shared" ref="T3826:T3889" si="202">IF(OR(H3826=2013,H3826=2014,AND(H3826=2015,I3826&lt;9),AND(H3826=2015,I3826=9,J3826&lt;5)),"S","D")</f>
        <v>D</v>
      </c>
      <c r="V3826" t="str">
        <f t="shared" si="199"/>
        <v>D</v>
      </c>
    </row>
    <row r="3827" spans="1:22" x14ac:dyDescent="0.25">
      <c r="A3827" t="s">
        <v>391</v>
      </c>
      <c r="B3827" t="s">
        <v>218</v>
      </c>
      <c r="C3827">
        <v>162045195</v>
      </c>
      <c r="D3827">
        <v>66</v>
      </c>
      <c r="E3827" t="s">
        <v>90</v>
      </c>
      <c r="G3827">
        <v>0</v>
      </c>
      <c r="H3827">
        <v>2016</v>
      </c>
      <c r="I3827">
        <v>7</v>
      </c>
      <c r="J3827">
        <v>14</v>
      </c>
      <c r="K3827">
        <v>7</v>
      </c>
      <c r="L3827">
        <v>45</v>
      </c>
      <c r="M3827" t="s">
        <v>900</v>
      </c>
      <c r="N3827" t="s">
        <v>171</v>
      </c>
      <c r="O3827" t="s">
        <v>799</v>
      </c>
      <c r="R3827" t="str">
        <f t="shared" si="200"/>
        <v>Weekday</v>
      </c>
      <c r="S3827" s="27">
        <f t="shared" si="201"/>
        <v>42565</v>
      </c>
      <c r="T3827" t="str">
        <f t="shared" si="202"/>
        <v>D</v>
      </c>
      <c r="V3827" t="str">
        <f t="shared" si="199"/>
        <v>D</v>
      </c>
    </row>
    <row r="3828" spans="1:22" x14ac:dyDescent="0.25">
      <c r="A3828" t="s">
        <v>391</v>
      </c>
      <c r="B3828" t="s">
        <v>218</v>
      </c>
      <c r="C3828">
        <v>132625203</v>
      </c>
      <c r="D3828">
        <v>66</v>
      </c>
      <c r="E3828" t="s">
        <v>90</v>
      </c>
      <c r="G3828">
        <v>0</v>
      </c>
      <c r="H3828">
        <v>2013</v>
      </c>
      <c r="I3828">
        <v>9</v>
      </c>
      <c r="J3828">
        <v>17</v>
      </c>
      <c r="K3828">
        <v>22</v>
      </c>
      <c r="L3828">
        <v>30</v>
      </c>
      <c r="M3828" t="s">
        <v>900</v>
      </c>
      <c r="N3828" t="s">
        <v>404</v>
      </c>
      <c r="O3828" t="s">
        <v>1933</v>
      </c>
      <c r="R3828" t="str">
        <f t="shared" si="200"/>
        <v>Weekday</v>
      </c>
      <c r="S3828" s="27">
        <f t="shared" si="201"/>
        <v>41534</v>
      </c>
      <c r="T3828" t="str">
        <f t="shared" si="202"/>
        <v>S</v>
      </c>
      <c r="V3828" t="str">
        <f t="shared" si="199"/>
        <v>S</v>
      </c>
    </row>
    <row r="3829" spans="1:22" x14ac:dyDescent="0.25">
      <c r="A3829" t="s">
        <v>391</v>
      </c>
      <c r="B3829" t="s">
        <v>218</v>
      </c>
      <c r="C3829">
        <v>151685103</v>
      </c>
      <c r="D3829">
        <v>66</v>
      </c>
      <c r="E3829" t="s">
        <v>90</v>
      </c>
      <c r="G3829">
        <v>0</v>
      </c>
      <c r="H3829">
        <v>2015</v>
      </c>
      <c r="I3829">
        <v>6</v>
      </c>
      <c r="J3829">
        <v>17</v>
      </c>
      <c r="K3829">
        <v>7</v>
      </c>
      <c r="L3829">
        <v>37</v>
      </c>
      <c r="M3829" t="s">
        <v>900</v>
      </c>
      <c r="N3829" t="s">
        <v>860</v>
      </c>
      <c r="O3829" t="s">
        <v>799</v>
      </c>
      <c r="R3829" t="str">
        <f t="shared" si="200"/>
        <v>Weekday</v>
      </c>
      <c r="S3829" s="27">
        <f t="shared" si="201"/>
        <v>42172</v>
      </c>
      <c r="T3829" t="str">
        <f t="shared" si="202"/>
        <v>S</v>
      </c>
      <c r="V3829" t="str">
        <f t="shared" si="199"/>
        <v>S</v>
      </c>
    </row>
    <row r="3830" spans="1:22" x14ac:dyDescent="0.25">
      <c r="A3830" t="s">
        <v>391</v>
      </c>
      <c r="B3830" t="s">
        <v>218</v>
      </c>
      <c r="C3830">
        <v>140505028</v>
      </c>
      <c r="D3830">
        <v>66</v>
      </c>
      <c r="E3830" t="s">
        <v>90</v>
      </c>
      <c r="G3830">
        <v>0</v>
      </c>
      <c r="H3830">
        <v>2014</v>
      </c>
      <c r="I3830">
        <v>2</v>
      </c>
      <c r="J3830">
        <v>19</v>
      </c>
      <c r="K3830">
        <v>7</v>
      </c>
      <c r="L3830">
        <v>2</v>
      </c>
      <c r="M3830" t="s">
        <v>900</v>
      </c>
      <c r="N3830" t="s">
        <v>404</v>
      </c>
      <c r="O3830" t="s">
        <v>799</v>
      </c>
      <c r="R3830" t="str">
        <f t="shared" si="200"/>
        <v>Weekday</v>
      </c>
      <c r="S3830" s="27">
        <f t="shared" si="201"/>
        <v>41689</v>
      </c>
      <c r="T3830" t="str">
        <f t="shared" si="202"/>
        <v>S</v>
      </c>
      <c r="V3830" t="str">
        <f t="shared" si="199"/>
        <v>S</v>
      </c>
    </row>
    <row r="3831" spans="1:22" x14ac:dyDescent="0.25">
      <c r="A3831" t="s">
        <v>391</v>
      </c>
      <c r="S3831" s="27"/>
      <c r="V3831" t="str">
        <f t="shared" si="199"/>
        <v/>
      </c>
    </row>
    <row r="3832" spans="1:22" x14ac:dyDescent="0.25">
      <c r="A3832" t="s">
        <v>391</v>
      </c>
      <c r="B3832" t="s">
        <v>218</v>
      </c>
      <c r="C3832">
        <v>143515124</v>
      </c>
      <c r="D3832">
        <v>66</v>
      </c>
      <c r="E3832" t="s">
        <v>90</v>
      </c>
      <c r="G3832">
        <v>0</v>
      </c>
      <c r="H3832">
        <v>2014</v>
      </c>
      <c r="I3832">
        <v>12</v>
      </c>
      <c r="J3832">
        <v>15</v>
      </c>
      <c r="K3832">
        <v>9</v>
      </c>
      <c r="L3832">
        <v>38</v>
      </c>
      <c r="M3832" t="s">
        <v>900</v>
      </c>
      <c r="N3832" t="s">
        <v>171</v>
      </c>
      <c r="O3832" t="s">
        <v>799</v>
      </c>
      <c r="R3832" t="str">
        <f t="shared" si="200"/>
        <v>Weekday</v>
      </c>
      <c r="S3832" s="27">
        <f t="shared" si="201"/>
        <v>41988</v>
      </c>
      <c r="T3832" t="str">
        <f t="shared" si="202"/>
        <v>S</v>
      </c>
      <c r="V3832" t="str">
        <f t="shared" si="199"/>
        <v>S</v>
      </c>
    </row>
    <row r="3833" spans="1:22" x14ac:dyDescent="0.25">
      <c r="A3833" t="s">
        <v>391</v>
      </c>
      <c r="B3833" t="s">
        <v>218</v>
      </c>
      <c r="C3833">
        <v>152925001</v>
      </c>
      <c r="D3833">
        <v>66</v>
      </c>
      <c r="E3833" t="s">
        <v>90</v>
      </c>
      <c r="G3833">
        <v>0</v>
      </c>
      <c r="H3833">
        <v>2015</v>
      </c>
      <c r="I3833">
        <v>10</v>
      </c>
      <c r="J3833">
        <v>18</v>
      </c>
      <c r="K3833">
        <v>0</v>
      </c>
      <c r="L3833">
        <v>40</v>
      </c>
      <c r="M3833" t="s">
        <v>899</v>
      </c>
      <c r="N3833" t="s">
        <v>860</v>
      </c>
      <c r="O3833" t="s">
        <v>799</v>
      </c>
      <c r="R3833" t="str">
        <f t="shared" si="200"/>
        <v>Weekend</v>
      </c>
      <c r="S3833" s="27">
        <f t="shared" si="201"/>
        <v>42295</v>
      </c>
      <c r="T3833" t="str">
        <f t="shared" si="202"/>
        <v>D</v>
      </c>
      <c r="V3833" t="str">
        <f t="shared" si="199"/>
        <v>D</v>
      </c>
    </row>
    <row r="3834" spans="1:22" x14ac:dyDescent="0.25">
      <c r="A3834" t="s">
        <v>391</v>
      </c>
      <c r="B3834" t="s">
        <v>218</v>
      </c>
      <c r="C3834">
        <v>130905222</v>
      </c>
      <c r="D3834">
        <v>66</v>
      </c>
      <c r="E3834" t="s">
        <v>90</v>
      </c>
      <c r="G3834">
        <v>0</v>
      </c>
      <c r="H3834">
        <v>2013</v>
      </c>
      <c r="I3834">
        <v>3</v>
      </c>
      <c r="J3834">
        <v>30</v>
      </c>
      <c r="K3834">
        <v>0</v>
      </c>
      <c r="L3834">
        <v>0</v>
      </c>
      <c r="M3834" t="s">
        <v>900</v>
      </c>
      <c r="N3834" t="s">
        <v>860</v>
      </c>
      <c r="O3834" t="s">
        <v>799</v>
      </c>
      <c r="R3834" t="str">
        <f t="shared" si="200"/>
        <v>Weekend</v>
      </c>
      <c r="S3834" s="27">
        <f t="shared" si="201"/>
        <v>41363</v>
      </c>
      <c r="T3834" t="str">
        <f t="shared" si="202"/>
        <v>S</v>
      </c>
      <c r="V3834" t="str">
        <f t="shared" si="199"/>
        <v>S</v>
      </c>
    </row>
    <row r="3835" spans="1:22" x14ac:dyDescent="0.25">
      <c r="A3835" t="s">
        <v>391</v>
      </c>
      <c r="S3835" s="27"/>
      <c r="V3835" t="str">
        <f t="shared" si="199"/>
        <v/>
      </c>
    </row>
    <row r="3836" spans="1:22" x14ac:dyDescent="0.25">
      <c r="A3836" t="s">
        <v>391</v>
      </c>
      <c r="B3836" t="s">
        <v>218</v>
      </c>
      <c r="C3836">
        <v>150205017</v>
      </c>
      <c r="D3836">
        <v>66</v>
      </c>
      <c r="E3836" t="s">
        <v>90</v>
      </c>
      <c r="G3836">
        <v>0</v>
      </c>
      <c r="H3836">
        <v>2015</v>
      </c>
      <c r="I3836">
        <v>1</v>
      </c>
      <c r="J3836">
        <v>19</v>
      </c>
      <c r="K3836">
        <v>13</v>
      </c>
      <c r="L3836">
        <v>21</v>
      </c>
      <c r="M3836" t="s">
        <v>900</v>
      </c>
      <c r="N3836" t="s">
        <v>171</v>
      </c>
      <c r="O3836" t="s">
        <v>1933</v>
      </c>
      <c r="R3836" t="str">
        <f t="shared" si="200"/>
        <v>Weekday</v>
      </c>
      <c r="S3836" s="27">
        <f t="shared" si="201"/>
        <v>42023</v>
      </c>
      <c r="T3836" t="str">
        <f t="shared" si="202"/>
        <v>S</v>
      </c>
      <c r="V3836" t="str">
        <f t="shared" si="199"/>
        <v>S</v>
      </c>
    </row>
    <row r="3837" spans="1:22" x14ac:dyDescent="0.25">
      <c r="A3837" t="s">
        <v>391</v>
      </c>
      <c r="B3837" t="s">
        <v>218</v>
      </c>
      <c r="C3837">
        <v>173235205</v>
      </c>
      <c r="D3837">
        <v>66</v>
      </c>
      <c r="E3837" t="s">
        <v>90</v>
      </c>
      <c r="G3837">
        <v>0</v>
      </c>
      <c r="H3837">
        <v>2017</v>
      </c>
      <c r="I3837">
        <v>11</v>
      </c>
      <c r="J3837">
        <v>17</v>
      </c>
      <c r="K3837">
        <v>19</v>
      </c>
      <c r="L3837">
        <v>35</v>
      </c>
      <c r="M3837" t="s">
        <v>900</v>
      </c>
      <c r="N3837" t="s">
        <v>171</v>
      </c>
      <c r="O3837" t="s">
        <v>799</v>
      </c>
      <c r="R3837" t="str">
        <f t="shared" si="200"/>
        <v>Weekday</v>
      </c>
      <c r="S3837" s="27">
        <f t="shared" si="201"/>
        <v>43056</v>
      </c>
      <c r="T3837" t="str">
        <f t="shared" si="202"/>
        <v>D</v>
      </c>
      <c r="V3837" t="str">
        <f t="shared" si="199"/>
        <v>D</v>
      </c>
    </row>
    <row r="3838" spans="1:22" x14ac:dyDescent="0.25">
      <c r="A3838" t="s">
        <v>391</v>
      </c>
      <c r="B3838" t="s">
        <v>218</v>
      </c>
      <c r="C3838">
        <v>172715031</v>
      </c>
      <c r="D3838">
        <v>66</v>
      </c>
      <c r="E3838" t="s">
        <v>90</v>
      </c>
      <c r="G3838">
        <v>0</v>
      </c>
      <c r="H3838">
        <v>2017</v>
      </c>
      <c r="I3838">
        <v>9</v>
      </c>
      <c r="J3838">
        <v>26</v>
      </c>
      <c r="K3838">
        <v>9</v>
      </c>
      <c r="L3838">
        <v>25</v>
      </c>
      <c r="M3838" t="s">
        <v>900</v>
      </c>
      <c r="N3838" t="s">
        <v>860</v>
      </c>
      <c r="O3838" t="s">
        <v>799</v>
      </c>
      <c r="R3838" t="str">
        <f t="shared" si="200"/>
        <v>Weekday</v>
      </c>
      <c r="S3838" s="27">
        <f t="shared" si="201"/>
        <v>43004</v>
      </c>
      <c r="T3838" t="str">
        <f t="shared" si="202"/>
        <v>D</v>
      </c>
      <c r="V3838" t="str">
        <f t="shared" si="199"/>
        <v>D</v>
      </c>
    </row>
    <row r="3839" spans="1:22" x14ac:dyDescent="0.25">
      <c r="A3839" t="s">
        <v>391</v>
      </c>
      <c r="B3839" t="s">
        <v>218</v>
      </c>
      <c r="C3839">
        <v>140515143</v>
      </c>
      <c r="D3839">
        <v>66</v>
      </c>
      <c r="E3839" t="s">
        <v>90</v>
      </c>
      <c r="G3839">
        <v>0</v>
      </c>
      <c r="H3839">
        <v>2014</v>
      </c>
      <c r="I3839">
        <v>2</v>
      </c>
      <c r="J3839">
        <v>20</v>
      </c>
      <c r="K3839">
        <v>8</v>
      </c>
      <c r="L3839">
        <v>24</v>
      </c>
      <c r="M3839" t="s">
        <v>900</v>
      </c>
      <c r="N3839" t="s">
        <v>860</v>
      </c>
      <c r="O3839" t="s">
        <v>799</v>
      </c>
      <c r="R3839" t="str">
        <f t="shared" si="200"/>
        <v>Weekday</v>
      </c>
      <c r="S3839" s="27">
        <f t="shared" si="201"/>
        <v>41690</v>
      </c>
      <c r="T3839" t="str">
        <f t="shared" si="202"/>
        <v>S</v>
      </c>
      <c r="V3839" t="str">
        <f t="shared" si="199"/>
        <v>S</v>
      </c>
    </row>
    <row r="3840" spans="1:22" x14ac:dyDescent="0.25">
      <c r="A3840" t="s">
        <v>391</v>
      </c>
      <c r="B3840" t="s">
        <v>218</v>
      </c>
      <c r="C3840">
        <v>150085107</v>
      </c>
      <c r="D3840">
        <v>66</v>
      </c>
      <c r="E3840" t="s">
        <v>90</v>
      </c>
      <c r="G3840">
        <v>0</v>
      </c>
      <c r="H3840">
        <v>2015</v>
      </c>
      <c r="I3840">
        <v>1</v>
      </c>
      <c r="J3840">
        <v>6</v>
      </c>
      <c r="K3840">
        <v>12</v>
      </c>
      <c r="L3840">
        <v>5</v>
      </c>
      <c r="M3840" t="s">
        <v>900</v>
      </c>
      <c r="N3840" t="s">
        <v>860</v>
      </c>
      <c r="O3840" t="s">
        <v>799</v>
      </c>
      <c r="R3840" t="str">
        <f t="shared" si="200"/>
        <v>Weekday</v>
      </c>
      <c r="S3840" s="27">
        <f t="shared" si="201"/>
        <v>42010</v>
      </c>
      <c r="T3840" t="str">
        <f t="shared" si="202"/>
        <v>S</v>
      </c>
      <c r="V3840" t="str">
        <f t="shared" si="199"/>
        <v>S</v>
      </c>
    </row>
    <row r="3841" spans="1:22" x14ac:dyDescent="0.25">
      <c r="A3841" t="s">
        <v>391</v>
      </c>
      <c r="B3841" t="s">
        <v>218</v>
      </c>
      <c r="C3841">
        <v>151305123</v>
      </c>
      <c r="D3841">
        <v>66</v>
      </c>
      <c r="E3841" t="s">
        <v>90</v>
      </c>
      <c r="G3841">
        <v>0</v>
      </c>
      <c r="H3841">
        <v>2015</v>
      </c>
      <c r="I3841">
        <v>5</v>
      </c>
      <c r="J3841">
        <v>10</v>
      </c>
      <c r="K3841">
        <v>8</v>
      </c>
      <c r="L3841">
        <v>35</v>
      </c>
      <c r="M3841" t="s">
        <v>899</v>
      </c>
      <c r="N3841" t="s">
        <v>171</v>
      </c>
      <c r="O3841" t="s">
        <v>799</v>
      </c>
      <c r="R3841" t="str">
        <f t="shared" si="200"/>
        <v>Weekend</v>
      </c>
      <c r="S3841" s="27">
        <f t="shared" si="201"/>
        <v>42134</v>
      </c>
      <c r="T3841" t="str">
        <f t="shared" si="202"/>
        <v>S</v>
      </c>
      <c r="V3841" t="str">
        <f t="shared" si="199"/>
        <v>S</v>
      </c>
    </row>
    <row r="3842" spans="1:22" x14ac:dyDescent="0.25">
      <c r="A3842" t="s">
        <v>391</v>
      </c>
      <c r="B3842" t="s">
        <v>218</v>
      </c>
      <c r="C3842">
        <v>151905096</v>
      </c>
      <c r="D3842">
        <v>66</v>
      </c>
      <c r="E3842" t="s">
        <v>90</v>
      </c>
      <c r="G3842">
        <v>0</v>
      </c>
      <c r="H3842">
        <v>2015</v>
      </c>
      <c r="I3842">
        <v>6</v>
      </c>
      <c r="J3842">
        <v>24</v>
      </c>
      <c r="K3842">
        <v>9</v>
      </c>
      <c r="L3842">
        <v>5</v>
      </c>
      <c r="M3842" t="s">
        <v>900</v>
      </c>
      <c r="N3842" t="s">
        <v>860</v>
      </c>
      <c r="O3842" t="s">
        <v>799</v>
      </c>
      <c r="R3842" t="str">
        <f t="shared" si="200"/>
        <v>Weekday</v>
      </c>
      <c r="S3842" s="27">
        <f t="shared" si="201"/>
        <v>42179</v>
      </c>
      <c r="T3842" t="str">
        <f t="shared" si="202"/>
        <v>S</v>
      </c>
      <c r="V3842" t="str">
        <f t="shared" si="199"/>
        <v>S</v>
      </c>
    </row>
    <row r="3843" spans="1:22" x14ac:dyDescent="0.25">
      <c r="A3843" t="s">
        <v>391</v>
      </c>
      <c r="B3843" t="s">
        <v>218</v>
      </c>
      <c r="C3843">
        <v>140305058</v>
      </c>
      <c r="D3843">
        <v>66</v>
      </c>
      <c r="E3843" t="s">
        <v>90</v>
      </c>
      <c r="G3843">
        <v>0</v>
      </c>
      <c r="H3843">
        <v>2014</v>
      </c>
      <c r="I3843">
        <v>1</v>
      </c>
      <c r="J3843">
        <v>30</v>
      </c>
      <c r="K3843">
        <v>6</v>
      </c>
      <c r="L3843">
        <v>7</v>
      </c>
      <c r="M3843" t="s">
        <v>900</v>
      </c>
      <c r="N3843" t="s">
        <v>860</v>
      </c>
      <c r="O3843" t="s">
        <v>799</v>
      </c>
      <c r="R3843" t="str">
        <f t="shared" si="200"/>
        <v>Weekday</v>
      </c>
      <c r="S3843" s="27">
        <f t="shared" si="201"/>
        <v>41669</v>
      </c>
      <c r="T3843" t="str">
        <f t="shared" si="202"/>
        <v>S</v>
      </c>
      <c r="V3843" t="str">
        <f t="shared" ref="V3843:V3906" si="203">T3843&amp;U3843</f>
        <v>S</v>
      </c>
    </row>
    <row r="3844" spans="1:22" x14ac:dyDescent="0.25">
      <c r="A3844" t="s">
        <v>391</v>
      </c>
      <c r="S3844" s="27"/>
      <c r="V3844" t="str">
        <f t="shared" si="203"/>
        <v/>
      </c>
    </row>
    <row r="3845" spans="1:22" x14ac:dyDescent="0.25">
      <c r="A3845" t="s">
        <v>391</v>
      </c>
      <c r="B3845" t="s">
        <v>218</v>
      </c>
      <c r="C3845">
        <v>151045068</v>
      </c>
      <c r="D3845">
        <v>66</v>
      </c>
      <c r="E3845" t="s">
        <v>90</v>
      </c>
      <c r="G3845">
        <v>0</v>
      </c>
      <c r="H3845">
        <v>2015</v>
      </c>
      <c r="I3845">
        <v>4</v>
      </c>
      <c r="J3845">
        <v>9</v>
      </c>
      <c r="K3845">
        <v>9</v>
      </c>
      <c r="L3845">
        <v>10</v>
      </c>
      <c r="M3845" t="s">
        <v>900</v>
      </c>
      <c r="N3845" t="s">
        <v>860</v>
      </c>
      <c r="O3845" t="s">
        <v>799</v>
      </c>
      <c r="R3845" t="str">
        <f t="shared" si="200"/>
        <v>Weekday</v>
      </c>
      <c r="S3845" s="27">
        <f t="shared" si="201"/>
        <v>42103</v>
      </c>
      <c r="T3845" t="str">
        <f t="shared" si="202"/>
        <v>S</v>
      </c>
      <c r="V3845" t="str">
        <f t="shared" si="203"/>
        <v>S</v>
      </c>
    </row>
    <row r="3846" spans="1:22" x14ac:dyDescent="0.25">
      <c r="A3846" t="s">
        <v>391</v>
      </c>
      <c r="B3846" t="s">
        <v>218</v>
      </c>
      <c r="C3846">
        <v>140215196</v>
      </c>
      <c r="D3846">
        <v>66</v>
      </c>
      <c r="E3846" t="s">
        <v>90</v>
      </c>
      <c r="G3846">
        <v>0</v>
      </c>
      <c r="H3846">
        <v>2014</v>
      </c>
      <c r="I3846">
        <v>1</v>
      </c>
      <c r="J3846">
        <v>21</v>
      </c>
      <c r="K3846">
        <v>14</v>
      </c>
      <c r="L3846">
        <v>49</v>
      </c>
      <c r="M3846" t="s">
        <v>899</v>
      </c>
      <c r="N3846" t="s">
        <v>860</v>
      </c>
      <c r="O3846" t="s">
        <v>799</v>
      </c>
      <c r="R3846" t="str">
        <f t="shared" si="200"/>
        <v>Weekday</v>
      </c>
      <c r="S3846" s="27">
        <f t="shared" si="201"/>
        <v>41660</v>
      </c>
      <c r="T3846" t="str">
        <f t="shared" si="202"/>
        <v>S</v>
      </c>
      <c r="V3846" t="str">
        <f t="shared" si="203"/>
        <v>S</v>
      </c>
    </row>
    <row r="3847" spans="1:22" x14ac:dyDescent="0.25">
      <c r="A3847" t="s">
        <v>391</v>
      </c>
      <c r="S3847" s="27"/>
      <c r="V3847" t="str">
        <f t="shared" si="203"/>
        <v/>
      </c>
    </row>
    <row r="3848" spans="1:22" x14ac:dyDescent="0.25">
      <c r="A3848" t="s">
        <v>391</v>
      </c>
      <c r="S3848" s="27"/>
      <c r="V3848" t="str">
        <f t="shared" si="203"/>
        <v/>
      </c>
    </row>
    <row r="3849" spans="1:22" x14ac:dyDescent="0.25">
      <c r="A3849" t="s">
        <v>391</v>
      </c>
      <c r="S3849" s="27"/>
      <c r="V3849" t="str">
        <f t="shared" si="203"/>
        <v/>
      </c>
    </row>
    <row r="3850" spans="1:22" x14ac:dyDescent="0.25">
      <c r="A3850" t="s">
        <v>391</v>
      </c>
      <c r="B3850" t="s">
        <v>218</v>
      </c>
      <c r="C3850">
        <v>152085034</v>
      </c>
      <c r="D3850">
        <v>66</v>
      </c>
      <c r="E3850" t="s">
        <v>90</v>
      </c>
      <c r="G3850">
        <v>0</v>
      </c>
      <c r="H3850">
        <v>2015</v>
      </c>
      <c r="I3850">
        <v>7</v>
      </c>
      <c r="J3850">
        <v>22</v>
      </c>
      <c r="K3850">
        <v>23</v>
      </c>
      <c r="L3850">
        <v>33</v>
      </c>
      <c r="M3850" t="s">
        <v>900</v>
      </c>
      <c r="N3850" t="s">
        <v>860</v>
      </c>
      <c r="O3850" t="s">
        <v>799</v>
      </c>
      <c r="R3850" t="str">
        <f t="shared" si="200"/>
        <v>Weekday</v>
      </c>
      <c r="S3850" s="27">
        <f t="shared" si="201"/>
        <v>42207</v>
      </c>
      <c r="T3850" t="str">
        <f t="shared" si="202"/>
        <v>S</v>
      </c>
      <c r="V3850" t="str">
        <f t="shared" si="203"/>
        <v>S</v>
      </c>
    </row>
    <row r="3851" spans="1:22" x14ac:dyDescent="0.25">
      <c r="A3851" t="s">
        <v>391</v>
      </c>
      <c r="S3851" s="27"/>
      <c r="V3851" t="str">
        <f t="shared" si="203"/>
        <v/>
      </c>
    </row>
    <row r="3852" spans="1:22" x14ac:dyDescent="0.25">
      <c r="A3852" t="s">
        <v>391</v>
      </c>
      <c r="B3852" t="s">
        <v>218</v>
      </c>
      <c r="C3852">
        <v>163155386</v>
      </c>
      <c r="D3852">
        <v>66</v>
      </c>
      <c r="E3852" t="s">
        <v>90</v>
      </c>
      <c r="G3852">
        <v>0</v>
      </c>
      <c r="H3852">
        <v>2016</v>
      </c>
      <c r="I3852">
        <v>11</v>
      </c>
      <c r="J3852">
        <v>7</v>
      </c>
      <c r="K3852">
        <v>16</v>
      </c>
      <c r="L3852">
        <v>10</v>
      </c>
      <c r="M3852" t="s">
        <v>900</v>
      </c>
      <c r="N3852" t="s">
        <v>171</v>
      </c>
      <c r="O3852" t="s">
        <v>799</v>
      </c>
      <c r="R3852" t="str">
        <f t="shared" si="200"/>
        <v>Weekday</v>
      </c>
      <c r="S3852" s="27">
        <f t="shared" si="201"/>
        <v>42681</v>
      </c>
      <c r="T3852" t="str">
        <f t="shared" si="202"/>
        <v>D</v>
      </c>
      <c r="V3852" t="str">
        <f t="shared" si="203"/>
        <v>D</v>
      </c>
    </row>
    <row r="3853" spans="1:22" x14ac:dyDescent="0.25">
      <c r="A3853" t="s">
        <v>391</v>
      </c>
      <c r="B3853" t="s">
        <v>218</v>
      </c>
      <c r="C3853">
        <v>151475122</v>
      </c>
      <c r="D3853">
        <v>66</v>
      </c>
      <c r="E3853" t="s">
        <v>90</v>
      </c>
      <c r="G3853">
        <v>0</v>
      </c>
      <c r="H3853">
        <v>2015</v>
      </c>
      <c r="I3853">
        <v>5</v>
      </c>
      <c r="J3853">
        <v>27</v>
      </c>
      <c r="K3853">
        <v>7</v>
      </c>
      <c r="L3853">
        <v>40</v>
      </c>
      <c r="M3853" t="s">
        <v>900</v>
      </c>
      <c r="N3853" t="s">
        <v>860</v>
      </c>
      <c r="O3853" t="s">
        <v>799</v>
      </c>
      <c r="R3853" t="str">
        <f t="shared" si="200"/>
        <v>Weekday</v>
      </c>
      <c r="S3853" s="27">
        <f t="shared" si="201"/>
        <v>42151</v>
      </c>
      <c r="T3853" t="str">
        <f t="shared" si="202"/>
        <v>S</v>
      </c>
      <c r="V3853" t="str">
        <f t="shared" si="203"/>
        <v>S</v>
      </c>
    </row>
    <row r="3854" spans="1:22" x14ac:dyDescent="0.25">
      <c r="A3854" t="s">
        <v>391</v>
      </c>
      <c r="B3854" t="s">
        <v>218</v>
      </c>
      <c r="C3854">
        <v>152535200</v>
      </c>
      <c r="D3854">
        <v>66</v>
      </c>
      <c r="E3854" t="s">
        <v>90</v>
      </c>
      <c r="G3854">
        <v>0</v>
      </c>
      <c r="H3854">
        <v>2015</v>
      </c>
      <c r="I3854">
        <v>9</v>
      </c>
      <c r="J3854">
        <v>10</v>
      </c>
      <c r="K3854">
        <v>8</v>
      </c>
      <c r="L3854">
        <v>30</v>
      </c>
      <c r="M3854" t="s">
        <v>900</v>
      </c>
      <c r="N3854" t="s">
        <v>860</v>
      </c>
      <c r="O3854" t="s">
        <v>799</v>
      </c>
      <c r="R3854" t="str">
        <f t="shared" si="200"/>
        <v>Weekday</v>
      </c>
      <c r="S3854" s="27">
        <f t="shared" si="201"/>
        <v>42257</v>
      </c>
      <c r="T3854" t="str">
        <f t="shared" si="202"/>
        <v>D</v>
      </c>
      <c r="V3854" t="str">
        <f t="shared" si="203"/>
        <v>D</v>
      </c>
    </row>
    <row r="3855" spans="1:22" x14ac:dyDescent="0.25">
      <c r="A3855" t="s">
        <v>391</v>
      </c>
      <c r="B3855" t="s">
        <v>218</v>
      </c>
      <c r="C3855">
        <v>151325218</v>
      </c>
      <c r="D3855">
        <v>66</v>
      </c>
      <c r="E3855" t="s">
        <v>90</v>
      </c>
      <c r="G3855">
        <v>0</v>
      </c>
      <c r="H3855">
        <v>2015</v>
      </c>
      <c r="I3855">
        <v>5</v>
      </c>
      <c r="J3855">
        <v>12</v>
      </c>
      <c r="K3855">
        <v>7</v>
      </c>
      <c r="L3855">
        <v>37</v>
      </c>
      <c r="M3855" t="s">
        <v>900</v>
      </c>
      <c r="N3855" t="s">
        <v>860</v>
      </c>
      <c r="O3855" t="s">
        <v>799</v>
      </c>
      <c r="R3855" t="str">
        <f t="shared" si="200"/>
        <v>Weekday</v>
      </c>
      <c r="S3855" s="27">
        <f t="shared" si="201"/>
        <v>42136</v>
      </c>
      <c r="T3855" t="str">
        <f t="shared" si="202"/>
        <v>S</v>
      </c>
      <c r="V3855" t="str">
        <f t="shared" si="203"/>
        <v>S</v>
      </c>
    </row>
    <row r="3856" spans="1:22" x14ac:dyDescent="0.25">
      <c r="A3856" t="s">
        <v>391</v>
      </c>
      <c r="S3856" s="27"/>
      <c r="V3856" t="str">
        <f t="shared" si="203"/>
        <v/>
      </c>
    </row>
    <row r="3857" spans="1:22" x14ac:dyDescent="0.25">
      <c r="A3857" t="s">
        <v>391</v>
      </c>
      <c r="B3857" t="s">
        <v>218</v>
      </c>
      <c r="C3857">
        <v>161325051</v>
      </c>
      <c r="D3857">
        <v>66</v>
      </c>
      <c r="E3857" t="s">
        <v>90</v>
      </c>
      <c r="G3857">
        <v>0</v>
      </c>
      <c r="H3857">
        <v>2016</v>
      </c>
      <c r="I3857">
        <v>5</v>
      </c>
      <c r="J3857">
        <v>10</v>
      </c>
      <c r="K3857">
        <v>9</v>
      </c>
      <c r="L3857">
        <v>34</v>
      </c>
      <c r="M3857" t="s">
        <v>900</v>
      </c>
      <c r="N3857" t="s">
        <v>171</v>
      </c>
      <c r="O3857" t="s">
        <v>799</v>
      </c>
      <c r="R3857" t="str">
        <f t="shared" si="200"/>
        <v>Weekday</v>
      </c>
      <c r="S3857" s="27">
        <f t="shared" si="201"/>
        <v>42500</v>
      </c>
      <c r="T3857" t="str">
        <f t="shared" si="202"/>
        <v>D</v>
      </c>
      <c r="V3857" t="str">
        <f t="shared" si="203"/>
        <v>D</v>
      </c>
    </row>
    <row r="3858" spans="1:22" x14ac:dyDescent="0.25">
      <c r="A3858" t="s">
        <v>391</v>
      </c>
      <c r="B3858" t="s">
        <v>218</v>
      </c>
      <c r="C3858">
        <v>130535261</v>
      </c>
      <c r="D3858">
        <v>66</v>
      </c>
      <c r="E3858" t="s">
        <v>90</v>
      </c>
      <c r="G3858">
        <v>0</v>
      </c>
      <c r="H3858">
        <v>2013</v>
      </c>
      <c r="I3858">
        <v>2</v>
      </c>
      <c r="J3858">
        <v>20</v>
      </c>
      <c r="K3858">
        <v>15</v>
      </c>
      <c r="L3858">
        <v>20</v>
      </c>
      <c r="M3858" t="s">
        <v>900</v>
      </c>
      <c r="N3858" t="s">
        <v>170</v>
      </c>
      <c r="O3858" t="s">
        <v>799</v>
      </c>
      <c r="R3858" t="str">
        <f t="shared" si="200"/>
        <v>Weekday</v>
      </c>
      <c r="S3858" s="27">
        <f t="shared" si="201"/>
        <v>41325</v>
      </c>
      <c r="T3858" t="str">
        <f t="shared" si="202"/>
        <v>S</v>
      </c>
      <c r="V3858" t="str">
        <f t="shared" si="203"/>
        <v>S</v>
      </c>
    </row>
    <row r="3859" spans="1:22" x14ac:dyDescent="0.25">
      <c r="A3859" t="s">
        <v>391</v>
      </c>
      <c r="B3859" t="s">
        <v>218</v>
      </c>
      <c r="C3859">
        <v>160825320</v>
      </c>
      <c r="D3859">
        <v>66</v>
      </c>
      <c r="E3859" t="s">
        <v>90</v>
      </c>
      <c r="G3859">
        <v>0</v>
      </c>
      <c r="H3859">
        <v>2016</v>
      </c>
      <c r="I3859">
        <v>3</v>
      </c>
      <c r="J3859">
        <v>22</v>
      </c>
      <c r="K3859">
        <v>22</v>
      </c>
      <c r="L3859">
        <v>24</v>
      </c>
      <c r="M3859" t="s">
        <v>899</v>
      </c>
      <c r="N3859" t="s">
        <v>860</v>
      </c>
      <c r="O3859" t="s">
        <v>799</v>
      </c>
      <c r="R3859" t="str">
        <f t="shared" si="200"/>
        <v>Weekday</v>
      </c>
      <c r="S3859" s="27">
        <f t="shared" si="201"/>
        <v>42451</v>
      </c>
      <c r="T3859" t="str">
        <f t="shared" si="202"/>
        <v>D</v>
      </c>
      <c r="V3859" t="str">
        <f t="shared" si="203"/>
        <v>D</v>
      </c>
    </row>
    <row r="3860" spans="1:22" x14ac:dyDescent="0.25">
      <c r="A3860" t="s">
        <v>391</v>
      </c>
      <c r="S3860" s="27"/>
      <c r="V3860" t="str">
        <f t="shared" si="203"/>
        <v/>
      </c>
    </row>
    <row r="3861" spans="1:22" x14ac:dyDescent="0.25">
      <c r="A3861" t="s">
        <v>391</v>
      </c>
      <c r="B3861" t="s">
        <v>218</v>
      </c>
      <c r="C3861">
        <v>162145297</v>
      </c>
      <c r="D3861">
        <v>66</v>
      </c>
      <c r="E3861" t="s">
        <v>90</v>
      </c>
      <c r="G3861">
        <v>0</v>
      </c>
      <c r="H3861">
        <v>2016</v>
      </c>
      <c r="I3861">
        <v>7</v>
      </c>
      <c r="J3861">
        <v>19</v>
      </c>
      <c r="K3861">
        <v>14</v>
      </c>
      <c r="L3861">
        <v>40</v>
      </c>
      <c r="M3861" t="s">
        <v>899</v>
      </c>
      <c r="N3861" t="s">
        <v>860</v>
      </c>
      <c r="O3861" t="s">
        <v>799</v>
      </c>
      <c r="R3861" t="str">
        <f t="shared" si="200"/>
        <v>Weekday</v>
      </c>
      <c r="S3861" s="27">
        <f t="shared" si="201"/>
        <v>42570</v>
      </c>
      <c r="T3861" t="str">
        <f t="shared" si="202"/>
        <v>D</v>
      </c>
      <c r="V3861" t="str">
        <f t="shared" si="203"/>
        <v>D</v>
      </c>
    </row>
    <row r="3862" spans="1:22" x14ac:dyDescent="0.25">
      <c r="A3862" t="s">
        <v>391</v>
      </c>
      <c r="B3862" t="s">
        <v>218</v>
      </c>
      <c r="C3862">
        <v>142135089</v>
      </c>
      <c r="D3862">
        <v>66</v>
      </c>
      <c r="E3862" t="s">
        <v>90</v>
      </c>
      <c r="G3862">
        <v>0</v>
      </c>
      <c r="H3862">
        <v>2014</v>
      </c>
      <c r="I3862">
        <v>7</v>
      </c>
      <c r="J3862">
        <v>29</v>
      </c>
      <c r="K3862">
        <v>7</v>
      </c>
      <c r="L3862">
        <v>50</v>
      </c>
      <c r="M3862" t="s">
        <v>900</v>
      </c>
      <c r="N3862" t="s">
        <v>860</v>
      </c>
      <c r="O3862" t="s">
        <v>799</v>
      </c>
      <c r="R3862" t="str">
        <f t="shared" si="200"/>
        <v>Weekday</v>
      </c>
      <c r="S3862" s="27">
        <f t="shared" si="201"/>
        <v>41849</v>
      </c>
      <c r="T3862" t="str">
        <f t="shared" si="202"/>
        <v>S</v>
      </c>
      <c r="V3862" t="str">
        <f t="shared" si="203"/>
        <v>S</v>
      </c>
    </row>
    <row r="3863" spans="1:22" x14ac:dyDescent="0.25">
      <c r="A3863" t="s">
        <v>391</v>
      </c>
      <c r="B3863" t="s">
        <v>218</v>
      </c>
      <c r="C3863">
        <v>173215423</v>
      </c>
      <c r="D3863">
        <v>66</v>
      </c>
      <c r="E3863" t="s">
        <v>90</v>
      </c>
      <c r="G3863">
        <v>0</v>
      </c>
      <c r="H3863">
        <v>2017</v>
      </c>
      <c r="I3863">
        <v>11</v>
      </c>
      <c r="J3863">
        <v>16</v>
      </c>
      <c r="K3863">
        <v>15</v>
      </c>
      <c r="L3863">
        <v>0</v>
      </c>
      <c r="M3863" t="s">
        <v>900</v>
      </c>
      <c r="N3863" t="s">
        <v>171</v>
      </c>
      <c r="O3863" t="s">
        <v>799</v>
      </c>
      <c r="R3863" t="str">
        <f t="shared" si="200"/>
        <v>Weekday</v>
      </c>
      <c r="S3863" s="27">
        <f t="shared" si="201"/>
        <v>43055</v>
      </c>
      <c r="T3863" t="str">
        <f t="shared" si="202"/>
        <v>D</v>
      </c>
      <c r="V3863" t="str">
        <f t="shared" si="203"/>
        <v>D</v>
      </c>
    </row>
    <row r="3864" spans="1:22" x14ac:dyDescent="0.25">
      <c r="A3864" t="s">
        <v>391</v>
      </c>
      <c r="S3864" s="27"/>
      <c r="V3864" t="str">
        <f t="shared" si="203"/>
        <v/>
      </c>
    </row>
    <row r="3865" spans="1:22" x14ac:dyDescent="0.25">
      <c r="A3865" t="s">
        <v>391</v>
      </c>
      <c r="B3865" t="s">
        <v>218</v>
      </c>
      <c r="C3865">
        <v>151755128</v>
      </c>
      <c r="D3865">
        <v>66</v>
      </c>
      <c r="E3865" t="s">
        <v>90</v>
      </c>
      <c r="G3865">
        <v>0</v>
      </c>
      <c r="H3865">
        <v>2015</v>
      </c>
      <c r="I3865">
        <v>6</v>
      </c>
      <c r="J3865">
        <v>24</v>
      </c>
      <c r="K3865">
        <v>7</v>
      </c>
      <c r="L3865">
        <v>38</v>
      </c>
      <c r="M3865" t="s">
        <v>900</v>
      </c>
      <c r="N3865" t="s">
        <v>860</v>
      </c>
      <c r="O3865" t="s">
        <v>799</v>
      </c>
      <c r="R3865" t="str">
        <f t="shared" si="200"/>
        <v>Weekday</v>
      </c>
      <c r="S3865" s="27">
        <f t="shared" si="201"/>
        <v>42179</v>
      </c>
      <c r="T3865" t="str">
        <f t="shared" si="202"/>
        <v>S</v>
      </c>
      <c r="V3865" t="str">
        <f t="shared" si="203"/>
        <v>S</v>
      </c>
    </row>
    <row r="3866" spans="1:22" x14ac:dyDescent="0.25">
      <c r="A3866" t="s">
        <v>391</v>
      </c>
      <c r="B3866" t="s">
        <v>218</v>
      </c>
      <c r="C3866">
        <v>141935059</v>
      </c>
      <c r="D3866">
        <v>66</v>
      </c>
      <c r="E3866" t="s">
        <v>90</v>
      </c>
      <c r="G3866">
        <v>0</v>
      </c>
      <c r="H3866">
        <v>2014</v>
      </c>
      <c r="I3866">
        <v>6</v>
      </c>
      <c r="J3866">
        <v>26</v>
      </c>
      <c r="K3866">
        <v>14</v>
      </c>
      <c r="L3866">
        <v>33</v>
      </c>
      <c r="M3866" t="s">
        <v>900</v>
      </c>
      <c r="N3866" t="s">
        <v>171</v>
      </c>
      <c r="O3866" t="s">
        <v>799</v>
      </c>
      <c r="R3866" t="str">
        <f t="shared" si="200"/>
        <v>Weekday</v>
      </c>
      <c r="S3866" s="27">
        <f t="shared" si="201"/>
        <v>41816</v>
      </c>
      <c r="T3866" t="str">
        <f t="shared" si="202"/>
        <v>S</v>
      </c>
      <c r="V3866" t="str">
        <f t="shared" si="203"/>
        <v>S</v>
      </c>
    </row>
    <row r="3867" spans="1:22" x14ac:dyDescent="0.25">
      <c r="A3867" t="s">
        <v>391</v>
      </c>
      <c r="S3867" s="27"/>
      <c r="V3867" t="str">
        <f t="shared" si="203"/>
        <v/>
      </c>
    </row>
    <row r="3868" spans="1:22" x14ac:dyDescent="0.25">
      <c r="A3868" t="s">
        <v>391</v>
      </c>
      <c r="B3868" t="s">
        <v>218</v>
      </c>
      <c r="C3868">
        <v>150265164</v>
      </c>
      <c r="D3868">
        <v>66</v>
      </c>
      <c r="E3868" t="s">
        <v>90</v>
      </c>
      <c r="G3868">
        <v>0</v>
      </c>
      <c r="H3868">
        <v>2015</v>
      </c>
      <c r="I3868">
        <v>1</v>
      </c>
      <c r="J3868">
        <v>26</v>
      </c>
      <c r="K3868">
        <v>8</v>
      </c>
      <c r="L3868">
        <v>28</v>
      </c>
      <c r="M3868" t="s">
        <v>900</v>
      </c>
      <c r="N3868" t="s">
        <v>860</v>
      </c>
      <c r="O3868" t="s">
        <v>799</v>
      </c>
      <c r="R3868" t="str">
        <f t="shared" si="200"/>
        <v>Weekday</v>
      </c>
      <c r="S3868" s="27">
        <f t="shared" si="201"/>
        <v>42030</v>
      </c>
      <c r="T3868" t="str">
        <f t="shared" si="202"/>
        <v>S</v>
      </c>
      <c r="V3868" t="str">
        <f t="shared" si="203"/>
        <v>S</v>
      </c>
    </row>
    <row r="3869" spans="1:22" x14ac:dyDescent="0.25">
      <c r="A3869" t="s">
        <v>391</v>
      </c>
      <c r="S3869" s="27"/>
      <c r="V3869" t="str">
        <f t="shared" si="203"/>
        <v/>
      </c>
    </row>
    <row r="3870" spans="1:22" x14ac:dyDescent="0.25">
      <c r="A3870" t="s">
        <v>391</v>
      </c>
      <c r="B3870" t="s">
        <v>218</v>
      </c>
      <c r="C3870">
        <v>152535170</v>
      </c>
      <c r="D3870">
        <v>66</v>
      </c>
      <c r="E3870" t="s">
        <v>90</v>
      </c>
      <c r="G3870">
        <v>0</v>
      </c>
      <c r="H3870">
        <v>2015</v>
      </c>
      <c r="I3870">
        <v>9</v>
      </c>
      <c r="J3870">
        <v>10</v>
      </c>
      <c r="K3870">
        <v>8</v>
      </c>
      <c r="L3870">
        <v>11</v>
      </c>
      <c r="M3870" t="s">
        <v>900</v>
      </c>
      <c r="N3870" t="s">
        <v>860</v>
      </c>
      <c r="O3870" t="s">
        <v>799</v>
      </c>
      <c r="R3870" t="str">
        <f t="shared" si="200"/>
        <v>Weekday</v>
      </c>
      <c r="S3870" s="27">
        <f t="shared" si="201"/>
        <v>42257</v>
      </c>
      <c r="T3870" t="str">
        <f t="shared" si="202"/>
        <v>D</v>
      </c>
      <c r="V3870" t="str">
        <f t="shared" si="203"/>
        <v>D</v>
      </c>
    </row>
    <row r="3871" spans="1:22" x14ac:dyDescent="0.25">
      <c r="A3871" t="s">
        <v>391</v>
      </c>
      <c r="B3871" t="s">
        <v>218</v>
      </c>
      <c r="C3871">
        <v>172625035</v>
      </c>
      <c r="D3871">
        <v>66</v>
      </c>
      <c r="E3871" t="s">
        <v>90</v>
      </c>
      <c r="G3871">
        <v>0</v>
      </c>
      <c r="H3871">
        <v>2017</v>
      </c>
      <c r="I3871">
        <v>9</v>
      </c>
      <c r="J3871">
        <v>18</v>
      </c>
      <c r="K3871">
        <v>10</v>
      </c>
      <c r="L3871">
        <v>28</v>
      </c>
      <c r="M3871" t="s">
        <v>900</v>
      </c>
      <c r="N3871" t="s">
        <v>171</v>
      </c>
      <c r="O3871" t="s">
        <v>799</v>
      </c>
      <c r="R3871" t="str">
        <f t="shared" si="200"/>
        <v>Weekday</v>
      </c>
      <c r="S3871" s="27">
        <f t="shared" si="201"/>
        <v>42996</v>
      </c>
      <c r="T3871" t="str">
        <f t="shared" si="202"/>
        <v>D</v>
      </c>
      <c r="V3871" t="str">
        <f t="shared" si="203"/>
        <v>D</v>
      </c>
    </row>
    <row r="3872" spans="1:22" x14ac:dyDescent="0.25">
      <c r="A3872" t="s">
        <v>391</v>
      </c>
      <c r="B3872" t="s">
        <v>218</v>
      </c>
      <c r="C3872">
        <v>143395080</v>
      </c>
      <c r="D3872">
        <v>66</v>
      </c>
      <c r="E3872" t="s">
        <v>90</v>
      </c>
      <c r="G3872">
        <v>0</v>
      </c>
      <c r="H3872">
        <v>2014</v>
      </c>
      <c r="I3872">
        <v>12</v>
      </c>
      <c r="J3872">
        <v>4</v>
      </c>
      <c r="K3872">
        <v>9</v>
      </c>
      <c r="L3872">
        <v>39</v>
      </c>
      <c r="M3872" t="s">
        <v>900</v>
      </c>
      <c r="N3872" t="s">
        <v>860</v>
      </c>
      <c r="O3872" t="s">
        <v>799</v>
      </c>
      <c r="R3872" t="str">
        <f t="shared" si="200"/>
        <v>Weekday</v>
      </c>
      <c r="S3872" s="27">
        <f t="shared" si="201"/>
        <v>41977</v>
      </c>
      <c r="T3872" t="str">
        <f t="shared" si="202"/>
        <v>S</v>
      </c>
      <c r="V3872" t="str">
        <f t="shared" si="203"/>
        <v>S</v>
      </c>
    </row>
    <row r="3873" spans="1:22" x14ac:dyDescent="0.25">
      <c r="A3873" t="s">
        <v>391</v>
      </c>
      <c r="B3873" t="s">
        <v>218</v>
      </c>
      <c r="C3873">
        <v>153225075</v>
      </c>
      <c r="D3873">
        <v>66</v>
      </c>
      <c r="E3873" t="s">
        <v>90</v>
      </c>
      <c r="G3873">
        <v>0</v>
      </c>
      <c r="H3873">
        <v>2015</v>
      </c>
      <c r="I3873">
        <v>11</v>
      </c>
      <c r="J3873">
        <v>11</v>
      </c>
      <c r="K3873">
        <v>9</v>
      </c>
      <c r="L3873">
        <v>36</v>
      </c>
      <c r="M3873" t="s">
        <v>900</v>
      </c>
      <c r="N3873" t="s">
        <v>860</v>
      </c>
      <c r="O3873" t="s">
        <v>799</v>
      </c>
      <c r="R3873" t="str">
        <f t="shared" si="200"/>
        <v>Weekday</v>
      </c>
      <c r="S3873" s="27">
        <f t="shared" si="201"/>
        <v>42319</v>
      </c>
      <c r="T3873" t="str">
        <f t="shared" si="202"/>
        <v>D</v>
      </c>
      <c r="V3873" t="str">
        <f t="shared" si="203"/>
        <v>D</v>
      </c>
    </row>
    <row r="3874" spans="1:22" x14ac:dyDescent="0.25">
      <c r="A3874" t="s">
        <v>391</v>
      </c>
      <c r="B3874" t="s">
        <v>218</v>
      </c>
      <c r="C3874">
        <v>150065277</v>
      </c>
      <c r="D3874">
        <v>66</v>
      </c>
      <c r="E3874" t="s">
        <v>90</v>
      </c>
      <c r="G3874">
        <v>0</v>
      </c>
      <c r="H3874">
        <v>2015</v>
      </c>
      <c r="I3874">
        <v>1</v>
      </c>
      <c r="J3874">
        <v>6</v>
      </c>
      <c r="K3874">
        <v>9</v>
      </c>
      <c r="L3874">
        <v>50</v>
      </c>
      <c r="M3874" t="s">
        <v>899</v>
      </c>
      <c r="N3874" t="s">
        <v>860</v>
      </c>
      <c r="O3874" t="s">
        <v>799</v>
      </c>
      <c r="R3874" t="str">
        <f t="shared" si="200"/>
        <v>Weekday</v>
      </c>
      <c r="S3874" s="27">
        <f t="shared" si="201"/>
        <v>42010</v>
      </c>
      <c r="T3874" t="str">
        <f t="shared" si="202"/>
        <v>S</v>
      </c>
      <c r="V3874" t="str">
        <f t="shared" si="203"/>
        <v>S</v>
      </c>
    </row>
    <row r="3875" spans="1:22" x14ac:dyDescent="0.25">
      <c r="A3875" t="s">
        <v>391</v>
      </c>
      <c r="S3875" s="27"/>
      <c r="V3875" t="str">
        <f t="shared" si="203"/>
        <v/>
      </c>
    </row>
    <row r="3876" spans="1:22" x14ac:dyDescent="0.25">
      <c r="A3876" t="s">
        <v>391</v>
      </c>
      <c r="S3876" s="27"/>
      <c r="V3876" t="str">
        <f t="shared" si="203"/>
        <v/>
      </c>
    </row>
    <row r="3877" spans="1:22" x14ac:dyDescent="0.25">
      <c r="A3877" t="s">
        <v>391</v>
      </c>
      <c r="B3877" t="s">
        <v>218</v>
      </c>
      <c r="C3877">
        <v>140265059</v>
      </c>
      <c r="D3877">
        <v>66</v>
      </c>
      <c r="E3877" t="s">
        <v>90</v>
      </c>
      <c r="G3877">
        <v>0</v>
      </c>
      <c r="H3877">
        <v>2014</v>
      </c>
      <c r="I3877">
        <v>1</v>
      </c>
      <c r="J3877">
        <v>16</v>
      </c>
      <c r="K3877">
        <v>9</v>
      </c>
      <c r="L3877">
        <v>9</v>
      </c>
      <c r="M3877" t="s">
        <v>900</v>
      </c>
      <c r="N3877" t="s">
        <v>860</v>
      </c>
      <c r="O3877" t="s">
        <v>799</v>
      </c>
      <c r="R3877" t="str">
        <f t="shared" si="200"/>
        <v>Weekday</v>
      </c>
      <c r="S3877" s="27">
        <f t="shared" si="201"/>
        <v>41655</v>
      </c>
      <c r="T3877" t="str">
        <f t="shared" si="202"/>
        <v>S</v>
      </c>
      <c r="V3877" t="str">
        <f t="shared" si="203"/>
        <v>S</v>
      </c>
    </row>
    <row r="3878" spans="1:22" x14ac:dyDescent="0.25">
      <c r="A3878" t="s">
        <v>391</v>
      </c>
      <c r="B3878" t="s">
        <v>218</v>
      </c>
      <c r="C3878">
        <v>142925076</v>
      </c>
      <c r="D3878">
        <v>66</v>
      </c>
      <c r="E3878" t="s">
        <v>90</v>
      </c>
      <c r="G3878">
        <v>0</v>
      </c>
      <c r="H3878">
        <v>2014</v>
      </c>
      <c r="I3878">
        <v>9</v>
      </c>
      <c r="J3878">
        <v>24</v>
      </c>
      <c r="K3878">
        <v>8</v>
      </c>
      <c r="L3878">
        <v>42</v>
      </c>
      <c r="M3878" t="s">
        <v>900</v>
      </c>
      <c r="N3878" t="s">
        <v>404</v>
      </c>
      <c r="O3878" t="s">
        <v>799</v>
      </c>
      <c r="R3878" t="str">
        <f t="shared" si="200"/>
        <v>Weekday</v>
      </c>
      <c r="S3878" s="27">
        <f t="shared" si="201"/>
        <v>41906</v>
      </c>
      <c r="T3878" t="str">
        <f t="shared" si="202"/>
        <v>S</v>
      </c>
      <c r="V3878" t="str">
        <f t="shared" si="203"/>
        <v>S</v>
      </c>
    </row>
    <row r="3879" spans="1:22" x14ac:dyDescent="0.25">
      <c r="A3879" t="s">
        <v>391</v>
      </c>
      <c r="B3879" t="s">
        <v>218</v>
      </c>
      <c r="C3879">
        <v>140635080</v>
      </c>
      <c r="D3879">
        <v>66</v>
      </c>
      <c r="E3879" t="s">
        <v>90</v>
      </c>
      <c r="G3879">
        <v>0</v>
      </c>
      <c r="H3879">
        <v>2014</v>
      </c>
      <c r="I3879">
        <v>3</v>
      </c>
      <c r="J3879">
        <v>4</v>
      </c>
      <c r="K3879">
        <v>6</v>
      </c>
      <c r="L3879">
        <v>35</v>
      </c>
      <c r="M3879" t="s">
        <v>900</v>
      </c>
      <c r="N3879" t="s">
        <v>860</v>
      </c>
      <c r="O3879" t="s">
        <v>799</v>
      </c>
      <c r="R3879" t="str">
        <f t="shared" si="200"/>
        <v>Weekday</v>
      </c>
      <c r="S3879" s="27">
        <f t="shared" si="201"/>
        <v>41702</v>
      </c>
      <c r="T3879" t="str">
        <f t="shared" si="202"/>
        <v>S</v>
      </c>
      <c r="V3879" t="str">
        <f t="shared" si="203"/>
        <v>S</v>
      </c>
    </row>
    <row r="3880" spans="1:22" x14ac:dyDescent="0.25">
      <c r="A3880" t="s">
        <v>391</v>
      </c>
      <c r="B3880" t="s">
        <v>218</v>
      </c>
      <c r="C3880">
        <v>141335115</v>
      </c>
      <c r="D3880">
        <v>66</v>
      </c>
      <c r="E3880" t="s">
        <v>90</v>
      </c>
      <c r="G3880">
        <v>0</v>
      </c>
      <c r="H3880">
        <v>2014</v>
      </c>
      <c r="I3880">
        <v>5</v>
      </c>
      <c r="J3880">
        <v>13</v>
      </c>
      <c r="K3880">
        <v>6</v>
      </c>
      <c r="L3880">
        <v>51</v>
      </c>
      <c r="M3880" t="s">
        <v>900</v>
      </c>
      <c r="N3880" t="s">
        <v>860</v>
      </c>
      <c r="O3880" t="s">
        <v>799</v>
      </c>
      <c r="R3880" t="str">
        <f t="shared" si="200"/>
        <v>Weekday</v>
      </c>
      <c r="S3880" s="27">
        <f t="shared" si="201"/>
        <v>41772</v>
      </c>
      <c r="T3880" t="str">
        <f t="shared" si="202"/>
        <v>S</v>
      </c>
      <c r="V3880" t="str">
        <f t="shared" si="203"/>
        <v>S</v>
      </c>
    </row>
    <row r="3881" spans="1:22" x14ac:dyDescent="0.25">
      <c r="A3881" t="s">
        <v>391</v>
      </c>
      <c r="B3881" t="s">
        <v>218</v>
      </c>
      <c r="C3881">
        <v>140915036</v>
      </c>
      <c r="D3881">
        <v>66</v>
      </c>
      <c r="E3881" t="s">
        <v>90</v>
      </c>
      <c r="G3881">
        <v>0</v>
      </c>
      <c r="H3881">
        <v>2014</v>
      </c>
      <c r="I3881">
        <v>3</v>
      </c>
      <c r="J3881">
        <v>27</v>
      </c>
      <c r="K3881">
        <v>9</v>
      </c>
      <c r="L3881">
        <v>36</v>
      </c>
      <c r="M3881" t="s">
        <v>900</v>
      </c>
      <c r="N3881" t="s">
        <v>860</v>
      </c>
      <c r="O3881" t="s">
        <v>799</v>
      </c>
      <c r="R3881" t="str">
        <f t="shared" si="200"/>
        <v>Weekday</v>
      </c>
      <c r="S3881" s="27">
        <f t="shared" si="201"/>
        <v>41725</v>
      </c>
      <c r="T3881" t="str">
        <f t="shared" si="202"/>
        <v>S</v>
      </c>
      <c r="V3881" t="str">
        <f t="shared" si="203"/>
        <v>S</v>
      </c>
    </row>
    <row r="3882" spans="1:22" x14ac:dyDescent="0.25">
      <c r="A3882" t="s">
        <v>391</v>
      </c>
      <c r="B3882" t="s">
        <v>218</v>
      </c>
      <c r="C3882">
        <v>131375086</v>
      </c>
      <c r="D3882">
        <v>66</v>
      </c>
      <c r="E3882" t="s">
        <v>90</v>
      </c>
      <c r="G3882">
        <v>0</v>
      </c>
      <c r="H3882">
        <v>2013</v>
      </c>
      <c r="I3882">
        <v>5</v>
      </c>
      <c r="J3882">
        <v>17</v>
      </c>
      <c r="K3882">
        <v>8</v>
      </c>
      <c r="L3882">
        <v>44</v>
      </c>
      <c r="M3882" t="s">
        <v>900</v>
      </c>
      <c r="N3882" t="s">
        <v>860</v>
      </c>
      <c r="O3882" t="s">
        <v>799</v>
      </c>
      <c r="R3882" t="str">
        <f t="shared" si="200"/>
        <v>Weekday</v>
      </c>
      <c r="S3882" s="27">
        <f t="shared" si="201"/>
        <v>41411</v>
      </c>
      <c r="T3882" t="str">
        <f t="shared" si="202"/>
        <v>S</v>
      </c>
      <c r="V3882" t="str">
        <f t="shared" si="203"/>
        <v>S</v>
      </c>
    </row>
    <row r="3883" spans="1:22" x14ac:dyDescent="0.25">
      <c r="A3883" t="s">
        <v>391</v>
      </c>
      <c r="B3883" t="s">
        <v>218</v>
      </c>
      <c r="C3883">
        <v>160575185</v>
      </c>
      <c r="D3883">
        <v>66</v>
      </c>
      <c r="E3883" t="s">
        <v>90</v>
      </c>
      <c r="G3883">
        <v>0</v>
      </c>
      <c r="H3883">
        <v>2016</v>
      </c>
      <c r="I3883">
        <v>2</v>
      </c>
      <c r="J3883">
        <v>26</v>
      </c>
      <c r="K3883">
        <v>9</v>
      </c>
      <c r="L3883">
        <v>30</v>
      </c>
      <c r="M3883" t="s">
        <v>900</v>
      </c>
      <c r="N3883" t="s">
        <v>171</v>
      </c>
      <c r="O3883" t="s">
        <v>799</v>
      </c>
      <c r="R3883" t="str">
        <f t="shared" si="200"/>
        <v>Weekday</v>
      </c>
      <c r="S3883" s="27">
        <f t="shared" si="201"/>
        <v>42426</v>
      </c>
      <c r="T3883" t="str">
        <f t="shared" si="202"/>
        <v>D</v>
      </c>
      <c r="V3883" t="str">
        <f t="shared" si="203"/>
        <v>D</v>
      </c>
    </row>
    <row r="3884" spans="1:22" x14ac:dyDescent="0.25">
      <c r="A3884" t="s">
        <v>391</v>
      </c>
      <c r="B3884" t="s">
        <v>218</v>
      </c>
      <c r="C3884">
        <v>131645101</v>
      </c>
      <c r="D3884">
        <v>66</v>
      </c>
      <c r="E3884" t="s">
        <v>90</v>
      </c>
      <c r="G3884">
        <v>0</v>
      </c>
      <c r="H3884">
        <v>2013</v>
      </c>
      <c r="I3884">
        <v>6</v>
      </c>
      <c r="J3884">
        <v>13</v>
      </c>
      <c r="K3884">
        <v>6</v>
      </c>
      <c r="L3884">
        <v>20</v>
      </c>
      <c r="M3884" t="s">
        <v>900</v>
      </c>
      <c r="N3884" t="s">
        <v>860</v>
      </c>
      <c r="O3884" t="s">
        <v>799</v>
      </c>
      <c r="R3884" t="str">
        <f t="shared" si="200"/>
        <v>Weekday</v>
      </c>
      <c r="S3884" s="27">
        <f t="shared" si="201"/>
        <v>41438</v>
      </c>
      <c r="T3884" t="str">
        <f t="shared" si="202"/>
        <v>S</v>
      </c>
      <c r="V3884" t="str">
        <f t="shared" si="203"/>
        <v>S</v>
      </c>
    </row>
    <row r="3885" spans="1:22" x14ac:dyDescent="0.25">
      <c r="A3885" t="s">
        <v>391</v>
      </c>
      <c r="S3885" s="27"/>
      <c r="V3885" t="str">
        <f t="shared" si="203"/>
        <v/>
      </c>
    </row>
    <row r="3886" spans="1:22" x14ac:dyDescent="0.25">
      <c r="A3886" t="s">
        <v>391</v>
      </c>
      <c r="B3886" t="s">
        <v>218</v>
      </c>
      <c r="C3886">
        <v>162175154</v>
      </c>
      <c r="D3886">
        <v>66</v>
      </c>
      <c r="E3886" t="s">
        <v>90</v>
      </c>
      <c r="G3886">
        <v>0</v>
      </c>
      <c r="H3886">
        <v>2016</v>
      </c>
      <c r="I3886">
        <v>8</v>
      </c>
      <c r="J3886">
        <v>4</v>
      </c>
      <c r="K3886">
        <v>9</v>
      </c>
      <c r="L3886">
        <v>29</v>
      </c>
      <c r="M3886" t="s">
        <v>900</v>
      </c>
      <c r="N3886" t="s">
        <v>860</v>
      </c>
      <c r="O3886" t="s">
        <v>799</v>
      </c>
      <c r="R3886" t="str">
        <f t="shared" si="200"/>
        <v>Weekday</v>
      </c>
      <c r="S3886" s="27">
        <f t="shared" si="201"/>
        <v>42586</v>
      </c>
      <c r="T3886" t="str">
        <f t="shared" si="202"/>
        <v>D</v>
      </c>
      <c r="V3886" t="str">
        <f t="shared" si="203"/>
        <v>D</v>
      </c>
    </row>
    <row r="3887" spans="1:22" x14ac:dyDescent="0.25">
      <c r="A3887" t="s">
        <v>391</v>
      </c>
      <c r="B3887" t="s">
        <v>218</v>
      </c>
      <c r="C3887">
        <v>162105156</v>
      </c>
      <c r="D3887">
        <v>66</v>
      </c>
      <c r="E3887" t="s">
        <v>90</v>
      </c>
      <c r="G3887">
        <v>0</v>
      </c>
      <c r="H3887">
        <v>2016</v>
      </c>
      <c r="I3887">
        <v>7</v>
      </c>
      <c r="J3887">
        <v>28</v>
      </c>
      <c r="K3887">
        <v>7</v>
      </c>
      <c r="L3887">
        <v>50</v>
      </c>
      <c r="M3887" t="s">
        <v>900</v>
      </c>
      <c r="N3887" t="s">
        <v>860</v>
      </c>
      <c r="O3887" t="s">
        <v>799</v>
      </c>
      <c r="R3887" t="str">
        <f t="shared" si="200"/>
        <v>Weekday</v>
      </c>
      <c r="S3887" s="27">
        <f t="shared" si="201"/>
        <v>42579</v>
      </c>
      <c r="T3887" t="str">
        <f t="shared" si="202"/>
        <v>D</v>
      </c>
      <c r="V3887" t="str">
        <f t="shared" si="203"/>
        <v>D</v>
      </c>
    </row>
    <row r="3888" spans="1:22" x14ac:dyDescent="0.25">
      <c r="A3888" t="s">
        <v>391</v>
      </c>
      <c r="B3888" t="s">
        <v>218</v>
      </c>
      <c r="C3888">
        <v>131515091</v>
      </c>
      <c r="D3888">
        <v>66</v>
      </c>
      <c r="E3888" t="s">
        <v>90</v>
      </c>
      <c r="G3888">
        <v>0</v>
      </c>
      <c r="H3888">
        <v>2013</v>
      </c>
      <c r="I3888">
        <v>5</v>
      </c>
      <c r="J3888">
        <v>29</v>
      </c>
      <c r="K3888">
        <v>7</v>
      </c>
      <c r="L3888">
        <v>30</v>
      </c>
      <c r="M3888" t="s">
        <v>900</v>
      </c>
      <c r="N3888" t="s">
        <v>860</v>
      </c>
      <c r="O3888" t="s">
        <v>799</v>
      </c>
      <c r="R3888" t="str">
        <f t="shared" si="200"/>
        <v>Weekday</v>
      </c>
      <c r="S3888" s="27">
        <f t="shared" si="201"/>
        <v>41423</v>
      </c>
      <c r="T3888" t="str">
        <f t="shared" si="202"/>
        <v>S</v>
      </c>
      <c r="V3888" t="str">
        <f t="shared" si="203"/>
        <v>S</v>
      </c>
    </row>
    <row r="3889" spans="1:22" x14ac:dyDescent="0.25">
      <c r="A3889" t="s">
        <v>391</v>
      </c>
      <c r="B3889" t="s">
        <v>218</v>
      </c>
      <c r="C3889">
        <v>160435151</v>
      </c>
      <c r="D3889">
        <v>66</v>
      </c>
      <c r="E3889" t="s">
        <v>90</v>
      </c>
      <c r="G3889">
        <v>0</v>
      </c>
      <c r="H3889">
        <v>2016</v>
      </c>
      <c r="I3889">
        <v>2</v>
      </c>
      <c r="J3889">
        <v>10</v>
      </c>
      <c r="K3889">
        <v>8</v>
      </c>
      <c r="L3889">
        <v>30</v>
      </c>
      <c r="M3889" t="s">
        <v>900</v>
      </c>
      <c r="N3889" t="s">
        <v>860</v>
      </c>
      <c r="O3889" t="s">
        <v>799</v>
      </c>
      <c r="R3889" t="str">
        <f t="shared" ref="R3889:R3952" si="204">IF(WEEKDAY(DATE(H3889,I3889,J3889),2) &lt; 6, "Weekday", "Weekend")</f>
        <v>Weekday</v>
      </c>
      <c r="S3889" s="27">
        <f t="shared" ref="S3889:S3952" si="205">DATE(H3889,I3889,J3889)</f>
        <v>42410</v>
      </c>
      <c r="T3889" t="str">
        <f t="shared" si="202"/>
        <v>D</v>
      </c>
      <c r="V3889" t="str">
        <f t="shared" si="203"/>
        <v>D</v>
      </c>
    </row>
    <row r="3890" spans="1:22" x14ac:dyDescent="0.25">
      <c r="A3890" t="s">
        <v>391</v>
      </c>
      <c r="B3890" t="s">
        <v>218</v>
      </c>
      <c r="C3890">
        <v>172155160</v>
      </c>
      <c r="D3890">
        <v>66</v>
      </c>
      <c r="E3890" t="s">
        <v>90</v>
      </c>
      <c r="G3890">
        <v>0</v>
      </c>
      <c r="H3890">
        <v>2017</v>
      </c>
      <c r="I3890">
        <v>8</v>
      </c>
      <c r="J3890">
        <v>3</v>
      </c>
      <c r="K3890">
        <v>9</v>
      </c>
      <c r="L3890">
        <v>24</v>
      </c>
      <c r="M3890" t="s">
        <v>900</v>
      </c>
      <c r="N3890" t="s">
        <v>171</v>
      </c>
      <c r="O3890" t="s">
        <v>799</v>
      </c>
      <c r="R3890" t="str">
        <f t="shared" si="204"/>
        <v>Weekday</v>
      </c>
      <c r="S3890" s="27">
        <f t="shared" si="205"/>
        <v>42950</v>
      </c>
      <c r="T3890" t="str">
        <f t="shared" ref="T3890:T3953" si="206">IF(OR(H3890=2013,H3890=2014,AND(H3890=2015,I3890&lt;9),AND(H3890=2015,I3890=9,J3890&lt;5)),"S","D")</f>
        <v>D</v>
      </c>
      <c r="V3890" t="str">
        <f t="shared" si="203"/>
        <v>D</v>
      </c>
    </row>
    <row r="3891" spans="1:22" x14ac:dyDescent="0.25">
      <c r="A3891" t="s">
        <v>391</v>
      </c>
      <c r="S3891" s="27"/>
      <c r="V3891" t="str">
        <f t="shared" si="203"/>
        <v/>
      </c>
    </row>
    <row r="3892" spans="1:22" x14ac:dyDescent="0.25">
      <c r="A3892" t="s">
        <v>391</v>
      </c>
      <c r="B3892" t="s">
        <v>218</v>
      </c>
      <c r="C3892">
        <v>132965165</v>
      </c>
      <c r="D3892">
        <v>66</v>
      </c>
      <c r="E3892" t="s">
        <v>90</v>
      </c>
      <c r="G3892">
        <v>0</v>
      </c>
      <c r="H3892">
        <v>2013</v>
      </c>
      <c r="I3892">
        <v>10</v>
      </c>
      <c r="J3892">
        <v>23</v>
      </c>
      <c r="K3892">
        <v>11</v>
      </c>
      <c r="L3892">
        <v>37</v>
      </c>
      <c r="M3892" t="s">
        <v>900</v>
      </c>
      <c r="N3892" t="s">
        <v>171</v>
      </c>
      <c r="O3892" t="s">
        <v>799</v>
      </c>
      <c r="R3892" t="str">
        <f t="shared" si="204"/>
        <v>Weekday</v>
      </c>
      <c r="S3892" s="27">
        <f t="shared" si="205"/>
        <v>41570</v>
      </c>
      <c r="T3892" t="str">
        <f t="shared" si="206"/>
        <v>S</v>
      </c>
      <c r="V3892" t="str">
        <f t="shared" si="203"/>
        <v>S</v>
      </c>
    </row>
    <row r="3893" spans="1:22" x14ac:dyDescent="0.25">
      <c r="A3893" t="s">
        <v>391</v>
      </c>
      <c r="S3893" s="27"/>
      <c r="V3893" t="str">
        <f t="shared" si="203"/>
        <v/>
      </c>
    </row>
    <row r="3894" spans="1:22" x14ac:dyDescent="0.25">
      <c r="A3894" t="s">
        <v>391</v>
      </c>
      <c r="B3894" t="s">
        <v>218</v>
      </c>
      <c r="C3894">
        <v>151365068</v>
      </c>
      <c r="D3894">
        <v>66</v>
      </c>
      <c r="E3894" t="s">
        <v>90</v>
      </c>
      <c r="G3894">
        <v>0</v>
      </c>
      <c r="H3894">
        <v>2015</v>
      </c>
      <c r="I3894">
        <v>4</v>
      </c>
      <c r="J3894">
        <v>20</v>
      </c>
      <c r="K3894">
        <v>7</v>
      </c>
      <c r="L3894">
        <v>12</v>
      </c>
      <c r="M3894" t="s">
        <v>900</v>
      </c>
      <c r="N3894" t="s">
        <v>860</v>
      </c>
      <c r="O3894" t="s">
        <v>799</v>
      </c>
      <c r="R3894" t="str">
        <f t="shared" si="204"/>
        <v>Weekday</v>
      </c>
      <c r="S3894" s="27">
        <f t="shared" si="205"/>
        <v>42114</v>
      </c>
      <c r="T3894" t="str">
        <f t="shared" si="206"/>
        <v>S</v>
      </c>
      <c r="V3894" t="str">
        <f t="shared" si="203"/>
        <v>S</v>
      </c>
    </row>
    <row r="3895" spans="1:22" x14ac:dyDescent="0.25">
      <c r="A3895" t="s">
        <v>391</v>
      </c>
      <c r="B3895" t="s">
        <v>218</v>
      </c>
      <c r="C3895">
        <v>130955092</v>
      </c>
      <c r="D3895">
        <v>66</v>
      </c>
      <c r="E3895" t="s">
        <v>90</v>
      </c>
      <c r="G3895">
        <v>0</v>
      </c>
      <c r="H3895">
        <v>2013</v>
      </c>
      <c r="I3895">
        <v>4</v>
      </c>
      <c r="J3895">
        <v>5</v>
      </c>
      <c r="K3895">
        <v>8</v>
      </c>
      <c r="L3895">
        <v>51</v>
      </c>
      <c r="M3895" t="s">
        <v>900</v>
      </c>
      <c r="N3895" t="s">
        <v>860</v>
      </c>
      <c r="O3895" t="s">
        <v>799</v>
      </c>
      <c r="R3895" t="str">
        <f t="shared" si="204"/>
        <v>Weekday</v>
      </c>
      <c r="S3895" s="27">
        <f t="shared" si="205"/>
        <v>41369</v>
      </c>
      <c r="T3895" t="str">
        <f t="shared" si="206"/>
        <v>S</v>
      </c>
      <c r="V3895" t="str">
        <f t="shared" si="203"/>
        <v>S</v>
      </c>
    </row>
    <row r="3896" spans="1:22" x14ac:dyDescent="0.25">
      <c r="A3896" t="s">
        <v>391</v>
      </c>
      <c r="B3896" t="s">
        <v>218</v>
      </c>
      <c r="C3896">
        <v>142745074</v>
      </c>
      <c r="D3896">
        <v>66</v>
      </c>
      <c r="E3896" t="s">
        <v>90</v>
      </c>
      <c r="G3896">
        <v>0</v>
      </c>
      <c r="H3896">
        <v>2014</v>
      </c>
      <c r="I3896">
        <v>10</v>
      </c>
      <c r="J3896">
        <v>1</v>
      </c>
      <c r="K3896">
        <v>6</v>
      </c>
      <c r="L3896">
        <v>57</v>
      </c>
      <c r="M3896" t="s">
        <v>900</v>
      </c>
      <c r="N3896" t="s">
        <v>860</v>
      </c>
      <c r="O3896" t="s">
        <v>799</v>
      </c>
      <c r="R3896" t="str">
        <f t="shared" si="204"/>
        <v>Weekday</v>
      </c>
      <c r="S3896" s="27">
        <f t="shared" si="205"/>
        <v>41913</v>
      </c>
      <c r="T3896" t="str">
        <f t="shared" si="206"/>
        <v>S</v>
      </c>
      <c r="V3896" t="str">
        <f t="shared" si="203"/>
        <v>S</v>
      </c>
    </row>
    <row r="3897" spans="1:22" x14ac:dyDescent="0.25">
      <c r="A3897" t="s">
        <v>391</v>
      </c>
      <c r="B3897" t="s">
        <v>218</v>
      </c>
      <c r="C3897">
        <v>172285130</v>
      </c>
      <c r="D3897">
        <v>66</v>
      </c>
      <c r="E3897" t="s">
        <v>90</v>
      </c>
      <c r="G3897">
        <v>0</v>
      </c>
      <c r="H3897">
        <v>2017</v>
      </c>
      <c r="I3897">
        <v>8</v>
      </c>
      <c r="J3897">
        <v>16</v>
      </c>
      <c r="K3897">
        <v>7</v>
      </c>
      <c r="L3897">
        <v>44</v>
      </c>
      <c r="M3897" t="s">
        <v>900</v>
      </c>
      <c r="N3897" t="s">
        <v>171</v>
      </c>
      <c r="O3897" t="s">
        <v>799</v>
      </c>
      <c r="R3897" t="str">
        <f t="shared" si="204"/>
        <v>Weekday</v>
      </c>
      <c r="S3897" s="27">
        <f t="shared" si="205"/>
        <v>42963</v>
      </c>
      <c r="T3897" t="str">
        <f t="shared" si="206"/>
        <v>D</v>
      </c>
      <c r="V3897" t="str">
        <f t="shared" si="203"/>
        <v>D</v>
      </c>
    </row>
    <row r="3898" spans="1:22" x14ac:dyDescent="0.25">
      <c r="A3898" t="s">
        <v>391</v>
      </c>
      <c r="B3898" t="s">
        <v>218</v>
      </c>
      <c r="C3898">
        <v>130565145</v>
      </c>
      <c r="D3898">
        <v>66</v>
      </c>
      <c r="E3898" t="s">
        <v>90</v>
      </c>
      <c r="G3898">
        <v>0</v>
      </c>
      <c r="H3898">
        <v>2013</v>
      </c>
      <c r="I3898">
        <v>2</v>
      </c>
      <c r="J3898">
        <v>22</v>
      </c>
      <c r="K3898">
        <v>9</v>
      </c>
      <c r="L3898">
        <v>30</v>
      </c>
      <c r="M3898" t="s">
        <v>900</v>
      </c>
      <c r="N3898" t="s">
        <v>860</v>
      </c>
      <c r="O3898" t="s">
        <v>799</v>
      </c>
      <c r="R3898" t="str">
        <f t="shared" si="204"/>
        <v>Weekday</v>
      </c>
      <c r="S3898" s="27">
        <f t="shared" si="205"/>
        <v>41327</v>
      </c>
      <c r="T3898" t="str">
        <f t="shared" si="206"/>
        <v>S</v>
      </c>
      <c r="V3898" t="str">
        <f t="shared" si="203"/>
        <v>S</v>
      </c>
    </row>
    <row r="3899" spans="1:22" x14ac:dyDescent="0.25">
      <c r="A3899" t="s">
        <v>391</v>
      </c>
      <c r="B3899" t="s">
        <v>218</v>
      </c>
      <c r="C3899">
        <v>132145159</v>
      </c>
      <c r="D3899">
        <v>66</v>
      </c>
      <c r="E3899" t="s">
        <v>90</v>
      </c>
      <c r="G3899">
        <v>0</v>
      </c>
      <c r="H3899">
        <v>2013</v>
      </c>
      <c r="I3899">
        <v>8</v>
      </c>
      <c r="J3899">
        <v>2</v>
      </c>
      <c r="K3899">
        <v>15</v>
      </c>
      <c r="L3899">
        <v>30</v>
      </c>
      <c r="M3899" t="s">
        <v>900</v>
      </c>
      <c r="N3899" t="s">
        <v>860</v>
      </c>
      <c r="O3899" t="s">
        <v>799</v>
      </c>
      <c r="R3899" t="str">
        <f t="shared" si="204"/>
        <v>Weekday</v>
      </c>
      <c r="S3899" s="27">
        <f t="shared" si="205"/>
        <v>41488</v>
      </c>
      <c r="T3899" t="str">
        <f t="shared" si="206"/>
        <v>S</v>
      </c>
      <c r="V3899" t="str">
        <f t="shared" si="203"/>
        <v>S</v>
      </c>
    </row>
    <row r="3900" spans="1:22" x14ac:dyDescent="0.25">
      <c r="A3900" t="s">
        <v>391</v>
      </c>
      <c r="B3900" t="s">
        <v>218</v>
      </c>
      <c r="C3900">
        <v>152925005</v>
      </c>
      <c r="D3900">
        <v>66</v>
      </c>
      <c r="E3900" t="s">
        <v>90</v>
      </c>
      <c r="G3900">
        <v>0</v>
      </c>
      <c r="H3900">
        <v>2015</v>
      </c>
      <c r="I3900">
        <v>10</v>
      </c>
      <c r="J3900">
        <v>18</v>
      </c>
      <c r="K3900">
        <v>22</v>
      </c>
      <c r="L3900">
        <v>15</v>
      </c>
      <c r="M3900" t="s">
        <v>900</v>
      </c>
      <c r="N3900" t="s">
        <v>860</v>
      </c>
      <c r="O3900" t="s">
        <v>799</v>
      </c>
      <c r="R3900" t="str">
        <f t="shared" si="204"/>
        <v>Weekend</v>
      </c>
      <c r="S3900" s="27">
        <f t="shared" si="205"/>
        <v>42295</v>
      </c>
      <c r="T3900" t="str">
        <f t="shared" si="206"/>
        <v>D</v>
      </c>
      <c r="V3900" t="str">
        <f t="shared" si="203"/>
        <v>D</v>
      </c>
    </row>
    <row r="3901" spans="1:22" x14ac:dyDescent="0.25">
      <c r="A3901" t="s">
        <v>391</v>
      </c>
      <c r="S3901" s="27"/>
      <c r="V3901" t="str">
        <f t="shared" si="203"/>
        <v/>
      </c>
    </row>
    <row r="3902" spans="1:22" x14ac:dyDescent="0.25">
      <c r="A3902" t="s">
        <v>391</v>
      </c>
      <c r="B3902" t="s">
        <v>218</v>
      </c>
      <c r="C3902">
        <v>153105064</v>
      </c>
      <c r="D3902">
        <v>66</v>
      </c>
      <c r="E3902" t="s">
        <v>90</v>
      </c>
      <c r="G3902">
        <v>0</v>
      </c>
      <c r="H3902">
        <v>2015</v>
      </c>
      <c r="I3902">
        <v>11</v>
      </c>
      <c r="J3902">
        <v>6</v>
      </c>
      <c r="K3902">
        <v>5</v>
      </c>
      <c r="L3902">
        <v>37</v>
      </c>
      <c r="M3902" t="s">
        <v>900</v>
      </c>
      <c r="N3902" t="s">
        <v>860</v>
      </c>
      <c r="O3902" t="s">
        <v>799</v>
      </c>
      <c r="R3902" t="str">
        <f t="shared" si="204"/>
        <v>Weekday</v>
      </c>
      <c r="S3902" s="27">
        <f t="shared" si="205"/>
        <v>42314</v>
      </c>
      <c r="T3902" t="str">
        <f t="shared" si="206"/>
        <v>D</v>
      </c>
      <c r="V3902" t="str">
        <f t="shared" si="203"/>
        <v>D</v>
      </c>
    </row>
    <row r="3903" spans="1:22" x14ac:dyDescent="0.25">
      <c r="A3903" t="s">
        <v>391</v>
      </c>
      <c r="B3903" t="s">
        <v>218</v>
      </c>
      <c r="C3903">
        <v>143225120</v>
      </c>
      <c r="D3903">
        <v>66</v>
      </c>
      <c r="E3903" t="s">
        <v>90</v>
      </c>
      <c r="G3903">
        <v>0</v>
      </c>
      <c r="H3903">
        <v>2014</v>
      </c>
      <c r="I3903">
        <v>11</v>
      </c>
      <c r="J3903">
        <v>18</v>
      </c>
      <c r="K3903">
        <v>7</v>
      </c>
      <c r="L3903">
        <v>41</v>
      </c>
      <c r="M3903" t="s">
        <v>900</v>
      </c>
      <c r="N3903" t="s">
        <v>404</v>
      </c>
      <c r="O3903" t="s">
        <v>799</v>
      </c>
      <c r="R3903" t="str">
        <f t="shared" si="204"/>
        <v>Weekday</v>
      </c>
      <c r="S3903" s="27">
        <f t="shared" si="205"/>
        <v>41961</v>
      </c>
      <c r="T3903" t="str">
        <f t="shared" si="206"/>
        <v>S</v>
      </c>
      <c r="V3903" t="str">
        <f t="shared" si="203"/>
        <v>S</v>
      </c>
    </row>
    <row r="3904" spans="1:22" x14ac:dyDescent="0.25">
      <c r="A3904" t="s">
        <v>391</v>
      </c>
      <c r="B3904" t="s">
        <v>218</v>
      </c>
      <c r="C3904">
        <v>153085074</v>
      </c>
      <c r="D3904">
        <v>66</v>
      </c>
      <c r="E3904" t="s">
        <v>90</v>
      </c>
      <c r="G3904">
        <v>0</v>
      </c>
      <c r="H3904">
        <v>2015</v>
      </c>
      <c r="I3904">
        <v>11</v>
      </c>
      <c r="J3904">
        <v>4</v>
      </c>
      <c r="K3904">
        <v>5</v>
      </c>
      <c r="L3904">
        <v>35</v>
      </c>
      <c r="M3904" t="s">
        <v>900</v>
      </c>
      <c r="N3904" t="s">
        <v>860</v>
      </c>
      <c r="O3904" t="s">
        <v>799</v>
      </c>
      <c r="R3904" t="str">
        <f t="shared" si="204"/>
        <v>Weekday</v>
      </c>
      <c r="S3904" s="27">
        <f t="shared" si="205"/>
        <v>42312</v>
      </c>
      <c r="T3904" t="str">
        <f t="shared" si="206"/>
        <v>D</v>
      </c>
      <c r="V3904" t="str">
        <f t="shared" si="203"/>
        <v>D</v>
      </c>
    </row>
    <row r="3905" spans="1:22" x14ac:dyDescent="0.25">
      <c r="A3905" t="s">
        <v>391</v>
      </c>
      <c r="B3905" t="s">
        <v>218</v>
      </c>
      <c r="C3905">
        <v>143095249</v>
      </c>
      <c r="D3905">
        <v>66</v>
      </c>
      <c r="E3905" t="s">
        <v>90</v>
      </c>
      <c r="G3905">
        <v>0</v>
      </c>
      <c r="H3905">
        <v>2014</v>
      </c>
      <c r="I3905">
        <v>11</v>
      </c>
      <c r="J3905">
        <v>5</v>
      </c>
      <c r="K3905">
        <v>9</v>
      </c>
      <c r="L3905">
        <v>30</v>
      </c>
      <c r="M3905" t="s">
        <v>900</v>
      </c>
      <c r="N3905" t="s">
        <v>404</v>
      </c>
      <c r="O3905" t="s">
        <v>799</v>
      </c>
      <c r="R3905" t="str">
        <f t="shared" si="204"/>
        <v>Weekday</v>
      </c>
      <c r="S3905" s="27">
        <f t="shared" si="205"/>
        <v>41948</v>
      </c>
      <c r="T3905" t="str">
        <f t="shared" si="206"/>
        <v>S</v>
      </c>
      <c r="V3905" t="str">
        <f t="shared" si="203"/>
        <v>S</v>
      </c>
    </row>
    <row r="3906" spans="1:22" x14ac:dyDescent="0.25">
      <c r="A3906" t="s">
        <v>391</v>
      </c>
      <c r="B3906" t="s">
        <v>218</v>
      </c>
      <c r="C3906">
        <v>143115283</v>
      </c>
      <c r="D3906">
        <v>66</v>
      </c>
      <c r="E3906" t="s">
        <v>90</v>
      </c>
      <c r="G3906">
        <v>0</v>
      </c>
      <c r="H3906">
        <v>2014</v>
      </c>
      <c r="I3906">
        <v>7</v>
      </c>
      <c r="J3906">
        <v>2</v>
      </c>
      <c r="K3906">
        <v>10</v>
      </c>
      <c r="L3906">
        <v>0</v>
      </c>
      <c r="M3906" t="s">
        <v>900</v>
      </c>
      <c r="N3906" t="s">
        <v>404</v>
      </c>
      <c r="O3906" t="s">
        <v>799</v>
      </c>
      <c r="R3906" t="str">
        <f t="shared" si="204"/>
        <v>Weekday</v>
      </c>
      <c r="S3906" s="27">
        <f t="shared" si="205"/>
        <v>41822</v>
      </c>
      <c r="T3906" t="str">
        <f t="shared" si="206"/>
        <v>S</v>
      </c>
      <c r="V3906" t="str">
        <f t="shared" si="203"/>
        <v>S</v>
      </c>
    </row>
    <row r="3907" spans="1:22" x14ac:dyDescent="0.25">
      <c r="A3907" t="s">
        <v>391</v>
      </c>
      <c r="B3907" t="s">
        <v>218</v>
      </c>
      <c r="C3907">
        <v>150975229</v>
      </c>
      <c r="D3907">
        <v>66</v>
      </c>
      <c r="E3907" t="s">
        <v>90</v>
      </c>
      <c r="G3907">
        <v>0</v>
      </c>
      <c r="H3907">
        <v>2015</v>
      </c>
      <c r="I3907">
        <v>4</v>
      </c>
      <c r="J3907">
        <v>7</v>
      </c>
      <c r="K3907">
        <v>9</v>
      </c>
      <c r="L3907">
        <v>35</v>
      </c>
      <c r="M3907" t="s">
        <v>900</v>
      </c>
      <c r="N3907" t="s">
        <v>860</v>
      </c>
      <c r="O3907" t="s">
        <v>799</v>
      </c>
      <c r="R3907" t="str">
        <f t="shared" si="204"/>
        <v>Weekday</v>
      </c>
      <c r="S3907" s="27">
        <f t="shared" si="205"/>
        <v>42101</v>
      </c>
      <c r="T3907" t="str">
        <f t="shared" si="206"/>
        <v>S</v>
      </c>
      <c r="V3907" t="str">
        <f t="shared" ref="V3907:V3970" si="207">T3907&amp;U3907</f>
        <v>S</v>
      </c>
    </row>
    <row r="3908" spans="1:22" x14ac:dyDescent="0.25">
      <c r="A3908" t="s">
        <v>391</v>
      </c>
      <c r="B3908" t="s">
        <v>218</v>
      </c>
      <c r="C3908">
        <v>133525213</v>
      </c>
      <c r="D3908">
        <v>66</v>
      </c>
      <c r="E3908" t="s">
        <v>90</v>
      </c>
      <c r="G3908">
        <v>0</v>
      </c>
      <c r="H3908">
        <v>2013</v>
      </c>
      <c r="I3908">
        <v>12</v>
      </c>
      <c r="J3908">
        <v>18</v>
      </c>
      <c r="K3908">
        <v>9</v>
      </c>
      <c r="L3908">
        <v>3</v>
      </c>
      <c r="M3908" t="s">
        <v>900</v>
      </c>
      <c r="N3908" t="s">
        <v>860</v>
      </c>
      <c r="O3908" t="s">
        <v>799</v>
      </c>
      <c r="R3908" t="str">
        <f t="shared" si="204"/>
        <v>Weekday</v>
      </c>
      <c r="S3908" s="27">
        <f t="shared" si="205"/>
        <v>41626</v>
      </c>
      <c r="T3908" t="str">
        <f t="shared" si="206"/>
        <v>S</v>
      </c>
      <c r="V3908" t="str">
        <f t="shared" si="207"/>
        <v>S</v>
      </c>
    </row>
    <row r="3909" spans="1:22" x14ac:dyDescent="0.25">
      <c r="A3909" t="s">
        <v>391</v>
      </c>
      <c r="B3909" t="s">
        <v>218</v>
      </c>
      <c r="C3909">
        <v>130185089</v>
      </c>
      <c r="D3909">
        <v>66</v>
      </c>
      <c r="E3909" t="s">
        <v>90</v>
      </c>
      <c r="G3909">
        <v>0</v>
      </c>
      <c r="H3909">
        <v>2013</v>
      </c>
      <c r="I3909">
        <v>1</v>
      </c>
      <c r="J3909">
        <v>17</v>
      </c>
      <c r="K3909">
        <v>8</v>
      </c>
      <c r="L3909">
        <v>15</v>
      </c>
      <c r="M3909" t="s">
        <v>900</v>
      </c>
      <c r="N3909" t="s">
        <v>860</v>
      </c>
      <c r="O3909" t="s">
        <v>799</v>
      </c>
      <c r="R3909" t="str">
        <f t="shared" si="204"/>
        <v>Weekday</v>
      </c>
      <c r="S3909" s="27">
        <f t="shared" si="205"/>
        <v>41291</v>
      </c>
      <c r="T3909" t="str">
        <f t="shared" si="206"/>
        <v>S</v>
      </c>
      <c r="V3909" t="str">
        <f t="shared" si="207"/>
        <v>S</v>
      </c>
    </row>
    <row r="3910" spans="1:22" x14ac:dyDescent="0.25">
      <c r="A3910" t="s">
        <v>391</v>
      </c>
      <c r="B3910" t="s">
        <v>218</v>
      </c>
      <c r="C3910">
        <v>143235189</v>
      </c>
      <c r="D3910">
        <v>66</v>
      </c>
      <c r="E3910" t="s">
        <v>90</v>
      </c>
      <c r="G3910">
        <v>0</v>
      </c>
      <c r="H3910">
        <v>2014</v>
      </c>
      <c r="I3910">
        <v>11</v>
      </c>
      <c r="J3910">
        <v>19</v>
      </c>
      <c r="K3910">
        <v>9</v>
      </c>
      <c r="L3910">
        <v>5</v>
      </c>
      <c r="M3910" t="s">
        <v>900</v>
      </c>
      <c r="N3910" t="s">
        <v>860</v>
      </c>
      <c r="O3910" t="s">
        <v>799</v>
      </c>
      <c r="R3910" t="str">
        <f t="shared" si="204"/>
        <v>Weekday</v>
      </c>
      <c r="S3910" s="27">
        <f t="shared" si="205"/>
        <v>41962</v>
      </c>
      <c r="T3910" t="str">
        <f t="shared" si="206"/>
        <v>S</v>
      </c>
      <c r="V3910" t="str">
        <f t="shared" si="207"/>
        <v>S</v>
      </c>
    </row>
    <row r="3911" spans="1:22" x14ac:dyDescent="0.25">
      <c r="A3911" t="s">
        <v>391</v>
      </c>
      <c r="B3911" t="s">
        <v>218</v>
      </c>
      <c r="C3911">
        <v>152405162</v>
      </c>
      <c r="D3911">
        <v>66</v>
      </c>
      <c r="E3911" t="s">
        <v>90</v>
      </c>
      <c r="G3911">
        <v>0</v>
      </c>
      <c r="H3911">
        <v>2015</v>
      </c>
      <c r="I3911">
        <v>8</v>
      </c>
      <c r="J3911">
        <v>27</v>
      </c>
      <c r="K3911">
        <v>17</v>
      </c>
      <c r="L3911">
        <v>18</v>
      </c>
      <c r="M3911" t="s">
        <v>900</v>
      </c>
      <c r="N3911" t="s">
        <v>860</v>
      </c>
      <c r="O3911" t="s">
        <v>799</v>
      </c>
      <c r="R3911" t="str">
        <f t="shared" si="204"/>
        <v>Weekday</v>
      </c>
      <c r="S3911" s="27">
        <f t="shared" si="205"/>
        <v>42243</v>
      </c>
      <c r="T3911" t="str">
        <f t="shared" si="206"/>
        <v>S</v>
      </c>
      <c r="V3911" t="str">
        <f t="shared" si="207"/>
        <v>S</v>
      </c>
    </row>
    <row r="3912" spans="1:22" x14ac:dyDescent="0.25">
      <c r="A3912" t="s">
        <v>391</v>
      </c>
      <c r="B3912" t="s">
        <v>218</v>
      </c>
      <c r="C3912">
        <v>140415011</v>
      </c>
      <c r="D3912">
        <v>66</v>
      </c>
      <c r="E3912" t="s">
        <v>90</v>
      </c>
      <c r="G3912">
        <v>0</v>
      </c>
      <c r="H3912">
        <v>2014</v>
      </c>
      <c r="I3912">
        <v>2</v>
      </c>
      <c r="J3912">
        <v>8</v>
      </c>
      <c r="K3912">
        <v>4</v>
      </c>
      <c r="L3912">
        <v>33</v>
      </c>
      <c r="M3912" t="s">
        <v>899</v>
      </c>
      <c r="N3912" t="s">
        <v>860</v>
      </c>
      <c r="O3912" t="s">
        <v>799</v>
      </c>
      <c r="R3912" t="str">
        <f t="shared" si="204"/>
        <v>Weekend</v>
      </c>
      <c r="S3912" s="27">
        <f t="shared" si="205"/>
        <v>41678</v>
      </c>
      <c r="T3912" t="str">
        <f t="shared" si="206"/>
        <v>S</v>
      </c>
      <c r="V3912" t="str">
        <f t="shared" si="207"/>
        <v>S</v>
      </c>
    </row>
    <row r="3913" spans="1:22" x14ac:dyDescent="0.25">
      <c r="A3913" t="s">
        <v>391</v>
      </c>
      <c r="S3913" s="27"/>
      <c r="V3913" t="str">
        <f t="shared" si="207"/>
        <v/>
      </c>
    </row>
    <row r="3914" spans="1:22" x14ac:dyDescent="0.25">
      <c r="A3914" t="s">
        <v>391</v>
      </c>
      <c r="B3914" t="s">
        <v>218</v>
      </c>
      <c r="C3914">
        <v>151605157</v>
      </c>
      <c r="D3914">
        <v>66</v>
      </c>
      <c r="E3914" t="s">
        <v>90</v>
      </c>
      <c r="G3914">
        <v>0</v>
      </c>
      <c r="H3914">
        <v>2015</v>
      </c>
      <c r="I3914">
        <v>6</v>
      </c>
      <c r="J3914">
        <v>9</v>
      </c>
      <c r="K3914">
        <v>9</v>
      </c>
      <c r="L3914">
        <v>20</v>
      </c>
      <c r="M3914" t="s">
        <v>900</v>
      </c>
      <c r="N3914" t="s">
        <v>171</v>
      </c>
      <c r="O3914" t="s">
        <v>799</v>
      </c>
      <c r="R3914" t="str">
        <f t="shared" si="204"/>
        <v>Weekday</v>
      </c>
      <c r="S3914" s="27">
        <f t="shared" si="205"/>
        <v>42164</v>
      </c>
      <c r="T3914" t="str">
        <f t="shared" si="206"/>
        <v>S</v>
      </c>
      <c r="V3914" t="str">
        <f t="shared" si="207"/>
        <v>S</v>
      </c>
    </row>
    <row r="3915" spans="1:22" x14ac:dyDescent="0.25">
      <c r="A3915" t="s">
        <v>391</v>
      </c>
      <c r="B3915" t="s">
        <v>218</v>
      </c>
      <c r="C3915">
        <v>163535017</v>
      </c>
      <c r="D3915">
        <v>66</v>
      </c>
      <c r="E3915" t="s">
        <v>90</v>
      </c>
      <c r="G3915">
        <v>0</v>
      </c>
      <c r="H3915">
        <v>2016</v>
      </c>
      <c r="I3915">
        <v>12</v>
      </c>
      <c r="J3915">
        <v>17</v>
      </c>
      <c r="K3915">
        <v>5</v>
      </c>
      <c r="L3915">
        <v>10</v>
      </c>
      <c r="M3915" t="s">
        <v>899</v>
      </c>
      <c r="N3915" t="s">
        <v>860</v>
      </c>
      <c r="O3915" t="s">
        <v>799</v>
      </c>
      <c r="R3915" t="str">
        <f t="shared" si="204"/>
        <v>Weekend</v>
      </c>
      <c r="S3915" s="27">
        <f t="shared" si="205"/>
        <v>42721</v>
      </c>
      <c r="T3915" t="str">
        <f t="shared" si="206"/>
        <v>D</v>
      </c>
      <c r="V3915" t="str">
        <f t="shared" si="207"/>
        <v>D</v>
      </c>
    </row>
    <row r="3916" spans="1:22" x14ac:dyDescent="0.25">
      <c r="A3916" t="s">
        <v>391</v>
      </c>
      <c r="B3916" t="s">
        <v>218</v>
      </c>
      <c r="C3916">
        <v>162115142</v>
      </c>
      <c r="D3916">
        <v>66</v>
      </c>
      <c r="E3916" t="s">
        <v>90</v>
      </c>
      <c r="G3916">
        <v>0</v>
      </c>
      <c r="H3916">
        <v>2016</v>
      </c>
      <c r="I3916">
        <v>7</v>
      </c>
      <c r="J3916">
        <v>29</v>
      </c>
      <c r="K3916">
        <v>9</v>
      </c>
      <c r="L3916">
        <v>20</v>
      </c>
      <c r="M3916" t="s">
        <v>900</v>
      </c>
      <c r="N3916" t="s">
        <v>860</v>
      </c>
      <c r="O3916" t="s">
        <v>799</v>
      </c>
      <c r="R3916" t="str">
        <f t="shared" si="204"/>
        <v>Weekday</v>
      </c>
      <c r="S3916" s="27">
        <f t="shared" si="205"/>
        <v>42580</v>
      </c>
      <c r="T3916" t="str">
        <f t="shared" si="206"/>
        <v>D</v>
      </c>
      <c r="V3916" t="str">
        <f t="shared" si="207"/>
        <v>D</v>
      </c>
    </row>
    <row r="3917" spans="1:22" x14ac:dyDescent="0.25">
      <c r="A3917" t="s">
        <v>391</v>
      </c>
      <c r="B3917" t="s">
        <v>218</v>
      </c>
      <c r="C3917">
        <v>151275259</v>
      </c>
      <c r="D3917">
        <v>66</v>
      </c>
      <c r="E3917" t="s">
        <v>90</v>
      </c>
      <c r="G3917">
        <v>0</v>
      </c>
      <c r="H3917">
        <v>2015</v>
      </c>
      <c r="I3917">
        <v>5</v>
      </c>
      <c r="J3917">
        <v>5</v>
      </c>
      <c r="K3917">
        <v>9</v>
      </c>
      <c r="L3917">
        <v>20</v>
      </c>
      <c r="M3917" t="s">
        <v>900</v>
      </c>
      <c r="N3917" t="s">
        <v>171</v>
      </c>
      <c r="O3917" t="s">
        <v>799</v>
      </c>
      <c r="R3917" t="str">
        <f t="shared" si="204"/>
        <v>Weekday</v>
      </c>
      <c r="S3917" s="27">
        <f t="shared" si="205"/>
        <v>42129</v>
      </c>
      <c r="T3917" t="str">
        <f t="shared" si="206"/>
        <v>S</v>
      </c>
      <c r="V3917" t="str">
        <f t="shared" si="207"/>
        <v>S</v>
      </c>
    </row>
    <row r="3918" spans="1:22" x14ac:dyDescent="0.25">
      <c r="A3918" t="s">
        <v>391</v>
      </c>
      <c r="B3918" t="s">
        <v>218</v>
      </c>
      <c r="C3918">
        <v>160885125</v>
      </c>
      <c r="D3918">
        <v>66</v>
      </c>
      <c r="E3918" t="s">
        <v>90</v>
      </c>
      <c r="G3918">
        <v>0</v>
      </c>
      <c r="H3918">
        <v>2016</v>
      </c>
      <c r="I3918">
        <v>3</v>
      </c>
      <c r="J3918">
        <v>21</v>
      </c>
      <c r="K3918">
        <v>7</v>
      </c>
      <c r="L3918">
        <v>45</v>
      </c>
      <c r="M3918" t="s">
        <v>900</v>
      </c>
      <c r="N3918" t="s">
        <v>171</v>
      </c>
      <c r="O3918" t="s">
        <v>799</v>
      </c>
      <c r="R3918" t="str">
        <f t="shared" si="204"/>
        <v>Weekday</v>
      </c>
      <c r="S3918" s="27">
        <f t="shared" si="205"/>
        <v>42450</v>
      </c>
      <c r="T3918" t="str">
        <f t="shared" si="206"/>
        <v>D</v>
      </c>
      <c r="V3918" t="str">
        <f t="shared" si="207"/>
        <v>D</v>
      </c>
    </row>
    <row r="3919" spans="1:22" x14ac:dyDescent="0.25">
      <c r="A3919" t="s">
        <v>391</v>
      </c>
      <c r="S3919" s="27"/>
      <c r="V3919" t="str">
        <f t="shared" si="207"/>
        <v/>
      </c>
    </row>
    <row r="3920" spans="1:22" x14ac:dyDescent="0.25">
      <c r="A3920" t="s">
        <v>391</v>
      </c>
      <c r="B3920" t="s">
        <v>218</v>
      </c>
      <c r="C3920">
        <v>141335137</v>
      </c>
      <c r="D3920">
        <v>66</v>
      </c>
      <c r="E3920" t="s">
        <v>90</v>
      </c>
      <c r="G3920">
        <v>0</v>
      </c>
      <c r="H3920">
        <v>2014</v>
      </c>
      <c r="I3920">
        <v>5</v>
      </c>
      <c r="J3920">
        <v>13</v>
      </c>
      <c r="K3920">
        <v>7</v>
      </c>
      <c r="L3920">
        <v>43</v>
      </c>
      <c r="M3920" t="s">
        <v>900</v>
      </c>
      <c r="N3920" t="s">
        <v>171</v>
      </c>
      <c r="O3920" t="s">
        <v>799</v>
      </c>
      <c r="R3920" t="str">
        <f t="shared" si="204"/>
        <v>Weekday</v>
      </c>
      <c r="S3920" s="27">
        <f t="shared" si="205"/>
        <v>41772</v>
      </c>
      <c r="T3920" t="str">
        <f t="shared" si="206"/>
        <v>S</v>
      </c>
      <c r="V3920" t="str">
        <f t="shared" si="207"/>
        <v>S</v>
      </c>
    </row>
    <row r="3921" spans="1:22" x14ac:dyDescent="0.25">
      <c r="A3921" t="s">
        <v>391</v>
      </c>
      <c r="B3921" t="s">
        <v>218</v>
      </c>
      <c r="C3921">
        <v>170585169</v>
      </c>
      <c r="D3921">
        <v>66</v>
      </c>
      <c r="E3921" t="s">
        <v>90</v>
      </c>
      <c r="G3921">
        <v>0</v>
      </c>
      <c r="H3921">
        <v>2017</v>
      </c>
      <c r="I3921">
        <v>2</v>
      </c>
      <c r="J3921">
        <v>27</v>
      </c>
      <c r="K3921">
        <v>9</v>
      </c>
      <c r="L3921">
        <v>20</v>
      </c>
      <c r="M3921" t="s">
        <v>900</v>
      </c>
      <c r="N3921" t="s">
        <v>860</v>
      </c>
      <c r="O3921" t="s">
        <v>799</v>
      </c>
      <c r="R3921" t="str">
        <f t="shared" si="204"/>
        <v>Weekday</v>
      </c>
      <c r="S3921" s="27">
        <f t="shared" si="205"/>
        <v>42793</v>
      </c>
      <c r="T3921" t="str">
        <f t="shared" si="206"/>
        <v>D</v>
      </c>
      <c r="V3921" t="str">
        <f t="shared" si="207"/>
        <v>D</v>
      </c>
    </row>
    <row r="3922" spans="1:22" x14ac:dyDescent="0.25">
      <c r="A3922" t="s">
        <v>391</v>
      </c>
      <c r="B3922" t="s">
        <v>218</v>
      </c>
      <c r="C3922">
        <v>171795208</v>
      </c>
      <c r="D3922">
        <v>66</v>
      </c>
      <c r="E3922" t="s">
        <v>90</v>
      </c>
      <c r="G3922">
        <v>0</v>
      </c>
      <c r="H3922">
        <v>2017</v>
      </c>
      <c r="I3922">
        <v>6</v>
      </c>
      <c r="J3922">
        <v>26</v>
      </c>
      <c r="K3922">
        <v>8</v>
      </c>
      <c r="L3922">
        <v>55</v>
      </c>
      <c r="M3922" t="s">
        <v>900</v>
      </c>
      <c r="N3922" t="s">
        <v>860</v>
      </c>
      <c r="O3922" t="s">
        <v>799</v>
      </c>
      <c r="R3922" t="str">
        <f t="shared" si="204"/>
        <v>Weekday</v>
      </c>
      <c r="S3922" s="27">
        <f t="shared" si="205"/>
        <v>42912</v>
      </c>
      <c r="T3922" t="str">
        <f t="shared" si="206"/>
        <v>D</v>
      </c>
      <c r="V3922" t="str">
        <f t="shared" si="207"/>
        <v>D</v>
      </c>
    </row>
    <row r="3923" spans="1:22" x14ac:dyDescent="0.25">
      <c r="A3923" t="s">
        <v>391</v>
      </c>
      <c r="B3923" t="s">
        <v>218</v>
      </c>
      <c r="C3923">
        <v>142595073</v>
      </c>
      <c r="D3923">
        <v>66</v>
      </c>
      <c r="E3923" t="s">
        <v>90</v>
      </c>
      <c r="G3923">
        <v>0</v>
      </c>
      <c r="H3923">
        <v>2014</v>
      </c>
      <c r="I3923">
        <v>9</v>
      </c>
      <c r="J3923">
        <v>16</v>
      </c>
      <c r="K3923">
        <v>7</v>
      </c>
      <c r="L3923">
        <v>15</v>
      </c>
      <c r="M3923" t="s">
        <v>900</v>
      </c>
      <c r="N3923" t="s">
        <v>860</v>
      </c>
      <c r="O3923" t="s">
        <v>799</v>
      </c>
      <c r="R3923" t="str">
        <f t="shared" si="204"/>
        <v>Weekday</v>
      </c>
      <c r="S3923" s="27">
        <f t="shared" si="205"/>
        <v>41898</v>
      </c>
      <c r="T3923" t="str">
        <f t="shared" si="206"/>
        <v>S</v>
      </c>
      <c r="V3923" t="str">
        <f t="shared" si="207"/>
        <v>S</v>
      </c>
    </row>
    <row r="3924" spans="1:22" x14ac:dyDescent="0.25">
      <c r="A3924" t="s">
        <v>391</v>
      </c>
      <c r="B3924" t="s">
        <v>218</v>
      </c>
      <c r="C3924">
        <v>170765168</v>
      </c>
      <c r="D3924">
        <v>66</v>
      </c>
      <c r="E3924" t="s">
        <v>90</v>
      </c>
      <c r="G3924">
        <v>0</v>
      </c>
      <c r="H3924">
        <v>2017</v>
      </c>
      <c r="I3924">
        <v>3</v>
      </c>
      <c r="J3924">
        <v>14</v>
      </c>
      <c r="K3924">
        <v>5</v>
      </c>
      <c r="L3924">
        <v>53</v>
      </c>
      <c r="M3924" t="s">
        <v>899</v>
      </c>
      <c r="N3924" t="s">
        <v>170</v>
      </c>
      <c r="O3924" t="s">
        <v>799</v>
      </c>
      <c r="R3924" t="str">
        <f t="shared" si="204"/>
        <v>Weekday</v>
      </c>
      <c r="S3924" s="27">
        <f t="shared" si="205"/>
        <v>42808</v>
      </c>
      <c r="T3924" t="str">
        <f t="shared" si="206"/>
        <v>D</v>
      </c>
      <c r="V3924" t="str">
        <f t="shared" si="207"/>
        <v>D</v>
      </c>
    </row>
    <row r="3925" spans="1:22" x14ac:dyDescent="0.25">
      <c r="A3925" t="s">
        <v>391</v>
      </c>
      <c r="B3925" t="s">
        <v>218</v>
      </c>
      <c r="C3925">
        <v>151685281</v>
      </c>
      <c r="D3925">
        <v>66</v>
      </c>
      <c r="E3925" t="s">
        <v>90</v>
      </c>
      <c r="G3925">
        <v>0</v>
      </c>
      <c r="H3925">
        <v>2015</v>
      </c>
      <c r="I3925">
        <v>6</v>
      </c>
      <c r="J3925">
        <v>17</v>
      </c>
      <c r="K3925">
        <v>5</v>
      </c>
      <c r="L3925">
        <v>5</v>
      </c>
      <c r="M3925" t="s">
        <v>899</v>
      </c>
      <c r="N3925" t="s">
        <v>171</v>
      </c>
      <c r="O3925" t="s">
        <v>799</v>
      </c>
      <c r="R3925" t="str">
        <f t="shared" si="204"/>
        <v>Weekday</v>
      </c>
      <c r="S3925" s="27">
        <f t="shared" si="205"/>
        <v>42172</v>
      </c>
      <c r="T3925" t="str">
        <f t="shared" si="206"/>
        <v>S</v>
      </c>
      <c r="V3925" t="str">
        <f t="shared" si="207"/>
        <v>S</v>
      </c>
    </row>
    <row r="3926" spans="1:22" x14ac:dyDescent="0.25">
      <c r="A3926" t="s">
        <v>391</v>
      </c>
      <c r="B3926" t="s">
        <v>218</v>
      </c>
      <c r="C3926">
        <v>160975168</v>
      </c>
      <c r="D3926">
        <v>66</v>
      </c>
      <c r="E3926" t="s">
        <v>90</v>
      </c>
      <c r="G3926">
        <v>0</v>
      </c>
      <c r="H3926">
        <v>2016</v>
      </c>
      <c r="I3926">
        <v>4</v>
      </c>
      <c r="J3926">
        <v>4</v>
      </c>
      <c r="K3926">
        <v>8</v>
      </c>
      <c r="L3926">
        <v>0</v>
      </c>
      <c r="M3926" t="s">
        <v>900</v>
      </c>
      <c r="N3926" t="s">
        <v>860</v>
      </c>
      <c r="O3926" t="s">
        <v>799</v>
      </c>
      <c r="R3926" t="str">
        <f t="shared" si="204"/>
        <v>Weekday</v>
      </c>
      <c r="S3926" s="27">
        <f t="shared" si="205"/>
        <v>42464</v>
      </c>
      <c r="T3926" t="str">
        <f t="shared" si="206"/>
        <v>D</v>
      </c>
      <c r="V3926" t="str">
        <f t="shared" si="207"/>
        <v>D</v>
      </c>
    </row>
    <row r="3927" spans="1:22" x14ac:dyDescent="0.25">
      <c r="A3927" t="s">
        <v>391</v>
      </c>
      <c r="B3927" t="s">
        <v>218</v>
      </c>
      <c r="C3927">
        <v>173485072</v>
      </c>
      <c r="D3927">
        <v>66</v>
      </c>
      <c r="E3927" t="s">
        <v>90</v>
      </c>
      <c r="G3927">
        <v>0</v>
      </c>
      <c r="H3927">
        <v>2017</v>
      </c>
      <c r="I3927">
        <v>12</v>
      </c>
      <c r="J3927">
        <v>8</v>
      </c>
      <c r="K3927">
        <v>1</v>
      </c>
      <c r="L3927">
        <v>50</v>
      </c>
      <c r="M3927" t="s">
        <v>900</v>
      </c>
      <c r="N3927" t="s">
        <v>860</v>
      </c>
      <c r="O3927" t="s">
        <v>799</v>
      </c>
      <c r="R3927" t="str">
        <f t="shared" si="204"/>
        <v>Weekday</v>
      </c>
      <c r="S3927" s="27">
        <f t="shared" si="205"/>
        <v>43077</v>
      </c>
      <c r="T3927" t="str">
        <f t="shared" si="206"/>
        <v>D</v>
      </c>
      <c r="V3927" t="str">
        <f t="shared" si="207"/>
        <v>D</v>
      </c>
    </row>
    <row r="3928" spans="1:22" x14ac:dyDescent="0.25">
      <c r="A3928" t="s">
        <v>391</v>
      </c>
      <c r="B3928" t="s">
        <v>218</v>
      </c>
      <c r="C3928">
        <v>130235146</v>
      </c>
      <c r="D3928">
        <v>66</v>
      </c>
      <c r="E3928" t="s">
        <v>90</v>
      </c>
      <c r="G3928">
        <v>0</v>
      </c>
      <c r="H3928">
        <v>2013</v>
      </c>
      <c r="I3928">
        <v>1</v>
      </c>
      <c r="J3928">
        <v>23</v>
      </c>
      <c r="K3928">
        <v>9</v>
      </c>
      <c r="L3928">
        <v>32</v>
      </c>
      <c r="M3928" t="s">
        <v>900</v>
      </c>
      <c r="N3928" t="s">
        <v>404</v>
      </c>
      <c r="O3928" t="s">
        <v>799</v>
      </c>
      <c r="R3928" t="str">
        <f t="shared" si="204"/>
        <v>Weekday</v>
      </c>
      <c r="S3928" s="27">
        <f t="shared" si="205"/>
        <v>41297</v>
      </c>
      <c r="T3928" t="str">
        <f t="shared" si="206"/>
        <v>S</v>
      </c>
      <c r="V3928" t="str">
        <f t="shared" si="207"/>
        <v>S</v>
      </c>
    </row>
    <row r="3929" spans="1:22" x14ac:dyDescent="0.25">
      <c r="A3929" t="s">
        <v>391</v>
      </c>
      <c r="B3929" t="s">
        <v>218</v>
      </c>
      <c r="C3929">
        <v>141425070</v>
      </c>
      <c r="D3929">
        <v>66</v>
      </c>
      <c r="E3929" t="s">
        <v>90</v>
      </c>
      <c r="G3929">
        <v>0</v>
      </c>
      <c r="H3929">
        <v>2014</v>
      </c>
      <c r="I3929">
        <v>5</v>
      </c>
      <c r="J3929">
        <v>20</v>
      </c>
      <c r="K3929">
        <v>8</v>
      </c>
      <c r="L3929">
        <v>2</v>
      </c>
      <c r="M3929" t="s">
        <v>900</v>
      </c>
      <c r="N3929" t="s">
        <v>860</v>
      </c>
      <c r="O3929" t="s">
        <v>799</v>
      </c>
      <c r="R3929" t="str">
        <f t="shared" si="204"/>
        <v>Weekday</v>
      </c>
      <c r="S3929" s="27">
        <f t="shared" si="205"/>
        <v>41779</v>
      </c>
      <c r="T3929" t="str">
        <f t="shared" si="206"/>
        <v>S</v>
      </c>
      <c r="V3929" t="str">
        <f t="shared" si="207"/>
        <v>S</v>
      </c>
    </row>
    <row r="3930" spans="1:22" x14ac:dyDescent="0.25">
      <c r="A3930" t="s">
        <v>391</v>
      </c>
      <c r="B3930" t="s">
        <v>218</v>
      </c>
      <c r="C3930">
        <v>170585163</v>
      </c>
      <c r="D3930">
        <v>66</v>
      </c>
      <c r="E3930" t="s">
        <v>90</v>
      </c>
      <c r="G3930">
        <v>0</v>
      </c>
      <c r="H3930">
        <v>2017</v>
      </c>
      <c r="I3930">
        <v>2</v>
      </c>
      <c r="J3930">
        <v>27</v>
      </c>
      <c r="K3930">
        <v>9</v>
      </c>
      <c r="L3930">
        <v>5</v>
      </c>
      <c r="M3930" t="s">
        <v>900</v>
      </c>
      <c r="N3930" t="s">
        <v>860</v>
      </c>
      <c r="O3930" t="s">
        <v>799</v>
      </c>
      <c r="R3930" t="str">
        <f t="shared" si="204"/>
        <v>Weekday</v>
      </c>
      <c r="S3930" s="27">
        <f t="shared" si="205"/>
        <v>42793</v>
      </c>
      <c r="T3930" t="str">
        <f t="shared" si="206"/>
        <v>D</v>
      </c>
      <c r="V3930" t="str">
        <f t="shared" si="207"/>
        <v>D</v>
      </c>
    </row>
    <row r="3931" spans="1:22" x14ac:dyDescent="0.25">
      <c r="A3931" t="s">
        <v>391</v>
      </c>
      <c r="B3931" t="s">
        <v>218</v>
      </c>
      <c r="C3931">
        <v>150755177</v>
      </c>
      <c r="D3931">
        <v>66</v>
      </c>
      <c r="E3931" t="s">
        <v>90</v>
      </c>
      <c r="G3931">
        <v>0</v>
      </c>
      <c r="H3931">
        <v>2015</v>
      </c>
      <c r="I3931">
        <v>3</v>
      </c>
      <c r="J3931">
        <v>11</v>
      </c>
      <c r="K3931">
        <v>10</v>
      </c>
      <c r="L3931">
        <v>30</v>
      </c>
      <c r="M3931" t="s">
        <v>900</v>
      </c>
      <c r="N3931" t="s">
        <v>860</v>
      </c>
      <c r="O3931" t="s">
        <v>799</v>
      </c>
      <c r="R3931" t="str">
        <f t="shared" si="204"/>
        <v>Weekday</v>
      </c>
      <c r="S3931" s="27">
        <f t="shared" si="205"/>
        <v>42074</v>
      </c>
      <c r="T3931" t="str">
        <f t="shared" si="206"/>
        <v>S</v>
      </c>
      <c r="V3931" t="str">
        <f t="shared" si="207"/>
        <v>S</v>
      </c>
    </row>
    <row r="3932" spans="1:22" x14ac:dyDescent="0.25">
      <c r="A3932" t="s">
        <v>391</v>
      </c>
      <c r="B3932" t="s">
        <v>218</v>
      </c>
      <c r="C3932">
        <v>151485077</v>
      </c>
      <c r="D3932">
        <v>66</v>
      </c>
      <c r="E3932" t="s">
        <v>90</v>
      </c>
      <c r="G3932">
        <v>0</v>
      </c>
      <c r="H3932">
        <v>2015</v>
      </c>
      <c r="I3932">
        <v>5</v>
      </c>
      <c r="J3932">
        <v>28</v>
      </c>
      <c r="K3932">
        <v>6</v>
      </c>
      <c r="L3932">
        <v>16</v>
      </c>
      <c r="M3932" t="s">
        <v>900</v>
      </c>
      <c r="N3932" t="s">
        <v>860</v>
      </c>
      <c r="O3932" t="s">
        <v>799</v>
      </c>
      <c r="R3932" t="str">
        <f t="shared" si="204"/>
        <v>Weekday</v>
      </c>
      <c r="S3932" s="27">
        <f t="shared" si="205"/>
        <v>42152</v>
      </c>
      <c r="T3932" t="str">
        <f t="shared" si="206"/>
        <v>S</v>
      </c>
      <c r="V3932" t="str">
        <f t="shared" si="207"/>
        <v>S</v>
      </c>
    </row>
    <row r="3933" spans="1:22" x14ac:dyDescent="0.25">
      <c r="A3933" t="s">
        <v>391</v>
      </c>
      <c r="B3933" t="s">
        <v>218</v>
      </c>
      <c r="C3933">
        <v>150535137</v>
      </c>
      <c r="D3933">
        <v>66</v>
      </c>
      <c r="E3933" t="s">
        <v>90</v>
      </c>
      <c r="G3933">
        <v>0</v>
      </c>
      <c r="H3933">
        <v>2015</v>
      </c>
      <c r="I3933">
        <v>2</v>
      </c>
      <c r="J3933">
        <v>21</v>
      </c>
      <c r="K3933">
        <v>5</v>
      </c>
      <c r="L3933">
        <v>13</v>
      </c>
      <c r="M3933" t="s">
        <v>899</v>
      </c>
      <c r="N3933" t="s">
        <v>860</v>
      </c>
      <c r="O3933" t="s">
        <v>799</v>
      </c>
      <c r="R3933" t="str">
        <f t="shared" si="204"/>
        <v>Weekend</v>
      </c>
      <c r="S3933" s="27">
        <f t="shared" si="205"/>
        <v>42056</v>
      </c>
      <c r="T3933" t="str">
        <f t="shared" si="206"/>
        <v>S</v>
      </c>
      <c r="V3933" t="str">
        <f t="shared" si="207"/>
        <v>S</v>
      </c>
    </row>
    <row r="3934" spans="1:22" x14ac:dyDescent="0.25">
      <c r="A3934" t="s">
        <v>391</v>
      </c>
      <c r="B3934" t="s">
        <v>218</v>
      </c>
      <c r="C3934">
        <v>160755137</v>
      </c>
      <c r="D3934">
        <v>66</v>
      </c>
      <c r="E3934" t="s">
        <v>90</v>
      </c>
      <c r="G3934">
        <v>0</v>
      </c>
      <c r="H3934">
        <v>2016</v>
      </c>
      <c r="I3934">
        <v>3</v>
      </c>
      <c r="J3934">
        <v>15</v>
      </c>
      <c r="K3934">
        <v>8</v>
      </c>
      <c r="L3934">
        <v>32</v>
      </c>
      <c r="M3934" t="s">
        <v>900</v>
      </c>
      <c r="N3934" t="s">
        <v>860</v>
      </c>
      <c r="O3934" t="s">
        <v>799</v>
      </c>
      <c r="R3934" t="str">
        <f t="shared" si="204"/>
        <v>Weekday</v>
      </c>
      <c r="S3934" s="27">
        <f t="shared" si="205"/>
        <v>42444</v>
      </c>
      <c r="T3934" t="str">
        <f t="shared" si="206"/>
        <v>D</v>
      </c>
      <c r="V3934" t="str">
        <f t="shared" si="207"/>
        <v>D</v>
      </c>
    </row>
    <row r="3935" spans="1:22" x14ac:dyDescent="0.25">
      <c r="A3935" t="s">
        <v>391</v>
      </c>
      <c r="B3935" t="s">
        <v>218</v>
      </c>
      <c r="C3935">
        <v>152575292</v>
      </c>
      <c r="D3935">
        <v>66</v>
      </c>
      <c r="E3935" t="s">
        <v>90</v>
      </c>
      <c r="G3935">
        <v>0</v>
      </c>
      <c r="H3935">
        <v>2015</v>
      </c>
      <c r="I3935">
        <v>9</v>
      </c>
      <c r="J3935">
        <v>14</v>
      </c>
      <c r="K3935">
        <v>5</v>
      </c>
      <c r="L3935">
        <v>47</v>
      </c>
      <c r="M3935" t="s">
        <v>900</v>
      </c>
      <c r="N3935" t="s">
        <v>860</v>
      </c>
      <c r="O3935" t="s">
        <v>799</v>
      </c>
      <c r="R3935" t="str">
        <f t="shared" si="204"/>
        <v>Weekday</v>
      </c>
      <c r="S3935" s="27">
        <f t="shared" si="205"/>
        <v>42261</v>
      </c>
      <c r="T3935" t="str">
        <f t="shared" si="206"/>
        <v>D</v>
      </c>
      <c r="V3935" t="str">
        <f t="shared" si="207"/>
        <v>D</v>
      </c>
    </row>
    <row r="3936" spans="1:22" x14ac:dyDescent="0.25">
      <c r="A3936" t="s">
        <v>391</v>
      </c>
      <c r="B3936" t="s">
        <v>218</v>
      </c>
      <c r="C3936">
        <v>152245106</v>
      </c>
      <c r="D3936">
        <v>66</v>
      </c>
      <c r="E3936" t="s">
        <v>90</v>
      </c>
      <c r="G3936">
        <v>0</v>
      </c>
      <c r="H3936">
        <v>2015</v>
      </c>
      <c r="I3936">
        <v>8</v>
      </c>
      <c r="J3936">
        <v>12</v>
      </c>
      <c r="K3936">
        <v>5</v>
      </c>
      <c r="L3936">
        <v>30</v>
      </c>
      <c r="M3936" t="s">
        <v>900</v>
      </c>
      <c r="N3936" t="s">
        <v>170</v>
      </c>
      <c r="O3936" t="s">
        <v>799</v>
      </c>
      <c r="R3936" t="str">
        <f t="shared" si="204"/>
        <v>Weekday</v>
      </c>
      <c r="S3936" s="27">
        <f t="shared" si="205"/>
        <v>42228</v>
      </c>
      <c r="T3936" t="str">
        <f t="shared" si="206"/>
        <v>S</v>
      </c>
      <c r="V3936" t="str">
        <f t="shared" si="207"/>
        <v>S</v>
      </c>
    </row>
    <row r="3937" spans="1:22" x14ac:dyDescent="0.25">
      <c r="A3937" t="s">
        <v>391</v>
      </c>
      <c r="B3937" t="s">
        <v>218</v>
      </c>
      <c r="C3937">
        <v>131685235</v>
      </c>
      <c r="D3937">
        <v>66</v>
      </c>
      <c r="E3937" t="s">
        <v>90</v>
      </c>
      <c r="G3937">
        <v>0</v>
      </c>
      <c r="H3937">
        <v>2013</v>
      </c>
      <c r="I3937">
        <v>6</v>
      </c>
      <c r="J3937">
        <v>16</v>
      </c>
      <c r="K3937">
        <v>16</v>
      </c>
      <c r="L3937">
        <v>23</v>
      </c>
      <c r="M3937" t="s">
        <v>900</v>
      </c>
      <c r="N3937" t="s">
        <v>860</v>
      </c>
      <c r="O3937" t="s">
        <v>799</v>
      </c>
      <c r="R3937" t="str">
        <f t="shared" si="204"/>
        <v>Weekend</v>
      </c>
      <c r="S3937" s="27">
        <f t="shared" si="205"/>
        <v>41441</v>
      </c>
      <c r="T3937" t="str">
        <f t="shared" si="206"/>
        <v>S</v>
      </c>
      <c r="V3937" t="str">
        <f t="shared" si="207"/>
        <v>S</v>
      </c>
    </row>
    <row r="3938" spans="1:22" x14ac:dyDescent="0.25">
      <c r="A3938" t="s">
        <v>391</v>
      </c>
      <c r="B3938" t="s">
        <v>218</v>
      </c>
      <c r="C3938">
        <v>141435088</v>
      </c>
      <c r="D3938">
        <v>66</v>
      </c>
      <c r="E3938" t="s">
        <v>90</v>
      </c>
      <c r="G3938">
        <v>0</v>
      </c>
      <c r="H3938">
        <v>2014</v>
      </c>
      <c r="I3938">
        <v>5</v>
      </c>
      <c r="J3938">
        <v>16</v>
      </c>
      <c r="K3938">
        <v>4</v>
      </c>
      <c r="L3938">
        <v>50</v>
      </c>
      <c r="M3938" t="s">
        <v>899</v>
      </c>
      <c r="N3938" t="s">
        <v>860</v>
      </c>
      <c r="O3938" t="s">
        <v>799</v>
      </c>
      <c r="R3938" t="str">
        <f t="shared" si="204"/>
        <v>Weekday</v>
      </c>
      <c r="S3938" s="27">
        <f t="shared" si="205"/>
        <v>41775</v>
      </c>
      <c r="T3938" t="str">
        <f t="shared" si="206"/>
        <v>S</v>
      </c>
      <c r="V3938" t="str">
        <f t="shared" si="207"/>
        <v>S</v>
      </c>
    </row>
    <row r="3939" spans="1:22" x14ac:dyDescent="0.25">
      <c r="A3939" t="s">
        <v>391</v>
      </c>
      <c r="B3939" t="s">
        <v>218</v>
      </c>
      <c r="C3939">
        <v>150635185</v>
      </c>
      <c r="D3939">
        <v>66</v>
      </c>
      <c r="E3939" t="s">
        <v>90</v>
      </c>
      <c r="G3939">
        <v>0</v>
      </c>
      <c r="H3939">
        <v>2015</v>
      </c>
      <c r="I3939">
        <v>3</v>
      </c>
      <c r="J3939">
        <v>4</v>
      </c>
      <c r="K3939">
        <v>7</v>
      </c>
      <c r="L3939">
        <v>53</v>
      </c>
      <c r="M3939" t="s">
        <v>900</v>
      </c>
      <c r="N3939" t="s">
        <v>171</v>
      </c>
      <c r="O3939" t="s">
        <v>799</v>
      </c>
      <c r="R3939" t="str">
        <f t="shared" si="204"/>
        <v>Weekday</v>
      </c>
      <c r="S3939" s="27">
        <f t="shared" si="205"/>
        <v>42067</v>
      </c>
      <c r="T3939" t="str">
        <f t="shared" si="206"/>
        <v>S</v>
      </c>
      <c r="V3939" t="str">
        <f t="shared" si="207"/>
        <v>S</v>
      </c>
    </row>
    <row r="3940" spans="1:22" x14ac:dyDescent="0.25">
      <c r="A3940" t="s">
        <v>391</v>
      </c>
      <c r="B3940" t="s">
        <v>218</v>
      </c>
      <c r="C3940">
        <v>153125114</v>
      </c>
      <c r="D3940">
        <v>66</v>
      </c>
      <c r="E3940" t="s">
        <v>90</v>
      </c>
      <c r="G3940">
        <v>0</v>
      </c>
      <c r="H3940">
        <v>2015</v>
      </c>
      <c r="I3940">
        <v>11</v>
      </c>
      <c r="J3940">
        <v>7</v>
      </c>
      <c r="K3940">
        <v>21</v>
      </c>
      <c r="L3940">
        <v>2</v>
      </c>
      <c r="M3940" t="s">
        <v>899</v>
      </c>
      <c r="N3940" t="s">
        <v>860</v>
      </c>
      <c r="O3940" t="s">
        <v>799</v>
      </c>
      <c r="R3940" t="str">
        <f t="shared" si="204"/>
        <v>Weekend</v>
      </c>
      <c r="S3940" s="27">
        <f t="shared" si="205"/>
        <v>42315</v>
      </c>
      <c r="T3940" t="str">
        <f t="shared" si="206"/>
        <v>D</v>
      </c>
      <c r="V3940" t="str">
        <f t="shared" si="207"/>
        <v>D</v>
      </c>
    </row>
    <row r="3941" spans="1:22" x14ac:dyDescent="0.25">
      <c r="A3941" t="s">
        <v>391</v>
      </c>
      <c r="B3941" t="s">
        <v>218</v>
      </c>
      <c r="C3941">
        <v>141785070</v>
      </c>
      <c r="D3941">
        <v>66</v>
      </c>
      <c r="E3941" t="s">
        <v>90</v>
      </c>
      <c r="G3941">
        <v>0</v>
      </c>
      <c r="H3941">
        <v>2014</v>
      </c>
      <c r="I3941">
        <v>6</v>
      </c>
      <c r="J3941">
        <v>25</v>
      </c>
      <c r="K3941">
        <v>9</v>
      </c>
      <c r="L3941">
        <v>30</v>
      </c>
      <c r="M3941" t="s">
        <v>900</v>
      </c>
      <c r="N3941" t="s">
        <v>860</v>
      </c>
      <c r="O3941" t="s">
        <v>799</v>
      </c>
      <c r="R3941" t="str">
        <f t="shared" si="204"/>
        <v>Weekday</v>
      </c>
      <c r="S3941" s="27">
        <f t="shared" si="205"/>
        <v>41815</v>
      </c>
      <c r="T3941" t="str">
        <f t="shared" si="206"/>
        <v>S</v>
      </c>
      <c r="V3941" t="str">
        <f t="shared" si="207"/>
        <v>S</v>
      </c>
    </row>
    <row r="3942" spans="1:22" x14ac:dyDescent="0.25">
      <c r="A3942" t="s">
        <v>391</v>
      </c>
      <c r="B3942" t="s">
        <v>218</v>
      </c>
      <c r="C3942">
        <v>131015111</v>
      </c>
      <c r="D3942">
        <v>66</v>
      </c>
      <c r="E3942" t="s">
        <v>90</v>
      </c>
      <c r="G3942">
        <v>0</v>
      </c>
      <c r="H3942">
        <v>2013</v>
      </c>
      <c r="I3942">
        <v>4</v>
      </c>
      <c r="J3942">
        <v>11</v>
      </c>
      <c r="K3942">
        <v>9</v>
      </c>
      <c r="L3942">
        <v>8</v>
      </c>
      <c r="M3942" t="s">
        <v>900</v>
      </c>
      <c r="N3942" t="s">
        <v>860</v>
      </c>
      <c r="O3942" t="s">
        <v>799</v>
      </c>
      <c r="R3942" t="str">
        <f t="shared" si="204"/>
        <v>Weekday</v>
      </c>
      <c r="S3942" s="27">
        <f t="shared" si="205"/>
        <v>41375</v>
      </c>
      <c r="T3942" t="str">
        <f t="shared" si="206"/>
        <v>S</v>
      </c>
      <c r="V3942" t="str">
        <f t="shared" si="207"/>
        <v>S</v>
      </c>
    </row>
    <row r="3943" spans="1:22" x14ac:dyDescent="0.25">
      <c r="A3943" t="s">
        <v>391</v>
      </c>
      <c r="S3943" s="27"/>
      <c r="V3943" t="str">
        <f t="shared" si="207"/>
        <v/>
      </c>
    </row>
    <row r="3944" spans="1:22" x14ac:dyDescent="0.25">
      <c r="A3944" t="s">
        <v>391</v>
      </c>
      <c r="B3944" t="s">
        <v>218</v>
      </c>
      <c r="C3944">
        <v>151175124</v>
      </c>
      <c r="D3944">
        <v>66</v>
      </c>
      <c r="E3944" t="s">
        <v>90</v>
      </c>
      <c r="G3944">
        <v>0</v>
      </c>
      <c r="H3944">
        <v>2015</v>
      </c>
      <c r="I3944">
        <v>4</v>
      </c>
      <c r="J3944">
        <v>27</v>
      </c>
      <c r="K3944">
        <v>5</v>
      </c>
      <c r="L3944">
        <v>48</v>
      </c>
      <c r="M3944" t="s">
        <v>900</v>
      </c>
      <c r="N3944" t="s">
        <v>860</v>
      </c>
      <c r="O3944" t="s">
        <v>799</v>
      </c>
      <c r="R3944" t="str">
        <f t="shared" si="204"/>
        <v>Weekday</v>
      </c>
      <c r="S3944" s="27">
        <f t="shared" si="205"/>
        <v>42121</v>
      </c>
      <c r="T3944" t="str">
        <f t="shared" si="206"/>
        <v>S</v>
      </c>
      <c r="V3944" t="str">
        <f t="shared" si="207"/>
        <v>S</v>
      </c>
    </row>
    <row r="3945" spans="1:22" x14ac:dyDescent="0.25">
      <c r="A3945" t="s">
        <v>391</v>
      </c>
      <c r="B3945" t="s">
        <v>218</v>
      </c>
      <c r="C3945">
        <v>172515181</v>
      </c>
      <c r="D3945">
        <v>66</v>
      </c>
      <c r="E3945" t="s">
        <v>90</v>
      </c>
      <c r="G3945">
        <v>0</v>
      </c>
      <c r="H3945">
        <v>2017</v>
      </c>
      <c r="I3945">
        <v>9</v>
      </c>
      <c r="J3945">
        <v>7</v>
      </c>
      <c r="K3945">
        <v>8</v>
      </c>
      <c r="L3945">
        <v>21</v>
      </c>
      <c r="M3945" t="s">
        <v>900</v>
      </c>
      <c r="N3945" t="s">
        <v>860</v>
      </c>
      <c r="O3945" t="s">
        <v>799</v>
      </c>
      <c r="R3945" t="str">
        <f t="shared" si="204"/>
        <v>Weekday</v>
      </c>
      <c r="S3945" s="27">
        <f t="shared" si="205"/>
        <v>42985</v>
      </c>
      <c r="T3945" t="str">
        <f t="shared" si="206"/>
        <v>D</v>
      </c>
      <c r="V3945" t="str">
        <f t="shared" si="207"/>
        <v>D</v>
      </c>
    </row>
    <row r="3946" spans="1:22" x14ac:dyDescent="0.25">
      <c r="A3946" t="s">
        <v>391</v>
      </c>
      <c r="B3946" t="s">
        <v>218</v>
      </c>
      <c r="C3946">
        <v>143125081</v>
      </c>
      <c r="D3946">
        <v>66</v>
      </c>
      <c r="E3946" t="s">
        <v>90</v>
      </c>
      <c r="G3946">
        <v>0</v>
      </c>
      <c r="H3946">
        <v>2014</v>
      </c>
      <c r="I3946">
        <v>11</v>
      </c>
      <c r="J3946">
        <v>7</v>
      </c>
      <c r="K3946">
        <v>10</v>
      </c>
      <c r="L3946">
        <v>25</v>
      </c>
      <c r="M3946" t="s">
        <v>900</v>
      </c>
      <c r="N3946" t="s">
        <v>171</v>
      </c>
      <c r="O3946" t="s">
        <v>799</v>
      </c>
      <c r="R3946" t="str">
        <f t="shared" si="204"/>
        <v>Weekday</v>
      </c>
      <c r="S3946" s="27">
        <f t="shared" si="205"/>
        <v>41950</v>
      </c>
      <c r="T3946" t="str">
        <f t="shared" si="206"/>
        <v>S</v>
      </c>
      <c r="V3946" t="str">
        <f t="shared" si="207"/>
        <v>S</v>
      </c>
    </row>
    <row r="3947" spans="1:22" x14ac:dyDescent="0.25">
      <c r="A3947" t="s">
        <v>391</v>
      </c>
      <c r="B3947" t="s">
        <v>218</v>
      </c>
      <c r="C3947">
        <v>151075014</v>
      </c>
      <c r="D3947">
        <v>66</v>
      </c>
      <c r="E3947" t="s">
        <v>90</v>
      </c>
      <c r="G3947">
        <v>0</v>
      </c>
      <c r="H3947">
        <v>2015</v>
      </c>
      <c r="I3947">
        <v>3</v>
      </c>
      <c r="J3947">
        <v>23</v>
      </c>
      <c r="K3947">
        <v>9</v>
      </c>
      <c r="L3947">
        <v>0</v>
      </c>
      <c r="M3947" t="s">
        <v>900</v>
      </c>
      <c r="N3947" t="s">
        <v>860</v>
      </c>
      <c r="O3947" t="s">
        <v>799</v>
      </c>
      <c r="R3947" t="str">
        <f t="shared" si="204"/>
        <v>Weekday</v>
      </c>
      <c r="S3947" s="27">
        <f t="shared" si="205"/>
        <v>42086</v>
      </c>
      <c r="T3947" t="str">
        <f t="shared" si="206"/>
        <v>S</v>
      </c>
      <c r="V3947" t="str">
        <f t="shared" si="207"/>
        <v>S</v>
      </c>
    </row>
    <row r="3948" spans="1:22" x14ac:dyDescent="0.25">
      <c r="A3948" t="s">
        <v>391</v>
      </c>
      <c r="B3948" t="s">
        <v>218</v>
      </c>
      <c r="C3948">
        <v>132975129</v>
      </c>
      <c r="D3948">
        <v>66</v>
      </c>
      <c r="E3948" t="s">
        <v>90</v>
      </c>
      <c r="G3948">
        <v>0</v>
      </c>
      <c r="H3948">
        <v>2013</v>
      </c>
      <c r="I3948">
        <v>10</v>
      </c>
      <c r="J3948">
        <v>23</v>
      </c>
      <c r="K3948">
        <v>6</v>
      </c>
      <c r="L3948">
        <v>35</v>
      </c>
      <c r="M3948" t="s">
        <v>900</v>
      </c>
      <c r="N3948" t="s">
        <v>860</v>
      </c>
      <c r="O3948" t="s">
        <v>799</v>
      </c>
      <c r="R3948" t="str">
        <f t="shared" si="204"/>
        <v>Weekday</v>
      </c>
      <c r="S3948" s="27">
        <f t="shared" si="205"/>
        <v>41570</v>
      </c>
      <c r="T3948" t="str">
        <f t="shared" si="206"/>
        <v>S</v>
      </c>
      <c r="V3948" t="str">
        <f t="shared" si="207"/>
        <v>S</v>
      </c>
    </row>
    <row r="3949" spans="1:22" x14ac:dyDescent="0.25">
      <c r="A3949" t="s">
        <v>391</v>
      </c>
      <c r="B3949" t="s">
        <v>218</v>
      </c>
      <c r="C3949">
        <v>131275106</v>
      </c>
      <c r="D3949">
        <v>66</v>
      </c>
      <c r="E3949" t="s">
        <v>90</v>
      </c>
      <c r="G3949">
        <v>0</v>
      </c>
      <c r="H3949">
        <v>2013</v>
      </c>
      <c r="I3949">
        <v>5</v>
      </c>
      <c r="J3949">
        <v>7</v>
      </c>
      <c r="K3949">
        <v>9</v>
      </c>
      <c r="L3949">
        <v>0</v>
      </c>
      <c r="M3949" t="s">
        <v>900</v>
      </c>
      <c r="N3949" t="s">
        <v>860</v>
      </c>
      <c r="O3949" t="s">
        <v>799</v>
      </c>
      <c r="R3949" t="str">
        <f t="shared" si="204"/>
        <v>Weekday</v>
      </c>
      <c r="S3949" s="27">
        <f t="shared" si="205"/>
        <v>41401</v>
      </c>
      <c r="T3949" t="str">
        <f t="shared" si="206"/>
        <v>S</v>
      </c>
      <c r="V3949" t="str">
        <f t="shared" si="207"/>
        <v>S</v>
      </c>
    </row>
    <row r="3950" spans="1:22" x14ac:dyDescent="0.25">
      <c r="A3950" t="s">
        <v>391</v>
      </c>
      <c r="B3950" t="s">
        <v>218</v>
      </c>
      <c r="C3950">
        <v>150975057</v>
      </c>
      <c r="D3950">
        <v>66</v>
      </c>
      <c r="E3950" t="s">
        <v>90</v>
      </c>
      <c r="G3950">
        <v>0</v>
      </c>
      <c r="H3950">
        <v>2015</v>
      </c>
      <c r="I3950">
        <v>4</v>
      </c>
      <c r="J3950">
        <v>7</v>
      </c>
      <c r="K3950">
        <v>5</v>
      </c>
      <c r="L3950">
        <v>47</v>
      </c>
      <c r="M3950" t="s">
        <v>900</v>
      </c>
      <c r="N3950" t="s">
        <v>860</v>
      </c>
      <c r="O3950" t="s">
        <v>799</v>
      </c>
      <c r="R3950" t="str">
        <f t="shared" si="204"/>
        <v>Weekday</v>
      </c>
      <c r="S3950" s="27">
        <f t="shared" si="205"/>
        <v>42101</v>
      </c>
      <c r="T3950" t="str">
        <f t="shared" si="206"/>
        <v>S</v>
      </c>
      <c r="V3950" t="str">
        <f t="shared" si="207"/>
        <v>S</v>
      </c>
    </row>
    <row r="3951" spans="1:22" x14ac:dyDescent="0.25">
      <c r="A3951" t="s">
        <v>391</v>
      </c>
      <c r="B3951" t="s">
        <v>218</v>
      </c>
      <c r="C3951">
        <v>131445044</v>
      </c>
      <c r="D3951">
        <v>66</v>
      </c>
      <c r="E3951" t="s">
        <v>90</v>
      </c>
      <c r="G3951">
        <v>0</v>
      </c>
      <c r="H3951">
        <v>2013</v>
      </c>
      <c r="I3951">
        <v>5</v>
      </c>
      <c r="J3951">
        <v>23</v>
      </c>
      <c r="K3951">
        <v>6</v>
      </c>
      <c r="L3951">
        <v>19</v>
      </c>
      <c r="M3951" t="s">
        <v>900</v>
      </c>
      <c r="N3951" t="s">
        <v>860</v>
      </c>
      <c r="O3951" t="s">
        <v>799</v>
      </c>
      <c r="R3951" t="str">
        <f t="shared" si="204"/>
        <v>Weekday</v>
      </c>
      <c r="S3951" s="27">
        <f t="shared" si="205"/>
        <v>41417</v>
      </c>
      <c r="T3951" t="str">
        <f t="shared" si="206"/>
        <v>S</v>
      </c>
      <c r="V3951" t="str">
        <f t="shared" si="207"/>
        <v>S</v>
      </c>
    </row>
    <row r="3952" spans="1:22" x14ac:dyDescent="0.25">
      <c r="A3952" t="s">
        <v>391</v>
      </c>
      <c r="B3952" t="s">
        <v>218</v>
      </c>
      <c r="C3952">
        <v>140795137</v>
      </c>
      <c r="D3952">
        <v>66</v>
      </c>
      <c r="E3952" t="s">
        <v>90</v>
      </c>
      <c r="G3952">
        <v>0</v>
      </c>
      <c r="H3952">
        <v>2014</v>
      </c>
      <c r="I3952">
        <v>3</v>
      </c>
      <c r="J3952">
        <v>19</v>
      </c>
      <c r="K3952">
        <v>6</v>
      </c>
      <c r="L3952">
        <v>37</v>
      </c>
      <c r="M3952" t="s">
        <v>900</v>
      </c>
      <c r="N3952" t="s">
        <v>860</v>
      </c>
      <c r="O3952" t="s">
        <v>799</v>
      </c>
      <c r="R3952" t="str">
        <f t="shared" si="204"/>
        <v>Weekday</v>
      </c>
      <c r="S3952" s="27">
        <f t="shared" si="205"/>
        <v>41717</v>
      </c>
      <c r="T3952" t="str">
        <f t="shared" si="206"/>
        <v>S</v>
      </c>
      <c r="V3952" t="str">
        <f t="shared" si="207"/>
        <v>S</v>
      </c>
    </row>
    <row r="3953" spans="1:22" x14ac:dyDescent="0.25">
      <c r="A3953" t="s">
        <v>391</v>
      </c>
      <c r="B3953" t="s">
        <v>218</v>
      </c>
      <c r="C3953">
        <v>152925441</v>
      </c>
      <c r="D3953">
        <v>66</v>
      </c>
      <c r="E3953" t="s">
        <v>90</v>
      </c>
      <c r="G3953">
        <v>0</v>
      </c>
      <c r="H3953">
        <v>2015</v>
      </c>
      <c r="I3953">
        <v>10</v>
      </c>
      <c r="J3953">
        <v>19</v>
      </c>
      <c r="K3953">
        <v>17</v>
      </c>
      <c r="L3953">
        <v>24</v>
      </c>
      <c r="M3953" t="s">
        <v>900</v>
      </c>
      <c r="N3953" t="s">
        <v>860</v>
      </c>
      <c r="O3953" t="s">
        <v>799</v>
      </c>
      <c r="R3953" t="str">
        <f t="shared" ref="R3953:R4016" si="208">IF(WEEKDAY(DATE(H3953,I3953,J3953),2) &lt; 6, "Weekday", "Weekend")</f>
        <v>Weekday</v>
      </c>
      <c r="S3953" s="27">
        <f t="shared" ref="S3953:S4016" si="209">DATE(H3953,I3953,J3953)</f>
        <v>42296</v>
      </c>
      <c r="T3953" t="str">
        <f t="shared" si="206"/>
        <v>D</v>
      </c>
      <c r="V3953" t="str">
        <f t="shared" si="207"/>
        <v>D</v>
      </c>
    </row>
    <row r="3954" spans="1:22" x14ac:dyDescent="0.25">
      <c r="A3954" t="s">
        <v>391</v>
      </c>
      <c r="B3954" t="s">
        <v>218</v>
      </c>
      <c r="C3954">
        <v>172155188</v>
      </c>
      <c r="D3954">
        <v>66</v>
      </c>
      <c r="E3954" t="s">
        <v>90</v>
      </c>
      <c r="G3954">
        <v>0</v>
      </c>
      <c r="H3954">
        <v>2017</v>
      </c>
      <c r="I3954">
        <v>8</v>
      </c>
      <c r="J3954">
        <v>3</v>
      </c>
      <c r="K3954">
        <v>8</v>
      </c>
      <c r="L3954">
        <v>30</v>
      </c>
      <c r="M3954" t="s">
        <v>900</v>
      </c>
      <c r="N3954" t="s">
        <v>170</v>
      </c>
      <c r="O3954" t="s">
        <v>799</v>
      </c>
      <c r="R3954" t="str">
        <f t="shared" si="208"/>
        <v>Weekday</v>
      </c>
      <c r="S3954" s="27">
        <f t="shared" si="209"/>
        <v>42950</v>
      </c>
      <c r="T3954" t="str">
        <f t="shared" ref="T3954:T4017" si="210">IF(OR(H3954=2013,H3954=2014,AND(H3954=2015,I3954&lt;9),AND(H3954=2015,I3954=9,J3954&lt;5)),"S","D")</f>
        <v>D</v>
      </c>
      <c r="V3954" t="str">
        <f t="shared" si="207"/>
        <v>D</v>
      </c>
    </row>
    <row r="3955" spans="1:22" x14ac:dyDescent="0.25">
      <c r="A3955" t="s">
        <v>391</v>
      </c>
      <c r="B3955" t="s">
        <v>218</v>
      </c>
      <c r="C3955">
        <v>131635133</v>
      </c>
      <c r="D3955">
        <v>66</v>
      </c>
      <c r="E3955" t="s">
        <v>90</v>
      </c>
      <c r="G3955">
        <v>0</v>
      </c>
      <c r="H3955">
        <v>2013</v>
      </c>
      <c r="I3955">
        <v>6</v>
      </c>
      <c r="J3955">
        <v>12</v>
      </c>
      <c r="K3955">
        <v>10</v>
      </c>
      <c r="L3955">
        <v>47</v>
      </c>
      <c r="M3955" t="s">
        <v>900</v>
      </c>
      <c r="N3955" t="s">
        <v>404</v>
      </c>
      <c r="O3955" t="s">
        <v>799</v>
      </c>
      <c r="R3955" t="str">
        <f t="shared" si="208"/>
        <v>Weekday</v>
      </c>
      <c r="S3955" s="27">
        <f t="shared" si="209"/>
        <v>41437</v>
      </c>
      <c r="T3955" t="str">
        <f t="shared" si="210"/>
        <v>S</v>
      </c>
      <c r="V3955" t="str">
        <f t="shared" si="207"/>
        <v>S</v>
      </c>
    </row>
    <row r="3956" spans="1:22" x14ac:dyDescent="0.25">
      <c r="A3956" t="s">
        <v>391</v>
      </c>
      <c r="B3956" t="s">
        <v>218</v>
      </c>
      <c r="C3956">
        <v>172065053</v>
      </c>
      <c r="D3956">
        <v>66</v>
      </c>
      <c r="E3956" t="s">
        <v>90</v>
      </c>
      <c r="G3956">
        <v>0</v>
      </c>
      <c r="H3956">
        <v>2017</v>
      </c>
      <c r="I3956">
        <v>7</v>
      </c>
      <c r="J3956">
        <v>25</v>
      </c>
      <c r="K3956">
        <v>5</v>
      </c>
      <c r="L3956">
        <v>25</v>
      </c>
      <c r="M3956" t="s">
        <v>900</v>
      </c>
      <c r="N3956" t="s">
        <v>860</v>
      </c>
      <c r="O3956" t="s">
        <v>799</v>
      </c>
      <c r="R3956" t="str">
        <f t="shared" si="208"/>
        <v>Weekday</v>
      </c>
      <c r="S3956" s="27">
        <f t="shared" si="209"/>
        <v>42941</v>
      </c>
      <c r="T3956" t="str">
        <f t="shared" si="210"/>
        <v>D</v>
      </c>
      <c r="V3956" t="str">
        <f t="shared" si="207"/>
        <v>D</v>
      </c>
    </row>
    <row r="3957" spans="1:22" x14ac:dyDescent="0.25">
      <c r="A3957" t="s">
        <v>391</v>
      </c>
      <c r="B3957" t="s">
        <v>218</v>
      </c>
      <c r="C3957">
        <v>140645149</v>
      </c>
      <c r="D3957">
        <v>66</v>
      </c>
      <c r="E3957" t="s">
        <v>90</v>
      </c>
      <c r="G3957">
        <v>0</v>
      </c>
      <c r="H3957">
        <v>2014</v>
      </c>
      <c r="I3957">
        <v>3</v>
      </c>
      <c r="J3957">
        <v>5</v>
      </c>
      <c r="K3957">
        <v>8</v>
      </c>
      <c r="L3957">
        <v>50</v>
      </c>
      <c r="M3957" t="s">
        <v>900</v>
      </c>
      <c r="N3957" t="s">
        <v>860</v>
      </c>
      <c r="O3957" t="s">
        <v>799</v>
      </c>
      <c r="R3957" t="str">
        <f t="shared" si="208"/>
        <v>Weekday</v>
      </c>
      <c r="S3957" s="27">
        <f t="shared" si="209"/>
        <v>41703</v>
      </c>
      <c r="T3957" t="str">
        <f t="shared" si="210"/>
        <v>S</v>
      </c>
      <c r="V3957" t="str">
        <f t="shared" si="207"/>
        <v>S</v>
      </c>
    </row>
    <row r="3958" spans="1:22" x14ac:dyDescent="0.25">
      <c r="A3958" t="s">
        <v>391</v>
      </c>
      <c r="B3958" t="s">
        <v>218</v>
      </c>
      <c r="C3958">
        <v>140445137</v>
      </c>
      <c r="D3958">
        <v>66</v>
      </c>
      <c r="E3958" t="s">
        <v>90</v>
      </c>
      <c r="G3958">
        <v>0</v>
      </c>
      <c r="H3958">
        <v>2014</v>
      </c>
      <c r="I3958">
        <v>2</v>
      </c>
      <c r="J3958">
        <v>13</v>
      </c>
      <c r="K3958">
        <v>9</v>
      </c>
      <c r="L3958">
        <v>26</v>
      </c>
      <c r="M3958" t="s">
        <v>899</v>
      </c>
      <c r="N3958" t="s">
        <v>860</v>
      </c>
      <c r="O3958" t="s">
        <v>799</v>
      </c>
      <c r="R3958" t="str">
        <f t="shared" si="208"/>
        <v>Weekday</v>
      </c>
      <c r="S3958" s="27">
        <f t="shared" si="209"/>
        <v>41683</v>
      </c>
      <c r="T3958" t="str">
        <f t="shared" si="210"/>
        <v>S</v>
      </c>
      <c r="V3958" t="str">
        <f t="shared" si="207"/>
        <v>S</v>
      </c>
    </row>
    <row r="3959" spans="1:22" x14ac:dyDescent="0.25">
      <c r="A3959" t="s">
        <v>391</v>
      </c>
      <c r="B3959" t="s">
        <v>218</v>
      </c>
      <c r="C3959">
        <v>141115093</v>
      </c>
      <c r="D3959">
        <v>66</v>
      </c>
      <c r="E3959" t="s">
        <v>90</v>
      </c>
      <c r="G3959">
        <v>0</v>
      </c>
      <c r="H3959">
        <v>2014</v>
      </c>
      <c r="I3959">
        <v>4</v>
      </c>
      <c r="J3959">
        <v>21</v>
      </c>
      <c r="K3959">
        <v>6</v>
      </c>
      <c r="L3959">
        <v>45</v>
      </c>
      <c r="M3959" t="s">
        <v>900</v>
      </c>
      <c r="N3959" t="s">
        <v>860</v>
      </c>
      <c r="O3959" t="s">
        <v>799</v>
      </c>
      <c r="R3959" t="str">
        <f t="shared" si="208"/>
        <v>Weekday</v>
      </c>
      <c r="S3959" s="27">
        <f t="shared" si="209"/>
        <v>41750</v>
      </c>
      <c r="T3959" t="str">
        <f t="shared" si="210"/>
        <v>S</v>
      </c>
      <c r="V3959" t="str">
        <f t="shared" si="207"/>
        <v>S</v>
      </c>
    </row>
    <row r="3960" spans="1:22" x14ac:dyDescent="0.25">
      <c r="A3960" t="s">
        <v>391</v>
      </c>
      <c r="S3960" s="27"/>
      <c r="V3960" t="str">
        <f t="shared" si="207"/>
        <v/>
      </c>
    </row>
    <row r="3961" spans="1:22" x14ac:dyDescent="0.25">
      <c r="A3961" t="s">
        <v>391</v>
      </c>
      <c r="B3961" t="s">
        <v>218</v>
      </c>
      <c r="C3961">
        <v>141155038</v>
      </c>
      <c r="D3961">
        <v>66</v>
      </c>
      <c r="E3961" t="s">
        <v>90</v>
      </c>
      <c r="G3961">
        <v>0</v>
      </c>
      <c r="H3961">
        <v>2014</v>
      </c>
      <c r="I3961">
        <v>4</v>
      </c>
      <c r="J3961">
        <v>25</v>
      </c>
      <c r="K3961">
        <v>12</v>
      </c>
      <c r="L3961">
        <v>55</v>
      </c>
      <c r="M3961" t="s">
        <v>899</v>
      </c>
      <c r="N3961" t="s">
        <v>860</v>
      </c>
      <c r="O3961" t="s">
        <v>799</v>
      </c>
      <c r="R3961" t="str">
        <f t="shared" si="208"/>
        <v>Weekday</v>
      </c>
      <c r="S3961" s="27">
        <f t="shared" si="209"/>
        <v>41754</v>
      </c>
      <c r="T3961" t="str">
        <f t="shared" si="210"/>
        <v>S</v>
      </c>
      <c r="V3961" t="str">
        <f t="shared" si="207"/>
        <v>S</v>
      </c>
    </row>
    <row r="3962" spans="1:22" x14ac:dyDescent="0.25">
      <c r="A3962" t="s">
        <v>391</v>
      </c>
      <c r="B3962" t="s">
        <v>218</v>
      </c>
      <c r="C3962">
        <v>161975314</v>
      </c>
      <c r="D3962">
        <v>66</v>
      </c>
      <c r="E3962" t="s">
        <v>90</v>
      </c>
      <c r="G3962">
        <v>0</v>
      </c>
      <c r="H3962">
        <v>2016</v>
      </c>
      <c r="I3962">
        <v>7</v>
      </c>
      <c r="J3962">
        <v>13</v>
      </c>
      <c r="K3962">
        <v>13</v>
      </c>
      <c r="L3962">
        <v>50</v>
      </c>
      <c r="M3962" t="s">
        <v>900</v>
      </c>
      <c r="N3962" t="s">
        <v>171</v>
      </c>
      <c r="O3962" t="s">
        <v>799</v>
      </c>
      <c r="R3962" t="str">
        <f t="shared" si="208"/>
        <v>Weekday</v>
      </c>
      <c r="S3962" s="27">
        <f t="shared" si="209"/>
        <v>42564</v>
      </c>
      <c r="T3962" t="str">
        <f t="shared" si="210"/>
        <v>D</v>
      </c>
      <c r="V3962" t="str">
        <f t="shared" si="207"/>
        <v>D</v>
      </c>
    </row>
    <row r="3963" spans="1:22" x14ac:dyDescent="0.25">
      <c r="A3963" t="s">
        <v>391</v>
      </c>
      <c r="B3963" t="s">
        <v>218</v>
      </c>
      <c r="C3963">
        <v>162475109</v>
      </c>
      <c r="D3963">
        <v>66</v>
      </c>
      <c r="E3963" t="s">
        <v>90</v>
      </c>
      <c r="G3963">
        <v>0</v>
      </c>
      <c r="H3963">
        <v>2016</v>
      </c>
      <c r="I3963">
        <v>9</v>
      </c>
      <c r="J3963">
        <v>2</v>
      </c>
      <c r="K3963">
        <v>10</v>
      </c>
      <c r="L3963">
        <v>17</v>
      </c>
      <c r="M3963" t="s">
        <v>900</v>
      </c>
      <c r="N3963" t="s">
        <v>860</v>
      </c>
      <c r="O3963" t="s">
        <v>799</v>
      </c>
      <c r="R3963" t="str">
        <f t="shared" si="208"/>
        <v>Weekday</v>
      </c>
      <c r="S3963" s="27">
        <f t="shared" si="209"/>
        <v>42615</v>
      </c>
      <c r="T3963" t="str">
        <f t="shared" si="210"/>
        <v>D</v>
      </c>
      <c r="V3963" t="str">
        <f t="shared" si="207"/>
        <v>D</v>
      </c>
    </row>
    <row r="3964" spans="1:22" x14ac:dyDescent="0.25">
      <c r="A3964" t="s">
        <v>391</v>
      </c>
      <c r="B3964" t="s">
        <v>218</v>
      </c>
      <c r="C3964">
        <v>162035097</v>
      </c>
      <c r="D3964">
        <v>66</v>
      </c>
      <c r="E3964" t="s">
        <v>90</v>
      </c>
      <c r="G3964">
        <v>0</v>
      </c>
      <c r="H3964">
        <v>2016</v>
      </c>
      <c r="I3964">
        <v>7</v>
      </c>
      <c r="J3964">
        <v>21</v>
      </c>
      <c r="K3964">
        <v>8</v>
      </c>
      <c r="L3964">
        <v>20</v>
      </c>
      <c r="M3964" t="s">
        <v>900</v>
      </c>
      <c r="N3964" t="s">
        <v>860</v>
      </c>
      <c r="O3964" t="s">
        <v>799</v>
      </c>
      <c r="R3964" t="str">
        <f t="shared" si="208"/>
        <v>Weekday</v>
      </c>
      <c r="S3964" s="27">
        <f t="shared" si="209"/>
        <v>42572</v>
      </c>
      <c r="T3964" t="str">
        <f t="shared" si="210"/>
        <v>D</v>
      </c>
      <c r="V3964" t="str">
        <f t="shared" si="207"/>
        <v>D</v>
      </c>
    </row>
    <row r="3965" spans="1:22" x14ac:dyDescent="0.25">
      <c r="A3965" t="s">
        <v>391</v>
      </c>
      <c r="B3965" t="s">
        <v>218</v>
      </c>
      <c r="C3965">
        <v>140125090</v>
      </c>
      <c r="D3965">
        <v>66</v>
      </c>
      <c r="E3965" t="s">
        <v>90</v>
      </c>
      <c r="G3965">
        <v>0</v>
      </c>
      <c r="H3965">
        <v>2014</v>
      </c>
      <c r="I3965">
        <v>1</v>
      </c>
      <c r="J3965">
        <v>9</v>
      </c>
      <c r="K3965">
        <v>8</v>
      </c>
      <c r="L3965">
        <v>40</v>
      </c>
      <c r="M3965" t="s">
        <v>900</v>
      </c>
      <c r="N3965" t="s">
        <v>860</v>
      </c>
      <c r="O3965" t="s">
        <v>799</v>
      </c>
      <c r="R3965" t="str">
        <f t="shared" si="208"/>
        <v>Weekday</v>
      </c>
      <c r="S3965" s="27">
        <f t="shared" si="209"/>
        <v>41648</v>
      </c>
      <c r="T3965" t="str">
        <f t="shared" si="210"/>
        <v>S</v>
      </c>
      <c r="V3965" t="str">
        <f t="shared" si="207"/>
        <v>S</v>
      </c>
    </row>
    <row r="3966" spans="1:22" x14ac:dyDescent="0.25">
      <c r="A3966" t="s">
        <v>391</v>
      </c>
      <c r="B3966" t="s">
        <v>218</v>
      </c>
      <c r="C3966">
        <v>153225082</v>
      </c>
      <c r="D3966">
        <v>66</v>
      </c>
      <c r="E3966" t="s">
        <v>90</v>
      </c>
      <c r="G3966">
        <v>0</v>
      </c>
      <c r="H3966">
        <v>2015</v>
      </c>
      <c r="I3966">
        <v>11</v>
      </c>
      <c r="J3966">
        <v>11</v>
      </c>
      <c r="K3966">
        <v>10</v>
      </c>
      <c r="L3966">
        <v>27</v>
      </c>
      <c r="M3966" t="s">
        <v>900</v>
      </c>
      <c r="N3966" t="s">
        <v>860</v>
      </c>
      <c r="O3966" t="s">
        <v>799</v>
      </c>
      <c r="R3966" t="str">
        <f t="shared" si="208"/>
        <v>Weekday</v>
      </c>
      <c r="S3966" s="27">
        <f t="shared" si="209"/>
        <v>42319</v>
      </c>
      <c r="T3966" t="str">
        <f t="shared" si="210"/>
        <v>D</v>
      </c>
      <c r="V3966" t="str">
        <f t="shared" si="207"/>
        <v>D</v>
      </c>
    </row>
    <row r="3967" spans="1:22" x14ac:dyDescent="0.25">
      <c r="A3967" t="s">
        <v>391</v>
      </c>
      <c r="B3967" t="s">
        <v>218</v>
      </c>
      <c r="C3967">
        <v>172935087</v>
      </c>
      <c r="D3967">
        <v>66</v>
      </c>
      <c r="E3967" t="s">
        <v>90</v>
      </c>
      <c r="G3967">
        <v>0</v>
      </c>
      <c r="H3967">
        <v>2017</v>
      </c>
      <c r="I3967">
        <v>10</v>
      </c>
      <c r="J3967">
        <v>19</v>
      </c>
      <c r="K3967">
        <v>9</v>
      </c>
      <c r="L3967">
        <v>49</v>
      </c>
      <c r="M3967" t="s">
        <v>900</v>
      </c>
      <c r="N3967" t="s">
        <v>171</v>
      </c>
      <c r="O3967" t="s">
        <v>799</v>
      </c>
      <c r="R3967" t="str">
        <f t="shared" si="208"/>
        <v>Weekday</v>
      </c>
      <c r="S3967" s="27">
        <f t="shared" si="209"/>
        <v>43027</v>
      </c>
      <c r="T3967" t="str">
        <f t="shared" si="210"/>
        <v>D</v>
      </c>
      <c r="V3967" t="str">
        <f t="shared" si="207"/>
        <v>D</v>
      </c>
    </row>
    <row r="3968" spans="1:22" x14ac:dyDescent="0.25">
      <c r="A3968" t="s">
        <v>391</v>
      </c>
      <c r="B3968" t="s">
        <v>218</v>
      </c>
      <c r="C3968">
        <v>172875096</v>
      </c>
      <c r="D3968">
        <v>66</v>
      </c>
      <c r="E3968" t="s">
        <v>90</v>
      </c>
      <c r="G3968">
        <v>0</v>
      </c>
      <c r="H3968">
        <v>2017</v>
      </c>
      <c r="I3968">
        <v>10</v>
      </c>
      <c r="J3968">
        <v>13</v>
      </c>
      <c r="K3968">
        <v>7</v>
      </c>
      <c r="L3968">
        <v>20</v>
      </c>
      <c r="M3968" t="s">
        <v>900</v>
      </c>
      <c r="N3968" t="s">
        <v>170</v>
      </c>
      <c r="O3968" t="s">
        <v>799</v>
      </c>
      <c r="R3968" t="str">
        <f t="shared" si="208"/>
        <v>Weekday</v>
      </c>
      <c r="S3968" s="27">
        <f t="shared" si="209"/>
        <v>43021</v>
      </c>
      <c r="T3968" t="str">
        <f t="shared" si="210"/>
        <v>D</v>
      </c>
      <c r="V3968" t="str">
        <f t="shared" si="207"/>
        <v>D</v>
      </c>
    </row>
    <row r="3969" spans="1:22" x14ac:dyDescent="0.25">
      <c r="A3969" t="s">
        <v>391</v>
      </c>
      <c r="B3969" t="s">
        <v>218</v>
      </c>
      <c r="C3969">
        <v>142095076</v>
      </c>
      <c r="D3969">
        <v>66</v>
      </c>
      <c r="E3969" t="s">
        <v>90</v>
      </c>
      <c r="G3969">
        <v>0</v>
      </c>
      <c r="H3969">
        <v>2014</v>
      </c>
      <c r="I3969">
        <v>7</v>
      </c>
      <c r="J3969">
        <v>28</v>
      </c>
      <c r="K3969">
        <v>7</v>
      </c>
      <c r="L3969">
        <v>47</v>
      </c>
      <c r="M3969" t="s">
        <v>900</v>
      </c>
      <c r="N3969" t="s">
        <v>404</v>
      </c>
      <c r="O3969" t="s">
        <v>799</v>
      </c>
      <c r="R3969" t="str">
        <f t="shared" si="208"/>
        <v>Weekday</v>
      </c>
      <c r="S3969" s="27">
        <f t="shared" si="209"/>
        <v>41848</v>
      </c>
      <c r="T3969" t="str">
        <f t="shared" si="210"/>
        <v>S</v>
      </c>
      <c r="V3969" t="str">
        <f t="shared" si="207"/>
        <v>S</v>
      </c>
    </row>
    <row r="3970" spans="1:22" x14ac:dyDescent="0.25">
      <c r="A3970" t="s">
        <v>391</v>
      </c>
      <c r="B3970" t="s">
        <v>218</v>
      </c>
      <c r="C3970">
        <v>143595077</v>
      </c>
      <c r="D3970">
        <v>66</v>
      </c>
      <c r="E3970" t="s">
        <v>90</v>
      </c>
      <c r="G3970">
        <v>0</v>
      </c>
      <c r="H3970">
        <v>2014</v>
      </c>
      <c r="I3970">
        <v>12</v>
      </c>
      <c r="J3970">
        <v>25</v>
      </c>
      <c r="K3970">
        <v>6</v>
      </c>
      <c r="L3970">
        <v>36</v>
      </c>
      <c r="M3970" t="s">
        <v>900</v>
      </c>
      <c r="N3970" t="s">
        <v>860</v>
      </c>
      <c r="O3970" t="s">
        <v>799</v>
      </c>
      <c r="R3970" t="str">
        <f t="shared" si="208"/>
        <v>Weekday</v>
      </c>
      <c r="S3970" s="27">
        <f t="shared" si="209"/>
        <v>41998</v>
      </c>
      <c r="T3970" t="str">
        <f t="shared" si="210"/>
        <v>S</v>
      </c>
      <c r="V3970" t="str">
        <f t="shared" si="207"/>
        <v>S</v>
      </c>
    </row>
    <row r="3971" spans="1:22" x14ac:dyDescent="0.25">
      <c r="A3971" t="s">
        <v>391</v>
      </c>
      <c r="B3971" t="s">
        <v>218</v>
      </c>
      <c r="C3971">
        <v>172935084</v>
      </c>
      <c r="D3971">
        <v>66</v>
      </c>
      <c r="E3971" t="s">
        <v>90</v>
      </c>
      <c r="G3971">
        <v>0</v>
      </c>
      <c r="H3971">
        <v>2017</v>
      </c>
      <c r="I3971">
        <v>10</v>
      </c>
      <c r="J3971">
        <v>19</v>
      </c>
      <c r="K3971">
        <v>7</v>
      </c>
      <c r="L3971">
        <v>37</v>
      </c>
      <c r="M3971" t="s">
        <v>900</v>
      </c>
      <c r="N3971" t="s">
        <v>860</v>
      </c>
      <c r="O3971" t="s">
        <v>799</v>
      </c>
      <c r="R3971" t="str">
        <f t="shared" si="208"/>
        <v>Weekday</v>
      </c>
      <c r="S3971" s="27">
        <f t="shared" si="209"/>
        <v>43027</v>
      </c>
      <c r="T3971" t="str">
        <f t="shared" si="210"/>
        <v>D</v>
      </c>
      <c r="V3971" t="str">
        <f t="shared" ref="V3971:V4034" si="211">T3971&amp;U3971</f>
        <v>D</v>
      </c>
    </row>
    <row r="3972" spans="1:22" x14ac:dyDescent="0.25">
      <c r="A3972" t="s">
        <v>391</v>
      </c>
      <c r="B3972" t="s">
        <v>218</v>
      </c>
      <c r="C3972">
        <v>133195232</v>
      </c>
      <c r="D3972">
        <v>66</v>
      </c>
      <c r="E3972" t="s">
        <v>90</v>
      </c>
      <c r="G3972">
        <v>0</v>
      </c>
      <c r="H3972">
        <v>2013</v>
      </c>
      <c r="I3972">
        <v>11</v>
      </c>
      <c r="J3972">
        <v>7</v>
      </c>
      <c r="K3972">
        <v>17</v>
      </c>
      <c r="L3972">
        <v>45</v>
      </c>
      <c r="M3972" t="s">
        <v>900</v>
      </c>
      <c r="N3972" t="s">
        <v>860</v>
      </c>
      <c r="O3972" t="s">
        <v>799</v>
      </c>
      <c r="R3972" t="str">
        <f t="shared" si="208"/>
        <v>Weekday</v>
      </c>
      <c r="S3972" s="27">
        <f t="shared" si="209"/>
        <v>41585</v>
      </c>
      <c r="T3972" t="str">
        <f t="shared" si="210"/>
        <v>S</v>
      </c>
      <c r="V3972" t="str">
        <f t="shared" si="211"/>
        <v>S</v>
      </c>
    </row>
    <row r="3973" spans="1:22" x14ac:dyDescent="0.25">
      <c r="A3973" t="s">
        <v>391</v>
      </c>
      <c r="B3973" t="s">
        <v>218</v>
      </c>
      <c r="C3973">
        <v>152045114</v>
      </c>
      <c r="D3973">
        <v>66</v>
      </c>
      <c r="E3973" t="s">
        <v>90</v>
      </c>
      <c r="G3973">
        <v>0</v>
      </c>
      <c r="H3973">
        <v>2015</v>
      </c>
      <c r="I3973">
        <v>7</v>
      </c>
      <c r="J3973">
        <v>22</v>
      </c>
      <c r="K3973">
        <v>9</v>
      </c>
      <c r="L3973">
        <v>30</v>
      </c>
      <c r="M3973" t="s">
        <v>900</v>
      </c>
      <c r="N3973" t="s">
        <v>404</v>
      </c>
      <c r="O3973" t="s">
        <v>799</v>
      </c>
      <c r="R3973" t="str">
        <f t="shared" si="208"/>
        <v>Weekday</v>
      </c>
      <c r="S3973" s="27">
        <f t="shared" si="209"/>
        <v>42207</v>
      </c>
      <c r="T3973" t="str">
        <f t="shared" si="210"/>
        <v>S</v>
      </c>
      <c r="V3973" t="str">
        <f t="shared" si="211"/>
        <v>S</v>
      </c>
    </row>
    <row r="3974" spans="1:22" x14ac:dyDescent="0.25">
      <c r="A3974" t="s">
        <v>391</v>
      </c>
      <c r="B3974" t="s">
        <v>218</v>
      </c>
      <c r="C3974">
        <v>171875342</v>
      </c>
      <c r="D3974">
        <v>66</v>
      </c>
      <c r="E3974" t="s">
        <v>90</v>
      </c>
      <c r="G3974">
        <v>0</v>
      </c>
      <c r="H3974">
        <v>2017</v>
      </c>
      <c r="I3974">
        <v>7</v>
      </c>
      <c r="J3974">
        <v>6</v>
      </c>
      <c r="K3974">
        <v>5</v>
      </c>
      <c r="L3974">
        <v>58</v>
      </c>
      <c r="M3974" t="s">
        <v>900</v>
      </c>
      <c r="N3974" t="s">
        <v>860</v>
      </c>
      <c r="O3974" t="s">
        <v>799</v>
      </c>
      <c r="R3974" t="str">
        <f t="shared" si="208"/>
        <v>Weekday</v>
      </c>
      <c r="S3974" s="27">
        <f t="shared" si="209"/>
        <v>42922</v>
      </c>
      <c r="T3974" t="str">
        <f t="shared" si="210"/>
        <v>D</v>
      </c>
      <c r="V3974" t="str">
        <f t="shared" si="211"/>
        <v>D</v>
      </c>
    </row>
    <row r="3975" spans="1:22" x14ac:dyDescent="0.25">
      <c r="A3975" t="s">
        <v>391</v>
      </c>
      <c r="B3975" t="s">
        <v>218</v>
      </c>
      <c r="C3975">
        <v>173165307</v>
      </c>
      <c r="D3975">
        <v>66</v>
      </c>
      <c r="E3975" t="s">
        <v>90</v>
      </c>
      <c r="G3975">
        <v>0</v>
      </c>
      <c r="H3975">
        <v>2017</v>
      </c>
      <c r="I3975">
        <v>11</v>
      </c>
      <c r="J3975">
        <v>5</v>
      </c>
      <c r="K3975">
        <v>23</v>
      </c>
      <c r="L3975">
        <v>56</v>
      </c>
      <c r="M3975" t="s">
        <v>900</v>
      </c>
      <c r="N3975" t="s">
        <v>171</v>
      </c>
      <c r="O3975" t="s">
        <v>799</v>
      </c>
      <c r="R3975" t="str">
        <f t="shared" si="208"/>
        <v>Weekend</v>
      </c>
      <c r="S3975" s="27">
        <f t="shared" si="209"/>
        <v>43044</v>
      </c>
      <c r="T3975" t="str">
        <f t="shared" si="210"/>
        <v>D</v>
      </c>
      <c r="V3975" t="str">
        <f t="shared" si="211"/>
        <v>D</v>
      </c>
    </row>
    <row r="3976" spans="1:22" x14ac:dyDescent="0.25">
      <c r="A3976" t="s">
        <v>391</v>
      </c>
      <c r="B3976" t="s">
        <v>218</v>
      </c>
      <c r="C3976">
        <v>172345131</v>
      </c>
      <c r="D3976">
        <v>66</v>
      </c>
      <c r="E3976" t="s">
        <v>90</v>
      </c>
      <c r="G3976">
        <v>0</v>
      </c>
      <c r="H3976">
        <v>2017</v>
      </c>
      <c r="I3976">
        <v>8</v>
      </c>
      <c r="J3976">
        <v>22</v>
      </c>
      <c r="K3976">
        <v>6</v>
      </c>
      <c r="L3976">
        <v>22</v>
      </c>
      <c r="M3976" t="s">
        <v>900</v>
      </c>
      <c r="N3976" t="s">
        <v>171</v>
      </c>
      <c r="O3976" t="s">
        <v>799</v>
      </c>
      <c r="R3976" t="str">
        <f t="shared" si="208"/>
        <v>Weekday</v>
      </c>
      <c r="S3976" s="27">
        <f t="shared" si="209"/>
        <v>42969</v>
      </c>
      <c r="T3976" t="str">
        <f t="shared" si="210"/>
        <v>D</v>
      </c>
      <c r="V3976" t="str">
        <f t="shared" si="211"/>
        <v>D</v>
      </c>
    </row>
    <row r="3977" spans="1:22" x14ac:dyDescent="0.25">
      <c r="A3977" t="s">
        <v>391</v>
      </c>
      <c r="B3977" t="s">
        <v>218</v>
      </c>
      <c r="C3977">
        <v>162895227</v>
      </c>
      <c r="D3977">
        <v>66</v>
      </c>
      <c r="E3977" t="s">
        <v>90</v>
      </c>
      <c r="G3977">
        <v>0</v>
      </c>
      <c r="H3977">
        <v>2016</v>
      </c>
      <c r="I3977">
        <v>10</v>
      </c>
      <c r="J3977">
        <v>15</v>
      </c>
      <c r="K3977">
        <v>17</v>
      </c>
      <c r="L3977">
        <v>37</v>
      </c>
      <c r="M3977" t="s">
        <v>900</v>
      </c>
      <c r="N3977" t="s">
        <v>860</v>
      </c>
      <c r="O3977" t="s">
        <v>799</v>
      </c>
      <c r="R3977" t="str">
        <f t="shared" si="208"/>
        <v>Weekend</v>
      </c>
      <c r="S3977" s="27">
        <f t="shared" si="209"/>
        <v>42658</v>
      </c>
      <c r="T3977" t="str">
        <f t="shared" si="210"/>
        <v>D</v>
      </c>
      <c r="V3977" t="str">
        <f t="shared" si="211"/>
        <v>D</v>
      </c>
    </row>
    <row r="3978" spans="1:22" x14ac:dyDescent="0.25">
      <c r="A3978" t="s">
        <v>391</v>
      </c>
      <c r="S3978" s="27"/>
      <c r="V3978" t="str">
        <f t="shared" si="211"/>
        <v/>
      </c>
    </row>
    <row r="3979" spans="1:22" x14ac:dyDescent="0.25">
      <c r="A3979" t="s">
        <v>391</v>
      </c>
      <c r="B3979" t="s">
        <v>218</v>
      </c>
      <c r="C3979">
        <v>142905445</v>
      </c>
      <c r="D3979">
        <v>66</v>
      </c>
      <c r="E3979" t="s">
        <v>90</v>
      </c>
      <c r="G3979">
        <v>0</v>
      </c>
      <c r="H3979">
        <v>2014</v>
      </c>
      <c r="I3979">
        <v>10</v>
      </c>
      <c r="J3979">
        <v>15</v>
      </c>
      <c r="K3979">
        <v>5</v>
      </c>
      <c r="L3979">
        <v>40</v>
      </c>
      <c r="M3979" t="s">
        <v>900</v>
      </c>
      <c r="N3979" t="s">
        <v>171</v>
      </c>
      <c r="O3979" t="s">
        <v>799</v>
      </c>
      <c r="R3979" t="str">
        <f t="shared" si="208"/>
        <v>Weekday</v>
      </c>
      <c r="S3979" s="27">
        <f t="shared" si="209"/>
        <v>41927</v>
      </c>
      <c r="T3979" t="str">
        <f t="shared" si="210"/>
        <v>S</v>
      </c>
      <c r="V3979" t="str">
        <f t="shared" si="211"/>
        <v>S</v>
      </c>
    </row>
    <row r="3980" spans="1:22" x14ac:dyDescent="0.25">
      <c r="A3980" t="s">
        <v>391</v>
      </c>
      <c r="B3980" t="s">
        <v>218</v>
      </c>
      <c r="C3980">
        <v>173475218</v>
      </c>
      <c r="D3980">
        <v>66</v>
      </c>
      <c r="E3980" t="s">
        <v>90</v>
      </c>
      <c r="G3980">
        <v>0</v>
      </c>
      <c r="H3980">
        <v>2017</v>
      </c>
      <c r="I3980">
        <v>12</v>
      </c>
      <c r="J3980">
        <v>13</v>
      </c>
      <c r="K3980">
        <v>9</v>
      </c>
      <c r="L3980">
        <v>28</v>
      </c>
      <c r="M3980" t="s">
        <v>900</v>
      </c>
      <c r="N3980" t="s">
        <v>860</v>
      </c>
      <c r="O3980" t="s">
        <v>799</v>
      </c>
      <c r="R3980" t="str">
        <f t="shared" si="208"/>
        <v>Weekday</v>
      </c>
      <c r="S3980" s="27">
        <f t="shared" si="209"/>
        <v>43082</v>
      </c>
      <c r="T3980" t="str">
        <f t="shared" si="210"/>
        <v>D</v>
      </c>
      <c r="V3980" t="str">
        <f t="shared" si="211"/>
        <v>D</v>
      </c>
    </row>
    <row r="3981" spans="1:22" x14ac:dyDescent="0.25">
      <c r="A3981" t="s">
        <v>391</v>
      </c>
      <c r="S3981" s="27"/>
      <c r="V3981" t="str">
        <f t="shared" si="211"/>
        <v/>
      </c>
    </row>
    <row r="3982" spans="1:22" x14ac:dyDescent="0.25">
      <c r="A3982" t="s">
        <v>391</v>
      </c>
      <c r="S3982" s="27"/>
      <c r="V3982" t="str">
        <f t="shared" si="211"/>
        <v/>
      </c>
    </row>
    <row r="3983" spans="1:22" x14ac:dyDescent="0.25">
      <c r="A3983" t="s">
        <v>391</v>
      </c>
      <c r="B3983" t="s">
        <v>218</v>
      </c>
      <c r="C3983">
        <v>151125565</v>
      </c>
      <c r="D3983">
        <v>66</v>
      </c>
      <c r="E3983" t="s">
        <v>90</v>
      </c>
      <c r="G3983">
        <v>0</v>
      </c>
      <c r="H3983">
        <v>2015</v>
      </c>
      <c r="I3983">
        <v>3</v>
      </c>
      <c r="J3983">
        <v>27</v>
      </c>
      <c r="K3983">
        <v>16</v>
      </c>
      <c r="L3983">
        <v>37</v>
      </c>
      <c r="M3983" t="s">
        <v>899</v>
      </c>
      <c r="N3983" t="s">
        <v>860</v>
      </c>
      <c r="O3983" t="s">
        <v>799</v>
      </c>
      <c r="R3983" t="str">
        <f t="shared" si="208"/>
        <v>Weekday</v>
      </c>
      <c r="S3983" s="27">
        <f t="shared" si="209"/>
        <v>42090</v>
      </c>
      <c r="T3983" t="str">
        <f t="shared" si="210"/>
        <v>S</v>
      </c>
      <c r="V3983" t="str">
        <f t="shared" si="211"/>
        <v>S</v>
      </c>
    </row>
    <row r="3984" spans="1:22" x14ac:dyDescent="0.25">
      <c r="A3984" t="s">
        <v>391</v>
      </c>
      <c r="B3984" t="s">
        <v>218</v>
      </c>
      <c r="C3984">
        <v>143385167</v>
      </c>
      <c r="D3984">
        <v>66</v>
      </c>
      <c r="E3984" t="s">
        <v>90</v>
      </c>
      <c r="G3984">
        <v>0</v>
      </c>
      <c r="H3984">
        <v>2014</v>
      </c>
      <c r="I3984">
        <v>12</v>
      </c>
      <c r="J3984">
        <v>4</v>
      </c>
      <c r="K3984">
        <v>9</v>
      </c>
      <c r="L3984">
        <v>35</v>
      </c>
      <c r="M3984" t="s">
        <v>900</v>
      </c>
      <c r="N3984" t="s">
        <v>860</v>
      </c>
      <c r="O3984" t="s">
        <v>799</v>
      </c>
      <c r="R3984" t="str">
        <f t="shared" si="208"/>
        <v>Weekday</v>
      </c>
      <c r="S3984" s="27">
        <f t="shared" si="209"/>
        <v>41977</v>
      </c>
      <c r="T3984" t="str">
        <f t="shared" si="210"/>
        <v>S</v>
      </c>
      <c r="V3984" t="str">
        <f t="shared" si="211"/>
        <v>S</v>
      </c>
    </row>
    <row r="3985" spans="1:22" x14ac:dyDescent="0.25">
      <c r="A3985" t="s">
        <v>391</v>
      </c>
      <c r="S3985" s="27"/>
      <c r="V3985" t="str">
        <f t="shared" si="211"/>
        <v/>
      </c>
    </row>
    <row r="3986" spans="1:22" x14ac:dyDescent="0.25">
      <c r="A3986" t="s">
        <v>391</v>
      </c>
      <c r="B3986" t="s">
        <v>218</v>
      </c>
      <c r="C3986">
        <v>143475080</v>
      </c>
      <c r="D3986">
        <v>66</v>
      </c>
      <c r="E3986" t="s">
        <v>90</v>
      </c>
      <c r="G3986">
        <v>0</v>
      </c>
      <c r="H3986">
        <v>2014</v>
      </c>
      <c r="I3986">
        <v>12</v>
      </c>
      <c r="J3986">
        <v>11</v>
      </c>
      <c r="K3986">
        <v>7</v>
      </c>
      <c r="L3986">
        <v>44</v>
      </c>
      <c r="M3986" t="s">
        <v>900</v>
      </c>
      <c r="N3986" t="s">
        <v>860</v>
      </c>
      <c r="O3986" t="s">
        <v>799</v>
      </c>
      <c r="R3986" t="str">
        <f t="shared" si="208"/>
        <v>Weekday</v>
      </c>
      <c r="S3986" s="27">
        <f t="shared" si="209"/>
        <v>41984</v>
      </c>
      <c r="T3986" t="str">
        <f t="shared" si="210"/>
        <v>S</v>
      </c>
      <c r="V3986" t="str">
        <f t="shared" si="211"/>
        <v>S</v>
      </c>
    </row>
    <row r="3987" spans="1:22" x14ac:dyDescent="0.25">
      <c r="A3987" t="s">
        <v>391</v>
      </c>
      <c r="B3987" t="s">
        <v>218</v>
      </c>
      <c r="C3987">
        <v>171465218</v>
      </c>
      <c r="D3987">
        <v>66</v>
      </c>
      <c r="E3987" t="s">
        <v>90</v>
      </c>
      <c r="G3987">
        <v>0</v>
      </c>
      <c r="H3987">
        <v>2017</v>
      </c>
      <c r="I3987">
        <v>5</v>
      </c>
      <c r="J3987">
        <v>26</v>
      </c>
      <c r="K3987">
        <v>7</v>
      </c>
      <c r="L3987">
        <v>5</v>
      </c>
      <c r="M3987" t="s">
        <v>900</v>
      </c>
      <c r="N3987" t="s">
        <v>860</v>
      </c>
      <c r="O3987" t="s">
        <v>799</v>
      </c>
      <c r="R3987" t="str">
        <f t="shared" si="208"/>
        <v>Weekday</v>
      </c>
      <c r="S3987" s="27">
        <f t="shared" si="209"/>
        <v>42881</v>
      </c>
      <c r="T3987" t="str">
        <f t="shared" si="210"/>
        <v>D</v>
      </c>
      <c r="V3987" t="str">
        <f t="shared" si="211"/>
        <v>D</v>
      </c>
    </row>
    <row r="3988" spans="1:22" x14ac:dyDescent="0.25">
      <c r="A3988" t="s">
        <v>391</v>
      </c>
      <c r="B3988" t="s">
        <v>218</v>
      </c>
      <c r="C3988">
        <v>161115187</v>
      </c>
      <c r="D3988">
        <v>66</v>
      </c>
      <c r="E3988" t="s">
        <v>90</v>
      </c>
      <c r="G3988">
        <v>0</v>
      </c>
      <c r="H3988">
        <v>2016</v>
      </c>
      <c r="I3988">
        <v>4</v>
      </c>
      <c r="J3988">
        <v>20</v>
      </c>
      <c r="K3988">
        <v>9</v>
      </c>
      <c r="L3988">
        <v>12</v>
      </c>
      <c r="M3988" t="s">
        <v>900</v>
      </c>
      <c r="N3988" t="s">
        <v>860</v>
      </c>
      <c r="O3988" t="s">
        <v>799</v>
      </c>
      <c r="R3988" t="str">
        <f t="shared" si="208"/>
        <v>Weekday</v>
      </c>
      <c r="S3988" s="27">
        <f t="shared" si="209"/>
        <v>42480</v>
      </c>
      <c r="T3988" t="str">
        <f t="shared" si="210"/>
        <v>D</v>
      </c>
      <c r="V3988" t="str">
        <f t="shared" si="211"/>
        <v>D</v>
      </c>
    </row>
    <row r="3989" spans="1:22" x14ac:dyDescent="0.25">
      <c r="A3989" t="s">
        <v>391</v>
      </c>
      <c r="B3989" t="s">
        <v>218</v>
      </c>
      <c r="C3989">
        <v>162295080</v>
      </c>
      <c r="D3989">
        <v>66</v>
      </c>
      <c r="E3989" t="s">
        <v>90</v>
      </c>
      <c r="G3989">
        <v>0</v>
      </c>
      <c r="H3989">
        <v>2016</v>
      </c>
      <c r="I3989">
        <v>8</v>
      </c>
      <c r="J3989">
        <v>16</v>
      </c>
      <c r="K3989">
        <v>5</v>
      </c>
      <c r="L3989">
        <v>43</v>
      </c>
      <c r="M3989" t="s">
        <v>900</v>
      </c>
      <c r="N3989" t="s">
        <v>860</v>
      </c>
      <c r="O3989" t="s">
        <v>799</v>
      </c>
      <c r="R3989" t="str">
        <f t="shared" si="208"/>
        <v>Weekday</v>
      </c>
      <c r="S3989" s="27">
        <f t="shared" si="209"/>
        <v>42598</v>
      </c>
      <c r="T3989" t="str">
        <f t="shared" si="210"/>
        <v>D</v>
      </c>
      <c r="V3989" t="str">
        <f t="shared" si="211"/>
        <v>D</v>
      </c>
    </row>
    <row r="3990" spans="1:22" x14ac:dyDescent="0.25">
      <c r="A3990" t="s">
        <v>391</v>
      </c>
      <c r="B3990" t="s">
        <v>218</v>
      </c>
      <c r="C3990">
        <v>160065185</v>
      </c>
      <c r="D3990">
        <v>66</v>
      </c>
      <c r="E3990" t="s">
        <v>90</v>
      </c>
      <c r="G3990">
        <v>0</v>
      </c>
      <c r="H3990">
        <v>2016</v>
      </c>
      <c r="I3990">
        <v>1</v>
      </c>
      <c r="J3990">
        <v>6</v>
      </c>
      <c r="K3990">
        <v>8</v>
      </c>
      <c r="L3990">
        <v>54</v>
      </c>
      <c r="M3990" t="s">
        <v>900</v>
      </c>
      <c r="N3990" t="s">
        <v>171</v>
      </c>
      <c r="O3990" t="s">
        <v>799</v>
      </c>
      <c r="R3990" t="str">
        <f t="shared" si="208"/>
        <v>Weekday</v>
      </c>
      <c r="S3990" s="27">
        <f t="shared" si="209"/>
        <v>42375</v>
      </c>
      <c r="T3990" t="str">
        <f t="shared" si="210"/>
        <v>D</v>
      </c>
      <c r="V3990" t="str">
        <f t="shared" si="211"/>
        <v>D</v>
      </c>
    </row>
    <row r="3991" spans="1:22" x14ac:dyDescent="0.25">
      <c r="A3991" t="s">
        <v>391</v>
      </c>
      <c r="B3991" t="s">
        <v>218</v>
      </c>
      <c r="C3991">
        <v>162885071</v>
      </c>
      <c r="D3991">
        <v>66</v>
      </c>
      <c r="E3991" t="s">
        <v>90</v>
      </c>
      <c r="G3991">
        <v>0</v>
      </c>
      <c r="H3991">
        <v>2016</v>
      </c>
      <c r="I3991">
        <v>10</v>
      </c>
      <c r="J3991">
        <v>14</v>
      </c>
      <c r="K3991">
        <v>5</v>
      </c>
      <c r="L3991">
        <v>58</v>
      </c>
      <c r="M3991" t="s">
        <v>900</v>
      </c>
      <c r="N3991" t="s">
        <v>171</v>
      </c>
      <c r="O3991" t="s">
        <v>799</v>
      </c>
      <c r="R3991" t="str">
        <f t="shared" si="208"/>
        <v>Weekday</v>
      </c>
      <c r="S3991" s="27">
        <f t="shared" si="209"/>
        <v>42657</v>
      </c>
      <c r="T3991" t="str">
        <f t="shared" si="210"/>
        <v>D</v>
      </c>
      <c r="V3991" t="str">
        <f t="shared" si="211"/>
        <v>D</v>
      </c>
    </row>
    <row r="3992" spans="1:22" x14ac:dyDescent="0.25">
      <c r="A3992" t="s">
        <v>391</v>
      </c>
      <c r="B3992" t="s">
        <v>218</v>
      </c>
      <c r="C3992">
        <v>162735036</v>
      </c>
      <c r="D3992">
        <v>66</v>
      </c>
      <c r="E3992" t="s">
        <v>90</v>
      </c>
      <c r="G3992">
        <v>0</v>
      </c>
      <c r="H3992">
        <v>2016</v>
      </c>
      <c r="I3992">
        <v>9</v>
      </c>
      <c r="J3992">
        <v>27</v>
      </c>
      <c r="K3992">
        <v>5</v>
      </c>
      <c r="L3992">
        <v>25</v>
      </c>
      <c r="M3992" t="s">
        <v>900</v>
      </c>
      <c r="N3992" t="s">
        <v>171</v>
      </c>
      <c r="O3992" t="s">
        <v>799</v>
      </c>
      <c r="R3992" t="str">
        <f t="shared" si="208"/>
        <v>Weekday</v>
      </c>
      <c r="S3992" s="27">
        <f t="shared" si="209"/>
        <v>42640</v>
      </c>
      <c r="T3992" t="str">
        <f t="shared" si="210"/>
        <v>D</v>
      </c>
      <c r="V3992" t="str">
        <f t="shared" si="211"/>
        <v>D</v>
      </c>
    </row>
    <row r="3993" spans="1:22" x14ac:dyDescent="0.25">
      <c r="A3993" t="s">
        <v>391</v>
      </c>
      <c r="S3993" s="27"/>
      <c r="V3993" t="str">
        <f t="shared" si="211"/>
        <v/>
      </c>
    </row>
    <row r="3994" spans="1:22" x14ac:dyDescent="0.25">
      <c r="A3994" t="s">
        <v>391</v>
      </c>
      <c r="B3994" t="s">
        <v>218</v>
      </c>
      <c r="C3994">
        <v>132995223</v>
      </c>
      <c r="D3994">
        <v>66</v>
      </c>
      <c r="E3994" t="s">
        <v>90</v>
      </c>
      <c r="G3994">
        <v>0</v>
      </c>
      <c r="H3994">
        <v>2013</v>
      </c>
      <c r="I3994">
        <v>10</v>
      </c>
      <c r="J3994">
        <v>26</v>
      </c>
      <c r="K3994">
        <v>19</v>
      </c>
      <c r="L3994">
        <v>0</v>
      </c>
      <c r="M3994" t="s">
        <v>900</v>
      </c>
      <c r="N3994" t="s">
        <v>860</v>
      </c>
      <c r="O3994" t="s">
        <v>799</v>
      </c>
      <c r="R3994" t="str">
        <f t="shared" si="208"/>
        <v>Weekend</v>
      </c>
      <c r="S3994" s="27">
        <f t="shared" si="209"/>
        <v>41573</v>
      </c>
      <c r="T3994" t="str">
        <f t="shared" si="210"/>
        <v>S</v>
      </c>
      <c r="V3994" t="str">
        <f t="shared" si="211"/>
        <v>S</v>
      </c>
    </row>
    <row r="3995" spans="1:22" x14ac:dyDescent="0.25">
      <c r="A3995" t="s">
        <v>391</v>
      </c>
      <c r="B3995" t="s">
        <v>218</v>
      </c>
      <c r="C3995">
        <v>170405051</v>
      </c>
      <c r="D3995">
        <v>66</v>
      </c>
      <c r="E3995" t="s">
        <v>90</v>
      </c>
      <c r="G3995">
        <v>0</v>
      </c>
      <c r="H3995">
        <v>2017</v>
      </c>
      <c r="I3995">
        <v>2</v>
      </c>
      <c r="J3995">
        <v>7</v>
      </c>
      <c r="K3995">
        <v>8</v>
      </c>
      <c r="L3995">
        <v>35</v>
      </c>
      <c r="M3995" t="s">
        <v>900</v>
      </c>
      <c r="N3995" t="s">
        <v>171</v>
      </c>
      <c r="O3995" t="s">
        <v>799</v>
      </c>
      <c r="R3995" t="str">
        <f t="shared" si="208"/>
        <v>Weekday</v>
      </c>
      <c r="S3995" s="27">
        <f t="shared" si="209"/>
        <v>42773</v>
      </c>
      <c r="T3995" t="str">
        <f t="shared" si="210"/>
        <v>D</v>
      </c>
      <c r="V3995" t="str">
        <f t="shared" si="211"/>
        <v>D</v>
      </c>
    </row>
    <row r="3996" spans="1:22" x14ac:dyDescent="0.25">
      <c r="A3996" t="s">
        <v>391</v>
      </c>
      <c r="S3996" s="27"/>
      <c r="V3996" t="str">
        <f t="shared" si="211"/>
        <v/>
      </c>
    </row>
    <row r="3997" spans="1:22" x14ac:dyDescent="0.25">
      <c r="A3997" t="s">
        <v>391</v>
      </c>
      <c r="B3997" t="s">
        <v>218</v>
      </c>
      <c r="C3997">
        <v>132675132</v>
      </c>
      <c r="D3997">
        <v>66</v>
      </c>
      <c r="E3997" t="s">
        <v>90</v>
      </c>
      <c r="G3997">
        <v>0</v>
      </c>
      <c r="H3997">
        <v>2013</v>
      </c>
      <c r="I3997">
        <v>9</v>
      </c>
      <c r="J3997">
        <v>24</v>
      </c>
      <c r="K3997">
        <v>9</v>
      </c>
      <c r="L3997">
        <v>34</v>
      </c>
      <c r="M3997" t="s">
        <v>900</v>
      </c>
      <c r="N3997" t="s">
        <v>171</v>
      </c>
      <c r="O3997" t="s">
        <v>799</v>
      </c>
      <c r="R3997" t="str">
        <f t="shared" si="208"/>
        <v>Weekday</v>
      </c>
      <c r="S3997" s="27">
        <f t="shared" si="209"/>
        <v>41541</v>
      </c>
      <c r="T3997" t="str">
        <f t="shared" si="210"/>
        <v>S</v>
      </c>
      <c r="V3997" t="str">
        <f t="shared" si="211"/>
        <v>S</v>
      </c>
    </row>
    <row r="3998" spans="1:22" x14ac:dyDescent="0.25">
      <c r="A3998" t="s">
        <v>391</v>
      </c>
      <c r="B3998" t="s">
        <v>218</v>
      </c>
      <c r="C3998">
        <v>132395190</v>
      </c>
      <c r="D3998">
        <v>66</v>
      </c>
      <c r="E3998" t="s">
        <v>90</v>
      </c>
      <c r="G3998">
        <v>0</v>
      </c>
      <c r="H3998">
        <v>2013</v>
      </c>
      <c r="I3998">
        <v>8</v>
      </c>
      <c r="J3998">
        <v>27</v>
      </c>
      <c r="K3998">
        <v>9</v>
      </c>
      <c r="L3998">
        <v>14</v>
      </c>
      <c r="M3998" t="s">
        <v>900</v>
      </c>
      <c r="N3998" t="s">
        <v>860</v>
      </c>
      <c r="O3998" t="s">
        <v>799</v>
      </c>
      <c r="R3998" t="str">
        <f t="shared" si="208"/>
        <v>Weekday</v>
      </c>
      <c r="S3998" s="27">
        <f t="shared" si="209"/>
        <v>41513</v>
      </c>
      <c r="T3998" t="str">
        <f t="shared" si="210"/>
        <v>S</v>
      </c>
      <c r="V3998" t="str">
        <f t="shared" si="211"/>
        <v>S</v>
      </c>
    </row>
    <row r="3999" spans="1:22" x14ac:dyDescent="0.25">
      <c r="A3999" t="s">
        <v>391</v>
      </c>
      <c r="B3999" t="s">
        <v>218</v>
      </c>
      <c r="C3999">
        <v>172845050</v>
      </c>
      <c r="D3999">
        <v>66</v>
      </c>
      <c r="E3999" t="s">
        <v>90</v>
      </c>
      <c r="G3999">
        <v>0</v>
      </c>
      <c r="H3999">
        <v>2017</v>
      </c>
      <c r="I3999">
        <v>10</v>
      </c>
      <c r="J3999">
        <v>11</v>
      </c>
      <c r="K3999">
        <v>5</v>
      </c>
      <c r="L3999">
        <v>39</v>
      </c>
      <c r="M3999" t="s">
        <v>900</v>
      </c>
      <c r="N3999" t="s">
        <v>860</v>
      </c>
      <c r="O3999" t="s">
        <v>799</v>
      </c>
      <c r="R3999" t="str">
        <f t="shared" si="208"/>
        <v>Weekday</v>
      </c>
      <c r="S3999" s="27">
        <f t="shared" si="209"/>
        <v>43019</v>
      </c>
      <c r="T3999" t="str">
        <f t="shared" si="210"/>
        <v>D</v>
      </c>
      <c r="V3999" t="str">
        <f t="shared" si="211"/>
        <v>D</v>
      </c>
    </row>
    <row r="4000" spans="1:22" x14ac:dyDescent="0.25">
      <c r="A4000" t="s">
        <v>391</v>
      </c>
      <c r="B4000" t="s">
        <v>218</v>
      </c>
      <c r="C4000">
        <v>162295151</v>
      </c>
      <c r="D4000">
        <v>66</v>
      </c>
      <c r="E4000" t="s">
        <v>90</v>
      </c>
      <c r="G4000">
        <v>0</v>
      </c>
      <c r="H4000">
        <v>2016</v>
      </c>
      <c r="I4000">
        <v>8</v>
      </c>
      <c r="J4000">
        <v>16</v>
      </c>
      <c r="K4000">
        <v>7</v>
      </c>
      <c r="L4000">
        <v>26</v>
      </c>
      <c r="M4000" t="s">
        <v>900</v>
      </c>
      <c r="N4000" t="s">
        <v>171</v>
      </c>
      <c r="O4000" t="s">
        <v>799</v>
      </c>
      <c r="R4000" t="str">
        <f t="shared" si="208"/>
        <v>Weekday</v>
      </c>
      <c r="S4000" s="27">
        <f t="shared" si="209"/>
        <v>42598</v>
      </c>
      <c r="T4000" t="str">
        <f t="shared" si="210"/>
        <v>D</v>
      </c>
      <c r="V4000" t="str">
        <f t="shared" si="211"/>
        <v>D</v>
      </c>
    </row>
    <row r="4001" spans="1:22" x14ac:dyDescent="0.25">
      <c r="A4001" t="s">
        <v>391</v>
      </c>
      <c r="B4001" t="s">
        <v>218</v>
      </c>
      <c r="C4001">
        <v>150125210</v>
      </c>
      <c r="D4001">
        <v>66</v>
      </c>
      <c r="E4001" t="s">
        <v>90</v>
      </c>
      <c r="G4001">
        <v>0</v>
      </c>
      <c r="H4001">
        <v>2015</v>
      </c>
      <c r="I4001">
        <v>1</v>
      </c>
      <c r="J4001">
        <v>12</v>
      </c>
      <c r="K4001">
        <v>9</v>
      </c>
      <c r="L4001">
        <v>55</v>
      </c>
      <c r="M4001" t="s">
        <v>900</v>
      </c>
      <c r="N4001" t="s">
        <v>860</v>
      </c>
      <c r="O4001" t="s">
        <v>799</v>
      </c>
      <c r="R4001" t="str">
        <f t="shared" si="208"/>
        <v>Weekday</v>
      </c>
      <c r="S4001" s="27">
        <f t="shared" si="209"/>
        <v>42016</v>
      </c>
      <c r="T4001" t="str">
        <f t="shared" si="210"/>
        <v>S</v>
      </c>
      <c r="V4001" t="str">
        <f t="shared" si="211"/>
        <v>S</v>
      </c>
    </row>
    <row r="4002" spans="1:22" x14ac:dyDescent="0.25">
      <c r="A4002" t="s">
        <v>391</v>
      </c>
      <c r="B4002" t="s">
        <v>218</v>
      </c>
      <c r="C4002">
        <v>142335113</v>
      </c>
      <c r="D4002">
        <v>66</v>
      </c>
      <c r="E4002" t="s">
        <v>90</v>
      </c>
      <c r="G4002">
        <v>0</v>
      </c>
      <c r="H4002">
        <v>2014</v>
      </c>
      <c r="I4002">
        <v>8</v>
      </c>
      <c r="J4002">
        <v>21</v>
      </c>
      <c r="K4002">
        <v>6</v>
      </c>
      <c r="L4002">
        <v>15</v>
      </c>
      <c r="M4002" t="s">
        <v>900</v>
      </c>
      <c r="N4002" t="s">
        <v>404</v>
      </c>
      <c r="O4002" t="s">
        <v>799</v>
      </c>
      <c r="R4002" t="str">
        <f t="shared" si="208"/>
        <v>Weekday</v>
      </c>
      <c r="S4002" s="27">
        <f t="shared" si="209"/>
        <v>41872</v>
      </c>
      <c r="T4002" t="str">
        <f t="shared" si="210"/>
        <v>S</v>
      </c>
      <c r="V4002" t="str">
        <f t="shared" si="211"/>
        <v>S</v>
      </c>
    </row>
    <row r="4003" spans="1:22" x14ac:dyDescent="0.25">
      <c r="A4003" t="s">
        <v>391</v>
      </c>
      <c r="B4003" t="s">
        <v>218</v>
      </c>
      <c r="C4003">
        <v>171965153</v>
      </c>
      <c r="D4003">
        <v>66</v>
      </c>
      <c r="E4003" t="s">
        <v>90</v>
      </c>
      <c r="G4003">
        <v>0</v>
      </c>
      <c r="H4003">
        <v>2017</v>
      </c>
      <c r="I4003">
        <v>7</v>
      </c>
      <c r="J4003">
        <v>14</v>
      </c>
      <c r="K4003">
        <v>6</v>
      </c>
      <c r="L4003">
        <v>25</v>
      </c>
      <c r="M4003" t="s">
        <v>900</v>
      </c>
      <c r="N4003" t="s">
        <v>860</v>
      </c>
      <c r="O4003" t="s">
        <v>799</v>
      </c>
      <c r="R4003" t="str">
        <f t="shared" si="208"/>
        <v>Weekday</v>
      </c>
      <c r="S4003" s="27">
        <f t="shared" si="209"/>
        <v>42930</v>
      </c>
      <c r="T4003" t="str">
        <f t="shared" si="210"/>
        <v>D</v>
      </c>
      <c r="V4003" t="str">
        <f t="shared" si="211"/>
        <v>D</v>
      </c>
    </row>
    <row r="4004" spans="1:22" x14ac:dyDescent="0.25">
      <c r="A4004" t="s">
        <v>391</v>
      </c>
      <c r="B4004" t="s">
        <v>218</v>
      </c>
      <c r="C4004">
        <v>150165154</v>
      </c>
      <c r="D4004">
        <v>66</v>
      </c>
      <c r="E4004" t="s">
        <v>90</v>
      </c>
      <c r="G4004">
        <v>0</v>
      </c>
      <c r="H4004">
        <v>2015</v>
      </c>
      <c r="I4004">
        <v>1</v>
      </c>
      <c r="J4004">
        <v>16</v>
      </c>
      <c r="K4004">
        <v>9</v>
      </c>
      <c r="L4004">
        <v>25</v>
      </c>
      <c r="M4004" t="s">
        <v>900</v>
      </c>
      <c r="N4004" t="s">
        <v>860</v>
      </c>
      <c r="O4004" t="s">
        <v>799</v>
      </c>
      <c r="R4004" t="str">
        <f t="shared" si="208"/>
        <v>Weekday</v>
      </c>
      <c r="S4004" s="27">
        <f t="shared" si="209"/>
        <v>42020</v>
      </c>
      <c r="T4004" t="str">
        <f t="shared" si="210"/>
        <v>S</v>
      </c>
      <c r="V4004" t="str">
        <f t="shared" si="211"/>
        <v>S</v>
      </c>
    </row>
    <row r="4005" spans="1:22" x14ac:dyDescent="0.25">
      <c r="A4005" t="s">
        <v>391</v>
      </c>
      <c r="B4005" t="s">
        <v>218</v>
      </c>
      <c r="C4005">
        <v>150585067</v>
      </c>
      <c r="D4005">
        <v>66</v>
      </c>
      <c r="E4005" t="s">
        <v>90</v>
      </c>
      <c r="G4005">
        <v>0</v>
      </c>
      <c r="H4005">
        <v>2015</v>
      </c>
      <c r="I4005">
        <v>2</v>
      </c>
      <c r="J4005">
        <v>27</v>
      </c>
      <c r="K4005">
        <v>7</v>
      </c>
      <c r="L4005">
        <v>40</v>
      </c>
      <c r="M4005" t="s">
        <v>900</v>
      </c>
      <c r="N4005" t="s">
        <v>860</v>
      </c>
      <c r="O4005" t="s">
        <v>799</v>
      </c>
      <c r="R4005" t="str">
        <f t="shared" si="208"/>
        <v>Weekday</v>
      </c>
      <c r="S4005" s="27">
        <f t="shared" si="209"/>
        <v>42062</v>
      </c>
      <c r="T4005" t="str">
        <f t="shared" si="210"/>
        <v>S</v>
      </c>
      <c r="V4005" t="str">
        <f t="shared" si="211"/>
        <v>S</v>
      </c>
    </row>
    <row r="4006" spans="1:22" x14ac:dyDescent="0.25">
      <c r="A4006" t="s">
        <v>391</v>
      </c>
      <c r="B4006" t="s">
        <v>218</v>
      </c>
      <c r="C4006">
        <v>172825417</v>
      </c>
      <c r="D4006">
        <v>66</v>
      </c>
      <c r="E4006" t="s">
        <v>90</v>
      </c>
      <c r="G4006">
        <v>0</v>
      </c>
      <c r="H4006">
        <v>2017</v>
      </c>
      <c r="I4006">
        <v>9</v>
      </c>
      <c r="J4006">
        <v>24</v>
      </c>
      <c r="K4006">
        <v>17</v>
      </c>
      <c r="L4006">
        <v>14</v>
      </c>
      <c r="M4006" t="s">
        <v>899</v>
      </c>
      <c r="N4006" t="s">
        <v>170</v>
      </c>
      <c r="O4006" t="s">
        <v>799</v>
      </c>
      <c r="R4006" t="str">
        <f t="shared" si="208"/>
        <v>Weekend</v>
      </c>
      <c r="S4006" s="27">
        <f t="shared" si="209"/>
        <v>43002</v>
      </c>
      <c r="T4006" t="str">
        <f t="shared" si="210"/>
        <v>D</v>
      </c>
      <c r="V4006" t="str">
        <f t="shared" si="211"/>
        <v>D</v>
      </c>
    </row>
    <row r="4007" spans="1:22" x14ac:dyDescent="0.25">
      <c r="A4007" t="s">
        <v>391</v>
      </c>
      <c r="B4007" t="s">
        <v>218</v>
      </c>
      <c r="C4007">
        <v>141615106</v>
      </c>
      <c r="D4007">
        <v>66</v>
      </c>
      <c r="E4007" t="s">
        <v>90</v>
      </c>
      <c r="G4007">
        <v>0</v>
      </c>
      <c r="H4007">
        <v>2014</v>
      </c>
      <c r="I4007">
        <v>6</v>
      </c>
      <c r="J4007">
        <v>10</v>
      </c>
      <c r="K4007">
        <v>6</v>
      </c>
      <c r="L4007">
        <v>45</v>
      </c>
      <c r="M4007" t="s">
        <v>900</v>
      </c>
      <c r="N4007" t="s">
        <v>860</v>
      </c>
      <c r="O4007" t="s">
        <v>799</v>
      </c>
      <c r="R4007" t="str">
        <f t="shared" si="208"/>
        <v>Weekday</v>
      </c>
      <c r="S4007" s="27">
        <f t="shared" si="209"/>
        <v>41800</v>
      </c>
      <c r="T4007" t="str">
        <f t="shared" si="210"/>
        <v>S</v>
      </c>
      <c r="V4007" t="str">
        <f t="shared" si="211"/>
        <v>S</v>
      </c>
    </row>
    <row r="4008" spans="1:22" x14ac:dyDescent="0.25">
      <c r="A4008" t="s">
        <v>391</v>
      </c>
      <c r="B4008" t="s">
        <v>218</v>
      </c>
      <c r="C4008">
        <v>160615042</v>
      </c>
      <c r="D4008">
        <v>66</v>
      </c>
      <c r="E4008" t="s">
        <v>90</v>
      </c>
      <c r="G4008">
        <v>0</v>
      </c>
      <c r="H4008">
        <v>2016</v>
      </c>
      <c r="I4008">
        <v>2</v>
      </c>
      <c r="J4008">
        <v>29</v>
      </c>
      <c r="K4008">
        <v>7</v>
      </c>
      <c r="L4008">
        <v>34</v>
      </c>
      <c r="M4008" t="s">
        <v>900</v>
      </c>
      <c r="N4008" t="s">
        <v>171</v>
      </c>
      <c r="O4008" t="s">
        <v>799</v>
      </c>
      <c r="R4008" t="str">
        <f t="shared" si="208"/>
        <v>Weekday</v>
      </c>
      <c r="S4008" s="27">
        <f t="shared" si="209"/>
        <v>42429</v>
      </c>
      <c r="T4008" t="str">
        <f t="shared" si="210"/>
        <v>D</v>
      </c>
      <c r="V4008" t="str">
        <f t="shared" si="211"/>
        <v>D</v>
      </c>
    </row>
    <row r="4009" spans="1:22" x14ac:dyDescent="0.25">
      <c r="A4009" t="s">
        <v>391</v>
      </c>
      <c r="B4009" t="s">
        <v>218</v>
      </c>
      <c r="C4009">
        <v>171195090</v>
      </c>
      <c r="D4009">
        <v>66</v>
      </c>
      <c r="E4009" t="s">
        <v>90</v>
      </c>
      <c r="G4009">
        <v>0</v>
      </c>
      <c r="H4009">
        <v>2017</v>
      </c>
      <c r="I4009">
        <v>4</v>
      </c>
      <c r="J4009">
        <v>28</v>
      </c>
      <c r="K4009">
        <v>7</v>
      </c>
      <c r="L4009">
        <v>5</v>
      </c>
      <c r="M4009" t="s">
        <v>900</v>
      </c>
      <c r="N4009" t="s">
        <v>860</v>
      </c>
      <c r="O4009" t="s">
        <v>799</v>
      </c>
      <c r="R4009" t="str">
        <f t="shared" si="208"/>
        <v>Weekday</v>
      </c>
      <c r="S4009" s="27">
        <f t="shared" si="209"/>
        <v>42853</v>
      </c>
      <c r="T4009" t="str">
        <f t="shared" si="210"/>
        <v>D</v>
      </c>
      <c r="V4009" t="str">
        <f t="shared" si="211"/>
        <v>D</v>
      </c>
    </row>
    <row r="4010" spans="1:22" x14ac:dyDescent="0.25">
      <c r="A4010" t="s">
        <v>391</v>
      </c>
      <c r="B4010" t="s">
        <v>218</v>
      </c>
      <c r="C4010">
        <v>142055076</v>
      </c>
      <c r="D4010">
        <v>66</v>
      </c>
      <c r="E4010" t="s">
        <v>90</v>
      </c>
      <c r="G4010">
        <v>0</v>
      </c>
      <c r="H4010">
        <v>2014</v>
      </c>
      <c r="I4010">
        <v>7</v>
      </c>
      <c r="J4010">
        <v>24</v>
      </c>
      <c r="K4010">
        <v>6</v>
      </c>
      <c r="L4010">
        <v>5</v>
      </c>
      <c r="M4010" t="s">
        <v>900</v>
      </c>
      <c r="N4010" t="s">
        <v>860</v>
      </c>
      <c r="O4010" t="s">
        <v>799</v>
      </c>
      <c r="R4010" t="str">
        <f t="shared" si="208"/>
        <v>Weekday</v>
      </c>
      <c r="S4010" s="27">
        <f t="shared" si="209"/>
        <v>41844</v>
      </c>
      <c r="T4010" t="str">
        <f t="shared" si="210"/>
        <v>S</v>
      </c>
      <c r="V4010" t="str">
        <f t="shared" si="211"/>
        <v>S</v>
      </c>
    </row>
    <row r="4011" spans="1:22" x14ac:dyDescent="0.25">
      <c r="A4011" t="s">
        <v>391</v>
      </c>
      <c r="B4011" t="s">
        <v>218</v>
      </c>
      <c r="C4011">
        <v>160495024</v>
      </c>
      <c r="D4011">
        <v>66</v>
      </c>
      <c r="E4011" t="s">
        <v>90</v>
      </c>
      <c r="G4011">
        <v>0</v>
      </c>
      <c r="H4011">
        <v>2016</v>
      </c>
      <c r="I4011">
        <v>2</v>
      </c>
      <c r="J4011">
        <v>15</v>
      </c>
      <c r="K4011">
        <v>5</v>
      </c>
      <c r="L4011">
        <v>25</v>
      </c>
      <c r="M4011" t="s">
        <v>899</v>
      </c>
      <c r="N4011" t="s">
        <v>171</v>
      </c>
      <c r="O4011" t="s">
        <v>799</v>
      </c>
      <c r="R4011" t="str">
        <f t="shared" si="208"/>
        <v>Weekday</v>
      </c>
      <c r="S4011" s="27">
        <f t="shared" si="209"/>
        <v>42415</v>
      </c>
      <c r="T4011" t="str">
        <f t="shared" si="210"/>
        <v>D</v>
      </c>
      <c r="V4011" t="str">
        <f t="shared" si="211"/>
        <v>D</v>
      </c>
    </row>
    <row r="4012" spans="1:22" x14ac:dyDescent="0.25">
      <c r="A4012" t="s">
        <v>391</v>
      </c>
      <c r="B4012" t="s">
        <v>218</v>
      </c>
      <c r="C4012">
        <v>170595092</v>
      </c>
      <c r="D4012">
        <v>66</v>
      </c>
      <c r="E4012" t="s">
        <v>90</v>
      </c>
      <c r="G4012">
        <v>0</v>
      </c>
      <c r="H4012">
        <v>2017</v>
      </c>
      <c r="I4012">
        <v>2</v>
      </c>
      <c r="J4012">
        <v>28</v>
      </c>
      <c r="K4012">
        <v>8</v>
      </c>
      <c r="L4012">
        <v>9</v>
      </c>
      <c r="M4012" t="s">
        <v>900</v>
      </c>
      <c r="N4012" t="s">
        <v>860</v>
      </c>
      <c r="O4012" t="s">
        <v>799</v>
      </c>
      <c r="R4012" t="str">
        <f t="shared" si="208"/>
        <v>Weekday</v>
      </c>
      <c r="S4012" s="27">
        <f t="shared" si="209"/>
        <v>42794</v>
      </c>
      <c r="T4012" t="str">
        <f t="shared" si="210"/>
        <v>D</v>
      </c>
      <c r="V4012" t="str">
        <f t="shared" si="211"/>
        <v>D</v>
      </c>
    </row>
    <row r="4013" spans="1:22" x14ac:dyDescent="0.25">
      <c r="A4013" t="s">
        <v>391</v>
      </c>
      <c r="S4013" s="27"/>
      <c r="V4013" t="str">
        <f t="shared" si="211"/>
        <v/>
      </c>
    </row>
    <row r="4014" spans="1:22" x14ac:dyDescent="0.25">
      <c r="A4014" t="s">
        <v>391</v>
      </c>
      <c r="B4014" t="s">
        <v>218</v>
      </c>
      <c r="C4014">
        <v>172175228</v>
      </c>
      <c r="D4014">
        <v>66</v>
      </c>
      <c r="E4014" t="s">
        <v>90</v>
      </c>
      <c r="G4014">
        <v>0</v>
      </c>
      <c r="H4014">
        <v>2017</v>
      </c>
      <c r="I4014">
        <v>8</v>
      </c>
      <c r="J4014">
        <v>1</v>
      </c>
      <c r="K4014">
        <v>16</v>
      </c>
      <c r="L4014">
        <v>40</v>
      </c>
      <c r="M4014" t="s">
        <v>900</v>
      </c>
      <c r="N4014" t="s">
        <v>860</v>
      </c>
      <c r="O4014" t="s">
        <v>799</v>
      </c>
      <c r="R4014" t="str">
        <f t="shared" si="208"/>
        <v>Weekday</v>
      </c>
      <c r="S4014" s="27">
        <f t="shared" si="209"/>
        <v>42948</v>
      </c>
      <c r="T4014" t="str">
        <f t="shared" si="210"/>
        <v>D</v>
      </c>
      <c r="V4014" t="str">
        <f t="shared" si="211"/>
        <v>D</v>
      </c>
    </row>
    <row r="4015" spans="1:22" x14ac:dyDescent="0.25">
      <c r="A4015" t="s">
        <v>391</v>
      </c>
      <c r="B4015" t="s">
        <v>218</v>
      </c>
      <c r="C4015">
        <v>130945112</v>
      </c>
      <c r="D4015">
        <v>66</v>
      </c>
      <c r="E4015" t="s">
        <v>90</v>
      </c>
      <c r="G4015">
        <v>0</v>
      </c>
      <c r="H4015">
        <v>2013</v>
      </c>
      <c r="I4015">
        <v>4</v>
      </c>
      <c r="J4015">
        <v>4</v>
      </c>
      <c r="K4015">
        <v>6</v>
      </c>
      <c r="L4015">
        <v>20</v>
      </c>
      <c r="M4015" t="s">
        <v>900</v>
      </c>
      <c r="N4015" t="s">
        <v>860</v>
      </c>
      <c r="O4015" t="s">
        <v>799</v>
      </c>
      <c r="R4015" t="str">
        <f t="shared" si="208"/>
        <v>Weekday</v>
      </c>
      <c r="S4015" s="27">
        <f t="shared" si="209"/>
        <v>41368</v>
      </c>
      <c r="T4015" t="str">
        <f t="shared" si="210"/>
        <v>S</v>
      </c>
      <c r="V4015" t="str">
        <f t="shared" si="211"/>
        <v>S</v>
      </c>
    </row>
    <row r="4016" spans="1:22" x14ac:dyDescent="0.25">
      <c r="A4016" t="s">
        <v>391</v>
      </c>
      <c r="B4016" t="s">
        <v>218</v>
      </c>
      <c r="C4016">
        <v>171105048</v>
      </c>
      <c r="D4016">
        <v>66</v>
      </c>
      <c r="E4016" t="s">
        <v>90</v>
      </c>
      <c r="G4016">
        <v>0</v>
      </c>
      <c r="H4016">
        <v>2017</v>
      </c>
      <c r="I4016">
        <v>4</v>
      </c>
      <c r="J4016">
        <v>17</v>
      </c>
      <c r="K4016">
        <v>8</v>
      </c>
      <c r="L4016">
        <v>35</v>
      </c>
      <c r="M4016" t="s">
        <v>900</v>
      </c>
      <c r="N4016" t="s">
        <v>860</v>
      </c>
      <c r="O4016" t="s">
        <v>799</v>
      </c>
      <c r="R4016" t="str">
        <f t="shared" si="208"/>
        <v>Weekday</v>
      </c>
      <c r="S4016" s="27">
        <f t="shared" si="209"/>
        <v>42842</v>
      </c>
      <c r="T4016" t="str">
        <f t="shared" si="210"/>
        <v>D</v>
      </c>
      <c r="V4016" t="str">
        <f t="shared" si="211"/>
        <v>D</v>
      </c>
    </row>
    <row r="4017" spans="1:22" x14ac:dyDescent="0.25">
      <c r="A4017" t="s">
        <v>391</v>
      </c>
      <c r="B4017" t="s">
        <v>218</v>
      </c>
      <c r="C4017">
        <v>160435141</v>
      </c>
      <c r="D4017">
        <v>66</v>
      </c>
      <c r="E4017" t="s">
        <v>90</v>
      </c>
      <c r="G4017">
        <v>0</v>
      </c>
      <c r="H4017">
        <v>2016</v>
      </c>
      <c r="I4017">
        <v>2</v>
      </c>
      <c r="J4017">
        <v>10</v>
      </c>
      <c r="K4017">
        <v>6</v>
      </c>
      <c r="L4017">
        <v>52</v>
      </c>
      <c r="M4017" t="s">
        <v>900</v>
      </c>
      <c r="N4017" t="s">
        <v>860</v>
      </c>
      <c r="O4017" t="s">
        <v>799</v>
      </c>
      <c r="R4017" t="str">
        <f t="shared" ref="R4017:R4080" si="212">IF(WEEKDAY(DATE(H4017,I4017,J4017),2) &lt; 6, "Weekday", "Weekend")</f>
        <v>Weekday</v>
      </c>
      <c r="S4017" s="27">
        <f t="shared" ref="S4017:S4080" si="213">DATE(H4017,I4017,J4017)</f>
        <v>42410</v>
      </c>
      <c r="T4017" t="str">
        <f t="shared" si="210"/>
        <v>D</v>
      </c>
      <c r="V4017" t="str">
        <f t="shared" si="211"/>
        <v>D</v>
      </c>
    </row>
    <row r="4018" spans="1:22" x14ac:dyDescent="0.25">
      <c r="A4018" t="s">
        <v>391</v>
      </c>
      <c r="B4018" t="s">
        <v>218</v>
      </c>
      <c r="C4018">
        <v>142285221</v>
      </c>
      <c r="D4018">
        <v>66</v>
      </c>
      <c r="E4018" t="s">
        <v>90</v>
      </c>
      <c r="G4018">
        <v>0</v>
      </c>
      <c r="H4018">
        <v>2014</v>
      </c>
      <c r="I4018">
        <v>8</v>
      </c>
      <c r="J4018">
        <v>16</v>
      </c>
      <c r="K4018">
        <v>16</v>
      </c>
      <c r="L4018">
        <v>23</v>
      </c>
      <c r="M4018" t="s">
        <v>900</v>
      </c>
      <c r="N4018" t="s">
        <v>860</v>
      </c>
      <c r="O4018" t="s">
        <v>799</v>
      </c>
      <c r="R4018" t="str">
        <f t="shared" si="212"/>
        <v>Weekend</v>
      </c>
      <c r="S4018" s="27">
        <f t="shared" si="213"/>
        <v>41867</v>
      </c>
      <c r="T4018" t="str">
        <f t="shared" ref="T4018:T4080" si="214">IF(OR(H4018=2013,H4018=2014,AND(H4018=2015,I4018&lt;9),AND(H4018=2015,I4018=9,J4018&lt;5)),"S","D")</f>
        <v>S</v>
      </c>
      <c r="V4018" t="str">
        <f t="shared" si="211"/>
        <v>S</v>
      </c>
    </row>
    <row r="4019" spans="1:22" x14ac:dyDescent="0.25">
      <c r="A4019" t="s">
        <v>391</v>
      </c>
      <c r="B4019" t="s">
        <v>218</v>
      </c>
      <c r="C4019">
        <v>131635132</v>
      </c>
      <c r="D4019">
        <v>66</v>
      </c>
      <c r="E4019" t="s">
        <v>90</v>
      </c>
      <c r="G4019">
        <v>0</v>
      </c>
      <c r="H4019">
        <v>2013</v>
      </c>
      <c r="I4019">
        <v>6</v>
      </c>
      <c r="J4019">
        <v>12</v>
      </c>
      <c r="K4019">
        <v>8</v>
      </c>
      <c r="L4019">
        <v>2</v>
      </c>
      <c r="M4019" t="s">
        <v>900</v>
      </c>
      <c r="N4019" t="s">
        <v>404</v>
      </c>
      <c r="O4019" t="s">
        <v>799</v>
      </c>
      <c r="R4019" t="str">
        <f t="shared" si="212"/>
        <v>Weekday</v>
      </c>
      <c r="S4019" s="27">
        <f t="shared" si="213"/>
        <v>41437</v>
      </c>
      <c r="T4019" t="str">
        <f t="shared" si="214"/>
        <v>S</v>
      </c>
      <c r="V4019" t="str">
        <f t="shared" si="211"/>
        <v>S</v>
      </c>
    </row>
    <row r="4020" spans="1:22" x14ac:dyDescent="0.25">
      <c r="A4020" t="s">
        <v>391</v>
      </c>
      <c r="B4020" t="s">
        <v>218</v>
      </c>
      <c r="C4020">
        <v>170665140</v>
      </c>
      <c r="D4020">
        <v>66</v>
      </c>
      <c r="E4020" t="s">
        <v>90</v>
      </c>
      <c r="G4020">
        <v>57.415999999999997</v>
      </c>
      <c r="H4020">
        <v>2017</v>
      </c>
      <c r="I4020">
        <v>3</v>
      </c>
      <c r="J4020">
        <v>7</v>
      </c>
      <c r="K4020">
        <v>9</v>
      </c>
      <c r="L4020">
        <v>18</v>
      </c>
      <c r="M4020" t="s">
        <v>900</v>
      </c>
      <c r="N4020" t="s">
        <v>860</v>
      </c>
      <c r="O4020" t="s">
        <v>799</v>
      </c>
      <c r="Q4020" t="s">
        <v>392</v>
      </c>
      <c r="R4020" t="str">
        <f t="shared" si="212"/>
        <v>Weekday</v>
      </c>
      <c r="S4020" s="27">
        <f t="shared" si="213"/>
        <v>42801</v>
      </c>
      <c r="T4020" t="str">
        <f t="shared" si="214"/>
        <v>D</v>
      </c>
      <c r="V4020" t="str">
        <f t="shared" si="211"/>
        <v>D</v>
      </c>
    </row>
    <row r="4021" spans="1:22" x14ac:dyDescent="0.25">
      <c r="A4021" t="s">
        <v>391</v>
      </c>
      <c r="B4021" t="s">
        <v>218</v>
      </c>
      <c r="C4021">
        <v>131705124</v>
      </c>
      <c r="D4021">
        <v>66</v>
      </c>
      <c r="E4021" t="s">
        <v>90</v>
      </c>
      <c r="G4021">
        <v>0</v>
      </c>
      <c r="H4021">
        <v>2013</v>
      </c>
      <c r="I4021">
        <v>6</v>
      </c>
      <c r="J4021">
        <v>17</v>
      </c>
      <c r="K4021">
        <v>9</v>
      </c>
      <c r="L4021">
        <v>7</v>
      </c>
      <c r="M4021" t="s">
        <v>900</v>
      </c>
      <c r="N4021" t="s">
        <v>860</v>
      </c>
      <c r="O4021" t="s">
        <v>799</v>
      </c>
      <c r="R4021" t="str">
        <f t="shared" si="212"/>
        <v>Weekday</v>
      </c>
      <c r="S4021" s="27">
        <f t="shared" si="213"/>
        <v>41442</v>
      </c>
      <c r="T4021" t="str">
        <f t="shared" si="214"/>
        <v>S</v>
      </c>
      <c r="V4021" t="str">
        <f t="shared" si="211"/>
        <v>S</v>
      </c>
    </row>
    <row r="4022" spans="1:22" x14ac:dyDescent="0.25">
      <c r="A4022" t="s">
        <v>391</v>
      </c>
      <c r="B4022" t="s">
        <v>218</v>
      </c>
      <c r="C4022">
        <v>131705111</v>
      </c>
      <c r="D4022">
        <v>66</v>
      </c>
      <c r="E4022" t="s">
        <v>90</v>
      </c>
      <c r="G4022">
        <v>0</v>
      </c>
      <c r="H4022">
        <v>2013</v>
      </c>
      <c r="I4022">
        <v>6</v>
      </c>
      <c r="J4022">
        <v>17</v>
      </c>
      <c r="K4022">
        <v>8</v>
      </c>
      <c r="L4022">
        <v>52</v>
      </c>
      <c r="M4022" t="s">
        <v>899</v>
      </c>
      <c r="N4022" t="s">
        <v>404</v>
      </c>
      <c r="O4022" t="s">
        <v>799</v>
      </c>
      <c r="R4022" t="str">
        <f t="shared" si="212"/>
        <v>Weekday</v>
      </c>
      <c r="S4022" s="27">
        <f t="shared" si="213"/>
        <v>41442</v>
      </c>
      <c r="T4022" t="str">
        <f t="shared" si="214"/>
        <v>S</v>
      </c>
      <c r="V4022" t="str">
        <f t="shared" si="211"/>
        <v>S</v>
      </c>
    </row>
    <row r="4023" spans="1:22" x14ac:dyDescent="0.25">
      <c r="A4023" t="s">
        <v>391</v>
      </c>
      <c r="B4023" t="s">
        <v>218</v>
      </c>
      <c r="C4023">
        <v>162565209</v>
      </c>
      <c r="D4023">
        <v>66</v>
      </c>
      <c r="E4023" t="s">
        <v>90</v>
      </c>
      <c r="G4023">
        <v>0</v>
      </c>
      <c r="H4023">
        <v>2016</v>
      </c>
      <c r="I4023">
        <v>9</v>
      </c>
      <c r="J4023">
        <v>12</v>
      </c>
      <c r="K4023">
        <v>7</v>
      </c>
      <c r="L4023">
        <v>27</v>
      </c>
      <c r="M4023" t="s">
        <v>900</v>
      </c>
      <c r="N4023" t="s">
        <v>170</v>
      </c>
      <c r="O4023" t="s">
        <v>799</v>
      </c>
      <c r="R4023" t="str">
        <f t="shared" si="212"/>
        <v>Weekday</v>
      </c>
      <c r="S4023" s="27">
        <f t="shared" si="213"/>
        <v>42625</v>
      </c>
      <c r="T4023" t="str">
        <f t="shared" si="214"/>
        <v>D</v>
      </c>
      <c r="V4023" t="str">
        <f t="shared" si="211"/>
        <v>D</v>
      </c>
    </row>
    <row r="4024" spans="1:22" x14ac:dyDescent="0.25">
      <c r="A4024" t="s">
        <v>391</v>
      </c>
      <c r="B4024" t="s">
        <v>218</v>
      </c>
      <c r="C4024">
        <v>131035145</v>
      </c>
      <c r="D4024">
        <v>66</v>
      </c>
      <c r="E4024" t="s">
        <v>90</v>
      </c>
      <c r="G4024">
        <v>0</v>
      </c>
      <c r="H4024">
        <v>2013</v>
      </c>
      <c r="I4024">
        <v>4</v>
      </c>
      <c r="J4024">
        <v>13</v>
      </c>
      <c r="K4024">
        <v>11</v>
      </c>
      <c r="L4024">
        <v>25</v>
      </c>
      <c r="M4024" t="s">
        <v>900</v>
      </c>
      <c r="N4024" t="s">
        <v>170</v>
      </c>
      <c r="O4024" t="s">
        <v>799</v>
      </c>
      <c r="R4024" t="str">
        <f t="shared" si="212"/>
        <v>Weekend</v>
      </c>
      <c r="S4024" s="27">
        <f t="shared" si="213"/>
        <v>41377</v>
      </c>
      <c r="T4024" t="str">
        <f t="shared" si="214"/>
        <v>S</v>
      </c>
      <c r="V4024" t="str">
        <f t="shared" si="211"/>
        <v>S</v>
      </c>
    </row>
    <row r="4025" spans="1:22" x14ac:dyDescent="0.25">
      <c r="A4025" t="s">
        <v>391</v>
      </c>
      <c r="B4025" t="s">
        <v>218</v>
      </c>
      <c r="C4025">
        <v>160425237</v>
      </c>
      <c r="D4025">
        <v>66</v>
      </c>
      <c r="E4025" t="s">
        <v>90</v>
      </c>
      <c r="G4025">
        <v>0</v>
      </c>
      <c r="H4025">
        <v>2016</v>
      </c>
      <c r="I4025">
        <v>2</v>
      </c>
      <c r="J4025">
        <v>10</v>
      </c>
      <c r="K4025">
        <v>9</v>
      </c>
      <c r="L4025">
        <v>53</v>
      </c>
      <c r="M4025" t="s">
        <v>900</v>
      </c>
      <c r="N4025" t="s">
        <v>171</v>
      </c>
      <c r="O4025" t="s">
        <v>799</v>
      </c>
      <c r="R4025" t="str">
        <f t="shared" si="212"/>
        <v>Weekday</v>
      </c>
      <c r="S4025" s="27">
        <f t="shared" si="213"/>
        <v>42410</v>
      </c>
      <c r="T4025" t="str">
        <f t="shared" si="214"/>
        <v>D</v>
      </c>
      <c r="V4025" t="str">
        <f t="shared" si="211"/>
        <v>D</v>
      </c>
    </row>
    <row r="4026" spans="1:22" x14ac:dyDescent="0.25">
      <c r="A4026" t="s">
        <v>391</v>
      </c>
      <c r="B4026" t="s">
        <v>218</v>
      </c>
      <c r="C4026">
        <v>171315152</v>
      </c>
      <c r="D4026">
        <v>66</v>
      </c>
      <c r="E4026" t="s">
        <v>90</v>
      </c>
      <c r="G4026">
        <v>0</v>
      </c>
      <c r="H4026">
        <v>2017</v>
      </c>
      <c r="I4026">
        <v>5</v>
      </c>
      <c r="J4026">
        <v>9</v>
      </c>
      <c r="K4026">
        <v>9</v>
      </c>
      <c r="L4026">
        <v>25</v>
      </c>
      <c r="M4026" t="s">
        <v>900</v>
      </c>
      <c r="N4026" t="s">
        <v>860</v>
      </c>
      <c r="O4026" t="s">
        <v>799</v>
      </c>
      <c r="R4026" t="str">
        <f t="shared" si="212"/>
        <v>Weekday</v>
      </c>
      <c r="S4026" s="27">
        <f t="shared" si="213"/>
        <v>42864</v>
      </c>
      <c r="T4026" t="str">
        <f t="shared" si="214"/>
        <v>D</v>
      </c>
      <c r="V4026" t="str">
        <f t="shared" si="211"/>
        <v>D</v>
      </c>
    </row>
    <row r="4027" spans="1:22" x14ac:dyDescent="0.25">
      <c r="A4027" t="s">
        <v>391</v>
      </c>
      <c r="B4027" t="s">
        <v>218</v>
      </c>
      <c r="C4027">
        <v>132585113</v>
      </c>
      <c r="D4027">
        <v>66</v>
      </c>
      <c r="E4027" t="s">
        <v>90</v>
      </c>
      <c r="G4027">
        <v>0</v>
      </c>
      <c r="H4027">
        <v>2013</v>
      </c>
      <c r="I4027">
        <v>9</v>
      </c>
      <c r="J4027">
        <v>14</v>
      </c>
      <c r="K4027">
        <v>17</v>
      </c>
      <c r="L4027">
        <v>50</v>
      </c>
      <c r="M4027" t="s">
        <v>900</v>
      </c>
      <c r="N4027" t="s">
        <v>171</v>
      </c>
      <c r="O4027" t="s">
        <v>799</v>
      </c>
      <c r="R4027" t="str">
        <f t="shared" si="212"/>
        <v>Weekend</v>
      </c>
      <c r="S4027" s="27">
        <f t="shared" si="213"/>
        <v>41531</v>
      </c>
      <c r="T4027" t="str">
        <f t="shared" si="214"/>
        <v>S</v>
      </c>
      <c r="V4027" t="str">
        <f t="shared" si="211"/>
        <v>S</v>
      </c>
    </row>
    <row r="4028" spans="1:22" x14ac:dyDescent="0.25">
      <c r="A4028" t="s">
        <v>391</v>
      </c>
      <c r="B4028" t="s">
        <v>218</v>
      </c>
      <c r="C4028">
        <v>140825166</v>
      </c>
      <c r="D4028">
        <v>66</v>
      </c>
      <c r="E4028" t="s">
        <v>90</v>
      </c>
      <c r="G4028">
        <v>0</v>
      </c>
      <c r="H4028">
        <v>2014</v>
      </c>
      <c r="I4028">
        <v>3</v>
      </c>
      <c r="J4028">
        <v>20</v>
      </c>
      <c r="K4028">
        <v>14</v>
      </c>
      <c r="L4028">
        <v>15</v>
      </c>
      <c r="M4028" t="s">
        <v>900</v>
      </c>
      <c r="N4028" t="s">
        <v>860</v>
      </c>
      <c r="O4028" t="s">
        <v>799</v>
      </c>
      <c r="R4028" t="str">
        <f t="shared" si="212"/>
        <v>Weekday</v>
      </c>
      <c r="S4028" s="27">
        <f t="shared" si="213"/>
        <v>41718</v>
      </c>
      <c r="T4028" t="str">
        <f t="shared" si="214"/>
        <v>S</v>
      </c>
      <c r="V4028" t="str">
        <f t="shared" si="211"/>
        <v>S</v>
      </c>
    </row>
    <row r="4029" spans="1:22" x14ac:dyDescent="0.25">
      <c r="A4029" t="s">
        <v>391</v>
      </c>
      <c r="B4029" t="s">
        <v>218</v>
      </c>
      <c r="C4029">
        <v>152605392</v>
      </c>
      <c r="D4029">
        <v>66</v>
      </c>
      <c r="E4029" t="s">
        <v>90</v>
      </c>
      <c r="G4029">
        <v>0</v>
      </c>
      <c r="H4029">
        <v>2015</v>
      </c>
      <c r="I4029">
        <v>9</v>
      </c>
      <c r="J4029">
        <v>17</v>
      </c>
      <c r="K4029">
        <v>17</v>
      </c>
      <c r="L4029">
        <v>19</v>
      </c>
      <c r="M4029" t="s">
        <v>900</v>
      </c>
      <c r="N4029" t="s">
        <v>171</v>
      </c>
      <c r="O4029" t="s">
        <v>799</v>
      </c>
      <c r="R4029" t="str">
        <f t="shared" si="212"/>
        <v>Weekday</v>
      </c>
      <c r="S4029" s="27">
        <f t="shared" si="213"/>
        <v>42264</v>
      </c>
      <c r="T4029" t="str">
        <f t="shared" si="214"/>
        <v>D</v>
      </c>
      <c r="V4029" t="str">
        <f t="shared" si="211"/>
        <v>D</v>
      </c>
    </row>
    <row r="4030" spans="1:22" x14ac:dyDescent="0.25">
      <c r="A4030" t="s">
        <v>391</v>
      </c>
      <c r="B4030" t="s">
        <v>218</v>
      </c>
      <c r="C4030">
        <v>163485132</v>
      </c>
      <c r="D4030">
        <v>66</v>
      </c>
      <c r="E4030" t="s">
        <v>90</v>
      </c>
      <c r="G4030">
        <v>0</v>
      </c>
      <c r="H4030">
        <v>2016</v>
      </c>
      <c r="I4030">
        <v>12</v>
      </c>
      <c r="J4030">
        <v>9</v>
      </c>
      <c r="K4030">
        <v>8</v>
      </c>
      <c r="L4030">
        <v>52</v>
      </c>
      <c r="M4030" t="s">
        <v>900</v>
      </c>
      <c r="N4030" t="s">
        <v>860</v>
      </c>
      <c r="O4030" t="s">
        <v>799</v>
      </c>
      <c r="R4030" t="str">
        <f t="shared" si="212"/>
        <v>Weekday</v>
      </c>
      <c r="S4030" s="27">
        <f t="shared" si="213"/>
        <v>42713</v>
      </c>
      <c r="T4030" t="str">
        <f t="shared" si="214"/>
        <v>D</v>
      </c>
      <c r="V4030" t="str">
        <f t="shared" si="211"/>
        <v>D</v>
      </c>
    </row>
    <row r="4031" spans="1:22" x14ac:dyDescent="0.25">
      <c r="A4031" t="s">
        <v>391</v>
      </c>
      <c r="B4031" t="s">
        <v>218</v>
      </c>
      <c r="C4031">
        <v>173095172</v>
      </c>
      <c r="D4031">
        <v>66</v>
      </c>
      <c r="E4031" t="s">
        <v>90</v>
      </c>
      <c r="G4031">
        <v>0</v>
      </c>
      <c r="H4031">
        <v>2017</v>
      </c>
      <c r="I4031">
        <v>11</v>
      </c>
      <c r="J4031">
        <v>4</v>
      </c>
      <c r="K4031">
        <v>17</v>
      </c>
      <c r="L4031">
        <v>16</v>
      </c>
      <c r="M4031" t="s">
        <v>900</v>
      </c>
      <c r="N4031" t="s">
        <v>860</v>
      </c>
      <c r="O4031" t="s">
        <v>799</v>
      </c>
      <c r="R4031" t="str">
        <f t="shared" si="212"/>
        <v>Weekend</v>
      </c>
      <c r="S4031" s="27">
        <f t="shared" si="213"/>
        <v>43043</v>
      </c>
      <c r="T4031" t="str">
        <f t="shared" si="214"/>
        <v>D</v>
      </c>
      <c r="V4031" t="str">
        <f t="shared" si="211"/>
        <v>D</v>
      </c>
    </row>
    <row r="4032" spans="1:22" x14ac:dyDescent="0.25">
      <c r="A4032" t="s">
        <v>391</v>
      </c>
      <c r="B4032" t="s">
        <v>218</v>
      </c>
      <c r="C4032">
        <v>172935081</v>
      </c>
      <c r="D4032">
        <v>66</v>
      </c>
      <c r="E4032" t="s">
        <v>90</v>
      </c>
      <c r="G4032">
        <v>0</v>
      </c>
      <c r="H4032">
        <v>2017</v>
      </c>
      <c r="I4032">
        <v>10</v>
      </c>
      <c r="J4032">
        <v>17</v>
      </c>
      <c r="K4032">
        <v>5</v>
      </c>
      <c r="L4032">
        <v>58</v>
      </c>
      <c r="M4032" t="s">
        <v>900</v>
      </c>
      <c r="N4032" t="s">
        <v>860</v>
      </c>
      <c r="O4032" t="s">
        <v>799</v>
      </c>
      <c r="R4032" t="str">
        <f t="shared" si="212"/>
        <v>Weekday</v>
      </c>
      <c r="S4032" s="27">
        <f t="shared" si="213"/>
        <v>43025</v>
      </c>
      <c r="T4032" t="str">
        <f t="shared" si="214"/>
        <v>D</v>
      </c>
      <c r="V4032" t="str">
        <f t="shared" si="211"/>
        <v>D</v>
      </c>
    </row>
    <row r="4033" spans="1:22" x14ac:dyDescent="0.25">
      <c r="A4033" t="s">
        <v>391</v>
      </c>
      <c r="B4033" t="s">
        <v>218</v>
      </c>
      <c r="C4033">
        <v>160085072</v>
      </c>
      <c r="D4033">
        <v>66</v>
      </c>
      <c r="E4033" t="s">
        <v>90</v>
      </c>
      <c r="G4033">
        <v>0</v>
      </c>
      <c r="H4033">
        <v>2016</v>
      </c>
      <c r="I4033">
        <v>1</v>
      </c>
      <c r="J4033">
        <v>6</v>
      </c>
      <c r="K4033">
        <v>8</v>
      </c>
      <c r="L4033">
        <v>54</v>
      </c>
      <c r="M4033" t="s">
        <v>900</v>
      </c>
      <c r="N4033" t="s">
        <v>860</v>
      </c>
      <c r="O4033" t="s">
        <v>799</v>
      </c>
      <c r="R4033" t="str">
        <f t="shared" si="212"/>
        <v>Weekday</v>
      </c>
      <c r="S4033" s="27">
        <f t="shared" si="213"/>
        <v>42375</v>
      </c>
      <c r="T4033" t="str">
        <f t="shared" si="214"/>
        <v>D</v>
      </c>
      <c r="V4033" t="str">
        <f t="shared" si="211"/>
        <v>D</v>
      </c>
    </row>
    <row r="4034" spans="1:22" x14ac:dyDescent="0.25">
      <c r="A4034" t="s">
        <v>391</v>
      </c>
      <c r="B4034" t="s">
        <v>218</v>
      </c>
      <c r="C4034">
        <v>171445189</v>
      </c>
      <c r="D4034">
        <v>66</v>
      </c>
      <c r="E4034" t="s">
        <v>90</v>
      </c>
      <c r="G4034">
        <v>0</v>
      </c>
      <c r="H4034">
        <v>2017</v>
      </c>
      <c r="I4034">
        <v>5</v>
      </c>
      <c r="J4034">
        <v>12</v>
      </c>
      <c r="K4034">
        <v>8</v>
      </c>
      <c r="L4034">
        <v>28</v>
      </c>
      <c r="M4034" t="s">
        <v>900</v>
      </c>
      <c r="N4034" t="s">
        <v>404</v>
      </c>
      <c r="O4034" t="s">
        <v>799</v>
      </c>
      <c r="R4034" t="str">
        <f t="shared" si="212"/>
        <v>Weekday</v>
      </c>
      <c r="S4034" s="27">
        <f t="shared" si="213"/>
        <v>42867</v>
      </c>
      <c r="T4034" t="str">
        <f t="shared" si="214"/>
        <v>D</v>
      </c>
      <c r="V4034" t="str">
        <f t="shared" si="211"/>
        <v>D</v>
      </c>
    </row>
    <row r="4035" spans="1:22" x14ac:dyDescent="0.25">
      <c r="A4035" t="s">
        <v>391</v>
      </c>
      <c r="B4035" t="s">
        <v>218</v>
      </c>
      <c r="C4035">
        <v>161345049</v>
      </c>
      <c r="D4035">
        <v>66</v>
      </c>
      <c r="E4035" t="s">
        <v>90</v>
      </c>
      <c r="G4035">
        <v>0</v>
      </c>
      <c r="H4035">
        <v>2016</v>
      </c>
      <c r="I4035">
        <v>5</v>
      </c>
      <c r="J4035">
        <v>12</v>
      </c>
      <c r="K4035">
        <v>9</v>
      </c>
      <c r="L4035">
        <v>14</v>
      </c>
      <c r="M4035" t="s">
        <v>900</v>
      </c>
      <c r="N4035" t="s">
        <v>171</v>
      </c>
      <c r="O4035" t="s">
        <v>799</v>
      </c>
      <c r="R4035" t="str">
        <f t="shared" si="212"/>
        <v>Weekday</v>
      </c>
      <c r="S4035" s="27">
        <f t="shared" si="213"/>
        <v>42502</v>
      </c>
      <c r="T4035" t="str">
        <f t="shared" si="214"/>
        <v>D</v>
      </c>
      <c r="V4035" t="str">
        <f t="shared" ref="V4035:V4098" si="215">T4035&amp;U4035</f>
        <v>D</v>
      </c>
    </row>
    <row r="4036" spans="1:22" x14ac:dyDescent="0.25">
      <c r="A4036" t="s">
        <v>391</v>
      </c>
      <c r="B4036" t="s">
        <v>218</v>
      </c>
      <c r="C4036">
        <v>173395129</v>
      </c>
      <c r="D4036">
        <v>66</v>
      </c>
      <c r="E4036" t="s">
        <v>90</v>
      </c>
      <c r="G4036">
        <v>0</v>
      </c>
      <c r="H4036">
        <v>2017</v>
      </c>
      <c r="I4036">
        <v>11</v>
      </c>
      <c r="J4036">
        <v>28</v>
      </c>
      <c r="K4036">
        <v>6</v>
      </c>
      <c r="L4036">
        <v>35</v>
      </c>
      <c r="M4036" t="s">
        <v>900</v>
      </c>
      <c r="N4036" t="s">
        <v>404</v>
      </c>
      <c r="O4036" t="s">
        <v>799</v>
      </c>
      <c r="R4036" t="str">
        <f t="shared" si="212"/>
        <v>Weekday</v>
      </c>
      <c r="S4036" s="27">
        <f t="shared" si="213"/>
        <v>43067</v>
      </c>
      <c r="T4036" t="str">
        <f t="shared" si="214"/>
        <v>D</v>
      </c>
      <c r="V4036" t="str">
        <f t="shared" si="215"/>
        <v>D</v>
      </c>
    </row>
    <row r="4037" spans="1:22" x14ac:dyDescent="0.25">
      <c r="A4037" t="s">
        <v>391</v>
      </c>
      <c r="B4037" t="s">
        <v>218</v>
      </c>
      <c r="C4037">
        <v>162795168</v>
      </c>
      <c r="D4037">
        <v>66</v>
      </c>
      <c r="E4037" t="s">
        <v>90</v>
      </c>
      <c r="G4037">
        <v>57.337000000000003</v>
      </c>
      <c r="H4037">
        <v>2016</v>
      </c>
      <c r="I4037">
        <v>10</v>
      </c>
      <c r="J4037">
        <v>5</v>
      </c>
      <c r="K4037">
        <v>8</v>
      </c>
      <c r="L4037">
        <v>9</v>
      </c>
      <c r="M4037" t="s">
        <v>900</v>
      </c>
      <c r="N4037" t="s">
        <v>171</v>
      </c>
      <c r="O4037" t="s">
        <v>799</v>
      </c>
      <c r="Q4037" t="s">
        <v>392</v>
      </c>
      <c r="R4037" t="str">
        <f t="shared" si="212"/>
        <v>Weekday</v>
      </c>
      <c r="S4037" s="27">
        <f t="shared" si="213"/>
        <v>42648</v>
      </c>
      <c r="T4037" t="str">
        <f t="shared" si="214"/>
        <v>D</v>
      </c>
      <c r="V4037" t="str">
        <f t="shared" si="215"/>
        <v>D</v>
      </c>
    </row>
    <row r="4038" spans="1:22" x14ac:dyDescent="0.25">
      <c r="A4038" t="s">
        <v>391</v>
      </c>
      <c r="B4038" t="s">
        <v>218</v>
      </c>
      <c r="C4038">
        <v>163155122</v>
      </c>
      <c r="D4038">
        <v>66</v>
      </c>
      <c r="E4038" t="s">
        <v>90</v>
      </c>
      <c r="G4038">
        <v>57.337000000000003</v>
      </c>
      <c r="H4038">
        <v>2016</v>
      </c>
      <c r="I4038">
        <v>11</v>
      </c>
      <c r="J4038">
        <v>6</v>
      </c>
      <c r="K4038">
        <v>15</v>
      </c>
      <c r="L4038">
        <v>39</v>
      </c>
      <c r="M4038" t="s">
        <v>900</v>
      </c>
      <c r="N4038" t="s">
        <v>860</v>
      </c>
      <c r="O4038" t="s">
        <v>799</v>
      </c>
      <c r="Q4038" t="s">
        <v>392</v>
      </c>
      <c r="R4038" t="str">
        <f t="shared" si="212"/>
        <v>Weekend</v>
      </c>
      <c r="S4038" s="27">
        <f t="shared" si="213"/>
        <v>42680</v>
      </c>
      <c r="T4038" t="str">
        <f t="shared" si="214"/>
        <v>D</v>
      </c>
      <c r="V4038" t="str">
        <f t="shared" si="215"/>
        <v>D</v>
      </c>
    </row>
    <row r="4039" spans="1:22" x14ac:dyDescent="0.25">
      <c r="A4039" t="s">
        <v>391</v>
      </c>
      <c r="B4039" t="s">
        <v>218</v>
      </c>
      <c r="C4039">
        <v>170155057</v>
      </c>
      <c r="D4039">
        <v>66</v>
      </c>
      <c r="E4039" t="s">
        <v>90</v>
      </c>
      <c r="G4039">
        <v>57.337000000000003</v>
      </c>
      <c r="H4039">
        <v>2017</v>
      </c>
      <c r="I4039">
        <v>1</v>
      </c>
      <c r="J4039">
        <v>12</v>
      </c>
      <c r="K4039">
        <v>6</v>
      </c>
      <c r="L4039">
        <v>10</v>
      </c>
      <c r="M4039" t="s">
        <v>900</v>
      </c>
      <c r="N4039" t="s">
        <v>860</v>
      </c>
      <c r="O4039" t="s">
        <v>799</v>
      </c>
      <c r="Q4039" t="s">
        <v>392</v>
      </c>
      <c r="R4039" t="str">
        <f t="shared" si="212"/>
        <v>Weekday</v>
      </c>
      <c r="S4039" s="27">
        <f t="shared" si="213"/>
        <v>42747</v>
      </c>
      <c r="T4039" t="str">
        <f t="shared" si="214"/>
        <v>D</v>
      </c>
      <c r="V4039" t="str">
        <f t="shared" si="215"/>
        <v>D</v>
      </c>
    </row>
    <row r="4040" spans="1:22" x14ac:dyDescent="0.25">
      <c r="A4040" t="s">
        <v>391</v>
      </c>
      <c r="S4040" s="27"/>
      <c r="V4040" t="str">
        <f t="shared" si="215"/>
        <v/>
      </c>
    </row>
    <row r="4041" spans="1:22" x14ac:dyDescent="0.25">
      <c r="A4041" t="s">
        <v>391</v>
      </c>
      <c r="B4041" t="s">
        <v>218</v>
      </c>
      <c r="C4041">
        <v>151805048</v>
      </c>
      <c r="D4041">
        <v>66</v>
      </c>
      <c r="E4041" t="s">
        <v>90</v>
      </c>
      <c r="G4041">
        <v>57.35</v>
      </c>
      <c r="H4041">
        <v>2015</v>
      </c>
      <c r="I4041">
        <v>6</v>
      </c>
      <c r="J4041">
        <v>25</v>
      </c>
      <c r="K4041">
        <v>15</v>
      </c>
      <c r="L4041">
        <v>0</v>
      </c>
      <c r="M4041" t="s">
        <v>900</v>
      </c>
      <c r="N4041" t="s">
        <v>860</v>
      </c>
      <c r="O4041" t="s">
        <v>799</v>
      </c>
      <c r="Q4041" t="s">
        <v>392</v>
      </c>
      <c r="R4041" t="str">
        <f t="shared" si="212"/>
        <v>Weekday</v>
      </c>
      <c r="S4041" s="27">
        <f t="shared" si="213"/>
        <v>42180</v>
      </c>
      <c r="T4041" t="str">
        <f t="shared" si="214"/>
        <v>S</v>
      </c>
      <c r="V4041" t="str">
        <f t="shared" si="215"/>
        <v>S</v>
      </c>
    </row>
    <row r="4042" spans="1:22" x14ac:dyDescent="0.25">
      <c r="A4042" t="s">
        <v>391</v>
      </c>
      <c r="B4042" t="s">
        <v>218</v>
      </c>
      <c r="C4042">
        <v>150985131</v>
      </c>
      <c r="D4042">
        <v>66</v>
      </c>
      <c r="E4042" t="s">
        <v>90</v>
      </c>
      <c r="G4042">
        <v>57.362000000000002</v>
      </c>
      <c r="H4042">
        <v>2015</v>
      </c>
      <c r="I4042">
        <v>4</v>
      </c>
      <c r="J4042">
        <v>8</v>
      </c>
      <c r="K4042">
        <v>7</v>
      </c>
      <c r="L4042">
        <v>16</v>
      </c>
      <c r="M4042" t="s">
        <v>900</v>
      </c>
      <c r="N4042" t="s">
        <v>171</v>
      </c>
      <c r="O4042" t="s">
        <v>799</v>
      </c>
      <c r="Q4042" t="s">
        <v>392</v>
      </c>
      <c r="R4042" t="str">
        <f t="shared" si="212"/>
        <v>Weekday</v>
      </c>
      <c r="S4042" s="27">
        <f t="shared" si="213"/>
        <v>42102</v>
      </c>
      <c r="T4042" t="str">
        <f t="shared" si="214"/>
        <v>S</v>
      </c>
      <c r="V4042" t="str">
        <f t="shared" si="215"/>
        <v>S</v>
      </c>
    </row>
    <row r="4043" spans="1:22" x14ac:dyDescent="0.25">
      <c r="A4043" t="s">
        <v>391</v>
      </c>
      <c r="B4043" t="s">
        <v>218</v>
      </c>
      <c r="C4043">
        <v>173465219</v>
      </c>
      <c r="D4043">
        <v>66</v>
      </c>
      <c r="E4043" t="s">
        <v>90</v>
      </c>
      <c r="G4043">
        <v>57.365000000000002</v>
      </c>
      <c r="H4043">
        <v>2017</v>
      </c>
      <c r="I4043">
        <v>11</v>
      </c>
      <c r="J4043">
        <v>27</v>
      </c>
      <c r="K4043">
        <v>9</v>
      </c>
      <c r="L4043">
        <v>25</v>
      </c>
      <c r="M4043" t="s">
        <v>900</v>
      </c>
      <c r="N4043" t="s">
        <v>860</v>
      </c>
      <c r="O4043" t="s">
        <v>799</v>
      </c>
      <c r="Q4043" t="s">
        <v>392</v>
      </c>
      <c r="R4043" t="str">
        <f t="shared" si="212"/>
        <v>Weekday</v>
      </c>
      <c r="S4043" s="27">
        <f t="shared" si="213"/>
        <v>43066</v>
      </c>
      <c r="T4043" t="str">
        <f t="shared" si="214"/>
        <v>D</v>
      </c>
      <c r="V4043" t="str">
        <f t="shared" si="215"/>
        <v>D</v>
      </c>
    </row>
    <row r="4044" spans="1:22" x14ac:dyDescent="0.25">
      <c r="A4044" t="s">
        <v>391</v>
      </c>
      <c r="B4044" t="s">
        <v>218</v>
      </c>
      <c r="C4044">
        <v>152920180</v>
      </c>
      <c r="D4044">
        <v>66</v>
      </c>
      <c r="E4044" t="s">
        <v>90</v>
      </c>
      <c r="G4044">
        <v>57.366</v>
      </c>
      <c r="H4044">
        <v>2015</v>
      </c>
      <c r="I4044">
        <v>10</v>
      </c>
      <c r="J4044">
        <v>8</v>
      </c>
      <c r="K4044">
        <v>9</v>
      </c>
      <c r="L4044">
        <v>51</v>
      </c>
      <c r="M4044" t="s">
        <v>900</v>
      </c>
      <c r="N4044" t="s">
        <v>860</v>
      </c>
      <c r="O4044" t="s">
        <v>799</v>
      </c>
      <c r="Q4044" t="s">
        <v>392</v>
      </c>
      <c r="R4044" t="str">
        <f t="shared" si="212"/>
        <v>Weekday</v>
      </c>
      <c r="S4044" s="27">
        <f t="shared" si="213"/>
        <v>42285</v>
      </c>
      <c r="T4044" t="str">
        <f t="shared" si="214"/>
        <v>D</v>
      </c>
      <c r="V4044" t="str">
        <f t="shared" si="215"/>
        <v>D</v>
      </c>
    </row>
    <row r="4045" spans="1:22" x14ac:dyDescent="0.25">
      <c r="A4045" t="s">
        <v>391</v>
      </c>
      <c r="B4045" t="s">
        <v>218</v>
      </c>
      <c r="C4045">
        <v>161805342</v>
      </c>
      <c r="D4045">
        <v>66</v>
      </c>
      <c r="E4045" t="s">
        <v>90</v>
      </c>
      <c r="G4045">
        <v>57.375</v>
      </c>
      <c r="H4045">
        <v>2016</v>
      </c>
      <c r="I4045">
        <v>6</v>
      </c>
      <c r="J4045">
        <v>20</v>
      </c>
      <c r="K4045">
        <v>12</v>
      </c>
      <c r="L4045">
        <v>50</v>
      </c>
      <c r="M4045" t="s">
        <v>900</v>
      </c>
      <c r="N4045" t="s">
        <v>860</v>
      </c>
      <c r="O4045" t="s">
        <v>799</v>
      </c>
      <c r="Q4045" t="s">
        <v>392</v>
      </c>
      <c r="R4045" t="str">
        <f t="shared" si="212"/>
        <v>Weekday</v>
      </c>
      <c r="S4045" s="27">
        <f t="shared" si="213"/>
        <v>42541</v>
      </c>
      <c r="T4045" t="str">
        <f t="shared" si="214"/>
        <v>D</v>
      </c>
      <c r="V4045" t="str">
        <f t="shared" si="215"/>
        <v>D</v>
      </c>
    </row>
    <row r="4046" spans="1:22" x14ac:dyDescent="0.25">
      <c r="A4046" t="s">
        <v>391</v>
      </c>
      <c r="S4046" s="27"/>
      <c r="V4046" t="str">
        <f t="shared" si="215"/>
        <v/>
      </c>
    </row>
    <row r="4047" spans="1:22" x14ac:dyDescent="0.25">
      <c r="A4047" t="s">
        <v>391</v>
      </c>
      <c r="B4047" t="s">
        <v>218</v>
      </c>
      <c r="C4047">
        <v>153245220</v>
      </c>
      <c r="D4047">
        <v>66</v>
      </c>
      <c r="E4047" t="s">
        <v>90</v>
      </c>
      <c r="G4047">
        <v>57.375999999999998</v>
      </c>
      <c r="H4047">
        <v>2015</v>
      </c>
      <c r="I4047">
        <v>11</v>
      </c>
      <c r="J4047">
        <v>20</v>
      </c>
      <c r="K4047">
        <v>9</v>
      </c>
      <c r="L4047">
        <v>23</v>
      </c>
      <c r="M4047" t="s">
        <v>900</v>
      </c>
      <c r="N4047" t="s">
        <v>860</v>
      </c>
      <c r="O4047" t="s">
        <v>799</v>
      </c>
      <c r="Q4047" t="s">
        <v>392</v>
      </c>
      <c r="R4047" t="str">
        <f t="shared" si="212"/>
        <v>Weekday</v>
      </c>
      <c r="S4047" s="27">
        <f t="shared" si="213"/>
        <v>42328</v>
      </c>
      <c r="T4047" t="str">
        <f t="shared" si="214"/>
        <v>D</v>
      </c>
      <c r="V4047" t="str">
        <f t="shared" si="215"/>
        <v>D</v>
      </c>
    </row>
    <row r="4048" spans="1:22" x14ac:dyDescent="0.25">
      <c r="A4048" t="s">
        <v>391</v>
      </c>
      <c r="B4048" t="s">
        <v>218</v>
      </c>
      <c r="C4048">
        <v>171725071</v>
      </c>
      <c r="D4048">
        <v>66</v>
      </c>
      <c r="E4048" t="s">
        <v>90</v>
      </c>
      <c r="G4048">
        <v>57.378999999999998</v>
      </c>
      <c r="H4048">
        <v>2017</v>
      </c>
      <c r="I4048">
        <v>6</v>
      </c>
      <c r="J4048">
        <v>20</v>
      </c>
      <c r="K4048">
        <v>9</v>
      </c>
      <c r="L4048">
        <v>14</v>
      </c>
      <c r="M4048" t="s">
        <v>900</v>
      </c>
      <c r="N4048" t="s">
        <v>860</v>
      </c>
      <c r="O4048" t="s">
        <v>799</v>
      </c>
      <c r="Q4048" t="s">
        <v>392</v>
      </c>
      <c r="R4048" t="str">
        <f t="shared" si="212"/>
        <v>Weekday</v>
      </c>
      <c r="S4048" s="27">
        <f t="shared" si="213"/>
        <v>42906</v>
      </c>
      <c r="T4048" t="str">
        <f t="shared" si="214"/>
        <v>D</v>
      </c>
      <c r="V4048" t="str">
        <f t="shared" si="215"/>
        <v>D</v>
      </c>
    </row>
    <row r="4049" spans="1:22" x14ac:dyDescent="0.25">
      <c r="A4049" t="s">
        <v>391</v>
      </c>
      <c r="B4049" t="s">
        <v>218</v>
      </c>
      <c r="C4049">
        <v>151535070</v>
      </c>
      <c r="D4049">
        <v>66</v>
      </c>
      <c r="E4049" t="s">
        <v>90</v>
      </c>
      <c r="G4049">
        <v>57.381999999999998</v>
      </c>
      <c r="H4049">
        <v>2015</v>
      </c>
      <c r="I4049">
        <v>5</v>
      </c>
      <c r="J4049">
        <v>26</v>
      </c>
      <c r="K4049">
        <v>8</v>
      </c>
      <c r="L4049">
        <v>49</v>
      </c>
      <c r="M4049" t="s">
        <v>900</v>
      </c>
      <c r="N4049" t="s">
        <v>860</v>
      </c>
      <c r="O4049" t="s">
        <v>799</v>
      </c>
      <c r="Q4049" t="s">
        <v>392</v>
      </c>
      <c r="R4049" t="str">
        <f t="shared" si="212"/>
        <v>Weekday</v>
      </c>
      <c r="S4049" s="27">
        <f t="shared" si="213"/>
        <v>42150</v>
      </c>
      <c r="T4049" t="str">
        <f t="shared" si="214"/>
        <v>S</v>
      </c>
      <c r="V4049" t="str">
        <f t="shared" si="215"/>
        <v>S</v>
      </c>
    </row>
    <row r="4050" spans="1:22" x14ac:dyDescent="0.25">
      <c r="A4050" t="s">
        <v>391</v>
      </c>
      <c r="B4050" t="s">
        <v>218</v>
      </c>
      <c r="C4050">
        <v>152155249</v>
      </c>
      <c r="D4050">
        <v>66</v>
      </c>
      <c r="E4050" t="s">
        <v>90</v>
      </c>
      <c r="G4050">
        <v>57.384999999999998</v>
      </c>
      <c r="H4050">
        <v>2015</v>
      </c>
      <c r="I4050">
        <v>8</v>
      </c>
      <c r="J4050">
        <v>3</v>
      </c>
      <c r="K4050">
        <v>6</v>
      </c>
      <c r="L4050">
        <v>2</v>
      </c>
      <c r="M4050" t="s">
        <v>900</v>
      </c>
      <c r="N4050" t="s">
        <v>860</v>
      </c>
      <c r="O4050" t="s">
        <v>799</v>
      </c>
      <c r="Q4050" t="s">
        <v>392</v>
      </c>
      <c r="R4050" t="str">
        <f t="shared" si="212"/>
        <v>Weekday</v>
      </c>
      <c r="S4050" s="27">
        <f t="shared" si="213"/>
        <v>42219</v>
      </c>
      <c r="T4050" t="str">
        <f t="shared" si="214"/>
        <v>S</v>
      </c>
      <c r="V4050" t="str">
        <f t="shared" si="215"/>
        <v>S</v>
      </c>
    </row>
    <row r="4051" spans="1:22" x14ac:dyDescent="0.25">
      <c r="A4051" t="s">
        <v>391</v>
      </c>
      <c r="B4051" t="s">
        <v>218</v>
      </c>
      <c r="C4051">
        <v>160065194</v>
      </c>
      <c r="D4051">
        <v>66</v>
      </c>
      <c r="E4051" t="s">
        <v>90</v>
      </c>
      <c r="G4051">
        <v>0</v>
      </c>
      <c r="H4051">
        <v>2016</v>
      </c>
      <c r="I4051">
        <v>1</v>
      </c>
      <c r="J4051">
        <v>6</v>
      </c>
      <c r="K4051">
        <v>9</v>
      </c>
      <c r="L4051">
        <v>25</v>
      </c>
      <c r="M4051" t="s">
        <v>900</v>
      </c>
      <c r="N4051" t="s">
        <v>404</v>
      </c>
      <c r="O4051" t="s">
        <v>799</v>
      </c>
      <c r="R4051" t="str">
        <f t="shared" si="212"/>
        <v>Weekday</v>
      </c>
      <c r="S4051" s="27">
        <f t="shared" si="213"/>
        <v>42375</v>
      </c>
      <c r="T4051" t="str">
        <f t="shared" si="214"/>
        <v>D</v>
      </c>
      <c r="V4051" t="str">
        <f t="shared" si="215"/>
        <v>D</v>
      </c>
    </row>
    <row r="4052" spans="1:22" x14ac:dyDescent="0.25">
      <c r="A4052" t="s">
        <v>391</v>
      </c>
      <c r="B4052" t="s">
        <v>218</v>
      </c>
      <c r="C4052">
        <v>141195291</v>
      </c>
      <c r="D4052">
        <v>66</v>
      </c>
      <c r="E4052" t="s">
        <v>90</v>
      </c>
      <c r="G4052">
        <v>57.386000000000003</v>
      </c>
      <c r="H4052">
        <v>2014</v>
      </c>
      <c r="I4052">
        <v>4</v>
      </c>
      <c r="J4052">
        <v>19</v>
      </c>
      <c r="K4052">
        <v>13</v>
      </c>
      <c r="L4052">
        <v>1</v>
      </c>
      <c r="M4052" t="s">
        <v>900</v>
      </c>
      <c r="N4052" t="s">
        <v>860</v>
      </c>
      <c r="O4052" t="s">
        <v>799</v>
      </c>
      <c r="Q4052" t="s">
        <v>392</v>
      </c>
      <c r="R4052" t="str">
        <f t="shared" si="212"/>
        <v>Weekend</v>
      </c>
      <c r="S4052" s="27">
        <f t="shared" si="213"/>
        <v>41748</v>
      </c>
      <c r="T4052" t="str">
        <f t="shared" si="214"/>
        <v>S</v>
      </c>
      <c r="V4052" t="str">
        <f t="shared" si="215"/>
        <v>S</v>
      </c>
    </row>
    <row r="4053" spans="1:22" x14ac:dyDescent="0.25">
      <c r="A4053" t="s">
        <v>391</v>
      </c>
      <c r="B4053" t="s">
        <v>218</v>
      </c>
      <c r="C4053">
        <v>173135132</v>
      </c>
      <c r="D4053">
        <v>66</v>
      </c>
      <c r="E4053" t="s">
        <v>90</v>
      </c>
      <c r="G4053">
        <v>57.393000000000001</v>
      </c>
      <c r="H4053">
        <v>2017</v>
      </c>
      <c r="I4053">
        <v>11</v>
      </c>
      <c r="J4053">
        <v>9</v>
      </c>
      <c r="K4053">
        <v>7</v>
      </c>
      <c r="L4053">
        <v>34</v>
      </c>
      <c r="M4053" t="s">
        <v>900</v>
      </c>
      <c r="N4053" t="s">
        <v>860</v>
      </c>
      <c r="O4053" t="s">
        <v>799</v>
      </c>
      <c r="Q4053" t="s">
        <v>392</v>
      </c>
      <c r="R4053" t="str">
        <f t="shared" si="212"/>
        <v>Weekday</v>
      </c>
      <c r="S4053" s="27">
        <f t="shared" si="213"/>
        <v>43048</v>
      </c>
      <c r="T4053" t="str">
        <f t="shared" si="214"/>
        <v>D</v>
      </c>
      <c r="V4053" t="str">
        <f t="shared" si="215"/>
        <v>D</v>
      </c>
    </row>
    <row r="4054" spans="1:22" x14ac:dyDescent="0.25">
      <c r="A4054" t="s">
        <v>391</v>
      </c>
      <c r="B4054" t="s">
        <v>218</v>
      </c>
      <c r="C4054">
        <v>141770025</v>
      </c>
      <c r="D4054">
        <v>66</v>
      </c>
      <c r="E4054" t="s">
        <v>90</v>
      </c>
      <c r="G4054">
        <v>57.398000000000003</v>
      </c>
      <c r="H4054">
        <v>2014</v>
      </c>
      <c r="I4054">
        <v>4</v>
      </c>
      <c r="J4054">
        <v>21</v>
      </c>
      <c r="K4054">
        <v>16</v>
      </c>
      <c r="L4054">
        <v>9</v>
      </c>
      <c r="M4054" t="s">
        <v>900</v>
      </c>
      <c r="N4054" t="s">
        <v>860</v>
      </c>
      <c r="O4054" t="s">
        <v>799</v>
      </c>
      <c r="Q4054" t="s">
        <v>392</v>
      </c>
      <c r="R4054" t="str">
        <f t="shared" si="212"/>
        <v>Weekday</v>
      </c>
      <c r="S4054" s="27">
        <f t="shared" si="213"/>
        <v>41750</v>
      </c>
      <c r="T4054" t="str">
        <f t="shared" si="214"/>
        <v>S</v>
      </c>
      <c r="V4054" t="str">
        <f t="shared" si="215"/>
        <v>S</v>
      </c>
    </row>
    <row r="4055" spans="1:22" x14ac:dyDescent="0.25">
      <c r="A4055" t="s">
        <v>391</v>
      </c>
      <c r="B4055" t="s">
        <v>218</v>
      </c>
      <c r="C4055">
        <v>172745265</v>
      </c>
      <c r="D4055">
        <v>66</v>
      </c>
      <c r="E4055" t="s">
        <v>90</v>
      </c>
      <c r="G4055">
        <v>57.399000000000001</v>
      </c>
      <c r="H4055">
        <v>2017</v>
      </c>
      <c r="I4055">
        <v>10</v>
      </c>
      <c r="J4055">
        <v>1</v>
      </c>
      <c r="K4055">
        <v>15</v>
      </c>
      <c r="L4055">
        <v>32</v>
      </c>
      <c r="M4055" t="s">
        <v>900</v>
      </c>
      <c r="N4055" t="s">
        <v>860</v>
      </c>
      <c r="O4055" t="s">
        <v>799</v>
      </c>
      <c r="Q4055" t="s">
        <v>392</v>
      </c>
      <c r="R4055" t="str">
        <f t="shared" si="212"/>
        <v>Weekend</v>
      </c>
      <c r="S4055" s="27">
        <f t="shared" si="213"/>
        <v>43009</v>
      </c>
      <c r="T4055" t="str">
        <f t="shared" si="214"/>
        <v>D</v>
      </c>
      <c r="V4055" t="str">
        <f t="shared" si="215"/>
        <v>D</v>
      </c>
    </row>
    <row r="4056" spans="1:22" x14ac:dyDescent="0.25">
      <c r="A4056" t="s">
        <v>391</v>
      </c>
      <c r="B4056" t="s">
        <v>218</v>
      </c>
      <c r="C4056">
        <v>142365104</v>
      </c>
      <c r="D4056">
        <v>66</v>
      </c>
      <c r="E4056" t="s">
        <v>90</v>
      </c>
      <c r="G4056">
        <v>57.399000000000001</v>
      </c>
      <c r="H4056">
        <v>2014</v>
      </c>
      <c r="I4056">
        <v>8</v>
      </c>
      <c r="J4056">
        <v>13</v>
      </c>
      <c r="K4056">
        <v>8</v>
      </c>
      <c r="L4056">
        <v>53</v>
      </c>
      <c r="M4056" t="s">
        <v>900</v>
      </c>
      <c r="N4056" t="s">
        <v>860</v>
      </c>
      <c r="O4056" t="s">
        <v>799</v>
      </c>
      <c r="Q4056" t="s">
        <v>392</v>
      </c>
      <c r="R4056" t="str">
        <f t="shared" si="212"/>
        <v>Weekday</v>
      </c>
      <c r="S4056" s="27">
        <f t="shared" si="213"/>
        <v>41864</v>
      </c>
      <c r="T4056" t="str">
        <f t="shared" si="214"/>
        <v>S</v>
      </c>
      <c r="V4056" t="str">
        <f t="shared" si="215"/>
        <v>S</v>
      </c>
    </row>
    <row r="4057" spans="1:22" x14ac:dyDescent="0.25">
      <c r="A4057" t="s">
        <v>391</v>
      </c>
      <c r="B4057" t="s">
        <v>218</v>
      </c>
      <c r="C4057">
        <v>151045049</v>
      </c>
      <c r="D4057">
        <v>66</v>
      </c>
      <c r="E4057" t="s">
        <v>90</v>
      </c>
      <c r="G4057">
        <v>57.402999999999999</v>
      </c>
      <c r="H4057">
        <v>2015</v>
      </c>
      <c r="I4057">
        <v>3</v>
      </c>
      <c r="J4057">
        <v>25</v>
      </c>
      <c r="K4057">
        <v>10</v>
      </c>
      <c r="L4057">
        <v>11</v>
      </c>
      <c r="M4057" t="s">
        <v>900</v>
      </c>
      <c r="N4057" t="s">
        <v>860</v>
      </c>
      <c r="O4057" t="s">
        <v>799</v>
      </c>
      <c r="Q4057" t="s">
        <v>392</v>
      </c>
      <c r="R4057" t="str">
        <f t="shared" si="212"/>
        <v>Weekday</v>
      </c>
      <c r="S4057" s="27">
        <f t="shared" si="213"/>
        <v>42088</v>
      </c>
      <c r="T4057" t="str">
        <f t="shared" si="214"/>
        <v>S</v>
      </c>
      <c r="V4057" t="str">
        <f t="shared" si="215"/>
        <v>S</v>
      </c>
    </row>
    <row r="4058" spans="1:22" x14ac:dyDescent="0.25">
      <c r="A4058" t="s">
        <v>391</v>
      </c>
      <c r="B4058" t="s">
        <v>218</v>
      </c>
      <c r="C4058">
        <v>132675162</v>
      </c>
      <c r="D4058">
        <v>66</v>
      </c>
      <c r="E4058" t="s">
        <v>90</v>
      </c>
      <c r="G4058">
        <v>57.405000000000001</v>
      </c>
      <c r="H4058">
        <v>2013</v>
      </c>
      <c r="I4058">
        <v>9</v>
      </c>
      <c r="J4058">
        <v>24</v>
      </c>
      <c r="K4058">
        <v>3</v>
      </c>
      <c r="L4058">
        <v>11</v>
      </c>
      <c r="M4058" t="s">
        <v>899</v>
      </c>
      <c r="N4058" t="s">
        <v>860</v>
      </c>
      <c r="O4058" t="s">
        <v>799</v>
      </c>
      <c r="Q4058" t="s">
        <v>392</v>
      </c>
      <c r="R4058" t="str">
        <f t="shared" si="212"/>
        <v>Weekday</v>
      </c>
      <c r="S4058" s="27">
        <f t="shared" si="213"/>
        <v>41541</v>
      </c>
      <c r="T4058" t="str">
        <f t="shared" si="214"/>
        <v>S</v>
      </c>
      <c r="V4058" t="str">
        <f t="shared" si="215"/>
        <v>S</v>
      </c>
    </row>
    <row r="4059" spans="1:22" x14ac:dyDescent="0.25">
      <c r="A4059" t="s">
        <v>391</v>
      </c>
      <c r="S4059" s="27"/>
      <c r="V4059" t="str">
        <f t="shared" si="215"/>
        <v/>
      </c>
    </row>
    <row r="4060" spans="1:22" x14ac:dyDescent="0.25">
      <c r="A4060" t="s">
        <v>391</v>
      </c>
      <c r="B4060" t="s">
        <v>218</v>
      </c>
      <c r="C4060">
        <v>140655085</v>
      </c>
      <c r="D4060">
        <v>66</v>
      </c>
      <c r="E4060" t="s">
        <v>90</v>
      </c>
      <c r="G4060">
        <v>57.412999999999997</v>
      </c>
      <c r="H4060">
        <v>2014</v>
      </c>
      <c r="I4060">
        <v>3</v>
      </c>
      <c r="J4060">
        <v>6</v>
      </c>
      <c r="K4060">
        <v>6</v>
      </c>
      <c r="L4060">
        <v>28</v>
      </c>
      <c r="M4060" t="s">
        <v>900</v>
      </c>
      <c r="N4060" t="s">
        <v>860</v>
      </c>
      <c r="O4060" t="s">
        <v>799</v>
      </c>
      <c r="Q4060" t="s">
        <v>392</v>
      </c>
      <c r="R4060" t="str">
        <f t="shared" si="212"/>
        <v>Weekday</v>
      </c>
      <c r="S4060" s="27">
        <f t="shared" si="213"/>
        <v>41704</v>
      </c>
      <c r="T4060" t="str">
        <f t="shared" si="214"/>
        <v>S</v>
      </c>
      <c r="V4060" t="str">
        <f t="shared" si="215"/>
        <v>S</v>
      </c>
    </row>
    <row r="4061" spans="1:22" x14ac:dyDescent="0.25">
      <c r="A4061" t="s">
        <v>391</v>
      </c>
      <c r="B4061" t="s">
        <v>218</v>
      </c>
      <c r="C4061">
        <v>163375454</v>
      </c>
      <c r="D4061">
        <v>66</v>
      </c>
      <c r="E4061" t="s">
        <v>90</v>
      </c>
      <c r="G4061">
        <v>57.412999999999997</v>
      </c>
      <c r="H4061">
        <v>2016</v>
      </c>
      <c r="I4061">
        <v>12</v>
      </c>
      <c r="J4061">
        <v>1</v>
      </c>
      <c r="K4061">
        <v>5</v>
      </c>
      <c r="L4061">
        <v>41</v>
      </c>
      <c r="M4061" t="s">
        <v>900</v>
      </c>
      <c r="N4061" t="s">
        <v>860</v>
      </c>
      <c r="O4061" t="s">
        <v>799</v>
      </c>
      <c r="Q4061" t="s">
        <v>392</v>
      </c>
      <c r="R4061" t="str">
        <f t="shared" si="212"/>
        <v>Weekday</v>
      </c>
      <c r="S4061" s="27">
        <f t="shared" si="213"/>
        <v>42705</v>
      </c>
      <c r="T4061" t="str">
        <f t="shared" si="214"/>
        <v>D</v>
      </c>
      <c r="V4061" t="str">
        <f t="shared" si="215"/>
        <v>D</v>
      </c>
    </row>
    <row r="4062" spans="1:22" x14ac:dyDescent="0.25">
      <c r="A4062" t="s">
        <v>391</v>
      </c>
      <c r="B4062" t="s">
        <v>218</v>
      </c>
      <c r="C4062">
        <v>171145239</v>
      </c>
      <c r="D4062">
        <v>66</v>
      </c>
      <c r="E4062" t="s">
        <v>90</v>
      </c>
      <c r="G4062">
        <v>57.414000000000001</v>
      </c>
      <c r="H4062">
        <v>2017</v>
      </c>
      <c r="I4062">
        <v>4</v>
      </c>
      <c r="J4062">
        <v>24</v>
      </c>
      <c r="K4062">
        <v>8</v>
      </c>
      <c r="L4062">
        <v>22</v>
      </c>
      <c r="M4062" t="s">
        <v>900</v>
      </c>
      <c r="N4062" t="s">
        <v>860</v>
      </c>
      <c r="O4062" t="s">
        <v>799</v>
      </c>
      <c r="Q4062" t="s">
        <v>392</v>
      </c>
      <c r="R4062" t="str">
        <f t="shared" si="212"/>
        <v>Weekday</v>
      </c>
      <c r="S4062" s="27">
        <f t="shared" si="213"/>
        <v>42849</v>
      </c>
      <c r="T4062" t="str">
        <f t="shared" si="214"/>
        <v>D</v>
      </c>
      <c r="V4062" t="str">
        <f t="shared" si="215"/>
        <v>D</v>
      </c>
    </row>
    <row r="4063" spans="1:22" x14ac:dyDescent="0.25">
      <c r="A4063" t="s">
        <v>391</v>
      </c>
      <c r="B4063" t="s">
        <v>218</v>
      </c>
      <c r="C4063">
        <v>161965158</v>
      </c>
      <c r="D4063">
        <v>66</v>
      </c>
      <c r="E4063" t="s">
        <v>90</v>
      </c>
      <c r="G4063">
        <v>57.418999999999997</v>
      </c>
      <c r="H4063">
        <v>2016</v>
      </c>
      <c r="I4063">
        <v>7</v>
      </c>
      <c r="J4063">
        <v>14</v>
      </c>
      <c r="K4063">
        <v>5</v>
      </c>
      <c r="L4063">
        <v>30</v>
      </c>
      <c r="M4063" t="s">
        <v>900</v>
      </c>
      <c r="N4063" t="s">
        <v>860</v>
      </c>
      <c r="O4063" t="s">
        <v>799</v>
      </c>
      <c r="Q4063" t="s">
        <v>392</v>
      </c>
      <c r="R4063" t="str">
        <f t="shared" si="212"/>
        <v>Weekday</v>
      </c>
      <c r="S4063" s="27">
        <f t="shared" si="213"/>
        <v>42565</v>
      </c>
      <c r="T4063" t="str">
        <f t="shared" si="214"/>
        <v>D</v>
      </c>
      <c r="V4063" t="str">
        <f t="shared" si="215"/>
        <v>D</v>
      </c>
    </row>
    <row r="4064" spans="1:22" x14ac:dyDescent="0.25">
      <c r="A4064" t="s">
        <v>391</v>
      </c>
      <c r="B4064" t="s">
        <v>218</v>
      </c>
      <c r="C4064">
        <v>153335079</v>
      </c>
      <c r="D4064">
        <v>66</v>
      </c>
      <c r="E4064" t="s">
        <v>90</v>
      </c>
      <c r="G4064">
        <v>57.426000000000002</v>
      </c>
      <c r="H4064">
        <v>2015</v>
      </c>
      <c r="I4064">
        <v>11</v>
      </c>
      <c r="J4064">
        <v>19</v>
      </c>
      <c r="K4064">
        <v>8</v>
      </c>
      <c r="L4064">
        <v>55</v>
      </c>
      <c r="M4064" t="s">
        <v>900</v>
      </c>
      <c r="N4064" t="s">
        <v>860</v>
      </c>
      <c r="O4064" t="s">
        <v>799</v>
      </c>
      <c r="Q4064" t="s">
        <v>392</v>
      </c>
      <c r="R4064" t="str">
        <f t="shared" si="212"/>
        <v>Weekday</v>
      </c>
      <c r="S4064" s="27">
        <f t="shared" si="213"/>
        <v>42327</v>
      </c>
      <c r="T4064" t="str">
        <f t="shared" si="214"/>
        <v>D</v>
      </c>
      <c r="V4064" t="str">
        <f t="shared" si="215"/>
        <v>D</v>
      </c>
    </row>
    <row r="4065" spans="1:22" x14ac:dyDescent="0.25">
      <c r="A4065" t="s">
        <v>391</v>
      </c>
      <c r="B4065" t="s">
        <v>218</v>
      </c>
      <c r="C4065">
        <v>141135132</v>
      </c>
      <c r="D4065">
        <v>66</v>
      </c>
      <c r="E4065" t="s">
        <v>90</v>
      </c>
      <c r="G4065">
        <v>57.427</v>
      </c>
      <c r="H4065">
        <v>2014</v>
      </c>
      <c r="I4065">
        <v>4</v>
      </c>
      <c r="J4065">
        <v>23</v>
      </c>
      <c r="K4065">
        <v>7</v>
      </c>
      <c r="L4065">
        <v>19</v>
      </c>
      <c r="M4065" t="s">
        <v>900</v>
      </c>
      <c r="N4065" t="s">
        <v>860</v>
      </c>
      <c r="O4065" t="s">
        <v>799</v>
      </c>
      <c r="Q4065" t="s">
        <v>394</v>
      </c>
      <c r="R4065" t="str">
        <f t="shared" si="212"/>
        <v>Weekday</v>
      </c>
      <c r="S4065" s="27">
        <f t="shared" si="213"/>
        <v>41752</v>
      </c>
      <c r="T4065" t="str">
        <f t="shared" si="214"/>
        <v>S</v>
      </c>
      <c r="V4065" t="str">
        <f t="shared" si="215"/>
        <v>S</v>
      </c>
    </row>
    <row r="4066" spans="1:22" x14ac:dyDescent="0.25">
      <c r="A4066" t="s">
        <v>391</v>
      </c>
      <c r="B4066" t="s">
        <v>218</v>
      </c>
      <c r="C4066">
        <v>142565202</v>
      </c>
      <c r="D4066">
        <v>66</v>
      </c>
      <c r="E4066" t="s">
        <v>90</v>
      </c>
      <c r="G4066">
        <v>57.43</v>
      </c>
      <c r="H4066">
        <v>2014</v>
      </c>
      <c r="I4066">
        <v>9</v>
      </c>
      <c r="J4066">
        <v>13</v>
      </c>
      <c r="K4066">
        <v>16</v>
      </c>
      <c r="L4066">
        <v>57</v>
      </c>
      <c r="M4066" t="s">
        <v>900</v>
      </c>
      <c r="N4066" t="s">
        <v>171</v>
      </c>
      <c r="O4066" t="s">
        <v>799</v>
      </c>
      <c r="Q4066" t="s">
        <v>394</v>
      </c>
      <c r="R4066" t="str">
        <f t="shared" si="212"/>
        <v>Weekend</v>
      </c>
      <c r="S4066" s="27">
        <f t="shared" si="213"/>
        <v>41895</v>
      </c>
      <c r="T4066" t="str">
        <f t="shared" si="214"/>
        <v>S</v>
      </c>
      <c r="V4066" t="str">
        <f t="shared" si="215"/>
        <v>S</v>
      </c>
    </row>
    <row r="4067" spans="1:22" x14ac:dyDescent="0.25">
      <c r="A4067" t="s">
        <v>391</v>
      </c>
      <c r="B4067" t="s">
        <v>218</v>
      </c>
      <c r="C4067">
        <v>141360025</v>
      </c>
      <c r="D4067">
        <v>66</v>
      </c>
      <c r="E4067" t="s">
        <v>90</v>
      </c>
      <c r="G4067">
        <v>57.430999999999997</v>
      </c>
      <c r="H4067">
        <v>2014</v>
      </c>
      <c r="I4067">
        <v>2</v>
      </c>
      <c r="J4067">
        <v>28</v>
      </c>
      <c r="K4067">
        <v>8</v>
      </c>
      <c r="L4067">
        <v>20</v>
      </c>
      <c r="M4067" t="s">
        <v>900</v>
      </c>
      <c r="N4067" t="s">
        <v>860</v>
      </c>
      <c r="O4067" t="s">
        <v>799</v>
      </c>
      <c r="Q4067" t="s">
        <v>394</v>
      </c>
      <c r="R4067" t="str">
        <f t="shared" si="212"/>
        <v>Weekday</v>
      </c>
      <c r="S4067" s="27">
        <f t="shared" si="213"/>
        <v>41698</v>
      </c>
      <c r="T4067" t="str">
        <f t="shared" si="214"/>
        <v>S</v>
      </c>
      <c r="V4067" t="str">
        <f t="shared" si="215"/>
        <v>S</v>
      </c>
    </row>
    <row r="4068" spans="1:22" x14ac:dyDescent="0.25">
      <c r="A4068" t="s">
        <v>391</v>
      </c>
      <c r="B4068" t="s">
        <v>218</v>
      </c>
      <c r="C4068">
        <v>172405154</v>
      </c>
      <c r="D4068">
        <v>66</v>
      </c>
      <c r="E4068" t="s">
        <v>90</v>
      </c>
      <c r="G4068">
        <v>57.433999999999997</v>
      </c>
      <c r="H4068">
        <v>2017</v>
      </c>
      <c r="I4068">
        <v>8</v>
      </c>
      <c r="J4068">
        <v>28</v>
      </c>
      <c r="K4068">
        <v>9</v>
      </c>
      <c r="L4068">
        <v>0</v>
      </c>
      <c r="M4068" t="s">
        <v>900</v>
      </c>
      <c r="N4068" t="s">
        <v>860</v>
      </c>
      <c r="O4068" t="s">
        <v>799</v>
      </c>
      <c r="Q4068" t="s">
        <v>394</v>
      </c>
      <c r="R4068" t="str">
        <f t="shared" si="212"/>
        <v>Weekday</v>
      </c>
      <c r="S4068" s="27">
        <f t="shared" si="213"/>
        <v>42975</v>
      </c>
      <c r="T4068" t="str">
        <f t="shared" si="214"/>
        <v>D</v>
      </c>
      <c r="V4068" t="str">
        <f t="shared" si="215"/>
        <v>D</v>
      </c>
    </row>
    <row r="4069" spans="1:22" x14ac:dyDescent="0.25">
      <c r="A4069" t="s">
        <v>391</v>
      </c>
      <c r="B4069" t="s">
        <v>218</v>
      </c>
      <c r="C4069">
        <v>163235271</v>
      </c>
      <c r="D4069">
        <v>66</v>
      </c>
      <c r="E4069" t="s">
        <v>90</v>
      </c>
      <c r="G4069">
        <v>57.45</v>
      </c>
      <c r="H4069">
        <v>2016</v>
      </c>
      <c r="I4069">
        <v>11</v>
      </c>
      <c r="J4069">
        <v>17</v>
      </c>
      <c r="K4069">
        <v>13</v>
      </c>
      <c r="L4069">
        <v>12</v>
      </c>
      <c r="M4069" t="s">
        <v>900</v>
      </c>
      <c r="N4069" t="s">
        <v>860</v>
      </c>
      <c r="O4069" t="s">
        <v>799</v>
      </c>
      <c r="Q4069" t="s">
        <v>394</v>
      </c>
      <c r="R4069" t="str">
        <f t="shared" si="212"/>
        <v>Weekday</v>
      </c>
      <c r="S4069" s="27">
        <f t="shared" si="213"/>
        <v>42691</v>
      </c>
      <c r="T4069" t="str">
        <f t="shared" si="214"/>
        <v>D</v>
      </c>
      <c r="V4069" t="str">
        <f t="shared" si="215"/>
        <v>D</v>
      </c>
    </row>
    <row r="4070" spans="1:22" x14ac:dyDescent="0.25">
      <c r="A4070" t="s">
        <v>391</v>
      </c>
      <c r="B4070" t="s">
        <v>218</v>
      </c>
      <c r="C4070">
        <v>163365074</v>
      </c>
      <c r="D4070">
        <v>66</v>
      </c>
      <c r="E4070" t="s">
        <v>90</v>
      </c>
      <c r="G4070">
        <v>57.393000000000001</v>
      </c>
      <c r="H4070">
        <v>2016</v>
      </c>
      <c r="I4070">
        <v>11</v>
      </c>
      <c r="J4070">
        <v>29</v>
      </c>
      <c r="K4070">
        <v>6</v>
      </c>
      <c r="L4070">
        <v>24</v>
      </c>
      <c r="M4070" t="s">
        <v>900</v>
      </c>
      <c r="N4070" t="s">
        <v>860</v>
      </c>
      <c r="O4070" t="s">
        <v>799</v>
      </c>
      <c r="Q4070" t="s">
        <v>392</v>
      </c>
      <c r="R4070" t="str">
        <f t="shared" si="212"/>
        <v>Weekday</v>
      </c>
      <c r="S4070" s="27">
        <f t="shared" si="213"/>
        <v>42703</v>
      </c>
      <c r="T4070" t="str">
        <f t="shared" si="214"/>
        <v>D</v>
      </c>
      <c r="V4070" t="str">
        <f t="shared" si="215"/>
        <v>D</v>
      </c>
    </row>
    <row r="4071" spans="1:22" x14ac:dyDescent="0.25">
      <c r="A4071" t="s">
        <v>391</v>
      </c>
      <c r="B4071" t="s">
        <v>218</v>
      </c>
      <c r="C4071">
        <v>171115065</v>
      </c>
      <c r="D4071">
        <v>66</v>
      </c>
      <c r="E4071" t="s">
        <v>90</v>
      </c>
      <c r="G4071">
        <v>0</v>
      </c>
      <c r="H4071">
        <v>2017</v>
      </c>
      <c r="I4071">
        <v>4</v>
      </c>
      <c r="J4071">
        <v>18</v>
      </c>
      <c r="K4071">
        <v>10</v>
      </c>
      <c r="L4071">
        <v>4</v>
      </c>
      <c r="M4071" t="s">
        <v>900</v>
      </c>
      <c r="N4071" t="s">
        <v>860</v>
      </c>
      <c r="O4071" t="s">
        <v>799</v>
      </c>
      <c r="R4071" t="str">
        <f t="shared" si="212"/>
        <v>Weekday</v>
      </c>
      <c r="S4071" s="27">
        <f t="shared" si="213"/>
        <v>42843</v>
      </c>
      <c r="T4071" t="str">
        <f t="shared" si="214"/>
        <v>D</v>
      </c>
      <c r="V4071" t="str">
        <f t="shared" si="215"/>
        <v>D</v>
      </c>
    </row>
    <row r="4072" spans="1:22" x14ac:dyDescent="0.25">
      <c r="A4072" t="s">
        <v>391</v>
      </c>
      <c r="B4072" t="s">
        <v>218</v>
      </c>
      <c r="C4072">
        <v>160125385</v>
      </c>
      <c r="D4072">
        <v>66</v>
      </c>
      <c r="E4072" t="s">
        <v>90</v>
      </c>
      <c r="G4072">
        <v>57.472000000000001</v>
      </c>
      <c r="H4072">
        <v>2016</v>
      </c>
      <c r="I4072">
        <v>1</v>
      </c>
      <c r="J4072">
        <v>6</v>
      </c>
      <c r="K4072">
        <v>9</v>
      </c>
      <c r="L4072">
        <v>25</v>
      </c>
      <c r="M4072" t="s">
        <v>900</v>
      </c>
      <c r="N4072" t="s">
        <v>171</v>
      </c>
      <c r="O4072" t="s">
        <v>799</v>
      </c>
      <c r="Q4072" t="s">
        <v>394</v>
      </c>
      <c r="R4072" t="str">
        <f t="shared" si="212"/>
        <v>Weekday</v>
      </c>
      <c r="S4072" s="27">
        <f t="shared" si="213"/>
        <v>42375</v>
      </c>
      <c r="T4072" t="str">
        <f t="shared" si="214"/>
        <v>D</v>
      </c>
      <c r="V4072" t="str">
        <f t="shared" si="215"/>
        <v>D</v>
      </c>
    </row>
    <row r="4073" spans="1:22" x14ac:dyDescent="0.25">
      <c r="A4073" t="s">
        <v>391</v>
      </c>
      <c r="B4073" t="s">
        <v>218</v>
      </c>
      <c r="C4073">
        <v>151125313</v>
      </c>
      <c r="D4073">
        <v>66</v>
      </c>
      <c r="E4073" t="s">
        <v>90</v>
      </c>
      <c r="G4073">
        <v>57.473999999999997</v>
      </c>
      <c r="H4073">
        <v>2015</v>
      </c>
      <c r="I4073">
        <v>4</v>
      </c>
      <c r="J4073">
        <v>12</v>
      </c>
      <c r="K4073">
        <v>13</v>
      </c>
      <c r="L4073">
        <v>15</v>
      </c>
      <c r="M4073" t="s">
        <v>900</v>
      </c>
      <c r="N4073" t="s">
        <v>860</v>
      </c>
      <c r="O4073" t="s">
        <v>799</v>
      </c>
      <c r="Q4073" t="s">
        <v>394</v>
      </c>
      <c r="R4073" t="str">
        <f t="shared" si="212"/>
        <v>Weekend</v>
      </c>
      <c r="S4073" s="27">
        <f t="shared" si="213"/>
        <v>42106</v>
      </c>
      <c r="T4073" t="str">
        <f t="shared" si="214"/>
        <v>S</v>
      </c>
      <c r="V4073" t="str">
        <f t="shared" si="215"/>
        <v>S</v>
      </c>
    </row>
    <row r="4074" spans="1:22" x14ac:dyDescent="0.25">
      <c r="A4074" t="s">
        <v>391</v>
      </c>
      <c r="B4074" t="s">
        <v>218</v>
      </c>
      <c r="C4074">
        <v>152755247</v>
      </c>
      <c r="D4074">
        <v>66</v>
      </c>
      <c r="E4074" t="s">
        <v>90</v>
      </c>
      <c r="G4074">
        <v>57.476999999999997</v>
      </c>
      <c r="H4074">
        <v>2015</v>
      </c>
      <c r="I4074">
        <v>9</v>
      </c>
      <c r="J4074">
        <v>16</v>
      </c>
      <c r="K4074">
        <v>5</v>
      </c>
      <c r="L4074">
        <v>45</v>
      </c>
      <c r="M4074" t="s">
        <v>900</v>
      </c>
      <c r="N4074" t="s">
        <v>171</v>
      </c>
      <c r="O4074" t="s">
        <v>799</v>
      </c>
      <c r="Q4074" t="s">
        <v>394</v>
      </c>
      <c r="R4074" t="str">
        <f t="shared" si="212"/>
        <v>Weekday</v>
      </c>
      <c r="S4074" s="27">
        <f t="shared" si="213"/>
        <v>42263</v>
      </c>
      <c r="T4074" t="str">
        <f t="shared" si="214"/>
        <v>D</v>
      </c>
      <c r="V4074" t="str">
        <f t="shared" si="215"/>
        <v>D</v>
      </c>
    </row>
    <row r="4075" spans="1:22" x14ac:dyDescent="0.25">
      <c r="A4075" t="s">
        <v>391</v>
      </c>
      <c r="B4075" t="s">
        <v>218</v>
      </c>
      <c r="C4075">
        <v>142925081</v>
      </c>
      <c r="D4075">
        <v>66</v>
      </c>
      <c r="E4075" t="s">
        <v>90</v>
      </c>
      <c r="G4075">
        <v>57.500999999999998</v>
      </c>
      <c r="H4075">
        <v>2014</v>
      </c>
      <c r="I4075">
        <v>10</v>
      </c>
      <c r="J4075">
        <v>16</v>
      </c>
      <c r="K4075">
        <v>8</v>
      </c>
      <c r="L4075">
        <v>11</v>
      </c>
      <c r="M4075" t="s">
        <v>900</v>
      </c>
      <c r="N4075" t="s">
        <v>860</v>
      </c>
      <c r="O4075" t="s">
        <v>799</v>
      </c>
      <c r="Q4075" t="s">
        <v>394</v>
      </c>
      <c r="R4075" t="str">
        <f t="shared" si="212"/>
        <v>Weekday</v>
      </c>
      <c r="S4075" s="27">
        <f t="shared" si="213"/>
        <v>41928</v>
      </c>
      <c r="T4075" t="str">
        <f t="shared" si="214"/>
        <v>S</v>
      </c>
      <c r="V4075" t="str">
        <f t="shared" si="215"/>
        <v>S</v>
      </c>
    </row>
    <row r="4076" spans="1:22" x14ac:dyDescent="0.25">
      <c r="A4076" t="s">
        <v>391</v>
      </c>
      <c r="B4076" t="s">
        <v>218</v>
      </c>
      <c r="C4076">
        <v>142455126</v>
      </c>
      <c r="D4076">
        <v>66</v>
      </c>
      <c r="E4076" t="s">
        <v>90</v>
      </c>
      <c r="G4076">
        <v>57.508000000000003</v>
      </c>
      <c r="H4076">
        <v>2014</v>
      </c>
      <c r="I4076">
        <v>9</v>
      </c>
      <c r="J4076">
        <v>2</v>
      </c>
      <c r="K4076">
        <v>9</v>
      </c>
      <c r="L4076">
        <v>43</v>
      </c>
      <c r="M4076" t="s">
        <v>900</v>
      </c>
      <c r="N4076" t="s">
        <v>404</v>
      </c>
      <c r="O4076" t="s">
        <v>799</v>
      </c>
      <c r="Q4076" t="s">
        <v>394</v>
      </c>
      <c r="R4076" t="str">
        <f t="shared" si="212"/>
        <v>Weekday</v>
      </c>
      <c r="S4076" s="27">
        <f t="shared" si="213"/>
        <v>41884</v>
      </c>
      <c r="T4076" t="str">
        <f t="shared" si="214"/>
        <v>S</v>
      </c>
      <c r="V4076" t="str">
        <f t="shared" si="215"/>
        <v>S</v>
      </c>
    </row>
    <row r="4077" spans="1:22" x14ac:dyDescent="0.25">
      <c r="A4077" t="s">
        <v>391</v>
      </c>
      <c r="B4077" t="s">
        <v>218</v>
      </c>
      <c r="C4077">
        <v>142365150</v>
      </c>
      <c r="D4077">
        <v>66</v>
      </c>
      <c r="E4077" t="s">
        <v>90</v>
      </c>
      <c r="G4077">
        <v>57.508000000000003</v>
      </c>
      <c r="H4077">
        <v>2014</v>
      </c>
      <c r="I4077">
        <v>8</v>
      </c>
      <c r="J4077">
        <v>24</v>
      </c>
      <c r="K4077">
        <v>15</v>
      </c>
      <c r="L4077">
        <v>17</v>
      </c>
      <c r="M4077" t="s">
        <v>900</v>
      </c>
      <c r="N4077" t="s">
        <v>860</v>
      </c>
      <c r="O4077" t="s">
        <v>799</v>
      </c>
      <c r="Q4077" t="s">
        <v>394</v>
      </c>
      <c r="R4077" t="str">
        <f t="shared" si="212"/>
        <v>Weekend</v>
      </c>
      <c r="S4077" s="27">
        <f t="shared" si="213"/>
        <v>41875</v>
      </c>
      <c r="T4077" t="str">
        <f t="shared" si="214"/>
        <v>S</v>
      </c>
      <c r="V4077" t="str">
        <f t="shared" si="215"/>
        <v>S</v>
      </c>
    </row>
    <row r="4078" spans="1:22" x14ac:dyDescent="0.25">
      <c r="A4078" t="s">
        <v>391</v>
      </c>
      <c r="S4078" s="27"/>
      <c r="V4078" t="str">
        <f t="shared" si="215"/>
        <v/>
      </c>
    </row>
    <row r="4079" spans="1:22" x14ac:dyDescent="0.25">
      <c r="A4079" t="s">
        <v>391</v>
      </c>
      <c r="B4079" t="s">
        <v>218</v>
      </c>
      <c r="C4079">
        <v>160055148</v>
      </c>
      <c r="D4079">
        <v>66</v>
      </c>
      <c r="E4079" t="s">
        <v>90</v>
      </c>
      <c r="G4079">
        <v>57.404000000000003</v>
      </c>
      <c r="H4079">
        <v>2016</v>
      </c>
      <c r="I4079">
        <v>1</v>
      </c>
      <c r="J4079">
        <v>5</v>
      </c>
      <c r="K4079">
        <v>9</v>
      </c>
      <c r="L4079">
        <v>6</v>
      </c>
      <c r="M4079" t="s">
        <v>900</v>
      </c>
      <c r="N4079" t="s">
        <v>171</v>
      </c>
      <c r="O4079" t="s">
        <v>799</v>
      </c>
      <c r="Q4079" t="s">
        <v>392</v>
      </c>
      <c r="R4079" t="str">
        <f t="shared" si="212"/>
        <v>Weekday</v>
      </c>
      <c r="S4079" s="27">
        <f t="shared" si="213"/>
        <v>42374</v>
      </c>
      <c r="T4079" t="str">
        <f t="shared" si="214"/>
        <v>D</v>
      </c>
      <c r="V4079" t="str">
        <f t="shared" si="215"/>
        <v>D</v>
      </c>
    </row>
    <row r="4080" spans="1:22" x14ac:dyDescent="0.25">
      <c r="A4080" t="s">
        <v>391</v>
      </c>
      <c r="B4080" t="s">
        <v>218</v>
      </c>
      <c r="C4080">
        <v>140635100</v>
      </c>
      <c r="D4080">
        <v>66</v>
      </c>
      <c r="E4080" t="s">
        <v>90</v>
      </c>
      <c r="G4080">
        <v>0</v>
      </c>
      <c r="H4080">
        <v>2014</v>
      </c>
      <c r="I4080">
        <v>3</v>
      </c>
      <c r="J4080">
        <v>3</v>
      </c>
      <c r="K4080">
        <v>10</v>
      </c>
      <c r="L4080">
        <v>35</v>
      </c>
      <c r="M4080" t="s">
        <v>899</v>
      </c>
      <c r="N4080" t="s">
        <v>860</v>
      </c>
      <c r="O4080" t="s">
        <v>799</v>
      </c>
      <c r="R4080" t="str">
        <f t="shared" si="212"/>
        <v>Weekday</v>
      </c>
      <c r="S4080" s="27">
        <f t="shared" si="213"/>
        <v>41701</v>
      </c>
      <c r="T4080" t="str">
        <f t="shared" si="214"/>
        <v>S</v>
      </c>
      <c r="V4080" t="str">
        <f t="shared" si="215"/>
        <v>S</v>
      </c>
    </row>
    <row r="4081" spans="1:22" x14ac:dyDescent="0.25">
      <c r="A4081" t="s">
        <v>391</v>
      </c>
      <c r="S4081" s="27"/>
      <c r="V4081" t="str">
        <f t="shared" si="215"/>
        <v/>
      </c>
    </row>
    <row r="4082" spans="1:22" x14ac:dyDescent="0.25">
      <c r="A4082" t="s">
        <v>391</v>
      </c>
      <c r="B4082" t="s">
        <v>218</v>
      </c>
      <c r="C4082">
        <v>150395095</v>
      </c>
      <c r="D4082">
        <v>66</v>
      </c>
      <c r="E4082" t="s">
        <v>90</v>
      </c>
      <c r="G4082">
        <v>57.529000000000003</v>
      </c>
      <c r="H4082">
        <v>2015</v>
      </c>
      <c r="I4082">
        <v>2</v>
      </c>
      <c r="J4082">
        <v>3</v>
      </c>
      <c r="K4082">
        <v>9</v>
      </c>
      <c r="L4082">
        <v>0</v>
      </c>
      <c r="M4082" t="s">
        <v>900</v>
      </c>
      <c r="N4082" t="s">
        <v>860</v>
      </c>
      <c r="O4082" t="s">
        <v>799</v>
      </c>
      <c r="Q4082" t="s">
        <v>394</v>
      </c>
      <c r="R4082" t="str">
        <f t="shared" ref="R4082:R4143" si="216">IF(WEEKDAY(DATE(H4082,I4082,J4082),2) &lt; 6, "Weekday", "Weekend")</f>
        <v>Weekday</v>
      </c>
      <c r="S4082" s="27">
        <f t="shared" ref="S4082:S4143" si="217">DATE(H4082,I4082,J4082)</f>
        <v>42038</v>
      </c>
      <c r="T4082" t="str">
        <f t="shared" ref="T4082:T4145" si="218">IF(OR(H4082=2013,H4082=2014,AND(H4082=2015,I4082&lt;9),AND(H4082=2015,I4082=9,J4082&lt;5)),"S","D")</f>
        <v>S</v>
      </c>
      <c r="V4082" t="str">
        <f t="shared" si="215"/>
        <v>S</v>
      </c>
    </row>
    <row r="4083" spans="1:22" x14ac:dyDescent="0.25">
      <c r="A4083" t="s">
        <v>391</v>
      </c>
      <c r="B4083" t="s">
        <v>218</v>
      </c>
      <c r="C4083">
        <v>142965161</v>
      </c>
      <c r="D4083">
        <v>66</v>
      </c>
      <c r="E4083" t="s">
        <v>90</v>
      </c>
      <c r="G4083">
        <v>57.53</v>
      </c>
      <c r="H4083">
        <v>2014</v>
      </c>
      <c r="I4083">
        <v>10</v>
      </c>
      <c r="J4083">
        <v>20</v>
      </c>
      <c r="K4083">
        <v>11</v>
      </c>
      <c r="L4083">
        <v>20</v>
      </c>
      <c r="M4083" t="s">
        <v>900</v>
      </c>
      <c r="N4083" t="s">
        <v>860</v>
      </c>
      <c r="O4083" t="s">
        <v>799</v>
      </c>
      <c r="Q4083" t="s">
        <v>394</v>
      </c>
      <c r="R4083" t="str">
        <f t="shared" si="216"/>
        <v>Weekday</v>
      </c>
      <c r="S4083" s="27">
        <f t="shared" si="217"/>
        <v>41932</v>
      </c>
      <c r="T4083" t="str">
        <f t="shared" si="218"/>
        <v>S</v>
      </c>
      <c r="V4083" t="str">
        <f t="shared" si="215"/>
        <v>S</v>
      </c>
    </row>
    <row r="4084" spans="1:22" x14ac:dyDescent="0.25">
      <c r="A4084" t="s">
        <v>391</v>
      </c>
      <c r="B4084" t="s">
        <v>218</v>
      </c>
      <c r="C4084">
        <v>141675215</v>
      </c>
      <c r="D4084">
        <v>66</v>
      </c>
      <c r="E4084" t="s">
        <v>90</v>
      </c>
      <c r="G4084">
        <v>57.55</v>
      </c>
      <c r="H4084">
        <v>2014</v>
      </c>
      <c r="I4084">
        <v>6</v>
      </c>
      <c r="J4084">
        <v>16</v>
      </c>
      <c r="K4084">
        <v>9</v>
      </c>
      <c r="L4084">
        <v>34</v>
      </c>
      <c r="M4084" t="s">
        <v>900</v>
      </c>
      <c r="N4084" t="s">
        <v>170</v>
      </c>
      <c r="O4084" t="s">
        <v>799</v>
      </c>
      <c r="Q4084" t="s">
        <v>394</v>
      </c>
      <c r="R4084" t="str">
        <f t="shared" si="216"/>
        <v>Weekday</v>
      </c>
      <c r="S4084" s="27">
        <f t="shared" si="217"/>
        <v>41806</v>
      </c>
      <c r="T4084" t="str">
        <f t="shared" si="218"/>
        <v>S</v>
      </c>
      <c r="V4084" t="str">
        <f t="shared" si="215"/>
        <v>S</v>
      </c>
    </row>
    <row r="4085" spans="1:22" x14ac:dyDescent="0.25">
      <c r="A4085" t="s">
        <v>391</v>
      </c>
      <c r="B4085" t="s">
        <v>218</v>
      </c>
      <c r="C4085">
        <v>140795082</v>
      </c>
      <c r="D4085">
        <v>66</v>
      </c>
      <c r="E4085" t="s">
        <v>90</v>
      </c>
      <c r="G4085">
        <v>57.548999999999999</v>
      </c>
      <c r="H4085">
        <v>2014</v>
      </c>
      <c r="I4085">
        <v>3</v>
      </c>
      <c r="J4085">
        <v>18</v>
      </c>
      <c r="K4085">
        <v>6</v>
      </c>
      <c r="L4085">
        <v>21</v>
      </c>
      <c r="M4085" t="s">
        <v>900</v>
      </c>
      <c r="N4085" t="s">
        <v>860</v>
      </c>
      <c r="O4085" t="s">
        <v>799</v>
      </c>
      <c r="Q4085" t="s">
        <v>394</v>
      </c>
      <c r="R4085" t="str">
        <f t="shared" si="216"/>
        <v>Weekday</v>
      </c>
      <c r="S4085" s="27">
        <f t="shared" si="217"/>
        <v>41716</v>
      </c>
      <c r="T4085" t="str">
        <f t="shared" si="218"/>
        <v>S</v>
      </c>
      <c r="V4085" t="str">
        <f t="shared" si="215"/>
        <v>S</v>
      </c>
    </row>
    <row r="4086" spans="1:22" x14ac:dyDescent="0.25">
      <c r="A4086" t="s">
        <v>391</v>
      </c>
      <c r="B4086" t="s">
        <v>218</v>
      </c>
      <c r="C4086">
        <v>141295083</v>
      </c>
      <c r="D4086">
        <v>66</v>
      </c>
      <c r="E4086" t="s">
        <v>90</v>
      </c>
      <c r="G4086">
        <v>57.558</v>
      </c>
      <c r="H4086">
        <v>2014</v>
      </c>
      <c r="I4086">
        <v>5</v>
      </c>
      <c r="J4086">
        <v>9</v>
      </c>
      <c r="K4086">
        <v>8</v>
      </c>
      <c r="L4086">
        <v>23</v>
      </c>
      <c r="M4086" t="s">
        <v>900</v>
      </c>
      <c r="N4086" t="s">
        <v>860</v>
      </c>
      <c r="O4086" t="s">
        <v>799</v>
      </c>
      <c r="Q4086" t="s">
        <v>394</v>
      </c>
      <c r="R4086" t="str">
        <f t="shared" si="216"/>
        <v>Weekday</v>
      </c>
      <c r="S4086" s="27">
        <f t="shared" si="217"/>
        <v>41768</v>
      </c>
      <c r="T4086" t="str">
        <f t="shared" si="218"/>
        <v>S</v>
      </c>
      <c r="V4086" t="str">
        <f t="shared" si="215"/>
        <v>S</v>
      </c>
    </row>
    <row r="4087" spans="1:22" x14ac:dyDescent="0.25">
      <c r="A4087" t="s">
        <v>391</v>
      </c>
      <c r="B4087" t="s">
        <v>218</v>
      </c>
      <c r="C4087">
        <v>170585200</v>
      </c>
      <c r="D4087">
        <v>66</v>
      </c>
      <c r="E4087" t="s">
        <v>90</v>
      </c>
      <c r="G4087">
        <v>0</v>
      </c>
      <c r="H4087">
        <v>2017</v>
      </c>
      <c r="I4087">
        <v>2</v>
      </c>
      <c r="J4087">
        <v>27</v>
      </c>
      <c r="K4087">
        <v>9</v>
      </c>
      <c r="L4087">
        <v>10</v>
      </c>
      <c r="M4087" t="s">
        <v>900</v>
      </c>
      <c r="N4087" t="s">
        <v>860</v>
      </c>
      <c r="O4087" t="s">
        <v>799</v>
      </c>
      <c r="R4087" t="str">
        <f t="shared" si="216"/>
        <v>Weekday</v>
      </c>
      <c r="S4087" s="27">
        <f t="shared" si="217"/>
        <v>42793</v>
      </c>
      <c r="T4087" t="str">
        <f t="shared" si="218"/>
        <v>D</v>
      </c>
      <c r="V4087" t="str">
        <f t="shared" si="215"/>
        <v>D</v>
      </c>
    </row>
    <row r="4088" spans="1:22" x14ac:dyDescent="0.25">
      <c r="A4088" t="s">
        <v>391</v>
      </c>
      <c r="B4088" t="s">
        <v>218</v>
      </c>
      <c r="C4088">
        <v>133535602</v>
      </c>
      <c r="D4088">
        <v>66</v>
      </c>
      <c r="E4088" t="s">
        <v>90</v>
      </c>
      <c r="G4088">
        <v>0</v>
      </c>
      <c r="H4088">
        <v>2013</v>
      </c>
      <c r="I4088">
        <v>12</v>
      </c>
      <c r="J4088">
        <v>11</v>
      </c>
      <c r="K4088">
        <v>12</v>
      </c>
      <c r="L4088">
        <v>35</v>
      </c>
      <c r="M4088" t="s">
        <v>900</v>
      </c>
      <c r="N4088" t="s">
        <v>860</v>
      </c>
      <c r="O4088" t="s">
        <v>799</v>
      </c>
      <c r="R4088" t="str">
        <f t="shared" si="216"/>
        <v>Weekday</v>
      </c>
      <c r="S4088" s="27">
        <f t="shared" si="217"/>
        <v>41619</v>
      </c>
      <c r="T4088" t="str">
        <f t="shared" si="218"/>
        <v>S</v>
      </c>
      <c r="V4088" t="str">
        <f t="shared" si="215"/>
        <v>S</v>
      </c>
    </row>
    <row r="4089" spans="1:22" x14ac:dyDescent="0.25">
      <c r="A4089" t="s">
        <v>391</v>
      </c>
      <c r="B4089" t="s">
        <v>218</v>
      </c>
      <c r="C4089">
        <v>152405115</v>
      </c>
      <c r="D4089">
        <v>66</v>
      </c>
      <c r="E4089" t="s">
        <v>90</v>
      </c>
      <c r="G4089">
        <v>57.567</v>
      </c>
      <c r="H4089">
        <v>2015</v>
      </c>
      <c r="I4089">
        <v>8</v>
      </c>
      <c r="J4089">
        <v>28</v>
      </c>
      <c r="K4089">
        <v>6</v>
      </c>
      <c r="L4089">
        <v>18</v>
      </c>
      <c r="M4089" t="s">
        <v>900</v>
      </c>
      <c r="N4089" t="s">
        <v>860</v>
      </c>
      <c r="O4089" t="s">
        <v>799</v>
      </c>
      <c r="Q4089" t="s">
        <v>394</v>
      </c>
      <c r="R4089" t="str">
        <f t="shared" si="216"/>
        <v>Weekday</v>
      </c>
      <c r="S4089" s="27">
        <f t="shared" si="217"/>
        <v>42244</v>
      </c>
      <c r="T4089" t="str">
        <f t="shared" si="218"/>
        <v>S</v>
      </c>
      <c r="V4089" t="str">
        <f t="shared" si="215"/>
        <v>S</v>
      </c>
    </row>
    <row r="4090" spans="1:22" x14ac:dyDescent="0.25">
      <c r="A4090" t="s">
        <v>391</v>
      </c>
      <c r="B4090" t="s">
        <v>218</v>
      </c>
      <c r="C4090">
        <v>172205134</v>
      </c>
      <c r="D4090">
        <v>66</v>
      </c>
      <c r="E4090" t="s">
        <v>90</v>
      </c>
      <c r="G4090">
        <v>57.567</v>
      </c>
      <c r="H4090">
        <v>2017</v>
      </c>
      <c r="I4090">
        <v>8</v>
      </c>
      <c r="J4090">
        <v>8</v>
      </c>
      <c r="K4090">
        <v>7</v>
      </c>
      <c r="L4090">
        <v>0</v>
      </c>
      <c r="M4090" t="s">
        <v>900</v>
      </c>
      <c r="N4090" t="s">
        <v>860</v>
      </c>
      <c r="O4090" t="s">
        <v>799</v>
      </c>
      <c r="Q4090" t="s">
        <v>394</v>
      </c>
      <c r="R4090" t="str">
        <f t="shared" si="216"/>
        <v>Weekday</v>
      </c>
      <c r="S4090" s="27">
        <f t="shared" si="217"/>
        <v>42955</v>
      </c>
      <c r="T4090" t="str">
        <f t="shared" si="218"/>
        <v>D</v>
      </c>
      <c r="V4090" t="str">
        <f t="shared" si="215"/>
        <v>D</v>
      </c>
    </row>
    <row r="4091" spans="1:22" x14ac:dyDescent="0.25">
      <c r="A4091" t="s">
        <v>391</v>
      </c>
      <c r="B4091" t="s">
        <v>218</v>
      </c>
      <c r="C4091">
        <v>141735066</v>
      </c>
      <c r="D4091">
        <v>66</v>
      </c>
      <c r="E4091" t="s">
        <v>90</v>
      </c>
      <c r="G4091">
        <v>57.57</v>
      </c>
      <c r="H4091">
        <v>2014</v>
      </c>
      <c r="I4091">
        <v>6</v>
      </c>
      <c r="J4091">
        <v>10</v>
      </c>
      <c r="K4091">
        <v>5</v>
      </c>
      <c r="L4091">
        <v>45</v>
      </c>
      <c r="M4091" t="s">
        <v>900</v>
      </c>
      <c r="N4091" t="s">
        <v>404</v>
      </c>
      <c r="O4091" t="s">
        <v>799</v>
      </c>
      <c r="Q4091" t="s">
        <v>394</v>
      </c>
      <c r="R4091" t="str">
        <f t="shared" si="216"/>
        <v>Weekday</v>
      </c>
      <c r="S4091" s="27">
        <f t="shared" si="217"/>
        <v>41800</v>
      </c>
      <c r="T4091" t="str">
        <f t="shared" si="218"/>
        <v>S</v>
      </c>
      <c r="V4091" t="str">
        <f t="shared" si="215"/>
        <v>S</v>
      </c>
    </row>
    <row r="4092" spans="1:22" x14ac:dyDescent="0.25">
      <c r="A4092" t="s">
        <v>391</v>
      </c>
      <c r="B4092" t="s">
        <v>218</v>
      </c>
      <c r="C4092">
        <v>162740029</v>
      </c>
      <c r="D4092">
        <v>66</v>
      </c>
      <c r="E4092" t="s">
        <v>90</v>
      </c>
      <c r="G4092">
        <v>57.58</v>
      </c>
      <c r="H4092">
        <v>2016</v>
      </c>
      <c r="I4092">
        <v>9</v>
      </c>
      <c r="J4092">
        <v>13</v>
      </c>
      <c r="K4092">
        <v>17</v>
      </c>
      <c r="L4092">
        <v>34</v>
      </c>
      <c r="M4092" t="s">
        <v>900</v>
      </c>
      <c r="N4092" t="s">
        <v>860</v>
      </c>
      <c r="O4092" t="s">
        <v>799</v>
      </c>
      <c r="Q4092" t="s">
        <v>397</v>
      </c>
      <c r="R4092" t="str">
        <f t="shared" si="216"/>
        <v>Weekday</v>
      </c>
      <c r="S4092" s="27">
        <f t="shared" si="217"/>
        <v>42626</v>
      </c>
      <c r="T4092" t="str">
        <f t="shared" si="218"/>
        <v>D</v>
      </c>
      <c r="V4092" t="str">
        <f t="shared" si="215"/>
        <v>D</v>
      </c>
    </row>
    <row r="4093" spans="1:22" x14ac:dyDescent="0.25">
      <c r="A4093" t="s">
        <v>391</v>
      </c>
      <c r="S4093" s="27"/>
      <c r="V4093" t="str">
        <f t="shared" si="215"/>
        <v/>
      </c>
    </row>
    <row r="4094" spans="1:22" x14ac:dyDescent="0.25">
      <c r="A4094" t="s">
        <v>391</v>
      </c>
      <c r="B4094" t="s">
        <v>218</v>
      </c>
      <c r="C4094">
        <v>152825189</v>
      </c>
      <c r="D4094">
        <v>66</v>
      </c>
      <c r="E4094" t="s">
        <v>90</v>
      </c>
      <c r="G4094">
        <v>57.677</v>
      </c>
      <c r="H4094">
        <v>2015</v>
      </c>
      <c r="I4094">
        <v>10</v>
      </c>
      <c r="J4094">
        <v>9</v>
      </c>
      <c r="K4094">
        <v>9</v>
      </c>
      <c r="L4094">
        <v>14</v>
      </c>
      <c r="M4094" t="s">
        <v>900</v>
      </c>
      <c r="N4094" t="s">
        <v>171</v>
      </c>
      <c r="O4094" t="s">
        <v>799</v>
      </c>
      <c r="Q4094" t="s">
        <v>397</v>
      </c>
      <c r="R4094" t="str">
        <f t="shared" si="216"/>
        <v>Weekday</v>
      </c>
      <c r="S4094" s="27">
        <f t="shared" si="217"/>
        <v>42286</v>
      </c>
      <c r="T4094" t="str">
        <f t="shared" si="218"/>
        <v>D</v>
      </c>
      <c r="V4094" t="str">
        <f t="shared" si="215"/>
        <v>D</v>
      </c>
    </row>
    <row r="4095" spans="1:22" x14ac:dyDescent="0.25">
      <c r="A4095" t="s">
        <v>391</v>
      </c>
      <c r="B4095" t="s">
        <v>218</v>
      </c>
      <c r="C4095">
        <v>172725160</v>
      </c>
      <c r="D4095">
        <v>66</v>
      </c>
      <c r="E4095" t="s">
        <v>90</v>
      </c>
      <c r="G4095">
        <v>57.601999999999997</v>
      </c>
      <c r="H4095">
        <v>2017</v>
      </c>
      <c r="I4095">
        <v>9</v>
      </c>
      <c r="J4095">
        <v>29</v>
      </c>
      <c r="K4095">
        <v>9</v>
      </c>
      <c r="L4095">
        <v>22</v>
      </c>
      <c r="M4095" t="s">
        <v>900</v>
      </c>
      <c r="N4095" t="s">
        <v>860</v>
      </c>
      <c r="O4095" t="s">
        <v>799</v>
      </c>
      <c r="Q4095" t="s">
        <v>397</v>
      </c>
      <c r="R4095" t="str">
        <f t="shared" si="216"/>
        <v>Weekday</v>
      </c>
      <c r="S4095" s="27">
        <f t="shared" si="217"/>
        <v>43007</v>
      </c>
      <c r="T4095" t="str">
        <f t="shared" si="218"/>
        <v>D</v>
      </c>
      <c r="V4095" t="str">
        <f t="shared" si="215"/>
        <v>D</v>
      </c>
    </row>
    <row r="4096" spans="1:22" x14ac:dyDescent="0.25">
      <c r="A4096" t="s">
        <v>391</v>
      </c>
      <c r="S4096" s="27"/>
      <c r="V4096" t="str">
        <f t="shared" si="215"/>
        <v/>
      </c>
    </row>
    <row r="4097" spans="1:22" x14ac:dyDescent="0.25">
      <c r="A4097" t="s">
        <v>391</v>
      </c>
      <c r="B4097" t="s">
        <v>218</v>
      </c>
      <c r="C4097">
        <v>131765120</v>
      </c>
      <c r="D4097">
        <v>66</v>
      </c>
      <c r="E4097" t="s">
        <v>90</v>
      </c>
      <c r="G4097">
        <v>57.601999999999997</v>
      </c>
      <c r="H4097">
        <v>2013</v>
      </c>
      <c r="I4097">
        <v>6</v>
      </c>
      <c r="J4097">
        <v>25</v>
      </c>
      <c r="K4097">
        <v>9</v>
      </c>
      <c r="L4097">
        <v>10</v>
      </c>
      <c r="M4097" t="s">
        <v>900</v>
      </c>
      <c r="N4097" t="s">
        <v>860</v>
      </c>
      <c r="O4097" t="s">
        <v>799</v>
      </c>
      <c r="Q4097" t="s">
        <v>397</v>
      </c>
      <c r="R4097" t="str">
        <f t="shared" si="216"/>
        <v>Weekday</v>
      </c>
      <c r="S4097" s="27">
        <f t="shared" si="217"/>
        <v>41450</v>
      </c>
      <c r="T4097" t="str">
        <f t="shared" si="218"/>
        <v>S</v>
      </c>
      <c r="V4097" t="str">
        <f t="shared" si="215"/>
        <v>S</v>
      </c>
    </row>
    <row r="4098" spans="1:22" x14ac:dyDescent="0.25">
      <c r="A4098" t="s">
        <v>391</v>
      </c>
      <c r="B4098" t="s">
        <v>218</v>
      </c>
      <c r="C4098">
        <v>151905251</v>
      </c>
      <c r="D4098">
        <v>66</v>
      </c>
      <c r="E4098" t="s">
        <v>90</v>
      </c>
      <c r="G4098">
        <v>57.601999999999997</v>
      </c>
      <c r="H4098">
        <v>2015</v>
      </c>
      <c r="I4098">
        <v>7</v>
      </c>
      <c r="J4098">
        <v>9</v>
      </c>
      <c r="K4098">
        <v>5</v>
      </c>
      <c r="L4098">
        <v>32</v>
      </c>
      <c r="M4098" t="s">
        <v>900</v>
      </c>
      <c r="N4098" t="s">
        <v>860</v>
      </c>
      <c r="O4098" t="s">
        <v>799</v>
      </c>
      <c r="Q4098" t="s">
        <v>397</v>
      </c>
      <c r="R4098" t="str">
        <f t="shared" si="216"/>
        <v>Weekday</v>
      </c>
      <c r="S4098" s="27">
        <f t="shared" si="217"/>
        <v>42194</v>
      </c>
      <c r="T4098" t="str">
        <f t="shared" si="218"/>
        <v>S</v>
      </c>
      <c r="V4098" t="str">
        <f t="shared" si="215"/>
        <v>S</v>
      </c>
    </row>
    <row r="4099" spans="1:22" x14ac:dyDescent="0.25">
      <c r="A4099" t="s">
        <v>391</v>
      </c>
      <c r="B4099" t="s">
        <v>218</v>
      </c>
      <c r="C4099">
        <v>160415125</v>
      </c>
      <c r="D4099">
        <v>66</v>
      </c>
      <c r="E4099" t="s">
        <v>90</v>
      </c>
      <c r="G4099">
        <v>57.603999999999999</v>
      </c>
      <c r="H4099">
        <v>2016</v>
      </c>
      <c r="I4099">
        <v>2</v>
      </c>
      <c r="J4099">
        <v>10</v>
      </c>
      <c r="K4099">
        <v>9</v>
      </c>
      <c r="L4099">
        <v>10</v>
      </c>
      <c r="M4099" t="s">
        <v>900</v>
      </c>
      <c r="N4099" t="s">
        <v>171</v>
      </c>
      <c r="O4099" t="s">
        <v>799</v>
      </c>
      <c r="Q4099" t="s">
        <v>397</v>
      </c>
      <c r="R4099" t="str">
        <f t="shared" si="216"/>
        <v>Weekday</v>
      </c>
      <c r="S4099" s="27">
        <f t="shared" si="217"/>
        <v>42410</v>
      </c>
      <c r="T4099" t="str">
        <f t="shared" si="218"/>
        <v>D</v>
      </c>
      <c r="V4099" t="str">
        <f t="shared" ref="V4099:V4162" si="219">T4099&amp;U4099</f>
        <v>D</v>
      </c>
    </row>
    <row r="4100" spans="1:22" x14ac:dyDescent="0.25">
      <c r="A4100" t="s">
        <v>391</v>
      </c>
      <c r="S4100" s="27"/>
      <c r="V4100" t="str">
        <f t="shared" si="219"/>
        <v/>
      </c>
    </row>
    <row r="4101" spans="1:22" x14ac:dyDescent="0.25">
      <c r="A4101" t="s">
        <v>391</v>
      </c>
      <c r="B4101" t="s">
        <v>218</v>
      </c>
      <c r="C4101">
        <v>140235113</v>
      </c>
      <c r="D4101">
        <v>66</v>
      </c>
      <c r="E4101" t="s">
        <v>90</v>
      </c>
      <c r="G4101">
        <v>57.613</v>
      </c>
      <c r="H4101">
        <v>2014</v>
      </c>
      <c r="I4101">
        <v>1</v>
      </c>
      <c r="J4101">
        <v>23</v>
      </c>
      <c r="K4101">
        <v>7</v>
      </c>
      <c r="L4101">
        <v>53</v>
      </c>
      <c r="M4101" t="s">
        <v>900</v>
      </c>
      <c r="N4101" t="s">
        <v>860</v>
      </c>
      <c r="O4101" t="s">
        <v>799</v>
      </c>
      <c r="Q4101" t="s">
        <v>397</v>
      </c>
      <c r="R4101" t="str">
        <f t="shared" si="216"/>
        <v>Weekday</v>
      </c>
      <c r="S4101" s="27">
        <f t="shared" si="217"/>
        <v>41662</v>
      </c>
      <c r="T4101" t="str">
        <f t="shared" si="218"/>
        <v>S</v>
      </c>
      <c r="V4101" t="str">
        <f t="shared" si="219"/>
        <v>S</v>
      </c>
    </row>
    <row r="4102" spans="1:22" x14ac:dyDescent="0.25">
      <c r="A4102" t="s">
        <v>391</v>
      </c>
      <c r="S4102" s="27"/>
      <c r="V4102" t="str">
        <f t="shared" si="219"/>
        <v/>
      </c>
    </row>
    <row r="4103" spans="1:22" x14ac:dyDescent="0.25">
      <c r="A4103" t="s">
        <v>391</v>
      </c>
      <c r="B4103" t="s">
        <v>218</v>
      </c>
      <c r="C4103">
        <v>151615178</v>
      </c>
      <c r="D4103">
        <v>66</v>
      </c>
      <c r="E4103" t="s">
        <v>90</v>
      </c>
      <c r="G4103">
        <v>57.615000000000002</v>
      </c>
      <c r="H4103">
        <v>2015</v>
      </c>
      <c r="I4103">
        <v>6</v>
      </c>
      <c r="J4103">
        <v>10</v>
      </c>
      <c r="K4103">
        <v>9</v>
      </c>
      <c r="L4103">
        <v>45</v>
      </c>
      <c r="M4103" t="s">
        <v>900</v>
      </c>
      <c r="N4103" t="s">
        <v>860</v>
      </c>
      <c r="O4103" t="s">
        <v>799</v>
      </c>
      <c r="Q4103" t="s">
        <v>397</v>
      </c>
      <c r="R4103" t="str">
        <f t="shared" si="216"/>
        <v>Weekday</v>
      </c>
      <c r="S4103" s="27">
        <f t="shared" si="217"/>
        <v>42165</v>
      </c>
      <c r="T4103" t="str">
        <f t="shared" si="218"/>
        <v>S</v>
      </c>
      <c r="V4103" t="str">
        <f t="shared" si="219"/>
        <v>S</v>
      </c>
    </row>
    <row r="4104" spans="1:22" x14ac:dyDescent="0.25">
      <c r="A4104" t="s">
        <v>391</v>
      </c>
      <c r="B4104" t="s">
        <v>218</v>
      </c>
      <c r="C4104">
        <v>160135227</v>
      </c>
      <c r="D4104">
        <v>66</v>
      </c>
      <c r="E4104" t="s">
        <v>90</v>
      </c>
      <c r="G4104">
        <v>57.615000000000002</v>
      </c>
      <c r="H4104">
        <v>2016</v>
      </c>
      <c r="I4104">
        <v>1</v>
      </c>
      <c r="J4104">
        <v>13</v>
      </c>
      <c r="K4104">
        <v>6</v>
      </c>
      <c r="L4104">
        <v>14</v>
      </c>
      <c r="M4104" t="s">
        <v>900</v>
      </c>
      <c r="N4104" t="s">
        <v>171</v>
      </c>
      <c r="O4104" t="s">
        <v>799</v>
      </c>
      <c r="Q4104" t="s">
        <v>397</v>
      </c>
      <c r="R4104" t="str">
        <f t="shared" si="216"/>
        <v>Weekday</v>
      </c>
      <c r="S4104" s="27">
        <f t="shared" si="217"/>
        <v>42382</v>
      </c>
      <c r="T4104" t="str">
        <f t="shared" si="218"/>
        <v>D</v>
      </c>
      <c r="V4104" t="str">
        <f t="shared" si="219"/>
        <v>D</v>
      </c>
    </row>
    <row r="4105" spans="1:22" x14ac:dyDescent="0.25">
      <c r="A4105" t="s">
        <v>391</v>
      </c>
      <c r="B4105" t="s">
        <v>218</v>
      </c>
      <c r="C4105">
        <v>170415113</v>
      </c>
      <c r="D4105">
        <v>66</v>
      </c>
      <c r="E4105" t="s">
        <v>90</v>
      </c>
      <c r="G4105">
        <v>57.616999999999997</v>
      </c>
      <c r="H4105">
        <v>2017</v>
      </c>
      <c r="I4105">
        <v>2</v>
      </c>
      <c r="J4105">
        <v>10</v>
      </c>
      <c r="K4105">
        <v>8</v>
      </c>
      <c r="L4105">
        <v>45</v>
      </c>
      <c r="M4105" t="s">
        <v>900</v>
      </c>
      <c r="N4105" t="s">
        <v>860</v>
      </c>
      <c r="O4105" t="s">
        <v>799</v>
      </c>
      <c r="Q4105" t="s">
        <v>397</v>
      </c>
      <c r="R4105" t="str">
        <f t="shared" si="216"/>
        <v>Weekday</v>
      </c>
      <c r="S4105" s="27">
        <f t="shared" si="217"/>
        <v>42776</v>
      </c>
      <c r="T4105" t="str">
        <f t="shared" si="218"/>
        <v>D</v>
      </c>
      <c r="V4105" t="str">
        <f t="shared" si="219"/>
        <v>D</v>
      </c>
    </row>
    <row r="4106" spans="1:22" x14ac:dyDescent="0.25">
      <c r="A4106" t="s">
        <v>391</v>
      </c>
      <c r="B4106" t="s">
        <v>218</v>
      </c>
      <c r="C4106">
        <v>162845052</v>
      </c>
      <c r="D4106">
        <v>66</v>
      </c>
      <c r="E4106" t="s">
        <v>90</v>
      </c>
      <c r="G4106">
        <v>57.625999999999998</v>
      </c>
      <c r="H4106">
        <v>2016</v>
      </c>
      <c r="I4106">
        <v>10</v>
      </c>
      <c r="J4106">
        <v>8</v>
      </c>
      <c r="K4106">
        <v>10</v>
      </c>
      <c r="L4106">
        <v>46</v>
      </c>
      <c r="M4106" t="s">
        <v>900</v>
      </c>
      <c r="N4106" t="s">
        <v>171</v>
      </c>
      <c r="O4106" t="s">
        <v>799</v>
      </c>
      <c r="Q4106" t="s">
        <v>397</v>
      </c>
      <c r="R4106" t="str">
        <f t="shared" si="216"/>
        <v>Weekend</v>
      </c>
      <c r="S4106" s="27">
        <f t="shared" si="217"/>
        <v>42651</v>
      </c>
      <c r="T4106" t="str">
        <f t="shared" si="218"/>
        <v>D</v>
      </c>
      <c r="V4106" t="str">
        <f t="shared" si="219"/>
        <v>D</v>
      </c>
    </row>
    <row r="4107" spans="1:22" x14ac:dyDescent="0.25">
      <c r="A4107" t="s">
        <v>391</v>
      </c>
      <c r="S4107" s="27"/>
      <c r="V4107" t="str">
        <f t="shared" si="219"/>
        <v/>
      </c>
    </row>
    <row r="4108" spans="1:22" x14ac:dyDescent="0.25">
      <c r="A4108" t="s">
        <v>391</v>
      </c>
      <c r="B4108" t="s">
        <v>218</v>
      </c>
      <c r="C4108">
        <v>132795130</v>
      </c>
      <c r="D4108">
        <v>66</v>
      </c>
      <c r="E4108" t="s">
        <v>90</v>
      </c>
      <c r="G4108">
        <v>57.625999999999998</v>
      </c>
      <c r="H4108">
        <v>2013</v>
      </c>
      <c r="I4108">
        <v>10</v>
      </c>
      <c r="J4108">
        <v>4</v>
      </c>
      <c r="K4108">
        <v>18</v>
      </c>
      <c r="L4108">
        <v>18</v>
      </c>
      <c r="M4108" t="s">
        <v>900</v>
      </c>
      <c r="N4108" t="s">
        <v>860</v>
      </c>
      <c r="O4108" t="s">
        <v>799</v>
      </c>
      <c r="Q4108" t="s">
        <v>397</v>
      </c>
      <c r="R4108" t="str">
        <f t="shared" si="216"/>
        <v>Weekday</v>
      </c>
      <c r="S4108" s="27">
        <f t="shared" si="217"/>
        <v>41551</v>
      </c>
      <c r="T4108" t="str">
        <f t="shared" si="218"/>
        <v>S</v>
      </c>
      <c r="V4108" t="str">
        <f t="shared" si="219"/>
        <v>S</v>
      </c>
    </row>
    <row r="4109" spans="1:22" x14ac:dyDescent="0.25">
      <c r="A4109" t="s">
        <v>391</v>
      </c>
      <c r="B4109" t="s">
        <v>218</v>
      </c>
      <c r="C4109">
        <v>132065099</v>
      </c>
      <c r="D4109">
        <v>66</v>
      </c>
      <c r="E4109" t="s">
        <v>90</v>
      </c>
      <c r="G4109">
        <v>57.627000000000002</v>
      </c>
      <c r="H4109">
        <v>2013</v>
      </c>
      <c r="I4109">
        <v>7</v>
      </c>
      <c r="J4109">
        <v>25</v>
      </c>
      <c r="K4109">
        <v>9</v>
      </c>
      <c r="L4109">
        <v>35</v>
      </c>
      <c r="M4109" t="s">
        <v>900</v>
      </c>
      <c r="N4109" t="s">
        <v>171</v>
      </c>
      <c r="O4109" t="s">
        <v>799</v>
      </c>
      <c r="Q4109" t="s">
        <v>397</v>
      </c>
      <c r="R4109" t="str">
        <f t="shared" si="216"/>
        <v>Weekday</v>
      </c>
      <c r="S4109" s="27">
        <f t="shared" si="217"/>
        <v>41480</v>
      </c>
      <c r="T4109" t="str">
        <f t="shared" si="218"/>
        <v>S</v>
      </c>
      <c r="V4109" t="str">
        <f t="shared" si="219"/>
        <v>S</v>
      </c>
    </row>
    <row r="4110" spans="1:22" x14ac:dyDescent="0.25">
      <c r="A4110" t="s">
        <v>391</v>
      </c>
      <c r="S4110" s="27"/>
      <c r="V4110" t="str">
        <f t="shared" si="219"/>
        <v/>
      </c>
    </row>
    <row r="4111" spans="1:22" x14ac:dyDescent="0.25">
      <c r="A4111" t="s">
        <v>391</v>
      </c>
      <c r="B4111" t="s">
        <v>218</v>
      </c>
      <c r="C4111">
        <v>161545254</v>
      </c>
      <c r="D4111">
        <v>66</v>
      </c>
      <c r="E4111" t="s">
        <v>90</v>
      </c>
      <c r="G4111">
        <v>57.643999999999998</v>
      </c>
      <c r="H4111">
        <v>2016</v>
      </c>
      <c r="I4111">
        <v>5</v>
      </c>
      <c r="J4111">
        <v>24</v>
      </c>
      <c r="K4111">
        <v>7</v>
      </c>
      <c r="L4111">
        <v>50</v>
      </c>
      <c r="M4111" t="s">
        <v>900</v>
      </c>
      <c r="N4111" t="s">
        <v>860</v>
      </c>
      <c r="O4111" t="s">
        <v>799</v>
      </c>
      <c r="Q4111" t="s">
        <v>397</v>
      </c>
      <c r="R4111" t="str">
        <f t="shared" si="216"/>
        <v>Weekday</v>
      </c>
      <c r="S4111" s="27">
        <f t="shared" si="217"/>
        <v>42514</v>
      </c>
      <c r="T4111" t="str">
        <f t="shared" si="218"/>
        <v>D</v>
      </c>
      <c r="V4111" t="str">
        <f t="shared" si="219"/>
        <v>D</v>
      </c>
    </row>
    <row r="4112" spans="1:22" x14ac:dyDescent="0.25">
      <c r="A4112" t="s">
        <v>391</v>
      </c>
      <c r="B4112" t="s">
        <v>218</v>
      </c>
      <c r="C4112">
        <v>173465291</v>
      </c>
      <c r="D4112">
        <v>66</v>
      </c>
      <c r="E4112" t="s">
        <v>90</v>
      </c>
      <c r="G4112">
        <v>57.643999999999998</v>
      </c>
      <c r="H4112">
        <v>2017</v>
      </c>
      <c r="I4112">
        <v>12</v>
      </c>
      <c r="J4112">
        <v>11</v>
      </c>
      <c r="K4112">
        <v>9</v>
      </c>
      <c r="L4112">
        <v>0</v>
      </c>
      <c r="M4112" t="s">
        <v>900</v>
      </c>
      <c r="N4112" t="s">
        <v>860</v>
      </c>
      <c r="O4112" t="s">
        <v>799</v>
      </c>
      <c r="Q4112" t="s">
        <v>397</v>
      </c>
      <c r="R4112" t="str">
        <f t="shared" si="216"/>
        <v>Weekday</v>
      </c>
      <c r="S4112" s="27">
        <f t="shared" si="217"/>
        <v>43080</v>
      </c>
      <c r="T4112" t="str">
        <f t="shared" si="218"/>
        <v>D</v>
      </c>
      <c r="V4112" t="str">
        <f t="shared" si="219"/>
        <v>D</v>
      </c>
    </row>
    <row r="4113" spans="1:22" x14ac:dyDescent="0.25">
      <c r="A4113" t="s">
        <v>391</v>
      </c>
      <c r="B4113" t="s">
        <v>218</v>
      </c>
      <c r="C4113">
        <v>162865045</v>
      </c>
      <c r="D4113">
        <v>66</v>
      </c>
      <c r="E4113" t="s">
        <v>90</v>
      </c>
      <c r="G4113">
        <v>57.646999999999998</v>
      </c>
      <c r="H4113">
        <v>2016</v>
      </c>
      <c r="I4113">
        <v>10</v>
      </c>
      <c r="J4113">
        <v>11</v>
      </c>
      <c r="K4113">
        <v>6</v>
      </c>
      <c r="L4113">
        <v>14</v>
      </c>
      <c r="M4113" t="s">
        <v>900</v>
      </c>
      <c r="N4113" t="s">
        <v>860</v>
      </c>
      <c r="O4113" t="s">
        <v>799</v>
      </c>
      <c r="Q4113" t="s">
        <v>397</v>
      </c>
      <c r="R4113" t="str">
        <f t="shared" si="216"/>
        <v>Weekday</v>
      </c>
      <c r="S4113" s="27">
        <f t="shared" si="217"/>
        <v>42654</v>
      </c>
      <c r="T4113" t="str">
        <f t="shared" si="218"/>
        <v>D</v>
      </c>
      <c r="V4113" t="str">
        <f t="shared" si="219"/>
        <v>D</v>
      </c>
    </row>
    <row r="4114" spans="1:22" x14ac:dyDescent="0.25">
      <c r="A4114" t="s">
        <v>391</v>
      </c>
      <c r="B4114" t="s">
        <v>218</v>
      </c>
      <c r="C4114">
        <v>150295040</v>
      </c>
      <c r="D4114">
        <v>66</v>
      </c>
      <c r="E4114" t="s">
        <v>90</v>
      </c>
      <c r="G4114">
        <v>57.655999999999999</v>
      </c>
      <c r="H4114">
        <v>2015</v>
      </c>
      <c r="I4114">
        <v>1</v>
      </c>
      <c r="J4114">
        <v>28</v>
      </c>
      <c r="K4114">
        <v>7</v>
      </c>
      <c r="L4114">
        <v>56</v>
      </c>
      <c r="M4114" t="s">
        <v>900</v>
      </c>
      <c r="N4114" t="s">
        <v>171</v>
      </c>
      <c r="O4114" t="s">
        <v>799</v>
      </c>
      <c r="Q4114" t="s">
        <v>397</v>
      </c>
      <c r="R4114" t="str">
        <f t="shared" si="216"/>
        <v>Weekday</v>
      </c>
      <c r="S4114" s="27">
        <f t="shared" si="217"/>
        <v>42032</v>
      </c>
      <c r="T4114" t="str">
        <f t="shared" si="218"/>
        <v>S</v>
      </c>
      <c r="V4114" t="str">
        <f t="shared" si="219"/>
        <v>S</v>
      </c>
    </row>
    <row r="4115" spans="1:22" x14ac:dyDescent="0.25">
      <c r="A4115" t="s">
        <v>391</v>
      </c>
      <c r="B4115" t="s">
        <v>218</v>
      </c>
      <c r="C4115">
        <v>161535228</v>
      </c>
      <c r="D4115">
        <v>66</v>
      </c>
      <c r="E4115" t="s">
        <v>90</v>
      </c>
      <c r="G4115">
        <v>57.658000000000001</v>
      </c>
      <c r="H4115">
        <v>2016</v>
      </c>
      <c r="I4115">
        <v>6</v>
      </c>
      <c r="J4115">
        <v>1</v>
      </c>
      <c r="K4115">
        <v>9</v>
      </c>
      <c r="L4115">
        <v>38</v>
      </c>
      <c r="M4115" t="s">
        <v>900</v>
      </c>
      <c r="N4115" t="s">
        <v>860</v>
      </c>
      <c r="O4115" t="s">
        <v>799</v>
      </c>
      <c r="Q4115" t="s">
        <v>397</v>
      </c>
      <c r="R4115" t="str">
        <f t="shared" si="216"/>
        <v>Weekday</v>
      </c>
      <c r="S4115" s="27">
        <f t="shared" si="217"/>
        <v>42522</v>
      </c>
      <c r="T4115" t="str">
        <f t="shared" si="218"/>
        <v>D</v>
      </c>
      <c r="V4115" t="str">
        <f t="shared" si="219"/>
        <v>D</v>
      </c>
    </row>
    <row r="4116" spans="1:22" x14ac:dyDescent="0.25">
      <c r="A4116" t="s">
        <v>391</v>
      </c>
      <c r="B4116" t="s">
        <v>218</v>
      </c>
      <c r="C4116">
        <v>172615312</v>
      </c>
      <c r="D4116">
        <v>66</v>
      </c>
      <c r="E4116" t="s">
        <v>90</v>
      </c>
      <c r="G4116">
        <v>57.661000000000001</v>
      </c>
      <c r="H4116">
        <v>2017</v>
      </c>
      <c r="I4116">
        <v>9</v>
      </c>
      <c r="J4116">
        <v>18</v>
      </c>
      <c r="K4116">
        <v>7</v>
      </c>
      <c r="L4116">
        <v>36</v>
      </c>
      <c r="M4116" t="s">
        <v>900</v>
      </c>
      <c r="N4116" t="s">
        <v>860</v>
      </c>
      <c r="O4116" t="s">
        <v>799</v>
      </c>
      <c r="Q4116" t="s">
        <v>397</v>
      </c>
      <c r="R4116" t="str">
        <f t="shared" si="216"/>
        <v>Weekday</v>
      </c>
      <c r="S4116" s="27">
        <f t="shared" si="217"/>
        <v>42996</v>
      </c>
      <c r="T4116" t="str">
        <f t="shared" si="218"/>
        <v>D</v>
      </c>
      <c r="V4116" t="str">
        <f t="shared" si="219"/>
        <v>D</v>
      </c>
    </row>
    <row r="4117" spans="1:22" x14ac:dyDescent="0.25">
      <c r="A4117" t="s">
        <v>391</v>
      </c>
      <c r="B4117" t="s">
        <v>218</v>
      </c>
      <c r="C4117">
        <v>152865376</v>
      </c>
      <c r="D4117">
        <v>66</v>
      </c>
      <c r="E4117" t="s">
        <v>90</v>
      </c>
      <c r="G4117">
        <v>57.558</v>
      </c>
      <c r="H4117">
        <v>2015</v>
      </c>
      <c r="I4117">
        <v>10</v>
      </c>
      <c r="J4117">
        <v>13</v>
      </c>
      <c r="K4117">
        <v>10</v>
      </c>
      <c r="L4117">
        <v>5</v>
      </c>
      <c r="M4117" t="s">
        <v>900</v>
      </c>
      <c r="N4117" t="s">
        <v>860</v>
      </c>
      <c r="O4117" t="s">
        <v>799</v>
      </c>
      <c r="Q4117" t="s">
        <v>394</v>
      </c>
      <c r="R4117" t="str">
        <f t="shared" si="216"/>
        <v>Weekday</v>
      </c>
      <c r="S4117" s="27">
        <f t="shared" si="217"/>
        <v>42290</v>
      </c>
      <c r="T4117" t="str">
        <f t="shared" si="218"/>
        <v>D</v>
      </c>
      <c r="V4117" t="str">
        <f t="shared" si="219"/>
        <v>D</v>
      </c>
    </row>
    <row r="4118" spans="1:22" x14ac:dyDescent="0.25">
      <c r="A4118" t="s">
        <v>391</v>
      </c>
      <c r="B4118" t="s">
        <v>218</v>
      </c>
      <c r="C4118">
        <v>152095006</v>
      </c>
      <c r="D4118">
        <v>66</v>
      </c>
      <c r="E4118" t="s">
        <v>90</v>
      </c>
      <c r="G4118">
        <v>0</v>
      </c>
      <c r="H4118">
        <v>2015</v>
      </c>
      <c r="I4118">
        <v>7</v>
      </c>
      <c r="J4118">
        <v>27</v>
      </c>
      <c r="K4118">
        <v>0</v>
      </c>
      <c r="L4118">
        <v>45</v>
      </c>
      <c r="M4118" t="s">
        <v>900</v>
      </c>
      <c r="N4118" t="s">
        <v>170</v>
      </c>
      <c r="O4118" t="s">
        <v>1933</v>
      </c>
      <c r="R4118" t="str">
        <f t="shared" si="216"/>
        <v>Weekday</v>
      </c>
      <c r="S4118" s="27">
        <f t="shared" si="217"/>
        <v>42212</v>
      </c>
      <c r="T4118" t="str">
        <f t="shared" si="218"/>
        <v>S</v>
      </c>
      <c r="V4118" t="str">
        <f t="shared" si="219"/>
        <v>S</v>
      </c>
    </row>
    <row r="4119" spans="1:22" x14ac:dyDescent="0.25">
      <c r="A4119" t="s">
        <v>391</v>
      </c>
      <c r="B4119" t="s">
        <v>218</v>
      </c>
      <c r="C4119">
        <v>131575119</v>
      </c>
      <c r="D4119">
        <v>66</v>
      </c>
      <c r="E4119" t="s">
        <v>90</v>
      </c>
      <c r="G4119">
        <v>57.662999999999997</v>
      </c>
      <c r="H4119">
        <v>2013</v>
      </c>
      <c r="I4119">
        <v>6</v>
      </c>
      <c r="J4119">
        <v>5</v>
      </c>
      <c r="K4119">
        <v>9</v>
      </c>
      <c r="L4119">
        <v>40</v>
      </c>
      <c r="M4119" t="s">
        <v>900</v>
      </c>
      <c r="N4119" t="s">
        <v>860</v>
      </c>
      <c r="O4119" t="s">
        <v>799</v>
      </c>
      <c r="Q4119" t="s">
        <v>397</v>
      </c>
      <c r="R4119" t="str">
        <f t="shared" si="216"/>
        <v>Weekday</v>
      </c>
      <c r="S4119" s="27">
        <f t="shared" si="217"/>
        <v>41430</v>
      </c>
      <c r="T4119" t="str">
        <f t="shared" si="218"/>
        <v>S</v>
      </c>
      <c r="V4119" t="str">
        <f t="shared" si="219"/>
        <v>S</v>
      </c>
    </row>
    <row r="4120" spans="1:22" x14ac:dyDescent="0.25">
      <c r="A4120" t="s">
        <v>391</v>
      </c>
      <c r="B4120" t="s">
        <v>218</v>
      </c>
      <c r="C4120">
        <v>140065084</v>
      </c>
      <c r="D4120">
        <v>66</v>
      </c>
      <c r="E4120" t="s">
        <v>90</v>
      </c>
      <c r="G4120">
        <v>57.695</v>
      </c>
      <c r="H4120">
        <v>2013</v>
      </c>
      <c r="I4120">
        <v>10</v>
      </c>
      <c r="J4120">
        <v>11</v>
      </c>
      <c r="K4120">
        <v>9</v>
      </c>
      <c r="L4120">
        <v>32</v>
      </c>
      <c r="M4120" t="s">
        <v>900</v>
      </c>
      <c r="N4120" t="s">
        <v>171</v>
      </c>
      <c r="O4120" t="s">
        <v>799</v>
      </c>
      <c r="Q4120" t="s">
        <v>397</v>
      </c>
      <c r="R4120" t="str">
        <f t="shared" si="216"/>
        <v>Weekday</v>
      </c>
      <c r="S4120" s="27">
        <f t="shared" si="217"/>
        <v>41558</v>
      </c>
      <c r="T4120" t="str">
        <f t="shared" si="218"/>
        <v>S</v>
      </c>
      <c r="V4120" t="str">
        <f t="shared" si="219"/>
        <v>S</v>
      </c>
    </row>
    <row r="4121" spans="1:22" x14ac:dyDescent="0.25">
      <c r="A4121" t="s">
        <v>391</v>
      </c>
      <c r="S4121" s="27"/>
      <c r="V4121" t="str">
        <f t="shared" si="219"/>
        <v/>
      </c>
    </row>
    <row r="4122" spans="1:22" x14ac:dyDescent="0.25">
      <c r="A4122" t="s">
        <v>391</v>
      </c>
      <c r="S4122" s="27"/>
      <c r="V4122" t="str">
        <f t="shared" si="219"/>
        <v/>
      </c>
    </row>
    <row r="4123" spans="1:22" x14ac:dyDescent="0.25">
      <c r="A4123" t="s">
        <v>391</v>
      </c>
      <c r="S4123" s="27"/>
      <c r="V4123" t="str">
        <f t="shared" si="219"/>
        <v/>
      </c>
    </row>
    <row r="4124" spans="1:22" x14ac:dyDescent="0.25">
      <c r="A4124" t="s">
        <v>391</v>
      </c>
      <c r="B4124" t="s">
        <v>218</v>
      </c>
      <c r="C4124">
        <v>170965167</v>
      </c>
      <c r="D4124">
        <v>66</v>
      </c>
      <c r="E4124" t="s">
        <v>90</v>
      </c>
      <c r="G4124">
        <v>57.673000000000002</v>
      </c>
      <c r="H4124">
        <v>2017</v>
      </c>
      <c r="I4124">
        <v>4</v>
      </c>
      <c r="J4124">
        <v>6</v>
      </c>
      <c r="K4124">
        <v>6</v>
      </c>
      <c r="L4124">
        <v>56</v>
      </c>
      <c r="M4124" t="s">
        <v>900</v>
      </c>
      <c r="N4124" t="s">
        <v>860</v>
      </c>
      <c r="O4124" t="s">
        <v>799</v>
      </c>
      <c r="Q4124" t="s">
        <v>397</v>
      </c>
      <c r="R4124" t="str">
        <f t="shared" si="216"/>
        <v>Weekday</v>
      </c>
      <c r="S4124" s="27">
        <f t="shared" si="217"/>
        <v>42831</v>
      </c>
      <c r="T4124" t="str">
        <f t="shared" si="218"/>
        <v>D</v>
      </c>
      <c r="V4124" t="str">
        <f t="shared" si="219"/>
        <v>D</v>
      </c>
    </row>
    <row r="4125" spans="1:22" x14ac:dyDescent="0.25">
      <c r="A4125" t="s">
        <v>391</v>
      </c>
      <c r="B4125" t="s">
        <v>218</v>
      </c>
      <c r="C4125">
        <v>170265073</v>
      </c>
      <c r="D4125">
        <v>66</v>
      </c>
      <c r="E4125" t="s">
        <v>90</v>
      </c>
      <c r="G4125">
        <v>57.677</v>
      </c>
      <c r="H4125">
        <v>2017</v>
      </c>
      <c r="I4125">
        <v>1</v>
      </c>
      <c r="J4125">
        <v>25</v>
      </c>
      <c r="K4125">
        <v>9</v>
      </c>
      <c r="L4125">
        <v>20</v>
      </c>
      <c r="M4125" t="s">
        <v>900</v>
      </c>
      <c r="N4125" t="s">
        <v>170</v>
      </c>
      <c r="O4125" t="s">
        <v>799</v>
      </c>
      <c r="Q4125" t="s">
        <v>397</v>
      </c>
      <c r="R4125" t="str">
        <f t="shared" si="216"/>
        <v>Weekday</v>
      </c>
      <c r="S4125" s="27">
        <f t="shared" si="217"/>
        <v>42760</v>
      </c>
      <c r="T4125" t="str">
        <f t="shared" si="218"/>
        <v>D</v>
      </c>
      <c r="V4125" t="str">
        <f t="shared" si="219"/>
        <v>D</v>
      </c>
    </row>
    <row r="4126" spans="1:22" x14ac:dyDescent="0.25">
      <c r="A4126" t="s">
        <v>391</v>
      </c>
      <c r="S4126" s="27"/>
      <c r="V4126" t="str">
        <f t="shared" si="219"/>
        <v/>
      </c>
    </row>
    <row r="4127" spans="1:22" x14ac:dyDescent="0.25">
      <c r="A4127" t="s">
        <v>391</v>
      </c>
      <c r="B4127" t="s">
        <v>218</v>
      </c>
      <c r="C4127">
        <v>171585072</v>
      </c>
      <c r="D4127">
        <v>66</v>
      </c>
      <c r="E4127" t="s">
        <v>90</v>
      </c>
      <c r="G4127">
        <v>57.68</v>
      </c>
      <c r="H4127">
        <v>2017</v>
      </c>
      <c r="I4127">
        <v>6</v>
      </c>
      <c r="J4127">
        <v>5</v>
      </c>
      <c r="K4127">
        <v>9</v>
      </c>
      <c r="L4127">
        <v>20</v>
      </c>
      <c r="M4127" t="s">
        <v>900</v>
      </c>
      <c r="N4127" t="s">
        <v>860</v>
      </c>
      <c r="O4127" t="s">
        <v>799</v>
      </c>
      <c r="Q4127" t="s">
        <v>397</v>
      </c>
      <c r="R4127" t="str">
        <f t="shared" si="216"/>
        <v>Weekday</v>
      </c>
      <c r="S4127" s="27">
        <f t="shared" si="217"/>
        <v>42891</v>
      </c>
      <c r="T4127" t="str">
        <f t="shared" si="218"/>
        <v>D</v>
      </c>
      <c r="V4127" t="str">
        <f t="shared" si="219"/>
        <v>D</v>
      </c>
    </row>
    <row r="4128" spans="1:22" x14ac:dyDescent="0.25">
      <c r="A4128" t="s">
        <v>391</v>
      </c>
      <c r="B4128" t="s">
        <v>218</v>
      </c>
      <c r="C4128">
        <v>151035262</v>
      </c>
      <c r="D4128">
        <v>66</v>
      </c>
      <c r="E4128" t="s">
        <v>90</v>
      </c>
      <c r="G4128">
        <v>57.686</v>
      </c>
      <c r="H4128">
        <v>2015</v>
      </c>
      <c r="I4128">
        <v>4</v>
      </c>
      <c r="J4128">
        <v>8</v>
      </c>
      <c r="K4128">
        <v>1</v>
      </c>
      <c r="L4128">
        <v>50</v>
      </c>
      <c r="M4128" t="s">
        <v>900</v>
      </c>
      <c r="N4128" t="s">
        <v>860</v>
      </c>
      <c r="O4128" t="s">
        <v>799</v>
      </c>
      <c r="Q4128" t="s">
        <v>397</v>
      </c>
      <c r="R4128" t="str">
        <f t="shared" si="216"/>
        <v>Weekday</v>
      </c>
      <c r="S4128" s="27">
        <f t="shared" si="217"/>
        <v>42102</v>
      </c>
      <c r="T4128" t="str">
        <f t="shared" si="218"/>
        <v>S</v>
      </c>
      <c r="V4128" t="str">
        <f t="shared" si="219"/>
        <v>S</v>
      </c>
    </row>
    <row r="4129" spans="1:22" x14ac:dyDescent="0.25">
      <c r="A4129" t="s">
        <v>391</v>
      </c>
      <c r="S4129" s="27"/>
      <c r="V4129" t="str">
        <f t="shared" si="219"/>
        <v/>
      </c>
    </row>
    <row r="4130" spans="1:22" x14ac:dyDescent="0.25">
      <c r="A4130" t="s">
        <v>391</v>
      </c>
      <c r="B4130" t="s">
        <v>218</v>
      </c>
      <c r="C4130">
        <v>171985256</v>
      </c>
      <c r="D4130">
        <v>66</v>
      </c>
      <c r="E4130" t="s">
        <v>90</v>
      </c>
      <c r="G4130">
        <v>57.691000000000003</v>
      </c>
      <c r="H4130">
        <v>2017</v>
      </c>
      <c r="I4130">
        <v>7</v>
      </c>
      <c r="J4130">
        <v>17</v>
      </c>
      <c r="K4130">
        <v>8</v>
      </c>
      <c r="L4130">
        <v>45</v>
      </c>
      <c r="M4130" t="s">
        <v>900</v>
      </c>
      <c r="N4130" t="s">
        <v>404</v>
      </c>
      <c r="O4130" t="s">
        <v>799</v>
      </c>
      <c r="Q4130" t="s">
        <v>397</v>
      </c>
      <c r="R4130" t="str">
        <f t="shared" si="216"/>
        <v>Weekday</v>
      </c>
      <c r="S4130" s="27">
        <f t="shared" si="217"/>
        <v>42933</v>
      </c>
      <c r="T4130" t="str">
        <f t="shared" si="218"/>
        <v>D</v>
      </c>
      <c r="V4130" t="str">
        <f t="shared" si="219"/>
        <v>D</v>
      </c>
    </row>
    <row r="4131" spans="1:22" x14ac:dyDescent="0.25">
      <c r="A4131" t="s">
        <v>391</v>
      </c>
      <c r="B4131" t="s">
        <v>218</v>
      </c>
      <c r="C4131">
        <v>171045172</v>
      </c>
      <c r="D4131">
        <v>66</v>
      </c>
      <c r="E4131" t="s">
        <v>90</v>
      </c>
      <c r="G4131">
        <v>57.692</v>
      </c>
      <c r="H4131">
        <v>2017</v>
      </c>
      <c r="I4131">
        <v>4</v>
      </c>
      <c r="J4131">
        <v>12</v>
      </c>
      <c r="K4131">
        <v>8</v>
      </c>
      <c r="L4131">
        <v>0</v>
      </c>
      <c r="M4131" t="s">
        <v>900</v>
      </c>
      <c r="N4131" t="s">
        <v>860</v>
      </c>
      <c r="O4131" t="s">
        <v>799</v>
      </c>
      <c r="Q4131" t="s">
        <v>397</v>
      </c>
      <c r="R4131" t="str">
        <f t="shared" si="216"/>
        <v>Weekday</v>
      </c>
      <c r="S4131" s="27">
        <f t="shared" si="217"/>
        <v>42837</v>
      </c>
      <c r="T4131" t="str">
        <f t="shared" si="218"/>
        <v>D</v>
      </c>
      <c r="V4131" t="str">
        <f t="shared" si="219"/>
        <v>D</v>
      </c>
    </row>
    <row r="4132" spans="1:22" x14ac:dyDescent="0.25">
      <c r="A4132" t="s">
        <v>391</v>
      </c>
      <c r="B4132" t="s">
        <v>218</v>
      </c>
      <c r="C4132">
        <v>152245102</v>
      </c>
      <c r="D4132">
        <v>66</v>
      </c>
      <c r="E4132" t="s">
        <v>90</v>
      </c>
      <c r="G4132">
        <v>57.695</v>
      </c>
      <c r="H4132">
        <v>2015</v>
      </c>
      <c r="I4132">
        <v>8</v>
      </c>
      <c r="J4132">
        <v>12</v>
      </c>
      <c r="K4132">
        <v>8</v>
      </c>
      <c r="L4132">
        <v>0</v>
      </c>
      <c r="M4132" t="s">
        <v>900</v>
      </c>
      <c r="N4132" t="s">
        <v>170</v>
      </c>
      <c r="O4132" t="s">
        <v>799</v>
      </c>
      <c r="Q4132" t="s">
        <v>397</v>
      </c>
      <c r="R4132" t="str">
        <f t="shared" si="216"/>
        <v>Weekday</v>
      </c>
      <c r="S4132" s="27">
        <f t="shared" si="217"/>
        <v>42228</v>
      </c>
      <c r="T4132" t="str">
        <f t="shared" si="218"/>
        <v>S</v>
      </c>
      <c r="V4132" t="str">
        <f t="shared" si="219"/>
        <v>S</v>
      </c>
    </row>
    <row r="4133" spans="1:22" x14ac:dyDescent="0.25">
      <c r="A4133" t="s">
        <v>391</v>
      </c>
      <c r="B4133" t="s">
        <v>218</v>
      </c>
      <c r="C4133">
        <v>130685112</v>
      </c>
      <c r="D4133">
        <v>66</v>
      </c>
      <c r="E4133" t="s">
        <v>90</v>
      </c>
      <c r="G4133">
        <v>57.43</v>
      </c>
      <c r="H4133">
        <v>2013</v>
      </c>
      <c r="I4133">
        <v>3</v>
      </c>
      <c r="J4133">
        <v>9</v>
      </c>
      <c r="K4133">
        <v>8</v>
      </c>
      <c r="L4133">
        <v>19</v>
      </c>
      <c r="M4133" t="s">
        <v>900</v>
      </c>
      <c r="N4133" t="s">
        <v>860</v>
      </c>
      <c r="O4133" t="s">
        <v>799</v>
      </c>
      <c r="Q4133" t="s">
        <v>394</v>
      </c>
      <c r="R4133" t="str">
        <f t="shared" si="216"/>
        <v>Weekend</v>
      </c>
      <c r="S4133" s="27">
        <f t="shared" si="217"/>
        <v>41342</v>
      </c>
      <c r="T4133" t="str">
        <f t="shared" si="218"/>
        <v>S</v>
      </c>
      <c r="V4133" t="str">
        <f t="shared" si="219"/>
        <v>S</v>
      </c>
    </row>
    <row r="4134" spans="1:22" x14ac:dyDescent="0.25">
      <c r="A4134" t="s">
        <v>391</v>
      </c>
      <c r="B4134" t="s">
        <v>218</v>
      </c>
      <c r="C4134">
        <v>150395090</v>
      </c>
      <c r="D4134">
        <v>66</v>
      </c>
      <c r="E4134" t="s">
        <v>90</v>
      </c>
      <c r="G4134">
        <v>57.707000000000001</v>
      </c>
      <c r="H4134">
        <v>2015</v>
      </c>
      <c r="I4134">
        <v>2</v>
      </c>
      <c r="J4134">
        <v>6</v>
      </c>
      <c r="K4134">
        <v>7</v>
      </c>
      <c r="L4134">
        <v>30</v>
      </c>
      <c r="M4134" t="s">
        <v>900</v>
      </c>
      <c r="N4134" t="s">
        <v>860</v>
      </c>
      <c r="O4134" t="s">
        <v>799</v>
      </c>
      <c r="Q4134" t="s">
        <v>397</v>
      </c>
      <c r="R4134" t="str">
        <f t="shared" si="216"/>
        <v>Weekday</v>
      </c>
      <c r="S4134" s="27">
        <f t="shared" si="217"/>
        <v>42041</v>
      </c>
      <c r="T4134" t="str">
        <f t="shared" si="218"/>
        <v>S</v>
      </c>
      <c r="V4134" t="str">
        <f t="shared" si="219"/>
        <v>S</v>
      </c>
    </row>
    <row r="4135" spans="1:22" x14ac:dyDescent="0.25">
      <c r="A4135" t="s">
        <v>391</v>
      </c>
      <c r="B4135" t="s">
        <v>218</v>
      </c>
      <c r="C4135">
        <v>151325221</v>
      </c>
      <c r="D4135">
        <v>66</v>
      </c>
      <c r="E4135" t="s">
        <v>90</v>
      </c>
      <c r="G4135">
        <v>57.726999999999997</v>
      </c>
      <c r="H4135">
        <v>2015</v>
      </c>
      <c r="I4135">
        <v>5</v>
      </c>
      <c r="J4135">
        <v>12</v>
      </c>
      <c r="K4135">
        <v>10</v>
      </c>
      <c r="L4135">
        <v>10</v>
      </c>
      <c r="M4135" t="s">
        <v>900</v>
      </c>
      <c r="N4135" t="s">
        <v>404</v>
      </c>
      <c r="O4135" t="s">
        <v>799</v>
      </c>
      <c r="Q4135" t="s">
        <v>397</v>
      </c>
      <c r="R4135" t="str">
        <f t="shared" si="216"/>
        <v>Weekday</v>
      </c>
      <c r="S4135" s="27">
        <f t="shared" si="217"/>
        <v>42136</v>
      </c>
      <c r="T4135" t="str">
        <f t="shared" si="218"/>
        <v>S</v>
      </c>
      <c r="V4135" t="str">
        <f t="shared" si="219"/>
        <v>S</v>
      </c>
    </row>
    <row r="4136" spans="1:22" x14ac:dyDescent="0.25">
      <c r="A4136" t="s">
        <v>391</v>
      </c>
      <c r="B4136" t="s">
        <v>218</v>
      </c>
      <c r="C4136">
        <v>132265162</v>
      </c>
      <c r="D4136">
        <v>66</v>
      </c>
      <c r="E4136" t="s">
        <v>90</v>
      </c>
      <c r="G4136">
        <v>57.728000000000002</v>
      </c>
      <c r="H4136">
        <v>2013</v>
      </c>
      <c r="I4136">
        <v>8</v>
      </c>
      <c r="J4136">
        <v>13</v>
      </c>
      <c r="K4136">
        <v>4</v>
      </c>
      <c r="L4136">
        <v>50</v>
      </c>
      <c r="M4136" t="s">
        <v>899</v>
      </c>
      <c r="N4136" t="s">
        <v>859</v>
      </c>
      <c r="O4136" t="s">
        <v>799</v>
      </c>
      <c r="Q4136" t="s">
        <v>397</v>
      </c>
      <c r="R4136" t="str">
        <f t="shared" si="216"/>
        <v>Weekday</v>
      </c>
      <c r="S4136" s="27">
        <f t="shared" si="217"/>
        <v>41499</v>
      </c>
      <c r="T4136" t="str">
        <f t="shared" si="218"/>
        <v>S</v>
      </c>
      <c r="V4136" t="str">
        <f t="shared" si="219"/>
        <v>S</v>
      </c>
    </row>
    <row r="4137" spans="1:22" x14ac:dyDescent="0.25">
      <c r="A4137" t="s">
        <v>391</v>
      </c>
      <c r="B4137" t="s">
        <v>218</v>
      </c>
      <c r="C4137">
        <v>131625287</v>
      </c>
      <c r="D4137">
        <v>66</v>
      </c>
      <c r="E4137" t="s">
        <v>90</v>
      </c>
      <c r="G4137">
        <v>57.73</v>
      </c>
      <c r="H4137">
        <v>2013</v>
      </c>
      <c r="I4137">
        <v>6</v>
      </c>
      <c r="J4137">
        <v>11</v>
      </c>
      <c r="K4137">
        <v>5</v>
      </c>
      <c r="L4137">
        <v>51</v>
      </c>
      <c r="M4137" t="s">
        <v>899</v>
      </c>
      <c r="N4137" t="s">
        <v>860</v>
      </c>
      <c r="O4137" t="s">
        <v>799</v>
      </c>
      <c r="Q4137" t="s">
        <v>397</v>
      </c>
      <c r="R4137" t="str">
        <f t="shared" si="216"/>
        <v>Weekday</v>
      </c>
      <c r="S4137" s="27">
        <f t="shared" si="217"/>
        <v>41436</v>
      </c>
      <c r="T4137" t="str">
        <f t="shared" si="218"/>
        <v>S</v>
      </c>
      <c r="V4137" t="str">
        <f t="shared" si="219"/>
        <v>S</v>
      </c>
    </row>
    <row r="4138" spans="1:22" x14ac:dyDescent="0.25">
      <c r="A4138" t="s">
        <v>391</v>
      </c>
      <c r="S4138" s="27"/>
      <c r="V4138" t="str">
        <f t="shared" si="219"/>
        <v/>
      </c>
    </row>
    <row r="4139" spans="1:22" x14ac:dyDescent="0.25">
      <c r="A4139" t="s">
        <v>391</v>
      </c>
      <c r="B4139" t="s">
        <v>218</v>
      </c>
      <c r="C4139">
        <v>170095236</v>
      </c>
      <c r="D4139">
        <v>66</v>
      </c>
      <c r="E4139" t="s">
        <v>90</v>
      </c>
      <c r="G4139">
        <v>57.738</v>
      </c>
      <c r="H4139">
        <v>2017</v>
      </c>
      <c r="I4139">
        <v>1</v>
      </c>
      <c r="J4139">
        <v>6</v>
      </c>
      <c r="K4139">
        <v>8</v>
      </c>
      <c r="L4139">
        <v>20</v>
      </c>
      <c r="M4139" t="s">
        <v>900</v>
      </c>
      <c r="N4139" t="s">
        <v>860</v>
      </c>
      <c r="O4139" t="s">
        <v>799</v>
      </c>
      <c r="Q4139" t="s">
        <v>397</v>
      </c>
      <c r="R4139" t="str">
        <f t="shared" si="216"/>
        <v>Weekday</v>
      </c>
      <c r="S4139" s="27">
        <f t="shared" si="217"/>
        <v>42741</v>
      </c>
      <c r="T4139" t="str">
        <f t="shared" si="218"/>
        <v>D</v>
      </c>
      <c r="V4139" t="str">
        <f t="shared" si="219"/>
        <v>D</v>
      </c>
    </row>
    <row r="4140" spans="1:22" x14ac:dyDescent="0.25">
      <c r="A4140" t="s">
        <v>391</v>
      </c>
      <c r="B4140" t="s">
        <v>218</v>
      </c>
      <c r="C4140">
        <v>173325238</v>
      </c>
      <c r="D4140">
        <v>66</v>
      </c>
      <c r="E4140" t="s">
        <v>90</v>
      </c>
      <c r="G4140">
        <v>57.74</v>
      </c>
      <c r="H4140">
        <v>2017</v>
      </c>
      <c r="I4140">
        <v>11</v>
      </c>
      <c r="J4140">
        <v>18</v>
      </c>
      <c r="K4140">
        <v>18</v>
      </c>
      <c r="L4140">
        <v>28</v>
      </c>
      <c r="M4140" t="s">
        <v>900</v>
      </c>
      <c r="N4140" t="s">
        <v>171</v>
      </c>
      <c r="O4140" t="s">
        <v>799</v>
      </c>
      <c r="Q4140" t="s">
        <v>397</v>
      </c>
      <c r="R4140" t="str">
        <f t="shared" si="216"/>
        <v>Weekend</v>
      </c>
      <c r="S4140" s="27">
        <f t="shared" si="217"/>
        <v>43057</v>
      </c>
      <c r="T4140" t="str">
        <f t="shared" si="218"/>
        <v>D</v>
      </c>
      <c r="V4140" t="str">
        <f t="shared" si="219"/>
        <v>D</v>
      </c>
    </row>
    <row r="4141" spans="1:22" x14ac:dyDescent="0.25">
      <c r="A4141" t="s">
        <v>391</v>
      </c>
      <c r="S4141" s="27"/>
      <c r="V4141" t="str">
        <f t="shared" si="219"/>
        <v/>
      </c>
    </row>
    <row r="4142" spans="1:22" x14ac:dyDescent="0.25">
      <c r="A4142" t="s">
        <v>391</v>
      </c>
      <c r="B4142" t="s">
        <v>218</v>
      </c>
      <c r="C4142">
        <v>133525118</v>
      </c>
      <c r="D4142">
        <v>66</v>
      </c>
      <c r="E4142" t="s">
        <v>90</v>
      </c>
      <c r="G4142">
        <v>57.741999999999997</v>
      </c>
      <c r="H4142">
        <v>2013</v>
      </c>
      <c r="I4142">
        <v>12</v>
      </c>
      <c r="J4142">
        <v>18</v>
      </c>
      <c r="K4142">
        <v>6</v>
      </c>
      <c r="L4142">
        <v>39</v>
      </c>
      <c r="M4142" t="s">
        <v>900</v>
      </c>
      <c r="N4142" t="s">
        <v>860</v>
      </c>
      <c r="O4142" t="s">
        <v>799</v>
      </c>
      <c r="Q4142" t="s">
        <v>397</v>
      </c>
      <c r="R4142" t="str">
        <f t="shared" si="216"/>
        <v>Weekday</v>
      </c>
      <c r="S4142" s="27">
        <f t="shared" si="217"/>
        <v>41626</v>
      </c>
      <c r="T4142" t="str">
        <f t="shared" si="218"/>
        <v>S</v>
      </c>
      <c r="V4142" t="str">
        <f t="shared" si="219"/>
        <v>S</v>
      </c>
    </row>
    <row r="4143" spans="1:22" x14ac:dyDescent="0.25">
      <c r="A4143" t="s">
        <v>391</v>
      </c>
      <c r="B4143" t="s">
        <v>218</v>
      </c>
      <c r="C4143">
        <v>161605604</v>
      </c>
      <c r="D4143">
        <v>66</v>
      </c>
      <c r="E4143" t="s">
        <v>90</v>
      </c>
      <c r="G4143">
        <v>57.743000000000002</v>
      </c>
      <c r="H4143">
        <v>2016</v>
      </c>
      <c r="I4143">
        <v>6</v>
      </c>
      <c r="J4143">
        <v>8</v>
      </c>
      <c r="K4143">
        <v>1</v>
      </c>
      <c r="L4143">
        <v>10</v>
      </c>
      <c r="M4143" t="s">
        <v>899</v>
      </c>
      <c r="N4143" t="s">
        <v>860</v>
      </c>
      <c r="O4143" t="s">
        <v>799</v>
      </c>
      <c r="Q4143" t="s">
        <v>397</v>
      </c>
      <c r="R4143" t="str">
        <f t="shared" si="216"/>
        <v>Weekday</v>
      </c>
      <c r="S4143" s="27">
        <f t="shared" si="217"/>
        <v>42529</v>
      </c>
      <c r="T4143" t="str">
        <f t="shared" si="218"/>
        <v>D</v>
      </c>
      <c r="V4143" t="str">
        <f t="shared" si="219"/>
        <v>D</v>
      </c>
    </row>
    <row r="4144" spans="1:22" x14ac:dyDescent="0.25">
      <c r="A4144" t="s">
        <v>391</v>
      </c>
      <c r="S4144" s="27"/>
      <c r="V4144" t="str">
        <f t="shared" si="219"/>
        <v/>
      </c>
    </row>
    <row r="4145" spans="1:22" x14ac:dyDescent="0.25">
      <c r="A4145" t="s">
        <v>391</v>
      </c>
      <c r="B4145" t="s">
        <v>218</v>
      </c>
      <c r="C4145">
        <v>162825266</v>
      </c>
      <c r="D4145">
        <v>66</v>
      </c>
      <c r="E4145" t="s">
        <v>90</v>
      </c>
      <c r="G4145">
        <v>57.753</v>
      </c>
      <c r="H4145">
        <v>2016</v>
      </c>
      <c r="I4145">
        <v>9</v>
      </c>
      <c r="J4145">
        <v>20</v>
      </c>
      <c r="K4145">
        <v>16</v>
      </c>
      <c r="L4145">
        <v>10</v>
      </c>
      <c r="M4145" t="s">
        <v>900</v>
      </c>
      <c r="N4145" t="s">
        <v>860</v>
      </c>
      <c r="O4145" t="s">
        <v>799</v>
      </c>
      <c r="Q4145" t="s">
        <v>397</v>
      </c>
      <c r="R4145" t="str">
        <f t="shared" ref="R4145:R4208" si="220">IF(WEEKDAY(DATE(H4145,I4145,J4145),2) &lt; 6, "Weekday", "Weekend")</f>
        <v>Weekday</v>
      </c>
      <c r="S4145" s="27">
        <f t="shared" ref="S4145:S4208" si="221">DATE(H4145,I4145,J4145)</f>
        <v>42633</v>
      </c>
      <c r="T4145" t="str">
        <f t="shared" si="218"/>
        <v>D</v>
      </c>
      <c r="V4145" t="str">
        <f t="shared" si="219"/>
        <v>D</v>
      </c>
    </row>
    <row r="4146" spans="1:22" x14ac:dyDescent="0.25">
      <c r="A4146" t="s">
        <v>391</v>
      </c>
      <c r="B4146" t="s">
        <v>218</v>
      </c>
      <c r="C4146">
        <v>140165153</v>
      </c>
      <c r="D4146">
        <v>66</v>
      </c>
      <c r="E4146" t="s">
        <v>90</v>
      </c>
      <c r="G4146">
        <v>57.765999999999998</v>
      </c>
      <c r="H4146">
        <v>2014</v>
      </c>
      <c r="I4146">
        <v>1</v>
      </c>
      <c r="J4146">
        <v>16</v>
      </c>
      <c r="K4146">
        <v>9</v>
      </c>
      <c r="L4146">
        <v>29</v>
      </c>
      <c r="M4146" t="s">
        <v>900</v>
      </c>
      <c r="N4146" t="s">
        <v>860</v>
      </c>
      <c r="O4146" t="s">
        <v>799</v>
      </c>
      <c r="Q4146" t="s">
        <v>397</v>
      </c>
      <c r="R4146" t="str">
        <f t="shared" si="220"/>
        <v>Weekday</v>
      </c>
      <c r="S4146" s="27">
        <f t="shared" si="221"/>
        <v>41655</v>
      </c>
      <c r="T4146" t="str">
        <f t="shared" ref="T4146:T4209" si="222">IF(OR(H4146=2013,H4146=2014,AND(H4146=2015,I4146&lt;9),AND(H4146=2015,I4146=9,J4146&lt;5)),"S","D")</f>
        <v>S</v>
      </c>
      <c r="V4146" t="str">
        <f t="shared" si="219"/>
        <v>S</v>
      </c>
    </row>
    <row r="4147" spans="1:22" x14ac:dyDescent="0.25">
      <c r="A4147" t="s">
        <v>391</v>
      </c>
      <c r="B4147" t="s">
        <v>218</v>
      </c>
      <c r="C4147">
        <v>152805198</v>
      </c>
      <c r="D4147">
        <v>66</v>
      </c>
      <c r="E4147" t="s">
        <v>90</v>
      </c>
      <c r="G4147">
        <v>57.426000000000002</v>
      </c>
      <c r="H4147">
        <v>2015</v>
      </c>
      <c r="I4147">
        <v>10</v>
      </c>
      <c r="J4147">
        <v>7</v>
      </c>
      <c r="K4147">
        <v>10</v>
      </c>
      <c r="L4147">
        <v>15</v>
      </c>
      <c r="M4147" t="s">
        <v>900</v>
      </c>
      <c r="N4147" t="s">
        <v>171</v>
      </c>
      <c r="O4147" t="s">
        <v>799</v>
      </c>
      <c r="Q4147" t="s">
        <v>392</v>
      </c>
      <c r="R4147" t="str">
        <f t="shared" si="220"/>
        <v>Weekday</v>
      </c>
      <c r="S4147" s="27">
        <f t="shared" si="221"/>
        <v>42284</v>
      </c>
      <c r="T4147" t="str">
        <f t="shared" si="222"/>
        <v>D</v>
      </c>
      <c r="V4147" t="str">
        <f t="shared" si="219"/>
        <v>D</v>
      </c>
    </row>
    <row r="4148" spans="1:22" x14ac:dyDescent="0.25">
      <c r="A4148" t="s">
        <v>391</v>
      </c>
      <c r="S4148" s="27"/>
      <c r="V4148" t="str">
        <f t="shared" si="219"/>
        <v/>
      </c>
    </row>
    <row r="4149" spans="1:22" x14ac:dyDescent="0.25">
      <c r="A4149" t="s">
        <v>391</v>
      </c>
      <c r="S4149" s="27"/>
      <c r="V4149" t="str">
        <f t="shared" si="219"/>
        <v/>
      </c>
    </row>
    <row r="4150" spans="1:22" x14ac:dyDescent="0.25">
      <c r="A4150" t="s">
        <v>391</v>
      </c>
      <c r="B4150" t="s">
        <v>218</v>
      </c>
      <c r="C4150">
        <v>143095237</v>
      </c>
      <c r="D4150">
        <v>66</v>
      </c>
      <c r="E4150" t="s">
        <v>90</v>
      </c>
      <c r="G4150">
        <v>57.804000000000002</v>
      </c>
      <c r="H4150">
        <v>2014</v>
      </c>
      <c r="I4150">
        <v>11</v>
      </c>
      <c r="J4150">
        <v>5</v>
      </c>
      <c r="K4150">
        <v>8</v>
      </c>
      <c r="L4150">
        <v>49</v>
      </c>
      <c r="M4150" t="s">
        <v>900</v>
      </c>
      <c r="N4150" t="s">
        <v>860</v>
      </c>
      <c r="O4150" t="s">
        <v>799</v>
      </c>
      <c r="Q4150" t="s">
        <v>397</v>
      </c>
      <c r="R4150" t="str">
        <f t="shared" si="220"/>
        <v>Weekday</v>
      </c>
      <c r="S4150" s="27">
        <f t="shared" si="221"/>
        <v>41948</v>
      </c>
      <c r="T4150" t="str">
        <f t="shared" si="222"/>
        <v>S</v>
      </c>
      <c r="V4150" t="str">
        <f t="shared" si="219"/>
        <v>S</v>
      </c>
    </row>
    <row r="4151" spans="1:22" x14ac:dyDescent="0.25">
      <c r="A4151" t="s">
        <v>391</v>
      </c>
      <c r="B4151" t="s">
        <v>218</v>
      </c>
      <c r="C4151">
        <v>131775143</v>
      </c>
      <c r="D4151">
        <v>66</v>
      </c>
      <c r="E4151" t="s">
        <v>90</v>
      </c>
      <c r="G4151">
        <v>57.808</v>
      </c>
      <c r="H4151">
        <v>2013</v>
      </c>
      <c r="I4151">
        <v>6</v>
      </c>
      <c r="J4151">
        <v>26</v>
      </c>
      <c r="K4151">
        <v>6</v>
      </c>
      <c r="L4151">
        <v>42</v>
      </c>
      <c r="M4151" t="s">
        <v>900</v>
      </c>
      <c r="N4151" t="s">
        <v>860</v>
      </c>
      <c r="O4151" t="s">
        <v>799</v>
      </c>
      <c r="Q4151" t="s">
        <v>397</v>
      </c>
      <c r="R4151" t="str">
        <f t="shared" si="220"/>
        <v>Weekday</v>
      </c>
      <c r="S4151" s="27">
        <f t="shared" si="221"/>
        <v>41451</v>
      </c>
      <c r="T4151" t="str">
        <f t="shared" si="222"/>
        <v>S</v>
      </c>
      <c r="V4151" t="str">
        <f t="shared" si="219"/>
        <v>S</v>
      </c>
    </row>
    <row r="4152" spans="1:22" x14ac:dyDescent="0.25">
      <c r="A4152" t="s">
        <v>391</v>
      </c>
      <c r="B4152" t="s">
        <v>218</v>
      </c>
      <c r="C4152">
        <v>131775139</v>
      </c>
      <c r="D4152">
        <v>66</v>
      </c>
      <c r="E4152" t="s">
        <v>90</v>
      </c>
      <c r="G4152">
        <v>57.817</v>
      </c>
      <c r="H4152">
        <v>2013</v>
      </c>
      <c r="I4152">
        <v>6</v>
      </c>
      <c r="J4152">
        <v>26</v>
      </c>
      <c r="K4152">
        <v>6</v>
      </c>
      <c r="L4152">
        <v>42</v>
      </c>
      <c r="M4152" t="s">
        <v>900</v>
      </c>
      <c r="N4152" t="s">
        <v>860</v>
      </c>
      <c r="O4152" t="s">
        <v>799</v>
      </c>
      <c r="Q4152" t="s">
        <v>397</v>
      </c>
      <c r="R4152" t="str">
        <f t="shared" si="220"/>
        <v>Weekday</v>
      </c>
      <c r="S4152" s="27">
        <f t="shared" si="221"/>
        <v>41451</v>
      </c>
      <c r="T4152" t="str">
        <f t="shared" si="222"/>
        <v>S</v>
      </c>
      <c r="V4152" t="str">
        <f t="shared" si="219"/>
        <v>S</v>
      </c>
    </row>
    <row r="4153" spans="1:22" x14ac:dyDescent="0.25">
      <c r="A4153" t="s">
        <v>391</v>
      </c>
      <c r="S4153" s="27"/>
      <c r="V4153" t="str">
        <f t="shared" si="219"/>
        <v/>
      </c>
    </row>
    <row r="4154" spans="1:22" x14ac:dyDescent="0.25">
      <c r="A4154" t="s">
        <v>391</v>
      </c>
      <c r="B4154" t="s">
        <v>218</v>
      </c>
      <c r="C4154">
        <v>150585146</v>
      </c>
      <c r="D4154">
        <v>66</v>
      </c>
      <c r="E4154" t="s">
        <v>90</v>
      </c>
      <c r="G4154">
        <v>57.823999999999998</v>
      </c>
      <c r="H4154">
        <v>2015</v>
      </c>
      <c r="I4154">
        <v>2</v>
      </c>
      <c r="J4154">
        <v>27</v>
      </c>
      <c r="K4154">
        <v>9</v>
      </c>
      <c r="L4154">
        <v>53</v>
      </c>
      <c r="M4154" t="s">
        <v>900</v>
      </c>
      <c r="N4154" t="s">
        <v>860</v>
      </c>
      <c r="O4154" t="s">
        <v>799</v>
      </c>
      <c r="Q4154" t="s">
        <v>397</v>
      </c>
      <c r="R4154" t="str">
        <f t="shared" si="220"/>
        <v>Weekday</v>
      </c>
      <c r="S4154" s="27">
        <f t="shared" si="221"/>
        <v>42062</v>
      </c>
      <c r="T4154" t="str">
        <f t="shared" si="222"/>
        <v>S</v>
      </c>
      <c r="V4154" t="str">
        <f t="shared" si="219"/>
        <v>S</v>
      </c>
    </row>
    <row r="4155" spans="1:22" x14ac:dyDescent="0.25">
      <c r="A4155" t="s">
        <v>391</v>
      </c>
      <c r="B4155" t="s">
        <v>218</v>
      </c>
      <c r="C4155">
        <v>142105109</v>
      </c>
      <c r="D4155">
        <v>66</v>
      </c>
      <c r="E4155" t="s">
        <v>90</v>
      </c>
      <c r="G4155">
        <v>57.823999999999998</v>
      </c>
      <c r="H4155">
        <v>2014</v>
      </c>
      <c r="I4155">
        <v>7</v>
      </c>
      <c r="J4155">
        <v>29</v>
      </c>
      <c r="K4155">
        <v>7</v>
      </c>
      <c r="L4155">
        <v>41</v>
      </c>
      <c r="M4155" t="s">
        <v>900</v>
      </c>
      <c r="N4155" t="s">
        <v>860</v>
      </c>
      <c r="O4155" t="s">
        <v>799</v>
      </c>
      <c r="Q4155" t="s">
        <v>397</v>
      </c>
      <c r="R4155" t="str">
        <f t="shared" si="220"/>
        <v>Weekday</v>
      </c>
      <c r="S4155" s="27">
        <f t="shared" si="221"/>
        <v>41849</v>
      </c>
      <c r="T4155" t="str">
        <f t="shared" si="222"/>
        <v>S</v>
      </c>
      <c r="V4155" t="str">
        <f t="shared" si="219"/>
        <v>S</v>
      </c>
    </row>
    <row r="4156" spans="1:22" x14ac:dyDescent="0.25">
      <c r="A4156" t="s">
        <v>391</v>
      </c>
      <c r="B4156" t="s">
        <v>218</v>
      </c>
      <c r="C4156">
        <v>142040063</v>
      </c>
      <c r="D4156">
        <v>66</v>
      </c>
      <c r="E4156" t="s">
        <v>90</v>
      </c>
      <c r="G4156">
        <v>57.826999999999998</v>
      </c>
      <c r="H4156">
        <v>2014</v>
      </c>
      <c r="I4156">
        <v>6</v>
      </c>
      <c r="J4156">
        <v>11</v>
      </c>
      <c r="K4156">
        <v>22</v>
      </c>
      <c r="L4156">
        <v>19</v>
      </c>
      <c r="M4156" t="s">
        <v>900</v>
      </c>
      <c r="N4156" t="s">
        <v>860</v>
      </c>
      <c r="O4156" t="s">
        <v>799</v>
      </c>
      <c r="Q4156" t="s">
        <v>397</v>
      </c>
      <c r="R4156" t="str">
        <f t="shared" si="220"/>
        <v>Weekday</v>
      </c>
      <c r="S4156" s="27">
        <f t="shared" si="221"/>
        <v>41801</v>
      </c>
      <c r="T4156" t="str">
        <f t="shared" si="222"/>
        <v>S</v>
      </c>
      <c r="V4156" t="str">
        <f t="shared" si="219"/>
        <v>S</v>
      </c>
    </row>
    <row r="4157" spans="1:22" x14ac:dyDescent="0.25">
      <c r="A4157" t="s">
        <v>391</v>
      </c>
      <c r="B4157" t="s">
        <v>218</v>
      </c>
      <c r="C4157">
        <v>172355148</v>
      </c>
      <c r="D4157">
        <v>66</v>
      </c>
      <c r="E4157" t="s">
        <v>90</v>
      </c>
      <c r="G4157">
        <v>57.828000000000003</v>
      </c>
      <c r="H4157">
        <v>2017</v>
      </c>
      <c r="I4157">
        <v>8</v>
      </c>
      <c r="J4157">
        <v>23</v>
      </c>
      <c r="K4157">
        <v>7</v>
      </c>
      <c r="L4157">
        <v>15</v>
      </c>
      <c r="M4157" t="s">
        <v>900</v>
      </c>
      <c r="N4157" t="s">
        <v>860</v>
      </c>
      <c r="O4157" t="s">
        <v>799</v>
      </c>
      <c r="Q4157" t="s">
        <v>397</v>
      </c>
      <c r="R4157" t="str">
        <f t="shared" si="220"/>
        <v>Weekday</v>
      </c>
      <c r="S4157" s="27">
        <f t="shared" si="221"/>
        <v>42970</v>
      </c>
      <c r="T4157" t="str">
        <f t="shared" si="222"/>
        <v>D</v>
      </c>
      <c r="V4157" t="str">
        <f t="shared" si="219"/>
        <v>D</v>
      </c>
    </row>
    <row r="4158" spans="1:22" x14ac:dyDescent="0.25">
      <c r="A4158" t="s">
        <v>391</v>
      </c>
      <c r="S4158" s="27"/>
      <c r="V4158" t="str">
        <f t="shared" si="219"/>
        <v/>
      </c>
    </row>
    <row r="4159" spans="1:22" x14ac:dyDescent="0.25">
      <c r="A4159" t="s">
        <v>391</v>
      </c>
      <c r="B4159" t="s">
        <v>218</v>
      </c>
      <c r="C4159">
        <v>163355499</v>
      </c>
      <c r="D4159">
        <v>66</v>
      </c>
      <c r="E4159" t="s">
        <v>90</v>
      </c>
      <c r="G4159">
        <v>57.832999999999998</v>
      </c>
      <c r="H4159">
        <v>2016</v>
      </c>
      <c r="I4159">
        <v>11</v>
      </c>
      <c r="J4159">
        <v>21</v>
      </c>
      <c r="K4159">
        <v>18</v>
      </c>
      <c r="L4159">
        <v>50</v>
      </c>
      <c r="M4159" t="s">
        <v>900</v>
      </c>
      <c r="N4159" t="s">
        <v>860</v>
      </c>
      <c r="O4159" t="s">
        <v>799</v>
      </c>
      <c r="Q4159" t="s">
        <v>397</v>
      </c>
      <c r="R4159" t="str">
        <f t="shared" si="220"/>
        <v>Weekday</v>
      </c>
      <c r="S4159" s="27">
        <f t="shared" si="221"/>
        <v>42695</v>
      </c>
      <c r="T4159" t="str">
        <f t="shared" si="222"/>
        <v>D</v>
      </c>
      <c r="V4159" t="str">
        <f t="shared" si="219"/>
        <v>D</v>
      </c>
    </row>
    <row r="4160" spans="1:22" x14ac:dyDescent="0.25">
      <c r="A4160" t="s">
        <v>391</v>
      </c>
      <c r="B4160" t="s">
        <v>218</v>
      </c>
      <c r="C4160">
        <v>152055060</v>
      </c>
      <c r="D4160">
        <v>66</v>
      </c>
      <c r="E4160" t="s">
        <v>90</v>
      </c>
      <c r="G4160">
        <v>57.841999999999999</v>
      </c>
      <c r="H4160">
        <v>2015</v>
      </c>
      <c r="I4160">
        <v>5</v>
      </c>
      <c r="J4160">
        <v>22</v>
      </c>
      <c r="K4160">
        <v>5</v>
      </c>
      <c r="L4160">
        <v>35</v>
      </c>
      <c r="M4160" t="s">
        <v>900</v>
      </c>
      <c r="N4160" t="s">
        <v>860</v>
      </c>
      <c r="O4160" t="s">
        <v>799</v>
      </c>
      <c r="Q4160" t="s">
        <v>399</v>
      </c>
      <c r="R4160" t="str">
        <f t="shared" si="220"/>
        <v>Weekday</v>
      </c>
      <c r="S4160" s="27">
        <f t="shared" si="221"/>
        <v>42146</v>
      </c>
      <c r="T4160" t="str">
        <f t="shared" si="222"/>
        <v>S</v>
      </c>
      <c r="V4160" t="str">
        <f t="shared" si="219"/>
        <v>S</v>
      </c>
    </row>
    <row r="4161" spans="1:22" x14ac:dyDescent="0.25">
      <c r="A4161" t="s">
        <v>391</v>
      </c>
      <c r="S4161" s="27"/>
      <c r="V4161" t="str">
        <f t="shared" si="219"/>
        <v/>
      </c>
    </row>
    <row r="4162" spans="1:22" x14ac:dyDescent="0.25">
      <c r="A4162" t="s">
        <v>391</v>
      </c>
      <c r="B4162" t="s">
        <v>218</v>
      </c>
      <c r="C4162">
        <v>161445083</v>
      </c>
      <c r="D4162">
        <v>66</v>
      </c>
      <c r="E4162" t="s">
        <v>90</v>
      </c>
      <c r="G4162">
        <v>57.85</v>
      </c>
      <c r="H4162">
        <v>2016</v>
      </c>
      <c r="I4162">
        <v>5</v>
      </c>
      <c r="J4162">
        <v>22</v>
      </c>
      <c r="K4162">
        <v>12</v>
      </c>
      <c r="L4162">
        <v>39</v>
      </c>
      <c r="M4162" t="s">
        <v>900</v>
      </c>
      <c r="N4162" t="s">
        <v>860</v>
      </c>
      <c r="O4162" t="s">
        <v>799</v>
      </c>
      <c r="Q4162" t="s">
        <v>399</v>
      </c>
      <c r="R4162" t="str">
        <f t="shared" si="220"/>
        <v>Weekend</v>
      </c>
      <c r="S4162" s="27">
        <f t="shared" si="221"/>
        <v>42512</v>
      </c>
      <c r="T4162" t="str">
        <f t="shared" si="222"/>
        <v>D</v>
      </c>
      <c r="V4162" t="str">
        <f t="shared" si="219"/>
        <v>D</v>
      </c>
    </row>
    <row r="4163" spans="1:22" x14ac:dyDescent="0.25">
      <c r="A4163" t="s">
        <v>391</v>
      </c>
      <c r="B4163" t="s">
        <v>218</v>
      </c>
      <c r="C4163">
        <v>130945056</v>
      </c>
      <c r="D4163">
        <v>66</v>
      </c>
      <c r="E4163" t="s">
        <v>90</v>
      </c>
      <c r="G4163">
        <v>57.850999999999999</v>
      </c>
      <c r="H4163">
        <v>2013</v>
      </c>
      <c r="I4163">
        <v>4</v>
      </c>
      <c r="J4163">
        <v>4</v>
      </c>
      <c r="K4163">
        <v>7</v>
      </c>
      <c r="L4163">
        <v>23</v>
      </c>
      <c r="M4163" t="s">
        <v>900</v>
      </c>
      <c r="N4163" t="s">
        <v>404</v>
      </c>
      <c r="O4163" t="s">
        <v>799</v>
      </c>
      <c r="Q4163" t="s">
        <v>399</v>
      </c>
      <c r="R4163" t="str">
        <f t="shared" si="220"/>
        <v>Weekday</v>
      </c>
      <c r="S4163" s="27">
        <f t="shared" si="221"/>
        <v>41368</v>
      </c>
      <c r="T4163" t="str">
        <f t="shared" si="222"/>
        <v>S</v>
      </c>
      <c r="V4163" t="str">
        <f t="shared" ref="V4163:V4226" si="223">T4163&amp;U4163</f>
        <v>S</v>
      </c>
    </row>
    <row r="4164" spans="1:22" x14ac:dyDescent="0.25">
      <c r="A4164" t="s">
        <v>391</v>
      </c>
      <c r="B4164" t="s">
        <v>218</v>
      </c>
      <c r="C4164">
        <v>150015218</v>
      </c>
      <c r="D4164">
        <v>66</v>
      </c>
      <c r="E4164" t="s">
        <v>90</v>
      </c>
      <c r="G4164">
        <v>57.862000000000002</v>
      </c>
      <c r="H4164">
        <v>2015</v>
      </c>
      <c r="I4164">
        <v>1</v>
      </c>
      <c r="J4164">
        <v>1</v>
      </c>
      <c r="K4164">
        <v>2</v>
      </c>
      <c r="L4164">
        <v>10</v>
      </c>
      <c r="M4164" t="s">
        <v>900</v>
      </c>
      <c r="N4164" t="s">
        <v>171</v>
      </c>
      <c r="O4164" t="s">
        <v>799</v>
      </c>
      <c r="Q4164" t="s">
        <v>399</v>
      </c>
      <c r="R4164" t="str">
        <f t="shared" si="220"/>
        <v>Weekday</v>
      </c>
      <c r="S4164" s="27">
        <f t="shared" si="221"/>
        <v>42005</v>
      </c>
      <c r="T4164" t="str">
        <f t="shared" si="222"/>
        <v>S</v>
      </c>
      <c r="V4164" t="str">
        <f t="shared" si="223"/>
        <v>S</v>
      </c>
    </row>
    <row r="4165" spans="1:22" x14ac:dyDescent="0.25">
      <c r="A4165" t="s">
        <v>391</v>
      </c>
      <c r="B4165" t="s">
        <v>218</v>
      </c>
      <c r="C4165">
        <v>132715103</v>
      </c>
      <c r="D4165">
        <v>66</v>
      </c>
      <c r="E4165" t="s">
        <v>90</v>
      </c>
      <c r="G4165">
        <v>57.875</v>
      </c>
      <c r="H4165">
        <v>2013</v>
      </c>
      <c r="I4165">
        <v>9</v>
      </c>
      <c r="J4165">
        <v>27</v>
      </c>
      <c r="K4165">
        <v>7</v>
      </c>
      <c r="L4165">
        <v>7</v>
      </c>
      <c r="M4165" t="s">
        <v>900</v>
      </c>
      <c r="N4165" t="s">
        <v>171</v>
      </c>
      <c r="O4165" t="s">
        <v>799</v>
      </c>
      <c r="Q4165" t="s">
        <v>399</v>
      </c>
      <c r="R4165" t="str">
        <f t="shared" si="220"/>
        <v>Weekday</v>
      </c>
      <c r="S4165" s="27">
        <f t="shared" si="221"/>
        <v>41544</v>
      </c>
      <c r="T4165" t="str">
        <f t="shared" si="222"/>
        <v>S</v>
      </c>
      <c r="V4165" t="str">
        <f t="shared" si="223"/>
        <v>S</v>
      </c>
    </row>
    <row r="4166" spans="1:22" x14ac:dyDescent="0.25">
      <c r="A4166" t="s">
        <v>391</v>
      </c>
      <c r="B4166" t="s">
        <v>218</v>
      </c>
      <c r="C4166">
        <v>141185149</v>
      </c>
      <c r="D4166">
        <v>66</v>
      </c>
      <c r="E4166" t="s">
        <v>90</v>
      </c>
      <c r="G4166">
        <v>57.878999999999998</v>
      </c>
      <c r="H4166">
        <v>2014</v>
      </c>
      <c r="I4166">
        <v>4</v>
      </c>
      <c r="J4166">
        <v>27</v>
      </c>
      <c r="K4166">
        <v>12</v>
      </c>
      <c r="L4166">
        <v>33</v>
      </c>
      <c r="M4166" t="s">
        <v>900</v>
      </c>
      <c r="N4166" t="s">
        <v>860</v>
      </c>
      <c r="O4166" t="s">
        <v>799</v>
      </c>
      <c r="Q4166" t="s">
        <v>399</v>
      </c>
      <c r="R4166" t="str">
        <f t="shared" si="220"/>
        <v>Weekend</v>
      </c>
      <c r="S4166" s="27">
        <f t="shared" si="221"/>
        <v>41756</v>
      </c>
      <c r="T4166" t="str">
        <f t="shared" si="222"/>
        <v>S</v>
      </c>
      <c r="V4166" t="str">
        <f t="shared" si="223"/>
        <v>S</v>
      </c>
    </row>
    <row r="4167" spans="1:22" x14ac:dyDescent="0.25">
      <c r="A4167" t="s">
        <v>391</v>
      </c>
      <c r="B4167" t="s">
        <v>218</v>
      </c>
      <c r="C4167">
        <v>151265127</v>
      </c>
      <c r="D4167">
        <v>66</v>
      </c>
      <c r="E4167" t="s">
        <v>90</v>
      </c>
      <c r="G4167">
        <v>57.881999999999998</v>
      </c>
      <c r="H4167">
        <v>2015</v>
      </c>
      <c r="I4167">
        <v>5</v>
      </c>
      <c r="J4167">
        <v>4</v>
      </c>
      <c r="K4167">
        <v>9</v>
      </c>
      <c r="L4167">
        <v>55</v>
      </c>
      <c r="M4167" t="s">
        <v>900</v>
      </c>
      <c r="N4167" t="s">
        <v>860</v>
      </c>
      <c r="O4167" t="s">
        <v>799</v>
      </c>
      <c r="Q4167" t="s">
        <v>399</v>
      </c>
      <c r="R4167" t="str">
        <f t="shared" si="220"/>
        <v>Weekday</v>
      </c>
      <c r="S4167" s="27">
        <f t="shared" si="221"/>
        <v>42128</v>
      </c>
      <c r="T4167" t="str">
        <f t="shared" si="222"/>
        <v>S</v>
      </c>
      <c r="V4167" t="str">
        <f t="shared" si="223"/>
        <v>S</v>
      </c>
    </row>
    <row r="4168" spans="1:22" x14ac:dyDescent="0.25">
      <c r="A4168" t="s">
        <v>391</v>
      </c>
      <c r="B4168" t="s">
        <v>218</v>
      </c>
      <c r="C4168">
        <v>170685100</v>
      </c>
      <c r="D4168">
        <v>66</v>
      </c>
      <c r="E4168" t="s">
        <v>90</v>
      </c>
      <c r="G4168">
        <v>57.884</v>
      </c>
      <c r="H4168">
        <v>2017</v>
      </c>
      <c r="I4168">
        <v>3</v>
      </c>
      <c r="J4168">
        <v>9</v>
      </c>
      <c r="K4168">
        <v>7</v>
      </c>
      <c r="L4168">
        <v>17</v>
      </c>
      <c r="M4168" t="s">
        <v>900</v>
      </c>
      <c r="N4168" t="s">
        <v>860</v>
      </c>
      <c r="O4168" t="s">
        <v>799</v>
      </c>
      <c r="Q4168" t="s">
        <v>399</v>
      </c>
      <c r="R4168" t="str">
        <f t="shared" si="220"/>
        <v>Weekday</v>
      </c>
      <c r="S4168" s="27">
        <f t="shared" si="221"/>
        <v>42803</v>
      </c>
      <c r="T4168" t="str">
        <f t="shared" si="222"/>
        <v>D</v>
      </c>
      <c r="V4168" t="str">
        <f t="shared" si="223"/>
        <v>D</v>
      </c>
    </row>
    <row r="4169" spans="1:22" x14ac:dyDescent="0.25">
      <c r="A4169" t="s">
        <v>391</v>
      </c>
      <c r="B4169" t="s">
        <v>218</v>
      </c>
      <c r="C4169">
        <v>163350088</v>
      </c>
      <c r="D4169">
        <v>66</v>
      </c>
      <c r="E4169" t="s">
        <v>90</v>
      </c>
      <c r="G4169">
        <v>57.89</v>
      </c>
      <c r="H4169">
        <v>2016</v>
      </c>
      <c r="I4169">
        <v>11</v>
      </c>
      <c r="J4169">
        <v>17</v>
      </c>
      <c r="K4169">
        <v>22</v>
      </c>
      <c r="L4169">
        <v>4</v>
      </c>
      <c r="M4169" t="s">
        <v>900</v>
      </c>
      <c r="N4169" t="s">
        <v>860</v>
      </c>
      <c r="O4169" t="s">
        <v>799</v>
      </c>
      <c r="Q4169" t="s">
        <v>399</v>
      </c>
      <c r="R4169" t="str">
        <f t="shared" si="220"/>
        <v>Weekday</v>
      </c>
      <c r="S4169" s="27">
        <f t="shared" si="221"/>
        <v>42691</v>
      </c>
      <c r="T4169" t="str">
        <f t="shared" si="222"/>
        <v>D</v>
      </c>
      <c r="V4169" t="str">
        <f t="shared" si="223"/>
        <v>D</v>
      </c>
    </row>
    <row r="4170" spans="1:22" x14ac:dyDescent="0.25">
      <c r="A4170" t="s">
        <v>391</v>
      </c>
      <c r="B4170" t="s">
        <v>218</v>
      </c>
      <c r="C4170">
        <v>131505220</v>
      </c>
      <c r="D4170">
        <v>66</v>
      </c>
      <c r="E4170" t="s">
        <v>90</v>
      </c>
      <c r="G4170">
        <v>57.893999999999998</v>
      </c>
      <c r="H4170">
        <v>2013</v>
      </c>
      <c r="I4170">
        <v>5</v>
      </c>
      <c r="J4170">
        <v>30</v>
      </c>
      <c r="K4170">
        <v>9</v>
      </c>
      <c r="L4170">
        <v>20</v>
      </c>
      <c r="M4170" t="s">
        <v>900</v>
      </c>
      <c r="N4170" t="s">
        <v>404</v>
      </c>
      <c r="O4170" t="s">
        <v>799</v>
      </c>
      <c r="Q4170" t="s">
        <v>399</v>
      </c>
      <c r="R4170" t="str">
        <f t="shared" si="220"/>
        <v>Weekday</v>
      </c>
      <c r="S4170" s="27">
        <f t="shared" si="221"/>
        <v>41424</v>
      </c>
      <c r="T4170" t="str">
        <f t="shared" si="222"/>
        <v>S</v>
      </c>
      <c r="V4170" t="str">
        <f t="shared" si="223"/>
        <v>S</v>
      </c>
    </row>
    <row r="4171" spans="1:22" x14ac:dyDescent="0.25">
      <c r="A4171" t="s">
        <v>391</v>
      </c>
      <c r="B4171" t="s">
        <v>218</v>
      </c>
      <c r="C4171">
        <v>172715025</v>
      </c>
      <c r="D4171">
        <v>66</v>
      </c>
      <c r="E4171" t="s">
        <v>90</v>
      </c>
      <c r="G4171">
        <v>57.898000000000003</v>
      </c>
      <c r="H4171">
        <v>2017</v>
      </c>
      <c r="I4171">
        <v>9</v>
      </c>
      <c r="J4171">
        <v>25</v>
      </c>
      <c r="K4171">
        <v>6</v>
      </c>
      <c r="L4171">
        <v>20</v>
      </c>
      <c r="M4171" t="s">
        <v>900</v>
      </c>
      <c r="N4171" t="s">
        <v>860</v>
      </c>
      <c r="O4171" t="s">
        <v>799</v>
      </c>
      <c r="Q4171" t="s">
        <v>399</v>
      </c>
      <c r="R4171" t="str">
        <f t="shared" si="220"/>
        <v>Weekday</v>
      </c>
      <c r="S4171" s="27">
        <f t="shared" si="221"/>
        <v>43003</v>
      </c>
      <c r="T4171" t="str">
        <f t="shared" si="222"/>
        <v>D</v>
      </c>
      <c r="V4171" t="str">
        <f t="shared" si="223"/>
        <v>D</v>
      </c>
    </row>
    <row r="4172" spans="1:22" x14ac:dyDescent="0.25">
      <c r="A4172" t="s">
        <v>391</v>
      </c>
      <c r="S4172" s="27"/>
      <c r="V4172" t="str">
        <f t="shared" si="223"/>
        <v/>
      </c>
    </row>
    <row r="4173" spans="1:22" x14ac:dyDescent="0.25">
      <c r="A4173" t="s">
        <v>391</v>
      </c>
      <c r="B4173" t="s">
        <v>218</v>
      </c>
      <c r="C4173">
        <v>171145183</v>
      </c>
      <c r="D4173">
        <v>66</v>
      </c>
      <c r="E4173" t="s">
        <v>90</v>
      </c>
      <c r="G4173">
        <v>57.911999999999999</v>
      </c>
      <c r="H4173">
        <v>2017</v>
      </c>
      <c r="I4173">
        <v>4</v>
      </c>
      <c r="J4173">
        <v>21</v>
      </c>
      <c r="K4173">
        <v>11</v>
      </c>
      <c r="L4173">
        <v>2</v>
      </c>
      <c r="M4173" t="s">
        <v>900</v>
      </c>
      <c r="N4173" t="s">
        <v>860</v>
      </c>
      <c r="O4173" t="s">
        <v>799</v>
      </c>
      <c r="Q4173" t="s">
        <v>399</v>
      </c>
      <c r="R4173" t="str">
        <f t="shared" si="220"/>
        <v>Weekday</v>
      </c>
      <c r="S4173" s="27">
        <f t="shared" si="221"/>
        <v>42846</v>
      </c>
      <c r="T4173" t="str">
        <f t="shared" si="222"/>
        <v>D</v>
      </c>
      <c r="V4173" t="str">
        <f t="shared" si="223"/>
        <v>D</v>
      </c>
    </row>
    <row r="4174" spans="1:22" x14ac:dyDescent="0.25">
      <c r="A4174" t="s">
        <v>391</v>
      </c>
      <c r="S4174" s="27"/>
      <c r="V4174" t="str">
        <f t="shared" si="223"/>
        <v/>
      </c>
    </row>
    <row r="4175" spans="1:22" x14ac:dyDescent="0.25">
      <c r="A4175" t="s">
        <v>391</v>
      </c>
      <c r="B4175" t="s">
        <v>218</v>
      </c>
      <c r="C4175">
        <v>140375058</v>
      </c>
      <c r="D4175">
        <v>66</v>
      </c>
      <c r="E4175" t="s">
        <v>90</v>
      </c>
      <c r="G4175">
        <v>57.941000000000003</v>
      </c>
      <c r="H4175">
        <v>2014</v>
      </c>
      <c r="I4175">
        <v>2</v>
      </c>
      <c r="J4175">
        <v>6</v>
      </c>
      <c r="K4175">
        <v>6</v>
      </c>
      <c r="L4175">
        <v>15</v>
      </c>
      <c r="M4175" t="s">
        <v>900</v>
      </c>
      <c r="N4175" t="s">
        <v>860</v>
      </c>
      <c r="O4175" t="s">
        <v>799</v>
      </c>
      <c r="Q4175" t="s">
        <v>399</v>
      </c>
      <c r="R4175" t="str">
        <f t="shared" si="220"/>
        <v>Weekday</v>
      </c>
      <c r="S4175" s="27">
        <f t="shared" si="221"/>
        <v>41676</v>
      </c>
      <c r="T4175" t="str">
        <f t="shared" si="222"/>
        <v>S</v>
      </c>
      <c r="V4175" t="str">
        <f t="shared" si="223"/>
        <v>S</v>
      </c>
    </row>
    <row r="4176" spans="1:22" x14ac:dyDescent="0.25">
      <c r="A4176" t="s">
        <v>391</v>
      </c>
      <c r="B4176" t="s">
        <v>218</v>
      </c>
      <c r="C4176">
        <v>140585156</v>
      </c>
      <c r="D4176">
        <v>66</v>
      </c>
      <c r="E4176" t="s">
        <v>90</v>
      </c>
      <c r="G4176">
        <v>57.942999999999998</v>
      </c>
      <c r="H4176">
        <v>2014</v>
      </c>
      <c r="I4176">
        <v>2</v>
      </c>
      <c r="J4176">
        <v>27</v>
      </c>
      <c r="K4176">
        <v>8</v>
      </c>
      <c r="L4176">
        <v>30</v>
      </c>
      <c r="M4176" t="s">
        <v>900</v>
      </c>
      <c r="N4176" t="s">
        <v>171</v>
      </c>
      <c r="O4176" t="s">
        <v>799</v>
      </c>
      <c r="Q4176" t="s">
        <v>399</v>
      </c>
      <c r="R4176" t="str">
        <f t="shared" si="220"/>
        <v>Weekday</v>
      </c>
      <c r="S4176" s="27">
        <f t="shared" si="221"/>
        <v>41697</v>
      </c>
      <c r="T4176" t="str">
        <f t="shared" si="222"/>
        <v>S</v>
      </c>
      <c r="V4176" t="str">
        <f t="shared" si="223"/>
        <v>S</v>
      </c>
    </row>
    <row r="4177" spans="1:22" x14ac:dyDescent="0.25">
      <c r="A4177" t="s">
        <v>391</v>
      </c>
      <c r="S4177" s="27"/>
      <c r="V4177" t="str">
        <f t="shared" si="223"/>
        <v/>
      </c>
    </row>
    <row r="4178" spans="1:22" x14ac:dyDescent="0.25">
      <c r="A4178" t="s">
        <v>391</v>
      </c>
      <c r="S4178" s="27"/>
      <c r="V4178" t="str">
        <f t="shared" si="223"/>
        <v/>
      </c>
    </row>
    <row r="4179" spans="1:22" x14ac:dyDescent="0.25">
      <c r="A4179" t="s">
        <v>391</v>
      </c>
      <c r="S4179" s="27"/>
      <c r="V4179" t="str">
        <f t="shared" si="223"/>
        <v/>
      </c>
    </row>
    <row r="4180" spans="1:22" x14ac:dyDescent="0.25">
      <c r="A4180" t="s">
        <v>391</v>
      </c>
      <c r="B4180" t="s">
        <v>218</v>
      </c>
      <c r="C4180">
        <v>160845065</v>
      </c>
      <c r="D4180">
        <v>66</v>
      </c>
      <c r="E4180" t="s">
        <v>90</v>
      </c>
      <c r="G4180">
        <v>57.956000000000003</v>
      </c>
      <c r="H4180">
        <v>2016</v>
      </c>
      <c r="I4180">
        <v>3</v>
      </c>
      <c r="J4180">
        <v>24</v>
      </c>
      <c r="K4180">
        <v>6</v>
      </c>
      <c r="L4180">
        <v>59</v>
      </c>
      <c r="M4180" t="s">
        <v>900</v>
      </c>
      <c r="N4180" t="s">
        <v>860</v>
      </c>
      <c r="O4180" t="s">
        <v>799</v>
      </c>
      <c r="Q4180" t="s">
        <v>399</v>
      </c>
      <c r="R4180" t="str">
        <f t="shared" si="220"/>
        <v>Weekday</v>
      </c>
      <c r="S4180" s="27">
        <f t="shared" si="221"/>
        <v>42453</v>
      </c>
      <c r="T4180" t="str">
        <f t="shared" si="222"/>
        <v>D</v>
      </c>
      <c r="V4180" t="str">
        <f t="shared" si="223"/>
        <v>D</v>
      </c>
    </row>
    <row r="4181" spans="1:22" x14ac:dyDescent="0.25">
      <c r="A4181" t="s">
        <v>391</v>
      </c>
      <c r="B4181" t="s">
        <v>218</v>
      </c>
      <c r="C4181">
        <v>161655178</v>
      </c>
      <c r="D4181">
        <v>66</v>
      </c>
      <c r="E4181" t="s">
        <v>90</v>
      </c>
      <c r="G4181">
        <v>57.962000000000003</v>
      </c>
      <c r="H4181">
        <v>2016</v>
      </c>
      <c r="I4181">
        <v>6</v>
      </c>
      <c r="J4181">
        <v>10</v>
      </c>
      <c r="K4181">
        <v>17</v>
      </c>
      <c r="L4181">
        <v>29</v>
      </c>
      <c r="M4181" t="s">
        <v>900</v>
      </c>
      <c r="N4181" t="s">
        <v>171</v>
      </c>
      <c r="O4181" t="s">
        <v>799</v>
      </c>
      <c r="Q4181" t="s">
        <v>399</v>
      </c>
      <c r="R4181" t="str">
        <f t="shared" si="220"/>
        <v>Weekday</v>
      </c>
      <c r="S4181" s="27">
        <f t="shared" si="221"/>
        <v>42531</v>
      </c>
      <c r="T4181" t="str">
        <f t="shared" si="222"/>
        <v>D</v>
      </c>
      <c r="V4181" t="str">
        <f t="shared" si="223"/>
        <v>D</v>
      </c>
    </row>
    <row r="4182" spans="1:22" x14ac:dyDescent="0.25">
      <c r="A4182" t="s">
        <v>391</v>
      </c>
      <c r="B4182" t="s">
        <v>218</v>
      </c>
      <c r="C4182">
        <v>152195245</v>
      </c>
      <c r="D4182">
        <v>66</v>
      </c>
      <c r="E4182" t="s">
        <v>90</v>
      </c>
      <c r="G4182">
        <v>57.963000000000001</v>
      </c>
      <c r="H4182">
        <v>2015</v>
      </c>
      <c r="I4182">
        <v>8</v>
      </c>
      <c r="J4182">
        <v>6</v>
      </c>
      <c r="K4182">
        <v>16</v>
      </c>
      <c r="L4182">
        <v>0</v>
      </c>
      <c r="M4182" t="s">
        <v>900</v>
      </c>
      <c r="N4182" t="s">
        <v>860</v>
      </c>
      <c r="O4182" t="s">
        <v>799</v>
      </c>
      <c r="Q4182" t="s">
        <v>399</v>
      </c>
      <c r="R4182" t="str">
        <f t="shared" si="220"/>
        <v>Weekday</v>
      </c>
      <c r="S4182" s="27">
        <f t="shared" si="221"/>
        <v>42222</v>
      </c>
      <c r="T4182" t="str">
        <f t="shared" si="222"/>
        <v>S</v>
      </c>
      <c r="V4182" t="str">
        <f t="shared" si="223"/>
        <v>S</v>
      </c>
    </row>
    <row r="4183" spans="1:22" x14ac:dyDescent="0.25">
      <c r="A4183" t="s">
        <v>391</v>
      </c>
      <c r="S4183" s="27"/>
      <c r="V4183" t="str">
        <f t="shared" si="223"/>
        <v/>
      </c>
    </row>
    <row r="4184" spans="1:22" x14ac:dyDescent="0.25">
      <c r="A4184" t="s">
        <v>391</v>
      </c>
      <c r="S4184" s="27"/>
      <c r="V4184" t="str">
        <f t="shared" si="223"/>
        <v/>
      </c>
    </row>
    <row r="4185" spans="1:22" x14ac:dyDescent="0.25">
      <c r="A4185" t="s">
        <v>391</v>
      </c>
      <c r="B4185" t="s">
        <v>218</v>
      </c>
      <c r="C4185">
        <v>173175538</v>
      </c>
      <c r="D4185">
        <v>66</v>
      </c>
      <c r="E4185" t="s">
        <v>90</v>
      </c>
      <c r="G4185">
        <v>57.976999999999997</v>
      </c>
      <c r="H4185">
        <v>2017</v>
      </c>
      <c r="I4185">
        <v>11</v>
      </c>
      <c r="J4185">
        <v>2</v>
      </c>
      <c r="K4185">
        <v>15</v>
      </c>
      <c r="L4185">
        <v>25</v>
      </c>
      <c r="M4185" t="s">
        <v>900</v>
      </c>
      <c r="N4185" t="s">
        <v>860</v>
      </c>
      <c r="O4185" t="s">
        <v>799</v>
      </c>
      <c r="Q4185" t="s">
        <v>399</v>
      </c>
      <c r="R4185" t="str">
        <f t="shared" si="220"/>
        <v>Weekday</v>
      </c>
      <c r="S4185" s="27">
        <f t="shared" si="221"/>
        <v>43041</v>
      </c>
      <c r="T4185" t="str">
        <f t="shared" si="222"/>
        <v>D</v>
      </c>
      <c r="V4185" t="str">
        <f t="shared" si="223"/>
        <v>D</v>
      </c>
    </row>
    <row r="4186" spans="1:22" x14ac:dyDescent="0.25">
      <c r="A4186" t="s">
        <v>391</v>
      </c>
      <c r="B4186" t="s">
        <v>218</v>
      </c>
      <c r="C4186">
        <v>150725100</v>
      </c>
      <c r="D4186">
        <v>66</v>
      </c>
      <c r="E4186" t="s">
        <v>90</v>
      </c>
      <c r="G4186">
        <v>57.978999999999999</v>
      </c>
      <c r="H4186">
        <v>2015</v>
      </c>
      <c r="I4186">
        <v>3</v>
      </c>
      <c r="J4186">
        <v>13</v>
      </c>
      <c r="K4186">
        <v>8</v>
      </c>
      <c r="L4186">
        <v>45</v>
      </c>
      <c r="M4186" t="s">
        <v>900</v>
      </c>
      <c r="N4186" t="s">
        <v>171</v>
      </c>
      <c r="O4186" t="s">
        <v>799</v>
      </c>
      <c r="Q4186" t="s">
        <v>399</v>
      </c>
      <c r="R4186" t="str">
        <f t="shared" si="220"/>
        <v>Weekday</v>
      </c>
      <c r="S4186" s="27">
        <f t="shared" si="221"/>
        <v>42076</v>
      </c>
      <c r="T4186" t="str">
        <f t="shared" si="222"/>
        <v>S</v>
      </c>
      <c r="V4186" t="str">
        <f t="shared" si="223"/>
        <v>S</v>
      </c>
    </row>
    <row r="4187" spans="1:22" x14ac:dyDescent="0.25">
      <c r="A4187" t="s">
        <v>391</v>
      </c>
      <c r="B4187" t="s">
        <v>218</v>
      </c>
      <c r="C4187">
        <v>170125143</v>
      </c>
      <c r="D4187">
        <v>66</v>
      </c>
      <c r="E4187" t="s">
        <v>90</v>
      </c>
      <c r="G4187">
        <v>57.98</v>
      </c>
      <c r="H4187">
        <v>2017</v>
      </c>
      <c r="I4187">
        <v>1</v>
      </c>
      <c r="J4187">
        <v>11</v>
      </c>
      <c r="K4187">
        <v>5</v>
      </c>
      <c r="L4187">
        <v>50</v>
      </c>
      <c r="M4187" t="s">
        <v>900</v>
      </c>
      <c r="N4187" t="s">
        <v>860</v>
      </c>
      <c r="O4187" t="s">
        <v>799</v>
      </c>
      <c r="Q4187" t="s">
        <v>399</v>
      </c>
      <c r="R4187" t="str">
        <f t="shared" si="220"/>
        <v>Weekday</v>
      </c>
      <c r="S4187" s="27">
        <f t="shared" si="221"/>
        <v>42746</v>
      </c>
      <c r="T4187" t="str">
        <f t="shared" si="222"/>
        <v>D</v>
      </c>
      <c r="V4187" t="str">
        <f t="shared" si="223"/>
        <v>D</v>
      </c>
    </row>
    <row r="4188" spans="1:22" x14ac:dyDescent="0.25">
      <c r="A4188" t="s">
        <v>391</v>
      </c>
      <c r="B4188" t="s">
        <v>218</v>
      </c>
      <c r="C4188">
        <v>161735366</v>
      </c>
      <c r="D4188">
        <v>66</v>
      </c>
      <c r="E4188" t="s">
        <v>90</v>
      </c>
      <c r="G4188">
        <v>57.981000000000002</v>
      </c>
      <c r="H4188">
        <v>2016</v>
      </c>
      <c r="I4188">
        <v>6</v>
      </c>
      <c r="J4188">
        <v>16</v>
      </c>
      <c r="K4188">
        <v>15</v>
      </c>
      <c r="L4188">
        <v>45</v>
      </c>
      <c r="M4188" t="s">
        <v>900</v>
      </c>
      <c r="N4188" t="s">
        <v>860</v>
      </c>
      <c r="O4188" t="s">
        <v>799</v>
      </c>
      <c r="Q4188" t="s">
        <v>399</v>
      </c>
      <c r="R4188" t="str">
        <f t="shared" si="220"/>
        <v>Weekday</v>
      </c>
      <c r="S4188" s="27">
        <f t="shared" si="221"/>
        <v>42537</v>
      </c>
      <c r="T4188" t="str">
        <f t="shared" si="222"/>
        <v>D</v>
      </c>
      <c r="V4188" t="str">
        <f t="shared" si="223"/>
        <v>D</v>
      </c>
    </row>
    <row r="4189" spans="1:22" x14ac:dyDescent="0.25">
      <c r="A4189" t="s">
        <v>391</v>
      </c>
      <c r="B4189" t="s">
        <v>218</v>
      </c>
      <c r="C4189">
        <v>151785228</v>
      </c>
      <c r="D4189">
        <v>66</v>
      </c>
      <c r="E4189" t="s">
        <v>90</v>
      </c>
      <c r="G4189">
        <v>57.991</v>
      </c>
      <c r="H4189">
        <v>2015</v>
      </c>
      <c r="I4189">
        <v>6</v>
      </c>
      <c r="J4189">
        <v>25</v>
      </c>
      <c r="K4189">
        <v>9</v>
      </c>
      <c r="L4189">
        <v>15</v>
      </c>
      <c r="M4189" t="s">
        <v>900</v>
      </c>
      <c r="N4189" t="s">
        <v>404</v>
      </c>
      <c r="O4189" t="s">
        <v>799</v>
      </c>
      <c r="Q4189" t="s">
        <v>399</v>
      </c>
      <c r="R4189" t="str">
        <f t="shared" si="220"/>
        <v>Weekday</v>
      </c>
      <c r="S4189" s="27">
        <f t="shared" si="221"/>
        <v>42180</v>
      </c>
      <c r="T4189" t="str">
        <f t="shared" si="222"/>
        <v>S</v>
      </c>
      <c r="V4189" t="str">
        <f t="shared" si="223"/>
        <v>S</v>
      </c>
    </row>
    <row r="4190" spans="1:22" x14ac:dyDescent="0.25">
      <c r="A4190" t="s">
        <v>391</v>
      </c>
      <c r="B4190" t="s">
        <v>218</v>
      </c>
      <c r="C4190">
        <v>153355527</v>
      </c>
      <c r="D4190">
        <v>66</v>
      </c>
      <c r="E4190" t="s">
        <v>90</v>
      </c>
      <c r="G4190">
        <v>57.991</v>
      </c>
      <c r="H4190">
        <v>2015</v>
      </c>
      <c r="I4190">
        <v>11</v>
      </c>
      <c r="J4190">
        <v>21</v>
      </c>
      <c r="K4190">
        <v>16</v>
      </c>
      <c r="L4190">
        <v>54</v>
      </c>
      <c r="M4190" t="s">
        <v>900</v>
      </c>
      <c r="N4190" t="s">
        <v>860</v>
      </c>
      <c r="O4190" t="s">
        <v>799</v>
      </c>
      <c r="Q4190" t="s">
        <v>399</v>
      </c>
      <c r="R4190" t="str">
        <f t="shared" si="220"/>
        <v>Weekend</v>
      </c>
      <c r="S4190" s="27">
        <f t="shared" si="221"/>
        <v>42329</v>
      </c>
      <c r="T4190" t="str">
        <f t="shared" si="222"/>
        <v>D</v>
      </c>
      <c r="V4190" t="str">
        <f t="shared" si="223"/>
        <v>D</v>
      </c>
    </row>
    <row r="4191" spans="1:22" x14ac:dyDescent="0.25">
      <c r="A4191" t="s">
        <v>391</v>
      </c>
      <c r="B4191" t="s">
        <v>218</v>
      </c>
      <c r="C4191">
        <v>170915292</v>
      </c>
      <c r="D4191">
        <v>66</v>
      </c>
      <c r="E4191" t="s">
        <v>90</v>
      </c>
      <c r="G4191">
        <v>58</v>
      </c>
      <c r="H4191">
        <v>2017</v>
      </c>
      <c r="I4191">
        <v>3</v>
      </c>
      <c r="J4191">
        <v>31</v>
      </c>
      <c r="K4191">
        <v>14</v>
      </c>
      <c r="L4191">
        <v>51</v>
      </c>
      <c r="M4191" t="s">
        <v>899</v>
      </c>
      <c r="N4191" t="s">
        <v>860</v>
      </c>
      <c r="O4191" t="s">
        <v>799</v>
      </c>
      <c r="Q4191" t="s">
        <v>399</v>
      </c>
      <c r="R4191" t="str">
        <f t="shared" si="220"/>
        <v>Weekday</v>
      </c>
      <c r="S4191" s="27">
        <f t="shared" si="221"/>
        <v>42825</v>
      </c>
      <c r="T4191" t="str">
        <f t="shared" si="222"/>
        <v>D</v>
      </c>
      <c r="V4191" t="str">
        <f t="shared" si="223"/>
        <v>D</v>
      </c>
    </row>
    <row r="4192" spans="1:22" x14ac:dyDescent="0.25">
      <c r="A4192" t="s">
        <v>391</v>
      </c>
      <c r="B4192" t="s">
        <v>218</v>
      </c>
      <c r="C4192">
        <v>132005089</v>
      </c>
      <c r="D4192">
        <v>66</v>
      </c>
      <c r="E4192" t="s">
        <v>90</v>
      </c>
      <c r="G4192">
        <v>58.008000000000003</v>
      </c>
      <c r="H4192">
        <v>2013</v>
      </c>
      <c r="I4192">
        <v>7</v>
      </c>
      <c r="J4192">
        <v>16</v>
      </c>
      <c r="K4192">
        <v>9</v>
      </c>
      <c r="L4192">
        <v>30</v>
      </c>
      <c r="M4192" t="s">
        <v>900</v>
      </c>
      <c r="N4192" t="s">
        <v>860</v>
      </c>
      <c r="O4192" t="s">
        <v>799</v>
      </c>
      <c r="Q4192" t="s">
        <v>399</v>
      </c>
      <c r="R4192" t="str">
        <f t="shared" si="220"/>
        <v>Weekday</v>
      </c>
      <c r="S4192" s="27">
        <f t="shared" si="221"/>
        <v>41471</v>
      </c>
      <c r="T4192" t="str">
        <f t="shared" si="222"/>
        <v>S</v>
      </c>
      <c r="V4192" t="str">
        <f t="shared" si="223"/>
        <v>S</v>
      </c>
    </row>
    <row r="4193" spans="1:22" x14ac:dyDescent="0.25">
      <c r="A4193" t="s">
        <v>391</v>
      </c>
      <c r="B4193" t="s">
        <v>218</v>
      </c>
      <c r="C4193">
        <v>151365048</v>
      </c>
      <c r="D4193">
        <v>66</v>
      </c>
      <c r="E4193" t="s">
        <v>90</v>
      </c>
      <c r="G4193">
        <v>58.009</v>
      </c>
      <c r="H4193">
        <v>2015</v>
      </c>
      <c r="I4193">
        <v>5</v>
      </c>
      <c r="J4193">
        <v>15</v>
      </c>
      <c r="K4193">
        <v>7</v>
      </c>
      <c r="L4193">
        <v>5</v>
      </c>
      <c r="M4193" t="s">
        <v>900</v>
      </c>
      <c r="N4193" t="s">
        <v>860</v>
      </c>
      <c r="O4193" t="s">
        <v>799</v>
      </c>
      <c r="Q4193" t="s">
        <v>399</v>
      </c>
      <c r="R4193" t="str">
        <f t="shared" si="220"/>
        <v>Weekday</v>
      </c>
      <c r="S4193" s="27">
        <f t="shared" si="221"/>
        <v>42139</v>
      </c>
      <c r="T4193" t="str">
        <f t="shared" si="222"/>
        <v>S</v>
      </c>
      <c r="V4193" t="str">
        <f t="shared" si="223"/>
        <v>S</v>
      </c>
    </row>
    <row r="4194" spans="1:22" x14ac:dyDescent="0.25">
      <c r="A4194" t="s">
        <v>391</v>
      </c>
      <c r="B4194" t="s">
        <v>218</v>
      </c>
      <c r="C4194">
        <v>173095015</v>
      </c>
      <c r="D4194">
        <v>66</v>
      </c>
      <c r="E4194" t="s">
        <v>90</v>
      </c>
      <c r="G4194">
        <v>58.011000000000003</v>
      </c>
      <c r="H4194">
        <v>2017</v>
      </c>
      <c r="I4194">
        <v>11</v>
      </c>
      <c r="J4194">
        <v>4</v>
      </c>
      <c r="K4194">
        <v>3</v>
      </c>
      <c r="L4194">
        <v>0</v>
      </c>
      <c r="M4194" t="s">
        <v>900</v>
      </c>
      <c r="N4194" t="s">
        <v>860</v>
      </c>
      <c r="O4194" t="s">
        <v>799</v>
      </c>
      <c r="Q4194" t="s">
        <v>399</v>
      </c>
      <c r="R4194" t="str">
        <f t="shared" si="220"/>
        <v>Weekend</v>
      </c>
      <c r="S4194" s="27">
        <f t="shared" si="221"/>
        <v>43043</v>
      </c>
      <c r="T4194" t="str">
        <f t="shared" si="222"/>
        <v>D</v>
      </c>
      <c r="V4194" t="str">
        <f t="shared" si="223"/>
        <v>D</v>
      </c>
    </row>
    <row r="4195" spans="1:22" x14ac:dyDescent="0.25">
      <c r="A4195" t="s">
        <v>391</v>
      </c>
      <c r="B4195" t="s">
        <v>218</v>
      </c>
      <c r="C4195">
        <v>152055058</v>
      </c>
      <c r="D4195">
        <v>66</v>
      </c>
      <c r="E4195" t="s">
        <v>90</v>
      </c>
      <c r="G4195">
        <v>58.012</v>
      </c>
      <c r="H4195">
        <v>2015</v>
      </c>
      <c r="I4195">
        <v>7</v>
      </c>
      <c r="J4195">
        <v>9</v>
      </c>
      <c r="K4195">
        <v>6</v>
      </c>
      <c r="L4195">
        <v>10</v>
      </c>
      <c r="M4195" t="s">
        <v>900</v>
      </c>
      <c r="N4195" t="s">
        <v>860</v>
      </c>
      <c r="O4195" t="s">
        <v>799</v>
      </c>
      <c r="Q4195" t="s">
        <v>399</v>
      </c>
      <c r="R4195" t="str">
        <f t="shared" si="220"/>
        <v>Weekday</v>
      </c>
      <c r="S4195" s="27">
        <f t="shared" si="221"/>
        <v>42194</v>
      </c>
      <c r="T4195" t="str">
        <f t="shared" si="222"/>
        <v>S</v>
      </c>
      <c r="V4195" t="str">
        <f t="shared" si="223"/>
        <v>S</v>
      </c>
    </row>
    <row r="4196" spans="1:22" x14ac:dyDescent="0.25">
      <c r="A4196" t="s">
        <v>391</v>
      </c>
      <c r="B4196" t="s">
        <v>218</v>
      </c>
      <c r="C4196">
        <v>130295240</v>
      </c>
      <c r="D4196">
        <v>66</v>
      </c>
      <c r="E4196" t="s">
        <v>90</v>
      </c>
      <c r="G4196">
        <v>57.893000000000001</v>
      </c>
      <c r="H4196">
        <v>2013</v>
      </c>
      <c r="I4196">
        <v>1</v>
      </c>
      <c r="J4196">
        <v>29</v>
      </c>
      <c r="K4196">
        <v>8</v>
      </c>
      <c r="L4196">
        <v>59</v>
      </c>
      <c r="M4196" t="s">
        <v>900</v>
      </c>
      <c r="N4196" t="s">
        <v>860</v>
      </c>
      <c r="O4196" t="s">
        <v>799</v>
      </c>
      <c r="Q4196" t="s">
        <v>399</v>
      </c>
      <c r="R4196" t="str">
        <f t="shared" si="220"/>
        <v>Weekday</v>
      </c>
      <c r="S4196" s="27">
        <f t="shared" si="221"/>
        <v>41303</v>
      </c>
      <c r="T4196" t="str">
        <f t="shared" si="222"/>
        <v>S</v>
      </c>
      <c r="V4196" t="str">
        <f t="shared" si="223"/>
        <v>S</v>
      </c>
    </row>
    <row r="4197" spans="1:22" x14ac:dyDescent="0.25">
      <c r="A4197" t="s">
        <v>391</v>
      </c>
      <c r="B4197" t="s">
        <v>218</v>
      </c>
      <c r="C4197">
        <v>142995125</v>
      </c>
      <c r="D4197">
        <v>66</v>
      </c>
      <c r="E4197" t="s">
        <v>90</v>
      </c>
      <c r="G4197">
        <v>58.042000000000002</v>
      </c>
      <c r="H4197">
        <v>2014</v>
      </c>
      <c r="I4197">
        <v>10</v>
      </c>
      <c r="J4197">
        <v>21</v>
      </c>
      <c r="K4197">
        <v>9</v>
      </c>
      <c r="L4197">
        <v>0</v>
      </c>
      <c r="M4197" t="s">
        <v>900</v>
      </c>
      <c r="N4197" t="s">
        <v>860</v>
      </c>
      <c r="O4197" t="s">
        <v>799</v>
      </c>
      <c r="Q4197" t="s">
        <v>399</v>
      </c>
      <c r="R4197" t="str">
        <f t="shared" si="220"/>
        <v>Weekday</v>
      </c>
      <c r="S4197" s="27">
        <f t="shared" si="221"/>
        <v>41933</v>
      </c>
      <c r="T4197" t="str">
        <f t="shared" si="222"/>
        <v>S</v>
      </c>
      <c r="V4197" t="str">
        <f t="shared" si="223"/>
        <v>S</v>
      </c>
    </row>
    <row r="4198" spans="1:22" x14ac:dyDescent="0.25">
      <c r="A4198" t="s">
        <v>391</v>
      </c>
      <c r="B4198" t="s">
        <v>218</v>
      </c>
      <c r="C4198">
        <v>161195037</v>
      </c>
      <c r="D4198">
        <v>66</v>
      </c>
      <c r="E4198" t="s">
        <v>90</v>
      </c>
      <c r="G4198">
        <v>58.06</v>
      </c>
      <c r="H4198">
        <v>2016</v>
      </c>
      <c r="I4198">
        <v>4</v>
      </c>
      <c r="J4198">
        <v>22</v>
      </c>
      <c r="K4198">
        <v>5</v>
      </c>
      <c r="L4198">
        <v>37</v>
      </c>
      <c r="M4198" t="s">
        <v>900</v>
      </c>
      <c r="N4198" t="s">
        <v>171</v>
      </c>
      <c r="O4198" t="s">
        <v>799</v>
      </c>
      <c r="Q4198" t="s">
        <v>401</v>
      </c>
      <c r="R4198" t="str">
        <f t="shared" si="220"/>
        <v>Weekday</v>
      </c>
      <c r="S4198" s="27">
        <f t="shared" si="221"/>
        <v>42482</v>
      </c>
      <c r="T4198" t="str">
        <f t="shared" si="222"/>
        <v>D</v>
      </c>
      <c r="V4198" t="str">
        <f t="shared" si="223"/>
        <v>D</v>
      </c>
    </row>
    <row r="4199" spans="1:22" x14ac:dyDescent="0.25">
      <c r="A4199" t="s">
        <v>391</v>
      </c>
      <c r="S4199" s="27"/>
      <c r="V4199" t="str">
        <f t="shared" si="223"/>
        <v/>
      </c>
    </row>
    <row r="4200" spans="1:22" x14ac:dyDescent="0.25">
      <c r="A4200" t="s">
        <v>391</v>
      </c>
      <c r="B4200" t="s">
        <v>218</v>
      </c>
      <c r="C4200">
        <v>161265248</v>
      </c>
      <c r="D4200">
        <v>66</v>
      </c>
      <c r="E4200" t="s">
        <v>90</v>
      </c>
      <c r="G4200">
        <v>58.079000000000001</v>
      </c>
      <c r="H4200">
        <v>2016</v>
      </c>
      <c r="I4200">
        <v>5</v>
      </c>
      <c r="J4200">
        <v>4</v>
      </c>
      <c r="K4200">
        <v>9</v>
      </c>
      <c r="L4200">
        <v>25</v>
      </c>
      <c r="M4200" t="s">
        <v>900</v>
      </c>
      <c r="N4200" t="s">
        <v>860</v>
      </c>
      <c r="O4200" t="s">
        <v>799</v>
      </c>
      <c r="Q4200" t="s">
        <v>401</v>
      </c>
      <c r="R4200" t="str">
        <f t="shared" si="220"/>
        <v>Weekday</v>
      </c>
      <c r="S4200" s="27">
        <f t="shared" si="221"/>
        <v>42494</v>
      </c>
      <c r="T4200" t="str">
        <f t="shared" si="222"/>
        <v>D</v>
      </c>
      <c r="V4200" t="str">
        <f t="shared" si="223"/>
        <v>D</v>
      </c>
    </row>
    <row r="4201" spans="1:22" x14ac:dyDescent="0.25">
      <c r="A4201" t="s">
        <v>391</v>
      </c>
      <c r="B4201" t="s">
        <v>218</v>
      </c>
      <c r="C4201">
        <v>160600081</v>
      </c>
      <c r="D4201">
        <v>66</v>
      </c>
      <c r="E4201" t="s">
        <v>90</v>
      </c>
      <c r="G4201">
        <v>0</v>
      </c>
      <c r="H4201">
        <v>2016</v>
      </c>
      <c r="I4201">
        <v>1</v>
      </c>
      <c r="J4201">
        <v>28</v>
      </c>
      <c r="K4201">
        <v>4</v>
      </c>
      <c r="L4201">
        <v>56</v>
      </c>
      <c r="M4201" t="s">
        <v>899</v>
      </c>
      <c r="N4201" t="s">
        <v>860</v>
      </c>
      <c r="O4201" t="s">
        <v>799</v>
      </c>
      <c r="R4201" t="str">
        <f t="shared" si="220"/>
        <v>Weekday</v>
      </c>
      <c r="S4201" s="27">
        <f t="shared" si="221"/>
        <v>42397</v>
      </c>
      <c r="T4201" t="str">
        <f t="shared" si="222"/>
        <v>D</v>
      </c>
      <c r="V4201" t="str">
        <f t="shared" si="223"/>
        <v>D</v>
      </c>
    </row>
    <row r="4202" spans="1:22" x14ac:dyDescent="0.25">
      <c r="A4202" t="s">
        <v>391</v>
      </c>
      <c r="B4202" t="s">
        <v>218</v>
      </c>
      <c r="C4202">
        <v>131930034</v>
      </c>
      <c r="D4202">
        <v>66</v>
      </c>
      <c r="E4202" t="s">
        <v>90</v>
      </c>
      <c r="G4202">
        <v>58.082000000000001</v>
      </c>
      <c r="H4202">
        <v>2013</v>
      </c>
      <c r="I4202">
        <v>3</v>
      </c>
      <c r="J4202">
        <v>11</v>
      </c>
      <c r="K4202">
        <v>22</v>
      </c>
      <c r="L4202">
        <v>14</v>
      </c>
      <c r="M4202" t="s">
        <v>900</v>
      </c>
      <c r="N4202" t="s">
        <v>171</v>
      </c>
      <c r="O4202" t="s">
        <v>799</v>
      </c>
      <c r="Q4202" t="s">
        <v>401</v>
      </c>
      <c r="R4202" t="str">
        <f t="shared" si="220"/>
        <v>Weekday</v>
      </c>
      <c r="S4202" s="27">
        <f t="shared" si="221"/>
        <v>41344</v>
      </c>
      <c r="T4202" t="str">
        <f t="shared" si="222"/>
        <v>S</v>
      </c>
      <c r="V4202" t="str">
        <f t="shared" si="223"/>
        <v>S</v>
      </c>
    </row>
    <row r="4203" spans="1:22" x14ac:dyDescent="0.25">
      <c r="A4203" t="s">
        <v>391</v>
      </c>
      <c r="B4203" t="s">
        <v>218</v>
      </c>
      <c r="C4203">
        <v>142155122</v>
      </c>
      <c r="D4203">
        <v>66</v>
      </c>
      <c r="E4203" t="s">
        <v>90</v>
      </c>
      <c r="G4203">
        <v>58.082999999999998</v>
      </c>
      <c r="H4203">
        <v>2014</v>
      </c>
      <c r="I4203">
        <v>7</v>
      </c>
      <c r="J4203">
        <v>31</v>
      </c>
      <c r="K4203">
        <v>13</v>
      </c>
      <c r="L4203">
        <v>26</v>
      </c>
      <c r="M4203" t="s">
        <v>900</v>
      </c>
      <c r="N4203" t="s">
        <v>860</v>
      </c>
      <c r="O4203" t="s">
        <v>799</v>
      </c>
      <c r="Q4203" t="s">
        <v>401</v>
      </c>
      <c r="R4203" t="str">
        <f t="shared" si="220"/>
        <v>Weekday</v>
      </c>
      <c r="S4203" s="27">
        <f t="shared" si="221"/>
        <v>41851</v>
      </c>
      <c r="T4203" t="str">
        <f t="shared" si="222"/>
        <v>S</v>
      </c>
      <c r="V4203" t="str">
        <f t="shared" si="223"/>
        <v>S</v>
      </c>
    </row>
    <row r="4204" spans="1:22" x14ac:dyDescent="0.25">
      <c r="A4204" t="s">
        <v>391</v>
      </c>
      <c r="B4204" t="s">
        <v>218</v>
      </c>
      <c r="C4204">
        <v>151945169</v>
      </c>
      <c r="D4204">
        <v>66</v>
      </c>
      <c r="E4204" t="s">
        <v>90</v>
      </c>
      <c r="G4204">
        <v>58.087000000000003</v>
      </c>
      <c r="H4204">
        <v>2015</v>
      </c>
      <c r="I4204">
        <v>7</v>
      </c>
      <c r="J4204">
        <v>13</v>
      </c>
      <c r="K4204">
        <v>0</v>
      </c>
      <c r="L4204">
        <v>5</v>
      </c>
      <c r="M4204" t="s">
        <v>900</v>
      </c>
      <c r="N4204" t="s">
        <v>171</v>
      </c>
      <c r="O4204" t="s">
        <v>1933</v>
      </c>
      <c r="Q4204" t="s">
        <v>401</v>
      </c>
      <c r="R4204" t="str">
        <f t="shared" si="220"/>
        <v>Weekday</v>
      </c>
      <c r="S4204" s="27">
        <f t="shared" si="221"/>
        <v>42198</v>
      </c>
      <c r="T4204" t="str">
        <f t="shared" si="222"/>
        <v>S</v>
      </c>
      <c r="V4204" t="str">
        <f t="shared" si="223"/>
        <v>S</v>
      </c>
    </row>
    <row r="4205" spans="1:22" x14ac:dyDescent="0.25">
      <c r="A4205" t="s">
        <v>391</v>
      </c>
      <c r="S4205" s="27"/>
      <c r="V4205" t="str">
        <f t="shared" si="223"/>
        <v/>
      </c>
    </row>
    <row r="4206" spans="1:22" x14ac:dyDescent="0.25">
      <c r="A4206" t="s">
        <v>391</v>
      </c>
      <c r="B4206" t="s">
        <v>218</v>
      </c>
      <c r="C4206">
        <v>140735229</v>
      </c>
      <c r="D4206">
        <v>66</v>
      </c>
      <c r="E4206" t="s">
        <v>90</v>
      </c>
      <c r="G4206">
        <v>58.088999999999999</v>
      </c>
      <c r="H4206">
        <v>2014</v>
      </c>
      <c r="I4206">
        <v>3</v>
      </c>
      <c r="J4206">
        <v>8</v>
      </c>
      <c r="K4206">
        <v>15</v>
      </c>
      <c r="L4206">
        <v>3</v>
      </c>
      <c r="M4206" t="s">
        <v>900</v>
      </c>
      <c r="N4206" t="s">
        <v>860</v>
      </c>
      <c r="O4206" t="s">
        <v>799</v>
      </c>
      <c r="Q4206" t="s">
        <v>401</v>
      </c>
      <c r="R4206" t="str">
        <f t="shared" si="220"/>
        <v>Weekend</v>
      </c>
      <c r="S4206" s="27">
        <f t="shared" si="221"/>
        <v>41706</v>
      </c>
      <c r="T4206" t="str">
        <f t="shared" si="222"/>
        <v>S</v>
      </c>
      <c r="V4206" t="str">
        <f t="shared" si="223"/>
        <v>S</v>
      </c>
    </row>
    <row r="4207" spans="1:22" x14ac:dyDescent="0.25">
      <c r="A4207" t="s">
        <v>391</v>
      </c>
      <c r="S4207" s="27"/>
      <c r="V4207" t="str">
        <f t="shared" si="223"/>
        <v/>
      </c>
    </row>
    <row r="4208" spans="1:22" x14ac:dyDescent="0.25">
      <c r="A4208" t="s">
        <v>391</v>
      </c>
      <c r="B4208" t="s">
        <v>218</v>
      </c>
      <c r="C4208">
        <v>161965181</v>
      </c>
      <c r="D4208">
        <v>66</v>
      </c>
      <c r="E4208" t="s">
        <v>90</v>
      </c>
      <c r="G4208">
        <v>58.094999999999999</v>
      </c>
      <c r="H4208">
        <v>2016</v>
      </c>
      <c r="I4208">
        <v>7</v>
      </c>
      <c r="J4208">
        <v>14</v>
      </c>
      <c r="K4208">
        <v>9</v>
      </c>
      <c r="L4208">
        <v>10</v>
      </c>
      <c r="M4208" t="s">
        <v>900</v>
      </c>
      <c r="N4208" t="s">
        <v>171</v>
      </c>
      <c r="O4208" t="s">
        <v>799</v>
      </c>
      <c r="Q4208" t="s">
        <v>401</v>
      </c>
      <c r="R4208" t="str">
        <f t="shared" si="220"/>
        <v>Weekday</v>
      </c>
      <c r="S4208" s="27">
        <f t="shared" si="221"/>
        <v>42565</v>
      </c>
      <c r="T4208" t="str">
        <f t="shared" si="222"/>
        <v>D</v>
      </c>
      <c r="V4208" t="str">
        <f t="shared" si="223"/>
        <v>D</v>
      </c>
    </row>
    <row r="4209" spans="1:22" x14ac:dyDescent="0.25">
      <c r="A4209" t="s">
        <v>391</v>
      </c>
      <c r="B4209" t="s">
        <v>218</v>
      </c>
      <c r="C4209">
        <v>151965156</v>
      </c>
      <c r="D4209">
        <v>66</v>
      </c>
      <c r="E4209" t="s">
        <v>90</v>
      </c>
      <c r="G4209">
        <v>58.104999999999997</v>
      </c>
      <c r="H4209">
        <v>2015</v>
      </c>
      <c r="I4209">
        <v>7</v>
      </c>
      <c r="J4209">
        <v>15</v>
      </c>
      <c r="K4209">
        <v>6</v>
      </c>
      <c r="L4209">
        <v>51</v>
      </c>
      <c r="M4209" t="s">
        <v>900</v>
      </c>
      <c r="N4209" t="s">
        <v>171</v>
      </c>
      <c r="O4209" t="s">
        <v>799</v>
      </c>
      <c r="Q4209" t="s">
        <v>401</v>
      </c>
      <c r="R4209" t="str">
        <f t="shared" ref="R4209:R4272" si="224">IF(WEEKDAY(DATE(H4209,I4209,J4209),2) &lt; 6, "Weekday", "Weekend")</f>
        <v>Weekday</v>
      </c>
      <c r="S4209" s="27">
        <f t="shared" ref="S4209:S4272" si="225">DATE(H4209,I4209,J4209)</f>
        <v>42200</v>
      </c>
      <c r="T4209" t="str">
        <f t="shared" si="222"/>
        <v>S</v>
      </c>
      <c r="V4209" t="str">
        <f t="shared" si="223"/>
        <v>S</v>
      </c>
    </row>
    <row r="4210" spans="1:22" x14ac:dyDescent="0.25">
      <c r="A4210" t="s">
        <v>391</v>
      </c>
      <c r="B4210" t="s">
        <v>218</v>
      </c>
      <c r="C4210">
        <v>160645086</v>
      </c>
      <c r="D4210">
        <v>66</v>
      </c>
      <c r="E4210" t="s">
        <v>90</v>
      </c>
      <c r="G4210">
        <v>58.107999999999997</v>
      </c>
      <c r="H4210">
        <v>2016</v>
      </c>
      <c r="I4210">
        <v>3</v>
      </c>
      <c r="J4210">
        <v>4</v>
      </c>
      <c r="K4210">
        <v>7</v>
      </c>
      <c r="L4210">
        <v>18</v>
      </c>
      <c r="M4210" t="s">
        <v>900</v>
      </c>
      <c r="N4210" t="s">
        <v>860</v>
      </c>
      <c r="O4210" t="s">
        <v>799</v>
      </c>
      <c r="Q4210" t="s">
        <v>401</v>
      </c>
      <c r="R4210" t="str">
        <f t="shared" si="224"/>
        <v>Weekday</v>
      </c>
      <c r="S4210" s="27">
        <f t="shared" si="225"/>
        <v>42433</v>
      </c>
      <c r="T4210" t="str">
        <f t="shared" ref="T4210:T4273" si="226">IF(OR(H4210=2013,H4210=2014,AND(H4210=2015,I4210&lt;9),AND(H4210=2015,I4210=9,J4210&lt;5)),"S","D")</f>
        <v>D</v>
      </c>
      <c r="V4210" t="str">
        <f t="shared" si="223"/>
        <v>D</v>
      </c>
    </row>
    <row r="4211" spans="1:22" x14ac:dyDescent="0.25">
      <c r="A4211" t="s">
        <v>391</v>
      </c>
      <c r="B4211" t="s">
        <v>218</v>
      </c>
      <c r="C4211">
        <v>171725161</v>
      </c>
      <c r="D4211">
        <v>66</v>
      </c>
      <c r="E4211" t="s">
        <v>90</v>
      </c>
      <c r="G4211">
        <v>58.112000000000002</v>
      </c>
      <c r="H4211">
        <v>2017</v>
      </c>
      <c r="I4211">
        <v>6</v>
      </c>
      <c r="J4211">
        <v>20</v>
      </c>
      <c r="K4211">
        <v>5</v>
      </c>
      <c r="L4211">
        <v>40</v>
      </c>
      <c r="M4211" t="s">
        <v>900</v>
      </c>
      <c r="N4211" t="s">
        <v>860</v>
      </c>
      <c r="O4211" t="s">
        <v>799</v>
      </c>
      <c r="Q4211" t="s">
        <v>401</v>
      </c>
      <c r="R4211" t="str">
        <f t="shared" si="224"/>
        <v>Weekday</v>
      </c>
      <c r="S4211" s="27">
        <f t="shared" si="225"/>
        <v>42906</v>
      </c>
      <c r="T4211" t="str">
        <f t="shared" si="226"/>
        <v>D</v>
      </c>
      <c r="V4211" t="str">
        <f t="shared" si="223"/>
        <v>D</v>
      </c>
    </row>
    <row r="4212" spans="1:22" x14ac:dyDescent="0.25">
      <c r="A4212" t="s">
        <v>391</v>
      </c>
      <c r="B4212" t="s">
        <v>218</v>
      </c>
      <c r="C4212">
        <v>172425206</v>
      </c>
      <c r="D4212">
        <v>66</v>
      </c>
      <c r="E4212" t="s">
        <v>90</v>
      </c>
      <c r="G4212">
        <v>58.116999999999997</v>
      </c>
      <c r="H4212">
        <v>2017</v>
      </c>
      <c r="I4212">
        <v>8</v>
      </c>
      <c r="J4212">
        <v>30</v>
      </c>
      <c r="K4212">
        <v>8</v>
      </c>
      <c r="L4212">
        <v>46</v>
      </c>
      <c r="M4212" t="s">
        <v>900</v>
      </c>
      <c r="N4212" t="s">
        <v>404</v>
      </c>
      <c r="O4212" t="s">
        <v>799</v>
      </c>
      <c r="Q4212" t="s">
        <v>401</v>
      </c>
      <c r="R4212" t="str">
        <f t="shared" si="224"/>
        <v>Weekday</v>
      </c>
      <c r="S4212" s="27">
        <f t="shared" si="225"/>
        <v>42977</v>
      </c>
      <c r="T4212" t="str">
        <f t="shared" si="226"/>
        <v>D</v>
      </c>
      <c r="V4212" t="str">
        <f t="shared" si="223"/>
        <v>D</v>
      </c>
    </row>
    <row r="4213" spans="1:22" x14ac:dyDescent="0.25">
      <c r="A4213" t="s">
        <v>391</v>
      </c>
      <c r="B4213" t="s">
        <v>218</v>
      </c>
      <c r="C4213">
        <v>160845113</v>
      </c>
      <c r="D4213">
        <v>66</v>
      </c>
      <c r="E4213" t="s">
        <v>90</v>
      </c>
      <c r="G4213">
        <v>58.124000000000002</v>
      </c>
      <c r="H4213">
        <v>2016</v>
      </c>
      <c r="I4213">
        <v>3</v>
      </c>
      <c r="J4213">
        <v>24</v>
      </c>
      <c r="K4213">
        <v>9</v>
      </c>
      <c r="L4213">
        <v>20</v>
      </c>
      <c r="M4213" t="s">
        <v>900</v>
      </c>
      <c r="N4213" t="s">
        <v>171</v>
      </c>
      <c r="O4213" t="s">
        <v>799</v>
      </c>
      <c r="Q4213" t="s">
        <v>401</v>
      </c>
      <c r="R4213" t="str">
        <f t="shared" si="224"/>
        <v>Weekday</v>
      </c>
      <c r="S4213" s="27">
        <f t="shared" si="225"/>
        <v>42453</v>
      </c>
      <c r="T4213" t="str">
        <f t="shared" si="226"/>
        <v>D</v>
      </c>
      <c r="V4213" t="str">
        <f t="shared" si="223"/>
        <v>D</v>
      </c>
    </row>
    <row r="4214" spans="1:22" x14ac:dyDescent="0.25">
      <c r="A4214" t="s">
        <v>391</v>
      </c>
      <c r="B4214" t="s">
        <v>218</v>
      </c>
      <c r="C4214">
        <v>163535038</v>
      </c>
      <c r="D4214">
        <v>66</v>
      </c>
      <c r="E4214" t="s">
        <v>90</v>
      </c>
      <c r="G4214">
        <v>58.127000000000002</v>
      </c>
      <c r="H4214">
        <v>2016</v>
      </c>
      <c r="I4214">
        <v>12</v>
      </c>
      <c r="J4214">
        <v>17</v>
      </c>
      <c r="K4214">
        <v>6</v>
      </c>
      <c r="L4214">
        <v>40</v>
      </c>
      <c r="M4214" t="s">
        <v>900</v>
      </c>
      <c r="N4214" t="s">
        <v>860</v>
      </c>
      <c r="O4214" t="s">
        <v>799</v>
      </c>
      <c r="Q4214" t="s">
        <v>401</v>
      </c>
      <c r="R4214" t="str">
        <f t="shared" si="224"/>
        <v>Weekend</v>
      </c>
      <c r="S4214" s="27">
        <f t="shared" si="225"/>
        <v>42721</v>
      </c>
      <c r="T4214" t="str">
        <f t="shared" si="226"/>
        <v>D</v>
      </c>
      <c r="V4214" t="str">
        <f t="shared" si="223"/>
        <v>D</v>
      </c>
    </row>
    <row r="4215" spans="1:22" x14ac:dyDescent="0.25">
      <c r="A4215" t="s">
        <v>391</v>
      </c>
      <c r="B4215" t="s">
        <v>218</v>
      </c>
      <c r="C4215">
        <v>141975070</v>
      </c>
      <c r="D4215">
        <v>66</v>
      </c>
      <c r="E4215" t="s">
        <v>90</v>
      </c>
      <c r="G4215">
        <v>58.128</v>
      </c>
      <c r="H4215">
        <v>2014</v>
      </c>
      <c r="I4215">
        <v>7</v>
      </c>
      <c r="J4215">
        <v>15</v>
      </c>
      <c r="K4215">
        <v>9</v>
      </c>
      <c r="L4215">
        <v>34</v>
      </c>
      <c r="M4215" t="s">
        <v>900</v>
      </c>
      <c r="N4215" t="s">
        <v>860</v>
      </c>
      <c r="O4215" t="s">
        <v>799</v>
      </c>
      <c r="Q4215" t="s">
        <v>401</v>
      </c>
      <c r="R4215" t="str">
        <f t="shared" si="224"/>
        <v>Weekday</v>
      </c>
      <c r="S4215" s="27">
        <f t="shared" si="225"/>
        <v>41835</v>
      </c>
      <c r="T4215" t="str">
        <f t="shared" si="226"/>
        <v>S</v>
      </c>
      <c r="V4215" t="str">
        <f t="shared" si="223"/>
        <v>S</v>
      </c>
    </row>
    <row r="4216" spans="1:22" x14ac:dyDescent="0.25">
      <c r="A4216" t="s">
        <v>391</v>
      </c>
      <c r="B4216" t="s">
        <v>218</v>
      </c>
      <c r="C4216">
        <v>160255002</v>
      </c>
      <c r="D4216">
        <v>66</v>
      </c>
      <c r="E4216" t="s">
        <v>90</v>
      </c>
      <c r="G4216">
        <v>58.134</v>
      </c>
      <c r="H4216">
        <v>2016</v>
      </c>
      <c r="I4216">
        <v>1</v>
      </c>
      <c r="J4216">
        <v>20</v>
      </c>
      <c r="K4216">
        <v>11</v>
      </c>
      <c r="L4216">
        <v>27</v>
      </c>
      <c r="M4216" t="s">
        <v>900</v>
      </c>
      <c r="N4216" t="s">
        <v>860</v>
      </c>
      <c r="O4216" t="s">
        <v>799</v>
      </c>
      <c r="Q4216" t="s">
        <v>401</v>
      </c>
      <c r="R4216" t="str">
        <f t="shared" si="224"/>
        <v>Weekday</v>
      </c>
      <c r="S4216" s="27">
        <f t="shared" si="225"/>
        <v>42389</v>
      </c>
      <c r="T4216" t="str">
        <f t="shared" si="226"/>
        <v>D</v>
      </c>
      <c r="V4216" t="str">
        <f t="shared" si="223"/>
        <v>D</v>
      </c>
    </row>
    <row r="4217" spans="1:22" x14ac:dyDescent="0.25">
      <c r="A4217" t="s">
        <v>391</v>
      </c>
      <c r="B4217" t="s">
        <v>218</v>
      </c>
      <c r="C4217">
        <v>151805332</v>
      </c>
      <c r="D4217">
        <v>66</v>
      </c>
      <c r="E4217" t="s">
        <v>90</v>
      </c>
      <c r="G4217">
        <v>58.136000000000003</v>
      </c>
      <c r="H4217">
        <v>2015</v>
      </c>
      <c r="I4217">
        <v>6</v>
      </c>
      <c r="J4217">
        <v>29</v>
      </c>
      <c r="K4217">
        <v>8</v>
      </c>
      <c r="L4217">
        <v>10</v>
      </c>
      <c r="M4217" t="s">
        <v>900</v>
      </c>
      <c r="N4217" t="s">
        <v>170</v>
      </c>
      <c r="O4217" t="s">
        <v>799</v>
      </c>
      <c r="Q4217" t="s">
        <v>401</v>
      </c>
      <c r="R4217" t="str">
        <f t="shared" si="224"/>
        <v>Weekday</v>
      </c>
      <c r="S4217" s="27">
        <f t="shared" si="225"/>
        <v>42184</v>
      </c>
      <c r="T4217" t="str">
        <f t="shared" si="226"/>
        <v>S</v>
      </c>
      <c r="V4217" t="str">
        <f t="shared" si="223"/>
        <v>S</v>
      </c>
    </row>
    <row r="4218" spans="1:22" x14ac:dyDescent="0.25">
      <c r="A4218" t="s">
        <v>391</v>
      </c>
      <c r="B4218" t="s">
        <v>218</v>
      </c>
      <c r="C4218">
        <v>133535071</v>
      </c>
      <c r="D4218">
        <v>66</v>
      </c>
      <c r="E4218" t="s">
        <v>90</v>
      </c>
      <c r="G4218">
        <v>58.137</v>
      </c>
      <c r="H4218">
        <v>2013</v>
      </c>
      <c r="I4218">
        <v>12</v>
      </c>
      <c r="J4218">
        <v>18</v>
      </c>
      <c r="K4218">
        <v>6</v>
      </c>
      <c r="L4218">
        <v>35</v>
      </c>
      <c r="M4218" t="s">
        <v>900</v>
      </c>
      <c r="N4218" t="s">
        <v>860</v>
      </c>
      <c r="O4218" t="s">
        <v>799</v>
      </c>
      <c r="Q4218" t="s">
        <v>401</v>
      </c>
      <c r="R4218" t="str">
        <f t="shared" si="224"/>
        <v>Weekday</v>
      </c>
      <c r="S4218" s="27">
        <f t="shared" si="225"/>
        <v>41626</v>
      </c>
      <c r="T4218" t="str">
        <f t="shared" si="226"/>
        <v>S</v>
      </c>
      <c r="V4218" t="str">
        <f t="shared" si="223"/>
        <v>S</v>
      </c>
    </row>
    <row r="4219" spans="1:22" x14ac:dyDescent="0.25">
      <c r="A4219" t="s">
        <v>391</v>
      </c>
      <c r="B4219" t="s">
        <v>218</v>
      </c>
      <c r="C4219">
        <v>162495092</v>
      </c>
      <c r="D4219">
        <v>66</v>
      </c>
      <c r="E4219" t="s">
        <v>90</v>
      </c>
      <c r="G4219">
        <v>58.140999999999998</v>
      </c>
      <c r="H4219">
        <v>2016</v>
      </c>
      <c r="I4219">
        <v>7</v>
      </c>
      <c r="J4219">
        <v>22</v>
      </c>
      <c r="K4219">
        <v>8</v>
      </c>
      <c r="L4219">
        <v>4</v>
      </c>
      <c r="M4219" t="s">
        <v>900</v>
      </c>
      <c r="N4219" t="s">
        <v>171</v>
      </c>
      <c r="O4219" t="s">
        <v>799</v>
      </c>
      <c r="Q4219" t="s">
        <v>401</v>
      </c>
      <c r="R4219" t="str">
        <f t="shared" si="224"/>
        <v>Weekday</v>
      </c>
      <c r="S4219" s="27">
        <f t="shared" si="225"/>
        <v>42573</v>
      </c>
      <c r="T4219" t="str">
        <f t="shared" si="226"/>
        <v>D</v>
      </c>
      <c r="V4219" t="str">
        <f t="shared" si="223"/>
        <v>D</v>
      </c>
    </row>
    <row r="4220" spans="1:22" x14ac:dyDescent="0.25">
      <c r="A4220" t="s">
        <v>391</v>
      </c>
      <c r="B4220" t="s">
        <v>218</v>
      </c>
      <c r="C4220">
        <v>160465176</v>
      </c>
      <c r="D4220">
        <v>66</v>
      </c>
      <c r="E4220" t="s">
        <v>90</v>
      </c>
      <c r="G4220">
        <v>58.140999999999998</v>
      </c>
      <c r="H4220">
        <v>2016</v>
      </c>
      <c r="I4220">
        <v>2</v>
      </c>
      <c r="J4220">
        <v>15</v>
      </c>
      <c r="K4220">
        <v>9</v>
      </c>
      <c r="L4220">
        <v>50</v>
      </c>
      <c r="M4220" t="s">
        <v>900</v>
      </c>
      <c r="N4220" t="s">
        <v>860</v>
      </c>
      <c r="O4220" t="s">
        <v>799</v>
      </c>
      <c r="Q4220" t="s">
        <v>401</v>
      </c>
      <c r="R4220" t="str">
        <f t="shared" si="224"/>
        <v>Weekday</v>
      </c>
      <c r="S4220" s="27">
        <f t="shared" si="225"/>
        <v>42415</v>
      </c>
      <c r="T4220" t="str">
        <f t="shared" si="226"/>
        <v>D</v>
      </c>
      <c r="V4220" t="str">
        <f t="shared" si="223"/>
        <v>D</v>
      </c>
    </row>
    <row r="4221" spans="1:22" x14ac:dyDescent="0.25">
      <c r="A4221" t="s">
        <v>391</v>
      </c>
      <c r="B4221" t="s">
        <v>218</v>
      </c>
      <c r="C4221">
        <v>163235286</v>
      </c>
      <c r="D4221">
        <v>66</v>
      </c>
      <c r="E4221" t="s">
        <v>90</v>
      </c>
      <c r="G4221">
        <v>58.149000000000001</v>
      </c>
      <c r="H4221">
        <v>2016</v>
      </c>
      <c r="I4221">
        <v>11</v>
      </c>
      <c r="J4221">
        <v>15</v>
      </c>
      <c r="K4221">
        <v>17</v>
      </c>
      <c r="L4221">
        <v>40</v>
      </c>
      <c r="M4221" t="s">
        <v>900</v>
      </c>
      <c r="N4221" t="s">
        <v>860</v>
      </c>
      <c r="O4221" t="s">
        <v>799</v>
      </c>
      <c r="Q4221" t="s">
        <v>401</v>
      </c>
      <c r="R4221" t="str">
        <f t="shared" si="224"/>
        <v>Weekday</v>
      </c>
      <c r="S4221" s="27">
        <f t="shared" si="225"/>
        <v>42689</v>
      </c>
      <c r="T4221" t="str">
        <f t="shared" si="226"/>
        <v>D</v>
      </c>
      <c r="V4221" t="str">
        <f t="shared" si="223"/>
        <v>D</v>
      </c>
    </row>
    <row r="4222" spans="1:22" x14ac:dyDescent="0.25">
      <c r="A4222" t="s">
        <v>391</v>
      </c>
      <c r="B4222" t="s">
        <v>218</v>
      </c>
      <c r="C4222">
        <v>151365186</v>
      </c>
      <c r="D4222">
        <v>66</v>
      </c>
      <c r="E4222" t="s">
        <v>90</v>
      </c>
      <c r="G4222">
        <v>58.15</v>
      </c>
      <c r="H4222">
        <v>2015</v>
      </c>
      <c r="I4222">
        <v>5</v>
      </c>
      <c r="J4222">
        <v>16</v>
      </c>
      <c r="K4222">
        <v>16</v>
      </c>
      <c r="L4222">
        <v>16</v>
      </c>
      <c r="M4222" t="s">
        <v>900</v>
      </c>
      <c r="N4222" t="s">
        <v>860</v>
      </c>
      <c r="O4222" t="s">
        <v>799</v>
      </c>
      <c r="Q4222" t="s">
        <v>401</v>
      </c>
      <c r="R4222" t="str">
        <f t="shared" si="224"/>
        <v>Weekend</v>
      </c>
      <c r="S4222" s="27">
        <f t="shared" si="225"/>
        <v>42140</v>
      </c>
      <c r="T4222" t="str">
        <f t="shared" si="226"/>
        <v>S</v>
      </c>
      <c r="V4222" t="str">
        <f t="shared" si="223"/>
        <v>S</v>
      </c>
    </row>
    <row r="4223" spans="1:22" x14ac:dyDescent="0.25">
      <c r="A4223" t="s">
        <v>391</v>
      </c>
      <c r="B4223" t="s">
        <v>218</v>
      </c>
      <c r="C4223">
        <v>131295283</v>
      </c>
      <c r="D4223">
        <v>66</v>
      </c>
      <c r="E4223" t="s">
        <v>90</v>
      </c>
      <c r="G4223">
        <v>58.481000000000002</v>
      </c>
      <c r="H4223">
        <v>2013</v>
      </c>
      <c r="I4223">
        <v>5</v>
      </c>
      <c r="J4223">
        <v>9</v>
      </c>
      <c r="K4223">
        <v>18</v>
      </c>
      <c r="L4223">
        <v>32</v>
      </c>
      <c r="M4223" t="s">
        <v>900</v>
      </c>
      <c r="N4223" t="s">
        <v>860</v>
      </c>
      <c r="O4223" t="s">
        <v>1933</v>
      </c>
      <c r="Q4223" t="s">
        <v>403</v>
      </c>
      <c r="R4223" t="str">
        <f t="shared" si="224"/>
        <v>Weekday</v>
      </c>
      <c r="S4223" s="27">
        <f t="shared" si="225"/>
        <v>41403</v>
      </c>
      <c r="T4223" t="str">
        <f t="shared" si="226"/>
        <v>S</v>
      </c>
      <c r="V4223" t="str">
        <f t="shared" si="223"/>
        <v>S</v>
      </c>
    </row>
    <row r="4224" spans="1:22" x14ac:dyDescent="0.25">
      <c r="A4224" t="s">
        <v>391</v>
      </c>
      <c r="B4224" t="s">
        <v>218</v>
      </c>
      <c r="C4224">
        <v>133535609</v>
      </c>
      <c r="D4224">
        <v>66</v>
      </c>
      <c r="E4224" t="s">
        <v>90</v>
      </c>
      <c r="G4224">
        <v>58.255000000000003</v>
      </c>
      <c r="H4224">
        <v>2013</v>
      </c>
      <c r="I4224">
        <v>12</v>
      </c>
      <c r="J4224">
        <v>17</v>
      </c>
      <c r="K4224">
        <v>9</v>
      </c>
      <c r="L4224">
        <v>35</v>
      </c>
      <c r="M4224" t="s">
        <v>900</v>
      </c>
      <c r="N4224" t="s">
        <v>860</v>
      </c>
      <c r="O4224" t="s">
        <v>799</v>
      </c>
      <c r="Q4224" t="s">
        <v>401</v>
      </c>
      <c r="R4224" t="str">
        <f t="shared" si="224"/>
        <v>Weekday</v>
      </c>
      <c r="S4224" s="27">
        <f t="shared" si="225"/>
        <v>41625</v>
      </c>
      <c r="T4224" t="str">
        <f t="shared" si="226"/>
        <v>S</v>
      </c>
      <c r="V4224" t="str">
        <f t="shared" si="223"/>
        <v>S</v>
      </c>
    </row>
    <row r="4225" spans="1:22" x14ac:dyDescent="0.25">
      <c r="A4225" t="s">
        <v>391</v>
      </c>
      <c r="B4225" t="s">
        <v>218</v>
      </c>
      <c r="C4225">
        <v>152925443</v>
      </c>
      <c r="D4225">
        <v>66</v>
      </c>
      <c r="E4225" t="s">
        <v>90</v>
      </c>
      <c r="G4225">
        <v>58.277999999999999</v>
      </c>
      <c r="H4225">
        <v>2015</v>
      </c>
      <c r="I4225">
        <v>10</v>
      </c>
      <c r="J4225">
        <v>19</v>
      </c>
      <c r="K4225">
        <v>16</v>
      </c>
      <c r="L4225">
        <v>47</v>
      </c>
      <c r="M4225" t="s">
        <v>900</v>
      </c>
      <c r="N4225" t="s">
        <v>171</v>
      </c>
      <c r="O4225" t="s">
        <v>799</v>
      </c>
      <c r="Q4225" t="s">
        <v>401</v>
      </c>
      <c r="R4225" t="str">
        <f t="shared" si="224"/>
        <v>Weekday</v>
      </c>
      <c r="S4225" s="27">
        <f t="shared" si="225"/>
        <v>42296</v>
      </c>
      <c r="T4225" t="str">
        <f t="shared" si="226"/>
        <v>D</v>
      </c>
      <c r="V4225" t="str">
        <f t="shared" si="223"/>
        <v>D</v>
      </c>
    </row>
    <row r="4226" spans="1:22" x14ac:dyDescent="0.25">
      <c r="A4226" t="s">
        <v>391</v>
      </c>
      <c r="B4226" t="s">
        <v>218</v>
      </c>
      <c r="C4226">
        <v>163645210</v>
      </c>
      <c r="D4226">
        <v>66</v>
      </c>
      <c r="E4226" t="s">
        <v>90</v>
      </c>
      <c r="G4226">
        <v>58.162999999999997</v>
      </c>
      <c r="H4226">
        <v>2016</v>
      </c>
      <c r="I4226">
        <v>12</v>
      </c>
      <c r="J4226">
        <v>20</v>
      </c>
      <c r="K4226">
        <v>8</v>
      </c>
      <c r="L4226">
        <v>37</v>
      </c>
      <c r="M4226" t="s">
        <v>900</v>
      </c>
      <c r="N4226" t="s">
        <v>860</v>
      </c>
      <c r="O4226" t="s">
        <v>799</v>
      </c>
      <c r="Q4226" t="s">
        <v>401</v>
      </c>
      <c r="R4226" t="str">
        <f t="shared" si="224"/>
        <v>Weekday</v>
      </c>
      <c r="S4226" s="27">
        <f t="shared" si="225"/>
        <v>42724</v>
      </c>
      <c r="T4226" t="str">
        <f t="shared" si="226"/>
        <v>D</v>
      </c>
      <c r="V4226" t="str">
        <f t="shared" si="223"/>
        <v>D</v>
      </c>
    </row>
    <row r="4227" spans="1:22" x14ac:dyDescent="0.25">
      <c r="A4227" t="s">
        <v>391</v>
      </c>
      <c r="B4227" t="s">
        <v>218</v>
      </c>
      <c r="C4227">
        <v>173065152</v>
      </c>
      <c r="D4227">
        <v>66</v>
      </c>
      <c r="E4227" t="s">
        <v>90</v>
      </c>
      <c r="G4227">
        <v>58.167999999999999</v>
      </c>
      <c r="H4227">
        <v>2017</v>
      </c>
      <c r="I4227">
        <v>11</v>
      </c>
      <c r="J4227">
        <v>2</v>
      </c>
      <c r="K4227">
        <v>6</v>
      </c>
      <c r="L4227">
        <v>40</v>
      </c>
      <c r="M4227" t="s">
        <v>900</v>
      </c>
      <c r="N4227" t="s">
        <v>860</v>
      </c>
      <c r="O4227" t="s">
        <v>799</v>
      </c>
      <c r="Q4227" t="s">
        <v>401</v>
      </c>
      <c r="R4227" t="str">
        <f t="shared" si="224"/>
        <v>Weekday</v>
      </c>
      <c r="S4227" s="27">
        <f t="shared" si="225"/>
        <v>43041</v>
      </c>
      <c r="T4227" t="str">
        <f t="shared" si="226"/>
        <v>D</v>
      </c>
      <c r="V4227" t="str">
        <f t="shared" ref="V4227:V4290" si="227">T4227&amp;U4227</f>
        <v>D</v>
      </c>
    </row>
    <row r="4228" spans="1:22" x14ac:dyDescent="0.25">
      <c r="A4228" t="s">
        <v>391</v>
      </c>
      <c r="B4228" t="s">
        <v>218</v>
      </c>
      <c r="C4228">
        <v>141335170</v>
      </c>
      <c r="D4228">
        <v>66</v>
      </c>
      <c r="E4228" t="s">
        <v>90</v>
      </c>
      <c r="G4228">
        <v>58.167000000000002</v>
      </c>
      <c r="H4228">
        <v>2014</v>
      </c>
      <c r="I4228">
        <v>5</v>
      </c>
      <c r="J4228">
        <v>9</v>
      </c>
      <c r="K4228">
        <v>12</v>
      </c>
      <c r="L4228">
        <v>58</v>
      </c>
      <c r="M4228" t="s">
        <v>900</v>
      </c>
      <c r="N4228" t="s">
        <v>860</v>
      </c>
      <c r="O4228" t="s">
        <v>799</v>
      </c>
      <c r="Q4228" t="s">
        <v>401</v>
      </c>
      <c r="R4228" t="str">
        <f t="shared" si="224"/>
        <v>Weekday</v>
      </c>
      <c r="S4228" s="27">
        <f t="shared" si="225"/>
        <v>41768</v>
      </c>
      <c r="T4228" t="str">
        <f t="shared" si="226"/>
        <v>S</v>
      </c>
      <c r="V4228" t="str">
        <f t="shared" si="227"/>
        <v>S</v>
      </c>
    </row>
    <row r="4229" spans="1:22" x14ac:dyDescent="0.25">
      <c r="A4229" t="s">
        <v>391</v>
      </c>
      <c r="B4229" t="s">
        <v>218</v>
      </c>
      <c r="C4229">
        <v>180045147</v>
      </c>
      <c r="D4229">
        <v>66</v>
      </c>
      <c r="E4229" t="s">
        <v>90</v>
      </c>
      <c r="G4229">
        <v>58.170999999999999</v>
      </c>
      <c r="H4229">
        <v>2017</v>
      </c>
      <c r="I4229">
        <v>12</v>
      </c>
      <c r="J4229">
        <v>30</v>
      </c>
      <c r="K4229">
        <v>17</v>
      </c>
      <c r="L4229">
        <v>33</v>
      </c>
      <c r="M4229" t="s">
        <v>900</v>
      </c>
      <c r="N4229" t="s">
        <v>171</v>
      </c>
      <c r="O4229" t="s">
        <v>799</v>
      </c>
      <c r="Q4229" t="s">
        <v>401</v>
      </c>
      <c r="R4229" t="str">
        <f t="shared" si="224"/>
        <v>Weekend</v>
      </c>
      <c r="S4229" s="27">
        <f t="shared" si="225"/>
        <v>43099</v>
      </c>
      <c r="T4229" t="str">
        <f t="shared" si="226"/>
        <v>D</v>
      </c>
      <c r="V4229" t="str">
        <f t="shared" si="227"/>
        <v>D</v>
      </c>
    </row>
    <row r="4230" spans="1:22" x14ac:dyDescent="0.25">
      <c r="A4230" t="s">
        <v>391</v>
      </c>
      <c r="B4230" t="s">
        <v>218</v>
      </c>
      <c r="C4230">
        <v>162195084</v>
      </c>
      <c r="D4230">
        <v>66</v>
      </c>
      <c r="E4230" t="s">
        <v>90</v>
      </c>
      <c r="G4230">
        <v>58.171999999999997</v>
      </c>
      <c r="H4230">
        <v>2016</v>
      </c>
      <c r="I4230">
        <v>8</v>
      </c>
      <c r="J4230">
        <v>6</v>
      </c>
      <c r="K4230">
        <v>9</v>
      </c>
      <c r="L4230">
        <v>30</v>
      </c>
      <c r="M4230" t="s">
        <v>900</v>
      </c>
      <c r="N4230" t="s">
        <v>860</v>
      </c>
      <c r="O4230" t="s">
        <v>799</v>
      </c>
      <c r="Q4230" t="s">
        <v>401</v>
      </c>
      <c r="R4230" t="str">
        <f t="shared" si="224"/>
        <v>Weekend</v>
      </c>
      <c r="S4230" s="27">
        <f t="shared" si="225"/>
        <v>42588</v>
      </c>
      <c r="T4230" t="str">
        <f t="shared" si="226"/>
        <v>D</v>
      </c>
      <c r="V4230" t="str">
        <f t="shared" si="227"/>
        <v>D</v>
      </c>
    </row>
    <row r="4231" spans="1:22" x14ac:dyDescent="0.25">
      <c r="A4231" t="s">
        <v>391</v>
      </c>
      <c r="B4231" t="s">
        <v>218</v>
      </c>
      <c r="C4231">
        <v>132385293</v>
      </c>
      <c r="D4231">
        <v>66</v>
      </c>
      <c r="E4231" t="s">
        <v>90</v>
      </c>
      <c r="G4231">
        <v>58.171999999999997</v>
      </c>
      <c r="H4231">
        <v>2013</v>
      </c>
      <c r="I4231">
        <v>8</v>
      </c>
      <c r="J4231">
        <v>20</v>
      </c>
      <c r="K4231">
        <v>18</v>
      </c>
      <c r="L4231">
        <v>4</v>
      </c>
      <c r="M4231" t="s">
        <v>900</v>
      </c>
      <c r="N4231" t="s">
        <v>860</v>
      </c>
      <c r="O4231" t="s">
        <v>799</v>
      </c>
      <c r="Q4231" t="s">
        <v>401</v>
      </c>
      <c r="R4231" t="str">
        <f t="shared" si="224"/>
        <v>Weekday</v>
      </c>
      <c r="S4231" s="27">
        <f t="shared" si="225"/>
        <v>41506</v>
      </c>
      <c r="T4231" t="str">
        <f t="shared" si="226"/>
        <v>S</v>
      </c>
      <c r="V4231" t="str">
        <f t="shared" si="227"/>
        <v>S</v>
      </c>
    </row>
    <row r="4232" spans="1:22" x14ac:dyDescent="0.25">
      <c r="A4232" t="s">
        <v>391</v>
      </c>
      <c r="B4232" t="s">
        <v>218</v>
      </c>
      <c r="C4232">
        <v>172835199</v>
      </c>
      <c r="D4232">
        <v>66</v>
      </c>
      <c r="E4232" t="s">
        <v>90</v>
      </c>
      <c r="G4232">
        <v>58.173999999999999</v>
      </c>
      <c r="H4232">
        <v>2017</v>
      </c>
      <c r="I4232">
        <v>10</v>
      </c>
      <c r="J4232">
        <v>10</v>
      </c>
      <c r="K4232">
        <v>9</v>
      </c>
      <c r="L4232">
        <v>17</v>
      </c>
      <c r="M4232" t="s">
        <v>900</v>
      </c>
      <c r="N4232" t="s">
        <v>171</v>
      </c>
      <c r="O4232" t="s">
        <v>799</v>
      </c>
      <c r="Q4232" t="s">
        <v>401</v>
      </c>
      <c r="R4232" t="str">
        <f t="shared" si="224"/>
        <v>Weekday</v>
      </c>
      <c r="S4232" s="27">
        <f t="shared" si="225"/>
        <v>43018</v>
      </c>
      <c r="T4232" t="str">
        <f t="shared" si="226"/>
        <v>D</v>
      </c>
      <c r="V4232" t="str">
        <f t="shared" si="227"/>
        <v>D</v>
      </c>
    </row>
    <row r="4233" spans="1:22" x14ac:dyDescent="0.25">
      <c r="A4233" t="s">
        <v>391</v>
      </c>
      <c r="S4233" s="27"/>
      <c r="V4233" t="str">
        <f t="shared" si="227"/>
        <v/>
      </c>
    </row>
    <row r="4234" spans="1:22" x14ac:dyDescent="0.25">
      <c r="A4234" t="s">
        <v>391</v>
      </c>
      <c r="B4234" t="s">
        <v>218</v>
      </c>
      <c r="C4234">
        <v>142370071</v>
      </c>
      <c r="D4234">
        <v>66</v>
      </c>
      <c r="E4234" t="s">
        <v>90</v>
      </c>
      <c r="G4234">
        <v>58.182000000000002</v>
      </c>
      <c r="H4234">
        <v>2014</v>
      </c>
      <c r="I4234">
        <v>8</v>
      </c>
      <c r="J4234">
        <v>2</v>
      </c>
      <c r="K4234">
        <v>16</v>
      </c>
      <c r="L4234">
        <v>15</v>
      </c>
      <c r="M4234" t="s">
        <v>900</v>
      </c>
      <c r="N4234" t="s">
        <v>860</v>
      </c>
      <c r="O4234" t="s">
        <v>799</v>
      </c>
      <c r="Q4234" t="s">
        <v>401</v>
      </c>
      <c r="R4234" t="str">
        <f t="shared" si="224"/>
        <v>Weekend</v>
      </c>
      <c r="S4234" s="27">
        <f t="shared" si="225"/>
        <v>41853</v>
      </c>
      <c r="T4234" t="str">
        <f t="shared" si="226"/>
        <v>S</v>
      </c>
      <c r="V4234" t="str">
        <f t="shared" si="227"/>
        <v>S</v>
      </c>
    </row>
    <row r="4235" spans="1:22" x14ac:dyDescent="0.25">
      <c r="A4235" t="s">
        <v>391</v>
      </c>
      <c r="B4235" t="s">
        <v>218</v>
      </c>
      <c r="C4235">
        <v>160255028</v>
      </c>
      <c r="D4235">
        <v>66</v>
      </c>
      <c r="E4235" t="s">
        <v>90</v>
      </c>
      <c r="G4235">
        <v>58.183</v>
      </c>
      <c r="H4235">
        <v>2016</v>
      </c>
      <c r="I4235">
        <v>1</v>
      </c>
      <c r="J4235">
        <v>20</v>
      </c>
      <c r="K4235">
        <v>22</v>
      </c>
      <c r="L4235">
        <v>30</v>
      </c>
      <c r="M4235" t="s">
        <v>900</v>
      </c>
      <c r="N4235" t="s">
        <v>860</v>
      </c>
      <c r="O4235" t="s">
        <v>799</v>
      </c>
      <c r="Q4235" t="s">
        <v>401</v>
      </c>
      <c r="R4235" t="str">
        <f t="shared" si="224"/>
        <v>Weekday</v>
      </c>
      <c r="S4235" s="27">
        <f t="shared" si="225"/>
        <v>42389</v>
      </c>
      <c r="T4235" t="str">
        <f t="shared" si="226"/>
        <v>D</v>
      </c>
      <c r="V4235" t="str">
        <f t="shared" si="227"/>
        <v>D</v>
      </c>
    </row>
    <row r="4236" spans="1:22" x14ac:dyDescent="0.25">
      <c r="A4236" t="s">
        <v>391</v>
      </c>
      <c r="S4236" s="27"/>
      <c r="V4236" t="str">
        <f t="shared" si="227"/>
        <v/>
      </c>
    </row>
    <row r="4237" spans="1:22" x14ac:dyDescent="0.25">
      <c r="A4237" t="s">
        <v>391</v>
      </c>
      <c r="S4237" s="27"/>
      <c r="V4237" t="str">
        <f t="shared" si="227"/>
        <v/>
      </c>
    </row>
    <row r="4238" spans="1:22" x14ac:dyDescent="0.25">
      <c r="A4238" t="s">
        <v>391</v>
      </c>
      <c r="B4238" t="s">
        <v>218</v>
      </c>
      <c r="C4238">
        <v>152365142</v>
      </c>
      <c r="D4238">
        <v>66</v>
      </c>
      <c r="E4238" t="s">
        <v>90</v>
      </c>
      <c r="G4238">
        <v>58.195</v>
      </c>
      <c r="H4238">
        <v>2015</v>
      </c>
      <c r="I4238">
        <v>8</v>
      </c>
      <c r="J4238">
        <v>24</v>
      </c>
      <c r="K4238">
        <v>6</v>
      </c>
      <c r="L4238">
        <v>20</v>
      </c>
      <c r="M4238" t="s">
        <v>900</v>
      </c>
      <c r="N4238" t="s">
        <v>404</v>
      </c>
      <c r="O4238" t="s">
        <v>799</v>
      </c>
      <c r="Q4238" t="s">
        <v>401</v>
      </c>
      <c r="R4238" t="str">
        <f t="shared" si="224"/>
        <v>Weekday</v>
      </c>
      <c r="S4238" s="27">
        <f t="shared" si="225"/>
        <v>42240</v>
      </c>
      <c r="T4238" t="str">
        <f t="shared" si="226"/>
        <v>S</v>
      </c>
      <c r="V4238" t="str">
        <f t="shared" si="227"/>
        <v>S</v>
      </c>
    </row>
    <row r="4239" spans="1:22" x14ac:dyDescent="0.25">
      <c r="A4239" t="s">
        <v>391</v>
      </c>
      <c r="B4239" t="s">
        <v>218</v>
      </c>
      <c r="C4239">
        <v>152495070</v>
      </c>
      <c r="D4239">
        <v>66</v>
      </c>
      <c r="E4239" t="s">
        <v>90</v>
      </c>
      <c r="G4239">
        <v>58.203000000000003</v>
      </c>
      <c r="H4239">
        <v>2015</v>
      </c>
      <c r="I4239">
        <v>8</v>
      </c>
      <c r="J4239">
        <v>31</v>
      </c>
      <c r="K4239">
        <v>6</v>
      </c>
      <c r="L4239">
        <v>1</v>
      </c>
      <c r="M4239" t="s">
        <v>900</v>
      </c>
      <c r="N4239" t="s">
        <v>860</v>
      </c>
      <c r="O4239" t="s">
        <v>799</v>
      </c>
      <c r="Q4239" t="s">
        <v>401</v>
      </c>
      <c r="R4239" t="str">
        <f t="shared" si="224"/>
        <v>Weekday</v>
      </c>
      <c r="S4239" s="27">
        <f t="shared" si="225"/>
        <v>42247</v>
      </c>
      <c r="T4239" t="str">
        <f t="shared" si="226"/>
        <v>S</v>
      </c>
      <c r="V4239" t="str">
        <f t="shared" si="227"/>
        <v>S</v>
      </c>
    </row>
    <row r="4240" spans="1:22" x14ac:dyDescent="0.25">
      <c r="A4240" t="s">
        <v>391</v>
      </c>
      <c r="B4240" t="s">
        <v>218</v>
      </c>
      <c r="C4240">
        <v>152595018</v>
      </c>
      <c r="D4240">
        <v>66</v>
      </c>
      <c r="E4240" t="s">
        <v>90</v>
      </c>
      <c r="G4240">
        <v>58.207999999999998</v>
      </c>
      <c r="H4240">
        <v>2015</v>
      </c>
      <c r="I4240">
        <v>8</v>
      </c>
      <c r="J4240">
        <v>13</v>
      </c>
      <c r="K4240">
        <v>13</v>
      </c>
      <c r="L4240">
        <v>20</v>
      </c>
      <c r="M4240" t="s">
        <v>899</v>
      </c>
      <c r="N4240" t="s">
        <v>171</v>
      </c>
      <c r="O4240" t="s">
        <v>799</v>
      </c>
      <c r="Q4240" t="s">
        <v>401</v>
      </c>
      <c r="R4240" t="str">
        <f t="shared" si="224"/>
        <v>Weekday</v>
      </c>
      <c r="S4240" s="27">
        <f t="shared" si="225"/>
        <v>42229</v>
      </c>
      <c r="T4240" t="str">
        <f t="shared" si="226"/>
        <v>S</v>
      </c>
      <c r="V4240" t="str">
        <f t="shared" si="227"/>
        <v>S</v>
      </c>
    </row>
    <row r="4241" spans="1:22" x14ac:dyDescent="0.25">
      <c r="A4241" t="s">
        <v>391</v>
      </c>
      <c r="B4241" t="s">
        <v>218</v>
      </c>
      <c r="C4241">
        <v>152545210</v>
      </c>
      <c r="D4241">
        <v>66</v>
      </c>
      <c r="E4241" t="s">
        <v>90</v>
      </c>
      <c r="G4241">
        <v>58.232999999999997</v>
      </c>
      <c r="H4241">
        <v>2015</v>
      </c>
      <c r="I4241">
        <v>9</v>
      </c>
      <c r="J4241">
        <v>11</v>
      </c>
      <c r="K4241">
        <v>7</v>
      </c>
      <c r="L4241">
        <v>15</v>
      </c>
      <c r="M4241" t="s">
        <v>900</v>
      </c>
      <c r="N4241" t="s">
        <v>860</v>
      </c>
      <c r="O4241" t="s">
        <v>799</v>
      </c>
      <c r="Q4241" t="s">
        <v>401</v>
      </c>
      <c r="R4241" t="str">
        <f t="shared" si="224"/>
        <v>Weekday</v>
      </c>
      <c r="S4241" s="27">
        <f t="shared" si="225"/>
        <v>42258</v>
      </c>
      <c r="T4241" t="str">
        <f t="shared" si="226"/>
        <v>D</v>
      </c>
      <c r="V4241" t="str">
        <f t="shared" si="227"/>
        <v>D</v>
      </c>
    </row>
    <row r="4242" spans="1:22" x14ac:dyDescent="0.25">
      <c r="A4242" t="s">
        <v>391</v>
      </c>
      <c r="B4242" t="s">
        <v>218</v>
      </c>
      <c r="C4242">
        <v>162965318</v>
      </c>
      <c r="D4242">
        <v>66</v>
      </c>
      <c r="E4242" t="s">
        <v>90</v>
      </c>
      <c r="G4242">
        <v>58.232999999999997</v>
      </c>
      <c r="H4242">
        <v>2016</v>
      </c>
      <c r="I4242">
        <v>10</v>
      </c>
      <c r="J4242">
        <v>22</v>
      </c>
      <c r="K4242">
        <v>18</v>
      </c>
      <c r="L4242">
        <v>55</v>
      </c>
      <c r="M4242" t="s">
        <v>900</v>
      </c>
      <c r="N4242" t="s">
        <v>860</v>
      </c>
      <c r="O4242" t="s">
        <v>799</v>
      </c>
      <c r="Q4242" t="s">
        <v>401</v>
      </c>
      <c r="R4242" t="str">
        <f t="shared" si="224"/>
        <v>Weekend</v>
      </c>
      <c r="S4242" s="27">
        <f t="shared" si="225"/>
        <v>42665</v>
      </c>
      <c r="T4242" t="str">
        <f t="shared" si="226"/>
        <v>D</v>
      </c>
      <c r="V4242" t="str">
        <f t="shared" si="227"/>
        <v>D</v>
      </c>
    </row>
    <row r="4243" spans="1:22" x14ac:dyDescent="0.25">
      <c r="A4243" t="s">
        <v>391</v>
      </c>
      <c r="B4243" t="s">
        <v>218</v>
      </c>
      <c r="C4243">
        <v>151525038</v>
      </c>
      <c r="D4243">
        <v>66</v>
      </c>
      <c r="E4243" t="s">
        <v>90</v>
      </c>
      <c r="G4243">
        <v>58.25</v>
      </c>
      <c r="H4243">
        <v>2015</v>
      </c>
      <c r="I4243">
        <v>2</v>
      </c>
      <c r="J4243">
        <v>28</v>
      </c>
      <c r="K4243">
        <v>9</v>
      </c>
      <c r="L4243">
        <v>25</v>
      </c>
      <c r="M4243" t="s">
        <v>900</v>
      </c>
      <c r="N4243" t="s">
        <v>860</v>
      </c>
      <c r="O4243" t="s">
        <v>799</v>
      </c>
      <c r="Q4243" t="s">
        <v>401</v>
      </c>
      <c r="R4243" t="str">
        <f t="shared" si="224"/>
        <v>Weekend</v>
      </c>
      <c r="S4243" s="27">
        <f t="shared" si="225"/>
        <v>42063</v>
      </c>
      <c r="T4243" t="str">
        <f t="shared" si="226"/>
        <v>S</v>
      </c>
      <c r="V4243" t="str">
        <f t="shared" si="227"/>
        <v>S</v>
      </c>
    </row>
    <row r="4244" spans="1:22" x14ac:dyDescent="0.25">
      <c r="A4244" t="s">
        <v>391</v>
      </c>
      <c r="S4244" s="27"/>
      <c r="V4244" t="str">
        <f t="shared" si="227"/>
        <v/>
      </c>
    </row>
    <row r="4245" spans="1:22" x14ac:dyDescent="0.25">
      <c r="A4245" t="s">
        <v>391</v>
      </c>
      <c r="B4245" t="s">
        <v>218</v>
      </c>
      <c r="C4245">
        <v>140945254</v>
      </c>
      <c r="D4245">
        <v>66</v>
      </c>
      <c r="E4245" t="s">
        <v>90</v>
      </c>
      <c r="G4245">
        <v>58.25</v>
      </c>
      <c r="H4245">
        <v>2014</v>
      </c>
      <c r="I4245">
        <v>3</v>
      </c>
      <c r="J4245">
        <v>31</v>
      </c>
      <c r="K4245">
        <v>18</v>
      </c>
      <c r="L4245">
        <v>0</v>
      </c>
      <c r="M4245" t="s">
        <v>900</v>
      </c>
      <c r="N4245" t="s">
        <v>860</v>
      </c>
      <c r="O4245" t="s">
        <v>799</v>
      </c>
      <c r="Q4245" t="s">
        <v>401</v>
      </c>
      <c r="R4245" t="str">
        <f t="shared" si="224"/>
        <v>Weekday</v>
      </c>
      <c r="S4245" s="27">
        <f t="shared" si="225"/>
        <v>41729</v>
      </c>
      <c r="T4245" t="str">
        <f t="shared" si="226"/>
        <v>S</v>
      </c>
      <c r="V4245" t="str">
        <f t="shared" si="227"/>
        <v>S</v>
      </c>
    </row>
    <row r="4246" spans="1:22" x14ac:dyDescent="0.25">
      <c r="A4246" t="s">
        <v>391</v>
      </c>
      <c r="B4246" t="s">
        <v>218</v>
      </c>
      <c r="C4246">
        <v>133525391</v>
      </c>
      <c r="D4246">
        <v>66</v>
      </c>
      <c r="E4246" t="s">
        <v>90</v>
      </c>
      <c r="G4246">
        <v>58.436</v>
      </c>
      <c r="H4246">
        <v>2013</v>
      </c>
      <c r="I4246">
        <v>12</v>
      </c>
      <c r="J4246">
        <v>18</v>
      </c>
      <c r="K4246">
        <v>15</v>
      </c>
      <c r="L4246">
        <v>14</v>
      </c>
      <c r="M4246" t="s">
        <v>900</v>
      </c>
      <c r="N4246" t="s">
        <v>860</v>
      </c>
      <c r="O4246" t="s">
        <v>799</v>
      </c>
      <c r="Q4246" t="s">
        <v>403</v>
      </c>
      <c r="R4246" t="str">
        <f t="shared" si="224"/>
        <v>Weekday</v>
      </c>
      <c r="S4246" s="27">
        <f t="shared" si="225"/>
        <v>41626</v>
      </c>
      <c r="T4246" t="str">
        <f t="shared" si="226"/>
        <v>S</v>
      </c>
      <c r="V4246" t="str">
        <f t="shared" si="227"/>
        <v>S</v>
      </c>
    </row>
    <row r="4247" spans="1:22" x14ac:dyDescent="0.25">
      <c r="A4247" t="s">
        <v>391</v>
      </c>
      <c r="B4247" t="s">
        <v>218</v>
      </c>
      <c r="C4247">
        <v>133645366</v>
      </c>
      <c r="D4247">
        <v>66</v>
      </c>
      <c r="E4247" t="s">
        <v>90</v>
      </c>
      <c r="G4247">
        <v>0</v>
      </c>
      <c r="H4247">
        <v>2013</v>
      </c>
      <c r="I4247">
        <v>12</v>
      </c>
      <c r="J4247">
        <v>29</v>
      </c>
      <c r="K4247">
        <v>19</v>
      </c>
      <c r="L4247">
        <v>51</v>
      </c>
      <c r="M4247" t="s">
        <v>899</v>
      </c>
      <c r="N4247" t="s">
        <v>171</v>
      </c>
      <c r="O4247" t="s">
        <v>799</v>
      </c>
      <c r="R4247" t="str">
        <f t="shared" si="224"/>
        <v>Weekend</v>
      </c>
      <c r="S4247" s="27">
        <f t="shared" si="225"/>
        <v>41637</v>
      </c>
      <c r="T4247" t="str">
        <f t="shared" si="226"/>
        <v>S</v>
      </c>
      <c r="V4247" t="str">
        <f t="shared" si="227"/>
        <v>S</v>
      </c>
    </row>
    <row r="4248" spans="1:22" x14ac:dyDescent="0.25">
      <c r="A4248" t="s">
        <v>391</v>
      </c>
      <c r="B4248" t="s">
        <v>218</v>
      </c>
      <c r="C4248">
        <v>133605306</v>
      </c>
      <c r="D4248">
        <v>66</v>
      </c>
      <c r="E4248" t="s">
        <v>90</v>
      </c>
      <c r="G4248">
        <v>58.283999999999999</v>
      </c>
      <c r="H4248">
        <v>2013</v>
      </c>
      <c r="I4248">
        <v>12</v>
      </c>
      <c r="J4248">
        <v>26</v>
      </c>
      <c r="K4248">
        <v>15</v>
      </c>
      <c r="L4248">
        <v>19</v>
      </c>
      <c r="M4248" t="s">
        <v>900</v>
      </c>
      <c r="N4248" t="s">
        <v>404</v>
      </c>
      <c r="O4248" t="s">
        <v>799</v>
      </c>
      <c r="Q4248" t="s">
        <v>401</v>
      </c>
      <c r="R4248" t="str">
        <f t="shared" si="224"/>
        <v>Weekday</v>
      </c>
      <c r="S4248" s="27">
        <f t="shared" si="225"/>
        <v>41634</v>
      </c>
      <c r="T4248" t="str">
        <f t="shared" si="226"/>
        <v>S</v>
      </c>
      <c r="V4248" t="str">
        <f t="shared" si="227"/>
        <v>S</v>
      </c>
    </row>
    <row r="4249" spans="1:22" x14ac:dyDescent="0.25">
      <c r="A4249" t="s">
        <v>391</v>
      </c>
      <c r="B4249" t="s">
        <v>218</v>
      </c>
      <c r="C4249">
        <v>172005215</v>
      </c>
      <c r="D4249">
        <v>66</v>
      </c>
      <c r="E4249" t="s">
        <v>90</v>
      </c>
      <c r="G4249">
        <v>58.31</v>
      </c>
      <c r="H4249">
        <v>2017</v>
      </c>
      <c r="I4249">
        <v>7</v>
      </c>
      <c r="J4249">
        <v>19</v>
      </c>
      <c r="K4249">
        <v>9</v>
      </c>
      <c r="L4249">
        <v>7</v>
      </c>
      <c r="M4249" t="s">
        <v>900</v>
      </c>
      <c r="N4249" t="s">
        <v>860</v>
      </c>
      <c r="O4249" t="s">
        <v>799</v>
      </c>
      <c r="Q4249" t="s">
        <v>401</v>
      </c>
      <c r="R4249" t="str">
        <f t="shared" si="224"/>
        <v>Weekday</v>
      </c>
      <c r="S4249" s="27">
        <f t="shared" si="225"/>
        <v>42935</v>
      </c>
      <c r="T4249" t="str">
        <f t="shared" si="226"/>
        <v>D</v>
      </c>
      <c r="V4249" t="str">
        <f t="shared" si="227"/>
        <v>D</v>
      </c>
    </row>
    <row r="4250" spans="1:22" x14ac:dyDescent="0.25">
      <c r="A4250" t="s">
        <v>391</v>
      </c>
      <c r="B4250" t="s">
        <v>218</v>
      </c>
      <c r="C4250">
        <v>132025119</v>
      </c>
      <c r="D4250">
        <v>66</v>
      </c>
      <c r="E4250" t="s">
        <v>90</v>
      </c>
      <c r="G4250">
        <v>58.33</v>
      </c>
      <c r="H4250">
        <v>2013</v>
      </c>
      <c r="I4250">
        <v>7</v>
      </c>
      <c r="J4250">
        <v>16</v>
      </c>
      <c r="K4250">
        <v>0</v>
      </c>
      <c r="L4250">
        <v>47</v>
      </c>
      <c r="M4250" t="s">
        <v>900</v>
      </c>
      <c r="N4250" t="s">
        <v>170</v>
      </c>
      <c r="O4250" t="s">
        <v>1933</v>
      </c>
      <c r="Q4250" t="s">
        <v>401</v>
      </c>
      <c r="R4250" t="str">
        <f t="shared" si="224"/>
        <v>Weekday</v>
      </c>
      <c r="S4250" s="27">
        <f t="shared" si="225"/>
        <v>41471</v>
      </c>
      <c r="T4250" t="str">
        <f t="shared" si="226"/>
        <v>S</v>
      </c>
      <c r="V4250" t="str">
        <f t="shared" si="227"/>
        <v>S</v>
      </c>
    </row>
    <row r="4251" spans="1:22" x14ac:dyDescent="0.25">
      <c r="A4251" t="s">
        <v>391</v>
      </c>
      <c r="S4251" s="27"/>
      <c r="V4251" t="str">
        <f t="shared" si="227"/>
        <v/>
      </c>
    </row>
    <row r="4252" spans="1:22" x14ac:dyDescent="0.25">
      <c r="A4252" t="s">
        <v>391</v>
      </c>
      <c r="B4252" t="s">
        <v>218</v>
      </c>
      <c r="C4252">
        <v>170495045</v>
      </c>
      <c r="D4252">
        <v>66</v>
      </c>
      <c r="E4252" t="s">
        <v>90</v>
      </c>
      <c r="G4252">
        <v>58.167000000000002</v>
      </c>
      <c r="H4252">
        <v>2017</v>
      </c>
      <c r="I4252">
        <v>2</v>
      </c>
      <c r="J4252">
        <v>15</v>
      </c>
      <c r="K4252">
        <v>8</v>
      </c>
      <c r="L4252">
        <v>31</v>
      </c>
      <c r="M4252" t="s">
        <v>900</v>
      </c>
      <c r="N4252" t="s">
        <v>860</v>
      </c>
      <c r="O4252" t="s">
        <v>799</v>
      </c>
      <c r="Q4252" t="s">
        <v>401</v>
      </c>
      <c r="R4252" t="str">
        <f t="shared" si="224"/>
        <v>Weekday</v>
      </c>
      <c r="S4252" s="27">
        <f t="shared" si="225"/>
        <v>42781</v>
      </c>
      <c r="T4252" t="str">
        <f t="shared" si="226"/>
        <v>D</v>
      </c>
      <c r="V4252" t="str">
        <f t="shared" si="227"/>
        <v>D</v>
      </c>
    </row>
    <row r="4253" spans="1:22" x14ac:dyDescent="0.25">
      <c r="A4253" t="s">
        <v>391</v>
      </c>
      <c r="B4253" t="s">
        <v>218</v>
      </c>
      <c r="C4253">
        <v>140475090</v>
      </c>
      <c r="D4253">
        <v>66</v>
      </c>
      <c r="E4253" t="s">
        <v>90</v>
      </c>
      <c r="G4253">
        <v>58.343000000000004</v>
      </c>
      <c r="H4253">
        <v>2014</v>
      </c>
      <c r="I4253">
        <v>2</v>
      </c>
      <c r="J4253">
        <v>16</v>
      </c>
      <c r="K4253">
        <v>6</v>
      </c>
      <c r="L4253">
        <v>27</v>
      </c>
      <c r="M4253" t="s">
        <v>900</v>
      </c>
      <c r="N4253" t="s">
        <v>171</v>
      </c>
      <c r="O4253" t="s">
        <v>799</v>
      </c>
      <c r="Q4253" t="s">
        <v>401</v>
      </c>
      <c r="R4253" t="str">
        <f t="shared" si="224"/>
        <v>Weekend</v>
      </c>
      <c r="S4253" s="27">
        <f t="shared" si="225"/>
        <v>41686</v>
      </c>
      <c r="T4253" t="str">
        <f t="shared" si="226"/>
        <v>S</v>
      </c>
      <c r="V4253" t="str">
        <f t="shared" si="227"/>
        <v>S</v>
      </c>
    </row>
    <row r="4254" spans="1:22" x14ac:dyDescent="0.25">
      <c r="A4254" t="s">
        <v>391</v>
      </c>
      <c r="B4254" t="s">
        <v>218</v>
      </c>
      <c r="C4254">
        <v>172015249</v>
      </c>
      <c r="D4254">
        <v>66</v>
      </c>
      <c r="E4254" t="s">
        <v>90</v>
      </c>
      <c r="G4254">
        <v>58.347999999999999</v>
      </c>
      <c r="H4254">
        <v>2017</v>
      </c>
      <c r="I4254">
        <v>7</v>
      </c>
      <c r="J4254">
        <v>20</v>
      </c>
      <c r="K4254">
        <v>8</v>
      </c>
      <c r="L4254">
        <v>43</v>
      </c>
      <c r="M4254" t="s">
        <v>900</v>
      </c>
      <c r="N4254" t="s">
        <v>860</v>
      </c>
      <c r="O4254" t="s">
        <v>799</v>
      </c>
      <c r="Q4254" t="s">
        <v>403</v>
      </c>
      <c r="R4254" t="str">
        <f t="shared" si="224"/>
        <v>Weekday</v>
      </c>
      <c r="S4254" s="27">
        <f t="shared" si="225"/>
        <v>42936</v>
      </c>
      <c r="T4254" t="str">
        <f t="shared" si="226"/>
        <v>D</v>
      </c>
      <c r="V4254" t="str">
        <f t="shared" si="227"/>
        <v>D</v>
      </c>
    </row>
    <row r="4255" spans="1:22" x14ac:dyDescent="0.25">
      <c r="A4255" t="s">
        <v>391</v>
      </c>
      <c r="B4255" t="s">
        <v>218</v>
      </c>
      <c r="C4255">
        <v>161715181</v>
      </c>
      <c r="D4255">
        <v>66</v>
      </c>
      <c r="E4255" t="s">
        <v>90</v>
      </c>
      <c r="G4255">
        <v>58.351999999999997</v>
      </c>
      <c r="H4255">
        <v>2016</v>
      </c>
      <c r="I4255">
        <v>6</v>
      </c>
      <c r="J4255">
        <v>18</v>
      </c>
      <c r="K4255">
        <v>16</v>
      </c>
      <c r="L4255">
        <v>44</v>
      </c>
      <c r="M4255" t="s">
        <v>900</v>
      </c>
      <c r="N4255" t="s">
        <v>860</v>
      </c>
      <c r="O4255" t="s">
        <v>799</v>
      </c>
      <c r="Q4255" t="s">
        <v>403</v>
      </c>
      <c r="R4255" t="str">
        <f t="shared" si="224"/>
        <v>Weekend</v>
      </c>
      <c r="S4255" s="27">
        <f t="shared" si="225"/>
        <v>42539</v>
      </c>
      <c r="T4255" t="str">
        <f t="shared" si="226"/>
        <v>D</v>
      </c>
      <c r="V4255" t="str">
        <f t="shared" si="227"/>
        <v>D</v>
      </c>
    </row>
    <row r="4256" spans="1:22" x14ac:dyDescent="0.25">
      <c r="A4256" t="s">
        <v>391</v>
      </c>
      <c r="B4256" t="s">
        <v>218</v>
      </c>
      <c r="C4256">
        <v>151415362</v>
      </c>
      <c r="D4256">
        <v>66</v>
      </c>
      <c r="E4256" t="s">
        <v>90</v>
      </c>
      <c r="G4256">
        <v>58.354999999999997</v>
      </c>
      <c r="H4256">
        <v>2015</v>
      </c>
      <c r="I4256">
        <v>5</v>
      </c>
      <c r="J4256">
        <v>20</v>
      </c>
      <c r="K4256">
        <v>15</v>
      </c>
      <c r="L4256">
        <v>44</v>
      </c>
      <c r="M4256" t="s">
        <v>900</v>
      </c>
      <c r="N4256" t="s">
        <v>860</v>
      </c>
      <c r="O4256" t="s">
        <v>799</v>
      </c>
      <c r="Q4256" t="s">
        <v>403</v>
      </c>
      <c r="R4256" t="str">
        <f t="shared" si="224"/>
        <v>Weekday</v>
      </c>
      <c r="S4256" s="27">
        <f t="shared" si="225"/>
        <v>42144</v>
      </c>
      <c r="T4256" t="str">
        <f t="shared" si="226"/>
        <v>S</v>
      </c>
      <c r="V4256" t="str">
        <f t="shared" si="227"/>
        <v>S</v>
      </c>
    </row>
    <row r="4257" spans="1:22" x14ac:dyDescent="0.25">
      <c r="A4257" t="s">
        <v>391</v>
      </c>
      <c r="B4257" t="s">
        <v>218</v>
      </c>
      <c r="C4257">
        <v>150275131</v>
      </c>
      <c r="D4257">
        <v>66</v>
      </c>
      <c r="E4257" t="s">
        <v>90</v>
      </c>
      <c r="G4257">
        <v>58.368000000000002</v>
      </c>
      <c r="H4257">
        <v>2015</v>
      </c>
      <c r="I4257">
        <v>1</v>
      </c>
      <c r="J4257">
        <v>27</v>
      </c>
      <c r="K4257">
        <v>9</v>
      </c>
      <c r="L4257">
        <v>15</v>
      </c>
      <c r="M4257" t="s">
        <v>900</v>
      </c>
      <c r="N4257" t="s">
        <v>860</v>
      </c>
      <c r="O4257" t="s">
        <v>799</v>
      </c>
      <c r="Q4257" t="s">
        <v>403</v>
      </c>
      <c r="R4257" t="str">
        <f t="shared" si="224"/>
        <v>Weekday</v>
      </c>
      <c r="S4257" s="27">
        <f t="shared" si="225"/>
        <v>42031</v>
      </c>
      <c r="T4257" t="str">
        <f t="shared" si="226"/>
        <v>S</v>
      </c>
      <c r="V4257" t="str">
        <f t="shared" si="227"/>
        <v>S</v>
      </c>
    </row>
    <row r="4258" spans="1:22" x14ac:dyDescent="0.25">
      <c r="A4258" t="s">
        <v>391</v>
      </c>
      <c r="S4258" s="27"/>
      <c r="V4258" t="str">
        <f t="shared" si="227"/>
        <v/>
      </c>
    </row>
    <row r="4259" spans="1:22" x14ac:dyDescent="0.25">
      <c r="A4259" t="s">
        <v>391</v>
      </c>
      <c r="S4259" s="27"/>
      <c r="V4259" t="str">
        <f t="shared" si="227"/>
        <v/>
      </c>
    </row>
    <row r="4260" spans="1:22" x14ac:dyDescent="0.25">
      <c r="A4260" t="s">
        <v>391</v>
      </c>
      <c r="B4260" t="s">
        <v>218</v>
      </c>
      <c r="C4260">
        <v>152605379</v>
      </c>
      <c r="D4260">
        <v>66</v>
      </c>
      <c r="E4260" t="s">
        <v>90</v>
      </c>
      <c r="G4260">
        <v>58.390999999999998</v>
      </c>
      <c r="H4260">
        <v>2015</v>
      </c>
      <c r="I4260">
        <v>9</v>
      </c>
      <c r="J4260">
        <v>17</v>
      </c>
      <c r="K4260">
        <v>16</v>
      </c>
      <c r="L4260">
        <v>27</v>
      </c>
      <c r="M4260" t="s">
        <v>900</v>
      </c>
      <c r="N4260" t="s">
        <v>860</v>
      </c>
      <c r="O4260" t="s">
        <v>799</v>
      </c>
      <c r="Q4260" t="s">
        <v>403</v>
      </c>
      <c r="R4260" t="str">
        <f t="shared" si="224"/>
        <v>Weekday</v>
      </c>
      <c r="S4260" s="27">
        <f t="shared" si="225"/>
        <v>42264</v>
      </c>
      <c r="T4260" t="str">
        <f t="shared" si="226"/>
        <v>D</v>
      </c>
      <c r="V4260" t="str">
        <f t="shared" si="227"/>
        <v>D</v>
      </c>
    </row>
    <row r="4261" spans="1:22" x14ac:dyDescent="0.25">
      <c r="A4261" t="s">
        <v>391</v>
      </c>
      <c r="B4261" t="s">
        <v>218</v>
      </c>
      <c r="C4261">
        <v>151905118</v>
      </c>
      <c r="D4261">
        <v>66</v>
      </c>
      <c r="E4261" t="s">
        <v>90</v>
      </c>
      <c r="G4261">
        <v>58.396000000000001</v>
      </c>
      <c r="H4261">
        <v>2015</v>
      </c>
      <c r="I4261">
        <v>7</v>
      </c>
      <c r="J4261">
        <v>1</v>
      </c>
      <c r="K4261">
        <v>8</v>
      </c>
      <c r="L4261">
        <v>10</v>
      </c>
      <c r="M4261" t="s">
        <v>900</v>
      </c>
      <c r="N4261" t="s">
        <v>860</v>
      </c>
      <c r="O4261" t="s">
        <v>799</v>
      </c>
      <c r="Q4261" t="s">
        <v>403</v>
      </c>
      <c r="R4261" t="str">
        <f t="shared" si="224"/>
        <v>Weekday</v>
      </c>
      <c r="S4261" s="27">
        <f t="shared" si="225"/>
        <v>42186</v>
      </c>
      <c r="T4261" t="str">
        <f t="shared" si="226"/>
        <v>S</v>
      </c>
      <c r="V4261" t="str">
        <f t="shared" si="227"/>
        <v>S</v>
      </c>
    </row>
    <row r="4262" spans="1:22" x14ac:dyDescent="0.25">
      <c r="A4262" t="s">
        <v>391</v>
      </c>
      <c r="B4262" t="s">
        <v>218</v>
      </c>
      <c r="C4262">
        <v>170655197</v>
      </c>
      <c r="D4262">
        <v>66</v>
      </c>
      <c r="E4262" t="s">
        <v>90</v>
      </c>
      <c r="G4262">
        <v>58.048999999999999</v>
      </c>
      <c r="H4262">
        <v>2017</v>
      </c>
      <c r="I4262">
        <v>3</v>
      </c>
      <c r="J4262">
        <v>6</v>
      </c>
      <c r="K4262">
        <v>12</v>
      </c>
      <c r="L4262">
        <v>10</v>
      </c>
      <c r="M4262" t="s">
        <v>900</v>
      </c>
      <c r="N4262" t="s">
        <v>860</v>
      </c>
      <c r="O4262" t="s">
        <v>799</v>
      </c>
      <c r="Q4262" t="s">
        <v>401</v>
      </c>
      <c r="R4262" t="str">
        <f t="shared" si="224"/>
        <v>Weekday</v>
      </c>
      <c r="S4262" s="27">
        <f t="shared" si="225"/>
        <v>42800</v>
      </c>
      <c r="T4262" t="str">
        <f t="shared" si="226"/>
        <v>D</v>
      </c>
      <c r="V4262" t="str">
        <f t="shared" si="227"/>
        <v>D</v>
      </c>
    </row>
    <row r="4263" spans="1:22" x14ac:dyDescent="0.25">
      <c r="A4263" t="s">
        <v>391</v>
      </c>
      <c r="B4263" t="s">
        <v>218</v>
      </c>
      <c r="C4263">
        <v>172715043</v>
      </c>
      <c r="D4263">
        <v>66</v>
      </c>
      <c r="E4263" t="s">
        <v>90</v>
      </c>
      <c r="G4263">
        <v>58.405000000000001</v>
      </c>
      <c r="H4263">
        <v>2017</v>
      </c>
      <c r="I4263">
        <v>9</v>
      </c>
      <c r="J4263">
        <v>27</v>
      </c>
      <c r="K4263">
        <v>4</v>
      </c>
      <c r="L4263">
        <v>50</v>
      </c>
      <c r="M4263" t="s">
        <v>899</v>
      </c>
      <c r="N4263" t="s">
        <v>171</v>
      </c>
      <c r="O4263" t="s">
        <v>799</v>
      </c>
      <c r="Q4263" t="s">
        <v>403</v>
      </c>
      <c r="R4263" t="str">
        <f t="shared" si="224"/>
        <v>Weekday</v>
      </c>
      <c r="S4263" s="27">
        <f t="shared" si="225"/>
        <v>43005</v>
      </c>
      <c r="T4263" t="str">
        <f t="shared" si="226"/>
        <v>D</v>
      </c>
      <c r="V4263" t="str">
        <f t="shared" si="227"/>
        <v>D</v>
      </c>
    </row>
    <row r="4264" spans="1:22" x14ac:dyDescent="0.25">
      <c r="A4264" t="s">
        <v>391</v>
      </c>
      <c r="B4264" t="s">
        <v>218</v>
      </c>
      <c r="C4264">
        <v>150150106</v>
      </c>
      <c r="D4264">
        <v>66</v>
      </c>
      <c r="E4264" t="s">
        <v>90</v>
      </c>
      <c r="G4264">
        <v>58.411000000000001</v>
      </c>
      <c r="H4264">
        <v>2014</v>
      </c>
      <c r="I4264">
        <v>12</v>
      </c>
      <c r="J4264">
        <v>24</v>
      </c>
      <c r="K4264">
        <v>12</v>
      </c>
      <c r="L4264">
        <v>46</v>
      </c>
      <c r="M4264" t="s">
        <v>899</v>
      </c>
      <c r="N4264" t="s">
        <v>404</v>
      </c>
      <c r="O4264" t="s">
        <v>799</v>
      </c>
      <c r="Q4264" t="s">
        <v>403</v>
      </c>
      <c r="R4264" t="str">
        <f t="shared" si="224"/>
        <v>Weekday</v>
      </c>
      <c r="S4264" s="27">
        <f t="shared" si="225"/>
        <v>41997</v>
      </c>
      <c r="T4264" t="str">
        <f t="shared" si="226"/>
        <v>S</v>
      </c>
      <c r="V4264" t="str">
        <f t="shared" si="227"/>
        <v>S</v>
      </c>
    </row>
    <row r="4265" spans="1:22" x14ac:dyDescent="0.25">
      <c r="A4265" t="s">
        <v>391</v>
      </c>
      <c r="B4265" t="s">
        <v>218</v>
      </c>
      <c r="C4265">
        <v>160515162</v>
      </c>
      <c r="D4265">
        <v>66</v>
      </c>
      <c r="E4265" t="s">
        <v>90</v>
      </c>
      <c r="G4265">
        <v>58.414999999999999</v>
      </c>
      <c r="H4265">
        <v>2016</v>
      </c>
      <c r="I4265">
        <v>2</v>
      </c>
      <c r="J4265">
        <v>19</v>
      </c>
      <c r="K4265">
        <v>21</v>
      </c>
      <c r="L4265">
        <v>35</v>
      </c>
      <c r="M4265" t="s">
        <v>900</v>
      </c>
      <c r="N4265" t="s">
        <v>860</v>
      </c>
      <c r="O4265" t="s">
        <v>799</v>
      </c>
      <c r="Q4265" t="s">
        <v>403</v>
      </c>
      <c r="R4265" t="str">
        <f t="shared" si="224"/>
        <v>Weekday</v>
      </c>
      <c r="S4265" s="27">
        <f t="shared" si="225"/>
        <v>42419</v>
      </c>
      <c r="T4265" t="str">
        <f t="shared" si="226"/>
        <v>D</v>
      </c>
      <c r="V4265" t="str">
        <f t="shared" si="227"/>
        <v>D</v>
      </c>
    </row>
    <row r="4266" spans="1:22" x14ac:dyDescent="0.25">
      <c r="A4266" t="s">
        <v>391</v>
      </c>
      <c r="B4266" t="s">
        <v>218</v>
      </c>
      <c r="C4266">
        <v>152385002</v>
      </c>
      <c r="D4266">
        <v>66</v>
      </c>
      <c r="E4266" t="s">
        <v>90</v>
      </c>
      <c r="G4266">
        <v>58.415999999999997</v>
      </c>
      <c r="H4266">
        <v>2015</v>
      </c>
      <c r="I4266">
        <v>8</v>
      </c>
      <c r="J4266">
        <v>21</v>
      </c>
      <c r="K4266">
        <v>17</v>
      </c>
      <c r="L4266">
        <v>20</v>
      </c>
      <c r="M4266" t="s">
        <v>900</v>
      </c>
      <c r="N4266" t="s">
        <v>860</v>
      </c>
      <c r="O4266" t="s">
        <v>799</v>
      </c>
      <c r="Q4266" t="s">
        <v>403</v>
      </c>
      <c r="R4266" t="str">
        <f t="shared" si="224"/>
        <v>Weekday</v>
      </c>
      <c r="S4266" s="27">
        <f t="shared" si="225"/>
        <v>42237</v>
      </c>
      <c r="T4266" t="str">
        <f t="shared" si="226"/>
        <v>S</v>
      </c>
      <c r="V4266" t="str">
        <f t="shared" si="227"/>
        <v>S</v>
      </c>
    </row>
    <row r="4267" spans="1:22" x14ac:dyDescent="0.25">
      <c r="A4267" t="s">
        <v>391</v>
      </c>
      <c r="B4267" t="s">
        <v>218</v>
      </c>
      <c r="C4267">
        <v>173555021</v>
      </c>
      <c r="D4267">
        <v>66</v>
      </c>
      <c r="E4267" t="s">
        <v>90</v>
      </c>
      <c r="G4267">
        <v>58.415999999999997</v>
      </c>
      <c r="H4267">
        <v>2017</v>
      </c>
      <c r="I4267">
        <v>12</v>
      </c>
      <c r="J4267">
        <v>16</v>
      </c>
      <c r="K4267">
        <v>4</v>
      </c>
      <c r="L4267">
        <v>22</v>
      </c>
      <c r="M4267" t="s">
        <v>900</v>
      </c>
      <c r="N4267" t="s">
        <v>170</v>
      </c>
      <c r="O4267" t="s">
        <v>799</v>
      </c>
      <c r="Q4267" t="s">
        <v>403</v>
      </c>
      <c r="R4267" t="str">
        <f t="shared" si="224"/>
        <v>Weekend</v>
      </c>
      <c r="S4267" s="27">
        <f t="shared" si="225"/>
        <v>43085</v>
      </c>
      <c r="T4267" t="str">
        <f t="shared" si="226"/>
        <v>D</v>
      </c>
      <c r="V4267" t="str">
        <f t="shared" si="227"/>
        <v>D</v>
      </c>
    </row>
    <row r="4268" spans="1:22" x14ac:dyDescent="0.25">
      <c r="A4268" t="s">
        <v>391</v>
      </c>
      <c r="B4268" t="s">
        <v>218</v>
      </c>
      <c r="C4268">
        <v>133275200</v>
      </c>
      <c r="D4268">
        <v>66</v>
      </c>
      <c r="E4268" t="s">
        <v>90</v>
      </c>
      <c r="G4268">
        <v>58.415999999999997</v>
      </c>
      <c r="H4268">
        <v>2013</v>
      </c>
      <c r="I4268">
        <v>11</v>
      </c>
      <c r="J4268">
        <v>15</v>
      </c>
      <c r="K4268">
        <v>16</v>
      </c>
      <c r="L4268">
        <v>36</v>
      </c>
      <c r="M4268" t="s">
        <v>900</v>
      </c>
      <c r="N4268" t="s">
        <v>404</v>
      </c>
      <c r="O4268" t="s">
        <v>799</v>
      </c>
      <c r="Q4268" t="s">
        <v>403</v>
      </c>
      <c r="R4268" t="str">
        <f t="shared" si="224"/>
        <v>Weekday</v>
      </c>
      <c r="S4268" s="27">
        <f t="shared" si="225"/>
        <v>41593</v>
      </c>
      <c r="T4268" t="str">
        <f t="shared" si="226"/>
        <v>S</v>
      </c>
      <c r="V4268" t="str">
        <f t="shared" si="227"/>
        <v>S</v>
      </c>
    </row>
    <row r="4269" spans="1:22" x14ac:dyDescent="0.25">
      <c r="A4269" t="s">
        <v>391</v>
      </c>
      <c r="B4269" t="s">
        <v>218</v>
      </c>
      <c r="C4269">
        <v>171785212</v>
      </c>
      <c r="D4269">
        <v>66</v>
      </c>
      <c r="E4269" t="s">
        <v>90</v>
      </c>
      <c r="G4269">
        <v>58.417999999999999</v>
      </c>
      <c r="H4269">
        <v>2017</v>
      </c>
      <c r="I4269">
        <v>6</v>
      </c>
      <c r="J4269">
        <v>27</v>
      </c>
      <c r="K4269">
        <v>10</v>
      </c>
      <c r="L4269">
        <v>45</v>
      </c>
      <c r="M4269" t="s">
        <v>900</v>
      </c>
      <c r="N4269" t="s">
        <v>860</v>
      </c>
      <c r="O4269" t="s">
        <v>799</v>
      </c>
      <c r="Q4269" t="s">
        <v>403</v>
      </c>
      <c r="R4269" t="str">
        <f t="shared" si="224"/>
        <v>Weekday</v>
      </c>
      <c r="S4269" s="27">
        <f t="shared" si="225"/>
        <v>42913</v>
      </c>
      <c r="T4269" t="str">
        <f t="shared" si="226"/>
        <v>D</v>
      </c>
      <c r="V4269" t="str">
        <f t="shared" si="227"/>
        <v>D</v>
      </c>
    </row>
    <row r="4270" spans="1:22" x14ac:dyDescent="0.25">
      <c r="A4270" t="s">
        <v>391</v>
      </c>
      <c r="B4270" t="s">
        <v>218</v>
      </c>
      <c r="C4270">
        <v>140245201</v>
      </c>
      <c r="D4270">
        <v>66</v>
      </c>
      <c r="E4270" t="s">
        <v>90</v>
      </c>
      <c r="G4270">
        <v>58.423999999999999</v>
      </c>
      <c r="H4270">
        <v>2014</v>
      </c>
      <c r="I4270">
        <v>1</v>
      </c>
      <c r="J4270">
        <v>21</v>
      </c>
      <c r="K4270">
        <v>14</v>
      </c>
      <c r="L4270">
        <v>36</v>
      </c>
      <c r="M4270" t="s">
        <v>899</v>
      </c>
      <c r="N4270" t="s">
        <v>404</v>
      </c>
      <c r="O4270" t="s">
        <v>799</v>
      </c>
      <c r="Q4270" t="s">
        <v>403</v>
      </c>
      <c r="R4270" t="str">
        <f t="shared" si="224"/>
        <v>Weekday</v>
      </c>
      <c r="S4270" s="27">
        <f t="shared" si="225"/>
        <v>41660</v>
      </c>
      <c r="T4270" t="str">
        <f t="shared" si="226"/>
        <v>S</v>
      </c>
      <c r="V4270" t="str">
        <f t="shared" si="227"/>
        <v>S</v>
      </c>
    </row>
    <row r="4271" spans="1:22" x14ac:dyDescent="0.25">
      <c r="A4271" t="s">
        <v>391</v>
      </c>
      <c r="B4271" t="s">
        <v>218</v>
      </c>
      <c r="C4271">
        <v>140445015</v>
      </c>
      <c r="D4271">
        <v>66</v>
      </c>
      <c r="E4271" t="s">
        <v>90</v>
      </c>
      <c r="G4271">
        <v>58.424999999999997</v>
      </c>
      <c r="H4271">
        <v>2014</v>
      </c>
      <c r="I4271">
        <v>2</v>
      </c>
      <c r="J4271">
        <v>12</v>
      </c>
      <c r="K4271">
        <v>23</v>
      </c>
      <c r="L4271">
        <v>0</v>
      </c>
      <c r="M4271" t="s">
        <v>899</v>
      </c>
      <c r="N4271" t="s">
        <v>860</v>
      </c>
      <c r="O4271" t="s">
        <v>799</v>
      </c>
      <c r="Q4271" t="s">
        <v>403</v>
      </c>
      <c r="R4271" t="str">
        <f t="shared" si="224"/>
        <v>Weekday</v>
      </c>
      <c r="S4271" s="27">
        <f t="shared" si="225"/>
        <v>41682</v>
      </c>
      <c r="T4271" t="str">
        <f t="shared" si="226"/>
        <v>S</v>
      </c>
      <c r="V4271" t="str">
        <f t="shared" si="227"/>
        <v>S</v>
      </c>
    </row>
    <row r="4272" spans="1:22" x14ac:dyDescent="0.25">
      <c r="A4272" t="s">
        <v>391</v>
      </c>
      <c r="B4272" t="s">
        <v>218</v>
      </c>
      <c r="C4272">
        <v>131075053</v>
      </c>
      <c r="D4272">
        <v>66</v>
      </c>
      <c r="E4272" t="s">
        <v>90</v>
      </c>
      <c r="G4272">
        <v>58.432000000000002</v>
      </c>
      <c r="H4272">
        <v>2013</v>
      </c>
      <c r="I4272">
        <v>4</v>
      </c>
      <c r="J4272">
        <v>17</v>
      </c>
      <c r="K4272">
        <v>6</v>
      </c>
      <c r="L4272">
        <v>30</v>
      </c>
      <c r="M4272" t="s">
        <v>900</v>
      </c>
      <c r="N4272" t="s">
        <v>404</v>
      </c>
      <c r="O4272" t="s">
        <v>799</v>
      </c>
      <c r="Q4272" t="s">
        <v>403</v>
      </c>
      <c r="R4272" t="str">
        <f t="shared" si="224"/>
        <v>Weekday</v>
      </c>
      <c r="S4272" s="27">
        <f t="shared" si="225"/>
        <v>41381</v>
      </c>
      <c r="T4272" t="str">
        <f t="shared" si="226"/>
        <v>S</v>
      </c>
      <c r="V4272" t="str">
        <f t="shared" si="227"/>
        <v>S</v>
      </c>
    </row>
    <row r="4273" spans="1:22" x14ac:dyDescent="0.25">
      <c r="A4273" t="s">
        <v>391</v>
      </c>
      <c r="B4273" t="s">
        <v>218</v>
      </c>
      <c r="C4273">
        <v>162745179</v>
      </c>
      <c r="D4273">
        <v>66</v>
      </c>
      <c r="E4273" t="s">
        <v>90</v>
      </c>
      <c r="G4273">
        <v>58.436</v>
      </c>
      <c r="H4273">
        <v>2016</v>
      </c>
      <c r="I4273">
        <v>9</v>
      </c>
      <c r="J4273">
        <v>27</v>
      </c>
      <c r="K4273">
        <v>8</v>
      </c>
      <c r="L4273">
        <v>5</v>
      </c>
      <c r="M4273" t="s">
        <v>899</v>
      </c>
      <c r="N4273" t="s">
        <v>860</v>
      </c>
      <c r="O4273" t="s">
        <v>799</v>
      </c>
      <c r="Q4273" t="s">
        <v>403</v>
      </c>
      <c r="R4273" t="str">
        <f t="shared" ref="R4273:R4336" si="228">IF(WEEKDAY(DATE(H4273,I4273,J4273),2) &lt; 6, "Weekday", "Weekend")</f>
        <v>Weekday</v>
      </c>
      <c r="S4273" s="27">
        <f t="shared" ref="S4273:S4336" si="229">DATE(H4273,I4273,J4273)</f>
        <v>42640</v>
      </c>
      <c r="T4273" t="str">
        <f t="shared" si="226"/>
        <v>D</v>
      </c>
      <c r="V4273" t="str">
        <f t="shared" si="227"/>
        <v>D</v>
      </c>
    </row>
    <row r="4274" spans="1:22" x14ac:dyDescent="0.25">
      <c r="A4274" t="s">
        <v>391</v>
      </c>
      <c r="B4274" t="s">
        <v>218</v>
      </c>
      <c r="C4274">
        <v>161025117</v>
      </c>
      <c r="D4274">
        <v>66</v>
      </c>
      <c r="E4274" t="s">
        <v>90</v>
      </c>
      <c r="G4274">
        <v>58.436999999999998</v>
      </c>
      <c r="H4274">
        <v>2016</v>
      </c>
      <c r="I4274">
        <v>4</v>
      </c>
      <c r="J4274">
        <v>10</v>
      </c>
      <c r="K4274">
        <v>17</v>
      </c>
      <c r="L4274">
        <v>36</v>
      </c>
      <c r="M4274" t="s">
        <v>900</v>
      </c>
      <c r="N4274" t="s">
        <v>860</v>
      </c>
      <c r="O4274" t="s">
        <v>799</v>
      </c>
      <c r="Q4274" t="s">
        <v>403</v>
      </c>
      <c r="R4274" t="str">
        <f t="shared" si="228"/>
        <v>Weekend</v>
      </c>
      <c r="S4274" s="27">
        <f t="shared" si="229"/>
        <v>42470</v>
      </c>
      <c r="T4274" t="str">
        <f t="shared" ref="T4274:T4337" si="230">IF(OR(H4274=2013,H4274=2014,AND(H4274=2015,I4274&lt;9),AND(H4274=2015,I4274=9,J4274&lt;5)),"S","D")</f>
        <v>D</v>
      </c>
      <c r="V4274" t="str">
        <f t="shared" si="227"/>
        <v>D</v>
      </c>
    </row>
    <row r="4275" spans="1:22" x14ac:dyDescent="0.25">
      <c r="A4275" t="s">
        <v>391</v>
      </c>
      <c r="B4275" t="s">
        <v>218</v>
      </c>
      <c r="C4275">
        <v>130605204</v>
      </c>
      <c r="D4275">
        <v>66</v>
      </c>
      <c r="E4275" t="s">
        <v>90</v>
      </c>
      <c r="G4275">
        <v>58.344000000000001</v>
      </c>
      <c r="H4275">
        <v>2013</v>
      </c>
      <c r="I4275">
        <v>2</v>
      </c>
      <c r="J4275">
        <v>28</v>
      </c>
      <c r="K4275">
        <v>12</v>
      </c>
      <c r="L4275">
        <v>10</v>
      </c>
      <c r="M4275" t="s">
        <v>900</v>
      </c>
      <c r="N4275" t="s">
        <v>171</v>
      </c>
      <c r="O4275" t="s">
        <v>799</v>
      </c>
      <c r="Q4275" t="s">
        <v>403</v>
      </c>
      <c r="R4275" t="str">
        <f t="shared" si="228"/>
        <v>Weekday</v>
      </c>
      <c r="S4275" s="27">
        <f t="shared" si="229"/>
        <v>41333</v>
      </c>
      <c r="T4275" t="str">
        <f t="shared" si="230"/>
        <v>S</v>
      </c>
      <c r="V4275" t="str">
        <f t="shared" si="227"/>
        <v>S</v>
      </c>
    </row>
    <row r="4276" spans="1:22" x14ac:dyDescent="0.25">
      <c r="A4276" t="s">
        <v>391</v>
      </c>
      <c r="S4276" s="27"/>
      <c r="V4276" t="str">
        <f t="shared" si="227"/>
        <v/>
      </c>
    </row>
    <row r="4277" spans="1:22" x14ac:dyDescent="0.25">
      <c r="A4277" t="s">
        <v>391</v>
      </c>
      <c r="B4277" t="s">
        <v>218</v>
      </c>
      <c r="C4277">
        <v>171875255</v>
      </c>
      <c r="D4277">
        <v>66</v>
      </c>
      <c r="E4277" t="s">
        <v>90</v>
      </c>
      <c r="G4277">
        <v>58.448999999999998</v>
      </c>
      <c r="H4277">
        <v>2017</v>
      </c>
      <c r="I4277">
        <v>7</v>
      </c>
      <c r="J4277">
        <v>3</v>
      </c>
      <c r="K4277">
        <v>12</v>
      </c>
      <c r="L4277">
        <v>47</v>
      </c>
      <c r="M4277" t="s">
        <v>900</v>
      </c>
      <c r="N4277" t="s">
        <v>860</v>
      </c>
      <c r="O4277" t="s">
        <v>799</v>
      </c>
      <c r="Q4277" t="s">
        <v>403</v>
      </c>
      <c r="R4277" t="str">
        <f t="shared" si="228"/>
        <v>Weekday</v>
      </c>
      <c r="S4277" s="27">
        <f t="shared" si="229"/>
        <v>42919</v>
      </c>
      <c r="T4277" t="str">
        <f t="shared" si="230"/>
        <v>D</v>
      </c>
      <c r="V4277" t="str">
        <f t="shared" si="227"/>
        <v>D</v>
      </c>
    </row>
    <row r="4278" spans="1:22" x14ac:dyDescent="0.25">
      <c r="A4278" t="s">
        <v>391</v>
      </c>
      <c r="B4278" t="s">
        <v>218</v>
      </c>
      <c r="C4278">
        <v>133385004</v>
      </c>
      <c r="D4278">
        <v>66</v>
      </c>
      <c r="E4278" t="s">
        <v>90</v>
      </c>
      <c r="G4278">
        <v>58.45</v>
      </c>
      <c r="H4278">
        <v>2013</v>
      </c>
      <c r="I4278">
        <v>11</v>
      </c>
      <c r="J4278">
        <v>26</v>
      </c>
      <c r="K4278">
        <v>15</v>
      </c>
      <c r="L4278">
        <v>39</v>
      </c>
      <c r="M4278" t="s">
        <v>900</v>
      </c>
      <c r="N4278" t="s">
        <v>860</v>
      </c>
      <c r="O4278" t="s">
        <v>799</v>
      </c>
      <c r="Q4278" t="s">
        <v>403</v>
      </c>
      <c r="R4278" t="str">
        <f t="shared" si="228"/>
        <v>Weekday</v>
      </c>
      <c r="S4278" s="27">
        <f t="shared" si="229"/>
        <v>41604</v>
      </c>
      <c r="T4278" t="str">
        <f t="shared" si="230"/>
        <v>S</v>
      </c>
      <c r="V4278" t="str">
        <f t="shared" si="227"/>
        <v>S</v>
      </c>
    </row>
    <row r="4279" spans="1:22" x14ac:dyDescent="0.25">
      <c r="A4279" t="s">
        <v>391</v>
      </c>
      <c r="B4279" t="s">
        <v>218</v>
      </c>
      <c r="C4279">
        <v>133285179</v>
      </c>
      <c r="D4279">
        <v>66</v>
      </c>
      <c r="E4279" t="s">
        <v>90</v>
      </c>
      <c r="G4279">
        <v>58.453000000000003</v>
      </c>
      <c r="H4279">
        <v>2013</v>
      </c>
      <c r="I4279">
        <v>11</v>
      </c>
      <c r="J4279">
        <v>22</v>
      </c>
      <c r="K4279">
        <v>16</v>
      </c>
      <c r="L4279">
        <v>17</v>
      </c>
      <c r="M4279" t="s">
        <v>900</v>
      </c>
      <c r="N4279" t="s">
        <v>171</v>
      </c>
      <c r="O4279" t="s">
        <v>799</v>
      </c>
      <c r="Q4279" t="s">
        <v>403</v>
      </c>
      <c r="R4279" t="str">
        <f t="shared" si="228"/>
        <v>Weekday</v>
      </c>
      <c r="S4279" s="27">
        <f t="shared" si="229"/>
        <v>41600</v>
      </c>
      <c r="T4279" t="str">
        <f t="shared" si="230"/>
        <v>S</v>
      </c>
      <c r="V4279" t="str">
        <f t="shared" si="227"/>
        <v>S</v>
      </c>
    </row>
    <row r="4280" spans="1:22" x14ac:dyDescent="0.25">
      <c r="A4280" t="s">
        <v>391</v>
      </c>
      <c r="S4280" s="27"/>
      <c r="V4280" t="str">
        <f t="shared" si="227"/>
        <v/>
      </c>
    </row>
    <row r="4281" spans="1:22" x14ac:dyDescent="0.25">
      <c r="A4281" t="s">
        <v>391</v>
      </c>
      <c r="S4281" s="27"/>
      <c r="V4281" t="str">
        <f t="shared" si="227"/>
        <v/>
      </c>
    </row>
    <row r="4282" spans="1:22" x14ac:dyDescent="0.25">
      <c r="A4282" t="s">
        <v>391</v>
      </c>
      <c r="B4282" t="s">
        <v>218</v>
      </c>
      <c r="C4282">
        <v>151545129</v>
      </c>
      <c r="D4282">
        <v>66</v>
      </c>
      <c r="E4282" t="s">
        <v>90</v>
      </c>
      <c r="G4282">
        <v>58.468000000000004</v>
      </c>
      <c r="H4282">
        <v>2015</v>
      </c>
      <c r="I4282">
        <v>5</v>
      </c>
      <c r="J4282">
        <v>31</v>
      </c>
      <c r="K4282">
        <v>9</v>
      </c>
      <c r="L4282">
        <v>25</v>
      </c>
      <c r="M4282" t="s">
        <v>900</v>
      </c>
      <c r="N4282" t="s">
        <v>860</v>
      </c>
      <c r="O4282" t="s">
        <v>799</v>
      </c>
      <c r="Q4282" t="s">
        <v>403</v>
      </c>
      <c r="R4282" t="str">
        <f t="shared" si="228"/>
        <v>Weekend</v>
      </c>
      <c r="S4282" s="27">
        <f t="shared" si="229"/>
        <v>42155</v>
      </c>
      <c r="T4282" t="str">
        <f t="shared" si="230"/>
        <v>S</v>
      </c>
      <c r="V4282" t="str">
        <f t="shared" si="227"/>
        <v>S</v>
      </c>
    </row>
    <row r="4283" spans="1:22" x14ac:dyDescent="0.25">
      <c r="A4283" t="s">
        <v>391</v>
      </c>
      <c r="B4283" t="s">
        <v>218</v>
      </c>
      <c r="C4283">
        <v>141095173</v>
      </c>
      <c r="D4283">
        <v>66</v>
      </c>
      <c r="E4283" t="s">
        <v>90</v>
      </c>
      <c r="G4283">
        <v>58.470999999999997</v>
      </c>
      <c r="H4283">
        <v>2014</v>
      </c>
      <c r="I4283">
        <v>4</v>
      </c>
      <c r="J4283">
        <v>18</v>
      </c>
      <c r="K4283">
        <v>20</v>
      </c>
      <c r="L4283">
        <v>30</v>
      </c>
      <c r="M4283" t="s">
        <v>900</v>
      </c>
      <c r="N4283" t="s">
        <v>860</v>
      </c>
      <c r="O4283" t="s">
        <v>799</v>
      </c>
      <c r="Q4283" t="s">
        <v>403</v>
      </c>
      <c r="R4283" t="str">
        <f t="shared" si="228"/>
        <v>Weekday</v>
      </c>
      <c r="S4283" s="27">
        <f t="shared" si="229"/>
        <v>41747</v>
      </c>
      <c r="T4283" t="str">
        <f t="shared" si="230"/>
        <v>S</v>
      </c>
      <c r="V4283" t="str">
        <f t="shared" si="227"/>
        <v>S</v>
      </c>
    </row>
    <row r="4284" spans="1:22" x14ac:dyDescent="0.25">
      <c r="A4284" t="s">
        <v>391</v>
      </c>
      <c r="B4284" t="s">
        <v>218</v>
      </c>
      <c r="C4284">
        <v>171815114</v>
      </c>
      <c r="D4284">
        <v>66</v>
      </c>
      <c r="E4284" t="s">
        <v>90</v>
      </c>
      <c r="G4284">
        <v>58.47</v>
      </c>
      <c r="H4284">
        <v>2017</v>
      </c>
      <c r="I4284">
        <v>6</v>
      </c>
      <c r="J4284">
        <v>30</v>
      </c>
      <c r="K4284">
        <v>6</v>
      </c>
      <c r="L4284">
        <v>36</v>
      </c>
      <c r="M4284" t="s">
        <v>900</v>
      </c>
      <c r="N4284" t="s">
        <v>171</v>
      </c>
      <c r="O4284" t="s">
        <v>799</v>
      </c>
      <c r="Q4284" t="s">
        <v>403</v>
      </c>
      <c r="R4284" t="str">
        <f t="shared" si="228"/>
        <v>Weekday</v>
      </c>
      <c r="S4284" s="27">
        <f t="shared" si="229"/>
        <v>42916</v>
      </c>
      <c r="T4284" t="str">
        <f t="shared" si="230"/>
        <v>D</v>
      </c>
      <c r="V4284" t="str">
        <f t="shared" si="227"/>
        <v>D</v>
      </c>
    </row>
    <row r="4285" spans="1:22" x14ac:dyDescent="0.25">
      <c r="A4285" t="s">
        <v>391</v>
      </c>
      <c r="B4285" t="s">
        <v>218</v>
      </c>
      <c r="C4285">
        <v>131565349</v>
      </c>
      <c r="D4285">
        <v>66</v>
      </c>
      <c r="E4285" t="s">
        <v>90</v>
      </c>
      <c r="G4285">
        <v>58.337000000000003</v>
      </c>
      <c r="H4285">
        <v>2013</v>
      </c>
      <c r="I4285">
        <v>6</v>
      </c>
      <c r="J4285">
        <v>5</v>
      </c>
      <c r="K4285">
        <v>8</v>
      </c>
      <c r="L4285">
        <v>0</v>
      </c>
      <c r="M4285" t="s">
        <v>900</v>
      </c>
      <c r="N4285" t="s">
        <v>860</v>
      </c>
      <c r="O4285" t="s">
        <v>799</v>
      </c>
      <c r="Q4285" t="s">
        <v>401</v>
      </c>
      <c r="R4285" t="str">
        <f t="shared" si="228"/>
        <v>Weekday</v>
      </c>
      <c r="S4285" s="27">
        <f t="shared" si="229"/>
        <v>41430</v>
      </c>
      <c r="T4285" t="str">
        <f t="shared" si="230"/>
        <v>S</v>
      </c>
      <c r="V4285" t="str">
        <f t="shared" si="227"/>
        <v>S</v>
      </c>
    </row>
    <row r="4286" spans="1:22" x14ac:dyDescent="0.25">
      <c r="A4286" t="s">
        <v>391</v>
      </c>
      <c r="B4286" t="s">
        <v>218</v>
      </c>
      <c r="C4286">
        <v>130505069</v>
      </c>
      <c r="D4286">
        <v>66</v>
      </c>
      <c r="E4286" t="s">
        <v>90</v>
      </c>
      <c r="G4286">
        <v>58.497</v>
      </c>
      <c r="H4286">
        <v>2013</v>
      </c>
      <c r="I4286">
        <v>2</v>
      </c>
      <c r="J4286">
        <v>18</v>
      </c>
      <c r="K4286">
        <v>12</v>
      </c>
      <c r="L4286">
        <v>55</v>
      </c>
      <c r="M4286" t="s">
        <v>900</v>
      </c>
      <c r="N4286" t="s">
        <v>860</v>
      </c>
      <c r="O4286" t="s">
        <v>799</v>
      </c>
      <c r="Q4286" t="s">
        <v>403</v>
      </c>
      <c r="R4286" t="str">
        <f t="shared" si="228"/>
        <v>Weekday</v>
      </c>
      <c r="S4286" s="27">
        <f t="shared" si="229"/>
        <v>41323</v>
      </c>
      <c r="T4286" t="str">
        <f t="shared" si="230"/>
        <v>S</v>
      </c>
      <c r="V4286" t="str">
        <f t="shared" si="227"/>
        <v>S</v>
      </c>
    </row>
    <row r="4287" spans="1:22" x14ac:dyDescent="0.25">
      <c r="A4287" t="s">
        <v>391</v>
      </c>
      <c r="B4287" t="s">
        <v>218</v>
      </c>
      <c r="C4287">
        <v>142835261</v>
      </c>
      <c r="D4287">
        <v>66</v>
      </c>
      <c r="E4287" t="s">
        <v>90</v>
      </c>
      <c r="G4287">
        <v>58.494</v>
      </c>
      <c r="H4287">
        <v>2014</v>
      </c>
      <c r="I4287">
        <v>10</v>
      </c>
      <c r="J4287">
        <v>10</v>
      </c>
      <c r="K4287">
        <v>11</v>
      </c>
      <c r="L4287">
        <v>45</v>
      </c>
      <c r="M4287" t="s">
        <v>900</v>
      </c>
      <c r="N4287" t="s">
        <v>860</v>
      </c>
      <c r="O4287" t="s">
        <v>799</v>
      </c>
      <c r="Q4287" t="s">
        <v>403</v>
      </c>
      <c r="R4287" t="str">
        <f t="shared" si="228"/>
        <v>Weekday</v>
      </c>
      <c r="S4287" s="27">
        <f t="shared" si="229"/>
        <v>41922</v>
      </c>
      <c r="T4287" t="str">
        <f t="shared" si="230"/>
        <v>S</v>
      </c>
      <c r="V4287" t="str">
        <f t="shared" si="227"/>
        <v>S</v>
      </c>
    </row>
    <row r="4288" spans="1:22" x14ac:dyDescent="0.25">
      <c r="A4288" t="s">
        <v>391</v>
      </c>
      <c r="S4288" s="27"/>
      <c r="V4288" t="str">
        <f t="shared" si="227"/>
        <v/>
      </c>
    </row>
    <row r="4289" spans="1:22" x14ac:dyDescent="0.25">
      <c r="A4289" t="s">
        <v>391</v>
      </c>
      <c r="B4289" t="s">
        <v>218</v>
      </c>
      <c r="C4289">
        <v>143075476</v>
      </c>
      <c r="D4289">
        <v>66</v>
      </c>
      <c r="E4289" t="s">
        <v>90</v>
      </c>
      <c r="G4289">
        <v>58.506</v>
      </c>
      <c r="H4289">
        <v>2014</v>
      </c>
      <c r="I4289">
        <v>10</v>
      </c>
      <c r="J4289">
        <v>26</v>
      </c>
      <c r="K4289">
        <v>22</v>
      </c>
      <c r="L4289">
        <v>27</v>
      </c>
      <c r="M4289" t="s">
        <v>899</v>
      </c>
      <c r="N4289" t="s">
        <v>860</v>
      </c>
      <c r="O4289" t="s">
        <v>799</v>
      </c>
      <c r="Q4289" t="s">
        <v>405</v>
      </c>
      <c r="R4289" t="str">
        <f t="shared" si="228"/>
        <v>Weekend</v>
      </c>
      <c r="S4289" s="27">
        <f t="shared" si="229"/>
        <v>41938</v>
      </c>
      <c r="T4289" t="str">
        <f t="shared" si="230"/>
        <v>S</v>
      </c>
      <c r="V4289" t="str">
        <f t="shared" si="227"/>
        <v>S</v>
      </c>
    </row>
    <row r="4290" spans="1:22" x14ac:dyDescent="0.25">
      <c r="A4290" t="s">
        <v>391</v>
      </c>
      <c r="B4290" t="s">
        <v>218</v>
      </c>
      <c r="C4290">
        <v>142955355</v>
      </c>
      <c r="D4290">
        <v>66</v>
      </c>
      <c r="E4290" t="s">
        <v>90</v>
      </c>
      <c r="G4290">
        <v>58.509</v>
      </c>
      <c r="H4290">
        <v>2014</v>
      </c>
      <c r="I4290">
        <v>10</v>
      </c>
      <c r="J4290">
        <v>20</v>
      </c>
      <c r="K4290">
        <v>13</v>
      </c>
      <c r="L4290">
        <v>24</v>
      </c>
      <c r="M4290" t="s">
        <v>900</v>
      </c>
      <c r="N4290" t="s">
        <v>860</v>
      </c>
      <c r="O4290" t="s">
        <v>799</v>
      </c>
      <c r="Q4290" t="s">
        <v>405</v>
      </c>
      <c r="R4290" t="str">
        <f t="shared" si="228"/>
        <v>Weekday</v>
      </c>
      <c r="S4290" s="27">
        <f t="shared" si="229"/>
        <v>41932</v>
      </c>
      <c r="T4290" t="str">
        <f t="shared" si="230"/>
        <v>S</v>
      </c>
      <c r="V4290" t="str">
        <f t="shared" si="227"/>
        <v>S</v>
      </c>
    </row>
    <row r="4291" spans="1:22" x14ac:dyDescent="0.25">
      <c r="A4291" t="s">
        <v>391</v>
      </c>
      <c r="B4291" t="s">
        <v>218</v>
      </c>
      <c r="C4291">
        <v>141075124</v>
      </c>
      <c r="D4291">
        <v>66</v>
      </c>
      <c r="E4291" t="s">
        <v>90</v>
      </c>
      <c r="G4291">
        <v>58.52</v>
      </c>
      <c r="H4291">
        <v>2014</v>
      </c>
      <c r="I4291">
        <v>4</v>
      </c>
      <c r="J4291">
        <v>17</v>
      </c>
      <c r="K4291">
        <v>7</v>
      </c>
      <c r="L4291">
        <v>25</v>
      </c>
      <c r="M4291" t="s">
        <v>900</v>
      </c>
      <c r="N4291" t="s">
        <v>404</v>
      </c>
      <c r="O4291" t="s">
        <v>799</v>
      </c>
      <c r="Q4291" t="s">
        <v>405</v>
      </c>
      <c r="R4291" t="str">
        <f t="shared" si="228"/>
        <v>Weekday</v>
      </c>
      <c r="S4291" s="27">
        <f t="shared" si="229"/>
        <v>41746</v>
      </c>
      <c r="T4291" t="str">
        <f t="shared" si="230"/>
        <v>S</v>
      </c>
      <c r="V4291" t="str">
        <f t="shared" ref="V4291:V4354" si="231">T4291&amp;U4291</f>
        <v>S</v>
      </c>
    </row>
    <row r="4292" spans="1:22" x14ac:dyDescent="0.25">
      <c r="A4292" t="s">
        <v>391</v>
      </c>
      <c r="B4292" t="s">
        <v>218</v>
      </c>
      <c r="C4292">
        <v>141995077</v>
      </c>
      <c r="D4292">
        <v>66</v>
      </c>
      <c r="E4292" t="s">
        <v>90</v>
      </c>
      <c r="G4292">
        <v>58.523000000000003</v>
      </c>
      <c r="H4292">
        <v>2014</v>
      </c>
      <c r="I4292">
        <v>7</v>
      </c>
      <c r="J4292">
        <v>18</v>
      </c>
      <c r="K4292">
        <v>6</v>
      </c>
      <c r="L4292">
        <v>45</v>
      </c>
      <c r="M4292" t="s">
        <v>900</v>
      </c>
      <c r="N4292" t="s">
        <v>171</v>
      </c>
      <c r="O4292" t="s">
        <v>799</v>
      </c>
      <c r="Q4292" t="s">
        <v>405</v>
      </c>
      <c r="R4292" t="str">
        <f t="shared" si="228"/>
        <v>Weekday</v>
      </c>
      <c r="S4292" s="27">
        <f t="shared" si="229"/>
        <v>41838</v>
      </c>
      <c r="T4292" t="str">
        <f t="shared" si="230"/>
        <v>S</v>
      </c>
      <c r="V4292" t="str">
        <f t="shared" si="231"/>
        <v>S</v>
      </c>
    </row>
    <row r="4293" spans="1:22" x14ac:dyDescent="0.25">
      <c r="A4293" t="s">
        <v>391</v>
      </c>
      <c r="B4293" t="s">
        <v>218</v>
      </c>
      <c r="C4293">
        <v>152305339</v>
      </c>
      <c r="D4293">
        <v>66</v>
      </c>
      <c r="E4293" t="s">
        <v>90</v>
      </c>
      <c r="G4293">
        <v>58.527999999999999</v>
      </c>
      <c r="H4293">
        <v>2015</v>
      </c>
      <c r="I4293">
        <v>8</v>
      </c>
      <c r="J4293">
        <v>18</v>
      </c>
      <c r="K4293">
        <v>16</v>
      </c>
      <c r="L4293">
        <v>34</v>
      </c>
      <c r="M4293" t="s">
        <v>900</v>
      </c>
      <c r="N4293" t="s">
        <v>860</v>
      </c>
      <c r="O4293" t="s">
        <v>799</v>
      </c>
      <c r="Q4293" t="s">
        <v>405</v>
      </c>
      <c r="R4293" t="str">
        <f t="shared" si="228"/>
        <v>Weekday</v>
      </c>
      <c r="S4293" s="27">
        <f t="shared" si="229"/>
        <v>42234</v>
      </c>
      <c r="T4293" t="str">
        <f t="shared" si="230"/>
        <v>S</v>
      </c>
      <c r="V4293" t="str">
        <f t="shared" si="231"/>
        <v>S</v>
      </c>
    </row>
    <row r="4294" spans="1:22" x14ac:dyDescent="0.25">
      <c r="A4294" t="s">
        <v>391</v>
      </c>
      <c r="S4294" s="27"/>
      <c r="V4294" t="str">
        <f t="shared" si="231"/>
        <v/>
      </c>
    </row>
    <row r="4295" spans="1:22" x14ac:dyDescent="0.25">
      <c r="A4295" t="s">
        <v>391</v>
      </c>
      <c r="B4295" t="s">
        <v>218</v>
      </c>
      <c r="C4295">
        <v>142265139</v>
      </c>
      <c r="D4295">
        <v>66</v>
      </c>
      <c r="E4295" t="s">
        <v>90</v>
      </c>
      <c r="G4295">
        <v>58.540999999999997</v>
      </c>
      <c r="H4295">
        <v>2014</v>
      </c>
      <c r="I4295">
        <v>8</v>
      </c>
      <c r="J4295">
        <v>13</v>
      </c>
      <c r="K4295">
        <v>18</v>
      </c>
      <c r="L4295">
        <v>18</v>
      </c>
      <c r="M4295" t="s">
        <v>900</v>
      </c>
      <c r="N4295" t="s">
        <v>860</v>
      </c>
      <c r="O4295" t="s">
        <v>799</v>
      </c>
      <c r="Q4295" t="s">
        <v>405</v>
      </c>
      <c r="R4295" t="str">
        <f t="shared" si="228"/>
        <v>Weekday</v>
      </c>
      <c r="S4295" s="27">
        <f t="shared" si="229"/>
        <v>41864</v>
      </c>
      <c r="T4295" t="str">
        <f t="shared" si="230"/>
        <v>S</v>
      </c>
      <c r="V4295" t="str">
        <f t="shared" si="231"/>
        <v>S</v>
      </c>
    </row>
    <row r="4296" spans="1:22" x14ac:dyDescent="0.25">
      <c r="A4296" t="s">
        <v>391</v>
      </c>
      <c r="B4296" t="s">
        <v>218</v>
      </c>
      <c r="C4296">
        <v>132005103</v>
      </c>
      <c r="D4296">
        <v>66</v>
      </c>
      <c r="E4296" t="s">
        <v>90</v>
      </c>
      <c r="G4296">
        <v>58.542999999999999</v>
      </c>
      <c r="H4296">
        <v>2013</v>
      </c>
      <c r="I4296">
        <v>7</v>
      </c>
      <c r="J4296">
        <v>16</v>
      </c>
      <c r="K4296">
        <v>9</v>
      </c>
      <c r="L4296">
        <v>30</v>
      </c>
      <c r="M4296" t="s">
        <v>900</v>
      </c>
      <c r="N4296" t="s">
        <v>171</v>
      </c>
      <c r="O4296" t="s">
        <v>799</v>
      </c>
      <c r="Q4296" t="s">
        <v>405</v>
      </c>
      <c r="R4296" t="str">
        <f t="shared" si="228"/>
        <v>Weekday</v>
      </c>
      <c r="S4296" s="27">
        <f t="shared" si="229"/>
        <v>41471</v>
      </c>
      <c r="T4296" t="str">
        <f t="shared" si="230"/>
        <v>S</v>
      </c>
      <c r="V4296" t="str">
        <f t="shared" si="231"/>
        <v>S</v>
      </c>
    </row>
    <row r="4297" spans="1:22" x14ac:dyDescent="0.25">
      <c r="A4297" t="s">
        <v>391</v>
      </c>
      <c r="S4297" s="27"/>
      <c r="V4297" t="str">
        <f t="shared" si="231"/>
        <v/>
      </c>
    </row>
    <row r="4298" spans="1:22" x14ac:dyDescent="0.25">
      <c r="A4298" t="s">
        <v>391</v>
      </c>
      <c r="B4298" t="s">
        <v>218</v>
      </c>
      <c r="C4298">
        <v>161655417</v>
      </c>
      <c r="D4298">
        <v>66</v>
      </c>
      <c r="E4298" t="s">
        <v>90</v>
      </c>
      <c r="G4298">
        <v>58.552999999999997</v>
      </c>
      <c r="H4298">
        <v>2016</v>
      </c>
      <c r="I4298">
        <v>6</v>
      </c>
      <c r="J4298">
        <v>11</v>
      </c>
      <c r="K4298">
        <v>14</v>
      </c>
      <c r="L4298">
        <v>30</v>
      </c>
      <c r="M4298" t="s">
        <v>900</v>
      </c>
      <c r="N4298" t="s">
        <v>860</v>
      </c>
      <c r="O4298" t="s">
        <v>799</v>
      </c>
      <c r="Q4298" t="s">
        <v>405</v>
      </c>
      <c r="R4298" t="str">
        <f t="shared" si="228"/>
        <v>Weekend</v>
      </c>
      <c r="S4298" s="27">
        <f t="shared" si="229"/>
        <v>42532</v>
      </c>
      <c r="T4298" t="str">
        <f t="shared" si="230"/>
        <v>D</v>
      </c>
      <c r="V4298" t="str">
        <f t="shared" si="231"/>
        <v>D</v>
      </c>
    </row>
    <row r="4299" spans="1:22" x14ac:dyDescent="0.25">
      <c r="A4299" t="s">
        <v>391</v>
      </c>
      <c r="B4299" t="s">
        <v>218</v>
      </c>
      <c r="C4299">
        <v>143295506</v>
      </c>
      <c r="D4299">
        <v>66</v>
      </c>
      <c r="E4299" t="s">
        <v>90</v>
      </c>
      <c r="G4299">
        <v>58.557000000000002</v>
      </c>
      <c r="H4299">
        <v>2014</v>
      </c>
      <c r="I4299">
        <v>11</v>
      </c>
      <c r="J4299">
        <v>24</v>
      </c>
      <c r="K4299">
        <v>14</v>
      </c>
      <c r="L4299">
        <v>30</v>
      </c>
      <c r="M4299" t="s">
        <v>900</v>
      </c>
      <c r="N4299" t="s">
        <v>860</v>
      </c>
      <c r="O4299" t="s">
        <v>799</v>
      </c>
      <c r="Q4299" t="s">
        <v>405</v>
      </c>
      <c r="R4299" t="str">
        <f t="shared" si="228"/>
        <v>Weekday</v>
      </c>
      <c r="S4299" s="27">
        <f t="shared" si="229"/>
        <v>41967</v>
      </c>
      <c r="T4299" t="str">
        <f t="shared" si="230"/>
        <v>S</v>
      </c>
      <c r="V4299" t="str">
        <f t="shared" si="231"/>
        <v>S</v>
      </c>
    </row>
    <row r="4300" spans="1:22" x14ac:dyDescent="0.25">
      <c r="A4300" t="s">
        <v>391</v>
      </c>
      <c r="B4300" t="s">
        <v>218</v>
      </c>
      <c r="C4300">
        <v>152775292</v>
      </c>
      <c r="D4300">
        <v>66</v>
      </c>
      <c r="E4300" t="s">
        <v>90</v>
      </c>
      <c r="G4300">
        <v>58.564</v>
      </c>
      <c r="H4300">
        <v>2015</v>
      </c>
      <c r="I4300">
        <v>9</v>
      </c>
      <c r="J4300">
        <v>17</v>
      </c>
      <c r="K4300">
        <v>14</v>
      </c>
      <c r="L4300">
        <v>28</v>
      </c>
      <c r="M4300" t="s">
        <v>900</v>
      </c>
      <c r="N4300" t="s">
        <v>171</v>
      </c>
      <c r="O4300" t="s">
        <v>799</v>
      </c>
      <c r="Q4300" t="s">
        <v>405</v>
      </c>
      <c r="R4300" t="str">
        <f t="shared" si="228"/>
        <v>Weekday</v>
      </c>
      <c r="S4300" s="27">
        <f t="shared" si="229"/>
        <v>42264</v>
      </c>
      <c r="T4300" t="str">
        <f t="shared" si="230"/>
        <v>D</v>
      </c>
      <c r="V4300" t="str">
        <f t="shared" si="231"/>
        <v>D</v>
      </c>
    </row>
    <row r="4301" spans="1:22" x14ac:dyDescent="0.25">
      <c r="A4301" t="s">
        <v>391</v>
      </c>
      <c r="B4301" t="s">
        <v>218</v>
      </c>
      <c r="C4301">
        <v>152865388</v>
      </c>
      <c r="D4301">
        <v>66</v>
      </c>
      <c r="E4301" t="s">
        <v>90</v>
      </c>
      <c r="G4301">
        <v>58.543999999999997</v>
      </c>
      <c r="H4301">
        <v>2015</v>
      </c>
      <c r="I4301">
        <v>10</v>
      </c>
      <c r="J4301">
        <v>13</v>
      </c>
      <c r="K4301">
        <v>10</v>
      </c>
      <c r="L4301">
        <v>15</v>
      </c>
      <c r="M4301" t="s">
        <v>900</v>
      </c>
      <c r="N4301" t="s">
        <v>860</v>
      </c>
      <c r="O4301" t="s">
        <v>799</v>
      </c>
      <c r="Q4301" t="s">
        <v>405</v>
      </c>
      <c r="R4301" t="str">
        <f t="shared" si="228"/>
        <v>Weekday</v>
      </c>
      <c r="S4301" s="27">
        <f t="shared" si="229"/>
        <v>42290</v>
      </c>
      <c r="T4301" t="str">
        <f t="shared" si="230"/>
        <v>D</v>
      </c>
      <c r="V4301" t="str">
        <f t="shared" si="231"/>
        <v>D</v>
      </c>
    </row>
    <row r="4302" spans="1:22" x14ac:dyDescent="0.25">
      <c r="A4302" t="s">
        <v>391</v>
      </c>
      <c r="B4302" t="s">
        <v>218</v>
      </c>
      <c r="C4302">
        <v>130095144</v>
      </c>
      <c r="D4302">
        <v>66</v>
      </c>
      <c r="E4302" t="s">
        <v>90</v>
      </c>
      <c r="G4302">
        <v>58.588000000000001</v>
      </c>
      <c r="H4302">
        <v>2013</v>
      </c>
      <c r="I4302">
        <v>1</v>
      </c>
      <c r="J4302">
        <v>9</v>
      </c>
      <c r="K4302">
        <v>9</v>
      </c>
      <c r="L4302">
        <v>30</v>
      </c>
      <c r="M4302" t="s">
        <v>900</v>
      </c>
      <c r="N4302" t="s">
        <v>404</v>
      </c>
      <c r="O4302" t="s">
        <v>799</v>
      </c>
      <c r="Q4302" t="s">
        <v>405</v>
      </c>
      <c r="R4302" t="str">
        <f t="shared" si="228"/>
        <v>Weekday</v>
      </c>
      <c r="S4302" s="27">
        <f t="shared" si="229"/>
        <v>41283</v>
      </c>
      <c r="T4302" t="str">
        <f t="shared" si="230"/>
        <v>S</v>
      </c>
      <c r="V4302" t="str">
        <f t="shared" si="231"/>
        <v>S</v>
      </c>
    </row>
    <row r="4303" spans="1:22" x14ac:dyDescent="0.25">
      <c r="A4303" t="s">
        <v>391</v>
      </c>
      <c r="S4303" s="27"/>
      <c r="V4303" t="str">
        <f t="shared" si="231"/>
        <v/>
      </c>
    </row>
    <row r="4304" spans="1:22" x14ac:dyDescent="0.25">
      <c r="A4304" t="s">
        <v>391</v>
      </c>
      <c r="B4304" t="s">
        <v>218</v>
      </c>
      <c r="C4304">
        <v>161715229</v>
      </c>
      <c r="D4304">
        <v>66</v>
      </c>
      <c r="E4304" t="s">
        <v>90</v>
      </c>
      <c r="G4304">
        <v>58.606000000000002</v>
      </c>
      <c r="H4304">
        <v>2016</v>
      </c>
      <c r="I4304">
        <v>6</v>
      </c>
      <c r="J4304">
        <v>19</v>
      </c>
      <c r="K4304">
        <v>14</v>
      </c>
      <c r="L4304">
        <v>0</v>
      </c>
      <c r="M4304" t="s">
        <v>900</v>
      </c>
      <c r="N4304" t="s">
        <v>171</v>
      </c>
      <c r="O4304" t="s">
        <v>799</v>
      </c>
      <c r="Q4304" t="s">
        <v>405</v>
      </c>
      <c r="R4304" t="str">
        <f t="shared" si="228"/>
        <v>Weekend</v>
      </c>
      <c r="S4304" s="27">
        <f t="shared" si="229"/>
        <v>42540</v>
      </c>
      <c r="T4304" t="str">
        <f t="shared" si="230"/>
        <v>D</v>
      </c>
      <c r="V4304" t="str">
        <f t="shared" si="231"/>
        <v>D</v>
      </c>
    </row>
    <row r="4305" spans="1:22" x14ac:dyDescent="0.25">
      <c r="A4305" t="s">
        <v>391</v>
      </c>
      <c r="B4305" t="s">
        <v>218</v>
      </c>
      <c r="C4305">
        <v>130645002</v>
      </c>
      <c r="D4305">
        <v>66</v>
      </c>
      <c r="E4305" t="s">
        <v>90</v>
      </c>
      <c r="G4305">
        <v>58.63</v>
      </c>
      <c r="H4305">
        <v>2013</v>
      </c>
      <c r="I4305">
        <v>3</v>
      </c>
      <c r="J4305">
        <v>4</v>
      </c>
      <c r="K4305">
        <v>18</v>
      </c>
      <c r="L4305">
        <v>55</v>
      </c>
      <c r="M4305" t="s">
        <v>900</v>
      </c>
      <c r="N4305" t="s">
        <v>860</v>
      </c>
      <c r="O4305" t="s">
        <v>799</v>
      </c>
      <c r="Q4305" t="s">
        <v>405</v>
      </c>
      <c r="R4305" t="str">
        <f t="shared" si="228"/>
        <v>Weekday</v>
      </c>
      <c r="S4305" s="27">
        <f t="shared" si="229"/>
        <v>41337</v>
      </c>
      <c r="T4305" t="str">
        <f t="shared" si="230"/>
        <v>S</v>
      </c>
      <c r="V4305" t="str">
        <f t="shared" si="231"/>
        <v>S</v>
      </c>
    </row>
    <row r="4306" spans="1:22" x14ac:dyDescent="0.25">
      <c r="A4306" t="s">
        <v>391</v>
      </c>
      <c r="S4306" s="27"/>
      <c r="V4306" t="str">
        <f t="shared" si="231"/>
        <v/>
      </c>
    </row>
    <row r="4307" spans="1:22" x14ac:dyDescent="0.25">
      <c r="A4307" t="s">
        <v>391</v>
      </c>
      <c r="B4307" t="s">
        <v>218</v>
      </c>
      <c r="C4307">
        <v>140785021</v>
      </c>
      <c r="D4307">
        <v>66</v>
      </c>
      <c r="E4307" t="s">
        <v>90</v>
      </c>
      <c r="G4307">
        <v>58.637</v>
      </c>
      <c r="H4307">
        <v>2014</v>
      </c>
      <c r="I4307">
        <v>3</v>
      </c>
      <c r="J4307">
        <v>15</v>
      </c>
      <c r="K4307">
        <v>21</v>
      </c>
      <c r="L4307">
        <v>45</v>
      </c>
      <c r="M4307" t="s">
        <v>900</v>
      </c>
      <c r="N4307" t="s">
        <v>171</v>
      </c>
      <c r="O4307" t="s">
        <v>799</v>
      </c>
      <c r="Q4307" t="s">
        <v>405</v>
      </c>
      <c r="R4307" t="str">
        <f t="shared" si="228"/>
        <v>Weekend</v>
      </c>
      <c r="S4307" s="27">
        <f t="shared" si="229"/>
        <v>41713</v>
      </c>
      <c r="T4307" t="str">
        <f t="shared" si="230"/>
        <v>S</v>
      </c>
      <c r="V4307" t="str">
        <f t="shared" si="231"/>
        <v>S</v>
      </c>
    </row>
    <row r="4308" spans="1:22" x14ac:dyDescent="0.25">
      <c r="A4308" t="s">
        <v>391</v>
      </c>
      <c r="B4308" t="s">
        <v>218</v>
      </c>
      <c r="C4308">
        <v>143105417</v>
      </c>
      <c r="D4308">
        <v>66</v>
      </c>
      <c r="E4308" t="s">
        <v>90</v>
      </c>
      <c r="G4308">
        <v>58.642000000000003</v>
      </c>
      <c r="H4308">
        <v>2014</v>
      </c>
      <c r="I4308">
        <v>11</v>
      </c>
      <c r="J4308">
        <v>6</v>
      </c>
      <c r="K4308">
        <v>13</v>
      </c>
      <c r="L4308">
        <v>15</v>
      </c>
      <c r="M4308" t="s">
        <v>900</v>
      </c>
      <c r="N4308" t="s">
        <v>860</v>
      </c>
      <c r="O4308" t="s">
        <v>799</v>
      </c>
      <c r="Q4308" t="s">
        <v>405</v>
      </c>
      <c r="R4308" t="str">
        <f t="shared" si="228"/>
        <v>Weekday</v>
      </c>
      <c r="S4308" s="27">
        <f t="shared" si="229"/>
        <v>41949</v>
      </c>
      <c r="T4308" t="str">
        <f t="shared" si="230"/>
        <v>S</v>
      </c>
      <c r="V4308" t="str">
        <f t="shared" si="231"/>
        <v>S</v>
      </c>
    </row>
    <row r="4309" spans="1:22" x14ac:dyDescent="0.25">
      <c r="A4309" t="s">
        <v>391</v>
      </c>
      <c r="B4309" t="s">
        <v>218</v>
      </c>
      <c r="C4309">
        <v>132935176</v>
      </c>
      <c r="D4309">
        <v>66</v>
      </c>
      <c r="E4309" t="s">
        <v>90</v>
      </c>
      <c r="G4309">
        <v>58.646999999999998</v>
      </c>
      <c r="H4309">
        <v>2013</v>
      </c>
      <c r="I4309">
        <v>10</v>
      </c>
      <c r="J4309">
        <v>18</v>
      </c>
      <c r="K4309">
        <v>19</v>
      </c>
      <c r="L4309">
        <v>0</v>
      </c>
      <c r="M4309" t="s">
        <v>900</v>
      </c>
      <c r="N4309" t="s">
        <v>860</v>
      </c>
      <c r="O4309" t="s">
        <v>799</v>
      </c>
      <c r="Q4309" t="s">
        <v>405</v>
      </c>
      <c r="R4309" t="str">
        <f t="shared" si="228"/>
        <v>Weekday</v>
      </c>
      <c r="S4309" s="27">
        <f t="shared" si="229"/>
        <v>41565</v>
      </c>
      <c r="T4309" t="str">
        <f t="shared" si="230"/>
        <v>S</v>
      </c>
      <c r="V4309" t="str">
        <f t="shared" si="231"/>
        <v>S</v>
      </c>
    </row>
    <row r="4310" spans="1:22" x14ac:dyDescent="0.25">
      <c r="A4310" t="s">
        <v>391</v>
      </c>
      <c r="B4310" t="s">
        <v>218</v>
      </c>
      <c r="C4310">
        <v>143085333</v>
      </c>
      <c r="D4310">
        <v>66</v>
      </c>
      <c r="E4310" t="s">
        <v>90</v>
      </c>
      <c r="G4310">
        <v>58.652999999999999</v>
      </c>
      <c r="H4310">
        <v>2014</v>
      </c>
      <c r="I4310">
        <v>10</v>
      </c>
      <c r="J4310">
        <v>31</v>
      </c>
      <c r="K4310">
        <v>14</v>
      </c>
      <c r="L4310">
        <v>49</v>
      </c>
      <c r="M4310" t="s">
        <v>900</v>
      </c>
      <c r="N4310" t="s">
        <v>171</v>
      </c>
      <c r="O4310" t="s">
        <v>799</v>
      </c>
      <c r="Q4310" t="s">
        <v>405</v>
      </c>
      <c r="R4310" t="str">
        <f t="shared" si="228"/>
        <v>Weekday</v>
      </c>
      <c r="S4310" s="27">
        <f t="shared" si="229"/>
        <v>41943</v>
      </c>
      <c r="T4310" t="str">
        <f t="shared" si="230"/>
        <v>S</v>
      </c>
      <c r="V4310" t="str">
        <f t="shared" si="231"/>
        <v>S</v>
      </c>
    </row>
    <row r="4311" spans="1:22" x14ac:dyDescent="0.25">
      <c r="A4311" t="s">
        <v>391</v>
      </c>
      <c r="B4311" t="s">
        <v>218</v>
      </c>
      <c r="C4311">
        <v>141335196</v>
      </c>
      <c r="D4311">
        <v>66</v>
      </c>
      <c r="E4311" t="s">
        <v>90</v>
      </c>
      <c r="G4311">
        <v>58.658999999999999</v>
      </c>
      <c r="H4311">
        <v>2014</v>
      </c>
      <c r="I4311">
        <v>5</v>
      </c>
      <c r="J4311">
        <v>9</v>
      </c>
      <c r="K4311">
        <v>14</v>
      </c>
      <c r="L4311">
        <v>18</v>
      </c>
      <c r="M4311" t="s">
        <v>900</v>
      </c>
      <c r="N4311" t="s">
        <v>860</v>
      </c>
      <c r="O4311" t="s">
        <v>799</v>
      </c>
      <c r="Q4311" t="s">
        <v>405</v>
      </c>
      <c r="R4311" t="str">
        <f t="shared" si="228"/>
        <v>Weekday</v>
      </c>
      <c r="S4311" s="27">
        <f t="shared" si="229"/>
        <v>41768</v>
      </c>
      <c r="T4311" t="str">
        <f t="shared" si="230"/>
        <v>S</v>
      </c>
      <c r="V4311" t="str">
        <f t="shared" si="231"/>
        <v>S</v>
      </c>
    </row>
    <row r="4312" spans="1:22" x14ac:dyDescent="0.25">
      <c r="A4312" t="s">
        <v>391</v>
      </c>
      <c r="S4312" s="27"/>
      <c r="V4312" t="str">
        <f t="shared" si="231"/>
        <v/>
      </c>
    </row>
    <row r="4313" spans="1:22" x14ac:dyDescent="0.25">
      <c r="A4313" t="s">
        <v>391</v>
      </c>
      <c r="B4313" t="s">
        <v>218</v>
      </c>
      <c r="C4313">
        <v>140165256</v>
      </c>
      <c r="D4313">
        <v>66</v>
      </c>
      <c r="E4313" t="s">
        <v>90</v>
      </c>
      <c r="G4313">
        <v>58.677999999999997</v>
      </c>
      <c r="H4313">
        <v>2014</v>
      </c>
      <c r="I4313">
        <v>1</v>
      </c>
      <c r="J4313">
        <v>14</v>
      </c>
      <c r="K4313">
        <v>17</v>
      </c>
      <c r="L4313">
        <v>30</v>
      </c>
      <c r="M4313" t="s">
        <v>900</v>
      </c>
      <c r="N4313" t="s">
        <v>860</v>
      </c>
      <c r="O4313" t="s">
        <v>799</v>
      </c>
      <c r="Q4313" t="s">
        <v>405</v>
      </c>
      <c r="R4313" t="str">
        <f t="shared" si="228"/>
        <v>Weekday</v>
      </c>
      <c r="S4313" s="27">
        <f t="shared" si="229"/>
        <v>41653</v>
      </c>
      <c r="T4313" t="str">
        <f t="shared" si="230"/>
        <v>S</v>
      </c>
      <c r="V4313" t="str">
        <f t="shared" si="231"/>
        <v>S</v>
      </c>
    </row>
    <row r="4314" spans="1:22" x14ac:dyDescent="0.25">
      <c r="A4314" t="s">
        <v>391</v>
      </c>
      <c r="B4314" t="s">
        <v>218</v>
      </c>
      <c r="C4314">
        <v>161915191</v>
      </c>
      <c r="D4314">
        <v>66</v>
      </c>
      <c r="E4314" t="s">
        <v>90</v>
      </c>
      <c r="G4314">
        <v>58.68</v>
      </c>
      <c r="H4314">
        <v>2016</v>
      </c>
      <c r="I4314">
        <v>7</v>
      </c>
      <c r="J4314">
        <v>8</v>
      </c>
      <c r="K4314">
        <v>13</v>
      </c>
      <c r="L4314">
        <v>55</v>
      </c>
      <c r="M4314" t="s">
        <v>900</v>
      </c>
      <c r="N4314" t="s">
        <v>860</v>
      </c>
      <c r="O4314" t="s">
        <v>799</v>
      </c>
      <c r="Q4314" t="s">
        <v>405</v>
      </c>
      <c r="R4314" t="str">
        <f t="shared" si="228"/>
        <v>Weekday</v>
      </c>
      <c r="S4314" s="27">
        <f t="shared" si="229"/>
        <v>42559</v>
      </c>
      <c r="T4314" t="str">
        <f t="shared" si="230"/>
        <v>D</v>
      </c>
      <c r="V4314" t="str">
        <f t="shared" si="231"/>
        <v>D</v>
      </c>
    </row>
    <row r="4315" spans="1:22" x14ac:dyDescent="0.25">
      <c r="A4315" t="s">
        <v>391</v>
      </c>
      <c r="B4315" t="s">
        <v>218</v>
      </c>
      <c r="C4315">
        <v>132915039</v>
      </c>
      <c r="D4315">
        <v>66</v>
      </c>
      <c r="E4315" t="s">
        <v>90</v>
      </c>
      <c r="G4315">
        <v>58.683999999999997</v>
      </c>
      <c r="H4315">
        <v>2013</v>
      </c>
      <c r="I4315">
        <v>10</v>
      </c>
      <c r="J4315">
        <v>17</v>
      </c>
      <c r="K4315">
        <v>8</v>
      </c>
      <c r="L4315">
        <v>55</v>
      </c>
      <c r="M4315" t="s">
        <v>900</v>
      </c>
      <c r="N4315" t="s">
        <v>860</v>
      </c>
      <c r="O4315" t="s">
        <v>799</v>
      </c>
      <c r="Q4315" t="s">
        <v>405</v>
      </c>
      <c r="R4315" t="str">
        <f t="shared" si="228"/>
        <v>Weekday</v>
      </c>
      <c r="S4315" s="27">
        <f t="shared" si="229"/>
        <v>41564</v>
      </c>
      <c r="T4315" t="str">
        <f t="shared" si="230"/>
        <v>S</v>
      </c>
      <c r="V4315" t="str">
        <f t="shared" si="231"/>
        <v>S</v>
      </c>
    </row>
    <row r="4316" spans="1:22" x14ac:dyDescent="0.25">
      <c r="A4316" t="s">
        <v>391</v>
      </c>
      <c r="B4316" t="s">
        <v>218</v>
      </c>
      <c r="C4316">
        <v>171025292</v>
      </c>
      <c r="D4316">
        <v>66</v>
      </c>
      <c r="E4316" t="s">
        <v>90</v>
      </c>
      <c r="G4316">
        <v>58.685000000000002</v>
      </c>
      <c r="H4316">
        <v>2017</v>
      </c>
      <c r="I4316">
        <v>4</v>
      </c>
      <c r="J4316">
        <v>10</v>
      </c>
      <c r="K4316">
        <v>7</v>
      </c>
      <c r="L4316">
        <v>11</v>
      </c>
      <c r="M4316" t="s">
        <v>900</v>
      </c>
      <c r="N4316" t="s">
        <v>860</v>
      </c>
      <c r="O4316" t="s">
        <v>799</v>
      </c>
      <c r="Q4316" t="s">
        <v>405</v>
      </c>
      <c r="R4316" t="str">
        <f t="shared" si="228"/>
        <v>Weekday</v>
      </c>
      <c r="S4316" s="27">
        <f t="shared" si="229"/>
        <v>42835</v>
      </c>
      <c r="T4316" t="str">
        <f t="shared" si="230"/>
        <v>D</v>
      </c>
      <c r="V4316" t="str">
        <f t="shared" si="231"/>
        <v>D</v>
      </c>
    </row>
    <row r="4317" spans="1:22" x14ac:dyDescent="0.25">
      <c r="A4317" t="s">
        <v>391</v>
      </c>
      <c r="B4317" t="s">
        <v>218</v>
      </c>
      <c r="C4317">
        <v>130145005</v>
      </c>
      <c r="D4317">
        <v>66</v>
      </c>
      <c r="E4317" t="s">
        <v>90</v>
      </c>
      <c r="G4317">
        <v>58.689</v>
      </c>
      <c r="H4317">
        <v>2013</v>
      </c>
      <c r="I4317">
        <v>1</v>
      </c>
      <c r="J4317">
        <v>12</v>
      </c>
      <c r="K4317">
        <v>18</v>
      </c>
      <c r="L4317">
        <v>15</v>
      </c>
      <c r="M4317" t="s">
        <v>900</v>
      </c>
      <c r="N4317" t="s">
        <v>404</v>
      </c>
      <c r="O4317" t="s">
        <v>799</v>
      </c>
      <c r="Q4317" t="s">
        <v>405</v>
      </c>
      <c r="R4317" t="str">
        <f t="shared" si="228"/>
        <v>Weekend</v>
      </c>
      <c r="S4317" s="27">
        <f t="shared" si="229"/>
        <v>41286</v>
      </c>
      <c r="T4317" t="str">
        <f t="shared" si="230"/>
        <v>S</v>
      </c>
      <c r="V4317" t="str">
        <f t="shared" si="231"/>
        <v>S</v>
      </c>
    </row>
    <row r="4318" spans="1:22" x14ac:dyDescent="0.25">
      <c r="A4318" t="s">
        <v>391</v>
      </c>
      <c r="B4318" t="s">
        <v>218</v>
      </c>
      <c r="C4318">
        <v>172995337</v>
      </c>
      <c r="D4318">
        <v>66</v>
      </c>
      <c r="E4318" t="s">
        <v>90</v>
      </c>
      <c r="G4318">
        <v>58.691000000000003</v>
      </c>
      <c r="H4318">
        <v>2017</v>
      </c>
      <c r="I4318">
        <v>10</v>
      </c>
      <c r="J4318">
        <v>26</v>
      </c>
      <c r="K4318">
        <v>13</v>
      </c>
      <c r="L4318">
        <v>45</v>
      </c>
      <c r="M4318" t="s">
        <v>900</v>
      </c>
      <c r="N4318" t="s">
        <v>171</v>
      </c>
      <c r="O4318" t="s">
        <v>799</v>
      </c>
      <c r="Q4318" t="s">
        <v>405</v>
      </c>
      <c r="R4318" t="str">
        <f t="shared" si="228"/>
        <v>Weekday</v>
      </c>
      <c r="S4318" s="27">
        <f t="shared" si="229"/>
        <v>43034</v>
      </c>
      <c r="T4318" t="str">
        <f t="shared" si="230"/>
        <v>D</v>
      </c>
      <c r="V4318" t="str">
        <f t="shared" si="231"/>
        <v>D</v>
      </c>
    </row>
    <row r="4319" spans="1:22" x14ac:dyDescent="0.25">
      <c r="A4319" t="s">
        <v>391</v>
      </c>
      <c r="B4319" t="s">
        <v>218</v>
      </c>
      <c r="C4319">
        <v>172675127</v>
      </c>
      <c r="D4319">
        <v>66</v>
      </c>
      <c r="E4319" t="s">
        <v>90</v>
      </c>
      <c r="G4319">
        <v>58.692</v>
      </c>
      <c r="H4319">
        <v>2017</v>
      </c>
      <c r="I4319">
        <v>9</v>
      </c>
      <c r="J4319">
        <v>23</v>
      </c>
      <c r="K4319">
        <v>16</v>
      </c>
      <c r="L4319">
        <v>0</v>
      </c>
      <c r="M4319" t="s">
        <v>900</v>
      </c>
      <c r="N4319" t="s">
        <v>860</v>
      </c>
      <c r="O4319" t="s">
        <v>799</v>
      </c>
      <c r="Q4319" t="s">
        <v>405</v>
      </c>
      <c r="R4319" t="str">
        <f t="shared" si="228"/>
        <v>Weekend</v>
      </c>
      <c r="S4319" s="27">
        <f t="shared" si="229"/>
        <v>43001</v>
      </c>
      <c r="T4319" t="str">
        <f t="shared" si="230"/>
        <v>D</v>
      </c>
      <c r="V4319" t="str">
        <f t="shared" si="231"/>
        <v>D</v>
      </c>
    </row>
    <row r="4320" spans="1:22" x14ac:dyDescent="0.25">
      <c r="A4320" t="s">
        <v>391</v>
      </c>
      <c r="B4320" t="s">
        <v>218</v>
      </c>
      <c r="C4320">
        <v>172995137</v>
      </c>
      <c r="D4320">
        <v>66</v>
      </c>
      <c r="E4320" t="s">
        <v>90</v>
      </c>
      <c r="G4320">
        <v>58.7</v>
      </c>
      <c r="H4320">
        <v>2017</v>
      </c>
      <c r="I4320">
        <v>10</v>
      </c>
      <c r="J4320">
        <v>26</v>
      </c>
      <c r="K4320">
        <v>6</v>
      </c>
      <c r="L4320">
        <v>8</v>
      </c>
      <c r="M4320" t="s">
        <v>900</v>
      </c>
      <c r="N4320" t="s">
        <v>860</v>
      </c>
      <c r="O4320" t="s">
        <v>799</v>
      </c>
      <c r="Q4320" t="s">
        <v>405</v>
      </c>
      <c r="R4320" t="str">
        <f t="shared" si="228"/>
        <v>Weekday</v>
      </c>
      <c r="S4320" s="27">
        <f t="shared" si="229"/>
        <v>43034</v>
      </c>
      <c r="T4320" t="str">
        <f t="shared" si="230"/>
        <v>D</v>
      </c>
      <c r="V4320" t="str">
        <f t="shared" si="231"/>
        <v>D</v>
      </c>
    </row>
    <row r="4321" spans="1:22" x14ac:dyDescent="0.25">
      <c r="A4321" t="s">
        <v>391</v>
      </c>
      <c r="S4321" s="27"/>
      <c r="V4321" t="str">
        <f t="shared" si="231"/>
        <v/>
      </c>
    </row>
    <row r="4322" spans="1:22" x14ac:dyDescent="0.25">
      <c r="A4322" t="s">
        <v>391</v>
      </c>
      <c r="B4322" t="s">
        <v>218</v>
      </c>
      <c r="C4322">
        <v>161435263</v>
      </c>
      <c r="D4322">
        <v>66</v>
      </c>
      <c r="E4322" t="s">
        <v>90</v>
      </c>
      <c r="G4322">
        <v>58.71</v>
      </c>
      <c r="H4322">
        <v>2016</v>
      </c>
      <c r="I4322">
        <v>5</v>
      </c>
      <c r="J4322">
        <v>21</v>
      </c>
      <c r="K4322">
        <v>20</v>
      </c>
      <c r="L4322">
        <v>40</v>
      </c>
      <c r="M4322" t="s">
        <v>900</v>
      </c>
      <c r="N4322" t="s">
        <v>860</v>
      </c>
      <c r="O4322" t="s">
        <v>799</v>
      </c>
      <c r="Q4322" t="s">
        <v>405</v>
      </c>
      <c r="R4322" t="str">
        <f t="shared" si="228"/>
        <v>Weekend</v>
      </c>
      <c r="S4322" s="27">
        <f t="shared" si="229"/>
        <v>42511</v>
      </c>
      <c r="T4322" t="str">
        <f t="shared" si="230"/>
        <v>D</v>
      </c>
      <c r="V4322" t="str">
        <f t="shared" si="231"/>
        <v>D</v>
      </c>
    </row>
    <row r="4323" spans="1:22" x14ac:dyDescent="0.25">
      <c r="A4323" t="s">
        <v>391</v>
      </c>
      <c r="B4323" t="s">
        <v>218</v>
      </c>
      <c r="C4323">
        <v>141435094</v>
      </c>
      <c r="D4323">
        <v>66</v>
      </c>
      <c r="E4323" t="s">
        <v>90</v>
      </c>
      <c r="G4323">
        <v>58.710999999999999</v>
      </c>
      <c r="H4323">
        <v>2014</v>
      </c>
      <c r="I4323">
        <v>5</v>
      </c>
      <c r="J4323">
        <v>23</v>
      </c>
      <c r="K4323">
        <v>9</v>
      </c>
      <c r="L4323">
        <v>31</v>
      </c>
      <c r="M4323" t="s">
        <v>900</v>
      </c>
      <c r="N4323" t="s">
        <v>860</v>
      </c>
      <c r="O4323" t="s">
        <v>799</v>
      </c>
      <c r="Q4323" t="s">
        <v>405</v>
      </c>
      <c r="R4323" t="str">
        <f t="shared" si="228"/>
        <v>Weekday</v>
      </c>
      <c r="S4323" s="27">
        <f t="shared" si="229"/>
        <v>41782</v>
      </c>
      <c r="T4323" t="str">
        <f t="shared" si="230"/>
        <v>S</v>
      </c>
      <c r="V4323" t="str">
        <f t="shared" si="231"/>
        <v>S</v>
      </c>
    </row>
    <row r="4324" spans="1:22" x14ac:dyDescent="0.25">
      <c r="A4324" t="s">
        <v>391</v>
      </c>
      <c r="B4324" t="s">
        <v>218</v>
      </c>
      <c r="C4324">
        <v>142725048</v>
      </c>
      <c r="D4324">
        <v>66</v>
      </c>
      <c r="E4324" t="s">
        <v>90</v>
      </c>
      <c r="G4324">
        <v>58.712000000000003</v>
      </c>
      <c r="H4324">
        <v>2014</v>
      </c>
      <c r="I4324">
        <v>9</v>
      </c>
      <c r="J4324">
        <v>27</v>
      </c>
      <c r="K4324">
        <v>11</v>
      </c>
      <c r="L4324">
        <v>4</v>
      </c>
      <c r="M4324" t="s">
        <v>900</v>
      </c>
      <c r="N4324" t="s">
        <v>171</v>
      </c>
      <c r="O4324" t="s">
        <v>799</v>
      </c>
      <c r="Q4324" t="s">
        <v>405</v>
      </c>
      <c r="R4324" t="str">
        <f t="shared" si="228"/>
        <v>Weekend</v>
      </c>
      <c r="S4324" s="27">
        <f t="shared" si="229"/>
        <v>41909</v>
      </c>
      <c r="T4324" t="str">
        <f t="shared" si="230"/>
        <v>S</v>
      </c>
      <c r="V4324" t="str">
        <f t="shared" si="231"/>
        <v>S</v>
      </c>
    </row>
    <row r="4325" spans="1:22" x14ac:dyDescent="0.25">
      <c r="A4325" t="s">
        <v>391</v>
      </c>
      <c r="B4325" t="s">
        <v>218</v>
      </c>
      <c r="C4325">
        <v>140775494</v>
      </c>
      <c r="D4325">
        <v>66</v>
      </c>
      <c r="E4325" t="s">
        <v>90</v>
      </c>
      <c r="G4325">
        <v>58.718000000000004</v>
      </c>
      <c r="H4325">
        <v>2014</v>
      </c>
      <c r="I4325">
        <v>3</v>
      </c>
      <c r="J4325">
        <v>15</v>
      </c>
      <c r="K4325">
        <v>21</v>
      </c>
      <c r="L4325">
        <v>45</v>
      </c>
      <c r="M4325" t="s">
        <v>899</v>
      </c>
      <c r="N4325" t="s">
        <v>170</v>
      </c>
      <c r="O4325" t="s">
        <v>799</v>
      </c>
      <c r="Q4325" t="s">
        <v>406</v>
      </c>
      <c r="R4325" t="str">
        <f t="shared" si="228"/>
        <v>Weekend</v>
      </c>
      <c r="S4325" s="27">
        <f t="shared" si="229"/>
        <v>41713</v>
      </c>
      <c r="T4325" t="str">
        <f t="shared" si="230"/>
        <v>S</v>
      </c>
      <c r="V4325" t="str">
        <f t="shared" si="231"/>
        <v>S</v>
      </c>
    </row>
    <row r="4326" spans="1:22" x14ac:dyDescent="0.25">
      <c r="A4326" t="s">
        <v>391</v>
      </c>
      <c r="B4326" t="s">
        <v>218</v>
      </c>
      <c r="C4326">
        <v>152025068</v>
      </c>
      <c r="D4326">
        <v>66</v>
      </c>
      <c r="E4326" t="s">
        <v>90</v>
      </c>
      <c r="G4326">
        <v>58.725000000000001</v>
      </c>
      <c r="H4326">
        <v>2015</v>
      </c>
      <c r="I4326">
        <v>7</v>
      </c>
      <c r="J4326">
        <v>21</v>
      </c>
      <c r="K4326">
        <v>6</v>
      </c>
      <c r="L4326">
        <v>38</v>
      </c>
      <c r="M4326" t="s">
        <v>900</v>
      </c>
      <c r="N4326" t="s">
        <v>171</v>
      </c>
      <c r="O4326" t="s">
        <v>799</v>
      </c>
      <c r="Q4326" t="s">
        <v>406</v>
      </c>
      <c r="R4326" t="str">
        <f t="shared" si="228"/>
        <v>Weekday</v>
      </c>
      <c r="S4326" s="27">
        <f t="shared" si="229"/>
        <v>42206</v>
      </c>
      <c r="T4326" t="str">
        <f t="shared" si="230"/>
        <v>S</v>
      </c>
      <c r="V4326" t="str">
        <f t="shared" si="231"/>
        <v>S</v>
      </c>
    </row>
    <row r="4327" spans="1:22" x14ac:dyDescent="0.25">
      <c r="A4327" t="s">
        <v>391</v>
      </c>
      <c r="B4327" t="s">
        <v>218</v>
      </c>
      <c r="C4327">
        <v>171905134</v>
      </c>
      <c r="D4327">
        <v>66</v>
      </c>
      <c r="E4327" t="s">
        <v>90</v>
      </c>
      <c r="G4327">
        <v>58.743000000000002</v>
      </c>
      <c r="H4327">
        <v>2017</v>
      </c>
      <c r="I4327">
        <v>7</v>
      </c>
      <c r="J4327">
        <v>8</v>
      </c>
      <c r="K4327">
        <v>18</v>
      </c>
      <c r="L4327">
        <v>30</v>
      </c>
      <c r="M4327" t="s">
        <v>900</v>
      </c>
      <c r="N4327" t="s">
        <v>404</v>
      </c>
      <c r="O4327" t="s">
        <v>799</v>
      </c>
      <c r="Q4327" t="s">
        <v>406</v>
      </c>
      <c r="R4327" t="str">
        <f t="shared" si="228"/>
        <v>Weekend</v>
      </c>
      <c r="S4327" s="27">
        <f t="shared" si="229"/>
        <v>42924</v>
      </c>
      <c r="T4327" t="str">
        <f t="shared" si="230"/>
        <v>D</v>
      </c>
      <c r="V4327" t="str">
        <f t="shared" si="231"/>
        <v>D</v>
      </c>
    </row>
    <row r="4328" spans="1:22" x14ac:dyDescent="0.25">
      <c r="A4328" t="s">
        <v>391</v>
      </c>
      <c r="B4328" t="s">
        <v>218</v>
      </c>
      <c r="C4328">
        <v>142985211</v>
      </c>
      <c r="D4328">
        <v>66</v>
      </c>
      <c r="E4328" t="s">
        <v>90</v>
      </c>
      <c r="G4328">
        <v>58.749000000000002</v>
      </c>
      <c r="H4328">
        <v>2014</v>
      </c>
      <c r="I4328">
        <v>10</v>
      </c>
      <c r="J4328">
        <v>13</v>
      </c>
      <c r="K4328">
        <v>14</v>
      </c>
      <c r="L4328">
        <v>3</v>
      </c>
      <c r="M4328" t="s">
        <v>900</v>
      </c>
      <c r="N4328" t="s">
        <v>404</v>
      </c>
      <c r="O4328" t="s">
        <v>799</v>
      </c>
      <c r="Q4328" t="s">
        <v>406</v>
      </c>
      <c r="R4328" t="str">
        <f t="shared" si="228"/>
        <v>Weekday</v>
      </c>
      <c r="S4328" s="27">
        <f t="shared" si="229"/>
        <v>41925</v>
      </c>
      <c r="T4328" t="str">
        <f t="shared" si="230"/>
        <v>S</v>
      </c>
      <c r="V4328" t="str">
        <f t="shared" si="231"/>
        <v>S</v>
      </c>
    </row>
    <row r="4329" spans="1:22" x14ac:dyDescent="0.25">
      <c r="A4329" t="s">
        <v>391</v>
      </c>
      <c r="S4329" s="27"/>
      <c r="V4329" t="str">
        <f t="shared" si="231"/>
        <v/>
      </c>
    </row>
    <row r="4330" spans="1:22" x14ac:dyDescent="0.25">
      <c r="A4330" t="s">
        <v>391</v>
      </c>
      <c r="B4330" t="s">
        <v>218</v>
      </c>
      <c r="C4330">
        <v>172155199</v>
      </c>
      <c r="D4330">
        <v>66</v>
      </c>
      <c r="E4330" t="s">
        <v>90</v>
      </c>
      <c r="G4330">
        <v>58.774000000000001</v>
      </c>
      <c r="H4330">
        <v>2017</v>
      </c>
      <c r="I4330">
        <v>8</v>
      </c>
      <c r="J4330">
        <v>1</v>
      </c>
      <c r="K4330">
        <v>8</v>
      </c>
      <c r="L4330">
        <v>51</v>
      </c>
      <c r="M4330" t="s">
        <v>900</v>
      </c>
      <c r="N4330" t="s">
        <v>860</v>
      </c>
      <c r="O4330" t="s">
        <v>799</v>
      </c>
      <c r="Q4330" t="s">
        <v>406</v>
      </c>
      <c r="R4330" t="str">
        <f t="shared" si="228"/>
        <v>Weekday</v>
      </c>
      <c r="S4330" s="27">
        <f t="shared" si="229"/>
        <v>42948</v>
      </c>
      <c r="T4330" t="str">
        <f t="shared" si="230"/>
        <v>D</v>
      </c>
      <c r="V4330" t="str">
        <f t="shared" si="231"/>
        <v>D</v>
      </c>
    </row>
    <row r="4331" spans="1:22" x14ac:dyDescent="0.25">
      <c r="A4331" t="s">
        <v>391</v>
      </c>
      <c r="B4331" t="s">
        <v>218</v>
      </c>
      <c r="C4331">
        <v>141385141</v>
      </c>
      <c r="D4331">
        <v>66</v>
      </c>
      <c r="E4331" t="s">
        <v>90</v>
      </c>
      <c r="G4331">
        <v>58.777999999999999</v>
      </c>
      <c r="H4331">
        <v>2014</v>
      </c>
      <c r="I4331">
        <v>5</v>
      </c>
      <c r="J4331">
        <v>17</v>
      </c>
      <c r="K4331">
        <v>17</v>
      </c>
      <c r="L4331">
        <v>7</v>
      </c>
      <c r="M4331" t="s">
        <v>900</v>
      </c>
      <c r="N4331" t="s">
        <v>860</v>
      </c>
      <c r="O4331" t="s">
        <v>799</v>
      </c>
      <c r="Q4331" t="s">
        <v>407</v>
      </c>
      <c r="R4331" t="str">
        <f t="shared" si="228"/>
        <v>Weekend</v>
      </c>
      <c r="S4331" s="27">
        <f t="shared" si="229"/>
        <v>41776</v>
      </c>
      <c r="T4331" t="str">
        <f t="shared" si="230"/>
        <v>S</v>
      </c>
      <c r="V4331" t="str">
        <f t="shared" si="231"/>
        <v>S</v>
      </c>
    </row>
    <row r="4332" spans="1:22" x14ac:dyDescent="0.25">
      <c r="A4332" t="s">
        <v>391</v>
      </c>
      <c r="B4332" t="s">
        <v>218</v>
      </c>
      <c r="C4332">
        <v>140445020</v>
      </c>
      <c r="D4332">
        <v>66</v>
      </c>
      <c r="E4332" t="s">
        <v>90</v>
      </c>
      <c r="G4332">
        <v>58.777999999999999</v>
      </c>
      <c r="H4332">
        <v>2014</v>
      </c>
      <c r="I4332">
        <v>2</v>
      </c>
      <c r="J4332">
        <v>13</v>
      </c>
      <c r="K4332">
        <v>1</v>
      </c>
      <c r="L4332">
        <v>11</v>
      </c>
      <c r="M4332" t="s">
        <v>899</v>
      </c>
      <c r="N4332" t="s">
        <v>171</v>
      </c>
      <c r="O4332" t="s">
        <v>799</v>
      </c>
      <c r="Q4332" t="s">
        <v>407</v>
      </c>
      <c r="R4332" t="str">
        <f t="shared" si="228"/>
        <v>Weekday</v>
      </c>
      <c r="S4332" s="27">
        <f t="shared" si="229"/>
        <v>41683</v>
      </c>
      <c r="T4332" t="str">
        <f t="shared" si="230"/>
        <v>S</v>
      </c>
      <c r="V4332" t="str">
        <f t="shared" si="231"/>
        <v>S</v>
      </c>
    </row>
    <row r="4333" spans="1:22" x14ac:dyDescent="0.25">
      <c r="A4333" t="s">
        <v>391</v>
      </c>
      <c r="B4333" t="s">
        <v>218</v>
      </c>
      <c r="C4333">
        <v>163005194</v>
      </c>
      <c r="D4333">
        <v>66</v>
      </c>
      <c r="E4333" t="s">
        <v>90</v>
      </c>
      <c r="G4333">
        <v>58.78</v>
      </c>
      <c r="H4333">
        <v>2016</v>
      </c>
      <c r="I4333">
        <v>10</v>
      </c>
      <c r="J4333">
        <v>26</v>
      </c>
      <c r="K4333">
        <v>9</v>
      </c>
      <c r="L4333">
        <v>38</v>
      </c>
      <c r="M4333" t="s">
        <v>900</v>
      </c>
      <c r="N4333" t="s">
        <v>171</v>
      </c>
      <c r="O4333" t="s">
        <v>799</v>
      </c>
      <c r="Q4333" t="s">
        <v>407</v>
      </c>
      <c r="R4333" t="str">
        <f t="shared" si="228"/>
        <v>Weekday</v>
      </c>
      <c r="S4333" s="27">
        <f t="shared" si="229"/>
        <v>42669</v>
      </c>
      <c r="T4333" t="str">
        <f t="shared" si="230"/>
        <v>D</v>
      </c>
      <c r="V4333" t="str">
        <f t="shared" si="231"/>
        <v>D</v>
      </c>
    </row>
    <row r="4334" spans="1:22" x14ac:dyDescent="0.25">
      <c r="A4334" t="s">
        <v>391</v>
      </c>
      <c r="B4334" t="s">
        <v>218</v>
      </c>
      <c r="C4334">
        <v>173035374</v>
      </c>
      <c r="D4334">
        <v>66</v>
      </c>
      <c r="E4334" t="s">
        <v>90</v>
      </c>
      <c r="G4334">
        <v>58.783000000000001</v>
      </c>
      <c r="H4334">
        <v>2017</v>
      </c>
      <c r="I4334">
        <v>10</v>
      </c>
      <c r="J4334">
        <v>28</v>
      </c>
      <c r="K4334">
        <v>16</v>
      </c>
      <c r="L4334">
        <v>30</v>
      </c>
      <c r="M4334" t="s">
        <v>900</v>
      </c>
      <c r="N4334" t="s">
        <v>171</v>
      </c>
      <c r="O4334" t="s">
        <v>799</v>
      </c>
      <c r="Q4334" t="s">
        <v>407</v>
      </c>
      <c r="R4334" t="str">
        <f t="shared" si="228"/>
        <v>Weekend</v>
      </c>
      <c r="S4334" s="27">
        <f t="shared" si="229"/>
        <v>43036</v>
      </c>
      <c r="T4334" t="str">
        <f t="shared" si="230"/>
        <v>D</v>
      </c>
      <c r="V4334" t="str">
        <f t="shared" si="231"/>
        <v>D</v>
      </c>
    </row>
    <row r="4335" spans="1:22" x14ac:dyDescent="0.25">
      <c r="A4335" t="s">
        <v>391</v>
      </c>
      <c r="B4335" t="s">
        <v>218</v>
      </c>
      <c r="C4335">
        <v>141675107</v>
      </c>
      <c r="D4335">
        <v>66</v>
      </c>
      <c r="E4335" t="s">
        <v>90</v>
      </c>
      <c r="G4335">
        <v>58.790999999999997</v>
      </c>
      <c r="H4335">
        <v>2014</v>
      </c>
      <c r="I4335">
        <v>6</v>
      </c>
      <c r="J4335">
        <v>16</v>
      </c>
      <c r="K4335">
        <v>6</v>
      </c>
      <c r="L4335">
        <v>17</v>
      </c>
      <c r="M4335" t="s">
        <v>900</v>
      </c>
      <c r="N4335" t="s">
        <v>860</v>
      </c>
      <c r="O4335" t="s">
        <v>799</v>
      </c>
      <c r="Q4335" t="s">
        <v>407</v>
      </c>
      <c r="R4335" t="str">
        <f t="shared" si="228"/>
        <v>Weekday</v>
      </c>
      <c r="S4335" s="27">
        <f t="shared" si="229"/>
        <v>41806</v>
      </c>
      <c r="T4335" t="str">
        <f t="shared" si="230"/>
        <v>S</v>
      </c>
      <c r="V4335" t="str">
        <f t="shared" si="231"/>
        <v>S</v>
      </c>
    </row>
    <row r="4336" spans="1:22" x14ac:dyDescent="0.25">
      <c r="A4336" t="s">
        <v>391</v>
      </c>
      <c r="B4336" t="s">
        <v>218</v>
      </c>
      <c r="C4336">
        <v>132105153</v>
      </c>
      <c r="D4336">
        <v>66</v>
      </c>
      <c r="E4336" t="s">
        <v>90</v>
      </c>
      <c r="G4336">
        <v>58.796999999999997</v>
      </c>
      <c r="H4336">
        <v>2013</v>
      </c>
      <c r="I4336">
        <v>7</v>
      </c>
      <c r="J4336">
        <v>29</v>
      </c>
      <c r="K4336">
        <v>9</v>
      </c>
      <c r="L4336">
        <v>50</v>
      </c>
      <c r="M4336" t="s">
        <v>900</v>
      </c>
      <c r="N4336" t="s">
        <v>404</v>
      </c>
      <c r="O4336" t="s">
        <v>799</v>
      </c>
      <c r="Q4336" t="s">
        <v>407</v>
      </c>
      <c r="R4336" t="str">
        <f t="shared" si="228"/>
        <v>Weekday</v>
      </c>
      <c r="S4336" s="27">
        <f t="shared" si="229"/>
        <v>41484</v>
      </c>
      <c r="T4336" t="str">
        <f t="shared" si="230"/>
        <v>S</v>
      </c>
      <c r="V4336" t="str">
        <f t="shared" si="231"/>
        <v>S</v>
      </c>
    </row>
    <row r="4337" spans="1:22" x14ac:dyDescent="0.25">
      <c r="A4337" t="s">
        <v>391</v>
      </c>
      <c r="B4337" t="s">
        <v>218</v>
      </c>
      <c r="C4337">
        <v>133185224</v>
      </c>
      <c r="D4337">
        <v>66</v>
      </c>
      <c r="E4337" t="s">
        <v>90</v>
      </c>
      <c r="G4337">
        <v>58.798000000000002</v>
      </c>
      <c r="H4337">
        <v>2013</v>
      </c>
      <c r="I4337">
        <v>11</v>
      </c>
      <c r="J4337">
        <v>11</v>
      </c>
      <c r="K4337">
        <v>18</v>
      </c>
      <c r="L4337">
        <v>35</v>
      </c>
      <c r="M4337" t="s">
        <v>900</v>
      </c>
      <c r="N4337" t="s">
        <v>404</v>
      </c>
      <c r="O4337" t="s">
        <v>799</v>
      </c>
      <c r="Q4337" t="s">
        <v>407</v>
      </c>
      <c r="R4337" t="str">
        <f t="shared" ref="R4337:R4400" si="232">IF(WEEKDAY(DATE(H4337,I4337,J4337),2) &lt; 6, "Weekday", "Weekend")</f>
        <v>Weekday</v>
      </c>
      <c r="S4337" s="27">
        <f t="shared" ref="S4337:S4400" si="233">DATE(H4337,I4337,J4337)</f>
        <v>41589</v>
      </c>
      <c r="T4337" t="str">
        <f t="shared" si="230"/>
        <v>S</v>
      </c>
      <c r="V4337" t="str">
        <f t="shared" si="231"/>
        <v>S</v>
      </c>
    </row>
    <row r="4338" spans="1:22" x14ac:dyDescent="0.25">
      <c r="A4338" t="s">
        <v>391</v>
      </c>
      <c r="B4338" t="s">
        <v>218</v>
      </c>
      <c r="C4338">
        <v>140845184</v>
      </c>
      <c r="D4338">
        <v>66</v>
      </c>
      <c r="E4338" t="s">
        <v>90</v>
      </c>
      <c r="G4338">
        <v>58.807000000000002</v>
      </c>
      <c r="H4338">
        <v>2014</v>
      </c>
      <c r="I4338">
        <v>3</v>
      </c>
      <c r="J4338">
        <v>22</v>
      </c>
      <c r="K4338">
        <v>13</v>
      </c>
      <c r="L4338">
        <v>58</v>
      </c>
      <c r="M4338" t="s">
        <v>900</v>
      </c>
      <c r="N4338" t="s">
        <v>860</v>
      </c>
      <c r="O4338" t="s">
        <v>799</v>
      </c>
      <c r="Q4338" t="s">
        <v>407</v>
      </c>
      <c r="R4338" t="str">
        <f t="shared" si="232"/>
        <v>Weekend</v>
      </c>
      <c r="S4338" s="27">
        <f t="shared" si="233"/>
        <v>41720</v>
      </c>
      <c r="T4338" t="str">
        <f t="shared" ref="T4338:T4401" si="234">IF(OR(H4338=2013,H4338=2014,AND(H4338=2015,I4338&lt;9),AND(H4338=2015,I4338=9,J4338&lt;5)),"S","D")</f>
        <v>S</v>
      </c>
      <c r="V4338" t="str">
        <f t="shared" si="231"/>
        <v>S</v>
      </c>
    </row>
    <row r="4339" spans="1:22" x14ac:dyDescent="0.25">
      <c r="A4339" t="s">
        <v>391</v>
      </c>
      <c r="S4339" s="27"/>
      <c r="V4339" t="str">
        <f t="shared" si="231"/>
        <v/>
      </c>
    </row>
    <row r="4340" spans="1:22" x14ac:dyDescent="0.25">
      <c r="A4340" t="s">
        <v>391</v>
      </c>
      <c r="S4340" s="27"/>
      <c r="V4340" t="str">
        <f t="shared" si="231"/>
        <v/>
      </c>
    </row>
    <row r="4341" spans="1:22" x14ac:dyDescent="0.25">
      <c r="A4341" t="s">
        <v>391</v>
      </c>
      <c r="B4341" t="s">
        <v>218</v>
      </c>
      <c r="C4341">
        <v>160625213</v>
      </c>
      <c r="D4341">
        <v>66</v>
      </c>
      <c r="E4341" t="s">
        <v>90</v>
      </c>
      <c r="G4341">
        <v>58.819000000000003</v>
      </c>
      <c r="H4341">
        <v>2016</v>
      </c>
      <c r="I4341">
        <v>3</v>
      </c>
      <c r="J4341">
        <v>2</v>
      </c>
      <c r="K4341">
        <v>9</v>
      </c>
      <c r="L4341">
        <v>59</v>
      </c>
      <c r="M4341" t="s">
        <v>900</v>
      </c>
      <c r="N4341" t="s">
        <v>171</v>
      </c>
      <c r="O4341" t="s">
        <v>799</v>
      </c>
      <c r="Q4341" t="s">
        <v>407</v>
      </c>
      <c r="R4341" t="str">
        <f t="shared" si="232"/>
        <v>Weekday</v>
      </c>
      <c r="S4341" s="27">
        <f t="shared" si="233"/>
        <v>42431</v>
      </c>
      <c r="T4341" t="str">
        <f t="shared" si="234"/>
        <v>D</v>
      </c>
      <c r="V4341" t="str">
        <f t="shared" si="231"/>
        <v>D</v>
      </c>
    </row>
    <row r="4342" spans="1:22" x14ac:dyDescent="0.25">
      <c r="A4342" t="s">
        <v>391</v>
      </c>
      <c r="B4342" t="s">
        <v>218</v>
      </c>
      <c r="C4342">
        <v>151645200</v>
      </c>
      <c r="D4342">
        <v>66</v>
      </c>
      <c r="E4342" t="s">
        <v>90</v>
      </c>
      <c r="G4342">
        <v>58.825000000000003</v>
      </c>
      <c r="H4342">
        <v>2015</v>
      </c>
      <c r="I4342">
        <v>6</v>
      </c>
      <c r="J4342">
        <v>13</v>
      </c>
      <c r="K4342">
        <v>16</v>
      </c>
      <c r="L4342">
        <v>53</v>
      </c>
      <c r="M4342" t="s">
        <v>900</v>
      </c>
      <c r="N4342" t="s">
        <v>860</v>
      </c>
      <c r="O4342" t="s">
        <v>799</v>
      </c>
      <c r="Q4342" t="s">
        <v>407</v>
      </c>
      <c r="R4342" t="str">
        <f t="shared" si="232"/>
        <v>Weekend</v>
      </c>
      <c r="S4342" s="27">
        <f t="shared" si="233"/>
        <v>42168</v>
      </c>
      <c r="T4342" t="str">
        <f t="shared" si="234"/>
        <v>S</v>
      </c>
      <c r="V4342" t="str">
        <f t="shared" si="231"/>
        <v>S</v>
      </c>
    </row>
    <row r="4343" spans="1:22" x14ac:dyDescent="0.25">
      <c r="A4343" t="s">
        <v>391</v>
      </c>
      <c r="B4343" t="s">
        <v>218</v>
      </c>
      <c r="C4343">
        <v>152635374</v>
      </c>
      <c r="D4343">
        <v>66</v>
      </c>
      <c r="E4343" t="s">
        <v>90</v>
      </c>
      <c r="G4343">
        <v>58.828000000000003</v>
      </c>
      <c r="H4343">
        <v>2015</v>
      </c>
      <c r="I4343">
        <v>9</v>
      </c>
      <c r="J4343">
        <v>20</v>
      </c>
      <c r="K4343">
        <v>16</v>
      </c>
      <c r="L4343">
        <v>58</v>
      </c>
      <c r="M4343" t="s">
        <v>900</v>
      </c>
      <c r="N4343" t="s">
        <v>860</v>
      </c>
      <c r="O4343" t="s">
        <v>799</v>
      </c>
      <c r="Q4343" t="s">
        <v>407</v>
      </c>
      <c r="R4343" t="str">
        <f t="shared" si="232"/>
        <v>Weekend</v>
      </c>
      <c r="S4343" s="27">
        <f t="shared" si="233"/>
        <v>42267</v>
      </c>
      <c r="T4343" t="str">
        <f t="shared" si="234"/>
        <v>D</v>
      </c>
      <c r="V4343" t="str">
        <f t="shared" si="231"/>
        <v>D</v>
      </c>
    </row>
    <row r="4344" spans="1:22" x14ac:dyDescent="0.25">
      <c r="A4344" t="s">
        <v>391</v>
      </c>
      <c r="B4344" t="s">
        <v>218</v>
      </c>
      <c r="C4344">
        <v>170575213</v>
      </c>
      <c r="D4344">
        <v>66</v>
      </c>
      <c r="E4344" t="s">
        <v>90</v>
      </c>
      <c r="G4344">
        <v>59.098999999999997</v>
      </c>
      <c r="H4344">
        <v>2017</v>
      </c>
      <c r="I4344">
        <v>2</v>
      </c>
      <c r="J4344">
        <v>20</v>
      </c>
      <c r="K4344">
        <v>15</v>
      </c>
      <c r="L4344">
        <v>22</v>
      </c>
      <c r="M4344" t="s">
        <v>900</v>
      </c>
      <c r="N4344" t="s">
        <v>860</v>
      </c>
      <c r="O4344" t="s">
        <v>799</v>
      </c>
      <c r="Q4344" t="s">
        <v>409</v>
      </c>
      <c r="R4344" t="str">
        <f t="shared" si="232"/>
        <v>Weekday</v>
      </c>
      <c r="S4344" s="27">
        <f t="shared" si="233"/>
        <v>42786</v>
      </c>
      <c r="T4344" t="str">
        <f t="shared" si="234"/>
        <v>D</v>
      </c>
      <c r="V4344" t="str">
        <f t="shared" si="231"/>
        <v>D</v>
      </c>
    </row>
    <row r="4345" spans="1:22" x14ac:dyDescent="0.25">
      <c r="A4345" t="s">
        <v>391</v>
      </c>
      <c r="B4345" t="s">
        <v>218</v>
      </c>
      <c r="C4345">
        <v>153175357</v>
      </c>
      <c r="D4345">
        <v>66</v>
      </c>
      <c r="E4345" t="s">
        <v>90</v>
      </c>
      <c r="G4345">
        <v>58.835000000000001</v>
      </c>
      <c r="H4345">
        <v>2015</v>
      </c>
      <c r="I4345">
        <v>11</v>
      </c>
      <c r="J4345">
        <v>10</v>
      </c>
      <c r="K4345">
        <v>6</v>
      </c>
      <c r="L4345">
        <v>11</v>
      </c>
      <c r="M4345" t="s">
        <v>900</v>
      </c>
      <c r="N4345" t="s">
        <v>404</v>
      </c>
      <c r="O4345" t="s">
        <v>799</v>
      </c>
      <c r="Q4345" t="s">
        <v>407</v>
      </c>
      <c r="R4345" t="str">
        <f t="shared" si="232"/>
        <v>Weekday</v>
      </c>
      <c r="S4345" s="27">
        <f t="shared" si="233"/>
        <v>42318</v>
      </c>
      <c r="T4345" t="str">
        <f t="shared" si="234"/>
        <v>D</v>
      </c>
      <c r="V4345" t="str">
        <f t="shared" si="231"/>
        <v>D</v>
      </c>
    </row>
    <row r="4346" spans="1:22" x14ac:dyDescent="0.25">
      <c r="A4346" t="s">
        <v>391</v>
      </c>
      <c r="B4346" t="s">
        <v>218</v>
      </c>
      <c r="C4346">
        <v>170955083</v>
      </c>
      <c r="D4346">
        <v>66</v>
      </c>
      <c r="E4346" t="s">
        <v>90</v>
      </c>
      <c r="G4346">
        <v>58.837000000000003</v>
      </c>
      <c r="H4346">
        <v>2017</v>
      </c>
      <c r="I4346">
        <v>4</v>
      </c>
      <c r="J4346">
        <v>5</v>
      </c>
      <c r="K4346">
        <v>7</v>
      </c>
      <c r="L4346">
        <v>39</v>
      </c>
      <c r="M4346" t="s">
        <v>900</v>
      </c>
      <c r="N4346" t="s">
        <v>171</v>
      </c>
      <c r="O4346" t="s">
        <v>799</v>
      </c>
      <c r="Q4346" t="s">
        <v>407</v>
      </c>
      <c r="R4346" t="str">
        <f t="shared" si="232"/>
        <v>Weekday</v>
      </c>
      <c r="S4346" s="27">
        <f t="shared" si="233"/>
        <v>42830</v>
      </c>
      <c r="T4346" t="str">
        <f t="shared" si="234"/>
        <v>D</v>
      </c>
      <c r="V4346" t="str">
        <f t="shared" si="231"/>
        <v>D</v>
      </c>
    </row>
    <row r="4347" spans="1:22" x14ac:dyDescent="0.25">
      <c r="A4347" t="s">
        <v>391</v>
      </c>
      <c r="B4347" t="s">
        <v>218</v>
      </c>
      <c r="C4347">
        <v>132425022</v>
      </c>
      <c r="D4347">
        <v>66</v>
      </c>
      <c r="E4347" t="s">
        <v>90</v>
      </c>
      <c r="G4347">
        <v>58.841000000000001</v>
      </c>
      <c r="H4347">
        <v>2013</v>
      </c>
      <c r="I4347">
        <v>8</v>
      </c>
      <c r="J4347">
        <v>25</v>
      </c>
      <c r="K4347">
        <v>21</v>
      </c>
      <c r="L4347">
        <v>29</v>
      </c>
      <c r="M4347" t="s">
        <v>900</v>
      </c>
      <c r="N4347" t="s">
        <v>170</v>
      </c>
      <c r="O4347" t="s">
        <v>799</v>
      </c>
      <c r="Q4347" t="s">
        <v>407</v>
      </c>
      <c r="R4347" t="str">
        <f t="shared" si="232"/>
        <v>Weekend</v>
      </c>
      <c r="S4347" s="27">
        <f t="shared" si="233"/>
        <v>41511</v>
      </c>
      <c r="T4347" t="str">
        <f t="shared" si="234"/>
        <v>S</v>
      </c>
      <c r="V4347" t="str">
        <f t="shared" si="231"/>
        <v>S</v>
      </c>
    </row>
    <row r="4348" spans="1:22" x14ac:dyDescent="0.25">
      <c r="A4348" t="s">
        <v>391</v>
      </c>
      <c r="B4348" t="s">
        <v>218</v>
      </c>
      <c r="C4348">
        <v>143415201</v>
      </c>
      <c r="D4348">
        <v>66</v>
      </c>
      <c r="E4348" t="s">
        <v>90</v>
      </c>
      <c r="G4348">
        <v>58.841999999999999</v>
      </c>
      <c r="H4348">
        <v>2014</v>
      </c>
      <c r="I4348">
        <v>12</v>
      </c>
      <c r="J4348">
        <v>7</v>
      </c>
      <c r="K4348">
        <v>13</v>
      </c>
      <c r="L4348">
        <v>53</v>
      </c>
      <c r="M4348" t="s">
        <v>900</v>
      </c>
      <c r="N4348" t="s">
        <v>171</v>
      </c>
      <c r="O4348" t="s">
        <v>799</v>
      </c>
      <c r="Q4348" t="s">
        <v>407</v>
      </c>
      <c r="R4348" t="str">
        <f t="shared" si="232"/>
        <v>Weekend</v>
      </c>
      <c r="S4348" s="27">
        <f t="shared" si="233"/>
        <v>41980</v>
      </c>
      <c r="T4348" t="str">
        <f t="shared" si="234"/>
        <v>S</v>
      </c>
      <c r="V4348" t="str">
        <f t="shared" si="231"/>
        <v>S</v>
      </c>
    </row>
    <row r="4349" spans="1:22" x14ac:dyDescent="0.25">
      <c r="A4349" t="s">
        <v>391</v>
      </c>
      <c r="B4349" t="s">
        <v>218</v>
      </c>
      <c r="C4349">
        <v>153085326</v>
      </c>
      <c r="D4349">
        <v>66</v>
      </c>
      <c r="E4349" t="s">
        <v>90</v>
      </c>
      <c r="G4349">
        <v>58.844999999999999</v>
      </c>
      <c r="H4349">
        <v>2015</v>
      </c>
      <c r="I4349">
        <v>11</v>
      </c>
      <c r="J4349">
        <v>4</v>
      </c>
      <c r="K4349">
        <v>5</v>
      </c>
      <c r="L4349">
        <v>29</v>
      </c>
      <c r="M4349" t="s">
        <v>900</v>
      </c>
      <c r="N4349" t="s">
        <v>171</v>
      </c>
      <c r="O4349" t="s">
        <v>799</v>
      </c>
      <c r="Q4349" t="s">
        <v>407</v>
      </c>
      <c r="R4349" t="str">
        <f t="shared" si="232"/>
        <v>Weekday</v>
      </c>
      <c r="S4349" s="27">
        <f t="shared" si="233"/>
        <v>42312</v>
      </c>
      <c r="T4349" t="str">
        <f t="shared" si="234"/>
        <v>D</v>
      </c>
      <c r="V4349" t="str">
        <f t="shared" si="231"/>
        <v>D</v>
      </c>
    </row>
    <row r="4350" spans="1:22" x14ac:dyDescent="0.25">
      <c r="A4350" t="s">
        <v>391</v>
      </c>
      <c r="B4350" t="s">
        <v>218</v>
      </c>
      <c r="C4350">
        <v>142275224</v>
      </c>
      <c r="D4350">
        <v>66</v>
      </c>
      <c r="E4350" t="s">
        <v>90</v>
      </c>
      <c r="G4350">
        <v>58.847000000000001</v>
      </c>
      <c r="H4350">
        <v>2014</v>
      </c>
      <c r="I4350">
        <v>8</v>
      </c>
      <c r="J4350">
        <v>2</v>
      </c>
      <c r="K4350">
        <v>15</v>
      </c>
      <c r="L4350">
        <v>9</v>
      </c>
      <c r="M4350" t="s">
        <v>900</v>
      </c>
      <c r="N4350" t="s">
        <v>860</v>
      </c>
      <c r="O4350" t="s">
        <v>799</v>
      </c>
      <c r="Q4350" t="s">
        <v>407</v>
      </c>
      <c r="R4350" t="str">
        <f t="shared" si="232"/>
        <v>Weekend</v>
      </c>
      <c r="S4350" s="27">
        <f t="shared" si="233"/>
        <v>41853</v>
      </c>
      <c r="T4350" t="str">
        <f t="shared" si="234"/>
        <v>S</v>
      </c>
      <c r="V4350" t="str">
        <f t="shared" si="231"/>
        <v>S</v>
      </c>
    </row>
    <row r="4351" spans="1:22" x14ac:dyDescent="0.25">
      <c r="A4351" t="s">
        <v>391</v>
      </c>
      <c r="B4351" t="s">
        <v>218</v>
      </c>
      <c r="C4351">
        <v>140805089</v>
      </c>
      <c r="D4351">
        <v>66</v>
      </c>
      <c r="E4351" t="s">
        <v>90</v>
      </c>
      <c r="G4351">
        <v>58.853000000000002</v>
      </c>
      <c r="H4351">
        <v>2014</v>
      </c>
      <c r="I4351">
        <v>3</v>
      </c>
      <c r="J4351">
        <v>21</v>
      </c>
      <c r="K4351">
        <v>12</v>
      </c>
      <c r="L4351">
        <v>50</v>
      </c>
      <c r="M4351" t="s">
        <v>900</v>
      </c>
      <c r="N4351" t="s">
        <v>404</v>
      </c>
      <c r="O4351" t="s">
        <v>799</v>
      </c>
      <c r="Q4351" t="s">
        <v>407</v>
      </c>
      <c r="R4351" t="str">
        <f t="shared" si="232"/>
        <v>Weekday</v>
      </c>
      <c r="S4351" s="27">
        <f t="shared" si="233"/>
        <v>41719</v>
      </c>
      <c r="T4351" t="str">
        <f t="shared" si="234"/>
        <v>S</v>
      </c>
      <c r="V4351" t="str">
        <f t="shared" si="231"/>
        <v>S</v>
      </c>
    </row>
    <row r="4352" spans="1:22" x14ac:dyDescent="0.25">
      <c r="A4352" t="s">
        <v>391</v>
      </c>
      <c r="B4352" t="s">
        <v>218</v>
      </c>
      <c r="C4352">
        <v>132305116</v>
      </c>
      <c r="D4352">
        <v>66</v>
      </c>
      <c r="E4352" t="s">
        <v>90</v>
      </c>
      <c r="G4352">
        <v>58.856000000000002</v>
      </c>
      <c r="H4352">
        <v>2013</v>
      </c>
      <c r="I4352">
        <v>8</v>
      </c>
      <c r="J4352">
        <v>18</v>
      </c>
      <c r="K4352">
        <v>10</v>
      </c>
      <c r="L4352">
        <v>50</v>
      </c>
      <c r="M4352" t="s">
        <v>900</v>
      </c>
      <c r="N4352" t="s">
        <v>860</v>
      </c>
      <c r="O4352" t="s">
        <v>799</v>
      </c>
      <c r="Q4352" t="s">
        <v>407</v>
      </c>
      <c r="R4352" t="str">
        <f t="shared" si="232"/>
        <v>Weekend</v>
      </c>
      <c r="S4352" s="27">
        <f t="shared" si="233"/>
        <v>41504</v>
      </c>
      <c r="T4352" t="str">
        <f t="shared" si="234"/>
        <v>S</v>
      </c>
      <c r="V4352" t="str">
        <f t="shared" si="231"/>
        <v>S</v>
      </c>
    </row>
    <row r="4353" spans="1:22" x14ac:dyDescent="0.25">
      <c r="A4353" t="s">
        <v>391</v>
      </c>
      <c r="B4353" t="s">
        <v>218</v>
      </c>
      <c r="C4353">
        <v>163635344</v>
      </c>
      <c r="D4353">
        <v>66</v>
      </c>
      <c r="E4353" t="s">
        <v>90</v>
      </c>
      <c r="G4353">
        <v>58.877000000000002</v>
      </c>
      <c r="H4353">
        <v>2016</v>
      </c>
      <c r="I4353">
        <v>12</v>
      </c>
      <c r="J4353">
        <v>28</v>
      </c>
      <c r="K4353">
        <v>19</v>
      </c>
      <c r="L4353">
        <v>22</v>
      </c>
      <c r="M4353" t="s">
        <v>900</v>
      </c>
      <c r="N4353" t="s">
        <v>171</v>
      </c>
      <c r="O4353" t="s">
        <v>799</v>
      </c>
      <c r="Q4353" t="s">
        <v>407</v>
      </c>
      <c r="R4353" t="str">
        <f t="shared" si="232"/>
        <v>Weekday</v>
      </c>
      <c r="S4353" s="27">
        <f t="shared" si="233"/>
        <v>42732</v>
      </c>
      <c r="T4353" t="str">
        <f t="shared" si="234"/>
        <v>D</v>
      </c>
      <c r="V4353" t="str">
        <f t="shared" si="231"/>
        <v>D</v>
      </c>
    </row>
    <row r="4354" spans="1:22" x14ac:dyDescent="0.25">
      <c r="A4354" t="s">
        <v>391</v>
      </c>
      <c r="S4354" s="27"/>
      <c r="V4354" t="str">
        <f t="shared" si="231"/>
        <v/>
      </c>
    </row>
    <row r="4355" spans="1:22" x14ac:dyDescent="0.25">
      <c r="A4355" t="s">
        <v>391</v>
      </c>
      <c r="B4355" t="s">
        <v>218</v>
      </c>
      <c r="C4355">
        <v>131605055</v>
      </c>
      <c r="D4355">
        <v>66</v>
      </c>
      <c r="E4355" t="s">
        <v>90</v>
      </c>
      <c r="G4355">
        <v>58.899000000000001</v>
      </c>
      <c r="H4355">
        <v>2013</v>
      </c>
      <c r="I4355">
        <v>6</v>
      </c>
      <c r="J4355">
        <v>8</v>
      </c>
      <c r="K4355">
        <v>12</v>
      </c>
      <c r="L4355">
        <v>57</v>
      </c>
      <c r="M4355" t="s">
        <v>900</v>
      </c>
      <c r="N4355" t="s">
        <v>171</v>
      </c>
      <c r="O4355" t="s">
        <v>799</v>
      </c>
      <c r="Q4355" t="s">
        <v>407</v>
      </c>
      <c r="R4355" t="str">
        <f t="shared" si="232"/>
        <v>Weekend</v>
      </c>
      <c r="S4355" s="27">
        <f t="shared" si="233"/>
        <v>41433</v>
      </c>
      <c r="T4355" t="str">
        <f t="shared" si="234"/>
        <v>S</v>
      </c>
      <c r="V4355" t="str">
        <f t="shared" ref="V4355:V4418" si="235">T4355&amp;U4355</f>
        <v>S</v>
      </c>
    </row>
    <row r="4356" spans="1:22" x14ac:dyDescent="0.25">
      <c r="A4356" t="s">
        <v>391</v>
      </c>
      <c r="B4356" t="s">
        <v>218</v>
      </c>
      <c r="C4356">
        <v>132655099</v>
      </c>
      <c r="D4356">
        <v>66</v>
      </c>
      <c r="E4356" t="s">
        <v>90</v>
      </c>
      <c r="G4356">
        <v>58.902000000000001</v>
      </c>
      <c r="H4356">
        <v>2013</v>
      </c>
      <c r="I4356">
        <v>9</v>
      </c>
      <c r="J4356">
        <v>22</v>
      </c>
      <c r="K4356">
        <v>10</v>
      </c>
      <c r="L4356">
        <v>22</v>
      </c>
      <c r="M4356" t="s">
        <v>900</v>
      </c>
      <c r="N4356" t="s">
        <v>860</v>
      </c>
      <c r="O4356" t="s">
        <v>799</v>
      </c>
      <c r="Q4356" t="s">
        <v>407</v>
      </c>
      <c r="R4356" t="str">
        <f t="shared" si="232"/>
        <v>Weekend</v>
      </c>
      <c r="S4356" s="27">
        <f t="shared" si="233"/>
        <v>41539</v>
      </c>
      <c r="T4356" t="str">
        <f t="shared" si="234"/>
        <v>S</v>
      </c>
      <c r="V4356" t="str">
        <f t="shared" si="235"/>
        <v>S</v>
      </c>
    </row>
    <row r="4357" spans="1:22" x14ac:dyDescent="0.25">
      <c r="A4357" t="s">
        <v>391</v>
      </c>
      <c r="B4357" t="s">
        <v>218</v>
      </c>
      <c r="C4357">
        <v>131605039</v>
      </c>
      <c r="D4357">
        <v>66</v>
      </c>
      <c r="E4357" t="s">
        <v>90</v>
      </c>
      <c r="G4357">
        <v>58.902000000000001</v>
      </c>
      <c r="H4357">
        <v>2013</v>
      </c>
      <c r="I4357">
        <v>6</v>
      </c>
      <c r="J4357">
        <v>8</v>
      </c>
      <c r="K4357">
        <v>12</v>
      </c>
      <c r="L4357">
        <v>8</v>
      </c>
      <c r="M4357" t="s">
        <v>900</v>
      </c>
      <c r="N4357" t="s">
        <v>860</v>
      </c>
      <c r="O4357" t="s">
        <v>799</v>
      </c>
      <c r="Q4357" t="s">
        <v>407</v>
      </c>
      <c r="R4357" t="str">
        <f t="shared" si="232"/>
        <v>Weekend</v>
      </c>
      <c r="S4357" s="27">
        <f t="shared" si="233"/>
        <v>41433</v>
      </c>
      <c r="T4357" t="str">
        <f t="shared" si="234"/>
        <v>S</v>
      </c>
      <c r="V4357" t="str">
        <f t="shared" si="235"/>
        <v>S</v>
      </c>
    </row>
    <row r="4358" spans="1:22" x14ac:dyDescent="0.25">
      <c r="A4358" t="s">
        <v>391</v>
      </c>
      <c r="B4358" t="s">
        <v>218</v>
      </c>
      <c r="C4358">
        <v>170915267</v>
      </c>
      <c r="D4358">
        <v>66</v>
      </c>
      <c r="E4358" t="s">
        <v>90</v>
      </c>
      <c r="G4358">
        <v>58.905999999999999</v>
      </c>
      <c r="H4358">
        <v>2017</v>
      </c>
      <c r="I4358">
        <v>3</v>
      </c>
      <c r="J4358">
        <v>31</v>
      </c>
      <c r="K4358">
        <v>20</v>
      </c>
      <c r="L4358">
        <v>39</v>
      </c>
      <c r="M4358" t="s">
        <v>900</v>
      </c>
      <c r="N4358" t="s">
        <v>860</v>
      </c>
      <c r="O4358" t="s">
        <v>799</v>
      </c>
      <c r="Q4358" t="s">
        <v>407</v>
      </c>
      <c r="R4358" t="str">
        <f t="shared" si="232"/>
        <v>Weekday</v>
      </c>
      <c r="S4358" s="27">
        <f t="shared" si="233"/>
        <v>42825</v>
      </c>
      <c r="T4358" t="str">
        <f t="shared" si="234"/>
        <v>D</v>
      </c>
      <c r="V4358" t="str">
        <f t="shared" si="235"/>
        <v>D</v>
      </c>
    </row>
    <row r="4359" spans="1:22" x14ac:dyDescent="0.25">
      <c r="A4359" t="s">
        <v>391</v>
      </c>
      <c r="B4359" t="s">
        <v>218</v>
      </c>
      <c r="C4359">
        <v>152925435</v>
      </c>
      <c r="D4359">
        <v>66</v>
      </c>
      <c r="E4359" t="s">
        <v>90</v>
      </c>
      <c r="G4359">
        <v>58.923999999999999</v>
      </c>
      <c r="H4359">
        <v>2015</v>
      </c>
      <c r="I4359">
        <v>10</v>
      </c>
      <c r="J4359">
        <v>19</v>
      </c>
      <c r="K4359">
        <v>15</v>
      </c>
      <c r="L4359">
        <v>25</v>
      </c>
      <c r="M4359" t="s">
        <v>900</v>
      </c>
      <c r="N4359" t="s">
        <v>860</v>
      </c>
      <c r="O4359" t="s">
        <v>799</v>
      </c>
      <c r="Q4359" t="s">
        <v>407</v>
      </c>
      <c r="R4359" t="str">
        <f t="shared" si="232"/>
        <v>Weekday</v>
      </c>
      <c r="S4359" s="27">
        <f t="shared" si="233"/>
        <v>42296</v>
      </c>
      <c r="T4359" t="str">
        <f t="shared" si="234"/>
        <v>D</v>
      </c>
      <c r="V4359" t="str">
        <f t="shared" si="235"/>
        <v>D</v>
      </c>
    </row>
    <row r="4360" spans="1:22" x14ac:dyDescent="0.25">
      <c r="A4360" t="s">
        <v>391</v>
      </c>
      <c r="S4360" s="27"/>
      <c r="V4360" t="str">
        <f t="shared" si="235"/>
        <v/>
      </c>
    </row>
    <row r="4361" spans="1:22" x14ac:dyDescent="0.25">
      <c r="A4361" t="s">
        <v>391</v>
      </c>
      <c r="B4361" t="s">
        <v>218</v>
      </c>
      <c r="C4361">
        <v>140265069</v>
      </c>
      <c r="D4361">
        <v>66</v>
      </c>
      <c r="E4361" t="s">
        <v>90</v>
      </c>
      <c r="G4361">
        <v>58.930999999999997</v>
      </c>
      <c r="H4361">
        <v>2014</v>
      </c>
      <c r="I4361">
        <v>1</v>
      </c>
      <c r="J4361">
        <v>26</v>
      </c>
      <c r="K4361">
        <v>13</v>
      </c>
      <c r="L4361">
        <v>39</v>
      </c>
      <c r="M4361" t="s">
        <v>899</v>
      </c>
      <c r="N4361" t="s">
        <v>860</v>
      </c>
      <c r="O4361" t="s">
        <v>799</v>
      </c>
      <c r="Q4361" t="s">
        <v>407</v>
      </c>
      <c r="R4361" t="str">
        <f t="shared" si="232"/>
        <v>Weekend</v>
      </c>
      <c r="S4361" s="27">
        <f t="shared" si="233"/>
        <v>41665</v>
      </c>
      <c r="T4361" t="str">
        <f t="shared" si="234"/>
        <v>S</v>
      </c>
      <c r="V4361" t="str">
        <f t="shared" si="235"/>
        <v>S</v>
      </c>
    </row>
    <row r="4362" spans="1:22" x14ac:dyDescent="0.25">
      <c r="A4362" t="s">
        <v>391</v>
      </c>
      <c r="B4362" t="s">
        <v>218</v>
      </c>
      <c r="C4362">
        <v>131265035</v>
      </c>
      <c r="D4362">
        <v>66</v>
      </c>
      <c r="E4362" t="s">
        <v>90</v>
      </c>
      <c r="G4362">
        <v>58.936</v>
      </c>
      <c r="H4362">
        <v>2013</v>
      </c>
      <c r="I4362">
        <v>5</v>
      </c>
      <c r="J4362">
        <v>5</v>
      </c>
      <c r="K4362">
        <v>13</v>
      </c>
      <c r="L4362">
        <v>25</v>
      </c>
      <c r="M4362" t="s">
        <v>900</v>
      </c>
      <c r="N4362" t="s">
        <v>404</v>
      </c>
      <c r="O4362" t="s">
        <v>799</v>
      </c>
      <c r="Q4362" t="s">
        <v>407</v>
      </c>
      <c r="R4362" t="str">
        <f t="shared" si="232"/>
        <v>Weekend</v>
      </c>
      <c r="S4362" s="27">
        <f t="shared" si="233"/>
        <v>41399</v>
      </c>
      <c r="T4362" t="str">
        <f t="shared" si="234"/>
        <v>S</v>
      </c>
      <c r="V4362" t="str">
        <f t="shared" si="235"/>
        <v>S</v>
      </c>
    </row>
    <row r="4363" spans="1:22" x14ac:dyDescent="0.25">
      <c r="A4363" t="s">
        <v>391</v>
      </c>
      <c r="S4363" s="27"/>
      <c r="V4363" t="str">
        <f t="shared" si="235"/>
        <v/>
      </c>
    </row>
    <row r="4364" spans="1:22" x14ac:dyDescent="0.25">
      <c r="A4364" t="s">
        <v>391</v>
      </c>
      <c r="B4364" t="s">
        <v>218</v>
      </c>
      <c r="C4364">
        <v>143075295</v>
      </c>
      <c r="D4364">
        <v>66</v>
      </c>
      <c r="E4364" t="s">
        <v>90</v>
      </c>
      <c r="G4364">
        <v>58.94</v>
      </c>
      <c r="H4364">
        <v>2014</v>
      </c>
      <c r="I4364">
        <v>11</v>
      </c>
      <c r="J4364">
        <v>3</v>
      </c>
      <c r="K4364">
        <v>9</v>
      </c>
      <c r="L4364">
        <v>30</v>
      </c>
      <c r="M4364" t="s">
        <v>900</v>
      </c>
      <c r="N4364" t="s">
        <v>404</v>
      </c>
      <c r="O4364" t="s">
        <v>799</v>
      </c>
      <c r="Q4364" t="s">
        <v>407</v>
      </c>
      <c r="R4364" t="str">
        <f t="shared" si="232"/>
        <v>Weekday</v>
      </c>
      <c r="S4364" s="27">
        <f t="shared" si="233"/>
        <v>41946</v>
      </c>
      <c r="T4364" t="str">
        <f t="shared" si="234"/>
        <v>S</v>
      </c>
      <c r="V4364" t="str">
        <f t="shared" si="235"/>
        <v>S</v>
      </c>
    </row>
    <row r="4365" spans="1:22" x14ac:dyDescent="0.25">
      <c r="A4365" t="s">
        <v>391</v>
      </c>
      <c r="B4365" t="s">
        <v>218</v>
      </c>
      <c r="C4365">
        <v>142245176</v>
      </c>
      <c r="D4365">
        <v>66</v>
      </c>
      <c r="E4365" t="s">
        <v>90</v>
      </c>
      <c r="G4365">
        <v>58.94</v>
      </c>
      <c r="H4365">
        <v>2014</v>
      </c>
      <c r="I4365">
        <v>8</v>
      </c>
      <c r="J4365">
        <v>12</v>
      </c>
      <c r="K4365">
        <v>11</v>
      </c>
      <c r="L4365">
        <v>10</v>
      </c>
      <c r="M4365" t="s">
        <v>900</v>
      </c>
      <c r="N4365" t="s">
        <v>860</v>
      </c>
      <c r="O4365" t="s">
        <v>799</v>
      </c>
      <c r="Q4365" t="s">
        <v>407</v>
      </c>
      <c r="R4365" t="str">
        <f t="shared" si="232"/>
        <v>Weekday</v>
      </c>
      <c r="S4365" s="27">
        <f t="shared" si="233"/>
        <v>41863</v>
      </c>
      <c r="T4365" t="str">
        <f t="shared" si="234"/>
        <v>S</v>
      </c>
      <c r="V4365" t="str">
        <f t="shared" si="235"/>
        <v>S</v>
      </c>
    </row>
    <row r="4366" spans="1:22" x14ac:dyDescent="0.25">
      <c r="A4366" t="s">
        <v>391</v>
      </c>
      <c r="B4366" t="s">
        <v>218</v>
      </c>
      <c r="C4366">
        <v>143515694</v>
      </c>
      <c r="D4366">
        <v>66</v>
      </c>
      <c r="E4366" t="s">
        <v>90</v>
      </c>
      <c r="G4366">
        <v>58.941000000000003</v>
      </c>
      <c r="H4366">
        <v>2014</v>
      </c>
      <c r="I4366">
        <v>12</v>
      </c>
      <c r="J4366">
        <v>15</v>
      </c>
      <c r="K4366">
        <v>14</v>
      </c>
      <c r="L4366">
        <v>59</v>
      </c>
      <c r="M4366" t="s">
        <v>900</v>
      </c>
      <c r="N4366" t="s">
        <v>860</v>
      </c>
      <c r="O4366" t="s">
        <v>799</v>
      </c>
      <c r="Q4366" t="s">
        <v>407</v>
      </c>
      <c r="R4366" t="str">
        <f t="shared" si="232"/>
        <v>Weekday</v>
      </c>
      <c r="S4366" s="27">
        <f t="shared" si="233"/>
        <v>41988</v>
      </c>
      <c r="T4366" t="str">
        <f t="shared" si="234"/>
        <v>S</v>
      </c>
      <c r="V4366" t="str">
        <f t="shared" si="235"/>
        <v>S</v>
      </c>
    </row>
    <row r="4367" spans="1:22" x14ac:dyDescent="0.25">
      <c r="A4367" t="s">
        <v>391</v>
      </c>
      <c r="B4367" t="s">
        <v>218</v>
      </c>
      <c r="C4367">
        <v>150655136</v>
      </c>
      <c r="D4367">
        <v>66</v>
      </c>
      <c r="E4367" t="s">
        <v>90</v>
      </c>
      <c r="G4367">
        <v>58.942</v>
      </c>
      <c r="H4367">
        <v>2015</v>
      </c>
      <c r="I4367">
        <v>3</v>
      </c>
      <c r="J4367">
        <v>6</v>
      </c>
      <c r="K4367">
        <v>6</v>
      </c>
      <c r="L4367">
        <v>32</v>
      </c>
      <c r="M4367" t="s">
        <v>900</v>
      </c>
      <c r="N4367" t="s">
        <v>860</v>
      </c>
      <c r="O4367" t="s">
        <v>799</v>
      </c>
      <c r="Q4367" t="s">
        <v>407</v>
      </c>
      <c r="R4367" t="str">
        <f t="shared" si="232"/>
        <v>Weekday</v>
      </c>
      <c r="S4367" s="27">
        <f t="shared" si="233"/>
        <v>42069</v>
      </c>
      <c r="T4367" t="str">
        <f t="shared" si="234"/>
        <v>S</v>
      </c>
      <c r="V4367" t="str">
        <f t="shared" si="235"/>
        <v>S</v>
      </c>
    </row>
    <row r="4368" spans="1:22" x14ac:dyDescent="0.25">
      <c r="A4368" t="s">
        <v>391</v>
      </c>
      <c r="B4368" t="s">
        <v>218</v>
      </c>
      <c r="C4368">
        <v>141535284</v>
      </c>
      <c r="D4368">
        <v>66</v>
      </c>
      <c r="E4368" t="s">
        <v>90</v>
      </c>
      <c r="G4368">
        <v>58.948</v>
      </c>
      <c r="H4368">
        <v>2014</v>
      </c>
      <c r="I4368">
        <v>5</v>
      </c>
      <c r="J4368">
        <v>31</v>
      </c>
      <c r="K4368">
        <v>18</v>
      </c>
      <c r="L4368">
        <v>58</v>
      </c>
      <c r="M4368" t="s">
        <v>900</v>
      </c>
      <c r="N4368" t="s">
        <v>860</v>
      </c>
      <c r="O4368" t="s">
        <v>799</v>
      </c>
      <c r="Q4368" t="s">
        <v>407</v>
      </c>
      <c r="R4368" t="str">
        <f t="shared" si="232"/>
        <v>Weekend</v>
      </c>
      <c r="S4368" s="27">
        <f t="shared" si="233"/>
        <v>41790</v>
      </c>
      <c r="T4368" t="str">
        <f t="shared" si="234"/>
        <v>S</v>
      </c>
      <c r="V4368" t="str">
        <f t="shared" si="235"/>
        <v>S</v>
      </c>
    </row>
    <row r="4369" spans="1:22" x14ac:dyDescent="0.25">
      <c r="A4369" t="s">
        <v>391</v>
      </c>
      <c r="B4369" t="s">
        <v>218</v>
      </c>
      <c r="C4369">
        <v>133615195</v>
      </c>
      <c r="D4369">
        <v>66</v>
      </c>
      <c r="E4369" t="s">
        <v>90</v>
      </c>
      <c r="G4369">
        <v>58.895000000000003</v>
      </c>
      <c r="H4369">
        <v>2013</v>
      </c>
      <c r="I4369">
        <v>12</v>
      </c>
      <c r="J4369">
        <v>27</v>
      </c>
      <c r="K4369">
        <v>12</v>
      </c>
      <c r="L4369">
        <v>44</v>
      </c>
      <c r="M4369" t="s">
        <v>900</v>
      </c>
      <c r="N4369" t="s">
        <v>404</v>
      </c>
      <c r="O4369" t="s">
        <v>799</v>
      </c>
      <c r="Q4369" t="s">
        <v>407</v>
      </c>
      <c r="R4369" t="str">
        <f t="shared" si="232"/>
        <v>Weekday</v>
      </c>
      <c r="S4369" s="27">
        <f t="shared" si="233"/>
        <v>41635</v>
      </c>
      <c r="T4369" t="str">
        <f t="shared" si="234"/>
        <v>S</v>
      </c>
      <c r="V4369" t="str">
        <f t="shared" si="235"/>
        <v>S</v>
      </c>
    </row>
    <row r="4370" spans="1:22" x14ac:dyDescent="0.25">
      <c r="A4370" t="s">
        <v>391</v>
      </c>
      <c r="B4370" t="s">
        <v>218</v>
      </c>
      <c r="C4370">
        <v>132025029</v>
      </c>
      <c r="D4370">
        <v>66</v>
      </c>
      <c r="E4370" t="s">
        <v>90</v>
      </c>
      <c r="G4370">
        <v>59.094999999999999</v>
      </c>
      <c r="H4370">
        <v>2013</v>
      </c>
      <c r="I4370">
        <v>7</v>
      </c>
      <c r="J4370">
        <v>19</v>
      </c>
      <c r="K4370">
        <v>16</v>
      </c>
      <c r="L4370">
        <v>2</v>
      </c>
      <c r="M4370" t="s">
        <v>900</v>
      </c>
      <c r="N4370" t="s">
        <v>860</v>
      </c>
      <c r="O4370" t="s">
        <v>799</v>
      </c>
      <c r="Q4370" t="s">
        <v>409</v>
      </c>
      <c r="R4370" t="str">
        <f t="shared" si="232"/>
        <v>Weekday</v>
      </c>
      <c r="S4370" s="27">
        <f t="shared" si="233"/>
        <v>41474</v>
      </c>
      <c r="T4370" t="str">
        <f t="shared" si="234"/>
        <v>S</v>
      </c>
      <c r="V4370" t="str">
        <f t="shared" si="235"/>
        <v>S</v>
      </c>
    </row>
    <row r="4371" spans="1:22" x14ac:dyDescent="0.25">
      <c r="A4371" t="s">
        <v>391</v>
      </c>
      <c r="B4371" t="s">
        <v>218</v>
      </c>
      <c r="C4371">
        <v>143325200</v>
      </c>
      <c r="D4371">
        <v>66</v>
      </c>
      <c r="E4371" t="s">
        <v>90</v>
      </c>
      <c r="G4371">
        <v>58.966000000000001</v>
      </c>
      <c r="H4371">
        <v>2014</v>
      </c>
      <c r="I4371">
        <v>11</v>
      </c>
      <c r="J4371">
        <v>25</v>
      </c>
      <c r="K4371">
        <v>15</v>
      </c>
      <c r="L4371">
        <v>30</v>
      </c>
      <c r="M4371" t="s">
        <v>900</v>
      </c>
      <c r="N4371" t="s">
        <v>171</v>
      </c>
      <c r="O4371" t="s">
        <v>799</v>
      </c>
      <c r="Q4371" t="s">
        <v>407</v>
      </c>
      <c r="R4371" t="str">
        <f t="shared" si="232"/>
        <v>Weekday</v>
      </c>
      <c r="S4371" s="27">
        <f t="shared" si="233"/>
        <v>41968</v>
      </c>
      <c r="T4371" t="str">
        <f t="shared" si="234"/>
        <v>S</v>
      </c>
      <c r="V4371" t="str">
        <f t="shared" si="235"/>
        <v>S</v>
      </c>
    </row>
    <row r="4372" spans="1:22" x14ac:dyDescent="0.25">
      <c r="A4372" t="s">
        <v>391</v>
      </c>
      <c r="B4372" t="s">
        <v>218</v>
      </c>
      <c r="C4372">
        <v>151385301</v>
      </c>
      <c r="D4372">
        <v>66</v>
      </c>
      <c r="E4372" t="s">
        <v>90</v>
      </c>
      <c r="G4372">
        <v>58.966999999999999</v>
      </c>
      <c r="H4372">
        <v>2015</v>
      </c>
      <c r="I4372">
        <v>5</v>
      </c>
      <c r="J4372">
        <v>18</v>
      </c>
      <c r="K4372">
        <v>16</v>
      </c>
      <c r="L4372">
        <v>21</v>
      </c>
      <c r="M4372" t="s">
        <v>900</v>
      </c>
      <c r="N4372" t="s">
        <v>860</v>
      </c>
      <c r="O4372" t="s">
        <v>799</v>
      </c>
      <c r="Q4372" t="s">
        <v>407</v>
      </c>
      <c r="R4372" t="str">
        <f t="shared" si="232"/>
        <v>Weekday</v>
      </c>
      <c r="S4372" s="27">
        <f t="shared" si="233"/>
        <v>42142</v>
      </c>
      <c r="T4372" t="str">
        <f t="shared" si="234"/>
        <v>S</v>
      </c>
      <c r="V4372" t="str">
        <f t="shared" si="235"/>
        <v>S</v>
      </c>
    </row>
    <row r="4373" spans="1:22" x14ac:dyDescent="0.25">
      <c r="A4373" t="s">
        <v>391</v>
      </c>
      <c r="B4373" t="s">
        <v>218</v>
      </c>
      <c r="C4373">
        <v>163435231</v>
      </c>
      <c r="D4373">
        <v>66</v>
      </c>
      <c r="E4373" t="s">
        <v>90</v>
      </c>
      <c r="G4373">
        <v>58.973999999999997</v>
      </c>
      <c r="H4373">
        <v>2016</v>
      </c>
      <c r="I4373">
        <v>12</v>
      </c>
      <c r="J4373">
        <v>8</v>
      </c>
      <c r="K4373">
        <v>9</v>
      </c>
      <c r="L4373">
        <v>38</v>
      </c>
      <c r="M4373" t="s">
        <v>900</v>
      </c>
      <c r="N4373" t="s">
        <v>860</v>
      </c>
      <c r="O4373" t="s">
        <v>799</v>
      </c>
      <c r="Q4373" t="s">
        <v>407</v>
      </c>
      <c r="R4373" t="str">
        <f t="shared" si="232"/>
        <v>Weekday</v>
      </c>
      <c r="S4373" s="27">
        <f t="shared" si="233"/>
        <v>42712</v>
      </c>
      <c r="T4373" t="str">
        <f t="shared" si="234"/>
        <v>D</v>
      </c>
      <c r="V4373" t="str">
        <f t="shared" si="235"/>
        <v>D</v>
      </c>
    </row>
    <row r="4374" spans="1:22" x14ac:dyDescent="0.25">
      <c r="A4374" t="s">
        <v>391</v>
      </c>
      <c r="B4374" t="s">
        <v>218</v>
      </c>
      <c r="C4374">
        <v>150435304</v>
      </c>
      <c r="D4374">
        <v>66</v>
      </c>
      <c r="E4374" t="s">
        <v>90</v>
      </c>
      <c r="G4374">
        <v>59.228000000000002</v>
      </c>
      <c r="H4374">
        <v>2015</v>
      </c>
      <c r="I4374">
        <v>2</v>
      </c>
      <c r="J4374">
        <v>12</v>
      </c>
      <c r="K4374">
        <v>18</v>
      </c>
      <c r="L4374">
        <v>0</v>
      </c>
      <c r="M4374" t="s">
        <v>900</v>
      </c>
      <c r="N4374" t="s">
        <v>860</v>
      </c>
      <c r="O4374" t="s">
        <v>799</v>
      </c>
      <c r="Q4374" t="s">
        <v>409</v>
      </c>
      <c r="R4374" t="str">
        <f t="shared" si="232"/>
        <v>Weekday</v>
      </c>
      <c r="S4374" s="27">
        <f t="shared" si="233"/>
        <v>42047</v>
      </c>
      <c r="T4374" t="str">
        <f t="shared" si="234"/>
        <v>S</v>
      </c>
      <c r="V4374" t="str">
        <f t="shared" si="235"/>
        <v>S</v>
      </c>
    </row>
    <row r="4375" spans="1:22" x14ac:dyDescent="0.25">
      <c r="A4375" t="s">
        <v>391</v>
      </c>
      <c r="B4375" t="s">
        <v>218</v>
      </c>
      <c r="C4375">
        <v>161035001</v>
      </c>
      <c r="D4375">
        <v>66</v>
      </c>
      <c r="E4375" t="s">
        <v>90</v>
      </c>
      <c r="G4375">
        <v>58.984999999999999</v>
      </c>
      <c r="H4375">
        <v>2016</v>
      </c>
      <c r="I4375">
        <v>4</v>
      </c>
      <c r="J4375">
        <v>10</v>
      </c>
      <c r="K4375">
        <v>23</v>
      </c>
      <c r="L4375">
        <v>54</v>
      </c>
      <c r="M4375" t="s">
        <v>900</v>
      </c>
      <c r="N4375" t="s">
        <v>860</v>
      </c>
      <c r="O4375" t="s">
        <v>799</v>
      </c>
      <c r="Q4375" t="s">
        <v>407</v>
      </c>
      <c r="R4375" t="str">
        <f t="shared" si="232"/>
        <v>Weekend</v>
      </c>
      <c r="S4375" s="27">
        <f t="shared" si="233"/>
        <v>42470</v>
      </c>
      <c r="T4375" t="str">
        <f t="shared" si="234"/>
        <v>D</v>
      </c>
      <c r="V4375" t="str">
        <f t="shared" si="235"/>
        <v>D</v>
      </c>
    </row>
    <row r="4376" spans="1:22" x14ac:dyDescent="0.25">
      <c r="A4376" t="s">
        <v>391</v>
      </c>
      <c r="B4376" t="s">
        <v>218</v>
      </c>
      <c r="C4376">
        <v>133105118</v>
      </c>
      <c r="D4376">
        <v>66</v>
      </c>
      <c r="E4376" t="s">
        <v>90</v>
      </c>
      <c r="G4376">
        <v>58.994</v>
      </c>
      <c r="H4376">
        <v>2013</v>
      </c>
      <c r="I4376">
        <v>11</v>
      </c>
      <c r="J4376">
        <v>4</v>
      </c>
      <c r="K4376">
        <v>6</v>
      </c>
      <c r="L4376">
        <v>49</v>
      </c>
      <c r="M4376" t="s">
        <v>900</v>
      </c>
      <c r="N4376" t="s">
        <v>404</v>
      </c>
      <c r="O4376" t="s">
        <v>799</v>
      </c>
      <c r="Q4376" t="s">
        <v>407</v>
      </c>
      <c r="R4376" t="str">
        <f t="shared" si="232"/>
        <v>Weekday</v>
      </c>
      <c r="S4376" s="27">
        <f t="shared" si="233"/>
        <v>41582</v>
      </c>
      <c r="T4376" t="str">
        <f t="shared" si="234"/>
        <v>S</v>
      </c>
      <c r="V4376" t="str">
        <f t="shared" si="235"/>
        <v>S</v>
      </c>
    </row>
    <row r="4377" spans="1:22" x14ac:dyDescent="0.25">
      <c r="A4377" t="s">
        <v>391</v>
      </c>
      <c r="B4377" t="s">
        <v>218</v>
      </c>
      <c r="C4377">
        <v>151035284</v>
      </c>
      <c r="D4377">
        <v>66</v>
      </c>
      <c r="E4377" t="s">
        <v>90</v>
      </c>
      <c r="G4377">
        <v>58.997999999999998</v>
      </c>
      <c r="H4377">
        <v>2015</v>
      </c>
      <c r="I4377">
        <v>4</v>
      </c>
      <c r="J4377">
        <v>11</v>
      </c>
      <c r="K4377">
        <v>9</v>
      </c>
      <c r="L4377">
        <v>7</v>
      </c>
      <c r="M4377" t="s">
        <v>900</v>
      </c>
      <c r="N4377" t="s">
        <v>171</v>
      </c>
      <c r="O4377" t="s">
        <v>799</v>
      </c>
      <c r="Q4377" t="s">
        <v>407</v>
      </c>
      <c r="R4377" t="str">
        <f t="shared" si="232"/>
        <v>Weekend</v>
      </c>
      <c r="S4377" s="27">
        <f t="shared" si="233"/>
        <v>42105</v>
      </c>
      <c r="T4377" t="str">
        <f t="shared" si="234"/>
        <v>S</v>
      </c>
      <c r="V4377" t="str">
        <f t="shared" si="235"/>
        <v>S</v>
      </c>
    </row>
    <row r="4378" spans="1:22" x14ac:dyDescent="0.25">
      <c r="A4378" t="s">
        <v>391</v>
      </c>
      <c r="B4378" t="s">
        <v>218</v>
      </c>
      <c r="C4378">
        <v>141785119</v>
      </c>
      <c r="D4378">
        <v>66</v>
      </c>
      <c r="E4378" t="s">
        <v>90</v>
      </c>
      <c r="G4378">
        <v>59</v>
      </c>
      <c r="H4378">
        <v>2014</v>
      </c>
      <c r="I4378">
        <v>6</v>
      </c>
      <c r="J4378">
        <v>27</v>
      </c>
      <c r="K4378">
        <v>8</v>
      </c>
      <c r="L4378">
        <v>32</v>
      </c>
      <c r="M4378" t="s">
        <v>900</v>
      </c>
      <c r="N4378" t="s">
        <v>171</v>
      </c>
      <c r="O4378" t="s">
        <v>799</v>
      </c>
      <c r="Q4378" t="s">
        <v>407</v>
      </c>
      <c r="R4378" t="str">
        <f t="shared" si="232"/>
        <v>Weekday</v>
      </c>
      <c r="S4378" s="27">
        <f t="shared" si="233"/>
        <v>41817</v>
      </c>
      <c r="T4378" t="str">
        <f t="shared" si="234"/>
        <v>S</v>
      </c>
      <c r="V4378" t="str">
        <f t="shared" si="235"/>
        <v>S</v>
      </c>
    </row>
    <row r="4379" spans="1:22" x14ac:dyDescent="0.25">
      <c r="A4379" t="s">
        <v>391</v>
      </c>
      <c r="B4379" t="s">
        <v>218</v>
      </c>
      <c r="C4379">
        <v>130165197</v>
      </c>
      <c r="D4379">
        <v>66</v>
      </c>
      <c r="E4379" t="s">
        <v>90</v>
      </c>
      <c r="G4379">
        <v>59.006999999999998</v>
      </c>
      <c r="H4379">
        <v>2013</v>
      </c>
      <c r="I4379">
        <v>1</v>
      </c>
      <c r="J4379">
        <v>16</v>
      </c>
      <c r="K4379">
        <v>14</v>
      </c>
      <c r="L4379">
        <v>24</v>
      </c>
      <c r="M4379" t="s">
        <v>900</v>
      </c>
      <c r="N4379" t="s">
        <v>860</v>
      </c>
      <c r="O4379" t="s">
        <v>799</v>
      </c>
      <c r="Q4379" t="s">
        <v>407</v>
      </c>
      <c r="R4379" t="str">
        <f t="shared" si="232"/>
        <v>Weekday</v>
      </c>
      <c r="S4379" s="27">
        <f t="shared" si="233"/>
        <v>41290</v>
      </c>
      <c r="T4379" t="str">
        <f t="shared" si="234"/>
        <v>S</v>
      </c>
      <c r="V4379" t="str">
        <f t="shared" si="235"/>
        <v>S</v>
      </c>
    </row>
    <row r="4380" spans="1:22" x14ac:dyDescent="0.25">
      <c r="A4380" t="s">
        <v>391</v>
      </c>
      <c r="B4380" t="s">
        <v>218</v>
      </c>
      <c r="C4380">
        <v>163075060</v>
      </c>
      <c r="D4380">
        <v>66</v>
      </c>
      <c r="E4380" t="s">
        <v>90</v>
      </c>
      <c r="G4380">
        <v>59.011000000000003</v>
      </c>
      <c r="H4380">
        <v>2016</v>
      </c>
      <c r="I4380">
        <v>11</v>
      </c>
      <c r="J4380">
        <v>1</v>
      </c>
      <c r="K4380">
        <v>13</v>
      </c>
      <c r="L4380">
        <v>20</v>
      </c>
      <c r="M4380" t="s">
        <v>900</v>
      </c>
      <c r="N4380" t="s">
        <v>860</v>
      </c>
      <c r="O4380" t="s">
        <v>799</v>
      </c>
      <c r="Q4380" t="s">
        <v>409</v>
      </c>
      <c r="R4380" t="str">
        <f t="shared" si="232"/>
        <v>Weekday</v>
      </c>
      <c r="S4380" s="27">
        <f t="shared" si="233"/>
        <v>42675</v>
      </c>
      <c r="T4380" t="str">
        <f t="shared" si="234"/>
        <v>D</v>
      </c>
      <c r="V4380" t="str">
        <f t="shared" si="235"/>
        <v>D</v>
      </c>
    </row>
    <row r="4381" spans="1:22" x14ac:dyDescent="0.25">
      <c r="A4381" t="s">
        <v>391</v>
      </c>
      <c r="B4381" t="s">
        <v>218</v>
      </c>
      <c r="C4381">
        <v>140545089</v>
      </c>
      <c r="D4381">
        <v>66</v>
      </c>
      <c r="E4381" t="s">
        <v>90</v>
      </c>
      <c r="G4381">
        <v>59.012</v>
      </c>
      <c r="H4381">
        <v>2014</v>
      </c>
      <c r="I4381">
        <v>2</v>
      </c>
      <c r="J4381">
        <v>22</v>
      </c>
      <c r="K4381">
        <v>19</v>
      </c>
      <c r="L4381">
        <v>10</v>
      </c>
      <c r="M4381" t="s">
        <v>900</v>
      </c>
      <c r="N4381" t="s">
        <v>171</v>
      </c>
      <c r="O4381" t="s">
        <v>799</v>
      </c>
      <c r="Q4381" t="s">
        <v>409</v>
      </c>
      <c r="R4381" t="str">
        <f t="shared" si="232"/>
        <v>Weekend</v>
      </c>
      <c r="S4381" s="27">
        <f t="shared" si="233"/>
        <v>41692</v>
      </c>
      <c r="T4381" t="str">
        <f t="shared" si="234"/>
        <v>S</v>
      </c>
      <c r="V4381" t="str">
        <f t="shared" si="235"/>
        <v>S</v>
      </c>
    </row>
    <row r="4382" spans="1:22" x14ac:dyDescent="0.25">
      <c r="A4382" t="s">
        <v>391</v>
      </c>
      <c r="S4382" s="27"/>
      <c r="V4382" t="str">
        <f t="shared" si="235"/>
        <v/>
      </c>
    </row>
    <row r="4383" spans="1:22" x14ac:dyDescent="0.25">
      <c r="A4383" t="s">
        <v>391</v>
      </c>
      <c r="B4383" t="s">
        <v>218</v>
      </c>
      <c r="C4383">
        <v>141175194</v>
      </c>
      <c r="D4383">
        <v>66</v>
      </c>
      <c r="E4383" t="s">
        <v>90</v>
      </c>
      <c r="G4383">
        <v>59.021000000000001</v>
      </c>
      <c r="H4383">
        <v>2014</v>
      </c>
      <c r="I4383">
        <v>4</v>
      </c>
      <c r="J4383">
        <v>26</v>
      </c>
      <c r="K4383">
        <v>17</v>
      </c>
      <c r="L4383">
        <v>30</v>
      </c>
      <c r="M4383" t="s">
        <v>900</v>
      </c>
      <c r="N4383" t="s">
        <v>404</v>
      </c>
      <c r="O4383" t="s">
        <v>799</v>
      </c>
      <c r="Q4383" t="s">
        <v>409</v>
      </c>
      <c r="R4383" t="str">
        <f t="shared" si="232"/>
        <v>Weekend</v>
      </c>
      <c r="S4383" s="27">
        <f t="shared" si="233"/>
        <v>41755</v>
      </c>
      <c r="T4383" t="str">
        <f t="shared" si="234"/>
        <v>S</v>
      </c>
      <c r="V4383" t="str">
        <f t="shared" si="235"/>
        <v>S</v>
      </c>
    </row>
    <row r="4384" spans="1:22" x14ac:dyDescent="0.25">
      <c r="A4384" t="s">
        <v>391</v>
      </c>
      <c r="S4384" s="27"/>
      <c r="V4384" t="str">
        <f t="shared" si="235"/>
        <v/>
      </c>
    </row>
    <row r="4385" spans="1:22" x14ac:dyDescent="0.25">
      <c r="A4385" t="s">
        <v>391</v>
      </c>
      <c r="B4385" t="s">
        <v>218</v>
      </c>
      <c r="C4385">
        <v>162965311</v>
      </c>
      <c r="D4385">
        <v>66</v>
      </c>
      <c r="E4385" t="s">
        <v>90</v>
      </c>
      <c r="G4385">
        <v>59.031999999999996</v>
      </c>
      <c r="H4385">
        <v>2016</v>
      </c>
      <c r="I4385">
        <v>10</v>
      </c>
      <c r="J4385">
        <v>22</v>
      </c>
      <c r="K4385">
        <v>18</v>
      </c>
      <c r="L4385">
        <v>0</v>
      </c>
      <c r="M4385" t="s">
        <v>900</v>
      </c>
      <c r="N4385" t="s">
        <v>860</v>
      </c>
      <c r="O4385" t="s">
        <v>799</v>
      </c>
      <c r="Q4385" t="s">
        <v>409</v>
      </c>
      <c r="R4385" t="str">
        <f t="shared" si="232"/>
        <v>Weekend</v>
      </c>
      <c r="S4385" s="27">
        <f t="shared" si="233"/>
        <v>42665</v>
      </c>
      <c r="T4385" t="str">
        <f t="shared" si="234"/>
        <v>D</v>
      </c>
      <c r="V4385" t="str">
        <f t="shared" si="235"/>
        <v>D</v>
      </c>
    </row>
    <row r="4386" spans="1:22" x14ac:dyDescent="0.25">
      <c r="A4386" t="s">
        <v>391</v>
      </c>
      <c r="B4386" t="s">
        <v>218</v>
      </c>
      <c r="C4386">
        <v>151735269</v>
      </c>
      <c r="D4386">
        <v>66</v>
      </c>
      <c r="E4386" t="s">
        <v>90</v>
      </c>
      <c r="G4386">
        <v>59.036000000000001</v>
      </c>
      <c r="H4386">
        <v>2015</v>
      </c>
      <c r="I4386">
        <v>6</v>
      </c>
      <c r="J4386">
        <v>20</v>
      </c>
      <c r="K4386">
        <v>13</v>
      </c>
      <c r="L4386">
        <v>56</v>
      </c>
      <c r="M4386" t="s">
        <v>900</v>
      </c>
      <c r="N4386" t="s">
        <v>860</v>
      </c>
      <c r="O4386" t="s">
        <v>799</v>
      </c>
      <c r="Q4386" t="s">
        <v>409</v>
      </c>
      <c r="R4386" t="str">
        <f t="shared" si="232"/>
        <v>Weekend</v>
      </c>
      <c r="S4386" s="27">
        <f t="shared" si="233"/>
        <v>42175</v>
      </c>
      <c r="T4386" t="str">
        <f t="shared" si="234"/>
        <v>S</v>
      </c>
      <c r="V4386" t="str">
        <f t="shared" si="235"/>
        <v>S</v>
      </c>
    </row>
    <row r="4387" spans="1:22" x14ac:dyDescent="0.25">
      <c r="A4387" t="s">
        <v>391</v>
      </c>
      <c r="B4387" t="s">
        <v>218</v>
      </c>
      <c r="C4387">
        <v>160905439</v>
      </c>
      <c r="D4387">
        <v>66</v>
      </c>
      <c r="E4387" t="s">
        <v>90</v>
      </c>
      <c r="G4387">
        <v>59.040999999999997</v>
      </c>
      <c r="H4387">
        <v>2016</v>
      </c>
      <c r="I4387">
        <v>3</v>
      </c>
      <c r="J4387">
        <v>28</v>
      </c>
      <c r="K4387">
        <v>21</v>
      </c>
      <c r="L4387">
        <v>0</v>
      </c>
      <c r="M4387" t="s">
        <v>900</v>
      </c>
      <c r="N4387" t="s">
        <v>404</v>
      </c>
      <c r="O4387" t="s">
        <v>799</v>
      </c>
      <c r="Q4387" t="s">
        <v>409</v>
      </c>
      <c r="R4387" t="str">
        <f t="shared" si="232"/>
        <v>Weekday</v>
      </c>
      <c r="S4387" s="27">
        <f t="shared" si="233"/>
        <v>42457</v>
      </c>
      <c r="T4387" t="str">
        <f t="shared" si="234"/>
        <v>D</v>
      </c>
      <c r="V4387" t="str">
        <f t="shared" si="235"/>
        <v>D</v>
      </c>
    </row>
    <row r="4388" spans="1:22" x14ac:dyDescent="0.25">
      <c r="A4388" t="s">
        <v>391</v>
      </c>
      <c r="S4388" s="27"/>
      <c r="V4388" t="str">
        <f t="shared" si="235"/>
        <v/>
      </c>
    </row>
    <row r="4389" spans="1:22" x14ac:dyDescent="0.25">
      <c r="A4389" t="s">
        <v>391</v>
      </c>
      <c r="B4389" t="s">
        <v>218</v>
      </c>
      <c r="C4389">
        <v>133445232</v>
      </c>
      <c r="D4389">
        <v>66</v>
      </c>
      <c r="E4389" t="s">
        <v>90</v>
      </c>
      <c r="G4389">
        <v>59.045000000000002</v>
      </c>
      <c r="H4389">
        <v>2013</v>
      </c>
      <c r="I4389">
        <v>12</v>
      </c>
      <c r="J4389">
        <v>10</v>
      </c>
      <c r="K4389">
        <v>18</v>
      </c>
      <c r="L4389">
        <v>58</v>
      </c>
      <c r="M4389" t="s">
        <v>900</v>
      </c>
      <c r="N4389" t="s">
        <v>860</v>
      </c>
      <c r="O4389" t="s">
        <v>799</v>
      </c>
      <c r="Q4389" t="s">
        <v>409</v>
      </c>
      <c r="R4389" t="str">
        <f t="shared" si="232"/>
        <v>Weekday</v>
      </c>
      <c r="S4389" s="27">
        <f t="shared" si="233"/>
        <v>41618</v>
      </c>
      <c r="T4389" t="str">
        <f t="shared" si="234"/>
        <v>S</v>
      </c>
      <c r="V4389" t="str">
        <f t="shared" si="235"/>
        <v>S</v>
      </c>
    </row>
    <row r="4390" spans="1:22" x14ac:dyDescent="0.25">
      <c r="A4390" t="s">
        <v>391</v>
      </c>
      <c r="B4390" t="s">
        <v>218</v>
      </c>
      <c r="C4390">
        <v>152685316</v>
      </c>
      <c r="D4390">
        <v>66</v>
      </c>
      <c r="E4390" t="s">
        <v>90</v>
      </c>
      <c r="G4390">
        <v>59.046999999999997</v>
      </c>
      <c r="H4390">
        <v>2015</v>
      </c>
      <c r="I4390">
        <v>9</v>
      </c>
      <c r="J4390">
        <v>25</v>
      </c>
      <c r="K4390">
        <v>13</v>
      </c>
      <c r="L4390">
        <v>58</v>
      </c>
      <c r="M4390" t="s">
        <v>900</v>
      </c>
      <c r="N4390" t="s">
        <v>860</v>
      </c>
      <c r="O4390" t="s">
        <v>799</v>
      </c>
      <c r="Q4390" t="s">
        <v>409</v>
      </c>
      <c r="R4390" t="str">
        <f t="shared" si="232"/>
        <v>Weekday</v>
      </c>
      <c r="S4390" s="27">
        <f t="shared" si="233"/>
        <v>42272</v>
      </c>
      <c r="T4390" t="str">
        <f t="shared" si="234"/>
        <v>D</v>
      </c>
      <c r="V4390" t="str">
        <f t="shared" si="235"/>
        <v>D</v>
      </c>
    </row>
    <row r="4391" spans="1:22" x14ac:dyDescent="0.25">
      <c r="A4391" t="s">
        <v>391</v>
      </c>
      <c r="S4391" s="27"/>
      <c r="V4391" t="str">
        <f t="shared" si="235"/>
        <v/>
      </c>
    </row>
    <row r="4392" spans="1:22" x14ac:dyDescent="0.25">
      <c r="A4392" t="s">
        <v>391</v>
      </c>
      <c r="B4392" t="s">
        <v>218</v>
      </c>
      <c r="C4392">
        <v>133555118</v>
      </c>
      <c r="D4392">
        <v>66</v>
      </c>
      <c r="E4392" t="s">
        <v>90</v>
      </c>
      <c r="G4392">
        <v>59.051000000000002</v>
      </c>
      <c r="H4392">
        <v>2013</v>
      </c>
      <c r="I4392">
        <v>12</v>
      </c>
      <c r="J4392">
        <v>21</v>
      </c>
      <c r="K4392">
        <v>11</v>
      </c>
      <c r="L4392">
        <v>50</v>
      </c>
      <c r="M4392" t="s">
        <v>900</v>
      </c>
      <c r="N4392" t="s">
        <v>860</v>
      </c>
      <c r="O4392" t="s">
        <v>799</v>
      </c>
      <c r="Q4392" t="s">
        <v>409</v>
      </c>
      <c r="R4392" t="str">
        <f t="shared" si="232"/>
        <v>Weekend</v>
      </c>
      <c r="S4392" s="27">
        <f t="shared" si="233"/>
        <v>41629</v>
      </c>
      <c r="T4392" t="str">
        <f t="shared" si="234"/>
        <v>S</v>
      </c>
      <c r="V4392" t="str">
        <f t="shared" si="235"/>
        <v>S</v>
      </c>
    </row>
    <row r="4393" spans="1:22" x14ac:dyDescent="0.25">
      <c r="A4393" t="s">
        <v>391</v>
      </c>
      <c r="B4393" t="s">
        <v>218</v>
      </c>
      <c r="C4393">
        <v>151475455</v>
      </c>
      <c r="D4393">
        <v>66</v>
      </c>
      <c r="E4393" t="s">
        <v>90</v>
      </c>
      <c r="G4393">
        <v>59.055</v>
      </c>
      <c r="H4393">
        <v>2015</v>
      </c>
      <c r="I4393">
        <v>5</v>
      </c>
      <c r="J4393">
        <v>26</v>
      </c>
      <c r="K4393">
        <v>17</v>
      </c>
      <c r="L4393">
        <v>31</v>
      </c>
      <c r="M4393" t="s">
        <v>900</v>
      </c>
      <c r="N4393" t="s">
        <v>860</v>
      </c>
      <c r="O4393" t="s">
        <v>799</v>
      </c>
      <c r="Q4393" t="s">
        <v>409</v>
      </c>
      <c r="R4393" t="str">
        <f t="shared" si="232"/>
        <v>Weekday</v>
      </c>
      <c r="S4393" s="27">
        <f t="shared" si="233"/>
        <v>42150</v>
      </c>
      <c r="T4393" t="str">
        <f t="shared" si="234"/>
        <v>S</v>
      </c>
      <c r="V4393" t="str">
        <f t="shared" si="235"/>
        <v>S</v>
      </c>
    </row>
    <row r="4394" spans="1:22" x14ac:dyDescent="0.25">
      <c r="A4394" t="s">
        <v>391</v>
      </c>
      <c r="B4394" t="s">
        <v>218</v>
      </c>
      <c r="C4394">
        <v>161685212</v>
      </c>
      <c r="D4394">
        <v>66</v>
      </c>
      <c r="E4394" t="s">
        <v>90</v>
      </c>
      <c r="G4394">
        <v>59.061999999999998</v>
      </c>
      <c r="H4394">
        <v>2016</v>
      </c>
      <c r="I4394">
        <v>6</v>
      </c>
      <c r="J4394">
        <v>8</v>
      </c>
      <c r="K4394">
        <v>6</v>
      </c>
      <c r="L4394">
        <v>15</v>
      </c>
      <c r="M4394" t="s">
        <v>900</v>
      </c>
      <c r="N4394" t="s">
        <v>171</v>
      </c>
      <c r="O4394" t="s">
        <v>799</v>
      </c>
      <c r="Q4394" t="s">
        <v>409</v>
      </c>
      <c r="R4394" t="str">
        <f t="shared" si="232"/>
        <v>Weekday</v>
      </c>
      <c r="S4394" s="27">
        <f t="shared" si="233"/>
        <v>42529</v>
      </c>
      <c r="T4394" t="str">
        <f t="shared" si="234"/>
        <v>D</v>
      </c>
      <c r="V4394" t="str">
        <f t="shared" si="235"/>
        <v>D</v>
      </c>
    </row>
    <row r="4395" spans="1:22" x14ac:dyDescent="0.25">
      <c r="A4395" t="s">
        <v>391</v>
      </c>
      <c r="B4395" t="s">
        <v>218</v>
      </c>
      <c r="C4395">
        <v>173475287</v>
      </c>
      <c r="D4395">
        <v>66</v>
      </c>
      <c r="E4395" t="s">
        <v>90</v>
      </c>
      <c r="G4395">
        <v>59.070999999999998</v>
      </c>
      <c r="H4395">
        <v>2017</v>
      </c>
      <c r="I4395">
        <v>12</v>
      </c>
      <c r="J4395">
        <v>13</v>
      </c>
      <c r="K4395">
        <v>14</v>
      </c>
      <c r="L4395">
        <v>47</v>
      </c>
      <c r="M4395" t="s">
        <v>900</v>
      </c>
      <c r="N4395" t="s">
        <v>404</v>
      </c>
      <c r="O4395" t="s">
        <v>799</v>
      </c>
      <c r="Q4395" t="s">
        <v>409</v>
      </c>
      <c r="R4395" t="str">
        <f t="shared" si="232"/>
        <v>Weekday</v>
      </c>
      <c r="S4395" s="27">
        <f t="shared" si="233"/>
        <v>43082</v>
      </c>
      <c r="T4395" t="str">
        <f t="shared" si="234"/>
        <v>D</v>
      </c>
      <c r="V4395" t="str">
        <f t="shared" si="235"/>
        <v>D</v>
      </c>
    </row>
    <row r="4396" spans="1:22" x14ac:dyDescent="0.25">
      <c r="A4396" t="s">
        <v>391</v>
      </c>
      <c r="B4396" t="s">
        <v>218</v>
      </c>
      <c r="C4396">
        <v>170735020</v>
      </c>
      <c r="D4396">
        <v>66</v>
      </c>
      <c r="E4396" t="s">
        <v>90</v>
      </c>
      <c r="G4396">
        <v>59.076000000000001</v>
      </c>
      <c r="H4396">
        <v>2017</v>
      </c>
      <c r="I4396">
        <v>3</v>
      </c>
      <c r="J4396">
        <v>13</v>
      </c>
      <c r="K4396">
        <v>22</v>
      </c>
      <c r="L4396">
        <v>40</v>
      </c>
      <c r="M4396" t="s">
        <v>899</v>
      </c>
      <c r="N4396" t="s">
        <v>860</v>
      </c>
      <c r="O4396" t="s">
        <v>799</v>
      </c>
      <c r="Q4396" t="s">
        <v>409</v>
      </c>
      <c r="R4396" t="str">
        <f t="shared" si="232"/>
        <v>Weekday</v>
      </c>
      <c r="S4396" s="27">
        <f t="shared" si="233"/>
        <v>42807</v>
      </c>
      <c r="T4396" t="str">
        <f t="shared" si="234"/>
        <v>D</v>
      </c>
      <c r="V4396" t="str">
        <f t="shared" si="235"/>
        <v>D</v>
      </c>
    </row>
    <row r="4397" spans="1:22" x14ac:dyDescent="0.25">
      <c r="A4397" t="s">
        <v>391</v>
      </c>
      <c r="B4397" t="s">
        <v>218</v>
      </c>
      <c r="C4397">
        <v>132025145</v>
      </c>
      <c r="D4397">
        <v>66</v>
      </c>
      <c r="E4397" t="s">
        <v>90</v>
      </c>
      <c r="G4397">
        <v>59.08</v>
      </c>
      <c r="H4397">
        <v>2013</v>
      </c>
      <c r="I4397">
        <v>7</v>
      </c>
      <c r="J4397">
        <v>20</v>
      </c>
      <c r="K4397">
        <v>16</v>
      </c>
      <c r="L4397">
        <v>5</v>
      </c>
      <c r="M4397" t="s">
        <v>900</v>
      </c>
      <c r="N4397" t="s">
        <v>860</v>
      </c>
      <c r="O4397" t="s">
        <v>799</v>
      </c>
      <c r="Q4397" t="s">
        <v>409</v>
      </c>
      <c r="R4397" t="str">
        <f t="shared" si="232"/>
        <v>Weekend</v>
      </c>
      <c r="S4397" s="27">
        <f t="shared" si="233"/>
        <v>41475</v>
      </c>
      <c r="T4397" t="str">
        <f t="shared" si="234"/>
        <v>S</v>
      </c>
      <c r="V4397" t="str">
        <f t="shared" si="235"/>
        <v>S</v>
      </c>
    </row>
    <row r="4398" spans="1:22" x14ac:dyDescent="0.25">
      <c r="A4398" t="s">
        <v>391</v>
      </c>
      <c r="B4398" t="s">
        <v>218</v>
      </c>
      <c r="C4398">
        <v>153075317</v>
      </c>
      <c r="D4398">
        <v>66</v>
      </c>
      <c r="E4398" t="s">
        <v>90</v>
      </c>
      <c r="G4398">
        <v>59.08</v>
      </c>
      <c r="H4398">
        <v>2015</v>
      </c>
      <c r="I4398">
        <v>10</v>
      </c>
      <c r="J4398">
        <v>29</v>
      </c>
      <c r="K4398">
        <v>18</v>
      </c>
      <c r="L4398">
        <v>30</v>
      </c>
      <c r="M4398" t="s">
        <v>900</v>
      </c>
      <c r="N4398" t="s">
        <v>860</v>
      </c>
      <c r="O4398" t="s">
        <v>799</v>
      </c>
      <c r="Q4398" t="s">
        <v>409</v>
      </c>
      <c r="R4398" t="str">
        <f t="shared" si="232"/>
        <v>Weekday</v>
      </c>
      <c r="S4398" s="27">
        <f t="shared" si="233"/>
        <v>42306</v>
      </c>
      <c r="T4398" t="str">
        <f t="shared" si="234"/>
        <v>D</v>
      </c>
      <c r="V4398" t="str">
        <f t="shared" si="235"/>
        <v>D</v>
      </c>
    </row>
    <row r="4399" spans="1:22" x14ac:dyDescent="0.25">
      <c r="A4399" t="s">
        <v>391</v>
      </c>
      <c r="B4399" t="s">
        <v>218</v>
      </c>
      <c r="C4399">
        <v>170475133</v>
      </c>
      <c r="D4399">
        <v>66</v>
      </c>
      <c r="E4399" t="s">
        <v>90</v>
      </c>
      <c r="G4399">
        <v>59.134999999999998</v>
      </c>
      <c r="H4399">
        <v>2017</v>
      </c>
      <c r="I4399">
        <v>2</v>
      </c>
      <c r="J4399">
        <v>13</v>
      </c>
      <c r="K4399">
        <v>7</v>
      </c>
      <c r="L4399">
        <v>10</v>
      </c>
      <c r="M4399" t="s">
        <v>900</v>
      </c>
      <c r="N4399" t="s">
        <v>860</v>
      </c>
      <c r="O4399" t="s">
        <v>799</v>
      </c>
      <c r="Q4399" t="s">
        <v>409</v>
      </c>
      <c r="R4399" t="str">
        <f t="shared" si="232"/>
        <v>Weekday</v>
      </c>
      <c r="S4399" s="27">
        <f t="shared" si="233"/>
        <v>42779</v>
      </c>
      <c r="T4399" t="str">
        <f t="shared" si="234"/>
        <v>D</v>
      </c>
      <c r="V4399" t="str">
        <f t="shared" si="235"/>
        <v>D</v>
      </c>
    </row>
    <row r="4400" spans="1:22" x14ac:dyDescent="0.25">
      <c r="A4400" t="s">
        <v>391</v>
      </c>
      <c r="B4400" t="s">
        <v>218</v>
      </c>
      <c r="C4400">
        <v>140805113</v>
      </c>
      <c r="D4400">
        <v>66</v>
      </c>
      <c r="E4400" t="s">
        <v>90</v>
      </c>
      <c r="G4400">
        <v>59.081000000000003</v>
      </c>
      <c r="H4400">
        <v>2014</v>
      </c>
      <c r="I4400">
        <v>3</v>
      </c>
      <c r="J4400">
        <v>21</v>
      </c>
      <c r="K4400">
        <v>8</v>
      </c>
      <c r="L4400">
        <v>32</v>
      </c>
      <c r="M4400" t="s">
        <v>900</v>
      </c>
      <c r="N4400" t="s">
        <v>404</v>
      </c>
      <c r="O4400" t="s">
        <v>799</v>
      </c>
      <c r="Q4400" t="s">
        <v>409</v>
      </c>
      <c r="R4400" t="str">
        <f t="shared" si="232"/>
        <v>Weekday</v>
      </c>
      <c r="S4400" s="27">
        <f t="shared" si="233"/>
        <v>41719</v>
      </c>
      <c r="T4400" t="str">
        <f t="shared" si="234"/>
        <v>S</v>
      </c>
      <c r="V4400" t="str">
        <f t="shared" si="235"/>
        <v>S</v>
      </c>
    </row>
    <row r="4401" spans="1:22" x14ac:dyDescent="0.25">
      <c r="A4401" t="s">
        <v>391</v>
      </c>
      <c r="B4401" t="s">
        <v>218</v>
      </c>
      <c r="C4401">
        <v>161875046</v>
      </c>
      <c r="D4401">
        <v>66</v>
      </c>
      <c r="E4401" t="s">
        <v>90</v>
      </c>
      <c r="G4401">
        <v>59.08</v>
      </c>
      <c r="H4401">
        <v>2016</v>
      </c>
      <c r="I4401">
        <v>6</v>
      </c>
      <c r="J4401">
        <v>6</v>
      </c>
      <c r="K4401">
        <v>3</v>
      </c>
      <c r="L4401">
        <v>23</v>
      </c>
      <c r="M4401" t="s">
        <v>899</v>
      </c>
      <c r="N4401" t="s">
        <v>860</v>
      </c>
      <c r="O4401" t="s">
        <v>799</v>
      </c>
      <c r="Q4401" t="s">
        <v>409</v>
      </c>
      <c r="R4401" t="str">
        <f t="shared" ref="R4401:R4463" si="236">IF(WEEKDAY(DATE(H4401,I4401,J4401),2) &lt; 6, "Weekday", "Weekend")</f>
        <v>Weekday</v>
      </c>
      <c r="S4401" s="27">
        <f t="shared" ref="S4401:S4463" si="237">DATE(H4401,I4401,J4401)</f>
        <v>42527</v>
      </c>
      <c r="T4401" t="str">
        <f t="shared" si="234"/>
        <v>D</v>
      </c>
      <c r="V4401" t="str">
        <f t="shared" si="235"/>
        <v>D</v>
      </c>
    </row>
    <row r="4402" spans="1:22" x14ac:dyDescent="0.25">
      <c r="A4402" t="s">
        <v>391</v>
      </c>
      <c r="B4402" t="s">
        <v>218</v>
      </c>
      <c r="C4402">
        <v>163375042</v>
      </c>
      <c r="D4402">
        <v>66</v>
      </c>
      <c r="E4402" t="s">
        <v>90</v>
      </c>
      <c r="G4402">
        <v>58.984000000000002</v>
      </c>
      <c r="H4402">
        <v>2016</v>
      </c>
      <c r="I4402">
        <v>11</v>
      </c>
      <c r="J4402">
        <v>19</v>
      </c>
      <c r="K4402">
        <v>5</v>
      </c>
      <c r="L4402">
        <v>19</v>
      </c>
      <c r="M4402" t="s">
        <v>900</v>
      </c>
      <c r="N4402" t="s">
        <v>860</v>
      </c>
      <c r="O4402" t="s">
        <v>799</v>
      </c>
      <c r="Q4402" t="s">
        <v>407</v>
      </c>
      <c r="R4402" t="str">
        <f t="shared" si="236"/>
        <v>Weekend</v>
      </c>
      <c r="S4402" s="27">
        <f t="shared" si="237"/>
        <v>42693</v>
      </c>
      <c r="T4402" t="str">
        <f t="shared" ref="T4402:T4465" si="238">IF(OR(H4402=2013,H4402=2014,AND(H4402=2015,I4402&lt;9),AND(H4402=2015,I4402=9,J4402&lt;5)),"S","D")</f>
        <v>D</v>
      </c>
      <c r="V4402" t="str">
        <f t="shared" si="235"/>
        <v>D</v>
      </c>
    </row>
    <row r="4403" spans="1:22" x14ac:dyDescent="0.25">
      <c r="A4403" t="s">
        <v>391</v>
      </c>
      <c r="B4403" t="s">
        <v>218</v>
      </c>
      <c r="C4403">
        <v>151275291</v>
      </c>
      <c r="D4403">
        <v>66</v>
      </c>
      <c r="E4403" t="s">
        <v>90</v>
      </c>
      <c r="G4403">
        <v>59.082999999999998</v>
      </c>
      <c r="H4403">
        <v>2015</v>
      </c>
      <c r="I4403">
        <v>5</v>
      </c>
      <c r="J4403">
        <v>6</v>
      </c>
      <c r="K4403">
        <v>13</v>
      </c>
      <c r="L4403">
        <v>55</v>
      </c>
      <c r="M4403" t="s">
        <v>900</v>
      </c>
      <c r="N4403" t="s">
        <v>860</v>
      </c>
      <c r="O4403" t="s">
        <v>799</v>
      </c>
      <c r="Q4403" t="s">
        <v>409</v>
      </c>
      <c r="R4403" t="str">
        <f t="shared" si="236"/>
        <v>Weekday</v>
      </c>
      <c r="S4403" s="27">
        <f t="shared" si="237"/>
        <v>42130</v>
      </c>
      <c r="T4403" t="str">
        <f t="shared" si="238"/>
        <v>S</v>
      </c>
      <c r="V4403" t="str">
        <f t="shared" si="235"/>
        <v>S</v>
      </c>
    </row>
    <row r="4404" spans="1:22" x14ac:dyDescent="0.25">
      <c r="A4404" t="s">
        <v>391</v>
      </c>
      <c r="B4404" t="s">
        <v>218</v>
      </c>
      <c r="C4404">
        <v>170915200</v>
      </c>
      <c r="D4404">
        <v>66</v>
      </c>
      <c r="E4404" t="s">
        <v>90</v>
      </c>
      <c r="G4404">
        <v>59.085999999999999</v>
      </c>
      <c r="H4404">
        <v>2017</v>
      </c>
      <c r="I4404">
        <v>3</v>
      </c>
      <c r="J4404">
        <v>31</v>
      </c>
      <c r="K4404">
        <v>20</v>
      </c>
      <c r="L4404">
        <v>30</v>
      </c>
      <c r="M4404" t="s">
        <v>900</v>
      </c>
      <c r="N4404" t="s">
        <v>860</v>
      </c>
      <c r="O4404" t="s">
        <v>799</v>
      </c>
      <c r="Q4404" t="s">
        <v>409</v>
      </c>
      <c r="R4404" t="str">
        <f t="shared" si="236"/>
        <v>Weekday</v>
      </c>
      <c r="S4404" s="27">
        <f t="shared" si="237"/>
        <v>42825</v>
      </c>
      <c r="T4404" t="str">
        <f t="shared" si="238"/>
        <v>D</v>
      </c>
      <c r="V4404" t="str">
        <f t="shared" si="235"/>
        <v>D</v>
      </c>
    </row>
    <row r="4405" spans="1:22" x14ac:dyDescent="0.25">
      <c r="A4405" t="s">
        <v>391</v>
      </c>
      <c r="B4405" t="s">
        <v>218</v>
      </c>
      <c r="C4405">
        <v>172365285</v>
      </c>
      <c r="D4405">
        <v>66</v>
      </c>
      <c r="E4405" t="s">
        <v>90</v>
      </c>
      <c r="G4405">
        <v>59.088000000000001</v>
      </c>
      <c r="H4405">
        <v>2017</v>
      </c>
      <c r="I4405">
        <v>8</v>
      </c>
      <c r="J4405">
        <v>23</v>
      </c>
      <c r="K4405">
        <v>16</v>
      </c>
      <c r="L4405">
        <v>23</v>
      </c>
      <c r="M4405" t="s">
        <v>900</v>
      </c>
      <c r="N4405" t="s">
        <v>860</v>
      </c>
      <c r="O4405" t="s">
        <v>799</v>
      </c>
      <c r="Q4405" t="s">
        <v>409</v>
      </c>
      <c r="R4405" t="str">
        <f t="shared" si="236"/>
        <v>Weekday</v>
      </c>
      <c r="S4405" s="27">
        <f t="shared" si="237"/>
        <v>42970</v>
      </c>
      <c r="T4405" t="str">
        <f t="shared" si="238"/>
        <v>D</v>
      </c>
      <c r="V4405" t="str">
        <f t="shared" si="235"/>
        <v>D</v>
      </c>
    </row>
    <row r="4406" spans="1:22" x14ac:dyDescent="0.25">
      <c r="A4406" t="s">
        <v>391</v>
      </c>
      <c r="B4406" t="s">
        <v>218</v>
      </c>
      <c r="C4406">
        <v>171525111</v>
      </c>
      <c r="D4406">
        <v>66</v>
      </c>
      <c r="E4406" t="s">
        <v>90</v>
      </c>
      <c r="G4406">
        <v>59.09</v>
      </c>
      <c r="H4406">
        <v>2017</v>
      </c>
      <c r="I4406">
        <v>5</v>
      </c>
      <c r="J4406">
        <v>24</v>
      </c>
      <c r="K4406">
        <v>7</v>
      </c>
      <c r="L4406">
        <v>30</v>
      </c>
      <c r="M4406" t="s">
        <v>900</v>
      </c>
      <c r="N4406" t="s">
        <v>860</v>
      </c>
      <c r="O4406" t="s">
        <v>799</v>
      </c>
      <c r="Q4406" t="s">
        <v>409</v>
      </c>
      <c r="R4406" t="str">
        <f t="shared" si="236"/>
        <v>Weekday</v>
      </c>
      <c r="S4406" s="27">
        <f t="shared" si="237"/>
        <v>42879</v>
      </c>
      <c r="T4406" t="str">
        <f t="shared" si="238"/>
        <v>D</v>
      </c>
      <c r="V4406" t="str">
        <f t="shared" si="235"/>
        <v>D</v>
      </c>
    </row>
    <row r="4407" spans="1:22" x14ac:dyDescent="0.25">
      <c r="A4407" t="s">
        <v>391</v>
      </c>
      <c r="B4407" t="s">
        <v>218</v>
      </c>
      <c r="C4407">
        <v>142285237</v>
      </c>
      <c r="D4407">
        <v>66</v>
      </c>
      <c r="E4407" t="s">
        <v>90</v>
      </c>
      <c r="G4407">
        <v>59.091000000000001</v>
      </c>
      <c r="H4407">
        <v>2014</v>
      </c>
      <c r="I4407">
        <v>8</v>
      </c>
      <c r="J4407">
        <v>16</v>
      </c>
      <c r="K4407">
        <v>18</v>
      </c>
      <c r="L4407">
        <v>11</v>
      </c>
      <c r="M4407" t="s">
        <v>900</v>
      </c>
      <c r="N4407" t="s">
        <v>860</v>
      </c>
      <c r="O4407" t="s">
        <v>799</v>
      </c>
      <c r="Q4407" t="s">
        <v>409</v>
      </c>
      <c r="R4407" t="str">
        <f t="shared" si="236"/>
        <v>Weekend</v>
      </c>
      <c r="S4407" s="27">
        <f t="shared" si="237"/>
        <v>41867</v>
      </c>
      <c r="T4407" t="str">
        <f t="shared" si="238"/>
        <v>S</v>
      </c>
      <c r="V4407" t="str">
        <f t="shared" si="235"/>
        <v>S</v>
      </c>
    </row>
    <row r="4408" spans="1:22" x14ac:dyDescent="0.25">
      <c r="A4408" t="s">
        <v>391</v>
      </c>
      <c r="B4408" t="s">
        <v>218</v>
      </c>
      <c r="C4408">
        <v>143105233</v>
      </c>
      <c r="D4408">
        <v>66</v>
      </c>
      <c r="E4408" t="s">
        <v>90</v>
      </c>
      <c r="G4408">
        <v>59.093000000000004</v>
      </c>
      <c r="H4408">
        <v>2014</v>
      </c>
      <c r="I4408">
        <v>11</v>
      </c>
      <c r="J4408">
        <v>5</v>
      </c>
      <c r="K4408">
        <v>8</v>
      </c>
      <c r="L4408">
        <v>13</v>
      </c>
      <c r="M4408" t="s">
        <v>900</v>
      </c>
      <c r="N4408" t="s">
        <v>860</v>
      </c>
      <c r="O4408" t="s">
        <v>799</v>
      </c>
      <c r="Q4408" t="s">
        <v>409</v>
      </c>
      <c r="R4408" t="str">
        <f t="shared" si="236"/>
        <v>Weekday</v>
      </c>
      <c r="S4408" s="27">
        <f t="shared" si="237"/>
        <v>41948</v>
      </c>
      <c r="T4408" t="str">
        <f t="shared" si="238"/>
        <v>S</v>
      </c>
      <c r="V4408" t="str">
        <f t="shared" si="235"/>
        <v>S</v>
      </c>
    </row>
    <row r="4409" spans="1:22" x14ac:dyDescent="0.25">
      <c r="A4409" t="s">
        <v>391</v>
      </c>
      <c r="B4409" t="s">
        <v>218</v>
      </c>
      <c r="C4409">
        <v>171285560</v>
      </c>
      <c r="D4409">
        <v>66</v>
      </c>
      <c r="E4409" t="s">
        <v>90</v>
      </c>
      <c r="G4409">
        <v>59.095999999999997</v>
      </c>
      <c r="H4409">
        <v>2017</v>
      </c>
      <c r="I4409">
        <v>5</v>
      </c>
      <c r="J4409">
        <v>6</v>
      </c>
      <c r="K4409">
        <v>8</v>
      </c>
      <c r="L4409">
        <v>46</v>
      </c>
      <c r="M4409" t="s">
        <v>900</v>
      </c>
      <c r="N4409" t="s">
        <v>860</v>
      </c>
      <c r="O4409" t="s">
        <v>799</v>
      </c>
      <c r="Q4409" t="s">
        <v>409</v>
      </c>
      <c r="R4409" t="str">
        <f t="shared" si="236"/>
        <v>Weekend</v>
      </c>
      <c r="S4409" s="27">
        <f t="shared" si="237"/>
        <v>42861</v>
      </c>
      <c r="T4409" t="str">
        <f t="shared" si="238"/>
        <v>D</v>
      </c>
      <c r="V4409" t="str">
        <f t="shared" si="235"/>
        <v>D</v>
      </c>
    </row>
    <row r="4410" spans="1:22" x14ac:dyDescent="0.25">
      <c r="A4410" t="s">
        <v>391</v>
      </c>
      <c r="B4410" t="s">
        <v>218</v>
      </c>
      <c r="C4410">
        <v>141715145</v>
      </c>
      <c r="D4410">
        <v>66</v>
      </c>
      <c r="E4410" t="s">
        <v>90</v>
      </c>
      <c r="G4410">
        <v>59.097000000000001</v>
      </c>
      <c r="H4410">
        <v>2014</v>
      </c>
      <c r="I4410">
        <v>6</v>
      </c>
      <c r="J4410">
        <v>20</v>
      </c>
      <c r="K4410">
        <v>9</v>
      </c>
      <c r="L4410">
        <v>55</v>
      </c>
      <c r="M4410" t="s">
        <v>899</v>
      </c>
      <c r="N4410" t="s">
        <v>860</v>
      </c>
      <c r="O4410" t="s">
        <v>799</v>
      </c>
      <c r="Q4410" t="s">
        <v>409</v>
      </c>
      <c r="R4410" t="str">
        <f t="shared" si="236"/>
        <v>Weekday</v>
      </c>
      <c r="S4410" s="27">
        <f t="shared" si="237"/>
        <v>41810</v>
      </c>
      <c r="T4410" t="str">
        <f t="shared" si="238"/>
        <v>S</v>
      </c>
      <c r="V4410" t="str">
        <f t="shared" si="235"/>
        <v>S</v>
      </c>
    </row>
    <row r="4411" spans="1:22" x14ac:dyDescent="0.25">
      <c r="A4411" t="s">
        <v>391</v>
      </c>
      <c r="B4411" t="s">
        <v>218</v>
      </c>
      <c r="C4411">
        <v>142715081</v>
      </c>
      <c r="D4411">
        <v>66</v>
      </c>
      <c r="E4411" t="s">
        <v>90</v>
      </c>
      <c r="G4411">
        <v>59.097999999999999</v>
      </c>
      <c r="H4411">
        <v>2014</v>
      </c>
      <c r="I4411">
        <v>9</v>
      </c>
      <c r="J4411">
        <v>27</v>
      </c>
      <c r="K4411">
        <v>18</v>
      </c>
      <c r="L4411">
        <v>20</v>
      </c>
      <c r="M4411" t="s">
        <v>900</v>
      </c>
      <c r="N4411" t="s">
        <v>171</v>
      </c>
      <c r="O4411" t="s">
        <v>799</v>
      </c>
      <c r="Q4411" t="s">
        <v>409</v>
      </c>
      <c r="R4411" t="str">
        <f t="shared" si="236"/>
        <v>Weekend</v>
      </c>
      <c r="S4411" s="27">
        <f t="shared" si="237"/>
        <v>41909</v>
      </c>
      <c r="T4411" t="str">
        <f t="shared" si="238"/>
        <v>S</v>
      </c>
      <c r="V4411" t="str">
        <f t="shared" si="235"/>
        <v>S</v>
      </c>
    </row>
    <row r="4412" spans="1:22" x14ac:dyDescent="0.25">
      <c r="A4412" t="s">
        <v>391</v>
      </c>
      <c r="S4412" s="27"/>
      <c r="V4412" t="str">
        <f t="shared" si="235"/>
        <v/>
      </c>
    </row>
    <row r="4413" spans="1:22" x14ac:dyDescent="0.25">
      <c r="A4413" t="s">
        <v>391</v>
      </c>
      <c r="B4413" t="s">
        <v>218</v>
      </c>
      <c r="C4413">
        <v>142375126</v>
      </c>
      <c r="D4413">
        <v>66</v>
      </c>
      <c r="E4413" t="s">
        <v>90</v>
      </c>
      <c r="G4413">
        <v>59.103999999999999</v>
      </c>
      <c r="H4413">
        <v>2014</v>
      </c>
      <c r="I4413">
        <v>8</v>
      </c>
      <c r="J4413">
        <v>14</v>
      </c>
      <c r="K4413">
        <v>11</v>
      </c>
      <c r="L4413">
        <v>35</v>
      </c>
      <c r="M4413" t="s">
        <v>900</v>
      </c>
      <c r="N4413" t="s">
        <v>404</v>
      </c>
      <c r="O4413" t="s">
        <v>799</v>
      </c>
      <c r="Q4413" t="s">
        <v>409</v>
      </c>
      <c r="R4413" t="str">
        <f t="shared" si="236"/>
        <v>Weekday</v>
      </c>
      <c r="S4413" s="27">
        <f t="shared" si="237"/>
        <v>41865</v>
      </c>
      <c r="T4413" t="str">
        <f t="shared" si="238"/>
        <v>S</v>
      </c>
      <c r="V4413" t="str">
        <f t="shared" si="235"/>
        <v>S</v>
      </c>
    </row>
    <row r="4414" spans="1:22" x14ac:dyDescent="0.25">
      <c r="A4414" t="s">
        <v>391</v>
      </c>
      <c r="B4414" t="s">
        <v>218</v>
      </c>
      <c r="C4414">
        <v>143305107</v>
      </c>
      <c r="D4414">
        <v>66</v>
      </c>
      <c r="E4414" t="s">
        <v>90</v>
      </c>
      <c r="G4414">
        <v>59.103999999999999</v>
      </c>
      <c r="H4414">
        <v>2014</v>
      </c>
      <c r="I4414">
        <v>11</v>
      </c>
      <c r="J4414">
        <v>26</v>
      </c>
      <c r="K4414">
        <v>6</v>
      </c>
      <c r="L4414">
        <v>35</v>
      </c>
      <c r="M4414" t="s">
        <v>900</v>
      </c>
      <c r="N4414" t="s">
        <v>860</v>
      </c>
      <c r="O4414" t="s">
        <v>799</v>
      </c>
      <c r="Q4414" t="s">
        <v>409</v>
      </c>
      <c r="R4414" t="str">
        <f t="shared" si="236"/>
        <v>Weekday</v>
      </c>
      <c r="S4414" s="27">
        <f t="shared" si="237"/>
        <v>41969</v>
      </c>
      <c r="T4414" t="str">
        <f t="shared" si="238"/>
        <v>S</v>
      </c>
      <c r="V4414" t="str">
        <f t="shared" si="235"/>
        <v>S</v>
      </c>
    </row>
    <row r="4415" spans="1:22" x14ac:dyDescent="0.25">
      <c r="A4415" t="s">
        <v>391</v>
      </c>
      <c r="S4415" s="27"/>
      <c r="V4415" t="str">
        <f t="shared" si="235"/>
        <v/>
      </c>
    </row>
    <row r="4416" spans="1:22" x14ac:dyDescent="0.25">
      <c r="A4416" t="s">
        <v>391</v>
      </c>
      <c r="B4416" t="s">
        <v>218</v>
      </c>
      <c r="C4416">
        <v>162345183</v>
      </c>
      <c r="D4416">
        <v>66</v>
      </c>
      <c r="E4416" t="s">
        <v>90</v>
      </c>
      <c r="G4416">
        <v>59.116999999999997</v>
      </c>
      <c r="H4416">
        <v>2016</v>
      </c>
      <c r="I4416">
        <v>8</v>
      </c>
      <c r="J4416">
        <v>19</v>
      </c>
      <c r="K4416">
        <v>15</v>
      </c>
      <c r="L4416">
        <v>28</v>
      </c>
      <c r="M4416" t="s">
        <v>900</v>
      </c>
      <c r="N4416" t="s">
        <v>171</v>
      </c>
      <c r="O4416" t="s">
        <v>799</v>
      </c>
      <c r="Q4416" t="s">
        <v>409</v>
      </c>
      <c r="R4416" t="str">
        <f t="shared" si="236"/>
        <v>Weekday</v>
      </c>
      <c r="S4416" s="27">
        <f t="shared" si="237"/>
        <v>42601</v>
      </c>
      <c r="T4416" t="str">
        <f t="shared" si="238"/>
        <v>D</v>
      </c>
      <c r="V4416" t="str">
        <f t="shared" si="235"/>
        <v>D</v>
      </c>
    </row>
    <row r="4417" spans="1:22" x14ac:dyDescent="0.25">
      <c r="A4417" t="s">
        <v>391</v>
      </c>
      <c r="B4417" t="s">
        <v>218</v>
      </c>
      <c r="C4417">
        <v>132595218</v>
      </c>
      <c r="D4417">
        <v>66</v>
      </c>
      <c r="E4417" t="s">
        <v>90</v>
      </c>
      <c r="G4417">
        <v>59.121000000000002</v>
      </c>
      <c r="H4417">
        <v>2013</v>
      </c>
      <c r="I4417">
        <v>9</v>
      </c>
      <c r="J4417">
        <v>14</v>
      </c>
      <c r="K4417">
        <v>14</v>
      </c>
      <c r="L4417">
        <v>2</v>
      </c>
      <c r="M4417" t="s">
        <v>900</v>
      </c>
      <c r="N4417" t="s">
        <v>171</v>
      </c>
      <c r="O4417" t="s">
        <v>799</v>
      </c>
      <c r="Q4417" t="s">
        <v>409</v>
      </c>
      <c r="R4417" t="str">
        <f t="shared" si="236"/>
        <v>Weekend</v>
      </c>
      <c r="S4417" s="27">
        <f t="shared" si="237"/>
        <v>41531</v>
      </c>
      <c r="T4417" t="str">
        <f t="shared" si="238"/>
        <v>S</v>
      </c>
      <c r="V4417" t="str">
        <f t="shared" si="235"/>
        <v>S</v>
      </c>
    </row>
    <row r="4418" spans="1:22" x14ac:dyDescent="0.25">
      <c r="A4418" t="s">
        <v>391</v>
      </c>
      <c r="B4418" t="s">
        <v>218</v>
      </c>
      <c r="C4418">
        <v>143515038</v>
      </c>
      <c r="D4418">
        <v>66</v>
      </c>
      <c r="E4418" t="s">
        <v>90</v>
      </c>
      <c r="G4418">
        <v>59.131</v>
      </c>
      <c r="H4418">
        <v>2014</v>
      </c>
      <c r="I4418">
        <v>12</v>
      </c>
      <c r="J4418">
        <v>4</v>
      </c>
      <c r="K4418">
        <v>16</v>
      </c>
      <c r="L4418">
        <v>22</v>
      </c>
      <c r="M4418" t="s">
        <v>900</v>
      </c>
      <c r="N4418" t="s">
        <v>404</v>
      </c>
      <c r="O4418" t="s">
        <v>799</v>
      </c>
      <c r="Q4418" t="s">
        <v>409</v>
      </c>
      <c r="R4418" t="str">
        <f t="shared" si="236"/>
        <v>Weekday</v>
      </c>
      <c r="S4418" s="27">
        <f t="shared" si="237"/>
        <v>41977</v>
      </c>
      <c r="T4418" t="str">
        <f t="shared" si="238"/>
        <v>S</v>
      </c>
      <c r="V4418" t="str">
        <f t="shared" si="235"/>
        <v>S</v>
      </c>
    </row>
    <row r="4419" spans="1:22" x14ac:dyDescent="0.25">
      <c r="A4419" t="s">
        <v>391</v>
      </c>
      <c r="B4419" t="s">
        <v>218</v>
      </c>
      <c r="C4419">
        <v>163505063</v>
      </c>
      <c r="D4419">
        <v>66</v>
      </c>
      <c r="E4419" t="s">
        <v>90</v>
      </c>
      <c r="G4419">
        <v>59.133000000000003</v>
      </c>
      <c r="H4419">
        <v>2016</v>
      </c>
      <c r="I4419">
        <v>12</v>
      </c>
      <c r="J4419">
        <v>9</v>
      </c>
      <c r="K4419">
        <v>9</v>
      </c>
      <c r="L4419">
        <v>55</v>
      </c>
      <c r="M4419" t="s">
        <v>900</v>
      </c>
      <c r="N4419" t="s">
        <v>860</v>
      </c>
      <c r="O4419" t="s">
        <v>799</v>
      </c>
      <c r="Q4419" t="s">
        <v>409</v>
      </c>
      <c r="R4419" t="str">
        <f t="shared" si="236"/>
        <v>Weekday</v>
      </c>
      <c r="S4419" s="27">
        <f t="shared" si="237"/>
        <v>42713</v>
      </c>
      <c r="T4419" t="str">
        <f t="shared" si="238"/>
        <v>D</v>
      </c>
      <c r="V4419" t="str">
        <f t="shared" ref="V4419:V4482" si="239">T4419&amp;U4419</f>
        <v>D</v>
      </c>
    </row>
    <row r="4420" spans="1:22" x14ac:dyDescent="0.25">
      <c r="A4420" t="s">
        <v>391</v>
      </c>
      <c r="B4420" t="s">
        <v>218</v>
      </c>
      <c r="C4420">
        <v>142045002</v>
      </c>
      <c r="D4420">
        <v>66</v>
      </c>
      <c r="E4420" t="s">
        <v>90</v>
      </c>
      <c r="G4420">
        <v>59.133000000000003</v>
      </c>
      <c r="H4420">
        <v>2014</v>
      </c>
      <c r="I4420">
        <v>7</v>
      </c>
      <c r="J4420">
        <v>22</v>
      </c>
      <c r="K4420">
        <v>17</v>
      </c>
      <c r="L4420">
        <v>45</v>
      </c>
      <c r="M4420" t="s">
        <v>900</v>
      </c>
      <c r="N4420" t="s">
        <v>404</v>
      </c>
      <c r="O4420" t="s">
        <v>799</v>
      </c>
      <c r="Q4420" t="s">
        <v>409</v>
      </c>
      <c r="R4420" t="str">
        <f t="shared" si="236"/>
        <v>Weekday</v>
      </c>
      <c r="S4420" s="27">
        <f t="shared" si="237"/>
        <v>41842</v>
      </c>
      <c r="T4420" t="str">
        <f t="shared" si="238"/>
        <v>S</v>
      </c>
      <c r="V4420" t="str">
        <f t="shared" si="239"/>
        <v>S</v>
      </c>
    </row>
    <row r="4421" spans="1:22" x14ac:dyDescent="0.25">
      <c r="A4421" t="s">
        <v>391</v>
      </c>
      <c r="S4421" s="27"/>
      <c r="V4421" t="str">
        <f t="shared" si="239"/>
        <v/>
      </c>
    </row>
    <row r="4422" spans="1:22" x14ac:dyDescent="0.25">
      <c r="A4422" t="s">
        <v>391</v>
      </c>
      <c r="S4422" s="27"/>
      <c r="V4422" t="str">
        <f t="shared" si="239"/>
        <v/>
      </c>
    </row>
    <row r="4423" spans="1:22" x14ac:dyDescent="0.25">
      <c r="A4423" t="s">
        <v>391</v>
      </c>
      <c r="S4423" s="27"/>
      <c r="V4423" t="str">
        <f t="shared" si="239"/>
        <v/>
      </c>
    </row>
    <row r="4424" spans="1:22" x14ac:dyDescent="0.25">
      <c r="A4424" t="s">
        <v>391</v>
      </c>
      <c r="B4424" t="s">
        <v>218</v>
      </c>
      <c r="C4424">
        <v>130475144</v>
      </c>
      <c r="D4424">
        <v>66</v>
      </c>
      <c r="E4424" t="s">
        <v>90</v>
      </c>
      <c r="G4424">
        <v>59.118000000000002</v>
      </c>
      <c r="H4424">
        <v>2013</v>
      </c>
      <c r="I4424">
        <v>2</v>
      </c>
      <c r="J4424">
        <v>13</v>
      </c>
      <c r="K4424">
        <v>18</v>
      </c>
      <c r="L4424">
        <v>25</v>
      </c>
      <c r="M4424" t="s">
        <v>900</v>
      </c>
      <c r="N4424" t="s">
        <v>860</v>
      </c>
      <c r="O4424" t="s">
        <v>799</v>
      </c>
      <c r="Q4424" t="s">
        <v>409</v>
      </c>
      <c r="R4424" t="str">
        <f t="shared" si="236"/>
        <v>Weekday</v>
      </c>
      <c r="S4424" s="27">
        <f t="shared" si="237"/>
        <v>41318</v>
      </c>
      <c r="T4424" t="str">
        <f t="shared" si="238"/>
        <v>S</v>
      </c>
      <c r="V4424" t="str">
        <f t="shared" si="239"/>
        <v>S</v>
      </c>
    </row>
    <row r="4425" spans="1:22" x14ac:dyDescent="0.25">
      <c r="A4425" t="s">
        <v>391</v>
      </c>
      <c r="S4425" s="27"/>
      <c r="V4425" t="str">
        <f t="shared" si="239"/>
        <v/>
      </c>
    </row>
    <row r="4426" spans="1:22" x14ac:dyDescent="0.25">
      <c r="A4426" t="s">
        <v>391</v>
      </c>
      <c r="B4426" t="s">
        <v>218</v>
      </c>
      <c r="C4426">
        <v>142285223</v>
      </c>
      <c r="D4426">
        <v>66</v>
      </c>
      <c r="E4426" t="s">
        <v>90</v>
      </c>
      <c r="G4426">
        <v>59.149000000000001</v>
      </c>
      <c r="H4426">
        <v>2014</v>
      </c>
      <c r="I4426">
        <v>8</v>
      </c>
      <c r="J4426">
        <v>16</v>
      </c>
      <c r="K4426">
        <v>18</v>
      </c>
      <c r="L4426">
        <v>25</v>
      </c>
      <c r="M4426" t="s">
        <v>900</v>
      </c>
      <c r="N4426" t="s">
        <v>860</v>
      </c>
      <c r="O4426" t="s">
        <v>799</v>
      </c>
      <c r="Q4426" t="s">
        <v>409</v>
      </c>
      <c r="R4426" t="str">
        <f t="shared" si="236"/>
        <v>Weekend</v>
      </c>
      <c r="S4426" s="27">
        <f t="shared" si="237"/>
        <v>41867</v>
      </c>
      <c r="T4426" t="str">
        <f t="shared" si="238"/>
        <v>S</v>
      </c>
      <c r="V4426" t="str">
        <f t="shared" si="239"/>
        <v>S</v>
      </c>
    </row>
    <row r="4427" spans="1:22" x14ac:dyDescent="0.25">
      <c r="A4427" t="s">
        <v>391</v>
      </c>
      <c r="B4427" t="s">
        <v>218</v>
      </c>
      <c r="C4427">
        <v>162615126</v>
      </c>
      <c r="D4427">
        <v>66</v>
      </c>
      <c r="E4427" t="s">
        <v>90</v>
      </c>
      <c r="G4427">
        <v>59.151000000000003</v>
      </c>
      <c r="H4427">
        <v>2016</v>
      </c>
      <c r="I4427">
        <v>9</v>
      </c>
      <c r="J4427">
        <v>16</v>
      </c>
      <c r="K4427">
        <v>18</v>
      </c>
      <c r="L4427">
        <v>42</v>
      </c>
      <c r="M4427" t="s">
        <v>900</v>
      </c>
      <c r="N4427" t="s">
        <v>860</v>
      </c>
      <c r="O4427" t="s">
        <v>799</v>
      </c>
      <c r="Q4427" t="s">
        <v>409</v>
      </c>
      <c r="R4427" t="str">
        <f t="shared" si="236"/>
        <v>Weekday</v>
      </c>
      <c r="S4427" s="27">
        <f t="shared" si="237"/>
        <v>42629</v>
      </c>
      <c r="T4427" t="str">
        <f t="shared" si="238"/>
        <v>D</v>
      </c>
      <c r="V4427" t="str">
        <f t="shared" si="239"/>
        <v>D</v>
      </c>
    </row>
    <row r="4428" spans="1:22" x14ac:dyDescent="0.25">
      <c r="A4428" t="s">
        <v>391</v>
      </c>
      <c r="S4428" s="27"/>
      <c r="V4428" t="str">
        <f t="shared" si="239"/>
        <v/>
      </c>
    </row>
    <row r="4429" spans="1:22" x14ac:dyDescent="0.25">
      <c r="A4429" t="s">
        <v>391</v>
      </c>
      <c r="B4429" t="s">
        <v>218</v>
      </c>
      <c r="C4429">
        <v>131335286</v>
      </c>
      <c r="D4429">
        <v>66</v>
      </c>
      <c r="E4429" t="s">
        <v>90</v>
      </c>
      <c r="G4429">
        <v>60.664000000000001</v>
      </c>
      <c r="H4429">
        <v>2013</v>
      </c>
      <c r="I4429">
        <v>5</v>
      </c>
      <c r="J4429">
        <v>10</v>
      </c>
      <c r="K4429">
        <v>22</v>
      </c>
      <c r="L4429">
        <v>44</v>
      </c>
      <c r="M4429" t="s">
        <v>899</v>
      </c>
      <c r="N4429" t="s">
        <v>860</v>
      </c>
      <c r="O4429" t="s">
        <v>799</v>
      </c>
      <c r="Q4429" t="s">
        <v>419</v>
      </c>
      <c r="R4429" t="str">
        <f t="shared" si="236"/>
        <v>Weekday</v>
      </c>
      <c r="S4429" s="27">
        <f t="shared" si="237"/>
        <v>41404</v>
      </c>
      <c r="T4429" t="str">
        <f t="shared" si="238"/>
        <v>S</v>
      </c>
      <c r="V4429" t="str">
        <f t="shared" si="239"/>
        <v>S</v>
      </c>
    </row>
    <row r="4430" spans="1:22" x14ac:dyDescent="0.25">
      <c r="A4430" t="s">
        <v>391</v>
      </c>
      <c r="B4430" t="s">
        <v>218</v>
      </c>
      <c r="C4430">
        <v>171415099</v>
      </c>
      <c r="D4430">
        <v>66</v>
      </c>
      <c r="E4430" t="s">
        <v>90</v>
      </c>
      <c r="G4430">
        <v>59.198</v>
      </c>
      <c r="H4430">
        <v>2017</v>
      </c>
      <c r="I4430">
        <v>5</v>
      </c>
      <c r="J4430">
        <v>20</v>
      </c>
      <c r="K4430">
        <v>9</v>
      </c>
      <c r="L4430">
        <v>20</v>
      </c>
      <c r="M4430" t="s">
        <v>900</v>
      </c>
      <c r="N4430" t="s">
        <v>171</v>
      </c>
      <c r="O4430" t="s">
        <v>799</v>
      </c>
      <c r="Q4430" t="s">
        <v>409</v>
      </c>
      <c r="R4430" t="str">
        <f t="shared" si="236"/>
        <v>Weekend</v>
      </c>
      <c r="S4430" s="27">
        <f t="shared" si="237"/>
        <v>42875</v>
      </c>
      <c r="T4430" t="str">
        <f t="shared" si="238"/>
        <v>D</v>
      </c>
      <c r="V4430" t="str">
        <f t="shared" si="239"/>
        <v>D</v>
      </c>
    </row>
    <row r="4431" spans="1:22" x14ac:dyDescent="0.25">
      <c r="A4431" t="s">
        <v>391</v>
      </c>
      <c r="B4431" t="s">
        <v>218</v>
      </c>
      <c r="C4431">
        <v>131415124</v>
      </c>
      <c r="D4431">
        <v>66</v>
      </c>
      <c r="E4431" t="s">
        <v>90</v>
      </c>
      <c r="G4431">
        <v>59.201999999999998</v>
      </c>
      <c r="H4431">
        <v>2013</v>
      </c>
      <c r="I4431">
        <v>5</v>
      </c>
      <c r="J4431">
        <v>21</v>
      </c>
      <c r="K4431">
        <v>8</v>
      </c>
      <c r="L4431">
        <v>21</v>
      </c>
      <c r="M4431" t="s">
        <v>900</v>
      </c>
      <c r="N4431" t="s">
        <v>860</v>
      </c>
      <c r="O4431" t="s">
        <v>799</v>
      </c>
      <c r="Q4431" t="s">
        <v>409</v>
      </c>
      <c r="R4431" t="str">
        <f t="shared" si="236"/>
        <v>Weekday</v>
      </c>
      <c r="S4431" s="27">
        <f t="shared" si="237"/>
        <v>41415</v>
      </c>
      <c r="T4431" t="str">
        <f t="shared" si="238"/>
        <v>S</v>
      </c>
      <c r="V4431" t="str">
        <f t="shared" si="239"/>
        <v>S</v>
      </c>
    </row>
    <row r="4432" spans="1:22" x14ac:dyDescent="0.25">
      <c r="A4432" t="s">
        <v>391</v>
      </c>
      <c r="B4432" t="s">
        <v>218</v>
      </c>
      <c r="C4432">
        <v>150935148</v>
      </c>
      <c r="D4432">
        <v>66</v>
      </c>
      <c r="E4432" t="s">
        <v>90</v>
      </c>
      <c r="G4432">
        <v>59.207000000000001</v>
      </c>
      <c r="H4432">
        <v>2015</v>
      </c>
      <c r="I4432">
        <v>4</v>
      </c>
      <c r="J4432">
        <v>1</v>
      </c>
      <c r="K4432">
        <v>12</v>
      </c>
      <c r="L4432">
        <v>5</v>
      </c>
      <c r="M4432" t="s">
        <v>900</v>
      </c>
      <c r="N4432" t="s">
        <v>860</v>
      </c>
      <c r="O4432" t="s">
        <v>799</v>
      </c>
      <c r="Q4432" t="s">
        <v>409</v>
      </c>
      <c r="R4432" t="str">
        <f t="shared" si="236"/>
        <v>Weekday</v>
      </c>
      <c r="S4432" s="27">
        <f t="shared" si="237"/>
        <v>42095</v>
      </c>
      <c r="T4432" t="str">
        <f t="shared" si="238"/>
        <v>S</v>
      </c>
      <c r="V4432" t="str">
        <f t="shared" si="239"/>
        <v>S</v>
      </c>
    </row>
    <row r="4433" spans="1:22" x14ac:dyDescent="0.25">
      <c r="A4433" t="s">
        <v>391</v>
      </c>
      <c r="B4433" t="s">
        <v>218</v>
      </c>
      <c r="C4433">
        <v>132375110</v>
      </c>
      <c r="D4433">
        <v>66</v>
      </c>
      <c r="E4433" t="s">
        <v>90</v>
      </c>
      <c r="G4433">
        <v>59.207999999999998</v>
      </c>
      <c r="H4433">
        <v>2013</v>
      </c>
      <c r="I4433">
        <v>8</v>
      </c>
      <c r="J4433">
        <v>24</v>
      </c>
      <c r="K4433">
        <v>16</v>
      </c>
      <c r="L4433">
        <v>13</v>
      </c>
      <c r="M4433" t="s">
        <v>900</v>
      </c>
      <c r="N4433" t="s">
        <v>860</v>
      </c>
      <c r="O4433" t="s">
        <v>799</v>
      </c>
      <c r="Q4433" t="s">
        <v>409</v>
      </c>
      <c r="R4433" t="str">
        <f t="shared" si="236"/>
        <v>Weekend</v>
      </c>
      <c r="S4433" s="27">
        <f t="shared" si="237"/>
        <v>41510</v>
      </c>
      <c r="T4433" t="str">
        <f t="shared" si="238"/>
        <v>S</v>
      </c>
      <c r="V4433" t="str">
        <f t="shared" si="239"/>
        <v>S</v>
      </c>
    </row>
    <row r="4434" spans="1:22" x14ac:dyDescent="0.25">
      <c r="A4434" t="s">
        <v>391</v>
      </c>
      <c r="B4434" t="s">
        <v>218</v>
      </c>
      <c r="C4434">
        <v>160885264</v>
      </c>
      <c r="D4434">
        <v>66</v>
      </c>
      <c r="E4434" t="s">
        <v>90</v>
      </c>
      <c r="G4434">
        <v>59.222999999999999</v>
      </c>
      <c r="H4434">
        <v>2016</v>
      </c>
      <c r="I4434">
        <v>3</v>
      </c>
      <c r="J4434">
        <v>28</v>
      </c>
      <c r="K4434">
        <v>9</v>
      </c>
      <c r="L4434">
        <v>24</v>
      </c>
      <c r="M4434" t="s">
        <v>900</v>
      </c>
      <c r="N4434" t="s">
        <v>860</v>
      </c>
      <c r="O4434" t="s">
        <v>799</v>
      </c>
      <c r="Q4434" t="s">
        <v>409</v>
      </c>
      <c r="R4434" t="str">
        <f t="shared" si="236"/>
        <v>Weekday</v>
      </c>
      <c r="S4434" s="27">
        <f t="shared" si="237"/>
        <v>42457</v>
      </c>
      <c r="T4434" t="str">
        <f t="shared" si="238"/>
        <v>D</v>
      </c>
      <c r="V4434" t="str">
        <f t="shared" si="239"/>
        <v>D</v>
      </c>
    </row>
    <row r="4435" spans="1:22" x14ac:dyDescent="0.25">
      <c r="A4435" t="s">
        <v>391</v>
      </c>
      <c r="B4435" t="s">
        <v>218</v>
      </c>
      <c r="C4435">
        <v>170985246</v>
      </c>
      <c r="D4435">
        <v>66</v>
      </c>
      <c r="E4435" t="s">
        <v>90</v>
      </c>
      <c r="G4435">
        <v>59.223999999999997</v>
      </c>
      <c r="H4435">
        <v>2017</v>
      </c>
      <c r="I4435">
        <v>4</v>
      </c>
      <c r="J4435">
        <v>8</v>
      </c>
      <c r="K4435">
        <v>4</v>
      </c>
      <c r="L4435">
        <v>48</v>
      </c>
      <c r="M4435" t="s">
        <v>899</v>
      </c>
      <c r="N4435" t="s">
        <v>860</v>
      </c>
      <c r="O4435" t="s">
        <v>799</v>
      </c>
      <c r="Q4435" t="s">
        <v>409</v>
      </c>
      <c r="R4435" t="str">
        <f t="shared" si="236"/>
        <v>Weekend</v>
      </c>
      <c r="S4435" s="27">
        <f t="shared" si="237"/>
        <v>42833</v>
      </c>
      <c r="T4435" t="str">
        <f t="shared" si="238"/>
        <v>D</v>
      </c>
      <c r="V4435" t="str">
        <f t="shared" si="239"/>
        <v>D</v>
      </c>
    </row>
    <row r="4436" spans="1:22" x14ac:dyDescent="0.25">
      <c r="A4436" t="s">
        <v>391</v>
      </c>
      <c r="B4436" t="s">
        <v>218</v>
      </c>
      <c r="C4436">
        <v>150765186</v>
      </c>
      <c r="D4436">
        <v>66</v>
      </c>
      <c r="E4436" t="s">
        <v>90</v>
      </c>
      <c r="G4436">
        <v>59.228999999999999</v>
      </c>
      <c r="H4436">
        <v>2015</v>
      </c>
      <c r="I4436">
        <v>3</v>
      </c>
      <c r="J4436">
        <v>17</v>
      </c>
      <c r="K4436">
        <v>13</v>
      </c>
      <c r="L4436">
        <v>40</v>
      </c>
      <c r="M4436" t="s">
        <v>900</v>
      </c>
      <c r="N4436" t="s">
        <v>171</v>
      </c>
      <c r="O4436" t="s">
        <v>799</v>
      </c>
      <c r="Q4436" t="s">
        <v>409</v>
      </c>
      <c r="R4436" t="str">
        <f t="shared" si="236"/>
        <v>Weekday</v>
      </c>
      <c r="S4436" s="27">
        <f t="shared" si="237"/>
        <v>42080</v>
      </c>
      <c r="T4436" t="str">
        <f t="shared" si="238"/>
        <v>S</v>
      </c>
      <c r="V4436" t="str">
        <f t="shared" si="239"/>
        <v>S</v>
      </c>
    </row>
    <row r="4437" spans="1:22" x14ac:dyDescent="0.25">
      <c r="A4437" t="s">
        <v>391</v>
      </c>
      <c r="B4437" t="s">
        <v>218</v>
      </c>
      <c r="C4437">
        <v>173545133</v>
      </c>
      <c r="D4437">
        <v>66</v>
      </c>
      <c r="E4437" t="s">
        <v>90</v>
      </c>
      <c r="G4437">
        <v>59.23</v>
      </c>
      <c r="H4437">
        <v>2017</v>
      </c>
      <c r="I4437">
        <v>12</v>
      </c>
      <c r="J4437">
        <v>18</v>
      </c>
      <c r="K4437">
        <v>9</v>
      </c>
      <c r="L4437">
        <v>6</v>
      </c>
      <c r="M4437" t="s">
        <v>900</v>
      </c>
      <c r="N4437" t="s">
        <v>404</v>
      </c>
      <c r="O4437" t="s">
        <v>799</v>
      </c>
      <c r="Q4437" t="s">
        <v>409</v>
      </c>
      <c r="R4437" t="str">
        <f t="shared" si="236"/>
        <v>Weekday</v>
      </c>
      <c r="S4437" s="27">
        <f t="shared" si="237"/>
        <v>43087</v>
      </c>
      <c r="T4437" t="str">
        <f t="shared" si="238"/>
        <v>D</v>
      </c>
      <c r="V4437" t="str">
        <f t="shared" si="239"/>
        <v>D</v>
      </c>
    </row>
    <row r="4438" spans="1:22" x14ac:dyDescent="0.25">
      <c r="A4438" t="s">
        <v>391</v>
      </c>
      <c r="B4438" t="s">
        <v>218</v>
      </c>
      <c r="C4438">
        <v>131605158</v>
      </c>
      <c r="D4438">
        <v>66</v>
      </c>
      <c r="E4438" t="s">
        <v>90</v>
      </c>
      <c r="G4438">
        <v>59.234999999999999</v>
      </c>
      <c r="H4438">
        <v>2013</v>
      </c>
      <c r="I4438">
        <v>6</v>
      </c>
      <c r="J4438">
        <v>8</v>
      </c>
      <c r="K4438">
        <v>13</v>
      </c>
      <c r="L4438">
        <v>14</v>
      </c>
      <c r="M4438" t="s">
        <v>900</v>
      </c>
      <c r="N4438" t="s">
        <v>404</v>
      </c>
      <c r="O4438" t="s">
        <v>799</v>
      </c>
      <c r="Q4438" t="s">
        <v>409</v>
      </c>
      <c r="R4438" t="str">
        <f t="shared" si="236"/>
        <v>Weekend</v>
      </c>
      <c r="S4438" s="27">
        <f t="shared" si="237"/>
        <v>41433</v>
      </c>
      <c r="T4438" t="str">
        <f t="shared" si="238"/>
        <v>S</v>
      </c>
      <c r="V4438" t="str">
        <f t="shared" si="239"/>
        <v>S</v>
      </c>
    </row>
    <row r="4439" spans="1:22" x14ac:dyDescent="0.25">
      <c r="A4439" t="s">
        <v>391</v>
      </c>
      <c r="B4439" t="s">
        <v>218</v>
      </c>
      <c r="C4439">
        <v>150395119</v>
      </c>
      <c r="D4439">
        <v>66</v>
      </c>
      <c r="E4439" t="s">
        <v>90</v>
      </c>
      <c r="G4439">
        <v>59.238999999999997</v>
      </c>
      <c r="H4439">
        <v>2015</v>
      </c>
      <c r="I4439">
        <v>2</v>
      </c>
      <c r="J4439">
        <v>2</v>
      </c>
      <c r="K4439">
        <v>10</v>
      </c>
      <c r="L4439">
        <v>54</v>
      </c>
      <c r="M4439" t="s">
        <v>900</v>
      </c>
      <c r="N4439" t="s">
        <v>404</v>
      </c>
      <c r="O4439" t="s">
        <v>1933</v>
      </c>
      <c r="Q4439" t="s">
        <v>409</v>
      </c>
      <c r="R4439" t="str">
        <f t="shared" si="236"/>
        <v>Weekday</v>
      </c>
      <c r="S4439" s="27">
        <f t="shared" si="237"/>
        <v>42037</v>
      </c>
      <c r="T4439" t="str">
        <f t="shared" si="238"/>
        <v>S</v>
      </c>
      <c r="V4439" t="str">
        <f t="shared" si="239"/>
        <v>S</v>
      </c>
    </row>
    <row r="4440" spans="1:22" x14ac:dyDescent="0.25">
      <c r="A4440" t="s">
        <v>391</v>
      </c>
      <c r="B4440" t="s">
        <v>218</v>
      </c>
      <c r="C4440">
        <v>153015429</v>
      </c>
      <c r="D4440">
        <v>66</v>
      </c>
      <c r="E4440" t="s">
        <v>90</v>
      </c>
      <c r="G4440">
        <v>59.24</v>
      </c>
      <c r="H4440">
        <v>2015</v>
      </c>
      <c r="I4440">
        <v>10</v>
      </c>
      <c r="J4440">
        <v>28</v>
      </c>
      <c r="K4440">
        <v>18</v>
      </c>
      <c r="L4440">
        <v>13</v>
      </c>
      <c r="M4440" t="s">
        <v>900</v>
      </c>
      <c r="N4440" t="s">
        <v>860</v>
      </c>
      <c r="O4440" t="s">
        <v>799</v>
      </c>
      <c r="Q4440" t="s">
        <v>409</v>
      </c>
      <c r="R4440" t="str">
        <f t="shared" si="236"/>
        <v>Weekday</v>
      </c>
      <c r="S4440" s="27">
        <f t="shared" si="237"/>
        <v>42305</v>
      </c>
      <c r="T4440" t="str">
        <f t="shared" si="238"/>
        <v>D</v>
      </c>
      <c r="V4440" t="str">
        <f t="shared" si="239"/>
        <v>D</v>
      </c>
    </row>
    <row r="4441" spans="1:22" x14ac:dyDescent="0.25">
      <c r="A4441" t="s">
        <v>391</v>
      </c>
      <c r="S4441" s="27"/>
      <c r="V4441" t="str">
        <f t="shared" si="239"/>
        <v/>
      </c>
    </row>
    <row r="4442" spans="1:22" x14ac:dyDescent="0.25">
      <c r="A4442" t="s">
        <v>391</v>
      </c>
      <c r="B4442" t="s">
        <v>218</v>
      </c>
      <c r="C4442">
        <v>163145427</v>
      </c>
      <c r="D4442">
        <v>66</v>
      </c>
      <c r="E4442" t="s">
        <v>90</v>
      </c>
      <c r="G4442">
        <v>59.241999999999997</v>
      </c>
      <c r="H4442">
        <v>2016</v>
      </c>
      <c r="I4442">
        <v>11</v>
      </c>
      <c r="J4442">
        <v>8</v>
      </c>
      <c r="K4442">
        <v>21</v>
      </c>
      <c r="L4442">
        <v>35</v>
      </c>
      <c r="M4442" t="s">
        <v>900</v>
      </c>
      <c r="N4442" t="s">
        <v>860</v>
      </c>
      <c r="O4442" t="s">
        <v>799</v>
      </c>
      <c r="Q4442" t="s">
        <v>409</v>
      </c>
      <c r="R4442" t="str">
        <f t="shared" si="236"/>
        <v>Weekday</v>
      </c>
      <c r="S4442" s="27">
        <f t="shared" si="237"/>
        <v>42682</v>
      </c>
      <c r="T4442" t="str">
        <f t="shared" si="238"/>
        <v>D</v>
      </c>
      <c r="V4442" t="str">
        <f t="shared" si="239"/>
        <v>D</v>
      </c>
    </row>
    <row r="4443" spans="1:22" x14ac:dyDescent="0.25">
      <c r="A4443" t="s">
        <v>391</v>
      </c>
      <c r="B4443" t="s">
        <v>218</v>
      </c>
      <c r="C4443">
        <v>131445110</v>
      </c>
      <c r="D4443">
        <v>66</v>
      </c>
      <c r="E4443" t="s">
        <v>90</v>
      </c>
      <c r="G4443">
        <v>59.197000000000003</v>
      </c>
      <c r="H4443">
        <v>2013</v>
      </c>
      <c r="I4443">
        <v>5</v>
      </c>
      <c r="J4443">
        <v>22</v>
      </c>
      <c r="K4443">
        <v>15</v>
      </c>
      <c r="L4443">
        <v>48</v>
      </c>
      <c r="M4443" t="s">
        <v>900</v>
      </c>
      <c r="N4443" t="s">
        <v>860</v>
      </c>
      <c r="O4443" t="s">
        <v>799</v>
      </c>
      <c r="Q4443" t="s">
        <v>409</v>
      </c>
      <c r="R4443" t="str">
        <f t="shared" si="236"/>
        <v>Weekday</v>
      </c>
      <c r="S4443" s="27">
        <f t="shared" si="237"/>
        <v>41416</v>
      </c>
      <c r="T4443" t="str">
        <f t="shared" si="238"/>
        <v>S</v>
      </c>
      <c r="V4443" t="str">
        <f t="shared" si="239"/>
        <v>S</v>
      </c>
    </row>
    <row r="4444" spans="1:22" x14ac:dyDescent="0.25">
      <c r="A4444" t="s">
        <v>391</v>
      </c>
      <c r="B4444" t="s">
        <v>218</v>
      </c>
      <c r="C4444">
        <v>160605303</v>
      </c>
      <c r="D4444">
        <v>66</v>
      </c>
      <c r="E4444" t="s">
        <v>90</v>
      </c>
      <c r="G4444">
        <v>59.244</v>
      </c>
      <c r="H4444">
        <v>2016</v>
      </c>
      <c r="I4444">
        <v>2</v>
      </c>
      <c r="J4444">
        <v>29</v>
      </c>
      <c r="K4444">
        <v>16</v>
      </c>
      <c r="L4444">
        <v>43</v>
      </c>
      <c r="M4444" t="s">
        <v>900</v>
      </c>
      <c r="N4444" t="s">
        <v>860</v>
      </c>
      <c r="O4444" t="s">
        <v>799</v>
      </c>
      <c r="Q4444" t="s">
        <v>409</v>
      </c>
      <c r="R4444" t="str">
        <f t="shared" si="236"/>
        <v>Weekday</v>
      </c>
      <c r="S4444" s="27">
        <f t="shared" si="237"/>
        <v>42429</v>
      </c>
      <c r="T4444" t="str">
        <f t="shared" si="238"/>
        <v>D</v>
      </c>
      <c r="V4444" t="str">
        <f t="shared" si="239"/>
        <v>D</v>
      </c>
    </row>
    <row r="4445" spans="1:22" x14ac:dyDescent="0.25">
      <c r="A4445" t="s">
        <v>391</v>
      </c>
      <c r="S4445" s="27"/>
      <c r="V4445" t="str">
        <f t="shared" si="239"/>
        <v/>
      </c>
    </row>
    <row r="4446" spans="1:22" x14ac:dyDescent="0.25">
      <c r="A4446" t="s">
        <v>391</v>
      </c>
      <c r="S4446" s="27"/>
      <c r="V4446" t="str">
        <f t="shared" si="239"/>
        <v/>
      </c>
    </row>
    <row r="4447" spans="1:22" x14ac:dyDescent="0.25">
      <c r="A4447" t="s">
        <v>391</v>
      </c>
      <c r="B4447" t="s">
        <v>218</v>
      </c>
      <c r="C4447">
        <v>141935086</v>
      </c>
      <c r="D4447">
        <v>66</v>
      </c>
      <c r="E4447" t="s">
        <v>90</v>
      </c>
      <c r="G4447">
        <v>59.267000000000003</v>
      </c>
      <c r="H4447">
        <v>2014</v>
      </c>
      <c r="I4447">
        <v>7</v>
      </c>
      <c r="J4447">
        <v>11</v>
      </c>
      <c r="K4447">
        <v>13</v>
      </c>
      <c r="L4447">
        <v>42</v>
      </c>
      <c r="M4447" t="s">
        <v>900</v>
      </c>
      <c r="N4447" t="s">
        <v>860</v>
      </c>
      <c r="O4447" t="s">
        <v>799</v>
      </c>
      <c r="Q4447" t="s">
        <v>409</v>
      </c>
      <c r="R4447" t="str">
        <f t="shared" si="236"/>
        <v>Weekday</v>
      </c>
      <c r="S4447" s="27">
        <f t="shared" si="237"/>
        <v>41831</v>
      </c>
      <c r="T4447" t="str">
        <f t="shared" si="238"/>
        <v>S</v>
      </c>
      <c r="V4447" t="str">
        <f t="shared" si="239"/>
        <v>S</v>
      </c>
    </row>
    <row r="4448" spans="1:22" x14ac:dyDescent="0.25">
      <c r="A4448" t="s">
        <v>391</v>
      </c>
      <c r="S4448" s="27"/>
      <c r="V4448" t="str">
        <f t="shared" si="239"/>
        <v/>
      </c>
    </row>
    <row r="4449" spans="1:22" x14ac:dyDescent="0.25">
      <c r="A4449" t="s">
        <v>391</v>
      </c>
      <c r="B4449" t="s">
        <v>218</v>
      </c>
      <c r="C4449">
        <v>151415287</v>
      </c>
      <c r="D4449">
        <v>66</v>
      </c>
      <c r="E4449" t="s">
        <v>90</v>
      </c>
      <c r="G4449">
        <v>59.273000000000003</v>
      </c>
      <c r="H4449">
        <v>2015</v>
      </c>
      <c r="I4449">
        <v>5</v>
      </c>
      <c r="J4449">
        <v>21</v>
      </c>
      <c r="K4449">
        <v>13</v>
      </c>
      <c r="L4449">
        <v>53</v>
      </c>
      <c r="M4449" t="s">
        <v>900</v>
      </c>
      <c r="N4449" t="s">
        <v>860</v>
      </c>
      <c r="O4449" t="s">
        <v>799</v>
      </c>
      <c r="Q4449" t="s">
        <v>409</v>
      </c>
      <c r="R4449" t="str">
        <f t="shared" si="236"/>
        <v>Weekday</v>
      </c>
      <c r="S4449" s="27">
        <f t="shared" si="237"/>
        <v>42145</v>
      </c>
      <c r="T4449" t="str">
        <f t="shared" si="238"/>
        <v>S</v>
      </c>
      <c r="V4449" t="str">
        <f t="shared" si="239"/>
        <v>S</v>
      </c>
    </row>
    <row r="4450" spans="1:22" x14ac:dyDescent="0.25">
      <c r="A4450" t="s">
        <v>391</v>
      </c>
      <c r="B4450" t="s">
        <v>218</v>
      </c>
      <c r="C4450">
        <v>140685189</v>
      </c>
      <c r="D4450">
        <v>66</v>
      </c>
      <c r="E4450" t="s">
        <v>90</v>
      </c>
      <c r="G4450">
        <v>59.273000000000003</v>
      </c>
      <c r="H4450">
        <v>2014</v>
      </c>
      <c r="I4450">
        <v>3</v>
      </c>
      <c r="J4450">
        <v>8</v>
      </c>
      <c r="K4450">
        <v>14</v>
      </c>
      <c r="L4450">
        <v>30</v>
      </c>
      <c r="M4450" t="s">
        <v>900</v>
      </c>
      <c r="N4450" t="s">
        <v>860</v>
      </c>
      <c r="O4450" t="s">
        <v>799</v>
      </c>
      <c r="Q4450" t="s">
        <v>409</v>
      </c>
      <c r="R4450" t="str">
        <f t="shared" si="236"/>
        <v>Weekend</v>
      </c>
      <c r="S4450" s="27">
        <f t="shared" si="237"/>
        <v>41706</v>
      </c>
      <c r="T4450" t="str">
        <f t="shared" si="238"/>
        <v>S</v>
      </c>
      <c r="V4450" t="str">
        <f t="shared" si="239"/>
        <v>S</v>
      </c>
    </row>
    <row r="4451" spans="1:22" x14ac:dyDescent="0.25">
      <c r="A4451" t="s">
        <v>391</v>
      </c>
      <c r="B4451" t="s">
        <v>218</v>
      </c>
      <c r="C4451">
        <v>131635121</v>
      </c>
      <c r="D4451">
        <v>66</v>
      </c>
      <c r="E4451" t="s">
        <v>90</v>
      </c>
      <c r="G4451">
        <v>59.274999999999999</v>
      </c>
      <c r="H4451">
        <v>2013</v>
      </c>
      <c r="I4451">
        <v>6</v>
      </c>
      <c r="J4451">
        <v>8</v>
      </c>
      <c r="K4451">
        <v>17</v>
      </c>
      <c r="L4451">
        <v>34</v>
      </c>
      <c r="M4451" t="s">
        <v>900</v>
      </c>
      <c r="N4451" t="s">
        <v>171</v>
      </c>
      <c r="O4451" t="s">
        <v>799</v>
      </c>
      <c r="Q4451" t="s">
        <v>409</v>
      </c>
      <c r="R4451" t="str">
        <f t="shared" si="236"/>
        <v>Weekend</v>
      </c>
      <c r="S4451" s="27">
        <f t="shared" si="237"/>
        <v>41433</v>
      </c>
      <c r="T4451" t="str">
        <f t="shared" si="238"/>
        <v>S</v>
      </c>
      <c r="V4451" t="str">
        <f t="shared" si="239"/>
        <v>S</v>
      </c>
    </row>
    <row r="4452" spans="1:22" x14ac:dyDescent="0.25">
      <c r="A4452" t="s">
        <v>391</v>
      </c>
      <c r="B4452" t="s">
        <v>218</v>
      </c>
      <c r="C4452">
        <v>163355235</v>
      </c>
      <c r="D4452">
        <v>66</v>
      </c>
      <c r="E4452" t="s">
        <v>90</v>
      </c>
      <c r="G4452">
        <v>59.518999999999998</v>
      </c>
      <c r="H4452">
        <v>2016</v>
      </c>
      <c r="I4452">
        <v>11</v>
      </c>
      <c r="J4452">
        <v>30</v>
      </c>
      <c r="K4452">
        <v>6</v>
      </c>
      <c r="L4452">
        <v>25</v>
      </c>
      <c r="M4452" t="s">
        <v>900</v>
      </c>
      <c r="N4452" t="s">
        <v>860</v>
      </c>
      <c r="O4452" t="s">
        <v>799</v>
      </c>
      <c r="Q4452" t="s">
        <v>413</v>
      </c>
      <c r="R4452" t="str">
        <f t="shared" si="236"/>
        <v>Weekday</v>
      </c>
      <c r="S4452" s="27">
        <f t="shared" si="237"/>
        <v>42704</v>
      </c>
      <c r="T4452" t="str">
        <f t="shared" si="238"/>
        <v>D</v>
      </c>
      <c r="V4452" t="str">
        <f t="shared" si="239"/>
        <v>D</v>
      </c>
    </row>
    <row r="4453" spans="1:22" x14ac:dyDescent="0.25">
      <c r="A4453" t="s">
        <v>391</v>
      </c>
      <c r="B4453" t="s">
        <v>218</v>
      </c>
      <c r="C4453">
        <v>141935139</v>
      </c>
      <c r="D4453">
        <v>66</v>
      </c>
      <c r="E4453" t="s">
        <v>90</v>
      </c>
      <c r="G4453">
        <v>59.280999999999999</v>
      </c>
      <c r="H4453">
        <v>2014</v>
      </c>
      <c r="I4453">
        <v>7</v>
      </c>
      <c r="J4453">
        <v>12</v>
      </c>
      <c r="K4453">
        <v>13</v>
      </c>
      <c r="L4453">
        <v>10</v>
      </c>
      <c r="M4453" t="s">
        <v>900</v>
      </c>
      <c r="N4453" t="s">
        <v>860</v>
      </c>
      <c r="O4453" t="s">
        <v>799</v>
      </c>
      <c r="Q4453" t="s">
        <v>409</v>
      </c>
      <c r="R4453" t="str">
        <f t="shared" si="236"/>
        <v>Weekend</v>
      </c>
      <c r="S4453" s="27">
        <f t="shared" si="237"/>
        <v>41832</v>
      </c>
      <c r="T4453" t="str">
        <f t="shared" si="238"/>
        <v>S</v>
      </c>
      <c r="V4453" t="str">
        <f t="shared" si="239"/>
        <v>S</v>
      </c>
    </row>
    <row r="4454" spans="1:22" x14ac:dyDescent="0.25">
      <c r="A4454" t="s">
        <v>391</v>
      </c>
      <c r="B4454" t="s">
        <v>218</v>
      </c>
      <c r="C4454">
        <v>150745192</v>
      </c>
      <c r="D4454">
        <v>66</v>
      </c>
      <c r="E4454" t="s">
        <v>90</v>
      </c>
      <c r="G4454">
        <v>59.281999999999996</v>
      </c>
      <c r="H4454">
        <v>2015</v>
      </c>
      <c r="I4454">
        <v>3</v>
      </c>
      <c r="J4454">
        <v>15</v>
      </c>
      <c r="K4454">
        <v>16</v>
      </c>
      <c r="L4454">
        <v>25</v>
      </c>
      <c r="M4454" t="s">
        <v>900</v>
      </c>
      <c r="N4454" t="s">
        <v>860</v>
      </c>
      <c r="O4454" t="s">
        <v>799</v>
      </c>
      <c r="Q4454" t="s">
        <v>409</v>
      </c>
      <c r="R4454" t="str">
        <f t="shared" si="236"/>
        <v>Weekend</v>
      </c>
      <c r="S4454" s="27">
        <f t="shared" si="237"/>
        <v>42078</v>
      </c>
      <c r="T4454" t="str">
        <f t="shared" si="238"/>
        <v>S</v>
      </c>
      <c r="V4454" t="str">
        <f t="shared" si="239"/>
        <v>S</v>
      </c>
    </row>
    <row r="4455" spans="1:22" x14ac:dyDescent="0.25">
      <c r="A4455" t="s">
        <v>391</v>
      </c>
      <c r="B4455" t="s">
        <v>218</v>
      </c>
      <c r="C4455">
        <v>132485041</v>
      </c>
      <c r="D4455">
        <v>66</v>
      </c>
      <c r="E4455" t="s">
        <v>90</v>
      </c>
      <c r="G4455">
        <v>59.289000000000001</v>
      </c>
      <c r="H4455">
        <v>2013</v>
      </c>
      <c r="I4455">
        <v>9</v>
      </c>
      <c r="J4455">
        <v>4</v>
      </c>
      <c r="K4455">
        <v>13</v>
      </c>
      <c r="L4455">
        <v>40</v>
      </c>
      <c r="M4455" t="s">
        <v>899</v>
      </c>
      <c r="N4455" t="s">
        <v>171</v>
      </c>
      <c r="O4455" t="s">
        <v>799</v>
      </c>
      <c r="Q4455" t="s">
        <v>409</v>
      </c>
      <c r="R4455" t="str">
        <f t="shared" si="236"/>
        <v>Weekday</v>
      </c>
      <c r="S4455" s="27">
        <f t="shared" si="237"/>
        <v>41521</v>
      </c>
      <c r="T4455" t="str">
        <f t="shared" si="238"/>
        <v>S</v>
      </c>
      <c r="V4455" t="str">
        <f t="shared" si="239"/>
        <v>S</v>
      </c>
    </row>
    <row r="4456" spans="1:22" x14ac:dyDescent="0.25">
      <c r="A4456" t="s">
        <v>391</v>
      </c>
      <c r="B4456" t="s">
        <v>218</v>
      </c>
      <c r="C4456">
        <v>162835288</v>
      </c>
      <c r="D4456">
        <v>66</v>
      </c>
      <c r="E4456" t="s">
        <v>90</v>
      </c>
      <c r="G4456">
        <v>59.289000000000001</v>
      </c>
      <c r="H4456">
        <v>2016</v>
      </c>
      <c r="I4456">
        <v>10</v>
      </c>
      <c r="J4456">
        <v>9</v>
      </c>
      <c r="K4456">
        <v>17</v>
      </c>
      <c r="L4456">
        <v>30</v>
      </c>
      <c r="M4456" t="s">
        <v>900</v>
      </c>
      <c r="N4456" t="s">
        <v>171</v>
      </c>
      <c r="O4456" t="s">
        <v>799</v>
      </c>
      <c r="Q4456" t="s">
        <v>409</v>
      </c>
      <c r="R4456" t="str">
        <f t="shared" si="236"/>
        <v>Weekend</v>
      </c>
      <c r="S4456" s="27">
        <f t="shared" si="237"/>
        <v>42652</v>
      </c>
      <c r="T4456" t="str">
        <f t="shared" si="238"/>
        <v>D</v>
      </c>
      <c r="V4456" t="str">
        <f t="shared" si="239"/>
        <v>D</v>
      </c>
    </row>
    <row r="4457" spans="1:22" x14ac:dyDescent="0.25">
      <c r="A4457" t="s">
        <v>391</v>
      </c>
      <c r="B4457" t="s">
        <v>218</v>
      </c>
      <c r="C4457">
        <v>162145521</v>
      </c>
      <c r="D4457">
        <v>66</v>
      </c>
      <c r="E4457" t="s">
        <v>90</v>
      </c>
      <c r="G4457">
        <v>59.29</v>
      </c>
      <c r="H4457">
        <v>2016</v>
      </c>
      <c r="I4457">
        <v>7</v>
      </c>
      <c r="J4457">
        <v>31</v>
      </c>
      <c r="K4457">
        <v>22</v>
      </c>
      <c r="L4457">
        <v>40</v>
      </c>
      <c r="M4457" t="s">
        <v>899</v>
      </c>
      <c r="N4457" t="s">
        <v>171</v>
      </c>
      <c r="O4457" t="s">
        <v>799</v>
      </c>
      <c r="Q4457" t="s">
        <v>409</v>
      </c>
      <c r="R4457" t="str">
        <f t="shared" si="236"/>
        <v>Weekend</v>
      </c>
      <c r="S4457" s="27">
        <f t="shared" si="237"/>
        <v>42582</v>
      </c>
      <c r="T4457" t="str">
        <f t="shared" si="238"/>
        <v>D</v>
      </c>
      <c r="V4457" t="str">
        <f t="shared" si="239"/>
        <v>D</v>
      </c>
    </row>
    <row r="4458" spans="1:22" x14ac:dyDescent="0.25">
      <c r="A4458" t="s">
        <v>391</v>
      </c>
      <c r="B4458" t="s">
        <v>218</v>
      </c>
      <c r="C4458">
        <v>132975036</v>
      </c>
      <c r="D4458">
        <v>66</v>
      </c>
      <c r="E4458" t="s">
        <v>90</v>
      </c>
      <c r="G4458">
        <v>59.290999999999997</v>
      </c>
      <c r="H4458">
        <v>2013</v>
      </c>
      <c r="I4458">
        <v>10</v>
      </c>
      <c r="J4458">
        <v>24</v>
      </c>
      <c r="K4458">
        <v>5</v>
      </c>
      <c r="L4458">
        <v>0</v>
      </c>
      <c r="M4458" t="s">
        <v>899</v>
      </c>
      <c r="N4458" t="s">
        <v>860</v>
      </c>
      <c r="O4458" t="s">
        <v>799</v>
      </c>
      <c r="Q4458" t="s">
        <v>409</v>
      </c>
      <c r="R4458" t="str">
        <f t="shared" si="236"/>
        <v>Weekday</v>
      </c>
      <c r="S4458" s="27">
        <f t="shared" si="237"/>
        <v>41571</v>
      </c>
      <c r="T4458" t="str">
        <f t="shared" si="238"/>
        <v>S</v>
      </c>
      <c r="V4458" t="str">
        <f t="shared" si="239"/>
        <v>S</v>
      </c>
    </row>
    <row r="4459" spans="1:22" x14ac:dyDescent="0.25">
      <c r="A4459" t="s">
        <v>391</v>
      </c>
      <c r="B4459" t="s">
        <v>218</v>
      </c>
      <c r="C4459">
        <v>141425079</v>
      </c>
      <c r="D4459">
        <v>66</v>
      </c>
      <c r="E4459" t="s">
        <v>90</v>
      </c>
      <c r="G4459">
        <v>59.292000000000002</v>
      </c>
      <c r="H4459">
        <v>2014</v>
      </c>
      <c r="I4459">
        <v>5</v>
      </c>
      <c r="J4459">
        <v>22</v>
      </c>
      <c r="K4459">
        <v>7</v>
      </c>
      <c r="L4459">
        <v>25</v>
      </c>
      <c r="M4459" t="s">
        <v>899</v>
      </c>
      <c r="N4459" t="s">
        <v>171</v>
      </c>
      <c r="O4459" t="s">
        <v>799</v>
      </c>
      <c r="Q4459" t="s">
        <v>409</v>
      </c>
      <c r="R4459" t="str">
        <f t="shared" si="236"/>
        <v>Weekday</v>
      </c>
      <c r="S4459" s="27">
        <f t="shared" si="237"/>
        <v>41781</v>
      </c>
      <c r="T4459" t="str">
        <f t="shared" si="238"/>
        <v>S</v>
      </c>
      <c r="V4459" t="str">
        <f t="shared" si="239"/>
        <v>S</v>
      </c>
    </row>
    <row r="4460" spans="1:22" x14ac:dyDescent="0.25">
      <c r="A4460" t="s">
        <v>391</v>
      </c>
      <c r="B4460" t="s">
        <v>218</v>
      </c>
      <c r="C4460">
        <v>143235162</v>
      </c>
      <c r="D4460">
        <v>66</v>
      </c>
      <c r="E4460" t="s">
        <v>90</v>
      </c>
      <c r="G4460">
        <v>59.295999999999999</v>
      </c>
      <c r="H4460">
        <v>2014</v>
      </c>
      <c r="I4460">
        <v>11</v>
      </c>
      <c r="J4460">
        <v>8</v>
      </c>
      <c r="K4460">
        <v>10</v>
      </c>
      <c r="L4460">
        <v>57</v>
      </c>
      <c r="M4460" t="s">
        <v>900</v>
      </c>
      <c r="N4460" t="s">
        <v>860</v>
      </c>
      <c r="O4460" t="s">
        <v>799</v>
      </c>
      <c r="Q4460" t="s">
        <v>409</v>
      </c>
      <c r="R4460" t="str">
        <f t="shared" si="236"/>
        <v>Weekend</v>
      </c>
      <c r="S4460" s="27">
        <f t="shared" si="237"/>
        <v>41951</v>
      </c>
      <c r="T4460" t="str">
        <f t="shared" si="238"/>
        <v>S</v>
      </c>
      <c r="V4460" t="str">
        <f t="shared" si="239"/>
        <v>S</v>
      </c>
    </row>
    <row r="4461" spans="1:22" x14ac:dyDescent="0.25">
      <c r="A4461" t="s">
        <v>391</v>
      </c>
      <c r="B4461" t="s">
        <v>218</v>
      </c>
      <c r="C4461">
        <v>150085231</v>
      </c>
      <c r="D4461">
        <v>66</v>
      </c>
      <c r="E4461" t="s">
        <v>90</v>
      </c>
      <c r="G4461">
        <v>59.298999999999999</v>
      </c>
      <c r="H4461">
        <v>2015</v>
      </c>
      <c r="I4461">
        <v>1</v>
      </c>
      <c r="J4461">
        <v>8</v>
      </c>
      <c r="K4461">
        <v>11</v>
      </c>
      <c r="L4461">
        <v>29</v>
      </c>
      <c r="M4461" t="s">
        <v>900</v>
      </c>
      <c r="N4461" t="s">
        <v>860</v>
      </c>
      <c r="O4461" t="s">
        <v>799</v>
      </c>
      <c r="Q4461" t="s">
        <v>409</v>
      </c>
      <c r="R4461" t="str">
        <f t="shared" si="236"/>
        <v>Weekday</v>
      </c>
      <c r="S4461" s="27">
        <f t="shared" si="237"/>
        <v>42012</v>
      </c>
      <c r="T4461" t="str">
        <f t="shared" si="238"/>
        <v>S</v>
      </c>
      <c r="V4461" t="str">
        <f t="shared" si="239"/>
        <v>S</v>
      </c>
    </row>
    <row r="4462" spans="1:22" x14ac:dyDescent="0.25">
      <c r="A4462" t="s">
        <v>391</v>
      </c>
      <c r="B4462" t="s">
        <v>218</v>
      </c>
      <c r="C4462">
        <v>141575274</v>
      </c>
      <c r="D4462">
        <v>66</v>
      </c>
      <c r="E4462" t="s">
        <v>90</v>
      </c>
      <c r="G4462">
        <v>59.301000000000002</v>
      </c>
      <c r="H4462">
        <v>2014</v>
      </c>
      <c r="I4462">
        <v>6</v>
      </c>
      <c r="J4462">
        <v>6</v>
      </c>
      <c r="K4462">
        <v>17</v>
      </c>
      <c r="L4462">
        <v>5</v>
      </c>
      <c r="M4462" t="s">
        <v>900</v>
      </c>
      <c r="N4462" t="s">
        <v>404</v>
      </c>
      <c r="O4462" t="s">
        <v>799</v>
      </c>
      <c r="Q4462" t="s">
        <v>409</v>
      </c>
      <c r="R4462" t="str">
        <f t="shared" si="236"/>
        <v>Weekday</v>
      </c>
      <c r="S4462" s="27">
        <f t="shared" si="237"/>
        <v>41796</v>
      </c>
      <c r="T4462" t="str">
        <f t="shared" si="238"/>
        <v>S</v>
      </c>
      <c r="V4462" t="str">
        <f t="shared" si="239"/>
        <v>S</v>
      </c>
    </row>
    <row r="4463" spans="1:22" x14ac:dyDescent="0.25">
      <c r="A4463" t="s">
        <v>391</v>
      </c>
      <c r="B4463" t="s">
        <v>218</v>
      </c>
      <c r="C4463">
        <v>141935131</v>
      </c>
      <c r="D4463">
        <v>66</v>
      </c>
      <c r="E4463" t="s">
        <v>90</v>
      </c>
      <c r="G4463">
        <v>59.302999999999997</v>
      </c>
      <c r="H4463">
        <v>2014</v>
      </c>
      <c r="I4463">
        <v>7</v>
      </c>
      <c r="J4463">
        <v>12</v>
      </c>
      <c r="K4463">
        <v>13</v>
      </c>
      <c r="L4463">
        <v>10</v>
      </c>
      <c r="M4463" t="s">
        <v>900</v>
      </c>
      <c r="N4463" t="s">
        <v>860</v>
      </c>
      <c r="O4463" t="s">
        <v>799</v>
      </c>
      <c r="Q4463" t="s">
        <v>409</v>
      </c>
      <c r="R4463" t="str">
        <f t="shared" si="236"/>
        <v>Weekend</v>
      </c>
      <c r="S4463" s="27">
        <f t="shared" si="237"/>
        <v>41832</v>
      </c>
      <c r="T4463" t="str">
        <f t="shared" si="238"/>
        <v>S</v>
      </c>
      <c r="V4463" t="str">
        <f t="shared" si="239"/>
        <v>S</v>
      </c>
    </row>
    <row r="4464" spans="1:22" x14ac:dyDescent="0.25">
      <c r="A4464" t="s">
        <v>391</v>
      </c>
      <c r="S4464" s="27"/>
      <c r="V4464" t="str">
        <f t="shared" si="239"/>
        <v/>
      </c>
    </row>
    <row r="4465" spans="1:22" x14ac:dyDescent="0.25">
      <c r="A4465" t="s">
        <v>391</v>
      </c>
      <c r="B4465" t="s">
        <v>218</v>
      </c>
      <c r="C4465">
        <v>132865189</v>
      </c>
      <c r="D4465">
        <v>66</v>
      </c>
      <c r="E4465" t="s">
        <v>90</v>
      </c>
      <c r="G4465">
        <v>59.305</v>
      </c>
      <c r="H4465">
        <v>2013</v>
      </c>
      <c r="I4465">
        <v>10</v>
      </c>
      <c r="J4465">
        <v>12</v>
      </c>
      <c r="K4465">
        <v>19</v>
      </c>
      <c r="L4465">
        <v>20</v>
      </c>
      <c r="M4465" t="s">
        <v>900</v>
      </c>
      <c r="N4465" t="s">
        <v>860</v>
      </c>
      <c r="O4465" t="s">
        <v>799</v>
      </c>
      <c r="Q4465" t="s">
        <v>409</v>
      </c>
      <c r="R4465" t="str">
        <f t="shared" ref="R4465:R4528" si="240">IF(WEEKDAY(DATE(H4465,I4465,J4465),2) &lt; 6, "Weekday", "Weekend")</f>
        <v>Weekend</v>
      </c>
      <c r="S4465" s="27">
        <f t="shared" ref="S4465:S4528" si="241">DATE(H4465,I4465,J4465)</f>
        <v>41559</v>
      </c>
      <c r="T4465" t="str">
        <f t="shared" si="238"/>
        <v>S</v>
      </c>
      <c r="V4465" t="str">
        <f t="shared" si="239"/>
        <v>S</v>
      </c>
    </row>
    <row r="4466" spans="1:22" x14ac:dyDescent="0.25">
      <c r="A4466" t="s">
        <v>391</v>
      </c>
      <c r="B4466" t="s">
        <v>218</v>
      </c>
      <c r="C4466">
        <v>142535270</v>
      </c>
      <c r="D4466">
        <v>66</v>
      </c>
      <c r="E4466" t="s">
        <v>90</v>
      </c>
      <c r="G4466">
        <v>59.308999999999997</v>
      </c>
      <c r="H4466">
        <v>2014</v>
      </c>
      <c r="I4466">
        <v>9</v>
      </c>
      <c r="J4466">
        <v>10</v>
      </c>
      <c r="K4466">
        <v>5</v>
      </c>
      <c r="L4466">
        <v>36</v>
      </c>
      <c r="M4466" t="s">
        <v>900</v>
      </c>
      <c r="N4466" t="s">
        <v>860</v>
      </c>
      <c r="O4466" t="s">
        <v>799</v>
      </c>
      <c r="Q4466" t="s">
        <v>409</v>
      </c>
      <c r="R4466" t="str">
        <f t="shared" si="240"/>
        <v>Weekday</v>
      </c>
      <c r="S4466" s="27">
        <f t="shared" si="241"/>
        <v>41892</v>
      </c>
      <c r="T4466" t="str">
        <f t="shared" ref="T4466:T4529" si="242">IF(OR(H4466=2013,H4466=2014,AND(H4466=2015,I4466&lt;9),AND(H4466=2015,I4466=9,J4466&lt;5)),"S","D")</f>
        <v>S</v>
      </c>
      <c r="V4466" t="str">
        <f t="shared" si="239"/>
        <v>S</v>
      </c>
    </row>
    <row r="4467" spans="1:22" x14ac:dyDescent="0.25">
      <c r="A4467" t="s">
        <v>391</v>
      </c>
      <c r="B4467" t="s">
        <v>218</v>
      </c>
      <c r="C4467">
        <v>160925092</v>
      </c>
      <c r="D4467">
        <v>66</v>
      </c>
      <c r="E4467" t="s">
        <v>90</v>
      </c>
      <c r="G4467">
        <v>59.316000000000003</v>
      </c>
      <c r="H4467">
        <v>2016</v>
      </c>
      <c r="I4467">
        <v>3</v>
      </c>
      <c r="J4467">
        <v>28</v>
      </c>
      <c r="K4467">
        <v>8</v>
      </c>
      <c r="L4467">
        <v>22</v>
      </c>
      <c r="M4467" t="s">
        <v>900</v>
      </c>
      <c r="N4467" t="s">
        <v>860</v>
      </c>
      <c r="O4467" t="s">
        <v>799</v>
      </c>
      <c r="Q4467" t="s">
        <v>409</v>
      </c>
      <c r="R4467" t="str">
        <f t="shared" si="240"/>
        <v>Weekday</v>
      </c>
      <c r="S4467" s="27">
        <f t="shared" si="241"/>
        <v>42457</v>
      </c>
      <c r="T4467" t="str">
        <f t="shared" si="242"/>
        <v>D</v>
      </c>
      <c r="V4467" t="str">
        <f t="shared" si="239"/>
        <v>D</v>
      </c>
    </row>
    <row r="4468" spans="1:22" x14ac:dyDescent="0.25">
      <c r="A4468" t="s">
        <v>391</v>
      </c>
      <c r="B4468" t="s">
        <v>218</v>
      </c>
      <c r="C4468">
        <v>170825042</v>
      </c>
      <c r="D4468">
        <v>66</v>
      </c>
      <c r="E4468" t="s">
        <v>90</v>
      </c>
      <c r="G4468">
        <v>59.316000000000003</v>
      </c>
      <c r="H4468">
        <v>2017</v>
      </c>
      <c r="I4468">
        <v>3</v>
      </c>
      <c r="J4468">
        <v>17</v>
      </c>
      <c r="K4468">
        <v>9</v>
      </c>
      <c r="L4468">
        <v>25</v>
      </c>
      <c r="M4468" t="s">
        <v>900</v>
      </c>
      <c r="N4468" t="s">
        <v>860</v>
      </c>
      <c r="O4468" t="s">
        <v>799</v>
      </c>
      <c r="Q4468" t="s">
        <v>409</v>
      </c>
      <c r="R4468" t="str">
        <f t="shared" si="240"/>
        <v>Weekday</v>
      </c>
      <c r="S4468" s="27">
        <f t="shared" si="241"/>
        <v>42811</v>
      </c>
      <c r="T4468" t="str">
        <f t="shared" si="242"/>
        <v>D</v>
      </c>
      <c r="V4468" t="str">
        <f t="shared" si="239"/>
        <v>D</v>
      </c>
    </row>
    <row r="4469" spans="1:22" x14ac:dyDescent="0.25">
      <c r="A4469" t="s">
        <v>391</v>
      </c>
      <c r="B4469" t="s">
        <v>218</v>
      </c>
      <c r="C4469">
        <v>152285222</v>
      </c>
      <c r="D4469">
        <v>66</v>
      </c>
      <c r="E4469" t="s">
        <v>90</v>
      </c>
      <c r="G4469">
        <v>59.319000000000003</v>
      </c>
      <c r="H4469">
        <v>2015</v>
      </c>
      <c r="I4469">
        <v>8</v>
      </c>
      <c r="J4469">
        <v>16</v>
      </c>
      <c r="K4469">
        <v>15</v>
      </c>
      <c r="L4469">
        <v>29</v>
      </c>
      <c r="M4469" t="s">
        <v>900</v>
      </c>
      <c r="N4469" t="s">
        <v>860</v>
      </c>
      <c r="O4469" t="s">
        <v>799</v>
      </c>
      <c r="Q4469" t="s">
        <v>409</v>
      </c>
      <c r="R4469" t="str">
        <f t="shared" si="240"/>
        <v>Weekend</v>
      </c>
      <c r="S4469" s="27">
        <f t="shared" si="241"/>
        <v>42232</v>
      </c>
      <c r="T4469" t="str">
        <f t="shared" si="242"/>
        <v>S</v>
      </c>
      <c r="V4469" t="str">
        <f t="shared" si="239"/>
        <v>S</v>
      </c>
    </row>
    <row r="4470" spans="1:22" x14ac:dyDescent="0.25">
      <c r="A4470" t="s">
        <v>391</v>
      </c>
      <c r="B4470" t="s">
        <v>218</v>
      </c>
      <c r="C4470">
        <v>150515130</v>
      </c>
      <c r="D4470">
        <v>66</v>
      </c>
      <c r="E4470" t="s">
        <v>90</v>
      </c>
      <c r="G4470">
        <v>59.32</v>
      </c>
      <c r="H4470">
        <v>2015</v>
      </c>
      <c r="I4470">
        <v>2</v>
      </c>
      <c r="J4470">
        <v>20</v>
      </c>
      <c r="K4470">
        <v>8</v>
      </c>
      <c r="L4470">
        <v>21</v>
      </c>
      <c r="M4470" t="s">
        <v>900</v>
      </c>
      <c r="N4470" t="s">
        <v>171</v>
      </c>
      <c r="O4470" t="s">
        <v>799</v>
      </c>
      <c r="Q4470" t="s">
        <v>409</v>
      </c>
      <c r="R4470" t="str">
        <f t="shared" si="240"/>
        <v>Weekday</v>
      </c>
      <c r="S4470" s="27">
        <f t="shared" si="241"/>
        <v>42055</v>
      </c>
      <c r="T4470" t="str">
        <f t="shared" si="242"/>
        <v>S</v>
      </c>
      <c r="V4470" t="str">
        <f t="shared" si="239"/>
        <v>S</v>
      </c>
    </row>
    <row r="4471" spans="1:22" x14ac:dyDescent="0.25">
      <c r="A4471" t="s">
        <v>391</v>
      </c>
      <c r="B4471" t="s">
        <v>218</v>
      </c>
      <c r="C4471">
        <v>141525115</v>
      </c>
      <c r="D4471">
        <v>66</v>
      </c>
      <c r="E4471" t="s">
        <v>90</v>
      </c>
      <c r="G4471">
        <v>59.323999999999998</v>
      </c>
      <c r="H4471">
        <v>2014</v>
      </c>
      <c r="I4471">
        <v>6</v>
      </c>
      <c r="J4471">
        <v>1</v>
      </c>
      <c r="K4471">
        <v>13</v>
      </c>
      <c r="L4471">
        <v>32</v>
      </c>
      <c r="M4471" t="s">
        <v>900</v>
      </c>
      <c r="N4471" t="s">
        <v>860</v>
      </c>
      <c r="O4471" t="s">
        <v>799</v>
      </c>
      <c r="Q4471" t="s">
        <v>411</v>
      </c>
      <c r="R4471" t="str">
        <f t="shared" si="240"/>
        <v>Weekend</v>
      </c>
      <c r="S4471" s="27">
        <f t="shared" si="241"/>
        <v>41791</v>
      </c>
      <c r="T4471" t="str">
        <f t="shared" si="242"/>
        <v>S</v>
      </c>
      <c r="V4471" t="str">
        <f t="shared" si="239"/>
        <v>S</v>
      </c>
    </row>
    <row r="4472" spans="1:22" x14ac:dyDescent="0.25">
      <c r="A4472" t="s">
        <v>391</v>
      </c>
      <c r="B4472" t="s">
        <v>218</v>
      </c>
      <c r="C4472">
        <v>142825124</v>
      </c>
      <c r="D4472">
        <v>66</v>
      </c>
      <c r="E4472" t="s">
        <v>90</v>
      </c>
      <c r="G4472">
        <v>59.323</v>
      </c>
      <c r="H4472">
        <v>2014</v>
      </c>
      <c r="I4472">
        <v>10</v>
      </c>
      <c r="J4472">
        <v>9</v>
      </c>
      <c r="K4472">
        <v>9</v>
      </c>
      <c r="L4472">
        <v>8</v>
      </c>
      <c r="M4472" t="s">
        <v>900</v>
      </c>
      <c r="N4472" t="s">
        <v>860</v>
      </c>
      <c r="O4472" t="s">
        <v>799</v>
      </c>
      <c r="Q4472" t="s">
        <v>411</v>
      </c>
      <c r="R4472" t="str">
        <f t="shared" si="240"/>
        <v>Weekday</v>
      </c>
      <c r="S4472" s="27">
        <f t="shared" si="241"/>
        <v>41921</v>
      </c>
      <c r="T4472" t="str">
        <f t="shared" si="242"/>
        <v>S</v>
      </c>
      <c r="V4472" t="str">
        <f t="shared" si="239"/>
        <v>S</v>
      </c>
    </row>
    <row r="4473" spans="1:22" x14ac:dyDescent="0.25">
      <c r="A4473" t="s">
        <v>391</v>
      </c>
      <c r="B4473" t="s">
        <v>218</v>
      </c>
      <c r="C4473">
        <v>172295184</v>
      </c>
      <c r="D4473">
        <v>66</v>
      </c>
      <c r="E4473" t="s">
        <v>90</v>
      </c>
      <c r="G4473">
        <v>59.323999999999998</v>
      </c>
      <c r="H4473">
        <v>2017</v>
      </c>
      <c r="I4473">
        <v>8</v>
      </c>
      <c r="J4473">
        <v>17</v>
      </c>
      <c r="K4473">
        <v>7</v>
      </c>
      <c r="L4473">
        <v>7</v>
      </c>
      <c r="M4473" t="s">
        <v>900</v>
      </c>
      <c r="N4473" t="s">
        <v>860</v>
      </c>
      <c r="O4473" t="s">
        <v>799</v>
      </c>
      <c r="Q4473" t="s">
        <v>411</v>
      </c>
      <c r="R4473" t="str">
        <f t="shared" si="240"/>
        <v>Weekday</v>
      </c>
      <c r="S4473" s="27">
        <f t="shared" si="241"/>
        <v>42964</v>
      </c>
      <c r="T4473" t="str">
        <f t="shared" si="242"/>
        <v>D</v>
      </c>
      <c r="V4473" t="str">
        <f t="shared" si="239"/>
        <v>D</v>
      </c>
    </row>
    <row r="4474" spans="1:22" x14ac:dyDescent="0.25">
      <c r="A4474" t="s">
        <v>391</v>
      </c>
      <c r="B4474" t="s">
        <v>218</v>
      </c>
      <c r="C4474">
        <v>131695219</v>
      </c>
      <c r="D4474">
        <v>66</v>
      </c>
      <c r="E4474" t="s">
        <v>90</v>
      </c>
      <c r="G4474">
        <v>59.323999999999998</v>
      </c>
      <c r="H4474">
        <v>2013</v>
      </c>
      <c r="I4474">
        <v>6</v>
      </c>
      <c r="J4474">
        <v>18</v>
      </c>
      <c r="K4474">
        <v>17</v>
      </c>
      <c r="L4474">
        <v>49</v>
      </c>
      <c r="M4474" t="s">
        <v>900</v>
      </c>
      <c r="N4474" t="s">
        <v>860</v>
      </c>
      <c r="O4474" t="s">
        <v>799</v>
      </c>
      <c r="Q4474" t="s">
        <v>411</v>
      </c>
      <c r="R4474" t="str">
        <f t="shared" si="240"/>
        <v>Weekday</v>
      </c>
      <c r="S4474" s="27">
        <f t="shared" si="241"/>
        <v>41443</v>
      </c>
      <c r="T4474" t="str">
        <f t="shared" si="242"/>
        <v>S</v>
      </c>
      <c r="V4474" t="str">
        <f t="shared" si="239"/>
        <v>S</v>
      </c>
    </row>
    <row r="4475" spans="1:22" x14ac:dyDescent="0.25">
      <c r="A4475" t="s">
        <v>391</v>
      </c>
      <c r="B4475" t="s">
        <v>218</v>
      </c>
      <c r="C4475">
        <v>141355065</v>
      </c>
      <c r="D4475">
        <v>66</v>
      </c>
      <c r="E4475" t="s">
        <v>90</v>
      </c>
      <c r="G4475">
        <v>59.323999999999998</v>
      </c>
      <c r="H4475">
        <v>2014</v>
      </c>
      <c r="I4475">
        <v>5</v>
      </c>
      <c r="J4475">
        <v>14</v>
      </c>
      <c r="K4475">
        <v>11</v>
      </c>
      <c r="L4475">
        <v>44</v>
      </c>
      <c r="M4475" t="s">
        <v>900</v>
      </c>
      <c r="N4475" t="s">
        <v>171</v>
      </c>
      <c r="O4475" t="s">
        <v>799</v>
      </c>
      <c r="Q4475" t="s">
        <v>411</v>
      </c>
      <c r="R4475" t="str">
        <f t="shared" si="240"/>
        <v>Weekday</v>
      </c>
      <c r="S4475" s="27">
        <f t="shared" si="241"/>
        <v>41773</v>
      </c>
      <c r="T4475" t="str">
        <f t="shared" si="242"/>
        <v>S</v>
      </c>
      <c r="V4475" t="str">
        <f t="shared" si="239"/>
        <v>S</v>
      </c>
    </row>
    <row r="4476" spans="1:22" x14ac:dyDescent="0.25">
      <c r="A4476" t="s">
        <v>391</v>
      </c>
      <c r="B4476" t="s">
        <v>218</v>
      </c>
      <c r="C4476">
        <v>130475096</v>
      </c>
      <c r="D4476">
        <v>66</v>
      </c>
      <c r="E4476" t="s">
        <v>90</v>
      </c>
      <c r="G4476">
        <v>59.325000000000003</v>
      </c>
      <c r="H4476">
        <v>2013</v>
      </c>
      <c r="I4476">
        <v>2</v>
      </c>
      <c r="J4476">
        <v>16</v>
      </c>
      <c r="K4476">
        <v>13</v>
      </c>
      <c r="L4476">
        <v>49</v>
      </c>
      <c r="M4476" t="s">
        <v>900</v>
      </c>
      <c r="N4476" t="s">
        <v>860</v>
      </c>
      <c r="O4476" t="s">
        <v>799</v>
      </c>
      <c r="Q4476" t="s">
        <v>411</v>
      </c>
      <c r="R4476" t="str">
        <f t="shared" si="240"/>
        <v>Weekend</v>
      </c>
      <c r="S4476" s="27">
        <f t="shared" si="241"/>
        <v>41321</v>
      </c>
      <c r="T4476" t="str">
        <f t="shared" si="242"/>
        <v>S</v>
      </c>
      <c r="V4476" t="str">
        <f t="shared" si="239"/>
        <v>S</v>
      </c>
    </row>
    <row r="4477" spans="1:22" x14ac:dyDescent="0.25">
      <c r="A4477" t="s">
        <v>391</v>
      </c>
      <c r="B4477" t="s">
        <v>218</v>
      </c>
      <c r="C4477">
        <v>163035070</v>
      </c>
      <c r="D4477">
        <v>66</v>
      </c>
      <c r="E4477" t="s">
        <v>90</v>
      </c>
      <c r="G4477">
        <v>59.326000000000001</v>
      </c>
      <c r="H4477">
        <v>2016</v>
      </c>
      <c r="I4477">
        <v>10</v>
      </c>
      <c r="J4477">
        <v>28</v>
      </c>
      <c r="K4477">
        <v>9</v>
      </c>
      <c r="L4477">
        <v>26</v>
      </c>
      <c r="M4477" t="s">
        <v>900</v>
      </c>
      <c r="N4477" t="s">
        <v>171</v>
      </c>
      <c r="O4477" t="s">
        <v>799</v>
      </c>
      <c r="Q4477" t="s">
        <v>411</v>
      </c>
      <c r="R4477" t="str">
        <f t="shared" si="240"/>
        <v>Weekday</v>
      </c>
      <c r="S4477" s="27">
        <f t="shared" si="241"/>
        <v>42671</v>
      </c>
      <c r="T4477" t="str">
        <f t="shared" si="242"/>
        <v>D</v>
      </c>
      <c r="V4477" t="str">
        <f t="shared" si="239"/>
        <v>D</v>
      </c>
    </row>
    <row r="4478" spans="1:22" x14ac:dyDescent="0.25">
      <c r="A4478" t="s">
        <v>391</v>
      </c>
      <c r="B4478" t="s">
        <v>218</v>
      </c>
      <c r="C4478">
        <v>141035074</v>
      </c>
      <c r="D4478">
        <v>66</v>
      </c>
      <c r="E4478" t="s">
        <v>90</v>
      </c>
      <c r="G4478">
        <v>59.326000000000001</v>
      </c>
      <c r="H4478">
        <v>2014</v>
      </c>
      <c r="I4478">
        <v>4</v>
      </c>
      <c r="J4478">
        <v>11</v>
      </c>
      <c r="K4478">
        <v>9</v>
      </c>
      <c r="L4478">
        <v>39</v>
      </c>
      <c r="M4478" t="s">
        <v>899</v>
      </c>
      <c r="N4478" t="s">
        <v>860</v>
      </c>
      <c r="O4478" t="s">
        <v>799</v>
      </c>
      <c r="Q4478" t="s">
        <v>411</v>
      </c>
      <c r="R4478" t="str">
        <f t="shared" si="240"/>
        <v>Weekday</v>
      </c>
      <c r="S4478" s="27">
        <f t="shared" si="241"/>
        <v>41740</v>
      </c>
      <c r="T4478" t="str">
        <f t="shared" si="242"/>
        <v>S</v>
      </c>
      <c r="V4478" t="str">
        <f t="shared" si="239"/>
        <v>S</v>
      </c>
    </row>
    <row r="4479" spans="1:22" x14ac:dyDescent="0.25">
      <c r="A4479" t="s">
        <v>391</v>
      </c>
      <c r="B4479" t="s">
        <v>218</v>
      </c>
      <c r="C4479">
        <v>150515297</v>
      </c>
      <c r="D4479">
        <v>66</v>
      </c>
      <c r="E4479" t="s">
        <v>90</v>
      </c>
      <c r="G4479">
        <v>59.335999999999999</v>
      </c>
      <c r="H4479">
        <v>2015</v>
      </c>
      <c r="I4479">
        <v>2</v>
      </c>
      <c r="J4479">
        <v>20</v>
      </c>
      <c r="K4479">
        <v>15</v>
      </c>
      <c r="L4479">
        <v>39</v>
      </c>
      <c r="M4479" t="s">
        <v>900</v>
      </c>
      <c r="N4479" t="s">
        <v>860</v>
      </c>
      <c r="O4479" t="s">
        <v>799</v>
      </c>
      <c r="Q4479" t="s">
        <v>411</v>
      </c>
      <c r="R4479" t="str">
        <f t="shared" si="240"/>
        <v>Weekday</v>
      </c>
      <c r="S4479" s="27">
        <f t="shared" si="241"/>
        <v>42055</v>
      </c>
      <c r="T4479" t="str">
        <f t="shared" si="242"/>
        <v>S</v>
      </c>
      <c r="V4479" t="str">
        <f t="shared" si="239"/>
        <v>S</v>
      </c>
    </row>
    <row r="4480" spans="1:22" x14ac:dyDescent="0.25">
      <c r="A4480" t="s">
        <v>391</v>
      </c>
      <c r="B4480" t="s">
        <v>218</v>
      </c>
      <c r="C4480">
        <v>160525242</v>
      </c>
      <c r="D4480">
        <v>66</v>
      </c>
      <c r="E4480" t="s">
        <v>90</v>
      </c>
      <c r="G4480">
        <v>59.335999999999999</v>
      </c>
      <c r="H4480">
        <v>2016</v>
      </c>
      <c r="I4480">
        <v>2</v>
      </c>
      <c r="J4480">
        <v>20</v>
      </c>
      <c r="K4480">
        <v>5</v>
      </c>
      <c r="L4480">
        <v>10</v>
      </c>
      <c r="M4480" t="s">
        <v>899</v>
      </c>
      <c r="N4480" t="s">
        <v>860</v>
      </c>
      <c r="O4480" t="s">
        <v>799</v>
      </c>
      <c r="Q4480" t="s">
        <v>411</v>
      </c>
      <c r="R4480" t="str">
        <f t="shared" si="240"/>
        <v>Weekend</v>
      </c>
      <c r="S4480" s="27">
        <f t="shared" si="241"/>
        <v>42420</v>
      </c>
      <c r="T4480" t="str">
        <f t="shared" si="242"/>
        <v>D</v>
      </c>
      <c r="V4480" t="str">
        <f t="shared" si="239"/>
        <v>D</v>
      </c>
    </row>
    <row r="4481" spans="1:22" x14ac:dyDescent="0.25">
      <c r="A4481" t="s">
        <v>391</v>
      </c>
      <c r="B4481" t="s">
        <v>218</v>
      </c>
      <c r="C4481">
        <v>141785135</v>
      </c>
      <c r="D4481">
        <v>66</v>
      </c>
      <c r="E4481" t="s">
        <v>90</v>
      </c>
      <c r="G4481">
        <v>59.34</v>
      </c>
      <c r="H4481">
        <v>2014</v>
      </c>
      <c r="I4481">
        <v>6</v>
      </c>
      <c r="J4481">
        <v>26</v>
      </c>
      <c r="K4481">
        <v>18</v>
      </c>
      <c r="L4481">
        <v>58</v>
      </c>
      <c r="M4481" t="s">
        <v>900</v>
      </c>
      <c r="N4481" t="s">
        <v>860</v>
      </c>
      <c r="O4481" t="s">
        <v>799</v>
      </c>
      <c r="Q4481" t="s">
        <v>411</v>
      </c>
      <c r="R4481" t="str">
        <f t="shared" si="240"/>
        <v>Weekday</v>
      </c>
      <c r="S4481" s="27">
        <f t="shared" si="241"/>
        <v>41816</v>
      </c>
      <c r="T4481" t="str">
        <f t="shared" si="242"/>
        <v>S</v>
      </c>
      <c r="V4481" t="str">
        <f t="shared" si="239"/>
        <v>S</v>
      </c>
    </row>
    <row r="4482" spans="1:22" x14ac:dyDescent="0.25">
      <c r="A4482" t="s">
        <v>391</v>
      </c>
      <c r="B4482" t="s">
        <v>218</v>
      </c>
      <c r="C4482">
        <v>143385128</v>
      </c>
      <c r="D4482">
        <v>66</v>
      </c>
      <c r="E4482" t="s">
        <v>90</v>
      </c>
      <c r="G4482">
        <v>59.34</v>
      </c>
      <c r="H4482">
        <v>2014</v>
      </c>
      <c r="I4482">
        <v>12</v>
      </c>
      <c r="J4482">
        <v>4</v>
      </c>
      <c r="K4482">
        <v>7</v>
      </c>
      <c r="L4482">
        <v>20</v>
      </c>
      <c r="M4482" t="s">
        <v>900</v>
      </c>
      <c r="N4482" t="s">
        <v>860</v>
      </c>
      <c r="O4482" t="s">
        <v>799</v>
      </c>
      <c r="Q4482" t="s">
        <v>411</v>
      </c>
      <c r="R4482" t="str">
        <f t="shared" si="240"/>
        <v>Weekday</v>
      </c>
      <c r="S4482" s="27">
        <f t="shared" si="241"/>
        <v>41977</v>
      </c>
      <c r="T4482" t="str">
        <f t="shared" si="242"/>
        <v>S</v>
      </c>
      <c r="V4482" t="str">
        <f t="shared" si="239"/>
        <v>S</v>
      </c>
    </row>
    <row r="4483" spans="1:22" x14ac:dyDescent="0.25">
      <c r="A4483" t="s">
        <v>391</v>
      </c>
      <c r="B4483" t="s">
        <v>218</v>
      </c>
      <c r="C4483">
        <v>142665317</v>
      </c>
      <c r="D4483">
        <v>66</v>
      </c>
      <c r="E4483" t="s">
        <v>90</v>
      </c>
      <c r="G4483">
        <v>59.344999999999999</v>
      </c>
      <c r="H4483">
        <v>2014</v>
      </c>
      <c r="I4483">
        <v>9</v>
      </c>
      <c r="J4483">
        <v>23</v>
      </c>
      <c r="K4483">
        <v>16</v>
      </c>
      <c r="L4483">
        <v>45</v>
      </c>
      <c r="M4483" t="s">
        <v>900</v>
      </c>
      <c r="N4483" t="s">
        <v>171</v>
      </c>
      <c r="O4483" t="s">
        <v>799</v>
      </c>
      <c r="Q4483" t="s">
        <v>411</v>
      </c>
      <c r="R4483" t="str">
        <f t="shared" si="240"/>
        <v>Weekday</v>
      </c>
      <c r="S4483" s="27">
        <f t="shared" si="241"/>
        <v>41905</v>
      </c>
      <c r="T4483" t="str">
        <f t="shared" si="242"/>
        <v>S</v>
      </c>
      <c r="V4483" t="str">
        <f t="shared" ref="V4483:V4546" si="243">T4483&amp;U4483</f>
        <v>S</v>
      </c>
    </row>
    <row r="4484" spans="1:22" x14ac:dyDescent="0.25">
      <c r="A4484" t="s">
        <v>391</v>
      </c>
      <c r="B4484" t="s">
        <v>218</v>
      </c>
      <c r="C4484">
        <v>132705107</v>
      </c>
      <c r="D4484">
        <v>66</v>
      </c>
      <c r="E4484" t="s">
        <v>90</v>
      </c>
      <c r="G4484">
        <v>59.344999999999999</v>
      </c>
      <c r="H4484">
        <v>2013</v>
      </c>
      <c r="I4484">
        <v>9</v>
      </c>
      <c r="J4484">
        <v>26</v>
      </c>
      <c r="K4484">
        <v>17</v>
      </c>
      <c r="L4484">
        <v>45</v>
      </c>
      <c r="M4484" t="s">
        <v>900</v>
      </c>
      <c r="N4484" t="s">
        <v>860</v>
      </c>
      <c r="O4484" t="s">
        <v>799</v>
      </c>
      <c r="Q4484" t="s">
        <v>411</v>
      </c>
      <c r="R4484" t="str">
        <f t="shared" si="240"/>
        <v>Weekday</v>
      </c>
      <c r="S4484" s="27">
        <f t="shared" si="241"/>
        <v>41543</v>
      </c>
      <c r="T4484" t="str">
        <f t="shared" si="242"/>
        <v>S</v>
      </c>
      <c r="V4484" t="str">
        <f t="shared" si="243"/>
        <v>S</v>
      </c>
    </row>
    <row r="4485" spans="1:22" x14ac:dyDescent="0.25">
      <c r="A4485" t="s">
        <v>391</v>
      </c>
      <c r="B4485" t="s">
        <v>218</v>
      </c>
      <c r="C4485">
        <v>151265147</v>
      </c>
      <c r="D4485">
        <v>66</v>
      </c>
      <c r="E4485" t="s">
        <v>90</v>
      </c>
      <c r="G4485">
        <v>59.345999999999997</v>
      </c>
      <c r="H4485">
        <v>2015</v>
      </c>
      <c r="I4485">
        <v>5</v>
      </c>
      <c r="J4485">
        <v>5</v>
      </c>
      <c r="K4485">
        <v>6</v>
      </c>
      <c r="L4485">
        <v>35</v>
      </c>
      <c r="M4485" t="s">
        <v>900</v>
      </c>
      <c r="N4485" t="s">
        <v>860</v>
      </c>
      <c r="O4485" t="s">
        <v>799</v>
      </c>
      <c r="Q4485" t="s">
        <v>411</v>
      </c>
      <c r="R4485" t="str">
        <f t="shared" si="240"/>
        <v>Weekday</v>
      </c>
      <c r="S4485" s="27">
        <f t="shared" si="241"/>
        <v>42129</v>
      </c>
      <c r="T4485" t="str">
        <f t="shared" si="242"/>
        <v>S</v>
      </c>
      <c r="V4485" t="str">
        <f t="shared" si="243"/>
        <v>S</v>
      </c>
    </row>
    <row r="4486" spans="1:22" x14ac:dyDescent="0.25">
      <c r="A4486" t="s">
        <v>391</v>
      </c>
      <c r="B4486" t="s">
        <v>218</v>
      </c>
      <c r="C4486">
        <v>163215088</v>
      </c>
      <c r="D4486">
        <v>66</v>
      </c>
      <c r="E4486" t="s">
        <v>90</v>
      </c>
      <c r="G4486">
        <v>59.347999999999999</v>
      </c>
      <c r="H4486">
        <v>2016</v>
      </c>
      <c r="I4486">
        <v>11</v>
      </c>
      <c r="J4486">
        <v>15</v>
      </c>
      <c r="K4486">
        <v>12</v>
      </c>
      <c r="L4486">
        <v>4</v>
      </c>
      <c r="M4486" t="s">
        <v>900</v>
      </c>
      <c r="N4486" t="s">
        <v>171</v>
      </c>
      <c r="O4486" t="s">
        <v>799</v>
      </c>
      <c r="Q4486" t="s">
        <v>411</v>
      </c>
      <c r="R4486" t="str">
        <f t="shared" si="240"/>
        <v>Weekday</v>
      </c>
      <c r="S4486" s="27">
        <f t="shared" si="241"/>
        <v>42689</v>
      </c>
      <c r="T4486" t="str">
        <f t="shared" si="242"/>
        <v>D</v>
      </c>
      <c r="V4486" t="str">
        <f t="shared" si="243"/>
        <v>D</v>
      </c>
    </row>
    <row r="4487" spans="1:22" x14ac:dyDescent="0.25">
      <c r="A4487" t="s">
        <v>391</v>
      </c>
      <c r="B4487" t="s">
        <v>218</v>
      </c>
      <c r="C4487">
        <v>131725100</v>
      </c>
      <c r="D4487">
        <v>66</v>
      </c>
      <c r="E4487" t="s">
        <v>90</v>
      </c>
      <c r="G4487">
        <v>59.350999999999999</v>
      </c>
      <c r="H4487">
        <v>2013</v>
      </c>
      <c r="I4487">
        <v>6</v>
      </c>
      <c r="J4487">
        <v>18</v>
      </c>
      <c r="K4487">
        <v>17</v>
      </c>
      <c r="L4487">
        <v>35</v>
      </c>
      <c r="M4487" t="s">
        <v>900</v>
      </c>
      <c r="N4487" t="s">
        <v>860</v>
      </c>
      <c r="O4487" t="s">
        <v>799</v>
      </c>
      <c r="Q4487" t="s">
        <v>411</v>
      </c>
      <c r="R4487" t="str">
        <f t="shared" si="240"/>
        <v>Weekday</v>
      </c>
      <c r="S4487" s="27">
        <f t="shared" si="241"/>
        <v>41443</v>
      </c>
      <c r="T4487" t="str">
        <f t="shared" si="242"/>
        <v>S</v>
      </c>
      <c r="V4487" t="str">
        <f t="shared" si="243"/>
        <v>S</v>
      </c>
    </row>
    <row r="4488" spans="1:22" x14ac:dyDescent="0.25">
      <c r="A4488" t="s">
        <v>391</v>
      </c>
      <c r="B4488" t="s">
        <v>218</v>
      </c>
      <c r="C4488">
        <v>141765046</v>
      </c>
      <c r="D4488">
        <v>66</v>
      </c>
      <c r="E4488" t="s">
        <v>90</v>
      </c>
      <c r="G4488">
        <v>59.356000000000002</v>
      </c>
      <c r="H4488">
        <v>2014</v>
      </c>
      <c r="I4488">
        <v>6</v>
      </c>
      <c r="J4488">
        <v>17</v>
      </c>
      <c r="K4488">
        <v>23</v>
      </c>
      <c r="L4488">
        <v>50</v>
      </c>
      <c r="M4488" t="s">
        <v>900</v>
      </c>
      <c r="N4488" t="s">
        <v>860</v>
      </c>
      <c r="O4488" t="s">
        <v>799</v>
      </c>
      <c r="Q4488" t="s">
        <v>411</v>
      </c>
      <c r="R4488" t="str">
        <f t="shared" si="240"/>
        <v>Weekday</v>
      </c>
      <c r="S4488" s="27">
        <f t="shared" si="241"/>
        <v>41807</v>
      </c>
      <c r="T4488" t="str">
        <f t="shared" si="242"/>
        <v>S</v>
      </c>
      <c r="V4488" t="str">
        <f t="shared" si="243"/>
        <v>S</v>
      </c>
    </row>
    <row r="4489" spans="1:22" x14ac:dyDescent="0.25">
      <c r="A4489" t="s">
        <v>391</v>
      </c>
      <c r="B4489" t="s">
        <v>218</v>
      </c>
      <c r="C4489">
        <v>141695239</v>
      </c>
      <c r="D4489">
        <v>66</v>
      </c>
      <c r="E4489" t="s">
        <v>90</v>
      </c>
      <c r="G4489">
        <v>59.357999999999997</v>
      </c>
      <c r="H4489">
        <v>2014</v>
      </c>
      <c r="I4489">
        <v>6</v>
      </c>
      <c r="J4489">
        <v>18</v>
      </c>
      <c r="K4489">
        <v>16</v>
      </c>
      <c r="L4489">
        <v>1</v>
      </c>
      <c r="M4489" t="s">
        <v>900</v>
      </c>
      <c r="N4489" t="s">
        <v>860</v>
      </c>
      <c r="O4489" t="s">
        <v>799</v>
      </c>
      <c r="Q4489" t="s">
        <v>411</v>
      </c>
      <c r="R4489" t="str">
        <f t="shared" si="240"/>
        <v>Weekday</v>
      </c>
      <c r="S4489" s="27">
        <f t="shared" si="241"/>
        <v>41808</v>
      </c>
      <c r="T4489" t="str">
        <f t="shared" si="242"/>
        <v>S</v>
      </c>
      <c r="V4489" t="str">
        <f t="shared" si="243"/>
        <v>S</v>
      </c>
    </row>
    <row r="4490" spans="1:22" x14ac:dyDescent="0.25">
      <c r="A4490" t="s">
        <v>391</v>
      </c>
      <c r="B4490" t="s">
        <v>218</v>
      </c>
      <c r="C4490">
        <v>140535164</v>
      </c>
      <c r="D4490">
        <v>66</v>
      </c>
      <c r="E4490" t="s">
        <v>90</v>
      </c>
      <c r="G4490">
        <v>59.357999999999997</v>
      </c>
      <c r="H4490">
        <v>2014</v>
      </c>
      <c r="I4490">
        <v>2</v>
      </c>
      <c r="J4490">
        <v>22</v>
      </c>
      <c r="K4490">
        <v>14</v>
      </c>
      <c r="L4490">
        <v>32</v>
      </c>
      <c r="M4490" t="s">
        <v>900</v>
      </c>
      <c r="N4490" t="s">
        <v>171</v>
      </c>
      <c r="O4490" t="s">
        <v>799</v>
      </c>
      <c r="Q4490" t="s">
        <v>411</v>
      </c>
      <c r="R4490" t="str">
        <f t="shared" si="240"/>
        <v>Weekend</v>
      </c>
      <c r="S4490" s="27">
        <f t="shared" si="241"/>
        <v>41692</v>
      </c>
      <c r="T4490" t="str">
        <f t="shared" si="242"/>
        <v>S</v>
      </c>
      <c r="V4490" t="str">
        <f t="shared" si="243"/>
        <v>S</v>
      </c>
    </row>
    <row r="4491" spans="1:22" x14ac:dyDescent="0.25">
      <c r="A4491" t="s">
        <v>391</v>
      </c>
      <c r="B4491" t="s">
        <v>218</v>
      </c>
      <c r="C4491">
        <v>171795402</v>
      </c>
      <c r="D4491">
        <v>66</v>
      </c>
      <c r="E4491" t="s">
        <v>90</v>
      </c>
      <c r="G4491">
        <v>59.357999999999997</v>
      </c>
      <c r="H4491">
        <v>2017</v>
      </c>
      <c r="I4491">
        <v>6</v>
      </c>
      <c r="J4491">
        <v>26</v>
      </c>
      <c r="K4491">
        <v>7</v>
      </c>
      <c r="L4491">
        <v>8</v>
      </c>
      <c r="M4491" t="s">
        <v>900</v>
      </c>
      <c r="N4491" t="s">
        <v>171</v>
      </c>
      <c r="O4491" t="s">
        <v>799</v>
      </c>
      <c r="Q4491" t="s">
        <v>411</v>
      </c>
      <c r="R4491" t="str">
        <f t="shared" si="240"/>
        <v>Weekday</v>
      </c>
      <c r="S4491" s="27">
        <f t="shared" si="241"/>
        <v>42912</v>
      </c>
      <c r="T4491" t="str">
        <f t="shared" si="242"/>
        <v>D</v>
      </c>
      <c r="V4491" t="str">
        <f t="shared" si="243"/>
        <v>D</v>
      </c>
    </row>
    <row r="4492" spans="1:22" x14ac:dyDescent="0.25">
      <c r="A4492" t="s">
        <v>391</v>
      </c>
      <c r="B4492" t="s">
        <v>218</v>
      </c>
      <c r="C4492">
        <v>160075378</v>
      </c>
      <c r="D4492">
        <v>66</v>
      </c>
      <c r="E4492" t="s">
        <v>90</v>
      </c>
      <c r="G4492">
        <v>59.363</v>
      </c>
      <c r="H4492">
        <v>2016</v>
      </c>
      <c r="I4492">
        <v>1</v>
      </c>
      <c r="J4492">
        <v>5</v>
      </c>
      <c r="K4492">
        <v>17</v>
      </c>
      <c r="L4492">
        <v>5</v>
      </c>
      <c r="M4492" t="s">
        <v>900</v>
      </c>
      <c r="N4492" t="s">
        <v>860</v>
      </c>
      <c r="O4492" t="s">
        <v>799</v>
      </c>
      <c r="Q4492" t="s">
        <v>411</v>
      </c>
      <c r="R4492" t="str">
        <f t="shared" si="240"/>
        <v>Weekday</v>
      </c>
      <c r="S4492" s="27">
        <f t="shared" si="241"/>
        <v>42374</v>
      </c>
      <c r="T4492" t="str">
        <f t="shared" si="242"/>
        <v>D</v>
      </c>
      <c r="V4492" t="str">
        <f t="shared" si="243"/>
        <v>D</v>
      </c>
    </row>
    <row r="4493" spans="1:22" x14ac:dyDescent="0.25">
      <c r="A4493" t="s">
        <v>391</v>
      </c>
      <c r="B4493" t="s">
        <v>218</v>
      </c>
      <c r="C4493">
        <v>172505049</v>
      </c>
      <c r="D4493">
        <v>66</v>
      </c>
      <c r="E4493" t="s">
        <v>90</v>
      </c>
      <c r="G4493">
        <v>59.366999999999997</v>
      </c>
      <c r="H4493">
        <v>2017</v>
      </c>
      <c r="I4493">
        <v>9</v>
      </c>
      <c r="J4493">
        <v>6</v>
      </c>
      <c r="K4493">
        <v>5</v>
      </c>
      <c r="L4493">
        <v>38</v>
      </c>
      <c r="M4493" t="s">
        <v>900</v>
      </c>
      <c r="N4493" t="s">
        <v>404</v>
      </c>
      <c r="O4493" t="s">
        <v>799</v>
      </c>
      <c r="Q4493" t="s">
        <v>411</v>
      </c>
      <c r="R4493" t="str">
        <f t="shared" si="240"/>
        <v>Weekday</v>
      </c>
      <c r="S4493" s="27">
        <f t="shared" si="241"/>
        <v>42984</v>
      </c>
      <c r="T4493" t="str">
        <f t="shared" si="242"/>
        <v>D</v>
      </c>
      <c r="V4493" t="str">
        <f t="shared" si="243"/>
        <v>D</v>
      </c>
    </row>
    <row r="4494" spans="1:22" x14ac:dyDescent="0.25">
      <c r="A4494" t="s">
        <v>391</v>
      </c>
      <c r="B4494" t="s">
        <v>218</v>
      </c>
      <c r="C4494">
        <v>132515121</v>
      </c>
      <c r="D4494">
        <v>66</v>
      </c>
      <c r="E4494" t="s">
        <v>90</v>
      </c>
      <c r="G4494">
        <v>59.371000000000002</v>
      </c>
      <c r="H4494">
        <v>2013</v>
      </c>
      <c r="I4494">
        <v>9</v>
      </c>
      <c r="J4494">
        <v>7</v>
      </c>
      <c r="K4494">
        <v>18</v>
      </c>
      <c r="L4494">
        <v>0</v>
      </c>
      <c r="M4494" t="s">
        <v>900</v>
      </c>
      <c r="N4494" t="s">
        <v>860</v>
      </c>
      <c r="O4494" t="s">
        <v>799</v>
      </c>
      <c r="Q4494" t="s">
        <v>411</v>
      </c>
      <c r="R4494" t="str">
        <f t="shared" si="240"/>
        <v>Weekend</v>
      </c>
      <c r="S4494" s="27">
        <f t="shared" si="241"/>
        <v>41524</v>
      </c>
      <c r="T4494" t="str">
        <f t="shared" si="242"/>
        <v>S</v>
      </c>
      <c r="V4494" t="str">
        <f t="shared" si="243"/>
        <v>S</v>
      </c>
    </row>
    <row r="4495" spans="1:22" x14ac:dyDescent="0.25">
      <c r="A4495" t="s">
        <v>391</v>
      </c>
      <c r="B4495" t="s">
        <v>218</v>
      </c>
      <c r="C4495">
        <v>162005171</v>
      </c>
      <c r="D4495">
        <v>66</v>
      </c>
      <c r="E4495" t="s">
        <v>90</v>
      </c>
      <c r="G4495">
        <v>59.371000000000002</v>
      </c>
      <c r="H4495">
        <v>2016</v>
      </c>
      <c r="I4495">
        <v>7</v>
      </c>
      <c r="J4495">
        <v>17</v>
      </c>
      <c r="K4495">
        <v>16</v>
      </c>
      <c r="L4495">
        <v>36</v>
      </c>
      <c r="M4495" t="s">
        <v>900</v>
      </c>
      <c r="N4495" t="s">
        <v>860</v>
      </c>
      <c r="O4495" t="s">
        <v>799</v>
      </c>
      <c r="Q4495" t="s">
        <v>411</v>
      </c>
      <c r="R4495" t="str">
        <f t="shared" si="240"/>
        <v>Weekend</v>
      </c>
      <c r="S4495" s="27">
        <f t="shared" si="241"/>
        <v>42568</v>
      </c>
      <c r="T4495" t="str">
        <f t="shared" si="242"/>
        <v>D</v>
      </c>
      <c r="V4495" t="str">
        <f t="shared" si="243"/>
        <v>D</v>
      </c>
    </row>
    <row r="4496" spans="1:22" x14ac:dyDescent="0.25">
      <c r="A4496" t="s">
        <v>391</v>
      </c>
      <c r="B4496" t="s">
        <v>218</v>
      </c>
      <c r="C4496">
        <v>132785195</v>
      </c>
      <c r="D4496">
        <v>66</v>
      </c>
      <c r="E4496" t="s">
        <v>90</v>
      </c>
      <c r="G4496">
        <v>59.378</v>
      </c>
      <c r="H4496">
        <v>2013</v>
      </c>
      <c r="I4496">
        <v>10</v>
      </c>
      <c r="J4496">
        <v>4</v>
      </c>
      <c r="K4496">
        <v>16</v>
      </c>
      <c r="L4496">
        <v>30</v>
      </c>
      <c r="M4496" t="s">
        <v>900</v>
      </c>
      <c r="N4496" t="s">
        <v>860</v>
      </c>
      <c r="O4496" t="s">
        <v>799</v>
      </c>
      <c r="Q4496" t="s">
        <v>411</v>
      </c>
      <c r="R4496" t="str">
        <f t="shared" si="240"/>
        <v>Weekday</v>
      </c>
      <c r="S4496" s="27">
        <f t="shared" si="241"/>
        <v>41551</v>
      </c>
      <c r="T4496" t="str">
        <f t="shared" si="242"/>
        <v>S</v>
      </c>
      <c r="V4496" t="str">
        <f t="shared" si="243"/>
        <v>S</v>
      </c>
    </row>
    <row r="4497" spans="1:22" x14ac:dyDescent="0.25">
      <c r="A4497" t="s">
        <v>391</v>
      </c>
      <c r="B4497" t="s">
        <v>218</v>
      </c>
      <c r="C4497">
        <v>163625127</v>
      </c>
      <c r="D4497">
        <v>66</v>
      </c>
      <c r="E4497" t="s">
        <v>90</v>
      </c>
      <c r="G4497">
        <v>59.384999999999998</v>
      </c>
      <c r="H4497">
        <v>2016</v>
      </c>
      <c r="I4497">
        <v>12</v>
      </c>
      <c r="J4497">
        <v>27</v>
      </c>
      <c r="K4497">
        <v>7</v>
      </c>
      <c r="L4497">
        <v>47</v>
      </c>
      <c r="M4497" t="s">
        <v>900</v>
      </c>
      <c r="N4497" t="s">
        <v>860</v>
      </c>
      <c r="O4497" t="s">
        <v>799</v>
      </c>
      <c r="Q4497" t="s">
        <v>411</v>
      </c>
      <c r="R4497" t="str">
        <f t="shared" si="240"/>
        <v>Weekday</v>
      </c>
      <c r="S4497" s="27">
        <f t="shared" si="241"/>
        <v>42731</v>
      </c>
      <c r="T4497" t="str">
        <f t="shared" si="242"/>
        <v>D</v>
      </c>
      <c r="V4497" t="str">
        <f t="shared" si="243"/>
        <v>D</v>
      </c>
    </row>
    <row r="4498" spans="1:22" x14ac:dyDescent="0.25">
      <c r="A4498" t="s">
        <v>391</v>
      </c>
      <c r="B4498" t="s">
        <v>218</v>
      </c>
      <c r="C4498">
        <v>162085218</v>
      </c>
      <c r="D4498">
        <v>66</v>
      </c>
      <c r="E4498" t="s">
        <v>90</v>
      </c>
      <c r="G4498">
        <v>59.386000000000003</v>
      </c>
      <c r="H4498">
        <v>2016</v>
      </c>
      <c r="I4498">
        <v>7</v>
      </c>
      <c r="J4498">
        <v>21</v>
      </c>
      <c r="K4498">
        <v>6</v>
      </c>
      <c r="L4498">
        <v>30</v>
      </c>
      <c r="M4498" t="s">
        <v>900</v>
      </c>
      <c r="N4498" t="s">
        <v>860</v>
      </c>
      <c r="O4498" t="s">
        <v>799</v>
      </c>
      <c r="Q4498" t="s">
        <v>411</v>
      </c>
      <c r="R4498" t="str">
        <f t="shared" si="240"/>
        <v>Weekday</v>
      </c>
      <c r="S4498" s="27">
        <f t="shared" si="241"/>
        <v>42572</v>
      </c>
      <c r="T4498" t="str">
        <f t="shared" si="242"/>
        <v>D</v>
      </c>
      <c r="V4498" t="str">
        <f t="shared" si="243"/>
        <v>D</v>
      </c>
    </row>
    <row r="4499" spans="1:22" x14ac:dyDescent="0.25">
      <c r="A4499" t="s">
        <v>391</v>
      </c>
      <c r="B4499" t="s">
        <v>218</v>
      </c>
      <c r="C4499">
        <v>141545106</v>
      </c>
      <c r="D4499">
        <v>66</v>
      </c>
      <c r="E4499" t="s">
        <v>90</v>
      </c>
      <c r="G4499">
        <v>59.392000000000003</v>
      </c>
      <c r="H4499">
        <v>2014</v>
      </c>
      <c r="I4499">
        <v>6</v>
      </c>
      <c r="J4499">
        <v>3</v>
      </c>
      <c r="K4499">
        <v>6</v>
      </c>
      <c r="L4499">
        <v>21</v>
      </c>
      <c r="M4499" t="s">
        <v>900</v>
      </c>
      <c r="N4499" t="s">
        <v>860</v>
      </c>
      <c r="O4499" t="s">
        <v>799</v>
      </c>
      <c r="Q4499" t="s">
        <v>411</v>
      </c>
      <c r="R4499" t="str">
        <f t="shared" si="240"/>
        <v>Weekday</v>
      </c>
      <c r="S4499" s="27">
        <f t="shared" si="241"/>
        <v>41793</v>
      </c>
      <c r="T4499" t="str">
        <f t="shared" si="242"/>
        <v>S</v>
      </c>
      <c r="V4499" t="str">
        <f t="shared" si="243"/>
        <v>S</v>
      </c>
    </row>
    <row r="4500" spans="1:22" x14ac:dyDescent="0.25">
      <c r="A4500" t="s">
        <v>391</v>
      </c>
      <c r="B4500" t="s">
        <v>218</v>
      </c>
      <c r="C4500">
        <v>133365215</v>
      </c>
      <c r="D4500">
        <v>66</v>
      </c>
      <c r="E4500" t="s">
        <v>90</v>
      </c>
      <c r="G4500">
        <v>59.399000000000001</v>
      </c>
      <c r="H4500">
        <v>2013</v>
      </c>
      <c r="I4500">
        <v>12</v>
      </c>
      <c r="J4500">
        <v>1</v>
      </c>
      <c r="K4500">
        <v>19</v>
      </c>
      <c r="L4500">
        <v>5</v>
      </c>
      <c r="M4500" t="s">
        <v>900</v>
      </c>
      <c r="N4500" t="s">
        <v>860</v>
      </c>
      <c r="O4500" t="s">
        <v>799</v>
      </c>
      <c r="Q4500" t="s">
        <v>411</v>
      </c>
      <c r="R4500" t="str">
        <f t="shared" si="240"/>
        <v>Weekend</v>
      </c>
      <c r="S4500" s="27">
        <f t="shared" si="241"/>
        <v>41609</v>
      </c>
      <c r="T4500" t="str">
        <f t="shared" si="242"/>
        <v>S</v>
      </c>
      <c r="V4500" t="str">
        <f t="shared" si="243"/>
        <v>S</v>
      </c>
    </row>
    <row r="4501" spans="1:22" x14ac:dyDescent="0.25">
      <c r="A4501" t="s">
        <v>391</v>
      </c>
      <c r="B4501" t="s">
        <v>218</v>
      </c>
      <c r="C4501">
        <v>133635049</v>
      </c>
      <c r="D4501">
        <v>66</v>
      </c>
      <c r="E4501" t="s">
        <v>90</v>
      </c>
      <c r="G4501">
        <v>59.399000000000001</v>
      </c>
      <c r="H4501">
        <v>2013</v>
      </c>
      <c r="I4501">
        <v>12</v>
      </c>
      <c r="J4501">
        <v>28</v>
      </c>
      <c r="K4501">
        <v>12</v>
      </c>
      <c r="L4501">
        <v>25</v>
      </c>
      <c r="M4501" t="s">
        <v>900</v>
      </c>
      <c r="N4501" t="s">
        <v>171</v>
      </c>
      <c r="O4501" t="s">
        <v>799</v>
      </c>
      <c r="Q4501" t="s">
        <v>411</v>
      </c>
      <c r="R4501" t="str">
        <f t="shared" si="240"/>
        <v>Weekend</v>
      </c>
      <c r="S4501" s="27">
        <f t="shared" si="241"/>
        <v>41636</v>
      </c>
      <c r="T4501" t="str">
        <f t="shared" si="242"/>
        <v>S</v>
      </c>
      <c r="V4501" t="str">
        <f t="shared" si="243"/>
        <v>S</v>
      </c>
    </row>
    <row r="4502" spans="1:22" x14ac:dyDescent="0.25">
      <c r="A4502" t="s">
        <v>391</v>
      </c>
      <c r="B4502" t="s">
        <v>218</v>
      </c>
      <c r="C4502">
        <v>132195375</v>
      </c>
      <c r="D4502">
        <v>66</v>
      </c>
      <c r="E4502" t="s">
        <v>90</v>
      </c>
      <c r="G4502">
        <v>59.401000000000003</v>
      </c>
      <c r="H4502">
        <v>2013</v>
      </c>
      <c r="I4502">
        <v>8</v>
      </c>
      <c r="J4502">
        <v>7</v>
      </c>
      <c r="K4502">
        <v>17</v>
      </c>
      <c r="L4502">
        <v>21</v>
      </c>
      <c r="M4502" t="s">
        <v>900</v>
      </c>
      <c r="N4502" t="s">
        <v>860</v>
      </c>
      <c r="O4502" t="s">
        <v>799</v>
      </c>
      <c r="Q4502" t="s">
        <v>411</v>
      </c>
      <c r="R4502" t="str">
        <f t="shared" si="240"/>
        <v>Weekday</v>
      </c>
      <c r="S4502" s="27">
        <f t="shared" si="241"/>
        <v>41493</v>
      </c>
      <c r="T4502" t="str">
        <f t="shared" si="242"/>
        <v>S</v>
      </c>
      <c r="V4502" t="str">
        <f t="shared" si="243"/>
        <v>S</v>
      </c>
    </row>
    <row r="4503" spans="1:22" x14ac:dyDescent="0.25">
      <c r="A4503" t="s">
        <v>391</v>
      </c>
      <c r="B4503" t="s">
        <v>218</v>
      </c>
      <c r="C4503">
        <v>131755241</v>
      </c>
      <c r="D4503">
        <v>66</v>
      </c>
      <c r="E4503" t="s">
        <v>90</v>
      </c>
      <c r="G4503">
        <v>59.402999999999999</v>
      </c>
      <c r="H4503">
        <v>2013</v>
      </c>
      <c r="I4503">
        <v>6</v>
      </c>
      <c r="J4503">
        <v>24</v>
      </c>
      <c r="K4503">
        <v>16</v>
      </c>
      <c r="L4503">
        <v>56</v>
      </c>
      <c r="M4503" t="s">
        <v>900</v>
      </c>
      <c r="N4503" t="s">
        <v>860</v>
      </c>
      <c r="O4503" t="s">
        <v>799</v>
      </c>
      <c r="Q4503" t="s">
        <v>411</v>
      </c>
      <c r="R4503" t="str">
        <f t="shared" si="240"/>
        <v>Weekday</v>
      </c>
      <c r="S4503" s="27">
        <f t="shared" si="241"/>
        <v>41449</v>
      </c>
      <c r="T4503" t="str">
        <f t="shared" si="242"/>
        <v>S</v>
      </c>
      <c r="V4503" t="str">
        <f t="shared" si="243"/>
        <v>S</v>
      </c>
    </row>
    <row r="4504" spans="1:22" x14ac:dyDescent="0.25">
      <c r="A4504" t="s">
        <v>391</v>
      </c>
      <c r="B4504" t="s">
        <v>218</v>
      </c>
      <c r="C4504">
        <v>143005001</v>
      </c>
      <c r="D4504">
        <v>66</v>
      </c>
      <c r="E4504" t="s">
        <v>90</v>
      </c>
      <c r="G4504">
        <v>59.404000000000003</v>
      </c>
      <c r="H4504">
        <v>2014</v>
      </c>
      <c r="I4504">
        <v>10</v>
      </c>
      <c r="J4504">
        <v>25</v>
      </c>
      <c r="K4504">
        <v>12</v>
      </c>
      <c r="L4504">
        <v>45</v>
      </c>
      <c r="M4504" t="s">
        <v>900</v>
      </c>
      <c r="N4504" t="s">
        <v>860</v>
      </c>
      <c r="O4504" t="s">
        <v>799</v>
      </c>
      <c r="Q4504" t="s">
        <v>411</v>
      </c>
      <c r="R4504" t="str">
        <f t="shared" si="240"/>
        <v>Weekend</v>
      </c>
      <c r="S4504" s="27">
        <f t="shared" si="241"/>
        <v>41937</v>
      </c>
      <c r="T4504" t="str">
        <f t="shared" si="242"/>
        <v>S</v>
      </c>
      <c r="V4504" t="str">
        <f t="shared" si="243"/>
        <v>S</v>
      </c>
    </row>
    <row r="4505" spans="1:22" x14ac:dyDescent="0.25">
      <c r="A4505" t="s">
        <v>391</v>
      </c>
      <c r="B4505" t="s">
        <v>218</v>
      </c>
      <c r="C4505">
        <v>132975274</v>
      </c>
      <c r="D4505">
        <v>66</v>
      </c>
      <c r="E4505" t="s">
        <v>90</v>
      </c>
      <c r="G4505">
        <v>59.405000000000001</v>
      </c>
      <c r="H4505">
        <v>2013</v>
      </c>
      <c r="I4505">
        <v>10</v>
      </c>
      <c r="J4505">
        <v>24</v>
      </c>
      <c r="K4505">
        <v>16</v>
      </c>
      <c r="L4505">
        <v>45</v>
      </c>
      <c r="M4505" t="s">
        <v>900</v>
      </c>
      <c r="N4505" t="s">
        <v>860</v>
      </c>
      <c r="O4505" t="s">
        <v>799</v>
      </c>
      <c r="Q4505" t="s">
        <v>411</v>
      </c>
      <c r="R4505" t="str">
        <f t="shared" si="240"/>
        <v>Weekday</v>
      </c>
      <c r="S4505" s="27">
        <f t="shared" si="241"/>
        <v>41571</v>
      </c>
      <c r="T4505" t="str">
        <f t="shared" si="242"/>
        <v>S</v>
      </c>
      <c r="V4505" t="str">
        <f t="shared" si="243"/>
        <v>S</v>
      </c>
    </row>
    <row r="4506" spans="1:22" x14ac:dyDescent="0.25">
      <c r="A4506" t="s">
        <v>391</v>
      </c>
      <c r="B4506" t="s">
        <v>218</v>
      </c>
      <c r="C4506">
        <v>151625161</v>
      </c>
      <c r="D4506">
        <v>66</v>
      </c>
      <c r="E4506" t="s">
        <v>90</v>
      </c>
      <c r="G4506">
        <v>59.412999999999997</v>
      </c>
      <c r="H4506">
        <v>2015</v>
      </c>
      <c r="I4506">
        <v>6</v>
      </c>
      <c r="J4506">
        <v>11</v>
      </c>
      <c r="K4506">
        <v>9</v>
      </c>
      <c r="L4506">
        <v>45</v>
      </c>
      <c r="M4506" t="s">
        <v>900</v>
      </c>
      <c r="N4506" t="s">
        <v>860</v>
      </c>
      <c r="O4506" t="s">
        <v>799</v>
      </c>
      <c r="Q4506" t="s">
        <v>411</v>
      </c>
      <c r="R4506" t="str">
        <f t="shared" si="240"/>
        <v>Weekday</v>
      </c>
      <c r="S4506" s="27">
        <f t="shared" si="241"/>
        <v>42166</v>
      </c>
      <c r="T4506" t="str">
        <f t="shared" si="242"/>
        <v>S</v>
      </c>
      <c r="V4506" t="str">
        <f t="shared" si="243"/>
        <v>S</v>
      </c>
    </row>
    <row r="4507" spans="1:22" x14ac:dyDescent="0.25">
      <c r="A4507" t="s">
        <v>391</v>
      </c>
      <c r="B4507" t="s">
        <v>218</v>
      </c>
      <c r="C4507">
        <v>132175295</v>
      </c>
      <c r="D4507">
        <v>66</v>
      </c>
      <c r="E4507" t="s">
        <v>90</v>
      </c>
      <c r="G4507">
        <v>59.412999999999997</v>
      </c>
      <c r="H4507">
        <v>2013</v>
      </c>
      <c r="I4507">
        <v>8</v>
      </c>
      <c r="J4507">
        <v>5</v>
      </c>
      <c r="K4507">
        <v>16</v>
      </c>
      <c r="L4507">
        <v>35</v>
      </c>
      <c r="M4507" t="s">
        <v>900</v>
      </c>
      <c r="N4507" t="s">
        <v>860</v>
      </c>
      <c r="O4507" t="s">
        <v>799</v>
      </c>
      <c r="Q4507" t="s">
        <v>411</v>
      </c>
      <c r="R4507" t="str">
        <f t="shared" si="240"/>
        <v>Weekday</v>
      </c>
      <c r="S4507" s="27">
        <f t="shared" si="241"/>
        <v>41491</v>
      </c>
      <c r="T4507" t="str">
        <f t="shared" si="242"/>
        <v>S</v>
      </c>
      <c r="V4507" t="str">
        <f t="shared" si="243"/>
        <v>S</v>
      </c>
    </row>
    <row r="4508" spans="1:22" x14ac:dyDescent="0.25">
      <c r="A4508" t="s">
        <v>391</v>
      </c>
      <c r="B4508" t="s">
        <v>218</v>
      </c>
      <c r="C4508">
        <v>172755063</v>
      </c>
      <c r="D4508">
        <v>66</v>
      </c>
      <c r="E4508" t="s">
        <v>90</v>
      </c>
      <c r="G4508">
        <v>59.418999999999997</v>
      </c>
      <c r="H4508">
        <v>2017</v>
      </c>
      <c r="I4508">
        <v>10</v>
      </c>
      <c r="J4508">
        <v>1</v>
      </c>
      <c r="K4508">
        <v>9</v>
      </c>
      <c r="L4508">
        <v>51</v>
      </c>
      <c r="M4508" t="s">
        <v>900</v>
      </c>
      <c r="N4508" t="s">
        <v>860</v>
      </c>
      <c r="O4508" t="s">
        <v>799</v>
      </c>
      <c r="Q4508" t="s">
        <v>411</v>
      </c>
      <c r="R4508" t="str">
        <f t="shared" si="240"/>
        <v>Weekend</v>
      </c>
      <c r="S4508" s="27">
        <f t="shared" si="241"/>
        <v>43009</v>
      </c>
      <c r="T4508" t="str">
        <f t="shared" si="242"/>
        <v>D</v>
      </c>
      <c r="V4508" t="str">
        <f t="shared" si="243"/>
        <v>D</v>
      </c>
    </row>
    <row r="4509" spans="1:22" x14ac:dyDescent="0.25">
      <c r="A4509" t="s">
        <v>391</v>
      </c>
      <c r="B4509" t="s">
        <v>218</v>
      </c>
      <c r="C4509">
        <v>142595265</v>
      </c>
      <c r="D4509">
        <v>66</v>
      </c>
      <c r="E4509" t="s">
        <v>90</v>
      </c>
      <c r="G4509">
        <v>59.42</v>
      </c>
      <c r="H4509">
        <v>2014</v>
      </c>
      <c r="I4509">
        <v>9</v>
      </c>
      <c r="J4509">
        <v>14</v>
      </c>
      <c r="K4509">
        <v>16</v>
      </c>
      <c r="L4509">
        <v>19</v>
      </c>
      <c r="M4509" t="s">
        <v>900</v>
      </c>
      <c r="N4509" t="s">
        <v>404</v>
      </c>
      <c r="O4509" t="s">
        <v>799</v>
      </c>
      <c r="Q4509" t="s">
        <v>411</v>
      </c>
      <c r="R4509" t="str">
        <f t="shared" si="240"/>
        <v>Weekend</v>
      </c>
      <c r="S4509" s="27">
        <f t="shared" si="241"/>
        <v>41896</v>
      </c>
      <c r="T4509" t="str">
        <f t="shared" si="242"/>
        <v>S</v>
      </c>
      <c r="V4509" t="str">
        <f t="shared" si="243"/>
        <v>S</v>
      </c>
    </row>
    <row r="4510" spans="1:22" x14ac:dyDescent="0.25">
      <c r="A4510" t="s">
        <v>391</v>
      </c>
      <c r="B4510" t="s">
        <v>218</v>
      </c>
      <c r="C4510">
        <v>152685013</v>
      </c>
      <c r="D4510">
        <v>66</v>
      </c>
      <c r="E4510" t="s">
        <v>90</v>
      </c>
      <c r="G4510">
        <v>59.43</v>
      </c>
      <c r="H4510">
        <v>2015</v>
      </c>
      <c r="I4510">
        <v>9</v>
      </c>
      <c r="J4510">
        <v>2</v>
      </c>
      <c r="K4510">
        <v>15</v>
      </c>
      <c r="L4510">
        <v>46</v>
      </c>
      <c r="M4510" t="s">
        <v>900</v>
      </c>
      <c r="N4510" t="s">
        <v>860</v>
      </c>
      <c r="O4510" t="s">
        <v>799</v>
      </c>
      <c r="Q4510" t="s">
        <v>411</v>
      </c>
      <c r="R4510" t="str">
        <f t="shared" si="240"/>
        <v>Weekday</v>
      </c>
      <c r="S4510" s="27">
        <f t="shared" si="241"/>
        <v>42249</v>
      </c>
      <c r="T4510" t="str">
        <f t="shared" si="242"/>
        <v>S</v>
      </c>
      <c r="V4510" t="str">
        <f t="shared" si="243"/>
        <v>S</v>
      </c>
    </row>
    <row r="4511" spans="1:22" x14ac:dyDescent="0.25">
      <c r="A4511" t="s">
        <v>391</v>
      </c>
      <c r="B4511" t="s">
        <v>218</v>
      </c>
      <c r="C4511">
        <v>132375115</v>
      </c>
      <c r="D4511">
        <v>66</v>
      </c>
      <c r="E4511" t="s">
        <v>90</v>
      </c>
      <c r="G4511">
        <v>59.433999999999997</v>
      </c>
      <c r="H4511">
        <v>2013</v>
      </c>
      <c r="I4511">
        <v>8</v>
      </c>
      <c r="J4511">
        <v>24</v>
      </c>
      <c r="K4511">
        <v>18</v>
      </c>
      <c r="L4511">
        <v>8</v>
      </c>
      <c r="M4511" t="s">
        <v>900</v>
      </c>
      <c r="N4511" t="s">
        <v>860</v>
      </c>
      <c r="O4511" t="s">
        <v>799</v>
      </c>
      <c r="Q4511" t="s">
        <v>411</v>
      </c>
      <c r="R4511" t="str">
        <f t="shared" si="240"/>
        <v>Weekend</v>
      </c>
      <c r="S4511" s="27">
        <f t="shared" si="241"/>
        <v>41510</v>
      </c>
      <c r="T4511" t="str">
        <f t="shared" si="242"/>
        <v>S</v>
      </c>
      <c r="V4511" t="str">
        <f t="shared" si="243"/>
        <v>S</v>
      </c>
    </row>
    <row r="4512" spans="1:22" x14ac:dyDescent="0.25">
      <c r="A4512" t="s">
        <v>391</v>
      </c>
      <c r="B4512" t="s">
        <v>218</v>
      </c>
      <c r="C4512">
        <v>130325011</v>
      </c>
      <c r="D4512">
        <v>66</v>
      </c>
      <c r="E4512" t="s">
        <v>90</v>
      </c>
      <c r="G4512">
        <v>59.435000000000002</v>
      </c>
      <c r="H4512">
        <v>2013</v>
      </c>
      <c r="I4512">
        <v>1</v>
      </c>
      <c r="J4512">
        <v>28</v>
      </c>
      <c r="K4512">
        <v>22</v>
      </c>
      <c r="L4512">
        <v>5</v>
      </c>
      <c r="M4512" t="s">
        <v>900</v>
      </c>
      <c r="N4512" t="s">
        <v>860</v>
      </c>
      <c r="O4512" t="s">
        <v>799</v>
      </c>
      <c r="Q4512" t="s">
        <v>411</v>
      </c>
      <c r="R4512" t="str">
        <f t="shared" si="240"/>
        <v>Weekday</v>
      </c>
      <c r="S4512" s="27">
        <f t="shared" si="241"/>
        <v>41302</v>
      </c>
      <c r="T4512" t="str">
        <f t="shared" si="242"/>
        <v>S</v>
      </c>
      <c r="V4512" t="str">
        <f t="shared" si="243"/>
        <v>S</v>
      </c>
    </row>
    <row r="4513" spans="1:22" x14ac:dyDescent="0.25">
      <c r="A4513" t="s">
        <v>391</v>
      </c>
      <c r="B4513" t="s">
        <v>218</v>
      </c>
      <c r="C4513">
        <v>143625214</v>
      </c>
      <c r="D4513">
        <v>66</v>
      </c>
      <c r="E4513" t="s">
        <v>90</v>
      </c>
      <c r="G4513">
        <v>59.438000000000002</v>
      </c>
      <c r="H4513">
        <v>2014</v>
      </c>
      <c r="I4513">
        <v>12</v>
      </c>
      <c r="J4513">
        <v>26</v>
      </c>
      <c r="K4513">
        <v>14</v>
      </c>
      <c r="L4513">
        <v>27</v>
      </c>
      <c r="M4513" t="s">
        <v>900</v>
      </c>
      <c r="N4513" t="s">
        <v>860</v>
      </c>
      <c r="O4513" t="s">
        <v>799</v>
      </c>
      <c r="Q4513" t="s">
        <v>411</v>
      </c>
      <c r="R4513" t="str">
        <f t="shared" si="240"/>
        <v>Weekday</v>
      </c>
      <c r="S4513" s="27">
        <f t="shared" si="241"/>
        <v>41999</v>
      </c>
      <c r="T4513" t="str">
        <f t="shared" si="242"/>
        <v>S</v>
      </c>
      <c r="V4513" t="str">
        <f t="shared" si="243"/>
        <v>S</v>
      </c>
    </row>
    <row r="4514" spans="1:22" x14ac:dyDescent="0.25">
      <c r="A4514" t="s">
        <v>391</v>
      </c>
      <c r="B4514" t="s">
        <v>218</v>
      </c>
      <c r="C4514">
        <v>130835150</v>
      </c>
      <c r="D4514">
        <v>66</v>
      </c>
      <c r="E4514" t="s">
        <v>90</v>
      </c>
      <c r="G4514">
        <v>59.384999999999998</v>
      </c>
      <c r="H4514">
        <v>2013</v>
      </c>
      <c r="I4514">
        <v>3</v>
      </c>
      <c r="J4514">
        <v>23</v>
      </c>
      <c r="K4514">
        <v>15</v>
      </c>
      <c r="L4514">
        <v>14</v>
      </c>
      <c r="M4514" t="s">
        <v>900</v>
      </c>
      <c r="N4514" t="s">
        <v>860</v>
      </c>
      <c r="O4514" t="s">
        <v>799</v>
      </c>
      <c r="Q4514" t="s">
        <v>411</v>
      </c>
      <c r="R4514" t="str">
        <f t="shared" si="240"/>
        <v>Weekend</v>
      </c>
      <c r="S4514" s="27">
        <f t="shared" si="241"/>
        <v>41356</v>
      </c>
      <c r="T4514" t="str">
        <f t="shared" si="242"/>
        <v>S</v>
      </c>
      <c r="V4514" t="str">
        <f t="shared" si="243"/>
        <v>S</v>
      </c>
    </row>
    <row r="4515" spans="1:22" x14ac:dyDescent="0.25">
      <c r="A4515" t="s">
        <v>391</v>
      </c>
      <c r="B4515" t="s">
        <v>218</v>
      </c>
      <c r="C4515">
        <v>130685144</v>
      </c>
      <c r="D4515">
        <v>66</v>
      </c>
      <c r="E4515" t="s">
        <v>90</v>
      </c>
      <c r="G4515">
        <v>59.417999999999999</v>
      </c>
      <c r="H4515">
        <v>2013</v>
      </c>
      <c r="I4515">
        <v>3</v>
      </c>
      <c r="J4515">
        <v>8</v>
      </c>
      <c r="K4515">
        <v>18</v>
      </c>
      <c r="L4515">
        <v>6</v>
      </c>
      <c r="M4515" t="s">
        <v>900</v>
      </c>
      <c r="N4515" t="s">
        <v>860</v>
      </c>
      <c r="O4515" t="s">
        <v>799</v>
      </c>
      <c r="Q4515" t="s">
        <v>411</v>
      </c>
      <c r="R4515" t="str">
        <f t="shared" si="240"/>
        <v>Weekday</v>
      </c>
      <c r="S4515" s="27">
        <f t="shared" si="241"/>
        <v>41341</v>
      </c>
      <c r="T4515" t="str">
        <f t="shared" si="242"/>
        <v>S</v>
      </c>
      <c r="V4515" t="str">
        <f t="shared" si="243"/>
        <v>S</v>
      </c>
    </row>
    <row r="4516" spans="1:22" x14ac:dyDescent="0.25">
      <c r="A4516" t="s">
        <v>391</v>
      </c>
      <c r="B4516" t="s">
        <v>218</v>
      </c>
      <c r="C4516">
        <v>132195051</v>
      </c>
      <c r="D4516">
        <v>66</v>
      </c>
      <c r="E4516" t="s">
        <v>90</v>
      </c>
      <c r="G4516">
        <v>59.377000000000002</v>
      </c>
      <c r="H4516">
        <v>2013</v>
      </c>
      <c r="I4516">
        <v>8</v>
      </c>
      <c r="J4516">
        <v>4</v>
      </c>
      <c r="K4516">
        <v>17</v>
      </c>
      <c r="L4516">
        <v>15</v>
      </c>
      <c r="M4516" t="s">
        <v>900</v>
      </c>
      <c r="N4516" t="s">
        <v>860</v>
      </c>
      <c r="O4516" t="s">
        <v>799</v>
      </c>
      <c r="Q4516" t="s">
        <v>411</v>
      </c>
      <c r="R4516" t="str">
        <f t="shared" si="240"/>
        <v>Weekend</v>
      </c>
      <c r="S4516" s="27">
        <f t="shared" si="241"/>
        <v>41490</v>
      </c>
      <c r="T4516" t="str">
        <f t="shared" si="242"/>
        <v>S</v>
      </c>
      <c r="V4516" t="str">
        <f t="shared" si="243"/>
        <v>S</v>
      </c>
    </row>
    <row r="4517" spans="1:22" x14ac:dyDescent="0.25">
      <c r="A4517" t="s">
        <v>391</v>
      </c>
      <c r="B4517" t="s">
        <v>218</v>
      </c>
      <c r="C4517">
        <v>132985293</v>
      </c>
      <c r="D4517">
        <v>66</v>
      </c>
      <c r="E4517" t="s">
        <v>90</v>
      </c>
      <c r="G4517">
        <v>59.44</v>
      </c>
      <c r="H4517">
        <v>2013</v>
      </c>
      <c r="I4517">
        <v>10</v>
      </c>
      <c r="J4517">
        <v>25</v>
      </c>
      <c r="K4517">
        <v>17</v>
      </c>
      <c r="L4517">
        <v>45</v>
      </c>
      <c r="M4517" t="s">
        <v>900</v>
      </c>
      <c r="N4517" t="s">
        <v>860</v>
      </c>
      <c r="O4517" t="s">
        <v>799</v>
      </c>
      <c r="Q4517" t="s">
        <v>411</v>
      </c>
      <c r="R4517" t="str">
        <f t="shared" si="240"/>
        <v>Weekday</v>
      </c>
      <c r="S4517" s="27">
        <f t="shared" si="241"/>
        <v>41572</v>
      </c>
      <c r="T4517" t="str">
        <f t="shared" si="242"/>
        <v>S</v>
      </c>
      <c r="V4517" t="str">
        <f t="shared" si="243"/>
        <v>S</v>
      </c>
    </row>
    <row r="4518" spans="1:22" x14ac:dyDescent="0.25">
      <c r="A4518" t="s">
        <v>391</v>
      </c>
      <c r="B4518" t="s">
        <v>218</v>
      </c>
      <c r="C4518">
        <v>132215089</v>
      </c>
      <c r="D4518">
        <v>66</v>
      </c>
      <c r="E4518" t="s">
        <v>90</v>
      </c>
      <c r="G4518">
        <v>59.386000000000003</v>
      </c>
      <c r="H4518">
        <v>2013</v>
      </c>
      <c r="I4518">
        <v>8</v>
      </c>
      <c r="J4518">
        <v>9</v>
      </c>
      <c r="K4518">
        <v>7</v>
      </c>
      <c r="L4518">
        <v>8</v>
      </c>
      <c r="M4518" t="s">
        <v>900</v>
      </c>
      <c r="N4518" t="s">
        <v>860</v>
      </c>
      <c r="O4518" t="s">
        <v>799</v>
      </c>
      <c r="Q4518" t="s">
        <v>411</v>
      </c>
      <c r="R4518" t="str">
        <f t="shared" si="240"/>
        <v>Weekday</v>
      </c>
      <c r="S4518" s="27">
        <f t="shared" si="241"/>
        <v>41495</v>
      </c>
      <c r="T4518" t="str">
        <f t="shared" si="242"/>
        <v>S</v>
      </c>
      <c r="V4518" t="str">
        <f t="shared" si="243"/>
        <v>S</v>
      </c>
    </row>
    <row r="4519" spans="1:22" x14ac:dyDescent="0.25">
      <c r="A4519" t="s">
        <v>391</v>
      </c>
      <c r="B4519" t="s">
        <v>218</v>
      </c>
      <c r="C4519">
        <v>141060176</v>
      </c>
      <c r="D4519">
        <v>66</v>
      </c>
      <c r="E4519" t="s">
        <v>90</v>
      </c>
      <c r="G4519">
        <v>59.441000000000003</v>
      </c>
      <c r="H4519">
        <v>2014</v>
      </c>
      <c r="I4519">
        <v>1</v>
      </c>
      <c r="J4519">
        <v>9</v>
      </c>
      <c r="K4519">
        <v>0</v>
      </c>
      <c r="L4519">
        <v>20</v>
      </c>
      <c r="M4519" t="s">
        <v>900</v>
      </c>
      <c r="N4519" t="s">
        <v>404</v>
      </c>
      <c r="O4519" t="s">
        <v>799</v>
      </c>
      <c r="Q4519" t="s">
        <v>411</v>
      </c>
      <c r="R4519" t="str">
        <f t="shared" si="240"/>
        <v>Weekday</v>
      </c>
      <c r="S4519" s="27">
        <f t="shared" si="241"/>
        <v>41648</v>
      </c>
      <c r="T4519" t="str">
        <f t="shared" si="242"/>
        <v>S</v>
      </c>
      <c r="V4519" t="str">
        <f t="shared" si="243"/>
        <v>S</v>
      </c>
    </row>
    <row r="4520" spans="1:22" x14ac:dyDescent="0.25">
      <c r="A4520" t="s">
        <v>391</v>
      </c>
      <c r="B4520" t="s">
        <v>218</v>
      </c>
      <c r="C4520">
        <v>170535080</v>
      </c>
      <c r="D4520">
        <v>66</v>
      </c>
      <c r="E4520" t="s">
        <v>90</v>
      </c>
      <c r="G4520">
        <v>59.837000000000003</v>
      </c>
      <c r="H4520">
        <v>2017</v>
      </c>
      <c r="I4520">
        <v>2</v>
      </c>
      <c r="J4520">
        <v>22</v>
      </c>
      <c r="K4520">
        <v>12</v>
      </c>
      <c r="L4520">
        <v>50</v>
      </c>
      <c r="M4520" t="s">
        <v>900</v>
      </c>
      <c r="N4520" t="s">
        <v>860</v>
      </c>
      <c r="O4520" t="s">
        <v>799</v>
      </c>
      <c r="Q4520" t="s">
        <v>413</v>
      </c>
      <c r="R4520" t="str">
        <f t="shared" si="240"/>
        <v>Weekday</v>
      </c>
      <c r="S4520" s="27">
        <f t="shared" si="241"/>
        <v>42788</v>
      </c>
      <c r="T4520" t="str">
        <f t="shared" si="242"/>
        <v>D</v>
      </c>
      <c r="V4520" t="str">
        <f t="shared" si="243"/>
        <v>D</v>
      </c>
    </row>
    <row r="4521" spans="1:22" x14ac:dyDescent="0.25">
      <c r="A4521" t="s">
        <v>391</v>
      </c>
      <c r="B4521" t="s">
        <v>218</v>
      </c>
      <c r="C4521">
        <v>152685014</v>
      </c>
      <c r="D4521">
        <v>66</v>
      </c>
      <c r="E4521" t="s">
        <v>90</v>
      </c>
      <c r="G4521">
        <v>59.465000000000003</v>
      </c>
      <c r="H4521">
        <v>2015</v>
      </c>
      <c r="I4521">
        <v>8</v>
      </c>
      <c r="J4521">
        <v>19</v>
      </c>
      <c r="K4521">
        <v>17</v>
      </c>
      <c r="L4521">
        <v>29</v>
      </c>
      <c r="M4521" t="s">
        <v>900</v>
      </c>
      <c r="N4521" t="s">
        <v>171</v>
      </c>
      <c r="O4521" t="s">
        <v>799</v>
      </c>
      <c r="Q4521" t="s">
        <v>413</v>
      </c>
      <c r="R4521" t="str">
        <f t="shared" si="240"/>
        <v>Weekday</v>
      </c>
      <c r="S4521" s="27">
        <f t="shared" si="241"/>
        <v>42235</v>
      </c>
      <c r="T4521" t="str">
        <f t="shared" si="242"/>
        <v>S</v>
      </c>
      <c r="V4521" t="str">
        <f t="shared" si="243"/>
        <v>S</v>
      </c>
    </row>
    <row r="4522" spans="1:22" x14ac:dyDescent="0.25">
      <c r="A4522" t="s">
        <v>391</v>
      </c>
      <c r="B4522" t="s">
        <v>218</v>
      </c>
      <c r="C4522">
        <v>142795045</v>
      </c>
      <c r="D4522">
        <v>66</v>
      </c>
      <c r="E4522" t="s">
        <v>90</v>
      </c>
      <c r="G4522">
        <v>59.466000000000001</v>
      </c>
      <c r="H4522">
        <v>2014</v>
      </c>
      <c r="I4522">
        <v>10</v>
      </c>
      <c r="J4522">
        <v>5</v>
      </c>
      <c r="K4522">
        <v>12</v>
      </c>
      <c r="L4522">
        <v>40</v>
      </c>
      <c r="M4522" t="s">
        <v>900</v>
      </c>
      <c r="N4522" t="s">
        <v>171</v>
      </c>
      <c r="O4522" t="s">
        <v>799</v>
      </c>
      <c r="Q4522" t="s">
        <v>413</v>
      </c>
      <c r="R4522" t="str">
        <f t="shared" si="240"/>
        <v>Weekend</v>
      </c>
      <c r="S4522" s="27">
        <f t="shared" si="241"/>
        <v>41917</v>
      </c>
      <c r="T4522" t="str">
        <f t="shared" si="242"/>
        <v>S</v>
      </c>
      <c r="V4522" t="str">
        <f t="shared" si="243"/>
        <v>S</v>
      </c>
    </row>
    <row r="4523" spans="1:22" x14ac:dyDescent="0.25">
      <c r="A4523" t="s">
        <v>391</v>
      </c>
      <c r="B4523" t="s">
        <v>218</v>
      </c>
      <c r="C4523">
        <v>133555132</v>
      </c>
      <c r="D4523">
        <v>66</v>
      </c>
      <c r="E4523" t="s">
        <v>90</v>
      </c>
      <c r="G4523">
        <v>59.588000000000001</v>
      </c>
      <c r="H4523">
        <v>2013</v>
      </c>
      <c r="I4523">
        <v>12</v>
      </c>
      <c r="J4523">
        <v>21</v>
      </c>
      <c r="K4523">
        <v>13</v>
      </c>
      <c r="L4523">
        <v>12</v>
      </c>
      <c r="M4523" t="s">
        <v>900</v>
      </c>
      <c r="N4523" t="s">
        <v>404</v>
      </c>
      <c r="O4523" t="s">
        <v>799</v>
      </c>
      <c r="Q4523" t="s">
        <v>413</v>
      </c>
      <c r="R4523" t="str">
        <f t="shared" si="240"/>
        <v>Weekend</v>
      </c>
      <c r="S4523" s="27">
        <f t="shared" si="241"/>
        <v>41629</v>
      </c>
      <c r="T4523" t="str">
        <f t="shared" si="242"/>
        <v>S</v>
      </c>
      <c r="V4523" t="str">
        <f t="shared" si="243"/>
        <v>S</v>
      </c>
    </row>
    <row r="4524" spans="1:22" x14ac:dyDescent="0.25">
      <c r="A4524" t="s">
        <v>391</v>
      </c>
      <c r="B4524" t="s">
        <v>218</v>
      </c>
      <c r="C4524">
        <v>152745021</v>
      </c>
      <c r="D4524">
        <v>66</v>
      </c>
      <c r="E4524" t="s">
        <v>90</v>
      </c>
      <c r="G4524">
        <v>59.475999999999999</v>
      </c>
      <c r="H4524">
        <v>2015</v>
      </c>
      <c r="I4524">
        <v>9</v>
      </c>
      <c r="J4524">
        <v>11</v>
      </c>
      <c r="K4524">
        <v>16</v>
      </c>
      <c r="L4524">
        <v>17</v>
      </c>
      <c r="M4524" t="s">
        <v>900</v>
      </c>
      <c r="N4524" t="s">
        <v>860</v>
      </c>
      <c r="O4524" t="s">
        <v>799</v>
      </c>
      <c r="Q4524" t="s">
        <v>413</v>
      </c>
      <c r="R4524" t="str">
        <f t="shared" si="240"/>
        <v>Weekday</v>
      </c>
      <c r="S4524" s="27">
        <f t="shared" si="241"/>
        <v>42258</v>
      </c>
      <c r="T4524" t="str">
        <f t="shared" si="242"/>
        <v>D</v>
      </c>
      <c r="V4524" t="str">
        <f t="shared" si="243"/>
        <v>D</v>
      </c>
    </row>
    <row r="4525" spans="1:22" x14ac:dyDescent="0.25">
      <c r="A4525" t="s">
        <v>391</v>
      </c>
      <c r="S4525" s="27"/>
      <c r="V4525" t="str">
        <f t="shared" si="243"/>
        <v/>
      </c>
    </row>
    <row r="4526" spans="1:22" x14ac:dyDescent="0.25">
      <c r="A4526" t="s">
        <v>391</v>
      </c>
      <c r="S4526" s="27"/>
      <c r="V4526" t="str">
        <f t="shared" si="243"/>
        <v/>
      </c>
    </row>
    <row r="4527" spans="1:22" x14ac:dyDescent="0.25">
      <c r="A4527" t="s">
        <v>391</v>
      </c>
      <c r="S4527" s="27"/>
      <c r="V4527" t="str">
        <f t="shared" si="243"/>
        <v/>
      </c>
    </row>
    <row r="4528" spans="1:22" x14ac:dyDescent="0.25">
      <c r="A4528" t="s">
        <v>391</v>
      </c>
      <c r="B4528" t="s">
        <v>218</v>
      </c>
      <c r="C4528">
        <v>173115178</v>
      </c>
      <c r="D4528">
        <v>66</v>
      </c>
      <c r="E4528" t="s">
        <v>90</v>
      </c>
      <c r="G4528">
        <v>59.497</v>
      </c>
      <c r="H4528">
        <v>2017</v>
      </c>
      <c r="I4528">
        <v>11</v>
      </c>
      <c r="J4528">
        <v>7</v>
      </c>
      <c r="K4528">
        <v>9</v>
      </c>
      <c r="L4528">
        <v>30</v>
      </c>
      <c r="M4528" t="s">
        <v>900</v>
      </c>
      <c r="N4528" t="s">
        <v>860</v>
      </c>
      <c r="O4528" t="s">
        <v>799</v>
      </c>
      <c r="Q4528" t="s">
        <v>413</v>
      </c>
      <c r="R4528" t="str">
        <f t="shared" si="240"/>
        <v>Weekday</v>
      </c>
      <c r="S4528" s="27">
        <f t="shared" si="241"/>
        <v>43046</v>
      </c>
      <c r="T4528" t="str">
        <f t="shared" si="242"/>
        <v>D</v>
      </c>
      <c r="V4528" t="str">
        <f t="shared" si="243"/>
        <v>D</v>
      </c>
    </row>
    <row r="4529" spans="1:22" x14ac:dyDescent="0.25">
      <c r="A4529" t="s">
        <v>391</v>
      </c>
      <c r="B4529" t="s">
        <v>218</v>
      </c>
      <c r="C4529">
        <v>151245334</v>
      </c>
      <c r="D4529">
        <v>66</v>
      </c>
      <c r="E4529" t="s">
        <v>90</v>
      </c>
      <c r="G4529">
        <v>59.499000000000002</v>
      </c>
      <c r="H4529">
        <v>2015</v>
      </c>
      <c r="I4529">
        <v>5</v>
      </c>
      <c r="J4529">
        <v>2</v>
      </c>
      <c r="K4529">
        <v>15</v>
      </c>
      <c r="L4529">
        <v>52</v>
      </c>
      <c r="M4529" t="s">
        <v>900</v>
      </c>
      <c r="N4529" t="s">
        <v>860</v>
      </c>
      <c r="O4529" t="s">
        <v>799</v>
      </c>
      <c r="Q4529" t="s">
        <v>413</v>
      </c>
      <c r="R4529" t="str">
        <f t="shared" ref="R4529:R4592" si="244">IF(WEEKDAY(DATE(H4529,I4529,J4529),2) &lt; 6, "Weekday", "Weekend")</f>
        <v>Weekend</v>
      </c>
      <c r="S4529" s="27">
        <f t="shared" ref="S4529:S4592" si="245">DATE(H4529,I4529,J4529)</f>
        <v>42126</v>
      </c>
      <c r="T4529" t="str">
        <f t="shared" si="242"/>
        <v>S</v>
      </c>
      <c r="V4529" t="str">
        <f t="shared" si="243"/>
        <v>S</v>
      </c>
    </row>
    <row r="4530" spans="1:22" x14ac:dyDescent="0.25">
      <c r="A4530" t="s">
        <v>391</v>
      </c>
      <c r="B4530" t="s">
        <v>218</v>
      </c>
      <c r="C4530">
        <v>151765004</v>
      </c>
      <c r="D4530">
        <v>66</v>
      </c>
      <c r="E4530" t="s">
        <v>90</v>
      </c>
      <c r="G4530">
        <v>59.503999999999998</v>
      </c>
      <c r="H4530">
        <v>2015</v>
      </c>
      <c r="I4530">
        <v>6</v>
      </c>
      <c r="J4530">
        <v>22</v>
      </c>
      <c r="K4530">
        <v>6</v>
      </c>
      <c r="L4530">
        <v>20</v>
      </c>
      <c r="M4530" t="s">
        <v>900</v>
      </c>
      <c r="N4530" t="s">
        <v>860</v>
      </c>
      <c r="O4530" t="s">
        <v>799</v>
      </c>
      <c r="Q4530" t="s">
        <v>413</v>
      </c>
      <c r="R4530" t="str">
        <f t="shared" si="244"/>
        <v>Weekday</v>
      </c>
      <c r="S4530" s="27">
        <f t="shared" si="245"/>
        <v>42177</v>
      </c>
      <c r="T4530" t="str">
        <f t="shared" ref="T4530:T4593" si="246">IF(OR(H4530=2013,H4530=2014,AND(H4530=2015,I4530&lt;9),AND(H4530=2015,I4530=9,J4530&lt;5)),"S","D")</f>
        <v>S</v>
      </c>
      <c r="V4530" t="str">
        <f t="shared" si="243"/>
        <v>S</v>
      </c>
    </row>
    <row r="4531" spans="1:22" x14ac:dyDescent="0.25">
      <c r="A4531" t="s">
        <v>391</v>
      </c>
      <c r="S4531" s="27"/>
      <c r="V4531" t="str">
        <f t="shared" si="243"/>
        <v/>
      </c>
    </row>
    <row r="4532" spans="1:22" x14ac:dyDescent="0.25">
      <c r="A4532" t="s">
        <v>391</v>
      </c>
      <c r="B4532" t="s">
        <v>218</v>
      </c>
      <c r="C4532">
        <v>162105148</v>
      </c>
      <c r="D4532">
        <v>66</v>
      </c>
      <c r="E4532" t="s">
        <v>90</v>
      </c>
      <c r="G4532">
        <v>59.508000000000003</v>
      </c>
      <c r="H4532">
        <v>2016</v>
      </c>
      <c r="I4532">
        <v>7</v>
      </c>
      <c r="J4532">
        <v>28</v>
      </c>
      <c r="K4532">
        <v>8</v>
      </c>
      <c r="L4532">
        <v>32</v>
      </c>
      <c r="M4532" t="s">
        <v>900</v>
      </c>
      <c r="N4532" t="s">
        <v>404</v>
      </c>
      <c r="O4532" t="s">
        <v>799</v>
      </c>
      <c r="Q4532" t="s">
        <v>413</v>
      </c>
      <c r="R4532" t="str">
        <f t="shared" si="244"/>
        <v>Weekday</v>
      </c>
      <c r="S4532" s="27">
        <f t="shared" si="245"/>
        <v>42579</v>
      </c>
      <c r="T4532" t="str">
        <f t="shared" si="246"/>
        <v>D</v>
      </c>
      <c r="V4532" t="str">
        <f t="shared" si="243"/>
        <v>D</v>
      </c>
    </row>
    <row r="4533" spans="1:22" x14ac:dyDescent="0.25">
      <c r="A4533" t="s">
        <v>391</v>
      </c>
      <c r="S4533" s="27"/>
      <c r="V4533" t="str">
        <f t="shared" si="243"/>
        <v/>
      </c>
    </row>
    <row r="4534" spans="1:22" x14ac:dyDescent="0.25">
      <c r="A4534" t="s">
        <v>391</v>
      </c>
      <c r="B4534" t="s">
        <v>218</v>
      </c>
      <c r="C4534">
        <v>130665285</v>
      </c>
      <c r="D4534">
        <v>66</v>
      </c>
      <c r="E4534" t="s">
        <v>90</v>
      </c>
      <c r="G4534">
        <v>59.51</v>
      </c>
      <c r="H4534">
        <v>2013</v>
      </c>
      <c r="I4534">
        <v>3</v>
      </c>
      <c r="J4534">
        <v>4</v>
      </c>
      <c r="K4534">
        <v>18</v>
      </c>
      <c r="L4534">
        <v>38</v>
      </c>
      <c r="M4534" t="s">
        <v>900</v>
      </c>
      <c r="N4534" t="s">
        <v>171</v>
      </c>
      <c r="O4534" t="s">
        <v>799</v>
      </c>
      <c r="Q4534" t="s">
        <v>413</v>
      </c>
      <c r="R4534" t="str">
        <f t="shared" si="244"/>
        <v>Weekday</v>
      </c>
      <c r="S4534" s="27">
        <f t="shared" si="245"/>
        <v>41337</v>
      </c>
      <c r="T4534" t="str">
        <f t="shared" si="246"/>
        <v>S</v>
      </c>
      <c r="V4534" t="str">
        <f t="shared" si="243"/>
        <v>S</v>
      </c>
    </row>
    <row r="4535" spans="1:22" x14ac:dyDescent="0.25">
      <c r="A4535" t="s">
        <v>391</v>
      </c>
      <c r="B4535" t="s">
        <v>218</v>
      </c>
      <c r="C4535">
        <v>130775196</v>
      </c>
      <c r="D4535">
        <v>66</v>
      </c>
      <c r="E4535" t="s">
        <v>90</v>
      </c>
      <c r="G4535">
        <v>59.512</v>
      </c>
      <c r="H4535">
        <v>2013</v>
      </c>
      <c r="I4535">
        <v>3</v>
      </c>
      <c r="J4535">
        <v>18</v>
      </c>
      <c r="K4535">
        <v>5</v>
      </c>
      <c r="L4535">
        <v>35</v>
      </c>
      <c r="M4535" t="s">
        <v>900</v>
      </c>
      <c r="N4535" t="s">
        <v>860</v>
      </c>
      <c r="O4535" t="s">
        <v>799</v>
      </c>
      <c r="Q4535" t="s">
        <v>413</v>
      </c>
      <c r="R4535" t="str">
        <f t="shared" si="244"/>
        <v>Weekday</v>
      </c>
      <c r="S4535" s="27">
        <f t="shared" si="245"/>
        <v>41351</v>
      </c>
      <c r="T4535" t="str">
        <f t="shared" si="246"/>
        <v>S</v>
      </c>
      <c r="V4535" t="str">
        <f t="shared" si="243"/>
        <v>S</v>
      </c>
    </row>
    <row r="4536" spans="1:22" x14ac:dyDescent="0.25">
      <c r="A4536" t="s">
        <v>391</v>
      </c>
      <c r="B4536" t="s">
        <v>218</v>
      </c>
      <c r="C4536">
        <v>152615157</v>
      </c>
      <c r="D4536">
        <v>66</v>
      </c>
      <c r="E4536" t="s">
        <v>90</v>
      </c>
      <c r="G4536">
        <v>59.514000000000003</v>
      </c>
      <c r="H4536">
        <v>2015</v>
      </c>
      <c r="I4536">
        <v>9</v>
      </c>
      <c r="J4536">
        <v>16</v>
      </c>
      <c r="K4536">
        <v>17</v>
      </c>
      <c r="L4536">
        <v>5</v>
      </c>
      <c r="M4536" t="s">
        <v>900</v>
      </c>
      <c r="N4536" t="s">
        <v>860</v>
      </c>
      <c r="O4536" t="s">
        <v>799</v>
      </c>
      <c r="Q4536" t="s">
        <v>413</v>
      </c>
      <c r="R4536" t="str">
        <f t="shared" si="244"/>
        <v>Weekday</v>
      </c>
      <c r="S4536" s="27">
        <f t="shared" si="245"/>
        <v>42263</v>
      </c>
      <c r="T4536" t="str">
        <f t="shared" si="246"/>
        <v>D</v>
      </c>
      <c r="V4536" t="str">
        <f t="shared" si="243"/>
        <v>D</v>
      </c>
    </row>
    <row r="4537" spans="1:22" x14ac:dyDescent="0.25">
      <c r="A4537" t="s">
        <v>391</v>
      </c>
      <c r="B4537" t="s">
        <v>218</v>
      </c>
      <c r="C4537">
        <v>143545006</v>
      </c>
      <c r="D4537">
        <v>66</v>
      </c>
      <c r="E4537" t="s">
        <v>90</v>
      </c>
      <c r="G4537">
        <v>59.517000000000003</v>
      </c>
      <c r="H4537">
        <v>2014</v>
      </c>
      <c r="I4537">
        <v>12</v>
      </c>
      <c r="J4537">
        <v>19</v>
      </c>
      <c r="K4537">
        <v>16</v>
      </c>
      <c r="L4537">
        <v>54</v>
      </c>
      <c r="M4537" t="s">
        <v>900</v>
      </c>
      <c r="N4537" t="s">
        <v>860</v>
      </c>
      <c r="O4537" t="s">
        <v>799</v>
      </c>
      <c r="Q4537" t="s">
        <v>413</v>
      </c>
      <c r="R4537" t="str">
        <f t="shared" si="244"/>
        <v>Weekday</v>
      </c>
      <c r="S4537" s="27">
        <f t="shared" si="245"/>
        <v>41992</v>
      </c>
      <c r="T4537" t="str">
        <f t="shared" si="246"/>
        <v>S</v>
      </c>
      <c r="V4537" t="str">
        <f t="shared" si="243"/>
        <v>S</v>
      </c>
    </row>
    <row r="4538" spans="1:22" x14ac:dyDescent="0.25">
      <c r="A4538" t="s">
        <v>391</v>
      </c>
      <c r="B4538" t="s">
        <v>218</v>
      </c>
      <c r="C4538">
        <v>173385156</v>
      </c>
      <c r="D4538">
        <v>66</v>
      </c>
      <c r="E4538" t="s">
        <v>90</v>
      </c>
      <c r="G4538">
        <v>59.517000000000003</v>
      </c>
      <c r="H4538">
        <v>2017</v>
      </c>
      <c r="I4538">
        <v>12</v>
      </c>
      <c r="J4538">
        <v>4</v>
      </c>
      <c r="K4538">
        <v>7</v>
      </c>
      <c r="L4538">
        <v>42</v>
      </c>
      <c r="M4538" t="s">
        <v>900</v>
      </c>
      <c r="N4538" t="s">
        <v>170</v>
      </c>
      <c r="O4538" t="s">
        <v>799</v>
      </c>
      <c r="Q4538" t="s">
        <v>413</v>
      </c>
      <c r="R4538" t="str">
        <f t="shared" si="244"/>
        <v>Weekday</v>
      </c>
      <c r="S4538" s="27">
        <f t="shared" si="245"/>
        <v>43073</v>
      </c>
      <c r="T4538" t="str">
        <f t="shared" si="246"/>
        <v>D</v>
      </c>
      <c r="V4538" t="str">
        <f t="shared" si="243"/>
        <v>D</v>
      </c>
    </row>
    <row r="4539" spans="1:22" x14ac:dyDescent="0.25">
      <c r="A4539" t="s">
        <v>391</v>
      </c>
      <c r="B4539" t="s">
        <v>218</v>
      </c>
      <c r="C4539">
        <v>143135078</v>
      </c>
      <c r="D4539">
        <v>66</v>
      </c>
      <c r="E4539" t="s">
        <v>90</v>
      </c>
      <c r="G4539">
        <v>59.518000000000001</v>
      </c>
      <c r="H4539">
        <v>2014</v>
      </c>
      <c r="I4539">
        <v>11</v>
      </c>
      <c r="J4539">
        <v>3</v>
      </c>
      <c r="K4539">
        <v>9</v>
      </c>
      <c r="L4539">
        <v>10</v>
      </c>
      <c r="M4539" t="s">
        <v>900</v>
      </c>
      <c r="N4539" t="s">
        <v>860</v>
      </c>
      <c r="O4539" t="s">
        <v>799</v>
      </c>
      <c r="Q4539" t="s">
        <v>413</v>
      </c>
      <c r="R4539" t="str">
        <f t="shared" si="244"/>
        <v>Weekday</v>
      </c>
      <c r="S4539" s="27">
        <f t="shared" si="245"/>
        <v>41946</v>
      </c>
      <c r="T4539" t="str">
        <f t="shared" si="246"/>
        <v>S</v>
      </c>
      <c r="V4539" t="str">
        <f t="shared" si="243"/>
        <v>S</v>
      </c>
    </row>
    <row r="4540" spans="1:22" x14ac:dyDescent="0.25">
      <c r="A4540" t="s">
        <v>391</v>
      </c>
      <c r="B4540" t="s">
        <v>218</v>
      </c>
      <c r="C4540">
        <v>142975063</v>
      </c>
      <c r="D4540">
        <v>66</v>
      </c>
      <c r="E4540" t="s">
        <v>90</v>
      </c>
      <c r="G4540">
        <v>59.518999999999998</v>
      </c>
      <c r="H4540">
        <v>2014</v>
      </c>
      <c r="I4540">
        <v>10</v>
      </c>
      <c r="J4540">
        <v>22</v>
      </c>
      <c r="K4540">
        <v>5</v>
      </c>
      <c r="L4540">
        <v>42</v>
      </c>
      <c r="M4540" t="s">
        <v>900</v>
      </c>
      <c r="N4540" t="s">
        <v>860</v>
      </c>
      <c r="O4540" t="s">
        <v>799</v>
      </c>
      <c r="Q4540" t="s">
        <v>413</v>
      </c>
      <c r="R4540" t="str">
        <f t="shared" si="244"/>
        <v>Weekday</v>
      </c>
      <c r="S4540" s="27">
        <f t="shared" si="245"/>
        <v>41934</v>
      </c>
      <c r="T4540" t="str">
        <f t="shared" si="246"/>
        <v>S</v>
      </c>
      <c r="V4540" t="str">
        <f t="shared" si="243"/>
        <v>S</v>
      </c>
    </row>
    <row r="4541" spans="1:22" x14ac:dyDescent="0.25">
      <c r="A4541" t="s">
        <v>391</v>
      </c>
      <c r="B4541" t="s">
        <v>218</v>
      </c>
      <c r="C4541">
        <v>162995132</v>
      </c>
      <c r="D4541">
        <v>66</v>
      </c>
      <c r="E4541" t="s">
        <v>90</v>
      </c>
      <c r="G4541">
        <v>59.518000000000001</v>
      </c>
      <c r="H4541">
        <v>2016</v>
      </c>
      <c r="I4541">
        <v>10</v>
      </c>
      <c r="J4541">
        <v>25</v>
      </c>
      <c r="K4541">
        <v>8</v>
      </c>
      <c r="L4541">
        <v>44</v>
      </c>
      <c r="M4541" t="s">
        <v>900</v>
      </c>
      <c r="N4541" t="s">
        <v>860</v>
      </c>
      <c r="O4541" t="s">
        <v>799</v>
      </c>
      <c r="Q4541" t="s">
        <v>413</v>
      </c>
      <c r="R4541" t="str">
        <f t="shared" si="244"/>
        <v>Weekday</v>
      </c>
      <c r="S4541" s="27">
        <f t="shared" si="245"/>
        <v>42668</v>
      </c>
      <c r="T4541" t="str">
        <f t="shared" si="246"/>
        <v>D</v>
      </c>
      <c r="V4541" t="str">
        <f t="shared" si="243"/>
        <v>D</v>
      </c>
    </row>
    <row r="4542" spans="1:22" x14ac:dyDescent="0.25">
      <c r="A4542" t="s">
        <v>391</v>
      </c>
      <c r="B4542" t="s">
        <v>218</v>
      </c>
      <c r="C4542">
        <v>171735005</v>
      </c>
      <c r="D4542">
        <v>66</v>
      </c>
      <c r="E4542" t="s">
        <v>90</v>
      </c>
      <c r="G4542">
        <v>59.518999999999998</v>
      </c>
      <c r="H4542">
        <v>2017</v>
      </c>
      <c r="I4542">
        <v>6</v>
      </c>
      <c r="J4542">
        <v>20</v>
      </c>
      <c r="K4542">
        <v>23</v>
      </c>
      <c r="L4542">
        <v>5</v>
      </c>
      <c r="M4542" t="s">
        <v>900</v>
      </c>
      <c r="N4542" t="s">
        <v>860</v>
      </c>
      <c r="O4542" t="s">
        <v>799</v>
      </c>
      <c r="Q4542" t="s">
        <v>413</v>
      </c>
      <c r="R4542" t="str">
        <f t="shared" si="244"/>
        <v>Weekday</v>
      </c>
      <c r="S4542" s="27">
        <f t="shared" si="245"/>
        <v>42906</v>
      </c>
      <c r="T4542" t="str">
        <f t="shared" si="246"/>
        <v>D</v>
      </c>
      <c r="V4542" t="str">
        <f t="shared" si="243"/>
        <v>D</v>
      </c>
    </row>
    <row r="4543" spans="1:22" x14ac:dyDescent="0.25">
      <c r="A4543" t="s">
        <v>391</v>
      </c>
      <c r="B4543" t="s">
        <v>218</v>
      </c>
      <c r="C4543">
        <v>151245011</v>
      </c>
      <c r="D4543">
        <v>66</v>
      </c>
      <c r="E4543" t="s">
        <v>90</v>
      </c>
      <c r="G4543">
        <v>59.518999999999998</v>
      </c>
      <c r="H4543">
        <v>2015</v>
      </c>
      <c r="I4543">
        <v>5</v>
      </c>
      <c r="J4543">
        <v>3</v>
      </c>
      <c r="K4543">
        <v>2</v>
      </c>
      <c r="L4543">
        <v>52</v>
      </c>
      <c r="M4543" t="s">
        <v>900</v>
      </c>
      <c r="N4543" t="s">
        <v>860</v>
      </c>
      <c r="O4543" t="s">
        <v>799</v>
      </c>
      <c r="Q4543" t="s">
        <v>413</v>
      </c>
      <c r="R4543" t="str">
        <f t="shared" si="244"/>
        <v>Weekend</v>
      </c>
      <c r="S4543" s="27">
        <f t="shared" si="245"/>
        <v>42127</v>
      </c>
      <c r="T4543" t="str">
        <f t="shared" si="246"/>
        <v>S</v>
      </c>
      <c r="V4543" t="str">
        <f t="shared" si="243"/>
        <v>S</v>
      </c>
    </row>
    <row r="4544" spans="1:22" x14ac:dyDescent="0.25">
      <c r="A4544" t="s">
        <v>391</v>
      </c>
      <c r="S4544" s="27"/>
      <c r="V4544" t="str">
        <f t="shared" si="243"/>
        <v/>
      </c>
    </row>
    <row r="4545" spans="1:22" x14ac:dyDescent="0.25">
      <c r="A4545" t="s">
        <v>391</v>
      </c>
      <c r="B4545" t="s">
        <v>218</v>
      </c>
      <c r="C4545">
        <v>172675124</v>
      </c>
      <c r="D4545">
        <v>66</v>
      </c>
      <c r="E4545" t="s">
        <v>90</v>
      </c>
      <c r="G4545">
        <v>59.52</v>
      </c>
      <c r="H4545">
        <v>2017</v>
      </c>
      <c r="I4545">
        <v>9</v>
      </c>
      <c r="J4545">
        <v>23</v>
      </c>
      <c r="K4545">
        <v>15</v>
      </c>
      <c r="L4545">
        <v>20</v>
      </c>
      <c r="M4545" t="s">
        <v>900</v>
      </c>
      <c r="N4545" t="s">
        <v>860</v>
      </c>
      <c r="O4545" t="s">
        <v>799</v>
      </c>
      <c r="Q4545" t="s">
        <v>413</v>
      </c>
      <c r="R4545" t="str">
        <f t="shared" si="244"/>
        <v>Weekend</v>
      </c>
      <c r="S4545" s="27">
        <f t="shared" si="245"/>
        <v>43001</v>
      </c>
      <c r="T4545" t="str">
        <f t="shared" si="246"/>
        <v>D</v>
      </c>
      <c r="V4545" t="str">
        <f t="shared" si="243"/>
        <v>D</v>
      </c>
    </row>
    <row r="4546" spans="1:22" x14ac:dyDescent="0.25">
      <c r="A4546" t="s">
        <v>391</v>
      </c>
      <c r="S4546" s="27"/>
      <c r="V4546" t="str">
        <f t="shared" si="243"/>
        <v/>
      </c>
    </row>
    <row r="4547" spans="1:22" x14ac:dyDescent="0.25">
      <c r="A4547" t="s">
        <v>391</v>
      </c>
      <c r="S4547" s="27"/>
      <c r="V4547" t="str">
        <f t="shared" ref="V4547:V4610" si="247">T4547&amp;U4547</f>
        <v/>
      </c>
    </row>
    <row r="4548" spans="1:22" x14ac:dyDescent="0.25">
      <c r="A4548" t="s">
        <v>391</v>
      </c>
      <c r="B4548" t="s">
        <v>218</v>
      </c>
      <c r="C4548">
        <v>141385035</v>
      </c>
      <c r="D4548">
        <v>66</v>
      </c>
      <c r="E4548" t="s">
        <v>90</v>
      </c>
      <c r="G4548">
        <v>59.531999999999996</v>
      </c>
      <c r="H4548">
        <v>2014</v>
      </c>
      <c r="I4548">
        <v>5</v>
      </c>
      <c r="J4548">
        <v>15</v>
      </c>
      <c r="K4548">
        <v>7</v>
      </c>
      <c r="L4548">
        <v>30</v>
      </c>
      <c r="M4548" t="s">
        <v>900</v>
      </c>
      <c r="N4548" t="s">
        <v>171</v>
      </c>
      <c r="O4548" t="s">
        <v>799</v>
      </c>
      <c r="Q4548" t="s">
        <v>413</v>
      </c>
      <c r="R4548" t="str">
        <f t="shared" si="244"/>
        <v>Weekday</v>
      </c>
      <c r="S4548" s="27">
        <f t="shared" si="245"/>
        <v>41774</v>
      </c>
      <c r="T4548" t="str">
        <f t="shared" si="246"/>
        <v>S</v>
      </c>
      <c r="V4548" t="str">
        <f t="shared" si="247"/>
        <v>S</v>
      </c>
    </row>
    <row r="4549" spans="1:22" x14ac:dyDescent="0.25">
      <c r="A4549" t="s">
        <v>391</v>
      </c>
      <c r="B4549" t="s">
        <v>218</v>
      </c>
      <c r="C4549">
        <v>172655019</v>
      </c>
      <c r="D4549">
        <v>66</v>
      </c>
      <c r="E4549" t="s">
        <v>90</v>
      </c>
      <c r="G4549">
        <v>59.533000000000001</v>
      </c>
      <c r="H4549">
        <v>2017</v>
      </c>
      <c r="I4549">
        <v>9</v>
      </c>
      <c r="J4549">
        <v>15</v>
      </c>
      <c r="K4549">
        <v>4</v>
      </c>
      <c r="L4549">
        <v>27</v>
      </c>
      <c r="M4549" t="s">
        <v>900</v>
      </c>
      <c r="N4549" t="s">
        <v>171</v>
      </c>
      <c r="O4549" t="s">
        <v>799</v>
      </c>
      <c r="Q4549" t="s">
        <v>413</v>
      </c>
      <c r="R4549" t="str">
        <f t="shared" si="244"/>
        <v>Weekday</v>
      </c>
      <c r="S4549" s="27">
        <f t="shared" si="245"/>
        <v>42993</v>
      </c>
      <c r="T4549" t="str">
        <f t="shared" si="246"/>
        <v>D</v>
      </c>
      <c r="V4549" t="str">
        <f t="shared" si="247"/>
        <v>D</v>
      </c>
    </row>
    <row r="4550" spans="1:22" x14ac:dyDescent="0.25">
      <c r="A4550" t="s">
        <v>391</v>
      </c>
      <c r="B4550" t="s">
        <v>218</v>
      </c>
      <c r="C4550">
        <v>132735204</v>
      </c>
      <c r="D4550">
        <v>66</v>
      </c>
      <c r="E4550" t="s">
        <v>90</v>
      </c>
      <c r="G4550">
        <v>59.534999999999997</v>
      </c>
      <c r="H4550">
        <v>2013</v>
      </c>
      <c r="I4550">
        <v>9</v>
      </c>
      <c r="J4550">
        <v>29</v>
      </c>
      <c r="K4550">
        <v>15</v>
      </c>
      <c r="L4550">
        <v>29</v>
      </c>
      <c r="M4550" t="s">
        <v>900</v>
      </c>
      <c r="N4550" t="s">
        <v>860</v>
      </c>
      <c r="O4550" t="s">
        <v>799</v>
      </c>
      <c r="Q4550" t="s">
        <v>413</v>
      </c>
      <c r="R4550" t="str">
        <f t="shared" si="244"/>
        <v>Weekend</v>
      </c>
      <c r="S4550" s="27">
        <f t="shared" si="245"/>
        <v>41546</v>
      </c>
      <c r="T4550" t="str">
        <f t="shared" si="246"/>
        <v>S</v>
      </c>
      <c r="V4550" t="str">
        <f t="shared" si="247"/>
        <v>S</v>
      </c>
    </row>
    <row r="4551" spans="1:22" x14ac:dyDescent="0.25">
      <c r="A4551" t="s">
        <v>391</v>
      </c>
      <c r="B4551" t="s">
        <v>218</v>
      </c>
      <c r="C4551">
        <v>161835133</v>
      </c>
      <c r="D4551">
        <v>66</v>
      </c>
      <c r="E4551" t="s">
        <v>90</v>
      </c>
      <c r="G4551">
        <v>59.537999999999997</v>
      </c>
      <c r="H4551">
        <v>2016</v>
      </c>
      <c r="I4551">
        <v>6</v>
      </c>
      <c r="J4551">
        <v>30</v>
      </c>
      <c r="K4551">
        <v>12</v>
      </c>
      <c r="L4551">
        <v>27</v>
      </c>
      <c r="M4551" t="s">
        <v>900</v>
      </c>
      <c r="N4551" t="s">
        <v>171</v>
      </c>
      <c r="O4551" t="s">
        <v>799</v>
      </c>
      <c r="Q4551" t="s">
        <v>413</v>
      </c>
      <c r="R4551" t="str">
        <f t="shared" si="244"/>
        <v>Weekday</v>
      </c>
      <c r="S4551" s="27">
        <f t="shared" si="245"/>
        <v>42551</v>
      </c>
      <c r="T4551" t="str">
        <f t="shared" si="246"/>
        <v>D</v>
      </c>
      <c r="V4551" t="str">
        <f t="shared" si="247"/>
        <v>D</v>
      </c>
    </row>
    <row r="4552" spans="1:22" x14ac:dyDescent="0.25">
      <c r="A4552" t="s">
        <v>391</v>
      </c>
      <c r="B4552" t="s">
        <v>218</v>
      </c>
      <c r="C4552">
        <v>171895101</v>
      </c>
      <c r="D4552">
        <v>66</v>
      </c>
      <c r="E4552" t="s">
        <v>90</v>
      </c>
      <c r="G4552">
        <v>59.540999999999997</v>
      </c>
      <c r="H4552">
        <v>2017</v>
      </c>
      <c r="I4552">
        <v>7</v>
      </c>
      <c r="J4552">
        <v>7</v>
      </c>
      <c r="K4552">
        <v>11</v>
      </c>
      <c r="L4552">
        <v>14</v>
      </c>
      <c r="M4552" t="s">
        <v>899</v>
      </c>
      <c r="N4552" t="s">
        <v>170</v>
      </c>
      <c r="O4552" t="s">
        <v>799</v>
      </c>
      <c r="Q4552" t="s">
        <v>413</v>
      </c>
      <c r="R4552" t="str">
        <f t="shared" si="244"/>
        <v>Weekday</v>
      </c>
      <c r="S4552" s="27">
        <f t="shared" si="245"/>
        <v>42923</v>
      </c>
      <c r="T4552" t="str">
        <f t="shared" si="246"/>
        <v>D</v>
      </c>
      <c r="V4552" t="str">
        <f t="shared" si="247"/>
        <v>D</v>
      </c>
    </row>
    <row r="4553" spans="1:22" x14ac:dyDescent="0.25">
      <c r="A4553" t="s">
        <v>391</v>
      </c>
      <c r="B4553" t="s">
        <v>218</v>
      </c>
      <c r="C4553">
        <v>160215286</v>
      </c>
      <c r="D4553">
        <v>66</v>
      </c>
      <c r="E4553" t="s">
        <v>90</v>
      </c>
      <c r="G4553">
        <v>59.542000000000002</v>
      </c>
      <c r="H4553">
        <v>2016</v>
      </c>
      <c r="I4553">
        <v>1</v>
      </c>
      <c r="J4553">
        <v>18</v>
      </c>
      <c r="K4553">
        <v>18</v>
      </c>
      <c r="L4553">
        <v>3</v>
      </c>
      <c r="M4553" t="s">
        <v>900</v>
      </c>
      <c r="N4553" t="s">
        <v>860</v>
      </c>
      <c r="O4553" t="s">
        <v>799</v>
      </c>
      <c r="Q4553" t="s">
        <v>413</v>
      </c>
      <c r="R4553" t="str">
        <f t="shared" si="244"/>
        <v>Weekday</v>
      </c>
      <c r="S4553" s="27">
        <f t="shared" si="245"/>
        <v>42387</v>
      </c>
      <c r="T4553" t="str">
        <f t="shared" si="246"/>
        <v>D</v>
      </c>
      <c r="V4553" t="str">
        <f t="shared" si="247"/>
        <v>D</v>
      </c>
    </row>
    <row r="4554" spans="1:22" x14ac:dyDescent="0.25">
      <c r="A4554" t="s">
        <v>391</v>
      </c>
      <c r="B4554" t="s">
        <v>218</v>
      </c>
      <c r="C4554">
        <v>160785248</v>
      </c>
      <c r="D4554">
        <v>66</v>
      </c>
      <c r="E4554" t="s">
        <v>90</v>
      </c>
      <c r="G4554">
        <v>59.546999999999997</v>
      </c>
      <c r="H4554">
        <v>2016</v>
      </c>
      <c r="I4554">
        <v>3</v>
      </c>
      <c r="J4554">
        <v>15</v>
      </c>
      <c r="K4554">
        <v>14</v>
      </c>
      <c r="L4554">
        <v>45</v>
      </c>
      <c r="M4554" t="s">
        <v>900</v>
      </c>
      <c r="N4554" t="s">
        <v>404</v>
      </c>
      <c r="O4554" t="s">
        <v>799</v>
      </c>
      <c r="Q4554" t="s">
        <v>413</v>
      </c>
      <c r="R4554" t="str">
        <f t="shared" si="244"/>
        <v>Weekday</v>
      </c>
      <c r="S4554" s="27">
        <f t="shared" si="245"/>
        <v>42444</v>
      </c>
      <c r="T4554" t="str">
        <f t="shared" si="246"/>
        <v>D</v>
      </c>
      <c r="V4554" t="str">
        <f t="shared" si="247"/>
        <v>D</v>
      </c>
    </row>
    <row r="4555" spans="1:22" x14ac:dyDescent="0.25">
      <c r="A4555" t="s">
        <v>391</v>
      </c>
      <c r="S4555" s="27"/>
      <c r="V4555" t="str">
        <f t="shared" si="247"/>
        <v/>
      </c>
    </row>
    <row r="4556" spans="1:22" x14ac:dyDescent="0.25">
      <c r="A4556" t="s">
        <v>391</v>
      </c>
      <c r="B4556" t="s">
        <v>218</v>
      </c>
      <c r="C4556">
        <v>151025142</v>
      </c>
      <c r="D4556">
        <v>66</v>
      </c>
      <c r="E4556" t="s">
        <v>90</v>
      </c>
      <c r="G4556">
        <v>59.552999999999997</v>
      </c>
      <c r="H4556">
        <v>2015</v>
      </c>
      <c r="I4556">
        <v>4</v>
      </c>
      <c r="J4556">
        <v>11</v>
      </c>
      <c r="K4556">
        <v>15</v>
      </c>
      <c r="L4556">
        <v>56</v>
      </c>
      <c r="M4556" t="s">
        <v>900</v>
      </c>
      <c r="N4556" t="s">
        <v>860</v>
      </c>
      <c r="O4556" t="s">
        <v>799</v>
      </c>
      <c r="Q4556" t="s">
        <v>413</v>
      </c>
      <c r="R4556" t="str">
        <f t="shared" si="244"/>
        <v>Weekend</v>
      </c>
      <c r="S4556" s="27">
        <f t="shared" si="245"/>
        <v>42105</v>
      </c>
      <c r="T4556" t="str">
        <f t="shared" si="246"/>
        <v>S</v>
      </c>
      <c r="V4556" t="str">
        <f t="shared" si="247"/>
        <v>S</v>
      </c>
    </row>
    <row r="4557" spans="1:22" x14ac:dyDescent="0.25">
      <c r="A4557" t="s">
        <v>391</v>
      </c>
      <c r="B4557" t="s">
        <v>218</v>
      </c>
      <c r="C4557">
        <v>172855445</v>
      </c>
      <c r="D4557">
        <v>66</v>
      </c>
      <c r="E4557" t="s">
        <v>90</v>
      </c>
      <c r="G4557">
        <v>59.555</v>
      </c>
      <c r="H4557">
        <v>2017</v>
      </c>
      <c r="I4557">
        <v>10</v>
      </c>
      <c r="J4557">
        <v>5</v>
      </c>
      <c r="K4557">
        <v>12</v>
      </c>
      <c r="L4557">
        <v>40</v>
      </c>
      <c r="M4557" t="s">
        <v>900</v>
      </c>
      <c r="N4557" t="s">
        <v>860</v>
      </c>
      <c r="O4557" t="s">
        <v>799</v>
      </c>
      <c r="Q4557" t="s">
        <v>413</v>
      </c>
      <c r="R4557" t="str">
        <f t="shared" si="244"/>
        <v>Weekday</v>
      </c>
      <c r="S4557" s="27">
        <f t="shared" si="245"/>
        <v>43013</v>
      </c>
      <c r="T4557" t="str">
        <f t="shared" si="246"/>
        <v>D</v>
      </c>
      <c r="V4557" t="str">
        <f t="shared" si="247"/>
        <v>D</v>
      </c>
    </row>
    <row r="4558" spans="1:22" x14ac:dyDescent="0.25">
      <c r="A4558" t="s">
        <v>391</v>
      </c>
      <c r="B4558" t="s">
        <v>218</v>
      </c>
      <c r="C4558">
        <v>151935218</v>
      </c>
      <c r="D4558">
        <v>66</v>
      </c>
      <c r="E4558" t="s">
        <v>90</v>
      </c>
      <c r="G4558">
        <v>59.558</v>
      </c>
      <c r="H4558">
        <v>2015</v>
      </c>
      <c r="I4558">
        <v>6</v>
      </c>
      <c r="J4558">
        <v>30</v>
      </c>
      <c r="K4558">
        <v>16</v>
      </c>
      <c r="L4558">
        <v>51</v>
      </c>
      <c r="M4558" t="s">
        <v>900</v>
      </c>
      <c r="N4558" t="s">
        <v>860</v>
      </c>
      <c r="O4558" t="s">
        <v>799</v>
      </c>
      <c r="Q4558" t="s">
        <v>413</v>
      </c>
      <c r="R4558" t="str">
        <f t="shared" si="244"/>
        <v>Weekday</v>
      </c>
      <c r="S4558" s="27">
        <f t="shared" si="245"/>
        <v>42185</v>
      </c>
      <c r="T4558" t="str">
        <f t="shared" si="246"/>
        <v>S</v>
      </c>
      <c r="V4558" t="str">
        <f t="shared" si="247"/>
        <v>S</v>
      </c>
    </row>
    <row r="4559" spans="1:22" x14ac:dyDescent="0.25">
      <c r="A4559" t="s">
        <v>391</v>
      </c>
      <c r="B4559" t="s">
        <v>218</v>
      </c>
      <c r="C4559">
        <v>151445172</v>
      </c>
      <c r="D4559">
        <v>66</v>
      </c>
      <c r="E4559" t="s">
        <v>90</v>
      </c>
      <c r="G4559">
        <v>59.561</v>
      </c>
      <c r="H4559">
        <v>2015</v>
      </c>
      <c r="I4559">
        <v>5</v>
      </c>
      <c r="J4559">
        <v>24</v>
      </c>
      <c r="K4559">
        <v>16</v>
      </c>
      <c r="L4559">
        <v>3</v>
      </c>
      <c r="M4559" t="s">
        <v>900</v>
      </c>
      <c r="N4559" t="s">
        <v>171</v>
      </c>
      <c r="O4559" t="s">
        <v>799</v>
      </c>
      <c r="Q4559" t="s">
        <v>413</v>
      </c>
      <c r="R4559" t="str">
        <f t="shared" si="244"/>
        <v>Weekend</v>
      </c>
      <c r="S4559" s="27">
        <f t="shared" si="245"/>
        <v>42148</v>
      </c>
      <c r="T4559" t="str">
        <f t="shared" si="246"/>
        <v>S</v>
      </c>
      <c r="V4559" t="str">
        <f t="shared" si="247"/>
        <v>S</v>
      </c>
    </row>
    <row r="4560" spans="1:22" x14ac:dyDescent="0.25">
      <c r="A4560" t="s">
        <v>391</v>
      </c>
      <c r="B4560" t="s">
        <v>218</v>
      </c>
      <c r="C4560">
        <v>172785337</v>
      </c>
      <c r="D4560">
        <v>66</v>
      </c>
      <c r="E4560" t="s">
        <v>90</v>
      </c>
      <c r="G4560">
        <v>59.561</v>
      </c>
      <c r="H4560">
        <v>2017</v>
      </c>
      <c r="I4560">
        <v>10</v>
      </c>
      <c r="J4560">
        <v>4</v>
      </c>
      <c r="K4560">
        <v>23</v>
      </c>
      <c r="L4560">
        <v>48</v>
      </c>
      <c r="M4560" t="s">
        <v>899</v>
      </c>
      <c r="N4560" t="s">
        <v>860</v>
      </c>
      <c r="O4560" t="s">
        <v>799</v>
      </c>
      <c r="Q4560" t="s">
        <v>413</v>
      </c>
      <c r="R4560" t="str">
        <f t="shared" si="244"/>
        <v>Weekday</v>
      </c>
      <c r="S4560" s="27">
        <f t="shared" si="245"/>
        <v>43012</v>
      </c>
      <c r="T4560" t="str">
        <f t="shared" si="246"/>
        <v>D</v>
      </c>
      <c r="V4560" t="str">
        <f t="shared" si="247"/>
        <v>D</v>
      </c>
    </row>
    <row r="4561" spans="1:22" x14ac:dyDescent="0.25">
      <c r="A4561" t="s">
        <v>391</v>
      </c>
      <c r="B4561" t="s">
        <v>218</v>
      </c>
      <c r="C4561">
        <v>162965016</v>
      </c>
      <c r="D4561">
        <v>66</v>
      </c>
      <c r="E4561" t="s">
        <v>90</v>
      </c>
      <c r="G4561">
        <v>59.561999999999998</v>
      </c>
      <c r="H4561">
        <v>2016</v>
      </c>
      <c r="I4561">
        <v>10</v>
      </c>
      <c r="J4561">
        <v>20</v>
      </c>
      <c r="K4561">
        <v>4</v>
      </c>
      <c r="L4561">
        <v>48</v>
      </c>
      <c r="M4561" t="s">
        <v>899</v>
      </c>
      <c r="N4561" t="s">
        <v>860</v>
      </c>
      <c r="O4561" t="s">
        <v>799</v>
      </c>
      <c r="Q4561" t="s">
        <v>413</v>
      </c>
      <c r="R4561" t="str">
        <f t="shared" si="244"/>
        <v>Weekday</v>
      </c>
      <c r="S4561" s="27">
        <f t="shared" si="245"/>
        <v>42663</v>
      </c>
      <c r="T4561" t="str">
        <f t="shared" si="246"/>
        <v>D</v>
      </c>
      <c r="V4561" t="str">
        <f t="shared" si="247"/>
        <v>D</v>
      </c>
    </row>
    <row r="4562" spans="1:22" x14ac:dyDescent="0.25">
      <c r="A4562" t="s">
        <v>391</v>
      </c>
      <c r="B4562" t="s">
        <v>218</v>
      </c>
      <c r="C4562">
        <v>152645460</v>
      </c>
      <c r="D4562">
        <v>66</v>
      </c>
      <c r="E4562" t="s">
        <v>90</v>
      </c>
      <c r="G4562">
        <v>59.576999999999998</v>
      </c>
      <c r="H4562">
        <v>2015</v>
      </c>
      <c r="I4562">
        <v>9</v>
      </c>
      <c r="J4562">
        <v>21</v>
      </c>
      <c r="K4562">
        <v>17</v>
      </c>
      <c r="L4562">
        <v>35</v>
      </c>
      <c r="M4562" t="s">
        <v>900</v>
      </c>
      <c r="N4562" t="s">
        <v>860</v>
      </c>
      <c r="O4562" t="s">
        <v>799</v>
      </c>
      <c r="Q4562" t="s">
        <v>413</v>
      </c>
      <c r="R4562" t="str">
        <f t="shared" si="244"/>
        <v>Weekday</v>
      </c>
      <c r="S4562" s="27">
        <f t="shared" si="245"/>
        <v>42268</v>
      </c>
      <c r="T4562" t="str">
        <f t="shared" si="246"/>
        <v>D</v>
      </c>
      <c r="V4562" t="str">
        <f t="shared" si="247"/>
        <v>D</v>
      </c>
    </row>
    <row r="4563" spans="1:22" x14ac:dyDescent="0.25">
      <c r="A4563" t="s">
        <v>391</v>
      </c>
      <c r="S4563" s="27"/>
      <c r="V4563" t="str">
        <f t="shared" si="247"/>
        <v/>
      </c>
    </row>
    <row r="4564" spans="1:22" x14ac:dyDescent="0.25">
      <c r="A4564" t="s">
        <v>391</v>
      </c>
      <c r="B4564" t="s">
        <v>218</v>
      </c>
      <c r="C4564">
        <v>163395141</v>
      </c>
      <c r="D4564">
        <v>66</v>
      </c>
      <c r="E4564" t="s">
        <v>90</v>
      </c>
      <c r="G4564">
        <v>59.584000000000003</v>
      </c>
      <c r="H4564">
        <v>2016</v>
      </c>
      <c r="I4564">
        <v>11</v>
      </c>
      <c r="J4564">
        <v>21</v>
      </c>
      <c r="K4564">
        <v>5</v>
      </c>
      <c r="L4564">
        <v>56</v>
      </c>
      <c r="M4564" t="s">
        <v>900</v>
      </c>
      <c r="N4564" t="s">
        <v>860</v>
      </c>
      <c r="O4564" t="s">
        <v>799</v>
      </c>
      <c r="Q4564" t="s">
        <v>413</v>
      </c>
      <c r="R4564" t="str">
        <f t="shared" si="244"/>
        <v>Weekday</v>
      </c>
      <c r="S4564" s="27">
        <f t="shared" si="245"/>
        <v>42695</v>
      </c>
      <c r="T4564" t="str">
        <f t="shared" si="246"/>
        <v>D</v>
      </c>
      <c r="V4564" t="str">
        <f t="shared" si="247"/>
        <v>D</v>
      </c>
    </row>
    <row r="4565" spans="1:22" x14ac:dyDescent="0.25">
      <c r="A4565" t="s">
        <v>391</v>
      </c>
      <c r="B4565" t="s">
        <v>218</v>
      </c>
      <c r="C4565">
        <v>163645130</v>
      </c>
      <c r="D4565">
        <v>66</v>
      </c>
      <c r="E4565" t="s">
        <v>90</v>
      </c>
      <c r="G4565">
        <v>59.588000000000001</v>
      </c>
      <c r="H4565">
        <v>2016</v>
      </c>
      <c r="I4565">
        <v>12</v>
      </c>
      <c r="J4565">
        <v>9</v>
      </c>
      <c r="K4565">
        <v>11</v>
      </c>
      <c r="L4565">
        <v>35</v>
      </c>
      <c r="M4565" t="s">
        <v>900</v>
      </c>
      <c r="N4565" t="s">
        <v>860</v>
      </c>
      <c r="O4565" t="s">
        <v>799</v>
      </c>
      <c r="Q4565" t="s">
        <v>413</v>
      </c>
      <c r="R4565" t="str">
        <f t="shared" si="244"/>
        <v>Weekday</v>
      </c>
      <c r="S4565" s="27">
        <f t="shared" si="245"/>
        <v>42713</v>
      </c>
      <c r="T4565" t="str">
        <f t="shared" si="246"/>
        <v>D</v>
      </c>
      <c r="V4565" t="str">
        <f t="shared" si="247"/>
        <v>D</v>
      </c>
    </row>
    <row r="4566" spans="1:22" x14ac:dyDescent="0.25">
      <c r="A4566" t="s">
        <v>391</v>
      </c>
      <c r="B4566" t="s">
        <v>218</v>
      </c>
      <c r="C4566">
        <v>161715174</v>
      </c>
      <c r="D4566">
        <v>66</v>
      </c>
      <c r="E4566" t="s">
        <v>90</v>
      </c>
      <c r="G4566">
        <v>59.588999999999999</v>
      </c>
      <c r="H4566">
        <v>2016</v>
      </c>
      <c r="I4566">
        <v>6</v>
      </c>
      <c r="J4566">
        <v>18</v>
      </c>
      <c r="K4566">
        <v>16</v>
      </c>
      <c r="L4566">
        <v>11</v>
      </c>
      <c r="M4566" t="s">
        <v>900</v>
      </c>
      <c r="N4566" t="s">
        <v>860</v>
      </c>
      <c r="O4566" t="s">
        <v>799</v>
      </c>
      <c r="Q4566" t="s">
        <v>413</v>
      </c>
      <c r="R4566" t="str">
        <f t="shared" si="244"/>
        <v>Weekend</v>
      </c>
      <c r="S4566" s="27">
        <f t="shared" si="245"/>
        <v>42539</v>
      </c>
      <c r="T4566" t="str">
        <f t="shared" si="246"/>
        <v>D</v>
      </c>
      <c r="V4566" t="str">
        <f t="shared" si="247"/>
        <v>D</v>
      </c>
    </row>
    <row r="4567" spans="1:22" x14ac:dyDescent="0.25">
      <c r="A4567" t="s">
        <v>391</v>
      </c>
      <c r="B4567" t="s">
        <v>218</v>
      </c>
      <c r="C4567">
        <v>161285173</v>
      </c>
      <c r="D4567">
        <v>66</v>
      </c>
      <c r="E4567" t="s">
        <v>90</v>
      </c>
      <c r="G4567">
        <v>59.591999999999999</v>
      </c>
      <c r="H4567">
        <v>2016</v>
      </c>
      <c r="I4567">
        <v>5</v>
      </c>
      <c r="J4567">
        <v>2</v>
      </c>
      <c r="K4567">
        <v>17</v>
      </c>
      <c r="L4567">
        <v>19</v>
      </c>
      <c r="M4567" t="s">
        <v>899</v>
      </c>
      <c r="N4567" t="s">
        <v>860</v>
      </c>
      <c r="O4567" t="s">
        <v>799</v>
      </c>
      <c r="Q4567" t="s">
        <v>413</v>
      </c>
      <c r="R4567" t="str">
        <f t="shared" si="244"/>
        <v>Weekday</v>
      </c>
      <c r="S4567" s="27">
        <f t="shared" si="245"/>
        <v>42492</v>
      </c>
      <c r="T4567" t="str">
        <f t="shared" si="246"/>
        <v>D</v>
      </c>
      <c r="V4567" t="str">
        <f t="shared" si="247"/>
        <v>D</v>
      </c>
    </row>
    <row r="4568" spans="1:22" x14ac:dyDescent="0.25">
      <c r="A4568" t="s">
        <v>391</v>
      </c>
      <c r="B4568" t="s">
        <v>218</v>
      </c>
      <c r="C4568">
        <v>162295207</v>
      </c>
      <c r="D4568">
        <v>66</v>
      </c>
      <c r="E4568" t="s">
        <v>90</v>
      </c>
      <c r="G4568">
        <v>59.594000000000001</v>
      </c>
      <c r="H4568">
        <v>2016</v>
      </c>
      <c r="I4568">
        <v>8</v>
      </c>
      <c r="J4568">
        <v>16</v>
      </c>
      <c r="K4568">
        <v>4</v>
      </c>
      <c r="L4568">
        <v>48</v>
      </c>
      <c r="M4568" t="s">
        <v>900</v>
      </c>
      <c r="N4568" t="s">
        <v>171</v>
      </c>
      <c r="O4568" t="s">
        <v>799</v>
      </c>
      <c r="Q4568" t="s">
        <v>413</v>
      </c>
      <c r="R4568" t="str">
        <f t="shared" si="244"/>
        <v>Weekday</v>
      </c>
      <c r="S4568" s="27">
        <f t="shared" si="245"/>
        <v>42598</v>
      </c>
      <c r="T4568" t="str">
        <f t="shared" si="246"/>
        <v>D</v>
      </c>
      <c r="V4568" t="str">
        <f t="shared" si="247"/>
        <v>D</v>
      </c>
    </row>
    <row r="4569" spans="1:22" x14ac:dyDescent="0.25">
      <c r="A4569" t="s">
        <v>391</v>
      </c>
      <c r="B4569" t="s">
        <v>218</v>
      </c>
      <c r="C4569">
        <v>152895238</v>
      </c>
      <c r="D4569">
        <v>66</v>
      </c>
      <c r="E4569" t="s">
        <v>90</v>
      </c>
      <c r="G4569">
        <v>59.6</v>
      </c>
      <c r="H4569">
        <v>2015</v>
      </c>
      <c r="I4569">
        <v>10</v>
      </c>
      <c r="J4569">
        <v>14</v>
      </c>
      <c r="K4569">
        <v>16</v>
      </c>
      <c r="L4569">
        <v>41</v>
      </c>
      <c r="M4569" t="s">
        <v>900</v>
      </c>
      <c r="N4569" t="s">
        <v>404</v>
      </c>
      <c r="O4569" t="s">
        <v>799</v>
      </c>
      <c r="Q4569" t="s">
        <v>413</v>
      </c>
      <c r="R4569" t="str">
        <f t="shared" si="244"/>
        <v>Weekday</v>
      </c>
      <c r="S4569" s="27">
        <f t="shared" si="245"/>
        <v>42291</v>
      </c>
      <c r="T4569" t="str">
        <f t="shared" si="246"/>
        <v>D</v>
      </c>
      <c r="V4569" t="str">
        <f t="shared" si="247"/>
        <v>D</v>
      </c>
    </row>
    <row r="4570" spans="1:22" x14ac:dyDescent="0.25">
      <c r="A4570" t="s">
        <v>391</v>
      </c>
      <c r="B4570" t="s">
        <v>218</v>
      </c>
      <c r="C4570">
        <v>160965331</v>
      </c>
      <c r="D4570">
        <v>66</v>
      </c>
      <c r="E4570" t="s">
        <v>90</v>
      </c>
      <c r="G4570">
        <v>59.557000000000002</v>
      </c>
      <c r="H4570">
        <v>2016</v>
      </c>
      <c r="I4570">
        <v>4</v>
      </c>
      <c r="J4570">
        <v>5</v>
      </c>
      <c r="K4570">
        <v>17</v>
      </c>
      <c r="L4570">
        <v>35</v>
      </c>
      <c r="M4570" t="s">
        <v>900</v>
      </c>
      <c r="N4570" t="s">
        <v>404</v>
      </c>
      <c r="O4570" t="s">
        <v>799</v>
      </c>
      <c r="Q4570" t="s">
        <v>413</v>
      </c>
      <c r="R4570" t="str">
        <f t="shared" si="244"/>
        <v>Weekday</v>
      </c>
      <c r="S4570" s="27">
        <f t="shared" si="245"/>
        <v>42465</v>
      </c>
      <c r="T4570" t="str">
        <f t="shared" si="246"/>
        <v>D</v>
      </c>
      <c r="V4570" t="str">
        <f t="shared" si="247"/>
        <v>D</v>
      </c>
    </row>
    <row r="4571" spans="1:22" x14ac:dyDescent="0.25">
      <c r="A4571" t="s">
        <v>391</v>
      </c>
      <c r="B4571" t="s">
        <v>218</v>
      </c>
      <c r="C4571">
        <v>161315120</v>
      </c>
      <c r="D4571">
        <v>66</v>
      </c>
      <c r="E4571" t="s">
        <v>90</v>
      </c>
      <c r="G4571">
        <v>59.609000000000002</v>
      </c>
      <c r="H4571">
        <v>2016</v>
      </c>
      <c r="I4571">
        <v>5</v>
      </c>
      <c r="J4571">
        <v>10</v>
      </c>
      <c r="K4571">
        <v>7</v>
      </c>
      <c r="L4571">
        <v>20</v>
      </c>
      <c r="M4571" t="s">
        <v>900</v>
      </c>
      <c r="N4571" t="s">
        <v>171</v>
      </c>
      <c r="O4571" t="s">
        <v>799</v>
      </c>
      <c r="Q4571" t="s">
        <v>413</v>
      </c>
      <c r="R4571" t="str">
        <f t="shared" si="244"/>
        <v>Weekday</v>
      </c>
      <c r="S4571" s="27">
        <f t="shared" si="245"/>
        <v>42500</v>
      </c>
      <c r="T4571" t="str">
        <f t="shared" si="246"/>
        <v>D</v>
      </c>
      <c r="V4571" t="str">
        <f t="shared" si="247"/>
        <v>D</v>
      </c>
    </row>
    <row r="4572" spans="1:22" x14ac:dyDescent="0.25">
      <c r="A4572" t="s">
        <v>391</v>
      </c>
      <c r="B4572" t="s">
        <v>218</v>
      </c>
      <c r="C4572">
        <v>152135105</v>
      </c>
      <c r="D4572">
        <v>66</v>
      </c>
      <c r="E4572" t="s">
        <v>90</v>
      </c>
      <c r="G4572">
        <v>60.701999999999998</v>
      </c>
      <c r="H4572">
        <v>2015</v>
      </c>
      <c r="I4572">
        <v>7</v>
      </c>
      <c r="J4572">
        <v>30</v>
      </c>
      <c r="K4572">
        <v>9</v>
      </c>
      <c r="L4572">
        <v>12</v>
      </c>
      <c r="M4572" t="s">
        <v>900</v>
      </c>
      <c r="N4572" t="s">
        <v>171</v>
      </c>
      <c r="O4572" t="s">
        <v>799</v>
      </c>
      <c r="Q4572" t="s">
        <v>419</v>
      </c>
      <c r="R4572" t="str">
        <f t="shared" si="244"/>
        <v>Weekday</v>
      </c>
      <c r="S4572" s="27">
        <f t="shared" si="245"/>
        <v>42215</v>
      </c>
      <c r="T4572" t="str">
        <f t="shared" si="246"/>
        <v>S</v>
      </c>
      <c r="V4572" t="str">
        <f t="shared" si="247"/>
        <v>S</v>
      </c>
    </row>
    <row r="4573" spans="1:22" x14ac:dyDescent="0.25">
      <c r="A4573" t="s">
        <v>391</v>
      </c>
      <c r="S4573" s="27"/>
      <c r="V4573" t="str">
        <f t="shared" si="247"/>
        <v/>
      </c>
    </row>
    <row r="4574" spans="1:22" x14ac:dyDescent="0.25">
      <c r="A4574" t="s">
        <v>391</v>
      </c>
      <c r="B4574" t="s">
        <v>218</v>
      </c>
      <c r="C4574">
        <v>151375220</v>
      </c>
      <c r="D4574">
        <v>66</v>
      </c>
      <c r="E4574" t="s">
        <v>90</v>
      </c>
      <c r="G4574">
        <v>59.616999999999997</v>
      </c>
      <c r="H4574">
        <v>2015</v>
      </c>
      <c r="I4574">
        <v>5</v>
      </c>
      <c r="J4574">
        <v>17</v>
      </c>
      <c r="K4574">
        <v>14</v>
      </c>
      <c r="L4574">
        <v>44</v>
      </c>
      <c r="M4574" t="s">
        <v>900</v>
      </c>
      <c r="N4574" t="s">
        <v>171</v>
      </c>
      <c r="O4574" t="s">
        <v>799</v>
      </c>
      <c r="Q4574" t="s">
        <v>413</v>
      </c>
      <c r="R4574" t="str">
        <f t="shared" si="244"/>
        <v>Weekend</v>
      </c>
      <c r="S4574" s="27">
        <f t="shared" si="245"/>
        <v>42141</v>
      </c>
      <c r="T4574" t="str">
        <f t="shared" si="246"/>
        <v>S</v>
      </c>
      <c r="V4574" t="str">
        <f t="shared" si="247"/>
        <v>S</v>
      </c>
    </row>
    <row r="4575" spans="1:22" x14ac:dyDescent="0.25">
      <c r="A4575" t="s">
        <v>391</v>
      </c>
      <c r="B4575" t="s">
        <v>218</v>
      </c>
      <c r="C4575">
        <v>150855064</v>
      </c>
      <c r="D4575">
        <v>66</v>
      </c>
      <c r="E4575" t="s">
        <v>90</v>
      </c>
      <c r="G4575">
        <v>59.618000000000002</v>
      </c>
      <c r="H4575">
        <v>2015</v>
      </c>
      <c r="I4575">
        <v>3</v>
      </c>
      <c r="J4575">
        <v>23</v>
      </c>
      <c r="K4575">
        <v>15</v>
      </c>
      <c r="L4575">
        <v>27</v>
      </c>
      <c r="M4575" t="s">
        <v>900</v>
      </c>
      <c r="N4575" t="s">
        <v>860</v>
      </c>
      <c r="O4575" t="s">
        <v>799</v>
      </c>
      <c r="Q4575" t="s">
        <v>413</v>
      </c>
      <c r="R4575" t="str">
        <f t="shared" si="244"/>
        <v>Weekday</v>
      </c>
      <c r="S4575" s="27">
        <f t="shared" si="245"/>
        <v>42086</v>
      </c>
      <c r="T4575" t="str">
        <f t="shared" si="246"/>
        <v>S</v>
      </c>
      <c r="V4575" t="str">
        <f t="shared" si="247"/>
        <v>S</v>
      </c>
    </row>
    <row r="4576" spans="1:22" x14ac:dyDescent="0.25">
      <c r="A4576" t="s">
        <v>391</v>
      </c>
      <c r="B4576" t="s">
        <v>218</v>
      </c>
      <c r="C4576">
        <v>143515065</v>
      </c>
      <c r="D4576">
        <v>66</v>
      </c>
      <c r="E4576" t="s">
        <v>90</v>
      </c>
      <c r="G4576">
        <v>59.618000000000002</v>
      </c>
      <c r="H4576">
        <v>2014</v>
      </c>
      <c r="I4576">
        <v>12</v>
      </c>
      <c r="J4576">
        <v>17</v>
      </c>
      <c r="K4576">
        <v>5</v>
      </c>
      <c r="L4576">
        <v>55</v>
      </c>
      <c r="M4576" t="s">
        <v>900</v>
      </c>
      <c r="N4576" t="s">
        <v>860</v>
      </c>
      <c r="O4576" t="s">
        <v>799</v>
      </c>
      <c r="Q4576" t="s">
        <v>413</v>
      </c>
      <c r="R4576" t="str">
        <f t="shared" si="244"/>
        <v>Weekday</v>
      </c>
      <c r="S4576" s="27">
        <f t="shared" si="245"/>
        <v>41990</v>
      </c>
      <c r="T4576" t="str">
        <f t="shared" si="246"/>
        <v>S</v>
      </c>
      <c r="V4576" t="str">
        <f t="shared" si="247"/>
        <v>S</v>
      </c>
    </row>
    <row r="4577" spans="1:22" x14ac:dyDescent="0.25">
      <c r="A4577" t="s">
        <v>391</v>
      </c>
      <c r="S4577" s="27"/>
      <c r="V4577" t="str">
        <f t="shared" si="247"/>
        <v/>
      </c>
    </row>
    <row r="4578" spans="1:22" x14ac:dyDescent="0.25">
      <c r="A4578" t="s">
        <v>391</v>
      </c>
      <c r="B4578" t="s">
        <v>218</v>
      </c>
      <c r="C4578">
        <v>151865067</v>
      </c>
      <c r="D4578">
        <v>66</v>
      </c>
      <c r="E4578" t="s">
        <v>90</v>
      </c>
      <c r="G4578">
        <v>59.619</v>
      </c>
      <c r="H4578">
        <v>2015</v>
      </c>
      <c r="I4578">
        <v>6</v>
      </c>
      <c r="J4578">
        <v>28</v>
      </c>
      <c r="K4578">
        <v>20</v>
      </c>
      <c r="L4578">
        <v>20</v>
      </c>
      <c r="M4578" t="s">
        <v>900</v>
      </c>
      <c r="N4578" t="s">
        <v>860</v>
      </c>
      <c r="O4578" t="s">
        <v>799</v>
      </c>
      <c r="Q4578" t="s">
        <v>413</v>
      </c>
      <c r="R4578" t="str">
        <f t="shared" si="244"/>
        <v>Weekend</v>
      </c>
      <c r="S4578" s="27">
        <f t="shared" si="245"/>
        <v>42183</v>
      </c>
      <c r="T4578" t="str">
        <f t="shared" si="246"/>
        <v>S</v>
      </c>
      <c r="V4578" t="str">
        <f t="shared" si="247"/>
        <v>S</v>
      </c>
    </row>
    <row r="4579" spans="1:22" x14ac:dyDescent="0.25">
      <c r="A4579" t="s">
        <v>391</v>
      </c>
      <c r="B4579" t="s">
        <v>218</v>
      </c>
      <c r="C4579">
        <v>140835129</v>
      </c>
      <c r="D4579">
        <v>66</v>
      </c>
      <c r="E4579" t="s">
        <v>90</v>
      </c>
      <c r="G4579">
        <v>59.621000000000002</v>
      </c>
      <c r="H4579">
        <v>2014</v>
      </c>
      <c r="I4579">
        <v>3</v>
      </c>
      <c r="J4579">
        <v>23</v>
      </c>
      <c r="K4579">
        <v>17</v>
      </c>
      <c r="L4579">
        <v>22</v>
      </c>
      <c r="M4579" t="s">
        <v>900</v>
      </c>
      <c r="N4579" t="s">
        <v>860</v>
      </c>
      <c r="O4579" t="s">
        <v>799</v>
      </c>
      <c r="Q4579" t="s">
        <v>413</v>
      </c>
      <c r="R4579" t="str">
        <f t="shared" si="244"/>
        <v>Weekend</v>
      </c>
      <c r="S4579" s="27">
        <f t="shared" si="245"/>
        <v>41721</v>
      </c>
      <c r="T4579" t="str">
        <f t="shared" si="246"/>
        <v>S</v>
      </c>
      <c r="V4579" t="str">
        <f t="shared" si="247"/>
        <v>S</v>
      </c>
    </row>
    <row r="4580" spans="1:22" x14ac:dyDescent="0.25">
      <c r="A4580" t="s">
        <v>391</v>
      </c>
      <c r="B4580" t="s">
        <v>218</v>
      </c>
      <c r="C4580">
        <v>170755301</v>
      </c>
      <c r="D4580">
        <v>66</v>
      </c>
      <c r="E4580" t="s">
        <v>90</v>
      </c>
      <c r="G4580">
        <v>59.622</v>
      </c>
      <c r="H4580">
        <v>2017</v>
      </c>
      <c r="I4580">
        <v>3</v>
      </c>
      <c r="J4580">
        <v>11</v>
      </c>
      <c r="K4580">
        <v>16</v>
      </c>
      <c r="L4580">
        <v>42</v>
      </c>
      <c r="M4580" t="s">
        <v>900</v>
      </c>
      <c r="N4580" t="s">
        <v>860</v>
      </c>
      <c r="O4580" t="s">
        <v>799</v>
      </c>
      <c r="Q4580" t="s">
        <v>413</v>
      </c>
      <c r="R4580" t="str">
        <f t="shared" si="244"/>
        <v>Weekend</v>
      </c>
      <c r="S4580" s="27">
        <f t="shared" si="245"/>
        <v>42805</v>
      </c>
      <c r="T4580" t="str">
        <f t="shared" si="246"/>
        <v>D</v>
      </c>
      <c r="V4580" t="str">
        <f t="shared" si="247"/>
        <v>D</v>
      </c>
    </row>
    <row r="4581" spans="1:22" x14ac:dyDescent="0.25">
      <c r="A4581" t="s">
        <v>391</v>
      </c>
      <c r="B4581" t="s">
        <v>218</v>
      </c>
      <c r="C4581">
        <v>153625411</v>
      </c>
      <c r="D4581">
        <v>66</v>
      </c>
      <c r="E4581" t="s">
        <v>90</v>
      </c>
      <c r="G4581">
        <v>59.624000000000002</v>
      </c>
      <c r="H4581">
        <v>2015</v>
      </c>
      <c r="I4581">
        <v>12</v>
      </c>
      <c r="J4581">
        <v>26</v>
      </c>
      <c r="K4581">
        <v>14</v>
      </c>
      <c r="L4581">
        <v>49</v>
      </c>
      <c r="M4581" t="s">
        <v>900</v>
      </c>
      <c r="N4581" t="s">
        <v>404</v>
      </c>
      <c r="O4581" t="s">
        <v>799</v>
      </c>
      <c r="Q4581" t="s">
        <v>413</v>
      </c>
      <c r="R4581" t="str">
        <f t="shared" si="244"/>
        <v>Weekend</v>
      </c>
      <c r="S4581" s="27">
        <f t="shared" si="245"/>
        <v>42364</v>
      </c>
      <c r="T4581" t="str">
        <f t="shared" si="246"/>
        <v>D</v>
      </c>
      <c r="V4581" t="str">
        <f t="shared" si="247"/>
        <v>D</v>
      </c>
    </row>
    <row r="4582" spans="1:22" x14ac:dyDescent="0.25">
      <c r="A4582" t="s">
        <v>391</v>
      </c>
      <c r="B4582" t="s">
        <v>218</v>
      </c>
      <c r="C4582">
        <v>131305062</v>
      </c>
      <c r="D4582">
        <v>66</v>
      </c>
      <c r="E4582" t="s">
        <v>90</v>
      </c>
      <c r="G4582">
        <v>59.593000000000004</v>
      </c>
      <c r="H4582">
        <v>2013</v>
      </c>
      <c r="I4582">
        <v>5</v>
      </c>
      <c r="J4582">
        <v>10</v>
      </c>
      <c r="K4582">
        <v>6</v>
      </c>
      <c r="L4582">
        <v>56</v>
      </c>
      <c r="M4582" t="s">
        <v>900</v>
      </c>
      <c r="N4582" t="s">
        <v>860</v>
      </c>
      <c r="O4582" t="s">
        <v>799</v>
      </c>
      <c r="Q4582" t="s">
        <v>413</v>
      </c>
      <c r="R4582" t="str">
        <f t="shared" si="244"/>
        <v>Weekday</v>
      </c>
      <c r="S4582" s="27">
        <f t="shared" si="245"/>
        <v>41404</v>
      </c>
      <c r="T4582" t="str">
        <f t="shared" si="246"/>
        <v>S</v>
      </c>
      <c r="V4582" t="str">
        <f t="shared" si="247"/>
        <v>S</v>
      </c>
    </row>
    <row r="4583" spans="1:22" x14ac:dyDescent="0.25">
      <c r="A4583" t="s">
        <v>391</v>
      </c>
      <c r="B4583" t="s">
        <v>218</v>
      </c>
      <c r="C4583">
        <v>172875216</v>
      </c>
      <c r="D4583">
        <v>66</v>
      </c>
      <c r="E4583" t="s">
        <v>90</v>
      </c>
      <c r="G4583">
        <v>59.625</v>
      </c>
      <c r="H4583">
        <v>2017</v>
      </c>
      <c r="I4583">
        <v>10</v>
      </c>
      <c r="J4583">
        <v>14</v>
      </c>
      <c r="K4583">
        <v>18</v>
      </c>
      <c r="L4583">
        <v>5</v>
      </c>
      <c r="M4583" t="s">
        <v>900</v>
      </c>
      <c r="N4583" t="s">
        <v>860</v>
      </c>
      <c r="O4583" t="s">
        <v>799</v>
      </c>
      <c r="Q4583" t="s">
        <v>413</v>
      </c>
      <c r="R4583" t="str">
        <f t="shared" si="244"/>
        <v>Weekend</v>
      </c>
      <c r="S4583" s="27">
        <f t="shared" si="245"/>
        <v>43022</v>
      </c>
      <c r="T4583" t="str">
        <f t="shared" si="246"/>
        <v>D</v>
      </c>
      <c r="V4583" t="str">
        <f t="shared" si="247"/>
        <v>D</v>
      </c>
    </row>
    <row r="4584" spans="1:22" x14ac:dyDescent="0.25">
      <c r="A4584" t="s">
        <v>391</v>
      </c>
      <c r="B4584" t="s">
        <v>218</v>
      </c>
      <c r="C4584">
        <v>163625393</v>
      </c>
      <c r="D4584">
        <v>66</v>
      </c>
      <c r="E4584" t="s">
        <v>90</v>
      </c>
      <c r="G4584">
        <v>59.627000000000002</v>
      </c>
      <c r="H4584">
        <v>2016</v>
      </c>
      <c r="I4584">
        <v>12</v>
      </c>
      <c r="J4584">
        <v>27</v>
      </c>
      <c r="K4584">
        <v>5</v>
      </c>
      <c r="L4584">
        <v>40</v>
      </c>
      <c r="M4584" t="s">
        <v>900</v>
      </c>
      <c r="N4584" t="s">
        <v>171</v>
      </c>
      <c r="O4584" t="s">
        <v>799</v>
      </c>
      <c r="Q4584" t="s">
        <v>413</v>
      </c>
      <c r="R4584" t="str">
        <f t="shared" si="244"/>
        <v>Weekday</v>
      </c>
      <c r="S4584" s="27">
        <f t="shared" si="245"/>
        <v>42731</v>
      </c>
      <c r="T4584" t="str">
        <f t="shared" si="246"/>
        <v>D</v>
      </c>
      <c r="V4584" t="str">
        <f t="shared" si="247"/>
        <v>D</v>
      </c>
    </row>
    <row r="4585" spans="1:22" x14ac:dyDescent="0.25">
      <c r="A4585" t="s">
        <v>391</v>
      </c>
      <c r="B4585" t="s">
        <v>218</v>
      </c>
      <c r="C4585">
        <v>131045239</v>
      </c>
      <c r="D4585">
        <v>66</v>
      </c>
      <c r="E4585" t="s">
        <v>90</v>
      </c>
      <c r="G4585">
        <v>59.634999999999998</v>
      </c>
      <c r="H4585">
        <v>2013</v>
      </c>
      <c r="I4585">
        <v>4</v>
      </c>
      <c r="J4585">
        <v>13</v>
      </c>
      <c r="K4585">
        <v>15</v>
      </c>
      <c r="L4585">
        <v>57</v>
      </c>
      <c r="M4585" t="s">
        <v>900</v>
      </c>
      <c r="N4585" t="s">
        <v>170</v>
      </c>
      <c r="O4585" t="s">
        <v>799</v>
      </c>
      <c r="Q4585" t="s">
        <v>413</v>
      </c>
      <c r="R4585" t="str">
        <f t="shared" si="244"/>
        <v>Weekend</v>
      </c>
      <c r="S4585" s="27">
        <f t="shared" si="245"/>
        <v>41377</v>
      </c>
      <c r="T4585" t="str">
        <f t="shared" si="246"/>
        <v>S</v>
      </c>
      <c r="V4585" t="str">
        <f t="shared" si="247"/>
        <v>S</v>
      </c>
    </row>
    <row r="4586" spans="1:22" x14ac:dyDescent="0.25">
      <c r="A4586" t="s">
        <v>391</v>
      </c>
      <c r="B4586" t="s">
        <v>218</v>
      </c>
      <c r="C4586">
        <v>130105315</v>
      </c>
      <c r="D4586">
        <v>66</v>
      </c>
      <c r="E4586" t="s">
        <v>90</v>
      </c>
      <c r="G4586">
        <v>59.634999999999998</v>
      </c>
      <c r="H4586">
        <v>2013</v>
      </c>
      <c r="I4586">
        <v>1</v>
      </c>
      <c r="J4586">
        <v>9</v>
      </c>
      <c r="K4586">
        <v>14</v>
      </c>
      <c r="L4586">
        <v>41</v>
      </c>
      <c r="M4586" t="s">
        <v>900</v>
      </c>
      <c r="N4586" t="s">
        <v>404</v>
      </c>
      <c r="O4586" t="s">
        <v>799</v>
      </c>
      <c r="Q4586" t="s">
        <v>413</v>
      </c>
      <c r="R4586" t="str">
        <f t="shared" si="244"/>
        <v>Weekday</v>
      </c>
      <c r="S4586" s="27">
        <f t="shared" si="245"/>
        <v>41283</v>
      </c>
      <c r="T4586" t="str">
        <f t="shared" si="246"/>
        <v>S</v>
      </c>
      <c r="V4586" t="str">
        <f t="shared" si="247"/>
        <v>S</v>
      </c>
    </row>
    <row r="4587" spans="1:22" x14ac:dyDescent="0.25">
      <c r="A4587" t="s">
        <v>391</v>
      </c>
      <c r="S4587" s="27"/>
      <c r="V4587" t="str">
        <f t="shared" si="247"/>
        <v/>
      </c>
    </row>
    <row r="4588" spans="1:22" x14ac:dyDescent="0.25">
      <c r="A4588" t="s">
        <v>391</v>
      </c>
      <c r="B4588" t="s">
        <v>218</v>
      </c>
      <c r="C4588">
        <v>173255114</v>
      </c>
      <c r="D4588">
        <v>66</v>
      </c>
      <c r="E4588" t="s">
        <v>90</v>
      </c>
      <c r="G4588">
        <v>59.640999999999998</v>
      </c>
      <c r="H4588">
        <v>2017</v>
      </c>
      <c r="I4588">
        <v>11</v>
      </c>
      <c r="J4588">
        <v>21</v>
      </c>
      <c r="K4588">
        <v>8</v>
      </c>
      <c r="L4588">
        <v>5</v>
      </c>
      <c r="M4588" t="s">
        <v>900</v>
      </c>
      <c r="N4588" t="s">
        <v>860</v>
      </c>
      <c r="O4588" t="s">
        <v>799</v>
      </c>
      <c r="Q4588" t="s">
        <v>413</v>
      </c>
      <c r="R4588" t="str">
        <f t="shared" si="244"/>
        <v>Weekday</v>
      </c>
      <c r="S4588" s="27">
        <f t="shared" si="245"/>
        <v>43060</v>
      </c>
      <c r="T4588" t="str">
        <f t="shared" si="246"/>
        <v>D</v>
      </c>
      <c r="V4588" t="str">
        <f t="shared" si="247"/>
        <v>D</v>
      </c>
    </row>
    <row r="4589" spans="1:22" x14ac:dyDescent="0.25">
      <c r="A4589" t="s">
        <v>391</v>
      </c>
      <c r="B4589" t="s">
        <v>218</v>
      </c>
      <c r="C4589">
        <v>161415049</v>
      </c>
      <c r="D4589">
        <v>66</v>
      </c>
      <c r="E4589" t="s">
        <v>90</v>
      </c>
      <c r="G4589">
        <v>59.649000000000001</v>
      </c>
      <c r="H4589">
        <v>2016</v>
      </c>
      <c r="I4589">
        <v>5</v>
      </c>
      <c r="J4589">
        <v>18</v>
      </c>
      <c r="K4589">
        <v>9</v>
      </c>
      <c r="L4589">
        <v>30</v>
      </c>
      <c r="M4589" t="s">
        <v>900</v>
      </c>
      <c r="N4589" t="s">
        <v>860</v>
      </c>
      <c r="O4589" t="s">
        <v>799</v>
      </c>
      <c r="Q4589" t="s">
        <v>413</v>
      </c>
      <c r="R4589" t="str">
        <f t="shared" si="244"/>
        <v>Weekday</v>
      </c>
      <c r="S4589" s="27">
        <f t="shared" si="245"/>
        <v>42508</v>
      </c>
      <c r="T4589" t="str">
        <f t="shared" si="246"/>
        <v>D</v>
      </c>
      <c r="V4589" t="str">
        <f t="shared" si="247"/>
        <v>D</v>
      </c>
    </row>
    <row r="4590" spans="1:22" x14ac:dyDescent="0.25">
      <c r="A4590" t="s">
        <v>391</v>
      </c>
      <c r="B4590" t="s">
        <v>218</v>
      </c>
      <c r="C4590">
        <v>133315173</v>
      </c>
      <c r="D4590">
        <v>66</v>
      </c>
      <c r="E4590" t="s">
        <v>90</v>
      </c>
      <c r="G4590">
        <v>59.65</v>
      </c>
      <c r="H4590">
        <v>2013</v>
      </c>
      <c r="I4590">
        <v>11</v>
      </c>
      <c r="J4590">
        <v>25</v>
      </c>
      <c r="K4590">
        <v>12</v>
      </c>
      <c r="L4590">
        <v>45</v>
      </c>
      <c r="M4590" t="s">
        <v>900</v>
      </c>
      <c r="N4590" t="s">
        <v>860</v>
      </c>
      <c r="O4590" t="s">
        <v>799</v>
      </c>
      <c r="Q4590" t="s">
        <v>413</v>
      </c>
      <c r="R4590" t="str">
        <f t="shared" si="244"/>
        <v>Weekday</v>
      </c>
      <c r="S4590" s="27">
        <f t="shared" si="245"/>
        <v>41603</v>
      </c>
      <c r="T4590" t="str">
        <f t="shared" si="246"/>
        <v>S</v>
      </c>
      <c r="V4590" t="str">
        <f t="shared" si="247"/>
        <v>S</v>
      </c>
    </row>
    <row r="4591" spans="1:22" x14ac:dyDescent="0.25">
      <c r="A4591" t="s">
        <v>391</v>
      </c>
      <c r="B4591" t="s">
        <v>218</v>
      </c>
      <c r="C4591">
        <v>133575139</v>
      </c>
      <c r="D4591">
        <v>66</v>
      </c>
      <c r="E4591" t="s">
        <v>90</v>
      </c>
      <c r="G4591">
        <v>59.654000000000003</v>
      </c>
      <c r="H4591">
        <v>2013</v>
      </c>
      <c r="I4591">
        <v>12</v>
      </c>
      <c r="J4591">
        <v>23</v>
      </c>
      <c r="K4591">
        <v>8</v>
      </c>
      <c r="L4591">
        <v>30</v>
      </c>
      <c r="M4591" t="s">
        <v>900</v>
      </c>
      <c r="N4591" t="s">
        <v>860</v>
      </c>
      <c r="O4591" t="s">
        <v>799</v>
      </c>
      <c r="Q4591" t="s">
        <v>413</v>
      </c>
      <c r="R4591" t="str">
        <f t="shared" si="244"/>
        <v>Weekday</v>
      </c>
      <c r="S4591" s="27">
        <f t="shared" si="245"/>
        <v>41631</v>
      </c>
      <c r="T4591" t="str">
        <f t="shared" si="246"/>
        <v>S</v>
      </c>
      <c r="V4591" t="str">
        <f t="shared" si="247"/>
        <v>S</v>
      </c>
    </row>
    <row r="4592" spans="1:22" x14ac:dyDescent="0.25">
      <c r="A4592" t="s">
        <v>391</v>
      </c>
      <c r="B4592" t="s">
        <v>218</v>
      </c>
      <c r="C4592">
        <v>151515199</v>
      </c>
      <c r="D4592">
        <v>66</v>
      </c>
      <c r="E4592" t="s">
        <v>90</v>
      </c>
      <c r="G4592">
        <v>59.656999999999996</v>
      </c>
      <c r="H4592">
        <v>2015</v>
      </c>
      <c r="I4592">
        <v>5</v>
      </c>
      <c r="J4592">
        <v>27</v>
      </c>
      <c r="K4592">
        <v>15</v>
      </c>
      <c r="L4592">
        <v>56</v>
      </c>
      <c r="M4592" t="s">
        <v>900</v>
      </c>
      <c r="N4592" t="s">
        <v>860</v>
      </c>
      <c r="O4592" t="s">
        <v>799</v>
      </c>
      <c r="Q4592" t="s">
        <v>413</v>
      </c>
      <c r="R4592" t="str">
        <f t="shared" si="244"/>
        <v>Weekday</v>
      </c>
      <c r="S4592" s="27">
        <f t="shared" si="245"/>
        <v>42151</v>
      </c>
      <c r="T4592" t="str">
        <f t="shared" si="246"/>
        <v>S</v>
      </c>
      <c r="V4592" t="str">
        <f t="shared" si="247"/>
        <v>S</v>
      </c>
    </row>
    <row r="4593" spans="1:22" x14ac:dyDescent="0.25">
      <c r="A4593" t="s">
        <v>391</v>
      </c>
      <c r="B4593" t="s">
        <v>218</v>
      </c>
      <c r="C4593">
        <v>162865033</v>
      </c>
      <c r="D4593">
        <v>66</v>
      </c>
      <c r="E4593" t="s">
        <v>90</v>
      </c>
      <c r="G4593">
        <v>59.656999999999996</v>
      </c>
      <c r="H4593">
        <v>2016</v>
      </c>
      <c r="I4593">
        <v>10</v>
      </c>
      <c r="J4593">
        <v>9</v>
      </c>
      <c r="K4593">
        <v>11</v>
      </c>
      <c r="L4593">
        <v>47</v>
      </c>
      <c r="M4593" t="s">
        <v>900</v>
      </c>
      <c r="N4593" t="s">
        <v>860</v>
      </c>
      <c r="O4593" t="s">
        <v>799</v>
      </c>
      <c r="Q4593" t="s">
        <v>413</v>
      </c>
      <c r="R4593" t="str">
        <f t="shared" ref="R4593:R4656" si="248">IF(WEEKDAY(DATE(H4593,I4593,J4593),2) &lt; 6, "Weekday", "Weekend")</f>
        <v>Weekend</v>
      </c>
      <c r="S4593" s="27">
        <f t="shared" ref="S4593:S4656" si="249">DATE(H4593,I4593,J4593)</f>
        <v>42652</v>
      </c>
      <c r="T4593" t="str">
        <f t="shared" si="246"/>
        <v>D</v>
      </c>
      <c r="V4593" t="str">
        <f t="shared" si="247"/>
        <v>D</v>
      </c>
    </row>
    <row r="4594" spans="1:22" x14ac:dyDescent="0.25">
      <c r="A4594" t="s">
        <v>391</v>
      </c>
      <c r="S4594" s="27"/>
      <c r="V4594" t="str">
        <f t="shared" si="247"/>
        <v/>
      </c>
    </row>
    <row r="4595" spans="1:22" x14ac:dyDescent="0.25">
      <c r="A4595" t="s">
        <v>391</v>
      </c>
      <c r="S4595" s="27"/>
      <c r="V4595" t="str">
        <f t="shared" si="247"/>
        <v/>
      </c>
    </row>
    <row r="4596" spans="1:22" x14ac:dyDescent="0.25">
      <c r="A4596" t="s">
        <v>391</v>
      </c>
      <c r="S4596" s="27"/>
      <c r="V4596" t="str">
        <f t="shared" si="247"/>
        <v/>
      </c>
    </row>
    <row r="4597" spans="1:22" x14ac:dyDescent="0.25">
      <c r="A4597" t="s">
        <v>391</v>
      </c>
      <c r="B4597" t="s">
        <v>218</v>
      </c>
      <c r="C4597">
        <v>150205175</v>
      </c>
      <c r="D4597">
        <v>66</v>
      </c>
      <c r="E4597" t="s">
        <v>90</v>
      </c>
      <c r="G4597">
        <v>59.265000000000001</v>
      </c>
      <c r="H4597">
        <v>2015</v>
      </c>
      <c r="I4597">
        <v>1</v>
      </c>
      <c r="J4597">
        <v>16</v>
      </c>
      <c r="K4597">
        <v>14</v>
      </c>
      <c r="L4597">
        <v>30</v>
      </c>
      <c r="M4597" t="s">
        <v>900</v>
      </c>
      <c r="N4597" t="s">
        <v>860</v>
      </c>
      <c r="O4597" t="s">
        <v>799</v>
      </c>
      <c r="Q4597" t="s">
        <v>409</v>
      </c>
      <c r="R4597" t="str">
        <f t="shared" si="248"/>
        <v>Weekday</v>
      </c>
      <c r="S4597" s="27">
        <f t="shared" si="249"/>
        <v>42020</v>
      </c>
      <c r="T4597" t="str">
        <f t="shared" ref="T4597:T4657" si="250">IF(OR(H4597=2013,H4597=2014,AND(H4597=2015,I4597&lt;9),AND(H4597=2015,I4597=9,J4597&lt;5)),"S","D")</f>
        <v>S</v>
      </c>
      <c r="V4597" t="str">
        <f t="shared" si="247"/>
        <v>S</v>
      </c>
    </row>
    <row r="4598" spans="1:22" x14ac:dyDescent="0.25">
      <c r="A4598" t="s">
        <v>391</v>
      </c>
      <c r="B4598" t="s">
        <v>218</v>
      </c>
      <c r="C4598">
        <v>152945201</v>
      </c>
      <c r="D4598">
        <v>66</v>
      </c>
      <c r="E4598" t="s">
        <v>90</v>
      </c>
      <c r="G4598">
        <v>59.667000000000002</v>
      </c>
      <c r="H4598">
        <v>2015</v>
      </c>
      <c r="I4598">
        <v>10</v>
      </c>
      <c r="J4598">
        <v>21</v>
      </c>
      <c r="K4598">
        <v>9</v>
      </c>
      <c r="L4598">
        <v>35</v>
      </c>
      <c r="M4598" t="s">
        <v>900</v>
      </c>
      <c r="N4598" t="s">
        <v>860</v>
      </c>
      <c r="O4598" t="s">
        <v>799</v>
      </c>
      <c r="Q4598" t="s">
        <v>413</v>
      </c>
      <c r="R4598" t="str">
        <f t="shared" si="248"/>
        <v>Weekday</v>
      </c>
      <c r="S4598" s="27">
        <f t="shared" si="249"/>
        <v>42298</v>
      </c>
      <c r="T4598" t="str">
        <f t="shared" si="250"/>
        <v>D</v>
      </c>
      <c r="V4598" t="str">
        <f t="shared" si="247"/>
        <v>D</v>
      </c>
    </row>
    <row r="4599" spans="1:22" x14ac:dyDescent="0.25">
      <c r="A4599" t="s">
        <v>391</v>
      </c>
      <c r="B4599" t="s">
        <v>218</v>
      </c>
      <c r="C4599">
        <v>162675157</v>
      </c>
      <c r="D4599">
        <v>66</v>
      </c>
      <c r="E4599" t="s">
        <v>90</v>
      </c>
      <c r="G4599">
        <v>59.667999999999999</v>
      </c>
      <c r="H4599">
        <v>2016</v>
      </c>
      <c r="I4599">
        <v>9</v>
      </c>
      <c r="J4599">
        <v>23</v>
      </c>
      <c r="K4599">
        <v>9</v>
      </c>
      <c r="L4599">
        <v>32</v>
      </c>
      <c r="M4599" t="s">
        <v>900</v>
      </c>
      <c r="N4599" t="s">
        <v>860</v>
      </c>
      <c r="O4599" t="s">
        <v>799</v>
      </c>
      <c r="Q4599" t="s">
        <v>413</v>
      </c>
      <c r="R4599" t="str">
        <f t="shared" si="248"/>
        <v>Weekday</v>
      </c>
      <c r="S4599" s="27">
        <f t="shared" si="249"/>
        <v>42636</v>
      </c>
      <c r="T4599" t="str">
        <f t="shared" si="250"/>
        <v>D</v>
      </c>
      <c r="V4599" t="str">
        <f t="shared" si="247"/>
        <v>D</v>
      </c>
    </row>
    <row r="4600" spans="1:22" x14ac:dyDescent="0.25">
      <c r="A4600" t="s">
        <v>391</v>
      </c>
      <c r="B4600" t="s">
        <v>218</v>
      </c>
      <c r="C4600">
        <v>140295155</v>
      </c>
      <c r="D4600">
        <v>66</v>
      </c>
      <c r="E4600" t="s">
        <v>90</v>
      </c>
      <c r="G4600">
        <v>59.668999999999997</v>
      </c>
      <c r="H4600">
        <v>2014</v>
      </c>
      <c r="I4600">
        <v>1</v>
      </c>
      <c r="J4600">
        <v>29</v>
      </c>
      <c r="K4600">
        <v>8</v>
      </c>
      <c r="L4600">
        <v>26</v>
      </c>
      <c r="M4600" t="s">
        <v>900</v>
      </c>
      <c r="N4600" t="s">
        <v>860</v>
      </c>
      <c r="O4600" t="s">
        <v>799</v>
      </c>
      <c r="Q4600" t="s">
        <v>413</v>
      </c>
      <c r="R4600" t="str">
        <f t="shared" si="248"/>
        <v>Weekday</v>
      </c>
      <c r="S4600" s="27">
        <f t="shared" si="249"/>
        <v>41668</v>
      </c>
      <c r="T4600" t="str">
        <f t="shared" si="250"/>
        <v>S</v>
      </c>
      <c r="V4600" t="str">
        <f t="shared" si="247"/>
        <v>S</v>
      </c>
    </row>
    <row r="4601" spans="1:22" x14ac:dyDescent="0.25">
      <c r="A4601" t="s">
        <v>391</v>
      </c>
      <c r="B4601" t="s">
        <v>218</v>
      </c>
      <c r="C4601">
        <v>140835117</v>
      </c>
      <c r="D4601">
        <v>66</v>
      </c>
      <c r="E4601" t="s">
        <v>90</v>
      </c>
      <c r="G4601">
        <v>59.668999999999997</v>
      </c>
      <c r="H4601">
        <v>2014</v>
      </c>
      <c r="I4601">
        <v>3</v>
      </c>
      <c r="J4601">
        <v>23</v>
      </c>
      <c r="K4601">
        <v>16</v>
      </c>
      <c r="L4601">
        <v>26</v>
      </c>
      <c r="M4601" t="s">
        <v>900</v>
      </c>
      <c r="N4601" t="s">
        <v>404</v>
      </c>
      <c r="O4601" t="s">
        <v>799</v>
      </c>
      <c r="Q4601" t="s">
        <v>413</v>
      </c>
      <c r="R4601" t="str">
        <f t="shared" si="248"/>
        <v>Weekend</v>
      </c>
      <c r="S4601" s="27">
        <f t="shared" si="249"/>
        <v>41721</v>
      </c>
      <c r="T4601" t="str">
        <f t="shared" si="250"/>
        <v>S</v>
      </c>
      <c r="V4601" t="str">
        <f t="shared" si="247"/>
        <v>S</v>
      </c>
    </row>
    <row r="4602" spans="1:22" x14ac:dyDescent="0.25">
      <c r="A4602" t="s">
        <v>391</v>
      </c>
      <c r="B4602" t="s">
        <v>218</v>
      </c>
      <c r="C4602">
        <v>173235001</v>
      </c>
      <c r="D4602">
        <v>66</v>
      </c>
      <c r="E4602" t="s">
        <v>90</v>
      </c>
      <c r="G4602">
        <v>59.668999999999997</v>
      </c>
      <c r="H4602">
        <v>2017</v>
      </c>
      <c r="I4602">
        <v>11</v>
      </c>
      <c r="J4602">
        <v>18</v>
      </c>
      <c r="K4602">
        <v>17</v>
      </c>
      <c r="L4602">
        <v>28</v>
      </c>
      <c r="M4602" t="s">
        <v>900</v>
      </c>
      <c r="N4602" t="s">
        <v>860</v>
      </c>
      <c r="O4602" t="s">
        <v>799</v>
      </c>
      <c r="Q4602" t="s">
        <v>413</v>
      </c>
      <c r="R4602" t="str">
        <f t="shared" si="248"/>
        <v>Weekend</v>
      </c>
      <c r="S4602" s="27">
        <f t="shared" si="249"/>
        <v>43057</v>
      </c>
      <c r="T4602" t="str">
        <f t="shared" si="250"/>
        <v>D</v>
      </c>
      <c r="V4602" t="str">
        <f t="shared" si="247"/>
        <v>D</v>
      </c>
    </row>
    <row r="4603" spans="1:22" x14ac:dyDescent="0.25">
      <c r="A4603" t="s">
        <v>391</v>
      </c>
      <c r="B4603" t="s">
        <v>218</v>
      </c>
      <c r="C4603">
        <v>162855480</v>
      </c>
      <c r="D4603">
        <v>66</v>
      </c>
      <c r="E4603" t="s">
        <v>90</v>
      </c>
      <c r="G4603">
        <v>59.67</v>
      </c>
      <c r="H4603">
        <v>2016</v>
      </c>
      <c r="I4603">
        <v>10</v>
      </c>
      <c r="J4603">
        <v>10</v>
      </c>
      <c r="K4603">
        <v>15</v>
      </c>
      <c r="L4603">
        <v>34</v>
      </c>
      <c r="M4603" t="s">
        <v>900</v>
      </c>
      <c r="N4603" t="s">
        <v>404</v>
      </c>
      <c r="O4603" t="s">
        <v>799</v>
      </c>
      <c r="Q4603" t="s">
        <v>413</v>
      </c>
      <c r="R4603" t="str">
        <f t="shared" si="248"/>
        <v>Weekday</v>
      </c>
      <c r="S4603" s="27">
        <f t="shared" si="249"/>
        <v>42653</v>
      </c>
      <c r="T4603" t="str">
        <f t="shared" si="250"/>
        <v>D</v>
      </c>
      <c r="V4603" t="str">
        <f t="shared" si="247"/>
        <v>D</v>
      </c>
    </row>
    <row r="4604" spans="1:22" x14ac:dyDescent="0.25">
      <c r="A4604" t="s">
        <v>391</v>
      </c>
      <c r="B4604" t="s">
        <v>218</v>
      </c>
      <c r="C4604">
        <v>130175179</v>
      </c>
      <c r="D4604">
        <v>66</v>
      </c>
      <c r="E4604" t="s">
        <v>90</v>
      </c>
      <c r="G4604">
        <v>59.283999999999999</v>
      </c>
      <c r="H4604">
        <v>2013</v>
      </c>
      <c r="I4604">
        <v>1</v>
      </c>
      <c r="J4604">
        <v>16</v>
      </c>
      <c r="K4604">
        <v>14</v>
      </c>
      <c r="L4604">
        <v>31</v>
      </c>
      <c r="M4604" t="s">
        <v>900</v>
      </c>
      <c r="N4604" t="s">
        <v>860</v>
      </c>
      <c r="O4604" t="s">
        <v>799</v>
      </c>
      <c r="Q4604" t="s">
        <v>409</v>
      </c>
      <c r="R4604" t="str">
        <f t="shared" si="248"/>
        <v>Weekday</v>
      </c>
      <c r="S4604" s="27">
        <f t="shared" si="249"/>
        <v>41290</v>
      </c>
      <c r="T4604" t="str">
        <f t="shared" si="250"/>
        <v>S</v>
      </c>
      <c r="V4604" t="str">
        <f t="shared" si="247"/>
        <v>S</v>
      </c>
    </row>
    <row r="4605" spans="1:22" x14ac:dyDescent="0.25">
      <c r="A4605" t="s">
        <v>391</v>
      </c>
      <c r="B4605" t="s">
        <v>218</v>
      </c>
      <c r="C4605">
        <v>131395023</v>
      </c>
      <c r="D4605">
        <v>66</v>
      </c>
      <c r="E4605" t="s">
        <v>90</v>
      </c>
      <c r="G4605">
        <v>59.578000000000003</v>
      </c>
      <c r="H4605">
        <v>2013</v>
      </c>
      <c r="I4605">
        <v>5</v>
      </c>
      <c r="J4605">
        <v>19</v>
      </c>
      <c r="K4605">
        <v>12</v>
      </c>
      <c r="L4605">
        <v>55</v>
      </c>
      <c r="M4605" t="s">
        <v>900</v>
      </c>
      <c r="N4605" t="s">
        <v>860</v>
      </c>
      <c r="O4605" t="s">
        <v>799</v>
      </c>
      <c r="Q4605" t="s">
        <v>413</v>
      </c>
      <c r="R4605" t="str">
        <f t="shared" si="248"/>
        <v>Weekend</v>
      </c>
      <c r="S4605" s="27">
        <f t="shared" si="249"/>
        <v>41413</v>
      </c>
      <c r="T4605" t="str">
        <f t="shared" si="250"/>
        <v>S</v>
      </c>
      <c r="V4605" t="str">
        <f t="shared" si="247"/>
        <v>S</v>
      </c>
    </row>
    <row r="4606" spans="1:22" x14ac:dyDescent="0.25">
      <c r="A4606" t="s">
        <v>391</v>
      </c>
      <c r="B4606" t="s">
        <v>218</v>
      </c>
      <c r="C4606">
        <v>162865007</v>
      </c>
      <c r="D4606">
        <v>66</v>
      </c>
      <c r="E4606" t="s">
        <v>90</v>
      </c>
      <c r="G4606">
        <v>59.674999999999997</v>
      </c>
      <c r="H4606">
        <v>2016</v>
      </c>
      <c r="I4606">
        <v>10</v>
      </c>
      <c r="J4606">
        <v>9</v>
      </c>
      <c r="K4606">
        <v>11</v>
      </c>
      <c r="L4606">
        <v>8</v>
      </c>
      <c r="M4606" t="s">
        <v>900</v>
      </c>
      <c r="N4606" t="s">
        <v>860</v>
      </c>
      <c r="O4606" t="s">
        <v>799</v>
      </c>
      <c r="Q4606" t="s">
        <v>413</v>
      </c>
      <c r="R4606" t="str">
        <f t="shared" si="248"/>
        <v>Weekend</v>
      </c>
      <c r="S4606" s="27">
        <f t="shared" si="249"/>
        <v>42652</v>
      </c>
      <c r="T4606" t="str">
        <f t="shared" si="250"/>
        <v>D</v>
      </c>
      <c r="V4606" t="str">
        <f t="shared" si="247"/>
        <v>D</v>
      </c>
    </row>
    <row r="4607" spans="1:22" x14ac:dyDescent="0.25">
      <c r="A4607" t="s">
        <v>391</v>
      </c>
      <c r="B4607" t="s">
        <v>218</v>
      </c>
      <c r="C4607">
        <v>132125242</v>
      </c>
      <c r="D4607">
        <v>66</v>
      </c>
      <c r="E4607" t="s">
        <v>90</v>
      </c>
      <c r="G4607">
        <v>59.677</v>
      </c>
      <c r="H4607">
        <v>2013</v>
      </c>
      <c r="I4607">
        <v>7</v>
      </c>
      <c r="J4607">
        <v>31</v>
      </c>
      <c r="K4607">
        <v>17</v>
      </c>
      <c r="L4607">
        <v>1</v>
      </c>
      <c r="M4607" t="s">
        <v>900</v>
      </c>
      <c r="N4607" t="s">
        <v>171</v>
      </c>
      <c r="O4607" t="s">
        <v>799</v>
      </c>
      <c r="Q4607" t="s">
        <v>413</v>
      </c>
      <c r="R4607" t="str">
        <f t="shared" si="248"/>
        <v>Weekday</v>
      </c>
      <c r="S4607" s="27">
        <f t="shared" si="249"/>
        <v>41486</v>
      </c>
      <c r="T4607" t="str">
        <f t="shared" si="250"/>
        <v>S</v>
      </c>
      <c r="V4607" t="str">
        <f t="shared" si="247"/>
        <v>S</v>
      </c>
    </row>
    <row r="4608" spans="1:22" x14ac:dyDescent="0.25">
      <c r="A4608" t="s">
        <v>391</v>
      </c>
      <c r="B4608" t="s">
        <v>218</v>
      </c>
      <c r="C4608">
        <v>162355227</v>
      </c>
      <c r="D4608">
        <v>66</v>
      </c>
      <c r="E4608" t="s">
        <v>90</v>
      </c>
      <c r="G4608">
        <v>59.680999999999997</v>
      </c>
      <c r="H4608">
        <v>2016</v>
      </c>
      <c r="I4608">
        <v>8</v>
      </c>
      <c r="J4608">
        <v>13</v>
      </c>
      <c r="K4608">
        <v>18</v>
      </c>
      <c r="L4608">
        <v>23</v>
      </c>
      <c r="M4608" t="s">
        <v>900</v>
      </c>
      <c r="N4608" t="s">
        <v>860</v>
      </c>
      <c r="O4608" t="s">
        <v>799</v>
      </c>
      <c r="Q4608" t="s">
        <v>413</v>
      </c>
      <c r="R4608" t="str">
        <f t="shared" si="248"/>
        <v>Weekend</v>
      </c>
      <c r="S4608" s="27">
        <f t="shared" si="249"/>
        <v>42595</v>
      </c>
      <c r="T4608" t="str">
        <f t="shared" si="250"/>
        <v>D</v>
      </c>
      <c r="V4608" t="str">
        <f t="shared" si="247"/>
        <v>D</v>
      </c>
    </row>
    <row r="4609" spans="1:22" x14ac:dyDescent="0.25">
      <c r="A4609" t="s">
        <v>391</v>
      </c>
      <c r="S4609" s="27"/>
      <c r="V4609" t="str">
        <f t="shared" si="247"/>
        <v/>
      </c>
    </row>
    <row r="4610" spans="1:22" x14ac:dyDescent="0.25">
      <c r="A4610" t="s">
        <v>391</v>
      </c>
      <c r="B4610" t="s">
        <v>218</v>
      </c>
      <c r="C4610">
        <v>161935081</v>
      </c>
      <c r="D4610">
        <v>66</v>
      </c>
      <c r="E4610" t="s">
        <v>90</v>
      </c>
      <c r="G4610">
        <v>59.688000000000002</v>
      </c>
      <c r="H4610">
        <v>2016</v>
      </c>
      <c r="I4610">
        <v>7</v>
      </c>
      <c r="J4610">
        <v>8</v>
      </c>
      <c r="K4610">
        <v>9</v>
      </c>
      <c r="L4610">
        <v>41</v>
      </c>
      <c r="M4610" t="s">
        <v>900</v>
      </c>
      <c r="N4610" t="s">
        <v>860</v>
      </c>
      <c r="O4610" t="s">
        <v>799</v>
      </c>
      <c r="Q4610" t="s">
        <v>413</v>
      </c>
      <c r="R4610" t="str">
        <f t="shared" si="248"/>
        <v>Weekday</v>
      </c>
      <c r="S4610" s="27">
        <f t="shared" si="249"/>
        <v>42559</v>
      </c>
      <c r="T4610" t="str">
        <f t="shared" si="250"/>
        <v>D</v>
      </c>
      <c r="V4610" t="str">
        <f t="shared" si="247"/>
        <v>D</v>
      </c>
    </row>
    <row r="4611" spans="1:22" x14ac:dyDescent="0.25">
      <c r="A4611" t="s">
        <v>391</v>
      </c>
      <c r="B4611" t="s">
        <v>218</v>
      </c>
      <c r="C4611">
        <v>130745199</v>
      </c>
      <c r="D4611">
        <v>66</v>
      </c>
      <c r="E4611" t="s">
        <v>90</v>
      </c>
      <c r="G4611">
        <v>59.698</v>
      </c>
      <c r="H4611">
        <v>2013</v>
      </c>
      <c r="I4611">
        <v>3</v>
      </c>
      <c r="J4611">
        <v>10</v>
      </c>
      <c r="K4611">
        <v>14</v>
      </c>
      <c r="L4611">
        <v>16</v>
      </c>
      <c r="M4611" t="s">
        <v>900</v>
      </c>
      <c r="N4611" t="s">
        <v>171</v>
      </c>
      <c r="O4611" t="s">
        <v>799</v>
      </c>
      <c r="Q4611" t="s">
        <v>413</v>
      </c>
      <c r="R4611" t="str">
        <f t="shared" si="248"/>
        <v>Weekend</v>
      </c>
      <c r="S4611" s="27">
        <f t="shared" si="249"/>
        <v>41343</v>
      </c>
      <c r="T4611" t="str">
        <f t="shared" si="250"/>
        <v>S</v>
      </c>
      <c r="V4611" t="str">
        <f t="shared" ref="V4611:V4674" si="251">T4611&amp;U4611</f>
        <v>S</v>
      </c>
    </row>
    <row r="4612" spans="1:22" x14ac:dyDescent="0.25">
      <c r="A4612" t="s">
        <v>391</v>
      </c>
      <c r="B4612" t="s">
        <v>218</v>
      </c>
      <c r="C4612">
        <v>160175091</v>
      </c>
      <c r="D4612">
        <v>66</v>
      </c>
      <c r="E4612" t="s">
        <v>90</v>
      </c>
      <c r="G4612">
        <v>59.618000000000002</v>
      </c>
      <c r="H4612">
        <v>2016</v>
      </c>
      <c r="I4612">
        <v>1</v>
      </c>
      <c r="J4612">
        <v>14</v>
      </c>
      <c r="K4612">
        <v>6</v>
      </c>
      <c r="L4612">
        <v>27</v>
      </c>
      <c r="M4612" t="s">
        <v>900</v>
      </c>
      <c r="N4612" t="s">
        <v>171</v>
      </c>
      <c r="O4612" t="s">
        <v>799</v>
      </c>
      <c r="Q4612" t="s">
        <v>413</v>
      </c>
      <c r="R4612" t="str">
        <f t="shared" si="248"/>
        <v>Weekday</v>
      </c>
      <c r="S4612" s="27">
        <f t="shared" si="249"/>
        <v>42383</v>
      </c>
      <c r="T4612" t="str">
        <f t="shared" si="250"/>
        <v>D</v>
      </c>
      <c r="V4612" t="str">
        <f t="shared" si="251"/>
        <v>D</v>
      </c>
    </row>
    <row r="4613" spans="1:22" x14ac:dyDescent="0.25">
      <c r="A4613" t="s">
        <v>391</v>
      </c>
      <c r="B4613" t="s">
        <v>218</v>
      </c>
      <c r="C4613">
        <v>161415110</v>
      </c>
      <c r="D4613">
        <v>66</v>
      </c>
      <c r="E4613" t="s">
        <v>90</v>
      </c>
      <c r="G4613">
        <v>59.7</v>
      </c>
      <c r="H4613">
        <v>2016</v>
      </c>
      <c r="I4613">
        <v>5</v>
      </c>
      <c r="J4613">
        <v>20</v>
      </c>
      <c r="K4613">
        <v>7</v>
      </c>
      <c r="L4613">
        <v>58</v>
      </c>
      <c r="M4613" t="s">
        <v>900</v>
      </c>
      <c r="N4613" t="s">
        <v>860</v>
      </c>
      <c r="O4613" t="s">
        <v>799</v>
      </c>
      <c r="Q4613" t="s">
        <v>413</v>
      </c>
      <c r="R4613" t="str">
        <f t="shared" si="248"/>
        <v>Weekday</v>
      </c>
      <c r="S4613" s="27">
        <f t="shared" si="249"/>
        <v>42510</v>
      </c>
      <c r="T4613" t="str">
        <f t="shared" si="250"/>
        <v>D</v>
      </c>
      <c r="V4613" t="str">
        <f t="shared" si="251"/>
        <v>D</v>
      </c>
    </row>
    <row r="4614" spans="1:22" x14ac:dyDescent="0.25">
      <c r="A4614" t="s">
        <v>391</v>
      </c>
      <c r="B4614" t="s">
        <v>218</v>
      </c>
      <c r="C4614">
        <v>161485275</v>
      </c>
      <c r="D4614">
        <v>66</v>
      </c>
      <c r="E4614" t="s">
        <v>90</v>
      </c>
      <c r="G4614">
        <v>59.704000000000001</v>
      </c>
      <c r="H4614">
        <v>2016</v>
      </c>
      <c r="I4614">
        <v>5</v>
      </c>
      <c r="J4614">
        <v>24</v>
      </c>
      <c r="K4614">
        <v>14</v>
      </c>
      <c r="L4614">
        <v>28</v>
      </c>
      <c r="M4614" t="s">
        <v>900</v>
      </c>
      <c r="N4614" t="s">
        <v>860</v>
      </c>
      <c r="O4614" t="s">
        <v>799</v>
      </c>
      <c r="Q4614" t="s">
        <v>413</v>
      </c>
      <c r="R4614" t="str">
        <f t="shared" si="248"/>
        <v>Weekday</v>
      </c>
      <c r="S4614" s="27">
        <f t="shared" si="249"/>
        <v>42514</v>
      </c>
      <c r="T4614" t="str">
        <f t="shared" si="250"/>
        <v>D</v>
      </c>
      <c r="V4614" t="str">
        <f t="shared" si="251"/>
        <v>D</v>
      </c>
    </row>
    <row r="4615" spans="1:22" x14ac:dyDescent="0.25">
      <c r="A4615" t="s">
        <v>391</v>
      </c>
      <c r="B4615" t="s">
        <v>218</v>
      </c>
      <c r="C4615">
        <v>153465003</v>
      </c>
      <c r="D4615">
        <v>66</v>
      </c>
      <c r="E4615" t="s">
        <v>90</v>
      </c>
      <c r="G4615">
        <v>59.704000000000001</v>
      </c>
      <c r="H4615">
        <v>2015</v>
      </c>
      <c r="I4615">
        <v>12</v>
      </c>
      <c r="J4615">
        <v>4</v>
      </c>
      <c r="K4615">
        <v>23</v>
      </c>
      <c r="L4615">
        <v>15</v>
      </c>
      <c r="M4615" t="s">
        <v>899</v>
      </c>
      <c r="N4615" t="s">
        <v>860</v>
      </c>
      <c r="O4615" t="s">
        <v>799</v>
      </c>
      <c r="Q4615" t="s">
        <v>413</v>
      </c>
      <c r="R4615" t="str">
        <f t="shared" si="248"/>
        <v>Weekday</v>
      </c>
      <c r="S4615" s="27">
        <f t="shared" si="249"/>
        <v>42342</v>
      </c>
      <c r="T4615" t="str">
        <f t="shared" si="250"/>
        <v>D</v>
      </c>
      <c r="V4615" t="str">
        <f t="shared" si="251"/>
        <v>D</v>
      </c>
    </row>
    <row r="4616" spans="1:22" x14ac:dyDescent="0.25">
      <c r="A4616" t="s">
        <v>391</v>
      </c>
      <c r="B4616" t="s">
        <v>218</v>
      </c>
      <c r="C4616">
        <v>140070116</v>
      </c>
      <c r="D4616">
        <v>66</v>
      </c>
      <c r="E4616" t="s">
        <v>90</v>
      </c>
      <c r="G4616">
        <v>59.704999999999998</v>
      </c>
      <c r="H4616">
        <v>2013</v>
      </c>
      <c r="I4616">
        <v>8</v>
      </c>
      <c r="J4616">
        <v>28</v>
      </c>
      <c r="K4616">
        <v>16</v>
      </c>
      <c r="L4616">
        <v>21</v>
      </c>
      <c r="M4616" t="s">
        <v>900</v>
      </c>
      <c r="N4616" t="s">
        <v>860</v>
      </c>
      <c r="O4616" t="s">
        <v>799</v>
      </c>
      <c r="Q4616" t="s">
        <v>413</v>
      </c>
      <c r="R4616" t="str">
        <f t="shared" si="248"/>
        <v>Weekday</v>
      </c>
      <c r="S4616" s="27">
        <f t="shared" si="249"/>
        <v>41514</v>
      </c>
      <c r="T4616" t="str">
        <f t="shared" si="250"/>
        <v>S</v>
      </c>
      <c r="V4616" t="str">
        <f t="shared" si="251"/>
        <v>S</v>
      </c>
    </row>
    <row r="4617" spans="1:22" x14ac:dyDescent="0.25">
      <c r="A4617" t="s">
        <v>391</v>
      </c>
      <c r="B4617" t="s">
        <v>218</v>
      </c>
      <c r="C4617">
        <v>153565030</v>
      </c>
      <c r="D4617">
        <v>66</v>
      </c>
      <c r="E4617" t="s">
        <v>90</v>
      </c>
      <c r="G4617">
        <v>59.706000000000003</v>
      </c>
      <c r="H4617">
        <v>2015</v>
      </c>
      <c r="I4617">
        <v>12</v>
      </c>
      <c r="J4617">
        <v>21</v>
      </c>
      <c r="K4617">
        <v>7</v>
      </c>
      <c r="L4617">
        <v>23</v>
      </c>
      <c r="M4617" t="s">
        <v>900</v>
      </c>
      <c r="N4617" t="s">
        <v>171</v>
      </c>
      <c r="O4617" t="s">
        <v>799</v>
      </c>
      <c r="Q4617" t="s">
        <v>413</v>
      </c>
      <c r="R4617" t="str">
        <f t="shared" si="248"/>
        <v>Weekday</v>
      </c>
      <c r="S4617" s="27">
        <f t="shared" si="249"/>
        <v>42359</v>
      </c>
      <c r="T4617" t="str">
        <f t="shared" si="250"/>
        <v>D</v>
      </c>
      <c r="V4617" t="str">
        <f t="shared" si="251"/>
        <v>D</v>
      </c>
    </row>
    <row r="4618" spans="1:22" x14ac:dyDescent="0.25">
      <c r="A4618" t="s">
        <v>391</v>
      </c>
      <c r="B4618" t="s">
        <v>218</v>
      </c>
      <c r="C4618">
        <v>172095253</v>
      </c>
      <c r="D4618">
        <v>66</v>
      </c>
      <c r="E4618" t="s">
        <v>90</v>
      </c>
      <c r="G4618">
        <v>59.707000000000001</v>
      </c>
      <c r="H4618">
        <v>2017</v>
      </c>
      <c r="I4618">
        <v>7</v>
      </c>
      <c r="J4618">
        <v>28</v>
      </c>
      <c r="K4618">
        <v>15</v>
      </c>
      <c r="L4618">
        <v>15</v>
      </c>
      <c r="M4618" t="s">
        <v>900</v>
      </c>
      <c r="N4618" t="s">
        <v>171</v>
      </c>
      <c r="O4618" t="s">
        <v>799</v>
      </c>
      <c r="Q4618" t="s">
        <v>413</v>
      </c>
      <c r="R4618" t="str">
        <f t="shared" si="248"/>
        <v>Weekday</v>
      </c>
      <c r="S4618" s="27">
        <f t="shared" si="249"/>
        <v>42944</v>
      </c>
      <c r="T4618" t="str">
        <f t="shared" si="250"/>
        <v>D</v>
      </c>
      <c r="V4618" t="str">
        <f t="shared" si="251"/>
        <v>D</v>
      </c>
    </row>
    <row r="4619" spans="1:22" x14ac:dyDescent="0.25">
      <c r="A4619" t="s">
        <v>391</v>
      </c>
      <c r="B4619" t="s">
        <v>218</v>
      </c>
      <c r="C4619">
        <v>153275143</v>
      </c>
      <c r="D4619">
        <v>66</v>
      </c>
      <c r="E4619" t="s">
        <v>90</v>
      </c>
      <c r="G4619">
        <v>59.707000000000001</v>
      </c>
      <c r="H4619">
        <v>2015</v>
      </c>
      <c r="I4619">
        <v>11</v>
      </c>
      <c r="J4619">
        <v>14</v>
      </c>
      <c r="K4619">
        <v>19</v>
      </c>
      <c r="L4619">
        <v>3</v>
      </c>
      <c r="M4619" t="s">
        <v>900</v>
      </c>
      <c r="N4619" t="s">
        <v>171</v>
      </c>
      <c r="O4619" t="s">
        <v>799</v>
      </c>
      <c r="Q4619" t="s">
        <v>413</v>
      </c>
      <c r="R4619" t="str">
        <f t="shared" si="248"/>
        <v>Weekend</v>
      </c>
      <c r="S4619" s="27">
        <f t="shared" si="249"/>
        <v>42322</v>
      </c>
      <c r="T4619" t="str">
        <f t="shared" si="250"/>
        <v>D</v>
      </c>
      <c r="V4619" t="str">
        <f t="shared" si="251"/>
        <v>D</v>
      </c>
    </row>
    <row r="4620" spans="1:22" x14ac:dyDescent="0.25">
      <c r="A4620" t="s">
        <v>391</v>
      </c>
      <c r="B4620" t="s">
        <v>218</v>
      </c>
      <c r="C4620">
        <v>162385328</v>
      </c>
      <c r="D4620">
        <v>66</v>
      </c>
      <c r="E4620" t="s">
        <v>90</v>
      </c>
      <c r="G4620">
        <v>59.707999999999998</v>
      </c>
      <c r="H4620">
        <v>2016</v>
      </c>
      <c r="I4620">
        <v>8</v>
      </c>
      <c r="J4620">
        <v>24</v>
      </c>
      <c r="K4620">
        <v>18</v>
      </c>
      <c r="L4620">
        <v>1</v>
      </c>
      <c r="M4620" t="s">
        <v>900</v>
      </c>
      <c r="N4620" t="s">
        <v>404</v>
      </c>
      <c r="O4620" t="s">
        <v>799</v>
      </c>
      <c r="Q4620" t="s">
        <v>413</v>
      </c>
      <c r="R4620" t="str">
        <f t="shared" si="248"/>
        <v>Weekday</v>
      </c>
      <c r="S4620" s="27">
        <f t="shared" si="249"/>
        <v>42606</v>
      </c>
      <c r="T4620" t="str">
        <f t="shared" si="250"/>
        <v>D</v>
      </c>
      <c r="V4620" t="str">
        <f t="shared" si="251"/>
        <v>D</v>
      </c>
    </row>
    <row r="4621" spans="1:22" x14ac:dyDescent="0.25">
      <c r="A4621" t="s">
        <v>391</v>
      </c>
      <c r="B4621" t="s">
        <v>218</v>
      </c>
      <c r="C4621">
        <v>173315193</v>
      </c>
      <c r="D4621">
        <v>66</v>
      </c>
      <c r="E4621" t="s">
        <v>90</v>
      </c>
      <c r="G4621">
        <v>59.709000000000003</v>
      </c>
      <c r="H4621">
        <v>2017</v>
      </c>
      <c r="I4621">
        <v>11</v>
      </c>
      <c r="J4621">
        <v>27</v>
      </c>
      <c r="K4621">
        <v>9</v>
      </c>
      <c r="L4621">
        <v>11</v>
      </c>
      <c r="M4621" t="s">
        <v>900</v>
      </c>
      <c r="N4621" t="s">
        <v>860</v>
      </c>
      <c r="O4621" t="s">
        <v>799</v>
      </c>
      <c r="Q4621" t="s">
        <v>413</v>
      </c>
      <c r="R4621" t="str">
        <f t="shared" si="248"/>
        <v>Weekday</v>
      </c>
      <c r="S4621" s="27">
        <f t="shared" si="249"/>
        <v>43066</v>
      </c>
      <c r="T4621" t="str">
        <f t="shared" si="250"/>
        <v>D</v>
      </c>
      <c r="V4621" t="str">
        <f t="shared" si="251"/>
        <v>D</v>
      </c>
    </row>
    <row r="4622" spans="1:22" x14ac:dyDescent="0.25">
      <c r="A4622" t="s">
        <v>391</v>
      </c>
      <c r="B4622" t="s">
        <v>218</v>
      </c>
      <c r="C4622">
        <v>172765278</v>
      </c>
      <c r="D4622">
        <v>66</v>
      </c>
      <c r="E4622" t="s">
        <v>90</v>
      </c>
      <c r="G4622">
        <v>59.710999999999999</v>
      </c>
      <c r="H4622">
        <v>2017</v>
      </c>
      <c r="I4622">
        <v>10</v>
      </c>
      <c r="J4622">
        <v>3</v>
      </c>
      <c r="K4622">
        <v>11</v>
      </c>
      <c r="L4622">
        <v>41</v>
      </c>
      <c r="M4622" t="s">
        <v>900</v>
      </c>
      <c r="N4622" t="s">
        <v>860</v>
      </c>
      <c r="O4622" t="s">
        <v>799</v>
      </c>
      <c r="Q4622" t="s">
        <v>413</v>
      </c>
      <c r="R4622" t="str">
        <f t="shared" si="248"/>
        <v>Weekday</v>
      </c>
      <c r="S4622" s="27">
        <f t="shared" si="249"/>
        <v>43011</v>
      </c>
      <c r="T4622" t="str">
        <f t="shared" si="250"/>
        <v>D</v>
      </c>
      <c r="V4622" t="str">
        <f t="shared" si="251"/>
        <v>D</v>
      </c>
    </row>
    <row r="4623" spans="1:22" x14ac:dyDescent="0.25">
      <c r="A4623" t="s">
        <v>391</v>
      </c>
      <c r="B4623" t="s">
        <v>218</v>
      </c>
      <c r="C4623">
        <v>141445081</v>
      </c>
      <c r="D4623">
        <v>66</v>
      </c>
      <c r="E4623" t="s">
        <v>90</v>
      </c>
      <c r="G4623">
        <v>59.716000000000001</v>
      </c>
      <c r="H4623">
        <v>2014</v>
      </c>
      <c r="I4623">
        <v>5</v>
      </c>
      <c r="J4623">
        <v>22</v>
      </c>
      <c r="K4623">
        <v>17</v>
      </c>
      <c r="L4623">
        <v>25</v>
      </c>
      <c r="M4623" t="s">
        <v>900</v>
      </c>
      <c r="N4623" t="s">
        <v>860</v>
      </c>
      <c r="O4623" t="s">
        <v>799</v>
      </c>
      <c r="Q4623" t="s">
        <v>413</v>
      </c>
      <c r="R4623" t="str">
        <f t="shared" si="248"/>
        <v>Weekday</v>
      </c>
      <c r="S4623" s="27">
        <f t="shared" si="249"/>
        <v>41781</v>
      </c>
      <c r="T4623" t="str">
        <f t="shared" si="250"/>
        <v>S</v>
      </c>
      <c r="V4623" t="str">
        <f t="shared" si="251"/>
        <v>S</v>
      </c>
    </row>
    <row r="4624" spans="1:22" x14ac:dyDescent="0.25">
      <c r="A4624" t="s">
        <v>391</v>
      </c>
      <c r="B4624" t="s">
        <v>218</v>
      </c>
      <c r="C4624">
        <v>171685158</v>
      </c>
      <c r="D4624">
        <v>66</v>
      </c>
      <c r="E4624" t="s">
        <v>90</v>
      </c>
      <c r="G4624">
        <v>59.718000000000004</v>
      </c>
      <c r="H4624">
        <v>2017</v>
      </c>
      <c r="I4624">
        <v>6</v>
      </c>
      <c r="J4624">
        <v>17</v>
      </c>
      <c r="K4624">
        <v>8</v>
      </c>
      <c r="L4624">
        <v>38</v>
      </c>
      <c r="M4624" t="s">
        <v>900</v>
      </c>
      <c r="N4624" t="s">
        <v>171</v>
      </c>
      <c r="O4624" t="s">
        <v>799</v>
      </c>
      <c r="Q4624" t="s">
        <v>413</v>
      </c>
      <c r="R4624" t="str">
        <f t="shared" si="248"/>
        <v>Weekend</v>
      </c>
      <c r="S4624" s="27">
        <f t="shared" si="249"/>
        <v>42903</v>
      </c>
      <c r="T4624" t="str">
        <f t="shared" si="250"/>
        <v>D</v>
      </c>
      <c r="V4624" t="str">
        <f t="shared" si="251"/>
        <v>D</v>
      </c>
    </row>
    <row r="4625" spans="1:22" x14ac:dyDescent="0.25">
      <c r="A4625" t="s">
        <v>391</v>
      </c>
      <c r="S4625" s="27"/>
      <c r="V4625" t="str">
        <f t="shared" si="251"/>
        <v/>
      </c>
    </row>
    <row r="4626" spans="1:22" x14ac:dyDescent="0.25">
      <c r="A4626" t="s">
        <v>391</v>
      </c>
      <c r="B4626" t="s">
        <v>218</v>
      </c>
      <c r="C4626">
        <v>151625312</v>
      </c>
      <c r="D4626">
        <v>66</v>
      </c>
      <c r="E4626" t="s">
        <v>90</v>
      </c>
      <c r="G4626">
        <v>59.718000000000004</v>
      </c>
      <c r="H4626">
        <v>2015</v>
      </c>
      <c r="I4626">
        <v>6</v>
      </c>
      <c r="J4626">
        <v>10</v>
      </c>
      <c r="K4626">
        <v>17</v>
      </c>
      <c r="L4626">
        <v>30</v>
      </c>
      <c r="M4626" t="s">
        <v>900</v>
      </c>
      <c r="N4626" t="s">
        <v>860</v>
      </c>
      <c r="O4626" t="s">
        <v>799</v>
      </c>
      <c r="Q4626" t="s">
        <v>413</v>
      </c>
      <c r="R4626" t="str">
        <f t="shared" si="248"/>
        <v>Weekday</v>
      </c>
      <c r="S4626" s="27">
        <f t="shared" si="249"/>
        <v>42165</v>
      </c>
      <c r="T4626" t="str">
        <f t="shared" si="250"/>
        <v>S</v>
      </c>
      <c r="V4626" t="str">
        <f t="shared" si="251"/>
        <v>S</v>
      </c>
    </row>
    <row r="4627" spans="1:22" x14ac:dyDescent="0.25">
      <c r="A4627" t="s">
        <v>391</v>
      </c>
      <c r="B4627" t="s">
        <v>218</v>
      </c>
      <c r="C4627">
        <v>130075159</v>
      </c>
      <c r="D4627">
        <v>66</v>
      </c>
      <c r="E4627" t="s">
        <v>90</v>
      </c>
      <c r="G4627">
        <v>59.694000000000003</v>
      </c>
      <c r="H4627">
        <v>2013</v>
      </c>
      <c r="I4627">
        <v>1</v>
      </c>
      <c r="J4627">
        <v>4</v>
      </c>
      <c r="K4627">
        <v>18</v>
      </c>
      <c r="L4627">
        <v>1</v>
      </c>
      <c r="M4627" t="s">
        <v>900</v>
      </c>
      <c r="N4627" t="s">
        <v>860</v>
      </c>
      <c r="O4627" t="s">
        <v>799</v>
      </c>
      <c r="Q4627" t="s">
        <v>413</v>
      </c>
      <c r="R4627" t="str">
        <f t="shared" si="248"/>
        <v>Weekday</v>
      </c>
      <c r="S4627" s="27">
        <f t="shared" si="249"/>
        <v>41278</v>
      </c>
      <c r="T4627" t="str">
        <f t="shared" si="250"/>
        <v>S</v>
      </c>
      <c r="V4627" t="str">
        <f t="shared" si="251"/>
        <v>S</v>
      </c>
    </row>
    <row r="4628" spans="1:22" x14ac:dyDescent="0.25">
      <c r="A4628" t="s">
        <v>391</v>
      </c>
      <c r="B4628" t="s">
        <v>218</v>
      </c>
      <c r="C4628">
        <v>171595404</v>
      </c>
      <c r="D4628">
        <v>66</v>
      </c>
      <c r="E4628" t="s">
        <v>90</v>
      </c>
      <c r="G4628">
        <v>59.718000000000004</v>
      </c>
      <c r="H4628">
        <v>2017</v>
      </c>
      <c r="I4628">
        <v>5</v>
      </c>
      <c r="J4628">
        <v>31</v>
      </c>
      <c r="K4628">
        <v>1</v>
      </c>
      <c r="L4628">
        <v>15</v>
      </c>
      <c r="M4628" t="s">
        <v>899</v>
      </c>
      <c r="N4628" t="s">
        <v>860</v>
      </c>
      <c r="O4628" t="s">
        <v>799</v>
      </c>
      <c r="Q4628" t="s">
        <v>413</v>
      </c>
      <c r="R4628" t="str">
        <f t="shared" si="248"/>
        <v>Weekday</v>
      </c>
      <c r="S4628" s="27">
        <f t="shared" si="249"/>
        <v>42886</v>
      </c>
      <c r="T4628" t="str">
        <f t="shared" si="250"/>
        <v>D</v>
      </c>
      <c r="V4628" t="str">
        <f t="shared" si="251"/>
        <v>D</v>
      </c>
    </row>
    <row r="4629" spans="1:22" x14ac:dyDescent="0.25">
      <c r="A4629" t="s">
        <v>391</v>
      </c>
      <c r="B4629" t="s">
        <v>218</v>
      </c>
      <c r="C4629">
        <v>130685145</v>
      </c>
      <c r="D4629">
        <v>66</v>
      </c>
      <c r="E4629" t="s">
        <v>90</v>
      </c>
      <c r="G4629">
        <v>59.664000000000001</v>
      </c>
      <c r="H4629">
        <v>2013</v>
      </c>
      <c r="I4629">
        <v>3</v>
      </c>
      <c r="J4629">
        <v>9</v>
      </c>
      <c r="K4629">
        <v>12</v>
      </c>
      <c r="L4629">
        <v>38</v>
      </c>
      <c r="M4629" t="s">
        <v>900</v>
      </c>
      <c r="N4629" t="s">
        <v>860</v>
      </c>
      <c r="O4629" t="s">
        <v>799</v>
      </c>
      <c r="Q4629" t="s">
        <v>413</v>
      </c>
      <c r="R4629" t="str">
        <f t="shared" si="248"/>
        <v>Weekend</v>
      </c>
      <c r="S4629" s="27">
        <f t="shared" si="249"/>
        <v>41342</v>
      </c>
      <c r="T4629" t="str">
        <f t="shared" si="250"/>
        <v>S</v>
      </c>
      <c r="V4629" t="str">
        <f t="shared" si="251"/>
        <v>S</v>
      </c>
    </row>
    <row r="4630" spans="1:22" x14ac:dyDescent="0.25">
      <c r="A4630" t="s">
        <v>391</v>
      </c>
      <c r="B4630" t="s">
        <v>218</v>
      </c>
      <c r="C4630">
        <v>130985262</v>
      </c>
      <c r="D4630">
        <v>66</v>
      </c>
      <c r="E4630" t="s">
        <v>90</v>
      </c>
      <c r="G4630">
        <v>59.640999999999998</v>
      </c>
      <c r="H4630">
        <v>2013</v>
      </c>
      <c r="I4630">
        <v>4</v>
      </c>
      <c r="J4630">
        <v>7</v>
      </c>
      <c r="K4630">
        <v>15</v>
      </c>
      <c r="L4630">
        <v>23</v>
      </c>
      <c r="M4630" t="s">
        <v>900</v>
      </c>
      <c r="N4630" t="s">
        <v>860</v>
      </c>
      <c r="O4630" t="s">
        <v>799</v>
      </c>
      <c r="Q4630" t="s">
        <v>413</v>
      </c>
      <c r="R4630" t="str">
        <f t="shared" si="248"/>
        <v>Weekend</v>
      </c>
      <c r="S4630" s="27">
        <f t="shared" si="249"/>
        <v>41371</v>
      </c>
      <c r="T4630" t="str">
        <f t="shared" si="250"/>
        <v>S</v>
      </c>
      <c r="V4630" t="str">
        <f t="shared" si="251"/>
        <v>S</v>
      </c>
    </row>
    <row r="4631" spans="1:22" x14ac:dyDescent="0.25">
      <c r="A4631" t="s">
        <v>391</v>
      </c>
      <c r="B4631" t="s">
        <v>218</v>
      </c>
      <c r="C4631">
        <v>131165236</v>
      </c>
      <c r="D4631">
        <v>66</v>
      </c>
      <c r="E4631" t="s">
        <v>90</v>
      </c>
      <c r="G4631">
        <v>59.698999999999998</v>
      </c>
      <c r="H4631">
        <v>2013</v>
      </c>
      <c r="I4631">
        <v>4</v>
      </c>
      <c r="J4631">
        <v>25</v>
      </c>
      <c r="K4631">
        <v>18</v>
      </c>
      <c r="L4631">
        <v>55</v>
      </c>
      <c r="M4631" t="s">
        <v>900</v>
      </c>
      <c r="N4631" t="s">
        <v>860</v>
      </c>
      <c r="O4631" t="s">
        <v>799</v>
      </c>
      <c r="Q4631" t="s">
        <v>413</v>
      </c>
      <c r="R4631" t="str">
        <f t="shared" si="248"/>
        <v>Weekday</v>
      </c>
      <c r="S4631" s="27">
        <f t="shared" si="249"/>
        <v>41389</v>
      </c>
      <c r="T4631" t="str">
        <f t="shared" si="250"/>
        <v>S</v>
      </c>
      <c r="V4631" t="str">
        <f t="shared" si="251"/>
        <v>S</v>
      </c>
    </row>
    <row r="4632" spans="1:22" x14ac:dyDescent="0.25">
      <c r="A4632" t="s">
        <v>391</v>
      </c>
      <c r="S4632" s="27"/>
      <c r="V4632" t="str">
        <f t="shared" si="251"/>
        <v/>
      </c>
    </row>
    <row r="4633" spans="1:22" x14ac:dyDescent="0.25">
      <c r="A4633" t="s">
        <v>391</v>
      </c>
      <c r="B4633" t="s">
        <v>218</v>
      </c>
      <c r="C4633">
        <v>150625002</v>
      </c>
      <c r="D4633">
        <v>66</v>
      </c>
      <c r="E4633" t="s">
        <v>90</v>
      </c>
      <c r="G4633">
        <v>59.725999999999999</v>
      </c>
      <c r="H4633">
        <v>2015</v>
      </c>
      <c r="I4633">
        <v>3</v>
      </c>
      <c r="J4633">
        <v>2</v>
      </c>
      <c r="K4633">
        <v>9</v>
      </c>
      <c r="L4633">
        <v>50</v>
      </c>
      <c r="M4633" t="s">
        <v>900</v>
      </c>
      <c r="N4633" t="s">
        <v>404</v>
      </c>
      <c r="O4633" t="s">
        <v>799</v>
      </c>
      <c r="Q4633" t="s">
        <v>413</v>
      </c>
      <c r="R4633" t="str">
        <f t="shared" si="248"/>
        <v>Weekday</v>
      </c>
      <c r="S4633" s="27">
        <f t="shared" si="249"/>
        <v>42065</v>
      </c>
      <c r="T4633" t="str">
        <f t="shared" si="250"/>
        <v>S</v>
      </c>
      <c r="V4633" t="str">
        <f t="shared" si="251"/>
        <v>S</v>
      </c>
    </row>
    <row r="4634" spans="1:22" x14ac:dyDescent="0.25">
      <c r="A4634" t="s">
        <v>391</v>
      </c>
      <c r="B4634" t="s">
        <v>218</v>
      </c>
      <c r="C4634">
        <v>162085216</v>
      </c>
      <c r="D4634">
        <v>66</v>
      </c>
      <c r="E4634" t="s">
        <v>90</v>
      </c>
      <c r="G4634">
        <v>59.726999999999997</v>
      </c>
      <c r="H4634">
        <v>2016</v>
      </c>
      <c r="I4634">
        <v>7</v>
      </c>
      <c r="J4634">
        <v>21</v>
      </c>
      <c r="K4634">
        <v>7</v>
      </c>
      <c r="L4634">
        <v>16</v>
      </c>
      <c r="M4634" t="s">
        <v>900</v>
      </c>
      <c r="N4634" t="s">
        <v>171</v>
      </c>
      <c r="O4634" t="s">
        <v>799</v>
      </c>
      <c r="Q4634" t="s">
        <v>413</v>
      </c>
      <c r="R4634" t="str">
        <f t="shared" si="248"/>
        <v>Weekday</v>
      </c>
      <c r="S4634" s="27">
        <f t="shared" si="249"/>
        <v>42572</v>
      </c>
      <c r="T4634" t="str">
        <f t="shared" si="250"/>
        <v>D</v>
      </c>
      <c r="V4634" t="str">
        <f t="shared" si="251"/>
        <v>D</v>
      </c>
    </row>
    <row r="4635" spans="1:22" x14ac:dyDescent="0.25">
      <c r="A4635" t="s">
        <v>391</v>
      </c>
      <c r="B4635" t="s">
        <v>218</v>
      </c>
      <c r="C4635">
        <v>162605109</v>
      </c>
      <c r="D4635">
        <v>66</v>
      </c>
      <c r="E4635" t="s">
        <v>90</v>
      </c>
      <c r="G4635">
        <v>59.726999999999997</v>
      </c>
      <c r="H4635">
        <v>2016</v>
      </c>
      <c r="I4635">
        <v>9</v>
      </c>
      <c r="J4635">
        <v>15</v>
      </c>
      <c r="K4635">
        <v>11</v>
      </c>
      <c r="L4635">
        <v>19</v>
      </c>
      <c r="M4635" t="s">
        <v>900</v>
      </c>
      <c r="N4635" t="s">
        <v>860</v>
      </c>
      <c r="O4635" t="s">
        <v>799</v>
      </c>
      <c r="Q4635" t="s">
        <v>413</v>
      </c>
      <c r="R4635" t="str">
        <f t="shared" si="248"/>
        <v>Weekday</v>
      </c>
      <c r="S4635" s="27">
        <f t="shared" si="249"/>
        <v>42628</v>
      </c>
      <c r="T4635" t="str">
        <f t="shared" si="250"/>
        <v>D</v>
      </c>
      <c r="V4635" t="str">
        <f t="shared" si="251"/>
        <v>D</v>
      </c>
    </row>
    <row r="4636" spans="1:22" x14ac:dyDescent="0.25">
      <c r="A4636" t="s">
        <v>391</v>
      </c>
      <c r="B4636" t="s">
        <v>218</v>
      </c>
      <c r="C4636">
        <v>140765208</v>
      </c>
      <c r="D4636">
        <v>66</v>
      </c>
      <c r="E4636" t="s">
        <v>90</v>
      </c>
      <c r="G4636">
        <v>59.73</v>
      </c>
      <c r="H4636">
        <v>2014</v>
      </c>
      <c r="I4636">
        <v>3</v>
      </c>
      <c r="J4636">
        <v>16</v>
      </c>
      <c r="K4636">
        <v>13</v>
      </c>
      <c r="L4636">
        <v>48</v>
      </c>
      <c r="M4636" t="s">
        <v>900</v>
      </c>
      <c r="N4636" t="s">
        <v>171</v>
      </c>
      <c r="O4636" t="s">
        <v>799</v>
      </c>
      <c r="Q4636" t="s">
        <v>413</v>
      </c>
      <c r="R4636" t="str">
        <f t="shared" si="248"/>
        <v>Weekend</v>
      </c>
      <c r="S4636" s="27">
        <f t="shared" si="249"/>
        <v>41714</v>
      </c>
      <c r="T4636" t="str">
        <f t="shared" si="250"/>
        <v>S</v>
      </c>
      <c r="V4636" t="str">
        <f t="shared" si="251"/>
        <v>S</v>
      </c>
    </row>
    <row r="4637" spans="1:22" x14ac:dyDescent="0.25">
      <c r="A4637" t="s">
        <v>391</v>
      </c>
      <c r="S4637" s="27"/>
      <c r="V4637" t="str">
        <f t="shared" si="251"/>
        <v/>
      </c>
    </row>
    <row r="4638" spans="1:22" x14ac:dyDescent="0.25">
      <c r="A4638" t="s">
        <v>391</v>
      </c>
      <c r="B4638" t="s">
        <v>218</v>
      </c>
      <c r="C4638">
        <v>161475142</v>
      </c>
      <c r="D4638">
        <v>66</v>
      </c>
      <c r="E4638" t="s">
        <v>90</v>
      </c>
      <c r="G4638">
        <v>59.741</v>
      </c>
      <c r="H4638">
        <v>2016</v>
      </c>
      <c r="I4638">
        <v>5</v>
      </c>
      <c r="J4638">
        <v>26</v>
      </c>
      <c r="K4638">
        <v>6</v>
      </c>
      <c r="L4638">
        <v>2</v>
      </c>
      <c r="M4638" t="s">
        <v>900</v>
      </c>
      <c r="N4638" t="s">
        <v>860</v>
      </c>
      <c r="O4638" t="s">
        <v>799</v>
      </c>
      <c r="Q4638" t="s">
        <v>413</v>
      </c>
      <c r="R4638" t="str">
        <f t="shared" si="248"/>
        <v>Weekday</v>
      </c>
      <c r="S4638" s="27">
        <f t="shared" si="249"/>
        <v>42516</v>
      </c>
      <c r="T4638" t="str">
        <f t="shared" si="250"/>
        <v>D</v>
      </c>
      <c r="V4638" t="str">
        <f t="shared" si="251"/>
        <v>D</v>
      </c>
    </row>
    <row r="4639" spans="1:22" x14ac:dyDescent="0.25">
      <c r="A4639" t="s">
        <v>391</v>
      </c>
      <c r="B4639" t="s">
        <v>218</v>
      </c>
      <c r="C4639">
        <v>152305381</v>
      </c>
      <c r="D4639">
        <v>66</v>
      </c>
      <c r="E4639" t="s">
        <v>90</v>
      </c>
      <c r="G4639">
        <v>59.743000000000002</v>
      </c>
      <c r="H4639">
        <v>2015</v>
      </c>
      <c r="I4639">
        <v>8</v>
      </c>
      <c r="J4639">
        <v>17</v>
      </c>
      <c r="K4639">
        <v>8</v>
      </c>
      <c r="L4639">
        <v>10</v>
      </c>
      <c r="M4639" t="s">
        <v>900</v>
      </c>
      <c r="N4639" t="s">
        <v>171</v>
      </c>
      <c r="O4639" t="s">
        <v>799</v>
      </c>
      <c r="Q4639" t="s">
        <v>413</v>
      </c>
      <c r="R4639" t="str">
        <f t="shared" si="248"/>
        <v>Weekday</v>
      </c>
      <c r="S4639" s="27">
        <f t="shared" si="249"/>
        <v>42233</v>
      </c>
      <c r="T4639" t="str">
        <f t="shared" si="250"/>
        <v>S</v>
      </c>
      <c r="V4639" t="str">
        <f t="shared" si="251"/>
        <v>S</v>
      </c>
    </row>
    <row r="4640" spans="1:22" x14ac:dyDescent="0.25">
      <c r="A4640" t="s">
        <v>391</v>
      </c>
      <c r="B4640" t="s">
        <v>218</v>
      </c>
      <c r="C4640">
        <v>153285075</v>
      </c>
      <c r="D4640">
        <v>66</v>
      </c>
      <c r="E4640" t="s">
        <v>90</v>
      </c>
      <c r="G4640">
        <v>59.743000000000002</v>
      </c>
      <c r="H4640">
        <v>2015</v>
      </c>
      <c r="I4640">
        <v>11</v>
      </c>
      <c r="J4640">
        <v>24</v>
      </c>
      <c r="K4640">
        <v>0</v>
      </c>
      <c r="L4640">
        <v>53</v>
      </c>
      <c r="M4640" t="s">
        <v>900</v>
      </c>
      <c r="N4640" t="s">
        <v>860</v>
      </c>
      <c r="O4640" t="s">
        <v>799</v>
      </c>
      <c r="Q4640" t="s">
        <v>413</v>
      </c>
      <c r="R4640" t="str">
        <f t="shared" si="248"/>
        <v>Weekday</v>
      </c>
      <c r="S4640" s="27">
        <f t="shared" si="249"/>
        <v>42332</v>
      </c>
      <c r="T4640" t="str">
        <f t="shared" si="250"/>
        <v>D</v>
      </c>
      <c r="V4640" t="str">
        <f t="shared" si="251"/>
        <v>D</v>
      </c>
    </row>
    <row r="4641" spans="1:22" x14ac:dyDescent="0.25">
      <c r="A4641" t="s">
        <v>391</v>
      </c>
      <c r="B4641" t="s">
        <v>218</v>
      </c>
      <c r="C4641">
        <v>170895155</v>
      </c>
      <c r="D4641">
        <v>66</v>
      </c>
      <c r="E4641" t="s">
        <v>90</v>
      </c>
      <c r="G4641">
        <v>59.744</v>
      </c>
      <c r="H4641">
        <v>2017</v>
      </c>
      <c r="I4641">
        <v>3</v>
      </c>
      <c r="J4641">
        <v>22</v>
      </c>
      <c r="K4641">
        <v>8</v>
      </c>
      <c r="L4641">
        <v>51</v>
      </c>
      <c r="M4641" t="s">
        <v>900</v>
      </c>
      <c r="N4641" t="s">
        <v>860</v>
      </c>
      <c r="O4641" t="s">
        <v>799</v>
      </c>
      <c r="Q4641" t="s">
        <v>413</v>
      </c>
      <c r="R4641" t="str">
        <f t="shared" si="248"/>
        <v>Weekday</v>
      </c>
      <c r="S4641" s="27">
        <f t="shared" si="249"/>
        <v>42816</v>
      </c>
      <c r="T4641" t="str">
        <f t="shared" si="250"/>
        <v>D</v>
      </c>
      <c r="V4641" t="str">
        <f t="shared" si="251"/>
        <v>D</v>
      </c>
    </row>
    <row r="4642" spans="1:22" x14ac:dyDescent="0.25">
      <c r="A4642" t="s">
        <v>391</v>
      </c>
      <c r="B4642" t="s">
        <v>218</v>
      </c>
      <c r="C4642">
        <v>140685074</v>
      </c>
      <c r="D4642">
        <v>66</v>
      </c>
      <c r="E4642" t="s">
        <v>90</v>
      </c>
      <c r="G4642">
        <v>59.746000000000002</v>
      </c>
      <c r="H4642">
        <v>2014</v>
      </c>
      <c r="I4642">
        <v>3</v>
      </c>
      <c r="J4642">
        <v>8</v>
      </c>
      <c r="K4642">
        <v>12</v>
      </c>
      <c r="L4642">
        <v>30</v>
      </c>
      <c r="M4642" t="s">
        <v>899</v>
      </c>
      <c r="N4642" t="s">
        <v>860</v>
      </c>
      <c r="O4642" t="s">
        <v>799</v>
      </c>
      <c r="Q4642" t="s">
        <v>413</v>
      </c>
      <c r="R4642" t="str">
        <f t="shared" si="248"/>
        <v>Weekend</v>
      </c>
      <c r="S4642" s="27">
        <f t="shared" si="249"/>
        <v>41706</v>
      </c>
      <c r="T4642" t="str">
        <f t="shared" si="250"/>
        <v>S</v>
      </c>
      <c r="V4642" t="str">
        <f t="shared" si="251"/>
        <v>S</v>
      </c>
    </row>
    <row r="4643" spans="1:22" x14ac:dyDescent="0.25">
      <c r="A4643" t="s">
        <v>391</v>
      </c>
      <c r="S4643" s="27"/>
      <c r="V4643" t="str">
        <f t="shared" si="251"/>
        <v/>
      </c>
    </row>
    <row r="4644" spans="1:22" x14ac:dyDescent="0.25">
      <c r="A4644" t="s">
        <v>391</v>
      </c>
      <c r="B4644" t="s">
        <v>218</v>
      </c>
      <c r="C4644">
        <v>173595062</v>
      </c>
      <c r="D4644">
        <v>66</v>
      </c>
      <c r="E4644" t="s">
        <v>90</v>
      </c>
      <c r="G4644">
        <v>59.75</v>
      </c>
      <c r="H4644">
        <v>2017</v>
      </c>
      <c r="I4644">
        <v>12</v>
      </c>
      <c r="J4644">
        <v>22</v>
      </c>
      <c r="K4644">
        <v>11</v>
      </c>
      <c r="L4644">
        <v>10</v>
      </c>
      <c r="M4644" t="s">
        <v>900</v>
      </c>
      <c r="N4644" t="s">
        <v>860</v>
      </c>
      <c r="O4644" t="s">
        <v>799</v>
      </c>
      <c r="Q4644" t="s">
        <v>413</v>
      </c>
      <c r="R4644" t="str">
        <f t="shared" si="248"/>
        <v>Weekday</v>
      </c>
      <c r="S4644" s="27">
        <f t="shared" si="249"/>
        <v>43091</v>
      </c>
      <c r="T4644" t="str">
        <f t="shared" si="250"/>
        <v>D</v>
      </c>
      <c r="V4644" t="str">
        <f t="shared" si="251"/>
        <v>D</v>
      </c>
    </row>
    <row r="4645" spans="1:22" x14ac:dyDescent="0.25">
      <c r="A4645" t="s">
        <v>391</v>
      </c>
      <c r="B4645" t="s">
        <v>218</v>
      </c>
      <c r="C4645">
        <v>153035023</v>
      </c>
      <c r="D4645">
        <v>66</v>
      </c>
      <c r="E4645" t="s">
        <v>90</v>
      </c>
      <c r="G4645">
        <v>59.750999999999998</v>
      </c>
      <c r="H4645">
        <v>2015</v>
      </c>
      <c r="I4645">
        <v>10</v>
      </c>
      <c r="J4645">
        <v>14</v>
      </c>
      <c r="K4645">
        <v>4</v>
      </c>
      <c r="L4645">
        <v>50</v>
      </c>
      <c r="M4645" t="s">
        <v>900</v>
      </c>
      <c r="N4645" t="s">
        <v>171</v>
      </c>
      <c r="O4645" t="s">
        <v>799</v>
      </c>
      <c r="Q4645" t="s">
        <v>413</v>
      </c>
      <c r="R4645" t="str">
        <f t="shared" si="248"/>
        <v>Weekday</v>
      </c>
      <c r="S4645" s="27">
        <f t="shared" si="249"/>
        <v>42291</v>
      </c>
      <c r="T4645" t="str">
        <f t="shared" si="250"/>
        <v>D</v>
      </c>
      <c r="V4645" t="str">
        <f t="shared" si="251"/>
        <v>D</v>
      </c>
    </row>
    <row r="4646" spans="1:22" x14ac:dyDescent="0.25">
      <c r="A4646" t="s">
        <v>391</v>
      </c>
      <c r="B4646" t="s">
        <v>218</v>
      </c>
      <c r="C4646">
        <v>132005022</v>
      </c>
      <c r="D4646">
        <v>66</v>
      </c>
      <c r="E4646" t="s">
        <v>90</v>
      </c>
      <c r="G4646">
        <v>59.753999999999998</v>
      </c>
      <c r="H4646">
        <v>2013</v>
      </c>
      <c r="I4646">
        <v>7</v>
      </c>
      <c r="J4646">
        <v>16</v>
      </c>
      <c r="K4646">
        <v>18</v>
      </c>
      <c r="L4646">
        <v>27</v>
      </c>
      <c r="M4646" t="s">
        <v>900</v>
      </c>
      <c r="N4646" t="s">
        <v>860</v>
      </c>
      <c r="O4646" t="s">
        <v>799</v>
      </c>
      <c r="Q4646" t="s">
        <v>413</v>
      </c>
      <c r="R4646" t="str">
        <f t="shared" si="248"/>
        <v>Weekday</v>
      </c>
      <c r="S4646" s="27">
        <f t="shared" si="249"/>
        <v>41471</v>
      </c>
      <c r="T4646" t="str">
        <f t="shared" si="250"/>
        <v>S</v>
      </c>
      <c r="V4646" t="str">
        <f t="shared" si="251"/>
        <v>S</v>
      </c>
    </row>
    <row r="4647" spans="1:22" x14ac:dyDescent="0.25">
      <c r="A4647" t="s">
        <v>391</v>
      </c>
      <c r="B4647" t="s">
        <v>218</v>
      </c>
      <c r="C4647">
        <v>163345041</v>
      </c>
      <c r="D4647">
        <v>66</v>
      </c>
      <c r="E4647" t="s">
        <v>90</v>
      </c>
      <c r="G4647">
        <v>59.756999999999998</v>
      </c>
      <c r="H4647">
        <v>2016</v>
      </c>
      <c r="I4647">
        <v>11</v>
      </c>
      <c r="J4647">
        <v>28</v>
      </c>
      <c r="K4647">
        <v>9</v>
      </c>
      <c r="L4647">
        <v>26</v>
      </c>
      <c r="M4647" t="s">
        <v>900</v>
      </c>
      <c r="N4647" t="s">
        <v>171</v>
      </c>
      <c r="O4647" t="s">
        <v>799</v>
      </c>
      <c r="Q4647" t="s">
        <v>413</v>
      </c>
      <c r="R4647" t="str">
        <f t="shared" si="248"/>
        <v>Weekday</v>
      </c>
      <c r="S4647" s="27">
        <f t="shared" si="249"/>
        <v>42702</v>
      </c>
      <c r="T4647" t="str">
        <f t="shared" si="250"/>
        <v>D</v>
      </c>
      <c r="V4647" t="str">
        <f t="shared" si="251"/>
        <v>D</v>
      </c>
    </row>
    <row r="4648" spans="1:22" x14ac:dyDescent="0.25">
      <c r="A4648" t="s">
        <v>391</v>
      </c>
      <c r="B4648" t="s">
        <v>218</v>
      </c>
      <c r="C4648">
        <v>173315071</v>
      </c>
      <c r="D4648">
        <v>66</v>
      </c>
      <c r="E4648" t="s">
        <v>90</v>
      </c>
      <c r="G4648">
        <v>59.759</v>
      </c>
      <c r="H4648">
        <v>2017</v>
      </c>
      <c r="I4648">
        <v>11</v>
      </c>
      <c r="J4648">
        <v>25</v>
      </c>
      <c r="K4648">
        <v>11</v>
      </c>
      <c r="L4648">
        <v>51</v>
      </c>
      <c r="M4648" t="s">
        <v>900</v>
      </c>
      <c r="N4648" t="s">
        <v>860</v>
      </c>
      <c r="O4648" t="s">
        <v>799</v>
      </c>
      <c r="Q4648" t="s">
        <v>413</v>
      </c>
      <c r="R4648" t="str">
        <f t="shared" si="248"/>
        <v>Weekend</v>
      </c>
      <c r="S4648" s="27">
        <f t="shared" si="249"/>
        <v>43064</v>
      </c>
      <c r="T4648" t="str">
        <f t="shared" si="250"/>
        <v>D</v>
      </c>
      <c r="V4648" t="str">
        <f t="shared" si="251"/>
        <v>D</v>
      </c>
    </row>
    <row r="4649" spans="1:22" x14ac:dyDescent="0.25">
      <c r="A4649" t="s">
        <v>391</v>
      </c>
      <c r="B4649" t="s">
        <v>218</v>
      </c>
      <c r="C4649">
        <v>132795252</v>
      </c>
      <c r="D4649">
        <v>66</v>
      </c>
      <c r="E4649" t="s">
        <v>90</v>
      </c>
      <c r="G4649">
        <v>59.76</v>
      </c>
      <c r="H4649">
        <v>2013</v>
      </c>
      <c r="I4649">
        <v>10</v>
      </c>
      <c r="J4649">
        <v>4</v>
      </c>
      <c r="K4649">
        <v>16</v>
      </c>
      <c r="L4649">
        <v>5</v>
      </c>
      <c r="M4649" t="s">
        <v>900</v>
      </c>
      <c r="N4649" t="s">
        <v>404</v>
      </c>
      <c r="O4649" t="s">
        <v>799</v>
      </c>
      <c r="Q4649" t="s">
        <v>413</v>
      </c>
      <c r="R4649" t="str">
        <f t="shared" si="248"/>
        <v>Weekday</v>
      </c>
      <c r="S4649" s="27">
        <f t="shared" si="249"/>
        <v>41551</v>
      </c>
      <c r="T4649" t="str">
        <f t="shared" si="250"/>
        <v>S</v>
      </c>
      <c r="V4649" t="str">
        <f t="shared" si="251"/>
        <v>S</v>
      </c>
    </row>
    <row r="4650" spans="1:22" x14ac:dyDescent="0.25">
      <c r="A4650" t="s">
        <v>391</v>
      </c>
      <c r="B4650" t="s">
        <v>218</v>
      </c>
      <c r="C4650">
        <v>171925158</v>
      </c>
      <c r="D4650">
        <v>66</v>
      </c>
      <c r="E4650" t="s">
        <v>90</v>
      </c>
      <c r="G4650">
        <v>59.764000000000003</v>
      </c>
      <c r="H4650">
        <v>2017</v>
      </c>
      <c r="I4650">
        <v>7</v>
      </c>
      <c r="J4650">
        <v>11</v>
      </c>
      <c r="K4650">
        <v>8</v>
      </c>
      <c r="L4650">
        <v>32</v>
      </c>
      <c r="M4650" t="s">
        <v>900</v>
      </c>
      <c r="N4650" t="s">
        <v>860</v>
      </c>
      <c r="O4650" t="s">
        <v>799</v>
      </c>
      <c r="Q4650" t="s">
        <v>413</v>
      </c>
      <c r="R4650" t="str">
        <f t="shared" si="248"/>
        <v>Weekday</v>
      </c>
      <c r="S4650" s="27">
        <f t="shared" si="249"/>
        <v>42927</v>
      </c>
      <c r="T4650" t="str">
        <f t="shared" si="250"/>
        <v>D</v>
      </c>
      <c r="V4650" t="str">
        <f t="shared" si="251"/>
        <v>D</v>
      </c>
    </row>
    <row r="4651" spans="1:22" x14ac:dyDescent="0.25">
      <c r="A4651" t="s">
        <v>391</v>
      </c>
      <c r="B4651" t="s">
        <v>218</v>
      </c>
      <c r="C4651">
        <v>132075231</v>
      </c>
      <c r="D4651">
        <v>66</v>
      </c>
      <c r="E4651" t="s">
        <v>90</v>
      </c>
      <c r="G4651">
        <v>59.764000000000003</v>
      </c>
      <c r="H4651">
        <v>2013</v>
      </c>
      <c r="I4651">
        <v>7</v>
      </c>
      <c r="J4651">
        <v>26</v>
      </c>
      <c r="K4651">
        <v>17</v>
      </c>
      <c r="L4651">
        <v>20</v>
      </c>
      <c r="M4651" t="s">
        <v>900</v>
      </c>
      <c r="N4651" t="s">
        <v>171</v>
      </c>
      <c r="O4651" t="s">
        <v>799</v>
      </c>
      <c r="Q4651" t="s">
        <v>413</v>
      </c>
      <c r="R4651" t="str">
        <f t="shared" si="248"/>
        <v>Weekday</v>
      </c>
      <c r="S4651" s="27">
        <f t="shared" si="249"/>
        <v>41481</v>
      </c>
      <c r="T4651" t="str">
        <f t="shared" si="250"/>
        <v>S</v>
      </c>
      <c r="V4651" t="str">
        <f t="shared" si="251"/>
        <v>S</v>
      </c>
    </row>
    <row r="4652" spans="1:22" x14ac:dyDescent="0.25">
      <c r="A4652" t="s">
        <v>391</v>
      </c>
      <c r="S4652" s="27"/>
      <c r="V4652" t="str">
        <f t="shared" si="251"/>
        <v/>
      </c>
    </row>
    <row r="4653" spans="1:22" x14ac:dyDescent="0.25">
      <c r="A4653" t="s">
        <v>391</v>
      </c>
      <c r="B4653" t="s">
        <v>218</v>
      </c>
      <c r="C4653">
        <v>130885073</v>
      </c>
      <c r="D4653">
        <v>66</v>
      </c>
      <c r="E4653" t="s">
        <v>90</v>
      </c>
      <c r="G4653">
        <v>59.743000000000002</v>
      </c>
      <c r="H4653">
        <v>2013</v>
      </c>
      <c r="I4653">
        <v>3</v>
      </c>
      <c r="J4653">
        <v>29</v>
      </c>
      <c r="K4653">
        <v>13</v>
      </c>
      <c r="L4653">
        <v>3</v>
      </c>
      <c r="M4653" t="s">
        <v>900</v>
      </c>
      <c r="N4653" t="s">
        <v>860</v>
      </c>
      <c r="O4653" t="s">
        <v>799</v>
      </c>
      <c r="Q4653" t="s">
        <v>413</v>
      </c>
      <c r="R4653" t="str">
        <f t="shared" si="248"/>
        <v>Weekday</v>
      </c>
      <c r="S4653" s="27">
        <f t="shared" si="249"/>
        <v>41362</v>
      </c>
      <c r="T4653" t="str">
        <f t="shared" si="250"/>
        <v>S</v>
      </c>
      <c r="V4653" t="str">
        <f t="shared" si="251"/>
        <v>S</v>
      </c>
    </row>
    <row r="4654" spans="1:22" x14ac:dyDescent="0.25">
      <c r="A4654" t="s">
        <v>391</v>
      </c>
      <c r="B4654" t="s">
        <v>218</v>
      </c>
      <c r="C4654">
        <v>161815343</v>
      </c>
      <c r="D4654">
        <v>66</v>
      </c>
      <c r="E4654" t="s">
        <v>90</v>
      </c>
      <c r="G4654">
        <v>59.774000000000001</v>
      </c>
      <c r="H4654">
        <v>2016</v>
      </c>
      <c r="I4654">
        <v>6</v>
      </c>
      <c r="J4654">
        <v>29</v>
      </c>
      <c r="K4654">
        <v>14</v>
      </c>
      <c r="L4654">
        <v>30</v>
      </c>
      <c r="M4654" t="s">
        <v>900</v>
      </c>
      <c r="N4654" t="s">
        <v>860</v>
      </c>
      <c r="O4654" t="s">
        <v>799</v>
      </c>
      <c r="Q4654" t="s">
        <v>413</v>
      </c>
      <c r="R4654" t="str">
        <f t="shared" si="248"/>
        <v>Weekday</v>
      </c>
      <c r="S4654" s="27">
        <f t="shared" si="249"/>
        <v>42550</v>
      </c>
      <c r="T4654" t="str">
        <f t="shared" si="250"/>
        <v>D</v>
      </c>
      <c r="V4654" t="str">
        <f t="shared" si="251"/>
        <v>D</v>
      </c>
    </row>
    <row r="4655" spans="1:22" x14ac:dyDescent="0.25">
      <c r="A4655" t="s">
        <v>391</v>
      </c>
      <c r="B4655" t="s">
        <v>218</v>
      </c>
      <c r="C4655">
        <v>173225173</v>
      </c>
      <c r="D4655">
        <v>66</v>
      </c>
      <c r="E4655" t="s">
        <v>90</v>
      </c>
      <c r="G4655">
        <v>59.776000000000003</v>
      </c>
      <c r="H4655">
        <v>2017</v>
      </c>
      <c r="I4655">
        <v>11</v>
      </c>
      <c r="J4655">
        <v>15</v>
      </c>
      <c r="K4655">
        <v>17</v>
      </c>
      <c r="L4655">
        <v>40</v>
      </c>
      <c r="M4655" t="s">
        <v>900</v>
      </c>
      <c r="N4655" t="s">
        <v>860</v>
      </c>
      <c r="O4655" t="s">
        <v>799</v>
      </c>
      <c r="Q4655" t="s">
        <v>413</v>
      </c>
      <c r="R4655" t="str">
        <f t="shared" si="248"/>
        <v>Weekday</v>
      </c>
      <c r="S4655" s="27">
        <f t="shared" si="249"/>
        <v>43054</v>
      </c>
      <c r="T4655" t="str">
        <f t="shared" si="250"/>
        <v>D</v>
      </c>
      <c r="V4655" t="str">
        <f t="shared" si="251"/>
        <v>D</v>
      </c>
    </row>
    <row r="4656" spans="1:22" x14ac:dyDescent="0.25">
      <c r="A4656" t="s">
        <v>391</v>
      </c>
      <c r="B4656" t="s">
        <v>218</v>
      </c>
      <c r="C4656">
        <v>133315098</v>
      </c>
      <c r="D4656">
        <v>66</v>
      </c>
      <c r="E4656" t="s">
        <v>90</v>
      </c>
      <c r="G4656">
        <v>59.777999999999999</v>
      </c>
      <c r="H4656">
        <v>2013</v>
      </c>
      <c r="I4656">
        <v>11</v>
      </c>
      <c r="J4656">
        <v>25</v>
      </c>
      <c r="K4656">
        <v>12</v>
      </c>
      <c r="L4656">
        <v>15</v>
      </c>
      <c r="M4656" t="s">
        <v>900</v>
      </c>
      <c r="N4656" t="s">
        <v>860</v>
      </c>
      <c r="O4656" t="s">
        <v>799</v>
      </c>
      <c r="Q4656" t="s">
        <v>413</v>
      </c>
      <c r="R4656" t="str">
        <f t="shared" si="248"/>
        <v>Weekday</v>
      </c>
      <c r="S4656" s="27">
        <f t="shared" si="249"/>
        <v>41603</v>
      </c>
      <c r="T4656" t="str">
        <f t="shared" si="250"/>
        <v>S</v>
      </c>
      <c r="V4656" t="str">
        <f t="shared" si="251"/>
        <v>S</v>
      </c>
    </row>
    <row r="4657" spans="1:22" x14ac:dyDescent="0.25">
      <c r="A4657" t="s">
        <v>391</v>
      </c>
      <c r="B4657" t="s">
        <v>218</v>
      </c>
      <c r="C4657">
        <v>143395180</v>
      </c>
      <c r="D4657">
        <v>66</v>
      </c>
      <c r="E4657" t="s">
        <v>90</v>
      </c>
      <c r="G4657">
        <v>59.783000000000001</v>
      </c>
      <c r="H4657">
        <v>2014</v>
      </c>
      <c r="I4657">
        <v>11</v>
      </c>
      <c r="J4657">
        <v>25</v>
      </c>
      <c r="K4657">
        <v>2</v>
      </c>
      <c r="L4657">
        <v>40</v>
      </c>
      <c r="M4657" t="s">
        <v>899</v>
      </c>
      <c r="N4657" t="s">
        <v>860</v>
      </c>
      <c r="O4657" t="s">
        <v>799</v>
      </c>
      <c r="Q4657" t="s">
        <v>413</v>
      </c>
      <c r="R4657" t="str">
        <f t="shared" ref="R4657:R4720" si="252">IF(WEEKDAY(DATE(H4657,I4657,J4657),2) &lt; 6, "Weekday", "Weekend")</f>
        <v>Weekday</v>
      </c>
      <c r="S4657" s="27">
        <f t="shared" ref="S4657:S4720" si="253">DATE(H4657,I4657,J4657)</f>
        <v>41968</v>
      </c>
      <c r="T4657" t="str">
        <f t="shared" si="250"/>
        <v>S</v>
      </c>
      <c r="V4657" t="str">
        <f t="shared" si="251"/>
        <v>S</v>
      </c>
    </row>
    <row r="4658" spans="1:22" x14ac:dyDescent="0.25">
      <c r="A4658" t="s">
        <v>391</v>
      </c>
      <c r="S4658" s="27"/>
      <c r="V4658" t="str">
        <f t="shared" si="251"/>
        <v/>
      </c>
    </row>
    <row r="4659" spans="1:22" x14ac:dyDescent="0.25">
      <c r="A4659" t="s">
        <v>391</v>
      </c>
      <c r="B4659" t="s">
        <v>218</v>
      </c>
      <c r="C4659">
        <v>133525351</v>
      </c>
      <c r="D4659">
        <v>66</v>
      </c>
      <c r="E4659" t="s">
        <v>90</v>
      </c>
      <c r="G4659">
        <v>59.8</v>
      </c>
      <c r="H4659">
        <v>2013</v>
      </c>
      <c r="I4659">
        <v>12</v>
      </c>
      <c r="J4659">
        <v>18</v>
      </c>
      <c r="K4659">
        <v>16</v>
      </c>
      <c r="L4659">
        <v>18</v>
      </c>
      <c r="M4659" t="s">
        <v>900</v>
      </c>
      <c r="N4659" t="s">
        <v>860</v>
      </c>
      <c r="O4659" t="s">
        <v>799</v>
      </c>
      <c r="Q4659" t="s">
        <v>413</v>
      </c>
      <c r="R4659" t="str">
        <f t="shared" si="252"/>
        <v>Weekday</v>
      </c>
      <c r="S4659" s="27">
        <f t="shared" si="253"/>
        <v>41626</v>
      </c>
      <c r="T4659" t="str">
        <f t="shared" ref="T4659:T4720" si="254">IF(OR(H4659=2013,H4659=2014,AND(H4659=2015,I4659&lt;9),AND(H4659=2015,I4659=9,J4659&lt;5)),"S","D")</f>
        <v>S</v>
      </c>
      <c r="V4659" t="str">
        <f t="shared" si="251"/>
        <v>S</v>
      </c>
    </row>
    <row r="4660" spans="1:22" x14ac:dyDescent="0.25">
      <c r="A4660" t="s">
        <v>391</v>
      </c>
      <c r="B4660" t="s">
        <v>218</v>
      </c>
      <c r="C4660">
        <v>172595081</v>
      </c>
      <c r="D4660">
        <v>66</v>
      </c>
      <c r="E4660" t="s">
        <v>90</v>
      </c>
      <c r="G4660">
        <v>59.801000000000002</v>
      </c>
      <c r="H4660">
        <v>2017</v>
      </c>
      <c r="I4660">
        <v>9</v>
      </c>
      <c r="J4660">
        <v>15</v>
      </c>
      <c r="K4660">
        <v>8</v>
      </c>
      <c r="L4660">
        <v>20</v>
      </c>
      <c r="M4660" t="s">
        <v>900</v>
      </c>
      <c r="N4660" t="s">
        <v>171</v>
      </c>
      <c r="O4660" t="s">
        <v>799</v>
      </c>
      <c r="Q4660" t="s">
        <v>413</v>
      </c>
      <c r="R4660" t="str">
        <f t="shared" si="252"/>
        <v>Weekday</v>
      </c>
      <c r="S4660" s="27">
        <f t="shared" si="253"/>
        <v>42993</v>
      </c>
      <c r="T4660" t="str">
        <f t="shared" si="254"/>
        <v>D</v>
      </c>
      <c r="V4660" t="str">
        <f t="shared" si="251"/>
        <v>D</v>
      </c>
    </row>
    <row r="4661" spans="1:22" x14ac:dyDescent="0.25">
      <c r="A4661" t="s">
        <v>391</v>
      </c>
      <c r="B4661" t="s">
        <v>218</v>
      </c>
      <c r="C4661">
        <v>151685319</v>
      </c>
      <c r="D4661">
        <v>66</v>
      </c>
      <c r="E4661" t="s">
        <v>90</v>
      </c>
      <c r="G4661">
        <v>59.802</v>
      </c>
      <c r="H4661">
        <v>2015</v>
      </c>
      <c r="I4661">
        <v>6</v>
      </c>
      <c r="J4661">
        <v>9</v>
      </c>
      <c r="K4661">
        <v>7</v>
      </c>
      <c r="L4661">
        <v>28</v>
      </c>
      <c r="M4661" t="s">
        <v>900</v>
      </c>
      <c r="N4661" t="s">
        <v>170</v>
      </c>
      <c r="O4661" t="s">
        <v>799</v>
      </c>
      <c r="Q4661" t="s">
        <v>413</v>
      </c>
      <c r="R4661" t="str">
        <f t="shared" si="252"/>
        <v>Weekday</v>
      </c>
      <c r="S4661" s="27">
        <f t="shared" si="253"/>
        <v>42164</v>
      </c>
      <c r="T4661" t="str">
        <f t="shared" si="254"/>
        <v>S</v>
      </c>
      <c r="V4661" t="str">
        <f t="shared" si="251"/>
        <v>S</v>
      </c>
    </row>
    <row r="4662" spans="1:22" x14ac:dyDescent="0.25">
      <c r="A4662" t="s">
        <v>391</v>
      </c>
      <c r="B4662" t="s">
        <v>218</v>
      </c>
      <c r="C4662">
        <v>152805156</v>
      </c>
      <c r="D4662">
        <v>66</v>
      </c>
      <c r="E4662" t="s">
        <v>90</v>
      </c>
      <c r="G4662">
        <v>59.832999999999998</v>
      </c>
      <c r="H4662">
        <v>2015</v>
      </c>
      <c r="I4662">
        <v>9</v>
      </c>
      <c r="J4662">
        <v>15</v>
      </c>
      <c r="K4662">
        <v>9</v>
      </c>
      <c r="L4662">
        <v>25</v>
      </c>
      <c r="M4662" t="s">
        <v>900</v>
      </c>
      <c r="N4662" t="s">
        <v>860</v>
      </c>
      <c r="O4662" t="s">
        <v>799</v>
      </c>
      <c r="Q4662" t="s">
        <v>413</v>
      </c>
      <c r="R4662" t="str">
        <f t="shared" si="252"/>
        <v>Weekday</v>
      </c>
      <c r="S4662" s="27">
        <f t="shared" si="253"/>
        <v>42262</v>
      </c>
      <c r="T4662" t="str">
        <f t="shared" si="254"/>
        <v>D</v>
      </c>
      <c r="V4662" t="str">
        <f t="shared" si="251"/>
        <v>D</v>
      </c>
    </row>
    <row r="4663" spans="1:22" x14ac:dyDescent="0.25">
      <c r="A4663" t="s">
        <v>391</v>
      </c>
      <c r="B4663" t="s">
        <v>218</v>
      </c>
      <c r="C4663">
        <v>140555277</v>
      </c>
      <c r="D4663">
        <v>66</v>
      </c>
      <c r="E4663" t="s">
        <v>90</v>
      </c>
      <c r="G4663">
        <v>59.853000000000002</v>
      </c>
      <c r="H4663">
        <v>2014</v>
      </c>
      <c r="I4663">
        <v>2</v>
      </c>
      <c r="J4663">
        <v>22</v>
      </c>
      <c r="K4663">
        <v>19</v>
      </c>
      <c r="L4663">
        <v>0</v>
      </c>
      <c r="M4663" t="s">
        <v>900</v>
      </c>
      <c r="N4663" t="s">
        <v>860</v>
      </c>
      <c r="O4663" t="s">
        <v>799</v>
      </c>
      <c r="Q4663" t="s">
        <v>413</v>
      </c>
      <c r="R4663" t="str">
        <f t="shared" si="252"/>
        <v>Weekend</v>
      </c>
      <c r="S4663" s="27">
        <f t="shared" si="253"/>
        <v>41692</v>
      </c>
      <c r="T4663" t="str">
        <f t="shared" si="254"/>
        <v>S</v>
      </c>
      <c r="V4663" t="str">
        <f t="shared" si="251"/>
        <v>S</v>
      </c>
    </row>
    <row r="4664" spans="1:22" x14ac:dyDescent="0.25">
      <c r="A4664" t="s">
        <v>391</v>
      </c>
      <c r="B4664" t="s">
        <v>218</v>
      </c>
      <c r="C4664">
        <v>133635042</v>
      </c>
      <c r="D4664">
        <v>66</v>
      </c>
      <c r="E4664" t="s">
        <v>90</v>
      </c>
      <c r="G4664">
        <v>59.805999999999997</v>
      </c>
      <c r="H4664">
        <v>2013</v>
      </c>
      <c r="I4664">
        <v>12</v>
      </c>
      <c r="J4664">
        <v>26</v>
      </c>
      <c r="K4664">
        <v>7</v>
      </c>
      <c r="L4664">
        <v>0</v>
      </c>
      <c r="M4664" t="s">
        <v>900</v>
      </c>
      <c r="N4664" t="s">
        <v>860</v>
      </c>
      <c r="O4664" t="s">
        <v>799</v>
      </c>
      <c r="Q4664" t="s">
        <v>413</v>
      </c>
      <c r="R4664" t="str">
        <f t="shared" si="252"/>
        <v>Weekday</v>
      </c>
      <c r="S4664" s="27">
        <f t="shared" si="253"/>
        <v>41634</v>
      </c>
      <c r="T4664" t="str">
        <f t="shared" si="254"/>
        <v>S</v>
      </c>
      <c r="V4664" t="str">
        <f t="shared" si="251"/>
        <v>S</v>
      </c>
    </row>
    <row r="4665" spans="1:22" x14ac:dyDescent="0.25">
      <c r="A4665" t="s">
        <v>391</v>
      </c>
      <c r="B4665" t="s">
        <v>218</v>
      </c>
      <c r="C4665">
        <v>133075151</v>
      </c>
      <c r="D4665">
        <v>66</v>
      </c>
      <c r="E4665" t="s">
        <v>90</v>
      </c>
      <c r="G4665">
        <v>59.807000000000002</v>
      </c>
      <c r="H4665">
        <v>2013</v>
      </c>
      <c r="I4665">
        <v>11</v>
      </c>
      <c r="J4665">
        <v>3</v>
      </c>
      <c r="K4665">
        <v>11</v>
      </c>
      <c r="L4665">
        <v>47</v>
      </c>
      <c r="M4665" t="s">
        <v>900</v>
      </c>
      <c r="N4665" t="s">
        <v>860</v>
      </c>
      <c r="O4665" t="s">
        <v>799</v>
      </c>
      <c r="Q4665" t="s">
        <v>413</v>
      </c>
      <c r="R4665" t="str">
        <f t="shared" si="252"/>
        <v>Weekend</v>
      </c>
      <c r="S4665" s="27">
        <f t="shared" si="253"/>
        <v>41581</v>
      </c>
      <c r="T4665" t="str">
        <f t="shared" si="254"/>
        <v>S</v>
      </c>
      <c r="V4665" t="str">
        <f t="shared" si="251"/>
        <v>S</v>
      </c>
    </row>
    <row r="4666" spans="1:22" x14ac:dyDescent="0.25">
      <c r="A4666" t="s">
        <v>391</v>
      </c>
      <c r="B4666" t="s">
        <v>218</v>
      </c>
      <c r="C4666">
        <v>162445312</v>
      </c>
      <c r="D4666">
        <v>66</v>
      </c>
      <c r="E4666" t="s">
        <v>90</v>
      </c>
      <c r="G4666">
        <v>59.807000000000002</v>
      </c>
      <c r="H4666">
        <v>2016</v>
      </c>
      <c r="I4666">
        <v>8</v>
      </c>
      <c r="J4666">
        <v>17</v>
      </c>
      <c r="K4666">
        <v>13</v>
      </c>
      <c r="L4666">
        <v>45</v>
      </c>
      <c r="M4666" t="s">
        <v>900</v>
      </c>
      <c r="N4666" t="s">
        <v>860</v>
      </c>
      <c r="O4666" t="s">
        <v>799</v>
      </c>
      <c r="Q4666" t="s">
        <v>413</v>
      </c>
      <c r="R4666" t="str">
        <f t="shared" si="252"/>
        <v>Weekday</v>
      </c>
      <c r="S4666" s="27">
        <f t="shared" si="253"/>
        <v>42599</v>
      </c>
      <c r="T4666" t="str">
        <f t="shared" si="254"/>
        <v>D</v>
      </c>
      <c r="V4666" t="str">
        <f t="shared" si="251"/>
        <v>D</v>
      </c>
    </row>
    <row r="4667" spans="1:22" x14ac:dyDescent="0.25">
      <c r="A4667" t="s">
        <v>391</v>
      </c>
      <c r="B4667" t="s">
        <v>218</v>
      </c>
      <c r="C4667">
        <v>133305259</v>
      </c>
      <c r="D4667">
        <v>66</v>
      </c>
      <c r="E4667" t="s">
        <v>90</v>
      </c>
      <c r="G4667">
        <v>59.805999999999997</v>
      </c>
      <c r="H4667">
        <v>2013</v>
      </c>
      <c r="I4667">
        <v>11</v>
      </c>
      <c r="J4667">
        <v>23</v>
      </c>
      <c r="K4667">
        <v>18</v>
      </c>
      <c r="L4667">
        <v>50</v>
      </c>
      <c r="M4667" t="s">
        <v>900</v>
      </c>
      <c r="N4667" t="s">
        <v>860</v>
      </c>
      <c r="O4667" t="s">
        <v>799</v>
      </c>
      <c r="Q4667" t="s">
        <v>413</v>
      </c>
      <c r="R4667" t="str">
        <f t="shared" si="252"/>
        <v>Weekend</v>
      </c>
      <c r="S4667" s="27">
        <f t="shared" si="253"/>
        <v>41601</v>
      </c>
      <c r="T4667" t="str">
        <f t="shared" si="254"/>
        <v>S</v>
      </c>
      <c r="V4667" t="str">
        <f t="shared" si="251"/>
        <v>S</v>
      </c>
    </row>
    <row r="4668" spans="1:22" x14ac:dyDescent="0.25">
      <c r="A4668" t="s">
        <v>391</v>
      </c>
      <c r="B4668" t="s">
        <v>218</v>
      </c>
      <c r="C4668">
        <v>172915096</v>
      </c>
      <c r="D4668">
        <v>66</v>
      </c>
      <c r="E4668" t="s">
        <v>90</v>
      </c>
      <c r="G4668">
        <v>59.81</v>
      </c>
      <c r="H4668">
        <v>2017</v>
      </c>
      <c r="I4668">
        <v>10</v>
      </c>
      <c r="J4668">
        <v>15</v>
      </c>
      <c r="K4668">
        <v>7</v>
      </c>
      <c r="L4668">
        <v>5</v>
      </c>
      <c r="M4668" t="s">
        <v>899</v>
      </c>
      <c r="N4668" t="s">
        <v>860</v>
      </c>
      <c r="O4668" t="s">
        <v>799</v>
      </c>
      <c r="Q4668" t="s">
        <v>413</v>
      </c>
      <c r="R4668" t="str">
        <f t="shared" si="252"/>
        <v>Weekend</v>
      </c>
      <c r="S4668" s="27">
        <f t="shared" si="253"/>
        <v>43023</v>
      </c>
      <c r="T4668" t="str">
        <f t="shared" si="254"/>
        <v>D</v>
      </c>
      <c r="V4668" t="str">
        <f t="shared" si="251"/>
        <v>D</v>
      </c>
    </row>
    <row r="4669" spans="1:22" x14ac:dyDescent="0.25">
      <c r="A4669" t="s">
        <v>391</v>
      </c>
      <c r="B4669" t="s">
        <v>218</v>
      </c>
      <c r="C4669">
        <v>130385158</v>
      </c>
      <c r="D4669">
        <v>66</v>
      </c>
      <c r="E4669" t="s">
        <v>90</v>
      </c>
      <c r="G4669">
        <v>59.81</v>
      </c>
      <c r="H4669">
        <v>2013</v>
      </c>
      <c r="I4669">
        <v>2</v>
      </c>
      <c r="J4669">
        <v>4</v>
      </c>
      <c r="K4669">
        <v>18</v>
      </c>
      <c r="L4669">
        <v>50</v>
      </c>
      <c r="M4669" t="s">
        <v>900</v>
      </c>
      <c r="N4669" t="s">
        <v>404</v>
      </c>
      <c r="O4669" t="s">
        <v>799</v>
      </c>
      <c r="Q4669" t="s">
        <v>413</v>
      </c>
      <c r="R4669" t="str">
        <f t="shared" si="252"/>
        <v>Weekday</v>
      </c>
      <c r="S4669" s="27">
        <f t="shared" si="253"/>
        <v>41309</v>
      </c>
      <c r="T4669" t="str">
        <f t="shared" si="254"/>
        <v>S</v>
      </c>
      <c r="V4669" t="str">
        <f t="shared" si="251"/>
        <v>S</v>
      </c>
    </row>
    <row r="4670" spans="1:22" x14ac:dyDescent="0.25">
      <c r="A4670" t="s">
        <v>391</v>
      </c>
      <c r="B4670" t="s">
        <v>218</v>
      </c>
      <c r="C4670">
        <v>171385291</v>
      </c>
      <c r="D4670">
        <v>66</v>
      </c>
      <c r="E4670" t="s">
        <v>90</v>
      </c>
      <c r="G4670">
        <v>59.811</v>
      </c>
      <c r="H4670">
        <v>2017</v>
      </c>
      <c r="I4670">
        <v>5</v>
      </c>
      <c r="J4670">
        <v>9</v>
      </c>
      <c r="K4670">
        <v>18</v>
      </c>
      <c r="L4670">
        <v>42</v>
      </c>
      <c r="M4670" t="s">
        <v>900</v>
      </c>
      <c r="N4670" t="s">
        <v>860</v>
      </c>
      <c r="O4670" t="s">
        <v>799</v>
      </c>
      <c r="Q4670" t="s">
        <v>413</v>
      </c>
      <c r="R4670" t="str">
        <f t="shared" si="252"/>
        <v>Weekday</v>
      </c>
      <c r="S4670" s="27">
        <f t="shared" si="253"/>
        <v>42864</v>
      </c>
      <c r="T4670" t="str">
        <f t="shared" si="254"/>
        <v>D</v>
      </c>
      <c r="V4670" t="str">
        <f t="shared" si="251"/>
        <v>D</v>
      </c>
    </row>
    <row r="4671" spans="1:22" x14ac:dyDescent="0.25">
      <c r="A4671" t="s">
        <v>391</v>
      </c>
      <c r="B4671" t="s">
        <v>218</v>
      </c>
      <c r="C4671">
        <v>132855121</v>
      </c>
      <c r="D4671">
        <v>66</v>
      </c>
      <c r="E4671" t="s">
        <v>90</v>
      </c>
      <c r="G4671">
        <v>59.539000000000001</v>
      </c>
      <c r="H4671">
        <v>2013</v>
      </c>
      <c r="I4671">
        <v>10</v>
      </c>
      <c r="J4671">
        <v>11</v>
      </c>
      <c r="K4671">
        <v>18</v>
      </c>
      <c r="L4671">
        <v>28</v>
      </c>
      <c r="M4671" t="s">
        <v>900</v>
      </c>
      <c r="N4671" t="s">
        <v>860</v>
      </c>
      <c r="O4671" t="s">
        <v>799</v>
      </c>
      <c r="Q4671" t="s">
        <v>413</v>
      </c>
      <c r="R4671" t="str">
        <f t="shared" si="252"/>
        <v>Weekday</v>
      </c>
      <c r="S4671" s="27">
        <f t="shared" si="253"/>
        <v>41558</v>
      </c>
      <c r="T4671" t="str">
        <f t="shared" si="254"/>
        <v>S</v>
      </c>
      <c r="V4671" t="str">
        <f t="shared" si="251"/>
        <v>S</v>
      </c>
    </row>
    <row r="4672" spans="1:22" x14ac:dyDescent="0.25">
      <c r="A4672" t="s">
        <v>391</v>
      </c>
      <c r="B4672" t="s">
        <v>218</v>
      </c>
      <c r="C4672">
        <v>133125314</v>
      </c>
      <c r="D4672">
        <v>66</v>
      </c>
      <c r="E4672" t="s">
        <v>90</v>
      </c>
      <c r="G4672">
        <v>59.811999999999998</v>
      </c>
      <c r="H4672">
        <v>2013</v>
      </c>
      <c r="I4672">
        <v>11</v>
      </c>
      <c r="J4672">
        <v>8</v>
      </c>
      <c r="K4672">
        <v>2</v>
      </c>
      <c r="L4672">
        <v>42</v>
      </c>
      <c r="M4672" t="s">
        <v>899</v>
      </c>
      <c r="N4672" t="s">
        <v>860</v>
      </c>
      <c r="O4672" t="s">
        <v>799</v>
      </c>
      <c r="Q4672" t="s">
        <v>413</v>
      </c>
      <c r="R4672" t="str">
        <f t="shared" si="252"/>
        <v>Weekday</v>
      </c>
      <c r="S4672" s="27">
        <f t="shared" si="253"/>
        <v>41586</v>
      </c>
      <c r="T4672" t="str">
        <f t="shared" si="254"/>
        <v>S</v>
      </c>
      <c r="V4672" t="str">
        <f t="shared" si="251"/>
        <v>S</v>
      </c>
    </row>
    <row r="4673" spans="1:22" x14ac:dyDescent="0.25">
      <c r="A4673" t="s">
        <v>391</v>
      </c>
      <c r="B4673" t="s">
        <v>218</v>
      </c>
      <c r="C4673">
        <v>130645238</v>
      </c>
      <c r="D4673">
        <v>66</v>
      </c>
      <c r="E4673" t="s">
        <v>90</v>
      </c>
      <c r="G4673">
        <v>59.796999999999997</v>
      </c>
      <c r="H4673">
        <v>2013</v>
      </c>
      <c r="I4673">
        <v>3</v>
      </c>
      <c r="J4673">
        <v>2</v>
      </c>
      <c r="K4673">
        <v>15</v>
      </c>
      <c r="L4673">
        <v>44</v>
      </c>
      <c r="M4673" t="s">
        <v>900</v>
      </c>
      <c r="N4673" t="s">
        <v>860</v>
      </c>
      <c r="O4673" t="s">
        <v>799</v>
      </c>
      <c r="Q4673" t="s">
        <v>413</v>
      </c>
      <c r="R4673" t="str">
        <f t="shared" si="252"/>
        <v>Weekend</v>
      </c>
      <c r="S4673" s="27">
        <f t="shared" si="253"/>
        <v>41335</v>
      </c>
      <c r="T4673" t="str">
        <f t="shared" si="254"/>
        <v>S</v>
      </c>
      <c r="V4673" t="str">
        <f t="shared" si="251"/>
        <v>S</v>
      </c>
    </row>
    <row r="4674" spans="1:22" x14ac:dyDescent="0.25">
      <c r="A4674" t="s">
        <v>391</v>
      </c>
      <c r="B4674" t="s">
        <v>218</v>
      </c>
      <c r="C4674">
        <v>130675146</v>
      </c>
      <c r="D4674">
        <v>66</v>
      </c>
      <c r="E4674" t="s">
        <v>90</v>
      </c>
      <c r="G4674">
        <v>59.692999999999998</v>
      </c>
      <c r="H4674">
        <v>2013</v>
      </c>
      <c r="I4674">
        <v>3</v>
      </c>
      <c r="J4674">
        <v>5</v>
      </c>
      <c r="K4674">
        <v>18</v>
      </c>
      <c r="L4674">
        <v>30</v>
      </c>
      <c r="M4674" t="s">
        <v>900</v>
      </c>
      <c r="N4674" t="s">
        <v>860</v>
      </c>
      <c r="O4674" t="s">
        <v>799</v>
      </c>
      <c r="Q4674" t="s">
        <v>413</v>
      </c>
      <c r="R4674" t="str">
        <f t="shared" si="252"/>
        <v>Weekday</v>
      </c>
      <c r="S4674" s="27">
        <f t="shared" si="253"/>
        <v>41338</v>
      </c>
      <c r="T4674" t="str">
        <f t="shared" si="254"/>
        <v>S</v>
      </c>
      <c r="V4674" t="str">
        <f t="shared" si="251"/>
        <v>S</v>
      </c>
    </row>
    <row r="4675" spans="1:22" x14ac:dyDescent="0.25">
      <c r="A4675" t="s">
        <v>391</v>
      </c>
      <c r="B4675" t="s">
        <v>218</v>
      </c>
      <c r="C4675">
        <v>130365188</v>
      </c>
      <c r="D4675">
        <v>66</v>
      </c>
      <c r="E4675" t="s">
        <v>90</v>
      </c>
      <c r="G4675">
        <v>59.813000000000002</v>
      </c>
      <c r="H4675">
        <v>2013</v>
      </c>
      <c r="I4675">
        <v>2</v>
      </c>
      <c r="J4675">
        <v>4</v>
      </c>
      <c r="K4675">
        <v>19</v>
      </c>
      <c r="L4675">
        <v>1</v>
      </c>
      <c r="M4675" t="s">
        <v>900</v>
      </c>
      <c r="N4675" t="s">
        <v>860</v>
      </c>
      <c r="O4675" t="s">
        <v>1933</v>
      </c>
      <c r="Q4675" t="s">
        <v>413</v>
      </c>
      <c r="R4675" t="str">
        <f t="shared" si="252"/>
        <v>Weekday</v>
      </c>
      <c r="S4675" s="27">
        <f t="shared" si="253"/>
        <v>41309</v>
      </c>
      <c r="T4675" t="str">
        <f t="shared" si="254"/>
        <v>S</v>
      </c>
      <c r="V4675" t="str">
        <f t="shared" ref="V4675:V4738" si="255">T4675&amp;U4675</f>
        <v>S</v>
      </c>
    </row>
    <row r="4676" spans="1:22" x14ac:dyDescent="0.25">
      <c r="A4676" t="s">
        <v>391</v>
      </c>
      <c r="B4676" t="s">
        <v>218</v>
      </c>
      <c r="C4676">
        <v>130445205</v>
      </c>
      <c r="D4676">
        <v>66</v>
      </c>
      <c r="E4676" t="s">
        <v>90</v>
      </c>
      <c r="G4676">
        <v>59.805</v>
      </c>
      <c r="H4676">
        <v>2013</v>
      </c>
      <c r="I4676">
        <v>2</v>
      </c>
      <c r="J4676">
        <v>12</v>
      </c>
      <c r="K4676">
        <v>17</v>
      </c>
      <c r="L4676">
        <v>5</v>
      </c>
      <c r="M4676" t="s">
        <v>900</v>
      </c>
      <c r="N4676" t="s">
        <v>860</v>
      </c>
      <c r="O4676" t="s">
        <v>799</v>
      </c>
      <c r="Q4676" t="s">
        <v>413</v>
      </c>
      <c r="R4676" t="str">
        <f t="shared" si="252"/>
        <v>Weekday</v>
      </c>
      <c r="S4676" s="27">
        <f t="shared" si="253"/>
        <v>41317</v>
      </c>
      <c r="T4676" t="str">
        <f t="shared" si="254"/>
        <v>S</v>
      </c>
      <c r="V4676" t="str">
        <f t="shared" si="255"/>
        <v>S</v>
      </c>
    </row>
    <row r="4677" spans="1:22" x14ac:dyDescent="0.25">
      <c r="A4677" t="s">
        <v>391</v>
      </c>
      <c r="B4677" t="s">
        <v>218</v>
      </c>
      <c r="C4677">
        <v>130615107</v>
      </c>
      <c r="D4677">
        <v>66</v>
      </c>
      <c r="E4677" t="s">
        <v>90</v>
      </c>
      <c r="G4677">
        <v>59.802999999999997</v>
      </c>
      <c r="H4677">
        <v>2013</v>
      </c>
      <c r="I4677">
        <v>2</v>
      </c>
      <c r="J4677">
        <v>28</v>
      </c>
      <c r="K4677">
        <v>14</v>
      </c>
      <c r="L4677">
        <v>54</v>
      </c>
      <c r="M4677" t="s">
        <v>900</v>
      </c>
      <c r="N4677" t="s">
        <v>404</v>
      </c>
      <c r="O4677" t="s">
        <v>799</v>
      </c>
      <c r="Q4677" t="s">
        <v>413</v>
      </c>
      <c r="R4677" t="str">
        <f t="shared" si="252"/>
        <v>Weekday</v>
      </c>
      <c r="S4677" s="27">
        <f t="shared" si="253"/>
        <v>41333</v>
      </c>
      <c r="T4677" t="str">
        <f t="shared" si="254"/>
        <v>S</v>
      </c>
      <c r="V4677" t="str">
        <f t="shared" si="255"/>
        <v>S</v>
      </c>
    </row>
    <row r="4678" spans="1:22" x14ac:dyDescent="0.25">
      <c r="A4678" t="s">
        <v>391</v>
      </c>
      <c r="B4678" t="s">
        <v>218</v>
      </c>
      <c r="C4678">
        <v>131335265</v>
      </c>
      <c r="D4678">
        <v>66</v>
      </c>
      <c r="E4678" t="s">
        <v>90</v>
      </c>
      <c r="G4678">
        <v>59.814</v>
      </c>
      <c r="H4678">
        <v>2013</v>
      </c>
      <c r="I4678">
        <v>5</v>
      </c>
      <c r="J4678">
        <v>10</v>
      </c>
      <c r="K4678">
        <v>16</v>
      </c>
      <c r="L4678">
        <v>26</v>
      </c>
      <c r="M4678" t="s">
        <v>900</v>
      </c>
      <c r="N4678" t="s">
        <v>860</v>
      </c>
      <c r="O4678" t="s">
        <v>799</v>
      </c>
      <c r="Q4678" t="s">
        <v>413</v>
      </c>
      <c r="R4678" t="str">
        <f t="shared" si="252"/>
        <v>Weekday</v>
      </c>
      <c r="S4678" s="27">
        <f t="shared" si="253"/>
        <v>41404</v>
      </c>
      <c r="T4678" t="str">
        <f t="shared" si="254"/>
        <v>S</v>
      </c>
      <c r="V4678" t="str">
        <f t="shared" si="255"/>
        <v>S</v>
      </c>
    </row>
    <row r="4679" spans="1:22" x14ac:dyDescent="0.25">
      <c r="A4679" t="s">
        <v>391</v>
      </c>
      <c r="B4679" t="s">
        <v>218</v>
      </c>
      <c r="C4679">
        <v>151935082</v>
      </c>
      <c r="D4679">
        <v>66</v>
      </c>
      <c r="E4679" t="s">
        <v>90</v>
      </c>
      <c r="G4679">
        <v>59.816000000000003</v>
      </c>
      <c r="H4679">
        <v>2015</v>
      </c>
      <c r="I4679">
        <v>7</v>
      </c>
      <c r="J4679">
        <v>11</v>
      </c>
      <c r="K4679">
        <v>13</v>
      </c>
      <c r="L4679">
        <v>38</v>
      </c>
      <c r="M4679" t="s">
        <v>900</v>
      </c>
      <c r="N4679" t="s">
        <v>171</v>
      </c>
      <c r="O4679" t="s">
        <v>799</v>
      </c>
      <c r="Q4679" t="s">
        <v>413</v>
      </c>
      <c r="R4679" t="str">
        <f t="shared" si="252"/>
        <v>Weekend</v>
      </c>
      <c r="S4679" s="27">
        <f t="shared" si="253"/>
        <v>42196</v>
      </c>
      <c r="T4679" t="str">
        <f t="shared" si="254"/>
        <v>S</v>
      </c>
      <c r="V4679" t="str">
        <f t="shared" si="255"/>
        <v>S</v>
      </c>
    </row>
    <row r="4680" spans="1:22" x14ac:dyDescent="0.25">
      <c r="A4680" t="s">
        <v>391</v>
      </c>
      <c r="B4680" t="s">
        <v>218</v>
      </c>
      <c r="C4680">
        <v>140555278</v>
      </c>
      <c r="D4680">
        <v>66</v>
      </c>
      <c r="E4680" t="s">
        <v>90</v>
      </c>
      <c r="G4680">
        <v>59.814999999999998</v>
      </c>
      <c r="H4680">
        <v>2014</v>
      </c>
      <c r="I4680">
        <v>2</v>
      </c>
      <c r="J4680">
        <v>22</v>
      </c>
      <c r="K4680">
        <v>18</v>
      </c>
      <c r="L4680">
        <v>45</v>
      </c>
      <c r="M4680" t="s">
        <v>900</v>
      </c>
      <c r="N4680" t="s">
        <v>404</v>
      </c>
      <c r="O4680" t="s">
        <v>799</v>
      </c>
      <c r="Q4680" t="s">
        <v>413</v>
      </c>
      <c r="R4680" t="str">
        <f t="shared" si="252"/>
        <v>Weekend</v>
      </c>
      <c r="S4680" s="27">
        <f t="shared" si="253"/>
        <v>41692</v>
      </c>
      <c r="T4680" t="str">
        <f t="shared" si="254"/>
        <v>S</v>
      </c>
      <c r="V4680" t="str">
        <f t="shared" si="255"/>
        <v>S</v>
      </c>
    </row>
    <row r="4681" spans="1:22" x14ac:dyDescent="0.25">
      <c r="A4681" t="s">
        <v>391</v>
      </c>
      <c r="B4681" t="s">
        <v>218</v>
      </c>
      <c r="C4681">
        <v>140625432</v>
      </c>
      <c r="D4681">
        <v>66</v>
      </c>
      <c r="E4681" t="s">
        <v>90</v>
      </c>
      <c r="G4681">
        <v>59.817</v>
      </c>
      <c r="H4681">
        <v>2014</v>
      </c>
      <c r="I4681">
        <v>3</v>
      </c>
      <c r="J4681">
        <v>2</v>
      </c>
      <c r="K4681">
        <v>16</v>
      </c>
      <c r="L4681">
        <v>17</v>
      </c>
      <c r="M4681" t="s">
        <v>900</v>
      </c>
      <c r="N4681" t="s">
        <v>860</v>
      </c>
      <c r="O4681" t="s">
        <v>799</v>
      </c>
      <c r="Q4681" t="s">
        <v>413</v>
      </c>
      <c r="R4681" t="str">
        <f t="shared" si="252"/>
        <v>Weekend</v>
      </c>
      <c r="S4681" s="27">
        <f t="shared" si="253"/>
        <v>41700</v>
      </c>
      <c r="T4681" t="str">
        <f t="shared" si="254"/>
        <v>S</v>
      </c>
      <c r="V4681" t="str">
        <f t="shared" si="255"/>
        <v>S</v>
      </c>
    </row>
    <row r="4682" spans="1:22" x14ac:dyDescent="0.25">
      <c r="A4682" t="s">
        <v>391</v>
      </c>
      <c r="S4682" s="27"/>
      <c r="V4682" t="str">
        <f t="shared" si="255"/>
        <v/>
      </c>
    </row>
    <row r="4683" spans="1:22" x14ac:dyDescent="0.25">
      <c r="A4683" t="s">
        <v>391</v>
      </c>
      <c r="B4683" t="s">
        <v>218</v>
      </c>
      <c r="C4683">
        <v>150575366</v>
      </c>
      <c r="D4683">
        <v>66</v>
      </c>
      <c r="E4683" t="s">
        <v>90</v>
      </c>
      <c r="G4683">
        <v>59.819000000000003</v>
      </c>
      <c r="H4683">
        <v>2015</v>
      </c>
      <c r="I4683">
        <v>2</v>
      </c>
      <c r="J4683">
        <v>21</v>
      </c>
      <c r="K4683">
        <v>17</v>
      </c>
      <c r="L4683">
        <v>37</v>
      </c>
      <c r="M4683" t="s">
        <v>899</v>
      </c>
      <c r="N4683" t="s">
        <v>860</v>
      </c>
      <c r="O4683" t="s">
        <v>799</v>
      </c>
      <c r="Q4683" t="s">
        <v>413</v>
      </c>
      <c r="R4683" t="str">
        <f t="shared" si="252"/>
        <v>Weekend</v>
      </c>
      <c r="S4683" s="27">
        <f t="shared" si="253"/>
        <v>42056</v>
      </c>
      <c r="T4683" t="str">
        <f t="shared" si="254"/>
        <v>S</v>
      </c>
      <c r="V4683" t="str">
        <f t="shared" si="255"/>
        <v>S</v>
      </c>
    </row>
    <row r="4684" spans="1:22" x14ac:dyDescent="0.25">
      <c r="A4684" t="s">
        <v>391</v>
      </c>
      <c r="B4684" t="s">
        <v>218</v>
      </c>
      <c r="C4684">
        <v>162085211</v>
      </c>
      <c r="D4684">
        <v>66</v>
      </c>
      <c r="E4684" t="s">
        <v>90</v>
      </c>
      <c r="G4684">
        <v>59.819000000000003</v>
      </c>
      <c r="H4684">
        <v>2016</v>
      </c>
      <c r="I4684">
        <v>7</v>
      </c>
      <c r="J4684">
        <v>20</v>
      </c>
      <c r="K4684">
        <v>9</v>
      </c>
      <c r="L4684">
        <v>30</v>
      </c>
      <c r="M4684" t="s">
        <v>900</v>
      </c>
      <c r="N4684" t="s">
        <v>860</v>
      </c>
      <c r="O4684" t="s">
        <v>799</v>
      </c>
      <c r="Q4684" t="s">
        <v>413</v>
      </c>
      <c r="R4684" t="str">
        <f t="shared" si="252"/>
        <v>Weekday</v>
      </c>
      <c r="S4684" s="27">
        <f t="shared" si="253"/>
        <v>42571</v>
      </c>
      <c r="T4684" t="str">
        <f t="shared" si="254"/>
        <v>D</v>
      </c>
      <c r="V4684" t="str">
        <f t="shared" si="255"/>
        <v>D</v>
      </c>
    </row>
    <row r="4685" spans="1:22" x14ac:dyDescent="0.25">
      <c r="A4685" t="s">
        <v>391</v>
      </c>
      <c r="B4685" t="s">
        <v>218</v>
      </c>
      <c r="C4685">
        <v>172165105</v>
      </c>
      <c r="D4685">
        <v>66</v>
      </c>
      <c r="E4685" t="s">
        <v>90</v>
      </c>
      <c r="G4685">
        <v>59.82</v>
      </c>
      <c r="H4685">
        <v>2017</v>
      </c>
      <c r="I4685">
        <v>8</v>
      </c>
      <c r="J4685">
        <v>4</v>
      </c>
      <c r="K4685">
        <v>7</v>
      </c>
      <c r="L4685">
        <v>40</v>
      </c>
      <c r="M4685" t="s">
        <v>900</v>
      </c>
      <c r="N4685" t="s">
        <v>860</v>
      </c>
      <c r="O4685" t="s">
        <v>799</v>
      </c>
      <c r="Q4685" t="s">
        <v>413</v>
      </c>
      <c r="R4685" t="str">
        <f t="shared" si="252"/>
        <v>Weekday</v>
      </c>
      <c r="S4685" s="27">
        <f t="shared" si="253"/>
        <v>42951</v>
      </c>
      <c r="T4685" t="str">
        <f t="shared" si="254"/>
        <v>D</v>
      </c>
      <c r="V4685" t="str">
        <f t="shared" si="255"/>
        <v>D</v>
      </c>
    </row>
    <row r="4686" spans="1:22" x14ac:dyDescent="0.25">
      <c r="A4686" t="s">
        <v>391</v>
      </c>
      <c r="B4686" t="s">
        <v>218</v>
      </c>
      <c r="C4686">
        <v>152095164</v>
      </c>
      <c r="D4686">
        <v>66</v>
      </c>
      <c r="E4686" t="s">
        <v>90</v>
      </c>
      <c r="G4686">
        <v>59.82</v>
      </c>
      <c r="H4686">
        <v>2015</v>
      </c>
      <c r="I4686">
        <v>7</v>
      </c>
      <c r="J4686">
        <v>28</v>
      </c>
      <c r="K4686">
        <v>8</v>
      </c>
      <c r="L4686">
        <v>48</v>
      </c>
      <c r="M4686" t="s">
        <v>900</v>
      </c>
      <c r="N4686" t="s">
        <v>860</v>
      </c>
      <c r="O4686" t="s">
        <v>799</v>
      </c>
      <c r="Q4686" t="s">
        <v>413</v>
      </c>
      <c r="R4686" t="str">
        <f t="shared" si="252"/>
        <v>Weekday</v>
      </c>
      <c r="S4686" s="27">
        <f t="shared" si="253"/>
        <v>42213</v>
      </c>
      <c r="T4686" t="str">
        <f t="shared" si="254"/>
        <v>S</v>
      </c>
      <c r="V4686" t="str">
        <f t="shared" si="255"/>
        <v>S</v>
      </c>
    </row>
    <row r="4687" spans="1:22" x14ac:dyDescent="0.25">
      <c r="A4687" t="s">
        <v>391</v>
      </c>
      <c r="B4687" t="s">
        <v>218</v>
      </c>
      <c r="C4687">
        <v>172015081</v>
      </c>
      <c r="D4687">
        <v>66</v>
      </c>
      <c r="E4687" t="s">
        <v>90</v>
      </c>
      <c r="G4687">
        <v>59.820999999999998</v>
      </c>
      <c r="H4687">
        <v>2017</v>
      </c>
      <c r="I4687">
        <v>7</v>
      </c>
      <c r="J4687">
        <v>12</v>
      </c>
      <c r="K4687">
        <v>6</v>
      </c>
      <c r="L4687">
        <v>25</v>
      </c>
      <c r="M4687" t="s">
        <v>900</v>
      </c>
      <c r="N4687" t="s">
        <v>860</v>
      </c>
      <c r="O4687" t="s">
        <v>799</v>
      </c>
      <c r="Q4687" t="s">
        <v>413</v>
      </c>
      <c r="R4687" t="str">
        <f t="shared" si="252"/>
        <v>Weekday</v>
      </c>
      <c r="S4687" s="27">
        <f t="shared" si="253"/>
        <v>42928</v>
      </c>
      <c r="T4687" t="str">
        <f t="shared" si="254"/>
        <v>D</v>
      </c>
      <c r="V4687" t="str">
        <f t="shared" si="255"/>
        <v>D</v>
      </c>
    </row>
    <row r="4688" spans="1:22" x14ac:dyDescent="0.25">
      <c r="A4688" t="s">
        <v>391</v>
      </c>
      <c r="B4688" t="s">
        <v>218</v>
      </c>
      <c r="C4688">
        <v>162845060</v>
      </c>
      <c r="D4688">
        <v>66</v>
      </c>
      <c r="E4688" t="s">
        <v>90</v>
      </c>
      <c r="G4688">
        <v>59.820999999999998</v>
      </c>
      <c r="H4688">
        <v>2016</v>
      </c>
      <c r="I4688">
        <v>10</v>
      </c>
      <c r="J4688">
        <v>9</v>
      </c>
      <c r="K4688">
        <v>11</v>
      </c>
      <c r="L4688">
        <v>38</v>
      </c>
      <c r="M4688" t="s">
        <v>900</v>
      </c>
      <c r="N4688" t="s">
        <v>171</v>
      </c>
      <c r="O4688" t="s">
        <v>799</v>
      </c>
      <c r="Q4688" t="s">
        <v>413</v>
      </c>
      <c r="R4688" t="str">
        <f t="shared" si="252"/>
        <v>Weekend</v>
      </c>
      <c r="S4688" s="27">
        <f t="shared" si="253"/>
        <v>42652</v>
      </c>
      <c r="T4688" t="str">
        <f t="shared" si="254"/>
        <v>D</v>
      </c>
      <c r="V4688" t="str">
        <f t="shared" si="255"/>
        <v>D</v>
      </c>
    </row>
    <row r="4689" spans="1:22" x14ac:dyDescent="0.25">
      <c r="A4689" t="s">
        <v>391</v>
      </c>
      <c r="S4689" s="27"/>
      <c r="V4689" t="str">
        <f t="shared" si="255"/>
        <v/>
      </c>
    </row>
    <row r="4690" spans="1:22" x14ac:dyDescent="0.25">
      <c r="A4690" t="s">
        <v>391</v>
      </c>
      <c r="B4690" t="s">
        <v>218</v>
      </c>
      <c r="C4690">
        <v>143495329</v>
      </c>
      <c r="D4690">
        <v>66</v>
      </c>
      <c r="E4690" t="s">
        <v>90</v>
      </c>
      <c r="G4690">
        <v>59.822000000000003</v>
      </c>
      <c r="H4690">
        <v>2014</v>
      </c>
      <c r="I4690">
        <v>12</v>
      </c>
      <c r="J4690">
        <v>15</v>
      </c>
      <c r="K4690">
        <v>7</v>
      </c>
      <c r="L4690">
        <v>49</v>
      </c>
      <c r="M4690" t="s">
        <v>900</v>
      </c>
      <c r="N4690" t="s">
        <v>404</v>
      </c>
      <c r="O4690" t="s">
        <v>799</v>
      </c>
      <c r="Q4690" t="s">
        <v>413</v>
      </c>
      <c r="R4690" t="str">
        <f t="shared" si="252"/>
        <v>Weekday</v>
      </c>
      <c r="S4690" s="27">
        <f t="shared" si="253"/>
        <v>41988</v>
      </c>
      <c r="T4690" t="str">
        <f t="shared" si="254"/>
        <v>S</v>
      </c>
      <c r="V4690" t="str">
        <f t="shared" si="255"/>
        <v>S</v>
      </c>
    </row>
    <row r="4691" spans="1:22" x14ac:dyDescent="0.25">
      <c r="A4691" t="s">
        <v>391</v>
      </c>
      <c r="B4691" t="s">
        <v>218</v>
      </c>
      <c r="C4691">
        <v>162835264</v>
      </c>
      <c r="D4691">
        <v>66</v>
      </c>
      <c r="E4691" t="s">
        <v>90</v>
      </c>
      <c r="G4691">
        <v>59.823</v>
      </c>
      <c r="H4691">
        <v>2016</v>
      </c>
      <c r="I4691">
        <v>9</v>
      </c>
      <c r="J4691">
        <v>17</v>
      </c>
      <c r="K4691">
        <v>19</v>
      </c>
      <c r="L4691">
        <v>28</v>
      </c>
      <c r="M4691" t="s">
        <v>900</v>
      </c>
      <c r="N4691" t="s">
        <v>860</v>
      </c>
      <c r="O4691" t="s">
        <v>799</v>
      </c>
      <c r="Q4691" t="s">
        <v>413</v>
      </c>
      <c r="R4691" t="str">
        <f t="shared" si="252"/>
        <v>Weekend</v>
      </c>
      <c r="S4691" s="27">
        <f t="shared" si="253"/>
        <v>42630</v>
      </c>
      <c r="T4691" t="str">
        <f t="shared" si="254"/>
        <v>D</v>
      </c>
      <c r="V4691" t="str">
        <f t="shared" si="255"/>
        <v>D</v>
      </c>
    </row>
    <row r="4692" spans="1:22" x14ac:dyDescent="0.25">
      <c r="A4692" t="s">
        <v>391</v>
      </c>
      <c r="B4692" t="s">
        <v>218</v>
      </c>
      <c r="C4692">
        <v>173135237</v>
      </c>
      <c r="D4692">
        <v>66</v>
      </c>
      <c r="E4692" t="s">
        <v>90</v>
      </c>
      <c r="G4692">
        <v>59.825000000000003</v>
      </c>
      <c r="H4692">
        <v>2017</v>
      </c>
      <c r="I4692">
        <v>11</v>
      </c>
      <c r="J4692">
        <v>9</v>
      </c>
      <c r="K4692">
        <v>5</v>
      </c>
      <c r="L4692">
        <v>55</v>
      </c>
      <c r="M4692" t="s">
        <v>900</v>
      </c>
      <c r="N4692" t="s">
        <v>860</v>
      </c>
      <c r="O4692" t="s">
        <v>799</v>
      </c>
      <c r="Q4692" t="s">
        <v>413</v>
      </c>
      <c r="R4692" t="str">
        <f t="shared" si="252"/>
        <v>Weekday</v>
      </c>
      <c r="S4692" s="27">
        <f t="shared" si="253"/>
        <v>43048</v>
      </c>
      <c r="T4692" t="str">
        <f t="shared" si="254"/>
        <v>D</v>
      </c>
      <c r="V4692" t="str">
        <f t="shared" si="255"/>
        <v>D</v>
      </c>
    </row>
    <row r="4693" spans="1:22" x14ac:dyDescent="0.25">
      <c r="A4693" t="s">
        <v>391</v>
      </c>
      <c r="B4693" t="s">
        <v>218</v>
      </c>
      <c r="C4693">
        <v>143415178</v>
      </c>
      <c r="D4693">
        <v>66</v>
      </c>
      <c r="E4693" t="s">
        <v>90</v>
      </c>
      <c r="G4693">
        <v>59.826999999999998</v>
      </c>
      <c r="H4693">
        <v>2014</v>
      </c>
      <c r="I4693">
        <v>12</v>
      </c>
      <c r="J4693">
        <v>7</v>
      </c>
      <c r="K4693">
        <v>14</v>
      </c>
      <c r="L4693">
        <v>6</v>
      </c>
      <c r="M4693" t="s">
        <v>900</v>
      </c>
      <c r="N4693" t="s">
        <v>404</v>
      </c>
      <c r="O4693" t="s">
        <v>799</v>
      </c>
      <c r="Q4693" t="s">
        <v>413</v>
      </c>
      <c r="R4693" t="str">
        <f t="shared" si="252"/>
        <v>Weekend</v>
      </c>
      <c r="S4693" s="27">
        <f t="shared" si="253"/>
        <v>41980</v>
      </c>
      <c r="T4693" t="str">
        <f t="shared" si="254"/>
        <v>S</v>
      </c>
      <c r="V4693" t="str">
        <f t="shared" si="255"/>
        <v>S</v>
      </c>
    </row>
    <row r="4694" spans="1:22" x14ac:dyDescent="0.25">
      <c r="A4694" t="s">
        <v>391</v>
      </c>
      <c r="B4694" t="s">
        <v>218</v>
      </c>
      <c r="C4694">
        <v>143585153</v>
      </c>
      <c r="D4694">
        <v>66</v>
      </c>
      <c r="E4694" t="s">
        <v>90</v>
      </c>
      <c r="G4694">
        <v>59.828000000000003</v>
      </c>
      <c r="H4694">
        <v>2014</v>
      </c>
      <c r="I4694">
        <v>12</v>
      </c>
      <c r="J4694">
        <v>23</v>
      </c>
      <c r="K4694">
        <v>15</v>
      </c>
      <c r="L4694">
        <v>35</v>
      </c>
      <c r="M4694" t="s">
        <v>900</v>
      </c>
      <c r="N4694" t="s">
        <v>171</v>
      </c>
      <c r="O4694" t="s">
        <v>799</v>
      </c>
      <c r="Q4694" t="s">
        <v>413</v>
      </c>
      <c r="R4694" t="str">
        <f t="shared" si="252"/>
        <v>Weekday</v>
      </c>
      <c r="S4694" s="27">
        <f t="shared" si="253"/>
        <v>41996</v>
      </c>
      <c r="T4694" t="str">
        <f t="shared" si="254"/>
        <v>S</v>
      </c>
      <c r="V4694" t="str">
        <f t="shared" si="255"/>
        <v>S</v>
      </c>
    </row>
    <row r="4695" spans="1:22" x14ac:dyDescent="0.25">
      <c r="A4695" t="s">
        <v>391</v>
      </c>
      <c r="B4695" t="s">
        <v>218</v>
      </c>
      <c r="C4695">
        <v>171275551</v>
      </c>
      <c r="D4695">
        <v>66</v>
      </c>
      <c r="E4695" t="s">
        <v>90</v>
      </c>
      <c r="G4695">
        <v>59.83</v>
      </c>
      <c r="H4695">
        <v>2017</v>
      </c>
      <c r="I4695">
        <v>5</v>
      </c>
      <c r="J4695">
        <v>6</v>
      </c>
      <c r="K4695">
        <v>15</v>
      </c>
      <c r="L4695">
        <v>13</v>
      </c>
      <c r="M4695" t="s">
        <v>900</v>
      </c>
      <c r="N4695" t="s">
        <v>171</v>
      </c>
      <c r="O4695" t="s">
        <v>799</v>
      </c>
      <c r="Q4695" t="s">
        <v>413</v>
      </c>
      <c r="R4695" t="str">
        <f t="shared" si="252"/>
        <v>Weekend</v>
      </c>
      <c r="S4695" s="27">
        <f t="shared" si="253"/>
        <v>42861</v>
      </c>
      <c r="T4695" t="str">
        <f t="shared" si="254"/>
        <v>D</v>
      </c>
      <c r="V4695" t="str">
        <f t="shared" si="255"/>
        <v>D</v>
      </c>
    </row>
    <row r="4696" spans="1:22" x14ac:dyDescent="0.25">
      <c r="A4696" t="s">
        <v>391</v>
      </c>
      <c r="B4696" t="s">
        <v>218</v>
      </c>
      <c r="C4696">
        <v>130455273</v>
      </c>
      <c r="D4696">
        <v>66</v>
      </c>
      <c r="E4696" t="s">
        <v>90</v>
      </c>
      <c r="G4696">
        <v>59.83</v>
      </c>
      <c r="H4696">
        <v>2013</v>
      </c>
      <c r="I4696">
        <v>2</v>
      </c>
      <c r="J4696">
        <v>14</v>
      </c>
      <c r="K4696">
        <v>17</v>
      </c>
      <c r="L4696">
        <v>39</v>
      </c>
      <c r="M4696" t="s">
        <v>900</v>
      </c>
      <c r="N4696" t="s">
        <v>860</v>
      </c>
      <c r="O4696" t="s">
        <v>1933</v>
      </c>
      <c r="Q4696" t="s">
        <v>413</v>
      </c>
      <c r="R4696" t="str">
        <f t="shared" si="252"/>
        <v>Weekday</v>
      </c>
      <c r="S4696" s="27">
        <f t="shared" si="253"/>
        <v>41319</v>
      </c>
      <c r="T4696" t="str">
        <f t="shared" si="254"/>
        <v>S</v>
      </c>
      <c r="V4696" t="str">
        <f t="shared" si="255"/>
        <v>S</v>
      </c>
    </row>
    <row r="4697" spans="1:22" x14ac:dyDescent="0.25">
      <c r="A4697" t="s">
        <v>391</v>
      </c>
      <c r="S4697" s="27"/>
      <c r="V4697" t="str">
        <f t="shared" si="255"/>
        <v/>
      </c>
    </row>
    <row r="4698" spans="1:22" x14ac:dyDescent="0.25">
      <c r="A4698" t="s">
        <v>391</v>
      </c>
      <c r="B4698" t="s">
        <v>218</v>
      </c>
      <c r="C4698">
        <v>162695104</v>
      </c>
      <c r="D4698">
        <v>66</v>
      </c>
      <c r="E4698" t="s">
        <v>90</v>
      </c>
      <c r="G4698">
        <v>59.83</v>
      </c>
      <c r="H4698">
        <v>2016</v>
      </c>
      <c r="I4698">
        <v>9</v>
      </c>
      <c r="J4698">
        <v>25</v>
      </c>
      <c r="K4698">
        <v>10</v>
      </c>
      <c r="L4698">
        <v>46</v>
      </c>
      <c r="M4698" t="s">
        <v>900</v>
      </c>
      <c r="N4698" t="s">
        <v>171</v>
      </c>
      <c r="O4698" t="s">
        <v>799</v>
      </c>
      <c r="Q4698" t="s">
        <v>413</v>
      </c>
      <c r="R4698" t="str">
        <f t="shared" si="252"/>
        <v>Weekend</v>
      </c>
      <c r="S4698" s="27">
        <f t="shared" si="253"/>
        <v>42638</v>
      </c>
      <c r="T4698" t="str">
        <f t="shared" si="254"/>
        <v>D</v>
      </c>
      <c r="V4698" t="str">
        <f t="shared" si="255"/>
        <v>D</v>
      </c>
    </row>
    <row r="4699" spans="1:22" x14ac:dyDescent="0.25">
      <c r="A4699" t="s">
        <v>391</v>
      </c>
      <c r="B4699" t="s">
        <v>218</v>
      </c>
      <c r="C4699">
        <v>162585206</v>
      </c>
      <c r="D4699">
        <v>66</v>
      </c>
      <c r="E4699" t="s">
        <v>90</v>
      </c>
      <c r="G4699">
        <v>59.832999999999998</v>
      </c>
      <c r="H4699">
        <v>2016</v>
      </c>
      <c r="I4699">
        <v>9</v>
      </c>
      <c r="J4699">
        <v>10</v>
      </c>
      <c r="K4699">
        <v>1</v>
      </c>
      <c r="L4699">
        <v>55</v>
      </c>
      <c r="M4699" t="s">
        <v>900</v>
      </c>
      <c r="N4699" t="s">
        <v>860</v>
      </c>
      <c r="O4699" t="s">
        <v>799</v>
      </c>
      <c r="Q4699" t="s">
        <v>413</v>
      </c>
      <c r="R4699" t="str">
        <f t="shared" si="252"/>
        <v>Weekend</v>
      </c>
      <c r="S4699" s="27">
        <f t="shared" si="253"/>
        <v>42623</v>
      </c>
      <c r="T4699" t="str">
        <f t="shared" si="254"/>
        <v>D</v>
      </c>
      <c r="V4699" t="str">
        <f t="shared" si="255"/>
        <v>D</v>
      </c>
    </row>
    <row r="4700" spans="1:22" x14ac:dyDescent="0.25">
      <c r="A4700" t="s">
        <v>391</v>
      </c>
      <c r="B4700" t="s">
        <v>218</v>
      </c>
      <c r="C4700">
        <v>172715421</v>
      </c>
      <c r="D4700">
        <v>66</v>
      </c>
      <c r="E4700" t="s">
        <v>90</v>
      </c>
      <c r="G4700">
        <v>59.835999999999999</v>
      </c>
      <c r="H4700">
        <v>2017</v>
      </c>
      <c r="I4700">
        <v>9</v>
      </c>
      <c r="J4700">
        <v>23</v>
      </c>
      <c r="K4700">
        <v>21</v>
      </c>
      <c r="L4700">
        <v>40</v>
      </c>
      <c r="M4700" t="s">
        <v>900</v>
      </c>
      <c r="N4700" t="s">
        <v>860</v>
      </c>
      <c r="O4700" t="s">
        <v>799</v>
      </c>
      <c r="Q4700" t="s">
        <v>413</v>
      </c>
      <c r="R4700" t="str">
        <f t="shared" si="252"/>
        <v>Weekend</v>
      </c>
      <c r="S4700" s="27">
        <f t="shared" si="253"/>
        <v>43001</v>
      </c>
      <c r="T4700" t="str">
        <f t="shared" si="254"/>
        <v>D</v>
      </c>
      <c r="V4700" t="str">
        <f t="shared" si="255"/>
        <v>D</v>
      </c>
    </row>
    <row r="4701" spans="1:22" x14ac:dyDescent="0.25">
      <c r="A4701" t="s">
        <v>391</v>
      </c>
      <c r="B4701" t="s">
        <v>218</v>
      </c>
      <c r="C4701">
        <v>141035161</v>
      </c>
      <c r="D4701">
        <v>66</v>
      </c>
      <c r="E4701" t="s">
        <v>90</v>
      </c>
      <c r="G4701">
        <v>59.835999999999999</v>
      </c>
      <c r="H4701">
        <v>2014</v>
      </c>
      <c r="I4701">
        <v>4</v>
      </c>
      <c r="J4701">
        <v>14</v>
      </c>
      <c r="K4701">
        <v>18</v>
      </c>
      <c r="L4701">
        <v>4</v>
      </c>
      <c r="M4701" t="s">
        <v>900</v>
      </c>
      <c r="N4701" t="s">
        <v>171</v>
      </c>
      <c r="O4701" t="s">
        <v>799</v>
      </c>
      <c r="Q4701" t="s">
        <v>413</v>
      </c>
      <c r="R4701" t="str">
        <f t="shared" si="252"/>
        <v>Weekday</v>
      </c>
      <c r="S4701" s="27">
        <f t="shared" si="253"/>
        <v>41743</v>
      </c>
      <c r="T4701" t="str">
        <f t="shared" si="254"/>
        <v>S</v>
      </c>
      <c r="V4701" t="str">
        <f t="shared" si="255"/>
        <v>S</v>
      </c>
    </row>
    <row r="4702" spans="1:22" x14ac:dyDescent="0.25">
      <c r="A4702" t="s">
        <v>391</v>
      </c>
      <c r="B4702" t="s">
        <v>218</v>
      </c>
      <c r="C4702">
        <v>142825322</v>
      </c>
      <c r="D4702">
        <v>66</v>
      </c>
      <c r="E4702" t="s">
        <v>90</v>
      </c>
      <c r="G4702">
        <v>59.837000000000003</v>
      </c>
      <c r="H4702">
        <v>2014</v>
      </c>
      <c r="I4702">
        <v>10</v>
      </c>
      <c r="J4702">
        <v>8</v>
      </c>
      <c r="K4702">
        <v>17</v>
      </c>
      <c r="L4702">
        <v>29</v>
      </c>
      <c r="M4702" t="s">
        <v>900</v>
      </c>
      <c r="N4702" t="s">
        <v>860</v>
      </c>
      <c r="O4702" t="s">
        <v>799</v>
      </c>
      <c r="Q4702" t="s">
        <v>413</v>
      </c>
      <c r="R4702" t="str">
        <f t="shared" si="252"/>
        <v>Weekday</v>
      </c>
      <c r="S4702" s="27">
        <f t="shared" si="253"/>
        <v>41920</v>
      </c>
      <c r="T4702" t="str">
        <f t="shared" si="254"/>
        <v>S</v>
      </c>
      <c r="V4702" t="str">
        <f t="shared" si="255"/>
        <v>S</v>
      </c>
    </row>
    <row r="4703" spans="1:22" x14ac:dyDescent="0.25">
      <c r="A4703" t="s">
        <v>391</v>
      </c>
      <c r="S4703" s="27"/>
      <c r="V4703" t="str">
        <f t="shared" si="255"/>
        <v/>
      </c>
    </row>
    <row r="4704" spans="1:22" x14ac:dyDescent="0.25">
      <c r="A4704" t="s">
        <v>391</v>
      </c>
      <c r="B4704" t="s">
        <v>218</v>
      </c>
      <c r="C4704">
        <v>143345081</v>
      </c>
      <c r="D4704">
        <v>66</v>
      </c>
      <c r="E4704" t="s">
        <v>90</v>
      </c>
      <c r="G4704">
        <v>59.844000000000001</v>
      </c>
      <c r="H4704">
        <v>2014</v>
      </c>
      <c r="I4704">
        <v>11</v>
      </c>
      <c r="J4704">
        <v>25</v>
      </c>
      <c r="K4704">
        <v>15</v>
      </c>
      <c r="L4704">
        <v>35</v>
      </c>
      <c r="M4704" t="s">
        <v>900</v>
      </c>
      <c r="N4704" t="s">
        <v>860</v>
      </c>
      <c r="O4704" t="s">
        <v>799</v>
      </c>
      <c r="Q4704" t="s">
        <v>413</v>
      </c>
      <c r="R4704" t="str">
        <f t="shared" si="252"/>
        <v>Weekday</v>
      </c>
      <c r="S4704" s="27">
        <f t="shared" si="253"/>
        <v>41968</v>
      </c>
      <c r="T4704" t="str">
        <f t="shared" si="254"/>
        <v>S</v>
      </c>
      <c r="V4704" t="str">
        <f t="shared" si="255"/>
        <v>S</v>
      </c>
    </row>
    <row r="4705" spans="1:22" x14ac:dyDescent="0.25">
      <c r="A4705" t="s">
        <v>391</v>
      </c>
      <c r="B4705" t="s">
        <v>218</v>
      </c>
      <c r="C4705">
        <v>131165098</v>
      </c>
      <c r="D4705">
        <v>66</v>
      </c>
      <c r="E4705" t="s">
        <v>90</v>
      </c>
      <c r="G4705">
        <v>59.844999999999999</v>
      </c>
      <c r="H4705">
        <v>2013</v>
      </c>
      <c r="I4705">
        <v>4</v>
      </c>
      <c r="J4705">
        <v>26</v>
      </c>
      <c r="K4705">
        <v>6</v>
      </c>
      <c r="L4705">
        <v>37</v>
      </c>
      <c r="M4705" t="s">
        <v>900</v>
      </c>
      <c r="N4705" t="s">
        <v>860</v>
      </c>
      <c r="O4705" t="s">
        <v>799</v>
      </c>
      <c r="Q4705" t="s">
        <v>413</v>
      </c>
      <c r="R4705" t="str">
        <f t="shared" si="252"/>
        <v>Weekday</v>
      </c>
      <c r="S4705" s="27">
        <f t="shared" si="253"/>
        <v>41390</v>
      </c>
      <c r="T4705" t="str">
        <f t="shared" si="254"/>
        <v>S</v>
      </c>
      <c r="V4705" t="str">
        <f t="shared" si="255"/>
        <v>S</v>
      </c>
    </row>
    <row r="4706" spans="1:22" x14ac:dyDescent="0.25">
      <c r="A4706" t="s">
        <v>391</v>
      </c>
      <c r="B4706" t="s">
        <v>218</v>
      </c>
      <c r="C4706">
        <v>132505041</v>
      </c>
      <c r="D4706">
        <v>66</v>
      </c>
      <c r="E4706" t="s">
        <v>90</v>
      </c>
      <c r="G4706">
        <v>59.85</v>
      </c>
      <c r="H4706">
        <v>2013</v>
      </c>
      <c r="I4706">
        <v>9</v>
      </c>
      <c r="J4706">
        <v>6</v>
      </c>
      <c r="K4706">
        <v>12</v>
      </c>
      <c r="L4706">
        <v>39</v>
      </c>
      <c r="M4706" t="s">
        <v>900</v>
      </c>
      <c r="N4706" t="s">
        <v>860</v>
      </c>
      <c r="O4706" t="s">
        <v>799</v>
      </c>
      <c r="Q4706" t="s">
        <v>413</v>
      </c>
      <c r="R4706" t="str">
        <f t="shared" si="252"/>
        <v>Weekday</v>
      </c>
      <c r="S4706" s="27">
        <f t="shared" si="253"/>
        <v>41523</v>
      </c>
      <c r="T4706" t="str">
        <f t="shared" si="254"/>
        <v>S</v>
      </c>
      <c r="V4706" t="str">
        <f t="shared" si="255"/>
        <v>S</v>
      </c>
    </row>
    <row r="4707" spans="1:22" x14ac:dyDescent="0.25">
      <c r="A4707" t="s">
        <v>391</v>
      </c>
      <c r="S4707" s="27"/>
      <c r="V4707" t="str">
        <f t="shared" si="255"/>
        <v/>
      </c>
    </row>
    <row r="4708" spans="1:22" x14ac:dyDescent="0.25">
      <c r="A4708" t="s">
        <v>391</v>
      </c>
      <c r="B4708" t="s">
        <v>218</v>
      </c>
      <c r="C4708">
        <v>141325337</v>
      </c>
      <c r="D4708">
        <v>66</v>
      </c>
      <c r="E4708" t="s">
        <v>90</v>
      </c>
      <c r="G4708">
        <v>59.859000000000002</v>
      </c>
      <c r="H4708">
        <v>2014</v>
      </c>
      <c r="I4708">
        <v>5</v>
      </c>
      <c r="J4708">
        <v>12</v>
      </c>
      <c r="K4708">
        <v>16</v>
      </c>
      <c r="L4708">
        <v>0</v>
      </c>
      <c r="M4708" t="s">
        <v>900</v>
      </c>
      <c r="N4708" t="s">
        <v>404</v>
      </c>
      <c r="O4708" t="s">
        <v>799</v>
      </c>
      <c r="Q4708" t="s">
        <v>413</v>
      </c>
      <c r="R4708" t="str">
        <f t="shared" si="252"/>
        <v>Weekday</v>
      </c>
      <c r="S4708" s="27">
        <f t="shared" si="253"/>
        <v>41771</v>
      </c>
      <c r="T4708" t="str">
        <f t="shared" si="254"/>
        <v>S</v>
      </c>
      <c r="V4708" t="str">
        <f t="shared" si="255"/>
        <v>S</v>
      </c>
    </row>
    <row r="4709" spans="1:22" x14ac:dyDescent="0.25">
      <c r="A4709" t="s">
        <v>391</v>
      </c>
      <c r="B4709" t="s">
        <v>218</v>
      </c>
      <c r="C4709">
        <v>152575224</v>
      </c>
      <c r="D4709">
        <v>66</v>
      </c>
      <c r="E4709" t="s">
        <v>90</v>
      </c>
      <c r="G4709">
        <v>59.859000000000002</v>
      </c>
      <c r="H4709">
        <v>2015</v>
      </c>
      <c r="I4709">
        <v>9</v>
      </c>
      <c r="J4709">
        <v>14</v>
      </c>
      <c r="K4709">
        <v>8</v>
      </c>
      <c r="L4709">
        <v>56</v>
      </c>
      <c r="M4709" t="s">
        <v>900</v>
      </c>
      <c r="N4709" t="s">
        <v>860</v>
      </c>
      <c r="O4709" t="s">
        <v>799</v>
      </c>
      <c r="Q4709" t="s">
        <v>413</v>
      </c>
      <c r="R4709" t="str">
        <f t="shared" si="252"/>
        <v>Weekday</v>
      </c>
      <c r="S4709" s="27">
        <f t="shared" si="253"/>
        <v>42261</v>
      </c>
      <c r="T4709" t="str">
        <f t="shared" si="254"/>
        <v>D</v>
      </c>
      <c r="V4709" t="str">
        <f t="shared" si="255"/>
        <v>D</v>
      </c>
    </row>
    <row r="4710" spans="1:22" x14ac:dyDescent="0.25">
      <c r="A4710" t="s">
        <v>391</v>
      </c>
      <c r="S4710" s="27"/>
      <c r="V4710" t="str">
        <f t="shared" si="255"/>
        <v/>
      </c>
    </row>
    <row r="4711" spans="1:22" x14ac:dyDescent="0.25">
      <c r="A4711" t="s">
        <v>391</v>
      </c>
      <c r="B4711" t="s">
        <v>218</v>
      </c>
      <c r="C4711">
        <v>163315260</v>
      </c>
      <c r="D4711">
        <v>66</v>
      </c>
      <c r="E4711" t="s">
        <v>90</v>
      </c>
      <c r="G4711">
        <v>59.868000000000002</v>
      </c>
      <c r="H4711">
        <v>2016</v>
      </c>
      <c r="I4711">
        <v>11</v>
      </c>
      <c r="J4711">
        <v>15</v>
      </c>
      <c r="K4711">
        <v>17</v>
      </c>
      <c r="L4711">
        <v>37</v>
      </c>
      <c r="M4711" t="s">
        <v>900</v>
      </c>
      <c r="N4711" t="s">
        <v>860</v>
      </c>
      <c r="O4711" t="s">
        <v>799</v>
      </c>
      <c r="Q4711" t="s">
        <v>413</v>
      </c>
      <c r="R4711" t="str">
        <f t="shared" si="252"/>
        <v>Weekday</v>
      </c>
      <c r="S4711" s="27">
        <f t="shared" si="253"/>
        <v>42689</v>
      </c>
      <c r="T4711" t="str">
        <f t="shared" si="254"/>
        <v>D</v>
      </c>
      <c r="V4711" t="str">
        <f t="shared" si="255"/>
        <v>D</v>
      </c>
    </row>
    <row r="4712" spans="1:22" x14ac:dyDescent="0.25">
      <c r="A4712" t="s">
        <v>391</v>
      </c>
      <c r="S4712" s="27"/>
      <c r="V4712" t="str">
        <f t="shared" si="255"/>
        <v/>
      </c>
    </row>
    <row r="4713" spans="1:22" x14ac:dyDescent="0.25">
      <c r="A4713" t="s">
        <v>391</v>
      </c>
      <c r="B4713" t="s">
        <v>218</v>
      </c>
      <c r="C4713">
        <v>152085334</v>
      </c>
      <c r="D4713">
        <v>66</v>
      </c>
      <c r="E4713" t="s">
        <v>90</v>
      </c>
      <c r="G4713">
        <v>59.872999999999998</v>
      </c>
      <c r="H4713">
        <v>2015</v>
      </c>
      <c r="I4713">
        <v>7</v>
      </c>
      <c r="J4713">
        <v>27</v>
      </c>
      <c r="K4713">
        <v>16</v>
      </c>
      <c r="L4713">
        <v>40</v>
      </c>
      <c r="M4713" t="s">
        <v>900</v>
      </c>
      <c r="N4713" t="s">
        <v>860</v>
      </c>
      <c r="O4713" t="s">
        <v>799</v>
      </c>
      <c r="Q4713" t="s">
        <v>413</v>
      </c>
      <c r="R4713" t="str">
        <f t="shared" si="252"/>
        <v>Weekday</v>
      </c>
      <c r="S4713" s="27">
        <f t="shared" si="253"/>
        <v>42212</v>
      </c>
      <c r="T4713" t="str">
        <f t="shared" si="254"/>
        <v>S</v>
      </c>
      <c r="V4713" t="str">
        <f t="shared" si="255"/>
        <v>S</v>
      </c>
    </row>
    <row r="4714" spans="1:22" x14ac:dyDescent="0.25">
      <c r="A4714" t="s">
        <v>391</v>
      </c>
      <c r="S4714" s="27"/>
      <c r="V4714" t="str">
        <f t="shared" si="255"/>
        <v/>
      </c>
    </row>
    <row r="4715" spans="1:22" x14ac:dyDescent="0.25">
      <c r="A4715" t="s">
        <v>391</v>
      </c>
      <c r="B4715" t="s">
        <v>218</v>
      </c>
      <c r="C4715">
        <v>162245085</v>
      </c>
      <c r="D4715">
        <v>66</v>
      </c>
      <c r="E4715" t="s">
        <v>90</v>
      </c>
      <c r="G4715">
        <v>59.878</v>
      </c>
      <c r="H4715">
        <v>2016</v>
      </c>
      <c r="I4715">
        <v>8</v>
      </c>
      <c r="J4715">
        <v>11</v>
      </c>
      <c r="K4715">
        <v>7</v>
      </c>
      <c r="L4715">
        <v>17</v>
      </c>
      <c r="M4715" t="s">
        <v>899</v>
      </c>
      <c r="N4715" t="s">
        <v>171</v>
      </c>
      <c r="O4715" t="s">
        <v>799</v>
      </c>
      <c r="Q4715" t="s">
        <v>413</v>
      </c>
      <c r="R4715" t="str">
        <f t="shared" si="252"/>
        <v>Weekday</v>
      </c>
      <c r="S4715" s="27">
        <f t="shared" si="253"/>
        <v>42593</v>
      </c>
      <c r="T4715" t="str">
        <f t="shared" si="254"/>
        <v>D</v>
      </c>
      <c r="V4715" t="str">
        <f t="shared" si="255"/>
        <v>D</v>
      </c>
    </row>
    <row r="4716" spans="1:22" x14ac:dyDescent="0.25">
      <c r="A4716" t="s">
        <v>391</v>
      </c>
      <c r="B4716" t="s">
        <v>218</v>
      </c>
      <c r="C4716">
        <v>133245035</v>
      </c>
      <c r="D4716">
        <v>66</v>
      </c>
      <c r="E4716" t="s">
        <v>90</v>
      </c>
      <c r="G4716">
        <v>59.878999999999998</v>
      </c>
      <c r="H4716">
        <v>2013</v>
      </c>
      <c r="I4716">
        <v>11</v>
      </c>
      <c r="J4716">
        <v>15</v>
      </c>
      <c r="K4716">
        <v>15</v>
      </c>
      <c r="L4716">
        <v>34</v>
      </c>
      <c r="M4716" t="s">
        <v>900</v>
      </c>
      <c r="N4716" t="s">
        <v>860</v>
      </c>
      <c r="O4716" t="s">
        <v>799</v>
      </c>
      <c r="Q4716" t="s">
        <v>413</v>
      </c>
      <c r="R4716" t="str">
        <f t="shared" si="252"/>
        <v>Weekday</v>
      </c>
      <c r="S4716" s="27">
        <f t="shared" si="253"/>
        <v>41593</v>
      </c>
      <c r="T4716" t="str">
        <f t="shared" si="254"/>
        <v>S</v>
      </c>
      <c r="V4716" t="str">
        <f t="shared" si="255"/>
        <v>S</v>
      </c>
    </row>
    <row r="4717" spans="1:22" x14ac:dyDescent="0.25">
      <c r="A4717" t="s">
        <v>391</v>
      </c>
      <c r="B4717" t="s">
        <v>218</v>
      </c>
      <c r="C4717">
        <v>130805040</v>
      </c>
      <c r="D4717">
        <v>66</v>
      </c>
      <c r="E4717" t="s">
        <v>90</v>
      </c>
      <c r="G4717">
        <v>59.682000000000002</v>
      </c>
      <c r="H4717">
        <v>2013</v>
      </c>
      <c r="I4717">
        <v>3</v>
      </c>
      <c r="J4717">
        <v>20</v>
      </c>
      <c r="K4717">
        <v>5</v>
      </c>
      <c r="L4717">
        <v>36</v>
      </c>
      <c r="M4717" t="s">
        <v>900</v>
      </c>
      <c r="N4717" t="s">
        <v>860</v>
      </c>
      <c r="O4717" t="s">
        <v>799</v>
      </c>
      <c r="Q4717" t="s">
        <v>413</v>
      </c>
      <c r="R4717" t="str">
        <f t="shared" si="252"/>
        <v>Weekday</v>
      </c>
      <c r="S4717" s="27">
        <f t="shared" si="253"/>
        <v>41353</v>
      </c>
      <c r="T4717" t="str">
        <f t="shared" si="254"/>
        <v>S</v>
      </c>
      <c r="V4717" t="str">
        <f t="shared" si="255"/>
        <v>S</v>
      </c>
    </row>
    <row r="4718" spans="1:22" x14ac:dyDescent="0.25">
      <c r="A4718" t="s">
        <v>391</v>
      </c>
      <c r="B4718" t="s">
        <v>218</v>
      </c>
      <c r="C4718">
        <v>172985111</v>
      </c>
      <c r="D4718">
        <v>66</v>
      </c>
      <c r="E4718" t="s">
        <v>90</v>
      </c>
      <c r="G4718">
        <v>59.884999999999998</v>
      </c>
      <c r="H4718">
        <v>2017</v>
      </c>
      <c r="I4718">
        <v>10</v>
      </c>
      <c r="J4718">
        <v>16</v>
      </c>
      <c r="K4718">
        <v>6</v>
      </c>
      <c r="L4718">
        <v>15</v>
      </c>
      <c r="M4718" t="s">
        <v>900</v>
      </c>
      <c r="N4718" t="s">
        <v>860</v>
      </c>
      <c r="O4718" t="s">
        <v>799</v>
      </c>
      <c r="Q4718" t="s">
        <v>413</v>
      </c>
      <c r="R4718" t="str">
        <f t="shared" si="252"/>
        <v>Weekday</v>
      </c>
      <c r="S4718" s="27">
        <f t="shared" si="253"/>
        <v>43024</v>
      </c>
      <c r="T4718" t="str">
        <f t="shared" si="254"/>
        <v>D</v>
      </c>
      <c r="V4718" t="str">
        <f t="shared" si="255"/>
        <v>D</v>
      </c>
    </row>
    <row r="4719" spans="1:22" x14ac:dyDescent="0.25">
      <c r="A4719" t="s">
        <v>391</v>
      </c>
      <c r="B4719" t="s">
        <v>218</v>
      </c>
      <c r="C4719">
        <v>133025150</v>
      </c>
      <c r="D4719">
        <v>66</v>
      </c>
      <c r="E4719" t="s">
        <v>90</v>
      </c>
      <c r="G4719">
        <v>59.887</v>
      </c>
      <c r="H4719">
        <v>2013</v>
      </c>
      <c r="I4719">
        <v>10</v>
      </c>
      <c r="J4719">
        <v>29</v>
      </c>
      <c r="K4719">
        <v>9</v>
      </c>
      <c r="L4719">
        <v>0</v>
      </c>
      <c r="M4719" t="s">
        <v>900</v>
      </c>
      <c r="N4719" t="s">
        <v>171</v>
      </c>
      <c r="O4719" t="s">
        <v>799</v>
      </c>
      <c r="Q4719" t="s">
        <v>413</v>
      </c>
      <c r="R4719" t="str">
        <f t="shared" si="252"/>
        <v>Weekday</v>
      </c>
      <c r="S4719" s="27">
        <f t="shared" si="253"/>
        <v>41576</v>
      </c>
      <c r="T4719" t="str">
        <f t="shared" si="254"/>
        <v>S</v>
      </c>
      <c r="V4719" t="str">
        <f t="shared" si="255"/>
        <v>S</v>
      </c>
    </row>
    <row r="4720" spans="1:22" x14ac:dyDescent="0.25">
      <c r="A4720" t="s">
        <v>391</v>
      </c>
      <c r="B4720" t="s">
        <v>218</v>
      </c>
      <c r="C4720">
        <v>161045151</v>
      </c>
      <c r="D4720">
        <v>66</v>
      </c>
      <c r="E4720" t="s">
        <v>90</v>
      </c>
      <c r="G4720">
        <v>59.887</v>
      </c>
      <c r="H4720">
        <v>2016</v>
      </c>
      <c r="I4720">
        <v>4</v>
      </c>
      <c r="J4720">
        <v>12</v>
      </c>
      <c r="K4720">
        <v>9</v>
      </c>
      <c r="L4720">
        <v>15</v>
      </c>
      <c r="M4720" t="s">
        <v>900</v>
      </c>
      <c r="N4720" t="s">
        <v>171</v>
      </c>
      <c r="O4720" t="s">
        <v>799</v>
      </c>
      <c r="Q4720" t="s">
        <v>413</v>
      </c>
      <c r="R4720" t="str">
        <f t="shared" si="252"/>
        <v>Weekday</v>
      </c>
      <c r="S4720" s="27">
        <f t="shared" si="253"/>
        <v>42472</v>
      </c>
      <c r="T4720" t="str">
        <f t="shared" si="254"/>
        <v>D</v>
      </c>
      <c r="V4720" t="str">
        <f t="shared" si="255"/>
        <v>D</v>
      </c>
    </row>
    <row r="4721" spans="1:22" x14ac:dyDescent="0.25">
      <c r="A4721" t="s">
        <v>391</v>
      </c>
      <c r="S4721" s="27"/>
      <c r="V4721" t="str">
        <f t="shared" si="255"/>
        <v/>
      </c>
    </row>
    <row r="4722" spans="1:22" x14ac:dyDescent="0.25">
      <c r="A4722" t="s">
        <v>391</v>
      </c>
      <c r="B4722" t="s">
        <v>218</v>
      </c>
      <c r="C4722">
        <v>150065243</v>
      </c>
      <c r="D4722">
        <v>66</v>
      </c>
      <c r="E4722" t="s">
        <v>90</v>
      </c>
      <c r="G4722">
        <v>59.890999999999998</v>
      </c>
      <c r="H4722">
        <v>2014</v>
      </c>
      <c r="I4722">
        <v>12</v>
      </c>
      <c r="J4722">
        <v>31</v>
      </c>
      <c r="K4722">
        <v>15</v>
      </c>
      <c r="L4722">
        <v>14</v>
      </c>
      <c r="M4722" t="s">
        <v>900</v>
      </c>
      <c r="N4722" t="s">
        <v>860</v>
      </c>
      <c r="O4722" t="s">
        <v>799</v>
      </c>
      <c r="Q4722" t="s">
        <v>413</v>
      </c>
      <c r="R4722" t="str">
        <f t="shared" ref="R4722:R4784" si="256">IF(WEEKDAY(DATE(H4722,I4722,J4722),2) &lt; 6, "Weekday", "Weekend")</f>
        <v>Weekday</v>
      </c>
      <c r="S4722" s="27">
        <f t="shared" ref="S4722:S4784" si="257">DATE(H4722,I4722,J4722)</f>
        <v>42004</v>
      </c>
      <c r="T4722" t="str">
        <f t="shared" ref="T4722:T4785" si="258">IF(OR(H4722=2013,H4722=2014,AND(H4722=2015,I4722&lt;9),AND(H4722=2015,I4722=9,J4722&lt;5)),"S","D")</f>
        <v>S</v>
      </c>
      <c r="V4722" t="str">
        <f t="shared" si="255"/>
        <v>S</v>
      </c>
    </row>
    <row r="4723" spans="1:22" x14ac:dyDescent="0.25">
      <c r="A4723" t="s">
        <v>391</v>
      </c>
      <c r="B4723" t="s">
        <v>218</v>
      </c>
      <c r="C4723">
        <v>163195396</v>
      </c>
      <c r="D4723">
        <v>66</v>
      </c>
      <c r="E4723" t="s">
        <v>90</v>
      </c>
      <c r="G4723">
        <v>59.893000000000001</v>
      </c>
      <c r="H4723">
        <v>2016</v>
      </c>
      <c r="I4723">
        <v>11</v>
      </c>
      <c r="J4723">
        <v>14</v>
      </c>
      <c r="K4723">
        <v>17</v>
      </c>
      <c r="L4723">
        <v>22</v>
      </c>
      <c r="M4723" t="s">
        <v>900</v>
      </c>
      <c r="N4723" t="s">
        <v>860</v>
      </c>
      <c r="O4723" t="s">
        <v>799</v>
      </c>
      <c r="Q4723" t="s">
        <v>413</v>
      </c>
      <c r="R4723" t="str">
        <f t="shared" si="256"/>
        <v>Weekday</v>
      </c>
      <c r="S4723" s="27">
        <f t="shared" si="257"/>
        <v>42688</v>
      </c>
      <c r="T4723" t="str">
        <f t="shared" si="258"/>
        <v>D</v>
      </c>
      <c r="V4723" t="str">
        <f t="shared" si="255"/>
        <v>D</v>
      </c>
    </row>
    <row r="4724" spans="1:22" x14ac:dyDescent="0.25">
      <c r="A4724" t="s">
        <v>391</v>
      </c>
      <c r="B4724" t="s">
        <v>218</v>
      </c>
      <c r="C4724">
        <v>173175000</v>
      </c>
      <c r="D4724">
        <v>66</v>
      </c>
      <c r="E4724" t="s">
        <v>90</v>
      </c>
      <c r="G4724">
        <v>59.895000000000003</v>
      </c>
      <c r="H4724">
        <v>2017</v>
      </c>
      <c r="I4724">
        <v>10</v>
      </c>
      <c r="J4724">
        <v>21</v>
      </c>
      <c r="K4724">
        <v>15</v>
      </c>
      <c r="L4724">
        <v>39</v>
      </c>
      <c r="M4724" t="s">
        <v>900</v>
      </c>
      <c r="N4724" t="s">
        <v>860</v>
      </c>
      <c r="O4724" t="s">
        <v>799</v>
      </c>
      <c r="Q4724" t="s">
        <v>413</v>
      </c>
      <c r="R4724" t="str">
        <f t="shared" si="256"/>
        <v>Weekend</v>
      </c>
      <c r="S4724" s="27">
        <f t="shared" si="257"/>
        <v>43029</v>
      </c>
      <c r="T4724" t="str">
        <f t="shared" si="258"/>
        <v>D</v>
      </c>
      <c r="V4724" t="str">
        <f t="shared" si="255"/>
        <v>D</v>
      </c>
    </row>
    <row r="4725" spans="1:22" x14ac:dyDescent="0.25">
      <c r="A4725" t="s">
        <v>391</v>
      </c>
      <c r="B4725" t="s">
        <v>218</v>
      </c>
      <c r="C4725">
        <v>151295086</v>
      </c>
      <c r="D4725">
        <v>66</v>
      </c>
      <c r="E4725" t="s">
        <v>90</v>
      </c>
      <c r="G4725">
        <v>59.898000000000003</v>
      </c>
      <c r="H4725">
        <v>2015</v>
      </c>
      <c r="I4725">
        <v>5</v>
      </c>
      <c r="J4725">
        <v>8</v>
      </c>
      <c r="K4725">
        <v>8</v>
      </c>
      <c r="L4725">
        <v>55</v>
      </c>
      <c r="M4725" t="s">
        <v>900</v>
      </c>
      <c r="N4725" t="s">
        <v>170</v>
      </c>
      <c r="O4725" t="s">
        <v>799</v>
      </c>
      <c r="Q4725" t="s">
        <v>413</v>
      </c>
      <c r="R4725" t="str">
        <f t="shared" si="256"/>
        <v>Weekday</v>
      </c>
      <c r="S4725" s="27">
        <f t="shared" si="257"/>
        <v>42132</v>
      </c>
      <c r="T4725" t="str">
        <f t="shared" si="258"/>
        <v>S</v>
      </c>
      <c r="V4725" t="str">
        <f t="shared" si="255"/>
        <v>S</v>
      </c>
    </row>
    <row r="4726" spans="1:22" x14ac:dyDescent="0.25">
      <c r="A4726" t="s">
        <v>391</v>
      </c>
      <c r="B4726" t="s">
        <v>218</v>
      </c>
      <c r="C4726">
        <v>153625431</v>
      </c>
      <c r="D4726">
        <v>66</v>
      </c>
      <c r="E4726" t="s">
        <v>90</v>
      </c>
      <c r="G4726">
        <v>59.901000000000003</v>
      </c>
      <c r="H4726">
        <v>2015</v>
      </c>
      <c r="I4726">
        <v>12</v>
      </c>
      <c r="J4726">
        <v>7</v>
      </c>
      <c r="K4726">
        <v>9</v>
      </c>
      <c r="L4726">
        <v>12</v>
      </c>
      <c r="M4726" t="s">
        <v>900</v>
      </c>
      <c r="N4726" t="s">
        <v>860</v>
      </c>
      <c r="O4726" t="s">
        <v>799</v>
      </c>
      <c r="Q4726" t="s">
        <v>413</v>
      </c>
      <c r="R4726" t="str">
        <f t="shared" si="256"/>
        <v>Weekday</v>
      </c>
      <c r="S4726" s="27">
        <f t="shared" si="257"/>
        <v>42345</v>
      </c>
      <c r="T4726" t="str">
        <f t="shared" si="258"/>
        <v>D</v>
      </c>
      <c r="V4726" t="str">
        <f t="shared" si="255"/>
        <v>D</v>
      </c>
    </row>
    <row r="4727" spans="1:22" x14ac:dyDescent="0.25">
      <c r="A4727" t="s">
        <v>391</v>
      </c>
      <c r="B4727" t="s">
        <v>218</v>
      </c>
      <c r="C4727">
        <v>152605180</v>
      </c>
      <c r="D4727">
        <v>66</v>
      </c>
      <c r="E4727" t="s">
        <v>90</v>
      </c>
      <c r="G4727">
        <v>59.924999999999997</v>
      </c>
      <c r="H4727">
        <v>2015</v>
      </c>
      <c r="I4727">
        <v>9</v>
      </c>
      <c r="J4727">
        <v>16</v>
      </c>
      <c r="K4727">
        <v>16</v>
      </c>
      <c r="L4727">
        <v>12</v>
      </c>
      <c r="M4727" t="s">
        <v>900</v>
      </c>
      <c r="N4727" t="s">
        <v>171</v>
      </c>
      <c r="O4727" t="s">
        <v>799</v>
      </c>
      <c r="Q4727" t="s">
        <v>413</v>
      </c>
      <c r="R4727" t="str">
        <f t="shared" si="256"/>
        <v>Weekday</v>
      </c>
      <c r="S4727" s="27">
        <f t="shared" si="257"/>
        <v>42263</v>
      </c>
      <c r="T4727" t="str">
        <f t="shared" si="258"/>
        <v>D</v>
      </c>
      <c r="V4727" t="str">
        <f t="shared" si="255"/>
        <v>D</v>
      </c>
    </row>
    <row r="4728" spans="1:22" x14ac:dyDescent="0.25">
      <c r="A4728" t="s">
        <v>391</v>
      </c>
      <c r="B4728" t="s">
        <v>218</v>
      </c>
      <c r="C4728">
        <v>151895334</v>
      </c>
      <c r="D4728">
        <v>66</v>
      </c>
      <c r="E4728" t="s">
        <v>90</v>
      </c>
      <c r="G4728">
        <v>59.927999999999997</v>
      </c>
      <c r="H4728">
        <v>2015</v>
      </c>
      <c r="I4728">
        <v>7</v>
      </c>
      <c r="J4728">
        <v>8</v>
      </c>
      <c r="K4728">
        <v>16</v>
      </c>
      <c r="L4728">
        <v>15</v>
      </c>
      <c r="M4728" t="s">
        <v>900</v>
      </c>
      <c r="N4728" t="s">
        <v>860</v>
      </c>
      <c r="O4728" t="s">
        <v>799</v>
      </c>
      <c r="Q4728" t="s">
        <v>413</v>
      </c>
      <c r="R4728" t="str">
        <f t="shared" si="256"/>
        <v>Weekday</v>
      </c>
      <c r="S4728" s="27">
        <f t="shared" si="257"/>
        <v>42193</v>
      </c>
      <c r="T4728" t="str">
        <f t="shared" si="258"/>
        <v>S</v>
      </c>
      <c r="V4728" t="str">
        <f t="shared" si="255"/>
        <v>S</v>
      </c>
    </row>
    <row r="4729" spans="1:22" x14ac:dyDescent="0.25">
      <c r="A4729" t="s">
        <v>391</v>
      </c>
      <c r="B4729" t="s">
        <v>218</v>
      </c>
      <c r="C4729">
        <v>170415112</v>
      </c>
      <c r="D4729">
        <v>66</v>
      </c>
      <c r="E4729" t="s">
        <v>90</v>
      </c>
      <c r="G4729">
        <v>59.927</v>
      </c>
      <c r="H4729">
        <v>2017</v>
      </c>
      <c r="I4729">
        <v>2</v>
      </c>
      <c r="J4729">
        <v>10</v>
      </c>
      <c r="K4729">
        <v>6</v>
      </c>
      <c r="L4729">
        <v>25</v>
      </c>
      <c r="M4729" t="s">
        <v>900</v>
      </c>
      <c r="N4729" t="s">
        <v>860</v>
      </c>
      <c r="O4729" t="s">
        <v>799</v>
      </c>
      <c r="Q4729" t="s">
        <v>413</v>
      </c>
      <c r="R4729" t="str">
        <f t="shared" si="256"/>
        <v>Weekday</v>
      </c>
      <c r="S4729" s="27">
        <f t="shared" si="257"/>
        <v>42776</v>
      </c>
      <c r="T4729" t="str">
        <f t="shared" si="258"/>
        <v>D</v>
      </c>
      <c r="V4729" t="str">
        <f t="shared" si="255"/>
        <v>D</v>
      </c>
    </row>
    <row r="4730" spans="1:22" x14ac:dyDescent="0.25">
      <c r="A4730" t="s">
        <v>391</v>
      </c>
      <c r="B4730" t="s">
        <v>218</v>
      </c>
      <c r="C4730">
        <v>162235131</v>
      </c>
      <c r="D4730">
        <v>66</v>
      </c>
      <c r="E4730" t="s">
        <v>90</v>
      </c>
      <c r="G4730">
        <v>59.929000000000002</v>
      </c>
      <c r="H4730">
        <v>2016</v>
      </c>
      <c r="I4730">
        <v>8</v>
      </c>
      <c r="J4730">
        <v>7</v>
      </c>
      <c r="K4730">
        <v>17</v>
      </c>
      <c r="L4730">
        <v>32</v>
      </c>
      <c r="M4730" t="s">
        <v>900</v>
      </c>
      <c r="N4730" t="s">
        <v>860</v>
      </c>
      <c r="O4730" t="s">
        <v>799</v>
      </c>
      <c r="Q4730" t="s">
        <v>413</v>
      </c>
      <c r="R4730" t="str">
        <f t="shared" si="256"/>
        <v>Weekend</v>
      </c>
      <c r="S4730" s="27">
        <f t="shared" si="257"/>
        <v>42589</v>
      </c>
      <c r="T4730" t="str">
        <f t="shared" si="258"/>
        <v>D</v>
      </c>
      <c r="V4730" t="str">
        <f t="shared" si="255"/>
        <v>D</v>
      </c>
    </row>
    <row r="4731" spans="1:22" x14ac:dyDescent="0.25">
      <c r="A4731" t="s">
        <v>391</v>
      </c>
      <c r="S4731" s="27"/>
      <c r="V4731" t="str">
        <f t="shared" si="255"/>
        <v/>
      </c>
    </row>
    <row r="4732" spans="1:22" x14ac:dyDescent="0.25">
      <c r="A4732" t="s">
        <v>391</v>
      </c>
      <c r="B4732" t="s">
        <v>218</v>
      </c>
      <c r="C4732">
        <v>160615142</v>
      </c>
      <c r="D4732">
        <v>66</v>
      </c>
      <c r="E4732" t="s">
        <v>90</v>
      </c>
      <c r="G4732">
        <v>59.944000000000003</v>
      </c>
      <c r="H4732">
        <v>2016</v>
      </c>
      <c r="I4732">
        <v>3</v>
      </c>
      <c r="J4732">
        <v>1</v>
      </c>
      <c r="K4732">
        <v>8</v>
      </c>
      <c r="L4732">
        <v>55</v>
      </c>
      <c r="M4732" t="s">
        <v>900</v>
      </c>
      <c r="N4732" t="s">
        <v>860</v>
      </c>
      <c r="O4732" t="s">
        <v>799</v>
      </c>
      <c r="Q4732" t="s">
        <v>413</v>
      </c>
      <c r="R4732" t="str">
        <f t="shared" si="256"/>
        <v>Weekday</v>
      </c>
      <c r="S4732" s="27">
        <f t="shared" si="257"/>
        <v>42430</v>
      </c>
      <c r="T4732" t="str">
        <f t="shared" si="258"/>
        <v>D</v>
      </c>
      <c r="V4732" t="str">
        <f t="shared" si="255"/>
        <v>D</v>
      </c>
    </row>
    <row r="4733" spans="1:22" x14ac:dyDescent="0.25">
      <c r="A4733" t="s">
        <v>391</v>
      </c>
      <c r="B4733" t="s">
        <v>218</v>
      </c>
      <c r="C4733">
        <v>133065121</v>
      </c>
      <c r="D4733">
        <v>66</v>
      </c>
      <c r="E4733" t="s">
        <v>90</v>
      </c>
      <c r="G4733">
        <v>59.930999999999997</v>
      </c>
      <c r="H4733">
        <v>2013</v>
      </c>
      <c r="I4733">
        <v>11</v>
      </c>
      <c r="J4733">
        <v>1</v>
      </c>
      <c r="K4733">
        <v>17</v>
      </c>
      <c r="L4733">
        <v>40</v>
      </c>
      <c r="M4733" t="s">
        <v>900</v>
      </c>
      <c r="N4733" t="s">
        <v>860</v>
      </c>
      <c r="O4733" t="s">
        <v>799</v>
      </c>
      <c r="Q4733" t="s">
        <v>413</v>
      </c>
      <c r="R4733" t="str">
        <f t="shared" si="256"/>
        <v>Weekday</v>
      </c>
      <c r="S4733" s="27">
        <f t="shared" si="257"/>
        <v>41579</v>
      </c>
      <c r="T4733" t="str">
        <f t="shared" si="258"/>
        <v>S</v>
      </c>
      <c r="V4733" t="str">
        <f t="shared" si="255"/>
        <v>S</v>
      </c>
    </row>
    <row r="4734" spans="1:22" x14ac:dyDescent="0.25">
      <c r="A4734" t="s">
        <v>391</v>
      </c>
      <c r="B4734" t="s">
        <v>218</v>
      </c>
      <c r="C4734">
        <v>163665170</v>
      </c>
      <c r="D4734">
        <v>66</v>
      </c>
      <c r="E4734" t="s">
        <v>90</v>
      </c>
      <c r="G4734">
        <v>59.930999999999997</v>
      </c>
      <c r="H4734">
        <v>2016</v>
      </c>
      <c r="I4734">
        <v>12</v>
      </c>
      <c r="J4734">
        <v>21</v>
      </c>
      <c r="K4734">
        <v>5</v>
      </c>
      <c r="L4734">
        <v>20</v>
      </c>
      <c r="M4734" t="s">
        <v>900</v>
      </c>
      <c r="N4734" t="s">
        <v>860</v>
      </c>
      <c r="O4734" t="s">
        <v>799</v>
      </c>
      <c r="Q4734" t="s">
        <v>413</v>
      </c>
      <c r="R4734" t="str">
        <f t="shared" si="256"/>
        <v>Weekday</v>
      </c>
      <c r="S4734" s="27">
        <f t="shared" si="257"/>
        <v>42725</v>
      </c>
      <c r="T4734" t="str">
        <f t="shared" si="258"/>
        <v>D</v>
      </c>
      <c r="V4734" t="str">
        <f t="shared" si="255"/>
        <v>D</v>
      </c>
    </row>
    <row r="4735" spans="1:22" x14ac:dyDescent="0.25">
      <c r="A4735" t="s">
        <v>391</v>
      </c>
      <c r="B4735" t="s">
        <v>218</v>
      </c>
      <c r="C4735">
        <v>132705109</v>
      </c>
      <c r="D4735">
        <v>66</v>
      </c>
      <c r="E4735" t="s">
        <v>90</v>
      </c>
      <c r="G4735">
        <v>59.933</v>
      </c>
      <c r="H4735">
        <v>2013</v>
      </c>
      <c r="I4735">
        <v>9</v>
      </c>
      <c r="J4735">
        <v>27</v>
      </c>
      <c r="K4735">
        <v>8</v>
      </c>
      <c r="L4735">
        <v>23</v>
      </c>
      <c r="M4735" t="s">
        <v>900</v>
      </c>
      <c r="N4735" t="s">
        <v>860</v>
      </c>
      <c r="O4735" t="s">
        <v>799</v>
      </c>
      <c r="Q4735" t="s">
        <v>413</v>
      </c>
      <c r="R4735" t="str">
        <f t="shared" si="256"/>
        <v>Weekday</v>
      </c>
      <c r="S4735" s="27">
        <f t="shared" si="257"/>
        <v>41544</v>
      </c>
      <c r="T4735" t="str">
        <f t="shared" si="258"/>
        <v>S</v>
      </c>
      <c r="V4735" t="str">
        <f t="shared" si="255"/>
        <v>S</v>
      </c>
    </row>
    <row r="4736" spans="1:22" x14ac:dyDescent="0.25">
      <c r="A4736" t="s">
        <v>391</v>
      </c>
      <c r="S4736" s="27"/>
      <c r="V4736" t="str">
        <f t="shared" si="255"/>
        <v/>
      </c>
    </row>
    <row r="4737" spans="1:22" x14ac:dyDescent="0.25">
      <c r="A4737" t="s">
        <v>391</v>
      </c>
      <c r="B4737" t="s">
        <v>218</v>
      </c>
      <c r="C4737">
        <v>131945059</v>
      </c>
      <c r="D4737">
        <v>66</v>
      </c>
      <c r="E4737" t="s">
        <v>90</v>
      </c>
      <c r="G4737">
        <v>59.936</v>
      </c>
      <c r="H4737">
        <v>2013</v>
      </c>
      <c r="I4737">
        <v>7</v>
      </c>
      <c r="J4737">
        <v>13</v>
      </c>
      <c r="K4737">
        <v>7</v>
      </c>
      <c r="L4737">
        <v>10</v>
      </c>
      <c r="M4737" t="s">
        <v>900</v>
      </c>
      <c r="N4737" t="s">
        <v>860</v>
      </c>
      <c r="O4737" t="s">
        <v>799</v>
      </c>
      <c r="Q4737" t="s">
        <v>413</v>
      </c>
      <c r="R4737" t="str">
        <f t="shared" si="256"/>
        <v>Weekend</v>
      </c>
      <c r="S4737" s="27">
        <f t="shared" si="257"/>
        <v>41468</v>
      </c>
      <c r="T4737" t="str">
        <f t="shared" si="258"/>
        <v>S</v>
      </c>
      <c r="V4737" t="str">
        <f t="shared" si="255"/>
        <v>S</v>
      </c>
    </row>
    <row r="4738" spans="1:22" x14ac:dyDescent="0.25">
      <c r="A4738" t="s">
        <v>391</v>
      </c>
      <c r="B4738" t="s">
        <v>218</v>
      </c>
      <c r="C4738">
        <v>173255455</v>
      </c>
      <c r="D4738">
        <v>66</v>
      </c>
      <c r="E4738" t="s">
        <v>90</v>
      </c>
      <c r="G4738">
        <v>59.939</v>
      </c>
      <c r="H4738">
        <v>2017</v>
      </c>
      <c r="I4738">
        <v>11</v>
      </c>
      <c r="J4738">
        <v>13</v>
      </c>
      <c r="K4738">
        <v>14</v>
      </c>
      <c r="L4738">
        <v>20</v>
      </c>
      <c r="M4738" t="s">
        <v>900</v>
      </c>
      <c r="N4738" t="s">
        <v>860</v>
      </c>
      <c r="O4738" t="s">
        <v>799</v>
      </c>
      <c r="Q4738" t="s">
        <v>413</v>
      </c>
      <c r="R4738" t="str">
        <f t="shared" si="256"/>
        <v>Weekday</v>
      </c>
      <c r="S4738" s="27">
        <f t="shared" si="257"/>
        <v>43052</v>
      </c>
      <c r="T4738" t="str">
        <f t="shared" si="258"/>
        <v>D</v>
      </c>
      <c r="V4738" t="str">
        <f t="shared" si="255"/>
        <v>D</v>
      </c>
    </row>
    <row r="4739" spans="1:22" x14ac:dyDescent="0.25">
      <c r="A4739" t="s">
        <v>391</v>
      </c>
      <c r="B4739" t="s">
        <v>218</v>
      </c>
      <c r="C4739">
        <v>141395415</v>
      </c>
      <c r="D4739">
        <v>66</v>
      </c>
      <c r="E4739" t="s">
        <v>90</v>
      </c>
      <c r="G4739">
        <v>59.94</v>
      </c>
      <c r="H4739">
        <v>2014</v>
      </c>
      <c r="I4739">
        <v>5</v>
      </c>
      <c r="J4739">
        <v>19</v>
      </c>
      <c r="K4739">
        <v>0</v>
      </c>
      <c r="L4739">
        <v>30</v>
      </c>
      <c r="M4739" t="s">
        <v>900</v>
      </c>
      <c r="N4739" t="s">
        <v>860</v>
      </c>
      <c r="O4739" t="s">
        <v>799</v>
      </c>
      <c r="Q4739" t="s">
        <v>413</v>
      </c>
      <c r="R4739" t="str">
        <f t="shared" si="256"/>
        <v>Weekday</v>
      </c>
      <c r="S4739" s="27">
        <f t="shared" si="257"/>
        <v>41778</v>
      </c>
      <c r="T4739" t="str">
        <f t="shared" si="258"/>
        <v>S</v>
      </c>
      <c r="V4739" t="str">
        <f t="shared" ref="V4739:V4802" si="259">T4739&amp;U4739</f>
        <v>S</v>
      </c>
    </row>
    <row r="4740" spans="1:22" x14ac:dyDescent="0.25">
      <c r="A4740" t="s">
        <v>391</v>
      </c>
      <c r="B4740" t="s">
        <v>218</v>
      </c>
      <c r="C4740">
        <v>142055085</v>
      </c>
      <c r="D4740">
        <v>66</v>
      </c>
      <c r="E4740" t="s">
        <v>90</v>
      </c>
      <c r="G4740">
        <v>59.942</v>
      </c>
      <c r="H4740">
        <v>2014</v>
      </c>
      <c r="I4740">
        <v>7</v>
      </c>
      <c r="J4740">
        <v>21</v>
      </c>
      <c r="K4740">
        <v>8</v>
      </c>
      <c r="L4740">
        <v>0</v>
      </c>
      <c r="M4740" t="s">
        <v>900</v>
      </c>
      <c r="N4740" t="s">
        <v>860</v>
      </c>
      <c r="O4740" t="s">
        <v>799</v>
      </c>
      <c r="Q4740" t="s">
        <v>413</v>
      </c>
      <c r="R4740" t="str">
        <f t="shared" si="256"/>
        <v>Weekday</v>
      </c>
      <c r="S4740" s="27">
        <f t="shared" si="257"/>
        <v>41841</v>
      </c>
      <c r="T4740" t="str">
        <f t="shared" si="258"/>
        <v>S</v>
      </c>
      <c r="V4740" t="str">
        <f t="shared" si="259"/>
        <v>S</v>
      </c>
    </row>
    <row r="4741" spans="1:22" x14ac:dyDescent="0.25">
      <c r="A4741" t="s">
        <v>391</v>
      </c>
      <c r="B4741" t="s">
        <v>218</v>
      </c>
      <c r="C4741">
        <v>151680108</v>
      </c>
      <c r="D4741">
        <v>66</v>
      </c>
      <c r="E4741" t="s">
        <v>90</v>
      </c>
      <c r="G4741">
        <v>59.942999999999998</v>
      </c>
      <c r="H4741">
        <v>2015</v>
      </c>
      <c r="I4741">
        <v>6</v>
      </c>
      <c r="J4741">
        <v>8</v>
      </c>
      <c r="K4741">
        <v>15</v>
      </c>
      <c r="L4741">
        <v>29</v>
      </c>
      <c r="M4741" t="s">
        <v>900</v>
      </c>
      <c r="N4741" t="s">
        <v>860</v>
      </c>
      <c r="O4741" t="s">
        <v>799</v>
      </c>
      <c r="Q4741" t="s">
        <v>413</v>
      </c>
      <c r="R4741" t="str">
        <f t="shared" si="256"/>
        <v>Weekday</v>
      </c>
      <c r="S4741" s="27">
        <f t="shared" si="257"/>
        <v>42163</v>
      </c>
      <c r="T4741" t="str">
        <f t="shared" si="258"/>
        <v>S</v>
      </c>
      <c r="V4741" t="str">
        <f t="shared" si="259"/>
        <v>S</v>
      </c>
    </row>
    <row r="4742" spans="1:22" x14ac:dyDescent="0.25">
      <c r="A4742" t="s">
        <v>391</v>
      </c>
      <c r="B4742" t="s">
        <v>218</v>
      </c>
      <c r="C4742">
        <v>150915279</v>
      </c>
      <c r="D4742">
        <v>66</v>
      </c>
      <c r="E4742" t="s">
        <v>90</v>
      </c>
      <c r="G4742">
        <v>59.944000000000003</v>
      </c>
      <c r="H4742">
        <v>2015</v>
      </c>
      <c r="I4742">
        <v>4</v>
      </c>
      <c r="J4742">
        <v>1</v>
      </c>
      <c r="K4742">
        <v>16</v>
      </c>
      <c r="L4742">
        <v>24</v>
      </c>
      <c r="M4742" t="s">
        <v>900</v>
      </c>
      <c r="N4742" t="s">
        <v>404</v>
      </c>
      <c r="O4742" t="s">
        <v>799</v>
      </c>
      <c r="Q4742" t="s">
        <v>413</v>
      </c>
      <c r="R4742" t="str">
        <f t="shared" si="256"/>
        <v>Weekday</v>
      </c>
      <c r="S4742" s="27">
        <f t="shared" si="257"/>
        <v>42095</v>
      </c>
      <c r="T4742" t="str">
        <f t="shared" si="258"/>
        <v>S</v>
      </c>
      <c r="V4742" t="str">
        <f t="shared" si="259"/>
        <v>S</v>
      </c>
    </row>
    <row r="4743" spans="1:22" x14ac:dyDescent="0.25">
      <c r="A4743" t="s">
        <v>391</v>
      </c>
      <c r="S4743" s="27"/>
      <c r="V4743" t="str">
        <f t="shared" si="259"/>
        <v/>
      </c>
    </row>
    <row r="4744" spans="1:22" x14ac:dyDescent="0.25">
      <c r="A4744" t="s">
        <v>391</v>
      </c>
      <c r="B4744" t="s">
        <v>218</v>
      </c>
      <c r="C4744">
        <v>172115109</v>
      </c>
      <c r="D4744">
        <v>66</v>
      </c>
      <c r="E4744" t="s">
        <v>90</v>
      </c>
      <c r="G4744">
        <v>59.945999999999998</v>
      </c>
      <c r="H4744">
        <v>2017</v>
      </c>
      <c r="I4744">
        <v>7</v>
      </c>
      <c r="J4744">
        <v>25</v>
      </c>
      <c r="K4744">
        <v>8</v>
      </c>
      <c r="L4744">
        <v>23</v>
      </c>
      <c r="M4744" t="s">
        <v>900</v>
      </c>
      <c r="N4744" t="s">
        <v>860</v>
      </c>
      <c r="O4744" t="s">
        <v>799</v>
      </c>
      <c r="Q4744" t="s">
        <v>413</v>
      </c>
      <c r="R4744" t="str">
        <f t="shared" si="256"/>
        <v>Weekday</v>
      </c>
      <c r="S4744" s="27">
        <f t="shared" si="257"/>
        <v>42941</v>
      </c>
      <c r="T4744" t="str">
        <f t="shared" si="258"/>
        <v>D</v>
      </c>
      <c r="V4744" t="str">
        <f t="shared" si="259"/>
        <v>D</v>
      </c>
    </row>
    <row r="4745" spans="1:22" x14ac:dyDescent="0.25">
      <c r="A4745" t="s">
        <v>391</v>
      </c>
      <c r="S4745" s="27"/>
      <c r="V4745" t="str">
        <f t="shared" si="259"/>
        <v/>
      </c>
    </row>
    <row r="4746" spans="1:22" x14ac:dyDescent="0.25">
      <c r="A4746" t="s">
        <v>391</v>
      </c>
      <c r="B4746" t="s">
        <v>218</v>
      </c>
      <c r="C4746">
        <v>132645162</v>
      </c>
      <c r="D4746">
        <v>66</v>
      </c>
      <c r="E4746" t="s">
        <v>90</v>
      </c>
      <c r="G4746">
        <v>59.975000000000001</v>
      </c>
      <c r="H4746">
        <v>2013</v>
      </c>
      <c r="I4746">
        <v>9</v>
      </c>
      <c r="J4746">
        <v>21</v>
      </c>
      <c r="K4746">
        <v>15</v>
      </c>
      <c r="L4746">
        <v>10</v>
      </c>
      <c r="M4746" t="s">
        <v>900</v>
      </c>
      <c r="N4746" t="s">
        <v>171</v>
      </c>
      <c r="O4746" t="s">
        <v>799</v>
      </c>
      <c r="Q4746" t="s">
        <v>413</v>
      </c>
      <c r="R4746" t="str">
        <f t="shared" si="256"/>
        <v>Weekend</v>
      </c>
      <c r="S4746" s="27">
        <f t="shared" si="257"/>
        <v>41538</v>
      </c>
      <c r="T4746" t="str">
        <f t="shared" si="258"/>
        <v>S</v>
      </c>
      <c r="V4746" t="str">
        <f t="shared" si="259"/>
        <v>S</v>
      </c>
    </row>
    <row r="4747" spans="1:22" x14ac:dyDescent="0.25">
      <c r="A4747" t="s">
        <v>391</v>
      </c>
      <c r="B4747" t="s">
        <v>218</v>
      </c>
      <c r="C4747">
        <v>160605298</v>
      </c>
      <c r="D4747">
        <v>66</v>
      </c>
      <c r="E4747" t="s">
        <v>90</v>
      </c>
      <c r="G4747">
        <v>59.973999999999997</v>
      </c>
      <c r="H4747">
        <v>2016</v>
      </c>
      <c r="I4747">
        <v>2</v>
      </c>
      <c r="J4747">
        <v>22</v>
      </c>
      <c r="K4747">
        <v>18</v>
      </c>
      <c r="L4747">
        <v>20</v>
      </c>
      <c r="M4747" t="s">
        <v>900</v>
      </c>
      <c r="N4747" t="s">
        <v>171</v>
      </c>
      <c r="O4747" t="s">
        <v>799</v>
      </c>
      <c r="Q4747" t="s">
        <v>413</v>
      </c>
      <c r="R4747" t="str">
        <f t="shared" si="256"/>
        <v>Weekday</v>
      </c>
      <c r="S4747" s="27">
        <f t="shared" si="257"/>
        <v>42422</v>
      </c>
      <c r="T4747" t="str">
        <f t="shared" si="258"/>
        <v>D</v>
      </c>
      <c r="V4747" t="str">
        <f t="shared" si="259"/>
        <v>D</v>
      </c>
    </row>
    <row r="4748" spans="1:22" x14ac:dyDescent="0.25">
      <c r="A4748" t="s">
        <v>391</v>
      </c>
      <c r="B4748" t="s">
        <v>218</v>
      </c>
      <c r="C4748">
        <v>173385130</v>
      </c>
      <c r="D4748">
        <v>66</v>
      </c>
      <c r="E4748" t="s">
        <v>90</v>
      </c>
      <c r="G4748">
        <v>59.987000000000002</v>
      </c>
      <c r="H4748">
        <v>2017</v>
      </c>
      <c r="I4748">
        <v>12</v>
      </c>
      <c r="J4748">
        <v>4</v>
      </c>
      <c r="K4748">
        <v>6</v>
      </c>
      <c r="L4748">
        <v>29</v>
      </c>
      <c r="M4748" t="s">
        <v>900</v>
      </c>
      <c r="N4748" t="s">
        <v>860</v>
      </c>
      <c r="O4748" t="s">
        <v>799</v>
      </c>
      <c r="Q4748" t="s">
        <v>413</v>
      </c>
      <c r="R4748" t="str">
        <f t="shared" si="256"/>
        <v>Weekday</v>
      </c>
      <c r="S4748" s="27">
        <f t="shared" si="257"/>
        <v>43073</v>
      </c>
      <c r="T4748" t="str">
        <f t="shared" si="258"/>
        <v>D</v>
      </c>
      <c r="V4748" t="str">
        <f t="shared" si="259"/>
        <v>D</v>
      </c>
    </row>
    <row r="4749" spans="1:22" x14ac:dyDescent="0.25">
      <c r="A4749" t="s">
        <v>391</v>
      </c>
      <c r="B4749" t="s">
        <v>218</v>
      </c>
      <c r="C4749">
        <v>161015227</v>
      </c>
      <c r="D4749">
        <v>66</v>
      </c>
      <c r="E4749" t="s">
        <v>90</v>
      </c>
      <c r="G4749">
        <v>59.988</v>
      </c>
      <c r="H4749">
        <v>2016</v>
      </c>
      <c r="I4749">
        <v>4</v>
      </c>
      <c r="J4749">
        <v>10</v>
      </c>
      <c r="K4749">
        <v>17</v>
      </c>
      <c r="L4749">
        <v>30</v>
      </c>
      <c r="M4749" t="s">
        <v>900</v>
      </c>
      <c r="N4749" t="s">
        <v>860</v>
      </c>
      <c r="O4749" t="s">
        <v>799</v>
      </c>
      <c r="Q4749" t="s">
        <v>413</v>
      </c>
      <c r="R4749" t="str">
        <f t="shared" si="256"/>
        <v>Weekend</v>
      </c>
      <c r="S4749" s="27">
        <f t="shared" si="257"/>
        <v>42470</v>
      </c>
      <c r="T4749" t="str">
        <f t="shared" si="258"/>
        <v>D</v>
      </c>
      <c r="V4749" t="str">
        <f t="shared" si="259"/>
        <v>D</v>
      </c>
    </row>
    <row r="4750" spans="1:22" x14ac:dyDescent="0.25">
      <c r="A4750" t="s">
        <v>391</v>
      </c>
      <c r="B4750" t="s">
        <v>218</v>
      </c>
      <c r="C4750">
        <v>142765246</v>
      </c>
      <c r="D4750">
        <v>66</v>
      </c>
      <c r="E4750" t="s">
        <v>90</v>
      </c>
      <c r="G4750">
        <v>59.991</v>
      </c>
      <c r="H4750">
        <v>2014</v>
      </c>
      <c r="I4750">
        <v>10</v>
      </c>
      <c r="J4750">
        <v>3</v>
      </c>
      <c r="K4750">
        <v>17</v>
      </c>
      <c r="L4750">
        <v>17</v>
      </c>
      <c r="M4750" t="s">
        <v>900</v>
      </c>
      <c r="N4750" t="s">
        <v>860</v>
      </c>
      <c r="O4750" t="s">
        <v>799</v>
      </c>
      <c r="Q4750" t="s">
        <v>413</v>
      </c>
      <c r="R4750" t="str">
        <f t="shared" si="256"/>
        <v>Weekday</v>
      </c>
      <c r="S4750" s="27">
        <f t="shared" si="257"/>
        <v>41915</v>
      </c>
      <c r="T4750" t="str">
        <f t="shared" si="258"/>
        <v>S</v>
      </c>
      <c r="V4750" t="str">
        <f t="shared" si="259"/>
        <v>S</v>
      </c>
    </row>
    <row r="4751" spans="1:22" x14ac:dyDescent="0.25">
      <c r="A4751" t="s">
        <v>391</v>
      </c>
      <c r="S4751" s="27"/>
      <c r="V4751" t="str">
        <f t="shared" si="259"/>
        <v/>
      </c>
    </row>
    <row r="4752" spans="1:22" x14ac:dyDescent="0.25">
      <c r="A4752" t="s">
        <v>391</v>
      </c>
      <c r="B4752" t="s">
        <v>218</v>
      </c>
      <c r="C4752">
        <v>140465081</v>
      </c>
      <c r="D4752">
        <v>66</v>
      </c>
      <c r="E4752" t="s">
        <v>90</v>
      </c>
      <c r="G4752">
        <v>59.996000000000002</v>
      </c>
      <c r="H4752">
        <v>2014</v>
      </c>
      <c r="I4752">
        <v>2</v>
      </c>
      <c r="J4752">
        <v>11</v>
      </c>
      <c r="K4752">
        <v>8</v>
      </c>
      <c r="L4752">
        <v>5</v>
      </c>
      <c r="M4752" t="s">
        <v>900</v>
      </c>
      <c r="N4752" t="s">
        <v>860</v>
      </c>
      <c r="O4752" t="s">
        <v>799</v>
      </c>
      <c r="Q4752" t="s">
        <v>413</v>
      </c>
      <c r="R4752" t="str">
        <f t="shared" si="256"/>
        <v>Weekday</v>
      </c>
      <c r="S4752" s="27">
        <f t="shared" si="257"/>
        <v>41681</v>
      </c>
      <c r="T4752" t="str">
        <f t="shared" si="258"/>
        <v>S</v>
      </c>
      <c r="V4752" t="str">
        <f t="shared" si="259"/>
        <v>S</v>
      </c>
    </row>
    <row r="4753" spans="1:22" x14ac:dyDescent="0.25">
      <c r="A4753" t="s">
        <v>391</v>
      </c>
      <c r="B4753" t="s">
        <v>218</v>
      </c>
      <c r="C4753">
        <v>172905166</v>
      </c>
      <c r="D4753">
        <v>66</v>
      </c>
      <c r="E4753" t="s">
        <v>90</v>
      </c>
      <c r="G4753">
        <v>59.997999999999998</v>
      </c>
      <c r="H4753">
        <v>2017</v>
      </c>
      <c r="I4753">
        <v>10</v>
      </c>
      <c r="J4753">
        <v>17</v>
      </c>
      <c r="K4753">
        <v>6</v>
      </c>
      <c r="L4753">
        <v>50</v>
      </c>
      <c r="M4753" t="s">
        <v>900</v>
      </c>
      <c r="N4753" t="s">
        <v>860</v>
      </c>
      <c r="O4753" t="s">
        <v>799</v>
      </c>
      <c r="Q4753" t="s">
        <v>413</v>
      </c>
      <c r="R4753" t="str">
        <f t="shared" si="256"/>
        <v>Weekday</v>
      </c>
      <c r="S4753" s="27">
        <f t="shared" si="257"/>
        <v>43025</v>
      </c>
      <c r="T4753" t="str">
        <f t="shared" si="258"/>
        <v>D</v>
      </c>
      <c r="V4753" t="str">
        <f t="shared" si="259"/>
        <v>D</v>
      </c>
    </row>
    <row r="4754" spans="1:22" x14ac:dyDescent="0.25">
      <c r="A4754" t="s">
        <v>391</v>
      </c>
      <c r="B4754" t="s">
        <v>218</v>
      </c>
      <c r="C4754">
        <v>142135031</v>
      </c>
      <c r="D4754">
        <v>66</v>
      </c>
      <c r="E4754" t="s">
        <v>90</v>
      </c>
      <c r="G4754">
        <v>59.997999999999998</v>
      </c>
      <c r="H4754">
        <v>2014</v>
      </c>
      <c r="I4754">
        <v>7</v>
      </c>
      <c r="J4754">
        <v>30</v>
      </c>
      <c r="K4754">
        <v>8</v>
      </c>
      <c r="L4754">
        <v>50</v>
      </c>
      <c r="M4754" t="s">
        <v>900</v>
      </c>
      <c r="N4754" t="s">
        <v>860</v>
      </c>
      <c r="O4754" t="s">
        <v>799</v>
      </c>
      <c r="Q4754" t="s">
        <v>413</v>
      </c>
      <c r="R4754" t="str">
        <f t="shared" si="256"/>
        <v>Weekday</v>
      </c>
      <c r="S4754" s="27">
        <f t="shared" si="257"/>
        <v>41850</v>
      </c>
      <c r="T4754" t="str">
        <f t="shared" si="258"/>
        <v>S</v>
      </c>
      <c r="V4754" t="str">
        <f t="shared" si="259"/>
        <v>S</v>
      </c>
    </row>
    <row r="4755" spans="1:22" x14ac:dyDescent="0.25">
      <c r="A4755" t="s">
        <v>391</v>
      </c>
      <c r="B4755" t="s">
        <v>218</v>
      </c>
      <c r="C4755">
        <v>141205146</v>
      </c>
      <c r="D4755">
        <v>66</v>
      </c>
      <c r="E4755" t="s">
        <v>90</v>
      </c>
      <c r="G4755">
        <v>59.999000000000002</v>
      </c>
      <c r="H4755">
        <v>2014</v>
      </c>
      <c r="I4755">
        <v>4</v>
      </c>
      <c r="J4755">
        <v>30</v>
      </c>
      <c r="K4755">
        <v>7</v>
      </c>
      <c r="L4755">
        <v>35</v>
      </c>
      <c r="M4755" t="s">
        <v>900</v>
      </c>
      <c r="N4755" t="s">
        <v>860</v>
      </c>
      <c r="O4755" t="s">
        <v>799</v>
      </c>
      <c r="Q4755" t="s">
        <v>413</v>
      </c>
      <c r="R4755" t="str">
        <f t="shared" si="256"/>
        <v>Weekday</v>
      </c>
      <c r="S4755" s="27">
        <f t="shared" si="257"/>
        <v>41759</v>
      </c>
      <c r="T4755" t="str">
        <f t="shared" si="258"/>
        <v>S</v>
      </c>
      <c r="V4755" t="str">
        <f t="shared" si="259"/>
        <v>S</v>
      </c>
    </row>
    <row r="4756" spans="1:22" x14ac:dyDescent="0.25">
      <c r="A4756" t="s">
        <v>391</v>
      </c>
      <c r="B4756" t="s">
        <v>218</v>
      </c>
      <c r="C4756">
        <v>153405148</v>
      </c>
      <c r="D4756">
        <v>66</v>
      </c>
      <c r="E4756" t="s">
        <v>90</v>
      </c>
      <c r="G4756">
        <v>59.999000000000002</v>
      </c>
      <c r="H4756">
        <v>2015</v>
      </c>
      <c r="I4756">
        <v>12</v>
      </c>
      <c r="J4756">
        <v>3</v>
      </c>
      <c r="K4756">
        <v>7</v>
      </c>
      <c r="L4756">
        <v>27</v>
      </c>
      <c r="M4756" t="s">
        <v>900</v>
      </c>
      <c r="N4756" t="s">
        <v>171</v>
      </c>
      <c r="O4756" t="s">
        <v>799</v>
      </c>
      <c r="Q4756" t="s">
        <v>413</v>
      </c>
      <c r="R4756" t="str">
        <f t="shared" si="256"/>
        <v>Weekday</v>
      </c>
      <c r="S4756" s="27">
        <f t="shared" si="257"/>
        <v>42341</v>
      </c>
      <c r="T4756" t="str">
        <f t="shared" si="258"/>
        <v>D</v>
      </c>
      <c r="V4756" t="str">
        <f t="shared" si="259"/>
        <v>D</v>
      </c>
    </row>
    <row r="4757" spans="1:22" x14ac:dyDescent="0.25">
      <c r="A4757" t="s">
        <v>391</v>
      </c>
      <c r="B4757" t="s">
        <v>218</v>
      </c>
      <c r="C4757">
        <v>170955330</v>
      </c>
      <c r="D4757">
        <v>66</v>
      </c>
      <c r="E4757" t="s">
        <v>90</v>
      </c>
      <c r="G4757">
        <v>60</v>
      </c>
      <c r="H4757">
        <v>2017</v>
      </c>
      <c r="I4757">
        <v>3</v>
      </c>
      <c r="J4757">
        <v>28</v>
      </c>
      <c r="K4757">
        <v>13</v>
      </c>
      <c r="L4757">
        <v>15</v>
      </c>
      <c r="M4757" t="s">
        <v>900</v>
      </c>
      <c r="N4757" t="s">
        <v>860</v>
      </c>
      <c r="O4757" t="s">
        <v>799</v>
      </c>
      <c r="Q4757" t="s">
        <v>413</v>
      </c>
      <c r="R4757" t="str">
        <f t="shared" si="256"/>
        <v>Weekday</v>
      </c>
      <c r="S4757" s="27">
        <f t="shared" si="257"/>
        <v>42822</v>
      </c>
      <c r="T4757" t="str">
        <f t="shared" si="258"/>
        <v>D</v>
      </c>
      <c r="V4757" t="str">
        <f t="shared" si="259"/>
        <v>D</v>
      </c>
    </row>
    <row r="4758" spans="1:22" x14ac:dyDescent="0.25">
      <c r="A4758" t="s">
        <v>391</v>
      </c>
      <c r="B4758" t="s">
        <v>218</v>
      </c>
      <c r="C4758">
        <v>140515119</v>
      </c>
      <c r="D4758">
        <v>66</v>
      </c>
      <c r="E4758" t="s">
        <v>90</v>
      </c>
      <c r="G4758">
        <v>60.002000000000002</v>
      </c>
      <c r="H4758">
        <v>2014</v>
      </c>
      <c r="I4758">
        <v>2</v>
      </c>
      <c r="J4758">
        <v>18</v>
      </c>
      <c r="K4758">
        <v>9</v>
      </c>
      <c r="L4758">
        <v>34</v>
      </c>
      <c r="M4758" t="s">
        <v>900</v>
      </c>
      <c r="N4758" t="s">
        <v>860</v>
      </c>
      <c r="O4758" t="s">
        <v>799</v>
      </c>
      <c r="Q4758" t="s">
        <v>413</v>
      </c>
      <c r="R4758" t="str">
        <f t="shared" si="256"/>
        <v>Weekday</v>
      </c>
      <c r="S4758" s="27">
        <f t="shared" si="257"/>
        <v>41688</v>
      </c>
      <c r="T4758" t="str">
        <f t="shared" si="258"/>
        <v>S</v>
      </c>
      <c r="V4758" t="str">
        <f t="shared" si="259"/>
        <v>S</v>
      </c>
    </row>
    <row r="4759" spans="1:22" x14ac:dyDescent="0.25">
      <c r="A4759" t="s">
        <v>391</v>
      </c>
      <c r="B4759" t="s">
        <v>218</v>
      </c>
      <c r="C4759">
        <v>173315258</v>
      </c>
      <c r="D4759">
        <v>66</v>
      </c>
      <c r="E4759" t="s">
        <v>90</v>
      </c>
      <c r="G4759">
        <v>60.002000000000002</v>
      </c>
      <c r="H4759">
        <v>2017</v>
      </c>
      <c r="I4759">
        <v>11</v>
      </c>
      <c r="J4759">
        <v>27</v>
      </c>
      <c r="K4759">
        <v>11</v>
      </c>
      <c r="L4759">
        <v>22</v>
      </c>
      <c r="M4759" t="s">
        <v>900</v>
      </c>
      <c r="N4759" t="s">
        <v>860</v>
      </c>
      <c r="O4759" t="s">
        <v>799</v>
      </c>
      <c r="Q4759" t="s">
        <v>413</v>
      </c>
      <c r="R4759" t="str">
        <f t="shared" si="256"/>
        <v>Weekday</v>
      </c>
      <c r="S4759" s="27">
        <f t="shared" si="257"/>
        <v>43066</v>
      </c>
      <c r="T4759" t="str">
        <f t="shared" si="258"/>
        <v>D</v>
      </c>
      <c r="V4759" t="str">
        <f t="shared" si="259"/>
        <v>D</v>
      </c>
    </row>
    <row r="4760" spans="1:22" x14ac:dyDescent="0.25">
      <c r="A4760" t="s">
        <v>391</v>
      </c>
      <c r="B4760" t="s">
        <v>218</v>
      </c>
      <c r="C4760">
        <v>162905041</v>
      </c>
      <c r="D4760">
        <v>66</v>
      </c>
      <c r="E4760" t="s">
        <v>90</v>
      </c>
      <c r="G4760">
        <v>60.008000000000003</v>
      </c>
      <c r="H4760">
        <v>2016</v>
      </c>
      <c r="I4760">
        <v>10</v>
      </c>
      <c r="J4760">
        <v>14</v>
      </c>
      <c r="K4760">
        <v>13</v>
      </c>
      <c r="L4760">
        <v>30</v>
      </c>
      <c r="M4760" t="s">
        <v>900</v>
      </c>
      <c r="N4760" t="s">
        <v>860</v>
      </c>
      <c r="O4760" t="s">
        <v>799</v>
      </c>
      <c r="Q4760" t="s">
        <v>413</v>
      </c>
      <c r="R4760" t="str">
        <f t="shared" si="256"/>
        <v>Weekday</v>
      </c>
      <c r="S4760" s="27">
        <f t="shared" si="257"/>
        <v>42657</v>
      </c>
      <c r="T4760" t="str">
        <f t="shared" si="258"/>
        <v>D</v>
      </c>
      <c r="V4760" t="str">
        <f t="shared" si="259"/>
        <v>D</v>
      </c>
    </row>
    <row r="4761" spans="1:22" x14ac:dyDescent="0.25">
      <c r="A4761" t="s">
        <v>391</v>
      </c>
      <c r="S4761" s="27"/>
      <c r="V4761" t="str">
        <f t="shared" si="259"/>
        <v/>
      </c>
    </row>
    <row r="4762" spans="1:22" x14ac:dyDescent="0.25">
      <c r="A4762" t="s">
        <v>391</v>
      </c>
      <c r="B4762" t="s">
        <v>218</v>
      </c>
      <c r="C4762">
        <v>131465066</v>
      </c>
      <c r="D4762">
        <v>66</v>
      </c>
      <c r="E4762" t="s">
        <v>90</v>
      </c>
      <c r="G4762">
        <v>60.015999999999998</v>
      </c>
      <c r="H4762">
        <v>2013</v>
      </c>
      <c r="I4762">
        <v>5</v>
      </c>
      <c r="J4762">
        <v>26</v>
      </c>
      <c r="K4762">
        <v>10</v>
      </c>
      <c r="L4762">
        <v>0</v>
      </c>
      <c r="M4762" t="s">
        <v>900</v>
      </c>
      <c r="N4762" t="s">
        <v>171</v>
      </c>
      <c r="O4762" t="s">
        <v>799</v>
      </c>
      <c r="Q4762" t="s">
        <v>413</v>
      </c>
      <c r="R4762" t="str">
        <f t="shared" si="256"/>
        <v>Weekend</v>
      </c>
      <c r="S4762" s="27">
        <f t="shared" si="257"/>
        <v>41420</v>
      </c>
      <c r="T4762" t="str">
        <f t="shared" si="258"/>
        <v>S</v>
      </c>
      <c r="V4762" t="str">
        <f t="shared" si="259"/>
        <v>S</v>
      </c>
    </row>
    <row r="4763" spans="1:22" x14ac:dyDescent="0.25">
      <c r="A4763" t="s">
        <v>391</v>
      </c>
      <c r="B4763" t="s">
        <v>218</v>
      </c>
      <c r="C4763">
        <v>131985409</v>
      </c>
      <c r="D4763">
        <v>66</v>
      </c>
      <c r="E4763" t="s">
        <v>90</v>
      </c>
      <c r="G4763">
        <v>60.045000000000002</v>
      </c>
      <c r="H4763">
        <v>2013</v>
      </c>
      <c r="I4763">
        <v>7</v>
      </c>
      <c r="J4763">
        <v>16</v>
      </c>
      <c r="K4763">
        <v>15</v>
      </c>
      <c r="L4763">
        <v>53</v>
      </c>
      <c r="M4763" t="s">
        <v>900</v>
      </c>
      <c r="N4763" t="s">
        <v>860</v>
      </c>
      <c r="O4763" t="s">
        <v>799</v>
      </c>
      <c r="Q4763" t="s">
        <v>413</v>
      </c>
      <c r="R4763" t="str">
        <f t="shared" si="256"/>
        <v>Weekday</v>
      </c>
      <c r="S4763" s="27">
        <f t="shared" si="257"/>
        <v>41471</v>
      </c>
      <c r="T4763" t="str">
        <f t="shared" si="258"/>
        <v>S</v>
      </c>
      <c r="V4763" t="str">
        <f t="shared" si="259"/>
        <v>S</v>
      </c>
    </row>
    <row r="4764" spans="1:22" x14ac:dyDescent="0.25">
      <c r="A4764" t="s">
        <v>391</v>
      </c>
      <c r="B4764" t="s">
        <v>218</v>
      </c>
      <c r="C4764">
        <v>131335074</v>
      </c>
      <c r="D4764">
        <v>66</v>
      </c>
      <c r="E4764" t="s">
        <v>90</v>
      </c>
      <c r="G4764">
        <v>60.027000000000001</v>
      </c>
      <c r="H4764">
        <v>2013</v>
      </c>
      <c r="I4764">
        <v>5</v>
      </c>
      <c r="J4764">
        <v>13</v>
      </c>
      <c r="K4764">
        <v>7</v>
      </c>
      <c r="L4764">
        <v>32</v>
      </c>
      <c r="M4764" t="s">
        <v>900</v>
      </c>
      <c r="N4764" t="s">
        <v>860</v>
      </c>
      <c r="O4764" t="s">
        <v>799</v>
      </c>
      <c r="Q4764" t="s">
        <v>413</v>
      </c>
      <c r="R4764" t="str">
        <f t="shared" si="256"/>
        <v>Weekday</v>
      </c>
      <c r="S4764" s="27">
        <f t="shared" si="257"/>
        <v>41407</v>
      </c>
      <c r="T4764" t="str">
        <f t="shared" si="258"/>
        <v>S</v>
      </c>
      <c r="V4764" t="str">
        <f t="shared" si="259"/>
        <v>S</v>
      </c>
    </row>
    <row r="4765" spans="1:22" x14ac:dyDescent="0.25">
      <c r="A4765" t="s">
        <v>391</v>
      </c>
      <c r="B4765" t="s">
        <v>218</v>
      </c>
      <c r="C4765">
        <v>152255111</v>
      </c>
      <c r="D4765">
        <v>66</v>
      </c>
      <c r="E4765" t="s">
        <v>90</v>
      </c>
      <c r="G4765">
        <v>60.02</v>
      </c>
      <c r="H4765">
        <v>2015</v>
      </c>
      <c r="I4765">
        <v>8</v>
      </c>
      <c r="J4765">
        <v>12</v>
      </c>
      <c r="K4765">
        <v>15</v>
      </c>
      <c r="L4765">
        <v>14</v>
      </c>
      <c r="M4765" t="s">
        <v>900</v>
      </c>
      <c r="N4765" t="s">
        <v>171</v>
      </c>
      <c r="O4765" t="s">
        <v>799</v>
      </c>
      <c r="Q4765" t="s">
        <v>413</v>
      </c>
      <c r="R4765" t="str">
        <f t="shared" si="256"/>
        <v>Weekday</v>
      </c>
      <c r="S4765" s="27">
        <f t="shared" si="257"/>
        <v>42228</v>
      </c>
      <c r="T4765" t="str">
        <f t="shared" si="258"/>
        <v>S</v>
      </c>
      <c r="V4765" t="str">
        <f t="shared" si="259"/>
        <v>S</v>
      </c>
    </row>
    <row r="4766" spans="1:22" x14ac:dyDescent="0.25">
      <c r="A4766" t="s">
        <v>391</v>
      </c>
      <c r="B4766" t="s">
        <v>218</v>
      </c>
      <c r="C4766">
        <v>140555060</v>
      </c>
      <c r="D4766">
        <v>66</v>
      </c>
      <c r="E4766" t="s">
        <v>90</v>
      </c>
      <c r="G4766">
        <v>60.582000000000001</v>
      </c>
      <c r="H4766">
        <v>2014</v>
      </c>
      <c r="I4766">
        <v>2</v>
      </c>
      <c r="J4766">
        <v>23</v>
      </c>
      <c r="K4766">
        <v>6</v>
      </c>
      <c r="L4766">
        <v>2</v>
      </c>
      <c r="M4766" t="s">
        <v>900</v>
      </c>
      <c r="N4766" t="s">
        <v>860</v>
      </c>
      <c r="O4766" t="s">
        <v>799</v>
      </c>
      <c r="Q4766" t="s">
        <v>419</v>
      </c>
      <c r="R4766" t="str">
        <f t="shared" si="256"/>
        <v>Weekend</v>
      </c>
      <c r="S4766" s="27">
        <f t="shared" si="257"/>
        <v>41693</v>
      </c>
      <c r="T4766" t="str">
        <f t="shared" si="258"/>
        <v>S</v>
      </c>
      <c r="V4766" t="str">
        <f t="shared" si="259"/>
        <v>S</v>
      </c>
    </row>
    <row r="4767" spans="1:22" x14ac:dyDescent="0.25">
      <c r="A4767" t="s">
        <v>391</v>
      </c>
      <c r="B4767" t="s">
        <v>218</v>
      </c>
      <c r="C4767">
        <v>171165341</v>
      </c>
      <c r="D4767">
        <v>66</v>
      </c>
      <c r="E4767" t="s">
        <v>90</v>
      </c>
      <c r="G4767">
        <v>60.021000000000001</v>
      </c>
      <c r="H4767">
        <v>2017</v>
      </c>
      <c r="I4767">
        <v>4</v>
      </c>
      <c r="J4767">
        <v>25</v>
      </c>
      <c r="K4767">
        <v>17</v>
      </c>
      <c r="L4767">
        <v>40</v>
      </c>
      <c r="M4767" t="s">
        <v>900</v>
      </c>
      <c r="N4767" t="s">
        <v>860</v>
      </c>
      <c r="O4767" t="s">
        <v>799</v>
      </c>
      <c r="Q4767" t="s">
        <v>413</v>
      </c>
      <c r="R4767" t="str">
        <f t="shared" si="256"/>
        <v>Weekday</v>
      </c>
      <c r="S4767" s="27">
        <f t="shared" si="257"/>
        <v>42850</v>
      </c>
      <c r="T4767" t="str">
        <f t="shared" si="258"/>
        <v>D</v>
      </c>
      <c r="V4767" t="str">
        <f t="shared" si="259"/>
        <v>D</v>
      </c>
    </row>
    <row r="4768" spans="1:22" x14ac:dyDescent="0.25">
      <c r="A4768" t="s">
        <v>391</v>
      </c>
      <c r="B4768" t="s">
        <v>218</v>
      </c>
      <c r="C4768">
        <v>172985381</v>
      </c>
      <c r="D4768">
        <v>66</v>
      </c>
      <c r="E4768" t="s">
        <v>90</v>
      </c>
      <c r="G4768">
        <v>60.021999999999998</v>
      </c>
      <c r="H4768">
        <v>2017</v>
      </c>
      <c r="I4768">
        <v>10</v>
      </c>
      <c r="J4768">
        <v>13</v>
      </c>
      <c r="K4768">
        <v>9</v>
      </c>
      <c r="L4768">
        <v>36</v>
      </c>
      <c r="M4768" t="s">
        <v>900</v>
      </c>
      <c r="N4768" t="s">
        <v>860</v>
      </c>
      <c r="O4768" t="s">
        <v>799</v>
      </c>
      <c r="Q4768" t="s">
        <v>413</v>
      </c>
      <c r="R4768" t="str">
        <f t="shared" si="256"/>
        <v>Weekday</v>
      </c>
      <c r="S4768" s="27">
        <f t="shared" si="257"/>
        <v>43021</v>
      </c>
      <c r="T4768" t="str">
        <f t="shared" si="258"/>
        <v>D</v>
      </c>
      <c r="V4768" t="str">
        <f t="shared" si="259"/>
        <v>D</v>
      </c>
    </row>
    <row r="4769" spans="1:22" x14ac:dyDescent="0.25">
      <c r="A4769" t="s">
        <v>391</v>
      </c>
      <c r="B4769" t="s">
        <v>218</v>
      </c>
      <c r="C4769">
        <v>142535239</v>
      </c>
      <c r="D4769">
        <v>66</v>
      </c>
      <c r="E4769" t="s">
        <v>90</v>
      </c>
      <c r="G4769">
        <v>60.021999999999998</v>
      </c>
      <c r="H4769">
        <v>2014</v>
      </c>
      <c r="I4769">
        <v>9</v>
      </c>
      <c r="J4769">
        <v>8</v>
      </c>
      <c r="K4769">
        <v>16</v>
      </c>
      <c r="L4769">
        <v>6</v>
      </c>
      <c r="M4769" t="s">
        <v>900</v>
      </c>
      <c r="N4769" t="s">
        <v>404</v>
      </c>
      <c r="O4769" t="s">
        <v>799</v>
      </c>
      <c r="Q4769" t="s">
        <v>413</v>
      </c>
      <c r="R4769" t="str">
        <f t="shared" si="256"/>
        <v>Weekday</v>
      </c>
      <c r="S4769" s="27">
        <f t="shared" si="257"/>
        <v>41890</v>
      </c>
      <c r="T4769" t="str">
        <f t="shared" si="258"/>
        <v>S</v>
      </c>
      <c r="V4769" t="str">
        <f t="shared" si="259"/>
        <v>S</v>
      </c>
    </row>
    <row r="4770" spans="1:22" x14ac:dyDescent="0.25">
      <c r="A4770" t="s">
        <v>391</v>
      </c>
      <c r="B4770" t="s">
        <v>218</v>
      </c>
      <c r="C4770">
        <v>151345221</v>
      </c>
      <c r="D4770">
        <v>66</v>
      </c>
      <c r="E4770" t="s">
        <v>90</v>
      </c>
      <c r="G4770">
        <v>60.021999999999998</v>
      </c>
      <c r="H4770">
        <v>2015</v>
      </c>
      <c r="I4770">
        <v>5</v>
      </c>
      <c r="J4770">
        <v>6</v>
      </c>
      <c r="K4770">
        <v>16</v>
      </c>
      <c r="L4770">
        <v>30</v>
      </c>
      <c r="M4770" t="s">
        <v>900</v>
      </c>
      <c r="N4770" t="s">
        <v>860</v>
      </c>
      <c r="O4770" t="s">
        <v>799</v>
      </c>
      <c r="Q4770" t="s">
        <v>413</v>
      </c>
      <c r="R4770" t="str">
        <f t="shared" si="256"/>
        <v>Weekday</v>
      </c>
      <c r="S4770" s="27">
        <f t="shared" si="257"/>
        <v>42130</v>
      </c>
      <c r="T4770" t="str">
        <f t="shared" si="258"/>
        <v>S</v>
      </c>
      <c r="V4770" t="str">
        <f t="shared" si="259"/>
        <v>S</v>
      </c>
    </row>
    <row r="4771" spans="1:22" x14ac:dyDescent="0.25">
      <c r="A4771" t="s">
        <v>391</v>
      </c>
      <c r="B4771" t="s">
        <v>218</v>
      </c>
      <c r="C4771">
        <v>142415085</v>
      </c>
      <c r="D4771">
        <v>66</v>
      </c>
      <c r="E4771" t="s">
        <v>90</v>
      </c>
      <c r="G4771">
        <v>60.021999999999998</v>
      </c>
      <c r="H4771">
        <v>2014</v>
      </c>
      <c r="I4771">
        <v>8</v>
      </c>
      <c r="J4771">
        <v>29</v>
      </c>
      <c r="K4771">
        <v>7</v>
      </c>
      <c r="L4771">
        <v>14</v>
      </c>
      <c r="M4771" t="s">
        <v>899</v>
      </c>
      <c r="N4771" t="s">
        <v>404</v>
      </c>
      <c r="O4771" t="s">
        <v>799</v>
      </c>
      <c r="Q4771" t="s">
        <v>413</v>
      </c>
      <c r="R4771" t="str">
        <f t="shared" si="256"/>
        <v>Weekday</v>
      </c>
      <c r="S4771" s="27">
        <f t="shared" si="257"/>
        <v>41880</v>
      </c>
      <c r="T4771" t="str">
        <f t="shared" si="258"/>
        <v>S</v>
      </c>
      <c r="V4771" t="str">
        <f t="shared" si="259"/>
        <v>S</v>
      </c>
    </row>
    <row r="4772" spans="1:22" x14ac:dyDescent="0.25">
      <c r="A4772" t="s">
        <v>391</v>
      </c>
      <c r="B4772" t="s">
        <v>218</v>
      </c>
      <c r="C4772">
        <v>170485254</v>
      </c>
      <c r="D4772">
        <v>66</v>
      </c>
      <c r="E4772" t="s">
        <v>90</v>
      </c>
      <c r="G4772">
        <v>60.368000000000002</v>
      </c>
      <c r="H4772">
        <v>2017</v>
      </c>
      <c r="I4772">
        <v>2</v>
      </c>
      <c r="J4772">
        <v>16</v>
      </c>
      <c r="K4772">
        <v>8</v>
      </c>
      <c r="L4772">
        <v>27</v>
      </c>
      <c r="M4772" t="s">
        <v>900</v>
      </c>
      <c r="N4772" t="s">
        <v>860</v>
      </c>
      <c r="O4772" t="s">
        <v>799</v>
      </c>
      <c r="Q4772" t="s">
        <v>415</v>
      </c>
      <c r="R4772" t="str">
        <f t="shared" si="256"/>
        <v>Weekday</v>
      </c>
      <c r="S4772" s="27">
        <f t="shared" si="257"/>
        <v>42782</v>
      </c>
      <c r="T4772" t="str">
        <f t="shared" si="258"/>
        <v>D</v>
      </c>
      <c r="V4772" t="str">
        <f t="shared" si="259"/>
        <v>D</v>
      </c>
    </row>
    <row r="4773" spans="1:22" x14ac:dyDescent="0.25">
      <c r="A4773" t="s">
        <v>391</v>
      </c>
      <c r="B4773" t="s">
        <v>218</v>
      </c>
      <c r="C4773">
        <v>151705102</v>
      </c>
      <c r="D4773">
        <v>66</v>
      </c>
      <c r="E4773" t="s">
        <v>90</v>
      </c>
      <c r="G4773">
        <v>60.026000000000003</v>
      </c>
      <c r="H4773">
        <v>2015</v>
      </c>
      <c r="I4773">
        <v>6</v>
      </c>
      <c r="J4773">
        <v>19</v>
      </c>
      <c r="K4773">
        <v>7</v>
      </c>
      <c r="L4773">
        <v>22</v>
      </c>
      <c r="M4773" t="s">
        <v>900</v>
      </c>
      <c r="N4773" t="s">
        <v>860</v>
      </c>
      <c r="O4773" t="s">
        <v>799</v>
      </c>
      <c r="Q4773" t="s">
        <v>413</v>
      </c>
      <c r="R4773" t="str">
        <f t="shared" si="256"/>
        <v>Weekday</v>
      </c>
      <c r="S4773" s="27">
        <f t="shared" si="257"/>
        <v>42174</v>
      </c>
      <c r="T4773" t="str">
        <f t="shared" si="258"/>
        <v>S</v>
      </c>
      <c r="V4773" t="str">
        <f t="shared" si="259"/>
        <v>S</v>
      </c>
    </row>
    <row r="4774" spans="1:22" x14ac:dyDescent="0.25">
      <c r="A4774" t="s">
        <v>391</v>
      </c>
      <c r="B4774" t="s">
        <v>218</v>
      </c>
      <c r="C4774">
        <v>130985053</v>
      </c>
      <c r="D4774">
        <v>66</v>
      </c>
      <c r="E4774" t="s">
        <v>90</v>
      </c>
      <c r="G4774">
        <v>60.026000000000003</v>
      </c>
      <c r="H4774">
        <v>2013</v>
      </c>
      <c r="I4774">
        <v>4</v>
      </c>
      <c r="J4774">
        <v>7</v>
      </c>
      <c r="K4774">
        <v>13</v>
      </c>
      <c r="L4774">
        <v>0</v>
      </c>
      <c r="M4774" t="s">
        <v>900</v>
      </c>
      <c r="N4774" t="s">
        <v>404</v>
      </c>
      <c r="O4774" t="s">
        <v>799</v>
      </c>
      <c r="Q4774" t="s">
        <v>413</v>
      </c>
      <c r="R4774" t="str">
        <f t="shared" si="256"/>
        <v>Weekend</v>
      </c>
      <c r="S4774" s="27">
        <f t="shared" si="257"/>
        <v>41371</v>
      </c>
      <c r="T4774" t="str">
        <f t="shared" si="258"/>
        <v>S</v>
      </c>
      <c r="V4774" t="str">
        <f t="shared" si="259"/>
        <v>S</v>
      </c>
    </row>
    <row r="4775" spans="1:22" x14ac:dyDescent="0.25">
      <c r="A4775" t="s">
        <v>391</v>
      </c>
      <c r="B4775" t="s">
        <v>218</v>
      </c>
      <c r="C4775">
        <v>171095105</v>
      </c>
      <c r="D4775">
        <v>66</v>
      </c>
      <c r="E4775" t="s">
        <v>90</v>
      </c>
      <c r="G4775">
        <v>60.027999999999999</v>
      </c>
      <c r="H4775">
        <v>2017</v>
      </c>
      <c r="I4775">
        <v>4</v>
      </c>
      <c r="J4775">
        <v>11</v>
      </c>
      <c r="K4775">
        <v>8</v>
      </c>
      <c r="L4775">
        <v>30</v>
      </c>
      <c r="M4775" t="s">
        <v>900</v>
      </c>
      <c r="N4775" t="s">
        <v>171</v>
      </c>
      <c r="O4775" t="s">
        <v>799</v>
      </c>
      <c r="Q4775" t="s">
        <v>413</v>
      </c>
      <c r="R4775" t="str">
        <f t="shared" si="256"/>
        <v>Weekday</v>
      </c>
      <c r="S4775" s="27">
        <f t="shared" si="257"/>
        <v>42836</v>
      </c>
      <c r="T4775" t="str">
        <f t="shared" si="258"/>
        <v>D</v>
      </c>
      <c r="V4775" t="str">
        <f t="shared" si="259"/>
        <v>D</v>
      </c>
    </row>
    <row r="4776" spans="1:22" x14ac:dyDescent="0.25">
      <c r="A4776" t="s">
        <v>391</v>
      </c>
      <c r="B4776" t="s">
        <v>218</v>
      </c>
      <c r="C4776">
        <v>151415108</v>
      </c>
      <c r="D4776">
        <v>66</v>
      </c>
      <c r="E4776" t="s">
        <v>90</v>
      </c>
      <c r="G4776">
        <v>60.029000000000003</v>
      </c>
      <c r="H4776">
        <v>2015</v>
      </c>
      <c r="I4776">
        <v>5</v>
      </c>
      <c r="J4776">
        <v>17</v>
      </c>
      <c r="K4776">
        <v>12</v>
      </c>
      <c r="L4776">
        <v>53</v>
      </c>
      <c r="M4776" t="s">
        <v>900</v>
      </c>
      <c r="N4776" t="s">
        <v>860</v>
      </c>
      <c r="O4776" t="s">
        <v>799</v>
      </c>
      <c r="Q4776" t="s">
        <v>413</v>
      </c>
      <c r="R4776" t="str">
        <f t="shared" si="256"/>
        <v>Weekend</v>
      </c>
      <c r="S4776" s="27">
        <f t="shared" si="257"/>
        <v>42141</v>
      </c>
      <c r="T4776" t="str">
        <f t="shared" si="258"/>
        <v>S</v>
      </c>
      <c r="V4776" t="str">
        <f t="shared" si="259"/>
        <v>S</v>
      </c>
    </row>
    <row r="4777" spans="1:22" x14ac:dyDescent="0.25">
      <c r="A4777" t="s">
        <v>391</v>
      </c>
      <c r="B4777" t="s">
        <v>218</v>
      </c>
      <c r="C4777">
        <v>152565151</v>
      </c>
      <c r="D4777">
        <v>66</v>
      </c>
      <c r="E4777" t="s">
        <v>90</v>
      </c>
      <c r="G4777">
        <v>60.037999999999997</v>
      </c>
      <c r="H4777">
        <v>2015</v>
      </c>
      <c r="I4777">
        <v>9</v>
      </c>
      <c r="J4777">
        <v>13</v>
      </c>
      <c r="K4777">
        <v>14</v>
      </c>
      <c r="L4777">
        <v>14</v>
      </c>
      <c r="M4777" t="s">
        <v>900</v>
      </c>
      <c r="N4777" t="s">
        <v>860</v>
      </c>
      <c r="O4777" t="s">
        <v>799</v>
      </c>
      <c r="Q4777" t="s">
        <v>413</v>
      </c>
      <c r="R4777" t="str">
        <f t="shared" si="256"/>
        <v>Weekend</v>
      </c>
      <c r="S4777" s="27">
        <f t="shared" si="257"/>
        <v>42260</v>
      </c>
      <c r="T4777" t="str">
        <f t="shared" si="258"/>
        <v>D</v>
      </c>
      <c r="V4777" t="str">
        <f t="shared" si="259"/>
        <v>D</v>
      </c>
    </row>
    <row r="4778" spans="1:22" x14ac:dyDescent="0.25">
      <c r="A4778" t="s">
        <v>391</v>
      </c>
      <c r="S4778" s="27"/>
      <c r="V4778" t="str">
        <f t="shared" si="259"/>
        <v/>
      </c>
    </row>
    <row r="4779" spans="1:22" x14ac:dyDescent="0.25">
      <c r="A4779" t="s">
        <v>391</v>
      </c>
      <c r="B4779" t="s">
        <v>218</v>
      </c>
      <c r="C4779">
        <v>172675079</v>
      </c>
      <c r="D4779">
        <v>66</v>
      </c>
      <c r="E4779" t="s">
        <v>90</v>
      </c>
      <c r="G4779">
        <v>60.039000000000001</v>
      </c>
      <c r="H4779">
        <v>2017</v>
      </c>
      <c r="I4779">
        <v>9</v>
      </c>
      <c r="J4779">
        <v>18</v>
      </c>
      <c r="K4779">
        <v>6</v>
      </c>
      <c r="L4779">
        <v>45</v>
      </c>
      <c r="M4779" t="s">
        <v>900</v>
      </c>
      <c r="N4779" t="s">
        <v>860</v>
      </c>
      <c r="O4779" t="s">
        <v>799</v>
      </c>
      <c r="Q4779" t="s">
        <v>413</v>
      </c>
      <c r="R4779" t="str">
        <f t="shared" si="256"/>
        <v>Weekday</v>
      </c>
      <c r="S4779" s="27">
        <f t="shared" si="257"/>
        <v>42996</v>
      </c>
      <c r="T4779" t="str">
        <f t="shared" si="258"/>
        <v>D</v>
      </c>
      <c r="V4779" t="str">
        <f t="shared" si="259"/>
        <v>D</v>
      </c>
    </row>
    <row r="4780" spans="1:22" x14ac:dyDescent="0.25">
      <c r="A4780" t="s">
        <v>391</v>
      </c>
      <c r="S4780" s="27"/>
      <c r="V4780" t="str">
        <f t="shared" si="259"/>
        <v/>
      </c>
    </row>
    <row r="4781" spans="1:22" x14ac:dyDescent="0.25">
      <c r="A4781" t="s">
        <v>391</v>
      </c>
      <c r="B4781" t="s">
        <v>218</v>
      </c>
      <c r="C4781">
        <v>143005251</v>
      </c>
      <c r="D4781">
        <v>66</v>
      </c>
      <c r="E4781" t="s">
        <v>90</v>
      </c>
      <c r="G4781">
        <v>60.040999999999997</v>
      </c>
      <c r="H4781">
        <v>2014</v>
      </c>
      <c r="I4781">
        <v>10</v>
      </c>
      <c r="J4781">
        <v>27</v>
      </c>
      <c r="K4781">
        <v>11</v>
      </c>
      <c r="L4781">
        <v>30</v>
      </c>
      <c r="M4781" t="s">
        <v>900</v>
      </c>
      <c r="N4781" t="s">
        <v>171</v>
      </c>
      <c r="O4781" t="s">
        <v>799</v>
      </c>
      <c r="Q4781" t="s">
        <v>413</v>
      </c>
      <c r="R4781" t="str">
        <f t="shared" si="256"/>
        <v>Weekday</v>
      </c>
      <c r="S4781" s="27">
        <f t="shared" si="257"/>
        <v>41939</v>
      </c>
      <c r="T4781" t="str">
        <f t="shared" si="258"/>
        <v>S</v>
      </c>
      <c r="V4781" t="str">
        <f t="shared" si="259"/>
        <v>S</v>
      </c>
    </row>
    <row r="4782" spans="1:22" x14ac:dyDescent="0.25">
      <c r="A4782" t="s">
        <v>391</v>
      </c>
      <c r="B4782" t="s">
        <v>218</v>
      </c>
      <c r="C4782">
        <v>152415170</v>
      </c>
      <c r="D4782">
        <v>66</v>
      </c>
      <c r="E4782" t="s">
        <v>90</v>
      </c>
      <c r="G4782">
        <v>60.042999999999999</v>
      </c>
      <c r="H4782">
        <v>2015</v>
      </c>
      <c r="I4782">
        <v>8</v>
      </c>
      <c r="J4782">
        <v>29</v>
      </c>
      <c r="K4782">
        <v>13</v>
      </c>
      <c r="L4782">
        <v>59</v>
      </c>
      <c r="M4782" t="s">
        <v>900</v>
      </c>
      <c r="N4782" t="s">
        <v>860</v>
      </c>
      <c r="O4782" t="s">
        <v>799</v>
      </c>
      <c r="Q4782" t="s">
        <v>413</v>
      </c>
      <c r="R4782" t="str">
        <f t="shared" si="256"/>
        <v>Weekend</v>
      </c>
      <c r="S4782" s="27">
        <f t="shared" si="257"/>
        <v>42245</v>
      </c>
      <c r="T4782" t="str">
        <f t="shared" si="258"/>
        <v>S</v>
      </c>
      <c r="V4782" t="str">
        <f t="shared" si="259"/>
        <v>S</v>
      </c>
    </row>
    <row r="4783" spans="1:22" x14ac:dyDescent="0.25">
      <c r="A4783" t="s">
        <v>391</v>
      </c>
      <c r="B4783" t="s">
        <v>218</v>
      </c>
      <c r="C4783">
        <v>153205286</v>
      </c>
      <c r="D4783">
        <v>66</v>
      </c>
      <c r="E4783" t="s">
        <v>90</v>
      </c>
      <c r="G4783">
        <v>60.052999999999997</v>
      </c>
      <c r="H4783">
        <v>2015</v>
      </c>
      <c r="I4783">
        <v>11</v>
      </c>
      <c r="J4783">
        <v>12</v>
      </c>
      <c r="K4783">
        <v>18</v>
      </c>
      <c r="L4783">
        <v>0</v>
      </c>
      <c r="M4783" t="s">
        <v>900</v>
      </c>
      <c r="N4783" t="s">
        <v>860</v>
      </c>
      <c r="O4783" t="s">
        <v>799</v>
      </c>
      <c r="Q4783" t="s">
        <v>413</v>
      </c>
      <c r="R4783" t="str">
        <f t="shared" si="256"/>
        <v>Weekday</v>
      </c>
      <c r="S4783" s="27">
        <f t="shared" si="257"/>
        <v>42320</v>
      </c>
      <c r="T4783" t="str">
        <f t="shared" si="258"/>
        <v>D</v>
      </c>
      <c r="V4783" t="str">
        <f t="shared" si="259"/>
        <v>D</v>
      </c>
    </row>
    <row r="4784" spans="1:22" x14ac:dyDescent="0.25">
      <c r="A4784" t="s">
        <v>391</v>
      </c>
      <c r="B4784" t="s">
        <v>218</v>
      </c>
      <c r="C4784">
        <v>130335192</v>
      </c>
      <c r="D4784">
        <v>66</v>
      </c>
      <c r="E4784" t="s">
        <v>90</v>
      </c>
      <c r="G4784">
        <v>60.058999999999997</v>
      </c>
      <c r="H4784">
        <v>2013</v>
      </c>
      <c r="I4784">
        <v>2</v>
      </c>
      <c r="J4784">
        <v>2</v>
      </c>
      <c r="K4784">
        <v>15</v>
      </c>
      <c r="L4784">
        <v>54</v>
      </c>
      <c r="M4784" t="s">
        <v>900</v>
      </c>
      <c r="N4784" t="s">
        <v>171</v>
      </c>
      <c r="O4784" t="s">
        <v>799</v>
      </c>
      <c r="Q4784" t="s">
        <v>413</v>
      </c>
      <c r="R4784" t="str">
        <f t="shared" si="256"/>
        <v>Weekend</v>
      </c>
      <c r="S4784" s="27">
        <f t="shared" si="257"/>
        <v>41307</v>
      </c>
      <c r="T4784" t="str">
        <f t="shared" si="258"/>
        <v>S</v>
      </c>
      <c r="V4784" t="str">
        <f t="shared" si="259"/>
        <v>S</v>
      </c>
    </row>
    <row r="4785" spans="1:22" x14ac:dyDescent="0.25">
      <c r="A4785" t="s">
        <v>391</v>
      </c>
      <c r="B4785" t="s">
        <v>218</v>
      </c>
      <c r="C4785">
        <v>172155159</v>
      </c>
      <c r="D4785">
        <v>66</v>
      </c>
      <c r="E4785" t="s">
        <v>90</v>
      </c>
      <c r="G4785">
        <v>60.058999999999997</v>
      </c>
      <c r="H4785">
        <v>2017</v>
      </c>
      <c r="I4785">
        <v>7</v>
      </c>
      <c r="J4785">
        <v>31</v>
      </c>
      <c r="K4785">
        <v>7</v>
      </c>
      <c r="L4785">
        <v>15</v>
      </c>
      <c r="M4785" t="s">
        <v>900</v>
      </c>
      <c r="N4785" t="s">
        <v>860</v>
      </c>
      <c r="O4785" t="s">
        <v>799</v>
      </c>
      <c r="Q4785" t="s">
        <v>413</v>
      </c>
      <c r="R4785" t="str">
        <f t="shared" ref="R4785:R4848" si="260">IF(WEEKDAY(DATE(H4785,I4785,J4785),2) &lt; 6, "Weekday", "Weekend")</f>
        <v>Weekday</v>
      </c>
      <c r="S4785" s="27">
        <f t="shared" ref="S4785:S4848" si="261">DATE(H4785,I4785,J4785)</f>
        <v>42947</v>
      </c>
      <c r="T4785" t="str">
        <f t="shared" si="258"/>
        <v>D</v>
      </c>
      <c r="V4785" t="str">
        <f t="shared" si="259"/>
        <v>D</v>
      </c>
    </row>
    <row r="4786" spans="1:22" x14ac:dyDescent="0.25">
      <c r="A4786" t="s">
        <v>391</v>
      </c>
      <c r="B4786" t="s">
        <v>218</v>
      </c>
      <c r="C4786">
        <v>161545007</v>
      </c>
      <c r="D4786">
        <v>66</v>
      </c>
      <c r="E4786" t="s">
        <v>90</v>
      </c>
      <c r="G4786">
        <v>60.063000000000002</v>
      </c>
      <c r="H4786">
        <v>2016</v>
      </c>
      <c r="I4786">
        <v>6</v>
      </c>
      <c r="J4786">
        <v>1</v>
      </c>
      <c r="K4786">
        <v>5</v>
      </c>
      <c r="L4786">
        <v>35</v>
      </c>
      <c r="M4786" t="s">
        <v>900</v>
      </c>
      <c r="N4786" t="s">
        <v>860</v>
      </c>
      <c r="O4786" t="s">
        <v>799</v>
      </c>
      <c r="Q4786" t="s">
        <v>413</v>
      </c>
      <c r="R4786" t="str">
        <f t="shared" si="260"/>
        <v>Weekday</v>
      </c>
      <c r="S4786" s="27">
        <f t="shared" si="261"/>
        <v>42522</v>
      </c>
      <c r="T4786" t="str">
        <f t="shared" ref="T4786:T4849" si="262">IF(OR(H4786=2013,H4786=2014,AND(H4786=2015,I4786&lt;9),AND(H4786=2015,I4786=9,J4786&lt;5)),"S","D")</f>
        <v>D</v>
      </c>
      <c r="V4786" t="str">
        <f t="shared" si="259"/>
        <v>D</v>
      </c>
    </row>
    <row r="4787" spans="1:22" x14ac:dyDescent="0.25">
      <c r="A4787" t="s">
        <v>391</v>
      </c>
      <c r="B4787" t="s">
        <v>218</v>
      </c>
      <c r="C4787">
        <v>173315226</v>
      </c>
      <c r="D4787">
        <v>66</v>
      </c>
      <c r="E4787" t="s">
        <v>90</v>
      </c>
      <c r="G4787">
        <v>60.069000000000003</v>
      </c>
      <c r="H4787">
        <v>2017</v>
      </c>
      <c r="I4787">
        <v>11</v>
      </c>
      <c r="J4787">
        <v>17</v>
      </c>
      <c r="K4787">
        <v>7</v>
      </c>
      <c r="L4787">
        <v>20</v>
      </c>
      <c r="M4787" t="s">
        <v>900</v>
      </c>
      <c r="N4787" t="s">
        <v>860</v>
      </c>
      <c r="O4787" t="s">
        <v>799</v>
      </c>
      <c r="Q4787" t="s">
        <v>413</v>
      </c>
      <c r="R4787" t="str">
        <f t="shared" si="260"/>
        <v>Weekday</v>
      </c>
      <c r="S4787" s="27">
        <f t="shared" si="261"/>
        <v>43056</v>
      </c>
      <c r="T4787" t="str">
        <f t="shared" si="262"/>
        <v>D</v>
      </c>
      <c r="V4787" t="str">
        <f t="shared" si="259"/>
        <v>D</v>
      </c>
    </row>
    <row r="4788" spans="1:22" x14ac:dyDescent="0.25">
      <c r="A4788" t="s">
        <v>391</v>
      </c>
      <c r="S4788" s="27"/>
      <c r="V4788" t="str">
        <f t="shared" si="259"/>
        <v/>
      </c>
    </row>
    <row r="4789" spans="1:22" x14ac:dyDescent="0.25">
      <c r="A4789" t="s">
        <v>391</v>
      </c>
      <c r="B4789" t="s">
        <v>218</v>
      </c>
      <c r="C4789">
        <v>161335076</v>
      </c>
      <c r="D4789">
        <v>66</v>
      </c>
      <c r="E4789" t="s">
        <v>90</v>
      </c>
      <c r="G4789">
        <v>60.067999999999998</v>
      </c>
      <c r="H4789">
        <v>2016</v>
      </c>
      <c r="I4789">
        <v>5</v>
      </c>
      <c r="J4789">
        <v>9</v>
      </c>
      <c r="K4789">
        <v>7</v>
      </c>
      <c r="L4789">
        <v>0</v>
      </c>
      <c r="M4789" t="s">
        <v>900</v>
      </c>
      <c r="N4789" t="s">
        <v>171</v>
      </c>
      <c r="O4789" t="s">
        <v>799</v>
      </c>
      <c r="Q4789" t="s">
        <v>413</v>
      </c>
      <c r="R4789" t="str">
        <f t="shared" si="260"/>
        <v>Weekday</v>
      </c>
      <c r="S4789" s="27">
        <f t="shared" si="261"/>
        <v>42499</v>
      </c>
      <c r="T4789" t="str">
        <f t="shared" si="262"/>
        <v>D</v>
      </c>
      <c r="V4789" t="str">
        <f t="shared" si="259"/>
        <v>D</v>
      </c>
    </row>
    <row r="4790" spans="1:22" x14ac:dyDescent="0.25">
      <c r="A4790" t="s">
        <v>391</v>
      </c>
      <c r="B4790" t="s">
        <v>218</v>
      </c>
      <c r="C4790">
        <v>142775181</v>
      </c>
      <c r="D4790">
        <v>66</v>
      </c>
      <c r="E4790" t="s">
        <v>90</v>
      </c>
      <c r="G4790">
        <v>60.069000000000003</v>
      </c>
      <c r="H4790">
        <v>2014</v>
      </c>
      <c r="I4790">
        <v>10</v>
      </c>
      <c r="J4790">
        <v>4</v>
      </c>
      <c r="K4790">
        <v>15</v>
      </c>
      <c r="L4790">
        <v>40</v>
      </c>
      <c r="M4790" t="s">
        <v>900</v>
      </c>
      <c r="N4790" t="s">
        <v>171</v>
      </c>
      <c r="O4790" t="s">
        <v>799</v>
      </c>
      <c r="Q4790" t="s">
        <v>413</v>
      </c>
      <c r="R4790" t="str">
        <f t="shared" si="260"/>
        <v>Weekend</v>
      </c>
      <c r="S4790" s="27">
        <f t="shared" si="261"/>
        <v>41916</v>
      </c>
      <c r="T4790" t="str">
        <f t="shared" si="262"/>
        <v>S</v>
      </c>
      <c r="V4790" t="str">
        <f t="shared" si="259"/>
        <v>S</v>
      </c>
    </row>
    <row r="4791" spans="1:22" x14ac:dyDescent="0.25">
      <c r="A4791" t="s">
        <v>391</v>
      </c>
      <c r="S4791" s="27"/>
      <c r="V4791" t="str">
        <f t="shared" si="259"/>
        <v/>
      </c>
    </row>
    <row r="4792" spans="1:22" x14ac:dyDescent="0.25">
      <c r="A4792" t="s">
        <v>391</v>
      </c>
      <c r="B4792" t="s">
        <v>218</v>
      </c>
      <c r="C4792">
        <v>133005245</v>
      </c>
      <c r="D4792">
        <v>66</v>
      </c>
      <c r="E4792" t="s">
        <v>90</v>
      </c>
      <c r="G4792">
        <v>60.075000000000003</v>
      </c>
      <c r="H4792">
        <v>2013</v>
      </c>
      <c r="I4792">
        <v>10</v>
      </c>
      <c r="J4792">
        <v>27</v>
      </c>
      <c r="K4792">
        <v>13</v>
      </c>
      <c r="L4792">
        <v>50</v>
      </c>
      <c r="M4792" t="s">
        <v>900</v>
      </c>
      <c r="N4792" t="s">
        <v>860</v>
      </c>
      <c r="O4792" t="s">
        <v>799</v>
      </c>
      <c r="Q4792" t="s">
        <v>413</v>
      </c>
      <c r="R4792" t="str">
        <f t="shared" si="260"/>
        <v>Weekend</v>
      </c>
      <c r="S4792" s="27">
        <f t="shared" si="261"/>
        <v>41574</v>
      </c>
      <c r="T4792" t="str">
        <f t="shared" si="262"/>
        <v>S</v>
      </c>
      <c r="V4792" t="str">
        <f t="shared" si="259"/>
        <v>S</v>
      </c>
    </row>
    <row r="4793" spans="1:22" x14ac:dyDescent="0.25">
      <c r="A4793" t="s">
        <v>391</v>
      </c>
      <c r="B4793" t="s">
        <v>218</v>
      </c>
      <c r="C4793">
        <v>142085131</v>
      </c>
      <c r="D4793">
        <v>66</v>
      </c>
      <c r="E4793" t="s">
        <v>90</v>
      </c>
      <c r="G4793">
        <v>60.075000000000003</v>
      </c>
      <c r="H4793">
        <v>2014</v>
      </c>
      <c r="I4793">
        <v>7</v>
      </c>
      <c r="J4793">
        <v>26</v>
      </c>
      <c r="K4793">
        <v>11</v>
      </c>
      <c r="L4793">
        <v>42</v>
      </c>
      <c r="M4793" t="s">
        <v>900</v>
      </c>
      <c r="N4793" t="s">
        <v>860</v>
      </c>
      <c r="O4793" t="s">
        <v>799</v>
      </c>
      <c r="Q4793" t="s">
        <v>413</v>
      </c>
      <c r="R4793" t="str">
        <f t="shared" si="260"/>
        <v>Weekend</v>
      </c>
      <c r="S4793" s="27">
        <f t="shared" si="261"/>
        <v>41846</v>
      </c>
      <c r="T4793" t="str">
        <f t="shared" si="262"/>
        <v>S</v>
      </c>
      <c r="V4793" t="str">
        <f t="shared" si="259"/>
        <v>S</v>
      </c>
    </row>
    <row r="4794" spans="1:22" x14ac:dyDescent="0.25">
      <c r="A4794" t="s">
        <v>391</v>
      </c>
      <c r="S4794" s="27"/>
      <c r="V4794" t="str">
        <f t="shared" si="259"/>
        <v/>
      </c>
    </row>
    <row r="4795" spans="1:22" x14ac:dyDescent="0.25">
      <c r="A4795" t="s">
        <v>391</v>
      </c>
      <c r="B4795" t="s">
        <v>218</v>
      </c>
      <c r="C4795">
        <v>160985131</v>
      </c>
      <c r="D4795">
        <v>66</v>
      </c>
      <c r="E4795" t="s">
        <v>90</v>
      </c>
      <c r="G4795">
        <v>60.076000000000001</v>
      </c>
      <c r="H4795">
        <v>2016</v>
      </c>
      <c r="I4795">
        <v>4</v>
      </c>
      <c r="J4795">
        <v>3</v>
      </c>
      <c r="K4795">
        <v>12</v>
      </c>
      <c r="L4795">
        <v>25</v>
      </c>
      <c r="M4795" t="s">
        <v>900</v>
      </c>
      <c r="N4795" t="s">
        <v>860</v>
      </c>
      <c r="O4795" t="s">
        <v>799</v>
      </c>
      <c r="Q4795" t="s">
        <v>413</v>
      </c>
      <c r="R4795" t="str">
        <f t="shared" si="260"/>
        <v>Weekend</v>
      </c>
      <c r="S4795" s="27">
        <f t="shared" si="261"/>
        <v>42463</v>
      </c>
      <c r="T4795" t="str">
        <f t="shared" si="262"/>
        <v>D</v>
      </c>
      <c r="V4795" t="str">
        <f t="shared" si="259"/>
        <v>D</v>
      </c>
    </row>
    <row r="4796" spans="1:22" x14ac:dyDescent="0.25">
      <c r="A4796" t="s">
        <v>391</v>
      </c>
      <c r="B4796" t="s">
        <v>218</v>
      </c>
      <c r="C4796">
        <v>161145068</v>
      </c>
      <c r="D4796">
        <v>66</v>
      </c>
      <c r="E4796" t="s">
        <v>90</v>
      </c>
      <c r="G4796">
        <v>60.076999999999998</v>
      </c>
      <c r="H4796">
        <v>2016</v>
      </c>
      <c r="I4796">
        <v>4</v>
      </c>
      <c r="J4796">
        <v>20</v>
      </c>
      <c r="K4796">
        <v>9</v>
      </c>
      <c r="L4796">
        <v>7</v>
      </c>
      <c r="M4796" t="s">
        <v>900</v>
      </c>
      <c r="N4796" t="s">
        <v>860</v>
      </c>
      <c r="O4796" t="s">
        <v>799</v>
      </c>
      <c r="Q4796" t="s">
        <v>413</v>
      </c>
      <c r="R4796" t="str">
        <f t="shared" si="260"/>
        <v>Weekday</v>
      </c>
      <c r="S4796" s="27">
        <f t="shared" si="261"/>
        <v>42480</v>
      </c>
      <c r="T4796" t="str">
        <f t="shared" si="262"/>
        <v>D</v>
      </c>
      <c r="V4796" t="str">
        <f t="shared" si="259"/>
        <v>D</v>
      </c>
    </row>
    <row r="4797" spans="1:22" x14ac:dyDescent="0.25">
      <c r="A4797" t="s">
        <v>391</v>
      </c>
      <c r="B4797" t="s">
        <v>218</v>
      </c>
      <c r="C4797">
        <v>172285161</v>
      </c>
      <c r="D4797">
        <v>66</v>
      </c>
      <c r="E4797" t="s">
        <v>90</v>
      </c>
      <c r="G4797">
        <v>60.081000000000003</v>
      </c>
      <c r="H4797">
        <v>2017</v>
      </c>
      <c r="I4797">
        <v>8</v>
      </c>
      <c r="J4797">
        <v>15</v>
      </c>
      <c r="K4797">
        <v>9</v>
      </c>
      <c r="L4797">
        <v>0</v>
      </c>
      <c r="M4797" t="s">
        <v>900</v>
      </c>
      <c r="N4797" t="s">
        <v>860</v>
      </c>
      <c r="O4797" t="s">
        <v>799</v>
      </c>
      <c r="Q4797" t="s">
        <v>413</v>
      </c>
      <c r="R4797" t="str">
        <f t="shared" si="260"/>
        <v>Weekday</v>
      </c>
      <c r="S4797" s="27">
        <f t="shared" si="261"/>
        <v>42962</v>
      </c>
      <c r="T4797" t="str">
        <f t="shared" si="262"/>
        <v>D</v>
      </c>
      <c r="V4797" t="str">
        <f t="shared" si="259"/>
        <v>D</v>
      </c>
    </row>
    <row r="4798" spans="1:22" x14ac:dyDescent="0.25">
      <c r="A4798" t="s">
        <v>391</v>
      </c>
      <c r="B4798" t="s">
        <v>218</v>
      </c>
      <c r="C4798">
        <v>151835012</v>
      </c>
      <c r="D4798">
        <v>66</v>
      </c>
      <c r="E4798" t="s">
        <v>90</v>
      </c>
      <c r="G4798">
        <v>60.081000000000003</v>
      </c>
      <c r="H4798">
        <v>2015</v>
      </c>
      <c r="I4798">
        <v>6</v>
      </c>
      <c r="J4798">
        <v>30</v>
      </c>
      <c r="K4798">
        <v>16</v>
      </c>
      <c r="L4798">
        <v>29</v>
      </c>
      <c r="M4798" t="s">
        <v>900</v>
      </c>
      <c r="N4798" t="s">
        <v>171</v>
      </c>
      <c r="O4798" t="s">
        <v>799</v>
      </c>
      <c r="Q4798" t="s">
        <v>413</v>
      </c>
      <c r="R4798" t="str">
        <f t="shared" si="260"/>
        <v>Weekday</v>
      </c>
      <c r="S4798" s="27">
        <f t="shared" si="261"/>
        <v>42185</v>
      </c>
      <c r="T4798" t="str">
        <f t="shared" si="262"/>
        <v>S</v>
      </c>
      <c r="V4798" t="str">
        <f t="shared" si="259"/>
        <v>S</v>
      </c>
    </row>
    <row r="4799" spans="1:22" x14ac:dyDescent="0.25">
      <c r="A4799" t="s">
        <v>391</v>
      </c>
      <c r="B4799" t="s">
        <v>218</v>
      </c>
      <c r="C4799">
        <v>151315376</v>
      </c>
      <c r="D4799">
        <v>66</v>
      </c>
      <c r="E4799" t="s">
        <v>90</v>
      </c>
      <c r="G4799">
        <v>60.088999999999999</v>
      </c>
      <c r="H4799">
        <v>2015</v>
      </c>
      <c r="I4799">
        <v>5</v>
      </c>
      <c r="J4799">
        <v>9</v>
      </c>
      <c r="K4799">
        <v>14</v>
      </c>
      <c r="L4799">
        <v>56</v>
      </c>
      <c r="M4799" t="s">
        <v>900</v>
      </c>
      <c r="N4799" t="s">
        <v>171</v>
      </c>
      <c r="O4799" t="s">
        <v>799</v>
      </c>
      <c r="Q4799" t="s">
        <v>413</v>
      </c>
      <c r="R4799" t="str">
        <f t="shared" si="260"/>
        <v>Weekend</v>
      </c>
      <c r="S4799" s="27">
        <f t="shared" si="261"/>
        <v>42133</v>
      </c>
      <c r="T4799" t="str">
        <f t="shared" si="262"/>
        <v>S</v>
      </c>
      <c r="V4799" t="str">
        <f t="shared" si="259"/>
        <v>S</v>
      </c>
    </row>
    <row r="4800" spans="1:22" x14ac:dyDescent="0.25">
      <c r="A4800" t="s">
        <v>391</v>
      </c>
      <c r="S4800" s="27"/>
      <c r="V4800" t="str">
        <f t="shared" si="259"/>
        <v/>
      </c>
    </row>
    <row r="4801" spans="1:22" x14ac:dyDescent="0.25">
      <c r="A4801" t="s">
        <v>391</v>
      </c>
      <c r="B4801" t="s">
        <v>218</v>
      </c>
      <c r="C4801">
        <v>141625149</v>
      </c>
      <c r="D4801">
        <v>66</v>
      </c>
      <c r="E4801" t="s">
        <v>90</v>
      </c>
      <c r="G4801">
        <v>60.091000000000001</v>
      </c>
      <c r="H4801">
        <v>2014</v>
      </c>
      <c r="I4801">
        <v>6</v>
      </c>
      <c r="J4801">
        <v>11</v>
      </c>
      <c r="K4801">
        <v>7</v>
      </c>
      <c r="L4801">
        <v>40</v>
      </c>
      <c r="M4801" t="s">
        <v>900</v>
      </c>
      <c r="N4801" t="s">
        <v>171</v>
      </c>
      <c r="O4801" t="s">
        <v>799</v>
      </c>
      <c r="Q4801" t="s">
        <v>413</v>
      </c>
      <c r="R4801" t="str">
        <f t="shared" si="260"/>
        <v>Weekday</v>
      </c>
      <c r="S4801" s="27">
        <f t="shared" si="261"/>
        <v>41801</v>
      </c>
      <c r="T4801" t="str">
        <f t="shared" si="262"/>
        <v>S</v>
      </c>
      <c r="V4801" t="str">
        <f t="shared" si="259"/>
        <v>S</v>
      </c>
    </row>
    <row r="4802" spans="1:22" x14ac:dyDescent="0.25">
      <c r="A4802" t="s">
        <v>391</v>
      </c>
      <c r="S4802" s="27"/>
      <c r="V4802" t="str">
        <f t="shared" si="259"/>
        <v/>
      </c>
    </row>
    <row r="4803" spans="1:22" x14ac:dyDescent="0.25">
      <c r="A4803" t="s">
        <v>391</v>
      </c>
      <c r="B4803" t="s">
        <v>218</v>
      </c>
      <c r="C4803">
        <v>152415136</v>
      </c>
      <c r="D4803">
        <v>66</v>
      </c>
      <c r="E4803" t="s">
        <v>90</v>
      </c>
      <c r="G4803">
        <v>60.098999999999997</v>
      </c>
      <c r="H4803">
        <v>2015</v>
      </c>
      <c r="I4803">
        <v>8</v>
      </c>
      <c r="J4803">
        <v>28</v>
      </c>
      <c r="K4803">
        <v>5</v>
      </c>
      <c r="L4803">
        <v>45</v>
      </c>
      <c r="M4803" t="s">
        <v>900</v>
      </c>
      <c r="N4803" t="s">
        <v>860</v>
      </c>
      <c r="O4803" t="s">
        <v>799</v>
      </c>
      <c r="Q4803" t="s">
        <v>413</v>
      </c>
      <c r="R4803" t="str">
        <f t="shared" si="260"/>
        <v>Weekday</v>
      </c>
      <c r="S4803" s="27">
        <f t="shared" si="261"/>
        <v>42244</v>
      </c>
      <c r="T4803" t="str">
        <f t="shared" si="262"/>
        <v>S</v>
      </c>
      <c r="V4803" t="str">
        <f t="shared" ref="V4803:V4866" si="263">T4803&amp;U4803</f>
        <v>S</v>
      </c>
    </row>
    <row r="4804" spans="1:22" x14ac:dyDescent="0.25">
      <c r="A4804" t="s">
        <v>391</v>
      </c>
      <c r="B4804" t="s">
        <v>218</v>
      </c>
      <c r="C4804">
        <v>130785141</v>
      </c>
      <c r="D4804">
        <v>66</v>
      </c>
      <c r="E4804" t="s">
        <v>90</v>
      </c>
      <c r="G4804">
        <v>60.091000000000001</v>
      </c>
      <c r="H4804">
        <v>2013</v>
      </c>
      <c r="I4804">
        <v>3</v>
      </c>
      <c r="J4804">
        <v>19</v>
      </c>
      <c r="K4804">
        <v>10</v>
      </c>
      <c r="L4804">
        <v>37</v>
      </c>
      <c r="M4804" t="s">
        <v>900</v>
      </c>
      <c r="N4804" t="s">
        <v>860</v>
      </c>
      <c r="O4804" t="s">
        <v>799</v>
      </c>
      <c r="Q4804" t="s">
        <v>413</v>
      </c>
      <c r="R4804" t="str">
        <f t="shared" si="260"/>
        <v>Weekday</v>
      </c>
      <c r="S4804" s="27">
        <f t="shared" si="261"/>
        <v>41352</v>
      </c>
      <c r="T4804" t="str">
        <f t="shared" si="262"/>
        <v>S</v>
      </c>
      <c r="V4804" t="str">
        <f t="shared" si="263"/>
        <v>S</v>
      </c>
    </row>
    <row r="4805" spans="1:22" x14ac:dyDescent="0.25">
      <c r="A4805" t="s">
        <v>391</v>
      </c>
      <c r="B4805" t="s">
        <v>218</v>
      </c>
      <c r="C4805">
        <v>152695144</v>
      </c>
      <c r="D4805">
        <v>66</v>
      </c>
      <c r="E4805" t="s">
        <v>90</v>
      </c>
      <c r="G4805">
        <v>60.098999999999997</v>
      </c>
      <c r="H4805">
        <v>2015</v>
      </c>
      <c r="I4805">
        <v>9</v>
      </c>
      <c r="J4805">
        <v>24</v>
      </c>
      <c r="K4805">
        <v>12</v>
      </c>
      <c r="L4805">
        <v>10</v>
      </c>
      <c r="M4805" t="s">
        <v>900</v>
      </c>
      <c r="N4805" t="s">
        <v>860</v>
      </c>
      <c r="O4805" t="s">
        <v>799</v>
      </c>
      <c r="Q4805" t="s">
        <v>413</v>
      </c>
      <c r="R4805" t="str">
        <f t="shared" si="260"/>
        <v>Weekday</v>
      </c>
      <c r="S4805" s="27">
        <f t="shared" si="261"/>
        <v>42271</v>
      </c>
      <c r="T4805" t="str">
        <f t="shared" si="262"/>
        <v>D</v>
      </c>
      <c r="V4805" t="str">
        <f t="shared" si="263"/>
        <v>D</v>
      </c>
    </row>
    <row r="4806" spans="1:22" x14ac:dyDescent="0.25">
      <c r="A4806" t="s">
        <v>391</v>
      </c>
      <c r="B4806" t="s">
        <v>218</v>
      </c>
      <c r="C4806">
        <v>131475098</v>
      </c>
      <c r="D4806">
        <v>66</v>
      </c>
      <c r="E4806" t="s">
        <v>90</v>
      </c>
      <c r="G4806">
        <v>60.253999999999998</v>
      </c>
      <c r="H4806">
        <v>2013</v>
      </c>
      <c r="I4806">
        <v>5</v>
      </c>
      <c r="J4806">
        <v>25</v>
      </c>
      <c r="K4806">
        <v>15</v>
      </c>
      <c r="L4806">
        <v>18</v>
      </c>
      <c r="M4806" t="s">
        <v>900</v>
      </c>
      <c r="N4806" t="s">
        <v>860</v>
      </c>
      <c r="O4806" t="s">
        <v>799</v>
      </c>
      <c r="Q4806" t="s">
        <v>413</v>
      </c>
      <c r="R4806" t="str">
        <f t="shared" si="260"/>
        <v>Weekend</v>
      </c>
      <c r="S4806" s="27">
        <f t="shared" si="261"/>
        <v>41419</v>
      </c>
      <c r="T4806" t="str">
        <f t="shared" si="262"/>
        <v>S</v>
      </c>
      <c r="V4806" t="str">
        <f t="shared" si="263"/>
        <v>S</v>
      </c>
    </row>
    <row r="4807" spans="1:22" x14ac:dyDescent="0.25">
      <c r="A4807" t="s">
        <v>391</v>
      </c>
      <c r="B4807" t="s">
        <v>218</v>
      </c>
      <c r="C4807">
        <v>170185074</v>
      </c>
      <c r="D4807">
        <v>66</v>
      </c>
      <c r="E4807" t="s">
        <v>90</v>
      </c>
      <c r="G4807">
        <v>60.106000000000002</v>
      </c>
      <c r="H4807">
        <v>2017</v>
      </c>
      <c r="I4807">
        <v>1</v>
      </c>
      <c r="J4807">
        <v>9</v>
      </c>
      <c r="K4807">
        <v>7</v>
      </c>
      <c r="L4807">
        <v>21</v>
      </c>
      <c r="M4807" t="s">
        <v>900</v>
      </c>
      <c r="N4807" t="s">
        <v>404</v>
      </c>
      <c r="O4807" t="s">
        <v>799</v>
      </c>
      <c r="Q4807" t="s">
        <v>413</v>
      </c>
      <c r="R4807" t="str">
        <f t="shared" si="260"/>
        <v>Weekday</v>
      </c>
      <c r="S4807" s="27">
        <f t="shared" si="261"/>
        <v>42744</v>
      </c>
      <c r="T4807" t="str">
        <f t="shared" si="262"/>
        <v>D</v>
      </c>
      <c r="V4807" t="str">
        <f t="shared" si="263"/>
        <v>D</v>
      </c>
    </row>
    <row r="4808" spans="1:22" x14ac:dyDescent="0.25">
      <c r="A4808" t="s">
        <v>391</v>
      </c>
      <c r="B4808" t="s">
        <v>218</v>
      </c>
      <c r="C4808">
        <v>151375216</v>
      </c>
      <c r="D4808">
        <v>66</v>
      </c>
      <c r="E4808" t="s">
        <v>90</v>
      </c>
      <c r="G4808">
        <v>60.106999999999999</v>
      </c>
      <c r="H4808">
        <v>2015</v>
      </c>
      <c r="I4808">
        <v>5</v>
      </c>
      <c r="J4808">
        <v>16</v>
      </c>
      <c r="K4808">
        <v>13</v>
      </c>
      <c r="L4808">
        <v>57</v>
      </c>
      <c r="M4808" t="s">
        <v>900</v>
      </c>
      <c r="N4808" t="s">
        <v>171</v>
      </c>
      <c r="O4808" t="s">
        <v>799</v>
      </c>
      <c r="Q4808" t="s">
        <v>413</v>
      </c>
      <c r="R4808" t="str">
        <f t="shared" si="260"/>
        <v>Weekend</v>
      </c>
      <c r="S4808" s="27">
        <f t="shared" si="261"/>
        <v>42140</v>
      </c>
      <c r="T4808" t="str">
        <f t="shared" si="262"/>
        <v>S</v>
      </c>
      <c r="V4808" t="str">
        <f t="shared" si="263"/>
        <v>S</v>
      </c>
    </row>
    <row r="4809" spans="1:22" x14ac:dyDescent="0.25">
      <c r="A4809" t="s">
        <v>391</v>
      </c>
      <c r="B4809" t="s">
        <v>218</v>
      </c>
      <c r="C4809">
        <v>152265156</v>
      </c>
      <c r="D4809">
        <v>66</v>
      </c>
      <c r="E4809" t="s">
        <v>90</v>
      </c>
      <c r="G4809">
        <v>60.106999999999999</v>
      </c>
      <c r="H4809">
        <v>2015</v>
      </c>
      <c r="I4809">
        <v>8</v>
      </c>
      <c r="J4809">
        <v>14</v>
      </c>
      <c r="K4809">
        <v>9</v>
      </c>
      <c r="L4809">
        <v>25</v>
      </c>
      <c r="M4809" t="s">
        <v>900</v>
      </c>
      <c r="N4809" t="s">
        <v>860</v>
      </c>
      <c r="O4809" t="s">
        <v>799</v>
      </c>
      <c r="Q4809" t="s">
        <v>413</v>
      </c>
      <c r="R4809" t="str">
        <f t="shared" si="260"/>
        <v>Weekday</v>
      </c>
      <c r="S4809" s="27">
        <f t="shared" si="261"/>
        <v>42230</v>
      </c>
      <c r="T4809" t="str">
        <f t="shared" si="262"/>
        <v>S</v>
      </c>
      <c r="V4809" t="str">
        <f t="shared" si="263"/>
        <v>S</v>
      </c>
    </row>
    <row r="4810" spans="1:22" x14ac:dyDescent="0.25">
      <c r="A4810" t="s">
        <v>391</v>
      </c>
      <c r="B4810" t="s">
        <v>218</v>
      </c>
      <c r="C4810">
        <v>152335129</v>
      </c>
      <c r="D4810">
        <v>66</v>
      </c>
      <c r="E4810" t="s">
        <v>90</v>
      </c>
      <c r="G4810">
        <v>60.107999999999997</v>
      </c>
      <c r="H4810">
        <v>2015</v>
      </c>
      <c r="I4810">
        <v>8</v>
      </c>
      <c r="J4810">
        <v>11</v>
      </c>
      <c r="K4810">
        <v>9</v>
      </c>
      <c r="L4810">
        <v>13</v>
      </c>
      <c r="M4810" t="s">
        <v>900</v>
      </c>
      <c r="N4810" t="s">
        <v>860</v>
      </c>
      <c r="O4810" t="s">
        <v>799</v>
      </c>
      <c r="Q4810" t="s">
        <v>413</v>
      </c>
      <c r="R4810" t="str">
        <f t="shared" si="260"/>
        <v>Weekday</v>
      </c>
      <c r="S4810" s="27">
        <f t="shared" si="261"/>
        <v>42227</v>
      </c>
      <c r="T4810" t="str">
        <f t="shared" si="262"/>
        <v>S</v>
      </c>
      <c r="V4810" t="str">
        <f t="shared" si="263"/>
        <v>S</v>
      </c>
    </row>
    <row r="4811" spans="1:22" x14ac:dyDescent="0.25">
      <c r="A4811" t="s">
        <v>391</v>
      </c>
      <c r="S4811" s="27"/>
      <c r="V4811" t="str">
        <f t="shared" si="263"/>
        <v/>
      </c>
    </row>
    <row r="4812" spans="1:22" x14ac:dyDescent="0.25">
      <c r="A4812" t="s">
        <v>391</v>
      </c>
      <c r="B4812" t="s">
        <v>218</v>
      </c>
      <c r="C4812">
        <v>152445273</v>
      </c>
      <c r="D4812">
        <v>66</v>
      </c>
      <c r="E4812" t="s">
        <v>90</v>
      </c>
      <c r="G4812">
        <v>60.112000000000002</v>
      </c>
      <c r="H4812">
        <v>2015</v>
      </c>
      <c r="I4812">
        <v>9</v>
      </c>
      <c r="J4812">
        <v>1</v>
      </c>
      <c r="K4812">
        <v>11</v>
      </c>
      <c r="L4812">
        <v>53</v>
      </c>
      <c r="M4812" t="s">
        <v>900</v>
      </c>
      <c r="N4812" t="s">
        <v>860</v>
      </c>
      <c r="O4812" t="s">
        <v>799</v>
      </c>
      <c r="Q4812" t="s">
        <v>413</v>
      </c>
      <c r="R4812" t="str">
        <f t="shared" si="260"/>
        <v>Weekday</v>
      </c>
      <c r="S4812" s="27">
        <f t="shared" si="261"/>
        <v>42248</v>
      </c>
      <c r="T4812" t="str">
        <f t="shared" si="262"/>
        <v>S</v>
      </c>
      <c r="V4812" t="str">
        <f t="shared" si="263"/>
        <v>S</v>
      </c>
    </row>
    <row r="4813" spans="1:22" x14ac:dyDescent="0.25">
      <c r="A4813" t="s">
        <v>391</v>
      </c>
      <c r="B4813" t="s">
        <v>218</v>
      </c>
      <c r="C4813">
        <v>161095341</v>
      </c>
      <c r="D4813">
        <v>66</v>
      </c>
      <c r="E4813" t="s">
        <v>90</v>
      </c>
      <c r="G4813">
        <v>60.112000000000002</v>
      </c>
      <c r="H4813">
        <v>2016</v>
      </c>
      <c r="I4813">
        <v>4</v>
      </c>
      <c r="J4813">
        <v>18</v>
      </c>
      <c r="K4813">
        <v>8</v>
      </c>
      <c r="L4813">
        <v>8</v>
      </c>
      <c r="M4813" t="s">
        <v>900</v>
      </c>
      <c r="N4813" t="s">
        <v>171</v>
      </c>
      <c r="O4813" t="s">
        <v>799</v>
      </c>
      <c r="Q4813" t="s">
        <v>413</v>
      </c>
      <c r="R4813" t="str">
        <f t="shared" si="260"/>
        <v>Weekday</v>
      </c>
      <c r="S4813" s="27">
        <f t="shared" si="261"/>
        <v>42478</v>
      </c>
      <c r="T4813" t="str">
        <f t="shared" si="262"/>
        <v>D</v>
      </c>
      <c r="V4813" t="str">
        <f t="shared" si="263"/>
        <v>D</v>
      </c>
    </row>
    <row r="4814" spans="1:22" x14ac:dyDescent="0.25">
      <c r="A4814" t="s">
        <v>391</v>
      </c>
      <c r="B4814" t="s">
        <v>218</v>
      </c>
      <c r="C4814">
        <v>162235054</v>
      </c>
      <c r="D4814">
        <v>66</v>
      </c>
      <c r="E4814" t="s">
        <v>90</v>
      </c>
      <c r="G4814">
        <v>60.113</v>
      </c>
      <c r="H4814">
        <v>2016</v>
      </c>
      <c r="I4814">
        <v>7</v>
      </c>
      <c r="J4814">
        <v>28</v>
      </c>
      <c r="K4814">
        <v>5</v>
      </c>
      <c r="L4814">
        <v>39</v>
      </c>
      <c r="M4814" t="s">
        <v>900</v>
      </c>
      <c r="N4814" t="s">
        <v>860</v>
      </c>
      <c r="O4814" t="s">
        <v>799</v>
      </c>
      <c r="Q4814" t="s">
        <v>413</v>
      </c>
      <c r="R4814" t="str">
        <f t="shared" si="260"/>
        <v>Weekday</v>
      </c>
      <c r="S4814" s="27">
        <f t="shared" si="261"/>
        <v>42579</v>
      </c>
      <c r="T4814" t="str">
        <f t="shared" si="262"/>
        <v>D</v>
      </c>
      <c r="V4814" t="str">
        <f t="shared" si="263"/>
        <v>D</v>
      </c>
    </row>
    <row r="4815" spans="1:22" x14ac:dyDescent="0.25">
      <c r="A4815" t="s">
        <v>391</v>
      </c>
      <c r="S4815" s="27"/>
      <c r="V4815" t="str">
        <f t="shared" si="263"/>
        <v/>
      </c>
    </row>
    <row r="4816" spans="1:22" x14ac:dyDescent="0.25">
      <c r="A4816" t="s">
        <v>391</v>
      </c>
      <c r="B4816" t="s">
        <v>218</v>
      </c>
      <c r="C4816">
        <v>151775193</v>
      </c>
      <c r="D4816">
        <v>66</v>
      </c>
      <c r="E4816" t="s">
        <v>90</v>
      </c>
      <c r="G4816">
        <v>60.115000000000002</v>
      </c>
      <c r="H4816">
        <v>2015</v>
      </c>
      <c r="I4816">
        <v>6</v>
      </c>
      <c r="J4816">
        <v>24</v>
      </c>
      <c r="K4816">
        <v>8</v>
      </c>
      <c r="L4816">
        <v>21</v>
      </c>
      <c r="M4816" t="s">
        <v>900</v>
      </c>
      <c r="N4816" t="s">
        <v>860</v>
      </c>
      <c r="O4816" t="s">
        <v>799</v>
      </c>
      <c r="Q4816" t="s">
        <v>413</v>
      </c>
      <c r="R4816" t="str">
        <f t="shared" si="260"/>
        <v>Weekday</v>
      </c>
      <c r="S4816" s="27">
        <f t="shared" si="261"/>
        <v>42179</v>
      </c>
      <c r="T4816" t="str">
        <f t="shared" si="262"/>
        <v>S</v>
      </c>
      <c r="V4816" t="str">
        <f t="shared" si="263"/>
        <v>S</v>
      </c>
    </row>
    <row r="4817" spans="1:22" x14ac:dyDescent="0.25">
      <c r="A4817" t="s">
        <v>391</v>
      </c>
      <c r="B4817" t="s">
        <v>218</v>
      </c>
      <c r="C4817">
        <v>142605055</v>
      </c>
      <c r="D4817">
        <v>66</v>
      </c>
      <c r="E4817" t="s">
        <v>90</v>
      </c>
      <c r="G4817">
        <v>60.116</v>
      </c>
      <c r="H4817">
        <v>2014</v>
      </c>
      <c r="I4817">
        <v>9</v>
      </c>
      <c r="J4817">
        <v>11</v>
      </c>
      <c r="K4817">
        <v>12</v>
      </c>
      <c r="L4817">
        <v>10</v>
      </c>
      <c r="M4817" t="s">
        <v>900</v>
      </c>
      <c r="N4817" t="s">
        <v>860</v>
      </c>
      <c r="O4817" t="s">
        <v>799</v>
      </c>
      <c r="Q4817" t="s">
        <v>413</v>
      </c>
      <c r="R4817" t="str">
        <f t="shared" si="260"/>
        <v>Weekday</v>
      </c>
      <c r="S4817" s="27">
        <f t="shared" si="261"/>
        <v>41893</v>
      </c>
      <c r="T4817" t="str">
        <f t="shared" si="262"/>
        <v>S</v>
      </c>
      <c r="V4817" t="str">
        <f t="shared" si="263"/>
        <v>S</v>
      </c>
    </row>
    <row r="4818" spans="1:22" x14ac:dyDescent="0.25">
      <c r="A4818" t="s">
        <v>391</v>
      </c>
      <c r="B4818" t="s">
        <v>218</v>
      </c>
      <c r="C4818">
        <v>162055076</v>
      </c>
      <c r="D4818">
        <v>66</v>
      </c>
      <c r="E4818" t="s">
        <v>90</v>
      </c>
      <c r="G4818">
        <v>60.116</v>
      </c>
      <c r="H4818">
        <v>2016</v>
      </c>
      <c r="I4818">
        <v>7</v>
      </c>
      <c r="J4818">
        <v>18</v>
      </c>
      <c r="K4818">
        <v>19</v>
      </c>
      <c r="L4818">
        <v>25</v>
      </c>
      <c r="M4818" t="s">
        <v>900</v>
      </c>
      <c r="N4818" t="s">
        <v>860</v>
      </c>
      <c r="O4818" t="s">
        <v>799</v>
      </c>
      <c r="Q4818" t="s">
        <v>413</v>
      </c>
      <c r="R4818" t="str">
        <f t="shared" si="260"/>
        <v>Weekday</v>
      </c>
      <c r="S4818" s="27">
        <f t="shared" si="261"/>
        <v>42569</v>
      </c>
      <c r="T4818" t="str">
        <f t="shared" si="262"/>
        <v>D</v>
      </c>
      <c r="V4818" t="str">
        <f t="shared" si="263"/>
        <v>D</v>
      </c>
    </row>
    <row r="4819" spans="1:22" x14ac:dyDescent="0.25">
      <c r="A4819" t="s">
        <v>391</v>
      </c>
      <c r="B4819" t="s">
        <v>218</v>
      </c>
      <c r="C4819">
        <v>150135173</v>
      </c>
      <c r="D4819">
        <v>66</v>
      </c>
      <c r="E4819" t="s">
        <v>90</v>
      </c>
      <c r="G4819">
        <v>60.118000000000002</v>
      </c>
      <c r="H4819">
        <v>2015</v>
      </c>
      <c r="I4819">
        <v>1</v>
      </c>
      <c r="J4819">
        <v>13</v>
      </c>
      <c r="K4819">
        <v>8</v>
      </c>
      <c r="L4819">
        <v>29</v>
      </c>
      <c r="M4819" t="s">
        <v>900</v>
      </c>
      <c r="N4819" t="s">
        <v>171</v>
      </c>
      <c r="O4819" t="s">
        <v>799</v>
      </c>
      <c r="Q4819" t="s">
        <v>413</v>
      </c>
      <c r="R4819" t="str">
        <f t="shared" si="260"/>
        <v>Weekday</v>
      </c>
      <c r="S4819" s="27">
        <f t="shared" si="261"/>
        <v>42017</v>
      </c>
      <c r="T4819" t="str">
        <f t="shared" si="262"/>
        <v>S</v>
      </c>
      <c r="V4819" t="str">
        <f t="shared" si="263"/>
        <v>S</v>
      </c>
    </row>
    <row r="4820" spans="1:22" x14ac:dyDescent="0.25">
      <c r="A4820" t="s">
        <v>391</v>
      </c>
      <c r="B4820" t="s">
        <v>218</v>
      </c>
      <c r="C4820">
        <v>173045467</v>
      </c>
      <c r="D4820">
        <v>66</v>
      </c>
      <c r="E4820" t="s">
        <v>90</v>
      </c>
      <c r="G4820">
        <v>60.119</v>
      </c>
      <c r="H4820">
        <v>2017</v>
      </c>
      <c r="I4820">
        <v>10</v>
      </c>
      <c r="J4820">
        <v>28</v>
      </c>
      <c r="K4820">
        <v>18</v>
      </c>
      <c r="L4820">
        <v>42</v>
      </c>
      <c r="M4820" t="s">
        <v>900</v>
      </c>
      <c r="N4820" t="s">
        <v>860</v>
      </c>
      <c r="O4820" t="s">
        <v>799</v>
      </c>
      <c r="Q4820" t="s">
        <v>413</v>
      </c>
      <c r="R4820" t="str">
        <f t="shared" si="260"/>
        <v>Weekend</v>
      </c>
      <c r="S4820" s="27">
        <f t="shared" si="261"/>
        <v>43036</v>
      </c>
      <c r="T4820" t="str">
        <f t="shared" si="262"/>
        <v>D</v>
      </c>
      <c r="V4820" t="str">
        <f t="shared" si="263"/>
        <v>D</v>
      </c>
    </row>
    <row r="4821" spans="1:22" x14ac:dyDescent="0.25">
      <c r="A4821" t="s">
        <v>391</v>
      </c>
      <c r="B4821" t="s">
        <v>218</v>
      </c>
      <c r="C4821">
        <v>151205437</v>
      </c>
      <c r="D4821">
        <v>66</v>
      </c>
      <c r="E4821" t="s">
        <v>90</v>
      </c>
      <c r="G4821">
        <v>60.121000000000002</v>
      </c>
      <c r="H4821">
        <v>2015</v>
      </c>
      <c r="I4821">
        <v>4</v>
      </c>
      <c r="J4821">
        <v>18</v>
      </c>
      <c r="K4821">
        <v>16</v>
      </c>
      <c r="L4821">
        <v>25</v>
      </c>
      <c r="M4821" t="s">
        <v>900</v>
      </c>
      <c r="N4821" t="s">
        <v>171</v>
      </c>
      <c r="O4821" t="s">
        <v>799</v>
      </c>
      <c r="Q4821" t="s">
        <v>413</v>
      </c>
      <c r="R4821" t="str">
        <f t="shared" si="260"/>
        <v>Weekend</v>
      </c>
      <c r="S4821" s="27">
        <f t="shared" si="261"/>
        <v>42112</v>
      </c>
      <c r="T4821" t="str">
        <f t="shared" si="262"/>
        <v>S</v>
      </c>
      <c r="V4821" t="str">
        <f t="shared" si="263"/>
        <v>S</v>
      </c>
    </row>
    <row r="4822" spans="1:22" x14ac:dyDescent="0.25">
      <c r="A4822" t="s">
        <v>391</v>
      </c>
      <c r="B4822" t="s">
        <v>218</v>
      </c>
      <c r="C4822">
        <v>172795196</v>
      </c>
      <c r="D4822">
        <v>66</v>
      </c>
      <c r="E4822" t="s">
        <v>90</v>
      </c>
      <c r="G4822">
        <v>60.122</v>
      </c>
      <c r="H4822">
        <v>2017</v>
      </c>
      <c r="I4822">
        <v>10</v>
      </c>
      <c r="J4822">
        <v>1</v>
      </c>
      <c r="K4822">
        <v>9</v>
      </c>
      <c r="L4822">
        <v>43</v>
      </c>
      <c r="M4822" t="s">
        <v>900</v>
      </c>
      <c r="N4822" t="s">
        <v>171</v>
      </c>
      <c r="O4822" t="s">
        <v>799</v>
      </c>
      <c r="Q4822" t="s">
        <v>413</v>
      </c>
      <c r="R4822" t="str">
        <f t="shared" si="260"/>
        <v>Weekend</v>
      </c>
      <c r="S4822" s="27">
        <f t="shared" si="261"/>
        <v>43009</v>
      </c>
      <c r="T4822" t="str">
        <f t="shared" si="262"/>
        <v>D</v>
      </c>
      <c r="V4822" t="str">
        <f t="shared" si="263"/>
        <v>D</v>
      </c>
    </row>
    <row r="4823" spans="1:22" x14ac:dyDescent="0.25">
      <c r="A4823" t="s">
        <v>391</v>
      </c>
      <c r="B4823" t="s">
        <v>218</v>
      </c>
      <c r="C4823">
        <v>161415061</v>
      </c>
      <c r="D4823">
        <v>66</v>
      </c>
      <c r="E4823" t="s">
        <v>90</v>
      </c>
      <c r="G4823">
        <v>60.122</v>
      </c>
      <c r="H4823">
        <v>2016</v>
      </c>
      <c r="I4823">
        <v>5</v>
      </c>
      <c r="J4823">
        <v>18</v>
      </c>
      <c r="K4823">
        <v>9</v>
      </c>
      <c r="L4823">
        <v>15</v>
      </c>
      <c r="M4823" t="s">
        <v>900</v>
      </c>
      <c r="N4823" t="s">
        <v>860</v>
      </c>
      <c r="O4823" t="s">
        <v>799</v>
      </c>
      <c r="Q4823" t="s">
        <v>413</v>
      </c>
      <c r="R4823" t="str">
        <f t="shared" si="260"/>
        <v>Weekday</v>
      </c>
      <c r="S4823" s="27">
        <f t="shared" si="261"/>
        <v>42508</v>
      </c>
      <c r="T4823" t="str">
        <f t="shared" si="262"/>
        <v>D</v>
      </c>
      <c r="V4823" t="str">
        <f t="shared" si="263"/>
        <v>D</v>
      </c>
    </row>
    <row r="4824" spans="1:22" x14ac:dyDescent="0.25">
      <c r="A4824" t="s">
        <v>391</v>
      </c>
      <c r="B4824" t="s">
        <v>218</v>
      </c>
      <c r="C4824">
        <v>153085192</v>
      </c>
      <c r="D4824">
        <v>66</v>
      </c>
      <c r="E4824" t="s">
        <v>90</v>
      </c>
      <c r="G4824">
        <v>60.122</v>
      </c>
      <c r="H4824">
        <v>2015</v>
      </c>
      <c r="I4824">
        <v>11</v>
      </c>
      <c r="J4824">
        <v>4</v>
      </c>
      <c r="K4824">
        <v>9</v>
      </c>
      <c r="L4824">
        <v>0</v>
      </c>
      <c r="M4824" t="s">
        <v>900</v>
      </c>
      <c r="N4824" t="s">
        <v>171</v>
      </c>
      <c r="O4824" t="s">
        <v>799</v>
      </c>
      <c r="Q4824" t="s">
        <v>413</v>
      </c>
      <c r="R4824" t="str">
        <f t="shared" si="260"/>
        <v>Weekday</v>
      </c>
      <c r="S4824" s="27">
        <f t="shared" si="261"/>
        <v>42312</v>
      </c>
      <c r="T4824" t="str">
        <f t="shared" si="262"/>
        <v>D</v>
      </c>
      <c r="V4824" t="str">
        <f t="shared" si="263"/>
        <v>D</v>
      </c>
    </row>
    <row r="4825" spans="1:22" x14ac:dyDescent="0.25">
      <c r="A4825" t="s">
        <v>391</v>
      </c>
      <c r="S4825" s="27"/>
      <c r="V4825" t="str">
        <f t="shared" si="263"/>
        <v/>
      </c>
    </row>
    <row r="4826" spans="1:22" x14ac:dyDescent="0.25">
      <c r="A4826" t="s">
        <v>391</v>
      </c>
      <c r="B4826" t="s">
        <v>218</v>
      </c>
      <c r="C4826">
        <v>150595092</v>
      </c>
      <c r="D4826">
        <v>66</v>
      </c>
      <c r="E4826" t="s">
        <v>90</v>
      </c>
      <c r="G4826">
        <v>60.122999999999998</v>
      </c>
      <c r="H4826">
        <v>2015</v>
      </c>
      <c r="I4826">
        <v>2</v>
      </c>
      <c r="J4826">
        <v>27</v>
      </c>
      <c r="K4826">
        <v>16</v>
      </c>
      <c r="L4826">
        <v>52</v>
      </c>
      <c r="M4826" t="s">
        <v>900</v>
      </c>
      <c r="N4826" t="s">
        <v>171</v>
      </c>
      <c r="O4826" t="s">
        <v>799</v>
      </c>
      <c r="Q4826" t="s">
        <v>413</v>
      </c>
      <c r="R4826" t="str">
        <f t="shared" si="260"/>
        <v>Weekday</v>
      </c>
      <c r="S4826" s="27">
        <f t="shared" si="261"/>
        <v>42062</v>
      </c>
      <c r="T4826" t="str">
        <f t="shared" si="262"/>
        <v>S</v>
      </c>
      <c r="V4826" t="str">
        <f t="shared" si="263"/>
        <v>S</v>
      </c>
    </row>
    <row r="4827" spans="1:22" x14ac:dyDescent="0.25">
      <c r="A4827" t="s">
        <v>391</v>
      </c>
      <c r="B4827" t="s">
        <v>218</v>
      </c>
      <c r="C4827">
        <v>152895266</v>
      </c>
      <c r="D4827">
        <v>66</v>
      </c>
      <c r="E4827" t="s">
        <v>90</v>
      </c>
      <c r="G4827">
        <v>60.127000000000002</v>
      </c>
      <c r="H4827">
        <v>2015</v>
      </c>
      <c r="I4827">
        <v>10</v>
      </c>
      <c r="J4827">
        <v>14</v>
      </c>
      <c r="K4827">
        <v>16</v>
      </c>
      <c r="L4827">
        <v>30</v>
      </c>
      <c r="M4827" t="s">
        <v>900</v>
      </c>
      <c r="N4827" t="s">
        <v>860</v>
      </c>
      <c r="O4827" t="s">
        <v>799</v>
      </c>
      <c r="Q4827" t="s">
        <v>413</v>
      </c>
      <c r="R4827" t="str">
        <f t="shared" si="260"/>
        <v>Weekday</v>
      </c>
      <c r="S4827" s="27">
        <f t="shared" si="261"/>
        <v>42291</v>
      </c>
      <c r="T4827" t="str">
        <f t="shared" si="262"/>
        <v>D</v>
      </c>
      <c r="V4827" t="str">
        <f t="shared" si="263"/>
        <v>D</v>
      </c>
    </row>
    <row r="4828" spans="1:22" x14ac:dyDescent="0.25">
      <c r="A4828" t="s">
        <v>391</v>
      </c>
      <c r="B4828" t="s">
        <v>218</v>
      </c>
      <c r="C4828">
        <v>132945362</v>
      </c>
      <c r="D4828">
        <v>66</v>
      </c>
      <c r="E4828" t="s">
        <v>90</v>
      </c>
      <c r="G4828">
        <v>60.128</v>
      </c>
      <c r="H4828">
        <v>2013</v>
      </c>
      <c r="I4828">
        <v>10</v>
      </c>
      <c r="J4828">
        <v>19</v>
      </c>
      <c r="K4828">
        <v>15</v>
      </c>
      <c r="L4828">
        <v>40</v>
      </c>
      <c r="M4828" t="s">
        <v>900</v>
      </c>
      <c r="N4828" t="s">
        <v>171</v>
      </c>
      <c r="O4828" t="s">
        <v>799</v>
      </c>
      <c r="Q4828" t="s">
        <v>413</v>
      </c>
      <c r="R4828" t="str">
        <f t="shared" si="260"/>
        <v>Weekend</v>
      </c>
      <c r="S4828" s="27">
        <f t="shared" si="261"/>
        <v>41566</v>
      </c>
      <c r="T4828" t="str">
        <f t="shared" si="262"/>
        <v>S</v>
      </c>
      <c r="V4828" t="str">
        <f t="shared" si="263"/>
        <v>S</v>
      </c>
    </row>
    <row r="4829" spans="1:22" x14ac:dyDescent="0.25">
      <c r="A4829" t="s">
        <v>391</v>
      </c>
      <c r="B4829" t="s">
        <v>218</v>
      </c>
      <c r="C4829">
        <v>160765149</v>
      </c>
      <c r="D4829">
        <v>66</v>
      </c>
      <c r="E4829" t="s">
        <v>90</v>
      </c>
      <c r="G4829">
        <v>60.134</v>
      </c>
      <c r="H4829">
        <v>2016</v>
      </c>
      <c r="I4829">
        <v>3</v>
      </c>
      <c r="J4829">
        <v>16</v>
      </c>
      <c r="K4829">
        <v>8</v>
      </c>
      <c r="L4829">
        <v>10</v>
      </c>
      <c r="M4829" t="s">
        <v>900</v>
      </c>
      <c r="N4829" t="s">
        <v>860</v>
      </c>
      <c r="O4829" t="s">
        <v>799</v>
      </c>
      <c r="Q4829" t="s">
        <v>413</v>
      </c>
      <c r="R4829" t="str">
        <f t="shared" si="260"/>
        <v>Weekday</v>
      </c>
      <c r="S4829" s="27">
        <f t="shared" si="261"/>
        <v>42445</v>
      </c>
      <c r="T4829" t="str">
        <f t="shared" si="262"/>
        <v>D</v>
      </c>
      <c r="V4829" t="str">
        <f t="shared" si="263"/>
        <v>D</v>
      </c>
    </row>
    <row r="4830" spans="1:22" x14ac:dyDescent="0.25">
      <c r="A4830" t="s">
        <v>391</v>
      </c>
      <c r="B4830" t="s">
        <v>218</v>
      </c>
      <c r="C4830">
        <v>152725148</v>
      </c>
      <c r="D4830">
        <v>66</v>
      </c>
      <c r="E4830" t="s">
        <v>90</v>
      </c>
      <c r="G4830">
        <v>60.136000000000003</v>
      </c>
      <c r="H4830">
        <v>2015</v>
      </c>
      <c r="I4830">
        <v>9</v>
      </c>
      <c r="J4830">
        <v>29</v>
      </c>
      <c r="K4830">
        <v>9</v>
      </c>
      <c r="L4830">
        <v>25</v>
      </c>
      <c r="M4830" t="s">
        <v>900</v>
      </c>
      <c r="N4830" t="s">
        <v>860</v>
      </c>
      <c r="O4830" t="s">
        <v>799</v>
      </c>
      <c r="Q4830" t="s">
        <v>413</v>
      </c>
      <c r="R4830" t="str">
        <f t="shared" si="260"/>
        <v>Weekday</v>
      </c>
      <c r="S4830" s="27">
        <f t="shared" si="261"/>
        <v>42276</v>
      </c>
      <c r="T4830" t="str">
        <f t="shared" si="262"/>
        <v>D</v>
      </c>
      <c r="V4830" t="str">
        <f t="shared" si="263"/>
        <v>D</v>
      </c>
    </row>
    <row r="4831" spans="1:22" x14ac:dyDescent="0.25">
      <c r="A4831" t="s">
        <v>391</v>
      </c>
      <c r="S4831" s="27"/>
      <c r="V4831" t="str">
        <f t="shared" si="263"/>
        <v/>
      </c>
    </row>
    <row r="4832" spans="1:22" x14ac:dyDescent="0.25">
      <c r="A4832" t="s">
        <v>391</v>
      </c>
      <c r="S4832" s="27"/>
      <c r="V4832" t="str">
        <f t="shared" si="263"/>
        <v/>
      </c>
    </row>
    <row r="4833" spans="1:22" x14ac:dyDescent="0.25">
      <c r="A4833" t="s">
        <v>391</v>
      </c>
      <c r="B4833" t="s">
        <v>218</v>
      </c>
      <c r="C4833">
        <v>160465183</v>
      </c>
      <c r="D4833">
        <v>66</v>
      </c>
      <c r="E4833" t="s">
        <v>90</v>
      </c>
      <c r="G4833">
        <v>60.137</v>
      </c>
      <c r="H4833">
        <v>2016</v>
      </c>
      <c r="I4833">
        <v>2</v>
      </c>
      <c r="J4833">
        <v>15</v>
      </c>
      <c r="K4833">
        <v>9</v>
      </c>
      <c r="L4833">
        <v>49</v>
      </c>
      <c r="M4833" t="s">
        <v>900</v>
      </c>
      <c r="N4833" t="s">
        <v>860</v>
      </c>
      <c r="O4833" t="s">
        <v>799</v>
      </c>
      <c r="Q4833" t="s">
        <v>413</v>
      </c>
      <c r="R4833" t="str">
        <f t="shared" si="260"/>
        <v>Weekday</v>
      </c>
      <c r="S4833" s="27">
        <f t="shared" si="261"/>
        <v>42415</v>
      </c>
      <c r="T4833" t="str">
        <f t="shared" si="262"/>
        <v>D</v>
      </c>
      <c r="V4833" t="str">
        <f t="shared" si="263"/>
        <v>D</v>
      </c>
    </row>
    <row r="4834" spans="1:22" x14ac:dyDescent="0.25">
      <c r="A4834" t="s">
        <v>391</v>
      </c>
      <c r="B4834" t="s">
        <v>218</v>
      </c>
      <c r="C4834">
        <v>153215185</v>
      </c>
      <c r="D4834">
        <v>66</v>
      </c>
      <c r="E4834" t="s">
        <v>90</v>
      </c>
      <c r="G4834">
        <v>60.142000000000003</v>
      </c>
      <c r="H4834">
        <v>2015</v>
      </c>
      <c r="I4834">
        <v>11</v>
      </c>
      <c r="J4834">
        <v>16</v>
      </c>
      <c r="K4834">
        <v>20</v>
      </c>
      <c r="L4834">
        <v>30</v>
      </c>
      <c r="M4834" t="s">
        <v>900</v>
      </c>
      <c r="N4834" t="s">
        <v>171</v>
      </c>
      <c r="O4834" t="s">
        <v>799</v>
      </c>
      <c r="Q4834" t="s">
        <v>413</v>
      </c>
      <c r="R4834" t="str">
        <f t="shared" si="260"/>
        <v>Weekday</v>
      </c>
      <c r="S4834" s="27">
        <f t="shared" si="261"/>
        <v>42324</v>
      </c>
      <c r="T4834" t="str">
        <f t="shared" si="262"/>
        <v>D</v>
      </c>
      <c r="V4834" t="str">
        <f t="shared" si="263"/>
        <v>D</v>
      </c>
    </row>
    <row r="4835" spans="1:22" x14ac:dyDescent="0.25">
      <c r="A4835" t="s">
        <v>391</v>
      </c>
      <c r="B4835" t="s">
        <v>218</v>
      </c>
      <c r="C4835">
        <v>130865209</v>
      </c>
      <c r="D4835">
        <v>66</v>
      </c>
      <c r="E4835" t="s">
        <v>90</v>
      </c>
      <c r="G4835">
        <v>60.143999999999998</v>
      </c>
      <c r="H4835">
        <v>2013</v>
      </c>
      <c r="I4835">
        <v>3</v>
      </c>
      <c r="J4835">
        <v>27</v>
      </c>
      <c r="K4835">
        <v>15</v>
      </c>
      <c r="L4835">
        <v>0</v>
      </c>
      <c r="M4835" t="s">
        <v>900</v>
      </c>
      <c r="N4835" t="s">
        <v>171</v>
      </c>
      <c r="O4835" t="s">
        <v>799</v>
      </c>
      <c r="Q4835" t="s">
        <v>413</v>
      </c>
      <c r="R4835" t="str">
        <f t="shared" si="260"/>
        <v>Weekday</v>
      </c>
      <c r="S4835" s="27">
        <f t="shared" si="261"/>
        <v>41360</v>
      </c>
      <c r="T4835" t="str">
        <f t="shared" si="262"/>
        <v>S</v>
      </c>
      <c r="V4835" t="str">
        <f t="shared" si="263"/>
        <v>S</v>
      </c>
    </row>
    <row r="4836" spans="1:22" x14ac:dyDescent="0.25">
      <c r="A4836" t="s">
        <v>391</v>
      </c>
      <c r="B4836" t="s">
        <v>218</v>
      </c>
      <c r="C4836">
        <v>161615216</v>
      </c>
      <c r="D4836">
        <v>66</v>
      </c>
      <c r="E4836" t="s">
        <v>90</v>
      </c>
      <c r="G4836">
        <v>60.143999999999998</v>
      </c>
      <c r="H4836">
        <v>2016</v>
      </c>
      <c r="I4836">
        <v>6</v>
      </c>
      <c r="J4836">
        <v>8</v>
      </c>
      <c r="K4836">
        <v>8</v>
      </c>
      <c r="L4836">
        <v>32</v>
      </c>
      <c r="M4836" t="s">
        <v>900</v>
      </c>
      <c r="N4836" t="s">
        <v>860</v>
      </c>
      <c r="O4836" t="s">
        <v>799</v>
      </c>
      <c r="Q4836" t="s">
        <v>413</v>
      </c>
      <c r="R4836" t="str">
        <f t="shared" si="260"/>
        <v>Weekday</v>
      </c>
      <c r="S4836" s="27">
        <f t="shared" si="261"/>
        <v>42529</v>
      </c>
      <c r="T4836" t="str">
        <f t="shared" si="262"/>
        <v>D</v>
      </c>
      <c r="V4836" t="str">
        <f t="shared" si="263"/>
        <v>D</v>
      </c>
    </row>
    <row r="4837" spans="1:22" x14ac:dyDescent="0.25">
      <c r="A4837" t="s">
        <v>391</v>
      </c>
      <c r="B4837" t="s">
        <v>218</v>
      </c>
      <c r="C4837">
        <v>172175230</v>
      </c>
      <c r="D4837">
        <v>66</v>
      </c>
      <c r="E4837" t="s">
        <v>90</v>
      </c>
      <c r="G4837">
        <v>60.145000000000003</v>
      </c>
      <c r="H4837">
        <v>2017</v>
      </c>
      <c r="I4837">
        <v>8</v>
      </c>
      <c r="J4837">
        <v>4</v>
      </c>
      <c r="K4837">
        <v>9</v>
      </c>
      <c r="L4837">
        <v>12</v>
      </c>
      <c r="M4837" t="s">
        <v>900</v>
      </c>
      <c r="N4837" t="s">
        <v>860</v>
      </c>
      <c r="O4837" t="s">
        <v>799</v>
      </c>
      <c r="Q4837" t="s">
        <v>413</v>
      </c>
      <c r="R4837" t="str">
        <f t="shared" si="260"/>
        <v>Weekday</v>
      </c>
      <c r="S4837" s="27">
        <f t="shared" si="261"/>
        <v>42951</v>
      </c>
      <c r="T4837" t="str">
        <f t="shared" si="262"/>
        <v>D</v>
      </c>
      <c r="V4837" t="str">
        <f t="shared" si="263"/>
        <v>D</v>
      </c>
    </row>
    <row r="4838" spans="1:22" x14ac:dyDescent="0.25">
      <c r="A4838" t="s">
        <v>391</v>
      </c>
      <c r="B4838" t="s">
        <v>218</v>
      </c>
      <c r="C4838">
        <v>171345073</v>
      </c>
      <c r="D4838">
        <v>66</v>
      </c>
      <c r="E4838" t="s">
        <v>90</v>
      </c>
      <c r="G4838">
        <v>60.146000000000001</v>
      </c>
      <c r="H4838">
        <v>2017</v>
      </c>
      <c r="I4838">
        <v>5</v>
      </c>
      <c r="J4838">
        <v>9</v>
      </c>
      <c r="K4838">
        <v>9</v>
      </c>
      <c r="L4838">
        <v>55</v>
      </c>
      <c r="M4838" t="s">
        <v>900</v>
      </c>
      <c r="N4838" t="s">
        <v>860</v>
      </c>
      <c r="O4838" t="s">
        <v>799</v>
      </c>
      <c r="Q4838" t="s">
        <v>413</v>
      </c>
      <c r="R4838" t="str">
        <f t="shared" si="260"/>
        <v>Weekday</v>
      </c>
      <c r="S4838" s="27">
        <f t="shared" si="261"/>
        <v>42864</v>
      </c>
      <c r="T4838" t="str">
        <f t="shared" si="262"/>
        <v>D</v>
      </c>
      <c r="V4838" t="str">
        <f t="shared" si="263"/>
        <v>D</v>
      </c>
    </row>
    <row r="4839" spans="1:22" x14ac:dyDescent="0.25">
      <c r="A4839" t="s">
        <v>391</v>
      </c>
      <c r="S4839" s="27"/>
      <c r="V4839" t="str">
        <f t="shared" si="263"/>
        <v/>
      </c>
    </row>
    <row r="4840" spans="1:22" x14ac:dyDescent="0.25">
      <c r="A4840" t="s">
        <v>391</v>
      </c>
      <c r="B4840" t="s">
        <v>218</v>
      </c>
      <c r="C4840">
        <v>141335050</v>
      </c>
      <c r="D4840">
        <v>66</v>
      </c>
      <c r="E4840" t="s">
        <v>90</v>
      </c>
      <c r="G4840">
        <v>60.151000000000003</v>
      </c>
      <c r="H4840">
        <v>2014</v>
      </c>
      <c r="I4840">
        <v>5</v>
      </c>
      <c r="J4840">
        <v>11</v>
      </c>
      <c r="K4840">
        <v>11</v>
      </c>
      <c r="L4840">
        <v>31</v>
      </c>
      <c r="M4840" t="s">
        <v>900</v>
      </c>
      <c r="N4840" t="s">
        <v>860</v>
      </c>
      <c r="O4840" t="s">
        <v>799</v>
      </c>
      <c r="Q4840" t="s">
        <v>413</v>
      </c>
      <c r="R4840" t="str">
        <f t="shared" si="260"/>
        <v>Weekend</v>
      </c>
      <c r="S4840" s="27">
        <f t="shared" si="261"/>
        <v>41770</v>
      </c>
      <c r="T4840" t="str">
        <f t="shared" si="262"/>
        <v>S</v>
      </c>
      <c r="V4840" t="str">
        <f t="shared" si="263"/>
        <v>S</v>
      </c>
    </row>
    <row r="4841" spans="1:22" x14ac:dyDescent="0.25">
      <c r="A4841" t="s">
        <v>391</v>
      </c>
      <c r="B4841" t="s">
        <v>218</v>
      </c>
      <c r="C4841">
        <v>163325122</v>
      </c>
      <c r="D4841">
        <v>66</v>
      </c>
      <c r="E4841" t="s">
        <v>90</v>
      </c>
      <c r="G4841">
        <v>60.152000000000001</v>
      </c>
      <c r="H4841">
        <v>2016</v>
      </c>
      <c r="I4841">
        <v>11</v>
      </c>
      <c r="J4841">
        <v>26</v>
      </c>
      <c r="K4841">
        <v>5</v>
      </c>
      <c r="L4841">
        <v>38</v>
      </c>
      <c r="M4841" t="s">
        <v>900</v>
      </c>
      <c r="N4841" t="s">
        <v>860</v>
      </c>
      <c r="O4841" t="s">
        <v>799</v>
      </c>
      <c r="Q4841" t="s">
        <v>413</v>
      </c>
      <c r="R4841" t="str">
        <f t="shared" si="260"/>
        <v>Weekend</v>
      </c>
      <c r="S4841" s="27">
        <f t="shared" si="261"/>
        <v>42700</v>
      </c>
      <c r="T4841" t="str">
        <f t="shared" si="262"/>
        <v>D</v>
      </c>
      <c r="V4841" t="str">
        <f t="shared" si="263"/>
        <v>D</v>
      </c>
    </row>
    <row r="4842" spans="1:22" x14ac:dyDescent="0.25">
      <c r="A4842" t="s">
        <v>391</v>
      </c>
      <c r="B4842" t="s">
        <v>218</v>
      </c>
      <c r="C4842">
        <v>150545424</v>
      </c>
      <c r="D4842">
        <v>66</v>
      </c>
      <c r="E4842" t="s">
        <v>90</v>
      </c>
      <c r="G4842">
        <v>60.155000000000001</v>
      </c>
      <c r="H4842">
        <v>2015</v>
      </c>
      <c r="I4842">
        <v>2</v>
      </c>
      <c r="J4842">
        <v>14</v>
      </c>
      <c r="K4842">
        <v>16</v>
      </c>
      <c r="L4842">
        <v>52</v>
      </c>
      <c r="M4842" t="s">
        <v>900</v>
      </c>
      <c r="N4842" t="s">
        <v>860</v>
      </c>
      <c r="O4842" t="s">
        <v>799</v>
      </c>
      <c r="Q4842" t="s">
        <v>413</v>
      </c>
      <c r="R4842" t="str">
        <f t="shared" si="260"/>
        <v>Weekend</v>
      </c>
      <c r="S4842" s="27">
        <f t="shared" si="261"/>
        <v>42049</v>
      </c>
      <c r="T4842" t="str">
        <f t="shared" si="262"/>
        <v>S</v>
      </c>
      <c r="V4842" t="str">
        <f t="shared" si="263"/>
        <v>S</v>
      </c>
    </row>
    <row r="4843" spans="1:22" x14ac:dyDescent="0.25">
      <c r="A4843" t="s">
        <v>391</v>
      </c>
      <c r="B4843" t="s">
        <v>218</v>
      </c>
      <c r="C4843">
        <v>150035173</v>
      </c>
      <c r="D4843">
        <v>66</v>
      </c>
      <c r="E4843" t="s">
        <v>90</v>
      </c>
      <c r="G4843">
        <v>60.158999999999999</v>
      </c>
      <c r="H4843">
        <v>2015</v>
      </c>
      <c r="I4843">
        <v>1</v>
      </c>
      <c r="J4843">
        <v>2</v>
      </c>
      <c r="K4843">
        <v>15</v>
      </c>
      <c r="L4843">
        <v>15</v>
      </c>
      <c r="M4843" t="s">
        <v>900</v>
      </c>
      <c r="N4843" t="s">
        <v>860</v>
      </c>
      <c r="O4843" t="s">
        <v>799</v>
      </c>
      <c r="Q4843" t="s">
        <v>413</v>
      </c>
      <c r="R4843" t="str">
        <f t="shared" si="260"/>
        <v>Weekday</v>
      </c>
      <c r="S4843" s="27">
        <f t="shared" si="261"/>
        <v>42006</v>
      </c>
      <c r="T4843" t="str">
        <f t="shared" si="262"/>
        <v>S</v>
      </c>
      <c r="V4843" t="str">
        <f t="shared" si="263"/>
        <v>S</v>
      </c>
    </row>
    <row r="4844" spans="1:22" x14ac:dyDescent="0.25">
      <c r="A4844" t="s">
        <v>391</v>
      </c>
      <c r="B4844" t="s">
        <v>218</v>
      </c>
      <c r="C4844">
        <v>143025449</v>
      </c>
      <c r="D4844">
        <v>66</v>
      </c>
      <c r="E4844" t="s">
        <v>90</v>
      </c>
      <c r="G4844">
        <v>59.83</v>
      </c>
      <c r="H4844">
        <v>2014</v>
      </c>
      <c r="I4844">
        <v>10</v>
      </c>
      <c r="J4844">
        <v>29</v>
      </c>
      <c r="K4844">
        <v>14</v>
      </c>
      <c r="L4844">
        <v>48</v>
      </c>
      <c r="M4844" t="s">
        <v>900</v>
      </c>
      <c r="N4844" t="s">
        <v>860</v>
      </c>
      <c r="O4844" t="s">
        <v>799</v>
      </c>
      <c r="Q4844" t="s">
        <v>413</v>
      </c>
      <c r="R4844" t="str">
        <f t="shared" si="260"/>
        <v>Weekday</v>
      </c>
      <c r="S4844" s="27">
        <f t="shared" si="261"/>
        <v>41941</v>
      </c>
      <c r="T4844" t="str">
        <f t="shared" si="262"/>
        <v>S</v>
      </c>
      <c r="V4844" t="str">
        <f t="shared" si="263"/>
        <v>S</v>
      </c>
    </row>
    <row r="4845" spans="1:22" x14ac:dyDescent="0.25">
      <c r="A4845" t="s">
        <v>391</v>
      </c>
      <c r="B4845" t="s">
        <v>218</v>
      </c>
      <c r="C4845">
        <v>162915264</v>
      </c>
      <c r="D4845">
        <v>66</v>
      </c>
      <c r="E4845" t="s">
        <v>90</v>
      </c>
      <c r="G4845">
        <v>60.16</v>
      </c>
      <c r="H4845">
        <v>2016</v>
      </c>
      <c r="I4845">
        <v>10</v>
      </c>
      <c r="J4845">
        <v>17</v>
      </c>
      <c r="K4845">
        <v>10</v>
      </c>
      <c r="L4845">
        <v>45</v>
      </c>
      <c r="M4845" t="s">
        <v>900</v>
      </c>
      <c r="N4845" t="s">
        <v>860</v>
      </c>
      <c r="O4845" t="s">
        <v>799</v>
      </c>
      <c r="Q4845" t="s">
        <v>413</v>
      </c>
      <c r="R4845" t="str">
        <f t="shared" si="260"/>
        <v>Weekday</v>
      </c>
      <c r="S4845" s="27">
        <f t="shared" si="261"/>
        <v>42660</v>
      </c>
      <c r="T4845" t="str">
        <f t="shared" si="262"/>
        <v>D</v>
      </c>
      <c r="V4845" t="str">
        <f t="shared" si="263"/>
        <v>D</v>
      </c>
    </row>
    <row r="4846" spans="1:22" x14ac:dyDescent="0.25">
      <c r="A4846" t="s">
        <v>391</v>
      </c>
      <c r="S4846" s="27"/>
      <c r="V4846" t="str">
        <f t="shared" si="263"/>
        <v/>
      </c>
    </row>
    <row r="4847" spans="1:22" x14ac:dyDescent="0.25">
      <c r="A4847" t="s">
        <v>391</v>
      </c>
      <c r="B4847" t="s">
        <v>218</v>
      </c>
      <c r="C4847">
        <v>172795212</v>
      </c>
      <c r="D4847">
        <v>66</v>
      </c>
      <c r="E4847" t="s">
        <v>90</v>
      </c>
      <c r="G4847">
        <v>60.165999999999997</v>
      </c>
      <c r="H4847">
        <v>2017</v>
      </c>
      <c r="I4847">
        <v>9</v>
      </c>
      <c r="J4847">
        <v>30</v>
      </c>
      <c r="K4847">
        <v>11</v>
      </c>
      <c r="L4847">
        <v>19</v>
      </c>
      <c r="M4847" t="s">
        <v>900</v>
      </c>
      <c r="N4847" t="s">
        <v>171</v>
      </c>
      <c r="O4847" t="s">
        <v>799</v>
      </c>
      <c r="Q4847" t="s">
        <v>413</v>
      </c>
      <c r="R4847" t="str">
        <f t="shared" si="260"/>
        <v>Weekend</v>
      </c>
      <c r="S4847" s="27">
        <f t="shared" si="261"/>
        <v>43008</v>
      </c>
      <c r="T4847" t="str">
        <f t="shared" si="262"/>
        <v>D</v>
      </c>
      <c r="V4847" t="str">
        <f t="shared" si="263"/>
        <v>D</v>
      </c>
    </row>
    <row r="4848" spans="1:22" x14ac:dyDescent="0.25">
      <c r="A4848" t="s">
        <v>391</v>
      </c>
      <c r="B4848" t="s">
        <v>218</v>
      </c>
      <c r="C4848">
        <v>142155238</v>
      </c>
      <c r="D4848">
        <v>66</v>
      </c>
      <c r="E4848" t="s">
        <v>90</v>
      </c>
      <c r="G4848">
        <v>60.167999999999999</v>
      </c>
      <c r="H4848">
        <v>2014</v>
      </c>
      <c r="I4848">
        <v>7</v>
      </c>
      <c r="J4848">
        <v>29</v>
      </c>
      <c r="K4848">
        <v>17</v>
      </c>
      <c r="L4848">
        <v>45</v>
      </c>
      <c r="M4848" t="s">
        <v>900</v>
      </c>
      <c r="N4848" t="s">
        <v>404</v>
      </c>
      <c r="O4848" t="s">
        <v>799</v>
      </c>
      <c r="Q4848" t="s">
        <v>413</v>
      </c>
      <c r="R4848" t="str">
        <f t="shared" si="260"/>
        <v>Weekday</v>
      </c>
      <c r="S4848" s="27">
        <f t="shared" si="261"/>
        <v>41849</v>
      </c>
      <c r="T4848" t="str">
        <f t="shared" si="262"/>
        <v>S</v>
      </c>
      <c r="V4848" t="str">
        <f t="shared" si="263"/>
        <v>S</v>
      </c>
    </row>
    <row r="4849" spans="1:22" x14ac:dyDescent="0.25">
      <c r="A4849" t="s">
        <v>391</v>
      </c>
      <c r="B4849" t="s">
        <v>218</v>
      </c>
      <c r="C4849">
        <v>152105319</v>
      </c>
      <c r="D4849">
        <v>66</v>
      </c>
      <c r="E4849" t="s">
        <v>90</v>
      </c>
      <c r="G4849">
        <v>60.168999999999997</v>
      </c>
      <c r="H4849">
        <v>2015</v>
      </c>
      <c r="I4849">
        <v>7</v>
      </c>
      <c r="J4849">
        <v>10</v>
      </c>
      <c r="K4849">
        <v>15</v>
      </c>
      <c r="L4849">
        <v>48</v>
      </c>
      <c r="M4849" t="s">
        <v>900</v>
      </c>
      <c r="N4849" t="s">
        <v>860</v>
      </c>
      <c r="O4849" t="s">
        <v>799</v>
      </c>
      <c r="Q4849" t="s">
        <v>413</v>
      </c>
      <c r="R4849" t="str">
        <f t="shared" ref="R4849:R4912" si="264">IF(WEEKDAY(DATE(H4849,I4849,J4849),2) &lt; 6, "Weekday", "Weekend")</f>
        <v>Weekday</v>
      </c>
      <c r="S4849" s="27">
        <f t="shared" ref="S4849:S4912" si="265">DATE(H4849,I4849,J4849)</f>
        <v>42195</v>
      </c>
      <c r="T4849" t="str">
        <f t="shared" si="262"/>
        <v>S</v>
      </c>
      <c r="V4849" t="str">
        <f t="shared" si="263"/>
        <v>S</v>
      </c>
    </row>
    <row r="4850" spans="1:22" x14ac:dyDescent="0.25">
      <c r="A4850" t="s">
        <v>391</v>
      </c>
      <c r="B4850" t="s">
        <v>218</v>
      </c>
      <c r="C4850">
        <v>133205179</v>
      </c>
      <c r="D4850">
        <v>66</v>
      </c>
      <c r="E4850" t="s">
        <v>90</v>
      </c>
      <c r="G4850">
        <v>60.17</v>
      </c>
      <c r="H4850">
        <v>2013</v>
      </c>
      <c r="I4850">
        <v>11</v>
      </c>
      <c r="J4850">
        <v>10</v>
      </c>
      <c r="K4850">
        <v>16</v>
      </c>
      <c r="L4850">
        <v>14</v>
      </c>
      <c r="M4850" t="s">
        <v>900</v>
      </c>
      <c r="N4850" t="s">
        <v>171</v>
      </c>
      <c r="O4850" t="s">
        <v>799</v>
      </c>
      <c r="Q4850" t="s">
        <v>413</v>
      </c>
      <c r="R4850" t="str">
        <f t="shared" si="264"/>
        <v>Weekend</v>
      </c>
      <c r="S4850" s="27">
        <f t="shared" si="265"/>
        <v>41588</v>
      </c>
      <c r="T4850" t="str">
        <f t="shared" ref="T4850:T4913" si="266">IF(OR(H4850=2013,H4850=2014,AND(H4850=2015,I4850&lt;9),AND(H4850=2015,I4850=9,J4850&lt;5)),"S","D")</f>
        <v>S</v>
      </c>
      <c r="V4850" t="str">
        <f t="shared" si="263"/>
        <v>S</v>
      </c>
    </row>
    <row r="4851" spans="1:22" x14ac:dyDescent="0.25">
      <c r="A4851" t="s">
        <v>391</v>
      </c>
      <c r="S4851" s="27"/>
      <c r="V4851" t="str">
        <f t="shared" si="263"/>
        <v/>
      </c>
    </row>
    <row r="4852" spans="1:22" x14ac:dyDescent="0.25">
      <c r="A4852" t="s">
        <v>391</v>
      </c>
      <c r="B4852" t="s">
        <v>218</v>
      </c>
      <c r="C4852">
        <v>131125007</v>
      </c>
      <c r="D4852">
        <v>66</v>
      </c>
      <c r="E4852" t="s">
        <v>90</v>
      </c>
      <c r="G4852">
        <v>60.18</v>
      </c>
      <c r="H4852">
        <v>2013</v>
      </c>
      <c r="I4852">
        <v>4</v>
      </c>
      <c r="J4852">
        <v>21</v>
      </c>
      <c r="K4852">
        <v>0</v>
      </c>
      <c r="L4852">
        <v>8</v>
      </c>
      <c r="M4852" t="s">
        <v>899</v>
      </c>
      <c r="N4852" t="s">
        <v>171</v>
      </c>
      <c r="O4852" t="s">
        <v>799</v>
      </c>
      <c r="Q4852" t="s">
        <v>413</v>
      </c>
      <c r="R4852" t="str">
        <f t="shared" si="264"/>
        <v>Weekend</v>
      </c>
      <c r="S4852" s="27">
        <f t="shared" si="265"/>
        <v>41385</v>
      </c>
      <c r="T4852" t="str">
        <f t="shared" si="266"/>
        <v>S</v>
      </c>
      <c r="V4852" t="str">
        <f t="shared" si="263"/>
        <v>S</v>
      </c>
    </row>
    <row r="4853" spans="1:22" x14ac:dyDescent="0.25">
      <c r="A4853" t="s">
        <v>391</v>
      </c>
      <c r="B4853" t="s">
        <v>218</v>
      </c>
      <c r="C4853">
        <v>161745102</v>
      </c>
      <c r="D4853">
        <v>66</v>
      </c>
      <c r="E4853" t="s">
        <v>90</v>
      </c>
      <c r="G4853">
        <v>60.182000000000002</v>
      </c>
      <c r="H4853">
        <v>2016</v>
      </c>
      <c r="I4853">
        <v>6</v>
      </c>
      <c r="J4853">
        <v>22</v>
      </c>
      <c r="K4853">
        <v>6</v>
      </c>
      <c r="L4853">
        <v>30</v>
      </c>
      <c r="M4853" t="s">
        <v>900</v>
      </c>
      <c r="N4853" t="s">
        <v>404</v>
      </c>
      <c r="O4853" t="s">
        <v>799</v>
      </c>
      <c r="Q4853" t="s">
        <v>413</v>
      </c>
      <c r="R4853" t="str">
        <f t="shared" si="264"/>
        <v>Weekday</v>
      </c>
      <c r="S4853" s="27">
        <f t="shared" si="265"/>
        <v>42543</v>
      </c>
      <c r="T4853" t="str">
        <f t="shared" si="266"/>
        <v>D</v>
      </c>
      <c r="V4853" t="str">
        <f t="shared" si="263"/>
        <v>D</v>
      </c>
    </row>
    <row r="4854" spans="1:22" x14ac:dyDescent="0.25">
      <c r="A4854" t="s">
        <v>391</v>
      </c>
      <c r="B4854" t="s">
        <v>218</v>
      </c>
      <c r="C4854">
        <v>132635227</v>
      </c>
      <c r="D4854">
        <v>66</v>
      </c>
      <c r="E4854" t="s">
        <v>90</v>
      </c>
      <c r="G4854">
        <v>60.182000000000002</v>
      </c>
      <c r="H4854">
        <v>2013</v>
      </c>
      <c r="I4854">
        <v>9</v>
      </c>
      <c r="J4854">
        <v>20</v>
      </c>
      <c r="K4854">
        <v>19</v>
      </c>
      <c r="L4854">
        <v>36</v>
      </c>
      <c r="M4854" t="s">
        <v>900</v>
      </c>
      <c r="N4854" t="s">
        <v>404</v>
      </c>
      <c r="O4854" t="s">
        <v>799</v>
      </c>
      <c r="Q4854" t="s">
        <v>413</v>
      </c>
      <c r="R4854" t="str">
        <f t="shared" si="264"/>
        <v>Weekday</v>
      </c>
      <c r="S4854" s="27">
        <f t="shared" si="265"/>
        <v>41537</v>
      </c>
      <c r="T4854" t="str">
        <f t="shared" si="266"/>
        <v>S</v>
      </c>
      <c r="V4854" t="str">
        <f t="shared" si="263"/>
        <v>S</v>
      </c>
    </row>
    <row r="4855" spans="1:22" x14ac:dyDescent="0.25">
      <c r="A4855" t="s">
        <v>391</v>
      </c>
      <c r="S4855" s="27"/>
      <c r="V4855" t="str">
        <f t="shared" si="263"/>
        <v/>
      </c>
    </row>
    <row r="4856" spans="1:22" x14ac:dyDescent="0.25">
      <c r="A4856" t="s">
        <v>391</v>
      </c>
      <c r="B4856" t="s">
        <v>218</v>
      </c>
      <c r="C4856">
        <v>133435250</v>
      </c>
      <c r="D4856">
        <v>66</v>
      </c>
      <c r="E4856" t="s">
        <v>90</v>
      </c>
      <c r="G4856">
        <v>60.573</v>
      </c>
      <c r="H4856">
        <v>2013</v>
      </c>
      <c r="I4856">
        <v>12</v>
      </c>
      <c r="J4856">
        <v>8</v>
      </c>
      <c r="K4856">
        <v>18</v>
      </c>
      <c r="L4856">
        <v>50</v>
      </c>
      <c r="M4856" t="s">
        <v>899</v>
      </c>
      <c r="N4856" t="s">
        <v>404</v>
      </c>
      <c r="O4856" t="s">
        <v>799</v>
      </c>
      <c r="Q4856" t="s">
        <v>417</v>
      </c>
      <c r="R4856" t="str">
        <f t="shared" si="264"/>
        <v>Weekend</v>
      </c>
      <c r="S4856" s="27">
        <f t="shared" si="265"/>
        <v>41616</v>
      </c>
      <c r="T4856" t="str">
        <f t="shared" si="266"/>
        <v>S</v>
      </c>
      <c r="V4856" t="str">
        <f t="shared" si="263"/>
        <v>S</v>
      </c>
    </row>
    <row r="4857" spans="1:22" x14ac:dyDescent="0.25">
      <c r="A4857" t="s">
        <v>391</v>
      </c>
      <c r="B4857" t="s">
        <v>218</v>
      </c>
      <c r="C4857">
        <v>153215378</v>
      </c>
      <c r="D4857">
        <v>66</v>
      </c>
      <c r="E4857" t="s">
        <v>90</v>
      </c>
      <c r="G4857">
        <v>60.192999999999998</v>
      </c>
      <c r="H4857">
        <v>2015</v>
      </c>
      <c r="I4857">
        <v>11</v>
      </c>
      <c r="J4857">
        <v>6</v>
      </c>
      <c r="K4857">
        <v>5</v>
      </c>
      <c r="L4857">
        <v>22</v>
      </c>
      <c r="M4857" t="s">
        <v>900</v>
      </c>
      <c r="N4857" t="s">
        <v>860</v>
      </c>
      <c r="O4857" t="s">
        <v>799</v>
      </c>
      <c r="Q4857" t="s">
        <v>413</v>
      </c>
      <c r="R4857" t="str">
        <f t="shared" si="264"/>
        <v>Weekday</v>
      </c>
      <c r="S4857" s="27">
        <f t="shared" si="265"/>
        <v>42314</v>
      </c>
      <c r="T4857" t="str">
        <f t="shared" si="266"/>
        <v>D</v>
      </c>
      <c r="V4857" t="str">
        <f t="shared" si="263"/>
        <v>D</v>
      </c>
    </row>
    <row r="4858" spans="1:22" x14ac:dyDescent="0.25">
      <c r="A4858" t="s">
        <v>391</v>
      </c>
      <c r="B4858" t="s">
        <v>218</v>
      </c>
      <c r="C4858">
        <v>140325076</v>
      </c>
      <c r="D4858">
        <v>66</v>
      </c>
      <c r="E4858" t="s">
        <v>90</v>
      </c>
      <c r="G4858">
        <v>60.204000000000001</v>
      </c>
      <c r="H4858">
        <v>2014</v>
      </c>
      <c r="I4858">
        <v>2</v>
      </c>
      <c r="J4858">
        <v>1</v>
      </c>
      <c r="K4858">
        <v>10</v>
      </c>
      <c r="L4858">
        <v>15</v>
      </c>
      <c r="M4858" t="s">
        <v>900</v>
      </c>
      <c r="N4858" t="s">
        <v>860</v>
      </c>
      <c r="O4858" t="s">
        <v>799</v>
      </c>
      <c r="Q4858" t="s">
        <v>413</v>
      </c>
      <c r="R4858" t="str">
        <f t="shared" si="264"/>
        <v>Weekend</v>
      </c>
      <c r="S4858" s="27">
        <f t="shared" si="265"/>
        <v>41671</v>
      </c>
      <c r="T4858" t="str">
        <f t="shared" si="266"/>
        <v>S</v>
      </c>
      <c r="V4858" t="str">
        <f t="shared" si="263"/>
        <v>S</v>
      </c>
    </row>
    <row r="4859" spans="1:22" x14ac:dyDescent="0.25">
      <c r="A4859" t="s">
        <v>391</v>
      </c>
      <c r="S4859" s="27"/>
      <c r="V4859" t="str">
        <f t="shared" si="263"/>
        <v/>
      </c>
    </row>
    <row r="4860" spans="1:22" x14ac:dyDescent="0.25">
      <c r="A4860" t="s">
        <v>391</v>
      </c>
      <c r="B4860" t="s">
        <v>218</v>
      </c>
      <c r="C4860">
        <v>132775139</v>
      </c>
      <c r="D4860">
        <v>66</v>
      </c>
      <c r="E4860" t="s">
        <v>90</v>
      </c>
      <c r="G4860">
        <v>60.220999999999997</v>
      </c>
      <c r="H4860">
        <v>2013</v>
      </c>
      <c r="I4860">
        <v>10</v>
      </c>
      <c r="J4860">
        <v>1</v>
      </c>
      <c r="K4860">
        <v>7</v>
      </c>
      <c r="L4860">
        <v>10</v>
      </c>
      <c r="M4860" t="s">
        <v>900</v>
      </c>
      <c r="N4860" t="s">
        <v>860</v>
      </c>
      <c r="O4860" t="s">
        <v>799</v>
      </c>
      <c r="Q4860" t="s">
        <v>413</v>
      </c>
      <c r="R4860" t="str">
        <f t="shared" si="264"/>
        <v>Weekday</v>
      </c>
      <c r="S4860" s="27">
        <f t="shared" si="265"/>
        <v>41548</v>
      </c>
      <c r="T4860" t="str">
        <f t="shared" si="266"/>
        <v>S</v>
      </c>
      <c r="V4860" t="str">
        <f t="shared" si="263"/>
        <v>S</v>
      </c>
    </row>
    <row r="4861" spans="1:22" x14ac:dyDescent="0.25">
      <c r="A4861" t="s">
        <v>391</v>
      </c>
      <c r="B4861" t="s">
        <v>218</v>
      </c>
      <c r="C4861">
        <v>172915362</v>
      </c>
      <c r="D4861">
        <v>66</v>
      </c>
      <c r="E4861" t="s">
        <v>90</v>
      </c>
      <c r="G4861">
        <v>60.223999999999997</v>
      </c>
      <c r="H4861">
        <v>2017</v>
      </c>
      <c r="I4861">
        <v>10</v>
      </c>
      <c r="J4861">
        <v>15</v>
      </c>
      <c r="K4861">
        <v>20</v>
      </c>
      <c r="L4861">
        <v>15</v>
      </c>
      <c r="M4861" t="s">
        <v>900</v>
      </c>
      <c r="N4861" t="s">
        <v>860</v>
      </c>
      <c r="O4861" t="s">
        <v>799</v>
      </c>
      <c r="Q4861" t="s">
        <v>413</v>
      </c>
      <c r="R4861" t="str">
        <f t="shared" si="264"/>
        <v>Weekend</v>
      </c>
      <c r="S4861" s="27">
        <f t="shared" si="265"/>
        <v>43023</v>
      </c>
      <c r="T4861" t="str">
        <f t="shared" si="266"/>
        <v>D</v>
      </c>
      <c r="V4861" t="str">
        <f t="shared" si="263"/>
        <v>D</v>
      </c>
    </row>
    <row r="4862" spans="1:22" x14ac:dyDescent="0.25">
      <c r="A4862" t="s">
        <v>391</v>
      </c>
      <c r="B4862" t="s">
        <v>218</v>
      </c>
      <c r="C4862">
        <v>142605051</v>
      </c>
      <c r="D4862">
        <v>66</v>
      </c>
      <c r="E4862" t="s">
        <v>90</v>
      </c>
      <c r="G4862">
        <v>60.223999999999997</v>
      </c>
      <c r="H4862">
        <v>2014</v>
      </c>
      <c r="I4862">
        <v>9</v>
      </c>
      <c r="J4862">
        <v>11</v>
      </c>
      <c r="K4862">
        <v>9</v>
      </c>
      <c r="L4862">
        <v>35</v>
      </c>
      <c r="M4862" t="s">
        <v>900</v>
      </c>
      <c r="N4862" t="s">
        <v>860</v>
      </c>
      <c r="O4862" t="s">
        <v>799</v>
      </c>
      <c r="Q4862" t="s">
        <v>413</v>
      </c>
      <c r="R4862" t="str">
        <f t="shared" si="264"/>
        <v>Weekday</v>
      </c>
      <c r="S4862" s="27">
        <f t="shared" si="265"/>
        <v>41893</v>
      </c>
      <c r="T4862" t="str">
        <f t="shared" si="266"/>
        <v>S</v>
      </c>
      <c r="V4862" t="str">
        <f t="shared" si="263"/>
        <v>S</v>
      </c>
    </row>
    <row r="4863" spans="1:22" x14ac:dyDescent="0.25">
      <c r="A4863" t="s">
        <v>391</v>
      </c>
      <c r="B4863" t="s">
        <v>218</v>
      </c>
      <c r="C4863">
        <v>171655168</v>
      </c>
      <c r="D4863">
        <v>66</v>
      </c>
      <c r="E4863" t="s">
        <v>90</v>
      </c>
      <c r="G4863">
        <v>60.223999999999997</v>
      </c>
      <c r="H4863">
        <v>2017</v>
      </c>
      <c r="I4863">
        <v>6</v>
      </c>
      <c r="J4863">
        <v>14</v>
      </c>
      <c r="K4863">
        <v>8</v>
      </c>
      <c r="L4863">
        <v>38</v>
      </c>
      <c r="M4863" t="s">
        <v>900</v>
      </c>
      <c r="N4863" t="s">
        <v>860</v>
      </c>
      <c r="O4863" t="s">
        <v>799</v>
      </c>
      <c r="Q4863" t="s">
        <v>413</v>
      </c>
      <c r="R4863" t="str">
        <f t="shared" si="264"/>
        <v>Weekday</v>
      </c>
      <c r="S4863" s="27">
        <f t="shared" si="265"/>
        <v>42900</v>
      </c>
      <c r="T4863" t="str">
        <f t="shared" si="266"/>
        <v>D</v>
      </c>
      <c r="V4863" t="str">
        <f t="shared" si="263"/>
        <v>D</v>
      </c>
    </row>
    <row r="4864" spans="1:22" x14ac:dyDescent="0.25">
      <c r="A4864" t="s">
        <v>391</v>
      </c>
      <c r="B4864" t="s">
        <v>218</v>
      </c>
      <c r="C4864">
        <v>171275550</v>
      </c>
      <c r="D4864">
        <v>66</v>
      </c>
      <c r="E4864" t="s">
        <v>90</v>
      </c>
      <c r="G4864">
        <v>60.225000000000001</v>
      </c>
      <c r="H4864">
        <v>2017</v>
      </c>
      <c r="I4864">
        <v>4</v>
      </c>
      <c r="J4864">
        <v>25</v>
      </c>
      <c r="K4864">
        <v>18</v>
      </c>
      <c r="L4864">
        <v>0</v>
      </c>
      <c r="M4864" t="s">
        <v>900</v>
      </c>
      <c r="N4864" t="s">
        <v>171</v>
      </c>
      <c r="O4864" t="s">
        <v>799</v>
      </c>
      <c r="Q4864" t="s">
        <v>413</v>
      </c>
      <c r="R4864" t="str">
        <f t="shared" si="264"/>
        <v>Weekday</v>
      </c>
      <c r="S4864" s="27">
        <f t="shared" si="265"/>
        <v>42850</v>
      </c>
      <c r="T4864" t="str">
        <f t="shared" si="266"/>
        <v>D</v>
      </c>
      <c r="V4864" t="str">
        <f t="shared" si="263"/>
        <v>D</v>
      </c>
    </row>
    <row r="4865" spans="1:22" x14ac:dyDescent="0.25">
      <c r="A4865" t="s">
        <v>391</v>
      </c>
      <c r="B4865" t="s">
        <v>218</v>
      </c>
      <c r="C4865">
        <v>152465351</v>
      </c>
      <c r="D4865">
        <v>66</v>
      </c>
      <c r="E4865" t="s">
        <v>90</v>
      </c>
      <c r="G4865">
        <v>60.231999999999999</v>
      </c>
      <c r="H4865">
        <v>2015</v>
      </c>
      <c r="I4865">
        <v>9</v>
      </c>
      <c r="J4865">
        <v>2</v>
      </c>
      <c r="K4865">
        <v>0</v>
      </c>
      <c r="L4865">
        <v>40</v>
      </c>
      <c r="M4865" t="s">
        <v>899</v>
      </c>
      <c r="N4865" t="s">
        <v>860</v>
      </c>
      <c r="O4865" t="s">
        <v>1933</v>
      </c>
      <c r="Q4865" t="s">
        <v>413</v>
      </c>
      <c r="R4865" t="str">
        <f t="shared" si="264"/>
        <v>Weekday</v>
      </c>
      <c r="S4865" s="27">
        <f t="shared" si="265"/>
        <v>42249</v>
      </c>
      <c r="T4865" t="str">
        <f t="shared" si="266"/>
        <v>S</v>
      </c>
      <c r="V4865" t="str">
        <f t="shared" si="263"/>
        <v>S</v>
      </c>
    </row>
    <row r="4866" spans="1:22" x14ac:dyDescent="0.25">
      <c r="A4866" t="s">
        <v>391</v>
      </c>
      <c r="S4866" s="27"/>
      <c r="V4866" t="str">
        <f t="shared" si="263"/>
        <v/>
      </c>
    </row>
    <row r="4867" spans="1:22" x14ac:dyDescent="0.25">
      <c r="A4867" t="s">
        <v>391</v>
      </c>
      <c r="B4867" t="s">
        <v>218</v>
      </c>
      <c r="C4867">
        <v>161025055</v>
      </c>
      <c r="D4867">
        <v>66</v>
      </c>
      <c r="E4867" t="s">
        <v>90</v>
      </c>
      <c r="G4867">
        <v>60.262</v>
      </c>
      <c r="H4867">
        <v>2016</v>
      </c>
      <c r="I4867">
        <v>4</v>
      </c>
      <c r="J4867">
        <v>11</v>
      </c>
      <c r="K4867">
        <v>6</v>
      </c>
      <c r="L4867">
        <v>49</v>
      </c>
      <c r="M4867" t="s">
        <v>900</v>
      </c>
      <c r="N4867" t="s">
        <v>171</v>
      </c>
      <c r="O4867" t="s">
        <v>799</v>
      </c>
      <c r="Q4867" t="s">
        <v>413</v>
      </c>
      <c r="R4867" t="str">
        <f t="shared" si="264"/>
        <v>Weekday</v>
      </c>
      <c r="S4867" s="27">
        <f t="shared" si="265"/>
        <v>42471</v>
      </c>
      <c r="T4867" t="str">
        <f t="shared" si="266"/>
        <v>D</v>
      </c>
      <c r="V4867" t="str">
        <f t="shared" ref="V4867:V4930" si="267">T4867&amp;U4867</f>
        <v>D</v>
      </c>
    </row>
    <row r="4868" spans="1:22" x14ac:dyDescent="0.25">
      <c r="A4868" t="s">
        <v>391</v>
      </c>
      <c r="B4868" t="s">
        <v>218</v>
      </c>
      <c r="C4868">
        <v>132745181</v>
      </c>
      <c r="D4868">
        <v>66</v>
      </c>
      <c r="E4868" t="s">
        <v>90</v>
      </c>
      <c r="G4868">
        <v>60.274999999999999</v>
      </c>
      <c r="H4868">
        <v>2013</v>
      </c>
      <c r="I4868">
        <v>9</v>
      </c>
      <c r="J4868">
        <v>28</v>
      </c>
      <c r="K4868">
        <v>17</v>
      </c>
      <c r="L4868">
        <v>55</v>
      </c>
      <c r="M4868" t="s">
        <v>900</v>
      </c>
      <c r="N4868" t="s">
        <v>171</v>
      </c>
      <c r="O4868" t="s">
        <v>799</v>
      </c>
      <c r="Q4868" t="s">
        <v>413</v>
      </c>
      <c r="R4868" t="str">
        <f t="shared" si="264"/>
        <v>Weekend</v>
      </c>
      <c r="S4868" s="27">
        <f t="shared" si="265"/>
        <v>41545</v>
      </c>
      <c r="T4868" t="str">
        <f t="shared" si="266"/>
        <v>S</v>
      </c>
      <c r="V4868" t="str">
        <f t="shared" si="267"/>
        <v>S</v>
      </c>
    </row>
    <row r="4869" spans="1:22" x14ac:dyDescent="0.25">
      <c r="A4869" t="s">
        <v>391</v>
      </c>
      <c r="B4869" t="s">
        <v>218</v>
      </c>
      <c r="C4869">
        <v>133055292</v>
      </c>
      <c r="D4869">
        <v>66</v>
      </c>
      <c r="E4869" t="s">
        <v>90</v>
      </c>
      <c r="G4869">
        <v>60.277000000000001</v>
      </c>
      <c r="H4869">
        <v>2013</v>
      </c>
      <c r="I4869">
        <v>11</v>
      </c>
      <c r="J4869">
        <v>1</v>
      </c>
      <c r="K4869">
        <v>18</v>
      </c>
      <c r="L4869">
        <v>41</v>
      </c>
      <c r="M4869" t="s">
        <v>900</v>
      </c>
      <c r="N4869" t="s">
        <v>860</v>
      </c>
      <c r="O4869" t="s">
        <v>799</v>
      </c>
      <c r="Q4869" t="s">
        <v>413</v>
      </c>
      <c r="R4869" t="str">
        <f t="shared" si="264"/>
        <v>Weekday</v>
      </c>
      <c r="S4869" s="27">
        <f t="shared" si="265"/>
        <v>41579</v>
      </c>
      <c r="T4869" t="str">
        <f t="shared" si="266"/>
        <v>S</v>
      </c>
      <c r="V4869" t="str">
        <f t="shared" si="267"/>
        <v>S</v>
      </c>
    </row>
    <row r="4870" spans="1:22" x14ac:dyDescent="0.25">
      <c r="A4870" t="s">
        <v>391</v>
      </c>
      <c r="B4870" t="s">
        <v>218</v>
      </c>
      <c r="C4870">
        <v>153285412</v>
      </c>
      <c r="D4870">
        <v>66</v>
      </c>
      <c r="E4870" t="s">
        <v>90</v>
      </c>
      <c r="G4870">
        <v>60.279000000000003</v>
      </c>
      <c r="H4870">
        <v>2015</v>
      </c>
      <c r="I4870">
        <v>11</v>
      </c>
      <c r="J4870">
        <v>24</v>
      </c>
      <c r="K4870">
        <v>12</v>
      </c>
      <c r="L4870">
        <v>15</v>
      </c>
      <c r="M4870" t="s">
        <v>900</v>
      </c>
      <c r="N4870" t="s">
        <v>171</v>
      </c>
      <c r="O4870" t="s">
        <v>799</v>
      </c>
      <c r="Q4870" t="s">
        <v>413</v>
      </c>
      <c r="R4870" t="str">
        <f t="shared" si="264"/>
        <v>Weekday</v>
      </c>
      <c r="S4870" s="27">
        <f t="shared" si="265"/>
        <v>42332</v>
      </c>
      <c r="T4870" t="str">
        <f t="shared" si="266"/>
        <v>D</v>
      </c>
      <c r="V4870" t="str">
        <f t="shared" si="267"/>
        <v>D</v>
      </c>
    </row>
    <row r="4871" spans="1:22" x14ac:dyDescent="0.25">
      <c r="A4871" t="s">
        <v>391</v>
      </c>
      <c r="S4871" s="27"/>
      <c r="V4871" t="str">
        <f t="shared" si="267"/>
        <v/>
      </c>
    </row>
    <row r="4872" spans="1:22" x14ac:dyDescent="0.25">
      <c r="A4872" t="s">
        <v>391</v>
      </c>
      <c r="B4872" t="s">
        <v>218</v>
      </c>
      <c r="C4872">
        <v>131525168</v>
      </c>
      <c r="D4872">
        <v>66</v>
      </c>
      <c r="E4872" t="s">
        <v>90</v>
      </c>
      <c r="G4872">
        <v>60.375999999999998</v>
      </c>
      <c r="H4872">
        <v>2013</v>
      </c>
      <c r="I4872">
        <v>6</v>
      </c>
      <c r="J4872">
        <v>1</v>
      </c>
      <c r="K4872">
        <v>16</v>
      </c>
      <c r="L4872">
        <v>50</v>
      </c>
      <c r="M4872" t="s">
        <v>900</v>
      </c>
      <c r="N4872" t="s">
        <v>860</v>
      </c>
      <c r="O4872" t="s">
        <v>1933</v>
      </c>
      <c r="Q4872" t="s">
        <v>415</v>
      </c>
      <c r="R4872" t="str">
        <f t="shared" si="264"/>
        <v>Weekend</v>
      </c>
      <c r="S4872" s="27">
        <f t="shared" si="265"/>
        <v>41426</v>
      </c>
      <c r="T4872" t="str">
        <f t="shared" si="266"/>
        <v>S</v>
      </c>
      <c r="V4872" t="str">
        <f t="shared" si="267"/>
        <v>S</v>
      </c>
    </row>
    <row r="4873" spans="1:22" x14ac:dyDescent="0.25">
      <c r="A4873" t="s">
        <v>391</v>
      </c>
      <c r="B4873" t="s">
        <v>218</v>
      </c>
      <c r="C4873">
        <v>131215299</v>
      </c>
      <c r="D4873">
        <v>66</v>
      </c>
      <c r="E4873" t="s">
        <v>90</v>
      </c>
      <c r="G4873">
        <v>60.332000000000001</v>
      </c>
      <c r="H4873">
        <v>2013</v>
      </c>
      <c r="I4873">
        <v>5</v>
      </c>
      <c r="J4873">
        <v>1</v>
      </c>
      <c r="K4873">
        <v>18</v>
      </c>
      <c r="L4873">
        <v>31</v>
      </c>
      <c r="M4873" t="s">
        <v>900</v>
      </c>
      <c r="N4873" t="s">
        <v>860</v>
      </c>
      <c r="O4873" t="s">
        <v>1933</v>
      </c>
      <c r="Q4873" t="s">
        <v>415</v>
      </c>
      <c r="R4873" t="str">
        <f t="shared" si="264"/>
        <v>Weekday</v>
      </c>
      <c r="S4873" s="27">
        <f t="shared" si="265"/>
        <v>41395</v>
      </c>
      <c r="T4873" t="str">
        <f t="shared" si="266"/>
        <v>S</v>
      </c>
      <c r="V4873" t="str">
        <f t="shared" si="267"/>
        <v>S</v>
      </c>
    </row>
    <row r="4874" spans="1:22" x14ac:dyDescent="0.25">
      <c r="A4874" t="s">
        <v>391</v>
      </c>
      <c r="B4874" t="s">
        <v>218</v>
      </c>
      <c r="C4874">
        <v>133105158</v>
      </c>
      <c r="D4874">
        <v>66</v>
      </c>
      <c r="E4874" t="s">
        <v>90</v>
      </c>
      <c r="G4874">
        <v>60.307000000000002</v>
      </c>
      <c r="H4874">
        <v>2013</v>
      </c>
      <c r="I4874">
        <v>11</v>
      </c>
      <c r="J4874">
        <v>5</v>
      </c>
      <c r="K4874">
        <v>5</v>
      </c>
      <c r="L4874">
        <v>59</v>
      </c>
      <c r="M4874" t="s">
        <v>900</v>
      </c>
      <c r="N4874" t="s">
        <v>860</v>
      </c>
      <c r="O4874" t="s">
        <v>799</v>
      </c>
      <c r="Q4874" t="s">
        <v>413</v>
      </c>
      <c r="R4874" t="str">
        <f t="shared" si="264"/>
        <v>Weekday</v>
      </c>
      <c r="S4874" s="27">
        <f t="shared" si="265"/>
        <v>41583</v>
      </c>
      <c r="T4874" t="str">
        <f t="shared" si="266"/>
        <v>S</v>
      </c>
      <c r="V4874" t="str">
        <f t="shared" si="267"/>
        <v>S</v>
      </c>
    </row>
    <row r="4875" spans="1:22" x14ac:dyDescent="0.25">
      <c r="A4875" t="s">
        <v>391</v>
      </c>
      <c r="S4875" s="27"/>
      <c r="V4875" t="str">
        <f t="shared" si="267"/>
        <v/>
      </c>
    </row>
    <row r="4876" spans="1:22" x14ac:dyDescent="0.25">
      <c r="A4876" t="s">
        <v>391</v>
      </c>
      <c r="B4876" t="s">
        <v>218</v>
      </c>
      <c r="C4876">
        <v>150615186</v>
      </c>
      <c r="D4876">
        <v>66</v>
      </c>
      <c r="E4876" t="s">
        <v>90</v>
      </c>
      <c r="G4876">
        <v>60.314</v>
      </c>
      <c r="H4876">
        <v>2015</v>
      </c>
      <c r="I4876">
        <v>2</v>
      </c>
      <c r="J4876">
        <v>27</v>
      </c>
      <c r="K4876">
        <v>17</v>
      </c>
      <c r="L4876">
        <v>56</v>
      </c>
      <c r="M4876" t="s">
        <v>900</v>
      </c>
      <c r="N4876" t="s">
        <v>404</v>
      </c>
      <c r="O4876" t="s">
        <v>799</v>
      </c>
      <c r="Q4876" t="s">
        <v>413</v>
      </c>
      <c r="R4876" t="str">
        <f t="shared" si="264"/>
        <v>Weekday</v>
      </c>
      <c r="S4876" s="27">
        <f t="shared" si="265"/>
        <v>42062</v>
      </c>
      <c r="T4876" t="str">
        <f t="shared" si="266"/>
        <v>S</v>
      </c>
      <c r="V4876" t="str">
        <f t="shared" si="267"/>
        <v>S</v>
      </c>
    </row>
    <row r="4877" spans="1:22" x14ac:dyDescent="0.25">
      <c r="A4877" t="s">
        <v>391</v>
      </c>
      <c r="B4877" t="s">
        <v>218</v>
      </c>
      <c r="C4877">
        <v>153235162</v>
      </c>
      <c r="D4877">
        <v>66</v>
      </c>
      <c r="E4877" t="s">
        <v>90</v>
      </c>
      <c r="G4877">
        <v>60.317</v>
      </c>
      <c r="H4877">
        <v>2015</v>
      </c>
      <c r="I4877">
        <v>11</v>
      </c>
      <c r="J4877">
        <v>19</v>
      </c>
      <c r="K4877">
        <v>9</v>
      </c>
      <c r="L4877">
        <v>0</v>
      </c>
      <c r="M4877" t="s">
        <v>900</v>
      </c>
      <c r="N4877" t="s">
        <v>860</v>
      </c>
      <c r="O4877" t="s">
        <v>799</v>
      </c>
      <c r="Q4877" t="s">
        <v>413</v>
      </c>
      <c r="R4877" t="str">
        <f t="shared" si="264"/>
        <v>Weekday</v>
      </c>
      <c r="S4877" s="27">
        <f t="shared" si="265"/>
        <v>42327</v>
      </c>
      <c r="T4877" t="str">
        <f t="shared" si="266"/>
        <v>D</v>
      </c>
      <c r="V4877" t="str">
        <f t="shared" si="267"/>
        <v>D</v>
      </c>
    </row>
    <row r="4878" spans="1:22" x14ac:dyDescent="0.25">
      <c r="A4878" t="s">
        <v>391</v>
      </c>
      <c r="B4878" t="s">
        <v>218</v>
      </c>
      <c r="C4878">
        <v>163125501</v>
      </c>
      <c r="D4878">
        <v>66</v>
      </c>
      <c r="E4878" t="s">
        <v>90</v>
      </c>
      <c r="G4878">
        <v>60.319000000000003</v>
      </c>
      <c r="H4878">
        <v>2016</v>
      </c>
      <c r="I4878">
        <v>11</v>
      </c>
      <c r="J4878">
        <v>7</v>
      </c>
      <c r="K4878">
        <v>16</v>
      </c>
      <c r="L4878">
        <v>21</v>
      </c>
      <c r="M4878" t="s">
        <v>900</v>
      </c>
      <c r="N4878" t="s">
        <v>860</v>
      </c>
      <c r="O4878" t="s">
        <v>799</v>
      </c>
      <c r="Q4878" t="s">
        <v>413</v>
      </c>
      <c r="R4878" t="str">
        <f t="shared" si="264"/>
        <v>Weekday</v>
      </c>
      <c r="S4878" s="27">
        <f t="shared" si="265"/>
        <v>42681</v>
      </c>
      <c r="T4878" t="str">
        <f t="shared" si="266"/>
        <v>D</v>
      </c>
      <c r="V4878" t="str">
        <f t="shared" si="267"/>
        <v>D</v>
      </c>
    </row>
    <row r="4879" spans="1:22" x14ac:dyDescent="0.25">
      <c r="A4879" t="s">
        <v>391</v>
      </c>
      <c r="B4879" t="s">
        <v>218</v>
      </c>
      <c r="C4879">
        <v>162925023</v>
      </c>
      <c r="D4879">
        <v>66</v>
      </c>
      <c r="E4879" t="s">
        <v>90</v>
      </c>
      <c r="G4879">
        <v>60.320999999999998</v>
      </c>
      <c r="H4879">
        <v>2016</v>
      </c>
      <c r="I4879">
        <v>10</v>
      </c>
      <c r="J4879">
        <v>17</v>
      </c>
      <c r="K4879">
        <v>22</v>
      </c>
      <c r="L4879">
        <v>41</v>
      </c>
      <c r="M4879" t="s">
        <v>899</v>
      </c>
      <c r="N4879" t="s">
        <v>860</v>
      </c>
      <c r="O4879" t="s">
        <v>799</v>
      </c>
      <c r="Q4879" t="s">
        <v>413</v>
      </c>
      <c r="R4879" t="str">
        <f t="shared" si="264"/>
        <v>Weekday</v>
      </c>
      <c r="S4879" s="27">
        <f t="shared" si="265"/>
        <v>42660</v>
      </c>
      <c r="T4879" t="str">
        <f t="shared" si="266"/>
        <v>D</v>
      </c>
      <c r="V4879" t="str">
        <f t="shared" si="267"/>
        <v>D</v>
      </c>
    </row>
    <row r="4880" spans="1:22" x14ac:dyDescent="0.25">
      <c r="A4880" t="s">
        <v>391</v>
      </c>
      <c r="B4880" t="s">
        <v>218</v>
      </c>
      <c r="C4880">
        <v>172715406</v>
      </c>
      <c r="D4880">
        <v>66</v>
      </c>
      <c r="E4880" t="s">
        <v>90</v>
      </c>
      <c r="G4880">
        <v>60.325000000000003</v>
      </c>
      <c r="H4880">
        <v>2017</v>
      </c>
      <c r="I4880">
        <v>9</v>
      </c>
      <c r="J4880">
        <v>26</v>
      </c>
      <c r="K4880">
        <v>21</v>
      </c>
      <c r="L4880">
        <v>40</v>
      </c>
      <c r="M4880" t="s">
        <v>900</v>
      </c>
      <c r="N4880" t="s">
        <v>860</v>
      </c>
      <c r="O4880" t="s">
        <v>1933</v>
      </c>
      <c r="Q4880" t="s">
        <v>415</v>
      </c>
      <c r="R4880" t="str">
        <f t="shared" si="264"/>
        <v>Weekday</v>
      </c>
      <c r="S4880" s="27">
        <f t="shared" si="265"/>
        <v>43004</v>
      </c>
      <c r="T4880" t="str">
        <f t="shared" si="266"/>
        <v>D</v>
      </c>
      <c r="V4880" t="str">
        <f t="shared" si="267"/>
        <v>D</v>
      </c>
    </row>
    <row r="4881" spans="1:22" x14ac:dyDescent="0.25">
      <c r="A4881" t="s">
        <v>391</v>
      </c>
      <c r="S4881" s="27"/>
      <c r="V4881" t="str">
        <f t="shared" si="267"/>
        <v/>
      </c>
    </row>
    <row r="4882" spans="1:22" x14ac:dyDescent="0.25">
      <c r="A4882" t="s">
        <v>391</v>
      </c>
      <c r="B4882" t="s">
        <v>218</v>
      </c>
      <c r="C4882">
        <v>152055273</v>
      </c>
      <c r="D4882">
        <v>66</v>
      </c>
      <c r="E4882" t="s">
        <v>90</v>
      </c>
      <c r="G4882">
        <v>60.325000000000003</v>
      </c>
      <c r="H4882">
        <v>2015</v>
      </c>
      <c r="I4882">
        <v>7</v>
      </c>
      <c r="J4882">
        <v>24</v>
      </c>
      <c r="K4882">
        <v>18</v>
      </c>
      <c r="L4882">
        <v>30</v>
      </c>
      <c r="M4882" t="s">
        <v>900</v>
      </c>
      <c r="N4882" t="s">
        <v>860</v>
      </c>
      <c r="O4882" t="s">
        <v>799</v>
      </c>
      <c r="Q4882" t="s">
        <v>415</v>
      </c>
      <c r="R4882" t="str">
        <f t="shared" si="264"/>
        <v>Weekday</v>
      </c>
      <c r="S4882" s="27">
        <f t="shared" si="265"/>
        <v>42209</v>
      </c>
      <c r="T4882" t="str">
        <f t="shared" si="266"/>
        <v>S</v>
      </c>
      <c r="V4882" t="str">
        <f t="shared" si="267"/>
        <v>S</v>
      </c>
    </row>
    <row r="4883" spans="1:22" x14ac:dyDescent="0.25">
      <c r="A4883" t="s">
        <v>391</v>
      </c>
      <c r="S4883" s="27"/>
      <c r="V4883" t="str">
        <f t="shared" si="267"/>
        <v/>
      </c>
    </row>
    <row r="4884" spans="1:22" x14ac:dyDescent="0.25">
      <c r="A4884" t="s">
        <v>391</v>
      </c>
      <c r="B4884" t="s">
        <v>218</v>
      </c>
      <c r="C4884">
        <v>150095139</v>
      </c>
      <c r="D4884">
        <v>66</v>
      </c>
      <c r="E4884" t="s">
        <v>90</v>
      </c>
      <c r="G4884">
        <v>60.335999999999999</v>
      </c>
      <c r="H4884">
        <v>2015</v>
      </c>
      <c r="I4884">
        <v>1</v>
      </c>
      <c r="J4884">
        <v>9</v>
      </c>
      <c r="K4884">
        <v>10</v>
      </c>
      <c r="L4884">
        <v>8</v>
      </c>
      <c r="M4884" t="s">
        <v>899</v>
      </c>
      <c r="N4884" t="s">
        <v>860</v>
      </c>
      <c r="O4884" t="s">
        <v>799</v>
      </c>
      <c r="Q4884" t="s">
        <v>415</v>
      </c>
      <c r="R4884" t="str">
        <f t="shared" si="264"/>
        <v>Weekday</v>
      </c>
      <c r="S4884" s="27">
        <f t="shared" si="265"/>
        <v>42013</v>
      </c>
      <c r="T4884" t="str">
        <f t="shared" si="266"/>
        <v>S</v>
      </c>
      <c r="V4884" t="str">
        <f t="shared" si="267"/>
        <v>S</v>
      </c>
    </row>
    <row r="4885" spans="1:22" x14ac:dyDescent="0.25">
      <c r="A4885" t="s">
        <v>391</v>
      </c>
      <c r="B4885" t="s">
        <v>218</v>
      </c>
      <c r="C4885">
        <v>142235077</v>
      </c>
      <c r="D4885">
        <v>66</v>
      </c>
      <c r="E4885" t="s">
        <v>90</v>
      </c>
      <c r="G4885">
        <v>60.338000000000001</v>
      </c>
      <c r="H4885">
        <v>2014</v>
      </c>
      <c r="I4885">
        <v>8</v>
      </c>
      <c r="J4885">
        <v>10</v>
      </c>
      <c r="K4885">
        <v>13</v>
      </c>
      <c r="L4885">
        <v>15</v>
      </c>
      <c r="M4885" t="s">
        <v>900</v>
      </c>
      <c r="N4885" t="s">
        <v>404</v>
      </c>
      <c r="O4885" t="s">
        <v>799</v>
      </c>
      <c r="Q4885" t="s">
        <v>415</v>
      </c>
      <c r="R4885" t="str">
        <f t="shared" si="264"/>
        <v>Weekend</v>
      </c>
      <c r="S4885" s="27">
        <f t="shared" si="265"/>
        <v>41861</v>
      </c>
      <c r="T4885" t="str">
        <f t="shared" si="266"/>
        <v>S</v>
      </c>
      <c r="V4885" t="str">
        <f t="shared" si="267"/>
        <v>S</v>
      </c>
    </row>
    <row r="4886" spans="1:22" x14ac:dyDescent="0.25">
      <c r="A4886" t="s">
        <v>391</v>
      </c>
      <c r="B4886" t="s">
        <v>218</v>
      </c>
      <c r="C4886">
        <v>141645275</v>
      </c>
      <c r="D4886">
        <v>66</v>
      </c>
      <c r="E4886" t="s">
        <v>90</v>
      </c>
      <c r="G4886">
        <v>60.344000000000001</v>
      </c>
      <c r="H4886">
        <v>2014</v>
      </c>
      <c r="I4886">
        <v>6</v>
      </c>
      <c r="J4886">
        <v>13</v>
      </c>
      <c r="K4886">
        <v>14</v>
      </c>
      <c r="L4886">
        <v>29</v>
      </c>
      <c r="M4886" t="s">
        <v>900</v>
      </c>
      <c r="N4886" t="s">
        <v>860</v>
      </c>
      <c r="O4886" t="s">
        <v>799</v>
      </c>
      <c r="Q4886" t="s">
        <v>415</v>
      </c>
      <c r="R4886" t="str">
        <f t="shared" si="264"/>
        <v>Weekday</v>
      </c>
      <c r="S4886" s="27">
        <f t="shared" si="265"/>
        <v>41803</v>
      </c>
      <c r="T4886" t="str">
        <f t="shared" si="266"/>
        <v>S</v>
      </c>
      <c r="V4886" t="str">
        <f t="shared" si="267"/>
        <v>S</v>
      </c>
    </row>
    <row r="4887" spans="1:22" x14ac:dyDescent="0.25">
      <c r="A4887" t="s">
        <v>391</v>
      </c>
      <c r="B4887" t="s">
        <v>218</v>
      </c>
      <c r="C4887">
        <v>150125341</v>
      </c>
      <c r="D4887">
        <v>66</v>
      </c>
      <c r="E4887" t="s">
        <v>90</v>
      </c>
      <c r="G4887">
        <v>60.347000000000001</v>
      </c>
      <c r="H4887">
        <v>2015</v>
      </c>
      <c r="I4887">
        <v>1</v>
      </c>
      <c r="J4887">
        <v>8</v>
      </c>
      <c r="K4887">
        <v>18</v>
      </c>
      <c r="L4887">
        <v>0</v>
      </c>
      <c r="M4887" t="s">
        <v>900</v>
      </c>
      <c r="N4887" t="s">
        <v>860</v>
      </c>
      <c r="O4887" t="s">
        <v>799</v>
      </c>
      <c r="Q4887" t="s">
        <v>415</v>
      </c>
      <c r="R4887" t="str">
        <f t="shared" si="264"/>
        <v>Weekday</v>
      </c>
      <c r="S4887" s="27">
        <f t="shared" si="265"/>
        <v>42012</v>
      </c>
      <c r="T4887" t="str">
        <f t="shared" si="266"/>
        <v>S</v>
      </c>
      <c r="V4887" t="str">
        <f t="shared" si="267"/>
        <v>S</v>
      </c>
    </row>
    <row r="4888" spans="1:22" x14ac:dyDescent="0.25">
      <c r="A4888" t="s">
        <v>391</v>
      </c>
      <c r="B4888" t="s">
        <v>218</v>
      </c>
      <c r="C4888">
        <v>151525214</v>
      </c>
      <c r="D4888">
        <v>66</v>
      </c>
      <c r="E4888" t="s">
        <v>90</v>
      </c>
      <c r="G4888">
        <v>60.35</v>
      </c>
      <c r="H4888">
        <v>2015</v>
      </c>
      <c r="I4888">
        <v>5</v>
      </c>
      <c r="J4888">
        <v>29</v>
      </c>
      <c r="K4888">
        <v>12</v>
      </c>
      <c r="L4888">
        <v>5</v>
      </c>
      <c r="M4888" t="s">
        <v>900</v>
      </c>
      <c r="N4888" t="s">
        <v>860</v>
      </c>
      <c r="O4888" t="s">
        <v>799</v>
      </c>
      <c r="Q4888" t="s">
        <v>415</v>
      </c>
      <c r="R4888" t="str">
        <f t="shared" si="264"/>
        <v>Weekday</v>
      </c>
      <c r="S4888" s="27">
        <f t="shared" si="265"/>
        <v>42153</v>
      </c>
      <c r="T4888" t="str">
        <f t="shared" si="266"/>
        <v>S</v>
      </c>
      <c r="V4888" t="str">
        <f t="shared" si="267"/>
        <v>S</v>
      </c>
    </row>
    <row r="4889" spans="1:22" x14ac:dyDescent="0.25">
      <c r="A4889" t="s">
        <v>391</v>
      </c>
      <c r="B4889" t="s">
        <v>218</v>
      </c>
      <c r="C4889">
        <v>172905250</v>
      </c>
      <c r="D4889">
        <v>66</v>
      </c>
      <c r="E4889" t="s">
        <v>90</v>
      </c>
      <c r="G4889">
        <v>60.351999999999997</v>
      </c>
      <c r="H4889">
        <v>2017</v>
      </c>
      <c r="I4889">
        <v>10</v>
      </c>
      <c r="J4889">
        <v>17</v>
      </c>
      <c r="K4889">
        <v>9</v>
      </c>
      <c r="L4889">
        <v>3</v>
      </c>
      <c r="M4889" t="s">
        <v>900</v>
      </c>
      <c r="N4889" t="s">
        <v>860</v>
      </c>
      <c r="O4889" t="s">
        <v>799</v>
      </c>
      <c r="Q4889" t="s">
        <v>415</v>
      </c>
      <c r="R4889" t="str">
        <f t="shared" si="264"/>
        <v>Weekday</v>
      </c>
      <c r="S4889" s="27">
        <f t="shared" si="265"/>
        <v>43025</v>
      </c>
      <c r="T4889" t="str">
        <f t="shared" si="266"/>
        <v>D</v>
      </c>
      <c r="V4889" t="str">
        <f t="shared" si="267"/>
        <v>D</v>
      </c>
    </row>
    <row r="4890" spans="1:22" x14ac:dyDescent="0.25">
      <c r="A4890" t="s">
        <v>391</v>
      </c>
      <c r="S4890" s="27"/>
      <c r="V4890" t="str">
        <f t="shared" si="267"/>
        <v/>
      </c>
    </row>
    <row r="4891" spans="1:22" x14ac:dyDescent="0.25">
      <c r="A4891" t="s">
        <v>391</v>
      </c>
      <c r="S4891" s="27"/>
      <c r="V4891" t="str">
        <f t="shared" si="267"/>
        <v/>
      </c>
    </row>
    <row r="4892" spans="1:22" x14ac:dyDescent="0.25">
      <c r="A4892" t="s">
        <v>391</v>
      </c>
      <c r="B4892" t="s">
        <v>218</v>
      </c>
      <c r="C4892">
        <v>172005266</v>
      </c>
      <c r="D4892">
        <v>66</v>
      </c>
      <c r="E4892" t="s">
        <v>90</v>
      </c>
      <c r="G4892">
        <v>60.360999999999997</v>
      </c>
      <c r="H4892">
        <v>2017</v>
      </c>
      <c r="I4892">
        <v>7</v>
      </c>
      <c r="J4892">
        <v>19</v>
      </c>
      <c r="K4892">
        <v>7</v>
      </c>
      <c r="L4892">
        <v>35</v>
      </c>
      <c r="M4892" t="s">
        <v>900</v>
      </c>
      <c r="N4892" t="s">
        <v>860</v>
      </c>
      <c r="O4892" t="s">
        <v>799</v>
      </c>
      <c r="Q4892" t="s">
        <v>415</v>
      </c>
      <c r="R4892" t="str">
        <f t="shared" si="264"/>
        <v>Weekday</v>
      </c>
      <c r="S4892" s="27">
        <f t="shared" si="265"/>
        <v>42935</v>
      </c>
      <c r="T4892" t="str">
        <f t="shared" si="266"/>
        <v>D</v>
      </c>
      <c r="V4892" t="str">
        <f t="shared" si="267"/>
        <v>D</v>
      </c>
    </row>
    <row r="4893" spans="1:22" x14ac:dyDescent="0.25">
      <c r="A4893" t="s">
        <v>391</v>
      </c>
      <c r="B4893" t="s">
        <v>218</v>
      </c>
      <c r="C4893">
        <v>141055054</v>
      </c>
      <c r="D4893">
        <v>66</v>
      </c>
      <c r="E4893" t="s">
        <v>90</v>
      </c>
      <c r="G4893">
        <v>60.368000000000002</v>
      </c>
      <c r="H4893">
        <v>2014</v>
      </c>
      <c r="I4893">
        <v>4</v>
      </c>
      <c r="J4893">
        <v>14</v>
      </c>
      <c r="K4893">
        <v>12</v>
      </c>
      <c r="L4893">
        <v>25</v>
      </c>
      <c r="M4893" t="s">
        <v>900</v>
      </c>
      <c r="N4893" t="s">
        <v>171</v>
      </c>
      <c r="O4893" t="s">
        <v>799</v>
      </c>
      <c r="Q4893" t="s">
        <v>415</v>
      </c>
      <c r="R4893" t="str">
        <f t="shared" si="264"/>
        <v>Weekday</v>
      </c>
      <c r="S4893" s="27">
        <f t="shared" si="265"/>
        <v>41743</v>
      </c>
      <c r="T4893" t="str">
        <f t="shared" si="266"/>
        <v>S</v>
      </c>
      <c r="V4893" t="str">
        <f t="shared" si="267"/>
        <v>S</v>
      </c>
    </row>
    <row r="4894" spans="1:22" x14ac:dyDescent="0.25">
      <c r="A4894" t="s">
        <v>391</v>
      </c>
      <c r="B4894" t="s">
        <v>218</v>
      </c>
      <c r="C4894">
        <v>132465147</v>
      </c>
      <c r="D4894">
        <v>66</v>
      </c>
      <c r="E4894" t="s">
        <v>90</v>
      </c>
      <c r="G4894">
        <v>60.369</v>
      </c>
      <c r="H4894">
        <v>2013</v>
      </c>
      <c r="I4894">
        <v>9</v>
      </c>
      <c r="J4894">
        <v>3</v>
      </c>
      <c r="K4894">
        <v>8</v>
      </c>
      <c r="L4894">
        <v>10</v>
      </c>
      <c r="M4894" t="s">
        <v>900</v>
      </c>
      <c r="N4894" t="s">
        <v>860</v>
      </c>
      <c r="O4894" t="s">
        <v>799</v>
      </c>
      <c r="Q4894" t="s">
        <v>415</v>
      </c>
      <c r="R4894" t="str">
        <f t="shared" si="264"/>
        <v>Weekday</v>
      </c>
      <c r="S4894" s="27">
        <f t="shared" si="265"/>
        <v>41520</v>
      </c>
      <c r="T4894" t="str">
        <f t="shared" si="266"/>
        <v>S</v>
      </c>
      <c r="V4894" t="str">
        <f t="shared" si="267"/>
        <v>S</v>
      </c>
    </row>
    <row r="4895" spans="1:22" x14ac:dyDescent="0.25">
      <c r="A4895" t="s">
        <v>391</v>
      </c>
      <c r="B4895" t="s">
        <v>218</v>
      </c>
      <c r="C4895">
        <v>142615144</v>
      </c>
      <c r="D4895">
        <v>66</v>
      </c>
      <c r="E4895" t="s">
        <v>90</v>
      </c>
      <c r="G4895">
        <v>60.378</v>
      </c>
      <c r="H4895">
        <v>2014</v>
      </c>
      <c r="I4895">
        <v>9</v>
      </c>
      <c r="J4895">
        <v>14</v>
      </c>
      <c r="K4895">
        <v>13</v>
      </c>
      <c r="L4895">
        <v>30</v>
      </c>
      <c r="M4895" t="s">
        <v>899</v>
      </c>
      <c r="N4895" t="s">
        <v>404</v>
      </c>
      <c r="O4895" t="s">
        <v>799</v>
      </c>
      <c r="Q4895" t="s">
        <v>415</v>
      </c>
      <c r="R4895" t="str">
        <f t="shared" si="264"/>
        <v>Weekend</v>
      </c>
      <c r="S4895" s="27">
        <f t="shared" si="265"/>
        <v>41896</v>
      </c>
      <c r="T4895" t="str">
        <f t="shared" si="266"/>
        <v>S</v>
      </c>
      <c r="V4895" t="str">
        <f t="shared" si="267"/>
        <v>S</v>
      </c>
    </row>
    <row r="4896" spans="1:22" x14ac:dyDescent="0.25">
      <c r="A4896" t="s">
        <v>391</v>
      </c>
      <c r="B4896" t="s">
        <v>218</v>
      </c>
      <c r="C4896">
        <v>130165255</v>
      </c>
      <c r="D4896">
        <v>66</v>
      </c>
      <c r="E4896" t="s">
        <v>90</v>
      </c>
      <c r="G4896">
        <v>60.392000000000003</v>
      </c>
      <c r="H4896">
        <v>2013</v>
      </c>
      <c r="I4896">
        <v>1</v>
      </c>
      <c r="J4896">
        <v>15</v>
      </c>
      <c r="K4896">
        <v>17</v>
      </c>
      <c r="L4896">
        <v>45</v>
      </c>
      <c r="M4896" t="s">
        <v>900</v>
      </c>
      <c r="N4896" t="s">
        <v>860</v>
      </c>
      <c r="O4896" t="s">
        <v>799</v>
      </c>
      <c r="Q4896" t="s">
        <v>415</v>
      </c>
      <c r="R4896" t="str">
        <f t="shared" si="264"/>
        <v>Weekday</v>
      </c>
      <c r="S4896" s="27">
        <f t="shared" si="265"/>
        <v>41289</v>
      </c>
      <c r="T4896" t="str">
        <f t="shared" si="266"/>
        <v>S</v>
      </c>
      <c r="V4896" t="str">
        <f t="shared" si="267"/>
        <v>S</v>
      </c>
    </row>
    <row r="4897" spans="1:22" x14ac:dyDescent="0.25">
      <c r="A4897" t="s">
        <v>391</v>
      </c>
      <c r="B4897" t="s">
        <v>218</v>
      </c>
      <c r="C4897">
        <v>153325167</v>
      </c>
      <c r="D4897">
        <v>66</v>
      </c>
      <c r="E4897" t="s">
        <v>90</v>
      </c>
      <c r="G4897">
        <v>60.386000000000003</v>
      </c>
      <c r="H4897">
        <v>2015</v>
      </c>
      <c r="I4897">
        <v>11</v>
      </c>
      <c r="J4897">
        <v>28</v>
      </c>
      <c r="K4897">
        <v>11</v>
      </c>
      <c r="L4897">
        <v>55</v>
      </c>
      <c r="M4897" t="s">
        <v>900</v>
      </c>
      <c r="N4897" t="s">
        <v>404</v>
      </c>
      <c r="O4897" t="s">
        <v>799</v>
      </c>
      <c r="Q4897" t="s">
        <v>415</v>
      </c>
      <c r="R4897" t="str">
        <f t="shared" si="264"/>
        <v>Weekend</v>
      </c>
      <c r="S4897" s="27">
        <f t="shared" si="265"/>
        <v>42336</v>
      </c>
      <c r="T4897" t="str">
        <f t="shared" si="266"/>
        <v>D</v>
      </c>
      <c r="V4897" t="str">
        <f t="shared" si="267"/>
        <v>D</v>
      </c>
    </row>
    <row r="4898" spans="1:22" x14ac:dyDescent="0.25">
      <c r="A4898" t="s">
        <v>391</v>
      </c>
      <c r="B4898" t="s">
        <v>218</v>
      </c>
      <c r="C4898">
        <v>172625198</v>
      </c>
      <c r="D4898">
        <v>66</v>
      </c>
      <c r="E4898" t="s">
        <v>90</v>
      </c>
      <c r="G4898">
        <v>60.387999999999998</v>
      </c>
      <c r="H4898">
        <v>2017</v>
      </c>
      <c r="I4898">
        <v>9</v>
      </c>
      <c r="J4898">
        <v>19</v>
      </c>
      <c r="K4898">
        <v>8</v>
      </c>
      <c r="L4898">
        <v>0</v>
      </c>
      <c r="M4898" t="s">
        <v>900</v>
      </c>
      <c r="N4898" t="s">
        <v>171</v>
      </c>
      <c r="O4898" t="s">
        <v>799</v>
      </c>
      <c r="Q4898" t="s">
        <v>415</v>
      </c>
      <c r="R4898" t="str">
        <f t="shared" si="264"/>
        <v>Weekday</v>
      </c>
      <c r="S4898" s="27">
        <f t="shared" si="265"/>
        <v>42997</v>
      </c>
      <c r="T4898" t="str">
        <f t="shared" si="266"/>
        <v>D</v>
      </c>
      <c r="V4898" t="str">
        <f t="shared" si="267"/>
        <v>D</v>
      </c>
    </row>
    <row r="4899" spans="1:22" x14ac:dyDescent="0.25">
      <c r="A4899" t="s">
        <v>391</v>
      </c>
      <c r="S4899" s="27"/>
      <c r="V4899" t="str">
        <f t="shared" si="267"/>
        <v/>
      </c>
    </row>
    <row r="4900" spans="1:22" x14ac:dyDescent="0.25">
      <c r="A4900" t="s">
        <v>391</v>
      </c>
      <c r="B4900" t="s">
        <v>218</v>
      </c>
      <c r="C4900">
        <v>142195199</v>
      </c>
      <c r="D4900">
        <v>66</v>
      </c>
      <c r="E4900" t="s">
        <v>90</v>
      </c>
      <c r="G4900">
        <v>60.389000000000003</v>
      </c>
      <c r="H4900">
        <v>2014</v>
      </c>
      <c r="I4900">
        <v>8</v>
      </c>
      <c r="J4900">
        <v>6</v>
      </c>
      <c r="K4900">
        <v>13</v>
      </c>
      <c r="L4900">
        <v>3</v>
      </c>
      <c r="M4900" t="s">
        <v>900</v>
      </c>
      <c r="N4900" t="s">
        <v>860</v>
      </c>
      <c r="O4900" t="s">
        <v>799</v>
      </c>
      <c r="Q4900" t="s">
        <v>415</v>
      </c>
      <c r="R4900" t="str">
        <f t="shared" si="264"/>
        <v>Weekday</v>
      </c>
      <c r="S4900" s="27">
        <f t="shared" si="265"/>
        <v>41857</v>
      </c>
      <c r="T4900" t="str">
        <f t="shared" si="266"/>
        <v>S</v>
      </c>
      <c r="V4900" t="str">
        <f t="shared" si="267"/>
        <v>S</v>
      </c>
    </row>
    <row r="4901" spans="1:22" x14ac:dyDescent="0.25">
      <c r="A4901" t="s">
        <v>391</v>
      </c>
      <c r="B4901" t="s">
        <v>218</v>
      </c>
      <c r="C4901">
        <v>171675188</v>
      </c>
      <c r="D4901">
        <v>66</v>
      </c>
      <c r="E4901" t="s">
        <v>90</v>
      </c>
      <c r="G4901">
        <v>60.390999999999998</v>
      </c>
      <c r="H4901">
        <v>2017</v>
      </c>
      <c r="I4901">
        <v>6</v>
      </c>
      <c r="J4901">
        <v>13</v>
      </c>
      <c r="K4901">
        <v>9</v>
      </c>
      <c r="L4901">
        <v>2</v>
      </c>
      <c r="M4901" t="s">
        <v>900</v>
      </c>
      <c r="N4901" t="s">
        <v>860</v>
      </c>
      <c r="O4901" t="s">
        <v>799</v>
      </c>
      <c r="Q4901" t="s">
        <v>415</v>
      </c>
      <c r="R4901" t="str">
        <f t="shared" si="264"/>
        <v>Weekday</v>
      </c>
      <c r="S4901" s="27">
        <f t="shared" si="265"/>
        <v>42899</v>
      </c>
      <c r="T4901" t="str">
        <f t="shared" si="266"/>
        <v>D</v>
      </c>
      <c r="V4901" t="str">
        <f t="shared" si="267"/>
        <v>D</v>
      </c>
    </row>
    <row r="4902" spans="1:22" x14ac:dyDescent="0.25">
      <c r="A4902" t="s">
        <v>391</v>
      </c>
      <c r="B4902" t="s">
        <v>218</v>
      </c>
      <c r="C4902">
        <v>160615176</v>
      </c>
      <c r="D4902">
        <v>66</v>
      </c>
      <c r="E4902" t="s">
        <v>90</v>
      </c>
      <c r="G4902">
        <v>60.39</v>
      </c>
      <c r="H4902">
        <v>2016</v>
      </c>
      <c r="I4902">
        <v>2</v>
      </c>
      <c r="J4902">
        <v>27</v>
      </c>
      <c r="K4902">
        <v>11</v>
      </c>
      <c r="L4902">
        <v>22</v>
      </c>
      <c r="M4902" t="s">
        <v>900</v>
      </c>
      <c r="N4902" t="s">
        <v>860</v>
      </c>
      <c r="O4902" t="s">
        <v>799</v>
      </c>
      <c r="Q4902" t="s">
        <v>415</v>
      </c>
      <c r="R4902" t="str">
        <f t="shared" si="264"/>
        <v>Weekend</v>
      </c>
      <c r="S4902" s="27">
        <f t="shared" si="265"/>
        <v>42427</v>
      </c>
      <c r="T4902" t="str">
        <f t="shared" si="266"/>
        <v>D</v>
      </c>
      <c r="V4902" t="str">
        <f t="shared" si="267"/>
        <v>D</v>
      </c>
    </row>
    <row r="4903" spans="1:22" x14ac:dyDescent="0.25">
      <c r="A4903" t="s">
        <v>391</v>
      </c>
      <c r="S4903" s="27"/>
      <c r="V4903" t="str">
        <f t="shared" si="267"/>
        <v/>
      </c>
    </row>
    <row r="4904" spans="1:22" x14ac:dyDescent="0.25">
      <c r="A4904" t="s">
        <v>391</v>
      </c>
      <c r="B4904" t="s">
        <v>218</v>
      </c>
      <c r="C4904">
        <v>140585210</v>
      </c>
      <c r="D4904">
        <v>66</v>
      </c>
      <c r="E4904" t="s">
        <v>90</v>
      </c>
      <c r="G4904">
        <v>60.393000000000001</v>
      </c>
      <c r="H4904">
        <v>2014</v>
      </c>
      <c r="I4904">
        <v>2</v>
      </c>
      <c r="J4904">
        <v>23</v>
      </c>
      <c r="K4904">
        <v>18</v>
      </c>
      <c r="L4904">
        <v>30</v>
      </c>
      <c r="M4904" t="s">
        <v>900</v>
      </c>
      <c r="N4904" t="s">
        <v>404</v>
      </c>
      <c r="O4904" t="s">
        <v>799</v>
      </c>
      <c r="Q4904" t="s">
        <v>415</v>
      </c>
      <c r="R4904" t="str">
        <f t="shared" si="264"/>
        <v>Weekend</v>
      </c>
      <c r="S4904" s="27">
        <f t="shared" si="265"/>
        <v>41693</v>
      </c>
      <c r="T4904" t="str">
        <f t="shared" si="266"/>
        <v>S</v>
      </c>
      <c r="V4904" t="str">
        <f t="shared" si="267"/>
        <v>S</v>
      </c>
    </row>
    <row r="4905" spans="1:22" x14ac:dyDescent="0.25">
      <c r="A4905" t="s">
        <v>391</v>
      </c>
      <c r="B4905" t="s">
        <v>218</v>
      </c>
      <c r="C4905">
        <v>131005183</v>
      </c>
      <c r="D4905">
        <v>66</v>
      </c>
      <c r="E4905" t="s">
        <v>90</v>
      </c>
      <c r="G4905">
        <v>60.4</v>
      </c>
      <c r="H4905">
        <v>2013</v>
      </c>
      <c r="I4905">
        <v>4</v>
      </c>
      <c r="J4905">
        <v>7</v>
      </c>
      <c r="K4905">
        <v>18</v>
      </c>
      <c r="L4905">
        <v>46</v>
      </c>
      <c r="M4905" t="s">
        <v>900</v>
      </c>
      <c r="N4905" t="s">
        <v>171</v>
      </c>
      <c r="O4905" t="s">
        <v>799</v>
      </c>
      <c r="Q4905" t="s">
        <v>415</v>
      </c>
      <c r="R4905" t="str">
        <f t="shared" si="264"/>
        <v>Weekend</v>
      </c>
      <c r="S4905" s="27">
        <f t="shared" si="265"/>
        <v>41371</v>
      </c>
      <c r="T4905" t="str">
        <f t="shared" si="266"/>
        <v>S</v>
      </c>
      <c r="V4905" t="str">
        <f t="shared" si="267"/>
        <v>S</v>
      </c>
    </row>
    <row r="4906" spans="1:22" x14ac:dyDescent="0.25">
      <c r="A4906" t="s">
        <v>391</v>
      </c>
      <c r="B4906" t="s">
        <v>218</v>
      </c>
      <c r="C4906">
        <v>131505134</v>
      </c>
      <c r="D4906">
        <v>66</v>
      </c>
      <c r="E4906" t="s">
        <v>90</v>
      </c>
      <c r="G4906">
        <v>60.542999999999999</v>
      </c>
      <c r="H4906">
        <v>2013</v>
      </c>
      <c r="I4906">
        <v>5</v>
      </c>
      <c r="J4906">
        <v>30</v>
      </c>
      <c r="K4906">
        <v>9</v>
      </c>
      <c r="L4906">
        <v>23</v>
      </c>
      <c r="M4906" t="s">
        <v>900</v>
      </c>
      <c r="N4906" t="s">
        <v>860</v>
      </c>
      <c r="O4906" t="s">
        <v>799</v>
      </c>
      <c r="Q4906" t="s">
        <v>417</v>
      </c>
      <c r="R4906" t="str">
        <f t="shared" si="264"/>
        <v>Weekday</v>
      </c>
      <c r="S4906" s="27">
        <f t="shared" si="265"/>
        <v>41424</v>
      </c>
      <c r="T4906" t="str">
        <f t="shared" si="266"/>
        <v>S</v>
      </c>
      <c r="V4906" t="str">
        <f t="shared" si="267"/>
        <v>S</v>
      </c>
    </row>
    <row r="4907" spans="1:22" x14ac:dyDescent="0.25">
      <c r="A4907" t="s">
        <v>391</v>
      </c>
      <c r="B4907" t="s">
        <v>218</v>
      </c>
      <c r="C4907">
        <v>141255118</v>
      </c>
      <c r="D4907">
        <v>66</v>
      </c>
      <c r="E4907" t="s">
        <v>90</v>
      </c>
      <c r="G4907">
        <v>60.399000000000001</v>
      </c>
      <c r="H4907">
        <v>2014</v>
      </c>
      <c r="I4907">
        <v>5</v>
      </c>
      <c r="J4907">
        <v>5</v>
      </c>
      <c r="K4907">
        <v>8</v>
      </c>
      <c r="L4907">
        <v>1</v>
      </c>
      <c r="M4907" t="s">
        <v>900</v>
      </c>
      <c r="N4907" t="s">
        <v>171</v>
      </c>
      <c r="O4907" t="s">
        <v>799</v>
      </c>
      <c r="Q4907" t="s">
        <v>415</v>
      </c>
      <c r="R4907" t="str">
        <f t="shared" si="264"/>
        <v>Weekday</v>
      </c>
      <c r="S4907" s="27">
        <f t="shared" si="265"/>
        <v>41764</v>
      </c>
      <c r="T4907" t="str">
        <f t="shared" si="266"/>
        <v>S</v>
      </c>
      <c r="V4907" t="str">
        <f t="shared" si="267"/>
        <v>S</v>
      </c>
    </row>
    <row r="4908" spans="1:22" x14ac:dyDescent="0.25">
      <c r="A4908" t="s">
        <v>391</v>
      </c>
      <c r="S4908" s="27"/>
      <c r="V4908" t="str">
        <f t="shared" si="267"/>
        <v/>
      </c>
    </row>
    <row r="4909" spans="1:22" x14ac:dyDescent="0.25">
      <c r="A4909" t="s">
        <v>391</v>
      </c>
      <c r="S4909" s="27"/>
      <c r="V4909" t="str">
        <f t="shared" si="267"/>
        <v/>
      </c>
    </row>
    <row r="4910" spans="1:22" x14ac:dyDescent="0.25">
      <c r="A4910" t="s">
        <v>391</v>
      </c>
      <c r="B4910" t="s">
        <v>218</v>
      </c>
      <c r="C4910">
        <v>163455070</v>
      </c>
      <c r="D4910">
        <v>66</v>
      </c>
      <c r="E4910" t="s">
        <v>90</v>
      </c>
      <c r="G4910">
        <v>60.417000000000002</v>
      </c>
      <c r="H4910">
        <v>2016</v>
      </c>
      <c r="I4910">
        <v>12</v>
      </c>
      <c r="J4910">
        <v>9</v>
      </c>
      <c r="K4910">
        <v>11</v>
      </c>
      <c r="L4910">
        <v>26</v>
      </c>
      <c r="M4910" t="s">
        <v>900</v>
      </c>
      <c r="N4910" t="s">
        <v>171</v>
      </c>
      <c r="O4910" t="s">
        <v>799</v>
      </c>
      <c r="Q4910" t="s">
        <v>415</v>
      </c>
      <c r="R4910" t="str">
        <f t="shared" si="264"/>
        <v>Weekday</v>
      </c>
      <c r="S4910" s="27">
        <f t="shared" si="265"/>
        <v>42713</v>
      </c>
      <c r="T4910" t="str">
        <f t="shared" si="266"/>
        <v>D</v>
      </c>
      <c r="V4910" t="str">
        <f t="shared" si="267"/>
        <v>D</v>
      </c>
    </row>
    <row r="4911" spans="1:22" x14ac:dyDescent="0.25">
      <c r="A4911" t="s">
        <v>391</v>
      </c>
      <c r="B4911" t="s">
        <v>218</v>
      </c>
      <c r="C4911">
        <v>172695425</v>
      </c>
      <c r="D4911">
        <v>66</v>
      </c>
      <c r="E4911" t="s">
        <v>90</v>
      </c>
      <c r="G4911">
        <v>60.421999999999997</v>
      </c>
      <c r="H4911">
        <v>2017</v>
      </c>
      <c r="I4911">
        <v>9</v>
      </c>
      <c r="J4911">
        <v>24</v>
      </c>
      <c r="K4911">
        <v>3</v>
      </c>
      <c r="L4911">
        <v>16</v>
      </c>
      <c r="M4911" t="s">
        <v>900</v>
      </c>
      <c r="N4911" t="s">
        <v>860</v>
      </c>
      <c r="O4911" t="s">
        <v>799</v>
      </c>
      <c r="Q4911" t="s">
        <v>415</v>
      </c>
      <c r="R4911" t="str">
        <f t="shared" si="264"/>
        <v>Weekend</v>
      </c>
      <c r="S4911" s="27">
        <f t="shared" si="265"/>
        <v>43002</v>
      </c>
      <c r="T4911" t="str">
        <f t="shared" si="266"/>
        <v>D</v>
      </c>
      <c r="V4911" t="str">
        <f t="shared" si="267"/>
        <v>D</v>
      </c>
    </row>
    <row r="4912" spans="1:22" x14ac:dyDescent="0.25">
      <c r="A4912" t="s">
        <v>391</v>
      </c>
      <c r="B4912" t="s">
        <v>218</v>
      </c>
      <c r="C4912">
        <v>133645306</v>
      </c>
      <c r="D4912">
        <v>66</v>
      </c>
      <c r="E4912" t="s">
        <v>90</v>
      </c>
      <c r="G4912">
        <v>60.421999999999997</v>
      </c>
      <c r="H4912">
        <v>2013</v>
      </c>
      <c r="I4912">
        <v>12</v>
      </c>
      <c r="J4912">
        <v>23</v>
      </c>
      <c r="K4912">
        <v>9</v>
      </c>
      <c r="L4912">
        <v>19</v>
      </c>
      <c r="M4912" t="s">
        <v>900</v>
      </c>
      <c r="N4912" t="s">
        <v>860</v>
      </c>
      <c r="O4912" t="s">
        <v>799</v>
      </c>
      <c r="Q4912" t="s">
        <v>415</v>
      </c>
      <c r="R4912" t="str">
        <f t="shared" si="264"/>
        <v>Weekday</v>
      </c>
      <c r="S4912" s="27">
        <f t="shared" si="265"/>
        <v>41631</v>
      </c>
      <c r="T4912" t="str">
        <f t="shared" si="266"/>
        <v>S</v>
      </c>
      <c r="V4912" t="str">
        <f t="shared" si="267"/>
        <v>S</v>
      </c>
    </row>
    <row r="4913" spans="1:22" x14ac:dyDescent="0.25">
      <c r="A4913" t="s">
        <v>391</v>
      </c>
      <c r="B4913" t="s">
        <v>218</v>
      </c>
      <c r="C4913">
        <v>163265116</v>
      </c>
      <c r="D4913">
        <v>66</v>
      </c>
      <c r="E4913" t="s">
        <v>90</v>
      </c>
      <c r="G4913">
        <v>60.28</v>
      </c>
      <c r="H4913">
        <v>2016</v>
      </c>
      <c r="I4913">
        <v>11</v>
      </c>
      <c r="J4913">
        <v>21</v>
      </c>
      <c r="K4913">
        <v>5</v>
      </c>
      <c r="L4913">
        <v>49</v>
      </c>
      <c r="M4913" t="s">
        <v>900</v>
      </c>
      <c r="N4913" t="s">
        <v>860</v>
      </c>
      <c r="O4913" t="s">
        <v>799</v>
      </c>
      <c r="Q4913" t="s">
        <v>413</v>
      </c>
      <c r="R4913" t="str">
        <f t="shared" ref="R4913:R4976" si="268">IF(WEEKDAY(DATE(H4913,I4913,J4913),2) &lt; 6, "Weekday", "Weekend")</f>
        <v>Weekday</v>
      </c>
      <c r="S4913" s="27">
        <f t="shared" ref="S4913:S4976" si="269">DATE(H4913,I4913,J4913)</f>
        <v>42695</v>
      </c>
      <c r="T4913" t="str">
        <f t="shared" si="266"/>
        <v>D</v>
      </c>
      <c r="V4913" t="str">
        <f t="shared" si="267"/>
        <v>D</v>
      </c>
    </row>
    <row r="4914" spans="1:22" x14ac:dyDescent="0.25">
      <c r="A4914" t="s">
        <v>391</v>
      </c>
      <c r="B4914" t="s">
        <v>218</v>
      </c>
      <c r="C4914">
        <v>162505070</v>
      </c>
      <c r="D4914">
        <v>66</v>
      </c>
      <c r="E4914" t="s">
        <v>90</v>
      </c>
      <c r="G4914">
        <v>60.691000000000003</v>
      </c>
      <c r="H4914">
        <v>2016</v>
      </c>
      <c r="I4914">
        <v>9</v>
      </c>
      <c r="J4914">
        <v>6</v>
      </c>
      <c r="K4914">
        <v>6</v>
      </c>
      <c r="L4914">
        <v>12</v>
      </c>
      <c r="M4914" t="s">
        <v>900</v>
      </c>
      <c r="N4914" t="s">
        <v>171</v>
      </c>
      <c r="O4914" t="s">
        <v>799</v>
      </c>
      <c r="Q4914" t="s">
        <v>419</v>
      </c>
      <c r="R4914" t="str">
        <f t="shared" si="268"/>
        <v>Weekday</v>
      </c>
      <c r="S4914" s="27">
        <f t="shared" si="269"/>
        <v>42619</v>
      </c>
      <c r="T4914" t="str">
        <f t="shared" ref="T4914:T4977" si="270">IF(OR(H4914=2013,H4914=2014,AND(H4914=2015,I4914&lt;9),AND(H4914=2015,I4914=9,J4914&lt;5)),"S","D")</f>
        <v>D</v>
      </c>
      <c r="V4914" t="str">
        <f t="shared" si="267"/>
        <v>D</v>
      </c>
    </row>
    <row r="4915" spans="1:22" x14ac:dyDescent="0.25">
      <c r="A4915" t="s">
        <v>391</v>
      </c>
      <c r="B4915" t="s">
        <v>218</v>
      </c>
      <c r="C4915">
        <v>152865276</v>
      </c>
      <c r="D4915">
        <v>66</v>
      </c>
      <c r="E4915" t="s">
        <v>90</v>
      </c>
      <c r="G4915">
        <v>60.399000000000001</v>
      </c>
      <c r="H4915">
        <v>2015</v>
      </c>
      <c r="I4915">
        <v>10</v>
      </c>
      <c r="J4915">
        <v>13</v>
      </c>
      <c r="K4915">
        <v>9</v>
      </c>
      <c r="L4915">
        <v>54</v>
      </c>
      <c r="M4915" t="s">
        <v>900</v>
      </c>
      <c r="N4915" t="s">
        <v>860</v>
      </c>
      <c r="O4915" t="s">
        <v>799</v>
      </c>
      <c r="Q4915" t="s">
        <v>415</v>
      </c>
      <c r="R4915" t="str">
        <f t="shared" si="268"/>
        <v>Weekday</v>
      </c>
      <c r="S4915" s="27">
        <f t="shared" si="269"/>
        <v>42290</v>
      </c>
      <c r="T4915" t="str">
        <f t="shared" si="270"/>
        <v>D</v>
      </c>
      <c r="V4915" t="str">
        <f t="shared" si="267"/>
        <v>D</v>
      </c>
    </row>
    <row r="4916" spans="1:22" x14ac:dyDescent="0.25">
      <c r="A4916" t="s">
        <v>391</v>
      </c>
      <c r="S4916" s="27"/>
      <c r="V4916" t="str">
        <f t="shared" si="267"/>
        <v/>
      </c>
    </row>
    <row r="4917" spans="1:22" x14ac:dyDescent="0.25">
      <c r="A4917" t="s">
        <v>391</v>
      </c>
      <c r="B4917" t="s">
        <v>218</v>
      </c>
      <c r="C4917">
        <v>160685113</v>
      </c>
      <c r="D4917">
        <v>66</v>
      </c>
      <c r="E4917" t="s">
        <v>90</v>
      </c>
      <c r="G4917">
        <v>60.451000000000001</v>
      </c>
      <c r="H4917">
        <v>2016</v>
      </c>
      <c r="I4917">
        <v>3</v>
      </c>
      <c r="J4917">
        <v>8</v>
      </c>
      <c r="K4917">
        <v>7</v>
      </c>
      <c r="L4917">
        <v>35</v>
      </c>
      <c r="M4917" t="s">
        <v>900</v>
      </c>
      <c r="N4917" t="s">
        <v>860</v>
      </c>
      <c r="O4917" t="s">
        <v>799</v>
      </c>
      <c r="Q4917" t="s">
        <v>415</v>
      </c>
      <c r="R4917" t="str">
        <f t="shared" si="268"/>
        <v>Weekday</v>
      </c>
      <c r="S4917" s="27">
        <f t="shared" si="269"/>
        <v>42437</v>
      </c>
      <c r="T4917" t="str">
        <f t="shared" si="270"/>
        <v>D</v>
      </c>
      <c r="V4917" t="str">
        <f t="shared" si="267"/>
        <v>D</v>
      </c>
    </row>
    <row r="4918" spans="1:22" x14ac:dyDescent="0.25">
      <c r="A4918" t="s">
        <v>391</v>
      </c>
      <c r="B4918" t="s">
        <v>218</v>
      </c>
      <c r="C4918">
        <v>140845281</v>
      </c>
      <c r="D4918">
        <v>66</v>
      </c>
      <c r="E4918" t="s">
        <v>90</v>
      </c>
      <c r="G4918">
        <v>60.473999999999997</v>
      </c>
      <c r="H4918">
        <v>2014</v>
      </c>
      <c r="I4918">
        <v>3</v>
      </c>
      <c r="J4918">
        <v>24</v>
      </c>
      <c r="K4918">
        <v>18</v>
      </c>
      <c r="L4918">
        <v>36</v>
      </c>
      <c r="M4918" t="s">
        <v>900</v>
      </c>
      <c r="N4918" t="s">
        <v>860</v>
      </c>
      <c r="O4918" t="s">
        <v>799</v>
      </c>
      <c r="Q4918" t="s">
        <v>415</v>
      </c>
      <c r="R4918" t="str">
        <f t="shared" si="268"/>
        <v>Weekday</v>
      </c>
      <c r="S4918" s="27">
        <f t="shared" si="269"/>
        <v>41722</v>
      </c>
      <c r="T4918" t="str">
        <f t="shared" si="270"/>
        <v>S</v>
      </c>
      <c r="V4918" t="str">
        <f t="shared" si="267"/>
        <v>S</v>
      </c>
    </row>
    <row r="4919" spans="1:22" x14ac:dyDescent="0.25">
      <c r="A4919" t="s">
        <v>391</v>
      </c>
      <c r="B4919" t="s">
        <v>218</v>
      </c>
      <c r="C4919">
        <v>141895270</v>
      </c>
      <c r="D4919">
        <v>66</v>
      </c>
      <c r="E4919" t="s">
        <v>90</v>
      </c>
      <c r="G4919">
        <v>60.475000000000001</v>
      </c>
      <c r="H4919">
        <v>2014</v>
      </c>
      <c r="I4919">
        <v>7</v>
      </c>
      <c r="J4919">
        <v>8</v>
      </c>
      <c r="K4919">
        <v>16</v>
      </c>
      <c r="L4919">
        <v>4</v>
      </c>
      <c r="M4919" t="s">
        <v>900</v>
      </c>
      <c r="N4919" t="s">
        <v>171</v>
      </c>
      <c r="O4919" t="s">
        <v>799</v>
      </c>
      <c r="Q4919" t="s">
        <v>415</v>
      </c>
      <c r="R4919" t="str">
        <f t="shared" si="268"/>
        <v>Weekday</v>
      </c>
      <c r="S4919" s="27">
        <f t="shared" si="269"/>
        <v>41828</v>
      </c>
      <c r="T4919" t="str">
        <f t="shared" si="270"/>
        <v>S</v>
      </c>
      <c r="V4919" t="str">
        <f t="shared" si="267"/>
        <v>S</v>
      </c>
    </row>
    <row r="4920" spans="1:22" x14ac:dyDescent="0.25">
      <c r="A4920" t="s">
        <v>391</v>
      </c>
      <c r="B4920" t="s">
        <v>218</v>
      </c>
      <c r="C4920">
        <v>143555187</v>
      </c>
      <c r="D4920">
        <v>66</v>
      </c>
      <c r="E4920" t="s">
        <v>90</v>
      </c>
      <c r="G4920">
        <v>60.475000000000001</v>
      </c>
      <c r="H4920">
        <v>2014</v>
      </c>
      <c r="I4920">
        <v>12</v>
      </c>
      <c r="J4920">
        <v>16</v>
      </c>
      <c r="K4920">
        <v>19</v>
      </c>
      <c r="L4920">
        <v>0</v>
      </c>
      <c r="M4920" t="s">
        <v>900</v>
      </c>
      <c r="N4920" t="s">
        <v>860</v>
      </c>
      <c r="O4920" t="s">
        <v>799</v>
      </c>
      <c r="Q4920" t="s">
        <v>415</v>
      </c>
      <c r="R4920" t="str">
        <f t="shared" si="268"/>
        <v>Weekday</v>
      </c>
      <c r="S4920" s="27">
        <f t="shared" si="269"/>
        <v>41989</v>
      </c>
      <c r="T4920" t="str">
        <f t="shared" si="270"/>
        <v>S</v>
      </c>
      <c r="V4920" t="str">
        <f t="shared" si="267"/>
        <v>S</v>
      </c>
    </row>
    <row r="4921" spans="1:22" x14ac:dyDescent="0.25">
      <c r="A4921" t="s">
        <v>391</v>
      </c>
      <c r="B4921" t="s">
        <v>218</v>
      </c>
      <c r="C4921">
        <v>142265230</v>
      </c>
      <c r="D4921">
        <v>66</v>
      </c>
      <c r="E4921" t="s">
        <v>90</v>
      </c>
      <c r="G4921">
        <v>60.491999999999997</v>
      </c>
      <c r="H4921">
        <v>2014</v>
      </c>
      <c r="I4921">
        <v>8</v>
      </c>
      <c r="J4921">
        <v>11</v>
      </c>
      <c r="K4921">
        <v>17</v>
      </c>
      <c r="L4921">
        <v>44</v>
      </c>
      <c r="M4921" t="s">
        <v>900</v>
      </c>
      <c r="N4921" t="s">
        <v>860</v>
      </c>
      <c r="O4921" t="s">
        <v>799</v>
      </c>
      <c r="Q4921" t="s">
        <v>415</v>
      </c>
      <c r="R4921" t="str">
        <f t="shared" si="268"/>
        <v>Weekday</v>
      </c>
      <c r="S4921" s="27">
        <f t="shared" si="269"/>
        <v>41862</v>
      </c>
      <c r="T4921" t="str">
        <f t="shared" si="270"/>
        <v>S</v>
      </c>
      <c r="V4921" t="str">
        <f t="shared" si="267"/>
        <v>S</v>
      </c>
    </row>
    <row r="4922" spans="1:22" x14ac:dyDescent="0.25">
      <c r="A4922" t="s">
        <v>391</v>
      </c>
      <c r="B4922" t="s">
        <v>218</v>
      </c>
      <c r="C4922">
        <v>160445167</v>
      </c>
      <c r="D4922">
        <v>66</v>
      </c>
      <c r="E4922" t="s">
        <v>90</v>
      </c>
      <c r="G4922">
        <v>60.497</v>
      </c>
      <c r="H4922">
        <v>2016</v>
      </c>
      <c r="I4922">
        <v>2</v>
      </c>
      <c r="J4922">
        <v>10</v>
      </c>
      <c r="K4922">
        <v>16</v>
      </c>
      <c r="L4922">
        <v>31</v>
      </c>
      <c r="M4922" t="s">
        <v>900</v>
      </c>
      <c r="N4922" t="s">
        <v>860</v>
      </c>
      <c r="O4922" t="s">
        <v>799</v>
      </c>
      <c r="Q4922" t="s">
        <v>415</v>
      </c>
      <c r="R4922" t="str">
        <f t="shared" si="268"/>
        <v>Weekday</v>
      </c>
      <c r="S4922" s="27">
        <f t="shared" si="269"/>
        <v>42410</v>
      </c>
      <c r="T4922" t="str">
        <f t="shared" si="270"/>
        <v>D</v>
      </c>
      <c r="V4922" t="str">
        <f t="shared" si="267"/>
        <v>D</v>
      </c>
    </row>
    <row r="4923" spans="1:22" x14ac:dyDescent="0.25">
      <c r="A4923" t="s">
        <v>391</v>
      </c>
      <c r="B4923" t="s">
        <v>218</v>
      </c>
      <c r="C4923">
        <v>140945261</v>
      </c>
      <c r="D4923">
        <v>66</v>
      </c>
      <c r="E4923" t="s">
        <v>90</v>
      </c>
      <c r="G4923">
        <v>60.503</v>
      </c>
      <c r="H4923">
        <v>2014</v>
      </c>
      <c r="I4923">
        <v>4</v>
      </c>
      <c r="J4923">
        <v>2</v>
      </c>
      <c r="K4923">
        <v>16</v>
      </c>
      <c r="L4923">
        <v>37</v>
      </c>
      <c r="M4923" t="s">
        <v>900</v>
      </c>
      <c r="N4923" t="s">
        <v>860</v>
      </c>
      <c r="O4923" t="s">
        <v>799</v>
      </c>
      <c r="Q4923" t="s">
        <v>415</v>
      </c>
      <c r="R4923" t="str">
        <f t="shared" si="268"/>
        <v>Weekday</v>
      </c>
      <c r="S4923" s="27">
        <f t="shared" si="269"/>
        <v>41731</v>
      </c>
      <c r="T4923" t="str">
        <f t="shared" si="270"/>
        <v>S</v>
      </c>
      <c r="V4923" t="str">
        <f t="shared" si="267"/>
        <v>S</v>
      </c>
    </row>
    <row r="4924" spans="1:22" x14ac:dyDescent="0.25">
      <c r="A4924" t="s">
        <v>391</v>
      </c>
      <c r="B4924" t="s">
        <v>218</v>
      </c>
      <c r="C4924">
        <v>132865075</v>
      </c>
      <c r="D4924">
        <v>66</v>
      </c>
      <c r="E4924" t="s">
        <v>90</v>
      </c>
      <c r="G4924">
        <v>60.506</v>
      </c>
      <c r="H4924">
        <v>2013</v>
      </c>
      <c r="I4924">
        <v>10</v>
      </c>
      <c r="J4924">
        <v>8</v>
      </c>
      <c r="K4924">
        <v>11</v>
      </c>
      <c r="L4924">
        <v>20</v>
      </c>
      <c r="M4924" t="s">
        <v>900</v>
      </c>
      <c r="N4924" t="s">
        <v>860</v>
      </c>
      <c r="O4924" t="s">
        <v>799</v>
      </c>
      <c r="Q4924" t="s">
        <v>415</v>
      </c>
      <c r="R4924" t="str">
        <f t="shared" si="268"/>
        <v>Weekday</v>
      </c>
      <c r="S4924" s="27">
        <f t="shared" si="269"/>
        <v>41555</v>
      </c>
      <c r="T4924" t="str">
        <f t="shared" si="270"/>
        <v>S</v>
      </c>
      <c r="V4924" t="str">
        <f t="shared" si="267"/>
        <v>S</v>
      </c>
    </row>
    <row r="4925" spans="1:22" x14ac:dyDescent="0.25">
      <c r="A4925" t="s">
        <v>391</v>
      </c>
      <c r="B4925" t="s">
        <v>218</v>
      </c>
      <c r="C4925">
        <v>143015184</v>
      </c>
      <c r="D4925">
        <v>66</v>
      </c>
      <c r="E4925" t="s">
        <v>90</v>
      </c>
      <c r="G4925">
        <v>60.512</v>
      </c>
      <c r="H4925">
        <v>2014</v>
      </c>
      <c r="I4925">
        <v>10</v>
      </c>
      <c r="J4925">
        <v>27</v>
      </c>
      <c r="K4925">
        <v>16</v>
      </c>
      <c r="L4925">
        <v>0</v>
      </c>
      <c r="M4925" t="s">
        <v>900</v>
      </c>
      <c r="N4925" t="s">
        <v>860</v>
      </c>
      <c r="O4925" t="s">
        <v>799</v>
      </c>
      <c r="Q4925" t="s">
        <v>417</v>
      </c>
      <c r="R4925" t="str">
        <f t="shared" si="268"/>
        <v>Weekday</v>
      </c>
      <c r="S4925" s="27">
        <f t="shared" si="269"/>
        <v>41939</v>
      </c>
      <c r="T4925" t="str">
        <f t="shared" si="270"/>
        <v>S</v>
      </c>
      <c r="V4925" t="str">
        <f t="shared" si="267"/>
        <v>S</v>
      </c>
    </row>
    <row r="4926" spans="1:22" x14ac:dyDescent="0.25">
      <c r="A4926" t="s">
        <v>391</v>
      </c>
      <c r="B4926" t="s">
        <v>218</v>
      </c>
      <c r="C4926">
        <v>141205195</v>
      </c>
      <c r="D4926">
        <v>66</v>
      </c>
      <c r="E4926" t="s">
        <v>90</v>
      </c>
      <c r="G4926">
        <v>60.515999999999998</v>
      </c>
      <c r="H4926">
        <v>2014</v>
      </c>
      <c r="I4926">
        <v>4</v>
      </c>
      <c r="J4926">
        <v>29</v>
      </c>
      <c r="K4926">
        <v>16</v>
      </c>
      <c r="L4926">
        <v>30</v>
      </c>
      <c r="M4926" t="s">
        <v>900</v>
      </c>
      <c r="N4926" t="s">
        <v>860</v>
      </c>
      <c r="O4926" t="s">
        <v>799</v>
      </c>
      <c r="Q4926" t="s">
        <v>417</v>
      </c>
      <c r="R4926" t="str">
        <f t="shared" si="268"/>
        <v>Weekday</v>
      </c>
      <c r="S4926" s="27">
        <f t="shared" si="269"/>
        <v>41758</v>
      </c>
      <c r="T4926" t="str">
        <f t="shared" si="270"/>
        <v>S</v>
      </c>
      <c r="V4926" t="str">
        <f t="shared" si="267"/>
        <v>S</v>
      </c>
    </row>
    <row r="4927" spans="1:22" x14ac:dyDescent="0.25">
      <c r="A4927" t="s">
        <v>391</v>
      </c>
      <c r="B4927" t="s">
        <v>218</v>
      </c>
      <c r="C4927">
        <v>143285370</v>
      </c>
      <c r="D4927">
        <v>66</v>
      </c>
      <c r="E4927" t="s">
        <v>90</v>
      </c>
      <c r="G4927">
        <v>60.52</v>
      </c>
      <c r="H4927">
        <v>2014</v>
      </c>
      <c r="I4927">
        <v>11</v>
      </c>
      <c r="J4927">
        <v>21</v>
      </c>
      <c r="K4927">
        <v>16</v>
      </c>
      <c r="L4927">
        <v>8</v>
      </c>
      <c r="M4927" t="s">
        <v>900</v>
      </c>
      <c r="N4927" t="s">
        <v>404</v>
      </c>
      <c r="O4927" t="s">
        <v>799</v>
      </c>
      <c r="Q4927" t="s">
        <v>417</v>
      </c>
      <c r="R4927" t="str">
        <f t="shared" si="268"/>
        <v>Weekday</v>
      </c>
      <c r="S4927" s="27">
        <f t="shared" si="269"/>
        <v>41964</v>
      </c>
      <c r="T4927" t="str">
        <f t="shared" si="270"/>
        <v>S</v>
      </c>
      <c r="V4927" t="str">
        <f t="shared" si="267"/>
        <v>S</v>
      </c>
    </row>
    <row r="4928" spans="1:22" x14ac:dyDescent="0.25">
      <c r="A4928" t="s">
        <v>391</v>
      </c>
      <c r="B4928" t="s">
        <v>218</v>
      </c>
      <c r="C4928">
        <v>142875275</v>
      </c>
      <c r="D4928">
        <v>66</v>
      </c>
      <c r="E4928" t="s">
        <v>90</v>
      </c>
      <c r="G4928">
        <v>60.521000000000001</v>
      </c>
      <c r="H4928">
        <v>2014</v>
      </c>
      <c r="I4928">
        <v>10</v>
      </c>
      <c r="J4928">
        <v>14</v>
      </c>
      <c r="K4928">
        <v>13</v>
      </c>
      <c r="L4928">
        <v>28</v>
      </c>
      <c r="M4928" t="s">
        <v>900</v>
      </c>
      <c r="N4928" t="s">
        <v>404</v>
      </c>
      <c r="O4928" t="s">
        <v>799</v>
      </c>
      <c r="Q4928" t="s">
        <v>417</v>
      </c>
      <c r="R4928" t="str">
        <f t="shared" si="268"/>
        <v>Weekday</v>
      </c>
      <c r="S4928" s="27">
        <f t="shared" si="269"/>
        <v>41926</v>
      </c>
      <c r="T4928" t="str">
        <f t="shared" si="270"/>
        <v>S</v>
      </c>
      <c r="V4928" t="str">
        <f t="shared" si="267"/>
        <v>S</v>
      </c>
    </row>
    <row r="4929" spans="1:22" x14ac:dyDescent="0.25">
      <c r="A4929" t="s">
        <v>391</v>
      </c>
      <c r="B4929" t="s">
        <v>218</v>
      </c>
      <c r="C4929">
        <v>171005377</v>
      </c>
      <c r="D4929">
        <v>66</v>
      </c>
      <c r="E4929" t="s">
        <v>90</v>
      </c>
      <c r="G4929">
        <v>60.521000000000001</v>
      </c>
      <c r="H4929">
        <v>2017</v>
      </c>
      <c r="I4929">
        <v>4</v>
      </c>
      <c r="J4929">
        <v>10</v>
      </c>
      <c r="K4929">
        <v>17</v>
      </c>
      <c r="L4929">
        <v>31</v>
      </c>
      <c r="M4929" t="s">
        <v>900</v>
      </c>
      <c r="N4929" t="s">
        <v>860</v>
      </c>
      <c r="O4929" t="s">
        <v>799</v>
      </c>
      <c r="Q4929" t="s">
        <v>417</v>
      </c>
      <c r="R4929" t="str">
        <f t="shared" si="268"/>
        <v>Weekday</v>
      </c>
      <c r="S4929" s="27">
        <f t="shared" si="269"/>
        <v>42835</v>
      </c>
      <c r="T4929" t="str">
        <f t="shared" si="270"/>
        <v>D</v>
      </c>
      <c r="V4929" t="str">
        <f t="shared" si="267"/>
        <v>D</v>
      </c>
    </row>
    <row r="4930" spans="1:22" x14ac:dyDescent="0.25">
      <c r="A4930" t="s">
        <v>391</v>
      </c>
      <c r="B4930" t="s">
        <v>218</v>
      </c>
      <c r="C4930">
        <v>172485295</v>
      </c>
      <c r="D4930">
        <v>66</v>
      </c>
      <c r="E4930" t="s">
        <v>90</v>
      </c>
      <c r="G4930">
        <v>60.521000000000001</v>
      </c>
      <c r="H4930">
        <v>2017</v>
      </c>
      <c r="I4930">
        <v>9</v>
      </c>
      <c r="J4930">
        <v>5</v>
      </c>
      <c r="K4930">
        <v>9</v>
      </c>
      <c r="L4930">
        <v>5</v>
      </c>
      <c r="M4930" t="s">
        <v>900</v>
      </c>
      <c r="N4930" t="s">
        <v>860</v>
      </c>
      <c r="O4930" t="s">
        <v>799</v>
      </c>
      <c r="Q4930" t="s">
        <v>417</v>
      </c>
      <c r="R4930" t="str">
        <f t="shared" si="268"/>
        <v>Weekday</v>
      </c>
      <c r="S4930" s="27">
        <f t="shared" si="269"/>
        <v>42983</v>
      </c>
      <c r="T4930" t="str">
        <f t="shared" si="270"/>
        <v>D</v>
      </c>
      <c r="V4930" t="str">
        <f t="shared" si="267"/>
        <v>D</v>
      </c>
    </row>
    <row r="4931" spans="1:22" x14ac:dyDescent="0.25">
      <c r="A4931" t="s">
        <v>391</v>
      </c>
      <c r="B4931" t="s">
        <v>218</v>
      </c>
      <c r="C4931">
        <v>170595043</v>
      </c>
      <c r="D4931">
        <v>66</v>
      </c>
      <c r="E4931" t="s">
        <v>90</v>
      </c>
      <c r="G4931">
        <v>60.526000000000003</v>
      </c>
      <c r="H4931">
        <v>2017</v>
      </c>
      <c r="I4931">
        <v>2</v>
      </c>
      <c r="J4931">
        <v>25</v>
      </c>
      <c r="K4931">
        <v>2</v>
      </c>
      <c r="L4931">
        <v>15</v>
      </c>
      <c r="M4931" t="s">
        <v>900</v>
      </c>
      <c r="N4931" t="s">
        <v>860</v>
      </c>
      <c r="O4931" t="s">
        <v>799</v>
      </c>
      <c r="Q4931" t="s">
        <v>417</v>
      </c>
      <c r="R4931" t="str">
        <f t="shared" si="268"/>
        <v>Weekend</v>
      </c>
      <c r="S4931" s="27">
        <f t="shared" si="269"/>
        <v>42791</v>
      </c>
      <c r="T4931" t="str">
        <f t="shared" si="270"/>
        <v>D</v>
      </c>
      <c r="V4931" t="str">
        <f t="shared" ref="V4931:V4994" si="271">T4931&amp;U4931</f>
        <v>D</v>
      </c>
    </row>
    <row r="4932" spans="1:22" x14ac:dyDescent="0.25">
      <c r="A4932" t="s">
        <v>391</v>
      </c>
      <c r="B4932" t="s">
        <v>218</v>
      </c>
      <c r="C4932">
        <v>162035062</v>
      </c>
      <c r="D4932">
        <v>66</v>
      </c>
      <c r="E4932" t="s">
        <v>90</v>
      </c>
      <c r="G4932">
        <v>60.527999999999999</v>
      </c>
      <c r="H4932">
        <v>2016</v>
      </c>
      <c r="I4932">
        <v>7</v>
      </c>
      <c r="J4932">
        <v>21</v>
      </c>
      <c r="K4932">
        <v>6</v>
      </c>
      <c r="L4932">
        <v>15</v>
      </c>
      <c r="M4932" t="s">
        <v>900</v>
      </c>
      <c r="N4932" t="s">
        <v>171</v>
      </c>
      <c r="O4932" t="s">
        <v>799</v>
      </c>
      <c r="Q4932" t="s">
        <v>417</v>
      </c>
      <c r="R4932" t="str">
        <f t="shared" si="268"/>
        <v>Weekday</v>
      </c>
      <c r="S4932" s="27">
        <f t="shared" si="269"/>
        <v>42572</v>
      </c>
      <c r="T4932" t="str">
        <f t="shared" si="270"/>
        <v>D</v>
      </c>
      <c r="V4932" t="str">
        <f t="shared" si="271"/>
        <v>D</v>
      </c>
    </row>
    <row r="4933" spans="1:22" x14ac:dyDescent="0.25">
      <c r="A4933" t="s">
        <v>391</v>
      </c>
      <c r="B4933" t="s">
        <v>218</v>
      </c>
      <c r="C4933">
        <v>161495056</v>
      </c>
      <c r="D4933">
        <v>66</v>
      </c>
      <c r="E4933" t="s">
        <v>90</v>
      </c>
      <c r="G4933">
        <v>60.527999999999999</v>
      </c>
      <c r="H4933">
        <v>2016</v>
      </c>
      <c r="I4933">
        <v>5</v>
      </c>
      <c r="J4933">
        <v>27</v>
      </c>
      <c r="K4933">
        <v>7</v>
      </c>
      <c r="L4933">
        <v>32</v>
      </c>
      <c r="M4933" t="s">
        <v>900</v>
      </c>
      <c r="N4933" t="s">
        <v>171</v>
      </c>
      <c r="O4933" t="s">
        <v>799</v>
      </c>
      <c r="Q4933" t="s">
        <v>417</v>
      </c>
      <c r="R4933" t="str">
        <f t="shared" si="268"/>
        <v>Weekday</v>
      </c>
      <c r="S4933" s="27">
        <f t="shared" si="269"/>
        <v>42517</v>
      </c>
      <c r="T4933" t="str">
        <f t="shared" si="270"/>
        <v>D</v>
      </c>
      <c r="V4933" t="str">
        <f t="shared" si="271"/>
        <v>D</v>
      </c>
    </row>
    <row r="4934" spans="1:22" x14ac:dyDescent="0.25">
      <c r="A4934" t="s">
        <v>391</v>
      </c>
      <c r="B4934" t="s">
        <v>218</v>
      </c>
      <c r="C4934">
        <v>141035051</v>
      </c>
      <c r="D4934">
        <v>66</v>
      </c>
      <c r="E4934" t="s">
        <v>90</v>
      </c>
      <c r="G4934">
        <v>60.533000000000001</v>
      </c>
      <c r="H4934">
        <v>2014</v>
      </c>
      <c r="I4934">
        <v>4</v>
      </c>
      <c r="J4934">
        <v>12</v>
      </c>
      <c r="K4934">
        <v>11</v>
      </c>
      <c r="L4934">
        <v>55</v>
      </c>
      <c r="M4934" t="s">
        <v>900</v>
      </c>
      <c r="N4934" t="s">
        <v>860</v>
      </c>
      <c r="O4934" t="s">
        <v>799</v>
      </c>
      <c r="Q4934" t="s">
        <v>417</v>
      </c>
      <c r="R4934" t="str">
        <f t="shared" si="268"/>
        <v>Weekend</v>
      </c>
      <c r="S4934" s="27">
        <f t="shared" si="269"/>
        <v>41741</v>
      </c>
      <c r="T4934" t="str">
        <f t="shared" si="270"/>
        <v>S</v>
      </c>
      <c r="V4934" t="str">
        <f t="shared" si="271"/>
        <v>S</v>
      </c>
    </row>
    <row r="4935" spans="1:22" x14ac:dyDescent="0.25">
      <c r="A4935" t="s">
        <v>391</v>
      </c>
      <c r="S4935" s="27"/>
      <c r="V4935" t="str">
        <f t="shared" si="271"/>
        <v/>
      </c>
    </row>
    <row r="4936" spans="1:22" x14ac:dyDescent="0.25">
      <c r="A4936" t="s">
        <v>391</v>
      </c>
      <c r="B4936" t="s">
        <v>218</v>
      </c>
      <c r="C4936">
        <v>151975203</v>
      </c>
      <c r="D4936">
        <v>66</v>
      </c>
      <c r="E4936" t="s">
        <v>90</v>
      </c>
      <c r="G4936">
        <v>60.533999999999999</v>
      </c>
      <c r="H4936">
        <v>2015</v>
      </c>
      <c r="I4936">
        <v>7</v>
      </c>
      <c r="J4936">
        <v>16</v>
      </c>
      <c r="K4936">
        <v>8</v>
      </c>
      <c r="L4936">
        <v>20</v>
      </c>
      <c r="M4936" t="s">
        <v>900</v>
      </c>
      <c r="N4936" t="s">
        <v>860</v>
      </c>
      <c r="O4936" t="s">
        <v>799</v>
      </c>
      <c r="Q4936" t="s">
        <v>417</v>
      </c>
      <c r="R4936" t="str">
        <f t="shared" si="268"/>
        <v>Weekday</v>
      </c>
      <c r="S4936" s="27">
        <f t="shared" si="269"/>
        <v>42201</v>
      </c>
      <c r="T4936" t="str">
        <f t="shared" si="270"/>
        <v>S</v>
      </c>
      <c r="V4936" t="str">
        <f t="shared" si="271"/>
        <v>S</v>
      </c>
    </row>
    <row r="4937" spans="1:22" x14ac:dyDescent="0.25">
      <c r="A4937" t="s">
        <v>391</v>
      </c>
      <c r="S4937" s="27"/>
      <c r="V4937" t="str">
        <f t="shared" si="271"/>
        <v/>
      </c>
    </row>
    <row r="4938" spans="1:22" x14ac:dyDescent="0.25">
      <c r="A4938" t="s">
        <v>391</v>
      </c>
      <c r="B4938" t="s">
        <v>218</v>
      </c>
      <c r="C4938">
        <v>173575069</v>
      </c>
      <c r="D4938">
        <v>66</v>
      </c>
      <c r="E4938" t="s">
        <v>90</v>
      </c>
      <c r="G4938">
        <v>60.542000000000002</v>
      </c>
      <c r="H4938">
        <v>2017</v>
      </c>
      <c r="I4938">
        <v>12</v>
      </c>
      <c r="J4938">
        <v>23</v>
      </c>
      <c r="K4938">
        <v>7</v>
      </c>
      <c r="L4938">
        <v>5</v>
      </c>
      <c r="M4938" t="s">
        <v>900</v>
      </c>
      <c r="N4938" t="s">
        <v>404</v>
      </c>
      <c r="O4938" t="s">
        <v>799</v>
      </c>
      <c r="Q4938" t="s">
        <v>417</v>
      </c>
      <c r="R4938" t="str">
        <f t="shared" si="268"/>
        <v>Weekend</v>
      </c>
      <c r="S4938" s="27">
        <f t="shared" si="269"/>
        <v>43092</v>
      </c>
      <c r="T4938" t="str">
        <f t="shared" si="270"/>
        <v>D</v>
      </c>
      <c r="V4938" t="str">
        <f t="shared" si="271"/>
        <v>D</v>
      </c>
    </row>
    <row r="4939" spans="1:22" x14ac:dyDescent="0.25">
      <c r="A4939" t="s">
        <v>391</v>
      </c>
      <c r="S4939" s="27"/>
      <c r="V4939" t="str">
        <f t="shared" si="271"/>
        <v/>
      </c>
    </row>
    <row r="4940" spans="1:22" x14ac:dyDescent="0.25">
      <c r="A4940" t="s">
        <v>391</v>
      </c>
      <c r="B4940" t="s">
        <v>218</v>
      </c>
      <c r="C4940">
        <v>171625164</v>
      </c>
      <c r="D4940">
        <v>66</v>
      </c>
      <c r="E4940" t="s">
        <v>90</v>
      </c>
      <c r="G4940">
        <v>60.545999999999999</v>
      </c>
      <c r="H4940">
        <v>2017</v>
      </c>
      <c r="I4940">
        <v>6</v>
      </c>
      <c r="J4940">
        <v>9</v>
      </c>
      <c r="K4940">
        <v>9</v>
      </c>
      <c r="L4940">
        <v>19</v>
      </c>
      <c r="M4940" t="s">
        <v>900</v>
      </c>
      <c r="N4940" t="s">
        <v>860</v>
      </c>
      <c r="O4940" t="s">
        <v>799</v>
      </c>
      <c r="Q4940" t="s">
        <v>417</v>
      </c>
      <c r="R4940" t="str">
        <f t="shared" si="268"/>
        <v>Weekday</v>
      </c>
      <c r="S4940" s="27">
        <f t="shared" si="269"/>
        <v>42895</v>
      </c>
      <c r="T4940" t="str">
        <f t="shared" si="270"/>
        <v>D</v>
      </c>
      <c r="V4940" t="str">
        <f t="shared" si="271"/>
        <v>D</v>
      </c>
    </row>
    <row r="4941" spans="1:22" x14ac:dyDescent="0.25">
      <c r="A4941" t="s">
        <v>391</v>
      </c>
      <c r="S4941" s="27"/>
      <c r="V4941" t="str">
        <f t="shared" si="271"/>
        <v/>
      </c>
    </row>
    <row r="4942" spans="1:22" x14ac:dyDescent="0.25">
      <c r="A4942" t="s">
        <v>391</v>
      </c>
      <c r="B4942" t="s">
        <v>218</v>
      </c>
      <c r="C4942">
        <v>171695244</v>
      </c>
      <c r="D4942">
        <v>66</v>
      </c>
      <c r="E4942" t="s">
        <v>90</v>
      </c>
      <c r="G4942">
        <v>60.548000000000002</v>
      </c>
      <c r="H4942">
        <v>2017</v>
      </c>
      <c r="I4942">
        <v>6</v>
      </c>
      <c r="J4942">
        <v>18</v>
      </c>
      <c r="K4942">
        <v>17</v>
      </c>
      <c r="L4942">
        <v>41</v>
      </c>
      <c r="M4942" t="s">
        <v>900</v>
      </c>
      <c r="N4942" t="s">
        <v>171</v>
      </c>
      <c r="O4942" t="s">
        <v>799</v>
      </c>
      <c r="Q4942" t="s">
        <v>417</v>
      </c>
      <c r="R4942" t="str">
        <f t="shared" si="268"/>
        <v>Weekend</v>
      </c>
      <c r="S4942" s="27">
        <f t="shared" si="269"/>
        <v>42904</v>
      </c>
      <c r="T4942" t="str">
        <f t="shared" si="270"/>
        <v>D</v>
      </c>
      <c r="V4942" t="str">
        <f t="shared" si="271"/>
        <v>D</v>
      </c>
    </row>
    <row r="4943" spans="1:22" x14ac:dyDescent="0.25">
      <c r="A4943" t="s">
        <v>391</v>
      </c>
      <c r="B4943" t="s">
        <v>218</v>
      </c>
      <c r="C4943">
        <v>141335191</v>
      </c>
      <c r="D4943">
        <v>66</v>
      </c>
      <c r="E4943" t="s">
        <v>90</v>
      </c>
      <c r="G4943">
        <v>60.548999999999999</v>
      </c>
      <c r="H4943">
        <v>2014</v>
      </c>
      <c r="I4943">
        <v>5</v>
      </c>
      <c r="J4943">
        <v>11</v>
      </c>
      <c r="K4943">
        <v>16</v>
      </c>
      <c r="L4943">
        <v>54</v>
      </c>
      <c r="M4943" t="s">
        <v>900</v>
      </c>
      <c r="N4943" t="s">
        <v>860</v>
      </c>
      <c r="O4943" t="s">
        <v>799</v>
      </c>
      <c r="Q4943" t="s">
        <v>417</v>
      </c>
      <c r="R4943" t="str">
        <f t="shared" si="268"/>
        <v>Weekend</v>
      </c>
      <c r="S4943" s="27">
        <f t="shared" si="269"/>
        <v>41770</v>
      </c>
      <c r="T4943" t="str">
        <f t="shared" si="270"/>
        <v>S</v>
      </c>
      <c r="V4943" t="str">
        <f t="shared" si="271"/>
        <v>S</v>
      </c>
    </row>
    <row r="4944" spans="1:22" x14ac:dyDescent="0.25">
      <c r="A4944" t="s">
        <v>391</v>
      </c>
      <c r="S4944" s="27"/>
      <c r="V4944" t="str">
        <f t="shared" si="271"/>
        <v/>
      </c>
    </row>
    <row r="4945" spans="1:22" x14ac:dyDescent="0.25">
      <c r="A4945" t="s">
        <v>391</v>
      </c>
      <c r="B4945" t="s">
        <v>218</v>
      </c>
      <c r="C4945">
        <v>170275074</v>
      </c>
      <c r="D4945">
        <v>66</v>
      </c>
      <c r="E4945" t="s">
        <v>90</v>
      </c>
      <c r="G4945">
        <v>60.555</v>
      </c>
      <c r="H4945">
        <v>2017</v>
      </c>
      <c r="I4945">
        <v>1</v>
      </c>
      <c r="J4945">
        <v>11</v>
      </c>
      <c r="K4945">
        <v>12</v>
      </c>
      <c r="L4945">
        <v>15</v>
      </c>
      <c r="M4945" t="s">
        <v>900</v>
      </c>
      <c r="N4945" t="s">
        <v>404</v>
      </c>
      <c r="O4945" t="s">
        <v>799</v>
      </c>
      <c r="Q4945" t="s">
        <v>417</v>
      </c>
      <c r="R4945" t="str">
        <f t="shared" si="268"/>
        <v>Weekday</v>
      </c>
      <c r="S4945" s="27">
        <f t="shared" si="269"/>
        <v>42746</v>
      </c>
      <c r="T4945" t="str">
        <f t="shared" si="270"/>
        <v>D</v>
      </c>
      <c r="V4945" t="str">
        <f t="shared" si="271"/>
        <v>D</v>
      </c>
    </row>
    <row r="4946" spans="1:22" x14ac:dyDescent="0.25">
      <c r="A4946" t="s">
        <v>391</v>
      </c>
      <c r="B4946" t="s">
        <v>218</v>
      </c>
      <c r="C4946">
        <v>163585151</v>
      </c>
      <c r="D4946">
        <v>66</v>
      </c>
      <c r="E4946" t="s">
        <v>90</v>
      </c>
      <c r="G4946">
        <v>60.564</v>
      </c>
      <c r="H4946">
        <v>2016</v>
      </c>
      <c r="I4946">
        <v>12</v>
      </c>
      <c r="J4946">
        <v>22</v>
      </c>
      <c r="K4946">
        <v>12</v>
      </c>
      <c r="L4946">
        <v>13</v>
      </c>
      <c r="M4946" t="s">
        <v>900</v>
      </c>
      <c r="N4946" t="s">
        <v>860</v>
      </c>
      <c r="O4946" t="s">
        <v>799</v>
      </c>
      <c r="Q4946" t="s">
        <v>417</v>
      </c>
      <c r="R4946" t="str">
        <f t="shared" si="268"/>
        <v>Weekday</v>
      </c>
      <c r="S4946" s="27">
        <f t="shared" si="269"/>
        <v>42726</v>
      </c>
      <c r="T4946" t="str">
        <f t="shared" si="270"/>
        <v>D</v>
      </c>
      <c r="V4946" t="str">
        <f t="shared" si="271"/>
        <v>D</v>
      </c>
    </row>
    <row r="4947" spans="1:22" x14ac:dyDescent="0.25">
      <c r="A4947" t="s">
        <v>391</v>
      </c>
      <c r="B4947" t="s">
        <v>218</v>
      </c>
      <c r="C4947">
        <v>152245259</v>
      </c>
      <c r="D4947">
        <v>66</v>
      </c>
      <c r="E4947" t="s">
        <v>90</v>
      </c>
      <c r="G4947">
        <v>60.566000000000003</v>
      </c>
      <c r="H4947">
        <v>2015</v>
      </c>
      <c r="I4947">
        <v>8</v>
      </c>
      <c r="J4947">
        <v>2</v>
      </c>
      <c r="K4947">
        <v>14</v>
      </c>
      <c r="L4947">
        <v>39</v>
      </c>
      <c r="M4947" t="s">
        <v>900</v>
      </c>
      <c r="N4947" t="s">
        <v>171</v>
      </c>
      <c r="O4947" t="s">
        <v>799</v>
      </c>
      <c r="Q4947" t="s">
        <v>417</v>
      </c>
      <c r="R4947" t="str">
        <f t="shared" si="268"/>
        <v>Weekend</v>
      </c>
      <c r="S4947" s="27">
        <f t="shared" si="269"/>
        <v>42218</v>
      </c>
      <c r="T4947" t="str">
        <f t="shared" si="270"/>
        <v>S</v>
      </c>
      <c r="V4947" t="str">
        <f t="shared" si="271"/>
        <v>S</v>
      </c>
    </row>
    <row r="4948" spans="1:22" x14ac:dyDescent="0.25">
      <c r="A4948" t="s">
        <v>391</v>
      </c>
      <c r="B4948" t="s">
        <v>218</v>
      </c>
      <c r="C4948">
        <v>143255160</v>
      </c>
      <c r="D4948">
        <v>66</v>
      </c>
      <c r="E4948" t="s">
        <v>90</v>
      </c>
      <c r="G4948">
        <v>60.567999999999998</v>
      </c>
      <c r="H4948">
        <v>2014</v>
      </c>
      <c r="I4948">
        <v>11</v>
      </c>
      <c r="J4948">
        <v>17</v>
      </c>
      <c r="K4948">
        <v>9</v>
      </c>
      <c r="L4948">
        <v>30</v>
      </c>
      <c r="M4948" t="s">
        <v>900</v>
      </c>
      <c r="N4948" t="s">
        <v>171</v>
      </c>
      <c r="O4948" t="s">
        <v>799</v>
      </c>
      <c r="Q4948" t="s">
        <v>417</v>
      </c>
      <c r="R4948" t="str">
        <f t="shared" si="268"/>
        <v>Weekday</v>
      </c>
      <c r="S4948" s="27">
        <f t="shared" si="269"/>
        <v>41960</v>
      </c>
      <c r="T4948" t="str">
        <f t="shared" si="270"/>
        <v>S</v>
      </c>
      <c r="V4948" t="str">
        <f t="shared" si="271"/>
        <v>S</v>
      </c>
    </row>
    <row r="4949" spans="1:22" x14ac:dyDescent="0.25">
      <c r="A4949" t="s">
        <v>391</v>
      </c>
      <c r="B4949" t="s">
        <v>218</v>
      </c>
      <c r="C4949">
        <v>132325155</v>
      </c>
      <c r="D4949">
        <v>66</v>
      </c>
      <c r="E4949" t="s">
        <v>90</v>
      </c>
      <c r="G4949">
        <v>60.567999999999998</v>
      </c>
      <c r="H4949">
        <v>2013</v>
      </c>
      <c r="I4949">
        <v>8</v>
      </c>
      <c r="J4949">
        <v>19</v>
      </c>
      <c r="K4949">
        <v>18</v>
      </c>
      <c r="L4949">
        <v>35</v>
      </c>
      <c r="M4949" t="s">
        <v>900</v>
      </c>
      <c r="N4949" t="s">
        <v>860</v>
      </c>
      <c r="O4949" t="s">
        <v>799</v>
      </c>
      <c r="Q4949" t="s">
        <v>417</v>
      </c>
      <c r="R4949" t="str">
        <f t="shared" si="268"/>
        <v>Weekday</v>
      </c>
      <c r="S4949" s="27">
        <f t="shared" si="269"/>
        <v>41505</v>
      </c>
      <c r="T4949" t="str">
        <f t="shared" si="270"/>
        <v>S</v>
      </c>
      <c r="V4949" t="str">
        <f t="shared" si="271"/>
        <v>S</v>
      </c>
    </row>
    <row r="4950" spans="1:22" x14ac:dyDescent="0.25">
      <c r="A4950" t="s">
        <v>391</v>
      </c>
      <c r="B4950" t="s">
        <v>218</v>
      </c>
      <c r="C4950">
        <v>141755170</v>
      </c>
      <c r="D4950">
        <v>66</v>
      </c>
      <c r="E4950" t="s">
        <v>90</v>
      </c>
      <c r="G4950">
        <v>60.575000000000003</v>
      </c>
      <c r="H4950">
        <v>2014</v>
      </c>
      <c r="I4950">
        <v>6</v>
      </c>
      <c r="J4950">
        <v>18</v>
      </c>
      <c r="K4950">
        <v>14</v>
      </c>
      <c r="L4950">
        <v>15</v>
      </c>
      <c r="M4950" t="s">
        <v>900</v>
      </c>
      <c r="N4950" t="s">
        <v>860</v>
      </c>
      <c r="O4950" t="s">
        <v>799</v>
      </c>
      <c r="Q4950" t="s">
        <v>417</v>
      </c>
      <c r="R4950" t="str">
        <f t="shared" si="268"/>
        <v>Weekday</v>
      </c>
      <c r="S4950" s="27">
        <f t="shared" si="269"/>
        <v>41808</v>
      </c>
      <c r="T4950" t="str">
        <f t="shared" si="270"/>
        <v>S</v>
      </c>
      <c r="V4950" t="str">
        <f t="shared" si="271"/>
        <v>S</v>
      </c>
    </row>
    <row r="4951" spans="1:22" x14ac:dyDescent="0.25">
      <c r="A4951" t="s">
        <v>391</v>
      </c>
      <c r="B4951" t="s">
        <v>218</v>
      </c>
      <c r="C4951">
        <v>131115132</v>
      </c>
      <c r="D4951">
        <v>66</v>
      </c>
      <c r="E4951" t="s">
        <v>90</v>
      </c>
      <c r="G4951">
        <v>60.601999999999997</v>
      </c>
      <c r="H4951">
        <v>2013</v>
      </c>
      <c r="I4951">
        <v>4</v>
      </c>
      <c r="J4951">
        <v>17</v>
      </c>
      <c r="K4951">
        <v>15</v>
      </c>
      <c r="L4951">
        <v>20</v>
      </c>
      <c r="M4951" t="s">
        <v>900</v>
      </c>
      <c r="N4951" t="s">
        <v>860</v>
      </c>
      <c r="O4951" t="s">
        <v>799</v>
      </c>
      <c r="Q4951" t="s">
        <v>419</v>
      </c>
      <c r="R4951" t="str">
        <f t="shared" si="268"/>
        <v>Weekday</v>
      </c>
      <c r="S4951" s="27">
        <f t="shared" si="269"/>
        <v>41381</v>
      </c>
      <c r="T4951" t="str">
        <f t="shared" si="270"/>
        <v>S</v>
      </c>
      <c r="V4951" t="str">
        <f t="shared" si="271"/>
        <v>S</v>
      </c>
    </row>
    <row r="4952" spans="1:22" x14ac:dyDescent="0.25">
      <c r="A4952" t="s">
        <v>391</v>
      </c>
      <c r="B4952" t="s">
        <v>218</v>
      </c>
      <c r="C4952">
        <v>143355515</v>
      </c>
      <c r="D4952">
        <v>66</v>
      </c>
      <c r="E4952" t="s">
        <v>90</v>
      </c>
      <c r="G4952">
        <v>60.62</v>
      </c>
      <c r="H4952">
        <v>2014</v>
      </c>
      <c r="I4952">
        <v>11</v>
      </c>
      <c r="J4952">
        <v>29</v>
      </c>
      <c r="K4952">
        <v>18</v>
      </c>
      <c r="L4952">
        <v>50</v>
      </c>
      <c r="M4952" t="s">
        <v>900</v>
      </c>
      <c r="N4952" t="s">
        <v>404</v>
      </c>
      <c r="O4952" t="s">
        <v>799</v>
      </c>
      <c r="Q4952" t="s">
        <v>419</v>
      </c>
      <c r="R4952" t="str">
        <f t="shared" si="268"/>
        <v>Weekend</v>
      </c>
      <c r="S4952" s="27">
        <f t="shared" si="269"/>
        <v>41972</v>
      </c>
      <c r="T4952" t="str">
        <f t="shared" si="270"/>
        <v>S</v>
      </c>
      <c r="V4952" t="str">
        <f t="shared" si="271"/>
        <v>S</v>
      </c>
    </row>
    <row r="4953" spans="1:22" x14ac:dyDescent="0.25">
      <c r="A4953" t="s">
        <v>391</v>
      </c>
      <c r="B4953" t="s">
        <v>218</v>
      </c>
      <c r="C4953">
        <v>171385155</v>
      </c>
      <c r="D4953">
        <v>66</v>
      </c>
      <c r="E4953" t="s">
        <v>90</v>
      </c>
      <c r="G4953">
        <v>60.628999999999998</v>
      </c>
      <c r="H4953">
        <v>2017</v>
      </c>
      <c r="I4953">
        <v>5</v>
      </c>
      <c r="J4953">
        <v>17</v>
      </c>
      <c r="K4953">
        <v>9</v>
      </c>
      <c r="L4953">
        <v>6</v>
      </c>
      <c r="M4953" t="s">
        <v>900</v>
      </c>
      <c r="N4953" t="s">
        <v>171</v>
      </c>
      <c r="O4953" t="s">
        <v>799</v>
      </c>
      <c r="Q4953" t="s">
        <v>419</v>
      </c>
      <c r="R4953" t="str">
        <f t="shared" si="268"/>
        <v>Weekday</v>
      </c>
      <c r="S4953" s="27">
        <f t="shared" si="269"/>
        <v>42872</v>
      </c>
      <c r="T4953" t="str">
        <f t="shared" si="270"/>
        <v>D</v>
      </c>
      <c r="V4953" t="str">
        <f t="shared" si="271"/>
        <v>D</v>
      </c>
    </row>
    <row r="4954" spans="1:22" x14ac:dyDescent="0.25">
      <c r="A4954" t="s">
        <v>391</v>
      </c>
      <c r="B4954" t="s">
        <v>218</v>
      </c>
      <c r="C4954">
        <v>141095085</v>
      </c>
      <c r="D4954">
        <v>66</v>
      </c>
      <c r="E4954" t="s">
        <v>90</v>
      </c>
      <c r="G4954">
        <v>60.634</v>
      </c>
      <c r="H4954">
        <v>2014</v>
      </c>
      <c r="I4954">
        <v>4</v>
      </c>
      <c r="J4954">
        <v>18</v>
      </c>
      <c r="K4954">
        <v>17</v>
      </c>
      <c r="L4954">
        <v>55</v>
      </c>
      <c r="M4954" t="s">
        <v>900</v>
      </c>
      <c r="N4954" t="s">
        <v>860</v>
      </c>
      <c r="O4954" t="s">
        <v>799</v>
      </c>
      <c r="Q4954" t="s">
        <v>419</v>
      </c>
      <c r="R4954" t="str">
        <f t="shared" si="268"/>
        <v>Weekday</v>
      </c>
      <c r="S4954" s="27">
        <f t="shared" si="269"/>
        <v>41747</v>
      </c>
      <c r="T4954" t="str">
        <f t="shared" si="270"/>
        <v>S</v>
      </c>
      <c r="V4954" t="str">
        <f t="shared" si="271"/>
        <v>S</v>
      </c>
    </row>
    <row r="4955" spans="1:22" x14ac:dyDescent="0.25">
      <c r="A4955" t="s">
        <v>391</v>
      </c>
      <c r="S4955" s="27"/>
      <c r="V4955" t="str">
        <f t="shared" si="271"/>
        <v/>
      </c>
    </row>
    <row r="4956" spans="1:22" x14ac:dyDescent="0.25">
      <c r="A4956" t="s">
        <v>391</v>
      </c>
      <c r="B4956" t="s">
        <v>218</v>
      </c>
      <c r="C4956">
        <v>152705131</v>
      </c>
      <c r="D4956">
        <v>66</v>
      </c>
      <c r="E4956" t="s">
        <v>90</v>
      </c>
      <c r="G4956">
        <v>60.640999999999998</v>
      </c>
      <c r="H4956">
        <v>2015</v>
      </c>
      <c r="I4956">
        <v>9</v>
      </c>
      <c r="J4956">
        <v>27</v>
      </c>
      <c r="K4956">
        <v>11</v>
      </c>
      <c r="L4956">
        <v>0</v>
      </c>
      <c r="M4956" t="s">
        <v>900</v>
      </c>
      <c r="N4956" t="s">
        <v>860</v>
      </c>
      <c r="O4956" t="s">
        <v>799</v>
      </c>
      <c r="Q4956" t="s">
        <v>419</v>
      </c>
      <c r="R4956" t="str">
        <f t="shared" si="268"/>
        <v>Weekend</v>
      </c>
      <c r="S4956" s="27">
        <f t="shared" si="269"/>
        <v>42274</v>
      </c>
      <c r="T4956" t="str">
        <f t="shared" si="270"/>
        <v>D</v>
      </c>
      <c r="V4956" t="str">
        <f t="shared" si="271"/>
        <v>D</v>
      </c>
    </row>
    <row r="4957" spans="1:22" x14ac:dyDescent="0.25">
      <c r="A4957" t="s">
        <v>391</v>
      </c>
      <c r="S4957" s="27"/>
      <c r="V4957" t="str">
        <f t="shared" si="271"/>
        <v/>
      </c>
    </row>
    <row r="4958" spans="1:22" x14ac:dyDescent="0.25">
      <c r="A4958" t="s">
        <v>391</v>
      </c>
      <c r="S4958" s="27"/>
      <c r="V4958" t="str">
        <f t="shared" si="271"/>
        <v/>
      </c>
    </row>
    <row r="4959" spans="1:22" x14ac:dyDescent="0.25">
      <c r="A4959" t="s">
        <v>391</v>
      </c>
      <c r="B4959" t="s">
        <v>218</v>
      </c>
      <c r="C4959">
        <v>133155199</v>
      </c>
      <c r="D4959">
        <v>66</v>
      </c>
      <c r="E4959" t="s">
        <v>90</v>
      </c>
      <c r="G4959">
        <v>60.677999999999997</v>
      </c>
      <c r="H4959">
        <v>2013</v>
      </c>
      <c r="I4959">
        <v>11</v>
      </c>
      <c r="J4959">
        <v>3</v>
      </c>
      <c r="K4959">
        <v>19</v>
      </c>
      <c r="L4959">
        <v>9</v>
      </c>
      <c r="M4959" t="s">
        <v>900</v>
      </c>
      <c r="N4959" t="s">
        <v>860</v>
      </c>
      <c r="O4959" t="s">
        <v>799</v>
      </c>
      <c r="Q4959" t="s">
        <v>419</v>
      </c>
      <c r="R4959" t="str">
        <f t="shared" si="268"/>
        <v>Weekend</v>
      </c>
      <c r="S4959" s="27">
        <f t="shared" si="269"/>
        <v>41581</v>
      </c>
      <c r="T4959" t="str">
        <f t="shared" si="270"/>
        <v>S</v>
      </c>
      <c r="V4959" t="str">
        <f t="shared" si="271"/>
        <v>S</v>
      </c>
    </row>
    <row r="4960" spans="1:22" x14ac:dyDescent="0.25">
      <c r="A4960" t="s">
        <v>391</v>
      </c>
      <c r="B4960" t="s">
        <v>218</v>
      </c>
      <c r="C4960">
        <v>150775271</v>
      </c>
      <c r="D4960">
        <v>66</v>
      </c>
      <c r="E4960" t="s">
        <v>90</v>
      </c>
      <c r="G4960">
        <v>60.688000000000002</v>
      </c>
      <c r="H4960">
        <v>2015</v>
      </c>
      <c r="I4960">
        <v>3</v>
      </c>
      <c r="J4960">
        <v>6</v>
      </c>
      <c r="K4960">
        <v>16</v>
      </c>
      <c r="L4960">
        <v>36</v>
      </c>
      <c r="M4960" t="s">
        <v>900</v>
      </c>
      <c r="N4960" t="s">
        <v>860</v>
      </c>
      <c r="O4960" t="s">
        <v>799</v>
      </c>
      <c r="Q4960" t="s">
        <v>419</v>
      </c>
      <c r="R4960" t="str">
        <f t="shared" si="268"/>
        <v>Weekday</v>
      </c>
      <c r="S4960" s="27">
        <f t="shared" si="269"/>
        <v>42069</v>
      </c>
      <c r="T4960" t="str">
        <f t="shared" si="270"/>
        <v>S</v>
      </c>
      <c r="V4960" t="str">
        <f t="shared" si="271"/>
        <v>S</v>
      </c>
    </row>
    <row r="4961" spans="1:22" x14ac:dyDescent="0.25">
      <c r="A4961" t="s">
        <v>391</v>
      </c>
      <c r="S4961" s="27"/>
      <c r="V4961" t="str">
        <f t="shared" si="271"/>
        <v/>
      </c>
    </row>
    <row r="4962" spans="1:22" x14ac:dyDescent="0.25">
      <c r="A4962" t="s">
        <v>391</v>
      </c>
      <c r="B4962" t="s">
        <v>218</v>
      </c>
      <c r="C4962">
        <v>142835201</v>
      </c>
      <c r="D4962">
        <v>66</v>
      </c>
      <c r="E4962" t="s">
        <v>90</v>
      </c>
      <c r="G4962">
        <v>60.712000000000003</v>
      </c>
      <c r="H4962">
        <v>2014</v>
      </c>
      <c r="I4962">
        <v>10</v>
      </c>
      <c r="J4962">
        <v>10</v>
      </c>
      <c r="K4962">
        <v>7</v>
      </c>
      <c r="L4962">
        <v>45</v>
      </c>
      <c r="M4962" t="s">
        <v>900</v>
      </c>
      <c r="N4962" t="s">
        <v>171</v>
      </c>
      <c r="O4962" t="s">
        <v>799</v>
      </c>
      <c r="Q4962" t="s">
        <v>419</v>
      </c>
      <c r="R4962" t="str">
        <f t="shared" si="268"/>
        <v>Weekday</v>
      </c>
      <c r="S4962" s="27">
        <f t="shared" si="269"/>
        <v>41922</v>
      </c>
      <c r="T4962" t="str">
        <f t="shared" si="270"/>
        <v>S</v>
      </c>
      <c r="V4962" t="str">
        <f t="shared" si="271"/>
        <v>S</v>
      </c>
    </row>
    <row r="4963" spans="1:22" x14ac:dyDescent="0.25">
      <c r="A4963" t="s">
        <v>391</v>
      </c>
      <c r="B4963" t="s">
        <v>218</v>
      </c>
      <c r="C4963">
        <v>151805024</v>
      </c>
      <c r="D4963">
        <v>66</v>
      </c>
      <c r="E4963" t="s">
        <v>90</v>
      </c>
      <c r="G4963">
        <v>60.712000000000003</v>
      </c>
      <c r="H4963">
        <v>2015</v>
      </c>
      <c r="I4963">
        <v>6</v>
      </c>
      <c r="J4963">
        <v>28</v>
      </c>
      <c r="K4963">
        <v>21</v>
      </c>
      <c r="L4963">
        <v>52</v>
      </c>
      <c r="M4963" t="s">
        <v>900</v>
      </c>
      <c r="N4963" t="s">
        <v>860</v>
      </c>
      <c r="O4963" t="s">
        <v>799</v>
      </c>
      <c r="Q4963" t="s">
        <v>419</v>
      </c>
      <c r="R4963" t="str">
        <f t="shared" si="268"/>
        <v>Weekend</v>
      </c>
      <c r="S4963" s="27">
        <f t="shared" si="269"/>
        <v>42183</v>
      </c>
      <c r="T4963" t="str">
        <f t="shared" si="270"/>
        <v>S</v>
      </c>
      <c r="V4963" t="str">
        <f t="shared" si="271"/>
        <v>S</v>
      </c>
    </row>
    <row r="4964" spans="1:22" x14ac:dyDescent="0.25">
      <c r="A4964" t="s">
        <v>391</v>
      </c>
      <c r="S4964" s="27"/>
      <c r="V4964" t="str">
        <f t="shared" si="271"/>
        <v/>
      </c>
    </row>
    <row r="4965" spans="1:22" x14ac:dyDescent="0.25">
      <c r="A4965" t="s">
        <v>391</v>
      </c>
      <c r="B4965" t="s">
        <v>218</v>
      </c>
      <c r="C4965">
        <v>162745052</v>
      </c>
      <c r="D4965">
        <v>66</v>
      </c>
      <c r="E4965" t="s">
        <v>90</v>
      </c>
      <c r="G4965">
        <v>60.713000000000001</v>
      </c>
      <c r="H4965">
        <v>2016</v>
      </c>
      <c r="I4965">
        <v>9</v>
      </c>
      <c r="J4965">
        <v>29</v>
      </c>
      <c r="K4965">
        <v>20</v>
      </c>
      <c r="L4965">
        <v>50</v>
      </c>
      <c r="M4965" t="s">
        <v>900</v>
      </c>
      <c r="N4965" t="s">
        <v>860</v>
      </c>
      <c r="O4965" t="s">
        <v>799</v>
      </c>
      <c r="Q4965" t="s">
        <v>419</v>
      </c>
      <c r="R4965" t="str">
        <f t="shared" si="268"/>
        <v>Weekday</v>
      </c>
      <c r="S4965" s="27">
        <f t="shared" si="269"/>
        <v>42642</v>
      </c>
      <c r="T4965" t="str">
        <f t="shared" si="270"/>
        <v>D</v>
      </c>
      <c r="V4965" t="str">
        <f t="shared" si="271"/>
        <v>D</v>
      </c>
    </row>
    <row r="4966" spans="1:22" x14ac:dyDescent="0.25">
      <c r="A4966" t="s">
        <v>391</v>
      </c>
      <c r="S4966" s="27"/>
      <c r="V4966" t="str">
        <f t="shared" si="271"/>
        <v/>
      </c>
    </row>
    <row r="4967" spans="1:22" x14ac:dyDescent="0.25">
      <c r="A4967" t="s">
        <v>391</v>
      </c>
      <c r="B4967" t="s">
        <v>218</v>
      </c>
      <c r="C4967">
        <v>141095075</v>
      </c>
      <c r="D4967">
        <v>66</v>
      </c>
      <c r="E4967" t="s">
        <v>90</v>
      </c>
      <c r="G4967">
        <v>60.716000000000001</v>
      </c>
      <c r="H4967">
        <v>2014</v>
      </c>
      <c r="I4967">
        <v>4</v>
      </c>
      <c r="J4967">
        <v>19</v>
      </c>
      <c r="K4967">
        <v>12</v>
      </c>
      <c r="L4967">
        <v>6</v>
      </c>
      <c r="M4967" t="s">
        <v>900</v>
      </c>
      <c r="N4967" t="s">
        <v>860</v>
      </c>
      <c r="O4967" t="s">
        <v>799</v>
      </c>
      <c r="Q4967" t="s">
        <v>419</v>
      </c>
      <c r="R4967" t="str">
        <f t="shared" si="268"/>
        <v>Weekend</v>
      </c>
      <c r="S4967" s="27">
        <f t="shared" si="269"/>
        <v>41748</v>
      </c>
      <c r="T4967" t="str">
        <f t="shared" si="270"/>
        <v>S</v>
      </c>
      <c r="V4967" t="str">
        <f t="shared" si="271"/>
        <v>S</v>
      </c>
    </row>
    <row r="4968" spans="1:22" x14ac:dyDescent="0.25">
      <c r="A4968" t="s">
        <v>391</v>
      </c>
      <c r="B4968" t="s">
        <v>218</v>
      </c>
      <c r="C4968">
        <v>150345125</v>
      </c>
      <c r="D4968">
        <v>66</v>
      </c>
      <c r="E4968" t="s">
        <v>90</v>
      </c>
      <c r="G4968">
        <v>60.716000000000001</v>
      </c>
      <c r="H4968">
        <v>2015</v>
      </c>
      <c r="I4968">
        <v>2</v>
      </c>
      <c r="J4968">
        <v>3</v>
      </c>
      <c r="K4968">
        <v>7</v>
      </c>
      <c r="L4968">
        <v>45</v>
      </c>
      <c r="M4968" t="s">
        <v>900</v>
      </c>
      <c r="N4968" t="s">
        <v>404</v>
      </c>
      <c r="O4968" t="s">
        <v>799</v>
      </c>
      <c r="Q4968" t="s">
        <v>419</v>
      </c>
      <c r="R4968" t="str">
        <f t="shared" si="268"/>
        <v>Weekday</v>
      </c>
      <c r="S4968" s="27">
        <f t="shared" si="269"/>
        <v>42038</v>
      </c>
      <c r="T4968" t="str">
        <f t="shared" si="270"/>
        <v>S</v>
      </c>
      <c r="V4968" t="str">
        <f t="shared" si="271"/>
        <v>S</v>
      </c>
    </row>
    <row r="4969" spans="1:22" x14ac:dyDescent="0.25">
      <c r="A4969" t="s">
        <v>391</v>
      </c>
      <c r="B4969" t="s">
        <v>218</v>
      </c>
      <c r="C4969">
        <v>173595064</v>
      </c>
      <c r="D4969">
        <v>66</v>
      </c>
      <c r="E4969" t="s">
        <v>90</v>
      </c>
      <c r="G4969">
        <v>60.74</v>
      </c>
      <c r="H4969">
        <v>2017</v>
      </c>
      <c r="I4969">
        <v>12</v>
      </c>
      <c r="J4969">
        <v>23</v>
      </c>
      <c r="K4969">
        <v>7</v>
      </c>
      <c r="L4969">
        <v>7</v>
      </c>
      <c r="M4969" t="s">
        <v>899</v>
      </c>
      <c r="N4969" t="s">
        <v>860</v>
      </c>
      <c r="O4969" t="s">
        <v>799</v>
      </c>
      <c r="Q4969" t="s">
        <v>421</v>
      </c>
      <c r="R4969" t="str">
        <f t="shared" si="268"/>
        <v>Weekend</v>
      </c>
      <c r="S4969" s="27">
        <f t="shared" si="269"/>
        <v>43092</v>
      </c>
      <c r="T4969" t="str">
        <f t="shared" si="270"/>
        <v>D</v>
      </c>
      <c r="V4969" t="str">
        <f t="shared" si="271"/>
        <v>D</v>
      </c>
    </row>
    <row r="4970" spans="1:22" x14ac:dyDescent="0.25">
      <c r="A4970" t="s">
        <v>391</v>
      </c>
      <c r="B4970" t="s">
        <v>218</v>
      </c>
      <c r="C4970">
        <v>150315218</v>
      </c>
      <c r="D4970">
        <v>66</v>
      </c>
      <c r="E4970" t="s">
        <v>90</v>
      </c>
      <c r="G4970">
        <v>60.74</v>
      </c>
      <c r="H4970">
        <v>2015</v>
      </c>
      <c r="I4970">
        <v>1</v>
      </c>
      <c r="J4970">
        <v>30</v>
      </c>
      <c r="K4970">
        <v>17</v>
      </c>
      <c r="L4970">
        <v>2</v>
      </c>
      <c r="M4970" t="s">
        <v>900</v>
      </c>
      <c r="N4970" t="s">
        <v>860</v>
      </c>
      <c r="O4970" t="s">
        <v>799</v>
      </c>
      <c r="Q4970" t="s">
        <v>421</v>
      </c>
      <c r="R4970" t="str">
        <f t="shared" si="268"/>
        <v>Weekday</v>
      </c>
      <c r="S4970" s="27">
        <f t="shared" si="269"/>
        <v>42034</v>
      </c>
      <c r="T4970" t="str">
        <f t="shared" si="270"/>
        <v>S</v>
      </c>
      <c r="V4970" t="str">
        <f t="shared" si="271"/>
        <v>S</v>
      </c>
    </row>
    <row r="4971" spans="1:22" x14ac:dyDescent="0.25">
      <c r="A4971" t="s">
        <v>391</v>
      </c>
      <c r="S4971" s="27"/>
      <c r="V4971" t="str">
        <f t="shared" si="271"/>
        <v/>
      </c>
    </row>
    <row r="4972" spans="1:22" x14ac:dyDescent="0.25">
      <c r="A4972" t="s">
        <v>391</v>
      </c>
      <c r="B4972" t="s">
        <v>218</v>
      </c>
      <c r="C4972">
        <v>171675194</v>
      </c>
      <c r="D4972">
        <v>66</v>
      </c>
      <c r="E4972" t="s">
        <v>90</v>
      </c>
      <c r="G4972">
        <v>60.762</v>
      </c>
      <c r="H4972">
        <v>2017</v>
      </c>
      <c r="I4972">
        <v>6</v>
      </c>
      <c r="J4972">
        <v>14</v>
      </c>
      <c r="K4972">
        <v>8</v>
      </c>
      <c r="L4972">
        <v>26</v>
      </c>
      <c r="M4972" t="s">
        <v>900</v>
      </c>
      <c r="N4972" t="s">
        <v>860</v>
      </c>
      <c r="O4972" t="s">
        <v>799</v>
      </c>
      <c r="Q4972" t="s">
        <v>421</v>
      </c>
      <c r="R4972" t="str">
        <f t="shared" si="268"/>
        <v>Weekday</v>
      </c>
      <c r="S4972" s="27">
        <f t="shared" si="269"/>
        <v>42900</v>
      </c>
      <c r="T4972" t="str">
        <f t="shared" si="270"/>
        <v>D</v>
      </c>
      <c r="V4972" t="str">
        <f t="shared" si="271"/>
        <v>D</v>
      </c>
    </row>
    <row r="4973" spans="1:22" x14ac:dyDescent="0.25">
      <c r="A4973" t="s">
        <v>391</v>
      </c>
      <c r="B4973" t="s">
        <v>218</v>
      </c>
      <c r="C4973">
        <v>160425043</v>
      </c>
      <c r="D4973">
        <v>66</v>
      </c>
      <c r="E4973" t="s">
        <v>90</v>
      </c>
      <c r="G4973">
        <v>60.767000000000003</v>
      </c>
      <c r="H4973">
        <v>2016</v>
      </c>
      <c r="I4973">
        <v>2</v>
      </c>
      <c r="J4973">
        <v>10</v>
      </c>
      <c r="K4973">
        <v>13</v>
      </c>
      <c r="L4973">
        <v>0</v>
      </c>
      <c r="M4973" t="s">
        <v>900</v>
      </c>
      <c r="N4973" t="s">
        <v>860</v>
      </c>
      <c r="O4973" t="s">
        <v>799</v>
      </c>
      <c r="Q4973" t="s">
        <v>423</v>
      </c>
      <c r="R4973" t="str">
        <f t="shared" si="268"/>
        <v>Weekday</v>
      </c>
      <c r="S4973" s="27">
        <f t="shared" si="269"/>
        <v>42410</v>
      </c>
      <c r="T4973" t="str">
        <f t="shared" si="270"/>
        <v>D</v>
      </c>
      <c r="V4973" t="str">
        <f t="shared" si="271"/>
        <v>D</v>
      </c>
    </row>
    <row r="4974" spans="1:22" x14ac:dyDescent="0.25">
      <c r="A4974" t="s">
        <v>391</v>
      </c>
      <c r="B4974" t="s">
        <v>218</v>
      </c>
      <c r="C4974">
        <v>132775237</v>
      </c>
      <c r="D4974">
        <v>66</v>
      </c>
      <c r="E4974" t="s">
        <v>90</v>
      </c>
      <c r="G4974">
        <v>60.768000000000001</v>
      </c>
      <c r="H4974">
        <v>2013</v>
      </c>
      <c r="I4974">
        <v>10</v>
      </c>
      <c r="J4974">
        <v>4</v>
      </c>
      <c r="K4974">
        <v>18</v>
      </c>
      <c r="L4974">
        <v>12</v>
      </c>
      <c r="M4974" t="s">
        <v>900</v>
      </c>
      <c r="N4974" t="s">
        <v>171</v>
      </c>
      <c r="O4974" t="s">
        <v>799</v>
      </c>
      <c r="Q4974" t="s">
        <v>423</v>
      </c>
      <c r="R4974" t="str">
        <f t="shared" si="268"/>
        <v>Weekday</v>
      </c>
      <c r="S4974" s="27">
        <f t="shared" si="269"/>
        <v>41551</v>
      </c>
      <c r="T4974" t="str">
        <f t="shared" si="270"/>
        <v>S</v>
      </c>
      <c r="V4974" t="str">
        <f t="shared" si="271"/>
        <v>S</v>
      </c>
    </row>
    <row r="4975" spans="1:22" x14ac:dyDescent="0.25">
      <c r="A4975" t="s">
        <v>391</v>
      </c>
      <c r="S4975" s="27"/>
      <c r="V4975" t="str">
        <f t="shared" si="271"/>
        <v/>
      </c>
    </row>
    <row r="4976" spans="1:22" x14ac:dyDescent="0.25">
      <c r="A4976" t="s">
        <v>391</v>
      </c>
      <c r="B4976" t="s">
        <v>218</v>
      </c>
      <c r="C4976">
        <v>141105055</v>
      </c>
      <c r="D4976">
        <v>66</v>
      </c>
      <c r="E4976" t="s">
        <v>90</v>
      </c>
      <c r="G4976">
        <v>60.792000000000002</v>
      </c>
      <c r="H4976">
        <v>2014</v>
      </c>
      <c r="I4976">
        <v>4</v>
      </c>
      <c r="J4976">
        <v>19</v>
      </c>
      <c r="K4976">
        <v>11</v>
      </c>
      <c r="L4976">
        <v>10</v>
      </c>
      <c r="M4976" t="s">
        <v>900</v>
      </c>
      <c r="N4976" t="s">
        <v>860</v>
      </c>
      <c r="O4976" t="s">
        <v>799</v>
      </c>
      <c r="Q4976" t="s">
        <v>423</v>
      </c>
      <c r="R4976" t="str">
        <f t="shared" si="268"/>
        <v>Weekend</v>
      </c>
      <c r="S4976" s="27">
        <f t="shared" si="269"/>
        <v>41748</v>
      </c>
      <c r="T4976" t="str">
        <f t="shared" si="270"/>
        <v>S</v>
      </c>
      <c r="V4976" t="str">
        <f t="shared" si="271"/>
        <v>S</v>
      </c>
    </row>
    <row r="4977" spans="1:22" x14ac:dyDescent="0.25">
      <c r="A4977" t="s">
        <v>391</v>
      </c>
      <c r="B4977" t="s">
        <v>218</v>
      </c>
      <c r="C4977">
        <v>132105023</v>
      </c>
      <c r="D4977">
        <v>66</v>
      </c>
      <c r="E4977" t="s">
        <v>90</v>
      </c>
      <c r="G4977">
        <v>60.792999999999999</v>
      </c>
      <c r="H4977">
        <v>2013</v>
      </c>
      <c r="I4977">
        <v>7</v>
      </c>
      <c r="J4977">
        <v>26</v>
      </c>
      <c r="K4977">
        <v>23</v>
      </c>
      <c r="L4977">
        <v>6</v>
      </c>
      <c r="M4977" t="s">
        <v>899</v>
      </c>
      <c r="N4977" t="s">
        <v>860</v>
      </c>
      <c r="O4977" t="s">
        <v>799</v>
      </c>
      <c r="Q4977" t="s">
        <v>423</v>
      </c>
      <c r="R4977" t="str">
        <f t="shared" ref="R4977:R5040" si="272">IF(WEEKDAY(DATE(H4977,I4977,J4977),2) &lt; 6, "Weekday", "Weekend")</f>
        <v>Weekday</v>
      </c>
      <c r="S4977" s="27">
        <f t="shared" ref="S4977:S5040" si="273">DATE(H4977,I4977,J4977)</f>
        <v>41481</v>
      </c>
      <c r="T4977" t="str">
        <f t="shared" si="270"/>
        <v>S</v>
      </c>
      <c r="V4977" t="str">
        <f t="shared" si="271"/>
        <v>S</v>
      </c>
    </row>
    <row r="4978" spans="1:22" x14ac:dyDescent="0.25">
      <c r="A4978" t="s">
        <v>391</v>
      </c>
      <c r="B4978" t="s">
        <v>218</v>
      </c>
      <c r="C4978">
        <v>161405286</v>
      </c>
      <c r="D4978">
        <v>66</v>
      </c>
      <c r="E4978" t="s">
        <v>90</v>
      </c>
      <c r="G4978">
        <v>60.795999999999999</v>
      </c>
      <c r="H4978">
        <v>2016</v>
      </c>
      <c r="I4978">
        <v>5</v>
      </c>
      <c r="J4978">
        <v>15</v>
      </c>
      <c r="K4978">
        <v>18</v>
      </c>
      <c r="L4978">
        <v>43</v>
      </c>
      <c r="M4978" t="s">
        <v>900</v>
      </c>
      <c r="N4978" t="s">
        <v>171</v>
      </c>
      <c r="O4978" t="s">
        <v>799</v>
      </c>
      <c r="Q4978" t="s">
        <v>423</v>
      </c>
      <c r="R4978" t="str">
        <f t="shared" si="272"/>
        <v>Weekend</v>
      </c>
      <c r="S4978" s="27">
        <f t="shared" si="273"/>
        <v>42505</v>
      </c>
      <c r="T4978" t="str">
        <f t="shared" ref="T4978:T5041" si="274">IF(OR(H4978=2013,H4978=2014,AND(H4978=2015,I4978&lt;9),AND(H4978=2015,I4978=9,J4978&lt;5)),"S","D")</f>
        <v>D</v>
      </c>
      <c r="V4978" t="str">
        <f t="shared" si="271"/>
        <v>D</v>
      </c>
    </row>
    <row r="4979" spans="1:22" x14ac:dyDescent="0.25">
      <c r="A4979" t="s">
        <v>391</v>
      </c>
      <c r="S4979" s="27"/>
      <c r="V4979" t="str">
        <f t="shared" si="271"/>
        <v/>
      </c>
    </row>
    <row r="4980" spans="1:22" x14ac:dyDescent="0.25">
      <c r="A4980" t="s">
        <v>391</v>
      </c>
      <c r="B4980" t="s">
        <v>218</v>
      </c>
      <c r="C4980">
        <v>143155103</v>
      </c>
      <c r="D4980">
        <v>66</v>
      </c>
      <c r="E4980" t="s">
        <v>90</v>
      </c>
      <c r="G4980">
        <v>60.814</v>
      </c>
      <c r="H4980">
        <v>2014</v>
      </c>
      <c r="I4980">
        <v>11</v>
      </c>
      <c r="J4980">
        <v>11</v>
      </c>
      <c r="K4980">
        <v>8</v>
      </c>
      <c r="L4980">
        <v>25</v>
      </c>
      <c r="M4980" t="s">
        <v>900</v>
      </c>
      <c r="N4980" t="s">
        <v>404</v>
      </c>
      <c r="O4980" t="s">
        <v>799</v>
      </c>
      <c r="Q4980" t="s">
        <v>423</v>
      </c>
      <c r="R4980" t="str">
        <f t="shared" si="272"/>
        <v>Weekday</v>
      </c>
      <c r="S4980" s="27">
        <f t="shared" si="273"/>
        <v>41954</v>
      </c>
      <c r="T4980" t="str">
        <f t="shared" si="274"/>
        <v>S</v>
      </c>
      <c r="V4980" t="str">
        <f t="shared" si="271"/>
        <v>S</v>
      </c>
    </row>
    <row r="4981" spans="1:22" x14ac:dyDescent="0.25">
      <c r="A4981" t="s">
        <v>391</v>
      </c>
      <c r="B4981" t="s">
        <v>218</v>
      </c>
      <c r="C4981">
        <v>172485271</v>
      </c>
      <c r="D4981">
        <v>66</v>
      </c>
      <c r="E4981" t="s">
        <v>90</v>
      </c>
      <c r="G4981">
        <v>60.814</v>
      </c>
      <c r="H4981">
        <v>2017</v>
      </c>
      <c r="I4981">
        <v>9</v>
      </c>
      <c r="J4981">
        <v>5</v>
      </c>
      <c r="K4981">
        <v>10</v>
      </c>
      <c r="L4981">
        <v>46</v>
      </c>
      <c r="M4981" t="s">
        <v>900</v>
      </c>
      <c r="N4981" t="s">
        <v>860</v>
      </c>
      <c r="O4981" t="s">
        <v>799</v>
      </c>
      <c r="Q4981" t="s">
        <v>423</v>
      </c>
      <c r="R4981" t="str">
        <f t="shared" si="272"/>
        <v>Weekday</v>
      </c>
      <c r="S4981" s="27">
        <f t="shared" si="273"/>
        <v>42983</v>
      </c>
      <c r="T4981" t="str">
        <f t="shared" si="274"/>
        <v>D</v>
      </c>
      <c r="V4981" t="str">
        <f t="shared" si="271"/>
        <v>D</v>
      </c>
    </row>
    <row r="4982" spans="1:22" x14ac:dyDescent="0.25">
      <c r="A4982" t="s">
        <v>391</v>
      </c>
      <c r="B4982" t="s">
        <v>218</v>
      </c>
      <c r="C4982">
        <v>143225080</v>
      </c>
      <c r="D4982">
        <v>66</v>
      </c>
      <c r="E4982" t="s">
        <v>90</v>
      </c>
      <c r="G4982">
        <v>60.816000000000003</v>
      </c>
      <c r="H4982">
        <v>2014</v>
      </c>
      <c r="I4982">
        <v>11</v>
      </c>
      <c r="J4982">
        <v>11</v>
      </c>
      <c r="K4982">
        <v>11</v>
      </c>
      <c r="L4982">
        <v>14</v>
      </c>
      <c r="M4982" t="s">
        <v>900</v>
      </c>
      <c r="N4982" t="s">
        <v>860</v>
      </c>
      <c r="O4982" t="s">
        <v>799</v>
      </c>
      <c r="Q4982" t="s">
        <v>423</v>
      </c>
      <c r="R4982" t="str">
        <f t="shared" si="272"/>
        <v>Weekday</v>
      </c>
      <c r="S4982" s="27">
        <f t="shared" si="273"/>
        <v>41954</v>
      </c>
      <c r="T4982" t="str">
        <f t="shared" si="274"/>
        <v>S</v>
      </c>
      <c r="V4982" t="str">
        <f t="shared" si="271"/>
        <v>S</v>
      </c>
    </row>
    <row r="4983" spans="1:22" x14ac:dyDescent="0.25">
      <c r="A4983" t="s">
        <v>391</v>
      </c>
      <c r="B4983" t="s">
        <v>218</v>
      </c>
      <c r="C4983">
        <v>130025329</v>
      </c>
      <c r="D4983">
        <v>66</v>
      </c>
      <c r="E4983" t="s">
        <v>90</v>
      </c>
      <c r="G4983">
        <v>60.816000000000003</v>
      </c>
      <c r="H4983">
        <v>2013</v>
      </c>
      <c r="I4983">
        <v>1</v>
      </c>
      <c r="J4983">
        <v>2</v>
      </c>
      <c r="K4983">
        <v>17</v>
      </c>
      <c r="L4983">
        <v>38</v>
      </c>
      <c r="M4983" t="s">
        <v>900</v>
      </c>
      <c r="N4983" t="s">
        <v>860</v>
      </c>
      <c r="O4983" t="s">
        <v>799</v>
      </c>
      <c r="Q4983" t="s">
        <v>423</v>
      </c>
      <c r="R4983" t="str">
        <f t="shared" si="272"/>
        <v>Weekday</v>
      </c>
      <c r="S4983" s="27">
        <f t="shared" si="273"/>
        <v>41276</v>
      </c>
      <c r="T4983" t="str">
        <f t="shared" si="274"/>
        <v>S</v>
      </c>
      <c r="V4983" t="str">
        <f t="shared" si="271"/>
        <v>S</v>
      </c>
    </row>
    <row r="4984" spans="1:22" x14ac:dyDescent="0.25">
      <c r="A4984" t="s">
        <v>391</v>
      </c>
      <c r="B4984" t="s">
        <v>218</v>
      </c>
      <c r="C4984">
        <v>151945145</v>
      </c>
      <c r="D4984">
        <v>66</v>
      </c>
      <c r="E4984" t="s">
        <v>90</v>
      </c>
      <c r="G4984">
        <v>60.825000000000003</v>
      </c>
      <c r="H4984">
        <v>2015</v>
      </c>
      <c r="I4984">
        <v>7</v>
      </c>
      <c r="J4984">
        <v>13</v>
      </c>
      <c r="K4984">
        <v>8</v>
      </c>
      <c r="L4984">
        <v>20</v>
      </c>
      <c r="M4984" t="s">
        <v>900</v>
      </c>
      <c r="N4984" t="s">
        <v>171</v>
      </c>
      <c r="O4984" t="s">
        <v>799</v>
      </c>
      <c r="Q4984" t="s">
        <v>423</v>
      </c>
      <c r="R4984" t="str">
        <f t="shared" si="272"/>
        <v>Weekday</v>
      </c>
      <c r="S4984" s="27">
        <f t="shared" si="273"/>
        <v>42198</v>
      </c>
      <c r="T4984" t="str">
        <f t="shared" si="274"/>
        <v>S</v>
      </c>
      <c r="V4984" t="str">
        <f t="shared" si="271"/>
        <v>S</v>
      </c>
    </row>
    <row r="4985" spans="1:22" x14ac:dyDescent="0.25">
      <c r="A4985" t="s">
        <v>391</v>
      </c>
      <c r="B4985" t="s">
        <v>218</v>
      </c>
      <c r="C4985">
        <v>142325258</v>
      </c>
      <c r="D4985">
        <v>66</v>
      </c>
      <c r="E4985" t="s">
        <v>90</v>
      </c>
      <c r="G4985">
        <v>60.854999999999997</v>
      </c>
      <c r="H4985">
        <v>2014</v>
      </c>
      <c r="I4985">
        <v>8</v>
      </c>
      <c r="J4985">
        <v>17</v>
      </c>
      <c r="K4985">
        <v>20</v>
      </c>
      <c r="L4985">
        <v>30</v>
      </c>
      <c r="M4985" t="s">
        <v>900</v>
      </c>
      <c r="N4985" t="s">
        <v>171</v>
      </c>
      <c r="O4985" t="s">
        <v>799</v>
      </c>
      <c r="Q4985" t="s">
        <v>423</v>
      </c>
      <c r="R4985" t="str">
        <f t="shared" si="272"/>
        <v>Weekend</v>
      </c>
      <c r="S4985" s="27">
        <f t="shared" si="273"/>
        <v>41868</v>
      </c>
      <c r="T4985" t="str">
        <f t="shared" si="274"/>
        <v>S</v>
      </c>
      <c r="V4985" t="str">
        <f t="shared" si="271"/>
        <v>S</v>
      </c>
    </row>
    <row r="4986" spans="1:22" x14ac:dyDescent="0.25">
      <c r="A4986" t="s">
        <v>391</v>
      </c>
      <c r="B4986" t="s">
        <v>218</v>
      </c>
      <c r="C4986">
        <v>132405143</v>
      </c>
      <c r="D4986">
        <v>66</v>
      </c>
      <c r="E4986" t="s">
        <v>90</v>
      </c>
      <c r="G4986">
        <v>60.872</v>
      </c>
      <c r="H4986">
        <v>2013</v>
      </c>
      <c r="I4986">
        <v>8</v>
      </c>
      <c r="J4986">
        <v>27</v>
      </c>
      <c r="K4986">
        <v>16</v>
      </c>
      <c r="L4986">
        <v>9</v>
      </c>
      <c r="M4986" t="s">
        <v>900</v>
      </c>
      <c r="N4986" t="s">
        <v>860</v>
      </c>
      <c r="O4986" t="s">
        <v>799</v>
      </c>
      <c r="Q4986" t="s">
        <v>423</v>
      </c>
      <c r="R4986" t="str">
        <f t="shared" si="272"/>
        <v>Weekday</v>
      </c>
      <c r="S4986" s="27">
        <f t="shared" si="273"/>
        <v>41513</v>
      </c>
      <c r="T4986" t="str">
        <f t="shared" si="274"/>
        <v>S</v>
      </c>
      <c r="V4986" t="str">
        <f t="shared" si="271"/>
        <v>S</v>
      </c>
    </row>
    <row r="4987" spans="1:22" x14ac:dyDescent="0.25">
      <c r="A4987" t="s">
        <v>391</v>
      </c>
      <c r="B4987" t="s">
        <v>218</v>
      </c>
      <c r="C4987">
        <v>161095424</v>
      </c>
      <c r="D4987">
        <v>66</v>
      </c>
      <c r="E4987" t="s">
        <v>90</v>
      </c>
      <c r="G4987">
        <v>60.898000000000003</v>
      </c>
      <c r="H4987">
        <v>2016</v>
      </c>
      <c r="I4987">
        <v>4</v>
      </c>
      <c r="J4987">
        <v>15</v>
      </c>
      <c r="K4987">
        <v>16</v>
      </c>
      <c r="L4987">
        <v>32</v>
      </c>
      <c r="M4987" t="s">
        <v>900</v>
      </c>
      <c r="N4987" t="s">
        <v>860</v>
      </c>
      <c r="O4987" t="s">
        <v>799</v>
      </c>
      <c r="Q4987" t="s">
        <v>423</v>
      </c>
      <c r="R4987" t="str">
        <f t="shared" si="272"/>
        <v>Weekday</v>
      </c>
      <c r="S4987" s="27">
        <f t="shared" si="273"/>
        <v>42475</v>
      </c>
      <c r="T4987" t="str">
        <f t="shared" si="274"/>
        <v>D</v>
      </c>
      <c r="V4987" t="str">
        <f t="shared" si="271"/>
        <v>D</v>
      </c>
    </row>
    <row r="4988" spans="1:22" x14ac:dyDescent="0.25">
      <c r="A4988" t="s">
        <v>391</v>
      </c>
      <c r="B4988" t="s">
        <v>218</v>
      </c>
      <c r="C4988">
        <v>151955339</v>
      </c>
      <c r="D4988">
        <v>66</v>
      </c>
      <c r="E4988" t="s">
        <v>90</v>
      </c>
      <c r="G4988">
        <v>60.906999999999996</v>
      </c>
      <c r="H4988">
        <v>2015</v>
      </c>
      <c r="I4988">
        <v>7</v>
      </c>
      <c r="J4988">
        <v>14</v>
      </c>
      <c r="K4988">
        <v>5</v>
      </c>
      <c r="L4988">
        <v>40</v>
      </c>
      <c r="M4988" t="s">
        <v>900</v>
      </c>
      <c r="N4988" t="s">
        <v>860</v>
      </c>
      <c r="O4988" t="s">
        <v>799</v>
      </c>
      <c r="Q4988" t="s">
        <v>423</v>
      </c>
      <c r="R4988" t="str">
        <f t="shared" si="272"/>
        <v>Weekday</v>
      </c>
      <c r="S4988" s="27">
        <f t="shared" si="273"/>
        <v>42199</v>
      </c>
      <c r="T4988" t="str">
        <f t="shared" si="274"/>
        <v>S</v>
      </c>
      <c r="V4988" t="str">
        <f t="shared" si="271"/>
        <v>S</v>
      </c>
    </row>
    <row r="4989" spans="1:22" x14ac:dyDescent="0.25">
      <c r="A4989" t="s">
        <v>391</v>
      </c>
      <c r="B4989" t="s">
        <v>218</v>
      </c>
      <c r="C4989">
        <v>163525375</v>
      </c>
      <c r="D4989">
        <v>66</v>
      </c>
      <c r="E4989" t="s">
        <v>90</v>
      </c>
      <c r="G4989">
        <v>60.906999999999996</v>
      </c>
      <c r="H4989">
        <v>2016</v>
      </c>
      <c r="I4989">
        <v>12</v>
      </c>
      <c r="J4989">
        <v>16</v>
      </c>
      <c r="K4989">
        <v>19</v>
      </c>
      <c r="L4989">
        <v>15</v>
      </c>
      <c r="M4989" t="s">
        <v>900</v>
      </c>
      <c r="N4989" t="s">
        <v>860</v>
      </c>
      <c r="O4989" t="s">
        <v>799</v>
      </c>
      <c r="Q4989" t="s">
        <v>423</v>
      </c>
      <c r="R4989" t="str">
        <f t="shared" si="272"/>
        <v>Weekday</v>
      </c>
      <c r="S4989" s="27">
        <f t="shared" si="273"/>
        <v>42720</v>
      </c>
      <c r="T4989" t="str">
        <f t="shared" si="274"/>
        <v>D</v>
      </c>
      <c r="V4989" t="str">
        <f t="shared" si="271"/>
        <v>D</v>
      </c>
    </row>
    <row r="4990" spans="1:22" x14ac:dyDescent="0.25">
      <c r="A4990" t="s">
        <v>391</v>
      </c>
      <c r="B4990" t="s">
        <v>218</v>
      </c>
      <c r="C4990">
        <v>170045171</v>
      </c>
      <c r="D4990">
        <v>66</v>
      </c>
      <c r="E4990" t="s">
        <v>90</v>
      </c>
      <c r="G4990">
        <v>60.72</v>
      </c>
      <c r="H4990">
        <v>2017</v>
      </c>
      <c r="I4990">
        <v>1</v>
      </c>
      <c r="J4990">
        <v>4</v>
      </c>
      <c r="K4990">
        <v>7</v>
      </c>
      <c r="L4990">
        <v>0</v>
      </c>
      <c r="M4990" t="s">
        <v>900</v>
      </c>
      <c r="N4990" t="s">
        <v>860</v>
      </c>
      <c r="O4990" t="s">
        <v>799</v>
      </c>
      <c r="Q4990" t="s">
        <v>421</v>
      </c>
      <c r="R4990" t="str">
        <f t="shared" si="272"/>
        <v>Weekday</v>
      </c>
      <c r="S4990" s="27">
        <f t="shared" si="273"/>
        <v>42739</v>
      </c>
      <c r="T4990" t="str">
        <f t="shared" si="274"/>
        <v>D</v>
      </c>
      <c r="V4990" t="str">
        <f t="shared" si="271"/>
        <v>D</v>
      </c>
    </row>
    <row r="4991" spans="1:22" x14ac:dyDescent="0.25">
      <c r="A4991" t="s">
        <v>391</v>
      </c>
      <c r="B4991" t="s">
        <v>218</v>
      </c>
      <c r="C4991">
        <v>143585146</v>
      </c>
      <c r="D4991">
        <v>66</v>
      </c>
      <c r="E4991" t="s">
        <v>90</v>
      </c>
      <c r="G4991">
        <v>60.912999999999997</v>
      </c>
      <c r="H4991">
        <v>2014</v>
      </c>
      <c r="I4991">
        <v>12</v>
      </c>
      <c r="J4991">
        <v>22</v>
      </c>
      <c r="K4991">
        <v>18</v>
      </c>
      <c r="L4991">
        <v>40</v>
      </c>
      <c r="M4991" t="s">
        <v>900</v>
      </c>
      <c r="N4991" t="s">
        <v>860</v>
      </c>
      <c r="O4991" t="s">
        <v>799</v>
      </c>
      <c r="Q4991" t="s">
        <v>423</v>
      </c>
      <c r="R4991" t="str">
        <f t="shared" si="272"/>
        <v>Weekday</v>
      </c>
      <c r="S4991" s="27">
        <f t="shared" si="273"/>
        <v>41995</v>
      </c>
      <c r="T4991" t="str">
        <f t="shared" si="274"/>
        <v>S</v>
      </c>
      <c r="V4991" t="str">
        <f t="shared" si="271"/>
        <v>S</v>
      </c>
    </row>
    <row r="4992" spans="1:22" x14ac:dyDescent="0.25">
      <c r="A4992" t="s">
        <v>391</v>
      </c>
      <c r="B4992" t="s">
        <v>218</v>
      </c>
      <c r="C4992">
        <v>160185201</v>
      </c>
      <c r="D4992">
        <v>66</v>
      </c>
      <c r="E4992" t="s">
        <v>90</v>
      </c>
      <c r="G4992">
        <v>60.912999999999997</v>
      </c>
      <c r="H4992">
        <v>2016</v>
      </c>
      <c r="I4992">
        <v>1</v>
      </c>
      <c r="J4992">
        <v>17</v>
      </c>
      <c r="K4992">
        <v>23</v>
      </c>
      <c r="L4992">
        <v>2</v>
      </c>
      <c r="M4992" t="s">
        <v>899</v>
      </c>
      <c r="N4992" t="s">
        <v>170</v>
      </c>
      <c r="O4992" t="s">
        <v>799</v>
      </c>
      <c r="Q4992" t="s">
        <v>423</v>
      </c>
      <c r="R4992" t="str">
        <f t="shared" si="272"/>
        <v>Weekend</v>
      </c>
      <c r="S4992" s="27">
        <f t="shared" si="273"/>
        <v>42386</v>
      </c>
      <c r="T4992" t="str">
        <f t="shared" si="274"/>
        <v>D</v>
      </c>
      <c r="V4992" t="str">
        <f t="shared" si="271"/>
        <v>D</v>
      </c>
    </row>
    <row r="4993" spans="1:22" x14ac:dyDescent="0.25">
      <c r="A4993" t="s">
        <v>391</v>
      </c>
      <c r="B4993" t="s">
        <v>218</v>
      </c>
      <c r="C4993">
        <v>143475194</v>
      </c>
      <c r="D4993">
        <v>66</v>
      </c>
      <c r="E4993" t="s">
        <v>90</v>
      </c>
      <c r="G4993">
        <v>60.912999999999997</v>
      </c>
      <c r="H4993">
        <v>2014</v>
      </c>
      <c r="I4993">
        <v>12</v>
      </c>
      <c r="J4993">
        <v>12</v>
      </c>
      <c r="K4993">
        <v>18</v>
      </c>
      <c r="L4993">
        <v>26</v>
      </c>
      <c r="M4993" t="s">
        <v>900</v>
      </c>
      <c r="N4993" t="s">
        <v>860</v>
      </c>
      <c r="O4993" t="s">
        <v>799</v>
      </c>
      <c r="Q4993" t="s">
        <v>423</v>
      </c>
      <c r="R4993" t="str">
        <f t="shared" si="272"/>
        <v>Weekday</v>
      </c>
      <c r="S4993" s="27">
        <f t="shared" si="273"/>
        <v>41985</v>
      </c>
      <c r="T4993" t="str">
        <f t="shared" si="274"/>
        <v>S</v>
      </c>
      <c r="V4993" t="str">
        <f t="shared" si="271"/>
        <v>S</v>
      </c>
    </row>
    <row r="4994" spans="1:22" x14ac:dyDescent="0.25">
      <c r="A4994" t="s">
        <v>391</v>
      </c>
      <c r="B4994" t="s">
        <v>218</v>
      </c>
      <c r="C4994">
        <v>143525307</v>
      </c>
      <c r="D4994">
        <v>66</v>
      </c>
      <c r="E4994" t="s">
        <v>90</v>
      </c>
      <c r="G4994">
        <v>60.912999999999997</v>
      </c>
      <c r="H4994">
        <v>2014</v>
      </c>
      <c r="I4994">
        <v>12</v>
      </c>
      <c r="J4994">
        <v>14</v>
      </c>
      <c r="K4994">
        <v>18</v>
      </c>
      <c r="L4994">
        <v>0</v>
      </c>
      <c r="M4994" t="s">
        <v>900</v>
      </c>
      <c r="N4994" t="s">
        <v>404</v>
      </c>
      <c r="O4994" t="s">
        <v>799</v>
      </c>
      <c r="Q4994" t="s">
        <v>423</v>
      </c>
      <c r="R4994" t="str">
        <f t="shared" si="272"/>
        <v>Weekend</v>
      </c>
      <c r="S4994" s="27">
        <f t="shared" si="273"/>
        <v>41987</v>
      </c>
      <c r="T4994" t="str">
        <f t="shared" si="274"/>
        <v>S</v>
      </c>
      <c r="V4994" t="str">
        <f t="shared" si="271"/>
        <v>S</v>
      </c>
    </row>
    <row r="4995" spans="1:22" x14ac:dyDescent="0.25">
      <c r="A4995" t="s">
        <v>391</v>
      </c>
      <c r="B4995" t="s">
        <v>218</v>
      </c>
      <c r="C4995">
        <v>152055068</v>
      </c>
      <c r="D4995">
        <v>66</v>
      </c>
      <c r="E4995" t="s">
        <v>90</v>
      </c>
      <c r="G4995">
        <v>60.912999999999997</v>
      </c>
      <c r="H4995">
        <v>2015</v>
      </c>
      <c r="I4995">
        <v>7</v>
      </c>
      <c r="J4995">
        <v>23</v>
      </c>
      <c r="K4995">
        <v>12</v>
      </c>
      <c r="L4995">
        <v>20</v>
      </c>
      <c r="M4995" t="s">
        <v>900</v>
      </c>
      <c r="N4995" t="s">
        <v>860</v>
      </c>
      <c r="O4995" t="s">
        <v>799</v>
      </c>
      <c r="Q4995" t="s">
        <v>423</v>
      </c>
      <c r="R4995" t="str">
        <f t="shared" si="272"/>
        <v>Weekday</v>
      </c>
      <c r="S4995" s="27">
        <f t="shared" si="273"/>
        <v>42208</v>
      </c>
      <c r="T4995" t="str">
        <f t="shared" si="274"/>
        <v>S</v>
      </c>
      <c r="V4995" t="str">
        <f t="shared" ref="V4995:V5058" si="275">T4995&amp;U4995</f>
        <v>S</v>
      </c>
    </row>
    <row r="4996" spans="1:22" x14ac:dyDescent="0.25">
      <c r="A4996" t="s">
        <v>391</v>
      </c>
      <c r="B4996" t="s">
        <v>218</v>
      </c>
      <c r="C4996">
        <v>150445270</v>
      </c>
      <c r="D4996">
        <v>66</v>
      </c>
      <c r="E4996" t="s">
        <v>90</v>
      </c>
      <c r="G4996">
        <v>60.912999999999997</v>
      </c>
      <c r="H4996">
        <v>2015</v>
      </c>
      <c r="I4996">
        <v>2</v>
      </c>
      <c r="J4996">
        <v>13</v>
      </c>
      <c r="K4996">
        <v>16</v>
      </c>
      <c r="L4996">
        <v>9</v>
      </c>
      <c r="M4996" t="s">
        <v>900</v>
      </c>
      <c r="N4996" t="s">
        <v>171</v>
      </c>
      <c r="O4996" t="s">
        <v>799</v>
      </c>
      <c r="Q4996" t="s">
        <v>423</v>
      </c>
      <c r="R4996" t="str">
        <f t="shared" si="272"/>
        <v>Weekday</v>
      </c>
      <c r="S4996" s="27">
        <f t="shared" si="273"/>
        <v>42048</v>
      </c>
      <c r="T4996" t="str">
        <f t="shared" si="274"/>
        <v>S</v>
      </c>
      <c r="V4996" t="str">
        <f t="shared" si="275"/>
        <v>S</v>
      </c>
    </row>
    <row r="4997" spans="1:22" x14ac:dyDescent="0.25">
      <c r="A4997" t="s">
        <v>391</v>
      </c>
      <c r="B4997" t="s">
        <v>218</v>
      </c>
      <c r="C4997">
        <v>172675081</v>
      </c>
      <c r="D4997">
        <v>66</v>
      </c>
      <c r="E4997" t="s">
        <v>90</v>
      </c>
      <c r="G4997">
        <v>60.923000000000002</v>
      </c>
      <c r="H4997">
        <v>2017</v>
      </c>
      <c r="I4997">
        <v>9</v>
      </c>
      <c r="J4997">
        <v>18</v>
      </c>
      <c r="K4997">
        <v>7</v>
      </c>
      <c r="L4997">
        <v>24</v>
      </c>
      <c r="M4997" t="s">
        <v>900</v>
      </c>
      <c r="N4997" t="s">
        <v>860</v>
      </c>
      <c r="O4997" t="s">
        <v>799</v>
      </c>
      <c r="Q4997" t="s">
        <v>423</v>
      </c>
      <c r="R4997" t="str">
        <f t="shared" si="272"/>
        <v>Weekday</v>
      </c>
      <c r="S4997" s="27">
        <f t="shared" si="273"/>
        <v>42996</v>
      </c>
      <c r="T4997" t="str">
        <f t="shared" si="274"/>
        <v>D</v>
      </c>
      <c r="V4997" t="str">
        <f t="shared" si="275"/>
        <v>D</v>
      </c>
    </row>
    <row r="4998" spans="1:22" x14ac:dyDescent="0.25">
      <c r="A4998" t="s">
        <v>391</v>
      </c>
      <c r="B4998" t="s">
        <v>218</v>
      </c>
      <c r="C4998">
        <v>151495132</v>
      </c>
      <c r="D4998">
        <v>66</v>
      </c>
      <c r="E4998" t="s">
        <v>90</v>
      </c>
      <c r="G4998">
        <v>60.924999999999997</v>
      </c>
      <c r="H4998">
        <v>2015</v>
      </c>
      <c r="I4998">
        <v>5</v>
      </c>
      <c r="J4998">
        <v>26</v>
      </c>
      <c r="K4998">
        <v>16</v>
      </c>
      <c r="L4998">
        <v>20</v>
      </c>
      <c r="M4998" t="s">
        <v>900</v>
      </c>
      <c r="N4998" t="s">
        <v>860</v>
      </c>
      <c r="O4998" t="s">
        <v>799</v>
      </c>
      <c r="Q4998" t="s">
        <v>423</v>
      </c>
      <c r="R4998" t="str">
        <f t="shared" si="272"/>
        <v>Weekday</v>
      </c>
      <c r="S4998" s="27">
        <f t="shared" si="273"/>
        <v>42150</v>
      </c>
      <c r="T4998" t="str">
        <f t="shared" si="274"/>
        <v>S</v>
      </c>
      <c r="V4998" t="str">
        <f t="shared" si="275"/>
        <v>S</v>
      </c>
    </row>
    <row r="4999" spans="1:22" x14ac:dyDescent="0.25">
      <c r="A4999" t="s">
        <v>391</v>
      </c>
      <c r="B4999" t="s">
        <v>218</v>
      </c>
      <c r="C4999">
        <v>131505069</v>
      </c>
      <c r="D4999">
        <v>66</v>
      </c>
      <c r="E4999" t="s">
        <v>90</v>
      </c>
      <c r="G4999">
        <v>60.957000000000001</v>
      </c>
      <c r="H4999">
        <v>2013</v>
      </c>
      <c r="I4999">
        <v>5</v>
      </c>
      <c r="J4999">
        <v>30</v>
      </c>
      <c r="K4999">
        <v>7</v>
      </c>
      <c r="L4999">
        <v>27</v>
      </c>
      <c r="M4999" t="s">
        <v>900</v>
      </c>
      <c r="N4999" t="s">
        <v>860</v>
      </c>
      <c r="O4999" t="s">
        <v>799</v>
      </c>
      <c r="Q4999" t="s">
        <v>423</v>
      </c>
      <c r="R4999" t="str">
        <f t="shared" si="272"/>
        <v>Weekday</v>
      </c>
      <c r="S4999" s="27">
        <f t="shared" si="273"/>
        <v>41424</v>
      </c>
      <c r="T4999" t="str">
        <f t="shared" si="274"/>
        <v>S</v>
      </c>
      <c r="V4999" t="str">
        <f t="shared" si="275"/>
        <v>S</v>
      </c>
    </row>
    <row r="5000" spans="1:22" x14ac:dyDescent="0.25">
      <c r="A5000" t="s">
        <v>391</v>
      </c>
      <c r="B5000" t="s">
        <v>218</v>
      </c>
      <c r="C5000">
        <v>131615166</v>
      </c>
      <c r="D5000">
        <v>66</v>
      </c>
      <c r="E5000" t="s">
        <v>90</v>
      </c>
      <c r="G5000">
        <v>60.988</v>
      </c>
      <c r="H5000">
        <v>2013</v>
      </c>
      <c r="I5000">
        <v>6</v>
      </c>
      <c r="J5000">
        <v>10</v>
      </c>
      <c r="K5000">
        <v>12</v>
      </c>
      <c r="L5000">
        <v>38</v>
      </c>
      <c r="M5000" t="s">
        <v>900</v>
      </c>
      <c r="N5000" t="s">
        <v>860</v>
      </c>
      <c r="O5000" t="s">
        <v>799</v>
      </c>
      <c r="Q5000" t="s">
        <v>423</v>
      </c>
      <c r="R5000" t="str">
        <f t="shared" si="272"/>
        <v>Weekday</v>
      </c>
      <c r="S5000" s="27">
        <f t="shared" si="273"/>
        <v>41435</v>
      </c>
      <c r="T5000" t="str">
        <f t="shared" si="274"/>
        <v>S</v>
      </c>
      <c r="V5000" t="str">
        <f t="shared" si="275"/>
        <v>S</v>
      </c>
    </row>
    <row r="5001" spans="1:22" x14ac:dyDescent="0.25">
      <c r="A5001" t="s">
        <v>391</v>
      </c>
      <c r="B5001" t="s">
        <v>218</v>
      </c>
      <c r="C5001">
        <v>141405134</v>
      </c>
      <c r="D5001">
        <v>66</v>
      </c>
      <c r="E5001" t="s">
        <v>90</v>
      </c>
      <c r="G5001">
        <v>60.997999999999998</v>
      </c>
      <c r="H5001">
        <v>2014</v>
      </c>
      <c r="I5001">
        <v>5</v>
      </c>
      <c r="J5001">
        <v>15</v>
      </c>
      <c r="K5001">
        <v>16</v>
      </c>
      <c r="L5001">
        <v>42</v>
      </c>
      <c r="M5001" t="s">
        <v>900</v>
      </c>
      <c r="N5001" t="s">
        <v>860</v>
      </c>
      <c r="O5001" t="s">
        <v>799</v>
      </c>
      <c r="Q5001" t="s">
        <v>423</v>
      </c>
      <c r="R5001" t="str">
        <f t="shared" si="272"/>
        <v>Weekday</v>
      </c>
      <c r="S5001" s="27">
        <f t="shared" si="273"/>
        <v>41774</v>
      </c>
      <c r="T5001" t="str">
        <f t="shared" si="274"/>
        <v>S</v>
      </c>
      <c r="V5001" t="str">
        <f t="shared" si="275"/>
        <v>S</v>
      </c>
    </row>
    <row r="5002" spans="1:22" x14ac:dyDescent="0.25">
      <c r="A5002" t="s">
        <v>391</v>
      </c>
      <c r="B5002" t="s">
        <v>218</v>
      </c>
      <c r="C5002">
        <v>150215279</v>
      </c>
      <c r="D5002">
        <v>66</v>
      </c>
      <c r="E5002" t="s">
        <v>90</v>
      </c>
      <c r="G5002">
        <v>61.006</v>
      </c>
      <c r="H5002">
        <v>2015</v>
      </c>
      <c r="I5002">
        <v>1</v>
      </c>
      <c r="J5002">
        <v>16</v>
      </c>
      <c r="K5002">
        <v>13</v>
      </c>
      <c r="L5002">
        <v>56</v>
      </c>
      <c r="M5002" t="s">
        <v>900</v>
      </c>
      <c r="N5002" t="s">
        <v>404</v>
      </c>
      <c r="O5002" t="s">
        <v>799</v>
      </c>
      <c r="Q5002" t="s">
        <v>423</v>
      </c>
      <c r="R5002" t="str">
        <f t="shared" si="272"/>
        <v>Weekday</v>
      </c>
      <c r="S5002" s="27">
        <f t="shared" si="273"/>
        <v>42020</v>
      </c>
      <c r="T5002" t="str">
        <f t="shared" si="274"/>
        <v>S</v>
      </c>
      <c r="V5002" t="str">
        <f t="shared" si="275"/>
        <v>S</v>
      </c>
    </row>
    <row r="5003" spans="1:22" x14ac:dyDescent="0.25">
      <c r="A5003" t="s">
        <v>391</v>
      </c>
      <c r="B5003" t="s">
        <v>218</v>
      </c>
      <c r="C5003">
        <v>162835282</v>
      </c>
      <c r="D5003">
        <v>66</v>
      </c>
      <c r="E5003" t="s">
        <v>90</v>
      </c>
      <c r="G5003">
        <v>61.006999999999998</v>
      </c>
      <c r="H5003">
        <v>2016</v>
      </c>
      <c r="I5003">
        <v>10</v>
      </c>
      <c r="J5003">
        <v>8</v>
      </c>
      <c r="K5003">
        <v>19</v>
      </c>
      <c r="L5003">
        <v>41</v>
      </c>
      <c r="M5003" t="s">
        <v>899</v>
      </c>
      <c r="N5003" t="s">
        <v>404</v>
      </c>
      <c r="O5003" t="s">
        <v>799</v>
      </c>
      <c r="Q5003" t="s">
        <v>423</v>
      </c>
      <c r="R5003" t="str">
        <f t="shared" si="272"/>
        <v>Weekend</v>
      </c>
      <c r="S5003" s="27">
        <f t="shared" si="273"/>
        <v>42651</v>
      </c>
      <c r="T5003" t="str">
        <f t="shared" si="274"/>
        <v>D</v>
      </c>
      <c r="V5003" t="str">
        <f t="shared" si="275"/>
        <v>D</v>
      </c>
    </row>
    <row r="5004" spans="1:22" x14ac:dyDescent="0.25">
      <c r="A5004" t="s">
        <v>391</v>
      </c>
      <c r="B5004" t="s">
        <v>218</v>
      </c>
      <c r="C5004">
        <v>150595097</v>
      </c>
      <c r="D5004">
        <v>66</v>
      </c>
      <c r="E5004" t="s">
        <v>90</v>
      </c>
      <c r="G5004">
        <v>61.01</v>
      </c>
      <c r="H5004">
        <v>2015</v>
      </c>
      <c r="I5004">
        <v>2</v>
      </c>
      <c r="J5004">
        <v>27</v>
      </c>
      <c r="K5004">
        <v>21</v>
      </c>
      <c r="L5004">
        <v>29</v>
      </c>
      <c r="M5004" t="s">
        <v>900</v>
      </c>
      <c r="N5004" t="s">
        <v>860</v>
      </c>
      <c r="O5004" t="s">
        <v>799</v>
      </c>
      <c r="Q5004" t="s">
        <v>423</v>
      </c>
      <c r="R5004" t="str">
        <f t="shared" si="272"/>
        <v>Weekday</v>
      </c>
      <c r="S5004" s="27">
        <f t="shared" si="273"/>
        <v>42062</v>
      </c>
      <c r="T5004" t="str">
        <f t="shared" si="274"/>
        <v>S</v>
      </c>
      <c r="V5004" t="str">
        <f t="shared" si="275"/>
        <v>S</v>
      </c>
    </row>
    <row r="5005" spans="1:22" x14ac:dyDescent="0.25">
      <c r="A5005" t="s">
        <v>391</v>
      </c>
      <c r="B5005" t="s">
        <v>218</v>
      </c>
      <c r="C5005">
        <v>171645046</v>
      </c>
      <c r="D5005">
        <v>66</v>
      </c>
      <c r="E5005" t="s">
        <v>90</v>
      </c>
      <c r="G5005">
        <v>61.012999999999998</v>
      </c>
      <c r="H5005">
        <v>2017</v>
      </c>
      <c r="I5005">
        <v>6</v>
      </c>
      <c r="J5005">
        <v>12</v>
      </c>
      <c r="K5005">
        <v>16</v>
      </c>
      <c r="L5005">
        <v>0</v>
      </c>
      <c r="M5005" t="s">
        <v>900</v>
      </c>
      <c r="N5005" t="s">
        <v>860</v>
      </c>
      <c r="O5005" t="s">
        <v>799</v>
      </c>
      <c r="Q5005" t="s">
        <v>423</v>
      </c>
      <c r="R5005" t="str">
        <f t="shared" si="272"/>
        <v>Weekday</v>
      </c>
      <c r="S5005" s="27">
        <f t="shared" si="273"/>
        <v>42898</v>
      </c>
      <c r="T5005" t="str">
        <f t="shared" si="274"/>
        <v>D</v>
      </c>
      <c r="V5005" t="str">
        <f t="shared" si="275"/>
        <v>D</v>
      </c>
    </row>
    <row r="5006" spans="1:22" x14ac:dyDescent="0.25">
      <c r="A5006" t="s">
        <v>391</v>
      </c>
      <c r="B5006" t="s">
        <v>218</v>
      </c>
      <c r="C5006">
        <v>133535567</v>
      </c>
      <c r="D5006">
        <v>66</v>
      </c>
      <c r="E5006" t="s">
        <v>90</v>
      </c>
      <c r="G5006">
        <v>61.197000000000003</v>
      </c>
      <c r="H5006">
        <v>2013</v>
      </c>
      <c r="I5006">
        <v>12</v>
      </c>
      <c r="J5006">
        <v>17</v>
      </c>
      <c r="K5006">
        <v>17</v>
      </c>
      <c r="L5006">
        <v>8</v>
      </c>
      <c r="M5006" t="s">
        <v>900</v>
      </c>
      <c r="N5006" t="s">
        <v>171</v>
      </c>
      <c r="O5006" t="s">
        <v>799</v>
      </c>
      <c r="Q5006" t="s">
        <v>423</v>
      </c>
      <c r="R5006" t="str">
        <f t="shared" si="272"/>
        <v>Weekday</v>
      </c>
      <c r="S5006" s="27">
        <f t="shared" si="273"/>
        <v>41625</v>
      </c>
      <c r="T5006" t="str">
        <f t="shared" si="274"/>
        <v>S</v>
      </c>
      <c r="V5006" t="str">
        <f t="shared" si="275"/>
        <v>S</v>
      </c>
    </row>
    <row r="5007" spans="1:22" x14ac:dyDescent="0.25">
      <c r="A5007" t="s">
        <v>391</v>
      </c>
      <c r="B5007" t="s">
        <v>218</v>
      </c>
      <c r="C5007">
        <v>141765065</v>
      </c>
      <c r="D5007">
        <v>66</v>
      </c>
      <c r="E5007" t="s">
        <v>90</v>
      </c>
      <c r="G5007">
        <v>61.033000000000001</v>
      </c>
      <c r="H5007">
        <v>2014</v>
      </c>
      <c r="I5007">
        <v>6</v>
      </c>
      <c r="J5007">
        <v>25</v>
      </c>
      <c r="K5007">
        <v>7</v>
      </c>
      <c r="L5007">
        <v>34</v>
      </c>
      <c r="M5007" t="s">
        <v>900</v>
      </c>
      <c r="N5007" t="s">
        <v>404</v>
      </c>
      <c r="O5007" t="s">
        <v>799</v>
      </c>
      <c r="Q5007" t="s">
        <v>423</v>
      </c>
      <c r="R5007" t="str">
        <f t="shared" si="272"/>
        <v>Weekday</v>
      </c>
      <c r="S5007" s="27">
        <f t="shared" si="273"/>
        <v>41815</v>
      </c>
      <c r="T5007" t="str">
        <f t="shared" si="274"/>
        <v>S</v>
      </c>
      <c r="V5007" t="str">
        <f t="shared" si="275"/>
        <v>S</v>
      </c>
    </row>
    <row r="5008" spans="1:22" x14ac:dyDescent="0.25">
      <c r="A5008" t="s">
        <v>391</v>
      </c>
      <c r="B5008" t="s">
        <v>218</v>
      </c>
      <c r="C5008">
        <v>152535198</v>
      </c>
      <c r="D5008">
        <v>66</v>
      </c>
      <c r="E5008" t="s">
        <v>90</v>
      </c>
      <c r="G5008">
        <v>61.034999999999997</v>
      </c>
      <c r="H5008">
        <v>2015</v>
      </c>
      <c r="I5008">
        <v>9</v>
      </c>
      <c r="J5008">
        <v>10</v>
      </c>
      <c r="K5008">
        <v>8</v>
      </c>
      <c r="L5008">
        <v>30</v>
      </c>
      <c r="M5008" t="s">
        <v>900</v>
      </c>
      <c r="N5008" t="s">
        <v>171</v>
      </c>
      <c r="O5008" t="s">
        <v>799</v>
      </c>
      <c r="Q5008" t="s">
        <v>423</v>
      </c>
      <c r="R5008" t="str">
        <f t="shared" si="272"/>
        <v>Weekday</v>
      </c>
      <c r="S5008" s="27">
        <f t="shared" si="273"/>
        <v>42257</v>
      </c>
      <c r="T5008" t="str">
        <f t="shared" si="274"/>
        <v>D</v>
      </c>
      <c r="V5008" t="str">
        <f t="shared" si="275"/>
        <v>D</v>
      </c>
    </row>
    <row r="5009" spans="1:22" x14ac:dyDescent="0.25">
      <c r="A5009" t="s">
        <v>391</v>
      </c>
      <c r="B5009" t="s">
        <v>218</v>
      </c>
      <c r="C5009">
        <v>150785042</v>
      </c>
      <c r="D5009">
        <v>66</v>
      </c>
      <c r="E5009" t="s">
        <v>90</v>
      </c>
      <c r="G5009">
        <v>61.033999999999999</v>
      </c>
      <c r="H5009">
        <v>2015</v>
      </c>
      <c r="I5009">
        <v>3</v>
      </c>
      <c r="J5009">
        <v>19</v>
      </c>
      <c r="K5009">
        <v>5</v>
      </c>
      <c r="L5009">
        <v>51</v>
      </c>
      <c r="M5009" t="s">
        <v>900</v>
      </c>
      <c r="N5009" t="s">
        <v>860</v>
      </c>
      <c r="O5009" t="s">
        <v>799</v>
      </c>
      <c r="Q5009" t="s">
        <v>423</v>
      </c>
      <c r="R5009" t="str">
        <f t="shared" si="272"/>
        <v>Weekday</v>
      </c>
      <c r="S5009" s="27">
        <f t="shared" si="273"/>
        <v>42082</v>
      </c>
      <c r="T5009" t="str">
        <f t="shared" si="274"/>
        <v>S</v>
      </c>
      <c r="V5009" t="str">
        <f t="shared" si="275"/>
        <v>S</v>
      </c>
    </row>
    <row r="5010" spans="1:22" x14ac:dyDescent="0.25">
      <c r="A5010" t="s">
        <v>391</v>
      </c>
      <c r="B5010" t="s">
        <v>218</v>
      </c>
      <c r="C5010">
        <v>152615302</v>
      </c>
      <c r="D5010">
        <v>66</v>
      </c>
      <c r="E5010" t="s">
        <v>90</v>
      </c>
      <c r="G5010">
        <v>61.037999999999997</v>
      </c>
      <c r="H5010">
        <v>2015</v>
      </c>
      <c r="I5010">
        <v>9</v>
      </c>
      <c r="J5010">
        <v>16</v>
      </c>
      <c r="K5010">
        <v>16</v>
      </c>
      <c r="L5010">
        <v>40</v>
      </c>
      <c r="M5010" t="s">
        <v>900</v>
      </c>
      <c r="N5010" t="s">
        <v>171</v>
      </c>
      <c r="O5010" t="s">
        <v>799</v>
      </c>
      <c r="Q5010" t="s">
        <v>423</v>
      </c>
      <c r="R5010" t="str">
        <f t="shared" si="272"/>
        <v>Weekday</v>
      </c>
      <c r="S5010" s="27">
        <f t="shared" si="273"/>
        <v>42263</v>
      </c>
      <c r="T5010" t="str">
        <f t="shared" si="274"/>
        <v>D</v>
      </c>
      <c r="V5010" t="str">
        <f t="shared" si="275"/>
        <v>D</v>
      </c>
    </row>
    <row r="5011" spans="1:22" x14ac:dyDescent="0.25">
      <c r="A5011" t="s">
        <v>391</v>
      </c>
      <c r="B5011" t="s">
        <v>218</v>
      </c>
      <c r="C5011">
        <v>170105366</v>
      </c>
      <c r="D5011">
        <v>66</v>
      </c>
      <c r="E5011" t="s">
        <v>90</v>
      </c>
      <c r="G5011">
        <v>61.04</v>
      </c>
      <c r="H5011">
        <v>2016</v>
      </c>
      <c r="I5011">
        <v>12</v>
      </c>
      <c r="J5011">
        <v>29</v>
      </c>
      <c r="K5011">
        <v>3</v>
      </c>
      <c r="L5011">
        <v>21</v>
      </c>
      <c r="M5011" t="s">
        <v>900</v>
      </c>
      <c r="N5011" t="s">
        <v>860</v>
      </c>
      <c r="O5011" t="s">
        <v>799</v>
      </c>
      <c r="Q5011" t="s">
        <v>423</v>
      </c>
      <c r="R5011" t="str">
        <f t="shared" si="272"/>
        <v>Weekday</v>
      </c>
      <c r="S5011" s="27">
        <f t="shared" si="273"/>
        <v>42733</v>
      </c>
      <c r="T5011" t="str">
        <f t="shared" si="274"/>
        <v>D</v>
      </c>
      <c r="V5011" t="str">
        <f t="shared" si="275"/>
        <v>D</v>
      </c>
    </row>
    <row r="5012" spans="1:22" x14ac:dyDescent="0.25">
      <c r="A5012" t="s">
        <v>391</v>
      </c>
      <c r="B5012" t="s">
        <v>218</v>
      </c>
      <c r="C5012">
        <v>173455063</v>
      </c>
      <c r="D5012">
        <v>66</v>
      </c>
      <c r="E5012" t="s">
        <v>90</v>
      </c>
      <c r="G5012">
        <v>61.046999999999997</v>
      </c>
      <c r="H5012">
        <v>2017</v>
      </c>
      <c r="I5012">
        <v>12</v>
      </c>
      <c r="J5012">
        <v>10</v>
      </c>
      <c r="K5012">
        <v>4</v>
      </c>
      <c r="L5012">
        <v>17</v>
      </c>
      <c r="M5012" t="s">
        <v>900</v>
      </c>
      <c r="N5012" t="s">
        <v>860</v>
      </c>
      <c r="O5012" t="s">
        <v>799</v>
      </c>
      <c r="Q5012" t="s">
        <v>423</v>
      </c>
      <c r="R5012" t="str">
        <f t="shared" si="272"/>
        <v>Weekend</v>
      </c>
      <c r="S5012" s="27">
        <f t="shared" si="273"/>
        <v>43079</v>
      </c>
      <c r="T5012" t="str">
        <f t="shared" si="274"/>
        <v>D</v>
      </c>
      <c r="V5012" t="str">
        <f t="shared" si="275"/>
        <v>D</v>
      </c>
    </row>
    <row r="5013" spans="1:22" x14ac:dyDescent="0.25">
      <c r="A5013" t="s">
        <v>391</v>
      </c>
      <c r="B5013" t="s">
        <v>218</v>
      </c>
      <c r="C5013">
        <v>142965145</v>
      </c>
      <c r="D5013">
        <v>66</v>
      </c>
      <c r="E5013" t="s">
        <v>90</v>
      </c>
      <c r="G5013">
        <v>61.048000000000002</v>
      </c>
      <c r="H5013">
        <v>2014</v>
      </c>
      <c r="I5013">
        <v>10</v>
      </c>
      <c r="J5013">
        <v>23</v>
      </c>
      <c r="K5013">
        <v>7</v>
      </c>
      <c r="L5013">
        <v>5</v>
      </c>
      <c r="M5013" t="s">
        <v>900</v>
      </c>
      <c r="N5013" t="s">
        <v>860</v>
      </c>
      <c r="O5013" t="s">
        <v>799</v>
      </c>
      <c r="Q5013" t="s">
        <v>423</v>
      </c>
      <c r="R5013" t="str">
        <f t="shared" si="272"/>
        <v>Weekday</v>
      </c>
      <c r="S5013" s="27">
        <f t="shared" si="273"/>
        <v>41935</v>
      </c>
      <c r="T5013" t="str">
        <f t="shared" si="274"/>
        <v>S</v>
      </c>
      <c r="V5013" t="str">
        <f t="shared" si="275"/>
        <v>S</v>
      </c>
    </row>
    <row r="5014" spans="1:22" x14ac:dyDescent="0.25">
      <c r="A5014" t="s">
        <v>391</v>
      </c>
      <c r="B5014" t="s">
        <v>218</v>
      </c>
      <c r="C5014">
        <v>132595142</v>
      </c>
      <c r="D5014">
        <v>66</v>
      </c>
      <c r="E5014" t="s">
        <v>90</v>
      </c>
      <c r="G5014">
        <v>61.048000000000002</v>
      </c>
      <c r="H5014">
        <v>2013</v>
      </c>
      <c r="I5014">
        <v>9</v>
      </c>
      <c r="J5014">
        <v>15</v>
      </c>
      <c r="K5014">
        <v>17</v>
      </c>
      <c r="L5014">
        <v>25</v>
      </c>
      <c r="M5014" t="s">
        <v>900</v>
      </c>
      <c r="N5014" t="s">
        <v>860</v>
      </c>
      <c r="O5014" t="s">
        <v>799</v>
      </c>
      <c r="Q5014" t="s">
        <v>423</v>
      </c>
      <c r="R5014" t="str">
        <f t="shared" si="272"/>
        <v>Weekend</v>
      </c>
      <c r="S5014" s="27">
        <f t="shared" si="273"/>
        <v>41532</v>
      </c>
      <c r="T5014" t="str">
        <f t="shared" si="274"/>
        <v>S</v>
      </c>
      <c r="V5014" t="str">
        <f t="shared" si="275"/>
        <v>S</v>
      </c>
    </row>
    <row r="5015" spans="1:22" x14ac:dyDescent="0.25">
      <c r="A5015" t="s">
        <v>391</v>
      </c>
      <c r="B5015" t="s">
        <v>218</v>
      </c>
      <c r="C5015">
        <v>141675155</v>
      </c>
      <c r="D5015">
        <v>66</v>
      </c>
      <c r="E5015" t="s">
        <v>90</v>
      </c>
      <c r="G5015">
        <v>61.051000000000002</v>
      </c>
      <c r="H5015">
        <v>2014</v>
      </c>
      <c r="I5015">
        <v>6</v>
      </c>
      <c r="J5015">
        <v>12</v>
      </c>
      <c r="K5015">
        <v>8</v>
      </c>
      <c r="L5015">
        <v>44</v>
      </c>
      <c r="M5015" t="s">
        <v>900</v>
      </c>
      <c r="N5015" t="s">
        <v>171</v>
      </c>
      <c r="O5015" t="s">
        <v>799</v>
      </c>
      <c r="Q5015" t="s">
        <v>423</v>
      </c>
      <c r="R5015" t="str">
        <f t="shared" si="272"/>
        <v>Weekday</v>
      </c>
      <c r="S5015" s="27">
        <f t="shared" si="273"/>
        <v>41802</v>
      </c>
      <c r="T5015" t="str">
        <f t="shared" si="274"/>
        <v>S</v>
      </c>
      <c r="V5015" t="str">
        <f t="shared" si="275"/>
        <v>S</v>
      </c>
    </row>
    <row r="5016" spans="1:22" x14ac:dyDescent="0.25">
      <c r="A5016" t="s">
        <v>391</v>
      </c>
      <c r="B5016" t="s">
        <v>218</v>
      </c>
      <c r="C5016">
        <v>140405138</v>
      </c>
      <c r="D5016">
        <v>66</v>
      </c>
      <c r="E5016" t="s">
        <v>90</v>
      </c>
      <c r="G5016">
        <v>61.058999999999997</v>
      </c>
      <c r="H5016">
        <v>2014</v>
      </c>
      <c r="I5016">
        <v>2</v>
      </c>
      <c r="J5016">
        <v>8</v>
      </c>
      <c r="K5016">
        <v>18</v>
      </c>
      <c r="L5016">
        <v>15</v>
      </c>
      <c r="M5016" t="s">
        <v>900</v>
      </c>
      <c r="N5016" t="s">
        <v>860</v>
      </c>
      <c r="O5016" t="s">
        <v>799</v>
      </c>
      <c r="Q5016" t="s">
        <v>423</v>
      </c>
      <c r="R5016" t="str">
        <f t="shared" si="272"/>
        <v>Weekend</v>
      </c>
      <c r="S5016" s="27">
        <f t="shared" si="273"/>
        <v>41678</v>
      </c>
      <c r="T5016" t="str">
        <f t="shared" si="274"/>
        <v>S</v>
      </c>
      <c r="V5016" t="str">
        <f t="shared" si="275"/>
        <v>S</v>
      </c>
    </row>
    <row r="5017" spans="1:22" x14ac:dyDescent="0.25">
      <c r="A5017" t="s">
        <v>391</v>
      </c>
      <c r="S5017" s="27"/>
      <c r="V5017" t="str">
        <f t="shared" si="275"/>
        <v/>
      </c>
    </row>
    <row r="5018" spans="1:22" x14ac:dyDescent="0.25">
      <c r="A5018" t="s">
        <v>391</v>
      </c>
      <c r="B5018" t="s">
        <v>218</v>
      </c>
      <c r="C5018">
        <v>161285179</v>
      </c>
      <c r="D5018">
        <v>66</v>
      </c>
      <c r="E5018" t="s">
        <v>90</v>
      </c>
      <c r="G5018">
        <v>61.067999999999998</v>
      </c>
      <c r="H5018">
        <v>2016</v>
      </c>
      <c r="I5018">
        <v>5</v>
      </c>
      <c r="J5018">
        <v>3</v>
      </c>
      <c r="K5018">
        <v>14</v>
      </c>
      <c r="L5018">
        <v>5</v>
      </c>
      <c r="M5018" t="s">
        <v>900</v>
      </c>
      <c r="N5018" t="s">
        <v>860</v>
      </c>
      <c r="O5018" t="s">
        <v>799</v>
      </c>
      <c r="Q5018" t="s">
        <v>423</v>
      </c>
      <c r="R5018" t="str">
        <f t="shared" si="272"/>
        <v>Weekday</v>
      </c>
      <c r="S5018" s="27">
        <f t="shared" si="273"/>
        <v>42493</v>
      </c>
      <c r="T5018" t="str">
        <f t="shared" si="274"/>
        <v>D</v>
      </c>
      <c r="V5018" t="str">
        <f t="shared" si="275"/>
        <v>D</v>
      </c>
    </row>
    <row r="5019" spans="1:22" x14ac:dyDescent="0.25">
      <c r="A5019" t="s">
        <v>391</v>
      </c>
      <c r="B5019" t="s">
        <v>218</v>
      </c>
      <c r="C5019">
        <v>133170067</v>
      </c>
      <c r="D5019">
        <v>66</v>
      </c>
      <c r="E5019" t="s">
        <v>90</v>
      </c>
      <c r="G5019">
        <v>61.088999999999999</v>
      </c>
      <c r="H5019">
        <v>2013</v>
      </c>
      <c r="I5019">
        <v>7</v>
      </c>
      <c r="J5019">
        <v>7</v>
      </c>
      <c r="K5019">
        <v>3</v>
      </c>
      <c r="L5019">
        <v>15</v>
      </c>
      <c r="M5019" t="s">
        <v>899</v>
      </c>
      <c r="N5019" t="s">
        <v>860</v>
      </c>
      <c r="O5019" t="s">
        <v>799</v>
      </c>
      <c r="Q5019" t="s">
        <v>423</v>
      </c>
      <c r="R5019" t="str">
        <f t="shared" si="272"/>
        <v>Weekend</v>
      </c>
      <c r="S5019" s="27">
        <f t="shared" si="273"/>
        <v>41462</v>
      </c>
      <c r="T5019" t="str">
        <f t="shared" si="274"/>
        <v>S</v>
      </c>
      <c r="V5019" t="str">
        <f t="shared" si="275"/>
        <v>S</v>
      </c>
    </row>
    <row r="5020" spans="1:22" x14ac:dyDescent="0.25">
      <c r="A5020" t="s">
        <v>391</v>
      </c>
      <c r="B5020" t="s">
        <v>218</v>
      </c>
      <c r="C5020">
        <v>143095022</v>
      </c>
      <c r="D5020">
        <v>66</v>
      </c>
      <c r="E5020" t="s">
        <v>90</v>
      </c>
      <c r="G5020">
        <v>61.101999999999997</v>
      </c>
      <c r="H5020">
        <v>2014</v>
      </c>
      <c r="I5020">
        <v>11</v>
      </c>
      <c r="J5020">
        <v>1</v>
      </c>
      <c r="K5020">
        <v>18</v>
      </c>
      <c r="L5020">
        <v>30</v>
      </c>
      <c r="M5020" t="s">
        <v>900</v>
      </c>
      <c r="N5020" t="s">
        <v>860</v>
      </c>
      <c r="O5020" t="s">
        <v>799</v>
      </c>
      <c r="Q5020" t="s">
        <v>423</v>
      </c>
      <c r="R5020" t="str">
        <f t="shared" si="272"/>
        <v>Weekend</v>
      </c>
      <c r="S5020" s="27">
        <f t="shared" si="273"/>
        <v>41944</v>
      </c>
      <c r="T5020" t="str">
        <f t="shared" si="274"/>
        <v>S</v>
      </c>
      <c r="V5020" t="str">
        <f t="shared" si="275"/>
        <v>S</v>
      </c>
    </row>
    <row r="5021" spans="1:22" x14ac:dyDescent="0.25">
      <c r="A5021" t="s">
        <v>391</v>
      </c>
      <c r="B5021" t="s">
        <v>218</v>
      </c>
      <c r="C5021">
        <v>162165187</v>
      </c>
      <c r="D5021">
        <v>66</v>
      </c>
      <c r="E5021" t="s">
        <v>90</v>
      </c>
      <c r="G5021">
        <v>61.109000000000002</v>
      </c>
      <c r="H5021">
        <v>2016</v>
      </c>
      <c r="I5021">
        <v>8</v>
      </c>
      <c r="J5021">
        <v>2</v>
      </c>
      <c r="K5021">
        <v>9</v>
      </c>
      <c r="L5021">
        <v>45</v>
      </c>
      <c r="M5021" t="s">
        <v>900</v>
      </c>
      <c r="N5021" t="s">
        <v>860</v>
      </c>
      <c r="O5021" t="s">
        <v>799</v>
      </c>
      <c r="Q5021" t="s">
        <v>423</v>
      </c>
      <c r="R5021" t="str">
        <f t="shared" si="272"/>
        <v>Weekday</v>
      </c>
      <c r="S5021" s="27">
        <f t="shared" si="273"/>
        <v>42584</v>
      </c>
      <c r="T5021" t="str">
        <f t="shared" si="274"/>
        <v>D</v>
      </c>
      <c r="V5021" t="str">
        <f t="shared" si="275"/>
        <v>D</v>
      </c>
    </row>
    <row r="5022" spans="1:22" x14ac:dyDescent="0.25">
      <c r="A5022" t="s">
        <v>391</v>
      </c>
      <c r="B5022" t="s">
        <v>218</v>
      </c>
      <c r="C5022">
        <v>130095145</v>
      </c>
      <c r="D5022">
        <v>66</v>
      </c>
      <c r="E5022" t="s">
        <v>90</v>
      </c>
      <c r="G5022">
        <v>61.021999999999998</v>
      </c>
      <c r="H5022">
        <v>2013</v>
      </c>
      <c r="I5022">
        <v>1</v>
      </c>
      <c r="J5022">
        <v>9</v>
      </c>
      <c r="K5022">
        <v>11</v>
      </c>
      <c r="L5022">
        <v>45</v>
      </c>
      <c r="M5022" t="s">
        <v>900</v>
      </c>
      <c r="N5022" t="s">
        <v>404</v>
      </c>
      <c r="O5022" t="s">
        <v>799</v>
      </c>
      <c r="Q5022" t="s">
        <v>423</v>
      </c>
      <c r="R5022" t="str">
        <f t="shared" si="272"/>
        <v>Weekday</v>
      </c>
      <c r="S5022" s="27">
        <f t="shared" si="273"/>
        <v>41283</v>
      </c>
      <c r="T5022" t="str">
        <f t="shared" si="274"/>
        <v>S</v>
      </c>
      <c r="V5022" t="str">
        <f t="shared" si="275"/>
        <v>S</v>
      </c>
    </row>
    <row r="5023" spans="1:22" x14ac:dyDescent="0.25">
      <c r="A5023" t="s">
        <v>391</v>
      </c>
      <c r="B5023" t="s">
        <v>218</v>
      </c>
      <c r="C5023">
        <v>172825279</v>
      </c>
      <c r="D5023">
        <v>66</v>
      </c>
      <c r="E5023" t="s">
        <v>90</v>
      </c>
      <c r="G5023">
        <v>61.119</v>
      </c>
      <c r="H5023">
        <v>2017</v>
      </c>
      <c r="I5023">
        <v>10</v>
      </c>
      <c r="J5023">
        <v>5</v>
      </c>
      <c r="K5023">
        <v>9</v>
      </c>
      <c r="L5023">
        <v>20</v>
      </c>
      <c r="M5023" t="s">
        <v>900</v>
      </c>
      <c r="N5023" t="s">
        <v>860</v>
      </c>
      <c r="O5023" t="s">
        <v>799</v>
      </c>
      <c r="Q5023" t="s">
        <v>423</v>
      </c>
      <c r="R5023" t="str">
        <f t="shared" si="272"/>
        <v>Weekday</v>
      </c>
      <c r="S5023" s="27">
        <f t="shared" si="273"/>
        <v>43013</v>
      </c>
      <c r="T5023" t="str">
        <f t="shared" si="274"/>
        <v>D</v>
      </c>
      <c r="V5023" t="str">
        <f t="shared" si="275"/>
        <v>D</v>
      </c>
    </row>
    <row r="5024" spans="1:22" x14ac:dyDescent="0.25">
      <c r="A5024" t="s">
        <v>391</v>
      </c>
      <c r="B5024" t="s">
        <v>218</v>
      </c>
      <c r="C5024">
        <v>161535066</v>
      </c>
      <c r="D5024">
        <v>66</v>
      </c>
      <c r="E5024" t="s">
        <v>90</v>
      </c>
      <c r="G5024">
        <v>61.134</v>
      </c>
      <c r="H5024">
        <v>2016</v>
      </c>
      <c r="I5024">
        <v>5</v>
      </c>
      <c r="J5024">
        <v>31</v>
      </c>
      <c r="K5024">
        <v>8</v>
      </c>
      <c r="L5024">
        <v>45</v>
      </c>
      <c r="M5024" t="s">
        <v>900</v>
      </c>
      <c r="N5024" t="s">
        <v>860</v>
      </c>
      <c r="O5024" t="s">
        <v>799</v>
      </c>
      <c r="Q5024" t="s">
        <v>423</v>
      </c>
      <c r="R5024" t="str">
        <f t="shared" si="272"/>
        <v>Weekday</v>
      </c>
      <c r="S5024" s="27">
        <f t="shared" si="273"/>
        <v>42521</v>
      </c>
      <c r="T5024" t="str">
        <f t="shared" si="274"/>
        <v>D</v>
      </c>
      <c r="V5024" t="str">
        <f t="shared" si="275"/>
        <v>D</v>
      </c>
    </row>
    <row r="5025" spans="1:22" x14ac:dyDescent="0.25">
      <c r="A5025" t="s">
        <v>391</v>
      </c>
      <c r="S5025" s="27"/>
      <c r="V5025" t="str">
        <f t="shared" si="275"/>
        <v/>
      </c>
    </row>
    <row r="5026" spans="1:22" x14ac:dyDescent="0.25">
      <c r="A5026" t="s">
        <v>391</v>
      </c>
      <c r="B5026" t="s">
        <v>218</v>
      </c>
      <c r="C5026">
        <v>152535138</v>
      </c>
      <c r="D5026">
        <v>66</v>
      </c>
      <c r="E5026" t="s">
        <v>90</v>
      </c>
      <c r="G5026">
        <v>61.142000000000003</v>
      </c>
      <c r="H5026">
        <v>2015</v>
      </c>
      <c r="I5026">
        <v>9</v>
      </c>
      <c r="J5026">
        <v>1</v>
      </c>
      <c r="K5026">
        <v>11</v>
      </c>
      <c r="L5026">
        <v>50</v>
      </c>
      <c r="M5026" t="s">
        <v>900</v>
      </c>
      <c r="N5026" t="s">
        <v>860</v>
      </c>
      <c r="O5026" t="s">
        <v>799</v>
      </c>
      <c r="Q5026" t="s">
        <v>423</v>
      </c>
      <c r="R5026" t="str">
        <f t="shared" si="272"/>
        <v>Weekday</v>
      </c>
      <c r="S5026" s="27">
        <f t="shared" si="273"/>
        <v>42248</v>
      </c>
      <c r="T5026" t="str">
        <f t="shared" si="274"/>
        <v>S</v>
      </c>
      <c r="V5026" t="str">
        <f t="shared" si="275"/>
        <v>S</v>
      </c>
    </row>
    <row r="5027" spans="1:22" x14ac:dyDescent="0.25">
      <c r="A5027" t="s">
        <v>391</v>
      </c>
      <c r="B5027" t="s">
        <v>218</v>
      </c>
      <c r="C5027">
        <v>162445261</v>
      </c>
      <c r="D5027">
        <v>66</v>
      </c>
      <c r="E5027" t="s">
        <v>90</v>
      </c>
      <c r="G5027">
        <v>61.15</v>
      </c>
      <c r="H5027">
        <v>2016</v>
      </c>
      <c r="I5027">
        <v>8</v>
      </c>
      <c r="J5027">
        <v>28</v>
      </c>
      <c r="K5027">
        <v>18</v>
      </c>
      <c r="L5027">
        <v>25</v>
      </c>
      <c r="M5027" t="s">
        <v>900</v>
      </c>
      <c r="N5027" t="s">
        <v>860</v>
      </c>
      <c r="O5027" t="s">
        <v>799</v>
      </c>
      <c r="Q5027" t="s">
        <v>423</v>
      </c>
      <c r="R5027" t="str">
        <f t="shared" si="272"/>
        <v>Weekend</v>
      </c>
      <c r="S5027" s="27">
        <f t="shared" si="273"/>
        <v>42610</v>
      </c>
      <c r="T5027" t="str">
        <f t="shared" si="274"/>
        <v>D</v>
      </c>
      <c r="V5027" t="str">
        <f t="shared" si="275"/>
        <v>D</v>
      </c>
    </row>
    <row r="5028" spans="1:22" x14ac:dyDescent="0.25">
      <c r="A5028" t="s">
        <v>391</v>
      </c>
      <c r="B5028" t="s">
        <v>218</v>
      </c>
      <c r="C5028">
        <v>151945161</v>
      </c>
      <c r="D5028">
        <v>66</v>
      </c>
      <c r="E5028" t="s">
        <v>90</v>
      </c>
      <c r="G5028">
        <v>61.161999999999999</v>
      </c>
      <c r="H5028">
        <v>2015</v>
      </c>
      <c r="I5028">
        <v>7</v>
      </c>
      <c r="J5028">
        <v>11</v>
      </c>
      <c r="K5028">
        <v>3</v>
      </c>
      <c r="L5028">
        <v>10</v>
      </c>
      <c r="M5028" t="s">
        <v>900</v>
      </c>
      <c r="N5028" t="s">
        <v>860</v>
      </c>
      <c r="O5028" t="s">
        <v>1933</v>
      </c>
      <c r="Q5028" t="s">
        <v>423</v>
      </c>
      <c r="R5028" t="str">
        <f t="shared" si="272"/>
        <v>Weekend</v>
      </c>
      <c r="S5028" s="27">
        <f t="shared" si="273"/>
        <v>42196</v>
      </c>
      <c r="T5028" t="str">
        <f t="shared" si="274"/>
        <v>S</v>
      </c>
      <c r="V5028" t="str">
        <f t="shared" si="275"/>
        <v>S</v>
      </c>
    </row>
    <row r="5029" spans="1:22" x14ac:dyDescent="0.25">
      <c r="A5029" t="s">
        <v>391</v>
      </c>
      <c r="B5029" t="s">
        <v>218</v>
      </c>
      <c r="C5029">
        <v>170475131</v>
      </c>
      <c r="D5029">
        <v>66</v>
      </c>
      <c r="E5029" t="s">
        <v>90</v>
      </c>
      <c r="G5029">
        <v>61.027000000000001</v>
      </c>
      <c r="H5029">
        <v>2017</v>
      </c>
      <c r="I5029">
        <v>2</v>
      </c>
      <c r="J5029">
        <v>10</v>
      </c>
      <c r="K5029">
        <v>13</v>
      </c>
      <c r="L5029">
        <v>35</v>
      </c>
      <c r="M5029" t="s">
        <v>900</v>
      </c>
      <c r="N5029" t="s">
        <v>171</v>
      </c>
      <c r="O5029" t="s">
        <v>799</v>
      </c>
      <c r="Q5029" t="s">
        <v>423</v>
      </c>
      <c r="R5029" t="str">
        <f t="shared" si="272"/>
        <v>Weekday</v>
      </c>
      <c r="S5029" s="27">
        <f t="shared" si="273"/>
        <v>42776</v>
      </c>
      <c r="T5029" t="str">
        <f t="shared" si="274"/>
        <v>D</v>
      </c>
      <c r="V5029" t="str">
        <f t="shared" si="275"/>
        <v>D</v>
      </c>
    </row>
    <row r="5030" spans="1:22" x14ac:dyDescent="0.25">
      <c r="A5030" t="s">
        <v>391</v>
      </c>
      <c r="B5030" t="s">
        <v>218</v>
      </c>
      <c r="C5030">
        <v>142585248</v>
      </c>
      <c r="D5030">
        <v>66</v>
      </c>
      <c r="E5030" t="s">
        <v>90</v>
      </c>
      <c r="G5030">
        <v>61.2</v>
      </c>
      <c r="H5030">
        <v>2014</v>
      </c>
      <c r="I5030">
        <v>9</v>
      </c>
      <c r="J5030">
        <v>13</v>
      </c>
      <c r="K5030">
        <v>16</v>
      </c>
      <c r="L5030">
        <v>15</v>
      </c>
      <c r="M5030" t="s">
        <v>899</v>
      </c>
      <c r="N5030" t="s">
        <v>170</v>
      </c>
      <c r="O5030" t="s">
        <v>799</v>
      </c>
      <c r="Q5030" t="s">
        <v>423</v>
      </c>
      <c r="R5030" t="str">
        <f t="shared" si="272"/>
        <v>Weekend</v>
      </c>
      <c r="S5030" s="27">
        <f t="shared" si="273"/>
        <v>41895</v>
      </c>
      <c r="T5030" t="str">
        <f t="shared" si="274"/>
        <v>S</v>
      </c>
      <c r="V5030" t="str">
        <f t="shared" si="275"/>
        <v>S</v>
      </c>
    </row>
    <row r="5031" spans="1:22" x14ac:dyDescent="0.25">
      <c r="A5031" t="s">
        <v>391</v>
      </c>
      <c r="B5031" t="s">
        <v>218</v>
      </c>
      <c r="C5031">
        <v>161455180</v>
      </c>
      <c r="D5031">
        <v>66</v>
      </c>
      <c r="E5031" t="s">
        <v>90</v>
      </c>
      <c r="G5031">
        <v>61.204999999999998</v>
      </c>
      <c r="H5031">
        <v>2016</v>
      </c>
      <c r="I5031">
        <v>5</v>
      </c>
      <c r="J5031">
        <v>18</v>
      </c>
      <c r="K5031">
        <v>11</v>
      </c>
      <c r="L5031">
        <v>30</v>
      </c>
      <c r="M5031" t="s">
        <v>900</v>
      </c>
      <c r="N5031" t="s">
        <v>860</v>
      </c>
      <c r="O5031" t="s">
        <v>799</v>
      </c>
      <c r="Q5031" t="s">
        <v>423</v>
      </c>
      <c r="R5031" t="str">
        <f t="shared" si="272"/>
        <v>Weekday</v>
      </c>
      <c r="S5031" s="27">
        <f t="shared" si="273"/>
        <v>42508</v>
      </c>
      <c r="T5031" t="str">
        <f t="shared" si="274"/>
        <v>D</v>
      </c>
      <c r="V5031" t="str">
        <f t="shared" si="275"/>
        <v>D</v>
      </c>
    </row>
    <row r="5032" spans="1:22" x14ac:dyDescent="0.25">
      <c r="A5032" t="s">
        <v>391</v>
      </c>
      <c r="B5032" t="s">
        <v>218</v>
      </c>
      <c r="C5032">
        <v>143345111</v>
      </c>
      <c r="D5032">
        <v>66</v>
      </c>
      <c r="E5032" t="s">
        <v>90</v>
      </c>
      <c r="G5032">
        <v>61.207999999999998</v>
      </c>
      <c r="H5032">
        <v>2014</v>
      </c>
      <c r="I5032">
        <v>11</v>
      </c>
      <c r="J5032">
        <v>29</v>
      </c>
      <c r="K5032">
        <v>18</v>
      </c>
      <c r="L5032">
        <v>39</v>
      </c>
      <c r="M5032" t="s">
        <v>900</v>
      </c>
      <c r="N5032" t="s">
        <v>860</v>
      </c>
      <c r="O5032" t="s">
        <v>799</v>
      </c>
      <c r="Q5032" t="s">
        <v>423</v>
      </c>
      <c r="R5032" t="str">
        <f t="shared" si="272"/>
        <v>Weekend</v>
      </c>
      <c r="S5032" s="27">
        <f t="shared" si="273"/>
        <v>41972</v>
      </c>
      <c r="T5032" t="str">
        <f t="shared" si="274"/>
        <v>S</v>
      </c>
      <c r="V5032" t="str">
        <f t="shared" si="275"/>
        <v>S</v>
      </c>
    </row>
    <row r="5033" spans="1:22" x14ac:dyDescent="0.25">
      <c r="A5033" t="s">
        <v>391</v>
      </c>
      <c r="B5033" t="s">
        <v>218</v>
      </c>
      <c r="C5033">
        <v>150075003</v>
      </c>
      <c r="D5033">
        <v>66</v>
      </c>
      <c r="E5033" t="s">
        <v>90</v>
      </c>
      <c r="G5033">
        <v>61.209000000000003</v>
      </c>
      <c r="H5033">
        <v>2015</v>
      </c>
      <c r="I5033">
        <v>1</v>
      </c>
      <c r="J5033">
        <v>7</v>
      </c>
      <c r="K5033">
        <v>10</v>
      </c>
      <c r="L5033">
        <v>25</v>
      </c>
      <c r="M5033" t="s">
        <v>900</v>
      </c>
      <c r="N5033" t="s">
        <v>860</v>
      </c>
      <c r="O5033" t="s">
        <v>799</v>
      </c>
      <c r="Q5033" t="s">
        <v>423</v>
      </c>
      <c r="R5033" t="str">
        <f t="shared" si="272"/>
        <v>Weekday</v>
      </c>
      <c r="S5033" s="27">
        <f t="shared" si="273"/>
        <v>42011</v>
      </c>
      <c r="T5033" t="str">
        <f t="shared" si="274"/>
        <v>S</v>
      </c>
      <c r="V5033" t="str">
        <f t="shared" si="275"/>
        <v>S</v>
      </c>
    </row>
    <row r="5034" spans="1:22" x14ac:dyDescent="0.25">
      <c r="A5034" t="s">
        <v>391</v>
      </c>
      <c r="B5034" t="s">
        <v>218</v>
      </c>
      <c r="C5034">
        <v>131695099</v>
      </c>
      <c r="D5034">
        <v>66</v>
      </c>
      <c r="E5034" t="s">
        <v>90</v>
      </c>
      <c r="G5034">
        <v>61.213999999999999</v>
      </c>
      <c r="H5034">
        <v>2013</v>
      </c>
      <c r="I5034">
        <v>6</v>
      </c>
      <c r="J5034">
        <v>12</v>
      </c>
      <c r="K5034">
        <v>8</v>
      </c>
      <c r="L5034">
        <v>39</v>
      </c>
      <c r="M5034" t="s">
        <v>900</v>
      </c>
      <c r="N5034" t="s">
        <v>170</v>
      </c>
      <c r="O5034" t="s">
        <v>799</v>
      </c>
      <c r="Q5034" t="s">
        <v>423</v>
      </c>
      <c r="R5034" t="str">
        <f t="shared" si="272"/>
        <v>Weekday</v>
      </c>
      <c r="S5034" s="27">
        <f t="shared" si="273"/>
        <v>41437</v>
      </c>
      <c r="T5034" t="str">
        <f t="shared" si="274"/>
        <v>S</v>
      </c>
      <c r="V5034" t="str">
        <f t="shared" si="275"/>
        <v>S</v>
      </c>
    </row>
    <row r="5035" spans="1:22" x14ac:dyDescent="0.25">
      <c r="A5035" t="s">
        <v>391</v>
      </c>
      <c r="S5035" s="27"/>
      <c r="V5035" t="str">
        <f t="shared" si="275"/>
        <v/>
      </c>
    </row>
    <row r="5036" spans="1:22" x14ac:dyDescent="0.25">
      <c r="A5036" t="s">
        <v>391</v>
      </c>
      <c r="B5036" t="s">
        <v>218</v>
      </c>
      <c r="C5036">
        <v>161115300</v>
      </c>
      <c r="D5036">
        <v>66</v>
      </c>
      <c r="E5036" t="s">
        <v>90</v>
      </c>
      <c r="G5036">
        <v>61.215000000000003</v>
      </c>
      <c r="H5036">
        <v>2016</v>
      </c>
      <c r="I5036">
        <v>4</v>
      </c>
      <c r="J5036">
        <v>18</v>
      </c>
      <c r="K5036">
        <v>17</v>
      </c>
      <c r="L5036">
        <v>0</v>
      </c>
      <c r="M5036" t="s">
        <v>900</v>
      </c>
      <c r="N5036" t="s">
        <v>860</v>
      </c>
      <c r="O5036" t="s">
        <v>799</v>
      </c>
      <c r="Q5036" t="s">
        <v>423</v>
      </c>
      <c r="R5036" t="str">
        <f t="shared" si="272"/>
        <v>Weekday</v>
      </c>
      <c r="S5036" s="27">
        <f t="shared" si="273"/>
        <v>42478</v>
      </c>
      <c r="T5036" t="str">
        <f t="shared" si="274"/>
        <v>D</v>
      </c>
      <c r="V5036" t="str">
        <f t="shared" si="275"/>
        <v>D</v>
      </c>
    </row>
    <row r="5037" spans="1:22" x14ac:dyDescent="0.25">
      <c r="A5037" t="s">
        <v>391</v>
      </c>
      <c r="B5037" t="s">
        <v>218</v>
      </c>
      <c r="C5037">
        <v>161675121</v>
      </c>
      <c r="D5037">
        <v>66</v>
      </c>
      <c r="E5037" t="s">
        <v>90</v>
      </c>
      <c r="G5037">
        <v>61.223999999999997</v>
      </c>
      <c r="H5037">
        <v>2016</v>
      </c>
      <c r="I5037">
        <v>6</v>
      </c>
      <c r="J5037">
        <v>15</v>
      </c>
      <c r="K5037">
        <v>7</v>
      </c>
      <c r="L5037">
        <v>0</v>
      </c>
      <c r="M5037" t="s">
        <v>900</v>
      </c>
      <c r="N5037" t="s">
        <v>860</v>
      </c>
      <c r="O5037" t="s">
        <v>799</v>
      </c>
      <c r="Q5037" t="s">
        <v>423</v>
      </c>
      <c r="R5037" t="str">
        <f t="shared" si="272"/>
        <v>Weekday</v>
      </c>
      <c r="S5037" s="27">
        <f t="shared" si="273"/>
        <v>42536</v>
      </c>
      <c r="T5037" t="str">
        <f t="shared" si="274"/>
        <v>D</v>
      </c>
      <c r="V5037" t="str">
        <f t="shared" si="275"/>
        <v>D</v>
      </c>
    </row>
    <row r="5038" spans="1:22" x14ac:dyDescent="0.25">
      <c r="A5038" t="s">
        <v>391</v>
      </c>
      <c r="B5038" t="s">
        <v>218</v>
      </c>
      <c r="C5038">
        <v>131575007</v>
      </c>
      <c r="D5038">
        <v>66</v>
      </c>
      <c r="E5038" t="s">
        <v>90</v>
      </c>
      <c r="G5038">
        <v>61.273000000000003</v>
      </c>
      <c r="H5038">
        <v>2013</v>
      </c>
      <c r="I5038">
        <v>6</v>
      </c>
      <c r="J5038">
        <v>4</v>
      </c>
      <c r="K5038">
        <v>16</v>
      </c>
      <c r="L5038">
        <v>38</v>
      </c>
      <c r="M5038" t="s">
        <v>900</v>
      </c>
      <c r="N5038" t="s">
        <v>171</v>
      </c>
      <c r="O5038" t="s">
        <v>799</v>
      </c>
      <c r="Q5038" t="s">
        <v>423</v>
      </c>
      <c r="R5038" t="str">
        <f t="shared" si="272"/>
        <v>Weekday</v>
      </c>
      <c r="S5038" s="27">
        <f t="shared" si="273"/>
        <v>41429</v>
      </c>
      <c r="T5038" t="str">
        <f t="shared" si="274"/>
        <v>S</v>
      </c>
      <c r="V5038" t="str">
        <f t="shared" si="275"/>
        <v>S</v>
      </c>
    </row>
    <row r="5039" spans="1:22" x14ac:dyDescent="0.25">
      <c r="A5039" t="s">
        <v>391</v>
      </c>
      <c r="B5039" t="s">
        <v>218</v>
      </c>
      <c r="C5039">
        <v>130045218</v>
      </c>
      <c r="D5039">
        <v>66</v>
      </c>
      <c r="E5039" t="s">
        <v>90</v>
      </c>
      <c r="G5039">
        <v>61.280999999999999</v>
      </c>
      <c r="H5039">
        <v>2013</v>
      </c>
      <c r="I5039">
        <v>1</v>
      </c>
      <c r="J5039">
        <v>4</v>
      </c>
      <c r="K5039">
        <v>15</v>
      </c>
      <c r="L5039">
        <v>30</v>
      </c>
      <c r="M5039" t="s">
        <v>900</v>
      </c>
      <c r="N5039" t="s">
        <v>171</v>
      </c>
      <c r="O5039" t="s">
        <v>799</v>
      </c>
      <c r="Q5039" t="s">
        <v>423</v>
      </c>
      <c r="R5039" t="str">
        <f t="shared" si="272"/>
        <v>Weekday</v>
      </c>
      <c r="S5039" s="27">
        <f t="shared" si="273"/>
        <v>41278</v>
      </c>
      <c r="T5039" t="str">
        <f t="shared" si="274"/>
        <v>S</v>
      </c>
      <c r="V5039" t="str">
        <f t="shared" si="275"/>
        <v>S</v>
      </c>
    </row>
    <row r="5040" spans="1:22" x14ac:dyDescent="0.25">
      <c r="A5040" t="s">
        <v>391</v>
      </c>
      <c r="B5040" t="s">
        <v>218</v>
      </c>
      <c r="C5040">
        <v>133445335</v>
      </c>
      <c r="D5040">
        <v>66</v>
      </c>
      <c r="E5040" t="s">
        <v>90</v>
      </c>
      <c r="G5040">
        <v>61.237000000000002</v>
      </c>
      <c r="H5040">
        <v>2013</v>
      </c>
      <c r="I5040">
        <v>12</v>
      </c>
      <c r="J5040">
        <v>6</v>
      </c>
      <c r="K5040">
        <v>18</v>
      </c>
      <c r="L5040">
        <v>20</v>
      </c>
      <c r="M5040" t="s">
        <v>900</v>
      </c>
      <c r="N5040" t="s">
        <v>860</v>
      </c>
      <c r="O5040" t="s">
        <v>799</v>
      </c>
      <c r="Q5040" t="s">
        <v>423</v>
      </c>
      <c r="R5040" t="str">
        <f t="shared" si="272"/>
        <v>Weekday</v>
      </c>
      <c r="S5040" s="27">
        <f t="shared" si="273"/>
        <v>41614</v>
      </c>
      <c r="T5040" t="str">
        <f t="shared" si="274"/>
        <v>S</v>
      </c>
      <c r="V5040" t="str">
        <f t="shared" si="275"/>
        <v>S</v>
      </c>
    </row>
    <row r="5041" spans="1:22" x14ac:dyDescent="0.25">
      <c r="A5041" t="s">
        <v>391</v>
      </c>
      <c r="B5041" t="s">
        <v>218</v>
      </c>
      <c r="C5041">
        <v>131595200</v>
      </c>
      <c r="D5041">
        <v>66</v>
      </c>
      <c r="E5041" t="s">
        <v>90</v>
      </c>
      <c r="G5041">
        <v>61.268999999999998</v>
      </c>
      <c r="H5041">
        <v>2013</v>
      </c>
      <c r="I5041">
        <v>6</v>
      </c>
      <c r="J5041">
        <v>7</v>
      </c>
      <c r="K5041">
        <v>16</v>
      </c>
      <c r="L5041">
        <v>32</v>
      </c>
      <c r="M5041" t="s">
        <v>900</v>
      </c>
      <c r="N5041" t="s">
        <v>860</v>
      </c>
      <c r="O5041" t="s">
        <v>799</v>
      </c>
      <c r="Q5041" t="s">
        <v>423</v>
      </c>
      <c r="R5041" t="str">
        <f t="shared" ref="R5041:R5104" si="276">IF(WEEKDAY(DATE(H5041,I5041,J5041),2) &lt; 6, "Weekday", "Weekend")</f>
        <v>Weekday</v>
      </c>
      <c r="S5041" s="27">
        <f t="shared" ref="S5041:S5104" si="277">DATE(H5041,I5041,J5041)</f>
        <v>41432</v>
      </c>
      <c r="T5041" t="str">
        <f t="shared" si="274"/>
        <v>S</v>
      </c>
      <c r="V5041" t="str">
        <f t="shared" si="275"/>
        <v>S</v>
      </c>
    </row>
    <row r="5042" spans="1:22" x14ac:dyDescent="0.25">
      <c r="A5042" t="s">
        <v>391</v>
      </c>
      <c r="B5042" t="s">
        <v>218</v>
      </c>
      <c r="C5042">
        <v>130415113</v>
      </c>
      <c r="D5042">
        <v>66</v>
      </c>
      <c r="E5042" t="s">
        <v>90</v>
      </c>
      <c r="G5042">
        <v>61.258000000000003</v>
      </c>
      <c r="H5042">
        <v>2013</v>
      </c>
      <c r="I5042">
        <v>2</v>
      </c>
      <c r="J5042">
        <v>7</v>
      </c>
      <c r="K5042">
        <v>17</v>
      </c>
      <c r="L5042">
        <v>55</v>
      </c>
      <c r="M5042" t="s">
        <v>900</v>
      </c>
      <c r="N5042" t="s">
        <v>860</v>
      </c>
      <c r="O5042" t="s">
        <v>799</v>
      </c>
      <c r="Q5042" t="s">
        <v>423</v>
      </c>
      <c r="R5042" t="str">
        <f t="shared" si="276"/>
        <v>Weekday</v>
      </c>
      <c r="S5042" s="27">
        <f t="shared" si="277"/>
        <v>41312</v>
      </c>
      <c r="T5042" t="str">
        <f t="shared" ref="T5042:T5105" si="278">IF(OR(H5042=2013,H5042=2014,AND(H5042=2015,I5042&lt;9),AND(H5042=2015,I5042=9,J5042&lt;5)),"S","D")</f>
        <v>S</v>
      </c>
      <c r="V5042" t="str">
        <f t="shared" si="275"/>
        <v>S</v>
      </c>
    </row>
    <row r="5043" spans="1:22" x14ac:dyDescent="0.25">
      <c r="A5043" t="s">
        <v>391</v>
      </c>
      <c r="B5043" t="s">
        <v>218</v>
      </c>
      <c r="C5043">
        <v>130815191</v>
      </c>
      <c r="D5043">
        <v>66</v>
      </c>
      <c r="E5043" t="s">
        <v>90</v>
      </c>
      <c r="G5043">
        <v>61.292999999999999</v>
      </c>
      <c r="H5043">
        <v>2013</v>
      </c>
      <c r="I5043">
        <v>3</v>
      </c>
      <c r="J5043">
        <v>22</v>
      </c>
      <c r="K5043">
        <v>17</v>
      </c>
      <c r="L5043">
        <v>38</v>
      </c>
      <c r="M5043" t="s">
        <v>900</v>
      </c>
      <c r="N5043" t="s">
        <v>860</v>
      </c>
      <c r="O5043" t="s">
        <v>799</v>
      </c>
      <c r="Q5043" t="s">
        <v>423</v>
      </c>
      <c r="R5043" t="str">
        <f t="shared" si="276"/>
        <v>Weekday</v>
      </c>
      <c r="S5043" s="27">
        <f t="shared" si="277"/>
        <v>41355</v>
      </c>
      <c r="T5043" t="str">
        <f t="shared" si="278"/>
        <v>S</v>
      </c>
      <c r="V5043" t="str">
        <f t="shared" si="275"/>
        <v>S</v>
      </c>
    </row>
    <row r="5044" spans="1:22" x14ac:dyDescent="0.25">
      <c r="A5044" t="s">
        <v>391</v>
      </c>
      <c r="B5044" t="s">
        <v>218</v>
      </c>
      <c r="C5044">
        <v>130725231</v>
      </c>
      <c r="D5044">
        <v>66</v>
      </c>
      <c r="E5044" t="s">
        <v>90</v>
      </c>
      <c r="G5044">
        <v>61.279000000000003</v>
      </c>
      <c r="H5044">
        <v>2013</v>
      </c>
      <c r="I5044">
        <v>3</v>
      </c>
      <c r="J5044">
        <v>12</v>
      </c>
      <c r="K5044">
        <v>18</v>
      </c>
      <c r="L5044">
        <v>42</v>
      </c>
      <c r="M5044" t="s">
        <v>900</v>
      </c>
      <c r="N5044" t="s">
        <v>860</v>
      </c>
      <c r="O5044" t="s">
        <v>799</v>
      </c>
      <c r="Q5044" t="s">
        <v>423</v>
      </c>
      <c r="R5044" t="str">
        <f t="shared" si="276"/>
        <v>Weekday</v>
      </c>
      <c r="S5044" s="27">
        <f t="shared" si="277"/>
        <v>41345</v>
      </c>
      <c r="T5044" t="str">
        <f t="shared" si="278"/>
        <v>S</v>
      </c>
      <c r="V5044" t="str">
        <f t="shared" si="275"/>
        <v>S</v>
      </c>
    </row>
    <row r="5045" spans="1:22" x14ac:dyDescent="0.25">
      <c r="A5045" t="s">
        <v>391</v>
      </c>
      <c r="B5045" t="s">
        <v>218</v>
      </c>
      <c r="C5045">
        <v>132195245</v>
      </c>
      <c r="D5045">
        <v>66</v>
      </c>
      <c r="E5045" t="s">
        <v>90</v>
      </c>
      <c r="G5045">
        <v>61.244</v>
      </c>
      <c r="H5045">
        <v>2013</v>
      </c>
      <c r="I5045">
        <v>8</v>
      </c>
      <c r="J5045">
        <v>4</v>
      </c>
      <c r="K5045">
        <v>16</v>
      </c>
      <c r="L5045">
        <v>15</v>
      </c>
      <c r="M5045" t="s">
        <v>900</v>
      </c>
      <c r="N5045" t="s">
        <v>860</v>
      </c>
      <c r="O5045" t="s">
        <v>799</v>
      </c>
      <c r="Q5045" t="s">
        <v>423</v>
      </c>
      <c r="R5045" t="str">
        <f t="shared" si="276"/>
        <v>Weekend</v>
      </c>
      <c r="S5045" s="27">
        <f t="shared" si="277"/>
        <v>41490</v>
      </c>
      <c r="T5045" t="str">
        <f t="shared" si="278"/>
        <v>S</v>
      </c>
      <c r="V5045" t="str">
        <f t="shared" si="275"/>
        <v>S</v>
      </c>
    </row>
    <row r="5046" spans="1:22" x14ac:dyDescent="0.25">
      <c r="A5046" t="s">
        <v>391</v>
      </c>
      <c r="S5046" s="27"/>
      <c r="V5046" t="str">
        <f t="shared" si="275"/>
        <v/>
      </c>
    </row>
    <row r="5047" spans="1:22" x14ac:dyDescent="0.25">
      <c r="A5047" t="s">
        <v>391</v>
      </c>
      <c r="B5047" t="s">
        <v>218</v>
      </c>
      <c r="C5047">
        <v>153265139</v>
      </c>
      <c r="D5047">
        <v>66</v>
      </c>
      <c r="E5047" t="s">
        <v>90</v>
      </c>
      <c r="G5047">
        <v>61.241999999999997</v>
      </c>
      <c r="H5047">
        <v>2015</v>
      </c>
      <c r="I5047">
        <v>11</v>
      </c>
      <c r="J5047">
        <v>16</v>
      </c>
      <c r="K5047">
        <v>8</v>
      </c>
      <c r="L5047">
        <v>42</v>
      </c>
      <c r="M5047" t="s">
        <v>900</v>
      </c>
      <c r="N5047" t="s">
        <v>860</v>
      </c>
      <c r="O5047" t="s">
        <v>799</v>
      </c>
      <c r="Q5047" t="s">
        <v>423</v>
      </c>
      <c r="R5047" t="str">
        <f t="shared" si="276"/>
        <v>Weekday</v>
      </c>
      <c r="S5047" s="27">
        <f t="shared" si="277"/>
        <v>42324</v>
      </c>
      <c r="T5047" t="str">
        <f t="shared" si="278"/>
        <v>D</v>
      </c>
      <c r="V5047" t="str">
        <f t="shared" si="275"/>
        <v>D</v>
      </c>
    </row>
    <row r="5048" spans="1:22" x14ac:dyDescent="0.25">
      <c r="A5048" t="s">
        <v>391</v>
      </c>
      <c r="B5048" t="s">
        <v>218</v>
      </c>
      <c r="C5048">
        <v>130225103</v>
      </c>
      <c r="D5048">
        <v>66</v>
      </c>
      <c r="E5048" t="s">
        <v>90</v>
      </c>
      <c r="G5048">
        <v>60.942</v>
      </c>
      <c r="H5048">
        <v>2013</v>
      </c>
      <c r="I5048">
        <v>1</v>
      </c>
      <c r="J5048">
        <v>20</v>
      </c>
      <c r="K5048">
        <v>14</v>
      </c>
      <c r="L5048">
        <v>54</v>
      </c>
      <c r="M5048" t="s">
        <v>900</v>
      </c>
      <c r="N5048" t="s">
        <v>860</v>
      </c>
      <c r="O5048" t="s">
        <v>799</v>
      </c>
      <c r="Q5048" t="s">
        <v>423</v>
      </c>
      <c r="R5048" t="str">
        <f t="shared" si="276"/>
        <v>Weekend</v>
      </c>
      <c r="S5048" s="27">
        <f t="shared" si="277"/>
        <v>41294</v>
      </c>
      <c r="T5048" t="str">
        <f t="shared" si="278"/>
        <v>S</v>
      </c>
      <c r="V5048" t="str">
        <f t="shared" si="275"/>
        <v>S</v>
      </c>
    </row>
    <row r="5049" spans="1:22" x14ac:dyDescent="0.25">
      <c r="A5049" t="s">
        <v>391</v>
      </c>
      <c r="B5049" t="s">
        <v>218</v>
      </c>
      <c r="C5049">
        <v>152015086</v>
      </c>
      <c r="D5049">
        <v>66</v>
      </c>
      <c r="E5049" t="s">
        <v>90</v>
      </c>
      <c r="G5049">
        <v>61.247999999999998</v>
      </c>
      <c r="H5049">
        <v>2015</v>
      </c>
      <c r="I5049">
        <v>7</v>
      </c>
      <c r="J5049">
        <v>20</v>
      </c>
      <c r="K5049">
        <v>7</v>
      </c>
      <c r="L5049">
        <v>50</v>
      </c>
      <c r="M5049" t="s">
        <v>900</v>
      </c>
      <c r="N5049" t="s">
        <v>860</v>
      </c>
      <c r="O5049" t="s">
        <v>799</v>
      </c>
      <c r="Q5049" t="s">
        <v>423</v>
      </c>
      <c r="R5049" t="str">
        <f t="shared" si="276"/>
        <v>Weekday</v>
      </c>
      <c r="S5049" s="27">
        <f t="shared" si="277"/>
        <v>42205</v>
      </c>
      <c r="T5049" t="str">
        <f t="shared" si="278"/>
        <v>S</v>
      </c>
      <c r="V5049" t="str">
        <f t="shared" si="275"/>
        <v>S</v>
      </c>
    </row>
    <row r="5050" spans="1:22" x14ac:dyDescent="0.25">
      <c r="A5050" t="s">
        <v>391</v>
      </c>
      <c r="B5050" t="s">
        <v>218</v>
      </c>
      <c r="C5050">
        <v>133045076</v>
      </c>
      <c r="D5050">
        <v>66</v>
      </c>
      <c r="E5050" t="s">
        <v>90</v>
      </c>
      <c r="G5050">
        <v>61.249000000000002</v>
      </c>
      <c r="H5050">
        <v>2013</v>
      </c>
      <c r="I5050">
        <v>10</v>
      </c>
      <c r="J5050">
        <v>31</v>
      </c>
      <c r="K5050">
        <v>8</v>
      </c>
      <c r="L5050">
        <v>36</v>
      </c>
      <c r="M5050" t="s">
        <v>900</v>
      </c>
      <c r="N5050" t="s">
        <v>860</v>
      </c>
      <c r="O5050" t="s">
        <v>799</v>
      </c>
      <c r="Q5050" t="s">
        <v>423</v>
      </c>
      <c r="R5050" t="str">
        <f t="shared" si="276"/>
        <v>Weekday</v>
      </c>
      <c r="S5050" s="27">
        <f t="shared" si="277"/>
        <v>41578</v>
      </c>
      <c r="T5050" t="str">
        <f t="shared" si="278"/>
        <v>S</v>
      </c>
      <c r="V5050" t="str">
        <f t="shared" si="275"/>
        <v>S</v>
      </c>
    </row>
    <row r="5051" spans="1:22" x14ac:dyDescent="0.25">
      <c r="A5051" t="s">
        <v>391</v>
      </c>
      <c r="B5051" t="s">
        <v>218</v>
      </c>
      <c r="C5051">
        <v>161325061</v>
      </c>
      <c r="D5051">
        <v>66</v>
      </c>
      <c r="E5051" t="s">
        <v>90</v>
      </c>
      <c r="G5051">
        <v>61.249000000000002</v>
      </c>
      <c r="H5051">
        <v>2016</v>
      </c>
      <c r="I5051">
        <v>5</v>
      </c>
      <c r="J5051">
        <v>4</v>
      </c>
      <c r="K5051">
        <v>9</v>
      </c>
      <c r="L5051">
        <v>24</v>
      </c>
      <c r="M5051" t="s">
        <v>900</v>
      </c>
      <c r="N5051" t="s">
        <v>860</v>
      </c>
      <c r="O5051" t="s">
        <v>799</v>
      </c>
      <c r="Q5051" t="s">
        <v>423</v>
      </c>
      <c r="R5051" t="str">
        <f t="shared" si="276"/>
        <v>Weekday</v>
      </c>
      <c r="S5051" s="27">
        <f t="shared" si="277"/>
        <v>42494</v>
      </c>
      <c r="T5051" t="str">
        <f t="shared" si="278"/>
        <v>D</v>
      </c>
      <c r="V5051" t="str">
        <f t="shared" si="275"/>
        <v>D</v>
      </c>
    </row>
    <row r="5052" spans="1:22" x14ac:dyDescent="0.25">
      <c r="A5052" t="s">
        <v>391</v>
      </c>
      <c r="B5052" t="s">
        <v>218</v>
      </c>
      <c r="C5052">
        <v>143015011</v>
      </c>
      <c r="D5052">
        <v>66</v>
      </c>
      <c r="E5052" t="s">
        <v>90</v>
      </c>
      <c r="G5052">
        <v>61.250999999999998</v>
      </c>
      <c r="H5052">
        <v>2014</v>
      </c>
      <c r="I5052">
        <v>10</v>
      </c>
      <c r="J5052">
        <v>27</v>
      </c>
      <c r="K5052">
        <v>6</v>
      </c>
      <c r="L5052">
        <v>3</v>
      </c>
      <c r="M5052" t="s">
        <v>900</v>
      </c>
      <c r="N5052" t="s">
        <v>860</v>
      </c>
      <c r="O5052" t="s">
        <v>799</v>
      </c>
      <c r="Q5052" t="s">
        <v>423</v>
      </c>
      <c r="R5052" t="str">
        <f t="shared" si="276"/>
        <v>Weekday</v>
      </c>
      <c r="S5052" s="27">
        <f t="shared" si="277"/>
        <v>41939</v>
      </c>
      <c r="T5052" t="str">
        <f t="shared" si="278"/>
        <v>S</v>
      </c>
      <c r="V5052" t="str">
        <f t="shared" si="275"/>
        <v>S</v>
      </c>
    </row>
    <row r="5053" spans="1:22" x14ac:dyDescent="0.25">
      <c r="A5053" t="s">
        <v>391</v>
      </c>
      <c r="B5053" t="s">
        <v>218</v>
      </c>
      <c r="C5053">
        <v>133355093</v>
      </c>
      <c r="D5053">
        <v>66</v>
      </c>
      <c r="E5053" t="s">
        <v>90</v>
      </c>
      <c r="G5053">
        <v>61.252000000000002</v>
      </c>
      <c r="H5053">
        <v>2013</v>
      </c>
      <c r="I5053">
        <v>11</v>
      </c>
      <c r="J5053">
        <v>30</v>
      </c>
      <c r="K5053">
        <v>13</v>
      </c>
      <c r="L5053">
        <v>26</v>
      </c>
      <c r="M5053" t="s">
        <v>900</v>
      </c>
      <c r="N5053" t="s">
        <v>404</v>
      </c>
      <c r="O5053" t="s">
        <v>799</v>
      </c>
      <c r="Q5053" t="s">
        <v>423</v>
      </c>
      <c r="R5053" t="str">
        <f t="shared" si="276"/>
        <v>Weekend</v>
      </c>
      <c r="S5053" s="27">
        <f t="shared" si="277"/>
        <v>41608</v>
      </c>
      <c r="T5053" t="str">
        <f t="shared" si="278"/>
        <v>S</v>
      </c>
      <c r="V5053" t="str">
        <f t="shared" si="275"/>
        <v>S</v>
      </c>
    </row>
    <row r="5054" spans="1:22" x14ac:dyDescent="0.25">
      <c r="A5054" t="s">
        <v>391</v>
      </c>
      <c r="S5054" s="27"/>
      <c r="V5054" t="str">
        <f t="shared" si="275"/>
        <v/>
      </c>
    </row>
    <row r="5055" spans="1:22" x14ac:dyDescent="0.25">
      <c r="A5055" t="s">
        <v>391</v>
      </c>
      <c r="B5055" t="s">
        <v>218</v>
      </c>
      <c r="C5055">
        <v>133365156</v>
      </c>
      <c r="D5055">
        <v>66</v>
      </c>
      <c r="E5055" t="s">
        <v>90</v>
      </c>
      <c r="G5055">
        <v>61.259</v>
      </c>
      <c r="H5055">
        <v>2013</v>
      </c>
      <c r="I5055">
        <v>12</v>
      </c>
      <c r="J5055">
        <v>2</v>
      </c>
      <c r="K5055">
        <v>8</v>
      </c>
      <c r="L5055">
        <v>30</v>
      </c>
      <c r="M5055" t="s">
        <v>900</v>
      </c>
      <c r="N5055" t="s">
        <v>404</v>
      </c>
      <c r="O5055" t="s">
        <v>799</v>
      </c>
      <c r="Q5055" t="s">
        <v>423</v>
      </c>
      <c r="R5055" t="str">
        <f t="shared" si="276"/>
        <v>Weekday</v>
      </c>
      <c r="S5055" s="27">
        <f t="shared" si="277"/>
        <v>41610</v>
      </c>
      <c r="T5055" t="str">
        <f t="shared" si="278"/>
        <v>S</v>
      </c>
      <c r="V5055" t="str">
        <f t="shared" si="275"/>
        <v>S</v>
      </c>
    </row>
    <row r="5056" spans="1:22" x14ac:dyDescent="0.25">
      <c r="A5056" t="s">
        <v>391</v>
      </c>
      <c r="B5056" t="s">
        <v>218</v>
      </c>
      <c r="C5056">
        <v>133385137</v>
      </c>
      <c r="D5056">
        <v>66</v>
      </c>
      <c r="E5056" t="s">
        <v>90</v>
      </c>
      <c r="G5056">
        <v>61.273000000000003</v>
      </c>
      <c r="H5056">
        <v>2013</v>
      </c>
      <c r="I5056">
        <v>12</v>
      </c>
      <c r="J5056">
        <v>4</v>
      </c>
      <c r="K5056">
        <v>8</v>
      </c>
      <c r="L5056">
        <v>11</v>
      </c>
      <c r="M5056" t="s">
        <v>900</v>
      </c>
      <c r="N5056" t="s">
        <v>860</v>
      </c>
      <c r="O5056" t="s">
        <v>799</v>
      </c>
      <c r="Q5056" t="s">
        <v>423</v>
      </c>
      <c r="R5056" t="str">
        <f t="shared" si="276"/>
        <v>Weekday</v>
      </c>
      <c r="S5056" s="27">
        <f t="shared" si="277"/>
        <v>41612</v>
      </c>
      <c r="T5056" t="str">
        <f t="shared" si="278"/>
        <v>S</v>
      </c>
      <c r="V5056" t="str">
        <f t="shared" si="275"/>
        <v>S</v>
      </c>
    </row>
    <row r="5057" spans="1:22" x14ac:dyDescent="0.25">
      <c r="A5057" t="s">
        <v>391</v>
      </c>
      <c r="B5057" t="s">
        <v>218</v>
      </c>
      <c r="C5057">
        <v>161685028</v>
      </c>
      <c r="D5057">
        <v>66</v>
      </c>
      <c r="E5057" t="s">
        <v>90</v>
      </c>
      <c r="G5057">
        <v>61.274999999999999</v>
      </c>
      <c r="H5057">
        <v>2016</v>
      </c>
      <c r="I5057">
        <v>6</v>
      </c>
      <c r="J5057">
        <v>8</v>
      </c>
      <c r="K5057">
        <v>3</v>
      </c>
      <c r="L5057">
        <v>59</v>
      </c>
      <c r="M5057" t="s">
        <v>899</v>
      </c>
      <c r="N5057" t="s">
        <v>171</v>
      </c>
      <c r="O5057" t="s">
        <v>799</v>
      </c>
      <c r="Q5057" t="s">
        <v>423</v>
      </c>
      <c r="R5057" t="str">
        <f t="shared" si="276"/>
        <v>Weekday</v>
      </c>
      <c r="S5057" s="27">
        <f t="shared" si="277"/>
        <v>42529</v>
      </c>
      <c r="T5057" t="str">
        <f t="shared" si="278"/>
        <v>D</v>
      </c>
      <c r="V5057" t="str">
        <f t="shared" si="275"/>
        <v>D</v>
      </c>
    </row>
    <row r="5058" spans="1:22" x14ac:dyDescent="0.25">
      <c r="A5058" t="s">
        <v>391</v>
      </c>
      <c r="B5058" t="s">
        <v>218</v>
      </c>
      <c r="C5058">
        <v>141565163</v>
      </c>
      <c r="D5058">
        <v>66</v>
      </c>
      <c r="E5058" t="s">
        <v>90</v>
      </c>
      <c r="G5058">
        <v>61.295000000000002</v>
      </c>
      <c r="H5058">
        <v>2014</v>
      </c>
      <c r="I5058">
        <v>6</v>
      </c>
      <c r="J5058">
        <v>2</v>
      </c>
      <c r="K5058">
        <v>23</v>
      </c>
      <c r="L5058">
        <v>35</v>
      </c>
      <c r="M5058" t="s">
        <v>899</v>
      </c>
      <c r="N5058" t="s">
        <v>171</v>
      </c>
      <c r="O5058" t="s">
        <v>799</v>
      </c>
      <c r="Q5058" t="s">
        <v>423</v>
      </c>
      <c r="R5058" t="str">
        <f t="shared" si="276"/>
        <v>Weekday</v>
      </c>
      <c r="S5058" s="27">
        <f t="shared" si="277"/>
        <v>41792</v>
      </c>
      <c r="T5058" t="str">
        <f t="shared" si="278"/>
        <v>S</v>
      </c>
      <c r="V5058" t="str">
        <f t="shared" si="275"/>
        <v>S</v>
      </c>
    </row>
    <row r="5059" spans="1:22" x14ac:dyDescent="0.25">
      <c r="A5059" t="s">
        <v>391</v>
      </c>
      <c r="B5059" t="s">
        <v>218</v>
      </c>
      <c r="C5059">
        <v>131615012</v>
      </c>
      <c r="D5059">
        <v>66</v>
      </c>
      <c r="E5059" t="s">
        <v>90</v>
      </c>
      <c r="G5059">
        <v>61.295999999999999</v>
      </c>
      <c r="H5059">
        <v>2013</v>
      </c>
      <c r="I5059">
        <v>6</v>
      </c>
      <c r="J5059">
        <v>10</v>
      </c>
      <c r="K5059">
        <v>20</v>
      </c>
      <c r="L5059">
        <v>10</v>
      </c>
      <c r="M5059" t="s">
        <v>900</v>
      </c>
      <c r="N5059" t="s">
        <v>404</v>
      </c>
      <c r="O5059" t="s">
        <v>799</v>
      </c>
      <c r="Q5059" t="s">
        <v>423</v>
      </c>
      <c r="R5059" t="str">
        <f t="shared" si="276"/>
        <v>Weekday</v>
      </c>
      <c r="S5059" s="27">
        <f t="shared" si="277"/>
        <v>41435</v>
      </c>
      <c r="T5059" t="str">
        <f t="shared" si="278"/>
        <v>S</v>
      </c>
      <c r="V5059" t="str">
        <f t="shared" ref="V5059:V5122" si="279">T5059&amp;U5059</f>
        <v>S</v>
      </c>
    </row>
    <row r="5060" spans="1:22" x14ac:dyDescent="0.25">
      <c r="A5060" t="s">
        <v>391</v>
      </c>
      <c r="S5060" s="27"/>
      <c r="V5060" t="str">
        <f t="shared" si="279"/>
        <v/>
      </c>
    </row>
    <row r="5061" spans="1:22" x14ac:dyDescent="0.25">
      <c r="A5061" t="s">
        <v>391</v>
      </c>
      <c r="B5061" t="s">
        <v>218</v>
      </c>
      <c r="C5061">
        <v>142815150</v>
      </c>
      <c r="D5061">
        <v>66</v>
      </c>
      <c r="E5061" t="s">
        <v>90</v>
      </c>
      <c r="G5061">
        <v>61.308999999999997</v>
      </c>
      <c r="H5061">
        <v>2014</v>
      </c>
      <c r="I5061">
        <v>10</v>
      </c>
      <c r="J5061">
        <v>8</v>
      </c>
      <c r="K5061">
        <v>9</v>
      </c>
      <c r="L5061">
        <v>10</v>
      </c>
      <c r="M5061" t="s">
        <v>900</v>
      </c>
      <c r="N5061" t="s">
        <v>860</v>
      </c>
      <c r="O5061" t="s">
        <v>799</v>
      </c>
      <c r="Q5061" t="s">
        <v>425</v>
      </c>
      <c r="R5061" t="str">
        <f t="shared" si="276"/>
        <v>Weekday</v>
      </c>
      <c r="S5061" s="27">
        <f t="shared" si="277"/>
        <v>41920</v>
      </c>
      <c r="T5061" t="str">
        <f t="shared" si="278"/>
        <v>S</v>
      </c>
      <c r="V5061" t="str">
        <f t="shared" si="279"/>
        <v>S</v>
      </c>
    </row>
    <row r="5062" spans="1:22" x14ac:dyDescent="0.25">
      <c r="A5062" t="s">
        <v>391</v>
      </c>
      <c r="B5062" t="s">
        <v>218</v>
      </c>
      <c r="C5062">
        <v>160355167</v>
      </c>
      <c r="D5062">
        <v>66</v>
      </c>
      <c r="E5062" t="s">
        <v>90</v>
      </c>
      <c r="G5062">
        <v>61.308999999999997</v>
      </c>
      <c r="H5062">
        <v>2016</v>
      </c>
      <c r="I5062">
        <v>2</v>
      </c>
      <c r="J5062">
        <v>4</v>
      </c>
      <c r="K5062">
        <v>9</v>
      </c>
      <c r="L5062">
        <v>45</v>
      </c>
      <c r="M5062" t="s">
        <v>900</v>
      </c>
      <c r="N5062" t="s">
        <v>404</v>
      </c>
      <c r="O5062" t="s">
        <v>799</v>
      </c>
      <c r="Q5062" t="s">
        <v>425</v>
      </c>
      <c r="R5062" t="str">
        <f t="shared" si="276"/>
        <v>Weekday</v>
      </c>
      <c r="S5062" s="27">
        <f t="shared" si="277"/>
        <v>42404</v>
      </c>
      <c r="T5062" t="str">
        <f t="shared" si="278"/>
        <v>D</v>
      </c>
      <c r="V5062" t="str">
        <f t="shared" si="279"/>
        <v>D</v>
      </c>
    </row>
    <row r="5063" spans="1:22" x14ac:dyDescent="0.25">
      <c r="A5063" t="s">
        <v>391</v>
      </c>
      <c r="B5063" t="s">
        <v>218</v>
      </c>
      <c r="C5063">
        <v>141495186</v>
      </c>
      <c r="D5063">
        <v>66</v>
      </c>
      <c r="E5063" t="s">
        <v>90</v>
      </c>
      <c r="G5063">
        <v>61.317</v>
      </c>
      <c r="H5063">
        <v>2014</v>
      </c>
      <c r="I5063">
        <v>5</v>
      </c>
      <c r="J5063">
        <v>27</v>
      </c>
      <c r="K5063">
        <v>5</v>
      </c>
      <c r="L5063">
        <v>0</v>
      </c>
      <c r="M5063" t="s">
        <v>899</v>
      </c>
      <c r="N5063" t="s">
        <v>860</v>
      </c>
      <c r="O5063" t="s">
        <v>799</v>
      </c>
      <c r="Q5063" t="s">
        <v>425</v>
      </c>
      <c r="R5063" t="str">
        <f t="shared" si="276"/>
        <v>Weekday</v>
      </c>
      <c r="S5063" s="27">
        <f t="shared" si="277"/>
        <v>41786</v>
      </c>
      <c r="T5063" t="str">
        <f t="shared" si="278"/>
        <v>S</v>
      </c>
      <c r="V5063" t="str">
        <f t="shared" si="279"/>
        <v>S</v>
      </c>
    </row>
    <row r="5064" spans="1:22" x14ac:dyDescent="0.25">
      <c r="A5064" t="s">
        <v>391</v>
      </c>
      <c r="B5064" t="s">
        <v>218</v>
      </c>
      <c r="C5064">
        <v>141655193</v>
      </c>
      <c r="D5064">
        <v>66</v>
      </c>
      <c r="E5064" t="s">
        <v>90</v>
      </c>
      <c r="G5064">
        <v>61.319000000000003</v>
      </c>
      <c r="H5064">
        <v>2014</v>
      </c>
      <c r="I5064">
        <v>6</v>
      </c>
      <c r="J5064">
        <v>14</v>
      </c>
      <c r="K5064">
        <v>16</v>
      </c>
      <c r="L5064">
        <v>24</v>
      </c>
      <c r="M5064" t="s">
        <v>900</v>
      </c>
      <c r="N5064" t="s">
        <v>171</v>
      </c>
      <c r="O5064" t="s">
        <v>799</v>
      </c>
      <c r="Q5064" t="s">
        <v>425</v>
      </c>
      <c r="R5064" t="str">
        <f t="shared" si="276"/>
        <v>Weekend</v>
      </c>
      <c r="S5064" s="27">
        <f t="shared" si="277"/>
        <v>41804</v>
      </c>
      <c r="T5064" t="str">
        <f t="shared" si="278"/>
        <v>S</v>
      </c>
      <c r="V5064" t="str">
        <f t="shared" si="279"/>
        <v>S</v>
      </c>
    </row>
    <row r="5065" spans="1:22" x14ac:dyDescent="0.25">
      <c r="A5065" t="s">
        <v>391</v>
      </c>
      <c r="B5065" t="s">
        <v>218</v>
      </c>
      <c r="C5065">
        <v>131335244</v>
      </c>
      <c r="D5065">
        <v>66</v>
      </c>
      <c r="E5065" t="s">
        <v>90</v>
      </c>
      <c r="G5065">
        <v>61.319000000000003</v>
      </c>
      <c r="H5065">
        <v>2013</v>
      </c>
      <c r="I5065">
        <v>5</v>
      </c>
      <c r="J5065">
        <v>10</v>
      </c>
      <c r="K5065">
        <v>22</v>
      </c>
      <c r="L5065">
        <v>5</v>
      </c>
      <c r="M5065" t="s">
        <v>899</v>
      </c>
      <c r="N5065" t="s">
        <v>860</v>
      </c>
      <c r="O5065" t="s">
        <v>799</v>
      </c>
      <c r="Q5065" t="s">
        <v>425</v>
      </c>
      <c r="R5065" t="str">
        <f t="shared" si="276"/>
        <v>Weekday</v>
      </c>
      <c r="S5065" s="27">
        <f t="shared" si="277"/>
        <v>41404</v>
      </c>
      <c r="T5065" t="str">
        <f t="shared" si="278"/>
        <v>S</v>
      </c>
      <c r="V5065" t="str">
        <f t="shared" si="279"/>
        <v>S</v>
      </c>
    </row>
    <row r="5066" spans="1:22" x14ac:dyDescent="0.25">
      <c r="A5066" t="s">
        <v>391</v>
      </c>
      <c r="B5066" t="s">
        <v>218</v>
      </c>
      <c r="C5066">
        <v>140975078</v>
      </c>
      <c r="D5066">
        <v>66</v>
      </c>
      <c r="E5066" t="s">
        <v>90</v>
      </c>
      <c r="G5066">
        <v>61.319000000000003</v>
      </c>
      <c r="H5066">
        <v>2014</v>
      </c>
      <c r="I5066">
        <v>4</v>
      </c>
      <c r="J5066">
        <v>6</v>
      </c>
      <c r="K5066">
        <v>10</v>
      </c>
      <c r="L5066">
        <v>57</v>
      </c>
      <c r="M5066" t="s">
        <v>900</v>
      </c>
      <c r="N5066" t="s">
        <v>860</v>
      </c>
      <c r="O5066" t="s">
        <v>799</v>
      </c>
      <c r="Q5066" t="s">
        <v>425</v>
      </c>
      <c r="R5066" t="str">
        <f t="shared" si="276"/>
        <v>Weekend</v>
      </c>
      <c r="S5066" s="27">
        <f t="shared" si="277"/>
        <v>41735</v>
      </c>
      <c r="T5066" t="str">
        <f t="shared" si="278"/>
        <v>S</v>
      </c>
      <c r="V5066" t="str">
        <f t="shared" si="279"/>
        <v>S</v>
      </c>
    </row>
    <row r="5067" spans="1:22" x14ac:dyDescent="0.25">
      <c r="A5067" t="s">
        <v>391</v>
      </c>
      <c r="B5067" t="s">
        <v>218</v>
      </c>
      <c r="C5067">
        <v>162195042</v>
      </c>
      <c r="D5067">
        <v>66</v>
      </c>
      <c r="E5067" t="s">
        <v>90</v>
      </c>
      <c r="G5067">
        <v>61.341000000000001</v>
      </c>
      <c r="H5067">
        <v>2016</v>
      </c>
      <c r="I5067">
        <v>8</v>
      </c>
      <c r="J5067">
        <v>5</v>
      </c>
      <c r="K5067">
        <v>11</v>
      </c>
      <c r="L5067">
        <v>50</v>
      </c>
      <c r="M5067" t="s">
        <v>900</v>
      </c>
      <c r="N5067" t="s">
        <v>860</v>
      </c>
      <c r="O5067" t="s">
        <v>799</v>
      </c>
      <c r="Q5067" t="s">
        <v>425</v>
      </c>
      <c r="R5067" t="str">
        <f t="shared" si="276"/>
        <v>Weekday</v>
      </c>
      <c r="S5067" s="27">
        <f t="shared" si="277"/>
        <v>42587</v>
      </c>
      <c r="T5067" t="str">
        <f t="shared" si="278"/>
        <v>D</v>
      </c>
      <c r="V5067" t="str">
        <f t="shared" si="279"/>
        <v>D</v>
      </c>
    </row>
    <row r="5068" spans="1:22" x14ac:dyDescent="0.25">
      <c r="A5068" t="s">
        <v>391</v>
      </c>
      <c r="B5068" t="s">
        <v>218</v>
      </c>
      <c r="C5068">
        <v>151895214</v>
      </c>
      <c r="D5068">
        <v>66</v>
      </c>
      <c r="E5068" t="s">
        <v>90</v>
      </c>
      <c r="G5068">
        <v>61.345999999999997</v>
      </c>
      <c r="H5068">
        <v>2015</v>
      </c>
      <c r="I5068">
        <v>7</v>
      </c>
      <c r="J5068">
        <v>7</v>
      </c>
      <c r="K5068">
        <v>15</v>
      </c>
      <c r="L5068">
        <v>30</v>
      </c>
      <c r="M5068" t="s">
        <v>900</v>
      </c>
      <c r="N5068" t="s">
        <v>860</v>
      </c>
      <c r="O5068" t="s">
        <v>799</v>
      </c>
      <c r="Q5068" t="s">
        <v>425</v>
      </c>
      <c r="R5068" t="str">
        <f t="shared" si="276"/>
        <v>Weekday</v>
      </c>
      <c r="S5068" s="27">
        <f t="shared" si="277"/>
        <v>42192</v>
      </c>
      <c r="T5068" t="str">
        <f t="shared" si="278"/>
        <v>S</v>
      </c>
      <c r="V5068" t="str">
        <f t="shared" si="279"/>
        <v>S</v>
      </c>
    </row>
    <row r="5069" spans="1:22" x14ac:dyDescent="0.25">
      <c r="A5069" t="s">
        <v>391</v>
      </c>
      <c r="B5069" t="s">
        <v>218</v>
      </c>
      <c r="C5069">
        <v>162595371</v>
      </c>
      <c r="D5069">
        <v>66</v>
      </c>
      <c r="E5069" t="s">
        <v>90</v>
      </c>
      <c r="G5069">
        <v>61.347000000000001</v>
      </c>
      <c r="H5069">
        <v>2016</v>
      </c>
      <c r="I5069">
        <v>9</v>
      </c>
      <c r="J5069">
        <v>14</v>
      </c>
      <c r="K5069">
        <v>14</v>
      </c>
      <c r="L5069">
        <v>35</v>
      </c>
      <c r="M5069" t="s">
        <v>900</v>
      </c>
      <c r="N5069" t="s">
        <v>860</v>
      </c>
      <c r="O5069" t="s">
        <v>799</v>
      </c>
      <c r="Q5069" t="s">
        <v>425</v>
      </c>
      <c r="R5069" t="str">
        <f t="shared" si="276"/>
        <v>Weekday</v>
      </c>
      <c r="S5069" s="27">
        <f t="shared" si="277"/>
        <v>42627</v>
      </c>
      <c r="T5069" t="str">
        <f t="shared" si="278"/>
        <v>D</v>
      </c>
      <c r="V5069" t="str">
        <f t="shared" si="279"/>
        <v>D</v>
      </c>
    </row>
    <row r="5070" spans="1:22" x14ac:dyDescent="0.25">
      <c r="A5070" t="s">
        <v>391</v>
      </c>
      <c r="B5070" t="s">
        <v>218</v>
      </c>
      <c r="C5070">
        <v>152495065</v>
      </c>
      <c r="D5070">
        <v>66</v>
      </c>
      <c r="E5070" t="s">
        <v>90</v>
      </c>
      <c r="G5070">
        <v>61.353999999999999</v>
      </c>
      <c r="H5070">
        <v>2015</v>
      </c>
      <c r="I5070">
        <v>7</v>
      </c>
      <c r="J5070">
        <v>26</v>
      </c>
      <c r="K5070">
        <v>9</v>
      </c>
      <c r="L5070">
        <v>27</v>
      </c>
      <c r="M5070" t="s">
        <v>900</v>
      </c>
      <c r="N5070" t="s">
        <v>171</v>
      </c>
      <c r="O5070" t="s">
        <v>799</v>
      </c>
      <c r="Q5070" t="s">
        <v>425</v>
      </c>
      <c r="R5070" t="str">
        <f t="shared" si="276"/>
        <v>Weekend</v>
      </c>
      <c r="S5070" s="27">
        <f t="shared" si="277"/>
        <v>42211</v>
      </c>
      <c r="T5070" t="str">
        <f t="shared" si="278"/>
        <v>S</v>
      </c>
      <c r="V5070" t="str">
        <f t="shared" si="279"/>
        <v>S</v>
      </c>
    </row>
    <row r="5071" spans="1:22" x14ac:dyDescent="0.25">
      <c r="A5071" t="s">
        <v>391</v>
      </c>
      <c r="S5071" s="27"/>
      <c r="V5071" t="str">
        <f t="shared" si="279"/>
        <v/>
      </c>
    </row>
    <row r="5072" spans="1:22" x14ac:dyDescent="0.25">
      <c r="A5072" t="s">
        <v>391</v>
      </c>
      <c r="S5072" s="27"/>
      <c r="V5072" t="str">
        <f t="shared" si="279"/>
        <v/>
      </c>
    </row>
    <row r="5073" spans="1:22" x14ac:dyDescent="0.25">
      <c r="A5073" t="s">
        <v>391</v>
      </c>
      <c r="B5073" t="s">
        <v>218</v>
      </c>
      <c r="C5073">
        <v>173025124</v>
      </c>
      <c r="D5073">
        <v>66</v>
      </c>
      <c r="E5073" t="s">
        <v>90</v>
      </c>
      <c r="G5073">
        <v>61.363</v>
      </c>
      <c r="H5073">
        <v>2017</v>
      </c>
      <c r="I5073">
        <v>10</v>
      </c>
      <c r="J5073">
        <v>27</v>
      </c>
      <c r="K5073">
        <v>17</v>
      </c>
      <c r="L5073">
        <v>13</v>
      </c>
      <c r="M5073" t="s">
        <v>900</v>
      </c>
      <c r="N5073" t="s">
        <v>860</v>
      </c>
      <c r="O5073" t="s">
        <v>799</v>
      </c>
      <c r="Q5073" t="s">
        <v>425</v>
      </c>
      <c r="R5073" t="str">
        <f t="shared" si="276"/>
        <v>Weekday</v>
      </c>
      <c r="S5073" s="27">
        <f t="shared" si="277"/>
        <v>43035</v>
      </c>
      <c r="T5073" t="str">
        <f t="shared" si="278"/>
        <v>D</v>
      </c>
      <c r="V5073" t="str">
        <f t="shared" si="279"/>
        <v>D</v>
      </c>
    </row>
    <row r="5074" spans="1:22" x14ac:dyDescent="0.25">
      <c r="A5074" t="s">
        <v>391</v>
      </c>
      <c r="B5074" t="s">
        <v>218</v>
      </c>
      <c r="C5074">
        <v>161175174</v>
      </c>
      <c r="D5074">
        <v>66</v>
      </c>
      <c r="E5074" t="s">
        <v>90</v>
      </c>
      <c r="G5074">
        <v>61.375</v>
      </c>
      <c r="H5074">
        <v>2016</v>
      </c>
      <c r="I5074">
        <v>4</v>
      </c>
      <c r="J5074">
        <v>25</v>
      </c>
      <c r="K5074">
        <v>10</v>
      </c>
      <c r="L5074">
        <v>43</v>
      </c>
      <c r="M5074" t="s">
        <v>900</v>
      </c>
      <c r="N5074" t="s">
        <v>170</v>
      </c>
      <c r="O5074" t="s">
        <v>799</v>
      </c>
      <c r="Q5074" t="s">
        <v>425</v>
      </c>
      <c r="R5074" t="str">
        <f t="shared" si="276"/>
        <v>Weekday</v>
      </c>
      <c r="S5074" s="27">
        <f t="shared" si="277"/>
        <v>42485</v>
      </c>
      <c r="T5074" t="str">
        <f t="shared" si="278"/>
        <v>D</v>
      </c>
      <c r="V5074" t="str">
        <f t="shared" si="279"/>
        <v>D</v>
      </c>
    </row>
    <row r="5075" spans="1:22" x14ac:dyDescent="0.25">
      <c r="A5075" t="s">
        <v>391</v>
      </c>
      <c r="B5075" t="s">
        <v>218</v>
      </c>
      <c r="C5075">
        <v>150885152</v>
      </c>
      <c r="D5075">
        <v>66</v>
      </c>
      <c r="E5075" t="s">
        <v>90</v>
      </c>
      <c r="G5075">
        <v>61.405999999999999</v>
      </c>
      <c r="H5075">
        <v>2015</v>
      </c>
      <c r="I5075">
        <v>3</v>
      </c>
      <c r="J5075">
        <v>25</v>
      </c>
      <c r="K5075">
        <v>15</v>
      </c>
      <c r="L5075">
        <v>20</v>
      </c>
      <c r="M5075" t="s">
        <v>900</v>
      </c>
      <c r="N5075" t="s">
        <v>171</v>
      </c>
      <c r="O5075" t="s">
        <v>799</v>
      </c>
      <c r="Q5075" t="s">
        <v>425</v>
      </c>
      <c r="R5075" t="str">
        <f t="shared" si="276"/>
        <v>Weekday</v>
      </c>
      <c r="S5075" s="27">
        <f t="shared" si="277"/>
        <v>42088</v>
      </c>
      <c r="T5075" t="str">
        <f t="shared" si="278"/>
        <v>S</v>
      </c>
      <c r="V5075" t="str">
        <f t="shared" si="279"/>
        <v>S</v>
      </c>
    </row>
    <row r="5076" spans="1:22" x14ac:dyDescent="0.25">
      <c r="A5076" t="s">
        <v>391</v>
      </c>
      <c r="B5076" t="s">
        <v>218</v>
      </c>
      <c r="C5076">
        <v>142795326</v>
      </c>
      <c r="D5076">
        <v>66</v>
      </c>
      <c r="E5076" t="s">
        <v>90</v>
      </c>
      <c r="G5076">
        <v>61.408000000000001</v>
      </c>
      <c r="H5076">
        <v>2014</v>
      </c>
      <c r="I5076">
        <v>9</v>
      </c>
      <c r="J5076">
        <v>24</v>
      </c>
      <c r="K5076">
        <v>19</v>
      </c>
      <c r="L5076">
        <v>10</v>
      </c>
      <c r="M5076" t="s">
        <v>900</v>
      </c>
      <c r="N5076" t="s">
        <v>860</v>
      </c>
      <c r="O5076" t="s">
        <v>799</v>
      </c>
      <c r="Q5076" t="s">
        <v>425</v>
      </c>
      <c r="R5076" t="str">
        <f t="shared" si="276"/>
        <v>Weekday</v>
      </c>
      <c r="S5076" s="27">
        <f t="shared" si="277"/>
        <v>41906</v>
      </c>
      <c r="T5076" t="str">
        <f t="shared" si="278"/>
        <v>S</v>
      </c>
      <c r="V5076" t="str">
        <f t="shared" si="279"/>
        <v>S</v>
      </c>
    </row>
    <row r="5077" spans="1:22" x14ac:dyDescent="0.25">
      <c r="A5077" t="s">
        <v>391</v>
      </c>
      <c r="B5077" t="s">
        <v>218</v>
      </c>
      <c r="C5077">
        <v>160245191</v>
      </c>
      <c r="D5077">
        <v>66</v>
      </c>
      <c r="E5077" t="s">
        <v>90</v>
      </c>
      <c r="G5077">
        <v>61.408000000000001</v>
      </c>
      <c r="H5077">
        <v>2016</v>
      </c>
      <c r="I5077">
        <v>1</v>
      </c>
      <c r="J5077">
        <v>20</v>
      </c>
      <c r="K5077">
        <v>18</v>
      </c>
      <c r="L5077">
        <v>28</v>
      </c>
      <c r="M5077" t="s">
        <v>899</v>
      </c>
      <c r="N5077" t="s">
        <v>860</v>
      </c>
      <c r="O5077" t="s">
        <v>799</v>
      </c>
      <c r="Q5077" t="s">
        <v>425</v>
      </c>
      <c r="R5077" t="str">
        <f t="shared" si="276"/>
        <v>Weekday</v>
      </c>
      <c r="S5077" s="27">
        <f t="shared" si="277"/>
        <v>42389</v>
      </c>
      <c r="T5077" t="str">
        <f t="shared" si="278"/>
        <v>D</v>
      </c>
      <c r="V5077" t="str">
        <f t="shared" si="279"/>
        <v>D</v>
      </c>
    </row>
    <row r="5078" spans="1:22" x14ac:dyDescent="0.25">
      <c r="A5078" t="s">
        <v>391</v>
      </c>
      <c r="B5078" t="s">
        <v>218</v>
      </c>
      <c r="C5078">
        <v>141845302</v>
      </c>
      <c r="D5078">
        <v>66</v>
      </c>
      <c r="E5078" t="s">
        <v>90</v>
      </c>
      <c r="G5078">
        <v>61.41</v>
      </c>
      <c r="H5078">
        <v>2014</v>
      </c>
      <c r="I5078">
        <v>7</v>
      </c>
      <c r="J5078">
        <v>3</v>
      </c>
      <c r="K5078">
        <v>15</v>
      </c>
      <c r="L5078">
        <v>23</v>
      </c>
      <c r="M5078" t="s">
        <v>900</v>
      </c>
      <c r="N5078" t="s">
        <v>860</v>
      </c>
      <c r="O5078" t="s">
        <v>799</v>
      </c>
      <c r="Q5078" t="s">
        <v>425</v>
      </c>
      <c r="R5078" t="str">
        <f t="shared" si="276"/>
        <v>Weekday</v>
      </c>
      <c r="S5078" s="27">
        <f t="shared" si="277"/>
        <v>41823</v>
      </c>
      <c r="T5078" t="str">
        <f t="shared" si="278"/>
        <v>S</v>
      </c>
      <c r="V5078" t="str">
        <f t="shared" si="279"/>
        <v>S</v>
      </c>
    </row>
    <row r="5079" spans="1:22" x14ac:dyDescent="0.25">
      <c r="A5079" t="s">
        <v>391</v>
      </c>
      <c r="B5079" t="s">
        <v>218</v>
      </c>
      <c r="C5079">
        <v>142965183</v>
      </c>
      <c r="D5079">
        <v>66</v>
      </c>
      <c r="E5079" t="s">
        <v>90</v>
      </c>
      <c r="G5079">
        <v>61.408999999999999</v>
      </c>
      <c r="H5079">
        <v>2014</v>
      </c>
      <c r="I5079">
        <v>10</v>
      </c>
      <c r="J5079">
        <v>23</v>
      </c>
      <c r="K5079">
        <v>6</v>
      </c>
      <c r="L5079">
        <v>28</v>
      </c>
      <c r="M5079" t="s">
        <v>900</v>
      </c>
      <c r="N5079" t="s">
        <v>860</v>
      </c>
      <c r="O5079" t="s">
        <v>799</v>
      </c>
      <c r="Q5079" t="s">
        <v>425</v>
      </c>
      <c r="R5079" t="str">
        <f t="shared" si="276"/>
        <v>Weekday</v>
      </c>
      <c r="S5079" s="27">
        <f t="shared" si="277"/>
        <v>41935</v>
      </c>
      <c r="T5079" t="str">
        <f t="shared" si="278"/>
        <v>S</v>
      </c>
      <c r="V5079" t="str">
        <f t="shared" si="279"/>
        <v>S</v>
      </c>
    </row>
    <row r="5080" spans="1:22" x14ac:dyDescent="0.25">
      <c r="A5080" t="s">
        <v>391</v>
      </c>
      <c r="S5080" s="27"/>
      <c r="V5080" t="str">
        <f t="shared" si="279"/>
        <v/>
      </c>
    </row>
    <row r="5081" spans="1:22" x14ac:dyDescent="0.25">
      <c r="A5081" t="s">
        <v>391</v>
      </c>
      <c r="B5081" t="s">
        <v>218</v>
      </c>
      <c r="C5081">
        <v>163625050</v>
      </c>
      <c r="D5081">
        <v>66</v>
      </c>
      <c r="E5081" t="s">
        <v>90</v>
      </c>
      <c r="G5081">
        <v>61.415999999999997</v>
      </c>
      <c r="H5081">
        <v>2016</v>
      </c>
      <c r="I5081">
        <v>12</v>
      </c>
      <c r="J5081">
        <v>26</v>
      </c>
      <c r="K5081">
        <v>13</v>
      </c>
      <c r="L5081">
        <v>28</v>
      </c>
      <c r="M5081" t="s">
        <v>900</v>
      </c>
      <c r="N5081" t="s">
        <v>171</v>
      </c>
      <c r="O5081" t="s">
        <v>799</v>
      </c>
      <c r="Q5081" t="s">
        <v>425</v>
      </c>
      <c r="R5081" t="str">
        <f t="shared" si="276"/>
        <v>Weekday</v>
      </c>
      <c r="S5081" s="27">
        <f t="shared" si="277"/>
        <v>42730</v>
      </c>
      <c r="T5081" t="str">
        <f t="shared" si="278"/>
        <v>D</v>
      </c>
      <c r="V5081" t="str">
        <f t="shared" si="279"/>
        <v>D</v>
      </c>
    </row>
    <row r="5082" spans="1:22" x14ac:dyDescent="0.25">
      <c r="A5082" t="s">
        <v>391</v>
      </c>
      <c r="B5082" t="s">
        <v>218</v>
      </c>
      <c r="C5082">
        <v>141585026</v>
      </c>
      <c r="D5082">
        <v>66</v>
      </c>
      <c r="E5082" t="s">
        <v>90</v>
      </c>
      <c r="G5082">
        <v>61.427999999999997</v>
      </c>
      <c r="H5082">
        <v>2014</v>
      </c>
      <c r="I5082">
        <v>6</v>
      </c>
      <c r="J5082">
        <v>7</v>
      </c>
      <c r="K5082">
        <v>4</v>
      </c>
      <c r="L5082">
        <v>45</v>
      </c>
      <c r="M5082" t="s">
        <v>899</v>
      </c>
      <c r="N5082" t="s">
        <v>860</v>
      </c>
      <c r="O5082" t="s">
        <v>799</v>
      </c>
      <c r="Q5082" t="s">
        <v>425</v>
      </c>
      <c r="R5082" t="str">
        <f t="shared" si="276"/>
        <v>Weekend</v>
      </c>
      <c r="S5082" s="27">
        <f t="shared" si="277"/>
        <v>41797</v>
      </c>
      <c r="T5082" t="str">
        <f t="shared" si="278"/>
        <v>S</v>
      </c>
      <c r="V5082" t="str">
        <f t="shared" si="279"/>
        <v>S</v>
      </c>
    </row>
    <row r="5083" spans="1:22" x14ac:dyDescent="0.25">
      <c r="A5083" t="s">
        <v>391</v>
      </c>
      <c r="B5083" t="s">
        <v>218</v>
      </c>
      <c r="C5083">
        <v>142285174</v>
      </c>
      <c r="D5083">
        <v>66</v>
      </c>
      <c r="E5083" t="s">
        <v>90</v>
      </c>
      <c r="G5083">
        <v>61.43</v>
      </c>
      <c r="H5083">
        <v>2014</v>
      </c>
      <c r="I5083">
        <v>8</v>
      </c>
      <c r="J5083">
        <v>16</v>
      </c>
      <c r="K5083">
        <v>14</v>
      </c>
      <c r="L5083">
        <v>50</v>
      </c>
      <c r="M5083" t="s">
        <v>900</v>
      </c>
      <c r="N5083" t="s">
        <v>860</v>
      </c>
      <c r="O5083" t="s">
        <v>799</v>
      </c>
      <c r="Q5083" t="s">
        <v>425</v>
      </c>
      <c r="R5083" t="str">
        <f t="shared" si="276"/>
        <v>Weekend</v>
      </c>
      <c r="S5083" s="27">
        <f t="shared" si="277"/>
        <v>41867</v>
      </c>
      <c r="T5083" t="str">
        <f t="shared" si="278"/>
        <v>S</v>
      </c>
      <c r="V5083" t="str">
        <f t="shared" si="279"/>
        <v>S</v>
      </c>
    </row>
    <row r="5084" spans="1:22" x14ac:dyDescent="0.25">
      <c r="A5084" t="s">
        <v>391</v>
      </c>
      <c r="B5084" t="s">
        <v>218</v>
      </c>
      <c r="C5084">
        <v>171955328</v>
      </c>
      <c r="D5084">
        <v>66</v>
      </c>
      <c r="E5084" t="s">
        <v>90</v>
      </c>
      <c r="G5084">
        <v>61.433</v>
      </c>
      <c r="H5084">
        <v>2017</v>
      </c>
      <c r="I5084">
        <v>7</v>
      </c>
      <c r="J5084">
        <v>14</v>
      </c>
      <c r="K5084">
        <v>17</v>
      </c>
      <c r="L5084">
        <v>38</v>
      </c>
      <c r="M5084" t="s">
        <v>900</v>
      </c>
      <c r="N5084" t="s">
        <v>860</v>
      </c>
      <c r="O5084" t="s">
        <v>799</v>
      </c>
      <c r="Q5084" t="s">
        <v>425</v>
      </c>
      <c r="R5084" t="str">
        <f t="shared" si="276"/>
        <v>Weekday</v>
      </c>
      <c r="S5084" s="27">
        <f t="shared" si="277"/>
        <v>42930</v>
      </c>
      <c r="T5084" t="str">
        <f t="shared" si="278"/>
        <v>D</v>
      </c>
      <c r="V5084" t="str">
        <f t="shared" si="279"/>
        <v>D</v>
      </c>
    </row>
    <row r="5085" spans="1:22" x14ac:dyDescent="0.25">
      <c r="A5085" t="s">
        <v>391</v>
      </c>
      <c r="B5085" t="s">
        <v>218</v>
      </c>
      <c r="C5085">
        <v>170035354</v>
      </c>
      <c r="D5085">
        <v>66</v>
      </c>
      <c r="E5085" t="s">
        <v>90</v>
      </c>
      <c r="G5085">
        <v>61.436999999999998</v>
      </c>
      <c r="H5085">
        <v>2017</v>
      </c>
      <c r="I5085">
        <v>1</v>
      </c>
      <c r="J5085">
        <v>2</v>
      </c>
      <c r="K5085">
        <v>19</v>
      </c>
      <c r="L5085">
        <v>10</v>
      </c>
      <c r="M5085" t="s">
        <v>900</v>
      </c>
      <c r="N5085" t="s">
        <v>860</v>
      </c>
      <c r="O5085" t="s">
        <v>799</v>
      </c>
      <c r="Q5085" t="s">
        <v>425</v>
      </c>
      <c r="R5085" t="str">
        <f t="shared" si="276"/>
        <v>Weekday</v>
      </c>
      <c r="S5085" s="27">
        <f t="shared" si="277"/>
        <v>42737</v>
      </c>
      <c r="T5085" t="str">
        <f t="shared" si="278"/>
        <v>D</v>
      </c>
      <c r="V5085" t="str">
        <f t="shared" si="279"/>
        <v>D</v>
      </c>
    </row>
    <row r="5086" spans="1:22" x14ac:dyDescent="0.25">
      <c r="A5086" t="s">
        <v>391</v>
      </c>
      <c r="B5086" t="s">
        <v>218</v>
      </c>
      <c r="C5086">
        <v>152685015</v>
      </c>
      <c r="D5086">
        <v>66</v>
      </c>
      <c r="E5086" t="s">
        <v>90</v>
      </c>
      <c r="G5086">
        <v>61.438000000000002</v>
      </c>
      <c r="H5086">
        <v>2015</v>
      </c>
      <c r="I5086">
        <v>8</v>
      </c>
      <c r="J5086">
        <v>22</v>
      </c>
      <c r="K5086">
        <v>18</v>
      </c>
      <c r="L5086">
        <v>0</v>
      </c>
      <c r="M5086" t="s">
        <v>900</v>
      </c>
      <c r="N5086" t="s">
        <v>171</v>
      </c>
      <c r="O5086" t="s">
        <v>799</v>
      </c>
      <c r="Q5086" t="s">
        <v>425</v>
      </c>
      <c r="R5086" t="str">
        <f t="shared" si="276"/>
        <v>Weekend</v>
      </c>
      <c r="S5086" s="27">
        <f t="shared" si="277"/>
        <v>42238</v>
      </c>
      <c r="T5086" t="str">
        <f t="shared" si="278"/>
        <v>S</v>
      </c>
      <c r="V5086" t="str">
        <f t="shared" si="279"/>
        <v>S</v>
      </c>
    </row>
    <row r="5087" spans="1:22" x14ac:dyDescent="0.25">
      <c r="A5087" t="s">
        <v>391</v>
      </c>
      <c r="B5087" t="s">
        <v>218</v>
      </c>
      <c r="C5087">
        <v>132365056</v>
      </c>
      <c r="D5087">
        <v>66</v>
      </c>
      <c r="E5087" t="s">
        <v>90</v>
      </c>
      <c r="G5087">
        <v>61.448</v>
      </c>
      <c r="H5087">
        <v>2013</v>
      </c>
      <c r="I5087">
        <v>8</v>
      </c>
      <c r="J5087">
        <v>22</v>
      </c>
      <c r="K5087">
        <v>9</v>
      </c>
      <c r="L5087">
        <v>25</v>
      </c>
      <c r="M5087" t="s">
        <v>900</v>
      </c>
      <c r="N5087" t="s">
        <v>404</v>
      </c>
      <c r="O5087" t="s">
        <v>799</v>
      </c>
      <c r="Q5087" t="s">
        <v>425</v>
      </c>
      <c r="R5087" t="str">
        <f t="shared" si="276"/>
        <v>Weekday</v>
      </c>
      <c r="S5087" s="27">
        <f t="shared" si="277"/>
        <v>41508</v>
      </c>
      <c r="T5087" t="str">
        <f t="shared" si="278"/>
        <v>S</v>
      </c>
      <c r="V5087" t="str">
        <f t="shared" si="279"/>
        <v>S</v>
      </c>
    </row>
    <row r="5088" spans="1:22" x14ac:dyDescent="0.25">
      <c r="A5088" t="s">
        <v>391</v>
      </c>
      <c r="B5088" t="s">
        <v>218</v>
      </c>
      <c r="C5088">
        <v>131815210</v>
      </c>
      <c r="D5088">
        <v>66</v>
      </c>
      <c r="E5088" t="s">
        <v>90</v>
      </c>
      <c r="G5088">
        <v>61.265999999999998</v>
      </c>
      <c r="H5088">
        <v>2013</v>
      </c>
      <c r="I5088">
        <v>6</v>
      </c>
      <c r="J5088">
        <v>29</v>
      </c>
      <c r="K5088">
        <v>13</v>
      </c>
      <c r="L5088">
        <v>59</v>
      </c>
      <c r="M5088" t="s">
        <v>900</v>
      </c>
      <c r="N5088" t="s">
        <v>860</v>
      </c>
      <c r="O5088" t="s">
        <v>799</v>
      </c>
      <c r="Q5088" t="s">
        <v>423</v>
      </c>
      <c r="R5088" t="str">
        <f t="shared" si="276"/>
        <v>Weekend</v>
      </c>
      <c r="S5088" s="27">
        <f t="shared" si="277"/>
        <v>41454</v>
      </c>
      <c r="T5088" t="str">
        <f t="shared" si="278"/>
        <v>S</v>
      </c>
      <c r="V5088" t="str">
        <f t="shared" si="279"/>
        <v>S</v>
      </c>
    </row>
    <row r="5089" spans="1:22" x14ac:dyDescent="0.25">
      <c r="A5089" t="s">
        <v>391</v>
      </c>
      <c r="B5089" t="s">
        <v>218</v>
      </c>
      <c r="C5089">
        <v>151755123</v>
      </c>
      <c r="D5089">
        <v>66</v>
      </c>
      <c r="E5089" t="s">
        <v>90</v>
      </c>
      <c r="G5089">
        <v>61.463999999999999</v>
      </c>
      <c r="H5089">
        <v>2015</v>
      </c>
      <c r="I5089">
        <v>6</v>
      </c>
      <c r="J5089">
        <v>23</v>
      </c>
      <c r="K5089">
        <v>12</v>
      </c>
      <c r="L5089">
        <v>23</v>
      </c>
      <c r="M5089" t="s">
        <v>900</v>
      </c>
      <c r="N5089" t="s">
        <v>860</v>
      </c>
      <c r="O5089" t="s">
        <v>799</v>
      </c>
      <c r="Q5089" t="s">
        <v>425</v>
      </c>
      <c r="R5089" t="str">
        <f t="shared" si="276"/>
        <v>Weekday</v>
      </c>
      <c r="S5089" s="27">
        <f t="shared" si="277"/>
        <v>42178</v>
      </c>
      <c r="T5089" t="str">
        <f t="shared" si="278"/>
        <v>S</v>
      </c>
      <c r="V5089" t="str">
        <f t="shared" si="279"/>
        <v>S</v>
      </c>
    </row>
    <row r="5090" spans="1:22" x14ac:dyDescent="0.25">
      <c r="A5090" t="s">
        <v>391</v>
      </c>
      <c r="B5090" t="s">
        <v>218</v>
      </c>
      <c r="C5090">
        <v>133615212</v>
      </c>
      <c r="D5090">
        <v>66</v>
      </c>
      <c r="E5090" t="s">
        <v>90</v>
      </c>
      <c r="G5090">
        <v>61.478000000000002</v>
      </c>
      <c r="H5090">
        <v>2013</v>
      </c>
      <c r="I5090">
        <v>12</v>
      </c>
      <c r="J5090">
        <v>27</v>
      </c>
      <c r="K5090">
        <v>15</v>
      </c>
      <c r="L5090">
        <v>9</v>
      </c>
      <c r="M5090" t="s">
        <v>900</v>
      </c>
      <c r="N5090" t="s">
        <v>860</v>
      </c>
      <c r="O5090" t="s">
        <v>799</v>
      </c>
      <c r="Q5090" t="s">
        <v>425</v>
      </c>
      <c r="R5090" t="str">
        <f t="shared" si="276"/>
        <v>Weekday</v>
      </c>
      <c r="S5090" s="27">
        <f t="shared" si="277"/>
        <v>41635</v>
      </c>
      <c r="T5090" t="str">
        <f t="shared" si="278"/>
        <v>S</v>
      </c>
      <c r="V5090" t="str">
        <f t="shared" si="279"/>
        <v>S</v>
      </c>
    </row>
    <row r="5091" spans="1:22" x14ac:dyDescent="0.25">
      <c r="A5091" t="s">
        <v>391</v>
      </c>
      <c r="B5091" t="s">
        <v>218</v>
      </c>
      <c r="C5091">
        <v>151335249</v>
      </c>
      <c r="D5091">
        <v>66</v>
      </c>
      <c r="E5091" t="s">
        <v>90</v>
      </c>
      <c r="G5091">
        <v>61.478999999999999</v>
      </c>
      <c r="H5091">
        <v>2015</v>
      </c>
      <c r="I5091">
        <v>5</v>
      </c>
      <c r="J5091">
        <v>12</v>
      </c>
      <c r="K5091">
        <v>16</v>
      </c>
      <c r="L5091">
        <v>7</v>
      </c>
      <c r="M5091" t="s">
        <v>900</v>
      </c>
      <c r="N5091" t="s">
        <v>171</v>
      </c>
      <c r="O5091" t="s">
        <v>799</v>
      </c>
      <c r="Q5091" t="s">
        <v>425</v>
      </c>
      <c r="R5091" t="str">
        <f t="shared" si="276"/>
        <v>Weekday</v>
      </c>
      <c r="S5091" s="27">
        <f t="shared" si="277"/>
        <v>42136</v>
      </c>
      <c r="T5091" t="str">
        <f t="shared" si="278"/>
        <v>S</v>
      </c>
      <c r="V5091" t="str">
        <f t="shared" si="279"/>
        <v>S</v>
      </c>
    </row>
    <row r="5092" spans="1:22" x14ac:dyDescent="0.25">
      <c r="A5092" t="s">
        <v>391</v>
      </c>
      <c r="B5092" t="s">
        <v>218</v>
      </c>
      <c r="C5092">
        <v>160695153</v>
      </c>
      <c r="D5092">
        <v>66</v>
      </c>
      <c r="E5092" t="s">
        <v>90</v>
      </c>
      <c r="G5092">
        <v>61.48</v>
      </c>
      <c r="H5092">
        <v>2016</v>
      </c>
      <c r="I5092">
        <v>3</v>
      </c>
      <c r="J5092">
        <v>8</v>
      </c>
      <c r="K5092">
        <v>10</v>
      </c>
      <c r="L5092">
        <v>5</v>
      </c>
      <c r="M5092" t="s">
        <v>900</v>
      </c>
      <c r="N5092" t="s">
        <v>171</v>
      </c>
      <c r="O5092" t="s">
        <v>799</v>
      </c>
      <c r="Q5092" t="s">
        <v>425</v>
      </c>
      <c r="R5092" t="str">
        <f t="shared" si="276"/>
        <v>Weekday</v>
      </c>
      <c r="S5092" s="27">
        <f t="shared" si="277"/>
        <v>42437</v>
      </c>
      <c r="T5092" t="str">
        <f t="shared" si="278"/>
        <v>D</v>
      </c>
      <c r="V5092" t="str">
        <f t="shared" si="279"/>
        <v>D</v>
      </c>
    </row>
    <row r="5093" spans="1:22" x14ac:dyDescent="0.25">
      <c r="A5093" t="s">
        <v>391</v>
      </c>
      <c r="B5093" t="s">
        <v>218</v>
      </c>
      <c r="C5093">
        <v>133045059</v>
      </c>
      <c r="D5093">
        <v>66</v>
      </c>
      <c r="E5093" t="s">
        <v>90</v>
      </c>
      <c r="G5093">
        <v>61.481999999999999</v>
      </c>
      <c r="H5093">
        <v>2013</v>
      </c>
      <c r="I5093">
        <v>10</v>
      </c>
      <c r="J5093">
        <v>31</v>
      </c>
      <c r="K5093">
        <v>7</v>
      </c>
      <c r="L5093">
        <v>11</v>
      </c>
      <c r="M5093" t="s">
        <v>900</v>
      </c>
      <c r="N5093" t="s">
        <v>860</v>
      </c>
      <c r="O5093" t="s">
        <v>799</v>
      </c>
      <c r="Q5093" t="s">
        <v>425</v>
      </c>
      <c r="R5093" t="str">
        <f t="shared" si="276"/>
        <v>Weekday</v>
      </c>
      <c r="S5093" s="27">
        <f t="shared" si="277"/>
        <v>41578</v>
      </c>
      <c r="T5093" t="str">
        <f t="shared" si="278"/>
        <v>S</v>
      </c>
      <c r="V5093" t="str">
        <f t="shared" si="279"/>
        <v>S</v>
      </c>
    </row>
    <row r="5094" spans="1:22" x14ac:dyDescent="0.25">
      <c r="A5094" t="s">
        <v>391</v>
      </c>
      <c r="B5094" t="s">
        <v>218</v>
      </c>
      <c r="C5094">
        <v>161885392</v>
      </c>
      <c r="D5094">
        <v>66</v>
      </c>
      <c r="E5094" t="s">
        <v>90</v>
      </c>
      <c r="G5094">
        <v>61.484999999999999</v>
      </c>
      <c r="H5094">
        <v>2016</v>
      </c>
      <c r="I5094">
        <v>7</v>
      </c>
      <c r="J5094">
        <v>6</v>
      </c>
      <c r="K5094">
        <v>14</v>
      </c>
      <c r="L5094">
        <v>24</v>
      </c>
      <c r="M5094" t="s">
        <v>900</v>
      </c>
      <c r="N5094" t="s">
        <v>860</v>
      </c>
      <c r="O5094" t="s">
        <v>799</v>
      </c>
      <c r="Q5094" t="s">
        <v>425</v>
      </c>
      <c r="R5094" t="str">
        <f t="shared" si="276"/>
        <v>Weekday</v>
      </c>
      <c r="S5094" s="27">
        <f t="shared" si="277"/>
        <v>42557</v>
      </c>
      <c r="T5094" t="str">
        <f t="shared" si="278"/>
        <v>D</v>
      </c>
      <c r="V5094" t="str">
        <f t="shared" si="279"/>
        <v>D</v>
      </c>
    </row>
    <row r="5095" spans="1:22" x14ac:dyDescent="0.25">
      <c r="A5095" t="s">
        <v>391</v>
      </c>
      <c r="B5095" t="s">
        <v>218</v>
      </c>
      <c r="C5095">
        <v>141195185</v>
      </c>
      <c r="D5095">
        <v>66</v>
      </c>
      <c r="E5095" t="s">
        <v>90</v>
      </c>
      <c r="G5095">
        <v>61.488999999999997</v>
      </c>
      <c r="H5095">
        <v>2014</v>
      </c>
      <c r="I5095">
        <v>3</v>
      </c>
      <c r="J5095">
        <v>27</v>
      </c>
      <c r="K5095">
        <v>17</v>
      </c>
      <c r="L5095">
        <v>5</v>
      </c>
      <c r="M5095" t="s">
        <v>900</v>
      </c>
      <c r="N5095" t="s">
        <v>860</v>
      </c>
      <c r="O5095" t="s">
        <v>799</v>
      </c>
      <c r="Q5095" t="s">
        <v>425</v>
      </c>
      <c r="R5095" t="str">
        <f t="shared" si="276"/>
        <v>Weekday</v>
      </c>
      <c r="S5095" s="27">
        <f t="shared" si="277"/>
        <v>41725</v>
      </c>
      <c r="T5095" t="str">
        <f t="shared" si="278"/>
        <v>S</v>
      </c>
      <c r="V5095" t="str">
        <f t="shared" si="279"/>
        <v>S</v>
      </c>
    </row>
    <row r="5096" spans="1:22" x14ac:dyDescent="0.25">
      <c r="A5096" t="s">
        <v>391</v>
      </c>
      <c r="B5096" t="s">
        <v>218</v>
      </c>
      <c r="C5096">
        <v>160245211</v>
      </c>
      <c r="D5096">
        <v>66</v>
      </c>
      <c r="E5096" t="s">
        <v>90</v>
      </c>
      <c r="G5096">
        <v>61.488999999999997</v>
      </c>
      <c r="H5096">
        <v>2016</v>
      </c>
      <c r="I5096">
        <v>1</v>
      </c>
      <c r="J5096">
        <v>19</v>
      </c>
      <c r="K5096">
        <v>18</v>
      </c>
      <c r="L5096">
        <v>17</v>
      </c>
      <c r="M5096" t="s">
        <v>900</v>
      </c>
      <c r="N5096" t="s">
        <v>860</v>
      </c>
      <c r="O5096" t="s">
        <v>799</v>
      </c>
      <c r="Q5096" t="s">
        <v>425</v>
      </c>
      <c r="R5096" t="str">
        <f t="shared" si="276"/>
        <v>Weekday</v>
      </c>
      <c r="S5096" s="27">
        <f t="shared" si="277"/>
        <v>42388</v>
      </c>
      <c r="T5096" t="str">
        <f t="shared" si="278"/>
        <v>D</v>
      </c>
      <c r="V5096" t="str">
        <f t="shared" si="279"/>
        <v>D</v>
      </c>
    </row>
    <row r="5097" spans="1:22" x14ac:dyDescent="0.25">
      <c r="A5097" t="s">
        <v>391</v>
      </c>
      <c r="S5097" s="27"/>
      <c r="V5097" t="str">
        <f t="shared" si="279"/>
        <v/>
      </c>
    </row>
    <row r="5098" spans="1:22" x14ac:dyDescent="0.25">
      <c r="A5098" t="s">
        <v>391</v>
      </c>
      <c r="B5098" t="s">
        <v>218</v>
      </c>
      <c r="C5098">
        <v>171755274</v>
      </c>
      <c r="D5098">
        <v>66</v>
      </c>
      <c r="E5098" t="s">
        <v>90</v>
      </c>
      <c r="G5098">
        <v>61.49</v>
      </c>
      <c r="H5098">
        <v>2017</v>
      </c>
      <c r="I5098">
        <v>6</v>
      </c>
      <c r="J5098">
        <v>23</v>
      </c>
      <c r="K5098">
        <v>19</v>
      </c>
      <c r="L5098">
        <v>40</v>
      </c>
      <c r="M5098" t="s">
        <v>899</v>
      </c>
      <c r="N5098" t="s">
        <v>170</v>
      </c>
      <c r="O5098" t="s">
        <v>799</v>
      </c>
      <c r="Q5098" t="s">
        <v>425</v>
      </c>
      <c r="R5098" t="str">
        <f t="shared" si="276"/>
        <v>Weekday</v>
      </c>
      <c r="S5098" s="27">
        <f t="shared" si="277"/>
        <v>42909</v>
      </c>
      <c r="T5098" t="str">
        <f t="shared" si="278"/>
        <v>D</v>
      </c>
      <c r="V5098" t="str">
        <f t="shared" si="279"/>
        <v>D</v>
      </c>
    </row>
    <row r="5099" spans="1:22" x14ac:dyDescent="0.25">
      <c r="A5099" t="s">
        <v>391</v>
      </c>
      <c r="B5099" t="s">
        <v>218</v>
      </c>
      <c r="C5099">
        <v>152895161</v>
      </c>
      <c r="D5099">
        <v>66</v>
      </c>
      <c r="E5099" t="s">
        <v>90</v>
      </c>
      <c r="G5099">
        <v>61.493000000000002</v>
      </c>
      <c r="H5099">
        <v>2015</v>
      </c>
      <c r="I5099">
        <v>10</v>
      </c>
      <c r="J5099">
        <v>16</v>
      </c>
      <c r="K5099">
        <v>9</v>
      </c>
      <c r="L5099">
        <v>22</v>
      </c>
      <c r="M5099" t="s">
        <v>900</v>
      </c>
      <c r="N5099" t="s">
        <v>171</v>
      </c>
      <c r="O5099" t="s">
        <v>799</v>
      </c>
      <c r="Q5099" t="s">
        <v>425</v>
      </c>
      <c r="R5099" t="str">
        <f t="shared" si="276"/>
        <v>Weekday</v>
      </c>
      <c r="S5099" s="27">
        <f t="shared" si="277"/>
        <v>42293</v>
      </c>
      <c r="T5099" t="str">
        <f t="shared" si="278"/>
        <v>D</v>
      </c>
      <c r="V5099" t="str">
        <f t="shared" si="279"/>
        <v>D</v>
      </c>
    </row>
    <row r="5100" spans="1:22" x14ac:dyDescent="0.25">
      <c r="A5100" t="s">
        <v>391</v>
      </c>
      <c r="B5100" t="s">
        <v>218</v>
      </c>
      <c r="C5100">
        <v>161775090</v>
      </c>
      <c r="D5100">
        <v>66</v>
      </c>
      <c r="E5100" t="s">
        <v>90</v>
      </c>
      <c r="G5100">
        <v>61.497</v>
      </c>
      <c r="H5100">
        <v>2016</v>
      </c>
      <c r="I5100">
        <v>6</v>
      </c>
      <c r="J5100">
        <v>24</v>
      </c>
      <c r="K5100">
        <v>7</v>
      </c>
      <c r="L5100">
        <v>44</v>
      </c>
      <c r="M5100" t="s">
        <v>900</v>
      </c>
      <c r="N5100" t="s">
        <v>860</v>
      </c>
      <c r="O5100" t="s">
        <v>799</v>
      </c>
      <c r="Q5100" t="s">
        <v>425</v>
      </c>
      <c r="R5100" t="str">
        <f t="shared" si="276"/>
        <v>Weekday</v>
      </c>
      <c r="S5100" s="27">
        <f t="shared" si="277"/>
        <v>42545</v>
      </c>
      <c r="T5100" t="str">
        <f t="shared" si="278"/>
        <v>D</v>
      </c>
      <c r="V5100" t="str">
        <f t="shared" si="279"/>
        <v>D</v>
      </c>
    </row>
    <row r="5101" spans="1:22" x14ac:dyDescent="0.25">
      <c r="A5101" t="s">
        <v>391</v>
      </c>
      <c r="B5101" t="s">
        <v>218</v>
      </c>
      <c r="C5101">
        <v>163305178</v>
      </c>
      <c r="D5101">
        <v>66</v>
      </c>
      <c r="E5101" t="s">
        <v>90</v>
      </c>
      <c r="G5101">
        <v>61.505000000000003</v>
      </c>
      <c r="H5101">
        <v>2016</v>
      </c>
      <c r="I5101">
        <v>11</v>
      </c>
      <c r="J5101">
        <v>25</v>
      </c>
      <c r="K5101">
        <v>14</v>
      </c>
      <c r="L5101">
        <v>32</v>
      </c>
      <c r="M5101" t="s">
        <v>900</v>
      </c>
      <c r="N5101" t="s">
        <v>860</v>
      </c>
      <c r="O5101" t="s">
        <v>799</v>
      </c>
      <c r="Q5101" t="s">
        <v>425</v>
      </c>
      <c r="R5101" t="str">
        <f t="shared" si="276"/>
        <v>Weekday</v>
      </c>
      <c r="S5101" s="27">
        <f t="shared" si="277"/>
        <v>42699</v>
      </c>
      <c r="T5101" t="str">
        <f t="shared" si="278"/>
        <v>D</v>
      </c>
      <c r="V5101" t="str">
        <f t="shared" si="279"/>
        <v>D</v>
      </c>
    </row>
    <row r="5102" spans="1:22" x14ac:dyDescent="0.25">
      <c r="A5102" t="s">
        <v>391</v>
      </c>
      <c r="B5102" t="s">
        <v>218</v>
      </c>
      <c r="C5102">
        <v>161175015</v>
      </c>
      <c r="D5102">
        <v>66</v>
      </c>
      <c r="E5102" t="s">
        <v>90</v>
      </c>
      <c r="G5102">
        <v>61.505000000000003</v>
      </c>
      <c r="H5102">
        <v>2016</v>
      </c>
      <c r="I5102">
        <v>4</v>
      </c>
      <c r="J5102">
        <v>23</v>
      </c>
      <c r="K5102">
        <v>2</v>
      </c>
      <c r="L5102">
        <v>1</v>
      </c>
      <c r="M5102" t="s">
        <v>899</v>
      </c>
      <c r="N5102" t="s">
        <v>860</v>
      </c>
      <c r="O5102" t="s">
        <v>799</v>
      </c>
      <c r="Q5102" t="s">
        <v>425</v>
      </c>
      <c r="R5102" t="str">
        <f t="shared" si="276"/>
        <v>Weekend</v>
      </c>
      <c r="S5102" s="27">
        <f t="shared" si="277"/>
        <v>42483</v>
      </c>
      <c r="T5102" t="str">
        <f t="shared" si="278"/>
        <v>D</v>
      </c>
      <c r="V5102" t="str">
        <f t="shared" si="279"/>
        <v>D</v>
      </c>
    </row>
    <row r="5103" spans="1:22" x14ac:dyDescent="0.25">
      <c r="A5103" t="s">
        <v>391</v>
      </c>
      <c r="B5103" t="s">
        <v>218</v>
      </c>
      <c r="C5103">
        <v>162975159</v>
      </c>
      <c r="D5103">
        <v>66</v>
      </c>
      <c r="E5103" t="s">
        <v>90</v>
      </c>
      <c r="G5103">
        <v>61.503999999999998</v>
      </c>
      <c r="H5103">
        <v>2016</v>
      </c>
      <c r="I5103">
        <v>10</v>
      </c>
      <c r="J5103">
        <v>23</v>
      </c>
      <c r="K5103">
        <v>12</v>
      </c>
      <c r="L5103">
        <v>13</v>
      </c>
      <c r="M5103" t="s">
        <v>900</v>
      </c>
      <c r="N5103" t="s">
        <v>860</v>
      </c>
      <c r="O5103" t="s">
        <v>799</v>
      </c>
      <c r="Q5103" t="s">
        <v>425</v>
      </c>
      <c r="R5103" t="str">
        <f t="shared" si="276"/>
        <v>Weekend</v>
      </c>
      <c r="S5103" s="27">
        <f t="shared" si="277"/>
        <v>42666</v>
      </c>
      <c r="T5103" t="str">
        <f t="shared" si="278"/>
        <v>D</v>
      </c>
      <c r="V5103" t="str">
        <f t="shared" si="279"/>
        <v>D</v>
      </c>
    </row>
    <row r="5104" spans="1:22" x14ac:dyDescent="0.25">
      <c r="A5104" t="s">
        <v>391</v>
      </c>
      <c r="B5104" t="s">
        <v>218</v>
      </c>
      <c r="C5104">
        <v>133355154</v>
      </c>
      <c r="D5104">
        <v>66</v>
      </c>
      <c r="E5104" t="s">
        <v>90</v>
      </c>
      <c r="G5104">
        <v>61.512999999999998</v>
      </c>
      <c r="H5104">
        <v>2013</v>
      </c>
      <c r="I5104">
        <v>11</v>
      </c>
      <c r="J5104">
        <v>30</v>
      </c>
      <c r="K5104">
        <v>18</v>
      </c>
      <c r="L5104">
        <v>1</v>
      </c>
      <c r="M5104" t="s">
        <v>900</v>
      </c>
      <c r="N5104" t="s">
        <v>860</v>
      </c>
      <c r="O5104" t="s">
        <v>799</v>
      </c>
      <c r="Q5104" t="s">
        <v>425</v>
      </c>
      <c r="R5104" t="str">
        <f t="shared" si="276"/>
        <v>Weekend</v>
      </c>
      <c r="S5104" s="27">
        <f t="shared" si="277"/>
        <v>41608</v>
      </c>
      <c r="T5104" t="str">
        <f t="shared" si="278"/>
        <v>S</v>
      </c>
      <c r="V5104" t="str">
        <f t="shared" si="279"/>
        <v>S</v>
      </c>
    </row>
    <row r="5105" spans="1:22" x14ac:dyDescent="0.25">
      <c r="A5105" t="s">
        <v>391</v>
      </c>
      <c r="B5105" t="s">
        <v>218</v>
      </c>
      <c r="C5105">
        <v>152825326</v>
      </c>
      <c r="D5105">
        <v>66</v>
      </c>
      <c r="E5105" t="s">
        <v>90</v>
      </c>
      <c r="G5105">
        <v>61.515999999999998</v>
      </c>
      <c r="H5105">
        <v>2015</v>
      </c>
      <c r="I5105">
        <v>10</v>
      </c>
      <c r="J5105">
        <v>7</v>
      </c>
      <c r="K5105">
        <v>15</v>
      </c>
      <c r="L5105">
        <v>52</v>
      </c>
      <c r="M5105" t="s">
        <v>900</v>
      </c>
      <c r="N5105" t="s">
        <v>860</v>
      </c>
      <c r="O5105" t="s">
        <v>799</v>
      </c>
      <c r="Q5105" t="s">
        <v>425</v>
      </c>
      <c r="R5105" t="str">
        <f t="shared" ref="R5105:R5168" si="280">IF(WEEKDAY(DATE(H5105,I5105,J5105),2) &lt; 6, "Weekday", "Weekend")</f>
        <v>Weekday</v>
      </c>
      <c r="S5105" s="27">
        <f t="shared" ref="S5105:S5168" si="281">DATE(H5105,I5105,J5105)</f>
        <v>42284</v>
      </c>
      <c r="T5105" t="str">
        <f t="shared" si="278"/>
        <v>D</v>
      </c>
      <c r="V5105" t="str">
        <f t="shared" si="279"/>
        <v>D</v>
      </c>
    </row>
    <row r="5106" spans="1:22" x14ac:dyDescent="0.25">
      <c r="A5106" t="s">
        <v>391</v>
      </c>
      <c r="B5106" t="s">
        <v>218</v>
      </c>
      <c r="C5106">
        <v>172085046</v>
      </c>
      <c r="D5106">
        <v>66</v>
      </c>
      <c r="E5106" t="s">
        <v>90</v>
      </c>
      <c r="G5106">
        <v>61.518000000000001</v>
      </c>
      <c r="H5106">
        <v>2017</v>
      </c>
      <c r="I5106">
        <v>7</v>
      </c>
      <c r="J5106">
        <v>26</v>
      </c>
      <c r="K5106">
        <v>11</v>
      </c>
      <c r="L5106">
        <v>44</v>
      </c>
      <c r="M5106" t="s">
        <v>900</v>
      </c>
      <c r="N5106" t="s">
        <v>171</v>
      </c>
      <c r="O5106" t="s">
        <v>799</v>
      </c>
      <c r="Q5106" t="s">
        <v>425</v>
      </c>
      <c r="R5106" t="str">
        <f t="shared" si="280"/>
        <v>Weekday</v>
      </c>
      <c r="S5106" s="27">
        <f t="shared" si="281"/>
        <v>42942</v>
      </c>
      <c r="T5106" t="str">
        <f t="shared" ref="T5106:T5169" si="282">IF(OR(H5106=2013,H5106=2014,AND(H5106=2015,I5106&lt;9),AND(H5106=2015,I5106=9,J5106&lt;5)),"S","D")</f>
        <v>D</v>
      </c>
      <c r="V5106" t="str">
        <f t="shared" si="279"/>
        <v>D</v>
      </c>
    </row>
    <row r="5107" spans="1:22" x14ac:dyDescent="0.25">
      <c r="A5107" t="s">
        <v>391</v>
      </c>
      <c r="S5107" s="27"/>
      <c r="V5107" t="str">
        <f t="shared" si="279"/>
        <v/>
      </c>
    </row>
    <row r="5108" spans="1:22" x14ac:dyDescent="0.25">
      <c r="A5108" t="s">
        <v>391</v>
      </c>
      <c r="S5108" s="27"/>
      <c r="V5108" t="str">
        <f t="shared" si="279"/>
        <v/>
      </c>
    </row>
    <row r="5109" spans="1:22" x14ac:dyDescent="0.25">
      <c r="A5109" t="s">
        <v>391</v>
      </c>
      <c r="S5109" s="27"/>
      <c r="V5109" t="str">
        <f t="shared" si="279"/>
        <v/>
      </c>
    </row>
    <row r="5110" spans="1:22" x14ac:dyDescent="0.25">
      <c r="A5110" t="s">
        <v>391</v>
      </c>
      <c r="B5110" t="s">
        <v>218</v>
      </c>
      <c r="C5110">
        <v>151445076</v>
      </c>
      <c r="D5110">
        <v>66</v>
      </c>
      <c r="E5110" t="s">
        <v>90</v>
      </c>
      <c r="G5110">
        <v>61.529000000000003</v>
      </c>
      <c r="H5110">
        <v>2015</v>
      </c>
      <c r="I5110">
        <v>5</v>
      </c>
      <c r="J5110">
        <v>23</v>
      </c>
      <c r="K5110">
        <v>18</v>
      </c>
      <c r="L5110">
        <v>44</v>
      </c>
      <c r="M5110" t="s">
        <v>900</v>
      </c>
      <c r="N5110" t="s">
        <v>170</v>
      </c>
      <c r="O5110" t="s">
        <v>799</v>
      </c>
      <c r="Q5110" t="s">
        <v>425</v>
      </c>
      <c r="R5110" t="str">
        <f t="shared" si="280"/>
        <v>Weekend</v>
      </c>
      <c r="S5110" s="27">
        <f t="shared" si="281"/>
        <v>42147</v>
      </c>
      <c r="T5110" t="str">
        <f t="shared" si="282"/>
        <v>S</v>
      </c>
      <c r="V5110" t="str">
        <f t="shared" si="279"/>
        <v>S</v>
      </c>
    </row>
    <row r="5111" spans="1:22" x14ac:dyDescent="0.25">
      <c r="A5111" t="s">
        <v>391</v>
      </c>
      <c r="B5111" t="s">
        <v>218</v>
      </c>
      <c r="C5111">
        <v>132795124</v>
      </c>
      <c r="D5111">
        <v>66</v>
      </c>
      <c r="E5111" t="s">
        <v>90</v>
      </c>
      <c r="G5111">
        <v>61.533999999999999</v>
      </c>
      <c r="H5111">
        <v>2013</v>
      </c>
      <c r="I5111">
        <v>9</v>
      </c>
      <c r="J5111">
        <v>22</v>
      </c>
      <c r="K5111">
        <v>15</v>
      </c>
      <c r="L5111">
        <v>40</v>
      </c>
      <c r="M5111" t="s">
        <v>900</v>
      </c>
      <c r="N5111" t="s">
        <v>171</v>
      </c>
      <c r="O5111" t="s">
        <v>799</v>
      </c>
      <c r="Q5111" t="s">
        <v>425</v>
      </c>
      <c r="R5111" t="str">
        <f t="shared" si="280"/>
        <v>Weekend</v>
      </c>
      <c r="S5111" s="27">
        <f t="shared" si="281"/>
        <v>41539</v>
      </c>
      <c r="T5111" t="str">
        <f t="shared" si="282"/>
        <v>S</v>
      </c>
      <c r="V5111" t="str">
        <f t="shared" si="279"/>
        <v>S</v>
      </c>
    </row>
    <row r="5112" spans="1:22" x14ac:dyDescent="0.25">
      <c r="A5112" t="s">
        <v>391</v>
      </c>
      <c r="B5112" t="s">
        <v>218</v>
      </c>
      <c r="C5112">
        <v>141595146</v>
      </c>
      <c r="D5112">
        <v>66</v>
      </c>
      <c r="E5112" t="s">
        <v>90</v>
      </c>
      <c r="G5112">
        <v>61.54</v>
      </c>
      <c r="H5112">
        <v>2014</v>
      </c>
      <c r="I5112">
        <v>6</v>
      </c>
      <c r="J5112">
        <v>7</v>
      </c>
      <c r="K5112">
        <v>10</v>
      </c>
      <c r="L5112">
        <v>49</v>
      </c>
      <c r="M5112" t="s">
        <v>900</v>
      </c>
      <c r="N5112" t="s">
        <v>171</v>
      </c>
      <c r="O5112" t="s">
        <v>799</v>
      </c>
      <c r="Q5112" t="s">
        <v>425</v>
      </c>
      <c r="R5112" t="str">
        <f t="shared" si="280"/>
        <v>Weekend</v>
      </c>
      <c r="S5112" s="27">
        <f t="shared" si="281"/>
        <v>41797</v>
      </c>
      <c r="T5112" t="str">
        <f t="shared" si="282"/>
        <v>S</v>
      </c>
      <c r="V5112" t="str">
        <f t="shared" si="279"/>
        <v>S</v>
      </c>
    </row>
    <row r="5113" spans="1:22" x14ac:dyDescent="0.25">
      <c r="A5113" t="s">
        <v>391</v>
      </c>
      <c r="B5113" t="s">
        <v>218</v>
      </c>
      <c r="C5113">
        <v>170215091</v>
      </c>
      <c r="D5113">
        <v>66</v>
      </c>
      <c r="E5113" t="s">
        <v>90</v>
      </c>
      <c r="G5113">
        <v>61.543999999999997</v>
      </c>
      <c r="H5113">
        <v>2017</v>
      </c>
      <c r="I5113">
        <v>1</v>
      </c>
      <c r="J5113">
        <v>21</v>
      </c>
      <c r="K5113">
        <v>8</v>
      </c>
      <c r="L5113">
        <v>9</v>
      </c>
      <c r="M5113" t="s">
        <v>900</v>
      </c>
      <c r="N5113" t="s">
        <v>860</v>
      </c>
      <c r="O5113" t="s">
        <v>799</v>
      </c>
      <c r="Q5113" t="s">
        <v>425</v>
      </c>
      <c r="R5113" t="str">
        <f t="shared" si="280"/>
        <v>Weekend</v>
      </c>
      <c r="S5113" s="27">
        <f t="shared" si="281"/>
        <v>42756</v>
      </c>
      <c r="T5113" t="str">
        <f t="shared" si="282"/>
        <v>D</v>
      </c>
      <c r="V5113" t="str">
        <f t="shared" si="279"/>
        <v>D</v>
      </c>
    </row>
    <row r="5114" spans="1:22" x14ac:dyDescent="0.25">
      <c r="A5114" t="s">
        <v>391</v>
      </c>
      <c r="S5114" s="27"/>
      <c r="V5114" t="str">
        <f t="shared" si="279"/>
        <v/>
      </c>
    </row>
    <row r="5115" spans="1:22" x14ac:dyDescent="0.25">
      <c r="A5115" t="s">
        <v>391</v>
      </c>
      <c r="S5115" s="27"/>
      <c r="V5115" t="str">
        <f t="shared" si="279"/>
        <v/>
      </c>
    </row>
    <row r="5116" spans="1:22" x14ac:dyDescent="0.25">
      <c r="A5116" t="s">
        <v>391</v>
      </c>
      <c r="B5116" t="s">
        <v>218</v>
      </c>
      <c r="C5116">
        <v>163655317</v>
      </c>
      <c r="D5116">
        <v>66</v>
      </c>
      <c r="E5116" t="s">
        <v>90</v>
      </c>
      <c r="G5116">
        <v>61.567999999999998</v>
      </c>
      <c r="H5116">
        <v>2016</v>
      </c>
      <c r="I5116">
        <v>12</v>
      </c>
      <c r="J5116">
        <v>28</v>
      </c>
      <c r="K5116">
        <v>8</v>
      </c>
      <c r="L5116">
        <v>10</v>
      </c>
      <c r="M5116" t="s">
        <v>900</v>
      </c>
      <c r="N5116" t="s">
        <v>170</v>
      </c>
      <c r="O5116" t="s">
        <v>799</v>
      </c>
      <c r="Q5116" t="s">
        <v>425</v>
      </c>
      <c r="R5116" t="str">
        <f t="shared" si="280"/>
        <v>Weekday</v>
      </c>
      <c r="S5116" s="27">
        <f t="shared" si="281"/>
        <v>42732</v>
      </c>
      <c r="T5116" t="str">
        <f t="shared" si="282"/>
        <v>D</v>
      </c>
      <c r="V5116" t="str">
        <f t="shared" si="279"/>
        <v>D</v>
      </c>
    </row>
    <row r="5117" spans="1:22" x14ac:dyDescent="0.25">
      <c r="A5117" t="s">
        <v>391</v>
      </c>
      <c r="S5117" s="27"/>
      <c r="V5117" t="str">
        <f t="shared" si="279"/>
        <v/>
      </c>
    </row>
    <row r="5118" spans="1:22" x14ac:dyDescent="0.25">
      <c r="A5118" t="s">
        <v>391</v>
      </c>
      <c r="B5118" t="s">
        <v>218</v>
      </c>
      <c r="C5118">
        <v>171265557</v>
      </c>
      <c r="D5118">
        <v>66</v>
      </c>
      <c r="E5118" t="s">
        <v>90</v>
      </c>
      <c r="G5118">
        <v>61.579000000000001</v>
      </c>
      <c r="H5118">
        <v>2017</v>
      </c>
      <c r="I5118">
        <v>5</v>
      </c>
      <c r="J5118">
        <v>1</v>
      </c>
      <c r="K5118">
        <v>18</v>
      </c>
      <c r="L5118">
        <v>16</v>
      </c>
      <c r="M5118" t="s">
        <v>899</v>
      </c>
      <c r="N5118" t="s">
        <v>171</v>
      </c>
      <c r="O5118" t="s">
        <v>799</v>
      </c>
      <c r="Q5118" t="s">
        <v>425</v>
      </c>
      <c r="R5118" t="str">
        <f t="shared" si="280"/>
        <v>Weekday</v>
      </c>
      <c r="S5118" s="27">
        <f t="shared" si="281"/>
        <v>42856</v>
      </c>
      <c r="T5118" t="str">
        <f t="shared" si="282"/>
        <v>D</v>
      </c>
      <c r="V5118" t="str">
        <f t="shared" si="279"/>
        <v>D</v>
      </c>
    </row>
    <row r="5119" spans="1:22" x14ac:dyDescent="0.25">
      <c r="A5119" t="s">
        <v>391</v>
      </c>
      <c r="B5119" t="s">
        <v>218</v>
      </c>
      <c r="C5119">
        <v>132195110</v>
      </c>
      <c r="D5119">
        <v>66</v>
      </c>
      <c r="E5119" t="s">
        <v>90</v>
      </c>
      <c r="G5119">
        <v>61.585000000000001</v>
      </c>
      <c r="H5119">
        <v>2013</v>
      </c>
      <c r="I5119">
        <v>8</v>
      </c>
      <c r="J5119">
        <v>6</v>
      </c>
      <c r="K5119">
        <v>13</v>
      </c>
      <c r="L5119">
        <v>8</v>
      </c>
      <c r="M5119" t="s">
        <v>900</v>
      </c>
      <c r="N5119" t="s">
        <v>170</v>
      </c>
      <c r="O5119" t="s">
        <v>799</v>
      </c>
      <c r="Q5119" t="s">
        <v>427</v>
      </c>
      <c r="R5119" t="str">
        <f t="shared" si="280"/>
        <v>Weekday</v>
      </c>
      <c r="S5119" s="27">
        <f t="shared" si="281"/>
        <v>41492</v>
      </c>
      <c r="T5119" t="str">
        <f t="shared" si="282"/>
        <v>S</v>
      </c>
      <c r="V5119" t="str">
        <f t="shared" si="279"/>
        <v>S</v>
      </c>
    </row>
    <row r="5120" spans="1:22" x14ac:dyDescent="0.25">
      <c r="A5120" t="s">
        <v>391</v>
      </c>
      <c r="B5120" t="s">
        <v>218</v>
      </c>
      <c r="C5120">
        <v>151355218</v>
      </c>
      <c r="D5120">
        <v>66</v>
      </c>
      <c r="E5120" t="s">
        <v>90</v>
      </c>
      <c r="G5120">
        <v>61.588999999999999</v>
      </c>
      <c r="H5120">
        <v>2015</v>
      </c>
      <c r="I5120">
        <v>5</v>
      </c>
      <c r="J5120">
        <v>13</v>
      </c>
      <c r="K5120">
        <v>10</v>
      </c>
      <c r="L5120">
        <v>0</v>
      </c>
      <c r="M5120" t="s">
        <v>900</v>
      </c>
      <c r="N5120" t="s">
        <v>171</v>
      </c>
      <c r="O5120" t="s">
        <v>799</v>
      </c>
      <c r="Q5120" t="s">
        <v>427</v>
      </c>
      <c r="R5120" t="str">
        <f t="shared" si="280"/>
        <v>Weekday</v>
      </c>
      <c r="S5120" s="27">
        <f t="shared" si="281"/>
        <v>42137</v>
      </c>
      <c r="T5120" t="str">
        <f t="shared" si="282"/>
        <v>S</v>
      </c>
      <c r="V5120" t="str">
        <f t="shared" si="279"/>
        <v>S</v>
      </c>
    </row>
    <row r="5121" spans="1:22" x14ac:dyDescent="0.25">
      <c r="A5121" t="s">
        <v>391</v>
      </c>
      <c r="B5121" t="s">
        <v>218</v>
      </c>
      <c r="C5121">
        <v>170555158</v>
      </c>
      <c r="D5121">
        <v>66</v>
      </c>
      <c r="E5121" t="s">
        <v>90</v>
      </c>
      <c r="G5121">
        <v>61.593000000000004</v>
      </c>
      <c r="H5121">
        <v>2017</v>
      </c>
      <c r="I5121">
        <v>2</v>
      </c>
      <c r="J5121">
        <v>24</v>
      </c>
      <c r="K5121">
        <v>10</v>
      </c>
      <c r="L5121">
        <v>7</v>
      </c>
      <c r="M5121" t="s">
        <v>899</v>
      </c>
      <c r="N5121" t="s">
        <v>860</v>
      </c>
      <c r="O5121" t="s">
        <v>799</v>
      </c>
      <c r="Q5121" t="s">
        <v>427</v>
      </c>
      <c r="R5121" t="str">
        <f t="shared" si="280"/>
        <v>Weekday</v>
      </c>
      <c r="S5121" s="27">
        <f t="shared" si="281"/>
        <v>42790</v>
      </c>
      <c r="T5121" t="str">
        <f t="shared" si="282"/>
        <v>D</v>
      </c>
      <c r="V5121" t="str">
        <f t="shared" si="279"/>
        <v>D</v>
      </c>
    </row>
    <row r="5122" spans="1:22" x14ac:dyDescent="0.25">
      <c r="A5122" t="s">
        <v>391</v>
      </c>
      <c r="B5122" t="s">
        <v>218</v>
      </c>
      <c r="C5122">
        <v>162725382</v>
      </c>
      <c r="D5122">
        <v>66</v>
      </c>
      <c r="E5122" t="s">
        <v>90</v>
      </c>
      <c r="G5122">
        <v>61.591999999999999</v>
      </c>
      <c r="H5122">
        <v>2016</v>
      </c>
      <c r="I5122">
        <v>9</v>
      </c>
      <c r="J5122">
        <v>28</v>
      </c>
      <c r="K5122">
        <v>15</v>
      </c>
      <c r="L5122">
        <v>34</v>
      </c>
      <c r="M5122" t="s">
        <v>899</v>
      </c>
      <c r="N5122" t="s">
        <v>860</v>
      </c>
      <c r="O5122" t="s">
        <v>799</v>
      </c>
      <c r="Q5122" t="s">
        <v>427</v>
      </c>
      <c r="R5122" t="str">
        <f t="shared" si="280"/>
        <v>Weekday</v>
      </c>
      <c r="S5122" s="27">
        <f t="shared" si="281"/>
        <v>42641</v>
      </c>
      <c r="T5122" t="str">
        <f t="shared" si="282"/>
        <v>D</v>
      </c>
      <c r="V5122" t="str">
        <f t="shared" si="279"/>
        <v>D</v>
      </c>
    </row>
    <row r="5123" spans="1:22" x14ac:dyDescent="0.25">
      <c r="A5123" t="s">
        <v>391</v>
      </c>
      <c r="S5123" s="27"/>
      <c r="V5123" t="str">
        <f t="shared" ref="V5123:V5186" si="283">T5123&amp;U5123</f>
        <v/>
      </c>
    </row>
    <row r="5124" spans="1:22" x14ac:dyDescent="0.25">
      <c r="A5124" t="s">
        <v>391</v>
      </c>
      <c r="B5124" t="s">
        <v>218</v>
      </c>
      <c r="C5124">
        <v>173255481</v>
      </c>
      <c r="D5124">
        <v>66</v>
      </c>
      <c r="E5124" t="s">
        <v>90</v>
      </c>
      <c r="G5124">
        <v>61.594999999999999</v>
      </c>
      <c r="H5124">
        <v>2017</v>
      </c>
      <c r="I5124">
        <v>11</v>
      </c>
      <c r="J5124">
        <v>18</v>
      </c>
      <c r="K5124">
        <v>15</v>
      </c>
      <c r="L5124">
        <v>7</v>
      </c>
      <c r="M5124" t="s">
        <v>899</v>
      </c>
      <c r="N5124" t="s">
        <v>860</v>
      </c>
      <c r="O5124" t="s">
        <v>799</v>
      </c>
      <c r="Q5124" t="s">
        <v>427</v>
      </c>
      <c r="R5124" t="str">
        <f t="shared" si="280"/>
        <v>Weekend</v>
      </c>
      <c r="S5124" s="27">
        <f t="shared" si="281"/>
        <v>43057</v>
      </c>
      <c r="T5124" t="str">
        <f t="shared" si="282"/>
        <v>D</v>
      </c>
      <c r="V5124" t="str">
        <f t="shared" si="283"/>
        <v>D</v>
      </c>
    </row>
    <row r="5125" spans="1:22" x14ac:dyDescent="0.25">
      <c r="A5125" t="s">
        <v>391</v>
      </c>
      <c r="B5125" t="s">
        <v>218</v>
      </c>
      <c r="C5125">
        <v>171135229</v>
      </c>
      <c r="D5125">
        <v>66</v>
      </c>
      <c r="E5125" t="s">
        <v>90</v>
      </c>
      <c r="G5125">
        <v>61.594999999999999</v>
      </c>
      <c r="H5125">
        <v>2017</v>
      </c>
      <c r="I5125">
        <v>4</v>
      </c>
      <c r="J5125">
        <v>23</v>
      </c>
      <c r="K5125">
        <v>15</v>
      </c>
      <c r="L5125">
        <v>30</v>
      </c>
      <c r="M5125" t="s">
        <v>899</v>
      </c>
      <c r="N5125" t="s">
        <v>170</v>
      </c>
      <c r="O5125" t="s">
        <v>799</v>
      </c>
      <c r="Q5125" t="s">
        <v>427</v>
      </c>
      <c r="R5125" t="str">
        <f t="shared" si="280"/>
        <v>Weekend</v>
      </c>
      <c r="S5125" s="27">
        <f t="shared" si="281"/>
        <v>42848</v>
      </c>
      <c r="T5125" t="str">
        <f t="shared" si="282"/>
        <v>D</v>
      </c>
      <c r="V5125" t="str">
        <f t="shared" si="283"/>
        <v>D</v>
      </c>
    </row>
    <row r="5126" spans="1:22" x14ac:dyDescent="0.25">
      <c r="A5126" t="s">
        <v>391</v>
      </c>
      <c r="B5126" t="s">
        <v>218</v>
      </c>
      <c r="C5126">
        <v>151975066</v>
      </c>
      <c r="D5126">
        <v>66</v>
      </c>
      <c r="E5126" t="s">
        <v>90</v>
      </c>
      <c r="G5126">
        <v>61.597000000000001</v>
      </c>
      <c r="H5126">
        <v>2015</v>
      </c>
      <c r="I5126">
        <v>7</v>
      </c>
      <c r="J5126">
        <v>14</v>
      </c>
      <c r="K5126">
        <v>10</v>
      </c>
      <c r="L5126">
        <v>15</v>
      </c>
      <c r="M5126" t="s">
        <v>899</v>
      </c>
      <c r="N5126" t="s">
        <v>860</v>
      </c>
      <c r="O5126" t="s">
        <v>799</v>
      </c>
      <c r="Q5126" t="s">
        <v>427</v>
      </c>
      <c r="R5126" t="str">
        <f t="shared" si="280"/>
        <v>Weekday</v>
      </c>
      <c r="S5126" s="27">
        <f t="shared" si="281"/>
        <v>42199</v>
      </c>
      <c r="T5126" t="str">
        <f t="shared" si="282"/>
        <v>S</v>
      </c>
      <c r="V5126" t="str">
        <f t="shared" si="283"/>
        <v>S</v>
      </c>
    </row>
    <row r="5127" spans="1:22" x14ac:dyDescent="0.25">
      <c r="A5127" t="s">
        <v>391</v>
      </c>
      <c r="B5127" t="s">
        <v>218</v>
      </c>
      <c r="C5127">
        <v>172615241</v>
      </c>
      <c r="D5127">
        <v>66</v>
      </c>
      <c r="E5127" t="s">
        <v>90</v>
      </c>
      <c r="G5127">
        <v>61.597999999999999</v>
      </c>
      <c r="H5127">
        <v>2017</v>
      </c>
      <c r="I5127">
        <v>9</v>
      </c>
      <c r="J5127">
        <v>18</v>
      </c>
      <c r="K5127">
        <v>6</v>
      </c>
      <c r="L5127">
        <v>46</v>
      </c>
      <c r="M5127" t="s">
        <v>900</v>
      </c>
      <c r="N5127" t="s">
        <v>860</v>
      </c>
      <c r="O5127" t="s">
        <v>799</v>
      </c>
      <c r="Q5127" t="s">
        <v>427</v>
      </c>
      <c r="R5127" t="str">
        <f t="shared" si="280"/>
        <v>Weekday</v>
      </c>
      <c r="S5127" s="27">
        <f t="shared" si="281"/>
        <v>42996</v>
      </c>
      <c r="T5127" t="str">
        <f t="shared" si="282"/>
        <v>D</v>
      </c>
      <c r="V5127" t="str">
        <f t="shared" si="283"/>
        <v>D</v>
      </c>
    </row>
    <row r="5128" spans="1:22" x14ac:dyDescent="0.25">
      <c r="A5128" t="s">
        <v>391</v>
      </c>
      <c r="B5128" t="s">
        <v>218</v>
      </c>
      <c r="C5128">
        <v>142935434</v>
      </c>
      <c r="D5128">
        <v>66</v>
      </c>
      <c r="E5128" t="s">
        <v>90</v>
      </c>
      <c r="G5128">
        <v>61.597999999999999</v>
      </c>
      <c r="H5128">
        <v>2014</v>
      </c>
      <c r="I5128">
        <v>10</v>
      </c>
      <c r="J5128">
        <v>19</v>
      </c>
      <c r="K5128">
        <v>22</v>
      </c>
      <c r="L5128">
        <v>50</v>
      </c>
      <c r="M5128" t="s">
        <v>899</v>
      </c>
      <c r="N5128" t="s">
        <v>860</v>
      </c>
      <c r="O5128" t="s">
        <v>799</v>
      </c>
      <c r="Q5128" t="s">
        <v>427</v>
      </c>
      <c r="R5128" t="str">
        <f t="shared" si="280"/>
        <v>Weekend</v>
      </c>
      <c r="S5128" s="27">
        <f t="shared" si="281"/>
        <v>41931</v>
      </c>
      <c r="T5128" t="str">
        <f t="shared" si="282"/>
        <v>S</v>
      </c>
      <c r="V5128" t="str">
        <f t="shared" si="283"/>
        <v>S</v>
      </c>
    </row>
    <row r="5129" spans="1:22" x14ac:dyDescent="0.25">
      <c r="A5129" t="s">
        <v>391</v>
      </c>
      <c r="B5129" t="s">
        <v>218</v>
      </c>
      <c r="C5129">
        <v>161035004</v>
      </c>
      <c r="D5129">
        <v>66</v>
      </c>
      <c r="E5129" t="s">
        <v>90</v>
      </c>
      <c r="G5129">
        <v>61.597999999999999</v>
      </c>
      <c r="H5129">
        <v>2016</v>
      </c>
      <c r="I5129">
        <v>4</v>
      </c>
      <c r="J5129">
        <v>11</v>
      </c>
      <c r="K5129">
        <v>1</v>
      </c>
      <c r="L5129">
        <v>55</v>
      </c>
      <c r="M5129" t="s">
        <v>899</v>
      </c>
      <c r="N5129" t="s">
        <v>404</v>
      </c>
      <c r="O5129" t="s">
        <v>799</v>
      </c>
      <c r="Q5129" t="s">
        <v>427</v>
      </c>
      <c r="R5129" t="str">
        <f t="shared" si="280"/>
        <v>Weekday</v>
      </c>
      <c r="S5129" s="27">
        <f t="shared" si="281"/>
        <v>42471</v>
      </c>
      <c r="T5129" t="str">
        <f t="shared" si="282"/>
        <v>D</v>
      </c>
      <c r="V5129" t="str">
        <f t="shared" si="283"/>
        <v>D</v>
      </c>
    </row>
    <row r="5130" spans="1:22" x14ac:dyDescent="0.25">
      <c r="A5130" t="s">
        <v>391</v>
      </c>
      <c r="S5130" s="27"/>
      <c r="V5130" t="str">
        <f t="shared" si="283"/>
        <v/>
      </c>
    </row>
    <row r="5131" spans="1:22" x14ac:dyDescent="0.25">
      <c r="A5131" t="s">
        <v>391</v>
      </c>
      <c r="S5131" s="27"/>
      <c r="V5131" t="str">
        <f t="shared" si="283"/>
        <v/>
      </c>
    </row>
    <row r="5132" spans="1:22" x14ac:dyDescent="0.25">
      <c r="A5132" t="s">
        <v>391</v>
      </c>
      <c r="S5132" s="27"/>
      <c r="V5132" t="str">
        <f t="shared" si="283"/>
        <v/>
      </c>
    </row>
    <row r="5133" spans="1:22" x14ac:dyDescent="0.25">
      <c r="A5133" t="s">
        <v>391</v>
      </c>
      <c r="B5133" t="s">
        <v>218</v>
      </c>
      <c r="C5133">
        <v>171995007</v>
      </c>
      <c r="D5133">
        <v>66</v>
      </c>
      <c r="E5133" t="s">
        <v>90</v>
      </c>
      <c r="G5133">
        <v>61.603999999999999</v>
      </c>
      <c r="H5133">
        <v>2017</v>
      </c>
      <c r="I5133">
        <v>7</v>
      </c>
      <c r="J5133">
        <v>17</v>
      </c>
      <c r="K5133">
        <v>2</v>
      </c>
      <c r="L5133">
        <v>29</v>
      </c>
      <c r="M5133" t="s">
        <v>899</v>
      </c>
      <c r="N5133" t="s">
        <v>860</v>
      </c>
      <c r="O5133" t="s">
        <v>799</v>
      </c>
      <c r="Q5133" t="s">
        <v>427</v>
      </c>
      <c r="R5133" t="str">
        <f t="shared" si="280"/>
        <v>Weekday</v>
      </c>
      <c r="S5133" s="27">
        <f t="shared" si="281"/>
        <v>42933</v>
      </c>
      <c r="T5133" t="str">
        <f t="shared" si="282"/>
        <v>D</v>
      </c>
      <c r="V5133" t="str">
        <f t="shared" si="283"/>
        <v>D</v>
      </c>
    </row>
    <row r="5134" spans="1:22" x14ac:dyDescent="0.25">
      <c r="A5134" t="s">
        <v>391</v>
      </c>
      <c r="B5134" t="s">
        <v>218</v>
      </c>
      <c r="C5134">
        <v>142565043</v>
      </c>
      <c r="D5134">
        <v>66</v>
      </c>
      <c r="E5134" t="s">
        <v>90</v>
      </c>
      <c r="G5134">
        <v>61.603000000000002</v>
      </c>
      <c r="H5134">
        <v>2014</v>
      </c>
      <c r="I5134">
        <v>9</v>
      </c>
      <c r="J5134">
        <v>12</v>
      </c>
      <c r="K5134">
        <v>12</v>
      </c>
      <c r="L5134">
        <v>51</v>
      </c>
      <c r="M5134" t="s">
        <v>900</v>
      </c>
      <c r="N5134" t="s">
        <v>860</v>
      </c>
      <c r="O5134" t="s">
        <v>799</v>
      </c>
      <c r="Q5134" t="s">
        <v>427</v>
      </c>
      <c r="R5134" t="str">
        <f t="shared" si="280"/>
        <v>Weekday</v>
      </c>
      <c r="S5134" s="27">
        <f t="shared" si="281"/>
        <v>41894</v>
      </c>
      <c r="T5134" t="str">
        <f t="shared" si="282"/>
        <v>S</v>
      </c>
      <c r="V5134" t="str">
        <f t="shared" si="283"/>
        <v>S</v>
      </c>
    </row>
    <row r="5135" spans="1:22" x14ac:dyDescent="0.25">
      <c r="A5135" t="s">
        <v>391</v>
      </c>
      <c r="B5135" t="s">
        <v>218</v>
      </c>
      <c r="C5135">
        <v>173065465</v>
      </c>
      <c r="D5135">
        <v>66</v>
      </c>
      <c r="E5135" t="s">
        <v>90</v>
      </c>
      <c r="G5135">
        <v>61.603999999999999</v>
      </c>
      <c r="H5135">
        <v>2017</v>
      </c>
      <c r="I5135">
        <v>11</v>
      </c>
      <c r="J5135">
        <v>2</v>
      </c>
      <c r="K5135">
        <v>18</v>
      </c>
      <c r="L5135">
        <v>35</v>
      </c>
      <c r="M5135" t="s">
        <v>899</v>
      </c>
      <c r="N5135" t="s">
        <v>860</v>
      </c>
      <c r="O5135" t="s">
        <v>799</v>
      </c>
      <c r="Q5135" t="s">
        <v>427</v>
      </c>
      <c r="R5135" t="str">
        <f t="shared" si="280"/>
        <v>Weekday</v>
      </c>
      <c r="S5135" s="27">
        <f t="shared" si="281"/>
        <v>43041</v>
      </c>
      <c r="T5135" t="str">
        <f t="shared" si="282"/>
        <v>D</v>
      </c>
      <c r="V5135" t="str">
        <f t="shared" si="283"/>
        <v>D</v>
      </c>
    </row>
    <row r="5136" spans="1:22" x14ac:dyDescent="0.25">
      <c r="A5136" t="s">
        <v>391</v>
      </c>
      <c r="B5136" t="s">
        <v>218</v>
      </c>
      <c r="C5136">
        <v>170615210</v>
      </c>
      <c r="D5136">
        <v>66</v>
      </c>
      <c r="E5136" t="s">
        <v>90</v>
      </c>
      <c r="G5136">
        <v>61.604999999999997</v>
      </c>
      <c r="H5136">
        <v>2017</v>
      </c>
      <c r="I5136">
        <v>3</v>
      </c>
      <c r="J5136">
        <v>2</v>
      </c>
      <c r="K5136">
        <v>7</v>
      </c>
      <c r="L5136">
        <v>39</v>
      </c>
      <c r="M5136" t="s">
        <v>899</v>
      </c>
      <c r="N5136" t="s">
        <v>860</v>
      </c>
      <c r="O5136" t="s">
        <v>799</v>
      </c>
      <c r="Q5136" t="s">
        <v>427</v>
      </c>
      <c r="R5136" t="str">
        <f t="shared" si="280"/>
        <v>Weekday</v>
      </c>
      <c r="S5136" s="27">
        <f t="shared" si="281"/>
        <v>42796</v>
      </c>
      <c r="T5136" t="str">
        <f t="shared" si="282"/>
        <v>D</v>
      </c>
      <c r="V5136" t="str">
        <f t="shared" si="283"/>
        <v>D</v>
      </c>
    </row>
    <row r="5137" spans="1:22" x14ac:dyDescent="0.25">
      <c r="A5137" t="s">
        <v>391</v>
      </c>
      <c r="B5137" t="s">
        <v>218</v>
      </c>
      <c r="C5137">
        <v>142645224</v>
      </c>
      <c r="D5137">
        <v>66</v>
      </c>
      <c r="E5137" t="s">
        <v>90</v>
      </c>
      <c r="G5137">
        <v>61.606000000000002</v>
      </c>
      <c r="H5137">
        <v>2014</v>
      </c>
      <c r="I5137">
        <v>9</v>
      </c>
      <c r="J5137">
        <v>18</v>
      </c>
      <c r="K5137">
        <v>22</v>
      </c>
      <c r="L5137">
        <v>10</v>
      </c>
      <c r="M5137" t="s">
        <v>900</v>
      </c>
      <c r="N5137" t="s">
        <v>860</v>
      </c>
      <c r="O5137" t="s">
        <v>799</v>
      </c>
      <c r="Q5137" t="s">
        <v>427</v>
      </c>
      <c r="R5137" t="str">
        <f t="shared" si="280"/>
        <v>Weekday</v>
      </c>
      <c r="S5137" s="27">
        <f t="shared" si="281"/>
        <v>41900</v>
      </c>
      <c r="T5137" t="str">
        <f t="shared" si="282"/>
        <v>S</v>
      </c>
      <c r="V5137" t="str">
        <f t="shared" si="283"/>
        <v>S</v>
      </c>
    </row>
    <row r="5138" spans="1:22" x14ac:dyDescent="0.25">
      <c r="A5138" t="s">
        <v>391</v>
      </c>
      <c r="S5138" s="27"/>
      <c r="V5138" t="str">
        <f t="shared" si="283"/>
        <v/>
      </c>
    </row>
    <row r="5139" spans="1:22" x14ac:dyDescent="0.25">
      <c r="A5139" t="s">
        <v>391</v>
      </c>
      <c r="B5139" t="s">
        <v>218</v>
      </c>
      <c r="C5139">
        <v>171405167</v>
      </c>
      <c r="D5139">
        <v>66</v>
      </c>
      <c r="E5139" t="s">
        <v>90</v>
      </c>
      <c r="G5139">
        <v>61.607999999999997</v>
      </c>
      <c r="H5139">
        <v>2017</v>
      </c>
      <c r="I5139">
        <v>5</v>
      </c>
      <c r="J5139">
        <v>19</v>
      </c>
      <c r="K5139">
        <v>14</v>
      </c>
      <c r="L5139">
        <v>57</v>
      </c>
      <c r="M5139" t="s">
        <v>900</v>
      </c>
      <c r="N5139" t="s">
        <v>860</v>
      </c>
      <c r="O5139" t="s">
        <v>1933</v>
      </c>
      <c r="Q5139" t="s">
        <v>427</v>
      </c>
      <c r="R5139" t="str">
        <f t="shared" si="280"/>
        <v>Weekday</v>
      </c>
      <c r="S5139" s="27">
        <f t="shared" si="281"/>
        <v>42874</v>
      </c>
      <c r="T5139" t="str">
        <f t="shared" si="282"/>
        <v>D</v>
      </c>
      <c r="V5139" t="str">
        <f t="shared" si="283"/>
        <v>D</v>
      </c>
    </row>
    <row r="5140" spans="1:22" x14ac:dyDescent="0.25">
      <c r="A5140" t="s">
        <v>391</v>
      </c>
      <c r="B5140" t="s">
        <v>218</v>
      </c>
      <c r="C5140">
        <v>170575196</v>
      </c>
      <c r="D5140">
        <v>66</v>
      </c>
      <c r="E5140" t="s">
        <v>90</v>
      </c>
      <c r="G5140">
        <v>61.792999999999999</v>
      </c>
      <c r="H5140">
        <v>2017</v>
      </c>
      <c r="I5140">
        <v>2</v>
      </c>
      <c r="J5140">
        <v>17</v>
      </c>
      <c r="K5140">
        <v>9</v>
      </c>
      <c r="L5140">
        <v>10</v>
      </c>
      <c r="M5140" t="s">
        <v>900</v>
      </c>
      <c r="N5140" t="s">
        <v>860</v>
      </c>
      <c r="O5140" t="s">
        <v>799</v>
      </c>
      <c r="Q5140" t="s">
        <v>429</v>
      </c>
      <c r="R5140" t="str">
        <f t="shared" si="280"/>
        <v>Weekday</v>
      </c>
      <c r="S5140" s="27">
        <f t="shared" si="281"/>
        <v>42783</v>
      </c>
      <c r="T5140" t="str">
        <f t="shared" si="282"/>
        <v>D</v>
      </c>
      <c r="V5140" t="str">
        <f t="shared" si="283"/>
        <v>D</v>
      </c>
    </row>
    <row r="5141" spans="1:22" x14ac:dyDescent="0.25">
      <c r="A5141" t="s">
        <v>391</v>
      </c>
      <c r="S5141" s="27"/>
      <c r="V5141" t="str">
        <f t="shared" si="283"/>
        <v/>
      </c>
    </row>
    <row r="5142" spans="1:22" x14ac:dyDescent="0.25">
      <c r="A5142" t="s">
        <v>391</v>
      </c>
      <c r="S5142" s="27"/>
      <c r="V5142" t="str">
        <f t="shared" si="283"/>
        <v/>
      </c>
    </row>
    <row r="5143" spans="1:22" x14ac:dyDescent="0.25">
      <c r="A5143" t="s">
        <v>391</v>
      </c>
      <c r="B5143" t="s">
        <v>218</v>
      </c>
      <c r="C5143">
        <v>173045333</v>
      </c>
      <c r="D5143">
        <v>66</v>
      </c>
      <c r="E5143" t="s">
        <v>90</v>
      </c>
      <c r="G5143">
        <v>61.631999999999998</v>
      </c>
      <c r="H5143">
        <v>2017</v>
      </c>
      <c r="I5143">
        <v>10</v>
      </c>
      <c r="J5143">
        <v>28</v>
      </c>
      <c r="K5143">
        <v>16</v>
      </c>
      <c r="L5143">
        <v>10</v>
      </c>
      <c r="M5143" t="s">
        <v>900</v>
      </c>
      <c r="N5143" t="s">
        <v>171</v>
      </c>
      <c r="O5143" t="s">
        <v>799</v>
      </c>
      <c r="Q5143" t="s">
        <v>427</v>
      </c>
      <c r="R5143" t="str">
        <f t="shared" si="280"/>
        <v>Weekend</v>
      </c>
      <c r="S5143" s="27">
        <f t="shared" si="281"/>
        <v>43036</v>
      </c>
      <c r="T5143" t="str">
        <f t="shared" si="282"/>
        <v>D</v>
      </c>
      <c r="V5143" t="str">
        <f t="shared" si="283"/>
        <v>D</v>
      </c>
    </row>
    <row r="5144" spans="1:22" x14ac:dyDescent="0.25">
      <c r="A5144" t="s">
        <v>391</v>
      </c>
      <c r="S5144" s="27"/>
      <c r="V5144" t="str">
        <f t="shared" si="283"/>
        <v/>
      </c>
    </row>
    <row r="5145" spans="1:22" x14ac:dyDescent="0.25">
      <c r="A5145" t="s">
        <v>391</v>
      </c>
      <c r="B5145" t="s">
        <v>218</v>
      </c>
      <c r="C5145">
        <v>160155348</v>
      </c>
      <c r="D5145">
        <v>66</v>
      </c>
      <c r="E5145" t="s">
        <v>90</v>
      </c>
      <c r="G5145">
        <v>61.643000000000001</v>
      </c>
      <c r="H5145">
        <v>2016</v>
      </c>
      <c r="I5145">
        <v>1</v>
      </c>
      <c r="J5145">
        <v>6</v>
      </c>
      <c r="K5145">
        <v>15</v>
      </c>
      <c r="L5145">
        <v>0</v>
      </c>
      <c r="M5145" t="s">
        <v>900</v>
      </c>
      <c r="N5145" t="s">
        <v>860</v>
      </c>
      <c r="O5145" t="s">
        <v>799</v>
      </c>
      <c r="Q5145" t="s">
        <v>427</v>
      </c>
      <c r="R5145" t="str">
        <f t="shared" si="280"/>
        <v>Weekday</v>
      </c>
      <c r="S5145" s="27">
        <f t="shared" si="281"/>
        <v>42375</v>
      </c>
      <c r="T5145" t="str">
        <f t="shared" si="282"/>
        <v>D</v>
      </c>
      <c r="V5145" t="str">
        <f t="shared" si="283"/>
        <v>D</v>
      </c>
    </row>
    <row r="5146" spans="1:22" x14ac:dyDescent="0.25">
      <c r="A5146" t="s">
        <v>391</v>
      </c>
      <c r="S5146" s="27"/>
      <c r="V5146" t="str">
        <f t="shared" si="283"/>
        <v/>
      </c>
    </row>
    <row r="5147" spans="1:22" x14ac:dyDescent="0.25">
      <c r="A5147" t="s">
        <v>391</v>
      </c>
      <c r="B5147" t="s">
        <v>218</v>
      </c>
      <c r="C5147">
        <v>151455061</v>
      </c>
      <c r="D5147">
        <v>66</v>
      </c>
      <c r="E5147" t="s">
        <v>90</v>
      </c>
      <c r="G5147">
        <v>61.652000000000001</v>
      </c>
      <c r="H5147">
        <v>2015</v>
      </c>
      <c r="I5147">
        <v>5</v>
      </c>
      <c r="J5147">
        <v>22</v>
      </c>
      <c r="K5147">
        <v>15</v>
      </c>
      <c r="L5147">
        <v>3</v>
      </c>
      <c r="M5147" t="s">
        <v>900</v>
      </c>
      <c r="N5147" t="s">
        <v>170</v>
      </c>
      <c r="O5147" t="s">
        <v>799</v>
      </c>
      <c r="Q5147" t="s">
        <v>427</v>
      </c>
      <c r="R5147" t="str">
        <f t="shared" si="280"/>
        <v>Weekday</v>
      </c>
      <c r="S5147" s="27">
        <f t="shared" si="281"/>
        <v>42146</v>
      </c>
      <c r="T5147" t="str">
        <f t="shared" si="282"/>
        <v>S</v>
      </c>
      <c r="V5147" t="str">
        <f t="shared" si="283"/>
        <v>S</v>
      </c>
    </row>
    <row r="5148" spans="1:22" x14ac:dyDescent="0.25">
      <c r="A5148" t="s">
        <v>391</v>
      </c>
      <c r="B5148" t="s">
        <v>218</v>
      </c>
      <c r="C5148">
        <v>143075478</v>
      </c>
      <c r="D5148">
        <v>66</v>
      </c>
      <c r="E5148" t="s">
        <v>90</v>
      </c>
      <c r="G5148">
        <v>61.652999999999999</v>
      </c>
      <c r="H5148">
        <v>2014</v>
      </c>
      <c r="I5148">
        <v>10</v>
      </c>
      <c r="J5148">
        <v>25</v>
      </c>
      <c r="K5148">
        <v>15</v>
      </c>
      <c r="L5148">
        <v>6</v>
      </c>
      <c r="M5148" t="s">
        <v>900</v>
      </c>
      <c r="N5148" t="s">
        <v>860</v>
      </c>
      <c r="O5148" t="s">
        <v>799</v>
      </c>
      <c r="Q5148" t="s">
        <v>427</v>
      </c>
      <c r="R5148" t="str">
        <f t="shared" si="280"/>
        <v>Weekend</v>
      </c>
      <c r="S5148" s="27">
        <f t="shared" si="281"/>
        <v>41937</v>
      </c>
      <c r="T5148" t="str">
        <f t="shared" si="282"/>
        <v>S</v>
      </c>
      <c r="V5148" t="str">
        <f t="shared" si="283"/>
        <v>S</v>
      </c>
    </row>
    <row r="5149" spans="1:22" x14ac:dyDescent="0.25">
      <c r="A5149" t="s">
        <v>391</v>
      </c>
      <c r="B5149" t="s">
        <v>218</v>
      </c>
      <c r="C5149">
        <v>160425236</v>
      </c>
      <c r="D5149">
        <v>66</v>
      </c>
      <c r="E5149" t="s">
        <v>90</v>
      </c>
      <c r="G5149">
        <v>61.673999999999999</v>
      </c>
      <c r="H5149">
        <v>2016</v>
      </c>
      <c r="I5149">
        <v>2</v>
      </c>
      <c r="J5149">
        <v>10</v>
      </c>
      <c r="K5149">
        <v>6</v>
      </c>
      <c r="L5149">
        <v>50</v>
      </c>
      <c r="M5149" t="s">
        <v>900</v>
      </c>
      <c r="N5149" t="s">
        <v>860</v>
      </c>
      <c r="O5149" t="s">
        <v>799</v>
      </c>
      <c r="Q5149" t="s">
        <v>429</v>
      </c>
      <c r="R5149" t="str">
        <f t="shared" si="280"/>
        <v>Weekday</v>
      </c>
      <c r="S5149" s="27">
        <f t="shared" si="281"/>
        <v>42410</v>
      </c>
      <c r="T5149" t="str">
        <f t="shared" si="282"/>
        <v>D</v>
      </c>
      <c r="V5149" t="str">
        <f t="shared" si="283"/>
        <v>D</v>
      </c>
    </row>
    <row r="5150" spans="1:22" x14ac:dyDescent="0.25">
      <c r="A5150" t="s">
        <v>391</v>
      </c>
      <c r="S5150" s="27"/>
      <c r="V5150" t="str">
        <f t="shared" si="283"/>
        <v/>
      </c>
    </row>
    <row r="5151" spans="1:22" x14ac:dyDescent="0.25">
      <c r="A5151" t="s">
        <v>391</v>
      </c>
      <c r="B5151" t="s">
        <v>218</v>
      </c>
      <c r="C5151">
        <v>153445042</v>
      </c>
      <c r="D5151">
        <v>66</v>
      </c>
      <c r="E5151" t="s">
        <v>90</v>
      </c>
      <c r="G5151">
        <v>61.677999999999997</v>
      </c>
      <c r="H5151">
        <v>2015</v>
      </c>
      <c r="I5151">
        <v>12</v>
      </c>
      <c r="J5151">
        <v>9</v>
      </c>
      <c r="K5151">
        <v>10</v>
      </c>
      <c r="L5151">
        <v>36</v>
      </c>
      <c r="M5151" t="s">
        <v>899</v>
      </c>
      <c r="N5151" t="s">
        <v>860</v>
      </c>
      <c r="O5151" t="s">
        <v>799</v>
      </c>
      <c r="Q5151" t="s">
        <v>429</v>
      </c>
      <c r="R5151" t="str">
        <f t="shared" si="280"/>
        <v>Weekday</v>
      </c>
      <c r="S5151" s="27">
        <f t="shared" si="281"/>
        <v>42347</v>
      </c>
      <c r="T5151" t="str">
        <f t="shared" si="282"/>
        <v>D</v>
      </c>
      <c r="V5151" t="str">
        <f t="shared" si="283"/>
        <v>D</v>
      </c>
    </row>
    <row r="5152" spans="1:22" x14ac:dyDescent="0.25">
      <c r="A5152" t="s">
        <v>391</v>
      </c>
      <c r="B5152" t="s">
        <v>218</v>
      </c>
      <c r="C5152">
        <v>162745358</v>
      </c>
      <c r="D5152">
        <v>66</v>
      </c>
      <c r="E5152" t="s">
        <v>90</v>
      </c>
      <c r="G5152">
        <v>61.680999999999997</v>
      </c>
      <c r="H5152">
        <v>2016</v>
      </c>
      <c r="I5152">
        <v>9</v>
      </c>
      <c r="J5152">
        <v>30</v>
      </c>
      <c r="K5152">
        <v>19</v>
      </c>
      <c r="L5152">
        <v>22</v>
      </c>
      <c r="M5152" t="s">
        <v>900</v>
      </c>
      <c r="N5152" t="s">
        <v>860</v>
      </c>
      <c r="O5152" t="s">
        <v>799</v>
      </c>
      <c r="Q5152" t="s">
        <v>429</v>
      </c>
      <c r="R5152" t="str">
        <f t="shared" si="280"/>
        <v>Weekday</v>
      </c>
      <c r="S5152" s="27">
        <f t="shared" si="281"/>
        <v>42643</v>
      </c>
      <c r="T5152" t="str">
        <f t="shared" si="282"/>
        <v>D</v>
      </c>
      <c r="V5152" t="str">
        <f t="shared" si="283"/>
        <v>D</v>
      </c>
    </row>
    <row r="5153" spans="1:22" x14ac:dyDescent="0.25">
      <c r="A5153" t="s">
        <v>391</v>
      </c>
      <c r="S5153" s="27"/>
      <c r="V5153" t="str">
        <f t="shared" si="283"/>
        <v/>
      </c>
    </row>
    <row r="5154" spans="1:22" x14ac:dyDescent="0.25">
      <c r="A5154" t="s">
        <v>391</v>
      </c>
      <c r="B5154" t="s">
        <v>218</v>
      </c>
      <c r="C5154">
        <v>140085041</v>
      </c>
      <c r="D5154">
        <v>66</v>
      </c>
      <c r="E5154" t="s">
        <v>90</v>
      </c>
      <c r="G5154">
        <v>61.695999999999998</v>
      </c>
      <c r="H5154">
        <v>2014</v>
      </c>
      <c r="I5154">
        <v>1</v>
      </c>
      <c r="J5154">
        <v>8</v>
      </c>
      <c r="K5154">
        <v>6</v>
      </c>
      <c r="L5154">
        <v>12</v>
      </c>
      <c r="M5154" t="s">
        <v>900</v>
      </c>
      <c r="N5154" t="s">
        <v>860</v>
      </c>
      <c r="O5154" t="s">
        <v>799</v>
      </c>
      <c r="Q5154" t="s">
        <v>429</v>
      </c>
      <c r="R5154" t="str">
        <f t="shared" si="280"/>
        <v>Weekday</v>
      </c>
      <c r="S5154" s="27">
        <f t="shared" si="281"/>
        <v>41647</v>
      </c>
      <c r="T5154" t="str">
        <f t="shared" si="282"/>
        <v>S</v>
      </c>
      <c r="V5154" t="str">
        <f t="shared" si="283"/>
        <v>S</v>
      </c>
    </row>
    <row r="5155" spans="1:22" x14ac:dyDescent="0.25">
      <c r="A5155" t="s">
        <v>391</v>
      </c>
      <c r="S5155" s="27"/>
      <c r="V5155" t="str">
        <f t="shared" si="283"/>
        <v/>
      </c>
    </row>
    <row r="5156" spans="1:22" x14ac:dyDescent="0.25">
      <c r="A5156" t="s">
        <v>391</v>
      </c>
      <c r="B5156" t="s">
        <v>218</v>
      </c>
      <c r="C5156">
        <v>131845334</v>
      </c>
      <c r="D5156">
        <v>66</v>
      </c>
      <c r="E5156" t="s">
        <v>90</v>
      </c>
      <c r="G5156">
        <v>61.704999999999998</v>
      </c>
      <c r="H5156">
        <v>2013</v>
      </c>
      <c r="I5156">
        <v>7</v>
      </c>
      <c r="J5156">
        <v>3</v>
      </c>
      <c r="K5156">
        <v>15</v>
      </c>
      <c r="L5156">
        <v>50</v>
      </c>
      <c r="M5156" t="s">
        <v>900</v>
      </c>
      <c r="N5156" t="s">
        <v>860</v>
      </c>
      <c r="O5156" t="s">
        <v>799</v>
      </c>
      <c r="Q5156" t="s">
        <v>429</v>
      </c>
      <c r="R5156" t="str">
        <f t="shared" si="280"/>
        <v>Weekday</v>
      </c>
      <c r="S5156" s="27">
        <f t="shared" si="281"/>
        <v>41458</v>
      </c>
      <c r="T5156" t="str">
        <f t="shared" si="282"/>
        <v>S</v>
      </c>
      <c r="V5156" t="str">
        <f t="shared" si="283"/>
        <v>S</v>
      </c>
    </row>
    <row r="5157" spans="1:22" x14ac:dyDescent="0.25">
      <c r="A5157" t="s">
        <v>391</v>
      </c>
      <c r="S5157" s="27"/>
      <c r="V5157" t="str">
        <f t="shared" si="283"/>
        <v/>
      </c>
    </row>
    <row r="5158" spans="1:22" x14ac:dyDescent="0.25">
      <c r="A5158" t="s">
        <v>391</v>
      </c>
      <c r="B5158" t="s">
        <v>218</v>
      </c>
      <c r="C5158">
        <v>140855071</v>
      </c>
      <c r="D5158">
        <v>66</v>
      </c>
      <c r="E5158" t="s">
        <v>90</v>
      </c>
      <c r="G5158">
        <v>61.706000000000003</v>
      </c>
      <c r="H5158">
        <v>2014</v>
      </c>
      <c r="I5158">
        <v>3</v>
      </c>
      <c r="J5158">
        <v>26</v>
      </c>
      <c r="K5158">
        <v>6</v>
      </c>
      <c r="L5158">
        <v>13</v>
      </c>
      <c r="M5158" t="s">
        <v>900</v>
      </c>
      <c r="N5158" t="s">
        <v>860</v>
      </c>
      <c r="O5158" t="s">
        <v>799</v>
      </c>
      <c r="Q5158" t="s">
        <v>429</v>
      </c>
      <c r="R5158" t="str">
        <f t="shared" si="280"/>
        <v>Weekday</v>
      </c>
      <c r="S5158" s="27">
        <f t="shared" si="281"/>
        <v>41724</v>
      </c>
      <c r="T5158" t="str">
        <f t="shared" si="282"/>
        <v>S</v>
      </c>
      <c r="V5158" t="str">
        <f t="shared" si="283"/>
        <v>S</v>
      </c>
    </row>
    <row r="5159" spans="1:22" x14ac:dyDescent="0.25">
      <c r="A5159" t="s">
        <v>391</v>
      </c>
      <c r="B5159" t="s">
        <v>218</v>
      </c>
      <c r="C5159">
        <v>143205043</v>
      </c>
      <c r="D5159">
        <v>66</v>
      </c>
      <c r="E5159" t="s">
        <v>90</v>
      </c>
      <c r="G5159">
        <v>61.707999999999998</v>
      </c>
      <c r="H5159">
        <v>2014</v>
      </c>
      <c r="I5159">
        <v>11</v>
      </c>
      <c r="J5159">
        <v>15</v>
      </c>
      <c r="K5159">
        <v>11</v>
      </c>
      <c r="L5159">
        <v>40</v>
      </c>
      <c r="M5159" t="s">
        <v>900</v>
      </c>
      <c r="N5159" t="s">
        <v>860</v>
      </c>
      <c r="O5159" t="s">
        <v>799</v>
      </c>
      <c r="Q5159" t="s">
        <v>429</v>
      </c>
      <c r="R5159" t="str">
        <f t="shared" si="280"/>
        <v>Weekend</v>
      </c>
      <c r="S5159" s="27">
        <f t="shared" si="281"/>
        <v>41958</v>
      </c>
      <c r="T5159" t="str">
        <f t="shared" si="282"/>
        <v>S</v>
      </c>
      <c r="V5159" t="str">
        <f t="shared" si="283"/>
        <v>S</v>
      </c>
    </row>
    <row r="5160" spans="1:22" x14ac:dyDescent="0.25">
      <c r="A5160" t="s">
        <v>391</v>
      </c>
      <c r="B5160" t="s">
        <v>218</v>
      </c>
      <c r="C5160">
        <v>142615140</v>
      </c>
      <c r="D5160">
        <v>66</v>
      </c>
      <c r="E5160" t="s">
        <v>90</v>
      </c>
      <c r="G5160">
        <v>61.709000000000003</v>
      </c>
      <c r="H5160">
        <v>2014</v>
      </c>
      <c r="I5160">
        <v>9</v>
      </c>
      <c r="J5160">
        <v>18</v>
      </c>
      <c r="K5160">
        <v>7</v>
      </c>
      <c r="L5160">
        <v>45</v>
      </c>
      <c r="M5160" t="s">
        <v>900</v>
      </c>
      <c r="N5160" t="s">
        <v>860</v>
      </c>
      <c r="O5160" t="s">
        <v>799</v>
      </c>
      <c r="Q5160" t="s">
        <v>429</v>
      </c>
      <c r="R5160" t="str">
        <f t="shared" si="280"/>
        <v>Weekday</v>
      </c>
      <c r="S5160" s="27">
        <f t="shared" si="281"/>
        <v>41900</v>
      </c>
      <c r="T5160" t="str">
        <f t="shared" si="282"/>
        <v>S</v>
      </c>
      <c r="V5160" t="str">
        <f t="shared" si="283"/>
        <v>S</v>
      </c>
    </row>
    <row r="5161" spans="1:22" x14ac:dyDescent="0.25">
      <c r="A5161" t="s">
        <v>391</v>
      </c>
      <c r="B5161" t="s">
        <v>218</v>
      </c>
      <c r="C5161">
        <v>143365188</v>
      </c>
      <c r="D5161">
        <v>66</v>
      </c>
      <c r="E5161" t="s">
        <v>90</v>
      </c>
      <c r="G5161">
        <v>61.710999999999999</v>
      </c>
      <c r="H5161">
        <v>2014</v>
      </c>
      <c r="I5161">
        <v>11</v>
      </c>
      <c r="J5161">
        <v>21</v>
      </c>
      <c r="K5161">
        <v>19</v>
      </c>
      <c r="L5161">
        <v>7</v>
      </c>
      <c r="M5161" t="s">
        <v>900</v>
      </c>
      <c r="N5161" t="s">
        <v>860</v>
      </c>
      <c r="O5161" t="s">
        <v>799</v>
      </c>
      <c r="Q5161" t="s">
        <v>429</v>
      </c>
      <c r="R5161" t="str">
        <f t="shared" si="280"/>
        <v>Weekday</v>
      </c>
      <c r="S5161" s="27">
        <f t="shared" si="281"/>
        <v>41964</v>
      </c>
      <c r="T5161" t="str">
        <f t="shared" si="282"/>
        <v>S</v>
      </c>
      <c r="V5161" t="str">
        <f t="shared" si="283"/>
        <v>S</v>
      </c>
    </row>
    <row r="5162" spans="1:22" x14ac:dyDescent="0.25">
      <c r="A5162" t="s">
        <v>391</v>
      </c>
      <c r="B5162" t="s">
        <v>218</v>
      </c>
      <c r="C5162">
        <v>143155024</v>
      </c>
      <c r="D5162">
        <v>66</v>
      </c>
      <c r="E5162" t="s">
        <v>90</v>
      </c>
      <c r="G5162">
        <v>61.712000000000003</v>
      </c>
      <c r="H5162">
        <v>2014</v>
      </c>
      <c r="I5162">
        <v>11</v>
      </c>
      <c r="J5162">
        <v>8</v>
      </c>
      <c r="K5162">
        <v>19</v>
      </c>
      <c r="L5162">
        <v>20</v>
      </c>
      <c r="M5162" t="s">
        <v>900</v>
      </c>
      <c r="N5162" t="s">
        <v>171</v>
      </c>
      <c r="O5162" t="s">
        <v>799</v>
      </c>
      <c r="Q5162" t="s">
        <v>429</v>
      </c>
      <c r="R5162" t="str">
        <f t="shared" si="280"/>
        <v>Weekend</v>
      </c>
      <c r="S5162" s="27">
        <f t="shared" si="281"/>
        <v>41951</v>
      </c>
      <c r="T5162" t="str">
        <f t="shared" si="282"/>
        <v>S</v>
      </c>
      <c r="V5162" t="str">
        <f t="shared" si="283"/>
        <v>S</v>
      </c>
    </row>
    <row r="5163" spans="1:22" x14ac:dyDescent="0.25">
      <c r="A5163" t="s">
        <v>391</v>
      </c>
      <c r="B5163" t="s">
        <v>218</v>
      </c>
      <c r="C5163">
        <v>170505133</v>
      </c>
      <c r="D5163">
        <v>66</v>
      </c>
      <c r="E5163" t="s">
        <v>90</v>
      </c>
      <c r="G5163">
        <v>61.829000000000001</v>
      </c>
      <c r="H5163">
        <v>2017</v>
      </c>
      <c r="I5163">
        <v>2</v>
      </c>
      <c r="J5163">
        <v>18</v>
      </c>
      <c r="K5163">
        <v>15</v>
      </c>
      <c r="L5163">
        <v>20</v>
      </c>
      <c r="M5163" t="s">
        <v>900</v>
      </c>
      <c r="N5163" t="s">
        <v>860</v>
      </c>
      <c r="O5163" t="s">
        <v>799</v>
      </c>
      <c r="Q5163" t="s">
        <v>429</v>
      </c>
      <c r="R5163" t="str">
        <f t="shared" si="280"/>
        <v>Weekend</v>
      </c>
      <c r="S5163" s="27">
        <f t="shared" si="281"/>
        <v>42784</v>
      </c>
      <c r="T5163" t="str">
        <f t="shared" si="282"/>
        <v>D</v>
      </c>
      <c r="V5163" t="str">
        <f t="shared" si="283"/>
        <v>D</v>
      </c>
    </row>
    <row r="5164" spans="1:22" x14ac:dyDescent="0.25">
      <c r="A5164" t="s">
        <v>391</v>
      </c>
      <c r="B5164" t="s">
        <v>218</v>
      </c>
      <c r="C5164">
        <v>143545219</v>
      </c>
      <c r="D5164">
        <v>66</v>
      </c>
      <c r="E5164" t="s">
        <v>90</v>
      </c>
      <c r="G5164">
        <v>61.307000000000002</v>
      </c>
      <c r="H5164">
        <v>2014</v>
      </c>
      <c r="I5164">
        <v>12</v>
      </c>
      <c r="J5164">
        <v>20</v>
      </c>
      <c r="K5164">
        <v>17</v>
      </c>
      <c r="L5164">
        <v>56</v>
      </c>
      <c r="M5164" t="s">
        <v>900</v>
      </c>
      <c r="N5164" t="s">
        <v>860</v>
      </c>
      <c r="O5164" t="s">
        <v>799</v>
      </c>
      <c r="Q5164" t="s">
        <v>425</v>
      </c>
      <c r="R5164" t="str">
        <f t="shared" si="280"/>
        <v>Weekend</v>
      </c>
      <c r="S5164" s="27">
        <f t="shared" si="281"/>
        <v>41993</v>
      </c>
      <c r="T5164" t="str">
        <f t="shared" si="282"/>
        <v>S</v>
      </c>
      <c r="V5164" t="str">
        <f t="shared" si="283"/>
        <v>S</v>
      </c>
    </row>
    <row r="5165" spans="1:22" x14ac:dyDescent="0.25">
      <c r="A5165" t="s">
        <v>391</v>
      </c>
      <c r="B5165" t="s">
        <v>218</v>
      </c>
      <c r="C5165">
        <v>160115361</v>
      </c>
      <c r="D5165">
        <v>66</v>
      </c>
      <c r="E5165" t="s">
        <v>90</v>
      </c>
      <c r="G5165">
        <v>61.853999999999999</v>
      </c>
      <c r="H5165">
        <v>2016</v>
      </c>
      <c r="I5165">
        <v>1</v>
      </c>
      <c r="J5165">
        <v>3</v>
      </c>
      <c r="K5165">
        <v>13</v>
      </c>
      <c r="L5165">
        <v>9</v>
      </c>
      <c r="M5165" t="s">
        <v>900</v>
      </c>
      <c r="N5165" t="s">
        <v>860</v>
      </c>
      <c r="O5165" t="s">
        <v>799</v>
      </c>
      <c r="Q5165" t="s">
        <v>431</v>
      </c>
      <c r="R5165" t="str">
        <f t="shared" si="280"/>
        <v>Weekend</v>
      </c>
      <c r="S5165" s="27">
        <f t="shared" si="281"/>
        <v>42372</v>
      </c>
      <c r="T5165" t="str">
        <f t="shared" si="282"/>
        <v>D</v>
      </c>
      <c r="V5165" t="str">
        <f t="shared" si="283"/>
        <v>D</v>
      </c>
    </row>
    <row r="5166" spans="1:22" x14ac:dyDescent="0.25">
      <c r="A5166" t="s">
        <v>391</v>
      </c>
      <c r="B5166" t="s">
        <v>218</v>
      </c>
      <c r="C5166">
        <v>171815816</v>
      </c>
      <c r="D5166">
        <v>66</v>
      </c>
      <c r="E5166" t="s">
        <v>90</v>
      </c>
      <c r="G5166">
        <v>61.722999999999999</v>
      </c>
      <c r="H5166">
        <v>2017</v>
      </c>
      <c r="I5166">
        <v>6</v>
      </c>
      <c r="J5166">
        <v>29</v>
      </c>
      <c r="K5166">
        <v>18</v>
      </c>
      <c r="L5166">
        <v>30</v>
      </c>
      <c r="M5166" t="s">
        <v>900</v>
      </c>
      <c r="N5166" t="s">
        <v>860</v>
      </c>
      <c r="O5166" t="s">
        <v>799</v>
      </c>
      <c r="Q5166" t="s">
        <v>429</v>
      </c>
      <c r="R5166" t="str">
        <f t="shared" si="280"/>
        <v>Weekday</v>
      </c>
      <c r="S5166" s="27">
        <f t="shared" si="281"/>
        <v>42915</v>
      </c>
      <c r="T5166" t="str">
        <f t="shared" si="282"/>
        <v>D</v>
      </c>
      <c r="V5166" t="str">
        <f t="shared" si="283"/>
        <v>D</v>
      </c>
    </row>
    <row r="5167" spans="1:22" x14ac:dyDescent="0.25">
      <c r="A5167" t="s">
        <v>391</v>
      </c>
      <c r="B5167" t="s">
        <v>218</v>
      </c>
      <c r="C5167">
        <v>131815109</v>
      </c>
      <c r="D5167">
        <v>66</v>
      </c>
      <c r="E5167" t="s">
        <v>90</v>
      </c>
      <c r="G5167">
        <v>61.734999999999999</v>
      </c>
      <c r="H5167">
        <v>2013</v>
      </c>
      <c r="I5167">
        <v>6</v>
      </c>
      <c r="J5167">
        <v>30</v>
      </c>
      <c r="K5167">
        <v>10</v>
      </c>
      <c r="L5167">
        <v>8</v>
      </c>
      <c r="M5167" t="s">
        <v>900</v>
      </c>
      <c r="N5167" t="s">
        <v>171</v>
      </c>
      <c r="O5167" t="s">
        <v>799</v>
      </c>
      <c r="Q5167" t="s">
        <v>429</v>
      </c>
      <c r="R5167" t="str">
        <f t="shared" si="280"/>
        <v>Weekend</v>
      </c>
      <c r="S5167" s="27">
        <f t="shared" si="281"/>
        <v>41455</v>
      </c>
      <c r="T5167" t="str">
        <f t="shared" si="282"/>
        <v>S</v>
      </c>
      <c r="V5167" t="str">
        <f t="shared" si="283"/>
        <v>S</v>
      </c>
    </row>
    <row r="5168" spans="1:22" x14ac:dyDescent="0.25">
      <c r="A5168" t="s">
        <v>391</v>
      </c>
      <c r="B5168" t="s">
        <v>218</v>
      </c>
      <c r="C5168">
        <v>173575157</v>
      </c>
      <c r="D5168">
        <v>66</v>
      </c>
      <c r="E5168" t="s">
        <v>90</v>
      </c>
      <c r="G5168">
        <v>61.737000000000002</v>
      </c>
      <c r="H5168">
        <v>2017</v>
      </c>
      <c r="I5168">
        <v>12</v>
      </c>
      <c r="J5168">
        <v>21</v>
      </c>
      <c r="K5168">
        <v>14</v>
      </c>
      <c r="L5168">
        <v>15</v>
      </c>
      <c r="M5168" t="s">
        <v>900</v>
      </c>
      <c r="N5168" t="s">
        <v>860</v>
      </c>
      <c r="O5168" t="s">
        <v>799</v>
      </c>
      <c r="Q5168" t="s">
        <v>429</v>
      </c>
      <c r="R5168" t="str">
        <f t="shared" si="280"/>
        <v>Weekday</v>
      </c>
      <c r="S5168" s="27">
        <f t="shared" si="281"/>
        <v>43090</v>
      </c>
      <c r="T5168" t="str">
        <f t="shared" si="282"/>
        <v>D</v>
      </c>
      <c r="V5168" t="str">
        <f t="shared" si="283"/>
        <v>D</v>
      </c>
    </row>
    <row r="5169" spans="1:22" x14ac:dyDescent="0.25">
      <c r="A5169" t="s">
        <v>391</v>
      </c>
      <c r="B5169" t="s">
        <v>218</v>
      </c>
      <c r="C5169">
        <v>142955151</v>
      </c>
      <c r="D5169">
        <v>66</v>
      </c>
      <c r="E5169" t="s">
        <v>90</v>
      </c>
      <c r="G5169">
        <v>61.738</v>
      </c>
      <c r="H5169">
        <v>2014</v>
      </c>
      <c r="I5169">
        <v>10</v>
      </c>
      <c r="J5169">
        <v>22</v>
      </c>
      <c r="K5169">
        <v>5</v>
      </c>
      <c r="L5169">
        <v>36</v>
      </c>
      <c r="M5169" t="s">
        <v>900</v>
      </c>
      <c r="N5169" t="s">
        <v>860</v>
      </c>
      <c r="O5169" t="s">
        <v>799</v>
      </c>
      <c r="Q5169" t="s">
        <v>429</v>
      </c>
      <c r="R5169" t="str">
        <f t="shared" ref="R5169:R5232" si="284">IF(WEEKDAY(DATE(H5169,I5169,J5169),2) &lt; 6, "Weekday", "Weekend")</f>
        <v>Weekday</v>
      </c>
      <c r="S5169" s="27">
        <f t="shared" ref="S5169:S5232" si="285">DATE(H5169,I5169,J5169)</f>
        <v>41934</v>
      </c>
      <c r="T5169" t="str">
        <f t="shared" si="282"/>
        <v>S</v>
      </c>
      <c r="V5169" t="str">
        <f t="shared" si="283"/>
        <v>S</v>
      </c>
    </row>
    <row r="5170" spans="1:22" x14ac:dyDescent="0.25">
      <c r="A5170" t="s">
        <v>391</v>
      </c>
      <c r="B5170" t="s">
        <v>218</v>
      </c>
      <c r="C5170">
        <v>130185307</v>
      </c>
      <c r="D5170">
        <v>66</v>
      </c>
      <c r="E5170" t="s">
        <v>90</v>
      </c>
      <c r="G5170">
        <v>61.741999999999997</v>
      </c>
      <c r="H5170">
        <v>2013</v>
      </c>
      <c r="I5170">
        <v>1</v>
      </c>
      <c r="J5170">
        <v>18</v>
      </c>
      <c r="K5170">
        <v>18</v>
      </c>
      <c r="L5170">
        <v>29</v>
      </c>
      <c r="M5170" t="s">
        <v>900</v>
      </c>
      <c r="N5170" t="s">
        <v>860</v>
      </c>
      <c r="O5170" t="s">
        <v>799</v>
      </c>
      <c r="Q5170" t="s">
        <v>429</v>
      </c>
      <c r="R5170" t="str">
        <f t="shared" si="284"/>
        <v>Weekday</v>
      </c>
      <c r="S5170" s="27">
        <f t="shared" si="285"/>
        <v>41292</v>
      </c>
      <c r="T5170" t="str">
        <f t="shared" ref="T5170:T5233" si="286">IF(OR(H5170=2013,H5170=2014,AND(H5170=2015,I5170&lt;9),AND(H5170=2015,I5170=9,J5170&lt;5)),"S","D")</f>
        <v>S</v>
      </c>
      <c r="V5170" t="str">
        <f t="shared" si="283"/>
        <v>S</v>
      </c>
    </row>
    <row r="5171" spans="1:22" x14ac:dyDescent="0.25">
      <c r="A5171" t="s">
        <v>391</v>
      </c>
      <c r="B5171" t="s">
        <v>218</v>
      </c>
      <c r="C5171">
        <v>131635247</v>
      </c>
      <c r="D5171">
        <v>66</v>
      </c>
      <c r="E5171" t="s">
        <v>90</v>
      </c>
      <c r="G5171">
        <v>61.749000000000002</v>
      </c>
      <c r="H5171">
        <v>2013</v>
      </c>
      <c r="I5171">
        <v>6</v>
      </c>
      <c r="J5171">
        <v>12</v>
      </c>
      <c r="K5171">
        <v>16</v>
      </c>
      <c r="L5171">
        <v>51</v>
      </c>
      <c r="M5171" t="s">
        <v>900</v>
      </c>
      <c r="N5171" t="s">
        <v>171</v>
      </c>
      <c r="O5171" t="s">
        <v>799</v>
      </c>
      <c r="Q5171" t="s">
        <v>429</v>
      </c>
      <c r="R5171" t="str">
        <f t="shared" si="284"/>
        <v>Weekday</v>
      </c>
      <c r="S5171" s="27">
        <f t="shared" si="285"/>
        <v>41437</v>
      </c>
      <c r="T5171" t="str">
        <f t="shared" si="286"/>
        <v>S</v>
      </c>
      <c r="V5171" t="str">
        <f t="shared" si="283"/>
        <v>S</v>
      </c>
    </row>
    <row r="5172" spans="1:22" x14ac:dyDescent="0.25">
      <c r="A5172" t="s">
        <v>391</v>
      </c>
      <c r="B5172" t="s">
        <v>218</v>
      </c>
      <c r="C5172">
        <v>130785136</v>
      </c>
      <c r="D5172">
        <v>66</v>
      </c>
      <c r="E5172" t="s">
        <v>90</v>
      </c>
      <c r="G5172">
        <v>61.859000000000002</v>
      </c>
      <c r="H5172">
        <v>2013</v>
      </c>
      <c r="I5172">
        <v>3</v>
      </c>
      <c r="J5172">
        <v>19</v>
      </c>
      <c r="K5172">
        <v>7</v>
      </c>
      <c r="L5172">
        <v>9</v>
      </c>
      <c r="M5172" t="s">
        <v>900</v>
      </c>
      <c r="N5172" t="s">
        <v>860</v>
      </c>
      <c r="O5172" t="s">
        <v>799</v>
      </c>
      <c r="Q5172" t="s">
        <v>431</v>
      </c>
      <c r="R5172" t="str">
        <f t="shared" si="284"/>
        <v>Weekday</v>
      </c>
      <c r="S5172" s="27">
        <f t="shared" si="285"/>
        <v>41352</v>
      </c>
      <c r="T5172" t="str">
        <f t="shared" si="286"/>
        <v>S</v>
      </c>
      <c r="V5172" t="str">
        <f t="shared" si="283"/>
        <v>S</v>
      </c>
    </row>
    <row r="5173" spans="1:22" x14ac:dyDescent="0.25">
      <c r="A5173" t="s">
        <v>391</v>
      </c>
      <c r="B5173" t="s">
        <v>218</v>
      </c>
      <c r="C5173">
        <v>131025262</v>
      </c>
      <c r="D5173">
        <v>66</v>
      </c>
      <c r="E5173" t="s">
        <v>90</v>
      </c>
      <c r="G5173">
        <v>61.74</v>
      </c>
      <c r="H5173">
        <v>2013</v>
      </c>
      <c r="I5173">
        <v>4</v>
      </c>
      <c r="J5173">
        <v>11</v>
      </c>
      <c r="K5173">
        <v>14</v>
      </c>
      <c r="L5173">
        <v>45</v>
      </c>
      <c r="M5173" t="s">
        <v>899</v>
      </c>
      <c r="N5173" t="s">
        <v>171</v>
      </c>
      <c r="O5173" t="s">
        <v>799</v>
      </c>
      <c r="Q5173" t="s">
        <v>429</v>
      </c>
      <c r="R5173" t="str">
        <f t="shared" si="284"/>
        <v>Weekday</v>
      </c>
      <c r="S5173" s="27">
        <f t="shared" si="285"/>
        <v>41375</v>
      </c>
      <c r="T5173" t="str">
        <f t="shared" si="286"/>
        <v>S</v>
      </c>
      <c r="V5173" t="str">
        <f t="shared" si="283"/>
        <v>S</v>
      </c>
    </row>
    <row r="5174" spans="1:22" x14ac:dyDescent="0.25">
      <c r="A5174" t="s">
        <v>391</v>
      </c>
      <c r="B5174" t="s">
        <v>218</v>
      </c>
      <c r="C5174">
        <v>130205101</v>
      </c>
      <c r="D5174">
        <v>66</v>
      </c>
      <c r="E5174" t="s">
        <v>90</v>
      </c>
      <c r="G5174">
        <v>61.609000000000002</v>
      </c>
      <c r="H5174">
        <v>2013</v>
      </c>
      <c r="I5174">
        <v>1</v>
      </c>
      <c r="J5174">
        <v>19</v>
      </c>
      <c r="K5174">
        <v>12</v>
      </c>
      <c r="L5174">
        <v>55</v>
      </c>
      <c r="M5174" t="s">
        <v>900</v>
      </c>
      <c r="N5174" t="s">
        <v>860</v>
      </c>
      <c r="O5174" t="s">
        <v>799</v>
      </c>
      <c r="Q5174" t="s">
        <v>427</v>
      </c>
      <c r="R5174" t="str">
        <f t="shared" si="284"/>
        <v>Weekend</v>
      </c>
      <c r="S5174" s="27">
        <f t="shared" si="285"/>
        <v>41293</v>
      </c>
      <c r="T5174" t="str">
        <f t="shared" si="286"/>
        <v>S</v>
      </c>
      <c r="V5174" t="str">
        <f t="shared" si="283"/>
        <v>S</v>
      </c>
    </row>
    <row r="5175" spans="1:22" x14ac:dyDescent="0.25">
      <c r="A5175" t="s">
        <v>391</v>
      </c>
      <c r="B5175" t="s">
        <v>218</v>
      </c>
      <c r="C5175">
        <v>130325304</v>
      </c>
      <c r="D5175">
        <v>66</v>
      </c>
      <c r="E5175" t="s">
        <v>90</v>
      </c>
      <c r="G5175">
        <v>62.741</v>
      </c>
      <c r="H5175">
        <v>2013</v>
      </c>
      <c r="I5175">
        <v>2</v>
      </c>
      <c r="J5175">
        <v>1</v>
      </c>
      <c r="K5175">
        <v>15</v>
      </c>
      <c r="L5175">
        <v>52</v>
      </c>
      <c r="M5175" t="s">
        <v>900</v>
      </c>
      <c r="N5175" t="s">
        <v>860</v>
      </c>
      <c r="O5175" t="s">
        <v>1933</v>
      </c>
      <c r="Q5175" t="s">
        <v>435</v>
      </c>
      <c r="R5175" t="str">
        <f t="shared" si="284"/>
        <v>Weekday</v>
      </c>
      <c r="S5175" s="27">
        <f t="shared" si="285"/>
        <v>41306</v>
      </c>
      <c r="T5175" t="str">
        <f t="shared" si="286"/>
        <v>S</v>
      </c>
      <c r="V5175" t="str">
        <f t="shared" si="283"/>
        <v>S</v>
      </c>
    </row>
    <row r="5176" spans="1:22" x14ac:dyDescent="0.25">
      <c r="A5176" t="s">
        <v>391</v>
      </c>
      <c r="B5176" t="s">
        <v>218</v>
      </c>
      <c r="C5176">
        <v>131615021</v>
      </c>
      <c r="D5176">
        <v>66</v>
      </c>
      <c r="E5176" t="s">
        <v>90</v>
      </c>
      <c r="G5176">
        <v>61.89</v>
      </c>
      <c r="H5176">
        <v>2013</v>
      </c>
      <c r="I5176">
        <v>6</v>
      </c>
      <c r="J5176">
        <v>10</v>
      </c>
      <c r="K5176">
        <v>21</v>
      </c>
      <c r="L5176">
        <v>25</v>
      </c>
      <c r="M5176" t="s">
        <v>900</v>
      </c>
      <c r="N5176" t="s">
        <v>860</v>
      </c>
      <c r="O5176" t="s">
        <v>799</v>
      </c>
      <c r="Q5176" t="s">
        <v>431</v>
      </c>
      <c r="R5176" t="str">
        <f t="shared" si="284"/>
        <v>Weekday</v>
      </c>
      <c r="S5176" s="27">
        <f t="shared" si="285"/>
        <v>41435</v>
      </c>
      <c r="T5176" t="str">
        <f t="shared" si="286"/>
        <v>S</v>
      </c>
      <c r="V5176" t="str">
        <f t="shared" si="283"/>
        <v>S</v>
      </c>
    </row>
    <row r="5177" spans="1:22" x14ac:dyDescent="0.25">
      <c r="A5177" t="s">
        <v>391</v>
      </c>
      <c r="B5177" t="s">
        <v>218</v>
      </c>
      <c r="C5177">
        <v>132125155</v>
      </c>
      <c r="D5177">
        <v>66</v>
      </c>
      <c r="E5177" t="s">
        <v>90</v>
      </c>
      <c r="G5177">
        <v>63.066000000000003</v>
      </c>
      <c r="H5177">
        <v>2013</v>
      </c>
      <c r="I5177">
        <v>7</v>
      </c>
      <c r="J5177">
        <v>31</v>
      </c>
      <c r="K5177">
        <v>9</v>
      </c>
      <c r="L5177">
        <v>5</v>
      </c>
      <c r="M5177" t="s">
        <v>900</v>
      </c>
      <c r="N5177" t="s">
        <v>860</v>
      </c>
      <c r="O5177" t="s">
        <v>799</v>
      </c>
      <c r="Q5177" t="s">
        <v>437</v>
      </c>
      <c r="R5177" t="str">
        <f t="shared" si="284"/>
        <v>Weekday</v>
      </c>
      <c r="S5177" s="27">
        <f t="shared" si="285"/>
        <v>41486</v>
      </c>
      <c r="T5177" t="str">
        <f t="shared" si="286"/>
        <v>S</v>
      </c>
      <c r="V5177" t="str">
        <f t="shared" si="283"/>
        <v>S</v>
      </c>
    </row>
    <row r="5178" spans="1:22" x14ac:dyDescent="0.25">
      <c r="A5178" t="s">
        <v>391</v>
      </c>
      <c r="B5178" t="s">
        <v>218</v>
      </c>
      <c r="C5178">
        <v>132065066</v>
      </c>
      <c r="D5178">
        <v>66</v>
      </c>
      <c r="E5178" t="s">
        <v>90</v>
      </c>
      <c r="G5178">
        <v>62.811999999999998</v>
      </c>
      <c r="H5178">
        <v>2013</v>
      </c>
      <c r="I5178">
        <v>7</v>
      </c>
      <c r="J5178">
        <v>25</v>
      </c>
      <c r="K5178">
        <v>8</v>
      </c>
      <c r="L5178">
        <v>10</v>
      </c>
      <c r="M5178" t="s">
        <v>900</v>
      </c>
      <c r="N5178" t="s">
        <v>860</v>
      </c>
      <c r="O5178" t="s">
        <v>799</v>
      </c>
      <c r="Q5178" t="s">
        <v>435</v>
      </c>
      <c r="R5178" t="str">
        <f t="shared" si="284"/>
        <v>Weekday</v>
      </c>
      <c r="S5178" s="27">
        <f t="shared" si="285"/>
        <v>41480</v>
      </c>
      <c r="T5178" t="str">
        <f t="shared" si="286"/>
        <v>S</v>
      </c>
      <c r="V5178" t="str">
        <f t="shared" si="283"/>
        <v>S</v>
      </c>
    </row>
    <row r="5179" spans="1:22" x14ac:dyDescent="0.25">
      <c r="A5179" t="s">
        <v>391</v>
      </c>
      <c r="B5179" t="s">
        <v>218</v>
      </c>
      <c r="C5179">
        <v>133315118</v>
      </c>
      <c r="D5179">
        <v>66</v>
      </c>
      <c r="E5179" t="s">
        <v>90</v>
      </c>
      <c r="G5179">
        <v>61.755000000000003</v>
      </c>
      <c r="H5179">
        <v>2013</v>
      </c>
      <c r="I5179">
        <v>11</v>
      </c>
      <c r="J5179">
        <v>26</v>
      </c>
      <c r="K5179">
        <v>9</v>
      </c>
      <c r="L5179">
        <v>30</v>
      </c>
      <c r="M5179" t="s">
        <v>900</v>
      </c>
      <c r="N5179" t="s">
        <v>860</v>
      </c>
      <c r="O5179" t="s">
        <v>799</v>
      </c>
      <c r="Q5179" t="s">
        <v>429</v>
      </c>
      <c r="R5179" t="str">
        <f t="shared" si="284"/>
        <v>Weekday</v>
      </c>
      <c r="S5179" s="27">
        <f t="shared" si="285"/>
        <v>41604</v>
      </c>
      <c r="T5179" t="str">
        <f t="shared" si="286"/>
        <v>S</v>
      </c>
      <c r="V5179" t="str">
        <f t="shared" si="283"/>
        <v>S</v>
      </c>
    </row>
    <row r="5180" spans="1:22" x14ac:dyDescent="0.25">
      <c r="A5180" t="s">
        <v>391</v>
      </c>
      <c r="B5180" t="s">
        <v>218</v>
      </c>
      <c r="C5180">
        <v>130545173</v>
      </c>
      <c r="D5180">
        <v>66</v>
      </c>
      <c r="E5180" t="s">
        <v>90</v>
      </c>
      <c r="G5180">
        <v>61.758000000000003</v>
      </c>
      <c r="H5180">
        <v>2013</v>
      </c>
      <c r="I5180">
        <v>2</v>
      </c>
      <c r="J5180">
        <v>20</v>
      </c>
      <c r="K5180">
        <v>16</v>
      </c>
      <c r="L5180">
        <v>58</v>
      </c>
      <c r="M5180" t="s">
        <v>900</v>
      </c>
      <c r="N5180" t="s">
        <v>860</v>
      </c>
      <c r="O5180" t="s">
        <v>799</v>
      </c>
      <c r="Q5180" t="s">
        <v>429</v>
      </c>
      <c r="R5180" t="str">
        <f t="shared" si="284"/>
        <v>Weekday</v>
      </c>
      <c r="S5180" s="27">
        <f t="shared" si="285"/>
        <v>41325</v>
      </c>
      <c r="T5180" t="str">
        <f t="shared" si="286"/>
        <v>S</v>
      </c>
      <c r="V5180" t="str">
        <f t="shared" si="283"/>
        <v>S</v>
      </c>
    </row>
    <row r="5181" spans="1:22" x14ac:dyDescent="0.25">
      <c r="A5181" t="s">
        <v>391</v>
      </c>
      <c r="B5181" t="s">
        <v>218</v>
      </c>
      <c r="C5181">
        <v>132635223</v>
      </c>
      <c r="D5181">
        <v>66</v>
      </c>
      <c r="E5181" t="s">
        <v>90</v>
      </c>
      <c r="G5181">
        <v>61.765000000000001</v>
      </c>
      <c r="H5181">
        <v>2013</v>
      </c>
      <c r="I5181">
        <v>9</v>
      </c>
      <c r="J5181">
        <v>20</v>
      </c>
      <c r="K5181">
        <v>16</v>
      </c>
      <c r="L5181">
        <v>37</v>
      </c>
      <c r="M5181" t="s">
        <v>900</v>
      </c>
      <c r="N5181" t="s">
        <v>404</v>
      </c>
      <c r="O5181" t="s">
        <v>799</v>
      </c>
      <c r="Q5181" t="s">
        <v>429</v>
      </c>
      <c r="R5181" t="str">
        <f t="shared" si="284"/>
        <v>Weekday</v>
      </c>
      <c r="S5181" s="27">
        <f t="shared" si="285"/>
        <v>41537</v>
      </c>
      <c r="T5181" t="str">
        <f t="shared" si="286"/>
        <v>S</v>
      </c>
      <c r="V5181" t="str">
        <f t="shared" si="283"/>
        <v>S</v>
      </c>
    </row>
    <row r="5182" spans="1:22" x14ac:dyDescent="0.25">
      <c r="A5182" t="s">
        <v>391</v>
      </c>
      <c r="B5182" t="s">
        <v>218</v>
      </c>
      <c r="C5182">
        <v>172235128</v>
      </c>
      <c r="D5182">
        <v>66</v>
      </c>
      <c r="E5182" t="s">
        <v>90</v>
      </c>
      <c r="G5182">
        <v>61.765999999999998</v>
      </c>
      <c r="H5182">
        <v>2017</v>
      </c>
      <c r="I5182">
        <v>8</v>
      </c>
      <c r="J5182">
        <v>11</v>
      </c>
      <c r="K5182">
        <v>7</v>
      </c>
      <c r="L5182">
        <v>30</v>
      </c>
      <c r="M5182" t="s">
        <v>899</v>
      </c>
      <c r="N5182" t="s">
        <v>860</v>
      </c>
      <c r="O5182" t="s">
        <v>799</v>
      </c>
      <c r="Q5182" t="s">
        <v>429</v>
      </c>
      <c r="R5182" t="str">
        <f t="shared" si="284"/>
        <v>Weekday</v>
      </c>
      <c r="S5182" s="27">
        <f t="shared" si="285"/>
        <v>42958</v>
      </c>
      <c r="T5182" t="str">
        <f t="shared" si="286"/>
        <v>D</v>
      </c>
      <c r="V5182" t="str">
        <f t="shared" si="283"/>
        <v>D</v>
      </c>
    </row>
    <row r="5183" spans="1:22" x14ac:dyDescent="0.25">
      <c r="A5183" t="s">
        <v>391</v>
      </c>
      <c r="B5183" t="s">
        <v>218</v>
      </c>
      <c r="C5183">
        <v>132315067</v>
      </c>
      <c r="D5183">
        <v>66</v>
      </c>
      <c r="E5183" t="s">
        <v>90</v>
      </c>
      <c r="G5183">
        <v>61.768999999999998</v>
      </c>
      <c r="H5183">
        <v>2013</v>
      </c>
      <c r="I5183">
        <v>8</v>
      </c>
      <c r="J5183">
        <v>16</v>
      </c>
      <c r="K5183">
        <v>6</v>
      </c>
      <c r="L5183">
        <v>58</v>
      </c>
      <c r="M5183" t="s">
        <v>900</v>
      </c>
      <c r="N5183" t="s">
        <v>404</v>
      </c>
      <c r="O5183" t="s">
        <v>799</v>
      </c>
      <c r="Q5183" t="s">
        <v>429</v>
      </c>
      <c r="R5183" t="str">
        <f t="shared" si="284"/>
        <v>Weekday</v>
      </c>
      <c r="S5183" s="27">
        <f t="shared" si="285"/>
        <v>41502</v>
      </c>
      <c r="T5183" t="str">
        <f t="shared" si="286"/>
        <v>S</v>
      </c>
      <c r="V5183" t="str">
        <f t="shared" si="283"/>
        <v>S</v>
      </c>
    </row>
    <row r="5184" spans="1:22" x14ac:dyDescent="0.25">
      <c r="A5184" t="s">
        <v>391</v>
      </c>
      <c r="B5184" t="s">
        <v>218</v>
      </c>
      <c r="C5184">
        <v>133375251</v>
      </c>
      <c r="D5184">
        <v>66</v>
      </c>
      <c r="E5184" t="s">
        <v>90</v>
      </c>
      <c r="G5184">
        <v>61.77</v>
      </c>
      <c r="H5184">
        <v>2013</v>
      </c>
      <c r="I5184">
        <v>12</v>
      </c>
      <c r="J5184">
        <v>1</v>
      </c>
      <c r="K5184">
        <v>17</v>
      </c>
      <c r="L5184">
        <v>30</v>
      </c>
      <c r="M5184" t="s">
        <v>900</v>
      </c>
      <c r="N5184" t="s">
        <v>171</v>
      </c>
      <c r="O5184" t="s">
        <v>799</v>
      </c>
      <c r="Q5184" t="s">
        <v>429</v>
      </c>
      <c r="R5184" t="str">
        <f t="shared" si="284"/>
        <v>Weekend</v>
      </c>
      <c r="S5184" s="27">
        <f t="shared" si="285"/>
        <v>41609</v>
      </c>
      <c r="T5184" t="str">
        <f t="shared" si="286"/>
        <v>S</v>
      </c>
      <c r="V5184" t="str">
        <f t="shared" si="283"/>
        <v>S</v>
      </c>
    </row>
    <row r="5185" spans="1:22" x14ac:dyDescent="0.25">
      <c r="A5185" t="s">
        <v>391</v>
      </c>
      <c r="B5185" t="s">
        <v>218</v>
      </c>
      <c r="C5185">
        <v>133575218</v>
      </c>
      <c r="D5185">
        <v>66</v>
      </c>
      <c r="E5185" t="s">
        <v>90</v>
      </c>
      <c r="G5185">
        <v>61.774000000000001</v>
      </c>
      <c r="H5185">
        <v>2013</v>
      </c>
      <c r="I5185">
        <v>12</v>
      </c>
      <c r="J5185">
        <v>23</v>
      </c>
      <c r="K5185">
        <v>9</v>
      </c>
      <c r="L5185">
        <v>53</v>
      </c>
      <c r="M5185" t="s">
        <v>900</v>
      </c>
      <c r="N5185" t="s">
        <v>171</v>
      </c>
      <c r="O5185" t="s">
        <v>799</v>
      </c>
      <c r="Q5185" t="s">
        <v>429</v>
      </c>
      <c r="R5185" t="str">
        <f t="shared" si="284"/>
        <v>Weekday</v>
      </c>
      <c r="S5185" s="27">
        <f t="shared" si="285"/>
        <v>41631</v>
      </c>
      <c r="T5185" t="str">
        <f t="shared" si="286"/>
        <v>S</v>
      </c>
      <c r="V5185" t="str">
        <f t="shared" si="283"/>
        <v>S</v>
      </c>
    </row>
    <row r="5186" spans="1:22" x14ac:dyDescent="0.25">
      <c r="A5186" t="s">
        <v>391</v>
      </c>
      <c r="B5186" t="s">
        <v>218</v>
      </c>
      <c r="C5186">
        <v>132075124</v>
      </c>
      <c r="D5186">
        <v>66</v>
      </c>
      <c r="E5186" t="s">
        <v>90</v>
      </c>
      <c r="G5186">
        <v>61.781999999999996</v>
      </c>
      <c r="H5186">
        <v>2013</v>
      </c>
      <c r="I5186">
        <v>7</v>
      </c>
      <c r="J5186">
        <v>25</v>
      </c>
      <c r="K5186">
        <v>12</v>
      </c>
      <c r="L5186">
        <v>0</v>
      </c>
      <c r="M5186" t="s">
        <v>900</v>
      </c>
      <c r="N5186" t="s">
        <v>860</v>
      </c>
      <c r="O5186" t="s">
        <v>799</v>
      </c>
      <c r="Q5186" t="s">
        <v>429</v>
      </c>
      <c r="R5186" t="str">
        <f t="shared" si="284"/>
        <v>Weekday</v>
      </c>
      <c r="S5186" s="27">
        <f t="shared" si="285"/>
        <v>41480</v>
      </c>
      <c r="T5186" t="str">
        <f t="shared" si="286"/>
        <v>S</v>
      </c>
      <c r="V5186" t="str">
        <f t="shared" si="283"/>
        <v>S</v>
      </c>
    </row>
    <row r="5187" spans="1:22" x14ac:dyDescent="0.25">
      <c r="A5187" t="s">
        <v>391</v>
      </c>
      <c r="B5187" t="s">
        <v>218</v>
      </c>
      <c r="C5187">
        <v>133355208</v>
      </c>
      <c r="D5187">
        <v>66</v>
      </c>
      <c r="E5187" t="s">
        <v>90</v>
      </c>
      <c r="G5187">
        <v>61.790999999999997</v>
      </c>
      <c r="H5187">
        <v>2013</v>
      </c>
      <c r="I5187">
        <v>12</v>
      </c>
      <c r="J5187">
        <v>1</v>
      </c>
      <c r="K5187">
        <v>18</v>
      </c>
      <c r="L5187">
        <v>25</v>
      </c>
      <c r="M5187" t="s">
        <v>900</v>
      </c>
      <c r="N5187" t="s">
        <v>860</v>
      </c>
      <c r="O5187" t="s">
        <v>799</v>
      </c>
      <c r="Q5187" t="s">
        <v>429</v>
      </c>
      <c r="R5187" t="str">
        <f t="shared" si="284"/>
        <v>Weekend</v>
      </c>
      <c r="S5187" s="27">
        <f t="shared" si="285"/>
        <v>41609</v>
      </c>
      <c r="T5187" t="str">
        <f t="shared" si="286"/>
        <v>S</v>
      </c>
      <c r="V5187" t="str">
        <f t="shared" ref="V5187:V5250" si="287">T5187&amp;U5187</f>
        <v>S</v>
      </c>
    </row>
    <row r="5188" spans="1:22" x14ac:dyDescent="0.25">
      <c r="A5188" t="s">
        <v>391</v>
      </c>
      <c r="S5188" s="27"/>
      <c r="V5188" t="str">
        <f t="shared" si="287"/>
        <v/>
      </c>
    </row>
    <row r="5189" spans="1:22" x14ac:dyDescent="0.25">
      <c r="A5189" t="s">
        <v>391</v>
      </c>
      <c r="S5189" s="27"/>
      <c r="V5189" t="str">
        <f t="shared" si="287"/>
        <v/>
      </c>
    </row>
    <row r="5190" spans="1:22" x14ac:dyDescent="0.25">
      <c r="A5190" t="s">
        <v>391</v>
      </c>
      <c r="B5190" t="s">
        <v>218</v>
      </c>
      <c r="C5190">
        <v>133045230</v>
      </c>
      <c r="D5190">
        <v>66</v>
      </c>
      <c r="E5190" t="s">
        <v>90</v>
      </c>
      <c r="G5190">
        <v>61.798000000000002</v>
      </c>
      <c r="H5190">
        <v>2013</v>
      </c>
      <c r="I5190">
        <v>10</v>
      </c>
      <c r="J5190">
        <v>29</v>
      </c>
      <c r="K5190">
        <v>19</v>
      </c>
      <c r="L5190">
        <v>40</v>
      </c>
      <c r="M5190" t="s">
        <v>900</v>
      </c>
      <c r="N5190" t="s">
        <v>404</v>
      </c>
      <c r="O5190" t="s">
        <v>799</v>
      </c>
      <c r="Q5190" t="s">
        <v>429</v>
      </c>
      <c r="R5190" t="str">
        <f t="shared" si="284"/>
        <v>Weekday</v>
      </c>
      <c r="S5190" s="27">
        <f t="shared" si="285"/>
        <v>41576</v>
      </c>
      <c r="T5190" t="str">
        <f t="shared" si="286"/>
        <v>S</v>
      </c>
      <c r="V5190" t="str">
        <f t="shared" si="287"/>
        <v>S</v>
      </c>
    </row>
    <row r="5191" spans="1:22" x14ac:dyDescent="0.25">
      <c r="A5191" t="s">
        <v>391</v>
      </c>
      <c r="B5191" t="s">
        <v>218</v>
      </c>
      <c r="C5191">
        <v>152895264</v>
      </c>
      <c r="D5191">
        <v>66</v>
      </c>
      <c r="E5191" t="s">
        <v>90</v>
      </c>
      <c r="G5191">
        <v>61.804000000000002</v>
      </c>
      <c r="H5191">
        <v>2015</v>
      </c>
      <c r="I5191">
        <v>10</v>
      </c>
      <c r="J5191">
        <v>15</v>
      </c>
      <c r="K5191">
        <v>14</v>
      </c>
      <c r="L5191">
        <v>10</v>
      </c>
      <c r="M5191" t="s">
        <v>900</v>
      </c>
      <c r="N5191" t="s">
        <v>860</v>
      </c>
      <c r="O5191" t="s">
        <v>799</v>
      </c>
      <c r="Q5191" t="s">
        <v>429</v>
      </c>
      <c r="R5191" t="str">
        <f t="shared" si="284"/>
        <v>Weekday</v>
      </c>
      <c r="S5191" s="27">
        <f t="shared" si="285"/>
        <v>42292</v>
      </c>
      <c r="T5191" t="str">
        <f t="shared" si="286"/>
        <v>D</v>
      </c>
      <c r="V5191" t="str">
        <f t="shared" si="287"/>
        <v>D</v>
      </c>
    </row>
    <row r="5192" spans="1:22" x14ac:dyDescent="0.25">
      <c r="A5192" t="s">
        <v>391</v>
      </c>
      <c r="S5192" s="27"/>
      <c r="V5192" t="str">
        <f t="shared" si="287"/>
        <v/>
      </c>
    </row>
    <row r="5193" spans="1:22" x14ac:dyDescent="0.25">
      <c r="A5193" t="s">
        <v>391</v>
      </c>
      <c r="S5193" s="27"/>
      <c r="V5193" t="str">
        <f t="shared" si="287"/>
        <v/>
      </c>
    </row>
    <row r="5194" spans="1:22" x14ac:dyDescent="0.25">
      <c r="A5194" t="s">
        <v>391</v>
      </c>
      <c r="B5194" t="s">
        <v>218</v>
      </c>
      <c r="C5194">
        <v>172235129</v>
      </c>
      <c r="D5194">
        <v>66</v>
      </c>
      <c r="E5194" t="s">
        <v>90</v>
      </c>
      <c r="G5194">
        <v>61.808</v>
      </c>
      <c r="H5194">
        <v>2017</v>
      </c>
      <c r="I5194">
        <v>8</v>
      </c>
      <c r="J5194">
        <v>11</v>
      </c>
      <c r="K5194">
        <v>8</v>
      </c>
      <c r="L5194">
        <v>0</v>
      </c>
      <c r="M5194" t="s">
        <v>900</v>
      </c>
      <c r="N5194" t="s">
        <v>860</v>
      </c>
      <c r="O5194" t="s">
        <v>799</v>
      </c>
      <c r="Q5194" t="s">
        <v>429</v>
      </c>
      <c r="R5194" t="str">
        <f t="shared" si="284"/>
        <v>Weekday</v>
      </c>
      <c r="S5194" s="27">
        <f t="shared" si="285"/>
        <v>42958</v>
      </c>
      <c r="T5194" t="str">
        <f t="shared" si="286"/>
        <v>D</v>
      </c>
      <c r="V5194" t="str">
        <f t="shared" si="287"/>
        <v>D</v>
      </c>
    </row>
    <row r="5195" spans="1:22" x14ac:dyDescent="0.25">
      <c r="A5195" t="s">
        <v>391</v>
      </c>
      <c r="B5195" t="s">
        <v>218</v>
      </c>
      <c r="C5195">
        <v>152435223</v>
      </c>
      <c r="D5195">
        <v>66</v>
      </c>
      <c r="E5195" t="s">
        <v>90</v>
      </c>
      <c r="G5195">
        <v>61.81</v>
      </c>
      <c r="H5195">
        <v>2015</v>
      </c>
      <c r="I5195">
        <v>8</v>
      </c>
      <c r="J5195">
        <v>31</v>
      </c>
      <c r="K5195">
        <v>5</v>
      </c>
      <c r="L5195">
        <v>40</v>
      </c>
      <c r="M5195" t="s">
        <v>900</v>
      </c>
      <c r="N5195" t="s">
        <v>860</v>
      </c>
      <c r="O5195" t="s">
        <v>799</v>
      </c>
      <c r="Q5195" t="s">
        <v>429</v>
      </c>
      <c r="R5195" t="str">
        <f t="shared" si="284"/>
        <v>Weekday</v>
      </c>
      <c r="S5195" s="27">
        <f t="shared" si="285"/>
        <v>42247</v>
      </c>
      <c r="T5195" t="str">
        <f t="shared" si="286"/>
        <v>S</v>
      </c>
      <c r="V5195" t="str">
        <f t="shared" si="287"/>
        <v>S</v>
      </c>
    </row>
    <row r="5196" spans="1:22" x14ac:dyDescent="0.25">
      <c r="A5196" t="s">
        <v>391</v>
      </c>
      <c r="B5196" t="s">
        <v>218</v>
      </c>
      <c r="C5196">
        <v>160895396</v>
      </c>
      <c r="D5196">
        <v>66</v>
      </c>
      <c r="E5196" t="s">
        <v>90</v>
      </c>
      <c r="G5196">
        <v>61.814</v>
      </c>
      <c r="H5196">
        <v>2016</v>
      </c>
      <c r="I5196">
        <v>3</v>
      </c>
      <c r="J5196">
        <v>26</v>
      </c>
      <c r="K5196">
        <v>3</v>
      </c>
      <c r="L5196">
        <v>43</v>
      </c>
      <c r="M5196" t="s">
        <v>900</v>
      </c>
      <c r="N5196" t="s">
        <v>860</v>
      </c>
      <c r="O5196" t="s">
        <v>799</v>
      </c>
      <c r="Q5196" t="s">
        <v>429</v>
      </c>
      <c r="R5196" t="str">
        <f t="shared" si="284"/>
        <v>Weekend</v>
      </c>
      <c r="S5196" s="27">
        <f t="shared" si="285"/>
        <v>42455</v>
      </c>
      <c r="T5196" t="str">
        <f t="shared" si="286"/>
        <v>D</v>
      </c>
      <c r="V5196" t="str">
        <f t="shared" si="287"/>
        <v>D</v>
      </c>
    </row>
    <row r="5197" spans="1:22" x14ac:dyDescent="0.25">
      <c r="A5197" t="s">
        <v>391</v>
      </c>
      <c r="B5197" t="s">
        <v>218</v>
      </c>
      <c r="C5197">
        <v>171345127</v>
      </c>
      <c r="D5197">
        <v>66</v>
      </c>
      <c r="E5197" t="s">
        <v>90</v>
      </c>
      <c r="G5197">
        <v>61.817</v>
      </c>
      <c r="H5197">
        <v>2017</v>
      </c>
      <c r="I5197">
        <v>5</v>
      </c>
      <c r="J5197">
        <v>12</v>
      </c>
      <c r="K5197">
        <v>6</v>
      </c>
      <c r="L5197">
        <v>0</v>
      </c>
      <c r="M5197" t="s">
        <v>900</v>
      </c>
      <c r="N5197" t="s">
        <v>860</v>
      </c>
      <c r="O5197" t="s">
        <v>799</v>
      </c>
      <c r="Q5197" t="s">
        <v>429</v>
      </c>
      <c r="R5197" t="str">
        <f t="shared" si="284"/>
        <v>Weekday</v>
      </c>
      <c r="S5197" s="27">
        <f t="shared" si="285"/>
        <v>42867</v>
      </c>
      <c r="T5197" t="str">
        <f t="shared" si="286"/>
        <v>D</v>
      </c>
      <c r="V5197" t="str">
        <f t="shared" si="287"/>
        <v>D</v>
      </c>
    </row>
    <row r="5198" spans="1:22" x14ac:dyDescent="0.25">
      <c r="A5198" t="s">
        <v>391</v>
      </c>
      <c r="B5198" t="s">
        <v>218</v>
      </c>
      <c r="C5198">
        <v>172945011</v>
      </c>
      <c r="D5198">
        <v>66</v>
      </c>
      <c r="E5198" t="s">
        <v>90</v>
      </c>
      <c r="G5198">
        <v>61.82</v>
      </c>
      <c r="H5198">
        <v>2017</v>
      </c>
      <c r="I5198">
        <v>10</v>
      </c>
      <c r="J5198">
        <v>20</v>
      </c>
      <c r="K5198">
        <v>5</v>
      </c>
      <c r="L5198">
        <v>40</v>
      </c>
      <c r="M5198" t="s">
        <v>900</v>
      </c>
      <c r="N5198" t="s">
        <v>860</v>
      </c>
      <c r="O5198" t="s">
        <v>799</v>
      </c>
      <c r="Q5198" t="s">
        <v>429</v>
      </c>
      <c r="R5198" t="str">
        <f t="shared" si="284"/>
        <v>Weekday</v>
      </c>
      <c r="S5198" s="27">
        <f t="shared" si="285"/>
        <v>43028</v>
      </c>
      <c r="T5198" t="str">
        <f t="shared" si="286"/>
        <v>D</v>
      </c>
      <c r="V5198" t="str">
        <f t="shared" si="287"/>
        <v>D</v>
      </c>
    </row>
    <row r="5199" spans="1:22" x14ac:dyDescent="0.25">
      <c r="A5199" t="s">
        <v>391</v>
      </c>
      <c r="S5199" s="27"/>
      <c r="V5199" t="str">
        <f t="shared" si="287"/>
        <v/>
      </c>
    </row>
    <row r="5200" spans="1:22" x14ac:dyDescent="0.25">
      <c r="A5200" t="s">
        <v>391</v>
      </c>
      <c r="B5200" t="s">
        <v>218</v>
      </c>
      <c r="C5200">
        <v>162635106</v>
      </c>
      <c r="D5200">
        <v>66</v>
      </c>
      <c r="E5200" t="s">
        <v>90</v>
      </c>
      <c r="G5200">
        <v>61.944000000000003</v>
      </c>
      <c r="H5200">
        <v>2016</v>
      </c>
      <c r="I5200">
        <v>9</v>
      </c>
      <c r="J5200">
        <v>16</v>
      </c>
      <c r="K5200">
        <v>8</v>
      </c>
      <c r="L5200">
        <v>28</v>
      </c>
      <c r="M5200" t="s">
        <v>900</v>
      </c>
      <c r="N5200" t="s">
        <v>404</v>
      </c>
      <c r="O5200" t="s">
        <v>799</v>
      </c>
      <c r="Q5200" t="s">
        <v>431</v>
      </c>
      <c r="R5200" t="str">
        <f t="shared" si="284"/>
        <v>Weekday</v>
      </c>
      <c r="S5200" s="27">
        <f t="shared" si="285"/>
        <v>42629</v>
      </c>
      <c r="T5200" t="str">
        <f t="shared" si="286"/>
        <v>D</v>
      </c>
      <c r="V5200" t="str">
        <f t="shared" si="287"/>
        <v>D</v>
      </c>
    </row>
    <row r="5201" spans="1:22" x14ac:dyDescent="0.25">
      <c r="A5201" t="s">
        <v>391</v>
      </c>
      <c r="B5201" t="s">
        <v>218</v>
      </c>
      <c r="C5201">
        <v>162315076</v>
      </c>
      <c r="D5201">
        <v>66</v>
      </c>
      <c r="E5201" t="s">
        <v>90</v>
      </c>
      <c r="G5201">
        <v>61.84</v>
      </c>
      <c r="H5201">
        <v>2016</v>
      </c>
      <c r="I5201">
        <v>8</v>
      </c>
      <c r="J5201">
        <v>18</v>
      </c>
      <c r="K5201">
        <v>6</v>
      </c>
      <c r="L5201">
        <v>40</v>
      </c>
      <c r="M5201" t="s">
        <v>899</v>
      </c>
      <c r="N5201" t="s">
        <v>860</v>
      </c>
      <c r="O5201" t="s">
        <v>799</v>
      </c>
      <c r="Q5201" t="s">
        <v>429</v>
      </c>
      <c r="R5201" t="str">
        <f t="shared" si="284"/>
        <v>Weekday</v>
      </c>
      <c r="S5201" s="27">
        <f t="shared" si="285"/>
        <v>42600</v>
      </c>
      <c r="T5201" t="str">
        <f t="shared" si="286"/>
        <v>D</v>
      </c>
      <c r="V5201" t="str">
        <f t="shared" si="287"/>
        <v>D</v>
      </c>
    </row>
    <row r="5202" spans="1:22" x14ac:dyDescent="0.25">
      <c r="A5202" t="s">
        <v>391</v>
      </c>
      <c r="S5202" s="27"/>
      <c r="V5202" t="str">
        <f t="shared" si="287"/>
        <v/>
      </c>
    </row>
    <row r="5203" spans="1:22" x14ac:dyDescent="0.25">
      <c r="A5203" t="s">
        <v>391</v>
      </c>
      <c r="B5203" t="s">
        <v>218</v>
      </c>
      <c r="C5203">
        <v>133485249</v>
      </c>
      <c r="D5203">
        <v>66</v>
      </c>
      <c r="E5203" t="s">
        <v>90</v>
      </c>
      <c r="G5203">
        <v>61.743000000000002</v>
      </c>
      <c r="H5203">
        <v>2013</v>
      </c>
      <c r="I5203">
        <v>12</v>
      </c>
      <c r="J5203">
        <v>12</v>
      </c>
      <c r="K5203">
        <v>15</v>
      </c>
      <c r="L5203">
        <v>22</v>
      </c>
      <c r="M5203" t="s">
        <v>900</v>
      </c>
      <c r="N5203" t="s">
        <v>860</v>
      </c>
      <c r="O5203" t="s">
        <v>799</v>
      </c>
      <c r="Q5203" t="s">
        <v>429</v>
      </c>
      <c r="R5203" t="str">
        <f t="shared" si="284"/>
        <v>Weekday</v>
      </c>
      <c r="S5203" s="27">
        <f t="shared" si="285"/>
        <v>41620</v>
      </c>
      <c r="T5203" t="str">
        <f t="shared" si="286"/>
        <v>S</v>
      </c>
      <c r="V5203" t="str">
        <f t="shared" si="287"/>
        <v>S</v>
      </c>
    </row>
    <row r="5204" spans="1:22" x14ac:dyDescent="0.25">
      <c r="A5204" t="s">
        <v>391</v>
      </c>
      <c r="S5204" s="27"/>
      <c r="V5204" t="str">
        <f t="shared" si="287"/>
        <v/>
      </c>
    </row>
    <row r="5205" spans="1:22" x14ac:dyDescent="0.25">
      <c r="A5205" t="s">
        <v>391</v>
      </c>
      <c r="B5205" t="s">
        <v>218</v>
      </c>
      <c r="C5205">
        <v>170165053</v>
      </c>
      <c r="D5205">
        <v>66</v>
      </c>
      <c r="E5205" t="s">
        <v>90</v>
      </c>
      <c r="G5205">
        <v>61.862000000000002</v>
      </c>
      <c r="H5205">
        <v>2017</v>
      </c>
      <c r="I5205">
        <v>1</v>
      </c>
      <c r="J5205">
        <v>13</v>
      </c>
      <c r="K5205">
        <v>7</v>
      </c>
      <c r="L5205">
        <v>50</v>
      </c>
      <c r="M5205" t="s">
        <v>900</v>
      </c>
      <c r="N5205" t="s">
        <v>860</v>
      </c>
      <c r="O5205" t="s">
        <v>799</v>
      </c>
      <c r="Q5205" t="s">
        <v>431</v>
      </c>
      <c r="R5205" t="str">
        <f t="shared" si="284"/>
        <v>Weekday</v>
      </c>
      <c r="S5205" s="27">
        <f t="shared" si="285"/>
        <v>42748</v>
      </c>
      <c r="T5205" t="str">
        <f t="shared" si="286"/>
        <v>D</v>
      </c>
      <c r="V5205" t="str">
        <f t="shared" si="287"/>
        <v>D</v>
      </c>
    </row>
    <row r="5206" spans="1:22" x14ac:dyDescent="0.25">
      <c r="A5206" t="s">
        <v>391</v>
      </c>
      <c r="B5206" t="s">
        <v>218</v>
      </c>
      <c r="C5206">
        <v>143255346</v>
      </c>
      <c r="D5206">
        <v>66</v>
      </c>
      <c r="E5206" t="s">
        <v>90</v>
      </c>
      <c r="G5206">
        <v>61.865000000000002</v>
      </c>
      <c r="H5206">
        <v>2014</v>
      </c>
      <c r="I5206">
        <v>11</v>
      </c>
      <c r="J5206">
        <v>21</v>
      </c>
      <c r="K5206">
        <v>19</v>
      </c>
      <c r="L5206">
        <v>2</v>
      </c>
      <c r="M5206" t="s">
        <v>900</v>
      </c>
      <c r="N5206" t="s">
        <v>860</v>
      </c>
      <c r="O5206" t="s">
        <v>799</v>
      </c>
      <c r="Q5206" t="s">
        <v>431</v>
      </c>
      <c r="R5206" t="str">
        <f t="shared" si="284"/>
        <v>Weekday</v>
      </c>
      <c r="S5206" s="27">
        <f t="shared" si="285"/>
        <v>41964</v>
      </c>
      <c r="T5206" t="str">
        <f t="shared" si="286"/>
        <v>S</v>
      </c>
      <c r="V5206" t="str">
        <f t="shared" si="287"/>
        <v>S</v>
      </c>
    </row>
    <row r="5207" spans="1:22" x14ac:dyDescent="0.25">
      <c r="A5207" t="s">
        <v>391</v>
      </c>
      <c r="B5207" t="s">
        <v>218</v>
      </c>
      <c r="C5207">
        <v>141695075</v>
      </c>
      <c r="D5207">
        <v>66</v>
      </c>
      <c r="E5207" t="s">
        <v>90</v>
      </c>
      <c r="G5207">
        <v>61.871000000000002</v>
      </c>
      <c r="H5207">
        <v>2014</v>
      </c>
      <c r="I5207">
        <v>6</v>
      </c>
      <c r="J5207">
        <v>15</v>
      </c>
      <c r="K5207">
        <v>14</v>
      </c>
      <c r="L5207">
        <v>40</v>
      </c>
      <c r="M5207" t="s">
        <v>900</v>
      </c>
      <c r="N5207" t="s">
        <v>860</v>
      </c>
      <c r="O5207" t="s">
        <v>799</v>
      </c>
      <c r="Q5207" t="s">
        <v>431</v>
      </c>
      <c r="R5207" t="str">
        <f t="shared" si="284"/>
        <v>Weekend</v>
      </c>
      <c r="S5207" s="27">
        <f t="shared" si="285"/>
        <v>41805</v>
      </c>
      <c r="T5207" t="str">
        <f t="shared" si="286"/>
        <v>S</v>
      </c>
      <c r="V5207" t="str">
        <f t="shared" si="287"/>
        <v>S</v>
      </c>
    </row>
    <row r="5208" spans="1:22" x14ac:dyDescent="0.25">
      <c r="A5208" t="s">
        <v>391</v>
      </c>
      <c r="B5208" t="s">
        <v>218</v>
      </c>
      <c r="C5208">
        <v>151685251</v>
      </c>
      <c r="D5208">
        <v>66</v>
      </c>
      <c r="E5208" t="s">
        <v>90</v>
      </c>
      <c r="G5208">
        <v>61.871000000000002</v>
      </c>
      <c r="H5208">
        <v>2015</v>
      </c>
      <c r="I5208">
        <v>6</v>
      </c>
      <c r="J5208">
        <v>16</v>
      </c>
      <c r="K5208">
        <v>17</v>
      </c>
      <c r="L5208">
        <v>15</v>
      </c>
      <c r="M5208" t="s">
        <v>900</v>
      </c>
      <c r="N5208" t="s">
        <v>860</v>
      </c>
      <c r="O5208" t="s">
        <v>799</v>
      </c>
      <c r="Q5208" t="s">
        <v>431</v>
      </c>
      <c r="R5208" t="str">
        <f t="shared" si="284"/>
        <v>Weekday</v>
      </c>
      <c r="S5208" s="27">
        <f t="shared" si="285"/>
        <v>42171</v>
      </c>
      <c r="T5208" t="str">
        <f t="shared" si="286"/>
        <v>S</v>
      </c>
      <c r="V5208" t="str">
        <f t="shared" si="287"/>
        <v>S</v>
      </c>
    </row>
    <row r="5209" spans="1:22" x14ac:dyDescent="0.25">
      <c r="A5209" t="s">
        <v>391</v>
      </c>
      <c r="B5209" t="s">
        <v>218</v>
      </c>
      <c r="C5209">
        <v>162915250</v>
      </c>
      <c r="D5209">
        <v>66</v>
      </c>
      <c r="E5209" t="s">
        <v>90</v>
      </c>
      <c r="G5209">
        <v>61.871000000000002</v>
      </c>
      <c r="H5209">
        <v>2016</v>
      </c>
      <c r="I5209">
        <v>10</v>
      </c>
      <c r="J5209">
        <v>17</v>
      </c>
      <c r="K5209">
        <v>8</v>
      </c>
      <c r="L5209">
        <v>49</v>
      </c>
      <c r="M5209" t="s">
        <v>900</v>
      </c>
      <c r="N5209" t="s">
        <v>404</v>
      </c>
      <c r="O5209" t="s">
        <v>799</v>
      </c>
      <c r="Q5209" t="s">
        <v>431</v>
      </c>
      <c r="R5209" t="str">
        <f t="shared" si="284"/>
        <v>Weekday</v>
      </c>
      <c r="S5209" s="27">
        <f t="shared" si="285"/>
        <v>42660</v>
      </c>
      <c r="T5209" t="str">
        <f t="shared" si="286"/>
        <v>D</v>
      </c>
      <c r="V5209" t="str">
        <f t="shared" si="287"/>
        <v>D</v>
      </c>
    </row>
    <row r="5210" spans="1:22" x14ac:dyDescent="0.25">
      <c r="A5210" t="s">
        <v>391</v>
      </c>
      <c r="S5210" s="27"/>
      <c r="V5210" t="str">
        <f t="shared" si="287"/>
        <v/>
      </c>
    </row>
    <row r="5211" spans="1:22" x14ac:dyDescent="0.25">
      <c r="A5211" t="s">
        <v>391</v>
      </c>
      <c r="S5211" s="27"/>
      <c r="V5211" t="str">
        <f t="shared" si="287"/>
        <v/>
      </c>
    </row>
    <row r="5212" spans="1:22" x14ac:dyDescent="0.25">
      <c r="A5212" t="s">
        <v>391</v>
      </c>
      <c r="B5212" t="s">
        <v>218</v>
      </c>
      <c r="C5212">
        <v>161015167</v>
      </c>
      <c r="D5212">
        <v>66</v>
      </c>
      <c r="E5212" t="s">
        <v>90</v>
      </c>
      <c r="G5212">
        <v>61.872</v>
      </c>
      <c r="H5212">
        <v>2016</v>
      </c>
      <c r="I5212">
        <v>4</v>
      </c>
      <c r="J5212">
        <v>10</v>
      </c>
      <c r="K5212">
        <v>14</v>
      </c>
      <c r="L5212">
        <v>1</v>
      </c>
      <c r="M5212" t="s">
        <v>900</v>
      </c>
      <c r="N5212" t="s">
        <v>860</v>
      </c>
      <c r="O5212" t="s">
        <v>799</v>
      </c>
      <c r="Q5212" t="s">
        <v>431</v>
      </c>
      <c r="R5212" t="str">
        <f t="shared" si="284"/>
        <v>Weekend</v>
      </c>
      <c r="S5212" s="27">
        <f t="shared" si="285"/>
        <v>42470</v>
      </c>
      <c r="T5212" t="str">
        <f t="shared" si="286"/>
        <v>D</v>
      </c>
      <c r="V5212" t="str">
        <f t="shared" si="287"/>
        <v>D</v>
      </c>
    </row>
    <row r="5213" spans="1:22" x14ac:dyDescent="0.25">
      <c r="A5213" t="s">
        <v>391</v>
      </c>
      <c r="B5213" t="s">
        <v>218</v>
      </c>
      <c r="C5213">
        <v>162975303</v>
      </c>
      <c r="D5213">
        <v>66</v>
      </c>
      <c r="E5213" t="s">
        <v>90</v>
      </c>
      <c r="G5213">
        <v>61.874000000000002</v>
      </c>
      <c r="H5213">
        <v>2016</v>
      </c>
      <c r="I5213">
        <v>10</v>
      </c>
      <c r="J5213">
        <v>23</v>
      </c>
      <c r="K5213">
        <v>17</v>
      </c>
      <c r="L5213">
        <v>41</v>
      </c>
      <c r="M5213" t="s">
        <v>900</v>
      </c>
      <c r="N5213" t="s">
        <v>860</v>
      </c>
      <c r="O5213" t="s">
        <v>799</v>
      </c>
      <c r="Q5213" t="s">
        <v>431</v>
      </c>
      <c r="R5213" t="str">
        <f t="shared" si="284"/>
        <v>Weekend</v>
      </c>
      <c r="S5213" s="27">
        <f t="shared" si="285"/>
        <v>42666</v>
      </c>
      <c r="T5213" t="str">
        <f t="shared" si="286"/>
        <v>D</v>
      </c>
      <c r="V5213" t="str">
        <f t="shared" si="287"/>
        <v>D</v>
      </c>
    </row>
    <row r="5214" spans="1:22" x14ac:dyDescent="0.25">
      <c r="A5214" t="s">
        <v>391</v>
      </c>
      <c r="B5214" t="s">
        <v>218</v>
      </c>
      <c r="C5214">
        <v>141195321</v>
      </c>
      <c r="D5214">
        <v>66</v>
      </c>
      <c r="E5214" t="s">
        <v>90</v>
      </c>
      <c r="G5214">
        <v>61.878</v>
      </c>
      <c r="H5214">
        <v>2014</v>
      </c>
      <c r="I5214">
        <v>4</v>
      </c>
      <c r="J5214">
        <v>26</v>
      </c>
      <c r="K5214">
        <v>15</v>
      </c>
      <c r="L5214">
        <v>16</v>
      </c>
      <c r="M5214" t="s">
        <v>900</v>
      </c>
      <c r="N5214" t="s">
        <v>860</v>
      </c>
      <c r="O5214" t="s">
        <v>799</v>
      </c>
      <c r="Q5214" t="s">
        <v>431</v>
      </c>
      <c r="R5214" t="str">
        <f t="shared" si="284"/>
        <v>Weekend</v>
      </c>
      <c r="S5214" s="27">
        <f t="shared" si="285"/>
        <v>41755</v>
      </c>
      <c r="T5214" t="str">
        <f t="shared" si="286"/>
        <v>S</v>
      </c>
      <c r="V5214" t="str">
        <f t="shared" si="287"/>
        <v>S</v>
      </c>
    </row>
    <row r="5215" spans="1:22" x14ac:dyDescent="0.25">
      <c r="A5215" t="s">
        <v>391</v>
      </c>
      <c r="B5215" t="s">
        <v>218</v>
      </c>
      <c r="C5215">
        <v>132805142</v>
      </c>
      <c r="D5215">
        <v>66</v>
      </c>
      <c r="E5215" t="s">
        <v>90</v>
      </c>
      <c r="G5215">
        <v>61.878</v>
      </c>
      <c r="H5215">
        <v>2013</v>
      </c>
      <c r="I5215">
        <v>10</v>
      </c>
      <c r="J5215">
        <v>4</v>
      </c>
      <c r="K5215">
        <v>18</v>
      </c>
      <c r="L5215">
        <v>15</v>
      </c>
      <c r="M5215" t="s">
        <v>900</v>
      </c>
      <c r="N5215" t="s">
        <v>860</v>
      </c>
      <c r="O5215" t="s">
        <v>799</v>
      </c>
      <c r="Q5215" t="s">
        <v>431</v>
      </c>
      <c r="R5215" t="str">
        <f t="shared" si="284"/>
        <v>Weekday</v>
      </c>
      <c r="S5215" s="27">
        <f t="shared" si="285"/>
        <v>41551</v>
      </c>
      <c r="T5215" t="str">
        <f t="shared" si="286"/>
        <v>S</v>
      </c>
      <c r="V5215" t="str">
        <f t="shared" si="287"/>
        <v>S</v>
      </c>
    </row>
    <row r="5216" spans="1:22" x14ac:dyDescent="0.25">
      <c r="A5216" t="s">
        <v>391</v>
      </c>
      <c r="B5216" t="s">
        <v>218</v>
      </c>
      <c r="C5216">
        <v>153285083</v>
      </c>
      <c r="D5216">
        <v>66</v>
      </c>
      <c r="E5216" t="s">
        <v>90</v>
      </c>
      <c r="G5216">
        <v>61.88</v>
      </c>
      <c r="H5216">
        <v>2015</v>
      </c>
      <c r="I5216">
        <v>11</v>
      </c>
      <c r="J5216">
        <v>23</v>
      </c>
      <c r="K5216">
        <v>10</v>
      </c>
      <c r="L5216">
        <v>25</v>
      </c>
      <c r="M5216" t="s">
        <v>900</v>
      </c>
      <c r="N5216" t="s">
        <v>860</v>
      </c>
      <c r="O5216" t="s">
        <v>799</v>
      </c>
      <c r="Q5216" t="s">
        <v>431</v>
      </c>
      <c r="R5216" t="str">
        <f t="shared" si="284"/>
        <v>Weekday</v>
      </c>
      <c r="S5216" s="27">
        <f t="shared" si="285"/>
        <v>42331</v>
      </c>
      <c r="T5216" t="str">
        <f t="shared" si="286"/>
        <v>D</v>
      </c>
      <c r="V5216" t="str">
        <f t="shared" si="287"/>
        <v>D</v>
      </c>
    </row>
    <row r="5217" spans="1:22" x14ac:dyDescent="0.25">
      <c r="A5217" t="s">
        <v>391</v>
      </c>
      <c r="S5217" s="27"/>
      <c r="V5217" t="str">
        <f t="shared" si="287"/>
        <v/>
      </c>
    </row>
    <row r="5218" spans="1:22" x14ac:dyDescent="0.25">
      <c r="A5218" t="s">
        <v>391</v>
      </c>
      <c r="B5218" t="s">
        <v>218</v>
      </c>
      <c r="C5218">
        <v>140095098</v>
      </c>
      <c r="D5218">
        <v>66</v>
      </c>
      <c r="E5218" t="s">
        <v>90</v>
      </c>
      <c r="G5218">
        <v>61.892000000000003</v>
      </c>
      <c r="H5218">
        <v>2014</v>
      </c>
      <c r="I5218">
        <v>1</v>
      </c>
      <c r="J5218">
        <v>7</v>
      </c>
      <c r="K5218">
        <v>10</v>
      </c>
      <c r="L5218">
        <v>0</v>
      </c>
      <c r="M5218" t="s">
        <v>899</v>
      </c>
      <c r="N5218" t="s">
        <v>171</v>
      </c>
      <c r="O5218" t="s">
        <v>799</v>
      </c>
      <c r="Q5218" t="s">
        <v>431</v>
      </c>
      <c r="R5218" t="str">
        <f t="shared" si="284"/>
        <v>Weekday</v>
      </c>
      <c r="S5218" s="27">
        <f t="shared" si="285"/>
        <v>41646</v>
      </c>
      <c r="T5218" t="str">
        <f t="shared" si="286"/>
        <v>S</v>
      </c>
      <c r="V5218" t="str">
        <f t="shared" si="287"/>
        <v>S</v>
      </c>
    </row>
    <row r="5219" spans="1:22" x14ac:dyDescent="0.25">
      <c r="A5219" t="s">
        <v>391</v>
      </c>
      <c r="B5219" t="s">
        <v>218</v>
      </c>
      <c r="C5219">
        <v>140155073</v>
      </c>
      <c r="D5219">
        <v>66</v>
      </c>
      <c r="E5219" t="s">
        <v>90</v>
      </c>
      <c r="G5219">
        <v>61.898000000000003</v>
      </c>
      <c r="H5219">
        <v>2014</v>
      </c>
      <c r="I5219">
        <v>1</v>
      </c>
      <c r="J5219">
        <v>14</v>
      </c>
      <c r="K5219">
        <v>13</v>
      </c>
      <c r="L5219">
        <v>24</v>
      </c>
      <c r="M5219" t="s">
        <v>900</v>
      </c>
      <c r="N5219" t="s">
        <v>404</v>
      </c>
      <c r="O5219" t="s">
        <v>799</v>
      </c>
      <c r="Q5219" t="s">
        <v>431</v>
      </c>
      <c r="R5219" t="str">
        <f t="shared" si="284"/>
        <v>Weekday</v>
      </c>
      <c r="S5219" s="27">
        <f t="shared" si="285"/>
        <v>41653</v>
      </c>
      <c r="T5219" t="str">
        <f t="shared" si="286"/>
        <v>S</v>
      </c>
      <c r="V5219" t="str">
        <f t="shared" si="287"/>
        <v>S</v>
      </c>
    </row>
    <row r="5220" spans="1:22" x14ac:dyDescent="0.25">
      <c r="A5220" t="s">
        <v>391</v>
      </c>
      <c r="B5220" t="s">
        <v>218</v>
      </c>
      <c r="C5220">
        <v>173285071</v>
      </c>
      <c r="D5220">
        <v>66</v>
      </c>
      <c r="E5220" t="s">
        <v>90</v>
      </c>
      <c r="G5220">
        <v>61.901000000000003</v>
      </c>
      <c r="H5220">
        <v>2017</v>
      </c>
      <c r="I5220">
        <v>11</v>
      </c>
      <c r="J5220">
        <v>22</v>
      </c>
      <c r="K5220">
        <v>12</v>
      </c>
      <c r="L5220">
        <v>15</v>
      </c>
      <c r="M5220" t="s">
        <v>900</v>
      </c>
      <c r="N5220" t="s">
        <v>860</v>
      </c>
      <c r="O5220" t="s">
        <v>799</v>
      </c>
      <c r="Q5220" t="s">
        <v>431</v>
      </c>
      <c r="R5220" t="str">
        <f t="shared" si="284"/>
        <v>Weekday</v>
      </c>
      <c r="S5220" s="27">
        <f t="shared" si="285"/>
        <v>43061</v>
      </c>
      <c r="T5220" t="str">
        <f t="shared" si="286"/>
        <v>D</v>
      </c>
      <c r="V5220" t="str">
        <f t="shared" si="287"/>
        <v>D</v>
      </c>
    </row>
    <row r="5221" spans="1:22" x14ac:dyDescent="0.25">
      <c r="A5221" t="s">
        <v>391</v>
      </c>
      <c r="B5221" t="s">
        <v>218</v>
      </c>
      <c r="C5221">
        <v>160435115</v>
      </c>
      <c r="D5221">
        <v>66</v>
      </c>
      <c r="E5221" t="s">
        <v>90</v>
      </c>
      <c r="G5221">
        <v>61.902000000000001</v>
      </c>
      <c r="H5221">
        <v>2016</v>
      </c>
      <c r="I5221">
        <v>2</v>
      </c>
      <c r="J5221">
        <v>9</v>
      </c>
      <c r="K5221">
        <v>8</v>
      </c>
      <c r="L5221">
        <v>25</v>
      </c>
      <c r="M5221" t="s">
        <v>900</v>
      </c>
      <c r="N5221" t="s">
        <v>860</v>
      </c>
      <c r="O5221" t="s">
        <v>799</v>
      </c>
      <c r="Q5221" t="s">
        <v>431</v>
      </c>
      <c r="R5221" t="str">
        <f t="shared" si="284"/>
        <v>Weekday</v>
      </c>
      <c r="S5221" s="27">
        <f t="shared" si="285"/>
        <v>42409</v>
      </c>
      <c r="T5221" t="str">
        <f t="shared" si="286"/>
        <v>D</v>
      </c>
      <c r="V5221" t="str">
        <f t="shared" si="287"/>
        <v>D</v>
      </c>
    </row>
    <row r="5222" spans="1:22" x14ac:dyDescent="0.25">
      <c r="A5222" t="s">
        <v>391</v>
      </c>
      <c r="S5222" s="27"/>
      <c r="V5222" t="str">
        <f t="shared" si="287"/>
        <v/>
      </c>
    </row>
    <row r="5223" spans="1:22" x14ac:dyDescent="0.25">
      <c r="A5223" t="s">
        <v>391</v>
      </c>
      <c r="B5223" t="s">
        <v>218</v>
      </c>
      <c r="C5223">
        <v>151815236</v>
      </c>
      <c r="D5223">
        <v>66</v>
      </c>
      <c r="E5223" t="s">
        <v>90</v>
      </c>
      <c r="G5223">
        <v>61.921999999999997</v>
      </c>
      <c r="H5223">
        <v>2015</v>
      </c>
      <c r="I5223">
        <v>6</v>
      </c>
      <c r="J5223">
        <v>28</v>
      </c>
      <c r="K5223">
        <v>16</v>
      </c>
      <c r="L5223">
        <v>19</v>
      </c>
      <c r="M5223" t="s">
        <v>900</v>
      </c>
      <c r="N5223" t="s">
        <v>860</v>
      </c>
      <c r="O5223" t="s">
        <v>799</v>
      </c>
      <c r="Q5223" t="s">
        <v>431</v>
      </c>
      <c r="R5223" t="str">
        <f t="shared" si="284"/>
        <v>Weekend</v>
      </c>
      <c r="S5223" s="27">
        <f t="shared" si="285"/>
        <v>42183</v>
      </c>
      <c r="T5223" t="str">
        <f t="shared" si="286"/>
        <v>S</v>
      </c>
      <c r="V5223" t="str">
        <f t="shared" si="287"/>
        <v>S</v>
      </c>
    </row>
    <row r="5224" spans="1:22" x14ac:dyDescent="0.25">
      <c r="A5224" t="s">
        <v>391</v>
      </c>
      <c r="S5224" s="27"/>
      <c r="V5224" t="str">
        <f t="shared" si="287"/>
        <v/>
      </c>
    </row>
    <row r="5225" spans="1:22" x14ac:dyDescent="0.25">
      <c r="A5225" t="s">
        <v>391</v>
      </c>
      <c r="B5225" t="s">
        <v>218</v>
      </c>
      <c r="C5225">
        <v>162465193</v>
      </c>
      <c r="D5225">
        <v>66</v>
      </c>
      <c r="E5225" t="s">
        <v>90</v>
      </c>
      <c r="G5225">
        <v>61.923000000000002</v>
      </c>
      <c r="H5225">
        <v>2016</v>
      </c>
      <c r="I5225">
        <v>9</v>
      </c>
      <c r="J5225">
        <v>2</v>
      </c>
      <c r="K5225">
        <v>10</v>
      </c>
      <c r="L5225">
        <v>15</v>
      </c>
      <c r="M5225" t="s">
        <v>900</v>
      </c>
      <c r="N5225" t="s">
        <v>860</v>
      </c>
      <c r="O5225" t="s">
        <v>799</v>
      </c>
      <c r="Q5225" t="s">
        <v>431</v>
      </c>
      <c r="R5225" t="str">
        <f t="shared" si="284"/>
        <v>Weekday</v>
      </c>
      <c r="S5225" s="27">
        <f t="shared" si="285"/>
        <v>42615</v>
      </c>
      <c r="T5225" t="str">
        <f t="shared" si="286"/>
        <v>D</v>
      </c>
      <c r="V5225" t="str">
        <f t="shared" si="287"/>
        <v>D</v>
      </c>
    </row>
    <row r="5226" spans="1:22" x14ac:dyDescent="0.25">
      <c r="A5226" t="s">
        <v>391</v>
      </c>
      <c r="B5226" t="s">
        <v>218</v>
      </c>
      <c r="C5226">
        <v>142955005</v>
      </c>
      <c r="D5226">
        <v>66</v>
      </c>
      <c r="E5226" t="s">
        <v>90</v>
      </c>
      <c r="G5226">
        <v>61.923999999999999</v>
      </c>
      <c r="H5226">
        <v>2014</v>
      </c>
      <c r="I5226">
        <v>10</v>
      </c>
      <c r="J5226">
        <v>21</v>
      </c>
      <c r="K5226">
        <v>1</v>
      </c>
      <c r="L5226">
        <v>5</v>
      </c>
      <c r="M5226" t="s">
        <v>899</v>
      </c>
      <c r="N5226" t="s">
        <v>171</v>
      </c>
      <c r="O5226" t="s">
        <v>799</v>
      </c>
      <c r="Q5226" t="s">
        <v>431</v>
      </c>
      <c r="R5226" t="str">
        <f t="shared" si="284"/>
        <v>Weekday</v>
      </c>
      <c r="S5226" s="27">
        <f t="shared" si="285"/>
        <v>41933</v>
      </c>
      <c r="T5226" t="str">
        <f t="shared" si="286"/>
        <v>S</v>
      </c>
      <c r="V5226" t="str">
        <f t="shared" si="287"/>
        <v>S</v>
      </c>
    </row>
    <row r="5227" spans="1:22" x14ac:dyDescent="0.25">
      <c r="A5227" t="s">
        <v>391</v>
      </c>
      <c r="B5227" t="s">
        <v>218</v>
      </c>
      <c r="C5227">
        <v>172795441</v>
      </c>
      <c r="D5227">
        <v>66</v>
      </c>
      <c r="E5227" t="s">
        <v>90</v>
      </c>
      <c r="G5227">
        <v>61.924999999999997</v>
      </c>
      <c r="H5227">
        <v>2017</v>
      </c>
      <c r="I5227">
        <v>10</v>
      </c>
      <c r="J5227">
        <v>5</v>
      </c>
      <c r="K5227">
        <v>14</v>
      </c>
      <c r="L5227">
        <v>50</v>
      </c>
      <c r="M5227" t="s">
        <v>900</v>
      </c>
      <c r="N5227" t="s">
        <v>170</v>
      </c>
      <c r="O5227" t="s">
        <v>799</v>
      </c>
      <c r="Q5227" t="s">
        <v>431</v>
      </c>
      <c r="R5227" t="str">
        <f t="shared" si="284"/>
        <v>Weekday</v>
      </c>
      <c r="S5227" s="27">
        <f t="shared" si="285"/>
        <v>43013</v>
      </c>
      <c r="T5227" t="str">
        <f t="shared" si="286"/>
        <v>D</v>
      </c>
      <c r="V5227" t="str">
        <f t="shared" si="287"/>
        <v>D</v>
      </c>
    </row>
    <row r="5228" spans="1:22" x14ac:dyDescent="0.25">
      <c r="A5228" t="s">
        <v>391</v>
      </c>
      <c r="S5228" s="27"/>
      <c r="V5228" t="str">
        <f t="shared" si="287"/>
        <v/>
      </c>
    </row>
    <row r="5229" spans="1:22" x14ac:dyDescent="0.25">
      <c r="A5229" t="s">
        <v>391</v>
      </c>
      <c r="B5229" t="s">
        <v>218</v>
      </c>
      <c r="C5229">
        <v>132975164</v>
      </c>
      <c r="D5229">
        <v>66</v>
      </c>
      <c r="E5229" t="s">
        <v>90</v>
      </c>
      <c r="G5229">
        <v>61.93</v>
      </c>
      <c r="H5229">
        <v>2013</v>
      </c>
      <c r="I5229">
        <v>10</v>
      </c>
      <c r="J5229">
        <v>24</v>
      </c>
      <c r="K5229">
        <v>7</v>
      </c>
      <c r="L5229">
        <v>6</v>
      </c>
      <c r="M5229" t="s">
        <v>900</v>
      </c>
      <c r="N5229" t="s">
        <v>171</v>
      </c>
      <c r="O5229" t="s">
        <v>799</v>
      </c>
      <c r="Q5229" t="s">
        <v>431</v>
      </c>
      <c r="R5229" t="str">
        <f t="shared" si="284"/>
        <v>Weekday</v>
      </c>
      <c r="S5229" s="27">
        <f t="shared" si="285"/>
        <v>41571</v>
      </c>
      <c r="T5229" t="str">
        <f t="shared" si="286"/>
        <v>S</v>
      </c>
      <c r="V5229" t="str">
        <f t="shared" si="287"/>
        <v>S</v>
      </c>
    </row>
    <row r="5230" spans="1:22" x14ac:dyDescent="0.25">
      <c r="A5230" t="s">
        <v>391</v>
      </c>
      <c r="B5230" t="s">
        <v>218</v>
      </c>
      <c r="C5230">
        <v>152805310</v>
      </c>
      <c r="D5230">
        <v>66</v>
      </c>
      <c r="E5230" t="s">
        <v>90</v>
      </c>
      <c r="G5230">
        <v>61.828000000000003</v>
      </c>
      <c r="H5230">
        <v>2015</v>
      </c>
      <c r="I5230">
        <v>10</v>
      </c>
      <c r="J5230">
        <v>7</v>
      </c>
      <c r="K5230">
        <v>16</v>
      </c>
      <c r="L5230">
        <v>10</v>
      </c>
      <c r="M5230" t="s">
        <v>900</v>
      </c>
      <c r="N5230" t="s">
        <v>860</v>
      </c>
      <c r="O5230" t="s">
        <v>799</v>
      </c>
      <c r="Q5230" t="s">
        <v>429</v>
      </c>
      <c r="R5230" t="str">
        <f t="shared" si="284"/>
        <v>Weekday</v>
      </c>
      <c r="S5230" s="27">
        <f t="shared" si="285"/>
        <v>42284</v>
      </c>
      <c r="T5230" t="str">
        <f t="shared" si="286"/>
        <v>D</v>
      </c>
      <c r="V5230" t="str">
        <f t="shared" si="287"/>
        <v>D</v>
      </c>
    </row>
    <row r="5231" spans="1:22" x14ac:dyDescent="0.25">
      <c r="A5231" t="s">
        <v>391</v>
      </c>
      <c r="B5231" t="s">
        <v>218</v>
      </c>
      <c r="C5231">
        <v>160995050</v>
      </c>
      <c r="D5231">
        <v>66</v>
      </c>
      <c r="E5231" t="s">
        <v>90</v>
      </c>
      <c r="G5231">
        <v>62.003999999999998</v>
      </c>
      <c r="H5231">
        <v>2016</v>
      </c>
      <c r="I5231">
        <v>4</v>
      </c>
      <c r="J5231">
        <v>5</v>
      </c>
      <c r="K5231">
        <v>9</v>
      </c>
      <c r="L5231">
        <v>47</v>
      </c>
      <c r="M5231" t="s">
        <v>899</v>
      </c>
      <c r="N5231" t="s">
        <v>860</v>
      </c>
      <c r="O5231" t="s">
        <v>799</v>
      </c>
      <c r="Q5231" t="s">
        <v>431</v>
      </c>
      <c r="R5231" t="str">
        <f t="shared" si="284"/>
        <v>Weekday</v>
      </c>
      <c r="S5231" s="27">
        <f t="shared" si="285"/>
        <v>42465</v>
      </c>
      <c r="T5231" t="str">
        <f t="shared" si="286"/>
        <v>D</v>
      </c>
      <c r="V5231" t="str">
        <f t="shared" si="287"/>
        <v>D</v>
      </c>
    </row>
    <row r="5232" spans="1:22" x14ac:dyDescent="0.25">
      <c r="A5232" t="s">
        <v>391</v>
      </c>
      <c r="B5232" t="s">
        <v>218</v>
      </c>
      <c r="C5232">
        <v>152555268</v>
      </c>
      <c r="D5232">
        <v>66</v>
      </c>
      <c r="E5232" t="s">
        <v>90</v>
      </c>
      <c r="G5232">
        <v>61.941000000000003</v>
      </c>
      <c r="H5232">
        <v>2015</v>
      </c>
      <c r="I5232">
        <v>9</v>
      </c>
      <c r="J5232">
        <v>10</v>
      </c>
      <c r="K5232">
        <v>14</v>
      </c>
      <c r="L5232">
        <v>9</v>
      </c>
      <c r="M5232" t="s">
        <v>900</v>
      </c>
      <c r="N5232" t="s">
        <v>404</v>
      </c>
      <c r="O5232" t="s">
        <v>799</v>
      </c>
      <c r="Q5232" t="s">
        <v>431</v>
      </c>
      <c r="R5232" t="str">
        <f t="shared" si="284"/>
        <v>Weekday</v>
      </c>
      <c r="S5232" s="27">
        <f t="shared" si="285"/>
        <v>42257</v>
      </c>
      <c r="T5232" t="str">
        <f t="shared" si="286"/>
        <v>D</v>
      </c>
      <c r="V5232" t="str">
        <f t="shared" si="287"/>
        <v>D</v>
      </c>
    </row>
    <row r="5233" spans="1:22" x14ac:dyDescent="0.25">
      <c r="A5233" t="s">
        <v>391</v>
      </c>
      <c r="B5233" t="s">
        <v>218</v>
      </c>
      <c r="C5233">
        <v>160645130</v>
      </c>
      <c r="D5233">
        <v>66</v>
      </c>
      <c r="E5233" t="s">
        <v>90</v>
      </c>
      <c r="G5233">
        <v>61.942</v>
      </c>
      <c r="H5233">
        <v>2016</v>
      </c>
      <c r="I5233">
        <v>3</v>
      </c>
      <c r="J5233">
        <v>1</v>
      </c>
      <c r="K5233">
        <v>8</v>
      </c>
      <c r="L5233">
        <v>30</v>
      </c>
      <c r="M5233" t="s">
        <v>900</v>
      </c>
      <c r="N5233" t="s">
        <v>860</v>
      </c>
      <c r="O5233" t="s">
        <v>799</v>
      </c>
      <c r="Q5233" t="s">
        <v>431</v>
      </c>
      <c r="R5233" t="str">
        <f t="shared" ref="R5233:R5296" si="288">IF(WEEKDAY(DATE(H5233,I5233,J5233),2) &lt; 6, "Weekday", "Weekend")</f>
        <v>Weekday</v>
      </c>
      <c r="S5233" s="27">
        <f t="shared" ref="S5233:S5296" si="289">DATE(H5233,I5233,J5233)</f>
        <v>42430</v>
      </c>
      <c r="T5233" t="str">
        <f t="shared" si="286"/>
        <v>D</v>
      </c>
      <c r="V5233" t="str">
        <f t="shared" si="287"/>
        <v>D</v>
      </c>
    </row>
    <row r="5234" spans="1:22" x14ac:dyDescent="0.25">
      <c r="A5234" t="s">
        <v>391</v>
      </c>
      <c r="B5234" t="s">
        <v>218</v>
      </c>
      <c r="C5234">
        <v>143405096</v>
      </c>
      <c r="D5234">
        <v>66</v>
      </c>
      <c r="E5234" t="s">
        <v>90</v>
      </c>
      <c r="G5234">
        <v>61.944000000000003</v>
      </c>
      <c r="H5234">
        <v>2014</v>
      </c>
      <c r="I5234">
        <v>12</v>
      </c>
      <c r="J5234">
        <v>3</v>
      </c>
      <c r="K5234">
        <v>9</v>
      </c>
      <c r="L5234">
        <v>0</v>
      </c>
      <c r="M5234" t="s">
        <v>900</v>
      </c>
      <c r="N5234" t="s">
        <v>860</v>
      </c>
      <c r="O5234" t="s">
        <v>799</v>
      </c>
      <c r="Q5234" t="s">
        <v>431</v>
      </c>
      <c r="R5234" t="str">
        <f t="shared" si="288"/>
        <v>Weekday</v>
      </c>
      <c r="S5234" s="27">
        <f t="shared" si="289"/>
        <v>41976</v>
      </c>
      <c r="T5234" t="str">
        <f t="shared" ref="T5234:T5296" si="290">IF(OR(H5234=2013,H5234=2014,AND(H5234=2015,I5234&lt;9),AND(H5234=2015,I5234=9,J5234&lt;5)),"S","D")</f>
        <v>S</v>
      </c>
      <c r="V5234" t="str">
        <f t="shared" si="287"/>
        <v>S</v>
      </c>
    </row>
    <row r="5235" spans="1:22" x14ac:dyDescent="0.25">
      <c r="A5235" t="s">
        <v>391</v>
      </c>
      <c r="B5235" t="s">
        <v>218</v>
      </c>
      <c r="C5235">
        <v>152595330</v>
      </c>
      <c r="D5235">
        <v>66</v>
      </c>
      <c r="E5235" t="s">
        <v>90</v>
      </c>
      <c r="G5235">
        <v>61.948</v>
      </c>
      <c r="H5235">
        <v>2015</v>
      </c>
      <c r="I5235">
        <v>9</v>
      </c>
      <c r="J5235">
        <v>15</v>
      </c>
      <c r="K5235">
        <v>17</v>
      </c>
      <c r="L5235">
        <v>19</v>
      </c>
      <c r="M5235" t="s">
        <v>900</v>
      </c>
      <c r="N5235" t="s">
        <v>860</v>
      </c>
      <c r="O5235" t="s">
        <v>799</v>
      </c>
      <c r="Q5235" t="s">
        <v>431</v>
      </c>
      <c r="R5235" t="str">
        <f t="shared" si="288"/>
        <v>Weekday</v>
      </c>
      <c r="S5235" s="27">
        <f t="shared" si="289"/>
        <v>42262</v>
      </c>
      <c r="T5235" t="str">
        <f t="shared" si="290"/>
        <v>D</v>
      </c>
      <c r="V5235" t="str">
        <f t="shared" si="287"/>
        <v>D</v>
      </c>
    </row>
    <row r="5236" spans="1:22" x14ac:dyDescent="0.25">
      <c r="A5236" t="s">
        <v>391</v>
      </c>
      <c r="B5236" t="s">
        <v>218</v>
      </c>
      <c r="C5236">
        <v>141265224</v>
      </c>
      <c r="D5236">
        <v>66</v>
      </c>
      <c r="E5236" t="s">
        <v>90</v>
      </c>
      <c r="G5236">
        <v>61.948999999999998</v>
      </c>
      <c r="H5236">
        <v>2014</v>
      </c>
      <c r="I5236">
        <v>5</v>
      </c>
      <c r="J5236">
        <v>6</v>
      </c>
      <c r="K5236">
        <v>12</v>
      </c>
      <c r="L5236">
        <v>45</v>
      </c>
      <c r="M5236" t="s">
        <v>900</v>
      </c>
      <c r="N5236" t="s">
        <v>171</v>
      </c>
      <c r="O5236" t="s">
        <v>799</v>
      </c>
      <c r="Q5236" t="s">
        <v>431</v>
      </c>
      <c r="R5236" t="str">
        <f t="shared" si="288"/>
        <v>Weekday</v>
      </c>
      <c r="S5236" s="27">
        <f t="shared" si="289"/>
        <v>41765</v>
      </c>
      <c r="T5236" t="str">
        <f t="shared" si="290"/>
        <v>S</v>
      </c>
      <c r="V5236" t="str">
        <f t="shared" si="287"/>
        <v>S</v>
      </c>
    </row>
    <row r="5237" spans="1:22" x14ac:dyDescent="0.25">
      <c r="A5237" t="s">
        <v>391</v>
      </c>
      <c r="B5237" t="s">
        <v>218</v>
      </c>
      <c r="C5237">
        <v>131725139</v>
      </c>
      <c r="D5237">
        <v>66</v>
      </c>
      <c r="E5237" t="s">
        <v>90</v>
      </c>
      <c r="G5237">
        <v>61.767000000000003</v>
      </c>
      <c r="H5237">
        <v>2013</v>
      </c>
      <c r="I5237">
        <v>6</v>
      </c>
      <c r="J5237">
        <v>18</v>
      </c>
      <c r="K5237">
        <v>13</v>
      </c>
      <c r="L5237">
        <v>49</v>
      </c>
      <c r="M5237" t="s">
        <v>900</v>
      </c>
      <c r="N5237" t="s">
        <v>860</v>
      </c>
      <c r="O5237" t="s">
        <v>799</v>
      </c>
      <c r="Q5237" t="s">
        <v>429</v>
      </c>
      <c r="R5237" t="str">
        <f t="shared" si="288"/>
        <v>Weekday</v>
      </c>
      <c r="S5237" s="27">
        <f t="shared" si="289"/>
        <v>41443</v>
      </c>
      <c r="T5237" t="str">
        <f t="shared" si="290"/>
        <v>S</v>
      </c>
      <c r="V5237" t="str">
        <f t="shared" si="287"/>
        <v>S</v>
      </c>
    </row>
    <row r="5238" spans="1:22" x14ac:dyDescent="0.25">
      <c r="A5238" t="s">
        <v>391</v>
      </c>
      <c r="B5238" t="s">
        <v>218</v>
      </c>
      <c r="C5238">
        <v>173545147</v>
      </c>
      <c r="D5238">
        <v>66</v>
      </c>
      <c r="E5238" t="s">
        <v>90</v>
      </c>
      <c r="G5238">
        <v>61.960999999999999</v>
      </c>
      <c r="H5238">
        <v>2017</v>
      </c>
      <c r="I5238">
        <v>12</v>
      </c>
      <c r="J5238">
        <v>15</v>
      </c>
      <c r="K5238">
        <v>12</v>
      </c>
      <c r="L5238">
        <v>20</v>
      </c>
      <c r="M5238" t="s">
        <v>900</v>
      </c>
      <c r="N5238" t="s">
        <v>860</v>
      </c>
      <c r="O5238" t="s">
        <v>799</v>
      </c>
      <c r="Q5238" t="s">
        <v>431</v>
      </c>
      <c r="R5238" t="str">
        <f t="shared" si="288"/>
        <v>Weekday</v>
      </c>
      <c r="S5238" s="27">
        <f t="shared" si="289"/>
        <v>43084</v>
      </c>
      <c r="T5238" t="str">
        <f t="shared" si="290"/>
        <v>D</v>
      </c>
      <c r="V5238" t="str">
        <f t="shared" si="287"/>
        <v>D</v>
      </c>
    </row>
    <row r="5239" spans="1:22" x14ac:dyDescent="0.25">
      <c r="A5239" t="s">
        <v>391</v>
      </c>
      <c r="B5239" t="s">
        <v>218</v>
      </c>
      <c r="C5239">
        <v>153235087</v>
      </c>
      <c r="D5239">
        <v>66</v>
      </c>
      <c r="E5239" t="s">
        <v>90</v>
      </c>
      <c r="G5239">
        <v>61.960999999999999</v>
      </c>
      <c r="H5239">
        <v>2015</v>
      </c>
      <c r="I5239">
        <v>11</v>
      </c>
      <c r="J5239">
        <v>12</v>
      </c>
      <c r="K5239">
        <v>11</v>
      </c>
      <c r="L5239">
        <v>55</v>
      </c>
      <c r="M5239" t="s">
        <v>900</v>
      </c>
      <c r="N5239" t="s">
        <v>860</v>
      </c>
      <c r="O5239" t="s">
        <v>799</v>
      </c>
      <c r="Q5239" t="s">
        <v>431</v>
      </c>
      <c r="R5239" t="str">
        <f t="shared" si="288"/>
        <v>Weekday</v>
      </c>
      <c r="S5239" s="27">
        <f t="shared" si="289"/>
        <v>42320</v>
      </c>
      <c r="T5239" t="str">
        <f t="shared" si="290"/>
        <v>D</v>
      </c>
      <c r="V5239" t="str">
        <f t="shared" si="287"/>
        <v>D</v>
      </c>
    </row>
    <row r="5240" spans="1:22" x14ac:dyDescent="0.25">
      <c r="A5240" t="s">
        <v>391</v>
      </c>
      <c r="B5240" t="s">
        <v>218</v>
      </c>
      <c r="C5240">
        <v>163045162</v>
      </c>
      <c r="D5240">
        <v>66</v>
      </c>
      <c r="E5240" t="s">
        <v>90</v>
      </c>
      <c r="G5240">
        <v>61.968000000000004</v>
      </c>
      <c r="H5240">
        <v>2016</v>
      </c>
      <c r="I5240">
        <v>10</v>
      </c>
      <c r="J5240">
        <v>23</v>
      </c>
      <c r="K5240">
        <v>17</v>
      </c>
      <c r="L5240">
        <v>30</v>
      </c>
      <c r="M5240" t="s">
        <v>900</v>
      </c>
      <c r="N5240" t="s">
        <v>171</v>
      </c>
      <c r="O5240" t="s">
        <v>799</v>
      </c>
      <c r="Q5240" t="s">
        <v>431</v>
      </c>
      <c r="R5240" t="str">
        <f t="shared" si="288"/>
        <v>Weekend</v>
      </c>
      <c r="S5240" s="27">
        <f t="shared" si="289"/>
        <v>42666</v>
      </c>
      <c r="T5240" t="str">
        <f t="shared" si="290"/>
        <v>D</v>
      </c>
      <c r="V5240" t="str">
        <f t="shared" si="287"/>
        <v>D</v>
      </c>
    </row>
    <row r="5241" spans="1:22" x14ac:dyDescent="0.25">
      <c r="A5241" t="s">
        <v>391</v>
      </c>
      <c r="B5241" t="s">
        <v>218</v>
      </c>
      <c r="C5241">
        <v>173555088</v>
      </c>
      <c r="D5241">
        <v>66</v>
      </c>
      <c r="E5241" t="s">
        <v>90</v>
      </c>
      <c r="G5241">
        <v>61.969000000000001</v>
      </c>
      <c r="H5241">
        <v>2017</v>
      </c>
      <c r="I5241">
        <v>12</v>
      </c>
      <c r="J5241">
        <v>18</v>
      </c>
      <c r="K5241">
        <v>8</v>
      </c>
      <c r="L5241">
        <v>40</v>
      </c>
      <c r="M5241" t="s">
        <v>900</v>
      </c>
      <c r="N5241" t="s">
        <v>860</v>
      </c>
      <c r="O5241" t="s">
        <v>799</v>
      </c>
      <c r="Q5241" t="s">
        <v>431</v>
      </c>
      <c r="R5241" t="str">
        <f t="shared" si="288"/>
        <v>Weekday</v>
      </c>
      <c r="S5241" s="27">
        <f t="shared" si="289"/>
        <v>43087</v>
      </c>
      <c r="T5241" t="str">
        <f t="shared" si="290"/>
        <v>D</v>
      </c>
      <c r="V5241" t="str">
        <f t="shared" si="287"/>
        <v>D</v>
      </c>
    </row>
    <row r="5242" spans="1:22" x14ac:dyDescent="0.25">
      <c r="A5242" t="s">
        <v>391</v>
      </c>
      <c r="S5242" s="27"/>
      <c r="V5242" t="str">
        <f t="shared" si="287"/>
        <v/>
      </c>
    </row>
    <row r="5243" spans="1:22" x14ac:dyDescent="0.25">
      <c r="A5243" t="s">
        <v>391</v>
      </c>
      <c r="B5243" t="s">
        <v>218</v>
      </c>
      <c r="C5243">
        <v>151925228</v>
      </c>
      <c r="D5243">
        <v>66</v>
      </c>
      <c r="E5243" t="s">
        <v>90</v>
      </c>
      <c r="G5243">
        <v>61.976999999999997</v>
      </c>
      <c r="H5243">
        <v>2015</v>
      </c>
      <c r="I5243">
        <v>7</v>
      </c>
      <c r="J5243">
        <v>11</v>
      </c>
      <c r="K5243">
        <v>18</v>
      </c>
      <c r="L5243">
        <v>8</v>
      </c>
      <c r="M5243" t="s">
        <v>900</v>
      </c>
      <c r="N5243" t="s">
        <v>860</v>
      </c>
      <c r="O5243" t="s">
        <v>799</v>
      </c>
      <c r="Q5243" t="s">
        <v>431</v>
      </c>
      <c r="R5243" t="str">
        <f t="shared" si="288"/>
        <v>Weekend</v>
      </c>
      <c r="S5243" s="27">
        <f t="shared" si="289"/>
        <v>42196</v>
      </c>
      <c r="T5243" t="str">
        <f t="shared" si="290"/>
        <v>S</v>
      </c>
      <c r="V5243" t="str">
        <f t="shared" si="287"/>
        <v>S</v>
      </c>
    </row>
    <row r="5244" spans="1:22" x14ac:dyDescent="0.25">
      <c r="A5244" t="s">
        <v>391</v>
      </c>
      <c r="S5244" s="27"/>
      <c r="V5244" t="str">
        <f t="shared" si="287"/>
        <v/>
      </c>
    </row>
    <row r="5245" spans="1:22" x14ac:dyDescent="0.25">
      <c r="A5245" t="s">
        <v>391</v>
      </c>
      <c r="B5245" t="s">
        <v>218</v>
      </c>
      <c r="C5245">
        <v>162965224</v>
      </c>
      <c r="D5245">
        <v>66</v>
      </c>
      <c r="E5245" t="s">
        <v>90</v>
      </c>
      <c r="G5245">
        <v>61.984000000000002</v>
      </c>
      <c r="H5245">
        <v>2016</v>
      </c>
      <c r="I5245">
        <v>10</v>
      </c>
      <c r="J5245">
        <v>19</v>
      </c>
      <c r="K5245">
        <v>13</v>
      </c>
      <c r="L5245">
        <v>36</v>
      </c>
      <c r="M5245" t="s">
        <v>900</v>
      </c>
      <c r="N5245" t="s">
        <v>404</v>
      </c>
      <c r="O5245" t="s">
        <v>799</v>
      </c>
      <c r="Q5245" t="s">
        <v>431</v>
      </c>
      <c r="R5245" t="str">
        <f t="shared" si="288"/>
        <v>Weekday</v>
      </c>
      <c r="S5245" s="27">
        <f t="shared" si="289"/>
        <v>42662</v>
      </c>
      <c r="T5245" t="str">
        <f t="shared" si="290"/>
        <v>D</v>
      </c>
      <c r="V5245" t="str">
        <f t="shared" si="287"/>
        <v>D</v>
      </c>
    </row>
    <row r="5246" spans="1:22" x14ac:dyDescent="0.25">
      <c r="A5246" t="s">
        <v>391</v>
      </c>
      <c r="B5246" t="s">
        <v>218</v>
      </c>
      <c r="C5246">
        <v>160495337</v>
      </c>
      <c r="D5246">
        <v>66</v>
      </c>
      <c r="E5246" t="s">
        <v>90</v>
      </c>
      <c r="G5246">
        <v>61.984999999999999</v>
      </c>
      <c r="H5246">
        <v>2016</v>
      </c>
      <c r="I5246">
        <v>2</v>
      </c>
      <c r="J5246">
        <v>14</v>
      </c>
      <c r="K5246">
        <v>18</v>
      </c>
      <c r="L5246">
        <v>20</v>
      </c>
      <c r="M5246" t="s">
        <v>900</v>
      </c>
      <c r="N5246" t="s">
        <v>860</v>
      </c>
      <c r="O5246" t="s">
        <v>799</v>
      </c>
      <c r="Q5246" t="s">
        <v>431</v>
      </c>
      <c r="R5246" t="str">
        <f t="shared" si="288"/>
        <v>Weekend</v>
      </c>
      <c r="S5246" s="27">
        <f t="shared" si="289"/>
        <v>42414</v>
      </c>
      <c r="T5246" t="str">
        <f t="shared" si="290"/>
        <v>D</v>
      </c>
      <c r="V5246" t="str">
        <f t="shared" si="287"/>
        <v>D</v>
      </c>
    </row>
    <row r="5247" spans="1:22" x14ac:dyDescent="0.25">
      <c r="A5247" t="s">
        <v>391</v>
      </c>
      <c r="B5247" t="s">
        <v>218</v>
      </c>
      <c r="C5247">
        <v>133335118</v>
      </c>
      <c r="D5247">
        <v>66</v>
      </c>
      <c r="E5247" t="s">
        <v>90</v>
      </c>
      <c r="G5247">
        <v>61.987000000000002</v>
      </c>
      <c r="H5247">
        <v>2013</v>
      </c>
      <c r="I5247">
        <v>11</v>
      </c>
      <c r="J5247">
        <v>28</v>
      </c>
      <c r="K5247">
        <v>1</v>
      </c>
      <c r="L5247">
        <v>5</v>
      </c>
      <c r="M5247" t="s">
        <v>899</v>
      </c>
      <c r="N5247" t="s">
        <v>860</v>
      </c>
      <c r="O5247" t="s">
        <v>799</v>
      </c>
      <c r="Q5247" t="s">
        <v>431</v>
      </c>
      <c r="R5247" t="str">
        <f t="shared" si="288"/>
        <v>Weekday</v>
      </c>
      <c r="S5247" s="27">
        <f t="shared" si="289"/>
        <v>41606</v>
      </c>
      <c r="T5247" t="str">
        <f t="shared" si="290"/>
        <v>S</v>
      </c>
      <c r="V5247" t="str">
        <f t="shared" si="287"/>
        <v>S</v>
      </c>
    </row>
    <row r="5248" spans="1:22" x14ac:dyDescent="0.25">
      <c r="A5248" t="s">
        <v>391</v>
      </c>
      <c r="S5248" s="27"/>
      <c r="V5248" t="str">
        <f t="shared" si="287"/>
        <v/>
      </c>
    </row>
    <row r="5249" spans="1:22" x14ac:dyDescent="0.25">
      <c r="A5249" t="s">
        <v>391</v>
      </c>
      <c r="S5249" s="27"/>
      <c r="V5249" t="str">
        <f t="shared" si="287"/>
        <v/>
      </c>
    </row>
    <row r="5250" spans="1:22" x14ac:dyDescent="0.25">
      <c r="A5250" t="s">
        <v>391</v>
      </c>
      <c r="B5250" t="s">
        <v>218</v>
      </c>
      <c r="C5250">
        <v>162755213</v>
      </c>
      <c r="D5250">
        <v>66</v>
      </c>
      <c r="E5250" t="s">
        <v>90</v>
      </c>
      <c r="G5250">
        <v>62</v>
      </c>
      <c r="H5250">
        <v>2016</v>
      </c>
      <c r="I5250">
        <v>9</v>
      </c>
      <c r="J5250">
        <v>30</v>
      </c>
      <c r="K5250">
        <v>19</v>
      </c>
      <c r="L5250">
        <v>0</v>
      </c>
      <c r="M5250" t="s">
        <v>900</v>
      </c>
      <c r="N5250" t="s">
        <v>860</v>
      </c>
      <c r="O5250" t="s">
        <v>799</v>
      </c>
      <c r="Q5250" t="s">
        <v>431</v>
      </c>
      <c r="R5250" t="str">
        <f t="shared" si="288"/>
        <v>Weekday</v>
      </c>
      <c r="S5250" s="27">
        <f t="shared" si="289"/>
        <v>42643</v>
      </c>
      <c r="T5250" t="str">
        <f t="shared" si="290"/>
        <v>D</v>
      </c>
      <c r="V5250" t="str">
        <f t="shared" si="287"/>
        <v>D</v>
      </c>
    </row>
    <row r="5251" spans="1:22" x14ac:dyDescent="0.25">
      <c r="A5251" t="s">
        <v>391</v>
      </c>
      <c r="S5251" s="27"/>
      <c r="V5251" t="str">
        <f t="shared" ref="V5251:V5314" si="291">T5251&amp;U5251</f>
        <v/>
      </c>
    </row>
    <row r="5252" spans="1:22" x14ac:dyDescent="0.25">
      <c r="A5252" t="s">
        <v>391</v>
      </c>
      <c r="B5252" t="s">
        <v>218</v>
      </c>
      <c r="C5252">
        <v>132425163</v>
      </c>
      <c r="D5252">
        <v>66</v>
      </c>
      <c r="E5252" t="s">
        <v>90</v>
      </c>
      <c r="G5252">
        <v>62.002000000000002</v>
      </c>
      <c r="H5252">
        <v>2013</v>
      </c>
      <c r="I5252">
        <v>8</v>
      </c>
      <c r="J5252">
        <v>24</v>
      </c>
      <c r="K5252">
        <v>19</v>
      </c>
      <c r="L5252">
        <v>0</v>
      </c>
      <c r="M5252" t="s">
        <v>900</v>
      </c>
      <c r="N5252" t="s">
        <v>860</v>
      </c>
      <c r="O5252" t="s">
        <v>799</v>
      </c>
      <c r="Q5252" t="s">
        <v>431</v>
      </c>
      <c r="R5252" t="str">
        <f t="shared" si="288"/>
        <v>Weekend</v>
      </c>
      <c r="S5252" s="27">
        <f t="shared" si="289"/>
        <v>41510</v>
      </c>
      <c r="T5252" t="str">
        <f t="shared" si="290"/>
        <v>S</v>
      </c>
      <c r="V5252" t="str">
        <f t="shared" si="291"/>
        <v>S</v>
      </c>
    </row>
    <row r="5253" spans="1:22" x14ac:dyDescent="0.25">
      <c r="A5253" t="s">
        <v>391</v>
      </c>
      <c r="B5253" t="s">
        <v>218</v>
      </c>
      <c r="C5253">
        <v>130195077</v>
      </c>
      <c r="D5253">
        <v>66</v>
      </c>
      <c r="E5253" t="s">
        <v>90</v>
      </c>
      <c r="G5253">
        <v>62.078000000000003</v>
      </c>
      <c r="H5253">
        <v>2013</v>
      </c>
      <c r="I5253">
        <v>1</v>
      </c>
      <c r="J5253">
        <v>18</v>
      </c>
      <c r="K5253">
        <v>9</v>
      </c>
      <c r="L5253">
        <v>29</v>
      </c>
      <c r="M5253" t="s">
        <v>900</v>
      </c>
      <c r="N5253" t="s">
        <v>860</v>
      </c>
      <c r="O5253" t="s">
        <v>799</v>
      </c>
      <c r="Q5253" t="s">
        <v>431</v>
      </c>
      <c r="R5253" t="str">
        <f t="shared" si="288"/>
        <v>Weekday</v>
      </c>
      <c r="S5253" s="27">
        <f t="shared" si="289"/>
        <v>41292</v>
      </c>
      <c r="T5253" t="str">
        <f t="shared" si="290"/>
        <v>S</v>
      </c>
      <c r="V5253" t="str">
        <f t="shared" si="291"/>
        <v>S</v>
      </c>
    </row>
    <row r="5254" spans="1:22" x14ac:dyDescent="0.25">
      <c r="A5254" t="s">
        <v>391</v>
      </c>
      <c r="B5254" t="s">
        <v>218</v>
      </c>
      <c r="C5254">
        <v>160145078</v>
      </c>
      <c r="D5254">
        <v>66</v>
      </c>
      <c r="E5254" t="s">
        <v>90</v>
      </c>
      <c r="G5254">
        <v>62.003</v>
      </c>
      <c r="H5254">
        <v>2016</v>
      </c>
      <c r="I5254">
        <v>1</v>
      </c>
      <c r="J5254">
        <v>14</v>
      </c>
      <c r="K5254">
        <v>6</v>
      </c>
      <c r="L5254">
        <v>16</v>
      </c>
      <c r="M5254" t="s">
        <v>900</v>
      </c>
      <c r="N5254" t="s">
        <v>860</v>
      </c>
      <c r="O5254" t="s">
        <v>799</v>
      </c>
      <c r="Q5254" t="s">
        <v>431</v>
      </c>
      <c r="R5254" t="str">
        <f t="shared" si="288"/>
        <v>Weekday</v>
      </c>
      <c r="S5254" s="27">
        <f t="shared" si="289"/>
        <v>42383</v>
      </c>
      <c r="T5254" t="str">
        <f t="shared" si="290"/>
        <v>D</v>
      </c>
      <c r="V5254" t="str">
        <f t="shared" si="291"/>
        <v>D</v>
      </c>
    </row>
    <row r="5255" spans="1:22" x14ac:dyDescent="0.25">
      <c r="A5255" t="s">
        <v>391</v>
      </c>
      <c r="B5255" t="s">
        <v>218</v>
      </c>
      <c r="C5255">
        <v>140785287</v>
      </c>
      <c r="D5255">
        <v>66</v>
      </c>
      <c r="E5255" t="s">
        <v>90</v>
      </c>
      <c r="G5255">
        <v>62.003999999999998</v>
      </c>
      <c r="H5255">
        <v>2014</v>
      </c>
      <c r="I5255">
        <v>3</v>
      </c>
      <c r="J5255">
        <v>19</v>
      </c>
      <c r="K5255">
        <v>15</v>
      </c>
      <c r="L5255">
        <v>30</v>
      </c>
      <c r="M5255" t="s">
        <v>900</v>
      </c>
      <c r="N5255" t="s">
        <v>860</v>
      </c>
      <c r="O5255" t="s">
        <v>799</v>
      </c>
      <c r="Q5255" t="s">
        <v>431</v>
      </c>
      <c r="R5255" t="str">
        <f t="shared" si="288"/>
        <v>Weekday</v>
      </c>
      <c r="S5255" s="27">
        <f t="shared" si="289"/>
        <v>41717</v>
      </c>
      <c r="T5255" t="str">
        <f t="shared" si="290"/>
        <v>S</v>
      </c>
      <c r="V5255" t="str">
        <f t="shared" si="291"/>
        <v>S</v>
      </c>
    </row>
    <row r="5256" spans="1:22" x14ac:dyDescent="0.25">
      <c r="A5256" t="s">
        <v>391</v>
      </c>
      <c r="B5256" t="s">
        <v>218</v>
      </c>
      <c r="C5256">
        <v>152895158</v>
      </c>
      <c r="D5256">
        <v>66</v>
      </c>
      <c r="E5256" t="s">
        <v>90</v>
      </c>
      <c r="G5256">
        <v>62.003999999999998</v>
      </c>
      <c r="H5256">
        <v>2015</v>
      </c>
      <c r="I5256">
        <v>10</v>
      </c>
      <c r="J5256">
        <v>14</v>
      </c>
      <c r="K5256">
        <v>9</v>
      </c>
      <c r="L5256">
        <v>11</v>
      </c>
      <c r="M5256" t="s">
        <v>900</v>
      </c>
      <c r="N5256" t="s">
        <v>860</v>
      </c>
      <c r="O5256" t="s">
        <v>799</v>
      </c>
      <c r="Q5256" t="s">
        <v>431</v>
      </c>
      <c r="R5256" t="str">
        <f t="shared" si="288"/>
        <v>Weekday</v>
      </c>
      <c r="S5256" s="27">
        <f t="shared" si="289"/>
        <v>42291</v>
      </c>
      <c r="T5256" t="str">
        <f t="shared" si="290"/>
        <v>D</v>
      </c>
      <c r="V5256" t="str">
        <f t="shared" si="291"/>
        <v>D</v>
      </c>
    </row>
    <row r="5257" spans="1:22" x14ac:dyDescent="0.25">
      <c r="A5257" t="s">
        <v>391</v>
      </c>
      <c r="B5257" t="s">
        <v>218</v>
      </c>
      <c r="C5257">
        <v>161375002</v>
      </c>
      <c r="D5257">
        <v>66</v>
      </c>
      <c r="E5257" t="s">
        <v>90</v>
      </c>
      <c r="G5257">
        <v>62.003999999999998</v>
      </c>
      <c r="H5257">
        <v>2016</v>
      </c>
      <c r="I5257">
        <v>5</v>
      </c>
      <c r="J5257">
        <v>14</v>
      </c>
      <c r="K5257">
        <v>4</v>
      </c>
      <c r="L5257">
        <v>40</v>
      </c>
      <c r="M5257" t="s">
        <v>899</v>
      </c>
      <c r="N5257" t="s">
        <v>170</v>
      </c>
      <c r="O5257" t="s">
        <v>799</v>
      </c>
      <c r="Q5257" t="s">
        <v>431</v>
      </c>
      <c r="R5257" t="str">
        <f t="shared" si="288"/>
        <v>Weekend</v>
      </c>
      <c r="S5257" s="27">
        <f t="shared" si="289"/>
        <v>42504</v>
      </c>
      <c r="T5257" t="str">
        <f t="shared" si="290"/>
        <v>D</v>
      </c>
      <c r="V5257" t="str">
        <f t="shared" si="291"/>
        <v>D</v>
      </c>
    </row>
    <row r="5258" spans="1:22" x14ac:dyDescent="0.25">
      <c r="A5258" t="s">
        <v>391</v>
      </c>
      <c r="B5258" t="s">
        <v>218</v>
      </c>
      <c r="C5258">
        <v>173355265</v>
      </c>
      <c r="D5258">
        <v>66</v>
      </c>
      <c r="E5258" t="s">
        <v>90</v>
      </c>
      <c r="G5258">
        <v>62.005000000000003</v>
      </c>
      <c r="H5258">
        <v>2017</v>
      </c>
      <c r="I5258">
        <v>11</v>
      </c>
      <c r="J5258">
        <v>30</v>
      </c>
      <c r="K5258">
        <v>12</v>
      </c>
      <c r="L5258">
        <v>39</v>
      </c>
      <c r="M5258" t="s">
        <v>900</v>
      </c>
      <c r="N5258" t="s">
        <v>860</v>
      </c>
      <c r="O5258" t="s">
        <v>799</v>
      </c>
      <c r="Q5258" t="s">
        <v>431</v>
      </c>
      <c r="R5258" t="str">
        <f t="shared" si="288"/>
        <v>Weekday</v>
      </c>
      <c r="S5258" s="27">
        <f t="shared" si="289"/>
        <v>43069</v>
      </c>
      <c r="T5258" t="str">
        <f t="shared" si="290"/>
        <v>D</v>
      </c>
      <c r="V5258" t="str">
        <f t="shared" si="291"/>
        <v>D</v>
      </c>
    </row>
    <row r="5259" spans="1:22" x14ac:dyDescent="0.25">
      <c r="A5259" t="s">
        <v>391</v>
      </c>
      <c r="B5259" t="s">
        <v>218</v>
      </c>
      <c r="C5259">
        <v>131975259</v>
      </c>
      <c r="D5259">
        <v>66</v>
      </c>
      <c r="E5259" t="s">
        <v>90</v>
      </c>
      <c r="G5259">
        <v>62.01</v>
      </c>
      <c r="H5259">
        <v>2013</v>
      </c>
      <c r="I5259">
        <v>7</v>
      </c>
      <c r="J5259">
        <v>14</v>
      </c>
      <c r="K5259">
        <v>14</v>
      </c>
      <c r="L5259">
        <v>30</v>
      </c>
      <c r="M5259" t="s">
        <v>900</v>
      </c>
      <c r="N5259" t="s">
        <v>171</v>
      </c>
      <c r="O5259" t="s">
        <v>799</v>
      </c>
      <c r="Q5259" t="s">
        <v>431</v>
      </c>
      <c r="R5259" t="str">
        <f t="shared" si="288"/>
        <v>Weekend</v>
      </c>
      <c r="S5259" s="27">
        <f t="shared" si="289"/>
        <v>41469</v>
      </c>
      <c r="T5259" t="str">
        <f t="shared" si="290"/>
        <v>S</v>
      </c>
      <c r="V5259" t="str">
        <f t="shared" si="291"/>
        <v>S</v>
      </c>
    </row>
    <row r="5260" spans="1:22" x14ac:dyDescent="0.25">
      <c r="A5260" t="s">
        <v>391</v>
      </c>
      <c r="B5260" t="s">
        <v>218</v>
      </c>
      <c r="C5260">
        <v>142045307</v>
      </c>
      <c r="D5260">
        <v>66</v>
      </c>
      <c r="E5260" t="s">
        <v>90</v>
      </c>
      <c r="G5260">
        <v>62.012999999999998</v>
      </c>
      <c r="H5260">
        <v>2014</v>
      </c>
      <c r="I5260">
        <v>7</v>
      </c>
      <c r="J5260">
        <v>23</v>
      </c>
      <c r="K5260">
        <v>14</v>
      </c>
      <c r="L5260">
        <v>52</v>
      </c>
      <c r="M5260" t="s">
        <v>899</v>
      </c>
      <c r="N5260" t="s">
        <v>171</v>
      </c>
      <c r="O5260" t="s">
        <v>799</v>
      </c>
      <c r="Q5260" t="s">
        <v>431</v>
      </c>
      <c r="R5260" t="str">
        <f t="shared" si="288"/>
        <v>Weekday</v>
      </c>
      <c r="S5260" s="27">
        <f t="shared" si="289"/>
        <v>41843</v>
      </c>
      <c r="T5260" t="str">
        <f t="shared" si="290"/>
        <v>S</v>
      </c>
      <c r="V5260" t="str">
        <f t="shared" si="291"/>
        <v>S</v>
      </c>
    </row>
    <row r="5261" spans="1:22" x14ac:dyDescent="0.25">
      <c r="A5261" t="s">
        <v>391</v>
      </c>
      <c r="B5261" t="s">
        <v>218</v>
      </c>
      <c r="C5261">
        <v>172175031</v>
      </c>
      <c r="D5261">
        <v>66</v>
      </c>
      <c r="E5261" t="s">
        <v>90</v>
      </c>
      <c r="G5261">
        <v>62.012999999999998</v>
      </c>
      <c r="H5261">
        <v>2017</v>
      </c>
      <c r="I5261">
        <v>8</v>
      </c>
      <c r="J5261">
        <v>3</v>
      </c>
      <c r="K5261">
        <v>23</v>
      </c>
      <c r="L5261">
        <v>22</v>
      </c>
      <c r="M5261" t="s">
        <v>900</v>
      </c>
      <c r="N5261" t="s">
        <v>860</v>
      </c>
      <c r="O5261" t="s">
        <v>799</v>
      </c>
      <c r="Q5261" t="s">
        <v>431</v>
      </c>
      <c r="R5261" t="str">
        <f t="shared" si="288"/>
        <v>Weekday</v>
      </c>
      <c r="S5261" s="27">
        <f t="shared" si="289"/>
        <v>42950</v>
      </c>
      <c r="T5261" t="str">
        <f t="shared" si="290"/>
        <v>D</v>
      </c>
      <c r="V5261" t="str">
        <f t="shared" si="291"/>
        <v>D</v>
      </c>
    </row>
    <row r="5262" spans="1:22" x14ac:dyDescent="0.25">
      <c r="A5262" t="s">
        <v>391</v>
      </c>
      <c r="S5262" s="27"/>
      <c r="V5262" t="str">
        <f t="shared" si="291"/>
        <v/>
      </c>
    </row>
    <row r="5263" spans="1:22" x14ac:dyDescent="0.25">
      <c r="A5263" t="s">
        <v>391</v>
      </c>
      <c r="S5263" s="27"/>
      <c r="V5263" t="str">
        <f t="shared" si="291"/>
        <v/>
      </c>
    </row>
    <row r="5264" spans="1:22" x14ac:dyDescent="0.25">
      <c r="A5264" t="s">
        <v>391</v>
      </c>
      <c r="B5264" t="s">
        <v>218</v>
      </c>
      <c r="C5264">
        <v>140745086</v>
      </c>
      <c r="D5264">
        <v>66</v>
      </c>
      <c r="E5264" t="s">
        <v>90</v>
      </c>
      <c r="G5264">
        <v>62.017000000000003</v>
      </c>
      <c r="H5264">
        <v>2014</v>
      </c>
      <c r="I5264">
        <v>3</v>
      </c>
      <c r="J5264">
        <v>14</v>
      </c>
      <c r="K5264">
        <v>8</v>
      </c>
      <c r="L5264">
        <v>45</v>
      </c>
      <c r="M5264" t="s">
        <v>900</v>
      </c>
      <c r="N5264" t="s">
        <v>860</v>
      </c>
      <c r="O5264" t="s">
        <v>799</v>
      </c>
      <c r="Q5264" t="s">
        <v>431</v>
      </c>
      <c r="R5264" t="str">
        <f t="shared" si="288"/>
        <v>Weekday</v>
      </c>
      <c r="S5264" s="27">
        <f t="shared" si="289"/>
        <v>41712</v>
      </c>
      <c r="T5264" t="str">
        <f t="shared" si="290"/>
        <v>S</v>
      </c>
      <c r="V5264" t="str">
        <f t="shared" si="291"/>
        <v>S</v>
      </c>
    </row>
    <row r="5265" spans="1:22" x14ac:dyDescent="0.25">
      <c r="A5265" t="s">
        <v>391</v>
      </c>
      <c r="B5265" t="s">
        <v>218</v>
      </c>
      <c r="C5265">
        <v>153155110</v>
      </c>
      <c r="D5265">
        <v>66</v>
      </c>
      <c r="E5265" t="s">
        <v>90</v>
      </c>
      <c r="G5265">
        <v>62.018999999999998</v>
      </c>
      <c r="H5265">
        <v>2015</v>
      </c>
      <c r="I5265">
        <v>11</v>
      </c>
      <c r="J5265">
        <v>10</v>
      </c>
      <c r="K5265">
        <v>15</v>
      </c>
      <c r="L5265">
        <v>29</v>
      </c>
      <c r="M5265" t="s">
        <v>900</v>
      </c>
      <c r="N5265" t="s">
        <v>860</v>
      </c>
      <c r="O5265" t="s">
        <v>799</v>
      </c>
      <c r="Q5265" t="s">
        <v>431</v>
      </c>
      <c r="R5265" t="str">
        <f t="shared" si="288"/>
        <v>Weekday</v>
      </c>
      <c r="S5265" s="27">
        <f t="shared" si="289"/>
        <v>42318</v>
      </c>
      <c r="T5265" t="str">
        <f t="shared" si="290"/>
        <v>D</v>
      </c>
      <c r="V5265" t="str">
        <f t="shared" si="291"/>
        <v>D</v>
      </c>
    </row>
    <row r="5266" spans="1:22" x14ac:dyDescent="0.25">
      <c r="A5266" t="s">
        <v>391</v>
      </c>
      <c r="B5266" t="s">
        <v>218</v>
      </c>
      <c r="C5266">
        <v>142985168</v>
      </c>
      <c r="D5266">
        <v>66</v>
      </c>
      <c r="E5266" t="s">
        <v>90</v>
      </c>
      <c r="G5266">
        <v>62.02</v>
      </c>
      <c r="H5266">
        <v>2014</v>
      </c>
      <c r="I5266">
        <v>10</v>
      </c>
      <c r="J5266">
        <v>25</v>
      </c>
      <c r="K5266">
        <v>12</v>
      </c>
      <c r="L5266">
        <v>22</v>
      </c>
      <c r="M5266" t="s">
        <v>900</v>
      </c>
      <c r="N5266" t="s">
        <v>860</v>
      </c>
      <c r="O5266" t="s">
        <v>799</v>
      </c>
      <c r="Q5266" t="s">
        <v>431</v>
      </c>
      <c r="R5266" t="str">
        <f t="shared" si="288"/>
        <v>Weekend</v>
      </c>
      <c r="S5266" s="27">
        <f t="shared" si="289"/>
        <v>41937</v>
      </c>
      <c r="T5266" t="str">
        <f t="shared" si="290"/>
        <v>S</v>
      </c>
      <c r="V5266" t="str">
        <f t="shared" si="291"/>
        <v>S</v>
      </c>
    </row>
    <row r="5267" spans="1:22" x14ac:dyDescent="0.25">
      <c r="A5267" t="s">
        <v>391</v>
      </c>
      <c r="S5267" s="27"/>
      <c r="V5267" t="str">
        <f t="shared" si="291"/>
        <v/>
      </c>
    </row>
    <row r="5268" spans="1:22" x14ac:dyDescent="0.25">
      <c r="A5268" t="s">
        <v>391</v>
      </c>
      <c r="B5268" t="s">
        <v>218</v>
      </c>
      <c r="C5268">
        <v>143635319</v>
      </c>
      <c r="D5268">
        <v>66</v>
      </c>
      <c r="E5268" t="s">
        <v>90</v>
      </c>
      <c r="G5268">
        <v>62.021999999999998</v>
      </c>
      <c r="H5268">
        <v>2014</v>
      </c>
      <c r="I5268">
        <v>12</v>
      </c>
      <c r="J5268">
        <v>27</v>
      </c>
      <c r="K5268">
        <v>18</v>
      </c>
      <c r="L5268">
        <v>32</v>
      </c>
      <c r="M5268" t="s">
        <v>900</v>
      </c>
      <c r="N5268" t="s">
        <v>860</v>
      </c>
      <c r="O5268" t="s">
        <v>799</v>
      </c>
      <c r="Q5268" t="s">
        <v>431</v>
      </c>
      <c r="R5268" t="str">
        <f t="shared" si="288"/>
        <v>Weekend</v>
      </c>
      <c r="S5268" s="27">
        <f t="shared" si="289"/>
        <v>42000</v>
      </c>
      <c r="T5268" t="str">
        <f t="shared" si="290"/>
        <v>S</v>
      </c>
      <c r="V5268" t="str">
        <f t="shared" si="291"/>
        <v>S</v>
      </c>
    </row>
    <row r="5269" spans="1:22" x14ac:dyDescent="0.25">
      <c r="A5269" t="s">
        <v>391</v>
      </c>
      <c r="B5269" t="s">
        <v>218</v>
      </c>
      <c r="C5269">
        <v>173335479</v>
      </c>
      <c r="D5269">
        <v>66</v>
      </c>
      <c r="E5269" t="s">
        <v>90</v>
      </c>
      <c r="G5269">
        <v>62.024000000000001</v>
      </c>
      <c r="H5269">
        <v>2017</v>
      </c>
      <c r="I5269">
        <v>11</v>
      </c>
      <c r="J5269">
        <v>29</v>
      </c>
      <c r="K5269">
        <v>18</v>
      </c>
      <c r="L5269">
        <v>24</v>
      </c>
      <c r="M5269" t="s">
        <v>900</v>
      </c>
      <c r="N5269" t="s">
        <v>171</v>
      </c>
      <c r="O5269" t="s">
        <v>799</v>
      </c>
      <c r="Q5269" t="s">
        <v>431</v>
      </c>
      <c r="R5269" t="str">
        <f t="shared" si="288"/>
        <v>Weekday</v>
      </c>
      <c r="S5269" s="27">
        <f t="shared" si="289"/>
        <v>43068</v>
      </c>
      <c r="T5269" t="str">
        <f t="shared" si="290"/>
        <v>D</v>
      </c>
      <c r="V5269" t="str">
        <f t="shared" si="291"/>
        <v>D</v>
      </c>
    </row>
    <row r="5270" spans="1:22" x14ac:dyDescent="0.25">
      <c r="A5270" t="s">
        <v>391</v>
      </c>
      <c r="B5270" t="s">
        <v>218</v>
      </c>
      <c r="C5270">
        <v>142085137</v>
      </c>
      <c r="D5270">
        <v>66</v>
      </c>
      <c r="E5270" t="s">
        <v>90</v>
      </c>
      <c r="G5270">
        <v>62.03</v>
      </c>
      <c r="H5270">
        <v>2014</v>
      </c>
      <c r="I5270">
        <v>7</v>
      </c>
      <c r="J5270">
        <v>26</v>
      </c>
      <c r="K5270">
        <v>12</v>
      </c>
      <c r="L5270">
        <v>49</v>
      </c>
      <c r="M5270" t="s">
        <v>900</v>
      </c>
      <c r="N5270" t="s">
        <v>860</v>
      </c>
      <c r="O5270" t="s">
        <v>799</v>
      </c>
      <c r="Q5270" t="s">
        <v>431</v>
      </c>
      <c r="R5270" t="str">
        <f t="shared" si="288"/>
        <v>Weekend</v>
      </c>
      <c r="S5270" s="27">
        <f t="shared" si="289"/>
        <v>41846</v>
      </c>
      <c r="T5270" t="str">
        <f t="shared" si="290"/>
        <v>S</v>
      </c>
      <c r="V5270" t="str">
        <f t="shared" si="291"/>
        <v>S</v>
      </c>
    </row>
    <row r="5271" spans="1:22" x14ac:dyDescent="0.25">
      <c r="A5271" t="s">
        <v>391</v>
      </c>
      <c r="B5271" t="s">
        <v>218</v>
      </c>
      <c r="C5271">
        <v>143175403</v>
      </c>
      <c r="D5271">
        <v>66</v>
      </c>
      <c r="E5271" t="s">
        <v>90</v>
      </c>
      <c r="G5271">
        <v>62.03</v>
      </c>
      <c r="H5271">
        <v>2014</v>
      </c>
      <c r="I5271">
        <v>11</v>
      </c>
      <c r="J5271">
        <v>9</v>
      </c>
      <c r="K5271">
        <v>15</v>
      </c>
      <c r="L5271">
        <v>48</v>
      </c>
      <c r="M5271" t="s">
        <v>900</v>
      </c>
      <c r="N5271" t="s">
        <v>860</v>
      </c>
      <c r="O5271" t="s">
        <v>799</v>
      </c>
      <c r="Q5271" t="s">
        <v>431</v>
      </c>
      <c r="R5271" t="str">
        <f t="shared" si="288"/>
        <v>Weekend</v>
      </c>
      <c r="S5271" s="27">
        <f t="shared" si="289"/>
        <v>41952</v>
      </c>
      <c r="T5271" t="str">
        <f t="shared" si="290"/>
        <v>S</v>
      </c>
      <c r="V5271" t="str">
        <f t="shared" si="291"/>
        <v>S</v>
      </c>
    </row>
    <row r="5272" spans="1:22" x14ac:dyDescent="0.25">
      <c r="A5272" t="s">
        <v>391</v>
      </c>
      <c r="B5272" t="s">
        <v>218</v>
      </c>
      <c r="C5272">
        <v>150815237</v>
      </c>
      <c r="D5272">
        <v>66</v>
      </c>
      <c r="E5272" t="s">
        <v>90</v>
      </c>
      <c r="G5272">
        <v>62.03</v>
      </c>
      <c r="H5272">
        <v>2015</v>
      </c>
      <c r="I5272">
        <v>3</v>
      </c>
      <c r="J5272">
        <v>22</v>
      </c>
      <c r="K5272">
        <v>17</v>
      </c>
      <c r="L5272">
        <v>10</v>
      </c>
      <c r="M5272" t="s">
        <v>900</v>
      </c>
      <c r="N5272" t="s">
        <v>860</v>
      </c>
      <c r="O5272" t="s">
        <v>799</v>
      </c>
      <c r="Q5272" t="s">
        <v>431</v>
      </c>
      <c r="R5272" t="str">
        <f t="shared" si="288"/>
        <v>Weekend</v>
      </c>
      <c r="S5272" s="27">
        <f t="shared" si="289"/>
        <v>42085</v>
      </c>
      <c r="T5272" t="str">
        <f t="shared" si="290"/>
        <v>S</v>
      </c>
      <c r="V5272" t="str">
        <f t="shared" si="291"/>
        <v>S</v>
      </c>
    </row>
    <row r="5273" spans="1:22" x14ac:dyDescent="0.25">
      <c r="A5273" t="s">
        <v>391</v>
      </c>
      <c r="B5273" t="s">
        <v>218</v>
      </c>
      <c r="C5273">
        <v>171445190</v>
      </c>
      <c r="D5273">
        <v>66</v>
      </c>
      <c r="E5273" t="s">
        <v>90</v>
      </c>
      <c r="G5273">
        <v>62.030999999999999</v>
      </c>
      <c r="H5273">
        <v>2017</v>
      </c>
      <c r="I5273">
        <v>5</v>
      </c>
      <c r="J5273">
        <v>12</v>
      </c>
      <c r="K5273">
        <v>6</v>
      </c>
      <c r="L5273">
        <v>30</v>
      </c>
      <c r="M5273" t="s">
        <v>900</v>
      </c>
      <c r="N5273" t="s">
        <v>404</v>
      </c>
      <c r="O5273" t="s">
        <v>799</v>
      </c>
      <c r="Q5273" t="s">
        <v>431</v>
      </c>
      <c r="R5273" t="str">
        <f t="shared" si="288"/>
        <v>Weekday</v>
      </c>
      <c r="S5273" s="27">
        <f t="shared" si="289"/>
        <v>42867</v>
      </c>
      <c r="T5273" t="str">
        <f t="shared" si="290"/>
        <v>D</v>
      </c>
      <c r="V5273" t="str">
        <f t="shared" si="291"/>
        <v>D</v>
      </c>
    </row>
    <row r="5274" spans="1:22" x14ac:dyDescent="0.25">
      <c r="A5274" t="s">
        <v>391</v>
      </c>
      <c r="B5274" t="s">
        <v>218</v>
      </c>
      <c r="C5274">
        <v>173425174</v>
      </c>
      <c r="D5274">
        <v>66</v>
      </c>
      <c r="E5274" t="s">
        <v>90</v>
      </c>
      <c r="G5274">
        <v>62.030999999999999</v>
      </c>
      <c r="H5274">
        <v>2017</v>
      </c>
      <c r="I5274">
        <v>12</v>
      </c>
      <c r="J5274">
        <v>8</v>
      </c>
      <c r="K5274">
        <v>7</v>
      </c>
      <c r="L5274">
        <v>57</v>
      </c>
      <c r="M5274" t="s">
        <v>900</v>
      </c>
      <c r="N5274" t="s">
        <v>860</v>
      </c>
      <c r="O5274" t="s">
        <v>799</v>
      </c>
      <c r="Q5274" t="s">
        <v>431</v>
      </c>
      <c r="R5274" t="str">
        <f t="shared" si="288"/>
        <v>Weekday</v>
      </c>
      <c r="S5274" s="27">
        <f t="shared" si="289"/>
        <v>43077</v>
      </c>
      <c r="T5274" t="str">
        <f t="shared" si="290"/>
        <v>D</v>
      </c>
      <c r="V5274" t="str">
        <f t="shared" si="291"/>
        <v>D</v>
      </c>
    </row>
    <row r="5275" spans="1:22" x14ac:dyDescent="0.25">
      <c r="A5275" t="s">
        <v>391</v>
      </c>
      <c r="B5275" t="s">
        <v>218</v>
      </c>
      <c r="C5275">
        <v>150875083</v>
      </c>
      <c r="D5275">
        <v>66</v>
      </c>
      <c r="E5275" t="s">
        <v>90</v>
      </c>
      <c r="G5275">
        <v>62.030999999999999</v>
      </c>
      <c r="H5275">
        <v>2015</v>
      </c>
      <c r="I5275">
        <v>3</v>
      </c>
      <c r="J5275">
        <v>28</v>
      </c>
      <c r="K5275">
        <v>11</v>
      </c>
      <c r="L5275">
        <v>22</v>
      </c>
      <c r="M5275" t="s">
        <v>900</v>
      </c>
      <c r="N5275" t="s">
        <v>404</v>
      </c>
      <c r="O5275" t="s">
        <v>799</v>
      </c>
      <c r="Q5275" t="s">
        <v>431</v>
      </c>
      <c r="R5275" t="str">
        <f t="shared" si="288"/>
        <v>Weekend</v>
      </c>
      <c r="S5275" s="27">
        <f t="shared" si="289"/>
        <v>42091</v>
      </c>
      <c r="T5275" t="str">
        <f t="shared" si="290"/>
        <v>S</v>
      </c>
      <c r="V5275" t="str">
        <f t="shared" si="291"/>
        <v>S</v>
      </c>
    </row>
    <row r="5276" spans="1:22" x14ac:dyDescent="0.25">
      <c r="A5276" t="s">
        <v>391</v>
      </c>
      <c r="B5276" t="s">
        <v>218</v>
      </c>
      <c r="C5276">
        <v>142715173</v>
      </c>
      <c r="D5276">
        <v>66</v>
      </c>
      <c r="E5276" t="s">
        <v>90</v>
      </c>
      <c r="G5276">
        <v>62.030999999999999</v>
      </c>
      <c r="H5276">
        <v>2014</v>
      </c>
      <c r="I5276">
        <v>9</v>
      </c>
      <c r="J5276">
        <v>28</v>
      </c>
      <c r="K5276">
        <v>12</v>
      </c>
      <c r="L5276">
        <v>38</v>
      </c>
      <c r="M5276" t="s">
        <v>900</v>
      </c>
      <c r="N5276" t="s">
        <v>404</v>
      </c>
      <c r="O5276" t="s">
        <v>799</v>
      </c>
      <c r="Q5276" t="s">
        <v>431</v>
      </c>
      <c r="R5276" t="str">
        <f t="shared" si="288"/>
        <v>Weekend</v>
      </c>
      <c r="S5276" s="27">
        <f t="shared" si="289"/>
        <v>41910</v>
      </c>
      <c r="T5276" t="str">
        <f t="shared" si="290"/>
        <v>S</v>
      </c>
      <c r="V5276" t="str">
        <f t="shared" si="291"/>
        <v>S</v>
      </c>
    </row>
    <row r="5277" spans="1:22" x14ac:dyDescent="0.25">
      <c r="A5277" t="s">
        <v>391</v>
      </c>
      <c r="B5277" t="s">
        <v>218</v>
      </c>
      <c r="C5277">
        <v>152085063</v>
      </c>
      <c r="D5277">
        <v>66</v>
      </c>
      <c r="E5277" t="s">
        <v>90</v>
      </c>
      <c r="G5277">
        <v>62.030999999999999</v>
      </c>
      <c r="H5277">
        <v>2015</v>
      </c>
      <c r="I5277">
        <v>7</v>
      </c>
      <c r="J5277">
        <v>23</v>
      </c>
      <c r="K5277">
        <v>9</v>
      </c>
      <c r="L5277">
        <v>44</v>
      </c>
      <c r="M5277" t="s">
        <v>900</v>
      </c>
      <c r="N5277" t="s">
        <v>860</v>
      </c>
      <c r="O5277" t="s">
        <v>799</v>
      </c>
      <c r="Q5277" t="s">
        <v>431</v>
      </c>
      <c r="R5277" t="str">
        <f t="shared" si="288"/>
        <v>Weekday</v>
      </c>
      <c r="S5277" s="27">
        <f t="shared" si="289"/>
        <v>42208</v>
      </c>
      <c r="T5277" t="str">
        <f t="shared" si="290"/>
        <v>S</v>
      </c>
      <c r="V5277" t="str">
        <f t="shared" si="291"/>
        <v>S</v>
      </c>
    </row>
    <row r="5278" spans="1:22" x14ac:dyDescent="0.25">
      <c r="A5278" t="s">
        <v>391</v>
      </c>
      <c r="B5278" t="s">
        <v>218</v>
      </c>
      <c r="C5278">
        <v>171145213</v>
      </c>
      <c r="D5278">
        <v>66</v>
      </c>
      <c r="E5278" t="s">
        <v>90</v>
      </c>
      <c r="G5278">
        <v>62.036000000000001</v>
      </c>
      <c r="H5278">
        <v>2017</v>
      </c>
      <c r="I5278">
        <v>4</v>
      </c>
      <c r="J5278">
        <v>24</v>
      </c>
      <c r="K5278">
        <v>7</v>
      </c>
      <c r="L5278">
        <v>28</v>
      </c>
      <c r="M5278" t="s">
        <v>900</v>
      </c>
      <c r="N5278" t="s">
        <v>171</v>
      </c>
      <c r="O5278" t="s">
        <v>799</v>
      </c>
      <c r="Q5278" t="s">
        <v>431</v>
      </c>
      <c r="R5278" t="str">
        <f t="shared" si="288"/>
        <v>Weekday</v>
      </c>
      <c r="S5278" s="27">
        <f t="shared" si="289"/>
        <v>42849</v>
      </c>
      <c r="T5278" t="str">
        <f t="shared" si="290"/>
        <v>D</v>
      </c>
      <c r="V5278" t="str">
        <f t="shared" si="291"/>
        <v>D</v>
      </c>
    </row>
    <row r="5279" spans="1:22" x14ac:dyDescent="0.25">
      <c r="A5279" t="s">
        <v>391</v>
      </c>
      <c r="B5279" t="s">
        <v>218</v>
      </c>
      <c r="C5279">
        <v>143195207</v>
      </c>
      <c r="D5279">
        <v>66</v>
      </c>
      <c r="E5279" t="s">
        <v>90</v>
      </c>
      <c r="G5279">
        <v>62.036999999999999</v>
      </c>
      <c r="H5279">
        <v>2014</v>
      </c>
      <c r="I5279">
        <v>11</v>
      </c>
      <c r="J5279">
        <v>15</v>
      </c>
      <c r="K5279">
        <v>17</v>
      </c>
      <c r="L5279">
        <v>18</v>
      </c>
      <c r="M5279" t="s">
        <v>900</v>
      </c>
      <c r="N5279" t="s">
        <v>860</v>
      </c>
      <c r="O5279" t="s">
        <v>799</v>
      </c>
      <c r="Q5279" t="s">
        <v>431</v>
      </c>
      <c r="R5279" t="str">
        <f t="shared" si="288"/>
        <v>Weekend</v>
      </c>
      <c r="S5279" s="27">
        <f t="shared" si="289"/>
        <v>41958</v>
      </c>
      <c r="T5279" t="str">
        <f t="shared" si="290"/>
        <v>S</v>
      </c>
      <c r="V5279" t="str">
        <f t="shared" si="291"/>
        <v>S</v>
      </c>
    </row>
    <row r="5280" spans="1:22" x14ac:dyDescent="0.25">
      <c r="A5280" t="s">
        <v>391</v>
      </c>
      <c r="B5280" t="s">
        <v>218</v>
      </c>
      <c r="C5280">
        <v>173255113</v>
      </c>
      <c r="D5280">
        <v>66</v>
      </c>
      <c r="E5280" t="s">
        <v>90</v>
      </c>
      <c r="G5280">
        <v>62.037999999999997</v>
      </c>
      <c r="H5280">
        <v>2017</v>
      </c>
      <c r="I5280">
        <v>11</v>
      </c>
      <c r="J5280">
        <v>21</v>
      </c>
      <c r="K5280">
        <v>6</v>
      </c>
      <c r="L5280">
        <v>17</v>
      </c>
      <c r="M5280" t="s">
        <v>900</v>
      </c>
      <c r="N5280" t="s">
        <v>860</v>
      </c>
      <c r="O5280" t="s">
        <v>799</v>
      </c>
      <c r="Q5280" t="s">
        <v>431</v>
      </c>
      <c r="R5280" t="str">
        <f t="shared" si="288"/>
        <v>Weekday</v>
      </c>
      <c r="S5280" s="27">
        <f t="shared" si="289"/>
        <v>43060</v>
      </c>
      <c r="T5280" t="str">
        <f t="shared" si="290"/>
        <v>D</v>
      </c>
      <c r="V5280" t="str">
        <f t="shared" si="291"/>
        <v>D</v>
      </c>
    </row>
    <row r="5281" spans="1:22" x14ac:dyDescent="0.25">
      <c r="A5281" t="s">
        <v>391</v>
      </c>
      <c r="B5281" t="s">
        <v>218</v>
      </c>
      <c r="C5281">
        <v>161185305</v>
      </c>
      <c r="D5281">
        <v>66</v>
      </c>
      <c r="E5281" t="s">
        <v>90</v>
      </c>
      <c r="G5281">
        <v>62.04</v>
      </c>
      <c r="H5281">
        <v>2016</v>
      </c>
      <c r="I5281">
        <v>4</v>
      </c>
      <c r="J5281">
        <v>26</v>
      </c>
      <c r="K5281">
        <v>14</v>
      </c>
      <c r="L5281">
        <v>30</v>
      </c>
      <c r="M5281" t="s">
        <v>900</v>
      </c>
      <c r="N5281" t="s">
        <v>860</v>
      </c>
      <c r="O5281" t="s">
        <v>799</v>
      </c>
      <c r="Q5281" t="s">
        <v>431</v>
      </c>
      <c r="R5281" t="str">
        <f t="shared" si="288"/>
        <v>Weekday</v>
      </c>
      <c r="S5281" s="27">
        <f t="shared" si="289"/>
        <v>42486</v>
      </c>
      <c r="T5281" t="str">
        <f t="shared" si="290"/>
        <v>D</v>
      </c>
      <c r="V5281" t="str">
        <f t="shared" si="291"/>
        <v>D</v>
      </c>
    </row>
    <row r="5282" spans="1:22" x14ac:dyDescent="0.25">
      <c r="A5282" t="s">
        <v>391</v>
      </c>
      <c r="S5282" s="27"/>
      <c r="V5282" t="str">
        <f t="shared" si="291"/>
        <v/>
      </c>
    </row>
    <row r="5283" spans="1:22" x14ac:dyDescent="0.25">
      <c r="A5283" t="s">
        <v>391</v>
      </c>
      <c r="B5283" t="s">
        <v>218</v>
      </c>
      <c r="C5283">
        <v>140905298</v>
      </c>
      <c r="D5283">
        <v>66</v>
      </c>
      <c r="E5283" t="s">
        <v>90</v>
      </c>
      <c r="G5283">
        <v>62.043999999999997</v>
      </c>
      <c r="H5283">
        <v>2014</v>
      </c>
      <c r="I5283">
        <v>3</v>
      </c>
      <c r="J5283">
        <v>29</v>
      </c>
      <c r="K5283">
        <v>15</v>
      </c>
      <c r="L5283">
        <v>40</v>
      </c>
      <c r="M5283" t="s">
        <v>900</v>
      </c>
      <c r="N5283" t="s">
        <v>860</v>
      </c>
      <c r="O5283" t="s">
        <v>799</v>
      </c>
      <c r="Q5283" t="s">
        <v>431</v>
      </c>
      <c r="R5283" t="str">
        <f t="shared" si="288"/>
        <v>Weekend</v>
      </c>
      <c r="S5283" s="27">
        <f t="shared" si="289"/>
        <v>41727</v>
      </c>
      <c r="T5283" t="str">
        <f t="shared" si="290"/>
        <v>S</v>
      </c>
      <c r="V5283" t="str">
        <f t="shared" si="291"/>
        <v>S</v>
      </c>
    </row>
    <row r="5284" spans="1:22" x14ac:dyDescent="0.25">
      <c r="A5284" t="s">
        <v>391</v>
      </c>
      <c r="B5284" t="s">
        <v>218</v>
      </c>
      <c r="C5284">
        <v>172675136</v>
      </c>
      <c r="D5284">
        <v>66</v>
      </c>
      <c r="E5284" t="s">
        <v>90</v>
      </c>
      <c r="G5284">
        <v>62.048000000000002</v>
      </c>
      <c r="H5284">
        <v>2017</v>
      </c>
      <c r="I5284">
        <v>9</v>
      </c>
      <c r="J5284">
        <v>23</v>
      </c>
      <c r="K5284">
        <v>22</v>
      </c>
      <c r="L5284">
        <v>55</v>
      </c>
      <c r="M5284" t="s">
        <v>900</v>
      </c>
      <c r="N5284" t="s">
        <v>860</v>
      </c>
      <c r="O5284" t="s">
        <v>799</v>
      </c>
      <c r="Q5284" t="s">
        <v>431</v>
      </c>
      <c r="R5284" t="str">
        <f t="shared" si="288"/>
        <v>Weekend</v>
      </c>
      <c r="S5284" s="27">
        <f t="shared" si="289"/>
        <v>43001</v>
      </c>
      <c r="T5284" t="str">
        <f t="shared" si="290"/>
        <v>D</v>
      </c>
      <c r="V5284" t="str">
        <f t="shared" si="291"/>
        <v>D</v>
      </c>
    </row>
    <row r="5285" spans="1:22" x14ac:dyDescent="0.25">
      <c r="A5285" t="s">
        <v>391</v>
      </c>
      <c r="B5285" t="s">
        <v>218</v>
      </c>
      <c r="C5285">
        <v>133645008</v>
      </c>
      <c r="D5285">
        <v>66</v>
      </c>
      <c r="E5285" t="s">
        <v>90</v>
      </c>
      <c r="G5285">
        <v>62.05</v>
      </c>
      <c r="H5285">
        <v>2013</v>
      </c>
      <c r="I5285">
        <v>12</v>
      </c>
      <c r="J5285">
        <v>28</v>
      </c>
      <c r="K5285">
        <v>18</v>
      </c>
      <c r="L5285">
        <v>17</v>
      </c>
      <c r="M5285" t="s">
        <v>900</v>
      </c>
      <c r="N5285" t="s">
        <v>171</v>
      </c>
      <c r="O5285" t="s">
        <v>799</v>
      </c>
      <c r="Q5285" t="s">
        <v>431</v>
      </c>
      <c r="R5285" t="str">
        <f t="shared" si="288"/>
        <v>Weekend</v>
      </c>
      <c r="S5285" s="27">
        <f t="shared" si="289"/>
        <v>41636</v>
      </c>
      <c r="T5285" t="str">
        <f t="shared" si="290"/>
        <v>S</v>
      </c>
      <c r="V5285" t="str">
        <f t="shared" si="291"/>
        <v>S</v>
      </c>
    </row>
    <row r="5286" spans="1:22" x14ac:dyDescent="0.25">
      <c r="A5286" t="s">
        <v>391</v>
      </c>
      <c r="B5286" t="s">
        <v>218</v>
      </c>
      <c r="C5286">
        <v>131465081</v>
      </c>
      <c r="D5286">
        <v>66</v>
      </c>
      <c r="E5286" t="s">
        <v>90</v>
      </c>
      <c r="G5286">
        <v>62.051000000000002</v>
      </c>
      <c r="H5286">
        <v>2013</v>
      </c>
      <c r="I5286">
        <v>5</v>
      </c>
      <c r="J5286">
        <v>25</v>
      </c>
      <c r="K5286">
        <v>12</v>
      </c>
      <c r="L5286">
        <v>20</v>
      </c>
      <c r="M5286" t="s">
        <v>900</v>
      </c>
      <c r="N5286" t="s">
        <v>859</v>
      </c>
      <c r="O5286" t="s">
        <v>799</v>
      </c>
      <c r="Q5286" t="s">
        <v>431</v>
      </c>
      <c r="R5286" t="str">
        <f t="shared" si="288"/>
        <v>Weekend</v>
      </c>
      <c r="S5286" s="27">
        <f t="shared" si="289"/>
        <v>41419</v>
      </c>
      <c r="T5286" t="str">
        <f t="shared" si="290"/>
        <v>S</v>
      </c>
      <c r="V5286" t="str">
        <f t="shared" si="291"/>
        <v>S</v>
      </c>
    </row>
    <row r="5287" spans="1:22" x14ac:dyDescent="0.25">
      <c r="A5287" t="s">
        <v>391</v>
      </c>
      <c r="B5287" t="s">
        <v>218</v>
      </c>
      <c r="C5287">
        <v>172725193</v>
      </c>
      <c r="D5287">
        <v>66</v>
      </c>
      <c r="E5287" t="s">
        <v>90</v>
      </c>
      <c r="G5287">
        <v>62.051000000000002</v>
      </c>
      <c r="H5287">
        <v>2017</v>
      </c>
      <c r="I5287">
        <v>9</v>
      </c>
      <c r="J5287">
        <v>28</v>
      </c>
      <c r="K5287">
        <v>13</v>
      </c>
      <c r="L5287">
        <v>58</v>
      </c>
      <c r="M5287" t="s">
        <v>900</v>
      </c>
      <c r="N5287" t="s">
        <v>860</v>
      </c>
      <c r="O5287" t="s">
        <v>799</v>
      </c>
      <c r="Q5287" t="s">
        <v>431</v>
      </c>
      <c r="R5287" t="str">
        <f t="shared" si="288"/>
        <v>Weekday</v>
      </c>
      <c r="S5287" s="27">
        <f t="shared" si="289"/>
        <v>43006</v>
      </c>
      <c r="T5287" t="str">
        <f t="shared" si="290"/>
        <v>D</v>
      </c>
      <c r="V5287" t="str">
        <f t="shared" si="291"/>
        <v>D</v>
      </c>
    </row>
    <row r="5288" spans="1:22" x14ac:dyDescent="0.25">
      <c r="A5288" t="s">
        <v>391</v>
      </c>
      <c r="B5288" t="s">
        <v>218</v>
      </c>
      <c r="C5288">
        <v>132205102</v>
      </c>
      <c r="D5288">
        <v>66</v>
      </c>
      <c r="E5288" t="s">
        <v>90</v>
      </c>
      <c r="G5288">
        <v>62.054000000000002</v>
      </c>
      <c r="H5288">
        <v>2013</v>
      </c>
      <c r="I5288">
        <v>8</v>
      </c>
      <c r="J5288">
        <v>5</v>
      </c>
      <c r="K5288">
        <v>7</v>
      </c>
      <c r="L5288">
        <v>24</v>
      </c>
      <c r="M5288" t="s">
        <v>900</v>
      </c>
      <c r="N5288" t="s">
        <v>860</v>
      </c>
      <c r="O5288" t="s">
        <v>799</v>
      </c>
      <c r="Q5288" t="s">
        <v>431</v>
      </c>
      <c r="R5288" t="str">
        <f t="shared" si="288"/>
        <v>Weekday</v>
      </c>
      <c r="S5288" s="27">
        <f t="shared" si="289"/>
        <v>41491</v>
      </c>
      <c r="T5288" t="str">
        <f t="shared" si="290"/>
        <v>S</v>
      </c>
      <c r="V5288" t="str">
        <f t="shared" si="291"/>
        <v>S</v>
      </c>
    </row>
    <row r="5289" spans="1:22" x14ac:dyDescent="0.25">
      <c r="A5289" t="s">
        <v>391</v>
      </c>
      <c r="B5289" t="s">
        <v>218</v>
      </c>
      <c r="C5289">
        <v>132025036</v>
      </c>
      <c r="D5289">
        <v>66</v>
      </c>
      <c r="E5289" t="s">
        <v>90</v>
      </c>
      <c r="G5289">
        <v>62.054000000000002</v>
      </c>
      <c r="H5289">
        <v>2013</v>
      </c>
      <c r="I5289">
        <v>7</v>
      </c>
      <c r="J5289">
        <v>20</v>
      </c>
      <c r="K5289">
        <v>11</v>
      </c>
      <c r="L5289">
        <v>54</v>
      </c>
      <c r="M5289" t="s">
        <v>900</v>
      </c>
      <c r="N5289" t="s">
        <v>404</v>
      </c>
      <c r="O5289" t="s">
        <v>799</v>
      </c>
      <c r="Q5289" t="s">
        <v>431</v>
      </c>
      <c r="R5289" t="str">
        <f t="shared" si="288"/>
        <v>Weekend</v>
      </c>
      <c r="S5289" s="27">
        <f t="shared" si="289"/>
        <v>41475</v>
      </c>
      <c r="T5289" t="str">
        <f t="shared" si="290"/>
        <v>S</v>
      </c>
      <c r="V5289" t="str">
        <f t="shared" si="291"/>
        <v>S</v>
      </c>
    </row>
    <row r="5290" spans="1:22" x14ac:dyDescent="0.25">
      <c r="A5290" t="s">
        <v>391</v>
      </c>
      <c r="B5290" t="s">
        <v>218</v>
      </c>
      <c r="C5290">
        <v>133415208</v>
      </c>
      <c r="D5290">
        <v>66</v>
      </c>
      <c r="E5290" t="s">
        <v>90</v>
      </c>
      <c r="G5290">
        <v>62.057000000000002</v>
      </c>
      <c r="H5290">
        <v>2013</v>
      </c>
      <c r="I5290">
        <v>12</v>
      </c>
      <c r="J5290">
        <v>7</v>
      </c>
      <c r="K5290">
        <v>18</v>
      </c>
      <c r="L5290">
        <v>10</v>
      </c>
      <c r="M5290" t="s">
        <v>900</v>
      </c>
      <c r="N5290" t="s">
        <v>860</v>
      </c>
      <c r="O5290" t="s">
        <v>799</v>
      </c>
      <c r="Q5290" t="s">
        <v>431</v>
      </c>
      <c r="R5290" t="str">
        <f t="shared" si="288"/>
        <v>Weekend</v>
      </c>
      <c r="S5290" s="27">
        <f t="shared" si="289"/>
        <v>41615</v>
      </c>
      <c r="T5290" t="str">
        <f t="shared" si="290"/>
        <v>S</v>
      </c>
      <c r="V5290" t="str">
        <f t="shared" si="291"/>
        <v>S</v>
      </c>
    </row>
    <row r="5291" spans="1:22" x14ac:dyDescent="0.25">
      <c r="A5291" t="s">
        <v>391</v>
      </c>
      <c r="B5291" t="s">
        <v>218</v>
      </c>
      <c r="C5291">
        <v>132295163</v>
      </c>
      <c r="D5291">
        <v>66</v>
      </c>
      <c r="E5291" t="s">
        <v>90</v>
      </c>
      <c r="G5291">
        <v>62.057000000000002</v>
      </c>
      <c r="H5291">
        <v>2013</v>
      </c>
      <c r="I5291">
        <v>8</v>
      </c>
      <c r="J5291">
        <v>15</v>
      </c>
      <c r="K5291">
        <v>15</v>
      </c>
      <c r="L5291">
        <v>23</v>
      </c>
      <c r="M5291" t="s">
        <v>899</v>
      </c>
      <c r="N5291" t="s">
        <v>860</v>
      </c>
      <c r="O5291" t="s">
        <v>799</v>
      </c>
      <c r="Q5291" t="s">
        <v>431</v>
      </c>
      <c r="R5291" t="str">
        <f t="shared" si="288"/>
        <v>Weekday</v>
      </c>
      <c r="S5291" s="27">
        <f t="shared" si="289"/>
        <v>41501</v>
      </c>
      <c r="T5291" t="str">
        <f t="shared" si="290"/>
        <v>S</v>
      </c>
      <c r="V5291" t="str">
        <f t="shared" si="291"/>
        <v>S</v>
      </c>
    </row>
    <row r="5292" spans="1:22" x14ac:dyDescent="0.25">
      <c r="A5292" t="s">
        <v>391</v>
      </c>
      <c r="B5292" t="s">
        <v>218</v>
      </c>
      <c r="C5292">
        <v>161605560</v>
      </c>
      <c r="D5292">
        <v>66</v>
      </c>
      <c r="E5292" t="s">
        <v>90</v>
      </c>
      <c r="G5292">
        <v>62.058999999999997</v>
      </c>
      <c r="H5292">
        <v>2016</v>
      </c>
      <c r="I5292">
        <v>6</v>
      </c>
      <c r="J5292">
        <v>5</v>
      </c>
      <c r="K5292">
        <v>15</v>
      </c>
      <c r="L5292">
        <v>18</v>
      </c>
      <c r="M5292" t="s">
        <v>900</v>
      </c>
      <c r="N5292" t="s">
        <v>860</v>
      </c>
      <c r="O5292" t="s">
        <v>799</v>
      </c>
      <c r="Q5292" t="s">
        <v>431</v>
      </c>
      <c r="R5292" t="str">
        <f t="shared" si="288"/>
        <v>Weekend</v>
      </c>
      <c r="S5292" s="27">
        <f t="shared" si="289"/>
        <v>42526</v>
      </c>
      <c r="T5292" t="str">
        <f t="shared" si="290"/>
        <v>D</v>
      </c>
      <c r="V5292" t="str">
        <f t="shared" si="291"/>
        <v>D</v>
      </c>
    </row>
    <row r="5293" spans="1:22" x14ac:dyDescent="0.25">
      <c r="A5293" t="s">
        <v>391</v>
      </c>
      <c r="S5293" s="27"/>
      <c r="V5293" t="str">
        <f t="shared" si="291"/>
        <v/>
      </c>
    </row>
    <row r="5294" spans="1:22" x14ac:dyDescent="0.25">
      <c r="A5294" t="s">
        <v>391</v>
      </c>
      <c r="B5294" t="s">
        <v>218</v>
      </c>
      <c r="C5294">
        <v>162905007</v>
      </c>
      <c r="D5294">
        <v>66</v>
      </c>
      <c r="E5294" t="s">
        <v>90</v>
      </c>
      <c r="G5294">
        <v>62.061</v>
      </c>
      <c r="H5294">
        <v>2016</v>
      </c>
      <c r="I5294">
        <v>10</v>
      </c>
      <c r="J5294">
        <v>15</v>
      </c>
      <c r="K5294">
        <v>22</v>
      </c>
      <c r="L5294">
        <v>30</v>
      </c>
      <c r="M5294" t="s">
        <v>899</v>
      </c>
      <c r="N5294" t="s">
        <v>860</v>
      </c>
      <c r="O5294" t="s">
        <v>799</v>
      </c>
      <c r="Q5294" t="s">
        <v>431</v>
      </c>
      <c r="R5294" t="str">
        <f t="shared" si="288"/>
        <v>Weekend</v>
      </c>
      <c r="S5294" s="27">
        <f t="shared" si="289"/>
        <v>42658</v>
      </c>
      <c r="T5294" t="str">
        <f t="shared" si="290"/>
        <v>D</v>
      </c>
      <c r="V5294" t="str">
        <f t="shared" si="291"/>
        <v>D</v>
      </c>
    </row>
    <row r="5295" spans="1:22" x14ac:dyDescent="0.25">
      <c r="A5295" t="s">
        <v>391</v>
      </c>
      <c r="B5295" t="s">
        <v>218</v>
      </c>
      <c r="C5295">
        <v>163175277</v>
      </c>
      <c r="D5295">
        <v>66</v>
      </c>
      <c r="E5295" t="s">
        <v>90</v>
      </c>
      <c r="G5295">
        <v>62.061</v>
      </c>
      <c r="H5295">
        <v>2016</v>
      </c>
      <c r="I5295">
        <v>11</v>
      </c>
      <c r="J5295">
        <v>12</v>
      </c>
      <c r="K5295">
        <v>17</v>
      </c>
      <c r="L5295">
        <v>40</v>
      </c>
      <c r="M5295" t="s">
        <v>900</v>
      </c>
      <c r="N5295" t="s">
        <v>860</v>
      </c>
      <c r="O5295" t="s">
        <v>799</v>
      </c>
      <c r="Q5295" t="s">
        <v>431</v>
      </c>
      <c r="R5295" t="str">
        <f t="shared" si="288"/>
        <v>Weekend</v>
      </c>
      <c r="S5295" s="27">
        <f t="shared" si="289"/>
        <v>42686</v>
      </c>
      <c r="T5295" t="str">
        <f t="shared" si="290"/>
        <v>D</v>
      </c>
      <c r="V5295" t="str">
        <f t="shared" si="291"/>
        <v>D</v>
      </c>
    </row>
    <row r="5296" spans="1:22" x14ac:dyDescent="0.25">
      <c r="A5296" t="s">
        <v>391</v>
      </c>
      <c r="B5296" t="s">
        <v>218</v>
      </c>
      <c r="C5296">
        <v>170695078</v>
      </c>
      <c r="D5296">
        <v>66</v>
      </c>
      <c r="E5296" t="s">
        <v>90</v>
      </c>
      <c r="G5296">
        <v>62.063000000000002</v>
      </c>
      <c r="H5296">
        <v>2017</v>
      </c>
      <c r="I5296">
        <v>3</v>
      </c>
      <c r="J5296">
        <v>3</v>
      </c>
      <c r="K5296">
        <v>18</v>
      </c>
      <c r="L5296">
        <v>50</v>
      </c>
      <c r="M5296" t="s">
        <v>900</v>
      </c>
      <c r="N5296" t="s">
        <v>860</v>
      </c>
      <c r="O5296" t="s">
        <v>799</v>
      </c>
      <c r="Q5296" t="s">
        <v>431</v>
      </c>
      <c r="R5296" t="str">
        <f t="shared" si="288"/>
        <v>Weekday</v>
      </c>
      <c r="S5296" s="27">
        <f t="shared" si="289"/>
        <v>42797</v>
      </c>
      <c r="T5296" t="str">
        <f t="shared" si="290"/>
        <v>D</v>
      </c>
      <c r="V5296" t="str">
        <f t="shared" si="291"/>
        <v>D</v>
      </c>
    </row>
    <row r="5297" spans="1:22" x14ac:dyDescent="0.25">
      <c r="A5297" t="s">
        <v>391</v>
      </c>
      <c r="S5297" s="27"/>
      <c r="V5297" t="str">
        <f t="shared" si="291"/>
        <v/>
      </c>
    </row>
    <row r="5298" spans="1:22" x14ac:dyDescent="0.25">
      <c r="A5298" t="s">
        <v>391</v>
      </c>
      <c r="B5298" t="s">
        <v>218</v>
      </c>
      <c r="C5298">
        <v>152155426</v>
      </c>
      <c r="D5298">
        <v>66</v>
      </c>
      <c r="E5298" t="s">
        <v>90</v>
      </c>
      <c r="G5298">
        <v>62.069000000000003</v>
      </c>
      <c r="H5298">
        <v>2015</v>
      </c>
      <c r="I5298">
        <v>8</v>
      </c>
      <c r="J5298">
        <v>3</v>
      </c>
      <c r="K5298">
        <v>13</v>
      </c>
      <c r="L5298">
        <v>17</v>
      </c>
      <c r="M5298" t="s">
        <v>900</v>
      </c>
      <c r="N5298" t="s">
        <v>171</v>
      </c>
      <c r="O5298" t="s">
        <v>799</v>
      </c>
      <c r="Q5298" t="s">
        <v>431</v>
      </c>
      <c r="R5298" t="str">
        <f t="shared" ref="R5298:R5358" si="292">IF(WEEKDAY(DATE(H5298,I5298,J5298),2) &lt; 6, "Weekday", "Weekend")</f>
        <v>Weekday</v>
      </c>
      <c r="S5298" s="27">
        <f t="shared" ref="S5298:S5358" si="293">DATE(H5298,I5298,J5298)</f>
        <v>42219</v>
      </c>
      <c r="T5298" t="str">
        <f t="shared" ref="T5298:T5361" si="294">IF(OR(H5298=2013,H5298=2014,AND(H5298=2015,I5298&lt;9),AND(H5298=2015,I5298=9,J5298&lt;5)),"S","D")</f>
        <v>S</v>
      </c>
      <c r="V5298" t="str">
        <f t="shared" si="291"/>
        <v>S</v>
      </c>
    </row>
    <row r="5299" spans="1:22" x14ac:dyDescent="0.25">
      <c r="A5299" t="s">
        <v>391</v>
      </c>
      <c r="B5299" t="s">
        <v>218</v>
      </c>
      <c r="C5299">
        <v>170075144</v>
      </c>
      <c r="D5299">
        <v>66</v>
      </c>
      <c r="E5299" t="s">
        <v>90</v>
      </c>
      <c r="G5299">
        <v>62.124000000000002</v>
      </c>
      <c r="H5299">
        <v>2017</v>
      </c>
      <c r="I5299">
        <v>1</v>
      </c>
      <c r="J5299">
        <v>7</v>
      </c>
      <c r="K5299">
        <v>12</v>
      </c>
      <c r="L5299">
        <v>30</v>
      </c>
      <c r="M5299" t="s">
        <v>899</v>
      </c>
      <c r="N5299" t="s">
        <v>860</v>
      </c>
      <c r="O5299" t="s">
        <v>799</v>
      </c>
      <c r="Q5299" t="s">
        <v>431</v>
      </c>
      <c r="R5299" t="str">
        <f t="shared" si="292"/>
        <v>Weekend</v>
      </c>
      <c r="S5299" s="27">
        <f t="shared" si="293"/>
        <v>42742</v>
      </c>
      <c r="T5299" t="str">
        <f t="shared" si="294"/>
        <v>D</v>
      </c>
      <c r="V5299" t="str">
        <f t="shared" si="291"/>
        <v>D</v>
      </c>
    </row>
    <row r="5300" spans="1:22" x14ac:dyDescent="0.25">
      <c r="A5300" t="s">
        <v>391</v>
      </c>
      <c r="S5300" s="27"/>
      <c r="V5300" t="str">
        <f t="shared" si="291"/>
        <v/>
      </c>
    </row>
    <row r="5301" spans="1:22" x14ac:dyDescent="0.25">
      <c r="A5301" t="s">
        <v>391</v>
      </c>
      <c r="S5301" s="27"/>
      <c r="V5301" t="str">
        <f t="shared" si="291"/>
        <v/>
      </c>
    </row>
    <row r="5302" spans="1:22" x14ac:dyDescent="0.25">
      <c r="A5302" t="s">
        <v>391</v>
      </c>
      <c r="B5302" t="s">
        <v>218</v>
      </c>
      <c r="C5302">
        <v>160215115</v>
      </c>
      <c r="D5302">
        <v>66</v>
      </c>
      <c r="E5302" t="s">
        <v>90</v>
      </c>
      <c r="G5302">
        <v>62.072000000000003</v>
      </c>
      <c r="H5302">
        <v>2016</v>
      </c>
      <c r="I5302">
        <v>1</v>
      </c>
      <c r="J5302">
        <v>18</v>
      </c>
      <c r="K5302">
        <v>10</v>
      </c>
      <c r="L5302">
        <v>51</v>
      </c>
      <c r="M5302" t="s">
        <v>900</v>
      </c>
      <c r="N5302" t="s">
        <v>860</v>
      </c>
      <c r="O5302" t="s">
        <v>799</v>
      </c>
      <c r="Q5302" t="s">
        <v>431</v>
      </c>
      <c r="R5302" t="str">
        <f t="shared" si="292"/>
        <v>Weekday</v>
      </c>
      <c r="S5302" s="27">
        <f t="shared" si="293"/>
        <v>42387</v>
      </c>
      <c r="T5302" t="str">
        <f t="shared" si="294"/>
        <v>D</v>
      </c>
      <c r="V5302" t="str">
        <f t="shared" si="291"/>
        <v>D</v>
      </c>
    </row>
    <row r="5303" spans="1:22" x14ac:dyDescent="0.25">
      <c r="A5303" t="s">
        <v>391</v>
      </c>
      <c r="B5303" t="s">
        <v>218</v>
      </c>
      <c r="C5303">
        <v>162725110</v>
      </c>
      <c r="D5303">
        <v>66</v>
      </c>
      <c r="E5303" t="s">
        <v>90</v>
      </c>
      <c r="G5303">
        <v>62.070999999999998</v>
      </c>
      <c r="H5303">
        <v>2016</v>
      </c>
      <c r="I5303">
        <v>9</v>
      </c>
      <c r="J5303">
        <v>28</v>
      </c>
      <c r="K5303">
        <v>6</v>
      </c>
      <c r="L5303">
        <v>14</v>
      </c>
      <c r="M5303" t="s">
        <v>900</v>
      </c>
      <c r="N5303" t="s">
        <v>860</v>
      </c>
      <c r="O5303" t="s">
        <v>799</v>
      </c>
      <c r="Q5303" t="s">
        <v>431</v>
      </c>
      <c r="R5303" t="str">
        <f t="shared" si="292"/>
        <v>Weekday</v>
      </c>
      <c r="S5303" s="27">
        <f t="shared" si="293"/>
        <v>42641</v>
      </c>
      <c r="T5303" t="str">
        <f t="shared" si="294"/>
        <v>D</v>
      </c>
      <c r="V5303" t="str">
        <f t="shared" si="291"/>
        <v>D</v>
      </c>
    </row>
    <row r="5304" spans="1:22" x14ac:dyDescent="0.25">
      <c r="A5304" t="s">
        <v>391</v>
      </c>
      <c r="B5304" t="s">
        <v>218</v>
      </c>
      <c r="C5304">
        <v>162035345</v>
      </c>
      <c r="D5304">
        <v>66</v>
      </c>
      <c r="E5304" t="s">
        <v>90</v>
      </c>
      <c r="G5304">
        <v>62.073</v>
      </c>
      <c r="H5304">
        <v>2016</v>
      </c>
      <c r="I5304">
        <v>7</v>
      </c>
      <c r="J5304">
        <v>21</v>
      </c>
      <c r="K5304">
        <v>16</v>
      </c>
      <c r="L5304">
        <v>44</v>
      </c>
      <c r="M5304" t="s">
        <v>900</v>
      </c>
      <c r="N5304" t="s">
        <v>171</v>
      </c>
      <c r="O5304" t="s">
        <v>799</v>
      </c>
      <c r="Q5304" t="s">
        <v>431</v>
      </c>
      <c r="R5304" t="str">
        <f t="shared" si="292"/>
        <v>Weekday</v>
      </c>
      <c r="S5304" s="27">
        <f t="shared" si="293"/>
        <v>42572</v>
      </c>
      <c r="T5304" t="str">
        <f t="shared" si="294"/>
        <v>D</v>
      </c>
      <c r="V5304" t="str">
        <f t="shared" si="291"/>
        <v>D</v>
      </c>
    </row>
    <row r="5305" spans="1:22" x14ac:dyDescent="0.25">
      <c r="A5305" t="s">
        <v>391</v>
      </c>
      <c r="B5305" t="s">
        <v>218</v>
      </c>
      <c r="C5305">
        <v>173015289</v>
      </c>
      <c r="D5305">
        <v>66</v>
      </c>
      <c r="E5305" t="s">
        <v>90</v>
      </c>
      <c r="G5305">
        <v>62.078000000000003</v>
      </c>
      <c r="H5305">
        <v>2017</v>
      </c>
      <c r="I5305">
        <v>10</v>
      </c>
      <c r="J5305">
        <v>28</v>
      </c>
      <c r="K5305">
        <v>15</v>
      </c>
      <c r="L5305">
        <v>40</v>
      </c>
      <c r="M5305" t="s">
        <v>900</v>
      </c>
      <c r="N5305" t="s">
        <v>170</v>
      </c>
      <c r="O5305" t="s">
        <v>799</v>
      </c>
      <c r="Q5305" t="s">
        <v>431</v>
      </c>
      <c r="R5305" t="str">
        <f t="shared" si="292"/>
        <v>Weekend</v>
      </c>
      <c r="S5305" s="27">
        <f t="shared" si="293"/>
        <v>43036</v>
      </c>
      <c r="T5305" t="str">
        <f t="shared" si="294"/>
        <v>D</v>
      </c>
      <c r="V5305" t="str">
        <f t="shared" si="291"/>
        <v>D</v>
      </c>
    </row>
    <row r="5306" spans="1:22" x14ac:dyDescent="0.25">
      <c r="A5306" t="s">
        <v>391</v>
      </c>
      <c r="B5306" t="s">
        <v>218</v>
      </c>
      <c r="C5306">
        <v>150095045</v>
      </c>
      <c r="D5306">
        <v>66</v>
      </c>
      <c r="E5306" t="s">
        <v>90</v>
      </c>
      <c r="G5306">
        <v>62.081000000000003</v>
      </c>
      <c r="H5306">
        <v>2015</v>
      </c>
      <c r="I5306">
        <v>1</v>
      </c>
      <c r="J5306">
        <v>8</v>
      </c>
      <c r="K5306">
        <v>9</v>
      </c>
      <c r="L5306">
        <v>24</v>
      </c>
      <c r="M5306" t="s">
        <v>900</v>
      </c>
      <c r="N5306" t="s">
        <v>860</v>
      </c>
      <c r="O5306" t="s">
        <v>799</v>
      </c>
      <c r="Q5306" t="s">
        <v>431</v>
      </c>
      <c r="R5306" t="str">
        <f t="shared" si="292"/>
        <v>Weekday</v>
      </c>
      <c r="S5306" s="27">
        <f t="shared" si="293"/>
        <v>42012</v>
      </c>
      <c r="T5306" t="str">
        <f t="shared" si="294"/>
        <v>S</v>
      </c>
      <c r="V5306" t="str">
        <f t="shared" si="291"/>
        <v>S</v>
      </c>
    </row>
    <row r="5307" spans="1:22" x14ac:dyDescent="0.25">
      <c r="A5307" t="s">
        <v>391</v>
      </c>
      <c r="S5307" s="27"/>
      <c r="V5307" t="str">
        <f t="shared" si="291"/>
        <v/>
      </c>
    </row>
    <row r="5308" spans="1:22" x14ac:dyDescent="0.25">
      <c r="A5308" t="s">
        <v>391</v>
      </c>
      <c r="S5308" s="27"/>
      <c r="V5308" t="str">
        <f t="shared" si="291"/>
        <v/>
      </c>
    </row>
    <row r="5309" spans="1:22" x14ac:dyDescent="0.25">
      <c r="A5309" t="s">
        <v>391</v>
      </c>
      <c r="S5309" s="27"/>
      <c r="V5309" t="str">
        <f t="shared" si="291"/>
        <v/>
      </c>
    </row>
    <row r="5310" spans="1:22" x14ac:dyDescent="0.25">
      <c r="A5310" t="s">
        <v>391</v>
      </c>
      <c r="S5310" s="27"/>
      <c r="V5310" t="str">
        <f t="shared" si="291"/>
        <v/>
      </c>
    </row>
    <row r="5311" spans="1:22" x14ac:dyDescent="0.25">
      <c r="A5311" t="s">
        <v>391</v>
      </c>
      <c r="B5311" t="s">
        <v>218</v>
      </c>
      <c r="C5311">
        <v>140125273</v>
      </c>
      <c r="D5311">
        <v>66</v>
      </c>
      <c r="E5311" t="s">
        <v>90</v>
      </c>
      <c r="G5311">
        <v>62.091000000000001</v>
      </c>
      <c r="H5311">
        <v>2014</v>
      </c>
      <c r="I5311">
        <v>1</v>
      </c>
      <c r="J5311">
        <v>6</v>
      </c>
      <c r="K5311">
        <v>1</v>
      </c>
      <c r="L5311">
        <v>15</v>
      </c>
      <c r="M5311" t="s">
        <v>900</v>
      </c>
      <c r="N5311" t="s">
        <v>171</v>
      </c>
      <c r="O5311" t="s">
        <v>799</v>
      </c>
      <c r="Q5311" t="s">
        <v>431</v>
      </c>
      <c r="R5311" t="str">
        <f t="shared" si="292"/>
        <v>Weekday</v>
      </c>
      <c r="S5311" s="27">
        <f t="shared" si="293"/>
        <v>41645</v>
      </c>
      <c r="T5311" t="str">
        <f t="shared" si="294"/>
        <v>S</v>
      </c>
      <c r="V5311" t="str">
        <f t="shared" si="291"/>
        <v>S</v>
      </c>
    </row>
    <row r="5312" spans="1:22" x14ac:dyDescent="0.25">
      <c r="A5312" t="s">
        <v>391</v>
      </c>
      <c r="S5312" s="27"/>
      <c r="V5312" t="str">
        <f t="shared" si="291"/>
        <v/>
      </c>
    </row>
    <row r="5313" spans="1:22" x14ac:dyDescent="0.25">
      <c r="A5313" t="s">
        <v>391</v>
      </c>
      <c r="B5313" t="s">
        <v>218</v>
      </c>
      <c r="C5313">
        <v>171345148</v>
      </c>
      <c r="D5313">
        <v>66</v>
      </c>
      <c r="E5313" t="s">
        <v>90</v>
      </c>
      <c r="G5313">
        <v>62.094000000000001</v>
      </c>
      <c r="H5313">
        <v>2017</v>
      </c>
      <c r="I5313">
        <v>5</v>
      </c>
      <c r="J5313">
        <v>12</v>
      </c>
      <c r="K5313">
        <v>6</v>
      </c>
      <c r="L5313">
        <v>0</v>
      </c>
      <c r="M5313" t="s">
        <v>900</v>
      </c>
      <c r="N5313" t="s">
        <v>860</v>
      </c>
      <c r="O5313" t="s">
        <v>799</v>
      </c>
      <c r="Q5313" t="s">
        <v>431</v>
      </c>
      <c r="R5313" t="str">
        <f t="shared" si="292"/>
        <v>Weekday</v>
      </c>
      <c r="S5313" s="27">
        <f t="shared" si="293"/>
        <v>42867</v>
      </c>
      <c r="T5313" t="str">
        <f t="shared" si="294"/>
        <v>D</v>
      </c>
      <c r="V5313" t="str">
        <f t="shared" si="291"/>
        <v>D</v>
      </c>
    </row>
    <row r="5314" spans="1:22" x14ac:dyDescent="0.25">
      <c r="A5314" t="s">
        <v>391</v>
      </c>
      <c r="B5314" t="s">
        <v>218</v>
      </c>
      <c r="C5314">
        <v>132165159</v>
      </c>
      <c r="D5314">
        <v>66</v>
      </c>
      <c r="E5314" t="s">
        <v>90</v>
      </c>
      <c r="G5314">
        <v>62.094000000000001</v>
      </c>
      <c r="H5314">
        <v>2013</v>
      </c>
      <c r="I5314">
        <v>8</v>
      </c>
      <c r="J5314">
        <v>4</v>
      </c>
      <c r="K5314">
        <v>14</v>
      </c>
      <c r="L5314">
        <v>30</v>
      </c>
      <c r="M5314" t="s">
        <v>900</v>
      </c>
      <c r="N5314" t="s">
        <v>860</v>
      </c>
      <c r="O5314" t="s">
        <v>799</v>
      </c>
      <c r="Q5314" t="s">
        <v>431</v>
      </c>
      <c r="R5314" t="str">
        <f t="shared" si="292"/>
        <v>Weekend</v>
      </c>
      <c r="S5314" s="27">
        <f t="shared" si="293"/>
        <v>41490</v>
      </c>
      <c r="T5314" t="str">
        <f t="shared" si="294"/>
        <v>S</v>
      </c>
      <c r="V5314" t="str">
        <f t="shared" si="291"/>
        <v>S</v>
      </c>
    </row>
    <row r="5315" spans="1:22" x14ac:dyDescent="0.25">
      <c r="A5315" t="s">
        <v>391</v>
      </c>
      <c r="B5315" t="s">
        <v>218</v>
      </c>
      <c r="C5315">
        <v>162775344</v>
      </c>
      <c r="D5315">
        <v>66</v>
      </c>
      <c r="E5315" t="s">
        <v>90</v>
      </c>
      <c r="G5315">
        <v>62.094000000000001</v>
      </c>
      <c r="H5315">
        <v>2016</v>
      </c>
      <c r="I5315">
        <v>10</v>
      </c>
      <c r="J5315">
        <v>1</v>
      </c>
      <c r="K5315">
        <v>18</v>
      </c>
      <c r="L5315">
        <v>5</v>
      </c>
      <c r="M5315" t="s">
        <v>900</v>
      </c>
      <c r="N5315" t="s">
        <v>860</v>
      </c>
      <c r="O5315" t="s">
        <v>799</v>
      </c>
      <c r="Q5315" t="s">
        <v>431</v>
      </c>
      <c r="R5315" t="str">
        <f t="shared" si="292"/>
        <v>Weekend</v>
      </c>
      <c r="S5315" s="27">
        <f t="shared" si="293"/>
        <v>42644</v>
      </c>
      <c r="T5315" t="str">
        <f t="shared" si="294"/>
        <v>D</v>
      </c>
      <c r="V5315" t="str">
        <f t="shared" ref="V5315:V5378" si="295">T5315&amp;U5315</f>
        <v>D</v>
      </c>
    </row>
    <row r="5316" spans="1:22" x14ac:dyDescent="0.25">
      <c r="A5316" t="s">
        <v>391</v>
      </c>
      <c r="B5316" t="s">
        <v>218</v>
      </c>
      <c r="C5316">
        <v>173125333</v>
      </c>
      <c r="D5316">
        <v>66</v>
      </c>
      <c r="E5316" t="s">
        <v>90</v>
      </c>
      <c r="G5316">
        <v>62.095999999999997</v>
      </c>
      <c r="H5316">
        <v>2017</v>
      </c>
      <c r="I5316">
        <v>11</v>
      </c>
      <c r="J5316">
        <v>4</v>
      </c>
      <c r="K5316">
        <v>19</v>
      </c>
      <c r="L5316">
        <v>10</v>
      </c>
      <c r="M5316" t="s">
        <v>900</v>
      </c>
      <c r="N5316" t="s">
        <v>860</v>
      </c>
      <c r="O5316" t="s">
        <v>799</v>
      </c>
      <c r="Q5316" t="s">
        <v>431</v>
      </c>
      <c r="R5316" t="str">
        <f t="shared" si="292"/>
        <v>Weekend</v>
      </c>
      <c r="S5316" s="27">
        <f t="shared" si="293"/>
        <v>43043</v>
      </c>
      <c r="T5316" t="str">
        <f t="shared" si="294"/>
        <v>D</v>
      </c>
      <c r="V5316" t="str">
        <f t="shared" si="295"/>
        <v>D</v>
      </c>
    </row>
    <row r="5317" spans="1:22" x14ac:dyDescent="0.25">
      <c r="A5317" t="s">
        <v>391</v>
      </c>
      <c r="B5317" t="s">
        <v>218</v>
      </c>
      <c r="C5317">
        <v>151235270</v>
      </c>
      <c r="D5317">
        <v>66</v>
      </c>
      <c r="E5317" t="s">
        <v>90</v>
      </c>
      <c r="G5317">
        <v>62.1</v>
      </c>
      <c r="H5317">
        <v>2015</v>
      </c>
      <c r="I5317">
        <v>5</v>
      </c>
      <c r="J5317">
        <v>3</v>
      </c>
      <c r="K5317">
        <v>2</v>
      </c>
      <c r="L5317">
        <v>45</v>
      </c>
      <c r="M5317" t="s">
        <v>899</v>
      </c>
      <c r="N5317" t="s">
        <v>860</v>
      </c>
      <c r="O5317" t="s">
        <v>799</v>
      </c>
      <c r="Q5317" t="s">
        <v>431</v>
      </c>
      <c r="R5317" t="str">
        <f t="shared" si="292"/>
        <v>Weekend</v>
      </c>
      <c r="S5317" s="27">
        <f t="shared" si="293"/>
        <v>42127</v>
      </c>
      <c r="T5317" t="str">
        <f t="shared" si="294"/>
        <v>S</v>
      </c>
      <c r="V5317" t="str">
        <f t="shared" si="295"/>
        <v>S</v>
      </c>
    </row>
    <row r="5318" spans="1:22" x14ac:dyDescent="0.25">
      <c r="A5318" t="s">
        <v>391</v>
      </c>
      <c r="S5318" s="27"/>
      <c r="V5318" t="str">
        <f t="shared" si="295"/>
        <v/>
      </c>
    </row>
    <row r="5319" spans="1:22" x14ac:dyDescent="0.25">
      <c r="A5319" t="s">
        <v>391</v>
      </c>
      <c r="B5319" t="s">
        <v>218</v>
      </c>
      <c r="C5319">
        <v>141335039</v>
      </c>
      <c r="D5319">
        <v>66</v>
      </c>
      <c r="E5319" t="s">
        <v>90</v>
      </c>
      <c r="G5319">
        <v>62.106000000000002</v>
      </c>
      <c r="H5319">
        <v>2014</v>
      </c>
      <c r="I5319">
        <v>5</v>
      </c>
      <c r="J5319">
        <v>9</v>
      </c>
      <c r="K5319">
        <v>10</v>
      </c>
      <c r="L5319">
        <v>45</v>
      </c>
      <c r="M5319" t="s">
        <v>899</v>
      </c>
      <c r="N5319" t="s">
        <v>171</v>
      </c>
      <c r="O5319" t="s">
        <v>799</v>
      </c>
      <c r="Q5319" t="s">
        <v>431</v>
      </c>
      <c r="R5319" t="str">
        <f t="shared" si="292"/>
        <v>Weekday</v>
      </c>
      <c r="S5319" s="27">
        <f t="shared" si="293"/>
        <v>41768</v>
      </c>
      <c r="T5319" t="str">
        <f t="shared" si="294"/>
        <v>S</v>
      </c>
      <c r="V5319" t="str">
        <f t="shared" si="295"/>
        <v>S</v>
      </c>
    </row>
    <row r="5320" spans="1:22" x14ac:dyDescent="0.25">
      <c r="A5320" t="s">
        <v>391</v>
      </c>
      <c r="B5320" t="s">
        <v>218</v>
      </c>
      <c r="C5320">
        <v>142685072</v>
      </c>
      <c r="D5320">
        <v>66</v>
      </c>
      <c r="E5320" t="s">
        <v>90</v>
      </c>
      <c r="G5320">
        <v>62.110999999999997</v>
      </c>
      <c r="H5320">
        <v>2014</v>
      </c>
      <c r="I5320">
        <v>9</v>
      </c>
      <c r="J5320">
        <v>25</v>
      </c>
      <c r="K5320">
        <v>6</v>
      </c>
      <c r="L5320">
        <v>27</v>
      </c>
      <c r="M5320" t="s">
        <v>899</v>
      </c>
      <c r="N5320" t="s">
        <v>860</v>
      </c>
      <c r="O5320" t="s">
        <v>799</v>
      </c>
      <c r="Q5320" t="s">
        <v>431</v>
      </c>
      <c r="R5320" t="str">
        <f t="shared" si="292"/>
        <v>Weekday</v>
      </c>
      <c r="S5320" s="27">
        <f t="shared" si="293"/>
        <v>41907</v>
      </c>
      <c r="T5320" t="str">
        <f t="shared" si="294"/>
        <v>S</v>
      </c>
      <c r="V5320" t="str">
        <f t="shared" si="295"/>
        <v>S</v>
      </c>
    </row>
    <row r="5321" spans="1:22" x14ac:dyDescent="0.25">
      <c r="A5321" t="s">
        <v>391</v>
      </c>
      <c r="B5321" t="s">
        <v>218</v>
      </c>
      <c r="C5321">
        <v>171435078</v>
      </c>
      <c r="D5321">
        <v>66</v>
      </c>
      <c r="E5321" t="s">
        <v>90</v>
      </c>
      <c r="G5321">
        <v>62.112000000000002</v>
      </c>
      <c r="H5321">
        <v>2017</v>
      </c>
      <c r="I5321">
        <v>5</v>
      </c>
      <c r="J5321">
        <v>23</v>
      </c>
      <c r="K5321">
        <v>6</v>
      </c>
      <c r="L5321">
        <v>5</v>
      </c>
      <c r="M5321" t="s">
        <v>899</v>
      </c>
      <c r="N5321" t="s">
        <v>860</v>
      </c>
      <c r="O5321" t="s">
        <v>799</v>
      </c>
      <c r="Q5321" t="s">
        <v>431</v>
      </c>
      <c r="R5321" t="str">
        <f t="shared" si="292"/>
        <v>Weekday</v>
      </c>
      <c r="S5321" s="27">
        <f t="shared" si="293"/>
        <v>42878</v>
      </c>
      <c r="T5321" t="str">
        <f t="shared" si="294"/>
        <v>D</v>
      </c>
      <c r="V5321" t="str">
        <f t="shared" si="295"/>
        <v>D</v>
      </c>
    </row>
    <row r="5322" spans="1:22" x14ac:dyDescent="0.25">
      <c r="A5322" t="s">
        <v>391</v>
      </c>
      <c r="B5322" t="s">
        <v>218</v>
      </c>
      <c r="C5322">
        <v>150755182</v>
      </c>
      <c r="D5322">
        <v>66</v>
      </c>
      <c r="E5322" t="s">
        <v>90</v>
      </c>
      <c r="G5322">
        <v>62.113</v>
      </c>
      <c r="H5322">
        <v>2015</v>
      </c>
      <c r="I5322">
        <v>3</v>
      </c>
      <c r="J5322">
        <v>13</v>
      </c>
      <c r="K5322">
        <v>9</v>
      </c>
      <c r="L5322">
        <v>12</v>
      </c>
      <c r="M5322" t="s">
        <v>900</v>
      </c>
      <c r="N5322" t="s">
        <v>860</v>
      </c>
      <c r="O5322" t="s">
        <v>799</v>
      </c>
      <c r="Q5322" t="s">
        <v>431</v>
      </c>
      <c r="R5322" t="str">
        <f t="shared" si="292"/>
        <v>Weekday</v>
      </c>
      <c r="S5322" s="27">
        <f t="shared" si="293"/>
        <v>42076</v>
      </c>
      <c r="T5322" t="str">
        <f t="shared" si="294"/>
        <v>S</v>
      </c>
      <c r="V5322" t="str">
        <f t="shared" si="295"/>
        <v>S</v>
      </c>
    </row>
    <row r="5323" spans="1:22" x14ac:dyDescent="0.25">
      <c r="A5323" t="s">
        <v>391</v>
      </c>
      <c r="B5323" t="s">
        <v>218</v>
      </c>
      <c r="C5323">
        <v>150135319</v>
      </c>
      <c r="D5323">
        <v>66</v>
      </c>
      <c r="E5323" t="s">
        <v>90</v>
      </c>
      <c r="G5323">
        <v>62.113999999999997</v>
      </c>
      <c r="H5323">
        <v>2015</v>
      </c>
      <c r="I5323">
        <v>1</v>
      </c>
      <c r="J5323">
        <v>13</v>
      </c>
      <c r="K5323">
        <v>18</v>
      </c>
      <c r="L5323">
        <v>52</v>
      </c>
      <c r="M5323" t="s">
        <v>900</v>
      </c>
      <c r="N5323" t="s">
        <v>860</v>
      </c>
      <c r="O5323" t="s">
        <v>799</v>
      </c>
      <c r="Q5323" t="s">
        <v>431</v>
      </c>
      <c r="R5323" t="str">
        <f t="shared" si="292"/>
        <v>Weekday</v>
      </c>
      <c r="S5323" s="27">
        <f t="shared" si="293"/>
        <v>42017</v>
      </c>
      <c r="T5323" t="str">
        <f t="shared" si="294"/>
        <v>S</v>
      </c>
      <c r="V5323" t="str">
        <f t="shared" si="295"/>
        <v>S</v>
      </c>
    </row>
    <row r="5324" spans="1:22" x14ac:dyDescent="0.25">
      <c r="A5324" t="s">
        <v>391</v>
      </c>
      <c r="B5324" t="s">
        <v>218</v>
      </c>
      <c r="C5324">
        <v>132975200</v>
      </c>
      <c r="D5324">
        <v>66</v>
      </c>
      <c r="E5324" t="s">
        <v>90</v>
      </c>
      <c r="G5324">
        <v>62.113999999999997</v>
      </c>
      <c r="H5324">
        <v>2013</v>
      </c>
      <c r="I5324">
        <v>10</v>
      </c>
      <c r="J5324">
        <v>21</v>
      </c>
      <c r="K5324">
        <v>17</v>
      </c>
      <c r="L5324">
        <v>25</v>
      </c>
      <c r="M5324" t="s">
        <v>900</v>
      </c>
      <c r="N5324" t="s">
        <v>860</v>
      </c>
      <c r="O5324" t="s">
        <v>799</v>
      </c>
      <c r="Q5324" t="s">
        <v>431</v>
      </c>
      <c r="R5324" t="str">
        <f t="shared" si="292"/>
        <v>Weekday</v>
      </c>
      <c r="S5324" s="27">
        <f t="shared" si="293"/>
        <v>41568</v>
      </c>
      <c r="T5324" t="str">
        <f t="shared" si="294"/>
        <v>S</v>
      </c>
      <c r="V5324" t="str">
        <f t="shared" si="295"/>
        <v>S</v>
      </c>
    </row>
    <row r="5325" spans="1:22" x14ac:dyDescent="0.25">
      <c r="A5325" t="s">
        <v>391</v>
      </c>
      <c r="B5325" t="s">
        <v>218</v>
      </c>
      <c r="C5325">
        <v>142585106</v>
      </c>
      <c r="D5325">
        <v>66</v>
      </c>
      <c r="E5325" t="s">
        <v>90</v>
      </c>
      <c r="G5325">
        <v>62.116</v>
      </c>
      <c r="H5325">
        <v>2014</v>
      </c>
      <c r="I5325">
        <v>9</v>
      </c>
      <c r="J5325">
        <v>15</v>
      </c>
      <c r="K5325">
        <v>8</v>
      </c>
      <c r="L5325">
        <v>9</v>
      </c>
      <c r="M5325" t="s">
        <v>899</v>
      </c>
      <c r="N5325" t="s">
        <v>860</v>
      </c>
      <c r="O5325" t="s">
        <v>799</v>
      </c>
      <c r="Q5325" t="s">
        <v>431</v>
      </c>
      <c r="R5325" t="str">
        <f t="shared" si="292"/>
        <v>Weekday</v>
      </c>
      <c r="S5325" s="27">
        <f t="shared" si="293"/>
        <v>41897</v>
      </c>
      <c r="T5325" t="str">
        <f t="shared" si="294"/>
        <v>S</v>
      </c>
      <c r="V5325" t="str">
        <f t="shared" si="295"/>
        <v>S</v>
      </c>
    </row>
    <row r="5326" spans="1:22" x14ac:dyDescent="0.25">
      <c r="A5326" t="s">
        <v>391</v>
      </c>
      <c r="B5326" t="s">
        <v>218</v>
      </c>
      <c r="C5326">
        <v>162675164</v>
      </c>
      <c r="D5326">
        <v>66</v>
      </c>
      <c r="E5326" t="s">
        <v>90</v>
      </c>
      <c r="G5326">
        <v>62.121000000000002</v>
      </c>
      <c r="H5326">
        <v>2016</v>
      </c>
      <c r="I5326">
        <v>9</v>
      </c>
      <c r="J5326">
        <v>23</v>
      </c>
      <c r="K5326">
        <v>9</v>
      </c>
      <c r="L5326">
        <v>9</v>
      </c>
      <c r="M5326" t="s">
        <v>900</v>
      </c>
      <c r="N5326" t="s">
        <v>171</v>
      </c>
      <c r="O5326" t="s">
        <v>799</v>
      </c>
      <c r="Q5326" t="s">
        <v>431</v>
      </c>
      <c r="R5326" t="str">
        <f t="shared" si="292"/>
        <v>Weekday</v>
      </c>
      <c r="S5326" s="27">
        <f t="shared" si="293"/>
        <v>42636</v>
      </c>
      <c r="T5326" t="str">
        <f t="shared" si="294"/>
        <v>D</v>
      </c>
      <c r="V5326" t="str">
        <f t="shared" si="295"/>
        <v>D</v>
      </c>
    </row>
    <row r="5327" spans="1:22" x14ac:dyDescent="0.25">
      <c r="A5327" t="s">
        <v>391</v>
      </c>
      <c r="B5327" t="s">
        <v>218</v>
      </c>
      <c r="C5327">
        <v>143055038</v>
      </c>
      <c r="D5327">
        <v>66</v>
      </c>
      <c r="E5327" t="s">
        <v>90</v>
      </c>
      <c r="G5327">
        <v>62.125999999999998</v>
      </c>
      <c r="H5327">
        <v>2014</v>
      </c>
      <c r="I5327">
        <v>11</v>
      </c>
      <c r="J5327">
        <v>1</v>
      </c>
      <c r="K5327">
        <v>2</v>
      </c>
      <c r="L5327">
        <v>29</v>
      </c>
      <c r="M5327" t="s">
        <v>899</v>
      </c>
      <c r="N5327" t="s">
        <v>171</v>
      </c>
      <c r="O5327" t="s">
        <v>799</v>
      </c>
      <c r="Q5327" t="s">
        <v>431</v>
      </c>
      <c r="R5327" t="str">
        <f t="shared" si="292"/>
        <v>Weekend</v>
      </c>
      <c r="S5327" s="27">
        <f t="shared" si="293"/>
        <v>41944</v>
      </c>
      <c r="T5327" t="str">
        <f t="shared" si="294"/>
        <v>S</v>
      </c>
      <c r="V5327" t="str">
        <f t="shared" si="295"/>
        <v>S</v>
      </c>
    </row>
    <row r="5328" spans="1:22" x14ac:dyDescent="0.25">
      <c r="A5328" t="s">
        <v>391</v>
      </c>
      <c r="B5328" t="s">
        <v>218</v>
      </c>
      <c r="C5328">
        <v>132120105</v>
      </c>
      <c r="D5328">
        <v>66</v>
      </c>
      <c r="E5328" t="s">
        <v>90</v>
      </c>
      <c r="G5328">
        <v>62.128</v>
      </c>
      <c r="H5328">
        <v>2013</v>
      </c>
      <c r="I5328">
        <v>4</v>
      </c>
      <c r="J5328">
        <v>21</v>
      </c>
      <c r="K5328">
        <v>17</v>
      </c>
      <c r="L5328">
        <v>3</v>
      </c>
      <c r="M5328" t="s">
        <v>900</v>
      </c>
      <c r="N5328" t="s">
        <v>860</v>
      </c>
      <c r="O5328" t="s">
        <v>799</v>
      </c>
      <c r="Q5328" t="s">
        <v>431</v>
      </c>
      <c r="R5328" t="str">
        <f t="shared" si="292"/>
        <v>Weekend</v>
      </c>
      <c r="S5328" s="27">
        <f t="shared" si="293"/>
        <v>41385</v>
      </c>
      <c r="T5328" t="str">
        <f t="shared" si="294"/>
        <v>S</v>
      </c>
      <c r="V5328" t="str">
        <f t="shared" si="295"/>
        <v>S</v>
      </c>
    </row>
    <row r="5329" spans="1:22" x14ac:dyDescent="0.25">
      <c r="A5329" t="s">
        <v>391</v>
      </c>
      <c r="B5329" t="s">
        <v>218</v>
      </c>
      <c r="C5329">
        <v>163345026</v>
      </c>
      <c r="D5329">
        <v>66</v>
      </c>
      <c r="E5329" t="s">
        <v>90</v>
      </c>
      <c r="G5329">
        <v>62.128999999999998</v>
      </c>
      <c r="H5329">
        <v>2016</v>
      </c>
      <c r="I5329">
        <v>11</v>
      </c>
      <c r="J5329">
        <v>29</v>
      </c>
      <c r="K5329">
        <v>2</v>
      </c>
      <c r="L5329">
        <v>5</v>
      </c>
      <c r="M5329" t="s">
        <v>899</v>
      </c>
      <c r="N5329" t="s">
        <v>171</v>
      </c>
      <c r="O5329" t="s">
        <v>799</v>
      </c>
      <c r="Q5329" t="s">
        <v>431</v>
      </c>
      <c r="R5329" t="str">
        <f t="shared" si="292"/>
        <v>Weekday</v>
      </c>
      <c r="S5329" s="27">
        <f t="shared" si="293"/>
        <v>42703</v>
      </c>
      <c r="T5329" t="str">
        <f t="shared" si="294"/>
        <v>D</v>
      </c>
      <c r="V5329" t="str">
        <f t="shared" si="295"/>
        <v>D</v>
      </c>
    </row>
    <row r="5330" spans="1:22" x14ac:dyDescent="0.25">
      <c r="A5330" t="s">
        <v>391</v>
      </c>
      <c r="B5330" t="s">
        <v>218</v>
      </c>
      <c r="C5330">
        <v>141375076</v>
      </c>
      <c r="D5330">
        <v>66</v>
      </c>
      <c r="E5330" t="s">
        <v>90</v>
      </c>
      <c r="G5330">
        <v>62.131</v>
      </c>
      <c r="H5330">
        <v>2014</v>
      </c>
      <c r="I5330">
        <v>5</v>
      </c>
      <c r="J5330">
        <v>16</v>
      </c>
      <c r="K5330">
        <v>13</v>
      </c>
      <c r="L5330">
        <v>5</v>
      </c>
      <c r="M5330" t="s">
        <v>900</v>
      </c>
      <c r="N5330" t="s">
        <v>404</v>
      </c>
      <c r="O5330" t="s">
        <v>799</v>
      </c>
      <c r="Q5330" t="s">
        <v>431</v>
      </c>
      <c r="R5330" t="str">
        <f t="shared" si="292"/>
        <v>Weekday</v>
      </c>
      <c r="S5330" s="27">
        <f t="shared" si="293"/>
        <v>41775</v>
      </c>
      <c r="T5330" t="str">
        <f t="shared" si="294"/>
        <v>S</v>
      </c>
      <c r="V5330" t="str">
        <f t="shared" si="295"/>
        <v>S</v>
      </c>
    </row>
    <row r="5331" spans="1:22" x14ac:dyDescent="0.25">
      <c r="A5331" t="s">
        <v>391</v>
      </c>
      <c r="B5331" t="s">
        <v>218</v>
      </c>
      <c r="C5331">
        <v>141455202</v>
      </c>
      <c r="D5331">
        <v>66</v>
      </c>
      <c r="E5331" t="s">
        <v>90</v>
      </c>
      <c r="G5331">
        <v>62.13</v>
      </c>
      <c r="H5331">
        <v>2014</v>
      </c>
      <c r="I5331">
        <v>5</v>
      </c>
      <c r="J5331">
        <v>24</v>
      </c>
      <c r="K5331">
        <v>17</v>
      </c>
      <c r="L5331">
        <v>31</v>
      </c>
      <c r="M5331" t="s">
        <v>900</v>
      </c>
      <c r="N5331" t="s">
        <v>860</v>
      </c>
      <c r="O5331" t="s">
        <v>799</v>
      </c>
      <c r="Q5331" t="s">
        <v>431</v>
      </c>
      <c r="R5331" t="str">
        <f t="shared" si="292"/>
        <v>Weekend</v>
      </c>
      <c r="S5331" s="27">
        <f t="shared" si="293"/>
        <v>41783</v>
      </c>
      <c r="T5331" t="str">
        <f t="shared" si="294"/>
        <v>S</v>
      </c>
      <c r="V5331" t="str">
        <f t="shared" si="295"/>
        <v>S</v>
      </c>
    </row>
    <row r="5332" spans="1:22" x14ac:dyDescent="0.25">
      <c r="A5332" t="s">
        <v>391</v>
      </c>
      <c r="B5332" t="s">
        <v>218</v>
      </c>
      <c r="C5332">
        <v>143385161</v>
      </c>
      <c r="D5332">
        <v>66</v>
      </c>
      <c r="E5332" t="s">
        <v>90</v>
      </c>
      <c r="G5332">
        <v>62.131999999999998</v>
      </c>
      <c r="H5332">
        <v>2014</v>
      </c>
      <c r="I5332">
        <v>12</v>
      </c>
      <c r="J5332">
        <v>4</v>
      </c>
      <c r="K5332">
        <v>8</v>
      </c>
      <c r="L5332">
        <v>14</v>
      </c>
      <c r="M5332" t="s">
        <v>899</v>
      </c>
      <c r="N5332" t="s">
        <v>860</v>
      </c>
      <c r="O5332" t="s">
        <v>799</v>
      </c>
      <c r="Q5332" t="s">
        <v>431</v>
      </c>
      <c r="R5332" t="str">
        <f t="shared" si="292"/>
        <v>Weekday</v>
      </c>
      <c r="S5332" s="27">
        <f t="shared" si="293"/>
        <v>41977</v>
      </c>
      <c r="T5332" t="str">
        <f t="shared" si="294"/>
        <v>S</v>
      </c>
      <c r="V5332" t="str">
        <f t="shared" si="295"/>
        <v>S</v>
      </c>
    </row>
    <row r="5333" spans="1:22" x14ac:dyDescent="0.25">
      <c r="A5333" t="s">
        <v>391</v>
      </c>
      <c r="B5333" t="s">
        <v>218</v>
      </c>
      <c r="C5333">
        <v>133395372</v>
      </c>
      <c r="D5333">
        <v>66</v>
      </c>
      <c r="E5333" t="s">
        <v>90</v>
      </c>
      <c r="G5333">
        <v>62.134</v>
      </c>
      <c r="H5333">
        <v>2013</v>
      </c>
      <c r="I5333">
        <v>12</v>
      </c>
      <c r="J5333">
        <v>4</v>
      </c>
      <c r="K5333">
        <v>20</v>
      </c>
      <c r="L5333">
        <v>45</v>
      </c>
      <c r="M5333" t="s">
        <v>900</v>
      </c>
      <c r="N5333" t="s">
        <v>860</v>
      </c>
      <c r="O5333" t="s">
        <v>799</v>
      </c>
      <c r="Q5333" t="s">
        <v>431</v>
      </c>
      <c r="R5333" t="str">
        <f t="shared" si="292"/>
        <v>Weekday</v>
      </c>
      <c r="S5333" s="27">
        <f t="shared" si="293"/>
        <v>41612</v>
      </c>
      <c r="T5333" t="str">
        <f t="shared" si="294"/>
        <v>S</v>
      </c>
      <c r="V5333" t="str">
        <f t="shared" si="295"/>
        <v>S</v>
      </c>
    </row>
    <row r="5334" spans="1:22" x14ac:dyDescent="0.25">
      <c r="A5334" t="s">
        <v>391</v>
      </c>
      <c r="B5334" t="s">
        <v>218</v>
      </c>
      <c r="C5334">
        <v>172545002</v>
      </c>
      <c r="D5334">
        <v>66</v>
      </c>
      <c r="E5334" t="s">
        <v>90</v>
      </c>
      <c r="G5334">
        <v>62.134999999999998</v>
      </c>
      <c r="H5334">
        <v>2017</v>
      </c>
      <c r="I5334">
        <v>9</v>
      </c>
      <c r="J5334">
        <v>9</v>
      </c>
      <c r="K5334">
        <v>22</v>
      </c>
      <c r="L5334">
        <v>0</v>
      </c>
      <c r="M5334" t="s">
        <v>900</v>
      </c>
      <c r="N5334" t="s">
        <v>860</v>
      </c>
      <c r="O5334" t="s">
        <v>799</v>
      </c>
      <c r="Q5334" t="s">
        <v>431</v>
      </c>
      <c r="R5334" t="str">
        <f t="shared" si="292"/>
        <v>Weekend</v>
      </c>
      <c r="S5334" s="27">
        <f t="shared" si="293"/>
        <v>42987</v>
      </c>
      <c r="T5334" t="str">
        <f t="shared" si="294"/>
        <v>D</v>
      </c>
      <c r="V5334" t="str">
        <f t="shared" si="295"/>
        <v>D</v>
      </c>
    </row>
    <row r="5335" spans="1:22" x14ac:dyDescent="0.25">
      <c r="A5335" t="s">
        <v>391</v>
      </c>
      <c r="B5335" t="s">
        <v>218</v>
      </c>
      <c r="C5335">
        <v>153245380</v>
      </c>
      <c r="D5335">
        <v>66</v>
      </c>
      <c r="E5335" t="s">
        <v>90</v>
      </c>
      <c r="G5335">
        <v>62.134999999999998</v>
      </c>
      <c r="H5335">
        <v>2015</v>
      </c>
      <c r="I5335">
        <v>11</v>
      </c>
      <c r="J5335">
        <v>14</v>
      </c>
      <c r="K5335">
        <v>17</v>
      </c>
      <c r="L5335">
        <v>15</v>
      </c>
      <c r="M5335" t="s">
        <v>900</v>
      </c>
      <c r="N5335" t="s">
        <v>860</v>
      </c>
      <c r="O5335" t="s">
        <v>799</v>
      </c>
      <c r="Q5335" t="s">
        <v>431</v>
      </c>
      <c r="R5335" t="str">
        <f t="shared" si="292"/>
        <v>Weekend</v>
      </c>
      <c r="S5335" s="27">
        <f t="shared" si="293"/>
        <v>42322</v>
      </c>
      <c r="T5335" t="str">
        <f t="shared" si="294"/>
        <v>D</v>
      </c>
      <c r="V5335" t="str">
        <f t="shared" si="295"/>
        <v>D</v>
      </c>
    </row>
    <row r="5336" spans="1:22" x14ac:dyDescent="0.25">
      <c r="A5336" t="s">
        <v>391</v>
      </c>
      <c r="S5336" s="27"/>
      <c r="V5336" t="str">
        <f t="shared" si="295"/>
        <v/>
      </c>
    </row>
    <row r="5337" spans="1:22" x14ac:dyDescent="0.25">
      <c r="A5337" t="s">
        <v>391</v>
      </c>
      <c r="B5337" t="s">
        <v>218</v>
      </c>
      <c r="C5337">
        <v>143605164</v>
      </c>
      <c r="D5337">
        <v>66</v>
      </c>
      <c r="E5337" t="s">
        <v>90</v>
      </c>
      <c r="G5337">
        <v>62.136000000000003</v>
      </c>
      <c r="H5337">
        <v>2014</v>
      </c>
      <c r="I5337">
        <v>12</v>
      </c>
      <c r="J5337">
        <v>26</v>
      </c>
      <c r="K5337">
        <v>13</v>
      </c>
      <c r="L5337">
        <v>59</v>
      </c>
      <c r="M5337" t="s">
        <v>900</v>
      </c>
      <c r="N5337" t="s">
        <v>860</v>
      </c>
      <c r="O5337" t="s">
        <v>799</v>
      </c>
      <c r="Q5337" t="s">
        <v>431</v>
      </c>
      <c r="R5337" t="str">
        <f t="shared" si="292"/>
        <v>Weekday</v>
      </c>
      <c r="S5337" s="27">
        <f t="shared" si="293"/>
        <v>41999</v>
      </c>
      <c r="T5337" t="str">
        <f t="shared" si="294"/>
        <v>S</v>
      </c>
      <c r="V5337" t="str">
        <f t="shared" si="295"/>
        <v>S</v>
      </c>
    </row>
    <row r="5338" spans="1:22" x14ac:dyDescent="0.25">
      <c r="A5338" t="s">
        <v>391</v>
      </c>
      <c r="B5338" t="s">
        <v>218</v>
      </c>
      <c r="C5338">
        <v>140485235</v>
      </c>
      <c r="D5338">
        <v>66</v>
      </c>
      <c r="E5338" t="s">
        <v>90</v>
      </c>
      <c r="G5338">
        <v>62.137</v>
      </c>
      <c r="H5338">
        <v>2014</v>
      </c>
      <c r="I5338">
        <v>2</v>
      </c>
      <c r="J5338">
        <v>17</v>
      </c>
      <c r="K5338">
        <v>16</v>
      </c>
      <c r="L5338">
        <v>5</v>
      </c>
      <c r="M5338" t="s">
        <v>900</v>
      </c>
      <c r="N5338" t="s">
        <v>860</v>
      </c>
      <c r="O5338" t="s">
        <v>799</v>
      </c>
      <c r="Q5338" t="s">
        <v>431</v>
      </c>
      <c r="R5338" t="str">
        <f t="shared" si="292"/>
        <v>Weekday</v>
      </c>
      <c r="S5338" s="27">
        <f t="shared" si="293"/>
        <v>41687</v>
      </c>
      <c r="T5338" t="str">
        <f t="shared" si="294"/>
        <v>S</v>
      </c>
      <c r="V5338" t="str">
        <f t="shared" si="295"/>
        <v>S</v>
      </c>
    </row>
    <row r="5339" spans="1:22" x14ac:dyDescent="0.25">
      <c r="A5339" t="s">
        <v>391</v>
      </c>
      <c r="B5339" t="s">
        <v>218</v>
      </c>
      <c r="C5339">
        <v>143525497</v>
      </c>
      <c r="D5339">
        <v>66</v>
      </c>
      <c r="E5339" t="s">
        <v>90</v>
      </c>
      <c r="G5339">
        <v>62.137</v>
      </c>
      <c r="H5339">
        <v>2014</v>
      </c>
      <c r="I5339">
        <v>12</v>
      </c>
      <c r="J5339">
        <v>15</v>
      </c>
      <c r="K5339">
        <v>5</v>
      </c>
      <c r="L5339">
        <v>45</v>
      </c>
      <c r="M5339" t="s">
        <v>900</v>
      </c>
      <c r="N5339" t="s">
        <v>860</v>
      </c>
      <c r="O5339" t="s">
        <v>799</v>
      </c>
      <c r="Q5339" t="s">
        <v>431</v>
      </c>
      <c r="R5339" t="str">
        <f t="shared" si="292"/>
        <v>Weekday</v>
      </c>
      <c r="S5339" s="27">
        <f t="shared" si="293"/>
        <v>41988</v>
      </c>
      <c r="T5339" t="str">
        <f t="shared" si="294"/>
        <v>S</v>
      </c>
      <c r="V5339" t="str">
        <f t="shared" si="295"/>
        <v>S</v>
      </c>
    </row>
    <row r="5340" spans="1:22" x14ac:dyDescent="0.25">
      <c r="A5340" t="s">
        <v>391</v>
      </c>
      <c r="B5340" t="s">
        <v>218</v>
      </c>
      <c r="C5340">
        <v>163355243</v>
      </c>
      <c r="D5340">
        <v>66</v>
      </c>
      <c r="E5340" t="s">
        <v>90</v>
      </c>
      <c r="G5340">
        <v>61.951000000000001</v>
      </c>
      <c r="H5340">
        <v>2016</v>
      </c>
      <c r="I5340">
        <v>11</v>
      </c>
      <c r="J5340">
        <v>30</v>
      </c>
      <c r="K5340">
        <v>6</v>
      </c>
      <c r="L5340">
        <v>32</v>
      </c>
      <c r="M5340" t="s">
        <v>900</v>
      </c>
      <c r="N5340" t="s">
        <v>860</v>
      </c>
      <c r="O5340" t="s">
        <v>799</v>
      </c>
      <c r="Q5340" t="s">
        <v>431</v>
      </c>
      <c r="R5340" t="str">
        <f t="shared" si="292"/>
        <v>Weekday</v>
      </c>
      <c r="S5340" s="27">
        <f t="shared" si="293"/>
        <v>42704</v>
      </c>
      <c r="T5340" t="str">
        <f t="shared" si="294"/>
        <v>D</v>
      </c>
      <c r="V5340" t="str">
        <f t="shared" si="295"/>
        <v>D</v>
      </c>
    </row>
    <row r="5341" spans="1:22" x14ac:dyDescent="0.25">
      <c r="A5341" t="s">
        <v>391</v>
      </c>
      <c r="B5341" t="s">
        <v>218</v>
      </c>
      <c r="C5341">
        <v>132335213</v>
      </c>
      <c r="D5341">
        <v>66</v>
      </c>
      <c r="E5341" t="s">
        <v>90</v>
      </c>
      <c r="G5341">
        <v>62.137999999999998</v>
      </c>
      <c r="H5341">
        <v>2013</v>
      </c>
      <c r="I5341">
        <v>8</v>
      </c>
      <c r="J5341">
        <v>19</v>
      </c>
      <c r="K5341">
        <v>3</v>
      </c>
      <c r="L5341">
        <v>40</v>
      </c>
      <c r="M5341" t="s">
        <v>900</v>
      </c>
      <c r="N5341" t="s">
        <v>860</v>
      </c>
      <c r="O5341" t="s">
        <v>799</v>
      </c>
      <c r="Q5341" t="s">
        <v>431</v>
      </c>
      <c r="R5341" t="str">
        <f t="shared" si="292"/>
        <v>Weekday</v>
      </c>
      <c r="S5341" s="27">
        <f t="shared" si="293"/>
        <v>41505</v>
      </c>
      <c r="T5341" t="str">
        <f t="shared" si="294"/>
        <v>S</v>
      </c>
      <c r="V5341" t="str">
        <f t="shared" si="295"/>
        <v>S</v>
      </c>
    </row>
    <row r="5342" spans="1:22" x14ac:dyDescent="0.25">
      <c r="A5342" t="s">
        <v>391</v>
      </c>
      <c r="S5342" s="27"/>
      <c r="V5342" t="str">
        <f t="shared" si="295"/>
        <v/>
      </c>
    </row>
    <row r="5343" spans="1:22" x14ac:dyDescent="0.25">
      <c r="A5343" t="s">
        <v>391</v>
      </c>
      <c r="B5343" t="s">
        <v>218</v>
      </c>
      <c r="C5343">
        <v>162405085</v>
      </c>
      <c r="D5343">
        <v>66</v>
      </c>
      <c r="E5343" t="s">
        <v>90</v>
      </c>
      <c r="G5343">
        <v>62.143000000000001</v>
      </c>
      <c r="H5343">
        <v>2016</v>
      </c>
      <c r="I5343">
        <v>8</v>
      </c>
      <c r="J5343">
        <v>25</v>
      </c>
      <c r="K5343">
        <v>9</v>
      </c>
      <c r="L5343">
        <v>18</v>
      </c>
      <c r="M5343" t="s">
        <v>900</v>
      </c>
      <c r="N5343" t="s">
        <v>860</v>
      </c>
      <c r="O5343" t="s">
        <v>799</v>
      </c>
      <c r="Q5343" t="s">
        <v>431</v>
      </c>
      <c r="R5343" t="str">
        <f t="shared" si="292"/>
        <v>Weekday</v>
      </c>
      <c r="S5343" s="27">
        <f t="shared" si="293"/>
        <v>42607</v>
      </c>
      <c r="T5343" t="str">
        <f t="shared" si="294"/>
        <v>D</v>
      </c>
      <c r="V5343" t="str">
        <f t="shared" si="295"/>
        <v>D</v>
      </c>
    </row>
    <row r="5344" spans="1:22" x14ac:dyDescent="0.25">
      <c r="A5344" t="s">
        <v>391</v>
      </c>
      <c r="B5344" t="s">
        <v>218</v>
      </c>
      <c r="C5344">
        <v>160395220</v>
      </c>
      <c r="D5344">
        <v>66</v>
      </c>
      <c r="E5344" t="s">
        <v>90</v>
      </c>
      <c r="G5344">
        <v>62.143000000000001</v>
      </c>
      <c r="H5344">
        <v>2016</v>
      </c>
      <c r="I5344">
        <v>2</v>
      </c>
      <c r="J5344">
        <v>3</v>
      </c>
      <c r="K5344">
        <v>14</v>
      </c>
      <c r="L5344">
        <v>45</v>
      </c>
      <c r="M5344" t="s">
        <v>899</v>
      </c>
      <c r="N5344" t="s">
        <v>860</v>
      </c>
      <c r="O5344" t="s">
        <v>799</v>
      </c>
      <c r="Q5344" t="s">
        <v>431</v>
      </c>
      <c r="R5344" t="str">
        <f t="shared" si="292"/>
        <v>Weekday</v>
      </c>
      <c r="S5344" s="27">
        <f t="shared" si="293"/>
        <v>42403</v>
      </c>
      <c r="T5344" t="str">
        <f t="shared" si="294"/>
        <v>D</v>
      </c>
      <c r="V5344" t="str">
        <f t="shared" si="295"/>
        <v>D</v>
      </c>
    </row>
    <row r="5345" spans="1:22" x14ac:dyDescent="0.25">
      <c r="A5345" t="s">
        <v>391</v>
      </c>
      <c r="B5345" t="s">
        <v>218</v>
      </c>
      <c r="C5345">
        <v>152895131</v>
      </c>
      <c r="D5345">
        <v>66</v>
      </c>
      <c r="E5345" t="s">
        <v>90</v>
      </c>
      <c r="G5345">
        <v>62.171999999999997</v>
      </c>
      <c r="H5345">
        <v>2015</v>
      </c>
      <c r="I5345">
        <v>10</v>
      </c>
      <c r="J5345">
        <v>16</v>
      </c>
      <c r="K5345">
        <v>9</v>
      </c>
      <c r="L5345">
        <v>0</v>
      </c>
      <c r="M5345" t="s">
        <v>900</v>
      </c>
      <c r="N5345" t="s">
        <v>860</v>
      </c>
      <c r="O5345" t="s">
        <v>799</v>
      </c>
      <c r="Q5345" t="s">
        <v>433</v>
      </c>
      <c r="R5345" t="str">
        <f t="shared" si="292"/>
        <v>Weekday</v>
      </c>
      <c r="S5345" s="27">
        <f t="shared" si="293"/>
        <v>42293</v>
      </c>
      <c r="T5345" t="str">
        <f t="shared" si="294"/>
        <v>D</v>
      </c>
      <c r="V5345" t="str">
        <f t="shared" si="295"/>
        <v>D</v>
      </c>
    </row>
    <row r="5346" spans="1:22" x14ac:dyDescent="0.25">
      <c r="A5346" t="s">
        <v>391</v>
      </c>
      <c r="B5346" t="s">
        <v>218</v>
      </c>
      <c r="C5346">
        <v>170445327</v>
      </c>
      <c r="D5346">
        <v>66</v>
      </c>
      <c r="E5346" t="s">
        <v>90</v>
      </c>
      <c r="G5346">
        <v>62.207000000000001</v>
      </c>
      <c r="H5346">
        <v>2017</v>
      </c>
      <c r="I5346">
        <v>2</v>
      </c>
      <c r="J5346">
        <v>13</v>
      </c>
      <c r="K5346">
        <v>14</v>
      </c>
      <c r="L5346">
        <v>0</v>
      </c>
      <c r="M5346" t="s">
        <v>900</v>
      </c>
      <c r="N5346" t="s">
        <v>860</v>
      </c>
      <c r="O5346" t="s">
        <v>799</v>
      </c>
      <c r="Q5346" t="s">
        <v>433</v>
      </c>
      <c r="R5346" t="str">
        <f t="shared" si="292"/>
        <v>Weekday</v>
      </c>
      <c r="S5346" s="27">
        <f t="shared" si="293"/>
        <v>42779</v>
      </c>
      <c r="T5346" t="str">
        <f t="shared" si="294"/>
        <v>D</v>
      </c>
      <c r="V5346" t="str">
        <f t="shared" si="295"/>
        <v>D</v>
      </c>
    </row>
    <row r="5347" spans="1:22" x14ac:dyDescent="0.25">
      <c r="A5347" t="s">
        <v>391</v>
      </c>
      <c r="B5347" t="s">
        <v>218</v>
      </c>
      <c r="C5347">
        <v>130815039</v>
      </c>
      <c r="D5347">
        <v>66</v>
      </c>
      <c r="E5347" t="s">
        <v>90</v>
      </c>
      <c r="G5347">
        <v>62.128999999999998</v>
      </c>
      <c r="H5347">
        <v>2013</v>
      </c>
      <c r="I5347">
        <v>3</v>
      </c>
      <c r="J5347">
        <v>21</v>
      </c>
      <c r="K5347">
        <v>9</v>
      </c>
      <c r="L5347">
        <v>25</v>
      </c>
      <c r="M5347" t="s">
        <v>900</v>
      </c>
      <c r="N5347" t="s">
        <v>404</v>
      </c>
      <c r="O5347" t="s">
        <v>799</v>
      </c>
      <c r="Q5347" t="s">
        <v>431</v>
      </c>
      <c r="R5347" t="str">
        <f t="shared" si="292"/>
        <v>Weekday</v>
      </c>
      <c r="S5347" s="27">
        <f t="shared" si="293"/>
        <v>41354</v>
      </c>
      <c r="T5347" t="str">
        <f t="shared" si="294"/>
        <v>S</v>
      </c>
      <c r="V5347" t="str">
        <f t="shared" si="295"/>
        <v>S</v>
      </c>
    </row>
    <row r="5348" spans="1:22" x14ac:dyDescent="0.25">
      <c r="A5348" t="s">
        <v>391</v>
      </c>
      <c r="B5348" t="s">
        <v>218</v>
      </c>
      <c r="C5348">
        <v>173195438</v>
      </c>
      <c r="D5348">
        <v>66</v>
      </c>
      <c r="E5348" t="s">
        <v>90</v>
      </c>
      <c r="G5348">
        <v>62.148000000000003</v>
      </c>
      <c r="H5348">
        <v>2017</v>
      </c>
      <c r="I5348">
        <v>11</v>
      </c>
      <c r="J5348">
        <v>15</v>
      </c>
      <c r="K5348">
        <v>17</v>
      </c>
      <c r="L5348">
        <v>48</v>
      </c>
      <c r="M5348" t="s">
        <v>900</v>
      </c>
      <c r="N5348" t="s">
        <v>860</v>
      </c>
      <c r="O5348" t="s">
        <v>799</v>
      </c>
      <c r="Q5348" t="s">
        <v>433</v>
      </c>
      <c r="R5348" t="str">
        <f t="shared" si="292"/>
        <v>Weekday</v>
      </c>
      <c r="S5348" s="27">
        <f t="shared" si="293"/>
        <v>43054</v>
      </c>
      <c r="T5348" t="str">
        <f t="shared" si="294"/>
        <v>D</v>
      </c>
      <c r="V5348" t="str">
        <f t="shared" si="295"/>
        <v>D</v>
      </c>
    </row>
    <row r="5349" spans="1:22" x14ac:dyDescent="0.25">
      <c r="A5349" t="s">
        <v>391</v>
      </c>
      <c r="B5349" t="s">
        <v>218</v>
      </c>
      <c r="C5349">
        <v>163045155</v>
      </c>
      <c r="D5349">
        <v>66</v>
      </c>
      <c r="E5349" t="s">
        <v>90</v>
      </c>
      <c r="G5349">
        <v>62.149000000000001</v>
      </c>
      <c r="H5349">
        <v>2016</v>
      </c>
      <c r="I5349">
        <v>10</v>
      </c>
      <c r="J5349">
        <v>30</v>
      </c>
      <c r="K5349">
        <v>12</v>
      </c>
      <c r="L5349">
        <v>47</v>
      </c>
      <c r="M5349" t="s">
        <v>900</v>
      </c>
      <c r="N5349" t="s">
        <v>860</v>
      </c>
      <c r="O5349" t="s">
        <v>799</v>
      </c>
      <c r="Q5349" t="s">
        <v>433</v>
      </c>
      <c r="R5349" t="str">
        <f t="shared" si="292"/>
        <v>Weekend</v>
      </c>
      <c r="S5349" s="27">
        <f t="shared" si="293"/>
        <v>42673</v>
      </c>
      <c r="T5349" t="str">
        <f t="shared" si="294"/>
        <v>D</v>
      </c>
      <c r="V5349" t="str">
        <f t="shared" si="295"/>
        <v>D</v>
      </c>
    </row>
    <row r="5350" spans="1:22" x14ac:dyDescent="0.25">
      <c r="A5350" t="s">
        <v>391</v>
      </c>
      <c r="B5350" t="s">
        <v>218</v>
      </c>
      <c r="C5350">
        <v>162975124</v>
      </c>
      <c r="D5350">
        <v>66</v>
      </c>
      <c r="E5350" t="s">
        <v>90</v>
      </c>
      <c r="G5350">
        <v>62.149000000000001</v>
      </c>
      <c r="H5350">
        <v>2016</v>
      </c>
      <c r="I5350">
        <v>10</v>
      </c>
      <c r="J5350">
        <v>21</v>
      </c>
      <c r="K5350">
        <v>9</v>
      </c>
      <c r="L5350">
        <v>27</v>
      </c>
      <c r="M5350" t="s">
        <v>900</v>
      </c>
      <c r="N5350" t="s">
        <v>860</v>
      </c>
      <c r="O5350" t="s">
        <v>799</v>
      </c>
      <c r="Q5350" t="s">
        <v>433</v>
      </c>
      <c r="R5350" t="str">
        <f t="shared" si="292"/>
        <v>Weekday</v>
      </c>
      <c r="S5350" s="27">
        <f t="shared" si="293"/>
        <v>42664</v>
      </c>
      <c r="T5350" t="str">
        <f t="shared" si="294"/>
        <v>D</v>
      </c>
      <c r="V5350" t="str">
        <f t="shared" si="295"/>
        <v>D</v>
      </c>
    </row>
    <row r="5351" spans="1:22" x14ac:dyDescent="0.25">
      <c r="A5351" t="s">
        <v>391</v>
      </c>
      <c r="B5351" t="s">
        <v>218</v>
      </c>
      <c r="C5351">
        <v>130195108</v>
      </c>
      <c r="D5351">
        <v>66</v>
      </c>
      <c r="E5351" t="s">
        <v>90</v>
      </c>
      <c r="G5351">
        <v>62.087000000000003</v>
      </c>
      <c r="H5351">
        <v>2013</v>
      </c>
      <c r="I5351">
        <v>1</v>
      </c>
      <c r="J5351">
        <v>18</v>
      </c>
      <c r="K5351">
        <v>16</v>
      </c>
      <c r="L5351">
        <v>41</v>
      </c>
      <c r="M5351" t="s">
        <v>900</v>
      </c>
      <c r="N5351" t="s">
        <v>860</v>
      </c>
      <c r="O5351" t="s">
        <v>799</v>
      </c>
      <c r="Q5351" t="s">
        <v>431</v>
      </c>
      <c r="R5351" t="str">
        <f t="shared" si="292"/>
        <v>Weekday</v>
      </c>
      <c r="S5351" s="27">
        <f t="shared" si="293"/>
        <v>41292</v>
      </c>
      <c r="T5351" t="str">
        <f t="shared" si="294"/>
        <v>S</v>
      </c>
      <c r="V5351" t="str">
        <f t="shared" si="295"/>
        <v>S</v>
      </c>
    </row>
    <row r="5352" spans="1:22" x14ac:dyDescent="0.25">
      <c r="A5352" t="s">
        <v>391</v>
      </c>
      <c r="B5352" t="s">
        <v>218</v>
      </c>
      <c r="C5352">
        <v>130985254</v>
      </c>
      <c r="D5352">
        <v>66</v>
      </c>
      <c r="E5352" t="s">
        <v>90</v>
      </c>
      <c r="G5352">
        <v>62.134999999999998</v>
      </c>
      <c r="H5352">
        <v>2013</v>
      </c>
      <c r="I5352">
        <v>4</v>
      </c>
      <c r="J5352">
        <v>6</v>
      </c>
      <c r="K5352">
        <v>16</v>
      </c>
      <c r="L5352">
        <v>17</v>
      </c>
      <c r="M5352" t="s">
        <v>900</v>
      </c>
      <c r="N5352" t="s">
        <v>860</v>
      </c>
      <c r="O5352" t="s">
        <v>799</v>
      </c>
      <c r="Q5352" t="s">
        <v>431</v>
      </c>
      <c r="R5352" t="str">
        <f t="shared" si="292"/>
        <v>Weekend</v>
      </c>
      <c r="S5352" s="27">
        <f t="shared" si="293"/>
        <v>41370</v>
      </c>
      <c r="T5352" t="str">
        <f t="shared" si="294"/>
        <v>S</v>
      </c>
      <c r="V5352" t="str">
        <f t="shared" si="295"/>
        <v>S</v>
      </c>
    </row>
    <row r="5353" spans="1:22" x14ac:dyDescent="0.25">
      <c r="A5353" t="s">
        <v>391</v>
      </c>
      <c r="B5353" t="s">
        <v>218</v>
      </c>
      <c r="C5353">
        <v>151755259</v>
      </c>
      <c r="D5353">
        <v>66</v>
      </c>
      <c r="E5353" t="s">
        <v>90</v>
      </c>
      <c r="G5353">
        <v>62.152000000000001</v>
      </c>
      <c r="H5353">
        <v>2015</v>
      </c>
      <c r="I5353">
        <v>6</v>
      </c>
      <c r="J5353">
        <v>24</v>
      </c>
      <c r="K5353">
        <v>18</v>
      </c>
      <c r="L5353">
        <v>27</v>
      </c>
      <c r="M5353" t="s">
        <v>900</v>
      </c>
      <c r="N5353" t="s">
        <v>860</v>
      </c>
      <c r="O5353" t="s">
        <v>799</v>
      </c>
      <c r="Q5353" t="s">
        <v>433</v>
      </c>
      <c r="R5353" t="str">
        <f t="shared" si="292"/>
        <v>Weekday</v>
      </c>
      <c r="S5353" s="27">
        <f t="shared" si="293"/>
        <v>42179</v>
      </c>
      <c r="T5353" t="str">
        <f t="shared" si="294"/>
        <v>S</v>
      </c>
      <c r="V5353" t="str">
        <f t="shared" si="295"/>
        <v>S</v>
      </c>
    </row>
    <row r="5354" spans="1:22" x14ac:dyDescent="0.25">
      <c r="A5354" t="s">
        <v>391</v>
      </c>
      <c r="S5354" s="27"/>
      <c r="V5354" t="str">
        <f t="shared" si="295"/>
        <v/>
      </c>
    </row>
    <row r="5355" spans="1:22" x14ac:dyDescent="0.25">
      <c r="A5355" t="s">
        <v>391</v>
      </c>
      <c r="B5355" t="s">
        <v>218</v>
      </c>
      <c r="C5355">
        <v>131725236</v>
      </c>
      <c r="D5355">
        <v>66</v>
      </c>
      <c r="E5355" t="s">
        <v>90</v>
      </c>
      <c r="G5355">
        <v>62.155000000000001</v>
      </c>
      <c r="H5355">
        <v>2013</v>
      </c>
      <c r="I5355">
        <v>6</v>
      </c>
      <c r="J5355">
        <v>21</v>
      </c>
      <c r="K5355">
        <v>13</v>
      </c>
      <c r="L5355">
        <v>35</v>
      </c>
      <c r="M5355" t="s">
        <v>900</v>
      </c>
      <c r="N5355" t="s">
        <v>860</v>
      </c>
      <c r="O5355" t="s">
        <v>799</v>
      </c>
      <c r="Q5355" t="s">
        <v>433</v>
      </c>
      <c r="R5355" t="str">
        <f t="shared" si="292"/>
        <v>Weekday</v>
      </c>
      <c r="S5355" s="27">
        <f t="shared" si="293"/>
        <v>41446</v>
      </c>
      <c r="T5355" t="str">
        <f t="shared" si="294"/>
        <v>S</v>
      </c>
      <c r="V5355" t="str">
        <f t="shared" si="295"/>
        <v>S</v>
      </c>
    </row>
    <row r="5356" spans="1:22" x14ac:dyDescent="0.25">
      <c r="A5356" t="s">
        <v>391</v>
      </c>
      <c r="B5356" t="s">
        <v>218</v>
      </c>
      <c r="C5356">
        <v>132945366</v>
      </c>
      <c r="D5356">
        <v>66</v>
      </c>
      <c r="E5356" t="s">
        <v>90</v>
      </c>
      <c r="G5356">
        <v>62.155999999999999</v>
      </c>
      <c r="H5356">
        <v>2013</v>
      </c>
      <c r="I5356">
        <v>10</v>
      </c>
      <c r="J5356">
        <v>20</v>
      </c>
      <c r="K5356">
        <v>17</v>
      </c>
      <c r="L5356">
        <v>10</v>
      </c>
      <c r="M5356" t="s">
        <v>900</v>
      </c>
      <c r="N5356" t="s">
        <v>860</v>
      </c>
      <c r="O5356" t="s">
        <v>799</v>
      </c>
      <c r="Q5356" t="s">
        <v>433</v>
      </c>
      <c r="R5356" t="str">
        <f t="shared" si="292"/>
        <v>Weekend</v>
      </c>
      <c r="S5356" s="27">
        <f t="shared" si="293"/>
        <v>41567</v>
      </c>
      <c r="T5356" t="str">
        <f t="shared" si="294"/>
        <v>S</v>
      </c>
      <c r="V5356" t="str">
        <f t="shared" si="295"/>
        <v>S</v>
      </c>
    </row>
    <row r="5357" spans="1:22" x14ac:dyDescent="0.25">
      <c r="A5357" t="s">
        <v>391</v>
      </c>
      <c r="B5357" t="s">
        <v>218</v>
      </c>
      <c r="C5357">
        <v>140485174</v>
      </c>
      <c r="D5357">
        <v>66</v>
      </c>
      <c r="E5357" t="s">
        <v>90</v>
      </c>
      <c r="G5357">
        <v>62.155999999999999</v>
      </c>
      <c r="H5357">
        <v>2014</v>
      </c>
      <c r="I5357">
        <v>2</v>
      </c>
      <c r="J5357">
        <v>17</v>
      </c>
      <c r="K5357">
        <v>12</v>
      </c>
      <c r="L5357">
        <v>53</v>
      </c>
      <c r="M5357" t="s">
        <v>900</v>
      </c>
      <c r="N5357" t="s">
        <v>860</v>
      </c>
      <c r="O5357" t="s">
        <v>799</v>
      </c>
      <c r="Q5357" t="s">
        <v>433</v>
      </c>
      <c r="R5357" t="str">
        <f t="shared" si="292"/>
        <v>Weekday</v>
      </c>
      <c r="S5357" s="27">
        <f t="shared" si="293"/>
        <v>41687</v>
      </c>
      <c r="T5357" t="str">
        <f t="shared" si="294"/>
        <v>S</v>
      </c>
      <c r="V5357" t="str">
        <f t="shared" si="295"/>
        <v>S</v>
      </c>
    </row>
    <row r="5358" spans="1:22" x14ac:dyDescent="0.25">
      <c r="A5358" t="s">
        <v>391</v>
      </c>
      <c r="B5358" t="s">
        <v>218</v>
      </c>
      <c r="C5358">
        <v>173275054</v>
      </c>
      <c r="D5358">
        <v>66</v>
      </c>
      <c r="E5358" t="s">
        <v>90</v>
      </c>
      <c r="G5358">
        <v>62.156999999999996</v>
      </c>
      <c r="H5358">
        <v>2017</v>
      </c>
      <c r="I5358">
        <v>11</v>
      </c>
      <c r="J5358">
        <v>22</v>
      </c>
      <c r="K5358">
        <v>11</v>
      </c>
      <c r="L5358">
        <v>50</v>
      </c>
      <c r="M5358" t="s">
        <v>900</v>
      </c>
      <c r="N5358" t="s">
        <v>171</v>
      </c>
      <c r="O5358" t="s">
        <v>799</v>
      </c>
      <c r="Q5358" t="s">
        <v>433</v>
      </c>
      <c r="R5358" t="str">
        <f t="shared" si="292"/>
        <v>Weekday</v>
      </c>
      <c r="S5358" s="27">
        <f t="shared" si="293"/>
        <v>43061</v>
      </c>
      <c r="T5358" t="str">
        <f t="shared" si="294"/>
        <v>D</v>
      </c>
      <c r="V5358" t="str">
        <f t="shared" si="295"/>
        <v>D</v>
      </c>
    </row>
    <row r="5359" spans="1:22" x14ac:dyDescent="0.25">
      <c r="A5359" t="s">
        <v>391</v>
      </c>
      <c r="S5359" s="27"/>
      <c r="V5359" t="str">
        <f t="shared" si="295"/>
        <v/>
      </c>
    </row>
    <row r="5360" spans="1:22" x14ac:dyDescent="0.25">
      <c r="A5360" t="s">
        <v>391</v>
      </c>
      <c r="S5360" s="27"/>
      <c r="V5360" t="str">
        <f t="shared" si="295"/>
        <v/>
      </c>
    </row>
    <row r="5361" spans="1:22" x14ac:dyDescent="0.25">
      <c r="A5361" t="s">
        <v>391</v>
      </c>
      <c r="B5361" t="s">
        <v>218</v>
      </c>
      <c r="C5361">
        <v>152495058</v>
      </c>
      <c r="D5361">
        <v>66</v>
      </c>
      <c r="E5361" t="s">
        <v>90</v>
      </c>
      <c r="G5361">
        <v>62.158999999999999</v>
      </c>
      <c r="H5361">
        <v>2015</v>
      </c>
      <c r="I5361">
        <v>9</v>
      </c>
      <c r="J5361">
        <v>5</v>
      </c>
      <c r="K5361">
        <v>12</v>
      </c>
      <c r="L5361">
        <v>15</v>
      </c>
      <c r="M5361" t="s">
        <v>900</v>
      </c>
      <c r="N5361" t="s">
        <v>860</v>
      </c>
      <c r="O5361" t="s">
        <v>799</v>
      </c>
      <c r="Q5361" t="s">
        <v>433</v>
      </c>
      <c r="R5361" t="str">
        <f t="shared" ref="R5361:R5424" si="296">IF(WEEKDAY(DATE(H5361,I5361,J5361),2) &lt; 6, "Weekday", "Weekend")</f>
        <v>Weekend</v>
      </c>
      <c r="S5361" s="27">
        <f t="shared" ref="S5361:S5424" si="297">DATE(H5361,I5361,J5361)</f>
        <v>42252</v>
      </c>
      <c r="T5361" t="str">
        <f t="shared" si="294"/>
        <v>D</v>
      </c>
      <c r="V5361" t="str">
        <f t="shared" si="295"/>
        <v>D</v>
      </c>
    </row>
    <row r="5362" spans="1:22" x14ac:dyDescent="0.25">
      <c r="A5362" t="s">
        <v>391</v>
      </c>
      <c r="B5362" t="s">
        <v>218</v>
      </c>
      <c r="C5362">
        <v>171585160</v>
      </c>
      <c r="D5362">
        <v>66</v>
      </c>
      <c r="E5362" t="s">
        <v>90</v>
      </c>
      <c r="G5362">
        <v>62.16</v>
      </c>
      <c r="H5362">
        <v>2017</v>
      </c>
      <c r="I5362">
        <v>6</v>
      </c>
      <c r="J5362">
        <v>7</v>
      </c>
      <c r="K5362">
        <v>10</v>
      </c>
      <c r="L5362">
        <v>15</v>
      </c>
      <c r="M5362" t="s">
        <v>900</v>
      </c>
      <c r="N5362" t="s">
        <v>860</v>
      </c>
      <c r="O5362" t="s">
        <v>799</v>
      </c>
      <c r="Q5362" t="s">
        <v>433</v>
      </c>
      <c r="R5362" t="str">
        <f t="shared" si="296"/>
        <v>Weekday</v>
      </c>
      <c r="S5362" s="27">
        <f t="shared" si="297"/>
        <v>42893</v>
      </c>
      <c r="T5362" t="str">
        <f t="shared" ref="T5362:T5425" si="298">IF(OR(H5362=2013,H5362=2014,AND(H5362=2015,I5362&lt;9),AND(H5362=2015,I5362=9,J5362&lt;5)),"S","D")</f>
        <v>D</v>
      </c>
      <c r="V5362" t="str">
        <f t="shared" si="295"/>
        <v>D</v>
      </c>
    </row>
    <row r="5363" spans="1:22" x14ac:dyDescent="0.25">
      <c r="A5363" t="s">
        <v>391</v>
      </c>
      <c r="B5363" t="s">
        <v>218</v>
      </c>
      <c r="C5363">
        <v>140535153</v>
      </c>
      <c r="D5363">
        <v>66</v>
      </c>
      <c r="E5363" t="s">
        <v>90</v>
      </c>
      <c r="G5363">
        <v>62.16</v>
      </c>
      <c r="H5363">
        <v>2014</v>
      </c>
      <c r="I5363">
        <v>2</v>
      </c>
      <c r="J5363">
        <v>22</v>
      </c>
      <c r="K5363">
        <v>13</v>
      </c>
      <c r="L5363">
        <v>32</v>
      </c>
      <c r="M5363" t="s">
        <v>900</v>
      </c>
      <c r="N5363" t="s">
        <v>860</v>
      </c>
      <c r="O5363" t="s">
        <v>799</v>
      </c>
      <c r="Q5363" t="s">
        <v>433</v>
      </c>
      <c r="R5363" t="str">
        <f t="shared" si="296"/>
        <v>Weekend</v>
      </c>
      <c r="S5363" s="27">
        <f t="shared" si="297"/>
        <v>41692</v>
      </c>
      <c r="T5363" t="str">
        <f t="shared" si="298"/>
        <v>S</v>
      </c>
      <c r="V5363" t="str">
        <f t="shared" si="295"/>
        <v>S</v>
      </c>
    </row>
    <row r="5364" spans="1:22" x14ac:dyDescent="0.25">
      <c r="A5364" t="s">
        <v>391</v>
      </c>
      <c r="S5364" s="27"/>
      <c r="V5364" t="str">
        <f t="shared" si="295"/>
        <v/>
      </c>
    </row>
    <row r="5365" spans="1:22" x14ac:dyDescent="0.25">
      <c r="A5365" t="s">
        <v>391</v>
      </c>
      <c r="S5365" s="27"/>
      <c r="V5365" t="str">
        <f t="shared" si="295"/>
        <v/>
      </c>
    </row>
    <row r="5366" spans="1:22" x14ac:dyDescent="0.25">
      <c r="A5366" t="s">
        <v>391</v>
      </c>
      <c r="B5366" t="s">
        <v>218</v>
      </c>
      <c r="C5366">
        <v>140095105</v>
      </c>
      <c r="D5366">
        <v>66</v>
      </c>
      <c r="E5366" t="s">
        <v>90</v>
      </c>
      <c r="G5366">
        <v>62.16</v>
      </c>
      <c r="H5366">
        <v>2014</v>
      </c>
      <c r="I5366">
        <v>1</v>
      </c>
      <c r="J5366">
        <v>8</v>
      </c>
      <c r="K5366">
        <v>12</v>
      </c>
      <c r="L5366">
        <v>0</v>
      </c>
      <c r="M5366" t="s">
        <v>900</v>
      </c>
      <c r="N5366" t="s">
        <v>860</v>
      </c>
      <c r="O5366" t="s">
        <v>799</v>
      </c>
      <c r="Q5366" t="s">
        <v>433</v>
      </c>
      <c r="R5366" t="str">
        <f t="shared" si="296"/>
        <v>Weekday</v>
      </c>
      <c r="S5366" s="27">
        <f t="shared" si="297"/>
        <v>41647</v>
      </c>
      <c r="T5366" t="str">
        <f t="shared" si="298"/>
        <v>S</v>
      </c>
      <c r="V5366" t="str">
        <f t="shared" si="295"/>
        <v>S</v>
      </c>
    </row>
    <row r="5367" spans="1:22" x14ac:dyDescent="0.25">
      <c r="A5367" t="s">
        <v>391</v>
      </c>
      <c r="B5367" t="s">
        <v>218</v>
      </c>
      <c r="C5367">
        <v>151025173</v>
      </c>
      <c r="D5367">
        <v>66</v>
      </c>
      <c r="E5367" t="s">
        <v>90</v>
      </c>
      <c r="G5367">
        <v>62.164000000000001</v>
      </c>
      <c r="H5367">
        <v>2015</v>
      </c>
      <c r="I5367">
        <v>4</v>
      </c>
      <c r="J5367">
        <v>12</v>
      </c>
      <c r="K5367">
        <v>16</v>
      </c>
      <c r="L5367">
        <v>42</v>
      </c>
      <c r="M5367" t="s">
        <v>900</v>
      </c>
      <c r="N5367" t="s">
        <v>860</v>
      </c>
      <c r="O5367" t="s">
        <v>799</v>
      </c>
      <c r="Q5367" t="s">
        <v>433</v>
      </c>
      <c r="R5367" t="str">
        <f t="shared" si="296"/>
        <v>Weekend</v>
      </c>
      <c r="S5367" s="27">
        <f t="shared" si="297"/>
        <v>42106</v>
      </c>
      <c r="T5367" t="str">
        <f t="shared" si="298"/>
        <v>S</v>
      </c>
      <c r="V5367" t="str">
        <f t="shared" si="295"/>
        <v>S</v>
      </c>
    </row>
    <row r="5368" spans="1:22" x14ac:dyDescent="0.25">
      <c r="A5368" t="s">
        <v>391</v>
      </c>
      <c r="B5368" t="s">
        <v>218</v>
      </c>
      <c r="C5368">
        <v>171685118</v>
      </c>
      <c r="D5368">
        <v>66</v>
      </c>
      <c r="E5368" t="s">
        <v>90</v>
      </c>
      <c r="G5368">
        <v>62.164999999999999</v>
      </c>
      <c r="H5368">
        <v>2017</v>
      </c>
      <c r="I5368">
        <v>6</v>
      </c>
      <c r="J5368">
        <v>12</v>
      </c>
      <c r="K5368">
        <v>15</v>
      </c>
      <c r="L5368">
        <v>25</v>
      </c>
      <c r="M5368" t="s">
        <v>900</v>
      </c>
      <c r="N5368" t="s">
        <v>171</v>
      </c>
      <c r="O5368" t="s">
        <v>799</v>
      </c>
      <c r="Q5368" t="s">
        <v>433</v>
      </c>
      <c r="R5368" t="str">
        <f t="shared" si="296"/>
        <v>Weekday</v>
      </c>
      <c r="S5368" s="27">
        <f t="shared" si="297"/>
        <v>42898</v>
      </c>
      <c r="T5368" t="str">
        <f t="shared" si="298"/>
        <v>D</v>
      </c>
      <c r="V5368" t="str">
        <f t="shared" si="295"/>
        <v>D</v>
      </c>
    </row>
    <row r="5369" spans="1:22" x14ac:dyDescent="0.25">
      <c r="A5369" t="s">
        <v>391</v>
      </c>
      <c r="B5369" t="s">
        <v>218</v>
      </c>
      <c r="C5369">
        <v>153445053</v>
      </c>
      <c r="D5369">
        <v>66</v>
      </c>
      <c r="E5369" t="s">
        <v>90</v>
      </c>
      <c r="G5369">
        <v>62.165999999999997</v>
      </c>
      <c r="H5369">
        <v>2015</v>
      </c>
      <c r="I5369">
        <v>12</v>
      </c>
      <c r="J5369">
        <v>9</v>
      </c>
      <c r="K5369">
        <v>10</v>
      </c>
      <c r="L5369">
        <v>8</v>
      </c>
      <c r="M5369" t="s">
        <v>900</v>
      </c>
      <c r="N5369" t="s">
        <v>860</v>
      </c>
      <c r="O5369" t="s">
        <v>799</v>
      </c>
      <c r="Q5369" t="s">
        <v>433</v>
      </c>
      <c r="R5369" t="str">
        <f t="shared" si="296"/>
        <v>Weekday</v>
      </c>
      <c r="S5369" s="27">
        <f t="shared" si="297"/>
        <v>42347</v>
      </c>
      <c r="T5369" t="str">
        <f t="shared" si="298"/>
        <v>D</v>
      </c>
      <c r="V5369" t="str">
        <f t="shared" si="295"/>
        <v>D</v>
      </c>
    </row>
    <row r="5370" spans="1:22" x14ac:dyDescent="0.25">
      <c r="A5370" t="s">
        <v>391</v>
      </c>
      <c r="S5370" s="27"/>
      <c r="V5370" t="str">
        <f t="shared" si="295"/>
        <v/>
      </c>
    </row>
    <row r="5371" spans="1:22" x14ac:dyDescent="0.25">
      <c r="A5371" t="s">
        <v>391</v>
      </c>
      <c r="S5371" s="27"/>
      <c r="V5371" t="str">
        <f t="shared" si="295"/>
        <v/>
      </c>
    </row>
    <row r="5372" spans="1:22" x14ac:dyDescent="0.25">
      <c r="A5372" t="s">
        <v>391</v>
      </c>
      <c r="B5372" t="s">
        <v>218</v>
      </c>
      <c r="C5372">
        <v>153395124</v>
      </c>
      <c r="D5372">
        <v>66</v>
      </c>
      <c r="E5372" t="s">
        <v>90</v>
      </c>
      <c r="G5372">
        <v>62.168999999999997</v>
      </c>
      <c r="H5372">
        <v>2015</v>
      </c>
      <c r="I5372">
        <v>11</v>
      </c>
      <c r="J5372">
        <v>23</v>
      </c>
      <c r="K5372">
        <v>10</v>
      </c>
      <c r="L5372">
        <v>47</v>
      </c>
      <c r="M5372" t="s">
        <v>900</v>
      </c>
      <c r="N5372" t="s">
        <v>860</v>
      </c>
      <c r="O5372" t="s">
        <v>799</v>
      </c>
      <c r="Q5372" t="s">
        <v>433</v>
      </c>
      <c r="R5372" t="str">
        <f t="shared" si="296"/>
        <v>Weekday</v>
      </c>
      <c r="S5372" s="27">
        <f t="shared" si="297"/>
        <v>42331</v>
      </c>
      <c r="T5372" t="str">
        <f t="shared" si="298"/>
        <v>D</v>
      </c>
      <c r="V5372" t="str">
        <f t="shared" si="295"/>
        <v>D</v>
      </c>
    </row>
    <row r="5373" spans="1:22" x14ac:dyDescent="0.25">
      <c r="A5373" t="s">
        <v>391</v>
      </c>
      <c r="B5373" t="s">
        <v>218</v>
      </c>
      <c r="C5373">
        <v>150695079</v>
      </c>
      <c r="D5373">
        <v>66</v>
      </c>
      <c r="E5373" t="s">
        <v>90</v>
      </c>
      <c r="G5373">
        <v>62.17</v>
      </c>
      <c r="H5373">
        <v>2015</v>
      </c>
      <c r="I5373">
        <v>3</v>
      </c>
      <c r="J5373">
        <v>10</v>
      </c>
      <c r="K5373">
        <v>7</v>
      </c>
      <c r="L5373">
        <v>5</v>
      </c>
      <c r="M5373" t="s">
        <v>899</v>
      </c>
      <c r="N5373" t="s">
        <v>171</v>
      </c>
      <c r="O5373" t="s">
        <v>799</v>
      </c>
      <c r="Q5373" t="s">
        <v>433</v>
      </c>
      <c r="R5373" t="str">
        <f t="shared" si="296"/>
        <v>Weekday</v>
      </c>
      <c r="S5373" s="27">
        <f t="shared" si="297"/>
        <v>42073</v>
      </c>
      <c r="T5373" t="str">
        <f t="shared" si="298"/>
        <v>S</v>
      </c>
      <c r="V5373" t="str">
        <f t="shared" si="295"/>
        <v>S</v>
      </c>
    </row>
    <row r="5374" spans="1:22" x14ac:dyDescent="0.25">
      <c r="A5374" t="s">
        <v>391</v>
      </c>
      <c r="B5374" t="s">
        <v>218</v>
      </c>
      <c r="C5374">
        <v>152335018</v>
      </c>
      <c r="D5374">
        <v>66</v>
      </c>
      <c r="E5374" t="s">
        <v>90</v>
      </c>
      <c r="G5374">
        <v>62.17</v>
      </c>
      <c r="H5374">
        <v>2015</v>
      </c>
      <c r="I5374">
        <v>8</v>
      </c>
      <c r="J5374">
        <v>20</v>
      </c>
      <c r="K5374">
        <v>4</v>
      </c>
      <c r="L5374">
        <v>48</v>
      </c>
      <c r="M5374" t="s">
        <v>899</v>
      </c>
      <c r="N5374" t="s">
        <v>860</v>
      </c>
      <c r="O5374" t="s">
        <v>799</v>
      </c>
      <c r="Q5374" t="s">
        <v>433</v>
      </c>
      <c r="R5374" t="str">
        <f t="shared" si="296"/>
        <v>Weekday</v>
      </c>
      <c r="S5374" s="27">
        <f t="shared" si="297"/>
        <v>42236</v>
      </c>
      <c r="T5374" t="str">
        <f t="shared" si="298"/>
        <v>S</v>
      </c>
      <c r="V5374" t="str">
        <f t="shared" si="295"/>
        <v>S</v>
      </c>
    </row>
    <row r="5375" spans="1:22" x14ac:dyDescent="0.25">
      <c r="A5375" t="s">
        <v>391</v>
      </c>
      <c r="B5375" t="s">
        <v>218</v>
      </c>
      <c r="C5375">
        <v>172745060</v>
      </c>
      <c r="D5375">
        <v>66</v>
      </c>
      <c r="E5375" t="s">
        <v>90</v>
      </c>
      <c r="G5375">
        <v>62.17</v>
      </c>
      <c r="H5375">
        <v>2017</v>
      </c>
      <c r="I5375">
        <v>9</v>
      </c>
      <c r="J5375">
        <v>30</v>
      </c>
      <c r="K5375">
        <v>11</v>
      </c>
      <c r="L5375">
        <v>4</v>
      </c>
      <c r="M5375" t="s">
        <v>900</v>
      </c>
      <c r="N5375" t="s">
        <v>171</v>
      </c>
      <c r="O5375" t="s">
        <v>799</v>
      </c>
      <c r="Q5375" t="s">
        <v>433</v>
      </c>
      <c r="R5375" t="str">
        <f t="shared" si="296"/>
        <v>Weekend</v>
      </c>
      <c r="S5375" s="27">
        <f t="shared" si="297"/>
        <v>43008</v>
      </c>
      <c r="T5375" t="str">
        <f t="shared" si="298"/>
        <v>D</v>
      </c>
      <c r="V5375" t="str">
        <f t="shared" si="295"/>
        <v>D</v>
      </c>
    </row>
    <row r="5376" spans="1:22" x14ac:dyDescent="0.25">
      <c r="A5376" t="s">
        <v>391</v>
      </c>
      <c r="B5376" t="s">
        <v>218</v>
      </c>
      <c r="C5376">
        <v>141125233</v>
      </c>
      <c r="D5376">
        <v>66</v>
      </c>
      <c r="E5376" t="s">
        <v>90</v>
      </c>
      <c r="G5376">
        <v>62.17</v>
      </c>
      <c r="H5376">
        <v>2014</v>
      </c>
      <c r="I5376">
        <v>4</v>
      </c>
      <c r="J5376">
        <v>20</v>
      </c>
      <c r="K5376">
        <v>21</v>
      </c>
      <c r="L5376">
        <v>7</v>
      </c>
      <c r="M5376" t="s">
        <v>900</v>
      </c>
      <c r="N5376" t="s">
        <v>860</v>
      </c>
      <c r="O5376" t="s">
        <v>799</v>
      </c>
      <c r="Q5376" t="s">
        <v>433</v>
      </c>
      <c r="R5376" t="str">
        <f t="shared" si="296"/>
        <v>Weekend</v>
      </c>
      <c r="S5376" s="27">
        <f t="shared" si="297"/>
        <v>41749</v>
      </c>
      <c r="T5376" t="str">
        <f t="shared" si="298"/>
        <v>S</v>
      </c>
      <c r="V5376" t="str">
        <f t="shared" si="295"/>
        <v>S</v>
      </c>
    </row>
    <row r="5377" spans="1:22" x14ac:dyDescent="0.25">
      <c r="A5377" t="s">
        <v>391</v>
      </c>
      <c r="S5377" s="27"/>
      <c r="V5377" t="str">
        <f t="shared" si="295"/>
        <v/>
      </c>
    </row>
    <row r="5378" spans="1:22" x14ac:dyDescent="0.25">
      <c r="A5378" t="s">
        <v>391</v>
      </c>
      <c r="B5378" t="s">
        <v>218</v>
      </c>
      <c r="C5378">
        <v>173425161</v>
      </c>
      <c r="D5378">
        <v>66</v>
      </c>
      <c r="E5378" t="s">
        <v>90</v>
      </c>
      <c r="G5378">
        <v>62.174999999999997</v>
      </c>
      <c r="H5378">
        <v>2017</v>
      </c>
      <c r="I5378">
        <v>12</v>
      </c>
      <c r="J5378">
        <v>8</v>
      </c>
      <c r="K5378">
        <v>7</v>
      </c>
      <c r="L5378">
        <v>1</v>
      </c>
      <c r="M5378" t="s">
        <v>900</v>
      </c>
      <c r="N5378" t="s">
        <v>860</v>
      </c>
      <c r="O5378" t="s">
        <v>799</v>
      </c>
      <c r="Q5378" t="s">
        <v>433</v>
      </c>
      <c r="R5378" t="str">
        <f t="shared" si="296"/>
        <v>Weekday</v>
      </c>
      <c r="S5378" s="27">
        <f t="shared" si="297"/>
        <v>43077</v>
      </c>
      <c r="T5378" t="str">
        <f t="shared" si="298"/>
        <v>D</v>
      </c>
      <c r="V5378" t="str">
        <f t="shared" si="295"/>
        <v>D</v>
      </c>
    </row>
    <row r="5379" spans="1:22" x14ac:dyDescent="0.25">
      <c r="A5379" t="s">
        <v>391</v>
      </c>
      <c r="B5379" t="s">
        <v>218</v>
      </c>
      <c r="C5379">
        <v>171605015</v>
      </c>
      <c r="D5379">
        <v>66</v>
      </c>
      <c r="E5379" t="s">
        <v>90</v>
      </c>
      <c r="G5379">
        <v>62.174999999999997</v>
      </c>
      <c r="H5379">
        <v>2017</v>
      </c>
      <c r="I5379">
        <v>6</v>
      </c>
      <c r="J5379">
        <v>7</v>
      </c>
      <c r="K5379">
        <v>15</v>
      </c>
      <c r="L5379">
        <v>11</v>
      </c>
      <c r="M5379" t="s">
        <v>899</v>
      </c>
      <c r="N5379" t="s">
        <v>171</v>
      </c>
      <c r="O5379" t="s">
        <v>799</v>
      </c>
      <c r="Q5379" t="s">
        <v>433</v>
      </c>
      <c r="R5379" t="str">
        <f t="shared" si="296"/>
        <v>Weekday</v>
      </c>
      <c r="S5379" s="27">
        <f t="shared" si="297"/>
        <v>42893</v>
      </c>
      <c r="T5379" t="str">
        <f t="shared" si="298"/>
        <v>D</v>
      </c>
      <c r="V5379" t="str">
        <f t="shared" ref="V5379:V5442" si="299">T5379&amp;U5379</f>
        <v>D</v>
      </c>
    </row>
    <row r="5380" spans="1:22" x14ac:dyDescent="0.25">
      <c r="A5380" t="s">
        <v>391</v>
      </c>
      <c r="B5380" t="s">
        <v>218</v>
      </c>
      <c r="C5380">
        <v>170845100</v>
      </c>
      <c r="D5380">
        <v>66</v>
      </c>
      <c r="E5380" t="s">
        <v>90</v>
      </c>
      <c r="G5380">
        <v>62.174999999999997</v>
      </c>
      <c r="H5380">
        <v>2017</v>
      </c>
      <c r="I5380">
        <v>3</v>
      </c>
      <c r="J5380">
        <v>24</v>
      </c>
      <c r="K5380">
        <v>11</v>
      </c>
      <c r="L5380">
        <v>10</v>
      </c>
      <c r="M5380" t="s">
        <v>900</v>
      </c>
      <c r="N5380" t="s">
        <v>860</v>
      </c>
      <c r="O5380" t="s">
        <v>799</v>
      </c>
      <c r="Q5380" t="s">
        <v>433</v>
      </c>
      <c r="R5380" t="str">
        <f t="shared" si="296"/>
        <v>Weekday</v>
      </c>
      <c r="S5380" s="27">
        <f t="shared" si="297"/>
        <v>42818</v>
      </c>
      <c r="T5380" t="str">
        <f t="shared" si="298"/>
        <v>D</v>
      </c>
      <c r="V5380" t="str">
        <f t="shared" si="299"/>
        <v>D</v>
      </c>
    </row>
    <row r="5381" spans="1:22" x14ac:dyDescent="0.25">
      <c r="A5381" t="s">
        <v>391</v>
      </c>
      <c r="B5381" t="s">
        <v>218</v>
      </c>
      <c r="C5381">
        <v>140205153</v>
      </c>
      <c r="D5381">
        <v>66</v>
      </c>
      <c r="E5381" t="s">
        <v>90</v>
      </c>
      <c r="G5381">
        <v>62.177</v>
      </c>
      <c r="H5381">
        <v>2014</v>
      </c>
      <c r="I5381">
        <v>1</v>
      </c>
      <c r="J5381">
        <v>20</v>
      </c>
      <c r="K5381">
        <v>13</v>
      </c>
      <c r="L5381">
        <v>41</v>
      </c>
      <c r="M5381" t="s">
        <v>900</v>
      </c>
      <c r="N5381" t="s">
        <v>404</v>
      </c>
      <c r="O5381" t="s">
        <v>799</v>
      </c>
      <c r="Q5381" t="s">
        <v>433</v>
      </c>
      <c r="R5381" t="str">
        <f t="shared" si="296"/>
        <v>Weekday</v>
      </c>
      <c r="S5381" s="27">
        <f t="shared" si="297"/>
        <v>41659</v>
      </c>
      <c r="T5381" t="str">
        <f t="shared" si="298"/>
        <v>S</v>
      </c>
      <c r="V5381" t="str">
        <f t="shared" si="299"/>
        <v>S</v>
      </c>
    </row>
    <row r="5382" spans="1:22" x14ac:dyDescent="0.25">
      <c r="A5382" t="s">
        <v>391</v>
      </c>
      <c r="B5382" t="s">
        <v>218</v>
      </c>
      <c r="C5382">
        <v>141885146</v>
      </c>
      <c r="D5382">
        <v>66</v>
      </c>
      <c r="E5382" t="s">
        <v>90</v>
      </c>
      <c r="G5382">
        <v>62.177999999999997</v>
      </c>
      <c r="H5382">
        <v>2014</v>
      </c>
      <c r="I5382">
        <v>6</v>
      </c>
      <c r="J5382">
        <v>1</v>
      </c>
      <c r="K5382">
        <v>2</v>
      </c>
      <c r="L5382">
        <v>15</v>
      </c>
      <c r="M5382" t="s">
        <v>899</v>
      </c>
      <c r="N5382" t="s">
        <v>171</v>
      </c>
      <c r="O5382" t="s">
        <v>799</v>
      </c>
      <c r="Q5382" t="s">
        <v>433</v>
      </c>
      <c r="R5382" t="str">
        <f t="shared" si="296"/>
        <v>Weekend</v>
      </c>
      <c r="S5382" s="27">
        <f t="shared" si="297"/>
        <v>41791</v>
      </c>
      <c r="T5382" t="str">
        <f t="shared" si="298"/>
        <v>S</v>
      </c>
      <c r="V5382" t="str">
        <f t="shared" si="299"/>
        <v>S</v>
      </c>
    </row>
    <row r="5383" spans="1:22" x14ac:dyDescent="0.25">
      <c r="A5383" t="s">
        <v>391</v>
      </c>
      <c r="B5383" t="s">
        <v>218</v>
      </c>
      <c r="C5383">
        <v>161695131</v>
      </c>
      <c r="D5383">
        <v>66</v>
      </c>
      <c r="E5383" t="s">
        <v>90</v>
      </c>
      <c r="G5383">
        <v>62.177999999999997</v>
      </c>
      <c r="H5383">
        <v>2016</v>
      </c>
      <c r="I5383">
        <v>6</v>
      </c>
      <c r="J5383">
        <v>16</v>
      </c>
      <c r="K5383">
        <v>13</v>
      </c>
      <c r="L5383">
        <v>45</v>
      </c>
      <c r="M5383" t="s">
        <v>900</v>
      </c>
      <c r="N5383" t="s">
        <v>860</v>
      </c>
      <c r="O5383" t="s">
        <v>799</v>
      </c>
      <c r="Q5383" t="s">
        <v>433</v>
      </c>
      <c r="R5383" t="str">
        <f t="shared" si="296"/>
        <v>Weekday</v>
      </c>
      <c r="S5383" s="27">
        <f t="shared" si="297"/>
        <v>42537</v>
      </c>
      <c r="T5383" t="str">
        <f t="shared" si="298"/>
        <v>D</v>
      </c>
      <c r="V5383" t="str">
        <f t="shared" si="299"/>
        <v>D</v>
      </c>
    </row>
    <row r="5384" spans="1:22" x14ac:dyDescent="0.25">
      <c r="A5384" t="s">
        <v>391</v>
      </c>
      <c r="B5384" t="s">
        <v>218</v>
      </c>
      <c r="C5384">
        <v>143435113</v>
      </c>
      <c r="D5384">
        <v>66</v>
      </c>
      <c r="E5384" t="s">
        <v>90</v>
      </c>
      <c r="G5384">
        <v>62.179000000000002</v>
      </c>
      <c r="H5384">
        <v>2014</v>
      </c>
      <c r="I5384">
        <v>12</v>
      </c>
      <c r="J5384">
        <v>6</v>
      </c>
      <c r="K5384">
        <v>12</v>
      </c>
      <c r="L5384">
        <v>59</v>
      </c>
      <c r="M5384" t="s">
        <v>900</v>
      </c>
      <c r="N5384" t="s">
        <v>860</v>
      </c>
      <c r="O5384" t="s">
        <v>799</v>
      </c>
      <c r="Q5384" t="s">
        <v>433</v>
      </c>
      <c r="R5384" t="str">
        <f t="shared" si="296"/>
        <v>Weekend</v>
      </c>
      <c r="S5384" s="27">
        <f t="shared" si="297"/>
        <v>41979</v>
      </c>
      <c r="T5384" t="str">
        <f t="shared" si="298"/>
        <v>S</v>
      </c>
      <c r="V5384" t="str">
        <f t="shared" si="299"/>
        <v>S</v>
      </c>
    </row>
    <row r="5385" spans="1:22" x14ac:dyDescent="0.25">
      <c r="A5385" t="s">
        <v>391</v>
      </c>
      <c r="B5385" t="s">
        <v>218</v>
      </c>
      <c r="C5385">
        <v>143655290</v>
      </c>
      <c r="D5385">
        <v>66</v>
      </c>
      <c r="E5385" t="s">
        <v>90</v>
      </c>
      <c r="G5385">
        <v>62.180999999999997</v>
      </c>
      <c r="H5385">
        <v>2014</v>
      </c>
      <c r="I5385">
        <v>12</v>
      </c>
      <c r="J5385">
        <v>31</v>
      </c>
      <c r="K5385">
        <v>15</v>
      </c>
      <c r="L5385">
        <v>1</v>
      </c>
      <c r="M5385" t="s">
        <v>900</v>
      </c>
      <c r="N5385" t="s">
        <v>860</v>
      </c>
      <c r="O5385" t="s">
        <v>799</v>
      </c>
      <c r="Q5385" t="s">
        <v>433</v>
      </c>
      <c r="R5385" t="str">
        <f t="shared" si="296"/>
        <v>Weekday</v>
      </c>
      <c r="S5385" s="27">
        <f t="shared" si="297"/>
        <v>42004</v>
      </c>
      <c r="T5385" t="str">
        <f t="shared" si="298"/>
        <v>S</v>
      </c>
      <c r="V5385" t="str">
        <f t="shared" si="299"/>
        <v>S</v>
      </c>
    </row>
    <row r="5386" spans="1:22" x14ac:dyDescent="0.25">
      <c r="A5386" t="s">
        <v>391</v>
      </c>
      <c r="B5386" t="s">
        <v>218</v>
      </c>
      <c r="C5386">
        <v>150915240</v>
      </c>
      <c r="D5386">
        <v>66</v>
      </c>
      <c r="E5386" t="s">
        <v>90</v>
      </c>
      <c r="G5386">
        <v>62.182000000000002</v>
      </c>
      <c r="H5386">
        <v>2015</v>
      </c>
      <c r="I5386">
        <v>3</v>
      </c>
      <c r="J5386">
        <v>31</v>
      </c>
      <c r="K5386">
        <v>18</v>
      </c>
      <c r="L5386">
        <v>24</v>
      </c>
      <c r="M5386" t="s">
        <v>899</v>
      </c>
      <c r="N5386" t="s">
        <v>860</v>
      </c>
      <c r="O5386" t="s">
        <v>799</v>
      </c>
      <c r="Q5386" t="s">
        <v>433</v>
      </c>
      <c r="R5386" t="str">
        <f t="shared" si="296"/>
        <v>Weekday</v>
      </c>
      <c r="S5386" s="27">
        <f t="shared" si="297"/>
        <v>42094</v>
      </c>
      <c r="T5386" t="str">
        <f t="shared" si="298"/>
        <v>S</v>
      </c>
      <c r="V5386" t="str">
        <f t="shared" si="299"/>
        <v>S</v>
      </c>
    </row>
    <row r="5387" spans="1:22" x14ac:dyDescent="0.25">
      <c r="A5387" t="s">
        <v>391</v>
      </c>
      <c r="S5387" s="27"/>
      <c r="V5387" t="str">
        <f t="shared" si="299"/>
        <v/>
      </c>
    </row>
    <row r="5388" spans="1:22" x14ac:dyDescent="0.25">
      <c r="A5388" t="s">
        <v>391</v>
      </c>
      <c r="B5388" t="s">
        <v>218</v>
      </c>
      <c r="C5388">
        <v>131195253</v>
      </c>
      <c r="D5388">
        <v>66</v>
      </c>
      <c r="E5388" t="s">
        <v>90</v>
      </c>
      <c r="G5388">
        <v>62.786000000000001</v>
      </c>
      <c r="H5388">
        <v>2013</v>
      </c>
      <c r="I5388">
        <v>4</v>
      </c>
      <c r="J5388">
        <v>28</v>
      </c>
      <c r="K5388">
        <v>15</v>
      </c>
      <c r="L5388">
        <v>0</v>
      </c>
      <c r="M5388" t="s">
        <v>900</v>
      </c>
      <c r="N5388" t="s">
        <v>860</v>
      </c>
      <c r="O5388" t="s">
        <v>799</v>
      </c>
      <c r="Q5388" t="s">
        <v>435</v>
      </c>
      <c r="R5388" t="str">
        <f t="shared" si="296"/>
        <v>Weekend</v>
      </c>
      <c r="S5388" s="27">
        <f t="shared" si="297"/>
        <v>41392</v>
      </c>
      <c r="T5388" t="str">
        <f t="shared" si="298"/>
        <v>S</v>
      </c>
      <c r="V5388" t="str">
        <f t="shared" si="299"/>
        <v>S</v>
      </c>
    </row>
    <row r="5389" spans="1:22" x14ac:dyDescent="0.25">
      <c r="A5389" t="s">
        <v>391</v>
      </c>
      <c r="B5389" t="s">
        <v>218</v>
      </c>
      <c r="C5389">
        <v>150205176</v>
      </c>
      <c r="D5389">
        <v>66</v>
      </c>
      <c r="E5389" t="s">
        <v>90</v>
      </c>
      <c r="G5389">
        <v>62.195999999999998</v>
      </c>
      <c r="H5389">
        <v>2015</v>
      </c>
      <c r="I5389">
        <v>1</v>
      </c>
      <c r="J5389">
        <v>17</v>
      </c>
      <c r="K5389">
        <v>18</v>
      </c>
      <c r="L5389">
        <v>20</v>
      </c>
      <c r="M5389" t="s">
        <v>900</v>
      </c>
      <c r="N5389" t="s">
        <v>404</v>
      </c>
      <c r="O5389" t="s">
        <v>799</v>
      </c>
      <c r="Q5389" t="s">
        <v>433</v>
      </c>
      <c r="R5389" t="str">
        <f t="shared" si="296"/>
        <v>Weekend</v>
      </c>
      <c r="S5389" s="27">
        <f t="shared" si="297"/>
        <v>42021</v>
      </c>
      <c r="T5389" t="str">
        <f t="shared" si="298"/>
        <v>S</v>
      </c>
      <c r="V5389" t="str">
        <f t="shared" si="299"/>
        <v>S</v>
      </c>
    </row>
    <row r="5390" spans="1:22" x14ac:dyDescent="0.25">
      <c r="A5390" t="s">
        <v>391</v>
      </c>
      <c r="B5390" t="s">
        <v>218</v>
      </c>
      <c r="C5390">
        <v>160145188</v>
      </c>
      <c r="D5390">
        <v>66</v>
      </c>
      <c r="E5390" t="s">
        <v>90</v>
      </c>
      <c r="G5390">
        <v>62.195</v>
      </c>
      <c r="H5390">
        <v>2016</v>
      </c>
      <c r="I5390">
        <v>1</v>
      </c>
      <c r="J5390">
        <v>14</v>
      </c>
      <c r="K5390">
        <v>5</v>
      </c>
      <c r="L5390">
        <v>56</v>
      </c>
      <c r="M5390" t="s">
        <v>900</v>
      </c>
      <c r="N5390" t="s">
        <v>860</v>
      </c>
      <c r="O5390" t="s">
        <v>799</v>
      </c>
      <c r="Q5390" t="s">
        <v>433</v>
      </c>
      <c r="R5390" t="str">
        <f t="shared" si="296"/>
        <v>Weekday</v>
      </c>
      <c r="S5390" s="27">
        <f t="shared" si="297"/>
        <v>42383</v>
      </c>
      <c r="T5390" t="str">
        <f t="shared" si="298"/>
        <v>D</v>
      </c>
      <c r="V5390" t="str">
        <f t="shared" si="299"/>
        <v>D</v>
      </c>
    </row>
    <row r="5391" spans="1:22" x14ac:dyDescent="0.25">
      <c r="A5391" t="s">
        <v>391</v>
      </c>
      <c r="B5391" t="s">
        <v>218</v>
      </c>
      <c r="C5391">
        <v>132055034</v>
      </c>
      <c r="D5391">
        <v>66</v>
      </c>
      <c r="E5391" t="s">
        <v>90</v>
      </c>
      <c r="G5391">
        <v>62.198</v>
      </c>
      <c r="H5391">
        <v>2013</v>
      </c>
      <c r="I5391">
        <v>7</v>
      </c>
      <c r="J5391">
        <v>23</v>
      </c>
      <c r="K5391">
        <v>1</v>
      </c>
      <c r="L5391">
        <v>0</v>
      </c>
      <c r="M5391" t="s">
        <v>900</v>
      </c>
      <c r="N5391" t="s">
        <v>860</v>
      </c>
      <c r="O5391" t="s">
        <v>799</v>
      </c>
      <c r="Q5391" t="s">
        <v>433</v>
      </c>
      <c r="R5391" t="str">
        <f t="shared" si="296"/>
        <v>Weekday</v>
      </c>
      <c r="S5391" s="27">
        <f t="shared" si="297"/>
        <v>41478</v>
      </c>
      <c r="T5391" t="str">
        <f t="shared" si="298"/>
        <v>S</v>
      </c>
      <c r="V5391" t="str">
        <f t="shared" si="299"/>
        <v>S</v>
      </c>
    </row>
    <row r="5392" spans="1:22" x14ac:dyDescent="0.25">
      <c r="A5392" t="s">
        <v>391</v>
      </c>
      <c r="B5392" t="s">
        <v>218</v>
      </c>
      <c r="C5392">
        <v>173255472</v>
      </c>
      <c r="D5392">
        <v>66</v>
      </c>
      <c r="E5392" t="s">
        <v>90</v>
      </c>
      <c r="G5392">
        <v>62.201000000000001</v>
      </c>
      <c r="H5392">
        <v>2017</v>
      </c>
      <c r="I5392">
        <v>11</v>
      </c>
      <c r="J5392">
        <v>18</v>
      </c>
      <c r="K5392">
        <v>17</v>
      </c>
      <c r="L5392">
        <v>17</v>
      </c>
      <c r="M5392" t="s">
        <v>900</v>
      </c>
      <c r="N5392" t="s">
        <v>860</v>
      </c>
      <c r="O5392" t="s">
        <v>799</v>
      </c>
      <c r="Q5392" t="s">
        <v>433</v>
      </c>
      <c r="R5392" t="str">
        <f t="shared" si="296"/>
        <v>Weekend</v>
      </c>
      <c r="S5392" s="27">
        <f t="shared" si="297"/>
        <v>43057</v>
      </c>
      <c r="T5392" t="str">
        <f t="shared" si="298"/>
        <v>D</v>
      </c>
      <c r="V5392" t="str">
        <f t="shared" si="299"/>
        <v>D</v>
      </c>
    </row>
    <row r="5393" spans="1:22" x14ac:dyDescent="0.25">
      <c r="A5393" t="s">
        <v>391</v>
      </c>
      <c r="S5393" s="27"/>
      <c r="V5393" t="str">
        <f t="shared" si="299"/>
        <v/>
      </c>
    </row>
    <row r="5394" spans="1:22" x14ac:dyDescent="0.25">
      <c r="A5394" t="s">
        <v>391</v>
      </c>
      <c r="B5394" t="s">
        <v>218</v>
      </c>
      <c r="C5394">
        <v>163485167</v>
      </c>
      <c r="D5394">
        <v>66</v>
      </c>
      <c r="E5394" t="s">
        <v>90</v>
      </c>
      <c r="G5394">
        <v>62.206000000000003</v>
      </c>
      <c r="H5394">
        <v>2016</v>
      </c>
      <c r="I5394">
        <v>12</v>
      </c>
      <c r="J5394">
        <v>1</v>
      </c>
      <c r="K5394">
        <v>17</v>
      </c>
      <c r="L5394">
        <v>45</v>
      </c>
      <c r="M5394" t="s">
        <v>900</v>
      </c>
      <c r="N5394" t="s">
        <v>860</v>
      </c>
      <c r="O5394" t="s">
        <v>799</v>
      </c>
      <c r="Q5394" t="s">
        <v>433</v>
      </c>
      <c r="R5394" t="str">
        <f t="shared" si="296"/>
        <v>Weekday</v>
      </c>
      <c r="S5394" s="27">
        <f t="shared" si="297"/>
        <v>42705</v>
      </c>
      <c r="T5394" t="str">
        <f t="shared" si="298"/>
        <v>D</v>
      </c>
      <c r="V5394" t="str">
        <f t="shared" si="299"/>
        <v>D</v>
      </c>
    </row>
    <row r="5395" spans="1:22" x14ac:dyDescent="0.25">
      <c r="A5395" t="s">
        <v>391</v>
      </c>
      <c r="B5395" t="s">
        <v>218</v>
      </c>
      <c r="C5395">
        <v>133155312</v>
      </c>
      <c r="D5395">
        <v>66</v>
      </c>
      <c r="E5395" t="s">
        <v>90</v>
      </c>
      <c r="G5395">
        <v>62.206000000000003</v>
      </c>
      <c r="H5395">
        <v>2013</v>
      </c>
      <c r="I5395">
        <v>11</v>
      </c>
      <c r="J5395">
        <v>9</v>
      </c>
      <c r="K5395">
        <v>21</v>
      </c>
      <c r="L5395">
        <v>58</v>
      </c>
      <c r="M5395" t="s">
        <v>899</v>
      </c>
      <c r="N5395" t="s">
        <v>860</v>
      </c>
      <c r="O5395" t="s">
        <v>799</v>
      </c>
      <c r="Q5395" t="s">
        <v>433</v>
      </c>
      <c r="R5395" t="str">
        <f t="shared" si="296"/>
        <v>Weekend</v>
      </c>
      <c r="S5395" s="27">
        <f t="shared" si="297"/>
        <v>41587</v>
      </c>
      <c r="T5395" t="str">
        <f t="shared" si="298"/>
        <v>S</v>
      </c>
      <c r="V5395" t="str">
        <f t="shared" si="299"/>
        <v>S</v>
      </c>
    </row>
    <row r="5396" spans="1:22" x14ac:dyDescent="0.25">
      <c r="A5396" t="s">
        <v>391</v>
      </c>
      <c r="S5396" s="27"/>
      <c r="V5396" t="str">
        <f t="shared" si="299"/>
        <v/>
      </c>
    </row>
    <row r="5397" spans="1:22" x14ac:dyDescent="0.25">
      <c r="A5397" t="s">
        <v>391</v>
      </c>
      <c r="S5397" s="27"/>
      <c r="V5397" t="str">
        <f t="shared" si="299"/>
        <v/>
      </c>
    </row>
    <row r="5398" spans="1:22" x14ac:dyDescent="0.25">
      <c r="A5398" t="s">
        <v>391</v>
      </c>
      <c r="B5398" t="s">
        <v>218</v>
      </c>
      <c r="C5398">
        <v>173285135</v>
      </c>
      <c r="D5398">
        <v>66</v>
      </c>
      <c r="E5398" t="s">
        <v>90</v>
      </c>
      <c r="G5398">
        <v>62.209000000000003</v>
      </c>
      <c r="H5398">
        <v>2017</v>
      </c>
      <c r="I5398">
        <v>11</v>
      </c>
      <c r="J5398">
        <v>23</v>
      </c>
      <c r="K5398">
        <v>20</v>
      </c>
      <c r="L5398">
        <v>15</v>
      </c>
      <c r="M5398" t="s">
        <v>900</v>
      </c>
      <c r="N5398" t="s">
        <v>171</v>
      </c>
      <c r="O5398" t="s">
        <v>799</v>
      </c>
      <c r="Q5398" t="s">
        <v>433</v>
      </c>
      <c r="R5398" t="str">
        <f t="shared" si="296"/>
        <v>Weekday</v>
      </c>
      <c r="S5398" s="27">
        <f t="shared" si="297"/>
        <v>43062</v>
      </c>
      <c r="T5398" t="str">
        <f t="shared" si="298"/>
        <v>D</v>
      </c>
      <c r="V5398" t="str">
        <f t="shared" si="299"/>
        <v>D</v>
      </c>
    </row>
    <row r="5399" spans="1:22" x14ac:dyDescent="0.25">
      <c r="A5399" t="s">
        <v>391</v>
      </c>
      <c r="B5399" t="s">
        <v>218</v>
      </c>
      <c r="C5399">
        <v>132505090</v>
      </c>
      <c r="D5399">
        <v>66</v>
      </c>
      <c r="E5399" t="s">
        <v>90</v>
      </c>
      <c r="G5399">
        <v>62.209000000000003</v>
      </c>
      <c r="H5399">
        <v>2013</v>
      </c>
      <c r="I5399">
        <v>9</v>
      </c>
      <c r="J5399">
        <v>7</v>
      </c>
      <c r="K5399">
        <v>10</v>
      </c>
      <c r="L5399">
        <v>47</v>
      </c>
      <c r="M5399" t="s">
        <v>900</v>
      </c>
      <c r="N5399" t="s">
        <v>860</v>
      </c>
      <c r="O5399" t="s">
        <v>799</v>
      </c>
      <c r="Q5399" t="s">
        <v>433</v>
      </c>
      <c r="R5399" t="str">
        <f t="shared" si="296"/>
        <v>Weekend</v>
      </c>
      <c r="S5399" s="27">
        <f t="shared" si="297"/>
        <v>41524</v>
      </c>
      <c r="T5399" t="str">
        <f t="shared" si="298"/>
        <v>S</v>
      </c>
      <c r="V5399" t="str">
        <f t="shared" si="299"/>
        <v>S</v>
      </c>
    </row>
    <row r="5400" spans="1:22" x14ac:dyDescent="0.25">
      <c r="A5400" t="s">
        <v>391</v>
      </c>
      <c r="B5400" t="s">
        <v>218</v>
      </c>
      <c r="C5400">
        <v>173405163</v>
      </c>
      <c r="D5400">
        <v>66</v>
      </c>
      <c r="E5400" t="s">
        <v>90</v>
      </c>
      <c r="G5400">
        <v>62.210999999999999</v>
      </c>
      <c r="H5400">
        <v>2017</v>
      </c>
      <c r="I5400">
        <v>12</v>
      </c>
      <c r="J5400">
        <v>6</v>
      </c>
      <c r="K5400">
        <v>7</v>
      </c>
      <c r="L5400">
        <v>9</v>
      </c>
      <c r="M5400" t="s">
        <v>900</v>
      </c>
      <c r="N5400" t="s">
        <v>860</v>
      </c>
      <c r="O5400" t="s">
        <v>799</v>
      </c>
      <c r="Q5400" t="s">
        <v>433</v>
      </c>
      <c r="R5400" t="str">
        <f t="shared" si="296"/>
        <v>Weekday</v>
      </c>
      <c r="S5400" s="27">
        <f t="shared" si="297"/>
        <v>43075</v>
      </c>
      <c r="T5400" t="str">
        <f t="shared" si="298"/>
        <v>D</v>
      </c>
      <c r="V5400" t="str">
        <f t="shared" si="299"/>
        <v>D</v>
      </c>
    </row>
    <row r="5401" spans="1:22" x14ac:dyDescent="0.25">
      <c r="A5401" t="s">
        <v>391</v>
      </c>
      <c r="B5401" t="s">
        <v>218</v>
      </c>
      <c r="C5401">
        <v>163115091</v>
      </c>
      <c r="D5401">
        <v>66</v>
      </c>
      <c r="E5401" t="s">
        <v>90</v>
      </c>
      <c r="G5401">
        <v>62.210999999999999</v>
      </c>
      <c r="H5401">
        <v>2016</v>
      </c>
      <c r="I5401">
        <v>11</v>
      </c>
      <c r="J5401">
        <v>3</v>
      </c>
      <c r="K5401">
        <v>20</v>
      </c>
      <c r="L5401">
        <v>30</v>
      </c>
      <c r="M5401" t="s">
        <v>900</v>
      </c>
      <c r="N5401" t="s">
        <v>860</v>
      </c>
      <c r="O5401" t="s">
        <v>799</v>
      </c>
      <c r="Q5401" t="s">
        <v>433</v>
      </c>
      <c r="R5401" t="str">
        <f t="shared" si="296"/>
        <v>Weekday</v>
      </c>
      <c r="S5401" s="27">
        <f t="shared" si="297"/>
        <v>42677</v>
      </c>
      <c r="T5401" t="str">
        <f t="shared" si="298"/>
        <v>D</v>
      </c>
      <c r="V5401" t="str">
        <f t="shared" si="299"/>
        <v>D</v>
      </c>
    </row>
    <row r="5402" spans="1:22" x14ac:dyDescent="0.25">
      <c r="A5402" t="s">
        <v>391</v>
      </c>
      <c r="B5402" t="s">
        <v>218</v>
      </c>
      <c r="C5402">
        <v>162125124</v>
      </c>
      <c r="D5402">
        <v>66</v>
      </c>
      <c r="E5402" t="s">
        <v>90</v>
      </c>
      <c r="G5402">
        <v>62.213999999999999</v>
      </c>
      <c r="H5402">
        <v>2016</v>
      </c>
      <c r="I5402">
        <v>7</v>
      </c>
      <c r="J5402">
        <v>30</v>
      </c>
      <c r="K5402">
        <v>11</v>
      </c>
      <c r="L5402">
        <v>0</v>
      </c>
      <c r="M5402" t="s">
        <v>900</v>
      </c>
      <c r="N5402" t="s">
        <v>171</v>
      </c>
      <c r="O5402" t="s">
        <v>799</v>
      </c>
      <c r="Q5402" t="s">
        <v>433</v>
      </c>
      <c r="R5402" t="str">
        <f t="shared" si="296"/>
        <v>Weekend</v>
      </c>
      <c r="S5402" s="27">
        <f t="shared" si="297"/>
        <v>42581</v>
      </c>
      <c r="T5402" t="str">
        <f t="shared" si="298"/>
        <v>D</v>
      </c>
      <c r="V5402" t="str">
        <f t="shared" si="299"/>
        <v>D</v>
      </c>
    </row>
    <row r="5403" spans="1:22" x14ac:dyDescent="0.25">
      <c r="A5403" t="s">
        <v>391</v>
      </c>
      <c r="B5403" t="s">
        <v>218</v>
      </c>
      <c r="C5403">
        <v>132465213</v>
      </c>
      <c r="D5403">
        <v>66</v>
      </c>
      <c r="E5403" t="s">
        <v>90</v>
      </c>
      <c r="G5403">
        <v>62.213000000000001</v>
      </c>
      <c r="H5403">
        <v>2013</v>
      </c>
      <c r="I5403">
        <v>8</v>
      </c>
      <c r="J5403">
        <v>31</v>
      </c>
      <c r="K5403">
        <v>17</v>
      </c>
      <c r="L5403">
        <v>25</v>
      </c>
      <c r="M5403" t="s">
        <v>900</v>
      </c>
      <c r="N5403" t="s">
        <v>860</v>
      </c>
      <c r="O5403" t="s">
        <v>799</v>
      </c>
      <c r="Q5403" t="s">
        <v>433</v>
      </c>
      <c r="R5403" t="str">
        <f t="shared" si="296"/>
        <v>Weekend</v>
      </c>
      <c r="S5403" s="27">
        <f t="shared" si="297"/>
        <v>41517</v>
      </c>
      <c r="T5403" t="str">
        <f t="shared" si="298"/>
        <v>S</v>
      </c>
      <c r="V5403" t="str">
        <f t="shared" si="299"/>
        <v>S</v>
      </c>
    </row>
    <row r="5404" spans="1:22" x14ac:dyDescent="0.25">
      <c r="A5404" t="s">
        <v>391</v>
      </c>
      <c r="B5404" t="s">
        <v>218</v>
      </c>
      <c r="C5404">
        <v>162155174</v>
      </c>
      <c r="D5404">
        <v>66</v>
      </c>
      <c r="E5404" t="s">
        <v>90</v>
      </c>
      <c r="G5404">
        <v>62.215000000000003</v>
      </c>
      <c r="H5404">
        <v>2016</v>
      </c>
      <c r="I5404">
        <v>8</v>
      </c>
      <c r="J5404">
        <v>2</v>
      </c>
      <c r="K5404">
        <v>9</v>
      </c>
      <c r="L5404">
        <v>15</v>
      </c>
      <c r="M5404" t="s">
        <v>900</v>
      </c>
      <c r="N5404" t="s">
        <v>860</v>
      </c>
      <c r="O5404" t="s">
        <v>799</v>
      </c>
      <c r="Q5404" t="s">
        <v>433</v>
      </c>
      <c r="R5404" t="str">
        <f t="shared" si="296"/>
        <v>Weekday</v>
      </c>
      <c r="S5404" s="27">
        <f t="shared" si="297"/>
        <v>42584</v>
      </c>
      <c r="T5404" t="str">
        <f t="shared" si="298"/>
        <v>D</v>
      </c>
      <c r="V5404" t="str">
        <f t="shared" si="299"/>
        <v>D</v>
      </c>
    </row>
    <row r="5405" spans="1:22" x14ac:dyDescent="0.25">
      <c r="A5405" t="s">
        <v>391</v>
      </c>
      <c r="B5405" t="s">
        <v>218</v>
      </c>
      <c r="C5405">
        <v>143195130</v>
      </c>
      <c r="D5405">
        <v>66</v>
      </c>
      <c r="E5405" t="s">
        <v>90</v>
      </c>
      <c r="G5405">
        <v>62.220999999999997</v>
      </c>
      <c r="H5405">
        <v>2014</v>
      </c>
      <c r="I5405">
        <v>11</v>
      </c>
      <c r="J5405">
        <v>15</v>
      </c>
      <c r="K5405">
        <v>12</v>
      </c>
      <c r="L5405">
        <v>26</v>
      </c>
      <c r="M5405" t="s">
        <v>900</v>
      </c>
      <c r="N5405" t="s">
        <v>404</v>
      </c>
      <c r="O5405" t="s">
        <v>799</v>
      </c>
      <c r="Q5405" t="s">
        <v>433</v>
      </c>
      <c r="R5405" t="str">
        <f t="shared" si="296"/>
        <v>Weekend</v>
      </c>
      <c r="S5405" s="27">
        <f t="shared" si="297"/>
        <v>41958</v>
      </c>
      <c r="T5405" t="str">
        <f t="shared" si="298"/>
        <v>S</v>
      </c>
      <c r="V5405" t="str">
        <f t="shared" si="299"/>
        <v>S</v>
      </c>
    </row>
    <row r="5406" spans="1:22" x14ac:dyDescent="0.25">
      <c r="A5406" t="s">
        <v>391</v>
      </c>
      <c r="B5406" t="s">
        <v>218</v>
      </c>
      <c r="C5406">
        <v>172975241</v>
      </c>
      <c r="D5406">
        <v>66</v>
      </c>
      <c r="E5406" t="s">
        <v>90</v>
      </c>
      <c r="G5406">
        <v>62.220999999999997</v>
      </c>
      <c r="H5406">
        <v>2017</v>
      </c>
      <c r="I5406">
        <v>10</v>
      </c>
      <c r="J5406">
        <v>24</v>
      </c>
      <c r="K5406">
        <v>6</v>
      </c>
      <c r="L5406">
        <v>58</v>
      </c>
      <c r="M5406" t="s">
        <v>900</v>
      </c>
      <c r="N5406" t="s">
        <v>170</v>
      </c>
      <c r="O5406" t="s">
        <v>799</v>
      </c>
      <c r="Q5406" t="s">
        <v>433</v>
      </c>
      <c r="R5406" t="str">
        <f t="shared" si="296"/>
        <v>Weekday</v>
      </c>
      <c r="S5406" s="27">
        <f t="shared" si="297"/>
        <v>43032</v>
      </c>
      <c r="T5406" t="str">
        <f t="shared" si="298"/>
        <v>D</v>
      </c>
      <c r="V5406" t="str">
        <f t="shared" si="299"/>
        <v>D</v>
      </c>
    </row>
    <row r="5407" spans="1:22" x14ac:dyDescent="0.25">
      <c r="A5407" t="s">
        <v>391</v>
      </c>
      <c r="B5407" t="s">
        <v>218</v>
      </c>
      <c r="C5407">
        <v>133645003</v>
      </c>
      <c r="D5407">
        <v>66</v>
      </c>
      <c r="E5407" t="s">
        <v>90</v>
      </c>
      <c r="G5407">
        <v>62.222000000000001</v>
      </c>
      <c r="H5407">
        <v>2013</v>
      </c>
      <c r="I5407">
        <v>12</v>
      </c>
      <c r="J5407">
        <v>28</v>
      </c>
      <c r="K5407">
        <v>14</v>
      </c>
      <c r="L5407">
        <v>4</v>
      </c>
      <c r="M5407" t="s">
        <v>900</v>
      </c>
      <c r="N5407" t="s">
        <v>171</v>
      </c>
      <c r="O5407" t="s">
        <v>799</v>
      </c>
      <c r="Q5407" t="s">
        <v>433</v>
      </c>
      <c r="R5407" t="str">
        <f t="shared" si="296"/>
        <v>Weekend</v>
      </c>
      <c r="S5407" s="27">
        <f t="shared" si="297"/>
        <v>41636</v>
      </c>
      <c r="T5407" t="str">
        <f t="shared" si="298"/>
        <v>S</v>
      </c>
      <c r="V5407" t="str">
        <f t="shared" si="299"/>
        <v>S</v>
      </c>
    </row>
    <row r="5408" spans="1:22" x14ac:dyDescent="0.25">
      <c r="A5408" t="s">
        <v>391</v>
      </c>
      <c r="B5408" t="s">
        <v>218</v>
      </c>
      <c r="C5408">
        <v>130985250</v>
      </c>
      <c r="D5408">
        <v>66</v>
      </c>
      <c r="E5408" t="s">
        <v>90</v>
      </c>
      <c r="G5408">
        <v>62.222999999999999</v>
      </c>
      <c r="H5408">
        <v>2013</v>
      </c>
      <c r="I5408">
        <v>4</v>
      </c>
      <c r="J5408">
        <v>5</v>
      </c>
      <c r="K5408">
        <v>16</v>
      </c>
      <c r="L5408">
        <v>14</v>
      </c>
      <c r="M5408" t="s">
        <v>899</v>
      </c>
      <c r="N5408" t="s">
        <v>860</v>
      </c>
      <c r="O5408" t="s">
        <v>799</v>
      </c>
      <c r="Q5408" t="s">
        <v>433</v>
      </c>
      <c r="R5408" t="str">
        <f t="shared" si="296"/>
        <v>Weekday</v>
      </c>
      <c r="S5408" s="27">
        <f t="shared" si="297"/>
        <v>41369</v>
      </c>
      <c r="T5408" t="str">
        <f t="shared" si="298"/>
        <v>S</v>
      </c>
      <c r="V5408" t="str">
        <f t="shared" si="299"/>
        <v>S</v>
      </c>
    </row>
    <row r="5409" spans="1:22" x14ac:dyDescent="0.25">
      <c r="A5409" t="s">
        <v>391</v>
      </c>
      <c r="B5409" t="s">
        <v>218</v>
      </c>
      <c r="C5409">
        <v>132935145</v>
      </c>
      <c r="D5409">
        <v>66</v>
      </c>
      <c r="E5409" t="s">
        <v>90</v>
      </c>
      <c r="G5409">
        <v>62.225999999999999</v>
      </c>
      <c r="H5409">
        <v>2013</v>
      </c>
      <c r="I5409">
        <v>10</v>
      </c>
      <c r="J5409">
        <v>19</v>
      </c>
      <c r="K5409">
        <v>20</v>
      </c>
      <c r="L5409">
        <v>20</v>
      </c>
      <c r="M5409" t="s">
        <v>900</v>
      </c>
      <c r="N5409" t="s">
        <v>171</v>
      </c>
      <c r="O5409" t="s">
        <v>799</v>
      </c>
      <c r="Q5409" t="s">
        <v>433</v>
      </c>
      <c r="R5409" t="str">
        <f t="shared" si="296"/>
        <v>Weekend</v>
      </c>
      <c r="S5409" s="27">
        <f t="shared" si="297"/>
        <v>41566</v>
      </c>
      <c r="T5409" t="str">
        <f t="shared" si="298"/>
        <v>S</v>
      </c>
      <c r="V5409" t="str">
        <f t="shared" si="299"/>
        <v>S</v>
      </c>
    </row>
    <row r="5410" spans="1:22" x14ac:dyDescent="0.25">
      <c r="A5410" t="s">
        <v>391</v>
      </c>
      <c r="B5410" t="s">
        <v>218</v>
      </c>
      <c r="C5410">
        <v>151280000</v>
      </c>
      <c r="D5410">
        <v>66</v>
      </c>
      <c r="E5410" t="s">
        <v>90</v>
      </c>
      <c r="G5410">
        <v>62.226999999999997</v>
      </c>
      <c r="H5410">
        <v>2015</v>
      </c>
      <c r="I5410">
        <v>2</v>
      </c>
      <c r="J5410">
        <v>8</v>
      </c>
      <c r="K5410">
        <v>21</v>
      </c>
      <c r="L5410">
        <v>25</v>
      </c>
      <c r="M5410" t="s">
        <v>900</v>
      </c>
      <c r="N5410" t="s">
        <v>171</v>
      </c>
      <c r="O5410" t="s">
        <v>799</v>
      </c>
      <c r="Q5410" t="s">
        <v>433</v>
      </c>
      <c r="R5410" t="str">
        <f t="shared" si="296"/>
        <v>Weekend</v>
      </c>
      <c r="S5410" s="27">
        <f t="shared" si="297"/>
        <v>42043</v>
      </c>
      <c r="T5410" t="str">
        <f t="shared" si="298"/>
        <v>S</v>
      </c>
      <c r="V5410" t="str">
        <f t="shared" si="299"/>
        <v>S</v>
      </c>
    </row>
    <row r="5411" spans="1:22" x14ac:dyDescent="0.25">
      <c r="A5411" t="s">
        <v>391</v>
      </c>
      <c r="B5411" t="s">
        <v>218</v>
      </c>
      <c r="C5411">
        <v>172045120</v>
      </c>
      <c r="D5411">
        <v>66</v>
      </c>
      <c r="E5411" t="s">
        <v>90</v>
      </c>
      <c r="G5411">
        <v>62.228000000000002</v>
      </c>
      <c r="H5411">
        <v>2017</v>
      </c>
      <c r="I5411">
        <v>7</v>
      </c>
      <c r="J5411">
        <v>22</v>
      </c>
      <c r="K5411">
        <v>15</v>
      </c>
      <c r="L5411">
        <v>4</v>
      </c>
      <c r="M5411" t="s">
        <v>900</v>
      </c>
      <c r="N5411" t="s">
        <v>171</v>
      </c>
      <c r="O5411" t="s">
        <v>799</v>
      </c>
      <c r="Q5411" t="s">
        <v>433</v>
      </c>
      <c r="R5411" t="str">
        <f t="shared" si="296"/>
        <v>Weekend</v>
      </c>
      <c r="S5411" s="27">
        <f t="shared" si="297"/>
        <v>42938</v>
      </c>
      <c r="T5411" t="str">
        <f t="shared" si="298"/>
        <v>D</v>
      </c>
      <c r="V5411" t="str">
        <f t="shared" si="299"/>
        <v>D</v>
      </c>
    </row>
    <row r="5412" spans="1:22" x14ac:dyDescent="0.25">
      <c r="A5412" t="s">
        <v>391</v>
      </c>
      <c r="B5412" t="s">
        <v>218</v>
      </c>
      <c r="C5412">
        <v>171825139</v>
      </c>
      <c r="D5412">
        <v>66</v>
      </c>
      <c r="E5412" t="s">
        <v>90</v>
      </c>
      <c r="G5412">
        <v>62.228999999999999</v>
      </c>
      <c r="H5412">
        <v>2017</v>
      </c>
      <c r="I5412">
        <v>6</v>
      </c>
      <c r="J5412">
        <v>29</v>
      </c>
      <c r="K5412">
        <v>9</v>
      </c>
      <c r="L5412">
        <v>29</v>
      </c>
      <c r="M5412" t="s">
        <v>900</v>
      </c>
      <c r="N5412" t="s">
        <v>860</v>
      </c>
      <c r="O5412" t="s">
        <v>799</v>
      </c>
      <c r="Q5412" t="s">
        <v>433</v>
      </c>
      <c r="R5412" t="str">
        <f t="shared" si="296"/>
        <v>Weekday</v>
      </c>
      <c r="S5412" s="27">
        <f t="shared" si="297"/>
        <v>42915</v>
      </c>
      <c r="T5412" t="str">
        <f t="shared" si="298"/>
        <v>D</v>
      </c>
      <c r="V5412" t="str">
        <f t="shared" si="299"/>
        <v>D</v>
      </c>
    </row>
    <row r="5413" spans="1:22" x14ac:dyDescent="0.25">
      <c r="A5413" t="s">
        <v>391</v>
      </c>
      <c r="B5413" t="s">
        <v>218</v>
      </c>
      <c r="C5413">
        <v>131945082</v>
      </c>
      <c r="D5413">
        <v>66</v>
      </c>
      <c r="E5413" t="s">
        <v>90</v>
      </c>
      <c r="G5413">
        <v>62.228999999999999</v>
      </c>
      <c r="H5413">
        <v>2013</v>
      </c>
      <c r="I5413">
        <v>7</v>
      </c>
      <c r="J5413">
        <v>13</v>
      </c>
      <c r="K5413">
        <v>11</v>
      </c>
      <c r="L5413">
        <v>39</v>
      </c>
      <c r="M5413" t="s">
        <v>900</v>
      </c>
      <c r="N5413" t="s">
        <v>404</v>
      </c>
      <c r="O5413" t="s">
        <v>799</v>
      </c>
      <c r="Q5413" t="s">
        <v>433</v>
      </c>
      <c r="R5413" t="str">
        <f t="shared" si="296"/>
        <v>Weekend</v>
      </c>
      <c r="S5413" s="27">
        <f t="shared" si="297"/>
        <v>41468</v>
      </c>
      <c r="T5413" t="str">
        <f t="shared" si="298"/>
        <v>S</v>
      </c>
      <c r="V5413" t="str">
        <f t="shared" si="299"/>
        <v>S</v>
      </c>
    </row>
    <row r="5414" spans="1:22" x14ac:dyDescent="0.25">
      <c r="A5414" t="s">
        <v>391</v>
      </c>
      <c r="B5414" t="s">
        <v>218</v>
      </c>
      <c r="C5414">
        <v>141195373</v>
      </c>
      <c r="D5414">
        <v>66</v>
      </c>
      <c r="E5414" t="s">
        <v>90</v>
      </c>
      <c r="G5414">
        <v>62.23</v>
      </c>
      <c r="H5414">
        <v>2014</v>
      </c>
      <c r="I5414">
        <v>4</v>
      </c>
      <c r="J5414">
        <v>27</v>
      </c>
      <c r="K5414">
        <v>11</v>
      </c>
      <c r="L5414">
        <v>47</v>
      </c>
      <c r="M5414" t="s">
        <v>900</v>
      </c>
      <c r="N5414" t="s">
        <v>404</v>
      </c>
      <c r="O5414" t="s">
        <v>799</v>
      </c>
      <c r="Q5414" t="s">
        <v>433</v>
      </c>
      <c r="R5414" t="str">
        <f t="shared" si="296"/>
        <v>Weekend</v>
      </c>
      <c r="S5414" s="27">
        <f t="shared" si="297"/>
        <v>41756</v>
      </c>
      <c r="T5414" t="str">
        <f t="shared" si="298"/>
        <v>S</v>
      </c>
      <c r="V5414" t="str">
        <f t="shared" si="299"/>
        <v>S</v>
      </c>
    </row>
    <row r="5415" spans="1:22" x14ac:dyDescent="0.25">
      <c r="A5415" t="s">
        <v>391</v>
      </c>
      <c r="B5415" t="s">
        <v>218</v>
      </c>
      <c r="C5415">
        <v>131715163</v>
      </c>
      <c r="D5415">
        <v>66</v>
      </c>
      <c r="E5415" t="s">
        <v>90</v>
      </c>
      <c r="G5415">
        <v>62.231000000000002</v>
      </c>
      <c r="H5415">
        <v>2013</v>
      </c>
      <c r="I5415">
        <v>6</v>
      </c>
      <c r="J5415">
        <v>20</v>
      </c>
      <c r="K5415">
        <v>13</v>
      </c>
      <c r="L5415">
        <v>44</v>
      </c>
      <c r="M5415" t="s">
        <v>900</v>
      </c>
      <c r="N5415" t="s">
        <v>404</v>
      </c>
      <c r="O5415" t="s">
        <v>799</v>
      </c>
      <c r="Q5415" t="s">
        <v>433</v>
      </c>
      <c r="R5415" t="str">
        <f t="shared" si="296"/>
        <v>Weekday</v>
      </c>
      <c r="S5415" s="27">
        <f t="shared" si="297"/>
        <v>41445</v>
      </c>
      <c r="T5415" t="str">
        <f t="shared" si="298"/>
        <v>S</v>
      </c>
      <c r="V5415" t="str">
        <f t="shared" si="299"/>
        <v>S</v>
      </c>
    </row>
    <row r="5416" spans="1:22" x14ac:dyDescent="0.25">
      <c r="A5416" t="s">
        <v>391</v>
      </c>
      <c r="B5416" t="s">
        <v>218</v>
      </c>
      <c r="C5416">
        <v>171315083</v>
      </c>
      <c r="D5416">
        <v>66</v>
      </c>
      <c r="E5416" t="s">
        <v>90</v>
      </c>
      <c r="G5416">
        <v>62.231000000000002</v>
      </c>
      <c r="H5416">
        <v>2017</v>
      </c>
      <c r="I5416">
        <v>5</v>
      </c>
      <c r="J5416">
        <v>10</v>
      </c>
      <c r="K5416">
        <v>9</v>
      </c>
      <c r="L5416">
        <v>24</v>
      </c>
      <c r="M5416" t="s">
        <v>900</v>
      </c>
      <c r="N5416" t="s">
        <v>860</v>
      </c>
      <c r="O5416" t="s">
        <v>799</v>
      </c>
      <c r="Q5416" t="s">
        <v>433</v>
      </c>
      <c r="R5416" t="str">
        <f t="shared" si="296"/>
        <v>Weekday</v>
      </c>
      <c r="S5416" s="27">
        <f t="shared" si="297"/>
        <v>42865</v>
      </c>
      <c r="T5416" t="str">
        <f t="shared" si="298"/>
        <v>D</v>
      </c>
      <c r="V5416" t="str">
        <f t="shared" si="299"/>
        <v>D</v>
      </c>
    </row>
    <row r="5417" spans="1:22" x14ac:dyDescent="0.25">
      <c r="A5417" t="s">
        <v>391</v>
      </c>
      <c r="S5417" s="27"/>
      <c r="V5417" t="str">
        <f t="shared" si="299"/>
        <v/>
      </c>
    </row>
    <row r="5418" spans="1:22" x14ac:dyDescent="0.25">
      <c r="A5418" t="s">
        <v>391</v>
      </c>
      <c r="B5418" t="s">
        <v>218</v>
      </c>
      <c r="C5418">
        <v>161835033</v>
      </c>
      <c r="D5418">
        <v>66</v>
      </c>
      <c r="E5418" t="s">
        <v>90</v>
      </c>
      <c r="G5418">
        <v>62.231999999999999</v>
      </c>
      <c r="H5418">
        <v>2016</v>
      </c>
      <c r="I5418">
        <v>6</v>
      </c>
      <c r="J5418">
        <v>29</v>
      </c>
      <c r="K5418">
        <v>9</v>
      </c>
      <c r="L5418">
        <v>42</v>
      </c>
      <c r="M5418" t="s">
        <v>900</v>
      </c>
      <c r="N5418" t="s">
        <v>860</v>
      </c>
      <c r="O5418" t="s">
        <v>799</v>
      </c>
      <c r="Q5418" t="s">
        <v>433</v>
      </c>
      <c r="R5418" t="str">
        <f t="shared" si="296"/>
        <v>Weekday</v>
      </c>
      <c r="S5418" s="27">
        <f t="shared" si="297"/>
        <v>42550</v>
      </c>
      <c r="T5418" t="str">
        <f t="shared" si="298"/>
        <v>D</v>
      </c>
      <c r="V5418" t="str">
        <f t="shared" si="299"/>
        <v>D</v>
      </c>
    </row>
    <row r="5419" spans="1:22" x14ac:dyDescent="0.25">
      <c r="A5419" t="s">
        <v>391</v>
      </c>
      <c r="B5419" t="s">
        <v>218</v>
      </c>
      <c r="C5419">
        <v>161145169</v>
      </c>
      <c r="D5419">
        <v>66</v>
      </c>
      <c r="E5419" t="s">
        <v>90</v>
      </c>
      <c r="G5419">
        <v>62.231999999999999</v>
      </c>
      <c r="H5419">
        <v>2016</v>
      </c>
      <c r="I5419">
        <v>4</v>
      </c>
      <c r="J5419">
        <v>23</v>
      </c>
      <c r="K5419">
        <v>14</v>
      </c>
      <c r="L5419">
        <v>51</v>
      </c>
      <c r="M5419" t="s">
        <v>900</v>
      </c>
      <c r="N5419" t="s">
        <v>171</v>
      </c>
      <c r="O5419" t="s">
        <v>799</v>
      </c>
      <c r="Q5419" t="s">
        <v>433</v>
      </c>
      <c r="R5419" t="str">
        <f t="shared" si="296"/>
        <v>Weekend</v>
      </c>
      <c r="S5419" s="27">
        <f t="shared" si="297"/>
        <v>42483</v>
      </c>
      <c r="T5419" t="str">
        <f t="shared" si="298"/>
        <v>D</v>
      </c>
      <c r="V5419" t="str">
        <f t="shared" si="299"/>
        <v>D</v>
      </c>
    </row>
    <row r="5420" spans="1:22" x14ac:dyDescent="0.25">
      <c r="A5420" t="s">
        <v>391</v>
      </c>
      <c r="B5420" t="s">
        <v>218</v>
      </c>
      <c r="C5420">
        <v>172605105</v>
      </c>
      <c r="D5420">
        <v>66</v>
      </c>
      <c r="E5420" t="s">
        <v>90</v>
      </c>
      <c r="G5420">
        <v>62.232999999999997</v>
      </c>
      <c r="H5420">
        <v>2017</v>
      </c>
      <c r="I5420">
        <v>9</v>
      </c>
      <c r="J5420">
        <v>7</v>
      </c>
      <c r="K5420">
        <v>9</v>
      </c>
      <c r="L5420">
        <v>0</v>
      </c>
      <c r="M5420" t="s">
        <v>900</v>
      </c>
      <c r="N5420" t="s">
        <v>860</v>
      </c>
      <c r="O5420" t="s">
        <v>799</v>
      </c>
      <c r="Q5420" t="s">
        <v>433</v>
      </c>
      <c r="R5420" t="str">
        <f t="shared" si="296"/>
        <v>Weekday</v>
      </c>
      <c r="S5420" s="27">
        <f t="shared" si="297"/>
        <v>42985</v>
      </c>
      <c r="T5420" t="str">
        <f t="shared" si="298"/>
        <v>D</v>
      </c>
      <c r="V5420" t="str">
        <f t="shared" si="299"/>
        <v>D</v>
      </c>
    </row>
    <row r="5421" spans="1:22" x14ac:dyDescent="0.25">
      <c r="A5421" t="s">
        <v>391</v>
      </c>
      <c r="B5421" t="s">
        <v>218</v>
      </c>
      <c r="C5421">
        <v>152355075</v>
      </c>
      <c r="D5421">
        <v>66</v>
      </c>
      <c r="E5421" t="s">
        <v>90</v>
      </c>
      <c r="G5421">
        <v>62.235999999999997</v>
      </c>
      <c r="H5421">
        <v>2015</v>
      </c>
      <c r="I5421">
        <v>8</v>
      </c>
      <c r="J5421">
        <v>22</v>
      </c>
      <c r="K5421">
        <v>19</v>
      </c>
      <c r="L5421">
        <v>6</v>
      </c>
      <c r="M5421" t="s">
        <v>900</v>
      </c>
      <c r="N5421" t="s">
        <v>404</v>
      </c>
      <c r="O5421" t="s">
        <v>799</v>
      </c>
      <c r="Q5421" t="s">
        <v>433</v>
      </c>
      <c r="R5421" t="str">
        <f t="shared" si="296"/>
        <v>Weekend</v>
      </c>
      <c r="S5421" s="27">
        <f t="shared" si="297"/>
        <v>42238</v>
      </c>
      <c r="T5421" t="str">
        <f t="shared" si="298"/>
        <v>S</v>
      </c>
      <c r="V5421" t="str">
        <f t="shared" si="299"/>
        <v>S</v>
      </c>
    </row>
    <row r="5422" spans="1:22" x14ac:dyDescent="0.25">
      <c r="A5422" t="s">
        <v>391</v>
      </c>
      <c r="S5422" s="27"/>
      <c r="V5422" t="str">
        <f t="shared" si="299"/>
        <v/>
      </c>
    </row>
    <row r="5423" spans="1:22" x14ac:dyDescent="0.25">
      <c r="A5423" t="s">
        <v>391</v>
      </c>
      <c r="B5423" t="s">
        <v>218</v>
      </c>
      <c r="C5423">
        <v>152365168</v>
      </c>
      <c r="D5423">
        <v>66</v>
      </c>
      <c r="E5423" t="s">
        <v>90</v>
      </c>
      <c r="G5423">
        <v>62.235999999999997</v>
      </c>
      <c r="H5423">
        <v>2015</v>
      </c>
      <c r="I5423">
        <v>8</v>
      </c>
      <c r="J5423">
        <v>23</v>
      </c>
      <c r="K5423">
        <v>15</v>
      </c>
      <c r="L5423">
        <v>51</v>
      </c>
      <c r="M5423" t="s">
        <v>900</v>
      </c>
      <c r="N5423" t="s">
        <v>860</v>
      </c>
      <c r="O5423" t="s">
        <v>799</v>
      </c>
      <c r="Q5423" t="s">
        <v>433</v>
      </c>
      <c r="R5423" t="str">
        <f t="shared" si="296"/>
        <v>Weekend</v>
      </c>
      <c r="S5423" s="27">
        <f t="shared" si="297"/>
        <v>42239</v>
      </c>
      <c r="T5423" t="str">
        <f t="shared" si="298"/>
        <v>S</v>
      </c>
      <c r="V5423" t="str">
        <f t="shared" si="299"/>
        <v>S</v>
      </c>
    </row>
    <row r="5424" spans="1:22" x14ac:dyDescent="0.25">
      <c r="A5424" t="s">
        <v>391</v>
      </c>
      <c r="B5424" t="s">
        <v>218</v>
      </c>
      <c r="C5424">
        <v>173525267</v>
      </c>
      <c r="D5424">
        <v>66</v>
      </c>
      <c r="E5424" t="s">
        <v>90</v>
      </c>
      <c r="G5424">
        <v>62.238</v>
      </c>
      <c r="H5424">
        <v>2017</v>
      </c>
      <c r="I5424">
        <v>12</v>
      </c>
      <c r="J5424">
        <v>16</v>
      </c>
      <c r="K5424">
        <v>17</v>
      </c>
      <c r="L5424">
        <v>28</v>
      </c>
      <c r="M5424" t="s">
        <v>900</v>
      </c>
      <c r="N5424" t="s">
        <v>860</v>
      </c>
      <c r="O5424" t="s">
        <v>799</v>
      </c>
      <c r="Q5424" t="s">
        <v>433</v>
      </c>
      <c r="R5424" t="str">
        <f t="shared" si="296"/>
        <v>Weekend</v>
      </c>
      <c r="S5424" s="27">
        <f t="shared" si="297"/>
        <v>43085</v>
      </c>
      <c r="T5424" t="str">
        <f t="shared" si="298"/>
        <v>D</v>
      </c>
      <c r="V5424" t="str">
        <f t="shared" si="299"/>
        <v>D</v>
      </c>
    </row>
    <row r="5425" spans="1:22" x14ac:dyDescent="0.25">
      <c r="A5425" t="s">
        <v>391</v>
      </c>
      <c r="B5425" t="s">
        <v>218</v>
      </c>
      <c r="C5425">
        <v>171475213</v>
      </c>
      <c r="D5425">
        <v>66</v>
      </c>
      <c r="E5425" t="s">
        <v>90</v>
      </c>
      <c r="G5425">
        <v>62.24</v>
      </c>
      <c r="H5425">
        <v>2017</v>
      </c>
      <c r="I5425">
        <v>5</v>
      </c>
      <c r="J5425">
        <v>25</v>
      </c>
      <c r="K5425">
        <v>14</v>
      </c>
      <c r="L5425">
        <v>21</v>
      </c>
      <c r="M5425" t="s">
        <v>900</v>
      </c>
      <c r="N5425" t="s">
        <v>860</v>
      </c>
      <c r="O5425" t="s">
        <v>799</v>
      </c>
      <c r="Q5425" t="s">
        <v>433</v>
      </c>
      <c r="R5425" t="str">
        <f t="shared" ref="R5425:R5488" si="300">IF(WEEKDAY(DATE(H5425,I5425,J5425),2) &lt; 6, "Weekday", "Weekend")</f>
        <v>Weekday</v>
      </c>
      <c r="S5425" s="27">
        <f t="shared" ref="S5425:S5488" si="301">DATE(H5425,I5425,J5425)</f>
        <v>42880</v>
      </c>
      <c r="T5425" t="str">
        <f t="shared" si="298"/>
        <v>D</v>
      </c>
      <c r="V5425" t="str">
        <f t="shared" si="299"/>
        <v>D</v>
      </c>
    </row>
    <row r="5426" spans="1:22" x14ac:dyDescent="0.25">
      <c r="A5426" t="s">
        <v>391</v>
      </c>
      <c r="B5426" t="s">
        <v>218</v>
      </c>
      <c r="C5426">
        <v>150595189</v>
      </c>
      <c r="D5426">
        <v>66</v>
      </c>
      <c r="E5426" t="s">
        <v>90</v>
      </c>
      <c r="G5426">
        <v>62.241999999999997</v>
      </c>
      <c r="H5426">
        <v>2015</v>
      </c>
      <c r="I5426">
        <v>2</v>
      </c>
      <c r="J5426">
        <v>27</v>
      </c>
      <c r="K5426">
        <v>19</v>
      </c>
      <c r="L5426">
        <v>48</v>
      </c>
      <c r="M5426" t="s">
        <v>900</v>
      </c>
      <c r="N5426" t="s">
        <v>860</v>
      </c>
      <c r="O5426" t="s">
        <v>799</v>
      </c>
      <c r="Q5426" t="s">
        <v>433</v>
      </c>
      <c r="R5426" t="str">
        <f t="shared" si="300"/>
        <v>Weekday</v>
      </c>
      <c r="S5426" s="27">
        <f t="shared" si="301"/>
        <v>42062</v>
      </c>
      <c r="T5426" t="str">
        <f t="shared" ref="T5426:T5489" si="302">IF(OR(H5426=2013,H5426=2014,AND(H5426=2015,I5426&lt;9),AND(H5426=2015,I5426=9,J5426&lt;5)),"S","D")</f>
        <v>S</v>
      </c>
      <c r="V5426" t="str">
        <f t="shared" si="299"/>
        <v>S</v>
      </c>
    </row>
    <row r="5427" spans="1:22" x14ac:dyDescent="0.25">
      <c r="A5427" t="s">
        <v>391</v>
      </c>
      <c r="S5427" s="27"/>
      <c r="V5427" t="str">
        <f t="shared" si="299"/>
        <v/>
      </c>
    </row>
    <row r="5428" spans="1:22" x14ac:dyDescent="0.25">
      <c r="A5428" t="s">
        <v>391</v>
      </c>
      <c r="B5428" t="s">
        <v>218</v>
      </c>
      <c r="C5428">
        <v>143285415</v>
      </c>
      <c r="D5428">
        <v>66</v>
      </c>
      <c r="E5428" t="s">
        <v>90</v>
      </c>
      <c r="G5428">
        <v>62.243000000000002</v>
      </c>
      <c r="H5428">
        <v>2014</v>
      </c>
      <c r="I5428">
        <v>11</v>
      </c>
      <c r="J5428">
        <v>22</v>
      </c>
      <c r="K5428">
        <v>18</v>
      </c>
      <c r="L5428">
        <v>13</v>
      </c>
      <c r="M5428" t="s">
        <v>900</v>
      </c>
      <c r="N5428" t="s">
        <v>860</v>
      </c>
      <c r="O5428" t="s">
        <v>799</v>
      </c>
      <c r="Q5428" t="s">
        <v>433</v>
      </c>
      <c r="R5428" t="str">
        <f t="shared" si="300"/>
        <v>Weekend</v>
      </c>
      <c r="S5428" s="27">
        <f t="shared" si="301"/>
        <v>41965</v>
      </c>
      <c r="T5428" t="str">
        <f t="shared" si="302"/>
        <v>S</v>
      </c>
      <c r="V5428" t="str">
        <f t="shared" si="299"/>
        <v>S</v>
      </c>
    </row>
    <row r="5429" spans="1:22" x14ac:dyDescent="0.25">
      <c r="A5429" t="s">
        <v>391</v>
      </c>
      <c r="B5429" t="s">
        <v>218</v>
      </c>
      <c r="C5429">
        <v>131405324</v>
      </c>
      <c r="D5429">
        <v>66</v>
      </c>
      <c r="E5429" t="s">
        <v>90</v>
      </c>
      <c r="G5429">
        <v>62.234999999999999</v>
      </c>
      <c r="H5429">
        <v>2013</v>
      </c>
      <c r="I5429">
        <v>5</v>
      </c>
      <c r="J5429">
        <v>20</v>
      </c>
      <c r="K5429">
        <v>16</v>
      </c>
      <c r="L5429">
        <v>0</v>
      </c>
      <c r="M5429" t="s">
        <v>900</v>
      </c>
      <c r="N5429" t="s">
        <v>860</v>
      </c>
      <c r="O5429" t="s">
        <v>799</v>
      </c>
      <c r="Q5429" t="s">
        <v>433</v>
      </c>
      <c r="R5429" t="str">
        <f t="shared" si="300"/>
        <v>Weekday</v>
      </c>
      <c r="S5429" s="27">
        <f t="shared" si="301"/>
        <v>41414</v>
      </c>
      <c r="T5429" t="str">
        <f t="shared" si="302"/>
        <v>S</v>
      </c>
      <c r="V5429" t="str">
        <f t="shared" si="299"/>
        <v>S</v>
      </c>
    </row>
    <row r="5430" spans="1:22" x14ac:dyDescent="0.25">
      <c r="A5430" t="s">
        <v>391</v>
      </c>
      <c r="S5430" s="27"/>
      <c r="V5430" t="str">
        <f t="shared" si="299"/>
        <v/>
      </c>
    </row>
    <row r="5431" spans="1:22" x14ac:dyDescent="0.25">
      <c r="A5431" t="s">
        <v>391</v>
      </c>
      <c r="S5431" s="27"/>
      <c r="V5431" t="str">
        <f t="shared" si="299"/>
        <v/>
      </c>
    </row>
    <row r="5432" spans="1:22" x14ac:dyDescent="0.25">
      <c r="A5432" t="s">
        <v>391</v>
      </c>
      <c r="B5432" t="s">
        <v>218</v>
      </c>
      <c r="C5432">
        <v>171945391</v>
      </c>
      <c r="D5432">
        <v>66</v>
      </c>
      <c r="E5432" t="s">
        <v>90</v>
      </c>
      <c r="G5432">
        <v>62.276000000000003</v>
      </c>
      <c r="H5432">
        <v>2017</v>
      </c>
      <c r="I5432">
        <v>7</v>
      </c>
      <c r="J5432">
        <v>9</v>
      </c>
      <c r="K5432">
        <v>19</v>
      </c>
      <c r="L5432">
        <v>18</v>
      </c>
      <c r="M5432" t="s">
        <v>900</v>
      </c>
      <c r="N5432" t="s">
        <v>171</v>
      </c>
      <c r="O5432" t="s">
        <v>799</v>
      </c>
      <c r="Q5432" t="s">
        <v>433</v>
      </c>
      <c r="R5432" t="str">
        <f t="shared" si="300"/>
        <v>Weekend</v>
      </c>
      <c r="S5432" s="27">
        <f t="shared" si="301"/>
        <v>42925</v>
      </c>
      <c r="T5432" t="str">
        <f t="shared" si="302"/>
        <v>D</v>
      </c>
      <c r="V5432" t="str">
        <f t="shared" si="299"/>
        <v>D</v>
      </c>
    </row>
    <row r="5433" spans="1:22" x14ac:dyDescent="0.25">
      <c r="A5433" t="s">
        <v>391</v>
      </c>
      <c r="B5433" t="s">
        <v>218</v>
      </c>
      <c r="C5433">
        <v>153655451</v>
      </c>
      <c r="D5433">
        <v>66</v>
      </c>
      <c r="E5433" t="s">
        <v>90</v>
      </c>
      <c r="G5433">
        <v>62.274999999999999</v>
      </c>
      <c r="H5433">
        <v>2015</v>
      </c>
      <c r="I5433">
        <v>12</v>
      </c>
      <c r="J5433">
        <v>19</v>
      </c>
      <c r="K5433">
        <v>13</v>
      </c>
      <c r="L5433">
        <v>9</v>
      </c>
      <c r="M5433" t="s">
        <v>900</v>
      </c>
      <c r="N5433" t="s">
        <v>860</v>
      </c>
      <c r="O5433" t="s">
        <v>799</v>
      </c>
      <c r="Q5433" t="s">
        <v>433</v>
      </c>
      <c r="R5433" t="str">
        <f t="shared" si="300"/>
        <v>Weekend</v>
      </c>
      <c r="S5433" s="27">
        <f t="shared" si="301"/>
        <v>42357</v>
      </c>
      <c r="T5433" t="str">
        <f t="shared" si="302"/>
        <v>D</v>
      </c>
      <c r="V5433" t="str">
        <f t="shared" si="299"/>
        <v>D</v>
      </c>
    </row>
    <row r="5434" spans="1:22" x14ac:dyDescent="0.25">
      <c r="A5434" t="s">
        <v>391</v>
      </c>
      <c r="B5434" t="s">
        <v>218</v>
      </c>
      <c r="C5434">
        <v>173135561</v>
      </c>
      <c r="D5434">
        <v>66</v>
      </c>
      <c r="E5434" t="s">
        <v>90</v>
      </c>
      <c r="G5434">
        <v>62.277000000000001</v>
      </c>
      <c r="H5434">
        <v>2017</v>
      </c>
      <c r="I5434">
        <v>10</v>
      </c>
      <c r="J5434">
        <v>20</v>
      </c>
      <c r="K5434">
        <v>16</v>
      </c>
      <c r="L5434">
        <v>52</v>
      </c>
      <c r="M5434" t="s">
        <v>900</v>
      </c>
      <c r="N5434" t="s">
        <v>171</v>
      </c>
      <c r="O5434" t="s">
        <v>799</v>
      </c>
      <c r="Q5434" t="s">
        <v>433</v>
      </c>
      <c r="R5434" t="str">
        <f t="shared" si="300"/>
        <v>Weekday</v>
      </c>
      <c r="S5434" s="27">
        <f t="shared" si="301"/>
        <v>43028</v>
      </c>
      <c r="T5434" t="str">
        <f t="shared" si="302"/>
        <v>D</v>
      </c>
      <c r="V5434" t="str">
        <f t="shared" si="299"/>
        <v>D</v>
      </c>
    </row>
    <row r="5435" spans="1:22" x14ac:dyDescent="0.25">
      <c r="A5435" t="s">
        <v>391</v>
      </c>
      <c r="B5435" t="s">
        <v>218</v>
      </c>
      <c r="C5435">
        <v>151625315</v>
      </c>
      <c r="D5435">
        <v>66</v>
      </c>
      <c r="E5435" t="s">
        <v>90</v>
      </c>
      <c r="G5435">
        <v>62.277999999999999</v>
      </c>
      <c r="H5435">
        <v>2015</v>
      </c>
      <c r="I5435">
        <v>6</v>
      </c>
      <c r="J5435">
        <v>11</v>
      </c>
      <c r="K5435">
        <v>14</v>
      </c>
      <c r="L5435">
        <v>50</v>
      </c>
      <c r="M5435" t="s">
        <v>900</v>
      </c>
      <c r="N5435" t="s">
        <v>860</v>
      </c>
      <c r="O5435" t="s">
        <v>799</v>
      </c>
      <c r="Q5435" t="s">
        <v>433</v>
      </c>
      <c r="R5435" t="str">
        <f t="shared" si="300"/>
        <v>Weekday</v>
      </c>
      <c r="S5435" s="27">
        <f t="shared" si="301"/>
        <v>42166</v>
      </c>
      <c r="T5435" t="str">
        <f t="shared" si="302"/>
        <v>S</v>
      </c>
      <c r="V5435" t="str">
        <f t="shared" si="299"/>
        <v>S</v>
      </c>
    </row>
    <row r="5436" spans="1:22" x14ac:dyDescent="0.25">
      <c r="A5436" t="s">
        <v>391</v>
      </c>
      <c r="B5436" t="s">
        <v>218</v>
      </c>
      <c r="C5436">
        <v>162225338</v>
      </c>
      <c r="D5436">
        <v>66</v>
      </c>
      <c r="E5436" t="s">
        <v>90</v>
      </c>
      <c r="G5436">
        <v>62.279000000000003</v>
      </c>
      <c r="H5436">
        <v>2016</v>
      </c>
      <c r="I5436">
        <v>7</v>
      </c>
      <c r="J5436">
        <v>31</v>
      </c>
      <c r="K5436">
        <v>17</v>
      </c>
      <c r="L5436">
        <v>15</v>
      </c>
      <c r="M5436" t="s">
        <v>900</v>
      </c>
      <c r="N5436" t="s">
        <v>171</v>
      </c>
      <c r="O5436" t="s">
        <v>799</v>
      </c>
      <c r="Q5436" t="s">
        <v>433</v>
      </c>
      <c r="R5436" t="str">
        <f t="shared" si="300"/>
        <v>Weekend</v>
      </c>
      <c r="S5436" s="27">
        <f t="shared" si="301"/>
        <v>42582</v>
      </c>
      <c r="T5436" t="str">
        <f t="shared" si="302"/>
        <v>D</v>
      </c>
      <c r="V5436" t="str">
        <f t="shared" si="299"/>
        <v>D</v>
      </c>
    </row>
    <row r="5437" spans="1:22" x14ac:dyDescent="0.25">
      <c r="A5437" t="s">
        <v>391</v>
      </c>
      <c r="B5437" t="s">
        <v>218</v>
      </c>
      <c r="C5437">
        <v>131925132</v>
      </c>
      <c r="D5437">
        <v>66</v>
      </c>
      <c r="E5437" t="s">
        <v>90</v>
      </c>
      <c r="G5437">
        <v>62.277999999999999</v>
      </c>
      <c r="H5437">
        <v>2013</v>
      </c>
      <c r="I5437">
        <v>7</v>
      </c>
      <c r="J5437">
        <v>11</v>
      </c>
      <c r="K5437">
        <v>11</v>
      </c>
      <c r="L5437">
        <v>21</v>
      </c>
      <c r="M5437" t="s">
        <v>900</v>
      </c>
      <c r="N5437" t="s">
        <v>860</v>
      </c>
      <c r="O5437" t="s">
        <v>799</v>
      </c>
      <c r="Q5437" t="s">
        <v>433</v>
      </c>
      <c r="R5437" t="str">
        <f t="shared" si="300"/>
        <v>Weekday</v>
      </c>
      <c r="S5437" s="27">
        <f t="shared" si="301"/>
        <v>41466</v>
      </c>
      <c r="T5437" t="str">
        <f t="shared" si="302"/>
        <v>S</v>
      </c>
      <c r="V5437" t="str">
        <f t="shared" si="299"/>
        <v>S</v>
      </c>
    </row>
    <row r="5438" spans="1:22" x14ac:dyDescent="0.25">
      <c r="A5438" t="s">
        <v>391</v>
      </c>
      <c r="B5438" t="s">
        <v>218</v>
      </c>
      <c r="C5438">
        <v>162605059</v>
      </c>
      <c r="D5438">
        <v>66</v>
      </c>
      <c r="E5438" t="s">
        <v>90</v>
      </c>
      <c r="G5438">
        <v>62.280999999999999</v>
      </c>
      <c r="H5438">
        <v>2016</v>
      </c>
      <c r="I5438">
        <v>9</v>
      </c>
      <c r="J5438">
        <v>7</v>
      </c>
      <c r="K5438">
        <v>8</v>
      </c>
      <c r="L5438">
        <v>15</v>
      </c>
      <c r="M5438" t="s">
        <v>900</v>
      </c>
      <c r="N5438" t="s">
        <v>860</v>
      </c>
      <c r="O5438" t="s">
        <v>799</v>
      </c>
      <c r="Q5438" t="s">
        <v>433</v>
      </c>
      <c r="R5438" t="str">
        <f t="shared" si="300"/>
        <v>Weekday</v>
      </c>
      <c r="S5438" s="27">
        <f t="shared" si="301"/>
        <v>42620</v>
      </c>
      <c r="T5438" t="str">
        <f t="shared" si="302"/>
        <v>D</v>
      </c>
      <c r="V5438" t="str">
        <f t="shared" si="299"/>
        <v>D</v>
      </c>
    </row>
    <row r="5439" spans="1:22" x14ac:dyDescent="0.25">
      <c r="A5439" t="s">
        <v>391</v>
      </c>
      <c r="B5439" t="s">
        <v>218</v>
      </c>
      <c r="C5439">
        <v>160155217</v>
      </c>
      <c r="D5439">
        <v>66</v>
      </c>
      <c r="E5439" t="s">
        <v>90</v>
      </c>
      <c r="G5439">
        <v>62.284999999999997</v>
      </c>
      <c r="H5439">
        <v>2016</v>
      </c>
      <c r="I5439">
        <v>1</v>
      </c>
      <c r="J5439">
        <v>14</v>
      </c>
      <c r="K5439">
        <v>14</v>
      </c>
      <c r="L5439">
        <v>25</v>
      </c>
      <c r="M5439" t="s">
        <v>900</v>
      </c>
      <c r="N5439" t="s">
        <v>860</v>
      </c>
      <c r="O5439" t="s">
        <v>799</v>
      </c>
      <c r="Q5439" t="s">
        <v>433</v>
      </c>
      <c r="R5439" t="str">
        <f t="shared" si="300"/>
        <v>Weekday</v>
      </c>
      <c r="S5439" s="27">
        <f t="shared" si="301"/>
        <v>42383</v>
      </c>
      <c r="T5439" t="str">
        <f t="shared" si="302"/>
        <v>D</v>
      </c>
      <c r="V5439" t="str">
        <f t="shared" si="299"/>
        <v>D</v>
      </c>
    </row>
    <row r="5440" spans="1:22" x14ac:dyDescent="0.25">
      <c r="A5440" t="s">
        <v>391</v>
      </c>
      <c r="B5440" t="s">
        <v>218</v>
      </c>
      <c r="C5440">
        <v>171935385</v>
      </c>
      <c r="D5440">
        <v>66</v>
      </c>
      <c r="E5440" t="s">
        <v>90</v>
      </c>
      <c r="G5440">
        <v>62.287999999999997</v>
      </c>
      <c r="H5440">
        <v>2017</v>
      </c>
      <c r="I5440">
        <v>7</v>
      </c>
      <c r="J5440">
        <v>7</v>
      </c>
      <c r="K5440">
        <v>21</v>
      </c>
      <c r="L5440">
        <v>26</v>
      </c>
      <c r="M5440" t="s">
        <v>900</v>
      </c>
      <c r="N5440" t="s">
        <v>860</v>
      </c>
      <c r="O5440" t="s">
        <v>799</v>
      </c>
      <c r="Q5440" t="s">
        <v>433</v>
      </c>
      <c r="R5440" t="str">
        <f t="shared" si="300"/>
        <v>Weekday</v>
      </c>
      <c r="S5440" s="27">
        <f t="shared" si="301"/>
        <v>42923</v>
      </c>
      <c r="T5440" t="str">
        <f t="shared" si="302"/>
        <v>D</v>
      </c>
      <c r="V5440" t="str">
        <f t="shared" si="299"/>
        <v>D</v>
      </c>
    </row>
    <row r="5441" spans="1:22" x14ac:dyDescent="0.25">
      <c r="A5441" t="s">
        <v>391</v>
      </c>
      <c r="B5441" t="s">
        <v>218</v>
      </c>
      <c r="C5441">
        <v>142785134</v>
      </c>
      <c r="D5441">
        <v>66</v>
      </c>
      <c r="E5441" t="s">
        <v>90</v>
      </c>
      <c r="G5441">
        <v>62.289000000000001</v>
      </c>
      <c r="H5441">
        <v>2014</v>
      </c>
      <c r="I5441">
        <v>10</v>
      </c>
      <c r="J5441">
        <v>4</v>
      </c>
      <c r="K5441">
        <v>19</v>
      </c>
      <c r="L5441">
        <v>30</v>
      </c>
      <c r="M5441" t="s">
        <v>900</v>
      </c>
      <c r="N5441" t="s">
        <v>171</v>
      </c>
      <c r="O5441" t="s">
        <v>799</v>
      </c>
      <c r="Q5441" t="s">
        <v>433</v>
      </c>
      <c r="R5441" t="str">
        <f t="shared" si="300"/>
        <v>Weekend</v>
      </c>
      <c r="S5441" s="27">
        <f t="shared" si="301"/>
        <v>41916</v>
      </c>
      <c r="T5441" t="str">
        <f t="shared" si="302"/>
        <v>S</v>
      </c>
      <c r="V5441" t="str">
        <f t="shared" si="299"/>
        <v>S</v>
      </c>
    </row>
    <row r="5442" spans="1:22" x14ac:dyDescent="0.25">
      <c r="A5442" t="s">
        <v>391</v>
      </c>
      <c r="B5442" t="s">
        <v>218</v>
      </c>
      <c r="C5442">
        <v>152535130</v>
      </c>
      <c r="D5442">
        <v>66</v>
      </c>
      <c r="E5442" t="s">
        <v>90</v>
      </c>
      <c r="G5442">
        <v>62.292999999999999</v>
      </c>
      <c r="H5442">
        <v>2015</v>
      </c>
      <c r="I5442">
        <v>9</v>
      </c>
      <c r="J5442">
        <v>1</v>
      </c>
      <c r="K5442">
        <v>8</v>
      </c>
      <c r="L5442">
        <v>30</v>
      </c>
      <c r="M5442" t="s">
        <v>900</v>
      </c>
      <c r="N5442" t="s">
        <v>860</v>
      </c>
      <c r="O5442" t="s">
        <v>799</v>
      </c>
      <c r="Q5442" t="s">
        <v>433</v>
      </c>
      <c r="R5442" t="str">
        <f t="shared" si="300"/>
        <v>Weekday</v>
      </c>
      <c r="S5442" s="27">
        <f t="shared" si="301"/>
        <v>42248</v>
      </c>
      <c r="T5442" t="str">
        <f t="shared" si="302"/>
        <v>S</v>
      </c>
      <c r="V5442" t="str">
        <f t="shared" si="299"/>
        <v>S</v>
      </c>
    </row>
    <row r="5443" spans="1:22" x14ac:dyDescent="0.25">
      <c r="A5443" t="s">
        <v>391</v>
      </c>
      <c r="B5443" t="s">
        <v>218</v>
      </c>
      <c r="C5443">
        <v>141235163</v>
      </c>
      <c r="D5443">
        <v>66</v>
      </c>
      <c r="E5443" t="s">
        <v>90</v>
      </c>
      <c r="G5443">
        <v>62.292999999999999</v>
      </c>
      <c r="H5443">
        <v>2014</v>
      </c>
      <c r="I5443">
        <v>5</v>
      </c>
      <c r="J5443">
        <v>3</v>
      </c>
      <c r="K5443">
        <v>16</v>
      </c>
      <c r="L5443">
        <v>14</v>
      </c>
      <c r="M5443" t="s">
        <v>900</v>
      </c>
      <c r="N5443" t="s">
        <v>171</v>
      </c>
      <c r="O5443" t="s">
        <v>799</v>
      </c>
      <c r="Q5443" t="s">
        <v>433</v>
      </c>
      <c r="R5443" t="str">
        <f t="shared" si="300"/>
        <v>Weekend</v>
      </c>
      <c r="S5443" s="27">
        <f t="shared" si="301"/>
        <v>41762</v>
      </c>
      <c r="T5443" t="str">
        <f t="shared" si="302"/>
        <v>S</v>
      </c>
      <c r="V5443" t="str">
        <f t="shared" ref="V5443:V5506" si="303">T5443&amp;U5443</f>
        <v>S</v>
      </c>
    </row>
    <row r="5444" spans="1:22" x14ac:dyDescent="0.25">
      <c r="A5444" t="s">
        <v>391</v>
      </c>
      <c r="B5444" t="s">
        <v>218</v>
      </c>
      <c r="C5444">
        <v>133265317</v>
      </c>
      <c r="D5444">
        <v>66</v>
      </c>
      <c r="E5444" t="s">
        <v>90</v>
      </c>
      <c r="G5444">
        <v>62.295000000000002</v>
      </c>
      <c r="H5444">
        <v>2013</v>
      </c>
      <c r="I5444">
        <v>11</v>
      </c>
      <c r="J5444">
        <v>22</v>
      </c>
      <c r="K5444">
        <v>18</v>
      </c>
      <c r="L5444">
        <v>50</v>
      </c>
      <c r="M5444" t="s">
        <v>900</v>
      </c>
      <c r="N5444" t="s">
        <v>171</v>
      </c>
      <c r="O5444" t="s">
        <v>799</v>
      </c>
      <c r="Q5444" t="s">
        <v>433</v>
      </c>
      <c r="R5444" t="str">
        <f t="shared" si="300"/>
        <v>Weekday</v>
      </c>
      <c r="S5444" s="27">
        <f t="shared" si="301"/>
        <v>41600</v>
      </c>
      <c r="T5444" t="str">
        <f t="shared" si="302"/>
        <v>S</v>
      </c>
      <c r="V5444" t="str">
        <f t="shared" si="303"/>
        <v>S</v>
      </c>
    </row>
    <row r="5445" spans="1:22" x14ac:dyDescent="0.25">
      <c r="A5445" t="s">
        <v>391</v>
      </c>
      <c r="B5445" t="s">
        <v>218</v>
      </c>
      <c r="C5445">
        <v>162870007</v>
      </c>
      <c r="D5445">
        <v>66</v>
      </c>
      <c r="E5445" t="s">
        <v>90</v>
      </c>
      <c r="G5445">
        <v>62.296999999999997</v>
      </c>
      <c r="H5445">
        <v>2016</v>
      </c>
      <c r="I5445">
        <v>9</v>
      </c>
      <c r="J5445">
        <v>26</v>
      </c>
      <c r="K5445">
        <v>9</v>
      </c>
      <c r="L5445">
        <v>17</v>
      </c>
      <c r="M5445" t="s">
        <v>900</v>
      </c>
      <c r="N5445" t="s">
        <v>404</v>
      </c>
      <c r="O5445" t="s">
        <v>799</v>
      </c>
      <c r="Q5445" t="s">
        <v>433</v>
      </c>
      <c r="R5445" t="str">
        <f t="shared" si="300"/>
        <v>Weekday</v>
      </c>
      <c r="S5445" s="27">
        <f t="shared" si="301"/>
        <v>42639</v>
      </c>
      <c r="T5445" t="str">
        <f t="shared" si="302"/>
        <v>D</v>
      </c>
      <c r="V5445" t="str">
        <f t="shared" si="303"/>
        <v>D</v>
      </c>
    </row>
    <row r="5446" spans="1:22" x14ac:dyDescent="0.25">
      <c r="A5446" t="s">
        <v>391</v>
      </c>
      <c r="B5446" t="s">
        <v>218</v>
      </c>
      <c r="C5446">
        <v>132515061</v>
      </c>
      <c r="D5446">
        <v>66</v>
      </c>
      <c r="E5446" t="s">
        <v>90</v>
      </c>
      <c r="G5446">
        <v>62.305</v>
      </c>
      <c r="H5446">
        <v>2013</v>
      </c>
      <c r="I5446">
        <v>9</v>
      </c>
      <c r="J5446">
        <v>7</v>
      </c>
      <c r="K5446">
        <v>12</v>
      </c>
      <c r="L5446">
        <v>23</v>
      </c>
      <c r="M5446" t="s">
        <v>900</v>
      </c>
      <c r="N5446" t="s">
        <v>171</v>
      </c>
      <c r="O5446" t="s">
        <v>799</v>
      </c>
      <c r="Q5446" t="s">
        <v>433</v>
      </c>
      <c r="R5446" t="str">
        <f t="shared" si="300"/>
        <v>Weekend</v>
      </c>
      <c r="S5446" s="27">
        <f t="shared" si="301"/>
        <v>41524</v>
      </c>
      <c r="T5446" t="str">
        <f t="shared" si="302"/>
        <v>S</v>
      </c>
      <c r="V5446" t="str">
        <f t="shared" si="303"/>
        <v>S</v>
      </c>
    </row>
    <row r="5447" spans="1:22" x14ac:dyDescent="0.25">
      <c r="A5447" t="s">
        <v>391</v>
      </c>
      <c r="B5447" t="s">
        <v>218</v>
      </c>
      <c r="C5447">
        <v>172775354</v>
      </c>
      <c r="D5447">
        <v>66</v>
      </c>
      <c r="E5447" t="s">
        <v>90</v>
      </c>
      <c r="G5447">
        <v>62.311999999999998</v>
      </c>
      <c r="H5447">
        <v>2017</v>
      </c>
      <c r="I5447">
        <v>9</v>
      </c>
      <c r="J5447">
        <v>23</v>
      </c>
      <c r="K5447">
        <v>20</v>
      </c>
      <c r="L5447">
        <v>21</v>
      </c>
      <c r="M5447" t="s">
        <v>900</v>
      </c>
      <c r="N5447" t="s">
        <v>171</v>
      </c>
      <c r="O5447" t="s">
        <v>799</v>
      </c>
      <c r="Q5447" t="s">
        <v>433</v>
      </c>
      <c r="R5447" t="str">
        <f t="shared" si="300"/>
        <v>Weekend</v>
      </c>
      <c r="S5447" s="27">
        <f t="shared" si="301"/>
        <v>43001</v>
      </c>
      <c r="T5447" t="str">
        <f t="shared" si="302"/>
        <v>D</v>
      </c>
      <c r="V5447" t="str">
        <f t="shared" si="303"/>
        <v>D</v>
      </c>
    </row>
    <row r="5448" spans="1:22" x14ac:dyDescent="0.25">
      <c r="A5448" t="s">
        <v>391</v>
      </c>
      <c r="S5448" s="27"/>
      <c r="V5448" t="str">
        <f t="shared" si="303"/>
        <v/>
      </c>
    </row>
    <row r="5449" spans="1:22" x14ac:dyDescent="0.25">
      <c r="A5449" t="s">
        <v>391</v>
      </c>
      <c r="B5449" t="s">
        <v>218</v>
      </c>
      <c r="C5449">
        <v>141195379</v>
      </c>
      <c r="D5449">
        <v>66</v>
      </c>
      <c r="E5449" t="s">
        <v>90</v>
      </c>
      <c r="G5449">
        <v>62.323</v>
      </c>
      <c r="H5449">
        <v>2014</v>
      </c>
      <c r="I5449">
        <v>4</v>
      </c>
      <c r="J5449">
        <v>27</v>
      </c>
      <c r="K5449">
        <v>12</v>
      </c>
      <c r="L5449">
        <v>58</v>
      </c>
      <c r="M5449" t="s">
        <v>900</v>
      </c>
      <c r="N5449" t="s">
        <v>404</v>
      </c>
      <c r="O5449" t="s">
        <v>799</v>
      </c>
      <c r="Q5449" t="s">
        <v>433</v>
      </c>
      <c r="R5449" t="str">
        <f t="shared" si="300"/>
        <v>Weekend</v>
      </c>
      <c r="S5449" s="27">
        <f t="shared" si="301"/>
        <v>41756</v>
      </c>
      <c r="T5449" t="str">
        <f t="shared" si="302"/>
        <v>S</v>
      </c>
      <c r="V5449" t="str">
        <f t="shared" si="303"/>
        <v>S</v>
      </c>
    </row>
    <row r="5450" spans="1:22" x14ac:dyDescent="0.25">
      <c r="A5450" t="s">
        <v>391</v>
      </c>
      <c r="S5450" s="27"/>
      <c r="V5450" t="str">
        <f t="shared" si="303"/>
        <v/>
      </c>
    </row>
    <row r="5451" spans="1:22" x14ac:dyDescent="0.25">
      <c r="A5451" t="s">
        <v>391</v>
      </c>
      <c r="B5451" t="s">
        <v>218</v>
      </c>
      <c r="C5451">
        <v>162875384</v>
      </c>
      <c r="D5451">
        <v>66</v>
      </c>
      <c r="E5451" t="s">
        <v>90</v>
      </c>
      <c r="G5451">
        <v>62.326000000000001</v>
      </c>
      <c r="H5451">
        <v>2016</v>
      </c>
      <c r="I5451">
        <v>10</v>
      </c>
      <c r="J5451">
        <v>9</v>
      </c>
      <c r="K5451">
        <v>19</v>
      </c>
      <c r="L5451">
        <v>38</v>
      </c>
      <c r="M5451" t="s">
        <v>900</v>
      </c>
      <c r="N5451" t="s">
        <v>860</v>
      </c>
      <c r="O5451" t="s">
        <v>799</v>
      </c>
      <c r="Q5451" t="s">
        <v>433</v>
      </c>
      <c r="R5451" t="str">
        <f t="shared" si="300"/>
        <v>Weekend</v>
      </c>
      <c r="S5451" s="27">
        <f t="shared" si="301"/>
        <v>42652</v>
      </c>
      <c r="T5451" t="str">
        <f t="shared" si="302"/>
        <v>D</v>
      </c>
      <c r="V5451" t="str">
        <f t="shared" si="303"/>
        <v>D</v>
      </c>
    </row>
    <row r="5452" spans="1:22" x14ac:dyDescent="0.25">
      <c r="A5452" t="s">
        <v>391</v>
      </c>
      <c r="S5452" s="27"/>
      <c r="V5452" t="str">
        <f t="shared" si="303"/>
        <v/>
      </c>
    </row>
    <row r="5453" spans="1:22" x14ac:dyDescent="0.25">
      <c r="A5453" t="s">
        <v>391</v>
      </c>
      <c r="B5453" t="s">
        <v>218</v>
      </c>
      <c r="C5453">
        <v>162805170</v>
      </c>
      <c r="D5453">
        <v>66</v>
      </c>
      <c r="E5453" t="s">
        <v>90</v>
      </c>
      <c r="G5453">
        <v>62.335000000000001</v>
      </c>
      <c r="H5453">
        <v>2016</v>
      </c>
      <c r="I5453">
        <v>10</v>
      </c>
      <c r="J5453">
        <v>2</v>
      </c>
      <c r="K5453">
        <v>15</v>
      </c>
      <c r="L5453">
        <v>43</v>
      </c>
      <c r="M5453" t="s">
        <v>900</v>
      </c>
      <c r="N5453" t="s">
        <v>860</v>
      </c>
      <c r="O5453" t="s">
        <v>799</v>
      </c>
      <c r="Q5453" t="s">
        <v>435</v>
      </c>
      <c r="R5453" t="str">
        <f t="shared" si="300"/>
        <v>Weekend</v>
      </c>
      <c r="S5453" s="27">
        <f t="shared" si="301"/>
        <v>42645</v>
      </c>
      <c r="T5453" t="str">
        <f t="shared" si="302"/>
        <v>D</v>
      </c>
      <c r="V5453" t="str">
        <f t="shared" si="303"/>
        <v>D</v>
      </c>
    </row>
    <row r="5454" spans="1:22" x14ac:dyDescent="0.25">
      <c r="A5454" t="s">
        <v>391</v>
      </c>
      <c r="B5454" t="s">
        <v>218</v>
      </c>
      <c r="C5454">
        <v>171195086</v>
      </c>
      <c r="D5454">
        <v>66</v>
      </c>
      <c r="E5454" t="s">
        <v>90</v>
      </c>
      <c r="G5454">
        <v>62.334000000000003</v>
      </c>
      <c r="H5454">
        <v>2017</v>
      </c>
      <c r="I5454">
        <v>4</v>
      </c>
      <c r="J5454">
        <v>26</v>
      </c>
      <c r="K5454">
        <v>13</v>
      </c>
      <c r="L5454">
        <v>10</v>
      </c>
      <c r="M5454" t="s">
        <v>900</v>
      </c>
      <c r="N5454" t="s">
        <v>860</v>
      </c>
      <c r="O5454" t="s">
        <v>799</v>
      </c>
      <c r="Q5454" t="s">
        <v>435</v>
      </c>
      <c r="R5454" t="str">
        <f t="shared" si="300"/>
        <v>Weekday</v>
      </c>
      <c r="S5454" s="27">
        <f t="shared" si="301"/>
        <v>42851</v>
      </c>
      <c r="T5454" t="str">
        <f t="shared" si="302"/>
        <v>D</v>
      </c>
      <c r="V5454" t="str">
        <f t="shared" si="303"/>
        <v>D</v>
      </c>
    </row>
    <row r="5455" spans="1:22" x14ac:dyDescent="0.25">
      <c r="A5455" t="s">
        <v>391</v>
      </c>
      <c r="B5455" t="s">
        <v>218</v>
      </c>
      <c r="C5455">
        <v>163615135</v>
      </c>
      <c r="D5455">
        <v>66</v>
      </c>
      <c r="E5455" t="s">
        <v>90</v>
      </c>
      <c r="G5455">
        <v>62.338000000000001</v>
      </c>
      <c r="H5455">
        <v>2016</v>
      </c>
      <c r="I5455">
        <v>12</v>
      </c>
      <c r="J5455">
        <v>25</v>
      </c>
      <c r="K5455">
        <v>20</v>
      </c>
      <c r="L5455">
        <v>1</v>
      </c>
      <c r="M5455" t="s">
        <v>900</v>
      </c>
      <c r="N5455" t="s">
        <v>860</v>
      </c>
      <c r="O5455" t="s">
        <v>799</v>
      </c>
      <c r="Q5455" t="s">
        <v>435</v>
      </c>
      <c r="R5455" t="str">
        <f t="shared" si="300"/>
        <v>Weekend</v>
      </c>
      <c r="S5455" s="27">
        <f t="shared" si="301"/>
        <v>42729</v>
      </c>
      <c r="T5455" t="str">
        <f t="shared" si="302"/>
        <v>D</v>
      </c>
      <c r="V5455" t="str">
        <f t="shared" si="303"/>
        <v>D</v>
      </c>
    </row>
    <row r="5456" spans="1:22" x14ac:dyDescent="0.25">
      <c r="A5456" t="s">
        <v>391</v>
      </c>
      <c r="B5456" t="s">
        <v>218</v>
      </c>
      <c r="C5456">
        <v>161125001</v>
      </c>
      <c r="D5456">
        <v>66</v>
      </c>
      <c r="E5456" t="s">
        <v>90</v>
      </c>
      <c r="G5456">
        <v>62.34</v>
      </c>
      <c r="H5456">
        <v>2016</v>
      </c>
      <c r="I5456">
        <v>4</v>
      </c>
      <c r="J5456">
        <v>18</v>
      </c>
      <c r="K5456">
        <v>19</v>
      </c>
      <c r="L5456">
        <v>35</v>
      </c>
      <c r="M5456" t="s">
        <v>900</v>
      </c>
      <c r="N5456" t="s">
        <v>860</v>
      </c>
      <c r="O5456" t="s">
        <v>799</v>
      </c>
      <c r="Q5456" t="s">
        <v>435</v>
      </c>
      <c r="R5456" t="str">
        <f t="shared" si="300"/>
        <v>Weekday</v>
      </c>
      <c r="S5456" s="27">
        <f t="shared" si="301"/>
        <v>42478</v>
      </c>
      <c r="T5456" t="str">
        <f t="shared" si="302"/>
        <v>D</v>
      </c>
      <c r="V5456" t="str">
        <f t="shared" si="303"/>
        <v>D</v>
      </c>
    </row>
    <row r="5457" spans="1:22" x14ac:dyDescent="0.25">
      <c r="A5457" t="s">
        <v>391</v>
      </c>
      <c r="B5457" t="s">
        <v>218</v>
      </c>
      <c r="C5457">
        <v>163195318</v>
      </c>
      <c r="D5457">
        <v>66</v>
      </c>
      <c r="E5457" t="s">
        <v>90</v>
      </c>
      <c r="G5457">
        <v>62.34</v>
      </c>
      <c r="H5457">
        <v>2016</v>
      </c>
      <c r="I5457">
        <v>11</v>
      </c>
      <c r="J5457">
        <v>14</v>
      </c>
      <c r="K5457">
        <v>13</v>
      </c>
      <c r="L5457">
        <v>48</v>
      </c>
      <c r="M5457" t="s">
        <v>900</v>
      </c>
      <c r="N5457" t="s">
        <v>860</v>
      </c>
      <c r="O5457" t="s">
        <v>799</v>
      </c>
      <c r="Q5457" t="s">
        <v>435</v>
      </c>
      <c r="R5457" t="str">
        <f t="shared" si="300"/>
        <v>Weekday</v>
      </c>
      <c r="S5457" s="27">
        <f t="shared" si="301"/>
        <v>42688</v>
      </c>
      <c r="T5457" t="str">
        <f t="shared" si="302"/>
        <v>D</v>
      </c>
      <c r="V5457" t="str">
        <f t="shared" si="303"/>
        <v>D</v>
      </c>
    </row>
    <row r="5458" spans="1:22" x14ac:dyDescent="0.25">
      <c r="A5458" t="s">
        <v>391</v>
      </c>
      <c r="B5458" t="s">
        <v>218</v>
      </c>
      <c r="C5458">
        <v>173135101</v>
      </c>
      <c r="D5458">
        <v>66</v>
      </c>
      <c r="E5458" t="s">
        <v>90</v>
      </c>
      <c r="G5458">
        <v>62.341999999999999</v>
      </c>
      <c r="H5458">
        <v>2017</v>
      </c>
      <c r="I5458">
        <v>11</v>
      </c>
      <c r="J5458">
        <v>7</v>
      </c>
      <c r="K5458">
        <v>12</v>
      </c>
      <c r="L5458">
        <v>19</v>
      </c>
      <c r="M5458" t="s">
        <v>900</v>
      </c>
      <c r="N5458" t="s">
        <v>860</v>
      </c>
      <c r="O5458" t="s">
        <v>799</v>
      </c>
      <c r="Q5458" t="s">
        <v>435</v>
      </c>
      <c r="R5458" t="str">
        <f t="shared" si="300"/>
        <v>Weekday</v>
      </c>
      <c r="S5458" s="27">
        <f t="shared" si="301"/>
        <v>43046</v>
      </c>
      <c r="T5458" t="str">
        <f t="shared" si="302"/>
        <v>D</v>
      </c>
      <c r="V5458" t="str">
        <f t="shared" si="303"/>
        <v>D</v>
      </c>
    </row>
    <row r="5459" spans="1:22" x14ac:dyDescent="0.25">
      <c r="A5459" t="s">
        <v>391</v>
      </c>
      <c r="B5459" t="s">
        <v>218</v>
      </c>
      <c r="C5459">
        <v>150285011</v>
      </c>
      <c r="D5459">
        <v>66</v>
      </c>
      <c r="E5459" t="s">
        <v>90</v>
      </c>
      <c r="G5459">
        <v>62.343000000000004</v>
      </c>
      <c r="H5459">
        <v>2015</v>
      </c>
      <c r="I5459">
        <v>1</v>
      </c>
      <c r="J5459">
        <v>18</v>
      </c>
      <c r="K5459">
        <v>23</v>
      </c>
      <c r="L5459">
        <v>19</v>
      </c>
      <c r="M5459" t="s">
        <v>900</v>
      </c>
      <c r="N5459" t="s">
        <v>860</v>
      </c>
      <c r="O5459" t="s">
        <v>799</v>
      </c>
      <c r="Q5459" t="s">
        <v>435</v>
      </c>
      <c r="R5459" t="str">
        <f t="shared" si="300"/>
        <v>Weekend</v>
      </c>
      <c r="S5459" s="27">
        <f t="shared" si="301"/>
        <v>42022</v>
      </c>
      <c r="T5459" t="str">
        <f t="shared" si="302"/>
        <v>S</v>
      </c>
      <c r="V5459" t="str">
        <f t="shared" si="303"/>
        <v>S</v>
      </c>
    </row>
    <row r="5460" spans="1:22" x14ac:dyDescent="0.25">
      <c r="A5460" t="s">
        <v>391</v>
      </c>
      <c r="S5460" s="27"/>
      <c r="V5460" t="str">
        <f t="shared" si="303"/>
        <v/>
      </c>
    </row>
    <row r="5461" spans="1:22" x14ac:dyDescent="0.25">
      <c r="A5461" t="s">
        <v>391</v>
      </c>
      <c r="B5461" t="s">
        <v>218</v>
      </c>
      <c r="C5461">
        <v>162395028</v>
      </c>
      <c r="D5461">
        <v>66</v>
      </c>
      <c r="E5461" t="s">
        <v>90</v>
      </c>
      <c r="G5461">
        <v>62.344000000000001</v>
      </c>
      <c r="H5461">
        <v>2016</v>
      </c>
      <c r="I5461">
        <v>8</v>
      </c>
      <c r="J5461">
        <v>18</v>
      </c>
      <c r="K5461">
        <v>14</v>
      </c>
      <c r="L5461">
        <v>16</v>
      </c>
      <c r="M5461" t="s">
        <v>900</v>
      </c>
      <c r="N5461" t="s">
        <v>860</v>
      </c>
      <c r="O5461" t="s">
        <v>799</v>
      </c>
      <c r="Q5461" t="s">
        <v>435</v>
      </c>
      <c r="R5461" t="str">
        <f t="shared" si="300"/>
        <v>Weekday</v>
      </c>
      <c r="S5461" s="27">
        <f t="shared" si="301"/>
        <v>42600</v>
      </c>
      <c r="T5461" t="str">
        <f t="shared" si="302"/>
        <v>D</v>
      </c>
      <c r="V5461" t="str">
        <f t="shared" si="303"/>
        <v>D</v>
      </c>
    </row>
    <row r="5462" spans="1:22" x14ac:dyDescent="0.25">
      <c r="A5462" t="s">
        <v>391</v>
      </c>
      <c r="B5462" t="s">
        <v>218</v>
      </c>
      <c r="C5462">
        <v>173435160</v>
      </c>
      <c r="D5462">
        <v>66</v>
      </c>
      <c r="E5462" t="s">
        <v>90</v>
      </c>
      <c r="G5462">
        <v>62.345999999999997</v>
      </c>
      <c r="H5462">
        <v>2017</v>
      </c>
      <c r="I5462">
        <v>12</v>
      </c>
      <c r="J5462">
        <v>8</v>
      </c>
      <c r="K5462">
        <v>6</v>
      </c>
      <c r="L5462">
        <v>58</v>
      </c>
      <c r="M5462" t="s">
        <v>900</v>
      </c>
      <c r="N5462" t="s">
        <v>860</v>
      </c>
      <c r="O5462" t="s">
        <v>799</v>
      </c>
      <c r="Q5462" t="s">
        <v>435</v>
      </c>
      <c r="R5462" t="str">
        <f t="shared" si="300"/>
        <v>Weekday</v>
      </c>
      <c r="S5462" s="27">
        <f t="shared" si="301"/>
        <v>43077</v>
      </c>
      <c r="T5462" t="str">
        <f t="shared" si="302"/>
        <v>D</v>
      </c>
      <c r="V5462" t="str">
        <f t="shared" si="303"/>
        <v>D</v>
      </c>
    </row>
    <row r="5463" spans="1:22" x14ac:dyDescent="0.25">
      <c r="A5463" t="s">
        <v>391</v>
      </c>
      <c r="B5463" t="s">
        <v>218</v>
      </c>
      <c r="C5463">
        <v>152505066</v>
      </c>
      <c r="D5463">
        <v>66</v>
      </c>
      <c r="E5463" t="s">
        <v>90</v>
      </c>
      <c r="G5463">
        <v>62.347000000000001</v>
      </c>
      <c r="H5463">
        <v>2015</v>
      </c>
      <c r="I5463">
        <v>9</v>
      </c>
      <c r="J5463">
        <v>5</v>
      </c>
      <c r="K5463">
        <v>18</v>
      </c>
      <c r="L5463">
        <v>17</v>
      </c>
      <c r="M5463" t="s">
        <v>900</v>
      </c>
      <c r="N5463" t="s">
        <v>860</v>
      </c>
      <c r="O5463" t="s">
        <v>799</v>
      </c>
      <c r="Q5463" t="s">
        <v>435</v>
      </c>
      <c r="R5463" t="str">
        <f t="shared" si="300"/>
        <v>Weekend</v>
      </c>
      <c r="S5463" s="27">
        <f t="shared" si="301"/>
        <v>42252</v>
      </c>
      <c r="T5463" t="str">
        <f t="shared" si="302"/>
        <v>D</v>
      </c>
      <c r="V5463" t="str">
        <f t="shared" si="303"/>
        <v>D</v>
      </c>
    </row>
    <row r="5464" spans="1:22" x14ac:dyDescent="0.25">
      <c r="A5464" t="s">
        <v>391</v>
      </c>
      <c r="B5464" t="s">
        <v>218</v>
      </c>
      <c r="C5464">
        <v>173455088</v>
      </c>
      <c r="D5464">
        <v>66</v>
      </c>
      <c r="E5464" t="s">
        <v>90</v>
      </c>
      <c r="G5464">
        <v>62.347000000000001</v>
      </c>
      <c r="H5464">
        <v>2017</v>
      </c>
      <c r="I5464">
        <v>12</v>
      </c>
      <c r="J5464">
        <v>10</v>
      </c>
      <c r="K5464">
        <v>10</v>
      </c>
      <c r="L5464">
        <v>20</v>
      </c>
      <c r="M5464" t="s">
        <v>900</v>
      </c>
      <c r="N5464" t="s">
        <v>860</v>
      </c>
      <c r="O5464" t="s">
        <v>799</v>
      </c>
      <c r="Q5464" t="s">
        <v>435</v>
      </c>
      <c r="R5464" t="str">
        <f t="shared" si="300"/>
        <v>Weekend</v>
      </c>
      <c r="S5464" s="27">
        <f t="shared" si="301"/>
        <v>43079</v>
      </c>
      <c r="T5464" t="str">
        <f t="shared" si="302"/>
        <v>D</v>
      </c>
      <c r="V5464" t="str">
        <f t="shared" si="303"/>
        <v>D</v>
      </c>
    </row>
    <row r="5465" spans="1:22" x14ac:dyDescent="0.25">
      <c r="A5465" t="s">
        <v>391</v>
      </c>
      <c r="S5465" s="27"/>
      <c r="V5465" t="str">
        <f t="shared" si="303"/>
        <v/>
      </c>
    </row>
    <row r="5466" spans="1:22" x14ac:dyDescent="0.25">
      <c r="A5466" t="s">
        <v>391</v>
      </c>
      <c r="B5466" t="s">
        <v>218</v>
      </c>
      <c r="C5466">
        <v>160905421</v>
      </c>
      <c r="D5466">
        <v>66</v>
      </c>
      <c r="E5466" t="s">
        <v>90</v>
      </c>
      <c r="G5466">
        <v>62.347000000000001</v>
      </c>
      <c r="H5466">
        <v>2016</v>
      </c>
      <c r="I5466">
        <v>3</v>
      </c>
      <c r="J5466">
        <v>29</v>
      </c>
      <c r="K5466">
        <v>17</v>
      </c>
      <c r="L5466">
        <v>58</v>
      </c>
      <c r="M5466" t="s">
        <v>900</v>
      </c>
      <c r="N5466" t="s">
        <v>860</v>
      </c>
      <c r="O5466" t="s">
        <v>799</v>
      </c>
      <c r="Q5466" t="s">
        <v>435</v>
      </c>
      <c r="R5466" t="str">
        <f t="shared" si="300"/>
        <v>Weekday</v>
      </c>
      <c r="S5466" s="27">
        <f t="shared" si="301"/>
        <v>42458</v>
      </c>
      <c r="T5466" t="str">
        <f t="shared" si="302"/>
        <v>D</v>
      </c>
      <c r="V5466" t="str">
        <f t="shared" si="303"/>
        <v>D</v>
      </c>
    </row>
    <row r="5467" spans="1:22" x14ac:dyDescent="0.25">
      <c r="A5467" t="s">
        <v>391</v>
      </c>
      <c r="B5467" t="s">
        <v>218</v>
      </c>
      <c r="C5467">
        <v>142235302</v>
      </c>
      <c r="D5467">
        <v>66</v>
      </c>
      <c r="E5467" t="s">
        <v>90</v>
      </c>
      <c r="G5467">
        <v>62.347999999999999</v>
      </c>
      <c r="H5467">
        <v>2014</v>
      </c>
      <c r="I5467">
        <v>8</v>
      </c>
      <c r="J5467">
        <v>7</v>
      </c>
      <c r="K5467">
        <v>17</v>
      </c>
      <c r="L5467">
        <v>54</v>
      </c>
      <c r="M5467" t="s">
        <v>900</v>
      </c>
      <c r="N5467" t="s">
        <v>860</v>
      </c>
      <c r="O5467" t="s">
        <v>799</v>
      </c>
      <c r="Q5467" t="s">
        <v>435</v>
      </c>
      <c r="R5467" t="str">
        <f t="shared" si="300"/>
        <v>Weekday</v>
      </c>
      <c r="S5467" s="27">
        <f t="shared" si="301"/>
        <v>41858</v>
      </c>
      <c r="T5467" t="str">
        <f t="shared" si="302"/>
        <v>S</v>
      </c>
      <c r="V5467" t="str">
        <f t="shared" si="303"/>
        <v>S</v>
      </c>
    </row>
    <row r="5468" spans="1:22" x14ac:dyDescent="0.25">
      <c r="A5468" t="s">
        <v>391</v>
      </c>
      <c r="B5468" t="s">
        <v>218</v>
      </c>
      <c r="C5468">
        <v>160245229</v>
      </c>
      <c r="D5468">
        <v>66</v>
      </c>
      <c r="E5468" t="s">
        <v>90</v>
      </c>
      <c r="G5468">
        <v>62.347999999999999</v>
      </c>
      <c r="H5468">
        <v>2016</v>
      </c>
      <c r="I5468">
        <v>1</v>
      </c>
      <c r="J5468">
        <v>22</v>
      </c>
      <c r="K5468">
        <v>17</v>
      </c>
      <c r="L5468">
        <v>46</v>
      </c>
      <c r="M5468" t="s">
        <v>899</v>
      </c>
      <c r="N5468" t="s">
        <v>860</v>
      </c>
      <c r="O5468" t="s">
        <v>799</v>
      </c>
      <c r="Q5468" t="s">
        <v>435</v>
      </c>
      <c r="R5468" t="str">
        <f t="shared" si="300"/>
        <v>Weekday</v>
      </c>
      <c r="S5468" s="27">
        <f t="shared" si="301"/>
        <v>42391</v>
      </c>
      <c r="T5468" t="str">
        <f t="shared" si="302"/>
        <v>D</v>
      </c>
      <c r="V5468" t="str">
        <f t="shared" si="303"/>
        <v>D</v>
      </c>
    </row>
    <row r="5469" spans="1:22" x14ac:dyDescent="0.25">
      <c r="A5469" t="s">
        <v>391</v>
      </c>
      <c r="S5469" s="27"/>
      <c r="V5469" t="str">
        <f t="shared" si="303"/>
        <v/>
      </c>
    </row>
    <row r="5470" spans="1:22" x14ac:dyDescent="0.25">
      <c r="A5470" t="s">
        <v>391</v>
      </c>
      <c r="B5470" t="s">
        <v>218</v>
      </c>
      <c r="C5470">
        <v>150155128</v>
      </c>
      <c r="D5470">
        <v>66</v>
      </c>
      <c r="E5470" t="s">
        <v>90</v>
      </c>
      <c r="G5470">
        <v>62.351999999999997</v>
      </c>
      <c r="H5470">
        <v>2015</v>
      </c>
      <c r="I5470">
        <v>1</v>
      </c>
      <c r="J5470">
        <v>6</v>
      </c>
      <c r="K5470">
        <v>11</v>
      </c>
      <c r="L5470">
        <v>40</v>
      </c>
      <c r="M5470" t="s">
        <v>900</v>
      </c>
      <c r="N5470" t="s">
        <v>860</v>
      </c>
      <c r="O5470" t="s">
        <v>799</v>
      </c>
      <c r="Q5470" t="s">
        <v>435</v>
      </c>
      <c r="R5470" t="str">
        <f t="shared" si="300"/>
        <v>Weekday</v>
      </c>
      <c r="S5470" s="27">
        <f t="shared" si="301"/>
        <v>42010</v>
      </c>
      <c r="T5470" t="str">
        <f t="shared" si="302"/>
        <v>S</v>
      </c>
      <c r="V5470" t="str">
        <f t="shared" si="303"/>
        <v>S</v>
      </c>
    </row>
    <row r="5471" spans="1:22" x14ac:dyDescent="0.25">
      <c r="A5471" t="s">
        <v>391</v>
      </c>
      <c r="B5471" t="s">
        <v>218</v>
      </c>
      <c r="C5471">
        <v>172695113</v>
      </c>
      <c r="D5471">
        <v>66</v>
      </c>
      <c r="E5471" t="s">
        <v>90</v>
      </c>
      <c r="G5471">
        <v>62.353000000000002</v>
      </c>
      <c r="H5471">
        <v>2017</v>
      </c>
      <c r="I5471">
        <v>9</v>
      </c>
      <c r="J5471">
        <v>25</v>
      </c>
      <c r="K5471">
        <v>10</v>
      </c>
      <c r="L5471">
        <v>15</v>
      </c>
      <c r="M5471" t="s">
        <v>900</v>
      </c>
      <c r="N5471" t="s">
        <v>170</v>
      </c>
      <c r="O5471" t="s">
        <v>799</v>
      </c>
      <c r="Q5471" t="s">
        <v>435</v>
      </c>
      <c r="R5471" t="str">
        <f t="shared" si="300"/>
        <v>Weekday</v>
      </c>
      <c r="S5471" s="27">
        <f t="shared" si="301"/>
        <v>43003</v>
      </c>
      <c r="T5471" t="str">
        <f t="shared" si="302"/>
        <v>D</v>
      </c>
      <c r="V5471" t="str">
        <f t="shared" si="303"/>
        <v>D</v>
      </c>
    </row>
    <row r="5472" spans="1:22" x14ac:dyDescent="0.25">
      <c r="A5472" t="s">
        <v>391</v>
      </c>
      <c r="B5472" t="s">
        <v>218</v>
      </c>
      <c r="C5472">
        <v>132635211</v>
      </c>
      <c r="D5472">
        <v>66</v>
      </c>
      <c r="E5472" t="s">
        <v>90</v>
      </c>
      <c r="G5472">
        <v>62.353999999999999</v>
      </c>
      <c r="H5472">
        <v>2013</v>
      </c>
      <c r="I5472">
        <v>9</v>
      </c>
      <c r="J5472">
        <v>20</v>
      </c>
      <c r="K5472">
        <v>20</v>
      </c>
      <c r="L5472">
        <v>52</v>
      </c>
      <c r="M5472" t="s">
        <v>900</v>
      </c>
      <c r="N5472" t="s">
        <v>860</v>
      </c>
      <c r="O5472" t="s">
        <v>799</v>
      </c>
      <c r="Q5472" t="s">
        <v>435</v>
      </c>
      <c r="R5472" t="str">
        <f t="shared" si="300"/>
        <v>Weekday</v>
      </c>
      <c r="S5472" s="27">
        <f t="shared" si="301"/>
        <v>41537</v>
      </c>
      <c r="T5472" t="str">
        <f t="shared" si="302"/>
        <v>S</v>
      </c>
      <c r="V5472" t="str">
        <f t="shared" si="303"/>
        <v>S</v>
      </c>
    </row>
    <row r="5473" spans="1:22" x14ac:dyDescent="0.25">
      <c r="A5473" t="s">
        <v>391</v>
      </c>
      <c r="B5473" t="s">
        <v>218</v>
      </c>
      <c r="C5473">
        <v>173485181</v>
      </c>
      <c r="D5473">
        <v>66</v>
      </c>
      <c r="E5473" t="s">
        <v>90</v>
      </c>
      <c r="G5473">
        <v>62.356000000000002</v>
      </c>
      <c r="H5473">
        <v>2017</v>
      </c>
      <c r="I5473">
        <v>12</v>
      </c>
      <c r="J5473">
        <v>12</v>
      </c>
      <c r="K5473">
        <v>12</v>
      </c>
      <c r="L5473">
        <v>29</v>
      </c>
      <c r="M5473" t="s">
        <v>900</v>
      </c>
      <c r="N5473" t="s">
        <v>860</v>
      </c>
      <c r="O5473" t="s">
        <v>799</v>
      </c>
      <c r="Q5473" t="s">
        <v>435</v>
      </c>
      <c r="R5473" t="str">
        <f t="shared" si="300"/>
        <v>Weekday</v>
      </c>
      <c r="S5473" s="27">
        <f t="shared" si="301"/>
        <v>43081</v>
      </c>
      <c r="T5473" t="str">
        <f t="shared" si="302"/>
        <v>D</v>
      </c>
      <c r="V5473" t="str">
        <f t="shared" si="303"/>
        <v>D</v>
      </c>
    </row>
    <row r="5474" spans="1:22" x14ac:dyDescent="0.25">
      <c r="A5474" t="s">
        <v>391</v>
      </c>
      <c r="S5474" s="27"/>
      <c r="V5474" t="str">
        <f t="shared" si="303"/>
        <v/>
      </c>
    </row>
    <row r="5475" spans="1:22" x14ac:dyDescent="0.25">
      <c r="A5475" t="s">
        <v>391</v>
      </c>
      <c r="B5475" t="s">
        <v>218</v>
      </c>
      <c r="C5475">
        <v>131305195</v>
      </c>
      <c r="D5475">
        <v>66</v>
      </c>
      <c r="E5475" t="s">
        <v>90</v>
      </c>
      <c r="G5475">
        <v>62.359000000000002</v>
      </c>
      <c r="H5475">
        <v>2013</v>
      </c>
      <c r="I5475">
        <v>5</v>
      </c>
      <c r="J5475">
        <v>5</v>
      </c>
      <c r="K5475">
        <v>15</v>
      </c>
      <c r="L5475">
        <v>31</v>
      </c>
      <c r="M5475" t="s">
        <v>900</v>
      </c>
      <c r="N5475" t="s">
        <v>171</v>
      </c>
      <c r="O5475" t="s">
        <v>799</v>
      </c>
      <c r="Q5475" t="s">
        <v>435</v>
      </c>
      <c r="R5475" t="str">
        <f t="shared" si="300"/>
        <v>Weekend</v>
      </c>
      <c r="S5475" s="27">
        <f t="shared" si="301"/>
        <v>41399</v>
      </c>
      <c r="T5475" t="str">
        <f t="shared" si="302"/>
        <v>S</v>
      </c>
      <c r="V5475" t="str">
        <f t="shared" si="303"/>
        <v>S</v>
      </c>
    </row>
    <row r="5476" spans="1:22" x14ac:dyDescent="0.25">
      <c r="A5476" t="s">
        <v>391</v>
      </c>
      <c r="B5476" t="s">
        <v>218</v>
      </c>
      <c r="C5476">
        <v>131585479</v>
      </c>
      <c r="D5476">
        <v>66</v>
      </c>
      <c r="E5476" t="s">
        <v>90</v>
      </c>
      <c r="G5476">
        <v>62.359000000000002</v>
      </c>
      <c r="H5476">
        <v>2013</v>
      </c>
      <c r="I5476">
        <v>6</v>
      </c>
      <c r="J5476">
        <v>7</v>
      </c>
      <c r="K5476">
        <v>14</v>
      </c>
      <c r="L5476">
        <v>1</v>
      </c>
      <c r="M5476" t="s">
        <v>900</v>
      </c>
      <c r="N5476" t="s">
        <v>860</v>
      </c>
      <c r="O5476" t="s">
        <v>1933</v>
      </c>
      <c r="Q5476" t="s">
        <v>435</v>
      </c>
      <c r="R5476" t="str">
        <f t="shared" si="300"/>
        <v>Weekday</v>
      </c>
      <c r="S5476" s="27">
        <f t="shared" si="301"/>
        <v>41432</v>
      </c>
      <c r="T5476" t="str">
        <f t="shared" si="302"/>
        <v>S</v>
      </c>
      <c r="V5476" t="str">
        <f t="shared" si="303"/>
        <v>S</v>
      </c>
    </row>
    <row r="5477" spans="1:22" x14ac:dyDescent="0.25">
      <c r="A5477" t="s">
        <v>391</v>
      </c>
      <c r="B5477" t="s">
        <v>218</v>
      </c>
      <c r="C5477">
        <v>130355230</v>
      </c>
      <c r="D5477">
        <v>66</v>
      </c>
      <c r="E5477" t="s">
        <v>90</v>
      </c>
      <c r="G5477">
        <v>62.822000000000003</v>
      </c>
      <c r="H5477">
        <v>2013</v>
      </c>
      <c r="I5477">
        <v>2</v>
      </c>
      <c r="J5477">
        <v>4</v>
      </c>
      <c r="K5477">
        <v>18</v>
      </c>
      <c r="L5477">
        <v>31</v>
      </c>
      <c r="M5477" t="s">
        <v>900</v>
      </c>
      <c r="N5477" t="s">
        <v>171</v>
      </c>
      <c r="O5477" t="s">
        <v>1933</v>
      </c>
      <c r="Q5477" t="s">
        <v>435</v>
      </c>
      <c r="R5477" t="str">
        <f t="shared" si="300"/>
        <v>Weekday</v>
      </c>
      <c r="S5477" s="27">
        <f t="shared" si="301"/>
        <v>41309</v>
      </c>
      <c r="T5477" t="str">
        <f t="shared" si="302"/>
        <v>S</v>
      </c>
      <c r="V5477" t="str">
        <f t="shared" si="303"/>
        <v>S</v>
      </c>
    </row>
    <row r="5478" spans="1:22" x14ac:dyDescent="0.25">
      <c r="A5478" t="s">
        <v>391</v>
      </c>
      <c r="B5478" t="s">
        <v>218</v>
      </c>
      <c r="C5478">
        <v>132235193</v>
      </c>
      <c r="D5478">
        <v>66</v>
      </c>
      <c r="E5478" t="s">
        <v>90</v>
      </c>
      <c r="G5478">
        <v>62.359000000000002</v>
      </c>
      <c r="H5478">
        <v>2013</v>
      </c>
      <c r="I5478">
        <v>8</v>
      </c>
      <c r="J5478">
        <v>11</v>
      </c>
      <c r="K5478">
        <v>4</v>
      </c>
      <c r="L5478">
        <v>45</v>
      </c>
      <c r="M5478" t="s">
        <v>900</v>
      </c>
      <c r="N5478" t="s">
        <v>860</v>
      </c>
      <c r="O5478" t="s">
        <v>799</v>
      </c>
      <c r="Q5478" t="s">
        <v>435</v>
      </c>
      <c r="R5478" t="str">
        <f t="shared" si="300"/>
        <v>Weekend</v>
      </c>
      <c r="S5478" s="27">
        <f t="shared" si="301"/>
        <v>41497</v>
      </c>
      <c r="T5478" t="str">
        <f t="shared" si="302"/>
        <v>S</v>
      </c>
      <c r="V5478" t="str">
        <f t="shared" si="303"/>
        <v>S</v>
      </c>
    </row>
    <row r="5479" spans="1:22" x14ac:dyDescent="0.25">
      <c r="A5479" t="s">
        <v>391</v>
      </c>
      <c r="B5479" t="s">
        <v>218</v>
      </c>
      <c r="C5479">
        <v>142535248</v>
      </c>
      <c r="D5479">
        <v>66</v>
      </c>
      <c r="E5479" t="s">
        <v>90</v>
      </c>
      <c r="G5479">
        <v>62.362000000000002</v>
      </c>
      <c r="H5479">
        <v>2014</v>
      </c>
      <c r="I5479">
        <v>9</v>
      </c>
      <c r="J5479">
        <v>10</v>
      </c>
      <c r="K5479">
        <v>14</v>
      </c>
      <c r="L5479">
        <v>5</v>
      </c>
      <c r="M5479" t="s">
        <v>900</v>
      </c>
      <c r="N5479" t="s">
        <v>170</v>
      </c>
      <c r="O5479" t="s">
        <v>799</v>
      </c>
      <c r="Q5479" t="s">
        <v>435</v>
      </c>
      <c r="R5479" t="str">
        <f t="shared" si="300"/>
        <v>Weekday</v>
      </c>
      <c r="S5479" s="27">
        <f t="shared" si="301"/>
        <v>41892</v>
      </c>
      <c r="T5479" t="str">
        <f t="shared" si="302"/>
        <v>S</v>
      </c>
      <c r="V5479" t="str">
        <f t="shared" si="303"/>
        <v>S</v>
      </c>
    </row>
    <row r="5480" spans="1:22" x14ac:dyDescent="0.25">
      <c r="A5480" t="s">
        <v>391</v>
      </c>
      <c r="B5480" t="s">
        <v>218</v>
      </c>
      <c r="C5480">
        <v>131755184</v>
      </c>
      <c r="D5480">
        <v>66</v>
      </c>
      <c r="E5480" t="s">
        <v>90</v>
      </c>
      <c r="G5480">
        <v>62.363</v>
      </c>
      <c r="H5480">
        <v>2013</v>
      </c>
      <c r="I5480">
        <v>6</v>
      </c>
      <c r="J5480">
        <v>23</v>
      </c>
      <c r="K5480">
        <v>12</v>
      </c>
      <c r="L5480">
        <v>17</v>
      </c>
      <c r="M5480" t="s">
        <v>900</v>
      </c>
      <c r="N5480" t="s">
        <v>860</v>
      </c>
      <c r="O5480" t="s">
        <v>799</v>
      </c>
      <c r="Q5480" t="s">
        <v>435</v>
      </c>
      <c r="R5480" t="str">
        <f t="shared" si="300"/>
        <v>Weekend</v>
      </c>
      <c r="S5480" s="27">
        <f t="shared" si="301"/>
        <v>41448</v>
      </c>
      <c r="T5480" t="str">
        <f t="shared" si="302"/>
        <v>S</v>
      </c>
      <c r="V5480" t="str">
        <f t="shared" si="303"/>
        <v>S</v>
      </c>
    </row>
    <row r="5481" spans="1:22" x14ac:dyDescent="0.25">
      <c r="A5481" t="s">
        <v>391</v>
      </c>
      <c r="S5481" s="27"/>
      <c r="V5481" t="str">
        <f t="shared" si="303"/>
        <v/>
      </c>
    </row>
    <row r="5482" spans="1:22" x14ac:dyDescent="0.25">
      <c r="A5482" t="s">
        <v>391</v>
      </c>
      <c r="B5482" t="s">
        <v>218</v>
      </c>
      <c r="C5482">
        <v>152635114</v>
      </c>
      <c r="D5482">
        <v>66</v>
      </c>
      <c r="E5482" t="s">
        <v>90</v>
      </c>
      <c r="G5482">
        <v>62.366</v>
      </c>
      <c r="H5482">
        <v>2015</v>
      </c>
      <c r="I5482">
        <v>9</v>
      </c>
      <c r="J5482">
        <v>16</v>
      </c>
      <c r="K5482">
        <v>5</v>
      </c>
      <c r="L5482">
        <v>57</v>
      </c>
      <c r="M5482" t="s">
        <v>900</v>
      </c>
      <c r="N5482" t="s">
        <v>171</v>
      </c>
      <c r="O5482" t="s">
        <v>799</v>
      </c>
      <c r="Q5482" t="s">
        <v>435</v>
      </c>
      <c r="R5482" t="str">
        <f t="shared" si="300"/>
        <v>Weekday</v>
      </c>
      <c r="S5482" s="27">
        <f t="shared" si="301"/>
        <v>42263</v>
      </c>
      <c r="T5482" t="str">
        <f t="shared" si="302"/>
        <v>D</v>
      </c>
      <c r="V5482" t="str">
        <f t="shared" si="303"/>
        <v>D</v>
      </c>
    </row>
    <row r="5483" spans="1:22" x14ac:dyDescent="0.25">
      <c r="A5483" t="s">
        <v>391</v>
      </c>
      <c r="B5483" t="s">
        <v>218</v>
      </c>
      <c r="C5483">
        <v>140285167</v>
      </c>
      <c r="D5483">
        <v>66</v>
      </c>
      <c r="E5483" t="s">
        <v>90</v>
      </c>
      <c r="G5483">
        <v>62.368000000000002</v>
      </c>
      <c r="H5483">
        <v>2014</v>
      </c>
      <c r="I5483">
        <v>1</v>
      </c>
      <c r="J5483">
        <v>19</v>
      </c>
      <c r="K5483">
        <v>18</v>
      </c>
      <c r="L5483">
        <v>36</v>
      </c>
      <c r="M5483" t="s">
        <v>900</v>
      </c>
      <c r="N5483" t="s">
        <v>171</v>
      </c>
      <c r="O5483" t="s">
        <v>799</v>
      </c>
      <c r="Q5483" t="s">
        <v>435</v>
      </c>
      <c r="R5483" t="str">
        <f t="shared" si="300"/>
        <v>Weekend</v>
      </c>
      <c r="S5483" s="27">
        <f t="shared" si="301"/>
        <v>41658</v>
      </c>
      <c r="T5483" t="str">
        <f t="shared" si="302"/>
        <v>S</v>
      </c>
      <c r="V5483" t="str">
        <f t="shared" si="303"/>
        <v>S</v>
      </c>
    </row>
    <row r="5484" spans="1:22" x14ac:dyDescent="0.25">
      <c r="A5484" t="s">
        <v>391</v>
      </c>
      <c r="B5484" t="s">
        <v>218</v>
      </c>
      <c r="C5484">
        <v>170445142</v>
      </c>
      <c r="D5484">
        <v>66</v>
      </c>
      <c r="E5484" t="s">
        <v>90</v>
      </c>
      <c r="G5484">
        <v>62.369</v>
      </c>
      <c r="H5484">
        <v>2017</v>
      </c>
      <c r="I5484">
        <v>2</v>
      </c>
      <c r="J5484">
        <v>13</v>
      </c>
      <c r="K5484">
        <v>6</v>
      </c>
      <c r="L5484">
        <v>40</v>
      </c>
      <c r="M5484" t="s">
        <v>900</v>
      </c>
      <c r="N5484" t="s">
        <v>171</v>
      </c>
      <c r="O5484" t="s">
        <v>799</v>
      </c>
      <c r="Q5484" t="s">
        <v>435</v>
      </c>
      <c r="R5484" t="str">
        <f t="shared" si="300"/>
        <v>Weekday</v>
      </c>
      <c r="S5484" s="27">
        <f t="shared" si="301"/>
        <v>42779</v>
      </c>
      <c r="T5484" t="str">
        <f t="shared" si="302"/>
        <v>D</v>
      </c>
      <c r="V5484" t="str">
        <f t="shared" si="303"/>
        <v>D</v>
      </c>
    </row>
    <row r="5485" spans="1:22" x14ac:dyDescent="0.25">
      <c r="A5485" t="s">
        <v>391</v>
      </c>
      <c r="B5485" t="s">
        <v>218</v>
      </c>
      <c r="C5485">
        <v>131825009</v>
      </c>
      <c r="D5485">
        <v>66</v>
      </c>
      <c r="E5485" t="s">
        <v>90</v>
      </c>
      <c r="G5485">
        <v>62.372</v>
      </c>
      <c r="H5485">
        <v>2013</v>
      </c>
      <c r="I5485">
        <v>6</v>
      </c>
      <c r="J5485">
        <v>29</v>
      </c>
      <c r="K5485">
        <v>23</v>
      </c>
      <c r="L5485">
        <v>21</v>
      </c>
      <c r="M5485" t="s">
        <v>900</v>
      </c>
      <c r="N5485" t="s">
        <v>171</v>
      </c>
      <c r="O5485" t="s">
        <v>799</v>
      </c>
      <c r="Q5485" t="s">
        <v>435</v>
      </c>
      <c r="R5485" t="str">
        <f t="shared" si="300"/>
        <v>Weekend</v>
      </c>
      <c r="S5485" s="27">
        <f t="shared" si="301"/>
        <v>41454</v>
      </c>
      <c r="T5485" t="str">
        <f t="shared" si="302"/>
        <v>S</v>
      </c>
      <c r="V5485" t="str">
        <f t="shared" si="303"/>
        <v>S</v>
      </c>
    </row>
    <row r="5486" spans="1:22" x14ac:dyDescent="0.25">
      <c r="A5486" t="s">
        <v>391</v>
      </c>
      <c r="B5486" t="s">
        <v>218</v>
      </c>
      <c r="C5486">
        <v>131825017</v>
      </c>
      <c r="D5486">
        <v>66</v>
      </c>
      <c r="E5486" t="s">
        <v>90</v>
      </c>
      <c r="G5486">
        <v>62.375</v>
      </c>
      <c r="H5486">
        <v>2013</v>
      </c>
      <c r="I5486">
        <v>6</v>
      </c>
      <c r="J5486">
        <v>29</v>
      </c>
      <c r="K5486">
        <v>23</v>
      </c>
      <c r="L5486">
        <v>21</v>
      </c>
      <c r="M5486" t="s">
        <v>900</v>
      </c>
      <c r="N5486" t="s">
        <v>860</v>
      </c>
      <c r="O5486" t="s">
        <v>799</v>
      </c>
      <c r="Q5486" t="s">
        <v>435</v>
      </c>
      <c r="R5486" t="str">
        <f t="shared" si="300"/>
        <v>Weekend</v>
      </c>
      <c r="S5486" s="27">
        <f t="shared" si="301"/>
        <v>41454</v>
      </c>
      <c r="T5486" t="str">
        <f t="shared" si="302"/>
        <v>S</v>
      </c>
      <c r="V5486" t="str">
        <f t="shared" si="303"/>
        <v>S</v>
      </c>
    </row>
    <row r="5487" spans="1:22" x14ac:dyDescent="0.25">
      <c r="A5487" t="s">
        <v>391</v>
      </c>
      <c r="B5487" t="s">
        <v>218</v>
      </c>
      <c r="C5487">
        <v>152635133</v>
      </c>
      <c r="D5487">
        <v>66</v>
      </c>
      <c r="E5487" t="s">
        <v>90</v>
      </c>
      <c r="G5487">
        <v>62.378</v>
      </c>
      <c r="H5487">
        <v>2015</v>
      </c>
      <c r="I5487">
        <v>9</v>
      </c>
      <c r="J5487">
        <v>16</v>
      </c>
      <c r="K5487">
        <v>5</v>
      </c>
      <c r="L5487">
        <v>57</v>
      </c>
      <c r="M5487" t="s">
        <v>900</v>
      </c>
      <c r="N5487" t="s">
        <v>171</v>
      </c>
      <c r="O5487" t="s">
        <v>799</v>
      </c>
      <c r="Q5487" t="s">
        <v>435</v>
      </c>
      <c r="R5487" t="str">
        <f t="shared" si="300"/>
        <v>Weekday</v>
      </c>
      <c r="S5487" s="27">
        <f t="shared" si="301"/>
        <v>42263</v>
      </c>
      <c r="T5487" t="str">
        <f t="shared" si="302"/>
        <v>D</v>
      </c>
      <c r="V5487" t="str">
        <f t="shared" si="303"/>
        <v>D</v>
      </c>
    </row>
    <row r="5488" spans="1:22" x14ac:dyDescent="0.25">
      <c r="A5488" t="s">
        <v>391</v>
      </c>
      <c r="B5488" t="s">
        <v>218</v>
      </c>
      <c r="C5488">
        <v>162515101</v>
      </c>
      <c r="D5488">
        <v>66</v>
      </c>
      <c r="E5488" t="s">
        <v>90</v>
      </c>
      <c r="G5488">
        <v>62.378</v>
      </c>
      <c r="H5488">
        <v>2016</v>
      </c>
      <c r="I5488">
        <v>9</v>
      </c>
      <c r="J5488">
        <v>4</v>
      </c>
      <c r="K5488">
        <v>14</v>
      </c>
      <c r="L5488">
        <v>37</v>
      </c>
      <c r="M5488" t="s">
        <v>900</v>
      </c>
      <c r="N5488" t="s">
        <v>860</v>
      </c>
      <c r="O5488" t="s">
        <v>799</v>
      </c>
      <c r="Q5488" t="s">
        <v>435</v>
      </c>
      <c r="R5488" t="str">
        <f t="shared" si="300"/>
        <v>Weekend</v>
      </c>
      <c r="S5488" s="27">
        <f t="shared" si="301"/>
        <v>42617</v>
      </c>
      <c r="T5488" t="str">
        <f t="shared" si="302"/>
        <v>D</v>
      </c>
      <c r="V5488" t="str">
        <f t="shared" si="303"/>
        <v>D</v>
      </c>
    </row>
    <row r="5489" spans="1:22" x14ac:dyDescent="0.25">
      <c r="A5489" t="s">
        <v>391</v>
      </c>
      <c r="B5489" t="s">
        <v>218</v>
      </c>
      <c r="C5489">
        <v>131885142</v>
      </c>
      <c r="D5489">
        <v>66</v>
      </c>
      <c r="E5489" t="s">
        <v>90</v>
      </c>
      <c r="G5489">
        <v>62.384</v>
      </c>
      <c r="H5489">
        <v>2013</v>
      </c>
      <c r="I5489">
        <v>7</v>
      </c>
      <c r="J5489">
        <v>7</v>
      </c>
      <c r="K5489">
        <v>16</v>
      </c>
      <c r="L5489">
        <v>39</v>
      </c>
      <c r="M5489" t="s">
        <v>900</v>
      </c>
      <c r="N5489" t="s">
        <v>860</v>
      </c>
      <c r="O5489" t="s">
        <v>799</v>
      </c>
      <c r="Q5489" t="s">
        <v>435</v>
      </c>
      <c r="R5489" t="str">
        <f t="shared" ref="R5489:R5552" si="304">IF(WEEKDAY(DATE(H5489,I5489,J5489),2) &lt; 6, "Weekday", "Weekend")</f>
        <v>Weekend</v>
      </c>
      <c r="S5489" s="27">
        <f t="shared" ref="S5489:S5552" si="305">DATE(H5489,I5489,J5489)</f>
        <v>41462</v>
      </c>
      <c r="T5489" t="str">
        <f t="shared" si="302"/>
        <v>S</v>
      </c>
      <c r="V5489" t="str">
        <f t="shared" si="303"/>
        <v>S</v>
      </c>
    </row>
    <row r="5490" spans="1:22" x14ac:dyDescent="0.25">
      <c r="A5490" t="s">
        <v>391</v>
      </c>
      <c r="B5490" t="s">
        <v>218</v>
      </c>
      <c r="C5490">
        <v>140515124</v>
      </c>
      <c r="D5490">
        <v>66</v>
      </c>
      <c r="E5490" t="s">
        <v>90</v>
      </c>
      <c r="G5490">
        <v>62.387999999999998</v>
      </c>
      <c r="H5490">
        <v>2014</v>
      </c>
      <c r="I5490">
        <v>2</v>
      </c>
      <c r="J5490">
        <v>19</v>
      </c>
      <c r="K5490">
        <v>15</v>
      </c>
      <c r="L5490">
        <v>48</v>
      </c>
      <c r="M5490" t="s">
        <v>900</v>
      </c>
      <c r="N5490" t="s">
        <v>860</v>
      </c>
      <c r="O5490" t="s">
        <v>799</v>
      </c>
      <c r="Q5490" t="s">
        <v>435</v>
      </c>
      <c r="R5490" t="str">
        <f t="shared" si="304"/>
        <v>Weekday</v>
      </c>
      <c r="S5490" s="27">
        <f t="shared" si="305"/>
        <v>41689</v>
      </c>
      <c r="T5490" t="str">
        <f t="shared" ref="T5490:T5553" si="306">IF(OR(H5490=2013,H5490=2014,AND(H5490=2015,I5490&lt;9),AND(H5490=2015,I5490=9,J5490&lt;5)),"S","D")</f>
        <v>S</v>
      </c>
      <c r="V5490" t="str">
        <f t="shared" si="303"/>
        <v>S</v>
      </c>
    </row>
    <row r="5491" spans="1:22" x14ac:dyDescent="0.25">
      <c r="A5491" t="s">
        <v>391</v>
      </c>
      <c r="B5491" t="s">
        <v>218</v>
      </c>
      <c r="C5491">
        <v>170635081</v>
      </c>
      <c r="D5491">
        <v>66</v>
      </c>
      <c r="E5491" t="s">
        <v>90</v>
      </c>
      <c r="G5491">
        <v>62.4</v>
      </c>
      <c r="H5491">
        <v>2017</v>
      </c>
      <c r="I5491">
        <v>2</v>
      </c>
      <c r="J5491">
        <v>28</v>
      </c>
      <c r="K5491">
        <v>18</v>
      </c>
      <c r="L5491">
        <v>7</v>
      </c>
      <c r="M5491" t="s">
        <v>900</v>
      </c>
      <c r="N5491" t="s">
        <v>171</v>
      </c>
      <c r="O5491" t="s">
        <v>799</v>
      </c>
      <c r="Q5491" t="s">
        <v>435</v>
      </c>
      <c r="R5491" t="str">
        <f t="shared" si="304"/>
        <v>Weekday</v>
      </c>
      <c r="S5491" s="27">
        <f t="shared" si="305"/>
        <v>42794</v>
      </c>
      <c r="T5491" t="str">
        <f t="shared" si="306"/>
        <v>D</v>
      </c>
      <c r="V5491" t="str">
        <f t="shared" si="303"/>
        <v>D</v>
      </c>
    </row>
    <row r="5492" spans="1:22" x14ac:dyDescent="0.25">
      <c r="A5492" t="s">
        <v>391</v>
      </c>
      <c r="B5492" t="s">
        <v>218</v>
      </c>
      <c r="C5492">
        <v>160315095</v>
      </c>
      <c r="D5492">
        <v>66</v>
      </c>
      <c r="E5492" t="s">
        <v>90</v>
      </c>
      <c r="G5492">
        <v>62.401000000000003</v>
      </c>
      <c r="H5492">
        <v>2016</v>
      </c>
      <c r="I5492">
        <v>1</v>
      </c>
      <c r="J5492">
        <v>21</v>
      </c>
      <c r="K5492">
        <v>0</v>
      </c>
      <c r="L5492">
        <v>40</v>
      </c>
      <c r="M5492" t="s">
        <v>900</v>
      </c>
      <c r="N5492" t="s">
        <v>860</v>
      </c>
      <c r="O5492" t="s">
        <v>799</v>
      </c>
      <c r="Q5492" t="s">
        <v>435</v>
      </c>
      <c r="R5492" t="str">
        <f t="shared" si="304"/>
        <v>Weekday</v>
      </c>
      <c r="S5492" s="27">
        <f t="shared" si="305"/>
        <v>42390</v>
      </c>
      <c r="T5492" t="str">
        <f t="shared" si="306"/>
        <v>D</v>
      </c>
      <c r="V5492" t="str">
        <f t="shared" si="303"/>
        <v>D</v>
      </c>
    </row>
    <row r="5493" spans="1:22" x14ac:dyDescent="0.25">
      <c r="A5493" t="s">
        <v>391</v>
      </c>
      <c r="B5493" t="s">
        <v>218</v>
      </c>
      <c r="C5493">
        <v>163585267</v>
      </c>
      <c r="D5493">
        <v>66</v>
      </c>
      <c r="E5493" t="s">
        <v>90</v>
      </c>
      <c r="G5493">
        <v>62.401000000000003</v>
      </c>
      <c r="H5493">
        <v>2016</v>
      </c>
      <c r="I5493">
        <v>12</v>
      </c>
      <c r="J5493">
        <v>16</v>
      </c>
      <c r="K5493">
        <v>17</v>
      </c>
      <c r="L5493">
        <v>52</v>
      </c>
      <c r="M5493" t="s">
        <v>900</v>
      </c>
      <c r="N5493" t="s">
        <v>171</v>
      </c>
      <c r="O5493" t="s">
        <v>799</v>
      </c>
      <c r="Q5493" t="s">
        <v>435</v>
      </c>
      <c r="R5493" t="str">
        <f t="shared" si="304"/>
        <v>Weekday</v>
      </c>
      <c r="S5493" s="27">
        <f t="shared" si="305"/>
        <v>42720</v>
      </c>
      <c r="T5493" t="str">
        <f t="shared" si="306"/>
        <v>D</v>
      </c>
      <c r="V5493" t="str">
        <f t="shared" si="303"/>
        <v>D</v>
      </c>
    </row>
    <row r="5494" spans="1:22" x14ac:dyDescent="0.25">
      <c r="A5494" t="s">
        <v>391</v>
      </c>
      <c r="B5494" t="s">
        <v>218</v>
      </c>
      <c r="C5494">
        <v>150155016</v>
      </c>
      <c r="D5494">
        <v>66</v>
      </c>
      <c r="E5494" t="s">
        <v>90</v>
      </c>
      <c r="G5494">
        <v>62.408999999999999</v>
      </c>
      <c r="H5494">
        <v>2015</v>
      </c>
      <c r="I5494">
        <v>1</v>
      </c>
      <c r="J5494">
        <v>3</v>
      </c>
      <c r="K5494">
        <v>17</v>
      </c>
      <c r="L5494">
        <v>32</v>
      </c>
      <c r="M5494" t="s">
        <v>900</v>
      </c>
      <c r="N5494" t="s">
        <v>860</v>
      </c>
      <c r="O5494" t="s">
        <v>799</v>
      </c>
      <c r="Q5494" t="s">
        <v>435</v>
      </c>
      <c r="R5494" t="str">
        <f t="shared" si="304"/>
        <v>Weekend</v>
      </c>
      <c r="S5494" s="27">
        <f t="shared" si="305"/>
        <v>42007</v>
      </c>
      <c r="T5494" t="str">
        <f t="shared" si="306"/>
        <v>S</v>
      </c>
      <c r="V5494" t="str">
        <f t="shared" si="303"/>
        <v>S</v>
      </c>
    </row>
    <row r="5495" spans="1:22" x14ac:dyDescent="0.25">
      <c r="A5495" t="s">
        <v>391</v>
      </c>
      <c r="B5495" t="s">
        <v>218</v>
      </c>
      <c r="C5495">
        <v>163585279</v>
      </c>
      <c r="D5495">
        <v>66</v>
      </c>
      <c r="E5495" t="s">
        <v>90</v>
      </c>
      <c r="G5495">
        <v>62.411000000000001</v>
      </c>
      <c r="H5495">
        <v>2016</v>
      </c>
      <c r="I5495">
        <v>12</v>
      </c>
      <c r="J5495">
        <v>23</v>
      </c>
      <c r="K5495">
        <v>17</v>
      </c>
      <c r="L5495">
        <v>35</v>
      </c>
      <c r="M5495" t="s">
        <v>900</v>
      </c>
      <c r="N5495" t="s">
        <v>860</v>
      </c>
      <c r="O5495" t="s">
        <v>799</v>
      </c>
      <c r="Q5495" t="s">
        <v>435</v>
      </c>
      <c r="R5495" t="str">
        <f t="shared" si="304"/>
        <v>Weekday</v>
      </c>
      <c r="S5495" s="27">
        <f t="shared" si="305"/>
        <v>42727</v>
      </c>
      <c r="T5495" t="str">
        <f t="shared" si="306"/>
        <v>D</v>
      </c>
      <c r="V5495" t="str">
        <f t="shared" si="303"/>
        <v>D</v>
      </c>
    </row>
    <row r="5496" spans="1:22" x14ac:dyDescent="0.25">
      <c r="A5496" t="s">
        <v>391</v>
      </c>
      <c r="B5496" t="s">
        <v>218</v>
      </c>
      <c r="C5496">
        <v>163035182</v>
      </c>
      <c r="D5496">
        <v>66</v>
      </c>
      <c r="E5496" t="s">
        <v>90</v>
      </c>
      <c r="G5496">
        <v>62.411999999999999</v>
      </c>
      <c r="H5496">
        <v>2016</v>
      </c>
      <c r="I5496">
        <v>10</v>
      </c>
      <c r="J5496">
        <v>29</v>
      </c>
      <c r="K5496">
        <v>15</v>
      </c>
      <c r="L5496">
        <v>16</v>
      </c>
      <c r="M5496" t="s">
        <v>900</v>
      </c>
      <c r="N5496" t="s">
        <v>860</v>
      </c>
      <c r="O5496" t="s">
        <v>799</v>
      </c>
      <c r="Q5496" t="s">
        <v>435</v>
      </c>
      <c r="R5496" t="str">
        <f t="shared" si="304"/>
        <v>Weekend</v>
      </c>
      <c r="S5496" s="27">
        <f t="shared" si="305"/>
        <v>42672</v>
      </c>
      <c r="T5496" t="str">
        <f t="shared" si="306"/>
        <v>D</v>
      </c>
      <c r="V5496" t="str">
        <f t="shared" si="303"/>
        <v>D</v>
      </c>
    </row>
    <row r="5497" spans="1:22" x14ac:dyDescent="0.25">
      <c r="A5497" t="s">
        <v>391</v>
      </c>
      <c r="S5497" s="27"/>
      <c r="V5497" t="str">
        <f t="shared" si="303"/>
        <v/>
      </c>
    </row>
    <row r="5498" spans="1:22" x14ac:dyDescent="0.25">
      <c r="A5498" t="s">
        <v>391</v>
      </c>
      <c r="S5498" s="27"/>
      <c r="V5498" t="str">
        <f t="shared" si="303"/>
        <v/>
      </c>
    </row>
    <row r="5499" spans="1:22" x14ac:dyDescent="0.25">
      <c r="A5499" t="s">
        <v>391</v>
      </c>
      <c r="B5499" t="s">
        <v>218</v>
      </c>
      <c r="C5499">
        <v>150055247</v>
      </c>
      <c r="D5499">
        <v>66</v>
      </c>
      <c r="E5499" t="s">
        <v>90</v>
      </c>
      <c r="G5499">
        <v>62.418999999999997</v>
      </c>
      <c r="H5499">
        <v>2015</v>
      </c>
      <c r="I5499">
        <v>1</v>
      </c>
      <c r="J5499">
        <v>3</v>
      </c>
      <c r="K5499">
        <v>15</v>
      </c>
      <c r="L5499">
        <v>15</v>
      </c>
      <c r="M5499" t="s">
        <v>900</v>
      </c>
      <c r="N5499" t="s">
        <v>171</v>
      </c>
      <c r="O5499" t="s">
        <v>799</v>
      </c>
      <c r="Q5499" t="s">
        <v>435</v>
      </c>
      <c r="R5499" t="str">
        <f t="shared" si="304"/>
        <v>Weekend</v>
      </c>
      <c r="S5499" s="27">
        <f t="shared" si="305"/>
        <v>42007</v>
      </c>
      <c r="T5499" t="str">
        <f t="shared" si="306"/>
        <v>S</v>
      </c>
      <c r="V5499" t="str">
        <f t="shared" si="303"/>
        <v>S</v>
      </c>
    </row>
    <row r="5500" spans="1:22" x14ac:dyDescent="0.25">
      <c r="A5500" t="s">
        <v>391</v>
      </c>
      <c r="B5500" t="s">
        <v>218</v>
      </c>
      <c r="C5500">
        <v>142805083</v>
      </c>
      <c r="D5500">
        <v>66</v>
      </c>
      <c r="E5500" t="s">
        <v>90</v>
      </c>
      <c r="G5500">
        <v>62.418999999999997</v>
      </c>
      <c r="H5500">
        <v>2014</v>
      </c>
      <c r="I5500">
        <v>10</v>
      </c>
      <c r="J5500">
        <v>4</v>
      </c>
      <c r="K5500">
        <v>12</v>
      </c>
      <c r="L5500">
        <v>35</v>
      </c>
      <c r="M5500" t="s">
        <v>900</v>
      </c>
      <c r="N5500" t="s">
        <v>860</v>
      </c>
      <c r="O5500" t="s">
        <v>799</v>
      </c>
      <c r="Q5500" t="s">
        <v>435</v>
      </c>
      <c r="R5500" t="str">
        <f t="shared" si="304"/>
        <v>Weekend</v>
      </c>
      <c r="S5500" s="27">
        <f t="shared" si="305"/>
        <v>41916</v>
      </c>
      <c r="T5500" t="str">
        <f t="shared" si="306"/>
        <v>S</v>
      </c>
      <c r="V5500" t="str">
        <f t="shared" si="303"/>
        <v>S</v>
      </c>
    </row>
    <row r="5501" spans="1:22" x14ac:dyDescent="0.25">
      <c r="A5501" t="s">
        <v>391</v>
      </c>
      <c r="B5501" t="s">
        <v>218</v>
      </c>
      <c r="C5501">
        <v>170675252</v>
      </c>
      <c r="D5501">
        <v>66</v>
      </c>
      <c r="E5501" t="s">
        <v>90</v>
      </c>
      <c r="G5501">
        <v>62.418999999999997</v>
      </c>
      <c r="H5501">
        <v>2017</v>
      </c>
      <c r="I5501">
        <v>3</v>
      </c>
      <c r="J5501">
        <v>8</v>
      </c>
      <c r="K5501">
        <v>14</v>
      </c>
      <c r="L5501">
        <v>18</v>
      </c>
      <c r="M5501" t="s">
        <v>900</v>
      </c>
      <c r="N5501" t="s">
        <v>860</v>
      </c>
      <c r="O5501" t="s">
        <v>799</v>
      </c>
      <c r="Q5501" t="s">
        <v>435</v>
      </c>
      <c r="R5501" t="str">
        <f t="shared" si="304"/>
        <v>Weekday</v>
      </c>
      <c r="S5501" s="27">
        <f t="shared" si="305"/>
        <v>42802</v>
      </c>
      <c r="T5501" t="str">
        <f t="shared" si="306"/>
        <v>D</v>
      </c>
      <c r="V5501" t="str">
        <f t="shared" si="303"/>
        <v>D</v>
      </c>
    </row>
    <row r="5502" spans="1:22" x14ac:dyDescent="0.25">
      <c r="A5502" t="s">
        <v>391</v>
      </c>
      <c r="B5502" t="s">
        <v>218</v>
      </c>
      <c r="C5502">
        <v>151425161</v>
      </c>
      <c r="D5502">
        <v>66</v>
      </c>
      <c r="E5502" t="s">
        <v>90</v>
      </c>
      <c r="G5502">
        <v>62.421999999999997</v>
      </c>
      <c r="H5502">
        <v>2015</v>
      </c>
      <c r="I5502">
        <v>5</v>
      </c>
      <c r="J5502">
        <v>21</v>
      </c>
      <c r="K5502">
        <v>12</v>
      </c>
      <c r="L5502">
        <v>51</v>
      </c>
      <c r="M5502" t="s">
        <v>900</v>
      </c>
      <c r="N5502" t="s">
        <v>860</v>
      </c>
      <c r="O5502" t="s">
        <v>799</v>
      </c>
      <c r="Q5502" t="s">
        <v>435</v>
      </c>
      <c r="R5502" t="str">
        <f t="shared" si="304"/>
        <v>Weekday</v>
      </c>
      <c r="S5502" s="27">
        <f t="shared" si="305"/>
        <v>42145</v>
      </c>
      <c r="T5502" t="str">
        <f t="shared" si="306"/>
        <v>S</v>
      </c>
      <c r="V5502" t="str">
        <f t="shared" si="303"/>
        <v>S</v>
      </c>
    </row>
    <row r="5503" spans="1:22" x14ac:dyDescent="0.25">
      <c r="A5503" t="s">
        <v>391</v>
      </c>
      <c r="B5503" t="s">
        <v>218</v>
      </c>
      <c r="C5503">
        <v>172295116</v>
      </c>
      <c r="D5503">
        <v>66</v>
      </c>
      <c r="E5503" t="s">
        <v>90</v>
      </c>
      <c r="G5503">
        <v>62.423000000000002</v>
      </c>
      <c r="H5503">
        <v>2017</v>
      </c>
      <c r="I5503">
        <v>8</v>
      </c>
      <c r="J5503">
        <v>14</v>
      </c>
      <c r="K5503">
        <v>8</v>
      </c>
      <c r="L5503">
        <v>48</v>
      </c>
      <c r="M5503" t="s">
        <v>900</v>
      </c>
      <c r="N5503" t="s">
        <v>171</v>
      </c>
      <c r="O5503" t="s">
        <v>799</v>
      </c>
      <c r="Q5503" t="s">
        <v>435</v>
      </c>
      <c r="R5503" t="str">
        <f t="shared" si="304"/>
        <v>Weekday</v>
      </c>
      <c r="S5503" s="27">
        <f t="shared" si="305"/>
        <v>42961</v>
      </c>
      <c r="T5503" t="str">
        <f t="shared" si="306"/>
        <v>D</v>
      </c>
      <c r="V5503" t="str">
        <f t="shared" si="303"/>
        <v>D</v>
      </c>
    </row>
    <row r="5504" spans="1:22" x14ac:dyDescent="0.25">
      <c r="A5504" t="s">
        <v>391</v>
      </c>
      <c r="B5504" t="s">
        <v>218</v>
      </c>
      <c r="C5504">
        <v>162925214</v>
      </c>
      <c r="D5504">
        <v>66</v>
      </c>
      <c r="E5504" t="s">
        <v>90</v>
      </c>
      <c r="G5504">
        <v>62.426000000000002</v>
      </c>
      <c r="H5504">
        <v>2016</v>
      </c>
      <c r="I5504">
        <v>10</v>
      </c>
      <c r="J5504">
        <v>16</v>
      </c>
      <c r="K5504">
        <v>13</v>
      </c>
      <c r="L5504">
        <v>40</v>
      </c>
      <c r="M5504" t="s">
        <v>900</v>
      </c>
      <c r="N5504" t="s">
        <v>860</v>
      </c>
      <c r="O5504" t="s">
        <v>799</v>
      </c>
      <c r="Q5504" t="s">
        <v>435</v>
      </c>
      <c r="R5504" t="str">
        <f t="shared" si="304"/>
        <v>Weekend</v>
      </c>
      <c r="S5504" s="27">
        <f t="shared" si="305"/>
        <v>42659</v>
      </c>
      <c r="T5504" t="str">
        <f t="shared" si="306"/>
        <v>D</v>
      </c>
      <c r="V5504" t="str">
        <f t="shared" si="303"/>
        <v>D</v>
      </c>
    </row>
    <row r="5505" spans="1:22" x14ac:dyDescent="0.25">
      <c r="A5505" t="s">
        <v>391</v>
      </c>
      <c r="B5505" t="s">
        <v>218</v>
      </c>
      <c r="C5505">
        <v>171465357</v>
      </c>
      <c r="D5505">
        <v>66</v>
      </c>
      <c r="E5505" t="s">
        <v>90</v>
      </c>
      <c r="G5505">
        <v>62.43</v>
      </c>
      <c r="H5505">
        <v>2017</v>
      </c>
      <c r="I5505">
        <v>5</v>
      </c>
      <c r="J5505">
        <v>19</v>
      </c>
      <c r="K5505">
        <v>15</v>
      </c>
      <c r="L5505">
        <v>14</v>
      </c>
      <c r="M5505" t="s">
        <v>900</v>
      </c>
      <c r="N5505" t="s">
        <v>860</v>
      </c>
      <c r="O5505" t="s">
        <v>799</v>
      </c>
      <c r="Q5505" t="s">
        <v>435</v>
      </c>
      <c r="R5505" t="str">
        <f t="shared" si="304"/>
        <v>Weekday</v>
      </c>
      <c r="S5505" s="27">
        <f t="shared" si="305"/>
        <v>42874</v>
      </c>
      <c r="T5505" t="str">
        <f t="shared" si="306"/>
        <v>D</v>
      </c>
      <c r="V5505" t="str">
        <f t="shared" si="303"/>
        <v>D</v>
      </c>
    </row>
    <row r="5506" spans="1:22" x14ac:dyDescent="0.25">
      <c r="A5506" t="s">
        <v>391</v>
      </c>
      <c r="B5506" t="s">
        <v>218</v>
      </c>
      <c r="C5506">
        <v>141605327</v>
      </c>
      <c r="D5506">
        <v>66</v>
      </c>
      <c r="E5506" t="s">
        <v>90</v>
      </c>
      <c r="G5506">
        <v>62.433999999999997</v>
      </c>
      <c r="H5506">
        <v>2014</v>
      </c>
      <c r="I5506">
        <v>6</v>
      </c>
      <c r="J5506">
        <v>9</v>
      </c>
      <c r="K5506">
        <v>18</v>
      </c>
      <c r="L5506">
        <v>45</v>
      </c>
      <c r="M5506" t="s">
        <v>900</v>
      </c>
      <c r="N5506" t="s">
        <v>860</v>
      </c>
      <c r="O5506" t="s">
        <v>799</v>
      </c>
      <c r="Q5506" t="s">
        <v>435</v>
      </c>
      <c r="R5506" t="str">
        <f t="shared" si="304"/>
        <v>Weekday</v>
      </c>
      <c r="S5506" s="27">
        <f t="shared" si="305"/>
        <v>41799</v>
      </c>
      <c r="T5506" t="str">
        <f t="shared" si="306"/>
        <v>S</v>
      </c>
      <c r="V5506" t="str">
        <f t="shared" si="303"/>
        <v>S</v>
      </c>
    </row>
    <row r="5507" spans="1:22" x14ac:dyDescent="0.25">
      <c r="A5507" t="s">
        <v>391</v>
      </c>
      <c r="S5507" s="27"/>
      <c r="V5507" t="str">
        <f t="shared" ref="V5507:V5570" si="307">T5507&amp;U5507</f>
        <v/>
      </c>
    </row>
    <row r="5508" spans="1:22" x14ac:dyDescent="0.25">
      <c r="A5508" t="s">
        <v>391</v>
      </c>
      <c r="B5508" t="s">
        <v>218</v>
      </c>
      <c r="C5508">
        <v>140215261</v>
      </c>
      <c r="D5508">
        <v>66</v>
      </c>
      <c r="E5508" t="s">
        <v>90</v>
      </c>
      <c r="G5508">
        <v>62.435000000000002</v>
      </c>
      <c r="H5508">
        <v>2014</v>
      </c>
      <c r="I5508">
        <v>1</v>
      </c>
      <c r="J5508">
        <v>16</v>
      </c>
      <c r="K5508">
        <v>18</v>
      </c>
      <c r="L5508">
        <v>25</v>
      </c>
      <c r="M5508" t="s">
        <v>900</v>
      </c>
      <c r="N5508" t="s">
        <v>860</v>
      </c>
      <c r="O5508" t="s">
        <v>799</v>
      </c>
      <c r="Q5508" t="s">
        <v>435</v>
      </c>
      <c r="R5508" t="str">
        <f t="shared" si="304"/>
        <v>Weekday</v>
      </c>
      <c r="S5508" s="27">
        <f t="shared" si="305"/>
        <v>41655</v>
      </c>
      <c r="T5508" t="str">
        <f t="shared" si="306"/>
        <v>S</v>
      </c>
      <c r="V5508" t="str">
        <f t="shared" si="307"/>
        <v>S</v>
      </c>
    </row>
    <row r="5509" spans="1:22" x14ac:dyDescent="0.25">
      <c r="A5509" t="s">
        <v>391</v>
      </c>
      <c r="B5509" t="s">
        <v>218</v>
      </c>
      <c r="C5509">
        <v>162845058</v>
      </c>
      <c r="D5509">
        <v>66</v>
      </c>
      <c r="E5509" t="s">
        <v>90</v>
      </c>
      <c r="G5509">
        <v>62.435000000000002</v>
      </c>
      <c r="H5509">
        <v>2016</v>
      </c>
      <c r="I5509">
        <v>10</v>
      </c>
      <c r="J5509">
        <v>9</v>
      </c>
      <c r="K5509">
        <v>10</v>
      </c>
      <c r="L5509">
        <v>21</v>
      </c>
      <c r="M5509" t="s">
        <v>900</v>
      </c>
      <c r="N5509" t="s">
        <v>860</v>
      </c>
      <c r="O5509" t="s">
        <v>799</v>
      </c>
      <c r="Q5509" t="s">
        <v>435</v>
      </c>
      <c r="R5509" t="str">
        <f t="shared" si="304"/>
        <v>Weekend</v>
      </c>
      <c r="S5509" s="27">
        <f t="shared" si="305"/>
        <v>42652</v>
      </c>
      <c r="T5509" t="str">
        <f t="shared" si="306"/>
        <v>D</v>
      </c>
      <c r="V5509" t="str">
        <f t="shared" si="307"/>
        <v>D</v>
      </c>
    </row>
    <row r="5510" spans="1:22" x14ac:dyDescent="0.25">
      <c r="A5510" t="s">
        <v>391</v>
      </c>
      <c r="B5510" t="s">
        <v>218</v>
      </c>
      <c r="C5510">
        <v>160335340</v>
      </c>
      <c r="D5510">
        <v>66</v>
      </c>
      <c r="E5510" t="s">
        <v>90</v>
      </c>
      <c r="G5510">
        <v>62.439</v>
      </c>
      <c r="H5510">
        <v>2016</v>
      </c>
      <c r="I5510">
        <v>1</v>
      </c>
      <c r="J5510">
        <v>23</v>
      </c>
      <c r="K5510">
        <v>1</v>
      </c>
      <c r="L5510">
        <v>30</v>
      </c>
      <c r="M5510" t="s">
        <v>900</v>
      </c>
      <c r="N5510" t="s">
        <v>860</v>
      </c>
      <c r="O5510" t="s">
        <v>799</v>
      </c>
      <c r="Q5510" t="s">
        <v>435</v>
      </c>
      <c r="R5510" t="str">
        <f t="shared" si="304"/>
        <v>Weekend</v>
      </c>
      <c r="S5510" s="27">
        <f t="shared" si="305"/>
        <v>42392</v>
      </c>
      <c r="T5510" t="str">
        <f t="shared" si="306"/>
        <v>D</v>
      </c>
      <c r="V5510" t="str">
        <f t="shared" si="307"/>
        <v>D</v>
      </c>
    </row>
    <row r="5511" spans="1:22" x14ac:dyDescent="0.25">
      <c r="A5511" t="s">
        <v>391</v>
      </c>
      <c r="B5511" t="s">
        <v>218</v>
      </c>
      <c r="C5511">
        <v>151240014</v>
      </c>
      <c r="D5511">
        <v>66</v>
      </c>
      <c r="E5511" t="s">
        <v>90</v>
      </c>
      <c r="G5511">
        <v>62.442</v>
      </c>
      <c r="H5511">
        <v>2015</v>
      </c>
      <c r="I5511">
        <v>4</v>
      </c>
      <c r="J5511">
        <v>23</v>
      </c>
      <c r="K5511">
        <v>13</v>
      </c>
      <c r="L5511">
        <v>52</v>
      </c>
      <c r="M5511" t="s">
        <v>900</v>
      </c>
      <c r="N5511" t="s">
        <v>404</v>
      </c>
      <c r="O5511" t="s">
        <v>799</v>
      </c>
      <c r="Q5511" t="s">
        <v>435</v>
      </c>
      <c r="R5511" t="str">
        <f t="shared" si="304"/>
        <v>Weekday</v>
      </c>
      <c r="S5511" s="27">
        <f t="shared" si="305"/>
        <v>42117</v>
      </c>
      <c r="T5511" t="str">
        <f t="shared" si="306"/>
        <v>S</v>
      </c>
      <c r="V5511" t="str">
        <f t="shared" si="307"/>
        <v>S</v>
      </c>
    </row>
    <row r="5512" spans="1:22" x14ac:dyDescent="0.25">
      <c r="A5512" t="s">
        <v>391</v>
      </c>
      <c r="S5512" s="27"/>
      <c r="V5512" t="str">
        <f t="shared" si="307"/>
        <v/>
      </c>
    </row>
    <row r="5513" spans="1:22" x14ac:dyDescent="0.25">
      <c r="A5513" t="s">
        <v>391</v>
      </c>
      <c r="S5513" s="27"/>
      <c r="V5513" t="str">
        <f t="shared" si="307"/>
        <v/>
      </c>
    </row>
    <row r="5514" spans="1:22" x14ac:dyDescent="0.25">
      <c r="A5514" t="s">
        <v>391</v>
      </c>
      <c r="B5514" t="s">
        <v>218</v>
      </c>
      <c r="C5514">
        <v>171765188</v>
      </c>
      <c r="D5514">
        <v>66</v>
      </c>
      <c r="E5514" t="s">
        <v>90</v>
      </c>
      <c r="G5514">
        <v>62.444000000000003</v>
      </c>
      <c r="H5514">
        <v>2017</v>
      </c>
      <c r="I5514">
        <v>6</v>
      </c>
      <c r="J5514">
        <v>24</v>
      </c>
      <c r="K5514">
        <v>18</v>
      </c>
      <c r="L5514">
        <v>3</v>
      </c>
      <c r="M5514" t="s">
        <v>900</v>
      </c>
      <c r="N5514" t="s">
        <v>171</v>
      </c>
      <c r="O5514" t="s">
        <v>799</v>
      </c>
      <c r="Q5514" t="s">
        <v>435</v>
      </c>
      <c r="R5514" t="str">
        <f t="shared" si="304"/>
        <v>Weekend</v>
      </c>
      <c r="S5514" s="27">
        <f t="shared" si="305"/>
        <v>42910</v>
      </c>
      <c r="T5514" t="str">
        <f t="shared" si="306"/>
        <v>D</v>
      </c>
      <c r="V5514" t="str">
        <f t="shared" si="307"/>
        <v>D</v>
      </c>
    </row>
    <row r="5515" spans="1:22" x14ac:dyDescent="0.25">
      <c r="A5515" t="s">
        <v>391</v>
      </c>
      <c r="B5515" t="s">
        <v>218</v>
      </c>
      <c r="C5515">
        <v>142605253</v>
      </c>
      <c r="D5515">
        <v>66</v>
      </c>
      <c r="E5515" t="s">
        <v>90</v>
      </c>
      <c r="G5515">
        <v>62.445999999999998</v>
      </c>
      <c r="H5515">
        <v>2014</v>
      </c>
      <c r="I5515">
        <v>9</v>
      </c>
      <c r="J5515">
        <v>16</v>
      </c>
      <c r="K5515">
        <v>12</v>
      </c>
      <c r="L5515">
        <v>40</v>
      </c>
      <c r="M5515" t="s">
        <v>900</v>
      </c>
      <c r="N5515" t="s">
        <v>860</v>
      </c>
      <c r="O5515" t="s">
        <v>799</v>
      </c>
      <c r="Q5515" t="s">
        <v>435</v>
      </c>
      <c r="R5515" t="str">
        <f t="shared" si="304"/>
        <v>Weekday</v>
      </c>
      <c r="S5515" s="27">
        <f t="shared" si="305"/>
        <v>41898</v>
      </c>
      <c r="T5515" t="str">
        <f t="shared" si="306"/>
        <v>S</v>
      </c>
      <c r="V5515" t="str">
        <f t="shared" si="307"/>
        <v>S</v>
      </c>
    </row>
    <row r="5516" spans="1:22" x14ac:dyDescent="0.25">
      <c r="A5516" t="s">
        <v>391</v>
      </c>
      <c r="B5516" t="s">
        <v>218</v>
      </c>
      <c r="C5516">
        <v>140135056</v>
      </c>
      <c r="D5516">
        <v>66</v>
      </c>
      <c r="E5516" t="s">
        <v>90</v>
      </c>
      <c r="G5516">
        <v>62.445999999999998</v>
      </c>
      <c r="H5516">
        <v>2014</v>
      </c>
      <c r="I5516">
        <v>1</v>
      </c>
      <c r="J5516">
        <v>12</v>
      </c>
      <c r="K5516">
        <v>12</v>
      </c>
      <c r="L5516">
        <v>47</v>
      </c>
      <c r="M5516" t="s">
        <v>900</v>
      </c>
      <c r="N5516" t="s">
        <v>860</v>
      </c>
      <c r="O5516" t="s">
        <v>799</v>
      </c>
      <c r="Q5516" t="s">
        <v>435</v>
      </c>
      <c r="R5516" t="str">
        <f t="shared" si="304"/>
        <v>Weekend</v>
      </c>
      <c r="S5516" s="27">
        <f t="shared" si="305"/>
        <v>41651</v>
      </c>
      <c r="T5516" t="str">
        <f t="shared" si="306"/>
        <v>S</v>
      </c>
      <c r="V5516" t="str">
        <f t="shared" si="307"/>
        <v>S</v>
      </c>
    </row>
    <row r="5517" spans="1:22" x14ac:dyDescent="0.25">
      <c r="A5517" t="s">
        <v>391</v>
      </c>
      <c r="B5517" t="s">
        <v>218</v>
      </c>
      <c r="C5517">
        <v>162955214</v>
      </c>
      <c r="D5517">
        <v>66</v>
      </c>
      <c r="E5517" t="s">
        <v>90</v>
      </c>
      <c r="G5517">
        <v>62.448999999999998</v>
      </c>
      <c r="H5517">
        <v>2016</v>
      </c>
      <c r="I5517">
        <v>10</v>
      </c>
      <c r="J5517">
        <v>19</v>
      </c>
      <c r="K5517">
        <v>12</v>
      </c>
      <c r="L5517">
        <v>30</v>
      </c>
      <c r="M5517" t="s">
        <v>900</v>
      </c>
      <c r="N5517" t="s">
        <v>170</v>
      </c>
      <c r="O5517" t="s">
        <v>799</v>
      </c>
      <c r="Q5517" t="s">
        <v>435</v>
      </c>
      <c r="R5517" t="str">
        <f t="shared" si="304"/>
        <v>Weekday</v>
      </c>
      <c r="S5517" s="27">
        <f t="shared" si="305"/>
        <v>42662</v>
      </c>
      <c r="T5517" t="str">
        <f t="shared" si="306"/>
        <v>D</v>
      </c>
      <c r="V5517" t="str">
        <f t="shared" si="307"/>
        <v>D</v>
      </c>
    </row>
    <row r="5518" spans="1:22" x14ac:dyDescent="0.25">
      <c r="A5518" t="s">
        <v>391</v>
      </c>
      <c r="B5518" t="s">
        <v>218</v>
      </c>
      <c r="C5518">
        <v>142525137</v>
      </c>
      <c r="D5518">
        <v>66</v>
      </c>
      <c r="E5518" t="s">
        <v>90</v>
      </c>
      <c r="G5518">
        <v>62.448999999999998</v>
      </c>
      <c r="H5518">
        <v>2014</v>
      </c>
      <c r="I5518">
        <v>9</v>
      </c>
      <c r="J5518">
        <v>7</v>
      </c>
      <c r="K5518">
        <v>11</v>
      </c>
      <c r="L5518">
        <v>35</v>
      </c>
      <c r="M5518" t="s">
        <v>900</v>
      </c>
      <c r="N5518" t="s">
        <v>171</v>
      </c>
      <c r="O5518" t="s">
        <v>799</v>
      </c>
      <c r="Q5518" t="s">
        <v>435</v>
      </c>
      <c r="R5518" t="str">
        <f t="shared" si="304"/>
        <v>Weekend</v>
      </c>
      <c r="S5518" s="27">
        <f t="shared" si="305"/>
        <v>41889</v>
      </c>
      <c r="T5518" t="str">
        <f t="shared" si="306"/>
        <v>S</v>
      </c>
      <c r="V5518" t="str">
        <f t="shared" si="307"/>
        <v>S</v>
      </c>
    </row>
    <row r="5519" spans="1:22" x14ac:dyDescent="0.25">
      <c r="A5519" t="s">
        <v>391</v>
      </c>
      <c r="S5519" s="27"/>
      <c r="V5519" t="str">
        <f t="shared" si="307"/>
        <v/>
      </c>
    </row>
    <row r="5520" spans="1:22" x14ac:dyDescent="0.25">
      <c r="A5520" t="s">
        <v>391</v>
      </c>
      <c r="B5520" t="s">
        <v>218</v>
      </c>
      <c r="C5520">
        <v>172895026</v>
      </c>
      <c r="D5520">
        <v>66</v>
      </c>
      <c r="E5520" t="s">
        <v>90</v>
      </c>
      <c r="G5520">
        <v>62.45</v>
      </c>
      <c r="H5520">
        <v>2017</v>
      </c>
      <c r="I5520">
        <v>10</v>
      </c>
      <c r="J5520">
        <v>15</v>
      </c>
      <c r="K5520">
        <v>19</v>
      </c>
      <c r="L5520">
        <v>48</v>
      </c>
      <c r="M5520" t="s">
        <v>900</v>
      </c>
      <c r="N5520" t="s">
        <v>171</v>
      </c>
      <c r="O5520" t="s">
        <v>799</v>
      </c>
      <c r="Q5520" t="s">
        <v>435</v>
      </c>
      <c r="R5520" t="str">
        <f t="shared" si="304"/>
        <v>Weekend</v>
      </c>
      <c r="S5520" s="27">
        <f t="shared" si="305"/>
        <v>43023</v>
      </c>
      <c r="T5520" t="str">
        <f t="shared" si="306"/>
        <v>D</v>
      </c>
      <c r="V5520" t="str">
        <f t="shared" si="307"/>
        <v>D</v>
      </c>
    </row>
    <row r="5521" spans="1:22" x14ac:dyDescent="0.25">
      <c r="A5521" t="s">
        <v>391</v>
      </c>
      <c r="B5521" t="s">
        <v>218</v>
      </c>
      <c r="C5521">
        <v>141725201</v>
      </c>
      <c r="D5521">
        <v>66</v>
      </c>
      <c r="E5521" t="s">
        <v>90</v>
      </c>
      <c r="G5521">
        <v>62.451999999999998</v>
      </c>
      <c r="H5521">
        <v>2014</v>
      </c>
      <c r="I5521">
        <v>6</v>
      </c>
      <c r="J5521">
        <v>21</v>
      </c>
      <c r="K5521">
        <v>15</v>
      </c>
      <c r="L5521">
        <v>5</v>
      </c>
      <c r="M5521" t="s">
        <v>900</v>
      </c>
      <c r="N5521" t="s">
        <v>860</v>
      </c>
      <c r="O5521" t="s">
        <v>799</v>
      </c>
      <c r="Q5521" t="s">
        <v>435</v>
      </c>
      <c r="R5521" t="str">
        <f t="shared" si="304"/>
        <v>Weekend</v>
      </c>
      <c r="S5521" s="27">
        <f t="shared" si="305"/>
        <v>41811</v>
      </c>
      <c r="T5521" t="str">
        <f t="shared" si="306"/>
        <v>S</v>
      </c>
      <c r="V5521" t="str">
        <f t="shared" si="307"/>
        <v>S</v>
      </c>
    </row>
    <row r="5522" spans="1:22" x14ac:dyDescent="0.25">
      <c r="A5522" t="s">
        <v>391</v>
      </c>
      <c r="B5522" t="s">
        <v>218</v>
      </c>
      <c r="C5522">
        <v>143395178</v>
      </c>
      <c r="D5522">
        <v>66</v>
      </c>
      <c r="E5522" t="s">
        <v>90</v>
      </c>
      <c r="G5522">
        <v>62.454000000000001</v>
      </c>
      <c r="H5522">
        <v>2014</v>
      </c>
      <c r="I5522">
        <v>11</v>
      </c>
      <c r="J5522">
        <v>20</v>
      </c>
      <c r="K5522">
        <v>15</v>
      </c>
      <c r="L5522">
        <v>30</v>
      </c>
      <c r="M5522" t="s">
        <v>900</v>
      </c>
      <c r="N5522" t="s">
        <v>860</v>
      </c>
      <c r="O5522" t="s">
        <v>799</v>
      </c>
      <c r="Q5522" t="s">
        <v>435</v>
      </c>
      <c r="R5522" t="str">
        <f t="shared" si="304"/>
        <v>Weekday</v>
      </c>
      <c r="S5522" s="27">
        <f t="shared" si="305"/>
        <v>41963</v>
      </c>
      <c r="T5522" t="str">
        <f t="shared" si="306"/>
        <v>S</v>
      </c>
      <c r="V5522" t="str">
        <f t="shared" si="307"/>
        <v>S</v>
      </c>
    </row>
    <row r="5523" spans="1:22" x14ac:dyDescent="0.25">
      <c r="A5523" t="s">
        <v>391</v>
      </c>
      <c r="S5523" s="27"/>
      <c r="V5523" t="str">
        <f t="shared" si="307"/>
        <v/>
      </c>
    </row>
    <row r="5524" spans="1:22" x14ac:dyDescent="0.25">
      <c r="A5524" t="s">
        <v>391</v>
      </c>
      <c r="B5524" t="s">
        <v>218</v>
      </c>
      <c r="C5524">
        <v>133105213</v>
      </c>
      <c r="D5524">
        <v>66</v>
      </c>
      <c r="E5524" t="s">
        <v>90</v>
      </c>
      <c r="G5524">
        <v>62.454000000000001</v>
      </c>
      <c r="H5524">
        <v>2013</v>
      </c>
      <c r="I5524">
        <v>10</v>
      </c>
      <c r="J5524">
        <v>16</v>
      </c>
      <c r="K5524">
        <v>19</v>
      </c>
      <c r="L5524">
        <v>15</v>
      </c>
      <c r="M5524" t="s">
        <v>900</v>
      </c>
      <c r="N5524" t="s">
        <v>860</v>
      </c>
      <c r="O5524" t="s">
        <v>799</v>
      </c>
      <c r="Q5524" t="s">
        <v>435</v>
      </c>
      <c r="R5524" t="str">
        <f t="shared" si="304"/>
        <v>Weekday</v>
      </c>
      <c r="S5524" s="27">
        <f t="shared" si="305"/>
        <v>41563</v>
      </c>
      <c r="T5524" t="str">
        <f t="shared" si="306"/>
        <v>S</v>
      </c>
      <c r="V5524" t="str">
        <f t="shared" si="307"/>
        <v>S</v>
      </c>
    </row>
    <row r="5525" spans="1:22" x14ac:dyDescent="0.25">
      <c r="A5525" t="s">
        <v>391</v>
      </c>
      <c r="B5525" t="s">
        <v>218</v>
      </c>
      <c r="C5525">
        <v>131615257</v>
      </c>
      <c r="D5525">
        <v>66</v>
      </c>
      <c r="E5525" t="s">
        <v>90</v>
      </c>
      <c r="G5525">
        <v>62.456000000000003</v>
      </c>
      <c r="H5525">
        <v>2013</v>
      </c>
      <c r="I5525">
        <v>6</v>
      </c>
      <c r="J5525">
        <v>10</v>
      </c>
      <c r="K5525">
        <v>11</v>
      </c>
      <c r="L5525">
        <v>53</v>
      </c>
      <c r="M5525" t="s">
        <v>900</v>
      </c>
      <c r="N5525" t="s">
        <v>860</v>
      </c>
      <c r="O5525" t="s">
        <v>799</v>
      </c>
      <c r="Q5525" t="s">
        <v>435</v>
      </c>
      <c r="R5525" t="str">
        <f t="shared" si="304"/>
        <v>Weekday</v>
      </c>
      <c r="S5525" s="27">
        <f t="shared" si="305"/>
        <v>41435</v>
      </c>
      <c r="T5525" t="str">
        <f t="shared" si="306"/>
        <v>S</v>
      </c>
      <c r="V5525" t="str">
        <f t="shared" si="307"/>
        <v>S</v>
      </c>
    </row>
    <row r="5526" spans="1:22" x14ac:dyDescent="0.25">
      <c r="A5526" t="s">
        <v>391</v>
      </c>
      <c r="B5526" t="s">
        <v>218</v>
      </c>
      <c r="C5526">
        <v>152445160</v>
      </c>
      <c r="D5526">
        <v>66</v>
      </c>
      <c r="E5526" t="s">
        <v>90</v>
      </c>
      <c r="G5526">
        <v>62.456000000000003</v>
      </c>
      <c r="H5526">
        <v>2015</v>
      </c>
      <c r="I5526">
        <v>9</v>
      </c>
      <c r="J5526">
        <v>1</v>
      </c>
      <c r="K5526">
        <v>11</v>
      </c>
      <c r="L5526">
        <v>25</v>
      </c>
      <c r="M5526" t="s">
        <v>900</v>
      </c>
      <c r="N5526" t="s">
        <v>171</v>
      </c>
      <c r="O5526" t="s">
        <v>799</v>
      </c>
      <c r="Q5526" t="s">
        <v>435</v>
      </c>
      <c r="R5526" t="str">
        <f t="shared" si="304"/>
        <v>Weekday</v>
      </c>
      <c r="S5526" s="27">
        <f t="shared" si="305"/>
        <v>42248</v>
      </c>
      <c r="T5526" t="str">
        <f t="shared" si="306"/>
        <v>S</v>
      </c>
      <c r="V5526" t="str">
        <f t="shared" si="307"/>
        <v>S</v>
      </c>
    </row>
    <row r="5527" spans="1:22" x14ac:dyDescent="0.25">
      <c r="A5527" t="s">
        <v>391</v>
      </c>
      <c r="B5527" t="s">
        <v>218</v>
      </c>
      <c r="C5527">
        <v>131975212</v>
      </c>
      <c r="D5527">
        <v>66</v>
      </c>
      <c r="E5527" t="s">
        <v>90</v>
      </c>
      <c r="G5527">
        <v>63.210999999999999</v>
      </c>
      <c r="H5527">
        <v>2013</v>
      </c>
      <c r="I5527">
        <v>7</v>
      </c>
      <c r="J5527">
        <v>16</v>
      </c>
      <c r="K5527">
        <v>16</v>
      </c>
      <c r="L5527">
        <v>45</v>
      </c>
      <c r="M5527" t="s">
        <v>900</v>
      </c>
      <c r="N5527" t="s">
        <v>171</v>
      </c>
      <c r="O5527" t="s">
        <v>799</v>
      </c>
      <c r="Q5527" t="s">
        <v>437</v>
      </c>
      <c r="R5527" t="str">
        <f t="shared" si="304"/>
        <v>Weekday</v>
      </c>
      <c r="S5527" s="27">
        <f t="shared" si="305"/>
        <v>41471</v>
      </c>
      <c r="T5527" t="str">
        <f t="shared" si="306"/>
        <v>S</v>
      </c>
      <c r="V5527" t="str">
        <f t="shared" si="307"/>
        <v>S</v>
      </c>
    </row>
    <row r="5528" spans="1:22" x14ac:dyDescent="0.25">
      <c r="A5528" t="s">
        <v>391</v>
      </c>
      <c r="B5528" t="s">
        <v>218</v>
      </c>
      <c r="C5528">
        <v>140055106</v>
      </c>
      <c r="D5528">
        <v>66</v>
      </c>
      <c r="E5528" t="s">
        <v>90</v>
      </c>
      <c r="G5528">
        <v>62.46</v>
      </c>
      <c r="H5528">
        <v>2013</v>
      </c>
      <c r="I5528">
        <v>12</v>
      </c>
      <c r="J5528">
        <v>28</v>
      </c>
      <c r="K5528">
        <v>11</v>
      </c>
      <c r="L5528">
        <v>0</v>
      </c>
      <c r="M5528" t="s">
        <v>900</v>
      </c>
      <c r="N5528" t="s">
        <v>860</v>
      </c>
      <c r="O5528" t="s">
        <v>799</v>
      </c>
      <c r="Q5528" t="s">
        <v>435</v>
      </c>
      <c r="R5528" t="str">
        <f t="shared" si="304"/>
        <v>Weekend</v>
      </c>
      <c r="S5528" s="27">
        <f t="shared" si="305"/>
        <v>41636</v>
      </c>
      <c r="T5528" t="str">
        <f t="shared" si="306"/>
        <v>S</v>
      </c>
      <c r="V5528" t="str">
        <f t="shared" si="307"/>
        <v>S</v>
      </c>
    </row>
    <row r="5529" spans="1:22" x14ac:dyDescent="0.25">
      <c r="A5529" t="s">
        <v>391</v>
      </c>
      <c r="B5529" t="s">
        <v>218</v>
      </c>
      <c r="C5529">
        <v>140675236</v>
      </c>
      <c r="D5529">
        <v>66</v>
      </c>
      <c r="E5529" t="s">
        <v>90</v>
      </c>
      <c r="G5529">
        <v>62.463000000000001</v>
      </c>
      <c r="H5529">
        <v>2014</v>
      </c>
      <c r="I5529">
        <v>3</v>
      </c>
      <c r="J5529">
        <v>7</v>
      </c>
      <c r="K5529">
        <v>19</v>
      </c>
      <c r="L5529">
        <v>40</v>
      </c>
      <c r="M5529" t="s">
        <v>900</v>
      </c>
      <c r="N5529" t="s">
        <v>171</v>
      </c>
      <c r="O5529" t="s">
        <v>799</v>
      </c>
      <c r="Q5529" t="s">
        <v>435</v>
      </c>
      <c r="R5529" t="str">
        <f t="shared" si="304"/>
        <v>Weekday</v>
      </c>
      <c r="S5529" s="27">
        <f t="shared" si="305"/>
        <v>41705</v>
      </c>
      <c r="T5529" t="str">
        <f t="shared" si="306"/>
        <v>S</v>
      </c>
      <c r="V5529" t="str">
        <f t="shared" si="307"/>
        <v>S</v>
      </c>
    </row>
    <row r="5530" spans="1:22" x14ac:dyDescent="0.25">
      <c r="A5530" t="s">
        <v>391</v>
      </c>
      <c r="B5530" t="s">
        <v>218</v>
      </c>
      <c r="C5530">
        <v>130365184</v>
      </c>
      <c r="D5530">
        <v>66</v>
      </c>
      <c r="E5530" t="s">
        <v>90</v>
      </c>
      <c r="G5530">
        <v>62.557000000000002</v>
      </c>
      <c r="H5530">
        <v>2013</v>
      </c>
      <c r="I5530">
        <v>2</v>
      </c>
      <c r="J5530">
        <v>4</v>
      </c>
      <c r="K5530">
        <v>18</v>
      </c>
      <c r="L5530">
        <v>17</v>
      </c>
      <c r="M5530" t="s">
        <v>900</v>
      </c>
      <c r="N5530" t="s">
        <v>860</v>
      </c>
      <c r="O5530" t="s">
        <v>799</v>
      </c>
      <c r="Q5530" t="s">
        <v>435</v>
      </c>
      <c r="R5530" t="str">
        <f t="shared" si="304"/>
        <v>Weekday</v>
      </c>
      <c r="S5530" s="27">
        <f t="shared" si="305"/>
        <v>41309</v>
      </c>
      <c r="T5530" t="str">
        <f t="shared" si="306"/>
        <v>S</v>
      </c>
      <c r="V5530" t="str">
        <f t="shared" si="307"/>
        <v>S</v>
      </c>
    </row>
    <row r="5531" spans="1:22" x14ac:dyDescent="0.25">
      <c r="A5531" t="s">
        <v>391</v>
      </c>
      <c r="B5531" t="s">
        <v>218</v>
      </c>
      <c r="C5531">
        <v>133435252</v>
      </c>
      <c r="D5531">
        <v>66</v>
      </c>
      <c r="E5531" t="s">
        <v>90</v>
      </c>
      <c r="G5531">
        <v>62.463000000000001</v>
      </c>
      <c r="H5531">
        <v>2013</v>
      </c>
      <c r="I5531">
        <v>12</v>
      </c>
      <c r="J5531">
        <v>6</v>
      </c>
      <c r="K5531">
        <v>17</v>
      </c>
      <c r="L5531">
        <v>33</v>
      </c>
      <c r="M5531" t="s">
        <v>900</v>
      </c>
      <c r="N5531" t="s">
        <v>860</v>
      </c>
      <c r="O5531" t="s">
        <v>799</v>
      </c>
      <c r="Q5531" t="s">
        <v>435</v>
      </c>
      <c r="R5531" t="str">
        <f t="shared" si="304"/>
        <v>Weekday</v>
      </c>
      <c r="S5531" s="27">
        <f t="shared" si="305"/>
        <v>41614</v>
      </c>
      <c r="T5531" t="str">
        <f t="shared" si="306"/>
        <v>S</v>
      </c>
      <c r="V5531" t="str">
        <f t="shared" si="307"/>
        <v>S</v>
      </c>
    </row>
    <row r="5532" spans="1:22" x14ac:dyDescent="0.25">
      <c r="A5532" t="s">
        <v>391</v>
      </c>
      <c r="B5532" t="s">
        <v>218</v>
      </c>
      <c r="C5532">
        <v>140345345</v>
      </c>
      <c r="D5532">
        <v>66</v>
      </c>
      <c r="E5532" t="s">
        <v>90</v>
      </c>
      <c r="G5532">
        <v>62.453000000000003</v>
      </c>
      <c r="H5532">
        <v>2014</v>
      </c>
      <c r="I5532">
        <v>2</v>
      </c>
      <c r="J5532">
        <v>1</v>
      </c>
      <c r="K5532">
        <v>18</v>
      </c>
      <c r="L5532">
        <v>57</v>
      </c>
      <c r="M5532" t="s">
        <v>900</v>
      </c>
      <c r="N5532" t="s">
        <v>860</v>
      </c>
      <c r="O5532" t="s">
        <v>799</v>
      </c>
      <c r="Q5532" t="s">
        <v>435</v>
      </c>
      <c r="R5532" t="str">
        <f t="shared" si="304"/>
        <v>Weekend</v>
      </c>
      <c r="S5532" s="27">
        <f t="shared" si="305"/>
        <v>41671</v>
      </c>
      <c r="T5532" t="str">
        <f t="shared" si="306"/>
        <v>S</v>
      </c>
      <c r="V5532" t="str">
        <f t="shared" si="307"/>
        <v>S</v>
      </c>
    </row>
    <row r="5533" spans="1:22" x14ac:dyDescent="0.25">
      <c r="A5533" t="s">
        <v>391</v>
      </c>
      <c r="B5533" t="s">
        <v>218</v>
      </c>
      <c r="C5533">
        <v>160035183</v>
      </c>
      <c r="D5533">
        <v>66</v>
      </c>
      <c r="E5533" t="s">
        <v>90</v>
      </c>
      <c r="G5533">
        <v>62.843000000000004</v>
      </c>
      <c r="H5533">
        <v>2015</v>
      </c>
      <c r="I5533">
        <v>12</v>
      </c>
      <c r="J5533">
        <v>31</v>
      </c>
      <c r="K5533">
        <v>13</v>
      </c>
      <c r="L5533">
        <v>30</v>
      </c>
      <c r="M5533" t="s">
        <v>900</v>
      </c>
      <c r="N5533" t="s">
        <v>860</v>
      </c>
      <c r="O5533" t="s">
        <v>799</v>
      </c>
      <c r="Q5533" t="s">
        <v>435</v>
      </c>
      <c r="R5533" t="str">
        <f t="shared" si="304"/>
        <v>Weekday</v>
      </c>
      <c r="S5533" s="27">
        <f t="shared" si="305"/>
        <v>42369</v>
      </c>
      <c r="T5533" t="str">
        <f t="shared" si="306"/>
        <v>D</v>
      </c>
      <c r="V5533" t="str">
        <f t="shared" si="307"/>
        <v>D</v>
      </c>
    </row>
    <row r="5534" spans="1:22" x14ac:dyDescent="0.25">
      <c r="A5534" t="s">
        <v>391</v>
      </c>
      <c r="B5534" t="s">
        <v>218</v>
      </c>
      <c r="C5534">
        <v>163415492</v>
      </c>
      <c r="D5534">
        <v>66</v>
      </c>
      <c r="E5534" t="s">
        <v>90</v>
      </c>
      <c r="G5534">
        <v>62.418999999999997</v>
      </c>
      <c r="H5534">
        <v>2016</v>
      </c>
      <c r="I5534">
        <v>12</v>
      </c>
      <c r="J5534">
        <v>5</v>
      </c>
      <c r="K5534">
        <v>14</v>
      </c>
      <c r="L5534">
        <v>50</v>
      </c>
      <c r="M5534" t="s">
        <v>900</v>
      </c>
      <c r="N5534" t="s">
        <v>860</v>
      </c>
      <c r="O5534" t="s">
        <v>799</v>
      </c>
      <c r="Q5534" t="s">
        <v>435</v>
      </c>
      <c r="R5534" t="str">
        <f t="shared" si="304"/>
        <v>Weekday</v>
      </c>
      <c r="S5534" s="27">
        <f t="shared" si="305"/>
        <v>42709</v>
      </c>
      <c r="T5534" t="str">
        <f t="shared" si="306"/>
        <v>D</v>
      </c>
      <c r="V5534" t="str">
        <f t="shared" si="307"/>
        <v>D</v>
      </c>
    </row>
    <row r="5535" spans="1:22" x14ac:dyDescent="0.25">
      <c r="A5535" t="s">
        <v>391</v>
      </c>
      <c r="S5535" s="27"/>
      <c r="V5535" t="str">
        <f t="shared" si="307"/>
        <v/>
      </c>
    </row>
    <row r="5536" spans="1:22" x14ac:dyDescent="0.25">
      <c r="A5536" t="s">
        <v>391</v>
      </c>
      <c r="B5536" t="s">
        <v>218</v>
      </c>
      <c r="C5536">
        <v>143485264</v>
      </c>
      <c r="D5536">
        <v>66</v>
      </c>
      <c r="E5536" t="s">
        <v>90</v>
      </c>
      <c r="G5536">
        <v>62.473999999999997</v>
      </c>
      <c r="H5536">
        <v>2014</v>
      </c>
      <c r="I5536">
        <v>12</v>
      </c>
      <c r="J5536">
        <v>14</v>
      </c>
      <c r="K5536">
        <v>1</v>
      </c>
      <c r="L5536">
        <v>40</v>
      </c>
      <c r="M5536" t="s">
        <v>899</v>
      </c>
      <c r="N5536" t="s">
        <v>170</v>
      </c>
      <c r="O5536" t="s">
        <v>799</v>
      </c>
      <c r="Q5536" t="s">
        <v>435</v>
      </c>
      <c r="R5536" t="str">
        <f t="shared" si="304"/>
        <v>Weekend</v>
      </c>
      <c r="S5536" s="27">
        <f t="shared" si="305"/>
        <v>41987</v>
      </c>
      <c r="T5536" t="str">
        <f t="shared" si="306"/>
        <v>S</v>
      </c>
      <c r="V5536" t="str">
        <f t="shared" si="307"/>
        <v>S</v>
      </c>
    </row>
    <row r="5537" spans="1:22" x14ac:dyDescent="0.25">
      <c r="A5537" t="s">
        <v>391</v>
      </c>
      <c r="B5537" t="s">
        <v>218</v>
      </c>
      <c r="C5537">
        <v>151915320</v>
      </c>
      <c r="D5537">
        <v>66</v>
      </c>
      <c r="E5537" t="s">
        <v>90</v>
      </c>
      <c r="G5537">
        <v>62.484000000000002</v>
      </c>
      <c r="H5537">
        <v>2015</v>
      </c>
      <c r="I5537">
        <v>7</v>
      </c>
      <c r="J5537">
        <v>2</v>
      </c>
      <c r="K5537">
        <v>11</v>
      </c>
      <c r="L5537">
        <v>30</v>
      </c>
      <c r="M5537" t="s">
        <v>900</v>
      </c>
      <c r="N5537" t="s">
        <v>860</v>
      </c>
      <c r="O5537" t="s">
        <v>799</v>
      </c>
      <c r="Q5537" t="s">
        <v>435</v>
      </c>
      <c r="R5537" t="str">
        <f t="shared" si="304"/>
        <v>Weekday</v>
      </c>
      <c r="S5537" s="27">
        <f t="shared" si="305"/>
        <v>42187</v>
      </c>
      <c r="T5537" t="str">
        <f t="shared" si="306"/>
        <v>S</v>
      </c>
      <c r="V5537" t="str">
        <f t="shared" si="307"/>
        <v>S</v>
      </c>
    </row>
    <row r="5538" spans="1:22" x14ac:dyDescent="0.25">
      <c r="A5538" t="s">
        <v>391</v>
      </c>
      <c r="B5538" t="s">
        <v>218</v>
      </c>
      <c r="C5538">
        <v>151945330</v>
      </c>
      <c r="D5538">
        <v>66</v>
      </c>
      <c r="E5538" t="s">
        <v>90</v>
      </c>
      <c r="G5538">
        <v>62.485999999999997</v>
      </c>
      <c r="H5538">
        <v>2015</v>
      </c>
      <c r="I5538">
        <v>7</v>
      </c>
      <c r="J5538">
        <v>8</v>
      </c>
      <c r="K5538">
        <v>16</v>
      </c>
      <c r="L5538">
        <v>11</v>
      </c>
      <c r="M5538" t="s">
        <v>900</v>
      </c>
      <c r="N5538" t="s">
        <v>171</v>
      </c>
      <c r="O5538" t="s">
        <v>799</v>
      </c>
      <c r="Q5538" t="s">
        <v>435</v>
      </c>
      <c r="R5538" t="str">
        <f t="shared" si="304"/>
        <v>Weekday</v>
      </c>
      <c r="S5538" s="27">
        <f t="shared" si="305"/>
        <v>42193</v>
      </c>
      <c r="T5538" t="str">
        <f t="shared" si="306"/>
        <v>S</v>
      </c>
      <c r="V5538" t="str">
        <f t="shared" si="307"/>
        <v>S</v>
      </c>
    </row>
    <row r="5539" spans="1:22" x14ac:dyDescent="0.25">
      <c r="A5539" t="s">
        <v>391</v>
      </c>
      <c r="B5539" t="s">
        <v>218</v>
      </c>
      <c r="C5539">
        <v>170755122</v>
      </c>
      <c r="D5539">
        <v>66</v>
      </c>
      <c r="E5539" t="s">
        <v>90</v>
      </c>
      <c r="G5539">
        <v>62.487000000000002</v>
      </c>
      <c r="H5539">
        <v>2017</v>
      </c>
      <c r="I5539">
        <v>3</v>
      </c>
      <c r="J5539">
        <v>16</v>
      </c>
      <c r="K5539">
        <v>10</v>
      </c>
      <c r="L5539">
        <v>54</v>
      </c>
      <c r="M5539" t="s">
        <v>900</v>
      </c>
      <c r="N5539" t="s">
        <v>860</v>
      </c>
      <c r="O5539" t="s">
        <v>799</v>
      </c>
      <c r="Q5539" t="s">
        <v>435</v>
      </c>
      <c r="R5539" t="str">
        <f t="shared" si="304"/>
        <v>Weekday</v>
      </c>
      <c r="S5539" s="27">
        <f t="shared" si="305"/>
        <v>42810</v>
      </c>
      <c r="T5539" t="str">
        <f t="shared" si="306"/>
        <v>D</v>
      </c>
      <c r="V5539" t="str">
        <f t="shared" si="307"/>
        <v>D</v>
      </c>
    </row>
    <row r="5540" spans="1:22" x14ac:dyDescent="0.25">
      <c r="A5540" t="s">
        <v>391</v>
      </c>
      <c r="B5540" t="s">
        <v>218</v>
      </c>
      <c r="C5540">
        <v>141605142</v>
      </c>
      <c r="D5540">
        <v>66</v>
      </c>
      <c r="E5540" t="s">
        <v>90</v>
      </c>
      <c r="G5540">
        <v>62.488</v>
      </c>
      <c r="H5540">
        <v>2014</v>
      </c>
      <c r="I5540">
        <v>6</v>
      </c>
      <c r="J5540">
        <v>8</v>
      </c>
      <c r="K5540">
        <v>11</v>
      </c>
      <c r="L5540">
        <v>20</v>
      </c>
      <c r="M5540" t="s">
        <v>900</v>
      </c>
      <c r="N5540" t="s">
        <v>171</v>
      </c>
      <c r="O5540" t="s">
        <v>799</v>
      </c>
      <c r="Q5540" t="s">
        <v>435</v>
      </c>
      <c r="R5540" t="str">
        <f t="shared" si="304"/>
        <v>Weekend</v>
      </c>
      <c r="S5540" s="27">
        <f t="shared" si="305"/>
        <v>41798</v>
      </c>
      <c r="T5540" t="str">
        <f t="shared" si="306"/>
        <v>S</v>
      </c>
      <c r="V5540" t="str">
        <f t="shared" si="307"/>
        <v>S</v>
      </c>
    </row>
    <row r="5541" spans="1:22" x14ac:dyDescent="0.25">
      <c r="A5541" t="s">
        <v>391</v>
      </c>
      <c r="B5541" t="s">
        <v>218</v>
      </c>
      <c r="C5541">
        <v>152015373</v>
      </c>
      <c r="D5541">
        <v>66</v>
      </c>
      <c r="E5541" t="s">
        <v>90</v>
      </c>
      <c r="G5541">
        <v>62.487000000000002</v>
      </c>
      <c r="H5541">
        <v>2015</v>
      </c>
      <c r="I5541">
        <v>7</v>
      </c>
      <c r="J5541">
        <v>18</v>
      </c>
      <c r="K5541">
        <v>15</v>
      </c>
      <c r="L5541">
        <v>58</v>
      </c>
      <c r="M5541" t="s">
        <v>900</v>
      </c>
      <c r="N5541" t="s">
        <v>860</v>
      </c>
      <c r="O5541" t="s">
        <v>799</v>
      </c>
      <c r="Q5541" t="s">
        <v>435</v>
      </c>
      <c r="R5541" t="str">
        <f t="shared" si="304"/>
        <v>Weekend</v>
      </c>
      <c r="S5541" s="27">
        <f t="shared" si="305"/>
        <v>42203</v>
      </c>
      <c r="T5541" t="str">
        <f t="shared" si="306"/>
        <v>S</v>
      </c>
      <c r="V5541" t="str">
        <f t="shared" si="307"/>
        <v>S</v>
      </c>
    </row>
    <row r="5542" spans="1:22" x14ac:dyDescent="0.25">
      <c r="A5542" t="s">
        <v>391</v>
      </c>
      <c r="B5542" t="s">
        <v>218</v>
      </c>
      <c r="C5542">
        <v>153425340</v>
      </c>
      <c r="D5542">
        <v>66</v>
      </c>
      <c r="E5542" t="s">
        <v>90</v>
      </c>
      <c r="G5542">
        <v>62.488</v>
      </c>
      <c r="H5542">
        <v>2015</v>
      </c>
      <c r="I5542">
        <v>12</v>
      </c>
      <c r="J5542">
        <v>5</v>
      </c>
      <c r="K5542">
        <v>18</v>
      </c>
      <c r="L5542">
        <v>20</v>
      </c>
      <c r="M5542" t="s">
        <v>900</v>
      </c>
      <c r="N5542" t="s">
        <v>860</v>
      </c>
      <c r="O5542" t="s">
        <v>799</v>
      </c>
      <c r="Q5542" t="s">
        <v>435</v>
      </c>
      <c r="R5542" t="str">
        <f t="shared" si="304"/>
        <v>Weekend</v>
      </c>
      <c r="S5542" s="27">
        <f t="shared" si="305"/>
        <v>42343</v>
      </c>
      <c r="T5542" t="str">
        <f t="shared" si="306"/>
        <v>D</v>
      </c>
      <c r="V5542" t="str">
        <f t="shared" si="307"/>
        <v>D</v>
      </c>
    </row>
    <row r="5543" spans="1:22" x14ac:dyDescent="0.25">
      <c r="A5543" t="s">
        <v>391</v>
      </c>
      <c r="B5543" t="s">
        <v>218</v>
      </c>
      <c r="C5543">
        <v>171595200</v>
      </c>
      <c r="D5543">
        <v>66</v>
      </c>
      <c r="E5543" t="s">
        <v>90</v>
      </c>
      <c r="G5543">
        <v>62.491</v>
      </c>
      <c r="H5543">
        <v>2017</v>
      </c>
      <c r="I5543">
        <v>6</v>
      </c>
      <c r="J5543">
        <v>6</v>
      </c>
      <c r="K5543">
        <v>14</v>
      </c>
      <c r="L5543">
        <v>17</v>
      </c>
      <c r="M5543" t="s">
        <v>899</v>
      </c>
      <c r="N5543" t="s">
        <v>860</v>
      </c>
      <c r="O5543" t="s">
        <v>799</v>
      </c>
      <c r="Q5543" t="s">
        <v>435</v>
      </c>
      <c r="R5543" t="str">
        <f t="shared" si="304"/>
        <v>Weekday</v>
      </c>
      <c r="S5543" s="27">
        <f t="shared" si="305"/>
        <v>42892</v>
      </c>
      <c r="T5543" t="str">
        <f t="shared" si="306"/>
        <v>D</v>
      </c>
      <c r="V5543" t="str">
        <f t="shared" si="307"/>
        <v>D</v>
      </c>
    </row>
    <row r="5544" spans="1:22" x14ac:dyDescent="0.25">
      <c r="A5544" t="s">
        <v>391</v>
      </c>
      <c r="B5544" t="s">
        <v>218</v>
      </c>
      <c r="C5544">
        <v>142675207</v>
      </c>
      <c r="D5544">
        <v>66</v>
      </c>
      <c r="E5544" t="s">
        <v>90</v>
      </c>
      <c r="G5544">
        <v>62.491</v>
      </c>
      <c r="H5544">
        <v>2014</v>
      </c>
      <c r="I5544">
        <v>9</v>
      </c>
      <c r="J5544">
        <v>21</v>
      </c>
      <c r="K5544">
        <v>14</v>
      </c>
      <c r="L5544">
        <v>34</v>
      </c>
      <c r="M5544" t="s">
        <v>900</v>
      </c>
      <c r="N5544" t="s">
        <v>860</v>
      </c>
      <c r="O5544" t="s">
        <v>799</v>
      </c>
      <c r="Q5544" t="s">
        <v>435</v>
      </c>
      <c r="R5544" t="str">
        <f t="shared" si="304"/>
        <v>Weekend</v>
      </c>
      <c r="S5544" s="27">
        <f t="shared" si="305"/>
        <v>41903</v>
      </c>
      <c r="T5544" t="str">
        <f t="shared" si="306"/>
        <v>S</v>
      </c>
      <c r="V5544" t="str">
        <f t="shared" si="307"/>
        <v>S</v>
      </c>
    </row>
    <row r="5545" spans="1:22" x14ac:dyDescent="0.25">
      <c r="A5545" t="s">
        <v>391</v>
      </c>
      <c r="B5545" t="s">
        <v>218</v>
      </c>
      <c r="C5545">
        <v>162005162</v>
      </c>
      <c r="D5545">
        <v>66</v>
      </c>
      <c r="E5545" t="s">
        <v>90</v>
      </c>
      <c r="G5545">
        <v>62.491999999999997</v>
      </c>
      <c r="H5545">
        <v>2016</v>
      </c>
      <c r="I5545">
        <v>7</v>
      </c>
      <c r="J5545">
        <v>17</v>
      </c>
      <c r="K5545">
        <v>15</v>
      </c>
      <c r="L5545">
        <v>16</v>
      </c>
      <c r="M5545" t="s">
        <v>900</v>
      </c>
      <c r="N5545" t="s">
        <v>860</v>
      </c>
      <c r="O5545" t="s">
        <v>799</v>
      </c>
      <c r="Q5545" t="s">
        <v>435</v>
      </c>
      <c r="R5545" t="str">
        <f t="shared" si="304"/>
        <v>Weekend</v>
      </c>
      <c r="S5545" s="27">
        <f t="shared" si="305"/>
        <v>42568</v>
      </c>
      <c r="T5545" t="str">
        <f t="shared" si="306"/>
        <v>D</v>
      </c>
      <c r="V5545" t="str">
        <f t="shared" si="307"/>
        <v>D</v>
      </c>
    </row>
    <row r="5546" spans="1:22" x14ac:dyDescent="0.25">
      <c r="A5546" t="s">
        <v>391</v>
      </c>
      <c r="S5546" s="27"/>
      <c r="V5546" t="str">
        <f t="shared" si="307"/>
        <v/>
      </c>
    </row>
    <row r="5547" spans="1:22" x14ac:dyDescent="0.25">
      <c r="A5547" t="s">
        <v>391</v>
      </c>
      <c r="B5547" t="s">
        <v>218</v>
      </c>
      <c r="C5547">
        <v>171055196</v>
      </c>
      <c r="D5547">
        <v>66</v>
      </c>
      <c r="E5547" t="s">
        <v>90</v>
      </c>
      <c r="G5547">
        <v>62.494</v>
      </c>
      <c r="H5547">
        <v>2017</v>
      </c>
      <c r="I5547">
        <v>4</v>
      </c>
      <c r="J5547">
        <v>15</v>
      </c>
      <c r="K5547">
        <v>17</v>
      </c>
      <c r="L5547">
        <v>25</v>
      </c>
      <c r="M5547" t="s">
        <v>900</v>
      </c>
      <c r="N5547" t="s">
        <v>860</v>
      </c>
      <c r="O5547" t="s">
        <v>799</v>
      </c>
      <c r="Q5547" t="s">
        <v>435</v>
      </c>
      <c r="R5547" t="str">
        <f t="shared" si="304"/>
        <v>Weekend</v>
      </c>
      <c r="S5547" s="27">
        <f t="shared" si="305"/>
        <v>42840</v>
      </c>
      <c r="T5547" t="str">
        <f t="shared" si="306"/>
        <v>D</v>
      </c>
      <c r="V5547" t="str">
        <f t="shared" si="307"/>
        <v>D</v>
      </c>
    </row>
    <row r="5548" spans="1:22" x14ac:dyDescent="0.25">
      <c r="A5548" t="s">
        <v>391</v>
      </c>
      <c r="B5548" t="s">
        <v>218</v>
      </c>
      <c r="C5548">
        <v>140175175</v>
      </c>
      <c r="D5548">
        <v>66</v>
      </c>
      <c r="E5548" t="s">
        <v>90</v>
      </c>
      <c r="G5548">
        <v>62.499000000000002</v>
      </c>
      <c r="H5548">
        <v>2014</v>
      </c>
      <c r="I5548">
        <v>1</v>
      </c>
      <c r="J5548">
        <v>16</v>
      </c>
      <c r="K5548">
        <v>13</v>
      </c>
      <c r="L5548">
        <v>27</v>
      </c>
      <c r="M5548" t="s">
        <v>900</v>
      </c>
      <c r="N5548" t="s">
        <v>860</v>
      </c>
      <c r="O5548" t="s">
        <v>799</v>
      </c>
      <c r="Q5548" t="s">
        <v>435</v>
      </c>
      <c r="R5548" t="str">
        <f t="shared" si="304"/>
        <v>Weekday</v>
      </c>
      <c r="S5548" s="27">
        <f t="shared" si="305"/>
        <v>41655</v>
      </c>
      <c r="T5548" t="str">
        <f t="shared" si="306"/>
        <v>S</v>
      </c>
      <c r="V5548" t="str">
        <f t="shared" si="307"/>
        <v>S</v>
      </c>
    </row>
    <row r="5549" spans="1:22" x14ac:dyDescent="0.25">
      <c r="A5549" t="s">
        <v>391</v>
      </c>
      <c r="B5549" t="s">
        <v>218</v>
      </c>
      <c r="C5549">
        <v>153485416</v>
      </c>
      <c r="D5549">
        <v>66</v>
      </c>
      <c r="E5549" t="s">
        <v>90</v>
      </c>
      <c r="G5549">
        <v>62.499000000000002</v>
      </c>
      <c r="H5549">
        <v>2015</v>
      </c>
      <c r="I5549">
        <v>12</v>
      </c>
      <c r="J5549">
        <v>12</v>
      </c>
      <c r="K5549">
        <v>11</v>
      </c>
      <c r="L5549">
        <v>30</v>
      </c>
      <c r="M5549" t="s">
        <v>900</v>
      </c>
      <c r="N5549" t="s">
        <v>860</v>
      </c>
      <c r="O5549" t="s">
        <v>799</v>
      </c>
      <c r="Q5549" t="s">
        <v>435</v>
      </c>
      <c r="R5549" t="str">
        <f t="shared" si="304"/>
        <v>Weekend</v>
      </c>
      <c r="S5549" s="27">
        <f t="shared" si="305"/>
        <v>42350</v>
      </c>
      <c r="T5549" t="str">
        <f t="shared" si="306"/>
        <v>D</v>
      </c>
      <c r="V5549" t="str">
        <f t="shared" si="307"/>
        <v>D</v>
      </c>
    </row>
    <row r="5550" spans="1:22" x14ac:dyDescent="0.25">
      <c r="A5550" t="s">
        <v>391</v>
      </c>
      <c r="B5550" t="s">
        <v>218</v>
      </c>
      <c r="C5550">
        <v>130405098</v>
      </c>
      <c r="D5550">
        <v>66</v>
      </c>
      <c r="E5550" t="s">
        <v>90</v>
      </c>
      <c r="G5550">
        <v>62.494999999999997</v>
      </c>
      <c r="H5550">
        <v>2013</v>
      </c>
      <c r="I5550">
        <v>2</v>
      </c>
      <c r="J5550">
        <v>9</v>
      </c>
      <c r="K5550">
        <v>11</v>
      </c>
      <c r="L5550">
        <v>41</v>
      </c>
      <c r="M5550" t="s">
        <v>900</v>
      </c>
      <c r="N5550" t="s">
        <v>171</v>
      </c>
      <c r="O5550" t="s">
        <v>1933</v>
      </c>
      <c r="Q5550" t="s">
        <v>435</v>
      </c>
      <c r="R5550" t="str">
        <f t="shared" si="304"/>
        <v>Weekend</v>
      </c>
      <c r="S5550" s="27">
        <f t="shared" si="305"/>
        <v>41314</v>
      </c>
      <c r="T5550" t="str">
        <f t="shared" si="306"/>
        <v>S</v>
      </c>
      <c r="V5550" t="str">
        <f t="shared" si="307"/>
        <v>S</v>
      </c>
    </row>
    <row r="5551" spans="1:22" x14ac:dyDescent="0.25">
      <c r="A5551" t="s">
        <v>391</v>
      </c>
      <c r="B5551" t="s">
        <v>218</v>
      </c>
      <c r="C5551">
        <v>142315045</v>
      </c>
      <c r="D5551">
        <v>66</v>
      </c>
      <c r="E5551" t="s">
        <v>90</v>
      </c>
      <c r="G5551">
        <v>62.502000000000002</v>
      </c>
      <c r="H5551">
        <v>2014</v>
      </c>
      <c r="I5551">
        <v>8</v>
      </c>
      <c r="J5551">
        <v>15</v>
      </c>
      <c r="K5551">
        <v>22</v>
      </c>
      <c r="L5551">
        <v>15</v>
      </c>
      <c r="M5551" t="s">
        <v>899</v>
      </c>
      <c r="N5551" t="s">
        <v>860</v>
      </c>
      <c r="O5551" t="s">
        <v>799</v>
      </c>
      <c r="Q5551" t="s">
        <v>435</v>
      </c>
      <c r="R5551" t="str">
        <f t="shared" si="304"/>
        <v>Weekday</v>
      </c>
      <c r="S5551" s="27">
        <f t="shared" si="305"/>
        <v>41866</v>
      </c>
      <c r="T5551" t="str">
        <f t="shared" si="306"/>
        <v>S</v>
      </c>
      <c r="V5551" t="str">
        <f t="shared" si="307"/>
        <v>S</v>
      </c>
    </row>
    <row r="5552" spans="1:22" x14ac:dyDescent="0.25">
      <c r="A5552" t="s">
        <v>391</v>
      </c>
      <c r="B5552" t="s">
        <v>218</v>
      </c>
      <c r="C5552">
        <v>133645369</v>
      </c>
      <c r="D5552">
        <v>66</v>
      </c>
      <c r="E5552" t="s">
        <v>90</v>
      </c>
      <c r="G5552">
        <v>62.502000000000002</v>
      </c>
      <c r="H5552">
        <v>2013</v>
      </c>
      <c r="I5552">
        <v>12</v>
      </c>
      <c r="J5552">
        <v>28</v>
      </c>
      <c r="K5552">
        <v>15</v>
      </c>
      <c r="L5552">
        <v>55</v>
      </c>
      <c r="M5552" t="s">
        <v>900</v>
      </c>
      <c r="N5552" t="s">
        <v>860</v>
      </c>
      <c r="O5552" t="s">
        <v>799</v>
      </c>
      <c r="Q5552" t="s">
        <v>435</v>
      </c>
      <c r="R5552" t="str">
        <f t="shared" si="304"/>
        <v>Weekend</v>
      </c>
      <c r="S5552" s="27">
        <f t="shared" si="305"/>
        <v>41636</v>
      </c>
      <c r="T5552" t="str">
        <f t="shared" si="306"/>
        <v>S</v>
      </c>
      <c r="V5552" t="str">
        <f t="shared" si="307"/>
        <v>S</v>
      </c>
    </row>
    <row r="5553" spans="1:22" x14ac:dyDescent="0.25">
      <c r="A5553" t="s">
        <v>391</v>
      </c>
      <c r="B5553" t="s">
        <v>218</v>
      </c>
      <c r="C5553">
        <v>130935139</v>
      </c>
      <c r="D5553">
        <v>66</v>
      </c>
      <c r="E5553" t="s">
        <v>90</v>
      </c>
      <c r="G5553">
        <v>62.503</v>
      </c>
      <c r="H5553">
        <v>2013</v>
      </c>
      <c r="I5553">
        <v>4</v>
      </c>
      <c r="J5553">
        <v>2</v>
      </c>
      <c r="K5553">
        <v>16</v>
      </c>
      <c r="L5553">
        <v>42</v>
      </c>
      <c r="M5553" t="s">
        <v>900</v>
      </c>
      <c r="N5553" t="s">
        <v>171</v>
      </c>
      <c r="O5553" t="s">
        <v>799</v>
      </c>
      <c r="Q5553" t="s">
        <v>435</v>
      </c>
      <c r="R5553" t="str">
        <f t="shared" ref="R5553:R5616" si="308">IF(WEEKDAY(DATE(H5553,I5553,J5553),2) &lt; 6, "Weekday", "Weekend")</f>
        <v>Weekday</v>
      </c>
      <c r="S5553" s="27">
        <f t="shared" ref="S5553:S5616" si="309">DATE(H5553,I5553,J5553)</f>
        <v>41366</v>
      </c>
      <c r="T5553" t="str">
        <f t="shared" si="306"/>
        <v>S</v>
      </c>
      <c r="V5553" t="str">
        <f t="shared" si="307"/>
        <v>S</v>
      </c>
    </row>
    <row r="5554" spans="1:22" x14ac:dyDescent="0.25">
      <c r="A5554" t="s">
        <v>391</v>
      </c>
      <c r="B5554" t="s">
        <v>218</v>
      </c>
      <c r="C5554">
        <v>171695230</v>
      </c>
      <c r="D5554">
        <v>66</v>
      </c>
      <c r="E5554" t="s">
        <v>90</v>
      </c>
      <c r="G5554">
        <v>62.506</v>
      </c>
      <c r="H5554">
        <v>2017</v>
      </c>
      <c r="I5554">
        <v>6</v>
      </c>
      <c r="J5554">
        <v>18</v>
      </c>
      <c r="K5554">
        <v>16</v>
      </c>
      <c r="L5554">
        <v>20</v>
      </c>
      <c r="M5554" t="s">
        <v>900</v>
      </c>
      <c r="N5554" t="s">
        <v>860</v>
      </c>
      <c r="O5554" t="s">
        <v>799</v>
      </c>
      <c r="Q5554" t="s">
        <v>435</v>
      </c>
      <c r="R5554" t="str">
        <f t="shared" si="308"/>
        <v>Weekend</v>
      </c>
      <c r="S5554" s="27">
        <f t="shared" si="309"/>
        <v>42904</v>
      </c>
      <c r="T5554" t="str">
        <f t="shared" ref="T5554:T5617" si="310">IF(OR(H5554=2013,H5554=2014,AND(H5554=2015,I5554&lt;9),AND(H5554=2015,I5554=9,J5554&lt;5)),"S","D")</f>
        <v>D</v>
      </c>
      <c r="V5554" t="str">
        <f t="shared" si="307"/>
        <v>D</v>
      </c>
    </row>
    <row r="5555" spans="1:22" x14ac:dyDescent="0.25">
      <c r="A5555" t="s">
        <v>391</v>
      </c>
      <c r="B5555" t="s">
        <v>218</v>
      </c>
      <c r="C5555">
        <v>131505284</v>
      </c>
      <c r="D5555">
        <v>66</v>
      </c>
      <c r="E5555" t="s">
        <v>90</v>
      </c>
      <c r="G5555">
        <v>62.518999999999998</v>
      </c>
      <c r="H5555">
        <v>2013</v>
      </c>
      <c r="I5555">
        <v>5</v>
      </c>
      <c r="J5555">
        <v>30</v>
      </c>
      <c r="K5555">
        <v>19</v>
      </c>
      <c r="L5555">
        <v>15</v>
      </c>
      <c r="M5555" t="s">
        <v>900</v>
      </c>
      <c r="N5555" t="s">
        <v>860</v>
      </c>
      <c r="O5555" t="s">
        <v>799</v>
      </c>
      <c r="Q5555" t="s">
        <v>435</v>
      </c>
      <c r="R5555" t="str">
        <f t="shared" si="308"/>
        <v>Weekday</v>
      </c>
      <c r="S5555" s="27">
        <f t="shared" si="309"/>
        <v>41424</v>
      </c>
      <c r="T5555" t="str">
        <f t="shared" si="310"/>
        <v>S</v>
      </c>
      <c r="V5555" t="str">
        <f t="shared" si="307"/>
        <v>S</v>
      </c>
    </row>
    <row r="5556" spans="1:22" x14ac:dyDescent="0.25">
      <c r="A5556" t="s">
        <v>391</v>
      </c>
      <c r="B5556" t="s">
        <v>218</v>
      </c>
      <c r="C5556">
        <v>130835178</v>
      </c>
      <c r="D5556">
        <v>66</v>
      </c>
      <c r="E5556" t="s">
        <v>90</v>
      </c>
      <c r="G5556">
        <v>62.566000000000003</v>
      </c>
      <c r="H5556">
        <v>2013</v>
      </c>
      <c r="I5556">
        <v>3</v>
      </c>
      <c r="J5556">
        <v>23</v>
      </c>
      <c r="K5556">
        <v>17</v>
      </c>
      <c r="L5556">
        <v>8</v>
      </c>
      <c r="M5556" t="s">
        <v>900</v>
      </c>
      <c r="N5556" t="s">
        <v>860</v>
      </c>
      <c r="O5556" t="s">
        <v>799</v>
      </c>
      <c r="Q5556" t="s">
        <v>435</v>
      </c>
      <c r="R5556" t="str">
        <f t="shared" si="308"/>
        <v>Weekend</v>
      </c>
      <c r="S5556" s="27">
        <f t="shared" si="309"/>
        <v>41356</v>
      </c>
      <c r="T5556" t="str">
        <f t="shared" si="310"/>
        <v>S</v>
      </c>
      <c r="V5556" t="str">
        <f t="shared" si="307"/>
        <v>S</v>
      </c>
    </row>
    <row r="5557" spans="1:22" x14ac:dyDescent="0.25">
      <c r="A5557" t="s">
        <v>391</v>
      </c>
      <c r="B5557" t="s">
        <v>218</v>
      </c>
      <c r="C5557">
        <v>173265238</v>
      </c>
      <c r="D5557">
        <v>66</v>
      </c>
      <c r="E5557" t="s">
        <v>90</v>
      </c>
      <c r="G5557">
        <v>62.506999999999998</v>
      </c>
      <c r="H5557">
        <v>2017</v>
      </c>
      <c r="I5557">
        <v>11</v>
      </c>
      <c r="J5557">
        <v>22</v>
      </c>
      <c r="K5557">
        <v>11</v>
      </c>
      <c r="L5557">
        <v>24</v>
      </c>
      <c r="M5557" t="s">
        <v>900</v>
      </c>
      <c r="N5557" t="s">
        <v>860</v>
      </c>
      <c r="O5557" t="s">
        <v>799</v>
      </c>
      <c r="Q5557" t="s">
        <v>435</v>
      </c>
      <c r="R5557" t="str">
        <f t="shared" si="308"/>
        <v>Weekday</v>
      </c>
      <c r="S5557" s="27">
        <f t="shared" si="309"/>
        <v>43061</v>
      </c>
      <c r="T5557" t="str">
        <f t="shared" si="310"/>
        <v>D</v>
      </c>
      <c r="V5557" t="str">
        <f t="shared" si="307"/>
        <v>D</v>
      </c>
    </row>
    <row r="5558" spans="1:22" x14ac:dyDescent="0.25">
      <c r="A5558" t="s">
        <v>391</v>
      </c>
      <c r="B5558" t="s">
        <v>218</v>
      </c>
      <c r="C5558">
        <v>131045120</v>
      </c>
      <c r="D5558">
        <v>66</v>
      </c>
      <c r="E5558" t="s">
        <v>90</v>
      </c>
      <c r="G5558">
        <v>62.48</v>
      </c>
      <c r="H5558">
        <v>2013</v>
      </c>
      <c r="I5558">
        <v>4</v>
      </c>
      <c r="J5558">
        <v>11</v>
      </c>
      <c r="K5558">
        <v>13</v>
      </c>
      <c r="L5558">
        <v>44</v>
      </c>
      <c r="M5558" t="s">
        <v>900</v>
      </c>
      <c r="N5558" t="s">
        <v>860</v>
      </c>
      <c r="O5558" t="s">
        <v>799</v>
      </c>
      <c r="Q5558" t="s">
        <v>435</v>
      </c>
      <c r="R5558" t="str">
        <f t="shared" si="308"/>
        <v>Weekday</v>
      </c>
      <c r="S5558" s="27">
        <f t="shared" si="309"/>
        <v>41375</v>
      </c>
      <c r="T5558" t="str">
        <f t="shared" si="310"/>
        <v>S</v>
      </c>
      <c r="V5558" t="str">
        <f t="shared" si="307"/>
        <v>S</v>
      </c>
    </row>
    <row r="5559" spans="1:22" x14ac:dyDescent="0.25">
      <c r="A5559" t="s">
        <v>391</v>
      </c>
      <c r="B5559" t="s">
        <v>218</v>
      </c>
      <c r="C5559">
        <v>132875258</v>
      </c>
      <c r="D5559">
        <v>66</v>
      </c>
      <c r="E5559" t="s">
        <v>90</v>
      </c>
      <c r="G5559">
        <v>63.197000000000003</v>
      </c>
      <c r="H5559">
        <v>2013</v>
      </c>
      <c r="I5559">
        <v>10</v>
      </c>
      <c r="J5559">
        <v>10</v>
      </c>
      <c r="K5559">
        <v>11</v>
      </c>
      <c r="L5559">
        <v>0</v>
      </c>
      <c r="M5559" t="s">
        <v>900</v>
      </c>
      <c r="N5559" t="s">
        <v>860</v>
      </c>
      <c r="O5559" t="s">
        <v>799</v>
      </c>
      <c r="Q5559" t="s">
        <v>437</v>
      </c>
      <c r="R5559" t="str">
        <f t="shared" si="308"/>
        <v>Weekday</v>
      </c>
      <c r="S5559" s="27">
        <f t="shared" si="309"/>
        <v>41557</v>
      </c>
      <c r="T5559" t="str">
        <f t="shared" si="310"/>
        <v>S</v>
      </c>
      <c r="V5559" t="str">
        <f t="shared" si="307"/>
        <v>S</v>
      </c>
    </row>
    <row r="5560" spans="1:22" x14ac:dyDescent="0.25">
      <c r="A5560" t="s">
        <v>391</v>
      </c>
      <c r="B5560" t="s">
        <v>218</v>
      </c>
      <c r="C5560">
        <v>130035130</v>
      </c>
      <c r="D5560">
        <v>66</v>
      </c>
      <c r="E5560" t="s">
        <v>90</v>
      </c>
      <c r="G5560">
        <v>62.484999999999999</v>
      </c>
      <c r="H5560">
        <v>2013</v>
      </c>
      <c r="I5560">
        <v>1</v>
      </c>
      <c r="J5560">
        <v>2</v>
      </c>
      <c r="K5560">
        <v>6</v>
      </c>
      <c r="L5560">
        <v>42</v>
      </c>
      <c r="M5560" t="s">
        <v>900</v>
      </c>
      <c r="N5560" t="s">
        <v>171</v>
      </c>
      <c r="O5560" t="s">
        <v>799</v>
      </c>
      <c r="Q5560" t="s">
        <v>435</v>
      </c>
      <c r="R5560" t="str">
        <f t="shared" si="308"/>
        <v>Weekday</v>
      </c>
      <c r="S5560" s="27">
        <f t="shared" si="309"/>
        <v>41276</v>
      </c>
      <c r="T5560" t="str">
        <f t="shared" si="310"/>
        <v>S</v>
      </c>
      <c r="V5560" t="str">
        <f t="shared" si="307"/>
        <v>S</v>
      </c>
    </row>
    <row r="5561" spans="1:22" x14ac:dyDescent="0.25">
      <c r="A5561" t="s">
        <v>391</v>
      </c>
      <c r="B5561" t="s">
        <v>218</v>
      </c>
      <c r="C5561">
        <v>130725212</v>
      </c>
      <c r="D5561">
        <v>66</v>
      </c>
      <c r="E5561" t="s">
        <v>90</v>
      </c>
      <c r="G5561">
        <v>62.505000000000003</v>
      </c>
      <c r="H5561">
        <v>2013</v>
      </c>
      <c r="I5561">
        <v>3</v>
      </c>
      <c r="J5561">
        <v>10</v>
      </c>
      <c r="K5561">
        <v>17</v>
      </c>
      <c r="L5561">
        <v>27</v>
      </c>
      <c r="M5561" t="s">
        <v>900</v>
      </c>
      <c r="N5561" t="s">
        <v>860</v>
      </c>
      <c r="O5561" t="s">
        <v>799</v>
      </c>
      <c r="Q5561" t="s">
        <v>435</v>
      </c>
      <c r="R5561" t="str">
        <f t="shared" si="308"/>
        <v>Weekend</v>
      </c>
      <c r="S5561" s="27">
        <f t="shared" si="309"/>
        <v>41343</v>
      </c>
      <c r="T5561" t="str">
        <f t="shared" si="310"/>
        <v>S</v>
      </c>
      <c r="V5561" t="str">
        <f t="shared" si="307"/>
        <v>S</v>
      </c>
    </row>
    <row r="5562" spans="1:22" x14ac:dyDescent="0.25">
      <c r="A5562" t="s">
        <v>391</v>
      </c>
      <c r="B5562" t="s">
        <v>218</v>
      </c>
      <c r="C5562">
        <v>161605548</v>
      </c>
      <c r="D5562">
        <v>66</v>
      </c>
      <c r="E5562" t="s">
        <v>90</v>
      </c>
      <c r="G5562">
        <v>62.51</v>
      </c>
      <c r="H5562">
        <v>2016</v>
      </c>
      <c r="I5562">
        <v>6</v>
      </c>
      <c r="J5562">
        <v>4</v>
      </c>
      <c r="K5562">
        <v>18</v>
      </c>
      <c r="L5562">
        <v>58</v>
      </c>
      <c r="M5562" t="s">
        <v>900</v>
      </c>
      <c r="N5562" t="s">
        <v>860</v>
      </c>
      <c r="O5562" t="s">
        <v>799</v>
      </c>
      <c r="Q5562" t="s">
        <v>435</v>
      </c>
      <c r="R5562" t="str">
        <f t="shared" si="308"/>
        <v>Weekend</v>
      </c>
      <c r="S5562" s="27">
        <f t="shared" si="309"/>
        <v>42525</v>
      </c>
      <c r="T5562" t="str">
        <f t="shared" si="310"/>
        <v>D</v>
      </c>
      <c r="V5562" t="str">
        <f t="shared" si="307"/>
        <v>D</v>
      </c>
    </row>
    <row r="5563" spans="1:22" x14ac:dyDescent="0.25">
      <c r="A5563" t="s">
        <v>391</v>
      </c>
      <c r="B5563" t="s">
        <v>218</v>
      </c>
      <c r="C5563">
        <v>152705166</v>
      </c>
      <c r="D5563">
        <v>66</v>
      </c>
      <c r="E5563" t="s">
        <v>90</v>
      </c>
      <c r="G5563">
        <v>62.511000000000003</v>
      </c>
      <c r="H5563">
        <v>2015</v>
      </c>
      <c r="I5563">
        <v>9</v>
      </c>
      <c r="J5563">
        <v>26</v>
      </c>
      <c r="K5563">
        <v>21</v>
      </c>
      <c r="L5563">
        <v>49</v>
      </c>
      <c r="M5563" t="s">
        <v>900</v>
      </c>
      <c r="N5563" t="s">
        <v>860</v>
      </c>
      <c r="O5563" t="s">
        <v>799</v>
      </c>
      <c r="Q5563" t="s">
        <v>435</v>
      </c>
      <c r="R5563" t="str">
        <f t="shared" si="308"/>
        <v>Weekend</v>
      </c>
      <c r="S5563" s="27">
        <f t="shared" si="309"/>
        <v>42273</v>
      </c>
      <c r="T5563" t="str">
        <f t="shared" si="310"/>
        <v>D</v>
      </c>
      <c r="V5563" t="str">
        <f t="shared" si="307"/>
        <v>D</v>
      </c>
    </row>
    <row r="5564" spans="1:22" x14ac:dyDescent="0.25">
      <c r="A5564" t="s">
        <v>391</v>
      </c>
      <c r="B5564" t="s">
        <v>218</v>
      </c>
      <c r="C5564">
        <v>142885255</v>
      </c>
      <c r="D5564">
        <v>66</v>
      </c>
      <c r="E5564" t="s">
        <v>90</v>
      </c>
      <c r="G5564">
        <v>62.512999999999998</v>
      </c>
      <c r="H5564">
        <v>2014</v>
      </c>
      <c r="I5564">
        <v>10</v>
      </c>
      <c r="J5564">
        <v>12</v>
      </c>
      <c r="K5564">
        <v>16</v>
      </c>
      <c r="L5564">
        <v>50</v>
      </c>
      <c r="M5564" t="s">
        <v>900</v>
      </c>
      <c r="N5564" t="s">
        <v>860</v>
      </c>
      <c r="O5564" t="s">
        <v>799</v>
      </c>
      <c r="Q5564" t="s">
        <v>435</v>
      </c>
      <c r="R5564" t="str">
        <f t="shared" si="308"/>
        <v>Weekend</v>
      </c>
      <c r="S5564" s="27">
        <f t="shared" si="309"/>
        <v>41924</v>
      </c>
      <c r="T5564" t="str">
        <f t="shared" si="310"/>
        <v>S</v>
      </c>
      <c r="V5564" t="str">
        <f t="shared" si="307"/>
        <v>S</v>
      </c>
    </row>
    <row r="5565" spans="1:22" x14ac:dyDescent="0.25">
      <c r="A5565" t="s">
        <v>391</v>
      </c>
      <c r="B5565" t="s">
        <v>218</v>
      </c>
      <c r="C5565">
        <v>151915324</v>
      </c>
      <c r="D5565">
        <v>66</v>
      </c>
      <c r="E5565" t="s">
        <v>90</v>
      </c>
      <c r="G5565">
        <v>62.518000000000001</v>
      </c>
      <c r="H5565">
        <v>2015</v>
      </c>
      <c r="I5565">
        <v>7</v>
      </c>
      <c r="J5565">
        <v>4</v>
      </c>
      <c r="K5565">
        <v>9</v>
      </c>
      <c r="L5565">
        <v>20</v>
      </c>
      <c r="M5565" t="s">
        <v>899</v>
      </c>
      <c r="N5565" t="s">
        <v>860</v>
      </c>
      <c r="O5565" t="s">
        <v>799</v>
      </c>
      <c r="Q5565" t="s">
        <v>435</v>
      </c>
      <c r="R5565" t="str">
        <f t="shared" si="308"/>
        <v>Weekend</v>
      </c>
      <c r="S5565" s="27">
        <f t="shared" si="309"/>
        <v>42189</v>
      </c>
      <c r="T5565" t="str">
        <f t="shared" si="310"/>
        <v>S</v>
      </c>
      <c r="V5565" t="str">
        <f t="shared" si="307"/>
        <v>S</v>
      </c>
    </row>
    <row r="5566" spans="1:22" x14ac:dyDescent="0.25">
      <c r="A5566" t="s">
        <v>391</v>
      </c>
      <c r="B5566" t="s">
        <v>218</v>
      </c>
      <c r="C5566">
        <v>162155244</v>
      </c>
      <c r="D5566">
        <v>66</v>
      </c>
      <c r="E5566" t="s">
        <v>90</v>
      </c>
      <c r="G5566">
        <v>62.518999999999998</v>
      </c>
      <c r="H5566">
        <v>2016</v>
      </c>
      <c r="I5566">
        <v>7</v>
      </c>
      <c r="J5566">
        <v>31</v>
      </c>
      <c r="K5566">
        <v>23</v>
      </c>
      <c r="L5566">
        <v>8</v>
      </c>
      <c r="M5566" t="s">
        <v>900</v>
      </c>
      <c r="N5566" t="s">
        <v>860</v>
      </c>
      <c r="O5566" t="s">
        <v>799</v>
      </c>
      <c r="Q5566" t="s">
        <v>435</v>
      </c>
      <c r="R5566" t="str">
        <f t="shared" si="308"/>
        <v>Weekend</v>
      </c>
      <c r="S5566" s="27">
        <f t="shared" si="309"/>
        <v>42582</v>
      </c>
      <c r="T5566" t="str">
        <f t="shared" si="310"/>
        <v>D</v>
      </c>
      <c r="V5566" t="str">
        <f t="shared" si="307"/>
        <v>D</v>
      </c>
    </row>
    <row r="5567" spans="1:22" x14ac:dyDescent="0.25">
      <c r="A5567" t="s">
        <v>391</v>
      </c>
      <c r="S5567" s="27"/>
      <c r="V5567" t="str">
        <f t="shared" si="307"/>
        <v/>
      </c>
    </row>
    <row r="5568" spans="1:22" x14ac:dyDescent="0.25">
      <c r="A5568" t="s">
        <v>391</v>
      </c>
      <c r="B5568" t="s">
        <v>218</v>
      </c>
      <c r="C5568">
        <v>160045171</v>
      </c>
      <c r="D5568">
        <v>66</v>
      </c>
      <c r="E5568" t="s">
        <v>90</v>
      </c>
      <c r="G5568">
        <v>62.454000000000001</v>
      </c>
      <c r="H5568">
        <v>2016</v>
      </c>
      <c r="I5568">
        <v>1</v>
      </c>
      <c r="J5568">
        <v>4</v>
      </c>
      <c r="K5568">
        <v>9</v>
      </c>
      <c r="L5568">
        <v>20</v>
      </c>
      <c r="M5568" t="s">
        <v>900</v>
      </c>
      <c r="N5568" t="s">
        <v>171</v>
      </c>
      <c r="O5568" t="s">
        <v>799</v>
      </c>
      <c r="Q5568" t="s">
        <v>435</v>
      </c>
      <c r="R5568" t="str">
        <f t="shared" si="308"/>
        <v>Weekday</v>
      </c>
      <c r="S5568" s="27">
        <f t="shared" si="309"/>
        <v>42373</v>
      </c>
      <c r="T5568" t="str">
        <f t="shared" si="310"/>
        <v>D</v>
      </c>
      <c r="V5568" t="str">
        <f t="shared" si="307"/>
        <v>D</v>
      </c>
    </row>
    <row r="5569" spans="1:22" x14ac:dyDescent="0.25">
      <c r="A5569" t="s">
        <v>391</v>
      </c>
      <c r="B5569" t="s">
        <v>218</v>
      </c>
      <c r="C5569">
        <v>143115363</v>
      </c>
      <c r="D5569">
        <v>66</v>
      </c>
      <c r="E5569" t="s">
        <v>90</v>
      </c>
      <c r="G5569">
        <v>62.524999999999999</v>
      </c>
      <c r="H5569">
        <v>2014</v>
      </c>
      <c r="I5569">
        <v>11</v>
      </c>
      <c r="J5569">
        <v>5</v>
      </c>
      <c r="K5569">
        <v>5</v>
      </c>
      <c r="L5569">
        <v>1</v>
      </c>
      <c r="M5569" t="s">
        <v>900</v>
      </c>
      <c r="N5569" t="s">
        <v>860</v>
      </c>
      <c r="O5569" t="s">
        <v>799</v>
      </c>
      <c r="Q5569" t="s">
        <v>435</v>
      </c>
      <c r="R5569" t="str">
        <f t="shared" si="308"/>
        <v>Weekday</v>
      </c>
      <c r="S5569" s="27">
        <f t="shared" si="309"/>
        <v>41948</v>
      </c>
      <c r="T5569" t="str">
        <f t="shared" si="310"/>
        <v>S</v>
      </c>
      <c r="V5569" t="str">
        <f t="shared" si="307"/>
        <v>S</v>
      </c>
    </row>
    <row r="5570" spans="1:22" x14ac:dyDescent="0.25">
      <c r="A5570" t="s">
        <v>391</v>
      </c>
      <c r="B5570" t="s">
        <v>218</v>
      </c>
      <c r="C5570">
        <v>152095235</v>
      </c>
      <c r="D5570">
        <v>66</v>
      </c>
      <c r="E5570" t="s">
        <v>90</v>
      </c>
      <c r="G5570">
        <v>62.524000000000001</v>
      </c>
      <c r="H5570">
        <v>2015</v>
      </c>
      <c r="I5570">
        <v>7</v>
      </c>
      <c r="J5570">
        <v>28</v>
      </c>
      <c r="K5570">
        <v>14</v>
      </c>
      <c r="L5570">
        <v>14</v>
      </c>
      <c r="M5570" t="s">
        <v>900</v>
      </c>
      <c r="N5570" t="s">
        <v>860</v>
      </c>
      <c r="O5570" t="s">
        <v>799</v>
      </c>
      <c r="Q5570" t="s">
        <v>435</v>
      </c>
      <c r="R5570" t="str">
        <f t="shared" si="308"/>
        <v>Weekday</v>
      </c>
      <c r="S5570" s="27">
        <f t="shared" si="309"/>
        <v>42213</v>
      </c>
      <c r="T5570" t="str">
        <f t="shared" si="310"/>
        <v>S</v>
      </c>
      <c r="V5570" t="str">
        <f t="shared" si="307"/>
        <v>S</v>
      </c>
    </row>
    <row r="5571" spans="1:22" x14ac:dyDescent="0.25">
      <c r="A5571" t="s">
        <v>391</v>
      </c>
      <c r="B5571" t="s">
        <v>218</v>
      </c>
      <c r="C5571">
        <v>150725112</v>
      </c>
      <c r="D5571">
        <v>66</v>
      </c>
      <c r="E5571" t="s">
        <v>90</v>
      </c>
      <c r="G5571">
        <v>62.530999999999999</v>
      </c>
      <c r="H5571">
        <v>2015</v>
      </c>
      <c r="I5571">
        <v>3</v>
      </c>
      <c r="J5571">
        <v>11</v>
      </c>
      <c r="K5571">
        <v>15</v>
      </c>
      <c r="L5571">
        <v>45</v>
      </c>
      <c r="M5571" t="s">
        <v>900</v>
      </c>
      <c r="N5571" t="s">
        <v>860</v>
      </c>
      <c r="O5571" t="s">
        <v>799</v>
      </c>
      <c r="Q5571" t="s">
        <v>435</v>
      </c>
      <c r="R5571" t="str">
        <f t="shared" si="308"/>
        <v>Weekday</v>
      </c>
      <c r="S5571" s="27">
        <f t="shared" si="309"/>
        <v>42074</v>
      </c>
      <c r="T5571" t="str">
        <f t="shared" si="310"/>
        <v>S</v>
      </c>
      <c r="V5571" t="str">
        <f t="shared" ref="V5571:V5634" si="311">T5571&amp;U5571</f>
        <v>S</v>
      </c>
    </row>
    <row r="5572" spans="1:22" x14ac:dyDescent="0.25">
      <c r="A5572" t="s">
        <v>391</v>
      </c>
      <c r="B5572" t="s">
        <v>218</v>
      </c>
      <c r="C5572">
        <v>131635120</v>
      </c>
      <c r="D5572">
        <v>66</v>
      </c>
      <c r="E5572" t="s">
        <v>90</v>
      </c>
      <c r="G5572">
        <v>62.531999999999996</v>
      </c>
      <c r="H5572">
        <v>2013</v>
      </c>
      <c r="I5572">
        <v>6</v>
      </c>
      <c r="J5572">
        <v>11</v>
      </c>
      <c r="K5572">
        <v>11</v>
      </c>
      <c r="L5572">
        <v>0</v>
      </c>
      <c r="M5572" t="s">
        <v>900</v>
      </c>
      <c r="N5572" t="s">
        <v>860</v>
      </c>
      <c r="O5572" t="s">
        <v>799</v>
      </c>
      <c r="Q5572" t="s">
        <v>435</v>
      </c>
      <c r="R5572" t="str">
        <f t="shared" si="308"/>
        <v>Weekday</v>
      </c>
      <c r="S5572" s="27">
        <f t="shared" si="309"/>
        <v>41436</v>
      </c>
      <c r="T5572" t="str">
        <f t="shared" si="310"/>
        <v>S</v>
      </c>
      <c r="V5572" t="str">
        <f t="shared" si="311"/>
        <v>S</v>
      </c>
    </row>
    <row r="5573" spans="1:22" x14ac:dyDescent="0.25">
      <c r="A5573" t="s">
        <v>391</v>
      </c>
      <c r="B5573" t="s">
        <v>218</v>
      </c>
      <c r="C5573">
        <v>161815181</v>
      </c>
      <c r="D5573">
        <v>66</v>
      </c>
      <c r="E5573" t="s">
        <v>90</v>
      </c>
      <c r="G5573">
        <v>62.536999999999999</v>
      </c>
      <c r="H5573">
        <v>2016</v>
      </c>
      <c r="I5573">
        <v>6</v>
      </c>
      <c r="J5573">
        <v>27</v>
      </c>
      <c r="K5573">
        <v>8</v>
      </c>
      <c r="L5573">
        <v>0</v>
      </c>
      <c r="M5573" t="s">
        <v>900</v>
      </c>
      <c r="N5573" t="s">
        <v>860</v>
      </c>
      <c r="O5573" t="s">
        <v>799</v>
      </c>
      <c r="Q5573" t="s">
        <v>435</v>
      </c>
      <c r="R5573" t="str">
        <f t="shared" si="308"/>
        <v>Weekday</v>
      </c>
      <c r="S5573" s="27">
        <f t="shared" si="309"/>
        <v>42548</v>
      </c>
      <c r="T5573" t="str">
        <f t="shared" si="310"/>
        <v>D</v>
      </c>
      <c r="V5573" t="str">
        <f t="shared" si="311"/>
        <v>D</v>
      </c>
    </row>
    <row r="5574" spans="1:22" x14ac:dyDescent="0.25">
      <c r="A5574" t="s">
        <v>391</v>
      </c>
      <c r="B5574" t="s">
        <v>218</v>
      </c>
      <c r="C5574">
        <v>133125246</v>
      </c>
      <c r="D5574">
        <v>66</v>
      </c>
      <c r="E5574" t="s">
        <v>90</v>
      </c>
      <c r="G5574">
        <v>62.539000000000001</v>
      </c>
      <c r="H5574">
        <v>2013</v>
      </c>
      <c r="I5574">
        <v>11</v>
      </c>
      <c r="J5574">
        <v>7</v>
      </c>
      <c r="K5574">
        <v>16</v>
      </c>
      <c r="L5574">
        <v>9</v>
      </c>
      <c r="M5574" t="s">
        <v>900</v>
      </c>
      <c r="N5574" t="s">
        <v>860</v>
      </c>
      <c r="O5574" t="s">
        <v>799</v>
      </c>
      <c r="Q5574" t="s">
        <v>435</v>
      </c>
      <c r="R5574" t="str">
        <f t="shared" si="308"/>
        <v>Weekday</v>
      </c>
      <c r="S5574" s="27">
        <f t="shared" si="309"/>
        <v>41585</v>
      </c>
      <c r="T5574" t="str">
        <f t="shared" si="310"/>
        <v>S</v>
      </c>
      <c r="V5574" t="str">
        <f t="shared" si="311"/>
        <v>S</v>
      </c>
    </row>
    <row r="5575" spans="1:22" x14ac:dyDescent="0.25">
      <c r="A5575" t="s">
        <v>391</v>
      </c>
      <c r="B5575" t="s">
        <v>218</v>
      </c>
      <c r="C5575">
        <v>143345110</v>
      </c>
      <c r="D5575">
        <v>66</v>
      </c>
      <c r="E5575" t="s">
        <v>90</v>
      </c>
      <c r="G5575">
        <v>62.54</v>
      </c>
      <c r="H5575">
        <v>2014</v>
      </c>
      <c r="I5575">
        <v>11</v>
      </c>
      <c r="J5575">
        <v>29</v>
      </c>
      <c r="K5575">
        <v>17</v>
      </c>
      <c r="L5575">
        <v>9</v>
      </c>
      <c r="M5575" t="s">
        <v>900</v>
      </c>
      <c r="N5575" t="s">
        <v>404</v>
      </c>
      <c r="O5575" t="s">
        <v>799</v>
      </c>
      <c r="Q5575" t="s">
        <v>435</v>
      </c>
      <c r="R5575" t="str">
        <f t="shared" si="308"/>
        <v>Weekend</v>
      </c>
      <c r="S5575" s="27">
        <f t="shared" si="309"/>
        <v>41972</v>
      </c>
      <c r="T5575" t="str">
        <f t="shared" si="310"/>
        <v>S</v>
      </c>
      <c r="V5575" t="str">
        <f t="shared" si="311"/>
        <v>S</v>
      </c>
    </row>
    <row r="5576" spans="1:22" x14ac:dyDescent="0.25">
      <c r="A5576" t="s">
        <v>391</v>
      </c>
      <c r="B5576" t="s">
        <v>218</v>
      </c>
      <c r="C5576">
        <v>160415009</v>
      </c>
      <c r="D5576">
        <v>66</v>
      </c>
      <c r="E5576" t="s">
        <v>90</v>
      </c>
      <c r="G5576">
        <v>62.542000000000002</v>
      </c>
      <c r="H5576">
        <v>2016</v>
      </c>
      <c r="I5576">
        <v>2</v>
      </c>
      <c r="J5576">
        <v>7</v>
      </c>
      <c r="K5576">
        <v>23</v>
      </c>
      <c r="L5576">
        <v>0</v>
      </c>
      <c r="M5576" t="s">
        <v>900</v>
      </c>
      <c r="N5576" t="s">
        <v>860</v>
      </c>
      <c r="O5576" t="s">
        <v>1933</v>
      </c>
      <c r="Q5576" t="s">
        <v>435</v>
      </c>
      <c r="R5576" t="str">
        <f t="shared" si="308"/>
        <v>Weekend</v>
      </c>
      <c r="S5576" s="27">
        <f t="shared" si="309"/>
        <v>42407</v>
      </c>
      <c r="T5576" t="str">
        <f t="shared" si="310"/>
        <v>D</v>
      </c>
      <c r="V5576" t="str">
        <f t="shared" si="311"/>
        <v>D</v>
      </c>
    </row>
    <row r="5577" spans="1:22" x14ac:dyDescent="0.25">
      <c r="A5577" t="s">
        <v>391</v>
      </c>
      <c r="S5577" s="27"/>
      <c r="V5577" t="str">
        <f t="shared" si="311"/>
        <v/>
      </c>
    </row>
    <row r="5578" spans="1:22" x14ac:dyDescent="0.25">
      <c r="A5578" t="s">
        <v>391</v>
      </c>
      <c r="B5578" t="s">
        <v>218</v>
      </c>
      <c r="C5578">
        <v>142105136</v>
      </c>
      <c r="D5578">
        <v>66</v>
      </c>
      <c r="E5578" t="s">
        <v>90</v>
      </c>
      <c r="G5578">
        <v>62.543999999999997</v>
      </c>
      <c r="H5578">
        <v>2014</v>
      </c>
      <c r="I5578">
        <v>7</v>
      </c>
      <c r="J5578">
        <v>28</v>
      </c>
      <c r="K5578">
        <v>18</v>
      </c>
      <c r="L5578">
        <v>30</v>
      </c>
      <c r="M5578" t="s">
        <v>900</v>
      </c>
      <c r="N5578" t="s">
        <v>860</v>
      </c>
      <c r="O5578" t="s">
        <v>799</v>
      </c>
      <c r="Q5578" t="s">
        <v>435</v>
      </c>
      <c r="R5578" t="str">
        <f t="shared" si="308"/>
        <v>Weekday</v>
      </c>
      <c r="S5578" s="27">
        <f t="shared" si="309"/>
        <v>41848</v>
      </c>
      <c r="T5578" t="str">
        <f t="shared" si="310"/>
        <v>S</v>
      </c>
      <c r="V5578" t="str">
        <f t="shared" si="311"/>
        <v>S</v>
      </c>
    </row>
    <row r="5579" spans="1:22" x14ac:dyDescent="0.25">
      <c r="A5579" t="s">
        <v>391</v>
      </c>
      <c r="B5579" t="s">
        <v>218</v>
      </c>
      <c r="C5579">
        <v>171425467</v>
      </c>
      <c r="D5579">
        <v>66</v>
      </c>
      <c r="E5579" t="s">
        <v>90</v>
      </c>
      <c r="G5579">
        <v>62.546999999999997</v>
      </c>
      <c r="H5579">
        <v>2017</v>
      </c>
      <c r="I5579">
        <v>5</v>
      </c>
      <c r="J5579">
        <v>10</v>
      </c>
      <c r="K5579">
        <v>16</v>
      </c>
      <c r="L5579">
        <v>25</v>
      </c>
      <c r="M5579" t="s">
        <v>900</v>
      </c>
      <c r="N5579" t="s">
        <v>860</v>
      </c>
      <c r="O5579" t="s">
        <v>799</v>
      </c>
      <c r="Q5579" t="s">
        <v>435</v>
      </c>
      <c r="R5579" t="str">
        <f t="shared" si="308"/>
        <v>Weekday</v>
      </c>
      <c r="S5579" s="27">
        <f t="shared" si="309"/>
        <v>42865</v>
      </c>
      <c r="T5579" t="str">
        <f t="shared" si="310"/>
        <v>D</v>
      </c>
      <c r="V5579" t="str">
        <f t="shared" si="311"/>
        <v>D</v>
      </c>
    </row>
    <row r="5580" spans="1:22" x14ac:dyDescent="0.25">
      <c r="A5580" t="s">
        <v>391</v>
      </c>
      <c r="B5580" t="s">
        <v>218</v>
      </c>
      <c r="C5580">
        <v>132735203</v>
      </c>
      <c r="D5580">
        <v>66</v>
      </c>
      <c r="E5580" t="s">
        <v>90</v>
      </c>
      <c r="G5580">
        <v>62.551000000000002</v>
      </c>
      <c r="H5580">
        <v>2013</v>
      </c>
      <c r="I5580">
        <v>9</v>
      </c>
      <c r="J5580">
        <v>29</v>
      </c>
      <c r="K5580">
        <v>13</v>
      </c>
      <c r="L5580">
        <v>30</v>
      </c>
      <c r="M5580" t="s">
        <v>900</v>
      </c>
      <c r="N5580" t="s">
        <v>860</v>
      </c>
      <c r="O5580" t="s">
        <v>799</v>
      </c>
      <c r="Q5580" t="s">
        <v>435</v>
      </c>
      <c r="R5580" t="str">
        <f t="shared" si="308"/>
        <v>Weekend</v>
      </c>
      <c r="S5580" s="27">
        <f t="shared" si="309"/>
        <v>41546</v>
      </c>
      <c r="T5580" t="str">
        <f t="shared" si="310"/>
        <v>S</v>
      </c>
      <c r="V5580" t="str">
        <f t="shared" si="311"/>
        <v>S</v>
      </c>
    </row>
    <row r="5581" spans="1:22" x14ac:dyDescent="0.25">
      <c r="A5581" t="s">
        <v>391</v>
      </c>
      <c r="B5581" t="s">
        <v>218</v>
      </c>
      <c r="C5581">
        <v>143485187</v>
      </c>
      <c r="D5581">
        <v>66</v>
      </c>
      <c r="E5581" t="s">
        <v>90</v>
      </c>
      <c r="G5581">
        <v>62.552999999999997</v>
      </c>
      <c r="H5581">
        <v>2014</v>
      </c>
      <c r="I5581">
        <v>12</v>
      </c>
      <c r="J5581">
        <v>13</v>
      </c>
      <c r="K5581">
        <v>13</v>
      </c>
      <c r="L5581">
        <v>46</v>
      </c>
      <c r="M5581" t="s">
        <v>900</v>
      </c>
      <c r="N5581" t="s">
        <v>860</v>
      </c>
      <c r="O5581" t="s">
        <v>799</v>
      </c>
      <c r="Q5581" t="s">
        <v>435</v>
      </c>
      <c r="R5581" t="str">
        <f t="shared" si="308"/>
        <v>Weekend</v>
      </c>
      <c r="S5581" s="27">
        <f t="shared" si="309"/>
        <v>41986</v>
      </c>
      <c r="T5581" t="str">
        <f t="shared" si="310"/>
        <v>S</v>
      </c>
      <c r="V5581" t="str">
        <f t="shared" si="311"/>
        <v>S</v>
      </c>
    </row>
    <row r="5582" spans="1:22" x14ac:dyDescent="0.25">
      <c r="A5582" t="s">
        <v>391</v>
      </c>
      <c r="B5582" t="s">
        <v>218</v>
      </c>
      <c r="C5582">
        <v>132185126</v>
      </c>
      <c r="D5582">
        <v>66</v>
      </c>
      <c r="E5582" t="s">
        <v>90</v>
      </c>
      <c r="G5582">
        <v>62.554000000000002</v>
      </c>
      <c r="H5582">
        <v>2013</v>
      </c>
      <c r="I5582">
        <v>8</v>
      </c>
      <c r="J5582">
        <v>5</v>
      </c>
      <c r="K5582">
        <v>5</v>
      </c>
      <c r="L5582">
        <v>40</v>
      </c>
      <c r="M5582" t="s">
        <v>900</v>
      </c>
      <c r="N5582" t="s">
        <v>171</v>
      </c>
      <c r="O5582" t="s">
        <v>799</v>
      </c>
      <c r="Q5582" t="s">
        <v>435</v>
      </c>
      <c r="R5582" t="str">
        <f t="shared" si="308"/>
        <v>Weekday</v>
      </c>
      <c r="S5582" s="27">
        <f t="shared" si="309"/>
        <v>41491</v>
      </c>
      <c r="T5582" t="str">
        <f t="shared" si="310"/>
        <v>S</v>
      </c>
      <c r="V5582" t="str">
        <f t="shared" si="311"/>
        <v>S</v>
      </c>
    </row>
    <row r="5583" spans="1:22" x14ac:dyDescent="0.25">
      <c r="A5583" t="s">
        <v>391</v>
      </c>
      <c r="B5583" t="s">
        <v>218</v>
      </c>
      <c r="C5583">
        <v>172845001</v>
      </c>
      <c r="D5583">
        <v>66</v>
      </c>
      <c r="E5583" t="s">
        <v>90</v>
      </c>
      <c r="G5583">
        <v>62.555999999999997</v>
      </c>
      <c r="H5583">
        <v>2017</v>
      </c>
      <c r="I5583">
        <v>10</v>
      </c>
      <c r="J5583">
        <v>10</v>
      </c>
      <c r="K5583">
        <v>2</v>
      </c>
      <c r="L5583">
        <v>20</v>
      </c>
      <c r="M5583" t="s">
        <v>900</v>
      </c>
      <c r="N5583" t="s">
        <v>860</v>
      </c>
      <c r="O5583" t="s">
        <v>799</v>
      </c>
      <c r="Q5583" t="s">
        <v>435</v>
      </c>
      <c r="R5583" t="str">
        <f t="shared" si="308"/>
        <v>Weekday</v>
      </c>
      <c r="S5583" s="27">
        <f t="shared" si="309"/>
        <v>43018</v>
      </c>
      <c r="T5583" t="str">
        <f t="shared" si="310"/>
        <v>D</v>
      </c>
      <c r="V5583" t="str">
        <f t="shared" si="311"/>
        <v>D</v>
      </c>
    </row>
    <row r="5584" spans="1:22" x14ac:dyDescent="0.25">
      <c r="A5584" t="s">
        <v>391</v>
      </c>
      <c r="B5584" t="s">
        <v>218</v>
      </c>
      <c r="C5584">
        <v>152575132</v>
      </c>
      <c r="D5584">
        <v>66</v>
      </c>
      <c r="E5584" t="s">
        <v>90</v>
      </c>
      <c r="G5584">
        <v>62.557000000000002</v>
      </c>
      <c r="H5584">
        <v>2015</v>
      </c>
      <c r="I5584">
        <v>9</v>
      </c>
      <c r="J5584">
        <v>10</v>
      </c>
      <c r="K5584">
        <v>13</v>
      </c>
      <c r="L5584">
        <v>16</v>
      </c>
      <c r="M5584" t="s">
        <v>900</v>
      </c>
      <c r="N5584" t="s">
        <v>860</v>
      </c>
      <c r="O5584" t="s">
        <v>799</v>
      </c>
      <c r="Q5584" t="s">
        <v>435</v>
      </c>
      <c r="R5584" t="str">
        <f t="shared" si="308"/>
        <v>Weekday</v>
      </c>
      <c r="S5584" s="27">
        <f t="shared" si="309"/>
        <v>42257</v>
      </c>
      <c r="T5584" t="str">
        <f t="shared" si="310"/>
        <v>D</v>
      </c>
      <c r="V5584" t="str">
        <f t="shared" si="311"/>
        <v>D</v>
      </c>
    </row>
    <row r="5585" spans="1:22" x14ac:dyDescent="0.25">
      <c r="A5585" t="s">
        <v>391</v>
      </c>
      <c r="S5585" s="27"/>
      <c r="V5585" t="str">
        <f t="shared" si="311"/>
        <v/>
      </c>
    </row>
    <row r="5586" spans="1:22" x14ac:dyDescent="0.25">
      <c r="A5586" t="s">
        <v>391</v>
      </c>
      <c r="B5586" t="s">
        <v>218</v>
      </c>
      <c r="C5586">
        <v>170825007</v>
      </c>
      <c r="D5586">
        <v>66</v>
      </c>
      <c r="E5586" t="s">
        <v>90</v>
      </c>
      <c r="G5586">
        <v>62.555999999999997</v>
      </c>
      <c r="H5586">
        <v>2017</v>
      </c>
      <c r="I5586">
        <v>3</v>
      </c>
      <c r="J5586">
        <v>22</v>
      </c>
      <c r="K5586">
        <v>3</v>
      </c>
      <c r="L5586">
        <v>4</v>
      </c>
      <c r="M5586" t="s">
        <v>900</v>
      </c>
      <c r="N5586" t="s">
        <v>404</v>
      </c>
      <c r="O5586" t="s">
        <v>799</v>
      </c>
      <c r="Q5586" t="s">
        <v>435</v>
      </c>
      <c r="R5586" t="str">
        <f t="shared" si="308"/>
        <v>Weekday</v>
      </c>
      <c r="S5586" s="27">
        <f t="shared" si="309"/>
        <v>42816</v>
      </c>
      <c r="T5586" t="str">
        <f t="shared" si="310"/>
        <v>D</v>
      </c>
      <c r="V5586" t="str">
        <f t="shared" si="311"/>
        <v>D</v>
      </c>
    </row>
    <row r="5587" spans="1:22" x14ac:dyDescent="0.25">
      <c r="A5587" t="s">
        <v>391</v>
      </c>
      <c r="B5587" t="s">
        <v>218</v>
      </c>
      <c r="C5587">
        <v>150905259</v>
      </c>
      <c r="D5587">
        <v>66</v>
      </c>
      <c r="E5587" t="s">
        <v>90</v>
      </c>
      <c r="G5587">
        <v>62.557000000000002</v>
      </c>
      <c r="H5587">
        <v>2015</v>
      </c>
      <c r="I5587">
        <v>3</v>
      </c>
      <c r="J5587">
        <v>31</v>
      </c>
      <c r="K5587">
        <v>14</v>
      </c>
      <c r="L5587">
        <v>14</v>
      </c>
      <c r="M5587" t="s">
        <v>900</v>
      </c>
      <c r="N5587" t="s">
        <v>860</v>
      </c>
      <c r="O5587" t="s">
        <v>799</v>
      </c>
      <c r="Q5587" t="s">
        <v>435</v>
      </c>
      <c r="R5587" t="str">
        <f t="shared" si="308"/>
        <v>Weekday</v>
      </c>
      <c r="S5587" s="27">
        <f t="shared" si="309"/>
        <v>42094</v>
      </c>
      <c r="T5587" t="str">
        <f t="shared" si="310"/>
        <v>S</v>
      </c>
      <c r="V5587" t="str">
        <f t="shared" si="311"/>
        <v>S</v>
      </c>
    </row>
    <row r="5588" spans="1:22" x14ac:dyDescent="0.25">
      <c r="A5588" t="s">
        <v>391</v>
      </c>
      <c r="S5588" s="27"/>
      <c r="V5588" t="str">
        <f t="shared" si="311"/>
        <v/>
      </c>
    </row>
    <row r="5589" spans="1:22" x14ac:dyDescent="0.25">
      <c r="A5589" t="s">
        <v>391</v>
      </c>
      <c r="S5589" s="27"/>
      <c r="V5589" t="str">
        <f t="shared" si="311"/>
        <v/>
      </c>
    </row>
    <row r="5590" spans="1:22" x14ac:dyDescent="0.25">
      <c r="A5590" t="s">
        <v>391</v>
      </c>
      <c r="S5590" s="27"/>
      <c r="V5590" t="str">
        <f t="shared" si="311"/>
        <v/>
      </c>
    </row>
    <row r="5591" spans="1:22" x14ac:dyDescent="0.25">
      <c r="A5591" t="s">
        <v>391</v>
      </c>
      <c r="S5591" s="27"/>
      <c r="V5591" t="str">
        <f t="shared" si="311"/>
        <v/>
      </c>
    </row>
    <row r="5592" spans="1:22" x14ac:dyDescent="0.25">
      <c r="A5592" t="s">
        <v>391</v>
      </c>
      <c r="B5592" t="s">
        <v>218</v>
      </c>
      <c r="C5592">
        <v>133085258</v>
      </c>
      <c r="D5592">
        <v>66</v>
      </c>
      <c r="E5592" t="s">
        <v>90</v>
      </c>
      <c r="G5592">
        <v>62.561</v>
      </c>
      <c r="H5592">
        <v>2013</v>
      </c>
      <c r="I5592">
        <v>11</v>
      </c>
      <c r="J5592">
        <v>2</v>
      </c>
      <c r="K5592">
        <v>18</v>
      </c>
      <c r="L5592">
        <v>43</v>
      </c>
      <c r="M5592" t="s">
        <v>900</v>
      </c>
      <c r="N5592" t="s">
        <v>171</v>
      </c>
      <c r="O5592" t="s">
        <v>799</v>
      </c>
      <c r="Q5592" t="s">
        <v>435</v>
      </c>
      <c r="R5592" t="str">
        <f t="shared" si="308"/>
        <v>Weekend</v>
      </c>
      <c r="S5592" s="27">
        <f t="shared" si="309"/>
        <v>41580</v>
      </c>
      <c r="T5592" t="str">
        <f t="shared" si="310"/>
        <v>S</v>
      </c>
      <c r="V5592" t="str">
        <f t="shared" si="311"/>
        <v>S</v>
      </c>
    </row>
    <row r="5593" spans="1:22" x14ac:dyDescent="0.25">
      <c r="A5593" t="s">
        <v>391</v>
      </c>
      <c r="S5593" s="27"/>
      <c r="V5593" t="str">
        <f t="shared" si="311"/>
        <v/>
      </c>
    </row>
    <row r="5594" spans="1:22" x14ac:dyDescent="0.25">
      <c r="A5594" t="s">
        <v>391</v>
      </c>
      <c r="B5594" t="s">
        <v>218</v>
      </c>
      <c r="C5594">
        <v>140205004</v>
      </c>
      <c r="D5594">
        <v>66</v>
      </c>
      <c r="E5594" t="s">
        <v>90</v>
      </c>
      <c r="G5594">
        <v>62.561999999999998</v>
      </c>
      <c r="H5594">
        <v>2014</v>
      </c>
      <c r="I5594">
        <v>1</v>
      </c>
      <c r="J5594">
        <v>16</v>
      </c>
      <c r="K5594">
        <v>18</v>
      </c>
      <c r="L5594">
        <v>30</v>
      </c>
      <c r="M5594" t="s">
        <v>900</v>
      </c>
      <c r="N5594" t="s">
        <v>860</v>
      </c>
      <c r="O5594" t="s">
        <v>799</v>
      </c>
      <c r="Q5594" t="s">
        <v>435</v>
      </c>
      <c r="R5594" t="str">
        <f t="shared" si="308"/>
        <v>Weekday</v>
      </c>
      <c r="S5594" s="27">
        <f t="shared" si="309"/>
        <v>41655</v>
      </c>
      <c r="T5594" t="str">
        <f t="shared" si="310"/>
        <v>S</v>
      </c>
      <c r="V5594" t="str">
        <f t="shared" si="311"/>
        <v>S</v>
      </c>
    </row>
    <row r="5595" spans="1:22" x14ac:dyDescent="0.25">
      <c r="A5595" t="s">
        <v>391</v>
      </c>
      <c r="B5595" t="s">
        <v>218</v>
      </c>
      <c r="C5595">
        <v>142975212</v>
      </c>
      <c r="D5595">
        <v>66</v>
      </c>
      <c r="E5595" t="s">
        <v>90</v>
      </c>
      <c r="G5595">
        <v>62.563000000000002</v>
      </c>
      <c r="H5595">
        <v>2014</v>
      </c>
      <c r="I5595">
        <v>10</v>
      </c>
      <c r="J5595">
        <v>24</v>
      </c>
      <c r="K5595">
        <v>8</v>
      </c>
      <c r="L5595">
        <v>30</v>
      </c>
      <c r="M5595" t="s">
        <v>900</v>
      </c>
      <c r="N5595" t="s">
        <v>860</v>
      </c>
      <c r="O5595" t="s">
        <v>799</v>
      </c>
      <c r="Q5595" t="s">
        <v>435</v>
      </c>
      <c r="R5595" t="str">
        <f t="shared" si="308"/>
        <v>Weekday</v>
      </c>
      <c r="S5595" s="27">
        <f t="shared" si="309"/>
        <v>41936</v>
      </c>
      <c r="T5595" t="str">
        <f t="shared" si="310"/>
        <v>S</v>
      </c>
      <c r="V5595" t="str">
        <f t="shared" si="311"/>
        <v>S</v>
      </c>
    </row>
    <row r="5596" spans="1:22" x14ac:dyDescent="0.25">
      <c r="A5596" t="s">
        <v>391</v>
      </c>
      <c r="B5596" t="s">
        <v>218</v>
      </c>
      <c r="C5596">
        <v>142935389</v>
      </c>
      <c r="D5596">
        <v>66</v>
      </c>
      <c r="E5596" t="s">
        <v>90</v>
      </c>
      <c r="G5596">
        <v>62.563000000000002</v>
      </c>
      <c r="H5596">
        <v>2014</v>
      </c>
      <c r="I5596">
        <v>10</v>
      </c>
      <c r="J5596">
        <v>19</v>
      </c>
      <c r="K5596">
        <v>16</v>
      </c>
      <c r="L5596">
        <v>18</v>
      </c>
      <c r="M5596" t="s">
        <v>900</v>
      </c>
      <c r="N5596" t="s">
        <v>860</v>
      </c>
      <c r="O5596" t="s">
        <v>799</v>
      </c>
      <c r="Q5596" t="s">
        <v>435</v>
      </c>
      <c r="R5596" t="str">
        <f t="shared" si="308"/>
        <v>Weekend</v>
      </c>
      <c r="S5596" s="27">
        <f t="shared" si="309"/>
        <v>41931</v>
      </c>
      <c r="T5596" t="str">
        <f t="shared" si="310"/>
        <v>S</v>
      </c>
      <c r="V5596" t="str">
        <f t="shared" si="311"/>
        <v>S</v>
      </c>
    </row>
    <row r="5597" spans="1:22" x14ac:dyDescent="0.25">
      <c r="A5597" t="s">
        <v>391</v>
      </c>
      <c r="B5597" t="s">
        <v>218</v>
      </c>
      <c r="C5597">
        <v>151025075</v>
      </c>
      <c r="D5597">
        <v>66</v>
      </c>
      <c r="E5597" t="s">
        <v>90</v>
      </c>
      <c r="G5597">
        <v>62.564</v>
      </c>
      <c r="H5597">
        <v>2015</v>
      </c>
      <c r="I5597">
        <v>4</v>
      </c>
      <c r="J5597">
        <v>10</v>
      </c>
      <c r="K5597">
        <v>14</v>
      </c>
      <c r="L5597">
        <v>20</v>
      </c>
      <c r="M5597" t="s">
        <v>900</v>
      </c>
      <c r="N5597" t="s">
        <v>171</v>
      </c>
      <c r="O5597" t="s">
        <v>799</v>
      </c>
      <c r="Q5597" t="s">
        <v>435</v>
      </c>
      <c r="R5597" t="str">
        <f t="shared" si="308"/>
        <v>Weekday</v>
      </c>
      <c r="S5597" s="27">
        <f t="shared" si="309"/>
        <v>42104</v>
      </c>
      <c r="T5597" t="str">
        <f t="shared" si="310"/>
        <v>S</v>
      </c>
      <c r="V5597" t="str">
        <f t="shared" si="311"/>
        <v>S</v>
      </c>
    </row>
    <row r="5598" spans="1:22" x14ac:dyDescent="0.25">
      <c r="A5598" t="s">
        <v>391</v>
      </c>
      <c r="B5598" t="s">
        <v>218</v>
      </c>
      <c r="C5598">
        <v>162845081</v>
      </c>
      <c r="D5598">
        <v>66</v>
      </c>
      <c r="E5598" t="s">
        <v>90</v>
      </c>
      <c r="G5598">
        <v>62.564</v>
      </c>
      <c r="H5598">
        <v>2016</v>
      </c>
      <c r="I5598">
        <v>10</v>
      </c>
      <c r="J5598">
        <v>10</v>
      </c>
      <c r="K5598">
        <v>6</v>
      </c>
      <c r="L5598">
        <v>15</v>
      </c>
      <c r="M5598" t="s">
        <v>900</v>
      </c>
      <c r="N5598" t="s">
        <v>860</v>
      </c>
      <c r="O5598" t="s">
        <v>799</v>
      </c>
      <c r="Q5598" t="s">
        <v>435</v>
      </c>
      <c r="R5598" t="str">
        <f t="shared" si="308"/>
        <v>Weekday</v>
      </c>
      <c r="S5598" s="27">
        <f t="shared" si="309"/>
        <v>42653</v>
      </c>
      <c r="T5598" t="str">
        <f t="shared" si="310"/>
        <v>D</v>
      </c>
      <c r="V5598" t="str">
        <f t="shared" si="311"/>
        <v>D</v>
      </c>
    </row>
    <row r="5599" spans="1:22" x14ac:dyDescent="0.25">
      <c r="A5599" t="s">
        <v>391</v>
      </c>
      <c r="B5599" t="s">
        <v>218</v>
      </c>
      <c r="C5599">
        <v>162355365</v>
      </c>
      <c r="D5599">
        <v>66</v>
      </c>
      <c r="E5599" t="s">
        <v>90</v>
      </c>
      <c r="G5599">
        <v>62.566000000000003</v>
      </c>
      <c r="H5599">
        <v>2016</v>
      </c>
      <c r="I5599">
        <v>8</v>
      </c>
      <c r="J5599">
        <v>22</v>
      </c>
      <c r="K5599">
        <v>14</v>
      </c>
      <c r="L5599">
        <v>28</v>
      </c>
      <c r="M5599" t="s">
        <v>900</v>
      </c>
      <c r="N5599" t="s">
        <v>860</v>
      </c>
      <c r="O5599" t="s">
        <v>799</v>
      </c>
      <c r="Q5599" t="s">
        <v>435</v>
      </c>
      <c r="R5599" t="str">
        <f t="shared" si="308"/>
        <v>Weekday</v>
      </c>
      <c r="S5599" s="27">
        <f t="shared" si="309"/>
        <v>42604</v>
      </c>
      <c r="T5599" t="str">
        <f t="shared" si="310"/>
        <v>D</v>
      </c>
      <c r="V5599" t="str">
        <f t="shared" si="311"/>
        <v>D</v>
      </c>
    </row>
    <row r="5600" spans="1:22" x14ac:dyDescent="0.25">
      <c r="A5600" t="s">
        <v>391</v>
      </c>
      <c r="B5600" t="s">
        <v>218</v>
      </c>
      <c r="C5600">
        <v>171615106</v>
      </c>
      <c r="D5600">
        <v>66</v>
      </c>
      <c r="E5600" t="s">
        <v>90</v>
      </c>
      <c r="G5600">
        <v>62.573</v>
      </c>
      <c r="H5600">
        <v>2017</v>
      </c>
      <c r="I5600">
        <v>6</v>
      </c>
      <c r="J5600">
        <v>7</v>
      </c>
      <c r="K5600">
        <v>15</v>
      </c>
      <c r="L5600">
        <v>20</v>
      </c>
      <c r="M5600" t="s">
        <v>900</v>
      </c>
      <c r="N5600" t="s">
        <v>170</v>
      </c>
      <c r="O5600" t="s">
        <v>799</v>
      </c>
      <c r="Q5600" t="s">
        <v>435</v>
      </c>
      <c r="R5600" t="str">
        <f t="shared" si="308"/>
        <v>Weekday</v>
      </c>
      <c r="S5600" s="27">
        <f t="shared" si="309"/>
        <v>42893</v>
      </c>
      <c r="T5600" t="str">
        <f t="shared" si="310"/>
        <v>D</v>
      </c>
      <c r="V5600" t="str">
        <f t="shared" si="311"/>
        <v>D</v>
      </c>
    </row>
    <row r="5601" spans="1:22" x14ac:dyDescent="0.25">
      <c r="A5601" t="s">
        <v>391</v>
      </c>
      <c r="B5601" t="s">
        <v>218</v>
      </c>
      <c r="C5601">
        <v>160925098</v>
      </c>
      <c r="D5601">
        <v>66</v>
      </c>
      <c r="E5601" t="s">
        <v>90</v>
      </c>
      <c r="G5601">
        <v>62.557000000000002</v>
      </c>
      <c r="H5601">
        <v>2016</v>
      </c>
      <c r="I5601">
        <v>3</v>
      </c>
      <c r="J5601">
        <v>28</v>
      </c>
      <c r="K5601">
        <v>12</v>
      </c>
      <c r="L5601">
        <v>5</v>
      </c>
      <c r="M5601" t="s">
        <v>900</v>
      </c>
      <c r="N5601" t="s">
        <v>860</v>
      </c>
      <c r="O5601" t="s">
        <v>799</v>
      </c>
      <c r="Q5601" t="s">
        <v>435</v>
      </c>
      <c r="R5601" t="str">
        <f t="shared" si="308"/>
        <v>Weekday</v>
      </c>
      <c r="S5601" s="27">
        <f t="shared" si="309"/>
        <v>42457</v>
      </c>
      <c r="T5601" t="str">
        <f t="shared" si="310"/>
        <v>D</v>
      </c>
      <c r="V5601" t="str">
        <f t="shared" si="311"/>
        <v>D</v>
      </c>
    </row>
    <row r="5602" spans="1:22" x14ac:dyDescent="0.25">
      <c r="A5602" t="s">
        <v>391</v>
      </c>
      <c r="B5602" t="s">
        <v>218</v>
      </c>
      <c r="C5602">
        <v>160015159</v>
      </c>
      <c r="D5602">
        <v>66</v>
      </c>
      <c r="E5602" t="s">
        <v>90</v>
      </c>
      <c r="G5602">
        <v>62.488</v>
      </c>
      <c r="H5602">
        <v>2016</v>
      </c>
      <c r="I5602">
        <v>1</v>
      </c>
      <c r="J5602">
        <v>1</v>
      </c>
      <c r="K5602">
        <v>15</v>
      </c>
      <c r="L5602">
        <v>15</v>
      </c>
      <c r="M5602" t="s">
        <v>900</v>
      </c>
      <c r="N5602" t="s">
        <v>860</v>
      </c>
      <c r="O5602" t="s">
        <v>799</v>
      </c>
      <c r="Q5602" t="s">
        <v>435</v>
      </c>
      <c r="R5602" t="str">
        <f t="shared" si="308"/>
        <v>Weekday</v>
      </c>
      <c r="S5602" s="27">
        <f t="shared" si="309"/>
        <v>42370</v>
      </c>
      <c r="T5602" t="str">
        <f t="shared" si="310"/>
        <v>D</v>
      </c>
      <c r="V5602" t="str">
        <f t="shared" si="311"/>
        <v>D</v>
      </c>
    </row>
    <row r="5603" spans="1:22" x14ac:dyDescent="0.25">
      <c r="A5603" t="s">
        <v>391</v>
      </c>
      <c r="B5603" t="s">
        <v>218</v>
      </c>
      <c r="C5603">
        <v>160975163</v>
      </c>
      <c r="D5603">
        <v>66</v>
      </c>
      <c r="E5603" t="s">
        <v>90</v>
      </c>
      <c r="G5603">
        <v>62.576000000000001</v>
      </c>
      <c r="H5603">
        <v>2016</v>
      </c>
      <c r="I5603">
        <v>4</v>
      </c>
      <c r="J5603">
        <v>3</v>
      </c>
      <c r="K5603">
        <v>10</v>
      </c>
      <c r="L5603">
        <v>0</v>
      </c>
      <c r="M5603" t="s">
        <v>900</v>
      </c>
      <c r="N5603" t="s">
        <v>860</v>
      </c>
      <c r="O5603" t="s">
        <v>799</v>
      </c>
      <c r="Q5603" t="s">
        <v>435</v>
      </c>
      <c r="R5603" t="str">
        <f t="shared" si="308"/>
        <v>Weekend</v>
      </c>
      <c r="S5603" s="27">
        <f t="shared" si="309"/>
        <v>42463</v>
      </c>
      <c r="T5603" t="str">
        <f t="shared" si="310"/>
        <v>D</v>
      </c>
      <c r="V5603" t="str">
        <f t="shared" si="311"/>
        <v>D</v>
      </c>
    </row>
    <row r="5604" spans="1:22" x14ac:dyDescent="0.25">
      <c r="A5604" t="s">
        <v>391</v>
      </c>
      <c r="B5604" t="s">
        <v>218</v>
      </c>
      <c r="C5604">
        <v>170505047</v>
      </c>
      <c r="D5604">
        <v>66</v>
      </c>
      <c r="E5604" t="s">
        <v>90</v>
      </c>
      <c r="G5604">
        <v>62.475000000000001</v>
      </c>
      <c r="H5604">
        <v>2017</v>
      </c>
      <c r="I5604">
        <v>2</v>
      </c>
      <c r="J5604">
        <v>18</v>
      </c>
      <c r="K5604">
        <v>14</v>
      </c>
      <c r="L5604">
        <v>41</v>
      </c>
      <c r="M5604" t="s">
        <v>900</v>
      </c>
      <c r="N5604" t="s">
        <v>171</v>
      </c>
      <c r="O5604" t="s">
        <v>799</v>
      </c>
      <c r="Q5604" t="s">
        <v>435</v>
      </c>
      <c r="R5604" t="str">
        <f t="shared" si="308"/>
        <v>Weekend</v>
      </c>
      <c r="S5604" s="27">
        <f t="shared" si="309"/>
        <v>42784</v>
      </c>
      <c r="T5604" t="str">
        <f t="shared" si="310"/>
        <v>D</v>
      </c>
      <c r="V5604" t="str">
        <f t="shared" si="311"/>
        <v>D</v>
      </c>
    </row>
    <row r="5605" spans="1:22" x14ac:dyDescent="0.25">
      <c r="A5605" t="s">
        <v>391</v>
      </c>
      <c r="B5605" t="s">
        <v>218</v>
      </c>
      <c r="C5605">
        <v>162445215</v>
      </c>
      <c r="D5605">
        <v>66</v>
      </c>
      <c r="E5605" t="s">
        <v>90</v>
      </c>
      <c r="G5605">
        <v>62.579000000000001</v>
      </c>
      <c r="H5605">
        <v>2016</v>
      </c>
      <c r="I5605">
        <v>8</v>
      </c>
      <c r="J5605">
        <v>28</v>
      </c>
      <c r="K5605">
        <v>18</v>
      </c>
      <c r="L5605">
        <v>15</v>
      </c>
      <c r="M5605" t="s">
        <v>900</v>
      </c>
      <c r="N5605" t="s">
        <v>171</v>
      </c>
      <c r="O5605" t="s">
        <v>799</v>
      </c>
      <c r="Q5605" t="s">
        <v>435</v>
      </c>
      <c r="R5605" t="str">
        <f t="shared" si="308"/>
        <v>Weekend</v>
      </c>
      <c r="S5605" s="27">
        <f t="shared" si="309"/>
        <v>42610</v>
      </c>
      <c r="T5605" t="str">
        <f t="shared" si="310"/>
        <v>D</v>
      </c>
      <c r="V5605" t="str">
        <f t="shared" si="311"/>
        <v>D</v>
      </c>
    </row>
    <row r="5606" spans="1:22" x14ac:dyDescent="0.25">
      <c r="A5606" t="s">
        <v>391</v>
      </c>
      <c r="B5606" t="s">
        <v>218</v>
      </c>
      <c r="C5606">
        <v>173075215</v>
      </c>
      <c r="D5606">
        <v>66</v>
      </c>
      <c r="E5606" t="s">
        <v>90</v>
      </c>
      <c r="G5606">
        <v>62.582999999999998</v>
      </c>
      <c r="H5606">
        <v>2017</v>
      </c>
      <c r="I5606">
        <v>10</v>
      </c>
      <c r="J5606">
        <v>29</v>
      </c>
      <c r="K5606">
        <v>13</v>
      </c>
      <c r="L5606">
        <v>39</v>
      </c>
      <c r="M5606" t="s">
        <v>900</v>
      </c>
      <c r="N5606" t="s">
        <v>860</v>
      </c>
      <c r="O5606" t="s">
        <v>799</v>
      </c>
      <c r="Q5606" t="s">
        <v>435</v>
      </c>
      <c r="R5606" t="str">
        <f t="shared" si="308"/>
        <v>Weekend</v>
      </c>
      <c r="S5606" s="27">
        <f t="shared" si="309"/>
        <v>43037</v>
      </c>
      <c r="T5606" t="str">
        <f t="shared" si="310"/>
        <v>D</v>
      </c>
      <c r="V5606" t="str">
        <f t="shared" si="311"/>
        <v>D</v>
      </c>
    </row>
    <row r="5607" spans="1:22" x14ac:dyDescent="0.25">
      <c r="A5607" t="s">
        <v>391</v>
      </c>
      <c r="B5607" t="s">
        <v>218</v>
      </c>
      <c r="C5607">
        <v>172145176</v>
      </c>
      <c r="D5607">
        <v>66</v>
      </c>
      <c r="E5607" t="s">
        <v>90</v>
      </c>
      <c r="G5607">
        <v>62.585000000000001</v>
      </c>
      <c r="H5607">
        <v>2017</v>
      </c>
      <c r="I5607">
        <v>7</v>
      </c>
      <c r="J5607">
        <v>30</v>
      </c>
      <c r="K5607">
        <v>10</v>
      </c>
      <c r="L5607">
        <v>35</v>
      </c>
      <c r="M5607" t="s">
        <v>900</v>
      </c>
      <c r="N5607" t="s">
        <v>860</v>
      </c>
      <c r="O5607" t="s">
        <v>799</v>
      </c>
      <c r="Q5607" t="s">
        <v>435</v>
      </c>
      <c r="R5607" t="str">
        <f t="shared" si="308"/>
        <v>Weekend</v>
      </c>
      <c r="S5607" s="27">
        <f t="shared" si="309"/>
        <v>42946</v>
      </c>
      <c r="T5607" t="str">
        <f t="shared" si="310"/>
        <v>D</v>
      </c>
      <c r="V5607" t="str">
        <f t="shared" si="311"/>
        <v>D</v>
      </c>
    </row>
    <row r="5608" spans="1:22" x14ac:dyDescent="0.25">
      <c r="A5608" t="s">
        <v>391</v>
      </c>
      <c r="B5608" t="s">
        <v>218</v>
      </c>
      <c r="C5608">
        <v>132465215</v>
      </c>
      <c r="D5608">
        <v>66</v>
      </c>
      <c r="E5608" t="s">
        <v>90</v>
      </c>
      <c r="G5608">
        <v>62.585000000000001</v>
      </c>
      <c r="H5608">
        <v>2013</v>
      </c>
      <c r="I5608">
        <v>9</v>
      </c>
      <c r="J5608">
        <v>3</v>
      </c>
      <c r="K5608">
        <v>15</v>
      </c>
      <c r="L5608">
        <v>30</v>
      </c>
      <c r="M5608" t="s">
        <v>900</v>
      </c>
      <c r="N5608" t="s">
        <v>171</v>
      </c>
      <c r="O5608" t="s">
        <v>799</v>
      </c>
      <c r="Q5608" t="s">
        <v>435</v>
      </c>
      <c r="R5608" t="str">
        <f t="shared" si="308"/>
        <v>Weekday</v>
      </c>
      <c r="S5608" s="27">
        <f t="shared" si="309"/>
        <v>41520</v>
      </c>
      <c r="T5608" t="str">
        <f t="shared" si="310"/>
        <v>S</v>
      </c>
      <c r="V5608" t="str">
        <f t="shared" si="311"/>
        <v>S</v>
      </c>
    </row>
    <row r="5609" spans="1:22" x14ac:dyDescent="0.25">
      <c r="A5609" t="s">
        <v>391</v>
      </c>
      <c r="B5609" t="s">
        <v>218</v>
      </c>
      <c r="C5609">
        <v>140165184</v>
      </c>
      <c r="D5609">
        <v>66</v>
      </c>
      <c r="E5609" t="s">
        <v>90</v>
      </c>
      <c r="G5609">
        <v>62.588999999999999</v>
      </c>
      <c r="H5609">
        <v>2014</v>
      </c>
      <c r="I5609">
        <v>1</v>
      </c>
      <c r="J5609">
        <v>11</v>
      </c>
      <c r="K5609">
        <v>17</v>
      </c>
      <c r="L5609">
        <v>25</v>
      </c>
      <c r="M5609" t="s">
        <v>900</v>
      </c>
      <c r="N5609" t="s">
        <v>171</v>
      </c>
      <c r="O5609" t="s">
        <v>799</v>
      </c>
      <c r="Q5609" t="s">
        <v>435</v>
      </c>
      <c r="R5609" t="str">
        <f t="shared" si="308"/>
        <v>Weekend</v>
      </c>
      <c r="S5609" s="27">
        <f t="shared" si="309"/>
        <v>41650</v>
      </c>
      <c r="T5609" t="str">
        <f t="shared" si="310"/>
        <v>S</v>
      </c>
      <c r="V5609" t="str">
        <f t="shared" si="311"/>
        <v>S</v>
      </c>
    </row>
    <row r="5610" spans="1:22" x14ac:dyDescent="0.25">
      <c r="A5610" t="s">
        <v>391</v>
      </c>
      <c r="B5610" t="s">
        <v>218</v>
      </c>
      <c r="C5610">
        <v>162105124</v>
      </c>
      <c r="D5610">
        <v>66</v>
      </c>
      <c r="E5610" t="s">
        <v>90</v>
      </c>
      <c r="G5610">
        <v>62.588999999999999</v>
      </c>
      <c r="H5610">
        <v>2016</v>
      </c>
      <c r="I5610">
        <v>7</v>
      </c>
      <c r="J5610">
        <v>26</v>
      </c>
      <c r="K5610">
        <v>8</v>
      </c>
      <c r="L5610">
        <v>43</v>
      </c>
      <c r="M5610" t="s">
        <v>900</v>
      </c>
      <c r="N5610" t="s">
        <v>171</v>
      </c>
      <c r="O5610" t="s">
        <v>799</v>
      </c>
      <c r="Q5610" t="s">
        <v>435</v>
      </c>
      <c r="R5610" t="str">
        <f t="shared" si="308"/>
        <v>Weekday</v>
      </c>
      <c r="S5610" s="27">
        <f t="shared" si="309"/>
        <v>42577</v>
      </c>
      <c r="T5610" t="str">
        <f t="shared" si="310"/>
        <v>D</v>
      </c>
      <c r="V5610" t="str">
        <f t="shared" si="311"/>
        <v>D</v>
      </c>
    </row>
    <row r="5611" spans="1:22" x14ac:dyDescent="0.25">
      <c r="A5611" t="s">
        <v>391</v>
      </c>
      <c r="S5611" s="27"/>
      <c r="V5611" t="str">
        <f t="shared" si="311"/>
        <v/>
      </c>
    </row>
    <row r="5612" spans="1:22" x14ac:dyDescent="0.25">
      <c r="A5612" t="s">
        <v>391</v>
      </c>
      <c r="B5612" t="s">
        <v>218</v>
      </c>
      <c r="C5612">
        <v>161435143</v>
      </c>
      <c r="D5612">
        <v>66</v>
      </c>
      <c r="E5612" t="s">
        <v>90</v>
      </c>
      <c r="G5612">
        <v>62.597000000000001</v>
      </c>
      <c r="H5612">
        <v>2016</v>
      </c>
      <c r="I5612">
        <v>5</v>
      </c>
      <c r="J5612">
        <v>21</v>
      </c>
      <c r="K5612">
        <v>9</v>
      </c>
      <c r="L5612">
        <v>0</v>
      </c>
      <c r="M5612" t="s">
        <v>900</v>
      </c>
      <c r="N5612" t="s">
        <v>860</v>
      </c>
      <c r="O5612" t="s">
        <v>799</v>
      </c>
      <c r="Q5612" t="s">
        <v>435</v>
      </c>
      <c r="R5612" t="str">
        <f t="shared" si="308"/>
        <v>Weekend</v>
      </c>
      <c r="S5612" s="27">
        <f t="shared" si="309"/>
        <v>42511</v>
      </c>
      <c r="T5612" t="str">
        <f t="shared" si="310"/>
        <v>D</v>
      </c>
      <c r="V5612" t="str">
        <f t="shared" si="311"/>
        <v>D</v>
      </c>
    </row>
    <row r="5613" spans="1:22" x14ac:dyDescent="0.25">
      <c r="A5613" t="s">
        <v>391</v>
      </c>
      <c r="B5613" t="s">
        <v>218</v>
      </c>
      <c r="C5613">
        <v>140175274</v>
      </c>
      <c r="D5613">
        <v>66</v>
      </c>
      <c r="E5613" t="s">
        <v>90</v>
      </c>
      <c r="G5613">
        <v>62.597999999999999</v>
      </c>
      <c r="H5613">
        <v>2014</v>
      </c>
      <c r="I5613">
        <v>1</v>
      </c>
      <c r="J5613">
        <v>17</v>
      </c>
      <c r="K5613">
        <v>20</v>
      </c>
      <c r="L5613">
        <v>49</v>
      </c>
      <c r="M5613" t="s">
        <v>900</v>
      </c>
      <c r="N5613" t="s">
        <v>860</v>
      </c>
      <c r="O5613" t="s">
        <v>799</v>
      </c>
      <c r="Q5613" t="s">
        <v>435</v>
      </c>
      <c r="R5613" t="str">
        <f t="shared" si="308"/>
        <v>Weekday</v>
      </c>
      <c r="S5613" s="27">
        <f t="shared" si="309"/>
        <v>41656</v>
      </c>
      <c r="T5613" t="str">
        <f t="shared" si="310"/>
        <v>S</v>
      </c>
      <c r="V5613" t="str">
        <f t="shared" si="311"/>
        <v>S</v>
      </c>
    </row>
    <row r="5614" spans="1:22" x14ac:dyDescent="0.25">
      <c r="A5614" t="s">
        <v>391</v>
      </c>
      <c r="B5614" t="s">
        <v>218</v>
      </c>
      <c r="C5614">
        <v>162835129</v>
      </c>
      <c r="D5614">
        <v>66</v>
      </c>
      <c r="E5614" t="s">
        <v>90</v>
      </c>
      <c r="G5614">
        <v>62.606999999999999</v>
      </c>
      <c r="H5614">
        <v>2016</v>
      </c>
      <c r="I5614">
        <v>10</v>
      </c>
      <c r="J5614">
        <v>9</v>
      </c>
      <c r="K5614">
        <v>11</v>
      </c>
      <c r="L5614">
        <v>41</v>
      </c>
      <c r="M5614" t="s">
        <v>900</v>
      </c>
      <c r="N5614" t="s">
        <v>860</v>
      </c>
      <c r="O5614" t="s">
        <v>799</v>
      </c>
      <c r="Q5614" t="s">
        <v>435</v>
      </c>
      <c r="R5614" t="str">
        <f t="shared" si="308"/>
        <v>Weekend</v>
      </c>
      <c r="S5614" s="27">
        <f t="shared" si="309"/>
        <v>42652</v>
      </c>
      <c r="T5614" t="str">
        <f t="shared" si="310"/>
        <v>D</v>
      </c>
      <c r="V5614" t="str">
        <f t="shared" si="311"/>
        <v>D</v>
      </c>
    </row>
    <row r="5615" spans="1:22" x14ac:dyDescent="0.25">
      <c r="A5615" t="s">
        <v>391</v>
      </c>
      <c r="B5615" t="s">
        <v>218</v>
      </c>
      <c r="C5615">
        <v>162865358</v>
      </c>
      <c r="D5615">
        <v>66</v>
      </c>
      <c r="E5615" t="s">
        <v>90</v>
      </c>
      <c r="G5615">
        <v>62.607999999999997</v>
      </c>
      <c r="H5615">
        <v>2016</v>
      </c>
      <c r="I5615">
        <v>10</v>
      </c>
      <c r="J5615">
        <v>11</v>
      </c>
      <c r="K5615">
        <v>16</v>
      </c>
      <c r="L5615">
        <v>32</v>
      </c>
      <c r="M5615" t="s">
        <v>900</v>
      </c>
      <c r="N5615" t="s">
        <v>860</v>
      </c>
      <c r="O5615" t="s">
        <v>799</v>
      </c>
      <c r="Q5615" t="s">
        <v>435</v>
      </c>
      <c r="R5615" t="str">
        <f t="shared" si="308"/>
        <v>Weekday</v>
      </c>
      <c r="S5615" s="27">
        <f t="shared" si="309"/>
        <v>42654</v>
      </c>
      <c r="T5615" t="str">
        <f t="shared" si="310"/>
        <v>D</v>
      </c>
      <c r="V5615" t="str">
        <f t="shared" si="311"/>
        <v>D</v>
      </c>
    </row>
    <row r="5616" spans="1:22" x14ac:dyDescent="0.25">
      <c r="A5616" t="s">
        <v>391</v>
      </c>
      <c r="B5616" t="s">
        <v>218</v>
      </c>
      <c r="C5616">
        <v>151085181</v>
      </c>
      <c r="D5616">
        <v>66</v>
      </c>
      <c r="E5616" t="s">
        <v>90</v>
      </c>
      <c r="G5616">
        <v>62.616</v>
      </c>
      <c r="H5616">
        <v>2015</v>
      </c>
      <c r="I5616">
        <v>4</v>
      </c>
      <c r="J5616">
        <v>18</v>
      </c>
      <c r="K5616">
        <v>17</v>
      </c>
      <c r="L5616">
        <v>5</v>
      </c>
      <c r="M5616" t="s">
        <v>900</v>
      </c>
      <c r="N5616" t="s">
        <v>860</v>
      </c>
      <c r="O5616" t="s">
        <v>799</v>
      </c>
      <c r="Q5616" t="s">
        <v>435</v>
      </c>
      <c r="R5616" t="str">
        <f t="shared" si="308"/>
        <v>Weekend</v>
      </c>
      <c r="S5616" s="27">
        <f t="shared" si="309"/>
        <v>42112</v>
      </c>
      <c r="T5616" t="str">
        <f t="shared" si="310"/>
        <v>S</v>
      </c>
      <c r="V5616" t="str">
        <f t="shared" si="311"/>
        <v>S</v>
      </c>
    </row>
    <row r="5617" spans="1:22" x14ac:dyDescent="0.25">
      <c r="A5617" t="s">
        <v>391</v>
      </c>
      <c r="B5617" t="s">
        <v>218</v>
      </c>
      <c r="C5617">
        <v>172635057</v>
      </c>
      <c r="D5617">
        <v>66</v>
      </c>
      <c r="E5617" t="s">
        <v>90</v>
      </c>
      <c r="G5617">
        <v>62.619</v>
      </c>
      <c r="H5617">
        <v>2017</v>
      </c>
      <c r="I5617">
        <v>9</v>
      </c>
      <c r="J5617">
        <v>19</v>
      </c>
      <c r="K5617">
        <v>13</v>
      </c>
      <c r="L5617">
        <v>20</v>
      </c>
      <c r="M5617" t="s">
        <v>900</v>
      </c>
      <c r="N5617" t="s">
        <v>860</v>
      </c>
      <c r="O5617" t="s">
        <v>799</v>
      </c>
      <c r="Q5617" t="s">
        <v>435</v>
      </c>
      <c r="R5617" t="str">
        <f t="shared" ref="R5617:R5680" si="312">IF(WEEKDAY(DATE(H5617,I5617,J5617),2) &lt; 6, "Weekday", "Weekend")</f>
        <v>Weekday</v>
      </c>
      <c r="S5617" s="27">
        <f t="shared" ref="S5617:S5680" si="313">DATE(H5617,I5617,J5617)</f>
        <v>42997</v>
      </c>
      <c r="T5617" t="str">
        <f t="shared" si="310"/>
        <v>D</v>
      </c>
      <c r="V5617" t="str">
        <f t="shared" si="311"/>
        <v>D</v>
      </c>
    </row>
    <row r="5618" spans="1:22" x14ac:dyDescent="0.25">
      <c r="A5618" t="s">
        <v>391</v>
      </c>
      <c r="B5618" t="s">
        <v>218</v>
      </c>
      <c r="C5618">
        <v>171945239</v>
      </c>
      <c r="D5618">
        <v>66</v>
      </c>
      <c r="E5618" t="s">
        <v>90</v>
      </c>
      <c r="G5618">
        <v>62.618000000000002</v>
      </c>
      <c r="H5618">
        <v>2017</v>
      </c>
      <c r="I5618">
        <v>4</v>
      </c>
      <c r="J5618">
        <v>6</v>
      </c>
      <c r="K5618">
        <v>12</v>
      </c>
      <c r="L5618">
        <v>35</v>
      </c>
      <c r="M5618" t="s">
        <v>900</v>
      </c>
      <c r="N5618" t="s">
        <v>860</v>
      </c>
      <c r="O5618" t="s">
        <v>799</v>
      </c>
      <c r="Q5618" t="s">
        <v>435</v>
      </c>
      <c r="R5618" t="str">
        <f t="shared" si="312"/>
        <v>Weekday</v>
      </c>
      <c r="S5618" s="27">
        <f t="shared" si="313"/>
        <v>42831</v>
      </c>
      <c r="T5618" t="str">
        <f t="shared" ref="T5618:T5681" si="314">IF(OR(H5618=2013,H5618=2014,AND(H5618=2015,I5618&lt;9),AND(H5618=2015,I5618=9,J5618&lt;5)),"S","D")</f>
        <v>D</v>
      </c>
      <c r="V5618" t="str">
        <f t="shared" si="311"/>
        <v>D</v>
      </c>
    </row>
    <row r="5619" spans="1:22" x14ac:dyDescent="0.25">
      <c r="A5619" t="s">
        <v>391</v>
      </c>
      <c r="B5619" t="s">
        <v>218</v>
      </c>
      <c r="C5619">
        <v>170725365</v>
      </c>
      <c r="D5619">
        <v>66</v>
      </c>
      <c r="E5619" t="s">
        <v>90</v>
      </c>
      <c r="G5619">
        <v>62.622999999999998</v>
      </c>
      <c r="H5619">
        <v>2017</v>
      </c>
      <c r="I5619">
        <v>3</v>
      </c>
      <c r="J5619">
        <v>12</v>
      </c>
      <c r="K5619">
        <v>16</v>
      </c>
      <c r="L5619">
        <v>40</v>
      </c>
      <c r="M5619" t="s">
        <v>900</v>
      </c>
      <c r="N5619" t="s">
        <v>860</v>
      </c>
      <c r="O5619" t="s">
        <v>799</v>
      </c>
      <c r="Q5619" t="s">
        <v>435</v>
      </c>
      <c r="R5619" t="str">
        <f t="shared" si="312"/>
        <v>Weekend</v>
      </c>
      <c r="S5619" s="27">
        <f t="shared" si="313"/>
        <v>42806</v>
      </c>
      <c r="T5619" t="str">
        <f t="shared" si="314"/>
        <v>D</v>
      </c>
      <c r="V5619" t="str">
        <f t="shared" si="311"/>
        <v>D</v>
      </c>
    </row>
    <row r="5620" spans="1:22" x14ac:dyDescent="0.25">
      <c r="A5620" t="s">
        <v>391</v>
      </c>
      <c r="B5620" t="s">
        <v>218</v>
      </c>
      <c r="C5620">
        <v>143325169</v>
      </c>
      <c r="D5620">
        <v>66</v>
      </c>
      <c r="E5620" t="s">
        <v>90</v>
      </c>
      <c r="G5620">
        <v>62.624000000000002</v>
      </c>
      <c r="H5620">
        <v>2014</v>
      </c>
      <c r="I5620">
        <v>11</v>
      </c>
      <c r="J5620">
        <v>27</v>
      </c>
      <c r="K5620">
        <v>21</v>
      </c>
      <c r="L5620">
        <v>57</v>
      </c>
      <c r="M5620" t="s">
        <v>900</v>
      </c>
      <c r="N5620" t="s">
        <v>171</v>
      </c>
      <c r="O5620" t="s">
        <v>799</v>
      </c>
      <c r="Q5620" t="s">
        <v>435</v>
      </c>
      <c r="R5620" t="str">
        <f t="shared" si="312"/>
        <v>Weekday</v>
      </c>
      <c r="S5620" s="27">
        <f t="shared" si="313"/>
        <v>41970</v>
      </c>
      <c r="T5620" t="str">
        <f t="shared" si="314"/>
        <v>S</v>
      </c>
      <c r="V5620" t="str">
        <f t="shared" si="311"/>
        <v>S</v>
      </c>
    </row>
    <row r="5621" spans="1:22" x14ac:dyDescent="0.25">
      <c r="A5621" t="s">
        <v>391</v>
      </c>
      <c r="S5621" s="27"/>
      <c r="V5621" t="str">
        <f t="shared" si="311"/>
        <v/>
      </c>
    </row>
    <row r="5622" spans="1:22" x14ac:dyDescent="0.25">
      <c r="A5622" t="s">
        <v>391</v>
      </c>
      <c r="B5622" t="s">
        <v>218</v>
      </c>
      <c r="C5622">
        <v>171625139</v>
      </c>
      <c r="D5622">
        <v>66</v>
      </c>
      <c r="E5622" t="s">
        <v>90</v>
      </c>
      <c r="G5622">
        <v>62.63</v>
      </c>
      <c r="H5622">
        <v>2017</v>
      </c>
      <c r="I5622">
        <v>6</v>
      </c>
      <c r="J5622">
        <v>9</v>
      </c>
      <c r="K5622">
        <v>13</v>
      </c>
      <c r="L5622">
        <v>27</v>
      </c>
      <c r="M5622" t="s">
        <v>900</v>
      </c>
      <c r="N5622" t="s">
        <v>860</v>
      </c>
      <c r="O5622" t="s">
        <v>799</v>
      </c>
      <c r="Q5622" t="s">
        <v>435</v>
      </c>
      <c r="R5622" t="str">
        <f t="shared" si="312"/>
        <v>Weekday</v>
      </c>
      <c r="S5622" s="27">
        <f t="shared" si="313"/>
        <v>42895</v>
      </c>
      <c r="T5622" t="str">
        <f t="shared" si="314"/>
        <v>D</v>
      </c>
      <c r="V5622" t="str">
        <f t="shared" si="311"/>
        <v>D</v>
      </c>
    </row>
    <row r="5623" spans="1:22" x14ac:dyDescent="0.25">
      <c r="A5623" t="s">
        <v>391</v>
      </c>
      <c r="B5623" t="s">
        <v>218</v>
      </c>
      <c r="C5623">
        <v>153235079</v>
      </c>
      <c r="D5623">
        <v>66</v>
      </c>
      <c r="E5623" t="s">
        <v>90</v>
      </c>
      <c r="G5623">
        <v>62.63</v>
      </c>
      <c r="H5623">
        <v>2015</v>
      </c>
      <c r="I5623">
        <v>11</v>
      </c>
      <c r="J5623">
        <v>16</v>
      </c>
      <c r="K5623">
        <v>11</v>
      </c>
      <c r="L5623">
        <v>40</v>
      </c>
      <c r="M5623" t="s">
        <v>900</v>
      </c>
      <c r="N5623" t="s">
        <v>860</v>
      </c>
      <c r="O5623" t="s">
        <v>799</v>
      </c>
      <c r="Q5623" t="s">
        <v>435</v>
      </c>
      <c r="R5623" t="str">
        <f t="shared" si="312"/>
        <v>Weekday</v>
      </c>
      <c r="S5623" s="27">
        <f t="shared" si="313"/>
        <v>42324</v>
      </c>
      <c r="T5623" t="str">
        <f t="shared" si="314"/>
        <v>D</v>
      </c>
      <c r="V5623" t="str">
        <f t="shared" si="311"/>
        <v>D</v>
      </c>
    </row>
    <row r="5624" spans="1:22" x14ac:dyDescent="0.25">
      <c r="A5624" t="s">
        <v>391</v>
      </c>
      <c r="B5624" t="s">
        <v>218</v>
      </c>
      <c r="C5624">
        <v>172315176</v>
      </c>
      <c r="D5624">
        <v>66</v>
      </c>
      <c r="E5624" t="s">
        <v>90</v>
      </c>
      <c r="G5624">
        <v>62.631</v>
      </c>
      <c r="H5624">
        <v>2017</v>
      </c>
      <c r="I5624">
        <v>8</v>
      </c>
      <c r="J5624">
        <v>19</v>
      </c>
      <c r="K5624">
        <v>15</v>
      </c>
      <c r="L5624">
        <v>55</v>
      </c>
      <c r="M5624" t="s">
        <v>900</v>
      </c>
      <c r="N5624" t="s">
        <v>860</v>
      </c>
      <c r="O5624" t="s">
        <v>799</v>
      </c>
      <c r="Q5624" t="s">
        <v>435</v>
      </c>
      <c r="R5624" t="str">
        <f t="shared" si="312"/>
        <v>Weekend</v>
      </c>
      <c r="S5624" s="27">
        <f t="shared" si="313"/>
        <v>42966</v>
      </c>
      <c r="T5624" t="str">
        <f t="shared" si="314"/>
        <v>D</v>
      </c>
      <c r="V5624" t="str">
        <f t="shared" si="311"/>
        <v>D</v>
      </c>
    </row>
    <row r="5625" spans="1:22" x14ac:dyDescent="0.25">
      <c r="A5625" t="s">
        <v>391</v>
      </c>
      <c r="B5625" t="s">
        <v>218</v>
      </c>
      <c r="C5625">
        <v>142315044</v>
      </c>
      <c r="D5625">
        <v>66</v>
      </c>
      <c r="E5625" t="s">
        <v>90</v>
      </c>
      <c r="G5625">
        <v>62.631</v>
      </c>
      <c r="H5625">
        <v>2014</v>
      </c>
      <c r="I5625">
        <v>8</v>
      </c>
      <c r="J5625">
        <v>15</v>
      </c>
      <c r="K5625">
        <v>22</v>
      </c>
      <c r="L5625">
        <v>15</v>
      </c>
      <c r="M5625" t="s">
        <v>899</v>
      </c>
      <c r="N5625" t="s">
        <v>860</v>
      </c>
      <c r="O5625" t="s">
        <v>799</v>
      </c>
      <c r="Q5625" t="s">
        <v>435</v>
      </c>
      <c r="R5625" t="str">
        <f t="shared" si="312"/>
        <v>Weekday</v>
      </c>
      <c r="S5625" s="27">
        <f t="shared" si="313"/>
        <v>41866</v>
      </c>
      <c r="T5625" t="str">
        <f t="shared" si="314"/>
        <v>S</v>
      </c>
      <c r="V5625" t="str">
        <f t="shared" si="311"/>
        <v>S</v>
      </c>
    </row>
    <row r="5626" spans="1:22" x14ac:dyDescent="0.25">
      <c r="A5626" t="s">
        <v>391</v>
      </c>
      <c r="B5626" t="s">
        <v>218</v>
      </c>
      <c r="C5626">
        <v>162705392</v>
      </c>
      <c r="D5626">
        <v>66</v>
      </c>
      <c r="E5626" t="s">
        <v>90</v>
      </c>
      <c r="G5626">
        <v>62.63</v>
      </c>
      <c r="H5626">
        <v>2016</v>
      </c>
      <c r="I5626">
        <v>9</v>
      </c>
      <c r="J5626">
        <v>23</v>
      </c>
      <c r="K5626">
        <v>18</v>
      </c>
      <c r="L5626">
        <v>30</v>
      </c>
      <c r="M5626" t="s">
        <v>900</v>
      </c>
      <c r="N5626" t="s">
        <v>860</v>
      </c>
      <c r="O5626" t="s">
        <v>799</v>
      </c>
      <c r="Q5626" t="s">
        <v>435</v>
      </c>
      <c r="R5626" t="str">
        <f t="shared" si="312"/>
        <v>Weekday</v>
      </c>
      <c r="S5626" s="27">
        <f t="shared" si="313"/>
        <v>42636</v>
      </c>
      <c r="T5626" t="str">
        <f t="shared" si="314"/>
        <v>D</v>
      </c>
      <c r="V5626" t="str">
        <f t="shared" si="311"/>
        <v>D</v>
      </c>
    </row>
    <row r="5627" spans="1:22" x14ac:dyDescent="0.25">
      <c r="A5627" t="s">
        <v>391</v>
      </c>
      <c r="S5627" s="27"/>
      <c r="V5627" t="str">
        <f t="shared" si="311"/>
        <v/>
      </c>
    </row>
    <row r="5628" spans="1:22" x14ac:dyDescent="0.25">
      <c r="A5628" t="s">
        <v>391</v>
      </c>
      <c r="B5628" t="s">
        <v>218</v>
      </c>
      <c r="C5628">
        <v>161795389</v>
      </c>
      <c r="D5628">
        <v>66</v>
      </c>
      <c r="E5628" t="s">
        <v>90</v>
      </c>
      <c r="G5628">
        <v>62.633000000000003</v>
      </c>
      <c r="H5628">
        <v>2016</v>
      </c>
      <c r="I5628">
        <v>6</v>
      </c>
      <c r="J5628">
        <v>26</v>
      </c>
      <c r="K5628">
        <v>16</v>
      </c>
      <c r="L5628">
        <v>45</v>
      </c>
      <c r="M5628" t="s">
        <v>900</v>
      </c>
      <c r="N5628" t="s">
        <v>171</v>
      </c>
      <c r="O5628" t="s">
        <v>799</v>
      </c>
      <c r="Q5628" t="s">
        <v>435</v>
      </c>
      <c r="R5628" t="str">
        <f t="shared" si="312"/>
        <v>Weekend</v>
      </c>
      <c r="S5628" s="27">
        <f t="shared" si="313"/>
        <v>42547</v>
      </c>
      <c r="T5628" t="str">
        <f t="shared" si="314"/>
        <v>D</v>
      </c>
      <c r="V5628" t="str">
        <f t="shared" si="311"/>
        <v>D</v>
      </c>
    </row>
    <row r="5629" spans="1:22" x14ac:dyDescent="0.25">
      <c r="A5629" t="s">
        <v>391</v>
      </c>
      <c r="S5629" s="27"/>
      <c r="V5629" t="str">
        <f t="shared" si="311"/>
        <v/>
      </c>
    </row>
    <row r="5630" spans="1:22" x14ac:dyDescent="0.25">
      <c r="A5630" t="s">
        <v>391</v>
      </c>
      <c r="B5630" t="s">
        <v>218</v>
      </c>
      <c r="C5630">
        <v>151535075</v>
      </c>
      <c r="D5630">
        <v>66</v>
      </c>
      <c r="E5630" t="s">
        <v>90</v>
      </c>
      <c r="G5630">
        <v>62.634999999999998</v>
      </c>
      <c r="H5630">
        <v>2015</v>
      </c>
      <c r="I5630">
        <v>5</v>
      </c>
      <c r="J5630">
        <v>26</v>
      </c>
      <c r="K5630">
        <v>13</v>
      </c>
      <c r="L5630">
        <v>20</v>
      </c>
      <c r="M5630" t="s">
        <v>900</v>
      </c>
      <c r="N5630" t="s">
        <v>860</v>
      </c>
      <c r="O5630" t="s">
        <v>799</v>
      </c>
      <c r="Q5630" t="s">
        <v>435</v>
      </c>
      <c r="R5630" t="str">
        <f t="shared" si="312"/>
        <v>Weekday</v>
      </c>
      <c r="S5630" s="27">
        <f t="shared" si="313"/>
        <v>42150</v>
      </c>
      <c r="T5630" t="str">
        <f t="shared" si="314"/>
        <v>S</v>
      </c>
      <c r="V5630" t="str">
        <f t="shared" si="311"/>
        <v>S</v>
      </c>
    </row>
    <row r="5631" spans="1:22" x14ac:dyDescent="0.25">
      <c r="A5631" t="s">
        <v>391</v>
      </c>
      <c r="B5631" t="s">
        <v>218</v>
      </c>
      <c r="C5631">
        <v>161735252</v>
      </c>
      <c r="D5631">
        <v>66</v>
      </c>
      <c r="E5631" t="s">
        <v>90</v>
      </c>
      <c r="G5631">
        <v>62.636000000000003</v>
      </c>
      <c r="H5631">
        <v>2016</v>
      </c>
      <c r="I5631">
        <v>6</v>
      </c>
      <c r="J5631">
        <v>21</v>
      </c>
      <c r="K5631">
        <v>8</v>
      </c>
      <c r="L5631">
        <v>59</v>
      </c>
      <c r="M5631" t="s">
        <v>900</v>
      </c>
      <c r="N5631" t="s">
        <v>860</v>
      </c>
      <c r="O5631" t="s">
        <v>799</v>
      </c>
      <c r="Q5631" t="s">
        <v>435</v>
      </c>
      <c r="R5631" t="str">
        <f t="shared" si="312"/>
        <v>Weekday</v>
      </c>
      <c r="S5631" s="27">
        <f t="shared" si="313"/>
        <v>42542</v>
      </c>
      <c r="T5631" t="str">
        <f t="shared" si="314"/>
        <v>D</v>
      </c>
      <c r="V5631" t="str">
        <f t="shared" si="311"/>
        <v>D</v>
      </c>
    </row>
    <row r="5632" spans="1:22" x14ac:dyDescent="0.25">
      <c r="A5632" t="s">
        <v>391</v>
      </c>
      <c r="B5632" t="s">
        <v>218</v>
      </c>
      <c r="C5632">
        <v>140315106</v>
      </c>
      <c r="D5632">
        <v>66</v>
      </c>
      <c r="E5632" t="s">
        <v>90</v>
      </c>
      <c r="G5632">
        <v>62.637</v>
      </c>
      <c r="H5632">
        <v>2014</v>
      </c>
      <c r="I5632">
        <v>1</v>
      </c>
      <c r="J5632">
        <v>30</v>
      </c>
      <c r="K5632">
        <v>15</v>
      </c>
      <c r="L5632">
        <v>46</v>
      </c>
      <c r="M5632" t="s">
        <v>900</v>
      </c>
      <c r="N5632" t="s">
        <v>860</v>
      </c>
      <c r="O5632" t="s">
        <v>799</v>
      </c>
      <c r="Q5632" t="s">
        <v>435</v>
      </c>
      <c r="R5632" t="str">
        <f t="shared" si="312"/>
        <v>Weekday</v>
      </c>
      <c r="S5632" s="27">
        <f t="shared" si="313"/>
        <v>41669</v>
      </c>
      <c r="T5632" t="str">
        <f t="shared" si="314"/>
        <v>S</v>
      </c>
      <c r="V5632" t="str">
        <f t="shared" si="311"/>
        <v>S</v>
      </c>
    </row>
    <row r="5633" spans="1:22" x14ac:dyDescent="0.25">
      <c r="A5633" t="s">
        <v>391</v>
      </c>
      <c r="B5633" t="s">
        <v>218</v>
      </c>
      <c r="C5633">
        <v>173535451</v>
      </c>
      <c r="D5633">
        <v>66</v>
      </c>
      <c r="E5633" t="s">
        <v>90</v>
      </c>
      <c r="G5633">
        <v>62.637</v>
      </c>
      <c r="H5633">
        <v>2017</v>
      </c>
      <c r="I5633">
        <v>12</v>
      </c>
      <c r="J5633">
        <v>15</v>
      </c>
      <c r="K5633">
        <v>12</v>
      </c>
      <c r="L5633">
        <v>36</v>
      </c>
      <c r="M5633" t="s">
        <v>900</v>
      </c>
      <c r="N5633" t="s">
        <v>860</v>
      </c>
      <c r="O5633" t="s">
        <v>799</v>
      </c>
      <c r="Q5633" t="s">
        <v>435</v>
      </c>
      <c r="R5633" t="str">
        <f t="shared" si="312"/>
        <v>Weekday</v>
      </c>
      <c r="S5633" s="27">
        <f t="shared" si="313"/>
        <v>43084</v>
      </c>
      <c r="T5633" t="str">
        <f t="shared" si="314"/>
        <v>D</v>
      </c>
      <c r="V5633" t="str">
        <f t="shared" si="311"/>
        <v>D</v>
      </c>
    </row>
    <row r="5634" spans="1:22" x14ac:dyDescent="0.25">
      <c r="A5634" t="s">
        <v>391</v>
      </c>
      <c r="B5634" t="s">
        <v>218</v>
      </c>
      <c r="C5634">
        <v>171815124</v>
      </c>
      <c r="D5634">
        <v>66</v>
      </c>
      <c r="E5634" t="s">
        <v>90</v>
      </c>
      <c r="G5634">
        <v>62.637</v>
      </c>
      <c r="H5634">
        <v>2017</v>
      </c>
      <c r="I5634">
        <v>6</v>
      </c>
      <c r="J5634">
        <v>4</v>
      </c>
      <c r="K5634">
        <v>10</v>
      </c>
      <c r="L5634">
        <v>40</v>
      </c>
      <c r="M5634" t="s">
        <v>900</v>
      </c>
      <c r="N5634" t="s">
        <v>860</v>
      </c>
      <c r="O5634" t="s">
        <v>799</v>
      </c>
      <c r="Q5634" t="s">
        <v>435</v>
      </c>
      <c r="R5634" t="str">
        <f t="shared" si="312"/>
        <v>Weekend</v>
      </c>
      <c r="S5634" s="27">
        <f t="shared" si="313"/>
        <v>42890</v>
      </c>
      <c r="T5634" t="str">
        <f t="shared" si="314"/>
        <v>D</v>
      </c>
      <c r="V5634" t="str">
        <f t="shared" si="311"/>
        <v>D</v>
      </c>
    </row>
    <row r="5635" spans="1:22" x14ac:dyDescent="0.25">
      <c r="A5635" t="s">
        <v>391</v>
      </c>
      <c r="B5635" t="s">
        <v>218</v>
      </c>
      <c r="C5635">
        <v>170835077</v>
      </c>
      <c r="D5635">
        <v>66</v>
      </c>
      <c r="E5635" t="s">
        <v>90</v>
      </c>
      <c r="G5635">
        <v>62.637</v>
      </c>
      <c r="H5635">
        <v>2017</v>
      </c>
      <c r="I5635">
        <v>3</v>
      </c>
      <c r="J5635">
        <v>23</v>
      </c>
      <c r="K5635">
        <v>13</v>
      </c>
      <c r="L5635">
        <v>36</v>
      </c>
      <c r="M5635" t="s">
        <v>900</v>
      </c>
      <c r="N5635" t="s">
        <v>860</v>
      </c>
      <c r="O5635" t="s">
        <v>799</v>
      </c>
      <c r="Q5635" t="s">
        <v>435</v>
      </c>
      <c r="R5635" t="str">
        <f t="shared" si="312"/>
        <v>Weekday</v>
      </c>
      <c r="S5635" s="27">
        <f t="shared" si="313"/>
        <v>42817</v>
      </c>
      <c r="T5635" t="str">
        <f t="shared" si="314"/>
        <v>D</v>
      </c>
      <c r="V5635" t="str">
        <f t="shared" ref="V5635:V5698" si="315">T5635&amp;U5635</f>
        <v>D</v>
      </c>
    </row>
    <row r="5636" spans="1:22" x14ac:dyDescent="0.25">
      <c r="A5636" t="s">
        <v>391</v>
      </c>
      <c r="B5636" t="s">
        <v>218</v>
      </c>
      <c r="C5636">
        <v>171515136</v>
      </c>
      <c r="D5636">
        <v>66</v>
      </c>
      <c r="E5636" t="s">
        <v>90</v>
      </c>
      <c r="G5636">
        <v>62.637999999999998</v>
      </c>
      <c r="H5636">
        <v>2017</v>
      </c>
      <c r="I5636">
        <v>5</v>
      </c>
      <c r="J5636">
        <v>30</v>
      </c>
      <c r="K5636">
        <v>10</v>
      </c>
      <c r="L5636">
        <v>33</v>
      </c>
      <c r="M5636" t="s">
        <v>900</v>
      </c>
      <c r="N5636" t="s">
        <v>860</v>
      </c>
      <c r="O5636" t="s">
        <v>799</v>
      </c>
      <c r="Q5636" t="s">
        <v>435</v>
      </c>
      <c r="R5636" t="str">
        <f t="shared" si="312"/>
        <v>Weekday</v>
      </c>
      <c r="S5636" s="27">
        <f t="shared" si="313"/>
        <v>42885</v>
      </c>
      <c r="T5636" t="str">
        <f t="shared" si="314"/>
        <v>D</v>
      </c>
      <c r="V5636" t="str">
        <f t="shared" si="315"/>
        <v>D</v>
      </c>
    </row>
    <row r="5637" spans="1:22" x14ac:dyDescent="0.25">
      <c r="A5637" t="s">
        <v>391</v>
      </c>
      <c r="B5637" t="s">
        <v>218</v>
      </c>
      <c r="C5637">
        <v>172335323</v>
      </c>
      <c r="D5637">
        <v>66</v>
      </c>
      <c r="E5637" t="s">
        <v>90</v>
      </c>
      <c r="G5637">
        <v>62.637999999999998</v>
      </c>
      <c r="H5637">
        <v>2017</v>
      </c>
      <c r="I5637">
        <v>8</v>
      </c>
      <c r="J5637">
        <v>20</v>
      </c>
      <c r="K5637">
        <v>21</v>
      </c>
      <c r="L5637">
        <v>0</v>
      </c>
      <c r="M5637" t="s">
        <v>900</v>
      </c>
      <c r="N5637" t="s">
        <v>860</v>
      </c>
      <c r="O5637" t="s">
        <v>799</v>
      </c>
      <c r="Q5637" t="s">
        <v>435</v>
      </c>
      <c r="R5637" t="str">
        <f t="shared" si="312"/>
        <v>Weekend</v>
      </c>
      <c r="S5637" s="27">
        <f t="shared" si="313"/>
        <v>42967</v>
      </c>
      <c r="T5637" t="str">
        <f t="shared" si="314"/>
        <v>D</v>
      </c>
      <c r="V5637" t="str">
        <f t="shared" si="315"/>
        <v>D</v>
      </c>
    </row>
    <row r="5638" spans="1:22" x14ac:dyDescent="0.25">
      <c r="A5638" t="s">
        <v>391</v>
      </c>
      <c r="B5638" t="s">
        <v>218</v>
      </c>
      <c r="C5638">
        <v>152405121</v>
      </c>
      <c r="D5638">
        <v>66</v>
      </c>
      <c r="E5638" t="s">
        <v>90</v>
      </c>
      <c r="G5638">
        <v>62.64</v>
      </c>
      <c r="H5638">
        <v>2015</v>
      </c>
      <c r="I5638">
        <v>8</v>
      </c>
      <c r="J5638">
        <v>28</v>
      </c>
      <c r="K5638">
        <v>8</v>
      </c>
      <c r="L5638">
        <v>31</v>
      </c>
      <c r="M5638" t="s">
        <v>900</v>
      </c>
      <c r="N5638" t="s">
        <v>171</v>
      </c>
      <c r="O5638" t="s">
        <v>799</v>
      </c>
      <c r="Q5638" t="s">
        <v>435</v>
      </c>
      <c r="R5638" t="str">
        <f t="shared" si="312"/>
        <v>Weekday</v>
      </c>
      <c r="S5638" s="27">
        <f t="shared" si="313"/>
        <v>42244</v>
      </c>
      <c r="T5638" t="str">
        <f t="shared" si="314"/>
        <v>S</v>
      </c>
      <c r="V5638" t="str">
        <f t="shared" si="315"/>
        <v>S</v>
      </c>
    </row>
    <row r="5639" spans="1:22" x14ac:dyDescent="0.25">
      <c r="A5639" t="s">
        <v>391</v>
      </c>
      <c r="B5639" t="s">
        <v>218</v>
      </c>
      <c r="C5639">
        <v>130655191</v>
      </c>
      <c r="D5639">
        <v>66</v>
      </c>
      <c r="E5639" t="s">
        <v>90</v>
      </c>
      <c r="G5639">
        <v>62.64</v>
      </c>
      <c r="H5639">
        <v>2013</v>
      </c>
      <c r="I5639">
        <v>3</v>
      </c>
      <c r="J5639">
        <v>2</v>
      </c>
      <c r="K5639">
        <v>11</v>
      </c>
      <c r="L5639">
        <v>44</v>
      </c>
      <c r="M5639" t="s">
        <v>900</v>
      </c>
      <c r="N5639" t="s">
        <v>860</v>
      </c>
      <c r="O5639" t="s">
        <v>799</v>
      </c>
      <c r="Q5639" t="s">
        <v>435</v>
      </c>
      <c r="R5639" t="str">
        <f t="shared" si="312"/>
        <v>Weekend</v>
      </c>
      <c r="S5639" s="27">
        <f t="shared" si="313"/>
        <v>41335</v>
      </c>
      <c r="T5639" t="str">
        <f t="shared" si="314"/>
        <v>S</v>
      </c>
      <c r="V5639" t="str">
        <f t="shared" si="315"/>
        <v>S</v>
      </c>
    </row>
    <row r="5640" spans="1:22" x14ac:dyDescent="0.25">
      <c r="A5640" t="s">
        <v>391</v>
      </c>
      <c r="S5640" s="27"/>
      <c r="V5640" t="str">
        <f t="shared" si="315"/>
        <v/>
      </c>
    </row>
    <row r="5641" spans="1:22" x14ac:dyDescent="0.25">
      <c r="A5641" t="s">
        <v>391</v>
      </c>
      <c r="S5641" s="27"/>
      <c r="V5641" t="str">
        <f t="shared" si="315"/>
        <v/>
      </c>
    </row>
    <row r="5642" spans="1:22" x14ac:dyDescent="0.25">
      <c r="A5642" t="s">
        <v>391</v>
      </c>
      <c r="B5642" t="s">
        <v>218</v>
      </c>
      <c r="C5642">
        <v>162705298</v>
      </c>
      <c r="D5642">
        <v>66</v>
      </c>
      <c r="E5642" t="s">
        <v>90</v>
      </c>
      <c r="G5642">
        <v>62.640999999999998</v>
      </c>
      <c r="H5642">
        <v>2016</v>
      </c>
      <c r="I5642">
        <v>9</v>
      </c>
      <c r="J5642">
        <v>25</v>
      </c>
      <c r="K5642">
        <v>20</v>
      </c>
      <c r="L5642">
        <v>5</v>
      </c>
      <c r="M5642" t="s">
        <v>900</v>
      </c>
      <c r="N5642" t="s">
        <v>171</v>
      </c>
      <c r="O5642" t="s">
        <v>799</v>
      </c>
      <c r="Q5642" t="s">
        <v>435</v>
      </c>
      <c r="R5642" t="str">
        <f t="shared" si="312"/>
        <v>Weekend</v>
      </c>
      <c r="S5642" s="27">
        <f t="shared" si="313"/>
        <v>42638</v>
      </c>
      <c r="T5642" t="str">
        <f t="shared" si="314"/>
        <v>D</v>
      </c>
      <c r="V5642" t="str">
        <f t="shared" si="315"/>
        <v>D</v>
      </c>
    </row>
    <row r="5643" spans="1:22" x14ac:dyDescent="0.25">
      <c r="A5643" t="s">
        <v>391</v>
      </c>
      <c r="S5643" s="27"/>
      <c r="V5643" t="str">
        <f t="shared" si="315"/>
        <v/>
      </c>
    </row>
    <row r="5644" spans="1:22" x14ac:dyDescent="0.25">
      <c r="A5644" t="s">
        <v>391</v>
      </c>
      <c r="S5644" s="27"/>
      <c r="V5644" t="str">
        <f t="shared" si="315"/>
        <v/>
      </c>
    </row>
    <row r="5645" spans="1:22" x14ac:dyDescent="0.25">
      <c r="A5645" t="s">
        <v>391</v>
      </c>
      <c r="B5645" t="s">
        <v>218</v>
      </c>
      <c r="C5645">
        <v>163055309</v>
      </c>
      <c r="D5645">
        <v>66</v>
      </c>
      <c r="E5645" t="s">
        <v>90</v>
      </c>
      <c r="G5645">
        <v>62.643000000000001</v>
      </c>
      <c r="H5645">
        <v>2016</v>
      </c>
      <c r="I5645">
        <v>10</v>
      </c>
      <c r="J5645">
        <v>29</v>
      </c>
      <c r="K5645">
        <v>20</v>
      </c>
      <c r="L5645">
        <v>54</v>
      </c>
      <c r="M5645" t="s">
        <v>900</v>
      </c>
      <c r="N5645" t="s">
        <v>860</v>
      </c>
      <c r="O5645" t="s">
        <v>799</v>
      </c>
      <c r="Q5645" t="s">
        <v>435</v>
      </c>
      <c r="R5645" t="str">
        <f t="shared" si="312"/>
        <v>Weekend</v>
      </c>
      <c r="S5645" s="27">
        <f t="shared" si="313"/>
        <v>42672</v>
      </c>
      <c r="T5645" t="str">
        <f t="shared" si="314"/>
        <v>D</v>
      </c>
      <c r="V5645" t="str">
        <f t="shared" si="315"/>
        <v>D</v>
      </c>
    </row>
    <row r="5646" spans="1:22" x14ac:dyDescent="0.25">
      <c r="A5646" t="s">
        <v>391</v>
      </c>
      <c r="S5646" s="27"/>
      <c r="V5646" t="str">
        <f t="shared" si="315"/>
        <v/>
      </c>
    </row>
    <row r="5647" spans="1:22" x14ac:dyDescent="0.25">
      <c r="A5647" t="s">
        <v>391</v>
      </c>
      <c r="B5647" t="s">
        <v>218</v>
      </c>
      <c r="C5647">
        <v>132715124</v>
      </c>
      <c r="D5647">
        <v>66</v>
      </c>
      <c r="E5647" t="s">
        <v>90</v>
      </c>
      <c r="G5647">
        <v>62.646000000000001</v>
      </c>
      <c r="H5647">
        <v>2013</v>
      </c>
      <c r="I5647">
        <v>9</v>
      </c>
      <c r="J5647">
        <v>27</v>
      </c>
      <c r="K5647">
        <v>19</v>
      </c>
      <c r="L5647">
        <v>39</v>
      </c>
      <c r="M5647" t="s">
        <v>900</v>
      </c>
      <c r="N5647" t="s">
        <v>860</v>
      </c>
      <c r="O5647" t="s">
        <v>799</v>
      </c>
      <c r="Q5647" t="s">
        <v>435</v>
      </c>
      <c r="R5647" t="str">
        <f t="shared" si="312"/>
        <v>Weekday</v>
      </c>
      <c r="S5647" s="27">
        <f t="shared" si="313"/>
        <v>41544</v>
      </c>
      <c r="T5647" t="str">
        <f t="shared" si="314"/>
        <v>S</v>
      </c>
      <c r="V5647" t="str">
        <f t="shared" si="315"/>
        <v>S</v>
      </c>
    </row>
    <row r="5648" spans="1:22" x14ac:dyDescent="0.25">
      <c r="A5648" t="s">
        <v>391</v>
      </c>
      <c r="B5648" t="s">
        <v>218</v>
      </c>
      <c r="C5648">
        <v>151885151</v>
      </c>
      <c r="D5648">
        <v>66</v>
      </c>
      <c r="E5648" t="s">
        <v>90</v>
      </c>
      <c r="G5648">
        <v>62.648000000000003</v>
      </c>
      <c r="H5648">
        <v>2015</v>
      </c>
      <c r="I5648">
        <v>6</v>
      </c>
      <c r="J5648">
        <v>28</v>
      </c>
      <c r="K5648">
        <v>10</v>
      </c>
      <c r="L5648">
        <v>36</v>
      </c>
      <c r="M5648" t="s">
        <v>900</v>
      </c>
      <c r="N5648" t="s">
        <v>860</v>
      </c>
      <c r="O5648" t="s">
        <v>799</v>
      </c>
      <c r="Q5648" t="s">
        <v>435</v>
      </c>
      <c r="R5648" t="str">
        <f t="shared" si="312"/>
        <v>Weekend</v>
      </c>
      <c r="S5648" s="27">
        <f t="shared" si="313"/>
        <v>42183</v>
      </c>
      <c r="T5648" t="str">
        <f t="shared" si="314"/>
        <v>S</v>
      </c>
      <c r="V5648" t="str">
        <f t="shared" si="315"/>
        <v>S</v>
      </c>
    </row>
    <row r="5649" spans="1:22" x14ac:dyDescent="0.25">
      <c r="A5649" t="s">
        <v>391</v>
      </c>
      <c r="B5649" t="s">
        <v>218</v>
      </c>
      <c r="C5649">
        <v>142315049</v>
      </c>
      <c r="D5649">
        <v>66</v>
      </c>
      <c r="E5649" t="s">
        <v>90</v>
      </c>
      <c r="G5649">
        <v>62.648000000000003</v>
      </c>
      <c r="H5649">
        <v>2014</v>
      </c>
      <c r="I5649">
        <v>8</v>
      </c>
      <c r="J5649">
        <v>15</v>
      </c>
      <c r="K5649">
        <v>22</v>
      </c>
      <c r="L5649">
        <v>15</v>
      </c>
      <c r="M5649" t="s">
        <v>900</v>
      </c>
      <c r="N5649" t="s">
        <v>860</v>
      </c>
      <c r="O5649" t="s">
        <v>799</v>
      </c>
      <c r="Q5649" t="s">
        <v>435</v>
      </c>
      <c r="R5649" t="str">
        <f t="shared" si="312"/>
        <v>Weekday</v>
      </c>
      <c r="S5649" s="27">
        <f t="shared" si="313"/>
        <v>41866</v>
      </c>
      <c r="T5649" t="str">
        <f t="shared" si="314"/>
        <v>S</v>
      </c>
      <c r="V5649" t="str">
        <f t="shared" si="315"/>
        <v>S</v>
      </c>
    </row>
    <row r="5650" spans="1:22" x14ac:dyDescent="0.25">
      <c r="A5650" t="s">
        <v>391</v>
      </c>
      <c r="S5650" s="27"/>
      <c r="V5650" t="str">
        <f t="shared" si="315"/>
        <v/>
      </c>
    </row>
    <row r="5651" spans="1:22" x14ac:dyDescent="0.25">
      <c r="A5651" t="s">
        <v>391</v>
      </c>
      <c r="B5651" t="s">
        <v>218</v>
      </c>
      <c r="C5651">
        <v>140915195</v>
      </c>
      <c r="D5651">
        <v>66</v>
      </c>
      <c r="E5651" t="s">
        <v>90</v>
      </c>
      <c r="G5651">
        <v>62.649000000000001</v>
      </c>
      <c r="H5651">
        <v>2014</v>
      </c>
      <c r="I5651">
        <v>3</v>
      </c>
      <c r="J5651">
        <v>23</v>
      </c>
      <c r="K5651">
        <v>16</v>
      </c>
      <c r="L5651">
        <v>0</v>
      </c>
      <c r="M5651" t="s">
        <v>900</v>
      </c>
      <c r="N5651" t="s">
        <v>860</v>
      </c>
      <c r="O5651" t="s">
        <v>799</v>
      </c>
      <c r="Q5651" t="s">
        <v>435</v>
      </c>
      <c r="R5651" t="str">
        <f t="shared" si="312"/>
        <v>Weekend</v>
      </c>
      <c r="S5651" s="27">
        <f t="shared" si="313"/>
        <v>41721</v>
      </c>
      <c r="T5651" t="str">
        <f t="shared" si="314"/>
        <v>S</v>
      </c>
      <c r="V5651" t="str">
        <f t="shared" si="315"/>
        <v>S</v>
      </c>
    </row>
    <row r="5652" spans="1:22" x14ac:dyDescent="0.25">
      <c r="A5652" t="s">
        <v>391</v>
      </c>
      <c r="B5652" t="s">
        <v>218</v>
      </c>
      <c r="C5652">
        <v>161165220</v>
      </c>
      <c r="D5652">
        <v>66</v>
      </c>
      <c r="E5652" t="s">
        <v>90</v>
      </c>
      <c r="G5652">
        <v>62.649000000000001</v>
      </c>
      <c r="H5652">
        <v>2016</v>
      </c>
      <c r="I5652">
        <v>4</v>
      </c>
      <c r="J5652">
        <v>24</v>
      </c>
      <c r="K5652">
        <v>11</v>
      </c>
      <c r="L5652">
        <v>36</v>
      </c>
      <c r="M5652" t="s">
        <v>900</v>
      </c>
      <c r="N5652" t="s">
        <v>860</v>
      </c>
      <c r="O5652" t="s">
        <v>799</v>
      </c>
      <c r="Q5652" t="s">
        <v>435</v>
      </c>
      <c r="R5652" t="str">
        <f t="shared" si="312"/>
        <v>Weekend</v>
      </c>
      <c r="S5652" s="27">
        <f t="shared" si="313"/>
        <v>42484</v>
      </c>
      <c r="T5652" t="str">
        <f t="shared" si="314"/>
        <v>D</v>
      </c>
      <c r="V5652" t="str">
        <f t="shared" si="315"/>
        <v>D</v>
      </c>
    </row>
    <row r="5653" spans="1:22" x14ac:dyDescent="0.25">
      <c r="A5653" t="s">
        <v>391</v>
      </c>
      <c r="B5653" t="s">
        <v>218</v>
      </c>
      <c r="C5653">
        <v>173535441</v>
      </c>
      <c r="D5653">
        <v>66</v>
      </c>
      <c r="E5653" t="s">
        <v>90</v>
      </c>
      <c r="G5653">
        <v>62.65</v>
      </c>
      <c r="H5653">
        <v>2017</v>
      </c>
      <c r="I5653">
        <v>12</v>
      </c>
      <c r="J5653">
        <v>15</v>
      </c>
      <c r="K5653">
        <v>12</v>
      </c>
      <c r="L5653">
        <v>4</v>
      </c>
      <c r="M5653" t="s">
        <v>900</v>
      </c>
      <c r="N5653" t="s">
        <v>170</v>
      </c>
      <c r="O5653" t="s">
        <v>799</v>
      </c>
      <c r="Q5653" t="s">
        <v>435</v>
      </c>
      <c r="R5653" t="str">
        <f t="shared" si="312"/>
        <v>Weekday</v>
      </c>
      <c r="S5653" s="27">
        <f t="shared" si="313"/>
        <v>43084</v>
      </c>
      <c r="T5653" t="str">
        <f t="shared" si="314"/>
        <v>D</v>
      </c>
      <c r="V5653" t="str">
        <f t="shared" si="315"/>
        <v>D</v>
      </c>
    </row>
    <row r="5654" spans="1:22" x14ac:dyDescent="0.25">
      <c r="A5654" t="s">
        <v>391</v>
      </c>
      <c r="S5654" s="27"/>
      <c r="V5654" t="str">
        <f t="shared" si="315"/>
        <v/>
      </c>
    </row>
    <row r="5655" spans="1:22" x14ac:dyDescent="0.25">
      <c r="A5655" t="s">
        <v>391</v>
      </c>
      <c r="B5655" t="s">
        <v>218</v>
      </c>
      <c r="C5655">
        <v>132725081</v>
      </c>
      <c r="D5655">
        <v>66</v>
      </c>
      <c r="E5655" t="s">
        <v>90</v>
      </c>
      <c r="G5655">
        <v>62.65</v>
      </c>
      <c r="H5655">
        <v>2013</v>
      </c>
      <c r="I5655">
        <v>9</v>
      </c>
      <c r="J5655">
        <v>28</v>
      </c>
      <c r="K5655">
        <v>17</v>
      </c>
      <c r="L5655">
        <v>30</v>
      </c>
      <c r="M5655" t="s">
        <v>900</v>
      </c>
      <c r="N5655" t="s">
        <v>860</v>
      </c>
      <c r="O5655" t="s">
        <v>799</v>
      </c>
      <c r="Q5655" t="s">
        <v>435</v>
      </c>
      <c r="R5655" t="str">
        <f t="shared" si="312"/>
        <v>Weekend</v>
      </c>
      <c r="S5655" s="27">
        <f t="shared" si="313"/>
        <v>41545</v>
      </c>
      <c r="T5655" t="str">
        <f t="shared" si="314"/>
        <v>S</v>
      </c>
      <c r="V5655" t="str">
        <f t="shared" si="315"/>
        <v>S</v>
      </c>
    </row>
    <row r="5656" spans="1:22" x14ac:dyDescent="0.25">
      <c r="A5656" t="s">
        <v>391</v>
      </c>
      <c r="B5656" t="s">
        <v>218</v>
      </c>
      <c r="C5656">
        <v>162195120</v>
      </c>
      <c r="D5656">
        <v>66</v>
      </c>
      <c r="E5656" t="s">
        <v>90</v>
      </c>
      <c r="G5656">
        <v>62.651000000000003</v>
      </c>
      <c r="H5656">
        <v>2016</v>
      </c>
      <c r="I5656">
        <v>8</v>
      </c>
      <c r="J5656">
        <v>6</v>
      </c>
      <c r="K5656">
        <v>11</v>
      </c>
      <c r="L5656">
        <v>42</v>
      </c>
      <c r="M5656" t="s">
        <v>900</v>
      </c>
      <c r="N5656" t="s">
        <v>171</v>
      </c>
      <c r="O5656" t="s">
        <v>799</v>
      </c>
      <c r="Q5656" t="s">
        <v>435</v>
      </c>
      <c r="R5656" t="str">
        <f t="shared" si="312"/>
        <v>Weekend</v>
      </c>
      <c r="S5656" s="27">
        <f t="shared" si="313"/>
        <v>42588</v>
      </c>
      <c r="T5656" t="str">
        <f t="shared" si="314"/>
        <v>D</v>
      </c>
      <c r="V5656" t="str">
        <f t="shared" si="315"/>
        <v>D</v>
      </c>
    </row>
    <row r="5657" spans="1:22" x14ac:dyDescent="0.25">
      <c r="A5657" t="s">
        <v>391</v>
      </c>
      <c r="B5657" t="s">
        <v>218</v>
      </c>
      <c r="C5657">
        <v>142635115</v>
      </c>
      <c r="D5657">
        <v>66</v>
      </c>
      <c r="E5657" t="s">
        <v>90</v>
      </c>
      <c r="G5657">
        <v>62.652000000000001</v>
      </c>
      <c r="H5657">
        <v>2014</v>
      </c>
      <c r="I5657">
        <v>9</v>
      </c>
      <c r="J5657">
        <v>20</v>
      </c>
      <c r="K5657">
        <v>10</v>
      </c>
      <c r="L5657">
        <v>30</v>
      </c>
      <c r="M5657" t="s">
        <v>900</v>
      </c>
      <c r="N5657" t="s">
        <v>171</v>
      </c>
      <c r="O5657" t="s">
        <v>799</v>
      </c>
      <c r="Q5657" t="s">
        <v>435</v>
      </c>
      <c r="R5657" t="str">
        <f t="shared" si="312"/>
        <v>Weekend</v>
      </c>
      <c r="S5657" s="27">
        <f t="shared" si="313"/>
        <v>41902</v>
      </c>
      <c r="T5657" t="str">
        <f t="shared" si="314"/>
        <v>S</v>
      </c>
      <c r="V5657" t="str">
        <f t="shared" si="315"/>
        <v>S</v>
      </c>
    </row>
    <row r="5658" spans="1:22" x14ac:dyDescent="0.25">
      <c r="A5658" t="s">
        <v>391</v>
      </c>
      <c r="S5658" s="27"/>
      <c r="V5658" t="str">
        <f t="shared" si="315"/>
        <v/>
      </c>
    </row>
    <row r="5659" spans="1:22" x14ac:dyDescent="0.25">
      <c r="A5659" t="s">
        <v>391</v>
      </c>
      <c r="B5659" t="s">
        <v>218</v>
      </c>
      <c r="C5659">
        <v>141115279</v>
      </c>
      <c r="D5659">
        <v>66</v>
      </c>
      <c r="E5659" t="s">
        <v>90</v>
      </c>
      <c r="G5659">
        <v>62.655999999999999</v>
      </c>
      <c r="H5659">
        <v>2014</v>
      </c>
      <c r="I5659">
        <v>4</v>
      </c>
      <c r="J5659">
        <v>20</v>
      </c>
      <c r="K5659">
        <v>14</v>
      </c>
      <c r="L5659">
        <v>20</v>
      </c>
      <c r="M5659" t="s">
        <v>900</v>
      </c>
      <c r="N5659" t="s">
        <v>404</v>
      </c>
      <c r="O5659" t="s">
        <v>799</v>
      </c>
      <c r="Q5659" t="s">
        <v>435</v>
      </c>
      <c r="R5659" t="str">
        <f t="shared" si="312"/>
        <v>Weekend</v>
      </c>
      <c r="S5659" s="27">
        <f t="shared" si="313"/>
        <v>41749</v>
      </c>
      <c r="T5659" t="str">
        <f t="shared" si="314"/>
        <v>S</v>
      </c>
      <c r="V5659" t="str">
        <f t="shared" si="315"/>
        <v>S</v>
      </c>
    </row>
    <row r="5660" spans="1:22" x14ac:dyDescent="0.25">
      <c r="A5660" t="s">
        <v>391</v>
      </c>
      <c r="B5660" t="s">
        <v>218</v>
      </c>
      <c r="C5660">
        <v>153075480</v>
      </c>
      <c r="D5660">
        <v>66</v>
      </c>
      <c r="E5660" t="s">
        <v>90</v>
      </c>
      <c r="G5660">
        <v>62.655000000000001</v>
      </c>
      <c r="H5660">
        <v>2015</v>
      </c>
      <c r="I5660">
        <v>11</v>
      </c>
      <c r="J5660">
        <v>3</v>
      </c>
      <c r="K5660">
        <v>5</v>
      </c>
      <c r="L5660">
        <v>20</v>
      </c>
      <c r="M5660" t="s">
        <v>900</v>
      </c>
      <c r="N5660" t="s">
        <v>860</v>
      </c>
      <c r="O5660" t="s">
        <v>799</v>
      </c>
      <c r="Q5660" t="s">
        <v>435</v>
      </c>
      <c r="R5660" t="str">
        <f t="shared" si="312"/>
        <v>Weekday</v>
      </c>
      <c r="S5660" s="27">
        <f t="shared" si="313"/>
        <v>42311</v>
      </c>
      <c r="T5660" t="str">
        <f t="shared" si="314"/>
        <v>D</v>
      </c>
      <c r="V5660" t="str">
        <f t="shared" si="315"/>
        <v>D</v>
      </c>
    </row>
    <row r="5661" spans="1:22" x14ac:dyDescent="0.25">
      <c r="A5661" t="s">
        <v>391</v>
      </c>
      <c r="S5661" s="27"/>
      <c r="V5661" t="str">
        <f t="shared" si="315"/>
        <v/>
      </c>
    </row>
    <row r="5662" spans="1:22" x14ac:dyDescent="0.25">
      <c r="A5662" t="s">
        <v>391</v>
      </c>
      <c r="B5662" t="s">
        <v>218</v>
      </c>
      <c r="C5662">
        <v>153415260</v>
      </c>
      <c r="D5662">
        <v>66</v>
      </c>
      <c r="E5662" t="s">
        <v>90</v>
      </c>
      <c r="G5662">
        <v>62.658000000000001</v>
      </c>
      <c r="H5662">
        <v>2015</v>
      </c>
      <c r="I5662">
        <v>12</v>
      </c>
      <c r="J5662">
        <v>7</v>
      </c>
      <c r="K5662">
        <v>11</v>
      </c>
      <c r="L5662">
        <v>55</v>
      </c>
      <c r="M5662" t="s">
        <v>900</v>
      </c>
      <c r="N5662" t="s">
        <v>404</v>
      </c>
      <c r="O5662" t="s">
        <v>799</v>
      </c>
      <c r="Q5662" t="s">
        <v>435</v>
      </c>
      <c r="R5662" t="str">
        <f t="shared" si="312"/>
        <v>Weekday</v>
      </c>
      <c r="S5662" s="27">
        <f t="shared" si="313"/>
        <v>42345</v>
      </c>
      <c r="T5662" t="str">
        <f t="shared" si="314"/>
        <v>D</v>
      </c>
      <c r="V5662" t="str">
        <f t="shared" si="315"/>
        <v>D</v>
      </c>
    </row>
    <row r="5663" spans="1:22" x14ac:dyDescent="0.25">
      <c r="A5663" t="s">
        <v>391</v>
      </c>
      <c r="S5663" s="27"/>
      <c r="V5663" t="str">
        <f t="shared" si="315"/>
        <v/>
      </c>
    </row>
    <row r="5664" spans="1:22" x14ac:dyDescent="0.25">
      <c r="A5664" t="s">
        <v>391</v>
      </c>
      <c r="B5664" t="s">
        <v>218</v>
      </c>
      <c r="C5664">
        <v>141145206</v>
      </c>
      <c r="D5664">
        <v>66</v>
      </c>
      <c r="E5664" t="s">
        <v>90</v>
      </c>
      <c r="G5664">
        <v>62.66</v>
      </c>
      <c r="H5664">
        <v>2014</v>
      </c>
      <c r="I5664">
        <v>4</v>
      </c>
      <c r="J5664">
        <v>24</v>
      </c>
      <c r="K5664">
        <v>13</v>
      </c>
      <c r="L5664">
        <v>45</v>
      </c>
      <c r="M5664" t="s">
        <v>900</v>
      </c>
      <c r="N5664" t="s">
        <v>860</v>
      </c>
      <c r="O5664" t="s">
        <v>799</v>
      </c>
      <c r="Q5664" t="s">
        <v>435</v>
      </c>
      <c r="R5664" t="str">
        <f t="shared" si="312"/>
        <v>Weekday</v>
      </c>
      <c r="S5664" s="27">
        <f t="shared" si="313"/>
        <v>41753</v>
      </c>
      <c r="T5664" t="str">
        <f t="shared" si="314"/>
        <v>S</v>
      </c>
      <c r="V5664" t="str">
        <f t="shared" si="315"/>
        <v>S</v>
      </c>
    </row>
    <row r="5665" spans="1:22" x14ac:dyDescent="0.25">
      <c r="A5665" t="s">
        <v>391</v>
      </c>
      <c r="B5665" t="s">
        <v>218</v>
      </c>
      <c r="C5665">
        <v>162905006</v>
      </c>
      <c r="D5665">
        <v>66</v>
      </c>
      <c r="E5665" t="s">
        <v>90</v>
      </c>
      <c r="G5665">
        <v>62.661000000000001</v>
      </c>
      <c r="H5665">
        <v>2016</v>
      </c>
      <c r="I5665">
        <v>10</v>
      </c>
      <c r="J5665">
        <v>15</v>
      </c>
      <c r="K5665">
        <v>22</v>
      </c>
      <c r="L5665">
        <v>45</v>
      </c>
      <c r="M5665" t="s">
        <v>900</v>
      </c>
      <c r="N5665" t="s">
        <v>860</v>
      </c>
      <c r="O5665" t="s">
        <v>799</v>
      </c>
      <c r="Q5665" t="s">
        <v>435</v>
      </c>
      <c r="R5665" t="str">
        <f t="shared" si="312"/>
        <v>Weekend</v>
      </c>
      <c r="S5665" s="27">
        <f t="shared" si="313"/>
        <v>42658</v>
      </c>
      <c r="T5665" t="str">
        <f t="shared" si="314"/>
        <v>D</v>
      </c>
      <c r="V5665" t="str">
        <f t="shared" si="315"/>
        <v>D</v>
      </c>
    </row>
    <row r="5666" spans="1:22" x14ac:dyDescent="0.25">
      <c r="A5666" t="s">
        <v>391</v>
      </c>
      <c r="B5666" t="s">
        <v>218</v>
      </c>
      <c r="C5666">
        <v>161225125</v>
      </c>
      <c r="D5666">
        <v>66</v>
      </c>
      <c r="E5666" t="s">
        <v>90</v>
      </c>
      <c r="G5666">
        <v>62.661000000000001</v>
      </c>
      <c r="H5666">
        <v>2016</v>
      </c>
      <c r="I5666">
        <v>4</v>
      </c>
      <c r="J5666">
        <v>30</v>
      </c>
      <c r="K5666">
        <v>13</v>
      </c>
      <c r="L5666">
        <v>39</v>
      </c>
      <c r="M5666" t="s">
        <v>900</v>
      </c>
      <c r="N5666" t="s">
        <v>860</v>
      </c>
      <c r="O5666" t="s">
        <v>799</v>
      </c>
      <c r="Q5666" t="s">
        <v>435</v>
      </c>
      <c r="R5666" t="str">
        <f t="shared" si="312"/>
        <v>Weekend</v>
      </c>
      <c r="S5666" s="27">
        <f t="shared" si="313"/>
        <v>42490</v>
      </c>
      <c r="T5666" t="str">
        <f t="shared" si="314"/>
        <v>D</v>
      </c>
      <c r="V5666" t="str">
        <f t="shared" si="315"/>
        <v>D</v>
      </c>
    </row>
    <row r="5667" spans="1:22" x14ac:dyDescent="0.25">
      <c r="A5667" t="s">
        <v>391</v>
      </c>
      <c r="S5667" s="27"/>
      <c r="V5667" t="str">
        <f t="shared" si="315"/>
        <v/>
      </c>
    </row>
    <row r="5668" spans="1:22" x14ac:dyDescent="0.25">
      <c r="A5668" t="s">
        <v>391</v>
      </c>
      <c r="B5668" t="s">
        <v>218</v>
      </c>
      <c r="C5668">
        <v>130885084</v>
      </c>
      <c r="D5668">
        <v>66</v>
      </c>
      <c r="E5668" t="s">
        <v>90</v>
      </c>
      <c r="G5668">
        <v>62.643000000000001</v>
      </c>
      <c r="H5668">
        <v>2013</v>
      </c>
      <c r="I5668">
        <v>3</v>
      </c>
      <c r="J5668">
        <v>27</v>
      </c>
      <c r="K5668">
        <v>11</v>
      </c>
      <c r="L5668">
        <v>3</v>
      </c>
      <c r="M5668" t="s">
        <v>900</v>
      </c>
      <c r="N5668" t="s">
        <v>860</v>
      </c>
      <c r="O5668" t="s">
        <v>799</v>
      </c>
      <c r="Q5668" t="s">
        <v>435</v>
      </c>
      <c r="R5668" t="str">
        <f t="shared" si="312"/>
        <v>Weekday</v>
      </c>
      <c r="S5668" s="27">
        <f t="shared" si="313"/>
        <v>41360</v>
      </c>
      <c r="T5668" t="str">
        <f t="shared" si="314"/>
        <v>S</v>
      </c>
      <c r="V5668" t="str">
        <f t="shared" si="315"/>
        <v>S</v>
      </c>
    </row>
    <row r="5669" spans="1:22" x14ac:dyDescent="0.25">
      <c r="A5669" t="s">
        <v>391</v>
      </c>
      <c r="B5669" t="s">
        <v>218</v>
      </c>
      <c r="C5669">
        <v>171795125</v>
      </c>
      <c r="D5669">
        <v>66</v>
      </c>
      <c r="E5669" t="s">
        <v>90</v>
      </c>
      <c r="G5669">
        <v>62.662999999999997</v>
      </c>
      <c r="H5669">
        <v>2017</v>
      </c>
      <c r="I5669">
        <v>6</v>
      </c>
      <c r="J5669">
        <v>27</v>
      </c>
      <c r="K5669">
        <v>12</v>
      </c>
      <c r="L5669">
        <v>31</v>
      </c>
      <c r="M5669" t="s">
        <v>899</v>
      </c>
      <c r="N5669" t="s">
        <v>860</v>
      </c>
      <c r="O5669" t="s">
        <v>799</v>
      </c>
      <c r="Q5669" t="s">
        <v>435</v>
      </c>
      <c r="R5669" t="str">
        <f t="shared" si="312"/>
        <v>Weekday</v>
      </c>
      <c r="S5669" s="27">
        <f t="shared" si="313"/>
        <v>42913</v>
      </c>
      <c r="T5669" t="str">
        <f t="shared" si="314"/>
        <v>D</v>
      </c>
      <c r="V5669" t="str">
        <f t="shared" si="315"/>
        <v>D</v>
      </c>
    </row>
    <row r="5670" spans="1:22" x14ac:dyDescent="0.25">
      <c r="A5670" t="s">
        <v>391</v>
      </c>
      <c r="B5670" t="s">
        <v>218</v>
      </c>
      <c r="C5670">
        <v>141525088</v>
      </c>
      <c r="D5670">
        <v>66</v>
      </c>
      <c r="E5670" t="s">
        <v>90</v>
      </c>
      <c r="G5670">
        <v>62.664000000000001</v>
      </c>
      <c r="H5670">
        <v>2014</v>
      </c>
      <c r="I5670">
        <v>6</v>
      </c>
      <c r="J5670">
        <v>1</v>
      </c>
      <c r="K5670">
        <v>10</v>
      </c>
      <c r="L5670">
        <v>10</v>
      </c>
      <c r="M5670" t="s">
        <v>900</v>
      </c>
      <c r="N5670" t="s">
        <v>860</v>
      </c>
      <c r="O5670" t="s">
        <v>799</v>
      </c>
      <c r="Q5670" t="s">
        <v>435</v>
      </c>
      <c r="R5670" t="str">
        <f t="shared" si="312"/>
        <v>Weekend</v>
      </c>
      <c r="S5670" s="27">
        <f t="shared" si="313"/>
        <v>41791</v>
      </c>
      <c r="T5670" t="str">
        <f t="shared" si="314"/>
        <v>S</v>
      </c>
      <c r="V5670" t="str">
        <f t="shared" si="315"/>
        <v>S</v>
      </c>
    </row>
    <row r="5671" spans="1:22" x14ac:dyDescent="0.25">
      <c r="A5671" t="s">
        <v>391</v>
      </c>
      <c r="B5671" t="s">
        <v>218</v>
      </c>
      <c r="C5671">
        <v>170095286</v>
      </c>
      <c r="D5671">
        <v>66</v>
      </c>
      <c r="E5671" t="s">
        <v>90</v>
      </c>
      <c r="G5671">
        <v>62.662999999999997</v>
      </c>
      <c r="H5671">
        <v>2017</v>
      </c>
      <c r="I5671">
        <v>1</v>
      </c>
      <c r="J5671">
        <v>9</v>
      </c>
      <c r="K5671">
        <v>13</v>
      </c>
      <c r="L5671">
        <v>47</v>
      </c>
      <c r="M5671" t="s">
        <v>900</v>
      </c>
      <c r="N5671" t="s">
        <v>860</v>
      </c>
      <c r="O5671" t="s">
        <v>799</v>
      </c>
      <c r="Q5671" t="s">
        <v>435</v>
      </c>
      <c r="R5671" t="str">
        <f t="shared" si="312"/>
        <v>Weekday</v>
      </c>
      <c r="S5671" s="27">
        <f t="shared" si="313"/>
        <v>42744</v>
      </c>
      <c r="T5671" t="str">
        <f t="shared" si="314"/>
        <v>D</v>
      </c>
      <c r="V5671" t="str">
        <f t="shared" si="315"/>
        <v>D</v>
      </c>
    </row>
    <row r="5672" spans="1:22" x14ac:dyDescent="0.25">
      <c r="A5672" t="s">
        <v>391</v>
      </c>
      <c r="B5672" t="s">
        <v>218</v>
      </c>
      <c r="C5672">
        <v>133235278</v>
      </c>
      <c r="D5672">
        <v>66</v>
      </c>
      <c r="E5672" t="s">
        <v>90</v>
      </c>
      <c r="G5672">
        <v>62.665999999999997</v>
      </c>
      <c r="H5672">
        <v>2013</v>
      </c>
      <c r="I5672">
        <v>11</v>
      </c>
      <c r="J5672">
        <v>15</v>
      </c>
      <c r="K5672">
        <v>19</v>
      </c>
      <c r="L5672">
        <v>57</v>
      </c>
      <c r="M5672" t="s">
        <v>900</v>
      </c>
      <c r="N5672" t="s">
        <v>860</v>
      </c>
      <c r="O5672" t="s">
        <v>799</v>
      </c>
      <c r="Q5672" t="s">
        <v>435</v>
      </c>
      <c r="R5672" t="str">
        <f t="shared" si="312"/>
        <v>Weekday</v>
      </c>
      <c r="S5672" s="27">
        <f t="shared" si="313"/>
        <v>41593</v>
      </c>
      <c r="T5672" t="str">
        <f t="shared" si="314"/>
        <v>S</v>
      </c>
      <c r="V5672" t="str">
        <f t="shared" si="315"/>
        <v>S</v>
      </c>
    </row>
    <row r="5673" spans="1:22" x14ac:dyDescent="0.25">
      <c r="A5673" t="s">
        <v>391</v>
      </c>
      <c r="B5673" t="s">
        <v>218</v>
      </c>
      <c r="C5673">
        <v>160785163</v>
      </c>
      <c r="D5673">
        <v>66</v>
      </c>
      <c r="E5673" t="s">
        <v>90</v>
      </c>
      <c r="G5673">
        <v>62.67</v>
      </c>
      <c r="H5673">
        <v>2016</v>
      </c>
      <c r="I5673">
        <v>3</v>
      </c>
      <c r="J5673">
        <v>18</v>
      </c>
      <c r="K5673">
        <v>12</v>
      </c>
      <c r="L5673">
        <v>5</v>
      </c>
      <c r="M5673" t="s">
        <v>900</v>
      </c>
      <c r="N5673" t="s">
        <v>860</v>
      </c>
      <c r="O5673" t="s">
        <v>799</v>
      </c>
      <c r="Q5673" t="s">
        <v>435</v>
      </c>
      <c r="R5673" t="str">
        <f t="shared" si="312"/>
        <v>Weekday</v>
      </c>
      <c r="S5673" s="27">
        <f t="shared" si="313"/>
        <v>42447</v>
      </c>
      <c r="T5673" t="str">
        <f t="shared" si="314"/>
        <v>D</v>
      </c>
      <c r="V5673" t="str">
        <f t="shared" si="315"/>
        <v>D</v>
      </c>
    </row>
    <row r="5674" spans="1:22" x14ac:dyDescent="0.25">
      <c r="A5674" t="s">
        <v>391</v>
      </c>
      <c r="S5674" s="27"/>
      <c r="V5674" t="str">
        <f t="shared" si="315"/>
        <v/>
      </c>
    </row>
    <row r="5675" spans="1:22" x14ac:dyDescent="0.25">
      <c r="A5675" t="s">
        <v>391</v>
      </c>
      <c r="B5675" t="s">
        <v>218</v>
      </c>
      <c r="C5675">
        <v>151735156</v>
      </c>
      <c r="D5675">
        <v>66</v>
      </c>
      <c r="E5675" t="s">
        <v>90</v>
      </c>
      <c r="G5675">
        <v>62.673000000000002</v>
      </c>
      <c r="H5675">
        <v>2015</v>
      </c>
      <c r="I5675">
        <v>6</v>
      </c>
      <c r="J5675">
        <v>21</v>
      </c>
      <c r="K5675">
        <v>18</v>
      </c>
      <c r="L5675">
        <v>15</v>
      </c>
      <c r="M5675" t="s">
        <v>900</v>
      </c>
      <c r="N5675" t="s">
        <v>860</v>
      </c>
      <c r="O5675" t="s">
        <v>799</v>
      </c>
      <c r="Q5675" t="s">
        <v>435</v>
      </c>
      <c r="R5675" t="str">
        <f t="shared" si="312"/>
        <v>Weekend</v>
      </c>
      <c r="S5675" s="27">
        <f t="shared" si="313"/>
        <v>42176</v>
      </c>
      <c r="T5675" t="str">
        <f t="shared" si="314"/>
        <v>S</v>
      </c>
      <c r="V5675" t="str">
        <f t="shared" si="315"/>
        <v>S</v>
      </c>
    </row>
    <row r="5676" spans="1:22" x14ac:dyDescent="0.25">
      <c r="A5676" t="s">
        <v>391</v>
      </c>
      <c r="B5676" t="s">
        <v>218</v>
      </c>
      <c r="C5676">
        <v>161765166</v>
      </c>
      <c r="D5676">
        <v>66</v>
      </c>
      <c r="E5676" t="s">
        <v>90</v>
      </c>
      <c r="G5676">
        <v>62.673999999999999</v>
      </c>
      <c r="H5676">
        <v>2016</v>
      </c>
      <c r="I5676">
        <v>6</v>
      </c>
      <c r="J5676">
        <v>23</v>
      </c>
      <c r="K5676">
        <v>13</v>
      </c>
      <c r="L5676">
        <v>25</v>
      </c>
      <c r="M5676" t="s">
        <v>900</v>
      </c>
      <c r="N5676" t="s">
        <v>860</v>
      </c>
      <c r="O5676" t="s">
        <v>799</v>
      </c>
      <c r="Q5676" t="s">
        <v>435</v>
      </c>
      <c r="R5676" t="str">
        <f t="shared" si="312"/>
        <v>Weekday</v>
      </c>
      <c r="S5676" s="27">
        <f t="shared" si="313"/>
        <v>42544</v>
      </c>
      <c r="T5676" t="str">
        <f t="shared" si="314"/>
        <v>D</v>
      </c>
      <c r="V5676" t="str">
        <f t="shared" si="315"/>
        <v>D</v>
      </c>
    </row>
    <row r="5677" spans="1:22" x14ac:dyDescent="0.25">
      <c r="A5677" t="s">
        <v>391</v>
      </c>
      <c r="B5677" t="s">
        <v>218</v>
      </c>
      <c r="C5677">
        <v>132765125</v>
      </c>
      <c r="D5677">
        <v>66</v>
      </c>
      <c r="E5677" t="s">
        <v>90</v>
      </c>
      <c r="G5677">
        <v>62.673999999999999</v>
      </c>
      <c r="H5677">
        <v>2013</v>
      </c>
      <c r="I5677">
        <v>9</v>
      </c>
      <c r="J5677">
        <v>30</v>
      </c>
      <c r="K5677">
        <v>15</v>
      </c>
      <c r="L5677">
        <v>20</v>
      </c>
      <c r="M5677" t="s">
        <v>900</v>
      </c>
      <c r="N5677" t="s">
        <v>860</v>
      </c>
      <c r="O5677" t="s">
        <v>799</v>
      </c>
      <c r="Q5677" t="s">
        <v>435</v>
      </c>
      <c r="R5677" t="str">
        <f t="shared" si="312"/>
        <v>Weekday</v>
      </c>
      <c r="S5677" s="27">
        <f t="shared" si="313"/>
        <v>41547</v>
      </c>
      <c r="T5677" t="str">
        <f t="shared" si="314"/>
        <v>S</v>
      </c>
      <c r="V5677" t="str">
        <f t="shared" si="315"/>
        <v>S</v>
      </c>
    </row>
    <row r="5678" spans="1:22" x14ac:dyDescent="0.25">
      <c r="A5678" t="s">
        <v>391</v>
      </c>
      <c r="B5678" t="s">
        <v>218</v>
      </c>
      <c r="C5678">
        <v>141035075</v>
      </c>
      <c r="D5678">
        <v>66</v>
      </c>
      <c r="E5678" t="s">
        <v>90</v>
      </c>
      <c r="G5678">
        <v>62.676000000000002</v>
      </c>
      <c r="H5678">
        <v>2014</v>
      </c>
      <c r="I5678">
        <v>4</v>
      </c>
      <c r="J5678">
        <v>11</v>
      </c>
      <c r="K5678">
        <v>7</v>
      </c>
      <c r="L5678">
        <v>58</v>
      </c>
      <c r="M5678" t="s">
        <v>900</v>
      </c>
      <c r="N5678" t="s">
        <v>404</v>
      </c>
      <c r="O5678" t="s">
        <v>799</v>
      </c>
      <c r="Q5678" t="s">
        <v>435</v>
      </c>
      <c r="R5678" t="str">
        <f t="shared" si="312"/>
        <v>Weekday</v>
      </c>
      <c r="S5678" s="27">
        <f t="shared" si="313"/>
        <v>41740</v>
      </c>
      <c r="T5678" t="str">
        <f t="shared" si="314"/>
        <v>S</v>
      </c>
      <c r="V5678" t="str">
        <f t="shared" si="315"/>
        <v>S</v>
      </c>
    </row>
    <row r="5679" spans="1:22" x14ac:dyDescent="0.25">
      <c r="A5679" t="s">
        <v>391</v>
      </c>
      <c r="S5679" s="27"/>
      <c r="V5679" t="str">
        <f t="shared" si="315"/>
        <v/>
      </c>
    </row>
    <row r="5680" spans="1:22" x14ac:dyDescent="0.25">
      <c r="A5680" t="s">
        <v>391</v>
      </c>
      <c r="B5680" t="s">
        <v>218</v>
      </c>
      <c r="C5680">
        <v>141495055</v>
      </c>
      <c r="D5680">
        <v>66</v>
      </c>
      <c r="E5680" t="s">
        <v>90</v>
      </c>
      <c r="G5680">
        <v>62.677</v>
      </c>
      <c r="H5680">
        <v>2014</v>
      </c>
      <c r="I5680">
        <v>5</v>
      </c>
      <c r="J5680">
        <v>28</v>
      </c>
      <c r="K5680">
        <v>11</v>
      </c>
      <c r="L5680">
        <v>15</v>
      </c>
      <c r="M5680" t="s">
        <v>900</v>
      </c>
      <c r="N5680" t="s">
        <v>404</v>
      </c>
      <c r="O5680" t="s">
        <v>799</v>
      </c>
      <c r="Q5680" t="s">
        <v>435</v>
      </c>
      <c r="R5680" t="str">
        <f t="shared" si="312"/>
        <v>Weekday</v>
      </c>
      <c r="S5680" s="27">
        <f t="shared" si="313"/>
        <v>41787</v>
      </c>
      <c r="T5680" t="str">
        <f t="shared" si="314"/>
        <v>S</v>
      </c>
      <c r="V5680" t="str">
        <f t="shared" si="315"/>
        <v>S</v>
      </c>
    </row>
    <row r="5681" spans="1:22" x14ac:dyDescent="0.25">
      <c r="A5681" t="s">
        <v>391</v>
      </c>
      <c r="B5681" t="s">
        <v>218</v>
      </c>
      <c r="C5681">
        <v>162495083</v>
      </c>
      <c r="D5681">
        <v>66</v>
      </c>
      <c r="E5681" t="s">
        <v>90</v>
      </c>
      <c r="G5681">
        <v>62.676000000000002</v>
      </c>
      <c r="H5681">
        <v>2016</v>
      </c>
      <c r="I5681">
        <v>9</v>
      </c>
      <c r="J5681">
        <v>3</v>
      </c>
      <c r="K5681">
        <v>10</v>
      </c>
      <c r="L5681">
        <v>14</v>
      </c>
      <c r="M5681" t="s">
        <v>900</v>
      </c>
      <c r="N5681" t="s">
        <v>860</v>
      </c>
      <c r="O5681" t="s">
        <v>799</v>
      </c>
      <c r="Q5681" t="s">
        <v>435</v>
      </c>
      <c r="R5681" t="str">
        <f t="shared" ref="R5681:R5744" si="316">IF(WEEKDAY(DATE(H5681,I5681,J5681),2) &lt; 6, "Weekday", "Weekend")</f>
        <v>Weekend</v>
      </c>
      <c r="S5681" s="27">
        <f t="shared" ref="S5681:S5744" si="317">DATE(H5681,I5681,J5681)</f>
        <v>42616</v>
      </c>
      <c r="T5681" t="str">
        <f t="shared" si="314"/>
        <v>D</v>
      </c>
      <c r="V5681" t="str">
        <f t="shared" si="315"/>
        <v>D</v>
      </c>
    </row>
    <row r="5682" spans="1:22" x14ac:dyDescent="0.25">
      <c r="A5682" t="s">
        <v>391</v>
      </c>
      <c r="B5682" t="s">
        <v>218</v>
      </c>
      <c r="C5682">
        <v>162475203</v>
      </c>
      <c r="D5682">
        <v>66</v>
      </c>
      <c r="E5682" t="s">
        <v>90</v>
      </c>
      <c r="G5682">
        <v>62.677</v>
      </c>
      <c r="H5682">
        <v>2016</v>
      </c>
      <c r="I5682">
        <v>9</v>
      </c>
      <c r="J5682">
        <v>3</v>
      </c>
      <c r="K5682">
        <v>19</v>
      </c>
      <c r="L5682">
        <v>2</v>
      </c>
      <c r="M5682" t="s">
        <v>900</v>
      </c>
      <c r="N5682" t="s">
        <v>860</v>
      </c>
      <c r="O5682" t="s">
        <v>799</v>
      </c>
      <c r="Q5682" t="s">
        <v>435</v>
      </c>
      <c r="R5682" t="str">
        <f t="shared" si="316"/>
        <v>Weekend</v>
      </c>
      <c r="S5682" s="27">
        <f t="shared" si="317"/>
        <v>42616</v>
      </c>
      <c r="T5682" t="str">
        <f t="shared" ref="T5682:T5745" si="318">IF(OR(H5682=2013,H5682=2014,AND(H5682=2015,I5682&lt;9),AND(H5682=2015,I5682=9,J5682&lt;5)),"S","D")</f>
        <v>D</v>
      </c>
      <c r="V5682" t="str">
        <f t="shared" si="315"/>
        <v>D</v>
      </c>
    </row>
    <row r="5683" spans="1:22" x14ac:dyDescent="0.25">
      <c r="A5683" t="s">
        <v>391</v>
      </c>
      <c r="B5683" t="s">
        <v>218</v>
      </c>
      <c r="C5683">
        <v>151555223</v>
      </c>
      <c r="D5683">
        <v>66</v>
      </c>
      <c r="E5683" t="s">
        <v>90</v>
      </c>
      <c r="G5683">
        <v>62.680999999999997</v>
      </c>
      <c r="H5683">
        <v>2015</v>
      </c>
      <c r="I5683">
        <v>6</v>
      </c>
      <c r="J5683">
        <v>4</v>
      </c>
      <c r="K5683">
        <v>8</v>
      </c>
      <c r="L5683">
        <v>45</v>
      </c>
      <c r="M5683" t="s">
        <v>900</v>
      </c>
      <c r="N5683" t="s">
        <v>860</v>
      </c>
      <c r="O5683" t="s">
        <v>799</v>
      </c>
      <c r="Q5683" t="s">
        <v>435</v>
      </c>
      <c r="R5683" t="str">
        <f t="shared" si="316"/>
        <v>Weekday</v>
      </c>
      <c r="S5683" s="27">
        <f t="shared" si="317"/>
        <v>42159</v>
      </c>
      <c r="T5683" t="str">
        <f t="shared" si="318"/>
        <v>S</v>
      </c>
      <c r="V5683" t="str">
        <f t="shared" si="315"/>
        <v>S</v>
      </c>
    </row>
    <row r="5684" spans="1:22" x14ac:dyDescent="0.25">
      <c r="A5684" t="s">
        <v>391</v>
      </c>
      <c r="S5684" s="27"/>
      <c r="V5684" t="str">
        <f t="shared" si="315"/>
        <v/>
      </c>
    </row>
    <row r="5685" spans="1:22" x14ac:dyDescent="0.25">
      <c r="A5685" t="s">
        <v>391</v>
      </c>
      <c r="B5685" t="s">
        <v>218</v>
      </c>
      <c r="C5685">
        <v>162095218</v>
      </c>
      <c r="D5685">
        <v>66</v>
      </c>
      <c r="E5685" t="s">
        <v>90</v>
      </c>
      <c r="G5685">
        <v>62.69</v>
      </c>
      <c r="H5685">
        <v>2016</v>
      </c>
      <c r="I5685">
        <v>7</v>
      </c>
      <c r="J5685">
        <v>18</v>
      </c>
      <c r="K5685">
        <v>14</v>
      </c>
      <c r="L5685">
        <v>36</v>
      </c>
      <c r="M5685" t="s">
        <v>900</v>
      </c>
      <c r="N5685" t="s">
        <v>860</v>
      </c>
      <c r="O5685" t="s">
        <v>799</v>
      </c>
      <c r="Q5685" t="s">
        <v>435</v>
      </c>
      <c r="R5685" t="str">
        <f t="shared" si="316"/>
        <v>Weekday</v>
      </c>
      <c r="S5685" s="27">
        <f t="shared" si="317"/>
        <v>42569</v>
      </c>
      <c r="T5685" t="str">
        <f t="shared" si="318"/>
        <v>D</v>
      </c>
      <c r="V5685" t="str">
        <f t="shared" si="315"/>
        <v>D</v>
      </c>
    </row>
    <row r="5686" spans="1:22" x14ac:dyDescent="0.25">
      <c r="A5686" t="s">
        <v>391</v>
      </c>
      <c r="B5686" t="s">
        <v>218</v>
      </c>
      <c r="C5686">
        <v>142215079</v>
      </c>
      <c r="D5686">
        <v>66</v>
      </c>
      <c r="E5686" t="s">
        <v>90</v>
      </c>
      <c r="G5686">
        <v>62.694000000000003</v>
      </c>
      <c r="H5686">
        <v>2014</v>
      </c>
      <c r="I5686">
        <v>8</v>
      </c>
      <c r="J5686">
        <v>8</v>
      </c>
      <c r="K5686">
        <v>11</v>
      </c>
      <c r="L5686">
        <v>40</v>
      </c>
      <c r="M5686" t="s">
        <v>900</v>
      </c>
      <c r="N5686" t="s">
        <v>404</v>
      </c>
      <c r="O5686" t="s">
        <v>799</v>
      </c>
      <c r="Q5686" t="s">
        <v>435</v>
      </c>
      <c r="R5686" t="str">
        <f t="shared" si="316"/>
        <v>Weekday</v>
      </c>
      <c r="S5686" s="27">
        <f t="shared" si="317"/>
        <v>41859</v>
      </c>
      <c r="T5686" t="str">
        <f t="shared" si="318"/>
        <v>S</v>
      </c>
      <c r="V5686" t="str">
        <f t="shared" si="315"/>
        <v>S</v>
      </c>
    </row>
    <row r="5687" spans="1:22" x14ac:dyDescent="0.25">
      <c r="A5687" t="s">
        <v>391</v>
      </c>
      <c r="B5687" t="s">
        <v>218</v>
      </c>
      <c r="C5687">
        <v>140755222</v>
      </c>
      <c r="D5687">
        <v>66</v>
      </c>
      <c r="E5687" t="s">
        <v>90</v>
      </c>
      <c r="G5687">
        <v>62.692999999999998</v>
      </c>
      <c r="H5687">
        <v>2014</v>
      </c>
      <c r="I5687">
        <v>3</v>
      </c>
      <c r="J5687">
        <v>16</v>
      </c>
      <c r="K5687">
        <v>17</v>
      </c>
      <c r="L5687">
        <v>2</v>
      </c>
      <c r="M5687" t="s">
        <v>900</v>
      </c>
      <c r="N5687" t="s">
        <v>860</v>
      </c>
      <c r="O5687" t="s">
        <v>799</v>
      </c>
      <c r="Q5687" t="s">
        <v>435</v>
      </c>
      <c r="R5687" t="str">
        <f t="shared" si="316"/>
        <v>Weekend</v>
      </c>
      <c r="S5687" s="27">
        <f t="shared" si="317"/>
        <v>41714</v>
      </c>
      <c r="T5687" t="str">
        <f t="shared" si="318"/>
        <v>S</v>
      </c>
      <c r="V5687" t="str">
        <f t="shared" si="315"/>
        <v>S</v>
      </c>
    </row>
    <row r="5688" spans="1:22" x14ac:dyDescent="0.25">
      <c r="A5688" t="s">
        <v>391</v>
      </c>
      <c r="B5688" t="s">
        <v>218</v>
      </c>
      <c r="C5688">
        <v>152675335</v>
      </c>
      <c r="D5688">
        <v>66</v>
      </c>
      <c r="E5688" t="s">
        <v>90</v>
      </c>
      <c r="G5688">
        <v>62.695</v>
      </c>
      <c r="H5688">
        <v>2015</v>
      </c>
      <c r="I5688">
        <v>9</v>
      </c>
      <c r="J5688">
        <v>20</v>
      </c>
      <c r="K5688">
        <v>18</v>
      </c>
      <c r="L5688">
        <v>20</v>
      </c>
      <c r="M5688" t="s">
        <v>900</v>
      </c>
      <c r="N5688" t="s">
        <v>404</v>
      </c>
      <c r="O5688" t="s">
        <v>799</v>
      </c>
      <c r="Q5688" t="s">
        <v>435</v>
      </c>
      <c r="R5688" t="str">
        <f t="shared" si="316"/>
        <v>Weekend</v>
      </c>
      <c r="S5688" s="27">
        <f t="shared" si="317"/>
        <v>42267</v>
      </c>
      <c r="T5688" t="str">
        <f t="shared" si="318"/>
        <v>D</v>
      </c>
      <c r="V5688" t="str">
        <f t="shared" si="315"/>
        <v>D</v>
      </c>
    </row>
    <row r="5689" spans="1:22" x14ac:dyDescent="0.25">
      <c r="A5689" t="s">
        <v>391</v>
      </c>
      <c r="B5689" t="s">
        <v>218</v>
      </c>
      <c r="C5689">
        <v>161125519</v>
      </c>
      <c r="D5689">
        <v>66</v>
      </c>
      <c r="E5689" t="s">
        <v>90</v>
      </c>
      <c r="G5689">
        <v>62.695</v>
      </c>
      <c r="H5689">
        <v>2016</v>
      </c>
      <c r="I5689">
        <v>4</v>
      </c>
      <c r="J5689">
        <v>17</v>
      </c>
      <c r="K5689">
        <v>14</v>
      </c>
      <c r="L5689">
        <v>42</v>
      </c>
      <c r="M5689" t="s">
        <v>900</v>
      </c>
      <c r="N5689" t="s">
        <v>860</v>
      </c>
      <c r="O5689" t="s">
        <v>799</v>
      </c>
      <c r="Q5689" t="s">
        <v>435</v>
      </c>
      <c r="R5689" t="str">
        <f t="shared" si="316"/>
        <v>Weekend</v>
      </c>
      <c r="S5689" s="27">
        <f t="shared" si="317"/>
        <v>42477</v>
      </c>
      <c r="T5689" t="str">
        <f t="shared" si="318"/>
        <v>D</v>
      </c>
      <c r="V5689" t="str">
        <f t="shared" si="315"/>
        <v>D</v>
      </c>
    </row>
    <row r="5690" spans="1:22" x14ac:dyDescent="0.25">
      <c r="A5690" t="s">
        <v>391</v>
      </c>
      <c r="B5690" t="s">
        <v>218</v>
      </c>
      <c r="C5690">
        <v>131075260</v>
      </c>
      <c r="D5690">
        <v>66</v>
      </c>
      <c r="E5690" t="s">
        <v>90</v>
      </c>
      <c r="G5690">
        <v>62.7</v>
      </c>
      <c r="H5690">
        <v>2013</v>
      </c>
      <c r="I5690">
        <v>4</v>
      </c>
      <c r="J5690">
        <v>17</v>
      </c>
      <c r="K5690">
        <v>13</v>
      </c>
      <c r="L5690">
        <v>28</v>
      </c>
      <c r="M5690" t="s">
        <v>900</v>
      </c>
      <c r="N5690" t="s">
        <v>404</v>
      </c>
      <c r="O5690" t="s">
        <v>799</v>
      </c>
      <c r="Q5690" t="s">
        <v>435</v>
      </c>
      <c r="R5690" t="str">
        <f t="shared" si="316"/>
        <v>Weekday</v>
      </c>
      <c r="S5690" s="27">
        <f t="shared" si="317"/>
        <v>41381</v>
      </c>
      <c r="T5690" t="str">
        <f t="shared" si="318"/>
        <v>S</v>
      </c>
      <c r="V5690" t="str">
        <f t="shared" si="315"/>
        <v>S</v>
      </c>
    </row>
    <row r="5691" spans="1:22" x14ac:dyDescent="0.25">
      <c r="A5691" t="s">
        <v>391</v>
      </c>
      <c r="B5691" t="s">
        <v>218</v>
      </c>
      <c r="C5691">
        <v>131105131</v>
      </c>
      <c r="D5691">
        <v>66</v>
      </c>
      <c r="E5691" t="s">
        <v>90</v>
      </c>
      <c r="G5691">
        <v>62.701000000000001</v>
      </c>
      <c r="H5691">
        <v>2013</v>
      </c>
      <c r="I5691">
        <v>4</v>
      </c>
      <c r="J5691">
        <v>19</v>
      </c>
      <c r="K5691">
        <v>21</v>
      </c>
      <c r="L5691">
        <v>9</v>
      </c>
      <c r="M5691" t="s">
        <v>900</v>
      </c>
      <c r="N5691" t="s">
        <v>860</v>
      </c>
      <c r="O5691" t="s">
        <v>799</v>
      </c>
      <c r="Q5691" t="s">
        <v>435</v>
      </c>
      <c r="R5691" t="str">
        <f t="shared" si="316"/>
        <v>Weekday</v>
      </c>
      <c r="S5691" s="27">
        <f t="shared" si="317"/>
        <v>41383</v>
      </c>
      <c r="T5691" t="str">
        <f t="shared" si="318"/>
        <v>S</v>
      </c>
      <c r="V5691" t="str">
        <f t="shared" si="315"/>
        <v>S</v>
      </c>
    </row>
    <row r="5692" spans="1:22" x14ac:dyDescent="0.25">
      <c r="A5692" t="s">
        <v>391</v>
      </c>
      <c r="S5692" s="27"/>
      <c r="V5692" t="str">
        <f t="shared" si="315"/>
        <v/>
      </c>
    </row>
    <row r="5693" spans="1:22" x14ac:dyDescent="0.25">
      <c r="A5693" t="s">
        <v>391</v>
      </c>
      <c r="B5693" t="s">
        <v>218</v>
      </c>
      <c r="C5693">
        <v>142085203</v>
      </c>
      <c r="D5693">
        <v>66</v>
      </c>
      <c r="E5693" t="s">
        <v>90</v>
      </c>
      <c r="G5693">
        <v>62.701000000000001</v>
      </c>
      <c r="H5693">
        <v>2014</v>
      </c>
      <c r="I5693">
        <v>7</v>
      </c>
      <c r="J5693">
        <v>27</v>
      </c>
      <c r="K5693">
        <v>17</v>
      </c>
      <c r="L5693">
        <v>0</v>
      </c>
      <c r="M5693" t="s">
        <v>900</v>
      </c>
      <c r="N5693" t="s">
        <v>860</v>
      </c>
      <c r="O5693" t="s">
        <v>799</v>
      </c>
      <c r="Q5693" t="s">
        <v>435</v>
      </c>
      <c r="R5693" t="str">
        <f t="shared" si="316"/>
        <v>Weekend</v>
      </c>
      <c r="S5693" s="27">
        <f t="shared" si="317"/>
        <v>41847</v>
      </c>
      <c r="T5693" t="str">
        <f t="shared" si="318"/>
        <v>S</v>
      </c>
      <c r="V5693" t="str">
        <f t="shared" si="315"/>
        <v>S</v>
      </c>
    </row>
    <row r="5694" spans="1:22" x14ac:dyDescent="0.25">
      <c r="A5694" t="s">
        <v>391</v>
      </c>
      <c r="B5694" t="s">
        <v>218</v>
      </c>
      <c r="C5694">
        <v>150765123</v>
      </c>
      <c r="D5694">
        <v>66</v>
      </c>
      <c r="E5694" t="s">
        <v>90</v>
      </c>
      <c r="G5694">
        <v>62.701999999999998</v>
      </c>
      <c r="H5694">
        <v>2015</v>
      </c>
      <c r="I5694">
        <v>3</v>
      </c>
      <c r="J5694">
        <v>17</v>
      </c>
      <c r="K5694">
        <v>9</v>
      </c>
      <c r="L5694">
        <v>30</v>
      </c>
      <c r="M5694" t="s">
        <v>900</v>
      </c>
      <c r="N5694" t="s">
        <v>171</v>
      </c>
      <c r="O5694" t="s">
        <v>799</v>
      </c>
      <c r="Q5694" t="s">
        <v>435</v>
      </c>
      <c r="R5694" t="str">
        <f t="shared" si="316"/>
        <v>Weekday</v>
      </c>
      <c r="S5694" s="27">
        <f t="shared" si="317"/>
        <v>42080</v>
      </c>
      <c r="T5694" t="str">
        <f t="shared" si="318"/>
        <v>S</v>
      </c>
      <c r="V5694" t="str">
        <f t="shared" si="315"/>
        <v>S</v>
      </c>
    </row>
    <row r="5695" spans="1:22" x14ac:dyDescent="0.25">
      <c r="A5695" t="s">
        <v>391</v>
      </c>
      <c r="S5695" s="27"/>
      <c r="V5695" t="str">
        <f t="shared" si="315"/>
        <v/>
      </c>
    </row>
    <row r="5696" spans="1:22" x14ac:dyDescent="0.25">
      <c r="A5696" t="s">
        <v>391</v>
      </c>
      <c r="B5696" t="s">
        <v>218</v>
      </c>
      <c r="C5696">
        <v>173485153</v>
      </c>
      <c r="D5696">
        <v>66</v>
      </c>
      <c r="E5696" t="s">
        <v>90</v>
      </c>
      <c r="G5696">
        <v>62.704999999999998</v>
      </c>
      <c r="H5696">
        <v>2017</v>
      </c>
      <c r="I5696">
        <v>12</v>
      </c>
      <c r="J5696">
        <v>13</v>
      </c>
      <c r="K5696">
        <v>10</v>
      </c>
      <c r="L5696">
        <v>35</v>
      </c>
      <c r="M5696" t="s">
        <v>900</v>
      </c>
      <c r="N5696" t="s">
        <v>860</v>
      </c>
      <c r="O5696" t="s">
        <v>799</v>
      </c>
      <c r="Q5696" t="s">
        <v>435</v>
      </c>
      <c r="R5696" t="str">
        <f t="shared" si="316"/>
        <v>Weekday</v>
      </c>
      <c r="S5696" s="27">
        <f t="shared" si="317"/>
        <v>43082</v>
      </c>
      <c r="T5696" t="str">
        <f t="shared" si="318"/>
        <v>D</v>
      </c>
      <c r="V5696" t="str">
        <f t="shared" si="315"/>
        <v>D</v>
      </c>
    </row>
    <row r="5697" spans="1:22" x14ac:dyDescent="0.25">
      <c r="A5697" t="s">
        <v>391</v>
      </c>
      <c r="B5697" t="s">
        <v>218</v>
      </c>
      <c r="C5697">
        <v>130905072</v>
      </c>
      <c r="D5697">
        <v>66</v>
      </c>
      <c r="E5697" t="s">
        <v>90</v>
      </c>
      <c r="G5697">
        <v>62.707000000000001</v>
      </c>
      <c r="H5697">
        <v>2013</v>
      </c>
      <c r="I5697">
        <v>3</v>
      </c>
      <c r="J5697">
        <v>30</v>
      </c>
      <c r="K5697">
        <v>12</v>
      </c>
      <c r="L5697">
        <v>6</v>
      </c>
      <c r="M5697" t="s">
        <v>900</v>
      </c>
      <c r="N5697" t="s">
        <v>404</v>
      </c>
      <c r="O5697" t="s">
        <v>799</v>
      </c>
      <c r="Q5697" t="s">
        <v>435</v>
      </c>
      <c r="R5697" t="str">
        <f t="shared" si="316"/>
        <v>Weekend</v>
      </c>
      <c r="S5697" s="27">
        <f t="shared" si="317"/>
        <v>41363</v>
      </c>
      <c r="T5697" t="str">
        <f t="shared" si="318"/>
        <v>S</v>
      </c>
      <c r="V5697" t="str">
        <f t="shared" si="315"/>
        <v>S</v>
      </c>
    </row>
    <row r="5698" spans="1:22" x14ac:dyDescent="0.25">
      <c r="A5698" t="s">
        <v>391</v>
      </c>
      <c r="B5698" t="s">
        <v>218</v>
      </c>
      <c r="C5698">
        <v>130935046</v>
      </c>
      <c r="D5698">
        <v>66</v>
      </c>
      <c r="E5698" t="s">
        <v>90</v>
      </c>
      <c r="G5698">
        <v>62.707000000000001</v>
      </c>
      <c r="H5698">
        <v>2013</v>
      </c>
      <c r="I5698">
        <v>3</v>
      </c>
      <c r="J5698">
        <v>31</v>
      </c>
      <c r="K5698">
        <v>2</v>
      </c>
      <c r="L5698">
        <v>12</v>
      </c>
      <c r="M5698" t="s">
        <v>900</v>
      </c>
      <c r="N5698" t="s">
        <v>170</v>
      </c>
      <c r="O5698" t="s">
        <v>799</v>
      </c>
      <c r="Q5698" t="s">
        <v>435</v>
      </c>
      <c r="R5698" t="str">
        <f t="shared" si="316"/>
        <v>Weekend</v>
      </c>
      <c r="S5698" s="27">
        <f t="shared" si="317"/>
        <v>41364</v>
      </c>
      <c r="T5698" t="str">
        <f t="shared" si="318"/>
        <v>S</v>
      </c>
      <c r="V5698" t="str">
        <f t="shared" si="315"/>
        <v>S</v>
      </c>
    </row>
    <row r="5699" spans="1:22" x14ac:dyDescent="0.25">
      <c r="A5699" t="s">
        <v>391</v>
      </c>
      <c r="B5699" t="s">
        <v>218</v>
      </c>
      <c r="C5699">
        <v>173135454</v>
      </c>
      <c r="D5699">
        <v>66</v>
      </c>
      <c r="E5699" t="s">
        <v>90</v>
      </c>
      <c r="G5699">
        <v>62.707999999999998</v>
      </c>
      <c r="H5699">
        <v>2017</v>
      </c>
      <c r="I5699">
        <v>11</v>
      </c>
      <c r="J5699">
        <v>9</v>
      </c>
      <c r="K5699">
        <v>17</v>
      </c>
      <c r="L5699">
        <v>45</v>
      </c>
      <c r="M5699" t="s">
        <v>900</v>
      </c>
      <c r="N5699" t="s">
        <v>860</v>
      </c>
      <c r="O5699" t="s">
        <v>799</v>
      </c>
      <c r="Q5699" t="s">
        <v>435</v>
      </c>
      <c r="R5699" t="str">
        <f t="shared" si="316"/>
        <v>Weekday</v>
      </c>
      <c r="S5699" s="27">
        <f t="shared" si="317"/>
        <v>43048</v>
      </c>
      <c r="T5699" t="str">
        <f t="shared" si="318"/>
        <v>D</v>
      </c>
      <c r="V5699" t="str">
        <f t="shared" ref="V5699:V5762" si="319">T5699&amp;U5699</f>
        <v>D</v>
      </c>
    </row>
    <row r="5700" spans="1:22" x14ac:dyDescent="0.25">
      <c r="A5700" t="s">
        <v>391</v>
      </c>
      <c r="B5700" t="s">
        <v>218</v>
      </c>
      <c r="C5700">
        <v>132925144</v>
      </c>
      <c r="D5700">
        <v>66</v>
      </c>
      <c r="E5700" t="s">
        <v>90</v>
      </c>
      <c r="G5700">
        <v>62.710999999999999</v>
      </c>
      <c r="H5700">
        <v>2013</v>
      </c>
      <c r="I5700">
        <v>10</v>
      </c>
      <c r="J5700">
        <v>19</v>
      </c>
      <c r="K5700">
        <v>9</v>
      </c>
      <c r="L5700">
        <v>50</v>
      </c>
      <c r="M5700" t="s">
        <v>900</v>
      </c>
      <c r="N5700" t="s">
        <v>860</v>
      </c>
      <c r="O5700" t="s">
        <v>799</v>
      </c>
      <c r="Q5700" t="s">
        <v>435</v>
      </c>
      <c r="R5700" t="str">
        <f t="shared" si="316"/>
        <v>Weekend</v>
      </c>
      <c r="S5700" s="27">
        <f t="shared" si="317"/>
        <v>41566</v>
      </c>
      <c r="T5700" t="str">
        <f t="shared" si="318"/>
        <v>S</v>
      </c>
      <c r="V5700" t="str">
        <f t="shared" si="319"/>
        <v>S</v>
      </c>
    </row>
    <row r="5701" spans="1:22" x14ac:dyDescent="0.25">
      <c r="A5701" t="s">
        <v>391</v>
      </c>
      <c r="B5701" t="s">
        <v>218</v>
      </c>
      <c r="C5701">
        <v>171145297</v>
      </c>
      <c r="D5701">
        <v>66</v>
      </c>
      <c r="E5701" t="s">
        <v>90</v>
      </c>
      <c r="G5701">
        <v>62.713000000000001</v>
      </c>
      <c r="H5701">
        <v>2017</v>
      </c>
      <c r="I5701">
        <v>4</v>
      </c>
      <c r="J5701">
        <v>22</v>
      </c>
      <c r="K5701">
        <v>1</v>
      </c>
      <c r="L5701">
        <v>20</v>
      </c>
      <c r="M5701" t="s">
        <v>900</v>
      </c>
      <c r="N5701" t="s">
        <v>860</v>
      </c>
      <c r="O5701" t="s">
        <v>799</v>
      </c>
      <c r="Q5701" t="s">
        <v>435</v>
      </c>
      <c r="R5701" t="str">
        <f t="shared" si="316"/>
        <v>Weekend</v>
      </c>
      <c r="S5701" s="27">
        <f t="shared" si="317"/>
        <v>42847</v>
      </c>
      <c r="T5701" t="str">
        <f t="shared" si="318"/>
        <v>D</v>
      </c>
      <c r="V5701" t="str">
        <f t="shared" si="319"/>
        <v>D</v>
      </c>
    </row>
    <row r="5702" spans="1:22" x14ac:dyDescent="0.25">
      <c r="A5702" t="s">
        <v>391</v>
      </c>
      <c r="B5702" t="s">
        <v>218</v>
      </c>
      <c r="C5702">
        <v>132795136</v>
      </c>
      <c r="D5702">
        <v>66</v>
      </c>
      <c r="E5702" t="s">
        <v>90</v>
      </c>
      <c r="G5702">
        <v>62.715000000000003</v>
      </c>
      <c r="H5702">
        <v>2013</v>
      </c>
      <c r="I5702">
        <v>10</v>
      </c>
      <c r="J5702">
        <v>5</v>
      </c>
      <c r="K5702">
        <v>19</v>
      </c>
      <c r="L5702">
        <v>55</v>
      </c>
      <c r="M5702" t="s">
        <v>900</v>
      </c>
      <c r="N5702" t="s">
        <v>404</v>
      </c>
      <c r="O5702" t="s">
        <v>799</v>
      </c>
      <c r="Q5702" t="s">
        <v>435</v>
      </c>
      <c r="R5702" t="str">
        <f t="shared" si="316"/>
        <v>Weekend</v>
      </c>
      <c r="S5702" s="27">
        <f t="shared" si="317"/>
        <v>41552</v>
      </c>
      <c r="T5702" t="str">
        <f t="shared" si="318"/>
        <v>S</v>
      </c>
      <c r="V5702" t="str">
        <f t="shared" si="319"/>
        <v>S</v>
      </c>
    </row>
    <row r="5703" spans="1:22" x14ac:dyDescent="0.25">
      <c r="A5703" t="s">
        <v>391</v>
      </c>
      <c r="B5703" t="s">
        <v>218</v>
      </c>
      <c r="C5703">
        <v>160615158</v>
      </c>
      <c r="D5703">
        <v>66</v>
      </c>
      <c r="E5703" t="s">
        <v>90</v>
      </c>
      <c r="G5703">
        <v>62.716000000000001</v>
      </c>
      <c r="H5703">
        <v>2016</v>
      </c>
      <c r="I5703">
        <v>2</v>
      </c>
      <c r="J5703">
        <v>27</v>
      </c>
      <c r="K5703">
        <v>10</v>
      </c>
      <c r="L5703">
        <v>11</v>
      </c>
      <c r="M5703" t="s">
        <v>900</v>
      </c>
      <c r="N5703" t="s">
        <v>171</v>
      </c>
      <c r="O5703" t="s">
        <v>799</v>
      </c>
      <c r="Q5703" t="s">
        <v>435</v>
      </c>
      <c r="R5703" t="str">
        <f t="shared" si="316"/>
        <v>Weekend</v>
      </c>
      <c r="S5703" s="27">
        <f t="shared" si="317"/>
        <v>42427</v>
      </c>
      <c r="T5703" t="str">
        <f t="shared" si="318"/>
        <v>D</v>
      </c>
      <c r="V5703" t="str">
        <f t="shared" si="319"/>
        <v>D</v>
      </c>
    </row>
    <row r="5704" spans="1:22" x14ac:dyDescent="0.25">
      <c r="A5704" t="s">
        <v>391</v>
      </c>
      <c r="B5704" t="s">
        <v>218</v>
      </c>
      <c r="C5704">
        <v>152465161</v>
      </c>
      <c r="D5704">
        <v>66</v>
      </c>
      <c r="E5704" t="s">
        <v>90</v>
      </c>
      <c r="G5704">
        <v>62.718000000000004</v>
      </c>
      <c r="H5704">
        <v>2015</v>
      </c>
      <c r="I5704">
        <v>9</v>
      </c>
      <c r="J5704">
        <v>2</v>
      </c>
      <c r="K5704">
        <v>14</v>
      </c>
      <c r="L5704">
        <v>19</v>
      </c>
      <c r="M5704" t="s">
        <v>900</v>
      </c>
      <c r="N5704" t="s">
        <v>171</v>
      </c>
      <c r="O5704" t="s">
        <v>799</v>
      </c>
      <c r="Q5704" t="s">
        <v>435</v>
      </c>
      <c r="R5704" t="str">
        <f t="shared" si="316"/>
        <v>Weekday</v>
      </c>
      <c r="S5704" s="27">
        <f t="shared" si="317"/>
        <v>42249</v>
      </c>
      <c r="T5704" t="str">
        <f t="shared" si="318"/>
        <v>S</v>
      </c>
      <c r="V5704" t="str">
        <f t="shared" si="319"/>
        <v>S</v>
      </c>
    </row>
    <row r="5705" spans="1:22" x14ac:dyDescent="0.25">
      <c r="A5705" t="s">
        <v>391</v>
      </c>
      <c r="B5705" t="s">
        <v>218</v>
      </c>
      <c r="C5705">
        <v>173415407</v>
      </c>
      <c r="D5705">
        <v>66</v>
      </c>
      <c r="E5705" t="s">
        <v>90</v>
      </c>
      <c r="G5705">
        <v>62.718000000000004</v>
      </c>
      <c r="H5705">
        <v>2017</v>
      </c>
      <c r="I5705">
        <v>12</v>
      </c>
      <c r="J5705">
        <v>6</v>
      </c>
      <c r="K5705">
        <v>17</v>
      </c>
      <c r="L5705">
        <v>50</v>
      </c>
      <c r="M5705" t="s">
        <v>900</v>
      </c>
      <c r="N5705" t="s">
        <v>860</v>
      </c>
      <c r="O5705" t="s">
        <v>799</v>
      </c>
      <c r="Q5705" t="s">
        <v>435</v>
      </c>
      <c r="R5705" t="str">
        <f t="shared" si="316"/>
        <v>Weekday</v>
      </c>
      <c r="S5705" s="27">
        <f t="shared" si="317"/>
        <v>43075</v>
      </c>
      <c r="T5705" t="str">
        <f t="shared" si="318"/>
        <v>D</v>
      </c>
      <c r="V5705" t="str">
        <f t="shared" si="319"/>
        <v>D</v>
      </c>
    </row>
    <row r="5706" spans="1:22" x14ac:dyDescent="0.25">
      <c r="A5706" t="s">
        <v>391</v>
      </c>
      <c r="S5706" s="27"/>
      <c r="V5706" t="str">
        <f t="shared" si="319"/>
        <v/>
      </c>
    </row>
    <row r="5707" spans="1:22" x14ac:dyDescent="0.25">
      <c r="A5707" t="s">
        <v>391</v>
      </c>
      <c r="B5707" t="s">
        <v>218</v>
      </c>
      <c r="C5707">
        <v>132335084</v>
      </c>
      <c r="D5707">
        <v>66</v>
      </c>
      <c r="E5707" t="s">
        <v>90</v>
      </c>
      <c r="G5707">
        <v>62.731999999999999</v>
      </c>
      <c r="H5707">
        <v>2013</v>
      </c>
      <c r="I5707">
        <v>8</v>
      </c>
      <c r="J5707">
        <v>18</v>
      </c>
      <c r="K5707">
        <v>11</v>
      </c>
      <c r="L5707">
        <v>40</v>
      </c>
      <c r="M5707" t="s">
        <v>900</v>
      </c>
      <c r="N5707" t="s">
        <v>860</v>
      </c>
      <c r="O5707" t="s">
        <v>799</v>
      </c>
      <c r="Q5707" t="s">
        <v>435</v>
      </c>
      <c r="R5707" t="str">
        <f t="shared" si="316"/>
        <v>Weekend</v>
      </c>
      <c r="S5707" s="27">
        <f t="shared" si="317"/>
        <v>41504</v>
      </c>
      <c r="T5707" t="str">
        <f t="shared" si="318"/>
        <v>S</v>
      </c>
      <c r="V5707" t="str">
        <f t="shared" si="319"/>
        <v>S</v>
      </c>
    </row>
    <row r="5708" spans="1:22" x14ac:dyDescent="0.25">
      <c r="A5708" t="s">
        <v>391</v>
      </c>
      <c r="B5708" t="s">
        <v>218</v>
      </c>
      <c r="C5708">
        <v>150065241</v>
      </c>
      <c r="D5708">
        <v>66</v>
      </c>
      <c r="E5708" t="s">
        <v>90</v>
      </c>
      <c r="G5708">
        <v>62.732999999999997</v>
      </c>
      <c r="H5708">
        <v>2014</v>
      </c>
      <c r="I5708">
        <v>12</v>
      </c>
      <c r="J5708">
        <v>31</v>
      </c>
      <c r="K5708">
        <v>19</v>
      </c>
      <c r="L5708">
        <v>0</v>
      </c>
      <c r="M5708" t="s">
        <v>900</v>
      </c>
      <c r="N5708" t="s">
        <v>860</v>
      </c>
      <c r="O5708" t="s">
        <v>799</v>
      </c>
      <c r="Q5708" t="s">
        <v>435</v>
      </c>
      <c r="R5708" t="str">
        <f t="shared" si="316"/>
        <v>Weekday</v>
      </c>
      <c r="S5708" s="27">
        <f t="shared" si="317"/>
        <v>42004</v>
      </c>
      <c r="T5708" t="str">
        <f t="shared" si="318"/>
        <v>S</v>
      </c>
      <c r="V5708" t="str">
        <f t="shared" si="319"/>
        <v>S</v>
      </c>
    </row>
    <row r="5709" spans="1:22" x14ac:dyDescent="0.25">
      <c r="A5709" t="s">
        <v>391</v>
      </c>
      <c r="B5709" t="s">
        <v>218</v>
      </c>
      <c r="C5709">
        <v>131015278</v>
      </c>
      <c r="D5709">
        <v>66</v>
      </c>
      <c r="E5709" t="s">
        <v>90</v>
      </c>
      <c r="G5709">
        <v>62.734000000000002</v>
      </c>
      <c r="H5709">
        <v>2013</v>
      </c>
      <c r="I5709">
        <v>4</v>
      </c>
      <c r="J5709">
        <v>7</v>
      </c>
      <c r="K5709">
        <v>15</v>
      </c>
      <c r="L5709">
        <v>27</v>
      </c>
      <c r="M5709" t="s">
        <v>900</v>
      </c>
      <c r="N5709" t="s">
        <v>171</v>
      </c>
      <c r="O5709" t="s">
        <v>799</v>
      </c>
      <c r="Q5709" t="s">
        <v>435</v>
      </c>
      <c r="R5709" t="str">
        <f t="shared" si="316"/>
        <v>Weekend</v>
      </c>
      <c r="S5709" s="27">
        <f t="shared" si="317"/>
        <v>41371</v>
      </c>
      <c r="T5709" t="str">
        <f t="shared" si="318"/>
        <v>S</v>
      </c>
      <c r="V5709" t="str">
        <f t="shared" si="319"/>
        <v>S</v>
      </c>
    </row>
    <row r="5710" spans="1:22" x14ac:dyDescent="0.25">
      <c r="A5710" t="s">
        <v>391</v>
      </c>
      <c r="B5710" t="s">
        <v>218</v>
      </c>
      <c r="C5710">
        <v>131705247</v>
      </c>
      <c r="D5710">
        <v>66</v>
      </c>
      <c r="E5710" t="s">
        <v>90</v>
      </c>
      <c r="G5710">
        <v>62.743000000000002</v>
      </c>
      <c r="H5710">
        <v>2013</v>
      </c>
      <c r="I5710">
        <v>6</v>
      </c>
      <c r="J5710">
        <v>19</v>
      </c>
      <c r="K5710">
        <v>14</v>
      </c>
      <c r="L5710">
        <v>10</v>
      </c>
      <c r="M5710" t="s">
        <v>900</v>
      </c>
      <c r="N5710" t="s">
        <v>860</v>
      </c>
      <c r="O5710" t="s">
        <v>799</v>
      </c>
      <c r="Q5710" t="s">
        <v>435</v>
      </c>
      <c r="R5710" t="str">
        <f t="shared" si="316"/>
        <v>Weekday</v>
      </c>
      <c r="S5710" s="27">
        <f t="shared" si="317"/>
        <v>41444</v>
      </c>
      <c r="T5710" t="str">
        <f t="shared" si="318"/>
        <v>S</v>
      </c>
      <c r="V5710" t="str">
        <f t="shared" si="319"/>
        <v>S</v>
      </c>
    </row>
    <row r="5711" spans="1:22" x14ac:dyDescent="0.25">
      <c r="A5711" t="s">
        <v>391</v>
      </c>
      <c r="S5711" s="27"/>
      <c r="V5711" t="str">
        <f t="shared" si="319"/>
        <v/>
      </c>
    </row>
    <row r="5712" spans="1:22" x14ac:dyDescent="0.25">
      <c r="A5712" t="s">
        <v>391</v>
      </c>
      <c r="B5712" t="s">
        <v>218</v>
      </c>
      <c r="C5712">
        <v>142055065</v>
      </c>
      <c r="D5712">
        <v>66</v>
      </c>
      <c r="E5712" t="s">
        <v>90</v>
      </c>
      <c r="G5712">
        <v>62.744999999999997</v>
      </c>
      <c r="H5712">
        <v>2014</v>
      </c>
      <c r="I5712">
        <v>7</v>
      </c>
      <c r="J5712">
        <v>22</v>
      </c>
      <c r="K5712">
        <v>12</v>
      </c>
      <c r="L5712">
        <v>31</v>
      </c>
      <c r="M5712" t="s">
        <v>900</v>
      </c>
      <c r="N5712" t="s">
        <v>171</v>
      </c>
      <c r="O5712" t="s">
        <v>799</v>
      </c>
      <c r="Q5712" t="s">
        <v>435</v>
      </c>
      <c r="R5712" t="str">
        <f t="shared" si="316"/>
        <v>Weekday</v>
      </c>
      <c r="S5712" s="27">
        <f t="shared" si="317"/>
        <v>41842</v>
      </c>
      <c r="T5712" t="str">
        <f t="shared" si="318"/>
        <v>S</v>
      </c>
      <c r="V5712" t="str">
        <f t="shared" si="319"/>
        <v>S</v>
      </c>
    </row>
    <row r="5713" spans="1:22" x14ac:dyDescent="0.25">
      <c r="A5713" t="s">
        <v>391</v>
      </c>
      <c r="B5713" t="s">
        <v>218</v>
      </c>
      <c r="C5713">
        <v>142525279</v>
      </c>
      <c r="D5713">
        <v>66</v>
      </c>
      <c r="E5713" t="s">
        <v>90</v>
      </c>
      <c r="G5713">
        <v>62.746000000000002</v>
      </c>
      <c r="H5713">
        <v>2014</v>
      </c>
      <c r="I5713">
        <v>9</v>
      </c>
      <c r="J5713">
        <v>4</v>
      </c>
      <c r="K5713">
        <v>18</v>
      </c>
      <c r="L5713">
        <v>12</v>
      </c>
      <c r="M5713" t="s">
        <v>900</v>
      </c>
      <c r="N5713" t="s">
        <v>171</v>
      </c>
      <c r="O5713" t="s">
        <v>799</v>
      </c>
      <c r="Q5713" t="s">
        <v>435</v>
      </c>
      <c r="R5713" t="str">
        <f t="shared" si="316"/>
        <v>Weekday</v>
      </c>
      <c r="S5713" s="27">
        <f t="shared" si="317"/>
        <v>41886</v>
      </c>
      <c r="T5713" t="str">
        <f t="shared" si="318"/>
        <v>S</v>
      </c>
      <c r="V5713" t="str">
        <f t="shared" si="319"/>
        <v>S</v>
      </c>
    </row>
    <row r="5714" spans="1:22" x14ac:dyDescent="0.25">
      <c r="A5714" t="s">
        <v>391</v>
      </c>
      <c r="B5714" t="s">
        <v>218</v>
      </c>
      <c r="C5714">
        <v>161865054</v>
      </c>
      <c r="D5714">
        <v>66</v>
      </c>
      <c r="E5714" t="s">
        <v>90</v>
      </c>
      <c r="G5714">
        <v>62.747999999999998</v>
      </c>
      <c r="H5714">
        <v>2016</v>
      </c>
      <c r="I5714">
        <v>7</v>
      </c>
      <c r="J5714">
        <v>3</v>
      </c>
      <c r="K5714">
        <v>13</v>
      </c>
      <c r="L5714">
        <v>50</v>
      </c>
      <c r="M5714" t="s">
        <v>900</v>
      </c>
      <c r="N5714" t="s">
        <v>171</v>
      </c>
      <c r="O5714" t="s">
        <v>799</v>
      </c>
      <c r="Q5714" t="s">
        <v>435</v>
      </c>
      <c r="R5714" t="str">
        <f t="shared" si="316"/>
        <v>Weekend</v>
      </c>
      <c r="S5714" s="27">
        <f t="shared" si="317"/>
        <v>42554</v>
      </c>
      <c r="T5714" t="str">
        <f t="shared" si="318"/>
        <v>D</v>
      </c>
      <c r="V5714" t="str">
        <f t="shared" si="319"/>
        <v>D</v>
      </c>
    </row>
    <row r="5715" spans="1:22" x14ac:dyDescent="0.25">
      <c r="A5715" t="s">
        <v>391</v>
      </c>
      <c r="B5715" t="s">
        <v>218</v>
      </c>
      <c r="C5715">
        <v>133615191</v>
      </c>
      <c r="D5715">
        <v>66</v>
      </c>
      <c r="E5715" t="s">
        <v>90</v>
      </c>
      <c r="G5715">
        <v>62.747999999999998</v>
      </c>
      <c r="H5715">
        <v>2013</v>
      </c>
      <c r="I5715">
        <v>12</v>
      </c>
      <c r="J5715">
        <v>27</v>
      </c>
      <c r="K5715">
        <v>14</v>
      </c>
      <c r="L5715">
        <v>23</v>
      </c>
      <c r="M5715" t="s">
        <v>900</v>
      </c>
      <c r="N5715" t="s">
        <v>860</v>
      </c>
      <c r="O5715" t="s">
        <v>799</v>
      </c>
      <c r="Q5715" t="s">
        <v>435</v>
      </c>
      <c r="R5715" t="str">
        <f t="shared" si="316"/>
        <v>Weekday</v>
      </c>
      <c r="S5715" s="27">
        <f t="shared" si="317"/>
        <v>41635</v>
      </c>
      <c r="T5715" t="str">
        <f t="shared" si="318"/>
        <v>S</v>
      </c>
      <c r="V5715" t="str">
        <f t="shared" si="319"/>
        <v>S</v>
      </c>
    </row>
    <row r="5716" spans="1:22" x14ac:dyDescent="0.25">
      <c r="A5716" t="s">
        <v>391</v>
      </c>
      <c r="S5716" s="27"/>
      <c r="V5716" t="str">
        <f t="shared" si="319"/>
        <v/>
      </c>
    </row>
    <row r="5717" spans="1:22" x14ac:dyDescent="0.25">
      <c r="A5717" t="s">
        <v>391</v>
      </c>
      <c r="B5717" t="s">
        <v>218</v>
      </c>
      <c r="C5717">
        <v>131025133</v>
      </c>
      <c r="D5717">
        <v>66</v>
      </c>
      <c r="E5717" t="s">
        <v>90</v>
      </c>
      <c r="G5717">
        <v>62.749000000000002</v>
      </c>
      <c r="H5717">
        <v>2013</v>
      </c>
      <c r="I5717">
        <v>4</v>
      </c>
      <c r="J5717">
        <v>12</v>
      </c>
      <c r="K5717">
        <v>11</v>
      </c>
      <c r="L5717">
        <v>40</v>
      </c>
      <c r="M5717" t="s">
        <v>900</v>
      </c>
      <c r="N5717" t="s">
        <v>860</v>
      </c>
      <c r="O5717" t="s">
        <v>799</v>
      </c>
      <c r="Q5717" t="s">
        <v>435</v>
      </c>
      <c r="R5717" t="str">
        <f t="shared" si="316"/>
        <v>Weekday</v>
      </c>
      <c r="S5717" s="27">
        <f t="shared" si="317"/>
        <v>41376</v>
      </c>
      <c r="T5717" t="str">
        <f t="shared" si="318"/>
        <v>S</v>
      </c>
      <c r="V5717" t="str">
        <f t="shared" si="319"/>
        <v>S</v>
      </c>
    </row>
    <row r="5718" spans="1:22" x14ac:dyDescent="0.25">
      <c r="A5718" t="s">
        <v>391</v>
      </c>
      <c r="S5718" s="27"/>
      <c r="V5718" t="str">
        <f t="shared" si="319"/>
        <v/>
      </c>
    </row>
    <row r="5719" spans="1:22" x14ac:dyDescent="0.25">
      <c r="A5719" t="s">
        <v>391</v>
      </c>
      <c r="B5719" t="s">
        <v>218</v>
      </c>
      <c r="C5719">
        <v>170835301</v>
      </c>
      <c r="D5719">
        <v>66</v>
      </c>
      <c r="E5719" t="s">
        <v>90</v>
      </c>
      <c r="G5719">
        <v>62.75</v>
      </c>
      <c r="H5719">
        <v>2017</v>
      </c>
      <c r="I5719">
        <v>3</v>
      </c>
      <c r="J5719">
        <v>24</v>
      </c>
      <c r="K5719">
        <v>11</v>
      </c>
      <c r="L5719">
        <v>40</v>
      </c>
      <c r="M5719" t="s">
        <v>900</v>
      </c>
      <c r="N5719" t="s">
        <v>860</v>
      </c>
      <c r="O5719" t="s">
        <v>799</v>
      </c>
      <c r="Q5719" t="s">
        <v>435</v>
      </c>
      <c r="R5719" t="str">
        <f t="shared" si="316"/>
        <v>Weekday</v>
      </c>
      <c r="S5719" s="27">
        <f t="shared" si="317"/>
        <v>42818</v>
      </c>
      <c r="T5719" t="str">
        <f t="shared" si="318"/>
        <v>D</v>
      </c>
      <c r="V5719" t="str">
        <f t="shared" si="319"/>
        <v>D</v>
      </c>
    </row>
    <row r="5720" spans="1:22" x14ac:dyDescent="0.25">
      <c r="A5720" t="s">
        <v>391</v>
      </c>
      <c r="B5720" t="s">
        <v>218</v>
      </c>
      <c r="C5720">
        <v>131335229</v>
      </c>
      <c r="D5720">
        <v>66</v>
      </c>
      <c r="E5720" t="s">
        <v>90</v>
      </c>
      <c r="G5720">
        <v>62.75</v>
      </c>
      <c r="H5720">
        <v>2013</v>
      </c>
      <c r="I5720">
        <v>5</v>
      </c>
      <c r="J5720">
        <v>13</v>
      </c>
      <c r="K5720">
        <v>15</v>
      </c>
      <c r="L5720">
        <v>40</v>
      </c>
      <c r="M5720" t="s">
        <v>900</v>
      </c>
      <c r="N5720" t="s">
        <v>860</v>
      </c>
      <c r="O5720" t="s">
        <v>799</v>
      </c>
      <c r="Q5720" t="s">
        <v>435</v>
      </c>
      <c r="R5720" t="str">
        <f t="shared" si="316"/>
        <v>Weekday</v>
      </c>
      <c r="S5720" s="27">
        <f t="shared" si="317"/>
        <v>41407</v>
      </c>
      <c r="T5720" t="str">
        <f t="shared" si="318"/>
        <v>S</v>
      </c>
      <c r="V5720" t="str">
        <f t="shared" si="319"/>
        <v>S</v>
      </c>
    </row>
    <row r="5721" spans="1:22" x14ac:dyDescent="0.25">
      <c r="A5721" t="s">
        <v>391</v>
      </c>
      <c r="B5721" t="s">
        <v>218</v>
      </c>
      <c r="C5721">
        <v>150685224</v>
      </c>
      <c r="D5721">
        <v>66</v>
      </c>
      <c r="E5721" t="s">
        <v>90</v>
      </c>
      <c r="G5721">
        <v>62.752000000000002</v>
      </c>
      <c r="H5721">
        <v>2015</v>
      </c>
      <c r="I5721">
        <v>3</v>
      </c>
      <c r="J5721">
        <v>8</v>
      </c>
      <c r="K5721">
        <v>18</v>
      </c>
      <c r="L5721">
        <v>0</v>
      </c>
      <c r="M5721" t="s">
        <v>900</v>
      </c>
      <c r="N5721" t="s">
        <v>860</v>
      </c>
      <c r="O5721" t="s">
        <v>799</v>
      </c>
      <c r="Q5721" t="s">
        <v>435</v>
      </c>
      <c r="R5721" t="str">
        <f t="shared" si="316"/>
        <v>Weekend</v>
      </c>
      <c r="S5721" s="27">
        <f t="shared" si="317"/>
        <v>42071</v>
      </c>
      <c r="T5721" t="str">
        <f t="shared" si="318"/>
        <v>S</v>
      </c>
      <c r="V5721" t="str">
        <f t="shared" si="319"/>
        <v>S</v>
      </c>
    </row>
    <row r="5722" spans="1:22" x14ac:dyDescent="0.25">
      <c r="A5722" t="s">
        <v>391</v>
      </c>
      <c r="B5722" t="s">
        <v>218</v>
      </c>
      <c r="C5722">
        <v>161315376</v>
      </c>
      <c r="D5722">
        <v>66</v>
      </c>
      <c r="E5722" t="s">
        <v>90</v>
      </c>
      <c r="G5722">
        <v>62.750999999999998</v>
      </c>
      <c r="H5722">
        <v>2016</v>
      </c>
      <c r="I5722">
        <v>5</v>
      </c>
      <c r="J5722">
        <v>10</v>
      </c>
      <c r="K5722">
        <v>13</v>
      </c>
      <c r="L5722">
        <v>10</v>
      </c>
      <c r="M5722" t="s">
        <v>900</v>
      </c>
      <c r="N5722" t="s">
        <v>860</v>
      </c>
      <c r="O5722" t="s">
        <v>799</v>
      </c>
      <c r="Q5722" t="s">
        <v>435</v>
      </c>
      <c r="R5722" t="str">
        <f t="shared" si="316"/>
        <v>Weekday</v>
      </c>
      <c r="S5722" s="27">
        <f t="shared" si="317"/>
        <v>42500</v>
      </c>
      <c r="T5722" t="str">
        <f t="shared" si="318"/>
        <v>D</v>
      </c>
      <c r="V5722" t="str">
        <f t="shared" si="319"/>
        <v>D</v>
      </c>
    </row>
    <row r="5723" spans="1:22" x14ac:dyDescent="0.25">
      <c r="A5723" t="s">
        <v>391</v>
      </c>
      <c r="B5723" t="s">
        <v>218</v>
      </c>
      <c r="C5723">
        <v>132405158</v>
      </c>
      <c r="D5723">
        <v>66</v>
      </c>
      <c r="E5723" t="s">
        <v>90</v>
      </c>
      <c r="G5723">
        <v>62.752000000000002</v>
      </c>
      <c r="H5723">
        <v>2013</v>
      </c>
      <c r="I5723">
        <v>8</v>
      </c>
      <c r="J5723">
        <v>27</v>
      </c>
      <c r="K5723">
        <v>14</v>
      </c>
      <c r="L5723">
        <v>28</v>
      </c>
      <c r="M5723" t="s">
        <v>900</v>
      </c>
      <c r="N5723" t="s">
        <v>860</v>
      </c>
      <c r="O5723" t="s">
        <v>799</v>
      </c>
      <c r="Q5723" t="s">
        <v>435</v>
      </c>
      <c r="R5723" t="str">
        <f t="shared" si="316"/>
        <v>Weekday</v>
      </c>
      <c r="S5723" s="27">
        <f t="shared" si="317"/>
        <v>41513</v>
      </c>
      <c r="T5723" t="str">
        <f t="shared" si="318"/>
        <v>S</v>
      </c>
      <c r="V5723" t="str">
        <f t="shared" si="319"/>
        <v>S</v>
      </c>
    </row>
    <row r="5724" spans="1:22" x14ac:dyDescent="0.25">
      <c r="A5724" t="s">
        <v>391</v>
      </c>
      <c r="B5724" t="s">
        <v>218</v>
      </c>
      <c r="C5724">
        <v>163145167</v>
      </c>
      <c r="D5724">
        <v>66</v>
      </c>
      <c r="E5724" t="s">
        <v>90</v>
      </c>
      <c r="G5724">
        <v>62.753</v>
      </c>
      <c r="H5724">
        <v>2016</v>
      </c>
      <c r="I5724">
        <v>11</v>
      </c>
      <c r="J5724">
        <v>8</v>
      </c>
      <c r="K5724">
        <v>9</v>
      </c>
      <c r="L5724">
        <v>5</v>
      </c>
      <c r="M5724" t="s">
        <v>900</v>
      </c>
      <c r="N5724" t="s">
        <v>404</v>
      </c>
      <c r="O5724" t="s">
        <v>799</v>
      </c>
      <c r="Q5724" t="s">
        <v>435</v>
      </c>
      <c r="R5724" t="str">
        <f t="shared" si="316"/>
        <v>Weekday</v>
      </c>
      <c r="S5724" s="27">
        <f t="shared" si="317"/>
        <v>42682</v>
      </c>
      <c r="T5724" t="str">
        <f t="shared" si="318"/>
        <v>D</v>
      </c>
      <c r="V5724" t="str">
        <f t="shared" si="319"/>
        <v>D</v>
      </c>
    </row>
    <row r="5725" spans="1:22" x14ac:dyDescent="0.25">
      <c r="A5725" t="s">
        <v>391</v>
      </c>
      <c r="S5725" s="27"/>
      <c r="V5725" t="str">
        <f t="shared" si="319"/>
        <v/>
      </c>
    </row>
    <row r="5726" spans="1:22" x14ac:dyDescent="0.25">
      <c r="A5726" t="s">
        <v>391</v>
      </c>
      <c r="S5726" s="27"/>
      <c r="V5726" t="str">
        <f t="shared" si="319"/>
        <v/>
      </c>
    </row>
    <row r="5727" spans="1:22" x14ac:dyDescent="0.25">
      <c r="A5727" t="s">
        <v>391</v>
      </c>
      <c r="B5727" t="s">
        <v>218</v>
      </c>
      <c r="C5727">
        <v>133215142</v>
      </c>
      <c r="D5727">
        <v>66</v>
      </c>
      <c r="E5727" t="s">
        <v>90</v>
      </c>
      <c r="G5727">
        <v>62.756</v>
      </c>
      <c r="H5727">
        <v>2013</v>
      </c>
      <c r="I5727">
        <v>11</v>
      </c>
      <c r="J5727">
        <v>14</v>
      </c>
      <c r="K5727">
        <v>18</v>
      </c>
      <c r="L5727">
        <v>30</v>
      </c>
      <c r="M5727" t="s">
        <v>900</v>
      </c>
      <c r="N5727" t="s">
        <v>171</v>
      </c>
      <c r="O5727" t="s">
        <v>799</v>
      </c>
      <c r="Q5727" t="s">
        <v>435</v>
      </c>
      <c r="R5727" t="str">
        <f t="shared" si="316"/>
        <v>Weekday</v>
      </c>
      <c r="S5727" s="27">
        <f t="shared" si="317"/>
        <v>41592</v>
      </c>
      <c r="T5727" t="str">
        <f t="shared" si="318"/>
        <v>S</v>
      </c>
      <c r="V5727" t="str">
        <f t="shared" si="319"/>
        <v>S</v>
      </c>
    </row>
    <row r="5728" spans="1:22" x14ac:dyDescent="0.25">
      <c r="A5728" t="s">
        <v>391</v>
      </c>
      <c r="B5728" t="s">
        <v>218</v>
      </c>
      <c r="C5728">
        <v>170755049</v>
      </c>
      <c r="D5728">
        <v>66</v>
      </c>
      <c r="E5728" t="s">
        <v>90</v>
      </c>
      <c r="G5728">
        <v>62.764000000000003</v>
      </c>
      <c r="H5728">
        <v>2017</v>
      </c>
      <c r="I5728">
        <v>3</v>
      </c>
      <c r="J5728">
        <v>13</v>
      </c>
      <c r="K5728">
        <v>13</v>
      </c>
      <c r="L5728">
        <v>37</v>
      </c>
      <c r="M5728" t="s">
        <v>900</v>
      </c>
      <c r="N5728" t="s">
        <v>860</v>
      </c>
      <c r="O5728" t="s">
        <v>799</v>
      </c>
      <c r="Q5728" t="s">
        <v>435</v>
      </c>
      <c r="R5728" t="str">
        <f t="shared" si="316"/>
        <v>Weekday</v>
      </c>
      <c r="S5728" s="27">
        <f t="shared" si="317"/>
        <v>42807</v>
      </c>
      <c r="T5728" t="str">
        <f t="shared" si="318"/>
        <v>D</v>
      </c>
      <c r="V5728" t="str">
        <f t="shared" si="319"/>
        <v>D</v>
      </c>
    </row>
    <row r="5729" spans="1:22" x14ac:dyDescent="0.25">
      <c r="A5729" t="s">
        <v>391</v>
      </c>
      <c r="B5729" t="s">
        <v>218</v>
      </c>
      <c r="C5729">
        <v>142395144</v>
      </c>
      <c r="D5729">
        <v>66</v>
      </c>
      <c r="E5729" t="s">
        <v>90</v>
      </c>
      <c r="G5729">
        <v>62.765000000000001</v>
      </c>
      <c r="H5729">
        <v>2014</v>
      </c>
      <c r="I5729">
        <v>8</v>
      </c>
      <c r="J5729">
        <v>26</v>
      </c>
      <c r="K5729">
        <v>9</v>
      </c>
      <c r="L5729">
        <v>22</v>
      </c>
      <c r="M5729" t="s">
        <v>900</v>
      </c>
      <c r="N5729" t="s">
        <v>171</v>
      </c>
      <c r="O5729" t="s">
        <v>799</v>
      </c>
      <c r="Q5729" t="s">
        <v>435</v>
      </c>
      <c r="R5729" t="str">
        <f t="shared" si="316"/>
        <v>Weekday</v>
      </c>
      <c r="S5729" s="27">
        <f t="shared" si="317"/>
        <v>41877</v>
      </c>
      <c r="T5729" t="str">
        <f t="shared" si="318"/>
        <v>S</v>
      </c>
      <c r="V5729" t="str">
        <f t="shared" si="319"/>
        <v>S</v>
      </c>
    </row>
    <row r="5730" spans="1:22" x14ac:dyDescent="0.25">
      <c r="A5730" t="s">
        <v>391</v>
      </c>
      <c r="B5730" t="s">
        <v>218</v>
      </c>
      <c r="C5730">
        <v>151845250</v>
      </c>
      <c r="D5730">
        <v>66</v>
      </c>
      <c r="E5730" t="s">
        <v>90</v>
      </c>
      <c r="G5730">
        <v>62.767000000000003</v>
      </c>
      <c r="H5730">
        <v>2015</v>
      </c>
      <c r="I5730">
        <v>5</v>
      </c>
      <c r="J5730">
        <v>30</v>
      </c>
      <c r="K5730">
        <v>16</v>
      </c>
      <c r="L5730">
        <v>13</v>
      </c>
      <c r="M5730" t="s">
        <v>900</v>
      </c>
      <c r="N5730" t="s">
        <v>860</v>
      </c>
      <c r="O5730" t="s">
        <v>799</v>
      </c>
      <c r="Q5730" t="s">
        <v>435</v>
      </c>
      <c r="R5730" t="str">
        <f t="shared" si="316"/>
        <v>Weekend</v>
      </c>
      <c r="S5730" s="27">
        <f t="shared" si="317"/>
        <v>42154</v>
      </c>
      <c r="T5730" t="str">
        <f t="shared" si="318"/>
        <v>S</v>
      </c>
      <c r="V5730" t="str">
        <f t="shared" si="319"/>
        <v>S</v>
      </c>
    </row>
    <row r="5731" spans="1:22" x14ac:dyDescent="0.25">
      <c r="A5731" t="s">
        <v>391</v>
      </c>
      <c r="B5731" t="s">
        <v>218</v>
      </c>
      <c r="C5731">
        <v>151935211</v>
      </c>
      <c r="D5731">
        <v>66</v>
      </c>
      <c r="E5731" t="s">
        <v>90</v>
      </c>
      <c r="G5731">
        <v>62.767000000000003</v>
      </c>
      <c r="H5731">
        <v>2015</v>
      </c>
      <c r="I5731">
        <v>7</v>
      </c>
      <c r="J5731">
        <v>12</v>
      </c>
      <c r="K5731">
        <v>17</v>
      </c>
      <c r="L5731">
        <v>46</v>
      </c>
      <c r="M5731" t="s">
        <v>900</v>
      </c>
      <c r="N5731" t="s">
        <v>860</v>
      </c>
      <c r="O5731" t="s">
        <v>799</v>
      </c>
      <c r="Q5731" t="s">
        <v>435</v>
      </c>
      <c r="R5731" t="str">
        <f t="shared" si="316"/>
        <v>Weekend</v>
      </c>
      <c r="S5731" s="27">
        <f t="shared" si="317"/>
        <v>42197</v>
      </c>
      <c r="T5731" t="str">
        <f t="shared" si="318"/>
        <v>S</v>
      </c>
      <c r="V5731" t="str">
        <f t="shared" si="319"/>
        <v>S</v>
      </c>
    </row>
    <row r="5732" spans="1:22" x14ac:dyDescent="0.25">
      <c r="A5732" t="s">
        <v>391</v>
      </c>
      <c r="B5732" t="s">
        <v>218</v>
      </c>
      <c r="C5732">
        <v>130555135</v>
      </c>
      <c r="D5732">
        <v>66</v>
      </c>
      <c r="E5732" t="s">
        <v>90</v>
      </c>
      <c r="G5732">
        <v>62.722000000000001</v>
      </c>
      <c r="H5732">
        <v>2013</v>
      </c>
      <c r="I5732">
        <v>2</v>
      </c>
      <c r="J5732">
        <v>24</v>
      </c>
      <c r="K5732">
        <v>12</v>
      </c>
      <c r="L5732">
        <v>37</v>
      </c>
      <c r="M5732" t="s">
        <v>900</v>
      </c>
      <c r="N5732" t="s">
        <v>860</v>
      </c>
      <c r="O5732" t="s">
        <v>799</v>
      </c>
      <c r="Q5732" t="s">
        <v>435</v>
      </c>
      <c r="R5732" t="str">
        <f t="shared" si="316"/>
        <v>Weekend</v>
      </c>
      <c r="S5732" s="27">
        <f t="shared" si="317"/>
        <v>41329</v>
      </c>
      <c r="T5732" t="str">
        <f t="shared" si="318"/>
        <v>S</v>
      </c>
      <c r="V5732" t="str">
        <f t="shared" si="319"/>
        <v>S</v>
      </c>
    </row>
    <row r="5733" spans="1:22" x14ac:dyDescent="0.25">
      <c r="A5733" t="s">
        <v>391</v>
      </c>
      <c r="B5733" t="s">
        <v>218</v>
      </c>
      <c r="C5733">
        <v>142415116</v>
      </c>
      <c r="D5733">
        <v>66</v>
      </c>
      <c r="E5733" t="s">
        <v>90</v>
      </c>
      <c r="G5733">
        <v>62.768999999999998</v>
      </c>
      <c r="H5733">
        <v>2014</v>
      </c>
      <c r="I5733">
        <v>8</v>
      </c>
      <c r="J5733">
        <v>27</v>
      </c>
      <c r="K5733">
        <v>17</v>
      </c>
      <c r="L5733">
        <v>40</v>
      </c>
      <c r="M5733" t="s">
        <v>900</v>
      </c>
      <c r="N5733" t="s">
        <v>860</v>
      </c>
      <c r="O5733" t="s">
        <v>799</v>
      </c>
      <c r="Q5733" t="s">
        <v>435</v>
      </c>
      <c r="R5733" t="str">
        <f t="shared" si="316"/>
        <v>Weekday</v>
      </c>
      <c r="S5733" s="27">
        <f t="shared" si="317"/>
        <v>41878</v>
      </c>
      <c r="T5733" t="str">
        <f t="shared" si="318"/>
        <v>S</v>
      </c>
      <c r="V5733" t="str">
        <f t="shared" si="319"/>
        <v>S</v>
      </c>
    </row>
    <row r="5734" spans="1:22" x14ac:dyDescent="0.25">
      <c r="A5734" t="s">
        <v>391</v>
      </c>
      <c r="B5734" t="s">
        <v>218</v>
      </c>
      <c r="C5734">
        <v>132775198</v>
      </c>
      <c r="D5734">
        <v>66</v>
      </c>
      <c r="E5734" t="s">
        <v>90</v>
      </c>
      <c r="G5734">
        <v>62.768000000000001</v>
      </c>
      <c r="H5734">
        <v>2013</v>
      </c>
      <c r="I5734">
        <v>10</v>
      </c>
      <c r="J5734">
        <v>4</v>
      </c>
      <c r="K5734">
        <v>14</v>
      </c>
      <c r="L5734">
        <v>0</v>
      </c>
      <c r="M5734" t="s">
        <v>900</v>
      </c>
      <c r="N5734" t="s">
        <v>860</v>
      </c>
      <c r="O5734" t="s">
        <v>799</v>
      </c>
      <c r="Q5734" t="s">
        <v>435</v>
      </c>
      <c r="R5734" t="str">
        <f t="shared" si="316"/>
        <v>Weekday</v>
      </c>
      <c r="S5734" s="27">
        <f t="shared" si="317"/>
        <v>41551</v>
      </c>
      <c r="T5734" t="str">
        <f t="shared" si="318"/>
        <v>S</v>
      </c>
      <c r="V5734" t="str">
        <f t="shared" si="319"/>
        <v>S</v>
      </c>
    </row>
    <row r="5735" spans="1:22" x14ac:dyDescent="0.25">
      <c r="A5735" t="s">
        <v>391</v>
      </c>
      <c r="B5735" t="s">
        <v>218</v>
      </c>
      <c r="C5735">
        <v>130275191</v>
      </c>
      <c r="D5735">
        <v>66</v>
      </c>
      <c r="E5735" t="s">
        <v>90</v>
      </c>
      <c r="G5735">
        <v>63.137999999999998</v>
      </c>
      <c r="H5735">
        <v>2013</v>
      </c>
      <c r="I5735">
        <v>1</v>
      </c>
      <c r="J5735">
        <v>27</v>
      </c>
      <c r="K5735">
        <v>13</v>
      </c>
      <c r="L5735">
        <v>11</v>
      </c>
      <c r="M5735" t="s">
        <v>900</v>
      </c>
      <c r="N5735" t="s">
        <v>860</v>
      </c>
      <c r="O5735" t="s">
        <v>1933</v>
      </c>
      <c r="Q5735" t="s">
        <v>437</v>
      </c>
      <c r="R5735" t="str">
        <f t="shared" si="316"/>
        <v>Weekend</v>
      </c>
      <c r="S5735" s="27">
        <f t="shared" si="317"/>
        <v>41301</v>
      </c>
      <c r="T5735" t="str">
        <f t="shared" si="318"/>
        <v>S</v>
      </c>
      <c r="V5735" t="str">
        <f t="shared" si="319"/>
        <v>S</v>
      </c>
    </row>
    <row r="5736" spans="1:22" x14ac:dyDescent="0.25">
      <c r="A5736" t="s">
        <v>391</v>
      </c>
      <c r="B5736" t="s">
        <v>218</v>
      </c>
      <c r="C5736">
        <v>131525097</v>
      </c>
      <c r="D5736">
        <v>66</v>
      </c>
      <c r="E5736" t="s">
        <v>90</v>
      </c>
      <c r="G5736">
        <v>62.837000000000003</v>
      </c>
      <c r="H5736">
        <v>2013</v>
      </c>
      <c r="I5736">
        <v>5</v>
      </c>
      <c r="J5736">
        <v>31</v>
      </c>
      <c r="K5736">
        <v>15</v>
      </c>
      <c r="L5736">
        <v>54</v>
      </c>
      <c r="M5736" t="s">
        <v>900</v>
      </c>
      <c r="N5736" t="s">
        <v>171</v>
      </c>
      <c r="O5736" t="s">
        <v>799</v>
      </c>
      <c r="Q5736" t="s">
        <v>435</v>
      </c>
      <c r="R5736" t="str">
        <f t="shared" si="316"/>
        <v>Weekday</v>
      </c>
      <c r="S5736" s="27">
        <f t="shared" si="317"/>
        <v>41425</v>
      </c>
      <c r="T5736" t="str">
        <f t="shared" si="318"/>
        <v>S</v>
      </c>
      <c r="V5736" t="str">
        <f t="shared" si="319"/>
        <v>S</v>
      </c>
    </row>
    <row r="5737" spans="1:22" x14ac:dyDescent="0.25">
      <c r="A5737" t="s">
        <v>391</v>
      </c>
      <c r="B5737" t="s">
        <v>218</v>
      </c>
      <c r="C5737">
        <v>130695072</v>
      </c>
      <c r="D5737">
        <v>66</v>
      </c>
      <c r="E5737" t="s">
        <v>90</v>
      </c>
      <c r="G5737">
        <v>62.786000000000001</v>
      </c>
      <c r="H5737">
        <v>2013</v>
      </c>
      <c r="I5737">
        <v>3</v>
      </c>
      <c r="J5737">
        <v>8</v>
      </c>
      <c r="K5737">
        <v>12</v>
      </c>
      <c r="L5737">
        <v>15</v>
      </c>
      <c r="M5737" t="s">
        <v>900</v>
      </c>
      <c r="N5737" t="s">
        <v>860</v>
      </c>
      <c r="O5737" t="s">
        <v>799</v>
      </c>
      <c r="Q5737" t="s">
        <v>435</v>
      </c>
      <c r="R5737" t="str">
        <f t="shared" si="316"/>
        <v>Weekday</v>
      </c>
      <c r="S5737" s="27">
        <f t="shared" si="317"/>
        <v>41341</v>
      </c>
      <c r="T5737" t="str">
        <f t="shared" si="318"/>
        <v>S</v>
      </c>
      <c r="V5737" t="str">
        <f t="shared" si="319"/>
        <v>S</v>
      </c>
    </row>
    <row r="5738" spans="1:22" x14ac:dyDescent="0.25">
      <c r="A5738" t="s">
        <v>391</v>
      </c>
      <c r="B5738" t="s">
        <v>218</v>
      </c>
      <c r="C5738">
        <v>130925283</v>
      </c>
      <c r="D5738">
        <v>66</v>
      </c>
      <c r="E5738" t="s">
        <v>90</v>
      </c>
      <c r="G5738">
        <v>62.731999999999999</v>
      </c>
      <c r="H5738">
        <v>2013</v>
      </c>
      <c r="I5738">
        <v>4</v>
      </c>
      <c r="J5738">
        <v>2</v>
      </c>
      <c r="K5738">
        <v>14</v>
      </c>
      <c r="L5738">
        <v>52</v>
      </c>
      <c r="M5738" t="s">
        <v>900</v>
      </c>
      <c r="N5738" t="s">
        <v>171</v>
      </c>
      <c r="O5738" t="s">
        <v>799</v>
      </c>
      <c r="Q5738" t="s">
        <v>435</v>
      </c>
      <c r="R5738" t="str">
        <f t="shared" si="316"/>
        <v>Weekday</v>
      </c>
      <c r="S5738" s="27">
        <f t="shared" si="317"/>
        <v>41366</v>
      </c>
      <c r="T5738" t="str">
        <f t="shared" si="318"/>
        <v>S</v>
      </c>
      <c r="V5738" t="str">
        <f t="shared" si="319"/>
        <v>S</v>
      </c>
    </row>
    <row r="5739" spans="1:22" x14ac:dyDescent="0.25">
      <c r="A5739" t="s">
        <v>391</v>
      </c>
      <c r="B5739" t="s">
        <v>218</v>
      </c>
      <c r="C5739">
        <v>130725165</v>
      </c>
      <c r="D5739">
        <v>66</v>
      </c>
      <c r="E5739" t="s">
        <v>90</v>
      </c>
      <c r="G5739">
        <v>62.746000000000002</v>
      </c>
      <c r="H5739">
        <v>2013</v>
      </c>
      <c r="I5739">
        <v>3</v>
      </c>
      <c r="J5739">
        <v>12</v>
      </c>
      <c r="K5739">
        <v>13</v>
      </c>
      <c r="L5739">
        <v>40</v>
      </c>
      <c r="M5739" t="s">
        <v>900</v>
      </c>
      <c r="N5739" t="s">
        <v>860</v>
      </c>
      <c r="O5739" t="s">
        <v>799</v>
      </c>
      <c r="Q5739" t="s">
        <v>435</v>
      </c>
      <c r="R5739" t="str">
        <f t="shared" si="316"/>
        <v>Weekday</v>
      </c>
      <c r="S5739" s="27">
        <f t="shared" si="317"/>
        <v>41345</v>
      </c>
      <c r="T5739" t="str">
        <f t="shared" si="318"/>
        <v>S</v>
      </c>
      <c r="V5739" t="str">
        <f t="shared" si="319"/>
        <v>S</v>
      </c>
    </row>
    <row r="5740" spans="1:22" x14ac:dyDescent="0.25">
      <c r="A5740" t="s">
        <v>391</v>
      </c>
      <c r="B5740" t="s">
        <v>218</v>
      </c>
      <c r="C5740">
        <v>130605235</v>
      </c>
      <c r="D5740">
        <v>66</v>
      </c>
      <c r="E5740" t="s">
        <v>90</v>
      </c>
      <c r="G5740">
        <v>63.131999999999998</v>
      </c>
      <c r="H5740">
        <v>2013</v>
      </c>
      <c r="I5740">
        <v>3</v>
      </c>
      <c r="J5740">
        <v>1</v>
      </c>
      <c r="K5740">
        <v>18</v>
      </c>
      <c r="L5740">
        <v>24</v>
      </c>
      <c r="M5740" t="s">
        <v>900</v>
      </c>
      <c r="N5740" t="s">
        <v>860</v>
      </c>
      <c r="O5740" t="s">
        <v>799</v>
      </c>
      <c r="Q5740" t="s">
        <v>437</v>
      </c>
      <c r="R5740" t="str">
        <f t="shared" si="316"/>
        <v>Weekday</v>
      </c>
      <c r="S5740" s="27">
        <f t="shared" si="317"/>
        <v>41334</v>
      </c>
      <c r="T5740" t="str">
        <f t="shared" si="318"/>
        <v>S</v>
      </c>
      <c r="V5740" t="str">
        <f t="shared" si="319"/>
        <v>S</v>
      </c>
    </row>
    <row r="5741" spans="1:22" x14ac:dyDescent="0.25">
      <c r="A5741" t="s">
        <v>391</v>
      </c>
      <c r="B5741" t="s">
        <v>218</v>
      </c>
      <c r="C5741">
        <v>133475229</v>
      </c>
      <c r="D5741">
        <v>66</v>
      </c>
      <c r="E5741" t="s">
        <v>90</v>
      </c>
      <c r="G5741">
        <v>61.628</v>
      </c>
      <c r="H5741">
        <v>2013</v>
      </c>
      <c r="I5741">
        <v>12</v>
      </c>
      <c r="J5741">
        <v>13</v>
      </c>
      <c r="K5741">
        <v>14</v>
      </c>
      <c r="L5741">
        <v>26</v>
      </c>
      <c r="M5741" t="s">
        <v>899</v>
      </c>
      <c r="N5741" t="s">
        <v>860</v>
      </c>
      <c r="O5741" t="s">
        <v>799</v>
      </c>
      <c r="Q5741" t="s">
        <v>427</v>
      </c>
      <c r="R5741" t="str">
        <f t="shared" si="316"/>
        <v>Weekday</v>
      </c>
      <c r="S5741" s="27">
        <f t="shared" si="317"/>
        <v>41621</v>
      </c>
      <c r="T5741" t="str">
        <f t="shared" si="318"/>
        <v>S</v>
      </c>
      <c r="V5741" t="str">
        <f t="shared" si="319"/>
        <v>S</v>
      </c>
    </row>
    <row r="5742" spans="1:22" x14ac:dyDescent="0.25">
      <c r="A5742" t="s">
        <v>391</v>
      </c>
      <c r="S5742" s="27"/>
      <c r="V5742" t="str">
        <f t="shared" si="319"/>
        <v/>
      </c>
    </row>
    <row r="5743" spans="1:22" x14ac:dyDescent="0.25">
      <c r="A5743" t="s">
        <v>391</v>
      </c>
      <c r="B5743" t="s">
        <v>218</v>
      </c>
      <c r="C5743">
        <v>130275266</v>
      </c>
      <c r="D5743">
        <v>66</v>
      </c>
      <c r="E5743" t="s">
        <v>90</v>
      </c>
      <c r="G5743">
        <v>62.881999999999998</v>
      </c>
      <c r="H5743">
        <v>2013</v>
      </c>
      <c r="I5743">
        <v>1</v>
      </c>
      <c r="J5743">
        <v>26</v>
      </c>
      <c r="K5743">
        <v>18</v>
      </c>
      <c r="L5743">
        <v>41</v>
      </c>
      <c r="M5743" t="s">
        <v>900</v>
      </c>
      <c r="N5743" t="s">
        <v>860</v>
      </c>
      <c r="O5743" t="s">
        <v>799</v>
      </c>
      <c r="Q5743" t="s">
        <v>435</v>
      </c>
      <c r="R5743" t="str">
        <f t="shared" si="316"/>
        <v>Weekend</v>
      </c>
      <c r="S5743" s="27">
        <f t="shared" si="317"/>
        <v>41300</v>
      </c>
      <c r="T5743" t="str">
        <f t="shared" si="318"/>
        <v>S</v>
      </c>
      <c r="V5743" t="str">
        <f t="shared" si="319"/>
        <v>S</v>
      </c>
    </row>
    <row r="5744" spans="1:22" x14ac:dyDescent="0.25">
      <c r="A5744" t="s">
        <v>391</v>
      </c>
      <c r="B5744" t="s">
        <v>218</v>
      </c>
      <c r="C5744">
        <v>131885046</v>
      </c>
      <c r="D5744">
        <v>66</v>
      </c>
      <c r="E5744" t="s">
        <v>90</v>
      </c>
      <c r="G5744">
        <v>62.72</v>
      </c>
      <c r="H5744">
        <v>2013</v>
      </c>
      <c r="I5744">
        <v>7</v>
      </c>
      <c r="J5744">
        <v>5</v>
      </c>
      <c r="K5744">
        <v>13</v>
      </c>
      <c r="L5744">
        <v>0</v>
      </c>
      <c r="M5744" t="s">
        <v>900</v>
      </c>
      <c r="N5744" t="s">
        <v>860</v>
      </c>
      <c r="O5744" t="s">
        <v>799</v>
      </c>
      <c r="Q5744" t="s">
        <v>435</v>
      </c>
      <c r="R5744" t="str">
        <f t="shared" si="316"/>
        <v>Weekday</v>
      </c>
      <c r="S5744" s="27">
        <f t="shared" si="317"/>
        <v>41460</v>
      </c>
      <c r="T5744" t="str">
        <f t="shared" si="318"/>
        <v>S</v>
      </c>
      <c r="V5744" t="str">
        <f t="shared" si="319"/>
        <v>S</v>
      </c>
    </row>
    <row r="5745" spans="1:22" x14ac:dyDescent="0.25">
      <c r="A5745" t="s">
        <v>391</v>
      </c>
      <c r="B5745" t="s">
        <v>218</v>
      </c>
      <c r="C5745">
        <v>131305186</v>
      </c>
      <c r="D5745">
        <v>66</v>
      </c>
      <c r="E5745" t="s">
        <v>90</v>
      </c>
      <c r="G5745">
        <v>62.744</v>
      </c>
      <c r="H5745">
        <v>2013</v>
      </c>
      <c r="I5745">
        <v>5</v>
      </c>
      <c r="J5745">
        <v>4</v>
      </c>
      <c r="K5745">
        <v>21</v>
      </c>
      <c r="L5745">
        <v>10</v>
      </c>
      <c r="M5745" t="s">
        <v>899</v>
      </c>
      <c r="N5745" t="s">
        <v>170</v>
      </c>
      <c r="O5745" t="s">
        <v>799</v>
      </c>
      <c r="Q5745" t="s">
        <v>435</v>
      </c>
      <c r="R5745" t="str">
        <f t="shared" ref="R5745:R5807" si="320">IF(WEEKDAY(DATE(H5745,I5745,J5745),2) &lt; 6, "Weekday", "Weekend")</f>
        <v>Weekend</v>
      </c>
      <c r="S5745" s="27">
        <f t="shared" ref="S5745:S5807" si="321">DATE(H5745,I5745,J5745)</f>
        <v>41398</v>
      </c>
      <c r="T5745" t="str">
        <f t="shared" si="318"/>
        <v>S</v>
      </c>
      <c r="V5745" t="str">
        <f t="shared" si="319"/>
        <v>S</v>
      </c>
    </row>
    <row r="5746" spans="1:22" x14ac:dyDescent="0.25">
      <c r="A5746" t="s">
        <v>391</v>
      </c>
      <c r="B5746" t="s">
        <v>218</v>
      </c>
      <c r="C5746">
        <v>131335139</v>
      </c>
      <c r="D5746">
        <v>66</v>
      </c>
      <c r="E5746" t="s">
        <v>90</v>
      </c>
      <c r="G5746">
        <v>62.726999999999997</v>
      </c>
      <c r="H5746">
        <v>2013</v>
      </c>
      <c r="I5746">
        <v>5</v>
      </c>
      <c r="J5746">
        <v>13</v>
      </c>
      <c r="K5746">
        <v>11</v>
      </c>
      <c r="L5746">
        <v>20</v>
      </c>
      <c r="M5746" t="s">
        <v>900</v>
      </c>
      <c r="N5746" t="s">
        <v>860</v>
      </c>
      <c r="O5746" t="s">
        <v>799</v>
      </c>
      <c r="Q5746" t="s">
        <v>435</v>
      </c>
      <c r="R5746" t="str">
        <f t="shared" si="320"/>
        <v>Weekday</v>
      </c>
      <c r="S5746" s="27">
        <f t="shared" si="321"/>
        <v>41407</v>
      </c>
      <c r="T5746" t="str">
        <f t="shared" ref="T5746:T5809" si="322">IF(OR(H5746=2013,H5746=2014,AND(H5746=2015,I5746&lt;9),AND(H5746=2015,I5746=9,J5746&lt;5)),"S","D")</f>
        <v>S</v>
      </c>
      <c r="V5746" t="str">
        <f t="shared" si="319"/>
        <v>S</v>
      </c>
    </row>
    <row r="5747" spans="1:22" x14ac:dyDescent="0.25">
      <c r="A5747" t="s">
        <v>391</v>
      </c>
      <c r="B5747" t="s">
        <v>218</v>
      </c>
      <c r="C5747">
        <v>142705133</v>
      </c>
      <c r="D5747">
        <v>66</v>
      </c>
      <c r="E5747" t="s">
        <v>90</v>
      </c>
      <c r="G5747">
        <v>62.771999999999998</v>
      </c>
      <c r="H5747">
        <v>2014</v>
      </c>
      <c r="I5747">
        <v>9</v>
      </c>
      <c r="J5747">
        <v>27</v>
      </c>
      <c r="K5747">
        <v>16</v>
      </c>
      <c r="L5747">
        <v>12</v>
      </c>
      <c r="M5747" t="s">
        <v>900</v>
      </c>
      <c r="N5747" t="s">
        <v>170</v>
      </c>
      <c r="O5747" t="s">
        <v>799</v>
      </c>
      <c r="Q5747" t="s">
        <v>435</v>
      </c>
      <c r="R5747" t="str">
        <f t="shared" si="320"/>
        <v>Weekend</v>
      </c>
      <c r="S5747" s="27">
        <f t="shared" si="321"/>
        <v>41909</v>
      </c>
      <c r="T5747" t="str">
        <f t="shared" si="322"/>
        <v>S</v>
      </c>
      <c r="V5747" t="str">
        <f t="shared" si="319"/>
        <v>S</v>
      </c>
    </row>
    <row r="5748" spans="1:22" x14ac:dyDescent="0.25">
      <c r="A5748" t="s">
        <v>391</v>
      </c>
      <c r="S5748" s="27"/>
      <c r="V5748" t="str">
        <f t="shared" si="319"/>
        <v/>
      </c>
    </row>
    <row r="5749" spans="1:22" x14ac:dyDescent="0.25">
      <c r="A5749" t="s">
        <v>391</v>
      </c>
      <c r="B5749" t="s">
        <v>218</v>
      </c>
      <c r="C5749">
        <v>133155292</v>
      </c>
      <c r="D5749">
        <v>66</v>
      </c>
      <c r="E5749" t="s">
        <v>90</v>
      </c>
      <c r="G5749">
        <v>62.774999999999999</v>
      </c>
      <c r="H5749">
        <v>2013</v>
      </c>
      <c r="I5749">
        <v>11</v>
      </c>
      <c r="J5749">
        <v>10</v>
      </c>
      <c r="K5749">
        <v>17</v>
      </c>
      <c r="L5749">
        <v>30</v>
      </c>
      <c r="M5749" t="s">
        <v>900</v>
      </c>
      <c r="N5749" t="s">
        <v>404</v>
      </c>
      <c r="O5749" t="s">
        <v>799</v>
      </c>
      <c r="Q5749" t="s">
        <v>435</v>
      </c>
      <c r="R5749" t="str">
        <f t="shared" si="320"/>
        <v>Weekend</v>
      </c>
      <c r="S5749" s="27">
        <f t="shared" si="321"/>
        <v>41588</v>
      </c>
      <c r="T5749" t="str">
        <f t="shared" si="322"/>
        <v>S</v>
      </c>
      <c r="V5749" t="str">
        <f t="shared" si="319"/>
        <v>S</v>
      </c>
    </row>
    <row r="5750" spans="1:22" x14ac:dyDescent="0.25">
      <c r="A5750" t="s">
        <v>391</v>
      </c>
      <c r="B5750" t="s">
        <v>218</v>
      </c>
      <c r="C5750">
        <v>162235069</v>
      </c>
      <c r="D5750">
        <v>66</v>
      </c>
      <c r="E5750" t="s">
        <v>90</v>
      </c>
      <c r="G5750">
        <v>62.774000000000001</v>
      </c>
      <c r="H5750">
        <v>2016</v>
      </c>
      <c r="I5750">
        <v>8</v>
      </c>
      <c r="J5750">
        <v>9</v>
      </c>
      <c r="K5750">
        <v>12</v>
      </c>
      <c r="L5750">
        <v>15</v>
      </c>
      <c r="M5750" t="s">
        <v>900</v>
      </c>
      <c r="N5750" t="s">
        <v>404</v>
      </c>
      <c r="O5750" t="s">
        <v>799</v>
      </c>
      <c r="Q5750" t="s">
        <v>435</v>
      </c>
      <c r="R5750" t="str">
        <f t="shared" si="320"/>
        <v>Weekday</v>
      </c>
      <c r="S5750" s="27">
        <f t="shared" si="321"/>
        <v>42591</v>
      </c>
      <c r="T5750" t="str">
        <f t="shared" si="322"/>
        <v>D</v>
      </c>
      <c r="V5750" t="str">
        <f t="shared" si="319"/>
        <v>D</v>
      </c>
    </row>
    <row r="5751" spans="1:22" x14ac:dyDescent="0.25">
      <c r="A5751" t="s">
        <v>391</v>
      </c>
      <c r="B5751" t="s">
        <v>218</v>
      </c>
      <c r="C5751">
        <v>163485138</v>
      </c>
      <c r="D5751">
        <v>66</v>
      </c>
      <c r="E5751" t="s">
        <v>90</v>
      </c>
      <c r="G5751">
        <v>62.774999999999999</v>
      </c>
      <c r="H5751">
        <v>2016</v>
      </c>
      <c r="I5751">
        <v>12</v>
      </c>
      <c r="J5751">
        <v>6</v>
      </c>
      <c r="K5751">
        <v>6</v>
      </c>
      <c r="L5751">
        <v>43</v>
      </c>
      <c r="M5751" t="s">
        <v>900</v>
      </c>
      <c r="N5751" t="s">
        <v>860</v>
      </c>
      <c r="O5751" t="s">
        <v>799</v>
      </c>
      <c r="Q5751" t="s">
        <v>435</v>
      </c>
      <c r="R5751" t="str">
        <f t="shared" si="320"/>
        <v>Weekday</v>
      </c>
      <c r="S5751" s="27">
        <f t="shared" si="321"/>
        <v>42710</v>
      </c>
      <c r="T5751" t="str">
        <f t="shared" si="322"/>
        <v>D</v>
      </c>
      <c r="V5751" t="str">
        <f t="shared" si="319"/>
        <v>D</v>
      </c>
    </row>
    <row r="5752" spans="1:22" x14ac:dyDescent="0.25">
      <c r="A5752" t="s">
        <v>391</v>
      </c>
      <c r="B5752" t="s">
        <v>218</v>
      </c>
      <c r="C5752">
        <v>140055064</v>
      </c>
      <c r="D5752">
        <v>66</v>
      </c>
      <c r="E5752" t="s">
        <v>90</v>
      </c>
      <c r="G5752">
        <v>62.746000000000002</v>
      </c>
      <c r="H5752">
        <v>2013</v>
      </c>
      <c r="I5752">
        <v>12</v>
      </c>
      <c r="J5752">
        <v>26</v>
      </c>
      <c r="K5752">
        <v>11</v>
      </c>
      <c r="L5752">
        <v>20</v>
      </c>
      <c r="M5752" t="s">
        <v>900</v>
      </c>
      <c r="N5752" t="s">
        <v>860</v>
      </c>
      <c r="O5752" t="s">
        <v>799</v>
      </c>
      <c r="Q5752" t="s">
        <v>435</v>
      </c>
      <c r="R5752" t="str">
        <f t="shared" si="320"/>
        <v>Weekday</v>
      </c>
      <c r="S5752" s="27">
        <f t="shared" si="321"/>
        <v>41634</v>
      </c>
      <c r="T5752" t="str">
        <f t="shared" si="322"/>
        <v>S</v>
      </c>
      <c r="V5752" t="str">
        <f t="shared" si="319"/>
        <v>S</v>
      </c>
    </row>
    <row r="5753" spans="1:22" x14ac:dyDescent="0.25">
      <c r="A5753" t="s">
        <v>391</v>
      </c>
      <c r="B5753" t="s">
        <v>218</v>
      </c>
      <c r="C5753">
        <v>170545076</v>
      </c>
      <c r="D5753">
        <v>66</v>
      </c>
      <c r="E5753" t="s">
        <v>90</v>
      </c>
      <c r="G5753">
        <v>62.648000000000003</v>
      </c>
      <c r="H5753">
        <v>2017</v>
      </c>
      <c r="I5753">
        <v>2</v>
      </c>
      <c r="J5753">
        <v>14</v>
      </c>
      <c r="K5753">
        <v>11</v>
      </c>
      <c r="L5753">
        <v>35</v>
      </c>
      <c r="M5753" t="s">
        <v>900</v>
      </c>
      <c r="N5753" t="s">
        <v>860</v>
      </c>
      <c r="O5753" t="s">
        <v>799</v>
      </c>
      <c r="Q5753" t="s">
        <v>435</v>
      </c>
      <c r="R5753" t="str">
        <f t="shared" si="320"/>
        <v>Weekday</v>
      </c>
      <c r="S5753" s="27">
        <f t="shared" si="321"/>
        <v>42780</v>
      </c>
      <c r="T5753" t="str">
        <f t="shared" si="322"/>
        <v>D</v>
      </c>
      <c r="V5753" t="str">
        <f t="shared" si="319"/>
        <v>D</v>
      </c>
    </row>
    <row r="5754" spans="1:22" x14ac:dyDescent="0.25">
      <c r="A5754" t="s">
        <v>391</v>
      </c>
      <c r="B5754" t="s">
        <v>218</v>
      </c>
      <c r="C5754">
        <v>160105084</v>
      </c>
      <c r="D5754">
        <v>66</v>
      </c>
      <c r="E5754" t="s">
        <v>90</v>
      </c>
      <c r="G5754">
        <v>62.588000000000001</v>
      </c>
      <c r="H5754">
        <v>2016</v>
      </c>
      <c r="I5754">
        <v>1</v>
      </c>
      <c r="J5754">
        <v>9</v>
      </c>
      <c r="K5754">
        <v>11</v>
      </c>
      <c r="L5754">
        <v>56</v>
      </c>
      <c r="M5754" t="s">
        <v>900</v>
      </c>
      <c r="N5754" t="s">
        <v>860</v>
      </c>
      <c r="O5754" t="s">
        <v>799</v>
      </c>
      <c r="Q5754" t="s">
        <v>435</v>
      </c>
      <c r="R5754" t="str">
        <f t="shared" si="320"/>
        <v>Weekend</v>
      </c>
      <c r="S5754" s="27">
        <f t="shared" si="321"/>
        <v>42378</v>
      </c>
      <c r="T5754" t="str">
        <f t="shared" si="322"/>
        <v>D</v>
      </c>
      <c r="V5754" t="str">
        <f t="shared" si="319"/>
        <v>D</v>
      </c>
    </row>
    <row r="5755" spans="1:22" x14ac:dyDescent="0.25">
      <c r="A5755" t="s">
        <v>391</v>
      </c>
      <c r="B5755" t="s">
        <v>218</v>
      </c>
      <c r="C5755">
        <v>170445117</v>
      </c>
      <c r="D5755">
        <v>66</v>
      </c>
      <c r="E5755" t="s">
        <v>90</v>
      </c>
      <c r="G5755">
        <v>63.491999999999997</v>
      </c>
      <c r="H5755">
        <v>2017</v>
      </c>
      <c r="I5755">
        <v>2</v>
      </c>
      <c r="J5755">
        <v>13</v>
      </c>
      <c r="K5755">
        <v>6</v>
      </c>
      <c r="L5755">
        <v>27</v>
      </c>
      <c r="M5755" t="s">
        <v>900</v>
      </c>
      <c r="N5755" t="s">
        <v>171</v>
      </c>
      <c r="O5755" t="s">
        <v>799</v>
      </c>
      <c r="Q5755" t="s">
        <v>439</v>
      </c>
      <c r="R5755" t="str">
        <f t="shared" si="320"/>
        <v>Weekday</v>
      </c>
      <c r="S5755" s="27">
        <f t="shared" si="321"/>
        <v>42779</v>
      </c>
      <c r="T5755" t="str">
        <f t="shared" si="322"/>
        <v>D</v>
      </c>
      <c r="V5755" t="str">
        <f t="shared" si="319"/>
        <v>D</v>
      </c>
    </row>
    <row r="5756" spans="1:22" x14ac:dyDescent="0.25">
      <c r="A5756" t="s">
        <v>391</v>
      </c>
      <c r="B5756" t="s">
        <v>218</v>
      </c>
      <c r="C5756">
        <v>130625034</v>
      </c>
      <c r="D5756">
        <v>66</v>
      </c>
      <c r="E5756" t="s">
        <v>90</v>
      </c>
      <c r="G5756">
        <v>62.414999999999999</v>
      </c>
      <c r="H5756">
        <v>2013</v>
      </c>
      <c r="I5756">
        <v>3</v>
      </c>
      <c r="J5756">
        <v>2</v>
      </c>
      <c r="K5756">
        <v>11</v>
      </c>
      <c r="L5756">
        <v>35</v>
      </c>
      <c r="M5756" t="s">
        <v>900</v>
      </c>
      <c r="N5756" t="s">
        <v>860</v>
      </c>
      <c r="O5756" t="s">
        <v>799</v>
      </c>
      <c r="Q5756" t="s">
        <v>435</v>
      </c>
      <c r="R5756" t="str">
        <f t="shared" si="320"/>
        <v>Weekend</v>
      </c>
      <c r="S5756" s="27">
        <f t="shared" si="321"/>
        <v>41335</v>
      </c>
      <c r="T5756" t="str">
        <f t="shared" si="322"/>
        <v>S</v>
      </c>
      <c r="V5756" t="str">
        <f t="shared" si="319"/>
        <v>S</v>
      </c>
    </row>
    <row r="5757" spans="1:22" x14ac:dyDescent="0.25">
      <c r="A5757" t="s">
        <v>391</v>
      </c>
      <c r="B5757" t="s">
        <v>218</v>
      </c>
      <c r="C5757">
        <v>140275147</v>
      </c>
      <c r="D5757">
        <v>66</v>
      </c>
      <c r="E5757" t="s">
        <v>90</v>
      </c>
      <c r="G5757">
        <v>62.789000000000001</v>
      </c>
      <c r="H5757">
        <v>2014</v>
      </c>
      <c r="I5757">
        <v>1</v>
      </c>
      <c r="J5757">
        <v>27</v>
      </c>
      <c r="K5757">
        <v>7</v>
      </c>
      <c r="L5757">
        <v>10</v>
      </c>
      <c r="M5757" t="s">
        <v>900</v>
      </c>
      <c r="N5757" t="s">
        <v>860</v>
      </c>
      <c r="O5757" t="s">
        <v>799</v>
      </c>
      <c r="Q5757" t="s">
        <v>435</v>
      </c>
      <c r="R5757" t="str">
        <f t="shared" si="320"/>
        <v>Weekday</v>
      </c>
      <c r="S5757" s="27">
        <f t="shared" si="321"/>
        <v>41666</v>
      </c>
      <c r="T5757" t="str">
        <f t="shared" si="322"/>
        <v>S</v>
      </c>
      <c r="V5757" t="str">
        <f t="shared" si="319"/>
        <v>S</v>
      </c>
    </row>
    <row r="5758" spans="1:22" x14ac:dyDescent="0.25">
      <c r="A5758" t="s">
        <v>391</v>
      </c>
      <c r="S5758" s="27"/>
      <c r="V5758" t="str">
        <f t="shared" si="319"/>
        <v/>
      </c>
    </row>
    <row r="5759" spans="1:22" x14ac:dyDescent="0.25">
      <c r="A5759" t="s">
        <v>391</v>
      </c>
      <c r="B5759" t="s">
        <v>218</v>
      </c>
      <c r="C5759">
        <v>171015273</v>
      </c>
      <c r="D5759">
        <v>66</v>
      </c>
      <c r="E5759" t="s">
        <v>90</v>
      </c>
      <c r="G5759">
        <v>62.796999999999997</v>
      </c>
      <c r="H5759">
        <v>2017</v>
      </c>
      <c r="I5759">
        <v>4</v>
      </c>
      <c r="J5759">
        <v>9</v>
      </c>
      <c r="K5759">
        <v>17</v>
      </c>
      <c r="L5759">
        <v>40</v>
      </c>
      <c r="M5759" t="s">
        <v>900</v>
      </c>
      <c r="N5759" t="s">
        <v>860</v>
      </c>
      <c r="O5759" t="s">
        <v>799</v>
      </c>
      <c r="Q5759" t="s">
        <v>435</v>
      </c>
      <c r="R5759" t="str">
        <f t="shared" si="320"/>
        <v>Weekend</v>
      </c>
      <c r="S5759" s="27">
        <f t="shared" si="321"/>
        <v>42834</v>
      </c>
      <c r="T5759" t="str">
        <f t="shared" si="322"/>
        <v>D</v>
      </c>
      <c r="V5759" t="str">
        <f t="shared" si="319"/>
        <v>D</v>
      </c>
    </row>
    <row r="5760" spans="1:22" x14ac:dyDescent="0.25">
      <c r="A5760" t="s">
        <v>391</v>
      </c>
      <c r="B5760" t="s">
        <v>218</v>
      </c>
      <c r="C5760">
        <v>143255137</v>
      </c>
      <c r="D5760">
        <v>66</v>
      </c>
      <c r="E5760" t="s">
        <v>90</v>
      </c>
      <c r="G5760">
        <v>62.798000000000002</v>
      </c>
      <c r="H5760">
        <v>2014</v>
      </c>
      <c r="I5760">
        <v>11</v>
      </c>
      <c r="J5760">
        <v>16</v>
      </c>
      <c r="K5760">
        <v>11</v>
      </c>
      <c r="L5760">
        <v>40</v>
      </c>
      <c r="M5760" t="s">
        <v>899</v>
      </c>
      <c r="N5760" t="s">
        <v>860</v>
      </c>
      <c r="O5760" t="s">
        <v>799</v>
      </c>
      <c r="Q5760" t="s">
        <v>435</v>
      </c>
      <c r="R5760" t="str">
        <f t="shared" si="320"/>
        <v>Weekend</v>
      </c>
      <c r="S5760" s="27">
        <f t="shared" si="321"/>
        <v>41959</v>
      </c>
      <c r="T5760" t="str">
        <f t="shared" si="322"/>
        <v>S</v>
      </c>
      <c r="V5760" t="str">
        <f t="shared" si="319"/>
        <v>S</v>
      </c>
    </row>
    <row r="5761" spans="1:22" x14ac:dyDescent="0.25">
      <c r="A5761" t="s">
        <v>391</v>
      </c>
      <c r="B5761" t="s">
        <v>218</v>
      </c>
      <c r="C5761">
        <v>152585299</v>
      </c>
      <c r="D5761">
        <v>66</v>
      </c>
      <c r="E5761" t="s">
        <v>90</v>
      </c>
      <c r="G5761">
        <v>62.811999999999998</v>
      </c>
      <c r="H5761">
        <v>2015</v>
      </c>
      <c r="I5761">
        <v>9</v>
      </c>
      <c r="J5761">
        <v>15</v>
      </c>
      <c r="K5761">
        <v>17</v>
      </c>
      <c r="L5761">
        <v>9</v>
      </c>
      <c r="M5761" t="s">
        <v>900</v>
      </c>
      <c r="N5761" t="s">
        <v>171</v>
      </c>
      <c r="O5761" t="s">
        <v>799</v>
      </c>
      <c r="Q5761" t="s">
        <v>435</v>
      </c>
      <c r="R5761" t="str">
        <f t="shared" si="320"/>
        <v>Weekday</v>
      </c>
      <c r="S5761" s="27">
        <f t="shared" si="321"/>
        <v>42262</v>
      </c>
      <c r="T5761" t="str">
        <f t="shared" si="322"/>
        <v>D</v>
      </c>
      <c r="V5761" t="str">
        <f t="shared" si="319"/>
        <v>D</v>
      </c>
    </row>
    <row r="5762" spans="1:22" x14ac:dyDescent="0.25">
      <c r="A5762" t="s">
        <v>391</v>
      </c>
      <c r="B5762" t="s">
        <v>218</v>
      </c>
      <c r="C5762">
        <v>151435131</v>
      </c>
      <c r="D5762">
        <v>66</v>
      </c>
      <c r="E5762" t="s">
        <v>90</v>
      </c>
      <c r="G5762">
        <v>62.814</v>
      </c>
      <c r="H5762">
        <v>2015</v>
      </c>
      <c r="I5762">
        <v>5</v>
      </c>
      <c r="J5762">
        <v>22</v>
      </c>
      <c r="K5762">
        <v>15</v>
      </c>
      <c r="L5762">
        <v>45</v>
      </c>
      <c r="M5762" t="s">
        <v>900</v>
      </c>
      <c r="N5762" t="s">
        <v>404</v>
      </c>
      <c r="O5762" t="s">
        <v>799</v>
      </c>
      <c r="Q5762" t="s">
        <v>435</v>
      </c>
      <c r="R5762" t="str">
        <f t="shared" si="320"/>
        <v>Weekday</v>
      </c>
      <c r="S5762" s="27">
        <f t="shared" si="321"/>
        <v>42146</v>
      </c>
      <c r="T5762" t="str">
        <f t="shared" si="322"/>
        <v>S</v>
      </c>
      <c r="V5762" t="str">
        <f t="shared" si="319"/>
        <v>S</v>
      </c>
    </row>
    <row r="5763" spans="1:22" x14ac:dyDescent="0.25">
      <c r="A5763" t="s">
        <v>391</v>
      </c>
      <c r="B5763" t="s">
        <v>218</v>
      </c>
      <c r="C5763">
        <v>141825018</v>
      </c>
      <c r="D5763">
        <v>66</v>
      </c>
      <c r="E5763" t="s">
        <v>90</v>
      </c>
      <c r="G5763">
        <v>62.817</v>
      </c>
      <c r="H5763">
        <v>2014</v>
      </c>
      <c r="I5763">
        <v>6</v>
      </c>
      <c r="J5763">
        <v>30</v>
      </c>
      <c r="K5763">
        <v>15</v>
      </c>
      <c r="L5763">
        <v>30</v>
      </c>
      <c r="M5763" t="s">
        <v>900</v>
      </c>
      <c r="N5763" t="s">
        <v>404</v>
      </c>
      <c r="O5763" t="s">
        <v>799</v>
      </c>
      <c r="Q5763" t="s">
        <v>435</v>
      </c>
      <c r="R5763" t="str">
        <f t="shared" si="320"/>
        <v>Weekday</v>
      </c>
      <c r="S5763" s="27">
        <f t="shared" si="321"/>
        <v>41820</v>
      </c>
      <c r="T5763" t="str">
        <f t="shared" si="322"/>
        <v>S</v>
      </c>
      <c r="V5763" t="str">
        <f t="shared" ref="V5763:V5826" si="323">T5763&amp;U5763</f>
        <v>S</v>
      </c>
    </row>
    <row r="5764" spans="1:22" x14ac:dyDescent="0.25">
      <c r="A5764" t="s">
        <v>391</v>
      </c>
      <c r="B5764" t="s">
        <v>218</v>
      </c>
      <c r="C5764">
        <v>152805033</v>
      </c>
      <c r="D5764">
        <v>66</v>
      </c>
      <c r="E5764" t="s">
        <v>90</v>
      </c>
      <c r="G5764">
        <v>62.869</v>
      </c>
      <c r="H5764">
        <v>2015</v>
      </c>
      <c r="I5764">
        <v>10</v>
      </c>
      <c r="J5764">
        <v>7</v>
      </c>
      <c r="K5764">
        <v>4</v>
      </c>
      <c r="L5764">
        <v>30</v>
      </c>
      <c r="M5764" t="s">
        <v>900</v>
      </c>
      <c r="N5764" t="s">
        <v>404</v>
      </c>
      <c r="O5764" t="s">
        <v>799</v>
      </c>
      <c r="Q5764" t="s">
        <v>435</v>
      </c>
      <c r="R5764" t="str">
        <f t="shared" si="320"/>
        <v>Weekday</v>
      </c>
      <c r="S5764" s="27">
        <f t="shared" si="321"/>
        <v>42284</v>
      </c>
      <c r="T5764" t="str">
        <f t="shared" si="322"/>
        <v>D</v>
      </c>
      <c r="V5764" t="str">
        <f t="shared" si="323"/>
        <v>D</v>
      </c>
    </row>
    <row r="5765" spans="1:22" x14ac:dyDescent="0.25">
      <c r="A5765" t="s">
        <v>391</v>
      </c>
      <c r="B5765" t="s">
        <v>218</v>
      </c>
      <c r="C5765">
        <v>151365065</v>
      </c>
      <c r="D5765">
        <v>66</v>
      </c>
      <c r="E5765" t="s">
        <v>90</v>
      </c>
      <c r="G5765">
        <v>62.820999999999998</v>
      </c>
      <c r="H5765">
        <v>2015</v>
      </c>
      <c r="I5765">
        <v>5</v>
      </c>
      <c r="J5765">
        <v>15</v>
      </c>
      <c r="K5765">
        <v>12</v>
      </c>
      <c r="L5765">
        <v>8</v>
      </c>
      <c r="M5765" t="s">
        <v>900</v>
      </c>
      <c r="N5765" t="s">
        <v>860</v>
      </c>
      <c r="O5765" t="s">
        <v>799</v>
      </c>
      <c r="Q5765" t="s">
        <v>435</v>
      </c>
      <c r="R5765" t="str">
        <f t="shared" si="320"/>
        <v>Weekday</v>
      </c>
      <c r="S5765" s="27">
        <f t="shared" si="321"/>
        <v>42139</v>
      </c>
      <c r="T5765" t="str">
        <f t="shared" si="322"/>
        <v>S</v>
      </c>
      <c r="V5765" t="str">
        <f t="shared" si="323"/>
        <v>S</v>
      </c>
    </row>
    <row r="5766" spans="1:22" x14ac:dyDescent="0.25">
      <c r="A5766" t="s">
        <v>391</v>
      </c>
      <c r="S5766" s="27"/>
      <c r="V5766" t="str">
        <f t="shared" si="323"/>
        <v/>
      </c>
    </row>
    <row r="5767" spans="1:22" x14ac:dyDescent="0.25">
      <c r="A5767" t="s">
        <v>391</v>
      </c>
      <c r="B5767" t="s">
        <v>218</v>
      </c>
      <c r="C5767">
        <v>172735110</v>
      </c>
      <c r="D5767">
        <v>66</v>
      </c>
      <c r="E5767" t="s">
        <v>90</v>
      </c>
      <c r="G5767">
        <v>62.823</v>
      </c>
      <c r="H5767">
        <v>2017</v>
      </c>
      <c r="I5767">
        <v>9</v>
      </c>
      <c r="J5767">
        <v>27</v>
      </c>
      <c r="K5767">
        <v>10</v>
      </c>
      <c r="L5767">
        <v>45</v>
      </c>
      <c r="M5767" t="s">
        <v>900</v>
      </c>
      <c r="N5767" t="s">
        <v>860</v>
      </c>
      <c r="O5767" t="s">
        <v>799</v>
      </c>
      <c r="Q5767" t="s">
        <v>435</v>
      </c>
      <c r="R5767" t="str">
        <f t="shared" si="320"/>
        <v>Weekday</v>
      </c>
      <c r="S5767" s="27">
        <f t="shared" si="321"/>
        <v>43005</v>
      </c>
      <c r="T5767" t="str">
        <f t="shared" si="322"/>
        <v>D</v>
      </c>
      <c r="V5767" t="str">
        <f t="shared" si="323"/>
        <v>D</v>
      </c>
    </row>
    <row r="5768" spans="1:22" x14ac:dyDescent="0.25">
      <c r="A5768" t="s">
        <v>391</v>
      </c>
      <c r="B5768" t="s">
        <v>218</v>
      </c>
      <c r="C5768">
        <v>152735225</v>
      </c>
      <c r="D5768">
        <v>66</v>
      </c>
      <c r="E5768" t="s">
        <v>90</v>
      </c>
      <c r="G5768">
        <v>62.823999999999998</v>
      </c>
      <c r="H5768">
        <v>2015</v>
      </c>
      <c r="I5768">
        <v>9</v>
      </c>
      <c r="J5768">
        <v>28</v>
      </c>
      <c r="K5768">
        <v>13</v>
      </c>
      <c r="L5768">
        <v>20</v>
      </c>
      <c r="M5768" t="s">
        <v>900</v>
      </c>
      <c r="N5768" t="s">
        <v>860</v>
      </c>
      <c r="O5768" t="s">
        <v>799</v>
      </c>
      <c r="Q5768" t="s">
        <v>435</v>
      </c>
      <c r="R5768" t="str">
        <f t="shared" si="320"/>
        <v>Weekday</v>
      </c>
      <c r="S5768" s="27">
        <f t="shared" si="321"/>
        <v>42275</v>
      </c>
      <c r="T5768" t="str">
        <f t="shared" si="322"/>
        <v>D</v>
      </c>
      <c r="V5768" t="str">
        <f t="shared" si="323"/>
        <v>D</v>
      </c>
    </row>
    <row r="5769" spans="1:22" x14ac:dyDescent="0.25">
      <c r="A5769" t="s">
        <v>391</v>
      </c>
      <c r="B5769" t="s">
        <v>218</v>
      </c>
      <c r="C5769">
        <v>141385113</v>
      </c>
      <c r="D5769">
        <v>66</v>
      </c>
      <c r="E5769" t="s">
        <v>90</v>
      </c>
      <c r="G5769">
        <v>62.825000000000003</v>
      </c>
      <c r="H5769">
        <v>2014</v>
      </c>
      <c r="I5769">
        <v>5</v>
      </c>
      <c r="J5769">
        <v>17</v>
      </c>
      <c r="K5769">
        <v>13</v>
      </c>
      <c r="L5769">
        <v>44</v>
      </c>
      <c r="M5769" t="s">
        <v>900</v>
      </c>
      <c r="N5769" t="s">
        <v>860</v>
      </c>
      <c r="O5769" t="s">
        <v>799</v>
      </c>
      <c r="Q5769" t="s">
        <v>435</v>
      </c>
      <c r="R5769" t="str">
        <f t="shared" si="320"/>
        <v>Weekend</v>
      </c>
      <c r="S5769" s="27">
        <f t="shared" si="321"/>
        <v>41776</v>
      </c>
      <c r="T5769" t="str">
        <f t="shared" si="322"/>
        <v>S</v>
      </c>
      <c r="V5769" t="str">
        <f t="shared" si="323"/>
        <v>S</v>
      </c>
    </row>
    <row r="5770" spans="1:22" x14ac:dyDescent="0.25">
      <c r="A5770" t="s">
        <v>391</v>
      </c>
      <c r="B5770" t="s">
        <v>218</v>
      </c>
      <c r="C5770">
        <v>141045044</v>
      </c>
      <c r="D5770">
        <v>66</v>
      </c>
      <c r="E5770" t="s">
        <v>90</v>
      </c>
      <c r="G5770">
        <v>62.826000000000001</v>
      </c>
      <c r="H5770">
        <v>2014</v>
      </c>
      <c r="I5770">
        <v>4</v>
      </c>
      <c r="J5770">
        <v>13</v>
      </c>
      <c r="K5770">
        <v>12</v>
      </c>
      <c r="L5770">
        <v>8</v>
      </c>
      <c r="M5770" t="s">
        <v>900</v>
      </c>
      <c r="N5770" t="s">
        <v>860</v>
      </c>
      <c r="O5770" t="s">
        <v>799</v>
      </c>
      <c r="Q5770" t="s">
        <v>435</v>
      </c>
      <c r="R5770" t="str">
        <f t="shared" si="320"/>
        <v>Weekend</v>
      </c>
      <c r="S5770" s="27">
        <f t="shared" si="321"/>
        <v>41742</v>
      </c>
      <c r="T5770" t="str">
        <f t="shared" si="322"/>
        <v>S</v>
      </c>
      <c r="V5770" t="str">
        <f t="shared" si="323"/>
        <v>S</v>
      </c>
    </row>
    <row r="5771" spans="1:22" x14ac:dyDescent="0.25">
      <c r="A5771" t="s">
        <v>391</v>
      </c>
      <c r="B5771" t="s">
        <v>218</v>
      </c>
      <c r="C5771">
        <v>152115159</v>
      </c>
      <c r="D5771">
        <v>66</v>
      </c>
      <c r="E5771" t="s">
        <v>90</v>
      </c>
      <c r="G5771">
        <v>62.828000000000003</v>
      </c>
      <c r="H5771">
        <v>2015</v>
      </c>
      <c r="I5771">
        <v>7</v>
      </c>
      <c r="J5771">
        <v>30</v>
      </c>
      <c r="K5771">
        <v>11</v>
      </c>
      <c r="L5771">
        <v>25</v>
      </c>
      <c r="M5771" t="s">
        <v>900</v>
      </c>
      <c r="N5771" t="s">
        <v>404</v>
      </c>
      <c r="O5771" t="s">
        <v>799</v>
      </c>
      <c r="Q5771" t="s">
        <v>435</v>
      </c>
      <c r="R5771" t="str">
        <f t="shared" si="320"/>
        <v>Weekday</v>
      </c>
      <c r="S5771" s="27">
        <f t="shared" si="321"/>
        <v>42215</v>
      </c>
      <c r="T5771" t="str">
        <f t="shared" si="322"/>
        <v>S</v>
      </c>
      <c r="V5771" t="str">
        <f t="shared" si="323"/>
        <v>S</v>
      </c>
    </row>
    <row r="5772" spans="1:22" x14ac:dyDescent="0.25">
      <c r="A5772" t="s">
        <v>391</v>
      </c>
      <c r="B5772" t="s">
        <v>218</v>
      </c>
      <c r="C5772">
        <v>143245094</v>
      </c>
      <c r="D5772">
        <v>66</v>
      </c>
      <c r="E5772" t="s">
        <v>90</v>
      </c>
      <c r="G5772">
        <v>62.829000000000001</v>
      </c>
      <c r="H5772">
        <v>2014</v>
      </c>
      <c r="I5772">
        <v>11</v>
      </c>
      <c r="J5772">
        <v>20</v>
      </c>
      <c r="K5772">
        <v>5</v>
      </c>
      <c r="L5772">
        <v>43</v>
      </c>
      <c r="M5772" t="s">
        <v>900</v>
      </c>
      <c r="N5772" t="s">
        <v>171</v>
      </c>
      <c r="O5772" t="s">
        <v>799</v>
      </c>
      <c r="Q5772" t="s">
        <v>435</v>
      </c>
      <c r="R5772" t="str">
        <f t="shared" si="320"/>
        <v>Weekday</v>
      </c>
      <c r="S5772" s="27">
        <f t="shared" si="321"/>
        <v>41963</v>
      </c>
      <c r="T5772" t="str">
        <f t="shared" si="322"/>
        <v>S</v>
      </c>
      <c r="V5772" t="str">
        <f t="shared" si="323"/>
        <v>S</v>
      </c>
    </row>
    <row r="5773" spans="1:22" x14ac:dyDescent="0.25">
      <c r="A5773" t="s">
        <v>391</v>
      </c>
      <c r="B5773" t="s">
        <v>218</v>
      </c>
      <c r="C5773">
        <v>133595066</v>
      </c>
      <c r="D5773">
        <v>66</v>
      </c>
      <c r="E5773" t="s">
        <v>90</v>
      </c>
      <c r="G5773">
        <v>62.83</v>
      </c>
      <c r="H5773">
        <v>2013</v>
      </c>
      <c r="I5773">
        <v>12</v>
      </c>
      <c r="J5773">
        <v>21</v>
      </c>
      <c r="K5773">
        <v>12</v>
      </c>
      <c r="L5773">
        <v>45</v>
      </c>
      <c r="M5773" t="s">
        <v>900</v>
      </c>
      <c r="N5773" t="s">
        <v>404</v>
      </c>
      <c r="O5773" t="s">
        <v>799</v>
      </c>
      <c r="Q5773" t="s">
        <v>435</v>
      </c>
      <c r="R5773" t="str">
        <f t="shared" si="320"/>
        <v>Weekend</v>
      </c>
      <c r="S5773" s="27">
        <f t="shared" si="321"/>
        <v>41629</v>
      </c>
      <c r="T5773" t="str">
        <f t="shared" si="322"/>
        <v>S</v>
      </c>
      <c r="V5773" t="str">
        <f t="shared" si="323"/>
        <v>S</v>
      </c>
    </row>
    <row r="5774" spans="1:22" x14ac:dyDescent="0.25">
      <c r="A5774" t="s">
        <v>391</v>
      </c>
      <c r="B5774" t="s">
        <v>218</v>
      </c>
      <c r="C5774">
        <v>171195221</v>
      </c>
      <c r="D5774">
        <v>66</v>
      </c>
      <c r="E5774" t="s">
        <v>90</v>
      </c>
      <c r="G5774">
        <v>62.831000000000003</v>
      </c>
      <c r="H5774">
        <v>2017</v>
      </c>
      <c r="I5774">
        <v>4</v>
      </c>
      <c r="J5774">
        <v>28</v>
      </c>
      <c r="K5774">
        <v>18</v>
      </c>
      <c r="L5774">
        <v>57</v>
      </c>
      <c r="M5774" t="s">
        <v>900</v>
      </c>
      <c r="N5774" t="s">
        <v>404</v>
      </c>
      <c r="O5774" t="s">
        <v>799</v>
      </c>
      <c r="Q5774" t="s">
        <v>435</v>
      </c>
      <c r="R5774" t="str">
        <f t="shared" si="320"/>
        <v>Weekday</v>
      </c>
      <c r="S5774" s="27">
        <f t="shared" si="321"/>
        <v>42853</v>
      </c>
      <c r="T5774" t="str">
        <f t="shared" si="322"/>
        <v>D</v>
      </c>
      <c r="V5774" t="str">
        <f t="shared" si="323"/>
        <v>D</v>
      </c>
    </row>
    <row r="5775" spans="1:22" x14ac:dyDescent="0.25">
      <c r="A5775" t="s">
        <v>391</v>
      </c>
      <c r="B5775" t="s">
        <v>218</v>
      </c>
      <c r="C5775">
        <v>133365224</v>
      </c>
      <c r="D5775">
        <v>66</v>
      </c>
      <c r="E5775" t="s">
        <v>90</v>
      </c>
      <c r="G5775">
        <v>62.831000000000003</v>
      </c>
      <c r="H5775">
        <v>2013</v>
      </c>
      <c r="I5775">
        <v>11</v>
      </c>
      <c r="J5775">
        <v>29</v>
      </c>
      <c r="K5775">
        <v>14</v>
      </c>
      <c r="L5775">
        <v>50</v>
      </c>
      <c r="M5775" t="s">
        <v>900</v>
      </c>
      <c r="N5775" t="s">
        <v>860</v>
      </c>
      <c r="O5775" t="s">
        <v>799</v>
      </c>
      <c r="Q5775" t="s">
        <v>435</v>
      </c>
      <c r="R5775" t="str">
        <f t="shared" si="320"/>
        <v>Weekday</v>
      </c>
      <c r="S5775" s="27">
        <f t="shared" si="321"/>
        <v>41607</v>
      </c>
      <c r="T5775" t="str">
        <f t="shared" si="322"/>
        <v>S</v>
      </c>
      <c r="V5775" t="str">
        <f t="shared" si="323"/>
        <v>S</v>
      </c>
    </row>
    <row r="5776" spans="1:22" x14ac:dyDescent="0.25">
      <c r="A5776" t="s">
        <v>391</v>
      </c>
      <c r="B5776" t="s">
        <v>218</v>
      </c>
      <c r="C5776">
        <v>141785126</v>
      </c>
      <c r="D5776">
        <v>66</v>
      </c>
      <c r="E5776" t="s">
        <v>90</v>
      </c>
      <c r="G5776">
        <v>62.834000000000003</v>
      </c>
      <c r="H5776">
        <v>2014</v>
      </c>
      <c r="I5776">
        <v>6</v>
      </c>
      <c r="J5776">
        <v>25</v>
      </c>
      <c r="K5776">
        <v>11</v>
      </c>
      <c r="L5776">
        <v>5</v>
      </c>
      <c r="M5776" t="s">
        <v>900</v>
      </c>
      <c r="N5776" t="s">
        <v>171</v>
      </c>
      <c r="O5776" t="s">
        <v>799</v>
      </c>
      <c r="Q5776" t="s">
        <v>435</v>
      </c>
      <c r="R5776" t="str">
        <f t="shared" si="320"/>
        <v>Weekday</v>
      </c>
      <c r="S5776" s="27">
        <f t="shared" si="321"/>
        <v>41815</v>
      </c>
      <c r="T5776" t="str">
        <f t="shared" si="322"/>
        <v>S</v>
      </c>
      <c r="V5776" t="str">
        <f t="shared" si="323"/>
        <v>S</v>
      </c>
    </row>
    <row r="5777" spans="1:22" x14ac:dyDescent="0.25">
      <c r="A5777" t="s">
        <v>391</v>
      </c>
      <c r="B5777" t="s">
        <v>218</v>
      </c>
      <c r="C5777">
        <v>132085096</v>
      </c>
      <c r="D5777">
        <v>66</v>
      </c>
      <c r="E5777" t="s">
        <v>90</v>
      </c>
      <c r="G5777">
        <v>62.834000000000003</v>
      </c>
      <c r="H5777">
        <v>2013</v>
      </c>
      <c r="I5777">
        <v>7</v>
      </c>
      <c r="J5777">
        <v>26</v>
      </c>
      <c r="K5777">
        <v>15</v>
      </c>
      <c r="L5777">
        <v>20</v>
      </c>
      <c r="M5777" t="s">
        <v>900</v>
      </c>
      <c r="N5777" t="s">
        <v>404</v>
      </c>
      <c r="O5777" t="s">
        <v>799</v>
      </c>
      <c r="Q5777" t="s">
        <v>435</v>
      </c>
      <c r="R5777" t="str">
        <f t="shared" si="320"/>
        <v>Weekday</v>
      </c>
      <c r="S5777" s="27">
        <f t="shared" si="321"/>
        <v>41481</v>
      </c>
      <c r="T5777" t="str">
        <f t="shared" si="322"/>
        <v>S</v>
      </c>
      <c r="V5777" t="str">
        <f t="shared" si="323"/>
        <v>S</v>
      </c>
    </row>
    <row r="5778" spans="1:22" x14ac:dyDescent="0.25">
      <c r="A5778" t="s">
        <v>391</v>
      </c>
      <c r="B5778" t="s">
        <v>218</v>
      </c>
      <c r="C5778">
        <v>161125137</v>
      </c>
      <c r="D5778">
        <v>66</v>
      </c>
      <c r="E5778" t="s">
        <v>90</v>
      </c>
      <c r="G5778">
        <v>62.835000000000001</v>
      </c>
      <c r="H5778">
        <v>2016</v>
      </c>
      <c r="I5778">
        <v>4</v>
      </c>
      <c r="J5778">
        <v>21</v>
      </c>
      <c r="K5778">
        <v>7</v>
      </c>
      <c r="L5778">
        <v>26</v>
      </c>
      <c r="M5778" t="s">
        <v>900</v>
      </c>
      <c r="N5778" t="s">
        <v>860</v>
      </c>
      <c r="O5778" t="s">
        <v>799</v>
      </c>
      <c r="Q5778" t="s">
        <v>435</v>
      </c>
      <c r="R5778" t="str">
        <f t="shared" si="320"/>
        <v>Weekday</v>
      </c>
      <c r="S5778" s="27">
        <f t="shared" si="321"/>
        <v>42481</v>
      </c>
      <c r="T5778" t="str">
        <f t="shared" si="322"/>
        <v>D</v>
      </c>
      <c r="V5778" t="str">
        <f t="shared" si="323"/>
        <v>D</v>
      </c>
    </row>
    <row r="5779" spans="1:22" x14ac:dyDescent="0.25">
      <c r="A5779" t="s">
        <v>391</v>
      </c>
      <c r="B5779" t="s">
        <v>218</v>
      </c>
      <c r="C5779">
        <v>133365386</v>
      </c>
      <c r="D5779">
        <v>66</v>
      </c>
      <c r="E5779" t="s">
        <v>90</v>
      </c>
      <c r="G5779">
        <v>62.838999999999999</v>
      </c>
      <c r="H5779">
        <v>2013</v>
      </c>
      <c r="I5779">
        <v>12</v>
      </c>
      <c r="J5779">
        <v>1</v>
      </c>
      <c r="K5779">
        <v>19</v>
      </c>
      <c r="L5779">
        <v>15</v>
      </c>
      <c r="M5779" t="s">
        <v>900</v>
      </c>
      <c r="N5779" t="s">
        <v>860</v>
      </c>
      <c r="O5779" t="s">
        <v>799</v>
      </c>
      <c r="Q5779" t="s">
        <v>435</v>
      </c>
      <c r="R5779" t="str">
        <f t="shared" si="320"/>
        <v>Weekend</v>
      </c>
      <c r="S5779" s="27">
        <f t="shared" si="321"/>
        <v>41609</v>
      </c>
      <c r="T5779" t="str">
        <f t="shared" si="322"/>
        <v>S</v>
      </c>
      <c r="V5779" t="str">
        <f t="shared" si="323"/>
        <v>S</v>
      </c>
    </row>
    <row r="5780" spans="1:22" x14ac:dyDescent="0.25">
      <c r="A5780" t="s">
        <v>391</v>
      </c>
      <c r="B5780" t="s">
        <v>218</v>
      </c>
      <c r="C5780">
        <v>141245076</v>
      </c>
      <c r="D5780">
        <v>66</v>
      </c>
      <c r="E5780" t="s">
        <v>90</v>
      </c>
      <c r="G5780">
        <v>62.84</v>
      </c>
      <c r="H5780">
        <v>2014</v>
      </c>
      <c r="I5780">
        <v>5</v>
      </c>
      <c r="J5780">
        <v>2</v>
      </c>
      <c r="K5780">
        <v>10</v>
      </c>
      <c r="L5780">
        <v>4</v>
      </c>
      <c r="M5780" t="s">
        <v>900</v>
      </c>
      <c r="N5780" t="s">
        <v>860</v>
      </c>
      <c r="O5780" t="s">
        <v>799</v>
      </c>
      <c r="Q5780" t="s">
        <v>435</v>
      </c>
      <c r="R5780" t="str">
        <f t="shared" si="320"/>
        <v>Weekday</v>
      </c>
      <c r="S5780" s="27">
        <f t="shared" si="321"/>
        <v>41761</v>
      </c>
      <c r="T5780" t="str">
        <f t="shared" si="322"/>
        <v>S</v>
      </c>
      <c r="V5780" t="str">
        <f t="shared" si="323"/>
        <v>S</v>
      </c>
    </row>
    <row r="5781" spans="1:22" x14ac:dyDescent="0.25">
      <c r="A5781" t="s">
        <v>391</v>
      </c>
      <c r="B5781" t="s">
        <v>218</v>
      </c>
      <c r="C5781">
        <v>142875036</v>
      </c>
      <c r="D5781">
        <v>66</v>
      </c>
      <c r="E5781" t="s">
        <v>90</v>
      </c>
      <c r="G5781">
        <v>62.847999999999999</v>
      </c>
      <c r="H5781">
        <v>2014</v>
      </c>
      <c r="I5781">
        <v>10</v>
      </c>
      <c r="J5781">
        <v>12</v>
      </c>
      <c r="K5781">
        <v>14</v>
      </c>
      <c r="L5781">
        <v>8</v>
      </c>
      <c r="M5781" t="s">
        <v>900</v>
      </c>
      <c r="N5781" t="s">
        <v>860</v>
      </c>
      <c r="O5781" t="s">
        <v>799</v>
      </c>
      <c r="Q5781" t="s">
        <v>435</v>
      </c>
      <c r="R5781" t="str">
        <f t="shared" si="320"/>
        <v>Weekend</v>
      </c>
      <c r="S5781" s="27">
        <f t="shared" si="321"/>
        <v>41924</v>
      </c>
      <c r="T5781" t="str">
        <f t="shared" si="322"/>
        <v>S</v>
      </c>
      <c r="V5781" t="str">
        <f t="shared" si="323"/>
        <v>S</v>
      </c>
    </row>
    <row r="5782" spans="1:22" x14ac:dyDescent="0.25">
      <c r="A5782" t="s">
        <v>391</v>
      </c>
      <c r="B5782" t="s">
        <v>218</v>
      </c>
      <c r="C5782">
        <v>171265702</v>
      </c>
      <c r="D5782">
        <v>66</v>
      </c>
      <c r="E5782" t="s">
        <v>90</v>
      </c>
      <c r="G5782">
        <v>62.85</v>
      </c>
      <c r="H5782">
        <v>2017</v>
      </c>
      <c r="I5782">
        <v>5</v>
      </c>
      <c r="J5782">
        <v>6</v>
      </c>
      <c r="K5782">
        <v>14</v>
      </c>
      <c r="L5782">
        <v>8</v>
      </c>
      <c r="M5782" t="s">
        <v>900</v>
      </c>
      <c r="N5782" t="s">
        <v>404</v>
      </c>
      <c r="O5782" t="s">
        <v>799</v>
      </c>
      <c r="Q5782" t="s">
        <v>435</v>
      </c>
      <c r="R5782" t="str">
        <f t="shared" si="320"/>
        <v>Weekend</v>
      </c>
      <c r="S5782" s="27">
        <f t="shared" si="321"/>
        <v>42861</v>
      </c>
      <c r="T5782" t="str">
        <f t="shared" si="322"/>
        <v>D</v>
      </c>
      <c r="V5782" t="str">
        <f t="shared" si="323"/>
        <v>D</v>
      </c>
    </row>
    <row r="5783" spans="1:22" x14ac:dyDescent="0.25">
      <c r="A5783" t="s">
        <v>391</v>
      </c>
      <c r="B5783" t="s">
        <v>218</v>
      </c>
      <c r="C5783">
        <v>143405005</v>
      </c>
      <c r="D5783">
        <v>66</v>
      </c>
      <c r="E5783" t="s">
        <v>90</v>
      </c>
      <c r="G5783">
        <v>62.85</v>
      </c>
      <c r="H5783">
        <v>2014</v>
      </c>
      <c r="I5783">
        <v>12</v>
      </c>
      <c r="J5783">
        <v>6</v>
      </c>
      <c r="K5783">
        <v>11</v>
      </c>
      <c r="L5783">
        <v>45</v>
      </c>
      <c r="M5783" t="s">
        <v>900</v>
      </c>
      <c r="N5783" t="s">
        <v>860</v>
      </c>
      <c r="O5783" t="s">
        <v>799</v>
      </c>
      <c r="Q5783" t="s">
        <v>435</v>
      </c>
      <c r="R5783" t="str">
        <f t="shared" si="320"/>
        <v>Weekend</v>
      </c>
      <c r="S5783" s="27">
        <f t="shared" si="321"/>
        <v>41979</v>
      </c>
      <c r="T5783" t="str">
        <f t="shared" si="322"/>
        <v>S</v>
      </c>
      <c r="V5783" t="str">
        <f t="shared" si="323"/>
        <v>S</v>
      </c>
    </row>
    <row r="5784" spans="1:22" x14ac:dyDescent="0.25">
      <c r="A5784" t="s">
        <v>391</v>
      </c>
      <c r="B5784" t="s">
        <v>218</v>
      </c>
      <c r="C5784">
        <v>160625223</v>
      </c>
      <c r="D5784">
        <v>66</v>
      </c>
      <c r="E5784" t="s">
        <v>90</v>
      </c>
      <c r="G5784">
        <v>62.853000000000002</v>
      </c>
      <c r="H5784">
        <v>2016</v>
      </c>
      <c r="I5784">
        <v>2</v>
      </c>
      <c r="J5784">
        <v>29</v>
      </c>
      <c r="K5784">
        <v>14</v>
      </c>
      <c r="L5784">
        <v>45</v>
      </c>
      <c r="M5784" t="s">
        <v>900</v>
      </c>
      <c r="N5784" t="s">
        <v>170</v>
      </c>
      <c r="O5784" t="s">
        <v>799</v>
      </c>
      <c r="Q5784" t="s">
        <v>435</v>
      </c>
      <c r="R5784" t="str">
        <f t="shared" si="320"/>
        <v>Weekday</v>
      </c>
      <c r="S5784" s="27">
        <f t="shared" si="321"/>
        <v>42429</v>
      </c>
      <c r="T5784" t="str">
        <f t="shared" si="322"/>
        <v>D</v>
      </c>
      <c r="V5784" t="str">
        <f t="shared" si="323"/>
        <v>D</v>
      </c>
    </row>
    <row r="5785" spans="1:22" x14ac:dyDescent="0.25">
      <c r="A5785" t="s">
        <v>391</v>
      </c>
      <c r="B5785" t="s">
        <v>218</v>
      </c>
      <c r="C5785">
        <v>143045068</v>
      </c>
      <c r="D5785">
        <v>66</v>
      </c>
      <c r="E5785" t="s">
        <v>90</v>
      </c>
      <c r="G5785">
        <v>62.859000000000002</v>
      </c>
      <c r="H5785">
        <v>2014</v>
      </c>
      <c r="I5785">
        <v>10</v>
      </c>
      <c r="J5785">
        <v>31</v>
      </c>
      <c r="K5785">
        <v>12</v>
      </c>
      <c r="L5785">
        <v>58</v>
      </c>
      <c r="M5785" t="s">
        <v>900</v>
      </c>
      <c r="N5785" t="s">
        <v>860</v>
      </c>
      <c r="O5785" t="s">
        <v>799</v>
      </c>
      <c r="Q5785" t="s">
        <v>435</v>
      </c>
      <c r="R5785" t="str">
        <f t="shared" si="320"/>
        <v>Weekday</v>
      </c>
      <c r="S5785" s="27">
        <f t="shared" si="321"/>
        <v>41943</v>
      </c>
      <c r="T5785" t="str">
        <f t="shared" si="322"/>
        <v>S</v>
      </c>
      <c r="V5785" t="str">
        <f t="shared" si="323"/>
        <v>S</v>
      </c>
    </row>
    <row r="5786" spans="1:22" x14ac:dyDescent="0.25">
      <c r="A5786" t="s">
        <v>391</v>
      </c>
      <c r="B5786" t="s">
        <v>218</v>
      </c>
      <c r="C5786">
        <v>132405125</v>
      </c>
      <c r="D5786">
        <v>66</v>
      </c>
      <c r="E5786" t="s">
        <v>90</v>
      </c>
      <c r="G5786">
        <v>62.86</v>
      </c>
      <c r="H5786">
        <v>2013</v>
      </c>
      <c r="I5786">
        <v>8</v>
      </c>
      <c r="J5786">
        <v>27</v>
      </c>
      <c r="K5786">
        <v>15</v>
      </c>
      <c r="L5786">
        <v>45</v>
      </c>
      <c r="M5786" t="s">
        <v>900</v>
      </c>
      <c r="N5786" t="s">
        <v>860</v>
      </c>
      <c r="O5786" t="s">
        <v>799</v>
      </c>
      <c r="Q5786" t="s">
        <v>435</v>
      </c>
      <c r="R5786" t="str">
        <f t="shared" si="320"/>
        <v>Weekday</v>
      </c>
      <c r="S5786" s="27">
        <f t="shared" si="321"/>
        <v>41513</v>
      </c>
      <c r="T5786" t="str">
        <f t="shared" si="322"/>
        <v>S</v>
      </c>
      <c r="V5786" t="str">
        <f t="shared" si="323"/>
        <v>S</v>
      </c>
    </row>
    <row r="5787" spans="1:22" x14ac:dyDescent="0.25">
      <c r="A5787" t="s">
        <v>391</v>
      </c>
      <c r="B5787" t="s">
        <v>218</v>
      </c>
      <c r="C5787">
        <v>150765144</v>
      </c>
      <c r="D5787">
        <v>66</v>
      </c>
      <c r="E5787" t="s">
        <v>90</v>
      </c>
      <c r="G5787">
        <v>62.860999999999997</v>
      </c>
      <c r="H5787">
        <v>2015</v>
      </c>
      <c r="I5787">
        <v>3</v>
      </c>
      <c r="J5787">
        <v>17</v>
      </c>
      <c r="K5787">
        <v>12</v>
      </c>
      <c r="L5787">
        <v>11</v>
      </c>
      <c r="M5787" t="s">
        <v>900</v>
      </c>
      <c r="N5787" t="s">
        <v>171</v>
      </c>
      <c r="O5787" t="s">
        <v>799</v>
      </c>
      <c r="Q5787" t="s">
        <v>435</v>
      </c>
      <c r="R5787" t="str">
        <f t="shared" si="320"/>
        <v>Weekday</v>
      </c>
      <c r="S5787" s="27">
        <f t="shared" si="321"/>
        <v>42080</v>
      </c>
      <c r="T5787" t="str">
        <f t="shared" si="322"/>
        <v>S</v>
      </c>
      <c r="V5787" t="str">
        <f t="shared" si="323"/>
        <v>S</v>
      </c>
    </row>
    <row r="5788" spans="1:22" x14ac:dyDescent="0.25">
      <c r="A5788" t="s">
        <v>391</v>
      </c>
      <c r="B5788" t="s">
        <v>218</v>
      </c>
      <c r="C5788">
        <v>140835259</v>
      </c>
      <c r="D5788">
        <v>66</v>
      </c>
      <c r="E5788" t="s">
        <v>90</v>
      </c>
      <c r="G5788">
        <v>62.860999999999997</v>
      </c>
      <c r="H5788">
        <v>2014</v>
      </c>
      <c r="I5788">
        <v>3</v>
      </c>
      <c r="J5788">
        <v>23</v>
      </c>
      <c r="K5788">
        <v>18</v>
      </c>
      <c r="L5788">
        <v>59</v>
      </c>
      <c r="M5788" t="s">
        <v>900</v>
      </c>
      <c r="N5788" t="s">
        <v>860</v>
      </c>
      <c r="O5788" t="s">
        <v>799</v>
      </c>
      <c r="Q5788" t="s">
        <v>435</v>
      </c>
      <c r="R5788" t="str">
        <f t="shared" si="320"/>
        <v>Weekend</v>
      </c>
      <c r="S5788" s="27">
        <f t="shared" si="321"/>
        <v>41721</v>
      </c>
      <c r="T5788" t="str">
        <f t="shared" si="322"/>
        <v>S</v>
      </c>
      <c r="V5788" t="str">
        <f t="shared" si="323"/>
        <v>S</v>
      </c>
    </row>
    <row r="5789" spans="1:22" x14ac:dyDescent="0.25">
      <c r="A5789" t="s">
        <v>391</v>
      </c>
      <c r="B5789" t="s">
        <v>218</v>
      </c>
      <c r="C5789">
        <v>133005188</v>
      </c>
      <c r="D5789">
        <v>66</v>
      </c>
      <c r="E5789" t="s">
        <v>90</v>
      </c>
      <c r="G5789">
        <v>62.862000000000002</v>
      </c>
      <c r="H5789">
        <v>2013</v>
      </c>
      <c r="I5789">
        <v>10</v>
      </c>
      <c r="J5789">
        <v>27</v>
      </c>
      <c r="K5789">
        <v>11</v>
      </c>
      <c r="L5789">
        <v>36</v>
      </c>
      <c r="M5789" t="s">
        <v>900</v>
      </c>
      <c r="N5789" t="s">
        <v>860</v>
      </c>
      <c r="O5789" t="s">
        <v>799</v>
      </c>
      <c r="Q5789" t="s">
        <v>435</v>
      </c>
      <c r="R5789" t="str">
        <f t="shared" si="320"/>
        <v>Weekend</v>
      </c>
      <c r="S5789" s="27">
        <f t="shared" si="321"/>
        <v>41574</v>
      </c>
      <c r="T5789" t="str">
        <f t="shared" si="322"/>
        <v>S</v>
      </c>
      <c r="V5789" t="str">
        <f t="shared" si="323"/>
        <v>S</v>
      </c>
    </row>
    <row r="5790" spans="1:22" x14ac:dyDescent="0.25">
      <c r="A5790" t="s">
        <v>391</v>
      </c>
      <c r="B5790" t="s">
        <v>218</v>
      </c>
      <c r="C5790">
        <v>160195417</v>
      </c>
      <c r="D5790">
        <v>66</v>
      </c>
      <c r="E5790" t="s">
        <v>90</v>
      </c>
      <c r="G5790">
        <v>62.862000000000002</v>
      </c>
      <c r="H5790">
        <v>2016</v>
      </c>
      <c r="I5790">
        <v>1</v>
      </c>
      <c r="J5790">
        <v>19</v>
      </c>
      <c r="K5790">
        <v>5</v>
      </c>
      <c r="L5790">
        <v>0</v>
      </c>
      <c r="M5790" t="s">
        <v>899</v>
      </c>
      <c r="N5790" t="s">
        <v>171</v>
      </c>
      <c r="O5790" t="s">
        <v>799</v>
      </c>
      <c r="Q5790" t="s">
        <v>435</v>
      </c>
      <c r="R5790" t="str">
        <f t="shared" si="320"/>
        <v>Weekday</v>
      </c>
      <c r="S5790" s="27">
        <f t="shared" si="321"/>
        <v>42388</v>
      </c>
      <c r="T5790" t="str">
        <f t="shared" si="322"/>
        <v>D</v>
      </c>
      <c r="V5790" t="str">
        <f t="shared" si="323"/>
        <v>D</v>
      </c>
    </row>
    <row r="5791" spans="1:22" x14ac:dyDescent="0.25">
      <c r="A5791" t="s">
        <v>391</v>
      </c>
      <c r="B5791" t="s">
        <v>218</v>
      </c>
      <c r="C5791">
        <v>142615141</v>
      </c>
      <c r="D5791">
        <v>66</v>
      </c>
      <c r="E5791" t="s">
        <v>90</v>
      </c>
      <c r="G5791">
        <v>62.863</v>
      </c>
      <c r="H5791">
        <v>2014</v>
      </c>
      <c r="I5791">
        <v>9</v>
      </c>
      <c r="J5791">
        <v>18</v>
      </c>
      <c r="K5791">
        <v>9</v>
      </c>
      <c r="L5791">
        <v>25</v>
      </c>
      <c r="M5791" t="s">
        <v>900</v>
      </c>
      <c r="N5791" t="s">
        <v>860</v>
      </c>
      <c r="O5791" t="s">
        <v>799</v>
      </c>
      <c r="Q5791" t="s">
        <v>435</v>
      </c>
      <c r="R5791" t="str">
        <f t="shared" si="320"/>
        <v>Weekday</v>
      </c>
      <c r="S5791" s="27">
        <f t="shared" si="321"/>
        <v>41900</v>
      </c>
      <c r="T5791" t="str">
        <f t="shared" si="322"/>
        <v>S</v>
      </c>
      <c r="V5791" t="str">
        <f t="shared" si="323"/>
        <v>S</v>
      </c>
    </row>
    <row r="5792" spans="1:22" x14ac:dyDescent="0.25">
      <c r="A5792" t="s">
        <v>391</v>
      </c>
      <c r="B5792" t="s">
        <v>218</v>
      </c>
      <c r="C5792">
        <v>151305039</v>
      </c>
      <c r="D5792">
        <v>66</v>
      </c>
      <c r="E5792" t="s">
        <v>90</v>
      </c>
      <c r="G5792">
        <v>62.865000000000002</v>
      </c>
      <c r="H5792">
        <v>2015</v>
      </c>
      <c r="I5792">
        <v>5</v>
      </c>
      <c r="J5792">
        <v>9</v>
      </c>
      <c r="K5792">
        <v>12</v>
      </c>
      <c r="L5792">
        <v>45</v>
      </c>
      <c r="M5792" t="s">
        <v>900</v>
      </c>
      <c r="N5792" t="s">
        <v>860</v>
      </c>
      <c r="O5792" t="s">
        <v>799</v>
      </c>
      <c r="Q5792" t="s">
        <v>435</v>
      </c>
      <c r="R5792" t="str">
        <f t="shared" si="320"/>
        <v>Weekend</v>
      </c>
      <c r="S5792" s="27">
        <f t="shared" si="321"/>
        <v>42133</v>
      </c>
      <c r="T5792" t="str">
        <f t="shared" si="322"/>
        <v>S</v>
      </c>
      <c r="V5792" t="str">
        <f t="shared" si="323"/>
        <v>S</v>
      </c>
    </row>
    <row r="5793" spans="1:22" x14ac:dyDescent="0.25">
      <c r="A5793" t="s">
        <v>391</v>
      </c>
      <c r="B5793" t="s">
        <v>218</v>
      </c>
      <c r="C5793">
        <v>162045387</v>
      </c>
      <c r="D5793">
        <v>66</v>
      </c>
      <c r="E5793" t="s">
        <v>90</v>
      </c>
      <c r="G5793">
        <v>62.868000000000002</v>
      </c>
      <c r="H5793">
        <v>2016</v>
      </c>
      <c r="I5793">
        <v>7</v>
      </c>
      <c r="J5793">
        <v>8</v>
      </c>
      <c r="K5793">
        <v>8</v>
      </c>
      <c r="L5793">
        <v>5</v>
      </c>
      <c r="M5793" t="s">
        <v>900</v>
      </c>
      <c r="N5793" t="s">
        <v>404</v>
      </c>
      <c r="O5793" t="s">
        <v>799</v>
      </c>
      <c r="Q5793" t="s">
        <v>435</v>
      </c>
      <c r="R5793" t="str">
        <f t="shared" si="320"/>
        <v>Weekday</v>
      </c>
      <c r="S5793" s="27">
        <f t="shared" si="321"/>
        <v>42559</v>
      </c>
      <c r="T5793" t="str">
        <f t="shared" si="322"/>
        <v>D</v>
      </c>
      <c r="V5793" t="str">
        <f t="shared" si="323"/>
        <v>D</v>
      </c>
    </row>
    <row r="5794" spans="1:22" x14ac:dyDescent="0.25">
      <c r="A5794" t="s">
        <v>391</v>
      </c>
      <c r="B5794" t="s">
        <v>218</v>
      </c>
      <c r="C5794">
        <v>140905084</v>
      </c>
      <c r="D5794">
        <v>66</v>
      </c>
      <c r="E5794" t="s">
        <v>90</v>
      </c>
      <c r="G5794">
        <v>62.872</v>
      </c>
      <c r="H5794">
        <v>2014</v>
      </c>
      <c r="I5794">
        <v>3</v>
      </c>
      <c r="J5794">
        <v>31</v>
      </c>
      <c r="K5794">
        <v>7</v>
      </c>
      <c r="L5794">
        <v>0</v>
      </c>
      <c r="M5794" t="s">
        <v>899</v>
      </c>
      <c r="N5794" t="s">
        <v>404</v>
      </c>
      <c r="O5794" t="s">
        <v>799</v>
      </c>
      <c r="Q5794" t="s">
        <v>435</v>
      </c>
      <c r="R5794" t="str">
        <f t="shared" si="320"/>
        <v>Weekday</v>
      </c>
      <c r="S5794" s="27">
        <f t="shared" si="321"/>
        <v>41729</v>
      </c>
      <c r="T5794" t="str">
        <f t="shared" si="322"/>
        <v>S</v>
      </c>
      <c r="V5794" t="str">
        <f t="shared" si="323"/>
        <v>S</v>
      </c>
    </row>
    <row r="5795" spans="1:22" x14ac:dyDescent="0.25">
      <c r="A5795" t="s">
        <v>391</v>
      </c>
      <c r="B5795" t="s">
        <v>218</v>
      </c>
      <c r="C5795">
        <v>132935093</v>
      </c>
      <c r="D5795">
        <v>66</v>
      </c>
      <c r="E5795" t="s">
        <v>90</v>
      </c>
      <c r="G5795">
        <v>62.872999999999998</v>
      </c>
      <c r="H5795">
        <v>2013</v>
      </c>
      <c r="I5795">
        <v>10</v>
      </c>
      <c r="J5795">
        <v>19</v>
      </c>
      <c r="K5795">
        <v>13</v>
      </c>
      <c r="L5795">
        <v>5</v>
      </c>
      <c r="M5795" t="s">
        <v>900</v>
      </c>
      <c r="N5795" t="s">
        <v>860</v>
      </c>
      <c r="O5795" t="s">
        <v>799</v>
      </c>
      <c r="Q5795" t="s">
        <v>435</v>
      </c>
      <c r="R5795" t="str">
        <f t="shared" si="320"/>
        <v>Weekend</v>
      </c>
      <c r="S5795" s="27">
        <f t="shared" si="321"/>
        <v>41566</v>
      </c>
      <c r="T5795" t="str">
        <f t="shared" si="322"/>
        <v>S</v>
      </c>
      <c r="V5795" t="str">
        <f t="shared" si="323"/>
        <v>S</v>
      </c>
    </row>
    <row r="5796" spans="1:22" x14ac:dyDescent="0.25">
      <c r="A5796" t="s">
        <v>391</v>
      </c>
      <c r="B5796" t="s">
        <v>218</v>
      </c>
      <c r="C5796">
        <v>131915279</v>
      </c>
      <c r="D5796">
        <v>66</v>
      </c>
      <c r="E5796" t="s">
        <v>90</v>
      </c>
      <c r="G5796">
        <v>62.746000000000002</v>
      </c>
      <c r="H5796">
        <v>2013</v>
      </c>
      <c r="I5796">
        <v>7</v>
      </c>
      <c r="J5796">
        <v>9</v>
      </c>
      <c r="K5796">
        <v>14</v>
      </c>
      <c r="L5796">
        <v>5</v>
      </c>
      <c r="M5796" t="s">
        <v>900</v>
      </c>
      <c r="N5796" t="s">
        <v>171</v>
      </c>
      <c r="O5796" t="s">
        <v>799</v>
      </c>
      <c r="Q5796" t="s">
        <v>435</v>
      </c>
      <c r="R5796" t="str">
        <f t="shared" si="320"/>
        <v>Weekday</v>
      </c>
      <c r="S5796" s="27">
        <f t="shared" si="321"/>
        <v>41464</v>
      </c>
      <c r="T5796" t="str">
        <f t="shared" si="322"/>
        <v>S</v>
      </c>
      <c r="V5796" t="str">
        <f t="shared" si="323"/>
        <v>S</v>
      </c>
    </row>
    <row r="5797" spans="1:22" x14ac:dyDescent="0.25">
      <c r="A5797" t="s">
        <v>391</v>
      </c>
      <c r="B5797" t="s">
        <v>218</v>
      </c>
      <c r="C5797">
        <v>170345059</v>
      </c>
      <c r="D5797">
        <v>66</v>
      </c>
      <c r="E5797" t="s">
        <v>90</v>
      </c>
      <c r="G5797">
        <v>62.884999999999998</v>
      </c>
      <c r="H5797">
        <v>2017</v>
      </c>
      <c r="I5797">
        <v>1</v>
      </c>
      <c r="J5797">
        <v>28</v>
      </c>
      <c r="K5797">
        <v>10</v>
      </c>
      <c r="L5797">
        <v>50</v>
      </c>
      <c r="M5797" t="s">
        <v>900</v>
      </c>
      <c r="N5797" t="s">
        <v>860</v>
      </c>
      <c r="O5797" t="s">
        <v>799</v>
      </c>
      <c r="Q5797" t="s">
        <v>435</v>
      </c>
      <c r="R5797" t="str">
        <f t="shared" si="320"/>
        <v>Weekend</v>
      </c>
      <c r="S5797" s="27">
        <f t="shared" si="321"/>
        <v>42763</v>
      </c>
      <c r="T5797" t="str">
        <f t="shared" si="322"/>
        <v>D</v>
      </c>
      <c r="V5797" t="str">
        <f t="shared" si="323"/>
        <v>D</v>
      </c>
    </row>
    <row r="5798" spans="1:22" x14ac:dyDescent="0.25">
      <c r="A5798" t="s">
        <v>391</v>
      </c>
      <c r="B5798" t="s">
        <v>218</v>
      </c>
      <c r="C5798">
        <v>133595069</v>
      </c>
      <c r="D5798">
        <v>66</v>
      </c>
      <c r="E5798" t="s">
        <v>90</v>
      </c>
      <c r="G5798">
        <v>62.466000000000001</v>
      </c>
      <c r="H5798">
        <v>2013</v>
      </c>
      <c r="I5798">
        <v>12</v>
      </c>
      <c r="J5798">
        <v>22</v>
      </c>
      <c r="K5798">
        <v>9</v>
      </c>
      <c r="L5798">
        <v>40</v>
      </c>
      <c r="M5798" t="s">
        <v>900</v>
      </c>
      <c r="N5798" t="s">
        <v>860</v>
      </c>
      <c r="O5798" t="s">
        <v>799</v>
      </c>
      <c r="Q5798" t="s">
        <v>435</v>
      </c>
      <c r="R5798" t="str">
        <f t="shared" si="320"/>
        <v>Weekend</v>
      </c>
      <c r="S5798" s="27">
        <f t="shared" si="321"/>
        <v>41630</v>
      </c>
      <c r="T5798" t="str">
        <f t="shared" si="322"/>
        <v>S</v>
      </c>
      <c r="V5798" t="str">
        <f t="shared" si="323"/>
        <v>S</v>
      </c>
    </row>
    <row r="5799" spans="1:22" x14ac:dyDescent="0.25">
      <c r="A5799" t="s">
        <v>391</v>
      </c>
      <c r="B5799" t="s">
        <v>218</v>
      </c>
      <c r="C5799">
        <v>133185154</v>
      </c>
      <c r="D5799">
        <v>66</v>
      </c>
      <c r="E5799" t="s">
        <v>90</v>
      </c>
      <c r="G5799">
        <v>62.896999999999998</v>
      </c>
      <c r="H5799">
        <v>2013</v>
      </c>
      <c r="I5799">
        <v>11</v>
      </c>
      <c r="J5799">
        <v>14</v>
      </c>
      <c r="K5799">
        <v>9</v>
      </c>
      <c r="L5799">
        <v>46</v>
      </c>
      <c r="M5799" t="s">
        <v>900</v>
      </c>
      <c r="N5799" t="s">
        <v>171</v>
      </c>
      <c r="O5799" t="s">
        <v>799</v>
      </c>
      <c r="Q5799" t="s">
        <v>435</v>
      </c>
      <c r="R5799" t="str">
        <f t="shared" si="320"/>
        <v>Weekday</v>
      </c>
      <c r="S5799" s="27">
        <f t="shared" si="321"/>
        <v>41592</v>
      </c>
      <c r="T5799" t="str">
        <f t="shared" si="322"/>
        <v>S</v>
      </c>
      <c r="V5799" t="str">
        <f t="shared" si="323"/>
        <v>S</v>
      </c>
    </row>
    <row r="5800" spans="1:22" x14ac:dyDescent="0.25">
      <c r="A5800" t="s">
        <v>391</v>
      </c>
      <c r="B5800" t="s">
        <v>218</v>
      </c>
      <c r="C5800">
        <v>151675078</v>
      </c>
      <c r="D5800">
        <v>66</v>
      </c>
      <c r="E5800" t="s">
        <v>90</v>
      </c>
      <c r="G5800">
        <v>62.914000000000001</v>
      </c>
      <c r="H5800">
        <v>2015</v>
      </c>
      <c r="I5800">
        <v>6</v>
      </c>
      <c r="J5800">
        <v>14</v>
      </c>
      <c r="K5800">
        <v>12</v>
      </c>
      <c r="L5800">
        <v>54</v>
      </c>
      <c r="M5800" t="s">
        <v>900</v>
      </c>
      <c r="N5800" t="s">
        <v>860</v>
      </c>
      <c r="O5800" t="s">
        <v>799</v>
      </c>
      <c r="Q5800" t="s">
        <v>437</v>
      </c>
      <c r="R5800" t="str">
        <f t="shared" si="320"/>
        <v>Weekend</v>
      </c>
      <c r="S5800" s="27">
        <f t="shared" si="321"/>
        <v>42169</v>
      </c>
      <c r="T5800" t="str">
        <f t="shared" si="322"/>
        <v>S</v>
      </c>
      <c r="V5800" t="str">
        <f t="shared" si="323"/>
        <v>S</v>
      </c>
    </row>
    <row r="5801" spans="1:22" x14ac:dyDescent="0.25">
      <c r="A5801" t="s">
        <v>391</v>
      </c>
      <c r="B5801" t="s">
        <v>218</v>
      </c>
      <c r="C5801">
        <v>142165235</v>
      </c>
      <c r="D5801">
        <v>66</v>
      </c>
      <c r="E5801" t="s">
        <v>90</v>
      </c>
      <c r="G5801">
        <v>62.918999999999997</v>
      </c>
      <c r="H5801">
        <v>2014</v>
      </c>
      <c r="I5801">
        <v>8</v>
      </c>
      <c r="J5801">
        <v>3</v>
      </c>
      <c r="K5801">
        <v>18</v>
      </c>
      <c r="L5801">
        <v>2</v>
      </c>
      <c r="M5801" t="s">
        <v>900</v>
      </c>
      <c r="N5801" t="s">
        <v>860</v>
      </c>
      <c r="O5801" t="s">
        <v>799</v>
      </c>
      <c r="Q5801" t="s">
        <v>437</v>
      </c>
      <c r="R5801" t="str">
        <f t="shared" si="320"/>
        <v>Weekend</v>
      </c>
      <c r="S5801" s="27">
        <f t="shared" si="321"/>
        <v>41854</v>
      </c>
      <c r="T5801" t="str">
        <f t="shared" si="322"/>
        <v>S</v>
      </c>
      <c r="V5801" t="str">
        <f t="shared" si="323"/>
        <v>S</v>
      </c>
    </row>
    <row r="5802" spans="1:22" x14ac:dyDescent="0.25">
      <c r="A5802" t="s">
        <v>391</v>
      </c>
      <c r="B5802" t="s">
        <v>218</v>
      </c>
      <c r="C5802">
        <v>162555221</v>
      </c>
      <c r="D5802">
        <v>66</v>
      </c>
      <c r="E5802" t="s">
        <v>90</v>
      </c>
      <c r="G5802">
        <v>62.734000000000002</v>
      </c>
      <c r="H5802">
        <v>2016</v>
      </c>
      <c r="I5802">
        <v>9</v>
      </c>
      <c r="J5802">
        <v>11</v>
      </c>
      <c r="K5802">
        <v>13</v>
      </c>
      <c r="L5802">
        <v>41</v>
      </c>
      <c r="M5802" t="s">
        <v>900</v>
      </c>
      <c r="N5802" t="s">
        <v>860</v>
      </c>
      <c r="O5802" t="s">
        <v>799</v>
      </c>
      <c r="Q5802" t="s">
        <v>435</v>
      </c>
      <c r="R5802" t="str">
        <f t="shared" si="320"/>
        <v>Weekend</v>
      </c>
      <c r="S5802" s="27">
        <f t="shared" si="321"/>
        <v>42624</v>
      </c>
      <c r="T5802" t="str">
        <f t="shared" si="322"/>
        <v>D</v>
      </c>
      <c r="V5802" t="str">
        <f t="shared" si="323"/>
        <v>D</v>
      </c>
    </row>
    <row r="5803" spans="1:22" x14ac:dyDescent="0.25">
      <c r="A5803" t="s">
        <v>391</v>
      </c>
      <c r="B5803" t="s">
        <v>218</v>
      </c>
      <c r="C5803">
        <v>131195300</v>
      </c>
      <c r="D5803">
        <v>66</v>
      </c>
      <c r="E5803" t="s">
        <v>90</v>
      </c>
      <c r="G5803">
        <v>62.927</v>
      </c>
      <c r="H5803">
        <v>2013</v>
      </c>
      <c r="I5803">
        <v>4</v>
      </c>
      <c r="J5803">
        <v>29</v>
      </c>
      <c r="K5803">
        <v>15</v>
      </c>
      <c r="L5803">
        <v>4</v>
      </c>
      <c r="M5803" t="s">
        <v>900</v>
      </c>
      <c r="N5803" t="s">
        <v>860</v>
      </c>
      <c r="O5803" t="s">
        <v>1933</v>
      </c>
      <c r="Q5803" t="s">
        <v>437</v>
      </c>
      <c r="R5803" t="str">
        <f t="shared" si="320"/>
        <v>Weekday</v>
      </c>
      <c r="S5803" s="27">
        <f t="shared" si="321"/>
        <v>41393</v>
      </c>
      <c r="T5803" t="str">
        <f t="shared" si="322"/>
        <v>S</v>
      </c>
      <c r="V5803" t="str">
        <f t="shared" si="323"/>
        <v>S</v>
      </c>
    </row>
    <row r="5804" spans="1:22" x14ac:dyDescent="0.25">
      <c r="A5804" t="s">
        <v>391</v>
      </c>
      <c r="B5804" t="s">
        <v>218</v>
      </c>
      <c r="C5804">
        <v>151165094</v>
      </c>
      <c r="D5804">
        <v>66</v>
      </c>
      <c r="E5804" t="s">
        <v>90</v>
      </c>
      <c r="G5804">
        <v>62.927999999999997</v>
      </c>
      <c r="H5804">
        <v>2015</v>
      </c>
      <c r="I5804">
        <v>4</v>
      </c>
      <c r="J5804">
        <v>25</v>
      </c>
      <c r="K5804">
        <v>15</v>
      </c>
      <c r="L5804">
        <v>36</v>
      </c>
      <c r="M5804" t="s">
        <v>900</v>
      </c>
      <c r="N5804" t="s">
        <v>860</v>
      </c>
      <c r="O5804" t="s">
        <v>799</v>
      </c>
      <c r="Q5804" t="s">
        <v>437</v>
      </c>
      <c r="R5804" t="str">
        <f t="shared" si="320"/>
        <v>Weekend</v>
      </c>
      <c r="S5804" s="27">
        <f t="shared" si="321"/>
        <v>42119</v>
      </c>
      <c r="T5804" t="str">
        <f t="shared" si="322"/>
        <v>S</v>
      </c>
      <c r="V5804" t="str">
        <f t="shared" si="323"/>
        <v>S</v>
      </c>
    </row>
    <row r="5805" spans="1:22" x14ac:dyDescent="0.25">
      <c r="A5805" t="s">
        <v>391</v>
      </c>
      <c r="S5805" s="27"/>
      <c r="V5805" t="str">
        <f t="shared" si="323"/>
        <v/>
      </c>
    </row>
    <row r="5806" spans="1:22" x14ac:dyDescent="0.25">
      <c r="A5806" t="s">
        <v>391</v>
      </c>
      <c r="B5806" t="s">
        <v>218</v>
      </c>
      <c r="C5806">
        <v>142955347</v>
      </c>
      <c r="D5806">
        <v>66</v>
      </c>
      <c r="E5806" t="s">
        <v>90</v>
      </c>
      <c r="G5806">
        <v>62.942</v>
      </c>
      <c r="H5806">
        <v>2014</v>
      </c>
      <c r="I5806">
        <v>10</v>
      </c>
      <c r="J5806">
        <v>17</v>
      </c>
      <c r="K5806">
        <v>20</v>
      </c>
      <c r="L5806">
        <v>23</v>
      </c>
      <c r="M5806" t="s">
        <v>900</v>
      </c>
      <c r="N5806" t="s">
        <v>404</v>
      </c>
      <c r="O5806" t="s">
        <v>799</v>
      </c>
      <c r="Q5806" t="s">
        <v>437</v>
      </c>
      <c r="R5806" t="str">
        <f t="shared" si="320"/>
        <v>Weekday</v>
      </c>
      <c r="S5806" s="27">
        <f t="shared" si="321"/>
        <v>41929</v>
      </c>
      <c r="T5806" t="str">
        <f t="shared" si="322"/>
        <v>S</v>
      </c>
      <c r="V5806" t="str">
        <f t="shared" si="323"/>
        <v>S</v>
      </c>
    </row>
    <row r="5807" spans="1:22" x14ac:dyDescent="0.25">
      <c r="A5807" t="s">
        <v>391</v>
      </c>
      <c r="B5807" t="s">
        <v>218</v>
      </c>
      <c r="C5807">
        <v>153425396</v>
      </c>
      <c r="D5807">
        <v>66</v>
      </c>
      <c r="E5807" t="s">
        <v>90</v>
      </c>
      <c r="G5807">
        <v>62.942999999999998</v>
      </c>
      <c r="H5807">
        <v>2015</v>
      </c>
      <c r="I5807">
        <v>12</v>
      </c>
      <c r="J5807">
        <v>7</v>
      </c>
      <c r="K5807">
        <v>14</v>
      </c>
      <c r="L5807">
        <v>5</v>
      </c>
      <c r="M5807" t="s">
        <v>900</v>
      </c>
      <c r="N5807" t="s">
        <v>860</v>
      </c>
      <c r="O5807" t="s">
        <v>799</v>
      </c>
      <c r="Q5807" t="s">
        <v>437</v>
      </c>
      <c r="R5807" t="str">
        <f t="shared" si="320"/>
        <v>Weekday</v>
      </c>
      <c r="S5807" s="27">
        <f t="shared" si="321"/>
        <v>42345</v>
      </c>
      <c r="T5807" t="str">
        <f t="shared" si="322"/>
        <v>D</v>
      </c>
      <c r="V5807" t="str">
        <f t="shared" si="323"/>
        <v>D</v>
      </c>
    </row>
    <row r="5808" spans="1:22" x14ac:dyDescent="0.25">
      <c r="A5808" t="s">
        <v>391</v>
      </c>
      <c r="S5808" s="27"/>
      <c r="V5808" t="str">
        <f t="shared" si="323"/>
        <v/>
      </c>
    </row>
    <row r="5809" spans="1:22" x14ac:dyDescent="0.25">
      <c r="A5809" t="s">
        <v>391</v>
      </c>
      <c r="B5809" t="s">
        <v>218</v>
      </c>
      <c r="C5809">
        <v>132315317</v>
      </c>
      <c r="D5809">
        <v>66</v>
      </c>
      <c r="E5809" t="s">
        <v>90</v>
      </c>
      <c r="G5809">
        <v>62.945</v>
      </c>
      <c r="H5809">
        <v>2013</v>
      </c>
      <c r="I5809">
        <v>8</v>
      </c>
      <c r="J5809">
        <v>13</v>
      </c>
      <c r="K5809">
        <v>23</v>
      </c>
      <c r="L5809">
        <v>7</v>
      </c>
      <c r="M5809" t="s">
        <v>900</v>
      </c>
      <c r="N5809" t="s">
        <v>170</v>
      </c>
      <c r="O5809" t="s">
        <v>1933</v>
      </c>
      <c r="Q5809" t="s">
        <v>437</v>
      </c>
      <c r="R5809" t="str">
        <f t="shared" ref="R5809:R5870" si="324">IF(WEEKDAY(DATE(H5809,I5809,J5809),2) &lt; 6, "Weekday", "Weekend")</f>
        <v>Weekday</v>
      </c>
      <c r="S5809" s="27">
        <f t="shared" ref="S5809:S5870" si="325">DATE(H5809,I5809,J5809)</f>
        <v>41499</v>
      </c>
      <c r="T5809" t="str">
        <f t="shared" si="322"/>
        <v>S</v>
      </c>
      <c r="V5809" t="str">
        <f t="shared" si="323"/>
        <v>S</v>
      </c>
    </row>
    <row r="5810" spans="1:22" x14ac:dyDescent="0.25">
      <c r="A5810" t="s">
        <v>391</v>
      </c>
      <c r="S5810" s="27"/>
      <c r="V5810" t="str">
        <f t="shared" si="323"/>
        <v/>
      </c>
    </row>
    <row r="5811" spans="1:22" x14ac:dyDescent="0.25">
      <c r="A5811" t="s">
        <v>391</v>
      </c>
      <c r="B5811" t="s">
        <v>218</v>
      </c>
      <c r="C5811">
        <v>131105068</v>
      </c>
      <c r="D5811">
        <v>66</v>
      </c>
      <c r="E5811" t="s">
        <v>90</v>
      </c>
      <c r="G5811">
        <v>62.947000000000003</v>
      </c>
      <c r="H5811">
        <v>2013</v>
      </c>
      <c r="I5811">
        <v>4</v>
      </c>
      <c r="J5811">
        <v>14</v>
      </c>
      <c r="K5811">
        <v>12</v>
      </c>
      <c r="L5811">
        <v>52</v>
      </c>
      <c r="M5811" t="s">
        <v>900</v>
      </c>
      <c r="N5811" t="s">
        <v>860</v>
      </c>
      <c r="O5811" t="s">
        <v>799</v>
      </c>
      <c r="Q5811" t="s">
        <v>437</v>
      </c>
      <c r="R5811" t="str">
        <f t="shared" si="324"/>
        <v>Weekend</v>
      </c>
      <c r="S5811" s="27">
        <f t="shared" si="325"/>
        <v>41378</v>
      </c>
      <c r="T5811" t="str">
        <f t="shared" ref="T5811:T5873" si="326">IF(OR(H5811=2013,H5811=2014,AND(H5811=2015,I5811&lt;9),AND(H5811=2015,I5811=9,J5811&lt;5)),"S","D")</f>
        <v>S</v>
      </c>
      <c r="V5811" t="str">
        <f t="shared" si="323"/>
        <v>S</v>
      </c>
    </row>
    <row r="5812" spans="1:22" x14ac:dyDescent="0.25">
      <c r="A5812" t="s">
        <v>391</v>
      </c>
      <c r="B5812" t="s">
        <v>218</v>
      </c>
      <c r="C5812">
        <v>132815163</v>
      </c>
      <c r="D5812">
        <v>66</v>
      </c>
      <c r="E5812" t="s">
        <v>90</v>
      </c>
      <c r="G5812">
        <v>62.948999999999998</v>
      </c>
      <c r="H5812">
        <v>2013</v>
      </c>
      <c r="I5812">
        <v>10</v>
      </c>
      <c r="J5812">
        <v>8</v>
      </c>
      <c r="K5812">
        <v>10</v>
      </c>
      <c r="L5812">
        <v>50</v>
      </c>
      <c r="M5812" t="s">
        <v>900</v>
      </c>
      <c r="N5812" t="s">
        <v>404</v>
      </c>
      <c r="O5812" t="s">
        <v>799</v>
      </c>
      <c r="Q5812" t="s">
        <v>437</v>
      </c>
      <c r="R5812" t="str">
        <f t="shared" si="324"/>
        <v>Weekday</v>
      </c>
      <c r="S5812" s="27">
        <f t="shared" si="325"/>
        <v>41555</v>
      </c>
      <c r="T5812" t="str">
        <f t="shared" si="326"/>
        <v>S</v>
      </c>
      <c r="V5812" t="str">
        <f t="shared" si="323"/>
        <v>S</v>
      </c>
    </row>
    <row r="5813" spans="1:22" x14ac:dyDescent="0.25">
      <c r="A5813" t="s">
        <v>391</v>
      </c>
      <c r="B5813" t="s">
        <v>218</v>
      </c>
      <c r="C5813">
        <v>133475220</v>
      </c>
      <c r="D5813">
        <v>66</v>
      </c>
      <c r="E5813" t="s">
        <v>90</v>
      </c>
      <c r="G5813">
        <v>62.951999999999998</v>
      </c>
      <c r="H5813">
        <v>2013</v>
      </c>
      <c r="I5813">
        <v>12</v>
      </c>
      <c r="J5813">
        <v>12</v>
      </c>
      <c r="K5813">
        <v>17</v>
      </c>
      <c r="L5813">
        <v>24</v>
      </c>
      <c r="M5813" t="s">
        <v>900</v>
      </c>
      <c r="N5813" t="s">
        <v>860</v>
      </c>
      <c r="O5813" t="s">
        <v>799</v>
      </c>
      <c r="Q5813" t="s">
        <v>437</v>
      </c>
      <c r="R5813" t="str">
        <f t="shared" si="324"/>
        <v>Weekday</v>
      </c>
      <c r="S5813" s="27">
        <f t="shared" si="325"/>
        <v>41620</v>
      </c>
      <c r="T5813" t="str">
        <f t="shared" si="326"/>
        <v>S</v>
      </c>
      <c r="V5813" t="str">
        <f t="shared" si="323"/>
        <v>S</v>
      </c>
    </row>
    <row r="5814" spans="1:22" x14ac:dyDescent="0.25">
      <c r="A5814" t="s">
        <v>391</v>
      </c>
      <c r="B5814" t="s">
        <v>218</v>
      </c>
      <c r="C5814">
        <v>163565410</v>
      </c>
      <c r="D5814">
        <v>66</v>
      </c>
      <c r="E5814" t="s">
        <v>90</v>
      </c>
      <c r="G5814">
        <v>62.953000000000003</v>
      </c>
      <c r="H5814">
        <v>2016</v>
      </c>
      <c r="I5814">
        <v>12</v>
      </c>
      <c r="J5814">
        <v>10</v>
      </c>
      <c r="K5814">
        <v>13</v>
      </c>
      <c r="L5814">
        <v>39</v>
      </c>
      <c r="M5814" t="s">
        <v>900</v>
      </c>
      <c r="N5814" t="s">
        <v>860</v>
      </c>
      <c r="O5814" t="s">
        <v>799</v>
      </c>
      <c r="Q5814" t="s">
        <v>437</v>
      </c>
      <c r="R5814" t="str">
        <f t="shared" si="324"/>
        <v>Weekend</v>
      </c>
      <c r="S5814" s="27">
        <f t="shared" si="325"/>
        <v>42714</v>
      </c>
      <c r="T5814" t="str">
        <f t="shared" si="326"/>
        <v>D</v>
      </c>
      <c r="V5814" t="str">
        <f t="shared" si="323"/>
        <v>D</v>
      </c>
    </row>
    <row r="5815" spans="1:22" x14ac:dyDescent="0.25">
      <c r="A5815" t="s">
        <v>391</v>
      </c>
      <c r="B5815" t="s">
        <v>218</v>
      </c>
      <c r="C5815">
        <v>143355580</v>
      </c>
      <c r="D5815">
        <v>66</v>
      </c>
      <c r="E5815" t="s">
        <v>90</v>
      </c>
      <c r="G5815">
        <v>62.954999999999998</v>
      </c>
      <c r="H5815">
        <v>2014</v>
      </c>
      <c r="I5815">
        <v>12</v>
      </c>
      <c r="J5815">
        <v>1</v>
      </c>
      <c r="K5815">
        <v>16</v>
      </c>
      <c r="L5815">
        <v>57</v>
      </c>
      <c r="M5815" t="s">
        <v>900</v>
      </c>
      <c r="N5815" t="s">
        <v>171</v>
      </c>
      <c r="O5815" t="s">
        <v>799</v>
      </c>
      <c r="Q5815" t="s">
        <v>437</v>
      </c>
      <c r="R5815" t="str">
        <f t="shared" si="324"/>
        <v>Weekday</v>
      </c>
      <c r="S5815" s="27">
        <f t="shared" si="325"/>
        <v>41974</v>
      </c>
      <c r="T5815" t="str">
        <f t="shared" si="326"/>
        <v>S</v>
      </c>
      <c r="V5815" t="str">
        <f t="shared" si="323"/>
        <v>S</v>
      </c>
    </row>
    <row r="5816" spans="1:22" x14ac:dyDescent="0.25">
      <c r="A5816" t="s">
        <v>391</v>
      </c>
      <c r="B5816" t="s">
        <v>218</v>
      </c>
      <c r="C5816">
        <v>171395189</v>
      </c>
      <c r="D5816">
        <v>66</v>
      </c>
      <c r="E5816" t="s">
        <v>90</v>
      </c>
      <c r="G5816">
        <v>62.954999999999998</v>
      </c>
      <c r="H5816">
        <v>2017</v>
      </c>
      <c r="I5816">
        <v>5</v>
      </c>
      <c r="J5816">
        <v>19</v>
      </c>
      <c r="K5816">
        <v>8</v>
      </c>
      <c r="L5816">
        <v>47</v>
      </c>
      <c r="M5816" t="s">
        <v>900</v>
      </c>
      <c r="N5816" t="s">
        <v>860</v>
      </c>
      <c r="O5816" t="s">
        <v>799</v>
      </c>
      <c r="Q5816" t="s">
        <v>437</v>
      </c>
      <c r="R5816" t="str">
        <f t="shared" si="324"/>
        <v>Weekday</v>
      </c>
      <c r="S5816" s="27">
        <f t="shared" si="325"/>
        <v>42874</v>
      </c>
      <c r="T5816" t="str">
        <f t="shared" si="326"/>
        <v>D</v>
      </c>
      <c r="V5816" t="str">
        <f t="shared" si="323"/>
        <v>D</v>
      </c>
    </row>
    <row r="5817" spans="1:22" x14ac:dyDescent="0.25">
      <c r="A5817" t="s">
        <v>391</v>
      </c>
      <c r="B5817" t="s">
        <v>218</v>
      </c>
      <c r="C5817">
        <v>171505424</v>
      </c>
      <c r="D5817">
        <v>66</v>
      </c>
      <c r="E5817" t="s">
        <v>90</v>
      </c>
      <c r="G5817">
        <v>62.962000000000003</v>
      </c>
      <c r="H5817">
        <v>2017</v>
      </c>
      <c r="I5817">
        <v>5</v>
      </c>
      <c r="J5817">
        <v>26</v>
      </c>
      <c r="K5817">
        <v>0</v>
      </c>
      <c r="L5817">
        <v>20</v>
      </c>
      <c r="M5817" t="s">
        <v>899</v>
      </c>
      <c r="N5817" t="s">
        <v>860</v>
      </c>
      <c r="O5817" t="s">
        <v>799</v>
      </c>
      <c r="Q5817" t="s">
        <v>437</v>
      </c>
      <c r="R5817" t="str">
        <f t="shared" si="324"/>
        <v>Weekday</v>
      </c>
      <c r="S5817" s="27">
        <f t="shared" si="325"/>
        <v>42881</v>
      </c>
      <c r="T5817" t="str">
        <f t="shared" si="326"/>
        <v>D</v>
      </c>
      <c r="V5817" t="str">
        <f t="shared" si="323"/>
        <v>D</v>
      </c>
    </row>
    <row r="5818" spans="1:22" x14ac:dyDescent="0.25">
      <c r="A5818" t="s">
        <v>391</v>
      </c>
      <c r="B5818" t="s">
        <v>218</v>
      </c>
      <c r="C5818">
        <v>160205176</v>
      </c>
      <c r="D5818">
        <v>66</v>
      </c>
      <c r="E5818" t="s">
        <v>90</v>
      </c>
      <c r="G5818">
        <v>62.798000000000002</v>
      </c>
      <c r="H5818">
        <v>2016</v>
      </c>
      <c r="I5818">
        <v>1</v>
      </c>
      <c r="J5818">
        <v>19</v>
      </c>
      <c r="K5818">
        <v>14</v>
      </c>
      <c r="L5818">
        <v>40</v>
      </c>
      <c r="M5818" t="s">
        <v>900</v>
      </c>
      <c r="N5818" t="s">
        <v>860</v>
      </c>
      <c r="O5818" t="s">
        <v>799</v>
      </c>
      <c r="Q5818" t="s">
        <v>435</v>
      </c>
      <c r="R5818" t="str">
        <f t="shared" si="324"/>
        <v>Weekday</v>
      </c>
      <c r="S5818" s="27">
        <f t="shared" si="325"/>
        <v>42388</v>
      </c>
      <c r="T5818" t="str">
        <f t="shared" si="326"/>
        <v>D</v>
      </c>
      <c r="V5818" t="str">
        <f t="shared" si="323"/>
        <v>D</v>
      </c>
    </row>
    <row r="5819" spans="1:22" x14ac:dyDescent="0.25">
      <c r="A5819" t="s">
        <v>391</v>
      </c>
      <c r="B5819" t="s">
        <v>218</v>
      </c>
      <c r="C5819">
        <v>153595178</v>
      </c>
      <c r="D5819">
        <v>66</v>
      </c>
      <c r="E5819" t="s">
        <v>90</v>
      </c>
      <c r="G5819">
        <v>62.887999999999998</v>
      </c>
      <c r="H5819">
        <v>2015</v>
      </c>
      <c r="I5819">
        <v>12</v>
      </c>
      <c r="J5819">
        <v>24</v>
      </c>
      <c r="K5819">
        <v>15</v>
      </c>
      <c r="L5819">
        <v>44</v>
      </c>
      <c r="M5819" t="s">
        <v>900</v>
      </c>
      <c r="N5819" t="s">
        <v>860</v>
      </c>
      <c r="O5819" t="s">
        <v>799</v>
      </c>
      <c r="Q5819" t="s">
        <v>435</v>
      </c>
      <c r="R5819" t="str">
        <f t="shared" si="324"/>
        <v>Weekday</v>
      </c>
      <c r="S5819" s="27">
        <f t="shared" si="325"/>
        <v>42362</v>
      </c>
      <c r="T5819" t="str">
        <f t="shared" si="326"/>
        <v>D</v>
      </c>
      <c r="V5819" t="str">
        <f t="shared" si="323"/>
        <v>D</v>
      </c>
    </row>
    <row r="5820" spans="1:22" x14ac:dyDescent="0.25">
      <c r="A5820" t="s">
        <v>391</v>
      </c>
      <c r="B5820" t="s">
        <v>218</v>
      </c>
      <c r="C5820">
        <v>162945196</v>
      </c>
      <c r="D5820">
        <v>66</v>
      </c>
      <c r="E5820" t="s">
        <v>90</v>
      </c>
      <c r="G5820">
        <v>62.969000000000001</v>
      </c>
      <c r="H5820">
        <v>2016</v>
      </c>
      <c r="I5820">
        <v>10</v>
      </c>
      <c r="J5820">
        <v>12</v>
      </c>
      <c r="K5820">
        <v>10</v>
      </c>
      <c r="L5820">
        <v>0</v>
      </c>
      <c r="M5820" t="s">
        <v>900</v>
      </c>
      <c r="N5820" t="s">
        <v>860</v>
      </c>
      <c r="O5820" t="s">
        <v>799</v>
      </c>
      <c r="Q5820" t="s">
        <v>437</v>
      </c>
      <c r="R5820" t="str">
        <f t="shared" si="324"/>
        <v>Weekday</v>
      </c>
      <c r="S5820" s="27">
        <f t="shared" si="325"/>
        <v>42655</v>
      </c>
      <c r="T5820" t="str">
        <f t="shared" si="326"/>
        <v>D</v>
      </c>
      <c r="V5820" t="str">
        <f t="shared" si="323"/>
        <v>D</v>
      </c>
    </row>
    <row r="5821" spans="1:22" x14ac:dyDescent="0.25">
      <c r="A5821" t="s">
        <v>391</v>
      </c>
      <c r="B5821" t="s">
        <v>218</v>
      </c>
      <c r="C5821">
        <v>132605169</v>
      </c>
      <c r="D5821">
        <v>66</v>
      </c>
      <c r="E5821" t="s">
        <v>90</v>
      </c>
      <c r="G5821">
        <v>62.969000000000001</v>
      </c>
      <c r="H5821">
        <v>2013</v>
      </c>
      <c r="I5821">
        <v>9</v>
      </c>
      <c r="J5821">
        <v>15</v>
      </c>
      <c r="K5821">
        <v>20</v>
      </c>
      <c r="L5821">
        <v>15</v>
      </c>
      <c r="M5821" t="s">
        <v>900</v>
      </c>
      <c r="N5821" t="s">
        <v>171</v>
      </c>
      <c r="O5821" t="s">
        <v>799</v>
      </c>
      <c r="Q5821" t="s">
        <v>437</v>
      </c>
      <c r="R5821" t="str">
        <f t="shared" si="324"/>
        <v>Weekend</v>
      </c>
      <c r="S5821" s="27">
        <f t="shared" si="325"/>
        <v>41532</v>
      </c>
      <c r="T5821" t="str">
        <f t="shared" si="326"/>
        <v>S</v>
      </c>
      <c r="V5821" t="str">
        <f t="shared" si="323"/>
        <v>S</v>
      </c>
    </row>
    <row r="5822" spans="1:22" x14ac:dyDescent="0.25">
      <c r="A5822" t="s">
        <v>391</v>
      </c>
      <c r="B5822" t="s">
        <v>218</v>
      </c>
      <c r="C5822">
        <v>140195137</v>
      </c>
      <c r="D5822">
        <v>66</v>
      </c>
      <c r="E5822" t="s">
        <v>90</v>
      </c>
      <c r="G5822">
        <v>62.975999999999999</v>
      </c>
      <c r="H5822">
        <v>2014</v>
      </c>
      <c r="I5822">
        <v>1</v>
      </c>
      <c r="J5822">
        <v>19</v>
      </c>
      <c r="K5822">
        <v>15</v>
      </c>
      <c r="L5822">
        <v>39</v>
      </c>
      <c r="M5822" t="s">
        <v>900</v>
      </c>
      <c r="N5822" t="s">
        <v>860</v>
      </c>
      <c r="O5822" t="s">
        <v>799</v>
      </c>
      <c r="Q5822" t="s">
        <v>437</v>
      </c>
      <c r="R5822" t="str">
        <f t="shared" si="324"/>
        <v>Weekend</v>
      </c>
      <c r="S5822" s="27">
        <f t="shared" si="325"/>
        <v>41658</v>
      </c>
      <c r="T5822" t="str">
        <f t="shared" si="326"/>
        <v>S</v>
      </c>
      <c r="V5822" t="str">
        <f t="shared" si="323"/>
        <v>S</v>
      </c>
    </row>
    <row r="5823" spans="1:22" x14ac:dyDescent="0.25">
      <c r="A5823" t="s">
        <v>391</v>
      </c>
      <c r="B5823" t="s">
        <v>218</v>
      </c>
      <c r="C5823">
        <v>150395214</v>
      </c>
      <c r="D5823">
        <v>66</v>
      </c>
      <c r="E5823" t="s">
        <v>90</v>
      </c>
      <c r="G5823">
        <v>62.976999999999997</v>
      </c>
      <c r="H5823">
        <v>2015</v>
      </c>
      <c r="I5823">
        <v>2</v>
      </c>
      <c r="J5823">
        <v>8</v>
      </c>
      <c r="K5823">
        <v>15</v>
      </c>
      <c r="L5823">
        <v>38</v>
      </c>
      <c r="M5823" t="s">
        <v>900</v>
      </c>
      <c r="N5823" t="s">
        <v>171</v>
      </c>
      <c r="O5823" t="s">
        <v>799</v>
      </c>
      <c r="Q5823" t="s">
        <v>437</v>
      </c>
      <c r="R5823" t="str">
        <f t="shared" si="324"/>
        <v>Weekend</v>
      </c>
      <c r="S5823" s="27">
        <f t="shared" si="325"/>
        <v>42043</v>
      </c>
      <c r="T5823" t="str">
        <f t="shared" si="326"/>
        <v>S</v>
      </c>
      <c r="V5823" t="str">
        <f t="shared" si="323"/>
        <v>S</v>
      </c>
    </row>
    <row r="5824" spans="1:22" x14ac:dyDescent="0.25">
      <c r="A5824" t="s">
        <v>391</v>
      </c>
      <c r="B5824" t="s">
        <v>218</v>
      </c>
      <c r="C5824">
        <v>153365150</v>
      </c>
      <c r="D5824">
        <v>66</v>
      </c>
      <c r="E5824" t="s">
        <v>90</v>
      </c>
      <c r="G5824">
        <v>62.976999999999997</v>
      </c>
      <c r="H5824">
        <v>2015</v>
      </c>
      <c r="I5824">
        <v>12</v>
      </c>
      <c r="J5824">
        <v>1</v>
      </c>
      <c r="K5824">
        <v>6</v>
      </c>
      <c r="L5824">
        <v>43</v>
      </c>
      <c r="M5824" t="s">
        <v>900</v>
      </c>
      <c r="N5824" t="s">
        <v>860</v>
      </c>
      <c r="O5824" t="s">
        <v>799</v>
      </c>
      <c r="Q5824" t="s">
        <v>437</v>
      </c>
      <c r="R5824" t="str">
        <f t="shared" si="324"/>
        <v>Weekday</v>
      </c>
      <c r="S5824" s="27">
        <f t="shared" si="325"/>
        <v>42339</v>
      </c>
      <c r="T5824" t="str">
        <f t="shared" si="326"/>
        <v>D</v>
      </c>
      <c r="V5824" t="str">
        <f t="shared" si="323"/>
        <v>D</v>
      </c>
    </row>
    <row r="5825" spans="1:22" x14ac:dyDescent="0.25">
      <c r="A5825" t="s">
        <v>391</v>
      </c>
      <c r="B5825" t="s">
        <v>218</v>
      </c>
      <c r="C5825">
        <v>161935306</v>
      </c>
      <c r="D5825">
        <v>66</v>
      </c>
      <c r="E5825" t="s">
        <v>90</v>
      </c>
      <c r="G5825">
        <v>62.976999999999997</v>
      </c>
      <c r="H5825">
        <v>2016</v>
      </c>
      <c r="I5825">
        <v>7</v>
      </c>
      <c r="J5825">
        <v>10</v>
      </c>
      <c r="K5825">
        <v>13</v>
      </c>
      <c r="L5825">
        <v>56</v>
      </c>
      <c r="M5825" t="s">
        <v>900</v>
      </c>
      <c r="N5825" t="s">
        <v>860</v>
      </c>
      <c r="O5825" t="s">
        <v>799</v>
      </c>
      <c r="Q5825" t="s">
        <v>437</v>
      </c>
      <c r="R5825" t="str">
        <f t="shared" si="324"/>
        <v>Weekend</v>
      </c>
      <c r="S5825" s="27">
        <f t="shared" si="325"/>
        <v>42561</v>
      </c>
      <c r="T5825" t="str">
        <f t="shared" si="326"/>
        <v>D</v>
      </c>
      <c r="V5825" t="str">
        <f t="shared" si="323"/>
        <v>D</v>
      </c>
    </row>
    <row r="5826" spans="1:22" x14ac:dyDescent="0.25">
      <c r="A5826" t="s">
        <v>391</v>
      </c>
      <c r="B5826" t="s">
        <v>218</v>
      </c>
      <c r="C5826">
        <v>161645077</v>
      </c>
      <c r="D5826">
        <v>66</v>
      </c>
      <c r="E5826" t="s">
        <v>90</v>
      </c>
      <c r="G5826">
        <v>62.978999999999999</v>
      </c>
      <c r="H5826">
        <v>2016</v>
      </c>
      <c r="I5826">
        <v>6</v>
      </c>
      <c r="J5826">
        <v>11</v>
      </c>
      <c r="K5826">
        <v>15</v>
      </c>
      <c r="L5826">
        <v>44</v>
      </c>
      <c r="M5826" t="s">
        <v>900</v>
      </c>
      <c r="N5826" t="s">
        <v>860</v>
      </c>
      <c r="O5826" t="s">
        <v>799</v>
      </c>
      <c r="Q5826" t="s">
        <v>437</v>
      </c>
      <c r="R5826" t="str">
        <f t="shared" si="324"/>
        <v>Weekend</v>
      </c>
      <c r="S5826" s="27">
        <f t="shared" si="325"/>
        <v>42532</v>
      </c>
      <c r="T5826" t="str">
        <f t="shared" si="326"/>
        <v>D</v>
      </c>
      <c r="V5826" t="str">
        <f t="shared" si="323"/>
        <v>D</v>
      </c>
    </row>
    <row r="5827" spans="1:22" x14ac:dyDescent="0.25">
      <c r="A5827" t="s">
        <v>391</v>
      </c>
      <c r="B5827" t="s">
        <v>218</v>
      </c>
      <c r="C5827">
        <v>132675184</v>
      </c>
      <c r="D5827">
        <v>66</v>
      </c>
      <c r="E5827" t="s">
        <v>90</v>
      </c>
      <c r="G5827">
        <v>62.98</v>
      </c>
      <c r="H5827">
        <v>2013</v>
      </c>
      <c r="I5827">
        <v>9</v>
      </c>
      <c r="J5827">
        <v>24</v>
      </c>
      <c r="K5827">
        <v>13</v>
      </c>
      <c r="L5827">
        <v>50</v>
      </c>
      <c r="M5827" t="s">
        <v>900</v>
      </c>
      <c r="N5827" t="s">
        <v>860</v>
      </c>
      <c r="O5827" t="s">
        <v>799</v>
      </c>
      <c r="Q5827" t="s">
        <v>437</v>
      </c>
      <c r="R5827" t="str">
        <f t="shared" si="324"/>
        <v>Weekday</v>
      </c>
      <c r="S5827" s="27">
        <f t="shared" si="325"/>
        <v>41541</v>
      </c>
      <c r="T5827" t="str">
        <f t="shared" si="326"/>
        <v>S</v>
      </c>
      <c r="V5827" t="str">
        <f t="shared" ref="V5827:V5890" si="327">T5827&amp;U5827</f>
        <v>S</v>
      </c>
    </row>
    <row r="5828" spans="1:22" x14ac:dyDescent="0.25">
      <c r="A5828" t="s">
        <v>391</v>
      </c>
      <c r="B5828" t="s">
        <v>218</v>
      </c>
      <c r="C5828">
        <v>163625353</v>
      </c>
      <c r="D5828">
        <v>66</v>
      </c>
      <c r="E5828" t="s">
        <v>90</v>
      </c>
      <c r="G5828">
        <v>62.981999999999999</v>
      </c>
      <c r="H5828">
        <v>2016</v>
      </c>
      <c r="I5828">
        <v>12</v>
      </c>
      <c r="J5828">
        <v>27</v>
      </c>
      <c r="K5828">
        <v>18</v>
      </c>
      <c r="L5828">
        <v>37</v>
      </c>
      <c r="M5828" t="s">
        <v>900</v>
      </c>
      <c r="N5828" t="s">
        <v>860</v>
      </c>
      <c r="O5828" t="s">
        <v>799</v>
      </c>
      <c r="Q5828" t="s">
        <v>437</v>
      </c>
      <c r="R5828" t="str">
        <f t="shared" si="324"/>
        <v>Weekday</v>
      </c>
      <c r="S5828" s="27">
        <f t="shared" si="325"/>
        <v>42731</v>
      </c>
      <c r="T5828" t="str">
        <f t="shared" si="326"/>
        <v>D</v>
      </c>
      <c r="V5828" t="str">
        <f t="shared" si="327"/>
        <v>D</v>
      </c>
    </row>
    <row r="5829" spans="1:22" x14ac:dyDescent="0.25">
      <c r="A5829" t="s">
        <v>391</v>
      </c>
      <c r="B5829" t="s">
        <v>218</v>
      </c>
      <c r="C5829">
        <v>152895188</v>
      </c>
      <c r="D5829">
        <v>66</v>
      </c>
      <c r="E5829" t="s">
        <v>90</v>
      </c>
      <c r="G5829">
        <v>62.652000000000001</v>
      </c>
      <c r="H5829">
        <v>2015</v>
      </c>
      <c r="I5829">
        <v>10</v>
      </c>
      <c r="J5829">
        <v>13</v>
      </c>
      <c r="K5829">
        <v>13</v>
      </c>
      <c r="L5829">
        <v>10</v>
      </c>
      <c r="M5829" t="s">
        <v>900</v>
      </c>
      <c r="N5829" t="s">
        <v>860</v>
      </c>
      <c r="O5829" t="s">
        <v>799</v>
      </c>
      <c r="Q5829" t="s">
        <v>435</v>
      </c>
      <c r="R5829" t="str">
        <f t="shared" si="324"/>
        <v>Weekday</v>
      </c>
      <c r="S5829" s="27">
        <f t="shared" si="325"/>
        <v>42290</v>
      </c>
      <c r="T5829" t="str">
        <f t="shared" si="326"/>
        <v>D</v>
      </c>
      <c r="V5829" t="str">
        <f t="shared" si="327"/>
        <v>D</v>
      </c>
    </row>
    <row r="5830" spans="1:22" x14ac:dyDescent="0.25">
      <c r="A5830" t="s">
        <v>391</v>
      </c>
      <c r="S5830" s="27"/>
      <c r="V5830" t="str">
        <f t="shared" si="327"/>
        <v/>
      </c>
    </row>
    <row r="5831" spans="1:22" x14ac:dyDescent="0.25">
      <c r="A5831" t="s">
        <v>391</v>
      </c>
      <c r="B5831" t="s">
        <v>218</v>
      </c>
      <c r="C5831">
        <v>143105126</v>
      </c>
      <c r="D5831">
        <v>66</v>
      </c>
      <c r="E5831" t="s">
        <v>90</v>
      </c>
      <c r="G5831">
        <v>62.99</v>
      </c>
      <c r="H5831">
        <v>2014</v>
      </c>
      <c r="I5831">
        <v>11</v>
      </c>
      <c r="J5831">
        <v>6</v>
      </c>
      <c r="K5831">
        <v>5</v>
      </c>
      <c r="L5831">
        <v>55</v>
      </c>
      <c r="M5831" t="s">
        <v>900</v>
      </c>
      <c r="N5831" t="s">
        <v>860</v>
      </c>
      <c r="O5831" t="s">
        <v>799</v>
      </c>
      <c r="Q5831" t="s">
        <v>437</v>
      </c>
      <c r="R5831" t="str">
        <f t="shared" si="324"/>
        <v>Weekday</v>
      </c>
      <c r="S5831" s="27">
        <f t="shared" si="325"/>
        <v>41949</v>
      </c>
      <c r="T5831" t="str">
        <f t="shared" si="326"/>
        <v>S</v>
      </c>
      <c r="V5831" t="str">
        <f t="shared" si="327"/>
        <v>S</v>
      </c>
    </row>
    <row r="5832" spans="1:22" x14ac:dyDescent="0.25">
      <c r="A5832" t="s">
        <v>391</v>
      </c>
      <c r="B5832" t="s">
        <v>218</v>
      </c>
      <c r="C5832">
        <v>152335030</v>
      </c>
      <c r="D5832">
        <v>66</v>
      </c>
      <c r="E5832" t="s">
        <v>90</v>
      </c>
      <c r="G5832">
        <v>62.991999999999997</v>
      </c>
      <c r="H5832">
        <v>2015</v>
      </c>
      <c r="I5832">
        <v>8</v>
      </c>
      <c r="J5832">
        <v>19</v>
      </c>
      <c r="K5832">
        <v>15</v>
      </c>
      <c r="L5832">
        <v>0</v>
      </c>
      <c r="M5832" t="s">
        <v>900</v>
      </c>
      <c r="N5832" t="s">
        <v>171</v>
      </c>
      <c r="O5832" t="s">
        <v>799</v>
      </c>
      <c r="Q5832" t="s">
        <v>437</v>
      </c>
      <c r="R5832" t="str">
        <f t="shared" si="324"/>
        <v>Weekday</v>
      </c>
      <c r="S5832" s="27">
        <f t="shared" si="325"/>
        <v>42235</v>
      </c>
      <c r="T5832" t="str">
        <f t="shared" si="326"/>
        <v>S</v>
      </c>
      <c r="V5832" t="str">
        <f t="shared" si="327"/>
        <v>S</v>
      </c>
    </row>
    <row r="5833" spans="1:22" x14ac:dyDescent="0.25">
      <c r="A5833" t="s">
        <v>391</v>
      </c>
      <c r="B5833" t="s">
        <v>218</v>
      </c>
      <c r="C5833">
        <v>172125227</v>
      </c>
      <c r="D5833">
        <v>66</v>
      </c>
      <c r="E5833" t="s">
        <v>90</v>
      </c>
      <c r="G5833">
        <v>63.356000000000002</v>
      </c>
      <c r="H5833">
        <v>2017</v>
      </c>
      <c r="I5833">
        <v>7</v>
      </c>
      <c r="J5833">
        <v>30</v>
      </c>
      <c r="K5833">
        <v>15</v>
      </c>
      <c r="L5833">
        <v>45</v>
      </c>
      <c r="M5833" t="s">
        <v>900</v>
      </c>
      <c r="N5833" t="s">
        <v>860</v>
      </c>
      <c r="O5833" t="s">
        <v>799</v>
      </c>
      <c r="Q5833" t="s">
        <v>439</v>
      </c>
      <c r="R5833" t="str">
        <f t="shared" si="324"/>
        <v>Weekend</v>
      </c>
      <c r="S5833" s="27">
        <f t="shared" si="325"/>
        <v>42946</v>
      </c>
      <c r="T5833" t="str">
        <f t="shared" si="326"/>
        <v>D</v>
      </c>
      <c r="V5833" t="str">
        <f t="shared" si="327"/>
        <v>D</v>
      </c>
    </row>
    <row r="5834" spans="1:22" x14ac:dyDescent="0.25">
      <c r="A5834" t="s">
        <v>391</v>
      </c>
      <c r="S5834" s="27"/>
      <c r="V5834" t="str">
        <f t="shared" si="327"/>
        <v/>
      </c>
    </row>
    <row r="5835" spans="1:22" x14ac:dyDescent="0.25">
      <c r="A5835" t="s">
        <v>391</v>
      </c>
      <c r="B5835" t="s">
        <v>218</v>
      </c>
      <c r="C5835">
        <v>172785109</v>
      </c>
      <c r="D5835">
        <v>66</v>
      </c>
      <c r="E5835" t="s">
        <v>90</v>
      </c>
      <c r="G5835">
        <v>63.356999999999999</v>
      </c>
      <c r="H5835">
        <v>2017</v>
      </c>
      <c r="I5835">
        <v>10</v>
      </c>
      <c r="J5835">
        <v>3</v>
      </c>
      <c r="K5835">
        <v>12</v>
      </c>
      <c r="L5835">
        <v>13</v>
      </c>
      <c r="M5835" t="s">
        <v>900</v>
      </c>
      <c r="N5835" t="s">
        <v>860</v>
      </c>
      <c r="O5835" t="s">
        <v>799</v>
      </c>
      <c r="Q5835" t="s">
        <v>439</v>
      </c>
      <c r="R5835" t="str">
        <f t="shared" si="324"/>
        <v>Weekday</v>
      </c>
      <c r="S5835" s="27">
        <f t="shared" si="325"/>
        <v>43011</v>
      </c>
      <c r="T5835" t="str">
        <f t="shared" si="326"/>
        <v>D</v>
      </c>
      <c r="V5835" t="str">
        <f t="shared" si="327"/>
        <v>D</v>
      </c>
    </row>
    <row r="5836" spans="1:22" x14ac:dyDescent="0.25">
      <c r="A5836" t="s">
        <v>391</v>
      </c>
      <c r="B5836" t="s">
        <v>218</v>
      </c>
      <c r="C5836">
        <v>152685292</v>
      </c>
      <c r="D5836">
        <v>66</v>
      </c>
      <c r="E5836" t="s">
        <v>90</v>
      </c>
      <c r="G5836">
        <v>63.359000000000002</v>
      </c>
      <c r="H5836">
        <v>2015</v>
      </c>
      <c r="I5836">
        <v>9</v>
      </c>
      <c r="J5836">
        <v>19</v>
      </c>
      <c r="K5836">
        <v>19</v>
      </c>
      <c r="L5836">
        <v>5</v>
      </c>
      <c r="M5836" t="s">
        <v>900</v>
      </c>
      <c r="N5836" t="s">
        <v>860</v>
      </c>
      <c r="O5836" t="s">
        <v>799</v>
      </c>
      <c r="Q5836" t="s">
        <v>439</v>
      </c>
      <c r="R5836" t="str">
        <f t="shared" si="324"/>
        <v>Weekend</v>
      </c>
      <c r="S5836" s="27">
        <f t="shared" si="325"/>
        <v>42266</v>
      </c>
      <c r="T5836" t="str">
        <f t="shared" si="326"/>
        <v>D</v>
      </c>
      <c r="V5836" t="str">
        <f t="shared" si="327"/>
        <v>D</v>
      </c>
    </row>
    <row r="5837" spans="1:22" x14ac:dyDescent="0.25">
      <c r="A5837" t="s">
        <v>391</v>
      </c>
      <c r="B5837" t="s">
        <v>218</v>
      </c>
      <c r="C5837">
        <v>162835134</v>
      </c>
      <c r="D5837">
        <v>66</v>
      </c>
      <c r="E5837" t="s">
        <v>90</v>
      </c>
      <c r="G5837">
        <v>63.36</v>
      </c>
      <c r="H5837">
        <v>2016</v>
      </c>
      <c r="I5837">
        <v>10</v>
      </c>
      <c r="J5837">
        <v>9</v>
      </c>
      <c r="K5837">
        <v>9</v>
      </c>
      <c r="L5837">
        <v>51</v>
      </c>
      <c r="M5837" t="s">
        <v>900</v>
      </c>
      <c r="N5837" t="s">
        <v>860</v>
      </c>
      <c r="O5837" t="s">
        <v>799</v>
      </c>
      <c r="Q5837" t="s">
        <v>439</v>
      </c>
      <c r="R5837" t="str">
        <f t="shared" si="324"/>
        <v>Weekend</v>
      </c>
      <c r="S5837" s="27">
        <f t="shared" si="325"/>
        <v>42652</v>
      </c>
      <c r="T5837" t="str">
        <f t="shared" si="326"/>
        <v>D</v>
      </c>
      <c r="V5837" t="str">
        <f t="shared" si="327"/>
        <v>D</v>
      </c>
    </row>
    <row r="5838" spans="1:22" x14ac:dyDescent="0.25">
      <c r="A5838" t="s">
        <v>391</v>
      </c>
      <c r="S5838" s="27"/>
      <c r="V5838" t="str">
        <f t="shared" si="327"/>
        <v/>
      </c>
    </row>
    <row r="5839" spans="1:22" x14ac:dyDescent="0.25">
      <c r="A5839" t="s">
        <v>391</v>
      </c>
      <c r="B5839" t="s">
        <v>218</v>
      </c>
      <c r="C5839">
        <v>150566046</v>
      </c>
      <c r="D5839">
        <v>66</v>
      </c>
      <c r="E5839" t="s">
        <v>90</v>
      </c>
      <c r="G5839">
        <v>63.838999999999999</v>
      </c>
      <c r="H5839">
        <v>2015</v>
      </c>
      <c r="I5839">
        <v>2</v>
      </c>
      <c r="J5839">
        <v>16</v>
      </c>
      <c r="K5839">
        <v>23</v>
      </c>
      <c r="L5839">
        <v>39</v>
      </c>
      <c r="M5839" t="s">
        <v>899</v>
      </c>
      <c r="N5839" t="s">
        <v>860</v>
      </c>
      <c r="O5839" t="s">
        <v>799</v>
      </c>
      <c r="Q5839" t="s">
        <v>443</v>
      </c>
      <c r="R5839" t="str">
        <f t="shared" si="324"/>
        <v>Weekday</v>
      </c>
      <c r="S5839" s="27">
        <f t="shared" si="325"/>
        <v>42051</v>
      </c>
      <c r="T5839" t="str">
        <f t="shared" si="326"/>
        <v>S</v>
      </c>
      <c r="V5839" t="str">
        <f t="shared" si="327"/>
        <v>S</v>
      </c>
    </row>
    <row r="5840" spans="1:22" x14ac:dyDescent="0.25">
      <c r="A5840" t="s">
        <v>391</v>
      </c>
      <c r="S5840" s="27"/>
      <c r="V5840" t="str">
        <f t="shared" si="327"/>
        <v/>
      </c>
    </row>
    <row r="5841" spans="1:22" x14ac:dyDescent="0.25">
      <c r="A5841" t="s">
        <v>391</v>
      </c>
      <c r="B5841" t="s">
        <v>218</v>
      </c>
      <c r="C5841">
        <v>161305353</v>
      </c>
      <c r="D5841">
        <v>66</v>
      </c>
      <c r="E5841" t="s">
        <v>90</v>
      </c>
      <c r="G5841">
        <v>63.387999999999998</v>
      </c>
      <c r="H5841">
        <v>2016</v>
      </c>
      <c r="I5841">
        <v>5</v>
      </c>
      <c r="J5841">
        <v>8</v>
      </c>
      <c r="K5841">
        <v>15</v>
      </c>
      <c r="L5841">
        <v>40</v>
      </c>
      <c r="M5841" t="s">
        <v>900</v>
      </c>
      <c r="N5841" t="s">
        <v>860</v>
      </c>
      <c r="O5841" t="s">
        <v>799</v>
      </c>
      <c r="Q5841" t="s">
        <v>439</v>
      </c>
      <c r="R5841" t="str">
        <f t="shared" si="324"/>
        <v>Weekend</v>
      </c>
      <c r="S5841" s="27">
        <f t="shared" si="325"/>
        <v>42498</v>
      </c>
      <c r="T5841" t="str">
        <f t="shared" si="326"/>
        <v>D</v>
      </c>
      <c r="V5841" t="str">
        <f t="shared" si="327"/>
        <v>D</v>
      </c>
    </row>
    <row r="5842" spans="1:22" x14ac:dyDescent="0.25">
      <c r="A5842" t="s">
        <v>391</v>
      </c>
      <c r="B5842" t="s">
        <v>218</v>
      </c>
      <c r="C5842">
        <v>172345169</v>
      </c>
      <c r="D5842">
        <v>66</v>
      </c>
      <c r="E5842" t="s">
        <v>90</v>
      </c>
      <c r="G5842">
        <v>63.390999999999998</v>
      </c>
      <c r="H5842">
        <v>2017</v>
      </c>
      <c r="I5842">
        <v>8</v>
      </c>
      <c r="J5842">
        <v>22</v>
      </c>
      <c r="K5842">
        <v>5</v>
      </c>
      <c r="L5842">
        <v>50</v>
      </c>
      <c r="M5842" t="s">
        <v>900</v>
      </c>
      <c r="N5842" t="s">
        <v>860</v>
      </c>
      <c r="O5842" t="s">
        <v>799</v>
      </c>
      <c r="Q5842" t="s">
        <v>439</v>
      </c>
      <c r="R5842" t="str">
        <f t="shared" si="324"/>
        <v>Weekday</v>
      </c>
      <c r="S5842" s="27">
        <f t="shared" si="325"/>
        <v>42969</v>
      </c>
      <c r="T5842" t="str">
        <f t="shared" si="326"/>
        <v>D</v>
      </c>
      <c r="V5842" t="str">
        <f t="shared" si="327"/>
        <v>D</v>
      </c>
    </row>
    <row r="5843" spans="1:22" x14ac:dyDescent="0.25">
      <c r="A5843" t="s">
        <v>391</v>
      </c>
      <c r="B5843" t="s">
        <v>218</v>
      </c>
      <c r="C5843">
        <v>161725178</v>
      </c>
      <c r="D5843">
        <v>66</v>
      </c>
      <c r="E5843" t="s">
        <v>90</v>
      </c>
      <c r="G5843">
        <v>63.393000000000001</v>
      </c>
      <c r="H5843">
        <v>2016</v>
      </c>
      <c r="I5843">
        <v>6</v>
      </c>
      <c r="J5843">
        <v>20</v>
      </c>
      <c r="K5843">
        <v>6</v>
      </c>
      <c r="L5843">
        <v>40</v>
      </c>
      <c r="M5843" t="s">
        <v>900</v>
      </c>
      <c r="N5843" t="s">
        <v>404</v>
      </c>
      <c r="O5843" t="s">
        <v>799</v>
      </c>
      <c r="Q5843" t="s">
        <v>439</v>
      </c>
      <c r="R5843" t="str">
        <f t="shared" si="324"/>
        <v>Weekday</v>
      </c>
      <c r="S5843" s="27">
        <f t="shared" si="325"/>
        <v>42541</v>
      </c>
      <c r="T5843" t="str">
        <f t="shared" si="326"/>
        <v>D</v>
      </c>
      <c r="V5843" t="str">
        <f t="shared" si="327"/>
        <v>D</v>
      </c>
    </row>
    <row r="5844" spans="1:22" x14ac:dyDescent="0.25">
      <c r="A5844" t="s">
        <v>391</v>
      </c>
      <c r="B5844" t="s">
        <v>218</v>
      </c>
      <c r="C5844">
        <v>132615363</v>
      </c>
      <c r="D5844">
        <v>66</v>
      </c>
      <c r="E5844" t="s">
        <v>90</v>
      </c>
      <c r="G5844">
        <v>63.396000000000001</v>
      </c>
      <c r="H5844">
        <v>2013</v>
      </c>
      <c r="I5844">
        <v>9</v>
      </c>
      <c r="J5844">
        <v>18</v>
      </c>
      <c r="K5844">
        <v>20</v>
      </c>
      <c r="L5844">
        <v>39</v>
      </c>
      <c r="M5844" t="s">
        <v>900</v>
      </c>
      <c r="N5844" t="s">
        <v>171</v>
      </c>
      <c r="O5844" t="s">
        <v>799</v>
      </c>
      <c r="Q5844" t="s">
        <v>439</v>
      </c>
      <c r="R5844" t="str">
        <f t="shared" si="324"/>
        <v>Weekday</v>
      </c>
      <c r="S5844" s="27">
        <f t="shared" si="325"/>
        <v>41535</v>
      </c>
      <c r="T5844" t="str">
        <f t="shared" si="326"/>
        <v>S</v>
      </c>
      <c r="V5844" t="str">
        <f t="shared" si="327"/>
        <v>S</v>
      </c>
    </row>
    <row r="5845" spans="1:22" x14ac:dyDescent="0.25">
      <c r="A5845" t="s">
        <v>391</v>
      </c>
      <c r="B5845" t="s">
        <v>218</v>
      </c>
      <c r="C5845">
        <v>142645086</v>
      </c>
      <c r="D5845">
        <v>66</v>
      </c>
      <c r="E5845" t="s">
        <v>90</v>
      </c>
      <c r="G5845">
        <v>63.398000000000003</v>
      </c>
      <c r="H5845">
        <v>2014</v>
      </c>
      <c r="I5845">
        <v>9</v>
      </c>
      <c r="J5845">
        <v>20</v>
      </c>
      <c r="K5845">
        <v>9</v>
      </c>
      <c r="L5845">
        <v>20</v>
      </c>
      <c r="M5845" t="s">
        <v>900</v>
      </c>
      <c r="N5845" t="s">
        <v>860</v>
      </c>
      <c r="O5845" t="s">
        <v>799</v>
      </c>
      <c r="Q5845" t="s">
        <v>439</v>
      </c>
      <c r="R5845" t="str">
        <f t="shared" si="324"/>
        <v>Weekend</v>
      </c>
      <c r="S5845" s="27">
        <f t="shared" si="325"/>
        <v>41902</v>
      </c>
      <c r="T5845" t="str">
        <f t="shared" si="326"/>
        <v>S</v>
      </c>
      <c r="V5845" t="str">
        <f t="shared" si="327"/>
        <v>S</v>
      </c>
    </row>
    <row r="5846" spans="1:22" x14ac:dyDescent="0.25">
      <c r="A5846" t="s">
        <v>391</v>
      </c>
      <c r="B5846" t="s">
        <v>218</v>
      </c>
      <c r="C5846">
        <v>173035252</v>
      </c>
      <c r="D5846">
        <v>66</v>
      </c>
      <c r="E5846" t="s">
        <v>90</v>
      </c>
      <c r="G5846">
        <v>63.034999999999997</v>
      </c>
      <c r="H5846">
        <v>2017</v>
      </c>
      <c r="I5846">
        <v>10</v>
      </c>
      <c r="J5846">
        <v>30</v>
      </c>
      <c r="K5846">
        <v>6</v>
      </c>
      <c r="L5846">
        <v>30</v>
      </c>
      <c r="M5846" t="s">
        <v>900</v>
      </c>
      <c r="N5846" t="s">
        <v>860</v>
      </c>
      <c r="O5846" t="s">
        <v>799</v>
      </c>
      <c r="Q5846" t="s">
        <v>437</v>
      </c>
      <c r="R5846" t="str">
        <f t="shared" si="324"/>
        <v>Weekday</v>
      </c>
      <c r="S5846" s="27">
        <f t="shared" si="325"/>
        <v>43038</v>
      </c>
      <c r="T5846" t="str">
        <f t="shared" si="326"/>
        <v>D</v>
      </c>
      <c r="V5846" t="str">
        <f t="shared" si="327"/>
        <v>D</v>
      </c>
    </row>
    <row r="5847" spans="1:22" x14ac:dyDescent="0.25">
      <c r="A5847" t="s">
        <v>391</v>
      </c>
      <c r="B5847" t="s">
        <v>218</v>
      </c>
      <c r="C5847">
        <v>143175055</v>
      </c>
      <c r="D5847">
        <v>66</v>
      </c>
      <c r="E5847" t="s">
        <v>90</v>
      </c>
      <c r="G5847">
        <v>63.399000000000001</v>
      </c>
      <c r="H5847">
        <v>2014</v>
      </c>
      <c r="I5847">
        <v>10</v>
      </c>
      <c r="J5847">
        <v>28</v>
      </c>
      <c r="K5847">
        <v>5</v>
      </c>
      <c r="L5847">
        <v>35</v>
      </c>
      <c r="M5847" t="s">
        <v>900</v>
      </c>
      <c r="N5847" t="s">
        <v>860</v>
      </c>
      <c r="O5847" t="s">
        <v>799</v>
      </c>
      <c r="Q5847" t="s">
        <v>439</v>
      </c>
      <c r="R5847" t="str">
        <f t="shared" si="324"/>
        <v>Weekday</v>
      </c>
      <c r="S5847" s="27">
        <f t="shared" si="325"/>
        <v>41940</v>
      </c>
      <c r="T5847" t="str">
        <f t="shared" si="326"/>
        <v>S</v>
      </c>
      <c r="V5847" t="str">
        <f t="shared" si="327"/>
        <v>S</v>
      </c>
    </row>
    <row r="5848" spans="1:22" x14ac:dyDescent="0.25">
      <c r="A5848" t="s">
        <v>391</v>
      </c>
      <c r="S5848" s="27"/>
      <c r="V5848" t="str">
        <f t="shared" si="327"/>
        <v/>
      </c>
    </row>
    <row r="5849" spans="1:22" x14ac:dyDescent="0.25">
      <c r="A5849" t="s">
        <v>391</v>
      </c>
      <c r="B5849" t="s">
        <v>218</v>
      </c>
      <c r="C5849">
        <v>161145104</v>
      </c>
      <c r="D5849">
        <v>66</v>
      </c>
      <c r="E5849" t="s">
        <v>90</v>
      </c>
      <c r="G5849">
        <v>63.399000000000001</v>
      </c>
      <c r="H5849">
        <v>2016</v>
      </c>
      <c r="I5849">
        <v>4</v>
      </c>
      <c r="J5849">
        <v>23</v>
      </c>
      <c r="K5849">
        <v>10</v>
      </c>
      <c r="L5849">
        <v>1</v>
      </c>
      <c r="M5849" t="s">
        <v>900</v>
      </c>
      <c r="N5849" t="s">
        <v>860</v>
      </c>
      <c r="O5849" t="s">
        <v>799</v>
      </c>
      <c r="Q5849" t="s">
        <v>439</v>
      </c>
      <c r="R5849" t="str">
        <f t="shared" si="324"/>
        <v>Weekend</v>
      </c>
      <c r="S5849" s="27">
        <f t="shared" si="325"/>
        <v>42483</v>
      </c>
      <c r="T5849" t="str">
        <f t="shared" si="326"/>
        <v>D</v>
      </c>
      <c r="V5849" t="str">
        <f t="shared" si="327"/>
        <v>D</v>
      </c>
    </row>
    <row r="5850" spans="1:22" x14ac:dyDescent="0.25">
      <c r="A5850" t="s">
        <v>391</v>
      </c>
      <c r="B5850" t="s">
        <v>218</v>
      </c>
      <c r="C5850">
        <v>153055137</v>
      </c>
      <c r="D5850">
        <v>66</v>
      </c>
      <c r="E5850" t="s">
        <v>90</v>
      </c>
      <c r="G5850">
        <v>63.4</v>
      </c>
      <c r="H5850">
        <v>2015</v>
      </c>
      <c r="I5850">
        <v>11</v>
      </c>
      <c r="J5850">
        <v>1</v>
      </c>
      <c r="K5850">
        <v>11</v>
      </c>
      <c r="L5850">
        <v>46</v>
      </c>
      <c r="M5850" t="s">
        <v>900</v>
      </c>
      <c r="N5850" t="s">
        <v>860</v>
      </c>
      <c r="O5850" t="s">
        <v>799</v>
      </c>
      <c r="Q5850" t="s">
        <v>439</v>
      </c>
      <c r="R5850" t="str">
        <f t="shared" si="324"/>
        <v>Weekend</v>
      </c>
      <c r="S5850" s="27">
        <f t="shared" si="325"/>
        <v>42309</v>
      </c>
      <c r="T5850" t="str">
        <f t="shared" si="326"/>
        <v>D</v>
      </c>
      <c r="V5850" t="str">
        <f t="shared" si="327"/>
        <v>D</v>
      </c>
    </row>
    <row r="5851" spans="1:22" x14ac:dyDescent="0.25">
      <c r="A5851" t="s">
        <v>391</v>
      </c>
      <c r="B5851" t="s">
        <v>218</v>
      </c>
      <c r="C5851">
        <v>151745214</v>
      </c>
      <c r="D5851">
        <v>66</v>
      </c>
      <c r="E5851" t="s">
        <v>90</v>
      </c>
      <c r="G5851">
        <v>63.401000000000003</v>
      </c>
      <c r="H5851">
        <v>2015</v>
      </c>
      <c r="I5851">
        <v>6</v>
      </c>
      <c r="J5851">
        <v>21</v>
      </c>
      <c r="K5851">
        <v>15</v>
      </c>
      <c r="L5851">
        <v>7</v>
      </c>
      <c r="M5851" t="s">
        <v>900</v>
      </c>
      <c r="N5851" t="s">
        <v>171</v>
      </c>
      <c r="O5851" t="s">
        <v>799</v>
      </c>
      <c r="Q5851" t="s">
        <v>439</v>
      </c>
      <c r="R5851" t="str">
        <f t="shared" si="324"/>
        <v>Weekend</v>
      </c>
      <c r="S5851" s="27">
        <f t="shared" si="325"/>
        <v>42176</v>
      </c>
      <c r="T5851" t="str">
        <f t="shared" si="326"/>
        <v>S</v>
      </c>
      <c r="V5851" t="str">
        <f t="shared" si="327"/>
        <v>S</v>
      </c>
    </row>
    <row r="5852" spans="1:22" x14ac:dyDescent="0.25">
      <c r="A5852" t="s">
        <v>391</v>
      </c>
      <c r="B5852" t="s">
        <v>218</v>
      </c>
      <c r="C5852">
        <v>142885284</v>
      </c>
      <c r="D5852">
        <v>66</v>
      </c>
      <c r="E5852" t="s">
        <v>90</v>
      </c>
      <c r="G5852">
        <v>63.401000000000003</v>
      </c>
      <c r="H5852">
        <v>2014</v>
      </c>
      <c r="I5852">
        <v>10</v>
      </c>
      <c r="J5852">
        <v>11</v>
      </c>
      <c r="K5852">
        <v>17</v>
      </c>
      <c r="L5852">
        <v>58</v>
      </c>
      <c r="M5852" t="s">
        <v>900</v>
      </c>
      <c r="N5852" t="s">
        <v>404</v>
      </c>
      <c r="O5852" t="s">
        <v>799</v>
      </c>
      <c r="Q5852" t="s">
        <v>439</v>
      </c>
      <c r="R5852" t="str">
        <f t="shared" si="324"/>
        <v>Weekend</v>
      </c>
      <c r="S5852" s="27">
        <f t="shared" si="325"/>
        <v>41923</v>
      </c>
      <c r="T5852" t="str">
        <f t="shared" si="326"/>
        <v>S</v>
      </c>
      <c r="V5852" t="str">
        <f t="shared" si="327"/>
        <v>S</v>
      </c>
    </row>
    <row r="5853" spans="1:22" x14ac:dyDescent="0.25">
      <c r="A5853" t="s">
        <v>391</v>
      </c>
      <c r="B5853" t="s">
        <v>218</v>
      </c>
      <c r="C5853">
        <v>142885286</v>
      </c>
      <c r="D5853">
        <v>66</v>
      </c>
      <c r="E5853" t="s">
        <v>90</v>
      </c>
      <c r="G5853">
        <v>63.401000000000003</v>
      </c>
      <c r="H5853">
        <v>2014</v>
      </c>
      <c r="I5853">
        <v>10</v>
      </c>
      <c r="J5853">
        <v>11</v>
      </c>
      <c r="K5853">
        <v>13</v>
      </c>
      <c r="L5853">
        <v>26</v>
      </c>
      <c r="M5853" t="s">
        <v>900</v>
      </c>
      <c r="N5853" t="s">
        <v>171</v>
      </c>
      <c r="O5853" t="s">
        <v>799</v>
      </c>
      <c r="Q5853" t="s">
        <v>439</v>
      </c>
      <c r="R5853" t="str">
        <f t="shared" si="324"/>
        <v>Weekend</v>
      </c>
      <c r="S5853" s="27">
        <f t="shared" si="325"/>
        <v>41923</v>
      </c>
      <c r="T5853" t="str">
        <f t="shared" si="326"/>
        <v>S</v>
      </c>
      <c r="V5853" t="str">
        <f t="shared" si="327"/>
        <v>S</v>
      </c>
    </row>
    <row r="5854" spans="1:22" x14ac:dyDescent="0.25">
      <c r="A5854" t="s">
        <v>391</v>
      </c>
      <c r="B5854" t="s">
        <v>218</v>
      </c>
      <c r="C5854">
        <v>150765039</v>
      </c>
      <c r="D5854">
        <v>66</v>
      </c>
      <c r="E5854" t="s">
        <v>90</v>
      </c>
      <c r="G5854">
        <v>63.401000000000003</v>
      </c>
      <c r="H5854">
        <v>2015</v>
      </c>
      <c r="I5854">
        <v>3</v>
      </c>
      <c r="J5854">
        <v>16</v>
      </c>
      <c r="K5854">
        <v>8</v>
      </c>
      <c r="L5854">
        <v>43</v>
      </c>
      <c r="M5854" t="s">
        <v>900</v>
      </c>
      <c r="N5854" t="s">
        <v>171</v>
      </c>
      <c r="O5854" t="s">
        <v>799</v>
      </c>
      <c r="Q5854" t="s">
        <v>439</v>
      </c>
      <c r="R5854" t="str">
        <f t="shared" si="324"/>
        <v>Weekday</v>
      </c>
      <c r="S5854" s="27">
        <f t="shared" si="325"/>
        <v>42079</v>
      </c>
      <c r="T5854" t="str">
        <f t="shared" si="326"/>
        <v>S</v>
      </c>
      <c r="V5854" t="str">
        <f t="shared" si="327"/>
        <v>S</v>
      </c>
    </row>
    <row r="5855" spans="1:22" x14ac:dyDescent="0.25">
      <c r="A5855" t="s">
        <v>391</v>
      </c>
      <c r="B5855" t="s">
        <v>218</v>
      </c>
      <c r="C5855">
        <v>142955139</v>
      </c>
      <c r="D5855">
        <v>66</v>
      </c>
      <c r="E5855" t="s">
        <v>90</v>
      </c>
      <c r="G5855">
        <v>63.401000000000003</v>
      </c>
      <c r="H5855">
        <v>2014</v>
      </c>
      <c r="I5855">
        <v>10</v>
      </c>
      <c r="J5855">
        <v>20</v>
      </c>
      <c r="K5855">
        <v>19</v>
      </c>
      <c r="L5855">
        <v>43</v>
      </c>
      <c r="M5855" t="s">
        <v>900</v>
      </c>
      <c r="N5855" t="s">
        <v>860</v>
      </c>
      <c r="O5855" t="s">
        <v>799</v>
      </c>
      <c r="Q5855" t="s">
        <v>439</v>
      </c>
      <c r="R5855" t="str">
        <f t="shared" si="324"/>
        <v>Weekday</v>
      </c>
      <c r="S5855" s="27">
        <f t="shared" si="325"/>
        <v>41932</v>
      </c>
      <c r="T5855" t="str">
        <f t="shared" si="326"/>
        <v>S</v>
      </c>
      <c r="V5855" t="str">
        <f t="shared" si="327"/>
        <v>S</v>
      </c>
    </row>
    <row r="5856" spans="1:22" x14ac:dyDescent="0.25">
      <c r="A5856" t="s">
        <v>391</v>
      </c>
      <c r="B5856" t="s">
        <v>218</v>
      </c>
      <c r="C5856">
        <v>160245118</v>
      </c>
      <c r="D5856">
        <v>66</v>
      </c>
      <c r="E5856" t="s">
        <v>90</v>
      </c>
      <c r="G5856">
        <v>63.404000000000003</v>
      </c>
      <c r="H5856">
        <v>2016</v>
      </c>
      <c r="I5856">
        <v>1</v>
      </c>
      <c r="J5856">
        <v>23</v>
      </c>
      <c r="K5856">
        <v>10</v>
      </c>
      <c r="L5856">
        <v>32</v>
      </c>
      <c r="M5856" t="s">
        <v>899</v>
      </c>
      <c r="N5856" t="s">
        <v>171</v>
      </c>
      <c r="O5856" t="s">
        <v>799</v>
      </c>
      <c r="Q5856" t="s">
        <v>439</v>
      </c>
      <c r="R5856" t="str">
        <f t="shared" si="324"/>
        <v>Weekend</v>
      </c>
      <c r="S5856" s="27">
        <f t="shared" si="325"/>
        <v>42392</v>
      </c>
      <c r="T5856" t="str">
        <f t="shared" si="326"/>
        <v>D</v>
      </c>
      <c r="V5856" t="str">
        <f t="shared" si="327"/>
        <v>D</v>
      </c>
    </row>
    <row r="5857" spans="1:22" x14ac:dyDescent="0.25">
      <c r="A5857" t="s">
        <v>391</v>
      </c>
      <c r="S5857" s="27"/>
      <c r="V5857" t="str">
        <f t="shared" si="327"/>
        <v/>
      </c>
    </row>
    <row r="5858" spans="1:22" x14ac:dyDescent="0.25">
      <c r="A5858" t="s">
        <v>391</v>
      </c>
      <c r="B5858" t="s">
        <v>218</v>
      </c>
      <c r="C5858">
        <v>152895166</v>
      </c>
      <c r="D5858">
        <v>66</v>
      </c>
      <c r="E5858" t="s">
        <v>90</v>
      </c>
      <c r="G5858">
        <v>63.406999999999996</v>
      </c>
      <c r="H5858">
        <v>2015</v>
      </c>
      <c r="I5858">
        <v>10</v>
      </c>
      <c r="J5858">
        <v>11</v>
      </c>
      <c r="K5858">
        <v>14</v>
      </c>
      <c r="L5858">
        <v>0</v>
      </c>
      <c r="M5858" t="s">
        <v>900</v>
      </c>
      <c r="N5858" t="s">
        <v>860</v>
      </c>
      <c r="O5858" t="s">
        <v>799</v>
      </c>
      <c r="Q5858" t="s">
        <v>439</v>
      </c>
      <c r="R5858" t="str">
        <f t="shared" si="324"/>
        <v>Weekend</v>
      </c>
      <c r="S5858" s="27">
        <f t="shared" si="325"/>
        <v>42288</v>
      </c>
      <c r="T5858" t="str">
        <f t="shared" si="326"/>
        <v>D</v>
      </c>
      <c r="V5858" t="str">
        <f t="shared" si="327"/>
        <v>D</v>
      </c>
    </row>
    <row r="5859" spans="1:22" x14ac:dyDescent="0.25">
      <c r="A5859" t="s">
        <v>391</v>
      </c>
      <c r="B5859" t="s">
        <v>218</v>
      </c>
      <c r="C5859">
        <v>163365077</v>
      </c>
      <c r="D5859">
        <v>66</v>
      </c>
      <c r="E5859" t="s">
        <v>90</v>
      </c>
      <c r="G5859">
        <v>63.406999999999996</v>
      </c>
      <c r="H5859">
        <v>2016</v>
      </c>
      <c r="I5859">
        <v>11</v>
      </c>
      <c r="J5859">
        <v>29</v>
      </c>
      <c r="K5859">
        <v>8</v>
      </c>
      <c r="L5859">
        <v>54</v>
      </c>
      <c r="M5859" t="s">
        <v>900</v>
      </c>
      <c r="N5859" t="s">
        <v>860</v>
      </c>
      <c r="O5859" t="s">
        <v>799</v>
      </c>
      <c r="Q5859" t="s">
        <v>439</v>
      </c>
      <c r="R5859" t="str">
        <f t="shared" si="324"/>
        <v>Weekday</v>
      </c>
      <c r="S5859" s="27">
        <f t="shared" si="325"/>
        <v>42703</v>
      </c>
      <c r="T5859" t="str">
        <f t="shared" si="326"/>
        <v>D</v>
      </c>
      <c r="V5859" t="str">
        <f t="shared" si="327"/>
        <v>D</v>
      </c>
    </row>
    <row r="5860" spans="1:22" x14ac:dyDescent="0.25">
      <c r="A5860" t="s">
        <v>391</v>
      </c>
      <c r="B5860" t="s">
        <v>218</v>
      </c>
      <c r="C5860">
        <v>171815174</v>
      </c>
      <c r="D5860">
        <v>66</v>
      </c>
      <c r="E5860" t="s">
        <v>90</v>
      </c>
      <c r="G5860">
        <v>63.408000000000001</v>
      </c>
      <c r="H5860">
        <v>2017</v>
      </c>
      <c r="I5860">
        <v>6</v>
      </c>
      <c r="J5860">
        <v>29</v>
      </c>
      <c r="K5860">
        <v>6</v>
      </c>
      <c r="L5860">
        <v>45</v>
      </c>
      <c r="M5860" t="s">
        <v>900</v>
      </c>
      <c r="N5860" t="s">
        <v>171</v>
      </c>
      <c r="O5860" t="s">
        <v>799</v>
      </c>
      <c r="Q5860" t="s">
        <v>439</v>
      </c>
      <c r="R5860" t="str">
        <f t="shared" si="324"/>
        <v>Weekday</v>
      </c>
      <c r="S5860" s="27">
        <f t="shared" si="325"/>
        <v>42915</v>
      </c>
      <c r="T5860" t="str">
        <f t="shared" si="326"/>
        <v>D</v>
      </c>
      <c r="V5860" t="str">
        <f t="shared" si="327"/>
        <v>D</v>
      </c>
    </row>
    <row r="5861" spans="1:22" x14ac:dyDescent="0.25">
      <c r="A5861" t="s">
        <v>391</v>
      </c>
      <c r="S5861" s="27"/>
      <c r="V5861" t="str">
        <f t="shared" si="327"/>
        <v/>
      </c>
    </row>
    <row r="5862" spans="1:22" x14ac:dyDescent="0.25">
      <c r="A5862" t="s">
        <v>391</v>
      </c>
      <c r="S5862" s="27"/>
      <c r="V5862" t="str">
        <f t="shared" si="327"/>
        <v/>
      </c>
    </row>
    <row r="5863" spans="1:22" x14ac:dyDescent="0.25">
      <c r="A5863" t="s">
        <v>391</v>
      </c>
      <c r="B5863" t="s">
        <v>218</v>
      </c>
      <c r="C5863">
        <v>152665180</v>
      </c>
      <c r="D5863">
        <v>66</v>
      </c>
      <c r="E5863" t="s">
        <v>90</v>
      </c>
      <c r="G5863">
        <v>63.41</v>
      </c>
      <c r="H5863">
        <v>2015</v>
      </c>
      <c r="I5863">
        <v>9</v>
      </c>
      <c r="J5863">
        <v>23</v>
      </c>
      <c r="K5863">
        <v>11</v>
      </c>
      <c r="L5863">
        <v>15</v>
      </c>
      <c r="M5863" t="s">
        <v>899</v>
      </c>
      <c r="N5863" t="s">
        <v>171</v>
      </c>
      <c r="O5863" t="s">
        <v>799</v>
      </c>
      <c r="Q5863" t="s">
        <v>439</v>
      </c>
      <c r="R5863" t="str">
        <f t="shared" si="324"/>
        <v>Weekday</v>
      </c>
      <c r="S5863" s="27">
        <f t="shared" si="325"/>
        <v>42270</v>
      </c>
      <c r="T5863" t="str">
        <f t="shared" si="326"/>
        <v>D</v>
      </c>
      <c r="V5863" t="str">
        <f t="shared" si="327"/>
        <v>D</v>
      </c>
    </row>
    <row r="5864" spans="1:22" x14ac:dyDescent="0.25">
      <c r="A5864" t="s">
        <v>391</v>
      </c>
      <c r="B5864" t="s">
        <v>218</v>
      </c>
      <c r="C5864">
        <v>160595049</v>
      </c>
      <c r="D5864">
        <v>66</v>
      </c>
      <c r="E5864" t="s">
        <v>90</v>
      </c>
      <c r="G5864">
        <v>63.41</v>
      </c>
      <c r="H5864">
        <v>2016</v>
      </c>
      <c r="I5864">
        <v>2</v>
      </c>
      <c r="J5864">
        <v>20</v>
      </c>
      <c r="K5864">
        <v>15</v>
      </c>
      <c r="L5864">
        <v>38</v>
      </c>
      <c r="M5864" t="s">
        <v>900</v>
      </c>
      <c r="N5864" t="s">
        <v>860</v>
      </c>
      <c r="O5864" t="s">
        <v>799</v>
      </c>
      <c r="Q5864" t="s">
        <v>439</v>
      </c>
      <c r="R5864" t="str">
        <f t="shared" si="324"/>
        <v>Weekend</v>
      </c>
      <c r="S5864" s="27">
        <f t="shared" si="325"/>
        <v>42420</v>
      </c>
      <c r="T5864" t="str">
        <f t="shared" si="326"/>
        <v>D</v>
      </c>
      <c r="V5864" t="str">
        <f t="shared" si="327"/>
        <v>D</v>
      </c>
    </row>
    <row r="5865" spans="1:22" x14ac:dyDescent="0.25">
      <c r="A5865" t="s">
        <v>391</v>
      </c>
      <c r="B5865" t="s">
        <v>218</v>
      </c>
      <c r="C5865">
        <v>152615337</v>
      </c>
      <c r="D5865">
        <v>66</v>
      </c>
      <c r="E5865" t="s">
        <v>90</v>
      </c>
      <c r="G5865">
        <v>63.411999999999999</v>
      </c>
      <c r="H5865">
        <v>2015</v>
      </c>
      <c r="I5865">
        <v>9</v>
      </c>
      <c r="J5865">
        <v>18</v>
      </c>
      <c r="K5865">
        <v>20</v>
      </c>
      <c r="L5865">
        <v>13</v>
      </c>
      <c r="M5865" t="s">
        <v>900</v>
      </c>
      <c r="N5865" t="s">
        <v>860</v>
      </c>
      <c r="O5865" t="s">
        <v>799</v>
      </c>
      <c r="Q5865" t="s">
        <v>439</v>
      </c>
      <c r="R5865" t="str">
        <f t="shared" si="324"/>
        <v>Weekday</v>
      </c>
      <c r="S5865" s="27">
        <f t="shared" si="325"/>
        <v>42265</v>
      </c>
      <c r="T5865" t="str">
        <f t="shared" si="326"/>
        <v>D</v>
      </c>
      <c r="V5865" t="str">
        <f t="shared" si="327"/>
        <v>D</v>
      </c>
    </row>
    <row r="5866" spans="1:22" x14ac:dyDescent="0.25">
      <c r="A5866" t="s">
        <v>391</v>
      </c>
      <c r="B5866" t="s">
        <v>218</v>
      </c>
      <c r="C5866">
        <v>152655262</v>
      </c>
      <c r="D5866">
        <v>66</v>
      </c>
      <c r="E5866" t="s">
        <v>90</v>
      </c>
      <c r="G5866">
        <v>63.412999999999997</v>
      </c>
      <c r="H5866">
        <v>2015</v>
      </c>
      <c r="I5866">
        <v>9</v>
      </c>
      <c r="J5866">
        <v>18</v>
      </c>
      <c r="K5866">
        <v>19</v>
      </c>
      <c r="L5866">
        <v>55</v>
      </c>
      <c r="M5866" t="s">
        <v>900</v>
      </c>
      <c r="N5866" t="s">
        <v>171</v>
      </c>
      <c r="O5866" t="s">
        <v>799</v>
      </c>
      <c r="Q5866" t="s">
        <v>439</v>
      </c>
      <c r="R5866" t="str">
        <f t="shared" si="324"/>
        <v>Weekday</v>
      </c>
      <c r="S5866" s="27">
        <f t="shared" si="325"/>
        <v>42265</v>
      </c>
      <c r="T5866" t="str">
        <f t="shared" si="326"/>
        <v>D</v>
      </c>
      <c r="V5866" t="str">
        <f t="shared" si="327"/>
        <v>D</v>
      </c>
    </row>
    <row r="5867" spans="1:22" x14ac:dyDescent="0.25">
      <c r="A5867" t="s">
        <v>391</v>
      </c>
      <c r="S5867" s="27"/>
      <c r="V5867" t="str">
        <f t="shared" si="327"/>
        <v/>
      </c>
    </row>
    <row r="5868" spans="1:22" x14ac:dyDescent="0.25">
      <c r="A5868" t="s">
        <v>391</v>
      </c>
      <c r="B5868" t="s">
        <v>218</v>
      </c>
      <c r="C5868">
        <v>162365341</v>
      </c>
      <c r="D5868">
        <v>66</v>
      </c>
      <c r="E5868" t="s">
        <v>90</v>
      </c>
      <c r="G5868">
        <v>63.418999999999997</v>
      </c>
      <c r="H5868">
        <v>2016</v>
      </c>
      <c r="I5868">
        <v>8</v>
      </c>
      <c r="J5868">
        <v>19</v>
      </c>
      <c r="K5868">
        <v>18</v>
      </c>
      <c r="L5868">
        <v>15</v>
      </c>
      <c r="M5868" t="s">
        <v>900</v>
      </c>
      <c r="N5868" t="s">
        <v>171</v>
      </c>
      <c r="O5868" t="s">
        <v>799</v>
      </c>
      <c r="Q5868" t="s">
        <v>439</v>
      </c>
      <c r="R5868" t="str">
        <f t="shared" si="324"/>
        <v>Weekday</v>
      </c>
      <c r="S5868" s="27">
        <f t="shared" si="325"/>
        <v>42601</v>
      </c>
      <c r="T5868" t="str">
        <f t="shared" si="326"/>
        <v>D</v>
      </c>
      <c r="V5868" t="str">
        <f t="shared" si="327"/>
        <v>D</v>
      </c>
    </row>
    <row r="5869" spans="1:22" x14ac:dyDescent="0.25">
      <c r="A5869" t="s">
        <v>391</v>
      </c>
      <c r="B5869" t="s">
        <v>218</v>
      </c>
      <c r="C5869">
        <v>132665010</v>
      </c>
      <c r="D5869">
        <v>66</v>
      </c>
      <c r="E5869" t="s">
        <v>90</v>
      </c>
      <c r="G5869">
        <v>63.418999999999997</v>
      </c>
      <c r="H5869">
        <v>2013</v>
      </c>
      <c r="I5869">
        <v>9</v>
      </c>
      <c r="J5869">
        <v>20</v>
      </c>
      <c r="K5869">
        <v>18</v>
      </c>
      <c r="L5869">
        <v>9</v>
      </c>
      <c r="M5869" t="s">
        <v>900</v>
      </c>
      <c r="N5869" t="s">
        <v>860</v>
      </c>
      <c r="O5869" t="s">
        <v>799</v>
      </c>
      <c r="Q5869" t="s">
        <v>439</v>
      </c>
      <c r="R5869" t="str">
        <f t="shared" si="324"/>
        <v>Weekday</v>
      </c>
      <c r="S5869" s="27">
        <f t="shared" si="325"/>
        <v>41537</v>
      </c>
      <c r="T5869" t="str">
        <f t="shared" si="326"/>
        <v>S</v>
      </c>
      <c r="V5869" t="str">
        <f t="shared" si="327"/>
        <v>S</v>
      </c>
    </row>
    <row r="5870" spans="1:22" x14ac:dyDescent="0.25">
      <c r="A5870" t="s">
        <v>391</v>
      </c>
      <c r="B5870" t="s">
        <v>218</v>
      </c>
      <c r="C5870">
        <v>171545148</v>
      </c>
      <c r="D5870">
        <v>66</v>
      </c>
      <c r="E5870" t="s">
        <v>90</v>
      </c>
      <c r="G5870">
        <v>63.43</v>
      </c>
      <c r="H5870">
        <v>2017</v>
      </c>
      <c r="I5870">
        <v>6</v>
      </c>
      <c r="J5870">
        <v>1</v>
      </c>
      <c r="K5870">
        <v>16</v>
      </c>
      <c r="L5870">
        <v>47</v>
      </c>
      <c r="M5870" t="s">
        <v>900</v>
      </c>
      <c r="N5870" t="s">
        <v>860</v>
      </c>
      <c r="O5870" t="s">
        <v>799</v>
      </c>
      <c r="Q5870" t="s">
        <v>439</v>
      </c>
      <c r="R5870" t="str">
        <f t="shared" si="324"/>
        <v>Weekday</v>
      </c>
      <c r="S5870" s="27">
        <f t="shared" si="325"/>
        <v>42887</v>
      </c>
      <c r="T5870" t="str">
        <f t="shared" si="326"/>
        <v>D</v>
      </c>
      <c r="V5870" t="str">
        <f t="shared" si="327"/>
        <v>D</v>
      </c>
    </row>
    <row r="5871" spans="1:22" x14ac:dyDescent="0.25">
      <c r="A5871" t="s">
        <v>391</v>
      </c>
      <c r="S5871" s="27"/>
      <c r="V5871" t="str">
        <f t="shared" si="327"/>
        <v/>
      </c>
    </row>
    <row r="5872" spans="1:22" x14ac:dyDescent="0.25">
      <c r="A5872" t="s">
        <v>391</v>
      </c>
      <c r="S5872" s="27"/>
      <c r="V5872" t="str">
        <f t="shared" si="327"/>
        <v/>
      </c>
    </row>
    <row r="5873" spans="1:22" x14ac:dyDescent="0.25">
      <c r="A5873" t="s">
        <v>391</v>
      </c>
      <c r="B5873" t="s">
        <v>218</v>
      </c>
      <c r="C5873">
        <v>132415249</v>
      </c>
      <c r="D5873">
        <v>66</v>
      </c>
      <c r="E5873" t="s">
        <v>90</v>
      </c>
      <c r="G5873">
        <v>63.436999999999998</v>
      </c>
      <c r="H5873">
        <v>2013</v>
      </c>
      <c r="I5873">
        <v>8</v>
      </c>
      <c r="J5873">
        <v>27</v>
      </c>
      <c r="K5873">
        <v>15</v>
      </c>
      <c r="L5873">
        <v>21</v>
      </c>
      <c r="M5873" t="s">
        <v>900</v>
      </c>
      <c r="N5873" t="s">
        <v>860</v>
      </c>
      <c r="O5873" t="s">
        <v>799</v>
      </c>
      <c r="Q5873" t="s">
        <v>439</v>
      </c>
      <c r="R5873" t="str">
        <f t="shared" ref="R5873:R5936" si="328">IF(WEEKDAY(DATE(H5873,I5873,J5873),2) &lt; 6, "Weekday", "Weekend")</f>
        <v>Weekday</v>
      </c>
      <c r="S5873" s="27">
        <f t="shared" ref="S5873:S5936" si="329">DATE(H5873,I5873,J5873)</f>
        <v>41513</v>
      </c>
      <c r="T5873" t="str">
        <f t="shared" si="326"/>
        <v>S</v>
      </c>
      <c r="V5873" t="str">
        <f t="shared" si="327"/>
        <v>S</v>
      </c>
    </row>
    <row r="5874" spans="1:22" x14ac:dyDescent="0.25">
      <c r="A5874" t="s">
        <v>391</v>
      </c>
      <c r="B5874" t="s">
        <v>218</v>
      </c>
      <c r="C5874">
        <v>152365377</v>
      </c>
      <c r="D5874">
        <v>66</v>
      </c>
      <c r="E5874" t="s">
        <v>90</v>
      </c>
      <c r="G5874">
        <v>63.44</v>
      </c>
      <c r="H5874">
        <v>2015</v>
      </c>
      <c r="I5874">
        <v>8</v>
      </c>
      <c r="J5874">
        <v>18</v>
      </c>
      <c r="K5874">
        <v>12</v>
      </c>
      <c r="L5874">
        <v>25</v>
      </c>
      <c r="M5874" t="s">
        <v>900</v>
      </c>
      <c r="N5874" t="s">
        <v>170</v>
      </c>
      <c r="O5874" t="s">
        <v>799</v>
      </c>
      <c r="Q5874" t="s">
        <v>439</v>
      </c>
      <c r="R5874" t="str">
        <f t="shared" si="328"/>
        <v>Weekday</v>
      </c>
      <c r="S5874" s="27">
        <f t="shared" si="329"/>
        <v>42234</v>
      </c>
      <c r="T5874" t="str">
        <f t="shared" ref="T5874:T5937" si="330">IF(OR(H5874=2013,H5874=2014,AND(H5874=2015,I5874&lt;9),AND(H5874=2015,I5874=9,J5874&lt;5)),"S","D")</f>
        <v>S</v>
      </c>
      <c r="V5874" t="str">
        <f t="shared" si="327"/>
        <v>S</v>
      </c>
    </row>
    <row r="5875" spans="1:22" x14ac:dyDescent="0.25">
      <c r="A5875" t="s">
        <v>391</v>
      </c>
      <c r="B5875" t="s">
        <v>218</v>
      </c>
      <c r="C5875">
        <v>171275792</v>
      </c>
      <c r="D5875">
        <v>66</v>
      </c>
      <c r="E5875" t="s">
        <v>90</v>
      </c>
      <c r="G5875">
        <v>63.442</v>
      </c>
      <c r="H5875">
        <v>2017</v>
      </c>
      <c r="I5875">
        <v>5</v>
      </c>
      <c r="J5875">
        <v>5</v>
      </c>
      <c r="K5875">
        <v>22</v>
      </c>
      <c r="L5875">
        <v>40</v>
      </c>
      <c r="M5875" t="s">
        <v>900</v>
      </c>
      <c r="N5875" t="s">
        <v>171</v>
      </c>
      <c r="O5875" t="s">
        <v>799</v>
      </c>
      <c r="Q5875" t="s">
        <v>439</v>
      </c>
      <c r="R5875" t="str">
        <f t="shared" si="328"/>
        <v>Weekday</v>
      </c>
      <c r="S5875" s="27">
        <f t="shared" si="329"/>
        <v>42860</v>
      </c>
      <c r="T5875" t="str">
        <f t="shared" si="330"/>
        <v>D</v>
      </c>
      <c r="V5875" t="str">
        <f t="shared" si="327"/>
        <v>D</v>
      </c>
    </row>
    <row r="5876" spans="1:22" x14ac:dyDescent="0.25">
      <c r="A5876" t="s">
        <v>391</v>
      </c>
      <c r="S5876" s="27"/>
      <c r="V5876" t="str">
        <f t="shared" si="327"/>
        <v/>
      </c>
    </row>
    <row r="5877" spans="1:22" x14ac:dyDescent="0.25">
      <c r="A5877" t="s">
        <v>391</v>
      </c>
      <c r="S5877" s="27"/>
      <c r="V5877" t="str">
        <f t="shared" si="327"/>
        <v/>
      </c>
    </row>
    <row r="5878" spans="1:22" x14ac:dyDescent="0.25">
      <c r="A5878" t="s">
        <v>391</v>
      </c>
      <c r="S5878" s="27"/>
      <c r="V5878" t="str">
        <f t="shared" si="327"/>
        <v/>
      </c>
    </row>
    <row r="5879" spans="1:22" x14ac:dyDescent="0.25">
      <c r="A5879" t="s">
        <v>391</v>
      </c>
      <c r="B5879" t="s">
        <v>218</v>
      </c>
      <c r="C5879">
        <v>140855006</v>
      </c>
      <c r="D5879">
        <v>66</v>
      </c>
      <c r="E5879" t="s">
        <v>90</v>
      </c>
      <c r="G5879">
        <v>63.45</v>
      </c>
      <c r="H5879">
        <v>2014</v>
      </c>
      <c r="I5879">
        <v>3</v>
      </c>
      <c r="J5879">
        <v>24</v>
      </c>
      <c r="K5879">
        <v>16</v>
      </c>
      <c r="L5879">
        <v>9</v>
      </c>
      <c r="M5879" t="s">
        <v>900</v>
      </c>
      <c r="N5879" t="s">
        <v>860</v>
      </c>
      <c r="O5879" t="s">
        <v>799</v>
      </c>
      <c r="Q5879" t="s">
        <v>439</v>
      </c>
      <c r="R5879" t="str">
        <f t="shared" si="328"/>
        <v>Weekday</v>
      </c>
      <c r="S5879" s="27">
        <f t="shared" si="329"/>
        <v>41722</v>
      </c>
      <c r="T5879" t="str">
        <f t="shared" si="330"/>
        <v>S</v>
      </c>
      <c r="V5879" t="str">
        <f t="shared" si="327"/>
        <v>S</v>
      </c>
    </row>
    <row r="5880" spans="1:22" x14ac:dyDescent="0.25">
      <c r="A5880" t="s">
        <v>391</v>
      </c>
      <c r="S5880" s="27"/>
      <c r="V5880" t="str">
        <f t="shared" si="327"/>
        <v/>
      </c>
    </row>
    <row r="5881" spans="1:22" x14ac:dyDescent="0.25">
      <c r="A5881" t="s">
        <v>391</v>
      </c>
      <c r="B5881" t="s">
        <v>218</v>
      </c>
      <c r="C5881">
        <v>130655150</v>
      </c>
      <c r="D5881">
        <v>66</v>
      </c>
      <c r="E5881" t="s">
        <v>90</v>
      </c>
      <c r="G5881">
        <v>63.472000000000001</v>
      </c>
      <c r="H5881">
        <v>2013</v>
      </c>
      <c r="I5881">
        <v>3</v>
      </c>
      <c r="J5881">
        <v>4</v>
      </c>
      <c r="K5881">
        <v>13</v>
      </c>
      <c r="L5881">
        <v>51</v>
      </c>
      <c r="M5881" t="s">
        <v>900</v>
      </c>
      <c r="N5881" t="s">
        <v>404</v>
      </c>
      <c r="O5881" t="s">
        <v>799</v>
      </c>
      <c r="Q5881" t="s">
        <v>439</v>
      </c>
      <c r="R5881" t="str">
        <f t="shared" si="328"/>
        <v>Weekday</v>
      </c>
      <c r="S5881" s="27">
        <f t="shared" si="329"/>
        <v>41337</v>
      </c>
      <c r="T5881" t="str">
        <f t="shared" si="330"/>
        <v>S</v>
      </c>
      <c r="V5881" t="str">
        <f t="shared" si="327"/>
        <v>S</v>
      </c>
    </row>
    <row r="5882" spans="1:22" x14ac:dyDescent="0.25">
      <c r="A5882" t="s">
        <v>391</v>
      </c>
      <c r="B5882" t="s">
        <v>218</v>
      </c>
      <c r="C5882">
        <v>131195202</v>
      </c>
      <c r="D5882">
        <v>66</v>
      </c>
      <c r="E5882" t="s">
        <v>90</v>
      </c>
      <c r="G5882">
        <v>63.473999999999997</v>
      </c>
      <c r="H5882">
        <v>2013</v>
      </c>
      <c r="I5882">
        <v>4</v>
      </c>
      <c r="J5882">
        <v>28</v>
      </c>
      <c r="K5882">
        <v>14</v>
      </c>
      <c r="L5882">
        <v>35</v>
      </c>
      <c r="M5882" t="s">
        <v>900</v>
      </c>
      <c r="N5882" t="s">
        <v>860</v>
      </c>
      <c r="O5882" t="s">
        <v>799</v>
      </c>
      <c r="Q5882" t="s">
        <v>439</v>
      </c>
      <c r="R5882" t="str">
        <f t="shared" si="328"/>
        <v>Weekend</v>
      </c>
      <c r="S5882" s="27">
        <f t="shared" si="329"/>
        <v>41392</v>
      </c>
      <c r="T5882" t="str">
        <f t="shared" si="330"/>
        <v>S</v>
      </c>
      <c r="V5882" t="str">
        <f t="shared" si="327"/>
        <v>S</v>
      </c>
    </row>
    <row r="5883" spans="1:22" x14ac:dyDescent="0.25">
      <c r="A5883" t="s">
        <v>391</v>
      </c>
      <c r="B5883" t="s">
        <v>218</v>
      </c>
      <c r="C5883">
        <v>160385097</v>
      </c>
      <c r="D5883">
        <v>66</v>
      </c>
      <c r="E5883" t="s">
        <v>90</v>
      </c>
      <c r="G5883">
        <v>63.475000000000001</v>
      </c>
      <c r="H5883">
        <v>2016</v>
      </c>
      <c r="I5883">
        <v>2</v>
      </c>
      <c r="J5883">
        <v>6</v>
      </c>
      <c r="K5883">
        <v>14</v>
      </c>
      <c r="L5883">
        <v>0</v>
      </c>
      <c r="M5883" t="s">
        <v>900</v>
      </c>
      <c r="N5883" t="s">
        <v>860</v>
      </c>
      <c r="O5883" t="s">
        <v>799</v>
      </c>
      <c r="Q5883" t="s">
        <v>439</v>
      </c>
      <c r="R5883" t="str">
        <f t="shared" si="328"/>
        <v>Weekend</v>
      </c>
      <c r="S5883" s="27">
        <f t="shared" si="329"/>
        <v>42406</v>
      </c>
      <c r="T5883" t="str">
        <f t="shared" si="330"/>
        <v>D</v>
      </c>
      <c r="V5883" t="str">
        <f t="shared" si="327"/>
        <v>D</v>
      </c>
    </row>
    <row r="5884" spans="1:22" x14ac:dyDescent="0.25">
      <c r="A5884" t="s">
        <v>391</v>
      </c>
      <c r="B5884" t="s">
        <v>218</v>
      </c>
      <c r="C5884">
        <v>160735028</v>
      </c>
      <c r="D5884">
        <v>66</v>
      </c>
      <c r="E5884" t="s">
        <v>90</v>
      </c>
      <c r="G5884">
        <v>63.48</v>
      </c>
      <c r="H5884">
        <v>2016</v>
      </c>
      <c r="I5884">
        <v>3</v>
      </c>
      <c r="J5884">
        <v>6</v>
      </c>
      <c r="K5884">
        <v>11</v>
      </c>
      <c r="L5884">
        <v>20</v>
      </c>
      <c r="M5884" t="s">
        <v>900</v>
      </c>
      <c r="N5884" t="s">
        <v>860</v>
      </c>
      <c r="O5884" t="s">
        <v>799</v>
      </c>
      <c r="Q5884" t="s">
        <v>439</v>
      </c>
      <c r="R5884" t="str">
        <f t="shared" si="328"/>
        <v>Weekend</v>
      </c>
      <c r="S5884" s="27">
        <f t="shared" si="329"/>
        <v>42435</v>
      </c>
      <c r="T5884" t="str">
        <f t="shared" si="330"/>
        <v>D</v>
      </c>
      <c r="V5884" t="str">
        <f t="shared" si="327"/>
        <v>D</v>
      </c>
    </row>
    <row r="5885" spans="1:22" x14ac:dyDescent="0.25">
      <c r="A5885" t="s">
        <v>391</v>
      </c>
      <c r="B5885" t="s">
        <v>218</v>
      </c>
      <c r="C5885">
        <v>172725204</v>
      </c>
      <c r="D5885">
        <v>66</v>
      </c>
      <c r="E5885" t="s">
        <v>90</v>
      </c>
      <c r="G5885">
        <v>63.484999999999999</v>
      </c>
      <c r="H5885">
        <v>2017</v>
      </c>
      <c r="I5885">
        <v>9</v>
      </c>
      <c r="J5885">
        <v>27</v>
      </c>
      <c r="K5885">
        <v>11</v>
      </c>
      <c r="L5885">
        <v>6</v>
      </c>
      <c r="M5885" t="s">
        <v>900</v>
      </c>
      <c r="N5885" t="s">
        <v>860</v>
      </c>
      <c r="O5885" t="s">
        <v>799</v>
      </c>
      <c r="Q5885" t="s">
        <v>439</v>
      </c>
      <c r="R5885" t="str">
        <f t="shared" si="328"/>
        <v>Weekday</v>
      </c>
      <c r="S5885" s="27">
        <f t="shared" si="329"/>
        <v>43005</v>
      </c>
      <c r="T5885" t="str">
        <f t="shared" si="330"/>
        <v>D</v>
      </c>
      <c r="V5885" t="str">
        <f t="shared" si="327"/>
        <v>D</v>
      </c>
    </row>
    <row r="5886" spans="1:22" x14ac:dyDescent="0.25">
      <c r="A5886" t="s">
        <v>391</v>
      </c>
      <c r="S5886" s="27"/>
      <c r="V5886" t="str">
        <f t="shared" si="327"/>
        <v/>
      </c>
    </row>
    <row r="5887" spans="1:22" x14ac:dyDescent="0.25">
      <c r="A5887" t="s">
        <v>391</v>
      </c>
      <c r="B5887" t="s">
        <v>218</v>
      </c>
      <c r="C5887">
        <v>140635368</v>
      </c>
      <c r="D5887">
        <v>66</v>
      </c>
      <c r="E5887" t="s">
        <v>90</v>
      </c>
      <c r="G5887">
        <v>63.488999999999997</v>
      </c>
      <c r="H5887">
        <v>2014</v>
      </c>
      <c r="I5887">
        <v>3</v>
      </c>
      <c r="J5887">
        <v>3</v>
      </c>
      <c r="K5887">
        <v>13</v>
      </c>
      <c r="L5887">
        <v>47</v>
      </c>
      <c r="M5887" t="s">
        <v>899</v>
      </c>
      <c r="N5887" t="s">
        <v>860</v>
      </c>
      <c r="O5887" t="s">
        <v>799</v>
      </c>
      <c r="Q5887" t="s">
        <v>439</v>
      </c>
      <c r="R5887" t="str">
        <f t="shared" si="328"/>
        <v>Weekday</v>
      </c>
      <c r="S5887" s="27">
        <f t="shared" si="329"/>
        <v>41701</v>
      </c>
      <c r="T5887" t="str">
        <f t="shared" si="330"/>
        <v>S</v>
      </c>
      <c r="V5887" t="str">
        <f t="shared" si="327"/>
        <v>S</v>
      </c>
    </row>
    <row r="5888" spans="1:22" x14ac:dyDescent="0.25">
      <c r="A5888" t="s">
        <v>391</v>
      </c>
      <c r="B5888" t="s">
        <v>218</v>
      </c>
      <c r="C5888">
        <v>150255211</v>
      </c>
      <c r="D5888">
        <v>66</v>
      </c>
      <c r="E5888" t="s">
        <v>90</v>
      </c>
      <c r="G5888">
        <v>63.49</v>
      </c>
      <c r="H5888">
        <v>2015</v>
      </c>
      <c r="I5888">
        <v>1</v>
      </c>
      <c r="J5888">
        <v>25</v>
      </c>
      <c r="K5888">
        <v>17</v>
      </c>
      <c r="L5888">
        <v>52</v>
      </c>
      <c r="M5888" t="s">
        <v>900</v>
      </c>
      <c r="N5888" t="s">
        <v>860</v>
      </c>
      <c r="O5888" t="s">
        <v>799</v>
      </c>
      <c r="Q5888" t="s">
        <v>439</v>
      </c>
      <c r="R5888" t="str">
        <f t="shared" si="328"/>
        <v>Weekend</v>
      </c>
      <c r="S5888" s="27">
        <f t="shared" si="329"/>
        <v>42029</v>
      </c>
      <c r="T5888" t="str">
        <f t="shared" si="330"/>
        <v>S</v>
      </c>
      <c r="V5888" t="str">
        <f t="shared" si="327"/>
        <v>S</v>
      </c>
    </row>
    <row r="5889" spans="1:22" x14ac:dyDescent="0.25">
      <c r="A5889" t="s">
        <v>391</v>
      </c>
      <c r="B5889" t="s">
        <v>218</v>
      </c>
      <c r="C5889">
        <v>170865200</v>
      </c>
      <c r="D5889">
        <v>66</v>
      </c>
      <c r="E5889" t="s">
        <v>90</v>
      </c>
      <c r="G5889">
        <v>63.49</v>
      </c>
      <c r="H5889">
        <v>2017</v>
      </c>
      <c r="I5889">
        <v>3</v>
      </c>
      <c r="J5889">
        <v>23</v>
      </c>
      <c r="K5889">
        <v>11</v>
      </c>
      <c r="L5889">
        <v>24</v>
      </c>
      <c r="M5889" t="s">
        <v>900</v>
      </c>
      <c r="N5889" t="s">
        <v>404</v>
      </c>
      <c r="O5889" t="s">
        <v>799</v>
      </c>
      <c r="Q5889" t="s">
        <v>439</v>
      </c>
      <c r="R5889" t="str">
        <f t="shared" si="328"/>
        <v>Weekday</v>
      </c>
      <c r="S5889" s="27">
        <f t="shared" si="329"/>
        <v>42817</v>
      </c>
      <c r="T5889" t="str">
        <f t="shared" si="330"/>
        <v>D</v>
      </c>
      <c r="V5889" t="str">
        <f t="shared" si="327"/>
        <v>D</v>
      </c>
    </row>
    <row r="5890" spans="1:22" x14ac:dyDescent="0.25">
      <c r="A5890" t="s">
        <v>391</v>
      </c>
      <c r="B5890" t="s">
        <v>218</v>
      </c>
      <c r="C5890">
        <v>153455170</v>
      </c>
      <c r="D5890">
        <v>66</v>
      </c>
      <c r="E5890" t="s">
        <v>90</v>
      </c>
      <c r="G5890">
        <v>63.49</v>
      </c>
      <c r="H5890">
        <v>2015</v>
      </c>
      <c r="I5890">
        <v>12</v>
      </c>
      <c r="J5890">
        <v>6</v>
      </c>
      <c r="K5890">
        <v>13</v>
      </c>
      <c r="L5890">
        <v>40</v>
      </c>
      <c r="M5890" t="s">
        <v>900</v>
      </c>
      <c r="N5890" t="s">
        <v>860</v>
      </c>
      <c r="O5890" t="s">
        <v>799</v>
      </c>
      <c r="Q5890" t="s">
        <v>439</v>
      </c>
      <c r="R5890" t="str">
        <f t="shared" si="328"/>
        <v>Weekend</v>
      </c>
      <c r="S5890" s="27">
        <f t="shared" si="329"/>
        <v>42344</v>
      </c>
      <c r="T5890" t="str">
        <f t="shared" si="330"/>
        <v>D</v>
      </c>
      <c r="V5890" t="str">
        <f t="shared" si="327"/>
        <v>D</v>
      </c>
    </row>
    <row r="5891" spans="1:22" x14ac:dyDescent="0.25">
      <c r="A5891" t="s">
        <v>391</v>
      </c>
      <c r="S5891" s="27"/>
      <c r="V5891" t="str">
        <f t="shared" ref="V5891:V5954" si="331">T5891&amp;U5891</f>
        <v/>
      </c>
    </row>
    <row r="5892" spans="1:22" x14ac:dyDescent="0.25">
      <c r="A5892" t="s">
        <v>391</v>
      </c>
      <c r="B5892" t="s">
        <v>218</v>
      </c>
      <c r="C5892">
        <v>173595060</v>
      </c>
      <c r="D5892">
        <v>66</v>
      </c>
      <c r="E5892" t="s">
        <v>90</v>
      </c>
      <c r="G5892">
        <v>63.5</v>
      </c>
      <c r="H5892">
        <v>2017</v>
      </c>
      <c r="I5892">
        <v>12</v>
      </c>
      <c r="J5892">
        <v>21</v>
      </c>
      <c r="K5892">
        <v>11</v>
      </c>
      <c r="L5892">
        <v>38</v>
      </c>
      <c r="M5892" t="s">
        <v>900</v>
      </c>
      <c r="N5892" t="s">
        <v>860</v>
      </c>
      <c r="O5892" t="s">
        <v>799</v>
      </c>
      <c r="Q5892" t="s">
        <v>439</v>
      </c>
      <c r="R5892" t="str">
        <f t="shared" si="328"/>
        <v>Weekday</v>
      </c>
      <c r="S5892" s="27">
        <f t="shared" si="329"/>
        <v>43090</v>
      </c>
      <c r="T5892" t="str">
        <f t="shared" si="330"/>
        <v>D</v>
      </c>
      <c r="V5892" t="str">
        <f t="shared" si="331"/>
        <v>D</v>
      </c>
    </row>
    <row r="5893" spans="1:22" x14ac:dyDescent="0.25">
      <c r="A5893" t="s">
        <v>391</v>
      </c>
      <c r="B5893" t="s">
        <v>218</v>
      </c>
      <c r="C5893">
        <v>171155259</v>
      </c>
      <c r="D5893">
        <v>66</v>
      </c>
      <c r="E5893" t="s">
        <v>90</v>
      </c>
      <c r="G5893">
        <v>63.503</v>
      </c>
      <c r="H5893">
        <v>2017</v>
      </c>
      <c r="I5893">
        <v>4</v>
      </c>
      <c r="J5893">
        <v>25</v>
      </c>
      <c r="K5893">
        <v>7</v>
      </c>
      <c r="L5893">
        <v>24</v>
      </c>
      <c r="M5893" t="s">
        <v>900</v>
      </c>
      <c r="N5893" t="s">
        <v>860</v>
      </c>
      <c r="O5893" t="s">
        <v>799</v>
      </c>
      <c r="Q5893" t="s">
        <v>439</v>
      </c>
      <c r="R5893" t="str">
        <f t="shared" si="328"/>
        <v>Weekday</v>
      </c>
      <c r="S5893" s="27">
        <f t="shared" si="329"/>
        <v>42850</v>
      </c>
      <c r="T5893" t="str">
        <f t="shared" si="330"/>
        <v>D</v>
      </c>
      <c r="V5893" t="str">
        <f t="shared" si="331"/>
        <v>D</v>
      </c>
    </row>
    <row r="5894" spans="1:22" x14ac:dyDescent="0.25">
      <c r="A5894" t="s">
        <v>391</v>
      </c>
      <c r="B5894" t="s">
        <v>218</v>
      </c>
      <c r="C5894">
        <v>163325121</v>
      </c>
      <c r="D5894">
        <v>66</v>
      </c>
      <c r="E5894" t="s">
        <v>90</v>
      </c>
      <c r="G5894">
        <v>63.503999999999998</v>
      </c>
      <c r="H5894">
        <v>2016</v>
      </c>
      <c r="I5894">
        <v>11</v>
      </c>
      <c r="J5894">
        <v>25</v>
      </c>
      <c r="K5894">
        <v>13</v>
      </c>
      <c r="L5894">
        <v>3</v>
      </c>
      <c r="M5894" t="s">
        <v>900</v>
      </c>
      <c r="N5894" t="s">
        <v>171</v>
      </c>
      <c r="O5894" t="s">
        <v>799</v>
      </c>
      <c r="Q5894" t="s">
        <v>439</v>
      </c>
      <c r="R5894" t="str">
        <f t="shared" si="328"/>
        <v>Weekday</v>
      </c>
      <c r="S5894" s="27">
        <f t="shared" si="329"/>
        <v>42699</v>
      </c>
      <c r="T5894" t="str">
        <f t="shared" si="330"/>
        <v>D</v>
      </c>
      <c r="V5894" t="str">
        <f t="shared" si="331"/>
        <v>D</v>
      </c>
    </row>
    <row r="5895" spans="1:22" x14ac:dyDescent="0.25">
      <c r="A5895" t="s">
        <v>391</v>
      </c>
      <c r="B5895" t="s">
        <v>218</v>
      </c>
      <c r="C5895">
        <v>162355371</v>
      </c>
      <c r="D5895">
        <v>66</v>
      </c>
      <c r="E5895" t="s">
        <v>90</v>
      </c>
      <c r="G5895">
        <v>63.503999999999998</v>
      </c>
      <c r="H5895">
        <v>2016</v>
      </c>
      <c r="I5895">
        <v>8</v>
      </c>
      <c r="J5895">
        <v>22</v>
      </c>
      <c r="K5895">
        <v>18</v>
      </c>
      <c r="L5895">
        <v>26</v>
      </c>
      <c r="M5895" t="s">
        <v>900</v>
      </c>
      <c r="N5895" t="s">
        <v>860</v>
      </c>
      <c r="O5895" t="s">
        <v>799</v>
      </c>
      <c r="Q5895" t="s">
        <v>439</v>
      </c>
      <c r="R5895" t="str">
        <f t="shared" si="328"/>
        <v>Weekday</v>
      </c>
      <c r="S5895" s="27">
        <f t="shared" si="329"/>
        <v>42604</v>
      </c>
      <c r="T5895" t="str">
        <f t="shared" si="330"/>
        <v>D</v>
      </c>
      <c r="V5895" t="str">
        <f t="shared" si="331"/>
        <v>D</v>
      </c>
    </row>
    <row r="5896" spans="1:22" x14ac:dyDescent="0.25">
      <c r="A5896" t="s">
        <v>391</v>
      </c>
      <c r="B5896" t="s">
        <v>218</v>
      </c>
      <c r="C5896">
        <v>162745204</v>
      </c>
      <c r="D5896">
        <v>66</v>
      </c>
      <c r="E5896" t="s">
        <v>90</v>
      </c>
      <c r="G5896">
        <v>63.506</v>
      </c>
      <c r="H5896">
        <v>2016</v>
      </c>
      <c r="I5896">
        <v>9</v>
      </c>
      <c r="J5896">
        <v>28</v>
      </c>
      <c r="K5896">
        <v>5</v>
      </c>
      <c r="L5896">
        <v>57</v>
      </c>
      <c r="M5896" t="s">
        <v>900</v>
      </c>
      <c r="N5896" t="s">
        <v>170</v>
      </c>
      <c r="O5896" t="s">
        <v>799</v>
      </c>
      <c r="Q5896" t="s">
        <v>439</v>
      </c>
      <c r="R5896" t="str">
        <f t="shared" si="328"/>
        <v>Weekday</v>
      </c>
      <c r="S5896" s="27">
        <f t="shared" si="329"/>
        <v>42641</v>
      </c>
      <c r="T5896" t="str">
        <f t="shared" si="330"/>
        <v>D</v>
      </c>
      <c r="V5896" t="str">
        <f t="shared" si="331"/>
        <v>D</v>
      </c>
    </row>
    <row r="5897" spans="1:22" x14ac:dyDescent="0.25">
      <c r="A5897" t="s">
        <v>391</v>
      </c>
      <c r="B5897" t="s">
        <v>218</v>
      </c>
      <c r="C5897">
        <v>152255052</v>
      </c>
      <c r="D5897">
        <v>66</v>
      </c>
      <c r="E5897" t="s">
        <v>90</v>
      </c>
      <c r="G5897">
        <v>63.506</v>
      </c>
      <c r="H5897">
        <v>2015</v>
      </c>
      <c r="I5897">
        <v>8</v>
      </c>
      <c r="J5897">
        <v>11</v>
      </c>
      <c r="K5897">
        <v>12</v>
      </c>
      <c r="L5897">
        <v>33</v>
      </c>
      <c r="M5897" t="s">
        <v>900</v>
      </c>
      <c r="N5897" t="s">
        <v>171</v>
      </c>
      <c r="O5897" t="s">
        <v>799</v>
      </c>
      <c r="Q5897" t="s">
        <v>439</v>
      </c>
      <c r="R5897" t="str">
        <f t="shared" si="328"/>
        <v>Weekday</v>
      </c>
      <c r="S5897" s="27">
        <f t="shared" si="329"/>
        <v>42227</v>
      </c>
      <c r="T5897" t="str">
        <f t="shared" si="330"/>
        <v>S</v>
      </c>
      <c r="V5897" t="str">
        <f t="shared" si="331"/>
        <v>S</v>
      </c>
    </row>
    <row r="5898" spans="1:22" x14ac:dyDescent="0.25">
      <c r="A5898" t="s">
        <v>391</v>
      </c>
      <c r="B5898" t="s">
        <v>218</v>
      </c>
      <c r="C5898">
        <v>172535063</v>
      </c>
      <c r="D5898">
        <v>66</v>
      </c>
      <c r="E5898" t="s">
        <v>90</v>
      </c>
      <c r="G5898">
        <v>63.508000000000003</v>
      </c>
      <c r="H5898">
        <v>2017</v>
      </c>
      <c r="I5898">
        <v>9</v>
      </c>
      <c r="J5898">
        <v>7</v>
      </c>
      <c r="K5898">
        <v>11</v>
      </c>
      <c r="L5898">
        <v>4</v>
      </c>
      <c r="M5898" t="s">
        <v>900</v>
      </c>
      <c r="N5898" t="s">
        <v>171</v>
      </c>
      <c r="O5898" t="s">
        <v>799</v>
      </c>
      <c r="Q5898" t="s">
        <v>439</v>
      </c>
      <c r="R5898" t="str">
        <f t="shared" si="328"/>
        <v>Weekday</v>
      </c>
      <c r="S5898" s="27">
        <f t="shared" si="329"/>
        <v>42985</v>
      </c>
      <c r="T5898" t="str">
        <f t="shared" si="330"/>
        <v>D</v>
      </c>
      <c r="V5898" t="str">
        <f t="shared" si="331"/>
        <v>D</v>
      </c>
    </row>
    <row r="5899" spans="1:22" x14ac:dyDescent="0.25">
      <c r="A5899" t="s">
        <v>391</v>
      </c>
      <c r="B5899" t="s">
        <v>218</v>
      </c>
      <c r="C5899">
        <v>131615401</v>
      </c>
      <c r="D5899">
        <v>66</v>
      </c>
      <c r="E5899" t="s">
        <v>90</v>
      </c>
      <c r="G5899">
        <v>63.51</v>
      </c>
      <c r="H5899">
        <v>2013</v>
      </c>
      <c r="I5899">
        <v>6</v>
      </c>
      <c r="J5899">
        <v>8</v>
      </c>
      <c r="K5899">
        <v>21</v>
      </c>
      <c r="L5899">
        <v>0</v>
      </c>
      <c r="M5899" t="s">
        <v>900</v>
      </c>
      <c r="N5899" t="s">
        <v>860</v>
      </c>
      <c r="O5899" t="s">
        <v>799</v>
      </c>
      <c r="Q5899" t="s">
        <v>439</v>
      </c>
      <c r="R5899" t="str">
        <f t="shared" si="328"/>
        <v>Weekend</v>
      </c>
      <c r="S5899" s="27">
        <f t="shared" si="329"/>
        <v>41433</v>
      </c>
      <c r="T5899" t="str">
        <f t="shared" si="330"/>
        <v>S</v>
      </c>
      <c r="V5899" t="str">
        <f t="shared" si="331"/>
        <v>S</v>
      </c>
    </row>
    <row r="5900" spans="1:22" x14ac:dyDescent="0.25">
      <c r="A5900" t="s">
        <v>391</v>
      </c>
      <c r="B5900" t="s">
        <v>218</v>
      </c>
      <c r="C5900">
        <v>171565406</v>
      </c>
      <c r="D5900">
        <v>66</v>
      </c>
      <c r="E5900" t="s">
        <v>90</v>
      </c>
      <c r="G5900">
        <v>63.512</v>
      </c>
      <c r="H5900">
        <v>2017</v>
      </c>
      <c r="I5900">
        <v>6</v>
      </c>
      <c r="J5900">
        <v>1</v>
      </c>
      <c r="K5900">
        <v>14</v>
      </c>
      <c r="L5900">
        <v>15</v>
      </c>
      <c r="M5900" t="s">
        <v>900</v>
      </c>
      <c r="N5900" t="s">
        <v>860</v>
      </c>
      <c r="O5900" t="s">
        <v>799</v>
      </c>
      <c r="Q5900" t="s">
        <v>439</v>
      </c>
      <c r="R5900" t="str">
        <f t="shared" si="328"/>
        <v>Weekday</v>
      </c>
      <c r="S5900" s="27">
        <f t="shared" si="329"/>
        <v>42887</v>
      </c>
      <c r="T5900" t="str">
        <f t="shared" si="330"/>
        <v>D</v>
      </c>
      <c r="V5900" t="str">
        <f t="shared" si="331"/>
        <v>D</v>
      </c>
    </row>
    <row r="5901" spans="1:22" x14ac:dyDescent="0.25">
      <c r="A5901" t="s">
        <v>391</v>
      </c>
      <c r="S5901" s="27"/>
      <c r="V5901" t="str">
        <f t="shared" si="331"/>
        <v/>
      </c>
    </row>
    <row r="5902" spans="1:22" x14ac:dyDescent="0.25">
      <c r="A5902" t="s">
        <v>391</v>
      </c>
      <c r="B5902" t="s">
        <v>218</v>
      </c>
      <c r="C5902">
        <v>133145118</v>
      </c>
      <c r="D5902">
        <v>66</v>
      </c>
      <c r="E5902" t="s">
        <v>90</v>
      </c>
      <c r="G5902">
        <v>63.515000000000001</v>
      </c>
      <c r="H5902">
        <v>2013</v>
      </c>
      <c r="I5902">
        <v>11</v>
      </c>
      <c r="J5902">
        <v>10</v>
      </c>
      <c r="K5902">
        <v>10</v>
      </c>
      <c r="L5902">
        <v>39</v>
      </c>
      <c r="M5902" t="s">
        <v>899</v>
      </c>
      <c r="N5902" t="s">
        <v>860</v>
      </c>
      <c r="O5902" t="s">
        <v>799</v>
      </c>
      <c r="Q5902" t="s">
        <v>439</v>
      </c>
      <c r="R5902" t="str">
        <f t="shared" si="328"/>
        <v>Weekend</v>
      </c>
      <c r="S5902" s="27">
        <f t="shared" si="329"/>
        <v>41588</v>
      </c>
      <c r="T5902" t="str">
        <f t="shared" si="330"/>
        <v>S</v>
      </c>
      <c r="V5902" t="str">
        <f t="shared" si="331"/>
        <v>S</v>
      </c>
    </row>
    <row r="5903" spans="1:22" x14ac:dyDescent="0.25">
      <c r="A5903" t="s">
        <v>391</v>
      </c>
      <c r="B5903" t="s">
        <v>218</v>
      </c>
      <c r="C5903">
        <v>142695082</v>
      </c>
      <c r="D5903">
        <v>66</v>
      </c>
      <c r="E5903" t="s">
        <v>90</v>
      </c>
      <c r="G5903">
        <v>63.517000000000003</v>
      </c>
      <c r="H5903">
        <v>2014</v>
      </c>
      <c r="I5903">
        <v>9</v>
      </c>
      <c r="J5903">
        <v>11</v>
      </c>
      <c r="K5903">
        <v>12</v>
      </c>
      <c r="L5903">
        <v>58</v>
      </c>
      <c r="M5903" t="s">
        <v>900</v>
      </c>
      <c r="N5903" t="s">
        <v>860</v>
      </c>
      <c r="O5903" t="s">
        <v>799</v>
      </c>
      <c r="Q5903" t="s">
        <v>439</v>
      </c>
      <c r="R5903" t="str">
        <f t="shared" si="328"/>
        <v>Weekday</v>
      </c>
      <c r="S5903" s="27">
        <f t="shared" si="329"/>
        <v>41893</v>
      </c>
      <c r="T5903" t="str">
        <f t="shared" si="330"/>
        <v>S</v>
      </c>
      <c r="V5903" t="str">
        <f t="shared" si="331"/>
        <v>S</v>
      </c>
    </row>
    <row r="5904" spans="1:22" x14ac:dyDescent="0.25">
      <c r="A5904" t="s">
        <v>391</v>
      </c>
      <c r="B5904" t="s">
        <v>218</v>
      </c>
      <c r="C5904">
        <v>132495100</v>
      </c>
      <c r="D5904">
        <v>66</v>
      </c>
      <c r="E5904" t="s">
        <v>90</v>
      </c>
      <c r="G5904">
        <v>63.518000000000001</v>
      </c>
      <c r="H5904">
        <v>2013</v>
      </c>
      <c r="I5904">
        <v>9</v>
      </c>
      <c r="J5904">
        <v>6</v>
      </c>
      <c r="K5904">
        <v>8</v>
      </c>
      <c r="L5904">
        <v>30</v>
      </c>
      <c r="M5904" t="s">
        <v>900</v>
      </c>
      <c r="N5904" t="s">
        <v>860</v>
      </c>
      <c r="O5904" t="s">
        <v>799</v>
      </c>
      <c r="Q5904" t="s">
        <v>439</v>
      </c>
      <c r="R5904" t="str">
        <f t="shared" si="328"/>
        <v>Weekday</v>
      </c>
      <c r="S5904" s="27">
        <f t="shared" si="329"/>
        <v>41523</v>
      </c>
      <c r="T5904" t="str">
        <f t="shared" si="330"/>
        <v>S</v>
      </c>
      <c r="V5904" t="str">
        <f t="shared" si="331"/>
        <v>S</v>
      </c>
    </row>
    <row r="5905" spans="1:51" x14ac:dyDescent="0.25">
      <c r="A5905" t="s">
        <v>391</v>
      </c>
      <c r="B5905" t="s">
        <v>218</v>
      </c>
      <c r="C5905">
        <v>132775219</v>
      </c>
      <c r="D5905">
        <v>66</v>
      </c>
      <c r="E5905" t="s">
        <v>90</v>
      </c>
      <c r="G5905">
        <v>63.518000000000001</v>
      </c>
      <c r="H5905">
        <v>2013</v>
      </c>
      <c r="I5905">
        <v>10</v>
      </c>
      <c r="J5905">
        <v>2</v>
      </c>
      <c r="K5905">
        <v>17</v>
      </c>
      <c r="L5905">
        <v>2</v>
      </c>
      <c r="M5905" t="s">
        <v>900</v>
      </c>
      <c r="N5905" t="s">
        <v>860</v>
      </c>
      <c r="O5905" t="s">
        <v>799</v>
      </c>
      <c r="Q5905" t="s">
        <v>439</v>
      </c>
      <c r="R5905" t="str">
        <f t="shared" si="328"/>
        <v>Weekday</v>
      </c>
      <c r="S5905" s="27">
        <f t="shared" si="329"/>
        <v>41549</v>
      </c>
      <c r="T5905" t="str">
        <f t="shared" si="330"/>
        <v>S</v>
      </c>
      <c r="V5905" t="str">
        <f t="shared" si="331"/>
        <v>S</v>
      </c>
    </row>
    <row r="5906" spans="1:51" x14ac:dyDescent="0.25">
      <c r="A5906" t="s">
        <v>391</v>
      </c>
      <c r="B5906" t="s">
        <v>218</v>
      </c>
      <c r="C5906">
        <v>132335145</v>
      </c>
      <c r="D5906">
        <v>66</v>
      </c>
      <c r="E5906" t="s">
        <v>90</v>
      </c>
      <c r="G5906">
        <v>63.518999999999998</v>
      </c>
      <c r="H5906">
        <v>2013</v>
      </c>
      <c r="I5906">
        <v>8</v>
      </c>
      <c r="J5906">
        <v>17</v>
      </c>
      <c r="K5906">
        <v>22</v>
      </c>
      <c r="L5906">
        <v>45</v>
      </c>
      <c r="M5906" t="s">
        <v>900</v>
      </c>
      <c r="N5906" t="s">
        <v>860</v>
      </c>
      <c r="O5906" t="s">
        <v>799</v>
      </c>
      <c r="Q5906" t="s">
        <v>439</v>
      </c>
      <c r="R5906" t="str">
        <f t="shared" si="328"/>
        <v>Weekend</v>
      </c>
      <c r="S5906" s="27">
        <f t="shared" si="329"/>
        <v>41503</v>
      </c>
      <c r="T5906" t="str">
        <f t="shared" si="330"/>
        <v>S</v>
      </c>
      <c r="V5906" t="str">
        <f t="shared" si="331"/>
        <v>S</v>
      </c>
    </row>
    <row r="5907" spans="1:51" x14ac:dyDescent="0.25">
      <c r="A5907" t="s">
        <v>391</v>
      </c>
      <c r="S5907" s="27"/>
      <c r="V5907" t="str">
        <f t="shared" si="331"/>
        <v/>
      </c>
    </row>
    <row r="5908" spans="1:51" x14ac:dyDescent="0.25">
      <c r="A5908" t="s">
        <v>391</v>
      </c>
      <c r="S5908" s="27"/>
      <c r="V5908" t="str">
        <f t="shared" si="331"/>
        <v/>
      </c>
    </row>
    <row r="5909" spans="1:51" x14ac:dyDescent="0.25">
      <c r="A5909" t="s">
        <v>391</v>
      </c>
      <c r="S5909" s="27"/>
      <c r="V5909" t="str">
        <f t="shared" si="331"/>
        <v/>
      </c>
    </row>
    <row r="5910" spans="1:51" x14ac:dyDescent="0.25">
      <c r="A5910" t="s">
        <v>391</v>
      </c>
      <c r="B5910" t="s">
        <v>218</v>
      </c>
      <c r="C5910">
        <v>152335095</v>
      </c>
      <c r="D5910">
        <v>66</v>
      </c>
      <c r="E5910" t="s">
        <v>90</v>
      </c>
      <c r="G5910">
        <v>63.529000000000003</v>
      </c>
      <c r="H5910">
        <v>2015</v>
      </c>
      <c r="I5910">
        <v>8</v>
      </c>
      <c r="J5910">
        <v>15</v>
      </c>
      <c r="K5910">
        <v>9</v>
      </c>
      <c r="L5910">
        <v>53</v>
      </c>
      <c r="M5910" t="s">
        <v>900</v>
      </c>
      <c r="N5910" t="s">
        <v>171</v>
      </c>
      <c r="O5910" t="s">
        <v>799</v>
      </c>
      <c r="Q5910" t="s">
        <v>439</v>
      </c>
      <c r="R5910" t="str">
        <f t="shared" si="328"/>
        <v>Weekend</v>
      </c>
      <c r="S5910" s="27">
        <f t="shared" si="329"/>
        <v>42231</v>
      </c>
      <c r="T5910" t="str">
        <f t="shared" si="330"/>
        <v>S</v>
      </c>
      <c r="V5910" t="str">
        <f t="shared" si="331"/>
        <v>S</v>
      </c>
    </row>
    <row r="5911" spans="1:51" x14ac:dyDescent="0.25">
      <c r="A5911" t="s">
        <v>391</v>
      </c>
      <c r="S5911" s="27"/>
      <c r="V5911" t="str">
        <f t="shared" si="331"/>
        <v/>
      </c>
    </row>
    <row r="5912" spans="1:51" x14ac:dyDescent="0.25">
      <c r="A5912" t="s">
        <v>391</v>
      </c>
      <c r="B5912" t="s">
        <v>218</v>
      </c>
      <c r="C5912">
        <v>132615103</v>
      </c>
      <c r="D5912">
        <v>66</v>
      </c>
      <c r="E5912" t="s">
        <v>90</v>
      </c>
      <c r="G5912">
        <v>63.533000000000001</v>
      </c>
      <c r="H5912">
        <v>2013</v>
      </c>
      <c r="I5912">
        <v>9</v>
      </c>
      <c r="J5912">
        <v>18</v>
      </c>
      <c r="K5912">
        <v>6</v>
      </c>
      <c r="L5912">
        <v>42</v>
      </c>
      <c r="M5912" t="s">
        <v>900</v>
      </c>
      <c r="N5912" t="s">
        <v>860</v>
      </c>
      <c r="O5912" t="s">
        <v>799</v>
      </c>
      <c r="Q5912" t="s">
        <v>439</v>
      </c>
      <c r="R5912" t="str">
        <f t="shared" si="328"/>
        <v>Weekday</v>
      </c>
      <c r="S5912" s="27">
        <f t="shared" si="329"/>
        <v>41535</v>
      </c>
      <c r="T5912" t="str">
        <f t="shared" si="330"/>
        <v>S</v>
      </c>
      <c r="V5912" t="str">
        <f t="shared" si="331"/>
        <v>S</v>
      </c>
    </row>
    <row r="5913" spans="1:51" x14ac:dyDescent="0.25">
      <c r="A5913" t="s">
        <v>391</v>
      </c>
      <c r="B5913" t="s">
        <v>218</v>
      </c>
      <c r="C5913">
        <v>172625019</v>
      </c>
      <c r="D5913">
        <v>66</v>
      </c>
      <c r="E5913" t="s">
        <v>90</v>
      </c>
      <c r="G5913">
        <v>63.537999999999997</v>
      </c>
      <c r="H5913">
        <v>2017</v>
      </c>
      <c r="I5913">
        <v>9</v>
      </c>
      <c r="J5913">
        <v>18</v>
      </c>
      <c r="K5913">
        <v>18</v>
      </c>
      <c r="L5913">
        <v>39</v>
      </c>
      <c r="M5913" t="s">
        <v>900</v>
      </c>
      <c r="N5913" t="s">
        <v>860</v>
      </c>
      <c r="O5913" t="s">
        <v>799</v>
      </c>
      <c r="Q5913" t="s">
        <v>439</v>
      </c>
      <c r="R5913" t="str">
        <f t="shared" si="328"/>
        <v>Weekday</v>
      </c>
      <c r="S5913" s="27">
        <f t="shared" si="329"/>
        <v>42996</v>
      </c>
      <c r="T5913" t="str">
        <f t="shared" si="330"/>
        <v>D</v>
      </c>
      <c r="V5913" t="str">
        <f t="shared" si="331"/>
        <v>D</v>
      </c>
    </row>
    <row r="5914" spans="1:51" x14ac:dyDescent="0.25">
      <c r="A5914" t="s">
        <v>391</v>
      </c>
      <c r="B5914" t="s">
        <v>218</v>
      </c>
      <c r="C5914">
        <v>130435128</v>
      </c>
      <c r="D5914">
        <v>66</v>
      </c>
      <c r="E5914" t="s">
        <v>90</v>
      </c>
      <c r="G5914">
        <v>63.539000000000001</v>
      </c>
      <c r="H5914">
        <v>2013</v>
      </c>
      <c r="I5914">
        <v>2</v>
      </c>
      <c r="J5914">
        <v>12</v>
      </c>
      <c r="K5914">
        <v>8</v>
      </c>
      <c r="L5914">
        <v>48</v>
      </c>
      <c r="M5914" t="s">
        <v>900</v>
      </c>
      <c r="N5914" t="s">
        <v>860</v>
      </c>
      <c r="O5914" t="s">
        <v>799</v>
      </c>
      <c r="Q5914" t="s">
        <v>439</v>
      </c>
      <c r="R5914" t="str">
        <f t="shared" si="328"/>
        <v>Weekday</v>
      </c>
      <c r="S5914" s="27">
        <f t="shared" si="329"/>
        <v>41317</v>
      </c>
      <c r="T5914" t="str">
        <f t="shared" si="330"/>
        <v>S</v>
      </c>
      <c r="V5914" t="str">
        <f t="shared" si="331"/>
        <v>S</v>
      </c>
    </row>
    <row r="5915" spans="1:51" x14ac:dyDescent="0.25">
      <c r="A5915" t="s">
        <v>391</v>
      </c>
      <c r="S5915" s="27"/>
      <c r="V5915" t="str">
        <f t="shared" si="331"/>
        <v/>
      </c>
    </row>
    <row r="5916" spans="1:51" x14ac:dyDescent="0.25">
      <c r="A5916" t="s">
        <v>391</v>
      </c>
      <c r="B5916" t="s">
        <v>218</v>
      </c>
      <c r="C5916">
        <v>150585031</v>
      </c>
      <c r="D5916">
        <v>66</v>
      </c>
      <c r="E5916" t="s">
        <v>90</v>
      </c>
      <c r="G5916">
        <v>63.545999999999999</v>
      </c>
      <c r="H5916">
        <v>2015</v>
      </c>
      <c r="I5916">
        <v>2</v>
      </c>
      <c r="J5916">
        <v>26</v>
      </c>
      <c r="K5916">
        <v>12</v>
      </c>
      <c r="L5916">
        <v>50</v>
      </c>
      <c r="M5916" t="s">
        <v>899</v>
      </c>
      <c r="N5916" t="s">
        <v>404</v>
      </c>
      <c r="O5916" t="s">
        <v>799</v>
      </c>
      <c r="Q5916" t="s">
        <v>439</v>
      </c>
      <c r="R5916" t="str">
        <f t="shared" si="328"/>
        <v>Weekday</v>
      </c>
      <c r="S5916" s="27">
        <f t="shared" si="329"/>
        <v>42061</v>
      </c>
      <c r="T5916" t="str">
        <f t="shared" si="330"/>
        <v>S</v>
      </c>
      <c r="V5916" t="str">
        <f t="shared" si="331"/>
        <v>S</v>
      </c>
    </row>
    <row r="5917" spans="1:51" x14ac:dyDescent="0.25">
      <c r="A5917" t="s">
        <v>391</v>
      </c>
      <c r="B5917" t="s">
        <v>218</v>
      </c>
      <c r="C5917">
        <v>141335136</v>
      </c>
      <c r="D5917">
        <v>66</v>
      </c>
      <c r="E5917" t="s">
        <v>90</v>
      </c>
      <c r="G5917">
        <v>63.561</v>
      </c>
      <c r="H5917">
        <v>2014</v>
      </c>
      <c r="I5917">
        <v>5</v>
      </c>
      <c r="J5917">
        <v>13</v>
      </c>
      <c r="K5917">
        <v>7</v>
      </c>
      <c r="L5917">
        <v>23</v>
      </c>
      <c r="M5917" t="s">
        <v>900</v>
      </c>
      <c r="N5917" t="s">
        <v>860</v>
      </c>
      <c r="O5917" t="s">
        <v>799</v>
      </c>
      <c r="Q5917" t="s">
        <v>439</v>
      </c>
      <c r="R5917" t="str">
        <f t="shared" si="328"/>
        <v>Weekday</v>
      </c>
      <c r="S5917" s="27">
        <f t="shared" si="329"/>
        <v>41772</v>
      </c>
      <c r="T5917" t="str">
        <f t="shared" si="330"/>
        <v>S</v>
      </c>
      <c r="V5917" t="str">
        <f t="shared" si="331"/>
        <v>S</v>
      </c>
    </row>
    <row r="5918" spans="1:51" x14ac:dyDescent="0.25">
      <c r="A5918" t="s">
        <v>391</v>
      </c>
      <c r="S5918" s="27"/>
      <c r="V5918" t="str">
        <f t="shared" si="331"/>
        <v/>
      </c>
      <c r="AE5918" s="27"/>
      <c r="AG5918" s="27"/>
      <c r="AX5918" s="27"/>
      <c r="AY5918" s="27"/>
    </row>
    <row r="5919" spans="1:51" x14ac:dyDescent="0.25">
      <c r="A5919" t="s">
        <v>391</v>
      </c>
      <c r="B5919" t="s">
        <v>218</v>
      </c>
      <c r="C5919">
        <v>153335293</v>
      </c>
      <c r="D5919">
        <v>66</v>
      </c>
      <c r="E5919" t="s">
        <v>90</v>
      </c>
      <c r="G5919">
        <v>63.561999999999998</v>
      </c>
      <c r="H5919">
        <v>2015</v>
      </c>
      <c r="I5919">
        <v>11</v>
      </c>
      <c r="J5919">
        <v>11</v>
      </c>
      <c r="K5919">
        <v>3</v>
      </c>
      <c r="L5919">
        <v>11</v>
      </c>
      <c r="M5919" t="s">
        <v>899</v>
      </c>
      <c r="N5919" t="s">
        <v>860</v>
      </c>
      <c r="O5919" t="s">
        <v>799</v>
      </c>
      <c r="Q5919" t="s">
        <v>439</v>
      </c>
      <c r="R5919" t="str">
        <f t="shared" si="328"/>
        <v>Weekday</v>
      </c>
      <c r="S5919" s="27">
        <f t="shared" si="329"/>
        <v>42319</v>
      </c>
      <c r="T5919" t="str">
        <f t="shared" si="330"/>
        <v>D</v>
      </c>
      <c r="V5919" t="str">
        <f t="shared" si="331"/>
        <v>D</v>
      </c>
    </row>
    <row r="5920" spans="1:51" x14ac:dyDescent="0.25">
      <c r="A5920" t="s">
        <v>391</v>
      </c>
      <c r="B5920" t="s">
        <v>218</v>
      </c>
      <c r="C5920">
        <v>142235102</v>
      </c>
      <c r="D5920">
        <v>66</v>
      </c>
      <c r="E5920" t="s">
        <v>90</v>
      </c>
      <c r="G5920">
        <v>63.567999999999998</v>
      </c>
      <c r="H5920">
        <v>2014</v>
      </c>
      <c r="I5920">
        <v>8</v>
      </c>
      <c r="J5920">
        <v>11</v>
      </c>
      <c r="K5920">
        <v>8</v>
      </c>
      <c r="L5920">
        <v>4</v>
      </c>
      <c r="M5920" t="s">
        <v>900</v>
      </c>
      <c r="N5920" t="s">
        <v>860</v>
      </c>
      <c r="O5920" t="s">
        <v>799</v>
      </c>
      <c r="Q5920" t="s">
        <v>439</v>
      </c>
      <c r="R5920" t="str">
        <f t="shared" si="328"/>
        <v>Weekday</v>
      </c>
      <c r="S5920" s="27">
        <f t="shared" si="329"/>
        <v>41862</v>
      </c>
      <c r="T5920" t="str">
        <f t="shared" si="330"/>
        <v>S</v>
      </c>
      <c r="V5920" t="str">
        <f t="shared" si="331"/>
        <v>S</v>
      </c>
      <c r="AO5920" s="27"/>
      <c r="AX5920" s="27"/>
      <c r="AY5920" s="27"/>
    </row>
    <row r="5921" spans="1:51" x14ac:dyDescent="0.25">
      <c r="A5921" t="s">
        <v>391</v>
      </c>
      <c r="S5921" s="27"/>
      <c r="V5921" t="str">
        <f t="shared" si="331"/>
        <v/>
      </c>
      <c r="AX5921" s="27"/>
      <c r="AY5921" s="27"/>
    </row>
    <row r="5922" spans="1:51" x14ac:dyDescent="0.25">
      <c r="A5922" t="s">
        <v>391</v>
      </c>
      <c r="B5922" t="s">
        <v>218</v>
      </c>
      <c r="C5922">
        <v>162195047</v>
      </c>
      <c r="D5922">
        <v>66</v>
      </c>
      <c r="E5922" t="s">
        <v>90</v>
      </c>
      <c r="G5922">
        <v>63.572000000000003</v>
      </c>
      <c r="H5922">
        <v>2016</v>
      </c>
      <c r="I5922">
        <v>8</v>
      </c>
      <c r="J5922">
        <v>5</v>
      </c>
      <c r="K5922">
        <v>10</v>
      </c>
      <c r="L5922">
        <v>59</v>
      </c>
      <c r="M5922" t="s">
        <v>900</v>
      </c>
      <c r="N5922" t="s">
        <v>860</v>
      </c>
      <c r="O5922" t="s">
        <v>799</v>
      </c>
      <c r="Q5922" t="s">
        <v>439</v>
      </c>
      <c r="R5922" t="str">
        <f t="shared" si="328"/>
        <v>Weekday</v>
      </c>
      <c r="S5922" s="27">
        <f t="shared" si="329"/>
        <v>42587</v>
      </c>
      <c r="T5922" t="str">
        <f t="shared" si="330"/>
        <v>D</v>
      </c>
      <c r="V5922" t="str">
        <f t="shared" si="331"/>
        <v>D</v>
      </c>
      <c r="AE5922" s="27"/>
      <c r="AG5922" s="27"/>
      <c r="AX5922" s="27"/>
      <c r="AY5922" s="27"/>
    </row>
    <row r="5923" spans="1:51" x14ac:dyDescent="0.25">
      <c r="A5923" t="s">
        <v>391</v>
      </c>
      <c r="S5923" s="27"/>
      <c r="V5923" t="str">
        <f t="shared" si="331"/>
        <v/>
      </c>
    </row>
    <row r="5924" spans="1:51" x14ac:dyDescent="0.25">
      <c r="A5924" t="s">
        <v>391</v>
      </c>
      <c r="B5924" t="s">
        <v>218</v>
      </c>
      <c r="C5924">
        <v>152485145</v>
      </c>
      <c r="D5924">
        <v>66</v>
      </c>
      <c r="E5924" t="s">
        <v>90</v>
      </c>
      <c r="G5924">
        <v>63.576000000000001</v>
      </c>
      <c r="H5924">
        <v>2015</v>
      </c>
      <c r="I5924">
        <v>9</v>
      </c>
      <c r="J5924">
        <v>5</v>
      </c>
      <c r="K5924">
        <v>11</v>
      </c>
      <c r="L5924">
        <v>27</v>
      </c>
      <c r="M5924" t="s">
        <v>900</v>
      </c>
      <c r="N5924" t="s">
        <v>171</v>
      </c>
      <c r="O5924" t="s">
        <v>799</v>
      </c>
      <c r="Q5924" t="s">
        <v>439</v>
      </c>
      <c r="R5924" t="str">
        <f t="shared" si="328"/>
        <v>Weekend</v>
      </c>
      <c r="S5924" s="27">
        <f t="shared" si="329"/>
        <v>42252</v>
      </c>
      <c r="T5924" t="str">
        <f t="shared" si="330"/>
        <v>D</v>
      </c>
      <c r="V5924" t="str">
        <f t="shared" si="331"/>
        <v>D</v>
      </c>
      <c r="AX5924" s="27"/>
      <c r="AY5924" s="27"/>
    </row>
    <row r="5925" spans="1:51" x14ac:dyDescent="0.25">
      <c r="A5925" t="s">
        <v>391</v>
      </c>
      <c r="B5925" t="s">
        <v>218</v>
      </c>
      <c r="C5925">
        <v>173395127</v>
      </c>
      <c r="D5925">
        <v>66</v>
      </c>
      <c r="E5925" t="s">
        <v>90</v>
      </c>
      <c r="G5925">
        <v>63.579000000000001</v>
      </c>
      <c r="H5925">
        <v>2017</v>
      </c>
      <c r="I5925">
        <v>12</v>
      </c>
      <c r="J5925">
        <v>5</v>
      </c>
      <c r="K5925">
        <v>5</v>
      </c>
      <c r="L5925">
        <v>39</v>
      </c>
      <c r="M5925" t="s">
        <v>900</v>
      </c>
      <c r="N5925" t="s">
        <v>171</v>
      </c>
      <c r="O5925" t="s">
        <v>799</v>
      </c>
      <c r="Q5925" t="s">
        <v>439</v>
      </c>
      <c r="R5925" t="str">
        <f t="shared" si="328"/>
        <v>Weekday</v>
      </c>
      <c r="S5925" s="27">
        <f t="shared" si="329"/>
        <v>43074</v>
      </c>
      <c r="T5925" t="str">
        <f t="shared" si="330"/>
        <v>D</v>
      </c>
      <c r="V5925" t="str">
        <f t="shared" si="331"/>
        <v>D</v>
      </c>
      <c r="AX5925" s="27"/>
      <c r="AY5925" s="27"/>
    </row>
    <row r="5926" spans="1:51" x14ac:dyDescent="0.25">
      <c r="A5926" t="s">
        <v>391</v>
      </c>
      <c r="B5926" t="s">
        <v>218</v>
      </c>
      <c r="C5926">
        <v>163565358</v>
      </c>
      <c r="D5926">
        <v>66</v>
      </c>
      <c r="E5926" t="s">
        <v>90</v>
      </c>
      <c r="G5926">
        <v>63.579000000000001</v>
      </c>
      <c r="H5926">
        <v>2016</v>
      </c>
      <c r="I5926">
        <v>12</v>
      </c>
      <c r="J5926">
        <v>20</v>
      </c>
      <c r="K5926">
        <v>17</v>
      </c>
      <c r="L5926">
        <v>44</v>
      </c>
      <c r="M5926" t="s">
        <v>900</v>
      </c>
      <c r="N5926" t="s">
        <v>171</v>
      </c>
      <c r="O5926" t="s">
        <v>799</v>
      </c>
      <c r="Q5926" t="s">
        <v>439</v>
      </c>
      <c r="R5926" t="str">
        <f t="shared" si="328"/>
        <v>Weekday</v>
      </c>
      <c r="S5926" s="27">
        <f t="shared" si="329"/>
        <v>42724</v>
      </c>
      <c r="T5926" t="str">
        <f t="shared" si="330"/>
        <v>D</v>
      </c>
      <c r="V5926" t="str">
        <f t="shared" si="331"/>
        <v>D</v>
      </c>
      <c r="AE5926" s="27"/>
      <c r="AG5926" s="27"/>
      <c r="AX5926" s="27"/>
      <c r="AY5926" s="27"/>
    </row>
    <row r="5927" spans="1:51" x14ac:dyDescent="0.25">
      <c r="A5927" t="s">
        <v>391</v>
      </c>
      <c r="B5927" t="s">
        <v>218</v>
      </c>
      <c r="C5927">
        <v>172915350</v>
      </c>
      <c r="D5927">
        <v>66</v>
      </c>
      <c r="E5927" t="s">
        <v>90</v>
      </c>
      <c r="G5927">
        <v>63.579000000000001</v>
      </c>
      <c r="H5927">
        <v>2017</v>
      </c>
      <c r="I5927">
        <v>10</v>
      </c>
      <c r="J5927">
        <v>15</v>
      </c>
      <c r="K5927">
        <v>18</v>
      </c>
      <c r="L5927">
        <v>20</v>
      </c>
      <c r="M5927" t="s">
        <v>900</v>
      </c>
      <c r="N5927" t="s">
        <v>860</v>
      </c>
      <c r="O5927" t="s">
        <v>799</v>
      </c>
      <c r="Q5927" t="s">
        <v>439</v>
      </c>
      <c r="R5927" t="str">
        <f t="shared" si="328"/>
        <v>Weekend</v>
      </c>
      <c r="S5927" s="27">
        <f t="shared" si="329"/>
        <v>43023</v>
      </c>
      <c r="T5927" t="str">
        <f t="shared" si="330"/>
        <v>D</v>
      </c>
      <c r="V5927" t="str">
        <f t="shared" si="331"/>
        <v>D</v>
      </c>
      <c r="AE5927" s="27"/>
      <c r="AG5927" s="27"/>
      <c r="AX5927" s="27"/>
      <c r="AY5927" s="27"/>
    </row>
    <row r="5928" spans="1:51" x14ac:dyDescent="0.25">
      <c r="A5928" t="s">
        <v>391</v>
      </c>
      <c r="B5928" t="s">
        <v>218</v>
      </c>
      <c r="C5928">
        <v>143035243</v>
      </c>
      <c r="D5928">
        <v>66</v>
      </c>
      <c r="E5928" t="s">
        <v>90</v>
      </c>
      <c r="G5928">
        <v>63.58</v>
      </c>
      <c r="H5928">
        <v>2014</v>
      </c>
      <c r="I5928">
        <v>10</v>
      </c>
      <c r="J5928">
        <v>27</v>
      </c>
      <c r="K5928">
        <v>9</v>
      </c>
      <c r="L5928">
        <v>0</v>
      </c>
      <c r="M5928" t="s">
        <v>900</v>
      </c>
      <c r="N5928" t="s">
        <v>860</v>
      </c>
      <c r="O5928" t="s">
        <v>799</v>
      </c>
      <c r="Q5928" t="s">
        <v>439</v>
      </c>
      <c r="R5928" t="str">
        <f t="shared" si="328"/>
        <v>Weekday</v>
      </c>
      <c r="S5928" s="27">
        <f t="shared" si="329"/>
        <v>41939</v>
      </c>
      <c r="T5928" t="str">
        <f t="shared" si="330"/>
        <v>S</v>
      </c>
      <c r="V5928" t="str">
        <f t="shared" si="331"/>
        <v>S</v>
      </c>
      <c r="AE5928" s="27"/>
      <c r="AG5928" s="27"/>
      <c r="AX5928" s="27"/>
      <c r="AY5928" s="27"/>
    </row>
    <row r="5929" spans="1:51" x14ac:dyDescent="0.25">
      <c r="A5929" t="s">
        <v>391</v>
      </c>
      <c r="B5929" t="s">
        <v>218</v>
      </c>
      <c r="C5929">
        <v>131705108</v>
      </c>
      <c r="D5929">
        <v>66</v>
      </c>
      <c r="E5929" t="s">
        <v>90</v>
      </c>
      <c r="G5929">
        <v>63.581000000000003</v>
      </c>
      <c r="H5929">
        <v>2013</v>
      </c>
      <c r="I5929">
        <v>6</v>
      </c>
      <c r="J5929">
        <v>19</v>
      </c>
      <c r="K5929">
        <v>8</v>
      </c>
      <c r="L5929">
        <v>55</v>
      </c>
      <c r="M5929" t="s">
        <v>900</v>
      </c>
      <c r="N5929" t="s">
        <v>860</v>
      </c>
      <c r="O5929" t="s">
        <v>799</v>
      </c>
      <c r="Q5929" t="s">
        <v>439</v>
      </c>
      <c r="R5929" t="str">
        <f t="shared" si="328"/>
        <v>Weekday</v>
      </c>
      <c r="S5929" s="27">
        <f t="shared" si="329"/>
        <v>41444</v>
      </c>
      <c r="T5929" t="str">
        <f t="shared" si="330"/>
        <v>S</v>
      </c>
      <c r="V5929" t="str">
        <f t="shared" si="331"/>
        <v>S</v>
      </c>
      <c r="AX5929" s="27"/>
      <c r="AY5929" s="27"/>
    </row>
    <row r="5930" spans="1:51" x14ac:dyDescent="0.25">
      <c r="A5930" t="s">
        <v>391</v>
      </c>
      <c r="B5930" t="s">
        <v>218</v>
      </c>
      <c r="C5930">
        <v>173255282</v>
      </c>
      <c r="D5930">
        <v>66</v>
      </c>
      <c r="E5930" t="s">
        <v>90</v>
      </c>
      <c r="G5930">
        <v>63.58</v>
      </c>
      <c r="H5930">
        <v>2017</v>
      </c>
      <c r="I5930">
        <v>11</v>
      </c>
      <c r="J5930">
        <v>9</v>
      </c>
      <c r="K5930">
        <v>15</v>
      </c>
      <c r="L5930">
        <v>16</v>
      </c>
      <c r="M5930" t="s">
        <v>900</v>
      </c>
      <c r="N5930" t="s">
        <v>171</v>
      </c>
      <c r="O5930" t="s">
        <v>799</v>
      </c>
      <c r="Q5930" t="s">
        <v>439</v>
      </c>
      <c r="R5930" t="str">
        <f t="shared" si="328"/>
        <v>Weekday</v>
      </c>
      <c r="S5930" s="27">
        <f t="shared" si="329"/>
        <v>43048</v>
      </c>
      <c r="T5930" t="str">
        <f t="shared" si="330"/>
        <v>D</v>
      </c>
      <c r="V5930" t="str">
        <f t="shared" si="331"/>
        <v>D</v>
      </c>
      <c r="AX5930" s="27"/>
      <c r="AY5930" s="27"/>
    </row>
    <row r="5931" spans="1:51" x14ac:dyDescent="0.25">
      <c r="A5931" t="s">
        <v>391</v>
      </c>
      <c r="S5931" s="27"/>
      <c r="V5931" t="str">
        <f t="shared" si="331"/>
        <v/>
      </c>
      <c r="AX5931" s="27"/>
      <c r="AY5931" s="27"/>
    </row>
    <row r="5932" spans="1:51" x14ac:dyDescent="0.25">
      <c r="A5932" t="s">
        <v>391</v>
      </c>
      <c r="B5932" t="s">
        <v>218</v>
      </c>
      <c r="C5932">
        <v>163565416</v>
      </c>
      <c r="D5932">
        <v>66</v>
      </c>
      <c r="E5932" t="s">
        <v>90</v>
      </c>
      <c r="G5932">
        <v>63.58</v>
      </c>
      <c r="H5932">
        <v>2016</v>
      </c>
      <c r="I5932">
        <v>12</v>
      </c>
      <c r="J5932">
        <v>21</v>
      </c>
      <c r="K5932">
        <v>14</v>
      </c>
      <c r="L5932">
        <v>21</v>
      </c>
      <c r="M5932" t="s">
        <v>900</v>
      </c>
      <c r="N5932" t="s">
        <v>860</v>
      </c>
      <c r="O5932" t="s">
        <v>799</v>
      </c>
      <c r="Q5932" t="s">
        <v>439</v>
      </c>
      <c r="R5932" t="str">
        <f t="shared" si="328"/>
        <v>Weekday</v>
      </c>
      <c r="S5932" s="27">
        <f t="shared" si="329"/>
        <v>42725</v>
      </c>
      <c r="T5932" t="str">
        <f t="shared" si="330"/>
        <v>D</v>
      </c>
      <c r="V5932" t="str">
        <f t="shared" si="331"/>
        <v>D</v>
      </c>
      <c r="AX5932" s="27"/>
      <c r="AY5932" s="27"/>
    </row>
    <row r="5933" spans="1:51" x14ac:dyDescent="0.25">
      <c r="A5933" t="s">
        <v>391</v>
      </c>
      <c r="B5933" t="s">
        <v>218</v>
      </c>
      <c r="C5933">
        <v>173255302</v>
      </c>
      <c r="D5933">
        <v>66</v>
      </c>
      <c r="E5933" t="s">
        <v>90</v>
      </c>
      <c r="G5933">
        <v>63.582000000000001</v>
      </c>
      <c r="H5933">
        <v>2017</v>
      </c>
      <c r="I5933">
        <v>11</v>
      </c>
      <c r="J5933">
        <v>10</v>
      </c>
      <c r="K5933">
        <v>18</v>
      </c>
      <c r="L5933">
        <v>56</v>
      </c>
      <c r="M5933" t="s">
        <v>900</v>
      </c>
      <c r="N5933" t="s">
        <v>860</v>
      </c>
      <c r="O5933" t="s">
        <v>799</v>
      </c>
      <c r="Q5933" t="s">
        <v>439</v>
      </c>
      <c r="R5933" t="str">
        <f t="shared" si="328"/>
        <v>Weekday</v>
      </c>
      <c r="S5933" s="27">
        <f t="shared" si="329"/>
        <v>43049</v>
      </c>
      <c r="T5933" t="str">
        <f t="shared" si="330"/>
        <v>D</v>
      </c>
      <c r="V5933" t="str">
        <f t="shared" si="331"/>
        <v>D</v>
      </c>
      <c r="AX5933" s="27"/>
      <c r="AY5933" s="27"/>
    </row>
    <row r="5934" spans="1:51" x14ac:dyDescent="0.25">
      <c r="A5934" t="s">
        <v>391</v>
      </c>
      <c r="B5934" t="s">
        <v>218</v>
      </c>
      <c r="C5934">
        <v>152635068</v>
      </c>
      <c r="D5934">
        <v>66</v>
      </c>
      <c r="E5934" t="s">
        <v>90</v>
      </c>
      <c r="G5934">
        <v>63.582999999999998</v>
      </c>
      <c r="H5934">
        <v>2015</v>
      </c>
      <c r="I5934">
        <v>9</v>
      </c>
      <c r="J5934">
        <v>19</v>
      </c>
      <c r="K5934">
        <v>13</v>
      </c>
      <c r="L5934">
        <v>38</v>
      </c>
      <c r="M5934" t="s">
        <v>900</v>
      </c>
      <c r="N5934" t="s">
        <v>171</v>
      </c>
      <c r="O5934" t="s">
        <v>799</v>
      </c>
      <c r="Q5934" t="s">
        <v>441</v>
      </c>
      <c r="R5934" t="str">
        <f t="shared" si="328"/>
        <v>Weekend</v>
      </c>
      <c r="S5934" s="27">
        <f t="shared" si="329"/>
        <v>42266</v>
      </c>
      <c r="T5934" t="str">
        <f t="shared" si="330"/>
        <v>D</v>
      </c>
      <c r="V5934" t="str">
        <f t="shared" si="331"/>
        <v>D</v>
      </c>
    </row>
    <row r="5935" spans="1:51" x14ac:dyDescent="0.25">
      <c r="A5935" t="s">
        <v>391</v>
      </c>
      <c r="B5935" t="s">
        <v>218</v>
      </c>
      <c r="C5935">
        <v>141035071</v>
      </c>
      <c r="D5935">
        <v>66</v>
      </c>
      <c r="E5935" t="s">
        <v>90</v>
      </c>
      <c r="G5935">
        <v>63.582999999999998</v>
      </c>
      <c r="H5935">
        <v>2014</v>
      </c>
      <c r="I5935">
        <v>4</v>
      </c>
      <c r="J5935">
        <v>13</v>
      </c>
      <c r="K5935">
        <v>12</v>
      </c>
      <c r="L5935">
        <v>51</v>
      </c>
      <c r="M5935" t="s">
        <v>900</v>
      </c>
      <c r="N5935" t="s">
        <v>171</v>
      </c>
      <c r="O5935" t="s">
        <v>799</v>
      </c>
      <c r="Q5935" t="s">
        <v>441</v>
      </c>
      <c r="R5935" t="str">
        <f t="shared" si="328"/>
        <v>Weekend</v>
      </c>
      <c r="S5935" s="27">
        <f t="shared" si="329"/>
        <v>41742</v>
      </c>
      <c r="T5935" t="str">
        <f t="shared" si="330"/>
        <v>S</v>
      </c>
      <c r="V5935" t="str">
        <f t="shared" si="331"/>
        <v>S</v>
      </c>
      <c r="AX5935" s="27"/>
      <c r="AY5935" s="27"/>
    </row>
    <row r="5936" spans="1:51" x14ac:dyDescent="0.25">
      <c r="A5936" t="s">
        <v>391</v>
      </c>
      <c r="B5936" t="s">
        <v>218</v>
      </c>
      <c r="C5936">
        <v>132845360</v>
      </c>
      <c r="D5936">
        <v>66</v>
      </c>
      <c r="E5936" t="s">
        <v>90</v>
      </c>
      <c r="G5936">
        <v>63.584000000000003</v>
      </c>
      <c r="H5936">
        <v>2013</v>
      </c>
      <c r="I5936">
        <v>10</v>
      </c>
      <c r="J5936">
        <v>11</v>
      </c>
      <c r="K5936">
        <v>21</v>
      </c>
      <c r="L5936">
        <v>55</v>
      </c>
      <c r="M5936" t="s">
        <v>900</v>
      </c>
      <c r="N5936" t="s">
        <v>860</v>
      </c>
      <c r="O5936" t="s">
        <v>799</v>
      </c>
      <c r="Q5936" t="s">
        <v>441</v>
      </c>
      <c r="R5936" t="str">
        <f t="shared" si="328"/>
        <v>Weekday</v>
      </c>
      <c r="S5936" s="27">
        <f t="shared" si="329"/>
        <v>41558</v>
      </c>
      <c r="T5936" t="str">
        <f t="shared" si="330"/>
        <v>S</v>
      </c>
      <c r="V5936" t="str">
        <f t="shared" si="331"/>
        <v>S</v>
      </c>
    </row>
    <row r="5937" spans="1:51" x14ac:dyDescent="0.25">
      <c r="A5937" t="s">
        <v>391</v>
      </c>
      <c r="B5937" t="s">
        <v>218</v>
      </c>
      <c r="C5937">
        <v>160835007</v>
      </c>
      <c r="D5937">
        <v>66</v>
      </c>
      <c r="E5937" t="s">
        <v>90</v>
      </c>
      <c r="G5937">
        <v>63.408000000000001</v>
      </c>
      <c r="H5937">
        <v>2016</v>
      </c>
      <c r="I5937">
        <v>3</v>
      </c>
      <c r="J5937">
        <v>19</v>
      </c>
      <c r="K5937">
        <v>14</v>
      </c>
      <c r="L5937">
        <v>47</v>
      </c>
      <c r="M5937" t="s">
        <v>900</v>
      </c>
      <c r="N5937" t="s">
        <v>860</v>
      </c>
      <c r="O5937" t="s">
        <v>799</v>
      </c>
      <c r="Q5937" t="s">
        <v>439</v>
      </c>
      <c r="R5937" t="str">
        <f t="shared" ref="R5937:R5999" si="332">IF(WEEKDAY(DATE(H5937,I5937,J5937),2) &lt; 6, "Weekday", "Weekend")</f>
        <v>Weekend</v>
      </c>
      <c r="S5937" s="27">
        <f t="shared" ref="S5937:S5999" si="333">DATE(H5937,I5937,J5937)</f>
        <v>42448</v>
      </c>
      <c r="T5937" t="str">
        <f t="shared" si="330"/>
        <v>D</v>
      </c>
      <c r="V5937" t="str">
        <f t="shared" si="331"/>
        <v>D</v>
      </c>
      <c r="AX5937" s="27"/>
      <c r="AY5937" s="27"/>
    </row>
    <row r="5938" spans="1:51" x14ac:dyDescent="0.25">
      <c r="A5938" t="s">
        <v>391</v>
      </c>
      <c r="B5938" t="s">
        <v>218</v>
      </c>
      <c r="C5938">
        <v>162435271</v>
      </c>
      <c r="D5938">
        <v>66</v>
      </c>
      <c r="E5938" t="s">
        <v>90</v>
      </c>
      <c r="G5938">
        <v>63.598999999999997</v>
      </c>
      <c r="H5938">
        <v>2016</v>
      </c>
      <c r="I5938">
        <v>8</v>
      </c>
      <c r="J5938">
        <v>30</v>
      </c>
      <c r="K5938">
        <v>8</v>
      </c>
      <c r="L5938">
        <v>54</v>
      </c>
      <c r="M5938" t="s">
        <v>900</v>
      </c>
      <c r="N5938" t="s">
        <v>860</v>
      </c>
      <c r="O5938" t="s">
        <v>799</v>
      </c>
      <c r="Q5938" t="s">
        <v>441</v>
      </c>
      <c r="R5938" t="str">
        <f t="shared" si="332"/>
        <v>Weekday</v>
      </c>
      <c r="S5938" s="27">
        <f t="shared" si="333"/>
        <v>42612</v>
      </c>
      <c r="T5938" t="str">
        <f t="shared" ref="T5938:T6001" si="334">IF(OR(H5938=2013,H5938=2014,AND(H5938=2015,I5938&lt;9),AND(H5938=2015,I5938=9,J5938&lt;5)),"S","D")</f>
        <v>D</v>
      </c>
      <c r="V5938" t="str">
        <f t="shared" si="331"/>
        <v>D</v>
      </c>
    </row>
    <row r="5939" spans="1:51" x14ac:dyDescent="0.25">
      <c r="A5939" t="s">
        <v>391</v>
      </c>
      <c r="B5939" t="s">
        <v>218</v>
      </c>
      <c r="C5939">
        <v>163215253</v>
      </c>
      <c r="D5939">
        <v>66</v>
      </c>
      <c r="E5939" t="s">
        <v>90</v>
      </c>
      <c r="G5939">
        <v>63.598999999999997</v>
      </c>
      <c r="H5939">
        <v>2016</v>
      </c>
      <c r="I5939">
        <v>11</v>
      </c>
      <c r="J5939">
        <v>15</v>
      </c>
      <c r="K5939">
        <v>16</v>
      </c>
      <c r="L5939">
        <v>40</v>
      </c>
      <c r="M5939" t="s">
        <v>900</v>
      </c>
      <c r="N5939" t="s">
        <v>860</v>
      </c>
      <c r="O5939" t="s">
        <v>799</v>
      </c>
      <c r="Q5939" t="s">
        <v>441</v>
      </c>
      <c r="R5939" t="str">
        <f t="shared" si="332"/>
        <v>Weekday</v>
      </c>
      <c r="S5939" s="27">
        <f t="shared" si="333"/>
        <v>42689</v>
      </c>
      <c r="T5939" t="str">
        <f t="shared" si="334"/>
        <v>D</v>
      </c>
      <c r="V5939" t="str">
        <f t="shared" si="331"/>
        <v>D</v>
      </c>
      <c r="AE5939" s="27"/>
      <c r="AG5939" s="27"/>
      <c r="AX5939" s="27"/>
      <c r="AY5939" s="27"/>
    </row>
    <row r="5940" spans="1:51" x14ac:dyDescent="0.25">
      <c r="A5940" t="s">
        <v>391</v>
      </c>
      <c r="S5940" s="27"/>
      <c r="V5940" t="str">
        <f t="shared" si="331"/>
        <v/>
      </c>
      <c r="AE5940" s="27"/>
      <c r="AG5940" s="27"/>
      <c r="AX5940" s="27"/>
      <c r="AY5940" s="27"/>
    </row>
    <row r="5941" spans="1:51" x14ac:dyDescent="0.25">
      <c r="A5941" t="s">
        <v>391</v>
      </c>
      <c r="B5941" t="s">
        <v>218</v>
      </c>
      <c r="C5941">
        <v>161895339</v>
      </c>
      <c r="D5941">
        <v>66</v>
      </c>
      <c r="E5941" t="s">
        <v>90</v>
      </c>
      <c r="G5941">
        <v>63.607999999999997</v>
      </c>
      <c r="H5941">
        <v>2016</v>
      </c>
      <c r="I5941">
        <v>7</v>
      </c>
      <c r="J5941">
        <v>7</v>
      </c>
      <c r="K5941">
        <v>18</v>
      </c>
      <c r="L5941">
        <v>35</v>
      </c>
      <c r="M5941" t="s">
        <v>900</v>
      </c>
      <c r="N5941" t="s">
        <v>860</v>
      </c>
      <c r="O5941" t="s">
        <v>799</v>
      </c>
      <c r="Q5941" t="s">
        <v>441</v>
      </c>
      <c r="R5941" t="str">
        <f t="shared" si="332"/>
        <v>Weekday</v>
      </c>
      <c r="S5941" s="27">
        <f t="shared" si="333"/>
        <v>42558</v>
      </c>
      <c r="T5941" t="str">
        <f t="shared" si="334"/>
        <v>D</v>
      </c>
      <c r="V5941" t="str">
        <f t="shared" si="331"/>
        <v>D</v>
      </c>
      <c r="AE5941" s="27"/>
      <c r="AG5941" s="27"/>
      <c r="AX5941" s="27"/>
      <c r="AY5941" s="27"/>
    </row>
    <row r="5942" spans="1:51" x14ac:dyDescent="0.25">
      <c r="A5942" t="s">
        <v>391</v>
      </c>
      <c r="S5942" s="27"/>
      <c r="V5942" t="str">
        <f t="shared" si="331"/>
        <v/>
      </c>
    </row>
    <row r="5943" spans="1:51" x14ac:dyDescent="0.25">
      <c r="A5943" t="s">
        <v>391</v>
      </c>
      <c r="B5943" t="s">
        <v>218</v>
      </c>
      <c r="C5943">
        <v>163365073</v>
      </c>
      <c r="D5943">
        <v>66</v>
      </c>
      <c r="E5943" t="s">
        <v>90</v>
      </c>
      <c r="G5943">
        <v>62.866</v>
      </c>
      <c r="H5943">
        <v>2016</v>
      </c>
      <c r="I5943">
        <v>11</v>
      </c>
      <c r="J5943">
        <v>24</v>
      </c>
      <c r="K5943">
        <v>12</v>
      </c>
      <c r="L5943">
        <v>44</v>
      </c>
      <c r="M5943" t="s">
        <v>900</v>
      </c>
      <c r="N5943" t="s">
        <v>860</v>
      </c>
      <c r="O5943" t="s">
        <v>799</v>
      </c>
      <c r="Q5943" t="s">
        <v>435</v>
      </c>
      <c r="R5943" t="str">
        <f t="shared" si="332"/>
        <v>Weekday</v>
      </c>
      <c r="S5943" s="27">
        <f t="shared" si="333"/>
        <v>42698</v>
      </c>
      <c r="T5943" t="str">
        <f t="shared" si="334"/>
        <v>D</v>
      </c>
      <c r="V5943" t="str">
        <f t="shared" si="331"/>
        <v>D</v>
      </c>
      <c r="AO5943" s="27"/>
      <c r="AX5943" s="27"/>
      <c r="AY5943" s="27"/>
    </row>
    <row r="5944" spans="1:51" x14ac:dyDescent="0.25">
      <c r="A5944" t="s">
        <v>391</v>
      </c>
      <c r="S5944" s="27"/>
      <c r="V5944" t="str">
        <f t="shared" si="331"/>
        <v/>
      </c>
      <c r="AO5944" s="27"/>
      <c r="AX5944" s="27"/>
      <c r="AY5944" s="27"/>
    </row>
    <row r="5945" spans="1:51" x14ac:dyDescent="0.25">
      <c r="A5945" t="s">
        <v>391</v>
      </c>
      <c r="B5945" t="s">
        <v>218</v>
      </c>
      <c r="C5945">
        <v>143365042</v>
      </c>
      <c r="D5945">
        <v>66</v>
      </c>
      <c r="E5945" t="s">
        <v>90</v>
      </c>
      <c r="G5945">
        <v>63.618000000000002</v>
      </c>
      <c r="H5945">
        <v>2014</v>
      </c>
      <c r="I5945">
        <v>12</v>
      </c>
      <c r="J5945">
        <v>1</v>
      </c>
      <c r="K5945">
        <v>12</v>
      </c>
      <c r="L5945">
        <v>52</v>
      </c>
      <c r="M5945" t="s">
        <v>900</v>
      </c>
      <c r="N5945" t="s">
        <v>860</v>
      </c>
      <c r="O5945" t="s">
        <v>799</v>
      </c>
      <c r="Q5945" t="s">
        <v>441</v>
      </c>
      <c r="R5945" t="str">
        <f t="shared" si="332"/>
        <v>Weekday</v>
      </c>
      <c r="S5945" s="27">
        <f t="shared" si="333"/>
        <v>41974</v>
      </c>
      <c r="T5945" t="str">
        <f t="shared" si="334"/>
        <v>S</v>
      </c>
      <c r="V5945" t="str">
        <f t="shared" si="331"/>
        <v>S</v>
      </c>
    </row>
    <row r="5946" spans="1:51" x14ac:dyDescent="0.25">
      <c r="A5946" t="s">
        <v>391</v>
      </c>
      <c r="B5946" t="s">
        <v>218</v>
      </c>
      <c r="C5946">
        <v>153285025</v>
      </c>
      <c r="D5946">
        <v>66</v>
      </c>
      <c r="E5946" t="s">
        <v>90</v>
      </c>
      <c r="G5946">
        <v>63.622</v>
      </c>
      <c r="H5946">
        <v>2015</v>
      </c>
      <c r="I5946">
        <v>11</v>
      </c>
      <c r="J5946">
        <v>24</v>
      </c>
      <c r="K5946">
        <v>0</v>
      </c>
      <c r="L5946">
        <v>50</v>
      </c>
      <c r="M5946" t="s">
        <v>899</v>
      </c>
      <c r="N5946" t="s">
        <v>860</v>
      </c>
      <c r="O5946" t="s">
        <v>799</v>
      </c>
      <c r="Q5946" t="s">
        <v>441</v>
      </c>
      <c r="R5946" t="str">
        <f t="shared" si="332"/>
        <v>Weekday</v>
      </c>
      <c r="S5946" s="27">
        <f t="shared" si="333"/>
        <v>42332</v>
      </c>
      <c r="T5946" t="str">
        <f t="shared" si="334"/>
        <v>D</v>
      </c>
      <c r="V5946" t="str">
        <f t="shared" si="331"/>
        <v>D</v>
      </c>
    </row>
    <row r="5947" spans="1:51" x14ac:dyDescent="0.25">
      <c r="A5947" t="s">
        <v>391</v>
      </c>
      <c r="S5947" s="27"/>
      <c r="V5947" t="str">
        <f t="shared" si="331"/>
        <v/>
      </c>
      <c r="AX5947" s="27"/>
      <c r="AY5947" s="27"/>
    </row>
    <row r="5948" spans="1:51" x14ac:dyDescent="0.25">
      <c r="A5948" t="s">
        <v>391</v>
      </c>
      <c r="B5948" t="s">
        <v>218</v>
      </c>
      <c r="C5948">
        <v>143395125</v>
      </c>
      <c r="D5948">
        <v>66</v>
      </c>
      <c r="E5948" t="s">
        <v>90</v>
      </c>
      <c r="G5948">
        <v>63.628</v>
      </c>
      <c r="H5948">
        <v>2014</v>
      </c>
      <c r="I5948">
        <v>12</v>
      </c>
      <c r="J5948">
        <v>5</v>
      </c>
      <c r="K5948">
        <v>6</v>
      </c>
      <c r="L5948">
        <v>29</v>
      </c>
      <c r="M5948" t="s">
        <v>900</v>
      </c>
      <c r="N5948" t="s">
        <v>860</v>
      </c>
      <c r="O5948" t="s">
        <v>799</v>
      </c>
      <c r="Q5948" t="s">
        <v>441</v>
      </c>
      <c r="R5948" t="str">
        <f t="shared" si="332"/>
        <v>Weekday</v>
      </c>
      <c r="S5948" s="27">
        <f t="shared" si="333"/>
        <v>41978</v>
      </c>
      <c r="T5948" t="str">
        <f t="shared" si="334"/>
        <v>S</v>
      </c>
      <c r="V5948" t="str">
        <f t="shared" si="331"/>
        <v>S</v>
      </c>
      <c r="AO5948" s="27"/>
      <c r="AX5948" s="27"/>
      <c r="AY5948" s="27"/>
    </row>
    <row r="5949" spans="1:51" x14ac:dyDescent="0.25">
      <c r="A5949" t="s">
        <v>391</v>
      </c>
      <c r="S5949" s="27"/>
      <c r="V5949" t="str">
        <f t="shared" si="331"/>
        <v/>
      </c>
    </row>
    <row r="5950" spans="1:51" x14ac:dyDescent="0.25">
      <c r="A5950" t="s">
        <v>391</v>
      </c>
      <c r="B5950" t="s">
        <v>218</v>
      </c>
      <c r="C5950">
        <v>171345125</v>
      </c>
      <c r="D5950">
        <v>66</v>
      </c>
      <c r="E5950" t="s">
        <v>90</v>
      </c>
      <c r="G5950">
        <v>63.643000000000001</v>
      </c>
      <c r="H5950">
        <v>2017</v>
      </c>
      <c r="I5950">
        <v>5</v>
      </c>
      <c r="J5950">
        <v>4</v>
      </c>
      <c r="K5950">
        <v>8</v>
      </c>
      <c r="L5950">
        <v>28</v>
      </c>
      <c r="M5950" t="s">
        <v>900</v>
      </c>
      <c r="N5950" t="s">
        <v>860</v>
      </c>
      <c r="O5950" t="s">
        <v>799</v>
      </c>
      <c r="Q5950" t="s">
        <v>441</v>
      </c>
      <c r="R5950" t="str">
        <f t="shared" si="332"/>
        <v>Weekday</v>
      </c>
      <c r="S5950" s="27">
        <f t="shared" si="333"/>
        <v>42859</v>
      </c>
      <c r="T5950" t="str">
        <f t="shared" si="334"/>
        <v>D</v>
      </c>
      <c r="V5950" t="str">
        <f t="shared" si="331"/>
        <v>D</v>
      </c>
      <c r="AX5950" s="27"/>
      <c r="AY5950" s="27"/>
    </row>
    <row r="5951" spans="1:51" x14ac:dyDescent="0.25">
      <c r="A5951" t="s">
        <v>391</v>
      </c>
      <c r="B5951" t="s">
        <v>218</v>
      </c>
      <c r="C5951">
        <v>161955010</v>
      </c>
      <c r="D5951">
        <v>66</v>
      </c>
      <c r="E5951" t="s">
        <v>90</v>
      </c>
      <c r="G5951">
        <v>63.643999999999998</v>
      </c>
      <c r="H5951">
        <v>2016</v>
      </c>
      <c r="I5951">
        <v>7</v>
      </c>
      <c r="J5951">
        <v>8</v>
      </c>
      <c r="K5951">
        <v>7</v>
      </c>
      <c r="L5951">
        <v>30</v>
      </c>
      <c r="M5951" t="s">
        <v>900</v>
      </c>
      <c r="N5951" t="s">
        <v>860</v>
      </c>
      <c r="O5951" t="s">
        <v>799</v>
      </c>
      <c r="Q5951" t="s">
        <v>441</v>
      </c>
      <c r="R5951" t="str">
        <f t="shared" si="332"/>
        <v>Weekday</v>
      </c>
      <c r="S5951" s="27">
        <f t="shared" si="333"/>
        <v>42559</v>
      </c>
      <c r="T5951" t="str">
        <f t="shared" si="334"/>
        <v>D</v>
      </c>
      <c r="V5951" t="str">
        <f t="shared" si="331"/>
        <v>D</v>
      </c>
      <c r="AE5951" s="27"/>
      <c r="AG5951" s="27"/>
      <c r="AX5951" s="27"/>
      <c r="AY5951" s="27"/>
    </row>
    <row r="5952" spans="1:51" x14ac:dyDescent="0.25">
      <c r="A5952" t="s">
        <v>391</v>
      </c>
      <c r="S5952" s="27"/>
      <c r="V5952" t="str">
        <f t="shared" si="331"/>
        <v/>
      </c>
      <c r="AE5952" s="27"/>
      <c r="AG5952" s="27"/>
      <c r="AX5952" s="27"/>
      <c r="AY5952" s="27"/>
    </row>
    <row r="5953" spans="1:51" x14ac:dyDescent="0.25">
      <c r="A5953" t="s">
        <v>391</v>
      </c>
      <c r="S5953" s="27"/>
      <c r="V5953" t="str">
        <f t="shared" si="331"/>
        <v/>
      </c>
    </row>
    <row r="5954" spans="1:51" x14ac:dyDescent="0.25">
      <c r="A5954" t="s">
        <v>391</v>
      </c>
      <c r="B5954" t="s">
        <v>218</v>
      </c>
      <c r="C5954">
        <v>173265180</v>
      </c>
      <c r="D5954">
        <v>66</v>
      </c>
      <c r="E5954" t="s">
        <v>90</v>
      </c>
      <c r="G5954">
        <v>63.655999999999999</v>
      </c>
      <c r="H5954">
        <v>2017</v>
      </c>
      <c r="I5954">
        <v>11</v>
      </c>
      <c r="J5954">
        <v>22</v>
      </c>
      <c r="K5954">
        <v>7</v>
      </c>
      <c r="L5954">
        <v>52</v>
      </c>
      <c r="M5954" t="s">
        <v>900</v>
      </c>
      <c r="N5954" t="s">
        <v>171</v>
      </c>
      <c r="O5954" t="s">
        <v>799</v>
      </c>
      <c r="Q5954" t="s">
        <v>441</v>
      </c>
      <c r="R5954" t="str">
        <f t="shared" si="332"/>
        <v>Weekday</v>
      </c>
      <c r="S5954" s="27">
        <f t="shared" si="333"/>
        <v>43061</v>
      </c>
      <c r="T5954" t="str">
        <f t="shared" si="334"/>
        <v>D</v>
      </c>
      <c r="V5954" t="str">
        <f t="shared" si="331"/>
        <v>D</v>
      </c>
      <c r="AE5954" s="27"/>
      <c r="AG5954" s="27"/>
      <c r="AX5954" s="27"/>
      <c r="AY5954" s="27"/>
    </row>
    <row r="5955" spans="1:51" x14ac:dyDescent="0.25">
      <c r="A5955" t="s">
        <v>391</v>
      </c>
      <c r="S5955" s="27"/>
      <c r="V5955" t="str">
        <f t="shared" ref="V5955:V6018" si="335">T5955&amp;U5955</f>
        <v/>
      </c>
    </row>
    <row r="5956" spans="1:51" x14ac:dyDescent="0.25">
      <c r="A5956" t="s">
        <v>391</v>
      </c>
      <c r="B5956" t="s">
        <v>218</v>
      </c>
      <c r="C5956">
        <v>171945126</v>
      </c>
      <c r="D5956">
        <v>66</v>
      </c>
      <c r="E5956" t="s">
        <v>90</v>
      </c>
      <c r="G5956">
        <v>63.667000000000002</v>
      </c>
      <c r="H5956">
        <v>2017</v>
      </c>
      <c r="I5956">
        <v>7</v>
      </c>
      <c r="J5956">
        <v>13</v>
      </c>
      <c r="K5956">
        <v>8</v>
      </c>
      <c r="L5956">
        <v>25</v>
      </c>
      <c r="M5956" t="s">
        <v>900</v>
      </c>
      <c r="N5956" t="s">
        <v>860</v>
      </c>
      <c r="O5956" t="s">
        <v>799</v>
      </c>
      <c r="Q5956" t="s">
        <v>441</v>
      </c>
      <c r="R5956" t="str">
        <f t="shared" si="332"/>
        <v>Weekday</v>
      </c>
      <c r="S5956" s="27">
        <f t="shared" si="333"/>
        <v>42929</v>
      </c>
      <c r="T5956" t="str">
        <f t="shared" si="334"/>
        <v>D</v>
      </c>
      <c r="V5956" t="str">
        <f t="shared" si="335"/>
        <v>D</v>
      </c>
      <c r="AE5956" s="27"/>
      <c r="AG5956" s="27"/>
      <c r="AX5956" s="27"/>
      <c r="AY5956" s="27"/>
    </row>
    <row r="5957" spans="1:51" x14ac:dyDescent="0.25">
      <c r="A5957" t="s">
        <v>391</v>
      </c>
      <c r="B5957" t="s">
        <v>218</v>
      </c>
      <c r="C5957">
        <v>171156056</v>
      </c>
      <c r="D5957">
        <v>66</v>
      </c>
      <c r="E5957" t="s">
        <v>90</v>
      </c>
      <c r="G5957">
        <v>63.667999999999999</v>
      </c>
      <c r="H5957">
        <v>2017</v>
      </c>
      <c r="I5957">
        <v>4</v>
      </c>
      <c r="J5957">
        <v>25</v>
      </c>
      <c r="K5957">
        <v>10</v>
      </c>
      <c r="L5957">
        <v>49</v>
      </c>
      <c r="M5957" t="s">
        <v>900</v>
      </c>
      <c r="N5957" t="s">
        <v>860</v>
      </c>
      <c r="O5957" t="s">
        <v>799</v>
      </c>
      <c r="Q5957" t="s">
        <v>441</v>
      </c>
      <c r="R5957" t="str">
        <f t="shared" si="332"/>
        <v>Weekday</v>
      </c>
      <c r="S5957" s="27">
        <f t="shared" si="333"/>
        <v>42850</v>
      </c>
      <c r="T5957" t="str">
        <f t="shared" si="334"/>
        <v>D</v>
      </c>
      <c r="V5957" t="str">
        <f t="shared" si="335"/>
        <v>D</v>
      </c>
      <c r="AE5957" s="27"/>
      <c r="AG5957" s="27"/>
      <c r="AX5957" s="27"/>
      <c r="AY5957" s="27"/>
    </row>
    <row r="5958" spans="1:51" x14ac:dyDescent="0.25">
      <c r="A5958" t="s">
        <v>391</v>
      </c>
      <c r="B5958" t="s">
        <v>218</v>
      </c>
      <c r="C5958">
        <v>173025110</v>
      </c>
      <c r="D5958">
        <v>66</v>
      </c>
      <c r="E5958" t="s">
        <v>90</v>
      </c>
      <c r="G5958">
        <v>63.668999999999997</v>
      </c>
      <c r="H5958">
        <v>2017</v>
      </c>
      <c r="I5958">
        <v>10</v>
      </c>
      <c r="J5958">
        <v>27</v>
      </c>
      <c r="K5958">
        <v>15</v>
      </c>
      <c r="L5958">
        <v>51</v>
      </c>
      <c r="M5958" t="s">
        <v>900</v>
      </c>
      <c r="N5958" t="s">
        <v>860</v>
      </c>
      <c r="O5958" t="s">
        <v>799</v>
      </c>
      <c r="Q5958" t="s">
        <v>441</v>
      </c>
      <c r="R5958" t="str">
        <f t="shared" si="332"/>
        <v>Weekday</v>
      </c>
      <c r="S5958" s="27">
        <f t="shared" si="333"/>
        <v>43035</v>
      </c>
      <c r="T5958" t="str">
        <f t="shared" si="334"/>
        <v>D</v>
      </c>
      <c r="V5958" t="str">
        <f t="shared" si="335"/>
        <v>D</v>
      </c>
      <c r="AE5958" s="27"/>
      <c r="AG5958" s="27"/>
      <c r="AX5958" s="27"/>
      <c r="AY5958" s="27"/>
    </row>
    <row r="5959" spans="1:51" x14ac:dyDescent="0.25">
      <c r="A5959" t="s">
        <v>391</v>
      </c>
      <c r="B5959" t="s">
        <v>218</v>
      </c>
      <c r="C5959">
        <v>152015320</v>
      </c>
      <c r="D5959">
        <v>66</v>
      </c>
      <c r="E5959" t="s">
        <v>90</v>
      </c>
      <c r="G5959">
        <v>63.668999999999997</v>
      </c>
      <c r="H5959">
        <v>2015</v>
      </c>
      <c r="I5959">
        <v>7</v>
      </c>
      <c r="J5959">
        <v>20</v>
      </c>
      <c r="K5959">
        <v>14</v>
      </c>
      <c r="L5959">
        <v>50</v>
      </c>
      <c r="M5959" t="s">
        <v>900</v>
      </c>
      <c r="N5959" t="s">
        <v>170</v>
      </c>
      <c r="O5959" t="s">
        <v>799</v>
      </c>
      <c r="Q5959" t="s">
        <v>441</v>
      </c>
      <c r="R5959" t="str">
        <f t="shared" si="332"/>
        <v>Weekday</v>
      </c>
      <c r="S5959" s="27">
        <f t="shared" si="333"/>
        <v>42205</v>
      </c>
      <c r="T5959" t="str">
        <f t="shared" si="334"/>
        <v>S</v>
      </c>
      <c r="V5959" t="str">
        <f t="shared" si="335"/>
        <v>S</v>
      </c>
      <c r="AX5959" s="27"/>
      <c r="AY5959" s="27"/>
    </row>
    <row r="5960" spans="1:51" x14ac:dyDescent="0.25">
      <c r="A5960" t="s">
        <v>391</v>
      </c>
      <c r="S5960" s="27"/>
      <c r="V5960" t="str">
        <f t="shared" si="335"/>
        <v/>
      </c>
      <c r="AX5960" s="27"/>
      <c r="AY5960" s="27"/>
    </row>
    <row r="5961" spans="1:51" x14ac:dyDescent="0.25">
      <c r="A5961" t="s">
        <v>391</v>
      </c>
      <c r="B5961" t="s">
        <v>218</v>
      </c>
      <c r="C5961">
        <v>161185336</v>
      </c>
      <c r="D5961">
        <v>66</v>
      </c>
      <c r="E5961" t="s">
        <v>90</v>
      </c>
      <c r="G5961">
        <v>63.673999999999999</v>
      </c>
      <c r="H5961">
        <v>2016</v>
      </c>
      <c r="I5961">
        <v>4</v>
      </c>
      <c r="J5961">
        <v>23</v>
      </c>
      <c r="K5961">
        <v>16</v>
      </c>
      <c r="L5961">
        <v>25</v>
      </c>
      <c r="M5961" t="s">
        <v>900</v>
      </c>
      <c r="N5961" t="s">
        <v>860</v>
      </c>
      <c r="O5961" t="s">
        <v>799</v>
      </c>
      <c r="Q5961" t="s">
        <v>441</v>
      </c>
      <c r="R5961" t="str">
        <f t="shared" si="332"/>
        <v>Weekend</v>
      </c>
      <c r="S5961" s="27">
        <f t="shared" si="333"/>
        <v>42483</v>
      </c>
      <c r="T5961" t="str">
        <f t="shared" si="334"/>
        <v>D</v>
      </c>
      <c r="V5961" t="str">
        <f t="shared" si="335"/>
        <v>D</v>
      </c>
      <c r="AX5961" s="27"/>
      <c r="AY5961" s="27"/>
    </row>
    <row r="5962" spans="1:51" x14ac:dyDescent="0.25">
      <c r="A5962" t="s">
        <v>391</v>
      </c>
      <c r="B5962" t="s">
        <v>218</v>
      </c>
      <c r="C5962">
        <v>141545154</v>
      </c>
      <c r="D5962">
        <v>66</v>
      </c>
      <c r="E5962" t="s">
        <v>90</v>
      </c>
      <c r="G5962">
        <v>63.677999999999997</v>
      </c>
      <c r="H5962">
        <v>2014</v>
      </c>
      <c r="I5962">
        <v>6</v>
      </c>
      <c r="J5962">
        <v>3</v>
      </c>
      <c r="K5962">
        <v>10</v>
      </c>
      <c r="L5962">
        <v>15</v>
      </c>
      <c r="M5962" t="s">
        <v>900</v>
      </c>
      <c r="N5962" t="s">
        <v>860</v>
      </c>
      <c r="O5962" t="s">
        <v>799</v>
      </c>
      <c r="Q5962" t="s">
        <v>441</v>
      </c>
      <c r="R5962" t="str">
        <f t="shared" si="332"/>
        <v>Weekday</v>
      </c>
      <c r="S5962" s="27">
        <f t="shared" si="333"/>
        <v>41793</v>
      </c>
      <c r="T5962" t="str">
        <f t="shared" si="334"/>
        <v>S</v>
      </c>
      <c r="V5962" t="str">
        <f t="shared" si="335"/>
        <v>S</v>
      </c>
      <c r="AE5962" s="27"/>
      <c r="AG5962" s="27"/>
      <c r="AX5962" s="27"/>
      <c r="AY5962" s="27"/>
    </row>
    <row r="5963" spans="1:51" x14ac:dyDescent="0.25">
      <c r="A5963" t="s">
        <v>391</v>
      </c>
      <c r="B5963" t="s">
        <v>218</v>
      </c>
      <c r="C5963">
        <v>161475369</v>
      </c>
      <c r="D5963">
        <v>66</v>
      </c>
      <c r="E5963" t="s">
        <v>90</v>
      </c>
      <c r="G5963">
        <v>63.686</v>
      </c>
      <c r="H5963">
        <v>2016</v>
      </c>
      <c r="I5963">
        <v>5</v>
      </c>
      <c r="J5963">
        <v>26</v>
      </c>
      <c r="K5963">
        <v>2</v>
      </c>
      <c r="L5963">
        <v>25</v>
      </c>
      <c r="M5963" t="s">
        <v>900</v>
      </c>
      <c r="N5963" t="s">
        <v>171</v>
      </c>
      <c r="O5963" t="s">
        <v>1933</v>
      </c>
      <c r="Q5963" t="s">
        <v>441</v>
      </c>
      <c r="R5963" t="str">
        <f t="shared" si="332"/>
        <v>Weekday</v>
      </c>
      <c r="S5963" s="27">
        <f t="shared" si="333"/>
        <v>42516</v>
      </c>
      <c r="T5963" t="str">
        <f t="shared" si="334"/>
        <v>D</v>
      </c>
      <c r="V5963" t="str">
        <f t="shared" si="335"/>
        <v>D</v>
      </c>
      <c r="AX5963" s="27"/>
      <c r="AY5963" s="27"/>
    </row>
    <row r="5964" spans="1:51" x14ac:dyDescent="0.25">
      <c r="A5964" t="s">
        <v>391</v>
      </c>
      <c r="B5964" t="s">
        <v>218</v>
      </c>
      <c r="C5964">
        <v>141325345</v>
      </c>
      <c r="D5964">
        <v>66</v>
      </c>
      <c r="E5964" t="s">
        <v>90</v>
      </c>
      <c r="G5964">
        <v>63.691000000000003</v>
      </c>
      <c r="H5964">
        <v>2014</v>
      </c>
      <c r="I5964">
        <v>5</v>
      </c>
      <c r="J5964">
        <v>11</v>
      </c>
      <c r="K5964">
        <v>21</v>
      </c>
      <c r="L5964">
        <v>15</v>
      </c>
      <c r="M5964" t="s">
        <v>900</v>
      </c>
      <c r="N5964" t="s">
        <v>860</v>
      </c>
      <c r="O5964" t="s">
        <v>799</v>
      </c>
      <c r="Q5964" t="s">
        <v>441</v>
      </c>
      <c r="R5964" t="str">
        <f t="shared" si="332"/>
        <v>Weekend</v>
      </c>
      <c r="S5964" s="27">
        <f t="shared" si="333"/>
        <v>41770</v>
      </c>
      <c r="T5964" t="str">
        <f t="shared" si="334"/>
        <v>S</v>
      </c>
      <c r="V5964" t="str">
        <f t="shared" si="335"/>
        <v>S</v>
      </c>
      <c r="AE5964" s="27"/>
      <c r="AG5964" s="27"/>
      <c r="AX5964" s="27"/>
      <c r="AY5964" s="27"/>
    </row>
    <row r="5965" spans="1:51" x14ac:dyDescent="0.25">
      <c r="A5965" t="s">
        <v>391</v>
      </c>
      <c r="B5965" t="s">
        <v>218</v>
      </c>
      <c r="C5965">
        <v>172415191</v>
      </c>
      <c r="D5965">
        <v>66</v>
      </c>
      <c r="E5965" t="s">
        <v>90</v>
      </c>
      <c r="G5965">
        <v>63.694000000000003</v>
      </c>
      <c r="H5965">
        <v>2017</v>
      </c>
      <c r="I5965">
        <v>8</v>
      </c>
      <c r="J5965">
        <v>25</v>
      </c>
      <c r="K5965">
        <v>10</v>
      </c>
      <c r="L5965">
        <v>10</v>
      </c>
      <c r="M5965" t="s">
        <v>900</v>
      </c>
      <c r="N5965" t="s">
        <v>860</v>
      </c>
      <c r="O5965" t="s">
        <v>799</v>
      </c>
      <c r="Q5965" t="s">
        <v>441</v>
      </c>
      <c r="R5965" t="str">
        <f t="shared" si="332"/>
        <v>Weekday</v>
      </c>
      <c r="S5965" s="27">
        <f t="shared" si="333"/>
        <v>42972</v>
      </c>
      <c r="T5965" t="str">
        <f t="shared" si="334"/>
        <v>D</v>
      </c>
      <c r="V5965" t="str">
        <f t="shared" si="335"/>
        <v>D</v>
      </c>
      <c r="AE5965" s="27"/>
      <c r="AG5965" s="27"/>
      <c r="AX5965" s="27"/>
      <c r="AY5965" s="27"/>
    </row>
    <row r="5966" spans="1:51" x14ac:dyDescent="0.25">
      <c r="A5966" t="s">
        <v>391</v>
      </c>
      <c r="B5966" t="s">
        <v>218</v>
      </c>
      <c r="C5966">
        <v>160405077</v>
      </c>
      <c r="D5966">
        <v>66</v>
      </c>
      <c r="E5966" t="s">
        <v>90</v>
      </c>
      <c r="G5966">
        <v>63.697000000000003</v>
      </c>
      <c r="H5966">
        <v>2016</v>
      </c>
      <c r="I5966">
        <v>2</v>
      </c>
      <c r="J5966">
        <v>3</v>
      </c>
      <c r="K5966">
        <v>11</v>
      </c>
      <c r="L5966">
        <v>55</v>
      </c>
      <c r="M5966" t="s">
        <v>900</v>
      </c>
      <c r="N5966" t="s">
        <v>860</v>
      </c>
      <c r="O5966" t="s">
        <v>799</v>
      </c>
      <c r="Q5966" t="s">
        <v>441</v>
      </c>
      <c r="R5966" t="str">
        <f t="shared" si="332"/>
        <v>Weekday</v>
      </c>
      <c r="S5966" s="27">
        <f t="shared" si="333"/>
        <v>42403</v>
      </c>
      <c r="T5966" t="str">
        <f t="shared" si="334"/>
        <v>D</v>
      </c>
      <c r="V5966" t="str">
        <f t="shared" si="335"/>
        <v>D</v>
      </c>
      <c r="AE5966" s="27"/>
      <c r="AG5966" s="27"/>
      <c r="AX5966" s="27"/>
      <c r="AY5966" s="27"/>
    </row>
    <row r="5967" spans="1:51" x14ac:dyDescent="0.25">
      <c r="A5967" t="s">
        <v>391</v>
      </c>
      <c r="B5967" t="s">
        <v>218</v>
      </c>
      <c r="C5967">
        <v>161915097</v>
      </c>
      <c r="D5967">
        <v>66</v>
      </c>
      <c r="E5967" t="s">
        <v>90</v>
      </c>
      <c r="G5967">
        <v>63.698999999999998</v>
      </c>
      <c r="H5967">
        <v>2016</v>
      </c>
      <c r="I5967">
        <v>7</v>
      </c>
      <c r="J5967">
        <v>8</v>
      </c>
      <c r="K5967">
        <v>13</v>
      </c>
      <c r="L5967">
        <v>7</v>
      </c>
      <c r="M5967" t="s">
        <v>900</v>
      </c>
      <c r="N5967" t="s">
        <v>171</v>
      </c>
      <c r="O5967" t="s">
        <v>799</v>
      </c>
      <c r="Q5967" t="s">
        <v>441</v>
      </c>
      <c r="R5967" t="str">
        <f t="shared" si="332"/>
        <v>Weekday</v>
      </c>
      <c r="S5967" s="27">
        <f t="shared" si="333"/>
        <v>42559</v>
      </c>
      <c r="T5967" t="str">
        <f t="shared" si="334"/>
        <v>D</v>
      </c>
      <c r="V5967" t="str">
        <f t="shared" si="335"/>
        <v>D</v>
      </c>
      <c r="AO5967" s="27"/>
      <c r="AX5967" s="27"/>
      <c r="AY5967" s="27"/>
    </row>
    <row r="5968" spans="1:51" x14ac:dyDescent="0.25">
      <c r="A5968" t="s">
        <v>391</v>
      </c>
      <c r="B5968" t="s">
        <v>218</v>
      </c>
      <c r="C5968">
        <v>172945181</v>
      </c>
      <c r="D5968">
        <v>66</v>
      </c>
      <c r="E5968" t="s">
        <v>90</v>
      </c>
      <c r="G5968">
        <v>63.704999999999998</v>
      </c>
      <c r="H5968">
        <v>2017</v>
      </c>
      <c r="I5968">
        <v>10</v>
      </c>
      <c r="J5968">
        <v>20</v>
      </c>
      <c r="K5968">
        <v>16</v>
      </c>
      <c r="L5968">
        <v>20</v>
      </c>
      <c r="M5968" t="s">
        <v>900</v>
      </c>
      <c r="N5968" t="s">
        <v>860</v>
      </c>
      <c r="O5968" t="s">
        <v>799</v>
      </c>
      <c r="Q5968" t="s">
        <v>441</v>
      </c>
      <c r="R5968" t="str">
        <f t="shared" si="332"/>
        <v>Weekday</v>
      </c>
      <c r="S5968" s="27">
        <f t="shared" si="333"/>
        <v>43028</v>
      </c>
      <c r="T5968" t="str">
        <f t="shared" si="334"/>
        <v>D</v>
      </c>
      <c r="V5968" t="str">
        <f t="shared" si="335"/>
        <v>D</v>
      </c>
      <c r="AE5968" s="27"/>
      <c r="AG5968" s="27"/>
      <c r="AX5968" s="27"/>
      <c r="AY5968" s="27"/>
    </row>
    <row r="5969" spans="1:51" x14ac:dyDescent="0.25">
      <c r="A5969" t="s">
        <v>391</v>
      </c>
      <c r="S5969" s="27"/>
      <c r="V5969" t="str">
        <f t="shared" si="335"/>
        <v/>
      </c>
      <c r="AO5969" s="27"/>
      <c r="AX5969" s="27"/>
      <c r="AY5969" s="27"/>
    </row>
    <row r="5970" spans="1:51" x14ac:dyDescent="0.25">
      <c r="A5970" t="s">
        <v>391</v>
      </c>
      <c r="B5970" t="s">
        <v>218</v>
      </c>
      <c r="C5970">
        <v>133655109</v>
      </c>
      <c r="D5970">
        <v>66</v>
      </c>
      <c r="E5970" t="s">
        <v>90</v>
      </c>
      <c r="G5970">
        <v>63.706000000000003</v>
      </c>
      <c r="H5970">
        <v>2013</v>
      </c>
      <c r="I5970">
        <v>12</v>
      </c>
      <c r="J5970">
        <v>30</v>
      </c>
      <c r="K5970">
        <v>12</v>
      </c>
      <c r="L5970">
        <v>48</v>
      </c>
      <c r="M5970" t="s">
        <v>900</v>
      </c>
      <c r="N5970" t="s">
        <v>860</v>
      </c>
      <c r="O5970" t="s">
        <v>799</v>
      </c>
      <c r="Q5970" t="s">
        <v>441</v>
      </c>
      <c r="R5970" t="str">
        <f t="shared" si="332"/>
        <v>Weekday</v>
      </c>
      <c r="S5970" s="27">
        <f t="shared" si="333"/>
        <v>41638</v>
      </c>
      <c r="T5970" t="str">
        <f t="shared" si="334"/>
        <v>S</v>
      </c>
      <c r="V5970" t="str">
        <f t="shared" si="335"/>
        <v>S</v>
      </c>
      <c r="AX5970" s="27"/>
      <c r="AY5970" s="27"/>
    </row>
    <row r="5971" spans="1:51" x14ac:dyDescent="0.25">
      <c r="A5971" t="s">
        <v>391</v>
      </c>
      <c r="B5971" t="s">
        <v>218</v>
      </c>
      <c r="C5971">
        <v>133355013</v>
      </c>
      <c r="D5971">
        <v>66</v>
      </c>
      <c r="E5971" t="s">
        <v>90</v>
      </c>
      <c r="G5971">
        <v>63.712000000000003</v>
      </c>
      <c r="H5971">
        <v>2013</v>
      </c>
      <c r="I5971">
        <v>11</v>
      </c>
      <c r="J5971">
        <v>29</v>
      </c>
      <c r="K5971">
        <v>21</v>
      </c>
      <c r="L5971">
        <v>30</v>
      </c>
      <c r="M5971" t="s">
        <v>900</v>
      </c>
      <c r="N5971" t="s">
        <v>860</v>
      </c>
      <c r="O5971" t="s">
        <v>799</v>
      </c>
      <c r="Q5971" t="s">
        <v>441</v>
      </c>
      <c r="R5971" t="str">
        <f t="shared" si="332"/>
        <v>Weekday</v>
      </c>
      <c r="S5971" s="27">
        <f t="shared" si="333"/>
        <v>41607</v>
      </c>
      <c r="T5971" t="str">
        <f t="shared" si="334"/>
        <v>S</v>
      </c>
      <c r="V5971" t="str">
        <f t="shared" si="335"/>
        <v>S</v>
      </c>
      <c r="AE5971" s="27"/>
      <c r="AG5971" s="27"/>
      <c r="AX5971" s="27"/>
      <c r="AY5971" s="27"/>
    </row>
    <row r="5972" spans="1:51" x14ac:dyDescent="0.25">
      <c r="A5972" t="s">
        <v>391</v>
      </c>
      <c r="B5972" t="s">
        <v>218</v>
      </c>
      <c r="C5972">
        <v>133355011</v>
      </c>
      <c r="D5972">
        <v>66</v>
      </c>
      <c r="E5972" t="s">
        <v>90</v>
      </c>
      <c r="G5972">
        <v>63.716000000000001</v>
      </c>
      <c r="H5972">
        <v>2013</v>
      </c>
      <c r="I5972">
        <v>11</v>
      </c>
      <c r="J5972">
        <v>29</v>
      </c>
      <c r="K5972">
        <v>21</v>
      </c>
      <c r="L5972">
        <v>30</v>
      </c>
      <c r="M5972" t="s">
        <v>900</v>
      </c>
      <c r="N5972" t="s">
        <v>860</v>
      </c>
      <c r="O5972" t="s">
        <v>799</v>
      </c>
      <c r="Q5972" t="s">
        <v>441</v>
      </c>
      <c r="R5972" t="str">
        <f t="shared" si="332"/>
        <v>Weekday</v>
      </c>
      <c r="S5972" s="27">
        <f t="shared" si="333"/>
        <v>41607</v>
      </c>
      <c r="T5972" t="str">
        <f t="shared" si="334"/>
        <v>S</v>
      </c>
      <c r="V5972" t="str">
        <f t="shared" si="335"/>
        <v>S</v>
      </c>
      <c r="AO5972" s="27"/>
      <c r="AX5972" s="27"/>
      <c r="AY5972" s="27"/>
    </row>
    <row r="5973" spans="1:51" x14ac:dyDescent="0.25">
      <c r="A5973" t="s">
        <v>391</v>
      </c>
      <c r="B5973" t="s">
        <v>218</v>
      </c>
      <c r="C5973">
        <v>170655303</v>
      </c>
      <c r="D5973">
        <v>66</v>
      </c>
      <c r="E5973" t="s">
        <v>90</v>
      </c>
      <c r="G5973">
        <v>63.719000000000001</v>
      </c>
      <c r="H5973">
        <v>2017</v>
      </c>
      <c r="I5973">
        <v>3</v>
      </c>
      <c r="J5973">
        <v>4</v>
      </c>
      <c r="K5973">
        <v>17</v>
      </c>
      <c r="L5973">
        <v>29</v>
      </c>
      <c r="M5973" t="s">
        <v>900</v>
      </c>
      <c r="N5973" t="s">
        <v>171</v>
      </c>
      <c r="O5973" t="s">
        <v>799</v>
      </c>
      <c r="Q5973" t="s">
        <v>441</v>
      </c>
      <c r="R5973" t="str">
        <f t="shared" si="332"/>
        <v>Weekend</v>
      </c>
      <c r="S5973" s="27">
        <f t="shared" si="333"/>
        <v>42798</v>
      </c>
      <c r="T5973" t="str">
        <f t="shared" si="334"/>
        <v>D</v>
      </c>
      <c r="V5973" t="str">
        <f t="shared" si="335"/>
        <v>D</v>
      </c>
      <c r="AE5973" s="27"/>
      <c r="AG5973" s="27"/>
      <c r="AX5973" s="27"/>
      <c r="AY5973" s="27"/>
    </row>
    <row r="5974" spans="1:51" x14ac:dyDescent="0.25">
      <c r="A5974" t="s">
        <v>391</v>
      </c>
      <c r="B5974" t="s">
        <v>218</v>
      </c>
      <c r="C5974">
        <v>140575038</v>
      </c>
      <c r="D5974">
        <v>66</v>
      </c>
      <c r="E5974" t="s">
        <v>90</v>
      </c>
      <c r="G5974">
        <v>63.723999999999997</v>
      </c>
      <c r="H5974">
        <v>2014</v>
      </c>
      <c r="I5974">
        <v>2</v>
      </c>
      <c r="J5974">
        <v>25</v>
      </c>
      <c r="K5974">
        <v>11</v>
      </c>
      <c r="L5974">
        <v>50</v>
      </c>
      <c r="M5974" t="s">
        <v>900</v>
      </c>
      <c r="N5974" t="s">
        <v>860</v>
      </c>
      <c r="O5974" t="s">
        <v>799</v>
      </c>
      <c r="Q5974" t="s">
        <v>441</v>
      </c>
      <c r="R5974" t="str">
        <f t="shared" si="332"/>
        <v>Weekday</v>
      </c>
      <c r="S5974" s="27">
        <f t="shared" si="333"/>
        <v>41695</v>
      </c>
      <c r="T5974" t="str">
        <f t="shared" si="334"/>
        <v>S</v>
      </c>
      <c r="V5974" t="str">
        <f t="shared" si="335"/>
        <v>S</v>
      </c>
      <c r="AX5974" s="27"/>
      <c r="AY5974" s="27"/>
    </row>
    <row r="5975" spans="1:51" x14ac:dyDescent="0.25">
      <c r="A5975" t="s">
        <v>391</v>
      </c>
      <c r="B5975" t="s">
        <v>218</v>
      </c>
      <c r="C5975">
        <v>153335008</v>
      </c>
      <c r="D5975">
        <v>66</v>
      </c>
      <c r="E5975" t="s">
        <v>90</v>
      </c>
      <c r="G5975">
        <v>63.728000000000002</v>
      </c>
      <c r="H5975">
        <v>2015</v>
      </c>
      <c r="I5975">
        <v>11</v>
      </c>
      <c r="J5975">
        <v>27</v>
      </c>
      <c r="K5975">
        <v>21</v>
      </c>
      <c r="L5975">
        <v>54</v>
      </c>
      <c r="M5975" t="s">
        <v>900</v>
      </c>
      <c r="N5975" t="s">
        <v>860</v>
      </c>
      <c r="O5975" t="s">
        <v>799</v>
      </c>
      <c r="Q5975" t="s">
        <v>441</v>
      </c>
      <c r="R5975" t="str">
        <f t="shared" si="332"/>
        <v>Weekday</v>
      </c>
      <c r="S5975" s="27">
        <f t="shared" si="333"/>
        <v>42335</v>
      </c>
      <c r="T5975" t="str">
        <f t="shared" si="334"/>
        <v>D</v>
      </c>
      <c r="V5975" t="str">
        <f t="shared" si="335"/>
        <v>D</v>
      </c>
      <c r="AX5975" s="27"/>
      <c r="AY5975" s="27"/>
    </row>
    <row r="5976" spans="1:51" x14ac:dyDescent="0.25">
      <c r="A5976" t="s">
        <v>391</v>
      </c>
      <c r="S5976" s="27"/>
      <c r="V5976" t="str">
        <f t="shared" si="335"/>
        <v/>
      </c>
    </row>
    <row r="5977" spans="1:51" x14ac:dyDescent="0.25">
      <c r="A5977" t="s">
        <v>391</v>
      </c>
      <c r="B5977" t="s">
        <v>218</v>
      </c>
      <c r="C5977">
        <v>152915191</v>
      </c>
      <c r="D5977">
        <v>66</v>
      </c>
      <c r="E5977" t="s">
        <v>90</v>
      </c>
      <c r="G5977">
        <v>63.744999999999997</v>
      </c>
      <c r="H5977">
        <v>2015</v>
      </c>
      <c r="I5977">
        <v>10</v>
      </c>
      <c r="J5977">
        <v>18</v>
      </c>
      <c r="K5977">
        <v>14</v>
      </c>
      <c r="L5977">
        <v>55</v>
      </c>
      <c r="M5977" t="s">
        <v>900</v>
      </c>
      <c r="N5977" t="s">
        <v>860</v>
      </c>
      <c r="O5977" t="s">
        <v>799</v>
      </c>
      <c r="Q5977" t="s">
        <v>441</v>
      </c>
      <c r="R5977" t="str">
        <f t="shared" si="332"/>
        <v>Weekend</v>
      </c>
      <c r="S5977" s="27">
        <f t="shared" si="333"/>
        <v>42295</v>
      </c>
      <c r="T5977" t="str">
        <f t="shared" si="334"/>
        <v>D</v>
      </c>
      <c r="V5977" t="str">
        <f t="shared" si="335"/>
        <v>D</v>
      </c>
    </row>
    <row r="5978" spans="1:51" x14ac:dyDescent="0.25">
      <c r="A5978" t="s">
        <v>391</v>
      </c>
      <c r="S5978" s="27"/>
      <c r="V5978" t="str">
        <f t="shared" si="335"/>
        <v/>
      </c>
    </row>
    <row r="5979" spans="1:51" x14ac:dyDescent="0.25">
      <c r="A5979" t="s">
        <v>391</v>
      </c>
      <c r="B5979" t="s">
        <v>218</v>
      </c>
      <c r="C5979">
        <v>132525160</v>
      </c>
      <c r="D5979">
        <v>66</v>
      </c>
      <c r="E5979" t="s">
        <v>90</v>
      </c>
      <c r="G5979">
        <v>63.750999999999998</v>
      </c>
      <c r="H5979">
        <v>2013</v>
      </c>
      <c r="I5979">
        <v>9</v>
      </c>
      <c r="J5979">
        <v>7</v>
      </c>
      <c r="K5979">
        <v>20</v>
      </c>
      <c r="L5979">
        <v>41</v>
      </c>
      <c r="M5979" t="s">
        <v>900</v>
      </c>
      <c r="N5979" t="s">
        <v>860</v>
      </c>
      <c r="O5979" t="s">
        <v>799</v>
      </c>
      <c r="Q5979" t="s">
        <v>441</v>
      </c>
      <c r="R5979" t="str">
        <f t="shared" si="332"/>
        <v>Weekend</v>
      </c>
      <c r="S5979" s="27">
        <f t="shared" si="333"/>
        <v>41524</v>
      </c>
      <c r="T5979" t="str">
        <f t="shared" si="334"/>
        <v>S</v>
      </c>
      <c r="V5979" t="str">
        <f t="shared" si="335"/>
        <v>S</v>
      </c>
      <c r="AX5979" s="27"/>
      <c r="AY5979" s="27"/>
    </row>
    <row r="5980" spans="1:51" x14ac:dyDescent="0.25">
      <c r="A5980" t="s">
        <v>391</v>
      </c>
      <c r="B5980" t="s">
        <v>218</v>
      </c>
      <c r="C5980">
        <v>151895238</v>
      </c>
      <c r="D5980">
        <v>66</v>
      </c>
      <c r="E5980" t="s">
        <v>90</v>
      </c>
      <c r="G5980">
        <v>63.752000000000002</v>
      </c>
      <c r="H5980">
        <v>2015</v>
      </c>
      <c r="I5980">
        <v>7</v>
      </c>
      <c r="J5980">
        <v>7</v>
      </c>
      <c r="K5980">
        <v>14</v>
      </c>
      <c r="L5980">
        <v>32</v>
      </c>
      <c r="M5980" t="s">
        <v>900</v>
      </c>
      <c r="N5980" t="s">
        <v>171</v>
      </c>
      <c r="O5980" t="s">
        <v>799</v>
      </c>
      <c r="Q5980" t="s">
        <v>441</v>
      </c>
      <c r="R5980" t="str">
        <f t="shared" si="332"/>
        <v>Weekday</v>
      </c>
      <c r="S5980" s="27">
        <f t="shared" si="333"/>
        <v>42192</v>
      </c>
      <c r="T5980" t="str">
        <f t="shared" si="334"/>
        <v>S</v>
      </c>
      <c r="V5980" t="str">
        <f t="shared" si="335"/>
        <v>S</v>
      </c>
      <c r="AX5980" s="27"/>
      <c r="AY5980" s="27"/>
    </row>
    <row r="5981" spans="1:51" x14ac:dyDescent="0.25">
      <c r="A5981" t="s">
        <v>391</v>
      </c>
      <c r="B5981" t="s">
        <v>218</v>
      </c>
      <c r="C5981">
        <v>170555176</v>
      </c>
      <c r="D5981">
        <v>66</v>
      </c>
      <c r="E5981" t="s">
        <v>90</v>
      </c>
      <c r="G5981">
        <v>63.752000000000002</v>
      </c>
      <c r="H5981">
        <v>2017</v>
      </c>
      <c r="I5981">
        <v>2</v>
      </c>
      <c r="J5981">
        <v>21</v>
      </c>
      <c r="K5981">
        <v>11</v>
      </c>
      <c r="L5981">
        <v>48</v>
      </c>
      <c r="M5981" t="s">
        <v>900</v>
      </c>
      <c r="N5981" t="s">
        <v>860</v>
      </c>
      <c r="O5981" t="s">
        <v>799</v>
      </c>
      <c r="Q5981" t="s">
        <v>441</v>
      </c>
      <c r="R5981" t="str">
        <f t="shared" si="332"/>
        <v>Weekday</v>
      </c>
      <c r="S5981" s="27">
        <f t="shared" si="333"/>
        <v>42787</v>
      </c>
      <c r="T5981" t="str">
        <f t="shared" si="334"/>
        <v>D</v>
      </c>
      <c r="V5981" t="str">
        <f t="shared" si="335"/>
        <v>D</v>
      </c>
      <c r="AX5981" s="27"/>
      <c r="AY5981" s="27"/>
    </row>
    <row r="5982" spans="1:51" x14ac:dyDescent="0.25">
      <c r="A5982" t="s">
        <v>391</v>
      </c>
      <c r="B5982" t="s">
        <v>218</v>
      </c>
      <c r="C5982">
        <v>142285146</v>
      </c>
      <c r="D5982">
        <v>66</v>
      </c>
      <c r="E5982" t="s">
        <v>90</v>
      </c>
      <c r="G5982">
        <v>63.752000000000002</v>
      </c>
      <c r="H5982">
        <v>2014</v>
      </c>
      <c r="I5982">
        <v>8</v>
      </c>
      <c r="J5982">
        <v>15</v>
      </c>
      <c r="K5982">
        <v>8</v>
      </c>
      <c r="L5982">
        <v>34</v>
      </c>
      <c r="M5982" t="s">
        <v>900</v>
      </c>
      <c r="N5982" t="s">
        <v>860</v>
      </c>
      <c r="O5982" t="s">
        <v>799</v>
      </c>
      <c r="Q5982" t="s">
        <v>441</v>
      </c>
      <c r="R5982" t="str">
        <f t="shared" si="332"/>
        <v>Weekday</v>
      </c>
      <c r="S5982" s="27">
        <f t="shared" si="333"/>
        <v>41866</v>
      </c>
      <c r="T5982" t="str">
        <f t="shared" si="334"/>
        <v>S</v>
      </c>
      <c r="V5982" t="str">
        <f t="shared" si="335"/>
        <v>S</v>
      </c>
      <c r="AX5982" s="27"/>
      <c r="AY5982" s="27"/>
    </row>
    <row r="5983" spans="1:51" x14ac:dyDescent="0.25">
      <c r="A5983" t="s">
        <v>391</v>
      </c>
      <c r="S5983" s="27"/>
      <c r="V5983" t="str">
        <f t="shared" si="335"/>
        <v/>
      </c>
    </row>
    <row r="5984" spans="1:51" x14ac:dyDescent="0.25">
      <c r="A5984" t="s">
        <v>391</v>
      </c>
      <c r="B5984" t="s">
        <v>218</v>
      </c>
      <c r="C5984">
        <v>133105025</v>
      </c>
      <c r="D5984">
        <v>66</v>
      </c>
      <c r="E5984" t="s">
        <v>90</v>
      </c>
      <c r="G5984">
        <v>63.753999999999998</v>
      </c>
      <c r="H5984">
        <v>2013</v>
      </c>
      <c r="I5984">
        <v>11</v>
      </c>
      <c r="J5984">
        <v>4</v>
      </c>
      <c r="K5984">
        <v>21</v>
      </c>
      <c r="L5984">
        <v>5</v>
      </c>
      <c r="M5984" t="s">
        <v>900</v>
      </c>
      <c r="N5984" t="s">
        <v>860</v>
      </c>
      <c r="O5984" t="s">
        <v>799</v>
      </c>
      <c r="Q5984" t="s">
        <v>441</v>
      </c>
      <c r="R5984" t="str">
        <f t="shared" si="332"/>
        <v>Weekday</v>
      </c>
      <c r="S5984" s="27">
        <f t="shared" si="333"/>
        <v>41582</v>
      </c>
      <c r="T5984" t="str">
        <f t="shared" si="334"/>
        <v>S</v>
      </c>
      <c r="V5984" t="str">
        <f t="shared" si="335"/>
        <v>S</v>
      </c>
    </row>
    <row r="5985" spans="1:51" x14ac:dyDescent="0.25">
      <c r="A5985" t="s">
        <v>391</v>
      </c>
      <c r="S5985" s="27"/>
      <c r="V5985" t="str">
        <f t="shared" si="335"/>
        <v/>
      </c>
    </row>
    <row r="5986" spans="1:51" x14ac:dyDescent="0.25">
      <c r="A5986" t="s">
        <v>391</v>
      </c>
      <c r="B5986" t="s">
        <v>218</v>
      </c>
      <c r="C5986">
        <v>172755408</v>
      </c>
      <c r="D5986">
        <v>66</v>
      </c>
      <c r="E5986" t="s">
        <v>90</v>
      </c>
      <c r="G5986">
        <v>63.758000000000003</v>
      </c>
      <c r="H5986">
        <v>2017</v>
      </c>
      <c r="I5986">
        <v>10</v>
      </c>
      <c r="J5986">
        <v>2</v>
      </c>
      <c r="K5986">
        <v>13</v>
      </c>
      <c r="L5986">
        <v>53</v>
      </c>
      <c r="M5986" t="s">
        <v>900</v>
      </c>
      <c r="N5986" t="s">
        <v>860</v>
      </c>
      <c r="O5986" t="s">
        <v>799</v>
      </c>
      <c r="Q5986" t="s">
        <v>441</v>
      </c>
      <c r="R5986" t="str">
        <f t="shared" si="332"/>
        <v>Weekday</v>
      </c>
      <c r="S5986" s="27">
        <f t="shared" si="333"/>
        <v>43010</v>
      </c>
      <c r="T5986" t="str">
        <f t="shared" si="334"/>
        <v>D</v>
      </c>
      <c r="V5986" t="str">
        <f t="shared" si="335"/>
        <v>D</v>
      </c>
      <c r="AE5986" s="27"/>
      <c r="AG5986" s="27"/>
      <c r="AX5986" s="27"/>
      <c r="AY5986" s="27"/>
    </row>
    <row r="5987" spans="1:51" x14ac:dyDescent="0.25">
      <c r="A5987" t="s">
        <v>391</v>
      </c>
      <c r="B5987" t="s">
        <v>218</v>
      </c>
      <c r="C5987">
        <v>152505028</v>
      </c>
      <c r="D5987">
        <v>66</v>
      </c>
      <c r="E5987" t="s">
        <v>90</v>
      </c>
      <c r="G5987">
        <v>63.758000000000003</v>
      </c>
      <c r="H5987">
        <v>2015</v>
      </c>
      <c r="I5987">
        <v>9</v>
      </c>
      <c r="J5987">
        <v>7</v>
      </c>
      <c r="K5987">
        <v>1</v>
      </c>
      <c r="L5987">
        <v>30</v>
      </c>
      <c r="M5987" t="s">
        <v>900</v>
      </c>
      <c r="N5987" t="s">
        <v>860</v>
      </c>
      <c r="O5987" t="s">
        <v>799</v>
      </c>
      <c r="Q5987" t="s">
        <v>441</v>
      </c>
      <c r="R5987" t="str">
        <f t="shared" si="332"/>
        <v>Weekday</v>
      </c>
      <c r="S5987" s="27">
        <f t="shared" si="333"/>
        <v>42254</v>
      </c>
      <c r="T5987" t="str">
        <f t="shared" si="334"/>
        <v>D</v>
      </c>
      <c r="V5987" t="str">
        <f t="shared" si="335"/>
        <v>D</v>
      </c>
      <c r="AX5987" s="27"/>
      <c r="AY5987" s="27"/>
    </row>
    <row r="5988" spans="1:51" x14ac:dyDescent="0.25">
      <c r="A5988" t="s">
        <v>391</v>
      </c>
      <c r="B5988" t="s">
        <v>218</v>
      </c>
      <c r="C5988">
        <v>152635261</v>
      </c>
      <c r="D5988">
        <v>66</v>
      </c>
      <c r="E5988" t="s">
        <v>90</v>
      </c>
      <c r="G5988">
        <v>63.768000000000001</v>
      </c>
      <c r="H5988">
        <v>2015</v>
      </c>
      <c r="I5988">
        <v>9</v>
      </c>
      <c r="J5988">
        <v>19</v>
      </c>
      <c r="K5988">
        <v>17</v>
      </c>
      <c r="L5988">
        <v>57</v>
      </c>
      <c r="M5988" t="s">
        <v>900</v>
      </c>
      <c r="N5988" t="s">
        <v>860</v>
      </c>
      <c r="O5988" t="s">
        <v>799</v>
      </c>
      <c r="Q5988" t="s">
        <v>441</v>
      </c>
      <c r="R5988" t="str">
        <f t="shared" si="332"/>
        <v>Weekend</v>
      </c>
      <c r="S5988" s="27">
        <f t="shared" si="333"/>
        <v>42266</v>
      </c>
      <c r="T5988" t="str">
        <f t="shared" si="334"/>
        <v>D</v>
      </c>
      <c r="V5988" t="str">
        <f t="shared" si="335"/>
        <v>D</v>
      </c>
      <c r="AE5988" s="27"/>
      <c r="AG5988" s="27"/>
      <c r="AX5988" s="27"/>
      <c r="AY5988" s="27"/>
    </row>
    <row r="5989" spans="1:51" x14ac:dyDescent="0.25">
      <c r="A5989" t="s">
        <v>391</v>
      </c>
      <c r="B5989" t="s">
        <v>218</v>
      </c>
      <c r="C5989">
        <v>153445359</v>
      </c>
      <c r="D5989">
        <v>66</v>
      </c>
      <c r="E5989" t="s">
        <v>90</v>
      </c>
      <c r="G5989">
        <v>63.768999999999998</v>
      </c>
      <c r="H5989">
        <v>2015</v>
      </c>
      <c r="I5989">
        <v>12</v>
      </c>
      <c r="J5989">
        <v>9</v>
      </c>
      <c r="K5989">
        <v>17</v>
      </c>
      <c r="L5989">
        <v>28</v>
      </c>
      <c r="M5989" t="s">
        <v>900</v>
      </c>
      <c r="N5989" t="s">
        <v>860</v>
      </c>
      <c r="O5989" t="s">
        <v>799</v>
      </c>
      <c r="Q5989" t="s">
        <v>441</v>
      </c>
      <c r="R5989" t="str">
        <f t="shared" si="332"/>
        <v>Weekday</v>
      </c>
      <c r="S5989" s="27">
        <f t="shared" si="333"/>
        <v>42347</v>
      </c>
      <c r="T5989" t="str">
        <f t="shared" si="334"/>
        <v>D</v>
      </c>
      <c r="V5989" t="str">
        <f t="shared" si="335"/>
        <v>D</v>
      </c>
    </row>
    <row r="5990" spans="1:51" x14ac:dyDescent="0.25">
      <c r="A5990" t="s">
        <v>391</v>
      </c>
      <c r="B5990" t="s">
        <v>218</v>
      </c>
      <c r="C5990">
        <v>151325332</v>
      </c>
      <c r="D5990">
        <v>66</v>
      </c>
      <c r="E5990" t="s">
        <v>90</v>
      </c>
      <c r="G5990">
        <v>63.774999999999999</v>
      </c>
      <c r="H5990">
        <v>2015</v>
      </c>
      <c r="I5990">
        <v>5</v>
      </c>
      <c r="J5990">
        <v>12</v>
      </c>
      <c r="K5990">
        <v>15</v>
      </c>
      <c r="L5990">
        <v>33</v>
      </c>
      <c r="M5990" t="s">
        <v>900</v>
      </c>
      <c r="N5990" t="s">
        <v>860</v>
      </c>
      <c r="O5990" t="s">
        <v>799</v>
      </c>
      <c r="Q5990" t="s">
        <v>441</v>
      </c>
      <c r="R5990" t="str">
        <f t="shared" si="332"/>
        <v>Weekday</v>
      </c>
      <c r="S5990" s="27">
        <f t="shared" si="333"/>
        <v>42136</v>
      </c>
      <c r="T5990" t="str">
        <f t="shared" si="334"/>
        <v>S</v>
      </c>
      <c r="V5990" t="str">
        <f t="shared" si="335"/>
        <v>S</v>
      </c>
      <c r="AX5990" s="27"/>
      <c r="AY5990" s="27"/>
    </row>
    <row r="5991" spans="1:51" x14ac:dyDescent="0.25">
      <c r="A5991" t="s">
        <v>391</v>
      </c>
      <c r="B5991" t="s">
        <v>218</v>
      </c>
      <c r="C5991">
        <v>163665143</v>
      </c>
      <c r="D5991">
        <v>66</v>
      </c>
      <c r="E5991" t="s">
        <v>90</v>
      </c>
      <c r="G5991">
        <v>63.442</v>
      </c>
      <c r="H5991">
        <v>2016</v>
      </c>
      <c r="I5991">
        <v>12</v>
      </c>
      <c r="J5991">
        <v>29</v>
      </c>
      <c r="K5991">
        <v>19</v>
      </c>
      <c r="L5991">
        <v>30</v>
      </c>
      <c r="M5991" t="s">
        <v>900</v>
      </c>
      <c r="N5991" t="s">
        <v>860</v>
      </c>
      <c r="O5991" t="s">
        <v>799</v>
      </c>
      <c r="Q5991" t="s">
        <v>439</v>
      </c>
      <c r="R5991" t="str">
        <f t="shared" si="332"/>
        <v>Weekday</v>
      </c>
      <c r="S5991" s="27">
        <f t="shared" si="333"/>
        <v>42733</v>
      </c>
      <c r="T5991" t="str">
        <f t="shared" si="334"/>
        <v>D</v>
      </c>
      <c r="V5991" t="str">
        <f t="shared" si="335"/>
        <v>D</v>
      </c>
      <c r="AX5991" s="27"/>
      <c r="AY5991" s="27"/>
    </row>
    <row r="5992" spans="1:51" x14ac:dyDescent="0.25">
      <c r="A5992" t="s">
        <v>391</v>
      </c>
      <c r="S5992" s="27"/>
      <c r="V5992" t="str">
        <f t="shared" si="335"/>
        <v/>
      </c>
      <c r="AX5992" s="27"/>
      <c r="AY5992" s="27"/>
    </row>
    <row r="5993" spans="1:51" x14ac:dyDescent="0.25">
      <c r="A5993" t="s">
        <v>391</v>
      </c>
      <c r="B5993" t="s">
        <v>218</v>
      </c>
      <c r="C5993">
        <v>170755325</v>
      </c>
      <c r="D5993">
        <v>66</v>
      </c>
      <c r="E5993" t="s">
        <v>90</v>
      </c>
      <c r="G5993">
        <v>63.783999999999999</v>
      </c>
      <c r="H5993">
        <v>2017</v>
      </c>
      <c r="I5993">
        <v>3</v>
      </c>
      <c r="J5993">
        <v>15</v>
      </c>
      <c r="K5993">
        <v>14</v>
      </c>
      <c r="L5993">
        <v>50</v>
      </c>
      <c r="M5993" t="s">
        <v>900</v>
      </c>
      <c r="N5993" t="s">
        <v>171</v>
      </c>
      <c r="O5993" t="s">
        <v>799</v>
      </c>
      <c r="Q5993" t="s">
        <v>443</v>
      </c>
      <c r="R5993" t="str">
        <f t="shared" si="332"/>
        <v>Weekday</v>
      </c>
      <c r="S5993" s="27">
        <f t="shared" si="333"/>
        <v>42809</v>
      </c>
      <c r="T5993" t="str">
        <f t="shared" si="334"/>
        <v>D</v>
      </c>
      <c r="V5993" t="str">
        <f t="shared" si="335"/>
        <v>D</v>
      </c>
      <c r="AE5993" s="27"/>
      <c r="AG5993" s="27"/>
      <c r="AX5993" s="27"/>
      <c r="AY5993" s="27"/>
    </row>
    <row r="5994" spans="1:51" x14ac:dyDescent="0.25">
      <c r="A5994" t="s">
        <v>391</v>
      </c>
      <c r="B5994" t="s">
        <v>218</v>
      </c>
      <c r="C5994">
        <v>170135058</v>
      </c>
      <c r="D5994">
        <v>66</v>
      </c>
      <c r="E5994" t="s">
        <v>90</v>
      </c>
      <c r="G5994">
        <v>63.786999999999999</v>
      </c>
      <c r="H5994">
        <v>2017</v>
      </c>
      <c r="I5994">
        <v>1</v>
      </c>
      <c r="J5994">
        <v>1</v>
      </c>
      <c r="K5994">
        <v>12</v>
      </c>
      <c r="L5994">
        <v>19</v>
      </c>
      <c r="M5994" t="s">
        <v>900</v>
      </c>
      <c r="N5994" t="s">
        <v>860</v>
      </c>
      <c r="O5994" t="s">
        <v>799</v>
      </c>
      <c r="Q5994" t="s">
        <v>443</v>
      </c>
      <c r="R5994" t="str">
        <f t="shared" si="332"/>
        <v>Weekend</v>
      </c>
      <c r="S5994" s="27">
        <f t="shared" si="333"/>
        <v>42736</v>
      </c>
      <c r="T5994" t="str">
        <f t="shared" si="334"/>
        <v>D</v>
      </c>
      <c r="V5994" t="str">
        <f t="shared" si="335"/>
        <v>D</v>
      </c>
    </row>
    <row r="5995" spans="1:51" x14ac:dyDescent="0.25">
      <c r="A5995" t="s">
        <v>391</v>
      </c>
      <c r="B5995" t="s">
        <v>218</v>
      </c>
      <c r="C5995">
        <v>163355425</v>
      </c>
      <c r="D5995">
        <v>66</v>
      </c>
      <c r="E5995" t="s">
        <v>90</v>
      </c>
      <c r="G5995">
        <v>63.859000000000002</v>
      </c>
      <c r="H5995">
        <v>2016</v>
      </c>
      <c r="I5995">
        <v>11</v>
      </c>
      <c r="J5995">
        <v>19</v>
      </c>
      <c r="K5995">
        <v>16</v>
      </c>
      <c r="L5995">
        <v>50</v>
      </c>
      <c r="M5995" t="s">
        <v>900</v>
      </c>
      <c r="N5995" t="s">
        <v>860</v>
      </c>
      <c r="O5995" t="s">
        <v>799</v>
      </c>
      <c r="Q5995" t="s">
        <v>443</v>
      </c>
      <c r="R5995" t="str">
        <f t="shared" si="332"/>
        <v>Weekend</v>
      </c>
      <c r="S5995" s="27">
        <f t="shared" si="333"/>
        <v>42693</v>
      </c>
      <c r="T5995" t="str">
        <f t="shared" si="334"/>
        <v>D</v>
      </c>
      <c r="V5995" t="str">
        <f t="shared" si="335"/>
        <v>D</v>
      </c>
      <c r="AE5995" s="27"/>
      <c r="AG5995" s="27"/>
      <c r="AX5995" s="27"/>
      <c r="AY5995" s="27"/>
    </row>
    <row r="5996" spans="1:51" x14ac:dyDescent="0.25">
      <c r="A5996" t="s">
        <v>391</v>
      </c>
      <c r="B5996" t="s">
        <v>218</v>
      </c>
      <c r="C5996">
        <v>162115340</v>
      </c>
      <c r="D5996">
        <v>66</v>
      </c>
      <c r="E5996" t="s">
        <v>90</v>
      </c>
      <c r="G5996">
        <v>63.802999999999997</v>
      </c>
      <c r="H5996">
        <v>2016</v>
      </c>
      <c r="I5996">
        <v>7</v>
      </c>
      <c r="J5996">
        <v>28</v>
      </c>
      <c r="K5996">
        <v>23</v>
      </c>
      <c r="L5996">
        <v>45</v>
      </c>
      <c r="M5996" t="s">
        <v>899</v>
      </c>
      <c r="N5996" t="s">
        <v>860</v>
      </c>
      <c r="O5996" t="s">
        <v>799</v>
      </c>
      <c r="Q5996" t="s">
        <v>443</v>
      </c>
      <c r="R5996" t="str">
        <f t="shared" si="332"/>
        <v>Weekday</v>
      </c>
      <c r="S5996" s="27">
        <f t="shared" si="333"/>
        <v>42579</v>
      </c>
      <c r="T5996" t="str">
        <f t="shared" si="334"/>
        <v>D</v>
      </c>
      <c r="V5996" t="str">
        <f t="shared" si="335"/>
        <v>D</v>
      </c>
    </row>
    <row r="5997" spans="1:51" x14ac:dyDescent="0.25">
      <c r="A5997" t="s">
        <v>391</v>
      </c>
      <c r="B5997" t="s">
        <v>218</v>
      </c>
      <c r="C5997">
        <v>151045173</v>
      </c>
      <c r="D5997">
        <v>66</v>
      </c>
      <c r="E5997" t="s">
        <v>90</v>
      </c>
      <c r="G5997">
        <v>63.805</v>
      </c>
      <c r="H5997">
        <v>2015</v>
      </c>
      <c r="I5997">
        <v>4</v>
      </c>
      <c r="J5997">
        <v>10</v>
      </c>
      <c r="K5997">
        <v>9</v>
      </c>
      <c r="L5997">
        <v>51</v>
      </c>
      <c r="M5997" t="s">
        <v>900</v>
      </c>
      <c r="N5997" t="s">
        <v>860</v>
      </c>
      <c r="O5997" t="s">
        <v>799</v>
      </c>
      <c r="Q5997" t="s">
        <v>443</v>
      </c>
      <c r="R5997" t="str">
        <f t="shared" si="332"/>
        <v>Weekday</v>
      </c>
      <c r="S5997" s="27">
        <f t="shared" si="333"/>
        <v>42104</v>
      </c>
      <c r="T5997" t="str">
        <f t="shared" si="334"/>
        <v>S</v>
      </c>
      <c r="V5997" t="str">
        <f t="shared" si="335"/>
        <v>S</v>
      </c>
      <c r="AE5997" s="27"/>
      <c r="AG5997" s="27"/>
      <c r="AX5997" s="27"/>
      <c r="AY5997" s="27"/>
    </row>
    <row r="5998" spans="1:51" x14ac:dyDescent="0.25">
      <c r="A5998" t="s">
        <v>391</v>
      </c>
      <c r="B5998" t="s">
        <v>218</v>
      </c>
      <c r="C5998">
        <v>130425008</v>
      </c>
      <c r="D5998">
        <v>66</v>
      </c>
      <c r="E5998" t="s">
        <v>90</v>
      </c>
      <c r="G5998">
        <v>63.506999999999998</v>
      </c>
      <c r="H5998">
        <v>2013</v>
      </c>
      <c r="I5998">
        <v>2</v>
      </c>
      <c r="J5998">
        <v>10</v>
      </c>
      <c r="K5998">
        <v>14</v>
      </c>
      <c r="L5998">
        <v>49</v>
      </c>
      <c r="M5998" t="s">
        <v>900</v>
      </c>
      <c r="N5998" t="s">
        <v>404</v>
      </c>
      <c r="O5998" t="s">
        <v>799</v>
      </c>
      <c r="Q5998" t="s">
        <v>439</v>
      </c>
      <c r="R5998" t="str">
        <f t="shared" si="332"/>
        <v>Weekend</v>
      </c>
      <c r="S5998" s="27">
        <f t="shared" si="333"/>
        <v>41315</v>
      </c>
      <c r="T5998" t="str">
        <f t="shared" si="334"/>
        <v>S</v>
      </c>
      <c r="V5998" t="str">
        <f t="shared" si="335"/>
        <v>S</v>
      </c>
      <c r="AE5998" s="27"/>
      <c r="AG5998" s="27"/>
      <c r="AX5998" s="27"/>
      <c r="AY5998" s="27"/>
    </row>
    <row r="5999" spans="1:51" x14ac:dyDescent="0.25">
      <c r="A5999" t="s">
        <v>391</v>
      </c>
      <c r="B5999" t="s">
        <v>218</v>
      </c>
      <c r="C5999">
        <v>172275447</v>
      </c>
      <c r="D5999">
        <v>66</v>
      </c>
      <c r="E5999" t="s">
        <v>90</v>
      </c>
      <c r="G5999">
        <v>63.811</v>
      </c>
      <c r="H5999">
        <v>2017</v>
      </c>
      <c r="I5999">
        <v>8</v>
      </c>
      <c r="J5999">
        <v>5</v>
      </c>
      <c r="K5999">
        <v>2</v>
      </c>
      <c r="L5999">
        <v>45</v>
      </c>
      <c r="M5999" t="s">
        <v>899</v>
      </c>
      <c r="N5999" t="s">
        <v>860</v>
      </c>
      <c r="O5999" t="s">
        <v>799</v>
      </c>
      <c r="Q5999" t="s">
        <v>443</v>
      </c>
      <c r="R5999" t="str">
        <f t="shared" si="332"/>
        <v>Weekend</v>
      </c>
      <c r="S5999" s="27">
        <f t="shared" si="333"/>
        <v>42952</v>
      </c>
      <c r="T5999" t="str">
        <f t="shared" si="334"/>
        <v>D</v>
      </c>
      <c r="V5999" t="str">
        <f t="shared" si="335"/>
        <v>D</v>
      </c>
      <c r="AX5999" s="27"/>
      <c r="AY5999" s="27"/>
    </row>
    <row r="6000" spans="1:51" x14ac:dyDescent="0.25">
      <c r="A6000" t="s">
        <v>391</v>
      </c>
      <c r="S6000" s="27"/>
      <c r="V6000" t="str">
        <f t="shared" si="335"/>
        <v/>
      </c>
      <c r="AX6000" s="27"/>
      <c r="AY6000" s="27"/>
    </row>
    <row r="6001" spans="1:51" x14ac:dyDescent="0.25">
      <c r="A6001" t="s">
        <v>391</v>
      </c>
      <c r="B6001" t="s">
        <v>218</v>
      </c>
      <c r="C6001">
        <v>132255254</v>
      </c>
      <c r="D6001">
        <v>66</v>
      </c>
      <c r="E6001" t="s">
        <v>90</v>
      </c>
      <c r="G6001">
        <v>63.198</v>
      </c>
      <c r="H6001">
        <v>2013</v>
      </c>
      <c r="I6001">
        <v>8</v>
      </c>
      <c r="J6001">
        <v>13</v>
      </c>
      <c r="K6001">
        <v>15</v>
      </c>
      <c r="L6001">
        <v>31</v>
      </c>
      <c r="M6001" t="s">
        <v>900</v>
      </c>
      <c r="N6001" t="s">
        <v>171</v>
      </c>
      <c r="O6001" t="s">
        <v>799</v>
      </c>
      <c r="Q6001" t="s">
        <v>437</v>
      </c>
      <c r="R6001" t="str">
        <f t="shared" ref="R6001:R6064" si="336">IF(WEEKDAY(DATE(H6001,I6001,J6001),2) &lt; 6, "Weekday", "Weekend")</f>
        <v>Weekday</v>
      </c>
      <c r="S6001" s="27">
        <f t="shared" ref="S6001:S6064" si="337">DATE(H6001,I6001,J6001)</f>
        <v>41499</v>
      </c>
      <c r="T6001" t="str">
        <f t="shared" si="334"/>
        <v>S</v>
      </c>
      <c r="V6001" t="str">
        <f t="shared" si="335"/>
        <v>S</v>
      </c>
      <c r="AX6001" s="27"/>
      <c r="AY6001" s="27"/>
    </row>
    <row r="6002" spans="1:51" x14ac:dyDescent="0.25">
      <c r="A6002" t="s">
        <v>391</v>
      </c>
      <c r="B6002" t="s">
        <v>218</v>
      </c>
      <c r="C6002">
        <v>142405008</v>
      </c>
      <c r="D6002">
        <v>66</v>
      </c>
      <c r="E6002" t="s">
        <v>90</v>
      </c>
      <c r="G6002">
        <v>63.816000000000003</v>
      </c>
      <c r="H6002">
        <v>2014</v>
      </c>
      <c r="I6002">
        <v>8</v>
      </c>
      <c r="J6002">
        <v>26</v>
      </c>
      <c r="K6002">
        <v>9</v>
      </c>
      <c r="L6002">
        <v>0</v>
      </c>
      <c r="M6002" t="s">
        <v>900</v>
      </c>
      <c r="N6002" t="s">
        <v>171</v>
      </c>
      <c r="O6002" t="s">
        <v>799</v>
      </c>
      <c r="Q6002" t="s">
        <v>443</v>
      </c>
      <c r="R6002" t="str">
        <f t="shared" si="336"/>
        <v>Weekday</v>
      </c>
      <c r="S6002" s="27">
        <f t="shared" si="337"/>
        <v>41877</v>
      </c>
      <c r="T6002" t="str">
        <f t="shared" ref="T6002:T6064" si="338">IF(OR(H6002=2013,H6002=2014,AND(H6002=2015,I6002&lt;9),AND(H6002=2015,I6002=9,J6002&lt;5)),"S","D")</f>
        <v>S</v>
      </c>
      <c r="V6002" t="str">
        <f t="shared" si="335"/>
        <v>S</v>
      </c>
      <c r="AE6002" s="27"/>
      <c r="AG6002" s="27"/>
      <c r="AX6002" s="27"/>
      <c r="AY6002" s="27"/>
    </row>
    <row r="6003" spans="1:51" x14ac:dyDescent="0.25">
      <c r="A6003" t="s">
        <v>391</v>
      </c>
      <c r="B6003" t="s">
        <v>218</v>
      </c>
      <c r="C6003">
        <v>151075102</v>
      </c>
      <c r="D6003">
        <v>66</v>
      </c>
      <c r="E6003" t="s">
        <v>90</v>
      </c>
      <c r="G6003">
        <v>63.823</v>
      </c>
      <c r="H6003">
        <v>2015</v>
      </c>
      <c r="I6003">
        <v>4</v>
      </c>
      <c r="J6003">
        <v>17</v>
      </c>
      <c r="K6003">
        <v>5</v>
      </c>
      <c r="L6003">
        <v>53</v>
      </c>
      <c r="M6003" t="s">
        <v>900</v>
      </c>
      <c r="N6003" t="s">
        <v>860</v>
      </c>
      <c r="O6003" t="s">
        <v>799</v>
      </c>
      <c r="Q6003" t="s">
        <v>443</v>
      </c>
      <c r="R6003" t="str">
        <f t="shared" si="336"/>
        <v>Weekday</v>
      </c>
      <c r="S6003" s="27">
        <f t="shared" si="337"/>
        <v>42111</v>
      </c>
      <c r="T6003" t="str">
        <f t="shared" si="338"/>
        <v>S</v>
      </c>
      <c r="V6003" t="str">
        <f t="shared" si="335"/>
        <v>S</v>
      </c>
      <c r="AX6003" s="27"/>
      <c r="AY6003" s="27"/>
    </row>
    <row r="6004" spans="1:51" x14ac:dyDescent="0.25">
      <c r="A6004" t="s">
        <v>391</v>
      </c>
      <c r="B6004" t="s">
        <v>218</v>
      </c>
      <c r="C6004">
        <v>141645315</v>
      </c>
      <c r="D6004">
        <v>66</v>
      </c>
      <c r="E6004" t="s">
        <v>90</v>
      </c>
      <c r="G6004">
        <v>63.829000000000001</v>
      </c>
      <c r="H6004">
        <v>2014</v>
      </c>
      <c r="I6004">
        <v>6</v>
      </c>
      <c r="J6004">
        <v>13</v>
      </c>
      <c r="K6004">
        <v>14</v>
      </c>
      <c r="L6004">
        <v>20</v>
      </c>
      <c r="M6004" t="s">
        <v>900</v>
      </c>
      <c r="N6004" t="s">
        <v>860</v>
      </c>
      <c r="O6004" t="s">
        <v>799</v>
      </c>
      <c r="Q6004" t="s">
        <v>443</v>
      </c>
      <c r="R6004" t="str">
        <f t="shared" si="336"/>
        <v>Weekday</v>
      </c>
      <c r="S6004" s="27">
        <f t="shared" si="337"/>
        <v>41803</v>
      </c>
      <c r="T6004" t="str">
        <f t="shared" si="338"/>
        <v>S</v>
      </c>
      <c r="V6004" t="str">
        <f t="shared" si="335"/>
        <v>S</v>
      </c>
      <c r="AX6004" s="27"/>
      <c r="AY6004" s="27"/>
    </row>
    <row r="6005" spans="1:51" x14ac:dyDescent="0.25">
      <c r="A6005" t="s">
        <v>391</v>
      </c>
      <c r="B6005" t="s">
        <v>218</v>
      </c>
      <c r="C6005">
        <v>163615174</v>
      </c>
      <c r="D6005">
        <v>66</v>
      </c>
      <c r="E6005" t="s">
        <v>90</v>
      </c>
      <c r="G6005">
        <v>63.831000000000003</v>
      </c>
      <c r="H6005">
        <v>2016</v>
      </c>
      <c r="I6005">
        <v>12</v>
      </c>
      <c r="J6005">
        <v>22</v>
      </c>
      <c r="K6005">
        <v>17</v>
      </c>
      <c r="L6005">
        <v>10</v>
      </c>
      <c r="M6005" t="s">
        <v>900</v>
      </c>
      <c r="N6005" t="s">
        <v>860</v>
      </c>
      <c r="O6005" t="s">
        <v>799</v>
      </c>
      <c r="Q6005" t="s">
        <v>443</v>
      </c>
      <c r="R6005" t="str">
        <f t="shared" si="336"/>
        <v>Weekday</v>
      </c>
      <c r="S6005" s="27">
        <f t="shared" si="337"/>
        <v>42726</v>
      </c>
      <c r="T6005" t="str">
        <f t="shared" si="338"/>
        <v>D</v>
      </c>
      <c r="V6005" t="str">
        <f t="shared" si="335"/>
        <v>D</v>
      </c>
      <c r="AX6005" s="27"/>
      <c r="AY6005" s="27"/>
    </row>
    <row r="6006" spans="1:51" x14ac:dyDescent="0.25">
      <c r="A6006" t="s">
        <v>391</v>
      </c>
      <c r="S6006" s="27"/>
      <c r="V6006" t="str">
        <f t="shared" si="335"/>
        <v/>
      </c>
    </row>
    <row r="6007" spans="1:51" x14ac:dyDescent="0.25">
      <c r="A6007" t="s">
        <v>391</v>
      </c>
      <c r="B6007" t="s">
        <v>218</v>
      </c>
      <c r="C6007">
        <v>170595158</v>
      </c>
      <c r="D6007">
        <v>66</v>
      </c>
      <c r="E6007" t="s">
        <v>90</v>
      </c>
      <c r="G6007">
        <v>63.832999999999998</v>
      </c>
      <c r="H6007">
        <v>2017</v>
      </c>
      <c r="I6007">
        <v>2</v>
      </c>
      <c r="J6007">
        <v>28</v>
      </c>
      <c r="K6007">
        <v>10</v>
      </c>
      <c r="L6007">
        <v>28</v>
      </c>
      <c r="M6007" t="s">
        <v>900</v>
      </c>
      <c r="N6007" t="s">
        <v>171</v>
      </c>
      <c r="O6007" t="s">
        <v>799</v>
      </c>
      <c r="Q6007" t="s">
        <v>443</v>
      </c>
      <c r="R6007" t="str">
        <f t="shared" si="336"/>
        <v>Weekday</v>
      </c>
      <c r="S6007" s="27">
        <f t="shared" si="337"/>
        <v>42794</v>
      </c>
      <c r="T6007" t="str">
        <f t="shared" si="338"/>
        <v>D</v>
      </c>
      <c r="V6007" t="str">
        <f t="shared" si="335"/>
        <v>D</v>
      </c>
      <c r="AE6007" s="27"/>
      <c r="AG6007" s="27"/>
      <c r="AX6007" s="27"/>
      <c r="AY6007" s="27"/>
    </row>
    <row r="6008" spans="1:51" x14ac:dyDescent="0.25">
      <c r="A6008" t="s">
        <v>391</v>
      </c>
      <c r="B6008" t="s">
        <v>218</v>
      </c>
      <c r="C6008">
        <v>172355182</v>
      </c>
      <c r="D6008">
        <v>66</v>
      </c>
      <c r="E6008" t="s">
        <v>90</v>
      </c>
      <c r="G6008">
        <v>63.847000000000001</v>
      </c>
      <c r="H6008">
        <v>2017</v>
      </c>
      <c r="I6008">
        <v>8</v>
      </c>
      <c r="J6008">
        <v>19</v>
      </c>
      <c r="K6008">
        <v>10</v>
      </c>
      <c r="L6008">
        <v>54</v>
      </c>
      <c r="M6008" t="s">
        <v>900</v>
      </c>
      <c r="N6008" t="s">
        <v>860</v>
      </c>
      <c r="O6008" t="s">
        <v>799</v>
      </c>
      <c r="Q6008" t="s">
        <v>443</v>
      </c>
      <c r="R6008" t="str">
        <f t="shared" si="336"/>
        <v>Weekend</v>
      </c>
      <c r="S6008" s="27">
        <f t="shared" si="337"/>
        <v>42966</v>
      </c>
      <c r="T6008" t="str">
        <f t="shared" si="338"/>
        <v>D</v>
      </c>
      <c r="V6008" t="str">
        <f t="shared" si="335"/>
        <v>D</v>
      </c>
      <c r="AX6008" s="27"/>
      <c r="AY6008" s="27"/>
    </row>
    <row r="6009" spans="1:51" x14ac:dyDescent="0.25">
      <c r="A6009" t="s">
        <v>391</v>
      </c>
      <c r="B6009" t="s">
        <v>218</v>
      </c>
      <c r="C6009">
        <v>143145092</v>
      </c>
      <c r="D6009">
        <v>66</v>
      </c>
      <c r="E6009" t="s">
        <v>90</v>
      </c>
      <c r="G6009">
        <v>63.848999999999997</v>
      </c>
      <c r="H6009">
        <v>2014</v>
      </c>
      <c r="I6009">
        <v>11</v>
      </c>
      <c r="J6009">
        <v>9</v>
      </c>
      <c r="K6009">
        <v>12</v>
      </c>
      <c r="L6009">
        <v>54</v>
      </c>
      <c r="M6009" t="s">
        <v>900</v>
      </c>
      <c r="N6009" t="s">
        <v>171</v>
      </c>
      <c r="O6009" t="s">
        <v>799</v>
      </c>
      <c r="Q6009" t="s">
        <v>443</v>
      </c>
      <c r="R6009" t="str">
        <f t="shared" si="336"/>
        <v>Weekend</v>
      </c>
      <c r="S6009" s="27">
        <f t="shared" si="337"/>
        <v>41952</v>
      </c>
      <c r="T6009" t="str">
        <f t="shared" si="338"/>
        <v>S</v>
      </c>
      <c r="V6009" t="str">
        <f t="shared" si="335"/>
        <v>S</v>
      </c>
      <c r="AX6009" s="27"/>
      <c r="AY6009" s="27"/>
    </row>
    <row r="6010" spans="1:51" x14ac:dyDescent="0.25">
      <c r="A6010" t="s">
        <v>391</v>
      </c>
      <c r="B6010" t="s">
        <v>218</v>
      </c>
      <c r="C6010">
        <v>151785069</v>
      </c>
      <c r="D6010">
        <v>66</v>
      </c>
      <c r="E6010" t="s">
        <v>90</v>
      </c>
      <c r="G6010">
        <v>63.848999999999997</v>
      </c>
      <c r="H6010">
        <v>2015</v>
      </c>
      <c r="I6010">
        <v>6</v>
      </c>
      <c r="J6010">
        <v>26</v>
      </c>
      <c r="K6010">
        <v>7</v>
      </c>
      <c r="L6010">
        <v>50</v>
      </c>
      <c r="M6010" t="s">
        <v>900</v>
      </c>
      <c r="N6010" t="s">
        <v>860</v>
      </c>
      <c r="O6010" t="s">
        <v>799</v>
      </c>
      <c r="Q6010" t="s">
        <v>443</v>
      </c>
      <c r="R6010" t="str">
        <f t="shared" si="336"/>
        <v>Weekday</v>
      </c>
      <c r="S6010" s="27">
        <f t="shared" si="337"/>
        <v>42181</v>
      </c>
      <c r="T6010" t="str">
        <f t="shared" si="338"/>
        <v>S</v>
      </c>
      <c r="V6010" t="str">
        <f t="shared" si="335"/>
        <v>S</v>
      </c>
      <c r="AX6010" s="27"/>
      <c r="AY6010" s="27"/>
    </row>
    <row r="6011" spans="1:51" x14ac:dyDescent="0.25">
      <c r="A6011" t="s">
        <v>391</v>
      </c>
      <c r="B6011" t="s">
        <v>218</v>
      </c>
      <c r="C6011">
        <v>172005149</v>
      </c>
      <c r="D6011">
        <v>66</v>
      </c>
      <c r="E6011" t="s">
        <v>90</v>
      </c>
      <c r="G6011">
        <v>63.847999999999999</v>
      </c>
      <c r="H6011">
        <v>2017</v>
      </c>
      <c r="I6011">
        <v>7</v>
      </c>
      <c r="J6011">
        <v>19</v>
      </c>
      <c r="K6011">
        <v>9</v>
      </c>
      <c r="L6011">
        <v>11</v>
      </c>
      <c r="M6011" t="s">
        <v>900</v>
      </c>
      <c r="N6011" t="s">
        <v>860</v>
      </c>
      <c r="O6011" t="s">
        <v>799</v>
      </c>
      <c r="Q6011" t="s">
        <v>443</v>
      </c>
      <c r="R6011" t="str">
        <f t="shared" si="336"/>
        <v>Weekday</v>
      </c>
      <c r="S6011" s="27">
        <f t="shared" si="337"/>
        <v>42935</v>
      </c>
      <c r="T6011" t="str">
        <f t="shared" si="338"/>
        <v>D</v>
      </c>
      <c r="V6011" t="str">
        <f t="shared" si="335"/>
        <v>D</v>
      </c>
      <c r="AE6011" s="27"/>
      <c r="AG6011" s="27"/>
      <c r="AX6011" s="27"/>
      <c r="AY6011" s="27"/>
    </row>
    <row r="6012" spans="1:51" x14ac:dyDescent="0.25">
      <c r="A6012" t="s">
        <v>391</v>
      </c>
      <c r="B6012" t="s">
        <v>218</v>
      </c>
      <c r="C6012">
        <v>150985177</v>
      </c>
      <c r="D6012">
        <v>66</v>
      </c>
      <c r="E6012" t="s">
        <v>90</v>
      </c>
      <c r="G6012">
        <v>63.847999999999999</v>
      </c>
      <c r="H6012">
        <v>2015</v>
      </c>
      <c r="I6012">
        <v>4</v>
      </c>
      <c r="J6012">
        <v>8</v>
      </c>
      <c r="K6012">
        <v>9</v>
      </c>
      <c r="L6012">
        <v>42</v>
      </c>
      <c r="M6012" t="s">
        <v>900</v>
      </c>
      <c r="N6012" t="s">
        <v>860</v>
      </c>
      <c r="O6012" t="s">
        <v>799</v>
      </c>
      <c r="Q6012" t="s">
        <v>443</v>
      </c>
      <c r="R6012" t="str">
        <f t="shared" si="336"/>
        <v>Weekday</v>
      </c>
      <c r="S6012" s="27">
        <f t="shared" si="337"/>
        <v>42102</v>
      </c>
      <c r="T6012" t="str">
        <f t="shared" si="338"/>
        <v>S</v>
      </c>
      <c r="V6012" t="str">
        <f t="shared" si="335"/>
        <v>S</v>
      </c>
      <c r="AX6012" s="27"/>
      <c r="AY6012" s="27"/>
    </row>
    <row r="6013" spans="1:51" x14ac:dyDescent="0.25">
      <c r="A6013" t="s">
        <v>391</v>
      </c>
      <c r="B6013" t="s">
        <v>218</v>
      </c>
      <c r="C6013">
        <v>171385206</v>
      </c>
      <c r="D6013">
        <v>66</v>
      </c>
      <c r="E6013" t="s">
        <v>90</v>
      </c>
      <c r="G6013">
        <v>63.847999999999999</v>
      </c>
      <c r="H6013">
        <v>2017</v>
      </c>
      <c r="I6013">
        <v>5</v>
      </c>
      <c r="J6013">
        <v>15</v>
      </c>
      <c r="K6013">
        <v>7</v>
      </c>
      <c r="L6013">
        <v>8</v>
      </c>
      <c r="M6013" t="s">
        <v>900</v>
      </c>
      <c r="N6013" t="s">
        <v>860</v>
      </c>
      <c r="O6013" t="s">
        <v>799</v>
      </c>
      <c r="Q6013" t="s">
        <v>443</v>
      </c>
      <c r="R6013" t="str">
        <f t="shared" si="336"/>
        <v>Weekday</v>
      </c>
      <c r="S6013" s="27">
        <f t="shared" si="337"/>
        <v>42870</v>
      </c>
      <c r="T6013" t="str">
        <f t="shared" si="338"/>
        <v>D</v>
      </c>
      <c r="V6013" t="str">
        <f t="shared" si="335"/>
        <v>D</v>
      </c>
      <c r="AX6013" s="27"/>
      <c r="AY6013" s="27"/>
    </row>
    <row r="6014" spans="1:51" x14ac:dyDescent="0.25">
      <c r="A6014" t="s">
        <v>391</v>
      </c>
      <c r="B6014" t="s">
        <v>218</v>
      </c>
      <c r="C6014">
        <v>142285258</v>
      </c>
      <c r="D6014">
        <v>66</v>
      </c>
      <c r="E6014" t="s">
        <v>90</v>
      </c>
      <c r="G6014">
        <v>63.847999999999999</v>
      </c>
      <c r="H6014">
        <v>2014</v>
      </c>
      <c r="I6014">
        <v>8</v>
      </c>
      <c r="J6014">
        <v>15</v>
      </c>
      <c r="K6014">
        <v>9</v>
      </c>
      <c r="L6014">
        <v>45</v>
      </c>
      <c r="M6014" t="s">
        <v>900</v>
      </c>
      <c r="N6014" t="s">
        <v>860</v>
      </c>
      <c r="O6014" t="s">
        <v>799</v>
      </c>
      <c r="Q6014" t="s">
        <v>443</v>
      </c>
      <c r="R6014" t="str">
        <f t="shared" si="336"/>
        <v>Weekday</v>
      </c>
      <c r="S6014" s="27">
        <f t="shared" si="337"/>
        <v>41866</v>
      </c>
      <c r="T6014" t="str">
        <f t="shared" si="338"/>
        <v>S</v>
      </c>
      <c r="V6014" t="str">
        <f t="shared" si="335"/>
        <v>S</v>
      </c>
      <c r="AX6014" s="27"/>
      <c r="AY6014" s="27"/>
    </row>
    <row r="6015" spans="1:51" x14ac:dyDescent="0.25">
      <c r="A6015" t="s">
        <v>391</v>
      </c>
      <c r="B6015" t="s">
        <v>218</v>
      </c>
      <c r="C6015">
        <v>161975057</v>
      </c>
      <c r="D6015">
        <v>66</v>
      </c>
      <c r="E6015" t="s">
        <v>90</v>
      </c>
      <c r="G6015">
        <v>63.848999999999997</v>
      </c>
      <c r="H6015">
        <v>2016</v>
      </c>
      <c r="I6015">
        <v>7</v>
      </c>
      <c r="J6015">
        <v>8</v>
      </c>
      <c r="K6015">
        <v>8</v>
      </c>
      <c r="L6015">
        <v>35</v>
      </c>
      <c r="M6015" t="s">
        <v>900</v>
      </c>
      <c r="N6015" t="s">
        <v>860</v>
      </c>
      <c r="O6015" t="s">
        <v>799</v>
      </c>
      <c r="Q6015" t="s">
        <v>443</v>
      </c>
      <c r="R6015" t="str">
        <f t="shared" si="336"/>
        <v>Weekday</v>
      </c>
      <c r="S6015" s="27">
        <f t="shared" si="337"/>
        <v>42559</v>
      </c>
      <c r="T6015" t="str">
        <f t="shared" si="338"/>
        <v>D</v>
      </c>
      <c r="V6015" t="str">
        <f t="shared" si="335"/>
        <v>D</v>
      </c>
    </row>
    <row r="6016" spans="1:51" x14ac:dyDescent="0.25">
      <c r="A6016" t="s">
        <v>391</v>
      </c>
      <c r="B6016" t="s">
        <v>218</v>
      </c>
      <c r="C6016">
        <v>152225083</v>
      </c>
      <c r="D6016">
        <v>66</v>
      </c>
      <c r="E6016" t="s">
        <v>90</v>
      </c>
      <c r="G6016">
        <v>63.85</v>
      </c>
      <c r="H6016">
        <v>2015</v>
      </c>
      <c r="I6016">
        <v>8</v>
      </c>
      <c r="J6016">
        <v>7</v>
      </c>
      <c r="K6016">
        <v>13</v>
      </c>
      <c r="L6016">
        <v>23</v>
      </c>
      <c r="M6016" t="s">
        <v>900</v>
      </c>
      <c r="N6016" t="s">
        <v>860</v>
      </c>
      <c r="O6016" t="s">
        <v>799</v>
      </c>
      <c r="Q6016" t="s">
        <v>443</v>
      </c>
      <c r="R6016" t="str">
        <f t="shared" si="336"/>
        <v>Weekday</v>
      </c>
      <c r="S6016" s="27">
        <f t="shared" si="337"/>
        <v>42223</v>
      </c>
      <c r="T6016" t="str">
        <f t="shared" si="338"/>
        <v>S</v>
      </c>
      <c r="V6016" t="str">
        <f t="shared" si="335"/>
        <v>S</v>
      </c>
      <c r="AX6016" s="27"/>
      <c r="AY6016" s="27"/>
    </row>
    <row r="6017" spans="1:51" x14ac:dyDescent="0.25">
      <c r="A6017" t="s">
        <v>391</v>
      </c>
      <c r="B6017" t="s">
        <v>218</v>
      </c>
      <c r="C6017">
        <v>163605043</v>
      </c>
      <c r="D6017">
        <v>66</v>
      </c>
      <c r="E6017" t="s">
        <v>90</v>
      </c>
      <c r="G6017">
        <v>63.853000000000002</v>
      </c>
      <c r="H6017">
        <v>2016</v>
      </c>
      <c r="I6017">
        <v>12</v>
      </c>
      <c r="J6017">
        <v>24</v>
      </c>
      <c r="K6017">
        <v>6</v>
      </c>
      <c r="L6017">
        <v>10</v>
      </c>
      <c r="M6017" t="s">
        <v>899</v>
      </c>
      <c r="N6017" t="s">
        <v>860</v>
      </c>
      <c r="O6017" t="s">
        <v>799</v>
      </c>
      <c r="Q6017" t="s">
        <v>443</v>
      </c>
      <c r="R6017" t="str">
        <f t="shared" si="336"/>
        <v>Weekend</v>
      </c>
      <c r="S6017" s="27">
        <f t="shared" si="337"/>
        <v>42728</v>
      </c>
      <c r="T6017" t="str">
        <f t="shared" si="338"/>
        <v>D</v>
      </c>
      <c r="V6017" t="str">
        <f t="shared" si="335"/>
        <v>D</v>
      </c>
      <c r="AE6017" s="27"/>
      <c r="AG6017" s="27"/>
      <c r="AX6017" s="27"/>
      <c r="AY6017" s="27"/>
    </row>
    <row r="6018" spans="1:51" x14ac:dyDescent="0.25">
      <c r="A6018" t="s">
        <v>391</v>
      </c>
      <c r="B6018" t="s">
        <v>218</v>
      </c>
      <c r="C6018">
        <v>171105046</v>
      </c>
      <c r="D6018">
        <v>66</v>
      </c>
      <c r="E6018" t="s">
        <v>90</v>
      </c>
      <c r="G6018">
        <v>63.853000000000002</v>
      </c>
      <c r="H6018">
        <v>2017</v>
      </c>
      <c r="I6018">
        <v>4</v>
      </c>
      <c r="J6018">
        <v>17</v>
      </c>
      <c r="K6018">
        <v>11</v>
      </c>
      <c r="L6018">
        <v>10</v>
      </c>
      <c r="M6018" t="s">
        <v>900</v>
      </c>
      <c r="N6018" t="s">
        <v>860</v>
      </c>
      <c r="O6018" t="s">
        <v>799</v>
      </c>
      <c r="Q6018" t="s">
        <v>443</v>
      </c>
      <c r="R6018" t="str">
        <f t="shared" si="336"/>
        <v>Weekday</v>
      </c>
      <c r="S6018" s="27">
        <f t="shared" si="337"/>
        <v>42842</v>
      </c>
      <c r="T6018" t="str">
        <f t="shared" si="338"/>
        <v>D</v>
      </c>
      <c r="V6018" t="str">
        <f t="shared" si="335"/>
        <v>D</v>
      </c>
      <c r="AE6018" s="27"/>
      <c r="AG6018" s="27"/>
      <c r="AX6018" s="27"/>
      <c r="AY6018" s="27"/>
    </row>
    <row r="6019" spans="1:51" x14ac:dyDescent="0.25">
      <c r="A6019" t="s">
        <v>391</v>
      </c>
      <c r="B6019" t="s">
        <v>218</v>
      </c>
      <c r="C6019">
        <v>163305093</v>
      </c>
      <c r="D6019">
        <v>66</v>
      </c>
      <c r="E6019" t="s">
        <v>90</v>
      </c>
      <c r="G6019">
        <v>63.856000000000002</v>
      </c>
      <c r="H6019">
        <v>2016</v>
      </c>
      <c r="I6019">
        <v>11</v>
      </c>
      <c r="J6019">
        <v>23</v>
      </c>
      <c r="K6019">
        <v>10</v>
      </c>
      <c r="L6019">
        <v>13</v>
      </c>
      <c r="M6019" t="s">
        <v>900</v>
      </c>
      <c r="N6019" t="s">
        <v>170</v>
      </c>
      <c r="O6019" t="s">
        <v>799</v>
      </c>
      <c r="Q6019" t="s">
        <v>443</v>
      </c>
      <c r="R6019" t="str">
        <f t="shared" si="336"/>
        <v>Weekday</v>
      </c>
      <c r="S6019" s="27">
        <f t="shared" si="337"/>
        <v>42697</v>
      </c>
      <c r="T6019" t="str">
        <f t="shared" si="338"/>
        <v>D</v>
      </c>
      <c r="V6019" t="str">
        <f t="shared" ref="V6019:V6082" si="339">T6019&amp;U6019</f>
        <v>D</v>
      </c>
      <c r="AX6019" s="27"/>
      <c r="AY6019" s="27"/>
    </row>
    <row r="6020" spans="1:51" x14ac:dyDescent="0.25">
      <c r="A6020" t="s">
        <v>391</v>
      </c>
      <c r="B6020" t="s">
        <v>218</v>
      </c>
      <c r="C6020">
        <v>161095374</v>
      </c>
      <c r="D6020">
        <v>66</v>
      </c>
      <c r="E6020" t="s">
        <v>90</v>
      </c>
      <c r="G6020">
        <v>63.856000000000002</v>
      </c>
      <c r="H6020">
        <v>2016</v>
      </c>
      <c r="I6020">
        <v>4</v>
      </c>
      <c r="J6020">
        <v>4</v>
      </c>
      <c r="K6020">
        <v>11</v>
      </c>
      <c r="L6020">
        <v>55</v>
      </c>
      <c r="M6020" t="s">
        <v>900</v>
      </c>
      <c r="N6020" t="s">
        <v>860</v>
      </c>
      <c r="O6020" t="s">
        <v>799</v>
      </c>
      <c r="Q6020" t="s">
        <v>443</v>
      </c>
      <c r="R6020" t="str">
        <f t="shared" si="336"/>
        <v>Weekday</v>
      </c>
      <c r="S6020" s="27">
        <f t="shared" si="337"/>
        <v>42464</v>
      </c>
      <c r="T6020" t="str">
        <f t="shared" si="338"/>
        <v>D</v>
      </c>
      <c r="V6020" t="str">
        <f t="shared" si="339"/>
        <v>D</v>
      </c>
      <c r="AE6020" s="27"/>
      <c r="AG6020" s="27"/>
      <c r="AX6020" s="27"/>
      <c r="AY6020" s="27"/>
    </row>
    <row r="6021" spans="1:51" x14ac:dyDescent="0.25">
      <c r="A6021" t="s">
        <v>391</v>
      </c>
      <c r="S6021" s="27"/>
      <c r="V6021" t="str">
        <f t="shared" si="339"/>
        <v/>
      </c>
      <c r="AX6021" s="27"/>
      <c r="AY6021" s="27"/>
    </row>
    <row r="6022" spans="1:51" x14ac:dyDescent="0.25">
      <c r="A6022" t="s">
        <v>391</v>
      </c>
      <c r="B6022" t="s">
        <v>218</v>
      </c>
      <c r="C6022">
        <v>132015121</v>
      </c>
      <c r="D6022">
        <v>66</v>
      </c>
      <c r="E6022" t="s">
        <v>90</v>
      </c>
      <c r="G6022">
        <v>63.869</v>
      </c>
      <c r="H6022">
        <v>2013</v>
      </c>
      <c r="I6022">
        <v>7</v>
      </c>
      <c r="J6022">
        <v>16</v>
      </c>
      <c r="K6022">
        <v>23</v>
      </c>
      <c r="L6022">
        <v>19</v>
      </c>
      <c r="M6022" t="s">
        <v>900</v>
      </c>
      <c r="N6022" t="s">
        <v>860</v>
      </c>
      <c r="O6022" t="s">
        <v>799</v>
      </c>
      <c r="Q6022" t="s">
        <v>443</v>
      </c>
      <c r="R6022" t="str">
        <f t="shared" si="336"/>
        <v>Weekday</v>
      </c>
      <c r="S6022" s="27">
        <f t="shared" si="337"/>
        <v>41471</v>
      </c>
      <c r="T6022" t="str">
        <f t="shared" si="338"/>
        <v>S</v>
      </c>
      <c r="V6022" t="str">
        <f t="shared" si="339"/>
        <v>S</v>
      </c>
      <c r="AE6022" s="27"/>
      <c r="AG6022" s="27"/>
      <c r="AX6022" s="27"/>
      <c r="AY6022" s="27"/>
    </row>
    <row r="6023" spans="1:51" x14ac:dyDescent="0.25">
      <c r="A6023" t="s">
        <v>391</v>
      </c>
      <c r="S6023" s="27"/>
      <c r="V6023" t="str">
        <f t="shared" si="339"/>
        <v/>
      </c>
      <c r="AX6023" s="27"/>
      <c r="AY6023" s="27"/>
    </row>
    <row r="6024" spans="1:51" x14ac:dyDescent="0.25">
      <c r="A6024" t="s">
        <v>391</v>
      </c>
      <c r="B6024" t="s">
        <v>218</v>
      </c>
      <c r="C6024">
        <v>151185157</v>
      </c>
      <c r="D6024">
        <v>66</v>
      </c>
      <c r="E6024" t="s">
        <v>90</v>
      </c>
      <c r="G6024">
        <v>63.875999999999998</v>
      </c>
      <c r="H6024">
        <v>2015</v>
      </c>
      <c r="I6024">
        <v>4</v>
      </c>
      <c r="J6024">
        <v>28</v>
      </c>
      <c r="K6024">
        <v>10</v>
      </c>
      <c r="L6024">
        <v>7</v>
      </c>
      <c r="M6024" t="s">
        <v>900</v>
      </c>
      <c r="N6024" t="s">
        <v>171</v>
      </c>
      <c r="O6024" t="s">
        <v>799</v>
      </c>
      <c r="Q6024" t="s">
        <v>443</v>
      </c>
      <c r="R6024" t="str">
        <f t="shared" si="336"/>
        <v>Weekday</v>
      </c>
      <c r="S6024" s="27">
        <f t="shared" si="337"/>
        <v>42122</v>
      </c>
      <c r="T6024" t="str">
        <f t="shared" si="338"/>
        <v>S</v>
      </c>
      <c r="V6024" t="str">
        <f t="shared" si="339"/>
        <v>S</v>
      </c>
      <c r="AE6024" s="27"/>
      <c r="AG6024" s="27"/>
      <c r="AX6024" s="27"/>
      <c r="AY6024" s="27"/>
    </row>
    <row r="6025" spans="1:51" x14ac:dyDescent="0.25">
      <c r="A6025" t="s">
        <v>391</v>
      </c>
      <c r="S6025" s="27"/>
      <c r="V6025" t="str">
        <f t="shared" si="339"/>
        <v/>
      </c>
      <c r="AE6025" s="27"/>
      <c r="AG6025" s="27"/>
      <c r="AX6025" s="27"/>
      <c r="AY6025" s="27"/>
    </row>
    <row r="6026" spans="1:51" x14ac:dyDescent="0.25">
      <c r="A6026" t="s">
        <v>391</v>
      </c>
      <c r="S6026" s="27"/>
      <c r="V6026" t="str">
        <f t="shared" si="339"/>
        <v/>
      </c>
      <c r="AE6026" s="27"/>
      <c r="AG6026" s="27"/>
      <c r="AX6026" s="27"/>
      <c r="AY6026" s="27"/>
    </row>
    <row r="6027" spans="1:51" x14ac:dyDescent="0.25">
      <c r="A6027" t="s">
        <v>391</v>
      </c>
      <c r="B6027" t="s">
        <v>218</v>
      </c>
      <c r="C6027">
        <v>160085043</v>
      </c>
      <c r="D6027">
        <v>66</v>
      </c>
      <c r="E6027" t="s">
        <v>90</v>
      </c>
      <c r="G6027">
        <v>63.889000000000003</v>
      </c>
      <c r="H6027">
        <v>2016</v>
      </c>
      <c r="I6027">
        <v>1</v>
      </c>
      <c r="J6027">
        <v>7</v>
      </c>
      <c r="K6027">
        <v>9</v>
      </c>
      <c r="L6027">
        <v>20</v>
      </c>
      <c r="M6027" t="s">
        <v>900</v>
      </c>
      <c r="N6027" t="s">
        <v>860</v>
      </c>
      <c r="O6027" t="s">
        <v>799</v>
      </c>
      <c r="Q6027" t="s">
        <v>443</v>
      </c>
      <c r="R6027" t="str">
        <f t="shared" si="336"/>
        <v>Weekday</v>
      </c>
      <c r="S6027" s="27">
        <f t="shared" si="337"/>
        <v>42376</v>
      </c>
      <c r="T6027" t="str">
        <f t="shared" si="338"/>
        <v>D</v>
      </c>
      <c r="V6027" t="str">
        <f t="shared" si="339"/>
        <v>D</v>
      </c>
      <c r="AE6027" s="27"/>
      <c r="AG6027" s="27"/>
      <c r="AX6027" s="27"/>
      <c r="AY6027" s="27"/>
    </row>
    <row r="6028" spans="1:51" x14ac:dyDescent="0.25">
      <c r="A6028" t="s">
        <v>391</v>
      </c>
      <c r="S6028" s="27"/>
      <c r="V6028" t="str">
        <f t="shared" si="339"/>
        <v/>
      </c>
      <c r="AX6028" s="27"/>
      <c r="AY6028" s="27"/>
    </row>
    <row r="6029" spans="1:51" x14ac:dyDescent="0.25">
      <c r="A6029" t="s">
        <v>391</v>
      </c>
      <c r="B6029" t="s">
        <v>218</v>
      </c>
      <c r="C6029">
        <v>161935130</v>
      </c>
      <c r="D6029">
        <v>66</v>
      </c>
      <c r="E6029" t="s">
        <v>90</v>
      </c>
      <c r="G6029">
        <v>63.895000000000003</v>
      </c>
      <c r="H6029">
        <v>2016</v>
      </c>
      <c r="I6029">
        <v>7</v>
      </c>
      <c r="J6029">
        <v>11</v>
      </c>
      <c r="K6029">
        <v>8</v>
      </c>
      <c r="L6029">
        <v>50</v>
      </c>
      <c r="M6029" t="s">
        <v>900</v>
      </c>
      <c r="N6029" t="s">
        <v>860</v>
      </c>
      <c r="O6029" t="s">
        <v>799</v>
      </c>
      <c r="Q6029" t="s">
        <v>443</v>
      </c>
      <c r="R6029" t="str">
        <f t="shared" si="336"/>
        <v>Weekday</v>
      </c>
      <c r="S6029" s="27">
        <f t="shared" si="337"/>
        <v>42562</v>
      </c>
      <c r="T6029" t="str">
        <f t="shared" si="338"/>
        <v>D</v>
      </c>
      <c r="V6029" t="str">
        <f t="shared" si="339"/>
        <v>D</v>
      </c>
      <c r="AE6029" s="27"/>
      <c r="AG6029" s="27"/>
      <c r="AX6029" s="27"/>
      <c r="AY6029" s="27"/>
    </row>
    <row r="6030" spans="1:51" x14ac:dyDescent="0.25">
      <c r="A6030" t="s">
        <v>391</v>
      </c>
      <c r="B6030" t="s">
        <v>218</v>
      </c>
      <c r="C6030">
        <v>141525210</v>
      </c>
      <c r="D6030">
        <v>66</v>
      </c>
      <c r="E6030" t="s">
        <v>90</v>
      </c>
      <c r="G6030">
        <v>63.896999999999998</v>
      </c>
      <c r="H6030">
        <v>2014</v>
      </c>
      <c r="I6030">
        <v>5</v>
      </c>
      <c r="J6030">
        <v>26</v>
      </c>
      <c r="K6030">
        <v>14</v>
      </c>
      <c r="L6030">
        <v>0</v>
      </c>
      <c r="M6030" t="s">
        <v>900</v>
      </c>
      <c r="N6030" t="s">
        <v>860</v>
      </c>
      <c r="O6030" t="s">
        <v>799</v>
      </c>
      <c r="Q6030" t="s">
        <v>443</v>
      </c>
      <c r="R6030" t="str">
        <f t="shared" si="336"/>
        <v>Weekday</v>
      </c>
      <c r="S6030" s="27">
        <f t="shared" si="337"/>
        <v>41785</v>
      </c>
      <c r="T6030" t="str">
        <f t="shared" si="338"/>
        <v>S</v>
      </c>
      <c r="V6030" t="str">
        <f t="shared" si="339"/>
        <v>S</v>
      </c>
      <c r="AE6030" s="27"/>
      <c r="AG6030" s="27"/>
      <c r="AX6030" s="27"/>
      <c r="AY6030" s="27"/>
    </row>
    <row r="6031" spans="1:51" x14ac:dyDescent="0.25">
      <c r="A6031" t="s">
        <v>391</v>
      </c>
      <c r="B6031" t="s">
        <v>218</v>
      </c>
      <c r="C6031">
        <v>161795008</v>
      </c>
      <c r="D6031">
        <v>66</v>
      </c>
      <c r="E6031" t="s">
        <v>90</v>
      </c>
      <c r="G6031">
        <v>63.896999999999998</v>
      </c>
      <c r="H6031">
        <v>2016</v>
      </c>
      <c r="I6031">
        <v>6</v>
      </c>
      <c r="J6031">
        <v>24</v>
      </c>
      <c r="K6031">
        <v>2</v>
      </c>
      <c r="L6031">
        <v>45</v>
      </c>
      <c r="M6031" t="s">
        <v>900</v>
      </c>
      <c r="N6031" t="s">
        <v>171</v>
      </c>
      <c r="O6031" t="s">
        <v>799</v>
      </c>
      <c r="Q6031" t="s">
        <v>443</v>
      </c>
      <c r="R6031" t="str">
        <f t="shared" si="336"/>
        <v>Weekday</v>
      </c>
      <c r="S6031" s="27">
        <f t="shared" si="337"/>
        <v>42545</v>
      </c>
      <c r="T6031" t="str">
        <f t="shared" si="338"/>
        <v>D</v>
      </c>
      <c r="V6031" t="str">
        <f t="shared" si="339"/>
        <v>D</v>
      </c>
      <c r="AX6031" s="27"/>
      <c r="AY6031" s="27"/>
    </row>
    <row r="6032" spans="1:51" x14ac:dyDescent="0.25">
      <c r="A6032" t="s">
        <v>391</v>
      </c>
      <c r="B6032" t="s">
        <v>218</v>
      </c>
      <c r="C6032">
        <v>150566045</v>
      </c>
      <c r="D6032">
        <v>66</v>
      </c>
      <c r="E6032" t="s">
        <v>90</v>
      </c>
      <c r="G6032">
        <v>63.9</v>
      </c>
      <c r="H6032">
        <v>2015</v>
      </c>
      <c r="I6032">
        <v>2</v>
      </c>
      <c r="J6032">
        <v>17</v>
      </c>
      <c r="K6032">
        <v>3</v>
      </c>
      <c r="L6032">
        <v>6</v>
      </c>
      <c r="M6032" t="s">
        <v>899</v>
      </c>
      <c r="N6032" t="s">
        <v>860</v>
      </c>
      <c r="O6032" t="s">
        <v>799</v>
      </c>
      <c r="Q6032" t="s">
        <v>443</v>
      </c>
      <c r="R6032" t="str">
        <f t="shared" si="336"/>
        <v>Weekday</v>
      </c>
      <c r="S6032" s="27">
        <f t="shared" si="337"/>
        <v>42052</v>
      </c>
      <c r="T6032" t="str">
        <f t="shared" si="338"/>
        <v>S</v>
      </c>
      <c r="V6032" t="str">
        <f t="shared" si="339"/>
        <v>S</v>
      </c>
      <c r="AE6032" s="27"/>
      <c r="AG6032" s="27"/>
      <c r="AX6032" s="27"/>
      <c r="AY6032" s="27"/>
    </row>
    <row r="6033" spans="1:51" x14ac:dyDescent="0.25">
      <c r="A6033" t="s">
        <v>391</v>
      </c>
      <c r="B6033" t="s">
        <v>218</v>
      </c>
      <c r="C6033">
        <v>171925320</v>
      </c>
      <c r="D6033">
        <v>66</v>
      </c>
      <c r="E6033" t="s">
        <v>90</v>
      </c>
      <c r="G6033">
        <v>63.901000000000003</v>
      </c>
      <c r="H6033">
        <v>2017</v>
      </c>
      <c r="I6033">
        <v>7</v>
      </c>
      <c r="J6033">
        <v>6</v>
      </c>
      <c r="K6033">
        <v>11</v>
      </c>
      <c r="L6033">
        <v>5</v>
      </c>
      <c r="M6033" t="s">
        <v>900</v>
      </c>
      <c r="N6033" t="s">
        <v>860</v>
      </c>
      <c r="O6033" t="s">
        <v>799</v>
      </c>
      <c r="Q6033" t="s">
        <v>443</v>
      </c>
      <c r="R6033" t="str">
        <f t="shared" si="336"/>
        <v>Weekday</v>
      </c>
      <c r="S6033" s="27">
        <f t="shared" si="337"/>
        <v>42922</v>
      </c>
      <c r="T6033" t="str">
        <f t="shared" si="338"/>
        <v>D</v>
      </c>
      <c r="V6033" t="str">
        <f t="shared" si="339"/>
        <v>D</v>
      </c>
      <c r="AE6033" s="27"/>
      <c r="AG6033" s="27"/>
      <c r="AX6033" s="27"/>
      <c r="AY6033" s="27"/>
    </row>
    <row r="6034" spans="1:51" x14ac:dyDescent="0.25">
      <c r="A6034" t="s">
        <v>391</v>
      </c>
      <c r="S6034" s="27"/>
      <c r="V6034" t="str">
        <f t="shared" si="339"/>
        <v/>
      </c>
      <c r="AX6034" s="27"/>
      <c r="AY6034" s="27"/>
    </row>
    <row r="6035" spans="1:51" x14ac:dyDescent="0.25">
      <c r="A6035" t="s">
        <v>391</v>
      </c>
      <c r="B6035" t="s">
        <v>218</v>
      </c>
      <c r="C6035">
        <v>170115079</v>
      </c>
      <c r="D6035">
        <v>66</v>
      </c>
      <c r="E6035" t="s">
        <v>90</v>
      </c>
      <c r="G6035">
        <v>63.901000000000003</v>
      </c>
      <c r="H6035">
        <v>2017</v>
      </c>
      <c r="I6035">
        <v>1</v>
      </c>
      <c r="J6035">
        <v>8</v>
      </c>
      <c r="K6035">
        <v>14</v>
      </c>
      <c r="L6035">
        <v>30</v>
      </c>
      <c r="M6035" t="s">
        <v>900</v>
      </c>
      <c r="N6035" t="s">
        <v>860</v>
      </c>
      <c r="O6035" t="s">
        <v>799</v>
      </c>
      <c r="Q6035" t="s">
        <v>443</v>
      </c>
      <c r="R6035" t="str">
        <f t="shared" si="336"/>
        <v>Weekend</v>
      </c>
      <c r="S6035" s="27">
        <f t="shared" si="337"/>
        <v>42743</v>
      </c>
      <c r="T6035" t="str">
        <f t="shared" si="338"/>
        <v>D</v>
      </c>
      <c r="V6035" t="str">
        <f t="shared" si="339"/>
        <v>D</v>
      </c>
      <c r="AE6035" s="27"/>
      <c r="AG6035" s="27"/>
      <c r="AX6035" s="27"/>
      <c r="AY6035" s="27"/>
    </row>
    <row r="6036" spans="1:51" x14ac:dyDescent="0.25">
      <c r="A6036" t="s">
        <v>391</v>
      </c>
      <c r="B6036" t="s">
        <v>218</v>
      </c>
      <c r="C6036">
        <v>151555238</v>
      </c>
      <c r="D6036">
        <v>66</v>
      </c>
      <c r="E6036" t="s">
        <v>90</v>
      </c>
      <c r="G6036">
        <v>63.905999999999999</v>
      </c>
      <c r="H6036">
        <v>2015</v>
      </c>
      <c r="I6036">
        <v>6</v>
      </c>
      <c r="J6036">
        <v>4</v>
      </c>
      <c r="K6036">
        <v>8</v>
      </c>
      <c r="L6036">
        <v>23</v>
      </c>
      <c r="M6036" t="s">
        <v>900</v>
      </c>
      <c r="N6036" t="s">
        <v>860</v>
      </c>
      <c r="O6036" t="s">
        <v>799</v>
      </c>
      <c r="R6036" t="str">
        <f t="shared" si="336"/>
        <v>Weekday</v>
      </c>
      <c r="S6036" s="27">
        <f t="shared" si="337"/>
        <v>42159</v>
      </c>
      <c r="T6036" t="str">
        <f t="shared" si="338"/>
        <v>S</v>
      </c>
      <c r="V6036" t="str">
        <f t="shared" si="339"/>
        <v>S</v>
      </c>
      <c r="AE6036" s="27"/>
      <c r="AG6036" s="27"/>
      <c r="AX6036" s="27"/>
      <c r="AY6036" s="27"/>
    </row>
    <row r="6037" spans="1:51" x14ac:dyDescent="0.25">
      <c r="A6037" t="s">
        <v>391</v>
      </c>
      <c r="B6037" t="s">
        <v>218</v>
      </c>
      <c r="C6037">
        <v>161365065</v>
      </c>
      <c r="D6037">
        <v>66</v>
      </c>
      <c r="E6037" t="s">
        <v>90</v>
      </c>
      <c r="G6037">
        <v>63.91</v>
      </c>
      <c r="H6037">
        <v>2016</v>
      </c>
      <c r="I6037">
        <v>5</v>
      </c>
      <c r="J6037">
        <v>14</v>
      </c>
      <c r="K6037">
        <v>12</v>
      </c>
      <c r="L6037">
        <v>3</v>
      </c>
      <c r="M6037" t="s">
        <v>900</v>
      </c>
      <c r="N6037" t="s">
        <v>171</v>
      </c>
      <c r="O6037" t="s">
        <v>799</v>
      </c>
      <c r="R6037" t="str">
        <f t="shared" si="336"/>
        <v>Weekend</v>
      </c>
      <c r="S6037" s="27">
        <f t="shared" si="337"/>
        <v>42504</v>
      </c>
      <c r="T6037" t="str">
        <f t="shared" si="338"/>
        <v>D</v>
      </c>
      <c r="V6037" t="str">
        <f t="shared" si="339"/>
        <v>D</v>
      </c>
      <c r="AE6037" s="27"/>
      <c r="AG6037" s="27"/>
      <c r="AX6037" s="27"/>
      <c r="AY6037" s="27"/>
    </row>
    <row r="6038" spans="1:51" x14ac:dyDescent="0.25">
      <c r="A6038" t="s">
        <v>391</v>
      </c>
      <c r="B6038" t="s">
        <v>218</v>
      </c>
      <c r="C6038">
        <v>142745121</v>
      </c>
      <c r="D6038">
        <v>66</v>
      </c>
      <c r="E6038" t="s">
        <v>90</v>
      </c>
      <c r="G6038">
        <v>63.917999999999999</v>
      </c>
      <c r="H6038">
        <v>2014</v>
      </c>
      <c r="I6038">
        <v>9</v>
      </c>
      <c r="J6038">
        <v>30</v>
      </c>
      <c r="K6038">
        <v>9</v>
      </c>
      <c r="L6038">
        <v>8</v>
      </c>
      <c r="M6038" t="s">
        <v>900</v>
      </c>
      <c r="N6038" t="s">
        <v>860</v>
      </c>
      <c r="O6038" t="s">
        <v>799</v>
      </c>
      <c r="R6038" t="str">
        <f t="shared" si="336"/>
        <v>Weekday</v>
      </c>
      <c r="S6038" s="27">
        <f t="shared" si="337"/>
        <v>41912</v>
      </c>
      <c r="T6038" t="str">
        <f t="shared" si="338"/>
        <v>S</v>
      </c>
      <c r="V6038" t="str">
        <f t="shared" si="339"/>
        <v>S</v>
      </c>
      <c r="AX6038" s="27"/>
      <c r="AY6038" s="27"/>
    </row>
    <row r="6039" spans="1:51" x14ac:dyDescent="0.25">
      <c r="A6039" t="s">
        <v>391</v>
      </c>
      <c r="B6039" t="s">
        <v>218</v>
      </c>
      <c r="C6039">
        <v>142375072</v>
      </c>
      <c r="D6039">
        <v>66</v>
      </c>
      <c r="E6039" t="s">
        <v>90</v>
      </c>
      <c r="G6039">
        <v>63.920999999999999</v>
      </c>
      <c r="H6039">
        <v>2014</v>
      </c>
      <c r="I6039">
        <v>8</v>
      </c>
      <c r="J6039">
        <v>25</v>
      </c>
      <c r="K6039">
        <v>6</v>
      </c>
      <c r="L6039">
        <v>10</v>
      </c>
      <c r="M6039" t="s">
        <v>900</v>
      </c>
      <c r="N6039" t="s">
        <v>860</v>
      </c>
      <c r="O6039" t="s">
        <v>799</v>
      </c>
      <c r="R6039" t="str">
        <f t="shared" si="336"/>
        <v>Weekday</v>
      </c>
      <c r="S6039" s="27">
        <f t="shared" si="337"/>
        <v>41876</v>
      </c>
      <c r="T6039" t="str">
        <f t="shared" si="338"/>
        <v>S</v>
      </c>
      <c r="V6039" t="str">
        <f t="shared" si="339"/>
        <v>S</v>
      </c>
      <c r="AE6039" s="27"/>
      <c r="AG6039" s="27"/>
      <c r="AX6039" s="27"/>
      <c r="AY6039" s="27"/>
    </row>
    <row r="6040" spans="1:51" x14ac:dyDescent="0.25">
      <c r="A6040" t="s">
        <v>391</v>
      </c>
      <c r="B6040" t="s">
        <v>218</v>
      </c>
      <c r="C6040">
        <v>172275026</v>
      </c>
      <c r="D6040">
        <v>66</v>
      </c>
      <c r="E6040" t="s">
        <v>90</v>
      </c>
      <c r="G6040">
        <v>63.923000000000002</v>
      </c>
      <c r="H6040">
        <v>2017</v>
      </c>
      <c r="I6040">
        <v>8</v>
      </c>
      <c r="J6040">
        <v>13</v>
      </c>
      <c r="K6040">
        <v>23</v>
      </c>
      <c r="L6040">
        <v>40</v>
      </c>
      <c r="M6040" t="s">
        <v>900</v>
      </c>
      <c r="N6040" t="s">
        <v>860</v>
      </c>
      <c r="O6040" t="s">
        <v>799</v>
      </c>
      <c r="R6040" t="str">
        <f t="shared" si="336"/>
        <v>Weekend</v>
      </c>
      <c r="S6040" s="27">
        <f t="shared" si="337"/>
        <v>42960</v>
      </c>
      <c r="T6040" t="str">
        <f t="shared" si="338"/>
        <v>D</v>
      </c>
      <c r="V6040" t="str">
        <f t="shared" si="339"/>
        <v>D</v>
      </c>
      <c r="AE6040" s="27"/>
      <c r="AG6040" s="27"/>
      <c r="AX6040" s="27"/>
      <c r="AY6040" s="27"/>
    </row>
    <row r="6041" spans="1:51" x14ac:dyDescent="0.25">
      <c r="A6041" t="s">
        <v>391</v>
      </c>
      <c r="S6041" s="27"/>
      <c r="V6041" t="str">
        <f t="shared" si="339"/>
        <v/>
      </c>
    </row>
    <row r="6042" spans="1:51" x14ac:dyDescent="0.25">
      <c r="A6042" t="s">
        <v>391</v>
      </c>
      <c r="B6042" t="s">
        <v>218</v>
      </c>
      <c r="C6042">
        <v>132145080</v>
      </c>
      <c r="D6042">
        <v>66</v>
      </c>
      <c r="E6042" t="s">
        <v>90</v>
      </c>
      <c r="G6042">
        <v>63.777000000000001</v>
      </c>
      <c r="H6042">
        <v>2013</v>
      </c>
      <c r="I6042">
        <v>8</v>
      </c>
      <c r="J6042">
        <v>2</v>
      </c>
      <c r="K6042">
        <v>7</v>
      </c>
      <c r="L6042">
        <v>34</v>
      </c>
      <c r="M6042" t="s">
        <v>900</v>
      </c>
      <c r="N6042" t="s">
        <v>404</v>
      </c>
      <c r="O6042" t="s">
        <v>799</v>
      </c>
      <c r="Q6042" t="s">
        <v>441</v>
      </c>
      <c r="R6042" t="str">
        <f t="shared" si="336"/>
        <v>Weekday</v>
      </c>
      <c r="S6042" s="27">
        <f t="shared" si="337"/>
        <v>41488</v>
      </c>
      <c r="T6042" t="str">
        <f t="shared" si="338"/>
        <v>S</v>
      </c>
      <c r="V6042" t="str">
        <f t="shared" si="339"/>
        <v>S</v>
      </c>
      <c r="AE6042" s="27"/>
      <c r="AG6042" s="27"/>
      <c r="AX6042" s="27"/>
      <c r="AY6042" s="27"/>
    </row>
    <row r="6043" spans="1:51" x14ac:dyDescent="0.25">
      <c r="A6043" t="s">
        <v>391</v>
      </c>
      <c r="B6043" t="s">
        <v>218</v>
      </c>
      <c r="C6043">
        <v>130175245</v>
      </c>
      <c r="D6043">
        <v>66</v>
      </c>
      <c r="E6043" t="s">
        <v>90</v>
      </c>
      <c r="G6043">
        <v>63.93</v>
      </c>
      <c r="H6043">
        <v>2013</v>
      </c>
      <c r="I6043">
        <v>1</v>
      </c>
      <c r="J6043">
        <v>15</v>
      </c>
      <c r="K6043">
        <v>14</v>
      </c>
      <c r="L6043">
        <v>53</v>
      </c>
      <c r="M6043" t="s">
        <v>900</v>
      </c>
      <c r="N6043" t="s">
        <v>860</v>
      </c>
      <c r="O6043" t="s">
        <v>799</v>
      </c>
      <c r="R6043" t="str">
        <f t="shared" si="336"/>
        <v>Weekday</v>
      </c>
      <c r="S6043" s="27">
        <f t="shared" si="337"/>
        <v>41289</v>
      </c>
      <c r="T6043" t="str">
        <f t="shared" si="338"/>
        <v>S</v>
      </c>
      <c r="V6043" t="str">
        <f t="shared" si="339"/>
        <v>S</v>
      </c>
    </row>
    <row r="6044" spans="1:51" x14ac:dyDescent="0.25">
      <c r="A6044" t="s">
        <v>391</v>
      </c>
      <c r="S6044" s="27"/>
      <c r="V6044" t="str">
        <f t="shared" si="339"/>
        <v/>
      </c>
      <c r="AX6044" s="27"/>
      <c r="AY6044" s="27"/>
    </row>
    <row r="6045" spans="1:51" x14ac:dyDescent="0.25">
      <c r="A6045" t="s">
        <v>391</v>
      </c>
      <c r="B6045" t="s">
        <v>218</v>
      </c>
      <c r="C6045">
        <v>153635052</v>
      </c>
      <c r="D6045">
        <v>66</v>
      </c>
      <c r="E6045" t="s">
        <v>90</v>
      </c>
      <c r="G6045">
        <v>63.935000000000002</v>
      </c>
      <c r="H6045">
        <v>2015</v>
      </c>
      <c r="I6045">
        <v>12</v>
      </c>
      <c r="J6045">
        <v>26</v>
      </c>
      <c r="K6045">
        <v>13</v>
      </c>
      <c r="L6045">
        <v>40</v>
      </c>
      <c r="M6045" t="s">
        <v>900</v>
      </c>
      <c r="N6045" t="s">
        <v>860</v>
      </c>
      <c r="O6045" t="s">
        <v>799</v>
      </c>
      <c r="R6045" t="str">
        <f t="shared" si="336"/>
        <v>Weekend</v>
      </c>
      <c r="S6045" s="27">
        <f t="shared" si="337"/>
        <v>42364</v>
      </c>
      <c r="T6045" t="str">
        <f t="shared" si="338"/>
        <v>D</v>
      </c>
      <c r="V6045" t="str">
        <f t="shared" si="339"/>
        <v>D</v>
      </c>
      <c r="AX6045" s="27"/>
      <c r="AY6045" s="27"/>
    </row>
    <row r="6046" spans="1:51" x14ac:dyDescent="0.25">
      <c r="A6046" t="s">
        <v>391</v>
      </c>
      <c r="B6046" t="s">
        <v>218</v>
      </c>
      <c r="C6046">
        <v>132805190</v>
      </c>
      <c r="D6046">
        <v>66</v>
      </c>
      <c r="E6046" t="s">
        <v>90</v>
      </c>
      <c r="G6046">
        <v>63.936</v>
      </c>
      <c r="H6046">
        <v>2013</v>
      </c>
      <c r="I6046">
        <v>10</v>
      </c>
      <c r="J6046">
        <v>7</v>
      </c>
      <c r="K6046">
        <v>11</v>
      </c>
      <c r="L6046">
        <v>38</v>
      </c>
      <c r="M6046" t="s">
        <v>900</v>
      </c>
      <c r="N6046" t="s">
        <v>404</v>
      </c>
      <c r="O6046" t="s">
        <v>799</v>
      </c>
      <c r="R6046" t="str">
        <f t="shared" si="336"/>
        <v>Weekday</v>
      </c>
      <c r="S6046" s="27">
        <f t="shared" si="337"/>
        <v>41554</v>
      </c>
      <c r="T6046" t="str">
        <f t="shared" si="338"/>
        <v>S</v>
      </c>
      <c r="V6046" t="str">
        <f t="shared" si="339"/>
        <v>S</v>
      </c>
      <c r="AE6046" s="27"/>
      <c r="AG6046" s="27"/>
      <c r="AX6046" s="27"/>
      <c r="AY6046" s="27"/>
    </row>
    <row r="6047" spans="1:51" x14ac:dyDescent="0.25">
      <c r="A6047" t="s">
        <v>391</v>
      </c>
      <c r="B6047" t="s">
        <v>218</v>
      </c>
      <c r="C6047">
        <v>171905199</v>
      </c>
      <c r="D6047">
        <v>66</v>
      </c>
      <c r="E6047" t="s">
        <v>90</v>
      </c>
      <c r="G6047">
        <v>63.938000000000002</v>
      </c>
      <c r="H6047">
        <v>2017</v>
      </c>
      <c r="I6047">
        <v>7</v>
      </c>
      <c r="J6047">
        <v>9</v>
      </c>
      <c r="K6047">
        <v>14</v>
      </c>
      <c r="L6047">
        <v>1</v>
      </c>
      <c r="M6047" t="s">
        <v>900</v>
      </c>
      <c r="N6047" t="s">
        <v>860</v>
      </c>
      <c r="O6047" t="s">
        <v>799</v>
      </c>
      <c r="R6047" t="str">
        <f t="shared" si="336"/>
        <v>Weekend</v>
      </c>
      <c r="S6047" s="27">
        <f t="shared" si="337"/>
        <v>42925</v>
      </c>
      <c r="T6047" t="str">
        <f t="shared" si="338"/>
        <v>D</v>
      </c>
      <c r="V6047" t="str">
        <f t="shared" si="339"/>
        <v>D</v>
      </c>
      <c r="AE6047" s="27"/>
      <c r="AG6047" s="27"/>
      <c r="AX6047" s="27"/>
      <c r="AY6047" s="27"/>
    </row>
    <row r="6048" spans="1:51" x14ac:dyDescent="0.25">
      <c r="A6048" t="s">
        <v>391</v>
      </c>
      <c r="B6048" t="s">
        <v>218</v>
      </c>
      <c r="C6048">
        <v>142965146</v>
      </c>
      <c r="D6048">
        <v>66</v>
      </c>
      <c r="E6048" t="s">
        <v>90</v>
      </c>
      <c r="G6048">
        <v>63.94</v>
      </c>
      <c r="H6048">
        <v>2014</v>
      </c>
      <c r="I6048">
        <v>10</v>
      </c>
      <c r="J6048">
        <v>23</v>
      </c>
      <c r="K6048">
        <v>9</v>
      </c>
      <c r="L6048">
        <v>56</v>
      </c>
      <c r="M6048" t="s">
        <v>900</v>
      </c>
      <c r="N6048" t="s">
        <v>860</v>
      </c>
      <c r="O6048" t="s">
        <v>799</v>
      </c>
      <c r="R6048" t="str">
        <f t="shared" si="336"/>
        <v>Weekday</v>
      </c>
      <c r="S6048" s="27">
        <f t="shared" si="337"/>
        <v>41935</v>
      </c>
      <c r="T6048" t="str">
        <f t="shared" si="338"/>
        <v>S</v>
      </c>
      <c r="V6048" t="str">
        <f t="shared" si="339"/>
        <v>S</v>
      </c>
      <c r="AE6048" s="27"/>
      <c r="AG6048" s="27"/>
      <c r="AX6048" s="27"/>
      <c r="AY6048" s="27"/>
    </row>
    <row r="6049" spans="1:51" x14ac:dyDescent="0.25">
      <c r="A6049" t="s">
        <v>391</v>
      </c>
      <c r="B6049" t="s">
        <v>218</v>
      </c>
      <c r="C6049">
        <v>163215394</v>
      </c>
      <c r="D6049">
        <v>66</v>
      </c>
      <c r="E6049" t="s">
        <v>90</v>
      </c>
      <c r="G6049">
        <v>63.94</v>
      </c>
      <c r="H6049">
        <v>2016</v>
      </c>
      <c r="I6049">
        <v>11</v>
      </c>
      <c r="J6049">
        <v>16</v>
      </c>
      <c r="K6049">
        <v>7</v>
      </c>
      <c r="L6049">
        <v>57</v>
      </c>
      <c r="M6049" t="s">
        <v>900</v>
      </c>
      <c r="N6049" t="s">
        <v>860</v>
      </c>
      <c r="O6049" t="s">
        <v>799</v>
      </c>
      <c r="R6049" t="str">
        <f t="shared" si="336"/>
        <v>Weekday</v>
      </c>
      <c r="S6049" s="27">
        <f t="shared" si="337"/>
        <v>42690</v>
      </c>
      <c r="T6049" t="str">
        <f t="shared" si="338"/>
        <v>D</v>
      </c>
      <c r="V6049" t="str">
        <f t="shared" si="339"/>
        <v>D</v>
      </c>
      <c r="AE6049" s="27"/>
      <c r="AG6049" s="27"/>
      <c r="AX6049" s="27"/>
      <c r="AY6049" s="27"/>
    </row>
    <row r="6050" spans="1:51" x14ac:dyDescent="0.25">
      <c r="A6050" t="s">
        <v>391</v>
      </c>
      <c r="B6050" t="s">
        <v>218</v>
      </c>
      <c r="C6050">
        <v>153065450</v>
      </c>
      <c r="D6050">
        <v>66</v>
      </c>
      <c r="E6050" t="s">
        <v>90</v>
      </c>
      <c r="G6050">
        <v>63.939</v>
      </c>
      <c r="H6050">
        <v>2015</v>
      </c>
      <c r="I6050">
        <v>11</v>
      </c>
      <c r="J6050">
        <v>2</v>
      </c>
      <c r="K6050">
        <v>18</v>
      </c>
      <c r="L6050">
        <v>48</v>
      </c>
      <c r="M6050" t="s">
        <v>900</v>
      </c>
      <c r="N6050" t="s">
        <v>860</v>
      </c>
      <c r="O6050" t="s">
        <v>799</v>
      </c>
      <c r="R6050" t="str">
        <f t="shared" si="336"/>
        <v>Weekday</v>
      </c>
      <c r="S6050" s="27">
        <f t="shared" si="337"/>
        <v>42310</v>
      </c>
      <c r="T6050" t="str">
        <f t="shared" si="338"/>
        <v>D</v>
      </c>
      <c r="V6050" t="str">
        <f t="shared" si="339"/>
        <v>D</v>
      </c>
      <c r="AE6050" s="27"/>
      <c r="AG6050" s="27"/>
      <c r="AX6050" s="27"/>
      <c r="AY6050" s="27"/>
    </row>
    <row r="6051" spans="1:51" x14ac:dyDescent="0.25">
      <c r="A6051" t="s">
        <v>391</v>
      </c>
      <c r="B6051" t="s">
        <v>218</v>
      </c>
      <c r="C6051">
        <v>171575318</v>
      </c>
      <c r="D6051">
        <v>66</v>
      </c>
      <c r="E6051" t="s">
        <v>90</v>
      </c>
      <c r="G6051">
        <v>63.942</v>
      </c>
      <c r="H6051">
        <v>2017</v>
      </c>
      <c r="I6051">
        <v>6</v>
      </c>
      <c r="J6051">
        <v>1</v>
      </c>
      <c r="K6051">
        <v>18</v>
      </c>
      <c r="L6051">
        <v>44</v>
      </c>
      <c r="M6051" t="s">
        <v>900</v>
      </c>
      <c r="N6051" t="s">
        <v>860</v>
      </c>
      <c r="O6051" t="s">
        <v>799</v>
      </c>
      <c r="R6051" t="str">
        <f t="shared" si="336"/>
        <v>Weekday</v>
      </c>
      <c r="S6051" s="27">
        <f t="shared" si="337"/>
        <v>42887</v>
      </c>
      <c r="T6051" t="str">
        <f t="shared" si="338"/>
        <v>D</v>
      </c>
      <c r="V6051" t="str">
        <f t="shared" si="339"/>
        <v>D</v>
      </c>
      <c r="AE6051" s="27"/>
      <c r="AG6051" s="27"/>
      <c r="AX6051" s="27"/>
      <c r="AY6051" s="27"/>
    </row>
    <row r="6052" spans="1:51" x14ac:dyDescent="0.25">
      <c r="A6052" t="s">
        <v>391</v>
      </c>
      <c r="B6052" t="s">
        <v>218</v>
      </c>
      <c r="C6052">
        <v>143305156</v>
      </c>
      <c r="D6052">
        <v>66</v>
      </c>
      <c r="E6052" t="s">
        <v>90</v>
      </c>
      <c r="G6052">
        <v>63.942999999999998</v>
      </c>
      <c r="H6052">
        <v>2014</v>
      </c>
      <c r="I6052">
        <v>11</v>
      </c>
      <c r="J6052">
        <v>26</v>
      </c>
      <c r="K6052">
        <v>5</v>
      </c>
      <c r="L6052">
        <v>50</v>
      </c>
      <c r="M6052" t="s">
        <v>900</v>
      </c>
      <c r="N6052" t="s">
        <v>860</v>
      </c>
      <c r="O6052" t="s">
        <v>799</v>
      </c>
      <c r="R6052" t="str">
        <f t="shared" si="336"/>
        <v>Weekday</v>
      </c>
      <c r="S6052" s="27">
        <f t="shared" si="337"/>
        <v>41969</v>
      </c>
      <c r="T6052" t="str">
        <f t="shared" si="338"/>
        <v>S</v>
      </c>
      <c r="V6052" t="str">
        <f t="shared" si="339"/>
        <v>S</v>
      </c>
      <c r="AE6052" s="27"/>
      <c r="AG6052" s="27"/>
      <c r="AX6052" s="27"/>
      <c r="AY6052" s="27"/>
    </row>
    <row r="6053" spans="1:51" x14ac:dyDescent="0.25">
      <c r="A6053" t="s">
        <v>391</v>
      </c>
      <c r="S6053" s="27"/>
      <c r="V6053" t="str">
        <f t="shared" si="339"/>
        <v/>
      </c>
      <c r="AE6053" s="27"/>
      <c r="AG6053" s="27"/>
      <c r="AX6053" s="27"/>
      <c r="AY6053" s="27"/>
    </row>
    <row r="6054" spans="1:51" x14ac:dyDescent="0.25">
      <c r="A6054" t="s">
        <v>391</v>
      </c>
      <c r="S6054" s="27"/>
      <c r="V6054" t="str">
        <f t="shared" si="339"/>
        <v/>
      </c>
      <c r="AE6054" s="27"/>
      <c r="AG6054" s="27"/>
      <c r="AX6054" s="27"/>
      <c r="AY6054" s="27"/>
    </row>
    <row r="6055" spans="1:51" x14ac:dyDescent="0.25">
      <c r="A6055" t="s">
        <v>391</v>
      </c>
      <c r="B6055" t="s">
        <v>218</v>
      </c>
      <c r="C6055">
        <v>171685114</v>
      </c>
      <c r="D6055">
        <v>66</v>
      </c>
      <c r="E6055" t="s">
        <v>90</v>
      </c>
      <c r="G6055">
        <v>0</v>
      </c>
      <c r="H6055">
        <v>2017</v>
      </c>
      <c r="I6055">
        <v>6</v>
      </c>
      <c r="J6055">
        <v>9</v>
      </c>
      <c r="K6055">
        <v>11</v>
      </c>
      <c r="L6055">
        <v>5</v>
      </c>
      <c r="M6055" t="s">
        <v>900</v>
      </c>
      <c r="N6055" t="s">
        <v>860</v>
      </c>
      <c r="O6055" t="s">
        <v>799</v>
      </c>
      <c r="R6055" t="str">
        <f t="shared" si="336"/>
        <v>Weekday</v>
      </c>
      <c r="S6055" s="27">
        <f t="shared" si="337"/>
        <v>42895</v>
      </c>
      <c r="T6055" t="str">
        <f t="shared" si="338"/>
        <v>D</v>
      </c>
      <c r="V6055" t="str">
        <f t="shared" si="339"/>
        <v>D</v>
      </c>
      <c r="AE6055" s="27"/>
      <c r="AG6055" s="27"/>
      <c r="AX6055" s="27"/>
      <c r="AY6055" s="27"/>
    </row>
    <row r="6056" spans="1:51" x14ac:dyDescent="0.25">
      <c r="A6056" t="s">
        <v>391</v>
      </c>
      <c r="B6056" t="s">
        <v>218</v>
      </c>
      <c r="C6056">
        <v>132375123</v>
      </c>
      <c r="D6056">
        <v>66</v>
      </c>
      <c r="E6056" t="s">
        <v>90</v>
      </c>
      <c r="G6056">
        <v>0</v>
      </c>
      <c r="H6056">
        <v>2013</v>
      </c>
      <c r="I6056">
        <v>8</v>
      </c>
      <c r="J6056">
        <v>24</v>
      </c>
      <c r="K6056">
        <v>20</v>
      </c>
      <c r="L6056">
        <v>7</v>
      </c>
      <c r="M6056" t="s">
        <v>900</v>
      </c>
      <c r="N6056" t="s">
        <v>860</v>
      </c>
      <c r="O6056" t="s">
        <v>799</v>
      </c>
      <c r="R6056" t="str">
        <f t="shared" si="336"/>
        <v>Weekend</v>
      </c>
      <c r="S6056" s="27">
        <f t="shared" si="337"/>
        <v>41510</v>
      </c>
      <c r="T6056" t="str">
        <f t="shared" si="338"/>
        <v>S</v>
      </c>
      <c r="V6056" t="str">
        <f t="shared" si="339"/>
        <v>S</v>
      </c>
      <c r="AE6056" s="27"/>
      <c r="AG6056" s="27"/>
      <c r="AX6056" s="27"/>
      <c r="AY6056" s="27"/>
    </row>
    <row r="6057" spans="1:51" x14ac:dyDescent="0.25">
      <c r="A6057" t="s">
        <v>391</v>
      </c>
      <c r="B6057" t="s">
        <v>218</v>
      </c>
      <c r="C6057">
        <v>173075112</v>
      </c>
      <c r="D6057">
        <v>66</v>
      </c>
      <c r="E6057" t="s">
        <v>90</v>
      </c>
      <c r="G6057">
        <v>0</v>
      </c>
      <c r="H6057">
        <v>2017</v>
      </c>
      <c r="I6057">
        <v>10</v>
      </c>
      <c r="J6057">
        <v>27</v>
      </c>
      <c r="K6057">
        <v>11</v>
      </c>
      <c r="L6057">
        <v>39</v>
      </c>
      <c r="M6057" t="s">
        <v>900</v>
      </c>
      <c r="N6057" t="s">
        <v>860</v>
      </c>
      <c r="O6057" t="s">
        <v>799</v>
      </c>
      <c r="R6057" t="str">
        <f t="shared" si="336"/>
        <v>Weekday</v>
      </c>
      <c r="S6057" s="27">
        <f t="shared" si="337"/>
        <v>43035</v>
      </c>
      <c r="T6057" t="str">
        <f t="shared" si="338"/>
        <v>D</v>
      </c>
      <c r="V6057" t="str">
        <f t="shared" si="339"/>
        <v>D</v>
      </c>
      <c r="AE6057" s="27"/>
      <c r="AG6057" s="27"/>
      <c r="AX6057" s="27"/>
      <c r="AY6057" s="27"/>
    </row>
    <row r="6058" spans="1:51" x14ac:dyDescent="0.25">
      <c r="A6058" t="s">
        <v>391</v>
      </c>
      <c r="B6058" t="s">
        <v>218</v>
      </c>
      <c r="C6058">
        <v>150655009</v>
      </c>
      <c r="D6058">
        <v>66</v>
      </c>
      <c r="E6058" t="s">
        <v>90</v>
      </c>
      <c r="G6058">
        <v>0</v>
      </c>
      <c r="H6058">
        <v>2015</v>
      </c>
      <c r="I6058">
        <v>3</v>
      </c>
      <c r="J6058">
        <v>5</v>
      </c>
      <c r="K6058">
        <v>23</v>
      </c>
      <c r="L6058">
        <v>35</v>
      </c>
      <c r="M6058" t="s">
        <v>899</v>
      </c>
      <c r="N6058" t="s">
        <v>860</v>
      </c>
      <c r="O6058" t="s">
        <v>799</v>
      </c>
      <c r="R6058" t="str">
        <f t="shared" si="336"/>
        <v>Weekday</v>
      </c>
      <c r="S6058" s="27">
        <f t="shared" si="337"/>
        <v>42068</v>
      </c>
      <c r="T6058" t="str">
        <f t="shared" si="338"/>
        <v>S</v>
      </c>
      <c r="V6058" t="str">
        <f t="shared" si="339"/>
        <v>S</v>
      </c>
      <c r="AE6058" s="27"/>
      <c r="AG6058" s="27"/>
      <c r="AX6058" s="27"/>
      <c r="AY6058" s="27"/>
    </row>
    <row r="6059" spans="1:51" x14ac:dyDescent="0.25">
      <c r="A6059" t="s">
        <v>391</v>
      </c>
      <c r="S6059" s="27"/>
      <c r="V6059" t="str">
        <f t="shared" si="339"/>
        <v/>
      </c>
      <c r="AE6059" s="27"/>
      <c r="AG6059" s="27"/>
      <c r="AX6059" s="27"/>
      <c r="AY6059" s="27"/>
    </row>
    <row r="6060" spans="1:51" x14ac:dyDescent="0.25">
      <c r="A6060" t="s">
        <v>391</v>
      </c>
      <c r="S6060" s="27"/>
      <c r="V6060" t="str">
        <f t="shared" si="339"/>
        <v/>
      </c>
      <c r="AE6060" s="27"/>
      <c r="AG6060" s="27"/>
      <c r="AX6060" s="27"/>
      <c r="AY6060" s="27"/>
    </row>
    <row r="6061" spans="1:51" x14ac:dyDescent="0.25">
      <c r="A6061" t="s">
        <v>391</v>
      </c>
      <c r="S6061" s="27"/>
      <c r="V6061" t="str">
        <f t="shared" si="339"/>
        <v/>
      </c>
      <c r="AE6061" s="27"/>
      <c r="AG6061" s="27"/>
      <c r="AX6061" s="27"/>
      <c r="AY6061" s="27"/>
    </row>
    <row r="6062" spans="1:51" x14ac:dyDescent="0.25">
      <c r="A6062" t="s">
        <v>391</v>
      </c>
      <c r="S6062" s="27"/>
      <c r="V6062" t="str">
        <f t="shared" si="339"/>
        <v/>
      </c>
      <c r="AE6062" s="27"/>
      <c r="AG6062" s="27"/>
      <c r="AX6062" s="27"/>
      <c r="AY6062" s="27"/>
    </row>
    <row r="6063" spans="1:51" x14ac:dyDescent="0.25">
      <c r="A6063" t="s">
        <v>391</v>
      </c>
      <c r="S6063" s="27"/>
      <c r="V6063" t="str">
        <f t="shared" si="339"/>
        <v/>
      </c>
      <c r="AE6063" s="27"/>
      <c r="AG6063" s="27"/>
      <c r="AX6063" s="27"/>
      <c r="AY6063" s="27"/>
    </row>
    <row r="6064" spans="1:51" x14ac:dyDescent="0.25">
      <c r="A6064" t="s">
        <v>391</v>
      </c>
      <c r="B6064" t="s">
        <v>218</v>
      </c>
      <c r="C6064">
        <v>131125018</v>
      </c>
      <c r="D6064">
        <v>66</v>
      </c>
      <c r="E6064" t="s">
        <v>90</v>
      </c>
      <c r="G6064">
        <v>0</v>
      </c>
      <c r="H6064">
        <v>2013</v>
      </c>
      <c r="I6064">
        <v>4</v>
      </c>
      <c r="J6064">
        <v>19</v>
      </c>
      <c r="K6064">
        <v>23</v>
      </c>
      <c r="L6064">
        <v>50</v>
      </c>
      <c r="M6064" t="s">
        <v>899</v>
      </c>
      <c r="N6064" t="s">
        <v>860</v>
      </c>
      <c r="O6064" t="s">
        <v>799</v>
      </c>
      <c r="R6064" t="str">
        <f t="shared" si="336"/>
        <v>Weekday</v>
      </c>
      <c r="S6064" s="27">
        <f t="shared" si="337"/>
        <v>41383</v>
      </c>
      <c r="T6064" t="str">
        <f t="shared" si="338"/>
        <v>S</v>
      </c>
      <c r="V6064" t="str">
        <f t="shared" si="339"/>
        <v>S</v>
      </c>
      <c r="AX6064" s="27"/>
      <c r="AY6064" s="27"/>
    </row>
    <row r="6065" spans="1:51" x14ac:dyDescent="0.25">
      <c r="A6065" t="s">
        <v>391</v>
      </c>
      <c r="S6065" s="27"/>
      <c r="V6065" t="str">
        <f t="shared" si="339"/>
        <v/>
      </c>
      <c r="AX6065" s="27"/>
      <c r="AY6065" s="27"/>
    </row>
    <row r="6066" spans="1:51" x14ac:dyDescent="0.25">
      <c r="A6066" t="s">
        <v>391</v>
      </c>
      <c r="B6066" t="s">
        <v>218</v>
      </c>
      <c r="C6066">
        <v>153415259</v>
      </c>
      <c r="D6066">
        <v>66</v>
      </c>
      <c r="E6066" t="s">
        <v>90</v>
      </c>
      <c r="G6066">
        <v>0</v>
      </c>
      <c r="H6066">
        <v>2015</v>
      </c>
      <c r="I6066">
        <v>12</v>
      </c>
      <c r="J6066">
        <v>3</v>
      </c>
      <c r="K6066">
        <v>10</v>
      </c>
      <c r="L6066">
        <v>35</v>
      </c>
      <c r="M6066" t="s">
        <v>900</v>
      </c>
      <c r="N6066" t="s">
        <v>860</v>
      </c>
      <c r="O6066" t="s">
        <v>799</v>
      </c>
      <c r="R6066" t="str">
        <f t="shared" ref="R6066:R6128" si="340">IF(WEEKDAY(DATE(H6066,I6066,J6066),2) &lt; 6, "Weekday", "Weekend")</f>
        <v>Weekday</v>
      </c>
      <c r="S6066" s="27">
        <f t="shared" ref="S6066:S6128" si="341">DATE(H6066,I6066,J6066)</f>
        <v>42341</v>
      </c>
      <c r="T6066" t="str">
        <f t="shared" ref="T6066:T6128" si="342">IF(OR(H6066=2013,H6066=2014,AND(H6066=2015,I6066&lt;9),AND(H6066=2015,I6066=9,J6066&lt;5)),"S","D")</f>
        <v>D</v>
      </c>
      <c r="V6066" t="str">
        <f t="shared" si="339"/>
        <v>D</v>
      </c>
      <c r="AX6066" s="27"/>
      <c r="AY6066" s="27"/>
    </row>
    <row r="6067" spans="1:51" x14ac:dyDescent="0.25">
      <c r="A6067" t="s">
        <v>391</v>
      </c>
      <c r="B6067" t="s">
        <v>218</v>
      </c>
      <c r="C6067">
        <v>173095017</v>
      </c>
      <c r="D6067">
        <v>66</v>
      </c>
      <c r="E6067" t="s">
        <v>90</v>
      </c>
      <c r="G6067">
        <v>0</v>
      </c>
      <c r="H6067">
        <v>2017</v>
      </c>
      <c r="I6067">
        <v>11</v>
      </c>
      <c r="J6067">
        <v>4</v>
      </c>
      <c r="K6067">
        <v>23</v>
      </c>
      <c r="L6067">
        <v>25</v>
      </c>
      <c r="M6067" t="s">
        <v>899</v>
      </c>
      <c r="N6067" t="s">
        <v>171</v>
      </c>
      <c r="O6067" t="s">
        <v>799</v>
      </c>
      <c r="R6067" t="str">
        <f t="shared" si="340"/>
        <v>Weekend</v>
      </c>
      <c r="S6067" s="27">
        <f t="shared" si="341"/>
        <v>43043</v>
      </c>
      <c r="T6067" t="str">
        <f t="shared" si="342"/>
        <v>D</v>
      </c>
      <c r="V6067" t="str">
        <f t="shared" si="339"/>
        <v>D</v>
      </c>
    </row>
    <row r="6068" spans="1:51" x14ac:dyDescent="0.25">
      <c r="A6068" t="s">
        <v>391</v>
      </c>
      <c r="B6068" t="s">
        <v>218</v>
      </c>
      <c r="C6068">
        <v>153545048</v>
      </c>
      <c r="D6068">
        <v>66</v>
      </c>
      <c r="E6068" t="s">
        <v>90</v>
      </c>
      <c r="G6068">
        <v>63.741999999999997</v>
      </c>
      <c r="H6068">
        <v>2015</v>
      </c>
      <c r="I6068">
        <v>12</v>
      </c>
      <c r="J6068">
        <v>19</v>
      </c>
      <c r="K6068">
        <v>12</v>
      </c>
      <c r="L6068">
        <v>21</v>
      </c>
      <c r="M6068" t="s">
        <v>900</v>
      </c>
      <c r="N6068" t="s">
        <v>860</v>
      </c>
      <c r="O6068" t="s">
        <v>799</v>
      </c>
      <c r="Q6068" t="s">
        <v>441</v>
      </c>
      <c r="R6068" t="str">
        <f t="shared" si="340"/>
        <v>Weekend</v>
      </c>
      <c r="S6068" s="27">
        <f t="shared" si="341"/>
        <v>42357</v>
      </c>
      <c r="T6068" t="str">
        <f t="shared" si="342"/>
        <v>D</v>
      </c>
      <c r="V6068" t="str">
        <f t="shared" si="339"/>
        <v>D</v>
      </c>
      <c r="AE6068" s="27"/>
      <c r="AG6068" s="27"/>
      <c r="AX6068" s="27"/>
      <c r="AY6068" s="27"/>
    </row>
    <row r="6069" spans="1:51" x14ac:dyDescent="0.25">
      <c r="A6069" t="s">
        <v>391</v>
      </c>
      <c r="B6069" t="s">
        <v>218</v>
      </c>
      <c r="C6069">
        <v>160105234</v>
      </c>
      <c r="D6069">
        <v>66</v>
      </c>
      <c r="E6069" t="s">
        <v>90</v>
      </c>
      <c r="G6069">
        <v>63.579000000000001</v>
      </c>
      <c r="H6069">
        <v>2016</v>
      </c>
      <c r="I6069">
        <v>1</v>
      </c>
      <c r="J6069">
        <v>7</v>
      </c>
      <c r="K6069">
        <v>18</v>
      </c>
      <c r="L6069">
        <v>25</v>
      </c>
      <c r="M6069" t="s">
        <v>900</v>
      </c>
      <c r="N6069" t="s">
        <v>860</v>
      </c>
      <c r="O6069" t="s">
        <v>799</v>
      </c>
      <c r="Q6069" t="s">
        <v>439</v>
      </c>
      <c r="R6069" t="str">
        <f t="shared" si="340"/>
        <v>Weekday</v>
      </c>
      <c r="S6069" s="27">
        <f t="shared" si="341"/>
        <v>42376</v>
      </c>
      <c r="T6069" t="str">
        <f t="shared" si="342"/>
        <v>D</v>
      </c>
      <c r="V6069" t="str">
        <f t="shared" si="339"/>
        <v>D</v>
      </c>
      <c r="AX6069" s="27"/>
      <c r="AY6069" s="27"/>
    </row>
    <row r="6070" spans="1:51" x14ac:dyDescent="0.25">
      <c r="A6070" t="s">
        <v>391</v>
      </c>
      <c r="B6070" t="s">
        <v>218</v>
      </c>
      <c r="C6070">
        <v>133265009</v>
      </c>
      <c r="D6070">
        <v>66</v>
      </c>
      <c r="E6070" t="s">
        <v>90</v>
      </c>
      <c r="G6070">
        <v>0</v>
      </c>
      <c r="H6070">
        <v>2013</v>
      </c>
      <c r="I6070">
        <v>11</v>
      </c>
      <c r="J6070">
        <v>21</v>
      </c>
      <c r="K6070">
        <v>20</v>
      </c>
      <c r="L6070">
        <v>20</v>
      </c>
      <c r="M6070" t="s">
        <v>900</v>
      </c>
      <c r="N6070" t="s">
        <v>860</v>
      </c>
      <c r="O6070" t="s">
        <v>799</v>
      </c>
      <c r="R6070" t="str">
        <f t="shared" si="340"/>
        <v>Weekday</v>
      </c>
      <c r="S6070" s="27">
        <f t="shared" si="341"/>
        <v>41599</v>
      </c>
      <c r="T6070" t="str">
        <f t="shared" si="342"/>
        <v>S</v>
      </c>
      <c r="V6070" t="str">
        <f t="shared" si="339"/>
        <v>S</v>
      </c>
      <c r="AO6070" s="27"/>
      <c r="AX6070" s="27"/>
      <c r="AY6070" s="27"/>
    </row>
    <row r="6071" spans="1:51" x14ac:dyDescent="0.25">
      <c r="A6071" t="s">
        <v>391</v>
      </c>
      <c r="B6071" t="s">
        <v>218</v>
      </c>
      <c r="C6071">
        <v>141235162</v>
      </c>
      <c r="D6071">
        <v>66</v>
      </c>
      <c r="E6071" t="s">
        <v>90</v>
      </c>
      <c r="G6071">
        <v>0</v>
      </c>
      <c r="H6071">
        <v>2014</v>
      </c>
      <c r="I6071">
        <v>5</v>
      </c>
      <c r="J6071">
        <v>3</v>
      </c>
      <c r="K6071">
        <v>13</v>
      </c>
      <c r="L6071">
        <v>50</v>
      </c>
      <c r="M6071" t="s">
        <v>900</v>
      </c>
      <c r="N6071" t="s">
        <v>860</v>
      </c>
      <c r="O6071" t="s">
        <v>799</v>
      </c>
      <c r="R6071" t="str">
        <f t="shared" si="340"/>
        <v>Weekend</v>
      </c>
      <c r="S6071" s="27">
        <f t="shared" si="341"/>
        <v>41762</v>
      </c>
      <c r="T6071" t="str">
        <f t="shared" si="342"/>
        <v>S</v>
      </c>
      <c r="V6071" t="str">
        <f t="shared" si="339"/>
        <v>S</v>
      </c>
      <c r="AE6071" s="27"/>
      <c r="AG6071" s="27"/>
      <c r="AX6071" s="27"/>
      <c r="AY6071" s="27"/>
    </row>
    <row r="6072" spans="1:51" x14ac:dyDescent="0.25">
      <c r="A6072" t="s">
        <v>391</v>
      </c>
      <c r="B6072" t="s">
        <v>218</v>
      </c>
      <c r="C6072">
        <v>151075151</v>
      </c>
      <c r="D6072">
        <v>66</v>
      </c>
      <c r="E6072" t="s">
        <v>90</v>
      </c>
      <c r="G6072">
        <v>0</v>
      </c>
      <c r="H6072">
        <v>2015</v>
      </c>
      <c r="I6072">
        <v>4</v>
      </c>
      <c r="J6072">
        <v>17</v>
      </c>
      <c r="K6072">
        <v>6</v>
      </c>
      <c r="L6072">
        <v>14</v>
      </c>
      <c r="M6072" t="s">
        <v>900</v>
      </c>
      <c r="N6072" t="s">
        <v>860</v>
      </c>
      <c r="O6072" t="s">
        <v>799</v>
      </c>
      <c r="R6072" t="str">
        <f t="shared" si="340"/>
        <v>Weekday</v>
      </c>
      <c r="S6072" s="27">
        <f t="shared" si="341"/>
        <v>42111</v>
      </c>
      <c r="T6072" t="str">
        <f t="shared" si="342"/>
        <v>S</v>
      </c>
      <c r="V6072" t="str">
        <f t="shared" si="339"/>
        <v>S</v>
      </c>
      <c r="AO6072" s="27"/>
      <c r="AX6072" s="27"/>
      <c r="AY6072" s="27"/>
    </row>
    <row r="6073" spans="1:51" x14ac:dyDescent="0.25">
      <c r="A6073" t="s">
        <v>391</v>
      </c>
      <c r="S6073" s="27"/>
      <c r="V6073" t="str">
        <f t="shared" si="339"/>
        <v/>
      </c>
      <c r="AE6073" s="27"/>
      <c r="AG6073" s="27"/>
      <c r="AX6073" s="27"/>
      <c r="AY6073" s="27"/>
    </row>
    <row r="6074" spans="1:51" x14ac:dyDescent="0.25">
      <c r="A6074" t="s">
        <v>391</v>
      </c>
      <c r="S6074" s="27"/>
      <c r="V6074" t="str">
        <f t="shared" si="339"/>
        <v/>
      </c>
      <c r="AX6074" s="27"/>
      <c r="AY6074" s="27"/>
    </row>
    <row r="6075" spans="1:51" x14ac:dyDescent="0.25">
      <c r="A6075" t="s">
        <v>391</v>
      </c>
      <c r="B6075" t="s">
        <v>218</v>
      </c>
      <c r="C6075">
        <v>161015154</v>
      </c>
      <c r="D6075">
        <v>66</v>
      </c>
      <c r="E6075" t="s">
        <v>90</v>
      </c>
      <c r="G6075">
        <v>63.95</v>
      </c>
      <c r="H6075">
        <v>2016</v>
      </c>
      <c r="I6075">
        <v>4</v>
      </c>
      <c r="J6075">
        <v>7</v>
      </c>
      <c r="K6075">
        <v>17</v>
      </c>
      <c r="L6075">
        <v>30</v>
      </c>
      <c r="M6075" t="s">
        <v>900</v>
      </c>
      <c r="N6075" t="s">
        <v>860</v>
      </c>
      <c r="O6075" t="s">
        <v>799</v>
      </c>
      <c r="R6075" t="str">
        <f t="shared" si="340"/>
        <v>Weekday</v>
      </c>
      <c r="S6075" s="27">
        <f t="shared" si="341"/>
        <v>42467</v>
      </c>
      <c r="T6075" t="str">
        <f t="shared" si="342"/>
        <v>D</v>
      </c>
      <c r="V6075" t="str">
        <f t="shared" si="339"/>
        <v>D</v>
      </c>
      <c r="AX6075" s="27"/>
      <c r="AY6075" s="27"/>
    </row>
    <row r="6076" spans="1:51" x14ac:dyDescent="0.25">
      <c r="A6076" t="s">
        <v>391</v>
      </c>
      <c r="B6076" t="s">
        <v>218</v>
      </c>
      <c r="C6076">
        <v>160205110</v>
      </c>
      <c r="D6076">
        <v>66</v>
      </c>
      <c r="E6076" t="s">
        <v>90</v>
      </c>
      <c r="G6076">
        <v>0</v>
      </c>
      <c r="H6076">
        <v>2016</v>
      </c>
      <c r="I6076">
        <v>1</v>
      </c>
      <c r="J6076">
        <v>20</v>
      </c>
      <c r="K6076">
        <v>8</v>
      </c>
      <c r="L6076">
        <v>3</v>
      </c>
      <c r="M6076" t="s">
        <v>900</v>
      </c>
      <c r="N6076" t="s">
        <v>171</v>
      </c>
      <c r="O6076" t="s">
        <v>799</v>
      </c>
      <c r="R6076" t="str">
        <f t="shared" si="340"/>
        <v>Weekday</v>
      </c>
      <c r="S6076" s="27">
        <f t="shared" si="341"/>
        <v>42389</v>
      </c>
      <c r="T6076" t="str">
        <f t="shared" si="342"/>
        <v>D</v>
      </c>
      <c r="V6076" t="str">
        <f t="shared" si="339"/>
        <v>D</v>
      </c>
      <c r="AE6076" s="27"/>
      <c r="AG6076" s="27"/>
      <c r="AX6076" s="27"/>
      <c r="AY6076" s="27"/>
    </row>
    <row r="6077" spans="1:51" x14ac:dyDescent="0.25">
      <c r="A6077" t="s">
        <v>391</v>
      </c>
      <c r="B6077" t="s">
        <v>218</v>
      </c>
      <c r="C6077">
        <v>163135111</v>
      </c>
      <c r="D6077">
        <v>66</v>
      </c>
      <c r="E6077" t="s">
        <v>90</v>
      </c>
      <c r="G6077">
        <v>0</v>
      </c>
      <c r="H6077">
        <v>2016</v>
      </c>
      <c r="I6077">
        <v>11</v>
      </c>
      <c r="J6077">
        <v>2</v>
      </c>
      <c r="K6077">
        <v>11</v>
      </c>
      <c r="L6077">
        <v>30</v>
      </c>
      <c r="M6077" t="s">
        <v>900</v>
      </c>
      <c r="N6077" t="s">
        <v>170</v>
      </c>
      <c r="O6077" t="s">
        <v>799</v>
      </c>
      <c r="R6077" t="str">
        <f t="shared" si="340"/>
        <v>Weekday</v>
      </c>
      <c r="S6077" s="27">
        <f t="shared" si="341"/>
        <v>42676</v>
      </c>
      <c r="T6077" t="str">
        <f t="shared" si="342"/>
        <v>D</v>
      </c>
      <c r="V6077" t="str">
        <f t="shared" si="339"/>
        <v>D</v>
      </c>
      <c r="AE6077" s="27"/>
      <c r="AG6077" s="27"/>
      <c r="AX6077" s="27"/>
      <c r="AY6077" s="27"/>
    </row>
    <row r="6078" spans="1:51" x14ac:dyDescent="0.25">
      <c r="A6078" t="s">
        <v>391</v>
      </c>
      <c r="B6078" t="s">
        <v>218</v>
      </c>
      <c r="C6078">
        <v>172195420</v>
      </c>
      <c r="D6078">
        <v>66</v>
      </c>
      <c r="E6078" t="s">
        <v>90</v>
      </c>
      <c r="G6078">
        <v>0</v>
      </c>
      <c r="H6078">
        <v>2017</v>
      </c>
      <c r="I6078">
        <v>7</v>
      </c>
      <c r="J6078">
        <v>30</v>
      </c>
      <c r="K6078">
        <v>18</v>
      </c>
      <c r="L6078">
        <v>50</v>
      </c>
      <c r="M6078" t="s">
        <v>900</v>
      </c>
      <c r="N6078" t="s">
        <v>860</v>
      </c>
      <c r="O6078" t="s">
        <v>799</v>
      </c>
      <c r="R6078" t="str">
        <f t="shared" si="340"/>
        <v>Weekend</v>
      </c>
      <c r="S6078" s="27">
        <f t="shared" si="341"/>
        <v>42946</v>
      </c>
      <c r="T6078" t="str">
        <f t="shared" si="342"/>
        <v>D</v>
      </c>
      <c r="V6078" t="str">
        <f t="shared" si="339"/>
        <v>D</v>
      </c>
      <c r="AE6078" s="27"/>
      <c r="AG6078" s="27"/>
      <c r="AX6078" s="27"/>
      <c r="AY6078" s="27"/>
    </row>
    <row r="6079" spans="1:51" x14ac:dyDescent="0.25">
      <c r="A6079" t="s">
        <v>391</v>
      </c>
      <c r="B6079" t="s">
        <v>218</v>
      </c>
      <c r="C6079">
        <v>172195189</v>
      </c>
      <c r="D6079">
        <v>66</v>
      </c>
      <c r="E6079" t="s">
        <v>90</v>
      </c>
      <c r="G6079">
        <v>0</v>
      </c>
      <c r="H6079">
        <v>2017</v>
      </c>
      <c r="I6079">
        <v>8</v>
      </c>
      <c r="J6079">
        <v>4</v>
      </c>
      <c r="K6079">
        <v>11</v>
      </c>
      <c r="L6079">
        <v>40</v>
      </c>
      <c r="M6079" t="s">
        <v>900</v>
      </c>
      <c r="N6079" t="s">
        <v>860</v>
      </c>
      <c r="O6079" t="s">
        <v>799</v>
      </c>
      <c r="R6079" t="str">
        <f t="shared" si="340"/>
        <v>Weekday</v>
      </c>
      <c r="S6079" s="27">
        <f t="shared" si="341"/>
        <v>42951</v>
      </c>
      <c r="T6079" t="str">
        <f t="shared" si="342"/>
        <v>D</v>
      </c>
      <c r="V6079" t="str">
        <f t="shared" si="339"/>
        <v>D</v>
      </c>
    </row>
    <row r="6080" spans="1:51" x14ac:dyDescent="0.25">
      <c r="A6080" t="s">
        <v>391</v>
      </c>
      <c r="B6080" t="s">
        <v>218</v>
      </c>
      <c r="C6080">
        <v>170575103</v>
      </c>
      <c r="D6080">
        <v>66</v>
      </c>
      <c r="E6080" t="s">
        <v>90</v>
      </c>
      <c r="G6080">
        <v>0</v>
      </c>
      <c r="H6080">
        <v>2017</v>
      </c>
      <c r="I6080">
        <v>2</v>
      </c>
      <c r="J6080">
        <v>23</v>
      </c>
      <c r="K6080">
        <v>13</v>
      </c>
      <c r="L6080">
        <v>0</v>
      </c>
      <c r="M6080" t="s">
        <v>900</v>
      </c>
      <c r="N6080" t="s">
        <v>860</v>
      </c>
      <c r="O6080" t="s">
        <v>799</v>
      </c>
      <c r="R6080" t="str">
        <f t="shared" si="340"/>
        <v>Weekday</v>
      </c>
      <c r="S6080" s="27">
        <f t="shared" si="341"/>
        <v>42789</v>
      </c>
      <c r="T6080" t="str">
        <f t="shared" si="342"/>
        <v>D</v>
      </c>
      <c r="V6080" t="str">
        <f t="shared" si="339"/>
        <v>D</v>
      </c>
    </row>
    <row r="6081" spans="1:51" x14ac:dyDescent="0.25">
      <c r="A6081" t="s">
        <v>391</v>
      </c>
      <c r="B6081" t="s">
        <v>218</v>
      </c>
      <c r="C6081">
        <v>131215160</v>
      </c>
      <c r="D6081">
        <v>66</v>
      </c>
      <c r="E6081" t="s">
        <v>90</v>
      </c>
      <c r="G6081">
        <v>0</v>
      </c>
      <c r="H6081">
        <v>2013</v>
      </c>
      <c r="I6081">
        <v>5</v>
      </c>
      <c r="J6081">
        <v>1</v>
      </c>
      <c r="K6081">
        <v>11</v>
      </c>
      <c r="L6081">
        <v>10</v>
      </c>
      <c r="M6081" t="s">
        <v>900</v>
      </c>
      <c r="N6081" t="s">
        <v>860</v>
      </c>
      <c r="O6081" t="s">
        <v>799</v>
      </c>
      <c r="R6081" t="str">
        <f t="shared" si="340"/>
        <v>Weekday</v>
      </c>
      <c r="S6081" s="27">
        <f t="shared" si="341"/>
        <v>41395</v>
      </c>
      <c r="T6081" t="str">
        <f t="shared" si="342"/>
        <v>S</v>
      </c>
      <c r="V6081" t="str">
        <f t="shared" si="339"/>
        <v>S</v>
      </c>
      <c r="AX6081" s="27"/>
      <c r="AY6081" s="27"/>
    </row>
    <row r="6082" spans="1:51" x14ac:dyDescent="0.25">
      <c r="A6082" t="s">
        <v>391</v>
      </c>
      <c r="B6082" t="s">
        <v>218</v>
      </c>
      <c r="C6082">
        <v>173325033</v>
      </c>
      <c r="D6082">
        <v>66</v>
      </c>
      <c r="E6082" t="s">
        <v>90</v>
      </c>
      <c r="G6082">
        <v>0</v>
      </c>
      <c r="H6082">
        <v>2017</v>
      </c>
      <c r="I6082">
        <v>11</v>
      </c>
      <c r="J6082">
        <v>25</v>
      </c>
      <c r="K6082">
        <v>22</v>
      </c>
      <c r="L6082">
        <v>45</v>
      </c>
      <c r="M6082" t="s">
        <v>900</v>
      </c>
      <c r="N6082" t="s">
        <v>860</v>
      </c>
      <c r="O6082" t="s">
        <v>799</v>
      </c>
      <c r="R6082" t="str">
        <f t="shared" si="340"/>
        <v>Weekend</v>
      </c>
      <c r="S6082" s="27">
        <f t="shared" si="341"/>
        <v>43064</v>
      </c>
      <c r="T6082" t="str">
        <f t="shared" si="342"/>
        <v>D</v>
      </c>
      <c r="V6082" t="str">
        <f t="shared" si="339"/>
        <v>D</v>
      </c>
      <c r="AX6082" s="27"/>
      <c r="AY6082" s="27"/>
    </row>
    <row r="6083" spans="1:51" x14ac:dyDescent="0.25">
      <c r="A6083" t="s">
        <v>391</v>
      </c>
      <c r="B6083" t="s">
        <v>218</v>
      </c>
      <c r="C6083">
        <v>162845054</v>
      </c>
      <c r="D6083">
        <v>66</v>
      </c>
      <c r="E6083" t="s">
        <v>90</v>
      </c>
      <c r="G6083">
        <v>0</v>
      </c>
      <c r="H6083">
        <v>2016</v>
      </c>
      <c r="I6083">
        <v>10</v>
      </c>
      <c r="J6083">
        <v>9</v>
      </c>
      <c r="K6083">
        <v>13</v>
      </c>
      <c r="L6083">
        <v>23</v>
      </c>
      <c r="M6083" t="s">
        <v>900</v>
      </c>
      <c r="N6083" t="s">
        <v>860</v>
      </c>
      <c r="O6083" t="s">
        <v>799</v>
      </c>
      <c r="R6083" t="str">
        <f t="shared" si="340"/>
        <v>Weekend</v>
      </c>
      <c r="S6083" s="27">
        <f t="shared" si="341"/>
        <v>42652</v>
      </c>
      <c r="T6083" t="str">
        <f t="shared" si="342"/>
        <v>D</v>
      </c>
      <c r="V6083" t="str">
        <f t="shared" ref="V6083:V6146" si="343">T6083&amp;U6083</f>
        <v>D</v>
      </c>
      <c r="AE6083" s="27"/>
      <c r="AG6083" s="27"/>
      <c r="AX6083" s="27"/>
      <c r="AY6083" s="27"/>
    </row>
    <row r="6084" spans="1:51" x14ac:dyDescent="0.25">
      <c r="A6084" t="s">
        <v>391</v>
      </c>
      <c r="B6084" t="s">
        <v>218</v>
      </c>
      <c r="C6084">
        <v>143015129</v>
      </c>
      <c r="D6084">
        <v>66</v>
      </c>
      <c r="E6084" t="s">
        <v>90</v>
      </c>
      <c r="G6084">
        <v>0</v>
      </c>
      <c r="H6084">
        <v>2014</v>
      </c>
      <c r="I6084">
        <v>10</v>
      </c>
      <c r="J6084">
        <v>28</v>
      </c>
      <c r="K6084">
        <v>8</v>
      </c>
      <c r="L6084">
        <v>47</v>
      </c>
      <c r="M6084" t="s">
        <v>900</v>
      </c>
      <c r="N6084" t="s">
        <v>860</v>
      </c>
      <c r="O6084" t="s">
        <v>799</v>
      </c>
      <c r="R6084" t="str">
        <f t="shared" si="340"/>
        <v>Weekday</v>
      </c>
      <c r="S6084" s="27">
        <f t="shared" si="341"/>
        <v>41940</v>
      </c>
      <c r="T6084" t="str">
        <f t="shared" si="342"/>
        <v>S</v>
      </c>
      <c r="V6084" t="str">
        <f t="shared" si="343"/>
        <v>S</v>
      </c>
      <c r="AX6084" s="27"/>
      <c r="AY6084" s="27"/>
    </row>
    <row r="6085" spans="1:51" x14ac:dyDescent="0.25">
      <c r="A6085" t="s">
        <v>391</v>
      </c>
      <c r="B6085" t="s">
        <v>218</v>
      </c>
      <c r="C6085">
        <v>132715053</v>
      </c>
      <c r="D6085">
        <v>66</v>
      </c>
      <c r="E6085" t="s">
        <v>90</v>
      </c>
      <c r="G6085">
        <v>0</v>
      </c>
      <c r="H6085">
        <v>2013</v>
      </c>
      <c r="I6085">
        <v>9</v>
      </c>
      <c r="J6085">
        <v>27</v>
      </c>
      <c r="K6085">
        <v>12</v>
      </c>
      <c r="L6085">
        <v>53</v>
      </c>
      <c r="M6085" t="s">
        <v>900</v>
      </c>
      <c r="N6085" t="s">
        <v>860</v>
      </c>
      <c r="O6085" t="s">
        <v>799</v>
      </c>
      <c r="R6085" t="str">
        <f t="shared" si="340"/>
        <v>Weekday</v>
      </c>
      <c r="S6085" s="27">
        <f t="shared" si="341"/>
        <v>41544</v>
      </c>
      <c r="T6085" t="str">
        <f t="shared" si="342"/>
        <v>S</v>
      </c>
      <c r="V6085" t="str">
        <f t="shared" si="343"/>
        <v>S</v>
      </c>
      <c r="AE6085" s="27"/>
      <c r="AG6085" s="27"/>
      <c r="AX6085" s="27"/>
      <c r="AY6085" s="27"/>
    </row>
    <row r="6086" spans="1:51" x14ac:dyDescent="0.25">
      <c r="A6086" t="s">
        <v>391</v>
      </c>
      <c r="B6086" t="s">
        <v>218</v>
      </c>
      <c r="C6086">
        <v>171005195</v>
      </c>
      <c r="D6086">
        <v>66</v>
      </c>
      <c r="E6086" t="s">
        <v>90</v>
      </c>
      <c r="G6086">
        <v>0</v>
      </c>
      <c r="H6086">
        <v>2017</v>
      </c>
      <c r="I6086">
        <v>4</v>
      </c>
      <c r="J6086">
        <v>10</v>
      </c>
      <c r="K6086">
        <v>9</v>
      </c>
      <c r="L6086">
        <v>20</v>
      </c>
      <c r="M6086" t="s">
        <v>900</v>
      </c>
      <c r="N6086" t="s">
        <v>860</v>
      </c>
      <c r="O6086" t="s">
        <v>799</v>
      </c>
      <c r="R6086" t="str">
        <f t="shared" si="340"/>
        <v>Weekday</v>
      </c>
      <c r="S6086" s="27">
        <f t="shared" si="341"/>
        <v>42835</v>
      </c>
      <c r="T6086" t="str">
        <f t="shared" si="342"/>
        <v>D</v>
      </c>
      <c r="V6086" t="str">
        <f t="shared" si="343"/>
        <v>D</v>
      </c>
      <c r="AE6086" s="27"/>
      <c r="AG6086" s="27"/>
      <c r="AX6086" s="27"/>
      <c r="AY6086" s="27"/>
    </row>
    <row r="6087" spans="1:51" x14ac:dyDescent="0.25">
      <c r="A6087" t="s">
        <v>391</v>
      </c>
      <c r="S6087" s="27"/>
      <c r="V6087" t="str">
        <f t="shared" si="343"/>
        <v/>
      </c>
      <c r="AO6087" s="27"/>
      <c r="AX6087" s="27"/>
      <c r="AY6087" s="27"/>
    </row>
    <row r="6088" spans="1:51" x14ac:dyDescent="0.25">
      <c r="A6088" t="s">
        <v>391</v>
      </c>
      <c r="B6088" t="s">
        <v>218</v>
      </c>
      <c r="C6088">
        <v>152995252</v>
      </c>
      <c r="D6088">
        <v>66</v>
      </c>
      <c r="E6088" t="s">
        <v>90</v>
      </c>
      <c r="G6088">
        <v>63.743000000000002</v>
      </c>
      <c r="H6088">
        <v>2015</v>
      </c>
      <c r="I6088">
        <v>10</v>
      </c>
      <c r="J6088">
        <v>26</v>
      </c>
      <c r="K6088">
        <v>9</v>
      </c>
      <c r="L6088">
        <v>55</v>
      </c>
      <c r="M6088" t="s">
        <v>900</v>
      </c>
      <c r="N6088" t="s">
        <v>171</v>
      </c>
      <c r="O6088" t="s">
        <v>799</v>
      </c>
      <c r="Q6088" t="s">
        <v>441</v>
      </c>
      <c r="R6088" t="str">
        <f t="shared" si="340"/>
        <v>Weekday</v>
      </c>
      <c r="S6088" s="27">
        <f t="shared" si="341"/>
        <v>42303</v>
      </c>
      <c r="T6088" t="str">
        <f t="shared" si="342"/>
        <v>D</v>
      </c>
      <c r="V6088" t="str">
        <f t="shared" si="343"/>
        <v>D</v>
      </c>
      <c r="AX6088" s="27"/>
      <c r="AY6088" s="27"/>
    </row>
    <row r="6089" spans="1:51" x14ac:dyDescent="0.25">
      <c r="A6089" t="s">
        <v>391</v>
      </c>
      <c r="B6089" t="s">
        <v>218</v>
      </c>
      <c r="C6089">
        <v>170055073</v>
      </c>
      <c r="D6089">
        <v>66</v>
      </c>
      <c r="E6089" t="s">
        <v>90</v>
      </c>
      <c r="G6089">
        <v>0</v>
      </c>
      <c r="H6089">
        <v>2017</v>
      </c>
      <c r="I6089">
        <v>1</v>
      </c>
      <c r="J6089">
        <v>5</v>
      </c>
      <c r="K6089">
        <v>7</v>
      </c>
      <c r="L6089">
        <v>13</v>
      </c>
      <c r="M6089" t="s">
        <v>900</v>
      </c>
      <c r="N6089" t="s">
        <v>171</v>
      </c>
      <c r="O6089" t="s">
        <v>799</v>
      </c>
      <c r="R6089" t="str">
        <f t="shared" si="340"/>
        <v>Weekday</v>
      </c>
      <c r="S6089" s="27">
        <f t="shared" si="341"/>
        <v>42740</v>
      </c>
      <c r="T6089" t="str">
        <f t="shared" si="342"/>
        <v>D</v>
      </c>
      <c r="V6089" t="str">
        <f t="shared" si="343"/>
        <v>D</v>
      </c>
      <c r="AX6089" s="27"/>
      <c r="AY6089" s="27"/>
    </row>
    <row r="6090" spans="1:51" x14ac:dyDescent="0.25">
      <c r="A6090" t="s">
        <v>391</v>
      </c>
      <c r="S6090" s="27"/>
      <c r="V6090" t="str">
        <f t="shared" si="343"/>
        <v/>
      </c>
      <c r="AE6090" s="27"/>
      <c r="AG6090" s="27"/>
      <c r="AX6090" s="27"/>
      <c r="AY6090" s="27"/>
    </row>
    <row r="6091" spans="1:51" x14ac:dyDescent="0.25">
      <c r="A6091" t="s">
        <v>391</v>
      </c>
      <c r="B6091" t="s">
        <v>218</v>
      </c>
      <c r="C6091">
        <v>163565409</v>
      </c>
      <c r="D6091">
        <v>66</v>
      </c>
      <c r="E6091" t="s">
        <v>90</v>
      </c>
      <c r="G6091">
        <v>0</v>
      </c>
      <c r="H6091">
        <v>2016</v>
      </c>
      <c r="I6091">
        <v>12</v>
      </c>
      <c r="J6091">
        <v>10</v>
      </c>
      <c r="K6091">
        <v>14</v>
      </c>
      <c r="L6091">
        <v>30</v>
      </c>
      <c r="M6091" t="s">
        <v>900</v>
      </c>
      <c r="N6091" t="s">
        <v>860</v>
      </c>
      <c r="O6091" t="s">
        <v>799</v>
      </c>
      <c r="R6091" t="str">
        <f t="shared" si="340"/>
        <v>Weekend</v>
      </c>
      <c r="S6091" s="27">
        <f t="shared" si="341"/>
        <v>42714</v>
      </c>
      <c r="T6091" t="str">
        <f t="shared" si="342"/>
        <v>D</v>
      </c>
      <c r="V6091" t="str">
        <f t="shared" si="343"/>
        <v>D</v>
      </c>
      <c r="AE6091" s="27"/>
      <c r="AG6091" s="27"/>
      <c r="AX6091" s="27"/>
      <c r="AY6091" s="27"/>
    </row>
    <row r="6092" spans="1:51" x14ac:dyDescent="0.25">
      <c r="A6092" t="s">
        <v>391</v>
      </c>
      <c r="B6092" t="s">
        <v>218</v>
      </c>
      <c r="C6092">
        <v>172825280</v>
      </c>
      <c r="D6092">
        <v>66</v>
      </c>
      <c r="E6092" t="s">
        <v>90</v>
      </c>
      <c r="G6092">
        <v>0</v>
      </c>
      <c r="H6092">
        <v>2017</v>
      </c>
      <c r="I6092">
        <v>10</v>
      </c>
      <c r="J6092">
        <v>5</v>
      </c>
      <c r="K6092">
        <v>5</v>
      </c>
      <c r="L6092">
        <v>10</v>
      </c>
      <c r="M6092" t="s">
        <v>900</v>
      </c>
      <c r="N6092" t="s">
        <v>170</v>
      </c>
      <c r="O6092" t="s">
        <v>799</v>
      </c>
      <c r="R6092" t="str">
        <f t="shared" si="340"/>
        <v>Weekday</v>
      </c>
      <c r="S6092" s="27">
        <f t="shared" si="341"/>
        <v>43013</v>
      </c>
      <c r="T6092" t="str">
        <f t="shared" si="342"/>
        <v>D</v>
      </c>
      <c r="V6092" t="str">
        <f t="shared" si="343"/>
        <v>D</v>
      </c>
      <c r="AX6092" s="27"/>
      <c r="AY6092" s="27"/>
    </row>
    <row r="6093" spans="1:51" x14ac:dyDescent="0.25">
      <c r="A6093" t="s">
        <v>391</v>
      </c>
      <c r="S6093" s="27"/>
      <c r="V6093" t="str">
        <f t="shared" si="343"/>
        <v/>
      </c>
      <c r="AE6093" s="27"/>
      <c r="AG6093" s="27"/>
      <c r="AX6093" s="27"/>
      <c r="AY6093" s="27"/>
    </row>
    <row r="6094" spans="1:51" x14ac:dyDescent="0.25">
      <c r="A6094" t="s">
        <v>391</v>
      </c>
      <c r="B6094" t="s">
        <v>218</v>
      </c>
      <c r="C6094">
        <v>171755135</v>
      </c>
      <c r="D6094">
        <v>66</v>
      </c>
      <c r="E6094" t="s">
        <v>90</v>
      </c>
      <c r="G6094">
        <v>0</v>
      </c>
      <c r="H6094">
        <v>2017</v>
      </c>
      <c r="I6094">
        <v>6</v>
      </c>
      <c r="J6094">
        <v>23</v>
      </c>
      <c r="K6094">
        <v>21</v>
      </c>
      <c r="L6094">
        <v>30</v>
      </c>
      <c r="M6094" t="s">
        <v>900</v>
      </c>
      <c r="N6094" t="s">
        <v>860</v>
      </c>
      <c r="O6094" t="s">
        <v>1933</v>
      </c>
      <c r="R6094" t="str">
        <f t="shared" si="340"/>
        <v>Weekday</v>
      </c>
      <c r="S6094" s="27">
        <f t="shared" si="341"/>
        <v>42909</v>
      </c>
      <c r="T6094" t="str">
        <f t="shared" si="342"/>
        <v>D</v>
      </c>
      <c r="V6094" t="str">
        <f t="shared" si="343"/>
        <v>D</v>
      </c>
      <c r="AE6094" s="27"/>
      <c r="AG6094" s="27"/>
      <c r="AX6094" s="27"/>
      <c r="AY6094" s="27"/>
    </row>
    <row r="6095" spans="1:51" x14ac:dyDescent="0.25">
      <c r="A6095" t="s">
        <v>391</v>
      </c>
      <c r="B6095" t="s">
        <v>218</v>
      </c>
      <c r="C6095">
        <v>172505334</v>
      </c>
      <c r="D6095">
        <v>66</v>
      </c>
      <c r="E6095" t="s">
        <v>90</v>
      </c>
      <c r="G6095">
        <v>0</v>
      </c>
      <c r="H6095">
        <v>2017</v>
      </c>
      <c r="I6095">
        <v>9</v>
      </c>
      <c r="J6095">
        <v>7</v>
      </c>
      <c r="K6095">
        <v>15</v>
      </c>
      <c r="L6095">
        <v>25</v>
      </c>
      <c r="M6095" t="s">
        <v>900</v>
      </c>
      <c r="N6095" t="s">
        <v>860</v>
      </c>
      <c r="O6095" t="s">
        <v>799</v>
      </c>
      <c r="R6095" t="str">
        <f t="shared" si="340"/>
        <v>Weekday</v>
      </c>
      <c r="S6095" s="27">
        <f t="shared" si="341"/>
        <v>42985</v>
      </c>
      <c r="T6095" t="str">
        <f t="shared" si="342"/>
        <v>D</v>
      </c>
      <c r="V6095" t="str">
        <f t="shared" si="343"/>
        <v>D</v>
      </c>
    </row>
    <row r="6096" spans="1:51" x14ac:dyDescent="0.25">
      <c r="A6096" t="s">
        <v>391</v>
      </c>
      <c r="B6096" t="s">
        <v>218</v>
      </c>
      <c r="C6096">
        <v>132025158</v>
      </c>
      <c r="D6096">
        <v>66</v>
      </c>
      <c r="E6096" t="s">
        <v>90</v>
      </c>
      <c r="G6096">
        <v>0</v>
      </c>
      <c r="H6096">
        <v>2013</v>
      </c>
      <c r="I6096">
        <v>7</v>
      </c>
      <c r="J6096">
        <v>20</v>
      </c>
      <c r="K6096">
        <v>17</v>
      </c>
      <c r="L6096">
        <v>39</v>
      </c>
      <c r="M6096" t="s">
        <v>900</v>
      </c>
      <c r="N6096" t="s">
        <v>860</v>
      </c>
      <c r="O6096" t="s">
        <v>799</v>
      </c>
      <c r="R6096" t="str">
        <f t="shared" si="340"/>
        <v>Weekend</v>
      </c>
      <c r="S6096" s="27">
        <f t="shared" si="341"/>
        <v>41475</v>
      </c>
      <c r="T6096" t="str">
        <f t="shared" si="342"/>
        <v>S</v>
      </c>
      <c r="V6096" t="str">
        <f t="shared" si="343"/>
        <v>S</v>
      </c>
      <c r="AE6096" s="27"/>
      <c r="AG6096" s="27"/>
      <c r="AX6096" s="27"/>
      <c r="AY6096" s="27"/>
    </row>
    <row r="6097" spans="1:51" x14ac:dyDescent="0.25">
      <c r="A6097" t="s">
        <v>391</v>
      </c>
      <c r="B6097" t="s">
        <v>218</v>
      </c>
      <c r="C6097">
        <v>140715118</v>
      </c>
      <c r="D6097">
        <v>66</v>
      </c>
      <c r="E6097" t="s">
        <v>90</v>
      </c>
      <c r="G6097">
        <v>0</v>
      </c>
      <c r="H6097">
        <v>2014</v>
      </c>
      <c r="I6097">
        <v>3</v>
      </c>
      <c r="J6097">
        <v>12</v>
      </c>
      <c r="K6097">
        <v>6</v>
      </c>
      <c r="L6097">
        <v>31</v>
      </c>
      <c r="M6097" t="s">
        <v>900</v>
      </c>
      <c r="N6097" t="s">
        <v>860</v>
      </c>
      <c r="O6097" t="s">
        <v>799</v>
      </c>
      <c r="R6097" t="str">
        <f t="shared" si="340"/>
        <v>Weekday</v>
      </c>
      <c r="S6097" s="27">
        <f t="shared" si="341"/>
        <v>41710</v>
      </c>
      <c r="T6097" t="str">
        <f t="shared" si="342"/>
        <v>S</v>
      </c>
      <c r="V6097" t="str">
        <f t="shared" si="343"/>
        <v>S</v>
      </c>
      <c r="AX6097" s="27"/>
      <c r="AY6097" s="27"/>
    </row>
    <row r="6098" spans="1:51" x14ac:dyDescent="0.25">
      <c r="A6098" t="s">
        <v>391</v>
      </c>
      <c r="B6098" t="s">
        <v>218</v>
      </c>
      <c r="C6098">
        <v>160565162</v>
      </c>
      <c r="D6098">
        <v>66</v>
      </c>
      <c r="E6098" t="s">
        <v>90</v>
      </c>
      <c r="G6098">
        <v>0</v>
      </c>
      <c r="H6098">
        <v>2016</v>
      </c>
      <c r="I6098">
        <v>2</v>
      </c>
      <c r="J6098">
        <v>25</v>
      </c>
      <c r="K6098">
        <v>8</v>
      </c>
      <c r="L6098">
        <v>18</v>
      </c>
      <c r="M6098" t="s">
        <v>900</v>
      </c>
      <c r="N6098" t="s">
        <v>860</v>
      </c>
      <c r="O6098" t="s">
        <v>799</v>
      </c>
      <c r="R6098" t="str">
        <f t="shared" si="340"/>
        <v>Weekday</v>
      </c>
      <c r="S6098" s="27">
        <f t="shared" si="341"/>
        <v>42425</v>
      </c>
      <c r="T6098" t="str">
        <f t="shared" si="342"/>
        <v>D</v>
      </c>
      <c r="V6098" t="str">
        <f t="shared" si="343"/>
        <v>D</v>
      </c>
      <c r="AE6098" s="27"/>
      <c r="AG6098" s="27"/>
      <c r="AX6098" s="27"/>
      <c r="AY6098" s="27"/>
    </row>
    <row r="6099" spans="1:51" x14ac:dyDescent="0.25">
      <c r="A6099" t="s">
        <v>391</v>
      </c>
      <c r="S6099" s="27"/>
      <c r="V6099" t="str">
        <f t="shared" si="343"/>
        <v/>
      </c>
      <c r="AE6099" s="27"/>
      <c r="AG6099" s="27"/>
      <c r="AX6099" s="27"/>
      <c r="AY6099" s="27"/>
    </row>
    <row r="6100" spans="1:51" x14ac:dyDescent="0.25">
      <c r="A6100" t="s">
        <v>391</v>
      </c>
      <c r="S6100" s="27"/>
      <c r="V6100" t="str">
        <f t="shared" si="343"/>
        <v/>
      </c>
      <c r="AX6100" s="27"/>
      <c r="AY6100" s="27"/>
    </row>
    <row r="6101" spans="1:51" x14ac:dyDescent="0.25">
      <c r="A6101" t="s">
        <v>391</v>
      </c>
      <c r="S6101" s="27"/>
      <c r="V6101" t="str">
        <f t="shared" si="343"/>
        <v/>
      </c>
    </row>
    <row r="6102" spans="1:51" x14ac:dyDescent="0.25">
      <c r="A6102" t="s">
        <v>391</v>
      </c>
      <c r="B6102" t="s">
        <v>218</v>
      </c>
      <c r="C6102">
        <v>162455058</v>
      </c>
      <c r="D6102">
        <v>66</v>
      </c>
      <c r="E6102" t="s">
        <v>90</v>
      </c>
      <c r="G6102">
        <v>0</v>
      </c>
      <c r="H6102">
        <v>2016</v>
      </c>
      <c r="I6102">
        <v>8</v>
      </c>
      <c r="J6102">
        <v>27</v>
      </c>
      <c r="K6102">
        <v>10</v>
      </c>
      <c r="L6102">
        <v>13</v>
      </c>
      <c r="M6102" t="s">
        <v>900</v>
      </c>
      <c r="N6102" t="s">
        <v>860</v>
      </c>
      <c r="O6102" t="s">
        <v>799</v>
      </c>
      <c r="R6102" t="str">
        <f t="shared" si="340"/>
        <v>Weekend</v>
      </c>
      <c r="S6102" s="27">
        <f t="shared" si="341"/>
        <v>42609</v>
      </c>
      <c r="T6102" t="str">
        <f t="shared" si="342"/>
        <v>D</v>
      </c>
      <c r="V6102" t="str">
        <f t="shared" si="343"/>
        <v>D</v>
      </c>
      <c r="AX6102" s="27"/>
      <c r="AY6102" s="27"/>
    </row>
    <row r="6103" spans="1:51" x14ac:dyDescent="0.25">
      <c r="A6103" t="s">
        <v>391</v>
      </c>
      <c r="B6103" t="s">
        <v>218</v>
      </c>
      <c r="C6103">
        <v>162185035</v>
      </c>
      <c r="D6103">
        <v>66</v>
      </c>
      <c r="E6103" t="s">
        <v>90</v>
      </c>
      <c r="G6103">
        <v>0</v>
      </c>
      <c r="H6103">
        <v>2016</v>
      </c>
      <c r="I6103">
        <v>7</v>
      </c>
      <c r="J6103">
        <v>30</v>
      </c>
      <c r="K6103">
        <v>13</v>
      </c>
      <c r="L6103">
        <v>10</v>
      </c>
      <c r="M6103" t="s">
        <v>900</v>
      </c>
      <c r="N6103" t="s">
        <v>171</v>
      </c>
      <c r="O6103" t="s">
        <v>799</v>
      </c>
      <c r="R6103" t="str">
        <f t="shared" si="340"/>
        <v>Weekend</v>
      </c>
      <c r="S6103" s="27">
        <f t="shared" si="341"/>
        <v>42581</v>
      </c>
      <c r="T6103" t="str">
        <f t="shared" si="342"/>
        <v>D</v>
      </c>
      <c r="V6103" t="str">
        <f t="shared" si="343"/>
        <v>D</v>
      </c>
      <c r="AX6103" s="27"/>
      <c r="AY6103" s="27"/>
    </row>
    <row r="6104" spans="1:51" x14ac:dyDescent="0.25">
      <c r="A6104" t="s">
        <v>391</v>
      </c>
      <c r="B6104" t="s">
        <v>218</v>
      </c>
      <c r="C6104">
        <v>163605031</v>
      </c>
      <c r="D6104">
        <v>66</v>
      </c>
      <c r="E6104" t="s">
        <v>90</v>
      </c>
      <c r="G6104">
        <v>0</v>
      </c>
      <c r="H6104">
        <v>2016</v>
      </c>
      <c r="I6104">
        <v>12</v>
      </c>
      <c r="J6104">
        <v>24</v>
      </c>
      <c r="K6104">
        <v>9</v>
      </c>
      <c r="L6104">
        <v>41</v>
      </c>
      <c r="M6104" t="s">
        <v>900</v>
      </c>
      <c r="N6104" t="s">
        <v>171</v>
      </c>
      <c r="O6104" t="s">
        <v>799</v>
      </c>
      <c r="R6104" t="str">
        <f t="shared" si="340"/>
        <v>Weekend</v>
      </c>
      <c r="S6104" s="27">
        <f t="shared" si="341"/>
        <v>42728</v>
      </c>
      <c r="T6104" t="str">
        <f t="shared" si="342"/>
        <v>D</v>
      </c>
      <c r="V6104" t="str">
        <f t="shared" si="343"/>
        <v>D</v>
      </c>
    </row>
    <row r="6105" spans="1:51" x14ac:dyDescent="0.25">
      <c r="A6105" t="s">
        <v>391</v>
      </c>
      <c r="B6105" t="s">
        <v>218</v>
      </c>
      <c r="C6105">
        <v>161205323</v>
      </c>
      <c r="D6105">
        <v>66</v>
      </c>
      <c r="E6105" t="s">
        <v>90</v>
      </c>
      <c r="G6105">
        <v>0</v>
      </c>
      <c r="H6105">
        <v>2016</v>
      </c>
      <c r="I6105">
        <v>4</v>
      </c>
      <c r="J6105">
        <v>13</v>
      </c>
      <c r="K6105">
        <v>17</v>
      </c>
      <c r="L6105">
        <v>18</v>
      </c>
      <c r="M6105" t="s">
        <v>900</v>
      </c>
      <c r="N6105" t="s">
        <v>860</v>
      </c>
      <c r="O6105" t="s">
        <v>799</v>
      </c>
      <c r="R6105" t="str">
        <f t="shared" si="340"/>
        <v>Weekday</v>
      </c>
      <c r="S6105" s="27">
        <f t="shared" si="341"/>
        <v>42473</v>
      </c>
      <c r="T6105" t="str">
        <f t="shared" si="342"/>
        <v>D</v>
      </c>
      <c r="V6105" t="str">
        <f t="shared" si="343"/>
        <v>D</v>
      </c>
    </row>
    <row r="6106" spans="1:51" x14ac:dyDescent="0.25">
      <c r="A6106" t="s">
        <v>391</v>
      </c>
      <c r="B6106" t="s">
        <v>218</v>
      </c>
      <c r="C6106">
        <v>171005367</v>
      </c>
      <c r="D6106">
        <v>66</v>
      </c>
      <c r="E6106" t="s">
        <v>90</v>
      </c>
      <c r="G6106">
        <v>0</v>
      </c>
      <c r="H6106">
        <v>2017</v>
      </c>
      <c r="I6106">
        <v>4</v>
      </c>
      <c r="J6106">
        <v>10</v>
      </c>
      <c r="K6106">
        <v>16</v>
      </c>
      <c r="L6106">
        <v>49</v>
      </c>
      <c r="M6106" t="s">
        <v>900</v>
      </c>
      <c r="N6106" t="s">
        <v>860</v>
      </c>
      <c r="O6106" t="s">
        <v>799</v>
      </c>
      <c r="R6106" t="str">
        <f t="shared" si="340"/>
        <v>Weekday</v>
      </c>
      <c r="S6106" s="27">
        <f t="shared" si="341"/>
        <v>42835</v>
      </c>
      <c r="T6106" t="str">
        <f t="shared" si="342"/>
        <v>D</v>
      </c>
      <c r="V6106" t="str">
        <f t="shared" si="343"/>
        <v>D</v>
      </c>
    </row>
    <row r="6107" spans="1:51" x14ac:dyDescent="0.25">
      <c r="A6107" t="s">
        <v>391</v>
      </c>
      <c r="B6107" t="s">
        <v>218</v>
      </c>
      <c r="C6107">
        <v>172675111</v>
      </c>
      <c r="D6107">
        <v>66</v>
      </c>
      <c r="E6107" t="s">
        <v>90</v>
      </c>
      <c r="G6107">
        <v>0</v>
      </c>
      <c r="H6107">
        <v>2017</v>
      </c>
      <c r="I6107">
        <v>9</v>
      </c>
      <c r="J6107">
        <v>18</v>
      </c>
      <c r="K6107">
        <v>17</v>
      </c>
      <c r="L6107">
        <v>41</v>
      </c>
      <c r="M6107" t="s">
        <v>900</v>
      </c>
      <c r="N6107" t="s">
        <v>171</v>
      </c>
      <c r="O6107" t="s">
        <v>799</v>
      </c>
      <c r="R6107" t="str">
        <f t="shared" si="340"/>
        <v>Weekday</v>
      </c>
      <c r="S6107" s="27">
        <f t="shared" si="341"/>
        <v>42996</v>
      </c>
      <c r="T6107" t="str">
        <f t="shared" si="342"/>
        <v>D</v>
      </c>
      <c r="V6107" t="str">
        <f t="shared" si="343"/>
        <v>D</v>
      </c>
      <c r="AE6107" s="27"/>
      <c r="AG6107" s="27"/>
      <c r="AX6107" s="27"/>
      <c r="AY6107" s="27"/>
    </row>
    <row r="6108" spans="1:51" x14ac:dyDescent="0.25">
      <c r="A6108" t="s">
        <v>391</v>
      </c>
      <c r="B6108" t="s">
        <v>218</v>
      </c>
      <c r="C6108">
        <v>133005106</v>
      </c>
      <c r="D6108">
        <v>66</v>
      </c>
      <c r="E6108" t="s">
        <v>90</v>
      </c>
      <c r="G6108">
        <v>0</v>
      </c>
      <c r="H6108">
        <v>2013</v>
      </c>
      <c r="I6108">
        <v>10</v>
      </c>
      <c r="J6108">
        <v>24</v>
      </c>
      <c r="K6108">
        <v>6</v>
      </c>
      <c r="L6108">
        <v>56</v>
      </c>
      <c r="M6108" t="s">
        <v>900</v>
      </c>
      <c r="N6108" t="s">
        <v>860</v>
      </c>
      <c r="O6108" t="s">
        <v>799</v>
      </c>
      <c r="R6108" t="str">
        <f t="shared" si="340"/>
        <v>Weekday</v>
      </c>
      <c r="S6108" s="27">
        <f t="shared" si="341"/>
        <v>41571</v>
      </c>
      <c r="T6108" t="str">
        <f t="shared" si="342"/>
        <v>S</v>
      </c>
      <c r="V6108" t="str">
        <f t="shared" si="343"/>
        <v>S</v>
      </c>
      <c r="AE6108" s="27"/>
      <c r="AG6108" s="27"/>
      <c r="AX6108" s="27"/>
      <c r="AY6108" s="27"/>
    </row>
    <row r="6109" spans="1:51" x14ac:dyDescent="0.25">
      <c r="A6109" t="s">
        <v>391</v>
      </c>
      <c r="B6109" t="s">
        <v>218</v>
      </c>
      <c r="C6109">
        <v>160765212</v>
      </c>
      <c r="D6109">
        <v>66</v>
      </c>
      <c r="E6109" t="s">
        <v>90</v>
      </c>
      <c r="G6109">
        <v>0</v>
      </c>
      <c r="H6109">
        <v>2016</v>
      </c>
      <c r="I6109">
        <v>3</v>
      </c>
      <c r="J6109">
        <v>15</v>
      </c>
      <c r="K6109">
        <v>17</v>
      </c>
      <c r="L6109">
        <v>26</v>
      </c>
      <c r="M6109" t="s">
        <v>900</v>
      </c>
      <c r="N6109" t="s">
        <v>860</v>
      </c>
      <c r="O6109" t="s">
        <v>799</v>
      </c>
      <c r="R6109" t="str">
        <f t="shared" si="340"/>
        <v>Weekday</v>
      </c>
      <c r="S6109" s="27">
        <f t="shared" si="341"/>
        <v>42444</v>
      </c>
      <c r="T6109" t="str">
        <f t="shared" si="342"/>
        <v>D</v>
      </c>
      <c r="V6109" t="str">
        <f t="shared" si="343"/>
        <v>D</v>
      </c>
      <c r="AE6109" s="27"/>
      <c r="AG6109" s="27"/>
      <c r="AX6109" s="27"/>
      <c r="AY6109" s="27"/>
    </row>
    <row r="6110" spans="1:51" x14ac:dyDescent="0.25">
      <c r="A6110" t="s">
        <v>391</v>
      </c>
      <c r="B6110" t="s">
        <v>218</v>
      </c>
      <c r="C6110">
        <v>153005283</v>
      </c>
      <c r="D6110">
        <v>66</v>
      </c>
      <c r="E6110" t="s">
        <v>90</v>
      </c>
      <c r="G6110">
        <v>0</v>
      </c>
      <c r="H6110">
        <v>2015</v>
      </c>
      <c r="I6110">
        <v>10</v>
      </c>
      <c r="J6110">
        <v>23</v>
      </c>
      <c r="K6110">
        <v>16</v>
      </c>
      <c r="L6110">
        <v>55</v>
      </c>
      <c r="M6110" t="s">
        <v>900</v>
      </c>
      <c r="N6110" t="s">
        <v>860</v>
      </c>
      <c r="O6110" t="s">
        <v>799</v>
      </c>
      <c r="R6110" t="str">
        <f t="shared" si="340"/>
        <v>Weekday</v>
      </c>
      <c r="S6110" s="27">
        <f t="shared" si="341"/>
        <v>42300</v>
      </c>
      <c r="T6110" t="str">
        <f t="shared" si="342"/>
        <v>D</v>
      </c>
      <c r="V6110" t="str">
        <f t="shared" si="343"/>
        <v>D</v>
      </c>
      <c r="AE6110" s="27"/>
      <c r="AG6110" s="27"/>
      <c r="AX6110" s="27"/>
      <c r="AY6110" s="27"/>
    </row>
    <row r="6111" spans="1:51" x14ac:dyDescent="0.25">
      <c r="A6111" t="s">
        <v>391</v>
      </c>
      <c r="S6111" s="27"/>
      <c r="V6111" t="str">
        <f t="shared" si="343"/>
        <v/>
      </c>
      <c r="AX6111" s="27"/>
      <c r="AY6111" s="27"/>
    </row>
    <row r="6112" spans="1:51" x14ac:dyDescent="0.25">
      <c r="A6112" t="s">
        <v>391</v>
      </c>
      <c r="B6112" t="s">
        <v>218</v>
      </c>
      <c r="C6112">
        <v>143235111</v>
      </c>
      <c r="D6112">
        <v>66</v>
      </c>
      <c r="E6112" t="s">
        <v>90</v>
      </c>
      <c r="G6112">
        <v>0</v>
      </c>
      <c r="H6112">
        <v>2014</v>
      </c>
      <c r="I6112">
        <v>11</v>
      </c>
      <c r="J6112">
        <v>19</v>
      </c>
      <c r="K6112">
        <v>6</v>
      </c>
      <c r="L6112">
        <v>39</v>
      </c>
      <c r="M6112" t="s">
        <v>900</v>
      </c>
      <c r="N6112" t="s">
        <v>860</v>
      </c>
      <c r="O6112" t="s">
        <v>799</v>
      </c>
      <c r="R6112" t="str">
        <f t="shared" si="340"/>
        <v>Weekday</v>
      </c>
      <c r="S6112" s="27">
        <f t="shared" si="341"/>
        <v>41962</v>
      </c>
      <c r="T6112" t="str">
        <f t="shared" si="342"/>
        <v>S</v>
      </c>
      <c r="V6112" t="str">
        <f t="shared" si="343"/>
        <v>S</v>
      </c>
      <c r="AX6112" s="27"/>
      <c r="AY6112" s="27"/>
    </row>
    <row r="6113" spans="1:51" x14ac:dyDescent="0.25">
      <c r="A6113" t="s">
        <v>391</v>
      </c>
      <c r="S6113" s="27"/>
      <c r="V6113" t="str">
        <f t="shared" si="343"/>
        <v/>
      </c>
      <c r="AX6113" s="27"/>
      <c r="AY6113" s="27"/>
    </row>
    <row r="6114" spans="1:51" x14ac:dyDescent="0.25">
      <c r="A6114" t="s">
        <v>391</v>
      </c>
      <c r="B6114" t="s">
        <v>218</v>
      </c>
      <c r="C6114">
        <v>152895405</v>
      </c>
      <c r="D6114">
        <v>66</v>
      </c>
      <c r="E6114" t="s">
        <v>90</v>
      </c>
      <c r="G6114">
        <v>0</v>
      </c>
      <c r="H6114">
        <v>2015</v>
      </c>
      <c r="I6114">
        <v>10</v>
      </c>
      <c r="J6114">
        <v>16</v>
      </c>
      <c r="K6114">
        <v>16</v>
      </c>
      <c r="L6114">
        <v>55</v>
      </c>
      <c r="M6114" t="s">
        <v>900</v>
      </c>
      <c r="N6114" t="s">
        <v>170</v>
      </c>
      <c r="O6114" t="s">
        <v>799</v>
      </c>
      <c r="R6114" t="str">
        <f t="shared" si="340"/>
        <v>Weekday</v>
      </c>
      <c r="S6114" s="27">
        <f t="shared" si="341"/>
        <v>42293</v>
      </c>
      <c r="T6114" t="str">
        <f t="shared" si="342"/>
        <v>D</v>
      </c>
      <c r="V6114" t="str">
        <f t="shared" si="343"/>
        <v>D</v>
      </c>
      <c r="AE6114" s="27"/>
      <c r="AG6114" s="27"/>
      <c r="AX6114" s="27"/>
      <c r="AY6114" s="27"/>
    </row>
    <row r="6115" spans="1:51" x14ac:dyDescent="0.25">
      <c r="A6115" t="s">
        <v>391</v>
      </c>
      <c r="B6115" t="s">
        <v>218</v>
      </c>
      <c r="C6115">
        <v>153225370</v>
      </c>
      <c r="D6115">
        <v>66</v>
      </c>
      <c r="E6115" t="s">
        <v>90</v>
      </c>
      <c r="G6115">
        <v>0</v>
      </c>
      <c r="H6115">
        <v>2015</v>
      </c>
      <c r="I6115">
        <v>11</v>
      </c>
      <c r="J6115">
        <v>13</v>
      </c>
      <c r="K6115">
        <v>17</v>
      </c>
      <c r="L6115">
        <v>32</v>
      </c>
      <c r="M6115" t="s">
        <v>900</v>
      </c>
      <c r="N6115" t="s">
        <v>860</v>
      </c>
      <c r="O6115" t="s">
        <v>799</v>
      </c>
      <c r="R6115" t="str">
        <f t="shared" si="340"/>
        <v>Weekday</v>
      </c>
      <c r="S6115" s="27">
        <f t="shared" si="341"/>
        <v>42321</v>
      </c>
      <c r="T6115" t="str">
        <f t="shared" si="342"/>
        <v>D</v>
      </c>
      <c r="V6115" t="str">
        <f t="shared" si="343"/>
        <v>D</v>
      </c>
      <c r="AE6115" s="27"/>
      <c r="AO6115" s="27"/>
      <c r="AX6115" s="27"/>
      <c r="AY6115" s="27"/>
    </row>
    <row r="6116" spans="1:51" x14ac:dyDescent="0.25">
      <c r="A6116" t="s">
        <v>391</v>
      </c>
      <c r="B6116" t="s">
        <v>218</v>
      </c>
      <c r="C6116">
        <v>171345122</v>
      </c>
      <c r="D6116">
        <v>66</v>
      </c>
      <c r="E6116" t="s">
        <v>90</v>
      </c>
      <c r="G6116">
        <v>0</v>
      </c>
      <c r="H6116">
        <v>2017</v>
      </c>
      <c r="I6116">
        <v>5</v>
      </c>
      <c r="J6116">
        <v>11</v>
      </c>
      <c r="K6116">
        <v>7</v>
      </c>
      <c r="L6116">
        <v>30</v>
      </c>
      <c r="M6116" t="s">
        <v>900</v>
      </c>
      <c r="N6116" t="s">
        <v>860</v>
      </c>
      <c r="O6116" t="s">
        <v>799</v>
      </c>
      <c r="R6116" t="str">
        <f t="shared" si="340"/>
        <v>Weekday</v>
      </c>
      <c r="S6116" s="27">
        <f t="shared" si="341"/>
        <v>42866</v>
      </c>
      <c r="T6116" t="str">
        <f t="shared" si="342"/>
        <v>D</v>
      </c>
      <c r="V6116" t="str">
        <f t="shared" si="343"/>
        <v>D</v>
      </c>
    </row>
    <row r="6117" spans="1:51" x14ac:dyDescent="0.25">
      <c r="A6117" t="s">
        <v>391</v>
      </c>
      <c r="S6117" s="27"/>
      <c r="V6117" t="str">
        <f t="shared" si="343"/>
        <v/>
      </c>
    </row>
    <row r="6118" spans="1:51" x14ac:dyDescent="0.25">
      <c r="A6118" t="s">
        <v>391</v>
      </c>
      <c r="B6118" t="s">
        <v>218</v>
      </c>
      <c r="C6118">
        <v>132345122</v>
      </c>
      <c r="D6118">
        <v>66</v>
      </c>
      <c r="E6118" t="s">
        <v>90</v>
      </c>
      <c r="G6118">
        <v>0</v>
      </c>
      <c r="H6118">
        <v>2013</v>
      </c>
      <c r="I6118">
        <v>8</v>
      </c>
      <c r="J6118">
        <v>22</v>
      </c>
      <c r="K6118">
        <v>8</v>
      </c>
      <c r="L6118">
        <v>16</v>
      </c>
      <c r="M6118" t="s">
        <v>900</v>
      </c>
      <c r="N6118" t="s">
        <v>860</v>
      </c>
      <c r="O6118" t="s">
        <v>799</v>
      </c>
      <c r="R6118" t="str">
        <f t="shared" si="340"/>
        <v>Weekday</v>
      </c>
      <c r="S6118" s="27">
        <f t="shared" si="341"/>
        <v>41508</v>
      </c>
      <c r="T6118" t="str">
        <f t="shared" si="342"/>
        <v>S</v>
      </c>
      <c r="V6118" t="str">
        <f t="shared" si="343"/>
        <v>S</v>
      </c>
      <c r="AE6118" s="27"/>
      <c r="AO6118" s="27"/>
      <c r="AX6118" s="27"/>
      <c r="AY6118" s="27"/>
    </row>
    <row r="6119" spans="1:51" x14ac:dyDescent="0.25">
      <c r="A6119" t="s">
        <v>391</v>
      </c>
      <c r="S6119" s="27"/>
      <c r="V6119" t="str">
        <f t="shared" si="343"/>
        <v/>
      </c>
      <c r="AE6119" s="27"/>
      <c r="AO6119" s="27"/>
      <c r="AX6119" s="27"/>
      <c r="AY6119" s="27"/>
    </row>
    <row r="6120" spans="1:51" x14ac:dyDescent="0.25">
      <c r="A6120" t="s">
        <v>391</v>
      </c>
      <c r="S6120" s="27"/>
      <c r="V6120" t="str">
        <f t="shared" si="343"/>
        <v/>
      </c>
      <c r="AO6120" s="27"/>
      <c r="AX6120" s="27"/>
      <c r="AY6120" s="27"/>
    </row>
    <row r="6121" spans="1:51" x14ac:dyDescent="0.25">
      <c r="A6121" t="s">
        <v>391</v>
      </c>
      <c r="S6121" s="27"/>
      <c r="V6121" t="str">
        <f t="shared" si="343"/>
        <v/>
      </c>
      <c r="AO6121" s="27"/>
      <c r="AX6121" s="27"/>
      <c r="AY6121" s="27"/>
    </row>
    <row r="6122" spans="1:51" x14ac:dyDescent="0.25">
      <c r="A6122" t="s">
        <v>391</v>
      </c>
      <c r="S6122" s="27"/>
      <c r="V6122" t="str">
        <f t="shared" si="343"/>
        <v/>
      </c>
      <c r="AE6122" s="27"/>
      <c r="AO6122" s="27"/>
      <c r="AX6122" s="27"/>
      <c r="AY6122" s="27"/>
    </row>
    <row r="6123" spans="1:51" x14ac:dyDescent="0.25">
      <c r="A6123" t="s">
        <v>391</v>
      </c>
      <c r="B6123" t="s">
        <v>218</v>
      </c>
      <c r="C6123">
        <v>172565380</v>
      </c>
      <c r="D6123">
        <v>66</v>
      </c>
      <c r="E6123" t="s">
        <v>90</v>
      </c>
      <c r="G6123">
        <v>0</v>
      </c>
      <c r="H6123">
        <v>2017</v>
      </c>
      <c r="I6123">
        <v>9</v>
      </c>
      <c r="J6123">
        <v>3</v>
      </c>
      <c r="K6123">
        <v>18</v>
      </c>
      <c r="L6123">
        <v>40</v>
      </c>
      <c r="M6123" t="s">
        <v>900</v>
      </c>
      <c r="N6123" t="s">
        <v>171</v>
      </c>
      <c r="O6123" t="s">
        <v>799</v>
      </c>
      <c r="R6123" t="str">
        <f t="shared" si="340"/>
        <v>Weekend</v>
      </c>
      <c r="S6123" s="27">
        <f t="shared" si="341"/>
        <v>42981</v>
      </c>
      <c r="T6123" t="str">
        <f t="shared" si="342"/>
        <v>D</v>
      </c>
      <c r="V6123" t="str">
        <f t="shared" si="343"/>
        <v>D</v>
      </c>
    </row>
    <row r="6124" spans="1:51" x14ac:dyDescent="0.25">
      <c r="A6124" t="s">
        <v>391</v>
      </c>
      <c r="B6124" t="s">
        <v>218</v>
      </c>
      <c r="C6124">
        <v>160075076</v>
      </c>
      <c r="D6124">
        <v>66</v>
      </c>
      <c r="E6124" t="s">
        <v>90</v>
      </c>
      <c r="G6124">
        <v>0</v>
      </c>
      <c r="H6124">
        <v>2016</v>
      </c>
      <c r="I6124">
        <v>1</v>
      </c>
      <c r="J6124">
        <v>7</v>
      </c>
      <c r="K6124">
        <v>6</v>
      </c>
      <c r="L6124">
        <v>36</v>
      </c>
      <c r="M6124" t="s">
        <v>900</v>
      </c>
      <c r="N6124" t="s">
        <v>860</v>
      </c>
      <c r="O6124" t="s">
        <v>799</v>
      </c>
      <c r="R6124" t="str">
        <f t="shared" si="340"/>
        <v>Weekday</v>
      </c>
      <c r="S6124" s="27">
        <f t="shared" si="341"/>
        <v>42376</v>
      </c>
      <c r="T6124" t="str">
        <f t="shared" si="342"/>
        <v>D</v>
      </c>
      <c r="V6124" t="str">
        <f t="shared" si="343"/>
        <v>D</v>
      </c>
      <c r="AE6124" s="27"/>
      <c r="AG6124" s="27"/>
      <c r="AX6124" s="27"/>
      <c r="AY6124" s="27"/>
    </row>
    <row r="6125" spans="1:51" x14ac:dyDescent="0.25">
      <c r="A6125" t="s">
        <v>391</v>
      </c>
      <c r="B6125" t="s">
        <v>218</v>
      </c>
      <c r="C6125">
        <v>161535359</v>
      </c>
      <c r="D6125">
        <v>66</v>
      </c>
      <c r="E6125" t="s">
        <v>90</v>
      </c>
      <c r="G6125">
        <v>0</v>
      </c>
      <c r="H6125">
        <v>2016</v>
      </c>
      <c r="I6125">
        <v>5</v>
      </c>
      <c r="J6125">
        <v>29</v>
      </c>
      <c r="K6125">
        <v>15</v>
      </c>
      <c r="L6125">
        <v>15</v>
      </c>
      <c r="M6125" t="s">
        <v>900</v>
      </c>
      <c r="N6125" t="s">
        <v>860</v>
      </c>
      <c r="O6125" t="s">
        <v>799</v>
      </c>
      <c r="R6125" t="str">
        <f t="shared" si="340"/>
        <v>Weekend</v>
      </c>
      <c r="S6125" s="27">
        <f t="shared" si="341"/>
        <v>42519</v>
      </c>
      <c r="T6125" t="str">
        <f t="shared" si="342"/>
        <v>D</v>
      </c>
      <c r="V6125" t="str">
        <f t="shared" si="343"/>
        <v>D</v>
      </c>
      <c r="AE6125" s="27"/>
      <c r="AO6125" s="27"/>
      <c r="AX6125" s="27"/>
      <c r="AY6125" s="27"/>
    </row>
    <row r="6126" spans="1:51" x14ac:dyDescent="0.25">
      <c r="A6126" t="s">
        <v>391</v>
      </c>
      <c r="B6126" t="s">
        <v>218</v>
      </c>
      <c r="C6126">
        <v>170785013</v>
      </c>
      <c r="D6126">
        <v>66</v>
      </c>
      <c r="E6126" t="s">
        <v>90</v>
      </c>
      <c r="G6126">
        <v>0</v>
      </c>
      <c r="H6126">
        <v>2017</v>
      </c>
      <c r="I6126">
        <v>3</v>
      </c>
      <c r="J6126">
        <v>19</v>
      </c>
      <c r="K6126">
        <v>0</v>
      </c>
      <c r="L6126">
        <v>40</v>
      </c>
      <c r="M6126" t="s">
        <v>900</v>
      </c>
      <c r="N6126" t="s">
        <v>860</v>
      </c>
      <c r="O6126" t="s">
        <v>799</v>
      </c>
      <c r="R6126" t="str">
        <f t="shared" si="340"/>
        <v>Weekend</v>
      </c>
      <c r="S6126" s="27">
        <f t="shared" si="341"/>
        <v>42813</v>
      </c>
      <c r="T6126" t="str">
        <f t="shared" si="342"/>
        <v>D</v>
      </c>
      <c r="V6126" t="str">
        <f t="shared" si="343"/>
        <v>D</v>
      </c>
      <c r="AE6126" s="27"/>
      <c r="AO6126" s="27"/>
      <c r="AX6126" s="27"/>
      <c r="AY6126" s="27"/>
    </row>
    <row r="6127" spans="1:51" x14ac:dyDescent="0.25">
      <c r="A6127" t="s">
        <v>391</v>
      </c>
      <c r="B6127" t="s">
        <v>218</v>
      </c>
      <c r="C6127">
        <v>151165067</v>
      </c>
      <c r="D6127">
        <v>66</v>
      </c>
      <c r="E6127" t="s">
        <v>90</v>
      </c>
      <c r="G6127">
        <v>0</v>
      </c>
      <c r="H6127">
        <v>2015</v>
      </c>
      <c r="I6127">
        <v>4</v>
      </c>
      <c r="J6127">
        <v>23</v>
      </c>
      <c r="K6127">
        <v>8</v>
      </c>
      <c r="L6127">
        <v>24</v>
      </c>
      <c r="M6127" t="s">
        <v>900</v>
      </c>
      <c r="N6127" t="s">
        <v>860</v>
      </c>
      <c r="O6127" t="s">
        <v>799</v>
      </c>
      <c r="R6127" t="str">
        <f t="shared" si="340"/>
        <v>Weekday</v>
      </c>
      <c r="S6127" s="27">
        <f t="shared" si="341"/>
        <v>42117</v>
      </c>
      <c r="T6127" t="str">
        <f t="shared" si="342"/>
        <v>S</v>
      </c>
      <c r="V6127" t="str">
        <f t="shared" si="343"/>
        <v>S</v>
      </c>
    </row>
    <row r="6128" spans="1:51" x14ac:dyDescent="0.25">
      <c r="A6128" t="s">
        <v>391</v>
      </c>
      <c r="B6128" t="s">
        <v>218</v>
      </c>
      <c r="C6128">
        <v>133095157</v>
      </c>
      <c r="D6128">
        <v>66</v>
      </c>
      <c r="E6128" t="s">
        <v>90</v>
      </c>
      <c r="G6128">
        <v>0</v>
      </c>
      <c r="H6128">
        <v>2013</v>
      </c>
      <c r="I6128">
        <v>10</v>
      </c>
      <c r="J6128">
        <v>29</v>
      </c>
      <c r="K6128">
        <v>9</v>
      </c>
      <c r="L6128">
        <v>23</v>
      </c>
      <c r="M6128" t="s">
        <v>900</v>
      </c>
      <c r="N6128" t="s">
        <v>171</v>
      </c>
      <c r="O6128" t="s">
        <v>799</v>
      </c>
      <c r="R6128" t="str">
        <f t="shared" si="340"/>
        <v>Weekday</v>
      </c>
      <c r="S6128" s="27">
        <f t="shared" si="341"/>
        <v>41576</v>
      </c>
      <c r="T6128" t="str">
        <f t="shared" si="342"/>
        <v>S</v>
      </c>
      <c r="V6128" t="str">
        <f t="shared" si="343"/>
        <v>S</v>
      </c>
      <c r="AO6128" s="27"/>
      <c r="AX6128" s="27"/>
      <c r="AY6128" s="27"/>
    </row>
    <row r="6129" spans="1:51" x14ac:dyDescent="0.25">
      <c r="A6129" t="s">
        <v>391</v>
      </c>
      <c r="S6129" s="27"/>
      <c r="V6129" t="str">
        <f t="shared" si="343"/>
        <v/>
      </c>
      <c r="AE6129" s="27"/>
      <c r="AO6129" s="27"/>
      <c r="AX6129" s="27"/>
      <c r="AY6129" s="27"/>
    </row>
    <row r="6130" spans="1:51" x14ac:dyDescent="0.25">
      <c r="A6130" t="s">
        <v>391</v>
      </c>
      <c r="B6130" t="s">
        <v>218</v>
      </c>
      <c r="C6130">
        <v>161375322</v>
      </c>
      <c r="D6130">
        <v>66</v>
      </c>
      <c r="E6130" t="s">
        <v>90</v>
      </c>
      <c r="G6130">
        <v>0</v>
      </c>
      <c r="H6130">
        <v>2016</v>
      </c>
      <c r="I6130">
        <v>5</v>
      </c>
      <c r="J6130">
        <v>14</v>
      </c>
      <c r="K6130">
        <v>17</v>
      </c>
      <c r="L6130">
        <v>50</v>
      </c>
      <c r="M6130" t="s">
        <v>900</v>
      </c>
      <c r="N6130" t="s">
        <v>860</v>
      </c>
      <c r="O6130" t="s">
        <v>799</v>
      </c>
      <c r="R6130" t="str">
        <f t="shared" ref="R6130:R6192" si="344">IF(WEEKDAY(DATE(H6130,I6130,J6130),2) &lt; 6, "Weekday", "Weekend")</f>
        <v>Weekend</v>
      </c>
      <c r="S6130" s="27">
        <f t="shared" ref="S6130:S6192" si="345">DATE(H6130,I6130,J6130)</f>
        <v>42504</v>
      </c>
      <c r="T6130" t="str">
        <f t="shared" ref="T6130:T6192" si="346">IF(OR(H6130=2013,H6130=2014,AND(H6130=2015,I6130&lt;9),AND(H6130=2015,I6130=9,J6130&lt;5)),"S","D")</f>
        <v>D</v>
      </c>
      <c r="V6130" t="str">
        <f t="shared" si="343"/>
        <v>D</v>
      </c>
      <c r="AE6130" s="27"/>
      <c r="AO6130" s="27"/>
      <c r="AX6130" s="27"/>
      <c r="AY6130" s="27"/>
    </row>
    <row r="6131" spans="1:51" x14ac:dyDescent="0.25">
      <c r="A6131" t="s">
        <v>391</v>
      </c>
      <c r="B6131" t="s">
        <v>218</v>
      </c>
      <c r="C6131">
        <v>171585118</v>
      </c>
      <c r="D6131">
        <v>66</v>
      </c>
      <c r="E6131" t="s">
        <v>90</v>
      </c>
      <c r="G6131">
        <v>0</v>
      </c>
      <c r="H6131">
        <v>2017</v>
      </c>
      <c r="I6131">
        <v>6</v>
      </c>
      <c r="J6131">
        <v>6</v>
      </c>
      <c r="K6131">
        <v>10</v>
      </c>
      <c r="L6131">
        <v>0</v>
      </c>
      <c r="M6131" t="s">
        <v>900</v>
      </c>
      <c r="N6131" t="s">
        <v>860</v>
      </c>
      <c r="O6131" t="s">
        <v>799</v>
      </c>
      <c r="R6131" t="str">
        <f t="shared" si="344"/>
        <v>Weekday</v>
      </c>
      <c r="S6131" s="27">
        <f t="shared" si="345"/>
        <v>42892</v>
      </c>
      <c r="T6131" t="str">
        <f t="shared" si="346"/>
        <v>D</v>
      </c>
      <c r="V6131" t="str">
        <f t="shared" si="343"/>
        <v>D</v>
      </c>
      <c r="AE6131" s="27"/>
      <c r="AO6131" s="27"/>
      <c r="AX6131" s="27"/>
      <c r="AY6131" s="27"/>
    </row>
    <row r="6132" spans="1:51" x14ac:dyDescent="0.25">
      <c r="A6132" t="s">
        <v>391</v>
      </c>
      <c r="B6132" t="s">
        <v>218</v>
      </c>
      <c r="C6132">
        <v>150035184</v>
      </c>
      <c r="D6132">
        <v>66</v>
      </c>
      <c r="E6132" t="s">
        <v>90</v>
      </c>
      <c r="G6132">
        <v>0</v>
      </c>
      <c r="H6132">
        <v>2015</v>
      </c>
      <c r="I6132">
        <v>1</v>
      </c>
      <c r="J6132">
        <v>2</v>
      </c>
      <c r="K6132">
        <v>14</v>
      </c>
      <c r="L6132">
        <v>10</v>
      </c>
      <c r="M6132" t="s">
        <v>900</v>
      </c>
      <c r="N6132" t="s">
        <v>860</v>
      </c>
      <c r="O6132" t="s">
        <v>799</v>
      </c>
      <c r="R6132" t="str">
        <f t="shared" si="344"/>
        <v>Weekday</v>
      </c>
      <c r="S6132" s="27">
        <f t="shared" si="345"/>
        <v>42006</v>
      </c>
      <c r="T6132" t="str">
        <f t="shared" si="346"/>
        <v>S</v>
      </c>
      <c r="V6132" t="str">
        <f t="shared" si="343"/>
        <v>S</v>
      </c>
      <c r="AE6132" s="27"/>
      <c r="AO6132" s="27"/>
      <c r="AX6132" s="27"/>
      <c r="AY6132" s="27"/>
    </row>
    <row r="6133" spans="1:51" x14ac:dyDescent="0.25">
      <c r="A6133" t="s">
        <v>391</v>
      </c>
      <c r="B6133" t="s">
        <v>218</v>
      </c>
      <c r="C6133">
        <v>150145439</v>
      </c>
      <c r="D6133">
        <v>66</v>
      </c>
      <c r="E6133" t="s">
        <v>90</v>
      </c>
      <c r="G6133">
        <v>0</v>
      </c>
      <c r="H6133">
        <v>2015</v>
      </c>
      <c r="I6133">
        <v>1</v>
      </c>
      <c r="J6133">
        <v>13</v>
      </c>
      <c r="K6133">
        <v>18</v>
      </c>
      <c r="L6133">
        <v>10</v>
      </c>
      <c r="M6133" t="s">
        <v>900</v>
      </c>
      <c r="N6133" t="s">
        <v>860</v>
      </c>
      <c r="O6133" t="s">
        <v>799</v>
      </c>
      <c r="R6133" t="str">
        <f t="shared" si="344"/>
        <v>Weekday</v>
      </c>
      <c r="S6133" s="27">
        <f t="shared" si="345"/>
        <v>42017</v>
      </c>
      <c r="T6133" t="str">
        <f t="shared" si="346"/>
        <v>S</v>
      </c>
      <c r="V6133" t="str">
        <f t="shared" si="343"/>
        <v>S</v>
      </c>
    </row>
    <row r="6134" spans="1:51" x14ac:dyDescent="0.25">
      <c r="A6134" t="s">
        <v>391</v>
      </c>
      <c r="B6134" t="s">
        <v>218</v>
      </c>
      <c r="C6134">
        <v>161995226</v>
      </c>
      <c r="D6134">
        <v>66</v>
      </c>
      <c r="E6134" t="s">
        <v>90</v>
      </c>
      <c r="G6134">
        <v>0</v>
      </c>
      <c r="H6134">
        <v>2016</v>
      </c>
      <c r="I6134">
        <v>7</v>
      </c>
      <c r="J6134">
        <v>17</v>
      </c>
      <c r="K6134">
        <v>18</v>
      </c>
      <c r="L6134">
        <v>54</v>
      </c>
      <c r="M6134" t="s">
        <v>900</v>
      </c>
      <c r="N6134" t="s">
        <v>860</v>
      </c>
      <c r="O6134" t="s">
        <v>799</v>
      </c>
      <c r="R6134" t="str">
        <f t="shared" si="344"/>
        <v>Weekend</v>
      </c>
      <c r="S6134" s="27">
        <f t="shared" si="345"/>
        <v>42568</v>
      </c>
      <c r="T6134" t="str">
        <f t="shared" si="346"/>
        <v>D</v>
      </c>
      <c r="V6134" t="str">
        <f t="shared" si="343"/>
        <v>D</v>
      </c>
      <c r="AE6134" s="27"/>
      <c r="AO6134" s="27"/>
      <c r="AX6134" s="27"/>
      <c r="AY6134" s="27"/>
    </row>
    <row r="6135" spans="1:51" x14ac:dyDescent="0.25">
      <c r="A6135" t="s">
        <v>391</v>
      </c>
      <c r="B6135" t="s">
        <v>218</v>
      </c>
      <c r="C6135">
        <v>153165394</v>
      </c>
      <c r="D6135">
        <v>66</v>
      </c>
      <c r="E6135" t="s">
        <v>90</v>
      </c>
      <c r="G6135">
        <v>0</v>
      </c>
      <c r="H6135">
        <v>2015</v>
      </c>
      <c r="I6135">
        <v>11</v>
      </c>
      <c r="J6135">
        <v>9</v>
      </c>
      <c r="K6135">
        <v>22</v>
      </c>
      <c r="L6135">
        <v>39</v>
      </c>
      <c r="M6135" t="s">
        <v>899</v>
      </c>
      <c r="N6135" t="s">
        <v>860</v>
      </c>
      <c r="O6135" t="s">
        <v>799</v>
      </c>
      <c r="R6135" t="str">
        <f t="shared" si="344"/>
        <v>Weekday</v>
      </c>
      <c r="S6135" s="27">
        <f t="shared" si="345"/>
        <v>42317</v>
      </c>
      <c r="T6135" t="str">
        <f t="shared" si="346"/>
        <v>D</v>
      </c>
      <c r="V6135" t="str">
        <f t="shared" si="343"/>
        <v>D</v>
      </c>
      <c r="AE6135" s="27"/>
      <c r="AO6135" s="27"/>
      <c r="AX6135" s="27"/>
      <c r="AY6135" s="27"/>
    </row>
    <row r="6136" spans="1:51" x14ac:dyDescent="0.25">
      <c r="A6136" t="s">
        <v>391</v>
      </c>
      <c r="S6136" s="27"/>
      <c r="V6136" t="str">
        <f t="shared" si="343"/>
        <v/>
      </c>
    </row>
    <row r="6137" spans="1:51" x14ac:dyDescent="0.25">
      <c r="A6137" t="s">
        <v>391</v>
      </c>
      <c r="S6137" s="27"/>
      <c r="V6137" t="str">
        <f t="shared" si="343"/>
        <v/>
      </c>
      <c r="AE6137" s="27"/>
      <c r="AG6137" s="27"/>
      <c r="AX6137" s="27"/>
      <c r="AY6137" s="27"/>
    </row>
    <row r="6138" spans="1:51" x14ac:dyDescent="0.25">
      <c r="A6138" t="s">
        <v>391</v>
      </c>
      <c r="B6138" t="s">
        <v>218</v>
      </c>
      <c r="C6138">
        <v>143155142</v>
      </c>
      <c r="D6138">
        <v>66</v>
      </c>
      <c r="E6138" t="s">
        <v>90</v>
      </c>
      <c r="G6138">
        <v>0</v>
      </c>
      <c r="H6138">
        <v>2014</v>
      </c>
      <c r="I6138">
        <v>11</v>
      </c>
      <c r="J6138">
        <v>9</v>
      </c>
      <c r="K6138">
        <v>18</v>
      </c>
      <c r="L6138">
        <v>15</v>
      </c>
      <c r="M6138" t="s">
        <v>900</v>
      </c>
      <c r="N6138" t="s">
        <v>860</v>
      </c>
      <c r="O6138" t="s">
        <v>799</v>
      </c>
      <c r="R6138" t="str">
        <f t="shared" si="344"/>
        <v>Weekend</v>
      </c>
      <c r="S6138" s="27">
        <f t="shared" si="345"/>
        <v>41952</v>
      </c>
      <c r="T6138" t="str">
        <f t="shared" si="346"/>
        <v>S</v>
      </c>
      <c r="V6138" t="str">
        <f t="shared" si="343"/>
        <v>S</v>
      </c>
      <c r="AE6138" s="27"/>
      <c r="AO6138" s="27"/>
      <c r="AX6138" s="27"/>
      <c r="AY6138" s="27"/>
    </row>
    <row r="6139" spans="1:51" x14ac:dyDescent="0.25">
      <c r="A6139" t="s">
        <v>391</v>
      </c>
      <c r="B6139" t="s">
        <v>218</v>
      </c>
      <c r="C6139">
        <v>170105083</v>
      </c>
      <c r="D6139">
        <v>66</v>
      </c>
      <c r="E6139" t="s">
        <v>90</v>
      </c>
      <c r="G6139">
        <v>0</v>
      </c>
      <c r="H6139">
        <v>2017</v>
      </c>
      <c r="I6139">
        <v>1</v>
      </c>
      <c r="J6139">
        <v>10</v>
      </c>
      <c r="K6139">
        <v>7</v>
      </c>
      <c r="L6139">
        <v>42</v>
      </c>
      <c r="M6139" t="s">
        <v>900</v>
      </c>
      <c r="N6139" t="s">
        <v>171</v>
      </c>
      <c r="O6139" t="s">
        <v>799</v>
      </c>
      <c r="R6139" t="str">
        <f t="shared" si="344"/>
        <v>Weekday</v>
      </c>
      <c r="S6139" s="27">
        <f t="shared" si="345"/>
        <v>42745</v>
      </c>
      <c r="T6139" t="str">
        <f t="shared" si="346"/>
        <v>D</v>
      </c>
      <c r="V6139" t="str">
        <f t="shared" si="343"/>
        <v>D</v>
      </c>
      <c r="AE6139" s="27"/>
      <c r="AO6139" s="27"/>
      <c r="AX6139" s="27"/>
      <c r="AY6139" s="27"/>
    </row>
    <row r="6140" spans="1:51" x14ac:dyDescent="0.25">
      <c r="A6140" t="s">
        <v>391</v>
      </c>
      <c r="B6140" t="s">
        <v>218</v>
      </c>
      <c r="C6140">
        <v>162865058</v>
      </c>
      <c r="D6140">
        <v>66</v>
      </c>
      <c r="E6140" t="s">
        <v>90</v>
      </c>
      <c r="G6140">
        <v>0</v>
      </c>
      <c r="H6140">
        <v>2016</v>
      </c>
      <c r="I6140">
        <v>10</v>
      </c>
      <c r="J6140">
        <v>11</v>
      </c>
      <c r="K6140">
        <v>6</v>
      </c>
      <c r="L6140">
        <v>43</v>
      </c>
      <c r="M6140" t="s">
        <v>900</v>
      </c>
      <c r="N6140" t="s">
        <v>171</v>
      </c>
      <c r="O6140" t="s">
        <v>799</v>
      </c>
      <c r="R6140" t="str">
        <f t="shared" si="344"/>
        <v>Weekday</v>
      </c>
      <c r="S6140" s="27">
        <f t="shared" si="345"/>
        <v>42654</v>
      </c>
      <c r="T6140" t="str">
        <f t="shared" si="346"/>
        <v>D</v>
      </c>
      <c r="V6140" t="str">
        <f t="shared" si="343"/>
        <v>D</v>
      </c>
      <c r="AO6140" s="27"/>
      <c r="AX6140" s="27"/>
      <c r="AY6140" s="27"/>
    </row>
    <row r="6141" spans="1:51" x14ac:dyDescent="0.25">
      <c r="A6141" t="s">
        <v>391</v>
      </c>
      <c r="B6141" t="s">
        <v>218</v>
      </c>
      <c r="C6141">
        <v>170985102</v>
      </c>
      <c r="D6141">
        <v>66</v>
      </c>
      <c r="E6141" t="s">
        <v>90</v>
      </c>
      <c r="G6141">
        <v>0</v>
      </c>
      <c r="H6141">
        <v>2017</v>
      </c>
      <c r="I6141">
        <v>4</v>
      </c>
      <c r="J6141">
        <v>5</v>
      </c>
      <c r="K6141">
        <v>7</v>
      </c>
      <c r="L6141">
        <v>40</v>
      </c>
      <c r="M6141" t="s">
        <v>900</v>
      </c>
      <c r="N6141" t="s">
        <v>860</v>
      </c>
      <c r="O6141" t="s">
        <v>799</v>
      </c>
      <c r="R6141" t="str">
        <f t="shared" si="344"/>
        <v>Weekday</v>
      </c>
      <c r="S6141" s="27">
        <f t="shared" si="345"/>
        <v>42830</v>
      </c>
      <c r="T6141" t="str">
        <f t="shared" si="346"/>
        <v>D</v>
      </c>
      <c r="V6141" t="str">
        <f t="shared" si="343"/>
        <v>D</v>
      </c>
    </row>
    <row r="6142" spans="1:51" x14ac:dyDescent="0.25">
      <c r="A6142" t="s">
        <v>391</v>
      </c>
      <c r="B6142" t="s">
        <v>218</v>
      </c>
      <c r="C6142">
        <v>172575114</v>
      </c>
      <c r="D6142">
        <v>66</v>
      </c>
      <c r="E6142" t="s">
        <v>90</v>
      </c>
      <c r="G6142">
        <v>0</v>
      </c>
      <c r="H6142">
        <v>2017</v>
      </c>
      <c r="I6142">
        <v>9</v>
      </c>
      <c r="J6142">
        <v>13</v>
      </c>
      <c r="K6142">
        <v>13</v>
      </c>
      <c r="L6142">
        <v>17</v>
      </c>
      <c r="M6142" t="s">
        <v>900</v>
      </c>
      <c r="N6142" t="s">
        <v>860</v>
      </c>
      <c r="O6142" t="s">
        <v>799</v>
      </c>
      <c r="R6142" t="str">
        <f t="shared" si="344"/>
        <v>Weekday</v>
      </c>
      <c r="S6142" s="27">
        <f t="shared" si="345"/>
        <v>42991</v>
      </c>
      <c r="T6142" t="str">
        <f t="shared" si="346"/>
        <v>D</v>
      </c>
      <c r="V6142" t="str">
        <f t="shared" si="343"/>
        <v>D</v>
      </c>
      <c r="AE6142" s="27"/>
      <c r="AO6142" s="27"/>
      <c r="AX6142" s="27"/>
      <c r="AY6142" s="27"/>
    </row>
    <row r="6143" spans="1:51" x14ac:dyDescent="0.25">
      <c r="A6143" t="s">
        <v>391</v>
      </c>
      <c r="B6143" t="s">
        <v>218</v>
      </c>
      <c r="C6143">
        <v>130075236</v>
      </c>
      <c r="D6143">
        <v>66</v>
      </c>
      <c r="E6143" t="s">
        <v>90</v>
      </c>
      <c r="G6143">
        <v>0</v>
      </c>
      <c r="H6143">
        <v>2013</v>
      </c>
      <c r="I6143">
        <v>1</v>
      </c>
      <c r="J6143">
        <v>4</v>
      </c>
      <c r="K6143">
        <v>16</v>
      </c>
      <c r="L6143">
        <v>11</v>
      </c>
      <c r="M6143" t="s">
        <v>900</v>
      </c>
      <c r="N6143" t="s">
        <v>860</v>
      </c>
      <c r="O6143" t="s">
        <v>799</v>
      </c>
      <c r="R6143" t="str">
        <f t="shared" si="344"/>
        <v>Weekday</v>
      </c>
      <c r="S6143" s="27">
        <f t="shared" si="345"/>
        <v>41278</v>
      </c>
      <c r="T6143" t="str">
        <f t="shared" si="346"/>
        <v>S</v>
      </c>
      <c r="V6143" t="str">
        <f t="shared" si="343"/>
        <v>S</v>
      </c>
      <c r="AE6143" s="27"/>
      <c r="AO6143" s="27"/>
      <c r="AX6143" s="27"/>
      <c r="AY6143" s="27"/>
    </row>
    <row r="6144" spans="1:51" x14ac:dyDescent="0.25">
      <c r="A6144" t="s">
        <v>391</v>
      </c>
      <c r="B6144" t="s">
        <v>218</v>
      </c>
      <c r="C6144">
        <v>160965280</v>
      </c>
      <c r="D6144">
        <v>66</v>
      </c>
      <c r="E6144" t="s">
        <v>90</v>
      </c>
      <c r="G6144">
        <v>0</v>
      </c>
      <c r="H6144">
        <v>2016</v>
      </c>
      <c r="I6144">
        <v>4</v>
      </c>
      <c r="J6144">
        <v>1</v>
      </c>
      <c r="K6144">
        <v>14</v>
      </c>
      <c r="L6144">
        <v>12</v>
      </c>
      <c r="M6144" t="s">
        <v>900</v>
      </c>
      <c r="N6144" t="s">
        <v>860</v>
      </c>
      <c r="O6144" t="s">
        <v>799</v>
      </c>
      <c r="R6144" t="str">
        <f t="shared" si="344"/>
        <v>Weekday</v>
      </c>
      <c r="S6144" s="27">
        <f t="shared" si="345"/>
        <v>42461</v>
      </c>
      <c r="T6144" t="str">
        <f t="shared" si="346"/>
        <v>D</v>
      </c>
      <c r="V6144" t="str">
        <f t="shared" si="343"/>
        <v>D</v>
      </c>
    </row>
    <row r="6145" spans="1:51" x14ac:dyDescent="0.25">
      <c r="A6145" t="s">
        <v>391</v>
      </c>
      <c r="B6145" t="s">
        <v>218</v>
      </c>
      <c r="C6145">
        <v>172005338</v>
      </c>
      <c r="D6145">
        <v>66</v>
      </c>
      <c r="E6145" t="s">
        <v>90</v>
      </c>
      <c r="G6145">
        <v>0</v>
      </c>
      <c r="H6145">
        <v>2017</v>
      </c>
      <c r="I6145">
        <v>7</v>
      </c>
      <c r="J6145">
        <v>19</v>
      </c>
      <c r="K6145">
        <v>16</v>
      </c>
      <c r="L6145">
        <v>55</v>
      </c>
      <c r="M6145" t="s">
        <v>900</v>
      </c>
      <c r="N6145" t="s">
        <v>860</v>
      </c>
      <c r="O6145" t="s">
        <v>799</v>
      </c>
      <c r="R6145" t="str">
        <f t="shared" si="344"/>
        <v>Weekday</v>
      </c>
      <c r="S6145" s="27">
        <f t="shared" si="345"/>
        <v>42935</v>
      </c>
      <c r="T6145" t="str">
        <f t="shared" si="346"/>
        <v>D</v>
      </c>
      <c r="V6145" t="str">
        <f t="shared" si="343"/>
        <v>D</v>
      </c>
      <c r="AE6145" s="27"/>
      <c r="AO6145" s="27"/>
      <c r="AX6145" s="27"/>
      <c r="AY6145" s="27"/>
    </row>
    <row r="6146" spans="1:51" x14ac:dyDescent="0.25">
      <c r="A6146" t="s">
        <v>391</v>
      </c>
      <c r="B6146" t="s">
        <v>218</v>
      </c>
      <c r="C6146">
        <v>163025286</v>
      </c>
      <c r="D6146">
        <v>66</v>
      </c>
      <c r="E6146" t="s">
        <v>90</v>
      </c>
      <c r="G6146">
        <v>0</v>
      </c>
      <c r="H6146">
        <v>2016</v>
      </c>
      <c r="I6146">
        <v>10</v>
      </c>
      <c r="J6146">
        <v>28</v>
      </c>
      <c r="K6146">
        <v>16</v>
      </c>
      <c r="L6146">
        <v>30</v>
      </c>
      <c r="M6146" t="s">
        <v>900</v>
      </c>
      <c r="N6146" t="s">
        <v>860</v>
      </c>
      <c r="O6146" t="s">
        <v>799</v>
      </c>
      <c r="R6146" t="str">
        <f t="shared" si="344"/>
        <v>Weekday</v>
      </c>
      <c r="S6146" s="27">
        <f t="shared" si="345"/>
        <v>42671</v>
      </c>
      <c r="T6146" t="str">
        <f t="shared" si="346"/>
        <v>D</v>
      </c>
      <c r="V6146" t="str">
        <f t="shared" si="343"/>
        <v>D</v>
      </c>
      <c r="AE6146" s="27"/>
      <c r="AO6146" s="27"/>
      <c r="AX6146" s="27"/>
      <c r="AY6146" s="27"/>
    </row>
    <row r="6147" spans="1:51" x14ac:dyDescent="0.25">
      <c r="A6147" t="s">
        <v>391</v>
      </c>
      <c r="S6147" s="27"/>
      <c r="V6147" t="str">
        <f t="shared" ref="V6147:V6210" si="347">T6147&amp;U6147</f>
        <v/>
      </c>
      <c r="AO6147" s="27"/>
      <c r="AX6147" s="27"/>
      <c r="AY6147" s="27"/>
    </row>
    <row r="6148" spans="1:51" x14ac:dyDescent="0.25">
      <c r="A6148" t="s">
        <v>391</v>
      </c>
      <c r="S6148" s="27"/>
      <c r="V6148" t="str">
        <f t="shared" si="347"/>
        <v/>
      </c>
    </row>
    <row r="6149" spans="1:51" x14ac:dyDescent="0.25">
      <c r="A6149" t="s">
        <v>391</v>
      </c>
      <c r="B6149" t="s">
        <v>218</v>
      </c>
      <c r="C6149">
        <v>162615071</v>
      </c>
      <c r="D6149">
        <v>66</v>
      </c>
      <c r="E6149" t="s">
        <v>90</v>
      </c>
      <c r="G6149">
        <v>0</v>
      </c>
      <c r="H6149">
        <v>2016</v>
      </c>
      <c r="I6149">
        <v>9</v>
      </c>
      <c r="J6149">
        <v>17</v>
      </c>
      <c r="K6149">
        <v>8</v>
      </c>
      <c r="L6149">
        <v>43</v>
      </c>
      <c r="M6149" t="s">
        <v>900</v>
      </c>
      <c r="N6149" t="s">
        <v>860</v>
      </c>
      <c r="O6149" t="s">
        <v>799</v>
      </c>
      <c r="R6149" t="str">
        <f t="shared" si="344"/>
        <v>Weekend</v>
      </c>
      <c r="S6149" s="27">
        <f t="shared" si="345"/>
        <v>42630</v>
      </c>
      <c r="T6149" t="str">
        <f t="shared" si="346"/>
        <v>D</v>
      </c>
      <c r="V6149" t="str">
        <f t="shared" si="347"/>
        <v>D</v>
      </c>
      <c r="AE6149" s="27"/>
      <c r="AO6149" s="27"/>
      <c r="AX6149" s="27"/>
      <c r="AY6149" s="27"/>
    </row>
    <row r="6150" spans="1:51" x14ac:dyDescent="0.25">
      <c r="A6150" t="s">
        <v>391</v>
      </c>
      <c r="S6150" s="27"/>
      <c r="V6150" t="str">
        <f t="shared" si="347"/>
        <v/>
      </c>
      <c r="AE6150" s="27"/>
      <c r="AO6150" s="27"/>
      <c r="AX6150" s="27"/>
      <c r="AY6150" s="27"/>
    </row>
    <row r="6151" spans="1:51" x14ac:dyDescent="0.25">
      <c r="A6151" t="s">
        <v>391</v>
      </c>
      <c r="B6151" t="s">
        <v>218</v>
      </c>
      <c r="C6151">
        <v>171875406</v>
      </c>
      <c r="D6151">
        <v>66</v>
      </c>
      <c r="E6151" t="s">
        <v>90</v>
      </c>
      <c r="G6151">
        <v>0</v>
      </c>
      <c r="H6151">
        <v>2017</v>
      </c>
      <c r="I6151">
        <v>7</v>
      </c>
      <c r="J6151">
        <v>5</v>
      </c>
      <c r="K6151">
        <v>21</v>
      </c>
      <c r="L6151">
        <v>13</v>
      </c>
      <c r="M6151" t="s">
        <v>900</v>
      </c>
      <c r="N6151" t="s">
        <v>171</v>
      </c>
      <c r="O6151" t="s">
        <v>799</v>
      </c>
      <c r="R6151" t="str">
        <f t="shared" si="344"/>
        <v>Weekday</v>
      </c>
      <c r="S6151" s="27">
        <f t="shared" si="345"/>
        <v>42921</v>
      </c>
      <c r="T6151" t="str">
        <f t="shared" si="346"/>
        <v>D</v>
      </c>
      <c r="V6151" t="str">
        <f t="shared" si="347"/>
        <v>D</v>
      </c>
      <c r="AO6151" s="27"/>
      <c r="AX6151" s="27"/>
      <c r="AY6151" s="27"/>
    </row>
    <row r="6152" spans="1:51" x14ac:dyDescent="0.25">
      <c r="A6152" t="s">
        <v>391</v>
      </c>
      <c r="S6152" s="27"/>
      <c r="V6152" t="str">
        <f t="shared" si="347"/>
        <v/>
      </c>
      <c r="AE6152" s="27"/>
      <c r="AO6152" s="27"/>
      <c r="AX6152" s="27"/>
      <c r="AY6152" s="27"/>
    </row>
    <row r="6153" spans="1:51" x14ac:dyDescent="0.25">
      <c r="A6153" t="s">
        <v>391</v>
      </c>
      <c r="B6153" t="s">
        <v>218</v>
      </c>
      <c r="C6153">
        <v>160965323</v>
      </c>
      <c r="D6153">
        <v>66</v>
      </c>
      <c r="E6153" t="s">
        <v>90</v>
      </c>
      <c r="G6153">
        <v>0</v>
      </c>
      <c r="H6153">
        <v>2016</v>
      </c>
      <c r="I6153">
        <v>4</v>
      </c>
      <c r="J6153">
        <v>4</v>
      </c>
      <c r="K6153">
        <v>17</v>
      </c>
      <c r="L6153">
        <v>44</v>
      </c>
      <c r="M6153" t="s">
        <v>900</v>
      </c>
      <c r="N6153" t="s">
        <v>860</v>
      </c>
      <c r="O6153" t="s">
        <v>799</v>
      </c>
      <c r="R6153" t="str">
        <f t="shared" si="344"/>
        <v>Weekday</v>
      </c>
      <c r="S6153" s="27">
        <f t="shared" si="345"/>
        <v>42464</v>
      </c>
      <c r="T6153" t="str">
        <f t="shared" si="346"/>
        <v>D</v>
      </c>
      <c r="V6153" t="str">
        <f t="shared" si="347"/>
        <v>D</v>
      </c>
      <c r="AE6153" s="27"/>
      <c r="AO6153" s="27"/>
      <c r="AX6153" s="27"/>
      <c r="AY6153" s="27"/>
    </row>
    <row r="6154" spans="1:51" x14ac:dyDescent="0.25">
      <c r="A6154" t="s">
        <v>391</v>
      </c>
      <c r="B6154" t="s">
        <v>218</v>
      </c>
      <c r="C6154">
        <v>153265272</v>
      </c>
      <c r="D6154">
        <v>66</v>
      </c>
      <c r="E6154" t="s">
        <v>90</v>
      </c>
      <c r="G6154">
        <v>0</v>
      </c>
      <c r="H6154">
        <v>2015</v>
      </c>
      <c r="I6154">
        <v>11</v>
      </c>
      <c r="J6154">
        <v>11</v>
      </c>
      <c r="K6154">
        <v>17</v>
      </c>
      <c r="L6154">
        <v>30</v>
      </c>
      <c r="M6154" t="s">
        <v>900</v>
      </c>
      <c r="N6154" t="s">
        <v>171</v>
      </c>
      <c r="O6154" t="s">
        <v>799</v>
      </c>
      <c r="R6154" t="str">
        <f t="shared" si="344"/>
        <v>Weekday</v>
      </c>
      <c r="S6154" s="27">
        <f t="shared" si="345"/>
        <v>42319</v>
      </c>
      <c r="T6154" t="str">
        <f t="shared" si="346"/>
        <v>D</v>
      </c>
      <c r="V6154" t="str">
        <f t="shared" si="347"/>
        <v>D</v>
      </c>
      <c r="AE6154" s="27"/>
      <c r="AO6154" s="27"/>
      <c r="AX6154" s="27"/>
      <c r="AY6154" s="27"/>
    </row>
    <row r="6155" spans="1:51" x14ac:dyDescent="0.25">
      <c r="A6155" t="s">
        <v>391</v>
      </c>
      <c r="S6155" s="27"/>
      <c r="V6155" t="str">
        <f t="shared" si="347"/>
        <v/>
      </c>
      <c r="AE6155" s="27"/>
      <c r="AO6155" s="27"/>
      <c r="AX6155" s="27"/>
      <c r="AY6155" s="27"/>
    </row>
    <row r="6156" spans="1:51" x14ac:dyDescent="0.25">
      <c r="A6156" t="s">
        <v>391</v>
      </c>
      <c r="S6156" s="27"/>
      <c r="V6156" t="str">
        <f t="shared" si="347"/>
        <v/>
      </c>
      <c r="AE6156" s="27"/>
      <c r="AO6156" s="27"/>
      <c r="AX6156" s="27"/>
      <c r="AY6156" s="27"/>
    </row>
    <row r="6157" spans="1:51" x14ac:dyDescent="0.25">
      <c r="A6157" t="s">
        <v>391</v>
      </c>
      <c r="B6157" t="s">
        <v>218</v>
      </c>
      <c r="C6157">
        <v>140265153</v>
      </c>
      <c r="D6157">
        <v>66</v>
      </c>
      <c r="E6157" t="s">
        <v>90</v>
      </c>
      <c r="G6157">
        <v>0</v>
      </c>
      <c r="H6157">
        <v>2014</v>
      </c>
      <c r="I6157">
        <v>1</v>
      </c>
      <c r="J6157">
        <v>26</v>
      </c>
      <c r="K6157">
        <v>17</v>
      </c>
      <c r="L6157">
        <v>40</v>
      </c>
      <c r="M6157" t="s">
        <v>900</v>
      </c>
      <c r="N6157" t="s">
        <v>860</v>
      </c>
      <c r="O6157" t="s">
        <v>799</v>
      </c>
      <c r="R6157" t="str">
        <f t="shared" si="344"/>
        <v>Weekend</v>
      </c>
      <c r="S6157" s="27">
        <f t="shared" si="345"/>
        <v>41665</v>
      </c>
      <c r="T6157" t="str">
        <f t="shared" si="346"/>
        <v>S</v>
      </c>
      <c r="V6157" t="str">
        <f t="shared" si="347"/>
        <v>S</v>
      </c>
      <c r="AE6157" s="27"/>
      <c r="AO6157" s="27"/>
      <c r="AX6157" s="27"/>
      <c r="AY6157" s="27"/>
    </row>
    <row r="6158" spans="1:51" x14ac:dyDescent="0.25">
      <c r="A6158" t="s">
        <v>391</v>
      </c>
      <c r="B6158" t="s">
        <v>218</v>
      </c>
      <c r="C6158">
        <v>163395212</v>
      </c>
      <c r="D6158">
        <v>66</v>
      </c>
      <c r="E6158" t="s">
        <v>90</v>
      </c>
      <c r="G6158">
        <v>0</v>
      </c>
      <c r="H6158">
        <v>2016</v>
      </c>
      <c r="I6158">
        <v>12</v>
      </c>
      <c r="J6158">
        <v>3</v>
      </c>
      <c r="K6158">
        <v>13</v>
      </c>
      <c r="L6158">
        <v>46</v>
      </c>
      <c r="M6158" t="s">
        <v>900</v>
      </c>
      <c r="N6158" t="s">
        <v>860</v>
      </c>
      <c r="O6158" t="s">
        <v>799</v>
      </c>
      <c r="R6158" t="str">
        <f t="shared" si="344"/>
        <v>Weekend</v>
      </c>
      <c r="S6158" s="27">
        <f t="shared" si="345"/>
        <v>42707</v>
      </c>
      <c r="T6158" t="str">
        <f t="shared" si="346"/>
        <v>D</v>
      </c>
      <c r="V6158" t="str">
        <f t="shared" si="347"/>
        <v>D</v>
      </c>
      <c r="AE6158" s="27"/>
      <c r="AO6158" s="27"/>
      <c r="AX6158" s="27"/>
      <c r="AY6158" s="27"/>
    </row>
    <row r="6159" spans="1:51" x14ac:dyDescent="0.25">
      <c r="A6159" t="s">
        <v>391</v>
      </c>
      <c r="S6159" s="27"/>
      <c r="V6159" t="str">
        <f t="shared" si="347"/>
        <v/>
      </c>
    </row>
    <row r="6160" spans="1:51" x14ac:dyDescent="0.25">
      <c r="A6160" t="s">
        <v>391</v>
      </c>
      <c r="B6160" t="s">
        <v>218</v>
      </c>
      <c r="C6160">
        <v>163085080</v>
      </c>
      <c r="D6160">
        <v>66</v>
      </c>
      <c r="E6160" t="s">
        <v>90</v>
      </c>
      <c r="G6160">
        <v>0</v>
      </c>
      <c r="H6160">
        <v>2016</v>
      </c>
      <c r="I6160">
        <v>11</v>
      </c>
      <c r="J6160">
        <v>3</v>
      </c>
      <c r="K6160">
        <v>6</v>
      </c>
      <c r="L6160">
        <v>23</v>
      </c>
      <c r="M6160" t="s">
        <v>900</v>
      </c>
      <c r="N6160" t="s">
        <v>860</v>
      </c>
      <c r="O6160" t="s">
        <v>799</v>
      </c>
      <c r="R6160" t="str">
        <f t="shared" si="344"/>
        <v>Weekday</v>
      </c>
      <c r="S6160" s="27">
        <f t="shared" si="345"/>
        <v>42677</v>
      </c>
      <c r="T6160" t="str">
        <f t="shared" si="346"/>
        <v>D</v>
      </c>
      <c r="V6160" t="str">
        <f t="shared" si="347"/>
        <v>D</v>
      </c>
      <c r="AE6160" s="27"/>
      <c r="AO6160" s="27"/>
      <c r="AX6160" s="27"/>
      <c r="AY6160" s="27"/>
    </row>
    <row r="6161" spans="1:51" x14ac:dyDescent="0.25">
      <c r="A6161" t="s">
        <v>391</v>
      </c>
      <c r="B6161" t="s">
        <v>218</v>
      </c>
      <c r="C6161">
        <v>153235335</v>
      </c>
      <c r="D6161">
        <v>66</v>
      </c>
      <c r="E6161" t="s">
        <v>90</v>
      </c>
      <c r="G6161">
        <v>0</v>
      </c>
      <c r="H6161">
        <v>2015</v>
      </c>
      <c r="I6161">
        <v>11</v>
      </c>
      <c r="J6161">
        <v>19</v>
      </c>
      <c r="K6161">
        <v>14</v>
      </c>
      <c r="L6161">
        <v>24</v>
      </c>
      <c r="M6161" t="s">
        <v>900</v>
      </c>
      <c r="N6161" t="s">
        <v>171</v>
      </c>
      <c r="O6161" t="s">
        <v>799</v>
      </c>
      <c r="R6161" t="str">
        <f t="shared" si="344"/>
        <v>Weekday</v>
      </c>
      <c r="S6161" s="27">
        <f t="shared" si="345"/>
        <v>42327</v>
      </c>
      <c r="T6161" t="str">
        <f t="shared" si="346"/>
        <v>D</v>
      </c>
      <c r="V6161" t="str">
        <f t="shared" si="347"/>
        <v>D</v>
      </c>
    </row>
    <row r="6162" spans="1:51" x14ac:dyDescent="0.25">
      <c r="A6162" t="s">
        <v>391</v>
      </c>
      <c r="B6162" t="s">
        <v>218</v>
      </c>
      <c r="C6162">
        <v>160615324</v>
      </c>
      <c r="D6162">
        <v>66</v>
      </c>
      <c r="E6162" t="s">
        <v>90</v>
      </c>
      <c r="G6162">
        <v>0</v>
      </c>
      <c r="H6162">
        <v>2016</v>
      </c>
      <c r="I6162">
        <v>3</v>
      </c>
      <c r="J6162">
        <v>1</v>
      </c>
      <c r="K6162">
        <v>16</v>
      </c>
      <c r="L6162">
        <v>40</v>
      </c>
      <c r="M6162" t="s">
        <v>900</v>
      </c>
      <c r="N6162" t="s">
        <v>860</v>
      </c>
      <c r="O6162" t="s">
        <v>799</v>
      </c>
      <c r="R6162" t="str">
        <f t="shared" si="344"/>
        <v>Weekday</v>
      </c>
      <c r="S6162" s="27">
        <f t="shared" si="345"/>
        <v>42430</v>
      </c>
      <c r="T6162" t="str">
        <f t="shared" si="346"/>
        <v>D</v>
      </c>
      <c r="V6162" t="str">
        <f t="shared" si="347"/>
        <v>D</v>
      </c>
      <c r="AX6162" s="27"/>
      <c r="AY6162" s="27"/>
    </row>
    <row r="6163" spans="1:51" x14ac:dyDescent="0.25">
      <c r="A6163" t="s">
        <v>391</v>
      </c>
      <c r="B6163" t="s">
        <v>218</v>
      </c>
      <c r="C6163">
        <v>160935064</v>
      </c>
      <c r="D6163">
        <v>66</v>
      </c>
      <c r="E6163" t="s">
        <v>90</v>
      </c>
      <c r="G6163">
        <v>0</v>
      </c>
      <c r="H6163">
        <v>2016</v>
      </c>
      <c r="I6163">
        <v>3</v>
      </c>
      <c r="J6163">
        <v>29</v>
      </c>
      <c r="K6163">
        <v>18</v>
      </c>
      <c r="L6163">
        <v>24</v>
      </c>
      <c r="M6163" t="s">
        <v>900</v>
      </c>
      <c r="N6163" t="s">
        <v>860</v>
      </c>
      <c r="O6163" t="s">
        <v>799</v>
      </c>
      <c r="R6163" t="str">
        <f t="shared" si="344"/>
        <v>Weekday</v>
      </c>
      <c r="S6163" s="27">
        <f t="shared" si="345"/>
        <v>42458</v>
      </c>
      <c r="T6163" t="str">
        <f t="shared" si="346"/>
        <v>D</v>
      </c>
      <c r="V6163" t="str">
        <f t="shared" si="347"/>
        <v>D</v>
      </c>
      <c r="AE6163" s="27"/>
      <c r="AG6163" s="27"/>
      <c r="AX6163" s="27"/>
      <c r="AY6163" s="27"/>
    </row>
    <row r="6164" spans="1:51" x14ac:dyDescent="0.25">
      <c r="A6164" t="s">
        <v>391</v>
      </c>
      <c r="S6164" s="27"/>
      <c r="V6164" t="str">
        <f t="shared" si="347"/>
        <v/>
      </c>
      <c r="AE6164" s="27"/>
      <c r="AG6164" s="27"/>
      <c r="AX6164" s="27"/>
      <c r="AY6164" s="27"/>
    </row>
    <row r="6165" spans="1:51" x14ac:dyDescent="0.25">
      <c r="A6165" t="s">
        <v>391</v>
      </c>
      <c r="B6165" t="s">
        <v>218</v>
      </c>
      <c r="C6165">
        <v>173135111</v>
      </c>
      <c r="D6165">
        <v>66</v>
      </c>
      <c r="E6165" t="s">
        <v>90</v>
      </c>
      <c r="G6165">
        <v>0</v>
      </c>
      <c r="H6165">
        <v>2017</v>
      </c>
      <c r="I6165">
        <v>11</v>
      </c>
      <c r="J6165">
        <v>1</v>
      </c>
      <c r="K6165">
        <v>13</v>
      </c>
      <c r="L6165">
        <v>16</v>
      </c>
      <c r="M6165" t="s">
        <v>900</v>
      </c>
      <c r="N6165" t="s">
        <v>171</v>
      </c>
      <c r="O6165" t="s">
        <v>1933</v>
      </c>
      <c r="R6165" t="str">
        <f t="shared" si="344"/>
        <v>Weekday</v>
      </c>
      <c r="S6165" s="27">
        <f t="shared" si="345"/>
        <v>43040</v>
      </c>
      <c r="T6165" t="str">
        <f t="shared" si="346"/>
        <v>D</v>
      </c>
      <c r="V6165" t="str">
        <f t="shared" si="347"/>
        <v>D</v>
      </c>
    </row>
    <row r="6166" spans="1:51" x14ac:dyDescent="0.25">
      <c r="A6166" t="s">
        <v>391</v>
      </c>
      <c r="B6166" t="s">
        <v>218</v>
      </c>
      <c r="C6166">
        <v>132535022</v>
      </c>
      <c r="D6166">
        <v>66</v>
      </c>
      <c r="E6166" t="s">
        <v>90</v>
      </c>
      <c r="G6166">
        <v>0</v>
      </c>
      <c r="H6166">
        <v>2013</v>
      </c>
      <c r="I6166">
        <v>9</v>
      </c>
      <c r="J6166">
        <v>9</v>
      </c>
      <c r="K6166">
        <v>5</v>
      </c>
      <c r="L6166">
        <v>20</v>
      </c>
      <c r="M6166" t="s">
        <v>900</v>
      </c>
      <c r="N6166" t="s">
        <v>860</v>
      </c>
      <c r="O6166" t="s">
        <v>799</v>
      </c>
      <c r="R6166" t="str">
        <f t="shared" si="344"/>
        <v>Weekday</v>
      </c>
      <c r="S6166" s="27">
        <f t="shared" si="345"/>
        <v>41526</v>
      </c>
      <c r="T6166" t="str">
        <f t="shared" si="346"/>
        <v>S</v>
      </c>
      <c r="V6166" t="str">
        <f t="shared" si="347"/>
        <v>S</v>
      </c>
    </row>
    <row r="6167" spans="1:51" x14ac:dyDescent="0.25">
      <c r="A6167" t="s">
        <v>391</v>
      </c>
      <c r="S6167" s="27"/>
      <c r="V6167" t="str">
        <f t="shared" si="347"/>
        <v/>
      </c>
      <c r="AX6167" s="27"/>
      <c r="AY6167" s="27"/>
    </row>
    <row r="6168" spans="1:51" x14ac:dyDescent="0.25">
      <c r="A6168" t="s">
        <v>391</v>
      </c>
      <c r="S6168" s="27"/>
      <c r="V6168" t="str">
        <f t="shared" si="347"/>
        <v/>
      </c>
      <c r="AX6168" s="27"/>
      <c r="AY6168" s="27"/>
    </row>
    <row r="6169" spans="1:51" x14ac:dyDescent="0.25">
      <c r="A6169" t="s">
        <v>391</v>
      </c>
      <c r="B6169" t="s">
        <v>218</v>
      </c>
      <c r="C6169">
        <v>173075252</v>
      </c>
      <c r="D6169">
        <v>66</v>
      </c>
      <c r="E6169" t="s">
        <v>90</v>
      </c>
      <c r="G6169">
        <v>0</v>
      </c>
      <c r="H6169">
        <v>2017</v>
      </c>
      <c r="I6169">
        <v>11</v>
      </c>
      <c r="J6169">
        <v>3</v>
      </c>
      <c r="K6169">
        <v>7</v>
      </c>
      <c r="L6169">
        <v>40</v>
      </c>
      <c r="M6169" t="s">
        <v>900</v>
      </c>
      <c r="N6169" t="s">
        <v>860</v>
      </c>
      <c r="O6169" t="s">
        <v>799</v>
      </c>
      <c r="R6169" t="str">
        <f t="shared" si="344"/>
        <v>Weekday</v>
      </c>
      <c r="S6169" s="27">
        <f t="shared" si="345"/>
        <v>43042</v>
      </c>
      <c r="T6169" t="str">
        <f t="shared" si="346"/>
        <v>D</v>
      </c>
      <c r="V6169" t="str">
        <f t="shared" si="347"/>
        <v>D</v>
      </c>
      <c r="AX6169" s="27"/>
      <c r="AY6169" s="27"/>
    </row>
    <row r="6170" spans="1:51" x14ac:dyDescent="0.25">
      <c r="A6170" t="s">
        <v>391</v>
      </c>
      <c r="B6170" t="s">
        <v>218</v>
      </c>
      <c r="C6170">
        <v>141195192</v>
      </c>
      <c r="D6170">
        <v>66</v>
      </c>
      <c r="E6170" t="s">
        <v>90</v>
      </c>
      <c r="G6170">
        <v>0</v>
      </c>
      <c r="H6170">
        <v>2014</v>
      </c>
      <c r="I6170">
        <v>4</v>
      </c>
      <c r="J6170">
        <v>13</v>
      </c>
      <c r="K6170">
        <v>13</v>
      </c>
      <c r="L6170">
        <v>55</v>
      </c>
      <c r="M6170" t="s">
        <v>900</v>
      </c>
      <c r="N6170" t="s">
        <v>860</v>
      </c>
      <c r="O6170" t="s">
        <v>799</v>
      </c>
      <c r="R6170" t="str">
        <f t="shared" si="344"/>
        <v>Weekend</v>
      </c>
      <c r="S6170" s="27">
        <f t="shared" si="345"/>
        <v>41742</v>
      </c>
      <c r="T6170" t="str">
        <f t="shared" si="346"/>
        <v>S</v>
      </c>
      <c r="V6170" t="str">
        <f t="shared" si="347"/>
        <v>S</v>
      </c>
    </row>
    <row r="6171" spans="1:51" x14ac:dyDescent="0.25">
      <c r="A6171" t="s">
        <v>391</v>
      </c>
      <c r="B6171" t="s">
        <v>218</v>
      </c>
      <c r="C6171">
        <v>172165306</v>
      </c>
      <c r="D6171">
        <v>66</v>
      </c>
      <c r="E6171" t="s">
        <v>90</v>
      </c>
      <c r="G6171">
        <v>0</v>
      </c>
      <c r="H6171">
        <v>2017</v>
      </c>
      <c r="I6171">
        <v>8</v>
      </c>
      <c r="J6171">
        <v>4</v>
      </c>
      <c r="K6171">
        <v>17</v>
      </c>
      <c r="L6171">
        <v>0</v>
      </c>
      <c r="M6171" t="s">
        <v>900</v>
      </c>
      <c r="N6171" t="s">
        <v>860</v>
      </c>
      <c r="O6171" t="s">
        <v>799</v>
      </c>
      <c r="R6171" t="str">
        <f t="shared" si="344"/>
        <v>Weekday</v>
      </c>
      <c r="S6171" s="27">
        <f t="shared" si="345"/>
        <v>42951</v>
      </c>
      <c r="T6171" t="str">
        <f t="shared" si="346"/>
        <v>D</v>
      </c>
      <c r="V6171" t="str">
        <f t="shared" si="347"/>
        <v>D</v>
      </c>
      <c r="AX6171" s="27"/>
      <c r="AY6171" s="27"/>
    </row>
    <row r="6172" spans="1:51" x14ac:dyDescent="0.25">
      <c r="A6172" t="s">
        <v>391</v>
      </c>
      <c r="S6172" s="27"/>
      <c r="V6172" t="str">
        <f t="shared" si="347"/>
        <v/>
      </c>
      <c r="AX6172" s="27"/>
      <c r="AY6172" s="27"/>
    </row>
    <row r="6173" spans="1:51" x14ac:dyDescent="0.25">
      <c r="A6173" t="s">
        <v>391</v>
      </c>
      <c r="S6173" s="27"/>
      <c r="V6173" t="str">
        <f t="shared" si="347"/>
        <v/>
      </c>
      <c r="AX6173" s="27"/>
      <c r="AY6173" s="27"/>
    </row>
    <row r="6174" spans="1:51" x14ac:dyDescent="0.25">
      <c r="A6174" t="s">
        <v>391</v>
      </c>
      <c r="S6174" s="27"/>
      <c r="V6174" t="str">
        <f t="shared" si="347"/>
        <v/>
      </c>
      <c r="AX6174" s="27"/>
      <c r="AY6174" s="27"/>
    </row>
    <row r="6175" spans="1:51" x14ac:dyDescent="0.25">
      <c r="A6175" t="s">
        <v>391</v>
      </c>
      <c r="S6175" s="27"/>
      <c r="V6175" t="str">
        <f t="shared" si="347"/>
        <v/>
      </c>
      <c r="AE6175" s="27"/>
      <c r="AG6175" s="27"/>
      <c r="AX6175" s="27"/>
      <c r="AY6175" s="27"/>
    </row>
    <row r="6176" spans="1:51" x14ac:dyDescent="0.25">
      <c r="A6176" t="s">
        <v>391</v>
      </c>
      <c r="S6176" s="27"/>
      <c r="V6176" t="str">
        <f t="shared" si="347"/>
        <v/>
      </c>
      <c r="AE6176" s="27"/>
      <c r="AG6176" s="27"/>
      <c r="AX6176" s="27"/>
      <c r="AY6176" s="27"/>
    </row>
    <row r="6177" spans="1:51" x14ac:dyDescent="0.25">
      <c r="A6177" t="s">
        <v>391</v>
      </c>
      <c r="B6177" t="s">
        <v>218</v>
      </c>
      <c r="C6177">
        <v>142345130</v>
      </c>
      <c r="D6177">
        <v>66</v>
      </c>
      <c r="E6177" t="s">
        <v>90</v>
      </c>
      <c r="G6177">
        <v>0</v>
      </c>
      <c r="H6177">
        <v>2014</v>
      </c>
      <c r="I6177">
        <v>8</v>
      </c>
      <c r="J6177">
        <v>21</v>
      </c>
      <c r="K6177">
        <v>9</v>
      </c>
      <c r="L6177">
        <v>50</v>
      </c>
      <c r="M6177" t="s">
        <v>900</v>
      </c>
      <c r="N6177" t="s">
        <v>171</v>
      </c>
      <c r="O6177" t="s">
        <v>1933</v>
      </c>
      <c r="R6177" t="str">
        <f t="shared" si="344"/>
        <v>Weekday</v>
      </c>
      <c r="S6177" s="27">
        <f t="shared" si="345"/>
        <v>41872</v>
      </c>
      <c r="T6177" t="str">
        <f t="shared" si="346"/>
        <v>S</v>
      </c>
      <c r="V6177" t="str">
        <f t="shared" si="347"/>
        <v>S</v>
      </c>
      <c r="AE6177" s="27"/>
      <c r="AG6177" s="27"/>
      <c r="AX6177" s="27"/>
      <c r="AY6177" s="27"/>
    </row>
    <row r="6178" spans="1:51" x14ac:dyDescent="0.25">
      <c r="A6178" t="s">
        <v>391</v>
      </c>
      <c r="S6178" s="27"/>
      <c r="V6178" t="str">
        <f t="shared" si="347"/>
        <v/>
      </c>
      <c r="AX6178" s="27"/>
      <c r="AY6178" s="27"/>
    </row>
    <row r="6179" spans="1:51" x14ac:dyDescent="0.25">
      <c r="A6179" t="s">
        <v>391</v>
      </c>
      <c r="S6179" s="27"/>
      <c r="V6179" t="str">
        <f t="shared" si="347"/>
        <v/>
      </c>
      <c r="AE6179" s="27"/>
      <c r="AG6179" s="27"/>
      <c r="AX6179" s="27"/>
      <c r="AY6179" s="27"/>
    </row>
    <row r="6180" spans="1:51" x14ac:dyDescent="0.25">
      <c r="A6180" t="s">
        <v>391</v>
      </c>
      <c r="B6180" t="s">
        <v>218</v>
      </c>
      <c r="C6180">
        <v>140305224</v>
      </c>
      <c r="D6180">
        <v>66</v>
      </c>
      <c r="E6180" t="s">
        <v>90</v>
      </c>
      <c r="G6180">
        <v>0</v>
      </c>
      <c r="H6180">
        <v>2014</v>
      </c>
      <c r="I6180">
        <v>1</v>
      </c>
      <c r="J6180">
        <v>29</v>
      </c>
      <c r="K6180">
        <v>15</v>
      </c>
      <c r="L6180">
        <v>15</v>
      </c>
      <c r="M6180" t="s">
        <v>900</v>
      </c>
      <c r="N6180" t="s">
        <v>404</v>
      </c>
      <c r="O6180" t="s">
        <v>799</v>
      </c>
      <c r="R6180" t="str">
        <f t="shared" si="344"/>
        <v>Weekday</v>
      </c>
      <c r="S6180" s="27">
        <f t="shared" si="345"/>
        <v>41668</v>
      </c>
      <c r="T6180" t="str">
        <f t="shared" si="346"/>
        <v>S</v>
      </c>
      <c r="V6180" t="str">
        <f t="shared" si="347"/>
        <v>S</v>
      </c>
      <c r="AE6180" s="27"/>
      <c r="AG6180" s="27"/>
      <c r="AX6180" s="27"/>
      <c r="AY6180" s="27"/>
    </row>
    <row r="6181" spans="1:51" x14ac:dyDescent="0.25">
      <c r="A6181" t="s">
        <v>391</v>
      </c>
      <c r="B6181" t="s">
        <v>218</v>
      </c>
      <c r="C6181">
        <v>171875351</v>
      </c>
      <c r="D6181">
        <v>66</v>
      </c>
      <c r="E6181" t="s">
        <v>90</v>
      </c>
      <c r="G6181">
        <v>0</v>
      </c>
      <c r="H6181">
        <v>2017</v>
      </c>
      <c r="I6181">
        <v>7</v>
      </c>
      <c r="J6181">
        <v>6</v>
      </c>
      <c r="K6181">
        <v>11</v>
      </c>
      <c r="L6181">
        <v>30</v>
      </c>
      <c r="M6181" t="s">
        <v>900</v>
      </c>
      <c r="N6181" t="s">
        <v>171</v>
      </c>
      <c r="O6181" t="s">
        <v>799</v>
      </c>
      <c r="R6181" t="str">
        <f t="shared" si="344"/>
        <v>Weekday</v>
      </c>
      <c r="S6181" s="27">
        <f t="shared" si="345"/>
        <v>42922</v>
      </c>
      <c r="T6181" t="str">
        <f t="shared" si="346"/>
        <v>D</v>
      </c>
      <c r="V6181" t="str">
        <f t="shared" si="347"/>
        <v>D</v>
      </c>
      <c r="AE6181" s="27"/>
      <c r="AG6181" s="27"/>
      <c r="AX6181" s="27"/>
      <c r="AY6181" s="27"/>
    </row>
    <row r="6182" spans="1:51" x14ac:dyDescent="0.25">
      <c r="A6182" t="s">
        <v>391</v>
      </c>
      <c r="B6182" t="s">
        <v>218</v>
      </c>
      <c r="C6182">
        <v>161985067</v>
      </c>
      <c r="D6182">
        <v>66</v>
      </c>
      <c r="E6182" t="s">
        <v>90</v>
      </c>
      <c r="G6182">
        <v>0</v>
      </c>
      <c r="H6182">
        <v>2016</v>
      </c>
      <c r="I6182">
        <v>7</v>
      </c>
      <c r="J6182">
        <v>15</v>
      </c>
      <c r="K6182">
        <v>18</v>
      </c>
      <c r="L6182">
        <v>59</v>
      </c>
      <c r="M6182" t="s">
        <v>900</v>
      </c>
      <c r="N6182" t="s">
        <v>171</v>
      </c>
      <c r="O6182" t="s">
        <v>799</v>
      </c>
      <c r="R6182" t="str">
        <f t="shared" si="344"/>
        <v>Weekday</v>
      </c>
      <c r="S6182" s="27">
        <f t="shared" si="345"/>
        <v>42566</v>
      </c>
      <c r="T6182" t="str">
        <f t="shared" si="346"/>
        <v>D</v>
      </c>
      <c r="V6182" t="str">
        <f t="shared" si="347"/>
        <v>D</v>
      </c>
      <c r="AE6182" s="27"/>
      <c r="AG6182" s="27"/>
      <c r="AX6182" s="27"/>
      <c r="AY6182" s="27"/>
    </row>
    <row r="6183" spans="1:51" x14ac:dyDescent="0.25">
      <c r="A6183" t="s">
        <v>391</v>
      </c>
      <c r="S6183" s="27"/>
      <c r="V6183" t="str">
        <f t="shared" si="347"/>
        <v/>
      </c>
      <c r="AX6183" s="27"/>
      <c r="AY6183" s="27"/>
    </row>
    <row r="6184" spans="1:51" x14ac:dyDescent="0.25">
      <c r="A6184" t="s">
        <v>391</v>
      </c>
      <c r="B6184" t="s">
        <v>218</v>
      </c>
      <c r="C6184">
        <v>130215022</v>
      </c>
      <c r="D6184">
        <v>66</v>
      </c>
      <c r="E6184" t="s">
        <v>90</v>
      </c>
      <c r="G6184">
        <v>0</v>
      </c>
      <c r="H6184">
        <v>2013</v>
      </c>
      <c r="I6184">
        <v>1</v>
      </c>
      <c r="J6184">
        <v>17</v>
      </c>
      <c r="K6184">
        <v>5</v>
      </c>
      <c r="L6184">
        <v>19</v>
      </c>
      <c r="M6184" t="s">
        <v>900</v>
      </c>
      <c r="N6184" t="s">
        <v>860</v>
      </c>
      <c r="O6184" t="s">
        <v>799</v>
      </c>
      <c r="R6184" t="str">
        <f t="shared" si="344"/>
        <v>Weekday</v>
      </c>
      <c r="S6184" s="27">
        <f t="shared" si="345"/>
        <v>41291</v>
      </c>
      <c r="T6184" t="str">
        <f t="shared" si="346"/>
        <v>S</v>
      </c>
      <c r="V6184" t="str">
        <f t="shared" si="347"/>
        <v>S</v>
      </c>
      <c r="AE6184" s="27"/>
      <c r="AG6184" s="27"/>
      <c r="AX6184" s="27"/>
      <c r="AY6184" s="27"/>
    </row>
    <row r="6185" spans="1:51" x14ac:dyDescent="0.25">
      <c r="A6185" t="s">
        <v>391</v>
      </c>
      <c r="B6185" t="s">
        <v>218</v>
      </c>
      <c r="C6185">
        <v>132345217</v>
      </c>
      <c r="D6185">
        <v>66</v>
      </c>
      <c r="E6185" t="s">
        <v>90</v>
      </c>
      <c r="G6185">
        <v>0</v>
      </c>
      <c r="H6185">
        <v>2013</v>
      </c>
      <c r="I6185">
        <v>8</v>
      </c>
      <c r="J6185">
        <v>22</v>
      </c>
      <c r="K6185">
        <v>15</v>
      </c>
      <c r="L6185">
        <v>30</v>
      </c>
      <c r="M6185" t="s">
        <v>900</v>
      </c>
      <c r="N6185" t="s">
        <v>860</v>
      </c>
      <c r="O6185" t="s">
        <v>799</v>
      </c>
      <c r="R6185" t="str">
        <f t="shared" si="344"/>
        <v>Weekday</v>
      </c>
      <c r="S6185" s="27">
        <f t="shared" si="345"/>
        <v>41508</v>
      </c>
      <c r="T6185" t="str">
        <f t="shared" si="346"/>
        <v>S</v>
      </c>
      <c r="V6185" t="str">
        <f t="shared" si="347"/>
        <v>S</v>
      </c>
      <c r="AE6185" s="27"/>
      <c r="AG6185" s="27"/>
      <c r="AX6185" s="27"/>
      <c r="AY6185" s="27"/>
    </row>
    <row r="6186" spans="1:51" x14ac:dyDescent="0.25">
      <c r="A6186" t="s">
        <v>391</v>
      </c>
      <c r="S6186" s="27"/>
      <c r="V6186" t="str">
        <f t="shared" si="347"/>
        <v/>
      </c>
      <c r="AE6186" s="27"/>
      <c r="AG6186" s="27"/>
      <c r="AX6186" s="27"/>
      <c r="AY6186" s="27"/>
    </row>
    <row r="6187" spans="1:51" x14ac:dyDescent="0.25">
      <c r="A6187" t="s">
        <v>391</v>
      </c>
      <c r="S6187" s="27"/>
      <c r="V6187" t="str">
        <f t="shared" si="347"/>
        <v/>
      </c>
      <c r="AE6187" s="27"/>
      <c r="AO6187" s="27"/>
      <c r="AX6187" s="27"/>
      <c r="AY6187" s="27"/>
    </row>
    <row r="6188" spans="1:51" x14ac:dyDescent="0.25">
      <c r="A6188" t="s">
        <v>391</v>
      </c>
      <c r="B6188" t="s">
        <v>218</v>
      </c>
      <c r="C6188">
        <v>162745034</v>
      </c>
      <c r="D6188">
        <v>66</v>
      </c>
      <c r="E6188" t="s">
        <v>90</v>
      </c>
      <c r="G6188">
        <v>0</v>
      </c>
      <c r="H6188">
        <v>2016</v>
      </c>
      <c r="I6188">
        <v>9</v>
      </c>
      <c r="J6188">
        <v>23</v>
      </c>
      <c r="K6188">
        <v>18</v>
      </c>
      <c r="L6188">
        <v>20</v>
      </c>
      <c r="M6188" t="s">
        <v>900</v>
      </c>
      <c r="N6188" t="s">
        <v>860</v>
      </c>
      <c r="O6188" t="s">
        <v>799</v>
      </c>
      <c r="R6188" t="str">
        <f t="shared" si="344"/>
        <v>Weekday</v>
      </c>
      <c r="S6188" s="27">
        <f t="shared" si="345"/>
        <v>42636</v>
      </c>
      <c r="T6188" t="str">
        <f t="shared" si="346"/>
        <v>D</v>
      </c>
      <c r="V6188" t="str">
        <f t="shared" si="347"/>
        <v>D</v>
      </c>
      <c r="AE6188" s="27"/>
      <c r="AO6188" s="27"/>
      <c r="AX6188" s="27"/>
      <c r="AY6188" s="27"/>
    </row>
    <row r="6189" spans="1:51" x14ac:dyDescent="0.25">
      <c r="A6189" t="s">
        <v>391</v>
      </c>
      <c r="B6189" t="s">
        <v>218</v>
      </c>
      <c r="C6189">
        <v>150245257</v>
      </c>
      <c r="D6189">
        <v>66</v>
      </c>
      <c r="E6189" t="s">
        <v>90</v>
      </c>
      <c r="G6189">
        <v>63.668999999999997</v>
      </c>
      <c r="H6189">
        <v>2015</v>
      </c>
      <c r="I6189">
        <v>1</v>
      </c>
      <c r="J6189">
        <v>24</v>
      </c>
      <c r="K6189">
        <v>5</v>
      </c>
      <c r="L6189">
        <v>30</v>
      </c>
      <c r="M6189" t="s">
        <v>899</v>
      </c>
      <c r="N6189" t="s">
        <v>860</v>
      </c>
      <c r="O6189" t="s">
        <v>799</v>
      </c>
      <c r="Q6189" t="s">
        <v>441</v>
      </c>
      <c r="R6189" t="str">
        <f t="shared" si="344"/>
        <v>Weekend</v>
      </c>
      <c r="S6189" s="27">
        <f t="shared" si="345"/>
        <v>42028</v>
      </c>
      <c r="T6189" t="str">
        <f t="shared" si="346"/>
        <v>S</v>
      </c>
      <c r="V6189" t="str">
        <f t="shared" si="347"/>
        <v>S</v>
      </c>
      <c r="AE6189" s="27"/>
      <c r="AO6189" s="27"/>
      <c r="AX6189" s="27"/>
      <c r="AY6189" s="27"/>
    </row>
    <row r="6190" spans="1:51" x14ac:dyDescent="0.25">
      <c r="A6190" t="s">
        <v>391</v>
      </c>
      <c r="B6190" t="s">
        <v>218</v>
      </c>
      <c r="C6190">
        <v>172195439</v>
      </c>
      <c r="D6190">
        <v>66</v>
      </c>
      <c r="E6190" t="s">
        <v>90</v>
      </c>
      <c r="G6190">
        <v>0</v>
      </c>
      <c r="H6190">
        <v>2017</v>
      </c>
      <c r="I6190">
        <v>8</v>
      </c>
      <c r="J6190">
        <v>4</v>
      </c>
      <c r="K6190">
        <v>19</v>
      </c>
      <c r="L6190">
        <v>0</v>
      </c>
      <c r="M6190" t="s">
        <v>900</v>
      </c>
      <c r="N6190" t="s">
        <v>171</v>
      </c>
      <c r="O6190" t="s">
        <v>799</v>
      </c>
      <c r="R6190" t="str">
        <f t="shared" si="344"/>
        <v>Weekday</v>
      </c>
      <c r="S6190" s="27">
        <f t="shared" si="345"/>
        <v>42951</v>
      </c>
      <c r="T6190" t="str">
        <f t="shared" si="346"/>
        <v>D</v>
      </c>
      <c r="V6190" t="str">
        <f t="shared" si="347"/>
        <v>D</v>
      </c>
      <c r="AE6190" s="27"/>
      <c r="AO6190" s="27"/>
      <c r="AX6190" s="27"/>
      <c r="AY6190" s="27"/>
    </row>
    <row r="6191" spans="1:51" x14ac:dyDescent="0.25">
      <c r="A6191" t="s">
        <v>391</v>
      </c>
      <c r="B6191" t="s">
        <v>218</v>
      </c>
      <c r="C6191">
        <v>172525228</v>
      </c>
      <c r="D6191">
        <v>66</v>
      </c>
      <c r="E6191" t="s">
        <v>90</v>
      </c>
      <c r="G6191">
        <v>0</v>
      </c>
      <c r="H6191">
        <v>2017</v>
      </c>
      <c r="I6191">
        <v>9</v>
      </c>
      <c r="J6191">
        <v>8</v>
      </c>
      <c r="K6191">
        <v>17</v>
      </c>
      <c r="L6191">
        <v>5</v>
      </c>
      <c r="M6191" t="s">
        <v>900</v>
      </c>
      <c r="N6191" t="s">
        <v>860</v>
      </c>
      <c r="O6191" t="s">
        <v>799</v>
      </c>
      <c r="R6191" t="str">
        <f t="shared" si="344"/>
        <v>Weekday</v>
      </c>
      <c r="S6191" s="27">
        <f t="shared" si="345"/>
        <v>42986</v>
      </c>
      <c r="T6191" t="str">
        <f t="shared" si="346"/>
        <v>D</v>
      </c>
      <c r="V6191" t="str">
        <f t="shared" si="347"/>
        <v>D</v>
      </c>
      <c r="AE6191" s="27"/>
      <c r="AO6191" s="27"/>
      <c r="AX6191" s="27"/>
      <c r="AY6191" s="27"/>
    </row>
    <row r="6192" spans="1:51" x14ac:dyDescent="0.25">
      <c r="A6192" t="s">
        <v>391</v>
      </c>
      <c r="B6192" t="s">
        <v>218</v>
      </c>
      <c r="C6192">
        <v>160055324</v>
      </c>
      <c r="D6192">
        <v>66</v>
      </c>
      <c r="E6192" t="s">
        <v>90</v>
      </c>
      <c r="G6192">
        <v>63.582000000000001</v>
      </c>
      <c r="H6192">
        <v>2016</v>
      </c>
      <c r="I6192">
        <v>1</v>
      </c>
      <c r="J6192">
        <v>5</v>
      </c>
      <c r="K6192">
        <v>15</v>
      </c>
      <c r="L6192">
        <v>35</v>
      </c>
      <c r="M6192" t="s">
        <v>900</v>
      </c>
      <c r="N6192" t="s">
        <v>860</v>
      </c>
      <c r="O6192" t="s">
        <v>799</v>
      </c>
      <c r="Q6192" t="s">
        <v>439</v>
      </c>
      <c r="R6192" t="str">
        <f t="shared" si="344"/>
        <v>Weekday</v>
      </c>
      <c r="S6192" s="27">
        <f t="shared" si="345"/>
        <v>42374</v>
      </c>
      <c r="T6192" t="str">
        <f t="shared" si="346"/>
        <v>D</v>
      </c>
      <c r="V6192" t="str">
        <f t="shared" si="347"/>
        <v>D</v>
      </c>
    </row>
    <row r="6193" spans="1:51" x14ac:dyDescent="0.25">
      <c r="A6193" t="s">
        <v>391</v>
      </c>
      <c r="S6193" s="27"/>
      <c r="V6193" t="str">
        <f t="shared" si="347"/>
        <v/>
      </c>
      <c r="AE6193" s="27"/>
      <c r="AO6193" s="27"/>
      <c r="AX6193" s="27"/>
      <c r="AY6193" s="27"/>
    </row>
    <row r="6194" spans="1:51" x14ac:dyDescent="0.25">
      <c r="A6194" t="s">
        <v>391</v>
      </c>
      <c r="B6194" t="s">
        <v>218</v>
      </c>
      <c r="C6194">
        <v>163615129</v>
      </c>
      <c r="D6194">
        <v>66</v>
      </c>
      <c r="E6194" t="s">
        <v>90</v>
      </c>
      <c r="G6194">
        <v>0</v>
      </c>
      <c r="H6194">
        <v>2016</v>
      </c>
      <c r="I6194">
        <v>12</v>
      </c>
      <c r="J6194">
        <v>25</v>
      </c>
      <c r="K6194">
        <v>16</v>
      </c>
      <c r="L6194">
        <v>0</v>
      </c>
      <c r="M6194" t="s">
        <v>900</v>
      </c>
      <c r="N6194" t="s">
        <v>860</v>
      </c>
      <c r="O6194" t="s">
        <v>799</v>
      </c>
      <c r="R6194" t="str">
        <f t="shared" ref="R6194:R6256" si="348">IF(WEEKDAY(DATE(H6194,I6194,J6194),2) &lt; 6, "Weekday", "Weekend")</f>
        <v>Weekend</v>
      </c>
      <c r="S6194" s="27">
        <f t="shared" ref="S6194:S6256" si="349">DATE(H6194,I6194,J6194)</f>
        <v>42729</v>
      </c>
      <c r="T6194" t="str">
        <f t="shared" ref="T6194:T6256" si="350">IF(OR(H6194=2013,H6194=2014,AND(H6194=2015,I6194&lt;9),AND(H6194=2015,I6194=9,J6194&lt;5)),"S","D")</f>
        <v>D</v>
      </c>
      <c r="V6194" t="str">
        <f t="shared" si="347"/>
        <v>D</v>
      </c>
      <c r="AE6194" s="27"/>
      <c r="AO6194" s="27"/>
      <c r="AX6194" s="27"/>
      <c r="AY6194" s="27"/>
    </row>
    <row r="6195" spans="1:51" x14ac:dyDescent="0.25">
      <c r="A6195" t="s">
        <v>391</v>
      </c>
      <c r="B6195" t="s">
        <v>218</v>
      </c>
      <c r="C6195">
        <v>172195351</v>
      </c>
      <c r="D6195">
        <v>66</v>
      </c>
      <c r="E6195" t="s">
        <v>90</v>
      </c>
      <c r="G6195">
        <v>0</v>
      </c>
      <c r="H6195">
        <v>2017</v>
      </c>
      <c r="I6195">
        <v>8</v>
      </c>
      <c r="J6195">
        <v>7</v>
      </c>
      <c r="K6195">
        <v>14</v>
      </c>
      <c r="L6195">
        <v>55</v>
      </c>
      <c r="M6195" t="s">
        <v>900</v>
      </c>
      <c r="N6195" t="s">
        <v>860</v>
      </c>
      <c r="O6195" t="s">
        <v>799</v>
      </c>
      <c r="R6195" t="str">
        <f t="shared" si="348"/>
        <v>Weekday</v>
      </c>
      <c r="S6195" s="27">
        <f t="shared" si="349"/>
        <v>42954</v>
      </c>
      <c r="T6195" t="str">
        <f t="shared" si="350"/>
        <v>D</v>
      </c>
      <c r="V6195" t="str">
        <f t="shared" si="347"/>
        <v>D</v>
      </c>
      <c r="AO6195" s="27"/>
      <c r="AX6195" s="27"/>
      <c r="AY6195" s="27"/>
    </row>
    <row r="6196" spans="1:51" x14ac:dyDescent="0.25">
      <c r="A6196" t="s">
        <v>391</v>
      </c>
      <c r="B6196" t="s">
        <v>218</v>
      </c>
      <c r="C6196">
        <v>171665385</v>
      </c>
      <c r="D6196">
        <v>66</v>
      </c>
      <c r="E6196" t="s">
        <v>90</v>
      </c>
      <c r="G6196">
        <v>0</v>
      </c>
      <c r="H6196">
        <v>2017</v>
      </c>
      <c r="I6196">
        <v>6</v>
      </c>
      <c r="J6196">
        <v>11</v>
      </c>
      <c r="K6196">
        <v>10</v>
      </c>
      <c r="L6196">
        <v>10</v>
      </c>
      <c r="M6196" t="s">
        <v>900</v>
      </c>
      <c r="N6196" t="s">
        <v>860</v>
      </c>
      <c r="O6196" t="s">
        <v>799</v>
      </c>
      <c r="R6196" t="str">
        <f t="shared" si="348"/>
        <v>Weekend</v>
      </c>
      <c r="S6196" s="27">
        <f t="shared" si="349"/>
        <v>42897</v>
      </c>
      <c r="T6196" t="str">
        <f t="shared" si="350"/>
        <v>D</v>
      </c>
      <c r="V6196" t="str">
        <f t="shared" si="347"/>
        <v>D</v>
      </c>
      <c r="AE6196" s="27"/>
      <c r="AO6196" s="27"/>
      <c r="AX6196" s="27"/>
      <c r="AY6196" s="27"/>
    </row>
    <row r="6197" spans="1:51" x14ac:dyDescent="0.25">
      <c r="A6197" t="s">
        <v>391</v>
      </c>
      <c r="B6197" t="s">
        <v>218</v>
      </c>
      <c r="C6197">
        <v>170435079</v>
      </c>
      <c r="D6197">
        <v>66</v>
      </c>
      <c r="E6197" t="s">
        <v>90</v>
      </c>
      <c r="G6197">
        <v>0</v>
      </c>
      <c r="H6197">
        <v>2017</v>
      </c>
      <c r="I6197">
        <v>2</v>
      </c>
      <c r="J6197">
        <v>11</v>
      </c>
      <c r="K6197">
        <v>13</v>
      </c>
      <c r="L6197">
        <v>13</v>
      </c>
      <c r="M6197" t="s">
        <v>900</v>
      </c>
      <c r="N6197" t="s">
        <v>860</v>
      </c>
      <c r="O6197" t="s">
        <v>799</v>
      </c>
      <c r="R6197" t="str">
        <f t="shared" si="348"/>
        <v>Weekend</v>
      </c>
      <c r="S6197" s="27">
        <f t="shared" si="349"/>
        <v>42777</v>
      </c>
      <c r="T6197" t="str">
        <f t="shared" si="350"/>
        <v>D</v>
      </c>
      <c r="V6197" t="str">
        <f t="shared" si="347"/>
        <v>D</v>
      </c>
      <c r="AE6197" s="27"/>
      <c r="AO6197" s="27"/>
      <c r="AX6197" s="27"/>
      <c r="AY6197" s="27"/>
    </row>
    <row r="6198" spans="1:51" x14ac:dyDescent="0.25">
      <c r="A6198" t="s">
        <v>391</v>
      </c>
      <c r="B6198" t="s">
        <v>218</v>
      </c>
      <c r="C6198">
        <v>131365205</v>
      </c>
      <c r="D6198">
        <v>66</v>
      </c>
      <c r="E6198" t="s">
        <v>90</v>
      </c>
      <c r="G6198">
        <v>0</v>
      </c>
      <c r="H6198">
        <v>2013</v>
      </c>
      <c r="I6198">
        <v>5</v>
      </c>
      <c r="J6198">
        <v>16</v>
      </c>
      <c r="K6198">
        <v>14</v>
      </c>
      <c r="L6198">
        <v>28</v>
      </c>
      <c r="M6198" t="s">
        <v>900</v>
      </c>
      <c r="N6198" t="s">
        <v>860</v>
      </c>
      <c r="O6198" t="s">
        <v>799</v>
      </c>
      <c r="R6198" t="str">
        <f t="shared" si="348"/>
        <v>Weekday</v>
      </c>
      <c r="S6198" s="27">
        <f t="shared" si="349"/>
        <v>41410</v>
      </c>
      <c r="T6198" t="str">
        <f t="shared" si="350"/>
        <v>S</v>
      </c>
      <c r="V6198" t="str">
        <f t="shared" si="347"/>
        <v>S</v>
      </c>
      <c r="AE6198" s="27"/>
      <c r="AO6198" s="27"/>
      <c r="AX6198" s="27"/>
      <c r="AY6198" s="27"/>
    </row>
    <row r="6199" spans="1:51" x14ac:dyDescent="0.25">
      <c r="A6199" t="s">
        <v>391</v>
      </c>
      <c r="B6199" t="s">
        <v>218</v>
      </c>
      <c r="C6199">
        <v>130335108</v>
      </c>
      <c r="D6199">
        <v>66</v>
      </c>
      <c r="E6199" t="s">
        <v>90</v>
      </c>
      <c r="G6199">
        <v>0</v>
      </c>
      <c r="H6199">
        <v>2013</v>
      </c>
      <c r="I6199">
        <v>2</v>
      </c>
      <c r="J6199">
        <v>1</v>
      </c>
      <c r="K6199">
        <v>20</v>
      </c>
      <c r="L6199">
        <v>49</v>
      </c>
      <c r="M6199" t="s">
        <v>900</v>
      </c>
      <c r="N6199" t="s">
        <v>860</v>
      </c>
      <c r="O6199" t="s">
        <v>1933</v>
      </c>
      <c r="R6199" t="str">
        <f t="shared" si="348"/>
        <v>Weekday</v>
      </c>
      <c r="S6199" s="27">
        <f t="shared" si="349"/>
        <v>41306</v>
      </c>
      <c r="T6199" t="str">
        <f t="shared" si="350"/>
        <v>S</v>
      </c>
      <c r="V6199" t="str">
        <f t="shared" si="347"/>
        <v>S</v>
      </c>
      <c r="AE6199" s="27"/>
      <c r="AO6199" s="27"/>
      <c r="AX6199" s="27"/>
      <c r="AY6199" s="27"/>
    </row>
    <row r="6200" spans="1:51" x14ac:dyDescent="0.25">
      <c r="A6200" t="s">
        <v>391</v>
      </c>
      <c r="B6200" t="s">
        <v>218</v>
      </c>
      <c r="C6200">
        <v>130055067</v>
      </c>
      <c r="D6200">
        <v>66</v>
      </c>
      <c r="E6200" t="s">
        <v>90</v>
      </c>
      <c r="G6200">
        <v>0</v>
      </c>
      <c r="H6200">
        <v>2013</v>
      </c>
      <c r="I6200">
        <v>1</v>
      </c>
      <c r="J6200">
        <v>4</v>
      </c>
      <c r="K6200">
        <v>6</v>
      </c>
      <c r="L6200">
        <v>40</v>
      </c>
      <c r="M6200" t="s">
        <v>900</v>
      </c>
      <c r="N6200" t="s">
        <v>171</v>
      </c>
      <c r="O6200" t="s">
        <v>799</v>
      </c>
      <c r="R6200" t="str">
        <f t="shared" si="348"/>
        <v>Weekday</v>
      </c>
      <c r="S6200" s="27">
        <f t="shared" si="349"/>
        <v>41278</v>
      </c>
      <c r="T6200" t="str">
        <f t="shared" si="350"/>
        <v>S</v>
      </c>
      <c r="V6200" t="str">
        <f t="shared" si="347"/>
        <v>S</v>
      </c>
      <c r="AO6200" s="27"/>
      <c r="AX6200" s="27"/>
      <c r="AY6200" s="27"/>
    </row>
    <row r="6201" spans="1:51" x14ac:dyDescent="0.25">
      <c r="A6201" t="s">
        <v>391</v>
      </c>
      <c r="B6201" t="s">
        <v>218</v>
      </c>
      <c r="C6201">
        <v>130965172</v>
      </c>
      <c r="D6201">
        <v>66</v>
      </c>
      <c r="E6201" t="s">
        <v>90</v>
      </c>
      <c r="G6201">
        <v>0</v>
      </c>
      <c r="H6201">
        <v>2013</v>
      </c>
      <c r="I6201">
        <v>4</v>
      </c>
      <c r="J6201">
        <v>4</v>
      </c>
      <c r="K6201">
        <v>20</v>
      </c>
      <c r="L6201">
        <v>48</v>
      </c>
      <c r="M6201" t="s">
        <v>900</v>
      </c>
      <c r="N6201" t="s">
        <v>860</v>
      </c>
      <c r="O6201" t="s">
        <v>799</v>
      </c>
      <c r="R6201" t="str">
        <f t="shared" si="348"/>
        <v>Weekday</v>
      </c>
      <c r="S6201" s="27">
        <f t="shared" si="349"/>
        <v>41368</v>
      </c>
      <c r="T6201" t="str">
        <f t="shared" si="350"/>
        <v>S</v>
      </c>
      <c r="V6201" t="str">
        <f t="shared" si="347"/>
        <v>S</v>
      </c>
      <c r="AE6201" s="27"/>
      <c r="AO6201" s="27"/>
      <c r="AX6201" s="27"/>
      <c r="AY6201" s="27"/>
    </row>
    <row r="6202" spans="1:51" x14ac:dyDescent="0.25">
      <c r="A6202" t="s">
        <v>391</v>
      </c>
      <c r="S6202" s="27"/>
      <c r="V6202" t="str">
        <f t="shared" si="347"/>
        <v/>
      </c>
      <c r="AE6202" s="27"/>
      <c r="AO6202" s="27"/>
      <c r="AX6202" s="27"/>
      <c r="AY6202" s="27"/>
    </row>
    <row r="6203" spans="1:51" x14ac:dyDescent="0.25">
      <c r="A6203" t="s">
        <v>391</v>
      </c>
      <c r="S6203" s="27"/>
      <c r="V6203" t="str">
        <f t="shared" si="347"/>
        <v/>
      </c>
      <c r="AE6203" s="27"/>
      <c r="AO6203" s="27"/>
      <c r="AX6203" s="27"/>
      <c r="AY6203" s="27"/>
    </row>
    <row r="6204" spans="1:51" x14ac:dyDescent="0.25">
      <c r="A6204" t="s">
        <v>391</v>
      </c>
      <c r="S6204" s="27"/>
      <c r="V6204" t="str">
        <f t="shared" si="347"/>
        <v/>
      </c>
      <c r="AE6204" s="27"/>
      <c r="AO6204" s="27"/>
      <c r="AX6204" s="27"/>
      <c r="AY6204" s="27"/>
    </row>
    <row r="6205" spans="1:51" x14ac:dyDescent="0.25">
      <c r="A6205" t="s">
        <v>391</v>
      </c>
      <c r="B6205" t="s">
        <v>218</v>
      </c>
      <c r="C6205">
        <v>152455031</v>
      </c>
      <c r="D6205">
        <v>66</v>
      </c>
      <c r="E6205" t="s">
        <v>90</v>
      </c>
      <c r="G6205">
        <v>0</v>
      </c>
      <c r="H6205">
        <v>2015</v>
      </c>
      <c r="I6205">
        <v>9</v>
      </c>
      <c r="J6205">
        <v>1</v>
      </c>
      <c r="K6205">
        <v>10</v>
      </c>
      <c r="L6205">
        <v>30</v>
      </c>
      <c r="M6205" t="s">
        <v>900</v>
      </c>
      <c r="N6205" t="s">
        <v>171</v>
      </c>
      <c r="O6205" t="s">
        <v>799</v>
      </c>
      <c r="R6205" t="str">
        <f t="shared" si="348"/>
        <v>Weekday</v>
      </c>
      <c r="S6205" s="27">
        <f t="shared" si="349"/>
        <v>42248</v>
      </c>
      <c r="T6205" t="str">
        <f t="shared" si="350"/>
        <v>S</v>
      </c>
      <c r="V6205" t="str">
        <f t="shared" si="347"/>
        <v>S</v>
      </c>
      <c r="AO6205" s="27"/>
      <c r="AX6205" s="27"/>
      <c r="AY6205" s="27"/>
    </row>
    <row r="6206" spans="1:51" x14ac:dyDescent="0.25">
      <c r="A6206" t="s">
        <v>391</v>
      </c>
      <c r="B6206" t="s">
        <v>218</v>
      </c>
      <c r="C6206">
        <v>162165353</v>
      </c>
      <c r="D6206">
        <v>66</v>
      </c>
      <c r="E6206" t="s">
        <v>90</v>
      </c>
      <c r="G6206">
        <v>0</v>
      </c>
      <c r="H6206">
        <v>2016</v>
      </c>
      <c r="I6206">
        <v>8</v>
      </c>
      <c r="J6206">
        <v>3</v>
      </c>
      <c r="K6206">
        <v>19</v>
      </c>
      <c r="L6206">
        <v>6</v>
      </c>
      <c r="M6206" t="s">
        <v>900</v>
      </c>
      <c r="N6206" t="s">
        <v>860</v>
      </c>
      <c r="O6206" t="s">
        <v>799</v>
      </c>
      <c r="R6206" t="str">
        <f t="shared" si="348"/>
        <v>Weekday</v>
      </c>
      <c r="S6206" s="27">
        <f t="shared" si="349"/>
        <v>42585</v>
      </c>
      <c r="T6206" t="str">
        <f t="shared" si="350"/>
        <v>D</v>
      </c>
      <c r="V6206" t="str">
        <f t="shared" si="347"/>
        <v>D</v>
      </c>
      <c r="AE6206" s="27"/>
      <c r="AO6206" s="27"/>
      <c r="AX6206" s="27"/>
      <c r="AY6206" s="27"/>
    </row>
    <row r="6207" spans="1:51" x14ac:dyDescent="0.25">
      <c r="A6207" t="s">
        <v>391</v>
      </c>
      <c r="B6207" t="s">
        <v>218</v>
      </c>
      <c r="C6207">
        <v>173595051</v>
      </c>
      <c r="D6207">
        <v>66</v>
      </c>
      <c r="E6207" t="s">
        <v>90</v>
      </c>
      <c r="G6207">
        <v>0</v>
      </c>
      <c r="H6207">
        <v>2017</v>
      </c>
      <c r="I6207">
        <v>12</v>
      </c>
      <c r="J6207">
        <v>22</v>
      </c>
      <c r="K6207">
        <v>7</v>
      </c>
      <c r="L6207">
        <v>0</v>
      </c>
      <c r="M6207" t="s">
        <v>900</v>
      </c>
      <c r="N6207" t="s">
        <v>860</v>
      </c>
      <c r="O6207" t="s">
        <v>799</v>
      </c>
      <c r="R6207" t="str">
        <f t="shared" si="348"/>
        <v>Weekday</v>
      </c>
      <c r="S6207" s="27">
        <f t="shared" si="349"/>
        <v>43091</v>
      </c>
      <c r="T6207" t="str">
        <f t="shared" si="350"/>
        <v>D</v>
      </c>
      <c r="V6207" t="str">
        <f t="shared" si="347"/>
        <v>D</v>
      </c>
      <c r="AE6207" s="27"/>
      <c r="AO6207" s="27"/>
      <c r="AX6207" s="27"/>
      <c r="AY6207" s="27"/>
    </row>
    <row r="6208" spans="1:51" x14ac:dyDescent="0.25">
      <c r="A6208" t="s">
        <v>391</v>
      </c>
      <c r="B6208" t="s">
        <v>218</v>
      </c>
      <c r="C6208">
        <v>162245194</v>
      </c>
      <c r="D6208">
        <v>66</v>
      </c>
      <c r="E6208" t="s">
        <v>90</v>
      </c>
      <c r="G6208">
        <v>0</v>
      </c>
      <c r="H6208">
        <v>2016</v>
      </c>
      <c r="I6208">
        <v>8</v>
      </c>
      <c r="J6208">
        <v>11</v>
      </c>
      <c r="K6208">
        <v>11</v>
      </c>
      <c r="L6208">
        <v>5</v>
      </c>
      <c r="M6208" t="s">
        <v>900</v>
      </c>
      <c r="N6208" t="s">
        <v>860</v>
      </c>
      <c r="O6208" t="s">
        <v>799</v>
      </c>
      <c r="R6208" t="str">
        <f t="shared" si="348"/>
        <v>Weekday</v>
      </c>
      <c r="S6208" s="27">
        <f t="shared" si="349"/>
        <v>42593</v>
      </c>
      <c r="T6208" t="str">
        <f t="shared" si="350"/>
        <v>D</v>
      </c>
      <c r="V6208" t="str">
        <f t="shared" si="347"/>
        <v>D</v>
      </c>
      <c r="AE6208" s="27"/>
      <c r="AO6208" s="27"/>
      <c r="AX6208" s="27"/>
      <c r="AY6208" s="27"/>
    </row>
    <row r="6209" spans="1:51" x14ac:dyDescent="0.25">
      <c r="A6209" t="s">
        <v>391</v>
      </c>
      <c r="B6209" t="s">
        <v>218</v>
      </c>
      <c r="C6209">
        <v>143155171</v>
      </c>
      <c r="D6209">
        <v>66</v>
      </c>
      <c r="E6209" t="s">
        <v>90</v>
      </c>
      <c r="G6209">
        <v>0</v>
      </c>
      <c r="H6209">
        <v>2014</v>
      </c>
      <c r="I6209">
        <v>11</v>
      </c>
      <c r="J6209">
        <v>9</v>
      </c>
      <c r="K6209">
        <v>1</v>
      </c>
      <c r="L6209">
        <v>24</v>
      </c>
      <c r="M6209" t="s">
        <v>900</v>
      </c>
      <c r="N6209" t="s">
        <v>860</v>
      </c>
      <c r="O6209" t="s">
        <v>799</v>
      </c>
      <c r="R6209" t="str">
        <f t="shared" si="348"/>
        <v>Weekend</v>
      </c>
      <c r="S6209" s="27">
        <f t="shared" si="349"/>
        <v>41952</v>
      </c>
      <c r="T6209" t="str">
        <f t="shared" si="350"/>
        <v>S</v>
      </c>
      <c r="V6209" t="str">
        <f t="shared" si="347"/>
        <v>S</v>
      </c>
      <c r="AE6209" s="27"/>
      <c r="AO6209" s="27"/>
      <c r="AX6209" s="27"/>
      <c r="AY6209" s="27"/>
    </row>
    <row r="6210" spans="1:51" x14ac:dyDescent="0.25">
      <c r="A6210" t="s">
        <v>391</v>
      </c>
      <c r="S6210" s="27"/>
      <c r="V6210" t="str">
        <f t="shared" si="347"/>
        <v/>
      </c>
      <c r="AE6210" s="27"/>
      <c r="AO6210" s="27"/>
      <c r="AX6210" s="27"/>
      <c r="AY6210" s="27"/>
    </row>
    <row r="6211" spans="1:51" x14ac:dyDescent="0.25">
      <c r="A6211" t="s">
        <v>391</v>
      </c>
      <c r="S6211" s="27"/>
      <c r="V6211" t="str">
        <f t="shared" ref="V6211:V6274" si="351">T6211&amp;U6211</f>
        <v/>
      </c>
      <c r="AE6211" s="27"/>
      <c r="AO6211" s="27"/>
      <c r="AX6211" s="27"/>
      <c r="AY6211" s="27"/>
    </row>
    <row r="6212" spans="1:51" x14ac:dyDescent="0.25">
      <c r="A6212" t="s">
        <v>391</v>
      </c>
      <c r="B6212" t="s">
        <v>218</v>
      </c>
      <c r="C6212">
        <v>173405465</v>
      </c>
      <c r="D6212">
        <v>66</v>
      </c>
      <c r="E6212" t="s">
        <v>90</v>
      </c>
      <c r="G6212">
        <v>0</v>
      </c>
      <c r="H6212">
        <v>2017</v>
      </c>
      <c r="I6212">
        <v>12</v>
      </c>
      <c r="J6212">
        <v>1</v>
      </c>
      <c r="K6212">
        <v>15</v>
      </c>
      <c r="L6212">
        <v>5</v>
      </c>
      <c r="M6212" t="s">
        <v>900</v>
      </c>
      <c r="N6212" t="s">
        <v>404</v>
      </c>
      <c r="O6212" t="s">
        <v>799</v>
      </c>
      <c r="R6212" t="str">
        <f t="shared" si="348"/>
        <v>Weekday</v>
      </c>
      <c r="S6212" s="27">
        <f t="shared" si="349"/>
        <v>43070</v>
      </c>
      <c r="T6212" t="str">
        <f t="shared" si="350"/>
        <v>D</v>
      </c>
      <c r="V6212" t="str">
        <f t="shared" si="351"/>
        <v>D</v>
      </c>
      <c r="AE6212" s="27"/>
      <c r="AO6212" s="27"/>
      <c r="AX6212" s="27"/>
      <c r="AY6212" s="27"/>
    </row>
    <row r="6213" spans="1:51" x14ac:dyDescent="0.25">
      <c r="A6213" t="s">
        <v>391</v>
      </c>
      <c r="B6213" t="s">
        <v>218</v>
      </c>
      <c r="C6213">
        <v>150065218</v>
      </c>
      <c r="D6213">
        <v>66</v>
      </c>
      <c r="E6213" t="s">
        <v>90</v>
      </c>
      <c r="G6213">
        <v>0</v>
      </c>
      <c r="H6213">
        <v>2015</v>
      </c>
      <c r="I6213">
        <v>1</v>
      </c>
      <c r="J6213">
        <v>6</v>
      </c>
      <c r="K6213">
        <v>13</v>
      </c>
      <c r="L6213">
        <v>0</v>
      </c>
      <c r="M6213" t="s">
        <v>899</v>
      </c>
      <c r="N6213" t="s">
        <v>860</v>
      </c>
      <c r="O6213" t="s">
        <v>799</v>
      </c>
      <c r="R6213" t="str">
        <f t="shared" si="348"/>
        <v>Weekday</v>
      </c>
      <c r="S6213" s="27">
        <f t="shared" si="349"/>
        <v>42010</v>
      </c>
      <c r="T6213" t="str">
        <f t="shared" si="350"/>
        <v>S</v>
      </c>
      <c r="V6213" t="str">
        <f t="shared" si="351"/>
        <v>S</v>
      </c>
      <c r="AE6213" s="27"/>
      <c r="AO6213" s="27"/>
      <c r="AX6213" s="27"/>
      <c r="AY6213" s="27"/>
    </row>
    <row r="6214" spans="1:51" x14ac:dyDescent="0.25">
      <c r="A6214" t="s">
        <v>391</v>
      </c>
      <c r="S6214" s="27"/>
      <c r="V6214" t="str">
        <f t="shared" si="351"/>
        <v/>
      </c>
      <c r="AE6214" s="27"/>
      <c r="AO6214" s="27"/>
      <c r="AX6214" s="27"/>
      <c r="AY6214" s="27"/>
    </row>
    <row r="6215" spans="1:51" x14ac:dyDescent="0.25">
      <c r="A6215" t="s">
        <v>391</v>
      </c>
      <c r="B6215" t="s">
        <v>218</v>
      </c>
      <c r="C6215">
        <v>160685292</v>
      </c>
      <c r="D6215">
        <v>66</v>
      </c>
      <c r="E6215" t="s">
        <v>90</v>
      </c>
      <c r="G6215">
        <v>0</v>
      </c>
      <c r="H6215">
        <v>2016</v>
      </c>
      <c r="I6215">
        <v>2</v>
      </c>
      <c r="J6215">
        <v>24</v>
      </c>
      <c r="K6215">
        <v>16</v>
      </c>
      <c r="L6215">
        <v>56</v>
      </c>
      <c r="M6215" t="s">
        <v>900</v>
      </c>
      <c r="N6215" t="s">
        <v>860</v>
      </c>
      <c r="O6215" t="s">
        <v>799</v>
      </c>
      <c r="R6215" t="str">
        <f t="shared" si="348"/>
        <v>Weekday</v>
      </c>
      <c r="S6215" s="27">
        <f t="shared" si="349"/>
        <v>42424</v>
      </c>
      <c r="T6215" t="str">
        <f t="shared" si="350"/>
        <v>D</v>
      </c>
      <c r="V6215" t="str">
        <f t="shared" si="351"/>
        <v>D</v>
      </c>
      <c r="AE6215" s="27"/>
      <c r="AO6215" s="27"/>
      <c r="AX6215" s="27"/>
      <c r="AY6215" s="27"/>
    </row>
    <row r="6216" spans="1:51" x14ac:dyDescent="0.25">
      <c r="A6216" t="s">
        <v>391</v>
      </c>
      <c r="B6216" t="s">
        <v>218</v>
      </c>
      <c r="C6216">
        <v>142285010</v>
      </c>
      <c r="D6216">
        <v>66</v>
      </c>
      <c r="E6216" t="s">
        <v>90</v>
      </c>
      <c r="G6216">
        <v>0</v>
      </c>
      <c r="H6216">
        <v>2014</v>
      </c>
      <c r="I6216">
        <v>8</v>
      </c>
      <c r="J6216">
        <v>15</v>
      </c>
      <c r="K6216">
        <v>5</v>
      </c>
      <c r="L6216">
        <v>31</v>
      </c>
      <c r="M6216" t="s">
        <v>899</v>
      </c>
      <c r="N6216" t="s">
        <v>404</v>
      </c>
      <c r="O6216" t="s">
        <v>799</v>
      </c>
      <c r="R6216" t="str">
        <f t="shared" si="348"/>
        <v>Weekday</v>
      </c>
      <c r="S6216" s="27">
        <f t="shared" si="349"/>
        <v>41866</v>
      </c>
      <c r="T6216" t="str">
        <f t="shared" si="350"/>
        <v>S</v>
      </c>
      <c r="V6216" t="str">
        <f t="shared" si="351"/>
        <v>S</v>
      </c>
      <c r="AO6216" s="27"/>
      <c r="AX6216" s="27"/>
      <c r="AY6216" s="27"/>
    </row>
    <row r="6217" spans="1:51" x14ac:dyDescent="0.25">
      <c r="A6217" t="s">
        <v>391</v>
      </c>
      <c r="B6217" t="s">
        <v>218</v>
      </c>
      <c r="C6217">
        <v>171565302</v>
      </c>
      <c r="D6217">
        <v>66</v>
      </c>
      <c r="E6217" t="s">
        <v>90</v>
      </c>
      <c r="G6217">
        <v>0</v>
      </c>
      <c r="H6217">
        <v>2017</v>
      </c>
      <c r="I6217">
        <v>4</v>
      </c>
      <c r="J6217">
        <v>13</v>
      </c>
      <c r="K6217">
        <v>23</v>
      </c>
      <c r="L6217">
        <v>33</v>
      </c>
      <c r="M6217" t="s">
        <v>900</v>
      </c>
      <c r="N6217" t="s">
        <v>860</v>
      </c>
      <c r="O6217" t="s">
        <v>799</v>
      </c>
      <c r="R6217" t="str">
        <f t="shared" si="348"/>
        <v>Weekday</v>
      </c>
      <c r="S6217" s="27">
        <f t="shared" si="349"/>
        <v>42838</v>
      </c>
      <c r="T6217" t="str">
        <f t="shared" si="350"/>
        <v>D</v>
      </c>
      <c r="V6217" t="str">
        <f t="shared" si="351"/>
        <v>D</v>
      </c>
      <c r="AE6217" s="27"/>
      <c r="AO6217" s="27"/>
      <c r="AX6217" s="27"/>
      <c r="AY6217" s="27"/>
    </row>
    <row r="6218" spans="1:51" x14ac:dyDescent="0.25">
      <c r="A6218" t="s">
        <v>391</v>
      </c>
      <c r="B6218" t="s">
        <v>218</v>
      </c>
      <c r="C6218">
        <v>153495386</v>
      </c>
      <c r="D6218">
        <v>66</v>
      </c>
      <c r="E6218" t="s">
        <v>90</v>
      </c>
      <c r="G6218">
        <v>0</v>
      </c>
      <c r="H6218">
        <v>2015</v>
      </c>
      <c r="I6218">
        <v>12</v>
      </c>
      <c r="J6218">
        <v>12</v>
      </c>
      <c r="K6218">
        <v>15</v>
      </c>
      <c r="L6218">
        <v>0</v>
      </c>
      <c r="M6218" t="s">
        <v>900</v>
      </c>
      <c r="N6218" t="s">
        <v>171</v>
      </c>
      <c r="O6218" t="s">
        <v>799</v>
      </c>
      <c r="R6218" t="str">
        <f t="shared" si="348"/>
        <v>Weekend</v>
      </c>
      <c r="S6218" s="27">
        <f t="shared" si="349"/>
        <v>42350</v>
      </c>
      <c r="T6218" t="str">
        <f t="shared" si="350"/>
        <v>D</v>
      </c>
      <c r="V6218" t="str">
        <f t="shared" si="351"/>
        <v>D</v>
      </c>
      <c r="AE6218" s="27"/>
      <c r="AO6218" s="27"/>
      <c r="AX6218" s="27"/>
      <c r="AY6218" s="27"/>
    </row>
    <row r="6219" spans="1:51" x14ac:dyDescent="0.25">
      <c r="A6219" t="s">
        <v>391</v>
      </c>
      <c r="B6219" t="s">
        <v>218</v>
      </c>
      <c r="C6219">
        <v>133105186</v>
      </c>
      <c r="D6219">
        <v>66</v>
      </c>
      <c r="E6219" t="s">
        <v>90</v>
      </c>
      <c r="G6219">
        <v>0</v>
      </c>
      <c r="H6219">
        <v>2013</v>
      </c>
      <c r="I6219">
        <v>11</v>
      </c>
      <c r="J6219">
        <v>5</v>
      </c>
      <c r="K6219">
        <v>5</v>
      </c>
      <c r="L6219">
        <v>25</v>
      </c>
      <c r="M6219" t="s">
        <v>900</v>
      </c>
      <c r="N6219" t="s">
        <v>860</v>
      </c>
      <c r="O6219" t="s">
        <v>799</v>
      </c>
      <c r="R6219" t="str">
        <f t="shared" si="348"/>
        <v>Weekday</v>
      </c>
      <c r="S6219" s="27">
        <f t="shared" si="349"/>
        <v>41583</v>
      </c>
      <c r="T6219" t="str">
        <f t="shared" si="350"/>
        <v>S</v>
      </c>
      <c r="V6219" t="str">
        <f t="shared" si="351"/>
        <v>S</v>
      </c>
    </row>
    <row r="6220" spans="1:51" x14ac:dyDescent="0.25">
      <c r="A6220" t="s">
        <v>391</v>
      </c>
      <c r="B6220" t="s">
        <v>218</v>
      </c>
      <c r="C6220">
        <v>133105179</v>
      </c>
      <c r="D6220">
        <v>66</v>
      </c>
      <c r="E6220" t="s">
        <v>90</v>
      </c>
      <c r="G6220">
        <v>0</v>
      </c>
      <c r="H6220">
        <v>2013</v>
      </c>
      <c r="I6220">
        <v>11</v>
      </c>
      <c r="J6220">
        <v>5</v>
      </c>
      <c r="K6220">
        <v>5</v>
      </c>
      <c r="L6220">
        <v>25</v>
      </c>
      <c r="M6220" t="s">
        <v>900</v>
      </c>
      <c r="N6220" t="s">
        <v>860</v>
      </c>
      <c r="O6220" t="s">
        <v>799</v>
      </c>
      <c r="R6220" t="str">
        <f t="shared" si="348"/>
        <v>Weekday</v>
      </c>
      <c r="S6220" s="27">
        <f t="shared" si="349"/>
        <v>41583</v>
      </c>
      <c r="T6220" t="str">
        <f t="shared" si="350"/>
        <v>S</v>
      </c>
      <c r="V6220" t="str">
        <f t="shared" si="351"/>
        <v>S</v>
      </c>
      <c r="AE6220" s="27"/>
      <c r="AO6220" s="27"/>
      <c r="AX6220" s="27"/>
      <c r="AY6220" s="27"/>
    </row>
    <row r="6221" spans="1:51" x14ac:dyDescent="0.25">
      <c r="A6221" t="s">
        <v>391</v>
      </c>
      <c r="B6221" t="s">
        <v>218</v>
      </c>
      <c r="C6221">
        <v>143305108</v>
      </c>
      <c r="D6221">
        <v>66</v>
      </c>
      <c r="E6221" t="s">
        <v>90</v>
      </c>
      <c r="G6221">
        <v>0</v>
      </c>
      <c r="H6221">
        <v>2014</v>
      </c>
      <c r="I6221">
        <v>11</v>
      </c>
      <c r="J6221">
        <v>26</v>
      </c>
      <c r="K6221">
        <v>5</v>
      </c>
      <c r="L6221">
        <v>50</v>
      </c>
      <c r="M6221" t="s">
        <v>900</v>
      </c>
      <c r="N6221" t="s">
        <v>860</v>
      </c>
      <c r="O6221" t="s">
        <v>799</v>
      </c>
      <c r="R6221" t="str">
        <f t="shared" si="348"/>
        <v>Weekday</v>
      </c>
      <c r="S6221" s="27">
        <f t="shared" si="349"/>
        <v>41969</v>
      </c>
      <c r="T6221" t="str">
        <f t="shared" si="350"/>
        <v>S</v>
      </c>
      <c r="V6221" t="str">
        <f t="shared" si="351"/>
        <v>S</v>
      </c>
      <c r="AO6221" s="27"/>
      <c r="AX6221" s="27"/>
      <c r="AY6221" s="27"/>
    </row>
    <row r="6222" spans="1:51" x14ac:dyDescent="0.25">
      <c r="A6222" t="s">
        <v>391</v>
      </c>
      <c r="B6222" t="s">
        <v>218</v>
      </c>
      <c r="C6222">
        <v>141145037</v>
      </c>
      <c r="D6222">
        <v>66</v>
      </c>
      <c r="E6222" t="s">
        <v>90</v>
      </c>
      <c r="G6222">
        <v>0</v>
      </c>
      <c r="H6222">
        <v>2014</v>
      </c>
      <c r="I6222">
        <v>4</v>
      </c>
      <c r="J6222">
        <v>24</v>
      </c>
      <c r="K6222">
        <v>5</v>
      </c>
      <c r="L6222">
        <v>26</v>
      </c>
      <c r="M6222" t="s">
        <v>900</v>
      </c>
      <c r="N6222" t="s">
        <v>860</v>
      </c>
      <c r="O6222" t="s">
        <v>799</v>
      </c>
      <c r="R6222" t="str">
        <f t="shared" si="348"/>
        <v>Weekday</v>
      </c>
      <c r="S6222" s="27">
        <f t="shared" si="349"/>
        <v>41753</v>
      </c>
      <c r="T6222" t="str">
        <f t="shared" si="350"/>
        <v>S</v>
      </c>
      <c r="V6222" t="str">
        <f t="shared" si="351"/>
        <v>S</v>
      </c>
      <c r="AE6222" s="27"/>
      <c r="AO6222" s="27"/>
      <c r="AX6222" s="27"/>
      <c r="AY6222" s="27"/>
    </row>
    <row r="6223" spans="1:51" x14ac:dyDescent="0.25">
      <c r="A6223" t="s">
        <v>391</v>
      </c>
      <c r="B6223" t="s">
        <v>218</v>
      </c>
      <c r="C6223">
        <v>163175185</v>
      </c>
      <c r="D6223">
        <v>66</v>
      </c>
      <c r="E6223" t="s">
        <v>90</v>
      </c>
      <c r="G6223">
        <v>0</v>
      </c>
      <c r="H6223">
        <v>2016</v>
      </c>
      <c r="I6223">
        <v>11</v>
      </c>
      <c r="J6223">
        <v>10</v>
      </c>
      <c r="K6223">
        <v>15</v>
      </c>
      <c r="L6223">
        <v>2</v>
      </c>
      <c r="M6223" t="s">
        <v>900</v>
      </c>
      <c r="N6223" t="s">
        <v>171</v>
      </c>
      <c r="O6223" t="s">
        <v>799</v>
      </c>
      <c r="R6223" t="str">
        <f t="shared" si="348"/>
        <v>Weekday</v>
      </c>
      <c r="S6223" s="27">
        <f t="shared" si="349"/>
        <v>42684</v>
      </c>
      <c r="T6223" t="str">
        <f t="shared" si="350"/>
        <v>D</v>
      </c>
      <c r="V6223" t="str">
        <f t="shared" si="351"/>
        <v>D</v>
      </c>
      <c r="AE6223" s="27"/>
      <c r="AO6223" s="27"/>
      <c r="AX6223" s="27"/>
      <c r="AY6223" s="27"/>
    </row>
    <row r="6224" spans="1:51" x14ac:dyDescent="0.25">
      <c r="A6224" t="s">
        <v>391</v>
      </c>
      <c r="B6224" t="s">
        <v>218</v>
      </c>
      <c r="C6224">
        <v>141345014</v>
      </c>
      <c r="D6224">
        <v>66</v>
      </c>
      <c r="E6224" t="s">
        <v>90</v>
      </c>
      <c r="G6224">
        <v>0</v>
      </c>
      <c r="H6224">
        <v>2014</v>
      </c>
      <c r="I6224">
        <v>5</v>
      </c>
      <c r="J6224">
        <v>10</v>
      </c>
      <c r="K6224">
        <v>22</v>
      </c>
      <c r="L6224">
        <v>47</v>
      </c>
      <c r="M6224" t="s">
        <v>900</v>
      </c>
      <c r="N6224" t="s">
        <v>860</v>
      </c>
      <c r="O6224" t="s">
        <v>799</v>
      </c>
      <c r="R6224" t="str">
        <f t="shared" si="348"/>
        <v>Weekend</v>
      </c>
      <c r="S6224" s="27">
        <f t="shared" si="349"/>
        <v>41769</v>
      </c>
      <c r="T6224" t="str">
        <f t="shared" si="350"/>
        <v>S</v>
      </c>
      <c r="V6224" t="str">
        <f t="shared" si="351"/>
        <v>S</v>
      </c>
      <c r="AE6224" s="27"/>
      <c r="AO6224" s="27"/>
      <c r="AX6224" s="27"/>
      <c r="AY6224" s="27"/>
    </row>
    <row r="6225" spans="1:51" x14ac:dyDescent="0.25">
      <c r="A6225" t="s">
        <v>391</v>
      </c>
      <c r="B6225" t="s">
        <v>218</v>
      </c>
      <c r="C6225">
        <v>141575158</v>
      </c>
      <c r="D6225">
        <v>66</v>
      </c>
      <c r="E6225" t="s">
        <v>90</v>
      </c>
      <c r="G6225">
        <v>0</v>
      </c>
      <c r="H6225">
        <v>2014</v>
      </c>
      <c r="I6225">
        <v>6</v>
      </c>
      <c r="J6225">
        <v>5</v>
      </c>
      <c r="K6225">
        <v>7</v>
      </c>
      <c r="L6225">
        <v>25</v>
      </c>
      <c r="M6225" t="s">
        <v>900</v>
      </c>
      <c r="N6225" t="s">
        <v>860</v>
      </c>
      <c r="O6225" t="s">
        <v>799</v>
      </c>
      <c r="R6225" t="str">
        <f t="shared" si="348"/>
        <v>Weekday</v>
      </c>
      <c r="S6225" s="27">
        <f t="shared" si="349"/>
        <v>41795</v>
      </c>
      <c r="T6225" t="str">
        <f t="shared" si="350"/>
        <v>S</v>
      </c>
      <c r="V6225" t="str">
        <f t="shared" si="351"/>
        <v>S</v>
      </c>
      <c r="AE6225" s="27"/>
      <c r="AO6225" s="27"/>
      <c r="AX6225" s="27"/>
      <c r="AY6225" s="27"/>
    </row>
    <row r="6226" spans="1:51" x14ac:dyDescent="0.25">
      <c r="A6226" t="s">
        <v>391</v>
      </c>
      <c r="B6226" t="s">
        <v>218</v>
      </c>
      <c r="C6226">
        <v>160675378</v>
      </c>
      <c r="D6226">
        <v>66</v>
      </c>
      <c r="E6226" t="s">
        <v>90</v>
      </c>
      <c r="G6226">
        <v>0</v>
      </c>
      <c r="H6226">
        <v>2016</v>
      </c>
      <c r="I6226">
        <v>2</v>
      </c>
      <c r="J6226">
        <v>24</v>
      </c>
      <c r="K6226">
        <v>16</v>
      </c>
      <c r="L6226">
        <v>56</v>
      </c>
      <c r="M6226" t="s">
        <v>900</v>
      </c>
      <c r="N6226" t="s">
        <v>171</v>
      </c>
      <c r="O6226" t="s">
        <v>799</v>
      </c>
      <c r="R6226" t="str">
        <f t="shared" si="348"/>
        <v>Weekday</v>
      </c>
      <c r="S6226" s="27">
        <f t="shared" si="349"/>
        <v>42424</v>
      </c>
      <c r="T6226" t="str">
        <f t="shared" si="350"/>
        <v>D</v>
      </c>
      <c r="V6226" t="str">
        <f t="shared" si="351"/>
        <v>D</v>
      </c>
      <c r="AO6226" s="27"/>
      <c r="AX6226" s="27"/>
      <c r="AY6226" s="27"/>
    </row>
    <row r="6227" spans="1:51" x14ac:dyDescent="0.25">
      <c r="A6227" t="s">
        <v>391</v>
      </c>
      <c r="S6227" s="27"/>
      <c r="V6227" t="str">
        <f t="shared" si="351"/>
        <v/>
      </c>
      <c r="AE6227" s="27"/>
      <c r="AO6227" s="27"/>
      <c r="AX6227" s="27"/>
      <c r="AY6227" s="27"/>
    </row>
    <row r="6228" spans="1:51" x14ac:dyDescent="0.25">
      <c r="A6228" t="s">
        <v>391</v>
      </c>
      <c r="S6228" s="27"/>
      <c r="V6228" t="str">
        <f t="shared" si="351"/>
        <v/>
      </c>
      <c r="AE6228" s="27"/>
      <c r="AO6228" s="27"/>
      <c r="AX6228" s="27"/>
      <c r="AY6228" s="27"/>
    </row>
    <row r="6229" spans="1:51" x14ac:dyDescent="0.25">
      <c r="A6229" t="s">
        <v>391</v>
      </c>
      <c r="S6229" s="27"/>
      <c r="V6229" t="str">
        <f t="shared" si="351"/>
        <v/>
      </c>
    </row>
    <row r="6230" spans="1:51" x14ac:dyDescent="0.25">
      <c r="A6230" t="s">
        <v>391</v>
      </c>
      <c r="S6230" s="27"/>
      <c r="V6230" t="str">
        <f t="shared" si="351"/>
        <v/>
      </c>
      <c r="AE6230" s="27"/>
      <c r="AG6230" s="27"/>
      <c r="AX6230" s="27"/>
      <c r="AY6230" s="27"/>
    </row>
    <row r="6231" spans="1:51" x14ac:dyDescent="0.25">
      <c r="A6231" t="s">
        <v>391</v>
      </c>
      <c r="B6231" t="s">
        <v>218</v>
      </c>
      <c r="C6231">
        <v>140875221</v>
      </c>
      <c r="D6231">
        <v>66</v>
      </c>
      <c r="E6231" t="s">
        <v>90</v>
      </c>
      <c r="G6231">
        <v>0</v>
      </c>
      <c r="H6231">
        <v>2014</v>
      </c>
      <c r="I6231">
        <v>3</v>
      </c>
      <c r="J6231">
        <v>26</v>
      </c>
      <c r="K6231">
        <v>6</v>
      </c>
      <c r="L6231">
        <v>12</v>
      </c>
      <c r="M6231" t="s">
        <v>900</v>
      </c>
      <c r="N6231" t="s">
        <v>860</v>
      </c>
      <c r="O6231" t="s">
        <v>799</v>
      </c>
      <c r="R6231" t="str">
        <f t="shared" si="348"/>
        <v>Weekday</v>
      </c>
      <c r="S6231" s="27">
        <f t="shared" si="349"/>
        <v>41724</v>
      </c>
      <c r="T6231" t="str">
        <f t="shared" si="350"/>
        <v>S</v>
      </c>
      <c r="V6231" t="str">
        <f t="shared" si="351"/>
        <v>S</v>
      </c>
    </row>
    <row r="6232" spans="1:51" x14ac:dyDescent="0.25">
      <c r="A6232" t="s">
        <v>391</v>
      </c>
      <c r="B6232" t="s">
        <v>218</v>
      </c>
      <c r="C6232">
        <v>162865386</v>
      </c>
      <c r="D6232">
        <v>66</v>
      </c>
      <c r="E6232" t="s">
        <v>90</v>
      </c>
      <c r="G6232">
        <v>0</v>
      </c>
      <c r="H6232">
        <v>2016</v>
      </c>
      <c r="I6232">
        <v>10</v>
      </c>
      <c r="J6232">
        <v>12</v>
      </c>
      <c r="K6232">
        <v>18</v>
      </c>
      <c r="L6232">
        <v>19</v>
      </c>
      <c r="M6232" t="s">
        <v>900</v>
      </c>
      <c r="N6232" t="s">
        <v>860</v>
      </c>
      <c r="O6232" t="s">
        <v>799</v>
      </c>
      <c r="R6232" t="str">
        <f t="shared" si="348"/>
        <v>Weekday</v>
      </c>
      <c r="S6232" s="27">
        <f t="shared" si="349"/>
        <v>42655</v>
      </c>
      <c r="T6232" t="str">
        <f t="shared" si="350"/>
        <v>D</v>
      </c>
      <c r="V6232" t="str">
        <f t="shared" si="351"/>
        <v>D</v>
      </c>
      <c r="AX6232" s="27"/>
      <c r="AY6232" s="27"/>
    </row>
    <row r="6233" spans="1:51" x14ac:dyDescent="0.25">
      <c r="A6233" t="s">
        <v>391</v>
      </c>
      <c r="B6233" t="s">
        <v>218</v>
      </c>
      <c r="C6233">
        <v>172565326</v>
      </c>
      <c r="D6233">
        <v>66</v>
      </c>
      <c r="E6233" t="s">
        <v>90</v>
      </c>
      <c r="G6233">
        <v>0</v>
      </c>
      <c r="H6233">
        <v>2017</v>
      </c>
      <c r="I6233">
        <v>9</v>
      </c>
      <c r="J6233">
        <v>13</v>
      </c>
      <c r="K6233">
        <v>17</v>
      </c>
      <c r="L6233">
        <v>39</v>
      </c>
      <c r="M6233" t="s">
        <v>900</v>
      </c>
      <c r="N6233" t="s">
        <v>860</v>
      </c>
      <c r="O6233" t="s">
        <v>799</v>
      </c>
      <c r="R6233" t="str">
        <f t="shared" si="348"/>
        <v>Weekday</v>
      </c>
      <c r="S6233" s="27">
        <f t="shared" si="349"/>
        <v>42991</v>
      </c>
      <c r="T6233" t="str">
        <f t="shared" si="350"/>
        <v>D</v>
      </c>
      <c r="V6233" t="str">
        <f t="shared" si="351"/>
        <v>D</v>
      </c>
      <c r="AX6233" s="27"/>
      <c r="AY6233" s="27"/>
    </row>
    <row r="6234" spans="1:51" x14ac:dyDescent="0.25">
      <c r="A6234" t="s">
        <v>391</v>
      </c>
      <c r="B6234" t="s">
        <v>218</v>
      </c>
      <c r="C6234">
        <v>130215201</v>
      </c>
      <c r="D6234">
        <v>66</v>
      </c>
      <c r="E6234" t="s">
        <v>90</v>
      </c>
      <c r="G6234">
        <v>0</v>
      </c>
      <c r="H6234">
        <v>2013</v>
      </c>
      <c r="I6234">
        <v>1</v>
      </c>
      <c r="J6234">
        <v>17</v>
      </c>
      <c r="K6234">
        <v>5</v>
      </c>
      <c r="L6234">
        <v>14</v>
      </c>
      <c r="M6234" t="s">
        <v>900</v>
      </c>
      <c r="N6234" t="s">
        <v>404</v>
      </c>
      <c r="O6234" t="s">
        <v>799</v>
      </c>
      <c r="R6234" t="str">
        <f t="shared" si="348"/>
        <v>Weekday</v>
      </c>
      <c r="S6234" s="27">
        <f t="shared" si="349"/>
        <v>41291</v>
      </c>
      <c r="T6234" t="str">
        <f t="shared" si="350"/>
        <v>S</v>
      </c>
      <c r="V6234" t="str">
        <f t="shared" si="351"/>
        <v>S</v>
      </c>
    </row>
    <row r="6235" spans="1:51" x14ac:dyDescent="0.25">
      <c r="A6235" t="s">
        <v>391</v>
      </c>
      <c r="S6235" s="27"/>
      <c r="V6235" t="str">
        <f t="shared" si="351"/>
        <v/>
      </c>
      <c r="AE6235" s="27"/>
      <c r="AG6235" s="27"/>
      <c r="AX6235" s="27"/>
      <c r="AY6235" s="27"/>
    </row>
    <row r="6236" spans="1:51" x14ac:dyDescent="0.25">
      <c r="A6236" t="s">
        <v>391</v>
      </c>
      <c r="S6236" s="27"/>
      <c r="V6236" t="str">
        <f t="shared" si="351"/>
        <v/>
      </c>
      <c r="AE6236" s="27"/>
      <c r="AG6236" s="27"/>
      <c r="AX6236" s="27"/>
      <c r="AY6236" s="27"/>
    </row>
    <row r="6237" spans="1:51" x14ac:dyDescent="0.25">
      <c r="A6237" t="s">
        <v>391</v>
      </c>
      <c r="B6237" t="s">
        <v>218</v>
      </c>
      <c r="C6237">
        <v>170865341</v>
      </c>
      <c r="D6237">
        <v>66</v>
      </c>
      <c r="E6237" t="s">
        <v>90</v>
      </c>
      <c r="G6237">
        <v>0</v>
      </c>
      <c r="H6237">
        <v>2017</v>
      </c>
      <c r="I6237">
        <v>3</v>
      </c>
      <c r="J6237">
        <v>14</v>
      </c>
      <c r="K6237">
        <v>19</v>
      </c>
      <c r="L6237">
        <v>38</v>
      </c>
      <c r="M6237" t="s">
        <v>900</v>
      </c>
      <c r="N6237" t="s">
        <v>171</v>
      </c>
      <c r="O6237" t="s">
        <v>799</v>
      </c>
      <c r="R6237" t="str">
        <f t="shared" si="348"/>
        <v>Weekday</v>
      </c>
      <c r="S6237" s="27">
        <f t="shared" si="349"/>
        <v>42808</v>
      </c>
      <c r="T6237" t="str">
        <f t="shared" si="350"/>
        <v>D</v>
      </c>
      <c r="V6237" t="str">
        <f t="shared" si="351"/>
        <v>D</v>
      </c>
      <c r="AE6237" s="27"/>
      <c r="AG6237" s="27"/>
      <c r="AX6237" s="27"/>
      <c r="AY6237" s="27"/>
    </row>
    <row r="6238" spans="1:51" x14ac:dyDescent="0.25">
      <c r="A6238" t="s">
        <v>391</v>
      </c>
      <c r="S6238" s="27"/>
      <c r="V6238" t="str">
        <f t="shared" si="351"/>
        <v/>
      </c>
      <c r="AE6238" s="27"/>
      <c r="AG6238" s="27"/>
      <c r="AX6238" s="27"/>
      <c r="AY6238" s="27"/>
    </row>
    <row r="6239" spans="1:51" x14ac:dyDescent="0.25">
      <c r="A6239" t="s">
        <v>391</v>
      </c>
      <c r="S6239" s="27"/>
      <c r="V6239" t="str">
        <f t="shared" si="351"/>
        <v/>
      </c>
      <c r="AE6239" s="27"/>
      <c r="AG6239" s="27"/>
      <c r="AX6239" s="27"/>
      <c r="AY6239" s="27"/>
    </row>
    <row r="6240" spans="1:51" x14ac:dyDescent="0.25">
      <c r="A6240" t="s">
        <v>391</v>
      </c>
      <c r="S6240" s="27"/>
      <c r="V6240" t="str">
        <f t="shared" si="351"/>
        <v/>
      </c>
      <c r="AE6240" s="27"/>
      <c r="AG6240" s="27"/>
      <c r="AX6240" s="27"/>
      <c r="AY6240" s="27"/>
    </row>
    <row r="6241" spans="1:51" x14ac:dyDescent="0.25">
      <c r="A6241" t="s">
        <v>391</v>
      </c>
      <c r="B6241" t="s">
        <v>218</v>
      </c>
      <c r="C6241">
        <v>142925080</v>
      </c>
      <c r="D6241">
        <v>66</v>
      </c>
      <c r="E6241" t="s">
        <v>90</v>
      </c>
      <c r="G6241">
        <v>0</v>
      </c>
      <c r="H6241">
        <v>2014</v>
      </c>
      <c r="I6241">
        <v>10</v>
      </c>
      <c r="J6241">
        <v>15</v>
      </c>
      <c r="K6241">
        <v>11</v>
      </c>
      <c r="L6241">
        <v>25</v>
      </c>
      <c r="M6241" t="s">
        <v>900</v>
      </c>
      <c r="N6241" t="s">
        <v>860</v>
      </c>
      <c r="O6241" t="s">
        <v>799</v>
      </c>
      <c r="R6241" t="str">
        <f t="shared" si="348"/>
        <v>Weekday</v>
      </c>
      <c r="S6241" s="27">
        <f t="shared" si="349"/>
        <v>41927</v>
      </c>
      <c r="T6241" t="str">
        <f t="shared" si="350"/>
        <v>S</v>
      </c>
      <c r="V6241" t="str">
        <f t="shared" si="351"/>
        <v>S</v>
      </c>
      <c r="AE6241" s="27"/>
      <c r="AG6241" s="27"/>
      <c r="AX6241" s="27"/>
      <c r="AY6241" s="27"/>
    </row>
    <row r="6242" spans="1:51" x14ac:dyDescent="0.25">
      <c r="A6242" t="s">
        <v>391</v>
      </c>
      <c r="S6242" s="27"/>
      <c r="V6242" t="str">
        <f t="shared" si="351"/>
        <v/>
      </c>
      <c r="AE6242" s="27"/>
      <c r="AG6242" s="27"/>
      <c r="AX6242" s="27"/>
      <c r="AY6242" s="27"/>
    </row>
    <row r="6243" spans="1:51" x14ac:dyDescent="0.25">
      <c r="A6243" t="s">
        <v>391</v>
      </c>
      <c r="S6243" s="27"/>
      <c r="V6243" t="str">
        <f t="shared" si="351"/>
        <v/>
      </c>
      <c r="AE6243" s="27"/>
      <c r="AG6243" s="27"/>
      <c r="AX6243" s="27"/>
      <c r="AY6243" s="27"/>
    </row>
    <row r="6244" spans="1:51" x14ac:dyDescent="0.25">
      <c r="A6244" t="s">
        <v>391</v>
      </c>
      <c r="B6244" t="s">
        <v>218</v>
      </c>
      <c r="C6244">
        <v>143435207</v>
      </c>
      <c r="D6244">
        <v>66</v>
      </c>
      <c r="E6244" t="s">
        <v>90</v>
      </c>
      <c r="G6244">
        <v>0</v>
      </c>
      <c r="H6244">
        <v>2014</v>
      </c>
      <c r="I6244">
        <v>12</v>
      </c>
      <c r="J6244">
        <v>5</v>
      </c>
      <c r="K6244">
        <v>18</v>
      </c>
      <c r="L6244">
        <v>45</v>
      </c>
      <c r="M6244" t="s">
        <v>900</v>
      </c>
      <c r="N6244" t="s">
        <v>860</v>
      </c>
      <c r="O6244" t="s">
        <v>799</v>
      </c>
      <c r="R6244" t="str">
        <f t="shared" si="348"/>
        <v>Weekday</v>
      </c>
      <c r="S6244" s="27">
        <f t="shared" si="349"/>
        <v>41978</v>
      </c>
      <c r="T6244" t="str">
        <f t="shared" si="350"/>
        <v>S</v>
      </c>
      <c r="V6244" t="str">
        <f t="shared" si="351"/>
        <v>S</v>
      </c>
      <c r="AE6244" s="27"/>
      <c r="AG6244" s="27"/>
      <c r="AX6244" s="27"/>
      <c r="AY6244" s="27"/>
    </row>
    <row r="6245" spans="1:51" x14ac:dyDescent="0.25">
      <c r="A6245" t="s">
        <v>391</v>
      </c>
      <c r="S6245" s="27"/>
      <c r="V6245" t="str">
        <f t="shared" si="351"/>
        <v/>
      </c>
      <c r="AE6245" s="27"/>
      <c r="AG6245" s="27"/>
      <c r="AX6245" s="27"/>
      <c r="AY6245" s="27"/>
    </row>
    <row r="6246" spans="1:51" x14ac:dyDescent="0.25">
      <c r="A6246" t="s">
        <v>391</v>
      </c>
      <c r="B6246" t="s">
        <v>218</v>
      </c>
      <c r="C6246">
        <v>172085184</v>
      </c>
      <c r="D6246">
        <v>66</v>
      </c>
      <c r="E6246" t="s">
        <v>90</v>
      </c>
      <c r="G6246">
        <v>0</v>
      </c>
      <c r="H6246">
        <v>2017</v>
      </c>
      <c r="I6246">
        <v>7</v>
      </c>
      <c r="J6246">
        <v>26</v>
      </c>
      <c r="K6246">
        <v>18</v>
      </c>
      <c r="L6246">
        <v>40</v>
      </c>
      <c r="M6246" t="s">
        <v>900</v>
      </c>
      <c r="N6246" t="s">
        <v>860</v>
      </c>
      <c r="O6246" t="s">
        <v>799</v>
      </c>
      <c r="R6246" t="str">
        <f t="shared" si="348"/>
        <v>Weekday</v>
      </c>
      <c r="S6246" s="27">
        <f t="shared" si="349"/>
        <v>42942</v>
      </c>
      <c r="T6246" t="str">
        <f t="shared" si="350"/>
        <v>D</v>
      </c>
      <c r="V6246" t="str">
        <f t="shared" si="351"/>
        <v>D</v>
      </c>
      <c r="AE6246" s="27"/>
      <c r="AG6246" s="27"/>
      <c r="AX6246" s="27"/>
      <c r="AY6246" s="27"/>
    </row>
    <row r="6247" spans="1:51" x14ac:dyDescent="0.25">
      <c r="A6247" t="s">
        <v>391</v>
      </c>
      <c r="S6247" s="27"/>
      <c r="V6247" t="str">
        <f t="shared" si="351"/>
        <v/>
      </c>
      <c r="AX6247" s="27"/>
      <c r="AY6247" s="27"/>
    </row>
    <row r="6248" spans="1:51" x14ac:dyDescent="0.25">
      <c r="A6248" t="s">
        <v>391</v>
      </c>
      <c r="B6248" t="s">
        <v>218</v>
      </c>
      <c r="C6248">
        <v>152895154</v>
      </c>
      <c r="D6248">
        <v>66</v>
      </c>
      <c r="E6248" t="s">
        <v>90</v>
      </c>
      <c r="G6248">
        <v>0</v>
      </c>
      <c r="H6248">
        <v>2015</v>
      </c>
      <c r="I6248">
        <v>10</v>
      </c>
      <c r="J6248">
        <v>15</v>
      </c>
      <c r="K6248">
        <v>6</v>
      </c>
      <c r="L6248">
        <v>15</v>
      </c>
      <c r="M6248" t="s">
        <v>900</v>
      </c>
      <c r="N6248" t="s">
        <v>171</v>
      </c>
      <c r="O6248" t="s">
        <v>799</v>
      </c>
      <c r="R6248" t="str">
        <f t="shared" si="348"/>
        <v>Weekday</v>
      </c>
      <c r="S6248" s="27">
        <f t="shared" si="349"/>
        <v>42292</v>
      </c>
      <c r="T6248" t="str">
        <f t="shared" si="350"/>
        <v>D</v>
      </c>
      <c r="V6248" t="str">
        <f t="shared" si="351"/>
        <v>D</v>
      </c>
      <c r="AE6248" s="27"/>
      <c r="AG6248" s="27"/>
      <c r="AX6248" s="27"/>
      <c r="AY6248" s="27"/>
    </row>
    <row r="6249" spans="1:51" x14ac:dyDescent="0.25">
      <c r="A6249" t="s">
        <v>391</v>
      </c>
      <c r="B6249" t="s">
        <v>218</v>
      </c>
      <c r="C6249">
        <v>172345354</v>
      </c>
      <c r="D6249">
        <v>66</v>
      </c>
      <c r="E6249" t="s">
        <v>90</v>
      </c>
      <c r="G6249">
        <v>0</v>
      </c>
      <c r="H6249">
        <v>2017</v>
      </c>
      <c r="I6249">
        <v>8</v>
      </c>
      <c r="J6249">
        <v>18</v>
      </c>
      <c r="K6249">
        <v>18</v>
      </c>
      <c r="L6249">
        <v>39</v>
      </c>
      <c r="M6249" t="s">
        <v>900</v>
      </c>
      <c r="N6249" t="s">
        <v>860</v>
      </c>
      <c r="O6249" t="s">
        <v>799</v>
      </c>
      <c r="R6249" t="str">
        <f t="shared" si="348"/>
        <v>Weekday</v>
      </c>
      <c r="S6249" s="27">
        <f t="shared" si="349"/>
        <v>42965</v>
      </c>
      <c r="T6249" t="str">
        <f t="shared" si="350"/>
        <v>D</v>
      </c>
      <c r="V6249" t="str">
        <f t="shared" si="351"/>
        <v>D</v>
      </c>
      <c r="AE6249" s="27"/>
      <c r="AG6249" s="27"/>
      <c r="AX6249" s="27"/>
      <c r="AY6249" s="27"/>
    </row>
    <row r="6250" spans="1:51" x14ac:dyDescent="0.25">
      <c r="A6250" t="s">
        <v>391</v>
      </c>
      <c r="B6250" t="s">
        <v>218</v>
      </c>
      <c r="C6250">
        <v>162655240</v>
      </c>
      <c r="D6250">
        <v>66</v>
      </c>
      <c r="E6250" t="s">
        <v>90</v>
      </c>
      <c r="G6250">
        <v>0</v>
      </c>
      <c r="H6250">
        <v>2016</v>
      </c>
      <c r="I6250">
        <v>9</v>
      </c>
      <c r="J6250">
        <v>20</v>
      </c>
      <c r="K6250">
        <v>17</v>
      </c>
      <c r="L6250">
        <v>11</v>
      </c>
      <c r="M6250" t="s">
        <v>900</v>
      </c>
      <c r="N6250" t="s">
        <v>171</v>
      </c>
      <c r="O6250" t="s">
        <v>799</v>
      </c>
      <c r="R6250" t="str">
        <f t="shared" si="348"/>
        <v>Weekday</v>
      </c>
      <c r="S6250" s="27">
        <f t="shared" si="349"/>
        <v>42633</v>
      </c>
      <c r="T6250" t="str">
        <f t="shared" si="350"/>
        <v>D</v>
      </c>
      <c r="V6250" t="str">
        <f t="shared" si="351"/>
        <v>D</v>
      </c>
      <c r="AE6250" s="27"/>
      <c r="AG6250" s="27"/>
      <c r="AX6250" s="27"/>
      <c r="AY6250" s="27"/>
    </row>
    <row r="6251" spans="1:51" x14ac:dyDescent="0.25">
      <c r="A6251" t="s">
        <v>391</v>
      </c>
      <c r="B6251" t="s">
        <v>218</v>
      </c>
      <c r="C6251">
        <v>160165188</v>
      </c>
      <c r="D6251">
        <v>66</v>
      </c>
      <c r="E6251" t="s">
        <v>90</v>
      </c>
      <c r="G6251">
        <v>0</v>
      </c>
      <c r="H6251">
        <v>2016</v>
      </c>
      <c r="I6251">
        <v>1</v>
      </c>
      <c r="J6251">
        <v>15</v>
      </c>
      <c r="K6251">
        <v>19</v>
      </c>
      <c r="L6251">
        <v>12</v>
      </c>
      <c r="M6251" t="s">
        <v>900</v>
      </c>
      <c r="N6251" t="s">
        <v>171</v>
      </c>
      <c r="O6251" t="s">
        <v>799</v>
      </c>
      <c r="R6251" t="str">
        <f t="shared" si="348"/>
        <v>Weekday</v>
      </c>
      <c r="S6251" s="27">
        <f t="shared" si="349"/>
        <v>42384</v>
      </c>
      <c r="T6251" t="str">
        <f t="shared" si="350"/>
        <v>D</v>
      </c>
      <c r="V6251" t="str">
        <f t="shared" si="351"/>
        <v>D</v>
      </c>
      <c r="AE6251" s="27"/>
      <c r="AG6251" s="27"/>
      <c r="AX6251" s="27"/>
      <c r="AY6251" s="27"/>
    </row>
    <row r="6252" spans="1:51" x14ac:dyDescent="0.25">
      <c r="A6252" t="s">
        <v>391</v>
      </c>
      <c r="B6252" t="s">
        <v>218</v>
      </c>
      <c r="C6252">
        <v>173035051</v>
      </c>
      <c r="D6252">
        <v>66</v>
      </c>
      <c r="E6252" t="s">
        <v>90</v>
      </c>
      <c r="G6252">
        <v>0</v>
      </c>
      <c r="H6252">
        <v>2017</v>
      </c>
      <c r="I6252">
        <v>10</v>
      </c>
      <c r="J6252">
        <v>28</v>
      </c>
      <c r="K6252">
        <v>2</v>
      </c>
      <c r="L6252">
        <v>10</v>
      </c>
      <c r="M6252" t="s">
        <v>900</v>
      </c>
      <c r="N6252" t="s">
        <v>860</v>
      </c>
      <c r="O6252" t="s">
        <v>799</v>
      </c>
      <c r="R6252" t="str">
        <f t="shared" si="348"/>
        <v>Weekend</v>
      </c>
      <c r="S6252" s="27">
        <f t="shared" si="349"/>
        <v>43036</v>
      </c>
      <c r="T6252" t="str">
        <f t="shared" si="350"/>
        <v>D</v>
      </c>
      <c r="V6252" t="str">
        <f t="shared" si="351"/>
        <v>D</v>
      </c>
    </row>
    <row r="6253" spans="1:51" x14ac:dyDescent="0.25">
      <c r="A6253" t="s">
        <v>391</v>
      </c>
      <c r="B6253" t="s">
        <v>218</v>
      </c>
      <c r="C6253">
        <v>142575122</v>
      </c>
      <c r="D6253">
        <v>66</v>
      </c>
      <c r="E6253" t="s">
        <v>90</v>
      </c>
      <c r="G6253">
        <v>0</v>
      </c>
      <c r="H6253">
        <v>2014</v>
      </c>
      <c r="I6253">
        <v>9</v>
      </c>
      <c r="J6253">
        <v>9</v>
      </c>
      <c r="K6253">
        <v>13</v>
      </c>
      <c r="L6253">
        <v>39</v>
      </c>
      <c r="M6253" t="s">
        <v>899</v>
      </c>
      <c r="N6253" t="s">
        <v>860</v>
      </c>
      <c r="O6253" t="s">
        <v>799</v>
      </c>
      <c r="R6253" t="str">
        <f t="shared" si="348"/>
        <v>Weekday</v>
      </c>
      <c r="S6253" s="27">
        <f t="shared" si="349"/>
        <v>41891</v>
      </c>
      <c r="T6253" t="str">
        <f t="shared" si="350"/>
        <v>S</v>
      </c>
      <c r="V6253" t="str">
        <f t="shared" si="351"/>
        <v>S</v>
      </c>
      <c r="AE6253" s="27"/>
      <c r="AO6253" s="27"/>
      <c r="AX6253" s="27"/>
      <c r="AY6253" s="27"/>
    </row>
    <row r="6254" spans="1:51" x14ac:dyDescent="0.25">
      <c r="A6254" t="s">
        <v>391</v>
      </c>
      <c r="B6254" t="s">
        <v>218</v>
      </c>
      <c r="C6254">
        <v>162995116</v>
      </c>
      <c r="D6254">
        <v>66</v>
      </c>
      <c r="E6254" t="s">
        <v>90</v>
      </c>
      <c r="G6254">
        <v>0</v>
      </c>
      <c r="H6254">
        <v>2016</v>
      </c>
      <c r="I6254">
        <v>10</v>
      </c>
      <c r="J6254">
        <v>25</v>
      </c>
      <c r="K6254">
        <v>6</v>
      </c>
      <c r="L6254">
        <v>40</v>
      </c>
      <c r="M6254" t="s">
        <v>900</v>
      </c>
      <c r="N6254" t="s">
        <v>860</v>
      </c>
      <c r="O6254" t="s">
        <v>799</v>
      </c>
      <c r="R6254" t="str">
        <f t="shared" si="348"/>
        <v>Weekday</v>
      </c>
      <c r="S6254" s="27">
        <f t="shared" si="349"/>
        <v>42668</v>
      </c>
      <c r="T6254" t="str">
        <f t="shared" si="350"/>
        <v>D</v>
      </c>
      <c r="V6254" t="str">
        <f t="shared" si="351"/>
        <v>D</v>
      </c>
      <c r="AE6254" s="27"/>
      <c r="AO6254" s="27"/>
      <c r="AX6254" s="27"/>
      <c r="AY6254" s="27"/>
    </row>
    <row r="6255" spans="1:51" x14ac:dyDescent="0.25">
      <c r="A6255" t="s">
        <v>391</v>
      </c>
      <c r="B6255" t="s">
        <v>218</v>
      </c>
      <c r="C6255">
        <v>161155257</v>
      </c>
      <c r="D6255">
        <v>66</v>
      </c>
      <c r="E6255" t="s">
        <v>90</v>
      </c>
      <c r="G6255">
        <v>0</v>
      </c>
      <c r="H6255">
        <v>2016</v>
      </c>
      <c r="I6255">
        <v>4</v>
      </c>
      <c r="J6255">
        <v>21</v>
      </c>
      <c r="K6255">
        <v>21</v>
      </c>
      <c r="L6255">
        <v>17</v>
      </c>
      <c r="M6255" t="s">
        <v>900</v>
      </c>
      <c r="N6255" t="s">
        <v>860</v>
      </c>
      <c r="O6255" t="s">
        <v>799</v>
      </c>
      <c r="R6255" t="str">
        <f t="shared" si="348"/>
        <v>Weekday</v>
      </c>
      <c r="S6255" s="27">
        <f t="shared" si="349"/>
        <v>42481</v>
      </c>
      <c r="T6255" t="str">
        <f t="shared" si="350"/>
        <v>D</v>
      </c>
      <c r="V6255" t="str">
        <f t="shared" si="351"/>
        <v>D</v>
      </c>
      <c r="AE6255" s="27"/>
      <c r="AO6255" s="27"/>
      <c r="AX6255" s="27"/>
      <c r="AY6255" s="27"/>
    </row>
    <row r="6256" spans="1:51" x14ac:dyDescent="0.25">
      <c r="A6256" t="s">
        <v>391</v>
      </c>
      <c r="B6256" t="s">
        <v>218</v>
      </c>
      <c r="C6256">
        <v>153025135</v>
      </c>
      <c r="D6256">
        <v>66</v>
      </c>
      <c r="E6256" t="s">
        <v>90</v>
      </c>
      <c r="G6256">
        <v>0</v>
      </c>
      <c r="H6256">
        <v>2015</v>
      </c>
      <c r="I6256">
        <v>10</v>
      </c>
      <c r="J6256">
        <v>26</v>
      </c>
      <c r="K6256">
        <v>19</v>
      </c>
      <c r="L6256">
        <v>15</v>
      </c>
      <c r="M6256" t="s">
        <v>900</v>
      </c>
      <c r="N6256" t="s">
        <v>860</v>
      </c>
      <c r="O6256" t="s">
        <v>799</v>
      </c>
      <c r="R6256" t="str">
        <f t="shared" si="348"/>
        <v>Weekday</v>
      </c>
      <c r="S6256" s="27">
        <f t="shared" si="349"/>
        <v>42303</v>
      </c>
      <c r="T6256" t="str">
        <f t="shared" si="350"/>
        <v>D</v>
      </c>
      <c r="V6256" t="str">
        <f t="shared" si="351"/>
        <v>D</v>
      </c>
      <c r="AE6256" s="27"/>
      <c r="AO6256" s="27"/>
      <c r="AX6256" s="27"/>
      <c r="AY6256" s="27"/>
    </row>
    <row r="6257" spans="1:51" x14ac:dyDescent="0.25">
      <c r="A6257" t="s">
        <v>391</v>
      </c>
      <c r="S6257" s="27"/>
      <c r="V6257" t="str">
        <f t="shared" si="351"/>
        <v/>
      </c>
      <c r="AE6257" s="27"/>
      <c r="AO6257" s="27"/>
      <c r="AX6257" s="27"/>
      <c r="AY6257" s="27"/>
    </row>
    <row r="6258" spans="1:51" x14ac:dyDescent="0.25">
      <c r="A6258" t="s">
        <v>391</v>
      </c>
      <c r="B6258" t="s">
        <v>218</v>
      </c>
      <c r="C6258">
        <v>161685213</v>
      </c>
      <c r="D6258">
        <v>66</v>
      </c>
      <c r="E6258" t="s">
        <v>90</v>
      </c>
      <c r="G6258">
        <v>0</v>
      </c>
      <c r="H6258">
        <v>2016</v>
      </c>
      <c r="I6258">
        <v>6</v>
      </c>
      <c r="J6258">
        <v>15</v>
      </c>
      <c r="K6258">
        <v>17</v>
      </c>
      <c r="L6258">
        <v>24</v>
      </c>
      <c r="M6258" t="s">
        <v>900</v>
      </c>
      <c r="N6258" t="s">
        <v>860</v>
      </c>
      <c r="O6258" t="s">
        <v>799</v>
      </c>
      <c r="R6258" t="str">
        <f t="shared" ref="R6258:R6320" si="352">IF(WEEKDAY(DATE(H6258,I6258,J6258),2) &lt; 6, "Weekday", "Weekend")</f>
        <v>Weekday</v>
      </c>
      <c r="S6258" s="27">
        <f t="shared" ref="S6258:S6320" si="353">DATE(H6258,I6258,J6258)</f>
        <v>42536</v>
      </c>
      <c r="T6258" t="str">
        <f t="shared" ref="T6258:T6321" si="354">IF(OR(H6258=2013,H6258=2014,AND(H6258=2015,I6258&lt;9),AND(H6258=2015,I6258=9,J6258&lt;5)),"S","D")</f>
        <v>D</v>
      </c>
      <c r="V6258" t="str">
        <f t="shared" si="351"/>
        <v>D</v>
      </c>
    </row>
    <row r="6259" spans="1:51" x14ac:dyDescent="0.25">
      <c r="A6259" t="s">
        <v>391</v>
      </c>
      <c r="B6259" t="s">
        <v>218</v>
      </c>
      <c r="C6259">
        <v>151555433</v>
      </c>
      <c r="D6259">
        <v>66</v>
      </c>
      <c r="E6259" t="s">
        <v>90</v>
      </c>
      <c r="G6259">
        <v>0</v>
      </c>
      <c r="H6259">
        <v>2015</v>
      </c>
      <c r="I6259">
        <v>6</v>
      </c>
      <c r="J6259">
        <v>4</v>
      </c>
      <c r="K6259">
        <v>17</v>
      </c>
      <c r="L6259">
        <v>49</v>
      </c>
      <c r="M6259" t="s">
        <v>900</v>
      </c>
      <c r="N6259" t="s">
        <v>860</v>
      </c>
      <c r="O6259" t="s">
        <v>799</v>
      </c>
      <c r="R6259" t="str">
        <f t="shared" si="352"/>
        <v>Weekday</v>
      </c>
      <c r="S6259" s="27">
        <f t="shared" si="353"/>
        <v>42159</v>
      </c>
      <c r="T6259" t="str">
        <f t="shared" si="354"/>
        <v>S</v>
      </c>
      <c r="V6259" t="str">
        <f t="shared" si="351"/>
        <v>S</v>
      </c>
    </row>
    <row r="6260" spans="1:51" x14ac:dyDescent="0.25">
      <c r="A6260" t="s">
        <v>391</v>
      </c>
      <c r="B6260" t="s">
        <v>218</v>
      </c>
      <c r="C6260">
        <v>171025178</v>
      </c>
      <c r="D6260">
        <v>66</v>
      </c>
      <c r="E6260" t="s">
        <v>90</v>
      </c>
      <c r="G6260">
        <v>0</v>
      </c>
      <c r="H6260">
        <v>2017</v>
      </c>
      <c r="I6260">
        <v>4</v>
      </c>
      <c r="J6260">
        <v>12</v>
      </c>
      <c r="K6260">
        <v>8</v>
      </c>
      <c r="L6260">
        <v>49</v>
      </c>
      <c r="M6260" t="s">
        <v>900</v>
      </c>
      <c r="N6260" t="s">
        <v>860</v>
      </c>
      <c r="O6260" t="s">
        <v>799</v>
      </c>
      <c r="R6260" t="str">
        <f t="shared" si="352"/>
        <v>Weekday</v>
      </c>
      <c r="S6260" s="27">
        <f t="shared" si="353"/>
        <v>42837</v>
      </c>
      <c r="T6260" t="str">
        <f t="shared" si="354"/>
        <v>D</v>
      </c>
      <c r="V6260" t="str">
        <f t="shared" si="351"/>
        <v>D</v>
      </c>
      <c r="AE6260" s="27"/>
      <c r="AG6260" s="27"/>
      <c r="AX6260" s="27"/>
      <c r="AY6260" s="27"/>
    </row>
    <row r="6261" spans="1:51" x14ac:dyDescent="0.25">
      <c r="A6261" t="s">
        <v>391</v>
      </c>
      <c r="S6261" s="27"/>
      <c r="V6261" t="str">
        <f t="shared" si="351"/>
        <v/>
      </c>
      <c r="AE6261" s="27"/>
      <c r="AG6261" s="27"/>
      <c r="AX6261" s="27"/>
      <c r="AY6261" s="27"/>
    </row>
    <row r="6262" spans="1:51" x14ac:dyDescent="0.25">
      <c r="A6262" t="s">
        <v>391</v>
      </c>
      <c r="S6262" s="27"/>
      <c r="V6262" t="str">
        <f t="shared" si="351"/>
        <v/>
      </c>
      <c r="AE6262" s="27"/>
      <c r="AG6262" s="27"/>
      <c r="AX6262" s="27"/>
      <c r="AY6262" s="27"/>
    </row>
    <row r="6263" spans="1:51" x14ac:dyDescent="0.25">
      <c r="A6263" t="s">
        <v>391</v>
      </c>
      <c r="S6263" s="27"/>
      <c r="V6263" t="str">
        <f t="shared" si="351"/>
        <v/>
      </c>
    </row>
    <row r="6264" spans="1:51" x14ac:dyDescent="0.25">
      <c r="A6264" t="s">
        <v>391</v>
      </c>
      <c r="S6264" s="27"/>
      <c r="V6264" t="str">
        <f t="shared" si="351"/>
        <v/>
      </c>
      <c r="AE6264" s="27"/>
      <c r="AG6264" s="27"/>
      <c r="AX6264" s="27"/>
      <c r="AY6264" s="27"/>
    </row>
    <row r="6265" spans="1:51" x14ac:dyDescent="0.25">
      <c r="A6265" t="s">
        <v>391</v>
      </c>
      <c r="B6265" t="s">
        <v>218</v>
      </c>
      <c r="C6265">
        <v>141605141</v>
      </c>
      <c r="D6265">
        <v>66</v>
      </c>
      <c r="E6265" t="s">
        <v>90</v>
      </c>
      <c r="G6265">
        <v>0</v>
      </c>
      <c r="H6265">
        <v>2014</v>
      </c>
      <c r="I6265">
        <v>6</v>
      </c>
      <c r="J6265">
        <v>8</v>
      </c>
      <c r="K6265">
        <v>5</v>
      </c>
      <c r="L6265">
        <v>45</v>
      </c>
      <c r="M6265" t="s">
        <v>899</v>
      </c>
      <c r="N6265" t="s">
        <v>860</v>
      </c>
      <c r="O6265" t="s">
        <v>799</v>
      </c>
      <c r="R6265" t="str">
        <f t="shared" si="352"/>
        <v>Weekend</v>
      </c>
      <c r="S6265" s="27">
        <f t="shared" si="353"/>
        <v>41798</v>
      </c>
      <c r="T6265" t="str">
        <f t="shared" si="354"/>
        <v>S</v>
      </c>
      <c r="V6265" t="str">
        <f t="shared" si="351"/>
        <v>S</v>
      </c>
      <c r="AE6265" s="27"/>
      <c r="AG6265" s="27"/>
      <c r="AX6265" s="27"/>
      <c r="AY6265" s="27"/>
    </row>
    <row r="6266" spans="1:51" x14ac:dyDescent="0.25">
      <c r="A6266" t="s">
        <v>391</v>
      </c>
      <c r="B6266" t="s">
        <v>218</v>
      </c>
      <c r="C6266">
        <v>160685131</v>
      </c>
      <c r="D6266">
        <v>66</v>
      </c>
      <c r="E6266" t="s">
        <v>90</v>
      </c>
      <c r="G6266">
        <v>0</v>
      </c>
      <c r="H6266">
        <v>2016</v>
      </c>
      <c r="I6266">
        <v>3</v>
      </c>
      <c r="J6266">
        <v>8</v>
      </c>
      <c r="K6266">
        <v>9</v>
      </c>
      <c r="L6266">
        <v>40</v>
      </c>
      <c r="M6266" t="s">
        <v>900</v>
      </c>
      <c r="N6266" t="s">
        <v>860</v>
      </c>
      <c r="O6266" t="s">
        <v>799</v>
      </c>
      <c r="R6266" t="str">
        <f t="shared" si="352"/>
        <v>Weekday</v>
      </c>
      <c r="S6266" s="27">
        <f t="shared" si="353"/>
        <v>42437</v>
      </c>
      <c r="T6266" t="str">
        <f t="shared" si="354"/>
        <v>D</v>
      </c>
      <c r="V6266" t="str">
        <f t="shared" si="351"/>
        <v>D</v>
      </c>
      <c r="AE6266" s="27"/>
      <c r="AG6266" s="27"/>
      <c r="AX6266" s="27"/>
      <c r="AY6266" s="27"/>
    </row>
    <row r="6267" spans="1:51" x14ac:dyDescent="0.25">
      <c r="A6267" t="s">
        <v>391</v>
      </c>
      <c r="S6267" s="27"/>
      <c r="V6267" t="str">
        <f t="shared" si="351"/>
        <v/>
      </c>
      <c r="AE6267" s="27"/>
      <c r="AG6267" s="27"/>
      <c r="AX6267" s="27"/>
      <c r="AY6267" s="27"/>
    </row>
    <row r="6268" spans="1:51" x14ac:dyDescent="0.25">
      <c r="A6268" t="s">
        <v>391</v>
      </c>
      <c r="S6268" s="27"/>
      <c r="V6268" t="str">
        <f t="shared" si="351"/>
        <v/>
      </c>
    </row>
    <row r="6269" spans="1:51" x14ac:dyDescent="0.25">
      <c r="A6269" t="s">
        <v>391</v>
      </c>
      <c r="B6269" t="s">
        <v>218</v>
      </c>
      <c r="C6269">
        <v>171475218</v>
      </c>
      <c r="D6269">
        <v>66</v>
      </c>
      <c r="E6269" t="s">
        <v>90</v>
      </c>
      <c r="G6269">
        <v>0</v>
      </c>
      <c r="H6269">
        <v>2017</v>
      </c>
      <c r="I6269">
        <v>5</v>
      </c>
      <c r="J6269">
        <v>18</v>
      </c>
      <c r="K6269">
        <v>16</v>
      </c>
      <c r="L6269">
        <v>0</v>
      </c>
      <c r="M6269" t="s">
        <v>900</v>
      </c>
      <c r="N6269" t="s">
        <v>860</v>
      </c>
      <c r="O6269" t="s">
        <v>799</v>
      </c>
      <c r="R6269" t="str">
        <f t="shared" si="352"/>
        <v>Weekday</v>
      </c>
      <c r="S6269" s="27">
        <f t="shared" si="353"/>
        <v>42873</v>
      </c>
      <c r="T6269" t="str">
        <f t="shared" si="354"/>
        <v>D</v>
      </c>
      <c r="V6269" t="str">
        <f t="shared" si="351"/>
        <v>D</v>
      </c>
      <c r="AX6269" s="27"/>
      <c r="AY6269" s="27"/>
    </row>
    <row r="6270" spans="1:51" x14ac:dyDescent="0.25">
      <c r="A6270" t="s">
        <v>391</v>
      </c>
      <c r="S6270" s="27"/>
      <c r="V6270" t="str">
        <f t="shared" si="351"/>
        <v/>
      </c>
      <c r="AE6270" s="27"/>
      <c r="AG6270" s="27"/>
      <c r="AX6270" s="27"/>
      <c r="AY6270" s="27"/>
    </row>
    <row r="6271" spans="1:51" x14ac:dyDescent="0.25">
      <c r="A6271" t="s">
        <v>391</v>
      </c>
      <c r="S6271" s="27"/>
      <c r="V6271" t="str">
        <f t="shared" si="351"/>
        <v/>
      </c>
      <c r="AE6271" s="27"/>
      <c r="AG6271" s="27"/>
      <c r="AX6271" s="27"/>
      <c r="AY6271" s="27"/>
    </row>
    <row r="6272" spans="1:51" x14ac:dyDescent="0.25">
      <c r="A6272" t="s">
        <v>391</v>
      </c>
      <c r="S6272" s="27"/>
      <c r="V6272" t="str">
        <f t="shared" si="351"/>
        <v/>
      </c>
      <c r="AX6272" s="27"/>
      <c r="AY6272" s="27"/>
    </row>
    <row r="6273" spans="1:51" x14ac:dyDescent="0.25">
      <c r="A6273" t="s">
        <v>391</v>
      </c>
      <c r="S6273" s="27"/>
      <c r="V6273" t="str">
        <f t="shared" si="351"/>
        <v/>
      </c>
    </row>
    <row r="6274" spans="1:51" x14ac:dyDescent="0.25">
      <c r="A6274" t="s">
        <v>391</v>
      </c>
      <c r="B6274" t="s">
        <v>218</v>
      </c>
      <c r="C6274">
        <v>171835193</v>
      </c>
      <c r="D6274">
        <v>66</v>
      </c>
      <c r="E6274" t="s">
        <v>90</v>
      </c>
      <c r="G6274">
        <v>0</v>
      </c>
      <c r="H6274">
        <v>2017</v>
      </c>
      <c r="I6274">
        <v>6</v>
      </c>
      <c r="J6274">
        <v>27</v>
      </c>
      <c r="K6274">
        <v>18</v>
      </c>
      <c r="L6274">
        <v>14</v>
      </c>
      <c r="M6274" t="s">
        <v>900</v>
      </c>
      <c r="N6274" t="s">
        <v>860</v>
      </c>
      <c r="O6274" t="s">
        <v>799</v>
      </c>
      <c r="R6274" t="str">
        <f t="shared" si="352"/>
        <v>Weekday</v>
      </c>
      <c r="S6274" s="27">
        <f t="shared" si="353"/>
        <v>42913</v>
      </c>
      <c r="T6274" t="str">
        <f t="shared" si="354"/>
        <v>D</v>
      </c>
      <c r="V6274" t="str">
        <f t="shared" si="351"/>
        <v>D</v>
      </c>
      <c r="AE6274" s="27"/>
      <c r="AG6274" s="27"/>
      <c r="AX6274" s="27"/>
      <c r="AY6274" s="27"/>
    </row>
    <row r="6275" spans="1:51" x14ac:dyDescent="0.25">
      <c r="A6275" t="s">
        <v>391</v>
      </c>
      <c r="B6275" t="s">
        <v>218</v>
      </c>
      <c r="C6275">
        <v>141295207</v>
      </c>
      <c r="D6275">
        <v>66</v>
      </c>
      <c r="E6275" t="s">
        <v>90</v>
      </c>
      <c r="G6275">
        <v>0</v>
      </c>
      <c r="H6275">
        <v>2014</v>
      </c>
      <c r="I6275">
        <v>5</v>
      </c>
      <c r="J6275">
        <v>9</v>
      </c>
      <c r="K6275">
        <v>14</v>
      </c>
      <c r="L6275">
        <v>3</v>
      </c>
      <c r="M6275" t="s">
        <v>900</v>
      </c>
      <c r="N6275" t="s">
        <v>860</v>
      </c>
      <c r="O6275" t="s">
        <v>799</v>
      </c>
      <c r="R6275" t="str">
        <f t="shared" si="352"/>
        <v>Weekday</v>
      </c>
      <c r="S6275" s="27">
        <f t="shared" si="353"/>
        <v>41768</v>
      </c>
      <c r="T6275" t="str">
        <f t="shared" si="354"/>
        <v>S</v>
      </c>
      <c r="V6275" t="str">
        <f t="shared" ref="V6275:V6338" si="355">T6275&amp;U6275</f>
        <v>S</v>
      </c>
      <c r="AX6275" s="27"/>
      <c r="AY6275" s="27"/>
    </row>
    <row r="6276" spans="1:51" x14ac:dyDescent="0.25">
      <c r="A6276" t="s">
        <v>391</v>
      </c>
      <c r="B6276" t="s">
        <v>218</v>
      </c>
      <c r="C6276">
        <v>130225002</v>
      </c>
      <c r="D6276">
        <v>66</v>
      </c>
      <c r="E6276" t="s">
        <v>90</v>
      </c>
      <c r="G6276">
        <v>0</v>
      </c>
      <c r="H6276">
        <v>2013</v>
      </c>
      <c r="I6276">
        <v>1</v>
      </c>
      <c r="J6276">
        <v>21</v>
      </c>
      <c r="K6276">
        <v>21</v>
      </c>
      <c r="L6276">
        <v>10</v>
      </c>
      <c r="M6276" t="s">
        <v>900</v>
      </c>
      <c r="N6276" t="s">
        <v>860</v>
      </c>
      <c r="O6276" t="s">
        <v>799</v>
      </c>
      <c r="R6276" t="str">
        <f t="shared" si="352"/>
        <v>Weekday</v>
      </c>
      <c r="S6276" s="27">
        <f t="shared" si="353"/>
        <v>41295</v>
      </c>
      <c r="T6276" t="str">
        <f t="shared" si="354"/>
        <v>S</v>
      </c>
      <c r="V6276" t="str">
        <f t="shared" si="355"/>
        <v>S</v>
      </c>
      <c r="AX6276" s="27"/>
      <c r="AY6276" s="27"/>
    </row>
    <row r="6277" spans="1:51" x14ac:dyDescent="0.25">
      <c r="A6277" t="s">
        <v>391</v>
      </c>
      <c r="B6277" t="s">
        <v>218</v>
      </c>
      <c r="C6277">
        <v>170525033</v>
      </c>
      <c r="D6277">
        <v>66</v>
      </c>
      <c r="E6277" t="s">
        <v>90</v>
      </c>
      <c r="G6277">
        <v>0</v>
      </c>
      <c r="H6277">
        <v>2017</v>
      </c>
      <c r="I6277">
        <v>2</v>
      </c>
      <c r="J6277">
        <v>20</v>
      </c>
      <c r="K6277">
        <v>12</v>
      </c>
      <c r="L6277">
        <v>58</v>
      </c>
      <c r="M6277" t="s">
        <v>900</v>
      </c>
      <c r="N6277" t="s">
        <v>404</v>
      </c>
      <c r="O6277" t="s">
        <v>799</v>
      </c>
      <c r="R6277" t="str">
        <f t="shared" si="352"/>
        <v>Weekday</v>
      </c>
      <c r="S6277" s="27">
        <f t="shared" si="353"/>
        <v>42786</v>
      </c>
      <c r="T6277" t="str">
        <f t="shared" si="354"/>
        <v>D</v>
      </c>
      <c r="V6277" t="str">
        <f t="shared" si="355"/>
        <v>D</v>
      </c>
      <c r="AE6277" s="27"/>
      <c r="AG6277" s="27"/>
      <c r="AX6277" s="27"/>
      <c r="AY6277" s="27"/>
    </row>
    <row r="6278" spans="1:51" x14ac:dyDescent="0.25">
      <c r="A6278" t="s">
        <v>391</v>
      </c>
      <c r="S6278" s="27"/>
      <c r="V6278" t="str">
        <f t="shared" si="355"/>
        <v/>
      </c>
      <c r="AX6278" s="27"/>
      <c r="AY6278" s="27"/>
    </row>
    <row r="6279" spans="1:51" x14ac:dyDescent="0.25">
      <c r="A6279" t="s">
        <v>391</v>
      </c>
      <c r="B6279" t="s">
        <v>218</v>
      </c>
      <c r="C6279">
        <v>150485390</v>
      </c>
      <c r="D6279">
        <v>66</v>
      </c>
      <c r="E6279" t="s">
        <v>90</v>
      </c>
      <c r="G6279">
        <v>0</v>
      </c>
      <c r="H6279">
        <v>2015</v>
      </c>
      <c r="I6279">
        <v>2</v>
      </c>
      <c r="J6279">
        <v>16</v>
      </c>
      <c r="K6279">
        <v>19</v>
      </c>
      <c r="L6279">
        <v>53</v>
      </c>
      <c r="M6279" t="s">
        <v>899</v>
      </c>
      <c r="N6279" t="s">
        <v>860</v>
      </c>
      <c r="O6279" t="s">
        <v>799</v>
      </c>
      <c r="R6279" t="str">
        <f t="shared" si="352"/>
        <v>Weekday</v>
      </c>
      <c r="S6279" s="27">
        <f t="shared" si="353"/>
        <v>42051</v>
      </c>
      <c r="T6279" t="str">
        <f t="shared" si="354"/>
        <v>S</v>
      </c>
      <c r="V6279" t="str">
        <f t="shared" si="355"/>
        <v>S</v>
      </c>
      <c r="AE6279" s="27"/>
      <c r="AG6279" s="27"/>
      <c r="AX6279" s="27"/>
      <c r="AY6279" s="27"/>
    </row>
    <row r="6280" spans="1:51" x14ac:dyDescent="0.25">
      <c r="A6280" t="s">
        <v>391</v>
      </c>
      <c r="B6280" t="s">
        <v>218</v>
      </c>
      <c r="C6280">
        <v>141825023</v>
      </c>
      <c r="D6280">
        <v>66</v>
      </c>
      <c r="E6280" t="s">
        <v>90</v>
      </c>
      <c r="G6280">
        <v>0</v>
      </c>
      <c r="H6280">
        <v>2014</v>
      </c>
      <c r="I6280">
        <v>6</v>
      </c>
      <c r="J6280">
        <v>26</v>
      </c>
      <c r="K6280">
        <v>11</v>
      </c>
      <c r="L6280">
        <v>50</v>
      </c>
      <c r="M6280" t="s">
        <v>900</v>
      </c>
      <c r="N6280" t="s">
        <v>860</v>
      </c>
      <c r="O6280" t="s">
        <v>799</v>
      </c>
      <c r="R6280" t="str">
        <f t="shared" si="352"/>
        <v>Weekday</v>
      </c>
      <c r="S6280" s="27">
        <f t="shared" si="353"/>
        <v>41816</v>
      </c>
      <c r="T6280" t="str">
        <f t="shared" si="354"/>
        <v>S</v>
      </c>
      <c r="V6280" t="str">
        <f t="shared" si="355"/>
        <v>S</v>
      </c>
      <c r="AX6280" s="27"/>
      <c r="AY6280" s="27"/>
    </row>
    <row r="6281" spans="1:51" x14ac:dyDescent="0.25">
      <c r="A6281" t="s">
        <v>391</v>
      </c>
      <c r="S6281" s="27"/>
      <c r="V6281" t="str">
        <f t="shared" si="355"/>
        <v/>
      </c>
      <c r="AE6281" s="27"/>
      <c r="AG6281" s="27"/>
      <c r="AX6281" s="27"/>
      <c r="AY6281" s="27"/>
    </row>
    <row r="6282" spans="1:51" x14ac:dyDescent="0.25">
      <c r="A6282" t="s">
        <v>391</v>
      </c>
      <c r="B6282" t="s">
        <v>218</v>
      </c>
      <c r="C6282">
        <v>173335303</v>
      </c>
      <c r="D6282">
        <v>66</v>
      </c>
      <c r="E6282" t="s">
        <v>90</v>
      </c>
      <c r="G6282">
        <v>0</v>
      </c>
      <c r="H6282">
        <v>2017</v>
      </c>
      <c r="I6282">
        <v>11</v>
      </c>
      <c r="J6282">
        <v>28</v>
      </c>
      <c r="K6282">
        <v>8</v>
      </c>
      <c r="L6282">
        <v>7</v>
      </c>
      <c r="M6282" t="s">
        <v>900</v>
      </c>
      <c r="N6282" t="s">
        <v>171</v>
      </c>
      <c r="O6282" t="s">
        <v>799</v>
      </c>
      <c r="R6282" t="str">
        <f t="shared" si="352"/>
        <v>Weekday</v>
      </c>
      <c r="S6282" s="27">
        <f t="shared" si="353"/>
        <v>43067</v>
      </c>
      <c r="T6282" t="str">
        <f t="shared" si="354"/>
        <v>D</v>
      </c>
      <c r="V6282" t="str">
        <f t="shared" si="355"/>
        <v>D</v>
      </c>
      <c r="AE6282" s="27"/>
      <c r="AG6282" s="27"/>
      <c r="AX6282" s="27"/>
      <c r="AY6282" s="27"/>
    </row>
    <row r="6283" spans="1:51" x14ac:dyDescent="0.25">
      <c r="A6283" t="s">
        <v>391</v>
      </c>
      <c r="B6283" t="s">
        <v>218</v>
      </c>
      <c r="C6283">
        <v>172595161</v>
      </c>
      <c r="D6283">
        <v>66</v>
      </c>
      <c r="E6283" t="s">
        <v>90</v>
      </c>
      <c r="G6283">
        <v>0</v>
      </c>
      <c r="H6283">
        <v>2017</v>
      </c>
      <c r="I6283">
        <v>9</v>
      </c>
      <c r="J6283">
        <v>14</v>
      </c>
      <c r="K6283">
        <v>18</v>
      </c>
      <c r="L6283">
        <v>25</v>
      </c>
      <c r="M6283" t="s">
        <v>900</v>
      </c>
      <c r="N6283" t="s">
        <v>860</v>
      </c>
      <c r="O6283" t="s">
        <v>799</v>
      </c>
      <c r="R6283" t="str">
        <f t="shared" si="352"/>
        <v>Weekday</v>
      </c>
      <c r="S6283" s="27">
        <f t="shared" si="353"/>
        <v>42992</v>
      </c>
      <c r="T6283" t="str">
        <f t="shared" si="354"/>
        <v>D</v>
      </c>
      <c r="V6283" t="str">
        <f t="shared" si="355"/>
        <v>D</v>
      </c>
      <c r="AE6283" s="27"/>
      <c r="AG6283" s="27"/>
      <c r="AX6283" s="27"/>
      <c r="AY6283" s="27"/>
    </row>
    <row r="6284" spans="1:51" x14ac:dyDescent="0.25">
      <c r="A6284" t="s">
        <v>391</v>
      </c>
      <c r="S6284" s="27"/>
      <c r="V6284" t="str">
        <f t="shared" si="355"/>
        <v/>
      </c>
    </row>
    <row r="6285" spans="1:51" x14ac:dyDescent="0.25">
      <c r="A6285" t="s">
        <v>391</v>
      </c>
      <c r="B6285" t="s">
        <v>218</v>
      </c>
      <c r="C6285">
        <v>133475279</v>
      </c>
      <c r="D6285">
        <v>66</v>
      </c>
      <c r="E6285" t="s">
        <v>90</v>
      </c>
      <c r="G6285">
        <v>0</v>
      </c>
      <c r="H6285">
        <v>2013</v>
      </c>
      <c r="I6285">
        <v>12</v>
      </c>
      <c r="J6285">
        <v>13</v>
      </c>
      <c r="K6285">
        <v>20</v>
      </c>
      <c r="L6285">
        <v>1</v>
      </c>
      <c r="M6285" t="s">
        <v>900</v>
      </c>
      <c r="N6285" t="s">
        <v>860</v>
      </c>
      <c r="O6285" t="s">
        <v>799</v>
      </c>
      <c r="R6285" t="str">
        <f t="shared" si="352"/>
        <v>Weekday</v>
      </c>
      <c r="S6285" s="27">
        <f t="shared" si="353"/>
        <v>41621</v>
      </c>
      <c r="T6285" t="str">
        <f t="shared" si="354"/>
        <v>S</v>
      </c>
      <c r="V6285" t="str">
        <f t="shared" si="355"/>
        <v>S</v>
      </c>
      <c r="AE6285" s="27"/>
      <c r="AG6285" s="27"/>
      <c r="AX6285" s="27"/>
      <c r="AY6285" s="27"/>
    </row>
    <row r="6286" spans="1:51" x14ac:dyDescent="0.25">
      <c r="A6286" t="s">
        <v>391</v>
      </c>
      <c r="B6286" t="s">
        <v>218</v>
      </c>
      <c r="C6286">
        <v>172535241</v>
      </c>
      <c r="D6286">
        <v>66</v>
      </c>
      <c r="E6286" t="s">
        <v>90</v>
      </c>
      <c r="G6286">
        <v>0</v>
      </c>
      <c r="H6286">
        <v>2017</v>
      </c>
      <c r="I6286">
        <v>9</v>
      </c>
      <c r="J6286">
        <v>3</v>
      </c>
      <c r="K6286">
        <v>16</v>
      </c>
      <c r="L6286">
        <v>39</v>
      </c>
      <c r="M6286" t="s">
        <v>900</v>
      </c>
      <c r="N6286" t="s">
        <v>860</v>
      </c>
      <c r="O6286" t="s">
        <v>799</v>
      </c>
      <c r="R6286" t="str">
        <f t="shared" si="352"/>
        <v>Weekend</v>
      </c>
      <c r="S6286" s="27">
        <f t="shared" si="353"/>
        <v>42981</v>
      </c>
      <c r="T6286" t="str">
        <f t="shared" si="354"/>
        <v>D</v>
      </c>
      <c r="V6286" t="str">
        <f t="shared" si="355"/>
        <v>D</v>
      </c>
      <c r="AX6286" s="27"/>
      <c r="AY6286" s="27"/>
    </row>
    <row r="6287" spans="1:51" x14ac:dyDescent="0.25">
      <c r="A6287" t="s">
        <v>391</v>
      </c>
      <c r="B6287" t="s">
        <v>218</v>
      </c>
      <c r="C6287">
        <v>141615179</v>
      </c>
      <c r="D6287">
        <v>66</v>
      </c>
      <c r="E6287" t="s">
        <v>90</v>
      </c>
      <c r="G6287">
        <v>0</v>
      </c>
      <c r="H6287">
        <v>2014</v>
      </c>
      <c r="I6287">
        <v>6</v>
      </c>
      <c r="J6287">
        <v>8</v>
      </c>
      <c r="K6287">
        <v>16</v>
      </c>
      <c r="L6287">
        <v>55</v>
      </c>
      <c r="M6287" t="s">
        <v>900</v>
      </c>
      <c r="N6287" t="s">
        <v>170</v>
      </c>
      <c r="O6287" t="s">
        <v>799</v>
      </c>
      <c r="R6287" t="str">
        <f t="shared" si="352"/>
        <v>Weekend</v>
      </c>
      <c r="S6287" s="27">
        <f t="shared" si="353"/>
        <v>41798</v>
      </c>
      <c r="T6287" t="str">
        <f t="shared" si="354"/>
        <v>S</v>
      </c>
      <c r="V6287" t="str">
        <f t="shared" si="355"/>
        <v>S</v>
      </c>
      <c r="AX6287" s="27"/>
      <c r="AY6287" s="27"/>
    </row>
    <row r="6288" spans="1:51" x14ac:dyDescent="0.25">
      <c r="A6288" t="s">
        <v>391</v>
      </c>
      <c r="B6288" t="s">
        <v>218</v>
      </c>
      <c r="C6288">
        <v>141985196</v>
      </c>
      <c r="D6288">
        <v>66</v>
      </c>
      <c r="E6288" t="s">
        <v>90</v>
      </c>
      <c r="G6288">
        <v>0</v>
      </c>
      <c r="H6288">
        <v>2014</v>
      </c>
      <c r="I6288">
        <v>7</v>
      </c>
      <c r="J6288">
        <v>17</v>
      </c>
      <c r="K6288">
        <v>5</v>
      </c>
      <c r="L6288">
        <v>21</v>
      </c>
      <c r="M6288" t="s">
        <v>900</v>
      </c>
      <c r="N6288" t="s">
        <v>860</v>
      </c>
      <c r="O6288" t="s">
        <v>799</v>
      </c>
      <c r="R6288" t="str">
        <f t="shared" si="352"/>
        <v>Weekday</v>
      </c>
      <c r="S6288" s="27">
        <f t="shared" si="353"/>
        <v>41837</v>
      </c>
      <c r="T6288" t="str">
        <f t="shared" si="354"/>
        <v>S</v>
      </c>
      <c r="V6288" t="str">
        <f t="shared" si="355"/>
        <v>S</v>
      </c>
    </row>
    <row r="6289" spans="1:51" x14ac:dyDescent="0.25">
      <c r="A6289" t="s">
        <v>391</v>
      </c>
      <c r="B6289" t="s">
        <v>218</v>
      </c>
      <c r="C6289">
        <v>153635319</v>
      </c>
      <c r="D6289">
        <v>66</v>
      </c>
      <c r="E6289" t="s">
        <v>90</v>
      </c>
      <c r="G6289">
        <v>0</v>
      </c>
      <c r="H6289">
        <v>2015</v>
      </c>
      <c r="I6289">
        <v>12</v>
      </c>
      <c r="J6289">
        <v>27</v>
      </c>
      <c r="K6289">
        <v>21</v>
      </c>
      <c r="L6289">
        <v>15</v>
      </c>
      <c r="M6289" t="s">
        <v>899</v>
      </c>
      <c r="N6289" t="s">
        <v>860</v>
      </c>
      <c r="O6289" t="s">
        <v>799</v>
      </c>
      <c r="R6289" t="str">
        <f t="shared" si="352"/>
        <v>Weekend</v>
      </c>
      <c r="S6289" s="27">
        <f t="shared" si="353"/>
        <v>42365</v>
      </c>
      <c r="T6289" t="str">
        <f t="shared" si="354"/>
        <v>D</v>
      </c>
      <c r="V6289" t="str">
        <f t="shared" si="355"/>
        <v>D</v>
      </c>
      <c r="AX6289" s="27"/>
      <c r="AY6289" s="27"/>
    </row>
    <row r="6290" spans="1:51" x14ac:dyDescent="0.25">
      <c r="A6290" t="s">
        <v>391</v>
      </c>
      <c r="B6290" t="s">
        <v>218</v>
      </c>
      <c r="C6290">
        <v>130055069</v>
      </c>
      <c r="D6290">
        <v>66</v>
      </c>
      <c r="E6290" t="s">
        <v>90</v>
      </c>
      <c r="G6290">
        <v>0</v>
      </c>
      <c r="H6290">
        <v>2013</v>
      </c>
      <c r="I6290">
        <v>1</v>
      </c>
      <c r="J6290">
        <v>4</v>
      </c>
      <c r="K6290">
        <v>7</v>
      </c>
      <c r="L6290">
        <v>45</v>
      </c>
      <c r="M6290" t="s">
        <v>900</v>
      </c>
      <c r="N6290" t="s">
        <v>171</v>
      </c>
      <c r="O6290" t="s">
        <v>799</v>
      </c>
      <c r="R6290" t="str">
        <f t="shared" si="352"/>
        <v>Weekday</v>
      </c>
      <c r="S6290" s="27">
        <f t="shared" si="353"/>
        <v>41278</v>
      </c>
      <c r="T6290" t="str">
        <f t="shared" si="354"/>
        <v>S</v>
      </c>
      <c r="V6290" t="str">
        <f t="shared" si="355"/>
        <v>S</v>
      </c>
      <c r="AE6290" s="27"/>
      <c r="AG6290" s="27"/>
      <c r="AX6290" s="27"/>
      <c r="AY6290" s="27"/>
    </row>
    <row r="6291" spans="1:51" x14ac:dyDescent="0.25">
      <c r="A6291" t="s">
        <v>391</v>
      </c>
      <c r="B6291" t="s">
        <v>218</v>
      </c>
      <c r="C6291">
        <v>170595118</v>
      </c>
      <c r="D6291">
        <v>66</v>
      </c>
      <c r="E6291" t="s">
        <v>90</v>
      </c>
      <c r="G6291">
        <v>0</v>
      </c>
      <c r="H6291">
        <v>2017</v>
      </c>
      <c r="I6291">
        <v>2</v>
      </c>
      <c r="J6291">
        <v>28</v>
      </c>
      <c r="K6291">
        <v>10</v>
      </c>
      <c r="L6291">
        <v>38</v>
      </c>
      <c r="M6291" t="s">
        <v>900</v>
      </c>
      <c r="N6291" t="s">
        <v>860</v>
      </c>
      <c r="O6291" t="s">
        <v>799</v>
      </c>
      <c r="R6291" t="str">
        <f t="shared" si="352"/>
        <v>Weekday</v>
      </c>
      <c r="S6291" s="27">
        <f t="shared" si="353"/>
        <v>42794</v>
      </c>
      <c r="T6291" t="str">
        <f t="shared" si="354"/>
        <v>D</v>
      </c>
      <c r="V6291" t="str">
        <f t="shared" si="355"/>
        <v>D</v>
      </c>
      <c r="AE6291" s="27"/>
      <c r="AG6291" s="27"/>
      <c r="AX6291" s="27"/>
      <c r="AY6291" s="27"/>
    </row>
    <row r="6292" spans="1:51" x14ac:dyDescent="0.25">
      <c r="A6292" t="s">
        <v>391</v>
      </c>
      <c r="B6292" t="s">
        <v>218</v>
      </c>
      <c r="C6292">
        <v>150155017</v>
      </c>
      <c r="D6292">
        <v>66</v>
      </c>
      <c r="E6292" t="s">
        <v>90</v>
      </c>
      <c r="G6292">
        <v>0</v>
      </c>
      <c r="H6292">
        <v>2015</v>
      </c>
      <c r="I6292">
        <v>1</v>
      </c>
      <c r="J6292">
        <v>4</v>
      </c>
      <c r="K6292">
        <v>19</v>
      </c>
      <c r="L6292">
        <v>54</v>
      </c>
      <c r="M6292" t="s">
        <v>900</v>
      </c>
      <c r="N6292" t="s">
        <v>404</v>
      </c>
      <c r="O6292" t="s">
        <v>799</v>
      </c>
      <c r="R6292" t="str">
        <f t="shared" si="352"/>
        <v>Weekend</v>
      </c>
      <c r="S6292" s="27">
        <f t="shared" si="353"/>
        <v>42008</v>
      </c>
      <c r="T6292" t="str">
        <f t="shared" si="354"/>
        <v>S</v>
      </c>
      <c r="V6292" t="str">
        <f t="shared" si="355"/>
        <v>S</v>
      </c>
      <c r="AX6292" s="27"/>
      <c r="AY6292" s="27"/>
    </row>
    <row r="6293" spans="1:51" x14ac:dyDescent="0.25">
      <c r="A6293" t="s">
        <v>391</v>
      </c>
      <c r="B6293" t="s">
        <v>218</v>
      </c>
      <c r="C6293">
        <v>130045175</v>
      </c>
      <c r="D6293">
        <v>66</v>
      </c>
      <c r="E6293" t="s">
        <v>90</v>
      </c>
      <c r="G6293">
        <v>0</v>
      </c>
      <c r="H6293">
        <v>2013</v>
      </c>
      <c r="I6293">
        <v>1</v>
      </c>
      <c r="J6293">
        <v>4</v>
      </c>
      <c r="K6293">
        <v>14</v>
      </c>
      <c r="L6293">
        <v>13</v>
      </c>
      <c r="M6293" t="s">
        <v>900</v>
      </c>
      <c r="N6293" t="s">
        <v>860</v>
      </c>
      <c r="O6293" t="s">
        <v>799</v>
      </c>
      <c r="R6293" t="str">
        <f t="shared" si="352"/>
        <v>Weekday</v>
      </c>
      <c r="S6293" s="27">
        <f t="shared" si="353"/>
        <v>41278</v>
      </c>
      <c r="T6293" t="str">
        <f t="shared" si="354"/>
        <v>S</v>
      </c>
      <c r="V6293" t="str">
        <f t="shared" si="355"/>
        <v>S</v>
      </c>
      <c r="AE6293" s="27"/>
      <c r="AG6293" s="27"/>
      <c r="AX6293" s="27"/>
      <c r="AY6293" s="27"/>
    </row>
    <row r="6294" spans="1:51" x14ac:dyDescent="0.25">
      <c r="A6294" t="s">
        <v>391</v>
      </c>
      <c r="B6294" t="s">
        <v>218</v>
      </c>
      <c r="C6294">
        <v>130155253</v>
      </c>
      <c r="D6294">
        <v>66</v>
      </c>
      <c r="E6294" t="s">
        <v>90</v>
      </c>
      <c r="G6294">
        <v>0</v>
      </c>
      <c r="H6294">
        <v>2013</v>
      </c>
      <c r="I6294">
        <v>1</v>
      </c>
      <c r="J6294">
        <v>15</v>
      </c>
      <c r="K6294">
        <v>9</v>
      </c>
      <c r="L6294">
        <v>15</v>
      </c>
      <c r="M6294" t="s">
        <v>900</v>
      </c>
      <c r="N6294" t="s">
        <v>860</v>
      </c>
      <c r="O6294" t="s">
        <v>799</v>
      </c>
      <c r="R6294" t="str">
        <f t="shared" si="352"/>
        <v>Weekday</v>
      </c>
      <c r="S6294" s="27">
        <f t="shared" si="353"/>
        <v>41289</v>
      </c>
      <c r="T6294" t="str">
        <f t="shared" si="354"/>
        <v>S</v>
      </c>
      <c r="V6294" t="str">
        <f t="shared" si="355"/>
        <v>S</v>
      </c>
      <c r="AE6294" s="27"/>
      <c r="AG6294" s="27"/>
      <c r="AX6294" s="27"/>
      <c r="AY6294" s="27"/>
    </row>
    <row r="6295" spans="1:51" x14ac:dyDescent="0.25">
      <c r="A6295" t="s">
        <v>391</v>
      </c>
      <c r="B6295" t="s">
        <v>218</v>
      </c>
      <c r="C6295">
        <v>170685279</v>
      </c>
      <c r="D6295">
        <v>66</v>
      </c>
      <c r="E6295" t="s">
        <v>90</v>
      </c>
      <c r="G6295">
        <v>0</v>
      </c>
      <c r="H6295">
        <v>2017</v>
      </c>
      <c r="I6295">
        <v>3</v>
      </c>
      <c r="J6295">
        <v>8</v>
      </c>
      <c r="K6295">
        <v>17</v>
      </c>
      <c r="L6295">
        <v>20</v>
      </c>
      <c r="M6295" t="s">
        <v>900</v>
      </c>
      <c r="N6295" t="s">
        <v>860</v>
      </c>
      <c r="O6295" t="s">
        <v>799</v>
      </c>
      <c r="R6295" t="str">
        <f t="shared" si="352"/>
        <v>Weekday</v>
      </c>
      <c r="S6295" s="27">
        <f t="shared" si="353"/>
        <v>42802</v>
      </c>
      <c r="T6295" t="str">
        <f t="shared" si="354"/>
        <v>D</v>
      </c>
      <c r="V6295" t="str">
        <f t="shared" si="355"/>
        <v>D</v>
      </c>
      <c r="AE6295" s="27"/>
      <c r="AG6295" s="27"/>
      <c r="AX6295" s="27"/>
      <c r="AY6295" s="27"/>
    </row>
    <row r="6296" spans="1:51" x14ac:dyDescent="0.25">
      <c r="A6296" t="s">
        <v>391</v>
      </c>
      <c r="B6296" t="s">
        <v>218</v>
      </c>
      <c r="C6296">
        <v>161515105</v>
      </c>
      <c r="D6296">
        <v>66</v>
      </c>
      <c r="E6296" t="s">
        <v>91</v>
      </c>
      <c r="G6296">
        <v>62.613999999999997</v>
      </c>
      <c r="H6296">
        <v>2016</v>
      </c>
      <c r="I6296">
        <v>5</v>
      </c>
      <c r="J6296">
        <v>28</v>
      </c>
      <c r="K6296">
        <v>16</v>
      </c>
      <c r="L6296">
        <v>29</v>
      </c>
      <c r="M6296" t="s">
        <v>899</v>
      </c>
      <c r="N6296" t="s">
        <v>860</v>
      </c>
      <c r="O6296" t="s">
        <v>2030</v>
      </c>
      <c r="Q6296" t="s">
        <v>455</v>
      </c>
      <c r="R6296" t="str">
        <f t="shared" si="352"/>
        <v>Weekend</v>
      </c>
      <c r="S6296" s="27">
        <f t="shared" si="353"/>
        <v>42518</v>
      </c>
      <c r="T6296" t="str">
        <f t="shared" si="354"/>
        <v>D</v>
      </c>
      <c r="V6296" t="str">
        <f t="shared" si="355"/>
        <v>D</v>
      </c>
      <c r="AE6296" s="27"/>
      <c r="AG6296" s="27"/>
      <c r="AX6296" s="27"/>
      <c r="AY6296" s="27"/>
    </row>
    <row r="6297" spans="1:51" x14ac:dyDescent="0.25">
      <c r="A6297" t="s">
        <v>391</v>
      </c>
      <c r="B6297" t="s">
        <v>218</v>
      </c>
      <c r="C6297">
        <v>142695205</v>
      </c>
      <c r="D6297">
        <v>66</v>
      </c>
      <c r="E6297" t="s">
        <v>91</v>
      </c>
      <c r="G6297">
        <v>53.27</v>
      </c>
      <c r="H6297">
        <v>2014</v>
      </c>
      <c r="I6297">
        <v>9</v>
      </c>
      <c r="J6297">
        <v>20</v>
      </c>
      <c r="K6297">
        <v>20</v>
      </c>
      <c r="L6297">
        <v>6</v>
      </c>
      <c r="M6297" t="s">
        <v>899</v>
      </c>
      <c r="N6297" t="s">
        <v>860</v>
      </c>
      <c r="O6297" t="s">
        <v>2030</v>
      </c>
      <c r="Q6297" t="s">
        <v>531</v>
      </c>
      <c r="R6297" t="str">
        <f t="shared" si="352"/>
        <v>Weekend</v>
      </c>
      <c r="S6297" s="27">
        <f t="shared" si="353"/>
        <v>41902</v>
      </c>
      <c r="T6297" t="str">
        <f t="shared" si="354"/>
        <v>S</v>
      </c>
      <c r="V6297" t="str">
        <f t="shared" si="355"/>
        <v>S</v>
      </c>
      <c r="AE6297" s="27"/>
      <c r="AG6297" s="27"/>
      <c r="AX6297" s="27"/>
      <c r="AY6297" s="27"/>
    </row>
    <row r="6298" spans="1:51" x14ac:dyDescent="0.25">
      <c r="A6298" t="s">
        <v>391</v>
      </c>
      <c r="B6298" t="s">
        <v>218</v>
      </c>
      <c r="C6298">
        <v>141200010</v>
      </c>
      <c r="D6298">
        <v>66</v>
      </c>
      <c r="E6298" t="s">
        <v>91</v>
      </c>
      <c r="G6298">
        <v>0</v>
      </c>
      <c r="H6298">
        <v>2014</v>
      </c>
      <c r="I6298">
        <v>2</v>
      </c>
      <c r="J6298">
        <v>28</v>
      </c>
      <c r="K6298">
        <v>9</v>
      </c>
      <c r="L6298">
        <v>4</v>
      </c>
      <c r="M6298" t="s">
        <v>900</v>
      </c>
      <c r="N6298" t="s">
        <v>860</v>
      </c>
      <c r="O6298" t="s">
        <v>2030</v>
      </c>
      <c r="R6298" t="str">
        <f t="shared" si="352"/>
        <v>Weekday</v>
      </c>
      <c r="S6298" s="27">
        <f t="shared" si="353"/>
        <v>41698</v>
      </c>
      <c r="T6298" t="str">
        <f t="shared" si="354"/>
        <v>S</v>
      </c>
      <c r="V6298" t="str">
        <f t="shared" si="355"/>
        <v>S</v>
      </c>
      <c r="AE6298" s="27"/>
      <c r="AG6298" s="27"/>
      <c r="AX6298" s="27"/>
      <c r="AY6298" s="27"/>
    </row>
    <row r="6299" spans="1:51" x14ac:dyDescent="0.25">
      <c r="A6299" t="s">
        <v>391</v>
      </c>
      <c r="B6299" t="s">
        <v>218</v>
      </c>
      <c r="C6299">
        <v>153445368</v>
      </c>
      <c r="D6299">
        <v>66</v>
      </c>
      <c r="E6299" t="s">
        <v>91</v>
      </c>
      <c r="G6299">
        <v>0</v>
      </c>
      <c r="H6299">
        <v>2015</v>
      </c>
      <c r="I6299">
        <v>12</v>
      </c>
      <c r="J6299">
        <v>10</v>
      </c>
      <c r="K6299">
        <v>18</v>
      </c>
      <c r="L6299">
        <v>20</v>
      </c>
      <c r="M6299" t="s">
        <v>900</v>
      </c>
      <c r="N6299" t="s">
        <v>171</v>
      </c>
      <c r="O6299" t="s">
        <v>2030</v>
      </c>
      <c r="R6299" t="str">
        <f t="shared" si="352"/>
        <v>Weekday</v>
      </c>
      <c r="S6299" s="27">
        <f t="shared" si="353"/>
        <v>42348</v>
      </c>
      <c r="T6299" t="str">
        <f t="shared" si="354"/>
        <v>D</v>
      </c>
      <c r="V6299" t="str">
        <f t="shared" si="355"/>
        <v>D</v>
      </c>
    </row>
    <row r="6300" spans="1:51" x14ac:dyDescent="0.25">
      <c r="A6300" t="s">
        <v>391</v>
      </c>
      <c r="B6300" t="s">
        <v>218</v>
      </c>
      <c r="C6300">
        <v>173245561</v>
      </c>
      <c r="D6300">
        <v>66</v>
      </c>
      <c r="E6300" t="s">
        <v>91</v>
      </c>
      <c r="G6300">
        <v>63.329000000000001</v>
      </c>
      <c r="H6300">
        <v>2017</v>
      </c>
      <c r="I6300">
        <v>11</v>
      </c>
      <c r="J6300">
        <v>19</v>
      </c>
      <c r="K6300">
        <v>14</v>
      </c>
      <c r="L6300">
        <v>17</v>
      </c>
      <c r="M6300" t="s">
        <v>900</v>
      </c>
      <c r="N6300" t="s">
        <v>170</v>
      </c>
      <c r="O6300" t="s">
        <v>2030</v>
      </c>
      <c r="Q6300" t="s">
        <v>453</v>
      </c>
      <c r="R6300" t="str">
        <f t="shared" si="352"/>
        <v>Weekend</v>
      </c>
      <c r="S6300" s="27">
        <f t="shared" si="353"/>
        <v>43058</v>
      </c>
      <c r="T6300" t="str">
        <f t="shared" si="354"/>
        <v>D</v>
      </c>
      <c r="V6300" t="str">
        <f t="shared" si="355"/>
        <v>D</v>
      </c>
    </row>
    <row r="6301" spans="1:51" x14ac:dyDescent="0.25">
      <c r="A6301" t="s">
        <v>391</v>
      </c>
      <c r="B6301" t="s">
        <v>218</v>
      </c>
      <c r="C6301">
        <v>170705035</v>
      </c>
      <c r="D6301">
        <v>66</v>
      </c>
      <c r="E6301" t="s">
        <v>91</v>
      </c>
      <c r="G6301">
        <v>63.328000000000003</v>
      </c>
      <c r="H6301">
        <v>2017</v>
      </c>
      <c r="I6301">
        <v>3</v>
      </c>
      <c r="J6301">
        <v>10</v>
      </c>
      <c r="K6301">
        <v>23</v>
      </c>
      <c r="L6301">
        <v>0</v>
      </c>
      <c r="M6301" t="s">
        <v>899</v>
      </c>
      <c r="N6301" t="s">
        <v>860</v>
      </c>
      <c r="O6301" t="s">
        <v>2030</v>
      </c>
      <c r="Q6301" t="s">
        <v>453</v>
      </c>
      <c r="R6301" t="str">
        <f t="shared" si="352"/>
        <v>Weekday</v>
      </c>
      <c r="S6301" s="27">
        <f t="shared" si="353"/>
        <v>42804</v>
      </c>
      <c r="T6301" t="str">
        <f t="shared" si="354"/>
        <v>D</v>
      </c>
      <c r="V6301" t="str">
        <f t="shared" si="355"/>
        <v>D</v>
      </c>
      <c r="AE6301" s="27"/>
      <c r="AG6301" s="27"/>
      <c r="AX6301" s="27"/>
      <c r="AY6301" s="27"/>
    </row>
    <row r="6302" spans="1:51" x14ac:dyDescent="0.25">
      <c r="A6302" t="s">
        <v>391</v>
      </c>
      <c r="B6302" t="s">
        <v>218</v>
      </c>
      <c r="C6302">
        <v>163455012</v>
      </c>
      <c r="D6302">
        <v>66</v>
      </c>
      <c r="E6302" t="s">
        <v>91</v>
      </c>
      <c r="G6302">
        <v>63.323</v>
      </c>
      <c r="H6302">
        <v>2016</v>
      </c>
      <c r="I6302">
        <v>12</v>
      </c>
      <c r="J6302">
        <v>9</v>
      </c>
      <c r="K6302">
        <v>2</v>
      </c>
      <c r="L6302">
        <v>15</v>
      </c>
      <c r="M6302" t="s">
        <v>899</v>
      </c>
      <c r="N6302" t="s">
        <v>171</v>
      </c>
      <c r="O6302" t="s">
        <v>2030</v>
      </c>
      <c r="Q6302" t="s">
        <v>453</v>
      </c>
      <c r="R6302" t="str">
        <f t="shared" si="352"/>
        <v>Weekday</v>
      </c>
      <c r="S6302" s="27">
        <f t="shared" si="353"/>
        <v>42713</v>
      </c>
      <c r="T6302" t="str">
        <f t="shared" si="354"/>
        <v>D</v>
      </c>
      <c r="V6302" t="str">
        <f t="shared" si="355"/>
        <v>D</v>
      </c>
    </row>
    <row r="6303" spans="1:51" x14ac:dyDescent="0.25">
      <c r="A6303" t="s">
        <v>391</v>
      </c>
      <c r="B6303" t="s">
        <v>218</v>
      </c>
      <c r="C6303">
        <v>150815261</v>
      </c>
      <c r="D6303">
        <v>66</v>
      </c>
      <c r="E6303" t="s">
        <v>91</v>
      </c>
      <c r="G6303">
        <v>0</v>
      </c>
      <c r="H6303">
        <v>2015</v>
      </c>
      <c r="I6303">
        <v>3</v>
      </c>
      <c r="J6303">
        <v>14</v>
      </c>
      <c r="K6303">
        <v>21</v>
      </c>
      <c r="L6303">
        <v>0</v>
      </c>
      <c r="M6303" t="s">
        <v>899</v>
      </c>
      <c r="N6303" t="s">
        <v>860</v>
      </c>
      <c r="O6303" t="s">
        <v>2030</v>
      </c>
      <c r="R6303" t="str">
        <f t="shared" si="352"/>
        <v>Weekend</v>
      </c>
      <c r="S6303" s="27">
        <f t="shared" si="353"/>
        <v>42077</v>
      </c>
      <c r="T6303" t="str">
        <f t="shared" si="354"/>
        <v>S</v>
      </c>
      <c r="V6303" t="str">
        <f t="shared" si="355"/>
        <v>S</v>
      </c>
      <c r="AX6303" s="27"/>
      <c r="AY6303" s="27"/>
    </row>
    <row r="6304" spans="1:51" x14ac:dyDescent="0.25">
      <c r="A6304" t="s">
        <v>391</v>
      </c>
      <c r="B6304" t="s">
        <v>218</v>
      </c>
      <c r="C6304">
        <v>150815173</v>
      </c>
      <c r="D6304">
        <v>66</v>
      </c>
      <c r="E6304" t="s">
        <v>91</v>
      </c>
      <c r="G6304">
        <v>59.960999999999999</v>
      </c>
      <c r="H6304">
        <v>2015</v>
      </c>
      <c r="I6304">
        <v>3</v>
      </c>
      <c r="J6304">
        <v>21</v>
      </c>
      <c r="K6304">
        <v>19</v>
      </c>
      <c r="L6304">
        <v>0</v>
      </c>
      <c r="M6304" t="s">
        <v>899</v>
      </c>
      <c r="N6304" t="s">
        <v>170</v>
      </c>
      <c r="O6304" t="s">
        <v>2030</v>
      </c>
      <c r="Q6304" t="s">
        <v>469</v>
      </c>
      <c r="R6304" t="str">
        <f t="shared" si="352"/>
        <v>Weekend</v>
      </c>
      <c r="S6304" s="27">
        <f t="shared" si="353"/>
        <v>42084</v>
      </c>
      <c r="T6304" t="str">
        <f t="shared" si="354"/>
        <v>S</v>
      </c>
      <c r="V6304" t="str">
        <f t="shared" si="355"/>
        <v>S</v>
      </c>
    </row>
    <row r="6305" spans="1:51" x14ac:dyDescent="0.25">
      <c r="A6305" t="s">
        <v>391</v>
      </c>
      <c r="B6305" t="s">
        <v>218</v>
      </c>
      <c r="C6305">
        <v>150300137</v>
      </c>
      <c r="D6305">
        <v>66</v>
      </c>
      <c r="E6305" t="s">
        <v>91</v>
      </c>
      <c r="G6305">
        <v>55.773000000000003</v>
      </c>
      <c r="H6305">
        <v>2015</v>
      </c>
      <c r="I6305">
        <v>1</v>
      </c>
      <c r="J6305">
        <v>6</v>
      </c>
      <c r="K6305">
        <v>10</v>
      </c>
      <c r="L6305">
        <v>10</v>
      </c>
      <c r="M6305" t="s">
        <v>899</v>
      </c>
      <c r="N6305" t="s">
        <v>404</v>
      </c>
      <c r="O6305" t="s">
        <v>2030</v>
      </c>
      <c r="R6305" t="str">
        <f t="shared" si="352"/>
        <v>Weekday</v>
      </c>
      <c r="S6305" s="27">
        <f t="shared" si="353"/>
        <v>42010</v>
      </c>
      <c r="T6305" t="str">
        <f t="shared" si="354"/>
        <v>S</v>
      </c>
      <c r="V6305" t="str">
        <f t="shared" si="355"/>
        <v>S</v>
      </c>
      <c r="AE6305" s="27"/>
      <c r="AG6305" s="27"/>
      <c r="AX6305" s="27"/>
      <c r="AY6305" s="27"/>
    </row>
    <row r="6306" spans="1:51" x14ac:dyDescent="0.25">
      <c r="A6306" t="s">
        <v>391</v>
      </c>
      <c r="B6306" t="s">
        <v>218</v>
      </c>
      <c r="C6306">
        <v>130145006</v>
      </c>
      <c r="D6306">
        <v>66</v>
      </c>
      <c r="E6306" t="s">
        <v>91</v>
      </c>
      <c r="G6306">
        <v>62.686</v>
      </c>
      <c r="H6306">
        <v>2013</v>
      </c>
      <c r="I6306">
        <v>1</v>
      </c>
      <c r="J6306">
        <v>10</v>
      </c>
      <c r="K6306">
        <v>14</v>
      </c>
      <c r="L6306">
        <v>23</v>
      </c>
      <c r="M6306" t="s">
        <v>900</v>
      </c>
      <c r="N6306" t="s">
        <v>860</v>
      </c>
      <c r="O6306" t="s">
        <v>2030</v>
      </c>
      <c r="Q6306" t="s">
        <v>455</v>
      </c>
      <c r="R6306" t="str">
        <f t="shared" si="352"/>
        <v>Weekday</v>
      </c>
      <c r="S6306" s="27">
        <f t="shared" si="353"/>
        <v>41284</v>
      </c>
      <c r="T6306" t="str">
        <f t="shared" si="354"/>
        <v>S</v>
      </c>
      <c r="V6306" t="str">
        <f t="shared" si="355"/>
        <v>S</v>
      </c>
      <c r="AE6306" s="27"/>
      <c r="AG6306" s="27"/>
      <c r="AX6306" s="27"/>
      <c r="AY6306" s="27"/>
    </row>
    <row r="6307" spans="1:51" x14ac:dyDescent="0.25">
      <c r="A6307" t="s">
        <v>391</v>
      </c>
      <c r="B6307" t="s">
        <v>218</v>
      </c>
      <c r="C6307">
        <v>162815008</v>
      </c>
      <c r="D6307">
        <v>66</v>
      </c>
      <c r="E6307" t="s">
        <v>91</v>
      </c>
      <c r="G6307">
        <v>62.781999999999996</v>
      </c>
      <c r="H6307">
        <v>2016</v>
      </c>
      <c r="I6307">
        <v>10</v>
      </c>
      <c r="J6307">
        <v>6</v>
      </c>
      <c r="K6307">
        <v>22</v>
      </c>
      <c r="L6307">
        <v>40</v>
      </c>
      <c r="M6307" t="s">
        <v>900</v>
      </c>
      <c r="N6307" t="s">
        <v>171</v>
      </c>
      <c r="O6307" t="s">
        <v>2030</v>
      </c>
      <c r="Q6307" t="s">
        <v>453</v>
      </c>
      <c r="R6307" t="str">
        <f t="shared" si="352"/>
        <v>Weekday</v>
      </c>
      <c r="S6307" s="27">
        <f t="shared" si="353"/>
        <v>42649</v>
      </c>
      <c r="T6307" t="str">
        <f t="shared" si="354"/>
        <v>D</v>
      </c>
      <c r="V6307" t="str">
        <f t="shared" si="355"/>
        <v>D</v>
      </c>
    </row>
    <row r="6308" spans="1:51" x14ac:dyDescent="0.25">
      <c r="A6308" t="s">
        <v>391</v>
      </c>
      <c r="B6308" t="s">
        <v>218</v>
      </c>
      <c r="C6308">
        <v>133535048</v>
      </c>
      <c r="D6308">
        <v>66</v>
      </c>
      <c r="E6308" t="s">
        <v>91</v>
      </c>
      <c r="G6308">
        <v>62.47</v>
      </c>
      <c r="H6308">
        <v>2013</v>
      </c>
      <c r="I6308">
        <v>12</v>
      </c>
      <c r="J6308">
        <v>8</v>
      </c>
      <c r="K6308">
        <v>14</v>
      </c>
      <c r="L6308">
        <v>32</v>
      </c>
      <c r="M6308" t="s">
        <v>899</v>
      </c>
      <c r="N6308" t="s">
        <v>860</v>
      </c>
      <c r="O6308" t="s">
        <v>2030</v>
      </c>
      <c r="Q6308" t="s">
        <v>455</v>
      </c>
      <c r="R6308" t="str">
        <f t="shared" si="352"/>
        <v>Weekend</v>
      </c>
      <c r="S6308" s="27">
        <f t="shared" si="353"/>
        <v>41616</v>
      </c>
      <c r="T6308" t="str">
        <f t="shared" si="354"/>
        <v>S</v>
      </c>
      <c r="V6308" t="str">
        <f t="shared" si="355"/>
        <v>S</v>
      </c>
      <c r="AX6308" s="27"/>
      <c r="AY6308" s="27"/>
    </row>
    <row r="6309" spans="1:51" x14ac:dyDescent="0.25">
      <c r="A6309" t="s">
        <v>391</v>
      </c>
      <c r="B6309" t="s">
        <v>218</v>
      </c>
      <c r="C6309">
        <v>150475119</v>
      </c>
      <c r="D6309">
        <v>66</v>
      </c>
      <c r="E6309" t="s">
        <v>91</v>
      </c>
      <c r="G6309">
        <v>0</v>
      </c>
      <c r="H6309">
        <v>2015</v>
      </c>
      <c r="I6309">
        <v>2</v>
      </c>
      <c r="J6309">
        <v>16</v>
      </c>
      <c r="K6309">
        <v>10</v>
      </c>
      <c r="L6309">
        <v>40</v>
      </c>
      <c r="M6309" t="s">
        <v>899</v>
      </c>
      <c r="N6309" t="s">
        <v>171</v>
      </c>
      <c r="O6309" t="s">
        <v>2030</v>
      </c>
      <c r="R6309" t="str">
        <f t="shared" si="352"/>
        <v>Weekday</v>
      </c>
      <c r="S6309" s="27">
        <f t="shared" si="353"/>
        <v>42051</v>
      </c>
      <c r="T6309" t="str">
        <f t="shared" si="354"/>
        <v>S</v>
      </c>
      <c r="V6309" t="str">
        <f t="shared" si="355"/>
        <v>S</v>
      </c>
      <c r="AE6309" s="27"/>
      <c r="AG6309" s="27"/>
      <c r="AX6309" s="27"/>
      <c r="AY6309" s="27"/>
    </row>
    <row r="6310" spans="1:51" x14ac:dyDescent="0.25">
      <c r="A6310" t="s">
        <v>391</v>
      </c>
      <c r="B6310" t="s">
        <v>218</v>
      </c>
      <c r="C6310">
        <v>162555181</v>
      </c>
      <c r="D6310">
        <v>66</v>
      </c>
      <c r="E6310" t="s">
        <v>91</v>
      </c>
      <c r="G6310">
        <v>0</v>
      </c>
      <c r="H6310">
        <v>2016</v>
      </c>
      <c r="I6310">
        <v>9</v>
      </c>
      <c r="J6310">
        <v>9</v>
      </c>
      <c r="K6310">
        <v>14</v>
      </c>
      <c r="L6310">
        <v>30</v>
      </c>
      <c r="M6310" t="s">
        <v>900</v>
      </c>
      <c r="N6310" t="s">
        <v>860</v>
      </c>
      <c r="O6310" t="s">
        <v>2030</v>
      </c>
      <c r="R6310" t="str">
        <f t="shared" si="352"/>
        <v>Weekday</v>
      </c>
      <c r="S6310" s="27">
        <f t="shared" si="353"/>
        <v>42622</v>
      </c>
      <c r="T6310" t="str">
        <f t="shared" si="354"/>
        <v>D</v>
      </c>
      <c r="V6310" t="str">
        <f t="shared" si="355"/>
        <v>D</v>
      </c>
      <c r="AE6310" s="27"/>
      <c r="AG6310" s="27"/>
      <c r="AX6310" s="27"/>
      <c r="AY6310" s="27"/>
    </row>
    <row r="6311" spans="1:51" x14ac:dyDescent="0.25">
      <c r="A6311" t="s">
        <v>391</v>
      </c>
      <c r="B6311" t="s">
        <v>218</v>
      </c>
      <c r="C6311">
        <v>171865428</v>
      </c>
      <c r="D6311">
        <v>66</v>
      </c>
      <c r="E6311" t="s">
        <v>91</v>
      </c>
      <c r="G6311">
        <v>0</v>
      </c>
      <c r="H6311">
        <v>2017</v>
      </c>
      <c r="I6311">
        <v>7</v>
      </c>
      <c r="J6311">
        <v>1</v>
      </c>
      <c r="K6311">
        <v>18</v>
      </c>
      <c r="L6311">
        <v>50</v>
      </c>
      <c r="M6311" t="s">
        <v>900</v>
      </c>
      <c r="N6311" t="s">
        <v>404</v>
      </c>
      <c r="O6311" t="s">
        <v>2030</v>
      </c>
      <c r="R6311" t="str">
        <f t="shared" si="352"/>
        <v>Weekend</v>
      </c>
      <c r="S6311" s="27">
        <f t="shared" si="353"/>
        <v>42917</v>
      </c>
      <c r="T6311" t="str">
        <f t="shared" si="354"/>
        <v>D</v>
      </c>
      <c r="V6311" t="str">
        <f t="shared" si="355"/>
        <v>D</v>
      </c>
      <c r="AX6311" s="27"/>
      <c r="AY6311" s="27"/>
    </row>
    <row r="6312" spans="1:51" x14ac:dyDescent="0.25">
      <c r="A6312" t="s">
        <v>391</v>
      </c>
      <c r="B6312" t="s">
        <v>218</v>
      </c>
      <c r="C6312">
        <v>172875085</v>
      </c>
      <c r="D6312">
        <v>66</v>
      </c>
      <c r="E6312" t="s">
        <v>91</v>
      </c>
      <c r="G6312">
        <v>0</v>
      </c>
      <c r="H6312">
        <v>2017</v>
      </c>
      <c r="I6312">
        <v>10</v>
      </c>
      <c r="J6312">
        <v>7</v>
      </c>
      <c r="K6312">
        <v>11</v>
      </c>
      <c r="L6312">
        <v>25</v>
      </c>
      <c r="M6312" t="s">
        <v>899</v>
      </c>
      <c r="N6312" t="s">
        <v>170</v>
      </c>
      <c r="O6312" t="s">
        <v>2030</v>
      </c>
      <c r="R6312" t="str">
        <f t="shared" si="352"/>
        <v>Weekend</v>
      </c>
      <c r="S6312" s="27">
        <f t="shared" si="353"/>
        <v>43015</v>
      </c>
      <c r="T6312" t="str">
        <f t="shared" si="354"/>
        <v>D</v>
      </c>
      <c r="V6312" t="str">
        <f t="shared" si="355"/>
        <v>D</v>
      </c>
      <c r="AE6312" s="27"/>
      <c r="AG6312" s="27"/>
      <c r="AX6312" s="27"/>
      <c r="AY6312" s="27"/>
    </row>
    <row r="6313" spans="1:51" x14ac:dyDescent="0.25">
      <c r="A6313" t="s">
        <v>391</v>
      </c>
      <c r="B6313" t="s">
        <v>218</v>
      </c>
      <c r="C6313">
        <v>173155012</v>
      </c>
      <c r="D6313">
        <v>66</v>
      </c>
      <c r="E6313" t="s">
        <v>91</v>
      </c>
      <c r="G6313">
        <v>0</v>
      </c>
      <c r="H6313">
        <v>2017</v>
      </c>
      <c r="I6313">
        <v>11</v>
      </c>
      <c r="J6313">
        <v>11</v>
      </c>
      <c r="K6313">
        <v>0</v>
      </c>
      <c r="L6313">
        <v>30</v>
      </c>
      <c r="M6313" t="s">
        <v>899</v>
      </c>
      <c r="N6313" t="s">
        <v>860</v>
      </c>
      <c r="O6313" t="s">
        <v>2030</v>
      </c>
      <c r="R6313" t="str">
        <f t="shared" si="352"/>
        <v>Weekend</v>
      </c>
      <c r="S6313" s="27">
        <f t="shared" si="353"/>
        <v>43050</v>
      </c>
      <c r="T6313" t="str">
        <f t="shared" si="354"/>
        <v>D</v>
      </c>
      <c r="V6313" t="str">
        <f t="shared" si="355"/>
        <v>D</v>
      </c>
      <c r="AE6313" s="27"/>
      <c r="AG6313" s="27"/>
      <c r="AX6313" s="27"/>
      <c r="AY6313" s="27"/>
    </row>
    <row r="6314" spans="1:51" x14ac:dyDescent="0.25">
      <c r="A6314" t="s">
        <v>391</v>
      </c>
      <c r="B6314" t="s">
        <v>218</v>
      </c>
      <c r="C6314">
        <v>170755337</v>
      </c>
      <c r="D6314">
        <v>66</v>
      </c>
      <c r="E6314" t="s">
        <v>91</v>
      </c>
      <c r="G6314">
        <v>0</v>
      </c>
      <c r="H6314">
        <v>2017</v>
      </c>
      <c r="I6314">
        <v>3</v>
      </c>
      <c r="J6314">
        <v>16</v>
      </c>
      <c r="K6314">
        <v>19</v>
      </c>
      <c r="L6314">
        <v>0</v>
      </c>
      <c r="M6314" t="s">
        <v>900</v>
      </c>
      <c r="N6314" t="s">
        <v>404</v>
      </c>
      <c r="O6314" t="s">
        <v>2030</v>
      </c>
      <c r="R6314" t="str">
        <f t="shared" si="352"/>
        <v>Weekday</v>
      </c>
      <c r="S6314" s="27">
        <f t="shared" si="353"/>
        <v>42810</v>
      </c>
      <c r="T6314" t="str">
        <f t="shared" si="354"/>
        <v>D</v>
      </c>
      <c r="V6314" t="str">
        <f t="shared" si="355"/>
        <v>D</v>
      </c>
      <c r="AX6314" s="27"/>
      <c r="AY6314" s="27"/>
    </row>
    <row r="6315" spans="1:51" x14ac:dyDescent="0.25">
      <c r="A6315" t="s">
        <v>391</v>
      </c>
      <c r="B6315" t="s">
        <v>218</v>
      </c>
      <c r="C6315">
        <v>171985424</v>
      </c>
      <c r="D6315">
        <v>66</v>
      </c>
      <c r="E6315" t="s">
        <v>91</v>
      </c>
      <c r="G6315">
        <v>0</v>
      </c>
      <c r="H6315">
        <v>2017</v>
      </c>
      <c r="I6315">
        <v>7</v>
      </c>
      <c r="J6315">
        <v>14</v>
      </c>
      <c r="K6315">
        <v>14</v>
      </c>
      <c r="L6315">
        <v>30</v>
      </c>
      <c r="M6315" t="s">
        <v>900</v>
      </c>
      <c r="N6315" t="s">
        <v>860</v>
      </c>
      <c r="O6315" t="s">
        <v>2030</v>
      </c>
      <c r="R6315" t="str">
        <f t="shared" si="352"/>
        <v>Weekday</v>
      </c>
      <c r="S6315" s="27">
        <f t="shared" si="353"/>
        <v>42930</v>
      </c>
      <c r="T6315" t="str">
        <f t="shared" si="354"/>
        <v>D</v>
      </c>
      <c r="V6315" t="str">
        <f t="shared" si="355"/>
        <v>D</v>
      </c>
      <c r="AX6315" s="27"/>
      <c r="AY6315" s="27"/>
    </row>
    <row r="6316" spans="1:51" x14ac:dyDescent="0.25">
      <c r="A6316" t="s">
        <v>391</v>
      </c>
      <c r="S6316" s="27"/>
      <c r="V6316" t="str">
        <f t="shared" si="355"/>
        <v/>
      </c>
      <c r="AX6316" s="27"/>
      <c r="AY6316" s="27"/>
    </row>
    <row r="6317" spans="1:51" x14ac:dyDescent="0.25">
      <c r="A6317" t="s">
        <v>391</v>
      </c>
      <c r="B6317" t="s">
        <v>218</v>
      </c>
      <c r="C6317">
        <v>162875396</v>
      </c>
      <c r="D6317">
        <v>66</v>
      </c>
      <c r="E6317" t="s">
        <v>91</v>
      </c>
      <c r="G6317">
        <v>0</v>
      </c>
      <c r="H6317">
        <v>2016</v>
      </c>
      <c r="I6317">
        <v>10</v>
      </c>
      <c r="J6317">
        <v>11</v>
      </c>
      <c r="K6317">
        <v>14</v>
      </c>
      <c r="L6317">
        <v>20</v>
      </c>
      <c r="M6317" t="s">
        <v>900</v>
      </c>
      <c r="N6317" t="s">
        <v>171</v>
      </c>
      <c r="O6317" t="s">
        <v>2030</v>
      </c>
      <c r="R6317" t="str">
        <f t="shared" si="352"/>
        <v>Weekday</v>
      </c>
      <c r="S6317" s="27">
        <f t="shared" si="353"/>
        <v>42654</v>
      </c>
      <c r="T6317" t="str">
        <f t="shared" si="354"/>
        <v>D</v>
      </c>
      <c r="V6317" t="str">
        <f t="shared" si="355"/>
        <v>D</v>
      </c>
    </row>
    <row r="6318" spans="1:51" x14ac:dyDescent="0.25">
      <c r="A6318" t="s">
        <v>391</v>
      </c>
      <c r="B6318" t="s">
        <v>218</v>
      </c>
      <c r="C6318">
        <v>151895315</v>
      </c>
      <c r="D6318">
        <v>66</v>
      </c>
      <c r="E6318" t="s">
        <v>91</v>
      </c>
      <c r="G6318">
        <v>0</v>
      </c>
      <c r="H6318">
        <v>2015</v>
      </c>
      <c r="I6318">
        <v>7</v>
      </c>
      <c r="J6318">
        <v>7</v>
      </c>
      <c r="K6318">
        <v>20</v>
      </c>
      <c r="L6318">
        <v>28</v>
      </c>
      <c r="M6318" t="s">
        <v>900</v>
      </c>
      <c r="N6318" t="s">
        <v>170</v>
      </c>
      <c r="O6318" t="s">
        <v>2030</v>
      </c>
      <c r="R6318" t="str">
        <f t="shared" si="352"/>
        <v>Weekday</v>
      </c>
      <c r="S6318" s="27">
        <f t="shared" si="353"/>
        <v>42192</v>
      </c>
      <c r="T6318" t="str">
        <f t="shared" si="354"/>
        <v>S</v>
      </c>
      <c r="V6318" t="str">
        <f t="shared" si="355"/>
        <v>S</v>
      </c>
      <c r="AX6318" s="27"/>
      <c r="AY6318" s="27"/>
    </row>
    <row r="6319" spans="1:51" x14ac:dyDescent="0.25">
      <c r="A6319" t="s">
        <v>391</v>
      </c>
      <c r="B6319" t="s">
        <v>218</v>
      </c>
      <c r="C6319">
        <v>140205158</v>
      </c>
      <c r="D6319">
        <v>66</v>
      </c>
      <c r="E6319" t="s">
        <v>91</v>
      </c>
      <c r="G6319">
        <v>0</v>
      </c>
      <c r="H6319">
        <v>2014</v>
      </c>
      <c r="I6319">
        <v>1</v>
      </c>
      <c r="J6319">
        <v>20</v>
      </c>
      <c r="K6319">
        <v>14</v>
      </c>
      <c r="L6319">
        <v>24</v>
      </c>
      <c r="M6319" t="s">
        <v>900</v>
      </c>
      <c r="N6319" t="s">
        <v>860</v>
      </c>
      <c r="O6319" t="s">
        <v>2030</v>
      </c>
      <c r="R6319" t="str">
        <f t="shared" si="352"/>
        <v>Weekday</v>
      </c>
      <c r="S6319" s="27">
        <f t="shared" si="353"/>
        <v>41659</v>
      </c>
      <c r="T6319" t="str">
        <f t="shared" si="354"/>
        <v>S</v>
      </c>
      <c r="V6319" t="str">
        <f t="shared" si="355"/>
        <v>S</v>
      </c>
      <c r="AE6319" s="27"/>
      <c r="AG6319" s="27"/>
      <c r="AX6319" s="27"/>
      <c r="AY6319" s="27"/>
    </row>
    <row r="6320" spans="1:51" x14ac:dyDescent="0.25">
      <c r="A6320" t="s">
        <v>391</v>
      </c>
      <c r="B6320" t="s">
        <v>218</v>
      </c>
      <c r="C6320">
        <v>151415265</v>
      </c>
      <c r="D6320">
        <v>66</v>
      </c>
      <c r="E6320" t="s">
        <v>91</v>
      </c>
      <c r="G6320">
        <v>0</v>
      </c>
      <c r="H6320">
        <v>2015</v>
      </c>
      <c r="I6320">
        <v>5</v>
      </c>
      <c r="J6320">
        <v>19</v>
      </c>
      <c r="K6320">
        <v>13</v>
      </c>
      <c r="L6320">
        <v>41</v>
      </c>
      <c r="M6320" t="s">
        <v>900</v>
      </c>
      <c r="N6320" t="s">
        <v>860</v>
      </c>
      <c r="O6320" t="s">
        <v>2030</v>
      </c>
      <c r="R6320" t="str">
        <f t="shared" si="352"/>
        <v>Weekday</v>
      </c>
      <c r="S6320" s="27">
        <f t="shared" si="353"/>
        <v>42143</v>
      </c>
      <c r="T6320" t="str">
        <f t="shared" si="354"/>
        <v>S</v>
      </c>
      <c r="V6320" t="str">
        <f t="shared" si="355"/>
        <v>S</v>
      </c>
      <c r="AX6320" s="27"/>
      <c r="AY6320" s="27"/>
    </row>
    <row r="6321" spans="1:51" x14ac:dyDescent="0.25">
      <c r="A6321" t="s">
        <v>391</v>
      </c>
      <c r="B6321" t="s">
        <v>218</v>
      </c>
      <c r="C6321">
        <v>132145169</v>
      </c>
      <c r="D6321">
        <v>66</v>
      </c>
      <c r="E6321" t="s">
        <v>91</v>
      </c>
      <c r="G6321">
        <v>0</v>
      </c>
      <c r="H6321">
        <v>2013</v>
      </c>
      <c r="I6321">
        <v>8</v>
      </c>
      <c r="J6321">
        <v>1</v>
      </c>
      <c r="K6321">
        <v>18</v>
      </c>
      <c r="L6321">
        <v>28</v>
      </c>
      <c r="M6321" t="s">
        <v>900</v>
      </c>
      <c r="N6321" t="s">
        <v>860</v>
      </c>
      <c r="O6321" t="s">
        <v>2030</v>
      </c>
      <c r="R6321" t="str">
        <f t="shared" ref="R6321:R6383" si="356">IF(WEEKDAY(DATE(H6321,I6321,J6321),2) &lt; 6, "Weekday", "Weekend")</f>
        <v>Weekday</v>
      </c>
      <c r="S6321" s="27">
        <f t="shared" ref="S6321:S6383" si="357">DATE(H6321,I6321,J6321)</f>
        <v>41487</v>
      </c>
      <c r="T6321" t="str">
        <f t="shared" si="354"/>
        <v>S</v>
      </c>
      <c r="V6321" t="str">
        <f t="shared" si="355"/>
        <v>S</v>
      </c>
      <c r="AE6321" s="27"/>
      <c r="AG6321" s="27"/>
      <c r="AX6321" s="27"/>
      <c r="AY6321" s="27"/>
    </row>
    <row r="6322" spans="1:51" x14ac:dyDescent="0.25">
      <c r="A6322" t="s">
        <v>391</v>
      </c>
      <c r="B6322" t="s">
        <v>218</v>
      </c>
      <c r="C6322">
        <v>162505270</v>
      </c>
      <c r="D6322">
        <v>66</v>
      </c>
      <c r="E6322" t="s">
        <v>91</v>
      </c>
      <c r="G6322">
        <v>0</v>
      </c>
      <c r="H6322">
        <v>2016</v>
      </c>
      <c r="I6322">
        <v>9</v>
      </c>
      <c r="J6322">
        <v>1</v>
      </c>
      <c r="K6322">
        <v>18</v>
      </c>
      <c r="L6322">
        <v>50</v>
      </c>
      <c r="M6322" t="s">
        <v>900</v>
      </c>
      <c r="N6322" t="s">
        <v>860</v>
      </c>
      <c r="O6322" t="s">
        <v>2030</v>
      </c>
      <c r="R6322" t="str">
        <f t="shared" si="356"/>
        <v>Weekday</v>
      </c>
      <c r="S6322" s="27">
        <f t="shared" si="357"/>
        <v>42614</v>
      </c>
      <c r="T6322" t="str">
        <f t="shared" ref="T6322:T6383" si="358">IF(OR(H6322=2013,H6322=2014,AND(H6322=2015,I6322&lt;9),AND(H6322=2015,I6322=9,J6322&lt;5)),"S","D")</f>
        <v>D</v>
      </c>
      <c r="V6322" t="str">
        <f t="shared" si="355"/>
        <v>D</v>
      </c>
      <c r="AE6322" s="27"/>
      <c r="AG6322" s="27"/>
      <c r="AX6322" s="27"/>
      <c r="AY6322" s="27"/>
    </row>
    <row r="6323" spans="1:51" x14ac:dyDescent="0.25">
      <c r="A6323" t="s">
        <v>391</v>
      </c>
      <c r="B6323" t="s">
        <v>218</v>
      </c>
      <c r="C6323">
        <v>143535348</v>
      </c>
      <c r="D6323">
        <v>66</v>
      </c>
      <c r="E6323" t="s">
        <v>91</v>
      </c>
      <c r="G6323">
        <v>0</v>
      </c>
      <c r="H6323">
        <v>2014</v>
      </c>
      <c r="I6323">
        <v>12</v>
      </c>
      <c r="J6323">
        <v>18</v>
      </c>
      <c r="K6323">
        <v>18</v>
      </c>
      <c r="L6323">
        <v>38</v>
      </c>
      <c r="M6323" t="s">
        <v>900</v>
      </c>
      <c r="N6323" t="s">
        <v>860</v>
      </c>
      <c r="O6323" t="s">
        <v>2030</v>
      </c>
      <c r="R6323" t="str">
        <f t="shared" si="356"/>
        <v>Weekday</v>
      </c>
      <c r="S6323" s="27">
        <f t="shared" si="357"/>
        <v>41991</v>
      </c>
      <c r="T6323" t="str">
        <f t="shared" si="358"/>
        <v>S</v>
      </c>
      <c r="V6323" t="str">
        <f t="shared" si="355"/>
        <v>S</v>
      </c>
      <c r="AE6323" s="27"/>
      <c r="AG6323" s="27"/>
      <c r="AX6323" s="27"/>
      <c r="AY6323" s="27"/>
    </row>
    <row r="6324" spans="1:51" x14ac:dyDescent="0.25">
      <c r="A6324" t="s">
        <v>391</v>
      </c>
      <c r="B6324" t="s">
        <v>218</v>
      </c>
      <c r="C6324">
        <v>152325099</v>
      </c>
      <c r="D6324">
        <v>66</v>
      </c>
      <c r="E6324" t="s">
        <v>91</v>
      </c>
      <c r="G6324">
        <v>0</v>
      </c>
      <c r="H6324">
        <v>2015</v>
      </c>
      <c r="I6324">
        <v>8</v>
      </c>
      <c r="J6324">
        <v>19</v>
      </c>
      <c r="K6324">
        <v>17</v>
      </c>
      <c r="L6324">
        <v>23</v>
      </c>
      <c r="M6324" t="s">
        <v>900</v>
      </c>
      <c r="N6324" t="s">
        <v>860</v>
      </c>
      <c r="O6324" t="s">
        <v>2030</v>
      </c>
      <c r="R6324" t="str">
        <f t="shared" si="356"/>
        <v>Weekday</v>
      </c>
      <c r="S6324" s="27">
        <f t="shared" si="357"/>
        <v>42235</v>
      </c>
      <c r="T6324" t="str">
        <f t="shared" si="358"/>
        <v>S</v>
      </c>
      <c r="V6324" t="str">
        <f t="shared" si="355"/>
        <v>S</v>
      </c>
    </row>
    <row r="6325" spans="1:51" x14ac:dyDescent="0.25">
      <c r="A6325" t="s">
        <v>391</v>
      </c>
      <c r="B6325" t="s">
        <v>218</v>
      </c>
      <c r="C6325">
        <v>151465159</v>
      </c>
      <c r="D6325">
        <v>66</v>
      </c>
      <c r="E6325" t="s">
        <v>91</v>
      </c>
      <c r="G6325">
        <v>0</v>
      </c>
      <c r="H6325">
        <v>2015</v>
      </c>
      <c r="I6325">
        <v>5</v>
      </c>
      <c r="J6325">
        <v>22</v>
      </c>
      <c r="K6325">
        <v>9</v>
      </c>
      <c r="L6325">
        <v>13</v>
      </c>
      <c r="M6325" t="s">
        <v>899</v>
      </c>
      <c r="N6325" t="s">
        <v>860</v>
      </c>
      <c r="O6325" t="s">
        <v>2030</v>
      </c>
      <c r="R6325" t="str">
        <f t="shared" si="356"/>
        <v>Weekday</v>
      </c>
      <c r="S6325" s="27">
        <f t="shared" si="357"/>
        <v>42146</v>
      </c>
      <c r="T6325" t="str">
        <f t="shared" si="358"/>
        <v>S</v>
      </c>
      <c r="V6325" t="str">
        <f t="shared" si="355"/>
        <v>S</v>
      </c>
      <c r="AE6325" s="27"/>
      <c r="AG6325" s="27"/>
      <c r="AX6325" s="27"/>
      <c r="AY6325" s="27"/>
    </row>
    <row r="6326" spans="1:51" x14ac:dyDescent="0.25">
      <c r="A6326" t="s">
        <v>391</v>
      </c>
      <c r="S6326" s="27"/>
      <c r="V6326" t="str">
        <f t="shared" si="355"/>
        <v/>
      </c>
    </row>
    <row r="6327" spans="1:51" x14ac:dyDescent="0.25">
      <c r="A6327" t="s">
        <v>391</v>
      </c>
      <c r="B6327" t="s">
        <v>218</v>
      </c>
      <c r="C6327">
        <v>161395018</v>
      </c>
      <c r="D6327">
        <v>66</v>
      </c>
      <c r="E6327" t="s">
        <v>91</v>
      </c>
      <c r="G6327">
        <v>0</v>
      </c>
      <c r="H6327">
        <v>2016</v>
      </c>
      <c r="I6327">
        <v>4</v>
      </c>
      <c r="J6327">
        <v>23</v>
      </c>
      <c r="K6327">
        <v>2</v>
      </c>
      <c r="L6327">
        <v>55</v>
      </c>
      <c r="M6327" t="s">
        <v>899</v>
      </c>
      <c r="N6327" t="s">
        <v>170</v>
      </c>
      <c r="O6327" t="s">
        <v>2030</v>
      </c>
      <c r="R6327" t="str">
        <f t="shared" si="356"/>
        <v>Weekend</v>
      </c>
      <c r="S6327" s="27">
        <f t="shared" si="357"/>
        <v>42483</v>
      </c>
      <c r="T6327" t="str">
        <f t="shared" si="358"/>
        <v>D</v>
      </c>
      <c r="V6327" t="str">
        <f t="shared" si="355"/>
        <v>D</v>
      </c>
      <c r="AX6327" s="27"/>
      <c r="AY6327" s="27"/>
    </row>
    <row r="6328" spans="1:51" x14ac:dyDescent="0.25">
      <c r="A6328" t="s">
        <v>391</v>
      </c>
      <c r="S6328" s="27"/>
      <c r="V6328" t="str">
        <f t="shared" si="355"/>
        <v/>
      </c>
      <c r="AE6328" s="27"/>
      <c r="AG6328" s="27"/>
      <c r="AX6328" s="27"/>
      <c r="AY6328" s="27"/>
    </row>
    <row r="6329" spans="1:51" x14ac:dyDescent="0.25">
      <c r="A6329" t="s">
        <v>391</v>
      </c>
      <c r="B6329" t="s">
        <v>218</v>
      </c>
      <c r="C6329">
        <v>140765016</v>
      </c>
      <c r="D6329">
        <v>66</v>
      </c>
      <c r="E6329" t="s">
        <v>91</v>
      </c>
      <c r="G6329">
        <v>0</v>
      </c>
      <c r="H6329">
        <v>2014</v>
      </c>
      <c r="I6329">
        <v>3</v>
      </c>
      <c r="J6329">
        <v>17</v>
      </c>
      <c r="K6329">
        <v>0</v>
      </c>
      <c r="L6329">
        <v>30</v>
      </c>
      <c r="M6329" t="s">
        <v>899</v>
      </c>
      <c r="N6329" t="s">
        <v>860</v>
      </c>
      <c r="O6329" t="s">
        <v>2030</v>
      </c>
      <c r="R6329" t="str">
        <f t="shared" si="356"/>
        <v>Weekday</v>
      </c>
      <c r="S6329" s="27">
        <f t="shared" si="357"/>
        <v>41715</v>
      </c>
      <c r="T6329" t="str">
        <f t="shared" si="358"/>
        <v>S</v>
      </c>
      <c r="V6329" t="str">
        <f t="shared" si="355"/>
        <v>S</v>
      </c>
      <c r="AE6329" s="27"/>
      <c r="AO6329" s="27"/>
      <c r="AX6329" s="27"/>
      <c r="AY6329" s="27"/>
    </row>
    <row r="6330" spans="1:51" x14ac:dyDescent="0.25">
      <c r="A6330" t="s">
        <v>391</v>
      </c>
      <c r="S6330" s="27"/>
      <c r="V6330" t="str">
        <f t="shared" si="355"/>
        <v/>
      </c>
      <c r="AE6330" s="27"/>
      <c r="AO6330" s="27"/>
      <c r="AX6330" s="27"/>
      <c r="AY6330" s="27"/>
    </row>
    <row r="6331" spans="1:51" x14ac:dyDescent="0.25">
      <c r="A6331" t="s">
        <v>391</v>
      </c>
      <c r="B6331" t="s">
        <v>218</v>
      </c>
      <c r="C6331">
        <v>133445267</v>
      </c>
      <c r="D6331">
        <v>66</v>
      </c>
      <c r="E6331" t="s">
        <v>91</v>
      </c>
      <c r="G6331">
        <v>0</v>
      </c>
      <c r="H6331">
        <v>2013</v>
      </c>
      <c r="I6331">
        <v>12</v>
      </c>
      <c r="J6331">
        <v>8</v>
      </c>
      <c r="K6331">
        <v>12</v>
      </c>
      <c r="L6331">
        <v>41</v>
      </c>
      <c r="M6331" t="s">
        <v>900</v>
      </c>
      <c r="N6331" t="s">
        <v>860</v>
      </c>
      <c r="O6331" t="s">
        <v>2030</v>
      </c>
      <c r="R6331" t="str">
        <f t="shared" si="356"/>
        <v>Weekend</v>
      </c>
      <c r="S6331" s="27">
        <f t="shared" si="357"/>
        <v>41616</v>
      </c>
      <c r="T6331" t="str">
        <f t="shared" si="358"/>
        <v>S</v>
      </c>
      <c r="V6331" t="str">
        <f t="shared" si="355"/>
        <v>S</v>
      </c>
      <c r="AE6331" s="27"/>
      <c r="AO6331" s="27"/>
      <c r="AX6331" s="27"/>
      <c r="AY6331" s="27"/>
    </row>
    <row r="6332" spans="1:51" x14ac:dyDescent="0.25">
      <c r="A6332" t="s">
        <v>391</v>
      </c>
      <c r="B6332" t="s">
        <v>218</v>
      </c>
      <c r="C6332">
        <v>162495169</v>
      </c>
      <c r="D6332">
        <v>66</v>
      </c>
      <c r="E6332" t="s">
        <v>91</v>
      </c>
      <c r="G6332">
        <v>0</v>
      </c>
      <c r="H6332">
        <v>2016</v>
      </c>
      <c r="I6332">
        <v>9</v>
      </c>
      <c r="J6332">
        <v>2</v>
      </c>
      <c r="K6332">
        <v>17</v>
      </c>
      <c r="L6332">
        <v>50</v>
      </c>
      <c r="M6332" t="s">
        <v>900</v>
      </c>
      <c r="N6332" t="s">
        <v>860</v>
      </c>
      <c r="O6332" t="s">
        <v>2030</v>
      </c>
      <c r="R6332" t="str">
        <f t="shared" si="356"/>
        <v>Weekday</v>
      </c>
      <c r="S6332" s="27">
        <f t="shared" si="357"/>
        <v>42615</v>
      </c>
      <c r="T6332" t="str">
        <f t="shared" si="358"/>
        <v>D</v>
      </c>
      <c r="V6332" t="str">
        <f t="shared" si="355"/>
        <v>D</v>
      </c>
    </row>
    <row r="6333" spans="1:51" x14ac:dyDescent="0.25">
      <c r="A6333" t="s">
        <v>391</v>
      </c>
      <c r="B6333" t="s">
        <v>218</v>
      </c>
      <c r="C6333">
        <v>141255136</v>
      </c>
      <c r="D6333">
        <v>66</v>
      </c>
      <c r="E6333" t="s">
        <v>91</v>
      </c>
      <c r="G6333">
        <v>0</v>
      </c>
      <c r="H6333">
        <v>2014</v>
      </c>
      <c r="I6333">
        <v>5</v>
      </c>
      <c r="J6333">
        <v>5</v>
      </c>
      <c r="K6333">
        <v>6</v>
      </c>
      <c r="L6333">
        <v>45</v>
      </c>
      <c r="M6333" t="s">
        <v>900</v>
      </c>
      <c r="N6333" t="s">
        <v>171</v>
      </c>
      <c r="O6333" t="s">
        <v>2030</v>
      </c>
      <c r="R6333" t="str">
        <f t="shared" si="356"/>
        <v>Weekday</v>
      </c>
      <c r="S6333" s="27">
        <f t="shared" si="357"/>
        <v>41764</v>
      </c>
      <c r="T6333" t="str">
        <f t="shared" si="358"/>
        <v>S</v>
      </c>
      <c r="V6333" t="str">
        <f t="shared" si="355"/>
        <v>S</v>
      </c>
      <c r="AE6333" s="27"/>
      <c r="AO6333" s="27"/>
      <c r="AX6333" s="27"/>
      <c r="AY6333" s="27"/>
    </row>
    <row r="6334" spans="1:51" x14ac:dyDescent="0.25">
      <c r="A6334" t="s">
        <v>391</v>
      </c>
      <c r="S6334" s="27"/>
      <c r="V6334" t="str">
        <f t="shared" si="355"/>
        <v/>
      </c>
      <c r="AE6334" s="27"/>
      <c r="AO6334" s="27"/>
      <c r="AX6334" s="27"/>
      <c r="AY6334" s="27"/>
    </row>
    <row r="6335" spans="1:51" x14ac:dyDescent="0.25">
      <c r="A6335" t="s">
        <v>391</v>
      </c>
      <c r="B6335" t="s">
        <v>218</v>
      </c>
      <c r="C6335">
        <v>173525124</v>
      </c>
      <c r="D6335">
        <v>66</v>
      </c>
      <c r="E6335" t="s">
        <v>91</v>
      </c>
      <c r="G6335">
        <v>0</v>
      </c>
      <c r="H6335">
        <v>2017</v>
      </c>
      <c r="I6335">
        <v>12</v>
      </c>
      <c r="J6335">
        <v>16</v>
      </c>
      <c r="K6335">
        <v>3</v>
      </c>
      <c r="L6335">
        <v>24</v>
      </c>
      <c r="M6335" t="s">
        <v>900</v>
      </c>
      <c r="N6335" t="s">
        <v>860</v>
      </c>
      <c r="O6335" t="s">
        <v>2030</v>
      </c>
      <c r="R6335" t="str">
        <f t="shared" si="356"/>
        <v>Weekend</v>
      </c>
      <c r="S6335" s="27">
        <f t="shared" si="357"/>
        <v>43085</v>
      </c>
      <c r="T6335" t="str">
        <f t="shared" si="358"/>
        <v>D</v>
      </c>
      <c r="V6335" t="str">
        <f t="shared" si="355"/>
        <v>D</v>
      </c>
      <c r="AE6335" s="27"/>
      <c r="AO6335" s="27"/>
      <c r="AX6335" s="27"/>
      <c r="AY6335" s="27"/>
    </row>
    <row r="6336" spans="1:51" x14ac:dyDescent="0.25">
      <c r="A6336" t="s">
        <v>391</v>
      </c>
      <c r="B6336" t="s">
        <v>218</v>
      </c>
      <c r="C6336">
        <v>173175632</v>
      </c>
      <c r="D6336">
        <v>66</v>
      </c>
      <c r="E6336" t="s">
        <v>91</v>
      </c>
      <c r="G6336">
        <v>0</v>
      </c>
      <c r="H6336">
        <v>2017</v>
      </c>
      <c r="I6336">
        <v>11</v>
      </c>
      <c r="J6336">
        <v>9</v>
      </c>
      <c r="K6336">
        <v>1</v>
      </c>
      <c r="L6336">
        <v>0</v>
      </c>
      <c r="M6336" t="s">
        <v>900</v>
      </c>
      <c r="N6336" t="s">
        <v>171</v>
      </c>
      <c r="O6336" t="s">
        <v>2030</v>
      </c>
      <c r="R6336" t="str">
        <f t="shared" si="356"/>
        <v>Weekday</v>
      </c>
      <c r="S6336" s="27">
        <f t="shared" si="357"/>
        <v>43048</v>
      </c>
      <c r="T6336" t="str">
        <f t="shared" si="358"/>
        <v>D</v>
      </c>
      <c r="V6336" t="str">
        <f t="shared" si="355"/>
        <v>D</v>
      </c>
      <c r="AE6336" s="27"/>
      <c r="AO6336" s="27"/>
      <c r="AX6336" s="27"/>
      <c r="AY6336" s="27"/>
    </row>
    <row r="6337" spans="1:51" x14ac:dyDescent="0.25">
      <c r="A6337" t="s">
        <v>391</v>
      </c>
      <c r="S6337" s="27"/>
      <c r="V6337" t="str">
        <f t="shared" si="355"/>
        <v/>
      </c>
      <c r="AO6337" s="27"/>
      <c r="AX6337" s="27"/>
      <c r="AY6337" s="27"/>
    </row>
    <row r="6338" spans="1:51" x14ac:dyDescent="0.25">
      <c r="A6338" t="s">
        <v>391</v>
      </c>
      <c r="B6338" t="s">
        <v>218</v>
      </c>
      <c r="C6338">
        <v>152945071</v>
      </c>
      <c r="D6338">
        <v>66</v>
      </c>
      <c r="E6338" t="s">
        <v>91</v>
      </c>
      <c r="G6338">
        <v>0</v>
      </c>
      <c r="H6338">
        <v>2015</v>
      </c>
      <c r="I6338">
        <v>10</v>
      </c>
      <c r="J6338">
        <v>21</v>
      </c>
      <c r="K6338">
        <v>7</v>
      </c>
      <c r="L6338">
        <v>9</v>
      </c>
      <c r="M6338" t="s">
        <v>900</v>
      </c>
      <c r="N6338" t="s">
        <v>860</v>
      </c>
      <c r="O6338" t="s">
        <v>2030</v>
      </c>
      <c r="R6338" t="str">
        <f t="shared" si="356"/>
        <v>Weekday</v>
      </c>
      <c r="S6338" s="27">
        <f t="shared" si="357"/>
        <v>42298</v>
      </c>
      <c r="T6338" t="str">
        <f t="shared" si="358"/>
        <v>D</v>
      </c>
      <c r="V6338" t="str">
        <f t="shared" si="355"/>
        <v>D</v>
      </c>
      <c r="AO6338" s="27"/>
      <c r="AX6338" s="27"/>
      <c r="AY6338" s="27"/>
    </row>
    <row r="6339" spans="1:51" x14ac:dyDescent="0.25">
      <c r="A6339" t="s">
        <v>391</v>
      </c>
      <c r="B6339" t="s">
        <v>218</v>
      </c>
      <c r="C6339">
        <v>133265275</v>
      </c>
      <c r="D6339">
        <v>66</v>
      </c>
      <c r="E6339" t="s">
        <v>91</v>
      </c>
      <c r="G6339">
        <v>0</v>
      </c>
      <c r="H6339">
        <v>2013</v>
      </c>
      <c r="I6339">
        <v>11</v>
      </c>
      <c r="J6339">
        <v>22</v>
      </c>
      <c r="K6339">
        <v>14</v>
      </c>
      <c r="L6339">
        <v>2</v>
      </c>
      <c r="M6339" t="s">
        <v>899</v>
      </c>
      <c r="N6339" t="s">
        <v>860</v>
      </c>
      <c r="O6339" t="s">
        <v>2030</v>
      </c>
      <c r="R6339" t="str">
        <f t="shared" si="356"/>
        <v>Weekday</v>
      </c>
      <c r="S6339" s="27">
        <f t="shared" si="357"/>
        <v>41600</v>
      </c>
      <c r="T6339" t="str">
        <f t="shared" si="358"/>
        <v>S</v>
      </c>
      <c r="V6339" t="str">
        <f t="shared" ref="V6339:V6402" si="359">T6339&amp;U6339</f>
        <v>S</v>
      </c>
      <c r="AE6339" s="27"/>
      <c r="AG6339" s="27"/>
      <c r="AX6339" s="27"/>
      <c r="AY6339" s="27"/>
    </row>
    <row r="6340" spans="1:51" x14ac:dyDescent="0.25">
      <c r="A6340" t="s">
        <v>391</v>
      </c>
      <c r="B6340" t="s">
        <v>218</v>
      </c>
      <c r="C6340">
        <v>133195025</v>
      </c>
      <c r="D6340">
        <v>66</v>
      </c>
      <c r="E6340" t="s">
        <v>91</v>
      </c>
      <c r="G6340">
        <v>0</v>
      </c>
      <c r="H6340">
        <v>2013</v>
      </c>
      <c r="I6340">
        <v>11</v>
      </c>
      <c r="J6340">
        <v>15</v>
      </c>
      <c r="K6340">
        <v>1</v>
      </c>
      <c r="L6340">
        <v>22</v>
      </c>
      <c r="M6340" t="s">
        <v>899</v>
      </c>
      <c r="N6340" t="s">
        <v>860</v>
      </c>
      <c r="O6340" t="s">
        <v>2030</v>
      </c>
      <c r="R6340" t="str">
        <f t="shared" si="356"/>
        <v>Weekday</v>
      </c>
      <c r="S6340" s="27">
        <f t="shared" si="357"/>
        <v>41593</v>
      </c>
      <c r="T6340" t="str">
        <f t="shared" si="358"/>
        <v>S</v>
      </c>
      <c r="V6340" t="str">
        <f t="shared" si="359"/>
        <v>S</v>
      </c>
      <c r="AE6340" s="27"/>
      <c r="AG6340" s="27"/>
      <c r="AX6340" s="27"/>
      <c r="AY6340" s="27"/>
    </row>
    <row r="6341" spans="1:51" x14ac:dyDescent="0.25">
      <c r="A6341" t="s">
        <v>391</v>
      </c>
      <c r="S6341" s="27"/>
      <c r="V6341" t="str">
        <f t="shared" si="359"/>
        <v/>
      </c>
      <c r="AO6341" s="27"/>
      <c r="AX6341" s="27"/>
      <c r="AY6341" s="27"/>
    </row>
    <row r="6342" spans="1:51" x14ac:dyDescent="0.25">
      <c r="A6342" t="s">
        <v>391</v>
      </c>
      <c r="B6342" t="s">
        <v>218</v>
      </c>
      <c r="C6342">
        <v>143145109</v>
      </c>
      <c r="D6342">
        <v>66</v>
      </c>
      <c r="E6342" t="s">
        <v>91</v>
      </c>
      <c r="G6342">
        <v>0</v>
      </c>
      <c r="H6342">
        <v>2014</v>
      </c>
      <c r="I6342">
        <v>11</v>
      </c>
      <c r="J6342">
        <v>10</v>
      </c>
      <c r="K6342">
        <v>6</v>
      </c>
      <c r="L6342">
        <v>16</v>
      </c>
      <c r="M6342" t="s">
        <v>900</v>
      </c>
      <c r="N6342" t="s">
        <v>860</v>
      </c>
      <c r="O6342" t="s">
        <v>2030</v>
      </c>
      <c r="R6342" t="str">
        <f t="shared" si="356"/>
        <v>Weekday</v>
      </c>
      <c r="S6342" s="27">
        <f t="shared" si="357"/>
        <v>41953</v>
      </c>
      <c r="T6342" t="str">
        <f t="shared" si="358"/>
        <v>S</v>
      </c>
      <c r="V6342" t="str">
        <f t="shared" si="359"/>
        <v>S</v>
      </c>
      <c r="AE6342" s="27"/>
      <c r="AO6342" s="27"/>
      <c r="AX6342" s="27"/>
      <c r="AY6342" s="27"/>
    </row>
    <row r="6343" spans="1:51" x14ac:dyDescent="0.25">
      <c r="A6343" t="s">
        <v>391</v>
      </c>
      <c r="B6343" t="s">
        <v>218</v>
      </c>
      <c r="C6343">
        <v>162595193</v>
      </c>
      <c r="D6343">
        <v>66</v>
      </c>
      <c r="E6343" t="s">
        <v>91</v>
      </c>
      <c r="G6343">
        <v>0</v>
      </c>
      <c r="H6343">
        <v>2016</v>
      </c>
      <c r="I6343">
        <v>9</v>
      </c>
      <c r="J6343">
        <v>14</v>
      </c>
      <c r="K6343">
        <v>6</v>
      </c>
      <c r="L6343">
        <v>10</v>
      </c>
      <c r="M6343" t="s">
        <v>900</v>
      </c>
      <c r="N6343" t="s">
        <v>860</v>
      </c>
      <c r="O6343" t="s">
        <v>2030</v>
      </c>
      <c r="R6343" t="str">
        <f t="shared" si="356"/>
        <v>Weekday</v>
      </c>
      <c r="S6343" s="27">
        <f t="shared" si="357"/>
        <v>42627</v>
      </c>
      <c r="T6343" t="str">
        <f t="shared" si="358"/>
        <v>D</v>
      </c>
      <c r="V6343" t="str">
        <f t="shared" si="359"/>
        <v>D</v>
      </c>
      <c r="AO6343" s="27"/>
      <c r="AX6343" s="27"/>
      <c r="AY6343" s="27"/>
    </row>
    <row r="6344" spans="1:51" x14ac:dyDescent="0.25">
      <c r="A6344" t="s">
        <v>391</v>
      </c>
      <c r="B6344" t="s">
        <v>218</v>
      </c>
      <c r="C6344">
        <v>161275432</v>
      </c>
      <c r="D6344">
        <v>66</v>
      </c>
      <c r="E6344" t="s">
        <v>91</v>
      </c>
      <c r="G6344">
        <v>0</v>
      </c>
      <c r="H6344">
        <v>2016</v>
      </c>
      <c r="I6344">
        <v>5</v>
      </c>
      <c r="J6344">
        <v>3</v>
      </c>
      <c r="K6344">
        <v>17</v>
      </c>
      <c r="L6344">
        <v>40</v>
      </c>
      <c r="M6344" t="s">
        <v>900</v>
      </c>
      <c r="N6344" t="s">
        <v>860</v>
      </c>
      <c r="O6344" t="s">
        <v>2030</v>
      </c>
      <c r="R6344" t="str">
        <f t="shared" si="356"/>
        <v>Weekday</v>
      </c>
      <c r="S6344" s="27">
        <f t="shared" si="357"/>
        <v>42493</v>
      </c>
      <c r="T6344" t="str">
        <f t="shared" si="358"/>
        <v>D</v>
      </c>
      <c r="V6344" t="str">
        <f t="shared" si="359"/>
        <v>D</v>
      </c>
      <c r="AE6344" s="27"/>
      <c r="AO6344" s="27"/>
      <c r="AX6344" s="27"/>
      <c r="AY6344" s="27"/>
    </row>
    <row r="6345" spans="1:51" x14ac:dyDescent="0.25">
      <c r="A6345" t="s">
        <v>391</v>
      </c>
      <c r="B6345" t="s">
        <v>218</v>
      </c>
      <c r="C6345">
        <v>131215001</v>
      </c>
      <c r="D6345">
        <v>66</v>
      </c>
      <c r="E6345" t="s">
        <v>91</v>
      </c>
      <c r="G6345">
        <v>0</v>
      </c>
      <c r="H6345">
        <v>2013</v>
      </c>
      <c r="I6345">
        <v>4</v>
      </c>
      <c r="J6345">
        <v>29</v>
      </c>
      <c r="K6345">
        <v>22</v>
      </c>
      <c r="L6345">
        <v>40</v>
      </c>
      <c r="M6345" t="s">
        <v>900</v>
      </c>
      <c r="N6345" t="s">
        <v>860</v>
      </c>
      <c r="O6345" t="s">
        <v>2030</v>
      </c>
      <c r="R6345" t="str">
        <f t="shared" si="356"/>
        <v>Weekday</v>
      </c>
      <c r="S6345" s="27">
        <f t="shared" si="357"/>
        <v>41393</v>
      </c>
      <c r="T6345" t="str">
        <f t="shared" si="358"/>
        <v>S</v>
      </c>
      <c r="V6345" t="str">
        <f t="shared" si="359"/>
        <v>S</v>
      </c>
      <c r="AO6345" s="27"/>
      <c r="AX6345" s="27"/>
      <c r="AY6345" s="27"/>
    </row>
    <row r="6346" spans="1:51" x14ac:dyDescent="0.25">
      <c r="A6346" t="s">
        <v>391</v>
      </c>
      <c r="S6346" s="27"/>
      <c r="V6346" t="str">
        <f t="shared" si="359"/>
        <v/>
      </c>
      <c r="AE6346" s="27"/>
      <c r="AO6346" s="27"/>
      <c r="AX6346" s="27"/>
      <c r="AY6346" s="27"/>
    </row>
    <row r="6347" spans="1:51" x14ac:dyDescent="0.25">
      <c r="A6347" t="s">
        <v>391</v>
      </c>
      <c r="B6347" t="s">
        <v>218</v>
      </c>
      <c r="C6347">
        <v>152675340</v>
      </c>
      <c r="D6347">
        <v>66</v>
      </c>
      <c r="E6347" t="s">
        <v>91</v>
      </c>
      <c r="G6347">
        <v>0</v>
      </c>
      <c r="H6347">
        <v>2015</v>
      </c>
      <c r="I6347">
        <v>9</v>
      </c>
      <c r="J6347">
        <v>24</v>
      </c>
      <c r="K6347">
        <v>17</v>
      </c>
      <c r="L6347">
        <v>30</v>
      </c>
      <c r="M6347" t="s">
        <v>900</v>
      </c>
      <c r="N6347" t="s">
        <v>860</v>
      </c>
      <c r="O6347" t="s">
        <v>2030</v>
      </c>
      <c r="R6347" t="str">
        <f t="shared" si="356"/>
        <v>Weekday</v>
      </c>
      <c r="S6347" s="27">
        <f t="shared" si="357"/>
        <v>42271</v>
      </c>
      <c r="T6347" t="str">
        <f t="shared" si="358"/>
        <v>D</v>
      </c>
      <c r="V6347" t="str">
        <f t="shared" si="359"/>
        <v>D</v>
      </c>
      <c r="AE6347" s="27"/>
      <c r="AO6347" s="27"/>
      <c r="AX6347" s="27"/>
      <c r="AY6347" s="27"/>
    </row>
    <row r="6348" spans="1:51" x14ac:dyDescent="0.25">
      <c r="A6348" t="s">
        <v>391</v>
      </c>
      <c r="B6348" t="s">
        <v>218</v>
      </c>
      <c r="C6348">
        <v>152725191</v>
      </c>
      <c r="D6348">
        <v>66</v>
      </c>
      <c r="E6348" t="s">
        <v>91</v>
      </c>
      <c r="G6348">
        <v>0</v>
      </c>
      <c r="H6348">
        <v>2015</v>
      </c>
      <c r="I6348">
        <v>9</v>
      </c>
      <c r="J6348">
        <v>28</v>
      </c>
      <c r="K6348">
        <v>18</v>
      </c>
      <c r="L6348">
        <v>50</v>
      </c>
      <c r="M6348" t="s">
        <v>900</v>
      </c>
      <c r="N6348" t="s">
        <v>860</v>
      </c>
      <c r="O6348" t="s">
        <v>799</v>
      </c>
      <c r="R6348" t="str">
        <f t="shared" si="356"/>
        <v>Weekday</v>
      </c>
      <c r="S6348" s="27">
        <f t="shared" si="357"/>
        <v>42275</v>
      </c>
      <c r="T6348" t="str">
        <f t="shared" si="358"/>
        <v>D</v>
      </c>
      <c r="V6348" t="str">
        <f t="shared" si="359"/>
        <v>D</v>
      </c>
      <c r="AE6348" s="27"/>
      <c r="AO6348" s="27"/>
      <c r="AX6348" s="27"/>
      <c r="AY6348" s="27"/>
    </row>
    <row r="6349" spans="1:51" x14ac:dyDescent="0.25">
      <c r="A6349" t="s">
        <v>391</v>
      </c>
      <c r="B6349" t="s">
        <v>218</v>
      </c>
      <c r="C6349">
        <v>161795165</v>
      </c>
      <c r="D6349">
        <v>66</v>
      </c>
      <c r="E6349" t="s">
        <v>91</v>
      </c>
      <c r="G6349">
        <v>0</v>
      </c>
      <c r="H6349">
        <v>2016</v>
      </c>
      <c r="I6349">
        <v>6</v>
      </c>
      <c r="J6349">
        <v>25</v>
      </c>
      <c r="K6349">
        <v>19</v>
      </c>
      <c r="L6349">
        <v>5</v>
      </c>
      <c r="M6349" t="s">
        <v>900</v>
      </c>
      <c r="N6349" t="s">
        <v>170</v>
      </c>
      <c r="O6349" t="s">
        <v>799</v>
      </c>
      <c r="R6349" t="str">
        <f t="shared" si="356"/>
        <v>Weekend</v>
      </c>
      <c r="S6349" s="27">
        <f t="shared" si="357"/>
        <v>42546</v>
      </c>
      <c r="T6349" t="str">
        <f t="shared" si="358"/>
        <v>D</v>
      </c>
      <c r="V6349" t="str">
        <f t="shared" si="359"/>
        <v>D</v>
      </c>
      <c r="AO6349" s="27"/>
      <c r="AX6349" s="27"/>
      <c r="AY6349" s="27"/>
    </row>
    <row r="6350" spans="1:51" x14ac:dyDescent="0.25">
      <c r="A6350" t="s">
        <v>391</v>
      </c>
      <c r="B6350" t="s">
        <v>218</v>
      </c>
      <c r="C6350">
        <v>152225048</v>
      </c>
      <c r="D6350">
        <v>66</v>
      </c>
      <c r="E6350" t="s">
        <v>91</v>
      </c>
      <c r="G6350">
        <v>0</v>
      </c>
      <c r="H6350">
        <v>2015</v>
      </c>
      <c r="I6350">
        <v>6</v>
      </c>
      <c r="J6350">
        <v>30</v>
      </c>
      <c r="K6350">
        <v>22</v>
      </c>
      <c r="L6350">
        <v>10</v>
      </c>
      <c r="M6350" t="s">
        <v>900</v>
      </c>
      <c r="N6350" t="s">
        <v>860</v>
      </c>
      <c r="O6350" t="s">
        <v>799</v>
      </c>
      <c r="R6350" t="str">
        <f t="shared" si="356"/>
        <v>Weekday</v>
      </c>
      <c r="S6350" s="27">
        <f t="shared" si="357"/>
        <v>42185</v>
      </c>
      <c r="T6350" t="str">
        <f t="shared" si="358"/>
        <v>S</v>
      </c>
      <c r="V6350" t="str">
        <f t="shared" si="359"/>
        <v>S</v>
      </c>
      <c r="AE6350" s="27"/>
      <c r="AO6350" s="27"/>
      <c r="AX6350" s="27"/>
      <c r="AY6350" s="27"/>
    </row>
    <row r="6351" spans="1:51" x14ac:dyDescent="0.25">
      <c r="A6351" t="s">
        <v>391</v>
      </c>
      <c r="S6351" s="27"/>
      <c r="V6351" t="str">
        <f t="shared" si="359"/>
        <v/>
      </c>
      <c r="AO6351" s="27"/>
      <c r="AX6351" s="27"/>
      <c r="AY6351" s="27"/>
    </row>
    <row r="6352" spans="1:51" x14ac:dyDescent="0.25">
      <c r="A6352" t="s">
        <v>391</v>
      </c>
      <c r="B6352" t="s">
        <v>218</v>
      </c>
      <c r="C6352">
        <v>163185128</v>
      </c>
      <c r="D6352">
        <v>66</v>
      </c>
      <c r="E6352" t="s">
        <v>91</v>
      </c>
      <c r="G6352">
        <v>0</v>
      </c>
      <c r="H6352">
        <v>2016</v>
      </c>
      <c r="I6352">
        <v>11</v>
      </c>
      <c r="J6352">
        <v>11</v>
      </c>
      <c r="K6352">
        <v>13</v>
      </c>
      <c r="L6352">
        <v>25</v>
      </c>
      <c r="M6352" t="s">
        <v>899</v>
      </c>
      <c r="N6352" t="s">
        <v>860</v>
      </c>
      <c r="O6352" t="s">
        <v>799</v>
      </c>
      <c r="R6352" t="str">
        <f t="shared" si="356"/>
        <v>Weekday</v>
      </c>
      <c r="S6352" s="27">
        <f t="shared" si="357"/>
        <v>42685</v>
      </c>
      <c r="T6352" t="str">
        <f t="shared" si="358"/>
        <v>D</v>
      </c>
      <c r="V6352" t="str">
        <f t="shared" si="359"/>
        <v>D</v>
      </c>
    </row>
    <row r="6353" spans="1:51" x14ac:dyDescent="0.25">
      <c r="A6353" t="s">
        <v>391</v>
      </c>
      <c r="B6353" t="s">
        <v>218</v>
      </c>
      <c r="C6353">
        <v>172105020</v>
      </c>
      <c r="D6353">
        <v>66</v>
      </c>
      <c r="E6353" t="s">
        <v>91</v>
      </c>
      <c r="G6353">
        <v>0</v>
      </c>
      <c r="H6353">
        <v>2017</v>
      </c>
      <c r="I6353">
        <v>7</v>
      </c>
      <c r="J6353">
        <v>28</v>
      </c>
      <c r="K6353">
        <v>23</v>
      </c>
      <c r="L6353">
        <v>50</v>
      </c>
      <c r="M6353" t="s">
        <v>900</v>
      </c>
      <c r="N6353" t="s">
        <v>171</v>
      </c>
      <c r="O6353" t="s">
        <v>799</v>
      </c>
      <c r="R6353" t="str">
        <f t="shared" si="356"/>
        <v>Weekday</v>
      </c>
      <c r="S6353" s="27">
        <f t="shared" si="357"/>
        <v>42944</v>
      </c>
      <c r="T6353" t="str">
        <f t="shared" si="358"/>
        <v>D</v>
      </c>
      <c r="V6353" t="str">
        <f t="shared" si="359"/>
        <v>D</v>
      </c>
      <c r="AE6353" s="27"/>
      <c r="AO6353" s="27"/>
      <c r="AX6353" s="27"/>
      <c r="AY6353" s="27"/>
    </row>
    <row r="6354" spans="1:51" x14ac:dyDescent="0.25">
      <c r="A6354" t="s">
        <v>391</v>
      </c>
      <c r="B6354" t="s">
        <v>218</v>
      </c>
      <c r="C6354">
        <v>173075079</v>
      </c>
      <c r="D6354">
        <v>66</v>
      </c>
      <c r="E6354" t="s">
        <v>91</v>
      </c>
      <c r="G6354">
        <v>0</v>
      </c>
      <c r="H6354">
        <v>2017</v>
      </c>
      <c r="I6354">
        <v>11</v>
      </c>
      <c r="J6354">
        <v>1</v>
      </c>
      <c r="K6354">
        <v>22</v>
      </c>
      <c r="L6354">
        <v>0</v>
      </c>
      <c r="M6354" t="s">
        <v>900</v>
      </c>
      <c r="N6354" t="s">
        <v>860</v>
      </c>
      <c r="O6354" t="s">
        <v>799</v>
      </c>
      <c r="R6354" t="str">
        <f t="shared" si="356"/>
        <v>Weekday</v>
      </c>
      <c r="S6354" s="27">
        <f t="shared" si="357"/>
        <v>43040</v>
      </c>
      <c r="T6354" t="str">
        <f t="shared" si="358"/>
        <v>D</v>
      </c>
      <c r="V6354" t="str">
        <f t="shared" si="359"/>
        <v>D</v>
      </c>
    </row>
    <row r="6355" spans="1:51" x14ac:dyDescent="0.25">
      <c r="A6355" t="s">
        <v>391</v>
      </c>
      <c r="B6355" t="s">
        <v>218</v>
      </c>
      <c r="C6355">
        <v>171125301</v>
      </c>
      <c r="D6355">
        <v>66</v>
      </c>
      <c r="E6355" t="s">
        <v>91</v>
      </c>
      <c r="G6355">
        <v>0</v>
      </c>
      <c r="H6355">
        <v>2017</v>
      </c>
      <c r="I6355">
        <v>4</v>
      </c>
      <c r="J6355">
        <v>10</v>
      </c>
      <c r="K6355">
        <v>15</v>
      </c>
      <c r="L6355">
        <v>0</v>
      </c>
      <c r="M6355" t="s">
        <v>900</v>
      </c>
      <c r="N6355" t="s">
        <v>860</v>
      </c>
      <c r="O6355" t="s">
        <v>799</v>
      </c>
      <c r="R6355" t="str">
        <f t="shared" si="356"/>
        <v>Weekday</v>
      </c>
      <c r="S6355" s="27">
        <f t="shared" si="357"/>
        <v>42835</v>
      </c>
      <c r="T6355" t="str">
        <f t="shared" si="358"/>
        <v>D</v>
      </c>
      <c r="V6355" t="str">
        <f t="shared" si="359"/>
        <v>D</v>
      </c>
      <c r="AE6355" s="27"/>
      <c r="AO6355" s="27"/>
      <c r="AX6355" s="27"/>
      <c r="AY6355" s="27"/>
    </row>
    <row r="6356" spans="1:51" x14ac:dyDescent="0.25">
      <c r="A6356" t="s">
        <v>391</v>
      </c>
      <c r="B6356" t="s">
        <v>218</v>
      </c>
      <c r="C6356">
        <v>170395014</v>
      </c>
      <c r="D6356">
        <v>66</v>
      </c>
      <c r="E6356" t="s">
        <v>91</v>
      </c>
      <c r="G6356">
        <v>0</v>
      </c>
      <c r="H6356">
        <v>2017</v>
      </c>
      <c r="I6356">
        <v>2</v>
      </c>
      <c r="J6356">
        <v>8</v>
      </c>
      <c r="K6356">
        <v>1</v>
      </c>
      <c r="L6356">
        <v>20</v>
      </c>
      <c r="M6356" t="s">
        <v>899</v>
      </c>
      <c r="N6356" t="s">
        <v>171</v>
      </c>
      <c r="O6356" t="s">
        <v>799</v>
      </c>
      <c r="R6356" t="str">
        <f t="shared" si="356"/>
        <v>Weekday</v>
      </c>
      <c r="S6356" s="27">
        <f t="shared" si="357"/>
        <v>42774</v>
      </c>
      <c r="T6356" t="str">
        <f t="shared" si="358"/>
        <v>D</v>
      </c>
      <c r="V6356" t="str">
        <f t="shared" si="359"/>
        <v>D</v>
      </c>
    </row>
    <row r="6357" spans="1:51" x14ac:dyDescent="0.25">
      <c r="A6357" t="s">
        <v>391</v>
      </c>
      <c r="S6357" s="27"/>
      <c r="V6357" t="str">
        <f t="shared" si="359"/>
        <v/>
      </c>
      <c r="AO6357" s="27"/>
      <c r="AX6357" s="27"/>
      <c r="AY6357" s="27"/>
    </row>
    <row r="6358" spans="1:51" x14ac:dyDescent="0.25">
      <c r="A6358" t="s">
        <v>391</v>
      </c>
      <c r="B6358" t="s">
        <v>218</v>
      </c>
      <c r="C6358">
        <v>130455007</v>
      </c>
      <c r="D6358">
        <v>66</v>
      </c>
      <c r="E6358" t="s">
        <v>91</v>
      </c>
      <c r="G6358">
        <v>0</v>
      </c>
      <c r="H6358">
        <v>2013</v>
      </c>
      <c r="I6358">
        <v>2</v>
      </c>
      <c r="J6358">
        <v>13</v>
      </c>
      <c r="K6358">
        <v>21</v>
      </c>
      <c r="L6358">
        <v>59</v>
      </c>
      <c r="M6358" t="s">
        <v>900</v>
      </c>
      <c r="N6358" t="s">
        <v>860</v>
      </c>
      <c r="O6358" t="s">
        <v>799</v>
      </c>
      <c r="R6358" t="str">
        <f t="shared" si="356"/>
        <v>Weekday</v>
      </c>
      <c r="S6358" s="27">
        <f t="shared" si="357"/>
        <v>41318</v>
      </c>
      <c r="T6358" t="str">
        <f t="shared" si="358"/>
        <v>S</v>
      </c>
      <c r="V6358" t="str">
        <f t="shared" si="359"/>
        <v>S</v>
      </c>
      <c r="AE6358" s="27"/>
      <c r="AO6358" s="27"/>
      <c r="AX6358" s="27"/>
      <c r="AY6358" s="27"/>
    </row>
    <row r="6359" spans="1:51" x14ac:dyDescent="0.25">
      <c r="A6359" t="s">
        <v>391</v>
      </c>
      <c r="B6359" t="s">
        <v>218</v>
      </c>
      <c r="C6359">
        <v>171095289</v>
      </c>
      <c r="D6359">
        <v>66</v>
      </c>
      <c r="E6359" t="s">
        <v>91</v>
      </c>
      <c r="G6359">
        <v>0</v>
      </c>
      <c r="H6359">
        <v>2017</v>
      </c>
      <c r="I6359">
        <v>4</v>
      </c>
      <c r="J6359">
        <v>18</v>
      </c>
      <c r="K6359">
        <v>15</v>
      </c>
      <c r="L6359">
        <v>46</v>
      </c>
      <c r="M6359" t="s">
        <v>899</v>
      </c>
      <c r="N6359" t="s">
        <v>404</v>
      </c>
      <c r="O6359" t="s">
        <v>799</v>
      </c>
      <c r="R6359" t="str">
        <f t="shared" si="356"/>
        <v>Weekday</v>
      </c>
      <c r="S6359" s="27">
        <f t="shared" si="357"/>
        <v>42843</v>
      </c>
      <c r="T6359" t="str">
        <f t="shared" si="358"/>
        <v>D</v>
      </c>
      <c r="V6359" t="str">
        <f t="shared" si="359"/>
        <v>D</v>
      </c>
      <c r="AO6359" s="27"/>
      <c r="AX6359" s="27"/>
      <c r="AY6359" s="27"/>
    </row>
    <row r="6360" spans="1:51" x14ac:dyDescent="0.25">
      <c r="A6360" t="s">
        <v>391</v>
      </c>
      <c r="B6360" t="s">
        <v>218</v>
      </c>
      <c r="C6360">
        <v>130785108</v>
      </c>
      <c r="D6360">
        <v>66</v>
      </c>
      <c r="E6360" t="s">
        <v>91</v>
      </c>
      <c r="G6360">
        <v>0</v>
      </c>
      <c r="H6360">
        <v>2013</v>
      </c>
      <c r="I6360">
        <v>3</v>
      </c>
      <c r="J6360">
        <v>18</v>
      </c>
      <c r="K6360">
        <v>8</v>
      </c>
      <c r="L6360">
        <v>43</v>
      </c>
      <c r="M6360" t="s">
        <v>899</v>
      </c>
      <c r="N6360" t="s">
        <v>860</v>
      </c>
      <c r="O6360" t="s">
        <v>799</v>
      </c>
      <c r="R6360" t="str">
        <f t="shared" si="356"/>
        <v>Weekday</v>
      </c>
      <c r="S6360" s="27">
        <f t="shared" si="357"/>
        <v>41351</v>
      </c>
      <c r="T6360" t="str">
        <f t="shared" si="358"/>
        <v>S</v>
      </c>
      <c r="V6360" t="str">
        <f t="shared" si="359"/>
        <v>S</v>
      </c>
      <c r="AO6360" s="27"/>
      <c r="AX6360" s="27"/>
      <c r="AY6360" s="27"/>
    </row>
    <row r="6361" spans="1:51" x14ac:dyDescent="0.25">
      <c r="A6361" t="s">
        <v>391</v>
      </c>
      <c r="S6361" s="27"/>
      <c r="V6361" t="str">
        <f t="shared" si="359"/>
        <v/>
      </c>
      <c r="AE6361" s="27"/>
      <c r="AO6361" s="27"/>
      <c r="AX6361" s="27"/>
      <c r="AY6361" s="27"/>
    </row>
    <row r="6362" spans="1:51" x14ac:dyDescent="0.25">
      <c r="A6362" t="s">
        <v>391</v>
      </c>
      <c r="S6362" s="27"/>
      <c r="V6362" t="str">
        <f t="shared" si="359"/>
        <v/>
      </c>
      <c r="AE6362" s="27"/>
      <c r="AO6362" s="27"/>
      <c r="AX6362" s="27"/>
      <c r="AY6362" s="27"/>
    </row>
    <row r="6363" spans="1:51" x14ac:dyDescent="0.25">
      <c r="A6363" t="s">
        <v>391</v>
      </c>
      <c r="S6363" s="27"/>
      <c r="V6363" t="str">
        <f t="shared" si="359"/>
        <v/>
      </c>
      <c r="AE6363" s="27"/>
      <c r="AO6363" s="27"/>
      <c r="AX6363" s="27"/>
      <c r="AY6363" s="27"/>
    </row>
    <row r="6364" spans="1:51" x14ac:dyDescent="0.25">
      <c r="A6364" t="s">
        <v>391</v>
      </c>
      <c r="B6364" t="s">
        <v>218</v>
      </c>
      <c r="C6364">
        <v>151705041</v>
      </c>
      <c r="D6364">
        <v>66</v>
      </c>
      <c r="E6364" t="s">
        <v>91</v>
      </c>
      <c r="G6364">
        <v>0</v>
      </c>
      <c r="H6364">
        <v>2015</v>
      </c>
      <c r="I6364">
        <v>6</v>
      </c>
      <c r="J6364">
        <v>19</v>
      </c>
      <c r="K6364">
        <v>4</v>
      </c>
      <c r="L6364">
        <v>10</v>
      </c>
      <c r="M6364" t="s">
        <v>900</v>
      </c>
      <c r="N6364" t="s">
        <v>860</v>
      </c>
      <c r="O6364" t="s">
        <v>799</v>
      </c>
      <c r="R6364" t="str">
        <f t="shared" si="356"/>
        <v>Weekday</v>
      </c>
      <c r="S6364" s="27">
        <f t="shared" si="357"/>
        <v>42174</v>
      </c>
      <c r="T6364" t="str">
        <f t="shared" si="358"/>
        <v>S</v>
      </c>
      <c r="V6364" t="str">
        <f t="shared" si="359"/>
        <v>S</v>
      </c>
      <c r="AE6364" s="27"/>
      <c r="AG6364" s="27"/>
      <c r="AX6364" s="27"/>
      <c r="AY6364" s="27"/>
    </row>
    <row r="6365" spans="1:51" x14ac:dyDescent="0.25">
      <c r="A6365" t="s">
        <v>391</v>
      </c>
      <c r="B6365" t="s">
        <v>218</v>
      </c>
      <c r="C6365">
        <v>153355336</v>
      </c>
      <c r="D6365">
        <v>66</v>
      </c>
      <c r="E6365" t="s">
        <v>91</v>
      </c>
      <c r="G6365">
        <v>0</v>
      </c>
      <c r="H6365">
        <v>2015</v>
      </c>
      <c r="I6365">
        <v>11</v>
      </c>
      <c r="J6365">
        <v>30</v>
      </c>
      <c r="K6365">
        <v>19</v>
      </c>
      <c r="L6365">
        <v>18</v>
      </c>
      <c r="M6365" t="s">
        <v>900</v>
      </c>
      <c r="N6365" t="s">
        <v>860</v>
      </c>
      <c r="O6365" t="s">
        <v>799</v>
      </c>
      <c r="R6365" t="str">
        <f t="shared" si="356"/>
        <v>Weekday</v>
      </c>
      <c r="S6365" s="27">
        <f t="shared" si="357"/>
        <v>42338</v>
      </c>
      <c r="T6365" t="str">
        <f t="shared" si="358"/>
        <v>D</v>
      </c>
      <c r="V6365" t="str">
        <f t="shared" si="359"/>
        <v>D</v>
      </c>
      <c r="AE6365" s="27"/>
      <c r="AG6365" s="27"/>
      <c r="AX6365" s="27"/>
      <c r="AY6365" s="27"/>
    </row>
    <row r="6366" spans="1:51" x14ac:dyDescent="0.25">
      <c r="A6366" t="s">
        <v>391</v>
      </c>
      <c r="B6366" t="s">
        <v>218</v>
      </c>
      <c r="C6366">
        <v>152885025</v>
      </c>
      <c r="D6366">
        <v>66</v>
      </c>
      <c r="E6366" t="s">
        <v>91</v>
      </c>
      <c r="G6366">
        <v>0</v>
      </c>
      <c r="H6366">
        <v>2015</v>
      </c>
      <c r="I6366">
        <v>10</v>
      </c>
      <c r="J6366">
        <v>14</v>
      </c>
      <c r="K6366">
        <v>15</v>
      </c>
      <c r="L6366">
        <v>38</v>
      </c>
      <c r="M6366" t="s">
        <v>900</v>
      </c>
      <c r="N6366" t="s">
        <v>860</v>
      </c>
      <c r="O6366" t="s">
        <v>799</v>
      </c>
      <c r="R6366" t="str">
        <f t="shared" si="356"/>
        <v>Weekday</v>
      </c>
      <c r="S6366" s="27">
        <f t="shared" si="357"/>
        <v>42291</v>
      </c>
      <c r="T6366" t="str">
        <f t="shared" si="358"/>
        <v>D</v>
      </c>
      <c r="V6366" t="str">
        <f t="shared" si="359"/>
        <v>D</v>
      </c>
      <c r="AE6366" s="27"/>
      <c r="AO6366" s="27"/>
      <c r="AX6366" s="27"/>
      <c r="AY6366" s="27"/>
    </row>
    <row r="6367" spans="1:51" x14ac:dyDescent="0.25">
      <c r="A6367" t="s">
        <v>391</v>
      </c>
      <c r="B6367" t="s">
        <v>218</v>
      </c>
      <c r="C6367">
        <v>172175181</v>
      </c>
      <c r="D6367">
        <v>66</v>
      </c>
      <c r="E6367" t="s">
        <v>91</v>
      </c>
      <c r="G6367">
        <v>0</v>
      </c>
      <c r="H6367">
        <v>2017</v>
      </c>
      <c r="I6367">
        <v>8</v>
      </c>
      <c r="J6367">
        <v>4</v>
      </c>
      <c r="K6367">
        <v>19</v>
      </c>
      <c r="L6367">
        <v>10</v>
      </c>
      <c r="M6367" t="s">
        <v>900</v>
      </c>
      <c r="N6367" t="s">
        <v>860</v>
      </c>
      <c r="O6367" t="s">
        <v>799</v>
      </c>
      <c r="R6367" t="str">
        <f t="shared" si="356"/>
        <v>Weekday</v>
      </c>
      <c r="S6367" s="27">
        <f t="shared" si="357"/>
        <v>42951</v>
      </c>
      <c r="T6367" t="str">
        <f t="shared" si="358"/>
        <v>D</v>
      </c>
      <c r="V6367" t="str">
        <f t="shared" si="359"/>
        <v>D</v>
      </c>
      <c r="AE6367" s="27"/>
      <c r="AO6367" s="27"/>
      <c r="AX6367" s="27"/>
      <c r="AY6367" s="27"/>
    </row>
    <row r="6368" spans="1:51" x14ac:dyDescent="0.25">
      <c r="A6368" t="s">
        <v>391</v>
      </c>
      <c r="B6368" t="s">
        <v>218</v>
      </c>
      <c r="C6368">
        <v>172145309</v>
      </c>
      <c r="D6368">
        <v>66</v>
      </c>
      <c r="E6368" t="s">
        <v>91</v>
      </c>
      <c r="G6368">
        <v>0</v>
      </c>
      <c r="H6368">
        <v>2017</v>
      </c>
      <c r="I6368">
        <v>8</v>
      </c>
      <c r="J6368">
        <v>1</v>
      </c>
      <c r="K6368">
        <v>18</v>
      </c>
      <c r="L6368">
        <v>5</v>
      </c>
      <c r="M6368" t="s">
        <v>900</v>
      </c>
      <c r="N6368" t="s">
        <v>860</v>
      </c>
      <c r="O6368" t="s">
        <v>799</v>
      </c>
      <c r="R6368" t="str">
        <f t="shared" si="356"/>
        <v>Weekday</v>
      </c>
      <c r="S6368" s="27">
        <f t="shared" si="357"/>
        <v>42948</v>
      </c>
      <c r="T6368" t="str">
        <f t="shared" si="358"/>
        <v>D</v>
      </c>
      <c r="V6368" t="str">
        <f t="shared" si="359"/>
        <v>D</v>
      </c>
    </row>
    <row r="6369" spans="1:51" x14ac:dyDescent="0.25">
      <c r="A6369" t="s">
        <v>391</v>
      </c>
      <c r="B6369" t="s">
        <v>218</v>
      </c>
      <c r="C6369">
        <v>171835122</v>
      </c>
      <c r="D6369">
        <v>66</v>
      </c>
      <c r="E6369" t="s">
        <v>91</v>
      </c>
      <c r="G6369">
        <v>0</v>
      </c>
      <c r="H6369">
        <v>2017</v>
      </c>
      <c r="I6369">
        <v>6</v>
      </c>
      <c r="J6369">
        <v>30</v>
      </c>
      <c r="K6369">
        <v>19</v>
      </c>
      <c r="L6369">
        <v>10</v>
      </c>
      <c r="M6369" t="s">
        <v>900</v>
      </c>
      <c r="N6369" t="s">
        <v>860</v>
      </c>
      <c r="O6369" t="s">
        <v>799</v>
      </c>
      <c r="R6369" t="str">
        <f t="shared" si="356"/>
        <v>Weekday</v>
      </c>
      <c r="S6369" s="27">
        <f t="shared" si="357"/>
        <v>42916</v>
      </c>
      <c r="T6369" t="str">
        <f t="shared" si="358"/>
        <v>D</v>
      </c>
      <c r="V6369" t="str">
        <f t="shared" si="359"/>
        <v>D</v>
      </c>
      <c r="AE6369" s="27"/>
      <c r="AO6369" s="27"/>
      <c r="AX6369" s="27"/>
      <c r="AY6369" s="27"/>
    </row>
    <row r="6370" spans="1:51" x14ac:dyDescent="0.25">
      <c r="A6370" t="s">
        <v>391</v>
      </c>
      <c r="B6370" t="s">
        <v>218</v>
      </c>
      <c r="C6370">
        <v>163325145</v>
      </c>
      <c r="D6370">
        <v>66</v>
      </c>
      <c r="E6370" t="s">
        <v>91</v>
      </c>
      <c r="G6370">
        <v>0</v>
      </c>
      <c r="H6370">
        <v>2016</v>
      </c>
      <c r="I6370">
        <v>11</v>
      </c>
      <c r="J6370">
        <v>23</v>
      </c>
      <c r="K6370">
        <v>15</v>
      </c>
      <c r="L6370">
        <v>49</v>
      </c>
      <c r="M6370" t="s">
        <v>900</v>
      </c>
      <c r="N6370" t="s">
        <v>860</v>
      </c>
      <c r="O6370" t="s">
        <v>799</v>
      </c>
      <c r="R6370" t="str">
        <f t="shared" si="356"/>
        <v>Weekday</v>
      </c>
      <c r="S6370" s="27">
        <f t="shared" si="357"/>
        <v>42697</v>
      </c>
      <c r="T6370" t="str">
        <f t="shared" si="358"/>
        <v>D</v>
      </c>
      <c r="V6370" t="str">
        <f t="shared" si="359"/>
        <v>D</v>
      </c>
      <c r="AO6370" s="27"/>
      <c r="AX6370" s="27"/>
      <c r="AY6370" s="27"/>
    </row>
    <row r="6371" spans="1:51" x14ac:dyDescent="0.25">
      <c r="A6371" t="s">
        <v>391</v>
      </c>
      <c r="B6371" t="s">
        <v>218</v>
      </c>
      <c r="C6371">
        <v>172975331</v>
      </c>
      <c r="D6371">
        <v>66</v>
      </c>
      <c r="E6371" t="s">
        <v>91</v>
      </c>
      <c r="G6371">
        <v>0</v>
      </c>
      <c r="H6371">
        <v>2017</v>
      </c>
      <c r="I6371">
        <v>10</v>
      </c>
      <c r="J6371">
        <v>23</v>
      </c>
      <c r="K6371">
        <v>18</v>
      </c>
      <c r="L6371">
        <v>1</v>
      </c>
      <c r="M6371" t="s">
        <v>900</v>
      </c>
      <c r="N6371" t="s">
        <v>860</v>
      </c>
      <c r="O6371" t="s">
        <v>799</v>
      </c>
      <c r="R6371" t="str">
        <f t="shared" si="356"/>
        <v>Weekday</v>
      </c>
      <c r="S6371" s="27">
        <f t="shared" si="357"/>
        <v>43031</v>
      </c>
      <c r="T6371" t="str">
        <f t="shared" si="358"/>
        <v>D</v>
      </c>
      <c r="V6371" t="str">
        <f t="shared" si="359"/>
        <v>D</v>
      </c>
      <c r="AE6371" s="27"/>
      <c r="AO6371" s="27"/>
      <c r="AX6371" s="27"/>
      <c r="AY6371" s="27"/>
    </row>
    <row r="6372" spans="1:51" x14ac:dyDescent="0.25">
      <c r="A6372" t="s">
        <v>391</v>
      </c>
      <c r="B6372" t="s">
        <v>218</v>
      </c>
      <c r="C6372">
        <v>160465106</v>
      </c>
      <c r="D6372">
        <v>66</v>
      </c>
      <c r="E6372" t="s">
        <v>91</v>
      </c>
      <c r="G6372">
        <v>0</v>
      </c>
      <c r="H6372">
        <v>2016</v>
      </c>
      <c r="I6372">
        <v>2</v>
      </c>
      <c r="J6372">
        <v>15</v>
      </c>
      <c r="K6372">
        <v>7</v>
      </c>
      <c r="L6372">
        <v>20</v>
      </c>
      <c r="M6372" t="s">
        <v>899</v>
      </c>
      <c r="N6372" t="s">
        <v>860</v>
      </c>
      <c r="O6372" t="s">
        <v>799</v>
      </c>
      <c r="R6372" t="str">
        <f t="shared" si="356"/>
        <v>Weekday</v>
      </c>
      <c r="S6372" s="27">
        <f t="shared" si="357"/>
        <v>42415</v>
      </c>
      <c r="T6372" t="str">
        <f t="shared" si="358"/>
        <v>D</v>
      </c>
      <c r="V6372" t="str">
        <f t="shared" si="359"/>
        <v>D</v>
      </c>
      <c r="AE6372" s="27"/>
      <c r="AO6372" s="27"/>
      <c r="AX6372" s="27"/>
      <c r="AY6372" s="27"/>
    </row>
    <row r="6373" spans="1:51" x14ac:dyDescent="0.25">
      <c r="A6373" t="s">
        <v>391</v>
      </c>
      <c r="B6373" t="s">
        <v>218</v>
      </c>
      <c r="C6373">
        <v>153555164</v>
      </c>
      <c r="D6373">
        <v>66</v>
      </c>
      <c r="E6373" t="s">
        <v>91</v>
      </c>
      <c r="G6373">
        <v>0</v>
      </c>
      <c r="H6373">
        <v>2015</v>
      </c>
      <c r="I6373">
        <v>12</v>
      </c>
      <c r="J6373">
        <v>19</v>
      </c>
      <c r="K6373">
        <v>1</v>
      </c>
      <c r="L6373">
        <v>32</v>
      </c>
      <c r="M6373" t="s">
        <v>900</v>
      </c>
      <c r="N6373" t="s">
        <v>860</v>
      </c>
      <c r="O6373" t="s">
        <v>799</v>
      </c>
      <c r="R6373" t="str">
        <f t="shared" si="356"/>
        <v>Weekend</v>
      </c>
      <c r="S6373" s="27">
        <f t="shared" si="357"/>
        <v>42357</v>
      </c>
      <c r="T6373" t="str">
        <f t="shared" si="358"/>
        <v>D</v>
      </c>
      <c r="V6373" t="str">
        <f t="shared" si="359"/>
        <v>D</v>
      </c>
    </row>
    <row r="6374" spans="1:51" x14ac:dyDescent="0.25">
      <c r="A6374" t="s">
        <v>391</v>
      </c>
      <c r="B6374" t="s">
        <v>218</v>
      </c>
      <c r="C6374">
        <v>140625358</v>
      </c>
      <c r="D6374">
        <v>66</v>
      </c>
      <c r="E6374" t="s">
        <v>91</v>
      </c>
      <c r="G6374">
        <v>0</v>
      </c>
      <c r="H6374">
        <v>2014</v>
      </c>
      <c r="I6374">
        <v>3</v>
      </c>
      <c r="J6374">
        <v>3</v>
      </c>
      <c r="K6374">
        <v>14</v>
      </c>
      <c r="L6374">
        <v>0</v>
      </c>
      <c r="M6374" t="s">
        <v>899</v>
      </c>
      <c r="N6374" t="s">
        <v>860</v>
      </c>
      <c r="O6374" t="s">
        <v>799</v>
      </c>
      <c r="R6374" t="str">
        <f t="shared" si="356"/>
        <v>Weekday</v>
      </c>
      <c r="S6374" s="27">
        <f t="shared" si="357"/>
        <v>41701</v>
      </c>
      <c r="T6374" t="str">
        <f t="shared" si="358"/>
        <v>S</v>
      </c>
      <c r="V6374" t="str">
        <f t="shared" si="359"/>
        <v>S</v>
      </c>
      <c r="AE6374" s="27"/>
      <c r="AO6374" s="27"/>
      <c r="AX6374" s="27"/>
      <c r="AY6374" s="27"/>
    </row>
    <row r="6375" spans="1:51" x14ac:dyDescent="0.25">
      <c r="A6375" t="s">
        <v>391</v>
      </c>
      <c r="B6375" t="s">
        <v>218</v>
      </c>
      <c r="C6375">
        <v>131865209</v>
      </c>
      <c r="D6375">
        <v>66</v>
      </c>
      <c r="E6375" t="s">
        <v>91</v>
      </c>
      <c r="G6375">
        <v>0</v>
      </c>
      <c r="H6375">
        <v>2013</v>
      </c>
      <c r="I6375">
        <v>7</v>
      </c>
      <c r="J6375">
        <v>1</v>
      </c>
      <c r="K6375">
        <v>17</v>
      </c>
      <c r="L6375">
        <v>52</v>
      </c>
      <c r="M6375" t="s">
        <v>900</v>
      </c>
      <c r="N6375" t="s">
        <v>860</v>
      </c>
      <c r="O6375" t="s">
        <v>799</v>
      </c>
      <c r="R6375" t="str">
        <f t="shared" si="356"/>
        <v>Weekday</v>
      </c>
      <c r="S6375" s="27">
        <f t="shared" si="357"/>
        <v>41456</v>
      </c>
      <c r="T6375" t="str">
        <f t="shared" si="358"/>
        <v>S</v>
      </c>
      <c r="V6375" t="str">
        <f t="shared" si="359"/>
        <v>S</v>
      </c>
    </row>
    <row r="6376" spans="1:51" x14ac:dyDescent="0.25">
      <c r="A6376" t="s">
        <v>391</v>
      </c>
      <c r="B6376" t="s">
        <v>218</v>
      </c>
      <c r="C6376">
        <v>140105240</v>
      </c>
      <c r="D6376">
        <v>66</v>
      </c>
      <c r="E6376" t="s">
        <v>91</v>
      </c>
      <c r="G6376">
        <v>0</v>
      </c>
      <c r="H6376">
        <v>2014</v>
      </c>
      <c r="I6376">
        <v>1</v>
      </c>
      <c r="J6376">
        <v>9</v>
      </c>
      <c r="K6376">
        <v>19</v>
      </c>
      <c r="L6376">
        <v>2</v>
      </c>
      <c r="M6376" t="s">
        <v>900</v>
      </c>
      <c r="N6376" t="s">
        <v>860</v>
      </c>
      <c r="O6376" t="s">
        <v>799</v>
      </c>
      <c r="R6376" t="str">
        <f t="shared" si="356"/>
        <v>Weekday</v>
      </c>
      <c r="S6376" s="27">
        <f t="shared" si="357"/>
        <v>41648</v>
      </c>
      <c r="T6376" t="str">
        <f t="shared" si="358"/>
        <v>S</v>
      </c>
      <c r="V6376" t="str">
        <f t="shared" si="359"/>
        <v>S</v>
      </c>
      <c r="AE6376" s="27"/>
      <c r="AO6376" s="27"/>
      <c r="AX6376" s="27"/>
      <c r="AY6376" s="27"/>
    </row>
    <row r="6377" spans="1:51" x14ac:dyDescent="0.25">
      <c r="A6377" t="s">
        <v>391</v>
      </c>
      <c r="B6377" t="s">
        <v>218</v>
      </c>
      <c r="C6377">
        <v>153465186</v>
      </c>
      <c r="D6377">
        <v>66</v>
      </c>
      <c r="E6377" t="s">
        <v>91</v>
      </c>
      <c r="G6377">
        <v>0</v>
      </c>
      <c r="H6377">
        <v>2015</v>
      </c>
      <c r="I6377">
        <v>12</v>
      </c>
      <c r="J6377">
        <v>11</v>
      </c>
      <c r="K6377">
        <v>18</v>
      </c>
      <c r="L6377">
        <v>52</v>
      </c>
      <c r="M6377" t="s">
        <v>900</v>
      </c>
      <c r="N6377" t="s">
        <v>171</v>
      </c>
      <c r="O6377" t="s">
        <v>799</v>
      </c>
      <c r="R6377" t="str">
        <f t="shared" si="356"/>
        <v>Weekday</v>
      </c>
      <c r="S6377" s="27">
        <f t="shared" si="357"/>
        <v>42349</v>
      </c>
      <c r="T6377" t="str">
        <f t="shared" si="358"/>
        <v>D</v>
      </c>
      <c r="V6377" t="str">
        <f t="shared" si="359"/>
        <v>D</v>
      </c>
      <c r="AE6377" s="27"/>
      <c r="AO6377" s="27"/>
      <c r="AX6377" s="27"/>
      <c r="AY6377" s="27"/>
    </row>
    <row r="6378" spans="1:51" x14ac:dyDescent="0.25">
      <c r="A6378" t="s">
        <v>391</v>
      </c>
      <c r="B6378" t="s">
        <v>218</v>
      </c>
      <c r="C6378">
        <v>141595076</v>
      </c>
      <c r="D6378">
        <v>66</v>
      </c>
      <c r="E6378" t="s">
        <v>91</v>
      </c>
      <c r="G6378">
        <v>0</v>
      </c>
      <c r="H6378">
        <v>2014</v>
      </c>
      <c r="I6378">
        <v>6</v>
      </c>
      <c r="J6378">
        <v>6</v>
      </c>
      <c r="K6378">
        <v>10</v>
      </c>
      <c r="L6378">
        <v>40</v>
      </c>
      <c r="M6378" t="s">
        <v>900</v>
      </c>
      <c r="N6378" t="s">
        <v>860</v>
      </c>
      <c r="O6378" t="s">
        <v>1933</v>
      </c>
      <c r="R6378" t="str">
        <f t="shared" si="356"/>
        <v>Weekday</v>
      </c>
      <c r="S6378" s="27">
        <f t="shared" si="357"/>
        <v>41796</v>
      </c>
      <c r="T6378" t="str">
        <f t="shared" si="358"/>
        <v>S</v>
      </c>
      <c r="V6378" t="str">
        <f t="shared" si="359"/>
        <v>S</v>
      </c>
      <c r="AO6378" s="27"/>
      <c r="AX6378" s="27"/>
      <c r="AY6378" s="27"/>
    </row>
    <row r="6379" spans="1:51" x14ac:dyDescent="0.25">
      <c r="A6379" t="s">
        <v>391</v>
      </c>
      <c r="B6379" t="s">
        <v>218</v>
      </c>
      <c r="C6379">
        <v>132725017</v>
      </c>
      <c r="D6379">
        <v>66</v>
      </c>
      <c r="E6379" t="s">
        <v>91</v>
      </c>
      <c r="G6379">
        <v>0</v>
      </c>
      <c r="H6379">
        <v>2013</v>
      </c>
      <c r="I6379">
        <v>9</v>
      </c>
      <c r="J6379">
        <v>26</v>
      </c>
      <c r="K6379">
        <v>22</v>
      </c>
      <c r="L6379">
        <v>6</v>
      </c>
      <c r="M6379" t="s">
        <v>900</v>
      </c>
      <c r="N6379" t="s">
        <v>860</v>
      </c>
      <c r="O6379" t="s">
        <v>1933</v>
      </c>
      <c r="R6379" t="str">
        <f t="shared" si="356"/>
        <v>Weekday</v>
      </c>
      <c r="S6379" s="27">
        <f t="shared" si="357"/>
        <v>41543</v>
      </c>
      <c r="T6379" t="str">
        <f t="shared" si="358"/>
        <v>S</v>
      </c>
      <c r="V6379" t="str">
        <f t="shared" si="359"/>
        <v>S</v>
      </c>
      <c r="AE6379" s="27"/>
      <c r="AO6379" s="27"/>
      <c r="AX6379" s="27"/>
      <c r="AY6379" s="27"/>
    </row>
    <row r="6380" spans="1:51" x14ac:dyDescent="0.25">
      <c r="A6380" t="s">
        <v>391</v>
      </c>
      <c r="B6380" t="s">
        <v>218</v>
      </c>
      <c r="C6380">
        <v>133655198</v>
      </c>
      <c r="D6380">
        <v>66</v>
      </c>
      <c r="E6380" t="s">
        <v>91</v>
      </c>
      <c r="G6380">
        <v>0</v>
      </c>
      <c r="H6380">
        <v>2013</v>
      </c>
      <c r="I6380">
        <v>12</v>
      </c>
      <c r="J6380">
        <v>31</v>
      </c>
      <c r="K6380">
        <v>15</v>
      </c>
      <c r="L6380">
        <v>10</v>
      </c>
      <c r="M6380" t="s">
        <v>900</v>
      </c>
      <c r="N6380" t="s">
        <v>860</v>
      </c>
      <c r="O6380" t="s">
        <v>799</v>
      </c>
      <c r="R6380" t="str">
        <f t="shared" si="356"/>
        <v>Weekday</v>
      </c>
      <c r="S6380" s="27">
        <f t="shared" si="357"/>
        <v>41639</v>
      </c>
      <c r="T6380" t="str">
        <f t="shared" si="358"/>
        <v>S</v>
      </c>
      <c r="V6380" t="str">
        <f t="shared" si="359"/>
        <v>S</v>
      </c>
    </row>
    <row r="6381" spans="1:51" x14ac:dyDescent="0.25">
      <c r="A6381" t="s">
        <v>391</v>
      </c>
      <c r="B6381" t="s">
        <v>218</v>
      </c>
      <c r="C6381">
        <v>162515385</v>
      </c>
      <c r="D6381">
        <v>66</v>
      </c>
      <c r="E6381" t="s">
        <v>91</v>
      </c>
      <c r="G6381">
        <v>0</v>
      </c>
      <c r="H6381">
        <v>2016</v>
      </c>
      <c r="I6381">
        <v>9</v>
      </c>
      <c r="J6381">
        <v>6</v>
      </c>
      <c r="K6381">
        <v>22</v>
      </c>
      <c r="L6381">
        <v>49</v>
      </c>
      <c r="M6381" t="s">
        <v>900</v>
      </c>
      <c r="N6381" t="s">
        <v>170</v>
      </c>
      <c r="O6381" t="s">
        <v>799</v>
      </c>
      <c r="R6381" t="str">
        <f t="shared" si="356"/>
        <v>Weekday</v>
      </c>
      <c r="S6381" s="27">
        <f t="shared" si="357"/>
        <v>42619</v>
      </c>
      <c r="T6381" t="str">
        <f t="shared" si="358"/>
        <v>D</v>
      </c>
      <c r="V6381" t="str">
        <f t="shared" si="359"/>
        <v>D</v>
      </c>
      <c r="AE6381" s="27"/>
      <c r="AO6381" s="27"/>
      <c r="AX6381" s="27"/>
      <c r="AY6381" s="27"/>
    </row>
    <row r="6382" spans="1:51" x14ac:dyDescent="0.25">
      <c r="A6382" t="s">
        <v>391</v>
      </c>
      <c r="B6382" t="s">
        <v>218</v>
      </c>
      <c r="C6382">
        <v>152105158</v>
      </c>
      <c r="D6382">
        <v>66</v>
      </c>
      <c r="E6382" t="s">
        <v>91</v>
      </c>
      <c r="G6382">
        <v>0</v>
      </c>
      <c r="H6382">
        <v>2015</v>
      </c>
      <c r="I6382">
        <v>7</v>
      </c>
      <c r="J6382">
        <v>29</v>
      </c>
      <c r="K6382">
        <v>11</v>
      </c>
      <c r="L6382">
        <v>14</v>
      </c>
      <c r="M6382" t="s">
        <v>900</v>
      </c>
      <c r="N6382" t="s">
        <v>860</v>
      </c>
      <c r="O6382" t="s">
        <v>799</v>
      </c>
      <c r="R6382" t="str">
        <f t="shared" si="356"/>
        <v>Weekday</v>
      </c>
      <c r="S6382" s="27">
        <f t="shared" si="357"/>
        <v>42214</v>
      </c>
      <c r="T6382" t="str">
        <f t="shared" si="358"/>
        <v>S</v>
      </c>
      <c r="V6382" t="str">
        <f t="shared" si="359"/>
        <v>S</v>
      </c>
      <c r="AO6382" s="27"/>
      <c r="AX6382" s="27"/>
      <c r="AY6382" s="27"/>
    </row>
    <row r="6383" spans="1:51" x14ac:dyDescent="0.25">
      <c r="A6383" t="s">
        <v>391</v>
      </c>
      <c r="B6383" t="s">
        <v>218</v>
      </c>
      <c r="C6383">
        <v>153365334</v>
      </c>
      <c r="D6383">
        <v>66</v>
      </c>
      <c r="E6383" t="s">
        <v>91</v>
      </c>
      <c r="G6383">
        <v>0</v>
      </c>
      <c r="H6383">
        <v>2015</v>
      </c>
      <c r="I6383">
        <v>12</v>
      </c>
      <c r="J6383">
        <v>1</v>
      </c>
      <c r="K6383">
        <v>16</v>
      </c>
      <c r="L6383">
        <v>16</v>
      </c>
      <c r="M6383" t="s">
        <v>900</v>
      </c>
      <c r="N6383" t="s">
        <v>860</v>
      </c>
      <c r="O6383" t="s">
        <v>799</v>
      </c>
      <c r="R6383" t="str">
        <f t="shared" si="356"/>
        <v>Weekday</v>
      </c>
      <c r="S6383" s="27">
        <f t="shared" si="357"/>
        <v>42339</v>
      </c>
      <c r="T6383" t="str">
        <f t="shared" si="358"/>
        <v>D</v>
      </c>
      <c r="V6383" t="str">
        <f t="shared" si="359"/>
        <v>D</v>
      </c>
      <c r="AE6383" s="27"/>
      <c r="AO6383" s="27"/>
      <c r="AX6383" s="27"/>
      <c r="AY6383" s="27"/>
    </row>
    <row r="6384" spans="1:51" x14ac:dyDescent="0.25">
      <c r="A6384" t="s">
        <v>391</v>
      </c>
      <c r="S6384" s="27"/>
      <c r="V6384" t="str">
        <f t="shared" si="359"/>
        <v/>
      </c>
      <c r="AE6384" s="27"/>
      <c r="AO6384" s="27"/>
      <c r="AX6384" s="27"/>
      <c r="AY6384" s="27"/>
    </row>
    <row r="6385" spans="1:51" x14ac:dyDescent="0.25">
      <c r="A6385" t="s">
        <v>391</v>
      </c>
      <c r="S6385" s="27"/>
      <c r="V6385" t="str">
        <f t="shared" si="359"/>
        <v/>
      </c>
      <c r="AO6385" s="27"/>
      <c r="AX6385" s="27"/>
      <c r="AY6385" s="27"/>
    </row>
    <row r="6386" spans="1:51" x14ac:dyDescent="0.25">
      <c r="A6386" t="s">
        <v>391</v>
      </c>
      <c r="B6386" t="s">
        <v>218</v>
      </c>
      <c r="C6386">
        <v>150795241</v>
      </c>
      <c r="D6386">
        <v>66</v>
      </c>
      <c r="E6386" t="s">
        <v>91</v>
      </c>
      <c r="G6386">
        <v>47.76</v>
      </c>
      <c r="H6386">
        <v>2015</v>
      </c>
      <c r="I6386">
        <v>3</v>
      </c>
      <c r="J6386">
        <v>20</v>
      </c>
      <c r="K6386">
        <v>15</v>
      </c>
      <c r="L6386">
        <v>19</v>
      </c>
      <c r="M6386" t="s">
        <v>900</v>
      </c>
      <c r="N6386" t="s">
        <v>860</v>
      </c>
      <c r="O6386" t="s">
        <v>799</v>
      </c>
      <c r="R6386" t="str">
        <f t="shared" ref="R6386:R6448" si="360">IF(WEEKDAY(DATE(H6386,I6386,J6386),2) &lt; 6, "Weekday", "Weekend")</f>
        <v>Weekday</v>
      </c>
      <c r="S6386" s="27">
        <f t="shared" ref="S6386:S6448" si="361">DATE(H6386,I6386,J6386)</f>
        <v>42083</v>
      </c>
      <c r="T6386" t="str">
        <f t="shared" ref="T6386:T6449" si="362">IF(OR(H6386=2013,H6386=2014,AND(H6386=2015,I6386&lt;9),AND(H6386=2015,I6386=9,J6386&lt;5)),"S","D")</f>
        <v>S</v>
      </c>
      <c r="V6386" t="str">
        <f t="shared" si="359"/>
        <v>S</v>
      </c>
      <c r="AO6386" s="27"/>
      <c r="AX6386" s="27"/>
      <c r="AY6386" s="27"/>
    </row>
    <row r="6387" spans="1:51" x14ac:dyDescent="0.25">
      <c r="A6387" t="s">
        <v>391</v>
      </c>
      <c r="S6387" s="27"/>
      <c r="V6387" t="str">
        <f t="shared" si="359"/>
        <v/>
      </c>
      <c r="AO6387" s="27"/>
      <c r="AX6387" s="27"/>
      <c r="AY6387" s="27"/>
    </row>
    <row r="6388" spans="1:51" x14ac:dyDescent="0.25">
      <c r="A6388" t="s">
        <v>391</v>
      </c>
      <c r="S6388" s="27"/>
      <c r="V6388" t="str">
        <f t="shared" si="359"/>
        <v/>
      </c>
      <c r="AE6388" s="27"/>
      <c r="AO6388" s="27"/>
      <c r="AX6388" s="27"/>
      <c r="AY6388" s="27"/>
    </row>
    <row r="6389" spans="1:51" x14ac:dyDescent="0.25">
      <c r="A6389" t="s">
        <v>391</v>
      </c>
      <c r="S6389" s="27"/>
      <c r="V6389" t="str">
        <f t="shared" si="359"/>
        <v/>
      </c>
      <c r="AE6389" s="27"/>
      <c r="AO6389" s="27"/>
      <c r="AX6389" s="27"/>
      <c r="AY6389" s="27"/>
    </row>
    <row r="6390" spans="1:51" x14ac:dyDescent="0.25">
      <c r="A6390" t="s">
        <v>391</v>
      </c>
      <c r="B6390" t="s">
        <v>218</v>
      </c>
      <c r="C6390">
        <v>170155118</v>
      </c>
      <c r="D6390">
        <v>66</v>
      </c>
      <c r="E6390" t="s">
        <v>91</v>
      </c>
      <c r="G6390">
        <v>47.841999999999999</v>
      </c>
      <c r="H6390">
        <v>2017</v>
      </c>
      <c r="I6390">
        <v>1</v>
      </c>
      <c r="J6390">
        <v>13</v>
      </c>
      <c r="K6390">
        <v>19</v>
      </c>
      <c r="L6390">
        <v>30</v>
      </c>
      <c r="M6390" t="s">
        <v>900</v>
      </c>
      <c r="N6390" t="s">
        <v>170</v>
      </c>
      <c r="O6390" t="s">
        <v>799</v>
      </c>
      <c r="Q6390" t="s">
        <v>559</v>
      </c>
      <c r="R6390" t="str">
        <f t="shared" si="360"/>
        <v>Weekday</v>
      </c>
      <c r="S6390" s="27">
        <f t="shared" si="361"/>
        <v>42748</v>
      </c>
      <c r="T6390" t="str">
        <f t="shared" si="362"/>
        <v>D</v>
      </c>
      <c r="V6390" t="str">
        <f t="shared" si="359"/>
        <v>D</v>
      </c>
      <c r="AE6390" s="27"/>
      <c r="AO6390" s="27"/>
      <c r="AX6390" s="27"/>
      <c r="AY6390" s="27"/>
    </row>
    <row r="6391" spans="1:51" x14ac:dyDescent="0.25">
      <c r="A6391" t="s">
        <v>391</v>
      </c>
      <c r="B6391" t="s">
        <v>218</v>
      </c>
      <c r="C6391">
        <v>171395349</v>
      </c>
      <c r="D6391">
        <v>66</v>
      </c>
      <c r="E6391" t="s">
        <v>91</v>
      </c>
      <c r="G6391">
        <v>0</v>
      </c>
      <c r="H6391">
        <v>2017</v>
      </c>
      <c r="I6391">
        <v>5</v>
      </c>
      <c r="J6391">
        <v>16</v>
      </c>
      <c r="K6391">
        <v>19</v>
      </c>
      <c r="L6391">
        <v>10</v>
      </c>
      <c r="M6391" t="s">
        <v>900</v>
      </c>
      <c r="N6391" t="s">
        <v>860</v>
      </c>
      <c r="O6391" t="s">
        <v>799</v>
      </c>
      <c r="R6391" t="str">
        <f t="shared" si="360"/>
        <v>Weekday</v>
      </c>
      <c r="S6391" s="27">
        <f t="shared" si="361"/>
        <v>42871</v>
      </c>
      <c r="T6391" t="str">
        <f t="shared" si="362"/>
        <v>D</v>
      </c>
      <c r="V6391" t="str">
        <f t="shared" si="359"/>
        <v>D</v>
      </c>
      <c r="AE6391" s="27"/>
      <c r="AO6391" s="27"/>
      <c r="AX6391" s="27"/>
      <c r="AY6391" s="27"/>
    </row>
    <row r="6392" spans="1:51" x14ac:dyDescent="0.25">
      <c r="A6392" t="s">
        <v>391</v>
      </c>
      <c r="B6392" t="s">
        <v>218</v>
      </c>
      <c r="C6392">
        <v>170275412</v>
      </c>
      <c r="D6392">
        <v>66</v>
      </c>
      <c r="E6392" t="s">
        <v>91</v>
      </c>
      <c r="G6392">
        <v>0</v>
      </c>
      <c r="H6392">
        <v>2017</v>
      </c>
      <c r="I6392">
        <v>1</v>
      </c>
      <c r="J6392">
        <v>25</v>
      </c>
      <c r="K6392">
        <v>19</v>
      </c>
      <c r="L6392">
        <v>24</v>
      </c>
      <c r="M6392" t="s">
        <v>900</v>
      </c>
      <c r="N6392" t="s">
        <v>171</v>
      </c>
      <c r="O6392" t="s">
        <v>799</v>
      </c>
      <c r="R6392" t="str">
        <f t="shared" si="360"/>
        <v>Weekday</v>
      </c>
      <c r="S6392" s="27">
        <f t="shared" si="361"/>
        <v>42760</v>
      </c>
      <c r="T6392" t="str">
        <f t="shared" si="362"/>
        <v>D</v>
      </c>
      <c r="V6392" t="str">
        <f t="shared" si="359"/>
        <v>D</v>
      </c>
      <c r="AE6392" s="27"/>
      <c r="AO6392" s="27"/>
      <c r="AX6392" s="27"/>
      <c r="AY6392" s="27"/>
    </row>
    <row r="6393" spans="1:51" x14ac:dyDescent="0.25">
      <c r="A6393" t="s">
        <v>391</v>
      </c>
      <c r="B6393" t="s">
        <v>218</v>
      </c>
      <c r="C6393">
        <v>173075479</v>
      </c>
      <c r="D6393">
        <v>66</v>
      </c>
      <c r="E6393" t="s">
        <v>91</v>
      </c>
      <c r="G6393">
        <v>47.978999999999999</v>
      </c>
      <c r="H6393">
        <v>2017</v>
      </c>
      <c r="I6393">
        <v>11</v>
      </c>
      <c r="J6393">
        <v>1</v>
      </c>
      <c r="K6393">
        <v>20</v>
      </c>
      <c r="L6393">
        <v>50</v>
      </c>
      <c r="M6393" t="s">
        <v>900</v>
      </c>
      <c r="N6393" t="s">
        <v>170</v>
      </c>
      <c r="O6393" t="s">
        <v>799</v>
      </c>
      <c r="Q6393" t="s">
        <v>556</v>
      </c>
      <c r="R6393" t="str">
        <f t="shared" si="360"/>
        <v>Weekday</v>
      </c>
      <c r="S6393" s="27">
        <f t="shared" si="361"/>
        <v>43040</v>
      </c>
      <c r="T6393" t="str">
        <f t="shared" si="362"/>
        <v>D</v>
      </c>
      <c r="V6393" t="str">
        <f t="shared" si="359"/>
        <v>D</v>
      </c>
      <c r="AE6393" s="27"/>
      <c r="AO6393" s="27"/>
      <c r="AX6393" s="27"/>
      <c r="AY6393" s="27"/>
    </row>
    <row r="6394" spans="1:51" x14ac:dyDescent="0.25">
      <c r="A6394" t="s">
        <v>391</v>
      </c>
      <c r="B6394" t="s">
        <v>218</v>
      </c>
      <c r="C6394">
        <v>172715360</v>
      </c>
      <c r="D6394">
        <v>66</v>
      </c>
      <c r="E6394" t="s">
        <v>91</v>
      </c>
      <c r="G6394">
        <v>0</v>
      </c>
      <c r="H6394">
        <v>2017</v>
      </c>
      <c r="I6394">
        <v>9</v>
      </c>
      <c r="J6394">
        <v>25</v>
      </c>
      <c r="K6394">
        <v>20</v>
      </c>
      <c r="L6394">
        <v>19</v>
      </c>
      <c r="M6394" t="s">
        <v>900</v>
      </c>
      <c r="N6394" t="s">
        <v>860</v>
      </c>
      <c r="O6394" t="s">
        <v>799</v>
      </c>
      <c r="R6394" t="str">
        <f t="shared" si="360"/>
        <v>Weekday</v>
      </c>
      <c r="S6394" s="27">
        <f t="shared" si="361"/>
        <v>43003</v>
      </c>
      <c r="T6394" t="str">
        <f t="shared" si="362"/>
        <v>D</v>
      </c>
      <c r="V6394" t="str">
        <f t="shared" si="359"/>
        <v>D</v>
      </c>
      <c r="AE6394" s="27"/>
      <c r="AO6394" s="27"/>
      <c r="AX6394" s="27"/>
      <c r="AY6394" s="27"/>
    </row>
    <row r="6395" spans="1:51" x14ac:dyDescent="0.25">
      <c r="A6395" t="s">
        <v>391</v>
      </c>
      <c r="S6395" s="27"/>
      <c r="V6395" t="str">
        <f t="shared" si="359"/>
        <v/>
      </c>
      <c r="AE6395" s="27"/>
      <c r="AO6395" s="27"/>
      <c r="AX6395" s="27"/>
      <c r="AY6395" s="27"/>
    </row>
    <row r="6396" spans="1:51" x14ac:dyDescent="0.25">
      <c r="A6396" t="s">
        <v>391</v>
      </c>
      <c r="B6396" t="s">
        <v>218</v>
      </c>
      <c r="C6396">
        <v>171355545</v>
      </c>
      <c r="D6396">
        <v>66</v>
      </c>
      <c r="E6396" t="s">
        <v>91</v>
      </c>
      <c r="G6396">
        <v>47.945999999999998</v>
      </c>
      <c r="H6396">
        <v>2017</v>
      </c>
      <c r="I6396">
        <v>5</v>
      </c>
      <c r="J6396">
        <v>15</v>
      </c>
      <c r="K6396">
        <v>14</v>
      </c>
      <c r="L6396">
        <v>34</v>
      </c>
      <c r="M6396" t="s">
        <v>899</v>
      </c>
      <c r="N6396" t="s">
        <v>860</v>
      </c>
      <c r="O6396" t="s">
        <v>799</v>
      </c>
      <c r="Q6396" t="s">
        <v>557</v>
      </c>
      <c r="R6396" t="str">
        <f t="shared" si="360"/>
        <v>Weekday</v>
      </c>
      <c r="S6396" s="27">
        <f t="shared" si="361"/>
        <v>42870</v>
      </c>
      <c r="T6396" t="str">
        <f t="shared" si="362"/>
        <v>D</v>
      </c>
      <c r="V6396" t="str">
        <f t="shared" si="359"/>
        <v>D</v>
      </c>
      <c r="AO6396" s="27"/>
      <c r="AX6396" s="27"/>
      <c r="AY6396" s="27"/>
    </row>
    <row r="6397" spans="1:51" x14ac:dyDescent="0.25">
      <c r="A6397" t="s">
        <v>391</v>
      </c>
      <c r="B6397" t="s">
        <v>218</v>
      </c>
      <c r="C6397">
        <v>163585238</v>
      </c>
      <c r="D6397">
        <v>66</v>
      </c>
      <c r="E6397" t="s">
        <v>91</v>
      </c>
      <c r="G6397">
        <v>48.014000000000003</v>
      </c>
      <c r="H6397">
        <v>2016</v>
      </c>
      <c r="I6397">
        <v>12</v>
      </c>
      <c r="J6397">
        <v>19</v>
      </c>
      <c r="K6397">
        <v>19</v>
      </c>
      <c r="L6397">
        <v>9</v>
      </c>
      <c r="M6397" t="s">
        <v>900</v>
      </c>
      <c r="N6397" t="s">
        <v>171</v>
      </c>
      <c r="O6397" t="s">
        <v>799</v>
      </c>
      <c r="Q6397" t="s">
        <v>556</v>
      </c>
      <c r="R6397" t="str">
        <f t="shared" si="360"/>
        <v>Weekday</v>
      </c>
      <c r="S6397" s="27">
        <f t="shared" si="361"/>
        <v>42723</v>
      </c>
      <c r="T6397" t="str">
        <f t="shared" si="362"/>
        <v>D</v>
      </c>
      <c r="V6397" t="str">
        <f t="shared" si="359"/>
        <v>D</v>
      </c>
      <c r="AE6397" s="27"/>
      <c r="AO6397" s="27"/>
      <c r="AX6397" s="27"/>
      <c r="AY6397" s="27"/>
    </row>
    <row r="6398" spans="1:51" x14ac:dyDescent="0.25">
      <c r="A6398" t="s">
        <v>391</v>
      </c>
      <c r="B6398" t="s">
        <v>218</v>
      </c>
      <c r="C6398">
        <v>172975376</v>
      </c>
      <c r="D6398">
        <v>66</v>
      </c>
      <c r="E6398" t="s">
        <v>91</v>
      </c>
      <c r="G6398">
        <v>47.893999999999998</v>
      </c>
      <c r="H6398">
        <v>2017</v>
      </c>
      <c r="I6398">
        <v>10</v>
      </c>
      <c r="J6398">
        <v>12</v>
      </c>
      <c r="K6398">
        <v>15</v>
      </c>
      <c r="L6398">
        <v>45</v>
      </c>
      <c r="M6398" t="s">
        <v>900</v>
      </c>
      <c r="N6398" t="s">
        <v>860</v>
      </c>
      <c r="O6398" t="s">
        <v>799</v>
      </c>
      <c r="Q6398" t="s">
        <v>559</v>
      </c>
      <c r="R6398" t="str">
        <f t="shared" si="360"/>
        <v>Weekday</v>
      </c>
      <c r="S6398" s="27">
        <f t="shared" si="361"/>
        <v>43020</v>
      </c>
      <c r="T6398" t="str">
        <f t="shared" si="362"/>
        <v>D</v>
      </c>
      <c r="V6398" t="str">
        <f t="shared" si="359"/>
        <v>D</v>
      </c>
      <c r="AO6398" s="27"/>
      <c r="AX6398" s="27"/>
      <c r="AY6398" s="27"/>
    </row>
    <row r="6399" spans="1:51" x14ac:dyDescent="0.25">
      <c r="A6399" t="s">
        <v>391</v>
      </c>
      <c r="B6399" t="s">
        <v>218</v>
      </c>
      <c r="C6399">
        <v>172415143</v>
      </c>
      <c r="D6399">
        <v>66</v>
      </c>
      <c r="E6399" t="s">
        <v>91</v>
      </c>
      <c r="G6399">
        <v>47.771999999999998</v>
      </c>
      <c r="H6399">
        <v>2017</v>
      </c>
      <c r="I6399">
        <v>8</v>
      </c>
      <c r="J6399">
        <v>28</v>
      </c>
      <c r="K6399">
        <v>19</v>
      </c>
      <c r="L6399">
        <v>0</v>
      </c>
      <c r="M6399" t="s">
        <v>900</v>
      </c>
      <c r="N6399" t="s">
        <v>170</v>
      </c>
      <c r="O6399" t="s">
        <v>799</v>
      </c>
      <c r="R6399" t="str">
        <f t="shared" si="360"/>
        <v>Weekday</v>
      </c>
      <c r="S6399" s="27">
        <f t="shared" si="361"/>
        <v>42975</v>
      </c>
      <c r="T6399" t="str">
        <f t="shared" si="362"/>
        <v>D</v>
      </c>
      <c r="V6399" t="str">
        <f t="shared" si="359"/>
        <v>D</v>
      </c>
      <c r="AX6399" s="27"/>
      <c r="AY6399" s="27"/>
    </row>
    <row r="6400" spans="1:51" x14ac:dyDescent="0.25">
      <c r="A6400" t="s">
        <v>391</v>
      </c>
      <c r="B6400" t="s">
        <v>218</v>
      </c>
      <c r="C6400">
        <v>172345367</v>
      </c>
      <c r="D6400">
        <v>66</v>
      </c>
      <c r="E6400" t="s">
        <v>91</v>
      </c>
      <c r="G6400">
        <v>47.884</v>
      </c>
      <c r="H6400">
        <v>2017</v>
      </c>
      <c r="I6400">
        <v>8</v>
      </c>
      <c r="J6400">
        <v>21</v>
      </c>
      <c r="K6400">
        <v>18</v>
      </c>
      <c r="L6400">
        <v>34</v>
      </c>
      <c r="M6400" t="s">
        <v>900</v>
      </c>
      <c r="N6400" t="s">
        <v>860</v>
      </c>
      <c r="O6400" t="s">
        <v>799</v>
      </c>
      <c r="Q6400" t="s">
        <v>559</v>
      </c>
      <c r="R6400" t="str">
        <f t="shared" si="360"/>
        <v>Weekday</v>
      </c>
      <c r="S6400" s="27">
        <f t="shared" si="361"/>
        <v>42968</v>
      </c>
      <c r="T6400" t="str">
        <f t="shared" si="362"/>
        <v>D</v>
      </c>
      <c r="V6400" t="str">
        <f t="shared" si="359"/>
        <v>D</v>
      </c>
      <c r="AX6400" s="27"/>
      <c r="AY6400" s="27"/>
    </row>
    <row r="6401" spans="1:51" x14ac:dyDescent="0.25">
      <c r="A6401" t="s">
        <v>391</v>
      </c>
      <c r="B6401" t="s">
        <v>218</v>
      </c>
      <c r="C6401">
        <v>163555415</v>
      </c>
      <c r="D6401">
        <v>66</v>
      </c>
      <c r="E6401" t="s">
        <v>91</v>
      </c>
      <c r="G6401">
        <v>47.762999999999998</v>
      </c>
      <c r="H6401">
        <v>2016</v>
      </c>
      <c r="I6401">
        <v>12</v>
      </c>
      <c r="J6401">
        <v>17</v>
      </c>
      <c r="K6401">
        <v>8</v>
      </c>
      <c r="L6401">
        <v>8</v>
      </c>
      <c r="M6401" t="s">
        <v>899</v>
      </c>
      <c r="N6401" t="s">
        <v>860</v>
      </c>
      <c r="O6401" t="s">
        <v>799</v>
      </c>
      <c r="R6401" t="str">
        <f t="shared" si="360"/>
        <v>Weekend</v>
      </c>
      <c r="S6401" s="27">
        <f t="shared" si="361"/>
        <v>42721</v>
      </c>
      <c r="T6401" t="str">
        <f t="shared" si="362"/>
        <v>D</v>
      </c>
      <c r="V6401" t="str">
        <f t="shared" si="359"/>
        <v>D</v>
      </c>
      <c r="AE6401" s="27"/>
      <c r="AG6401" s="27"/>
      <c r="AX6401" s="27"/>
      <c r="AY6401" s="27"/>
    </row>
    <row r="6402" spans="1:51" x14ac:dyDescent="0.25">
      <c r="A6402" t="s">
        <v>391</v>
      </c>
      <c r="B6402" t="s">
        <v>218</v>
      </c>
      <c r="C6402">
        <v>160575167</v>
      </c>
      <c r="D6402">
        <v>66</v>
      </c>
      <c r="E6402" t="s">
        <v>91</v>
      </c>
      <c r="G6402">
        <v>47.84</v>
      </c>
      <c r="H6402">
        <v>2016</v>
      </c>
      <c r="I6402">
        <v>2</v>
      </c>
      <c r="J6402">
        <v>23</v>
      </c>
      <c r="K6402">
        <v>18</v>
      </c>
      <c r="L6402">
        <v>45</v>
      </c>
      <c r="M6402" t="s">
        <v>900</v>
      </c>
      <c r="N6402" t="s">
        <v>860</v>
      </c>
      <c r="O6402" t="s">
        <v>799</v>
      </c>
      <c r="Q6402" t="s">
        <v>559</v>
      </c>
      <c r="R6402" t="str">
        <f t="shared" si="360"/>
        <v>Weekday</v>
      </c>
      <c r="S6402" s="27">
        <f t="shared" si="361"/>
        <v>42423</v>
      </c>
      <c r="T6402" t="str">
        <f t="shared" si="362"/>
        <v>D</v>
      </c>
      <c r="V6402" t="str">
        <f t="shared" si="359"/>
        <v>D</v>
      </c>
    </row>
    <row r="6403" spans="1:51" x14ac:dyDescent="0.25">
      <c r="A6403" t="s">
        <v>391</v>
      </c>
      <c r="B6403" t="s">
        <v>218</v>
      </c>
      <c r="C6403">
        <v>150695424</v>
      </c>
      <c r="D6403">
        <v>66</v>
      </c>
      <c r="E6403" t="s">
        <v>91</v>
      </c>
      <c r="G6403">
        <v>47.822000000000003</v>
      </c>
      <c r="H6403">
        <v>2015</v>
      </c>
      <c r="I6403">
        <v>3</v>
      </c>
      <c r="J6403">
        <v>10</v>
      </c>
      <c r="K6403">
        <v>14</v>
      </c>
      <c r="L6403">
        <v>40</v>
      </c>
      <c r="M6403" t="s">
        <v>900</v>
      </c>
      <c r="N6403" t="s">
        <v>860</v>
      </c>
      <c r="O6403" t="s">
        <v>799</v>
      </c>
      <c r="Q6403" t="s">
        <v>559</v>
      </c>
      <c r="R6403" t="str">
        <f t="shared" si="360"/>
        <v>Weekday</v>
      </c>
      <c r="S6403" s="27">
        <f t="shared" si="361"/>
        <v>42073</v>
      </c>
      <c r="T6403" t="str">
        <f t="shared" si="362"/>
        <v>S</v>
      </c>
      <c r="V6403" t="str">
        <f t="shared" ref="V6403:V6466" si="363">T6403&amp;U6403</f>
        <v>S</v>
      </c>
      <c r="AX6403" s="27"/>
      <c r="AY6403" s="27"/>
    </row>
    <row r="6404" spans="1:51" x14ac:dyDescent="0.25">
      <c r="A6404" t="s">
        <v>391</v>
      </c>
      <c r="B6404" t="s">
        <v>218</v>
      </c>
      <c r="C6404">
        <v>160015053</v>
      </c>
      <c r="D6404">
        <v>66</v>
      </c>
      <c r="E6404" t="s">
        <v>91</v>
      </c>
      <c r="G6404">
        <v>47.866999999999997</v>
      </c>
      <c r="H6404">
        <v>2015</v>
      </c>
      <c r="I6404">
        <v>12</v>
      </c>
      <c r="J6404">
        <v>31</v>
      </c>
      <c r="K6404">
        <v>13</v>
      </c>
      <c r="L6404">
        <v>2</v>
      </c>
      <c r="M6404" t="s">
        <v>900</v>
      </c>
      <c r="N6404" t="s">
        <v>860</v>
      </c>
      <c r="O6404" t="s">
        <v>799</v>
      </c>
      <c r="Q6404" t="s">
        <v>559</v>
      </c>
      <c r="R6404" t="str">
        <f t="shared" si="360"/>
        <v>Weekday</v>
      </c>
      <c r="S6404" s="27">
        <f t="shared" si="361"/>
        <v>42369</v>
      </c>
      <c r="T6404" t="str">
        <f t="shared" si="362"/>
        <v>D</v>
      </c>
      <c r="V6404" t="str">
        <f t="shared" si="363"/>
        <v>D</v>
      </c>
      <c r="AX6404" s="27"/>
      <c r="AY6404" s="27"/>
    </row>
    <row r="6405" spans="1:51" x14ac:dyDescent="0.25">
      <c r="A6405" t="s">
        <v>391</v>
      </c>
      <c r="B6405" t="s">
        <v>218</v>
      </c>
      <c r="C6405">
        <v>141095096</v>
      </c>
      <c r="D6405">
        <v>66</v>
      </c>
      <c r="E6405" t="s">
        <v>91</v>
      </c>
      <c r="G6405">
        <v>47.889000000000003</v>
      </c>
      <c r="H6405">
        <v>2014</v>
      </c>
      <c r="I6405">
        <v>4</v>
      </c>
      <c r="J6405">
        <v>18</v>
      </c>
      <c r="K6405">
        <v>16</v>
      </c>
      <c r="L6405">
        <v>41</v>
      </c>
      <c r="M6405" t="s">
        <v>900</v>
      </c>
      <c r="N6405" t="s">
        <v>860</v>
      </c>
      <c r="O6405" t="s">
        <v>799</v>
      </c>
      <c r="Q6405" t="s">
        <v>559</v>
      </c>
      <c r="R6405" t="str">
        <f t="shared" si="360"/>
        <v>Weekday</v>
      </c>
      <c r="S6405" s="27">
        <f t="shared" si="361"/>
        <v>41747</v>
      </c>
      <c r="T6405" t="str">
        <f t="shared" si="362"/>
        <v>S</v>
      </c>
      <c r="V6405" t="str">
        <f t="shared" si="363"/>
        <v>S</v>
      </c>
    </row>
    <row r="6406" spans="1:51" x14ac:dyDescent="0.25">
      <c r="A6406" t="s">
        <v>391</v>
      </c>
      <c r="B6406" t="s">
        <v>218</v>
      </c>
      <c r="C6406">
        <v>153135396</v>
      </c>
      <c r="D6406">
        <v>66</v>
      </c>
      <c r="E6406" t="s">
        <v>91</v>
      </c>
      <c r="G6406">
        <v>47.892000000000003</v>
      </c>
      <c r="H6406">
        <v>2015</v>
      </c>
      <c r="I6406">
        <v>11</v>
      </c>
      <c r="J6406">
        <v>4</v>
      </c>
      <c r="K6406">
        <v>19</v>
      </c>
      <c r="L6406">
        <v>51</v>
      </c>
      <c r="M6406" t="s">
        <v>900</v>
      </c>
      <c r="N6406" t="s">
        <v>404</v>
      </c>
      <c r="O6406" t="s">
        <v>799</v>
      </c>
      <c r="Q6406" t="s">
        <v>559</v>
      </c>
      <c r="R6406" t="str">
        <f t="shared" si="360"/>
        <v>Weekday</v>
      </c>
      <c r="S6406" s="27">
        <f t="shared" si="361"/>
        <v>42312</v>
      </c>
      <c r="T6406" t="str">
        <f t="shared" si="362"/>
        <v>D</v>
      </c>
      <c r="V6406" t="str">
        <f t="shared" si="363"/>
        <v>D</v>
      </c>
      <c r="AE6406" s="27"/>
      <c r="AG6406" s="27"/>
      <c r="AX6406" s="27"/>
      <c r="AY6406" s="27"/>
    </row>
    <row r="6407" spans="1:51" x14ac:dyDescent="0.25">
      <c r="A6407" t="s">
        <v>391</v>
      </c>
      <c r="B6407" t="s">
        <v>218</v>
      </c>
      <c r="C6407">
        <v>133055233</v>
      </c>
      <c r="D6407">
        <v>66</v>
      </c>
      <c r="E6407" t="s">
        <v>91</v>
      </c>
      <c r="G6407">
        <v>47.91</v>
      </c>
      <c r="H6407">
        <v>2013</v>
      </c>
      <c r="I6407">
        <v>10</v>
      </c>
      <c r="J6407">
        <v>31</v>
      </c>
      <c r="K6407">
        <v>18</v>
      </c>
      <c r="L6407">
        <v>53</v>
      </c>
      <c r="M6407" t="s">
        <v>900</v>
      </c>
      <c r="N6407" t="s">
        <v>171</v>
      </c>
      <c r="O6407" t="s">
        <v>799</v>
      </c>
      <c r="Q6407" t="s">
        <v>559</v>
      </c>
      <c r="R6407" t="str">
        <f t="shared" si="360"/>
        <v>Weekday</v>
      </c>
      <c r="S6407" s="27">
        <f t="shared" si="361"/>
        <v>41578</v>
      </c>
      <c r="T6407" t="str">
        <f t="shared" si="362"/>
        <v>S</v>
      </c>
      <c r="V6407" t="str">
        <f t="shared" si="363"/>
        <v>S</v>
      </c>
      <c r="AE6407" s="27"/>
      <c r="AG6407" s="27"/>
      <c r="AX6407" s="27"/>
      <c r="AY6407" s="27"/>
    </row>
    <row r="6408" spans="1:51" x14ac:dyDescent="0.25">
      <c r="A6408" t="s">
        <v>391</v>
      </c>
      <c r="B6408" t="s">
        <v>218</v>
      </c>
      <c r="C6408">
        <v>151475541</v>
      </c>
      <c r="D6408">
        <v>66</v>
      </c>
      <c r="E6408" t="s">
        <v>91</v>
      </c>
      <c r="G6408">
        <v>47.902999999999999</v>
      </c>
      <c r="H6408">
        <v>2015</v>
      </c>
      <c r="I6408">
        <v>5</v>
      </c>
      <c r="J6408">
        <v>27</v>
      </c>
      <c r="K6408">
        <v>20</v>
      </c>
      <c r="L6408">
        <v>5</v>
      </c>
      <c r="M6408" t="s">
        <v>899</v>
      </c>
      <c r="N6408" t="s">
        <v>860</v>
      </c>
      <c r="O6408" t="s">
        <v>799</v>
      </c>
      <c r="Q6408" t="s">
        <v>559</v>
      </c>
      <c r="R6408" t="str">
        <f t="shared" si="360"/>
        <v>Weekday</v>
      </c>
      <c r="S6408" s="27">
        <f t="shared" si="361"/>
        <v>42151</v>
      </c>
      <c r="T6408" t="str">
        <f t="shared" si="362"/>
        <v>S</v>
      </c>
      <c r="V6408" t="str">
        <f t="shared" si="363"/>
        <v>S</v>
      </c>
      <c r="AE6408" s="27"/>
      <c r="AG6408" s="27"/>
      <c r="AX6408" s="27"/>
      <c r="AY6408" s="27"/>
    </row>
    <row r="6409" spans="1:51" x14ac:dyDescent="0.25">
      <c r="A6409" t="s">
        <v>391</v>
      </c>
      <c r="B6409" t="s">
        <v>218</v>
      </c>
      <c r="C6409">
        <v>140285233</v>
      </c>
      <c r="D6409">
        <v>66</v>
      </c>
      <c r="E6409" t="s">
        <v>91</v>
      </c>
      <c r="G6409">
        <v>47.865000000000002</v>
      </c>
      <c r="H6409">
        <v>2014</v>
      </c>
      <c r="I6409">
        <v>1</v>
      </c>
      <c r="J6409">
        <v>28</v>
      </c>
      <c r="K6409">
        <v>18</v>
      </c>
      <c r="L6409">
        <v>30</v>
      </c>
      <c r="M6409" t="s">
        <v>900</v>
      </c>
      <c r="N6409" t="s">
        <v>860</v>
      </c>
      <c r="O6409" t="s">
        <v>799</v>
      </c>
      <c r="Q6409" t="s">
        <v>559</v>
      </c>
      <c r="R6409" t="str">
        <f t="shared" si="360"/>
        <v>Weekday</v>
      </c>
      <c r="S6409" s="27">
        <f t="shared" si="361"/>
        <v>41667</v>
      </c>
      <c r="T6409" t="str">
        <f t="shared" si="362"/>
        <v>S</v>
      </c>
      <c r="V6409" t="str">
        <f t="shared" si="363"/>
        <v>S</v>
      </c>
      <c r="AX6409" s="27"/>
      <c r="AY6409" s="27"/>
    </row>
    <row r="6410" spans="1:51" x14ac:dyDescent="0.25">
      <c r="A6410" t="s">
        <v>391</v>
      </c>
      <c r="S6410" s="27"/>
      <c r="V6410" t="str">
        <f t="shared" si="363"/>
        <v/>
      </c>
      <c r="AE6410" s="27"/>
      <c r="AG6410" s="27"/>
      <c r="AX6410" s="27"/>
      <c r="AY6410" s="27"/>
    </row>
    <row r="6411" spans="1:51" x14ac:dyDescent="0.25">
      <c r="A6411" t="s">
        <v>391</v>
      </c>
      <c r="S6411" s="27"/>
      <c r="V6411" t="str">
        <f t="shared" si="363"/>
        <v/>
      </c>
      <c r="AX6411" s="27"/>
      <c r="AY6411" s="27"/>
    </row>
    <row r="6412" spans="1:51" x14ac:dyDescent="0.25">
      <c r="A6412" t="s">
        <v>391</v>
      </c>
      <c r="B6412" t="s">
        <v>218</v>
      </c>
      <c r="C6412">
        <v>133575269</v>
      </c>
      <c r="D6412">
        <v>66</v>
      </c>
      <c r="E6412" t="s">
        <v>91</v>
      </c>
      <c r="G6412">
        <v>47.963000000000001</v>
      </c>
      <c r="H6412">
        <v>2013</v>
      </c>
      <c r="I6412">
        <v>12</v>
      </c>
      <c r="J6412">
        <v>23</v>
      </c>
      <c r="K6412">
        <v>18</v>
      </c>
      <c r="L6412">
        <v>10</v>
      </c>
      <c r="M6412" t="s">
        <v>900</v>
      </c>
      <c r="N6412" t="s">
        <v>404</v>
      </c>
      <c r="O6412" t="s">
        <v>799</v>
      </c>
      <c r="Q6412" t="s">
        <v>557</v>
      </c>
      <c r="R6412" t="str">
        <f t="shared" si="360"/>
        <v>Weekday</v>
      </c>
      <c r="S6412" s="27">
        <f t="shared" si="361"/>
        <v>41631</v>
      </c>
      <c r="T6412" t="str">
        <f t="shared" si="362"/>
        <v>S</v>
      </c>
      <c r="V6412" t="str">
        <f t="shared" si="363"/>
        <v>S</v>
      </c>
      <c r="AX6412" s="27"/>
      <c r="AY6412" s="27"/>
    </row>
    <row r="6413" spans="1:51" x14ac:dyDescent="0.25">
      <c r="A6413" t="s">
        <v>391</v>
      </c>
      <c r="B6413" t="s">
        <v>218</v>
      </c>
      <c r="C6413">
        <v>132695350</v>
      </c>
      <c r="D6413">
        <v>66</v>
      </c>
      <c r="E6413" t="s">
        <v>91</v>
      </c>
      <c r="G6413">
        <v>47.975999999999999</v>
      </c>
      <c r="H6413">
        <v>2013</v>
      </c>
      <c r="I6413">
        <v>9</v>
      </c>
      <c r="J6413">
        <v>26</v>
      </c>
      <c r="K6413">
        <v>21</v>
      </c>
      <c r="L6413">
        <v>31</v>
      </c>
      <c r="M6413" t="s">
        <v>900</v>
      </c>
      <c r="N6413" t="s">
        <v>860</v>
      </c>
      <c r="O6413" t="s">
        <v>799</v>
      </c>
      <c r="Q6413" t="s">
        <v>556</v>
      </c>
      <c r="R6413" t="str">
        <f t="shared" si="360"/>
        <v>Weekday</v>
      </c>
      <c r="S6413" s="27">
        <f t="shared" si="361"/>
        <v>41543</v>
      </c>
      <c r="T6413" t="str">
        <f t="shared" si="362"/>
        <v>S</v>
      </c>
      <c r="V6413" t="str">
        <f t="shared" si="363"/>
        <v>S</v>
      </c>
      <c r="AX6413" s="27"/>
      <c r="AY6413" s="27"/>
    </row>
    <row r="6414" spans="1:51" x14ac:dyDescent="0.25">
      <c r="A6414" t="s">
        <v>391</v>
      </c>
      <c r="B6414" t="s">
        <v>218</v>
      </c>
      <c r="C6414">
        <v>140205144</v>
      </c>
      <c r="D6414">
        <v>66</v>
      </c>
      <c r="E6414" t="s">
        <v>91</v>
      </c>
      <c r="G6414">
        <v>47.994999999999997</v>
      </c>
      <c r="H6414">
        <v>2014</v>
      </c>
      <c r="I6414">
        <v>1</v>
      </c>
      <c r="J6414">
        <v>16</v>
      </c>
      <c r="K6414">
        <v>19</v>
      </c>
      <c r="L6414">
        <v>24</v>
      </c>
      <c r="M6414" t="s">
        <v>900</v>
      </c>
      <c r="N6414" t="s">
        <v>860</v>
      </c>
      <c r="O6414" t="s">
        <v>799</v>
      </c>
      <c r="Q6414" t="s">
        <v>556</v>
      </c>
      <c r="R6414" t="str">
        <f t="shared" si="360"/>
        <v>Weekday</v>
      </c>
      <c r="S6414" s="27">
        <f t="shared" si="361"/>
        <v>41655</v>
      </c>
      <c r="T6414" t="str">
        <f t="shared" si="362"/>
        <v>S</v>
      </c>
      <c r="V6414" t="str">
        <f t="shared" si="363"/>
        <v>S</v>
      </c>
    </row>
    <row r="6415" spans="1:51" x14ac:dyDescent="0.25">
      <c r="A6415" t="s">
        <v>391</v>
      </c>
      <c r="S6415" s="27"/>
      <c r="V6415" t="str">
        <f t="shared" si="363"/>
        <v/>
      </c>
      <c r="AX6415" s="27"/>
      <c r="AY6415" s="27"/>
    </row>
    <row r="6416" spans="1:51" x14ac:dyDescent="0.25">
      <c r="A6416" t="s">
        <v>391</v>
      </c>
      <c r="B6416" t="s">
        <v>218</v>
      </c>
      <c r="C6416">
        <v>163565367</v>
      </c>
      <c r="D6416">
        <v>66</v>
      </c>
      <c r="E6416" t="s">
        <v>91</v>
      </c>
      <c r="G6416">
        <v>48</v>
      </c>
      <c r="H6416">
        <v>2016</v>
      </c>
      <c r="I6416">
        <v>12</v>
      </c>
      <c r="J6416">
        <v>16</v>
      </c>
      <c r="K6416">
        <v>20</v>
      </c>
      <c r="L6416">
        <v>0</v>
      </c>
      <c r="M6416" t="s">
        <v>900</v>
      </c>
      <c r="N6416" t="s">
        <v>860</v>
      </c>
      <c r="O6416" t="s">
        <v>799</v>
      </c>
      <c r="Q6416" t="s">
        <v>556</v>
      </c>
      <c r="R6416" t="str">
        <f t="shared" si="360"/>
        <v>Weekday</v>
      </c>
      <c r="S6416" s="27">
        <f t="shared" si="361"/>
        <v>42720</v>
      </c>
      <c r="T6416" t="str">
        <f t="shared" si="362"/>
        <v>D</v>
      </c>
      <c r="V6416" t="str">
        <f t="shared" si="363"/>
        <v>D</v>
      </c>
      <c r="AX6416" s="27"/>
      <c r="AY6416" s="27"/>
    </row>
    <row r="6417" spans="1:51" x14ac:dyDescent="0.25">
      <c r="A6417" t="s">
        <v>391</v>
      </c>
      <c r="S6417" s="27"/>
      <c r="V6417" t="str">
        <f t="shared" si="363"/>
        <v/>
      </c>
      <c r="AX6417" s="27"/>
      <c r="AY6417" s="27"/>
    </row>
    <row r="6418" spans="1:51" x14ac:dyDescent="0.25">
      <c r="A6418" t="s">
        <v>391</v>
      </c>
      <c r="S6418" s="27"/>
      <c r="V6418" t="str">
        <f t="shared" si="363"/>
        <v/>
      </c>
      <c r="AE6418" s="27"/>
      <c r="AG6418" s="27"/>
      <c r="AX6418" s="27"/>
      <c r="AY6418" s="27"/>
    </row>
    <row r="6419" spans="1:51" x14ac:dyDescent="0.25">
      <c r="A6419" t="s">
        <v>391</v>
      </c>
      <c r="B6419" t="s">
        <v>218</v>
      </c>
      <c r="C6419">
        <v>131405319</v>
      </c>
      <c r="D6419">
        <v>66</v>
      </c>
      <c r="E6419" t="s">
        <v>91</v>
      </c>
      <c r="G6419">
        <v>48.061</v>
      </c>
      <c r="H6419">
        <v>2013</v>
      </c>
      <c r="I6419">
        <v>5</v>
      </c>
      <c r="J6419">
        <v>14</v>
      </c>
      <c r="K6419">
        <v>16</v>
      </c>
      <c r="L6419">
        <v>57</v>
      </c>
      <c r="M6419" t="s">
        <v>900</v>
      </c>
      <c r="N6419" t="s">
        <v>860</v>
      </c>
      <c r="O6419" t="s">
        <v>799</v>
      </c>
      <c r="Q6419" t="s">
        <v>556</v>
      </c>
      <c r="R6419" t="str">
        <f t="shared" si="360"/>
        <v>Weekday</v>
      </c>
      <c r="S6419" s="27">
        <f t="shared" si="361"/>
        <v>41408</v>
      </c>
      <c r="T6419" t="str">
        <f t="shared" si="362"/>
        <v>S</v>
      </c>
      <c r="V6419" t="str">
        <f t="shared" si="363"/>
        <v>S</v>
      </c>
      <c r="AE6419" s="27"/>
      <c r="AG6419" s="27"/>
      <c r="AX6419" s="27"/>
      <c r="AY6419" s="27"/>
    </row>
    <row r="6420" spans="1:51" x14ac:dyDescent="0.25">
      <c r="A6420" t="s">
        <v>391</v>
      </c>
      <c r="B6420" t="s">
        <v>218</v>
      </c>
      <c r="C6420">
        <v>153655186</v>
      </c>
      <c r="D6420">
        <v>66</v>
      </c>
      <c r="E6420" t="s">
        <v>91</v>
      </c>
      <c r="G6420">
        <v>48.012</v>
      </c>
      <c r="H6420">
        <v>2015</v>
      </c>
      <c r="I6420">
        <v>12</v>
      </c>
      <c r="J6420">
        <v>30</v>
      </c>
      <c r="K6420">
        <v>18</v>
      </c>
      <c r="L6420">
        <v>8</v>
      </c>
      <c r="M6420" t="s">
        <v>900</v>
      </c>
      <c r="N6420" t="s">
        <v>404</v>
      </c>
      <c r="O6420" t="s">
        <v>799</v>
      </c>
      <c r="Q6420" t="s">
        <v>556</v>
      </c>
      <c r="R6420" t="str">
        <f t="shared" si="360"/>
        <v>Weekday</v>
      </c>
      <c r="S6420" s="27">
        <f t="shared" si="361"/>
        <v>42368</v>
      </c>
      <c r="T6420" t="str">
        <f t="shared" si="362"/>
        <v>D</v>
      </c>
      <c r="V6420" t="str">
        <f t="shared" si="363"/>
        <v>D</v>
      </c>
      <c r="AE6420" s="27"/>
      <c r="AG6420" s="27"/>
      <c r="AX6420" s="27"/>
      <c r="AY6420" s="27"/>
    </row>
    <row r="6421" spans="1:51" x14ac:dyDescent="0.25">
      <c r="A6421" t="s">
        <v>391</v>
      </c>
      <c r="B6421" t="s">
        <v>218</v>
      </c>
      <c r="C6421">
        <v>131725105</v>
      </c>
      <c r="D6421">
        <v>66</v>
      </c>
      <c r="E6421" t="s">
        <v>91</v>
      </c>
      <c r="G6421">
        <v>48.061999999999998</v>
      </c>
      <c r="H6421">
        <v>2013</v>
      </c>
      <c r="I6421">
        <v>6</v>
      </c>
      <c r="J6421">
        <v>13</v>
      </c>
      <c r="K6421">
        <v>17</v>
      </c>
      <c r="L6421">
        <v>16</v>
      </c>
      <c r="M6421" t="s">
        <v>900</v>
      </c>
      <c r="N6421" t="s">
        <v>171</v>
      </c>
      <c r="O6421" t="s">
        <v>799</v>
      </c>
      <c r="Q6421" t="s">
        <v>556</v>
      </c>
      <c r="R6421" t="str">
        <f t="shared" si="360"/>
        <v>Weekday</v>
      </c>
      <c r="S6421" s="27">
        <f t="shared" si="361"/>
        <v>41438</v>
      </c>
      <c r="T6421" t="str">
        <f t="shared" si="362"/>
        <v>S</v>
      </c>
      <c r="V6421" t="str">
        <f t="shared" si="363"/>
        <v>S</v>
      </c>
    </row>
    <row r="6422" spans="1:51" x14ac:dyDescent="0.25">
      <c r="A6422" t="s">
        <v>391</v>
      </c>
      <c r="B6422" t="s">
        <v>218</v>
      </c>
      <c r="C6422">
        <v>153385039</v>
      </c>
      <c r="D6422">
        <v>66</v>
      </c>
      <c r="E6422" t="s">
        <v>91</v>
      </c>
      <c r="G6422">
        <v>48.076000000000001</v>
      </c>
      <c r="H6422">
        <v>2015</v>
      </c>
      <c r="I6422">
        <v>12</v>
      </c>
      <c r="J6422">
        <v>2</v>
      </c>
      <c r="K6422">
        <v>18</v>
      </c>
      <c r="L6422">
        <v>17</v>
      </c>
      <c r="M6422" t="s">
        <v>900</v>
      </c>
      <c r="N6422" t="s">
        <v>171</v>
      </c>
      <c r="O6422" t="s">
        <v>799</v>
      </c>
      <c r="Q6422" t="s">
        <v>556</v>
      </c>
      <c r="R6422" t="str">
        <f t="shared" si="360"/>
        <v>Weekday</v>
      </c>
      <c r="S6422" s="27">
        <f t="shared" si="361"/>
        <v>42340</v>
      </c>
      <c r="T6422" t="str">
        <f t="shared" si="362"/>
        <v>D</v>
      </c>
      <c r="V6422" t="str">
        <f t="shared" si="363"/>
        <v>D</v>
      </c>
      <c r="AX6422" s="27"/>
      <c r="AY6422" s="27"/>
    </row>
    <row r="6423" spans="1:51" x14ac:dyDescent="0.25">
      <c r="A6423" t="s">
        <v>391</v>
      </c>
      <c r="B6423" t="s">
        <v>218</v>
      </c>
      <c r="C6423">
        <v>151825175</v>
      </c>
      <c r="D6423">
        <v>66</v>
      </c>
      <c r="E6423" t="s">
        <v>91</v>
      </c>
      <c r="G6423">
        <v>48.079000000000001</v>
      </c>
      <c r="H6423">
        <v>2015</v>
      </c>
      <c r="I6423">
        <v>7</v>
      </c>
      <c r="J6423">
        <v>1</v>
      </c>
      <c r="K6423">
        <v>11</v>
      </c>
      <c r="L6423">
        <v>45</v>
      </c>
      <c r="M6423" t="s">
        <v>900</v>
      </c>
      <c r="N6423" t="s">
        <v>404</v>
      </c>
      <c r="O6423" t="s">
        <v>799</v>
      </c>
      <c r="Q6423" t="s">
        <v>556</v>
      </c>
      <c r="R6423" t="str">
        <f t="shared" si="360"/>
        <v>Weekday</v>
      </c>
      <c r="S6423" s="27">
        <f t="shared" si="361"/>
        <v>42186</v>
      </c>
      <c r="T6423" t="str">
        <f t="shared" si="362"/>
        <v>S</v>
      </c>
      <c r="V6423" t="str">
        <f t="shared" si="363"/>
        <v>S</v>
      </c>
      <c r="AX6423" s="27"/>
      <c r="AY6423" s="27"/>
    </row>
    <row r="6424" spans="1:51" x14ac:dyDescent="0.25">
      <c r="A6424" t="s">
        <v>391</v>
      </c>
      <c r="S6424" s="27"/>
      <c r="V6424" t="str">
        <f t="shared" si="363"/>
        <v/>
      </c>
      <c r="AE6424" s="27"/>
      <c r="AG6424" s="27"/>
      <c r="AX6424" s="27"/>
      <c r="AY6424" s="27"/>
    </row>
    <row r="6425" spans="1:51" x14ac:dyDescent="0.25">
      <c r="A6425" t="s">
        <v>391</v>
      </c>
      <c r="S6425" s="27"/>
      <c r="V6425" t="str">
        <f t="shared" si="363"/>
        <v/>
      </c>
      <c r="AX6425" s="27"/>
      <c r="AY6425" s="27"/>
    </row>
    <row r="6426" spans="1:51" x14ac:dyDescent="0.25">
      <c r="A6426" t="s">
        <v>391</v>
      </c>
      <c r="S6426" s="27"/>
      <c r="V6426" t="str">
        <f t="shared" si="363"/>
        <v/>
      </c>
      <c r="AE6426" s="27"/>
      <c r="AG6426" s="27"/>
      <c r="AX6426" s="27"/>
      <c r="AY6426" s="27"/>
    </row>
    <row r="6427" spans="1:51" x14ac:dyDescent="0.25">
      <c r="A6427" t="s">
        <v>391</v>
      </c>
      <c r="B6427" t="s">
        <v>218</v>
      </c>
      <c r="C6427">
        <v>132855184</v>
      </c>
      <c r="D6427">
        <v>66</v>
      </c>
      <c r="E6427" t="s">
        <v>91</v>
      </c>
      <c r="G6427">
        <v>48.161000000000001</v>
      </c>
      <c r="H6427">
        <v>2013</v>
      </c>
      <c r="I6427">
        <v>10</v>
      </c>
      <c r="J6427">
        <v>8</v>
      </c>
      <c r="K6427">
        <v>19</v>
      </c>
      <c r="L6427">
        <v>13</v>
      </c>
      <c r="M6427" t="s">
        <v>900</v>
      </c>
      <c r="N6427" t="s">
        <v>860</v>
      </c>
      <c r="O6427" t="s">
        <v>799</v>
      </c>
      <c r="Q6427" t="s">
        <v>556</v>
      </c>
      <c r="R6427" t="str">
        <f t="shared" si="360"/>
        <v>Weekday</v>
      </c>
      <c r="S6427" s="27">
        <f t="shared" si="361"/>
        <v>41555</v>
      </c>
      <c r="T6427" t="str">
        <f t="shared" si="362"/>
        <v>S</v>
      </c>
      <c r="V6427" t="str">
        <f t="shared" si="363"/>
        <v>S</v>
      </c>
      <c r="AE6427" s="27"/>
      <c r="AG6427" s="27"/>
      <c r="AX6427" s="27"/>
      <c r="AY6427" s="27"/>
    </row>
    <row r="6428" spans="1:51" x14ac:dyDescent="0.25">
      <c r="A6428" t="s">
        <v>391</v>
      </c>
      <c r="B6428" t="s">
        <v>218</v>
      </c>
      <c r="C6428">
        <v>152865488</v>
      </c>
      <c r="D6428">
        <v>66</v>
      </c>
      <c r="E6428" t="s">
        <v>91</v>
      </c>
      <c r="G6428">
        <v>48.162999999999997</v>
      </c>
      <c r="H6428">
        <v>2015</v>
      </c>
      <c r="I6428">
        <v>10</v>
      </c>
      <c r="J6428">
        <v>12</v>
      </c>
      <c r="K6428">
        <v>15</v>
      </c>
      <c r="L6428">
        <v>41</v>
      </c>
      <c r="M6428" t="s">
        <v>900</v>
      </c>
      <c r="N6428" t="s">
        <v>171</v>
      </c>
      <c r="O6428" t="s">
        <v>799</v>
      </c>
      <c r="Q6428" t="s">
        <v>556</v>
      </c>
      <c r="R6428" t="str">
        <f t="shared" si="360"/>
        <v>Weekday</v>
      </c>
      <c r="S6428" s="27">
        <f t="shared" si="361"/>
        <v>42289</v>
      </c>
      <c r="T6428" t="str">
        <f t="shared" si="362"/>
        <v>D</v>
      </c>
      <c r="V6428" t="str">
        <f t="shared" si="363"/>
        <v>D</v>
      </c>
      <c r="AX6428" s="27"/>
      <c r="AY6428" s="27"/>
    </row>
    <row r="6429" spans="1:51" x14ac:dyDescent="0.25">
      <c r="A6429" t="s">
        <v>391</v>
      </c>
      <c r="B6429" t="s">
        <v>218</v>
      </c>
      <c r="C6429">
        <v>170985203</v>
      </c>
      <c r="D6429">
        <v>66</v>
      </c>
      <c r="E6429" t="s">
        <v>91</v>
      </c>
      <c r="G6429">
        <v>48.246000000000002</v>
      </c>
      <c r="H6429">
        <v>2017</v>
      </c>
      <c r="I6429">
        <v>4</v>
      </c>
      <c r="J6429">
        <v>7</v>
      </c>
      <c r="K6429">
        <v>19</v>
      </c>
      <c r="L6429">
        <v>20</v>
      </c>
      <c r="M6429" t="s">
        <v>900</v>
      </c>
      <c r="N6429" t="s">
        <v>860</v>
      </c>
      <c r="O6429" t="s">
        <v>799</v>
      </c>
      <c r="Q6429" t="s">
        <v>555</v>
      </c>
      <c r="R6429" t="str">
        <f t="shared" si="360"/>
        <v>Weekday</v>
      </c>
      <c r="S6429" s="27">
        <f t="shared" si="361"/>
        <v>42832</v>
      </c>
      <c r="T6429" t="str">
        <f t="shared" si="362"/>
        <v>D</v>
      </c>
      <c r="V6429" t="str">
        <f t="shared" si="363"/>
        <v>D</v>
      </c>
      <c r="AE6429" s="27"/>
      <c r="AG6429" s="27"/>
      <c r="AX6429" s="27"/>
      <c r="AY6429" s="27"/>
    </row>
    <row r="6430" spans="1:51" x14ac:dyDescent="0.25">
      <c r="A6430" t="s">
        <v>391</v>
      </c>
      <c r="B6430" t="s">
        <v>218</v>
      </c>
      <c r="C6430">
        <v>171575022</v>
      </c>
      <c r="D6430">
        <v>66</v>
      </c>
      <c r="E6430" t="s">
        <v>91</v>
      </c>
      <c r="G6430">
        <v>48.01</v>
      </c>
      <c r="H6430">
        <v>2017</v>
      </c>
      <c r="I6430">
        <v>6</v>
      </c>
      <c r="J6430">
        <v>4</v>
      </c>
      <c r="K6430">
        <v>4</v>
      </c>
      <c r="L6430">
        <v>3</v>
      </c>
      <c r="M6430" t="s">
        <v>899</v>
      </c>
      <c r="N6430" t="s">
        <v>860</v>
      </c>
      <c r="O6430" t="s">
        <v>799</v>
      </c>
      <c r="Q6430" t="s">
        <v>556</v>
      </c>
      <c r="R6430" t="str">
        <f t="shared" si="360"/>
        <v>Weekend</v>
      </c>
      <c r="S6430" s="27">
        <f t="shared" si="361"/>
        <v>42890</v>
      </c>
      <c r="T6430" t="str">
        <f t="shared" si="362"/>
        <v>D</v>
      </c>
      <c r="V6430" t="str">
        <f t="shared" si="363"/>
        <v>D</v>
      </c>
      <c r="AX6430" s="27"/>
      <c r="AY6430" s="27"/>
    </row>
    <row r="6431" spans="1:51" x14ac:dyDescent="0.25">
      <c r="A6431" t="s">
        <v>391</v>
      </c>
      <c r="B6431" t="s">
        <v>218</v>
      </c>
      <c r="C6431">
        <v>173135023</v>
      </c>
      <c r="D6431">
        <v>66</v>
      </c>
      <c r="E6431" t="s">
        <v>91</v>
      </c>
      <c r="G6431">
        <v>48.167999999999999</v>
      </c>
      <c r="H6431">
        <v>2017</v>
      </c>
      <c r="I6431">
        <v>11</v>
      </c>
      <c r="J6431">
        <v>9</v>
      </c>
      <c r="K6431">
        <v>0</v>
      </c>
      <c r="L6431">
        <v>8</v>
      </c>
      <c r="M6431" t="s">
        <v>899</v>
      </c>
      <c r="N6431" t="s">
        <v>860</v>
      </c>
      <c r="O6431" t="s">
        <v>799</v>
      </c>
      <c r="Q6431" t="s">
        <v>556</v>
      </c>
      <c r="R6431" t="str">
        <f t="shared" si="360"/>
        <v>Weekday</v>
      </c>
      <c r="S6431" s="27">
        <f t="shared" si="361"/>
        <v>43048</v>
      </c>
      <c r="T6431" t="str">
        <f t="shared" si="362"/>
        <v>D</v>
      </c>
      <c r="V6431" t="str">
        <f t="shared" si="363"/>
        <v>D</v>
      </c>
      <c r="AX6431" s="27"/>
      <c r="AY6431" s="27"/>
    </row>
    <row r="6432" spans="1:51" x14ac:dyDescent="0.25">
      <c r="A6432" t="s">
        <v>391</v>
      </c>
      <c r="B6432" t="s">
        <v>218</v>
      </c>
      <c r="C6432">
        <v>171775347</v>
      </c>
      <c r="D6432">
        <v>66</v>
      </c>
      <c r="E6432" t="s">
        <v>91</v>
      </c>
      <c r="G6432">
        <v>48.173000000000002</v>
      </c>
      <c r="H6432">
        <v>2017</v>
      </c>
      <c r="I6432">
        <v>5</v>
      </c>
      <c r="J6432">
        <v>5</v>
      </c>
      <c r="K6432">
        <v>18</v>
      </c>
      <c r="L6432">
        <v>24</v>
      </c>
      <c r="M6432" t="s">
        <v>900</v>
      </c>
      <c r="N6432" t="s">
        <v>404</v>
      </c>
      <c r="O6432" t="s">
        <v>799</v>
      </c>
      <c r="Q6432" t="s">
        <v>556</v>
      </c>
      <c r="R6432" t="str">
        <f t="shared" si="360"/>
        <v>Weekday</v>
      </c>
      <c r="S6432" s="27">
        <f t="shared" si="361"/>
        <v>42860</v>
      </c>
      <c r="T6432" t="str">
        <f t="shared" si="362"/>
        <v>D</v>
      </c>
      <c r="V6432" t="str">
        <f t="shared" si="363"/>
        <v>D</v>
      </c>
      <c r="AX6432" s="27"/>
      <c r="AY6432" s="27"/>
    </row>
    <row r="6433" spans="1:51" x14ac:dyDescent="0.25">
      <c r="A6433" t="s">
        <v>391</v>
      </c>
      <c r="B6433" t="s">
        <v>218</v>
      </c>
      <c r="C6433">
        <v>170075246</v>
      </c>
      <c r="D6433">
        <v>66</v>
      </c>
      <c r="E6433" t="s">
        <v>91</v>
      </c>
      <c r="G6433">
        <v>48.036000000000001</v>
      </c>
      <c r="H6433">
        <v>2016</v>
      </c>
      <c r="I6433">
        <v>12</v>
      </c>
      <c r="J6433">
        <v>27</v>
      </c>
      <c r="K6433">
        <v>15</v>
      </c>
      <c r="L6433">
        <v>43</v>
      </c>
      <c r="M6433" t="s">
        <v>900</v>
      </c>
      <c r="N6433" t="s">
        <v>860</v>
      </c>
      <c r="O6433" t="s">
        <v>799</v>
      </c>
      <c r="Q6433" t="s">
        <v>556</v>
      </c>
      <c r="R6433" t="str">
        <f t="shared" si="360"/>
        <v>Weekday</v>
      </c>
      <c r="S6433" s="27">
        <f t="shared" si="361"/>
        <v>42731</v>
      </c>
      <c r="T6433" t="str">
        <f t="shared" si="362"/>
        <v>D</v>
      </c>
      <c r="V6433" t="str">
        <f t="shared" si="363"/>
        <v>D</v>
      </c>
      <c r="AX6433" s="27"/>
      <c r="AY6433" s="27"/>
    </row>
    <row r="6434" spans="1:51" x14ac:dyDescent="0.25">
      <c r="A6434" t="s">
        <v>391</v>
      </c>
      <c r="B6434" t="s">
        <v>218</v>
      </c>
      <c r="C6434">
        <v>172215241</v>
      </c>
      <c r="D6434">
        <v>66</v>
      </c>
      <c r="E6434" t="s">
        <v>91</v>
      </c>
      <c r="G6434">
        <v>48.238999999999997</v>
      </c>
      <c r="H6434">
        <v>2017</v>
      </c>
      <c r="I6434">
        <v>8</v>
      </c>
      <c r="J6434">
        <v>7</v>
      </c>
      <c r="K6434">
        <v>18</v>
      </c>
      <c r="L6434">
        <v>2</v>
      </c>
      <c r="M6434" t="s">
        <v>900</v>
      </c>
      <c r="N6434" t="s">
        <v>860</v>
      </c>
      <c r="O6434" t="s">
        <v>799</v>
      </c>
      <c r="Q6434" t="s">
        <v>555</v>
      </c>
      <c r="R6434" t="str">
        <f t="shared" si="360"/>
        <v>Weekday</v>
      </c>
      <c r="S6434" s="27">
        <f t="shared" si="361"/>
        <v>42954</v>
      </c>
      <c r="T6434" t="str">
        <f t="shared" si="362"/>
        <v>D</v>
      </c>
      <c r="V6434" t="str">
        <f t="shared" si="363"/>
        <v>D</v>
      </c>
      <c r="AE6434" s="27"/>
      <c r="AG6434" s="27"/>
      <c r="AX6434" s="27"/>
      <c r="AY6434" s="27"/>
    </row>
    <row r="6435" spans="1:51" x14ac:dyDescent="0.25">
      <c r="A6435" t="s">
        <v>391</v>
      </c>
      <c r="S6435" s="27"/>
      <c r="V6435" t="str">
        <f t="shared" si="363"/>
        <v/>
      </c>
      <c r="AE6435" s="27"/>
      <c r="AG6435" s="27"/>
      <c r="AX6435" s="27"/>
      <c r="AY6435" s="27"/>
    </row>
    <row r="6436" spans="1:51" x14ac:dyDescent="0.25">
      <c r="A6436" t="s">
        <v>391</v>
      </c>
      <c r="B6436" t="s">
        <v>218</v>
      </c>
      <c r="C6436">
        <v>160945103</v>
      </c>
      <c r="D6436">
        <v>66</v>
      </c>
      <c r="E6436" t="s">
        <v>91</v>
      </c>
      <c r="G6436">
        <v>48.215000000000003</v>
      </c>
      <c r="H6436">
        <v>2016</v>
      </c>
      <c r="I6436">
        <v>3</v>
      </c>
      <c r="J6436">
        <v>24</v>
      </c>
      <c r="K6436">
        <v>18</v>
      </c>
      <c r="L6436">
        <v>8</v>
      </c>
      <c r="M6436" t="s">
        <v>900</v>
      </c>
      <c r="N6436" t="s">
        <v>171</v>
      </c>
      <c r="O6436" t="s">
        <v>799</v>
      </c>
      <c r="Q6436" t="s">
        <v>556</v>
      </c>
      <c r="R6436" t="str">
        <f t="shared" si="360"/>
        <v>Weekday</v>
      </c>
      <c r="S6436" s="27">
        <f t="shared" si="361"/>
        <v>42453</v>
      </c>
      <c r="T6436" t="str">
        <f t="shared" si="362"/>
        <v>D</v>
      </c>
      <c r="V6436" t="str">
        <f t="shared" si="363"/>
        <v>D</v>
      </c>
      <c r="AE6436" s="27"/>
      <c r="AG6436" s="27"/>
      <c r="AX6436" s="27"/>
      <c r="AY6436" s="27"/>
    </row>
    <row r="6437" spans="1:51" x14ac:dyDescent="0.25">
      <c r="A6437" t="s">
        <v>391</v>
      </c>
      <c r="B6437" t="s">
        <v>218</v>
      </c>
      <c r="C6437">
        <v>160555322</v>
      </c>
      <c r="D6437">
        <v>66</v>
      </c>
      <c r="E6437" t="s">
        <v>91</v>
      </c>
      <c r="G6437">
        <v>48.185000000000002</v>
      </c>
      <c r="H6437">
        <v>2016</v>
      </c>
      <c r="I6437">
        <v>2</v>
      </c>
      <c r="J6437">
        <v>18</v>
      </c>
      <c r="K6437">
        <v>18</v>
      </c>
      <c r="L6437">
        <v>24</v>
      </c>
      <c r="M6437" t="s">
        <v>900</v>
      </c>
      <c r="N6437" t="s">
        <v>860</v>
      </c>
      <c r="O6437" t="s">
        <v>799</v>
      </c>
      <c r="Q6437" t="s">
        <v>556</v>
      </c>
      <c r="R6437" t="str">
        <f t="shared" si="360"/>
        <v>Weekday</v>
      </c>
      <c r="S6437" s="27">
        <f t="shared" si="361"/>
        <v>42418</v>
      </c>
      <c r="T6437" t="str">
        <f t="shared" si="362"/>
        <v>D</v>
      </c>
      <c r="V6437" t="str">
        <f t="shared" si="363"/>
        <v>D</v>
      </c>
      <c r="AX6437" s="27"/>
      <c r="AY6437" s="27"/>
    </row>
    <row r="6438" spans="1:51" x14ac:dyDescent="0.25">
      <c r="A6438" t="s">
        <v>391</v>
      </c>
      <c r="S6438" s="27"/>
      <c r="V6438" t="str">
        <f t="shared" si="363"/>
        <v/>
      </c>
      <c r="AE6438" s="27"/>
      <c r="AG6438" s="27"/>
      <c r="AX6438" s="27"/>
      <c r="AY6438" s="27"/>
    </row>
    <row r="6439" spans="1:51" x14ac:dyDescent="0.25">
      <c r="A6439" t="s">
        <v>391</v>
      </c>
      <c r="B6439" t="s">
        <v>218</v>
      </c>
      <c r="C6439">
        <v>133585056</v>
      </c>
      <c r="D6439">
        <v>66</v>
      </c>
      <c r="E6439" t="s">
        <v>91</v>
      </c>
      <c r="G6439">
        <v>48.338000000000001</v>
      </c>
      <c r="H6439">
        <v>2013</v>
      </c>
      <c r="I6439">
        <v>12</v>
      </c>
      <c r="J6439">
        <v>23</v>
      </c>
      <c r="K6439">
        <v>19</v>
      </c>
      <c r="L6439">
        <v>41</v>
      </c>
      <c r="M6439" t="s">
        <v>900</v>
      </c>
      <c r="N6439" t="s">
        <v>171</v>
      </c>
      <c r="O6439" t="s">
        <v>799</v>
      </c>
      <c r="Q6439" t="s">
        <v>555</v>
      </c>
      <c r="R6439" t="str">
        <f t="shared" si="360"/>
        <v>Weekday</v>
      </c>
      <c r="S6439" s="27">
        <f t="shared" si="361"/>
        <v>41631</v>
      </c>
      <c r="T6439" t="str">
        <f t="shared" si="362"/>
        <v>S</v>
      </c>
      <c r="V6439" t="str">
        <f t="shared" si="363"/>
        <v>S</v>
      </c>
    </row>
    <row r="6440" spans="1:51" x14ac:dyDescent="0.25">
      <c r="A6440" t="s">
        <v>391</v>
      </c>
      <c r="B6440" t="s">
        <v>218</v>
      </c>
      <c r="C6440">
        <v>153345002</v>
      </c>
      <c r="D6440">
        <v>66</v>
      </c>
      <c r="E6440" t="s">
        <v>91</v>
      </c>
      <c r="G6440">
        <v>48.295999999999999</v>
      </c>
      <c r="H6440">
        <v>2015</v>
      </c>
      <c r="I6440">
        <v>11</v>
      </c>
      <c r="J6440">
        <v>26</v>
      </c>
      <c r="K6440">
        <v>1</v>
      </c>
      <c r="L6440">
        <v>55</v>
      </c>
      <c r="M6440" t="s">
        <v>900</v>
      </c>
      <c r="N6440" t="s">
        <v>860</v>
      </c>
      <c r="O6440" t="s">
        <v>799</v>
      </c>
      <c r="Q6440" t="s">
        <v>555</v>
      </c>
      <c r="R6440" t="str">
        <f t="shared" si="360"/>
        <v>Weekday</v>
      </c>
      <c r="S6440" s="27">
        <f t="shared" si="361"/>
        <v>42334</v>
      </c>
      <c r="T6440" t="str">
        <f t="shared" si="362"/>
        <v>D</v>
      </c>
      <c r="V6440" t="str">
        <f t="shared" si="363"/>
        <v>D</v>
      </c>
      <c r="AE6440" s="27"/>
      <c r="AG6440" s="27"/>
      <c r="AX6440" s="27"/>
      <c r="AY6440" s="27"/>
    </row>
    <row r="6441" spans="1:51" x14ac:dyDescent="0.25">
      <c r="A6441" t="s">
        <v>391</v>
      </c>
      <c r="S6441" s="27"/>
      <c r="V6441" t="str">
        <f t="shared" si="363"/>
        <v/>
      </c>
    </row>
    <row r="6442" spans="1:51" x14ac:dyDescent="0.25">
      <c r="A6442" t="s">
        <v>391</v>
      </c>
      <c r="B6442" t="s">
        <v>218</v>
      </c>
      <c r="C6442">
        <v>162225310</v>
      </c>
      <c r="D6442">
        <v>66</v>
      </c>
      <c r="E6442" t="s">
        <v>91</v>
      </c>
      <c r="G6442">
        <v>48.279000000000003</v>
      </c>
      <c r="H6442">
        <v>2016</v>
      </c>
      <c r="I6442">
        <v>8</v>
      </c>
      <c r="J6442">
        <v>9</v>
      </c>
      <c r="K6442">
        <v>16</v>
      </c>
      <c r="L6442">
        <v>45</v>
      </c>
      <c r="M6442" t="s">
        <v>900</v>
      </c>
      <c r="N6442" t="s">
        <v>860</v>
      </c>
      <c r="O6442" t="s">
        <v>799</v>
      </c>
      <c r="Q6442" t="s">
        <v>555</v>
      </c>
      <c r="R6442" t="str">
        <f t="shared" si="360"/>
        <v>Weekday</v>
      </c>
      <c r="S6442" s="27">
        <f t="shared" si="361"/>
        <v>42591</v>
      </c>
      <c r="T6442" t="str">
        <f t="shared" si="362"/>
        <v>D</v>
      </c>
      <c r="V6442" t="str">
        <f t="shared" si="363"/>
        <v>D</v>
      </c>
      <c r="AX6442" s="27"/>
      <c r="AY6442" s="27"/>
    </row>
    <row r="6443" spans="1:51" x14ac:dyDescent="0.25">
      <c r="A6443" t="s">
        <v>391</v>
      </c>
      <c r="B6443" t="s">
        <v>218</v>
      </c>
      <c r="C6443">
        <v>172425303</v>
      </c>
      <c r="D6443">
        <v>66</v>
      </c>
      <c r="E6443" t="s">
        <v>91</v>
      </c>
      <c r="G6443">
        <v>48.281999999999996</v>
      </c>
      <c r="H6443">
        <v>2017</v>
      </c>
      <c r="I6443">
        <v>8</v>
      </c>
      <c r="J6443">
        <v>30</v>
      </c>
      <c r="K6443">
        <v>15</v>
      </c>
      <c r="L6443">
        <v>30</v>
      </c>
      <c r="M6443" t="s">
        <v>900</v>
      </c>
      <c r="N6443" t="s">
        <v>860</v>
      </c>
      <c r="O6443" t="s">
        <v>799</v>
      </c>
      <c r="Q6443" t="s">
        <v>555</v>
      </c>
      <c r="R6443" t="str">
        <f t="shared" si="360"/>
        <v>Weekday</v>
      </c>
      <c r="S6443" s="27">
        <f t="shared" si="361"/>
        <v>42977</v>
      </c>
      <c r="T6443" t="str">
        <f t="shared" si="362"/>
        <v>D</v>
      </c>
      <c r="V6443" t="str">
        <f t="shared" si="363"/>
        <v>D</v>
      </c>
      <c r="AX6443" s="27"/>
      <c r="AY6443" s="27"/>
    </row>
    <row r="6444" spans="1:51" x14ac:dyDescent="0.25">
      <c r="A6444" t="s">
        <v>391</v>
      </c>
      <c r="S6444" s="27"/>
      <c r="V6444" t="str">
        <f t="shared" si="363"/>
        <v/>
      </c>
      <c r="AX6444" s="27"/>
      <c r="AY6444" s="27"/>
    </row>
    <row r="6445" spans="1:51" x14ac:dyDescent="0.25">
      <c r="A6445" t="s">
        <v>391</v>
      </c>
      <c r="B6445" t="s">
        <v>218</v>
      </c>
      <c r="C6445">
        <v>142095273</v>
      </c>
      <c r="D6445">
        <v>66</v>
      </c>
      <c r="E6445" t="s">
        <v>91</v>
      </c>
      <c r="G6445">
        <v>48.338000000000001</v>
      </c>
      <c r="H6445">
        <v>2014</v>
      </c>
      <c r="I6445">
        <v>7</v>
      </c>
      <c r="J6445">
        <v>28</v>
      </c>
      <c r="K6445">
        <v>10</v>
      </c>
      <c r="L6445">
        <v>10</v>
      </c>
      <c r="M6445" t="s">
        <v>900</v>
      </c>
      <c r="N6445" t="s">
        <v>860</v>
      </c>
      <c r="O6445" t="s">
        <v>799</v>
      </c>
      <c r="Q6445" t="s">
        <v>555</v>
      </c>
      <c r="R6445" t="str">
        <f t="shared" si="360"/>
        <v>Weekday</v>
      </c>
      <c r="S6445" s="27">
        <f t="shared" si="361"/>
        <v>41848</v>
      </c>
      <c r="T6445" t="str">
        <f t="shared" si="362"/>
        <v>S</v>
      </c>
      <c r="V6445" t="str">
        <f t="shared" si="363"/>
        <v>S</v>
      </c>
    </row>
    <row r="6446" spans="1:51" x14ac:dyDescent="0.25">
      <c r="A6446" t="s">
        <v>391</v>
      </c>
      <c r="S6446" s="27"/>
      <c r="V6446" t="str">
        <f t="shared" si="363"/>
        <v/>
      </c>
    </row>
    <row r="6447" spans="1:51" x14ac:dyDescent="0.25">
      <c r="A6447" t="s">
        <v>391</v>
      </c>
      <c r="S6447" s="27"/>
      <c r="V6447" t="str">
        <f t="shared" si="363"/>
        <v/>
      </c>
      <c r="AX6447" s="27"/>
      <c r="AY6447" s="27"/>
    </row>
    <row r="6448" spans="1:51" x14ac:dyDescent="0.25">
      <c r="A6448" t="s">
        <v>391</v>
      </c>
      <c r="B6448" t="s">
        <v>218</v>
      </c>
      <c r="C6448">
        <v>142845205</v>
      </c>
      <c r="D6448">
        <v>66</v>
      </c>
      <c r="E6448" t="s">
        <v>91</v>
      </c>
      <c r="G6448">
        <v>48.393999999999998</v>
      </c>
      <c r="H6448">
        <v>2014</v>
      </c>
      <c r="I6448">
        <v>10</v>
      </c>
      <c r="J6448">
        <v>10</v>
      </c>
      <c r="K6448">
        <v>20</v>
      </c>
      <c r="L6448">
        <v>0</v>
      </c>
      <c r="M6448" t="s">
        <v>900</v>
      </c>
      <c r="N6448" t="s">
        <v>171</v>
      </c>
      <c r="O6448" t="s">
        <v>799</v>
      </c>
      <c r="Q6448" t="s">
        <v>555</v>
      </c>
      <c r="R6448" t="str">
        <f t="shared" si="360"/>
        <v>Weekday</v>
      </c>
      <c r="S6448" s="27">
        <f t="shared" si="361"/>
        <v>41922</v>
      </c>
      <c r="T6448" t="str">
        <f t="shared" si="362"/>
        <v>S</v>
      </c>
      <c r="V6448" t="str">
        <f t="shared" si="363"/>
        <v>S</v>
      </c>
      <c r="AE6448" s="27"/>
      <c r="AG6448" s="27"/>
      <c r="AX6448" s="27"/>
      <c r="AY6448" s="27"/>
    </row>
    <row r="6449" spans="1:51" x14ac:dyDescent="0.25">
      <c r="A6449" t="s">
        <v>391</v>
      </c>
      <c r="B6449" t="s">
        <v>218</v>
      </c>
      <c r="C6449">
        <v>132515046</v>
      </c>
      <c r="D6449">
        <v>66</v>
      </c>
      <c r="E6449" t="s">
        <v>91</v>
      </c>
      <c r="G6449">
        <v>48.399000000000001</v>
      </c>
      <c r="H6449">
        <v>2013</v>
      </c>
      <c r="I6449">
        <v>9</v>
      </c>
      <c r="J6449">
        <v>6</v>
      </c>
      <c r="K6449">
        <v>13</v>
      </c>
      <c r="L6449">
        <v>4</v>
      </c>
      <c r="M6449" t="s">
        <v>899</v>
      </c>
      <c r="N6449" t="s">
        <v>171</v>
      </c>
      <c r="O6449" t="s">
        <v>799</v>
      </c>
      <c r="Q6449" t="s">
        <v>555</v>
      </c>
      <c r="R6449" t="str">
        <f t="shared" ref="R6449:R6512" si="364">IF(WEEKDAY(DATE(H6449,I6449,J6449),2) &lt; 6, "Weekday", "Weekend")</f>
        <v>Weekday</v>
      </c>
      <c r="S6449" s="27">
        <f t="shared" ref="S6449:S6512" si="365">DATE(H6449,I6449,J6449)</f>
        <v>41523</v>
      </c>
      <c r="T6449" t="str">
        <f t="shared" si="362"/>
        <v>S</v>
      </c>
      <c r="V6449" t="str">
        <f t="shared" si="363"/>
        <v>S</v>
      </c>
    </row>
    <row r="6450" spans="1:51" x14ac:dyDescent="0.25">
      <c r="A6450" t="s">
        <v>391</v>
      </c>
      <c r="B6450" t="s">
        <v>218</v>
      </c>
      <c r="C6450">
        <v>151385342</v>
      </c>
      <c r="D6450">
        <v>66</v>
      </c>
      <c r="E6450" t="s">
        <v>91</v>
      </c>
      <c r="G6450">
        <v>48.405999999999999</v>
      </c>
      <c r="H6450">
        <v>2015</v>
      </c>
      <c r="I6450">
        <v>5</v>
      </c>
      <c r="J6450">
        <v>18</v>
      </c>
      <c r="K6450">
        <v>13</v>
      </c>
      <c r="L6450">
        <v>15</v>
      </c>
      <c r="M6450" t="s">
        <v>900</v>
      </c>
      <c r="N6450" t="s">
        <v>404</v>
      </c>
      <c r="O6450" t="s">
        <v>799</v>
      </c>
      <c r="Q6450" t="s">
        <v>555</v>
      </c>
      <c r="R6450" t="str">
        <f t="shared" si="364"/>
        <v>Weekday</v>
      </c>
      <c r="S6450" s="27">
        <f t="shared" si="365"/>
        <v>42142</v>
      </c>
      <c r="T6450" t="str">
        <f t="shared" ref="T6450:T6512" si="366">IF(OR(H6450=2013,H6450=2014,AND(H6450=2015,I6450&lt;9),AND(H6450=2015,I6450=9,J6450&lt;5)),"S","D")</f>
        <v>S</v>
      </c>
      <c r="V6450" t="str">
        <f t="shared" si="363"/>
        <v>S</v>
      </c>
      <c r="AX6450" s="27"/>
      <c r="AY6450" s="27"/>
    </row>
    <row r="6451" spans="1:51" x14ac:dyDescent="0.25">
      <c r="A6451" t="s">
        <v>391</v>
      </c>
      <c r="B6451" t="s">
        <v>218</v>
      </c>
      <c r="C6451">
        <v>143535327</v>
      </c>
      <c r="D6451">
        <v>66</v>
      </c>
      <c r="E6451" t="s">
        <v>91</v>
      </c>
      <c r="G6451">
        <v>48.408000000000001</v>
      </c>
      <c r="H6451">
        <v>2014</v>
      </c>
      <c r="I6451">
        <v>12</v>
      </c>
      <c r="J6451">
        <v>19</v>
      </c>
      <c r="K6451">
        <v>18</v>
      </c>
      <c r="L6451">
        <v>25</v>
      </c>
      <c r="M6451" t="s">
        <v>900</v>
      </c>
      <c r="N6451" t="s">
        <v>860</v>
      </c>
      <c r="O6451" t="s">
        <v>799</v>
      </c>
      <c r="Q6451" t="s">
        <v>555</v>
      </c>
      <c r="R6451" t="str">
        <f t="shared" si="364"/>
        <v>Weekday</v>
      </c>
      <c r="S6451" s="27">
        <f t="shared" si="365"/>
        <v>41992</v>
      </c>
      <c r="T6451" t="str">
        <f t="shared" si="366"/>
        <v>S</v>
      </c>
      <c r="V6451" t="str">
        <f t="shared" si="363"/>
        <v>S</v>
      </c>
      <c r="AE6451" s="27"/>
      <c r="AG6451" s="27"/>
      <c r="AX6451" s="27"/>
      <c r="AY6451" s="27"/>
    </row>
    <row r="6452" spans="1:51" x14ac:dyDescent="0.25">
      <c r="A6452" t="s">
        <v>391</v>
      </c>
      <c r="B6452" t="s">
        <v>218</v>
      </c>
      <c r="C6452">
        <v>142705056</v>
      </c>
      <c r="D6452">
        <v>66</v>
      </c>
      <c r="E6452" t="s">
        <v>91</v>
      </c>
      <c r="G6452">
        <v>48.414000000000001</v>
      </c>
      <c r="H6452">
        <v>2014</v>
      </c>
      <c r="I6452">
        <v>9</v>
      </c>
      <c r="J6452">
        <v>26</v>
      </c>
      <c r="K6452">
        <v>10</v>
      </c>
      <c r="L6452">
        <v>28</v>
      </c>
      <c r="M6452" t="s">
        <v>900</v>
      </c>
      <c r="N6452" t="s">
        <v>860</v>
      </c>
      <c r="O6452" t="s">
        <v>799</v>
      </c>
      <c r="Q6452" t="s">
        <v>555</v>
      </c>
      <c r="R6452" t="str">
        <f t="shared" si="364"/>
        <v>Weekday</v>
      </c>
      <c r="S6452" s="27">
        <f t="shared" si="365"/>
        <v>41908</v>
      </c>
      <c r="T6452" t="str">
        <f t="shared" si="366"/>
        <v>S</v>
      </c>
      <c r="V6452" t="str">
        <f t="shared" si="363"/>
        <v>S</v>
      </c>
      <c r="AX6452" s="27"/>
      <c r="AY6452" s="27"/>
    </row>
    <row r="6453" spans="1:51" x14ac:dyDescent="0.25">
      <c r="A6453" t="s">
        <v>391</v>
      </c>
      <c r="B6453" t="s">
        <v>218</v>
      </c>
      <c r="C6453">
        <v>150435240</v>
      </c>
      <c r="D6453">
        <v>66</v>
      </c>
      <c r="E6453" t="s">
        <v>91</v>
      </c>
      <c r="G6453">
        <v>48.454999999999998</v>
      </c>
      <c r="H6453">
        <v>2015</v>
      </c>
      <c r="I6453">
        <v>1</v>
      </c>
      <c r="J6453">
        <v>29</v>
      </c>
      <c r="K6453">
        <v>18</v>
      </c>
      <c r="L6453">
        <v>12</v>
      </c>
      <c r="M6453" t="s">
        <v>900</v>
      </c>
      <c r="N6453" t="s">
        <v>860</v>
      </c>
      <c r="O6453" t="s">
        <v>799</v>
      </c>
      <c r="Q6453" t="s">
        <v>555</v>
      </c>
      <c r="R6453" t="str">
        <f t="shared" si="364"/>
        <v>Weekday</v>
      </c>
      <c r="S6453" s="27">
        <f t="shared" si="365"/>
        <v>42033</v>
      </c>
      <c r="T6453" t="str">
        <f t="shared" si="366"/>
        <v>S</v>
      </c>
      <c r="V6453" t="str">
        <f t="shared" si="363"/>
        <v>S</v>
      </c>
    </row>
    <row r="6454" spans="1:51" x14ac:dyDescent="0.25">
      <c r="A6454" t="s">
        <v>391</v>
      </c>
      <c r="B6454" t="s">
        <v>218</v>
      </c>
      <c r="C6454">
        <v>133385369</v>
      </c>
      <c r="D6454">
        <v>66</v>
      </c>
      <c r="E6454" t="s">
        <v>91</v>
      </c>
      <c r="G6454">
        <v>48.5</v>
      </c>
      <c r="H6454">
        <v>2013</v>
      </c>
      <c r="I6454">
        <v>12</v>
      </c>
      <c r="J6454">
        <v>4</v>
      </c>
      <c r="K6454">
        <v>18</v>
      </c>
      <c r="L6454">
        <v>5</v>
      </c>
      <c r="M6454" t="s">
        <v>900</v>
      </c>
      <c r="N6454" t="s">
        <v>404</v>
      </c>
      <c r="O6454" t="s">
        <v>799</v>
      </c>
      <c r="Q6454" t="s">
        <v>555</v>
      </c>
      <c r="R6454" t="str">
        <f t="shared" si="364"/>
        <v>Weekday</v>
      </c>
      <c r="S6454" s="27">
        <f t="shared" si="365"/>
        <v>41612</v>
      </c>
      <c r="T6454" t="str">
        <f t="shared" si="366"/>
        <v>S</v>
      </c>
      <c r="V6454" t="str">
        <f t="shared" si="363"/>
        <v>S</v>
      </c>
      <c r="AE6454" s="27"/>
      <c r="AG6454" s="27"/>
      <c r="AX6454" s="27"/>
      <c r="AY6454" s="27"/>
    </row>
    <row r="6455" spans="1:51" x14ac:dyDescent="0.25">
      <c r="A6455" t="s">
        <v>391</v>
      </c>
      <c r="S6455" s="27"/>
      <c r="V6455" t="str">
        <f t="shared" si="363"/>
        <v/>
      </c>
    </row>
    <row r="6456" spans="1:51" x14ac:dyDescent="0.25">
      <c r="A6456" t="s">
        <v>391</v>
      </c>
      <c r="B6456" t="s">
        <v>218</v>
      </c>
      <c r="C6456">
        <v>142255314</v>
      </c>
      <c r="D6456">
        <v>66</v>
      </c>
      <c r="E6456" t="s">
        <v>91</v>
      </c>
      <c r="G6456">
        <v>48.503999999999998</v>
      </c>
      <c r="H6456">
        <v>2014</v>
      </c>
      <c r="I6456">
        <v>8</v>
      </c>
      <c r="J6456">
        <v>13</v>
      </c>
      <c r="K6456">
        <v>19</v>
      </c>
      <c r="L6456">
        <v>20</v>
      </c>
      <c r="M6456" t="s">
        <v>900</v>
      </c>
      <c r="N6456" t="s">
        <v>171</v>
      </c>
      <c r="O6456" t="s">
        <v>799</v>
      </c>
      <c r="Q6456" t="s">
        <v>555</v>
      </c>
      <c r="R6456" t="str">
        <f t="shared" si="364"/>
        <v>Weekday</v>
      </c>
      <c r="S6456" s="27">
        <f t="shared" si="365"/>
        <v>41864</v>
      </c>
      <c r="T6456" t="str">
        <f t="shared" si="366"/>
        <v>S</v>
      </c>
      <c r="V6456" t="str">
        <f t="shared" si="363"/>
        <v>S</v>
      </c>
    </row>
    <row r="6457" spans="1:51" x14ac:dyDescent="0.25">
      <c r="A6457" t="s">
        <v>391</v>
      </c>
      <c r="B6457" t="s">
        <v>218</v>
      </c>
      <c r="C6457">
        <v>141765025</v>
      </c>
      <c r="D6457">
        <v>66</v>
      </c>
      <c r="E6457" t="s">
        <v>91</v>
      </c>
      <c r="G6457">
        <v>48.508000000000003</v>
      </c>
      <c r="H6457">
        <v>2014</v>
      </c>
      <c r="I6457">
        <v>6</v>
      </c>
      <c r="J6457">
        <v>22</v>
      </c>
      <c r="K6457">
        <v>3</v>
      </c>
      <c r="L6457">
        <v>33</v>
      </c>
      <c r="M6457" t="s">
        <v>899</v>
      </c>
      <c r="N6457" t="s">
        <v>860</v>
      </c>
      <c r="O6457" t="s">
        <v>799</v>
      </c>
      <c r="Q6457" t="s">
        <v>555</v>
      </c>
      <c r="R6457" t="str">
        <f t="shared" si="364"/>
        <v>Weekend</v>
      </c>
      <c r="S6457" s="27">
        <f t="shared" si="365"/>
        <v>41812</v>
      </c>
      <c r="T6457" t="str">
        <f t="shared" si="366"/>
        <v>S</v>
      </c>
      <c r="V6457" t="str">
        <f t="shared" si="363"/>
        <v>S</v>
      </c>
      <c r="AE6457" s="27"/>
      <c r="AG6457" s="27"/>
      <c r="AX6457" s="27"/>
      <c r="AY6457" s="27"/>
    </row>
    <row r="6458" spans="1:51" x14ac:dyDescent="0.25">
      <c r="A6458" t="s">
        <v>391</v>
      </c>
      <c r="B6458" t="s">
        <v>218</v>
      </c>
      <c r="C6458">
        <v>143555217</v>
      </c>
      <c r="D6458">
        <v>66</v>
      </c>
      <c r="E6458" t="s">
        <v>91</v>
      </c>
      <c r="G6458">
        <v>48.514000000000003</v>
      </c>
      <c r="H6458">
        <v>2014</v>
      </c>
      <c r="I6458">
        <v>12</v>
      </c>
      <c r="J6458">
        <v>21</v>
      </c>
      <c r="K6458">
        <v>16</v>
      </c>
      <c r="L6458">
        <v>9</v>
      </c>
      <c r="M6458" t="s">
        <v>900</v>
      </c>
      <c r="N6458" t="s">
        <v>860</v>
      </c>
      <c r="O6458" t="s">
        <v>799</v>
      </c>
      <c r="Q6458" t="s">
        <v>555</v>
      </c>
      <c r="R6458" t="str">
        <f t="shared" si="364"/>
        <v>Weekend</v>
      </c>
      <c r="S6458" s="27">
        <f t="shared" si="365"/>
        <v>41994</v>
      </c>
      <c r="T6458" t="str">
        <f t="shared" si="366"/>
        <v>S</v>
      </c>
      <c r="V6458" t="str">
        <f t="shared" si="363"/>
        <v>S</v>
      </c>
      <c r="AE6458" s="27"/>
      <c r="AG6458" s="27"/>
      <c r="AX6458" s="27"/>
      <c r="AY6458" s="27"/>
    </row>
    <row r="6459" spans="1:51" x14ac:dyDescent="0.25">
      <c r="A6459" t="s">
        <v>391</v>
      </c>
      <c r="B6459" t="s">
        <v>218</v>
      </c>
      <c r="C6459">
        <v>172075315</v>
      </c>
      <c r="D6459">
        <v>66</v>
      </c>
      <c r="E6459" t="s">
        <v>91</v>
      </c>
      <c r="G6459">
        <v>48.433999999999997</v>
      </c>
      <c r="H6459">
        <v>2017</v>
      </c>
      <c r="I6459">
        <v>7</v>
      </c>
      <c r="J6459">
        <v>26</v>
      </c>
      <c r="K6459">
        <v>15</v>
      </c>
      <c r="L6459">
        <v>47</v>
      </c>
      <c r="M6459" t="s">
        <v>900</v>
      </c>
      <c r="N6459" t="s">
        <v>860</v>
      </c>
      <c r="O6459" t="s">
        <v>799</v>
      </c>
      <c r="Q6459" t="s">
        <v>555</v>
      </c>
      <c r="R6459" t="str">
        <f t="shared" si="364"/>
        <v>Weekday</v>
      </c>
      <c r="S6459" s="27">
        <f t="shared" si="365"/>
        <v>42942</v>
      </c>
      <c r="T6459" t="str">
        <f t="shared" si="366"/>
        <v>D</v>
      </c>
      <c r="V6459" t="str">
        <f t="shared" si="363"/>
        <v>D</v>
      </c>
      <c r="AE6459" s="27"/>
      <c r="AG6459" s="27"/>
      <c r="AX6459" s="27"/>
      <c r="AY6459" s="27"/>
    </row>
    <row r="6460" spans="1:51" x14ac:dyDescent="0.25">
      <c r="A6460" t="s">
        <v>391</v>
      </c>
      <c r="B6460" t="s">
        <v>218</v>
      </c>
      <c r="C6460">
        <v>150485386</v>
      </c>
      <c r="D6460">
        <v>66</v>
      </c>
      <c r="E6460" t="s">
        <v>91</v>
      </c>
      <c r="G6460">
        <v>48.578000000000003</v>
      </c>
      <c r="H6460">
        <v>2015</v>
      </c>
      <c r="I6460">
        <v>2</v>
      </c>
      <c r="J6460">
        <v>16</v>
      </c>
      <c r="K6460">
        <v>18</v>
      </c>
      <c r="L6460">
        <v>35</v>
      </c>
      <c r="M6460" t="s">
        <v>900</v>
      </c>
      <c r="N6460" t="s">
        <v>860</v>
      </c>
      <c r="O6460" t="s">
        <v>799</v>
      </c>
      <c r="Q6460" t="s">
        <v>555</v>
      </c>
      <c r="R6460" t="str">
        <f t="shared" si="364"/>
        <v>Weekday</v>
      </c>
      <c r="S6460" s="27">
        <f t="shared" si="365"/>
        <v>42051</v>
      </c>
      <c r="T6460" t="str">
        <f t="shared" si="366"/>
        <v>S</v>
      </c>
      <c r="V6460" t="str">
        <f t="shared" si="363"/>
        <v>S</v>
      </c>
      <c r="AX6460" s="27"/>
      <c r="AY6460" s="27"/>
    </row>
    <row r="6461" spans="1:51" x14ac:dyDescent="0.25">
      <c r="A6461" t="s">
        <v>391</v>
      </c>
      <c r="B6461" t="s">
        <v>218</v>
      </c>
      <c r="C6461">
        <v>173035495</v>
      </c>
      <c r="D6461">
        <v>66</v>
      </c>
      <c r="E6461" t="s">
        <v>91</v>
      </c>
      <c r="G6461">
        <v>48.468000000000004</v>
      </c>
      <c r="H6461">
        <v>2017</v>
      </c>
      <c r="I6461">
        <v>10</v>
      </c>
      <c r="J6461">
        <v>30</v>
      </c>
      <c r="K6461">
        <v>18</v>
      </c>
      <c r="L6461">
        <v>20</v>
      </c>
      <c r="M6461" t="s">
        <v>900</v>
      </c>
      <c r="N6461" t="s">
        <v>860</v>
      </c>
      <c r="O6461" t="s">
        <v>799</v>
      </c>
      <c r="Q6461" t="s">
        <v>555</v>
      </c>
      <c r="R6461" t="str">
        <f t="shared" si="364"/>
        <v>Weekday</v>
      </c>
      <c r="S6461" s="27">
        <f t="shared" si="365"/>
        <v>43038</v>
      </c>
      <c r="T6461" t="str">
        <f t="shared" si="366"/>
        <v>D</v>
      </c>
      <c r="V6461" t="str">
        <f t="shared" si="363"/>
        <v>D</v>
      </c>
      <c r="AE6461" s="27"/>
      <c r="AG6461" s="27"/>
      <c r="AX6461" s="27"/>
      <c r="AY6461" s="27"/>
    </row>
    <row r="6462" spans="1:51" x14ac:dyDescent="0.25">
      <c r="A6462" t="s">
        <v>391</v>
      </c>
      <c r="S6462" s="27"/>
      <c r="V6462" t="str">
        <f t="shared" si="363"/>
        <v/>
      </c>
      <c r="AE6462" s="27"/>
      <c r="AG6462" s="27"/>
      <c r="AX6462" s="27"/>
      <c r="AY6462" s="27"/>
    </row>
    <row r="6463" spans="1:51" x14ac:dyDescent="0.25">
      <c r="A6463" t="s">
        <v>391</v>
      </c>
      <c r="B6463" t="s">
        <v>218</v>
      </c>
      <c r="C6463">
        <v>132975305</v>
      </c>
      <c r="D6463">
        <v>66</v>
      </c>
      <c r="E6463" t="s">
        <v>91</v>
      </c>
      <c r="G6463">
        <v>48.63</v>
      </c>
      <c r="H6463">
        <v>2013</v>
      </c>
      <c r="I6463">
        <v>10</v>
      </c>
      <c r="J6463">
        <v>24</v>
      </c>
      <c r="K6463">
        <v>18</v>
      </c>
      <c r="L6463">
        <v>25</v>
      </c>
      <c r="M6463" t="s">
        <v>900</v>
      </c>
      <c r="N6463" t="s">
        <v>171</v>
      </c>
      <c r="O6463" t="s">
        <v>799</v>
      </c>
      <c r="Q6463" t="s">
        <v>555</v>
      </c>
      <c r="R6463" t="str">
        <f t="shared" si="364"/>
        <v>Weekday</v>
      </c>
      <c r="S6463" s="27">
        <f t="shared" si="365"/>
        <v>41571</v>
      </c>
      <c r="T6463" t="str">
        <f t="shared" si="366"/>
        <v>S</v>
      </c>
      <c r="V6463" t="str">
        <f t="shared" si="363"/>
        <v>S</v>
      </c>
    </row>
    <row r="6464" spans="1:51" x14ac:dyDescent="0.25">
      <c r="A6464" t="s">
        <v>391</v>
      </c>
      <c r="B6464" t="s">
        <v>218</v>
      </c>
      <c r="C6464">
        <v>133635296</v>
      </c>
      <c r="D6464">
        <v>66</v>
      </c>
      <c r="E6464" t="s">
        <v>91</v>
      </c>
      <c r="G6464">
        <v>48.639000000000003</v>
      </c>
      <c r="H6464">
        <v>2013</v>
      </c>
      <c r="I6464">
        <v>12</v>
      </c>
      <c r="J6464">
        <v>27</v>
      </c>
      <c r="K6464">
        <v>1</v>
      </c>
      <c r="L6464">
        <v>17</v>
      </c>
      <c r="M6464" t="s">
        <v>899</v>
      </c>
      <c r="N6464" t="s">
        <v>860</v>
      </c>
      <c r="O6464" t="s">
        <v>799</v>
      </c>
      <c r="Q6464" t="s">
        <v>555</v>
      </c>
      <c r="R6464" t="str">
        <f t="shared" si="364"/>
        <v>Weekday</v>
      </c>
      <c r="S6464" s="27">
        <f t="shared" si="365"/>
        <v>41635</v>
      </c>
      <c r="T6464" t="str">
        <f t="shared" si="366"/>
        <v>S</v>
      </c>
      <c r="V6464" t="str">
        <f t="shared" si="363"/>
        <v>S</v>
      </c>
    </row>
    <row r="6465" spans="1:51" x14ac:dyDescent="0.25">
      <c r="A6465" t="s">
        <v>391</v>
      </c>
      <c r="B6465" t="s">
        <v>218</v>
      </c>
      <c r="C6465">
        <v>130935224</v>
      </c>
      <c r="D6465">
        <v>66</v>
      </c>
      <c r="E6465" t="s">
        <v>91</v>
      </c>
      <c r="G6465">
        <v>48.656999999999996</v>
      </c>
      <c r="H6465">
        <v>2013</v>
      </c>
      <c r="I6465">
        <v>4</v>
      </c>
      <c r="J6465">
        <v>2</v>
      </c>
      <c r="K6465">
        <v>18</v>
      </c>
      <c r="L6465">
        <v>28</v>
      </c>
      <c r="M6465" t="s">
        <v>900</v>
      </c>
      <c r="N6465" t="s">
        <v>860</v>
      </c>
      <c r="O6465" t="s">
        <v>799</v>
      </c>
      <c r="Q6465" t="s">
        <v>555</v>
      </c>
      <c r="R6465" t="str">
        <f t="shared" si="364"/>
        <v>Weekday</v>
      </c>
      <c r="S6465" s="27">
        <f t="shared" si="365"/>
        <v>41366</v>
      </c>
      <c r="T6465" t="str">
        <f t="shared" si="366"/>
        <v>S</v>
      </c>
      <c r="V6465" t="str">
        <f t="shared" si="363"/>
        <v>S</v>
      </c>
      <c r="AE6465" s="27"/>
      <c r="AG6465" s="27"/>
      <c r="AX6465" s="27"/>
      <c r="AY6465" s="27"/>
    </row>
    <row r="6466" spans="1:51" x14ac:dyDescent="0.25">
      <c r="A6466" t="s">
        <v>391</v>
      </c>
      <c r="B6466" t="s">
        <v>218</v>
      </c>
      <c r="C6466">
        <v>142045332</v>
      </c>
      <c r="D6466">
        <v>66</v>
      </c>
      <c r="E6466" t="s">
        <v>91</v>
      </c>
      <c r="G6466">
        <v>48.661999999999999</v>
      </c>
      <c r="H6466">
        <v>2014</v>
      </c>
      <c r="I6466">
        <v>7</v>
      </c>
      <c r="J6466">
        <v>23</v>
      </c>
      <c r="K6466">
        <v>16</v>
      </c>
      <c r="L6466">
        <v>50</v>
      </c>
      <c r="M6466" t="s">
        <v>900</v>
      </c>
      <c r="N6466" t="s">
        <v>171</v>
      </c>
      <c r="O6466" t="s">
        <v>799</v>
      </c>
      <c r="Q6466" t="s">
        <v>555</v>
      </c>
      <c r="R6466" t="str">
        <f t="shared" si="364"/>
        <v>Weekday</v>
      </c>
      <c r="S6466" s="27">
        <f t="shared" si="365"/>
        <v>41843</v>
      </c>
      <c r="T6466" t="str">
        <f t="shared" si="366"/>
        <v>S</v>
      </c>
      <c r="V6466" t="str">
        <f t="shared" si="363"/>
        <v>S</v>
      </c>
    </row>
    <row r="6467" spans="1:51" x14ac:dyDescent="0.25">
      <c r="A6467" t="s">
        <v>391</v>
      </c>
      <c r="B6467" t="s">
        <v>218</v>
      </c>
      <c r="C6467">
        <v>142925200</v>
      </c>
      <c r="D6467">
        <v>66</v>
      </c>
      <c r="E6467" t="s">
        <v>91</v>
      </c>
      <c r="G6467">
        <v>48.704000000000001</v>
      </c>
      <c r="H6467">
        <v>2014</v>
      </c>
      <c r="I6467">
        <v>10</v>
      </c>
      <c r="J6467">
        <v>17</v>
      </c>
      <c r="K6467">
        <v>19</v>
      </c>
      <c r="L6467">
        <v>30</v>
      </c>
      <c r="M6467" t="s">
        <v>900</v>
      </c>
      <c r="N6467" t="s">
        <v>860</v>
      </c>
      <c r="O6467" t="s">
        <v>799</v>
      </c>
      <c r="Q6467" t="s">
        <v>555</v>
      </c>
      <c r="R6467" t="str">
        <f t="shared" si="364"/>
        <v>Weekday</v>
      </c>
      <c r="S6467" s="27">
        <f t="shared" si="365"/>
        <v>41929</v>
      </c>
      <c r="T6467" t="str">
        <f t="shared" si="366"/>
        <v>S</v>
      </c>
      <c r="V6467" t="str">
        <f t="shared" ref="V6467:V6530" si="367">T6467&amp;U6467</f>
        <v>S</v>
      </c>
      <c r="AE6467" s="27"/>
      <c r="AG6467" s="27"/>
      <c r="AX6467" s="27"/>
      <c r="AY6467" s="27"/>
    </row>
    <row r="6468" spans="1:51" x14ac:dyDescent="0.25">
      <c r="A6468" t="s">
        <v>391</v>
      </c>
      <c r="B6468" t="s">
        <v>218</v>
      </c>
      <c r="C6468">
        <v>151685311</v>
      </c>
      <c r="D6468">
        <v>66</v>
      </c>
      <c r="E6468" t="s">
        <v>91</v>
      </c>
      <c r="G6468">
        <v>48.718000000000004</v>
      </c>
      <c r="H6468">
        <v>2015</v>
      </c>
      <c r="I6468">
        <v>6</v>
      </c>
      <c r="J6468">
        <v>8</v>
      </c>
      <c r="K6468">
        <v>15</v>
      </c>
      <c r="L6468">
        <v>31</v>
      </c>
      <c r="M6468" t="s">
        <v>900</v>
      </c>
      <c r="N6468" t="s">
        <v>860</v>
      </c>
      <c r="O6468" t="s">
        <v>799</v>
      </c>
      <c r="Q6468" t="s">
        <v>555</v>
      </c>
      <c r="R6468" t="str">
        <f t="shared" si="364"/>
        <v>Weekday</v>
      </c>
      <c r="S6468" s="27">
        <f t="shared" si="365"/>
        <v>42163</v>
      </c>
      <c r="T6468" t="str">
        <f t="shared" si="366"/>
        <v>S</v>
      </c>
      <c r="V6468" t="str">
        <f t="shared" si="367"/>
        <v>S</v>
      </c>
    </row>
    <row r="6469" spans="1:51" x14ac:dyDescent="0.25">
      <c r="A6469" t="s">
        <v>391</v>
      </c>
      <c r="B6469" t="s">
        <v>218</v>
      </c>
      <c r="C6469">
        <v>130855254</v>
      </c>
      <c r="D6469">
        <v>66</v>
      </c>
      <c r="E6469" t="s">
        <v>91</v>
      </c>
      <c r="G6469">
        <v>48.588999999999999</v>
      </c>
      <c r="H6469">
        <v>2013</v>
      </c>
      <c r="I6469">
        <v>3</v>
      </c>
      <c r="J6469">
        <v>26</v>
      </c>
      <c r="K6469">
        <v>16</v>
      </c>
      <c r="L6469">
        <v>43</v>
      </c>
      <c r="M6469" t="s">
        <v>900</v>
      </c>
      <c r="N6469" t="s">
        <v>860</v>
      </c>
      <c r="O6469" t="s">
        <v>799</v>
      </c>
      <c r="Q6469" t="s">
        <v>555</v>
      </c>
      <c r="R6469" t="str">
        <f t="shared" si="364"/>
        <v>Weekday</v>
      </c>
      <c r="S6469" s="27">
        <f t="shared" si="365"/>
        <v>41359</v>
      </c>
      <c r="T6469" t="str">
        <f t="shared" si="366"/>
        <v>S</v>
      </c>
      <c r="V6469" t="str">
        <f t="shared" si="367"/>
        <v>S</v>
      </c>
    </row>
    <row r="6470" spans="1:51" x14ac:dyDescent="0.25">
      <c r="A6470" t="s">
        <v>391</v>
      </c>
      <c r="B6470" t="s">
        <v>218</v>
      </c>
      <c r="C6470">
        <v>153215265</v>
      </c>
      <c r="D6470">
        <v>66</v>
      </c>
      <c r="E6470" t="s">
        <v>91</v>
      </c>
      <c r="G6470">
        <v>48.767000000000003</v>
      </c>
      <c r="H6470">
        <v>2015</v>
      </c>
      <c r="I6470">
        <v>11</v>
      </c>
      <c r="J6470">
        <v>13</v>
      </c>
      <c r="K6470">
        <v>16</v>
      </c>
      <c r="L6470">
        <v>43</v>
      </c>
      <c r="M6470" t="s">
        <v>900</v>
      </c>
      <c r="N6470" t="s">
        <v>860</v>
      </c>
      <c r="O6470" t="s">
        <v>799</v>
      </c>
      <c r="Q6470" t="s">
        <v>555</v>
      </c>
      <c r="R6470" t="str">
        <f t="shared" si="364"/>
        <v>Weekday</v>
      </c>
      <c r="S6470" s="27">
        <f t="shared" si="365"/>
        <v>42321</v>
      </c>
      <c r="T6470" t="str">
        <f t="shared" si="366"/>
        <v>D</v>
      </c>
      <c r="V6470" t="str">
        <f t="shared" si="367"/>
        <v>D</v>
      </c>
      <c r="AE6470" s="27"/>
      <c r="AG6470" s="27"/>
      <c r="AX6470" s="27"/>
      <c r="AY6470" s="27"/>
    </row>
    <row r="6471" spans="1:51" x14ac:dyDescent="0.25">
      <c r="A6471" t="s">
        <v>391</v>
      </c>
      <c r="B6471" t="s">
        <v>218</v>
      </c>
      <c r="C6471">
        <v>141985061</v>
      </c>
      <c r="D6471">
        <v>66</v>
      </c>
      <c r="E6471" t="s">
        <v>91</v>
      </c>
      <c r="G6471">
        <v>48.777000000000001</v>
      </c>
      <c r="H6471">
        <v>2014</v>
      </c>
      <c r="I6471">
        <v>7</v>
      </c>
      <c r="J6471">
        <v>16</v>
      </c>
      <c r="K6471">
        <v>17</v>
      </c>
      <c r="L6471">
        <v>0</v>
      </c>
      <c r="M6471" t="s">
        <v>900</v>
      </c>
      <c r="N6471" t="s">
        <v>860</v>
      </c>
      <c r="O6471" t="s">
        <v>799</v>
      </c>
      <c r="Q6471" t="s">
        <v>555</v>
      </c>
      <c r="R6471" t="str">
        <f t="shared" si="364"/>
        <v>Weekday</v>
      </c>
      <c r="S6471" s="27">
        <f t="shared" si="365"/>
        <v>41836</v>
      </c>
      <c r="T6471" t="str">
        <f t="shared" si="366"/>
        <v>S</v>
      </c>
      <c r="V6471" t="str">
        <f t="shared" si="367"/>
        <v>S</v>
      </c>
      <c r="AX6471" s="27"/>
      <c r="AY6471" s="27"/>
    </row>
    <row r="6472" spans="1:51" x14ac:dyDescent="0.25">
      <c r="A6472" t="s">
        <v>391</v>
      </c>
      <c r="B6472" t="s">
        <v>218</v>
      </c>
      <c r="C6472">
        <v>141395020</v>
      </c>
      <c r="D6472">
        <v>66</v>
      </c>
      <c r="E6472" t="s">
        <v>91</v>
      </c>
      <c r="G6472">
        <v>48.792000000000002</v>
      </c>
      <c r="H6472">
        <v>2014</v>
      </c>
      <c r="I6472">
        <v>5</v>
      </c>
      <c r="J6472">
        <v>16</v>
      </c>
      <c r="K6472">
        <v>18</v>
      </c>
      <c r="L6472">
        <v>24</v>
      </c>
      <c r="M6472" t="s">
        <v>900</v>
      </c>
      <c r="N6472" t="s">
        <v>860</v>
      </c>
      <c r="O6472" t="s">
        <v>799</v>
      </c>
      <c r="Q6472" t="s">
        <v>553</v>
      </c>
      <c r="R6472" t="str">
        <f t="shared" si="364"/>
        <v>Weekday</v>
      </c>
      <c r="S6472" s="27">
        <f t="shared" si="365"/>
        <v>41775</v>
      </c>
      <c r="T6472" t="str">
        <f t="shared" si="366"/>
        <v>S</v>
      </c>
      <c r="V6472" t="str">
        <f t="shared" si="367"/>
        <v>S</v>
      </c>
      <c r="AE6472" s="27"/>
      <c r="AG6472" s="27"/>
      <c r="AX6472" s="27"/>
      <c r="AY6472" s="27"/>
    </row>
    <row r="6473" spans="1:51" x14ac:dyDescent="0.25">
      <c r="A6473" t="s">
        <v>391</v>
      </c>
      <c r="B6473" t="s">
        <v>218</v>
      </c>
      <c r="C6473">
        <v>153255127</v>
      </c>
      <c r="D6473">
        <v>66</v>
      </c>
      <c r="E6473" t="s">
        <v>91</v>
      </c>
      <c r="G6473">
        <v>48.805</v>
      </c>
      <c r="H6473">
        <v>2015</v>
      </c>
      <c r="I6473">
        <v>11</v>
      </c>
      <c r="J6473">
        <v>10</v>
      </c>
      <c r="K6473">
        <v>7</v>
      </c>
      <c r="L6473">
        <v>30</v>
      </c>
      <c r="M6473" t="s">
        <v>900</v>
      </c>
      <c r="N6473" t="s">
        <v>171</v>
      </c>
      <c r="O6473" t="s">
        <v>799</v>
      </c>
      <c r="Q6473" t="s">
        <v>553</v>
      </c>
      <c r="R6473" t="str">
        <f t="shared" si="364"/>
        <v>Weekday</v>
      </c>
      <c r="S6473" s="27">
        <f t="shared" si="365"/>
        <v>42318</v>
      </c>
      <c r="T6473" t="str">
        <f t="shared" si="366"/>
        <v>D</v>
      </c>
      <c r="V6473" t="str">
        <f t="shared" si="367"/>
        <v>D</v>
      </c>
    </row>
    <row r="6474" spans="1:51" x14ac:dyDescent="0.25">
      <c r="A6474" t="s">
        <v>391</v>
      </c>
      <c r="S6474" s="27"/>
      <c r="V6474" t="str">
        <f t="shared" si="367"/>
        <v/>
      </c>
      <c r="AE6474" s="27"/>
      <c r="AG6474" s="27"/>
      <c r="AX6474" s="27"/>
      <c r="AY6474" s="27"/>
    </row>
    <row r="6475" spans="1:51" x14ac:dyDescent="0.25">
      <c r="A6475" t="s">
        <v>391</v>
      </c>
      <c r="B6475" t="s">
        <v>218</v>
      </c>
      <c r="C6475">
        <v>172835523</v>
      </c>
      <c r="D6475">
        <v>66</v>
      </c>
      <c r="E6475" t="s">
        <v>91</v>
      </c>
      <c r="G6475">
        <v>48.609000000000002</v>
      </c>
      <c r="H6475">
        <v>2017</v>
      </c>
      <c r="I6475">
        <v>10</v>
      </c>
      <c r="J6475">
        <v>5</v>
      </c>
      <c r="K6475">
        <v>18</v>
      </c>
      <c r="L6475">
        <v>37</v>
      </c>
      <c r="M6475" t="s">
        <v>900</v>
      </c>
      <c r="N6475" t="s">
        <v>171</v>
      </c>
      <c r="O6475" t="s">
        <v>799</v>
      </c>
      <c r="Q6475" t="s">
        <v>555</v>
      </c>
      <c r="R6475" t="str">
        <f t="shared" si="364"/>
        <v>Weekday</v>
      </c>
      <c r="S6475" s="27">
        <f t="shared" si="365"/>
        <v>43013</v>
      </c>
      <c r="T6475" t="str">
        <f t="shared" si="366"/>
        <v>D</v>
      </c>
      <c r="V6475" t="str">
        <f t="shared" si="367"/>
        <v>D</v>
      </c>
      <c r="AE6475" s="27"/>
      <c r="AG6475" s="27"/>
      <c r="AX6475" s="27"/>
      <c r="AY6475" s="27"/>
    </row>
    <row r="6476" spans="1:51" x14ac:dyDescent="0.25">
      <c r="A6476" t="s">
        <v>391</v>
      </c>
      <c r="B6476" t="s">
        <v>218</v>
      </c>
      <c r="C6476">
        <v>172135014</v>
      </c>
      <c r="D6476">
        <v>66</v>
      </c>
      <c r="E6476" t="s">
        <v>91</v>
      </c>
      <c r="G6476">
        <v>48.613</v>
      </c>
      <c r="H6476">
        <v>2017</v>
      </c>
      <c r="I6476">
        <v>7</v>
      </c>
      <c r="J6476">
        <v>20</v>
      </c>
      <c r="K6476">
        <v>13</v>
      </c>
      <c r="L6476">
        <v>20</v>
      </c>
      <c r="M6476" t="s">
        <v>900</v>
      </c>
      <c r="N6476" t="s">
        <v>860</v>
      </c>
      <c r="O6476" t="s">
        <v>799</v>
      </c>
      <c r="Q6476" t="s">
        <v>555</v>
      </c>
      <c r="R6476" t="str">
        <f t="shared" si="364"/>
        <v>Weekday</v>
      </c>
      <c r="S6476" s="27">
        <f t="shared" si="365"/>
        <v>42936</v>
      </c>
      <c r="T6476" t="str">
        <f t="shared" si="366"/>
        <v>D</v>
      </c>
      <c r="V6476" t="str">
        <f t="shared" si="367"/>
        <v>D</v>
      </c>
      <c r="AE6476" s="27"/>
      <c r="AG6476" s="27"/>
      <c r="AX6476" s="27"/>
      <c r="AY6476" s="27"/>
    </row>
    <row r="6477" spans="1:51" x14ac:dyDescent="0.25">
      <c r="A6477" t="s">
        <v>391</v>
      </c>
      <c r="B6477" t="s">
        <v>218</v>
      </c>
      <c r="C6477">
        <v>161815263</v>
      </c>
      <c r="D6477">
        <v>66</v>
      </c>
      <c r="E6477" t="s">
        <v>91</v>
      </c>
      <c r="G6477">
        <v>48.631999999999998</v>
      </c>
      <c r="H6477">
        <v>2016</v>
      </c>
      <c r="I6477">
        <v>6</v>
      </c>
      <c r="J6477">
        <v>28</v>
      </c>
      <c r="K6477">
        <v>15</v>
      </c>
      <c r="L6477">
        <v>45</v>
      </c>
      <c r="M6477" t="s">
        <v>900</v>
      </c>
      <c r="N6477" t="s">
        <v>860</v>
      </c>
      <c r="O6477" t="s">
        <v>799</v>
      </c>
      <c r="Q6477" t="s">
        <v>555</v>
      </c>
      <c r="R6477" t="str">
        <f t="shared" si="364"/>
        <v>Weekday</v>
      </c>
      <c r="S6477" s="27">
        <f t="shared" si="365"/>
        <v>42549</v>
      </c>
      <c r="T6477" t="str">
        <f t="shared" si="366"/>
        <v>D</v>
      </c>
      <c r="V6477" t="str">
        <f t="shared" si="367"/>
        <v>D</v>
      </c>
      <c r="AX6477" s="27"/>
      <c r="AY6477" s="27"/>
    </row>
    <row r="6478" spans="1:51" x14ac:dyDescent="0.25">
      <c r="A6478" t="s">
        <v>391</v>
      </c>
      <c r="S6478" s="27"/>
      <c r="V6478" t="str">
        <f t="shared" si="367"/>
        <v/>
      </c>
      <c r="AE6478" s="27"/>
      <c r="AG6478" s="27"/>
      <c r="AX6478" s="27"/>
      <c r="AY6478" s="27"/>
    </row>
    <row r="6479" spans="1:51" x14ac:dyDescent="0.25">
      <c r="A6479" t="s">
        <v>391</v>
      </c>
      <c r="S6479" s="27"/>
      <c r="V6479" t="str">
        <f t="shared" si="367"/>
        <v/>
      </c>
    </row>
    <row r="6480" spans="1:51" x14ac:dyDescent="0.25">
      <c r="A6480" t="s">
        <v>391</v>
      </c>
      <c r="S6480" s="27"/>
      <c r="V6480" t="str">
        <f t="shared" si="367"/>
        <v/>
      </c>
      <c r="AE6480" s="27"/>
      <c r="AG6480" s="27"/>
      <c r="AX6480" s="27"/>
      <c r="AY6480" s="27"/>
    </row>
    <row r="6481" spans="1:51" x14ac:dyDescent="0.25">
      <c r="A6481" t="s">
        <v>391</v>
      </c>
      <c r="S6481" s="27"/>
      <c r="V6481" t="str">
        <f t="shared" si="367"/>
        <v/>
      </c>
      <c r="AE6481" s="27"/>
      <c r="AG6481" s="27"/>
      <c r="AX6481" s="27"/>
      <c r="AY6481" s="27"/>
    </row>
    <row r="6482" spans="1:51" x14ac:dyDescent="0.25">
      <c r="A6482" t="s">
        <v>391</v>
      </c>
      <c r="B6482" t="s">
        <v>218</v>
      </c>
      <c r="C6482">
        <v>173255434</v>
      </c>
      <c r="D6482">
        <v>66</v>
      </c>
      <c r="E6482" t="s">
        <v>91</v>
      </c>
      <c r="G6482">
        <v>48.953000000000003</v>
      </c>
      <c r="H6482">
        <v>2017</v>
      </c>
      <c r="I6482">
        <v>11</v>
      </c>
      <c r="J6482">
        <v>21</v>
      </c>
      <c r="K6482">
        <v>19</v>
      </c>
      <c r="L6482">
        <v>10</v>
      </c>
      <c r="M6482" t="s">
        <v>900</v>
      </c>
      <c r="N6482" t="s">
        <v>860</v>
      </c>
      <c r="O6482" t="s">
        <v>799</v>
      </c>
      <c r="Q6482" t="s">
        <v>553</v>
      </c>
      <c r="R6482" t="str">
        <f t="shared" si="364"/>
        <v>Weekday</v>
      </c>
      <c r="S6482" s="27">
        <f t="shared" si="365"/>
        <v>43060</v>
      </c>
      <c r="T6482" t="str">
        <f t="shared" si="366"/>
        <v>D</v>
      </c>
      <c r="V6482" t="str">
        <f t="shared" si="367"/>
        <v>D</v>
      </c>
      <c r="AE6482" s="27"/>
      <c r="AG6482" s="27"/>
      <c r="AX6482" s="27"/>
      <c r="AY6482" s="27"/>
    </row>
    <row r="6483" spans="1:51" x14ac:dyDescent="0.25">
      <c r="A6483" t="s">
        <v>391</v>
      </c>
      <c r="B6483" t="s">
        <v>218</v>
      </c>
      <c r="C6483">
        <v>172985031</v>
      </c>
      <c r="D6483">
        <v>66</v>
      </c>
      <c r="E6483" t="s">
        <v>91</v>
      </c>
      <c r="G6483">
        <v>48.814999999999998</v>
      </c>
      <c r="H6483">
        <v>2017</v>
      </c>
      <c r="I6483">
        <v>10</v>
      </c>
      <c r="J6483">
        <v>24</v>
      </c>
      <c r="K6483">
        <v>19</v>
      </c>
      <c r="L6483">
        <v>39</v>
      </c>
      <c r="M6483" t="s">
        <v>900</v>
      </c>
      <c r="N6483" t="s">
        <v>860</v>
      </c>
      <c r="O6483" t="s">
        <v>799</v>
      </c>
      <c r="Q6483" t="s">
        <v>553</v>
      </c>
      <c r="R6483" t="str">
        <f t="shared" si="364"/>
        <v>Weekday</v>
      </c>
      <c r="S6483" s="27">
        <f t="shared" si="365"/>
        <v>43032</v>
      </c>
      <c r="T6483" t="str">
        <f t="shared" si="366"/>
        <v>D</v>
      </c>
      <c r="V6483" t="str">
        <f t="shared" si="367"/>
        <v>D</v>
      </c>
      <c r="AE6483" s="27"/>
      <c r="AG6483" s="27"/>
      <c r="AX6483" s="27"/>
      <c r="AY6483" s="27"/>
    </row>
    <row r="6484" spans="1:51" x14ac:dyDescent="0.25">
      <c r="A6484" t="s">
        <v>391</v>
      </c>
      <c r="B6484" t="s">
        <v>218</v>
      </c>
      <c r="C6484">
        <v>171315189</v>
      </c>
      <c r="D6484">
        <v>66</v>
      </c>
      <c r="E6484" t="s">
        <v>91</v>
      </c>
      <c r="G6484">
        <v>48.862000000000002</v>
      </c>
      <c r="H6484">
        <v>2017</v>
      </c>
      <c r="I6484">
        <v>5</v>
      </c>
      <c r="J6484">
        <v>11</v>
      </c>
      <c r="K6484">
        <v>6</v>
      </c>
      <c r="L6484">
        <v>45</v>
      </c>
      <c r="M6484" t="s">
        <v>900</v>
      </c>
      <c r="N6484" t="s">
        <v>171</v>
      </c>
      <c r="O6484" t="s">
        <v>799</v>
      </c>
      <c r="Q6484" t="s">
        <v>553</v>
      </c>
      <c r="R6484" t="str">
        <f t="shared" si="364"/>
        <v>Weekday</v>
      </c>
      <c r="S6484" s="27">
        <f t="shared" si="365"/>
        <v>42866</v>
      </c>
      <c r="T6484" t="str">
        <f t="shared" si="366"/>
        <v>D</v>
      </c>
      <c r="V6484" t="str">
        <f t="shared" si="367"/>
        <v>D</v>
      </c>
    </row>
    <row r="6485" spans="1:51" x14ac:dyDescent="0.25">
      <c r="A6485" t="s">
        <v>391</v>
      </c>
      <c r="B6485" t="s">
        <v>218</v>
      </c>
      <c r="C6485">
        <v>162065124</v>
      </c>
      <c r="D6485">
        <v>66</v>
      </c>
      <c r="E6485" t="s">
        <v>91</v>
      </c>
      <c r="G6485">
        <v>48.975999999999999</v>
      </c>
      <c r="H6485">
        <v>2016</v>
      </c>
      <c r="I6485">
        <v>7</v>
      </c>
      <c r="J6485">
        <v>22</v>
      </c>
      <c r="K6485">
        <v>18</v>
      </c>
      <c r="L6485">
        <v>50</v>
      </c>
      <c r="M6485" t="s">
        <v>900</v>
      </c>
      <c r="N6485" t="s">
        <v>860</v>
      </c>
      <c r="O6485" t="s">
        <v>799</v>
      </c>
      <c r="Q6485" t="s">
        <v>553</v>
      </c>
      <c r="R6485" t="str">
        <f t="shared" si="364"/>
        <v>Weekday</v>
      </c>
      <c r="S6485" s="27">
        <f t="shared" si="365"/>
        <v>42573</v>
      </c>
      <c r="T6485" t="str">
        <f t="shared" si="366"/>
        <v>D</v>
      </c>
      <c r="V6485" t="str">
        <f t="shared" si="367"/>
        <v>D</v>
      </c>
      <c r="AE6485" s="27"/>
      <c r="AG6485" s="27"/>
      <c r="AX6485" s="27"/>
      <c r="AY6485" s="27"/>
    </row>
    <row r="6486" spans="1:51" x14ac:dyDescent="0.25">
      <c r="A6486" t="s">
        <v>391</v>
      </c>
      <c r="B6486" t="s">
        <v>218</v>
      </c>
      <c r="C6486">
        <v>161095061</v>
      </c>
      <c r="D6486">
        <v>66</v>
      </c>
      <c r="E6486" t="s">
        <v>91</v>
      </c>
      <c r="G6486">
        <v>48.7</v>
      </c>
      <c r="H6486">
        <v>2016</v>
      </c>
      <c r="I6486">
        <v>4</v>
      </c>
      <c r="J6486">
        <v>15</v>
      </c>
      <c r="K6486">
        <v>7</v>
      </c>
      <c r="L6486">
        <v>30</v>
      </c>
      <c r="M6486" t="s">
        <v>900</v>
      </c>
      <c r="N6486" t="s">
        <v>860</v>
      </c>
      <c r="O6486" t="s">
        <v>799</v>
      </c>
      <c r="Q6486" t="s">
        <v>555</v>
      </c>
      <c r="R6486" t="str">
        <f t="shared" si="364"/>
        <v>Weekday</v>
      </c>
      <c r="S6486" s="27">
        <f t="shared" si="365"/>
        <v>42475</v>
      </c>
      <c r="T6486" t="str">
        <f t="shared" si="366"/>
        <v>D</v>
      </c>
      <c r="V6486" t="str">
        <f t="shared" si="367"/>
        <v>D</v>
      </c>
      <c r="AE6486" s="27"/>
      <c r="AG6486" s="27"/>
      <c r="AX6486" s="27"/>
      <c r="AY6486" s="27"/>
    </row>
    <row r="6487" spans="1:51" x14ac:dyDescent="0.25">
      <c r="A6487" t="s">
        <v>391</v>
      </c>
      <c r="S6487" s="27"/>
      <c r="V6487" t="str">
        <f t="shared" si="367"/>
        <v/>
      </c>
      <c r="AX6487" s="27"/>
      <c r="AY6487" s="27"/>
    </row>
    <row r="6488" spans="1:51" x14ac:dyDescent="0.25">
      <c r="A6488" t="s">
        <v>391</v>
      </c>
      <c r="B6488" t="s">
        <v>218</v>
      </c>
      <c r="C6488">
        <v>151965211</v>
      </c>
      <c r="D6488">
        <v>66</v>
      </c>
      <c r="E6488" t="s">
        <v>91</v>
      </c>
      <c r="G6488">
        <v>49.063000000000002</v>
      </c>
      <c r="H6488">
        <v>2015</v>
      </c>
      <c r="I6488">
        <v>7</v>
      </c>
      <c r="J6488">
        <v>14</v>
      </c>
      <c r="K6488">
        <v>15</v>
      </c>
      <c r="L6488">
        <v>43</v>
      </c>
      <c r="M6488" t="s">
        <v>900</v>
      </c>
      <c r="N6488" t="s">
        <v>860</v>
      </c>
      <c r="O6488" t="s">
        <v>799</v>
      </c>
      <c r="Q6488" t="s">
        <v>551</v>
      </c>
      <c r="R6488" t="str">
        <f t="shared" si="364"/>
        <v>Weekday</v>
      </c>
      <c r="S6488" s="27">
        <f t="shared" si="365"/>
        <v>42199</v>
      </c>
      <c r="T6488" t="str">
        <f t="shared" si="366"/>
        <v>S</v>
      </c>
      <c r="V6488" t="str">
        <f t="shared" si="367"/>
        <v>S</v>
      </c>
      <c r="AX6488" s="27"/>
      <c r="AY6488" s="27"/>
    </row>
    <row r="6489" spans="1:51" x14ac:dyDescent="0.25">
      <c r="A6489" t="s">
        <v>391</v>
      </c>
      <c r="B6489" t="s">
        <v>218</v>
      </c>
      <c r="C6489">
        <v>151955219</v>
      </c>
      <c r="D6489">
        <v>66</v>
      </c>
      <c r="E6489" t="s">
        <v>91</v>
      </c>
      <c r="G6489">
        <v>49.104999999999997</v>
      </c>
      <c r="H6489">
        <v>2015</v>
      </c>
      <c r="I6489">
        <v>7</v>
      </c>
      <c r="J6489">
        <v>8</v>
      </c>
      <c r="K6489">
        <v>15</v>
      </c>
      <c r="L6489">
        <v>45</v>
      </c>
      <c r="M6489" t="s">
        <v>900</v>
      </c>
      <c r="N6489" t="s">
        <v>171</v>
      </c>
      <c r="O6489" t="s">
        <v>799</v>
      </c>
      <c r="Q6489" t="s">
        <v>551</v>
      </c>
      <c r="R6489" t="str">
        <f t="shared" si="364"/>
        <v>Weekday</v>
      </c>
      <c r="S6489" s="27">
        <f t="shared" si="365"/>
        <v>42193</v>
      </c>
      <c r="T6489" t="str">
        <f t="shared" si="366"/>
        <v>S</v>
      </c>
      <c r="V6489" t="str">
        <f t="shared" si="367"/>
        <v>S</v>
      </c>
      <c r="AX6489" s="27"/>
      <c r="AY6489" s="27"/>
    </row>
    <row r="6490" spans="1:51" x14ac:dyDescent="0.25">
      <c r="A6490" t="s">
        <v>391</v>
      </c>
      <c r="B6490" t="s">
        <v>218</v>
      </c>
      <c r="C6490">
        <v>131095068</v>
      </c>
      <c r="D6490">
        <v>66</v>
      </c>
      <c r="E6490" t="s">
        <v>91</v>
      </c>
      <c r="G6490">
        <v>49.087000000000003</v>
      </c>
      <c r="H6490">
        <v>2013</v>
      </c>
      <c r="I6490">
        <v>4</v>
      </c>
      <c r="J6490">
        <v>19</v>
      </c>
      <c r="K6490">
        <v>5</v>
      </c>
      <c r="L6490">
        <v>53</v>
      </c>
      <c r="M6490" t="s">
        <v>900</v>
      </c>
      <c r="N6490" t="s">
        <v>860</v>
      </c>
      <c r="O6490" t="s">
        <v>799</v>
      </c>
      <c r="Q6490" t="s">
        <v>551</v>
      </c>
      <c r="R6490" t="str">
        <f t="shared" si="364"/>
        <v>Weekday</v>
      </c>
      <c r="S6490" s="27">
        <f t="shared" si="365"/>
        <v>41383</v>
      </c>
      <c r="T6490" t="str">
        <f t="shared" si="366"/>
        <v>S</v>
      </c>
      <c r="V6490" t="str">
        <f t="shared" si="367"/>
        <v>S</v>
      </c>
      <c r="AX6490" s="27"/>
      <c r="AY6490" s="27"/>
    </row>
    <row r="6491" spans="1:51" x14ac:dyDescent="0.25">
      <c r="A6491" t="s">
        <v>391</v>
      </c>
      <c r="B6491" t="s">
        <v>218</v>
      </c>
      <c r="C6491">
        <v>140165036</v>
      </c>
      <c r="D6491">
        <v>66</v>
      </c>
      <c r="E6491" t="s">
        <v>91</v>
      </c>
      <c r="G6491">
        <v>49.116</v>
      </c>
      <c r="H6491">
        <v>2014</v>
      </c>
      <c r="I6491">
        <v>1</v>
      </c>
      <c r="J6491">
        <v>16</v>
      </c>
      <c r="K6491">
        <v>0</v>
      </c>
      <c r="L6491">
        <v>20</v>
      </c>
      <c r="M6491" t="s">
        <v>899</v>
      </c>
      <c r="N6491" t="s">
        <v>860</v>
      </c>
      <c r="O6491" t="s">
        <v>799</v>
      </c>
      <c r="Q6491" t="s">
        <v>551</v>
      </c>
      <c r="R6491" t="str">
        <f t="shared" si="364"/>
        <v>Weekday</v>
      </c>
      <c r="S6491" s="27">
        <f t="shared" si="365"/>
        <v>41655</v>
      </c>
      <c r="T6491" t="str">
        <f t="shared" si="366"/>
        <v>S</v>
      </c>
      <c r="V6491" t="str">
        <f t="shared" si="367"/>
        <v>S</v>
      </c>
      <c r="AO6491" s="27"/>
      <c r="AX6491" s="27"/>
      <c r="AY6491" s="27"/>
    </row>
    <row r="6492" spans="1:51" x14ac:dyDescent="0.25">
      <c r="A6492" t="s">
        <v>391</v>
      </c>
      <c r="B6492" t="s">
        <v>218</v>
      </c>
      <c r="C6492">
        <v>142705034</v>
      </c>
      <c r="D6492">
        <v>66</v>
      </c>
      <c r="E6492" t="s">
        <v>91</v>
      </c>
      <c r="G6492">
        <v>49.156999999999996</v>
      </c>
      <c r="H6492">
        <v>2014</v>
      </c>
      <c r="I6492">
        <v>9</v>
      </c>
      <c r="J6492">
        <v>25</v>
      </c>
      <c r="K6492">
        <v>23</v>
      </c>
      <c r="L6492">
        <v>11</v>
      </c>
      <c r="M6492" t="s">
        <v>900</v>
      </c>
      <c r="N6492" t="s">
        <v>860</v>
      </c>
      <c r="O6492" t="s">
        <v>799</v>
      </c>
      <c r="Q6492" t="s">
        <v>551</v>
      </c>
      <c r="R6492" t="str">
        <f t="shared" si="364"/>
        <v>Weekday</v>
      </c>
      <c r="S6492" s="27">
        <f t="shared" si="365"/>
        <v>41907</v>
      </c>
      <c r="T6492" t="str">
        <f t="shared" si="366"/>
        <v>S</v>
      </c>
      <c r="V6492" t="str">
        <f t="shared" si="367"/>
        <v>S</v>
      </c>
      <c r="AO6492" s="27"/>
      <c r="AX6492" s="27"/>
      <c r="AY6492" s="27"/>
    </row>
    <row r="6493" spans="1:51" x14ac:dyDescent="0.25">
      <c r="A6493" t="s">
        <v>391</v>
      </c>
      <c r="B6493" t="s">
        <v>218</v>
      </c>
      <c r="C6493">
        <v>130705023</v>
      </c>
      <c r="D6493">
        <v>66</v>
      </c>
      <c r="E6493" t="s">
        <v>91</v>
      </c>
      <c r="G6493">
        <v>49.137</v>
      </c>
      <c r="H6493">
        <v>2013</v>
      </c>
      <c r="I6493">
        <v>3</v>
      </c>
      <c r="J6493">
        <v>6</v>
      </c>
      <c r="K6493">
        <v>5</v>
      </c>
      <c r="L6493">
        <v>57</v>
      </c>
      <c r="M6493" t="s">
        <v>900</v>
      </c>
      <c r="N6493" t="s">
        <v>860</v>
      </c>
      <c r="O6493" t="s">
        <v>799</v>
      </c>
      <c r="Q6493" t="s">
        <v>551</v>
      </c>
      <c r="R6493" t="str">
        <f t="shared" si="364"/>
        <v>Weekday</v>
      </c>
      <c r="S6493" s="27">
        <f t="shared" si="365"/>
        <v>41339</v>
      </c>
      <c r="T6493" t="str">
        <f t="shared" si="366"/>
        <v>S</v>
      </c>
      <c r="V6493" t="str">
        <f t="shared" si="367"/>
        <v>S</v>
      </c>
      <c r="AX6493" s="27"/>
      <c r="AY6493" s="27"/>
    </row>
    <row r="6494" spans="1:51" x14ac:dyDescent="0.25">
      <c r="A6494" t="s">
        <v>391</v>
      </c>
      <c r="B6494" t="s">
        <v>218</v>
      </c>
      <c r="C6494">
        <v>140545013</v>
      </c>
      <c r="D6494">
        <v>66</v>
      </c>
      <c r="E6494" t="s">
        <v>91</v>
      </c>
      <c r="G6494">
        <v>49.209000000000003</v>
      </c>
      <c r="H6494">
        <v>2014</v>
      </c>
      <c r="I6494">
        <v>2</v>
      </c>
      <c r="J6494">
        <v>21</v>
      </c>
      <c r="K6494">
        <v>21</v>
      </c>
      <c r="L6494">
        <v>30</v>
      </c>
      <c r="M6494" t="s">
        <v>900</v>
      </c>
      <c r="N6494" t="s">
        <v>860</v>
      </c>
      <c r="O6494" t="s">
        <v>799</v>
      </c>
      <c r="Q6494" t="s">
        <v>551</v>
      </c>
      <c r="R6494" t="str">
        <f t="shared" si="364"/>
        <v>Weekday</v>
      </c>
      <c r="S6494" s="27">
        <f t="shared" si="365"/>
        <v>41691</v>
      </c>
      <c r="T6494" t="str">
        <f t="shared" si="366"/>
        <v>S</v>
      </c>
      <c r="V6494" t="str">
        <f t="shared" si="367"/>
        <v>S</v>
      </c>
      <c r="AE6494" s="27"/>
      <c r="AG6494" s="27"/>
      <c r="AX6494" s="27"/>
      <c r="AY6494" s="27"/>
    </row>
    <row r="6495" spans="1:51" x14ac:dyDescent="0.25">
      <c r="A6495" t="s">
        <v>391</v>
      </c>
      <c r="S6495" s="27"/>
      <c r="V6495" t="str">
        <f t="shared" si="367"/>
        <v/>
      </c>
      <c r="AE6495" s="27"/>
      <c r="AG6495" s="27"/>
      <c r="AX6495" s="27"/>
      <c r="AY6495" s="27"/>
    </row>
    <row r="6496" spans="1:51" x14ac:dyDescent="0.25">
      <c r="A6496" t="s">
        <v>391</v>
      </c>
      <c r="B6496" t="s">
        <v>218</v>
      </c>
      <c r="C6496">
        <v>130365212</v>
      </c>
      <c r="D6496">
        <v>66</v>
      </c>
      <c r="E6496" t="s">
        <v>91</v>
      </c>
      <c r="G6496">
        <v>49.265000000000001</v>
      </c>
      <c r="H6496">
        <v>2013</v>
      </c>
      <c r="I6496">
        <v>2</v>
      </c>
      <c r="J6496">
        <v>2</v>
      </c>
      <c r="K6496">
        <v>3</v>
      </c>
      <c r="L6496">
        <v>34</v>
      </c>
      <c r="M6496" t="s">
        <v>899</v>
      </c>
      <c r="N6496" t="s">
        <v>860</v>
      </c>
      <c r="O6496" t="s">
        <v>799</v>
      </c>
      <c r="Q6496" t="s">
        <v>549</v>
      </c>
      <c r="R6496" t="str">
        <f t="shared" si="364"/>
        <v>Weekend</v>
      </c>
      <c r="S6496" s="27">
        <f t="shared" si="365"/>
        <v>41307</v>
      </c>
      <c r="T6496" t="str">
        <f t="shared" si="366"/>
        <v>S</v>
      </c>
      <c r="V6496" t="str">
        <f t="shared" si="367"/>
        <v>S</v>
      </c>
      <c r="AE6496" s="27"/>
      <c r="AG6496" s="27"/>
      <c r="AX6496" s="27"/>
      <c r="AY6496" s="27"/>
    </row>
    <row r="6497" spans="1:51" x14ac:dyDescent="0.25">
      <c r="A6497" t="s">
        <v>391</v>
      </c>
      <c r="B6497" t="s">
        <v>218</v>
      </c>
      <c r="C6497">
        <v>172705458</v>
      </c>
      <c r="D6497">
        <v>66</v>
      </c>
      <c r="E6497" t="s">
        <v>91</v>
      </c>
      <c r="G6497">
        <v>49.274999999999999</v>
      </c>
      <c r="H6497">
        <v>2017</v>
      </c>
      <c r="I6497">
        <v>9</v>
      </c>
      <c r="J6497">
        <v>27</v>
      </c>
      <c r="K6497">
        <v>22</v>
      </c>
      <c r="L6497">
        <v>13</v>
      </c>
      <c r="M6497" t="s">
        <v>899</v>
      </c>
      <c r="N6497" t="s">
        <v>860</v>
      </c>
      <c r="O6497" t="s">
        <v>799</v>
      </c>
      <c r="Q6497" t="s">
        <v>549</v>
      </c>
      <c r="R6497" t="str">
        <f t="shared" si="364"/>
        <v>Weekday</v>
      </c>
      <c r="S6497" s="27">
        <f t="shared" si="365"/>
        <v>43005</v>
      </c>
      <c r="T6497" t="str">
        <f t="shared" si="366"/>
        <v>D</v>
      </c>
      <c r="V6497" t="str">
        <f t="shared" si="367"/>
        <v>D</v>
      </c>
      <c r="AE6497" s="27"/>
      <c r="AG6497" s="27"/>
      <c r="AX6497" s="27"/>
      <c r="AY6497" s="27"/>
    </row>
    <row r="6498" spans="1:51" x14ac:dyDescent="0.25">
      <c r="A6498" t="s">
        <v>391</v>
      </c>
      <c r="B6498" t="s">
        <v>218</v>
      </c>
      <c r="C6498">
        <v>141285328</v>
      </c>
      <c r="D6498">
        <v>66</v>
      </c>
      <c r="E6498" t="s">
        <v>91</v>
      </c>
      <c r="G6498">
        <v>49.281999999999996</v>
      </c>
      <c r="H6498">
        <v>2014</v>
      </c>
      <c r="I6498">
        <v>5</v>
      </c>
      <c r="J6498">
        <v>5</v>
      </c>
      <c r="K6498">
        <v>5</v>
      </c>
      <c r="L6498">
        <v>27</v>
      </c>
      <c r="M6498" t="s">
        <v>900</v>
      </c>
      <c r="N6498" t="s">
        <v>860</v>
      </c>
      <c r="O6498" t="s">
        <v>799</v>
      </c>
      <c r="Q6498" t="s">
        <v>549</v>
      </c>
      <c r="R6498" t="str">
        <f t="shared" si="364"/>
        <v>Weekday</v>
      </c>
      <c r="S6498" s="27">
        <f t="shared" si="365"/>
        <v>41764</v>
      </c>
      <c r="T6498" t="str">
        <f t="shared" si="366"/>
        <v>S</v>
      </c>
      <c r="V6498" t="str">
        <f t="shared" si="367"/>
        <v>S</v>
      </c>
      <c r="AE6498" s="27"/>
      <c r="AO6498" s="27"/>
      <c r="AX6498" s="27"/>
      <c r="AY6498" s="27"/>
    </row>
    <row r="6499" spans="1:51" x14ac:dyDescent="0.25">
      <c r="A6499" t="s">
        <v>391</v>
      </c>
      <c r="B6499" t="s">
        <v>218</v>
      </c>
      <c r="C6499">
        <v>150655182</v>
      </c>
      <c r="D6499">
        <v>66</v>
      </c>
      <c r="E6499" t="s">
        <v>91</v>
      </c>
      <c r="G6499">
        <v>49.302999999999997</v>
      </c>
      <c r="H6499">
        <v>2015</v>
      </c>
      <c r="I6499">
        <v>3</v>
      </c>
      <c r="J6499">
        <v>6</v>
      </c>
      <c r="K6499">
        <v>8</v>
      </c>
      <c r="L6499">
        <v>38</v>
      </c>
      <c r="M6499" t="s">
        <v>899</v>
      </c>
      <c r="N6499" t="s">
        <v>860</v>
      </c>
      <c r="O6499" t="s">
        <v>799</v>
      </c>
      <c r="Q6499" t="s">
        <v>549</v>
      </c>
      <c r="R6499" t="str">
        <f t="shared" si="364"/>
        <v>Weekday</v>
      </c>
      <c r="S6499" s="27">
        <f t="shared" si="365"/>
        <v>42069</v>
      </c>
      <c r="T6499" t="str">
        <f t="shared" si="366"/>
        <v>S</v>
      </c>
      <c r="V6499" t="str">
        <f t="shared" si="367"/>
        <v>S</v>
      </c>
      <c r="AE6499" s="27"/>
      <c r="AG6499" s="27"/>
      <c r="AX6499" s="27"/>
      <c r="AY6499" s="27"/>
    </row>
    <row r="6500" spans="1:51" x14ac:dyDescent="0.25">
      <c r="A6500" t="s">
        <v>391</v>
      </c>
      <c r="B6500" t="s">
        <v>218</v>
      </c>
      <c r="C6500">
        <v>150655093</v>
      </c>
      <c r="D6500">
        <v>66</v>
      </c>
      <c r="E6500" t="s">
        <v>91</v>
      </c>
      <c r="G6500">
        <v>49.304000000000002</v>
      </c>
      <c r="H6500">
        <v>2015</v>
      </c>
      <c r="I6500">
        <v>3</v>
      </c>
      <c r="J6500">
        <v>6</v>
      </c>
      <c r="K6500">
        <v>6</v>
      </c>
      <c r="L6500">
        <v>55</v>
      </c>
      <c r="M6500" t="s">
        <v>899</v>
      </c>
      <c r="N6500" t="s">
        <v>170</v>
      </c>
      <c r="O6500" t="s">
        <v>799</v>
      </c>
      <c r="Q6500" t="s">
        <v>549</v>
      </c>
      <c r="R6500" t="str">
        <f t="shared" si="364"/>
        <v>Weekday</v>
      </c>
      <c r="S6500" s="27">
        <f t="shared" si="365"/>
        <v>42069</v>
      </c>
      <c r="T6500" t="str">
        <f t="shared" si="366"/>
        <v>S</v>
      </c>
      <c r="V6500" t="str">
        <f t="shared" si="367"/>
        <v>S</v>
      </c>
      <c r="AO6500" s="27"/>
      <c r="AX6500" s="27"/>
      <c r="AY6500" s="27"/>
    </row>
    <row r="6501" spans="1:51" x14ac:dyDescent="0.25">
      <c r="A6501" t="s">
        <v>391</v>
      </c>
      <c r="B6501" t="s">
        <v>218</v>
      </c>
      <c r="C6501">
        <v>143235171</v>
      </c>
      <c r="D6501">
        <v>66</v>
      </c>
      <c r="E6501" t="s">
        <v>91</v>
      </c>
      <c r="G6501">
        <v>49.313000000000002</v>
      </c>
      <c r="H6501">
        <v>2014</v>
      </c>
      <c r="I6501">
        <v>11</v>
      </c>
      <c r="J6501">
        <v>17</v>
      </c>
      <c r="K6501">
        <v>17</v>
      </c>
      <c r="L6501">
        <v>52</v>
      </c>
      <c r="M6501" t="s">
        <v>900</v>
      </c>
      <c r="N6501" t="s">
        <v>860</v>
      </c>
      <c r="O6501" t="s">
        <v>799</v>
      </c>
      <c r="Q6501" t="s">
        <v>549</v>
      </c>
      <c r="R6501" t="str">
        <f t="shared" si="364"/>
        <v>Weekday</v>
      </c>
      <c r="S6501" s="27">
        <f t="shared" si="365"/>
        <v>41960</v>
      </c>
      <c r="T6501" t="str">
        <f t="shared" si="366"/>
        <v>S</v>
      </c>
      <c r="V6501" t="str">
        <f t="shared" si="367"/>
        <v>S</v>
      </c>
      <c r="AE6501" s="27"/>
      <c r="AG6501" s="27"/>
      <c r="AX6501" s="27"/>
      <c r="AY6501" s="27"/>
    </row>
    <row r="6502" spans="1:51" x14ac:dyDescent="0.25">
      <c r="A6502" t="s">
        <v>391</v>
      </c>
      <c r="B6502" t="s">
        <v>218</v>
      </c>
      <c r="C6502">
        <v>151415377</v>
      </c>
      <c r="D6502">
        <v>66</v>
      </c>
      <c r="E6502" t="s">
        <v>91</v>
      </c>
      <c r="G6502">
        <v>49.369</v>
      </c>
      <c r="H6502">
        <v>2015</v>
      </c>
      <c r="I6502">
        <v>5</v>
      </c>
      <c r="J6502">
        <v>21</v>
      </c>
      <c r="K6502">
        <v>16</v>
      </c>
      <c r="L6502">
        <v>28</v>
      </c>
      <c r="M6502" t="s">
        <v>900</v>
      </c>
      <c r="N6502" t="s">
        <v>860</v>
      </c>
      <c r="O6502" t="s">
        <v>799</v>
      </c>
      <c r="Q6502" t="s">
        <v>548</v>
      </c>
      <c r="R6502" t="str">
        <f t="shared" si="364"/>
        <v>Weekday</v>
      </c>
      <c r="S6502" s="27">
        <f t="shared" si="365"/>
        <v>42145</v>
      </c>
      <c r="T6502" t="str">
        <f t="shared" si="366"/>
        <v>S</v>
      </c>
      <c r="V6502" t="str">
        <f t="shared" si="367"/>
        <v>S</v>
      </c>
      <c r="AE6502" s="27"/>
      <c r="AG6502" s="27"/>
      <c r="AX6502" s="27"/>
      <c r="AY6502" s="27"/>
    </row>
    <row r="6503" spans="1:51" x14ac:dyDescent="0.25">
      <c r="A6503" t="s">
        <v>391</v>
      </c>
      <c r="B6503" t="s">
        <v>218</v>
      </c>
      <c r="C6503">
        <v>173225287</v>
      </c>
      <c r="D6503">
        <v>66</v>
      </c>
      <c r="E6503" t="s">
        <v>91</v>
      </c>
      <c r="G6503">
        <v>49.374000000000002</v>
      </c>
      <c r="H6503">
        <v>2017</v>
      </c>
      <c r="I6503">
        <v>11</v>
      </c>
      <c r="J6503">
        <v>17</v>
      </c>
      <c r="K6503">
        <v>20</v>
      </c>
      <c r="L6503">
        <v>20</v>
      </c>
      <c r="M6503" t="s">
        <v>900</v>
      </c>
      <c r="N6503" t="s">
        <v>860</v>
      </c>
      <c r="O6503" t="s">
        <v>799</v>
      </c>
      <c r="Q6503" t="s">
        <v>548</v>
      </c>
      <c r="R6503" t="str">
        <f t="shared" si="364"/>
        <v>Weekday</v>
      </c>
      <c r="S6503" s="27">
        <f t="shared" si="365"/>
        <v>43056</v>
      </c>
      <c r="T6503" t="str">
        <f t="shared" si="366"/>
        <v>D</v>
      </c>
      <c r="V6503" t="str">
        <f t="shared" si="367"/>
        <v>D</v>
      </c>
      <c r="AE6503" s="27"/>
      <c r="AO6503" s="27"/>
      <c r="AX6503" s="27"/>
      <c r="AY6503" s="27"/>
    </row>
    <row r="6504" spans="1:51" x14ac:dyDescent="0.25">
      <c r="A6504" t="s">
        <v>391</v>
      </c>
      <c r="B6504" t="s">
        <v>218</v>
      </c>
      <c r="C6504">
        <v>170265123</v>
      </c>
      <c r="D6504">
        <v>66</v>
      </c>
      <c r="E6504" t="s">
        <v>91</v>
      </c>
      <c r="G6504">
        <v>49.384999999999998</v>
      </c>
      <c r="H6504">
        <v>2017</v>
      </c>
      <c r="I6504">
        <v>1</v>
      </c>
      <c r="J6504">
        <v>25</v>
      </c>
      <c r="K6504">
        <v>19</v>
      </c>
      <c r="L6504">
        <v>42</v>
      </c>
      <c r="M6504" t="s">
        <v>900</v>
      </c>
      <c r="N6504" t="s">
        <v>860</v>
      </c>
      <c r="O6504" t="s">
        <v>799</v>
      </c>
      <c r="Q6504" t="s">
        <v>548</v>
      </c>
      <c r="R6504" t="str">
        <f t="shared" si="364"/>
        <v>Weekday</v>
      </c>
      <c r="S6504" s="27">
        <f t="shared" si="365"/>
        <v>42760</v>
      </c>
      <c r="T6504" t="str">
        <f t="shared" si="366"/>
        <v>D</v>
      </c>
      <c r="V6504" t="str">
        <f t="shared" si="367"/>
        <v>D</v>
      </c>
      <c r="AO6504" s="27"/>
      <c r="AX6504" s="27"/>
      <c r="AY6504" s="27"/>
    </row>
    <row r="6505" spans="1:51" x14ac:dyDescent="0.25">
      <c r="A6505" t="s">
        <v>391</v>
      </c>
      <c r="S6505" s="27"/>
      <c r="V6505" t="str">
        <f t="shared" si="367"/>
        <v/>
      </c>
    </row>
    <row r="6506" spans="1:51" x14ac:dyDescent="0.25">
      <c r="A6506" t="s">
        <v>391</v>
      </c>
      <c r="B6506" t="s">
        <v>218</v>
      </c>
      <c r="C6506">
        <v>153295001</v>
      </c>
      <c r="D6506">
        <v>66</v>
      </c>
      <c r="E6506" t="s">
        <v>91</v>
      </c>
      <c r="G6506">
        <v>49.442999999999998</v>
      </c>
      <c r="H6506">
        <v>2015</v>
      </c>
      <c r="I6506">
        <v>11</v>
      </c>
      <c r="J6506">
        <v>24</v>
      </c>
      <c r="K6506">
        <v>23</v>
      </c>
      <c r="L6506">
        <v>20</v>
      </c>
      <c r="M6506" t="s">
        <v>899</v>
      </c>
      <c r="N6506" t="s">
        <v>860</v>
      </c>
      <c r="O6506" t="s">
        <v>799</v>
      </c>
      <c r="Q6506" t="s">
        <v>548</v>
      </c>
      <c r="R6506" t="str">
        <f t="shared" si="364"/>
        <v>Weekday</v>
      </c>
      <c r="S6506" s="27">
        <f t="shared" si="365"/>
        <v>42332</v>
      </c>
      <c r="T6506" t="str">
        <f t="shared" si="366"/>
        <v>D</v>
      </c>
      <c r="V6506" t="str">
        <f t="shared" si="367"/>
        <v>D</v>
      </c>
      <c r="AE6506" s="27"/>
      <c r="AG6506" s="27"/>
      <c r="AX6506" s="27"/>
      <c r="AY6506" s="27"/>
    </row>
    <row r="6507" spans="1:51" x14ac:dyDescent="0.25">
      <c r="A6507" t="s">
        <v>391</v>
      </c>
      <c r="S6507" s="27"/>
      <c r="V6507" t="str">
        <f t="shared" si="367"/>
        <v/>
      </c>
    </row>
    <row r="6508" spans="1:51" x14ac:dyDescent="0.25">
      <c r="A6508" t="s">
        <v>391</v>
      </c>
      <c r="S6508" s="27"/>
      <c r="V6508" t="str">
        <f t="shared" si="367"/>
        <v/>
      </c>
      <c r="AE6508" s="27"/>
      <c r="AG6508" s="27"/>
      <c r="AX6508" s="27"/>
      <c r="AY6508" s="27"/>
    </row>
    <row r="6509" spans="1:51" x14ac:dyDescent="0.25">
      <c r="A6509" t="s">
        <v>391</v>
      </c>
      <c r="B6509" t="s">
        <v>218</v>
      </c>
      <c r="C6509">
        <v>160475502</v>
      </c>
      <c r="D6509">
        <v>66</v>
      </c>
      <c r="E6509" t="s">
        <v>91</v>
      </c>
      <c r="G6509">
        <v>49.491999999999997</v>
      </c>
      <c r="H6509">
        <v>2016</v>
      </c>
      <c r="I6509">
        <v>2</v>
      </c>
      <c r="J6509">
        <v>16</v>
      </c>
      <c r="K6509">
        <v>16</v>
      </c>
      <c r="L6509">
        <v>42</v>
      </c>
      <c r="M6509" t="s">
        <v>900</v>
      </c>
      <c r="N6509" t="s">
        <v>171</v>
      </c>
      <c r="O6509" t="s">
        <v>799</v>
      </c>
      <c r="Q6509" t="s">
        <v>548</v>
      </c>
      <c r="R6509" t="str">
        <f t="shared" si="364"/>
        <v>Weekday</v>
      </c>
      <c r="S6509" s="27">
        <f t="shared" si="365"/>
        <v>42416</v>
      </c>
      <c r="T6509" t="str">
        <f t="shared" si="366"/>
        <v>D</v>
      </c>
      <c r="V6509" t="str">
        <f t="shared" si="367"/>
        <v>D</v>
      </c>
      <c r="AX6509" s="27"/>
      <c r="AY6509" s="27"/>
    </row>
    <row r="6510" spans="1:51" x14ac:dyDescent="0.25">
      <c r="A6510" t="s">
        <v>391</v>
      </c>
      <c r="S6510" s="27"/>
      <c r="V6510" t="str">
        <f t="shared" si="367"/>
        <v/>
      </c>
    </row>
    <row r="6511" spans="1:51" x14ac:dyDescent="0.25">
      <c r="A6511" t="s">
        <v>391</v>
      </c>
      <c r="B6511" t="s">
        <v>218</v>
      </c>
      <c r="C6511">
        <v>130315121</v>
      </c>
      <c r="D6511">
        <v>66</v>
      </c>
      <c r="E6511" t="s">
        <v>91</v>
      </c>
      <c r="G6511">
        <v>49.695</v>
      </c>
      <c r="H6511">
        <v>2013</v>
      </c>
      <c r="I6511">
        <v>1</v>
      </c>
      <c r="J6511">
        <v>28</v>
      </c>
      <c r="K6511">
        <v>1</v>
      </c>
      <c r="L6511">
        <v>39</v>
      </c>
      <c r="M6511" t="s">
        <v>900</v>
      </c>
      <c r="N6511" t="s">
        <v>170</v>
      </c>
      <c r="O6511" t="s">
        <v>799</v>
      </c>
      <c r="Q6511" t="s">
        <v>547</v>
      </c>
      <c r="R6511" t="str">
        <f t="shared" si="364"/>
        <v>Weekday</v>
      </c>
      <c r="S6511" s="27">
        <f t="shared" si="365"/>
        <v>41302</v>
      </c>
      <c r="T6511" t="str">
        <f t="shared" si="366"/>
        <v>S</v>
      </c>
      <c r="V6511" t="str">
        <f t="shared" si="367"/>
        <v>S</v>
      </c>
      <c r="AE6511" s="27"/>
      <c r="AG6511" s="27"/>
      <c r="AX6511" s="27"/>
      <c r="AY6511" s="27"/>
    </row>
    <row r="6512" spans="1:51" x14ac:dyDescent="0.25">
      <c r="A6512" t="s">
        <v>391</v>
      </c>
      <c r="B6512" t="s">
        <v>218</v>
      </c>
      <c r="C6512">
        <v>142915066</v>
      </c>
      <c r="D6512">
        <v>66</v>
      </c>
      <c r="E6512" t="s">
        <v>91</v>
      </c>
      <c r="G6512">
        <v>49.527000000000001</v>
      </c>
      <c r="H6512">
        <v>2014</v>
      </c>
      <c r="I6512">
        <v>10</v>
      </c>
      <c r="J6512">
        <v>17</v>
      </c>
      <c r="K6512">
        <v>20</v>
      </c>
      <c r="L6512">
        <v>15</v>
      </c>
      <c r="M6512" t="s">
        <v>900</v>
      </c>
      <c r="N6512" t="s">
        <v>171</v>
      </c>
      <c r="O6512" t="s">
        <v>799</v>
      </c>
      <c r="Q6512" t="s">
        <v>548</v>
      </c>
      <c r="R6512" t="str">
        <f t="shared" si="364"/>
        <v>Weekday</v>
      </c>
      <c r="S6512" s="27">
        <f t="shared" si="365"/>
        <v>41929</v>
      </c>
      <c r="T6512" t="str">
        <f t="shared" si="366"/>
        <v>S</v>
      </c>
      <c r="V6512" t="str">
        <f t="shared" si="367"/>
        <v>S</v>
      </c>
    </row>
    <row r="6513" spans="1:51" x14ac:dyDescent="0.25">
      <c r="A6513" t="s">
        <v>391</v>
      </c>
      <c r="S6513" s="27"/>
      <c r="V6513" t="str">
        <f t="shared" si="367"/>
        <v/>
      </c>
      <c r="AE6513" s="27"/>
      <c r="AG6513" s="27"/>
      <c r="AX6513" s="27"/>
      <c r="AY6513" s="27"/>
    </row>
    <row r="6514" spans="1:51" x14ac:dyDescent="0.25">
      <c r="A6514" t="s">
        <v>391</v>
      </c>
      <c r="B6514" t="s">
        <v>218</v>
      </c>
      <c r="C6514">
        <v>172275240</v>
      </c>
      <c r="D6514">
        <v>66</v>
      </c>
      <c r="E6514" t="s">
        <v>91</v>
      </c>
      <c r="G6514">
        <v>49.545999999999999</v>
      </c>
      <c r="H6514">
        <v>2017</v>
      </c>
      <c r="I6514">
        <v>8</v>
      </c>
      <c r="J6514">
        <v>10</v>
      </c>
      <c r="K6514">
        <v>16</v>
      </c>
      <c r="L6514">
        <v>24</v>
      </c>
      <c r="M6514" t="s">
        <v>900</v>
      </c>
      <c r="N6514" t="s">
        <v>860</v>
      </c>
      <c r="O6514" t="s">
        <v>799</v>
      </c>
      <c r="Q6514" t="s">
        <v>547</v>
      </c>
      <c r="R6514" t="str">
        <f t="shared" ref="R6514:R6576" si="368">IF(WEEKDAY(DATE(H6514,I6514,J6514),2) &lt; 6, "Weekday", "Weekend")</f>
        <v>Weekday</v>
      </c>
      <c r="S6514" s="27">
        <f t="shared" ref="S6514:S6576" si="369">DATE(H6514,I6514,J6514)</f>
        <v>42957</v>
      </c>
      <c r="T6514" t="str">
        <f t="shared" ref="T6514:T6577" si="370">IF(OR(H6514=2013,H6514=2014,AND(H6514=2015,I6514&lt;9),AND(H6514=2015,I6514=9,J6514&lt;5)),"S","D")</f>
        <v>D</v>
      </c>
      <c r="V6514" t="str">
        <f t="shared" si="367"/>
        <v>D</v>
      </c>
      <c r="AX6514" s="27"/>
      <c r="AY6514" s="27"/>
    </row>
    <row r="6515" spans="1:51" x14ac:dyDescent="0.25">
      <c r="A6515" t="s">
        <v>391</v>
      </c>
      <c r="S6515" s="27"/>
      <c r="V6515" t="str">
        <f t="shared" si="367"/>
        <v/>
      </c>
    </row>
    <row r="6516" spans="1:51" x14ac:dyDescent="0.25">
      <c r="A6516" t="s">
        <v>391</v>
      </c>
      <c r="B6516" t="s">
        <v>218</v>
      </c>
      <c r="C6516">
        <v>171755047</v>
      </c>
      <c r="D6516">
        <v>66</v>
      </c>
      <c r="E6516" t="s">
        <v>91</v>
      </c>
      <c r="G6516">
        <v>49.555999999999997</v>
      </c>
      <c r="H6516">
        <v>2017</v>
      </c>
      <c r="I6516">
        <v>6</v>
      </c>
      <c r="J6516">
        <v>24</v>
      </c>
      <c r="K6516">
        <v>1</v>
      </c>
      <c r="L6516">
        <v>59</v>
      </c>
      <c r="M6516" t="s">
        <v>899</v>
      </c>
      <c r="N6516" t="s">
        <v>860</v>
      </c>
      <c r="O6516" t="s">
        <v>799</v>
      </c>
      <c r="Q6516" t="s">
        <v>547</v>
      </c>
      <c r="R6516" t="str">
        <f t="shared" si="368"/>
        <v>Weekend</v>
      </c>
      <c r="S6516" s="27">
        <f t="shared" si="369"/>
        <v>42910</v>
      </c>
      <c r="T6516" t="str">
        <f t="shared" si="370"/>
        <v>D</v>
      </c>
      <c r="V6516" t="str">
        <f t="shared" si="367"/>
        <v>D</v>
      </c>
      <c r="AE6516" s="27"/>
      <c r="AG6516" s="27"/>
      <c r="AX6516" s="27"/>
      <c r="AY6516" s="27"/>
    </row>
    <row r="6517" spans="1:51" x14ac:dyDescent="0.25">
      <c r="A6517" t="s">
        <v>391</v>
      </c>
      <c r="B6517" t="s">
        <v>218</v>
      </c>
      <c r="C6517">
        <v>140635208</v>
      </c>
      <c r="D6517">
        <v>66</v>
      </c>
      <c r="E6517" t="s">
        <v>91</v>
      </c>
      <c r="G6517">
        <v>49.555999999999997</v>
      </c>
      <c r="H6517">
        <v>2014</v>
      </c>
      <c r="I6517">
        <v>3</v>
      </c>
      <c r="J6517">
        <v>3</v>
      </c>
      <c r="K6517">
        <v>18</v>
      </c>
      <c r="L6517">
        <v>14</v>
      </c>
      <c r="M6517" t="s">
        <v>899</v>
      </c>
      <c r="N6517" t="s">
        <v>860</v>
      </c>
      <c r="O6517" t="s">
        <v>799</v>
      </c>
      <c r="Q6517" t="s">
        <v>547</v>
      </c>
      <c r="R6517" t="str">
        <f t="shared" si="368"/>
        <v>Weekday</v>
      </c>
      <c r="S6517" s="27">
        <f t="shared" si="369"/>
        <v>41701</v>
      </c>
      <c r="T6517" t="str">
        <f t="shared" si="370"/>
        <v>S</v>
      </c>
      <c r="V6517" t="str">
        <f t="shared" si="367"/>
        <v>S</v>
      </c>
    </row>
    <row r="6518" spans="1:51" x14ac:dyDescent="0.25">
      <c r="A6518" t="s">
        <v>391</v>
      </c>
      <c r="B6518" t="s">
        <v>218</v>
      </c>
      <c r="C6518">
        <v>131215033</v>
      </c>
      <c r="D6518">
        <v>66</v>
      </c>
      <c r="E6518" t="s">
        <v>91</v>
      </c>
      <c r="G6518">
        <v>49.575000000000003</v>
      </c>
      <c r="H6518">
        <v>2013</v>
      </c>
      <c r="I6518">
        <v>5</v>
      </c>
      <c r="J6518">
        <v>1</v>
      </c>
      <c r="K6518">
        <v>5</v>
      </c>
      <c r="L6518">
        <v>48</v>
      </c>
      <c r="M6518" t="s">
        <v>900</v>
      </c>
      <c r="N6518" t="s">
        <v>860</v>
      </c>
      <c r="O6518" t="s">
        <v>799</v>
      </c>
      <c r="Q6518" t="s">
        <v>547</v>
      </c>
      <c r="R6518" t="str">
        <f t="shared" si="368"/>
        <v>Weekday</v>
      </c>
      <c r="S6518" s="27">
        <f t="shared" si="369"/>
        <v>41395</v>
      </c>
      <c r="T6518" t="str">
        <f t="shared" si="370"/>
        <v>S</v>
      </c>
      <c r="V6518" t="str">
        <f t="shared" si="367"/>
        <v>S</v>
      </c>
    </row>
    <row r="6519" spans="1:51" x14ac:dyDescent="0.25">
      <c r="A6519" t="s">
        <v>391</v>
      </c>
      <c r="B6519" t="s">
        <v>218</v>
      </c>
      <c r="C6519">
        <v>170755029</v>
      </c>
      <c r="D6519">
        <v>66</v>
      </c>
      <c r="E6519" t="s">
        <v>91</v>
      </c>
      <c r="G6519">
        <v>49.570999999999998</v>
      </c>
      <c r="H6519">
        <v>2017</v>
      </c>
      <c r="I6519">
        <v>3</v>
      </c>
      <c r="J6519">
        <v>14</v>
      </c>
      <c r="K6519">
        <v>0</v>
      </c>
      <c r="L6519">
        <v>28</v>
      </c>
      <c r="M6519" t="s">
        <v>899</v>
      </c>
      <c r="N6519" t="s">
        <v>860</v>
      </c>
      <c r="O6519" t="s">
        <v>799</v>
      </c>
      <c r="Q6519" t="s">
        <v>547</v>
      </c>
      <c r="R6519" t="str">
        <f t="shared" si="368"/>
        <v>Weekday</v>
      </c>
      <c r="S6519" s="27">
        <f t="shared" si="369"/>
        <v>42808</v>
      </c>
      <c r="T6519" t="str">
        <f t="shared" si="370"/>
        <v>D</v>
      </c>
      <c r="V6519" t="str">
        <f t="shared" si="367"/>
        <v>D</v>
      </c>
      <c r="AO6519" s="27"/>
      <c r="AX6519" s="27"/>
      <c r="AY6519" s="27"/>
    </row>
    <row r="6520" spans="1:51" x14ac:dyDescent="0.25">
      <c r="A6520" t="s">
        <v>391</v>
      </c>
      <c r="B6520" t="s">
        <v>218</v>
      </c>
      <c r="C6520">
        <v>131575403</v>
      </c>
      <c r="D6520">
        <v>66</v>
      </c>
      <c r="E6520" t="s">
        <v>91</v>
      </c>
      <c r="G6520">
        <v>49.68</v>
      </c>
      <c r="H6520">
        <v>2013</v>
      </c>
      <c r="I6520">
        <v>6</v>
      </c>
      <c r="J6520">
        <v>5</v>
      </c>
      <c r="K6520">
        <v>13</v>
      </c>
      <c r="L6520">
        <v>59</v>
      </c>
      <c r="M6520" t="s">
        <v>900</v>
      </c>
      <c r="N6520" t="s">
        <v>170</v>
      </c>
      <c r="O6520" t="s">
        <v>799</v>
      </c>
      <c r="Q6520" t="s">
        <v>547</v>
      </c>
      <c r="R6520" t="str">
        <f t="shared" si="368"/>
        <v>Weekday</v>
      </c>
      <c r="S6520" s="27">
        <f t="shared" si="369"/>
        <v>41430</v>
      </c>
      <c r="T6520" t="str">
        <f t="shared" si="370"/>
        <v>S</v>
      </c>
      <c r="V6520" t="str">
        <f t="shared" si="367"/>
        <v>S</v>
      </c>
      <c r="AO6520" s="27"/>
      <c r="AX6520" s="27"/>
      <c r="AY6520" s="27"/>
    </row>
    <row r="6521" spans="1:51" x14ac:dyDescent="0.25">
      <c r="A6521" t="s">
        <v>391</v>
      </c>
      <c r="B6521" t="s">
        <v>218</v>
      </c>
      <c r="C6521">
        <v>143375142</v>
      </c>
      <c r="D6521">
        <v>66</v>
      </c>
      <c r="E6521" t="s">
        <v>91</v>
      </c>
      <c r="G6521">
        <v>49.603999999999999</v>
      </c>
      <c r="H6521">
        <v>2014</v>
      </c>
      <c r="I6521">
        <v>12</v>
      </c>
      <c r="J6521">
        <v>1</v>
      </c>
      <c r="K6521">
        <v>10</v>
      </c>
      <c r="L6521">
        <v>26</v>
      </c>
      <c r="M6521" t="s">
        <v>900</v>
      </c>
      <c r="N6521" t="s">
        <v>170</v>
      </c>
      <c r="O6521" t="s">
        <v>799</v>
      </c>
      <c r="Q6521" t="s">
        <v>547</v>
      </c>
      <c r="R6521" t="str">
        <f t="shared" si="368"/>
        <v>Weekday</v>
      </c>
      <c r="S6521" s="27">
        <f t="shared" si="369"/>
        <v>41974</v>
      </c>
      <c r="T6521" t="str">
        <f t="shared" si="370"/>
        <v>S</v>
      </c>
      <c r="V6521" t="str">
        <f t="shared" si="367"/>
        <v>S</v>
      </c>
      <c r="AO6521" s="27"/>
      <c r="AX6521" s="27"/>
      <c r="AY6521" s="27"/>
    </row>
    <row r="6522" spans="1:51" x14ac:dyDescent="0.25">
      <c r="A6522" t="s">
        <v>391</v>
      </c>
      <c r="B6522" t="s">
        <v>218</v>
      </c>
      <c r="C6522">
        <v>161915067</v>
      </c>
      <c r="D6522">
        <v>66</v>
      </c>
      <c r="E6522" t="s">
        <v>91</v>
      </c>
      <c r="G6522">
        <v>49.613999999999997</v>
      </c>
      <c r="H6522">
        <v>2016</v>
      </c>
      <c r="I6522">
        <v>7</v>
      </c>
      <c r="J6522">
        <v>6</v>
      </c>
      <c r="K6522">
        <v>21</v>
      </c>
      <c r="L6522">
        <v>7</v>
      </c>
      <c r="M6522" t="s">
        <v>900</v>
      </c>
      <c r="N6522" t="s">
        <v>860</v>
      </c>
      <c r="O6522" t="s">
        <v>799</v>
      </c>
      <c r="Q6522" t="s">
        <v>547</v>
      </c>
      <c r="R6522" t="str">
        <f t="shared" si="368"/>
        <v>Weekday</v>
      </c>
      <c r="S6522" s="27">
        <f t="shared" si="369"/>
        <v>42557</v>
      </c>
      <c r="T6522" t="str">
        <f t="shared" si="370"/>
        <v>D</v>
      </c>
      <c r="V6522" t="str">
        <f t="shared" si="367"/>
        <v>D</v>
      </c>
      <c r="AE6522" s="27"/>
      <c r="AG6522" s="27"/>
      <c r="AX6522" s="27"/>
      <c r="AY6522" s="27"/>
    </row>
    <row r="6523" spans="1:51" x14ac:dyDescent="0.25">
      <c r="A6523" t="s">
        <v>391</v>
      </c>
      <c r="B6523" t="s">
        <v>218</v>
      </c>
      <c r="C6523">
        <v>162665385</v>
      </c>
      <c r="D6523">
        <v>66</v>
      </c>
      <c r="E6523" t="s">
        <v>91</v>
      </c>
      <c r="G6523">
        <v>49.616</v>
      </c>
      <c r="H6523">
        <v>2016</v>
      </c>
      <c r="I6523">
        <v>9</v>
      </c>
      <c r="J6523">
        <v>22</v>
      </c>
      <c r="K6523">
        <v>17</v>
      </c>
      <c r="L6523">
        <v>29</v>
      </c>
      <c r="M6523" t="s">
        <v>900</v>
      </c>
      <c r="N6523" t="s">
        <v>860</v>
      </c>
      <c r="O6523" t="s">
        <v>799</v>
      </c>
      <c r="Q6523" t="s">
        <v>547</v>
      </c>
      <c r="R6523" t="str">
        <f t="shared" si="368"/>
        <v>Weekday</v>
      </c>
      <c r="S6523" s="27">
        <f t="shared" si="369"/>
        <v>42635</v>
      </c>
      <c r="T6523" t="str">
        <f t="shared" si="370"/>
        <v>D</v>
      </c>
      <c r="V6523" t="str">
        <f t="shared" si="367"/>
        <v>D</v>
      </c>
      <c r="AE6523" s="27"/>
      <c r="AG6523" s="27"/>
      <c r="AX6523" s="27"/>
      <c r="AY6523" s="27"/>
    </row>
    <row r="6524" spans="1:51" x14ac:dyDescent="0.25">
      <c r="A6524" t="s">
        <v>391</v>
      </c>
      <c r="B6524" t="s">
        <v>218</v>
      </c>
      <c r="C6524">
        <v>143575310</v>
      </c>
      <c r="D6524">
        <v>66</v>
      </c>
      <c r="E6524" t="s">
        <v>91</v>
      </c>
      <c r="G6524">
        <v>49.621000000000002</v>
      </c>
      <c r="H6524">
        <v>2014</v>
      </c>
      <c r="I6524">
        <v>12</v>
      </c>
      <c r="J6524">
        <v>22</v>
      </c>
      <c r="K6524">
        <v>17</v>
      </c>
      <c r="L6524">
        <v>37</v>
      </c>
      <c r="M6524" t="s">
        <v>900</v>
      </c>
      <c r="N6524" t="s">
        <v>404</v>
      </c>
      <c r="O6524" t="s">
        <v>799</v>
      </c>
      <c r="Q6524" t="s">
        <v>547</v>
      </c>
      <c r="R6524" t="str">
        <f t="shared" si="368"/>
        <v>Weekday</v>
      </c>
      <c r="S6524" s="27">
        <f t="shared" si="369"/>
        <v>41995</v>
      </c>
      <c r="T6524" t="str">
        <f t="shared" si="370"/>
        <v>S</v>
      </c>
      <c r="V6524" t="str">
        <f t="shared" si="367"/>
        <v>S</v>
      </c>
      <c r="AX6524" s="27"/>
      <c r="AY6524" s="27"/>
    </row>
    <row r="6525" spans="1:51" x14ac:dyDescent="0.25">
      <c r="A6525" t="s">
        <v>391</v>
      </c>
      <c r="B6525" t="s">
        <v>218</v>
      </c>
      <c r="C6525">
        <v>173225321</v>
      </c>
      <c r="D6525">
        <v>66</v>
      </c>
      <c r="E6525" t="s">
        <v>91</v>
      </c>
      <c r="G6525">
        <v>49.639000000000003</v>
      </c>
      <c r="H6525">
        <v>2017</v>
      </c>
      <c r="I6525">
        <v>11</v>
      </c>
      <c r="J6525">
        <v>17</v>
      </c>
      <c r="K6525">
        <v>20</v>
      </c>
      <c r="L6525">
        <v>24</v>
      </c>
      <c r="M6525" t="s">
        <v>900</v>
      </c>
      <c r="N6525" t="s">
        <v>860</v>
      </c>
      <c r="O6525" t="s">
        <v>799</v>
      </c>
      <c r="Q6525" t="s">
        <v>547</v>
      </c>
      <c r="R6525" t="str">
        <f t="shared" si="368"/>
        <v>Weekday</v>
      </c>
      <c r="S6525" s="27">
        <f t="shared" si="369"/>
        <v>43056</v>
      </c>
      <c r="T6525" t="str">
        <f t="shared" si="370"/>
        <v>D</v>
      </c>
      <c r="V6525" t="str">
        <f t="shared" si="367"/>
        <v>D</v>
      </c>
    </row>
    <row r="6526" spans="1:51" x14ac:dyDescent="0.25">
      <c r="A6526" t="s">
        <v>391</v>
      </c>
      <c r="B6526" t="s">
        <v>218</v>
      </c>
      <c r="C6526">
        <v>131565342</v>
      </c>
      <c r="D6526">
        <v>66</v>
      </c>
      <c r="E6526" t="s">
        <v>91</v>
      </c>
      <c r="G6526">
        <v>49.606000000000002</v>
      </c>
      <c r="H6526">
        <v>2013</v>
      </c>
      <c r="I6526">
        <v>6</v>
      </c>
      <c r="J6526">
        <v>3</v>
      </c>
      <c r="K6526">
        <v>16</v>
      </c>
      <c r="L6526">
        <v>2</v>
      </c>
      <c r="M6526" t="s">
        <v>900</v>
      </c>
      <c r="N6526" t="s">
        <v>860</v>
      </c>
      <c r="O6526" t="s">
        <v>799</v>
      </c>
      <c r="Q6526" t="s">
        <v>547</v>
      </c>
      <c r="R6526" t="str">
        <f t="shared" si="368"/>
        <v>Weekday</v>
      </c>
      <c r="S6526" s="27">
        <f t="shared" si="369"/>
        <v>41428</v>
      </c>
      <c r="T6526" t="str">
        <f t="shared" si="370"/>
        <v>S</v>
      </c>
      <c r="V6526" t="str">
        <f t="shared" si="367"/>
        <v>S</v>
      </c>
    </row>
    <row r="6527" spans="1:51" x14ac:dyDescent="0.25">
      <c r="A6527" t="s">
        <v>391</v>
      </c>
      <c r="B6527" t="s">
        <v>218</v>
      </c>
      <c r="C6527">
        <v>153185041</v>
      </c>
      <c r="D6527">
        <v>66</v>
      </c>
      <c r="E6527" t="s">
        <v>91</v>
      </c>
      <c r="G6527">
        <v>49.673999999999999</v>
      </c>
      <c r="H6527">
        <v>2015</v>
      </c>
      <c r="I6527">
        <v>11</v>
      </c>
      <c r="J6527">
        <v>13</v>
      </c>
      <c r="K6527">
        <v>16</v>
      </c>
      <c r="L6527">
        <v>40</v>
      </c>
      <c r="M6527" t="s">
        <v>900</v>
      </c>
      <c r="N6527" t="s">
        <v>860</v>
      </c>
      <c r="O6527" t="s">
        <v>799</v>
      </c>
      <c r="Q6527" t="s">
        <v>547</v>
      </c>
      <c r="R6527" t="str">
        <f t="shared" si="368"/>
        <v>Weekday</v>
      </c>
      <c r="S6527" s="27">
        <f t="shared" si="369"/>
        <v>42321</v>
      </c>
      <c r="T6527" t="str">
        <f t="shared" si="370"/>
        <v>D</v>
      </c>
      <c r="V6527" t="str">
        <f t="shared" si="367"/>
        <v>D</v>
      </c>
      <c r="AE6527" s="27"/>
      <c r="AG6527" s="27"/>
      <c r="AX6527" s="27"/>
      <c r="AY6527" s="27"/>
    </row>
    <row r="6528" spans="1:51" x14ac:dyDescent="0.25">
      <c r="A6528" t="s">
        <v>391</v>
      </c>
      <c r="B6528" t="s">
        <v>218</v>
      </c>
      <c r="C6528">
        <v>150215278</v>
      </c>
      <c r="D6528">
        <v>66</v>
      </c>
      <c r="E6528" t="s">
        <v>91</v>
      </c>
      <c r="G6528">
        <v>49.683</v>
      </c>
      <c r="H6528">
        <v>2015</v>
      </c>
      <c r="I6528">
        <v>1</v>
      </c>
      <c r="J6528">
        <v>16</v>
      </c>
      <c r="K6528">
        <v>18</v>
      </c>
      <c r="L6528">
        <v>27</v>
      </c>
      <c r="M6528" t="s">
        <v>900</v>
      </c>
      <c r="N6528" t="s">
        <v>860</v>
      </c>
      <c r="O6528" t="s">
        <v>799</v>
      </c>
      <c r="Q6528" t="s">
        <v>547</v>
      </c>
      <c r="R6528" t="str">
        <f t="shared" si="368"/>
        <v>Weekday</v>
      </c>
      <c r="S6528" s="27">
        <f t="shared" si="369"/>
        <v>42020</v>
      </c>
      <c r="T6528" t="str">
        <f t="shared" si="370"/>
        <v>S</v>
      </c>
      <c r="V6528" t="str">
        <f t="shared" si="367"/>
        <v>S</v>
      </c>
      <c r="AE6528" s="27"/>
      <c r="AG6528" s="27"/>
      <c r="AX6528" s="27"/>
      <c r="AY6528" s="27"/>
    </row>
    <row r="6529" spans="1:51" x14ac:dyDescent="0.25">
      <c r="A6529" t="s">
        <v>391</v>
      </c>
      <c r="S6529" s="27"/>
      <c r="V6529" t="str">
        <f t="shared" si="367"/>
        <v/>
      </c>
      <c r="AE6529" s="27"/>
      <c r="AG6529" s="27"/>
      <c r="AX6529" s="27"/>
      <c r="AY6529" s="27"/>
    </row>
    <row r="6530" spans="1:51" x14ac:dyDescent="0.25">
      <c r="A6530" t="s">
        <v>391</v>
      </c>
      <c r="B6530" t="s">
        <v>218</v>
      </c>
      <c r="C6530">
        <v>143125244</v>
      </c>
      <c r="D6530">
        <v>66</v>
      </c>
      <c r="E6530" t="s">
        <v>91</v>
      </c>
      <c r="G6530">
        <v>49.69</v>
      </c>
      <c r="H6530">
        <v>2014</v>
      </c>
      <c r="I6530">
        <v>11</v>
      </c>
      <c r="J6530">
        <v>1</v>
      </c>
      <c r="K6530">
        <v>18</v>
      </c>
      <c r="L6530">
        <v>47</v>
      </c>
      <c r="M6530" t="s">
        <v>900</v>
      </c>
      <c r="N6530" t="s">
        <v>171</v>
      </c>
      <c r="O6530" t="s">
        <v>799</v>
      </c>
      <c r="Q6530" t="s">
        <v>547</v>
      </c>
      <c r="R6530" t="str">
        <f t="shared" si="368"/>
        <v>Weekend</v>
      </c>
      <c r="S6530" s="27">
        <f t="shared" si="369"/>
        <v>41944</v>
      </c>
      <c r="T6530" t="str">
        <f t="shared" si="370"/>
        <v>S</v>
      </c>
      <c r="V6530" t="str">
        <f t="shared" si="367"/>
        <v>S</v>
      </c>
      <c r="AX6530" s="27"/>
      <c r="AY6530" s="27"/>
    </row>
    <row r="6531" spans="1:51" x14ac:dyDescent="0.25">
      <c r="A6531" t="s">
        <v>391</v>
      </c>
      <c r="S6531" s="27"/>
      <c r="V6531" t="str">
        <f t="shared" ref="V6531:V6594" si="371">T6531&amp;U6531</f>
        <v/>
      </c>
      <c r="AE6531" s="27"/>
      <c r="AG6531" s="27"/>
      <c r="AX6531" s="27"/>
      <c r="AY6531" s="27"/>
    </row>
    <row r="6532" spans="1:51" x14ac:dyDescent="0.25">
      <c r="A6532" t="s">
        <v>391</v>
      </c>
      <c r="S6532" s="27"/>
      <c r="V6532" t="str">
        <f t="shared" si="371"/>
        <v/>
      </c>
    </row>
    <row r="6533" spans="1:51" x14ac:dyDescent="0.25">
      <c r="A6533" t="s">
        <v>391</v>
      </c>
      <c r="B6533" t="s">
        <v>218</v>
      </c>
      <c r="C6533">
        <v>162645351</v>
      </c>
      <c r="D6533">
        <v>66</v>
      </c>
      <c r="E6533" t="s">
        <v>91</v>
      </c>
      <c r="G6533">
        <v>49.737000000000002</v>
      </c>
      <c r="H6533">
        <v>2016</v>
      </c>
      <c r="I6533">
        <v>9</v>
      </c>
      <c r="J6533">
        <v>20</v>
      </c>
      <c r="K6533">
        <v>15</v>
      </c>
      <c r="L6533">
        <v>30</v>
      </c>
      <c r="M6533" t="s">
        <v>900</v>
      </c>
      <c r="N6533" t="s">
        <v>860</v>
      </c>
      <c r="O6533" t="s">
        <v>799</v>
      </c>
      <c r="Q6533" t="s">
        <v>547</v>
      </c>
      <c r="R6533" t="str">
        <f t="shared" si="368"/>
        <v>Weekday</v>
      </c>
      <c r="S6533" s="27">
        <f t="shared" si="369"/>
        <v>42633</v>
      </c>
      <c r="T6533" t="str">
        <f t="shared" si="370"/>
        <v>D</v>
      </c>
      <c r="V6533" t="str">
        <f t="shared" si="371"/>
        <v>D</v>
      </c>
      <c r="AE6533" s="27"/>
      <c r="AG6533" s="27"/>
      <c r="AX6533" s="27"/>
      <c r="AY6533" s="27"/>
    </row>
    <row r="6534" spans="1:51" x14ac:dyDescent="0.25">
      <c r="A6534" t="s">
        <v>391</v>
      </c>
      <c r="B6534" t="s">
        <v>218</v>
      </c>
      <c r="C6534">
        <v>173055438</v>
      </c>
      <c r="D6534">
        <v>66</v>
      </c>
      <c r="E6534" t="s">
        <v>91</v>
      </c>
      <c r="G6534">
        <v>49.784999999999997</v>
      </c>
      <c r="H6534">
        <v>2017</v>
      </c>
      <c r="I6534">
        <v>11</v>
      </c>
      <c r="J6534">
        <v>1</v>
      </c>
      <c r="K6534">
        <v>22</v>
      </c>
      <c r="L6534">
        <v>12</v>
      </c>
      <c r="M6534" t="s">
        <v>899</v>
      </c>
      <c r="N6534" t="s">
        <v>860</v>
      </c>
      <c r="O6534" t="s">
        <v>799</v>
      </c>
      <c r="Q6534" t="s">
        <v>547</v>
      </c>
      <c r="R6534" t="str">
        <f t="shared" si="368"/>
        <v>Weekday</v>
      </c>
      <c r="S6534" s="27">
        <f t="shared" si="369"/>
        <v>43040</v>
      </c>
      <c r="T6534" t="str">
        <f t="shared" si="370"/>
        <v>D</v>
      </c>
      <c r="V6534" t="str">
        <f t="shared" si="371"/>
        <v>D</v>
      </c>
      <c r="AO6534" s="27"/>
      <c r="AX6534" s="27"/>
      <c r="AY6534" s="27"/>
    </row>
    <row r="6535" spans="1:51" x14ac:dyDescent="0.25">
      <c r="A6535" t="s">
        <v>391</v>
      </c>
      <c r="B6535" t="s">
        <v>218</v>
      </c>
      <c r="C6535">
        <v>150715164</v>
      </c>
      <c r="D6535">
        <v>66</v>
      </c>
      <c r="E6535" t="s">
        <v>91</v>
      </c>
      <c r="G6535">
        <v>49.79</v>
      </c>
      <c r="H6535">
        <v>2015</v>
      </c>
      <c r="I6535">
        <v>2</v>
      </c>
      <c r="J6535">
        <v>21</v>
      </c>
      <c r="K6535">
        <v>12</v>
      </c>
      <c r="L6535">
        <v>7</v>
      </c>
      <c r="M6535" t="s">
        <v>900</v>
      </c>
      <c r="N6535" t="s">
        <v>404</v>
      </c>
      <c r="O6535" t="s">
        <v>799</v>
      </c>
      <c r="Q6535" t="s">
        <v>547</v>
      </c>
      <c r="R6535" t="str">
        <f t="shared" si="368"/>
        <v>Weekend</v>
      </c>
      <c r="S6535" s="27">
        <f t="shared" si="369"/>
        <v>42056</v>
      </c>
      <c r="T6535" t="str">
        <f t="shared" si="370"/>
        <v>S</v>
      </c>
      <c r="V6535" t="str">
        <f t="shared" si="371"/>
        <v>S</v>
      </c>
      <c r="AO6535" s="27"/>
      <c r="AX6535" s="27"/>
      <c r="AY6535" s="27"/>
    </row>
    <row r="6536" spans="1:51" x14ac:dyDescent="0.25">
      <c r="A6536" t="s">
        <v>391</v>
      </c>
      <c r="S6536" s="27"/>
      <c r="V6536" t="str">
        <f t="shared" si="371"/>
        <v/>
      </c>
      <c r="AE6536" s="27"/>
      <c r="AG6536" s="27"/>
      <c r="AX6536" s="27"/>
      <c r="AY6536" s="27"/>
    </row>
    <row r="6537" spans="1:51" x14ac:dyDescent="0.25">
      <c r="A6537" t="s">
        <v>391</v>
      </c>
      <c r="S6537" s="27"/>
      <c r="V6537" t="str">
        <f t="shared" si="371"/>
        <v/>
      </c>
      <c r="AX6537" s="27"/>
      <c r="AY6537" s="27"/>
    </row>
    <row r="6538" spans="1:51" x14ac:dyDescent="0.25">
      <c r="A6538" t="s">
        <v>391</v>
      </c>
      <c r="B6538" t="s">
        <v>218</v>
      </c>
      <c r="C6538">
        <v>151655217</v>
      </c>
      <c r="D6538">
        <v>66</v>
      </c>
      <c r="E6538" t="s">
        <v>91</v>
      </c>
      <c r="G6538">
        <v>49.820999999999998</v>
      </c>
      <c r="H6538">
        <v>2015</v>
      </c>
      <c r="I6538">
        <v>6</v>
      </c>
      <c r="J6538">
        <v>9</v>
      </c>
      <c r="K6538">
        <v>17</v>
      </c>
      <c r="L6538">
        <v>26</v>
      </c>
      <c r="M6538" t="s">
        <v>900</v>
      </c>
      <c r="N6538" t="s">
        <v>860</v>
      </c>
      <c r="O6538" t="s">
        <v>799</v>
      </c>
      <c r="Q6538" t="s">
        <v>547</v>
      </c>
      <c r="R6538" t="str">
        <f t="shared" si="368"/>
        <v>Weekday</v>
      </c>
      <c r="S6538" s="27">
        <f t="shared" si="369"/>
        <v>42164</v>
      </c>
      <c r="T6538" t="str">
        <f t="shared" si="370"/>
        <v>S</v>
      </c>
      <c r="V6538" t="str">
        <f t="shared" si="371"/>
        <v>S</v>
      </c>
      <c r="AE6538" s="27"/>
      <c r="AG6538" s="27"/>
      <c r="AX6538" s="27"/>
      <c r="AY6538" s="27"/>
    </row>
    <row r="6539" spans="1:51" x14ac:dyDescent="0.25">
      <c r="A6539" t="s">
        <v>391</v>
      </c>
      <c r="B6539" t="s">
        <v>218</v>
      </c>
      <c r="C6539">
        <v>131435202</v>
      </c>
      <c r="D6539">
        <v>66</v>
      </c>
      <c r="E6539" t="s">
        <v>91</v>
      </c>
      <c r="G6539">
        <v>62.280999999999999</v>
      </c>
      <c r="H6539">
        <v>2013</v>
      </c>
      <c r="I6539">
        <v>5</v>
      </c>
      <c r="J6539">
        <v>22</v>
      </c>
      <c r="K6539">
        <v>16</v>
      </c>
      <c r="L6539">
        <v>59</v>
      </c>
      <c r="M6539" t="s">
        <v>900</v>
      </c>
      <c r="N6539" t="s">
        <v>860</v>
      </c>
      <c r="O6539" t="s">
        <v>799</v>
      </c>
      <c r="Q6539" t="s">
        <v>455</v>
      </c>
      <c r="R6539" t="str">
        <f t="shared" si="368"/>
        <v>Weekday</v>
      </c>
      <c r="S6539" s="27">
        <f t="shared" si="369"/>
        <v>41416</v>
      </c>
      <c r="T6539" t="str">
        <f t="shared" si="370"/>
        <v>S</v>
      </c>
      <c r="V6539" t="str">
        <f t="shared" si="371"/>
        <v>S</v>
      </c>
      <c r="AE6539" s="27"/>
      <c r="AG6539" s="27"/>
      <c r="AX6539" s="27"/>
      <c r="AY6539" s="27"/>
    </row>
    <row r="6540" spans="1:51" x14ac:dyDescent="0.25">
      <c r="A6540" t="s">
        <v>391</v>
      </c>
      <c r="B6540" t="s">
        <v>218</v>
      </c>
      <c r="C6540">
        <v>180305015</v>
      </c>
      <c r="D6540">
        <v>66</v>
      </c>
      <c r="E6540" t="s">
        <v>91</v>
      </c>
      <c r="G6540">
        <v>49.838000000000001</v>
      </c>
      <c r="H6540">
        <v>2017</v>
      </c>
      <c r="I6540">
        <v>11</v>
      </c>
      <c r="J6540">
        <v>12</v>
      </c>
      <c r="K6540">
        <v>4</v>
      </c>
      <c r="L6540">
        <v>5</v>
      </c>
      <c r="M6540" t="s">
        <v>900</v>
      </c>
      <c r="N6540" t="s">
        <v>860</v>
      </c>
      <c r="O6540" t="s">
        <v>799</v>
      </c>
      <c r="Q6540" t="s">
        <v>547</v>
      </c>
      <c r="R6540" t="str">
        <f t="shared" si="368"/>
        <v>Weekend</v>
      </c>
      <c r="S6540" s="27">
        <f t="shared" si="369"/>
        <v>43051</v>
      </c>
      <c r="T6540" t="str">
        <f t="shared" si="370"/>
        <v>D</v>
      </c>
      <c r="V6540" t="str">
        <f t="shared" si="371"/>
        <v>D</v>
      </c>
    </row>
    <row r="6541" spans="1:51" x14ac:dyDescent="0.25">
      <c r="A6541" t="s">
        <v>391</v>
      </c>
      <c r="B6541" t="s">
        <v>218</v>
      </c>
      <c r="C6541">
        <v>151625299</v>
      </c>
      <c r="D6541">
        <v>66</v>
      </c>
      <c r="E6541" t="s">
        <v>91</v>
      </c>
      <c r="G6541">
        <v>49.845999999999997</v>
      </c>
      <c r="H6541">
        <v>2015</v>
      </c>
      <c r="I6541">
        <v>6</v>
      </c>
      <c r="J6541">
        <v>11</v>
      </c>
      <c r="K6541">
        <v>16</v>
      </c>
      <c r="L6541">
        <v>30</v>
      </c>
      <c r="M6541" t="s">
        <v>900</v>
      </c>
      <c r="N6541" t="s">
        <v>171</v>
      </c>
      <c r="O6541" t="s">
        <v>799</v>
      </c>
      <c r="Q6541" t="s">
        <v>547</v>
      </c>
      <c r="R6541" t="str">
        <f t="shared" si="368"/>
        <v>Weekday</v>
      </c>
      <c r="S6541" s="27">
        <f t="shared" si="369"/>
        <v>42166</v>
      </c>
      <c r="T6541" t="str">
        <f t="shared" si="370"/>
        <v>S</v>
      </c>
      <c r="V6541" t="str">
        <f t="shared" si="371"/>
        <v>S</v>
      </c>
      <c r="AE6541" s="27"/>
      <c r="AG6541" s="27"/>
      <c r="AX6541" s="27"/>
      <c r="AY6541" s="27"/>
    </row>
    <row r="6542" spans="1:51" x14ac:dyDescent="0.25">
      <c r="A6542" t="s">
        <v>391</v>
      </c>
      <c r="B6542" t="s">
        <v>218</v>
      </c>
      <c r="C6542">
        <v>151765238</v>
      </c>
      <c r="D6542">
        <v>66</v>
      </c>
      <c r="E6542" t="s">
        <v>91</v>
      </c>
      <c r="G6542">
        <v>49.847999999999999</v>
      </c>
      <c r="H6542">
        <v>2015</v>
      </c>
      <c r="I6542">
        <v>6</v>
      </c>
      <c r="J6542">
        <v>24</v>
      </c>
      <c r="K6542">
        <v>18</v>
      </c>
      <c r="L6542">
        <v>49</v>
      </c>
      <c r="M6542" t="s">
        <v>900</v>
      </c>
      <c r="N6542" t="s">
        <v>860</v>
      </c>
      <c r="O6542" t="s">
        <v>799</v>
      </c>
      <c r="Q6542" t="s">
        <v>547</v>
      </c>
      <c r="R6542" t="str">
        <f t="shared" si="368"/>
        <v>Weekday</v>
      </c>
      <c r="S6542" s="27">
        <f t="shared" si="369"/>
        <v>42179</v>
      </c>
      <c r="T6542" t="str">
        <f t="shared" si="370"/>
        <v>S</v>
      </c>
      <c r="V6542" t="str">
        <f t="shared" si="371"/>
        <v>S</v>
      </c>
      <c r="AE6542" s="27"/>
      <c r="AG6542" s="27"/>
      <c r="AX6542" s="27"/>
      <c r="AY6542" s="27"/>
    </row>
    <row r="6543" spans="1:51" x14ac:dyDescent="0.25">
      <c r="A6543" t="s">
        <v>391</v>
      </c>
      <c r="B6543" t="s">
        <v>218</v>
      </c>
      <c r="C6543">
        <v>151475464</v>
      </c>
      <c r="D6543">
        <v>66</v>
      </c>
      <c r="E6543" t="s">
        <v>91</v>
      </c>
      <c r="G6543">
        <v>49.853999999999999</v>
      </c>
      <c r="H6543">
        <v>2015</v>
      </c>
      <c r="I6543">
        <v>5</v>
      </c>
      <c r="J6543">
        <v>27</v>
      </c>
      <c r="K6543">
        <v>15</v>
      </c>
      <c r="L6543">
        <v>22</v>
      </c>
      <c r="M6543" t="s">
        <v>900</v>
      </c>
      <c r="N6543" t="s">
        <v>860</v>
      </c>
      <c r="O6543" t="s">
        <v>799</v>
      </c>
      <c r="Q6543" t="s">
        <v>547</v>
      </c>
      <c r="R6543" t="str">
        <f t="shared" si="368"/>
        <v>Weekday</v>
      </c>
      <c r="S6543" s="27">
        <f t="shared" si="369"/>
        <v>42151</v>
      </c>
      <c r="T6543" t="str">
        <f t="shared" si="370"/>
        <v>S</v>
      </c>
      <c r="V6543" t="str">
        <f t="shared" si="371"/>
        <v>S</v>
      </c>
      <c r="AE6543" s="27"/>
      <c r="AG6543" s="27"/>
      <c r="AX6543" s="27"/>
      <c r="AY6543" s="27"/>
    </row>
    <row r="6544" spans="1:51" x14ac:dyDescent="0.25">
      <c r="A6544" t="s">
        <v>391</v>
      </c>
      <c r="B6544" t="s">
        <v>218</v>
      </c>
      <c r="C6544">
        <v>180305014</v>
      </c>
      <c r="D6544">
        <v>66</v>
      </c>
      <c r="E6544" t="s">
        <v>91</v>
      </c>
      <c r="G6544">
        <v>49.853999999999999</v>
      </c>
      <c r="H6544">
        <v>2017</v>
      </c>
      <c r="I6544">
        <v>11</v>
      </c>
      <c r="J6544">
        <v>12</v>
      </c>
      <c r="K6544">
        <v>4</v>
      </c>
      <c r="L6544">
        <v>1</v>
      </c>
      <c r="M6544" t="s">
        <v>900</v>
      </c>
      <c r="N6544" t="s">
        <v>859</v>
      </c>
      <c r="O6544" t="s">
        <v>799</v>
      </c>
      <c r="Q6544" t="s">
        <v>547</v>
      </c>
      <c r="R6544" t="str">
        <f t="shared" si="368"/>
        <v>Weekend</v>
      </c>
      <c r="S6544" s="27">
        <f t="shared" si="369"/>
        <v>43051</v>
      </c>
      <c r="T6544" t="str">
        <f t="shared" si="370"/>
        <v>D</v>
      </c>
      <c r="V6544" t="str">
        <f t="shared" si="371"/>
        <v>D</v>
      </c>
      <c r="AE6544" s="27"/>
      <c r="AG6544" s="27"/>
      <c r="AX6544" s="27"/>
      <c r="AY6544" s="27"/>
    </row>
    <row r="6545" spans="1:51" x14ac:dyDescent="0.25">
      <c r="A6545" t="s">
        <v>391</v>
      </c>
      <c r="B6545" t="s">
        <v>218</v>
      </c>
      <c r="C6545">
        <v>132205101</v>
      </c>
      <c r="D6545">
        <v>66</v>
      </c>
      <c r="E6545" t="s">
        <v>91</v>
      </c>
      <c r="G6545">
        <v>49.856999999999999</v>
      </c>
      <c r="H6545">
        <v>2013</v>
      </c>
      <c r="I6545">
        <v>8</v>
      </c>
      <c r="J6545">
        <v>8</v>
      </c>
      <c r="K6545">
        <v>8</v>
      </c>
      <c r="L6545">
        <v>35</v>
      </c>
      <c r="M6545" t="s">
        <v>900</v>
      </c>
      <c r="N6545" t="s">
        <v>860</v>
      </c>
      <c r="O6545" t="s">
        <v>799</v>
      </c>
      <c r="Q6545" t="s">
        <v>547</v>
      </c>
      <c r="R6545" t="str">
        <f t="shared" si="368"/>
        <v>Weekday</v>
      </c>
      <c r="S6545" s="27">
        <f t="shared" si="369"/>
        <v>41494</v>
      </c>
      <c r="T6545" t="str">
        <f t="shared" si="370"/>
        <v>S</v>
      </c>
      <c r="V6545" t="str">
        <f t="shared" si="371"/>
        <v>S</v>
      </c>
      <c r="AE6545" s="27"/>
      <c r="AG6545" s="27"/>
      <c r="AX6545" s="27"/>
      <c r="AY6545" s="27"/>
    </row>
    <row r="6546" spans="1:51" x14ac:dyDescent="0.25">
      <c r="A6546" t="s">
        <v>391</v>
      </c>
      <c r="B6546" t="s">
        <v>218</v>
      </c>
      <c r="C6546">
        <v>142685175</v>
      </c>
      <c r="D6546">
        <v>66</v>
      </c>
      <c r="E6546" t="s">
        <v>91</v>
      </c>
      <c r="G6546">
        <v>49.895000000000003</v>
      </c>
      <c r="H6546">
        <v>2014</v>
      </c>
      <c r="I6546">
        <v>9</v>
      </c>
      <c r="J6546">
        <v>23</v>
      </c>
      <c r="K6546">
        <v>16</v>
      </c>
      <c r="L6546">
        <v>5</v>
      </c>
      <c r="M6546" t="s">
        <v>900</v>
      </c>
      <c r="N6546" t="s">
        <v>860</v>
      </c>
      <c r="O6546" t="s">
        <v>799</v>
      </c>
      <c r="Q6546" t="s">
        <v>547</v>
      </c>
      <c r="R6546" t="str">
        <f t="shared" si="368"/>
        <v>Weekday</v>
      </c>
      <c r="S6546" s="27">
        <f t="shared" si="369"/>
        <v>41905</v>
      </c>
      <c r="T6546" t="str">
        <f t="shared" si="370"/>
        <v>S</v>
      </c>
      <c r="V6546" t="str">
        <f t="shared" si="371"/>
        <v>S</v>
      </c>
    </row>
    <row r="6547" spans="1:51" x14ac:dyDescent="0.25">
      <c r="A6547" t="s">
        <v>391</v>
      </c>
      <c r="S6547" s="27"/>
      <c r="V6547" t="str">
        <f t="shared" si="371"/>
        <v/>
      </c>
      <c r="AE6547" s="27"/>
      <c r="AG6547" s="27"/>
      <c r="AX6547" s="27"/>
      <c r="AY6547" s="27"/>
    </row>
    <row r="6548" spans="1:51" x14ac:dyDescent="0.25">
      <c r="A6548" t="s">
        <v>391</v>
      </c>
      <c r="B6548" t="s">
        <v>218</v>
      </c>
      <c r="C6548">
        <v>171685311</v>
      </c>
      <c r="D6548">
        <v>66</v>
      </c>
      <c r="E6548" t="s">
        <v>91</v>
      </c>
      <c r="G6548">
        <v>49.908999999999999</v>
      </c>
      <c r="H6548">
        <v>2017</v>
      </c>
      <c r="I6548">
        <v>6</v>
      </c>
      <c r="J6548">
        <v>12</v>
      </c>
      <c r="K6548">
        <v>15</v>
      </c>
      <c r="L6548">
        <v>53</v>
      </c>
      <c r="M6548" t="s">
        <v>900</v>
      </c>
      <c r="N6548" t="s">
        <v>860</v>
      </c>
      <c r="O6548" t="s">
        <v>799</v>
      </c>
      <c r="Q6548" t="s">
        <v>547</v>
      </c>
      <c r="R6548" t="str">
        <f t="shared" si="368"/>
        <v>Weekday</v>
      </c>
      <c r="S6548" s="27">
        <f t="shared" si="369"/>
        <v>42898</v>
      </c>
      <c r="T6548" t="str">
        <f t="shared" si="370"/>
        <v>D</v>
      </c>
      <c r="V6548" t="str">
        <f t="shared" si="371"/>
        <v>D</v>
      </c>
      <c r="AO6548" s="27"/>
      <c r="AX6548" s="27"/>
      <c r="AY6548" s="27"/>
    </row>
    <row r="6549" spans="1:51" x14ac:dyDescent="0.25">
      <c r="A6549" t="s">
        <v>391</v>
      </c>
      <c r="S6549" s="27"/>
      <c r="V6549" t="str">
        <f t="shared" si="371"/>
        <v/>
      </c>
      <c r="AE6549" s="27"/>
      <c r="AG6549" s="27"/>
      <c r="AX6549" s="27"/>
      <c r="AY6549" s="27"/>
    </row>
    <row r="6550" spans="1:51" x14ac:dyDescent="0.25">
      <c r="A6550" t="s">
        <v>391</v>
      </c>
      <c r="B6550" t="s">
        <v>218</v>
      </c>
      <c r="C6550">
        <v>131585243</v>
      </c>
      <c r="D6550">
        <v>66</v>
      </c>
      <c r="E6550" t="s">
        <v>91</v>
      </c>
      <c r="G6550">
        <v>49.942999999999998</v>
      </c>
      <c r="H6550">
        <v>2013</v>
      </c>
      <c r="I6550">
        <v>6</v>
      </c>
      <c r="J6550">
        <v>7</v>
      </c>
      <c r="K6550">
        <v>11</v>
      </c>
      <c r="L6550">
        <v>45</v>
      </c>
      <c r="M6550" t="s">
        <v>899</v>
      </c>
      <c r="N6550" t="s">
        <v>404</v>
      </c>
      <c r="O6550" t="s">
        <v>799</v>
      </c>
      <c r="Q6550" t="s">
        <v>547</v>
      </c>
      <c r="R6550" t="str">
        <f t="shared" si="368"/>
        <v>Weekday</v>
      </c>
      <c r="S6550" s="27">
        <f t="shared" si="369"/>
        <v>41432</v>
      </c>
      <c r="T6550" t="str">
        <f t="shared" si="370"/>
        <v>S</v>
      </c>
      <c r="V6550" t="str">
        <f t="shared" si="371"/>
        <v>S</v>
      </c>
      <c r="AX6550" s="27"/>
      <c r="AY6550" s="27"/>
    </row>
    <row r="6551" spans="1:51" x14ac:dyDescent="0.25">
      <c r="A6551" t="s">
        <v>391</v>
      </c>
      <c r="B6551" t="s">
        <v>218</v>
      </c>
      <c r="C6551">
        <v>172285273</v>
      </c>
      <c r="D6551">
        <v>66</v>
      </c>
      <c r="E6551" t="s">
        <v>91</v>
      </c>
      <c r="G6551">
        <v>49.963000000000001</v>
      </c>
      <c r="H6551">
        <v>2017</v>
      </c>
      <c r="I6551">
        <v>8</v>
      </c>
      <c r="J6551">
        <v>14</v>
      </c>
      <c r="K6551">
        <v>14</v>
      </c>
      <c r="L6551">
        <v>50</v>
      </c>
      <c r="M6551" t="s">
        <v>900</v>
      </c>
      <c r="N6551" t="s">
        <v>860</v>
      </c>
      <c r="O6551" t="s">
        <v>799</v>
      </c>
      <c r="Q6551" t="s">
        <v>547</v>
      </c>
      <c r="R6551" t="str">
        <f t="shared" si="368"/>
        <v>Weekday</v>
      </c>
      <c r="S6551" s="27">
        <f t="shared" si="369"/>
        <v>42961</v>
      </c>
      <c r="T6551" t="str">
        <f t="shared" si="370"/>
        <v>D</v>
      </c>
      <c r="V6551" t="str">
        <f t="shared" si="371"/>
        <v>D</v>
      </c>
      <c r="AO6551" s="27"/>
      <c r="AX6551" s="27"/>
      <c r="AY6551" s="27"/>
    </row>
    <row r="6552" spans="1:51" x14ac:dyDescent="0.25">
      <c r="A6552" t="s">
        <v>391</v>
      </c>
      <c r="B6552" t="s">
        <v>218</v>
      </c>
      <c r="C6552">
        <v>171365472</v>
      </c>
      <c r="D6552">
        <v>66</v>
      </c>
      <c r="E6552" t="s">
        <v>91</v>
      </c>
      <c r="G6552">
        <v>49.966999999999999</v>
      </c>
      <c r="H6552">
        <v>2017</v>
      </c>
      <c r="I6552">
        <v>5</v>
      </c>
      <c r="J6552">
        <v>15</v>
      </c>
      <c r="K6552">
        <v>21</v>
      </c>
      <c r="L6552">
        <v>45</v>
      </c>
      <c r="M6552" t="s">
        <v>900</v>
      </c>
      <c r="N6552" t="s">
        <v>860</v>
      </c>
      <c r="O6552" t="s">
        <v>799</v>
      </c>
      <c r="Q6552" t="s">
        <v>547</v>
      </c>
      <c r="R6552" t="str">
        <f t="shared" si="368"/>
        <v>Weekday</v>
      </c>
      <c r="S6552" s="27">
        <f t="shared" si="369"/>
        <v>42870</v>
      </c>
      <c r="T6552" t="str">
        <f t="shared" si="370"/>
        <v>D</v>
      </c>
      <c r="V6552" t="str">
        <f t="shared" si="371"/>
        <v>D</v>
      </c>
      <c r="AX6552" s="27"/>
      <c r="AY6552" s="27"/>
    </row>
    <row r="6553" spans="1:51" x14ac:dyDescent="0.25">
      <c r="A6553" t="s">
        <v>391</v>
      </c>
      <c r="B6553" t="s">
        <v>218</v>
      </c>
      <c r="C6553">
        <v>152335012</v>
      </c>
      <c r="D6553">
        <v>66</v>
      </c>
      <c r="E6553" t="s">
        <v>91</v>
      </c>
      <c r="G6553">
        <v>49.985999999999997</v>
      </c>
      <c r="H6553">
        <v>2015</v>
      </c>
      <c r="I6553">
        <v>7</v>
      </c>
      <c r="J6553">
        <v>2</v>
      </c>
      <c r="K6553">
        <v>3</v>
      </c>
      <c r="L6553">
        <v>26</v>
      </c>
      <c r="M6553" t="s">
        <v>900</v>
      </c>
      <c r="N6553" t="s">
        <v>171</v>
      </c>
      <c r="O6553" t="s">
        <v>799</v>
      </c>
      <c r="Q6553" t="s">
        <v>547</v>
      </c>
      <c r="R6553" t="str">
        <f t="shared" si="368"/>
        <v>Weekday</v>
      </c>
      <c r="S6553" s="27">
        <f t="shared" si="369"/>
        <v>42187</v>
      </c>
      <c r="T6553" t="str">
        <f t="shared" si="370"/>
        <v>S</v>
      </c>
      <c r="V6553" t="str">
        <f t="shared" si="371"/>
        <v>S</v>
      </c>
      <c r="AE6553" s="27"/>
      <c r="AG6553" s="27"/>
      <c r="AX6553" s="27"/>
      <c r="AY6553" s="27"/>
    </row>
    <row r="6554" spans="1:51" x14ac:dyDescent="0.25">
      <c r="A6554" t="s">
        <v>391</v>
      </c>
      <c r="B6554" t="s">
        <v>218</v>
      </c>
      <c r="C6554">
        <v>150575369</v>
      </c>
      <c r="D6554">
        <v>66</v>
      </c>
      <c r="E6554" t="s">
        <v>91</v>
      </c>
      <c r="G6554">
        <v>49.997999999999998</v>
      </c>
      <c r="H6554">
        <v>2015</v>
      </c>
      <c r="I6554">
        <v>2</v>
      </c>
      <c r="J6554">
        <v>25</v>
      </c>
      <c r="K6554">
        <v>0</v>
      </c>
      <c r="L6554">
        <v>40</v>
      </c>
      <c r="M6554" t="s">
        <v>899</v>
      </c>
      <c r="N6554" t="s">
        <v>170</v>
      </c>
      <c r="O6554" t="s">
        <v>799</v>
      </c>
      <c r="Q6554" t="s">
        <v>547</v>
      </c>
      <c r="R6554" t="str">
        <f t="shared" si="368"/>
        <v>Weekday</v>
      </c>
      <c r="S6554" s="27">
        <f t="shared" si="369"/>
        <v>42060</v>
      </c>
      <c r="T6554" t="str">
        <f t="shared" si="370"/>
        <v>S</v>
      </c>
      <c r="V6554" t="str">
        <f t="shared" si="371"/>
        <v>S</v>
      </c>
      <c r="AX6554" s="27"/>
      <c r="AY6554" s="27"/>
    </row>
    <row r="6555" spans="1:51" x14ac:dyDescent="0.25">
      <c r="A6555" t="s">
        <v>391</v>
      </c>
      <c r="S6555" s="27"/>
      <c r="V6555" t="str">
        <f t="shared" si="371"/>
        <v/>
      </c>
      <c r="AO6555" s="27"/>
      <c r="AX6555" s="27"/>
      <c r="AY6555" s="27"/>
    </row>
    <row r="6556" spans="1:51" x14ac:dyDescent="0.25">
      <c r="A6556" t="s">
        <v>391</v>
      </c>
      <c r="S6556" s="27"/>
      <c r="V6556" t="str">
        <f t="shared" si="371"/>
        <v/>
      </c>
      <c r="AO6556" s="27"/>
      <c r="AX6556" s="27"/>
      <c r="AY6556" s="27"/>
    </row>
    <row r="6557" spans="1:51" x14ac:dyDescent="0.25">
      <c r="A6557" t="s">
        <v>391</v>
      </c>
      <c r="B6557" t="s">
        <v>218</v>
      </c>
      <c r="C6557">
        <v>142145024</v>
      </c>
      <c r="D6557">
        <v>66</v>
      </c>
      <c r="E6557" t="s">
        <v>91</v>
      </c>
      <c r="G6557">
        <v>50.036000000000001</v>
      </c>
      <c r="H6557">
        <v>2014</v>
      </c>
      <c r="I6557">
        <v>7</v>
      </c>
      <c r="J6557">
        <v>29</v>
      </c>
      <c r="K6557">
        <v>18</v>
      </c>
      <c r="L6557">
        <v>29</v>
      </c>
      <c r="M6557" t="s">
        <v>900</v>
      </c>
      <c r="N6557" t="s">
        <v>171</v>
      </c>
      <c r="O6557" t="s">
        <v>799</v>
      </c>
      <c r="Q6557" t="s">
        <v>547</v>
      </c>
      <c r="R6557" t="str">
        <f t="shared" si="368"/>
        <v>Weekday</v>
      </c>
      <c r="S6557" s="27">
        <f t="shared" si="369"/>
        <v>41849</v>
      </c>
      <c r="T6557" t="str">
        <f t="shared" si="370"/>
        <v>S</v>
      </c>
      <c r="V6557" t="str">
        <f t="shared" si="371"/>
        <v>S</v>
      </c>
      <c r="AE6557" s="27"/>
      <c r="AO6557" s="27"/>
      <c r="AX6557" s="27"/>
      <c r="AY6557" s="27"/>
    </row>
    <row r="6558" spans="1:51" x14ac:dyDescent="0.25">
      <c r="A6558" t="s">
        <v>391</v>
      </c>
      <c r="B6558" t="s">
        <v>218</v>
      </c>
      <c r="C6558">
        <v>161275423</v>
      </c>
      <c r="D6558">
        <v>66</v>
      </c>
      <c r="E6558" t="s">
        <v>91</v>
      </c>
      <c r="G6558">
        <v>50.06</v>
      </c>
      <c r="H6558">
        <v>2016</v>
      </c>
      <c r="I6558">
        <v>5</v>
      </c>
      <c r="J6558">
        <v>3</v>
      </c>
      <c r="K6558">
        <v>15</v>
      </c>
      <c r="L6558">
        <v>0</v>
      </c>
      <c r="M6558" t="s">
        <v>900</v>
      </c>
      <c r="N6558" t="s">
        <v>860</v>
      </c>
      <c r="O6558" t="s">
        <v>799</v>
      </c>
      <c r="Q6558" t="s">
        <v>547</v>
      </c>
      <c r="R6558" t="str">
        <f t="shared" si="368"/>
        <v>Weekday</v>
      </c>
      <c r="S6558" s="27">
        <f t="shared" si="369"/>
        <v>42493</v>
      </c>
      <c r="T6558" t="str">
        <f t="shared" si="370"/>
        <v>D</v>
      </c>
      <c r="V6558" t="str">
        <f t="shared" si="371"/>
        <v>D</v>
      </c>
      <c r="AE6558" s="27"/>
      <c r="AG6558" s="27"/>
      <c r="AX6558" s="27"/>
      <c r="AY6558" s="27"/>
    </row>
    <row r="6559" spans="1:51" x14ac:dyDescent="0.25">
      <c r="A6559" t="s">
        <v>391</v>
      </c>
      <c r="B6559" t="s">
        <v>218</v>
      </c>
      <c r="C6559">
        <v>172755217</v>
      </c>
      <c r="D6559">
        <v>66</v>
      </c>
      <c r="E6559" t="s">
        <v>91</v>
      </c>
      <c r="G6559">
        <v>50.073999999999998</v>
      </c>
      <c r="H6559">
        <v>2017</v>
      </c>
      <c r="I6559">
        <v>10</v>
      </c>
      <c r="J6559">
        <v>2</v>
      </c>
      <c r="K6559">
        <v>8</v>
      </c>
      <c r="L6559">
        <v>52</v>
      </c>
      <c r="M6559" t="s">
        <v>899</v>
      </c>
      <c r="N6559" t="s">
        <v>171</v>
      </c>
      <c r="O6559" t="s">
        <v>799</v>
      </c>
      <c r="Q6559" t="s">
        <v>547</v>
      </c>
      <c r="R6559" t="str">
        <f t="shared" si="368"/>
        <v>Weekday</v>
      </c>
      <c r="S6559" s="27">
        <f t="shared" si="369"/>
        <v>43010</v>
      </c>
      <c r="T6559" t="str">
        <f t="shared" si="370"/>
        <v>D</v>
      </c>
      <c r="V6559" t="str">
        <f t="shared" si="371"/>
        <v>D</v>
      </c>
      <c r="AE6559" s="27"/>
      <c r="AO6559" s="27"/>
      <c r="AX6559" s="27"/>
      <c r="AY6559" s="27"/>
    </row>
    <row r="6560" spans="1:51" x14ac:dyDescent="0.25">
      <c r="A6560" t="s">
        <v>391</v>
      </c>
      <c r="B6560" t="s">
        <v>218</v>
      </c>
      <c r="C6560">
        <v>152815357</v>
      </c>
      <c r="D6560">
        <v>66</v>
      </c>
      <c r="E6560" t="s">
        <v>91</v>
      </c>
      <c r="G6560">
        <v>49.621000000000002</v>
      </c>
      <c r="H6560">
        <v>2015</v>
      </c>
      <c r="I6560">
        <v>10</v>
      </c>
      <c r="J6560">
        <v>6</v>
      </c>
      <c r="K6560">
        <v>21</v>
      </c>
      <c r="L6560">
        <v>0</v>
      </c>
      <c r="M6560" t="s">
        <v>899</v>
      </c>
      <c r="N6560" t="s">
        <v>170</v>
      </c>
      <c r="O6560" t="s">
        <v>799</v>
      </c>
      <c r="Q6560" t="s">
        <v>547</v>
      </c>
      <c r="R6560" t="str">
        <f t="shared" si="368"/>
        <v>Weekday</v>
      </c>
      <c r="S6560" s="27">
        <f t="shared" si="369"/>
        <v>42283</v>
      </c>
      <c r="T6560" t="str">
        <f t="shared" si="370"/>
        <v>D</v>
      </c>
      <c r="V6560" t="str">
        <f t="shared" si="371"/>
        <v>D</v>
      </c>
      <c r="AE6560" s="27"/>
      <c r="AO6560" s="27"/>
      <c r="AX6560" s="27"/>
      <c r="AY6560" s="27"/>
    </row>
    <row r="6561" spans="1:51" x14ac:dyDescent="0.25">
      <c r="A6561" t="s">
        <v>391</v>
      </c>
      <c r="B6561" t="s">
        <v>218</v>
      </c>
      <c r="C6561">
        <v>143625213</v>
      </c>
      <c r="D6561">
        <v>66</v>
      </c>
      <c r="E6561" t="s">
        <v>91</v>
      </c>
      <c r="G6561">
        <v>50.127000000000002</v>
      </c>
      <c r="H6561">
        <v>2014</v>
      </c>
      <c r="I6561">
        <v>12</v>
      </c>
      <c r="J6561">
        <v>12</v>
      </c>
      <c r="K6561">
        <v>15</v>
      </c>
      <c r="L6561">
        <v>56</v>
      </c>
      <c r="M6561" t="s">
        <v>900</v>
      </c>
      <c r="N6561" t="s">
        <v>170</v>
      </c>
      <c r="O6561" t="s">
        <v>799</v>
      </c>
      <c r="Q6561" t="s">
        <v>547</v>
      </c>
      <c r="R6561" t="str">
        <f t="shared" si="368"/>
        <v>Weekday</v>
      </c>
      <c r="S6561" s="27">
        <f t="shared" si="369"/>
        <v>41985</v>
      </c>
      <c r="T6561" t="str">
        <f t="shared" si="370"/>
        <v>S</v>
      </c>
      <c r="V6561" t="str">
        <f t="shared" si="371"/>
        <v>S</v>
      </c>
      <c r="AE6561" s="27"/>
      <c r="AG6561" s="27"/>
      <c r="AX6561" s="27"/>
      <c r="AY6561" s="27"/>
    </row>
    <row r="6562" spans="1:51" x14ac:dyDescent="0.25">
      <c r="A6562" t="s">
        <v>391</v>
      </c>
      <c r="S6562" s="27"/>
      <c r="V6562" t="str">
        <f t="shared" si="371"/>
        <v/>
      </c>
      <c r="AE6562" s="27"/>
      <c r="AG6562" s="27"/>
      <c r="AX6562" s="27"/>
      <c r="AY6562" s="27"/>
    </row>
    <row r="6563" spans="1:51" x14ac:dyDescent="0.25">
      <c r="A6563" t="s">
        <v>391</v>
      </c>
      <c r="S6563" s="27"/>
      <c r="V6563" t="str">
        <f t="shared" si="371"/>
        <v/>
      </c>
      <c r="AE6563" s="27"/>
      <c r="AG6563" s="27"/>
      <c r="AX6563" s="27"/>
      <c r="AY6563" s="27"/>
    </row>
    <row r="6564" spans="1:51" x14ac:dyDescent="0.25">
      <c r="A6564" t="s">
        <v>391</v>
      </c>
      <c r="B6564" t="s">
        <v>218</v>
      </c>
      <c r="C6564">
        <v>172445155</v>
      </c>
      <c r="D6564">
        <v>66</v>
      </c>
      <c r="E6564" t="s">
        <v>91</v>
      </c>
      <c r="G6564">
        <v>50.156999999999996</v>
      </c>
      <c r="H6564">
        <v>2017</v>
      </c>
      <c r="I6564">
        <v>9</v>
      </c>
      <c r="J6564">
        <v>1</v>
      </c>
      <c r="K6564">
        <v>11</v>
      </c>
      <c r="L6564">
        <v>35</v>
      </c>
      <c r="M6564" t="s">
        <v>900</v>
      </c>
      <c r="N6564" t="s">
        <v>860</v>
      </c>
      <c r="O6564" t="s">
        <v>799</v>
      </c>
      <c r="Q6564" t="s">
        <v>547</v>
      </c>
      <c r="R6564" t="str">
        <f t="shared" si="368"/>
        <v>Weekday</v>
      </c>
      <c r="S6564" s="27">
        <f t="shared" si="369"/>
        <v>42979</v>
      </c>
      <c r="T6564" t="str">
        <f t="shared" si="370"/>
        <v>D</v>
      </c>
      <c r="V6564" t="str">
        <f t="shared" si="371"/>
        <v>D</v>
      </c>
      <c r="AX6564" s="27"/>
      <c r="AY6564" s="27"/>
    </row>
    <row r="6565" spans="1:51" x14ac:dyDescent="0.25">
      <c r="A6565" t="s">
        <v>391</v>
      </c>
      <c r="B6565" t="s">
        <v>218</v>
      </c>
      <c r="C6565">
        <v>132205199</v>
      </c>
      <c r="D6565">
        <v>66</v>
      </c>
      <c r="E6565" t="s">
        <v>91</v>
      </c>
      <c r="G6565">
        <v>50.167999999999999</v>
      </c>
      <c r="H6565">
        <v>2013</v>
      </c>
      <c r="I6565">
        <v>8</v>
      </c>
      <c r="J6565">
        <v>2</v>
      </c>
      <c r="K6565">
        <v>14</v>
      </c>
      <c r="L6565">
        <v>42</v>
      </c>
      <c r="M6565" t="s">
        <v>900</v>
      </c>
      <c r="N6565" t="s">
        <v>171</v>
      </c>
      <c r="O6565" t="s">
        <v>799</v>
      </c>
      <c r="Q6565" t="s">
        <v>547</v>
      </c>
      <c r="R6565" t="str">
        <f t="shared" si="368"/>
        <v>Weekday</v>
      </c>
      <c r="S6565" s="27">
        <f t="shared" si="369"/>
        <v>41488</v>
      </c>
      <c r="T6565" t="str">
        <f t="shared" si="370"/>
        <v>S</v>
      </c>
      <c r="V6565" t="str">
        <f t="shared" si="371"/>
        <v>S</v>
      </c>
      <c r="AX6565" s="27"/>
      <c r="AY6565" s="27"/>
    </row>
    <row r="6566" spans="1:51" x14ac:dyDescent="0.25">
      <c r="A6566" t="s">
        <v>391</v>
      </c>
      <c r="B6566" t="s">
        <v>218</v>
      </c>
      <c r="C6566">
        <v>171305471</v>
      </c>
      <c r="D6566">
        <v>66</v>
      </c>
      <c r="E6566" t="s">
        <v>91</v>
      </c>
      <c r="G6566">
        <v>50.158999999999999</v>
      </c>
      <c r="H6566">
        <v>2017</v>
      </c>
      <c r="I6566">
        <v>5</v>
      </c>
      <c r="J6566">
        <v>4</v>
      </c>
      <c r="K6566">
        <v>0</v>
      </c>
      <c r="L6566">
        <v>40</v>
      </c>
      <c r="M6566" t="s">
        <v>899</v>
      </c>
      <c r="N6566" t="s">
        <v>860</v>
      </c>
      <c r="O6566" t="s">
        <v>799</v>
      </c>
      <c r="Q6566" t="s">
        <v>547</v>
      </c>
      <c r="R6566" t="str">
        <f t="shared" si="368"/>
        <v>Weekday</v>
      </c>
      <c r="S6566" s="27">
        <f t="shared" si="369"/>
        <v>42859</v>
      </c>
      <c r="T6566" t="str">
        <f t="shared" si="370"/>
        <v>D</v>
      </c>
      <c r="V6566" t="str">
        <f t="shared" si="371"/>
        <v>D</v>
      </c>
      <c r="AX6566" s="27"/>
      <c r="AY6566" s="27"/>
    </row>
    <row r="6567" spans="1:51" x14ac:dyDescent="0.25">
      <c r="A6567" t="s">
        <v>391</v>
      </c>
      <c r="B6567" t="s">
        <v>218</v>
      </c>
      <c r="C6567">
        <v>170865265</v>
      </c>
      <c r="D6567">
        <v>66</v>
      </c>
      <c r="E6567" t="s">
        <v>91</v>
      </c>
      <c r="G6567">
        <v>50.222999999999999</v>
      </c>
      <c r="H6567">
        <v>2017</v>
      </c>
      <c r="I6567">
        <v>3</v>
      </c>
      <c r="J6567">
        <v>27</v>
      </c>
      <c r="K6567">
        <v>15</v>
      </c>
      <c r="L6567">
        <v>35</v>
      </c>
      <c r="M6567" t="s">
        <v>900</v>
      </c>
      <c r="N6567" t="s">
        <v>860</v>
      </c>
      <c r="O6567" t="s">
        <v>799</v>
      </c>
      <c r="Q6567" t="s">
        <v>547</v>
      </c>
      <c r="R6567" t="str">
        <f t="shared" si="368"/>
        <v>Weekday</v>
      </c>
      <c r="S6567" s="27">
        <f t="shared" si="369"/>
        <v>42821</v>
      </c>
      <c r="T6567" t="str">
        <f t="shared" si="370"/>
        <v>D</v>
      </c>
      <c r="V6567" t="str">
        <f t="shared" si="371"/>
        <v>D</v>
      </c>
      <c r="AE6567" s="27"/>
      <c r="AG6567" s="27"/>
      <c r="AX6567" s="27"/>
      <c r="AY6567" s="27"/>
    </row>
    <row r="6568" spans="1:51" x14ac:dyDescent="0.25">
      <c r="A6568" t="s">
        <v>391</v>
      </c>
      <c r="B6568" t="s">
        <v>218</v>
      </c>
      <c r="C6568">
        <v>132745248</v>
      </c>
      <c r="D6568">
        <v>66</v>
      </c>
      <c r="E6568" t="s">
        <v>91</v>
      </c>
      <c r="G6568">
        <v>50.249000000000002</v>
      </c>
      <c r="H6568">
        <v>2013</v>
      </c>
      <c r="I6568">
        <v>9</v>
      </c>
      <c r="J6568">
        <v>30</v>
      </c>
      <c r="K6568">
        <v>16</v>
      </c>
      <c r="L6568">
        <v>47</v>
      </c>
      <c r="M6568" t="s">
        <v>900</v>
      </c>
      <c r="N6568" t="s">
        <v>860</v>
      </c>
      <c r="O6568" t="s">
        <v>799</v>
      </c>
      <c r="Q6568" t="s">
        <v>547</v>
      </c>
      <c r="R6568" t="str">
        <f t="shared" si="368"/>
        <v>Weekday</v>
      </c>
      <c r="S6568" s="27">
        <f t="shared" si="369"/>
        <v>41547</v>
      </c>
      <c r="T6568" t="str">
        <f t="shared" si="370"/>
        <v>S</v>
      </c>
      <c r="V6568" t="str">
        <f t="shared" si="371"/>
        <v>S</v>
      </c>
      <c r="AX6568" s="27"/>
      <c r="AY6568" s="27"/>
    </row>
    <row r="6569" spans="1:51" x14ac:dyDescent="0.25">
      <c r="A6569" t="s">
        <v>391</v>
      </c>
      <c r="B6569" t="s">
        <v>218</v>
      </c>
      <c r="C6569">
        <v>150655343</v>
      </c>
      <c r="D6569">
        <v>66</v>
      </c>
      <c r="E6569" t="s">
        <v>91</v>
      </c>
      <c r="G6569">
        <v>50.26</v>
      </c>
      <c r="H6569">
        <v>2015</v>
      </c>
      <c r="I6569">
        <v>3</v>
      </c>
      <c r="J6569">
        <v>3</v>
      </c>
      <c r="K6569">
        <v>18</v>
      </c>
      <c r="L6569">
        <v>30</v>
      </c>
      <c r="M6569" t="s">
        <v>900</v>
      </c>
      <c r="N6569" t="s">
        <v>860</v>
      </c>
      <c r="O6569" t="s">
        <v>799</v>
      </c>
      <c r="Q6569" t="s">
        <v>547</v>
      </c>
      <c r="R6569" t="str">
        <f t="shared" si="368"/>
        <v>Weekday</v>
      </c>
      <c r="S6569" s="27">
        <f t="shared" si="369"/>
        <v>42066</v>
      </c>
      <c r="T6569" t="str">
        <f t="shared" si="370"/>
        <v>S</v>
      </c>
      <c r="V6569" t="str">
        <f t="shared" si="371"/>
        <v>S</v>
      </c>
      <c r="AE6569" s="27"/>
      <c r="AG6569" s="27"/>
      <c r="AX6569" s="27"/>
      <c r="AY6569" s="27"/>
    </row>
    <row r="6570" spans="1:51" x14ac:dyDescent="0.25">
      <c r="A6570" t="s">
        <v>391</v>
      </c>
      <c r="B6570" t="s">
        <v>218</v>
      </c>
      <c r="C6570">
        <v>132425143</v>
      </c>
      <c r="D6570">
        <v>66</v>
      </c>
      <c r="E6570" t="s">
        <v>91</v>
      </c>
      <c r="G6570">
        <v>50.271000000000001</v>
      </c>
      <c r="H6570">
        <v>2013</v>
      </c>
      <c r="I6570">
        <v>8</v>
      </c>
      <c r="J6570">
        <v>29</v>
      </c>
      <c r="K6570">
        <v>17</v>
      </c>
      <c r="L6570">
        <v>0</v>
      </c>
      <c r="M6570" t="s">
        <v>900</v>
      </c>
      <c r="N6570" t="s">
        <v>860</v>
      </c>
      <c r="O6570" t="s">
        <v>799</v>
      </c>
      <c r="Q6570" t="s">
        <v>547</v>
      </c>
      <c r="R6570" t="str">
        <f t="shared" si="368"/>
        <v>Weekday</v>
      </c>
      <c r="S6570" s="27">
        <f t="shared" si="369"/>
        <v>41515</v>
      </c>
      <c r="T6570" t="str">
        <f t="shared" si="370"/>
        <v>S</v>
      </c>
      <c r="V6570" t="str">
        <f t="shared" si="371"/>
        <v>S</v>
      </c>
      <c r="AX6570" s="27"/>
      <c r="AY6570" s="27"/>
    </row>
    <row r="6571" spans="1:51" x14ac:dyDescent="0.25">
      <c r="A6571" t="s">
        <v>391</v>
      </c>
      <c r="B6571" t="s">
        <v>218</v>
      </c>
      <c r="C6571">
        <v>140395121</v>
      </c>
      <c r="D6571">
        <v>66</v>
      </c>
      <c r="E6571" t="s">
        <v>91</v>
      </c>
      <c r="G6571">
        <v>50.295999999999999</v>
      </c>
      <c r="H6571">
        <v>2014</v>
      </c>
      <c r="I6571">
        <v>2</v>
      </c>
      <c r="J6571">
        <v>6</v>
      </c>
      <c r="K6571">
        <v>16</v>
      </c>
      <c r="L6571">
        <v>45</v>
      </c>
      <c r="M6571" t="s">
        <v>900</v>
      </c>
      <c r="N6571" t="s">
        <v>860</v>
      </c>
      <c r="O6571" t="s">
        <v>799</v>
      </c>
      <c r="Q6571" t="s">
        <v>547</v>
      </c>
      <c r="R6571" t="str">
        <f t="shared" si="368"/>
        <v>Weekday</v>
      </c>
      <c r="S6571" s="27">
        <f t="shared" si="369"/>
        <v>41676</v>
      </c>
      <c r="T6571" t="str">
        <f t="shared" si="370"/>
        <v>S</v>
      </c>
      <c r="V6571" t="str">
        <f t="shared" si="371"/>
        <v>S</v>
      </c>
      <c r="AE6571" s="27"/>
      <c r="AG6571" s="27"/>
      <c r="AX6571" s="27"/>
      <c r="AY6571" s="27"/>
    </row>
    <row r="6572" spans="1:51" x14ac:dyDescent="0.25">
      <c r="A6572" t="s">
        <v>391</v>
      </c>
      <c r="B6572" t="s">
        <v>218</v>
      </c>
      <c r="C6572">
        <v>133105000</v>
      </c>
      <c r="D6572">
        <v>66</v>
      </c>
      <c r="E6572" t="s">
        <v>91</v>
      </c>
      <c r="G6572">
        <v>50.3</v>
      </c>
      <c r="H6572">
        <v>2013</v>
      </c>
      <c r="I6572">
        <v>11</v>
      </c>
      <c r="J6572">
        <v>5</v>
      </c>
      <c r="K6572">
        <v>23</v>
      </c>
      <c r="L6572">
        <v>10</v>
      </c>
      <c r="M6572" t="s">
        <v>899</v>
      </c>
      <c r="N6572" t="s">
        <v>860</v>
      </c>
      <c r="O6572" t="s">
        <v>799</v>
      </c>
      <c r="Q6572" t="s">
        <v>547</v>
      </c>
      <c r="R6572" t="str">
        <f t="shared" si="368"/>
        <v>Weekday</v>
      </c>
      <c r="S6572" s="27">
        <f t="shared" si="369"/>
        <v>41583</v>
      </c>
      <c r="T6572" t="str">
        <f t="shared" si="370"/>
        <v>S</v>
      </c>
      <c r="V6572" t="str">
        <f t="shared" si="371"/>
        <v>S</v>
      </c>
      <c r="AE6572" s="27"/>
      <c r="AG6572" s="27"/>
      <c r="AX6572" s="27"/>
      <c r="AY6572" s="27"/>
    </row>
    <row r="6573" spans="1:51" x14ac:dyDescent="0.25">
      <c r="A6573" t="s">
        <v>391</v>
      </c>
      <c r="B6573" t="s">
        <v>218</v>
      </c>
      <c r="C6573">
        <v>130655250</v>
      </c>
      <c r="D6573">
        <v>66</v>
      </c>
      <c r="E6573" t="s">
        <v>91</v>
      </c>
      <c r="G6573">
        <v>50.128</v>
      </c>
      <c r="H6573">
        <v>2013</v>
      </c>
      <c r="I6573">
        <v>3</v>
      </c>
      <c r="J6573">
        <v>5</v>
      </c>
      <c r="K6573">
        <v>19</v>
      </c>
      <c r="L6573">
        <v>5</v>
      </c>
      <c r="M6573" t="s">
        <v>900</v>
      </c>
      <c r="N6573" t="s">
        <v>860</v>
      </c>
      <c r="O6573" t="s">
        <v>799</v>
      </c>
      <c r="Q6573" t="s">
        <v>547</v>
      </c>
      <c r="R6573" t="str">
        <f t="shared" si="368"/>
        <v>Weekday</v>
      </c>
      <c r="S6573" s="27">
        <f t="shared" si="369"/>
        <v>41338</v>
      </c>
      <c r="T6573" t="str">
        <f t="shared" si="370"/>
        <v>S</v>
      </c>
      <c r="V6573" t="str">
        <f t="shared" si="371"/>
        <v>S</v>
      </c>
    </row>
    <row r="6574" spans="1:51" x14ac:dyDescent="0.25">
      <c r="A6574" t="s">
        <v>391</v>
      </c>
      <c r="B6574" t="s">
        <v>218</v>
      </c>
      <c r="C6574">
        <v>142905427</v>
      </c>
      <c r="D6574">
        <v>66</v>
      </c>
      <c r="E6574" t="s">
        <v>91</v>
      </c>
      <c r="G6574">
        <v>50.305</v>
      </c>
      <c r="H6574">
        <v>2014</v>
      </c>
      <c r="I6574">
        <v>10</v>
      </c>
      <c r="J6574">
        <v>10</v>
      </c>
      <c r="K6574">
        <v>17</v>
      </c>
      <c r="L6574">
        <v>37</v>
      </c>
      <c r="M6574" t="s">
        <v>900</v>
      </c>
      <c r="N6574" t="s">
        <v>860</v>
      </c>
      <c r="O6574" t="s">
        <v>799</v>
      </c>
      <c r="Q6574" t="s">
        <v>547</v>
      </c>
      <c r="R6574" t="str">
        <f t="shared" si="368"/>
        <v>Weekday</v>
      </c>
      <c r="S6574" s="27">
        <f t="shared" si="369"/>
        <v>41922</v>
      </c>
      <c r="T6574" t="str">
        <f t="shared" si="370"/>
        <v>S</v>
      </c>
      <c r="V6574" t="str">
        <f t="shared" si="371"/>
        <v>S</v>
      </c>
      <c r="AX6574" s="27"/>
      <c r="AY6574" s="27"/>
    </row>
    <row r="6575" spans="1:51" x14ac:dyDescent="0.25">
      <c r="A6575" t="s">
        <v>391</v>
      </c>
      <c r="S6575" s="27"/>
      <c r="V6575" t="str">
        <f t="shared" si="371"/>
        <v/>
      </c>
    </row>
    <row r="6576" spans="1:51" x14ac:dyDescent="0.25">
      <c r="A6576" t="s">
        <v>391</v>
      </c>
      <c r="B6576" t="s">
        <v>218</v>
      </c>
      <c r="C6576">
        <v>140775128</v>
      </c>
      <c r="D6576">
        <v>66</v>
      </c>
      <c r="E6576" t="s">
        <v>91</v>
      </c>
      <c r="G6576">
        <v>50.359000000000002</v>
      </c>
      <c r="H6576">
        <v>2014</v>
      </c>
      <c r="I6576">
        <v>3</v>
      </c>
      <c r="J6576">
        <v>17</v>
      </c>
      <c r="K6576">
        <v>8</v>
      </c>
      <c r="L6576">
        <v>15</v>
      </c>
      <c r="M6576" t="s">
        <v>899</v>
      </c>
      <c r="N6576" t="s">
        <v>171</v>
      </c>
      <c r="O6576" t="s">
        <v>799</v>
      </c>
      <c r="Q6576" t="s">
        <v>547</v>
      </c>
      <c r="R6576" t="str">
        <f t="shared" si="368"/>
        <v>Weekday</v>
      </c>
      <c r="S6576" s="27">
        <f t="shared" si="369"/>
        <v>41715</v>
      </c>
      <c r="T6576" t="str">
        <f t="shared" si="370"/>
        <v>S</v>
      </c>
      <c r="V6576" t="str">
        <f t="shared" si="371"/>
        <v>S</v>
      </c>
      <c r="AE6576" s="27"/>
      <c r="AG6576" s="27"/>
      <c r="AX6576" s="27"/>
      <c r="AY6576" s="27"/>
    </row>
    <row r="6577" spans="1:51" x14ac:dyDescent="0.25">
      <c r="A6577" t="s">
        <v>391</v>
      </c>
      <c r="B6577" t="s">
        <v>218</v>
      </c>
      <c r="C6577">
        <v>172175154</v>
      </c>
      <c r="D6577">
        <v>66</v>
      </c>
      <c r="E6577" t="s">
        <v>91</v>
      </c>
      <c r="G6577">
        <v>50.375999999999998</v>
      </c>
      <c r="H6577">
        <v>2017</v>
      </c>
      <c r="I6577">
        <v>8</v>
      </c>
      <c r="J6577">
        <v>4</v>
      </c>
      <c r="K6577">
        <v>14</v>
      </c>
      <c r="L6577">
        <v>25</v>
      </c>
      <c r="M6577" t="s">
        <v>900</v>
      </c>
      <c r="N6577" t="s">
        <v>860</v>
      </c>
      <c r="O6577" t="s">
        <v>799</v>
      </c>
      <c r="Q6577" t="s">
        <v>547</v>
      </c>
      <c r="R6577" t="str">
        <f t="shared" ref="R6577:R6640" si="372">IF(WEEKDAY(DATE(H6577,I6577,J6577),2) &lt; 6, "Weekday", "Weekend")</f>
        <v>Weekday</v>
      </c>
      <c r="S6577" s="27">
        <f t="shared" ref="S6577:S6640" si="373">DATE(H6577,I6577,J6577)</f>
        <v>42951</v>
      </c>
      <c r="T6577" t="str">
        <f t="shared" si="370"/>
        <v>D</v>
      </c>
      <c r="V6577" t="str">
        <f t="shared" si="371"/>
        <v>D</v>
      </c>
      <c r="AO6577" s="27"/>
      <c r="AX6577" s="27"/>
      <c r="AY6577" s="27"/>
    </row>
    <row r="6578" spans="1:51" x14ac:dyDescent="0.25">
      <c r="A6578" t="s">
        <v>391</v>
      </c>
      <c r="S6578" s="27"/>
      <c r="V6578" t="str">
        <f t="shared" si="371"/>
        <v/>
      </c>
    </row>
    <row r="6579" spans="1:51" x14ac:dyDescent="0.25">
      <c r="A6579" t="s">
        <v>391</v>
      </c>
      <c r="B6579" t="s">
        <v>218</v>
      </c>
      <c r="C6579">
        <v>152825263</v>
      </c>
      <c r="D6579">
        <v>66</v>
      </c>
      <c r="E6579" t="s">
        <v>91</v>
      </c>
      <c r="G6579">
        <v>50.326000000000001</v>
      </c>
      <c r="H6579">
        <v>2015</v>
      </c>
      <c r="I6579">
        <v>10</v>
      </c>
      <c r="J6579">
        <v>9</v>
      </c>
      <c r="K6579">
        <v>1</v>
      </c>
      <c r="L6579">
        <v>16</v>
      </c>
      <c r="M6579" t="s">
        <v>900</v>
      </c>
      <c r="N6579" t="s">
        <v>860</v>
      </c>
      <c r="O6579" t="s">
        <v>799</v>
      </c>
      <c r="Q6579" t="s">
        <v>547</v>
      </c>
      <c r="R6579" t="str">
        <f t="shared" si="372"/>
        <v>Weekday</v>
      </c>
      <c r="S6579" s="27">
        <f t="shared" si="373"/>
        <v>42286</v>
      </c>
      <c r="T6579" t="str">
        <f t="shared" ref="T6579:T6640" si="374">IF(OR(H6579=2013,H6579=2014,AND(H6579=2015,I6579&lt;9),AND(H6579=2015,I6579=9,J6579&lt;5)),"S","D")</f>
        <v>D</v>
      </c>
      <c r="V6579" t="str">
        <f t="shared" si="371"/>
        <v>D</v>
      </c>
      <c r="AE6579" s="27"/>
      <c r="AO6579" s="27"/>
      <c r="AX6579" s="27"/>
      <c r="AY6579" s="27"/>
    </row>
    <row r="6580" spans="1:51" x14ac:dyDescent="0.25">
      <c r="A6580" t="s">
        <v>391</v>
      </c>
      <c r="B6580" t="s">
        <v>218</v>
      </c>
      <c r="C6580">
        <v>132335055</v>
      </c>
      <c r="D6580">
        <v>66</v>
      </c>
      <c r="E6580" t="s">
        <v>91</v>
      </c>
      <c r="G6580">
        <v>50.412999999999997</v>
      </c>
      <c r="H6580">
        <v>2013</v>
      </c>
      <c r="I6580">
        <v>8</v>
      </c>
      <c r="J6580">
        <v>20</v>
      </c>
      <c r="K6580">
        <v>15</v>
      </c>
      <c r="L6580">
        <v>0</v>
      </c>
      <c r="M6580" t="s">
        <v>900</v>
      </c>
      <c r="N6580" t="s">
        <v>171</v>
      </c>
      <c r="O6580" t="s">
        <v>799</v>
      </c>
      <c r="Q6580" t="s">
        <v>547</v>
      </c>
      <c r="R6580" t="str">
        <f t="shared" si="372"/>
        <v>Weekday</v>
      </c>
      <c r="S6580" s="27">
        <f t="shared" si="373"/>
        <v>41506</v>
      </c>
      <c r="T6580" t="str">
        <f t="shared" si="374"/>
        <v>S</v>
      </c>
      <c r="V6580" t="str">
        <f t="shared" si="371"/>
        <v>S</v>
      </c>
      <c r="AX6580" s="27"/>
      <c r="AY6580" s="27"/>
    </row>
    <row r="6581" spans="1:51" x14ac:dyDescent="0.25">
      <c r="A6581" t="s">
        <v>391</v>
      </c>
      <c r="B6581" t="s">
        <v>218</v>
      </c>
      <c r="C6581">
        <v>133045207</v>
      </c>
      <c r="D6581">
        <v>66</v>
      </c>
      <c r="E6581" t="s">
        <v>91</v>
      </c>
      <c r="G6581">
        <v>50.414000000000001</v>
      </c>
      <c r="H6581">
        <v>2013</v>
      </c>
      <c r="I6581">
        <v>10</v>
      </c>
      <c r="J6581">
        <v>28</v>
      </c>
      <c r="K6581">
        <v>18</v>
      </c>
      <c r="L6581">
        <v>55</v>
      </c>
      <c r="M6581" t="s">
        <v>900</v>
      </c>
      <c r="N6581" t="s">
        <v>404</v>
      </c>
      <c r="O6581" t="s">
        <v>799</v>
      </c>
      <c r="Q6581" t="s">
        <v>547</v>
      </c>
      <c r="R6581" t="str">
        <f t="shared" si="372"/>
        <v>Weekday</v>
      </c>
      <c r="S6581" s="27">
        <f t="shared" si="373"/>
        <v>41575</v>
      </c>
      <c r="T6581" t="str">
        <f t="shared" si="374"/>
        <v>S</v>
      </c>
      <c r="V6581" t="str">
        <f t="shared" si="371"/>
        <v>S</v>
      </c>
    </row>
    <row r="6582" spans="1:51" x14ac:dyDescent="0.25">
      <c r="A6582" t="s">
        <v>391</v>
      </c>
      <c r="B6582" t="s">
        <v>218</v>
      </c>
      <c r="C6582">
        <v>132425123</v>
      </c>
      <c r="D6582">
        <v>66</v>
      </c>
      <c r="E6582" t="s">
        <v>91</v>
      </c>
      <c r="G6582">
        <v>50.427</v>
      </c>
      <c r="H6582">
        <v>2013</v>
      </c>
      <c r="I6582">
        <v>8</v>
      </c>
      <c r="J6582">
        <v>26</v>
      </c>
      <c r="K6582">
        <v>16</v>
      </c>
      <c r="L6582">
        <v>17</v>
      </c>
      <c r="M6582" t="s">
        <v>900</v>
      </c>
      <c r="N6582" t="s">
        <v>171</v>
      </c>
      <c r="O6582" t="s">
        <v>799</v>
      </c>
      <c r="Q6582" t="s">
        <v>547</v>
      </c>
      <c r="R6582" t="str">
        <f t="shared" si="372"/>
        <v>Weekday</v>
      </c>
      <c r="S6582" s="27">
        <f t="shared" si="373"/>
        <v>41512</v>
      </c>
      <c r="T6582" t="str">
        <f t="shared" si="374"/>
        <v>S</v>
      </c>
      <c r="V6582" t="str">
        <f t="shared" si="371"/>
        <v>S</v>
      </c>
      <c r="AE6582" s="27"/>
      <c r="AG6582" s="27"/>
      <c r="AX6582" s="27"/>
      <c r="AY6582" s="27"/>
    </row>
    <row r="6583" spans="1:51" x14ac:dyDescent="0.25">
      <c r="A6583" t="s">
        <v>391</v>
      </c>
      <c r="S6583" s="27"/>
      <c r="V6583" t="str">
        <f t="shared" si="371"/>
        <v/>
      </c>
      <c r="AX6583" s="27"/>
      <c r="AY6583" s="27"/>
    </row>
    <row r="6584" spans="1:51" x14ac:dyDescent="0.25">
      <c r="A6584" t="s">
        <v>391</v>
      </c>
      <c r="B6584" t="s">
        <v>218</v>
      </c>
      <c r="C6584">
        <v>160095253</v>
      </c>
      <c r="D6584">
        <v>66</v>
      </c>
      <c r="E6584" t="s">
        <v>91</v>
      </c>
      <c r="G6584">
        <v>50.484999999999999</v>
      </c>
      <c r="H6584">
        <v>2016</v>
      </c>
      <c r="I6584">
        <v>1</v>
      </c>
      <c r="J6584">
        <v>7</v>
      </c>
      <c r="K6584">
        <v>18</v>
      </c>
      <c r="L6584">
        <v>50</v>
      </c>
      <c r="M6584" t="s">
        <v>900</v>
      </c>
      <c r="N6584" t="s">
        <v>860</v>
      </c>
      <c r="O6584" t="s">
        <v>799</v>
      </c>
      <c r="Q6584" t="s">
        <v>546</v>
      </c>
      <c r="R6584" t="str">
        <f t="shared" si="372"/>
        <v>Weekday</v>
      </c>
      <c r="S6584" s="27">
        <f t="shared" si="373"/>
        <v>42376</v>
      </c>
      <c r="T6584" t="str">
        <f t="shared" si="374"/>
        <v>D</v>
      </c>
      <c r="V6584" t="str">
        <f t="shared" si="371"/>
        <v>D</v>
      </c>
    </row>
    <row r="6585" spans="1:51" x14ac:dyDescent="0.25">
      <c r="A6585" t="s">
        <v>391</v>
      </c>
      <c r="S6585" s="27"/>
      <c r="V6585" t="str">
        <f t="shared" si="371"/>
        <v/>
      </c>
    </row>
    <row r="6586" spans="1:51" x14ac:dyDescent="0.25">
      <c r="A6586" t="s">
        <v>391</v>
      </c>
      <c r="B6586" t="s">
        <v>218</v>
      </c>
      <c r="C6586">
        <v>132745326</v>
      </c>
      <c r="D6586">
        <v>66</v>
      </c>
      <c r="E6586" t="s">
        <v>91</v>
      </c>
      <c r="G6586">
        <v>50.515000000000001</v>
      </c>
      <c r="H6586">
        <v>2013</v>
      </c>
      <c r="I6586">
        <v>10</v>
      </c>
      <c r="J6586">
        <v>1</v>
      </c>
      <c r="K6586">
        <v>18</v>
      </c>
      <c r="L6586">
        <v>55</v>
      </c>
      <c r="M6586" t="s">
        <v>900</v>
      </c>
      <c r="N6586" t="s">
        <v>860</v>
      </c>
      <c r="O6586" t="s">
        <v>799</v>
      </c>
      <c r="Q6586" t="s">
        <v>546</v>
      </c>
      <c r="R6586" t="str">
        <f t="shared" si="372"/>
        <v>Weekday</v>
      </c>
      <c r="S6586" s="27">
        <f t="shared" si="373"/>
        <v>41548</v>
      </c>
      <c r="T6586" t="str">
        <f t="shared" si="374"/>
        <v>S</v>
      </c>
      <c r="V6586" t="str">
        <f t="shared" si="371"/>
        <v>S</v>
      </c>
      <c r="AX6586" s="27"/>
      <c r="AY6586" s="27"/>
    </row>
    <row r="6587" spans="1:51" x14ac:dyDescent="0.25">
      <c r="A6587" t="s">
        <v>391</v>
      </c>
      <c r="S6587" s="27"/>
      <c r="V6587" t="str">
        <f t="shared" si="371"/>
        <v/>
      </c>
      <c r="AX6587" s="27"/>
      <c r="AY6587" s="27"/>
    </row>
    <row r="6588" spans="1:51" x14ac:dyDescent="0.25">
      <c r="A6588" t="s">
        <v>391</v>
      </c>
      <c r="S6588" s="27"/>
      <c r="V6588" t="str">
        <f t="shared" si="371"/>
        <v/>
      </c>
    </row>
    <row r="6589" spans="1:51" x14ac:dyDescent="0.25">
      <c r="A6589" t="s">
        <v>391</v>
      </c>
      <c r="B6589" t="s">
        <v>218</v>
      </c>
      <c r="C6589">
        <v>143145015</v>
      </c>
      <c r="D6589">
        <v>66</v>
      </c>
      <c r="E6589" t="s">
        <v>91</v>
      </c>
      <c r="G6589">
        <v>50.557000000000002</v>
      </c>
      <c r="H6589">
        <v>2014</v>
      </c>
      <c r="I6589">
        <v>11</v>
      </c>
      <c r="J6589">
        <v>5</v>
      </c>
      <c r="K6589">
        <v>16</v>
      </c>
      <c r="L6589">
        <v>15</v>
      </c>
      <c r="M6589" t="s">
        <v>900</v>
      </c>
      <c r="N6589" t="s">
        <v>860</v>
      </c>
      <c r="O6589" t="s">
        <v>799</v>
      </c>
      <c r="Q6589" t="s">
        <v>546</v>
      </c>
      <c r="R6589" t="str">
        <f t="shared" si="372"/>
        <v>Weekday</v>
      </c>
      <c r="S6589" s="27">
        <f t="shared" si="373"/>
        <v>41948</v>
      </c>
      <c r="T6589" t="str">
        <f t="shared" si="374"/>
        <v>S</v>
      </c>
      <c r="V6589" t="str">
        <f t="shared" si="371"/>
        <v>S</v>
      </c>
    </row>
    <row r="6590" spans="1:51" x14ac:dyDescent="0.25">
      <c r="A6590" t="s">
        <v>391</v>
      </c>
      <c r="B6590" t="s">
        <v>218</v>
      </c>
      <c r="C6590">
        <v>170495033</v>
      </c>
      <c r="D6590">
        <v>66</v>
      </c>
      <c r="E6590" t="s">
        <v>91</v>
      </c>
      <c r="G6590">
        <v>50.481999999999999</v>
      </c>
      <c r="H6590">
        <v>2017</v>
      </c>
      <c r="I6590">
        <v>2</v>
      </c>
      <c r="J6590">
        <v>18</v>
      </c>
      <c r="K6590">
        <v>3</v>
      </c>
      <c r="L6590">
        <v>50</v>
      </c>
      <c r="M6590" t="s">
        <v>900</v>
      </c>
      <c r="N6590" t="s">
        <v>860</v>
      </c>
      <c r="O6590" t="s">
        <v>799</v>
      </c>
      <c r="Q6590" t="s">
        <v>546</v>
      </c>
      <c r="R6590" t="str">
        <f t="shared" si="372"/>
        <v>Weekend</v>
      </c>
      <c r="S6590" s="27">
        <f t="shared" si="373"/>
        <v>42784</v>
      </c>
      <c r="T6590" t="str">
        <f t="shared" si="374"/>
        <v>D</v>
      </c>
      <c r="V6590" t="str">
        <f t="shared" si="371"/>
        <v>D</v>
      </c>
      <c r="AE6590" s="27"/>
      <c r="AG6590" s="27"/>
      <c r="AX6590" s="27"/>
      <c r="AY6590" s="27"/>
    </row>
    <row r="6591" spans="1:51" x14ac:dyDescent="0.25">
      <c r="A6591" t="s">
        <v>391</v>
      </c>
      <c r="S6591" s="27"/>
      <c r="V6591" t="str">
        <f t="shared" si="371"/>
        <v/>
      </c>
      <c r="AX6591" s="27"/>
      <c r="AY6591" s="27"/>
    </row>
    <row r="6592" spans="1:51" x14ac:dyDescent="0.25">
      <c r="A6592" t="s">
        <v>391</v>
      </c>
      <c r="B6592" t="s">
        <v>218</v>
      </c>
      <c r="C6592">
        <v>162085339</v>
      </c>
      <c r="D6592">
        <v>66</v>
      </c>
      <c r="E6592" t="s">
        <v>91</v>
      </c>
      <c r="G6592">
        <v>50.597999999999999</v>
      </c>
      <c r="H6592">
        <v>2016</v>
      </c>
      <c r="I6592">
        <v>7</v>
      </c>
      <c r="J6592">
        <v>26</v>
      </c>
      <c r="K6592">
        <v>15</v>
      </c>
      <c r="L6592">
        <v>21</v>
      </c>
      <c r="M6592" t="s">
        <v>900</v>
      </c>
      <c r="N6592" t="s">
        <v>860</v>
      </c>
      <c r="O6592" t="s">
        <v>799</v>
      </c>
      <c r="Q6592" t="s">
        <v>546</v>
      </c>
      <c r="R6592" t="str">
        <f t="shared" si="372"/>
        <v>Weekday</v>
      </c>
      <c r="S6592" s="27">
        <f t="shared" si="373"/>
        <v>42577</v>
      </c>
      <c r="T6592" t="str">
        <f t="shared" si="374"/>
        <v>D</v>
      </c>
      <c r="V6592" t="str">
        <f t="shared" si="371"/>
        <v>D</v>
      </c>
      <c r="AE6592" s="27"/>
      <c r="AG6592" s="27"/>
      <c r="AX6592" s="27"/>
      <c r="AY6592" s="27"/>
    </row>
    <row r="6593" spans="1:51" x14ac:dyDescent="0.25">
      <c r="A6593" t="s">
        <v>391</v>
      </c>
      <c r="B6593" t="s">
        <v>218</v>
      </c>
      <c r="C6593">
        <v>140695217</v>
      </c>
      <c r="D6593">
        <v>66</v>
      </c>
      <c r="E6593" t="s">
        <v>91</v>
      </c>
      <c r="G6593">
        <v>50.616</v>
      </c>
      <c r="H6593">
        <v>2014</v>
      </c>
      <c r="I6593">
        <v>3</v>
      </c>
      <c r="J6593">
        <v>10</v>
      </c>
      <c r="K6593">
        <v>15</v>
      </c>
      <c r="L6593">
        <v>20</v>
      </c>
      <c r="M6593" t="s">
        <v>900</v>
      </c>
      <c r="N6593" t="s">
        <v>171</v>
      </c>
      <c r="O6593" t="s">
        <v>799</v>
      </c>
      <c r="Q6593" t="s">
        <v>546</v>
      </c>
      <c r="R6593" t="str">
        <f t="shared" si="372"/>
        <v>Weekday</v>
      </c>
      <c r="S6593" s="27">
        <f t="shared" si="373"/>
        <v>41708</v>
      </c>
      <c r="T6593" t="str">
        <f t="shared" si="374"/>
        <v>S</v>
      </c>
      <c r="V6593" t="str">
        <f t="shared" si="371"/>
        <v>S</v>
      </c>
    </row>
    <row r="6594" spans="1:51" x14ac:dyDescent="0.25">
      <c r="A6594" t="s">
        <v>391</v>
      </c>
      <c r="B6594" t="s">
        <v>218</v>
      </c>
      <c r="C6594">
        <v>173005425</v>
      </c>
      <c r="D6594">
        <v>66</v>
      </c>
      <c r="E6594" t="s">
        <v>91</v>
      </c>
      <c r="G6594">
        <v>50.616999999999997</v>
      </c>
      <c r="H6594">
        <v>2017</v>
      </c>
      <c r="I6594">
        <v>10</v>
      </c>
      <c r="J6594">
        <v>27</v>
      </c>
      <c r="K6594">
        <v>18</v>
      </c>
      <c r="L6594">
        <v>5</v>
      </c>
      <c r="M6594" t="s">
        <v>900</v>
      </c>
      <c r="N6594" t="s">
        <v>860</v>
      </c>
      <c r="O6594" t="s">
        <v>799</v>
      </c>
      <c r="Q6594" t="s">
        <v>546</v>
      </c>
      <c r="R6594" t="str">
        <f t="shared" si="372"/>
        <v>Weekday</v>
      </c>
      <c r="S6594" s="27">
        <f t="shared" si="373"/>
        <v>43035</v>
      </c>
      <c r="T6594" t="str">
        <f t="shared" si="374"/>
        <v>D</v>
      </c>
      <c r="V6594" t="str">
        <f t="shared" si="371"/>
        <v>D</v>
      </c>
      <c r="AE6594" s="27"/>
      <c r="AG6594" s="27"/>
      <c r="AX6594" s="27"/>
      <c r="AY6594" s="27"/>
    </row>
    <row r="6595" spans="1:51" x14ac:dyDescent="0.25">
      <c r="A6595" t="s">
        <v>391</v>
      </c>
      <c r="B6595" t="s">
        <v>218</v>
      </c>
      <c r="C6595">
        <v>140625411</v>
      </c>
      <c r="D6595">
        <v>66</v>
      </c>
      <c r="E6595" t="s">
        <v>91</v>
      </c>
      <c r="G6595">
        <v>50.621000000000002</v>
      </c>
      <c r="H6595">
        <v>2014</v>
      </c>
      <c r="I6595">
        <v>2</v>
      </c>
      <c r="J6595">
        <v>26</v>
      </c>
      <c r="K6595">
        <v>18</v>
      </c>
      <c r="L6595">
        <v>50</v>
      </c>
      <c r="M6595" t="s">
        <v>900</v>
      </c>
      <c r="N6595" t="s">
        <v>404</v>
      </c>
      <c r="O6595" t="s">
        <v>799</v>
      </c>
      <c r="Q6595" t="s">
        <v>546</v>
      </c>
      <c r="R6595" t="str">
        <f t="shared" si="372"/>
        <v>Weekday</v>
      </c>
      <c r="S6595" s="27">
        <f t="shared" si="373"/>
        <v>41696</v>
      </c>
      <c r="T6595" t="str">
        <f t="shared" si="374"/>
        <v>S</v>
      </c>
      <c r="V6595" t="str">
        <f t="shared" ref="V6595:V6658" si="375">T6595&amp;U6595</f>
        <v>S</v>
      </c>
      <c r="AX6595" s="27"/>
      <c r="AY6595" s="27"/>
    </row>
    <row r="6596" spans="1:51" x14ac:dyDescent="0.25">
      <c r="A6596" t="s">
        <v>391</v>
      </c>
      <c r="S6596" s="27"/>
      <c r="V6596" t="str">
        <f t="shared" si="375"/>
        <v/>
      </c>
    </row>
    <row r="6597" spans="1:51" x14ac:dyDescent="0.25">
      <c r="A6597" t="s">
        <v>391</v>
      </c>
      <c r="B6597" t="s">
        <v>218</v>
      </c>
      <c r="C6597">
        <v>160115365</v>
      </c>
      <c r="D6597">
        <v>66</v>
      </c>
      <c r="E6597" t="s">
        <v>91</v>
      </c>
      <c r="G6597">
        <v>50.67</v>
      </c>
      <c r="H6597">
        <v>2016</v>
      </c>
      <c r="I6597">
        <v>1</v>
      </c>
      <c r="J6597">
        <v>8</v>
      </c>
      <c r="K6597">
        <v>17</v>
      </c>
      <c r="L6597">
        <v>47</v>
      </c>
      <c r="M6597" t="s">
        <v>900</v>
      </c>
      <c r="N6597" t="s">
        <v>404</v>
      </c>
      <c r="O6597" t="s">
        <v>799</v>
      </c>
      <c r="Q6597" t="s">
        <v>546</v>
      </c>
      <c r="R6597" t="str">
        <f t="shared" si="372"/>
        <v>Weekday</v>
      </c>
      <c r="S6597" s="27">
        <f t="shared" si="373"/>
        <v>42377</v>
      </c>
      <c r="T6597" t="str">
        <f t="shared" si="374"/>
        <v>D</v>
      </c>
      <c r="V6597" t="str">
        <f t="shared" si="375"/>
        <v>D</v>
      </c>
      <c r="AX6597" s="27"/>
      <c r="AY6597" s="27"/>
    </row>
    <row r="6598" spans="1:51" x14ac:dyDescent="0.25">
      <c r="A6598" t="s">
        <v>391</v>
      </c>
      <c r="B6598" t="s">
        <v>218</v>
      </c>
      <c r="C6598">
        <v>171515318</v>
      </c>
      <c r="D6598">
        <v>66</v>
      </c>
      <c r="E6598" t="s">
        <v>91</v>
      </c>
      <c r="G6598">
        <v>50.634999999999998</v>
      </c>
      <c r="H6598">
        <v>2017</v>
      </c>
      <c r="I6598">
        <v>5</v>
      </c>
      <c r="J6598">
        <v>30</v>
      </c>
      <c r="K6598">
        <v>20</v>
      </c>
      <c r="L6598">
        <v>48</v>
      </c>
      <c r="M6598" t="s">
        <v>899</v>
      </c>
      <c r="N6598" t="s">
        <v>860</v>
      </c>
      <c r="O6598" t="s">
        <v>799</v>
      </c>
      <c r="Q6598" t="s">
        <v>546</v>
      </c>
      <c r="R6598" t="str">
        <f t="shared" si="372"/>
        <v>Weekday</v>
      </c>
      <c r="S6598" s="27">
        <f t="shared" si="373"/>
        <v>42885</v>
      </c>
      <c r="T6598" t="str">
        <f t="shared" si="374"/>
        <v>D</v>
      </c>
      <c r="V6598" t="str">
        <f t="shared" si="375"/>
        <v>D</v>
      </c>
      <c r="AX6598" s="27"/>
      <c r="AY6598" s="27"/>
    </row>
    <row r="6599" spans="1:51" x14ac:dyDescent="0.25">
      <c r="A6599" t="s">
        <v>391</v>
      </c>
      <c r="S6599" s="27"/>
      <c r="V6599" t="str">
        <f t="shared" si="375"/>
        <v/>
      </c>
      <c r="AE6599" s="27"/>
      <c r="AG6599" s="27"/>
      <c r="AX6599" s="27"/>
      <c r="AY6599" s="27"/>
    </row>
    <row r="6600" spans="1:51" x14ac:dyDescent="0.25">
      <c r="A6600" t="s">
        <v>391</v>
      </c>
      <c r="B6600" t="s">
        <v>218</v>
      </c>
      <c r="C6600">
        <v>143145008</v>
      </c>
      <c r="D6600">
        <v>66</v>
      </c>
      <c r="E6600" t="s">
        <v>91</v>
      </c>
      <c r="G6600">
        <v>50.670999999999999</v>
      </c>
      <c r="H6600">
        <v>2014</v>
      </c>
      <c r="I6600">
        <v>11</v>
      </c>
      <c r="J6600">
        <v>6</v>
      </c>
      <c r="K6600">
        <v>15</v>
      </c>
      <c r="L6600">
        <v>30</v>
      </c>
      <c r="M6600" t="s">
        <v>900</v>
      </c>
      <c r="N6600" t="s">
        <v>404</v>
      </c>
      <c r="O6600" t="s">
        <v>799</v>
      </c>
      <c r="Q6600" t="s">
        <v>546</v>
      </c>
      <c r="R6600" t="str">
        <f t="shared" si="372"/>
        <v>Weekday</v>
      </c>
      <c r="S6600" s="27">
        <f t="shared" si="373"/>
        <v>41949</v>
      </c>
      <c r="T6600" t="str">
        <f t="shared" si="374"/>
        <v>S</v>
      </c>
      <c r="V6600" t="str">
        <f t="shared" si="375"/>
        <v>S</v>
      </c>
      <c r="AE6600" s="27"/>
      <c r="AG6600" s="27"/>
      <c r="AX6600" s="27"/>
      <c r="AY6600" s="27"/>
    </row>
    <row r="6601" spans="1:51" x14ac:dyDescent="0.25">
      <c r="A6601" t="s">
        <v>391</v>
      </c>
      <c r="S6601" s="27"/>
      <c r="V6601" t="str">
        <f t="shared" si="375"/>
        <v/>
      </c>
    </row>
    <row r="6602" spans="1:51" x14ac:dyDescent="0.25">
      <c r="A6602" t="s">
        <v>391</v>
      </c>
      <c r="B6602" t="s">
        <v>218</v>
      </c>
      <c r="C6602">
        <v>151155260</v>
      </c>
      <c r="D6602">
        <v>66</v>
      </c>
      <c r="E6602" t="s">
        <v>91</v>
      </c>
      <c r="G6602">
        <v>50.718000000000004</v>
      </c>
      <c r="H6602">
        <v>2015</v>
      </c>
      <c r="I6602">
        <v>4</v>
      </c>
      <c r="J6602">
        <v>20</v>
      </c>
      <c r="K6602">
        <v>15</v>
      </c>
      <c r="L6602">
        <v>50</v>
      </c>
      <c r="M6602" t="s">
        <v>900</v>
      </c>
      <c r="N6602" t="s">
        <v>860</v>
      </c>
      <c r="O6602" t="s">
        <v>799</v>
      </c>
      <c r="Q6602" t="s">
        <v>546</v>
      </c>
      <c r="R6602" t="str">
        <f t="shared" si="372"/>
        <v>Weekday</v>
      </c>
      <c r="S6602" s="27">
        <f t="shared" si="373"/>
        <v>42114</v>
      </c>
      <c r="T6602" t="str">
        <f t="shared" si="374"/>
        <v>S</v>
      </c>
      <c r="V6602" t="str">
        <f t="shared" si="375"/>
        <v>S</v>
      </c>
      <c r="AX6602" s="27"/>
      <c r="AY6602" s="27"/>
    </row>
    <row r="6603" spans="1:51" x14ac:dyDescent="0.25">
      <c r="A6603" t="s">
        <v>391</v>
      </c>
      <c r="B6603" t="s">
        <v>218</v>
      </c>
      <c r="C6603">
        <v>173555376</v>
      </c>
      <c r="D6603">
        <v>66</v>
      </c>
      <c r="E6603" t="s">
        <v>91</v>
      </c>
      <c r="G6603">
        <v>50.734999999999999</v>
      </c>
      <c r="H6603">
        <v>2017</v>
      </c>
      <c r="I6603">
        <v>12</v>
      </c>
      <c r="J6603">
        <v>21</v>
      </c>
      <c r="K6603">
        <v>17</v>
      </c>
      <c r="L6603">
        <v>26</v>
      </c>
      <c r="M6603" t="s">
        <v>900</v>
      </c>
      <c r="N6603" t="s">
        <v>860</v>
      </c>
      <c r="O6603" t="s">
        <v>799</v>
      </c>
      <c r="Q6603" t="s">
        <v>546</v>
      </c>
      <c r="R6603" t="str">
        <f t="shared" si="372"/>
        <v>Weekday</v>
      </c>
      <c r="S6603" s="27">
        <f t="shared" si="373"/>
        <v>43090</v>
      </c>
      <c r="T6603" t="str">
        <f t="shared" si="374"/>
        <v>D</v>
      </c>
      <c r="V6603" t="str">
        <f t="shared" si="375"/>
        <v>D</v>
      </c>
      <c r="AE6603" s="27"/>
      <c r="AG6603" s="27"/>
      <c r="AX6603" s="27"/>
      <c r="AY6603" s="27"/>
    </row>
    <row r="6604" spans="1:51" x14ac:dyDescent="0.25">
      <c r="A6604" t="s">
        <v>391</v>
      </c>
      <c r="B6604" t="s">
        <v>218</v>
      </c>
      <c r="C6604">
        <v>172625420</v>
      </c>
      <c r="D6604">
        <v>66</v>
      </c>
      <c r="E6604" t="s">
        <v>91</v>
      </c>
      <c r="G6604">
        <v>50.737000000000002</v>
      </c>
      <c r="H6604">
        <v>2017</v>
      </c>
      <c r="I6604">
        <v>9</v>
      </c>
      <c r="J6604">
        <v>19</v>
      </c>
      <c r="K6604">
        <v>18</v>
      </c>
      <c r="L6604">
        <v>5</v>
      </c>
      <c r="M6604" t="s">
        <v>900</v>
      </c>
      <c r="N6604" t="s">
        <v>860</v>
      </c>
      <c r="O6604" t="s">
        <v>799</v>
      </c>
      <c r="Q6604" t="s">
        <v>546</v>
      </c>
      <c r="R6604" t="str">
        <f t="shared" si="372"/>
        <v>Weekday</v>
      </c>
      <c r="S6604" s="27">
        <f t="shared" si="373"/>
        <v>42997</v>
      </c>
      <c r="T6604" t="str">
        <f t="shared" si="374"/>
        <v>D</v>
      </c>
      <c r="V6604" t="str">
        <f t="shared" si="375"/>
        <v>D</v>
      </c>
      <c r="AX6604" s="27"/>
      <c r="AY6604" s="27"/>
    </row>
    <row r="6605" spans="1:51" x14ac:dyDescent="0.25">
      <c r="A6605" t="s">
        <v>391</v>
      </c>
      <c r="S6605" s="27"/>
      <c r="V6605" t="str">
        <f t="shared" si="375"/>
        <v/>
      </c>
      <c r="AX6605" s="27"/>
      <c r="AY6605" s="27"/>
    </row>
    <row r="6606" spans="1:51" x14ac:dyDescent="0.25">
      <c r="A6606" t="s">
        <v>391</v>
      </c>
      <c r="B6606" t="s">
        <v>218</v>
      </c>
      <c r="C6606">
        <v>131135166</v>
      </c>
      <c r="D6606">
        <v>66</v>
      </c>
      <c r="E6606" t="s">
        <v>91</v>
      </c>
      <c r="G6606">
        <v>50.77</v>
      </c>
      <c r="H6606">
        <v>2013</v>
      </c>
      <c r="I6606">
        <v>4</v>
      </c>
      <c r="J6606">
        <v>22</v>
      </c>
      <c r="K6606">
        <v>16</v>
      </c>
      <c r="L6606">
        <v>7</v>
      </c>
      <c r="M6606" t="s">
        <v>900</v>
      </c>
      <c r="N6606" t="s">
        <v>860</v>
      </c>
      <c r="O6606" t="s">
        <v>799</v>
      </c>
      <c r="Q6606" t="s">
        <v>546</v>
      </c>
      <c r="R6606" t="str">
        <f t="shared" si="372"/>
        <v>Weekday</v>
      </c>
      <c r="S6606" s="27">
        <f t="shared" si="373"/>
        <v>41386</v>
      </c>
      <c r="T6606" t="str">
        <f t="shared" si="374"/>
        <v>S</v>
      </c>
      <c r="V6606" t="str">
        <f t="shared" si="375"/>
        <v>S</v>
      </c>
      <c r="AE6606" s="27"/>
      <c r="AG6606" s="27"/>
      <c r="AX6606" s="27"/>
      <c r="AY6606" s="27"/>
    </row>
    <row r="6607" spans="1:51" x14ac:dyDescent="0.25">
      <c r="A6607" t="s">
        <v>391</v>
      </c>
      <c r="S6607" s="27"/>
      <c r="V6607" t="str">
        <f t="shared" si="375"/>
        <v/>
      </c>
      <c r="AE6607" s="27"/>
      <c r="AG6607" s="27"/>
      <c r="AX6607" s="27"/>
      <c r="AY6607" s="27"/>
    </row>
    <row r="6608" spans="1:51" x14ac:dyDescent="0.25">
      <c r="A6608" t="s">
        <v>391</v>
      </c>
      <c r="S6608" s="27"/>
      <c r="V6608" t="str">
        <f t="shared" si="375"/>
        <v/>
      </c>
      <c r="AE6608" s="27"/>
      <c r="AG6608" s="27"/>
      <c r="AX6608" s="27"/>
      <c r="AY6608" s="27"/>
    </row>
    <row r="6609" spans="1:51" x14ac:dyDescent="0.25">
      <c r="A6609" t="s">
        <v>391</v>
      </c>
      <c r="B6609" t="s">
        <v>218</v>
      </c>
      <c r="C6609">
        <v>132665318</v>
      </c>
      <c r="D6609">
        <v>66</v>
      </c>
      <c r="E6609" t="s">
        <v>91</v>
      </c>
      <c r="G6609">
        <v>50.81</v>
      </c>
      <c r="H6609">
        <v>2013</v>
      </c>
      <c r="I6609">
        <v>9</v>
      </c>
      <c r="J6609">
        <v>23</v>
      </c>
      <c r="K6609">
        <v>18</v>
      </c>
      <c r="L6609">
        <v>40</v>
      </c>
      <c r="M6609" t="s">
        <v>900</v>
      </c>
      <c r="N6609" t="s">
        <v>860</v>
      </c>
      <c r="O6609" t="s">
        <v>799</v>
      </c>
      <c r="Q6609" t="s">
        <v>546</v>
      </c>
      <c r="R6609" t="str">
        <f t="shared" si="372"/>
        <v>Weekday</v>
      </c>
      <c r="S6609" s="27">
        <f t="shared" si="373"/>
        <v>41540</v>
      </c>
      <c r="T6609" t="str">
        <f t="shared" si="374"/>
        <v>S</v>
      </c>
      <c r="V6609" t="str">
        <f t="shared" si="375"/>
        <v>S</v>
      </c>
      <c r="AX6609" s="27"/>
      <c r="AY6609" s="27"/>
    </row>
    <row r="6610" spans="1:51" x14ac:dyDescent="0.25">
      <c r="A6610" t="s">
        <v>391</v>
      </c>
      <c r="B6610" t="s">
        <v>218</v>
      </c>
      <c r="C6610">
        <v>132255085</v>
      </c>
      <c r="D6610">
        <v>66</v>
      </c>
      <c r="E6610" t="s">
        <v>91</v>
      </c>
      <c r="G6610">
        <v>50.927999999999997</v>
      </c>
      <c r="H6610">
        <v>2013</v>
      </c>
      <c r="I6610">
        <v>8</v>
      </c>
      <c r="J6610">
        <v>7</v>
      </c>
      <c r="K6610">
        <v>16</v>
      </c>
      <c r="L6610">
        <v>38</v>
      </c>
      <c r="M6610" t="s">
        <v>900</v>
      </c>
      <c r="N6610" t="s">
        <v>860</v>
      </c>
      <c r="O6610" t="s">
        <v>799</v>
      </c>
      <c r="Q6610" t="s">
        <v>546</v>
      </c>
      <c r="R6610" t="str">
        <f t="shared" si="372"/>
        <v>Weekday</v>
      </c>
      <c r="S6610" s="27">
        <f t="shared" si="373"/>
        <v>41493</v>
      </c>
      <c r="T6610" t="str">
        <f t="shared" si="374"/>
        <v>S</v>
      </c>
      <c r="V6610" t="str">
        <f t="shared" si="375"/>
        <v>S</v>
      </c>
      <c r="AE6610" s="27"/>
      <c r="AG6610" s="27"/>
      <c r="AX6610" s="27"/>
      <c r="AY6610" s="27"/>
    </row>
    <row r="6611" spans="1:51" x14ac:dyDescent="0.25">
      <c r="A6611" t="s">
        <v>391</v>
      </c>
      <c r="B6611" t="s">
        <v>218</v>
      </c>
      <c r="C6611">
        <v>170635084</v>
      </c>
      <c r="D6611">
        <v>66</v>
      </c>
      <c r="E6611" t="s">
        <v>91</v>
      </c>
      <c r="G6611">
        <v>50.829000000000001</v>
      </c>
      <c r="H6611">
        <v>2017</v>
      </c>
      <c r="I6611">
        <v>3</v>
      </c>
      <c r="J6611">
        <v>1</v>
      </c>
      <c r="K6611">
        <v>18</v>
      </c>
      <c r="L6611">
        <v>55</v>
      </c>
      <c r="M6611" t="s">
        <v>900</v>
      </c>
      <c r="N6611" t="s">
        <v>171</v>
      </c>
      <c r="O6611" t="s">
        <v>799</v>
      </c>
      <c r="Q6611" t="s">
        <v>546</v>
      </c>
      <c r="R6611" t="str">
        <f t="shared" si="372"/>
        <v>Weekday</v>
      </c>
      <c r="S6611" s="27">
        <f t="shared" si="373"/>
        <v>42795</v>
      </c>
      <c r="T6611" t="str">
        <f t="shared" si="374"/>
        <v>D</v>
      </c>
      <c r="V6611" t="str">
        <f t="shared" si="375"/>
        <v>D</v>
      </c>
      <c r="AX6611" s="27"/>
      <c r="AY6611" s="27"/>
    </row>
    <row r="6612" spans="1:51" x14ac:dyDescent="0.25">
      <c r="A6612" t="s">
        <v>391</v>
      </c>
      <c r="B6612" t="s">
        <v>218</v>
      </c>
      <c r="C6612">
        <v>173245283</v>
      </c>
      <c r="D6612">
        <v>66</v>
      </c>
      <c r="E6612" t="s">
        <v>91</v>
      </c>
      <c r="G6612">
        <v>50.838000000000001</v>
      </c>
      <c r="H6612">
        <v>2017</v>
      </c>
      <c r="I6612">
        <v>11</v>
      </c>
      <c r="J6612">
        <v>8</v>
      </c>
      <c r="K6612">
        <v>13</v>
      </c>
      <c r="L6612">
        <v>19</v>
      </c>
      <c r="M6612" t="s">
        <v>900</v>
      </c>
      <c r="N6612" t="s">
        <v>860</v>
      </c>
      <c r="O6612" t="s">
        <v>1933</v>
      </c>
      <c r="Q6612" t="s">
        <v>546</v>
      </c>
      <c r="R6612" t="str">
        <f t="shared" si="372"/>
        <v>Weekday</v>
      </c>
      <c r="S6612" s="27">
        <f t="shared" si="373"/>
        <v>43047</v>
      </c>
      <c r="T6612" t="str">
        <f t="shared" si="374"/>
        <v>D</v>
      </c>
      <c r="V6612" t="str">
        <f t="shared" si="375"/>
        <v>D</v>
      </c>
      <c r="AE6612" s="27"/>
      <c r="AG6612" s="27"/>
      <c r="AX6612" s="27"/>
      <c r="AY6612" s="27"/>
    </row>
    <row r="6613" spans="1:51" x14ac:dyDescent="0.25">
      <c r="A6613" t="s">
        <v>391</v>
      </c>
      <c r="B6613" t="s">
        <v>218</v>
      </c>
      <c r="C6613">
        <v>133445128</v>
      </c>
      <c r="D6613">
        <v>66</v>
      </c>
      <c r="E6613" t="s">
        <v>91</v>
      </c>
      <c r="G6613">
        <v>50.838999999999999</v>
      </c>
      <c r="H6613">
        <v>2013</v>
      </c>
      <c r="I6613">
        <v>12</v>
      </c>
      <c r="J6613">
        <v>10</v>
      </c>
      <c r="K6613">
        <v>8</v>
      </c>
      <c r="L6613">
        <v>30</v>
      </c>
      <c r="M6613" t="s">
        <v>899</v>
      </c>
      <c r="N6613" t="s">
        <v>860</v>
      </c>
      <c r="O6613" t="s">
        <v>799</v>
      </c>
      <c r="Q6613" t="s">
        <v>546</v>
      </c>
      <c r="R6613" t="str">
        <f t="shared" si="372"/>
        <v>Weekday</v>
      </c>
      <c r="S6613" s="27">
        <f t="shared" si="373"/>
        <v>41618</v>
      </c>
      <c r="T6613" t="str">
        <f t="shared" si="374"/>
        <v>S</v>
      </c>
      <c r="V6613" t="str">
        <f t="shared" si="375"/>
        <v>S</v>
      </c>
      <c r="AE6613" s="27"/>
      <c r="AO6613" s="27"/>
      <c r="AX6613" s="27"/>
      <c r="AY6613" s="27"/>
    </row>
    <row r="6614" spans="1:51" x14ac:dyDescent="0.25">
      <c r="A6614" t="s">
        <v>391</v>
      </c>
      <c r="S6614" s="27"/>
      <c r="V6614" t="str">
        <f t="shared" si="375"/>
        <v/>
      </c>
    </row>
    <row r="6615" spans="1:51" x14ac:dyDescent="0.25">
      <c r="A6615" t="s">
        <v>391</v>
      </c>
      <c r="B6615" t="s">
        <v>218</v>
      </c>
      <c r="C6615">
        <v>160325172</v>
      </c>
      <c r="D6615">
        <v>66</v>
      </c>
      <c r="E6615" t="s">
        <v>91</v>
      </c>
      <c r="G6615">
        <v>50.847000000000001</v>
      </c>
      <c r="H6615">
        <v>2016</v>
      </c>
      <c r="I6615">
        <v>1</v>
      </c>
      <c r="J6615">
        <v>29</v>
      </c>
      <c r="K6615">
        <v>6</v>
      </c>
      <c r="L6615">
        <v>30</v>
      </c>
      <c r="M6615" t="s">
        <v>900</v>
      </c>
      <c r="N6615" t="s">
        <v>860</v>
      </c>
      <c r="O6615" t="s">
        <v>799</v>
      </c>
      <c r="Q6615" t="s">
        <v>546</v>
      </c>
      <c r="R6615" t="str">
        <f t="shared" si="372"/>
        <v>Weekday</v>
      </c>
      <c r="S6615" s="27">
        <f t="shared" si="373"/>
        <v>42398</v>
      </c>
      <c r="T6615" t="str">
        <f t="shared" si="374"/>
        <v>D</v>
      </c>
      <c r="V6615" t="str">
        <f t="shared" si="375"/>
        <v>D</v>
      </c>
    </row>
    <row r="6616" spans="1:51" x14ac:dyDescent="0.25">
      <c r="A6616" t="s">
        <v>391</v>
      </c>
      <c r="B6616" t="s">
        <v>218</v>
      </c>
      <c r="C6616">
        <v>151085185</v>
      </c>
      <c r="D6616">
        <v>66</v>
      </c>
      <c r="E6616" t="s">
        <v>91</v>
      </c>
      <c r="G6616">
        <v>50.85</v>
      </c>
      <c r="H6616">
        <v>2015</v>
      </c>
      <c r="I6616">
        <v>4</v>
      </c>
      <c r="J6616">
        <v>14</v>
      </c>
      <c r="K6616">
        <v>18</v>
      </c>
      <c r="L6616">
        <v>45</v>
      </c>
      <c r="M6616" t="s">
        <v>900</v>
      </c>
      <c r="N6616" t="s">
        <v>860</v>
      </c>
      <c r="O6616" t="s">
        <v>799</v>
      </c>
      <c r="Q6616" t="s">
        <v>546</v>
      </c>
      <c r="R6616" t="str">
        <f t="shared" si="372"/>
        <v>Weekday</v>
      </c>
      <c r="S6616" s="27">
        <f t="shared" si="373"/>
        <v>42108</v>
      </c>
      <c r="T6616" t="str">
        <f t="shared" si="374"/>
        <v>S</v>
      </c>
      <c r="V6616" t="str">
        <f t="shared" si="375"/>
        <v>S</v>
      </c>
      <c r="AE6616" s="27"/>
      <c r="AG6616" s="27"/>
      <c r="AX6616" s="27"/>
      <c r="AY6616" s="27"/>
    </row>
    <row r="6617" spans="1:51" x14ac:dyDescent="0.25">
      <c r="A6617" t="s">
        <v>391</v>
      </c>
      <c r="B6617" t="s">
        <v>218</v>
      </c>
      <c r="C6617">
        <v>162105322</v>
      </c>
      <c r="D6617">
        <v>66</v>
      </c>
      <c r="E6617" t="s">
        <v>91</v>
      </c>
      <c r="G6617">
        <v>50.856999999999999</v>
      </c>
      <c r="H6617">
        <v>2016</v>
      </c>
      <c r="I6617">
        <v>7</v>
      </c>
      <c r="J6617">
        <v>18</v>
      </c>
      <c r="K6617">
        <v>17</v>
      </c>
      <c r="L6617">
        <v>36</v>
      </c>
      <c r="M6617" t="s">
        <v>900</v>
      </c>
      <c r="N6617" t="s">
        <v>860</v>
      </c>
      <c r="O6617" t="s">
        <v>799</v>
      </c>
      <c r="Q6617" t="s">
        <v>546</v>
      </c>
      <c r="R6617" t="str">
        <f t="shared" si="372"/>
        <v>Weekday</v>
      </c>
      <c r="S6617" s="27">
        <f t="shared" si="373"/>
        <v>42569</v>
      </c>
      <c r="T6617" t="str">
        <f t="shared" si="374"/>
        <v>D</v>
      </c>
      <c r="V6617" t="str">
        <f t="shared" si="375"/>
        <v>D</v>
      </c>
      <c r="AE6617" s="27"/>
      <c r="AG6617" s="27"/>
      <c r="AX6617" s="27"/>
      <c r="AY6617" s="27"/>
    </row>
    <row r="6618" spans="1:51" x14ac:dyDescent="0.25">
      <c r="A6618" t="s">
        <v>391</v>
      </c>
      <c r="S6618" s="27"/>
      <c r="V6618" t="str">
        <f t="shared" si="375"/>
        <v/>
      </c>
      <c r="AE6618" s="27"/>
      <c r="AG6618" s="27"/>
      <c r="AX6618" s="27"/>
      <c r="AY6618" s="27"/>
    </row>
    <row r="6619" spans="1:51" x14ac:dyDescent="0.25">
      <c r="A6619" t="s">
        <v>391</v>
      </c>
      <c r="B6619" t="s">
        <v>218</v>
      </c>
      <c r="C6619">
        <v>140125069</v>
      </c>
      <c r="D6619">
        <v>66</v>
      </c>
      <c r="E6619" t="s">
        <v>91</v>
      </c>
      <c r="G6619">
        <v>50.865000000000002</v>
      </c>
      <c r="H6619">
        <v>2014</v>
      </c>
      <c r="I6619">
        <v>1</v>
      </c>
      <c r="J6619">
        <v>11</v>
      </c>
      <c r="K6619">
        <v>11</v>
      </c>
      <c r="L6619">
        <v>0</v>
      </c>
      <c r="M6619" t="s">
        <v>899</v>
      </c>
      <c r="N6619" t="s">
        <v>404</v>
      </c>
      <c r="O6619" t="s">
        <v>799</v>
      </c>
      <c r="Q6619" t="s">
        <v>546</v>
      </c>
      <c r="R6619" t="str">
        <f t="shared" si="372"/>
        <v>Weekend</v>
      </c>
      <c r="S6619" s="27">
        <f t="shared" si="373"/>
        <v>41650</v>
      </c>
      <c r="T6619" t="str">
        <f t="shared" si="374"/>
        <v>S</v>
      </c>
      <c r="V6619" t="str">
        <f t="shared" si="375"/>
        <v>S</v>
      </c>
      <c r="AE6619" s="27"/>
      <c r="AG6619" s="27"/>
      <c r="AX6619" s="27"/>
      <c r="AY6619" s="27"/>
    </row>
    <row r="6620" spans="1:51" x14ac:dyDescent="0.25">
      <c r="A6620" t="s">
        <v>391</v>
      </c>
      <c r="S6620" s="27"/>
      <c r="V6620" t="str">
        <f t="shared" si="375"/>
        <v/>
      </c>
      <c r="AE6620" s="27"/>
      <c r="AG6620" s="27"/>
      <c r="AX6620" s="27"/>
      <c r="AY6620" s="27"/>
    </row>
    <row r="6621" spans="1:51" x14ac:dyDescent="0.25">
      <c r="A6621" t="s">
        <v>391</v>
      </c>
      <c r="B6621" t="s">
        <v>218</v>
      </c>
      <c r="C6621">
        <v>163015402</v>
      </c>
      <c r="D6621">
        <v>66</v>
      </c>
      <c r="E6621" t="s">
        <v>91</v>
      </c>
      <c r="G6621">
        <v>50.91</v>
      </c>
      <c r="H6621">
        <v>2016</v>
      </c>
      <c r="I6621">
        <v>10</v>
      </c>
      <c r="J6621">
        <v>27</v>
      </c>
      <c r="K6621">
        <v>15</v>
      </c>
      <c r="L6621">
        <v>15</v>
      </c>
      <c r="M6621" t="s">
        <v>900</v>
      </c>
      <c r="N6621" t="s">
        <v>860</v>
      </c>
      <c r="O6621" t="s">
        <v>799</v>
      </c>
      <c r="Q6621" t="s">
        <v>546</v>
      </c>
      <c r="R6621" t="str">
        <f t="shared" si="372"/>
        <v>Weekday</v>
      </c>
      <c r="S6621" s="27">
        <f t="shared" si="373"/>
        <v>42670</v>
      </c>
      <c r="T6621" t="str">
        <f t="shared" si="374"/>
        <v>D</v>
      </c>
      <c r="V6621" t="str">
        <f t="shared" si="375"/>
        <v>D</v>
      </c>
      <c r="AO6621" s="27"/>
      <c r="AX6621" s="27"/>
      <c r="AY6621" s="27"/>
    </row>
    <row r="6622" spans="1:51" x14ac:dyDescent="0.25">
      <c r="A6622" t="s">
        <v>391</v>
      </c>
      <c r="B6622" t="s">
        <v>218</v>
      </c>
      <c r="C6622">
        <v>130205172</v>
      </c>
      <c r="D6622">
        <v>66</v>
      </c>
      <c r="E6622" t="s">
        <v>91</v>
      </c>
      <c r="G6622">
        <v>50.845999999999997</v>
      </c>
      <c r="H6622">
        <v>2013</v>
      </c>
      <c r="I6622">
        <v>1</v>
      </c>
      <c r="J6622">
        <v>19</v>
      </c>
      <c r="K6622">
        <v>21</v>
      </c>
      <c r="L6622">
        <v>0</v>
      </c>
      <c r="M6622" t="s">
        <v>900</v>
      </c>
      <c r="N6622" t="s">
        <v>860</v>
      </c>
      <c r="O6622" t="s">
        <v>799</v>
      </c>
      <c r="Q6622" t="s">
        <v>546</v>
      </c>
      <c r="R6622" t="str">
        <f t="shared" si="372"/>
        <v>Weekend</v>
      </c>
      <c r="S6622" s="27">
        <f t="shared" si="373"/>
        <v>41293</v>
      </c>
      <c r="T6622" t="str">
        <f t="shared" si="374"/>
        <v>S</v>
      </c>
      <c r="V6622" t="str">
        <f t="shared" si="375"/>
        <v>S</v>
      </c>
      <c r="AX6622" s="27"/>
      <c r="AY6622" s="27"/>
    </row>
    <row r="6623" spans="1:51" x14ac:dyDescent="0.25">
      <c r="A6623" t="s">
        <v>391</v>
      </c>
      <c r="B6623" t="s">
        <v>218</v>
      </c>
      <c r="C6623">
        <v>173375177</v>
      </c>
      <c r="D6623">
        <v>66</v>
      </c>
      <c r="E6623" t="s">
        <v>91</v>
      </c>
      <c r="G6623">
        <v>50.911999999999999</v>
      </c>
      <c r="H6623">
        <v>2017</v>
      </c>
      <c r="I6623">
        <v>12</v>
      </c>
      <c r="J6623">
        <v>3</v>
      </c>
      <c r="K6623">
        <v>13</v>
      </c>
      <c r="L6623">
        <v>55</v>
      </c>
      <c r="M6623" t="s">
        <v>900</v>
      </c>
      <c r="N6623" t="s">
        <v>860</v>
      </c>
      <c r="O6623" t="s">
        <v>799</v>
      </c>
      <c r="Q6623" t="s">
        <v>546</v>
      </c>
      <c r="R6623" t="str">
        <f t="shared" si="372"/>
        <v>Weekend</v>
      </c>
      <c r="S6623" s="27">
        <f t="shared" si="373"/>
        <v>43072</v>
      </c>
      <c r="T6623" t="str">
        <f t="shared" si="374"/>
        <v>D</v>
      </c>
      <c r="V6623" t="str">
        <f t="shared" si="375"/>
        <v>D</v>
      </c>
    </row>
    <row r="6624" spans="1:51" x14ac:dyDescent="0.25">
      <c r="A6624" t="s">
        <v>391</v>
      </c>
      <c r="B6624" t="s">
        <v>218</v>
      </c>
      <c r="C6624">
        <v>170575013</v>
      </c>
      <c r="D6624">
        <v>66</v>
      </c>
      <c r="E6624" t="s">
        <v>91</v>
      </c>
      <c r="G6624">
        <v>51.002000000000002</v>
      </c>
      <c r="H6624">
        <v>2017</v>
      </c>
      <c r="I6624">
        <v>2</v>
      </c>
      <c r="J6624">
        <v>25</v>
      </c>
      <c r="K6624">
        <v>0</v>
      </c>
      <c r="L6624">
        <v>40</v>
      </c>
      <c r="M6624" t="s">
        <v>899</v>
      </c>
      <c r="N6624" t="s">
        <v>860</v>
      </c>
      <c r="O6624" t="s">
        <v>799</v>
      </c>
      <c r="Q6624" t="s">
        <v>546</v>
      </c>
      <c r="R6624" t="str">
        <f t="shared" si="372"/>
        <v>Weekend</v>
      </c>
      <c r="S6624" s="27">
        <f t="shared" si="373"/>
        <v>42791</v>
      </c>
      <c r="T6624" t="str">
        <f t="shared" si="374"/>
        <v>D</v>
      </c>
      <c r="V6624" t="str">
        <f t="shared" si="375"/>
        <v>D</v>
      </c>
    </row>
    <row r="6625" spans="1:51" x14ac:dyDescent="0.25">
      <c r="A6625" t="s">
        <v>391</v>
      </c>
      <c r="B6625" t="s">
        <v>218</v>
      </c>
      <c r="C6625">
        <v>153065451</v>
      </c>
      <c r="D6625">
        <v>66</v>
      </c>
      <c r="E6625" t="s">
        <v>91</v>
      </c>
      <c r="G6625">
        <v>50.917000000000002</v>
      </c>
      <c r="H6625">
        <v>2015</v>
      </c>
      <c r="I6625">
        <v>10</v>
      </c>
      <c r="J6625">
        <v>30</v>
      </c>
      <c r="K6625">
        <v>14</v>
      </c>
      <c r="L6625">
        <v>54</v>
      </c>
      <c r="M6625" t="s">
        <v>900</v>
      </c>
      <c r="N6625" t="s">
        <v>404</v>
      </c>
      <c r="O6625" t="s">
        <v>799</v>
      </c>
      <c r="Q6625" t="s">
        <v>546</v>
      </c>
      <c r="R6625" t="str">
        <f t="shared" si="372"/>
        <v>Weekday</v>
      </c>
      <c r="S6625" s="27">
        <f t="shared" si="373"/>
        <v>42307</v>
      </c>
      <c r="T6625" t="str">
        <f t="shared" si="374"/>
        <v>D</v>
      </c>
      <c r="V6625" t="str">
        <f t="shared" si="375"/>
        <v>D</v>
      </c>
      <c r="AX6625" s="27"/>
      <c r="AY6625" s="27"/>
    </row>
    <row r="6626" spans="1:51" x14ac:dyDescent="0.25">
      <c r="A6626" t="s">
        <v>391</v>
      </c>
      <c r="B6626" t="s">
        <v>218</v>
      </c>
      <c r="C6626">
        <v>173395262</v>
      </c>
      <c r="D6626">
        <v>66</v>
      </c>
      <c r="E6626" t="s">
        <v>91</v>
      </c>
      <c r="G6626">
        <v>50.920999999999999</v>
      </c>
      <c r="H6626">
        <v>2017</v>
      </c>
      <c r="I6626">
        <v>12</v>
      </c>
      <c r="J6626">
        <v>4</v>
      </c>
      <c r="K6626">
        <v>17</v>
      </c>
      <c r="L6626">
        <v>52</v>
      </c>
      <c r="M6626" t="s">
        <v>900</v>
      </c>
      <c r="N6626" t="s">
        <v>860</v>
      </c>
      <c r="O6626" t="s">
        <v>799</v>
      </c>
      <c r="Q6626" t="s">
        <v>546</v>
      </c>
      <c r="R6626" t="str">
        <f t="shared" si="372"/>
        <v>Weekday</v>
      </c>
      <c r="S6626" s="27">
        <f t="shared" si="373"/>
        <v>43073</v>
      </c>
      <c r="T6626" t="str">
        <f t="shared" si="374"/>
        <v>D</v>
      </c>
      <c r="V6626" t="str">
        <f t="shared" si="375"/>
        <v>D</v>
      </c>
      <c r="AX6626" s="27"/>
      <c r="AY6626" s="27"/>
    </row>
    <row r="6627" spans="1:51" x14ac:dyDescent="0.25">
      <c r="A6627" t="s">
        <v>391</v>
      </c>
      <c r="B6627" t="s">
        <v>218</v>
      </c>
      <c r="C6627">
        <v>132295013</v>
      </c>
      <c r="D6627">
        <v>66</v>
      </c>
      <c r="E6627" t="s">
        <v>91</v>
      </c>
      <c r="G6627">
        <v>50.921999999999997</v>
      </c>
      <c r="H6627">
        <v>2013</v>
      </c>
      <c r="I6627">
        <v>8</v>
      </c>
      <c r="J6627">
        <v>7</v>
      </c>
      <c r="K6627">
        <v>16</v>
      </c>
      <c r="L6627">
        <v>3</v>
      </c>
      <c r="M6627" t="s">
        <v>900</v>
      </c>
      <c r="N6627" t="s">
        <v>860</v>
      </c>
      <c r="O6627" t="s">
        <v>799</v>
      </c>
      <c r="Q6627" t="s">
        <v>546</v>
      </c>
      <c r="R6627" t="str">
        <f t="shared" si="372"/>
        <v>Weekday</v>
      </c>
      <c r="S6627" s="27">
        <f t="shared" si="373"/>
        <v>41493</v>
      </c>
      <c r="T6627" t="str">
        <f t="shared" si="374"/>
        <v>S</v>
      </c>
      <c r="V6627" t="str">
        <f t="shared" si="375"/>
        <v>S</v>
      </c>
      <c r="AX6627" s="27"/>
      <c r="AY6627" s="27"/>
    </row>
    <row r="6628" spans="1:51" x14ac:dyDescent="0.25">
      <c r="A6628" t="s">
        <v>391</v>
      </c>
      <c r="B6628" t="s">
        <v>218</v>
      </c>
      <c r="C6628">
        <v>140635048</v>
      </c>
      <c r="D6628">
        <v>66</v>
      </c>
      <c r="E6628" t="s">
        <v>91</v>
      </c>
      <c r="G6628">
        <v>50.923999999999999</v>
      </c>
      <c r="H6628">
        <v>2014</v>
      </c>
      <c r="I6628">
        <v>3</v>
      </c>
      <c r="J6628">
        <v>3</v>
      </c>
      <c r="K6628">
        <v>15</v>
      </c>
      <c r="L6628">
        <v>11</v>
      </c>
      <c r="M6628" t="s">
        <v>899</v>
      </c>
      <c r="N6628" t="s">
        <v>860</v>
      </c>
      <c r="O6628" t="s">
        <v>799</v>
      </c>
      <c r="Q6628" t="s">
        <v>546</v>
      </c>
      <c r="R6628" t="str">
        <f t="shared" si="372"/>
        <v>Weekday</v>
      </c>
      <c r="S6628" s="27">
        <f t="shared" si="373"/>
        <v>41701</v>
      </c>
      <c r="T6628" t="str">
        <f t="shared" si="374"/>
        <v>S</v>
      </c>
      <c r="V6628" t="str">
        <f t="shared" si="375"/>
        <v>S</v>
      </c>
      <c r="AX6628" s="27"/>
      <c r="AY6628" s="27"/>
    </row>
    <row r="6629" spans="1:51" x14ac:dyDescent="0.25">
      <c r="A6629" t="s">
        <v>391</v>
      </c>
      <c r="B6629" t="s">
        <v>218</v>
      </c>
      <c r="C6629">
        <v>173495172</v>
      </c>
      <c r="D6629">
        <v>66</v>
      </c>
      <c r="E6629" t="s">
        <v>91</v>
      </c>
      <c r="G6629">
        <v>50.926000000000002</v>
      </c>
      <c r="H6629">
        <v>2017</v>
      </c>
      <c r="I6629">
        <v>12</v>
      </c>
      <c r="J6629">
        <v>14</v>
      </c>
      <c r="K6629">
        <v>18</v>
      </c>
      <c r="L6629">
        <v>25</v>
      </c>
      <c r="M6629" t="s">
        <v>900</v>
      </c>
      <c r="N6629" t="s">
        <v>860</v>
      </c>
      <c r="O6629" t="s">
        <v>799</v>
      </c>
      <c r="Q6629" t="s">
        <v>546</v>
      </c>
      <c r="R6629" t="str">
        <f t="shared" si="372"/>
        <v>Weekday</v>
      </c>
      <c r="S6629" s="27">
        <f t="shared" si="373"/>
        <v>43083</v>
      </c>
      <c r="T6629" t="str">
        <f t="shared" si="374"/>
        <v>D</v>
      </c>
      <c r="V6629" t="str">
        <f t="shared" si="375"/>
        <v>D</v>
      </c>
      <c r="AE6629" s="27"/>
      <c r="AG6629" s="27"/>
      <c r="AX6629" s="27"/>
      <c r="AY6629" s="27"/>
    </row>
    <row r="6630" spans="1:51" x14ac:dyDescent="0.25">
      <c r="A6630" t="s">
        <v>391</v>
      </c>
      <c r="B6630" t="s">
        <v>218</v>
      </c>
      <c r="C6630">
        <v>142875368</v>
      </c>
      <c r="D6630">
        <v>66</v>
      </c>
      <c r="E6630" t="s">
        <v>91</v>
      </c>
      <c r="G6630">
        <v>50.926000000000002</v>
      </c>
      <c r="H6630">
        <v>2014</v>
      </c>
      <c r="I6630">
        <v>10</v>
      </c>
      <c r="J6630">
        <v>12</v>
      </c>
      <c r="K6630">
        <v>17</v>
      </c>
      <c r="L6630">
        <v>27</v>
      </c>
      <c r="M6630" t="s">
        <v>900</v>
      </c>
      <c r="N6630" t="s">
        <v>860</v>
      </c>
      <c r="O6630" t="s">
        <v>799</v>
      </c>
      <c r="Q6630" t="s">
        <v>546</v>
      </c>
      <c r="R6630" t="str">
        <f t="shared" si="372"/>
        <v>Weekend</v>
      </c>
      <c r="S6630" s="27">
        <f t="shared" si="373"/>
        <v>41924</v>
      </c>
      <c r="T6630" t="str">
        <f t="shared" si="374"/>
        <v>S</v>
      </c>
      <c r="V6630" t="str">
        <f t="shared" si="375"/>
        <v>S</v>
      </c>
      <c r="AE6630" s="27"/>
      <c r="AG6630" s="27"/>
      <c r="AX6630" s="27"/>
      <c r="AY6630" s="27"/>
    </row>
    <row r="6631" spans="1:51" x14ac:dyDescent="0.25">
      <c r="A6631" t="s">
        <v>391</v>
      </c>
      <c r="B6631" t="s">
        <v>218</v>
      </c>
      <c r="C6631">
        <v>141565149</v>
      </c>
      <c r="D6631">
        <v>66</v>
      </c>
      <c r="E6631" t="s">
        <v>91</v>
      </c>
      <c r="G6631">
        <v>50.938000000000002</v>
      </c>
      <c r="H6631">
        <v>2014</v>
      </c>
      <c r="I6631">
        <v>6</v>
      </c>
      <c r="J6631">
        <v>4</v>
      </c>
      <c r="K6631">
        <v>15</v>
      </c>
      <c r="L6631">
        <v>47</v>
      </c>
      <c r="M6631" t="s">
        <v>900</v>
      </c>
      <c r="N6631" t="s">
        <v>860</v>
      </c>
      <c r="O6631" t="s">
        <v>799</v>
      </c>
      <c r="Q6631" t="s">
        <v>546</v>
      </c>
      <c r="R6631" t="str">
        <f t="shared" si="372"/>
        <v>Weekday</v>
      </c>
      <c r="S6631" s="27">
        <f t="shared" si="373"/>
        <v>41794</v>
      </c>
      <c r="T6631" t="str">
        <f t="shared" si="374"/>
        <v>S</v>
      </c>
      <c r="V6631" t="str">
        <f t="shared" si="375"/>
        <v>S</v>
      </c>
      <c r="AX6631" s="27"/>
      <c r="AY6631" s="27"/>
    </row>
    <row r="6632" spans="1:51" x14ac:dyDescent="0.25">
      <c r="A6632" t="s">
        <v>391</v>
      </c>
      <c r="B6632" t="s">
        <v>218</v>
      </c>
      <c r="C6632">
        <v>160175034</v>
      </c>
      <c r="D6632">
        <v>66</v>
      </c>
      <c r="E6632" t="s">
        <v>91</v>
      </c>
      <c r="G6632">
        <v>50.942</v>
      </c>
      <c r="H6632">
        <v>2016</v>
      </c>
      <c r="I6632">
        <v>1</v>
      </c>
      <c r="J6632">
        <v>16</v>
      </c>
      <c r="K6632">
        <v>21</v>
      </c>
      <c r="L6632">
        <v>59</v>
      </c>
      <c r="M6632" t="s">
        <v>900</v>
      </c>
      <c r="N6632" t="s">
        <v>404</v>
      </c>
      <c r="O6632" t="s">
        <v>799</v>
      </c>
      <c r="Q6632" t="s">
        <v>546</v>
      </c>
      <c r="R6632" t="str">
        <f t="shared" si="372"/>
        <v>Weekend</v>
      </c>
      <c r="S6632" s="27">
        <f t="shared" si="373"/>
        <v>42385</v>
      </c>
      <c r="T6632" t="str">
        <f t="shared" si="374"/>
        <v>D</v>
      </c>
      <c r="V6632" t="str">
        <f t="shared" si="375"/>
        <v>D</v>
      </c>
      <c r="AE6632" s="27"/>
      <c r="AG6632" s="27"/>
      <c r="AX6632" s="27"/>
      <c r="AY6632" s="27"/>
    </row>
    <row r="6633" spans="1:51" x14ac:dyDescent="0.25">
      <c r="A6633" t="s">
        <v>391</v>
      </c>
      <c r="S6633" s="27"/>
      <c r="V6633" t="str">
        <f t="shared" si="375"/>
        <v/>
      </c>
      <c r="AX6633" s="27"/>
      <c r="AY6633" s="27"/>
    </row>
    <row r="6634" spans="1:51" x14ac:dyDescent="0.25">
      <c r="A6634" t="s">
        <v>391</v>
      </c>
      <c r="S6634" s="27"/>
      <c r="V6634" t="str">
        <f t="shared" si="375"/>
        <v/>
      </c>
      <c r="AX6634" s="27"/>
      <c r="AY6634" s="27"/>
    </row>
    <row r="6635" spans="1:51" x14ac:dyDescent="0.25">
      <c r="A6635" t="s">
        <v>391</v>
      </c>
      <c r="B6635" t="s">
        <v>218</v>
      </c>
      <c r="C6635">
        <v>160115384</v>
      </c>
      <c r="D6635">
        <v>66</v>
      </c>
      <c r="E6635" t="s">
        <v>91</v>
      </c>
      <c r="G6635">
        <v>50.969000000000001</v>
      </c>
      <c r="H6635">
        <v>2016</v>
      </c>
      <c r="I6635">
        <v>1</v>
      </c>
      <c r="J6635">
        <v>8</v>
      </c>
      <c r="K6635">
        <v>15</v>
      </c>
      <c r="L6635">
        <v>23</v>
      </c>
      <c r="M6635" t="s">
        <v>900</v>
      </c>
      <c r="N6635" t="s">
        <v>860</v>
      </c>
      <c r="O6635" t="s">
        <v>799</v>
      </c>
      <c r="Q6635" t="s">
        <v>546</v>
      </c>
      <c r="R6635" t="str">
        <f t="shared" si="372"/>
        <v>Weekday</v>
      </c>
      <c r="S6635" s="27">
        <f t="shared" si="373"/>
        <v>42377</v>
      </c>
      <c r="T6635" t="str">
        <f t="shared" si="374"/>
        <v>D</v>
      </c>
      <c r="V6635" t="str">
        <f t="shared" si="375"/>
        <v>D</v>
      </c>
    </row>
    <row r="6636" spans="1:51" x14ac:dyDescent="0.25">
      <c r="A6636" t="s">
        <v>391</v>
      </c>
      <c r="B6636" t="s">
        <v>218</v>
      </c>
      <c r="C6636">
        <v>163235425</v>
      </c>
      <c r="D6636">
        <v>66</v>
      </c>
      <c r="E6636" t="s">
        <v>91</v>
      </c>
      <c r="G6636">
        <v>50.972999999999999</v>
      </c>
      <c r="H6636">
        <v>2016</v>
      </c>
      <c r="I6636">
        <v>11</v>
      </c>
      <c r="J6636">
        <v>16</v>
      </c>
      <c r="K6636">
        <v>17</v>
      </c>
      <c r="L6636">
        <v>50</v>
      </c>
      <c r="M6636" t="s">
        <v>900</v>
      </c>
      <c r="N6636" t="s">
        <v>860</v>
      </c>
      <c r="O6636" t="s">
        <v>799</v>
      </c>
      <c r="Q6636" t="s">
        <v>546</v>
      </c>
      <c r="R6636" t="str">
        <f t="shared" si="372"/>
        <v>Weekday</v>
      </c>
      <c r="S6636" s="27">
        <f t="shared" si="373"/>
        <v>42690</v>
      </c>
      <c r="T6636" t="str">
        <f t="shared" si="374"/>
        <v>D</v>
      </c>
      <c r="V6636" t="str">
        <f t="shared" si="375"/>
        <v>D</v>
      </c>
    </row>
    <row r="6637" spans="1:51" x14ac:dyDescent="0.25">
      <c r="A6637" t="s">
        <v>391</v>
      </c>
      <c r="B6637" t="s">
        <v>218</v>
      </c>
      <c r="C6637">
        <v>152575198</v>
      </c>
      <c r="D6637">
        <v>66</v>
      </c>
      <c r="E6637" t="s">
        <v>91</v>
      </c>
      <c r="G6637">
        <v>50.973999999999997</v>
      </c>
      <c r="H6637">
        <v>2015</v>
      </c>
      <c r="I6637">
        <v>9</v>
      </c>
      <c r="J6637">
        <v>9</v>
      </c>
      <c r="K6637">
        <v>9</v>
      </c>
      <c r="L6637">
        <v>29</v>
      </c>
      <c r="M6637" t="s">
        <v>900</v>
      </c>
      <c r="N6637" t="s">
        <v>860</v>
      </c>
      <c r="O6637" t="s">
        <v>799</v>
      </c>
      <c r="Q6637" t="s">
        <v>546</v>
      </c>
      <c r="R6637" t="str">
        <f t="shared" si="372"/>
        <v>Weekday</v>
      </c>
      <c r="S6637" s="27">
        <f t="shared" si="373"/>
        <v>42256</v>
      </c>
      <c r="T6637" t="str">
        <f t="shared" si="374"/>
        <v>D</v>
      </c>
      <c r="V6637" t="str">
        <f t="shared" si="375"/>
        <v>D</v>
      </c>
      <c r="AE6637" s="27"/>
      <c r="AG6637" s="27"/>
      <c r="AX6637" s="27"/>
      <c r="AY6637" s="27"/>
    </row>
    <row r="6638" spans="1:51" x14ac:dyDescent="0.25">
      <c r="A6638" t="s">
        <v>391</v>
      </c>
      <c r="B6638" t="s">
        <v>218</v>
      </c>
      <c r="C6638">
        <v>170745116</v>
      </c>
      <c r="D6638">
        <v>66</v>
      </c>
      <c r="E6638" t="s">
        <v>91</v>
      </c>
      <c r="G6638">
        <v>50.982999999999997</v>
      </c>
      <c r="H6638">
        <v>2017</v>
      </c>
      <c r="I6638">
        <v>3</v>
      </c>
      <c r="J6638">
        <v>12</v>
      </c>
      <c r="K6638">
        <v>11</v>
      </c>
      <c r="L6638">
        <v>10</v>
      </c>
      <c r="M6638" t="s">
        <v>900</v>
      </c>
      <c r="N6638" t="s">
        <v>860</v>
      </c>
      <c r="O6638" t="s">
        <v>799</v>
      </c>
      <c r="Q6638" t="s">
        <v>546</v>
      </c>
      <c r="R6638" t="str">
        <f t="shared" si="372"/>
        <v>Weekend</v>
      </c>
      <c r="S6638" s="27">
        <f t="shared" si="373"/>
        <v>42806</v>
      </c>
      <c r="T6638" t="str">
        <f t="shared" si="374"/>
        <v>D</v>
      </c>
      <c r="V6638" t="str">
        <f t="shared" si="375"/>
        <v>D</v>
      </c>
      <c r="AX6638" s="27"/>
      <c r="AY6638" s="27"/>
    </row>
    <row r="6639" spans="1:51" x14ac:dyDescent="0.25">
      <c r="A6639" t="s">
        <v>391</v>
      </c>
      <c r="B6639" t="s">
        <v>218</v>
      </c>
      <c r="C6639">
        <v>142525236</v>
      </c>
      <c r="D6639">
        <v>66</v>
      </c>
      <c r="E6639" t="s">
        <v>91</v>
      </c>
      <c r="G6639">
        <v>50.984000000000002</v>
      </c>
      <c r="H6639">
        <v>2014</v>
      </c>
      <c r="I6639">
        <v>9</v>
      </c>
      <c r="J6639">
        <v>2</v>
      </c>
      <c r="K6639">
        <v>17</v>
      </c>
      <c r="L6639">
        <v>22</v>
      </c>
      <c r="M6639" t="s">
        <v>900</v>
      </c>
      <c r="N6639" t="s">
        <v>171</v>
      </c>
      <c r="O6639" t="s">
        <v>799</v>
      </c>
      <c r="Q6639" t="s">
        <v>546</v>
      </c>
      <c r="R6639" t="str">
        <f t="shared" si="372"/>
        <v>Weekday</v>
      </c>
      <c r="S6639" s="27">
        <f t="shared" si="373"/>
        <v>41884</v>
      </c>
      <c r="T6639" t="str">
        <f t="shared" si="374"/>
        <v>S</v>
      </c>
      <c r="V6639" t="str">
        <f t="shared" si="375"/>
        <v>S</v>
      </c>
      <c r="AX6639" s="27"/>
      <c r="AY6639" s="27"/>
    </row>
    <row r="6640" spans="1:51" x14ac:dyDescent="0.25">
      <c r="A6640" t="s">
        <v>391</v>
      </c>
      <c r="B6640" t="s">
        <v>218</v>
      </c>
      <c r="C6640">
        <v>163025357</v>
      </c>
      <c r="D6640">
        <v>66</v>
      </c>
      <c r="E6640" t="s">
        <v>91</v>
      </c>
      <c r="G6640">
        <v>50.985999999999997</v>
      </c>
      <c r="H6640">
        <v>2016</v>
      </c>
      <c r="I6640">
        <v>10</v>
      </c>
      <c r="J6640">
        <v>28</v>
      </c>
      <c r="K6640">
        <v>17</v>
      </c>
      <c r="L6640">
        <v>20</v>
      </c>
      <c r="M6640" t="s">
        <v>900</v>
      </c>
      <c r="N6640" t="s">
        <v>860</v>
      </c>
      <c r="O6640" t="s">
        <v>799</v>
      </c>
      <c r="Q6640" t="s">
        <v>546</v>
      </c>
      <c r="R6640" t="str">
        <f t="shared" si="372"/>
        <v>Weekday</v>
      </c>
      <c r="S6640" s="27">
        <f t="shared" si="373"/>
        <v>42671</v>
      </c>
      <c r="T6640" t="str">
        <f t="shared" si="374"/>
        <v>D</v>
      </c>
      <c r="V6640" t="str">
        <f t="shared" si="375"/>
        <v>D</v>
      </c>
      <c r="AX6640" s="27"/>
      <c r="AY6640" s="27"/>
    </row>
    <row r="6641" spans="1:51" x14ac:dyDescent="0.25">
      <c r="A6641" t="s">
        <v>391</v>
      </c>
      <c r="S6641" s="27"/>
      <c r="V6641" t="str">
        <f t="shared" si="375"/>
        <v/>
      </c>
      <c r="AE6641" s="27"/>
      <c r="AG6641" s="27"/>
      <c r="AX6641" s="27"/>
      <c r="AY6641" s="27"/>
    </row>
    <row r="6642" spans="1:51" x14ac:dyDescent="0.25">
      <c r="A6642" t="s">
        <v>391</v>
      </c>
      <c r="S6642" s="27"/>
      <c r="V6642" t="str">
        <f t="shared" si="375"/>
        <v/>
      </c>
    </row>
    <row r="6643" spans="1:51" x14ac:dyDescent="0.25">
      <c r="A6643" t="s">
        <v>391</v>
      </c>
      <c r="B6643" t="s">
        <v>218</v>
      </c>
      <c r="C6643">
        <v>151475481</v>
      </c>
      <c r="D6643">
        <v>66</v>
      </c>
      <c r="E6643" t="s">
        <v>91</v>
      </c>
      <c r="G6643">
        <v>51.000999999999998</v>
      </c>
      <c r="H6643">
        <v>2015</v>
      </c>
      <c r="I6643">
        <v>5</v>
      </c>
      <c r="J6643">
        <v>26</v>
      </c>
      <c r="K6643">
        <v>19</v>
      </c>
      <c r="L6643">
        <v>4</v>
      </c>
      <c r="M6643" t="s">
        <v>900</v>
      </c>
      <c r="N6643" t="s">
        <v>860</v>
      </c>
      <c r="O6643" t="s">
        <v>799</v>
      </c>
      <c r="Q6643" t="s">
        <v>546</v>
      </c>
      <c r="R6643" t="str">
        <f t="shared" ref="R6643:R6704" si="376">IF(WEEKDAY(DATE(H6643,I6643,J6643),2) &lt; 6, "Weekday", "Weekend")</f>
        <v>Weekday</v>
      </c>
      <c r="S6643" s="27">
        <f t="shared" ref="S6643:S6704" si="377">DATE(H6643,I6643,J6643)</f>
        <v>42150</v>
      </c>
      <c r="T6643" t="str">
        <f t="shared" ref="T6643:T6705" si="378">IF(OR(H6643=2013,H6643=2014,AND(H6643=2015,I6643&lt;9),AND(H6643=2015,I6643=9,J6643&lt;5)),"S","D")</f>
        <v>S</v>
      </c>
      <c r="V6643" t="str">
        <f t="shared" si="375"/>
        <v>S</v>
      </c>
      <c r="AX6643" s="27"/>
      <c r="AY6643" s="27"/>
    </row>
    <row r="6644" spans="1:51" x14ac:dyDescent="0.25">
      <c r="A6644" t="s">
        <v>391</v>
      </c>
      <c r="B6644" t="s">
        <v>218</v>
      </c>
      <c r="C6644">
        <v>132845125</v>
      </c>
      <c r="D6644">
        <v>66</v>
      </c>
      <c r="E6644" t="s">
        <v>91</v>
      </c>
      <c r="G6644">
        <v>51.006</v>
      </c>
      <c r="H6644">
        <v>2013</v>
      </c>
      <c r="I6644">
        <v>10</v>
      </c>
      <c r="J6644">
        <v>10</v>
      </c>
      <c r="K6644">
        <v>9</v>
      </c>
      <c r="L6644">
        <v>2</v>
      </c>
      <c r="M6644" t="s">
        <v>899</v>
      </c>
      <c r="N6644" t="s">
        <v>860</v>
      </c>
      <c r="O6644" t="s">
        <v>799</v>
      </c>
      <c r="Q6644" t="s">
        <v>546</v>
      </c>
      <c r="R6644" t="str">
        <f t="shared" si="376"/>
        <v>Weekday</v>
      </c>
      <c r="S6644" s="27">
        <f t="shared" si="377"/>
        <v>41557</v>
      </c>
      <c r="T6644" t="str">
        <f t="shared" si="378"/>
        <v>S</v>
      </c>
      <c r="V6644" t="str">
        <f t="shared" si="375"/>
        <v>S</v>
      </c>
    </row>
    <row r="6645" spans="1:51" x14ac:dyDescent="0.25">
      <c r="A6645" t="s">
        <v>391</v>
      </c>
      <c r="B6645" t="s">
        <v>218</v>
      </c>
      <c r="C6645">
        <v>153065448</v>
      </c>
      <c r="D6645">
        <v>66</v>
      </c>
      <c r="E6645" t="s">
        <v>91</v>
      </c>
      <c r="G6645">
        <v>51.018999999999998</v>
      </c>
      <c r="H6645">
        <v>2015</v>
      </c>
      <c r="I6645">
        <v>10</v>
      </c>
      <c r="J6645">
        <v>2</v>
      </c>
      <c r="K6645">
        <v>16</v>
      </c>
      <c r="L6645">
        <v>10</v>
      </c>
      <c r="M6645" t="s">
        <v>900</v>
      </c>
      <c r="N6645" t="s">
        <v>171</v>
      </c>
      <c r="O6645" t="s">
        <v>799</v>
      </c>
      <c r="Q6645" t="s">
        <v>546</v>
      </c>
      <c r="R6645" t="str">
        <f t="shared" si="376"/>
        <v>Weekday</v>
      </c>
      <c r="S6645" s="27">
        <f t="shared" si="377"/>
        <v>42279</v>
      </c>
      <c r="T6645" t="str">
        <f t="shared" si="378"/>
        <v>D</v>
      </c>
      <c r="V6645" t="str">
        <f t="shared" si="375"/>
        <v>D</v>
      </c>
    </row>
    <row r="6646" spans="1:51" x14ac:dyDescent="0.25">
      <c r="A6646" t="s">
        <v>391</v>
      </c>
      <c r="B6646" t="s">
        <v>218</v>
      </c>
      <c r="C6646">
        <v>143185227</v>
      </c>
      <c r="D6646">
        <v>66</v>
      </c>
      <c r="E6646" t="s">
        <v>91</v>
      </c>
      <c r="G6646">
        <v>51.023000000000003</v>
      </c>
      <c r="H6646">
        <v>2014</v>
      </c>
      <c r="I6646">
        <v>11</v>
      </c>
      <c r="J6646">
        <v>12</v>
      </c>
      <c r="K6646">
        <v>18</v>
      </c>
      <c r="L6646">
        <v>3</v>
      </c>
      <c r="M6646" t="s">
        <v>900</v>
      </c>
      <c r="N6646" t="s">
        <v>860</v>
      </c>
      <c r="O6646" t="s">
        <v>799</v>
      </c>
      <c r="Q6646" t="s">
        <v>546</v>
      </c>
      <c r="R6646" t="str">
        <f t="shared" si="376"/>
        <v>Weekday</v>
      </c>
      <c r="S6646" s="27">
        <f t="shared" si="377"/>
        <v>41955</v>
      </c>
      <c r="T6646" t="str">
        <f t="shared" si="378"/>
        <v>S</v>
      </c>
      <c r="V6646" t="str">
        <f t="shared" si="375"/>
        <v>S</v>
      </c>
      <c r="AE6646" s="27"/>
      <c r="AG6646" s="27"/>
      <c r="AX6646" s="27"/>
      <c r="AY6646" s="27"/>
    </row>
    <row r="6647" spans="1:51" x14ac:dyDescent="0.25">
      <c r="A6647" t="s">
        <v>391</v>
      </c>
      <c r="S6647" s="27"/>
      <c r="V6647" t="str">
        <f t="shared" si="375"/>
        <v/>
      </c>
    </row>
    <row r="6648" spans="1:51" x14ac:dyDescent="0.25">
      <c r="A6648" t="s">
        <v>391</v>
      </c>
      <c r="B6648" t="s">
        <v>218</v>
      </c>
      <c r="C6648">
        <v>173175296</v>
      </c>
      <c r="D6648">
        <v>66</v>
      </c>
      <c r="E6648" t="s">
        <v>91</v>
      </c>
      <c r="G6648">
        <v>51.033999999999999</v>
      </c>
      <c r="H6648">
        <v>2017</v>
      </c>
      <c r="I6648">
        <v>11</v>
      </c>
      <c r="J6648">
        <v>9</v>
      </c>
      <c r="K6648">
        <v>13</v>
      </c>
      <c r="L6648">
        <v>44</v>
      </c>
      <c r="M6648" t="s">
        <v>900</v>
      </c>
      <c r="N6648" t="s">
        <v>170</v>
      </c>
      <c r="O6648" t="s">
        <v>799</v>
      </c>
      <c r="Q6648" t="s">
        <v>546</v>
      </c>
      <c r="R6648" t="str">
        <f t="shared" si="376"/>
        <v>Weekday</v>
      </c>
      <c r="S6648" s="27">
        <f t="shared" si="377"/>
        <v>43048</v>
      </c>
      <c r="T6648" t="str">
        <f t="shared" si="378"/>
        <v>D</v>
      </c>
      <c r="V6648" t="str">
        <f t="shared" si="375"/>
        <v>D</v>
      </c>
      <c r="AE6648" s="27"/>
      <c r="AG6648" s="27"/>
      <c r="AX6648" s="27"/>
      <c r="AY6648" s="27"/>
    </row>
    <row r="6649" spans="1:51" x14ac:dyDescent="0.25">
      <c r="A6649" t="s">
        <v>391</v>
      </c>
      <c r="B6649" t="s">
        <v>218</v>
      </c>
      <c r="C6649">
        <v>150535125</v>
      </c>
      <c r="D6649">
        <v>66</v>
      </c>
      <c r="E6649" t="s">
        <v>91</v>
      </c>
      <c r="G6649">
        <v>51.042999999999999</v>
      </c>
      <c r="H6649">
        <v>2015</v>
      </c>
      <c r="I6649">
        <v>2</v>
      </c>
      <c r="J6649">
        <v>12</v>
      </c>
      <c r="K6649">
        <v>15</v>
      </c>
      <c r="L6649">
        <v>16</v>
      </c>
      <c r="M6649" t="s">
        <v>900</v>
      </c>
      <c r="N6649" t="s">
        <v>860</v>
      </c>
      <c r="O6649" t="s">
        <v>799</v>
      </c>
      <c r="Q6649" t="s">
        <v>546</v>
      </c>
      <c r="R6649" t="str">
        <f t="shared" si="376"/>
        <v>Weekday</v>
      </c>
      <c r="S6649" s="27">
        <f t="shared" si="377"/>
        <v>42047</v>
      </c>
      <c r="T6649" t="str">
        <f t="shared" si="378"/>
        <v>S</v>
      </c>
      <c r="V6649" t="str">
        <f t="shared" si="375"/>
        <v>S</v>
      </c>
      <c r="AE6649" s="27"/>
      <c r="AG6649" s="27"/>
      <c r="AX6649" s="27"/>
      <c r="AY6649" s="27"/>
    </row>
    <row r="6650" spans="1:51" x14ac:dyDescent="0.25">
      <c r="A6650" t="s">
        <v>391</v>
      </c>
      <c r="B6650" t="s">
        <v>218</v>
      </c>
      <c r="C6650">
        <v>153465119</v>
      </c>
      <c r="D6650">
        <v>66</v>
      </c>
      <c r="E6650" t="s">
        <v>91</v>
      </c>
      <c r="G6650">
        <v>51.043999999999997</v>
      </c>
      <c r="H6650">
        <v>2015</v>
      </c>
      <c r="I6650">
        <v>12</v>
      </c>
      <c r="J6650">
        <v>10</v>
      </c>
      <c r="K6650">
        <v>18</v>
      </c>
      <c r="L6650">
        <v>55</v>
      </c>
      <c r="M6650" t="s">
        <v>900</v>
      </c>
      <c r="N6650" t="s">
        <v>860</v>
      </c>
      <c r="O6650" t="s">
        <v>799</v>
      </c>
      <c r="Q6650" t="s">
        <v>546</v>
      </c>
      <c r="R6650" t="str">
        <f t="shared" si="376"/>
        <v>Weekday</v>
      </c>
      <c r="S6650" s="27">
        <f t="shared" si="377"/>
        <v>42348</v>
      </c>
      <c r="T6650" t="str">
        <f t="shared" si="378"/>
        <v>D</v>
      </c>
      <c r="V6650" t="str">
        <f t="shared" si="375"/>
        <v>D</v>
      </c>
    </row>
    <row r="6651" spans="1:51" x14ac:dyDescent="0.25">
      <c r="A6651" t="s">
        <v>391</v>
      </c>
      <c r="B6651" t="s">
        <v>218</v>
      </c>
      <c r="C6651">
        <v>160575181</v>
      </c>
      <c r="D6651">
        <v>66</v>
      </c>
      <c r="E6651" t="s">
        <v>91</v>
      </c>
      <c r="G6651">
        <v>51.048000000000002</v>
      </c>
      <c r="H6651">
        <v>2016</v>
      </c>
      <c r="I6651">
        <v>2</v>
      </c>
      <c r="J6651">
        <v>25</v>
      </c>
      <c r="K6651">
        <v>15</v>
      </c>
      <c r="L6651">
        <v>13</v>
      </c>
      <c r="M6651" t="s">
        <v>900</v>
      </c>
      <c r="N6651" t="s">
        <v>170</v>
      </c>
      <c r="O6651" t="s">
        <v>799</v>
      </c>
      <c r="Q6651" t="s">
        <v>546</v>
      </c>
      <c r="R6651" t="str">
        <f t="shared" si="376"/>
        <v>Weekday</v>
      </c>
      <c r="S6651" s="27">
        <f t="shared" si="377"/>
        <v>42425</v>
      </c>
      <c r="T6651" t="str">
        <f t="shared" si="378"/>
        <v>D</v>
      </c>
      <c r="V6651" t="str">
        <f t="shared" si="375"/>
        <v>D</v>
      </c>
    </row>
    <row r="6652" spans="1:51" x14ac:dyDescent="0.25">
      <c r="A6652" t="s">
        <v>391</v>
      </c>
      <c r="S6652" s="27"/>
      <c r="V6652" t="str">
        <f t="shared" si="375"/>
        <v/>
      </c>
    </row>
    <row r="6653" spans="1:51" x14ac:dyDescent="0.25">
      <c r="A6653" t="s">
        <v>391</v>
      </c>
      <c r="B6653" t="s">
        <v>218</v>
      </c>
      <c r="C6653">
        <v>133315418</v>
      </c>
      <c r="D6653">
        <v>66</v>
      </c>
      <c r="E6653" t="s">
        <v>91</v>
      </c>
      <c r="G6653">
        <v>51.067</v>
      </c>
      <c r="H6653">
        <v>2013</v>
      </c>
      <c r="I6653">
        <v>11</v>
      </c>
      <c r="J6653">
        <v>25</v>
      </c>
      <c r="K6653">
        <v>18</v>
      </c>
      <c r="L6653">
        <v>15</v>
      </c>
      <c r="M6653" t="s">
        <v>900</v>
      </c>
      <c r="N6653" t="s">
        <v>171</v>
      </c>
      <c r="O6653" t="s">
        <v>799</v>
      </c>
      <c r="Q6653" t="s">
        <v>546</v>
      </c>
      <c r="R6653" t="str">
        <f t="shared" si="376"/>
        <v>Weekday</v>
      </c>
      <c r="S6653" s="27">
        <f t="shared" si="377"/>
        <v>41603</v>
      </c>
      <c r="T6653" t="str">
        <f t="shared" si="378"/>
        <v>S</v>
      </c>
      <c r="V6653" t="str">
        <f t="shared" si="375"/>
        <v>S</v>
      </c>
    </row>
    <row r="6654" spans="1:51" x14ac:dyDescent="0.25">
      <c r="A6654" t="s">
        <v>391</v>
      </c>
      <c r="S6654" s="27"/>
      <c r="V6654" t="str">
        <f t="shared" si="375"/>
        <v/>
      </c>
      <c r="AX6654" s="27"/>
      <c r="AY6654" s="27"/>
    </row>
    <row r="6655" spans="1:51" x14ac:dyDescent="0.25">
      <c r="A6655" t="s">
        <v>391</v>
      </c>
      <c r="B6655" t="s">
        <v>218</v>
      </c>
      <c r="C6655">
        <v>172085404</v>
      </c>
      <c r="D6655">
        <v>66</v>
      </c>
      <c r="E6655" t="s">
        <v>91</v>
      </c>
      <c r="G6655">
        <v>51.08</v>
      </c>
      <c r="H6655">
        <v>2017</v>
      </c>
      <c r="I6655">
        <v>6</v>
      </c>
      <c r="J6655">
        <v>24</v>
      </c>
      <c r="K6655">
        <v>1</v>
      </c>
      <c r="L6655">
        <v>59</v>
      </c>
      <c r="M6655" t="s">
        <v>900</v>
      </c>
      <c r="N6655" t="s">
        <v>171</v>
      </c>
      <c r="O6655" t="s">
        <v>799</v>
      </c>
      <c r="Q6655" t="s">
        <v>546</v>
      </c>
      <c r="R6655" t="str">
        <f t="shared" si="376"/>
        <v>Weekend</v>
      </c>
      <c r="S6655" s="27">
        <f t="shared" si="377"/>
        <v>42910</v>
      </c>
      <c r="T6655" t="str">
        <f t="shared" si="378"/>
        <v>D</v>
      </c>
      <c r="V6655" t="str">
        <f t="shared" si="375"/>
        <v>D</v>
      </c>
    </row>
    <row r="6656" spans="1:51" x14ac:dyDescent="0.25">
      <c r="A6656" t="s">
        <v>391</v>
      </c>
      <c r="S6656" s="27"/>
      <c r="V6656" t="str">
        <f t="shared" si="375"/>
        <v/>
      </c>
      <c r="AX6656" s="27"/>
      <c r="AY6656" s="27"/>
    </row>
    <row r="6657" spans="1:51" x14ac:dyDescent="0.25">
      <c r="A6657" t="s">
        <v>391</v>
      </c>
      <c r="B6657" t="s">
        <v>218</v>
      </c>
      <c r="C6657">
        <v>130495011</v>
      </c>
      <c r="D6657">
        <v>66</v>
      </c>
      <c r="E6657" t="s">
        <v>91</v>
      </c>
      <c r="G6657">
        <v>51.167999999999999</v>
      </c>
      <c r="H6657">
        <v>2013</v>
      </c>
      <c r="I6657">
        <v>2</v>
      </c>
      <c r="J6657">
        <v>15</v>
      </c>
      <c r="K6657">
        <v>22</v>
      </c>
      <c r="L6657">
        <v>59</v>
      </c>
      <c r="M6657" t="s">
        <v>900</v>
      </c>
      <c r="N6657" t="s">
        <v>860</v>
      </c>
      <c r="O6657" t="s">
        <v>799</v>
      </c>
      <c r="Q6657" t="s">
        <v>546</v>
      </c>
      <c r="R6657" t="str">
        <f t="shared" si="376"/>
        <v>Weekday</v>
      </c>
      <c r="S6657" s="27">
        <f t="shared" si="377"/>
        <v>41320</v>
      </c>
      <c r="T6657" t="str">
        <f t="shared" si="378"/>
        <v>S</v>
      </c>
      <c r="V6657" t="str">
        <f t="shared" si="375"/>
        <v>S</v>
      </c>
      <c r="AE6657" s="27"/>
      <c r="AG6657" s="27"/>
      <c r="AX6657" s="27"/>
      <c r="AY6657" s="27"/>
    </row>
    <row r="6658" spans="1:51" x14ac:dyDescent="0.25">
      <c r="A6658" t="s">
        <v>391</v>
      </c>
      <c r="B6658" t="s">
        <v>218</v>
      </c>
      <c r="C6658">
        <v>150865011</v>
      </c>
      <c r="D6658">
        <v>66</v>
      </c>
      <c r="E6658" t="s">
        <v>91</v>
      </c>
      <c r="G6658">
        <v>51.112000000000002</v>
      </c>
      <c r="H6658">
        <v>2015</v>
      </c>
      <c r="I6658">
        <v>3</v>
      </c>
      <c r="J6658">
        <v>26</v>
      </c>
      <c r="K6658">
        <v>3</v>
      </c>
      <c r="L6658">
        <v>21</v>
      </c>
      <c r="M6658" t="s">
        <v>900</v>
      </c>
      <c r="N6658" t="s">
        <v>171</v>
      </c>
      <c r="O6658" t="s">
        <v>799</v>
      </c>
      <c r="Q6658" t="s">
        <v>546</v>
      </c>
      <c r="R6658" t="str">
        <f t="shared" si="376"/>
        <v>Weekday</v>
      </c>
      <c r="S6658" s="27">
        <f t="shared" si="377"/>
        <v>42089</v>
      </c>
      <c r="T6658" t="str">
        <f t="shared" si="378"/>
        <v>S</v>
      </c>
      <c r="V6658" t="str">
        <f t="shared" si="375"/>
        <v>S</v>
      </c>
      <c r="AE6658" s="27"/>
      <c r="AG6658" s="27"/>
      <c r="AX6658" s="27"/>
      <c r="AY6658" s="27"/>
    </row>
    <row r="6659" spans="1:51" x14ac:dyDescent="0.25">
      <c r="A6659" t="s">
        <v>391</v>
      </c>
      <c r="B6659" t="s">
        <v>218</v>
      </c>
      <c r="C6659">
        <v>150095288</v>
      </c>
      <c r="D6659">
        <v>66</v>
      </c>
      <c r="E6659" t="s">
        <v>91</v>
      </c>
      <c r="G6659">
        <v>51.124000000000002</v>
      </c>
      <c r="H6659">
        <v>2015</v>
      </c>
      <c r="I6659">
        <v>1</v>
      </c>
      <c r="J6659">
        <v>9</v>
      </c>
      <c r="K6659">
        <v>18</v>
      </c>
      <c r="L6659">
        <v>49</v>
      </c>
      <c r="M6659" t="s">
        <v>900</v>
      </c>
      <c r="N6659" t="s">
        <v>860</v>
      </c>
      <c r="O6659" t="s">
        <v>799</v>
      </c>
      <c r="Q6659" t="s">
        <v>546</v>
      </c>
      <c r="R6659" t="str">
        <f t="shared" si="376"/>
        <v>Weekday</v>
      </c>
      <c r="S6659" s="27">
        <f t="shared" si="377"/>
        <v>42013</v>
      </c>
      <c r="T6659" t="str">
        <f t="shared" si="378"/>
        <v>S</v>
      </c>
      <c r="V6659" t="str">
        <f t="shared" ref="V6659:V6722" si="379">T6659&amp;U6659</f>
        <v>S</v>
      </c>
      <c r="AE6659" s="27"/>
      <c r="AG6659" s="27"/>
      <c r="AX6659" s="27"/>
      <c r="AY6659" s="27"/>
    </row>
    <row r="6660" spans="1:51" x14ac:dyDescent="0.25">
      <c r="A6660" t="s">
        <v>391</v>
      </c>
      <c r="B6660" t="s">
        <v>218</v>
      </c>
      <c r="C6660">
        <v>152335013</v>
      </c>
      <c r="D6660">
        <v>66</v>
      </c>
      <c r="E6660" t="s">
        <v>91</v>
      </c>
      <c r="G6660">
        <v>51.131</v>
      </c>
      <c r="H6660">
        <v>2015</v>
      </c>
      <c r="I6660">
        <v>8</v>
      </c>
      <c r="J6660">
        <v>20</v>
      </c>
      <c r="K6660">
        <v>2</v>
      </c>
      <c r="L6660">
        <v>27</v>
      </c>
      <c r="M6660" t="s">
        <v>899</v>
      </c>
      <c r="N6660" t="s">
        <v>860</v>
      </c>
      <c r="O6660" t="s">
        <v>799</v>
      </c>
      <c r="Q6660" t="s">
        <v>546</v>
      </c>
      <c r="R6660" t="str">
        <f t="shared" si="376"/>
        <v>Weekday</v>
      </c>
      <c r="S6660" s="27">
        <f t="shared" si="377"/>
        <v>42236</v>
      </c>
      <c r="T6660" t="str">
        <f t="shared" si="378"/>
        <v>S</v>
      </c>
      <c r="V6660" t="str">
        <f t="shared" si="379"/>
        <v>S</v>
      </c>
      <c r="AE6660" s="27"/>
      <c r="AG6660" s="27"/>
      <c r="AX6660" s="27"/>
      <c r="AY6660" s="27"/>
    </row>
    <row r="6661" spans="1:51" x14ac:dyDescent="0.25">
      <c r="A6661" t="s">
        <v>391</v>
      </c>
      <c r="B6661" t="s">
        <v>218</v>
      </c>
      <c r="C6661">
        <v>142715177</v>
      </c>
      <c r="D6661">
        <v>66</v>
      </c>
      <c r="E6661" t="s">
        <v>91</v>
      </c>
      <c r="G6661">
        <v>51.131999999999998</v>
      </c>
      <c r="H6661">
        <v>2014</v>
      </c>
      <c r="I6661">
        <v>9</v>
      </c>
      <c r="J6661">
        <v>26</v>
      </c>
      <c r="K6661">
        <v>18</v>
      </c>
      <c r="L6661">
        <v>19</v>
      </c>
      <c r="M6661" t="s">
        <v>900</v>
      </c>
      <c r="N6661" t="s">
        <v>860</v>
      </c>
      <c r="O6661" t="s">
        <v>799</v>
      </c>
      <c r="Q6661" t="s">
        <v>546</v>
      </c>
      <c r="R6661" t="str">
        <f t="shared" si="376"/>
        <v>Weekday</v>
      </c>
      <c r="S6661" s="27">
        <f t="shared" si="377"/>
        <v>41908</v>
      </c>
      <c r="T6661" t="str">
        <f t="shared" si="378"/>
        <v>S</v>
      </c>
      <c r="V6661" t="str">
        <f t="shared" si="379"/>
        <v>S</v>
      </c>
    </row>
    <row r="6662" spans="1:51" x14ac:dyDescent="0.25">
      <c r="A6662" t="s">
        <v>391</v>
      </c>
      <c r="B6662" t="s">
        <v>218</v>
      </c>
      <c r="C6662">
        <v>142715176</v>
      </c>
      <c r="D6662">
        <v>66</v>
      </c>
      <c r="E6662" t="s">
        <v>91</v>
      </c>
      <c r="G6662">
        <v>51.133000000000003</v>
      </c>
      <c r="H6662">
        <v>2014</v>
      </c>
      <c r="I6662">
        <v>9</v>
      </c>
      <c r="J6662">
        <v>26</v>
      </c>
      <c r="K6662">
        <v>17</v>
      </c>
      <c r="L6662">
        <v>47</v>
      </c>
      <c r="M6662" t="s">
        <v>900</v>
      </c>
      <c r="N6662" t="s">
        <v>860</v>
      </c>
      <c r="O6662" t="s">
        <v>799</v>
      </c>
      <c r="Q6662" t="s">
        <v>546</v>
      </c>
      <c r="R6662" t="str">
        <f t="shared" si="376"/>
        <v>Weekday</v>
      </c>
      <c r="S6662" s="27">
        <f t="shared" si="377"/>
        <v>41908</v>
      </c>
      <c r="T6662" t="str">
        <f t="shared" si="378"/>
        <v>S</v>
      </c>
      <c r="V6662" t="str">
        <f t="shared" si="379"/>
        <v>S</v>
      </c>
      <c r="AE6662" s="27"/>
      <c r="AG6662" s="27"/>
      <c r="AX6662" s="27"/>
      <c r="AY6662" s="27"/>
    </row>
    <row r="6663" spans="1:51" x14ac:dyDescent="0.25">
      <c r="A6663" t="s">
        <v>391</v>
      </c>
      <c r="B6663" t="s">
        <v>218</v>
      </c>
      <c r="C6663">
        <v>160245209</v>
      </c>
      <c r="D6663">
        <v>66</v>
      </c>
      <c r="E6663" t="s">
        <v>91</v>
      </c>
      <c r="G6663">
        <v>51.133000000000003</v>
      </c>
      <c r="H6663">
        <v>2016</v>
      </c>
      <c r="I6663">
        <v>1</v>
      </c>
      <c r="J6663">
        <v>14</v>
      </c>
      <c r="K6663">
        <v>18</v>
      </c>
      <c r="L6663">
        <v>50</v>
      </c>
      <c r="M6663" t="s">
        <v>900</v>
      </c>
      <c r="N6663" t="s">
        <v>860</v>
      </c>
      <c r="O6663" t="s">
        <v>799</v>
      </c>
      <c r="Q6663" t="s">
        <v>546</v>
      </c>
      <c r="R6663" t="str">
        <f t="shared" si="376"/>
        <v>Weekday</v>
      </c>
      <c r="S6663" s="27">
        <f t="shared" si="377"/>
        <v>42383</v>
      </c>
      <c r="T6663" t="str">
        <f t="shared" si="378"/>
        <v>D</v>
      </c>
      <c r="V6663" t="str">
        <f t="shared" si="379"/>
        <v>D</v>
      </c>
      <c r="AX6663" s="27"/>
      <c r="AY6663" s="27"/>
    </row>
    <row r="6664" spans="1:51" x14ac:dyDescent="0.25">
      <c r="A6664" t="s">
        <v>391</v>
      </c>
      <c r="B6664" t="s">
        <v>218</v>
      </c>
      <c r="C6664">
        <v>141435089</v>
      </c>
      <c r="D6664">
        <v>66</v>
      </c>
      <c r="E6664" t="s">
        <v>91</v>
      </c>
      <c r="G6664">
        <v>51.152000000000001</v>
      </c>
      <c r="H6664">
        <v>2014</v>
      </c>
      <c r="I6664">
        <v>5</v>
      </c>
      <c r="J6664">
        <v>16</v>
      </c>
      <c r="K6664">
        <v>5</v>
      </c>
      <c r="L6664">
        <v>34</v>
      </c>
      <c r="M6664" t="s">
        <v>899</v>
      </c>
      <c r="N6664" t="s">
        <v>860</v>
      </c>
      <c r="O6664" t="s">
        <v>799</v>
      </c>
      <c r="Q6664" t="s">
        <v>546</v>
      </c>
      <c r="R6664" t="str">
        <f t="shared" si="376"/>
        <v>Weekday</v>
      </c>
      <c r="S6664" s="27">
        <f t="shared" si="377"/>
        <v>41775</v>
      </c>
      <c r="T6664" t="str">
        <f t="shared" si="378"/>
        <v>S</v>
      </c>
      <c r="V6664" t="str">
        <f t="shared" si="379"/>
        <v>S</v>
      </c>
      <c r="AX6664" s="27"/>
      <c r="AY6664" s="27"/>
    </row>
    <row r="6665" spans="1:51" x14ac:dyDescent="0.25">
      <c r="A6665" t="s">
        <v>391</v>
      </c>
      <c r="B6665" t="s">
        <v>218</v>
      </c>
      <c r="C6665">
        <v>143025448</v>
      </c>
      <c r="D6665">
        <v>66</v>
      </c>
      <c r="E6665" t="s">
        <v>91</v>
      </c>
      <c r="G6665">
        <v>51.16</v>
      </c>
      <c r="H6665">
        <v>2014</v>
      </c>
      <c r="I6665">
        <v>10</v>
      </c>
      <c r="J6665">
        <v>29</v>
      </c>
      <c r="K6665">
        <v>15</v>
      </c>
      <c r="L6665">
        <v>23</v>
      </c>
      <c r="M6665" t="s">
        <v>900</v>
      </c>
      <c r="N6665" t="s">
        <v>860</v>
      </c>
      <c r="O6665" t="s">
        <v>799</v>
      </c>
      <c r="Q6665" t="s">
        <v>546</v>
      </c>
      <c r="R6665" t="str">
        <f t="shared" si="376"/>
        <v>Weekday</v>
      </c>
      <c r="S6665" s="27">
        <f t="shared" si="377"/>
        <v>41941</v>
      </c>
      <c r="T6665" t="str">
        <f t="shared" si="378"/>
        <v>S</v>
      </c>
      <c r="V6665" t="str">
        <f t="shared" si="379"/>
        <v>S</v>
      </c>
    </row>
    <row r="6666" spans="1:51" x14ac:dyDescent="0.25">
      <c r="A6666" t="s">
        <v>391</v>
      </c>
      <c r="B6666" t="s">
        <v>218</v>
      </c>
      <c r="C6666">
        <v>130495005</v>
      </c>
      <c r="D6666">
        <v>66</v>
      </c>
      <c r="E6666" t="s">
        <v>91</v>
      </c>
      <c r="G6666">
        <v>51.167000000000002</v>
      </c>
      <c r="H6666">
        <v>2013</v>
      </c>
      <c r="I6666">
        <v>2</v>
      </c>
      <c r="J6666">
        <v>15</v>
      </c>
      <c r="K6666">
        <v>23</v>
      </c>
      <c r="L6666">
        <v>30</v>
      </c>
      <c r="M6666" t="s">
        <v>900</v>
      </c>
      <c r="N6666" t="s">
        <v>860</v>
      </c>
      <c r="O6666" t="s">
        <v>799</v>
      </c>
      <c r="Q6666" t="s">
        <v>546</v>
      </c>
      <c r="R6666" t="str">
        <f t="shared" si="376"/>
        <v>Weekday</v>
      </c>
      <c r="S6666" s="27">
        <f t="shared" si="377"/>
        <v>41320</v>
      </c>
      <c r="T6666" t="str">
        <f t="shared" si="378"/>
        <v>S</v>
      </c>
      <c r="V6666" t="str">
        <f t="shared" si="379"/>
        <v>S</v>
      </c>
    </row>
    <row r="6667" spans="1:51" x14ac:dyDescent="0.25">
      <c r="A6667" t="s">
        <v>391</v>
      </c>
      <c r="B6667" t="s">
        <v>218</v>
      </c>
      <c r="C6667">
        <v>163245159</v>
      </c>
      <c r="D6667">
        <v>66</v>
      </c>
      <c r="E6667" t="s">
        <v>91</v>
      </c>
      <c r="G6667">
        <v>51.162999999999997</v>
      </c>
      <c r="H6667">
        <v>2016</v>
      </c>
      <c r="I6667">
        <v>11</v>
      </c>
      <c r="J6667">
        <v>18</v>
      </c>
      <c r="K6667">
        <v>16</v>
      </c>
      <c r="L6667">
        <v>14</v>
      </c>
      <c r="M6667" t="s">
        <v>900</v>
      </c>
      <c r="N6667" t="s">
        <v>860</v>
      </c>
      <c r="O6667" t="s">
        <v>799</v>
      </c>
      <c r="Q6667" t="s">
        <v>546</v>
      </c>
      <c r="R6667" t="str">
        <f t="shared" si="376"/>
        <v>Weekday</v>
      </c>
      <c r="S6667" s="27">
        <f t="shared" si="377"/>
        <v>42692</v>
      </c>
      <c r="T6667" t="str">
        <f t="shared" si="378"/>
        <v>D</v>
      </c>
      <c r="V6667" t="str">
        <f t="shared" si="379"/>
        <v>D</v>
      </c>
      <c r="AX6667" s="27"/>
      <c r="AY6667" s="27"/>
    </row>
    <row r="6668" spans="1:51" x14ac:dyDescent="0.25">
      <c r="A6668" t="s">
        <v>391</v>
      </c>
      <c r="S6668" s="27"/>
      <c r="V6668" t="str">
        <f t="shared" si="379"/>
        <v/>
      </c>
      <c r="AE6668" s="27"/>
      <c r="AG6668" s="27"/>
      <c r="AX6668" s="27"/>
      <c r="AY6668" s="27"/>
    </row>
    <row r="6669" spans="1:51" x14ac:dyDescent="0.25">
      <c r="A6669" t="s">
        <v>391</v>
      </c>
      <c r="S6669" s="27"/>
      <c r="V6669" t="str">
        <f t="shared" si="379"/>
        <v/>
      </c>
    </row>
    <row r="6670" spans="1:51" x14ac:dyDescent="0.25">
      <c r="A6670" t="s">
        <v>391</v>
      </c>
      <c r="B6670" t="s">
        <v>218</v>
      </c>
      <c r="C6670">
        <v>170935307</v>
      </c>
      <c r="D6670">
        <v>66</v>
      </c>
      <c r="E6670" t="s">
        <v>91</v>
      </c>
      <c r="G6670">
        <v>51.18</v>
      </c>
      <c r="H6670">
        <v>2017</v>
      </c>
      <c r="I6670">
        <v>4</v>
      </c>
      <c r="J6670">
        <v>3</v>
      </c>
      <c r="K6670">
        <v>15</v>
      </c>
      <c r="L6670">
        <v>45</v>
      </c>
      <c r="M6670" t="s">
        <v>900</v>
      </c>
      <c r="N6670" t="s">
        <v>860</v>
      </c>
      <c r="O6670" t="s">
        <v>799</v>
      </c>
      <c r="Q6670" t="s">
        <v>546</v>
      </c>
      <c r="R6670" t="str">
        <f t="shared" si="376"/>
        <v>Weekday</v>
      </c>
      <c r="S6670" s="27">
        <f t="shared" si="377"/>
        <v>42828</v>
      </c>
      <c r="T6670" t="str">
        <f t="shared" si="378"/>
        <v>D</v>
      </c>
      <c r="V6670" t="str">
        <f t="shared" si="379"/>
        <v>D</v>
      </c>
      <c r="AE6670" s="27"/>
      <c r="AG6670" s="27"/>
      <c r="AX6670" s="27"/>
      <c r="AY6670" s="27"/>
    </row>
    <row r="6671" spans="1:51" x14ac:dyDescent="0.25">
      <c r="A6671" t="s">
        <v>391</v>
      </c>
      <c r="B6671" t="s">
        <v>218</v>
      </c>
      <c r="C6671">
        <v>130725241</v>
      </c>
      <c r="D6671">
        <v>66</v>
      </c>
      <c r="E6671" t="s">
        <v>91</v>
      </c>
      <c r="G6671">
        <v>51.258000000000003</v>
      </c>
      <c r="H6671">
        <v>2013</v>
      </c>
      <c r="I6671">
        <v>3</v>
      </c>
      <c r="J6671">
        <v>12</v>
      </c>
      <c r="K6671">
        <v>10</v>
      </c>
      <c r="L6671">
        <v>4</v>
      </c>
      <c r="M6671" t="s">
        <v>899</v>
      </c>
      <c r="N6671" t="s">
        <v>404</v>
      </c>
      <c r="O6671" t="s">
        <v>799</v>
      </c>
      <c r="Q6671" t="s">
        <v>546</v>
      </c>
      <c r="R6671" t="str">
        <f t="shared" si="376"/>
        <v>Weekday</v>
      </c>
      <c r="S6671" s="27">
        <f t="shared" si="377"/>
        <v>41345</v>
      </c>
      <c r="T6671" t="str">
        <f t="shared" si="378"/>
        <v>S</v>
      </c>
      <c r="V6671" t="str">
        <f t="shared" si="379"/>
        <v>S</v>
      </c>
      <c r="AX6671" s="27"/>
      <c r="AY6671" s="27"/>
    </row>
    <row r="6672" spans="1:51" x14ac:dyDescent="0.25">
      <c r="A6672" t="s">
        <v>391</v>
      </c>
      <c r="B6672" t="s">
        <v>218</v>
      </c>
      <c r="C6672">
        <v>141335275</v>
      </c>
      <c r="D6672">
        <v>66</v>
      </c>
      <c r="E6672" t="s">
        <v>91</v>
      </c>
      <c r="G6672">
        <v>51.206000000000003</v>
      </c>
      <c r="H6672">
        <v>2014</v>
      </c>
      <c r="I6672">
        <v>5</v>
      </c>
      <c r="J6672">
        <v>13</v>
      </c>
      <c r="K6672">
        <v>18</v>
      </c>
      <c r="L6672">
        <v>42</v>
      </c>
      <c r="M6672" t="s">
        <v>900</v>
      </c>
      <c r="N6672" t="s">
        <v>170</v>
      </c>
      <c r="O6672" t="s">
        <v>799</v>
      </c>
      <c r="Q6672" t="s">
        <v>546</v>
      </c>
      <c r="R6672" t="str">
        <f t="shared" si="376"/>
        <v>Weekday</v>
      </c>
      <c r="S6672" s="27">
        <f t="shared" si="377"/>
        <v>41772</v>
      </c>
      <c r="T6672" t="str">
        <f t="shared" si="378"/>
        <v>S</v>
      </c>
      <c r="V6672" t="str">
        <f t="shared" si="379"/>
        <v>S</v>
      </c>
    </row>
    <row r="6673" spans="1:51" x14ac:dyDescent="0.25">
      <c r="A6673" t="s">
        <v>391</v>
      </c>
      <c r="B6673" t="s">
        <v>218</v>
      </c>
      <c r="C6673">
        <v>130425207</v>
      </c>
      <c r="D6673">
        <v>66</v>
      </c>
      <c r="E6673" t="s">
        <v>91</v>
      </c>
      <c r="G6673">
        <v>51.295999999999999</v>
      </c>
      <c r="H6673">
        <v>2013</v>
      </c>
      <c r="I6673">
        <v>2</v>
      </c>
      <c r="J6673">
        <v>8</v>
      </c>
      <c r="K6673">
        <v>16</v>
      </c>
      <c r="L6673">
        <v>36</v>
      </c>
      <c r="M6673" t="s">
        <v>900</v>
      </c>
      <c r="N6673" t="s">
        <v>860</v>
      </c>
      <c r="O6673" t="s">
        <v>799</v>
      </c>
      <c r="Q6673" t="s">
        <v>546</v>
      </c>
      <c r="R6673" t="str">
        <f t="shared" si="376"/>
        <v>Weekday</v>
      </c>
      <c r="S6673" s="27">
        <f t="shared" si="377"/>
        <v>41313</v>
      </c>
      <c r="T6673" t="str">
        <f t="shared" si="378"/>
        <v>S</v>
      </c>
      <c r="V6673" t="str">
        <f t="shared" si="379"/>
        <v>S</v>
      </c>
    </row>
    <row r="6674" spans="1:51" x14ac:dyDescent="0.25">
      <c r="A6674" t="s">
        <v>391</v>
      </c>
      <c r="B6674" t="s">
        <v>218</v>
      </c>
      <c r="C6674">
        <v>132845147</v>
      </c>
      <c r="D6674">
        <v>66</v>
      </c>
      <c r="E6674" t="s">
        <v>91</v>
      </c>
      <c r="G6674">
        <v>51.027999999999999</v>
      </c>
      <c r="H6674">
        <v>2013</v>
      </c>
      <c r="I6674">
        <v>10</v>
      </c>
      <c r="J6674">
        <v>10</v>
      </c>
      <c r="K6674">
        <v>9</v>
      </c>
      <c r="L6674">
        <v>18</v>
      </c>
      <c r="M6674" t="s">
        <v>900</v>
      </c>
      <c r="N6674" t="s">
        <v>171</v>
      </c>
      <c r="O6674" t="s">
        <v>799</v>
      </c>
      <c r="Q6674" t="s">
        <v>546</v>
      </c>
      <c r="R6674" t="str">
        <f t="shared" si="376"/>
        <v>Weekday</v>
      </c>
      <c r="S6674" s="27">
        <f t="shared" si="377"/>
        <v>41557</v>
      </c>
      <c r="T6674" t="str">
        <f t="shared" si="378"/>
        <v>S</v>
      </c>
      <c r="V6674" t="str">
        <f t="shared" si="379"/>
        <v>S</v>
      </c>
      <c r="AX6674" s="27"/>
      <c r="AY6674" s="27"/>
    </row>
    <row r="6675" spans="1:51" x14ac:dyDescent="0.25">
      <c r="A6675" t="s">
        <v>391</v>
      </c>
      <c r="B6675" t="s">
        <v>218</v>
      </c>
      <c r="C6675">
        <v>170425070</v>
      </c>
      <c r="D6675">
        <v>66</v>
      </c>
      <c r="E6675" t="s">
        <v>91</v>
      </c>
      <c r="G6675">
        <v>51.023000000000003</v>
      </c>
      <c r="H6675">
        <v>2017</v>
      </c>
      <c r="I6675">
        <v>2</v>
      </c>
      <c r="J6675">
        <v>10</v>
      </c>
      <c r="K6675">
        <v>18</v>
      </c>
      <c r="L6675">
        <v>42</v>
      </c>
      <c r="M6675" t="s">
        <v>900</v>
      </c>
      <c r="N6675" t="s">
        <v>171</v>
      </c>
      <c r="O6675" t="s">
        <v>799</v>
      </c>
      <c r="Q6675" t="s">
        <v>546</v>
      </c>
      <c r="R6675" t="str">
        <f t="shared" si="376"/>
        <v>Weekday</v>
      </c>
      <c r="S6675" s="27">
        <f t="shared" si="377"/>
        <v>42776</v>
      </c>
      <c r="T6675" t="str">
        <f t="shared" si="378"/>
        <v>D</v>
      </c>
      <c r="V6675" t="str">
        <f t="shared" si="379"/>
        <v>D</v>
      </c>
      <c r="AE6675" s="27"/>
      <c r="AG6675" s="27"/>
      <c r="AX6675" s="27"/>
      <c r="AY6675" s="27"/>
    </row>
    <row r="6676" spans="1:51" x14ac:dyDescent="0.25">
      <c r="A6676" t="s">
        <v>391</v>
      </c>
      <c r="B6676" t="s">
        <v>218</v>
      </c>
      <c r="C6676">
        <v>162595187</v>
      </c>
      <c r="D6676">
        <v>66</v>
      </c>
      <c r="E6676" t="s">
        <v>91</v>
      </c>
      <c r="G6676">
        <v>51.103999999999999</v>
      </c>
      <c r="H6676">
        <v>2016</v>
      </c>
      <c r="I6676">
        <v>9</v>
      </c>
      <c r="J6676">
        <v>13</v>
      </c>
      <c r="K6676">
        <v>11</v>
      </c>
      <c r="L6676">
        <v>23</v>
      </c>
      <c r="M6676" t="s">
        <v>900</v>
      </c>
      <c r="N6676" t="s">
        <v>171</v>
      </c>
      <c r="O6676" t="s">
        <v>799</v>
      </c>
      <c r="Q6676" t="s">
        <v>546</v>
      </c>
      <c r="R6676" t="str">
        <f t="shared" si="376"/>
        <v>Weekday</v>
      </c>
      <c r="S6676" s="27">
        <f t="shared" si="377"/>
        <v>42626</v>
      </c>
      <c r="T6676" t="str">
        <f t="shared" si="378"/>
        <v>D</v>
      </c>
      <c r="V6676" t="str">
        <f t="shared" si="379"/>
        <v>D</v>
      </c>
    </row>
    <row r="6677" spans="1:51" x14ac:dyDescent="0.25">
      <c r="A6677" t="s">
        <v>391</v>
      </c>
      <c r="B6677" t="s">
        <v>218</v>
      </c>
      <c r="C6677">
        <v>162515367</v>
      </c>
      <c r="D6677">
        <v>66</v>
      </c>
      <c r="E6677" t="s">
        <v>91</v>
      </c>
      <c r="G6677">
        <v>51.148000000000003</v>
      </c>
      <c r="H6677">
        <v>2016</v>
      </c>
      <c r="I6677">
        <v>9</v>
      </c>
      <c r="J6677">
        <v>6</v>
      </c>
      <c r="K6677">
        <v>18</v>
      </c>
      <c r="L6677">
        <v>20</v>
      </c>
      <c r="M6677" t="s">
        <v>900</v>
      </c>
      <c r="N6677" t="s">
        <v>860</v>
      </c>
      <c r="O6677" t="s">
        <v>799</v>
      </c>
      <c r="Q6677" t="s">
        <v>546</v>
      </c>
      <c r="R6677" t="str">
        <f t="shared" si="376"/>
        <v>Weekday</v>
      </c>
      <c r="S6677" s="27">
        <f t="shared" si="377"/>
        <v>42619</v>
      </c>
      <c r="T6677" t="str">
        <f t="shared" si="378"/>
        <v>D</v>
      </c>
      <c r="V6677" t="str">
        <f t="shared" si="379"/>
        <v>D</v>
      </c>
      <c r="AX6677" s="27"/>
      <c r="AY6677" s="27"/>
    </row>
    <row r="6678" spans="1:51" x14ac:dyDescent="0.25">
      <c r="A6678" t="s">
        <v>391</v>
      </c>
      <c r="B6678" t="s">
        <v>218</v>
      </c>
      <c r="C6678">
        <v>162515133</v>
      </c>
      <c r="D6678">
        <v>66</v>
      </c>
      <c r="E6678" t="s">
        <v>91</v>
      </c>
      <c r="G6678">
        <v>51.396999999999998</v>
      </c>
      <c r="H6678">
        <v>2016</v>
      </c>
      <c r="I6678">
        <v>9</v>
      </c>
      <c r="J6678">
        <v>6</v>
      </c>
      <c r="K6678">
        <v>15</v>
      </c>
      <c r="L6678">
        <v>52</v>
      </c>
      <c r="M6678" t="s">
        <v>900</v>
      </c>
      <c r="N6678" t="s">
        <v>860</v>
      </c>
      <c r="O6678" t="s">
        <v>799</v>
      </c>
      <c r="Q6678" t="s">
        <v>546</v>
      </c>
      <c r="R6678" t="str">
        <f t="shared" si="376"/>
        <v>Weekday</v>
      </c>
      <c r="S6678" s="27">
        <f t="shared" si="377"/>
        <v>42619</v>
      </c>
      <c r="T6678" t="str">
        <f t="shared" si="378"/>
        <v>D</v>
      </c>
      <c r="V6678" t="str">
        <f t="shared" si="379"/>
        <v>D</v>
      </c>
      <c r="AE6678" s="27"/>
      <c r="AG6678" s="27"/>
      <c r="AX6678" s="27"/>
      <c r="AY6678" s="27"/>
    </row>
    <row r="6679" spans="1:51" x14ac:dyDescent="0.25">
      <c r="A6679" t="s">
        <v>391</v>
      </c>
      <c r="S6679" s="27"/>
      <c r="V6679" t="str">
        <f t="shared" si="379"/>
        <v/>
      </c>
      <c r="AE6679" s="27"/>
      <c r="AG6679" s="27"/>
      <c r="AX6679" s="27"/>
      <c r="AY6679" s="27"/>
    </row>
    <row r="6680" spans="1:51" x14ac:dyDescent="0.25">
      <c r="A6680" t="s">
        <v>391</v>
      </c>
      <c r="B6680" t="s">
        <v>218</v>
      </c>
      <c r="C6680">
        <v>150355277</v>
      </c>
      <c r="D6680">
        <v>66</v>
      </c>
      <c r="E6680" t="s">
        <v>91</v>
      </c>
      <c r="G6680">
        <v>51.731000000000002</v>
      </c>
      <c r="H6680">
        <v>2015</v>
      </c>
      <c r="I6680">
        <v>2</v>
      </c>
      <c r="J6680">
        <v>3</v>
      </c>
      <c r="K6680">
        <v>18</v>
      </c>
      <c r="L6680">
        <v>15</v>
      </c>
      <c r="M6680" t="s">
        <v>900</v>
      </c>
      <c r="N6680" t="s">
        <v>860</v>
      </c>
      <c r="O6680" t="s">
        <v>799</v>
      </c>
      <c r="Q6680" t="s">
        <v>544</v>
      </c>
      <c r="R6680" t="str">
        <f t="shared" si="376"/>
        <v>Weekday</v>
      </c>
      <c r="S6680" s="27">
        <f t="shared" si="377"/>
        <v>42038</v>
      </c>
      <c r="T6680" t="str">
        <f t="shared" si="378"/>
        <v>S</v>
      </c>
      <c r="V6680" t="str">
        <f t="shared" si="379"/>
        <v>S</v>
      </c>
      <c r="AX6680" s="27"/>
      <c r="AY6680" s="27"/>
    </row>
    <row r="6681" spans="1:51" x14ac:dyDescent="0.25">
      <c r="A6681" t="s">
        <v>391</v>
      </c>
      <c r="B6681" t="s">
        <v>218</v>
      </c>
      <c r="C6681">
        <v>143215238</v>
      </c>
      <c r="D6681">
        <v>66</v>
      </c>
      <c r="E6681" t="s">
        <v>91</v>
      </c>
      <c r="G6681">
        <v>51.222999999999999</v>
      </c>
      <c r="H6681">
        <v>2014</v>
      </c>
      <c r="I6681">
        <v>11</v>
      </c>
      <c r="J6681">
        <v>17</v>
      </c>
      <c r="K6681">
        <v>9</v>
      </c>
      <c r="L6681">
        <v>30</v>
      </c>
      <c r="M6681" t="s">
        <v>899</v>
      </c>
      <c r="N6681" t="s">
        <v>404</v>
      </c>
      <c r="O6681" t="s">
        <v>799</v>
      </c>
      <c r="Q6681" t="s">
        <v>546</v>
      </c>
      <c r="R6681" t="str">
        <f t="shared" si="376"/>
        <v>Weekday</v>
      </c>
      <c r="S6681" s="27">
        <f t="shared" si="377"/>
        <v>41960</v>
      </c>
      <c r="T6681" t="str">
        <f t="shared" si="378"/>
        <v>S</v>
      </c>
      <c r="V6681" t="str">
        <f t="shared" si="379"/>
        <v>S</v>
      </c>
      <c r="AE6681" s="27"/>
      <c r="AG6681" s="27"/>
      <c r="AX6681" s="27"/>
      <c r="AY6681" s="27"/>
    </row>
    <row r="6682" spans="1:51" x14ac:dyDescent="0.25">
      <c r="A6682" t="s">
        <v>391</v>
      </c>
      <c r="B6682" t="s">
        <v>218</v>
      </c>
      <c r="C6682">
        <v>133015344</v>
      </c>
      <c r="D6682">
        <v>66</v>
      </c>
      <c r="E6682" t="s">
        <v>91</v>
      </c>
      <c r="G6682">
        <v>51.23</v>
      </c>
      <c r="H6682">
        <v>2013</v>
      </c>
      <c r="I6682">
        <v>10</v>
      </c>
      <c r="J6682">
        <v>28</v>
      </c>
      <c r="K6682">
        <v>16</v>
      </c>
      <c r="L6682">
        <v>10</v>
      </c>
      <c r="M6682" t="s">
        <v>900</v>
      </c>
      <c r="N6682" t="s">
        <v>860</v>
      </c>
      <c r="O6682" t="s">
        <v>799</v>
      </c>
      <c r="Q6682" t="s">
        <v>546</v>
      </c>
      <c r="R6682" t="str">
        <f t="shared" si="376"/>
        <v>Weekday</v>
      </c>
      <c r="S6682" s="27">
        <f t="shared" si="377"/>
        <v>41575</v>
      </c>
      <c r="T6682" t="str">
        <f t="shared" si="378"/>
        <v>S</v>
      </c>
      <c r="V6682" t="str">
        <f t="shared" si="379"/>
        <v>S</v>
      </c>
      <c r="AX6682" s="27"/>
      <c r="AY6682" s="27"/>
    </row>
    <row r="6683" spans="1:51" x14ac:dyDescent="0.25">
      <c r="A6683" t="s">
        <v>391</v>
      </c>
      <c r="S6683" s="27"/>
      <c r="V6683" t="str">
        <f t="shared" si="379"/>
        <v/>
      </c>
      <c r="AE6683" s="27"/>
      <c r="AG6683" s="27"/>
      <c r="AX6683" s="27"/>
      <c r="AY6683" s="27"/>
    </row>
    <row r="6684" spans="1:51" x14ac:dyDescent="0.25">
      <c r="A6684" t="s">
        <v>391</v>
      </c>
      <c r="B6684" t="s">
        <v>218</v>
      </c>
      <c r="C6684">
        <v>143495510</v>
      </c>
      <c r="D6684">
        <v>66</v>
      </c>
      <c r="E6684" t="s">
        <v>91</v>
      </c>
      <c r="G6684">
        <v>51.223999999999997</v>
      </c>
      <c r="H6684">
        <v>2014</v>
      </c>
      <c r="I6684">
        <v>12</v>
      </c>
      <c r="J6684">
        <v>15</v>
      </c>
      <c r="K6684">
        <v>15</v>
      </c>
      <c r="L6684">
        <v>34</v>
      </c>
      <c r="M6684" t="s">
        <v>900</v>
      </c>
      <c r="N6684" t="s">
        <v>860</v>
      </c>
      <c r="O6684" t="s">
        <v>799</v>
      </c>
      <c r="Q6684" t="s">
        <v>546</v>
      </c>
      <c r="R6684" t="str">
        <f t="shared" si="376"/>
        <v>Weekday</v>
      </c>
      <c r="S6684" s="27">
        <f t="shared" si="377"/>
        <v>41988</v>
      </c>
      <c r="T6684" t="str">
        <f t="shared" si="378"/>
        <v>S</v>
      </c>
      <c r="V6684" t="str">
        <f t="shared" si="379"/>
        <v>S</v>
      </c>
      <c r="AE6684" s="27"/>
      <c r="AG6684" s="27"/>
      <c r="AX6684" s="27"/>
      <c r="AY6684" s="27"/>
    </row>
    <row r="6685" spans="1:51" x14ac:dyDescent="0.25">
      <c r="A6685" t="s">
        <v>391</v>
      </c>
      <c r="B6685" t="s">
        <v>218</v>
      </c>
      <c r="C6685">
        <v>163475439</v>
      </c>
      <c r="D6685">
        <v>66</v>
      </c>
      <c r="E6685" t="s">
        <v>91</v>
      </c>
      <c r="G6685">
        <v>51.223999999999997</v>
      </c>
      <c r="H6685">
        <v>2016</v>
      </c>
      <c r="I6685">
        <v>12</v>
      </c>
      <c r="J6685">
        <v>12</v>
      </c>
      <c r="K6685">
        <v>17</v>
      </c>
      <c r="L6685">
        <v>57</v>
      </c>
      <c r="M6685" t="s">
        <v>900</v>
      </c>
      <c r="N6685" t="s">
        <v>171</v>
      </c>
      <c r="O6685" t="s">
        <v>799</v>
      </c>
      <c r="Q6685" t="s">
        <v>546</v>
      </c>
      <c r="R6685" t="str">
        <f t="shared" si="376"/>
        <v>Weekday</v>
      </c>
      <c r="S6685" s="27">
        <f t="shared" si="377"/>
        <v>42716</v>
      </c>
      <c r="T6685" t="str">
        <f t="shared" si="378"/>
        <v>D</v>
      </c>
      <c r="V6685" t="str">
        <f t="shared" si="379"/>
        <v>D</v>
      </c>
      <c r="AE6685" s="27"/>
      <c r="AG6685" s="27"/>
      <c r="AX6685" s="27"/>
      <c r="AY6685" s="27"/>
    </row>
    <row r="6686" spans="1:51" x14ac:dyDescent="0.25">
      <c r="A6686" t="s">
        <v>391</v>
      </c>
      <c r="B6686" t="s">
        <v>218</v>
      </c>
      <c r="C6686">
        <v>151555127</v>
      </c>
      <c r="D6686">
        <v>66</v>
      </c>
      <c r="E6686" t="s">
        <v>91</v>
      </c>
      <c r="G6686">
        <v>51.225000000000001</v>
      </c>
      <c r="H6686">
        <v>2015</v>
      </c>
      <c r="I6686">
        <v>6</v>
      </c>
      <c r="J6686">
        <v>4</v>
      </c>
      <c r="K6686">
        <v>5</v>
      </c>
      <c r="L6686">
        <v>37</v>
      </c>
      <c r="M6686" t="s">
        <v>899</v>
      </c>
      <c r="N6686" t="s">
        <v>860</v>
      </c>
      <c r="O6686" t="s">
        <v>799</v>
      </c>
      <c r="Q6686" t="s">
        <v>546</v>
      </c>
      <c r="R6686" t="str">
        <f t="shared" si="376"/>
        <v>Weekday</v>
      </c>
      <c r="S6686" s="27">
        <f t="shared" si="377"/>
        <v>42159</v>
      </c>
      <c r="T6686" t="str">
        <f t="shared" si="378"/>
        <v>S</v>
      </c>
      <c r="V6686" t="str">
        <f t="shared" si="379"/>
        <v>S</v>
      </c>
      <c r="AX6686" s="27"/>
      <c r="AY6686" s="27"/>
    </row>
    <row r="6687" spans="1:51" x14ac:dyDescent="0.25">
      <c r="A6687" t="s">
        <v>391</v>
      </c>
      <c r="B6687" t="s">
        <v>218</v>
      </c>
      <c r="C6687">
        <v>142245132</v>
      </c>
      <c r="D6687">
        <v>66</v>
      </c>
      <c r="E6687" t="s">
        <v>91</v>
      </c>
      <c r="G6687">
        <v>51.228000000000002</v>
      </c>
      <c r="H6687">
        <v>2014</v>
      </c>
      <c r="I6687">
        <v>8</v>
      </c>
      <c r="J6687">
        <v>12</v>
      </c>
      <c r="K6687">
        <v>10</v>
      </c>
      <c r="L6687">
        <v>10</v>
      </c>
      <c r="M6687" t="s">
        <v>899</v>
      </c>
      <c r="N6687" t="s">
        <v>404</v>
      </c>
      <c r="O6687" t="s">
        <v>799</v>
      </c>
      <c r="Q6687" t="s">
        <v>546</v>
      </c>
      <c r="R6687" t="str">
        <f t="shared" si="376"/>
        <v>Weekday</v>
      </c>
      <c r="S6687" s="27">
        <f t="shared" si="377"/>
        <v>41863</v>
      </c>
      <c r="T6687" t="str">
        <f t="shared" si="378"/>
        <v>S</v>
      </c>
      <c r="V6687" t="str">
        <f t="shared" si="379"/>
        <v>S</v>
      </c>
      <c r="AX6687" s="27"/>
      <c r="AY6687" s="27"/>
    </row>
    <row r="6688" spans="1:51" x14ac:dyDescent="0.25">
      <c r="A6688" t="s">
        <v>391</v>
      </c>
      <c r="B6688" t="s">
        <v>218</v>
      </c>
      <c r="C6688">
        <v>130115110</v>
      </c>
      <c r="D6688">
        <v>66</v>
      </c>
      <c r="E6688" t="s">
        <v>91</v>
      </c>
      <c r="G6688">
        <v>51.238999999999997</v>
      </c>
      <c r="H6688">
        <v>2013</v>
      </c>
      <c r="I6688">
        <v>1</v>
      </c>
      <c r="J6688">
        <v>11</v>
      </c>
      <c r="K6688">
        <v>8</v>
      </c>
      <c r="L6688">
        <v>52</v>
      </c>
      <c r="M6688" t="s">
        <v>900</v>
      </c>
      <c r="N6688" t="s">
        <v>404</v>
      </c>
      <c r="O6688" t="s">
        <v>799</v>
      </c>
      <c r="Q6688" t="s">
        <v>546</v>
      </c>
      <c r="R6688" t="str">
        <f t="shared" si="376"/>
        <v>Weekday</v>
      </c>
      <c r="S6688" s="27">
        <f t="shared" si="377"/>
        <v>41285</v>
      </c>
      <c r="T6688" t="str">
        <f t="shared" si="378"/>
        <v>S</v>
      </c>
      <c r="V6688" t="str">
        <f t="shared" si="379"/>
        <v>S</v>
      </c>
    </row>
    <row r="6689" spans="1:51" x14ac:dyDescent="0.25">
      <c r="A6689" t="s">
        <v>391</v>
      </c>
      <c r="B6689" t="s">
        <v>218</v>
      </c>
      <c r="C6689">
        <v>163495337</v>
      </c>
      <c r="D6689">
        <v>66</v>
      </c>
      <c r="E6689" t="s">
        <v>91</v>
      </c>
      <c r="G6689">
        <v>51.235999999999997</v>
      </c>
      <c r="H6689">
        <v>2016</v>
      </c>
      <c r="I6689">
        <v>12</v>
      </c>
      <c r="J6689">
        <v>14</v>
      </c>
      <c r="K6689">
        <v>13</v>
      </c>
      <c r="L6689">
        <v>55</v>
      </c>
      <c r="M6689" t="s">
        <v>900</v>
      </c>
      <c r="N6689" t="s">
        <v>860</v>
      </c>
      <c r="O6689" t="s">
        <v>799</v>
      </c>
      <c r="Q6689" t="s">
        <v>546</v>
      </c>
      <c r="R6689" t="str">
        <f t="shared" si="376"/>
        <v>Weekday</v>
      </c>
      <c r="S6689" s="27">
        <f t="shared" si="377"/>
        <v>42718</v>
      </c>
      <c r="T6689" t="str">
        <f t="shared" si="378"/>
        <v>D</v>
      </c>
      <c r="V6689" t="str">
        <f t="shared" si="379"/>
        <v>D</v>
      </c>
      <c r="AE6689" s="27"/>
      <c r="AG6689" s="27"/>
      <c r="AX6689" s="27"/>
      <c r="AY6689" s="27"/>
    </row>
    <row r="6690" spans="1:51" x14ac:dyDescent="0.25">
      <c r="A6690" t="s">
        <v>391</v>
      </c>
      <c r="B6690" t="s">
        <v>218</v>
      </c>
      <c r="C6690">
        <v>171025311</v>
      </c>
      <c r="D6690">
        <v>66</v>
      </c>
      <c r="E6690" t="s">
        <v>91</v>
      </c>
      <c r="G6690">
        <v>51.238999999999997</v>
      </c>
      <c r="H6690">
        <v>2017</v>
      </c>
      <c r="I6690">
        <v>4</v>
      </c>
      <c r="J6690">
        <v>11</v>
      </c>
      <c r="K6690">
        <v>15</v>
      </c>
      <c r="L6690">
        <v>5</v>
      </c>
      <c r="M6690" t="s">
        <v>900</v>
      </c>
      <c r="N6690" t="s">
        <v>860</v>
      </c>
      <c r="O6690" t="s">
        <v>799</v>
      </c>
      <c r="Q6690" t="s">
        <v>546</v>
      </c>
      <c r="R6690" t="str">
        <f t="shared" si="376"/>
        <v>Weekday</v>
      </c>
      <c r="S6690" s="27">
        <f t="shared" si="377"/>
        <v>42836</v>
      </c>
      <c r="T6690" t="str">
        <f t="shared" si="378"/>
        <v>D</v>
      </c>
      <c r="V6690" t="str">
        <f t="shared" si="379"/>
        <v>D</v>
      </c>
      <c r="AX6690" s="27"/>
      <c r="AY6690" s="27"/>
    </row>
    <row r="6691" spans="1:51" x14ac:dyDescent="0.25">
      <c r="A6691" t="s">
        <v>391</v>
      </c>
      <c r="B6691" t="s">
        <v>218</v>
      </c>
      <c r="C6691">
        <v>150330198</v>
      </c>
      <c r="D6691">
        <v>66</v>
      </c>
      <c r="E6691" t="s">
        <v>91</v>
      </c>
      <c r="G6691">
        <v>51.24</v>
      </c>
      <c r="H6691">
        <v>2015</v>
      </c>
      <c r="I6691">
        <v>1</v>
      </c>
      <c r="J6691">
        <v>15</v>
      </c>
      <c r="K6691">
        <v>16</v>
      </c>
      <c r="L6691">
        <v>1</v>
      </c>
      <c r="M6691" t="s">
        <v>900</v>
      </c>
      <c r="N6691" t="s">
        <v>860</v>
      </c>
      <c r="O6691" t="s">
        <v>799</v>
      </c>
      <c r="Q6691" t="s">
        <v>546</v>
      </c>
      <c r="R6691" t="str">
        <f t="shared" si="376"/>
        <v>Weekday</v>
      </c>
      <c r="S6691" s="27">
        <f t="shared" si="377"/>
        <v>42019</v>
      </c>
      <c r="T6691" t="str">
        <f t="shared" si="378"/>
        <v>S</v>
      </c>
      <c r="V6691" t="str">
        <f t="shared" si="379"/>
        <v>S</v>
      </c>
    </row>
    <row r="6692" spans="1:51" x14ac:dyDescent="0.25">
      <c r="A6692" t="s">
        <v>391</v>
      </c>
      <c r="S6692" s="27"/>
      <c r="V6692" t="str">
        <f t="shared" si="379"/>
        <v/>
      </c>
      <c r="AE6692" s="27"/>
      <c r="AG6692" s="27"/>
      <c r="AX6692" s="27"/>
      <c r="AY6692" s="27"/>
    </row>
    <row r="6693" spans="1:51" x14ac:dyDescent="0.25">
      <c r="A6693" t="s">
        <v>391</v>
      </c>
      <c r="S6693" s="27"/>
      <c r="V6693" t="str">
        <f t="shared" si="379"/>
        <v/>
      </c>
      <c r="AX6693" s="27"/>
      <c r="AY6693" s="27"/>
    </row>
    <row r="6694" spans="1:51" x14ac:dyDescent="0.25">
      <c r="A6694" t="s">
        <v>391</v>
      </c>
      <c r="B6694" t="s">
        <v>218</v>
      </c>
      <c r="C6694">
        <v>162175030</v>
      </c>
      <c r="D6694">
        <v>66</v>
      </c>
      <c r="E6694" t="s">
        <v>91</v>
      </c>
      <c r="G6694">
        <v>51.249000000000002</v>
      </c>
      <c r="H6694">
        <v>2016</v>
      </c>
      <c r="I6694">
        <v>8</v>
      </c>
      <c r="J6694">
        <v>1</v>
      </c>
      <c r="K6694">
        <v>18</v>
      </c>
      <c r="L6694">
        <v>30</v>
      </c>
      <c r="M6694" t="s">
        <v>900</v>
      </c>
      <c r="N6694" t="s">
        <v>404</v>
      </c>
      <c r="O6694" t="s">
        <v>799</v>
      </c>
      <c r="Q6694" t="s">
        <v>546</v>
      </c>
      <c r="R6694" t="str">
        <f t="shared" si="376"/>
        <v>Weekday</v>
      </c>
      <c r="S6694" s="27">
        <f t="shared" si="377"/>
        <v>42583</v>
      </c>
      <c r="T6694" t="str">
        <f t="shared" si="378"/>
        <v>D</v>
      </c>
      <c r="V6694" t="str">
        <f t="shared" si="379"/>
        <v>D</v>
      </c>
    </row>
    <row r="6695" spans="1:51" x14ac:dyDescent="0.25">
      <c r="A6695" t="s">
        <v>391</v>
      </c>
      <c r="S6695" s="27"/>
      <c r="V6695" t="str">
        <f t="shared" si="379"/>
        <v/>
      </c>
      <c r="AE6695" s="27"/>
      <c r="AG6695" s="27"/>
      <c r="AX6695" s="27"/>
      <c r="AY6695" s="27"/>
    </row>
    <row r="6696" spans="1:51" x14ac:dyDescent="0.25">
      <c r="A6696" t="s">
        <v>391</v>
      </c>
      <c r="B6696" t="s">
        <v>218</v>
      </c>
      <c r="C6696">
        <v>132275208</v>
      </c>
      <c r="D6696">
        <v>66</v>
      </c>
      <c r="E6696" t="s">
        <v>91</v>
      </c>
      <c r="G6696">
        <v>51.265000000000001</v>
      </c>
      <c r="H6696">
        <v>2013</v>
      </c>
      <c r="I6696">
        <v>8</v>
      </c>
      <c r="J6696">
        <v>14</v>
      </c>
      <c r="K6696">
        <v>18</v>
      </c>
      <c r="L6696">
        <v>27</v>
      </c>
      <c r="M6696" t="s">
        <v>900</v>
      </c>
      <c r="N6696" t="s">
        <v>860</v>
      </c>
      <c r="O6696" t="s">
        <v>799</v>
      </c>
      <c r="Q6696" t="s">
        <v>546</v>
      </c>
      <c r="R6696" t="str">
        <f t="shared" si="376"/>
        <v>Weekday</v>
      </c>
      <c r="S6696" s="27">
        <f t="shared" si="377"/>
        <v>41500</v>
      </c>
      <c r="T6696" t="str">
        <f t="shared" si="378"/>
        <v>S</v>
      </c>
      <c r="V6696" t="str">
        <f t="shared" si="379"/>
        <v>S</v>
      </c>
      <c r="AE6696" s="27"/>
      <c r="AG6696" s="27"/>
      <c r="AX6696" s="27"/>
      <c r="AY6696" s="27"/>
    </row>
    <row r="6697" spans="1:51" x14ac:dyDescent="0.25">
      <c r="A6697" t="s">
        <v>391</v>
      </c>
      <c r="B6697" t="s">
        <v>218</v>
      </c>
      <c r="C6697">
        <v>130775175</v>
      </c>
      <c r="D6697">
        <v>66</v>
      </c>
      <c r="E6697" t="s">
        <v>91</v>
      </c>
      <c r="G6697">
        <v>51.427</v>
      </c>
      <c r="H6697">
        <v>2013</v>
      </c>
      <c r="I6697">
        <v>3</v>
      </c>
      <c r="J6697">
        <v>18</v>
      </c>
      <c r="K6697">
        <v>7</v>
      </c>
      <c r="L6697">
        <v>43</v>
      </c>
      <c r="M6697" t="s">
        <v>899</v>
      </c>
      <c r="N6697" t="s">
        <v>860</v>
      </c>
      <c r="O6697" t="s">
        <v>799</v>
      </c>
      <c r="Q6697" t="s">
        <v>546</v>
      </c>
      <c r="R6697" t="str">
        <f t="shared" si="376"/>
        <v>Weekday</v>
      </c>
      <c r="S6697" s="27">
        <f t="shared" si="377"/>
        <v>41351</v>
      </c>
      <c r="T6697" t="str">
        <f t="shared" si="378"/>
        <v>S</v>
      </c>
      <c r="V6697" t="str">
        <f t="shared" si="379"/>
        <v>S</v>
      </c>
      <c r="AE6697" s="27"/>
      <c r="AG6697" s="27"/>
      <c r="AX6697" s="27"/>
      <c r="AY6697" s="27"/>
    </row>
    <row r="6698" spans="1:51" x14ac:dyDescent="0.25">
      <c r="A6698" t="s">
        <v>391</v>
      </c>
      <c r="B6698" t="s">
        <v>218</v>
      </c>
      <c r="C6698">
        <v>133365384</v>
      </c>
      <c r="D6698">
        <v>66</v>
      </c>
      <c r="E6698" t="s">
        <v>91</v>
      </c>
      <c r="G6698">
        <v>51.279000000000003</v>
      </c>
      <c r="H6698">
        <v>2013</v>
      </c>
      <c r="I6698">
        <v>12</v>
      </c>
      <c r="J6698">
        <v>2</v>
      </c>
      <c r="K6698">
        <v>17</v>
      </c>
      <c r="L6698">
        <v>3</v>
      </c>
      <c r="M6698" t="s">
        <v>900</v>
      </c>
      <c r="N6698" t="s">
        <v>860</v>
      </c>
      <c r="O6698" t="s">
        <v>799</v>
      </c>
      <c r="Q6698" t="s">
        <v>546</v>
      </c>
      <c r="R6698" t="str">
        <f t="shared" si="376"/>
        <v>Weekday</v>
      </c>
      <c r="S6698" s="27">
        <f t="shared" si="377"/>
        <v>41610</v>
      </c>
      <c r="T6698" t="str">
        <f t="shared" si="378"/>
        <v>S</v>
      </c>
      <c r="V6698" t="str">
        <f t="shared" si="379"/>
        <v>S</v>
      </c>
      <c r="AE6698" s="27"/>
      <c r="AG6698" s="27"/>
      <c r="AX6698" s="27"/>
      <c r="AY6698" s="27"/>
    </row>
    <row r="6699" spans="1:51" x14ac:dyDescent="0.25">
      <c r="A6699" t="s">
        <v>391</v>
      </c>
      <c r="B6699" t="s">
        <v>218</v>
      </c>
      <c r="C6699">
        <v>170815121</v>
      </c>
      <c r="D6699">
        <v>66</v>
      </c>
      <c r="E6699" t="s">
        <v>91</v>
      </c>
      <c r="G6699">
        <v>51.273000000000003</v>
      </c>
      <c r="H6699">
        <v>2017</v>
      </c>
      <c r="I6699">
        <v>3</v>
      </c>
      <c r="J6699">
        <v>17</v>
      </c>
      <c r="K6699">
        <v>14</v>
      </c>
      <c r="L6699">
        <v>49</v>
      </c>
      <c r="M6699" t="s">
        <v>900</v>
      </c>
      <c r="N6699" t="s">
        <v>171</v>
      </c>
      <c r="O6699" t="s">
        <v>799</v>
      </c>
      <c r="Q6699" t="s">
        <v>546</v>
      </c>
      <c r="R6699" t="str">
        <f t="shared" si="376"/>
        <v>Weekday</v>
      </c>
      <c r="S6699" s="27">
        <f t="shared" si="377"/>
        <v>42811</v>
      </c>
      <c r="T6699" t="str">
        <f t="shared" si="378"/>
        <v>D</v>
      </c>
      <c r="V6699" t="str">
        <f t="shared" si="379"/>
        <v>D</v>
      </c>
      <c r="AE6699" s="27"/>
      <c r="AG6699" s="27"/>
      <c r="AX6699" s="27"/>
      <c r="AY6699" s="27"/>
    </row>
    <row r="6700" spans="1:51" x14ac:dyDescent="0.25">
      <c r="A6700" t="s">
        <v>391</v>
      </c>
      <c r="S6700" s="27"/>
      <c r="V6700" t="str">
        <f t="shared" si="379"/>
        <v/>
      </c>
      <c r="AE6700" s="27"/>
      <c r="AG6700" s="27"/>
      <c r="AX6700" s="27"/>
      <c r="AY6700" s="27"/>
    </row>
    <row r="6701" spans="1:51" x14ac:dyDescent="0.25">
      <c r="A6701" t="s">
        <v>391</v>
      </c>
      <c r="B6701" t="s">
        <v>218</v>
      </c>
      <c r="C6701">
        <v>152455002</v>
      </c>
      <c r="D6701">
        <v>66</v>
      </c>
      <c r="E6701" t="s">
        <v>91</v>
      </c>
      <c r="G6701">
        <v>51.31</v>
      </c>
      <c r="H6701">
        <v>2015</v>
      </c>
      <c r="I6701">
        <v>8</v>
      </c>
      <c r="J6701">
        <v>30</v>
      </c>
      <c r="K6701">
        <v>3</v>
      </c>
      <c r="L6701">
        <v>0</v>
      </c>
      <c r="M6701" t="s">
        <v>900</v>
      </c>
      <c r="N6701" t="s">
        <v>860</v>
      </c>
      <c r="O6701" t="s">
        <v>799</v>
      </c>
      <c r="Q6701" t="s">
        <v>546</v>
      </c>
      <c r="R6701" t="str">
        <f t="shared" si="376"/>
        <v>Weekend</v>
      </c>
      <c r="S6701" s="27">
        <f t="shared" si="377"/>
        <v>42246</v>
      </c>
      <c r="T6701" t="str">
        <f t="shared" si="378"/>
        <v>S</v>
      </c>
      <c r="V6701" t="str">
        <f t="shared" si="379"/>
        <v>S</v>
      </c>
      <c r="AE6701" s="27"/>
      <c r="AG6701" s="27"/>
      <c r="AX6701" s="27"/>
      <c r="AY6701" s="27"/>
    </row>
    <row r="6702" spans="1:51" x14ac:dyDescent="0.25">
      <c r="A6702" t="s">
        <v>391</v>
      </c>
      <c r="B6702" t="s">
        <v>218</v>
      </c>
      <c r="C6702">
        <v>152695136</v>
      </c>
      <c r="D6702">
        <v>66</v>
      </c>
      <c r="E6702" t="s">
        <v>91</v>
      </c>
      <c r="G6702">
        <v>51.314</v>
      </c>
      <c r="H6702">
        <v>2015</v>
      </c>
      <c r="I6702">
        <v>9</v>
      </c>
      <c r="J6702">
        <v>18</v>
      </c>
      <c r="K6702">
        <v>13</v>
      </c>
      <c r="L6702">
        <v>0</v>
      </c>
      <c r="M6702" t="s">
        <v>899</v>
      </c>
      <c r="N6702" t="s">
        <v>860</v>
      </c>
      <c r="O6702" t="s">
        <v>799</v>
      </c>
      <c r="Q6702" t="s">
        <v>546</v>
      </c>
      <c r="R6702" t="str">
        <f t="shared" si="376"/>
        <v>Weekday</v>
      </c>
      <c r="S6702" s="27">
        <f t="shared" si="377"/>
        <v>42265</v>
      </c>
      <c r="T6702" t="str">
        <f t="shared" si="378"/>
        <v>D</v>
      </c>
      <c r="V6702" t="str">
        <f t="shared" si="379"/>
        <v>D</v>
      </c>
      <c r="AX6702" s="27"/>
      <c r="AY6702" s="27"/>
    </row>
    <row r="6703" spans="1:51" x14ac:dyDescent="0.25">
      <c r="A6703" t="s">
        <v>391</v>
      </c>
      <c r="B6703" t="s">
        <v>218</v>
      </c>
      <c r="C6703">
        <v>132495293</v>
      </c>
      <c r="D6703">
        <v>66</v>
      </c>
      <c r="E6703" t="s">
        <v>91</v>
      </c>
      <c r="G6703">
        <v>51.322000000000003</v>
      </c>
      <c r="H6703">
        <v>2013</v>
      </c>
      <c r="I6703">
        <v>9</v>
      </c>
      <c r="J6703">
        <v>2</v>
      </c>
      <c r="K6703">
        <v>1</v>
      </c>
      <c r="L6703">
        <v>15</v>
      </c>
      <c r="M6703" t="s">
        <v>899</v>
      </c>
      <c r="N6703" t="s">
        <v>860</v>
      </c>
      <c r="O6703" t="s">
        <v>799</v>
      </c>
      <c r="Q6703" t="s">
        <v>546</v>
      </c>
      <c r="R6703" t="str">
        <f t="shared" si="376"/>
        <v>Weekday</v>
      </c>
      <c r="S6703" s="27">
        <f t="shared" si="377"/>
        <v>41519</v>
      </c>
      <c r="T6703" t="str">
        <f t="shared" si="378"/>
        <v>S</v>
      </c>
      <c r="V6703" t="str">
        <f t="shared" si="379"/>
        <v>S</v>
      </c>
      <c r="AE6703" s="27"/>
      <c r="AG6703" s="27"/>
      <c r="AX6703" s="27"/>
      <c r="AY6703" s="27"/>
    </row>
    <row r="6704" spans="1:51" x14ac:dyDescent="0.25">
      <c r="A6704" t="s">
        <v>391</v>
      </c>
      <c r="B6704" t="s">
        <v>218</v>
      </c>
      <c r="C6704">
        <v>131525169</v>
      </c>
      <c r="D6704">
        <v>66</v>
      </c>
      <c r="E6704" t="s">
        <v>91</v>
      </c>
      <c r="G6704">
        <v>50.963999999999999</v>
      </c>
      <c r="H6704">
        <v>2013</v>
      </c>
      <c r="I6704">
        <v>6</v>
      </c>
      <c r="J6704">
        <v>1</v>
      </c>
      <c r="K6704">
        <v>19</v>
      </c>
      <c r="L6704">
        <v>41</v>
      </c>
      <c r="M6704" t="s">
        <v>900</v>
      </c>
      <c r="N6704" t="s">
        <v>860</v>
      </c>
      <c r="O6704" t="s">
        <v>799</v>
      </c>
      <c r="Q6704" t="s">
        <v>546</v>
      </c>
      <c r="R6704" t="str">
        <f t="shared" si="376"/>
        <v>Weekend</v>
      </c>
      <c r="S6704" s="27">
        <f t="shared" si="377"/>
        <v>41426</v>
      </c>
      <c r="T6704" t="str">
        <f t="shared" si="378"/>
        <v>S</v>
      </c>
      <c r="V6704" t="str">
        <f t="shared" si="379"/>
        <v>S</v>
      </c>
      <c r="AE6704" s="27"/>
      <c r="AG6704" s="27"/>
      <c r="AX6704" s="27"/>
      <c r="AY6704" s="27"/>
    </row>
    <row r="6705" spans="1:51" x14ac:dyDescent="0.25">
      <c r="A6705" t="s">
        <v>391</v>
      </c>
      <c r="B6705" t="s">
        <v>218</v>
      </c>
      <c r="C6705">
        <v>150395218</v>
      </c>
      <c r="D6705">
        <v>66</v>
      </c>
      <c r="E6705" t="s">
        <v>91</v>
      </c>
      <c r="G6705">
        <v>51.343000000000004</v>
      </c>
      <c r="H6705">
        <v>2015</v>
      </c>
      <c r="I6705">
        <v>2</v>
      </c>
      <c r="J6705">
        <v>6</v>
      </c>
      <c r="K6705">
        <v>15</v>
      </c>
      <c r="L6705">
        <v>50</v>
      </c>
      <c r="M6705" t="s">
        <v>900</v>
      </c>
      <c r="N6705" t="s">
        <v>860</v>
      </c>
      <c r="O6705" t="s">
        <v>799</v>
      </c>
      <c r="Q6705" t="s">
        <v>546</v>
      </c>
      <c r="R6705" t="str">
        <f t="shared" ref="R6705:R6767" si="380">IF(WEEKDAY(DATE(H6705,I6705,J6705),2) &lt; 6, "Weekday", "Weekend")</f>
        <v>Weekday</v>
      </c>
      <c r="S6705" s="27">
        <f t="shared" ref="S6705:S6767" si="381">DATE(H6705,I6705,J6705)</f>
        <v>42041</v>
      </c>
      <c r="T6705" t="str">
        <f t="shared" si="378"/>
        <v>S</v>
      </c>
      <c r="V6705" t="str">
        <f t="shared" si="379"/>
        <v>S</v>
      </c>
      <c r="AE6705" s="27"/>
      <c r="AG6705" s="27"/>
      <c r="AX6705" s="27"/>
      <c r="AY6705" s="27"/>
    </row>
    <row r="6706" spans="1:51" x14ac:dyDescent="0.25">
      <c r="A6706" t="s">
        <v>391</v>
      </c>
      <c r="B6706" t="s">
        <v>218</v>
      </c>
      <c r="C6706">
        <v>161675363</v>
      </c>
      <c r="D6706">
        <v>66</v>
      </c>
      <c r="E6706" t="s">
        <v>91</v>
      </c>
      <c r="G6706">
        <v>51.351999999999997</v>
      </c>
      <c r="H6706">
        <v>2016</v>
      </c>
      <c r="I6706">
        <v>6</v>
      </c>
      <c r="J6706">
        <v>15</v>
      </c>
      <c r="K6706">
        <v>16</v>
      </c>
      <c r="L6706">
        <v>30</v>
      </c>
      <c r="M6706" t="s">
        <v>900</v>
      </c>
      <c r="N6706" t="s">
        <v>860</v>
      </c>
      <c r="O6706" t="s">
        <v>799</v>
      </c>
      <c r="Q6706" t="s">
        <v>546</v>
      </c>
      <c r="R6706" t="str">
        <f t="shared" si="380"/>
        <v>Weekday</v>
      </c>
      <c r="S6706" s="27">
        <f t="shared" si="381"/>
        <v>42536</v>
      </c>
      <c r="T6706" t="str">
        <f t="shared" ref="T6706:T6769" si="382">IF(OR(H6706=2013,H6706=2014,AND(H6706=2015,I6706&lt;9),AND(H6706=2015,I6706=9,J6706&lt;5)),"S","D")</f>
        <v>D</v>
      </c>
      <c r="V6706" t="str">
        <f t="shared" si="379"/>
        <v>D</v>
      </c>
      <c r="AE6706" s="27"/>
      <c r="AG6706" s="27"/>
      <c r="AX6706" s="27"/>
      <c r="AY6706" s="27"/>
    </row>
    <row r="6707" spans="1:51" x14ac:dyDescent="0.25">
      <c r="A6707" t="s">
        <v>391</v>
      </c>
      <c r="B6707" t="s">
        <v>218</v>
      </c>
      <c r="C6707">
        <v>142325285</v>
      </c>
      <c r="D6707">
        <v>66</v>
      </c>
      <c r="E6707" t="s">
        <v>91</v>
      </c>
      <c r="G6707">
        <v>51.357999999999997</v>
      </c>
      <c r="H6707">
        <v>2014</v>
      </c>
      <c r="I6707">
        <v>8</v>
      </c>
      <c r="J6707">
        <v>14</v>
      </c>
      <c r="K6707">
        <v>15</v>
      </c>
      <c r="L6707">
        <v>42</v>
      </c>
      <c r="M6707" t="s">
        <v>900</v>
      </c>
      <c r="N6707" t="s">
        <v>404</v>
      </c>
      <c r="O6707" t="s">
        <v>799</v>
      </c>
      <c r="Q6707" t="s">
        <v>546</v>
      </c>
      <c r="R6707" t="str">
        <f t="shared" si="380"/>
        <v>Weekday</v>
      </c>
      <c r="S6707" s="27">
        <f t="shared" si="381"/>
        <v>41865</v>
      </c>
      <c r="T6707" t="str">
        <f t="shared" si="382"/>
        <v>S</v>
      </c>
      <c r="V6707" t="str">
        <f t="shared" si="379"/>
        <v>S</v>
      </c>
      <c r="AE6707" s="27"/>
      <c r="AG6707" s="27"/>
      <c r="AX6707" s="27"/>
      <c r="AY6707" s="27"/>
    </row>
    <row r="6708" spans="1:51" x14ac:dyDescent="0.25">
      <c r="A6708" t="s">
        <v>391</v>
      </c>
      <c r="B6708" t="s">
        <v>218</v>
      </c>
      <c r="C6708">
        <v>161885011</v>
      </c>
      <c r="D6708">
        <v>66</v>
      </c>
      <c r="E6708" t="s">
        <v>91</v>
      </c>
      <c r="G6708">
        <v>51.360999999999997</v>
      </c>
      <c r="H6708">
        <v>2016</v>
      </c>
      <c r="I6708">
        <v>6</v>
      </c>
      <c r="J6708">
        <v>28</v>
      </c>
      <c r="K6708">
        <v>16</v>
      </c>
      <c r="L6708">
        <v>25</v>
      </c>
      <c r="M6708" t="s">
        <v>900</v>
      </c>
      <c r="N6708" t="s">
        <v>860</v>
      </c>
      <c r="O6708" t="s">
        <v>799</v>
      </c>
      <c r="Q6708" t="s">
        <v>546</v>
      </c>
      <c r="R6708" t="str">
        <f t="shared" si="380"/>
        <v>Weekday</v>
      </c>
      <c r="S6708" s="27">
        <f t="shared" si="381"/>
        <v>42549</v>
      </c>
      <c r="T6708" t="str">
        <f t="shared" si="382"/>
        <v>D</v>
      </c>
      <c r="V6708" t="str">
        <f t="shared" si="379"/>
        <v>D</v>
      </c>
      <c r="AE6708" s="27"/>
      <c r="AG6708" s="27"/>
      <c r="AX6708" s="27"/>
      <c r="AY6708" s="27"/>
    </row>
    <row r="6709" spans="1:51" x14ac:dyDescent="0.25">
      <c r="A6709" t="s">
        <v>391</v>
      </c>
      <c r="B6709" t="s">
        <v>218</v>
      </c>
      <c r="C6709">
        <v>160475158</v>
      </c>
      <c r="D6709">
        <v>66</v>
      </c>
      <c r="E6709" t="s">
        <v>91</v>
      </c>
      <c r="G6709">
        <v>51.363</v>
      </c>
      <c r="H6709">
        <v>2016</v>
      </c>
      <c r="I6709">
        <v>2</v>
      </c>
      <c r="J6709">
        <v>16</v>
      </c>
      <c r="K6709">
        <v>7</v>
      </c>
      <c r="L6709">
        <v>29</v>
      </c>
      <c r="M6709" t="s">
        <v>899</v>
      </c>
      <c r="N6709" t="s">
        <v>171</v>
      </c>
      <c r="O6709" t="s">
        <v>799</v>
      </c>
      <c r="Q6709" t="s">
        <v>546</v>
      </c>
      <c r="R6709" t="str">
        <f t="shared" si="380"/>
        <v>Weekday</v>
      </c>
      <c r="S6709" s="27">
        <f t="shared" si="381"/>
        <v>42416</v>
      </c>
      <c r="T6709" t="str">
        <f t="shared" si="382"/>
        <v>D</v>
      </c>
      <c r="V6709" t="str">
        <f t="shared" si="379"/>
        <v>D</v>
      </c>
      <c r="AE6709" s="27"/>
      <c r="AG6709" s="27"/>
      <c r="AX6709" s="27"/>
      <c r="AY6709" s="27"/>
    </row>
    <row r="6710" spans="1:51" x14ac:dyDescent="0.25">
      <c r="A6710" t="s">
        <v>391</v>
      </c>
      <c r="B6710" t="s">
        <v>218</v>
      </c>
      <c r="C6710">
        <v>153455305</v>
      </c>
      <c r="D6710">
        <v>66</v>
      </c>
      <c r="E6710" t="s">
        <v>91</v>
      </c>
      <c r="G6710">
        <v>51.38</v>
      </c>
      <c r="H6710">
        <v>2015</v>
      </c>
      <c r="I6710">
        <v>12</v>
      </c>
      <c r="J6710">
        <v>10</v>
      </c>
      <c r="K6710">
        <v>19</v>
      </c>
      <c r="L6710">
        <v>16</v>
      </c>
      <c r="M6710" t="s">
        <v>900</v>
      </c>
      <c r="N6710" t="s">
        <v>860</v>
      </c>
      <c r="O6710" t="s">
        <v>799</v>
      </c>
      <c r="Q6710" t="s">
        <v>546</v>
      </c>
      <c r="R6710" t="str">
        <f t="shared" si="380"/>
        <v>Weekday</v>
      </c>
      <c r="S6710" s="27">
        <f t="shared" si="381"/>
        <v>42348</v>
      </c>
      <c r="T6710" t="str">
        <f t="shared" si="382"/>
        <v>D</v>
      </c>
      <c r="V6710" t="str">
        <f t="shared" si="379"/>
        <v>D</v>
      </c>
      <c r="AO6710" s="27"/>
      <c r="AX6710" s="27"/>
      <c r="AY6710" s="27"/>
    </row>
    <row r="6711" spans="1:51" x14ac:dyDescent="0.25">
      <c r="A6711" t="s">
        <v>391</v>
      </c>
      <c r="B6711" t="s">
        <v>218</v>
      </c>
      <c r="C6711">
        <v>170975160</v>
      </c>
      <c r="D6711">
        <v>66</v>
      </c>
      <c r="E6711" t="s">
        <v>91</v>
      </c>
      <c r="G6711">
        <v>51.381999999999998</v>
      </c>
      <c r="H6711">
        <v>2017</v>
      </c>
      <c r="I6711">
        <v>4</v>
      </c>
      <c r="J6711">
        <v>6</v>
      </c>
      <c r="K6711">
        <v>11</v>
      </c>
      <c r="L6711">
        <v>9</v>
      </c>
      <c r="M6711" t="s">
        <v>899</v>
      </c>
      <c r="N6711" t="s">
        <v>170</v>
      </c>
      <c r="O6711" t="s">
        <v>799</v>
      </c>
      <c r="Q6711" t="s">
        <v>546</v>
      </c>
      <c r="R6711" t="str">
        <f t="shared" si="380"/>
        <v>Weekday</v>
      </c>
      <c r="S6711" s="27">
        <f t="shared" si="381"/>
        <v>42831</v>
      </c>
      <c r="T6711" t="str">
        <f t="shared" si="382"/>
        <v>D</v>
      </c>
      <c r="V6711" t="str">
        <f t="shared" si="379"/>
        <v>D</v>
      </c>
      <c r="AX6711" s="27"/>
      <c r="AY6711" s="27"/>
    </row>
    <row r="6712" spans="1:51" x14ac:dyDescent="0.25">
      <c r="A6712" t="s">
        <v>391</v>
      </c>
      <c r="B6712" t="s">
        <v>218</v>
      </c>
      <c r="C6712">
        <v>172725308</v>
      </c>
      <c r="D6712">
        <v>66</v>
      </c>
      <c r="E6712" t="s">
        <v>91</v>
      </c>
      <c r="G6712">
        <v>51.384</v>
      </c>
      <c r="H6712">
        <v>2017</v>
      </c>
      <c r="I6712">
        <v>9</v>
      </c>
      <c r="J6712">
        <v>20</v>
      </c>
      <c r="K6712">
        <v>15</v>
      </c>
      <c r="L6712">
        <v>30</v>
      </c>
      <c r="M6712" t="s">
        <v>900</v>
      </c>
      <c r="N6712" t="s">
        <v>860</v>
      </c>
      <c r="O6712" t="s">
        <v>799</v>
      </c>
      <c r="Q6712" t="s">
        <v>546</v>
      </c>
      <c r="R6712" t="str">
        <f t="shared" si="380"/>
        <v>Weekday</v>
      </c>
      <c r="S6712" s="27">
        <f t="shared" si="381"/>
        <v>42998</v>
      </c>
      <c r="T6712" t="str">
        <f t="shared" si="382"/>
        <v>D</v>
      </c>
      <c r="V6712" t="str">
        <f t="shared" si="379"/>
        <v>D</v>
      </c>
      <c r="AE6712" s="27"/>
      <c r="AG6712" s="27"/>
      <c r="AX6712" s="27"/>
      <c r="AY6712" s="27"/>
    </row>
    <row r="6713" spans="1:51" x14ac:dyDescent="0.25">
      <c r="A6713" t="s">
        <v>391</v>
      </c>
      <c r="B6713" t="s">
        <v>218</v>
      </c>
      <c r="C6713">
        <v>142055251</v>
      </c>
      <c r="D6713">
        <v>66</v>
      </c>
      <c r="E6713" t="s">
        <v>91</v>
      </c>
      <c r="G6713">
        <v>51.383000000000003</v>
      </c>
      <c r="H6713">
        <v>2014</v>
      </c>
      <c r="I6713">
        <v>7</v>
      </c>
      <c r="J6713">
        <v>24</v>
      </c>
      <c r="K6713">
        <v>15</v>
      </c>
      <c r="L6713">
        <v>17</v>
      </c>
      <c r="M6713" t="s">
        <v>900</v>
      </c>
      <c r="N6713" t="s">
        <v>860</v>
      </c>
      <c r="O6713" t="s">
        <v>799</v>
      </c>
      <c r="Q6713" t="s">
        <v>546</v>
      </c>
      <c r="R6713" t="str">
        <f t="shared" si="380"/>
        <v>Weekday</v>
      </c>
      <c r="S6713" s="27">
        <f t="shared" si="381"/>
        <v>41844</v>
      </c>
      <c r="T6713" t="str">
        <f t="shared" si="382"/>
        <v>S</v>
      </c>
      <c r="V6713" t="str">
        <f t="shared" si="379"/>
        <v>S</v>
      </c>
      <c r="AX6713" s="27"/>
      <c r="AY6713" s="27"/>
    </row>
    <row r="6714" spans="1:51" x14ac:dyDescent="0.25">
      <c r="A6714" t="s">
        <v>391</v>
      </c>
      <c r="S6714" s="27"/>
      <c r="V6714" t="str">
        <f t="shared" si="379"/>
        <v/>
      </c>
      <c r="AE6714" s="27"/>
      <c r="AG6714" s="27"/>
      <c r="AX6714" s="27"/>
      <c r="AY6714" s="27"/>
    </row>
    <row r="6715" spans="1:51" x14ac:dyDescent="0.25">
      <c r="A6715" t="s">
        <v>391</v>
      </c>
      <c r="B6715" t="s">
        <v>218</v>
      </c>
      <c r="C6715">
        <v>131795236</v>
      </c>
      <c r="D6715">
        <v>66</v>
      </c>
      <c r="E6715" t="s">
        <v>91</v>
      </c>
      <c r="G6715">
        <v>51.396999999999998</v>
      </c>
      <c r="H6715">
        <v>2013</v>
      </c>
      <c r="I6715">
        <v>6</v>
      </c>
      <c r="J6715">
        <v>28</v>
      </c>
      <c r="K6715">
        <v>15</v>
      </c>
      <c r="L6715">
        <v>40</v>
      </c>
      <c r="M6715" t="s">
        <v>900</v>
      </c>
      <c r="N6715" t="s">
        <v>860</v>
      </c>
      <c r="O6715" t="s">
        <v>799</v>
      </c>
      <c r="Q6715" t="s">
        <v>546</v>
      </c>
      <c r="R6715" t="str">
        <f t="shared" si="380"/>
        <v>Weekday</v>
      </c>
      <c r="S6715" s="27">
        <f t="shared" si="381"/>
        <v>41453</v>
      </c>
      <c r="T6715" t="str">
        <f t="shared" si="382"/>
        <v>S</v>
      </c>
      <c r="V6715" t="str">
        <f t="shared" si="379"/>
        <v>S</v>
      </c>
      <c r="AE6715" s="27"/>
      <c r="AG6715" s="27"/>
      <c r="AX6715" s="27"/>
      <c r="AY6715" s="27"/>
    </row>
    <row r="6716" spans="1:51" x14ac:dyDescent="0.25">
      <c r="A6716" t="s">
        <v>391</v>
      </c>
      <c r="B6716" t="s">
        <v>218</v>
      </c>
      <c r="C6716">
        <v>163565406</v>
      </c>
      <c r="D6716">
        <v>66</v>
      </c>
      <c r="E6716" t="s">
        <v>91</v>
      </c>
      <c r="G6716">
        <v>51.39</v>
      </c>
      <c r="H6716">
        <v>2016</v>
      </c>
      <c r="I6716">
        <v>12</v>
      </c>
      <c r="J6716">
        <v>5</v>
      </c>
      <c r="K6716">
        <v>17</v>
      </c>
      <c r="L6716">
        <v>10</v>
      </c>
      <c r="M6716" t="s">
        <v>900</v>
      </c>
      <c r="N6716" t="s">
        <v>171</v>
      </c>
      <c r="O6716" t="s">
        <v>799</v>
      </c>
      <c r="Q6716" t="s">
        <v>546</v>
      </c>
      <c r="R6716" t="str">
        <f t="shared" si="380"/>
        <v>Weekday</v>
      </c>
      <c r="S6716" s="27">
        <f t="shared" si="381"/>
        <v>42709</v>
      </c>
      <c r="T6716" t="str">
        <f t="shared" si="382"/>
        <v>D</v>
      </c>
      <c r="V6716" t="str">
        <f t="shared" si="379"/>
        <v>D</v>
      </c>
      <c r="AX6716" s="27"/>
      <c r="AY6716" s="27"/>
    </row>
    <row r="6717" spans="1:51" x14ac:dyDescent="0.25">
      <c r="A6717" t="s">
        <v>391</v>
      </c>
      <c r="B6717" t="s">
        <v>218</v>
      </c>
      <c r="C6717">
        <v>170285176</v>
      </c>
      <c r="D6717">
        <v>66</v>
      </c>
      <c r="E6717" t="s">
        <v>91</v>
      </c>
      <c r="G6717">
        <v>51.389000000000003</v>
      </c>
      <c r="H6717">
        <v>2017</v>
      </c>
      <c r="I6717">
        <v>1</v>
      </c>
      <c r="J6717">
        <v>28</v>
      </c>
      <c r="K6717">
        <v>15</v>
      </c>
      <c r="L6717">
        <v>23</v>
      </c>
      <c r="M6717" t="s">
        <v>900</v>
      </c>
      <c r="N6717" t="s">
        <v>170</v>
      </c>
      <c r="O6717" t="s">
        <v>799</v>
      </c>
      <c r="Q6717" t="s">
        <v>546</v>
      </c>
      <c r="R6717" t="str">
        <f t="shared" si="380"/>
        <v>Weekend</v>
      </c>
      <c r="S6717" s="27">
        <f t="shared" si="381"/>
        <v>42763</v>
      </c>
      <c r="T6717" t="str">
        <f t="shared" si="382"/>
        <v>D</v>
      </c>
      <c r="V6717" t="str">
        <f t="shared" si="379"/>
        <v>D</v>
      </c>
      <c r="AE6717" s="27"/>
      <c r="AG6717" s="27"/>
      <c r="AX6717" s="27"/>
      <c r="AY6717" s="27"/>
    </row>
    <row r="6718" spans="1:51" x14ac:dyDescent="0.25">
      <c r="A6718" t="s">
        <v>391</v>
      </c>
      <c r="S6718" s="27"/>
      <c r="V6718" t="str">
        <f t="shared" si="379"/>
        <v/>
      </c>
      <c r="AX6718" s="27"/>
      <c r="AY6718" s="27"/>
    </row>
    <row r="6719" spans="1:51" x14ac:dyDescent="0.25">
      <c r="A6719" t="s">
        <v>391</v>
      </c>
      <c r="B6719" t="s">
        <v>218</v>
      </c>
      <c r="C6719">
        <v>140015147</v>
      </c>
      <c r="D6719">
        <v>66</v>
      </c>
      <c r="E6719" t="s">
        <v>91</v>
      </c>
      <c r="G6719">
        <v>51.5</v>
      </c>
      <c r="H6719">
        <v>2013</v>
      </c>
      <c r="I6719">
        <v>12</v>
      </c>
      <c r="J6719">
        <v>30</v>
      </c>
      <c r="K6719">
        <v>17</v>
      </c>
      <c r="L6719">
        <v>10</v>
      </c>
      <c r="M6719" t="s">
        <v>900</v>
      </c>
      <c r="N6719" t="s">
        <v>860</v>
      </c>
      <c r="O6719" t="s">
        <v>799</v>
      </c>
      <c r="Q6719" t="s">
        <v>546</v>
      </c>
      <c r="R6719" t="str">
        <f t="shared" si="380"/>
        <v>Weekday</v>
      </c>
      <c r="S6719" s="27">
        <f t="shared" si="381"/>
        <v>41638</v>
      </c>
      <c r="T6719" t="str">
        <f t="shared" si="382"/>
        <v>S</v>
      </c>
      <c r="V6719" t="str">
        <f t="shared" si="379"/>
        <v>S</v>
      </c>
      <c r="AX6719" s="27"/>
      <c r="AY6719" s="27"/>
    </row>
    <row r="6720" spans="1:51" x14ac:dyDescent="0.25">
      <c r="A6720" t="s">
        <v>391</v>
      </c>
      <c r="B6720" t="s">
        <v>218</v>
      </c>
      <c r="C6720">
        <v>170155161</v>
      </c>
      <c r="D6720">
        <v>66</v>
      </c>
      <c r="E6720" t="s">
        <v>91</v>
      </c>
      <c r="G6720">
        <v>51.415999999999997</v>
      </c>
      <c r="H6720">
        <v>2017</v>
      </c>
      <c r="I6720">
        <v>1</v>
      </c>
      <c r="J6720">
        <v>13</v>
      </c>
      <c r="K6720">
        <v>18</v>
      </c>
      <c r="L6720">
        <v>15</v>
      </c>
      <c r="M6720" t="s">
        <v>900</v>
      </c>
      <c r="N6720" t="s">
        <v>860</v>
      </c>
      <c r="O6720" t="s">
        <v>799</v>
      </c>
      <c r="Q6720" t="s">
        <v>546</v>
      </c>
      <c r="R6720" t="str">
        <f t="shared" si="380"/>
        <v>Weekday</v>
      </c>
      <c r="S6720" s="27">
        <f t="shared" si="381"/>
        <v>42748</v>
      </c>
      <c r="T6720" t="str">
        <f t="shared" si="382"/>
        <v>D</v>
      </c>
      <c r="V6720" t="str">
        <f t="shared" si="379"/>
        <v>D</v>
      </c>
      <c r="AE6720" s="27"/>
      <c r="AG6720" s="27"/>
      <c r="AX6720" s="27"/>
      <c r="AY6720" s="27"/>
    </row>
    <row r="6721" spans="1:51" x14ac:dyDescent="0.25">
      <c r="A6721" t="s">
        <v>391</v>
      </c>
      <c r="B6721" t="s">
        <v>218</v>
      </c>
      <c r="C6721">
        <v>152315308</v>
      </c>
      <c r="D6721">
        <v>66</v>
      </c>
      <c r="E6721" t="s">
        <v>91</v>
      </c>
      <c r="G6721">
        <v>51.417999999999999</v>
      </c>
      <c r="H6721">
        <v>2015</v>
      </c>
      <c r="I6721">
        <v>8</v>
      </c>
      <c r="J6721">
        <v>18</v>
      </c>
      <c r="K6721">
        <v>17</v>
      </c>
      <c r="L6721">
        <v>47</v>
      </c>
      <c r="M6721" t="s">
        <v>900</v>
      </c>
      <c r="N6721" t="s">
        <v>860</v>
      </c>
      <c r="O6721" t="s">
        <v>799</v>
      </c>
      <c r="Q6721" t="s">
        <v>546</v>
      </c>
      <c r="R6721" t="str">
        <f t="shared" si="380"/>
        <v>Weekday</v>
      </c>
      <c r="S6721" s="27">
        <f t="shared" si="381"/>
        <v>42234</v>
      </c>
      <c r="T6721" t="str">
        <f t="shared" si="382"/>
        <v>S</v>
      </c>
      <c r="V6721" t="str">
        <f t="shared" si="379"/>
        <v>S</v>
      </c>
      <c r="AX6721" s="27"/>
      <c r="AY6721" s="27"/>
    </row>
    <row r="6722" spans="1:51" x14ac:dyDescent="0.25">
      <c r="A6722" t="s">
        <v>391</v>
      </c>
      <c r="S6722" s="27"/>
      <c r="V6722" t="str">
        <f t="shared" si="379"/>
        <v/>
      </c>
      <c r="AX6722" s="27"/>
      <c r="AY6722" s="27"/>
    </row>
    <row r="6723" spans="1:51" x14ac:dyDescent="0.25">
      <c r="A6723" t="s">
        <v>391</v>
      </c>
      <c r="B6723" t="s">
        <v>218</v>
      </c>
      <c r="C6723">
        <v>142315248</v>
      </c>
      <c r="D6723">
        <v>66</v>
      </c>
      <c r="E6723" t="s">
        <v>91</v>
      </c>
      <c r="G6723">
        <v>51.418999999999997</v>
      </c>
      <c r="H6723">
        <v>2014</v>
      </c>
      <c r="I6723">
        <v>8</v>
      </c>
      <c r="J6723">
        <v>19</v>
      </c>
      <c r="K6723">
        <v>16</v>
      </c>
      <c r="L6723">
        <v>5</v>
      </c>
      <c r="M6723" t="s">
        <v>900</v>
      </c>
      <c r="N6723" t="s">
        <v>860</v>
      </c>
      <c r="O6723" t="s">
        <v>799</v>
      </c>
      <c r="Q6723" t="s">
        <v>546</v>
      </c>
      <c r="R6723" t="str">
        <f t="shared" si="380"/>
        <v>Weekday</v>
      </c>
      <c r="S6723" s="27">
        <f t="shared" si="381"/>
        <v>41870</v>
      </c>
      <c r="T6723" t="str">
        <f t="shared" si="382"/>
        <v>S</v>
      </c>
      <c r="V6723" t="str">
        <f t="shared" ref="V6723:V6786" si="383">T6723&amp;U6723</f>
        <v>S</v>
      </c>
      <c r="AE6723" s="27"/>
      <c r="AG6723" s="27"/>
      <c r="AX6723" s="27"/>
      <c r="AY6723" s="27"/>
    </row>
    <row r="6724" spans="1:51" x14ac:dyDescent="0.25">
      <c r="A6724" t="s">
        <v>391</v>
      </c>
      <c r="S6724" s="27"/>
      <c r="V6724" t="str">
        <f t="shared" si="383"/>
        <v/>
      </c>
      <c r="AX6724" s="27"/>
      <c r="AY6724" s="27"/>
    </row>
    <row r="6725" spans="1:51" x14ac:dyDescent="0.25">
      <c r="A6725" t="s">
        <v>391</v>
      </c>
      <c r="S6725" s="27"/>
      <c r="V6725" t="str">
        <f t="shared" si="383"/>
        <v/>
      </c>
      <c r="AX6725" s="27"/>
      <c r="AY6725" s="27"/>
    </row>
    <row r="6726" spans="1:51" x14ac:dyDescent="0.25">
      <c r="A6726" t="s">
        <v>391</v>
      </c>
      <c r="B6726" t="s">
        <v>218</v>
      </c>
      <c r="C6726">
        <v>171025321</v>
      </c>
      <c r="D6726">
        <v>66</v>
      </c>
      <c r="E6726" t="s">
        <v>91</v>
      </c>
      <c r="G6726">
        <v>51.427</v>
      </c>
      <c r="H6726">
        <v>2017</v>
      </c>
      <c r="I6726">
        <v>4</v>
      </c>
      <c r="J6726">
        <v>11</v>
      </c>
      <c r="K6726">
        <v>15</v>
      </c>
      <c r="L6726">
        <v>42</v>
      </c>
      <c r="M6726" t="s">
        <v>900</v>
      </c>
      <c r="N6726" t="s">
        <v>860</v>
      </c>
      <c r="O6726" t="s">
        <v>799</v>
      </c>
      <c r="Q6726" t="s">
        <v>546</v>
      </c>
      <c r="R6726" t="str">
        <f t="shared" si="380"/>
        <v>Weekday</v>
      </c>
      <c r="S6726" s="27">
        <f t="shared" si="381"/>
        <v>42836</v>
      </c>
      <c r="T6726" t="str">
        <f t="shared" si="382"/>
        <v>D</v>
      </c>
      <c r="V6726" t="str">
        <f t="shared" si="383"/>
        <v>D</v>
      </c>
      <c r="AE6726" s="27"/>
      <c r="AG6726" s="27"/>
      <c r="AX6726" s="27"/>
      <c r="AY6726" s="27"/>
    </row>
    <row r="6727" spans="1:51" x14ac:dyDescent="0.25">
      <c r="A6727" t="s">
        <v>391</v>
      </c>
      <c r="B6727" t="s">
        <v>218</v>
      </c>
      <c r="C6727">
        <v>172235335</v>
      </c>
      <c r="D6727">
        <v>66</v>
      </c>
      <c r="E6727" t="s">
        <v>91</v>
      </c>
      <c r="G6727">
        <v>51.430999999999997</v>
      </c>
      <c r="H6727">
        <v>2017</v>
      </c>
      <c r="I6727">
        <v>8</v>
      </c>
      <c r="J6727">
        <v>7</v>
      </c>
      <c r="K6727">
        <v>13</v>
      </c>
      <c r="L6727">
        <v>25</v>
      </c>
      <c r="M6727" t="s">
        <v>900</v>
      </c>
      <c r="N6727" t="s">
        <v>860</v>
      </c>
      <c r="O6727" t="s">
        <v>799</v>
      </c>
      <c r="Q6727" t="s">
        <v>546</v>
      </c>
      <c r="R6727" t="str">
        <f t="shared" si="380"/>
        <v>Weekday</v>
      </c>
      <c r="S6727" s="27">
        <f t="shared" si="381"/>
        <v>42954</v>
      </c>
      <c r="T6727" t="str">
        <f t="shared" si="382"/>
        <v>D</v>
      </c>
      <c r="V6727" t="str">
        <f t="shared" si="383"/>
        <v>D</v>
      </c>
      <c r="AX6727" s="27"/>
      <c r="AY6727" s="27"/>
    </row>
    <row r="6728" spans="1:51" x14ac:dyDescent="0.25">
      <c r="A6728" t="s">
        <v>391</v>
      </c>
      <c r="B6728" t="s">
        <v>218</v>
      </c>
      <c r="C6728">
        <v>163115172</v>
      </c>
      <c r="D6728">
        <v>66</v>
      </c>
      <c r="E6728" t="s">
        <v>91</v>
      </c>
      <c r="G6728">
        <v>51.43</v>
      </c>
      <c r="H6728">
        <v>2016</v>
      </c>
      <c r="I6728">
        <v>10</v>
      </c>
      <c r="J6728">
        <v>25</v>
      </c>
      <c r="K6728">
        <v>15</v>
      </c>
      <c r="L6728">
        <v>30</v>
      </c>
      <c r="M6728" t="s">
        <v>900</v>
      </c>
      <c r="N6728" t="s">
        <v>860</v>
      </c>
      <c r="O6728" t="s">
        <v>799</v>
      </c>
      <c r="Q6728" t="s">
        <v>546</v>
      </c>
      <c r="R6728" t="str">
        <f t="shared" si="380"/>
        <v>Weekday</v>
      </c>
      <c r="S6728" s="27">
        <f t="shared" si="381"/>
        <v>42668</v>
      </c>
      <c r="T6728" t="str">
        <f t="shared" si="382"/>
        <v>D</v>
      </c>
      <c r="V6728" t="str">
        <f t="shared" si="383"/>
        <v>D</v>
      </c>
      <c r="AE6728" s="27"/>
      <c r="AG6728" s="27"/>
      <c r="AX6728" s="27"/>
      <c r="AY6728" s="27"/>
    </row>
    <row r="6729" spans="1:51" x14ac:dyDescent="0.25">
      <c r="A6729" t="s">
        <v>391</v>
      </c>
      <c r="S6729" s="27"/>
      <c r="V6729" t="str">
        <f t="shared" si="383"/>
        <v/>
      </c>
      <c r="AE6729" s="27"/>
      <c r="AG6729" s="27"/>
      <c r="AX6729" s="27"/>
      <c r="AY6729" s="27"/>
    </row>
    <row r="6730" spans="1:51" x14ac:dyDescent="0.25">
      <c r="A6730" t="s">
        <v>391</v>
      </c>
      <c r="B6730" t="s">
        <v>218</v>
      </c>
      <c r="C6730">
        <v>142945343</v>
      </c>
      <c r="D6730">
        <v>66</v>
      </c>
      <c r="E6730" t="s">
        <v>91</v>
      </c>
      <c r="G6730">
        <v>51.438000000000002</v>
      </c>
      <c r="H6730">
        <v>2014</v>
      </c>
      <c r="I6730">
        <v>10</v>
      </c>
      <c r="J6730">
        <v>21</v>
      </c>
      <c r="K6730">
        <v>17</v>
      </c>
      <c r="L6730">
        <v>2</v>
      </c>
      <c r="M6730" t="s">
        <v>899</v>
      </c>
      <c r="N6730" t="s">
        <v>171</v>
      </c>
      <c r="O6730" t="s">
        <v>799</v>
      </c>
      <c r="Q6730" t="s">
        <v>546</v>
      </c>
      <c r="R6730" t="str">
        <f t="shared" si="380"/>
        <v>Weekday</v>
      </c>
      <c r="S6730" s="27">
        <f t="shared" si="381"/>
        <v>41933</v>
      </c>
      <c r="T6730" t="str">
        <f t="shared" si="382"/>
        <v>S</v>
      </c>
      <c r="V6730" t="str">
        <f t="shared" si="383"/>
        <v>S</v>
      </c>
      <c r="AX6730" s="27"/>
      <c r="AY6730" s="27"/>
    </row>
    <row r="6731" spans="1:51" x14ac:dyDescent="0.25">
      <c r="A6731" t="s">
        <v>391</v>
      </c>
      <c r="B6731" t="s">
        <v>218</v>
      </c>
      <c r="C6731">
        <v>160885241</v>
      </c>
      <c r="D6731">
        <v>66</v>
      </c>
      <c r="E6731" t="s">
        <v>91</v>
      </c>
      <c r="G6731">
        <v>51.445</v>
      </c>
      <c r="H6731">
        <v>2016</v>
      </c>
      <c r="I6731">
        <v>3</v>
      </c>
      <c r="J6731">
        <v>25</v>
      </c>
      <c r="K6731">
        <v>23</v>
      </c>
      <c r="L6731">
        <v>29</v>
      </c>
      <c r="M6731" t="s">
        <v>900</v>
      </c>
      <c r="N6731" t="s">
        <v>860</v>
      </c>
      <c r="O6731" t="s">
        <v>799</v>
      </c>
      <c r="Q6731" t="s">
        <v>546</v>
      </c>
      <c r="R6731" t="str">
        <f t="shared" si="380"/>
        <v>Weekday</v>
      </c>
      <c r="S6731" s="27">
        <f t="shared" si="381"/>
        <v>42454</v>
      </c>
      <c r="T6731" t="str">
        <f t="shared" si="382"/>
        <v>D</v>
      </c>
      <c r="V6731" t="str">
        <f t="shared" si="383"/>
        <v>D</v>
      </c>
      <c r="AX6731" s="27"/>
      <c r="AY6731" s="27"/>
    </row>
    <row r="6732" spans="1:51" x14ac:dyDescent="0.25">
      <c r="A6732" t="s">
        <v>391</v>
      </c>
      <c r="B6732" t="s">
        <v>218</v>
      </c>
      <c r="C6732">
        <v>162495085</v>
      </c>
      <c r="D6732">
        <v>66</v>
      </c>
      <c r="E6732" t="s">
        <v>91</v>
      </c>
      <c r="G6732">
        <v>51.456000000000003</v>
      </c>
      <c r="H6732">
        <v>2016</v>
      </c>
      <c r="I6732">
        <v>8</v>
      </c>
      <c r="J6732">
        <v>29</v>
      </c>
      <c r="K6732">
        <v>7</v>
      </c>
      <c r="L6732">
        <v>30</v>
      </c>
      <c r="M6732" t="s">
        <v>900</v>
      </c>
      <c r="N6732" t="s">
        <v>860</v>
      </c>
      <c r="O6732" t="s">
        <v>799</v>
      </c>
      <c r="Q6732" t="s">
        <v>546</v>
      </c>
      <c r="R6732" t="str">
        <f t="shared" si="380"/>
        <v>Weekday</v>
      </c>
      <c r="S6732" s="27">
        <f t="shared" si="381"/>
        <v>42611</v>
      </c>
      <c r="T6732" t="str">
        <f t="shared" si="382"/>
        <v>D</v>
      </c>
      <c r="V6732" t="str">
        <f t="shared" si="383"/>
        <v>D</v>
      </c>
      <c r="AX6732" s="27"/>
      <c r="AY6732" s="27"/>
    </row>
    <row r="6733" spans="1:51" x14ac:dyDescent="0.25">
      <c r="A6733" t="s">
        <v>391</v>
      </c>
      <c r="B6733" t="s">
        <v>218</v>
      </c>
      <c r="C6733">
        <v>131925131</v>
      </c>
      <c r="D6733">
        <v>66</v>
      </c>
      <c r="E6733" t="s">
        <v>91</v>
      </c>
      <c r="G6733">
        <v>51.378</v>
      </c>
      <c r="H6733">
        <v>2013</v>
      </c>
      <c r="I6733">
        <v>7</v>
      </c>
      <c r="J6733">
        <v>10</v>
      </c>
      <c r="K6733">
        <v>19</v>
      </c>
      <c r="L6733">
        <v>20</v>
      </c>
      <c r="M6733" t="s">
        <v>900</v>
      </c>
      <c r="N6733" t="s">
        <v>171</v>
      </c>
      <c r="O6733" t="s">
        <v>799</v>
      </c>
      <c r="Q6733" t="s">
        <v>546</v>
      </c>
      <c r="R6733" t="str">
        <f t="shared" si="380"/>
        <v>Weekday</v>
      </c>
      <c r="S6733" s="27">
        <f t="shared" si="381"/>
        <v>41465</v>
      </c>
      <c r="T6733" t="str">
        <f t="shared" si="382"/>
        <v>S</v>
      </c>
      <c r="V6733" t="str">
        <f t="shared" si="383"/>
        <v>S</v>
      </c>
      <c r="AE6733" s="27"/>
      <c r="AG6733" s="27"/>
      <c r="AX6733" s="27"/>
      <c r="AY6733" s="27"/>
    </row>
    <row r="6734" spans="1:51" x14ac:dyDescent="0.25">
      <c r="A6734" t="s">
        <v>391</v>
      </c>
      <c r="B6734" t="s">
        <v>218</v>
      </c>
      <c r="C6734">
        <v>153425157</v>
      </c>
      <c r="D6734">
        <v>66</v>
      </c>
      <c r="E6734" t="s">
        <v>91</v>
      </c>
      <c r="G6734">
        <v>51.470999999999997</v>
      </c>
      <c r="H6734">
        <v>2015</v>
      </c>
      <c r="I6734">
        <v>12</v>
      </c>
      <c r="J6734">
        <v>7</v>
      </c>
      <c r="K6734">
        <v>17</v>
      </c>
      <c r="L6734">
        <v>30</v>
      </c>
      <c r="M6734" t="s">
        <v>900</v>
      </c>
      <c r="N6734" t="s">
        <v>860</v>
      </c>
      <c r="O6734" t="s">
        <v>799</v>
      </c>
      <c r="Q6734" t="s">
        <v>546</v>
      </c>
      <c r="R6734" t="str">
        <f t="shared" si="380"/>
        <v>Weekday</v>
      </c>
      <c r="S6734" s="27">
        <f t="shared" si="381"/>
        <v>42345</v>
      </c>
      <c r="T6734" t="str">
        <f t="shared" si="382"/>
        <v>D</v>
      </c>
      <c r="V6734" t="str">
        <f t="shared" si="383"/>
        <v>D</v>
      </c>
      <c r="AX6734" s="27"/>
      <c r="AY6734" s="27"/>
    </row>
    <row r="6735" spans="1:51" x14ac:dyDescent="0.25">
      <c r="A6735" t="s">
        <v>391</v>
      </c>
      <c r="S6735" s="27"/>
      <c r="V6735" t="str">
        <f t="shared" si="383"/>
        <v/>
      </c>
      <c r="AE6735" s="27"/>
      <c r="AG6735" s="27"/>
      <c r="AX6735" s="27"/>
      <c r="AY6735" s="27"/>
    </row>
    <row r="6736" spans="1:51" x14ac:dyDescent="0.25">
      <c r="A6736" t="s">
        <v>391</v>
      </c>
      <c r="B6736" t="s">
        <v>218</v>
      </c>
      <c r="C6736">
        <v>133305144</v>
      </c>
      <c r="D6736">
        <v>66</v>
      </c>
      <c r="E6736" t="s">
        <v>91</v>
      </c>
      <c r="G6736">
        <v>51.482999999999997</v>
      </c>
      <c r="H6736">
        <v>2013</v>
      </c>
      <c r="I6736">
        <v>11</v>
      </c>
      <c r="J6736">
        <v>25</v>
      </c>
      <c r="K6736">
        <v>18</v>
      </c>
      <c r="L6736">
        <v>44</v>
      </c>
      <c r="M6736" t="s">
        <v>900</v>
      </c>
      <c r="N6736" t="s">
        <v>860</v>
      </c>
      <c r="O6736" t="s">
        <v>799</v>
      </c>
      <c r="Q6736" t="s">
        <v>546</v>
      </c>
      <c r="R6736" t="str">
        <f t="shared" si="380"/>
        <v>Weekday</v>
      </c>
      <c r="S6736" s="27">
        <f t="shared" si="381"/>
        <v>41603</v>
      </c>
      <c r="T6736" t="str">
        <f t="shared" si="382"/>
        <v>S</v>
      </c>
      <c r="V6736" t="str">
        <f t="shared" si="383"/>
        <v>S</v>
      </c>
      <c r="AE6736" s="27"/>
      <c r="AG6736" s="27"/>
      <c r="AX6736" s="27"/>
      <c r="AY6736" s="27"/>
    </row>
    <row r="6737" spans="1:51" x14ac:dyDescent="0.25">
      <c r="A6737" t="s">
        <v>391</v>
      </c>
      <c r="S6737" s="27"/>
      <c r="V6737" t="str">
        <f t="shared" si="383"/>
        <v/>
      </c>
      <c r="AX6737" s="27"/>
      <c r="AY6737" s="27"/>
    </row>
    <row r="6738" spans="1:51" x14ac:dyDescent="0.25">
      <c r="A6738" t="s">
        <v>391</v>
      </c>
      <c r="B6738" t="s">
        <v>218</v>
      </c>
      <c r="C6738">
        <v>133245194</v>
      </c>
      <c r="D6738">
        <v>66</v>
      </c>
      <c r="E6738" t="s">
        <v>91</v>
      </c>
      <c r="G6738">
        <v>51.491999999999997</v>
      </c>
      <c r="H6738">
        <v>2013</v>
      </c>
      <c r="I6738">
        <v>11</v>
      </c>
      <c r="J6738">
        <v>20</v>
      </c>
      <c r="K6738">
        <v>16</v>
      </c>
      <c r="L6738">
        <v>38</v>
      </c>
      <c r="M6738" t="s">
        <v>900</v>
      </c>
      <c r="N6738" t="s">
        <v>171</v>
      </c>
      <c r="O6738" t="s">
        <v>799</v>
      </c>
      <c r="Q6738" t="s">
        <v>546</v>
      </c>
      <c r="R6738" t="str">
        <f t="shared" si="380"/>
        <v>Weekday</v>
      </c>
      <c r="S6738" s="27">
        <f t="shared" si="381"/>
        <v>41598</v>
      </c>
      <c r="T6738" t="str">
        <f t="shared" si="382"/>
        <v>S</v>
      </c>
      <c r="V6738" t="str">
        <f t="shared" si="383"/>
        <v>S</v>
      </c>
      <c r="AX6738" s="27"/>
      <c r="AY6738" s="27"/>
    </row>
    <row r="6739" spans="1:51" x14ac:dyDescent="0.25">
      <c r="A6739" t="s">
        <v>391</v>
      </c>
      <c r="B6739" t="s">
        <v>218</v>
      </c>
      <c r="C6739">
        <v>172235332</v>
      </c>
      <c r="D6739">
        <v>66</v>
      </c>
      <c r="E6739" t="s">
        <v>91</v>
      </c>
      <c r="G6739">
        <v>51.485999999999997</v>
      </c>
      <c r="H6739">
        <v>2017</v>
      </c>
      <c r="I6739">
        <v>8</v>
      </c>
      <c r="J6739">
        <v>10</v>
      </c>
      <c r="K6739">
        <v>22</v>
      </c>
      <c r="L6739">
        <v>0</v>
      </c>
      <c r="M6739" t="s">
        <v>900</v>
      </c>
      <c r="N6739" t="s">
        <v>171</v>
      </c>
      <c r="O6739" t="s">
        <v>799</v>
      </c>
      <c r="Q6739" t="s">
        <v>546</v>
      </c>
      <c r="R6739" t="str">
        <f t="shared" si="380"/>
        <v>Weekday</v>
      </c>
      <c r="S6739" s="27">
        <f t="shared" si="381"/>
        <v>42957</v>
      </c>
      <c r="T6739" t="str">
        <f t="shared" si="382"/>
        <v>D</v>
      </c>
      <c r="V6739" t="str">
        <f t="shared" si="383"/>
        <v>D</v>
      </c>
      <c r="AX6739" s="27"/>
      <c r="AY6739" s="27"/>
    </row>
    <row r="6740" spans="1:51" x14ac:dyDescent="0.25">
      <c r="A6740" t="s">
        <v>391</v>
      </c>
      <c r="S6740" s="27"/>
      <c r="V6740" t="str">
        <f t="shared" si="383"/>
        <v/>
      </c>
    </row>
    <row r="6741" spans="1:51" x14ac:dyDescent="0.25">
      <c r="A6741" t="s">
        <v>391</v>
      </c>
      <c r="B6741" t="s">
        <v>218</v>
      </c>
      <c r="C6741">
        <v>170825257</v>
      </c>
      <c r="D6741">
        <v>66</v>
      </c>
      <c r="E6741" t="s">
        <v>91</v>
      </c>
      <c r="G6741">
        <v>51.505000000000003</v>
      </c>
      <c r="H6741">
        <v>2017</v>
      </c>
      <c r="I6741">
        <v>3</v>
      </c>
      <c r="J6741">
        <v>23</v>
      </c>
      <c r="K6741">
        <v>16</v>
      </c>
      <c r="L6741">
        <v>20</v>
      </c>
      <c r="M6741" t="s">
        <v>900</v>
      </c>
      <c r="N6741" t="s">
        <v>860</v>
      </c>
      <c r="O6741" t="s">
        <v>799</v>
      </c>
      <c r="Q6741" t="s">
        <v>546</v>
      </c>
      <c r="R6741" t="str">
        <f t="shared" si="380"/>
        <v>Weekday</v>
      </c>
      <c r="S6741" s="27">
        <f t="shared" si="381"/>
        <v>42817</v>
      </c>
      <c r="T6741" t="str">
        <f t="shared" si="382"/>
        <v>D</v>
      </c>
      <c r="V6741" t="str">
        <f t="shared" si="383"/>
        <v>D</v>
      </c>
      <c r="AE6741" s="27"/>
      <c r="AG6741" s="27"/>
      <c r="AX6741" s="27"/>
      <c r="AY6741" s="27"/>
    </row>
    <row r="6742" spans="1:51" x14ac:dyDescent="0.25">
      <c r="A6742" t="s">
        <v>391</v>
      </c>
      <c r="B6742" t="s">
        <v>218</v>
      </c>
      <c r="C6742">
        <v>142165285</v>
      </c>
      <c r="D6742">
        <v>66</v>
      </c>
      <c r="E6742" t="s">
        <v>91</v>
      </c>
      <c r="G6742">
        <v>51.512</v>
      </c>
      <c r="H6742">
        <v>2014</v>
      </c>
      <c r="I6742">
        <v>8</v>
      </c>
      <c r="J6742">
        <v>4</v>
      </c>
      <c r="K6742">
        <v>16</v>
      </c>
      <c r="L6742">
        <v>0</v>
      </c>
      <c r="M6742" t="s">
        <v>900</v>
      </c>
      <c r="N6742" t="s">
        <v>860</v>
      </c>
      <c r="O6742" t="s">
        <v>799</v>
      </c>
      <c r="Q6742" t="s">
        <v>546</v>
      </c>
      <c r="R6742" t="str">
        <f t="shared" si="380"/>
        <v>Weekday</v>
      </c>
      <c r="S6742" s="27">
        <f t="shared" si="381"/>
        <v>41855</v>
      </c>
      <c r="T6742" t="str">
        <f t="shared" si="382"/>
        <v>S</v>
      </c>
      <c r="V6742" t="str">
        <f t="shared" si="383"/>
        <v>S</v>
      </c>
      <c r="AE6742" s="27"/>
      <c r="AG6742" s="27"/>
      <c r="AX6742" s="27"/>
      <c r="AY6742" s="27"/>
    </row>
    <row r="6743" spans="1:51" x14ac:dyDescent="0.25">
      <c r="A6743" t="s">
        <v>391</v>
      </c>
      <c r="B6743" t="s">
        <v>218</v>
      </c>
      <c r="C6743">
        <v>171025310</v>
      </c>
      <c r="D6743">
        <v>66</v>
      </c>
      <c r="E6743" t="s">
        <v>91</v>
      </c>
      <c r="G6743">
        <v>51.515999999999998</v>
      </c>
      <c r="H6743">
        <v>2017</v>
      </c>
      <c r="I6743">
        <v>4</v>
      </c>
      <c r="J6743">
        <v>11</v>
      </c>
      <c r="K6743">
        <v>15</v>
      </c>
      <c r="L6743">
        <v>0</v>
      </c>
      <c r="M6743" t="s">
        <v>900</v>
      </c>
      <c r="N6743" t="s">
        <v>171</v>
      </c>
      <c r="O6743" t="s">
        <v>799</v>
      </c>
      <c r="Q6743" t="s">
        <v>546</v>
      </c>
      <c r="R6743" t="str">
        <f t="shared" si="380"/>
        <v>Weekday</v>
      </c>
      <c r="S6743" s="27">
        <f t="shared" si="381"/>
        <v>42836</v>
      </c>
      <c r="T6743" t="str">
        <f t="shared" si="382"/>
        <v>D</v>
      </c>
      <c r="V6743" t="str">
        <f t="shared" si="383"/>
        <v>D</v>
      </c>
      <c r="AX6743" s="27"/>
      <c r="AY6743" s="27"/>
    </row>
    <row r="6744" spans="1:51" x14ac:dyDescent="0.25">
      <c r="A6744" t="s">
        <v>391</v>
      </c>
      <c r="B6744" t="s">
        <v>218</v>
      </c>
      <c r="C6744">
        <v>141135299</v>
      </c>
      <c r="D6744">
        <v>66</v>
      </c>
      <c r="E6744" t="s">
        <v>91</v>
      </c>
      <c r="G6744">
        <v>51.521999999999998</v>
      </c>
      <c r="H6744">
        <v>2014</v>
      </c>
      <c r="I6744">
        <v>4</v>
      </c>
      <c r="J6744">
        <v>23</v>
      </c>
      <c r="K6744">
        <v>16</v>
      </c>
      <c r="L6744">
        <v>49</v>
      </c>
      <c r="M6744" t="s">
        <v>900</v>
      </c>
      <c r="N6744" t="s">
        <v>860</v>
      </c>
      <c r="O6744" t="s">
        <v>799</v>
      </c>
      <c r="Q6744" t="s">
        <v>546</v>
      </c>
      <c r="R6744" t="str">
        <f t="shared" si="380"/>
        <v>Weekday</v>
      </c>
      <c r="S6744" s="27">
        <f t="shared" si="381"/>
        <v>41752</v>
      </c>
      <c r="T6744" t="str">
        <f t="shared" si="382"/>
        <v>S</v>
      </c>
      <c r="V6744" t="str">
        <f t="shared" si="383"/>
        <v>S</v>
      </c>
    </row>
    <row r="6745" spans="1:51" x14ac:dyDescent="0.25">
      <c r="A6745" t="s">
        <v>391</v>
      </c>
      <c r="B6745" t="s">
        <v>218</v>
      </c>
      <c r="C6745">
        <v>151645228</v>
      </c>
      <c r="D6745">
        <v>66</v>
      </c>
      <c r="E6745" t="s">
        <v>91</v>
      </c>
      <c r="G6745">
        <v>51.523000000000003</v>
      </c>
      <c r="H6745">
        <v>2015</v>
      </c>
      <c r="I6745">
        <v>6</v>
      </c>
      <c r="J6745">
        <v>12</v>
      </c>
      <c r="K6745">
        <v>19</v>
      </c>
      <c r="L6745">
        <v>1</v>
      </c>
      <c r="M6745" t="s">
        <v>900</v>
      </c>
      <c r="N6745" t="s">
        <v>860</v>
      </c>
      <c r="O6745" t="s">
        <v>799</v>
      </c>
      <c r="Q6745" t="s">
        <v>546</v>
      </c>
      <c r="R6745" t="str">
        <f t="shared" si="380"/>
        <v>Weekday</v>
      </c>
      <c r="S6745" s="27">
        <f t="shared" si="381"/>
        <v>42167</v>
      </c>
      <c r="T6745" t="str">
        <f t="shared" si="382"/>
        <v>S</v>
      </c>
      <c r="V6745" t="str">
        <f t="shared" si="383"/>
        <v>S</v>
      </c>
      <c r="AE6745" s="27"/>
      <c r="AG6745" s="27"/>
      <c r="AX6745" s="27"/>
      <c r="AY6745" s="27"/>
    </row>
    <row r="6746" spans="1:51" x14ac:dyDescent="0.25">
      <c r="A6746" t="s">
        <v>391</v>
      </c>
      <c r="B6746" t="s">
        <v>218</v>
      </c>
      <c r="C6746">
        <v>150135267</v>
      </c>
      <c r="D6746">
        <v>66</v>
      </c>
      <c r="E6746" t="s">
        <v>91</v>
      </c>
      <c r="G6746">
        <v>51.529000000000003</v>
      </c>
      <c r="H6746">
        <v>2015</v>
      </c>
      <c r="I6746">
        <v>1</v>
      </c>
      <c r="J6746">
        <v>12</v>
      </c>
      <c r="K6746">
        <v>18</v>
      </c>
      <c r="L6746">
        <v>23</v>
      </c>
      <c r="M6746" t="s">
        <v>900</v>
      </c>
      <c r="N6746" t="s">
        <v>860</v>
      </c>
      <c r="O6746" t="s">
        <v>799</v>
      </c>
      <c r="Q6746" t="s">
        <v>546</v>
      </c>
      <c r="R6746" t="str">
        <f t="shared" si="380"/>
        <v>Weekday</v>
      </c>
      <c r="S6746" s="27">
        <f t="shared" si="381"/>
        <v>42016</v>
      </c>
      <c r="T6746" t="str">
        <f t="shared" si="382"/>
        <v>S</v>
      </c>
      <c r="V6746" t="str">
        <f t="shared" si="383"/>
        <v>S</v>
      </c>
      <c r="AE6746" s="27"/>
      <c r="AG6746" s="27"/>
      <c r="AX6746" s="27"/>
      <c r="AY6746" s="27"/>
    </row>
    <row r="6747" spans="1:51" x14ac:dyDescent="0.25">
      <c r="A6747" t="s">
        <v>391</v>
      </c>
      <c r="S6747" s="27"/>
      <c r="V6747" t="str">
        <f t="shared" si="383"/>
        <v/>
      </c>
      <c r="AE6747" s="27"/>
      <c r="AG6747" s="27"/>
      <c r="AX6747" s="27"/>
      <c r="AY6747" s="27"/>
    </row>
    <row r="6748" spans="1:51" x14ac:dyDescent="0.25">
      <c r="A6748" t="s">
        <v>391</v>
      </c>
      <c r="B6748" t="s">
        <v>218</v>
      </c>
      <c r="C6748">
        <v>160995055</v>
      </c>
      <c r="D6748">
        <v>66</v>
      </c>
      <c r="E6748" t="s">
        <v>91</v>
      </c>
      <c r="G6748">
        <v>51.537999999999997</v>
      </c>
      <c r="H6748">
        <v>2016</v>
      </c>
      <c r="I6748">
        <v>4</v>
      </c>
      <c r="J6748">
        <v>7</v>
      </c>
      <c r="K6748">
        <v>8</v>
      </c>
      <c r="L6748">
        <v>37</v>
      </c>
      <c r="M6748" t="s">
        <v>899</v>
      </c>
      <c r="N6748" t="s">
        <v>171</v>
      </c>
      <c r="O6748" t="s">
        <v>799</v>
      </c>
      <c r="Q6748" t="s">
        <v>546</v>
      </c>
      <c r="R6748" t="str">
        <f t="shared" si="380"/>
        <v>Weekday</v>
      </c>
      <c r="S6748" s="27">
        <f t="shared" si="381"/>
        <v>42467</v>
      </c>
      <c r="T6748" t="str">
        <f t="shared" si="382"/>
        <v>D</v>
      </c>
      <c r="V6748" t="str">
        <f t="shared" si="383"/>
        <v>D</v>
      </c>
      <c r="AE6748" s="27"/>
      <c r="AG6748" s="27"/>
      <c r="AX6748" s="27"/>
      <c r="AY6748" s="27"/>
    </row>
    <row r="6749" spans="1:51" x14ac:dyDescent="0.25">
      <c r="A6749" t="s">
        <v>391</v>
      </c>
      <c r="B6749" t="s">
        <v>218</v>
      </c>
      <c r="C6749">
        <v>172375278</v>
      </c>
      <c r="D6749">
        <v>66</v>
      </c>
      <c r="E6749" t="s">
        <v>91</v>
      </c>
      <c r="G6749">
        <v>51.552</v>
      </c>
      <c r="H6749">
        <v>2017</v>
      </c>
      <c r="I6749">
        <v>8</v>
      </c>
      <c r="J6749">
        <v>24</v>
      </c>
      <c r="K6749">
        <v>16</v>
      </c>
      <c r="L6749">
        <v>7</v>
      </c>
      <c r="M6749" t="s">
        <v>900</v>
      </c>
      <c r="N6749" t="s">
        <v>171</v>
      </c>
      <c r="O6749" t="s">
        <v>799</v>
      </c>
      <c r="Q6749" t="s">
        <v>546</v>
      </c>
      <c r="R6749" t="str">
        <f t="shared" si="380"/>
        <v>Weekday</v>
      </c>
      <c r="S6749" s="27">
        <f t="shared" si="381"/>
        <v>42971</v>
      </c>
      <c r="T6749" t="str">
        <f t="shared" si="382"/>
        <v>D</v>
      </c>
      <c r="V6749" t="str">
        <f t="shared" si="383"/>
        <v>D</v>
      </c>
      <c r="AE6749" s="27"/>
      <c r="AG6749" s="27"/>
      <c r="AX6749" s="27"/>
      <c r="AY6749" s="27"/>
    </row>
    <row r="6750" spans="1:51" x14ac:dyDescent="0.25">
      <c r="A6750" t="s">
        <v>391</v>
      </c>
      <c r="B6750" t="s">
        <v>218</v>
      </c>
      <c r="C6750">
        <v>141435087</v>
      </c>
      <c r="D6750">
        <v>66</v>
      </c>
      <c r="E6750" t="s">
        <v>91</v>
      </c>
      <c r="G6750">
        <v>51.561999999999998</v>
      </c>
      <c r="H6750">
        <v>2014</v>
      </c>
      <c r="I6750">
        <v>5</v>
      </c>
      <c r="J6750">
        <v>15</v>
      </c>
      <c r="K6750">
        <v>23</v>
      </c>
      <c r="L6750">
        <v>35</v>
      </c>
      <c r="M6750" t="s">
        <v>899</v>
      </c>
      <c r="N6750" t="s">
        <v>860</v>
      </c>
      <c r="O6750" t="s">
        <v>799</v>
      </c>
      <c r="Q6750" t="s">
        <v>546</v>
      </c>
      <c r="R6750" t="str">
        <f t="shared" si="380"/>
        <v>Weekday</v>
      </c>
      <c r="S6750" s="27">
        <f t="shared" si="381"/>
        <v>41774</v>
      </c>
      <c r="T6750" t="str">
        <f t="shared" si="382"/>
        <v>S</v>
      </c>
      <c r="V6750" t="str">
        <f t="shared" si="383"/>
        <v>S</v>
      </c>
      <c r="AE6750" s="27"/>
      <c r="AG6750" s="27"/>
      <c r="AX6750" s="27"/>
      <c r="AY6750" s="27"/>
    </row>
    <row r="6751" spans="1:51" x14ac:dyDescent="0.25">
      <c r="A6751" t="s">
        <v>391</v>
      </c>
      <c r="B6751" t="s">
        <v>218</v>
      </c>
      <c r="C6751">
        <v>161825349</v>
      </c>
      <c r="D6751">
        <v>66</v>
      </c>
      <c r="E6751" t="s">
        <v>91</v>
      </c>
      <c r="G6751">
        <v>51.57</v>
      </c>
      <c r="H6751">
        <v>2016</v>
      </c>
      <c r="I6751">
        <v>6</v>
      </c>
      <c r="J6751">
        <v>30</v>
      </c>
      <c r="K6751">
        <v>15</v>
      </c>
      <c r="L6751">
        <v>20</v>
      </c>
      <c r="M6751" t="s">
        <v>900</v>
      </c>
      <c r="N6751" t="s">
        <v>860</v>
      </c>
      <c r="O6751" t="s">
        <v>799</v>
      </c>
      <c r="Q6751" t="s">
        <v>546</v>
      </c>
      <c r="R6751" t="str">
        <f t="shared" si="380"/>
        <v>Weekday</v>
      </c>
      <c r="S6751" s="27">
        <f t="shared" si="381"/>
        <v>42551</v>
      </c>
      <c r="T6751" t="str">
        <f t="shared" si="382"/>
        <v>D</v>
      </c>
      <c r="V6751" t="str">
        <f t="shared" si="383"/>
        <v>D</v>
      </c>
      <c r="AX6751" s="27"/>
      <c r="AY6751" s="27"/>
    </row>
    <row r="6752" spans="1:51" x14ac:dyDescent="0.25">
      <c r="A6752" t="s">
        <v>391</v>
      </c>
      <c r="B6752" t="s">
        <v>218</v>
      </c>
      <c r="C6752">
        <v>132925039</v>
      </c>
      <c r="D6752">
        <v>66</v>
      </c>
      <c r="E6752" t="s">
        <v>91</v>
      </c>
      <c r="G6752">
        <v>51.595999999999997</v>
      </c>
      <c r="H6752">
        <v>2013</v>
      </c>
      <c r="I6752">
        <v>10</v>
      </c>
      <c r="J6752">
        <v>17</v>
      </c>
      <c r="K6752">
        <v>15</v>
      </c>
      <c r="L6752">
        <v>39</v>
      </c>
      <c r="M6752" t="s">
        <v>900</v>
      </c>
      <c r="N6752" t="s">
        <v>860</v>
      </c>
      <c r="O6752" t="s">
        <v>799</v>
      </c>
      <c r="Q6752" t="s">
        <v>544</v>
      </c>
      <c r="R6752" t="str">
        <f t="shared" si="380"/>
        <v>Weekday</v>
      </c>
      <c r="S6752" s="27">
        <f t="shared" si="381"/>
        <v>41564</v>
      </c>
      <c r="T6752" t="str">
        <f t="shared" si="382"/>
        <v>S</v>
      </c>
      <c r="V6752" t="str">
        <f t="shared" si="383"/>
        <v>S</v>
      </c>
      <c r="AE6752" s="27"/>
      <c r="AG6752" s="27"/>
      <c r="AX6752" s="27"/>
      <c r="AY6752" s="27"/>
    </row>
    <row r="6753" spans="1:51" x14ac:dyDescent="0.25">
      <c r="A6753" t="s">
        <v>391</v>
      </c>
      <c r="B6753" t="s">
        <v>218</v>
      </c>
      <c r="C6753">
        <v>141745251</v>
      </c>
      <c r="D6753">
        <v>66</v>
      </c>
      <c r="E6753" t="s">
        <v>91</v>
      </c>
      <c r="G6753">
        <v>51.594999999999999</v>
      </c>
      <c r="H6753">
        <v>2014</v>
      </c>
      <c r="I6753">
        <v>6</v>
      </c>
      <c r="J6753">
        <v>23</v>
      </c>
      <c r="K6753">
        <v>17</v>
      </c>
      <c r="L6753">
        <v>20</v>
      </c>
      <c r="M6753" t="s">
        <v>900</v>
      </c>
      <c r="N6753" t="s">
        <v>860</v>
      </c>
      <c r="O6753" t="s">
        <v>799</v>
      </c>
      <c r="Q6753" t="s">
        <v>544</v>
      </c>
      <c r="R6753" t="str">
        <f t="shared" si="380"/>
        <v>Weekday</v>
      </c>
      <c r="S6753" s="27">
        <f t="shared" si="381"/>
        <v>41813</v>
      </c>
      <c r="T6753" t="str">
        <f t="shared" si="382"/>
        <v>S</v>
      </c>
      <c r="V6753" t="str">
        <f t="shared" si="383"/>
        <v>S</v>
      </c>
      <c r="AE6753" s="27"/>
      <c r="AG6753" s="27"/>
      <c r="AX6753" s="27"/>
      <c r="AY6753" s="27"/>
    </row>
    <row r="6754" spans="1:51" x14ac:dyDescent="0.25">
      <c r="A6754" t="s">
        <v>391</v>
      </c>
      <c r="B6754" t="s">
        <v>218</v>
      </c>
      <c r="C6754">
        <v>142055279</v>
      </c>
      <c r="D6754">
        <v>66</v>
      </c>
      <c r="E6754" t="s">
        <v>91</v>
      </c>
      <c r="G6754">
        <v>51.603999999999999</v>
      </c>
      <c r="H6754">
        <v>2014</v>
      </c>
      <c r="I6754">
        <v>7</v>
      </c>
      <c r="J6754">
        <v>16</v>
      </c>
      <c r="K6754">
        <v>18</v>
      </c>
      <c r="L6754">
        <v>45</v>
      </c>
      <c r="M6754" t="s">
        <v>900</v>
      </c>
      <c r="N6754" t="s">
        <v>860</v>
      </c>
      <c r="O6754" t="s">
        <v>799</v>
      </c>
      <c r="Q6754" t="s">
        <v>544</v>
      </c>
      <c r="R6754" t="str">
        <f t="shared" si="380"/>
        <v>Weekday</v>
      </c>
      <c r="S6754" s="27">
        <f t="shared" si="381"/>
        <v>41836</v>
      </c>
      <c r="T6754" t="str">
        <f t="shared" si="382"/>
        <v>S</v>
      </c>
      <c r="V6754" t="str">
        <f t="shared" si="383"/>
        <v>S</v>
      </c>
      <c r="AX6754" s="27"/>
      <c r="AY6754" s="27"/>
    </row>
    <row r="6755" spans="1:51" x14ac:dyDescent="0.25">
      <c r="A6755" t="s">
        <v>391</v>
      </c>
      <c r="B6755" t="s">
        <v>218</v>
      </c>
      <c r="C6755">
        <v>152745022</v>
      </c>
      <c r="D6755">
        <v>66</v>
      </c>
      <c r="E6755" t="s">
        <v>91</v>
      </c>
      <c r="G6755">
        <v>51.604999999999997</v>
      </c>
      <c r="H6755">
        <v>2015</v>
      </c>
      <c r="I6755">
        <v>9</v>
      </c>
      <c r="J6755">
        <v>14</v>
      </c>
      <c r="K6755">
        <v>16</v>
      </c>
      <c r="L6755">
        <v>12</v>
      </c>
      <c r="M6755" t="s">
        <v>900</v>
      </c>
      <c r="N6755" t="s">
        <v>860</v>
      </c>
      <c r="O6755" t="s">
        <v>799</v>
      </c>
      <c r="Q6755" t="s">
        <v>544</v>
      </c>
      <c r="R6755" t="str">
        <f t="shared" si="380"/>
        <v>Weekday</v>
      </c>
      <c r="S6755" s="27">
        <f t="shared" si="381"/>
        <v>42261</v>
      </c>
      <c r="T6755" t="str">
        <f t="shared" si="382"/>
        <v>D</v>
      </c>
      <c r="V6755" t="str">
        <f t="shared" si="383"/>
        <v>D</v>
      </c>
      <c r="AE6755" s="27"/>
      <c r="AG6755" s="27"/>
      <c r="AX6755" s="27"/>
      <c r="AY6755" s="27"/>
    </row>
    <row r="6756" spans="1:51" x14ac:dyDescent="0.25">
      <c r="A6756" t="s">
        <v>391</v>
      </c>
      <c r="B6756" t="s">
        <v>218</v>
      </c>
      <c r="C6756">
        <v>172845431</v>
      </c>
      <c r="D6756">
        <v>66</v>
      </c>
      <c r="E6756" t="s">
        <v>91</v>
      </c>
      <c r="G6756">
        <v>51.606000000000002</v>
      </c>
      <c r="H6756">
        <v>2017</v>
      </c>
      <c r="I6756">
        <v>10</v>
      </c>
      <c r="J6756">
        <v>9</v>
      </c>
      <c r="K6756">
        <v>4</v>
      </c>
      <c r="L6756">
        <v>40</v>
      </c>
      <c r="M6756" t="s">
        <v>899</v>
      </c>
      <c r="N6756" t="s">
        <v>860</v>
      </c>
      <c r="O6756" t="s">
        <v>799</v>
      </c>
      <c r="Q6756" t="s">
        <v>544</v>
      </c>
      <c r="R6756" t="str">
        <f t="shared" si="380"/>
        <v>Weekday</v>
      </c>
      <c r="S6756" s="27">
        <f t="shared" si="381"/>
        <v>43017</v>
      </c>
      <c r="T6756" t="str">
        <f t="shared" si="382"/>
        <v>D</v>
      </c>
      <c r="V6756" t="str">
        <f t="shared" si="383"/>
        <v>D</v>
      </c>
      <c r="AE6756" s="27"/>
      <c r="AG6756" s="27"/>
      <c r="AX6756" s="27"/>
      <c r="AY6756" s="27"/>
    </row>
    <row r="6757" spans="1:51" x14ac:dyDescent="0.25">
      <c r="A6757" t="s">
        <v>391</v>
      </c>
      <c r="B6757" t="s">
        <v>218</v>
      </c>
      <c r="C6757">
        <v>163375140</v>
      </c>
      <c r="D6757">
        <v>66</v>
      </c>
      <c r="E6757" t="s">
        <v>91</v>
      </c>
      <c r="G6757">
        <v>51.543999999999997</v>
      </c>
      <c r="H6757">
        <v>2016</v>
      </c>
      <c r="I6757">
        <v>12</v>
      </c>
      <c r="J6757">
        <v>1</v>
      </c>
      <c r="K6757">
        <v>19</v>
      </c>
      <c r="L6757">
        <v>10</v>
      </c>
      <c r="M6757" t="s">
        <v>900</v>
      </c>
      <c r="N6757" t="s">
        <v>404</v>
      </c>
      <c r="O6757" t="s">
        <v>799</v>
      </c>
      <c r="Q6757" t="s">
        <v>546</v>
      </c>
      <c r="R6757" t="str">
        <f t="shared" si="380"/>
        <v>Weekday</v>
      </c>
      <c r="S6757" s="27">
        <f t="shared" si="381"/>
        <v>42705</v>
      </c>
      <c r="T6757" t="str">
        <f t="shared" si="382"/>
        <v>D</v>
      </c>
      <c r="V6757" t="str">
        <f t="shared" si="383"/>
        <v>D</v>
      </c>
      <c r="AE6757" s="27"/>
      <c r="AG6757" s="27"/>
      <c r="AX6757" s="27"/>
      <c r="AY6757" s="27"/>
    </row>
    <row r="6758" spans="1:51" x14ac:dyDescent="0.25">
      <c r="A6758" t="s">
        <v>391</v>
      </c>
      <c r="B6758" t="s">
        <v>218</v>
      </c>
      <c r="C6758">
        <v>141605021</v>
      </c>
      <c r="D6758">
        <v>66</v>
      </c>
      <c r="E6758" t="s">
        <v>91</v>
      </c>
      <c r="G6758">
        <v>51.634999999999998</v>
      </c>
      <c r="H6758">
        <v>2014</v>
      </c>
      <c r="I6758">
        <v>6</v>
      </c>
      <c r="J6758">
        <v>8</v>
      </c>
      <c r="K6758">
        <v>23</v>
      </c>
      <c r="L6758">
        <v>36</v>
      </c>
      <c r="M6758" t="s">
        <v>899</v>
      </c>
      <c r="N6758" t="s">
        <v>860</v>
      </c>
      <c r="O6758" t="s">
        <v>799</v>
      </c>
      <c r="Q6758" t="s">
        <v>544</v>
      </c>
      <c r="R6758" t="str">
        <f t="shared" si="380"/>
        <v>Weekend</v>
      </c>
      <c r="S6758" s="27">
        <f t="shared" si="381"/>
        <v>41798</v>
      </c>
      <c r="T6758" t="str">
        <f t="shared" si="382"/>
        <v>S</v>
      </c>
      <c r="V6758" t="str">
        <f t="shared" si="383"/>
        <v>S</v>
      </c>
      <c r="AE6758" s="27"/>
      <c r="AG6758" s="27"/>
      <c r="AX6758" s="27"/>
      <c r="AY6758" s="27"/>
    </row>
    <row r="6759" spans="1:51" x14ac:dyDescent="0.25">
      <c r="A6759" t="s">
        <v>391</v>
      </c>
      <c r="B6759" t="s">
        <v>218</v>
      </c>
      <c r="C6759">
        <v>143205211</v>
      </c>
      <c r="D6759">
        <v>66</v>
      </c>
      <c r="E6759" t="s">
        <v>91</v>
      </c>
      <c r="G6759">
        <v>51.637</v>
      </c>
      <c r="H6759">
        <v>2014</v>
      </c>
      <c r="I6759">
        <v>11</v>
      </c>
      <c r="J6759">
        <v>12</v>
      </c>
      <c r="K6759">
        <v>18</v>
      </c>
      <c r="L6759">
        <v>30</v>
      </c>
      <c r="M6759" t="s">
        <v>900</v>
      </c>
      <c r="N6759" t="s">
        <v>404</v>
      </c>
      <c r="O6759" t="s">
        <v>799</v>
      </c>
      <c r="Q6759" t="s">
        <v>544</v>
      </c>
      <c r="R6759" t="str">
        <f t="shared" si="380"/>
        <v>Weekday</v>
      </c>
      <c r="S6759" s="27">
        <f t="shared" si="381"/>
        <v>41955</v>
      </c>
      <c r="T6759" t="str">
        <f t="shared" si="382"/>
        <v>S</v>
      </c>
      <c r="V6759" t="str">
        <f t="shared" si="383"/>
        <v>S</v>
      </c>
      <c r="AO6759" s="27"/>
      <c r="AX6759" s="27"/>
      <c r="AY6759" s="27"/>
    </row>
    <row r="6760" spans="1:51" x14ac:dyDescent="0.25">
      <c r="A6760" t="s">
        <v>391</v>
      </c>
      <c r="B6760" t="s">
        <v>218</v>
      </c>
      <c r="C6760">
        <v>163645001</v>
      </c>
      <c r="D6760">
        <v>66</v>
      </c>
      <c r="E6760" t="s">
        <v>91</v>
      </c>
      <c r="G6760">
        <v>51.643999999999998</v>
      </c>
      <c r="H6760">
        <v>2016</v>
      </c>
      <c r="I6760">
        <v>12</v>
      </c>
      <c r="J6760">
        <v>28</v>
      </c>
      <c r="K6760">
        <v>22</v>
      </c>
      <c r="L6760">
        <v>40</v>
      </c>
      <c r="M6760" t="s">
        <v>900</v>
      </c>
      <c r="N6760" t="s">
        <v>860</v>
      </c>
      <c r="O6760" t="s">
        <v>799</v>
      </c>
      <c r="Q6760" t="s">
        <v>544</v>
      </c>
      <c r="R6760" t="str">
        <f t="shared" si="380"/>
        <v>Weekday</v>
      </c>
      <c r="S6760" s="27">
        <f t="shared" si="381"/>
        <v>42732</v>
      </c>
      <c r="T6760" t="str">
        <f t="shared" si="382"/>
        <v>D</v>
      </c>
      <c r="V6760" t="str">
        <f t="shared" si="383"/>
        <v>D</v>
      </c>
      <c r="AE6760" s="27"/>
      <c r="AG6760" s="27"/>
      <c r="AX6760" s="27"/>
      <c r="AY6760" s="27"/>
    </row>
    <row r="6761" spans="1:51" x14ac:dyDescent="0.25">
      <c r="A6761" t="s">
        <v>391</v>
      </c>
      <c r="B6761" t="s">
        <v>218</v>
      </c>
      <c r="C6761">
        <v>141085229</v>
      </c>
      <c r="D6761">
        <v>66</v>
      </c>
      <c r="E6761" t="s">
        <v>91</v>
      </c>
      <c r="G6761">
        <v>51.651000000000003</v>
      </c>
      <c r="H6761">
        <v>2014</v>
      </c>
      <c r="I6761">
        <v>4</v>
      </c>
      <c r="J6761">
        <v>16</v>
      </c>
      <c r="K6761">
        <v>16</v>
      </c>
      <c r="L6761">
        <v>50</v>
      </c>
      <c r="M6761" t="s">
        <v>900</v>
      </c>
      <c r="N6761" t="s">
        <v>860</v>
      </c>
      <c r="O6761" t="s">
        <v>799</v>
      </c>
      <c r="Q6761" t="s">
        <v>544</v>
      </c>
      <c r="R6761" t="str">
        <f t="shared" si="380"/>
        <v>Weekday</v>
      </c>
      <c r="S6761" s="27">
        <f t="shared" si="381"/>
        <v>41745</v>
      </c>
      <c r="T6761" t="str">
        <f t="shared" si="382"/>
        <v>S</v>
      </c>
      <c r="V6761" t="str">
        <f t="shared" si="383"/>
        <v>S</v>
      </c>
      <c r="AE6761" s="27"/>
      <c r="AG6761" s="27"/>
      <c r="AX6761" s="27"/>
      <c r="AY6761" s="27"/>
    </row>
    <row r="6762" spans="1:51" x14ac:dyDescent="0.25">
      <c r="A6762" t="s">
        <v>391</v>
      </c>
      <c r="B6762" t="s">
        <v>218</v>
      </c>
      <c r="C6762">
        <v>141225484</v>
      </c>
      <c r="D6762">
        <v>66</v>
      </c>
      <c r="E6762" t="s">
        <v>91</v>
      </c>
      <c r="G6762">
        <v>51.652999999999999</v>
      </c>
      <c r="H6762">
        <v>2014</v>
      </c>
      <c r="I6762">
        <v>4</v>
      </c>
      <c r="J6762">
        <v>29</v>
      </c>
      <c r="K6762">
        <v>16</v>
      </c>
      <c r="L6762">
        <v>44</v>
      </c>
      <c r="M6762" t="s">
        <v>900</v>
      </c>
      <c r="N6762" t="s">
        <v>404</v>
      </c>
      <c r="O6762" t="s">
        <v>799</v>
      </c>
      <c r="Q6762" t="s">
        <v>544</v>
      </c>
      <c r="R6762" t="str">
        <f t="shared" si="380"/>
        <v>Weekday</v>
      </c>
      <c r="S6762" s="27">
        <f t="shared" si="381"/>
        <v>41758</v>
      </c>
      <c r="T6762" t="str">
        <f t="shared" si="382"/>
        <v>S</v>
      </c>
      <c r="V6762" t="str">
        <f t="shared" si="383"/>
        <v>S</v>
      </c>
      <c r="AE6762" s="27"/>
      <c r="AG6762" s="27"/>
      <c r="AX6762" s="27"/>
      <c r="AY6762" s="27"/>
    </row>
    <row r="6763" spans="1:51" x14ac:dyDescent="0.25">
      <c r="A6763" t="s">
        <v>391</v>
      </c>
      <c r="B6763" t="s">
        <v>218</v>
      </c>
      <c r="C6763">
        <v>151895224</v>
      </c>
      <c r="D6763">
        <v>66</v>
      </c>
      <c r="E6763" t="s">
        <v>91</v>
      </c>
      <c r="G6763">
        <v>51.655000000000001</v>
      </c>
      <c r="H6763">
        <v>2015</v>
      </c>
      <c r="I6763">
        <v>7</v>
      </c>
      <c r="J6763">
        <v>7</v>
      </c>
      <c r="K6763">
        <v>17</v>
      </c>
      <c r="L6763">
        <v>10</v>
      </c>
      <c r="M6763" t="s">
        <v>900</v>
      </c>
      <c r="N6763" t="s">
        <v>860</v>
      </c>
      <c r="O6763" t="s">
        <v>799</v>
      </c>
      <c r="Q6763" t="s">
        <v>544</v>
      </c>
      <c r="R6763" t="str">
        <f t="shared" si="380"/>
        <v>Weekday</v>
      </c>
      <c r="S6763" s="27">
        <f t="shared" si="381"/>
        <v>42192</v>
      </c>
      <c r="T6763" t="str">
        <f t="shared" si="382"/>
        <v>S</v>
      </c>
      <c r="V6763" t="str">
        <f t="shared" si="383"/>
        <v>S</v>
      </c>
      <c r="AX6763" s="27"/>
      <c r="AY6763" s="27"/>
    </row>
    <row r="6764" spans="1:51" x14ac:dyDescent="0.25">
      <c r="A6764" t="s">
        <v>391</v>
      </c>
      <c r="B6764" t="s">
        <v>218</v>
      </c>
      <c r="C6764">
        <v>172095289</v>
      </c>
      <c r="D6764">
        <v>66</v>
      </c>
      <c r="E6764" t="s">
        <v>91</v>
      </c>
      <c r="G6764">
        <v>51.655000000000001</v>
      </c>
      <c r="H6764">
        <v>2017</v>
      </c>
      <c r="I6764">
        <v>7</v>
      </c>
      <c r="J6764">
        <v>26</v>
      </c>
      <c r="K6764">
        <v>15</v>
      </c>
      <c r="L6764">
        <v>15</v>
      </c>
      <c r="M6764" t="s">
        <v>900</v>
      </c>
      <c r="N6764" t="s">
        <v>860</v>
      </c>
      <c r="O6764" t="s">
        <v>799</v>
      </c>
      <c r="Q6764" t="s">
        <v>544</v>
      </c>
      <c r="R6764" t="str">
        <f t="shared" si="380"/>
        <v>Weekday</v>
      </c>
      <c r="S6764" s="27">
        <f t="shared" si="381"/>
        <v>42942</v>
      </c>
      <c r="T6764" t="str">
        <f t="shared" si="382"/>
        <v>D</v>
      </c>
      <c r="V6764" t="str">
        <f t="shared" si="383"/>
        <v>D</v>
      </c>
      <c r="AE6764" s="27"/>
      <c r="AG6764" s="27"/>
      <c r="AX6764" s="27"/>
      <c r="AY6764" s="27"/>
    </row>
    <row r="6765" spans="1:51" x14ac:dyDescent="0.25">
      <c r="A6765" t="s">
        <v>391</v>
      </c>
      <c r="B6765" t="s">
        <v>218</v>
      </c>
      <c r="C6765">
        <v>143175404</v>
      </c>
      <c r="D6765">
        <v>66</v>
      </c>
      <c r="E6765" t="s">
        <v>91</v>
      </c>
      <c r="G6765">
        <v>51.655999999999999</v>
      </c>
      <c r="H6765">
        <v>2014</v>
      </c>
      <c r="I6765">
        <v>11</v>
      </c>
      <c r="J6765">
        <v>12</v>
      </c>
      <c r="K6765">
        <v>15</v>
      </c>
      <c r="L6765">
        <v>9</v>
      </c>
      <c r="M6765" t="s">
        <v>899</v>
      </c>
      <c r="N6765" t="s">
        <v>860</v>
      </c>
      <c r="O6765" t="s">
        <v>799</v>
      </c>
      <c r="Q6765" t="s">
        <v>544</v>
      </c>
      <c r="R6765" t="str">
        <f t="shared" si="380"/>
        <v>Weekday</v>
      </c>
      <c r="S6765" s="27">
        <f t="shared" si="381"/>
        <v>41955</v>
      </c>
      <c r="T6765" t="str">
        <f t="shared" si="382"/>
        <v>S</v>
      </c>
      <c r="V6765" t="str">
        <f t="shared" si="383"/>
        <v>S</v>
      </c>
      <c r="AE6765" s="27"/>
      <c r="AG6765" s="27"/>
      <c r="AX6765" s="27"/>
      <c r="AY6765" s="27"/>
    </row>
    <row r="6766" spans="1:51" x14ac:dyDescent="0.25">
      <c r="A6766" t="s">
        <v>391</v>
      </c>
      <c r="B6766" t="s">
        <v>218</v>
      </c>
      <c r="C6766">
        <v>160645278</v>
      </c>
      <c r="D6766">
        <v>66</v>
      </c>
      <c r="E6766" t="s">
        <v>91</v>
      </c>
      <c r="G6766">
        <v>51.655999999999999</v>
      </c>
      <c r="H6766">
        <v>2016</v>
      </c>
      <c r="I6766">
        <v>2</v>
      </c>
      <c r="J6766">
        <v>19</v>
      </c>
      <c r="K6766">
        <v>21</v>
      </c>
      <c r="L6766">
        <v>45</v>
      </c>
      <c r="M6766" t="s">
        <v>900</v>
      </c>
      <c r="N6766" t="s">
        <v>171</v>
      </c>
      <c r="O6766" t="s">
        <v>799</v>
      </c>
      <c r="Q6766" t="s">
        <v>544</v>
      </c>
      <c r="R6766" t="str">
        <f t="shared" si="380"/>
        <v>Weekday</v>
      </c>
      <c r="S6766" s="27">
        <f t="shared" si="381"/>
        <v>42419</v>
      </c>
      <c r="T6766" t="str">
        <f t="shared" si="382"/>
        <v>D</v>
      </c>
      <c r="V6766" t="str">
        <f t="shared" si="383"/>
        <v>D</v>
      </c>
      <c r="AE6766" s="27"/>
      <c r="AG6766" s="27"/>
      <c r="AX6766" s="27"/>
      <c r="AY6766" s="27"/>
    </row>
    <row r="6767" spans="1:51" x14ac:dyDescent="0.25">
      <c r="A6767" t="s">
        <v>391</v>
      </c>
      <c r="B6767" t="s">
        <v>218</v>
      </c>
      <c r="C6767">
        <v>160305096</v>
      </c>
      <c r="D6767">
        <v>66</v>
      </c>
      <c r="E6767" t="s">
        <v>91</v>
      </c>
      <c r="G6767">
        <v>51.661999999999999</v>
      </c>
      <c r="H6767">
        <v>2016</v>
      </c>
      <c r="I6767">
        <v>1</v>
      </c>
      <c r="J6767">
        <v>29</v>
      </c>
      <c r="K6767">
        <v>12</v>
      </c>
      <c r="L6767">
        <v>33</v>
      </c>
      <c r="M6767" t="s">
        <v>900</v>
      </c>
      <c r="N6767" t="s">
        <v>170</v>
      </c>
      <c r="O6767" t="s">
        <v>799</v>
      </c>
      <c r="Q6767" t="s">
        <v>544</v>
      </c>
      <c r="R6767" t="str">
        <f t="shared" si="380"/>
        <v>Weekday</v>
      </c>
      <c r="S6767" s="27">
        <f t="shared" si="381"/>
        <v>42398</v>
      </c>
      <c r="T6767" t="str">
        <f t="shared" si="382"/>
        <v>D</v>
      </c>
      <c r="V6767" t="str">
        <f t="shared" si="383"/>
        <v>D</v>
      </c>
      <c r="AE6767" s="27"/>
      <c r="AG6767" s="27"/>
      <c r="AX6767" s="27"/>
      <c r="AY6767" s="27"/>
    </row>
    <row r="6768" spans="1:51" x14ac:dyDescent="0.25">
      <c r="A6768" t="s">
        <v>391</v>
      </c>
      <c r="S6768" s="27"/>
      <c r="V6768" t="str">
        <f t="shared" si="383"/>
        <v/>
      </c>
      <c r="AE6768" s="27"/>
      <c r="AG6768" s="27"/>
      <c r="AX6768" s="27"/>
      <c r="AY6768" s="27"/>
    </row>
    <row r="6769" spans="1:51" x14ac:dyDescent="0.25">
      <c r="A6769" t="s">
        <v>391</v>
      </c>
      <c r="B6769" t="s">
        <v>218</v>
      </c>
      <c r="C6769">
        <v>141975010</v>
      </c>
      <c r="D6769">
        <v>66</v>
      </c>
      <c r="E6769" t="s">
        <v>91</v>
      </c>
      <c r="G6769">
        <v>51.667000000000002</v>
      </c>
      <c r="H6769">
        <v>2014</v>
      </c>
      <c r="I6769">
        <v>7</v>
      </c>
      <c r="J6769">
        <v>15</v>
      </c>
      <c r="K6769">
        <v>14</v>
      </c>
      <c r="L6769">
        <v>51</v>
      </c>
      <c r="M6769" t="s">
        <v>900</v>
      </c>
      <c r="N6769" t="s">
        <v>171</v>
      </c>
      <c r="O6769" t="s">
        <v>799</v>
      </c>
      <c r="Q6769" t="s">
        <v>544</v>
      </c>
      <c r="R6769" t="str">
        <f t="shared" ref="R6769:R6832" si="384">IF(WEEKDAY(DATE(H6769,I6769,J6769),2) &lt; 6, "Weekday", "Weekend")</f>
        <v>Weekday</v>
      </c>
      <c r="S6769" s="27">
        <f t="shared" ref="S6769:S6832" si="385">DATE(H6769,I6769,J6769)</f>
        <v>41835</v>
      </c>
      <c r="T6769" t="str">
        <f t="shared" si="382"/>
        <v>S</v>
      </c>
      <c r="V6769" t="str">
        <f t="shared" si="383"/>
        <v>S</v>
      </c>
      <c r="AE6769" s="27"/>
      <c r="AG6769" s="27"/>
      <c r="AX6769" s="27"/>
      <c r="AY6769" s="27"/>
    </row>
    <row r="6770" spans="1:51" x14ac:dyDescent="0.25">
      <c r="A6770" t="s">
        <v>391</v>
      </c>
      <c r="B6770" t="s">
        <v>218</v>
      </c>
      <c r="C6770">
        <v>170195226</v>
      </c>
      <c r="D6770">
        <v>66</v>
      </c>
      <c r="E6770" t="s">
        <v>91</v>
      </c>
      <c r="G6770">
        <v>51.667000000000002</v>
      </c>
      <c r="H6770">
        <v>2017</v>
      </c>
      <c r="I6770">
        <v>1</v>
      </c>
      <c r="J6770">
        <v>16</v>
      </c>
      <c r="K6770">
        <v>17</v>
      </c>
      <c r="L6770">
        <v>8</v>
      </c>
      <c r="M6770" t="s">
        <v>900</v>
      </c>
      <c r="N6770" t="s">
        <v>404</v>
      </c>
      <c r="O6770" t="s">
        <v>799</v>
      </c>
      <c r="Q6770" t="s">
        <v>544</v>
      </c>
      <c r="R6770" t="str">
        <f t="shared" si="384"/>
        <v>Weekday</v>
      </c>
      <c r="S6770" s="27">
        <f t="shared" si="385"/>
        <v>42751</v>
      </c>
      <c r="T6770" t="str">
        <f t="shared" ref="T6770:T6832" si="386">IF(OR(H6770=2013,H6770=2014,AND(H6770=2015,I6770&lt;9),AND(H6770=2015,I6770=9,J6770&lt;5)),"S","D")</f>
        <v>D</v>
      </c>
      <c r="V6770" t="str">
        <f t="shared" si="383"/>
        <v>D</v>
      </c>
      <c r="AE6770" s="27"/>
      <c r="AG6770" s="27"/>
      <c r="AX6770" s="27"/>
      <c r="AY6770" s="27"/>
    </row>
    <row r="6771" spans="1:51" x14ac:dyDescent="0.25">
      <c r="A6771" t="s">
        <v>391</v>
      </c>
      <c r="B6771" t="s">
        <v>218</v>
      </c>
      <c r="C6771">
        <v>162635277</v>
      </c>
      <c r="D6771">
        <v>66</v>
      </c>
      <c r="E6771" t="s">
        <v>91</v>
      </c>
      <c r="G6771">
        <v>51.674999999999997</v>
      </c>
      <c r="H6771">
        <v>2016</v>
      </c>
      <c r="I6771">
        <v>9</v>
      </c>
      <c r="J6771">
        <v>16</v>
      </c>
      <c r="K6771">
        <v>15</v>
      </c>
      <c r="L6771">
        <v>13</v>
      </c>
      <c r="M6771" t="s">
        <v>900</v>
      </c>
      <c r="N6771" t="s">
        <v>404</v>
      </c>
      <c r="O6771" t="s">
        <v>799</v>
      </c>
      <c r="Q6771" t="s">
        <v>544</v>
      </c>
      <c r="R6771" t="str">
        <f t="shared" si="384"/>
        <v>Weekday</v>
      </c>
      <c r="S6771" s="27">
        <f t="shared" si="385"/>
        <v>42629</v>
      </c>
      <c r="T6771" t="str">
        <f t="shared" si="386"/>
        <v>D</v>
      </c>
      <c r="V6771" t="str">
        <f t="shared" si="383"/>
        <v>D</v>
      </c>
      <c r="AX6771" s="27"/>
      <c r="AY6771" s="27"/>
    </row>
    <row r="6772" spans="1:51" x14ac:dyDescent="0.25">
      <c r="A6772" t="s">
        <v>391</v>
      </c>
      <c r="B6772" t="s">
        <v>218</v>
      </c>
      <c r="C6772">
        <v>133435221</v>
      </c>
      <c r="D6772">
        <v>66</v>
      </c>
      <c r="E6772" t="s">
        <v>91</v>
      </c>
      <c r="G6772">
        <v>51.689</v>
      </c>
      <c r="H6772">
        <v>2013</v>
      </c>
      <c r="I6772">
        <v>12</v>
      </c>
      <c r="J6772">
        <v>8</v>
      </c>
      <c r="K6772">
        <v>15</v>
      </c>
      <c r="L6772">
        <v>35</v>
      </c>
      <c r="M6772" t="s">
        <v>899</v>
      </c>
      <c r="N6772" t="s">
        <v>860</v>
      </c>
      <c r="O6772" t="s">
        <v>799</v>
      </c>
      <c r="Q6772" t="s">
        <v>544</v>
      </c>
      <c r="R6772" t="str">
        <f t="shared" si="384"/>
        <v>Weekend</v>
      </c>
      <c r="S6772" s="27">
        <f t="shared" si="385"/>
        <v>41616</v>
      </c>
      <c r="T6772" t="str">
        <f t="shared" si="386"/>
        <v>S</v>
      </c>
      <c r="V6772" t="str">
        <f t="shared" si="383"/>
        <v>S</v>
      </c>
      <c r="AE6772" s="27"/>
      <c r="AG6772" s="27"/>
      <c r="AX6772" s="27"/>
      <c r="AY6772" s="27"/>
    </row>
    <row r="6773" spans="1:51" x14ac:dyDescent="0.25">
      <c r="A6773" t="s">
        <v>391</v>
      </c>
      <c r="S6773" s="27"/>
      <c r="V6773" t="str">
        <f t="shared" si="383"/>
        <v/>
      </c>
      <c r="AE6773" s="27"/>
      <c r="AG6773" s="27"/>
      <c r="AX6773" s="27"/>
      <c r="AY6773" s="27"/>
    </row>
    <row r="6774" spans="1:51" x14ac:dyDescent="0.25">
      <c r="A6774" t="s">
        <v>391</v>
      </c>
      <c r="B6774" t="s">
        <v>218</v>
      </c>
      <c r="C6774">
        <v>151835327</v>
      </c>
      <c r="D6774">
        <v>66</v>
      </c>
      <c r="E6774" t="s">
        <v>91</v>
      </c>
      <c r="G6774">
        <v>51.689</v>
      </c>
      <c r="H6774">
        <v>2015</v>
      </c>
      <c r="I6774">
        <v>7</v>
      </c>
      <c r="J6774">
        <v>2</v>
      </c>
      <c r="K6774">
        <v>17</v>
      </c>
      <c r="L6774">
        <v>20</v>
      </c>
      <c r="M6774" t="s">
        <v>900</v>
      </c>
      <c r="N6774" t="s">
        <v>860</v>
      </c>
      <c r="O6774" t="s">
        <v>799</v>
      </c>
      <c r="Q6774" t="s">
        <v>544</v>
      </c>
      <c r="R6774" t="str">
        <f t="shared" si="384"/>
        <v>Weekday</v>
      </c>
      <c r="S6774" s="27">
        <f t="shared" si="385"/>
        <v>42187</v>
      </c>
      <c r="T6774" t="str">
        <f t="shared" si="386"/>
        <v>S</v>
      </c>
      <c r="V6774" t="str">
        <f t="shared" si="383"/>
        <v>S</v>
      </c>
    </row>
    <row r="6775" spans="1:51" x14ac:dyDescent="0.25">
      <c r="A6775" t="s">
        <v>391</v>
      </c>
      <c r="B6775" t="s">
        <v>218</v>
      </c>
      <c r="C6775">
        <v>150175109</v>
      </c>
      <c r="D6775">
        <v>66</v>
      </c>
      <c r="E6775" t="s">
        <v>91</v>
      </c>
      <c r="G6775">
        <v>51.69</v>
      </c>
      <c r="H6775">
        <v>2015</v>
      </c>
      <c r="I6775">
        <v>1</v>
      </c>
      <c r="J6775">
        <v>14</v>
      </c>
      <c r="K6775">
        <v>17</v>
      </c>
      <c r="L6775">
        <v>20</v>
      </c>
      <c r="M6775" t="s">
        <v>900</v>
      </c>
      <c r="N6775" t="s">
        <v>404</v>
      </c>
      <c r="O6775" t="s">
        <v>799</v>
      </c>
      <c r="Q6775" t="s">
        <v>544</v>
      </c>
      <c r="R6775" t="str">
        <f t="shared" si="384"/>
        <v>Weekday</v>
      </c>
      <c r="S6775" s="27">
        <f t="shared" si="385"/>
        <v>42018</v>
      </c>
      <c r="T6775" t="str">
        <f t="shared" si="386"/>
        <v>S</v>
      </c>
      <c r="V6775" t="str">
        <f t="shared" si="383"/>
        <v>S</v>
      </c>
      <c r="AE6775" s="27"/>
      <c r="AG6775" s="27"/>
      <c r="AX6775" s="27"/>
      <c r="AY6775" s="27"/>
    </row>
    <row r="6776" spans="1:51" x14ac:dyDescent="0.25">
      <c r="A6776" t="s">
        <v>391</v>
      </c>
      <c r="B6776" t="s">
        <v>218</v>
      </c>
      <c r="C6776">
        <v>132135106</v>
      </c>
      <c r="D6776">
        <v>66</v>
      </c>
      <c r="E6776" t="s">
        <v>91</v>
      </c>
      <c r="G6776">
        <v>51.722999999999999</v>
      </c>
      <c r="H6776">
        <v>2013</v>
      </c>
      <c r="I6776">
        <v>7</v>
      </c>
      <c r="J6776">
        <v>31</v>
      </c>
      <c r="K6776">
        <v>13</v>
      </c>
      <c r="L6776">
        <v>14</v>
      </c>
      <c r="M6776" t="s">
        <v>900</v>
      </c>
      <c r="N6776" t="s">
        <v>171</v>
      </c>
      <c r="O6776" t="s">
        <v>799</v>
      </c>
      <c r="Q6776" t="s">
        <v>544</v>
      </c>
      <c r="R6776" t="str">
        <f t="shared" si="384"/>
        <v>Weekday</v>
      </c>
      <c r="S6776" s="27">
        <f t="shared" si="385"/>
        <v>41486</v>
      </c>
      <c r="T6776" t="str">
        <f t="shared" si="386"/>
        <v>S</v>
      </c>
      <c r="V6776" t="str">
        <f t="shared" si="383"/>
        <v>S</v>
      </c>
      <c r="AE6776" s="27"/>
      <c r="AG6776" s="27"/>
      <c r="AX6776" s="27"/>
      <c r="AY6776" s="27"/>
    </row>
    <row r="6777" spans="1:51" x14ac:dyDescent="0.25">
      <c r="A6777" t="s">
        <v>391</v>
      </c>
      <c r="B6777" t="s">
        <v>218</v>
      </c>
      <c r="C6777">
        <v>132185250</v>
      </c>
      <c r="D6777">
        <v>66</v>
      </c>
      <c r="E6777" t="s">
        <v>91</v>
      </c>
      <c r="G6777">
        <v>51.734999999999999</v>
      </c>
      <c r="H6777">
        <v>2013</v>
      </c>
      <c r="I6777">
        <v>8</v>
      </c>
      <c r="J6777">
        <v>6</v>
      </c>
      <c r="K6777">
        <v>16</v>
      </c>
      <c r="L6777">
        <v>21</v>
      </c>
      <c r="M6777" t="s">
        <v>900</v>
      </c>
      <c r="N6777" t="s">
        <v>404</v>
      </c>
      <c r="O6777" t="s">
        <v>799</v>
      </c>
      <c r="Q6777" t="s">
        <v>544</v>
      </c>
      <c r="R6777" t="str">
        <f t="shared" si="384"/>
        <v>Weekday</v>
      </c>
      <c r="S6777" s="27">
        <f t="shared" si="385"/>
        <v>41492</v>
      </c>
      <c r="T6777" t="str">
        <f t="shared" si="386"/>
        <v>S</v>
      </c>
      <c r="V6777" t="str">
        <f t="shared" si="383"/>
        <v>S</v>
      </c>
      <c r="AE6777" s="27"/>
      <c r="AG6777" s="27"/>
      <c r="AX6777" s="27"/>
      <c r="AY6777" s="27"/>
    </row>
    <row r="6778" spans="1:51" x14ac:dyDescent="0.25">
      <c r="A6778" t="s">
        <v>391</v>
      </c>
      <c r="B6778" t="s">
        <v>218</v>
      </c>
      <c r="C6778">
        <v>163525253</v>
      </c>
      <c r="D6778">
        <v>66</v>
      </c>
      <c r="E6778" t="s">
        <v>91</v>
      </c>
      <c r="G6778">
        <v>51.728999999999999</v>
      </c>
      <c r="H6778">
        <v>2016</v>
      </c>
      <c r="I6778">
        <v>12</v>
      </c>
      <c r="J6778">
        <v>16</v>
      </c>
      <c r="K6778">
        <v>18</v>
      </c>
      <c r="L6778">
        <v>19</v>
      </c>
      <c r="M6778" t="s">
        <v>900</v>
      </c>
      <c r="N6778" t="s">
        <v>860</v>
      </c>
      <c r="O6778" t="s">
        <v>799</v>
      </c>
      <c r="Q6778" t="s">
        <v>544</v>
      </c>
      <c r="R6778" t="str">
        <f t="shared" si="384"/>
        <v>Weekday</v>
      </c>
      <c r="S6778" s="27">
        <f t="shared" si="385"/>
        <v>42720</v>
      </c>
      <c r="T6778" t="str">
        <f t="shared" si="386"/>
        <v>D</v>
      </c>
      <c r="V6778" t="str">
        <f t="shared" si="383"/>
        <v>D</v>
      </c>
      <c r="AE6778" s="27"/>
      <c r="AG6778" s="27"/>
      <c r="AX6778" s="27"/>
      <c r="AY6778" s="27"/>
    </row>
    <row r="6779" spans="1:51" x14ac:dyDescent="0.25">
      <c r="A6779" t="s">
        <v>391</v>
      </c>
      <c r="B6779" t="s">
        <v>218</v>
      </c>
      <c r="C6779">
        <v>131955139</v>
      </c>
      <c r="D6779">
        <v>66</v>
      </c>
      <c r="E6779" t="s">
        <v>91</v>
      </c>
      <c r="G6779">
        <v>51.753999999999998</v>
      </c>
      <c r="H6779">
        <v>2013</v>
      </c>
      <c r="I6779">
        <v>7</v>
      </c>
      <c r="J6779">
        <v>12</v>
      </c>
      <c r="K6779">
        <v>16</v>
      </c>
      <c r="L6779">
        <v>38</v>
      </c>
      <c r="M6779" t="s">
        <v>900</v>
      </c>
      <c r="N6779" t="s">
        <v>860</v>
      </c>
      <c r="O6779" t="s">
        <v>799</v>
      </c>
      <c r="Q6779" t="s">
        <v>544</v>
      </c>
      <c r="R6779" t="str">
        <f t="shared" si="384"/>
        <v>Weekday</v>
      </c>
      <c r="S6779" s="27">
        <f t="shared" si="385"/>
        <v>41467</v>
      </c>
      <c r="T6779" t="str">
        <f t="shared" si="386"/>
        <v>S</v>
      </c>
      <c r="V6779" t="str">
        <f t="shared" si="383"/>
        <v>S</v>
      </c>
      <c r="AE6779" s="27"/>
      <c r="AG6779" s="27"/>
      <c r="AX6779" s="27"/>
      <c r="AY6779" s="27"/>
    </row>
    <row r="6780" spans="1:51" x14ac:dyDescent="0.25">
      <c r="A6780" t="s">
        <v>391</v>
      </c>
      <c r="B6780" t="s">
        <v>218</v>
      </c>
      <c r="C6780">
        <v>132835236</v>
      </c>
      <c r="D6780">
        <v>66</v>
      </c>
      <c r="E6780" t="s">
        <v>91</v>
      </c>
      <c r="G6780">
        <v>51.625</v>
      </c>
      <c r="H6780">
        <v>2013</v>
      </c>
      <c r="I6780">
        <v>10</v>
      </c>
      <c r="J6780">
        <v>9</v>
      </c>
      <c r="K6780">
        <v>19</v>
      </c>
      <c r="L6780">
        <v>6</v>
      </c>
      <c r="M6780" t="s">
        <v>900</v>
      </c>
      <c r="N6780" t="s">
        <v>860</v>
      </c>
      <c r="O6780" t="s">
        <v>799</v>
      </c>
      <c r="Q6780" t="s">
        <v>544</v>
      </c>
      <c r="R6780" t="str">
        <f t="shared" si="384"/>
        <v>Weekday</v>
      </c>
      <c r="S6780" s="27">
        <f t="shared" si="385"/>
        <v>41556</v>
      </c>
      <c r="T6780" t="str">
        <f t="shared" si="386"/>
        <v>S</v>
      </c>
      <c r="V6780" t="str">
        <f t="shared" si="383"/>
        <v>S</v>
      </c>
      <c r="AE6780" s="27"/>
      <c r="AG6780" s="27"/>
      <c r="AX6780" s="27"/>
      <c r="AY6780" s="27"/>
    </row>
    <row r="6781" spans="1:51" x14ac:dyDescent="0.25">
      <c r="A6781" t="s">
        <v>391</v>
      </c>
      <c r="B6781" t="s">
        <v>218</v>
      </c>
      <c r="C6781">
        <v>170035387</v>
      </c>
      <c r="D6781">
        <v>66</v>
      </c>
      <c r="E6781" t="s">
        <v>91</v>
      </c>
      <c r="G6781">
        <v>51.831000000000003</v>
      </c>
      <c r="H6781">
        <v>2017</v>
      </c>
      <c r="I6781">
        <v>1</v>
      </c>
      <c r="J6781">
        <v>3</v>
      </c>
      <c r="K6781">
        <v>14</v>
      </c>
      <c r="L6781">
        <v>27</v>
      </c>
      <c r="M6781" t="s">
        <v>900</v>
      </c>
      <c r="N6781" t="s">
        <v>860</v>
      </c>
      <c r="O6781" t="s">
        <v>799</v>
      </c>
      <c r="Q6781" t="s">
        <v>544</v>
      </c>
      <c r="R6781" t="str">
        <f t="shared" si="384"/>
        <v>Weekday</v>
      </c>
      <c r="S6781" s="27">
        <f t="shared" si="385"/>
        <v>42738</v>
      </c>
      <c r="T6781" t="str">
        <f t="shared" si="386"/>
        <v>D</v>
      </c>
      <c r="V6781" t="str">
        <f t="shared" si="383"/>
        <v>D</v>
      </c>
      <c r="AE6781" s="27"/>
      <c r="AG6781" s="27"/>
      <c r="AX6781" s="27"/>
      <c r="AY6781" s="27"/>
    </row>
    <row r="6782" spans="1:51" x14ac:dyDescent="0.25">
      <c r="A6782" t="s">
        <v>391</v>
      </c>
      <c r="B6782" t="s">
        <v>218</v>
      </c>
      <c r="C6782">
        <v>160885443</v>
      </c>
      <c r="D6782">
        <v>66</v>
      </c>
      <c r="E6782" t="s">
        <v>91</v>
      </c>
      <c r="G6782">
        <v>51.351999999999997</v>
      </c>
      <c r="H6782">
        <v>2016</v>
      </c>
      <c r="I6782">
        <v>3</v>
      </c>
      <c r="J6782">
        <v>28</v>
      </c>
      <c r="K6782">
        <v>15</v>
      </c>
      <c r="L6782">
        <v>20</v>
      </c>
      <c r="M6782" t="s">
        <v>900</v>
      </c>
      <c r="N6782" t="s">
        <v>860</v>
      </c>
      <c r="O6782" t="s">
        <v>799</v>
      </c>
      <c r="Q6782" t="s">
        <v>546</v>
      </c>
      <c r="R6782" t="str">
        <f t="shared" si="384"/>
        <v>Weekday</v>
      </c>
      <c r="S6782" s="27">
        <f t="shared" si="385"/>
        <v>42457</v>
      </c>
      <c r="T6782" t="str">
        <f t="shared" si="386"/>
        <v>D</v>
      </c>
      <c r="V6782" t="str">
        <f t="shared" si="383"/>
        <v>D</v>
      </c>
      <c r="AE6782" s="27"/>
      <c r="AG6782" s="27"/>
      <c r="AX6782" s="27"/>
      <c r="AY6782" s="27"/>
    </row>
    <row r="6783" spans="1:51" x14ac:dyDescent="0.25">
      <c r="A6783" t="s">
        <v>391</v>
      </c>
      <c r="S6783" s="27"/>
      <c r="V6783" t="str">
        <f t="shared" si="383"/>
        <v/>
      </c>
      <c r="AE6783" s="27"/>
      <c r="AG6783" s="27"/>
      <c r="AX6783" s="27"/>
      <c r="AY6783" s="27"/>
    </row>
    <row r="6784" spans="1:51" x14ac:dyDescent="0.25">
      <c r="A6784" t="s">
        <v>391</v>
      </c>
      <c r="B6784" t="s">
        <v>218</v>
      </c>
      <c r="C6784">
        <v>150045154</v>
      </c>
      <c r="D6784">
        <v>66</v>
      </c>
      <c r="E6784" t="s">
        <v>91</v>
      </c>
      <c r="G6784">
        <v>51.744</v>
      </c>
      <c r="H6784">
        <v>2014</v>
      </c>
      <c r="I6784">
        <v>12</v>
      </c>
      <c r="J6784">
        <v>30</v>
      </c>
      <c r="K6784">
        <v>18</v>
      </c>
      <c r="L6784">
        <v>17</v>
      </c>
      <c r="M6784" t="s">
        <v>900</v>
      </c>
      <c r="N6784" t="s">
        <v>860</v>
      </c>
      <c r="O6784" t="s">
        <v>799</v>
      </c>
      <c r="Q6784" t="s">
        <v>544</v>
      </c>
      <c r="R6784" t="str">
        <f t="shared" si="384"/>
        <v>Weekday</v>
      </c>
      <c r="S6784" s="27">
        <f t="shared" si="385"/>
        <v>42003</v>
      </c>
      <c r="T6784" t="str">
        <f t="shared" si="386"/>
        <v>S</v>
      </c>
      <c r="V6784" t="str">
        <f t="shared" si="383"/>
        <v>S</v>
      </c>
      <c r="AE6784" s="27"/>
      <c r="AG6784" s="27"/>
      <c r="AX6784" s="27"/>
      <c r="AY6784" s="27"/>
    </row>
    <row r="6785" spans="1:51" x14ac:dyDescent="0.25">
      <c r="A6785" t="s">
        <v>391</v>
      </c>
      <c r="S6785" s="27"/>
      <c r="V6785" t="str">
        <f t="shared" si="383"/>
        <v/>
      </c>
      <c r="AE6785" s="27"/>
      <c r="AG6785" s="27"/>
      <c r="AX6785" s="27"/>
      <c r="AY6785" s="27"/>
    </row>
    <row r="6786" spans="1:51" x14ac:dyDescent="0.25">
      <c r="A6786" t="s">
        <v>391</v>
      </c>
      <c r="B6786" t="s">
        <v>218</v>
      </c>
      <c r="C6786">
        <v>141345750</v>
      </c>
      <c r="D6786">
        <v>66</v>
      </c>
      <c r="E6786" t="s">
        <v>91</v>
      </c>
      <c r="G6786">
        <v>51.756</v>
      </c>
      <c r="H6786">
        <v>2014</v>
      </c>
      <c r="I6786">
        <v>5</v>
      </c>
      <c r="J6786">
        <v>13</v>
      </c>
      <c r="K6786">
        <v>19</v>
      </c>
      <c r="L6786">
        <v>6</v>
      </c>
      <c r="M6786" t="s">
        <v>900</v>
      </c>
      <c r="N6786" t="s">
        <v>860</v>
      </c>
      <c r="O6786" t="s">
        <v>799</v>
      </c>
      <c r="Q6786" t="s">
        <v>544</v>
      </c>
      <c r="R6786" t="str">
        <f t="shared" si="384"/>
        <v>Weekday</v>
      </c>
      <c r="S6786" s="27">
        <f t="shared" si="385"/>
        <v>41772</v>
      </c>
      <c r="T6786" t="str">
        <f t="shared" si="386"/>
        <v>S</v>
      </c>
      <c r="V6786" t="str">
        <f t="shared" si="383"/>
        <v>S</v>
      </c>
      <c r="AE6786" s="27"/>
      <c r="AG6786" s="27"/>
      <c r="AX6786" s="27"/>
      <c r="AY6786" s="27"/>
    </row>
    <row r="6787" spans="1:51" x14ac:dyDescent="0.25">
      <c r="A6787" t="s">
        <v>391</v>
      </c>
      <c r="B6787" t="s">
        <v>218</v>
      </c>
      <c r="C6787">
        <v>153555428</v>
      </c>
      <c r="D6787">
        <v>66</v>
      </c>
      <c r="E6787" t="s">
        <v>91</v>
      </c>
      <c r="G6787">
        <v>51.758000000000003</v>
      </c>
      <c r="H6787">
        <v>2015</v>
      </c>
      <c r="I6787">
        <v>12</v>
      </c>
      <c r="J6787">
        <v>16</v>
      </c>
      <c r="K6787">
        <v>19</v>
      </c>
      <c r="L6787">
        <v>0</v>
      </c>
      <c r="M6787" t="s">
        <v>900</v>
      </c>
      <c r="N6787" t="s">
        <v>171</v>
      </c>
      <c r="O6787" t="s">
        <v>799</v>
      </c>
      <c r="Q6787" t="s">
        <v>544</v>
      </c>
      <c r="R6787" t="str">
        <f t="shared" si="384"/>
        <v>Weekday</v>
      </c>
      <c r="S6787" s="27">
        <f t="shared" si="385"/>
        <v>42354</v>
      </c>
      <c r="T6787" t="str">
        <f t="shared" si="386"/>
        <v>D</v>
      </c>
      <c r="V6787" t="str">
        <f t="shared" ref="V6787:V6850" si="387">T6787&amp;U6787</f>
        <v>D</v>
      </c>
      <c r="AE6787" s="27"/>
      <c r="AG6787" s="27"/>
      <c r="AX6787" s="27"/>
      <c r="AY6787" s="27"/>
    </row>
    <row r="6788" spans="1:51" x14ac:dyDescent="0.25">
      <c r="A6788" t="s">
        <v>391</v>
      </c>
      <c r="B6788" t="s">
        <v>218</v>
      </c>
      <c r="C6788">
        <v>160200014</v>
      </c>
      <c r="D6788">
        <v>66</v>
      </c>
      <c r="E6788" t="s">
        <v>91</v>
      </c>
      <c r="G6788">
        <v>51.758000000000003</v>
      </c>
      <c r="H6788">
        <v>2015</v>
      </c>
      <c r="I6788">
        <v>12</v>
      </c>
      <c r="J6788">
        <v>14</v>
      </c>
      <c r="K6788">
        <v>15</v>
      </c>
      <c r="L6788">
        <v>40</v>
      </c>
      <c r="M6788" t="s">
        <v>900</v>
      </c>
      <c r="N6788" t="s">
        <v>860</v>
      </c>
      <c r="O6788" t="s">
        <v>799</v>
      </c>
      <c r="Q6788" t="s">
        <v>544</v>
      </c>
      <c r="R6788" t="str">
        <f t="shared" si="384"/>
        <v>Weekday</v>
      </c>
      <c r="S6788" s="27">
        <f t="shared" si="385"/>
        <v>42352</v>
      </c>
      <c r="T6788" t="str">
        <f t="shared" si="386"/>
        <v>D</v>
      </c>
      <c r="V6788" t="str">
        <f t="shared" si="387"/>
        <v>D</v>
      </c>
    </row>
    <row r="6789" spans="1:51" x14ac:dyDescent="0.25">
      <c r="A6789" t="s">
        <v>391</v>
      </c>
      <c r="B6789" t="s">
        <v>218</v>
      </c>
      <c r="C6789">
        <v>132165153</v>
      </c>
      <c r="D6789">
        <v>66</v>
      </c>
      <c r="E6789" t="s">
        <v>91</v>
      </c>
      <c r="G6789">
        <v>51.764000000000003</v>
      </c>
      <c r="H6789">
        <v>2013</v>
      </c>
      <c r="I6789">
        <v>8</v>
      </c>
      <c r="J6789">
        <v>2</v>
      </c>
      <c r="K6789">
        <v>17</v>
      </c>
      <c r="L6789">
        <v>0</v>
      </c>
      <c r="M6789" t="s">
        <v>900</v>
      </c>
      <c r="N6789" t="s">
        <v>860</v>
      </c>
      <c r="O6789" t="s">
        <v>799</v>
      </c>
      <c r="Q6789" t="s">
        <v>544</v>
      </c>
      <c r="R6789" t="str">
        <f t="shared" si="384"/>
        <v>Weekday</v>
      </c>
      <c r="S6789" s="27">
        <f t="shared" si="385"/>
        <v>41488</v>
      </c>
      <c r="T6789" t="str">
        <f t="shared" si="386"/>
        <v>S</v>
      </c>
      <c r="V6789" t="str">
        <f t="shared" si="387"/>
        <v>S</v>
      </c>
    </row>
    <row r="6790" spans="1:51" x14ac:dyDescent="0.25">
      <c r="A6790" t="s">
        <v>391</v>
      </c>
      <c r="B6790" t="s">
        <v>218</v>
      </c>
      <c r="C6790">
        <v>162815286</v>
      </c>
      <c r="D6790">
        <v>66</v>
      </c>
      <c r="E6790" t="s">
        <v>91</v>
      </c>
      <c r="G6790">
        <v>51.76</v>
      </c>
      <c r="H6790">
        <v>2016</v>
      </c>
      <c r="I6790">
        <v>10</v>
      </c>
      <c r="J6790">
        <v>7</v>
      </c>
      <c r="K6790">
        <v>16</v>
      </c>
      <c r="L6790">
        <v>54</v>
      </c>
      <c r="M6790" t="s">
        <v>899</v>
      </c>
      <c r="N6790" t="s">
        <v>171</v>
      </c>
      <c r="O6790" t="s">
        <v>799</v>
      </c>
      <c r="Q6790" t="s">
        <v>544</v>
      </c>
      <c r="R6790" t="str">
        <f t="shared" si="384"/>
        <v>Weekday</v>
      </c>
      <c r="S6790" s="27">
        <f t="shared" si="385"/>
        <v>42650</v>
      </c>
      <c r="T6790" t="str">
        <f t="shared" si="386"/>
        <v>D</v>
      </c>
      <c r="V6790" t="str">
        <f t="shared" si="387"/>
        <v>D</v>
      </c>
      <c r="AE6790" s="27"/>
      <c r="AG6790" s="27"/>
      <c r="AX6790" s="27"/>
      <c r="AY6790" s="27"/>
    </row>
    <row r="6791" spans="1:51" x14ac:dyDescent="0.25">
      <c r="A6791" t="s">
        <v>391</v>
      </c>
      <c r="B6791" t="s">
        <v>218</v>
      </c>
      <c r="C6791">
        <v>133405514</v>
      </c>
      <c r="D6791">
        <v>66</v>
      </c>
      <c r="E6791" t="s">
        <v>91</v>
      </c>
      <c r="G6791">
        <v>51.765000000000001</v>
      </c>
      <c r="H6791">
        <v>2013</v>
      </c>
      <c r="I6791">
        <v>12</v>
      </c>
      <c r="J6791">
        <v>6</v>
      </c>
      <c r="K6791">
        <v>21</v>
      </c>
      <c r="L6791">
        <v>45</v>
      </c>
      <c r="M6791" t="s">
        <v>899</v>
      </c>
      <c r="N6791" t="s">
        <v>171</v>
      </c>
      <c r="O6791" t="s">
        <v>799</v>
      </c>
      <c r="Q6791" t="s">
        <v>544</v>
      </c>
      <c r="R6791" t="str">
        <f t="shared" si="384"/>
        <v>Weekday</v>
      </c>
      <c r="S6791" s="27">
        <f t="shared" si="385"/>
        <v>41614</v>
      </c>
      <c r="T6791" t="str">
        <f t="shared" si="386"/>
        <v>S</v>
      </c>
      <c r="V6791" t="str">
        <f t="shared" si="387"/>
        <v>S</v>
      </c>
    </row>
    <row r="6792" spans="1:51" x14ac:dyDescent="0.25">
      <c r="A6792" t="s">
        <v>391</v>
      </c>
      <c r="B6792" t="s">
        <v>218</v>
      </c>
      <c r="C6792">
        <v>132705158</v>
      </c>
      <c r="D6792">
        <v>66</v>
      </c>
      <c r="E6792" t="s">
        <v>91</v>
      </c>
      <c r="G6792">
        <v>51.77</v>
      </c>
      <c r="H6792">
        <v>2013</v>
      </c>
      <c r="I6792">
        <v>9</v>
      </c>
      <c r="J6792">
        <v>25</v>
      </c>
      <c r="K6792">
        <v>19</v>
      </c>
      <c r="L6792">
        <v>3</v>
      </c>
      <c r="M6792" t="s">
        <v>900</v>
      </c>
      <c r="N6792" t="s">
        <v>170</v>
      </c>
      <c r="O6792" t="s">
        <v>799</v>
      </c>
      <c r="Q6792" t="s">
        <v>544</v>
      </c>
      <c r="R6792" t="str">
        <f t="shared" si="384"/>
        <v>Weekday</v>
      </c>
      <c r="S6792" s="27">
        <f t="shared" si="385"/>
        <v>41542</v>
      </c>
      <c r="T6792" t="str">
        <f t="shared" si="386"/>
        <v>S</v>
      </c>
      <c r="V6792" t="str">
        <f t="shared" si="387"/>
        <v>S</v>
      </c>
      <c r="AE6792" s="27"/>
      <c r="AG6792" s="27"/>
      <c r="AX6792" s="27"/>
      <c r="AY6792" s="27"/>
    </row>
    <row r="6793" spans="1:51" x14ac:dyDescent="0.25">
      <c r="A6793" t="s">
        <v>391</v>
      </c>
      <c r="B6793" t="s">
        <v>218</v>
      </c>
      <c r="C6793">
        <v>170555306</v>
      </c>
      <c r="D6793">
        <v>66</v>
      </c>
      <c r="E6793" t="s">
        <v>91</v>
      </c>
      <c r="G6793">
        <v>51.768000000000001</v>
      </c>
      <c r="H6793">
        <v>2017</v>
      </c>
      <c r="I6793">
        <v>2</v>
      </c>
      <c r="J6793">
        <v>14</v>
      </c>
      <c r="K6793">
        <v>19</v>
      </c>
      <c r="L6793">
        <v>1</v>
      </c>
      <c r="M6793" t="s">
        <v>900</v>
      </c>
      <c r="N6793" t="s">
        <v>171</v>
      </c>
      <c r="O6793" t="s">
        <v>799</v>
      </c>
      <c r="Q6793" t="s">
        <v>544</v>
      </c>
      <c r="R6793" t="str">
        <f t="shared" si="384"/>
        <v>Weekday</v>
      </c>
      <c r="S6793" s="27">
        <f t="shared" si="385"/>
        <v>42780</v>
      </c>
      <c r="T6793" t="str">
        <f t="shared" si="386"/>
        <v>D</v>
      </c>
      <c r="V6793" t="str">
        <f t="shared" si="387"/>
        <v>D</v>
      </c>
      <c r="AE6793" s="27"/>
      <c r="AG6793" s="27"/>
      <c r="AX6793" s="27"/>
      <c r="AY6793" s="27"/>
    </row>
    <row r="6794" spans="1:51" x14ac:dyDescent="0.25">
      <c r="A6794" t="s">
        <v>391</v>
      </c>
      <c r="S6794" s="27"/>
      <c r="V6794" t="str">
        <f t="shared" si="387"/>
        <v/>
      </c>
      <c r="AE6794" s="27"/>
      <c r="AG6794" s="27"/>
      <c r="AX6794" s="27"/>
      <c r="AY6794" s="27"/>
    </row>
    <row r="6795" spans="1:51" x14ac:dyDescent="0.25">
      <c r="A6795" t="s">
        <v>391</v>
      </c>
      <c r="B6795" t="s">
        <v>218</v>
      </c>
      <c r="C6795">
        <v>160215257</v>
      </c>
      <c r="D6795">
        <v>66</v>
      </c>
      <c r="E6795" t="s">
        <v>91</v>
      </c>
      <c r="G6795">
        <v>51.77</v>
      </c>
      <c r="H6795">
        <v>2016</v>
      </c>
      <c r="I6795">
        <v>1</v>
      </c>
      <c r="J6795">
        <v>21</v>
      </c>
      <c r="K6795">
        <v>0</v>
      </c>
      <c r="L6795">
        <v>52</v>
      </c>
      <c r="M6795" t="s">
        <v>900</v>
      </c>
      <c r="N6795" t="s">
        <v>860</v>
      </c>
      <c r="O6795" t="s">
        <v>799</v>
      </c>
      <c r="Q6795" t="s">
        <v>544</v>
      </c>
      <c r="R6795" t="str">
        <f t="shared" si="384"/>
        <v>Weekday</v>
      </c>
      <c r="S6795" s="27">
        <f t="shared" si="385"/>
        <v>42390</v>
      </c>
      <c r="T6795" t="str">
        <f t="shared" si="386"/>
        <v>D</v>
      </c>
      <c r="V6795" t="str">
        <f t="shared" si="387"/>
        <v>D</v>
      </c>
      <c r="AE6795" s="27"/>
      <c r="AG6795" s="27"/>
      <c r="AX6795" s="27"/>
      <c r="AY6795" s="27"/>
    </row>
    <row r="6796" spans="1:51" x14ac:dyDescent="0.25">
      <c r="A6796" t="s">
        <v>391</v>
      </c>
      <c r="B6796" t="s">
        <v>218</v>
      </c>
      <c r="C6796">
        <v>172435154</v>
      </c>
      <c r="D6796">
        <v>66</v>
      </c>
      <c r="E6796" t="s">
        <v>91</v>
      </c>
      <c r="G6796">
        <v>51.771999999999998</v>
      </c>
      <c r="H6796">
        <v>2017</v>
      </c>
      <c r="I6796">
        <v>8</v>
      </c>
      <c r="J6796">
        <v>29</v>
      </c>
      <c r="K6796">
        <v>19</v>
      </c>
      <c r="L6796">
        <v>10</v>
      </c>
      <c r="M6796" t="s">
        <v>900</v>
      </c>
      <c r="N6796" t="s">
        <v>860</v>
      </c>
      <c r="O6796" t="s">
        <v>799</v>
      </c>
      <c r="Q6796" t="s">
        <v>544</v>
      </c>
      <c r="R6796" t="str">
        <f t="shared" si="384"/>
        <v>Weekday</v>
      </c>
      <c r="S6796" s="27">
        <f t="shared" si="385"/>
        <v>42976</v>
      </c>
      <c r="T6796" t="str">
        <f t="shared" si="386"/>
        <v>D</v>
      </c>
      <c r="V6796" t="str">
        <f t="shared" si="387"/>
        <v>D</v>
      </c>
      <c r="AE6796" s="27"/>
      <c r="AG6796" s="27"/>
      <c r="AX6796" s="27"/>
      <c r="AY6796" s="27"/>
    </row>
    <row r="6797" spans="1:51" x14ac:dyDescent="0.25">
      <c r="A6797" t="s">
        <v>391</v>
      </c>
      <c r="B6797" t="s">
        <v>218</v>
      </c>
      <c r="C6797">
        <v>132345117</v>
      </c>
      <c r="D6797">
        <v>66</v>
      </c>
      <c r="E6797" t="s">
        <v>91</v>
      </c>
      <c r="G6797">
        <v>51.78</v>
      </c>
      <c r="H6797">
        <v>2013</v>
      </c>
      <c r="I6797">
        <v>8</v>
      </c>
      <c r="J6797">
        <v>22</v>
      </c>
      <c r="K6797">
        <v>12</v>
      </c>
      <c r="L6797">
        <v>6</v>
      </c>
      <c r="M6797" t="s">
        <v>899</v>
      </c>
      <c r="N6797" t="s">
        <v>860</v>
      </c>
      <c r="O6797" t="s">
        <v>799</v>
      </c>
      <c r="Q6797" t="s">
        <v>544</v>
      </c>
      <c r="R6797" t="str">
        <f t="shared" si="384"/>
        <v>Weekday</v>
      </c>
      <c r="S6797" s="27">
        <f t="shared" si="385"/>
        <v>41508</v>
      </c>
      <c r="T6797" t="str">
        <f t="shared" si="386"/>
        <v>S</v>
      </c>
      <c r="V6797" t="str">
        <f t="shared" si="387"/>
        <v>S</v>
      </c>
      <c r="AX6797" s="27"/>
      <c r="AY6797" s="27"/>
    </row>
    <row r="6798" spans="1:51" x14ac:dyDescent="0.25">
      <c r="A6798" t="s">
        <v>391</v>
      </c>
      <c r="B6798" t="s">
        <v>218</v>
      </c>
      <c r="C6798">
        <v>151565167</v>
      </c>
      <c r="D6798">
        <v>66</v>
      </c>
      <c r="E6798" t="s">
        <v>91</v>
      </c>
      <c r="G6798">
        <v>51.783000000000001</v>
      </c>
      <c r="H6798">
        <v>2015</v>
      </c>
      <c r="I6798">
        <v>6</v>
      </c>
      <c r="J6798">
        <v>4</v>
      </c>
      <c r="K6798">
        <v>6</v>
      </c>
      <c r="L6798">
        <v>58</v>
      </c>
      <c r="M6798" t="s">
        <v>900</v>
      </c>
      <c r="N6798" t="s">
        <v>171</v>
      </c>
      <c r="O6798" t="s">
        <v>799</v>
      </c>
      <c r="Q6798" t="s">
        <v>544</v>
      </c>
      <c r="R6798" t="str">
        <f t="shared" si="384"/>
        <v>Weekday</v>
      </c>
      <c r="S6798" s="27">
        <f t="shared" si="385"/>
        <v>42159</v>
      </c>
      <c r="T6798" t="str">
        <f t="shared" si="386"/>
        <v>S</v>
      </c>
      <c r="V6798" t="str">
        <f t="shared" si="387"/>
        <v>S</v>
      </c>
      <c r="AE6798" s="27"/>
      <c r="AG6798" s="27"/>
      <c r="AX6798" s="27"/>
      <c r="AY6798" s="27"/>
    </row>
    <row r="6799" spans="1:51" x14ac:dyDescent="0.25">
      <c r="A6799" t="s">
        <v>391</v>
      </c>
      <c r="B6799" t="s">
        <v>218</v>
      </c>
      <c r="C6799">
        <v>150075121</v>
      </c>
      <c r="D6799">
        <v>66</v>
      </c>
      <c r="E6799" t="s">
        <v>91</v>
      </c>
      <c r="G6799">
        <v>51.8</v>
      </c>
      <c r="H6799">
        <v>2015</v>
      </c>
      <c r="I6799">
        <v>1</v>
      </c>
      <c r="J6799">
        <v>6</v>
      </c>
      <c r="K6799">
        <v>9</v>
      </c>
      <c r="L6799">
        <v>43</v>
      </c>
      <c r="M6799" t="s">
        <v>899</v>
      </c>
      <c r="N6799" t="s">
        <v>171</v>
      </c>
      <c r="O6799" t="s">
        <v>799</v>
      </c>
      <c r="Q6799" t="s">
        <v>544</v>
      </c>
      <c r="R6799" t="str">
        <f t="shared" si="384"/>
        <v>Weekday</v>
      </c>
      <c r="S6799" s="27">
        <f t="shared" si="385"/>
        <v>42010</v>
      </c>
      <c r="T6799" t="str">
        <f t="shared" si="386"/>
        <v>S</v>
      </c>
      <c r="V6799" t="str">
        <f t="shared" si="387"/>
        <v>S</v>
      </c>
      <c r="AE6799" s="27"/>
      <c r="AG6799" s="27"/>
      <c r="AX6799" s="27"/>
      <c r="AY6799" s="27"/>
    </row>
    <row r="6800" spans="1:51" x14ac:dyDescent="0.25">
      <c r="A6800" t="s">
        <v>391</v>
      </c>
      <c r="B6800" t="s">
        <v>218</v>
      </c>
      <c r="C6800">
        <v>132715133</v>
      </c>
      <c r="D6800">
        <v>66</v>
      </c>
      <c r="E6800" t="s">
        <v>91</v>
      </c>
      <c r="G6800">
        <v>51.804000000000002</v>
      </c>
      <c r="H6800">
        <v>2013</v>
      </c>
      <c r="I6800">
        <v>9</v>
      </c>
      <c r="J6800">
        <v>25</v>
      </c>
      <c r="K6800">
        <v>17</v>
      </c>
      <c r="L6800">
        <v>34</v>
      </c>
      <c r="M6800" t="s">
        <v>900</v>
      </c>
      <c r="N6800" t="s">
        <v>171</v>
      </c>
      <c r="O6800" t="s">
        <v>799</v>
      </c>
      <c r="Q6800" t="s">
        <v>544</v>
      </c>
      <c r="R6800" t="str">
        <f t="shared" si="384"/>
        <v>Weekday</v>
      </c>
      <c r="S6800" s="27">
        <f t="shared" si="385"/>
        <v>41542</v>
      </c>
      <c r="T6800" t="str">
        <f t="shared" si="386"/>
        <v>S</v>
      </c>
      <c r="V6800" t="str">
        <f t="shared" si="387"/>
        <v>S</v>
      </c>
    </row>
    <row r="6801" spans="1:51" x14ac:dyDescent="0.25">
      <c r="A6801" t="s">
        <v>391</v>
      </c>
      <c r="B6801" t="s">
        <v>218</v>
      </c>
      <c r="C6801">
        <v>170635259</v>
      </c>
      <c r="D6801">
        <v>66</v>
      </c>
      <c r="E6801" t="s">
        <v>91</v>
      </c>
      <c r="G6801">
        <v>51.8</v>
      </c>
      <c r="H6801">
        <v>2017</v>
      </c>
      <c r="I6801">
        <v>3</v>
      </c>
      <c r="J6801">
        <v>3</v>
      </c>
      <c r="K6801">
        <v>23</v>
      </c>
      <c r="L6801">
        <v>50</v>
      </c>
      <c r="M6801" t="s">
        <v>900</v>
      </c>
      <c r="N6801" t="s">
        <v>860</v>
      </c>
      <c r="O6801" t="s">
        <v>799</v>
      </c>
      <c r="Q6801" t="s">
        <v>544</v>
      </c>
      <c r="R6801" t="str">
        <f t="shared" si="384"/>
        <v>Weekday</v>
      </c>
      <c r="S6801" s="27">
        <f t="shared" si="385"/>
        <v>42797</v>
      </c>
      <c r="T6801" t="str">
        <f t="shared" si="386"/>
        <v>D</v>
      </c>
      <c r="V6801" t="str">
        <f t="shared" si="387"/>
        <v>D</v>
      </c>
      <c r="AE6801" s="27"/>
      <c r="AG6801" s="27"/>
      <c r="AX6801" s="27"/>
      <c r="AY6801" s="27"/>
    </row>
    <row r="6802" spans="1:51" x14ac:dyDescent="0.25">
      <c r="A6802" t="s">
        <v>391</v>
      </c>
      <c r="B6802" t="s">
        <v>218</v>
      </c>
      <c r="C6802">
        <v>153275718</v>
      </c>
      <c r="D6802">
        <v>66</v>
      </c>
      <c r="E6802" t="s">
        <v>91</v>
      </c>
      <c r="G6802">
        <v>51.802</v>
      </c>
      <c r="H6802">
        <v>2015</v>
      </c>
      <c r="I6802">
        <v>11</v>
      </c>
      <c r="J6802">
        <v>22</v>
      </c>
      <c r="K6802">
        <v>23</v>
      </c>
      <c r="L6802">
        <v>55</v>
      </c>
      <c r="M6802" t="s">
        <v>899</v>
      </c>
      <c r="N6802" t="s">
        <v>860</v>
      </c>
      <c r="O6802" t="s">
        <v>799</v>
      </c>
      <c r="Q6802" t="s">
        <v>544</v>
      </c>
      <c r="R6802" t="str">
        <f t="shared" si="384"/>
        <v>Weekend</v>
      </c>
      <c r="S6802" s="27">
        <f t="shared" si="385"/>
        <v>42330</v>
      </c>
      <c r="T6802" t="str">
        <f t="shared" si="386"/>
        <v>D</v>
      </c>
      <c r="V6802" t="str">
        <f t="shared" si="387"/>
        <v>D</v>
      </c>
      <c r="AE6802" s="27"/>
      <c r="AG6802" s="27"/>
      <c r="AX6802" s="27"/>
      <c r="AY6802" s="27"/>
    </row>
    <row r="6803" spans="1:51" x14ac:dyDescent="0.25">
      <c r="A6803" t="s">
        <v>391</v>
      </c>
      <c r="B6803" t="s">
        <v>218</v>
      </c>
      <c r="C6803">
        <v>170745301</v>
      </c>
      <c r="D6803">
        <v>66</v>
      </c>
      <c r="E6803" t="s">
        <v>91</v>
      </c>
      <c r="G6803">
        <v>51.805</v>
      </c>
      <c r="H6803">
        <v>2017</v>
      </c>
      <c r="I6803">
        <v>3</v>
      </c>
      <c r="J6803">
        <v>15</v>
      </c>
      <c r="K6803">
        <v>15</v>
      </c>
      <c r="L6803">
        <v>24</v>
      </c>
      <c r="M6803" t="s">
        <v>900</v>
      </c>
      <c r="N6803" t="s">
        <v>171</v>
      </c>
      <c r="O6803" t="s">
        <v>799</v>
      </c>
      <c r="Q6803" t="s">
        <v>544</v>
      </c>
      <c r="R6803" t="str">
        <f t="shared" si="384"/>
        <v>Weekday</v>
      </c>
      <c r="S6803" s="27">
        <f t="shared" si="385"/>
        <v>42809</v>
      </c>
      <c r="T6803" t="str">
        <f t="shared" si="386"/>
        <v>D</v>
      </c>
      <c r="V6803" t="str">
        <f t="shared" si="387"/>
        <v>D</v>
      </c>
      <c r="AE6803" s="27"/>
      <c r="AG6803" s="27"/>
      <c r="AX6803" s="27"/>
      <c r="AY6803" s="27"/>
    </row>
    <row r="6804" spans="1:51" x14ac:dyDescent="0.25">
      <c r="A6804" t="s">
        <v>391</v>
      </c>
      <c r="B6804" t="s">
        <v>218</v>
      </c>
      <c r="C6804">
        <v>151125562</v>
      </c>
      <c r="D6804">
        <v>66</v>
      </c>
      <c r="E6804" t="s">
        <v>91</v>
      </c>
      <c r="G6804">
        <v>51.807000000000002</v>
      </c>
      <c r="H6804">
        <v>2015</v>
      </c>
      <c r="I6804">
        <v>4</v>
      </c>
      <c r="J6804">
        <v>15</v>
      </c>
      <c r="K6804">
        <v>18</v>
      </c>
      <c r="L6804">
        <v>23</v>
      </c>
      <c r="M6804" t="s">
        <v>900</v>
      </c>
      <c r="N6804" t="s">
        <v>860</v>
      </c>
      <c r="O6804" t="s">
        <v>799</v>
      </c>
      <c r="Q6804" t="s">
        <v>544</v>
      </c>
      <c r="R6804" t="str">
        <f t="shared" si="384"/>
        <v>Weekday</v>
      </c>
      <c r="S6804" s="27">
        <f t="shared" si="385"/>
        <v>42109</v>
      </c>
      <c r="T6804" t="str">
        <f t="shared" si="386"/>
        <v>S</v>
      </c>
      <c r="V6804" t="str">
        <f t="shared" si="387"/>
        <v>S</v>
      </c>
      <c r="AE6804" s="27"/>
      <c r="AG6804" s="27"/>
      <c r="AX6804" s="27"/>
      <c r="AY6804" s="27"/>
    </row>
    <row r="6805" spans="1:51" x14ac:dyDescent="0.25">
      <c r="A6805" t="s">
        <v>391</v>
      </c>
      <c r="B6805" t="s">
        <v>218</v>
      </c>
      <c r="C6805">
        <v>161165524</v>
      </c>
      <c r="D6805">
        <v>66</v>
      </c>
      <c r="E6805" t="s">
        <v>91</v>
      </c>
      <c r="G6805">
        <v>51.807000000000002</v>
      </c>
      <c r="H6805">
        <v>2016</v>
      </c>
      <c r="I6805">
        <v>4</v>
      </c>
      <c r="J6805">
        <v>25</v>
      </c>
      <c r="K6805">
        <v>16</v>
      </c>
      <c r="L6805">
        <v>6</v>
      </c>
      <c r="M6805" t="s">
        <v>900</v>
      </c>
      <c r="N6805" t="s">
        <v>860</v>
      </c>
      <c r="O6805" t="s">
        <v>799</v>
      </c>
      <c r="Q6805" t="s">
        <v>544</v>
      </c>
      <c r="R6805" t="str">
        <f t="shared" si="384"/>
        <v>Weekday</v>
      </c>
      <c r="S6805" s="27">
        <f t="shared" si="385"/>
        <v>42485</v>
      </c>
      <c r="T6805" t="str">
        <f t="shared" si="386"/>
        <v>D</v>
      </c>
      <c r="V6805" t="str">
        <f t="shared" si="387"/>
        <v>D</v>
      </c>
      <c r="AE6805" s="27"/>
      <c r="AG6805" s="27"/>
      <c r="AX6805" s="27"/>
      <c r="AY6805" s="27"/>
    </row>
    <row r="6806" spans="1:51" x14ac:dyDescent="0.25">
      <c r="A6806" t="s">
        <v>391</v>
      </c>
      <c r="B6806" t="s">
        <v>218</v>
      </c>
      <c r="C6806">
        <v>161125003</v>
      </c>
      <c r="D6806">
        <v>66</v>
      </c>
      <c r="E6806" t="s">
        <v>91</v>
      </c>
      <c r="G6806">
        <v>51.808</v>
      </c>
      <c r="H6806">
        <v>2016</v>
      </c>
      <c r="I6806">
        <v>4</v>
      </c>
      <c r="J6806">
        <v>18</v>
      </c>
      <c r="K6806">
        <v>15</v>
      </c>
      <c r="L6806">
        <v>32</v>
      </c>
      <c r="M6806" t="s">
        <v>900</v>
      </c>
      <c r="N6806" t="s">
        <v>860</v>
      </c>
      <c r="O6806" t="s">
        <v>799</v>
      </c>
      <c r="Q6806" t="s">
        <v>544</v>
      </c>
      <c r="R6806" t="str">
        <f t="shared" si="384"/>
        <v>Weekday</v>
      </c>
      <c r="S6806" s="27">
        <f t="shared" si="385"/>
        <v>42478</v>
      </c>
      <c r="T6806" t="str">
        <f t="shared" si="386"/>
        <v>D</v>
      </c>
      <c r="V6806" t="str">
        <f t="shared" si="387"/>
        <v>D</v>
      </c>
    </row>
    <row r="6807" spans="1:51" x14ac:dyDescent="0.25">
      <c r="A6807" t="s">
        <v>391</v>
      </c>
      <c r="B6807" t="s">
        <v>218</v>
      </c>
      <c r="C6807">
        <v>152115030</v>
      </c>
      <c r="D6807">
        <v>66</v>
      </c>
      <c r="E6807" t="s">
        <v>91</v>
      </c>
      <c r="G6807">
        <v>51.81</v>
      </c>
      <c r="H6807">
        <v>2015</v>
      </c>
      <c r="I6807">
        <v>7</v>
      </c>
      <c r="J6807">
        <v>28</v>
      </c>
      <c r="K6807">
        <v>22</v>
      </c>
      <c r="L6807">
        <v>5</v>
      </c>
      <c r="M6807" t="s">
        <v>900</v>
      </c>
      <c r="N6807" t="s">
        <v>860</v>
      </c>
      <c r="O6807" t="s">
        <v>799</v>
      </c>
      <c r="Q6807" t="s">
        <v>544</v>
      </c>
      <c r="R6807" t="str">
        <f t="shared" si="384"/>
        <v>Weekday</v>
      </c>
      <c r="S6807" s="27">
        <f t="shared" si="385"/>
        <v>42213</v>
      </c>
      <c r="T6807" t="str">
        <f t="shared" si="386"/>
        <v>S</v>
      </c>
      <c r="V6807" t="str">
        <f t="shared" si="387"/>
        <v>S</v>
      </c>
      <c r="AE6807" s="27"/>
      <c r="AG6807" s="27"/>
      <c r="AX6807" s="27"/>
      <c r="AY6807" s="27"/>
    </row>
    <row r="6808" spans="1:51" x14ac:dyDescent="0.25">
      <c r="A6808" t="s">
        <v>391</v>
      </c>
      <c r="B6808" t="s">
        <v>218</v>
      </c>
      <c r="C6808">
        <v>150025048</v>
      </c>
      <c r="D6808">
        <v>66</v>
      </c>
      <c r="E6808" t="s">
        <v>91</v>
      </c>
      <c r="G6808">
        <v>51.81</v>
      </c>
      <c r="H6808">
        <v>2015</v>
      </c>
      <c r="I6808">
        <v>1</v>
      </c>
      <c r="J6808">
        <v>2</v>
      </c>
      <c r="K6808">
        <v>6</v>
      </c>
      <c r="L6808">
        <v>5</v>
      </c>
      <c r="M6808" t="s">
        <v>900</v>
      </c>
      <c r="N6808" t="s">
        <v>860</v>
      </c>
      <c r="O6808" t="s">
        <v>799</v>
      </c>
      <c r="Q6808" t="s">
        <v>544</v>
      </c>
      <c r="R6808" t="str">
        <f t="shared" si="384"/>
        <v>Weekday</v>
      </c>
      <c r="S6808" s="27">
        <f t="shared" si="385"/>
        <v>42006</v>
      </c>
      <c r="T6808" t="str">
        <f t="shared" si="386"/>
        <v>S</v>
      </c>
      <c r="V6808" t="str">
        <f t="shared" si="387"/>
        <v>S</v>
      </c>
      <c r="AE6808" s="27"/>
      <c r="AG6808" s="27"/>
      <c r="AX6808" s="27"/>
      <c r="AY6808" s="27"/>
    </row>
    <row r="6809" spans="1:51" x14ac:dyDescent="0.25">
      <c r="A6809" t="s">
        <v>391</v>
      </c>
      <c r="B6809" t="s">
        <v>218</v>
      </c>
      <c r="C6809">
        <v>130245413</v>
      </c>
      <c r="D6809">
        <v>66</v>
      </c>
      <c r="E6809" t="s">
        <v>91</v>
      </c>
      <c r="G6809">
        <v>51.814</v>
      </c>
      <c r="H6809">
        <v>2013</v>
      </c>
      <c r="I6809">
        <v>1</v>
      </c>
      <c r="J6809">
        <v>24</v>
      </c>
      <c r="K6809">
        <v>17</v>
      </c>
      <c r="L6809">
        <v>31</v>
      </c>
      <c r="M6809" t="s">
        <v>900</v>
      </c>
      <c r="N6809" t="s">
        <v>171</v>
      </c>
      <c r="O6809" t="s">
        <v>799</v>
      </c>
      <c r="Q6809" t="s">
        <v>544</v>
      </c>
      <c r="R6809" t="str">
        <f t="shared" si="384"/>
        <v>Weekday</v>
      </c>
      <c r="S6809" s="27">
        <f t="shared" si="385"/>
        <v>41298</v>
      </c>
      <c r="T6809" t="str">
        <f t="shared" si="386"/>
        <v>S</v>
      </c>
      <c r="V6809" t="str">
        <f t="shared" si="387"/>
        <v>S</v>
      </c>
      <c r="AE6809" s="27"/>
      <c r="AG6809" s="27"/>
      <c r="AX6809" s="27"/>
      <c r="AY6809" s="27"/>
    </row>
    <row r="6810" spans="1:51" x14ac:dyDescent="0.25">
      <c r="A6810" t="s">
        <v>391</v>
      </c>
      <c r="B6810" t="s">
        <v>218</v>
      </c>
      <c r="C6810">
        <v>171915023</v>
      </c>
      <c r="D6810">
        <v>66</v>
      </c>
      <c r="E6810" t="s">
        <v>91</v>
      </c>
      <c r="G6810">
        <v>51.814999999999998</v>
      </c>
      <c r="H6810">
        <v>2017</v>
      </c>
      <c r="I6810">
        <v>7</v>
      </c>
      <c r="J6810">
        <v>6</v>
      </c>
      <c r="K6810">
        <v>17</v>
      </c>
      <c r="L6810">
        <v>3</v>
      </c>
      <c r="M6810" t="s">
        <v>900</v>
      </c>
      <c r="N6810" t="s">
        <v>171</v>
      </c>
      <c r="O6810" t="s">
        <v>799</v>
      </c>
      <c r="Q6810" t="s">
        <v>544</v>
      </c>
      <c r="R6810" t="str">
        <f t="shared" si="384"/>
        <v>Weekday</v>
      </c>
      <c r="S6810" s="27">
        <f t="shared" si="385"/>
        <v>42922</v>
      </c>
      <c r="T6810" t="str">
        <f t="shared" si="386"/>
        <v>D</v>
      </c>
      <c r="V6810" t="str">
        <f t="shared" si="387"/>
        <v>D</v>
      </c>
      <c r="AE6810" s="27"/>
      <c r="AG6810" s="27"/>
      <c r="AX6810" s="27"/>
      <c r="AY6810" s="27"/>
    </row>
    <row r="6811" spans="1:51" x14ac:dyDescent="0.25">
      <c r="A6811" t="s">
        <v>391</v>
      </c>
      <c r="B6811" t="s">
        <v>218</v>
      </c>
      <c r="C6811">
        <v>142935430</v>
      </c>
      <c r="D6811">
        <v>66</v>
      </c>
      <c r="E6811" t="s">
        <v>91</v>
      </c>
      <c r="G6811">
        <v>51.817</v>
      </c>
      <c r="H6811">
        <v>2014</v>
      </c>
      <c r="I6811">
        <v>10</v>
      </c>
      <c r="J6811">
        <v>18</v>
      </c>
      <c r="K6811">
        <v>23</v>
      </c>
      <c r="L6811">
        <v>30</v>
      </c>
      <c r="M6811" t="s">
        <v>899</v>
      </c>
      <c r="N6811" t="s">
        <v>860</v>
      </c>
      <c r="O6811" t="s">
        <v>799</v>
      </c>
      <c r="Q6811" t="s">
        <v>544</v>
      </c>
      <c r="R6811" t="str">
        <f t="shared" si="384"/>
        <v>Weekend</v>
      </c>
      <c r="S6811" s="27">
        <f t="shared" si="385"/>
        <v>41930</v>
      </c>
      <c r="T6811" t="str">
        <f t="shared" si="386"/>
        <v>S</v>
      </c>
      <c r="V6811" t="str">
        <f t="shared" si="387"/>
        <v>S</v>
      </c>
      <c r="AE6811" s="27"/>
      <c r="AG6811" s="27"/>
      <c r="AX6811" s="27"/>
      <c r="AY6811" s="27"/>
    </row>
    <row r="6812" spans="1:51" x14ac:dyDescent="0.25">
      <c r="A6812" t="s">
        <v>391</v>
      </c>
      <c r="B6812" t="s">
        <v>218</v>
      </c>
      <c r="C6812">
        <v>143265202</v>
      </c>
      <c r="D6812">
        <v>66</v>
      </c>
      <c r="E6812" t="s">
        <v>91</v>
      </c>
      <c r="G6812">
        <v>51.823999999999998</v>
      </c>
      <c r="H6812">
        <v>2014</v>
      </c>
      <c r="I6812">
        <v>11</v>
      </c>
      <c r="J6812">
        <v>21</v>
      </c>
      <c r="K6812">
        <v>18</v>
      </c>
      <c r="L6812">
        <v>23</v>
      </c>
      <c r="M6812" t="s">
        <v>900</v>
      </c>
      <c r="N6812" t="s">
        <v>171</v>
      </c>
      <c r="O6812" t="s">
        <v>799</v>
      </c>
      <c r="Q6812" t="s">
        <v>544</v>
      </c>
      <c r="R6812" t="str">
        <f t="shared" si="384"/>
        <v>Weekday</v>
      </c>
      <c r="S6812" s="27">
        <f t="shared" si="385"/>
        <v>41964</v>
      </c>
      <c r="T6812" t="str">
        <f t="shared" si="386"/>
        <v>S</v>
      </c>
      <c r="V6812" t="str">
        <f t="shared" si="387"/>
        <v>S</v>
      </c>
      <c r="AE6812" s="27"/>
      <c r="AG6812" s="27"/>
      <c r="AX6812" s="27"/>
      <c r="AY6812" s="27"/>
    </row>
    <row r="6813" spans="1:51" x14ac:dyDescent="0.25">
      <c r="A6813" t="s">
        <v>391</v>
      </c>
      <c r="B6813" t="s">
        <v>218</v>
      </c>
      <c r="C6813">
        <v>153235396</v>
      </c>
      <c r="D6813">
        <v>66</v>
      </c>
      <c r="E6813" t="s">
        <v>91</v>
      </c>
      <c r="G6813">
        <v>51.825000000000003</v>
      </c>
      <c r="H6813">
        <v>2015</v>
      </c>
      <c r="I6813">
        <v>11</v>
      </c>
      <c r="J6813">
        <v>19</v>
      </c>
      <c r="K6813">
        <v>18</v>
      </c>
      <c r="L6813">
        <v>29</v>
      </c>
      <c r="M6813" t="s">
        <v>900</v>
      </c>
      <c r="N6813" t="s">
        <v>860</v>
      </c>
      <c r="O6813" t="s">
        <v>799</v>
      </c>
      <c r="Q6813" t="s">
        <v>544</v>
      </c>
      <c r="R6813" t="str">
        <f t="shared" si="384"/>
        <v>Weekday</v>
      </c>
      <c r="S6813" s="27">
        <f t="shared" si="385"/>
        <v>42327</v>
      </c>
      <c r="T6813" t="str">
        <f t="shared" si="386"/>
        <v>D</v>
      </c>
      <c r="V6813" t="str">
        <f t="shared" si="387"/>
        <v>D</v>
      </c>
      <c r="AE6813" s="27"/>
      <c r="AG6813" s="27"/>
      <c r="AX6813" s="27"/>
      <c r="AY6813" s="27"/>
    </row>
    <row r="6814" spans="1:51" x14ac:dyDescent="0.25">
      <c r="A6814" t="s">
        <v>391</v>
      </c>
      <c r="B6814" t="s">
        <v>218</v>
      </c>
      <c r="C6814">
        <v>160945029</v>
      </c>
      <c r="D6814">
        <v>66</v>
      </c>
      <c r="E6814" t="s">
        <v>91</v>
      </c>
      <c r="G6814">
        <v>51.826999999999998</v>
      </c>
      <c r="H6814">
        <v>2016</v>
      </c>
      <c r="I6814">
        <v>4</v>
      </c>
      <c r="J6814">
        <v>2</v>
      </c>
      <c r="K6814">
        <v>1</v>
      </c>
      <c r="L6814">
        <v>20</v>
      </c>
      <c r="M6814" t="s">
        <v>899</v>
      </c>
      <c r="N6814" t="s">
        <v>860</v>
      </c>
      <c r="O6814" t="s">
        <v>799</v>
      </c>
      <c r="Q6814" t="s">
        <v>544</v>
      </c>
      <c r="R6814" t="str">
        <f t="shared" si="384"/>
        <v>Weekend</v>
      </c>
      <c r="S6814" s="27">
        <f t="shared" si="385"/>
        <v>42462</v>
      </c>
      <c r="T6814" t="str">
        <f t="shared" si="386"/>
        <v>D</v>
      </c>
      <c r="V6814" t="str">
        <f t="shared" si="387"/>
        <v>D</v>
      </c>
    </row>
    <row r="6815" spans="1:51" x14ac:dyDescent="0.25">
      <c r="A6815" t="s">
        <v>391</v>
      </c>
      <c r="S6815" s="27"/>
      <c r="V6815" t="str">
        <f t="shared" si="387"/>
        <v/>
      </c>
      <c r="AX6815" s="27"/>
      <c r="AY6815" s="27"/>
    </row>
    <row r="6816" spans="1:51" x14ac:dyDescent="0.25">
      <c r="A6816" t="s">
        <v>391</v>
      </c>
      <c r="B6816" t="s">
        <v>218</v>
      </c>
      <c r="C6816">
        <v>161725425</v>
      </c>
      <c r="D6816">
        <v>66</v>
      </c>
      <c r="E6816" t="s">
        <v>91</v>
      </c>
      <c r="G6816">
        <v>51.831000000000003</v>
      </c>
      <c r="H6816">
        <v>2016</v>
      </c>
      <c r="I6816">
        <v>6</v>
      </c>
      <c r="J6816">
        <v>16</v>
      </c>
      <c r="K6816">
        <v>19</v>
      </c>
      <c r="L6816">
        <v>25</v>
      </c>
      <c r="M6816" t="s">
        <v>900</v>
      </c>
      <c r="N6816" t="s">
        <v>860</v>
      </c>
      <c r="O6816" t="s">
        <v>799</v>
      </c>
      <c r="Q6816" t="s">
        <v>544</v>
      </c>
      <c r="R6816" t="str">
        <f t="shared" si="384"/>
        <v>Weekday</v>
      </c>
      <c r="S6816" s="27">
        <f t="shared" si="385"/>
        <v>42537</v>
      </c>
      <c r="T6816" t="str">
        <f t="shared" si="386"/>
        <v>D</v>
      </c>
      <c r="V6816" t="str">
        <f t="shared" si="387"/>
        <v>D</v>
      </c>
      <c r="AX6816" s="27"/>
      <c r="AY6816" s="27"/>
    </row>
    <row r="6817" spans="1:51" x14ac:dyDescent="0.25">
      <c r="A6817" t="s">
        <v>391</v>
      </c>
      <c r="B6817" t="s">
        <v>218</v>
      </c>
      <c r="C6817">
        <v>141765301</v>
      </c>
      <c r="D6817">
        <v>66</v>
      </c>
      <c r="E6817" t="s">
        <v>91</v>
      </c>
      <c r="G6817">
        <v>51.834000000000003</v>
      </c>
      <c r="H6817">
        <v>2014</v>
      </c>
      <c r="I6817">
        <v>6</v>
      </c>
      <c r="J6817">
        <v>24</v>
      </c>
      <c r="K6817">
        <v>16</v>
      </c>
      <c r="L6817">
        <v>20</v>
      </c>
      <c r="M6817" t="s">
        <v>900</v>
      </c>
      <c r="N6817" t="s">
        <v>860</v>
      </c>
      <c r="O6817" t="s">
        <v>799</v>
      </c>
      <c r="Q6817" t="s">
        <v>544</v>
      </c>
      <c r="R6817" t="str">
        <f t="shared" si="384"/>
        <v>Weekday</v>
      </c>
      <c r="S6817" s="27">
        <f t="shared" si="385"/>
        <v>41814</v>
      </c>
      <c r="T6817" t="str">
        <f t="shared" si="386"/>
        <v>S</v>
      </c>
      <c r="V6817" t="str">
        <f t="shared" si="387"/>
        <v>S</v>
      </c>
      <c r="AE6817" s="27"/>
      <c r="AG6817" s="27"/>
      <c r="AX6817" s="27"/>
      <c r="AY6817" s="27"/>
    </row>
    <row r="6818" spans="1:51" x14ac:dyDescent="0.25">
      <c r="A6818" t="s">
        <v>391</v>
      </c>
      <c r="B6818" t="s">
        <v>218</v>
      </c>
      <c r="C6818">
        <v>142050090</v>
      </c>
      <c r="D6818">
        <v>66</v>
      </c>
      <c r="E6818" t="s">
        <v>91</v>
      </c>
      <c r="G6818">
        <v>52.162999999999997</v>
      </c>
      <c r="H6818">
        <v>2014</v>
      </c>
      <c r="I6818">
        <v>6</v>
      </c>
      <c r="J6818">
        <v>14</v>
      </c>
      <c r="K6818">
        <v>8</v>
      </c>
      <c r="L6818">
        <v>4</v>
      </c>
      <c r="M6818" t="s">
        <v>899</v>
      </c>
      <c r="N6818" t="s">
        <v>171</v>
      </c>
      <c r="O6818" t="s">
        <v>1933</v>
      </c>
      <c r="Q6818" t="s">
        <v>538</v>
      </c>
      <c r="R6818" t="str">
        <f t="shared" si="384"/>
        <v>Weekend</v>
      </c>
      <c r="S6818" s="27">
        <f t="shared" si="385"/>
        <v>41804</v>
      </c>
      <c r="T6818" t="str">
        <f t="shared" si="386"/>
        <v>S</v>
      </c>
      <c r="V6818" t="str">
        <f t="shared" si="387"/>
        <v>S</v>
      </c>
    </row>
    <row r="6819" spans="1:51" x14ac:dyDescent="0.25">
      <c r="A6819" t="s">
        <v>391</v>
      </c>
      <c r="B6819" t="s">
        <v>218</v>
      </c>
      <c r="C6819">
        <v>162975316</v>
      </c>
      <c r="D6819">
        <v>66</v>
      </c>
      <c r="E6819" t="s">
        <v>91</v>
      </c>
      <c r="G6819">
        <v>51.835999999999999</v>
      </c>
      <c r="H6819">
        <v>2016</v>
      </c>
      <c r="I6819">
        <v>10</v>
      </c>
      <c r="J6819">
        <v>11</v>
      </c>
      <c r="K6819">
        <v>15</v>
      </c>
      <c r="L6819">
        <v>32</v>
      </c>
      <c r="M6819" t="s">
        <v>900</v>
      </c>
      <c r="N6819" t="s">
        <v>860</v>
      </c>
      <c r="O6819" t="s">
        <v>799</v>
      </c>
      <c r="Q6819" t="s">
        <v>544</v>
      </c>
      <c r="R6819" t="str">
        <f t="shared" si="384"/>
        <v>Weekday</v>
      </c>
      <c r="S6819" s="27">
        <f t="shared" si="385"/>
        <v>42654</v>
      </c>
      <c r="T6819" t="str">
        <f t="shared" si="386"/>
        <v>D</v>
      </c>
      <c r="V6819" t="str">
        <f t="shared" si="387"/>
        <v>D</v>
      </c>
      <c r="AX6819" s="27"/>
      <c r="AY6819" s="27"/>
    </row>
    <row r="6820" spans="1:51" x14ac:dyDescent="0.25">
      <c r="A6820" t="s">
        <v>391</v>
      </c>
      <c r="B6820" t="s">
        <v>218</v>
      </c>
      <c r="C6820">
        <v>162645009</v>
      </c>
      <c r="D6820">
        <v>66</v>
      </c>
      <c r="E6820" t="s">
        <v>91</v>
      </c>
      <c r="G6820">
        <v>51.838000000000001</v>
      </c>
      <c r="H6820">
        <v>2016</v>
      </c>
      <c r="I6820">
        <v>9</v>
      </c>
      <c r="J6820">
        <v>19</v>
      </c>
      <c r="K6820">
        <v>22</v>
      </c>
      <c r="L6820">
        <v>10</v>
      </c>
      <c r="M6820" t="s">
        <v>900</v>
      </c>
      <c r="N6820" t="s">
        <v>171</v>
      </c>
      <c r="O6820" t="s">
        <v>1933</v>
      </c>
      <c r="Q6820" t="s">
        <v>544</v>
      </c>
      <c r="R6820" t="str">
        <f t="shared" si="384"/>
        <v>Weekday</v>
      </c>
      <c r="S6820" s="27">
        <f t="shared" si="385"/>
        <v>42632</v>
      </c>
      <c r="T6820" t="str">
        <f t="shared" si="386"/>
        <v>D</v>
      </c>
      <c r="V6820" t="str">
        <f t="shared" si="387"/>
        <v>D</v>
      </c>
      <c r="AX6820" s="27"/>
      <c r="AY6820" s="27"/>
    </row>
    <row r="6821" spans="1:51" x14ac:dyDescent="0.25">
      <c r="A6821" t="s">
        <v>391</v>
      </c>
      <c r="B6821" t="s">
        <v>218</v>
      </c>
      <c r="C6821">
        <v>170155205</v>
      </c>
      <c r="D6821">
        <v>66</v>
      </c>
      <c r="E6821" t="s">
        <v>91</v>
      </c>
      <c r="G6821">
        <v>51.847999999999999</v>
      </c>
      <c r="H6821">
        <v>2017</v>
      </c>
      <c r="I6821">
        <v>1</v>
      </c>
      <c r="J6821">
        <v>13</v>
      </c>
      <c r="K6821">
        <v>19</v>
      </c>
      <c r="L6821">
        <v>30</v>
      </c>
      <c r="M6821" t="s">
        <v>900</v>
      </c>
      <c r="N6821" t="s">
        <v>404</v>
      </c>
      <c r="O6821" t="s">
        <v>799</v>
      </c>
      <c r="Q6821" t="s">
        <v>544</v>
      </c>
      <c r="R6821" t="str">
        <f t="shared" si="384"/>
        <v>Weekday</v>
      </c>
      <c r="S6821" s="27">
        <f t="shared" si="385"/>
        <v>42748</v>
      </c>
      <c r="T6821" t="str">
        <f t="shared" si="386"/>
        <v>D</v>
      </c>
      <c r="V6821" t="str">
        <f t="shared" si="387"/>
        <v>D</v>
      </c>
      <c r="AX6821" s="27"/>
      <c r="AY6821" s="27"/>
    </row>
    <row r="6822" spans="1:51" x14ac:dyDescent="0.25">
      <c r="A6822" t="s">
        <v>391</v>
      </c>
      <c r="B6822" t="s">
        <v>218</v>
      </c>
      <c r="C6822">
        <v>152075218</v>
      </c>
      <c r="D6822">
        <v>66</v>
      </c>
      <c r="E6822" t="s">
        <v>91</v>
      </c>
      <c r="G6822">
        <v>51.993000000000002</v>
      </c>
      <c r="H6822">
        <v>2015</v>
      </c>
      <c r="I6822">
        <v>7</v>
      </c>
      <c r="J6822">
        <v>22</v>
      </c>
      <c r="K6822">
        <v>19</v>
      </c>
      <c r="L6822">
        <v>0</v>
      </c>
      <c r="M6822" t="s">
        <v>900</v>
      </c>
      <c r="N6822" t="s">
        <v>860</v>
      </c>
      <c r="O6822" t="s">
        <v>799</v>
      </c>
      <c r="Q6822" t="s">
        <v>542</v>
      </c>
      <c r="R6822" t="str">
        <f t="shared" si="384"/>
        <v>Weekday</v>
      </c>
      <c r="S6822" s="27">
        <f t="shared" si="385"/>
        <v>42207</v>
      </c>
      <c r="T6822" t="str">
        <f t="shared" si="386"/>
        <v>S</v>
      </c>
      <c r="V6822" t="str">
        <f t="shared" si="387"/>
        <v>S</v>
      </c>
      <c r="AE6822" s="27"/>
      <c r="AG6822" s="27"/>
      <c r="AX6822" s="27"/>
      <c r="AY6822" s="27"/>
    </row>
    <row r="6823" spans="1:51" x14ac:dyDescent="0.25">
      <c r="A6823" t="s">
        <v>391</v>
      </c>
      <c r="B6823" t="s">
        <v>218</v>
      </c>
      <c r="C6823">
        <v>163205275</v>
      </c>
      <c r="D6823">
        <v>66</v>
      </c>
      <c r="E6823" t="s">
        <v>91</v>
      </c>
      <c r="G6823">
        <v>51.850999999999999</v>
      </c>
      <c r="H6823">
        <v>2016</v>
      </c>
      <c r="I6823">
        <v>11</v>
      </c>
      <c r="J6823">
        <v>14</v>
      </c>
      <c r="K6823">
        <v>17</v>
      </c>
      <c r="L6823">
        <v>43</v>
      </c>
      <c r="M6823" t="s">
        <v>900</v>
      </c>
      <c r="N6823" t="s">
        <v>171</v>
      </c>
      <c r="O6823" t="s">
        <v>799</v>
      </c>
      <c r="Q6823" t="s">
        <v>544</v>
      </c>
      <c r="R6823" t="str">
        <f t="shared" si="384"/>
        <v>Weekday</v>
      </c>
      <c r="S6823" s="27">
        <f t="shared" si="385"/>
        <v>42688</v>
      </c>
      <c r="T6823" t="str">
        <f t="shared" si="386"/>
        <v>D</v>
      </c>
      <c r="V6823" t="str">
        <f t="shared" si="387"/>
        <v>D</v>
      </c>
      <c r="AX6823" s="27"/>
      <c r="AY6823" s="27"/>
    </row>
    <row r="6824" spans="1:51" x14ac:dyDescent="0.25">
      <c r="A6824" t="s">
        <v>391</v>
      </c>
      <c r="B6824" t="s">
        <v>218</v>
      </c>
      <c r="C6824">
        <v>141265137</v>
      </c>
      <c r="D6824">
        <v>66</v>
      </c>
      <c r="E6824" t="s">
        <v>91</v>
      </c>
      <c r="G6824">
        <v>51.886000000000003</v>
      </c>
      <c r="H6824">
        <v>2014</v>
      </c>
      <c r="I6824">
        <v>5</v>
      </c>
      <c r="J6824">
        <v>1</v>
      </c>
      <c r="K6824">
        <v>16</v>
      </c>
      <c r="L6824">
        <v>16</v>
      </c>
      <c r="M6824" t="s">
        <v>900</v>
      </c>
      <c r="N6824" t="s">
        <v>860</v>
      </c>
      <c r="O6824" t="s">
        <v>799</v>
      </c>
      <c r="Q6824" t="s">
        <v>544</v>
      </c>
      <c r="R6824" t="str">
        <f t="shared" si="384"/>
        <v>Weekday</v>
      </c>
      <c r="S6824" s="27">
        <f t="shared" si="385"/>
        <v>41760</v>
      </c>
      <c r="T6824" t="str">
        <f t="shared" si="386"/>
        <v>S</v>
      </c>
      <c r="V6824" t="str">
        <f t="shared" si="387"/>
        <v>S</v>
      </c>
      <c r="AX6824" s="27"/>
      <c r="AY6824" s="27"/>
    </row>
    <row r="6825" spans="1:51" x14ac:dyDescent="0.25">
      <c r="A6825" t="s">
        <v>391</v>
      </c>
      <c r="B6825" t="s">
        <v>218</v>
      </c>
      <c r="C6825">
        <v>162855204</v>
      </c>
      <c r="D6825">
        <v>66</v>
      </c>
      <c r="E6825" t="s">
        <v>91</v>
      </c>
      <c r="G6825">
        <v>51.887999999999998</v>
      </c>
      <c r="H6825">
        <v>2016</v>
      </c>
      <c r="I6825">
        <v>10</v>
      </c>
      <c r="J6825">
        <v>11</v>
      </c>
      <c r="K6825">
        <v>9</v>
      </c>
      <c r="L6825">
        <v>35</v>
      </c>
      <c r="M6825" t="s">
        <v>900</v>
      </c>
      <c r="N6825" t="s">
        <v>171</v>
      </c>
      <c r="O6825" t="s">
        <v>799</v>
      </c>
      <c r="Q6825" t="s">
        <v>542</v>
      </c>
      <c r="R6825" t="str">
        <f t="shared" si="384"/>
        <v>Weekday</v>
      </c>
      <c r="S6825" s="27">
        <f t="shared" si="385"/>
        <v>42654</v>
      </c>
      <c r="T6825" t="str">
        <f t="shared" si="386"/>
        <v>D</v>
      </c>
      <c r="V6825" t="str">
        <f t="shared" si="387"/>
        <v>D</v>
      </c>
      <c r="AX6825" s="27"/>
      <c r="AY6825" s="27"/>
    </row>
    <row r="6826" spans="1:51" x14ac:dyDescent="0.25">
      <c r="A6826" t="s">
        <v>391</v>
      </c>
      <c r="S6826" s="27"/>
      <c r="V6826" t="str">
        <f t="shared" si="387"/>
        <v/>
      </c>
      <c r="AE6826" s="27"/>
      <c r="AG6826" s="27"/>
      <c r="AX6826" s="27"/>
      <c r="AY6826" s="27"/>
    </row>
    <row r="6827" spans="1:51" x14ac:dyDescent="0.25">
      <c r="A6827" t="s">
        <v>391</v>
      </c>
      <c r="S6827" s="27"/>
      <c r="V6827" t="str">
        <f t="shared" si="387"/>
        <v/>
      </c>
      <c r="AE6827" s="27"/>
      <c r="AG6827" s="27"/>
      <c r="AX6827" s="27"/>
      <c r="AY6827" s="27"/>
    </row>
    <row r="6828" spans="1:51" x14ac:dyDescent="0.25">
      <c r="A6828" t="s">
        <v>391</v>
      </c>
      <c r="B6828" t="s">
        <v>218</v>
      </c>
      <c r="C6828">
        <v>151355309</v>
      </c>
      <c r="D6828">
        <v>66</v>
      </c>
      <c r="E6828" t="s">
        <v>91</v>
      </c>
      <c r="G6828">
        <v>51.901000000000003</v>
      </c>
      <c r="H6828">
        <v>2015</v>
      </c>
      <c r="I6828">
        <v>5</v>
      </c>
      <c r="J6828">
        <v>14</v>
      </c>
      <c r="K6828">
        <v>16</v>
      </c>
      <c r="L6828">
        <v>19</v>
      </c>
      <c r="M6828" t="s">
        <v>900</v>
      </c>
      <c r="N6828" t="s">
        <v>171</v>
      </c>
      <c r="O6828" t="s">
        <v>799</v>
      </c>
      <c r="Q6828" t="s">
        <v>542</v>
      </c>
      <c r="R6828" t="str">
        <f t="shared" si="384"/>
        <v>Weekday</v>
      </c>
      <c r="S6828" s="27">
        <f t="shared" si="385"/>
        <v>42138</v>
      </c>
      <c r="T6828" t="str">
        <f t="shared" si="386"/>
        <v>S</v>
      </c>
      <c r="V6828" t="str">
        <f t="shared" si="387"/>
        <v>S</v>
      </c>
      <c r="AE6828" s="27"/>
      <c r="AG6828" s="27"/>
      <c r="AX6828" s="27"/>
      <c r="AY6828" s="27"/>
    </row>
    <row r="6829" spans="1:51" x14ac:dyDescent="0.25">
      <c r="A6829" t="s">
        <v>391</v>
      </c>
      <c r="B6829" t="s">
        <v>218</v>
      </c>
      <c r="C6829">
        <v>142170056</v>
      </c>
      <c r="D6829">
        <v>66</v>
      </c>
      <c r="E6829" t="s">
        <v>91</v>
      </c>
      <c r="G6829">
        <v>51.904000000000003</v>
      </c>
      <c r="H6829">
        <v>2014</v>
      </c>
      <c r="I6829">
        <v>6</v>
      </c>
      <c r="J6829">
        <v>20</v>
      </c>
      <c r="K6829">
        <v>15</v>
      </c>
      <c r="L6829">
        <v>9</v>
      </c>
      <c r="M6829" t="s">
        <v>900</v>
      </c>
      <c r="N6829" t="s">
        <v>404</v>
      </c>
      <c r="O6829" t="s">
        <v>799</v>
      </c>
      <c r="Q6829" t="s">
        <v>542</v>
      </c>
      <c r="R6829" t="str">
        <f t="shared" si="384"/>
        <v>Weekday</v>
      </c>
      <c r="S6829" s="27">
        <f t="shared" si="385"/>
        <v>41810</v>
      </c>
      <c r="T6829" t="str">
        <f t="shared" si="386"/>
        <v>S</v>
      </c>
      <c r="V6829" t="str">
        <f t="shared" si="387"/>
        <v>S</v>
      </c>
    </row>
    <row r="6830" spans="1:51" x14ac:dyDescent="0.25">
      <c r="A6830" t="s">
        <v>391</v>
      </c>
      <c r="S6830" s="27"/>
      <c r="V6830" t="str">
        <f t="shared" si="387"/>
        <v/>
      </c>
      <c r="AE6830" s="27"/>
      <c r="AG6830" s="27"/>
      <c r="AX6830" s="27"/>
      <c r="AY6830" s="27"/>
    </row>
    <row r="6831" spans="1:51" x14ac:dyDescent="0.25">
      <c r="A6831" t="s">
        <v>391</v>
      </c>
      <c r="B6831" t="s">
        <v>218</v>
      </c>
      <c r="C6831">
        <v>160525214</v>
      </c>
      <c r="D6831">
        <v>66</v>
      </c>
      <c r="E6831" t="s">
        <v>91</v>
      </c>
      <c r="G6831">
        <v>51.908999999999999</v>
      </c>
      <c r="H6831">
        <v>2016</v>
      </c>
      <c r="I6831">
        <v>2</v>
      </c>
      <c r="J6831">
        <v>16</v>
      </c>
      <c r="K6831">
        <v>8</v>
      </c>
      <c r="L6831">
        <v>30</v>
      </c>
      <c r="M6831" t="s">
        <v>900</v>
      </c>
      <c r="N6831" t="s">
        <v>404</v>
      </c>
      <c r="O6831" t="s">
        <v>799</v>
      </c>
      <c r="Q6831" t="s">
        <v>542</v>
      </c>
      <c r="R6831" t="str">
        <f t="shared" si="384"/>
        <v>Weekday</v>
      </c>
      <c r="S6831" s="27">
        <f t="shared" si="385"/>
        <v>42416</v>
      </c>
      <c r="T6831" t="str">
        <f t="shared" si="386"/>
        <v>D</v>
      </c>
      <c r="V6831" t="str">
        <f t="shared" si="387"/>
        <v>D</v>
      </c>
      <c r="AX6831" s="27"/>
      <c r="AY6831" s="27"/>
    </row>
    <row r="6832" spans="1:51" x14ac:dyDescent="0.25">
      <c r="A6832" t="s">
        <v>391</v>
      </c>
      <c r="B6832" t="s">
        <v>218</v>
      </c>
      <c r="C6832">
        <v>150155015</v>
      </c>
      <c r="D6832">
        <v>66</v>
      </c>
      <c r="E6832" t="s">
        <v>91</v>
      </c>
      <c r="G6832">
        <v>51.914999999999999</v>
      </c>
      <c r="H6832">
        <v>2015</v>
      </c>
      <c r="I6832">
        <v>1</v>
      </c>
      <c r="J6832">
        <v>8</v>
      </c>
      <c r="K6832">
        <v>17</v>
      </c>
      <c r="L6832">
        <v>24</v>
      </c>
      <c r="M6832" t="s">
        <v>900</v>
      </c>
      <c r="N6832" t="s">
        <v>171</v>
      </c>
      <c r="O6832" t="s">
        <v>799</v>
      </c>
      <c r="Q6832" t="s">
        <v>542</v>
      </c>
      <c r="R6832" t="str">
        <f t="shared" si="384"/>
        <v>Weekday</v>
      </c>
      <c r="S6832" s="27">
        <f t="shared" si="385"/>
        <v>42012</v>
      </c>
      <c r="T6832" t="str">
        <f t="shared" si="386"/>
        <v>S</v>
      </c>
      <c r="V6832" t="str">
        <f t="shared" si="387"/>
        <v>S</v>
      </c>
    </row>
    <row r="6833" spans="1:51" x14ac:dyDescent="0.25">
      <c r="A6833" t="s">
        <v>391</v>
      </c>
      <c r="S6833" s="27"/>
      <c r="V6833" t="str">
        <f t="shared" si="387"/>
        <v/>
      </c>
    </row>
    <row r="6834" spans="1:51" x14ac:dyDescent="0.25">
      <c r="A6834" t="s">
        <v>391</v>
      </c>
      <c r="B6834" t="s">
        <v>218</v>
      </c>
      <c r="C6834">
        <v>143195202</v>
      </c>
      <c r="D6834">
        <v>66</v>
      </c>
      <c r="E6834" t="s">
        <v>91</v>
      </c>
      <c r="G6834">
        <v>51.930999999999997</v>
      </c>
      <c r="H6834">
        <v>2014</v>
      </c>
      <c r="I6834">
        <v>11</v>
      </c>
      <c r="J6834">
        <v>14</v>
      </c>
      <c r="K6834">
        <v>21</v>
      </c>
      <c r="L6834">
        <v>6</v>
      </c>
      <c r="M6834" t="s">
        <v>899</v>
      </c>
      <c r="N6834" t="s">
        <v>860</v>
      </c>
      <c r="O6834" t="s">
        <v>799</v>
      </c>
      <c r="Q6834" t="s">
        <v>542</v>
      </c>
      <c r="R6834" t="str">
        <f t="shared" ref="R6834:R6896" si="388">IF(WEEKDAY(DATE(H6834,I6834,J6834),2) &lt; 6, "Weekday", "Weekend")</f>
        <v>Weekday</v>
      </c>
      <c r="S6834" s="27">
        <f t="shared" ref="S6834:S6896" si="389">DATE(H6834,I6834,J6834)</f>
        <v>41957</v>
      </c>
      <c r="T6834" t="str">
        <f t="shared" ref="T6834:T6897" si="390">IF(OR(H6834=2013,H6834=2014,AND(H6834=2015,I6834&lt;9),AND(H6834=2015,I6834=9,J6834&lt;5)),"S","D")</f>
        <v>S</v>
      </c>
      <c r="V6834" t="str">
        <f t="shared" si="387"/>
        <v>S</v>
      </c>
      <c r="AE6834" s="27"/>
      <c r="AG6834" s="27"/>
      <c r="AX6834" s="27"/>
      <c r="AY6834" s="27"/>
    </row>
    <row r="6835" spans="1:51" x14ac:dyDescent="0.25">
      <c r="A6835" t="s">
        <v>391</v>
      </c>
      <c r="B6835" t="s">
        <v>218</v>
      </c>
      <c r="C6835">
        <v>162145488</v>
      </c>
      <c r="D6835">
        <v>66</v>
      </c>
      <c r="E6835" t="s">
        <v>91</v>
      </c>
      <c r="G6835">
        <v>51.942</v>
      </c>
      <c r="H6835">
        <v>2016</v>
      </c>
      <c r="I6835">
        <v>7</v>
      </c>
      <c r="J6835">
        <v>28</v>
      </c>
      <c r="K6835">
        <v>16</v>
      </c>
      <c r="L6835">
        <v>51</v>
      </c>
      <c r="M6835" t="s">
        <v>900</v>
      </c>
      <c r="N6835" t="s">
        <v>860</v>
      </c>
      <c r="O6835" t="s">
        <v>799</v>
      </c>
      <c r="Q6835" t="s">
        <v>542</v>
      </c>
      <c r="R6835" t="str">
        <f t="shared" si="388"/>
        <v>Weekday</v>
      </c>
      <c r="S6835" s="27">
        <f t="shared" si="389"/>
        <v>42579</v>
      </c>
      <c r="T6835" t="str">
        <f t="shared" si="390"/>
        <v>D</v>
      </c>
      <c r="V6835" t="str">
        <f t="shared" si="387"/>
        <v>D</v>
      </c>
      <c r="AX6835" s="27"/>
      <c r="AY6835" s="27"/>
    </row>
    <row r="6836" spans="1:51" x14ac:dyDescent="0.25">
      <c r="A6836" t="s">
        <v>391</v>
      </c>
      <c r="B6836" t="s">
        <v>218</v>
      </c>
      <c r="C6836">
        <v>163355432</v>
      </c>
      <c r="D6836">
        <v>66</v>
      </c>
      <c r="E6836" t="s">
        <v>91</v>
      </c>
      <c r="G6836">
        <v>51.777000000000001</v>
      </c>
      <c r="H6836">
        <v>2016</v>
      </c>
      <c r="I6836">
        <v>11</v>
      </c>
      <c r="J6836">
        <v>28</v>
      </c>
      <c r="K6836">
        <v>19</v>
      </c>
      <c r="L6836">
        <v>18</v>
      </c>
      <c r="M6836" t="s">
        <v>900</v>
      </c>
      <c r="N6836" t="s">
        <v>860</v>
      </c>
      <c r="O6836" t="s">
        <v>799</v>
      </c>
      <c r="Q6836" t="s">
        <v>544</v>
      </c>
      <c r="R6836" t="str">
        <f t="shared" si="388"/>
        <v>Weekday</v>
      </c>
      <c r="S6836" s="27">
        <f t="shared" si="389"/>
        <v>42702</v>
      </c>
      <c r="T6836" t="str">
        <f t="shared" si="390"/>
        <v>D</v>
      </c>
      <c r="V6836" t="str">
        <f t="shared" si="387"/>
        <v>D</v>
      </c>
      <c r="AX6836" s="27"/>
      <c r="AY6836" s="27"/>
    </row>
    <row r="6837" spans="1:51" x14ac:dyDescent="0.25">
      <c r="A6837" t="s">
        <v>391</v>
      </c>
      <c r="B6837" t="s">
        <v>218</v>
      </c>
      <c r="C6837">
        <v>162215187</v>
      </c>
      <c r="D6837">
        <v>66</v>
      </c>
      <c r="E6837" t="s">
        <v>91</v>
      </c>
      <c r="G6837">
        <v>51.944000000000003</v>
      </c>
      <c r="H6837">
        <v>2016</v>
      </c>
      <c r="I6837">
        <v>8</v>
      </c>
      <c r="J6837">
        <v>5</v>
      </c>
      <c r="K6837">
        <v>17</v>
      </c>
      <c r="L6837">
        <v>34</v>
      </c>
      <c r="M6837" t="s">
        <v>900</v>
      </c>
      <c r="N6837" t="s">
        <v>860</v>
      </c>
      <c r="O6837" t="s">
        <v>799</v>
      </c>
      <c r="Q6837" t="s">
        <v>542</v>
      </c>
      <c r="R6837" t="str">
        <f t="shared" si="388"/>
        <v>Weekday</v>
      </c>
      <c r="S6837" s="27">
        <f t="shared" si="389"/>
        <v>42587</v>
      </c>
      <c r="T6837" t="str">
        <f t="shared" si="390"/>
        <v>D</v>
      </c>
      <c r="V6837" t="str">
        <f t="shared" si="387"/>
        <v>D</v>
      </c>
    </row>
    <row r="6838" spans="1:51" x14ac:dyDescent="0.25">
      <c r="A6838" t="s">
        <v>391</v>
      </c>
      <c r="B6838" t="s">
        <v>218</v>
      </c>
      <c r="C6838">
        <v>130445206</v>
      </c>
      <c r="D6838">
        <v>66</v>
      </c>
      <c r="E6838" t="s">
        <v>91</v>
      </c>
      <c r="G6838">
        <v>51.960999999999999</v>
      </c>
      <c r="H6838">
        <v>2013</v>
      </c>
      <c r="I6838">
        <v>2</v>
      </c>
      <c r="J6838">
        <v>11</v>
      </c>
      <c r="K6838">
        <v>17</v>
      </c>
      <c r="L6838">
        <v>44</v>
      </c>
      <c r="M6838" t="s">
        <v>900</v>
      </c>
      <c r="N6838" t="s">
        <v>860</v>
      </c>
      <c r="O6838" t="s">
        <v>799</v>
      </c>
      <c r="Q6838" t="s">
        <v>542</v>
      </c>
      <c r="R6838" t="str">
        <f t="shared" si="388"/>
        <v>Weekday</v>
      </c>
      <c r="S6838" s="27">
        <f t="shared" si="389"/>
        <v>41316</v>
      </c>
      <c r="T6838" t="str">
        <f t="shared" si="390"/>
        <v>S</v>
      </c>
      <c r="V6838" t="str">
        <f t="shared" si="387"/>
        <v>S</v>
      </c>
      <c r="AE6838" s="27"/>
      <c r="AG6838" s="27"/>
      <c r="AX6838" s="27"/>
      <c r="AY6838" s="27"/>
    </row>
    <row r="6839" spans="1:51" x14ac:dyDescent="0.25">
      <c r="A6839" t="s">
        <v>391</v>
      </c>
      <c r="B6839" t="s">
        <v>218</v>
      </c>
      <c r="C6839">
        <v>141995271</v>
      </c>
      <c r="D6839">
        <v>66</v>
      </c>
      <c r="E6839" t="s">
        <v>91</v>
      </c>
      <c r="G6839">
        <v>51.95</v>
      </c>
      <c r="H6839">
        <v>2014</v>
      </c>
      <c r="I6839">
        <v>7</v>
      </c>
      <c r="J6839">
        <v>7</v>
      </c>
      <c r="K6839">
        <v>17</v>
      </c>
      <c r="L6839">
        <v>13</v>
      </c>
      <c r="M6839" t="s">
        <v>900</v>
      </c>
      <c r="N6839" t="s">
        <v>860</v>
      </c>
      <c r="O6839" t="s">
        <v>799</v>
      </c>
      <c r="Q6839" t="s">
        <v>542</v>
      </c>
      <c r="R6839" t="str">
        <f t="shared" si="388"/>
        <v>Weekday</v>
      </c>
      <c r="S6839" s="27">
        <f t="shared" si="389"/>
        <v>41827</v>
      </c>
      <c r="T6839" t="str">
        <f t="shared" si="390"/>
        <v>S</v>
      </c>
      <c r="V6839" t="str">
        <f t="shared" si="387"/>
        <v>S</v>
      </c>
      <c r="AX6839" s="27"/>
      <c r="AY6839" s="27"/>
    </row>
    <row r="6840" spans="1:51" x14ac:dyDescent="0.25">
      <c r="A6840" t="s">
        <v>391</v>
      </c>
      <c r="S6840" s="27"/>
      <c r="V6840" t="str">
        <f t="shared" si="387"/>
        <v/>
      </c>
      <c r="AE6840" s="27"/>
      <c r="AG6840" s="27"/>
      <c r="AX6840" s="27"/>
      <c r="AY6840" s="27"/>
    </row>
    <row r="6841" spans="1:51" x14ac:dyDescent="0.25">
      <c r="A6841" t="s">
        <v>391</v>
      </c>
      <c r="B6841" t="s">
        <v>218</v>
      </c>
      <c r="C6841">
        <v>141015054</v>
      </c>
      <c r="D6841">
        <v>66</v>
      </c>
      <c r="E6841" t="s">
        <v>91</v>
      </c>
      <c r="G6841">
        <v>51.957000000000001</v>
      </c>
      <c r="H6841">
        <v>2014</v>
      </c>
      <c r="I6841">
        <v>4</v>
      </c>
      <c r="J6841">
        <v>10</v>
      </c>
      <c r="K6841">
        <v>18</v>
      </c>
      <c r="L6841">
        <v>11</v>
      </c>
      <c r="M6841" t="s">
        <v>900</v>
      </c>
      <c r="N6841" t="s">
        <v>860</v>
      </c>
      <c r="O6841" t="s">
        <v>799</v>
      </c>
      <c r="Q6841" t="s">
        <v>542</v>
      </c>
      <c r="R6841" t="str">
        <f t="shared" si="388"/>
        <v>Weekday</v>
      </c>
      <c r="S6841" s="27">
        <f t="shared" si="389"/>
        <v>41739</v>
      </c>
      <c r="T6841" t="str">
        <f t="shared" si="390"/>
        <v>S</v>
      </c>
      <c r="V6841" t="str">
        <f t="shared" si="387"/>
        <v>S</v>
      </c>
    </row>
    <row r="6842" spans="1:51" x14ac:dyDescent="0.25">
      <c r="A6842" t="s">
        <v>391</v>
      </c>
      <c r="B6842" t="s">
        <v>218</v>
      </c>
      <c r="C6842">
        <v>151165163</v>
      </c>
      <c r="D6842">
        <v>66</v>
      </c>
      <c r="E6842" t="s">
        <v>91</v>
      </c>
      <c r="G6842">
        <v>51.959000000000003</v>
      </c>
      <c r="H6842">
        <v>2015</v>
      </c>
      <c r="I6842">
        <v>4</v>
      </c>
      <c r="J6842">
        <v>26</v>
      </c>
      <c r="K6842">
        <v>4</v>
      </c>
      <c r="L6842">
        <v>23</v>
      </c>
      <c r="M6842" t="s">
        <v>899</v>
      </c>
      <c r="N6842" t="s">
        <v>170</v>
      </c>
      <c r="O6842" t="s">
        <v>799</v>
      </c>
      <c r="Q6842" t="s">
        <v>542</v>
      </c>
      <c r="R6842" t="str">
        <f t="shared" si="388"/>
        <v>Weekend</v>
      </c>
      <c r="S6842" s="27">
        <f t="shared" si="389"/>
        <v>42120</v>
      </c>
      <c r="T6842" t="str">
        <f t="shared" si="390"/>
        <v>S</v>
      </c>
      <c r="V6842" t="str">
        <f t="shared" si="387"/>
        <v>S</v>
      </c>
      <c r="AE6842" s="27"/>
      <c r="AG6842" s="27"/>
      <c r="AX6842" s="27"/>
      <c r="AY6842" s="27"/>
    </row>
    <row r="6843" spans="1:51" x14ac:dyDescent="0.25">
      <c r="A6843" t="s">
        <v>391</v>
      </c>
      <c r="B6843" t="s">
        <v>218</v>
      </c>
      <c r="C6843">
        <v>151725107</v>
      </c>
      <c r="D6843">
        <v>66</v>
      </c>
      <c r="E6843" t="s">
        <v>91</v>
      </c>
      <c r="G6843">
        <v>51.959000000000003</v>
      </c>
      <c r="H6843">
        <v>2015</v>
      </c>
      <c r="I6843">
        <v>6</v>
      </c>
      <c r="J6843">
        <v>21</v>
      </c>
      <c r="K6843">
        <v>6</v>
      </c>
      <c r="L6843">
        <v>57</v>
      </c>
      <c r="M6843" t="s">
        <v>900</v>
      </c>
      <c r="N6843" t="s">
        <v>171</v>
      </c>
      <c r="O6843" t="s">
        <v>799</v>
      </c>
      <c r="Q6843" t="s">
        <v>542</v>
      </c>
      <c r="R6843" t="str">
        <f t="shared" si="388"/>
        <v>Weekend</v>
      </c>
      <c r="S6843" s="27">
        <f t="shared" si="389"/>
        <v>42176</v>
      </c>
      <c r="T6843" t="str">
        <f t="shared" si="390"/>
        <v>S</v>
      </c>
      <c r="V6843" t="str">
        <f t="shared" si="387"/>
        <v>S</v>
      </c>
    </row>
    <row r="6844" spans="1:51" x14ac:dyDescent="0.25">
      <c r="A6844" t="s">
        <v>391</v>
      </c>
      <c r="S6844" s="27"/>
      <c r="V6844" t="str">
        <f t="shared" si="387"/>
        <v/>
      </c>
      <c r="AX6844" s="27"/>
      <c r="AY6844" s="27"/>
    </row>
    <row r="6845" spans="1:51" x14ac:dyDescent="0.25">
      <c r="A6845" t="s">
        <v>391</v>
      </c>
      <c r="B6845" t="s">
        <v>218</v>
      </c>
      <c r="C6845">
        <v>161025322</v>
      </c>
      <c r="D6845">
        <v>66</v>
      </c>
      <c r="E6845" t="s">
        <v>91</v>
      </c>
      <c r="G6845">
        <v>51.963000000000001</v>
      </c>
      <c r="H6845">
        <v>2016</v>
      </c>
      <c r="I6845">
        <v>4</v>
      </c>
      <c r="J6845">
        <v>7</v>
      </c>
      <c r="K6845">
        <v>18</v>
      </c>
      <c r="L6845">
        <v>20</v>
      </c>
      <c r="M6845" t="s">
        <v>900</v>
      </c>
      <c r="N6845" t="s">
        <v>860</v>
      </c>
      <c r="O6845" t="s">
        <v>799</v>
      </c>
      <c r="Q6845" t="s">
        <v>542</v>
      </c>
      <c r="R6845" t="str">
        <f t="shared" si="388"/>
        <v>Weekday</v>
      </c>
      <c r="S6845" s="27">
        <f t="shared" si="389"/>
        <v>42467</v>
      </c>
      <c r="T6845" t="str">
        <f t="shared" si="390"/>
        <v>D</v>
      </c>
      <c r="V6845" t="str">
        <f t="shared" si="387"/>
        <v>D</v>
      </c>
      <c r="AX6845" s="27"/>
      <c r="AY6845" s="27"/>
    </row>
    <row r="6846" spans="1:51" x14ac:dyDescent="0.25">
      <c r="A6846" t="s">
        <v>391</v>
      </c>
      <c r="B6846" t="s">
        <v>218</v>
      </c>
      <c r="C6846">
        <v>143455329</v>
      </c>
      <c r="D6846">
        <v>66</v>
      </c>
      <c r="E6846" t="s">
        <v>91</v>
      </c>
      <c r="G6846">
        <v>51.987000000000002</v>
      </c>
      <c r="H6846">
        <v>2014</v>
      </c>
      <c r="I6846">
        <v>12</v>
      </c>
      <c r="J6846">
        <v>10</v>
      </c>
      <c r="K6846">
        <v>19</v>
      </c>
      <c r="L6846">
        <v>0</v>
      </c>
      <c r="M6846" t="s">
        <v>900</v>
      </c>
      <c r="N6846" t="s">
        <v>171</v>
      </c>
      <c r="O6846" t="s">
        <v>799</v>
      </c>
      <c r="Q6846" t="s">
        <v>542</v>
      </c>
      <c r="R6846" t="str">
        <f t="shared" si="388"/>
        <v>Weekday</v>
      </c>
      <c r="S6846" s="27">
        <f t="shared" si="389"/>
        <v>41983</v>
      </c>
      <c r="T6846" t="str">
        <f t="shared" si="390"/>
        <v>S</v>
      </c>
      <c r="V6846" t="str">
        <f t="shared" si="387"/>
        <v>S</v>
      </c>
      <c r="AX6846" s="27"/>
      <c r="AY6846" s="27"/>
    </row>
    <row r="6847" spans="1:51" x14ac:dyDescent="0.25">
      <c r="A6847" t="s">
        <v>391</v>
      </c>
      <c r="B6847" t="s">
        <v>218</v>
      </c>
      <c r="C6847">
        <v>131385096</v>
      </c>
      <c r="D6847">
        <v>66</v>
      </c>
      <c r="E6847" t="s">
        <v>91</v>
      </c>
      <c r="G6847">
        <v>52.070999999999998</v>
      </c>
      <c r="H6847">
        <v>2013</v>
      </c>
      <c r="I6847">
        <v>5</v>
      </c>
      <c r="J6847">
        <v>17</v>
      </c>
      <c r="K6847">
        <v>16</v>
      </c>
      <c r="L6847">
        <v>0</v>
      </c>
      <c r="M6847" t="s">
        <v>900</v>
      </c>
      <c r="N6847" t="s">
        <v>171</v>
      </c>
      <c r="O6847" t="s">
        <v>799</v>
      </c>
      <c r="Q6847" t="s">
        <v>542</v>
      </c>
      <c r="R6847" t="str">
        <f t="shared" si="388"/>
        <v>Weekday</v>
      </c>
      <c r="S6847" s="27">
        <f t="shared" si="389"/>
        <v>41411</v>
      </c>
      <c r="T6847" t="str">
        <f t="shared" si="390"/>
        <v>S</v>
      </c>
      <c r="V6847" t="str">
        <f t="shared" si="387"/>
        <v>S</v>
      </c>
    </row>
    <row r="6848" spans="1:51" x14ac:dyDescent="0.25">
      <c r="A6848" t="s">
        <v>391</v>
      </c>
      <c r="B6848" t="s">
        <v>218</v>
      </c>
      <c r="C6848">
        <v>141445048</v>
      </c>
      <c r="D6848">
        <v>66</v>
      </c>
      <c r="E6848" t="s">
        <v>91</v>
      </c>
      <c r="G6848">
        <v>52.003</v>
      </c>
      <c r="H6848">
        <v>2014</v>
      </c>
      <c r="I6848">
        <v>5</v>
      </c>
      <c r="J6848">
        <v>21</v>
      </c>
      <c r="K6848">
        <v>22</v>
      </c>
      <c r="L6848">
        <v>0</v>
      </c>
      <c r="M6848" t="s">
        <v>900</v>
      </c>
      <c r="N6848" t="s">
        <v>171</v>
      </c>
      <c r="O6848" t="s">
        <v>799</v>
      </c>
      <c r="Q6848" t="s">
        <v>542</v>
      </c>
      <c r="R6848" t="str">
        <f t="shared" si="388"/>
        <v>Weekday</v>
      </c>
      <c r="S6848" s="27">
        <f t="shared" si="389"/>
        <v>41780</v>
      </c>
      <c r="T6848" t="str">
        <f t="shared" si="390"/>
        <v>S</v>
      </c>
      <c r="V6848" t="str">
        <f t="shared" si="387"/>
        <v>S</v>
      </c>
    </row>
    <row r="6849" spans="1:51" x14ac:dyDescent="0.25">
      <c r="A6849" t="s">
        <v>391</v>
      </c>
      <c r="B6849" t="s">
        <v>218</v>
      </c>
      <c r="C6849">
        <v>131055027</v>
      </c>
      <c r="D6849">
        <v>66</v>
      </c>
      <c r="E6849" t="s">
        <v>91</v>
      </c>
      <c r="G6849">
        <v>52.029000000000003</v>
      </c>
      <c r="H6849">
        <v>2013</v>
      </c>
      <c r="I6849">
        <v>4</v>
      </c>
      <c r="J6849">
        <v>14</v>
      </c>
      <c r="K6849">
        <v>7</v>
      </c>
      <c r="L6849">
        <v>46</v>
      </c>
      <c r="M6849" t="s">
        <v>899</v>
      </c>
      <c r="N6849" t="s">
        <v>860</v>
      </c>
      <c r="O6849" t="s">
        <v>799</v>
      </c>
      <c r="Q6849" t="s">
        <v>542</v>
      </c>
      <c r="R6849" t="str">
        <f t="shared" si="388"/>
        <v>Weekend</v>
      </c>
      <c r="S6849" s="27">
        <f t="shared" si="389"/>
        <v>41378</v>
      </c>
      <c r="T6849" t="str">
        <f t="shared" si="390"/>
        <v>S</v>
      </c>
      <c r="V6849" t="str">
        <f t="shared" si="387"/>
        <v>S</v>
      </c>
      <c r="AE6849" s="27"/>
      <c r="AG6849" s="27"/>
      <c r="AX6849" s="27"/>
      <c r="AY6849" s="27"/>
    </row>
    <row r="6850" spans="1:51" x14ac:dyDescent="0.25">
      <c r="A6850" t="s">
        <v>391</v>
      </c>
      <c r="B6850" t="s">
        <v>218</v>
      </c>
      <c r="C6850">
        <v>133085049</v>
      </c>
      <c r="D6850">
        <v>66</v>
      </c>
      <c r="E6850" t="s">
        <v>91</v>
      </c>
      <c r="G6850">
        <v>52.006999999999998</v>
      </c>
      <c r="H6850">
        <v>2013</v>
      </c>
      <c r="I6850">
        <v>10</v>
      </c>
      <c r="J6850">
        <v>31</v>
      </c>
      <c r="K6850">
        <v>16</v>
      </c>
      <c r="L6850">
        <v>10</v>
      </c>
      <c r="M6850" t="s">
        <v>900</v>
      </c>
      <c r="N6850" t="s">
        <v>860</v>
      </c>
      <c r="O6850" t="s">
        <v>799</v>
      </c>
      <c r="Q6850" t="s">
        <v>542</v>
      </c>
      <c r="R6850" t="str">
        <f t="shared" si="388"/>
        <v>Weekday</v>
      </c>
      <c r="S6850" s="27">
        <f t="shared" si="389"/>
        <v>41578</v>
      </c>
      <c r="T6850" t="str">
        <f t="shared" si="390"/>
        <v>S</v>
      </c>
      <c r="V6850" t="str">
        <f t="shared" si="387"/>
        <v>S</v>
      </c>
      <c r="AE6850" s="27"/>
      <c r="AG6850" s="27"/>
      <c r="AX6850" s="27"/>
      <c r="AY6850" s="27"/>
    </row>
    <row r="6851" spans="1:51" x14ac:dyDescent="0.25">
      <c r="A6851" t="s">
        <v>391</v>
      </c>
      <c r="S6851" s="27"/>
      <c r="V6851" t="str">
        <f t="shared" ref="V6851:V6914" si="391">T6851&amp;U6851</f>
        <v/>
      </c>
      <c r="AX6851" s="27"/>
      <c r="AY6851" s="27"/>
    </row>
    <row r="6852" spans="1:51" x14ac:dyDescent="0.25">
      <c r="A6852" t="s">
        <v>391</v>
      </c>
      <c r="S6852" s="27"/>
      <c r="V6852" t="str">
        <f t="shared" si="391"/>
        <v/>
      </c>
      <c r="AX6852" s="27"/>
      <c r="AY6852" s="27"/>
    </row>
    <row r="6853" spans="1:51" x14ac:dyDescent="0.25">
      <c r="A6853" t="s">
        <v>391</v>
      </c>
      <c r="B6853" t="s">
        <v>218</v>
      </c>
      <c r="C6853">
        <v>161565188</v>
      </c>
      <c r="D6853">
        <v>66</v>
      </c>
      <c r="E6853" t="s">
        <v>91</v>
      </c>
      <c r="G6853">
        <v>52.014000000000003</v>
      </c>
      <c r="H6853">
        <v>2016</v>
      </c>
      <c r="I6853">
        <v>6</v>
      </c>
      <c r="J6853">
        <v>3</v>
      </c>
      <c r="K6853">
        <v>16</v>
      </c>
      <c r="L6853">
        <v>16</v>
      </c>
      <c r="M6853" t="s">
        <v>900</v>
      </c>
      <c r="N6853" t="s">
        <v>860</v>
      </c>
      <c r="O6853" t="s">
        <v>799</v>
      </c>
      <c r="Q6853" t="s">
        <v>542</v>
      </c>
      <c r="R6853" t="str">
        <f t="shared" si="388"/>
        <v>Weekday</v>
      </c>
      <c r="S6853" s="27">
        <f t="shared" si="389"/>
        <v>42524</v>
      </c>
      <c r="T6853" t="str">
        <f t="shared" si="390"/>
        <v>D</v>
      </c>
      <c r="V6853" t="str">
        <f t="shared" si="391"/>
        <v>D</v>
      </c>
      <c r="AE6853" s="27"/>
      <c r="AG6853" s="27"/>
      <c r="AX6853" s="27"/>
      <c r="AY6853" s="27"/>
    </row>
    <row r="6854" spans="1:51" x14ac:dyDescent="0.25">
      <c r="A6854" t="s">
        <v>391</v>
      </c>
      <c r="B6854" t="s">
        <v>218</v>
      </c>
      <c r="C6854">
        <v>171695307</v>
      </c>
      <c r="D6854">
        <v>66</v>
      </c>
      <c r="E6854" t="s">
        <v>91</v>
      </c>
      <c r="G6854">
        <v>52.015999999999998</v>
      </c>
      <c r="H6854">
        <v>2017</v>
      </c>
      <c r="I6854">
        <v>6</v>
      </c>
      <c r="J6854">
        <v>16</v>
      </c>
      <c r="K6854">
        <v>1</v>
      </c>
      <c r="L6854">
        <v>45</v>
      </c>
      <c r="M6854" t="s">
        <v>900</v>
      </c>
      <c r="N6854" t="s">
        <v>171</v>
      </c>
      <c r="O6854" t="s">
        <v>799</v>
      </c>
      <c r="Q6854" t="s">
        <v>542</v>
      </c>
      <c r="R6854" t="str">
        <f t="shared" si="388"/>
        <v>Weekday</v>
      </c>
      <c r="S6854" s="27">
        <f t="shared" si="389"/>
        <v>42902</v>
      </c>
      <c r="T6854" t="str">
        <f t="shared" si="390"/>
        <v>D</v>
      </c>
      <c r="V6854" t="str">
        <f t="shared" si="391"/>
        <v>D</v>
      </c>
    </row>
    <row r="6855" spans="1:51" x14ac:dyDescent="0.25">
      <c r="A6855" t="s">
        <v>391</v>
      </c>
      <c r="B6855" t="s">
        <v>218</v>
      </c>
      <c r="C6855">
        <v>130055145</v>
      </c>
      <c r="D6855">
        <v>66</v>
      </c>
      <c r="E6855" t="s">
        <v>91</v>
      </c>
      <c r="G6855">
        <v>54.384999999999998</v>
      </c>
      <c r="H6855">
        <v>2013</v>
      </c>
      <c r="I6855">
        <v>1</v>
      </c>
      <c r="J6855">
        <v>2</v>
      </c>
      <c r="K6855">
        <v>20</v>
      </c>
      <c r="L6855">
        <v>47</v>
      </c>
      <c r="M6855" t="s">
        <v>900</v>
      </c>
      <c r="N6855" t="s">
        <v>171</v>
      </c>
      <c r="O6855" t="s">
        <v>799</v>
      </c>
      <c r="Q6855" t="s">
        <v>522</v>
      </c>
      <c r="R6855" t="str">
        <f t="shared" si="388"/>
        <v>Weekday</v>
      </c>
      <c r="S6855" s="27">
        <f t="shared" si="389"/>
        <v>41276</v>
      </c>
      <c r="T6855" t="str">
        <f t="shared" si="390"/>
        <v>S</v>
      </c>
      <c r="V6855" t="str">
        <f t="shared" si="391"/>
        <v>S</v>
      </c>
      <c r="AE6855" s="27"/>
      <c r="AG6855" s="27"/>
      <c r="AX6855" s="27"/>
      <c r="AY6855" s="27"/>
    </row>
    <row r="6856" spans="1:51" x14ac:dyDescent="0.25">
      <c r="A6856" t="s">
        <v>391</v>
      </c>
      <c r="B6856" t="s">
        <v>218</v>
      </c>
      <c r="C6856">
        <v>141365269</v>
      </c>
      <c r="D6856">
        <v>66</v>
      </c>
      <c r="E6856" t="s">
        <v>91</v>
      </c>
      <c r="G6856">
        <v>52.018999999999998</v>
      </c>
      <c r="H6856">
        <v>2014</v>
      </c>
      <c r="I6856">
        <v>5</v>
      </c>
      <c r="J6856">
        <v>15</v>
      </c>
      <c r="K6856">
        <v>17</v>
      </c>
      <c r="L6856">
        <v>24</v>
      </c>
      <c r="M6856" t="s">
        <v>900</v>
      </c>
      <c r="N6856" t="s">
        <v>404</v>
      </c>
      <c r="O6856" t="s">
        <v>799</v>
      </c>
      <c r="Q6856" t="s">
        <v>542</v>
      </c>
      <c r="R6856" t="str">
        <f t="shared" si="388"/>
        <v>Weekday</v>
      </c>
      <c r="S6856" s="27">
        <f t="shared" si="389"/>
        <v>41774</v>
      </c>
      <c r="T6856" t="str">
        <f t="shared" si="390"/>
        <v>S</v>
      </c>
      <c r="V6856" t="str">
        <f t="shared" si="391"/>
        <v>S</v>
      </c>
      <c r="AE6856" s="27"/>
      <c r="AG6856" s="27"/>
      <c r="AX6856" s="27"/>
      <c r="AY6856" s="27"/>
    </row>
    <row r="6857" spans="1:51" x14ac:dyDescent="0.25">
      <c r="A6857" t="s">
        <v>391</v>
      </c>
      <c r="B6857" t="s">
        <v>218</v>
      </c>
      <c r="C6857">
        <v>132385129</v>
      </c>
      <c r="D6857">
        <v>66</v>
      </c>
      <c r="E6857" t="s">
        <v>91</v>
      </c>
      <c r="G6857">
        <v>52.023000000000003</v>
      </c>
      <c r="H6857">
        <v>2013</v>
      </c>
      <c r="I6857">
        <v>8</v>
      </c>
      <c r="J6857">
        <v>26</v>
      </c>
      <c r="K6857">
        <v>8</v>
      </c>
      <c r="L6857">
        <v>3</v>
      </c>
      <c r="M6857" t="s">
        <v>900</v>
      </c>
      <c r="N6857" t="s">
        <v>860</v>
      </c>
      <c r="O6857" t="s">
        <v>799</v>
      </c>
      <c r="Q6857" t="s">
        <v>542</v>
      </c>
      <c r="R6857" t="str">
        <f t="shared" si="388"/>
        <v>Weekday</v>
      </c>
      <c r="S6857" s="27">
        <f t="shared" si="389"/>
        <v>41512</v>
      </c>
      <c r="T6857" t="str">
        <f t="shared" si="390"/>
        <v>S</v>
      </c>
      <c r="V6857" t="str">
        <f t="shared" si="391"/>
        <v>S</v>
      </c>
      <c r="AX6857" s="27"/>
      <c r="AY6857" s="27"/>
    </row>
    <row r="6858" spans="1:51" x14ac:dyDescent="0.25">
      <c r="A6858" t="s">
        <v>391</v>
      </c>
      <c r="S6858" s="27"/>
      <c r="V6858" t="str">
        <f t="shared" si="391"/>
        <v/>
      </c>
      <c r="AX6858" s="27"/>
      <c r="AY6858" s="27"/>
    </row>
    <row r="6859" spans="1:51" x14ac:dyDescent="0.25">
      <c r="A6859" t="s">
        <v>391</v>
      </c>
      <c r="B6859" t="s">
        <v>218</v>
      </c>
      <c r="C6859">
        <v>141685140</v>
      </c>
      <c r="D6859">
        <v>66</v>
      </c>
      <c r="E6859" t="s">
        <v>91</v>
      </c>
      <c r="G6859">
        <v>52.029000000000003</v>
      </c>
      <c r="H6859">
        <v>2014</v>
      </c>
      <c r="I6859">
        <v>6</v>
      </c>
      <c r="J6859">
        <v>17</v>
      </c>
      <c r="K6859">
        <v>8</v>
      </c>
      <c r="L6859">
        <v>15</v>
      </c>
      <c r="M6859" t="s">
        <v>900</v>
      </c>
      <c r="N6859" t="s">
        <v>171</v>
      </c>
      <c r="O6859" t="s">
        <v>799</v>
      </c>
      <c r="Q6859" t="s">
        <v>542</v>
      </c>
      <c r="R6859" t="str">
        <f t="shared" si="388"/>
        <v>Weekday</v>
      </c>
      <c r="S6859" s="27">
        <f t="shared" si="389"/>
        <v>41807</v>
      </c>
      <c r="T6859" t="str">
        <f t="shared" si="390"/>
        <v>S</v>
      </c>
      <c r="V6859" t="str">
        <f t="shared" si="391"/>
        <v>S</v>
      </c>
    </row>
    <row r="6860" spans="1:51" x14ac:dyDescent="0.25">
      <c r="A6860" t="s">
        <v>391</v>
      </c>
      <c r="B6860" t="s">
        <v>218</v>
      </c>
      <c r="C6860">
        <v>143025244</v>
      </c>
      <c r="D6860">
        <v>66</v>
      </c>
      <c r="E6860" t="s">
        <v>91</v>
      </c>
      <c r="G6860">
        <v>52.029000000000003</v>
      </c>
      <c r="H6860">
        <v>2014</v>
      </c>
      <c r="I6860">
        <v>10</v>
      </c>
      <c r="J6860">
        <v>27</v>
      </c>
      <c r="K6860">
        <v>18</v>
      </c>
      <c r="L6860">
        <v>40</v>
      </c>
      <c r="M6860" t="s">
        <v>900</v>
      </c>
      <c r="N6860" t="s">
        <v>860</v>
      </c>
      <c r="O6860" t="s">
        <v>799</v>
      </c>
      <c r="Q6860" t="s">
        <v>542</v>
      </c>
      <c r="R6860" t="str">
        <f t="shared" si="388"/>
        <v>Weekday</v>
      </c>
      <c r="S6860" s="27">
        <f t="shared" si="389"/>
        <v>41939</v>
      </c>
      <c r="T6860" t="str">
        <f t="shared" si="390"/>
        <v>S</v>
      </c>
      <c r="V6860" t="str">
        <f t="shared" si="391"/>
        <v>S</v>
      </c>
      <c r="AX6860" s="27"/>
      <c r="AY6860" s="27"/>
    </row>
    <row r="6861" spans="1:51" x14ac:dyDescent="0.25">
      <c r="A6861" t="s">
        <v>391</v>
      </c>
      <c r="B6861" t="s">
        <v>218</v>
      </c>
      <c r="C6861">
        <v>172985004</v>
      </c>
      <c r="D6861">
        <v>66</v>
      </c>
      <c r="E6861" t="s">
        <v>91</v>
      </c>
      <c r="G6861">
        <v>52.033000000000001</v>
      </c>
      <c r="H6861">
        <v>2017</v>
      </c>
      <c r="I6861">
        <v>10</v>
      </c>
      <c r="J6861">
        <v>23</v>
      </c>
      <c r="K6861">
        <v>18</v>
      </c>
      <c r="L6861">
        <v>22</v>
      </c>
      <c r="M6861" t="s">
        <v>900</v>
      </c>
      <c r="N6861" t="s">
        <v>171</v>
      </c>
      <c r="O6861" t="s">
        <v>799</v>
      </c>
      <c r="Q6861" t="s">
        <v>542</v>
      </c>
      <c r="R6861" t="str">
        <f t="shared" si="388"/>
        <v>Weekday</v>
      </c>
      <c r="S6861" s="27">
        <f t="shared" si="389"/>
        <v>43031</v>
      </c>
      <c r="T6861" t="str">
        <f t="shared" si="390"/>
        <v>D</v>
      </c>
      <c r="V6861" t="str">
        <f t="shared" si="391"/>
        <v>D</v>
      </c>
      <c r="AX6861" s="27"/>
      <c r="AY6861" s="27"/>
    </row>
    <row r="6862" spans="1:51" x14ac:dyDescent="0.25">
      <c r="A6862" t="s">
        <v>391</v>
      </c>
      <c r="B6862" t="s">
        <v>218</v>
      </c>
      <c r="C6862">
        <v>163485351</v>
      </c>
      <c r="D6862">
        <v>66</v>
      </c>
      <c r="E6862" t="s">
        <v>91</v>
      </c>
      <c r="G6862">
        <v>52.033000000000001</v>
      </c>
      <c r="H6862">
        <v>2016</v>
      </c>
      <c r="I6862">
        <v>12</v>
      </c>
      <c r="J6862">
        <v>9</v>
      </c>
      <c r="K6862">
        <v>19</v>
      </c>
      <c r="L6862">
        <v>3</v>
      </c>
      <c r="M6862" t="s">
        <v>900</v>
      </c>
      <c r="N6862" t="s">
        <v>171</v>
      </c>
      <c r="O6862" t="s">
        <v>799</v>
      </c>
      <c r="Q6862" t="s">
        <v>542</v>
      </c>
      <c r="R6862" t="str">
        <f t="shared" si="388"/>
        <v>Weekday</v>
      </c>
      <c r="S6862" s="27">
        <f t="shared" si="389"/>
        <v>42713</v>
      </c>
      <c r="T6862" t="str">
        <f t="shared" si="390"/>
        <v>D</v>
      </c>
      <c r="V6862" t="str">
        <f t="shared" si="391"/>
        <v>D</v>
      </c>
      <c r="AE6862" s="27"/>
      <c r="AG6862" s="27"/>
      <c r="AX6862" s="27"/>
      <c r="AY6862" s="27"/>
    </row>
    <row r="6863" spans="1:51" x14ac:dyDescent="0.25">
      <c r="A6863" t="s">
        <v>391</v>
      </c>
      <c r="B6863" t="s">
        <v>218</v>
      </c>
      <c r="C6863">
        <v>163465218</v>
      </c>
      <c r="D6863">
        <v>66</v>
      </c>
      <c r="E6863" t="s">
        <v>91</v>
      </c>
      <c r="G6863">
        <v>52.033000000000001</v>
      </c>
      <c r="H6863">
        <v>2016</v>
      </c>
      <c r="I6863">
        <v>12</v>
      </c>
      <c r="J6863">
        <v>8</v>
      </c>
      <c r="K6863">
        <v>16</v>
      </c>
      <c r="L6863">
        <v>56</v>
      </c>
      <c r="M6863" t="s">
        <v>900</v>
      </c>
      <c r="N6863" t="s">
        <v>404</v>
      </c>
      <c r="O6863" t="s">
        <v>799</v>
      </c>
      <c r="Q6863" t="s">
        <v>542</v>
      </c>
      <c r="R6863" t="str">
        <f t="shared" si="388"/>
        <v>Weekday</v>
      </c>
      <c r="S6863" s="27">
        <f t="shared" si="389"/>
        <v>42712</v>
      </c>
      <c r="T6863" t="str">
        <f t="shared" si="390"/>
        <v>D</v>
      </c>
      <c r="V6863" t="str">
        <f t="shared" si="391"/>
        <v>D</v>
      </c>
      <c r="AX6863" s="27"/>
      <c r="AY6863" s="27"/>
    </row>
    <row r="6864" spans="1:51" x14ac:dyDescent="0.25">
      <c r="A6864" t="s">
        <v>391</v>
      </c>
      <c r="S6864" s="27"/>
      <c r="V6864" t="str">
        <f t="shared" si="391"/>
        <v/>
      </c>
    </row>
    <row r="6865" spans="1:51" x14ac:dyDescent="0.25">
      <c r="A6865" t="s">
        <v>391</v>
      </c>
      <c r="B6865" t="s">
        <v>218</v>
      </c>
      <c r="C6865">
        <v>141085167</v>
      </c>
      <c r="D6865">
        <v>66</v>
      </c>
      <c r="E6865" t="s">
        <v>91</v>
      </c>
      <c r="G6865">
        <v>52.034999999999997</v>
      </c>
      <c r="H6865">
        <v>2014</v>
      </c>
      <c r="I6865">
        <v>4</v>
      </c>
      <c r="J6865">
        <v>16</v>
      </c>
      <c r="K6865">
        <v>16</v>
      </c>
      <c r="L6865">
        <v>20</v>
      </c>
      <c r="M6865" t="s">
        <v>900</v>
      </c>
      <c r="N6865" t="s">
        <v>860</v>
      </c>
      <c r="O6865" t="s">
        <v>799</v>
      </c>
      <c r="Q6865" t="s">
        <v>542</v>
      </c>
      <c r="R6865" t="str">
        <f t="shared" si="388"/>
        <v>Weekday</v>
      </c>
      <c r="S6865" s="27">
        <f t="shared" si="389"/>
        <v>41745</v>
      </c>
      <c r="T6865" t="str">
        <f t="shared" si="390"/>
        <v>S</v>
      </c>
      <c r="V6865" t="str">
        <f t="shared" si="391"/>
        <v>S</v>
      </c>
      <c r="AE6865" s="27"/>
      <c r="AG6865" s="27"/>
      <c r="AX6865" s="27"/>
      <c r="AY6865" s="27"/>
    </row>
    <row r="6866" spans="1:51" x14ac:dyDescent="0.25">
      <c r="A6866" t="s">
        <v>391</v>
      </c>
      <c r="B6866" t="s">
        <v>218</v>
      </c>
      <c r="C6866">
        <v>153575208</v>
      </c>
      <c r="D6866">
        <v>66</v>
      </c>
      <c r="E6866" t="s">
        <v>91</v>
      </c>
      <c r="G6866">
        <v>52.039000000000001</v>
      </c>
      <c r="H6866">
        <v>2015</v>
      </c>
      <c r="I6866">
        <v>12</v>
      </c>
      <c r="J6866">
        <v>23</v>
      </c>
      <c r="K6866">
        <v>10</v>
      </c>
      <c r="L6866">
        <v>58</v>
      </c>
      <c r="M6866" t="s">
        <v>899</v>
      </c>
      <c r="N6866" t="s">
        <v>860</v>
      </c>
      <c r="O6866" t="s">
        <v>799</v>
      </c>
      <c r="Q6866" t="s">
        <v>542</v>
      </c>
      <c r="R6866" t="str">
        <f t="shared" si="388"/>
        <v>Weekday</v>
      </c>
      <c r="S6866" s="27">
        <f t="shared" si="389"/>
        <v>42361</v>
      </c>
      <c r="T6866" t="str">
        <f t="shared" si="390"/>
        <v>D</v>
      </c>
      <c r="V6866" t="str">
        <f t="shared" si="391"/>
        <v>D</v>
      </c>
      <c r="AE6866" s="27"/>
      <c r="AG6866" s="27"/>
      <c r="AX6866" s="27"/>
      <c r="AY6866" s="27"/>
    </row>
    <row r="6867" spans="1:51" x14ac:dyDescent="0.25">
      <c r="A6867" t="s">
        <v>391</v>
      </c>
      <c r="B6867" t="s">
        <v>218</v>
      </c>
      <c r="C6867">
        <v>143535012</v>
      </c>
      <c r="D6867">
        <v>66</v>
      </c>
      <c r="E6867" t="s">
        <v>91</v>
      </c>
      <c r="G6867">
        <v>52.046999999999997</v>
      </c>
      <c r="H6867">
        <v>2014</v>
      </c>
      <c r="I6867">
        <v>12</v>
      </c>
      <c r="J6867">
        <v>16</v>
      </c>
      <c r="K6867">
        <v>23</v>
      </c>
      <c r="L6867">
        <v>56</v>
      </c>
      <c r="M6867" t="s">
        <v>900</v>
      </c>
      <c r="N6867" t="s">
        <v>860</v>
      </c>
      <c r="O6867" t="s">
        <v>1933</v>
      </c>
      <c r="Q6867" t="s">
        <v>542</v>
      </c>
      <c r="R6867" t="str">
        <f t="shared" si="388"/>
        <v>Weekday</v>
      </c>
      <c r="S6867" s="27">
        <f t="shared" si="389"/>
        <v>41989</v>
      </c>
      <c r="T6867" t="str">
        <f t="shared" si="390"/>
        <v>S</v>
      </c>
      <c r="V6867" t="str">
        <f t="shared" si="391"/>
        <v>S</v>
      </c>
      <c r="AE6867" s="27"/>
      <c r="AG6867" s="27"/>
      <c r="AX6867" s="27"/>
      <c r="AY6867" s="27"/>
    </row>
    <row r="6868" spans="1:51" x14ac:dyDescent="0.25">
      <c r="A6868" t="s">
        <v>391</v>
      </c>
      <c r="S6868" s="27"/>
      <c r="V6868" t="str">
        <f t="shared" si="391"/>
        <v/>
      </c>
      <c r="AE6868" s="27"/>
      <c r="AG6868" s="27"/>
      <c r="AX6868" s="27"/>
      <c r="AY6868" s="27"/>
    </row>
    <row r="6869" spans="1:51" x14ac:dyDescent="0.25">
      <c r="A6869" t="s">
        <v>391</v>
      </c>
      <c r="B6869" t="s">
        <v>218</v>
      </c>
      <c r="C6869">
        <v>131165205</v>
      </c>
      <c r="D6869">
        <v>66</v>
      </c>
      <c r="E6869" t="s">
        <v>91</v>
      </c>
      <c r="G6869">
        <v>52.161999999999999</v>
      </c>
      <c r="H6869">
        <v>2013</v>
      </c>
      <c r="I6869">
        <v>4</v>
      </c>
      <c r="J6869">
        <v>25</v>
      </c>
      <c r="K6869">
        <v>16</v>
      </c>
      <c r="L6869">
        <v>23</v>
      </c>
      <c r="M6869" t="s">
        <v>900</v>
      </c>
      <c r="N6869" t="s">
        <v>860</v>
      </c>
      <c r="O6869" t="s">
        <v>799</v>
      </c>
      <c r="Q6869" t="s">
        <v>538</v>
      </c>
      <c r="R6869" t="str">
        <f t="shared" si="388"/>
        <v>Weekday</v>
      </c>
      <c r="S6869" s="27">
        <f t="shared" si="389"/>
        <v>41389</v>
      </c>
      <c r="T6869" t="str">
        <f t="shared" si="390"/>
        <v>S</v>
      </c>
      <c r="V6869" t="str">
        <f t="shared" si="391"/>
        <v>S</v>
      </c>
      <c r="AE6869" s="27"/>
      <c r="AG6869" s="27"/>
      <c r="AX6869" s="27"/>
      <c r="AY6869" s="27"/>
    </row>
    <row r="6870" spans="1:51" x14ac:dyDescent="0.25">
      <c r="A6870" t="s">
        <v>391</v>
      </c>
      <c r="B6870" t="s">
        <v>218</v>
      </c>
      <c r="C6870">
        <v>170625314</v>
      </c>
      <c r="D6870">
        <v>66</v>
      </c>
      <c r="E6870" t="s">
        <v>91</v>
      </c>
      <c r="G6870">
        <v>52.066000000000003</v>
      </c>
      <c r="H6870">
        <v>2017</v>
      </c>
      <c r="I6870">
        <v>3</v>
      </c>
      <c r="J6870">
        <v>1</v>
      </c>
      <c r="K6870">
        <v>15</v>
      </c>
      <c r="L6870">
        <v>25</v>
      </c>
      <c r="M6870" t="s">
        <v>900</v>
      </c>
      <c r="N6870" t="s">
        <v>860</v>
      </c>
      <c r="O6870" t="s">
        <v>799</v>
      </c>
      <c r="Q6870" t="s">
        <v>542</v>
      </c>
      <c r="R6870" t="str">
        <f t="shared" si="388"/>
        <v>Weekday</v>
      </c>
      <c r="S6870" s="27">
        <f t="shared" si="389"/>
        <v>42795</v>
      </c>
      <c r="T6870" t="str">
        <f t="shared" si="390"/>
        <v>D</v>
      </c>
      <c r="V6870" t="str">
        <f t="shared" si="391"/>
        <v>D</v>
      </c>
      <c r="AE6870" s="27"/>
      <c r="AG6870" s="27"/>
      <c r="AX6870" s="27"/>
      <c r="AY6870" s="27"/>
    </row>
    <row r="6871" spans="1:51" x14ac:dyDescent="0.25">
      <c r="A6871" t="s">
        <v>391</v>
      </c>
      <c r="B6871" t="s">
        <v>218</v>
      </c>
      <c r="C6871">
        <v>141595075</v>
      </c>
      <c r="D6871">
        <v>66</v>
      </c>
      <c r="E6871" t="s">
        <v>91</v>
      </c>
      <c r="G6871">
        <v>52.067999999999998</v>
      </c>
      <c r="H6871">
        <v>2014</v>
      </c>
      <c r="I6871">
        <v>6</v>
      </c>
      <c r="J6871">
        <v>2</v>
      </c>
      <c r="K6871">
        <v>9</v>
      </c>
      <c r="L6871">
        <v>25</v>
      </c>
      <c r="M6871" t="s">
        <v>900</v>
      </c>
      <c r="N6871" t="s">
        <v>860</v>
      </c>
      <c r="O6871" t="s">
        <v>799</v>
      </c>
      <c r="Q6871" t="s">
        <v>542</v>
      </c>
      <c r="R6871" t="str">
        <f t="shared" si="388"/>
        <v>Weekday</v>
      </c>
      <c r="S6871" s="27">
        <f t="shared" si="389"/>
        <v>41792</v>
      </c>
      <c r="T6871" t="str">
        <f t="shared" si="390"/>
        <v>S</v>
      </c>
      <c r="V6871" t="str">
        <f t="shared" si="391"/>
        <v>S</v>
      </c>
      <c r="AE6871" s="27"/>
      <c r="AG6871" s="27"/>
      <c r="AX6871" s="27"/>
      <c r="AY6871" s="27"/>
    </row>
    <row r="6872" spans="1:51" x14ac:dyDescent="0.25">
      <c r="A6872" t="s">
        <v>391</v>
      </c>
      <c r="B6872" t="s">
        <v>218</v>
      </c>
      <c r="C6872">
        <v>131145204</v>
      </c>
      <c r="D6872">
        <v>66</v>
      </c>
      <c r="E6872" t="s">
        <v>91</v>
      </c>
      <c r="G6872">
        <v>52.164000000000001</v>
      </c>
      <c r="H6872">
        <v>2013</v>
      </c>
      <c r="I6872">
        <v>4</v>
      </c>
      <c r="J6872">
        <v>23</v>
      </c>
      <c r="K6872">
        <v>16</v>
      </c>
      <c r="L6872">
        <v>32</v>
      </c>
      <c r="M6872" t="s">
        <v>900</v>
      </c>
      <c r="N6872" t="s">
        <v>860</v>
      </c>
      <c r="O6872" t="s">
        <v>799</v>
      </c>
      <c r="Q6872" t="s">
        <v>538</v>
      </c>
      <c r="R6872" t="str">
        <f t="shared" si="388"/>
        <v>Weekday</v>
      </c>
      <c r="S6872" s="27">
        <f t="shared" si="389"/>
        <v>41387</v>
      </c>
      <c r="T6872" t="str">
        <f t="shared" si="390"/>
        <v>S</v>
      </c>
      <c r="V6872" t="str">
        <f t="shared" si="391"/>
        <v>S</v>
      </c>
      <c r="AE6872" s="27"/>
      <c r="AG6872" s="27"/>
      <c r="AX6872" s="27"/>
      <c r="AY6872" s="27"/>
    </row>
    <row r="6873" spans="1:51" x14ac:dyDescent="0.25">
      <c r="A6873" t="s">
        <v>391</v>
      </c>
      <c r="B6873" t="s">
        <v>218</v>
      </c>
      <c r="C6873">
        <v>152645477</v>
      </c>
      <c r="D6873">
        <v>66</v>
      </c>
      <c r="E6873" t="s">
        <v>91</v>
      </c>
      <c r="G6873">
        <v>52.072000000000003</v>
      </c>
      <c r="H6873">
        <v>2015</v>
      </c>
      <c r="I6873">
        <v>9</v>
      </c>
      <c r="J6873">
        <v>18</v>
      </c>
      <c r="K6873">
        <v>17</v>
      </c>
      <c r="L6873">
        <v>45</v>
      </c>
      <c r="M6873" t="s">
        <v>900</v>
      </c>
      <c r="N6873" t="s">
        <v>404</v>
      </c>
      <c r="O6873" t="s">
        <v>799</v>
      </c>
      <c r="Q6873" t="s">
        <v>542</v>
      </c>
      <c r="R6873" t="str">
        <f t="shared" si="388"/>
        <v>Weekday</v>
      </c>
      <c r="S6873" s="27">
        <f t="shared" si="389"/>
        <v>42265</v>
      </c>
      <c r="T6873" t="str">
        <f t="shared" si="390"/>
        <v>D</v>
      </c>
      <c r="V6873" t="str">
        <f t="shared" si="391"/>
        <v>D</v>
      </c>
      <c r="AE6873" s="27"/>
      <c r="AG6873" s="27"/>
      <c r="AX6873" s="27"/>
      <c r="AY6873" s="27"/>
    </row>
    <row r="6874" spans="1:51" x14ac:dyDescent="0.25">
      <c r="A6874" t="s">
        <v>391</v>
      </c>
      <c r="B6874" t="s">
        <v>218</v>
      </c>
      <c r="C6874">
        <v>133485177</v>
      </c>
      <c r="D6874">
        <v>66</v>
      </c>
      <c r="E6874" t="s">
        <v>91</v>
      </c>
      <c r="G6874">
        <v>0</v>
      </c>
      <c r="H6874">
        <v>2013</v>
      </c>
      <c r="I6874">
        <v>12</v>
      </c>
      <c r="J6874">
        <v>13</v>
      </c>
      <c r="K6874">
        <v>19</v>
      </c>
      <c r="L6874">
        <v>32</v>
      </c>
      <c r="M6874" t="s">
        <v>900</v>
      </c>
      <c r="N6874" t="s">
        <v>860</v>
      </c>
      <c r="O6874" t="s">
        <v>799</v>
      </c>
      <c r="R6874" t="str">
        <f t="shared" si="388"/>
        <v>Weekday</v>
      </c>
      <c r="S6874" s="27">
        <f t="shared" si="389"/>
        <v>41621</v>
      </c>
      <c r="T6874" t="str">
        <f t="shared" si="390"/>
        <v>S</v>
      </c>
      <c r="V6874" t="str">
        <f t="shared" si="391"/>
        <v>S</v>
      </c>
      <c r="AE6874" s="27"/>
      <c r="AG6874" s="27"/>
      <c r="AX6874" s="27"/>
      <c r="AY6874" s="27"/>
    </row>
    <row r="6875" spans="1:51" x14ac:dyDescent="0.25">
      <c r="A6875" t="s">
        <v>391</v>
      </c>
      <c r="B6875" t="s">
        <v>218</v>
      </c>
      <c r="C6875">
        <v>131025261</v>
      </c>
      <c r="D6875">
        <v>66</v>
      </c>
      <c r="E6875" t="s">
        <v>91</v>
      </c>
      <c r="G6875">
        <v>52.075000000000003</v>
      </c>
      <c r="H6875">
        <v>2013</v>
      </c>
      <c r="I6875">
        <v>4</v>
      </c>
      <c r="J6875">
        <v>12</v>
      </c>
      <c r="K6875">
        <v>15</v>
      </c>
      <c r="L6875">
        <v>28</v>
      </c>
      <c r="M6875" t="s">
        <v>900</v>
      </c>
      <c r="N6875" t="s">
        <v>860</v>
      </c>
      <c r="O6875" t="s">
        <v>799</v>
      </c>
      <c r="Q6875" t="s">
        <v>540</v>
      </c>
      <c r="R6875" t="str">
        <f t="shared" si="388"/>
        <v>Weekday</v>
      </c>
      <c r="S6875" s="27">
        <f t="shared" si="389"/>
        <v>41376</v>
      </c>
      <c r="T6875" t="str">
        <f t="shared" si="390"/>
        <v>S</v>
      </c>
      <c r="V6875" t="str">
        <f t="shared" si="391"/>
        <v>S</v>
      </c>
      <c r="AX6875" s="27"/>
      <c r="AY6875" s="27"/>
    </row>
    <row r="6876" spans="1:51" x14ac:dyDescent="0.25">
      <c r="A6876" t="s">
        <v>391</v>
      </c>
      <c r="B6876" t="s">
        <v>218</v>
      </c>
      <c r="C6876">
        <v>152505077</v>
      </c>
      <c r="D6876">
        <v>66</v>
      </c>
      <c r="E6876" t="s">
        <v>91</v>
      </c>
      <c r="G6876">
        <v>52.085999999999999</v>
      </c>
      <c r="H6876">
        <v>2015</v>
      </c>
      <c r="I6876">
        <v>9</v>
      </c>
      <c r="J6876">
        <v>5</v>
      </c>
      <c r="K6876">
        <v>2</v>
      </c>
      <c r="L6876">
        <v>38</v>
      </c>
      <c r="M6876" t="s">
        <v>900</v>
      </c>
      <c r="N6876" t="s">
        <v>860</v>
      </c>
      <c r="O6876" t="s">
        <v>799</v>
      </c>
      <c r="Q6876" t="s">
        <v>540</v>
      </c>
      <c r="R6876" t="str">
        <f t="shared" si="388"/>
        <v>Weekend</v>
      </c>
      <c r="S6876" s="27">
        <f t="shared" si="389"/>
        <v>42252</v>
      </c>
      <c r="T6876" t="str">
        <f t="shared" si="390"/>
        <v>D</v>
      </c>
      <c r="V6876" t="str">
        <f t="shared" si="391"/>
        <v>D</v>
      </c>
      <c r="AX6876" s="27"/>
      <c r="AY6876" s="27"/>
    </row>
    <row r="6877" spans="1:51" x14ac:dyDescent="0.25">
      <c r="A6877" t="s">
        <v>391</v>
      </c>
      <c r="B6877" t="s">
        <v>218</v>
      </c>
      <c r="C6877">
        <v>153435245</v>
      </c>
      <c r="D6877">
        <v>66</v>
      </c>
      <c r="E6877" t="s">
        <v>91</v>
      </c>
      <c r="G6877">
        <v>52.085999999999999</v>
      </c>
      <c r="H6877">
        <v>2015</v>
      </c>
      <c r="I6877">
        <v>12</v>
      </c>
      <c r="J6877">
        <v>7</v>
      </c>
      <c r="K6877">
        <v>0</v>
      </c>
      <c r="L6877">
        <v>55</v>
      </c>
      <c r="M6877" t="s">
        <v>900</v>
      </c>
      <c r="N6877" t="s">
        <v>860</v>
      </c>
      <c r="O6877" t="s">
        <v>799</v>
      </c>
      <c r="Q6877" t="s">
        <v>540</v>
      </c>
      <c r="R6877" t="str">
        <f t="shared" si="388"/>
        <v>Weekday</v>
      </c>
      <c r="S6877" s="27">
        <f t="shared" si="389"/>
        <v>42345</v>
      </c>
      <c r="T6877" t="str">
        <f t="shared" si="390"/>
        <v>D</v>
      </c>
      <c r="V6877" t="str">
        <f t="shared" si="391"/>
        <v>D</v>
      </c>
      <c r="AE6877" s="27"/>
      <c r="AG6877" s="27"/>
      <c r="AX6877" s="27"/>
      <c r="AY6877" s="27"/>
    </row>
    <row r="6878" spans="1:51" x14ac:dyDescent="0.25">
      <c r="A6878" t="s">
        <v>391</v>
      </c>
      <c r="B6878" t="s">
        <v>218</v>
      </c>
      <c r="C6878">
        <v>140995124</v>
      </c>
      <c r="D6878">
        <v>66</v>
      </c>
      <c r="E6878" t="s">
        <v>91</v>
      </c>
      <c r="G6878">
        <v>52.09</v>
      </c>
      <c r="H6878">
        <v>2014</v>
      </c>
      <c r="I6878">
        <v>4</v>
      </c>
      <c r="J6878">
        <v>9</v>
      </c>
      <c r="K6878">
        <v>8</v>
      </c>
      <c r="L6878">
        <v>35</v>
      </c>
      <c r="M6878" t="s">
        <v>900</v>
      </c>
      <c r="N6878" t="s">
        <v>171</v>
      </c>
      <c r="O6878" t="s">
        <v>799</v>
      </c>
      <c r="Q6878" t="s">
        <v>540</v>
      </c>
      <c r="R6878" t="str">
        <f t="shared" si="388"/>
        <v>Weekday</v>
      </c>
      <c r="S6878" s="27">
        <f t="shared" si="389"/>
        <v>41738</v>
      </c>
      <c r="T6878" t="str">
        <f t="shared" si="390"/>
        <v>S</v>
      </c>
      <c r="V6878" t="str">
        <f t="shared" si="391"/>
        <v>S</v>
      </c>
      <c r="AX6878" s="27"/>
      <c r="AY6878" s="27"/>
    </row>
    <row r="6879" spans="1:51" x14ac:dyDescent="0.25">
      <c r="A6879" t="s">
        <v>391</v>
      </c>
      <c r="S6879" s="27"/>
      <c r="V6879" t="str">
        <f t="shared" si="391"/>
        <v/>
      </c>
      <c r="AE6879" s="27"/>
      <c r="AG6879" s="27"/>
      <c r="AX6879" s="27"/>
      <c r="AY6879" s="27"/>
    </row>
    <row r="6880" spans="1:51" x14ac:dyDescent="0.25">
      <c r="A6880" t="s">
        <v>391</v>
      </c>
      <c r="B6880" t="s">
        <v>218</v>
      </c>
      <c r="C6880">
        <v>142275211</v>
      </c>
      <c r="D6880">
        <v>66</v>
      </c>
      <c r="E6880" t="s">
        <v>91</v>
      </c>
      <c r="G6880">
        <v>52.1</v>
      </c>
      <c r="H6880">
        <v>2014</v>
      </c>
      <c r="I6880">
        <v>8</v>
      </c>
      <c r="J6880">
        <v>13</v>
      </c>
      <c r="K6880">
        <v>17</v>
      </c>
      <c r="L6880">
        <v>0</v>
      </c>
      <c r="M6880" t="s">
        <v>900</v>
      </c>
      <c r="N6880" t="s">
        <v>404</v>
      </c>
      <c r="O6880" t="s">
        <v>799</v>
      </c>
      <c r="Q6880" t="s">
        <v>540</v>
      </c>
      <c r="R6880" t="str">
        <f t="shared" si="388"/>
        <v>Weekday</v>
      </c>
      <c r="S6880" s="27">
        <f t="shared" si="389"/>
        <v>41864</v>
      </c>
      <c r="T6880" t="str">
        <f t="shared" si="390"/>
        <v>S</v>
      </c>
      <c r="V6880" t="str">
        <f t="shared" si="391"/>
        <v>S</v>
      </c>
    </row>
    <row r="6881" spans="1:51" x14ac:dyDescent="0.25">
      <c r="A6881" t="s">
        <v>391</v>
      </c>
      <c r="B6881" t="s">
        <v>218</v>
      </c>
      <c r="C6881">
        <v>170745029</v>
      </c>
      <c r="D6881">
        <v>66</v>
      </c>
      <c r="E6881" t="s">
        <v>91</v>
      </c>
      <c r="G6881">
        <v>52.1</v>
      </c>
      <c r="H6881">
        <v>2017</v>
      </c>
      <c r="I6881">
        <v>3</v>
      </c>
      <c r="J6881">
        <v>14</v>
      </c>
      <c r="K6881">
        <v>5</v>
      </c>
      <c r="L6881">
        <v>30</v>
      </c>
      <c r="M6881" t="s">
        <v>899</v>
      </c>
      <c r="N6881" t="s">
        <v>860</v>
      </c>
      <c r="O6881" t="s">
        <v>799</v>
      </c>
      <c r="Q6881" t="s">
        <v>540</v>
      </c>
      <c r="R6881" t="str">
        <f t="shared" si="388"/>
        <v>Weekday</v>
      </c>
      <c r="S6881" s="27">
        <f t="shared" si="389"/>
        <v>42808</v>
      </c>
      <c r="T6881" t="str">
        <f t="shared" si="390"/>
        <v>D</v>
      </c>
      <c r="V6881" t="str">
        <f t="shared" si="391"/>
        <v>D</v>
      </c>
      <c r="AE6881" s="27"/>
      <c r="AG6881" s="27"/>
      <c r="AX6881" s="27"/>
      <c r="AY6881" s="27"/>
    </row>
    <row r="6882" spans="1:51" x14ac:dyDescent="0.25">
      <c r="A6882" t="s">
        <v>391</v>
      </c>
      <c r="B6882" t="s">
        <v>218</v>
      </c>
      <c r="C6882">
        <v>141645224</v>
      </c>
      <c r="D6882">
        <v>66</v>
      </c>
      <c r="E6882" t="s">
        <v>91</v>
      </c>
      <c r="G6882">
        <v>52.101999999999997</v>
      </c>
      <c r="H6882">
        <v>2014</v>
      </c>
      <c r="I6882">
        <v>6</v>
      </c>
      <c r="J6882">
        <v>4</v>
      </c>
      <c r="K6882">
        <v>18</v>
      </c>
      <c r="L6882">
        <v>50</v>
      </c>
      <c r="M6882" t="s">
        <v>900</v>
      </c>
      <c r="N6882" t="s">
        <v>860</v>
      </c>
      <c r="O6882" t="s">
        <v>799</v>
      </c>
      <c r="Q6882" t="s">
        <v>540</v>
      </c>
      <c r="R6882" t="str">
        <f t="shared" si="388"/>
        <v>Weekday</v>
      </c>
      <c r="S6882" s="27">
        <f t="shared" si="389"/>
        <v>41794</v>
      </c>
      <c r="T6882" t="str">
        <f t="shared" si="390"/>
        <v>S</v>
      </c>
      <c r="V6882" t="str">
        <f t="shared" si="391"/>
        <v>S</v>
      </c>
    </row>
    <row r="6883" spans="1:51" x14ac:dyDescent="0.25">
      <c r="A6883" t="s">
        <v>391</v>
      </c>
      <c r="S6883" s="27"/>
      <c r="V6883" t="str">
        <f t="shared" si="391"/>
        <v/>
      </c>
      <c r="AX6883" s="27"/>
      <c r="AY6883" s="27"/>
    </row>
    <row r="6884" spans="1:51" x14ac:dyDescent="0.25">
      <c r="A6884" t="s">
        <v>391</v>
      </c>
      <c r="B6884" t="s">
        <v>218</v>
      </c>
      <c r="C6884">
        <v>143245362</v>
      </c>
      <c r="D6884">
        <v>66</v>
      </c>
      <c r="E6884" t="s">
        <v>91</v>
      </c>
      <c r="G6884">
        <v>52.107999999999997</v>
      </c>
      <c r="H6884">
        <v>2014</v>
      </c>
      <c r="I6884">
        <v>11</v>
      </c>
      <c r="J6884">
        <v>18</v>
      </c>
      <c r="K6884">
        <v>17</v>
      </c>
      <c r="L6884">
        <v>51</v>
      </c>
      <c r="M6884" t="s">
        <v>900</v>
      </c>
      <c r="N6884" t="s">
        <v>171</v>
      </c>
      <c r="O6884" t="s">
        <v>799</v>
      </c>
      <c r="Q6884" t="s">
        <v>540</v>
      </c>
      <c r="R6884" t="str">
        <f t="shared" si="388"/>
        <v>Weekday</v>
      </c>
      <c r="S6884" s="27">
        <f t="shared" si="389"/>
        <v>41961</v>
      </c>
      <c r="T6884" t="str">
        <f t="shared" si="390"/>
        <v>S</v>
      </c>
      <c r="V6884" t="str">
        <f t="shared" si="391"/>
        <v>S</v>
      </c>
      <c r="AE6884" s="27"/>
      <c r="AG6884" s="27"/>
      <c r="AX6884" s="27"/>
      <c r="AY6884" s="27"/>
    </row>
    <row r="6885" spans="1:51" x14ac:dyDescent="0.25">
      <c r="A6885" t="s">
        <v>391</v>
      </c>
      <c r="B6885" t="s">
        <v>218</v>
      </c>
      <c r="C6885">
        <v>162315298</v>
      </c>
      <c r="D6885">
        <v>66</v>
      </c>
      <c r="E6885" t="s">
        <v>91</v>
      </c>
      <c r="G6885">
        <v>52.116999999999997</v>
      </c>
      <c r="H6885">
        <v>2016</v>
      </c>
      <c r="I6885">
        <v>8</v>
      </c>
      <c r="J6885">
        <v>17</v>
      </c>
      <c r="K6885">
        <v>17</v>
      </c>
      <c r="L6885">
        <v>15</v>
      </c>
      <c r="M6885" t="s">
        <v>900</v>
      </c>
      <c r="N6885" t="s">
        <v>860</v>
      </c>
      <c r="O6885" t="s">
        <v>799</v>
      </c>
      <c r="Q6885" t="s">
        <v>540</v>
      </c>
      <c r="R6885" t="str">
        <f t="shared" si="388"/>
        <v>Weekday</v>
      </c>
      <c r="S6885" s="27">
        <f t="shared" si="389"/>
        <v>42599</v>
      </c>
      <c r="T6885" t="str">
        <f t="shared" si="390"/>
        <v>D</v>
      </c>
      <c r="V6885" t="str">
        <f t="shared" si="391"/>
        <v>D</v>
      </c>
    </row>
    <row r="6886" spans="1:51" x14ac:dyDescent="0.25">
      <c r="A6886" t="s">
        <v>391</v>
      </c>
      <c r="B6886" t="s">
        <v>218</v>
      </c>
      <c r="C6886">
        <v>131115157</v>
      </c>
      <c r="D6886">
        <v>66</v>
      </c>
      <c r="E6886" t="s">
        <v>91</v>
      </c>
      <c r="G6886">
        <v>52.122</v>
      </c>
      <c r="H6886">
        <v>2013</v>
      </c>
      <c r="I6886">
        <v>4</v>
      </c>
      <c r="J6886">
        <v>18</v>
      </c>
      <c r="K6886">
        <v>18</v>
      </c>
      <c r="L6886">
        <v>5</v>
      </c>
      <c r="M6886" t="s">
        <v>900</v>
      </c>
      <c r="N6886" t="s">
        <v>171</v>
      </c>
      <c r="O6886" t="s">
        <v>799</v>
      </c>
      <c r="Q6886" t="s">
        <v>540</v>
      </c>
      <c r="R6886" t="str">
        <f t="shared" si="388"/>
        <v>Weekday</v>
      </c>
      <c r="S6886" s="27">
        <f t="shared" si="389"/>
        <v>41382</v>
      </c>
      <c r="T6886" t="str">
        <f t="shared" si="390"/>
        <v>S</v>
      </c>
      <c r="V6886" t="str">
        <f t="shared" si="391"/>
        <v>S</v>
      </c>
    </row>
    <row r="6887" spans="1:51" x14ac:dyDescent="0.25">
      <c r="A6887" t="s">
        <v>391</v>
      </c>
      <c r="B6887" t="s">
        <v>218</v>
      </c>
      <c r="C6887">
        <v>151495033</v>
      </c>
      <c r="D6887">
        <v>66</v>
      </c>
      <c r="E6887" t="s">
        <v>91</v>
      </c>
      <c r="G6887">
        <v>52.122</v>
      </c>
      <c r="H6887">
        <v>2015</v>
      </c>
      <c r="I6887">
        <v>5</v>
      </c>
      <c r="J6887">
        <v>29</v>
      </c>
      <c r="K6887">
        <v>4</v>
      </c>
      <c r="L6887">
        <v>0</v>
      </c>
      <c r="M6887" t="s">
        <v>899</v>
      </c>
      <c r="N6887" t="s">
        <v>860</v>
      </c>
      <c r="O6887" t="s">
        <v>799</v>
      </c>
      <c r="Q6887" t="s">
        <v>540</v>
      </c>
      <c r="R6887" t="str">
        <f t="shared" si="388"/>
        <v>Weekday</v>
      </c>
      <c r="S6887" s="27">
        <f t="shared" si="389"/>
        <v>42153</v>
      </c>
      <c r="T6887" t="str">
        <f t="shared" si="390"/>
        <v>S</v>
      </c>
      <c r="V6887" t="str">
        <f t="shared" si="391"/>
        <v>S</v>
      </c>
      <c r="AE6887" s="27"/>
      <c r="AG6887" s="27"/>
      <c r="AX6887" s="27"/>
      <c r="AY6887" s="27"/>
    </row>
    <row r="6888" spans="1:51" x14ac:dyDescent="0.25">
      <c r="A6888" t="s">
        <v>391</v>
      </c>
      <c r="B6888" t="s">
        <v>218</v>
      </c>
      <c r="C6888">
        <v>161045158</v>
      </c>
      <c r="D6888">
        <v>66</v>
      </c>
      <c r="E6888" t="s">
        <v>91</v>
      </c>
      <c r="G6888">
        <v>52.122999999999998</v>
      </c>
      <c r="H6888">
        <v>2016</v>
      </c>
      <c r="I6888">
        <v>4</v>
      </c>
      <c r="J6888">
        <v>11</v>
      </c>
      <c r="K6888">
        <v>16</v>
      </c>
      <c r="L6888">
        <v>1</v>
      </c>
      <c r="M6888" t="s">
        <v>900</v>
      </c>
      <c r="N6888" t="s">
        <v>171</v>
      </c>
      <c r="O6888" t="s">
        <v>799</v>
      </c>
      <c r="Q6888" t="s">
        <v>540</v>
      </c>
      <c r="R6888" t="str">
        <f t="shared" si="388"/>
        <v>Weekday</v>
      </c>
      <c r="S6888" s="27">
        <f t="shared" si="389"/>
        <v>42471</v>
      </c>
      <c r="T6888" t="str">
        <f t="shared" si="390"/>
        <v>D</v>
      </c>
      <c r="V6888" t="str">
        <f t="shared" si="391"/>
        <v>D</v>
      </c>
      <c r="AE6888" s="27"/>
      <c r="AG6888" s="27"/>
      <c r="AX6888" s="27"/>
      <c r="AY6888" s="27"/>
    </row>
    <row r="6889" spans="1:51" x14ac:dyDescent="0.25">
      <c r="A6889" t="s">
        <v>391</v>
      </c>
      <c r="B6889" t="s">
        <v>218</v>
      </c>
      <c r="C6889">
        <v>152315369</v>
      </c>
      <c r="D6889">
        <v>66</v>
      </c>
      <c r="E6889" t="s">
        <v>91</v>
      </c>
      <c r="G6889">
        <v>52.127000000000002</v>
      </c>
      <c r="H6889">
        <v>2015</v>
      </c>
      <c r="I6889">
        <v>8</v>
      </c>
      <c r="J6889">
        <v>19</v>
      </c>
      <c r="K6889">
        <v>18</v>
      </c>
      <c r="L6889">
        <v>19</v>
      </c>
      <c r="M6889" t="s">
        <v>900</v>
      </c>
      <c r="N6889" t="s">
        <v>860</v>
      </c>
      <c r="O6889" t="s">
        <v>799</v>
      </c>
      <c r="Q6889" t="s">
        <v>540</v>
      </c>
      <c r="R6889" t="str">
        <f t="shared" si="388"/>
        <v>Weekday</v>
      </c>
      <c r="S6889" s="27">
        <f t="shared" si="389"/>
        <v>42235</v>
      </c>
      <c r="T6889" t="str">
        <f t="shared" si="390"/>
        <v>S</v>
      </c>
      <c r="V6889" t="str">
        <f t="shared" si="391"/>
        <v>S</v>
      </c>
      <c r="AE6889" s="27"/>
      <c r="AG6889" s="27"/>
      <c r="AX6889" s="27"/>
      <c r="AY6889" s="27"/>
    </row>
    <row r="6890" spans="1:51" x14ac:dyDescent="0.25">
      <c r="A6890" t="s">
        <v>391</v>
      </c>
      <c r="B6890" t="s">
        <v>218</v>
      </c>
      <c r="C6890">
        <v>160625016</v>
      </c>
      <c r="D6890">
        <v>66</v>
      </c>
      <c r="E6890" t="s">
        <v>91</v>
      </c>
      <c r="G6890">
        <v>52.13</v>
      </c>
      <c r="H6890">
        <v>2016</v>
      </c>
      <c r="I6890">
        <v>2</v>
      </c>
      <c r="J6890">
        <v>28</v>
      </c>
      <c r="K6890">
        <v>0</v>
      </c>
      <c r="L6890">
        <v>45</v>
      </c>
      <c r="M6890" t="s">
        <v>900</v>
      </c>
      <c r="N6890" t="s">
        <v>860</v>
      </c>
      <c r="O6890" t="s">
        <v>799</v>
      </c>
      <c r="Q6890" t="s">
        <v>540</v>
      </c>
      <c r="R6890" t="str">
        <f t="shared" si="388"/>
        <v>Weekend</v>
      </c>
      <c r="S6890" s="27">
        <f t="shared" si="389"/>
        <v>42428</v>
      </c>
      <c r="T6890" t="str">
        <f t="shared" si="390"/>
        <v>D</v>
      </c>
      <c r="V6890" t="str">
        <f t="shared" si="391"/>
        <v>D</v>
      </c>
    </row>
    <row r="6891" spans="1:51" x14ac:dyDescent="0.25">
      <c r="A6891" t="s">
        <v>391</v>
      </c>
      <c r="S6891" s="27"/>
      <c r="V6891" t="str">
        <f t="shared" si="391"/>
        <v/>
      </c>
      <c r="AE6891" s="27"/>
      <c r="AG6891" s="27"/>
      <c r="AX6891" s="27"/>
      <c r="AY6891" s="27"/>
    </row>
    <row r="6892" spans="1:51" x14ac:dyDescent="0.25">
      <c r="A6892" t="s">
        <v>391</v>
      </c>
      <c r="B6892" t="s">
        <v>218</v>
      </c>
      <c r="C6892">
        <v>171375372</v>
      </c>
      <c r="D6892">
        <v>66</v>
      </c>
      <c r="E6892" t="s">
        <v>91</v>
      </c>
      <c r="G6892">
        <v>52.140999999999998</v>
      </c>
      <c r="H6892">
        <v>2017</v>
      </c>
      <c r="I6892">
        <v>5</v>
      </c>
      <c r="J6892">
        <v>16</v>
      </c>
      <c r="K6892">
        <v>18</v>
      </c>
      <c r="L6892">
        <v>29</v>
      </c>
      <c r="M6892" t="s">
        <v>900</v>
      </c>
      <c r="N6892" t="s">
        <v>860</v>
      </c>
      <c r="O6892" t="s">
        <v>799</v>
      </c>
      <c r="Q6892" t="s">
        <v>540</v>
      </c>
      <c r="R6892" t="str">
        <f t="shared" si="388"/>
        <v>Weekday</v>
      </c>
      <c r="S6892" s="27">
        <f t="shared" si="389"/>
        <v>42871</v>
      </c>
      <c r="T6892" t="str">
        <f t="shared" si="390"/>
        <v>D</v>
      </c>
      <c r="V6892" t="str">
        <f t="shared" si="391"/>
        <v>D</v>
      </c>
      <c r="AE6892" s="27"/>
      <c r="AG6892" s="27"/>
      <c r="AX6892" s="27"/>
      <c r="AY6892" s="27"/>
    </row>
    <row r="6893" spans="1:51" x14ac:dyDescent="0.25">
      <c r="A6893" t="s">
        <v>391</v>
      </c>
      <c r="S6893" s="27"/>
      <c r="V6893" t="str">
        <f t="shared" si="391"/>
        <v/>
      </c>
    </row>
    <row r="6894" spans="1:51" x14ac:dyDescent="0.25">
      <c r="A6894" t="s">
        <v>391</v>
      </c>
      <c r="B6894" t="s">
        <v>218</v>
      </c>
      <c r="C6894">
        <v>171535339</v>
      </c>
      <c r="D6894">
        <v>66</v>
      </c>
      <c r="E6894" t="s">
        <v>91</v>
      </c>
      <c r="G6894">
        <v>52.15</v>
      </c>
      <c r="H6894">
        <v>2017</v>
      </c>
      <c r="I6894">
        <v>6</v>
      </c>
      <c r="J6894">
        <v>2</v>
      </c>
      <c r="K6894">
        <v>18</v>
      </c>
      <c r="L6894">
        <v>43</v>
      </c>
      <c r="M6894" t="s">
        <v>900</v>
      </c>
      <c r="N6894" t="s">
        <v>860</v>
      </c>
      <c r="O6894" t="s">
        <v>799</v>
      </c>
      <c r="Q6894" t="s">
        <v>540</v>
      </c>
      <c r="R6894" t="str">
        <f t="shared" si="388"/>
        <v>Weekday</v>
      </c>
      <c r="S6894" s="27">
        <f t="shared" si="389"/>
        <v>42888</v>
      </c>
      <c r="T6894" t="str">
        <f t="shared" si="390"/>
        <v>D</v>
      </c>
      <c r="V6894" t="str">
        <f t="shared" si="391"/>
        <v>D</v>
      </c>
      <c r="AE6894" s="27"/>
      <c r="AG6894" s="27"/>
      <c r="AX6894" s="27"/>
      <c r="AY6894" s="27"/>
    </row>
    <row r="6895" spans="1:51" x14ac:dyDescent="0.25">
      <c r="A6895" t="s">
        <v>391</v>
      </c>
      <c r="B6895" t="s">
        <v>218</v>
      </c>
      <c r="C6895">
        <v>150525103</v>
      </c>
      <c r="D6895">
        <v>66</v>
      </c>
      <c r="E6895" t="s">
        <v>91</v>
      </c>
      <c r="G6895">
        <v>52.155000000000001</v>
      </c>
      <c r="H6895">
        <v>2015</v>
      </c>
      <c r="I6895">
        <v>2</v>
      </c>
      <c r="J6895">
        <v>20</v>
      </c>
      <c r="K6895">
        <v>18</v>
      </c>
      <c r="L6895">
        <v>14</v>
      </c>
      <c r="M6895" t="s">
        <v>900</v>
      </c>
      <c r="N6895" t="s">
        <v>860</v>
      </c>
      <c r="O6895" t="s">
        <v>799</v>
      </c>
      <c r="Q6895" t="s">
        <v>540</v>
      </c>
      <c r="R6895" t="str">
        <f t="shared" si="388"/>
        <v>Weekday</v>
      </c>
      <c r="S6895" s="27">
        <f t="shared" si="389"/>
        <v>42055</v>
      </c>
      <c r="T6895" t="str">
        <f t="shared" si="390"/>
        <v>S</v>
      </c>
      <c r="V6895" t="str">
        <f t="shared" si="391"/>
        <v>S</v>
      </c>
      <c r="AX6895" s="27"/>
      <c r="AY6895" s="27"/>
    </row>
    <row r="6896" spans="1:51" x14ac:dyDescent="0.25">
      <c r="A6896" t="s">
        <v>391</v>
      </c>
      <c r="B6896" t="s">
        <v>218</v>
      </c>
      <c r="C6896">
        <v>130935199</v>
      </c>
      <c r="D6896">
        <v>66</v>
      </c>
      <c r="E6896" t="s">
        <v>91</v>
      </c>
      <c r="G6896">
        <v>52.155000000000001</v>
      </c>
      <c r="H6896">
        <v>2013</v>
      </c>
      <c r="I6896">
        <v>3</v>
      </c>
      <c r="J6896">
        <v>18</v>
      </c>
      <c r="K6896">
        <v>7</v>
      </c>
      <c r="L6896">
        <v>46</v>
      </c>
      <c r="M6896" t="s">
        <v>900</v>
      </c>
      <c r="N6896" t="s">
        <v>171</v>
      </c>
      <c r="O6896" t="s">
        <v>799</v>
      </c>
      <c r="Q6896" t="s">
        <v>540</v>
      </c>
      <c r="R6896" t="str">
        <f t="shared" si="388"/>
        <v>Weekday</v>
      </c>
      <c r="S6896" s="27">
        <f t="shared" si="389"/>
        <v>41351</v>
      </c>
      <c r="T6896" t="str">
        <f t="shared" si="390"/>
        <v>S</v>
      </c>
      <c r="V6896" t="str">
        <f t="shared" si="391"/>
        <v>S</v>
      </c>
      <c r="AX6896" s="27"/>
      <c r="AY6896" s="27"/>
    </row>
    <row r="6897" spans="1:51" x14ac:dyDescent="0.25">
      <c r="A6897" t="s">
        <v>391</v>
      </c>
      <c r="B6897" t="s">
        <v>218</v>
      </c>
      <c r="C6897">
        <v>163465122</v>
      </c>
      <c r="D6897">
        <v>66</v>
      </c>
      <c r="E6897" t="s">
        <v>91</v>
      </c>
      <c r="G6897">
        <v>52.155000000000001</v>
      </c>
      <c r="H6897">
        <v>2016</v>
      </c>
      <c r="I6897">
        <v>12</v>
      </c>
      <c r="J6897">
        <v>9</v>
      </c>
      <c r="K6897">
        <v>16</v>
      </c>
      <c r="L6897">
        <v>52</v>
      </c>
      <c r="M6897" t="s">
        <v>900</v>
      </c>
      <c r="N6897" t="s">
        <v>860</v>
      </c>
      <c r="O6897" t="s">
        <v>799</v>
      </c>
      <c r="Q6897" t="s">
        <v>540</v>
      </c>
      <c r="R6897" t="str">
        <f t="shared" ref="R6897:R6960" si="392">IF(WEEKDAY(DATE(H6897,I6897,J6897),2) &lt; 6, "Weekday", "Weekend")</f>
        <v>Weekday</v>
      </c>
      <c r="S6897" s="27">
        <f t="shared" ref="S6897:S6960" si="393">DATE(H6897,I6897,J6897)</f>
        <v>42713</v>
      </c>
      <c r="T6897" t="str">
        <f t="shared" si="390"/>
        <v>D</v>
      </c>
      <c r="V6897" t="str">
        <f t="shared" si="391"/>
        <v>D</v>
      </c>
    </row>
    <row r="6898" spans="1:51" x14ac:dyDescent="0.25">
      <c r="A6898" t="s">
        <v>391</v>
      </c>
      <c r="B6898" t="s">
        <v>218</v>
      </c>
      <c r="C6898">
        <v>143395255</v>
      </c>
      <c r="D6898">
        <v>66</v>
      </c>
      <c r="E6898" t="s">
        <v>91</v>
      </c>
      <c r="G6898">
        <v>52.158000000000001</v>
      </c>
      <c r="H6898">
        <v>2014</v>
      </c>
      <c r="I6898">
        <v>12</v>
      </c>
      <c r="J6898">
        <v>2</v>
      </c>
      <c r="K6898">
        <v>18</v>
      </c>
      <c r="L6898">
        <v>17</v>
      </c>
      <c r="M6898" t="s">
        <v>900</v>
      </c>
      <c r="N6898" t="s">
        <v>860</v>
      </c>
      <c r="O6898" t="s">
        <v>799</v>
      </c>
      <c r="Q6898" t="s">
        <v>540</v>
      </c>
      <c r="R6898" t="str">
        <f t="shared" si="392"/>
        <v>Weekday</v>
      </c>
      <c r="S6898" s="27">
        <f t="shared" si="393"/>
        <v>41975</v>
      </c>
      <c r="T6898" t="str">
        <f t="shared" ref="T6898:T6960" si="394">IF(OR(H6898=2013,H6898=2014,AND(H6898=2015,I6898&lt;9),AND(H6898=2015,I6898=9,J6898&lt;5)),"S","D")</f>
        <v>S</v>
      </c>
      <c r="V6898" t="str">
        <f t="shared" si="391"/>
        <v>S</v>
      </c>
      <c r="AE6898" s="27"/>
      <c r="AG6898" s="27"/>
      <c r="AX6898" s="27"/>
      <c r="AY6898" s="27"/>
    </row>
    <row r="6899" spans="1:51" x14ac:dyDescent="0.25">
      <c r="A6899" t="s">
        <v>391</v>
      </c>
      <c r="B6899" t="s">
        <v>218</v>
      </c>
      <c r="C6899">
        <v>150305227</v>
      </c>
      <c r="D6899">
        <v>66</v>
      </c>
      <c r="E6899" t="s">
        <v>91</v>
      </c>
      <c r="G6899">
        <v>51.920999999999999</v>
      </c>
      <c r="H6899">
        <v>2015</v>
      </c>
      <c r="I6899">
        <v>1</v>
      </c>
      <c r="J6899">
        <v>30</v>
      </c>
      <c r="K6899">
        <v>17</v>
      </c>
      <c r="L6899">
        <v>14</v>
      </c>
      <c r="M6899" t="s">
        <v>900</v>
      </c>
      <c r="N6899" t="s">
        <v>860</v>
      </c>
      <c r="O6899" t="s">
        <v>799</v>
      </c>
      <c r="Q6899" t="s">
        <v>542</v>
      </c>
      <c r="R6899" t="str">
        <f t="shared" si="392"/>
        <v>Weekday</v>
      </c>
      <c r="S6899" s="27">
        <f t="shared" si="393"/>
        <v>42034</v>
      </c>
      <c r="T6899" t="str">
        <f t="shared" si="394"/>
        <v>S</v>
      </c>
      <c r="V6899" t="str">
        <f t="shared" si="391"/>
        <v>S</v>
      </c>
      <c r="AX6899" s="27"/>
      <c r="AY6899" s="27"/>
    </row>
    <row r="6900" spans="1:51" x14ac:dyDescent="0.25">
      <c r="A6900" t="s">
        <v>391</v>
      </c>
      <c r="B6900" t="s">
        <v>218</v>
      </c>
      <c r="C6900">
        <v>171245422</v>
      </c>
      <c r="D6900">
        <v>66</v>
      </c>
      <c r="E6900" t="s">
        <v>91</v>
      </c>
      <c r="G6900">
        <v>52.168999999999997</v>
      </c>
      <c r="H6900">
        <v>2017</v>
      </c>
      <c r="I6900">
        <v>5</v>
      </c>
      <c r="J6900">
        <v>1</v>
      </c>
      <c r="K6900">
        <v>18</v>
      </c>
      <c r="L6900">
        <v>45</v>
      </c>
      <c r="M6900" t="s">
        <v>900</v>
      </c>
      <c r="N6900" t="s">
        <v>860</v>
      </c>
      <c r="O6900" t="s">
        <v>799</v>
      </c>
      <c r="Q6900" t="s">
        <v>538</v>
      </c>
      <c r="R6900" t="str">
        <f t="shared" si="392"/>
        <v>Weekday</v>
      </c>
      <c r="S6900" s="27">
        <f t="shared" si="393"/>
        <v>42856</v>
      </c>
      <c r="T6900" t="str">
        <f t="shared" si="394"/>
        <v>D</v>
      </c>
      <c r="V6900" t="str">
        <f t="shared" si="391"/>
        <v>D</v>
      </c>
    </row>
    <row r="6901" spans="1:51" x14ac:dyDescent="0.25">
      <c r="A6901" t="s">
        <v>391</v>
      </c>
      <c r="B6901" t="s">
        <v>218</v>
      </c>
      <c r="C6901">
        <v>143455358</v>
      </c>
      <c r="D6901">
        <v>66</v>
      </c>
      <c r="E6901" t="s">
        <v>91</v>
      </c>
      <c r="G6901">
        <v>52.171999999999997</v>
      </c>
      <c r="H6901">
        <v>2014</v>
      </c>
      <c r="I6901">
        <v>12</v>
      </c>
      <c r="J6901">
        <v>10</v>
      </c>
      <c r="K6901">
        <v>18</v>
      </c>
      <c r="L6901">
        <v>56</v>
      </c>
      <c r="M6901" t="s">
        <v>900</v>
      </c>
      <c r="N6901" t="s">
        <v>171</v>
      </c>
      <c r="O6901" t="s">
        <v>799</v>
      </c>
      <c r="Q6901" t="s">
        <v>538</v>
      </c>
      <c r="R6901" t="str">
        <f t="shared" si="392"/>
        <v>Weekday</v>
      </c>
      <c r="S6901" s="27">
        <f t="shared" si="393"/>
        <v>41983</v>
      </c>
      <c r="T6901" t="str">
        <f t="shared" si="394"/>
        <v>S</v>
      </c>
      <c r="V6901" t="str">
        <f t="shared" si="391"/>
        <v>S</v>
      </c>
      <c r="AX6901" s="27"/>
      <c r="AY6901" s="27"/>
    </row>
    <row r="6902" spans="1:51" x14ac:dyDescent="0.25">
      <c r="A6902" t="s">
        <v>391</v>
      </c>
      <c r="S6902" s="27"/>
      <c r="V6902" t="str">
        <f t="shared" si="391"/>
        <v/>
      </c>
      <c r="AE6902" s="27"/>
      <c r="AG6902" s="27"/>
      <c r="AX6902" s="27"/>
      <c r="AY6902" s="27"/>
    </row>
    <row r="6903" spans="1:51" x14ac:dyDescent="0.25">
      <c r="A6903" t="s">
        <v>391</v>
      </c>
      <c r="B6903" t="s">
        <v>218</v>
      </c>
      <c r="C6903">
        <v>142155251</v>
      </c>
      <c r="D6903">
        <v>66</v>
      </c>
      <c r="E6903" t="s">
        <v>91</v>
      </c>
      <c r="G6903">
        <v>52.179000000000002</v>
      </c>
      <c r="H6903">
        <v>2014</v>
      </c>
      <c r="I6903">
        <v>7</v>
      </c>
      <c r="J6903">
        <v>30</v>
      </c>
      <c r="K6903">
        <v>18</v>
      </c>
      <c r="L6903">
        <v>35</v>
      </c>
      <c r="M6903" t="s">
        <v>900</v>
      </c>
      <c r="N6903" t="s">
        <v>171</v>
      </c>
      <c r="O6903" t="s">
        <v>799</v>
      </c>
      <c r="Q6903" t="s">
        <v>538</v>
      </c>
      <c r="R6903" t="str">
        <f t="shared" si="392"/>
        <v>Weekday</v>
      </c>
      <c r="S6903" s="27">
        <f t="shared" si="393"/>
        <v>41850</v>
      </c>
      <c r="T6903" t="str">
        <f t="shared" si="394"/>
        <v>S</v>
      </c>
      <c r="V6903" t="str">
        <f t="shared" si="391"/>
        <v>S</v>
      </c>
      <c r="AE6903" s="27"/>
      <c r="AG6903" s="27"/>
      <c r="AX6903" s="27"/>
      <c r="AY6903" s="27"/>
    </row>
    <row r="6904" spans="1:51" x14ac:dyDescent="0.25">
      <c r="A6904" t="s">
        <v>391</v>
      </c>
      <c r="B6904" t="s">
        <v>218</v>
      </c>
      <c r="C6904">
        <v>143245225</v>
      </c>
      <c r="D6904">
        <v>66</v>
      </c>
      <c r="E6904" t="s">
        <v>91</v>
      </c>
      <c r="G6904">
        <v>52.179000000000002</v>
      </c>
      <c r="H6904">
        <v>2014</v>
      </c>
      <c r="I6904">
        <v>11</v>
      </c>
      <c r="J6904">
        <v>18</v>
      </c>
      <c r="K6904">
        <v>17</v>
      </c>
      <c r="L6904">
        <v>30</v>
      </c>
      <c r="M6904" t="s">
        <v>900</v>
      </c>
      <c r="N6904" t="s">
        <v>404</v>
      </c>
      <c r="O6904" t="s">
        <v>799</v>
      </c>
      <c r="Q6904" t="s">
        <v>538</v>
      </c>
      <c r="R6904" t="str">
        <f t="shared" si="392"/>
        <v>Weekday</v>
      </c>
      <c r="S6904" s="27">
        <f t="shared" si="393"/>
        <v>41961</v>
      </c>
      <c r="T6904" t="str">
        <f t="shared" si="394"/>
        <v>S</v>
      </c>
      <c r="V6904" t="str">
        <f t="shared" si="391"/>
        <v>S</v>
      </c>
    </row>
    <row r="6905" spans="1:51" x14ac:dyDescent="0.25">
      <c r="A6905" t="s">
        <v>391</v>
      </c>
      <c r="S6905" s="27"/>
      <c r="V6905" t="str">
        <f t="shared" si="391"/>
        <v/>
      </c>
      <c r="AX6905" s="27"/>
      <c r="AY6905" s="27"/>
    </row>
    <row r="6906" spans="1:51" x14ac:dyDescent="0.25">
      <c r="A6906" t="s">
        <v>391</v>
      </c>
      <c r="S6906" s="27"/>
      <c r="V6906" t="str">
        <f t="shared" si="391"/>
        <v/>
      </c>
      <c r="AX6906" s="27"/>
      <c r="AY6906" s="27"/>
    </row>
    <row r="6907" spans="1:51" x14ac:dyDescent="0.25">
      <c r="A6907" t="s">
        <v>391</v>
      </c>
      <c r="B6907" t="s">
        <v>218</v>
      </c>
      <c r="C6907">
        <v>150065196</v>
      </c>
      <c r="D6907">
        <v>66</v>
      </c>
      <c r="E6907" t="s">
        <v>91</v>
      </c>
      <c r="G6907">
        <v>52.186999999999998</v>
      </c>
      <c r="H6907">
        <v>2015</v>
      </c>
      <c r="I6907">
        <v>1</v>
      </c>
      <c r="J6907">
        <v>6</v>
      </c>
      <c r="K6907">
        <v>10</v>
      </c>
      <c r="L6907">
        <v>14</v>
      </c>
      <c r="M6907" t="s">
        <v>900</v>
      </c>
      <c r="N6907" t="s">
        <v>860</v>
      </c>
      <c r="O6907" t="s">
        <v>799</v>
      </c>
      <c r="Q6907" t="s">
        <v>538</v>
      </c>
      <c r="R6907" t="str">
        <f t="shared" si="392"/>
        <v>Weekday</v>
      </c>
      <c r="S6907" s="27">
        <f t="shared" si="393"/>
        <v>42010</v>
      </c>
      <c r="T6907" t="str">
        <f t="shared" si="394"/>
        <v>S</v>
      </c>
      <c r="V6907" t="str">
        <f t="shared" si="391"/>
        <v>S</v>
      </c>
      <c r="AE6907" s="27"/>
      <c r="AG6907" s="27"/>
      <c r="AX6907" s="27"/>
      <c r="AY6907" s="27"/>
    </row>
    <row r="6908" spans="1:51" x14ac:dyDescent="0.25">
      <c r="A6908" t="s">
        <v>391</v>
      </c>
      <c r="B6908" t="s">
        <v>218</v>
      </c>
      <c r="C6908">
        <v>163555295</v>
      </c>
      <c r="D6908">
        <v>66</v>
      </c>
      <c r="E6908" t="s">
        <v>91</v>
      </c>
      <c r="G6908">
        <v>52.186999999999998</v>
      </c>
      <c r="H6908">
        <v>2016</v>
      </c>
      <c r="I6908">
        <v>12</v>
      </c>
      <c r="J6908">
        <v>19</v>
      </c>
      <c r="K6908">
        <v>17</v>
      </c>
      <c r="L6908">
        <v>33</v>
      </c>
      <c r="M6908" t="s">
        <v>900</v>
      </c>
      <c r="N6908" t="s">
        <v>860</v>
      </c>
      <c r="O6908" t="s">
        <v>799</v>
      </c>
      <c r="Q6908" t="s">
        <v>538</v>
      </c>
      <c r="R6908" t="str">
        <f t="shared" si="392"/>
        <v>Weekday</v>
      </c>
      <c r="S6908" s="27">
        <f t="shared" si="393"/>
        <v>42723</v>
      </c>
      <c r="T6908" t="str">
        <f t="shared" si="394"/>
        <v>D</v>
      </c>
      <c r="V6908" t="str">
        <f t="shared" si="391"/>
        <v>D</v>
      </c>
    </row>
    <row r="6909" spans="1:51" x14ac:dyDescent="0.25">
      <c r="A6909" t="s">
        <v>391</v>
      </c>
      <c r="B6909" t="s">
        <v>218</v>
      </c>
      <c r="C6909">
        <v>160050005</v>
      </c>
      <c r="D6909">
        <v>66</v>
      </c>
      <c r="E6909" t="s">
        <v>91</v>
      </c>
      <c r="G6909">
        <v>52.186999999999998</v>
      </c>
      <c r="H6909">
        <v>2015</v>
      </c>
      <c r="I6909">
        <v>12</v>
      </c>
      <c r="J6909">
        <v>7</v>
      </c>
      <c r="K6909">
        <v>15</v>
      </c>
      <c r="L6909">
        <v>35</v>
      </c>
      <c r="M6909" t="s">
        <v>900</v>
      </c>
      <c r="N6909" t="s">
        <v>860</v>
      </c>
      <c r="O6909" t="s">
        <v>799</v>
      </c>
      <c r="Q6909" t="s">
        <v>538</v>
      </c>
      <c r="R6909" t="str">
        <f t="shared" si="392"/>
        <v>Weekday</v>
      </c>
      <c r="S6909" s="27">
        <f t="shared" si="393"/>
        <v>42345</v>
      </c>
      <c r="T6909" t="str">
        <f t="shared" si="394"/>
        <v>D</v>
      </c>
      <c r="V6909" t="str">
        <f t="shared" si="391"/>
        <v>D</v>
      </c>
    </row>
    <row r="6910" spans="1:51" x14ac:dyDescent="0.25">
      <c r="A6910" t="s">
        <v>391</v>
      </c>
      <c r="S6910" s="27"/>
      <c r="V6910" t="str">
        <f t="shared" si="391"/>
        <v/>
      </c>
      <c r="AE6910" s="27"/>
      <c r="AG6910" s="27"/>
      <c r="AX6910" s="27"/>
      <c r="AY6910" s="27"/>
    </row>
    <row r="6911" spans="1:51" x14ac:dyDescent="0.25">
      <c r="A6911" t="s">
        <v>391</v>
      </c>
      <c r="B6911" t="s">
        <v>218</v>
      </c>
      <c r="C6911">
        <v>141265106</v>
      </c>
      <c r="D6911">
        <v>66</v>
      </c>
      <c r="E6911" t="s">
        <v>91</v>
      </c>
      <c r="G6911">
        <v>52.188000000000002</v>
      </c>
      <c r="H6911">
        <v>2014</v>
      </c>
      <c r="I6911">
        <v>4</v>
      </c>
      <c r="J6911">
        <v>29</v>
      </c>
      <c r="K6911">
        <v>16</v>
      </c>
      <c r="L6911">
        <v>34</v>
      </c>
      <c r="M6911" t="s">
        <v>900</v>
      </c>
      <c r="N6911" t="s">
        <v>860</v>
      </c>
      <c r="O6911" t="s">
        <v>799</v>
      </c>
      <c r="Q6911" t="s">
        <v>538</v>
      </c>
      <c r="R6911" t="str">
        <f t="shared" si="392"/>
        <v>Weekday</v>
      </c>
      <c r="S6911" s="27">
        <f t="shared" si="393"/>
        <v>41758</v>
      </c>
      <c r="T6911" t="str">
        <f t="shared" si="394"/>
        <v>S</v>
      </c>
      <c r="V6911" t="str">
        <f t="shared" si="391"/>
        <v>S</v>
      </c>
    </row>
    <row r="6912" spans="1:51" x14ac:dyDescent="0.25">
      <c r="A6912" t="s">
        <v>391</v>
      </c>
      <c r="B6912" t="s">
        <v>218</v>
      </c>
      <c r="C6912">
        <v>153035263</v>
      </c>
      <c r="D6912">
        <v>66</v>
      </c>
      <c r="E6912" t="s">
        <v>91</v>
      </c>
      <c r="G6912">
        <v>52.192999999999998</v>
      </c>
      <c r="H6912">
        <v>2015</v>
      </c>
      <c r="I6912">
        <v>10</v>
      </c>
      <c r="J6912">
        <v>27</v>
      </c>
      <c r="K6912">
        <v>15</v>
      </c>
      <c r="L6912">
        <v>38</v>
      </c>
      <c r="M6912" t="s">
        <v>900</v>
      </c>
      <c r="N6912" t="s">
        <v>860</v>
      </c>
      <c r="O6912" t="s">
        <v>799</v>
      </c>
      <c r="Q6912" t="s">
        <v>538</v>
      </c>
      <c r="R6912" t="str">
        <f t="shared" si="392"/>
        <v>Weekday</v>
      </c>
      <c r="S6912" s="27">
        <f t="shared" si="393"/>
        <v>42304</v>
      </c>
      <c r="T6912" t="str">
        <f t="shared" si="394"/>
        <v>D</v>
      </c>
      <c r="V6912" t="str">
        <f t="shared" si="391"/>
        <v>D</v>
      </c>
      <c r="AE6912" s="27"/>
      <c r="AG6912" s="27"/>
      <c r="AX6912" s="27"/>
      <c r="AY6912" s="27"/>
    </row>
    <row r="6913" spans="1:51" x14ac:dyDescent="0.25">
      <c r="A6913" t="s">
        <v>391</v>
      </c>
      <c r="B6913" t="s">
        <v>218</v>
      </c>
      <c r="C6913">
        <v>151045266</v>
      </c>
      <c r="D6913">
        <v>66</v>
      </c>
      <c r="E6913" t="s">
        <v>91</v>
      </c>
      <c r="G6913">
        <v>52.194000000000003</v>
      </c>
      <c r="H6913">
        <v>2015</v>
      </c>
      <c r="I6913">
        <v>4</v>
      </c>
      <c r="J6913">
        <v>13</v>
      </c>
      <c r="K6913">
        <v>18</v>
      </c>
      <c r="L6913">
        <v>11</v>
      </c>
      <c r="M6913" t="s">
        <v>900</v>
      </c>
      <c r="N6913" t="s">
        <v>860</v>
      </c>
      <c r="O6913" t="s">
        <v>799</v>
      </c>
      <c r="Q6913" t="s">
        <v>538</v>
      </c>
      <c r="R6913" t="str">
        <f t="shared" si="392"/>
        <v>Weekday</v>
      </c>
      <c r="S6913" s="27">
        <f t="shared" si="393"/>
        <v>42107</v>
      </c>
      <c r="T6913" t="str">
        <f t="shared" si="394"/>
        <v>S</v>
      </c>
      <c r="V6913" t="str">
        <f t="shared" si="391"/>
        <v>S</v>
      </c>
      <c r="AX6913" s="27"/>
      <c r="AY6913" s="27"/>
    </row>
    <row r="6914" spans="1:51" x14ac:dyDescent="0.25">
      <c r="A6914" t="s">
        <v>391</v>
      </c>
      <c r="B6914" t="s">
        <v>218</v>
      </c>
      <c r="C6914">
        <v>171355292</v>
      </c>
      <c r="D6914">
        <v>66</v>
      </c>
      <c r="E6914" t="s">
        <v>91</v>
      </c>
      <c r="G6914">
        <v>52.197000000000003</v>
      </c>
      <c r="H6914">
        <v>2017</v>
      </c>
      <c r="I6914">
        <v>5</v>
      </c>
      <c r="J6914">
        <v>11</v>
      </c>
      <c r="K6914">
        <v>15</v>
      </c>
      <c r="L6914">
        <v>13</v>
      </c>
      <c r="M6914" t="s">
        <v>900</v>
      </c>
      <c r="N6914" t="s">
        <v>860</v>
      </c>
      <c r="O6914" t="s">
        <v>799</v>
      </c>
      <c r="Q6914" t="s">
        <v>538</v>
      </c>
      <c r="R6914" t="str">
        <f t="shared" si="392"/>
        <v>Weekday</v>
      </c>
      <c r="S6914" s="27">
        <f t="shared" si="393"/>
        <v>42866</v>
      </c>
      <c r="T6914" t="str">
        <f t="shared" si="394"/>
        <v>D</v>
      </c>
      <c r="V6914" t="str">
        <f t="shared" si="391"/>
        <v>D</v>
      </c>
      <c r="AE6914" s="27"/>
      <c r="AG6914" s="27"/>
      <c r="AX6914" s="27"/>
      <c r="AY6914" s="27"/>
    </row>
    <row r="6915" spans="1:51" x14ac:dyDescent="0.25">
      <c r="A6915" t="s">
        <v>391</v>
      </c>
      <c r="S6915" s="27"/>
      <c r="V6915" t="str">
        <f t="shared" ref="V6915:V6978" si="395">T6915&amp;U6915</f>
        <v/>
      </c>
      <c r="AE6915" s="27"/>
      <c r="AG6915" s="27"/>
      <c r="AX6915" s="27"/>
      <c r="AY6915" s="27"/>
    </row>
    <row r="6916" spans="1:51" x14ac:dyDescent="0.25">
      <c r="A6916" t="s">
        <v>391</v>
      </c>
      <c r="B6916" t="s">
        <v>218</v>
      </c>
      <c r="C6916">
        <v>163155380</v>
      </c>
      <c r="D6916">
        <v>66</v>
      </c>
      <c r="E6916" t="s">
        <v>91</v>
      </c>
      <c r="G6916">
        <v>52.201000000000001</v>
      </c>
      <c r="H6916">
        <v>2016</v>
      </c>
      <c r="I6916">
        <v>11</v>
      </c>
      <c r="J6916">
        <v>8</v>
      </c>
      <c r="K6916">
        <v>19</v>
      </c>
      <c r="L6916">
        <v>0</v>
      </c>
      <c r="M6916" t="s">
        <v>900</v>
      </c>
      <c r="N6916" t="s">
        <v>171</v>
      </c>
      <c r="O6916" t="s">
        <v>799</v>
      </c>
      <c r="Q6916" t="s">
        <v>538</v>
      </c>
      <c r="R6916" t="str">
        <f t="shared" si="392"/>
        <v>Weekday</v>
      </c>
      <c r="S6916" s="27">
        <f t="shared" si="393"/>
        <v>42682</v>
      </c>
      <c r="T6916" t="str">
        <f t="shared" si="394"/>
        <v>D</v>
      </c>
      <c r="V6916" t="str">
        <f t="shared" si="395"/>
        <v>D</v>
      </c>
      <c r="AX6916" s="27"/>
      <c r="AY6916" s="27"/>
    </row>
    <row r="6917" spans="1:51" x14ac:dyDescent="0.25">
      <c r="A6917" t="s">
        <v>391</v>
      </c>
      <c r="B6917" t="s">
        <v>218</v>
      </c>
      <c r="C6917">
        <v>161255341</v>
      </c>
      <c r="D6917">
        <v>66</v>
      </c>
      <c r="E6917" t="s">
        <v>91</v>
      </c>
      <c r="G6917">
        <v>52.206000000000003</v>
      </c>
      <c r="H6917">
        <v>2016</v>
      </c>
      <c r="I6917">
        <v>5</v>
      </c>
      <c r="J6917">
        <v>3</v>
      </c>
      <c r="K6917">
        <v>15</v>
      </c>
      <c r="L6917">
        <v>35</v>
      </c>
      <c r="M6917" t="s">
        <v>900</v>
      </c>
      <c r="N6917" t="s">
        <v>860</v>
      </c>
      <c r="O6917" t="s">
        <v>799</v>
      </c>
      <c r="Q6917" t="s">
        <v>538</v>
      </c>
      <c r="R6917" t="str">
        <f t="shared" si="392"/>
        <v>Weekday</v>
      </c>
      <c r="S6917" s="27">
        <f t="shared" si="393"/>
        <v>42493</v>
      </c>
      <c r="T6917" t="str">
        <f t="shared" si="394"/>
        <v>D</v>
      </c>
      <c r="V6917" t="str">
        <f t="shared" si="395"/>
        <v>D</v>
      </c>
      <c r="AX6917" s="27"/>
      <c r="AY6917" s="27"/>
    </row>
    <row r="6918" spans="1:51" x14ac:dyDescent="0.25">
      <c r="A6918" t="s">
        <v>391</v>
      </c>
      <c r="B6918" t="s">
        <v>218</v>
      </c>
      <c r="C6918">
        <v>150095167</v>
      </c>
      <c r="D6918">
        <v>66</v>
      </c>
      <c r="E6918" t="s">
        <v>91</v>
      </c>
      <c r="G6918">
        <v>52.209000000000003</v>
      </c>
      <c r="H6918">
        <v>2015</v>
      </c>
      <c r="I6918">
        <v>1</v>
      </c>
      <c r="J6918">
        <v>7</v>
      </c>
      <c r="K6918">
        <v>18</v>
      </c>
      <c r="L6918">
        <v>51</v>
      </c>
      <c r="M6918" t="s">
        <v>900</v>
      </c>
      <c r="N6918" t="s">
        <v>860</v>
      </c>
      <c r="O6918" t="s">
        <v>799</v>
      </c>
      <c r="Q6918" t="s">
        <v>538</v>
      </c>
      <c r="R6918" t="str">
        <f t="shared" si="392"/>
        <v>Weekday</v>
      </c>
      <c r="S6918" s="27">
        <f t="shared" si="393"/>
        <v>42011</v>
      </c>
      <c r="T6918" t="str">
        <f t="shared" si="394"/>
        <v>S</v>
      </c>
      <c r="V6918" t="str">
        <f t="shared" si="395"/>
        <v>S</v>
      </c>
      <c r="AE6918" s="27"/>
      <c r="AG6918" s="27"/>
      <c r="AX6918" s="27"/>
      <c r="AY6918" s="27"/>
    </row>
    <row r="6919" spans="1:51" x14ac:dyDescent="0.25">
      <c r="A6919" t="s">
        <v>391</v>
      </c>
      <c r="S6919" s="27"/>
      <c r="V6919" t="str">
        <f t="shared" si="395"/>
        <v/>
      </c>
      <c r="AE6919" s="27"/>
      <c r="AG6919" s="27"/>
      <c r="AX6919" s="27"/>
      <c r="AY6919" s="27"/>
    </row>
    <row r="6920" spans="1:51" x14ac:dyDescent="0.25">
      <c r="A6920" t="s">
        <v>391</v>
      </c>
      <c r="S6920" s="27"/>
      <c r="V6920" t="str">
        <f t="shared" si="395"/>
        <v/>
      </c>
      <c r="AE6920" s="27"/>
      <c r="AG6920" s="27"/>
      <c r="AX6920" s="27"/>
      <c r="AY6920" s="27"/>
    </row>
    <row r="6921" spans="1:51" x14ac:dyDescent="0.25">
      <c r="A6921" t="s">
        <v>391</v>
      </c>
      <c r="S6921" s="27"/>
      <c r="V6921" t="str">
        <f t="shared" si="395"/>
        <v/>
      </c>
      <c r="AE6921" s="27"/>
      <c r="AG6921" s="27"/>
      <c r="AX6921" s="27"/>
      <c r="AY6921" s="27"/>
    </row>
    <row r="6922" spans="1:51" x14ac:dyDescent="0.25">
      <c r="A6922" t="s">
        <v>391</v>
      </c>
      <c r="S6922" s="27"/>
      <c r="V6922" t="str">
        <f t="shared" si="395"/>
        <v/>
      </c>
      <c r="AE6922" s="27"/>
      <c r="AG6922" s="27"/>
      <c r="AX6922" s="27"/>
      <c r="AY6922" s="27"/>
    </row>
    <row r="6923" spans="1:51" x14ac:dyDescent="0.25">
      <c r="A6923" t="s">
        <v>391</v>
      </c>
      <c r="B6923" t="s">
        <v>218</v>
      </c>
      <c r="C6923">
        <v>163565355</v>
      </c>
      <c r="D6923">
        <v>66</v>
      </c>
      <c r="E6923" t="s">
        <v>91</v>
      </c>
      <c r="G6923">
        <v>52.228000000000002</v>
      </c>
      <c r="H6923">
        <v>2016</v>
      </c>
      <c r="I6923">
        <v>12</v>
      </c>
      <c r="J6923">
        <v>16</v>
      </c>
      <c r="K6923">
        <v>18</v>
      </c>
      <c r="L6923">
        <v>0</v>
      </c>
      <c r="M6923" t="s">
        <v>900</v>
      </c>
      <c r="N6923" t="s">
        <v>860</v>
      </c>
      <c r="O6923" t="s">
        <v>799</v>
      </c>
      <c r="Q6923" t="s">
        <v>538</v>
      </c>
      <c r="R6923" t="str">
        <f t="shared" si="392"/>
        <v>Weekday</v>
      </c>
      <c r="S6923" s="27">
        <f t="shared" si="393"/>
        <v>42720</v>
      </c>
      <c r="T6923" t="str">
        <f t="shared" si="394"/>
        <v>D</v>
      </c>
      <c r="V6923" t="str">
        <f t="shared" si="395"/>
        <v>D</v>
      </c>
    </row>
    <row r="6924" spans="1:51" x14ac:dyDescent="0.25">
      <c r="A6924" t="s">
        <v>391</v>
      </c>
      <c r="B6924" t="s">
        <v>218</v>
      </c>
      <c r="C6924">
        <v>173525023</v>
      </c>
      <c r="D6924">
        <v>66</v>
      </c>
      <c r="E6924" t="s">
        <v>91</v>
      </c>
      <c r="G6924">
        <v>52.232999999999997</v>
      </c>
      <c r="H6924">
        <v>2017</v>
      </c>
      <c r="I6924">
        <v>12</v>
      </c>
      <c r="J6924">
        <v>14</v>
      </c>
      <c r="K6924">
        <v>18</v>
      </c>
      <c r="L6924">
        <v>53</v>
      </c>
      <c r="M6924" t="s">
        <v>900</v>
      </c>
      <c r="N6924" t="s">
        <v>860</v>
      </c>
      <c r="O6924" t="s">
        <v>799</v>
      </c>
      <c r="Q6924" t="s">
        <v>538</v>
      </c>
      <c r="R6924" t="str">
        <f t="shared" si="392"/>
        <v>Weekday</v>
      </c>
      <c r="S6924" s="27">
        <f t="shared" si="393"/>
        <v>43083</v>
      </c>
      <c r="T6924" t="str">
        <f t="shared" si="394"/>
        <v>D</v>
      </c>
      <c r="V6924" t="str">
        <f t="shared" si="395"/>
        <v>D</v>
      </c>
    </row>
    <row r="6925" spans="1:51" x14ac:dyDescent="0.25">
      <c r="A6925" t="s">
        <v>391</v>
      </c>
      <c r="B6925" t="s">
        <v>218</v>
      </c>
      <c r="C6925">
        <v>160225349</v>
      </c>
      <c r="D6925">
        <v>66</v>
      </c>
      <c r="E6925" t="s">
        <v>91</v>
      </c>
      <c r="G6925">
        <v>52.234999999999999</v>
      </c>
      <c r="H6925">
        <v>2016</v>
      </c>
      <c r="I6925">
        <v>1</v>
      </c>
      <c r="J6925">
        <v>21</v>
      </c>
      <c r="K6925">
        <v>19</v>
      </c>
      <c r="L6925">
        <v>30</v>
      </c>
      <c r="M6925" t="s">
        <v>900</v>
      </c>
      <c r="N6925" t="s">
        <v>404</v>
      </c>
      <c r="O6925" t="s">
        <v>799</v>
      </c>
      <c r="Q6925" t="s">
        <v>538</v>
      </c>
      <c r="R6925" t="str">
        <f t="shared" si="392"/>
        <v>Weekday</v>
      </c>
      <c r="S6925" s="27">
        <f t="shared" si="393"/>
        <v>42390</v>
      </c>
      <c r="T6925" t="str">
        <f t="shared" si="394"/>
        <v>D</v>
      </c>
      <c r="V6925" t="str">
        <f t="shared" si="395"/>
        <v>D</v>
      </c>
      <c r="AX6925" s="27"/>
      <c r="AY6925" s="27"/>
    </row>
    <row r="6926" spans="1:51" x14ac:dyDescent="0.25">
      <c r="A6926" t="s">
        <v>391</v>
      </c>
      <c r="B6926" t="s">
        <v>218</v>
      </c>
      <c r="C6926">
        <v>160575073</v>
      </c>
      <c r="D6926">
        <v>66</v>
      </c>
      <c r="E6926" t="s">
        <v>91</v>
      </c>
      <c r="G6926">
        <v>52.238</v>
      </c>
      <c r="H6926">
        <v>2016</v>
      </c>
      <c r="I6926">
        <v>2</v>
      </c>
      <c r="J6926">
        <v>26</v>
      </c>
      <c r="K6926">
        <v>7</v>
      </c>
      <c r="L6926">
        <v>5</v>
      </c>
      <c r="M6926" t="s">
        <v>899</v>
      </c>
      <c r="N6926" t="s">
        <v>860</v>
      </c>
      <c r="O6926" t="s">
        <v>799</v>
      </c>
      <c r="Q6926" t="s">
        <v>538</v>
      </c>
      <c r="R6926" t="str">
        <f t="shared" si="392"/>
        <v>Weekday</v>
      </c>
      <c r="S6926" s="27">
        <f t="shared" si="393"/>
        <v>42426</v>
      </c>
      <c r="T6926" t="str">
        <f t="shared" si="394"/>
        <v>D</v>
      </c>
      <c r="V6926" t="str">
        <f t="shared" si="395"/>
        <v>D</v>
      </c>
      <c r="AE6926" s="27"/>
      <c r="AG6926" s="27"/>
      <c r="AX6926" s="27"/>
      <c r="AY6926" s="27"/>
    </row>
    <row r="6927" spans="1:51" x14ac:dyDescent="0.25">
      <c r="A6927" t="s">
        <v>391</v>
      </c>
      <c r="B6927" t="s">
        <v>218</v>
      </c>
      <c r="C6927">
        <v>170755330</v>
      </c>
      <c r="D6927">
        <v>66</v>
      </c>
      <c r="E6927" t="s">
        <v>91</v>
      </c>
      <c r="G6927">
        <v>52.244999999999997</v>
      </c>
      <c r="H6927">
        <v>2017</v>
      </c>
      <c r="I6927">
        <v>3</v>
      </c>
      <c r="J6927">
        <v>16</v>
      </c>
      <c r="K6927">
        <v>15</v>
      </c>
      <c r="L6927">
        <v>10</v>
      </c>
      <c r="M6927" t="s">
        <v>900</v>
      </c>
      <c r="N6927" t="s">
        <v>860</v>
      </c>
      <c r="O6927" t="s">
        <v>799</v>
      </c>
      <c r="Q6927" t="s">
        <v>538</v>
      </c>
      <c r="R6927" t="str">
        <f t="shared" si="392"/>
        <v>Weekday</v>
      </c>
      <c r="S6927" s="27">
        <f t="shared" si="393"/>
        <v>42810</v>
      </c>
      <c r="T6927" t="str">
        <f t="shared" si="394"/>
        <v>D</v>
      </c>
      <c r="V6927" t="str">
        <f t="shared" si="395"/>
        <v>D</v>
      </c>
      <c r="AE6927" s="27"/>
      <c r="AG6927" s="27"/>
      <c r="AX6927" s="27"/>
      <c r="AY6927" s="27"/>
    </row>
    <row r="6928" spans="1:51" x14ac:dyDescent="0.25">
      <c r="A6928" t="s">
        <v>391</v>
      </c>
      <c r="B6928" t="s">
        <v>218</v>
      </c>
      <c r="C6928">
        <v>161605568</v>
      </c>
      <c r="D6928">
        <v>66</v>
      </c>
      <c r="E6928" t="s">
        <v>91</v>
      </c>
      <c r="G6928">
        <v>52.249000000000002</v>
      </c>
      <c r="H6928">
        <v>2016</v>
      </c>
      <c r="I6928">
        <v>6</v>
      </c>
      <c r="J6928">
        <v>6</v>
      </c>
      <c r="K6928">
        <v>17</v>
      </c>
      <c r="L6928">
        <v>23</v>
      </c>
      <c r="M6928" t="s">
        <v>900</v>
      </c>
      <c r="N6928" t="s">
        <v>860</v>
      </c>
      <c r="O6928" t="s">
        <v>799</v>
      </c>
      <c r="Q6928" t="s">
        <v>538</v>
      </c>
      <c r="R6928" t="str">
        <f t="shared" si="392"/>
        <v>Weekday</v>
      </c>
      <c r="S6928" s="27">
        <f t="shared" si="393"/>
        <v>42527</v>
      </c>
      <c r="T6928" t="str">
        <f t="shared" si="394"/>
        <v>D</v>
      </c>
      <c r="V6928" t="str">
        <f t="shared" si="395"/>
        <v>D</v>
      </c>
      <c r="AE6928" s="27"/>
      <c r="AG6928" s="27"/>
      <c r="AX6928" s="27"/>
      <c r="AY6928" s="27"/>
    </row>
    <row r="6929" spans="1:51" x14ac:dyDescent="0.25">
      <c r="A6929" t="s">
        <v>391</v>
      </c>
      <c r="B6929" t="s">
        <v>218</v>
      </c>
      <c r="C6929">
        <v>140505239</v>
      </c>
      <c r="D6929">
        <v>66</v>
      </c>
      <c r="E6929" t="s">
        <v>91</v>
      </c>
      <c r="G6929">
        <v>52.250999999999998</v>
      </c>
      <c r="H6929">
        <v>2014</v>
      </c>
      <c r="I6929">
        <v>2</v>
      </c>
      <c r="J6929">
        <v>18</v>
      </c>
      <c r="K6929">
        <v>17</v>
      </c>
      <c r="L6929">
        <v>35</v>
      </c>
      <c r="M6929" t="s">
        <v>900</v>
      </c>
      <c r="N6929" t="s">
        <v>404</v>
      </c>
      <c r="O6929" t="s">
        <v>799</v>
      </c>
      <c r="Q6929" t="s">
        <v>538</v>
      </c>
      <c r="R6929" t="str">
        <f t="shared" si="392"/>
        <v>Weekday</v>
      </c>
      <c r="S6929" s="27">
        <f t="shared" si="393"/>
        <v>41688</v>
      </c>
      <c r="T6929" t="str">
        <f t="shared" si="394"/>
        <v>S</v>
      </c>
      <c r="V6929" t="str">
        <f t="shared" si="395"/>
        <v>S</v>
      </c>
      <c r="AE6929" s="27"/>
      <c r="AG6929" s="27"/>
      <c r="AX6929" s="27"/>
      <c r="AY6929" s="27"/>
    </row>
    <row r="6930" spans="1:51" x14ac:dyDescent="0.25">
      <c r="A6930" t="s">
        <v>391</v>
      </c>
      <c r="B6930" t="s">
        <v>218</v>
      </c>
      <c r="C6930">
        <v>172745194</v>
      </c>
      <c r="D6930">
        <v>66</v>
      </c>
      <c r="E6930" t="s">
        <v>91</v>
      </c>
      <c r="G6930">
        <v>52.252000000000002</v>
      </c>
      <c r="H6930">
        <v>2017</v>
      </c>
      <c r="I6930">
        <v>9</v>
      </c>
      <c r="J6930">
        <v>9</v>
      </c>
      <c r="K6930">
        <v>15</v>
      </c>
      <c r="L6930">
        <v>12</v>
      </c>
      <c r="M6930" t="s">
        <v>900</v>
      </c>
      <c r="N6930" t="s">
        <v>171</v>
      </c>
      <c r="O6930" t="s">
        <v>799</v>
      </c>
      <c r="Q6930" t="s">
        <v>538</v>
      </c>
      <c r="R6930" t="str">
        <f t="shared" si="392"/>
        <v>Weekend</v>
      </c>
      <c r="S6930" s="27">
        <f t="shared" si="393"/>
        <v>42987</v>
      </c>
      <c r="T6930" t="str">
        <f t="shared" si="394"/>
        <v>D</v>
      </c>
      <c r="V6930" t="str">
        <f t="shared" si="395"/>
        <v>D</v>
      </c>
      <c r="AX6930" s="27"/>
      <c r="AY6930" s="27"/>
    </row>
    <row r="6931" spans="1:51" x14ac:dyDescent="0.25">
      <c r="A6931" t="s">
        <v>391</v>
      </c>
      <c r="B6931" t="s">
        <v>218</v>
      </c>
      <c r="C6931">
        <v>151955000</v>
      </c>
      <c r="D6931">
        <v>66</v>
      </c>
      <c r="E6931" t="s">
        <v>91</v>
      </c>
      <c r="G6931">
        <v>52.256</v>
      </c>
      <c r="H6931">
        <v>2015</v>
      </c>
      <c r="I6931">
        <v>7</v>
      </c>
      <c r="J6931">
        <v>10</v>
      </c>
      <c r="K6931">
        <v>16</v>
      </c>
      <c r="L6931">
        <v>40</v>
      </c>
      <c r="M6931" t="s">
        <v>900</v>
      </c>
      <c r="N6931" t="s">
        <v>860</v>
      </c>
      <c r="O6931" t="s">
        <v>799</v>
      </c>
      <c r="Q6931" t="s">
        <v>538</v>
      </c>
      <c r="R6931" t="str">
        <f t="shared" si="392"/>
        <v>Weekday</v>
      </c>
      <c r="S6931" s="27">
        <f t="shared" si="393"/>
        <v>42195</v>
      </c>
      <c r="T6931" t="str">
        <f t="shared" si="394"/>
        <v>S</v>
      </c>
      <c r="V6931" t="str">
        <f t="shared" si="395"/>
        <v>S</v>
      </c>
      <c r="AE6931" s="27"/>
      <c r="AG6931" s="27"/>
      <c r="AX6931" s="27"/>
      <c r="AY6931" s="27"/>
    </row>
    <row r="6932" spans="1:51" x14ac:dyDescent="0.25">
      <c r="A6932" t="s">
        <v>391</v>
      </c>
      <c r="B6932" t="s">
        <v>218</v>
      </c>
      <c r="C6932">
        <v>172265327</v>
      </c>
      <c r="D6932">
        <v>66</v>
      </c>
      <c r="E6932" t="s">
        <v>91</v>
      </c>
      <c r="G6932">
        <v>52.307000000000002</v>
      </c>
      <c r="H6932">
        <v>2017</v>
      </c>
      <c r="I6932">
        <v>8</v>
      </c>
      <c r="J6932">
        <v>1</v>
      </c>
      <c r="K6932">
        <v>18</v>
      </c>
      <c r="L6932">
        <v>6</v>
      </c>
      <c r="M6932" t="s">
        <v>900</v>
      </c>
      <c r="N6932" t="s">
        <v>860</v>
      </c>
      <c r="O6932" t="s">
        <v>799</v>
      </c>
      <c r="Q6932" t="s">
        <v>538</v>
      </c>
      <c r="R6932" t="str">
        <f t="shared" si="392"/>
        <v>Weekday</v>
      </c>
      <c r="S6932" s="27">
        <f t="shared" si="393"/>
        <v>42948</v>
      </c>
      <c r="T6932" t="str">
        <f t="shared" si="394"/>
        <v>D</v>
      </c>
      <c r="V6932" t="str">
        <f t="shared" si="395"/>
        <v>D</v>
      </c>
      <c r="AE6932" s="27"/>
      <c r="AO6932" s="27"/>
      <c r="AX6932" s="27"/>
      <c r="AY6932" s="27"/>
    </row>
    <row r="6933" spans="1:51" x14ac:dyDescent="0.25">
      <c r="A6933" t="s">
        <v>391</v>
      </c>
      <c r="B6933" t="s">
        <v>218</v>
      </c>
      <c r="C6933">
        <v>172265289</v>
      </c>
      <c r="D6933">
        <v>66</v>
      </c>
      <c r="E6933" t="s">
        <v>91</v>
      </c>
      <c r="G6933">
        <v>52.307000000000002</v>
      </c>
      <c r="H6933">
        <v>2017</v>
      </c>
      <c r="I6933">
        <v>8</v>
      </c>
      <c r="J6933">
        <v>1</v>
      </c>
      <c r="K6933">
        <v>16</v>
      </c>
      <c r="L6933">
        <v>40</v>
      </c>
      <c r="M6933" t="s">
        <v>900</v>
      </c>
      <c r="N6933" t="s">
        <v>860</v>
      </c>
      <c r="O6933" t="s">
        <v>799</v>
      </c>
      <c r="Q6933" t="s">
        <v>538</v>
      </c>
      <c r="R6933" t="str">
        <f t="shared" si="392"/>
        <v>Weekday</v>
      </c>
      <c r="S6933" s="27">
        <f t="shared" si="393"/>
        <v>42948</v>
      </c>
      <c r="T6933" t="str">
        <f t="shared" si="394"/>
        <v>D</v>
      </c>
      <c r="V6933" t="str">
        <f t="shared" si="395"/>
        <v>D</v>
      </c>
      <c r="AO6933" s="27"/>
      <c r="AX6933" s="27"/>
      <c r="AY6933" s="27"/>
    </row>
    <row r="6934" spans="1:51" x14ac:dyDescent="0.25">
      <c r="A6934" t="s">
        <v>391</v>
      </c>
      <c r="B6934" t="s">
        <v>218</v>
      </c>
      <c r="C6934">
        <v>160475453</v>
      </c>
      <c r="D6934">
        <v>66</v>
      </c>
      <c r="E6934" t="s">
        <v>91</v>
      </c>
      <c r="G6934">
        <v>52.308</v>
      </c>
      <c r="H6934">
        <v>2016</v>
      </c>
      <c r="I6934">
        <v>2</v>
      </c>
      <c r="J6934">
        <v>16</v>
      </c>
      <c r="K6934">
        <v>0</v>
      </c>
      <c r="L6934">
        <v>33</v>
      </c>
      <c r="M6934" t="s">
        <v>899</v>
      </c>
      <c r="N6934" t="s">
        <v>860</v>
      </c>
      <c r="O6934" t="s">
        <v>799</v>
      </c>
      <c r="Q6934" t="s">
        <v>538</v>
      </c>
      <c r="R6934" t="str">
        <f t="shared" si="392"/>
        <v>Weekday</v>
      </c>
      <c r="S6934" s="27">
        <f t="shared" si="393"/>
        <v>42416</v>
      </c>
      <c r="T6934" t="str">
        <f t="shared" si="394"/>
        <v>D</v>
      </c>
      <c r="V6934" t="str">
        <f t="shared" si="395"/>
        <v>D</v>
      </c>
      <c r="AE6934" s="27"/>
      <c r="AO6934" s="27"/>
      <c r="AX6934" s="27"/>
      <c r="AY6934" s="27"/>
    </row>
    <row r="6935" spans="1:51" x14ac:dyDescent="0.25">
      <c r="A6935" t="s">
        <v>391</v>
      </c>
      <c r="B6935" t="s">
        <v>218</v>
      </c>
      <c r="C6935">
        <v>153235345</v>
      </c>
      <c r="D6935">
        <v>66</v>
      </c>
      <c r="E6935" t="s">
        <v>91</v>
      </c>
      <c r="G6935">
        <v>52.320999999999998</v>
      </c>
      <c r="H6935">
        <v>2015</v>
      </c>
      <c r="I6935">
        <v>11</v>
      </c>
      <c r="J6935">
        <v>16</v>
      </c>
      <c r="K6935">
        <v>17</v>
      </c>
      <c r="L6935">
        <v>13</v>
      </c>
      <c r="M6935" t="s">
        <v>900</v>
      </c>
      <c r="N6935" t="s">
        <v>860</v>
      </c>
      <c r="O6935" t="s">
        <v>799</v>
      </c>
      <c r="Q6935" t="s">
        <v>538</v>
      </c>
      <c r="R6935" t="str">
        <f t="shared" si="392"/>
        <v>Weekday</v>
      </c>
      <c r="S6935" s="27">
        <f t="shared" si="393"/>
        <v>42324</v>
      </c>
      <c r="T6935" t="str">
        <f t="shared" si="394"/>
        <v>D</v>
      </c>
      <c r="V6935" t="str">
        <f t="shared" si="395"/>
        <v>D</v>
      </c>
    </row>
    <row r="6936" spans="1:51" x14ac:dyDescent="0.25">
      <c r="A6936" t="s">
        <v>391</v>
      </c>
      <c r="S6936" s="27"/>
      <c r="V6936" t="str">
        <f t="shared" si="395"/>
        <v/>
      </c>
      <c r="AE6936" s="27"/>
      <c r="AG6936" s="27"/>
      <c r="AX6936" s="27"/>
      <c r="AY6936" s="27"/>
    </row>
    <row r="6937" spans="1:51" x14ac:dyDescent="0.25">
      <c r="A6937" t="s">
        <v>391</v>
      </c>
      <c r="B6937" t="s">
        <v>218</v>
      </c>
      <c r="C6937">
        <v>162855475</v>
      </c>
      <c r="D6937">
        <v>66</v>
      </c>
      <c r="E6937" t="s">
        <v>91</v>
      </c>
      <c r="G6937">
        <v>52.338999999999999</v>
      </c>
      <c r="H6937">
        <v>2016</v>
      </c>
      <c r="I6937">
        <v>10</v>
      </c>
      <c r="J6937">
        <v>11</v>
      </c>
      <c r="K6937">
        <v>16</v>
      </c>
      <c r="L6937">
        <v>15</v>
      </c>
      <c r="M6937" t="s">
        <v>900</v>
      </c>
      <c r="N6937" t="s">
        <v>860</v>
      </c>
      <c r="O6937" t="s">
        <v>799</v>
      </c>
      <c r="Q6937" t="s">
        <v>538</v>
      </c>
      <c r="R6937" t="str">
        <f t="shared" si="392"/>
        <v>Weekday</v>
      </c>
      <c r="S6937" s="27">
        <f t="shared" si="393"/>
        <v>42654</v>
      </c>
      <c r="T6937" t="str">
        <f t="shared" si="394"/>
        <v>D</v>
      </c>
      <c r="V6937" t="str">
        <f t="shared" si="395"/>
        <v>D</v>
      </c>
      <c r="AE6937" s="27"/>
      <c r="AG6937" s="27"/>
      <c r="AX6937" s="27"/>
      <c r="AY6937" s="27"/>
    </row>
    <row r="6938" spans="1:51" x14ac:dyDescent="0.25">
      <c r="A6938" t="s">
        <v>391</v>
      </c>
      <c r="B6938" t="s">
        <v>218</v>
      </c>
      <c r="C6938">
        <v>132065280</v>
      </c>
      <c r="D6938">
        <v>66</v>
      </c>
      <c r="E6938" t="s">
        <v>91</v>
      </c>
      <c r="G6938">
        <v>52.4</v>
      </c>
      <c r="H6938">
        <v>2013</v>
      </c>
      <c r="I6938">
        <v>7</v>
      </c>
      <c r="J6938">
        <v>23</v>
      </c>
      <c r="K6938">
        <v>16</v>
      </c>
      <c r="L6938">
        <v>17</v>
      </c>
      <c r="M6938" t="s">
        <v>900</v>
      </c>
      <c r="N6938" t="s">
        <v>860</v>
      </c>
      <c r="O6938" t="s">
        <v>799</v>
      </c>
      <c r="Q6938" t="s">
        <v>536</v>
      </c>
      <c r="R6938" t="str">
        <f t="shared" si="392"/>
        <v>Weekday</v>
      </c>
      <c r="S6938" s="27">
        <f t="shared" si="393"/>
        <v>41478</v>
      </c>
      <c r="T6938" t="str">
        <f t="shared" si="394"/>
        <v>S</v>
      </c>
      <c r="V6938" t="str">
        <f t="shared" si="395"/>
        <v>S</v>
      </c>
      <c r="AX6938" s="27"/>
      <c r="AY6938" s="27"/>
    </row>
    <row r="6939" spans="1:51" x14ac:dyDescent="0.25">
      <c r="A6939" t="s">
        <v>391</v>
      </c>
      <c r="S6939" s="27"/>
      <c r="V6939" t="str">
        <f t="shared" si="395"/>
        <v/>
      </c>
    </row>
    <row r="6940" spans="1:51" x14ac:dyDescent="0.25">
      <c r="A6940" t="s">
        <v>391</v>
      </c>
      <c r="B6940" t="s">
        <v>218</v>
      </c>
      <c r="C6940">
        <v>130245341</v>
      </c>
      <c r="D6940">
        <v>66</v>
      </c>
      <c r="E6940" t="s">
        <v>91</v>
      </c>
      <c r="G6940">
        <v>52.505000000000003</v>
      </c>
      <c r="H6940">
        <v>2013</v>
      </c>
      <c r="I6940">
        <v>1</v>
      </c>
      <c r="J6940">
        <v>23</v>
      </c>
      <c r="K6940">
        <v>17</v>
      </c>
      <c r="L6940">
        <v>45</v>
      </c>
      <c r="M6940" t="s">
        <v>900</v>
      </c>
      <c r="N6940" t="s">
        <v>171</v>
      </c>
      <c r="O6940" t="s">
        <v>799</v>
      </c>
      <c r="Q6940" t="s">
        <v>534</v>
      </c>
      <c r="R6940" t="str">
        <f t="shared" si="392"/>
        <v>Weekday</v>
      </c>
      <c r="S6940" s="27">
        <f t="shared" si="393"/>
        <v>41297</v>
      </c>
      <c r="T6940" t="str">
        <f t="shared" si="394"/>
        <v>S</v>
      </c>
      <c r="V6940" t="str">
        <f t="shared" si="395"/>
        <v>S</v>
      </c>
      <c r="AX6940" s="27"/>
      <c r="AY6940" s="27"/>
    </row>
    <row r="6941" spans="1:51" x14ac:dyDescent="0.25">
      <c r="A6941" t="s">
        <v>391</v>
      </c>
      <c r="B6941" t="s">
        <v>218</v>
      </c>
      <c r="C6941">
        <v>172295351</v>
      </c>
      <c r="D6941">
        <v>66</v>
      </c>
      <c r="E6941" t="s">
        <v>91</v>
      </c>
      <c r="G6941">
        <v>52.378999999999998</v>
      </c>
      <c r="H6941">
        <v>2017</v>
      </c>
      <c r="I6941">
        <v>8</v>
      </c>
      <c r="J6941">
        <v>15</v>
      </c>
      <c r="K6941">
        <v>15</v>
      </c>
      <c r="L6941">
        <v>30</v>
      </c>
      <c r="M6941" t="s">
        <v>900</v>
      </c>
      <c r="N6941" t="s">
        <v>860</v>
      </c>
      <c r="O6941" t="s">
        <v>799</v>
      </c>
      <c r="Q6941" t="s">
        <v>536</v>
      </c>
      <c r="R6941" t="str">
        <f t="shared" si="392"/>
        <v>Weekday</v>
      </c>
      <c r="S6941" s="27">
        <f t="shared" si="393"/>
        <v>42962</v>
      </c>
      <c r="T6941" t="str">
        <f t="shared" si="394"/>
        <v>D</v>
      </c>
      <c r="V6941" t="str">
        <f t="shared" si="395"/>
        <v>D</v>
      </c>
      <c r="AE6941" s="27"/>
      <c r="AG6941" s="27"/>
      <c r="AX6941" s="27"/>
      <c r="AY6941" s="27"/>
    </row>
    <row r="6942" spans="1:51" x14ac:dyDescent="0.25">
      <c r="A6942" t="s">
        <v>391</v>
      </c>
      <c r="B6942" t="s">
        <v>218</v>
      </c>
      <c r="C6942">
        <v>151775026</v>
      </c>
      <c r="D6942">
        <v>66</v>
      </c>
      <c r="E6942" t="s">
        <v>91</v>
      </c>
      <c r="G6942">
        <v>52.381999999999998</v>
      </c>
      <c r="H6942">
        <v>2015</v>
      </c>
      <c r="I6942">
        <v>6</v>
      </c>
      <c r="J6942">
        <v>26</v>
      </c>
      <c r="K6942">
        <v>0</v>
      </c>
      <c r="L6942">
        <v>40</v>
      </c>
      <c r="M6942" t="s">
        <v>900</v>
      </c>
      <c r="N6942" t="s">
        <v>860</v>
      </c>
      <c r="O6942" t="s">
        <v>799</v>
      </c>
      <c r="Q6942" t="s">
        <v>536</v>
      </c>
      <c r="R6942" t="str">
        <f t="shared" si="392"/>
        <v>Weekday</v>
      </c>
      <c r="S6942" s="27">
        <f t="shared" si="393"/>
        <v>42181</v>
      </c>
      <c r="T6942" t="str">
        <f t="shared" si="394"/>
        <v>S</v>
      </c>
      <c r="V6942" t="str">
        <f t="shared" si="395"/>
        <v>S</v>
      </c>
      <c r="AE6942" s="27"/>
      <c r="AG6942" s="27"/>
      <c r="AX6942" s="27"/>
      <c r="AY6942" s="27"/>
    </row>
    <row r="6943" spans="1:51" x14ac:dyDescent="0.25">
      <c r="A6943" t="s">
        <v>391</v>
      </c>
      <c r="B6943" t="s">
        <v>218</v>
      </c>
      <c r="C6943">
        <v>140765044</v>
      </c>
      <c r="D6943">
        <v>66</v>
      </c>
      <c r="E6943" t="s">
        <v>91</v>
      </c>
      <c r="G6943">
        <v>52.384</v>
      </c>
      <c r="H6943">
        <v>2014</v>
      </c>
      <c r="I6943">
        <v>3</v>
      </c>
      <c r="J6943">
        <v>17</v>
      </c>
      <c r="K6943">
        <v>3</v>
      </c>
      <c r="L6943">
        <v>31</v>
      </c>
      <c r="M6943" t="s">
        <v>900</v>
      </c>
      <c r="N6943" t="s">
        <v>860</v>
      </c>
      <c r="O6943" t="s">
        <v>799</v>
      </c>
      <c r="Q6943" t="s">
        <v>536</v>
      </c>
      <c r="R6943" t="str">
        <f t="shared" si="392"/>
        <v>Weekday</v>
      </c>
      <c r="S6943" s="27">
        <f t="shared" si="393"/>
        <v>41715</v>
      </c>
      <c r="T6943" t="str">
        <f t="shared" si="394"/>
        <v>S</v>
      </c>
      <c r="V6943" t="str">
        <f t="shared" si="395"/>
        <v>S</v>
      </c>
    </row>
    <row r="6944" spans="1:51" x14ac:dyDescent="0.25">
      <c r="A6944" t="s">
        <v>391</v>
      </c>
      <c r="B6944" t="s">
        <v>218</v>
      </c>
      <c r="C6944">
        <v>161955268</v>
      </c>
      <c r="D6944">
        <v>66</v>
      </c>
      <c r="E6944" t="s">
        <v>91</v>
      </c>
      <c r="G6944">
        <v>52.384</v>
      </c>
      <c r="H6944">
        <v>2016</v>
      </c>
      <c r="I6944">
        <v>7</v>
      </c>
      <c r="J6944">
        <v>12</v>
      </c>
      <c r="K6944">
        <v>17</v>
      </c>
      <c r="L6944">
        <v>50</v>
      </c>
      <c r="M6944" t="s">
        <v>900</v>
      </c>
      <c r="N6944" t="s">
        <v>860</v>
      </c>
      <c r="O6944" t="s">
        <v>799</v>
      </c>
      <c r="Q6944" t="s">
        <v>536</v>
      </c>
      <c r="R6944" t="str">
        <f t="shared" si="392"/>
        <v>Weekday</v>
      </c>
      <c r="S6944" s="27">
        <f t="shared" si="393"/>
        <v>42563</v>
      </c>
      <c r="T6944" t="str">
        <f t="shared" si="394"/>
        <v>D</v>
      </c>
      <c r="V6944" t="str">
        <f t="shared" si="395"/>
        <v>D</v>
      </c>
      <c r="AE6944" s="27"/>
      <c r="AG6944" s="27"/>
      <c r="AX6944" s="27"/>
      <c r="AY6944" s="27"/>
    </row>
    <row r="6945" spans="1:51" x14ac:dyDescent="0.25">
      <c r="A6945" t="s">
        <v>391</v>
      </c>
      <c r="B6945" t="s">
        <v>218</v>
      </c>
      <c r="C6945">
        <v>152905137</v>
      </c>
      <c r="D6945">
        <v>66</v>
      </c>
      <c r="E6945" t="s">
        <v>91</v>
      </c>
      <c r="G6945">
        <v>52.387</v>
      </c>
      <c r="H6945">
        <v>2015</v>
      </c>
      <c r="I6945">
        <v>10</v>
      </c>
      <c r="J6945">
        <v>14</v>
      </c>
      <c r="K6945">
        <v>17</v>
      </c>
      <c r="L6945">
        <v>26</v>
      </c>
      <c r="M6945" t="s">
        <v>900</v>
      </c>
      <c r="N6945" t="s">
        <v>171</v>
      </c>
      <c r="O6945" t="s">
        <v>799</v>
      </c>
      <c r="Q6945" t="s">
        <v>536</v>
      </c>
      <c r="R6945" t="str">
        <f t="shared" si="392"/>
        <v>Weekday</v>
      </c>
      <c r="S6945" s="27">
        <f t="shared" si="393"/>
        <v>42291</v>
      </c>
      <c r="T6945" t="str">
        <f t="shared" si="394"/>
        <v>D</v>
      </c>
      <c r="V6945" t="str">
        <f t="shared" si="395"/>
        <v>D</v>
      </c>
      <c r="AX6945" s="27"/>
      <c r="AY6945" s="27"/>
    </row>
    <row r="6946" spans="1:51" x14ac:dyDescent="0.25">
      <c r="A6946" t="s">
        <v>391</v>
      </c>
      <c r="S6946" s="27"/>
      <c r="V6946" t="str">
        <f t="shared" si="395"/>
        <v/>
      </c>
      <c r="AX6946" s="27"/>
      <c r="AY6946" s="27"/>
    </row>
    <row r="6947" spans="1:51" x14ac:dyDescent="0.25">
      <c r="A6947" t="s">
        <v>391</v>
      </c>
      <c r="B6947" t="s">
        <v>218</v>
      </c>
      <c r="C6947">
        <v>133105030</v>
      </c>
      <c r="D6947">
        <v>66</v>
      </c>
      <c r="E6947" t="s">
        <v>91</v>
      </c>
      <c r="G6947">
        <v>52.408000000000001</v>
      </c>
      <c r="H6947">
        <v>2013</v>
      </c>
      <c r="I6947">
        <v>11</v>
      </c>
      <c r="J6947">
        <v>6</v>
      </c>
      <c r="K6947">
        <v>2</v>
      </c>
      <c r="L6947">
        <v>0</v>
      </c>
      <c r="M6947" t="s">
        <v>899</v>
      </c>
      <c r="N6947" t="s">
        <v>860</v>
      </c>
      <c r="O6947" t="s">
        <v>799</v>
      </c>
      <c r="Q6947" t="s">
        <v>536</v>
      </c>
      <c r="R6947" t="str">
        <f t="shared" si="392"/>
        <v>Weekday</v>
      </c>
      <c r="S6947" s="27">
        <f t="shared" si="393"/>
        <v>41584</v>
      </c>
      <c r="T6947" t="str">
        <f t="shared" si="394"/>
        <v>S</v>
      </c>
      <c r="V6947" t="str">
        <f t="shared" si="395"/>
        <v>S</v>
      </c>
      <c r="AX6947" s="27"/>
      <c r="AY6947" s="27"/>
    </row>
    <row r="6948" spans="1:51" x14ac:dyDescent="0.25">
      <c r="A6948" t="s">
        <v>391</v>
      </c>
      <c r="B6948" t="s">
        <v>218</v>
      </c>
      <c r="C6948">
        <v>162385230</v>
      </c>
      <c r="D6948">
        <v>66</v>
      </c>
      <c r="E6948" t="s">
        <v>91</v>
      </c>
      <c r="G6948">
        <v>52.393000000000001</v>
      </c>
      <c r="H6948">
        <v>2016</v>
      </c>
      <c r="I6948">
        <v>8</v>
      </c>
      <c r="J6948">
        <v>22</v>
      </c>
      <c r="K6948">
        <v>17</v>
      </c>
      <c r="L6948">
        <v>23</v>
      </c>
      <c r="M6948" t="s">
        <v>900</v>
      </c>
      <c r="N6948" t="s">
        <v>860</v>
      </c>
      <c r="O6948" t="s">
        <v>799</v>
      </c>
      <c r="Q6948" t="s">
        <v>536</v>
      </c>
      <c r="R6948" t="str">
        <f t="shared" si="392"/>
        <v>Weekday</v>
      </c>
      <c r="S6948" s="27">
        <f t="shared" si="393"/>
        <v>42604</v>
      </c>
      <c r="T6948" t="str">
        <f t="shared" si="394"/>
        <v>D</v>
      </c>
      <c r="V6948" t="str">
        <f t="shared" si="395"/>
        <v>D</v>
      </c>
      <c r="AE6948" s="27"/>
      <c r="AG6948" s="27"/>
      <c r="AX6948" s="27"/>
      <c r="AY6948" s="27"/>
    </row>
    <row r="6949" spans="1:51" x14ac:dyDescent="0.25">
      <c r="A6949" t="s">
        <v>391</v>
      </c>
      <c r="S6949" s="27"/>
      <c r="V6949" t="str">
        <f t="shared" si="395"/>
        <v/>
      </c>
      <c r="AE6949" s="27"/>
      <c r="AG6949" s="27"/>
      <c r="AX6949" s="27"/>
      <c r="AY6949" s="27"/>
    </row>
    <row r="6950" spans="1:51" x14ac:dyDescent="0.25">
      <c r="A6950" t="s">
        <v>391</v>
      </c>
      <c r="B6950" t="s">
        <v>218</v>
      </c>
      <c r="C6950">
        <v>172715386</v>
      </c>
      <c r="D6950">
        <v>66</v>
      </c>
      <c r="E6950" t="s">
        <v>91</v>
      </c>
      <c r="G6950">
        <v>52.406999999999996</v>
      </c>
      <c r="H6950">
        <v>2017</v>
      </c>
      <c r="I6950">
        <v>9</v>
      </c>
      <c r="J6950">
        <v>26</v>
      </c>
      <c r="K6950">
        <v>16</v>
      </c>
      <c r="L6950">
        <v>10</v>
      </c>
      <c r="M6950" t="s">
        <v>900</v>
      </c>
      <c r="N6950" t="s">
        <v>171</v>
      </c>
      <c r="O6950" t="s">
        <v>799</v>
      </c>
      <c r="Q6950" t="s">
        <v>536</v>
      </c>
      <c r="R6950" t="str">
        <f t="shared" si="392"/>
        <v>Weekday</v>
      </c>
      <c r="S6950" s="27">
        <f t="shared" si="393"/>
        <v>43004</v>
      </c>
      <c r="T6950" t="str">
        <f t="shared" si="394"/>
        <v>D</v>
      </c>
      <c r="V6950" t="str">
        <f t="shared" si="395"/>
        <v>D</v>
      </c>
      <c r="AE6950" s="27"/>
      <c r="AG6950" s="27"/>
      <c r="AX6950" s="27"/>
      <c r="AY6950" s="27"/>
    </row>
    <row r="6951" spans="1:51" x14ac:dyDescent="0.25">
      <c r="A6951" t="s">
        <v>391</v>
      </c>
      <c r="B6951" t="s">
        <v>218</v>
      </c>
      <c r="C6951">
        <v>172275446</v>
      </c>
      <c r="D6951">
        <v>66</v>
      </c>
      <c r="E6951" t="s">
        <v>91</v>
      </c>
      <c r="G6951">
        <v>52.406999999999996</v>
      </c>
      <c r="H6951">
        <v>2017</v>
      </c>
      <c r="I6951">
        <v>8</v>
      </c>
      <c r="J6951">
        <v>1</v>
      </c>
      <c r="K6951">
        <v>1</v>
      </c>
      <c r="L6951">
        <v>1</v>
      </c>
      <c r="M6951" t="s">
        <v>900</v>
      </c>
      <c r="N6951" t="s">
        <v>860</v>
      </c>
      <c r="O6951" t="s">
        <v>799</v>
      </c>
      <c r="Q6951" t="s">
        <v>536</v>
      </c>
      <c r="R6951" t="str">
        <f t="shared" si="392"/>
        <v>Weekday</v>
      </c>
      <c r="S6951" s="27">
        <f t="shared" si="393"/>
        <v>42948</v>
      </c>
      <c r="T6951" t="str">
        <f t="shared" si="394"/>
        <v>D</v>
      </c>
      <c r="V6951" t="str">
        <f t="shared" si="395"/>
        <v>D</v>
      </c>
      <c r="AE6951" s="27"/>
      <c r="AG6951" s="27"/>
      <c r="AX6951" s="27"/>
      <c r="AY6951" s="27"/>
    </row>
    <row r="6952" spans="1:51" x14ac:dyDescent="0.25">
      <c r="A6952" t="s">
        <v>391</v>
      </c>
      <c r="S6952" s="27"/>
      <c r="V6952" t="str">
        <f t="shared" si="395"/>
        <v/>
      </c>
      <c r="AE6952" s="27"/>
      <c r="AG6952" s="27"/>
      <c r="AX6952" s="27"/>
      <c r="AY6952" s="27"/>
    </row>
    <row r="6953" spans="1:51" x14ac:dyDescent="0.25">
      <c r="A6953" t="s">
        <v>391</v>
      </c>
      <c r="B6953" t="s">
        <v>218</v>
      </c>
      <c r="C6953">
        <v>173575070</v>
      </c>
      <c r="D6953">
        <v>66</v>
      </c>
      <c r="E6953" t="s">
        <v>91</v>
      </c>
      <c r="G6953">
        <v>52.412999999999997</v>
      </c>
      <c r="H6953">
        <v>2017</v>
      </c>
      <c r="I6953">
        <v>12</v>
      </c>
      <c r="J6953">
        <v>22</v>
      </c>
      <c r="K6953">
        <v>13</v>
      </c>
      <c r="L6953">
        <v>5</v>
      </c>
      <c r="M6953" t="s">
        <v>900</v>
      </c>
      <c r="N6953" t="s">
        <v>860</v>
      </c>
      <c r="O6953" t="s">
        <v>799</v>
      </c>
      <c r="Q6953" t="s">
        <v>536</v>
      </c>
      <c r="R6953" t="str">
        <f t="shared" si="392"/>
        <v>Weekday</v>
      </c>
      <c r="S6953" s="27">
        <f t="shared" si="393"/>
        <v>43091</v>
      </c>
      <c r="T6953" t="str">
        <f t="shared" si="394"/>
        <v>D</v>
      </c>
      <c r="V6953" t="str">
        <f t="shared" si="395"/>
        <v>D</v>
      </c>
    </row>
    <row r="6954" spans="1:51" x14ac:dyDescent="0.25">
      <c r="A6954" t="s">
        <v>391</v>
      </c>
      <c r="B6954" t="s">
        <v>218</v>
      </c>
      <c r="C6954">
        <v>142495188</v>
      </c>
      <c r="D6954">
        <v>66</v>
      </c>
      <c r="E6954" t="s">
        <v>91</v>
      </c>
      <c r="G6954">
        <v>52.421999999999997</v>
      </c>
      <c r="H6954">
        <v>2014</v>
      </c>
      <c r="I6954">
        <v>9</v>
      </c>
      <c r="J6954">
        <v>5</v>
      </c>
      <c r="K6954">
        <v>15</v>
      </c>
      <c r="L6954">
        <v>57</v>
      </c>
      <c r="M6954" t="s">
        <v>900</v>
      </c>
      <c r="N6954" t="s">
        <v>860</v>
      </c>
      <c r="O6954" t="s">
        <v>799</v>
      </c>
      <c r="Q6954" t="s">
        <v>536</v>
      </c>
      <c r="R6954" t="str">
        <f t="shared" si="392"/>
        <v>Weekday</v>
      </c>
      <c r="S6954" s="27">
        <f t="shared" si="393"/>
        <v>41887</v>
      </c>
      <c r="T6954" t="str">
        <f t="shared" si="394"/>
        <v>S</v>
      </c>
      <c r="V6954" t="str">
        <f t="shared" si="395"/>
        <v>S</v>
      </c>
      <c r="AX6954" s="27"/>
      <c r="AY6954" s="27"/>
    </row>
    <row r="6955" spans="1:51" x14ac:dyDescent="0.25">
      <c r="A6955" t="s">
        <v>391</v>
      </c>
      <c r="B6955" t="s">
        <v>218</v>
      </c>
      <c r="C6955">
        <v>172795451</v>
      </c>
      <c r="D6955">
        <v>66</v>
      </c>
      <c r="E6955" t="s">
        <v>91</v>
      </c>
      <c r="G6955">
        <v>52.427999999999997</v>
      </c>
      <c r="H6955">
        <v>2017</v>
      </c>
      <c r="I6955">
        <v>10</v>
      </c>
      <c r="J6955">
        <v>5</v>
      </c>
      <c r="K6955">
        <v>16</v>
      </c>
      <c r="L6955">
        <v>40</v>
      </c>
      <c r="M6955" t="s">
        <v>900</v>
      </c>
      <c r="N6955" t="s">
        <v>170</v>
      </c>
      <c r="O6955" t="s">
        <v>799</v>
      </c>
      <c r="Q6955" t="s">
        <v>536</v>
      </c>
      <c r="R6955" t="str">
        <f t="shared" si="392"/>
        <v>Weekday</v>
      </c>
      <c r="S6955" s="27">
        <f t="shared" si="393"/>
        <v>43013</v>
      </c>
      <c r="T6955" t="str">
        <f t="shared" si="394"/>
        <v>D</v>
      </c>
      <c r="V6955" t="str">
        <f t="shared" si="395"/>
        <v>D</v>
      </c>
      <c r="AE6955" s="27"/>
      <c r="AG6955" s="27"/>
      <c r="AX6955" s="27"/>
      <c r="AY6955" s="27"/>
    </row>
    <row r="6956" spans="1:51" x14ac:dyDescent="0.25">
      <c r="A6956" t="s">
        <v>391</v>
      </c>
      <c r="B6956" t="s">
        <v>218</v>
      </c>
      <c r="C6956">
        <v>170115327</v>
      </c>
      <c r="D6956">
        <v>66</v>
      </c>
      <c r="E6956" t="s">
        <v>91</v>
      </c>
      <c r="G6956">
        <v>52.427</v>
      </c>
      <c r="H6956">
        <v>2017</v>
      </c>
      <c r="I6956">
        <v>1</v>
      </c>
      <c r="J6956">
        <v>10</v>
      </c>
      <c r="K6956">
        <v>17</v>
      </c>
      <c r="L6956">
        <v>9</v>
      </c>
      <c r="M6956" t="s">
        <v>900</v>
      </c>
      <c r="N6956" t="s">
        <v>860</v>
      </c>
      <c r="O6956" t="s">
        <v>799</v>
      </c>
      <c r="Q6956" t="s">
        <v>536</v>
      </c>
      <c r="R6956" t="str">
        <f t="shared" si="392"/>
        <v>Weekday</v>
      </c>
      <c r="S6956" s="27">
        <f t="shared" si="393"/>
        <v>42745</v>
      </c>
      <c r="T6956" t="str">
        <f t="shared" si="394"/>
        <v>D</v>
      </c>
      <c r="V6956" t="str">
        <f t="shared" si="395"/>
        <v>D</v>
      </c>
    </row>
    <row r="6957" spans="1:51" x14ac:dyDescent="0.25">
      <c r="A6957" t="s">
        <v>391</v>
      </c>
      <c r="B6957" t="s">
        <v>218</v>
      </c>
      <c r="C6957">
        <v>140105226</v>
      </c>
      <c r="D6957">
        <v>66</v>
      </c>
      <c r="E6957" t="s">
        <v>91</v>
      </c>
      <c r="G6957">
        <v>52.424999999999997</v>
      </c>
      <c r="H6957">
        <v>2014</v>
      </c>
      <c r="I6957">
        <v>1</v>
      </c>
      <c r="J6957">
        <v>9</v>
      </c>
      <c r="K6957">
        <v>18</v>
      </c>
      <c r="L6957">
        <v>58</v>
      </c>
      <c r="M6957" t="s">
        <v>900</v>
      </c>
      <c r="N6957" t="s">
        <v>171</v>
      </c>
      <c r="O6957" t="s">
        <v>799</v>
      </c>
      <c r="Q6957" t="s">
        <v>536</v>
      </c>
      <c r="R6957" t="str">
        <f t="shared" si="392"/>
        <v>Weekday</v>
      </c>
      <c r="S6957" s="27">
        <f t="shared" si="393"/>
        <v>41648</v>
      </c>
      <c r="T6957" t="str">
        <f t="shared" si="394"/>
        <v>S</v>
      </c>
      <c r="V6957" t="str">
        <f t="shared" si="395"/>
        <v>S</v>
      </c>
      <c r="AX6957" s="27"/>
      <c r="AY6957" s="27"/>
    </row>
    <row r="6958" spans="1:51" x14ac:dyDescent="0.25">
      <c r="A6958" t="s">
        <v>391</v>
      </c>
      <c r="B6958" t="s">
        <v>218</v>
      </c>
      <c r="C6958">
        <v>143345005</v>
      </c>
      <c r="D6958">
        <v>66</v>
      </c>
      <c r="E6958" t="s">
        <v>91</v>
      </c>
      <c r="G6958">
        <v>52.44</v>
      </c>
      <c r="H6958">
        <v>2014</v>
      </c>
      <c r="I6958">
        <v>11</v>
      </c>
      <c r="J6958">
        <v>29</v>
      </c>
      <c r="K6958">
        <v>3</v>
      </c>
      <c r="L6958">
        <v>30</v>
      </c>
      <c r="M6958" t="s">
        <v>900</v>
      </c>
      <c r="N6958" t="s">
        <v>170</v>
      </c>
      <c r="O6958" t="s">
        <v>799</v>
      </c>
      <c r="Q6958" t="s">
        <v>536</v>
      </c>
      <c r="R6958" t="str">
        <f t="shared" si="392"/>
        <v>Weekend</v>
      </c>
      <c r="S6958" s="27">
        <f t="shared" si="393"/>
        <v>41972</v>
      </c>
      <c r="T6958" t="str">
        <f t="shared" si="394"/>
        <v>S</v>
      </c>
      <c r="V6958" t="str">
        <f t="shared" si="395"/>
        <v>S</v>
      </c>
      <c r="AX6958" s="27"/>
      <c r="AY6958" s="27"/>
    </row>
    <row r="6959" spans="1:51" x14ac:dyDescent="0.25">
      <c r="A6959" t="s">
        <v>391</v>
      </c>
      <c r="B6959" t="s">
        <v>218</v>
      </c>
      <c r="C6959">
        <v>173175604</v>
      </c>
      <c r="D6959">
        <v>66</v>
      </c>
      <c r="E6959" t="s">
        <v>91</v>
      </c>
      <c r="G6959">
        <v>52.442999999999998</v>
      </c>
      <c r="H6959">
        <v>2017</v>
      </c>
      <c r="I6959">
        <v>10</v>
      </c>
      <c r="J6959">
        <v>30</v>
      </c>
      <c r="K6959">
        <v>18</v>
      </c>
      <c r="L6959">
        <v>41</v>
      </c>
      <c r="M6959" t="s">
        <v>900</v>
      </c>
      <c r="N6959" t="s">
        <v>404</v>
      </c>
      <c r="O6959" t="s">
        <v>799</v>
      </c>
      <c r="Q6959" t="s">
        <v>536</v>
      </c>
      <c r="R6959" t="str">
        <f t="shared" si="392"/>
        <v>Weekday</v>
      </c>
      <c r="S6959" s="27">
        <f t="shared" si="393"/>
        <v>43038</v>
      </c>
      <c r="T6959" t="str">
        <f t="shared" si="394"/>
        <v>D</v>
      </c>
      <c r="V6959" t="str">
        <f t="shared" si="395"/>
        <v>D</v>
      </c>
      <c r="AE6959" s="27"/>
      <c r="AG6959" s="27"/>
      <c r="AX6959" s="27"/>
      <c r="AY6959" s="27"/>
    </row>
    <row r="6960" spans="1:51" x14ac:dyDescent="0.25">
      <c r="A6960" t="s">
        <v>391</v>
      </c>
      <c r="B6960" t="s">
        <v>218</v>
      </c>
      <c r="C6960">
        <v>160925301</v>
      </c>
      <c r="D6960">
        <v>66</v>
      </c>
      <c r="E6960" t="s">
        <v>91</v>
      </c>
      <c r="G6960">
        <v>52.448</v>
      </c>
      <c r="H6960">
        <v>2016</v>
      </c>
      <c r="I6960">
        <v>3</v>
      </c>
      <c r="J6960">
        <v>28</v>
      </c>
      <c r="K6960">
        <v>15</v>
      </c>
      <c r="L6960">
        <v>39</v>
      </c>
      <c r="M6960" t="s">
        <v>900</v>
      </c>
      <c r="N6960" t="s">
        <v>860</v>
      </c>
      <c r="O6960" t="s">
        <v>799</v>
      </c>
      <c r="Q6960" t="s">
        <v>536</v>
      </c>
      <c r="R6960" t="str">
        <f t="shared" si="392"/>
        <v>Weekday</v>
      </c>
      <c r="S6960" s="27">
        <f t="shared" si="393"/>
        <v>42457</v>
      </c>
      <c r="T6960" t="str">
        <f t="shared" si="394"/>
        <v>D</v>
      </c>
      <c r="V6960" t="str">
        <f t="shared" si="395"/>
        <v>D</v>
      </c>
      <c r="AE6960" s="27"/>
      <c r="AG6960" s="27"/>
      <c r="AX6960" s="27"/>
      <c r="AY6960" s="27"/>
    </row>
    <row r="6961" spans="1:51" x14ac:dyDescent="0.25">
      <c r="A6961" t="s">
        <v>391</v>
      </c>
      <c r="S6961" s="27"/>
      <c r="V6961" t="str">
        <f t="shared" si="395"/>
        <v/>
      </c>
      <c r="AE6961" s="27"/>
      <c r="AG6961" s="27"/>
      <c r="AX6961" s="27"/>
      <c r="AY6961" s="27"/>
    </row>
    <row r="6962" spans="1:51" x14ac:dyDescent="0.25">
      <c r="A6962" t="s">
        <v>391</v>
      </c>
      <c r="S6962" s="27"/>
      <c r="V6962" t="str">
        <f t="shared" si="395"/>
        <v/>
      </c>
      <c r="AX6962" s="27"/>
      <c r="AY6962" s="27"/>
    </row>
    <row r="6963" spans="1:51" x14ac:dyDescent="0.25">
      <c r="A6963" t="s">
        <v>391</v>
      </c>
      <c r="B6963" t="s">
        <v>218</v>
      </c>
      <c r="C6963">
        <v>160925305</v>
      </c>
      <c r="D6963">
        <v>66</v>
      </c>
      <c r="E6963" t="s">
        <v>91</v>
      </c>
      <c r="G6963">
        <v>52.465000000000003</v>
      </c>
      <c r="H6963">
        <v>2016</v>
      </c>
      <c r="I6963">
        <v>3</v>
      </c>
      <c r="J6963">
        <v>29</v>
      </c>
      <c r="K6963">
        <v>20</v>
      </c>
      <c r="L6963">
        <v>16</v>
      </c>
      <c r="M6963" t="s">
        <v>900</v>
      </c>
      <c r="N6963" t="s">
        <v>860</v>
      </c>
      <c r="O6963" t="s">
        <v>799</v>
      </c>
      <c r="Q6963" t="s">
        <v>536</v>
      </c>
      <c r="R6963" t="str">
        <f t="shared" ref="R6963:R7024" si="396">IF(WEEKDAY(DATE(H6963,I6963,J6963),2) &lt; 6, "Weekday", "Weekend")</f>
        <v>Weekday</v>
      </c>
      <c r="S6963" s="27">
        <f t="shared" ref="S6963:S7024" si="397">DATE(H6963,I6963,J6963)</f>
        <v>42458</v>
      </c>
      <c r="T6963" t="str">
        <f t="shared" ref="T6963:T7024" si="398">IF(OR(H6963=2013,H6963=2014,AND(H6963=2015,I6963&lt;9),AND(H6963=2015,I6963=9,J6963&lt;5)),"S","D")</f>
        <v>D</v>
      </c>
      <c r="V6963" t="str">
        <f t="shared" si="395"/>
        <v>D</v>
      </c>
      <c r="AE6963" s="27"/>
      <c r="AG6963" s="27"/>
      <c r="AX6963" s="27"/>
      <c r="AY6963" s="27"/>
    </row>
    <row r="6964" spans="1:51" x14ac:dyDescent="0.25">
      <c r="A6964" t="s">
        <v>391</v>
      </c>
      <c r="B6964" t="s">
        <v>218</v>
      </c>
      <c r="C6964">
        <v>142935225</v>
      </c>
      <c r="D6964">
        <v>66</v>
      </c>
      <c r="E6964" t="s">
        <v>91</v>
      </c>
      <c r="G6964">
        <v>52.468000000000004</v>
      </c>
      <c r="H6964">
        <v>2014</v>
      </c>
      <c r="I6964">
        <v>10</v>
      </c>
      <c r="J6964">
        <v>20</v>
      </c>
      <c r="K6964">
        <v>7</v>
      </c>
      <c r="L6964">
        <v>30</v>
      </c>
      <c r="M6964" t="s">
        <v>900</v>
      </c>
      <c r="N6964" t="s">
        <v>404</v>
      </c>
      <c r="O6964" t="s">
        <v>799</v>
      </c>
      <c r="Q6964" t="s">
        <v>534</v>
      </c>
      <c r="R6964" t="str">
        <f t="shared" si="396"/>
        <v>Weekday</v>
      </c>
      <c r="S6964" s="27">
        <f t="shared" si="397"/>
        <v>41932</v>
      </c>
      <c r="T6964" t="str">
        <f t="shared" si="398"/>
        <v>S</v>
      </c>
      <c r="V6964" t="str">
        <f t="shared" si="395"/>
        <v>S</v>
      </c>
    </row>
    <row r="6965" spans="1:51" x14ac:dyDescent="0.25">
      <c r="A6965" t="s">
        <v>391</v>
      </c>
      <c r="B6965" t="s">
        <v>218</v>
      </c>
      <c r="C6965">
        <v>162945217</v>
      </c>
      <c r="D6965">
        <v>66</v>
      </c>
      <c r="E6965" t="s">
        <v>91</v>
      </c>
      <c r="G6965">
        <v>52.470999999999997</v>
      </c>
      <c r="H6965">
        <v>2016</v>
      </c>
      <c r="I6965">
        <v>10</v>
      </c>
      <c r="J6965">
        <v>11</v>
      </c>
      <c r="K6965">
        <v>12</v>
      </c>
      <c r="L6965">
        <v>35</v>
      </c>
      <c r="M6965" t="s">
        <v>900</v>
      </c>
      <c r="N6965" t="s">
        <v>170</v>
      </c>
      <c r="O6965" t="s">
        <v>799</v>
      </c>
      <c r="Q6965" t="s">
        <v>534</v>
      </c>
      <c r="R6965" t="str">
        <f t="shared" si="396"/>
        <v>Weekday</v>
      </c>
      <c r="S6965" s="27">
        <f t="shared" si="397"/>
        <v>42654</v>
      </c>
      <c r="T6965" t="str">
        <f t="shared" si="398"/>
        <v>D</v>
      </c>
      <c r="V6965" t="str">
        <f t="shared" si="395"/>
        <v>D</v>
      </c>
      <c r="AE6965" s="27"/>
      <c r="AG6965" s="27"/>
      <c r="AX6965" s="27"/>
      <c r="AY6965" s="27"/>
    </row>
    <row r="6966" spans="1:51" x14ac:dyDescent="0.25">
      <c r="A6966" t="s">
        <v>391</v>
      </c>
      <c r="B6966" t="s">
        <v>218</v>
      </c>
      <c r="C6966">
        <v>171795275</v>
      </c>
      <c r="D6966">
        <v>66</v>
      </c>
      <c r="E6966" t="s">
        <v>91</v>
      </c>
      <c r="G6966">
        <v>52.804000000000002</v>
      </c>
      <c r="H6966">
        <v>2017</v>
      </c>
      <c r="I6966">
        <v>4</v>
      </c>
      <c r="J6966">
        <v>28</v>
      </c>
      <c r="K6966">
        <v>12</v>
      </c>
      <c r="L6966">
        <v>0</v>
      </c>
      <c r="M6966" t="s">
        <v>900</v>
      </c>
      <c r="N6966" t="s">
        <v>860</v>
      </c>
      <c r="O6966" t="s">
        <v>799</v>
      </c>
      <c r="Q6966" t="s">
        <v>533</v>
      </c>
      <c r="R6966" t="str">
        <f t="shared" si="396"/>
        <v>Weekday</v>
      </c>
      <c r="S6966" s="27">
        <f t="shared" si="397"/>
        <v>42853</v>
      </c>
      <c r="T6966" t="str">
        <f t="shared" si="398"/>
        <v>D</v>
      </c>
      <c r="V6966" t="str">
        <f t="shared" si="395"/>
        <v>D</v>
      </c>
    </row>
    <row r="6967" spans="1:51" x14ac:dyDescent="0.25">
      <c r="A6967" t="s">
        <v>391</v>
      </c>
      <c r="S6967" s="27"/>
      <c r="V6967" t="str">
        <f t="shared" si="395"/>
        <v/>
      </c>
      <c r="AE6967" s="27"/>
      <c r="AG6967" s="27"/>
      <c r="AX6967" s="27"/>
      <c r="AY6967" s="27"/>
    </row>
    <row r="6968" spans="1:51" x14ac:dyDescent="0.25">
      <c r="A6968" t="s">
        <v>391</v>
      </c>
      <c r="B6968" t="s">
        <v>218</v>
      </c>
      <c r="C6968">
        <v>172015198</v>
      </c>
      <c r="D6968">
        <v>66</v>
      </c>
      <c r="E6968" t="s">
        <v>91</v>
      </c>
      <c r="G6968">
        <v>52.662999999999997</v>
      </c>
      <c r="H6968">
        <v>2017</v>
      </c>
      <c r="I6968">
        <v>7</v>
      </c>
      <c r="J6968">
        <v>19</v>
      </c>
      <c r="K6968">
        <v>15</v>
      </c>
      <c r="L6968">
        <v>45</v>
      </c>
      <c r="M6968" t="s">
        <v>900</v>
      </c>
      <c r="N6968" t="s">
        <v>860</v>
      </c>
      <c r="O6968" t="s">
        <v>799</v>
      </c>
      <c r="Q6968" t="s">
        <v>533</v>
      </c>
      <c r="R6968" t="str">
        <f t="shared" si="396"/>
        <v>Weekday</v>
      </c>
      <c r="S6968" s="27">
        <f t="shared" si="397"/>
        <v>42935</v>
      </c>
      <c r="T6968" t="str">
        <f t="shared" si="398"/>
        <v>D</v>
      </c>
      <c r="V6968" t="str">
        <f t="shared" si="395"/>
        <v>D</v>
      </c>
      <c r="AX6968" s="27"/>
      <c r="AY6968" s="27"/>
    </row>
    <row r="6969" spans="1:51" x14ac:dyDescent="0.25">
      <c r="A6969" t="s">
        <v>391</v>
      </c>
      <c r="B6969" t="s">
        <v>218</v>
      </c>
      <c r="C6969">
        <v>171455379</v>
      </c>
      <c r="D6969">
        <v>66</v>
      </c>
      <c r="E6969" t="s">
        <v>91</v>
      </c>
      <c r="G6969">
        <v>52.499000000000002</v>
      </c>
      <c r="H6969">
        <v>2017</v>
      </c>
      <c r="I6969">
        <v>5</v>
      </c>
      <c r="J6969">
        <v>17</v>
      </c>
      <c r="K6969">
        <v>10</v>
      </c>
      <c r="L6969">
        <v>4</v>
      </c>
      <c r="M6969" t="s">
        <v>900</v>
      </c>
      <c r="N6969" t="s">
        <v>860</v>
      </c>
      <c r="O6969" t="s">
        <v>799</v>
      </c>
      <c r="Q6969" t="s">
        <v>534</v>
      </c>
      <c r="R6969" t="str">
        <f t="shared" si="396"/>
        <v>Weekday</v>
      </c>
      <c r="S6969" s="27">
        <f t="shared" si="397"/>
        <v>42872</v>
      </c>
      <c r="T6969" t="str">
        <f t="shared" si="398"/>
        <v>D</v>
      </c>
      <c r="V6969" t="str">
        <f t="shared" si="395"/>
        <v>D</v>
      </c>
      <c r="AX6969" s="27"/>
      <c r="AY6969" s="27"/>
    </row>
    <row r="6970" spans="1:51" x14ac:dyDescent="0.25">
      <c r="A6970" t="s">
        <v>391</v>
      </c>
      <c r="B6970" t="s">
        <v>218</v>
      </c>
      <c r="C6970">
        <v>173255233</v>
      </c>
      <c r="D6970">
        <v>66</v>
      </c>
      <c r="E6970" t="s">
        <v>91</v>
      </c>
      <c r="G6970">
        <v>52.786999999999999</v>
      </c>
      <c r="H6970">
        <v>2017</v>
      </c>
      <c r="I6970">
        <v>11</v>
      </c>
      <c r="J6970">
        <v>9</v>
      </c>
      <c r="K6970">
        <v>17</v>
      </c>
      <c r="L6970">
        <v>10</v>
      </c>
      <c r="M6970" t="s">
        <v>900</v>
      </c>
      <c r="N6970" t="s">
        <v>860</v>
      </c>
      <c r="O6970" t="s">
        <v>799</v>
      </c>
      <c r="Q6970" t="s">
        <v>533</v>
      </c>
      <c r="R6970" t="str">
        <f t="shared" si="396"/>
        <v>Weekday</v>
      </c>
      <c r="S6970" s="27">
        <f t="shared" si="397"/>
        <v>43048</v>
      </c>
      <c r="T6970" t="str">
        <f t="shared" si="398"/>
        <v>D</v>
      </c>
      <c r="V6970" t="str">
        <f t="shared" si="395"/>
        <v>D</v>
      </c>
    </row>
    <row r="6971" spans="1:51" x14ac:dyDescent="0.25">
      <c r="A6971" t="s">
        <v>391</v>
      </c>
      <c r="S6971" s="27"/>
      <c r="V6971" t="str">
        <f t="shared" si="395"/>
        <v/>
      </c>
      <c r="AX6971" s="27"/>
      <c r="AY6971" s="27"/>
    </row>
    <row r="6972" spans="1:51" x14ac:dyDescent="0.25">
      <c r="A6972" t="s">
        <v>391</v>
      </c>
      <c r="S6972" s="27"/>
      <c r="V6972" t="str">
        <f t="shared" si="395"/>
        <v/>
      </c>
      <c r="AO6972" s="27"/>
      <c r="AX6972" s="27"/>
      <c r="AY6972" s="27"/>
    </row>
    <row r="6973" spans="1:51" x14ac:dyDescent="0.25">
      <c r="A6973" t="s">
        <v>391</v>
      </c>
      <c r="B6973" t="s">
        <v>218</v>
      </c>
      <c r="C6973">
        <v>173245556</v>
      </c>
      <c r="D6973">
        <v>66</v>
      </c>
      <c r="E6973" t="s">
        <v>91</v>
      </c>
      <c r="G6973">
        <v>52.6</v>
      </c>
      <c r="H6973">
        <v>2017</v>
      </c>
      <c r="I6973">
        <v>11</v>
      </c>
      <c r="J6973">
        <v>20</v>
      </c>
      <c r="K6973">
        <v>19</v>
      </c>
      <c r="L6973">
        <v>27</v>
      </c>
      <c r="M6973" t="s">
        <v>900</v>
      </c>
      <c r="N6973" t="s">
        <v>860</v>
      </c>
      <c r="O6973" t="s">
        <v>799</v>
      </c>
      <c r="Q6973" t="s">
        <v>533</v>
      </c>
      <c r="R6973" t="str">
        <f t="shared" si="396"/>
        <v>Weekday</v>
      </c>
      <c r="S6973" s="27">
        <f t="shared" si="397"/>
        <v>43059</v>
      </c>
      <c r="T6973" t="str">
        <f t="shared" si="398"/>
        <v>D</v>
      </c>
      <c r="V6973" t="str">
        <f t="shared" si="395"/>
        <v>D</v>
      </c>
      <c r="AX6973" s="27"/>
      <c r="AY6973" s="27"/>
    </row>
    <row r="6974" spans="1:51" x14ac:dyDescent="0.25">
      <c r="A6974" t="s">
        <v>391</v>
      </c>
      <c r="B6974" t="s">
        <v>218</v>
      </c>
      <c r="C6974">
        <v>171605357</v>
      </c>
      <c r="D6974">
        <v>66</v>
      </c>
      <c r="E6974" t="s">
        <v>91</v>
      </c>
      <c r="G6974">
        <v>52.601999999999997</v>
      </c>
      <c r="H6974">
        <v>2017</v>
      </c>
      <c r="I6974">
        <v>6</v>
      </c>
      <c r="J6974">
        <v>9</v>
      </c>
      <c r="K6974">
        <v>16</v>
      </c>
      <c r="L6974">
        <v>23</v>
      </c>
      <c r="M6974" t="s">
        <v>900</v>
      </c>
      <c r="N6974" t="s">
        <v>860</v>
      </c>
      <c r="O6974" t="s">
        <v>799</v>
      </c>
      <c r="Q6974" t="s">
        <v>533</v>
      </c>
      <c r="R6974" t="str">
        <f t="shared" si="396"/>
        <v>Weekday</v>
      </c>
      <c r="S6974" s="27">
        <f t="shared" si="397"/>
        <v>42895</v>
      </c>
      <c r="T6974" t="str">
        <f t="shared" si="398"/>
        <v>D</v>
      </c>
      <c r="V6974" t="str">
        <f t="shared" si="395"/>
        <v>D</v>
      </c>
      <c r="AE6974" s="27"/>
      <c r="AG6974" s="27"/>
      <c r="AX6974" s="27"/>
      <c r="AY6974" s="27"/>
    </row>
    <row r="6975" spans="1:51" x14ac:dyDescent="0.25">
      <c r="A6975" t="s">
        <v>391</v>
      </c>
      <c r="B6975" t="s">
        <v>218</v>
      </c>
      <c r="C6975">
        <v>172295176</v>
      </c>
      <c r="D6975">
        <v>66</v>
      </c>
      <c r="E6975" t="s">
        <v>91</v>
      </c>
      <c r="G6975">
        <v>52.688000000000002</v>
      </c>
      <c r="H6975">
        <v>2017</v>
      </c>
      <c r="I6975">
        <v>8</v>
      </c>
      <c r="J6975">
        <v>16</v>
      </c>
      <c r="K6975">
        <v>16</v>
      </c>
      <c r="L6975">
        <v>40</v>
      </c>
      <c r="M6975" t="s">
        <v>900</v>
      </c>
      <c r="N6975" t="s">
        <v>860</v>
      </c>
      <c r="O6975" t="s">
        <v>799</v>
      </c>
      <c r="Q6975" t="s">
        <v>533</v>
      </c>
      <c r="R6975" t="str">
        <f t="shared" si="396"/>
        <v>Weekday</v>
      </c>
      <c r="S6975" s="27">
        <f t="shared" si="397"/>
        <v>42963</v>
      </c>
      <c r="T6975" t="str">
        <f t="shared" si="398"/>
        <v>D</v>
      </c>
      <c r="V6975" t="str">
        <f t="shared" si="395"/>
        <v>D</v>
      </c>
      <c r="AE6975" s="27"/>
      <c r="AG6975" s="27"/>
      <c r="AX6975" s="27"/>
      <c r="AY6975" s="27"/>
    </row>
    <row r="6976" spans="1:51" x14ac:dyDescent="0.25">
      <c r="A6976" t="s">
        <v>391</v>
      </c>
      <c r="B6976" t="s">
        <v>218</v>
      </c>
      <c r="C6976">
        <v>170955154</v>
      </c>
      <c r="D6976">
        <v>66</v>
      </c>
      <c r="E6976" t="s">
        <v>91</v>
      </c>
      <c r="G6976">
        <v>52.732999999999997</v>
      </c>
      <c r="H6976">
        <v>2017</v>
      </c>
      <c r="I6976">
        <v>4</v>
      </c>
      <c r="J6976">
        <v>5</v>
      </c>
      <c r="K6976">
        <v>9</v>
      </c>
      <c r="L6976">
        <v>36</v>
      </c>
      <c r="M6976" t="s">
        <v>900</v>
      </c>
      <c r="N6976" t="s">
        <v>860</v>
      </c>
      <c r="O6976" t="s">
        <v>799</v>
      </c>
      <c r="Q6976" t="s">
        <v>533</v>
      </c>
      <c r="R6976" t="str">
        <f t="shared" si="396"/>
        <v>Weekday</v>
      </c>
      <c r="S6976" s="27">
        <f t="shared" si="397"/>
        <v>42830</v>
      </c>
      <c r="T6976" t="str">
        <f t="shared" si="398"/>
        <v>D</v>
      </c>
      <c r="V6976" t="str">
        <f t="shared" si="395"/>
        <v>D</v>
      </c>
    </row>
    <row r="6977" spans="1:51" x14ac:dyDescent="0.25">
      <c r="A6977" t="s">
        <v>391</v>
      </c>
      <c r="B6977" t="s">
        <v>218</v>
      </c>
      <c r="C6977">
        <v>150895042</v>
      </c>
      <c r="D6977">
        <v>66</v>
      </c>
      <c r="E6977" t="s">
        <v>91</v>
      </c>
      <c r="G6977">
        <v>52.488</v>
      </c>
      <c r="H6977">
        <v>2015</v>
      </c>
      <c r="I6977">
        <v>3</v>
      </c>
      <c r="J6977">
        <v>29</v>
      </c>
      <c r="K6977">
        <v>5</v>
      </c>
      <c r="L6977">
        <v>20</v>
      </c>
      <c r="M6977" t="s">
        <v>900</v>
      </c>
      <c r="N6977" t="s">
        <v>404</v>
      </c>
      <c r="O6977" t="s">
        <v>799</v>
      </c>
      <c r="Q6977" t="s">
        <v>534</v>
      </c>
      <c r="R6977" t="str">
        <f t="shared" si="396"/>
        <v>Weekend</v>
      </c>
      <c r="S6977" s="27">
        <f t="shared" si="397"/>
        <v>42092</v>
      </c>
      <c r="T6977" t="str">
        <f t="shared" si="398"/>
        <v>S</v>
      </c>
      <c r="V6977" t="str">
        <f t="shared" si="395"/>
        <v>S</v>
      </c>
      <c r="AX6977" s="27"/>
      <c r="AY6977" s="27"/>
    </row>
    <row r="6978" spans="1:51" x14ac:dyDescent="0.25">
      <c r="A6978" t="s">
        <v>391</v>
      </c>
      <c r="B6978" t="s">
        <v>218</v>
      </c>
      <c r="C6978">
        <v>141485007</v>
      </c>
      <c r="D6978">
        <v>66</v>
      </c>
      <c r="E6978" t="s">
        <v>91</v>
      </c>
      <c r="G6978">
        <v>52.503999999999998</v>
      </c>
      <c r="H6978">
        <v>2014</v>
      </c>
      <c r="I6978">
        <v>5</v>
      </c>
      <c r="J6978">
        <v>23</v>
      </c>
      <c r="K6978">
        <v>22</v>
      </c>
      <c r="L6978">
        <v>0</v>
      </c>
      <c r="M6978" t="s">
        <v>900</v>
      </c>
      <c r="N6978" t="s">
        <v>860</v>
      </c>
      <c r="O6978" t="s">
        <v>799</v>
      </c>
      <c r="Q6978" t="s">
        <v>534</v>
      </c>
      <c r="R6978" t="str">
        <f t="shared" si="396"/>
        <v>Weekday</v>
      </c>
      <c r="S6978" s="27">
        <f t="shared" si="397"/>
        <v>41782</v>
      </c>
      <c r="T6978" t="str">
        <f t="shared" si="398"/>
        <v>S</v>
      </c>
      <c r="V6978" t="str">
        <f t="shared" si="395"/>
        <v>S</v>
      </c>
    </row>
    <row r="6979" spans="1:51" x14ac:dyDescent="0.25">
      <c r="A6979" t="s">
        <v>391</v>
      </c>
      <c r="B6979" t="s">
        <v>218</v>
      </c>
      <c r="C6979">
        <v>130535269</v>
      </c>
      <c r="D6979">
        <v>66</v>
      </c>
      <c r="E6979" t="s">
        <v>91</v>
      </c>
      <c r="G6979">
        <v>52.515000000000001</v>
      </c>
      <c r="H6979">
        <v>2013</v>
      </c>
      <c r="I6979">
        <v>2</v>
      </c>
      <c r="J6979">
        <v>19</v>
      </c>
      <c r="K6979">
        <v>18</v>
      </c>
      <c r="L6979">
        <v>20</v>
      </c>
      <c r="M6979" t="s">
        <v>900</v>
      </c>
      <c r="N6979" t="s">
        <v>860</v>
      </c>
      <c r="O6979" t="s">
        <v>799</v>
      </c>
      <c r="Q6979" t="s">
        <v>534</v>
      </c>
      <c r="R6979" t="str">
        <f t="shared" si="396"/>
        <v>Weekday</v>
      </c>
      <c r="S6979" s="27">
        <f t="shared" si="397"/>
        <v>41324</v>
      </c>
      <c r="T6979" t="str">
        <f t="shared" si="398"/>
        <v>S</v>
      </c>
      <c r="V6979" t="str">
        <f t="shared" ref="V6979:V7042" si="399">T6979&amp;U6979</f>
        <v>S</v>
      </c>
      <c r="AE6979" s="27"/>
      <c r="AG6979" s="27"/>
      <c r="AX6979" s="27"/>
      <c r="AY6979" s="27"/>
    </row>
    <row r="6980" spans="1:51" x14ac:dyDescent="0.25">
      <c r="A6980" t="s">
        <v>391</v>
      </c>
      <c r="B6980" t="s">
        <v>218</v>
      </c>
      <c r="C6980">
        <v>133535651</v>
      </c>
      <c r="D6980">
        <v>66</v>
      </c>
      <c r="E6980" t="s">
        <v>91</v>
      </c>
      <c r="G6980">
        <v>52.503999999999998</v>
      </c>
      <c r="H6980">
        <v>2013</v>
      </c>
      <c r="I6980">
        <v>12</v>
      </c>
      <c r="J6980">
        <v>17</v>
      </c>
      <c r="K6980">
        <v>16</v>
      </c>
      <c r="L6980">
        <v>50</v>
      </c>
      <c r="M6980" t="s">
        <v>900</v>
      </c>
      <c r="N6980" t="s">
        <v>171</v>
      </c>
      <c r="O6980" t="s">
        <v>799</v>
      </c>
      <c r="Q6980" t="s">
        <v>534</v>
      </c>
      <c r="R6980" t="str">
        <f t="shared" si="396"/>
        <v>Weekday</v>
      </c>
      <c r="S6980" s="27">
        <f t="shared" si="397"/>
        <v>41625</v>
      </c>
      <c r="T6980" t="str">
        <f t="shared" si="398"/>
        <v>S</v>
      </c>
      <c r="V6980" t="str">
        <f t="shared" si="399"/>
        <v>S</v>
      </c>
    </row>
    <row r="6981" spans="1:51" x14ac:dyDescent="0.25">
      <c r="A6981" t="s">
        <v>391</v>
      </c>
      <c r="B6981" t="s">
        <v>218</v>
      </c>
      <c r="C6981">
        <v>151770033</v>
      </c>
      <c r="D6981">
        <v>66</v>
      </c>
      <c r="E6981" t="s">
        <v>91</v>
      </c>
      <c r="G6981">
        <v>52.503999999999998</v>
      </c>
      <c r="H6981">
        <v>2015</v>
      </c>
      <c r="I6981">
        <v>6</v>
      </c>
      <c r="J6981">
        <v>5</v>
      </c>
      <c r="K6981">
        <v>17</v>
      </c>
      <c r="L6981">
        <v>54</v>
      </c>
      <c r="M6981" t="s">
        <v>900</v>
      </c>
      <c r="N6981" t="s">
        <v>404</v>
      </c>
      <c r="O6981" t="s">
        <v>799</v>
      </c>
      <c r="Q6981" t="s">
        <v>534</v>
      </c>
      <c r="R6981" t="str">
        <f t="shared" si="396"/>
        <v>Weekday</v>
      </c>
      <c r="S6981" s="27">
        <f t="shared" si="397"/>
        <v>42160</v>
      </c>
      <c r="T6981" t="str">
        <f t="shared" si="398"/>
        <v>S</v>
      </c>
      <c r="V6981" t="str">
        <f t="shared" si="399"/>
        <v>S</v>
      </c>
      <c r="AE6981" s="27"/>
      <c r="AG6981" s="27"/>
      <c r="AX6981" s="27"/>
      <c r="AY6981" s="27"/>
    </row>
    <row r="6982" spans="1:51" x14ac:dyDescent="0.25">
      <c r="A6982" t="s">
        <v>391</v>
      </c>
      <c r="S6982" s="27"/>
      <c r="V6982" t="str">
        <f t="shared" si="399"/>
        <v/>
      </c>
      <c r="AE6982" s="27"/>
      <c r="AG6982" s="27"/>
      <c r="AX6982" s="27"/>
      <c r="AY6982" s="27"/>
    </row>
    <row r="6983" spans="1:51" x14ac:dyDescent="0.25">
      <c r="A6983" t="s">
        <v>391</v>
      </c>
      <c r="B6983" t="s">
        <v>218</v>
      </c>
      <c r="C6983">
        <v>153565332</v>
      </c>
      <c r="D6983">
        <v>66</v>
      </c>
      <c r="E6983" t="s">
        <v>91</v>
      </c>
      <c r="G6983">
        <v>52.68</v>
      </c>
      <c r="H6983">
        <v>2015</v>
      </c>
      <c r="I6983">
        <v>12</v>
      </c>
      <c r="J6983">
        <v>22</v>
      </c>
      <c r="K6983">
        <v>14</v>
      </c>
      <c r="L6983">
        <v>40</v>
      </c>
      <c r="M6983" t="s">
        <v>900</v>
      </c>
      <c r="N6983" t="s">
        <v>860</v>
      </c>
      <c r="O6983" t="s">
        <v>799</v>
      </c>
      <c r="Q6983" t="s">
        <v>533</v>
      </c>
      <c r="R6983" t="str">
        <f t="shared" si="396"/>
        <v>Weekday</v>
      </c>
      <c r="S6983" s="27">
        <f t="shared" si="397"/>
        <v>42360</v>
      </c>
      <c r="T6983" t="str">
        <f t="shared" si="398"/>
        <v>D</v>
      </c>
      <c r="V6983" t="str">
        <f t="shared" si="399"/>
        <v>D</v>
      </c>
    </row>
    <row r="6984" spans="1:51" x14ac:dyDescent="0.25">
      <c r="A6984" t="s">
        <v>391</v>
      </c>
      <c r="B6984" t="s">
        <v>218</v>
      </c>
      <c r="C6984">
        <v>143175108</v>
      </c>
      <c r="D6984">
        <v>66</v>
      </c>
      <c r="E6984" t="s">
        <v>91</v>
      </c>
      <c r="G6984">
        <v>52.54</v>
      </c>
      <c r="H6984">
        <v>2014</v>
      </c>
      <c r="I6984">
        <v>11</v>
      </c>
      <c r="J6984">
        <v>10</v>
      </c>
      <c r="K6984">
        <v>4</v>
      </c>
      <c r="L6984">
        <v>0</v>
      </c>
      <c r="M6984" t="s">
        <v>900</v>
      </c>
      <c r="N6984" t="s">
        <v>860</v>
      </c>
      <c r="O6984" t="s">
        <v>799</v>
      </c>
      <c r="Q6984" t="s">
        <v>534</v>
      </c>
      <c r="R6984" t="str">
        <f t="shared" si="396"/>
        <v>Weekday</v>
      </c>
      <c r="S6984" s="27">
        <f t="shared" si="397"/>
        <v>41953</v>
      </c>
      <c r="T6984" t="str">
        <f t="shared" si="398"/>
        <v>S</v>
      </c>
      <c r="V6984" t="str">
        <f t="shared" si="399"/>
        <v>S</v>
      </c>
      <c r="AE6984" s="27"/>
      <c r="AG6984" s="27"/>
      <c r="AX6984" s="27"/>
      <c r="AY6984" s="27"/>
    </row>
    <row r="6985" spans="1:51" x14ac:dyDescent="0.25">
      <c r="A6985" t="s">
        <v>391</v>
      </c>
      <c r="B6985" t="s">
        <v>218</v>
      </c>
      <c r="C6985">
        <v>151525179</v>
      </c>
      <c r="D6985">
        <v>66</v>
      </c>
      <c r="E6985" t="s">
        <v>91</v>
      </c>
      <c r="G6985">
        <v>52.545000000000002</v>
      </c>
      <c r="H6985">
        <v>2015</v>
      </c>
      <c r="I6985">
        <v>6</v>
      </c>
      <c r="J6985">
        <v>1</v>
      </c>
      <c r="K6985">
        <v>8</v>
      </c>
      <c r="L6985">
        <v>34</v>
      </c>
      <c r="M6985" t="s">
        <v>900</v>
      </c>
      <c r="N6985" t="s">
        <v>860</v>
      </c>
      <c r="O6985" t="s">
        <v>799</v>
      </c>
      <c r="Q6985" t="s">
        <v>534</v>
      </c>
      <c r="R6985" t="str">
        <f t="shared" si="396"/>
        <v>Weekday</v>
      </c>
      <c r="S6985" s="27">
        <f t="shared" si="397"/>
        <v>42156</v>
      </c>
      <c r="T6985" t="str">
        <f t="shared" si="398"/>
        <v>S</v>
      </c>
      <c r="V6985" t="str">
        <f t="shared" si="399"/>
        <v>S</v>
      </c>
      <c r="AE6985" s="27"/>
      <c r="AG6985" s="27"/>
      <c r="AX6985" s="27"/>
      <c r="AY6985" s="27"/>
    </row>
    <row r="6986" spans="1:51" x14ac:dyDescent="0.25">
      <c r="A6986" t="s">
        <v>391</v>
      </c>
      <c r="B6986" t="s">
        <v>218</v>
      </c>
      <c r="C6986">
        <v>152105318</v>
      </c>
      <c r="D6986">
        <v>66</v>
      </c>
      <c r="E6986" t="s">
        <v>91</v>
      </c>
      <c r="G6986">
        <v>52.545999999999999</v>
      </c>
      <c r="H6986">
        <v>2015</v>
      </c>
      <c r="I6986">
        <v>7</v>
      </c>
      <c r="J6986">
        <v>8</v>
      </c>
      <c r="K6986">
        <v>19</v>
      </c>
      <c r="L6986">
        <v>10</v>
      </c>
      <c r="M6986" t="s">
        <v>900</v>
      </c>
      <c r="N6986" t="s">
        <v>860</v>
      </c>
      <c r="O6986" t="s">
        <v>799</v>
      </c>
      <c r="Q6986" t="s">
        <v>534</v>
      </c>
      <c r="R6986" t="str">
        <f t="shared" si="396"/>
        <v>Weekday</v>
      </c>
      <c r="S6986" s="27">
        <f t="shared" si="397"/>
        <v>42193</v>
      </c>
      <c r="T6986" t="str">
        <f t="shared" si="398"/>
        <v>S</v>
      </c>
      <c r="V6986" t="str">
        <f t="shared" si="399"/>
        <v>S</v>
      </c>
      <c r="AX6986" s="27"/>
      <c r="AY6986" s="27"/>
    </row>
    <row r="6987" spans="1:51" x14ac:dyDescent="0.25">
      <c r="A6987" t="s">
        <v>391</v>
      </c>
      <c r="S6987" s="27"/>
      <c r="V6987" t="str">
        <f t="shared" si="399"/>
        <v/>
      </c>
      <c r="AX6987" s="27"/>
      <c r="AY6987" s="27"/>
    </row>
    <row r="6988" spans="1:51" x14ac:dyDescent="0.25">
      <c r="A6988" t="s">
        <v>391</v>
      </c>
      <c r="B6988" t="s">
        <v>218</v>
      </c>
      <c r="C6988">
        <v>133435269</v>
      </c>
      <c r="D6988">
        <v>66</v>
      </c>
      <c r="E6988" t="s">
        <v>91</v>
      </c>
      <c r="G6988">
        <v>52.734000000000002</v>
      </c>
      <c r="H6988">
        <v>2013</v>
      </c>
      <c r="I6988">
        <v>12</v>
      </c>
      <c r="J6988">
        <v>8</v>
      </c>
      <c r="K6988">
        <v>14</v>
      </c>
      <c r="L6988">
        <v>14</v>
      </c>
      <c r="M6988" t="s">
        <v>899</v>
      </c>
      <c r="N6988" t="s">
        <v>860</v>
      </c>
      <c r="O6988" t="s">
        <v>799</v>
      </c>
      <c r="Q6988" t="s">
        <v>533</v>
      </c>
      <c r="R6988" t="str">
        <f t="shared" si="396"/>
        <v>Weekend</v>
      </c>
      <c r="S6988" s="27">
        <f t="shared" si="397"/>
        <v>41616</v>
      </c>
      <c r="T6988" t="str">
        <f t="shared" si="398"/>
        <v>S</v>
      </c>
      <c r="V6988" t="str">
        <f t="shared" si="399"/>
        <v>S</v>
      </c>
      <c r="AX6988" s="27"/>
      <c r="AY6988" s="27"/>
    </row>
    <row r="6989" spans="1:51" x14ac:dyDescent="0.25">
      <c r="A6989" t="s">
        <v>391</v>
      </c>
      <c r="B6989" t="s">
        <v>218</v>
      </c>
      <c r="C6989">
        <v>151885233</v>
      </c>
      <c r="D6989">
        <v>66</v>
      </c>
      <c r="E6989" t="s">
        <v>91</v>
      </c>
      <c r="G6989">
        <v>52.578000000000003</v>
      </c>
      <c r="H6989">
        <v>2015</v>
      </c>
      <c r="I6989">
        <v>7</v>
      </c>
      <c r="J6989">
        <v>2</v>
      </c>
      <c r="K6989">
        <v>15</v>
      </c>
      <c r="L6989">
        <v>45</v>
      </c>
      <c r="M6989" t="s">
        <v>900</v>
      </c>
      <c r="N6989" t="s">
        <v>860</v>
      </c>
      <c r="O6989" t="s">
        <v>799</v>
      </c>
      <c r="Q6989" t="s">
        <v>533</v>
      </c>
      <c r="R6989" t="str">
        <f t="shared" si="396"/>
        <v>Weekday</v>
      </c>
      <c r="S6989" s="27">
        <f t="shared" si="397"/>
        <v>42187</v>
      </c>
      <c r="T6989" t="str">
        <f t="shared" si="398"/>
        <v>S</v>
      </c>
      <c r="V6989" t="str">
        <f t="shared" si="399"/>
        <v>S</v>
      </c>
      <c r="AE6989" s="27"/>
      <c r="AG6989" s="27"/>
      <c r="AX6989" s="27"/>
      <c r="AY6989" s="27"/>
    </row>
    <row r="6990" spans="1:51" x14ac:dyDescent="0.25">
      <c r="A6990" t="s">
        <v>391</v>
      </c>
      <c r="S6990" s="27"/>
      <c r="V6990" t="str">
        <f t="shared" si="399"/>
        <v/>
      </c>
      <c r="AE6990" s="27"/>
      <c r="AG6990" s="27"/>
      <c r="AX6990" s="27"/>
      <c r="AY6990" s="27"/>
    </row>
    <row r="6991" spans="1:51" x14ac:dyDescent="0.25">
      <c r="A6991" t="s">
        <v>391</v>
      </c>
      <c r="B6991" t="s">
        <v>218</v>
      </c>
      <c r="C6991">
        <v>131585540</v>
      </c>
      <c r="D6991">
        <v>66</v>
      </c>
      <c r="E6991" t="s">
        <v>91</v>
      </c>
      <c r="G6991">
        <v>52.552</v>
      </c>
      <c r="H6991">
        <v>2013</v>
      </c>
      <c r="I6991">
        <v>6</v>
      </c>
      <c r="J6991">
        <v>5</v>
      </c>
      <c r="K6991">
        <v>18</v>
      </c>
      <c r="L6991">
        <v>30</v>
      </c>
      <c r="M6991" t="s">
        <v>900</v>
      </c>
      <c r="N6991" t="s">
        <v>404</v>
      </c>
      <c r="O6991" t="s">
        <v>799</v>
      </c>
      <c r="Q6991" t="s">
        <v>533</v>
      </c>
      <c r="R6991" t="str">
        <f t="shared" si="396"/>
        <v>Weekday</v>
      </c>
      <c r="S6991" s="27">
        <f t="shared" si="397"/>
        <v>41430</v>
      </c>
      <c r="T6991" t="str">
        <f t="shared" si="398"/>
        <v>S</v>
      </c>
      <c r="V6991" t="str">
        <f t="shared" si="399"/>
        <v>S</v>
      </c>
      <c r="AE6991" s="27"/>
      <c r="AG6991" s="27"/>
      <c r="AX6991" s="27"/>
      <c r="AY6991" s="27"/>
    </row>
    <row r="6992" spans="1:51" x14ac:dyDescent="0.25">
      <c r="A6992" t="s">
        <v>391</v>
      </c>
      <c r="B6992" t="s">
        <v>218</v>
      </c>
      <c r="C6992">
        <v>141585167</v>
      </c>
      <c r="D6992">
        <v>66</v>
      </c>
      <c r="E6992" t="s">
        <v>91</v>
      </c>
      <c r="G6992">
        <v>52.616999999999997</v>
      </c>
      <c r="H6992">
        <v>2014</v>
      </c>
      <c r="I6992">
        <v>6</v>
      </c>
      <c r="J6992">
        <v>7</v>
      </c>
      <c r="K6992">
        <v>4</v>
      </c>
      <c r="L6992">
        <v>14</v>
      </c>
      <c r="M6992" t="s">
        <v>900</v>
      </c>
      <c r="N6992" t="s">
        <v>171</v>
      </c>
      <c r="O6992" t="s">
        <v>1933</v>
      </c>
      <c r="Q6992" t="s">
        <v>533</v>
      </c>
      <c r="R6992" t="str">
        <f t="shared" si="396"/>
        <v>Weekend</v>
      </c>
      <c r="S6992" s="27">
        <f t="shared" si="397"/>
        <v>41797</v>
      </c>
      <c r="T6992" t="str">
        <f t="shared" si="398"/>
        <v>S</v>
      </c>
      <c r="V6992" t="str">
        <f t="shared" si="399"/>
        <v>S</v>
      </c>
    </row>
    <row r="6993" spans="1:51" x14ac:dyDescent="0.25">
      <c r="A6993" t="s">
        <v>391</v>
      </c>
      <c r="B6993" t="s">
        <v>218</v>
      </c>
      <c r="C6993">
        <v>160165167</v>
      </c>
      <c r="D6993">
        <v>66</v>
      </c>
      <c r="E6993" t="s">
        <v>91</v>
      </c>
      <c r="G6993">
        <v>52.616999999999997</v>
      </c>
      <c r="H6993">
        <v>2016</v>
      </c>
      <c r="I6993">
        <v>1</v>
      </c>
      <c r="J6993">
        <v>15</v>
      </c>
      <c r="K6993">
        <v>17</v>
      </c>
      <c r="L6993">
        <v>42</v>
      </c>
      <c r="M6993" t="s">
        <v>900</v>
      </c>
      <c r="N6993" t="s">
        <v>860</v>
      </c>
      <c r="O6993" t="s">
        <v>799</v>
      </c>
      <c r="Q6993" t="s">
        <v>533</v>
      </c>
      <c r="R6993" t="str">
        <f t="shared" si="396"/>
        <v>Weekday</v>
      </c>
      <c r="S6993" s="27">
        <f t="shared" si="397"/>
        <v>42384</v>
      </c>
      <c r="T6993" t="str">
        <f t="shared" si="398"/>
        <v>D</v>
      </c>
      <c r="V6993" t="str">
        <f t="shared" si="399"/>
        <v>D</v>
      </c>
      <c r="AE6993" s="27"/>
      <c r="AG6993" s="27"/>
      <c r="AX6993" s="27"/>
      <c r="AY6993" s="27"/>
    </row>
    <row r="6994" spans="1:51" x14ac:dyDescent="0.25">
      <c r="A6994" t="s">
        <v>391</v>
      </c>
      <c r="B6994" t="s">
        <v>218</v>
      </c>
      <c r="C6994">
        <v>163515417</v>
      </c>
      <c r="D6994">
        <v>66</v>
      </c>
      <c r="E6994" t="s">
        <v>91</v>
      </c>
      <c r="G6994">
        <v>52.62</v>
      </c>
      <c r="H6994">
        <v>2016</v>
      </c>
      <c r="I6994">
        <v>12</v>
      </c>
      <c r="J6994">
        <v>10</v>
      </c>
      <c r="K6994">
        <v>18</v>
      </c>
      <c r="L6994">
        <v>6</v>
      </c>
      <c r="M6994" t="s">
        <v>900</v>
      </c>
      <c r="N6994" t="s">
        <v>171</v>
      </c>
      <c r="O6994" t="s">
        <v>799</v>
      </c>
      <c r="Q6994" t="s">
        <v>533</v>
      </c>
      <c r="R6994" t="str">
        <f t="shared" si="396"/>
        <v>Weekend</v>
      </c>
      <c r="S6994" s="27">
        <f t="shared" si="397"/>
        <v>42714</v>
      </c>
      <c r="T6994" t="str">
        <f t="shared" si="398"/>
        <v>D</v>
      </c>
      <c r="V6994" t="str">
        <f t="shared" si="399"/>
        <v>D</v>
      </c>
      <c r="AE6994" s="27"/>
      <c r="AG6994" s="27"/>
      <c r="AX6994" s="27"/>
      <c r="AY6994" s="27"/>
    </row>
    <row r="6995" spans="1:51" x14ac:dyDescent="0.25">
      <c r="A6995" t="s">
        <v>391</v>
      </c>
      <c r="B6995" t="s">
        <v>218</v>
      </c>
      <c r="C6995">
        <v>150075099</v>
      </c>
      <c r="D6995">
        <v>66</v>
      </c>
      <c r="E6995" t="s">
        <v>91</v>
      </c>
      <c r="G6995">
        <v>52.634999999999998</v>
      </c>
      <c r="H6995">
        <v>2015</v>
      </c>
      <c r="I6995">
        <v>1</v>
      </c>
      <c r="J6995">
        <v>6</v>
      </c>
      <c r="K6995">
        <v>8</v>
      </c>
      <c r="L6995">
        <v>25</v>
      </c>
      <c r="M6995" t="s">
        <v>900</v>
      </c>
      <c r="N6995" t="s">
        <v>860</v>
      </c>
      <c r="O6995" t="s">
        <v>799</v>
      </c>
      <c r="Q6995" t="s">
        <v>533</v>
      </c>
      <c r="R6995" t="str">
        <f t="shared" si="396"/>
        <v>Weekday</v>
      </c>
      <c r="S6995" s="27">
        <f t="shared" si="397"/>
        <v>42010</v>
      </c>
      <c r="T6995" t="str">
        <f t="shared" si="398"/>
        <v>S</v>
      </c>
      <c r="V6995" t="str">
        <f t="shared" si="399"/>
        <v>S</v>
      </c>
      <c r="AX6995" s="27"/>
      <c r="AY6995" s="27"/>
    </row>
    <row r="6996" spans="1:51" x14ac:dyDescent="0.25">
      <c r="A6996" t="s">
        <v>391</v>
      </c>
      <c r="B6996" t="s">
        <v>218</v>
      </c>
      <c r="C6996">
        <v>143065035</v>
      </c>
      <c r="D6996">
        <v>66</v>
      </c>
      <c r="E6996" t="s">
        <v>91</v>
      </c>
      <c r="G6996">
        <v>52.65</v>
      </c>
      <c r="H6996">
        <v>2014</v>
      </c>
      <c r="I6996">
        <v>11</v>
      </c>
      <c r="J6996">
        <v>1</v>
      </c>
      <c r="K6996">
        <v>3</v>
      </c>
      <c r="L6996">
        <v>45</v>
      </c>
      <c r="M6996" t="s">
        <v>900</v>
      </c>
      <c r="N6996" t="s">
        <v>171</v>
      </c>
      <c r="O6996" t="s">
        <v>799</v>
      </c>
      <c r="Q6996" t="s">
        <v>533</v>
      </c>
      <c r="R6996" t="str">
        <f t="shared" si="396"/>
        <v>Weekend</v>
      </c>
      <c r="S6996" s="27">
        <f t="shared" si="397"/>
        <v>41944</v>
      </c>
      <c r="T6996" t="str">
        <f t="shared" si="398"/>
        <v>S</v>
      </c>
      <c r="V6996" t="str">
        <f t="shared" si="399"/>
        <v>S</v>
      </c>
    </row>
    <row r="6997" spans="1:51" x14ac:dyDescent="0.25">
      <c r="A6997" t="s">
        <v>391</v>
      </c>
      <c r="B6997" t="s">
        <v>218</v>
      </c>
      <c r="C6997">
        <v>142285232</v>
      </c>
      <c r="D6997">
        <v>66</v>
      </c>
      <c r="E6997" t="s">
        <v>91</v>
      </c>
      <c r="G6997">
        <v>52.652999999999999</v>
      </c>
      <c r="H6997">
        <v>2014</v>
      </c>
      <c r="I6997">
        <v>8</v>
      </c>
      <c r="J6997">
        <v>15</v>
      </c>
      <c r="K6997">
        <v>17</v>
      </c>
      <c r="L6997">
        <v>10</v>
      </c>
      <c r="M6997" t="s">
        <v>900</v>
      </c>
      <c r="N6997" t="s">
        <v>860</v>
      </c>
      <c r="O6997" t="s">
        <v>799</v>
      </c>
      <c r="Q6997" t="s">
        <v>533</v>
      </c>
      <c r="R6997" t="str">
        <f t="shared" si="396"/>
        <v>Weekday</v>
      </c>
      <c r="S6997" s="27">
        <f t="shared" si="397"/>
        <v>41866</v>
      </c>
      <c r="T6997" t="str">
        <f t="shared" si="398"/>
        <v>S</v>
      </c>
      <c r="V6997" t="str">
        <f t="shared" si="399"/>
        <v>S</v>
      </c>
      <c r="AE6997" s="27"/>
      <c r="AG6997" s="27"/>
      <c r="AX6997" s="27"/>
      <c r="AY6997" s="27"/>
    </row>
    <row r="6998" spans="1:51" x14ac:dyDescent="0.25">
      <c r="A6998" t="s">
        <v>391</v>
      </c>
      <c r="B6998" t="s">
        <v>218</v>
      </c>
      <c r="C6998">
        <v>130895117</v>
      </c>
      <c r="D6998">
        <v>66</v>
      </c>
      <c r="E6998" t="s">
        <v>91</v>
      </c>
      <c r="G6998">
        <v>52.67</v>
      </c>
      <c r="H6998">
        <v>2013</v>
      </c>
      <c r="I6998">
        <v>3</v>
      </c>
      <c r="J6998">
        <v>27</v>
      </c>
      <c r="K6998">
        <v>15</v>
      </c>
      <c r="L6998">
        <v>45</v>
      </c>
      <c r="M6998" t="s">
        <v>900</v>
      </c>
      <c r="N6998" t="s">
        <v>860</v>
      </c>
      <c r="O6998" t="s">
        <v>799</v>
      </c>
      <c r="Q6998" t="s">
        <v>533</v>
      </c>
      <c r="R6998" t="str">
        <f t="shared" si="396"/>
        <v>Weekday</v>
      </c>
      <c r="S6998" s="27">
        <f t="shared" si="397"/>
        <v>41360</v>
      </c>
      <c r="T6998" t="str">
        <f t="shared" si="398"/>
        <v>S</v>
      </c>
      <c r="V6998" t="str">
        <f t="shared" si="399"/>
        <v>S</v>
      </c>
      <c r="AE6998" s="27"/>
      <c r="AG6998" s="27"/>
      <c r="AX6998" s="27"/>
      <c r="AY6998" s="27"/>
    </row>
    <row r="6999" spans="1:51" x14ac:dyDescent="0.25">
      <c r="A6999" t="s">
        <v>391</v>
      </c>
      <c r="B6999" t="s">
        <v>218</v>
      </c>
      <c r="C6999">
        <v>140065235</v>
      </c>
      <c r="D6999">
        <v>66</v>
      </c>
      <c r="E6999" t="s">
        <v>91</v>
      </c>
      <c r="G6999">
        <v>52.737000000000002</v>
      </c>
      <c r="H6999">
        <v>2014</v>
      </c>
      <c r="I6999">
        <v>1</v>
      </c>
      <c r="J6999">
        <v>6</v>
      </c>
      <c r="K6999">
        <v>17</v>
      </c>
      <c r="L6999">
        <v>31</v>
      </c>
      <c r="M6999" t="s">
        <v>900</v>
      </c>
      <c r="N6999" t="s">
        <v>860</v>
      </c>
      <c r="O6999" t="s">
        <v>799</v>
      </c>
      <c r="Q6999" t="s">
        <v>533</v>
      </c>
      <c r="R6999" t="str">
        <f t="shared" si="396"/>
        <v>Weekday</v>
      </c>
      <c r="S6999" s="27">
        <f t="shared" si="397"/>
        <v>41645</v>
      </c>
      <c r="T6999" t="str">
        <f t="shared" si="398"/>
        <v>S</v>
      </c>
      <c r="V6999" t="str">
        <f t="shared" si="399"/>
        <v>S</v>
      </c>
      <c r="AE6999" s="27"/>
      <c r="AG6999" s="27"/>
      <c r="AX6999" s="27"/>
      <c r="AY6999" s="27"/>
    </row>
    <row r="7000" spans="1:51" x14ac:dyDescent="0.25">
      <c r="A7000" t="s">
        <v>391</v>
      </c>
      <c r="B7000" t="s">
        <v>218</v>
      </c>
      <c r="C7000">
        <v>130165303</v>
      </c>
      <c r="D7000">
        <v>66</v>
      </c>
      <c r="E7000" t="s">
        <v>91</v>
      </c>
      <c r="G7000">
        <v>52.828000000000003</v>
      </c>
      <c r="H7000">
        <v>2013</v>
      </c>
      <c r="I7000">
        <v>1</v>
      </c>
      <c r="J7000">
        <v>16</v>
      </c>
      <c r="K7000">
        <v>17</v>
      </c>
      <c r="L7000">
        <v>2</v>
      </c>
      <c r="M7000" t="s">
        <v>900</v>
      </c>
      <c r="N7000" t="s">
        <v>171</v>
      </c>
      <c r="O7000" t="s">
        <v>799</v>
      </c>
      <c r="Q7000" t="s">
        <v>533</v>
      </c>
      <c r="R7000" t="str">
        <f t="shared" si="396"/>
        <v>Weekday</v>
      </c>
      <c r="S7000" s="27">
        <f t="shared" si="397"/>
        <v>41290</v>
      </c>
      <c r="T7000" t="str">
        <f t="shared" si="398"/>
        <v>S</v>
      </c>
      <c r="V7000" t="str">
        <f t="shared" si="399"/>
        <v>S</v>
      </c>
      <c r="AE7000" s="27"/>
      <c r="AG7000" s="27"/>
      <c r="AX7000" s="27"/>
      <c r="AY7000" s="27"/>
    </row>
    <row r="7001" spans="1:51" x14ac:dyDescent="0.25">
      <c r="A7001" t="s">
        <v>391</v>
      </c>
      <c r="B7001" t="s">
        <v>218</v>
      </c>
      <c r="C7001">
        <v>152475217</v>
      </c>
      <c r="D7001">
        <v>66</v>
      </c>
      <c r="E7001" t="s">
        <v>91</v>
      </c>
      <c r="G7001">
        <v>52.74</v>
      </c>
      <c r="H7001">
        <v>2015</v>
      </c>
      <c r="I7001">
        <v>9</v>
      </c>
      <c r="J7001">
        <v>4</v>
      </c>
      <c r="K7001">
        <v>17</v>
      </c>
      <c r="L7001">
        <v>9</v>
      </c>
      <c r="M7001" t="s">
        <v>900</v>
      </c>
      <c r="N7001" t="s">
        <v>860</v>
      </c>
      <c r="O7001" t="s">
        <v>799</v>
      </c>
      <c r="Q7001" t="s">
        <v>533</v>
      </c>
      <c r="R7001" t="str">
        <f t="shared" si="396"/>
        <v>Weekday</v>
      </c>
      <c r="S7001" s="27">
        <f t="shared" si="397"/>
        <v>42251</v>
      </c>
      <c r="T7001" t="str">
        <f t="shared" si="398"/>
        <v>S</v>
      </c>
      <c r="V7001" t="str">
        <f t="shared" si="399"/>
        <v>S</v>
      </c>
      <c r="AX7001" s="27"/>
      <c r="AY7001" s="27"/>
    </row>
    <row r="7002" spans="1:51" x14ac:dyDescent="0.25">
      <c r="A7002" t="s">
        <v>391</v>
      </c>
      <c r="B7002" t="s">
        <v>218</v>
      </c>
      <c r="C7002">
        <v>153505308</v>
      </c>
      <c r="D7002">
        <v>66</v>
      </c>
      <c r="E7002" t="s">
        <v>91</v>
      </c>
      <c r="G7002">
        <v>52.767000000000003</v>
      </c>
      <c r="H7002">
        <v>2015</v>
      </c>
      <c r="I7002">
        <v>12</v>
      </c>
      <c r="J7002">
        <v>10</v>
      </c>
      <c r="K7002">
        <v>19</v>
      </c>
      <c r="L7002">
        <v>0</v>
      </c>
      <c r="M7002" t="s">
        <v>900</v>
      </c>
      <c r="N7002" t="s">
        <v>860</v>
      </c>
      <c r="O7002" t="s">
        <v>799</v>
      </c>
      <c r="Q7002" t="s">
        <v>533</v>
      </c>
      <c r="R7002" t="str">
        <f t="shared" si="396"/>
        <v>Weekday</v>
      </c>
      <c r="S7002" s="27">
        <f t="shared" si="397"/>
        <v>42348</v>
      </c>
      <c r="T7002" t="str">
        <f t="shared" si="398"/>
        <v>D</v>
      </c>
      <c r="V7002" t="str">
        <f t="shared" si="399"/>
        <v>D</v>
      </c>
      <c r="AX7002" s="27"/>
      <c r="AY7002" s="27"/>
    </row>
    <row r="7003" spans="1:51" x14ac:dyDescent="0.25">
      <c r="A7003" t="s">
        <v>391</v>
      </c>
      <c r="B7003" t="s">
        <v>218</v>
      </c>
      <c r="C7003">
        <v>130375202</v>
      </c>
      <c r="D7003">
        <v>66</v>
      </c>
      <c r="E7003" t="s">
        <v>91</v>
      </c>
      <c r="G7003">
        <v>52.856999999999999</v>
      </c>
      <c r="H7003">
        <v>2013</v>
      </c>
      <c r="I7003">
        <v>2</v>
      </c>
      <c r="J7003">
        <v>5</v>
      </c>
      <c r="K7003">
        <v>18</v>
      </c>
      <c r="L7003">
        <v>9</v>
      </c>
      <c r="M7003" t="s">
        <v>900</v>
      </c>
      <c r="N7003" t="s">
        <v>860</v>
      </c>
      <c r="O7003" t="s">
        <v>799</v>
      </c>
      <c r="Q7003" t="s">
        <v>533</v>
      </c>
      <c r="R7003" t="str">
        <f t="shared" si="396"/>
        <v>Weekday</v>
      </c>
      <c r="S7003" s="27">
        <f t="shared" si="397"/>
        <v>41310</v>
      </c>
      <c r="T7003" t="str">
        <f t="shared" si="398"/>
        <v>S</v>
      </c>
      <c r="V7003" t="str">
        <f t="shared" si="399"/>
        <v>S</v>
      </c>
      <c r="AO7003" s="27"/>
      <c r="AX7003" s="27"/>
      <c r="AY7003" s="27"/>
    </row>
    <row r="7004" spans="1:51" x14ac:dyDescent="0.25">
      <c r="A7004" t="s">
        <v>391</v>
      </c>
      <c r="S7004" s="27"/>
      <c r="V7004" t="str">
        <f t="shared" si="399"/>
        <v/>
      </c>
      <c r="AE7004" s="27"/>
      <c r="AG7004" s="27"/>
      <c r="AX7004" s="27"/>
      <c r="AY7004" s="27"/>
    </row>
    <row r="7005" spans="1:51" x14ac:dyDescent="0.25">
      <c r="A7005" t="s">
        <v>391</v>
      </c>
      <c r="B7005" t="s">
        <v>218</v>
      </c>
      <c r="C7005">
        <v>142265131</v>
      </c>
      <c r="D7005">
        <v>66</v>
      </c>
      <c r="E7005" t="s">
        <v>91</v>
      </c>
      <c r="G7005">
        <v>52.777999999999999</v>
      </c>
      <c r="H7005">
        <v>2014</v>
      </c>
      <c r="I7005">
        <v>8</v>
      </c>
      <c r="J7005">
        <v>13</v>
      </c>
      <c r="K7005">
        <v>16</v>
      </c>
      <c r="L7005">
        <v>0</v>
      </c>
      <c r="M7005" t="s">
        <v>900</v>
      </c>
      <c r="N7005" t="s">
        <v>860</v>
      </c>
      <c r="O7005" t="s">
        <v>799</v>
      </c>
      <c r="Q7005" t="s">
        <v>533</v>
      </c>
      <c r="R7005" t="str">
        <f t="shared" si="396"/>
        <v>Weekday</v>
      </c>
      <c r="S7005" s="27">
        <f t="shared" si="397"/>
        <v>41864</v>
      </c>
      <c r="T7005" t="str">
        <f t="shared" si="398"/>
        <v>S</v>
      </c>
      <c r="V7005" t="str">
        <f t="shared" si="399"/>
        <v>S</v>
      </c>
      <c r="AO7005" s="27"/>
      <c r="AX7005" s="27"/>
      <c r="AY7005" s="27"/>
    </row>
    <row r="7006" spans="1:51" x14ac:dyDescent="0.25">
      <c r="A7006" t="s">
        <v>391</v>
      </c>
      <c r="B7006" t="s">
        <v>218</v>
      </c>
      <c r="C7006">
        <v>131295210</v>
      </c>
      <c r="D7006">
        <v>66</v>
      </c>
      <c r="E7006" t="s">
        <v>91</v>
      </c>
      <c r="G7006">
        <v>52.792000000000002</v>
      </c>
      <c r="H7006">
        <v>2013</v>
      </c>
      <c r="I7006">
        <v>5</v>
      </c>
      <c r="J7006">
        <v>9</v>
      </c>
      <c r="K7006">
        <v>15</v>
      </c>
      <c r="L7006">
        <v>14</v>
      </c>
      <c r="M7006" t="s">
        <v>900</v>
      </c>
      <c r="N7006" t="s">
        <v>860</v>
      </c>
      <c r="O7006" t="s">
        <v>799</v>
      </c>
      <c r="Q7006" t="s">
        <v>533</v>
      </c>
      <c r="R7006" t="str">
        <f t="shared" si="396"/>
        <v>Weekday</v>
      </c>
      <c r="S7006" s="27">
        <f t="shared" si="397"/>
        <v>41403</v>
      </c>
      <c r="T7006" t="str">
        <f t="shared" si="398"/>
        <v>S</v>
      </c>
      <c r="V7006" t="str">
        <f t="shared" si="399"/>
        <v>S</v>
      </c>
      <c r="AX7006" s="27"/>
      <c r="AY7006" s="27"/>
    </row>
    <row r="7007" spans="1:51" x14ac:dyDescent="0.25">
      <c r="A7007" t="s">
        <v>391</v>
      </c>
      <c r="B7007" t="s">
        <v>218</v>
      </c>
      <c r="C7007">
        <v>143245405</v>
      </c>
      <c r="D7007">
        <v>66</v>
      </c>
      <c r="E7007" t="s">
        <v>91</v>
      </c>
      <c r="G7007">
        <v>52.8</v>
      </c>
      <c r="H7007">
        <v>2014</v>
      </c>
      <c r="I7007">
        <v>11</v>
      </c>
      <c r="J7007">
        <v>20</v>
      </c>
      <c r="K7007">
        <v>0</v>
      </c>
      <c r="L7007">
        <v>1</v>
      </c>
      <c r="M7007" t="s">
        <v>900</v>
      </c>
      <c r="N7007" t="s">
        <v>860</v>
      </c>
      <c r="O7007" t="s">
        <v>799</v>
      </c>
      <c r="Q7007" t="s">
        <v>533</v>
      </c>
      <c r="R7007" t="str">
        <f t="shared" si="396"/>
        <v>Weekday</v>
      </c>
      <c r="S7007" s="27">
        <f t="shared" si="397"/>
        <v>41963</v>
      </c>
      <c r="T7007" t="str">
        <f t="shared" si="398"/>
        <v>S</v>
      </c>
      <c r="V7007" t="str">
        <f t="shared" si="399"/>
        <v>S</v>
      </c>
      <c r="AE7007" s="27"/>
      <c r="AG7007" s="27"/>
      <c r="AX7007" s="27"/>
      <c r="AY7007" s="27"/>
    </row>
    <row r="7008" spans="1:51" x14ac:dyDescent="0.25">
      <c r="A7008" t="s">
        <v>391</v>
      </c>
      <c r="B7008" t="s">
        <v>218</v>
      </c>
      <c r="C7008">
        <v>161115451</v>
      </c>
      <c r="D7008">
        <v>66</v>
      </c>
      <c r="E7008" t="s">
        <v>91</v>
      </c>
      <c r="G7008">
        <v>52.808999999999997</v>
      </c>
      <c r="H7008">
        <v>2016</v>
      </c>
      <c r="I7008">
        <v>4</v>
      </c>
      <c r="J7008">
        <v>20</v>
      </c>
      <c r="K7008">
        <v>15</v>
      </c>
      <c r="L7008">
        <v>35</v>
      </c>
      <c r="M7008" t="s">
        <v>900</v>
      </c>
      <c r="N7008" t="s">
        <v>860</v>
      </c>
      <c r="O7008" t="s">
        <v>799</v>
      </c>
      <c r="Q7008" t="s">
        <v>533</v>
      </c>
      <c r="R7008" t="str">
        <f t="shared" si="396"/>
        <v>Weekday</v>
      </c>
      <c r="S7008" s="27">
        <f t="shared" si="397"/>
        <v>42480</v>
      </c>
      <c r="T7008" t="str">
        <f t="shared" si="398"/>
        <v>D</v>
      </c>
      <c r="V7008" t="str">
        <f t="shared" si="399"/>
        <v>D</v>
      </c>
      <c r="AE7008" s="27"/>
      <c r="AG7008" s="27"/>
      <c r="AX7008" s="27"/>
      <c r="AY7008" s="27"/>
    </row>
    <row r="7009" spans="1:51" x14ac:dyDescent="0.25">
      <c r="A7009" t="s">
        <v>391</v>
      </c>
      <c r="B7009" t="s">
        <v>218</v>
      </c>
      <c r="C7009">
        <v>161725455</v>
      </c>
      <c r="D7009">
        <v>66</v>
      </c>
      <c r="E7009" t="s">
        <v>91</v>
      </c>
      <c r="G7009">
        <v>52.811999999999998</v>
      </c>
      <c r="H7009">
        <v>2016</v>
      </c>
      <c r="I7009">
        <v>6</v>
      </c>
      <c r="J7009">
        <v>20</v>
      </c>
      <c r="K7009">
        <v>12</v>
      </c>
      <c r="L7009">
        <v>30</v>
      </c>
      <c r="M7009" t="s">
        <v>900</v>
      </c>
      <c r="N7009" t="s">
        <v>404</v>
      </c>
      <c r="O7009" t="s">
        <v>799</v>
      </c>
      <c r="Q7009" t="s">
        <v>533</v>
      </c>
      <c r="R7009" t="str">
        <f t="shared" si="396"/>
        <v>Weekday</v>
      </c>
      <c r="S7009" s="27">
        <f t="shared" si="397"/>
        <v>42541</v>
      </c>
      <c r="T7009" t="str">
        <f t="shared" si="398"/>
        <v>D</v>
      </c>
      <c r="V7009" t="str">
        <f t="shared" si="399"/>
        <v>D</v>
      </c>
      <c r="AX7009" s="27"/>
      <c r="AY7009" s="27"/>
    </row>
    <row r="7010" spans="1:51" x14ac:dyDescent="0.25">
      <c r="A7010" t="s">
        <v>391</v>
      </c>
      <c r="B7010" t="s">
        <v>218</v>
      </c>
      <c r="C7010">
        <v>162675339</v>
      </c>
      <c r="D7010">
        <v>66</v>
      </c>
      <c r="E7010" t="s">
        <v>91</v>
      </c>
      <c r="G7010">
        <v>52.835999999999999</v>
      </c>
      <c r="H7010">
        <v>2016</v>
      </c>
      <c r="I7010">
        <v>9</v>
      </c>
      <c r="J7010">
        <v>19</v>
      </c>
      <c r="K7010">
        <v>16</v>
      </c>
      <c r="L7010">
        <v>45</v>
      </c>
      <c r="M7010" t="s">
        <v>900</v>
      </c>
      <c r="N7010" t="s">
        <v>860</v>
      </c>
      <c r="O7010" t="s">
        <v>799</v>
      </c>
      <c r="Q7010" t="s">
        <v>533</v>
      </c>
      <c r="R7010" t="str">
        <f t="shared" si="396"/>
        <v>Weekday</v>
      </c>
      <c r="S7010" s="27">
        <f t="shared" si="397"/>
        <v>42632</v>
      </c>
      <c r="T7010" t="str">
        <f t="shared" si="398"/>
        <v>D</v>
      </c>
      <c r="V7010" t="str">
        <f t="shared" si="399"/>
        <v>D</v>
      </c>
    </row>
    <row r="7011" spans="1:51" x14ac:dyDescent="0.25">
      <c r="A7011" t="s">
        <v>391</v>
      </c>
      <c r="B7011" t="s">
        <v>218</v>
      </c>
      <c r="C7011">
        <v>150135312</v>
      </c>
      <c r="D7011">
        <v>66</v>
      </c>
      <c r="E7011" t="s">
        <v>91</v>
      </c>
      <c r="G7011">
        <v>52.851999999999997</v>
      </c>
      <c r="H7011">
        <v>2015</v>
      </c>
      <c r="I7011">
        <v>1</v>
      </c>
      <c r="J7011">
        <v>13</v>
      </c>
      <c r="K7011">
        <v>16</v>
      </c>
      <c r="L7011">
        <v>24</v>
      </c>
      <c r="M7011" t="s">
        <v>900</v>
      </c>
      <c r="N7011" t="s">
        <v>860</v>
      </c>
      <c r="O7011" t="s">
        <v>799</v>
      </c>
      <c r="Q7011" t="s">
        <v>533</v>
      </c>
      <c r="R7011" t="str">
        <f t="shared" si="396"/>
        <v>Weekday</v>
      </c>
      <c r="S7011" s="27">
        <f t="shared" si="397"/>
        <v>42017</v>
      </c>
      <c r="T7011" t="str">
        <f t="shared" si="398"/>
        <v>S</v>
      </c>
      <c r="V7011" t="str">
        <f t="shared" si="399"/>
        <v>S</v>
      </c>
    </row>
    <row r="7012" spans="1:51" x14ac:dyDescent="0.25">
      <c r="A7012" t="s">
        <v>391</v>
      </c>
      <c r="B7012" t="s">
        <v>218</v>
      </c>
      <c r="C7012">
        <v>151555014</v>
      </c>
      <c r="D7012">
        <v>66</v>
      </c>
      <c r="E7012" t="s">
        <v>91</v>
      </c>
      <c r="G7012">
        <v>52.857999999999997</v>
      </c>
      <c r="H7012">
        <v>2015</v>
      </c>
      <c r="I7012">
        <v>6</v>
      </c>
      <c r="J7012">
        <v>3</v>
      </c>
      <c r="K7012">
        <v>5</v>
      </c>
      <c r="L7012">
        <v>25</v>
      </c>
      <c r="M7012" t="s">
        <v>900</v>
      </c>
      <c r="N7012" t="s">
        <v>860</v>
      </c>
      <c r="O7012" t="s">
        <v>799</v>
      </c>
      <c r="Q7012" t="s">
        <v>533</v>
      </c>
      <c r="R7012" t="str">
        <f t="shared" si="396"/>
        <v>Weekday</v>
      </c>
      <c r="S7012" s="27">
        <f t="shared" si="397"/>
        <v>42158</v>
      </c>
      <c r="T7012" t="str">
        <f t="shared" si="398"/>
        <v>S</v>
      </c>
      <c r="V7012" t="str">
        <f t="shared" si="399"/>
        <v>S</v>
      </c>
      <c r="AX7012" s="27"/>
      <c r="AY7012" s="27"/>
    </row>
    <row r="7013" spans="1:51" x14ac:dyDescent="0.25">
      <c r="A7013" t="s">
        <v>391</v>
      </c>
      <c r="S7013" s="27"/>
      <c r="V7013" t="str">
        <f t="shared" si="399"/>
        <v/>
      </c>
      <c r="AX7013" s="27"/>
      <c r="AY7013" s="27"/>
    </row>
    <row r="7014" spans="1:51" x14ac:dyDescent="0.25">
      <c r="A7014" t="s">
        <v>391</v>
      </c>
      <c r="B7014" t="s">
        <v>218</v>
      </c>
      <c r="C7014">
        <v>133365391</v>
      </c>
      <c r="D7014">
        <v>66</v>
      </c>
      <c r="E7014" t="s">
        <v>91</v>
      </c>
      <c r="G7014">
        <v>52.838000000000001</v>
      </c>
      <c r="H7014">
        <v>2013</v>
      </c>
      <c r="I7014">
        <v>12</v>
      </c>
      <c r="J7014">
        <v>2</v>
      </c>
      <c r="K7014">
        <v>17</v>
      </c>
      <c r="L7014">
        <v>27</v>
      </c>
      <c r="M7014" t="s">
        <v>900</v>
      </c>
      <c r="N7014" t="s">
        <v>860</v>
      </c>
      <c r="O7014" t="s">
        <v>799</v>
      </c>
      <c r="Q7014" t="s">
        <v>533</v>
      </c>
      <c r="R7014" t="str">
        <f t="shared" si="396"/>
        <v>Weekday</v>
      </c>
      <c r="S7014" s="27">
        <f t="shared" si="397"/>
        <v>41610</v>
      </c>
      <c r="T7014" t="str">
        <f t="shared" si="398"/>
        <v>S</v>
      </c>
      <c r="V7014" t="str">
        <f t="shared" si="399"/>
        <v>S</v>
      </c>
    </row>
    <row r="7015" spans="1:51" x14ac:dyDescent="0.25">
      <c r="A7015" t="s">
        <v>391</v>
      </c>
      <c r="S7015" s="27"/>
      <c r="V7015" t="str">
        <f t="shared" si="399"/>
        <v/>
      </c>
      <c r="AE7015" s="27"/>
      <c r="AG7015" s="27"/>
      <c r="AX7015" s="27"/>
      <c r="AY7015" s="27"/>
    </row>
    <row r="7016" spans="1:51" x14ac:dyDescent="0.25">
      <c r="A7016" t="s">
        <v>391</v>
      </c>
      <c r="B7016" t="s">
        <v>218</v>
      </c>
      <c r="C7016">
        <v>151885234</v>
      </c>
      <c r="D7016">
        <v>66</v>
      </c>
      <c r="E7016" t="s">
        <v>91</v>
      </c>
      <c r="G7016">
        <v>52.893999999999998</v>
      </c>
      <c r="H7016">
        <v>2015</v>
      </c>
      <c r="I7016">
        <v>7</v>
      </c>
      <c r="J7016">
        <v>1</v>
      </c>
      <c r="K7016">
        <v>18</v>
      </c>
      <c r="L7016">
        <v>12</v>
      </c>
      <c r="M7016" t="s">
        <v>900</v>
      </c>
      <c r="N7016" t="s">
        <v>860</v>
      </c>
      <c r="O7016" t="s">
        <v>799</v>
      </c>
      <c r="Q7016" t="s">
        <v>533</v>
      </c>
      <c r="R7016" t="str">
        <f t="shared" si="396"/>
        <v>Weekday</v>
      </c>
      <c r="S7016" s="27">
        <f t="shared" si="397"/>
        <v>42186</v>
      </c>
      <c r="T7016" t="str">
        <f t="shared" si="398"/>
        <v>S</v>
      </c>
      <c r="V7016" t="str">
        <f t="shared" si="399"/>
        <v>S</v>
      </c>
      <c r="AE7016" s="27"/>
      <c r="AG7016" s="27"/>
      <c r="AX7016" s="27"/>
      <c r="AY7016" s="27"/>
    </row>
    <row r="7017" spans="1:51" x14ac:dyDescent="0.25">
      <c r="A7017" t="s">
        <v>391</v>
      </c>
      <c r="B7017" t="s">
        <v>218</v>
      </c>
      <c r="C7017">
        <v>133305016</v>
      </c>
      <c r="D7017">
        <v>66</v>
      </c>
      <c r="E7017" t="s">
        <v>91</v>
      </c>
      <c r="G7017">
        <v>52.895000000000003</v>
      </c>
      <c r="H7017">
        <v>2013</v>
      </c>
      <c r="I7017">
        <v>11</v>
      </c>
      <c r="J7017">
        <v>23</v>
      </c>
      <c r="K7017">
        <v>5</v>
      </c>
      <c r="L7017">
        <v>44</v>
      </c>
      <c r="M7017" t="s">
        <v>899</v>
      </c>
      <c r="N7017" t="s">
        <v>171</v>
      </c>
      <c r="O7017" t="s">
        <v>799</v>
      </c>
      <c r="Q7017" t="s">
        <v>533</v>
      </c>
      <c r="R7017" t="str">
        <f t="shared" si="396"/>
        <v>Weekend</v>
      </c>
      <c r="S7017" s="27">
        <f t="shared" si="397"/>
        <v>41601</v>
      </c>
      <c r="T7017" t="str">
        <f t="shared" si="398"/>
        <v>S</v>
      </c>
      <c r="V7017" t="str">
        <f t="shared" si="399"/>
        <v>S</v>
      </c>
      <c r="AX7017" s="27"/>
      <c r="AY7017" s="27"/>
    </row>
    <row r="7018" spans="1:51" x14ac:dyDescent="0.25">
      <c r="A7018" t="s">
        <v>391</v>
      </c>
      <c r="B7018" t="s">
        <v>218</v>
      </c>
      <c r="C7018">
        <v>160645289</v>
      </c>
      <c r="D7018">
        <v>66</v>
      </c>
      <c r="E7018" t="s">
        <v>91</v>
      </c>
      <c r="G7018">
        <v>52.914000000000001</v>
      </c>
      <c r="H7018">
        <v>2016</v>
      </c>
      <c r="I7018">
        <v>2</v>
      </c>
      <c r="J7018">
        <v>25</v>
      </c>
      <c r="K7018">
        <v>16</v>
      </c>
      <c r="L7018">
        <v>59</v>
      </c>
      <c r="M7018" t="s">
        <v>900</v>
      </c>
      <c r="N7018" t="s">
        <v>860</v>
      </c>
      <c r="O7018" t="s">
        <v>799</v>
      </c>
      <c r="Q7018" t="s">
        <v>533</v>
      </c>
      <c r="R7018" t="str">
        <f t="shared" si="396"/>
        <v>Weekday</v>
      </c>
      <c r="S7018" s="27">
        <f t="shared" si="397"/>
        <v>42425</v>
      </c>
      <c r="T7018" t="str">
        <f t="shared" si="398"/>
        <v>D</v>
      </c>
      <c r="V7018" t="str">
        <f t="shared" si="399"/>
        <v>D</v>
      </c>
      <c r="AE7018" s="27"/>
      <c r="AG7018" s="27"/>
      <c r="AX7018" s="27"/>
      <c r="AY7018" s="27"/>
    </row>
    <row r="7019" spans="1:51" x14ac:dyDescent="0.25">
      <c r="A7019" t="s">
        <v>391</v>
      </c>
      <c r="B7019" t="s">
        <v>218</v>
      </c>
      <c r="C7019">
        <v>132285228</v>
      </c>
      <c r="D7019">
        <v>66</v>
      </c>
      <c r="E7019" t="s">
        <v>91</v>
      </c>
      <c r="G7019">
        <v>52.935000000000002</v>
      </c>
      <c r="H7019">
        <v>2013</v>
      </c>
      <c r="I7019">
        <v>8</v>
      </c>
      <c r="J7019">
        <v>16</v>
      </c>
      <c r="K7019">
        <v>15</v>
      </c>
      <c r="L7019">
        <v>50</v>
      </c>
      <c r="M7019" t="s">
        <v>900</v>
      </c>
      <c r="N7019" t="s">
        <v>860</v>
      </c>
      <c r="O7019" t="s">
        <v>799</v>
      </c>
      <c r="Q7019" t="s">
        <v>533</v>
      </c>
      <c r="R7019" t="str">
        <f t="shared" si="396"/>
        <v>Weekday</v>
      </c>
      <c r="S7019" s="27">
        <f t="shared" si="397"/>
        <v>41502</v>
      </c>
      <c r="T7019" t="str">
        <f t="shared" si="398"/>
        <v>S</v>
      </c>
      <c r="V7019" t="str">
        <f t="shared" si="399"/>
        <v>S</v>
      </c>
      <c r="AE7019" s="27"/>
      <c r="AG7019" s="27"/>
      <c r="AX7019" s="27"/>
      <c r="AY7019" s="27"/>
    </row>
    <row r="7020" spans="1:51" x14ac:dyDescent="0.25">
      <c r="A7020" t="s">
        <v>391</v>
      </c>
      <c r="B7020" t="s">
        <v>218</v>
      </c>
      <c r="C7020">
        <v>142585226</v>
      </c>
      <c r="D7020">
        <v>66</v>
      </c>
      <c r="E7020" t="s">
        <v>91</v>
      </c>
      <c r="G7020">
        <v>52.936999999999998</v>
      </c>
      <c r="H7020">
        <v>2014</v>
      </c>
      <c r="I7020">
        <v>9</v>
      </c>
      <c r="J7020">
        <v>11</v>
      </c>
      <c r="K7020">
        <v>18</v>
      </c>
      <c r="L7020">
        <v>45</v>
      </c>
      <c r="M7020" t="s">
        <v>900</v>
      </c>
      <c r="N7020" t="s">
        <v>171</v>
      </c>
      <c r="O7020" t="s">
        <v>799</v>
      </c>
      <c r="Q7020" t="s">
        <v>533</v>
      </c>
      <c r="R7020" t="str">
        <f t="shared" si="396"/>
        <v>Weekday</v>
      </c>
      <c r="S7020" s="27">
        <f t="shared" si="397"/>
        <v>41893</v>
      </c>
      <c r="T7020" t="str">
        <f t="shared" si="398"/>
        <v>S</v>
      </c>
      <c r="V7020" t="str">
        <f t="shared" si="399"/>
        <v>S</v>
      </c>
      <c r="AE7020" s="27"/>
      <c r="AG7020" s="27"/>
      <c r="AX7020" s="27"/>
      <c r="AY7020" s="27"/>
    </row>
    <row r="7021" spans="1:51" x14ac:dyDescent="0.25">
      <c r="A7021" t="s">
        <v>391</v>
      </c>
      <c r="B7021" t="s">
        <v>218</v>
      </c>
      <c r="C7021">
        <v>150555287</v>
      </c>
      <c r="D7021">
        <v>66</v>
      </c>
      <c r="E7021" t="s">
        <v>91</v>
      </c>
      <c r="G7021">
        <v>52.936999999999998</v>
      </c>
      <c r="H7021">
        <v>2015</v>
      </c>
      <c r="I7021">
        <v>2</v>
      </c>
      <c r="J7021">
        <v>19</v>
      </c>
      <c r="K7021">
        <v>16</v>
      </c>
      <c r="L7021">
        <v>25</v>
      </c>
      <c r="M7021" t="s">
        <v>900</v>
      </c>
      <c r="N7021" t="s">
        <v>860</v>
      </c>
      <c r="O7021" t="s">
        <v>799</v>
      </c>
      <c r="Q7021" t="s">
        <v>533</v>
      </c>
      <c r="R7021" t="str">
        <f t="shared" si="396"/>
        <v>Weekday</v>
      </c>
      <c r="S7021" s="27">
        <f t="shared" si="397"/>
        <v>42054</v>
      </c>
      <c r="T7021" t="str">
        <f t="shared" si="398"/>
        <v>S</v>
      </c>
      <c r="V7021" t="str">
        <f t="shared" si="399"/>
        <v>S</v>
      </c>
    </row>
    <row r="7022" spans="1:51" x14ac:dyDescent="0.25">
      <c r="A7022" t="s">
        <v>391</v>
      </c>
      <c r="B7022" t="s">
        <v>218</v>
      </c>
      <c r="C7022">
        <v>162755203</v>
      </c>
      <c r="D7022">
        <v>66</v>
      </c>
      <c r="E7022" t="s">
        <v>91</v>
      </c>
      <c r="G7022">
        <v>52.936999999999998</v>
      </c>
      <c r="H7022">
        <v>2016</v>
      </c>
      <c r="I7022">
        <v>9</v>
      </c>
      <c r="J7022">
        <v>30</v>
      </c>
      <c r="K7022">
        <v>15</v>
      </c>
      <c r="L7022">
        <v>20</v>
      </c>
      <c r="M7022" t="s">
        <v>900</v>
      </c>
      <c r="N7022" t="s">
        <v>860</v>
      </c>
      <c r="O7022" t="s">
        <v>799</v>
      </c>
      <c r="Q7022" t="s">
        <v>533</v>
      </c>
      <c r="R7022" t="str">
        <f t="shared" si="396"/>
        <v>Weekday</v>
      </c>
      <c r="S7022" s="27">
        <f t="shared" si="397"/>
        <v>42643</v>
      </c>
      <c r="T7022" t="str">
        <f t="shared" si="398"/>
        <v>D</v>
      </c>
      <c r="V7022" t="str">
        <f t="shared" si="399"/>
        <v>D</v>
      </c>
    </row>
    <row r="7023" spans="1:51" x14ac:dyDescent="0.25">
      <c r="A7023" t="s">
        <v>391</v>
      </c>
      <c r="B7023" t="s">
        <v>218</v>
      </c>
      <c r="C7023">
        <v>161765292</v>
      </c>
      <c r="D7023">
        <v>66</v>
      </c>
      <c r="E7023" t="s">
        <v>91</v>
      </c>
      <c r="G7023">
        <v>52.938000000000002</v>
      </c>
      <c r="H7023">
        <v>2016</v>
      </c>
      <c r="I7023">
        <v>6</v>
      </c>
      <c r="J7023">
        <v>22</v>
      </c>
      <c r="K7023">
        <v>15</v>
      </c>
      <c r="L7023">
        <v>50</v>
      </c>
      <c r="M7023" t="s">
        <v>900</v>
      </c>
      <c r="N7023" t="s">
        <v>860</v>
      </c>
      <c r="O7023" t="s">
        <v>799</v>
      </c>
      <c r="Q7023" t="s">
        <v>533</v>
      </c>
      <c r="R7023" t="str">
        <f t="shared" si="396"/>
        <v>Weekday</v>
      </c>
      <c r="S7023" s="27">
        <f t="shared" si="397"/>
        <v>42543</v>
      </c>
      <c r="T7023" t="str">
        <f t="shared" si="398"/>
        <v>D</v>
      </c>
      <c r="V7023" t="str">
        <f t="shared" si="399"/>
        <v>D</v>
      </c>
      <c r="AE7023" s="27"/>
      <c r="AG7023" s="27"/>
      <c r="AX7023" s="27"/>
      <c r="AY7023" s="27"/>
    </row>
    <row r="7024" spans="1:51" x14ac:dyDescent="0.25">
      <c r="A7024" t="s">
        <v>391</v>
      </c>
      <c r="B7024" t="s">
        <v>218</v>
      </c>
      <c r="C7024">
        <v>162525103</v>
      </c>
      <c r="D7024">
        <v>66</v>
      </c>
      <c r="E7024" t="s">
        <v>91</v>
      </c>
      <c r="G7024">
        <v>52.94</v>
      </c>
      <c r="H7024">
        <v>2016</v>
      </c>
      <c r="I7024">
        <v>9</v>
      </c>
      <c r="J7024">
        <v>6</v>
      </c>
      <c r="K7024">
        <v>9</v>
      </c>
      <c r="L7024">
        <v>22</v>
      </c>
      <c r="M7024" t="s">
        <v>900</v>
      </c>
      <c r="N7024" t="s">
        <v>171</v>
      </c>
      <c r="O7024" t="s">
        <v>799</v>
      </c>
      <c r="Q7024" t="s">
        <v>533</v>
      </c>
      <c r="R7024" t="str">
        <f t="shared" si="396"/>
        <v>Weekday</v>
      </c>
      <c r="S7024" s="27">
        <f t="shared" si="397"/>
        <v>42619</v>
      </c>
      <c r="T7024" t="str">
        <f t="shared" si="398"/>
        <v>D</v>
      </c>
      <c r="V7024" t="str">
        <f t="shared" si="399"/>
        <v>D</v>
      </c>
      <c r="AX7024" s="27"/>
      <c r="AY7024" s="27"/>
    </row>
    <row r="7025" spans="1:51" x14ac:dyDescent="0.25">
      <c r="A7025" t="s">
        <v>391</v>
      </c>
      <c r="S7025" s="27"/>
      <c r="V7025" t="str">
        <f t="shared" si="399"/>
        <v/>
      </c>
    </row>
    <row r="7026" spans="1:51" x14ac:dyDescent="0.25">
      <c r="A7026" t="s">
        <v>391</v>
      </c>
      <c r="B7026" t="s">
        <v>218</v>
      </c>
      <c r="C7026">
        <v>140625430</v>
      </c>
      <c r="D7026">
        <v>66</v>
      </c>
      <c r="E7026" t="s">
        <v>91</v>
      </c>
      <c r="G7026">
        <v>52.947000000000003</v>
      </c>
      <c r="H7026">
        <v>2014</v>
      </c>
      <c r="I7026">
        <v>2</v>
      </c>
      <c r="J7026">
        <v>27</v>
      </c>
      <c r="K7026">
        <v>16</v>
      </c>
      <c r="L7026">
        <v>45</v>
      </c>
      <c r="M7026" t="s">
        <v>900</v>
      </c>
      <c r="N7026" t="s">
        <v>860</v>
      </c>
      <c r="O7026" t="s">
        <v>799</v>
      </c>
      <c r="Q7026" t="s">
        <v>533</v>
      </c>
      <c r="R7026" t="str">
        <f t="shared" ref="R7026:R7088" si="400">IF(WEEKDAY(DATE(H7026,I7026,J7026),2) &lt; 6, "Weekday", "Weekend")</f>
        <v>Weekday</v>
      </c>
      <c r="S7026" s="27">
        <f t="shared" ref="S7026:S7088" si="401">DATE(H7026,I7026,J7026)</f>
        <v>41697</v>
      </c>
      <c r="T7026" t="str">
        <f t="shared" ref="T7026:T7089" si="402">IF(OR(H7026=2013,H7026=2014,AND(H7026=2015,I7026&lt;9),AND(H7026=2015,I7026=9,J7026&lt;5)),"S","D")</f>
        <v>S</v>
      </c>
      <c r="V7026" t="str">
        <f t="shared" si="399"/>
        <v>S</v>
      </c>
    </row>
    <row r="7027" spans="1:51" x14ac:dyDescent="0.25">
      <c r="A7027" t="s">
        <v>391</v>
      </c>
      <c r="B7027" t="s">
        <v>218</v>
      </c>
      <c r="C7027">
        <v>161565026</v>
      </c>
      <c r="D7027">
        <v>66</v>
      </c>
      <c r="E7027" t="s">
        <v>91</v>
      </c>
      <c r="G7027">
        <v>52.957999999999998</v>
      </c>
      <c r="H7027">
        <v>2016</v>
      </c>
      <c r="I7027">
        <v>6</v>
      </c>
      <c r="J7027">
        <v>2</v>
      </c>
      <c r="K7027">
        <v>2</v>
      </c>
      <c r="L7027">
        <v>28</v>
      </c>
      <c r="M7027" t="s">
        <v>899</v>
      </c>
      <c r="N7027" t="s">
        <v>860</v>
      </c>
      <c r="O7027" t="s">
        <v>799</v>
      </c>
      <c r="Q7027" t="s">
        <v>533</v>
      </c>
      <c r="R7027" t="str">
        <f t="shared" si="400"/>
        <v>Weekday</v>
      </c>
      <c r="S7027" s="27">
        <f t="shared" si="401"/>
        <v>42523</v>
      </c>
      <c r="T7027" t="str">
        <f t="shared" si="402"/>
        <v>D</v>
      </c>
      <c r="V7027" t="str">
        <f t="shared" si="399"/>
        <v>D</v>
      </c>
      <c r="AX7027" s="27"/>
      <c r="AY7027" s="27"/>
    </row>
    <row r="7028" spans="1:51" x14ac:dyDescent="0.25">
      <c r="A7028" t="s">
        <v>391</v>
      </c>
      <c r="B7028" t="s">
        <v>218</v>
      </c>
      <c r="C7028">
        <v>143075010</v>
      </c>
      <c r="D7028">
        <v>66</v>
      </c>
      <c r="E7028" t="s">
        <v>91</v>
      </c>
      <c r="G7028">
        <v>52.978000000000002</v>
      </c>
      <c r="H7028">
        <v>2014</v>
      </c>
      <c r="I7028">
        <v>11</v>
      </c>
      <c r="J7028">
        <v>1</v>
      </c>
      <c r="K7028">
        <v>22</v>
      </c>
      <c r="L7028">
        <v>55</v>
      </c>
      <c r="M7028" t="s">
        <v>899</v>
      </c>
      <c r="N7028" t="s">
        <v>860</v>
      </c>
      <c r="O7028" t="s">
        <v>799</v>
      </c>
      <c r="Q7028" t="s">
        <v>533</v>
      </c>
      <c r="R7028" t="str">
        <f t="shared" si="400"/>
        <v>Weekend</v>
      </c>
      <c r="S7028" s="27">
        <f t="shared" si="401"/>
        <v>41944</v>
      </c>
      <c r="T7028" t="str">
        <f t="shared" si="402"/>
        <v>S</v>
      </c>
      <c r="V7028" t="str">
        <f t="shared" si="399"/>
        <v>S</v>
      </c>
      <c r="AO7028" s="27"/>
      <c r="AX7028" s="27"/>
      <c r="AY7028" s="27"/>
    </row>
    <row r="7029" spans="1:51" x14ac:dyDescent="0.25">
      <c r="A7029" t="s">
        <v>391</v>
      </c>
      <c r="S7029" s="27"/>
      <c r="V7029" t="str">
        <f t="shared" si="399"/>
        <v/>
      </c>
      <c r="AE7029" s="27"/>
      <c r="AO7029" s="27"/>
      <c r="AX7029" s="27"/>
      <c r="AY7029" s="27"/>
    </row>
    <row r="7030" spans="1:51" x14ac:dyDescent="0.25">
      <c r="A7030" t="s">
        <v>391</v>
      </c>
      <c r="B7030" t="s">
        <v>218</v>
      </c>
      <c r="C7030">
        <v>152635229</v>
      </c>
      <c r="D7030">
        <v>66</v>
      </c>
      <c r="E7030" t="s">
        <v>91</v>
      </c>
      <c r="G7030">
        <v>52.994</v>
      </c>
      <c r="H7030">
        <v>2015</v>
      </c>
      <c r="I7030">
        <v>9</v>
      </c>
      <c r="J7030">
        <v>17</v>
      </c>
      <c r="K7030">
        <v>16</v>
      </c>
      <c r="L7030">
        <v>40</v>
      </c>
      <c r="M7030" t="s">
        <v>900</v>
      </c>
      <c r="N7030" t="s">
        <v>860</v>
      </c>
      <c r="O7030" t="s">
        <v>799</v>
      </c>
      <c r="Q7030" t="s">
        <v>533</v>
      </c>
      <c r="R7030" t="str">
        <f t="shared" si="400"/>
        <v>Weekday</v>
      </c>
      <c r="S7030" s="27">
        <f t="shared" si="401"/>
        <v>42264</v>
      </c>
      <c r="T7030" t="str">
        <f t="shared" si="402"/>
        <v>D</v>
      </c>
      <c r="V7030" t="str">
        <f t="shared" si="399"/>
        <v>D</v>
      </c>
      <c r="AE7030" s="27"/>
      <c r="AO7030" s="27"/>
      <c r="AX7030" s="27"/>
      <c r="AY7030" s="27"/>
    </row>
    <row r="7031" spans="1:51" x14ac:dyDescent="0.25">
      <c r="A7031" t="s">
        <v>391</v>
      </c>
      <c r="B7031" t="s">
        <v>218</v>
      </c>
      <c r="C7031">
        <v>131075185</v>
      </c>
      <c r="D7031">
        <v>66</v>
      </c>
      <c r="E7031" t="s">
        <v>91</v>
      </c>
      <c r="G7031">
        <v>52.994999999999997</v>
      </c>
      <c r="H7031">
        <v>2013</v>
      </c>
      <c r="I7031">
        <v>4</v>
      </c>
      <c r="J7031">
        <v>17</v>
      </c>
      <c r="K7031">
        <v>7</v>
      </c>
      <c r="L7031">
        <v>56</v>
      </c>
      <c r="M7031" t="s">
        <v>900</v>
      </c>
      <c r="N7031" t="s">
        <v>860</v>
      </c>
      <c r="O7031" t="s">
        <v>799</v>
      </c>
      <c r="Q7031" t="s">
        <v>533</v>
      </c>
      <c r="R7031" t="str">
        <f t="shared" si="400"/>
        <v>Weekday</v>
      </c>
      <c r="S7031" s="27">
        <f t="shared" si="401"/>
        <v>41381</v>
      </c>
      <c r="T7031" t="str">
        <f t="shared" si="402"/>
        <v>S</v>
      </c>
      <c r="V7031" t="str">
        <f t="shared" si="399"/>
        <v>S</v>
      </c>
      <c r="AO7031" s="27"/>
      <c r="AX7031" s="27"/>
      <c r="AY7031" s="27"/>
    </row>
    <row r="7032" spans="1:51" x14ac:dyDescent="0.25">
      <c r="A7032" t="s">
        <v>391</v>
      </c>
      <c r="B7032" t="s">
        <v>218</v>
      </c>
      <c r="C7032">
        <v>141305196</v>
      </c>
      <c r="D7032">
        <v>66</v>
      </c>
      <c r="E7032" t="s">
        <v>91</v>
      </c>
      <c r="G7032">
        <v>53.018000000000001</v>
      </c>
      <c r="H7032">
        <v>2014</v>
      </c>
      <c r="I7032">
        <v>5</v>
      </c>
      <c r="J7032">
        <v>9</v>
      </c>
      <c r="K7032">
        <v>19</v>
      </c>
      <c r="L7032">
        <v>5</v>
      </c>
      <c r="M7032" t="s">
        <v>900</v>
      </c>
      <c r="N7032" t="s">
        <v>404</v>
      </c>
      <c r="O7032" t="s">
        <v>799</v>
      </c>
      <c r="Q7032" t="s">
        <v>533</v>
      </c>
      <c r="R7032" t="str">
        <f t="shared" si="400"/>
        <v>Weekday</v>
      </c>
      <c r="S7032" s="27">
        <f t="shared" si="401"/>
        <v>41768</v>
      </c>
      <c r="T7032" t="str">
        <f t="shared" si="402"/>
        <v>S</v>
      </c>
      <c r="V7032" t="str">
        <f t="shared" si="399"/>
        <v>S</v>
      </c>
      <c r="AO7032" s="27"/>
      <c r="AX7032" s="27"/>
      <c r="AY7032" s="27"/>
    </row>
    <row r="7033" spans="1:51" x14ac:dyDescent="0.25">
      <c r="A7033" t="s">
        <v>391</v>
      </c>
      <c r="B7033" t="s">
        <v>218</v>
      </c>
      <c r="C7033">
        <v>150225045</v>
      </c>
      <c r="D7033">
        <v>66</v>
      </c>
      <c r="E7033" t="s">
        <v>91</v>
      </c>
      <c r="G7033">
        <v>53.018999999999998</v>
      </c>
      <c r="H7033">
        <v>2015</v>
      </c>
      <c r="I7033">
        <v>1</v>
      </c>
      <c r="J7033">
        <v>21</v>
      </c>
      <c r="K7033">
        <v>16</v>
      </c>
      <c r="L7033">
        <v>30</v>
      </c>
      <c r="M7033" t="s">
        <v>900</v>
      </c>
      <c r="N7033" t="s">
        <v>860</v>
      </c>
      <c r="O7033" t="s">
        <v>799</v>
      </c>
      <c r="Q7033" t="s">
        <v>533</v>
      </c>
      <c r="R7033" t="str">
        <f t="shared" si="400"/>
        <v>Weekday</v>
      </c>
      <c r="S7033" s="27">
        <f t="shared" si="401"/>
        <v>42025</v>
      </c>
      <c r="T7033" t="str">
        <f t="shared" si="402"/>
        <v>S</v>
      </c>
      <c r="V7033" t="str">
        <f t="shared" si="399"/>
        <v>S</v>
      </c>
    </row>
    <row r="7034" spans="1:51" x14ac:dyDescent="0.25">
      <c r="A7034" t="s">
        <v>391</v>
      </c>
      <c r="B7034" t="s">
        <v>218</v>
      </c>
      <c r="C7034">
        <v>161965157</v>
      </c>
      <c r="D7034">
        <v>66</v>
      </c>
      <c r="E7034" t="s">
        <v>91</v>
      </c>
      <c r="G7034">
        <v>53.026000000000003</v>
      </c>
      <c r="H7034">
        <v>2016</v>
      </c>
      <c r="I7034">
        <v>6</v>
      </c>
      <c r="J7034">
        <v>29</v>
      </c>
      <c r="K7034">
        <v>1</v>
      </c>
      <c r="L7034">
        <v>35</v>
      </c>
      <c r="M7034" t="s">
        <v>900</v>
      </c>
      <c r="N7034" t="s">
        <v>170</v>
      </c>
      <c r="O7034" t="s">
        <v>799</v>
      </c>
      <c r="Q7034" t="s">
        <v>533</v>
      </c>
      <c r="R7034" t="str">
        <f t="shared" si="400"/>
        <v>Weekday</v>
      </c>
      <c r="S7034" s="27">
        <f t="shared" si="401"/>
        <v>42550</v>
      </c>
      <c r="T7034" t="str">
        <f t="shared" si="402"/>
        <v>D</v>
      </c>
      <c r="V7034" t="str">
        <f t="shared" si="399"/>
        <v>D</v>
      </c>
      <c r="AE7034" s="27"/>
      <c r="AO7034" s="27"/>
      <c r="AX7034" s="27"/>
      <c r="AY7034" s="27"/>
    </row>
    <row r="7035" spans="1:51" x14ac:dyDescent="0.25">
      <c r="A7035" t="s">
        <v>391</v>
      </c>
      <c r="B7035" t="s">
        <v>218</v>
      </c>
      <c r="C7035">
        <v>131095221</v>
      </c>
      <c r="D7035">
        <v>66</v>
      </c>
      <c r="E7035" t="s">
        <v>91</v>
      </c>
      <c r="G7035">
        <v>53.037999999999997</v>
      </c>
      <c r="H7035">
        <v>2013</v>
      </c>
      <c r="I7035">
        <v>4</v>
      </c>
      <c r="J7035">
        <v>18</v>
      </c>
      <c r="K7035">
        <v>17</v>
      </c>
      <c r="L7035">
        <v>45</v>
      </c>
      <c r="M7035" t="s">
        <v>900</v>
      </c>
      <c r="N7035" t="s">
        <v>404</v>
      </c>
      <c r="O7035" t="s">
        <v>799</v>
      </c>
      <c r="Q7035" t="s">
        <v>533</v>
      </c>
      <c r="R7035" t="str">
        <f t="shared" si="400"/>
        <v>Weekday</v>
      </c>
      <c r="S7035" s="27">
        <f t="shared" si="401"/>
        <v>41382</v>
      </c>
      <c r="T7035" t="str">
        <f t="shared" si="402"/>
        <v>S</v>
      </c>
      <c r="V7035" t="str">
        <f t="shared" si="399"/>
        <v>S</v>
      </c>
      <c r="AE7035" s="27"/>
      <c r="AO7035" s="27"/>
      <c r="AX7035" s="27"/>
      <c r="AY7035" s="27"/>
    </row>
    <row r="7036" spans="1:51" x14ac:dyDescent="0.25">
      <c r="A7036" t="s">
        <v>391</v>
      </c>
      <c r="B7036" t="s">
        <v>218</v>
      </c>
      <c r="C7036">
        <v>140855135</v>
      </c>
      <c r="D7036">
        <v>66</v>
      </c>
      <c r="E7036" t="s">
        <v>91</v>
      </c>
      <c r="G7036">
        <v>53.055999999999997</v>
      </c>
      <c r="H7036">
        <v>2014</v>
      </c>
      <c r="I7036">
        <v>3</v>
      </c>
      <c r="J7036">
        <v>16</v>
      </c>
      <c r="K7036">
        <v>23</v>
      </c>
      <c r="L7036">
        <v>45</v>
      </c>
      <c r="M7036" t="s">
        <v>900</v>
      </c>
      <c r="N7036" t="s">
        <v>171</v>
      </c>
      <c r="O7036" t="s">
        <v>799</v>
      </c>
      <c r="Q7036" t="s">
        <v>533</v>
      </c>
      <c r="R7036" t="str">
        <f t="shared" si="400"/>
        <v>Weekend</v>
      </c>
      <c r="S7036" s="27">
        <f t="shared" si="401"/>
        <v>41714</v>
      </c>
      <c r="T7036" t="str">
        <f t="shared" si="402"/>
        <v>S</v>
      </c>
      <c r="V7036" t="str">
        <f t="shared" si="399"/>
        <v>S</v>
      </c>
      <c r="AO7036" s="27"/>
      <c r="AX7036" s="27"/>
      <c r="AY7036" s="27"/>
    </row>
    <row r="7037" spans="1:51" x14ac:dyDescent="0.25">
      <c r="A7037" t="s">
        <v>391</v>
      </c>
      <c r="S7037" s="27"/>
      <c r="V7037" t="str">
        <f t="shared" si="399"/>
        <v/>
      </c>
      <c r="AE7037" s="27"/>
      <c r="AO7037" s="27"/>
      <c r="AX7037" s="27"/>
      <c r="AY7037" s="27"/>
    </row>
    <row r="7038" spans="1:51" x14ac:dyDescent="0.25">
      <c r="A7038" t="s">
        <v>391</v>
      </c>
      <c r="S7038" s="27"/>
      <c r="V7038" t="str">
        <f t="shared" si="399"/>
        <v/>
      </c>
    </row>
    <row r="7039" spans="1:51" x14ac:dyDescent="0.25">
      <c r="A7039" t="s">
        <v>391</v>
      </c>
      <c r="B7039" t="s">
        <v>218</v>
      </c>
      <c r="C7039">
        <v>161985131</v>
      </c>
      <c r="D7039">
        <v>66</v>
      </c>
      <c r="E7039" t="s">
        <v>91</v>
      </c>
      <c r="G7039">
        <v>53.072000000000003</v>
      </c>
      <c r="H7039">
        <v>2016</v>
      </c>
      <c r="I7039">
        <v>7</v>
      </c>
      <c r="J7039">
        <v>15</v>
      </c>
      <c r="K7039">
        <v>16</v>
      </c>
      <c r="L7039">
        <v>12</v>
      </c>
      <c r="M7039" t="s">
        <v>900</v>
      </c>
      <c r="N7039" t="s">
        <v>860</v>
      </c>
      <c r="O7039" t="s">
        <v>799</v>
      </c>
      <c r="Q7039" t="s">
        <v>533</v>
      </c>
      <c r="R7039" t="str">
        <f t="shared" si="400"/>
        <v>Weekday</v>
      </c>
      <c r="S7039" s="27">
        <f t="shared" si="401"/>
        <v>42566</v>
      </c>
      <c r="T7039" t="str">
        <f t="shared" si="402"/>
        <v>D</v>
      </c>
      <c r="V7039" t="str">
        <f t="shared" si="399"/>
        <v>D</v>
      </c>
      <c r="AE7039" s="27"/>
      <c r="AO7039" s="27"/>
      <c r="AX7039" s="27"/>
      <c r="AY7039" s="27"/>
    </row>
    <row r="7040" spans="1:51" x14ac:dyDescent="0.25">
      <c r="A7040" t="s">
        <v>391</v>
      </c>
      <c r="B7040" t="s">
        <v>218</v>
      </c>
      <c r="C7040">
        <v>152185159</v>
      </c>
      <c r="D7040">
        <v>66</v>
      </c>
      <c r="E7040" t="s">
        <v>91</v>
      </c>
      <c r="G7040">
        <v>53.085999999999999</v>
      </c>
      <c r="H7040">
        <v>2015</v>
      </c>
      <c r="I7040">
        <v>8</v>
      </c>
      <c r="J7040">
        <v>3</v>
      </c>
      <c r="K7040">
        <v>17</v>
      </c>
      <c r="L7040">
        <v>10</v>
      </c>
      <c r="M7040" t="s">
        <v>900</v>
      </c>
      <c r="N7040" t="s">
        <v>860</v>
      </c>
      <c r="O7040" t="s">
        <v>799</v>
      </c>
      <c r="Q7040" t="s">
        <v>533</v>
      </c>
      <c r="R7040" t="str">
        <f t="shared" si="400"/>
        <v>Weekday</v>
      </c>
      <c r="S7040" s="27">
        <f t="shared" si="401"/>
        <v>42219</v>
      </c>
      <c r="T7040" t="str">
        <f t="shared" si="402"/>
        <v>S</v>
      </c>
      <c r="V7040" t="str">
        <f t="shared" si="399"/>
        <v>S</v>
      </c>
      <c r="AO7040" s="27"/>
      <c r="AX7040" s="27"/>
      <c r="AY7040" s="27"/>
    </row>
    <row r="7041" spans="1:51" x14ac:dyDescent="0.25">
      <c r="A7041" t="s">
        <v>391</v>
      </c>
      <c r="B7041" t="s">
        <v>218</v>
      </c>
      <c r="C7041">
        <v>161275398</v>
      </c>
      <c r="D7041">
        <v>66</v>
      </c>
      <c r="E7041" t="s">
        <v>91</v>
      </c>
      <c r="G7041">
        <v>53.087000000000003</v>
      </c>
      <c r="H7041">
        <v>2016</v>
      </c>
      <c r="I7041">
        <v>5</v>
      </c>
      <c r="J7041">
        <v>6</v>
      </c>
      <c r="K7041">
        <v>15</v>
      </c>
      <c r="L7041">
        <v>3</v>
      </c>
      <c r="M7041" t="s">
        <v>900</v>
      </c>
      <c r="N7041" t="s">
        <v>860</v>
      </c>
      <c r="O7041" t="s">
        <v>799</v>
      </c>
      <c r="Q7041" t="s">
        <v>533</v>
      </c>
      <c r="R7041" t="str">
        <f t="shared" si="400"/>
        <v>Weekday</v>
      </c>
      <c r="S7041" s="27">
        <f t="shared" si="401"/>
        <v>42496</v>
      </c>
      <c r="T7041" t="str">
        <f t="shared" si="402"/>
        <v>D</v>
      </c>
      <c r="V7041" t="str">
        <f t="shared" si="399"/>
        <v>D</v>
      </c>
      <c r="AO7041" s="27"/>
      <c r="AX7041" s="27"/>
      <c r="AY7041" s="27"/>
    </row>
    <row r="7042" spans="1:51" x14ac:dyDescent="0.25">
      <c r="A7042" t="s">
        <v>391</v>
      </c>
      <c r="B7042" t="s">
        <v>218</v>
      </c>
      <c r="C7042">
        <v>163235281</v>
      </c>
      <c r="D7042">
        <v>66</v>
      </c>
      <c r="E7042" t="s">
        <v>91</v>
      </c>
      <c r="G7042">
        <v>53.097999999999999</v>
      </c>
      <c r="H7042">
        <v>2016</v>
      </c>
      <c r="I7042">
        <v>11</v>
      </c>
      <c r="J7042">
        <v>15</v>
      </c>
      <c r="K7042">
        <v>15</v>
      </c>
      <c r="L7042">
        <v>25</v>
      </c>
      <c r="M7042" t="s">
        <v>900</v>
      </c>
      <c r="N7042" t="s">
        <v>860</v>
      </c>
      <c r="O7042" t="s">
        <v>799</v>
      </c>
      <c r="Q7042" t="s">
        <v>533</v>
      </c>
      <c r="R7042" t="str">
        <f t="shared" si="400"/>
        <v>Weekday</v>
      </c>
      <c r="S7042" s="27">
        <f t="shared" si="401"/>
        <v>42689</v>
      </c>
      <c r="T7042" t="str">
        <f t="shared" si="402"/>
        <v>D</v>
      </c>
      <c r="V7042" t="str">
        <f t="shared" si="399"/>
        <v>D</v>
      </c>
    </row>
    <row r="7043" spans="1:51" x14ac:dyDescent="0.25">
      <c r="A7043" t="s">
        <v>391</v>
      </c>
      <c r="B7043" t="s">
        <v>218</v>
      </c>
      <c r="C7043">
        <v>152545367</v>
      </c>
      <c r="D7043">
        <v>66</v>
      </c>
      <c r="E7043" t="s">
        <v>91</v>
      </c>
      <c r="G7043">
        <v>53.112000000000002</v>
      </c>
      <c r="H7043">
        <v>2015</v>
      </c>
      <c r="I7043">
        <v>9</v>
      </c>
      <c r="J7043">
        <v>11</v>
      </c>
      <c r="K7043">
        <v>17</v>
      </c>
      <c r="L7043">
        <v>45</v>
      </c>
      <c r="M7043" t="s">
        <v>900</v>
      </c>
      <c r="N7043" t="s">
        <v>860</v>
      </c>
      <c r="O7043" t="s">
        <v>799</v>
      </c>
      <c r="Q7043" t="s">
        <v>533</v>
      </c>
      <c r="R7043" t="str">
        <f t="shared" si="400"/>
        <v>Weekday</v>
      </c>
      <c r="S7043" s="27">
        <f t="shared" si="401"/>
        <v>42258</v>
      </c>
      <c r="T7043" t="str">
        <f t="shared" si="402"/>
        <v>D</v>
      </c>
      <c r="V7043" t="str">
        <f t="shared" ref="V7043:V7106" si="403">T7043&amp;U7043</f>
        <v>D</v>
      </c>
      <c r="AE7043" s="27"/>
      <c r="AO7043" s="27"/>
      <c r="AX7043" s="27"/>
      <c r="AY7043" s="27"/>
    </row>
    <row r="7044" spans="1:51" x14ac:dyDescent="0.25">
      <c r="A7044" t="s">
        <v>391</v>
      </c>
      <c r="B7044" t="s">
        <v>218</v>
      </c>
      <c r="C7044">
        <v>161645068</v>
      </c>
      <c r="D7044">
        <v>66</v>
      </c>
      <c r="E7044" t="s">
        <v>91</v>
      </c>
      <c r="G7044">
        <v>53.113</v>
      </c>
      <c r="H7044">
        <v>2016</v>
      </c>
      <c r="I7044">
        <v>6</v>
      </c>
      <c r="J7044">
        <v>10</v>
      </c>
      <c r="K7044">
        <v>16</v>
      </c>
      <c r="L7044">
        <v>10</v>
      </c>
      <c r="M7044" t="s">
        <v>900</v>
      </c>
      <c r="N7044" t="s">
        <v>860</v>
      </c>
      <c r="O7044" t="s">
        <v>799</v>
      </c>
      <c r="Q7044" t="s">
        <v>533</v>
      </c>
      <c r="R7044" t="str">
        <f t="shared" si="400"/>
        <v>Weekday</v>
      </c>
      <c r="S7044" s="27">
        <f t="shared" si="401"/>
        <v>42531</v>
      </c>
      <c r="T7044" t="str">
        <f t="shared" si="402"/>
        <v>D</v>
      </c>
      <c r="V7044" t="str">
        <f t="shared" si="403"/>
        <v>D</v>
      </c>
      <c r="AE7044" s="27"/>
      <c r="AO7044" s="27"/>
      <c r="AX7044" s="27"/>
      <c r="AY7044" s="27"/>
    </row>
    <row r="7045" spans="1:51" x14ac:dyDescent="0.25">
      <c r="A7045" t="s">
        <v>391</v>
      </c>
      <c r="B7045" t="s">
        <v>218</v>
      </c>
      <c r="C7045">
        <v>140625421</v>
      </c>
      <c r="D7045">
        <v>66</v>
      </c>
      <c r="E7045" t="s">
        <v>91</v>
      </c>
      <c r="G7045">
        <v>53.116999999999997</v>
      </c>
      <c r="H7045">
        <v>2014</v>
      </c>
      <c r="I7045">
        <v>3</v>
      </c>
      <c r="J7045">
        <v>3</v>
      </c>
      <c r="K7045">
        <v>11</v>
      </c>
      <c r="L7045">
        <v>0</v>
      </c>
      <c r="M7045" t="s">
        <v>899</v>
      </c>
      <c r="N7045" t="s">
        <v>860</v>
      </c>
      <c r="O7045" t="s">
        <v>799</v>
      </c>
      <c r="Q7045" t="s">
        <v>533</v>
      </c>
      <c r="R7045" t="str">
        <f t="shared" si="400"/>
        <v>Weekday</v>
      </c>
      <c r="S7045" s="27">
        <f t="shared" si="401"/>
        <v>41701</v>
      </c>
      <c r="T7045" t="str">
        <f t="shared" si="402"/>
        <v>S</v>
      </c>
      <c r="V7045" t="str">
        <f t="shared" si="403"/>
        <v>S</v>
      </c>
      <c r="AE7045" s="27"/>
      <c r="AO7045" s="27"/>
      <c r="AX7045" s="27"/>
      <c r="AY7045" s="27"/>
    </row>
    <row r="7046" spans="1:51" x14ac:dyDescent="0.25">
      <c r="A7046" t="s">
        <v>391</v>
      </c>
      <c r="S7046" s="27"/>
      <c r="V7046" t="str">
        <f t="shared" si="403"/>
        <v/>
      </c>
      <c r="AE7046" s="27"/>
      <c r="AO7046" s="27"/>
      <c r="AX7046" s="27"/>
      <c r="AY7046" s="27"/>
    </row>
    <row r="7047" spans="1:51" x14ac:dyDescent="0.25">
      <c r="A7047" t="s">
        <v>391</v>
      </c>
      <c r="B7047" t="s">
        <v>218</v>
      </c>
      <c r="C7047">
        <v>143385325</v>
      </c>
      <c r="D7047">
        <v>66</v>
      </c>
      <c r="E7047" t="s">
        <v>91</v>
      </c>
      <c r="G7047">
        <v>53.12</v>
      </c>
      <c r="H7047">
        <v>2014</v>
      </c>
      <c r="I7047">
        <v>12</v>
      </c>
      <c r="J7047">
        <v>1</v>
      </c>
      <c r="K7047">
        <v>16</v>
      </c>
      <c r="L7047">
        <v>15</v>
      </c>
      <c r="M7047" t="s">
        <v>900</v>
      </c>
      <c r="N7047" t="s">
        <v>171</v>
      </c>
      <c r="O7047" t="s">
        <v>799</v>
      </c>
      <c r="Q7047" t="s">
        <v>533</v>
      </c>
      <c r="R7047" t="str">
        <f t="shared" si="400"/>
        <v>Weekday</v>
      </c>
      <c r="S7047" s="27">
        <f t="shared" si="401"/>
        <v>41974</v>
      </c>
      <c r="T7047" t="str">
        <f t="shared" si="402"/>
        <v>S</v>
      </c>
      <c r="V7047" t="str">
        <f t="shared" si="403"/>
        <v>S</v>
      </c>
      <c r="AE7047" s="27"/>
      <c r="AO7047" s="27"/>
      <c r="AX7047" s="27"/>
      <c r="AY7047" s="27"/>
    </row>
    <row r="7048" spans="1:51" x14ac:dyDescent="0.25">
      <c r="A7048" t="s">
        <v>391</v>
      </c>
      <c r="B7048" t="s">
        <v>218</v>
      </c>
      <c r="C7048">
        <v>142855193</v>
      </c>
      <c r="D7048">
        <v>66</v>
      </c>
      <c r="E7048" t="s">
        <v>91</v>
      </c>
      <c r="G7048">
        <v>53.127000000000002</v>
      </c>
      <c r="H7048">
        <v>2014</v>
      </c>
      <c r="I7048">
        <v>10</v>
      </c>
      <c r="J7048">
        <v>12</v>
      </c>
      <c r="K7048">
        <v>12</v>
      </c>
      <c r="L7048">
        <v>52</v>
      </c>
      <c r="M7048" t="s">
        <v>900</v>
      </c>
      <c r="N7048" t="s">
        <v>860</v>
      </c>
      <c r="O7048" t="s">
        <v>1933</v>
      </c>
      <c r="Q7048" t="s">
        <v>533</v>
      </c>
      <c r="R7048" t="str">
        <f t="shared" si="400"/>
        <v>Weekend</v>
      </c>
      <c r="S7048" s="27">
        <f t="shared" si="401"/>
        <v>41924</v>
      </c>
      <c r="T7048" t="str">
        <f t="shared" si="402"/>
        <v>S</v>
      </c>
      <c r="V7048" t="str">
        <f t="shared" si="403"/>
        <v>S</v>
      </c>
      <c r="AE7048" s="27"/>
      <c r="AO7048" s="27"/>
      <c r="AX7048" s="27"/>
      <c r="AY7048" s="27"/>
    </row>
    <row r="7049" spans="1:51" x14ac:dyDescent="0.25">
      <c r="A7049" t="s">
        <v>391</v>
      </c>
      <c r="B7049" t="s">
        <v>218</v>
      </c>
      <c r="C7049">
        <v>141605224</v>
      </c>
      <c r="D7049">
        <v>66</v>
      </c>
      <c r="E7049" t="s">
        <v>91</v>
      </c>
      <c r="G7049">
        <v>53.131999999999998</v>
      </c>
      <c r="H7049">
        <v>2014</v>
      </c>
      <c r="I7049">
        <v>6</v>
      </c>
      <c r="J7049">
        <v>9</v>
      </c>
      <c r="K7049">
        <v>2</v>
      </c>
      <c r="L7049">
        <v>45</v>
      </c>
      <c r="M7049" t="s">
        <v>899</v>
      </c>
      <c r="N7049" t="s">
        <v>860</v>
      </c>
      <c r="O7049" t="s">
        <v>799</v>
      </c>
      <c r="Q7049" t="s">
        <v>533</v>
      </c>
      <c r="R7049" t="str">
        <f t="shared" si="400"/>
        <v>Weekday</v>
      </c>
      <c r="S7049" s="27">
        <f t="shared" si="401"/>
        <v>41799</v>
      </c>
      <c r="T7049" t="str">
        <f t="shared" si="402"/>
        <v>S</v>
      </c>
      <c r="V7049" t="str">
        <f t="shared" si="403"/>
        <v>S</v>
      </c>
      <c r="AE7049" s="27"/>
      <c r="AO7049" s="27"/>
      <c r="AX7049" s="27"/>
      <c r="AY7049" s="27"/>
    </row>
    <row r="7050" spans="1:51" x14ac:dyDescent="0.25">
      <c r="A7050" t="s">
        <v>391</v>
      </c>
      <c r="B7050" t="s">
        <v>218</v>
      </c>
      <c r="C7050">
        <v>171385217</v>
      </c>
      <c r="D7050">
        <v>66</v>
      </c>
      <c r="E7050" t="s">
        <v>91</v>
      </c>
      <c r="G7050">
        <v>53.104999999999997</v>
      </c>
      <c r="H7050">
        <v>2017</v>
      </c>
      <c r="I7050">
        <v>5</v>
      </c>
      <c r="J7050">
        <v>16</v>
      </c>
      <c r="K7050">
        <v>7</v>
      </c>
      <c r="L7050">
        <v>24</v>
      </c>
      <c r="M7050" t="s">
        <v>900</v>
      </c>
      <c r="N7050" t="s">
        <v>170</v>
      </c>
      <c r="O7050" t="s">
        <v>799</v>
      </c>
      <c r="Q7050" t="s">
        <v>533</v>
      </c>
      <c r="R7050" t="str">
        <f t="shared" si="400"/>
        <v>Weekday</v>
      </c>
      <c r="S7050" s="27">
        <f t="shared" si="401"/>
        <v>42871</v>
      </c>
      <c r="T7050" t="str">
        <f t="shared" si="402"/>
        <v>D</v>
      </c>
      <c r="V7050" t="str">
        <f t="shared" si="403"/>
        <v>D</v>
      </c>
      <c r="AE7050" s="27"/>
      <c r="AG7050" s="27"/>
      <c r="AX7050" s="27"/>
      <c r="AY7050" s="27"/>
    </row>
    <row r="7051" spans="1:51" x14ac:dyDescent="0.25">
      <c r="A7051" t="s">
        <v>391</v>
      </c>
      <c r="B7051" t="s">
        <v>218</v>
      </c>
      <c r="C7051">
        <v>171975237</v>
      </c>
      <c r="D7051">
        <v>66</v>
      </c>
      <c r="E7051" t="s">
        <v>91</v>
      </c>
      <c r="G7051">
        <v>53.09</v>
      </c>
      <c r="H7051">
        <v>2017</v>
      </c>
      <c r="I7051">
        <v>7</v>
      </c>
      <c r="J7051">
        <v>10</v>
      </c>
      <c r="K7051">
        <v>17</v>
      </c>
      <c r="L7051">
        <v>10</v>
      </c>
      <c r="M7051" t="s">
        <v>900</v>
      </c>
      <c r="N7051" t="s">
        <v>860</v>
      </c>
      <c r="O7051" t="s">
        <v>799</v>
      </c>
      <c r="Q7051" t="s">
        <v>533</v>
      </c>
      <c r="R7051" t="str">
        <f t="shared" si="400"/>
        <v>Weekday</v>
      </c>
      <c r="S7051" s="27">
        <f t="shared" si="401"/>
        <v>42926</v>
      </c>
      <c r="T7051" t="str">
        <f t="shared" si="402"/>
        <v>D</v>
      </c>
      <c r="V7051" t="str">
        <f t="shared" si="403"/>
        <v>D</v>
      </c>
      <c r="AE7051" s="27"/>
      <c r="AG7051" s="27"/>
      <c r="AX7051" s="27"/>
      <c r="AY7051" s="27"/>
    </row>
    <row r="7052" spans="1:51" x14ac:dyDescent="0.25">
      <c r="A7052" t="s">
        <v>391</v>
      </c>
      <c r="B7052" t="s">
        <v>218</v>
      </c>
      <c r="C7052">
        <v>173065476</v>
      </c>
      <c r="D7052">
        <v>66</v>
      </c>
      <c r="E7052" t="s">
        <v>91</v>
      </c>
      <c r="G7052">
        <v>53.079000000000001</v>
      </c>
      <c r="H7052">
        <v>2017</v>
      </c>
      <c r="I7052">
        <v>10</v>
      </c>
      <c r="J7052">
        <v>29</v>
      </c>
      <c r="K7052">
        <v>20</v>
      </c>
      <c r="L7052">
        <v>0</v>
      </c>
      <c r="M7052" t="s">
        <v>899</v>
      </c>
      <c r="N7052" t="s">
        <v>860</v>
      </c>
      <c r="O7052" t="s">
        <v>799</v>
      </c>
      <c r="Q7052" t="s">
        <v>533</v>
      </c>
      <c r="R7052" t="str">
        <f t="shared" si="400"/>
        <v>Weekend</v>
      </c>
      <c r="S7052" s="27">
        <f t="shared" si="401"/>
        <v>43037</v>
      </c>
      <c r="T7052" t="str">
        <f t="shared" si="402"/>
        <v>D</v>
      </c>
      <c r="V7052" t="str">
        <f t="shared" si="403"/>
        <v>D</v>
      </c>
      <c r="AE7052" s="27"/>
      <c r="AG7052" s="27"/>
      <c r="AX7052" s="27"/>
      <c r="AY7052" s="27"/>
    </row>
    <row r="7053" spans="1:51" x14ac:dyDescent="0.25">
      <c r="A7053" t="s">
        <v>391</v>
      </c>
      <c r="B7053" t="s">
        <v>218</v>
      </c>
      <c r="C7053">
        <v>172975098</v>
      </c>
      <c r="D7053">
        <v>66</v>
      </c>
      <c r="E7053" t="s">
        <v>91</v>
      </c>
      <c r="G7053">
        <v>53.093000000000004</v>
      </c>
      <c r="H7053">
        <v>2017</v>
      </c>
      <c r="I7053">
        <v>10</v>
      </c>
      <c r="J7053">
        <v>14</v>
      </c>
      <c r="K7053">
        <v>13</v>
      </c>
      <c r="L7053">
        <v>38</v>
      </c>
      <c r="M7053" t="s">
        <v>900</v>
      </c>
      <c r="N7053" t="s">
        <v>170</v>
      </c>
      <c r="O7053" t="s">
        <v>799</v>
      </c>
      <c r="Q7053" t="s">
        <v>533</v>
      </c>
      <c r="R7053" t="str">
        <f t="shared" si="400"/>
        <v>Weekend</v>
      </c>
      <c r="S7053" s="27">
        <f t="shared" si="401"/>
        <v>43022</v>
      </c>
      <c r="T7053" t="str">
        <f t="shared" si="402"/>
        <v>D</v>
      </c>
      <c r="V7053" t="str">
        <f t="shared" si="403"/>
        <v>D</v>
      </c>
      <c r="AE7053" s="27"/>
      <c r="AG7053" s="27"/>
      <c r="AX7053" s="27"/>
      <c r="AY7053" s="27"/>
    </row>
    <row r="7054" spans="1:51" x14ac:dyDescent="0.25">
      <c r="A7054" t="s">
        <v>391</v>
      </c>
      <c r="B7054" t="s">
        <v>218</v>
      </c>
      <c r="C7054">
        <v>172655300</v>
      </c>
      <c r="D7054">
        <v>66</v>
      </c>
      <c r="E7054" t="s">
        <v>91</v>
      </c>
      <c r="G7054">
        <v>53.026000000000003</v>
      </c>
      <c r="H7054">
        <v>2017</v>
      </c>
      <c r="I7054">
        <v>9</v>
      </c>
      <c r="J7054">
        <v>18</v>
      </c>
      <c r="K7054">
        <v>19</v>
      </c>
      <c r="L7054">
        <v>10</v>
      </c>
      <c r="M7054" t="s">
        <v>900</v>
      </c>
      <c r="N7054" t="s">
        <v>860</v>
      </c>
      <c r="O7054" t="s">
        <v>799</v>
      </c>
      <c r="Q7054" t="s">
        <v>533</v>
      </c>
      <c r="R7054" t="str">
        <f t="shared" si="400"/>
        <v>Weekday</v>
      </c>
      <c r="S7054" s="27">
        <f t="shared" si="401"/>
        <v>42996</v>
      </c>
      <c r="T7054" t="str">
        <f t="shared" si="402"/>
        <v>D</v>
      </c>
      <c r="V7054" t="str">
        <f t="shared" si="403"/>
        <v>D</v>
      </c>
      <c r="AE7054" s="27"/>
      <c r="AG7054" s="27"/>
      <c r="AX7054" s="27"/>
      <c r="AY7054" s="27"/>
    </row>
    <row r="7055" spans="1:51" x14ac:dyDescent="0.25">
      <c r="A7055" t="s">
        <v>391</v>
      </c>
      <c r="B7055" t="s">
        <v>218</v>
      </c>
      <c r="C7055">
        <v>171365431</v>
      </c>
      <c r="D7055">
        <v>66</v>
      </c>
      <c r="E7055" t="s">
        <v>91</v>
      </c>
      <c r="G7055">
        <v>53.014000000000003</v>
      </c>
      <c r="H7055">
        <v>2017</v>
      </c>
      <c r="I7055">
        <v>5</v>
      </c>
      <c r="J7055">
        <v>15</v>
      </c>
      <c r="K7055">
        <v>16</v>
      </c>
      <c r="L7055">
        <v>10</v>
      </c>
      <c r="M7055" t="s">
        <v>900</v>
      </c>
      <c r="N7055" t="s">
        <v>860</v>
      </c>
      <c r="O7055" t="s">
        <v>799</v>
      </c>
      <c r="Q7055" t="s">
        <v>533</v>
      </c>
      <c r="R7055" t="str">
        <f t="shared" si="400"/>
        <v>Weekday</v>
      </c>
      <c r="S7055" s="27">
        <f t="shared" si="401"/>
        <v>42870</v>
      </c>
      <c r="T7055" t="str">
        <f t="shared" si="402"/>
        <v>D</v>
      </c>
      <c r="V7055" t="str">
        <f t="shared" si="403"/>
        <v>D</v>
      </c>
      <c r="AE7055" s="27"/>
      <c r="AO7055" s="27"/>
      <c r="AX7055" s="27"/>
      <c r="AY7055" s="27"/>
    </row>
    <row r="7056" spans="1:51" x14ac:dyDescent="0.25">
      <c r="A7056" t="s">
        <v>391</v>
      </c>
      <c r="B7056" t="s">
        <v>218</v>
      </c>
      <c r="C7056">
        <v>172025136</v>
      </c>
      <c r="D7056">
        <v>66</v>
      </c>
      <c r="E7056" t="s">
        <v>91</v>
      </c>
      <c r="G7056">
        <v>53.011000000000003</v>
      </c>
      <c r="H7056">
        <v>2017</v>
      </c>
      <c r="I7056">
        <v>7</v>
      </c>
      <c r="J7056">
        <v>20</v>
      </c>
      <c r="K7056">
        <v>8</v>
      </c>
      <c r="L7056">
        <v>52</v>
      </c>
      <c r="M7056" t="s">
        <v>900</v>
      </c>
      <c r="N7056" t="s">
        <v>171</v>
      </c>
      <c r="O7056" t="s">
        <v>799</v>
      </c>
      <c r="Q7056" t="s">
        <v>533</v>
      </c>
      <c r="R7056" t="str">
        <f t="shared" si="400"/>
        <v>Weekday</v>
      </c>
      <c r="S7056" s="27">
        <f t="shared" si="401"/>
        <v>42936</v>
      </c>
      <c r="T7056" t="str">
        <f t="shared" si="402"/>
        <v>D</v>
      </c>
      <c r="V7056" t="str">
        <f t="shared" si="403"/>
        <v>D</v>
      </c>
      <c r="AE7056" s="27"/>
      <c r="AO7056" s="27"/>
      <c r="AX7056" s="27"/>
      <c r="AY7056" s="27"/>
    </row>
    <row r="7057" spans="1:51" x14ac:dyDescent="0.25">
      <c r="A7057" t="s">
        <v>391</v>
      </c>
      <c r="B7057" t="s">
        <v>218</v>
      </c>
      <c r="C7057">
        <v>171595209</v>
      </c>
      <c r="D7057">
        <v>66</v>
      </c>
      <c r="E7057" t="s">
        <v>91</v>
      </c>
      <c r="G7057">
        <v>52.936999999999998</v>
      </c>
      <c r="H7057">
        <v>2017</v>
      </c>
      <c r="I7057">
        <v>6</v>
      </c>
      <c r="J7057">
        <v>6</v>
      </c>
      <c r="K7057">
        <v>18</v>
      </c>
      <c r="L7057">
        <v>22</v>
      </c>
      <c r="M7057" t="s">
        <v>900</v>
      </c>
      <c r="N7057" t="s">
        <v>860</v>
      </c>
      <c r="O7057" t="s">
        <v>799</v>
      </c>
      <c r="Q7057" t="s">
        <v>533</v>
      </c>
      <c r="R7057" t="str">
        <f t="shared" si="400"/>
        <v>Weekday</v>
      </c>
      <c r="S7057" s="27">
        <f t="shared" si="401"/>
        <v>42892</v>
      </c>
      <c r="T7057" t="str">
        <f t="shared" si="402"/>
        <v>D</v>
      </c>
      <c r="V7057" t="str">
        <f t="shared" si="403"/>
        <v>D</v>
      </c>
      <c r="AO7057" s="27"/>
      <c r="AX7057" s="27"/>
      <c r="AY7057" s="27"/>
    </row>
    <row r="7058" spans="1:51" x14ac:dyDescent="0.25">
      <c r="A7058" t="s">
        <v>391</v>
      </c>
      <c r="B7058" t="s">
        <v>218</v>
      </c>
      <c r="C7058">
        <v>172695099</v>
      </c>
      <c r="D7058">
        <v>66</v>
      </c>
      <c r="E7058" t="s">
        <v>91</v>
      </c>
      <c r="G7058">
        <v>53.212000000000003</v>
      </c>
      <c r="H7058">
        <v>2017</v>
      </c>
      <c r="I7058">
        <v>9</v>
      </c>
      <c r="J7058">
        <v>26</v>
      </c>
      <c r="K7058">
        <v>6</v>
      </c>
      <c r="L7058">
        <v>37</v>
      </c>
      <c r="M7058" t="s">
        <v>900</v>
      </c>
      <c r="N7058" t="s">
        <v>860</v>
      </c>
      <c r="O7058" t="s">
        <v>799</v>
      </c>
      <c r="Q7058" t="s">
        <v>531</v>
      </c>
      <c r="R7058" t="str">
        <f t="shared" si="400"/>
        <v>Weekday</v>
      </c>
      <c r="S7058" s="27">
        <f t="shared" si="401"/>
        <v>43004</v>
      </c>
      <c r="T7058" t="str">
        <f t="shared" si="402"/>
        <v>D</v>
      </c>
      <c r="V7058" t="str">
        <f t="shared" si="403"/>
        <v>D</v>
      </c>
      <c r="AE7058" s="27"/>
      <c r="AO7058" s="27"/>
      <c r="AX7058" s="27"/>
      <c r="AY7058" s="27"/>
    </row>
    <row r="7059" spans="1:51" x14ac:dyDescent="0.25">
      <c r="A7059" t="s">
        <v>391</v>
      </c>
      <c r="S7059" s="27"/>
      <c r="V7059" t="str">
        <f t="shared" si="403"/>
        <v/>
      </c>
      <c r="AE7059" s="27"/>
      <c r="AO7059" s="27"/>
      <c r="AX7059" s="27"/>
      <c r="AY7059" s="27"/>
    </row>
    <row r="7060" spans="1:51" x14ac:dyDescent="0.25">
      <c r="A7060" t="s">
        <v>391</v>
      </c>
      <c r="S7060" s="27"/>
      <c r="V7060" t="str">
        <f t="shared" si="403"/>
        <v/>
      </c>
      <c r="AE7060" s="27"/>
      <c r="AO7060" s="27"/>
      <c r="AX7060" s="27"/>
      <c r="AY7060" s="27"/>
    </row>
    <row r="7061" spans="1:51" x14ac:dyDescent="0.25">
      <c r="A7061" t="s">
        <v>391</v>
      </c>
      <c r="B7061" t="s">
        <v>218</v>
      </c>
      <c r="C7061">
        <v>170785214</v>
      </c>
      <c r="D7061">
        <v>66</v>
      </c>
      <c r="E7061" t="s">
        <v>91</v>
      </c>
      <c r="G7061">
        <v>52.927999999999997</v>
      </c>
      <c r="H7061">
        <v>2017</v>
      </c>
      <c r="I7061">
        <v>3</v>
      </c>
      <c r="J7061">
        <v>17</v>
      </c>
      <c r="K7061">
        <v>16</v>
      </c>
      <c r="L7061">
        <v>5</v>
      </c>
      <c r="M7061" t="s">
        <v>900</v>
      </c>
      <c r="N7061" t="s">
        <v>860</v>
      </c>
      <c r="O7061" t="s">
        <v>799</v>
      </c>
      <c r="Q7061" t="s">
        <v>533</v>
      </c>
      <c r="R7061" t="str">
        <f t="shared" si="400"/>
        <v>Weekday</v>
      </c>
      <c r="S7061" s="27">
        <f t="shared" si="401"/>
        <v>42811</v>
      </c>
      <c r="T7061" t="str">
        <f t="shared" si="402"/>
        <v>D</v>
      </c>
      <c r="V7061" t="str">
        <f t="shared" si="403"/>
        <v>D</v>
      </c>
      <c r="AE7061" s="27"/>
      <c r="AO7061" s="27"/>
      <c r="AX7061" s="27"/>
      <c r="AY7061" s="27"/>
    </row>
    <row r="7062" spans="1:51" x14ac:dyDescent="0.25">
      <c r="A7062" t="s">
        <v>391</v>
      </c>
      <c r="B7062" t="s">
        <v>218</v>
      </c>
      <c r="C7062">
        <v>170675142</v>
      </c>
      <c r="D7062">
        <v>66</v>
      </c>
      <c r="E7062" t="s">
        <v>91</v>
      </c>
      <c r="G7062">
        <v>53.103000000000002</v>
      </c>
      <c r="H7062">
        <v>2017</v>
      </c>
      <c r="I7062">
        <v>3</v>
      </c>
      <c r="J7062">
        <v>7</v>
      </c>
      <c r="K7062">
        <v>13</v>
      </c>
      <c r="L7062">
        <v>25</v>
      </c>
      <c r="M7062" t="s">
        <v>900</v>
      </c>
      <c r="N7062" t="s">
        <v>170</v>
      </c>
      <c r="O7062" t="s">
        <v>799</v>
      </c>
      <c r="Q7062" t="s">
        <v>533</v>
      </c>
      <c r="R7062" t="str">
        <f t="shared" si="400"/>
        <v>Weekday</v>
      </c>
      <c r="S7062" s="27">
        <f t="shared" si="401"/>
        <v>42801</v>
      </c>
      <c r="T7062" t="str">
        <f t="shared" si="402"/>
        <v>D</v>
      </c>
      <c r="V7062" t="str">
        <f t="shared" si="403"/>
        <v>D</v>
      </c>
      <c r="AO7062" s="27"/>
      <c r="AX7062" s="27"/>
      <c r="AY7062" s="27"/>
    </row>
    <row r="7063" spans="1:51" x14ac:dyDescent="0.25">
      <c r="A7063" t="s">
        <v>391</v>
      </c>
      <c r="B7063" t="s">
        <v>218</v>
      </c>
      <c r="C7063">
        <v>170195267</v>
      </c>
      <c r="D7063">
        <v>66</v>
      </c>
      <c r="E7063" t="s">
        <v>91</v>
      </c>
      <c r="G7063">
        <v>52.978000000000002</v>
      </c>
      <c r="H7063">
        <v>2017</v>
      </c>
      <c r="I7063">
        <v>1</v>
      </c>
      <c r="J7063">
        <v>18</v>
      </c>
      <c r="K7063">
        <v>16</v>
      </c>
      <c r="L7063">
        <v>32</v>
      </c>
      <c r="M7063" t="s">
        <v>900</v>
      </c>
      <c r="N7063" t="s">
        <v>860</v>
      </c>
      <c r="O7063" t="s">
        <v>799</v>
      </c>
      <c r="Q7063" t="s">
        <v>533</v>
      </c>
      <c r="R7063" t="str">
        <f t="shared" si="400"/>
        <v>Weekday</v>
      </c>
      <c r="S7063" s="27">
        <f t="shared" si="401"/>
        <v>42753</v>
      </c>
      <c r="T7063" t="str">
        <f t="shared" si="402"/>
        <v>D</v>
      </c>
      <c r="V7063" t="str">
        <f t="shared" si="403"/>
        <v>D</v>
      </c>
      <c r="AO7063" s="27"/>
      <c r="AX7063" s="27"/>
      <c r="AY7063" s="27"/>
    </row>
    <row r="7064" spans="1:51" x14ac:dyDescent="0.25">
      <c r="A7064" t="s">
        <v>391</v>
      </c>
      <c r="B7064" t="s">
        <v>218</v>
      </c>
      <c r="C7064">
        <v>132185255</v>
      </c>
      <c r="D7064">
        <v>66</v>
      </c>
      <c r="E7064" t="s">
        <v>91</v>
      </c>
      <c r="G7064">
        <v>53.198999999999998</v>
      </c>
      <c r="H7064">
        <v>2013</v>
      </c>
      <c r="I7064">
        <v>8</v>
      </c>
      <c r="J7064">
        <v>6</v>
      </c>
      <c r="K7064">
        <v>17</v>
      </c>
      <c r="L7064">
        <v>1</v>
      </c>
      <c r="M7064" t="s">
        <v>900</v>
      </c>
      <c r="N7064" t="s">
        <v>171</v>
      </c>
      <c r="O7064" t="s">
        <v>799</v>
      </c>
      <c r="Q7064" t="s">
        <v>531</v>
      </c>
      <c r="R7064" t="str">
        <f t="shared" si="400"/>
        <v>Weekday</v>
      </c>
      <c r="S7064" s="27">
        <f t="shared" si="401"/>
        <v>41492</v>
      </c>
      <c r="T7064" t="str">
        <f t="shared" si="402"/>
        <v>S</v>
      </c>
      <c r="V7064" t="str">
        <f t="shared" si="403"/>
        <v>S</v>
      </c>
      <c r="AE7064" s="27"/>
      <c r="AO7064" s="27"/>
      <c r="AX7064" s="27"/>
      <c r="AY7064" s="27"/>
    </row>
    <row r="7065" spans="1:51" x14ac:dyDescent="0.25">
      <c r="A7065" t="s">
        <v>391</v>
      </c>
      <c r="B7065" t="s">
        <v>218</v>
      </c>
      <c r="C7065">
        <v>143265188</v>
      </c>
      <c r="D7065">
        <v>66</v>
      </c>
      <c r="E7065" t="s">
        <v>91</v>
      </c>
      <c r="G7065">
        <v>53.167000000000002</v>
      </c>
      <c r="H7065">
        <v>2014</v>
      </c>
      <c r="I7065">
        <v>11</v>
      </c>
      <c r="J7065">
        <v>20</v>
      </c>
      <c r="K7065">
        <v>17</v>
      </c>
      <c r="L7065">
        <v>43</v>
      </c>
      <c r="M7065" t="s">
        <v>900</v>
      </c>
      <c r="N7065" t="s">
        <v>860</v>
      </c>
      <c r="O7065" t="s">
        <v>799</v>
      </c>
      <c r="Q7065" t="s">
        <v>531</v>
      </c>
      <c r="R7065" t="str">
        <f t="shared" si="400"/>
        <v>Weekday</v>
      </c>
      <c r="S7065" s="27">
        <f t="shared" si="401"/>
        <v>41963</v>
      </c>
      <c r="T7065" t="str">
        <f t="shared" si="402"/>
        <v>S</v>
      </c>
      <c r="V7065" t="str">
        <f t="shared" si="403"/>
        <v>S</v>
      </c>
      <c r="AE7065" s="27"/>
      <c r="AO7065" s="27"/>
      <c r="AX7065" s="27"/>
      <c r="AY7065" s="27"/>
    </row>
    <row r="7066" spans="1:51" x14ac:dyDescent="0.25">
      <c r="A7066" t="s">
        <v>391</v>
      </c>
      <c r="B7066" t="s">
        <v>218</v>
      </c>
      <c r="C7066">
        <v>143285400</v>
      </c>
      <c r="D7066">
        <v>66</v>
      </c>
      <c r="E7066" t="s">
        <v>91</v>
      </c>
      <c r="G7066">
        <v>53.173000000000002</v>
      </c>
      <c r="H7066">
        <v>2014</v>
      </c>
      <c r="I7066">
        <v>11</v>
      </c>
      <c r="J7066">
        <v>21</v>
      </c>
      <c r="K7066">
        <v>19</v>
      </c>
      <c r="L7066">
        <v>7</v>
      </c>
      <c r="M7066" t="s">
        <v>900</v>
      </c>
      <c r="N7066" t="s">
        <v>860</v>
      </c>
      <c r="O7066" t="s">
        <v>799</v>
      </c>
      <c r="Q7066" t="s">
        <v>531</v>
      </c>
      <c r="R7066" t="str">
        <f t="shared" si="400"/>
        <v>Weekday</v>
      </c>
      <c r="S7066" s="27">
        <f t="shared" si="401"/>
        <v>41964</v>
      </c>
      <c r="T7066" t="str">
        <f t="shared" si="402"/>
        <v>S</v>
      </c>
      <c r="V7066" t="str">
        <f t="shared" si="403"/>
        <v>S</v>
      </c>
      <c r="AE7066" s="27"/>
      <c r="AO7066" s="27"/>
      <c r="AX7066" s="27"/>
      <c r="AY7066" s="27"/>
    </row>
    <row r="7067" spans="1:51" x14ac:dyDescent="0.25">
      <c r="A7067" t="s">
        <v>391</v>
      </c>
      <c r="S7067" s="27"/>
      <c r="V7067" t="str">
        <f t="shared" si="403"/>
        <v/>
      </c>
      <c r="AO7067" s="27"/>
      <c r="AX7067" s="27"/>
      <c r="AY7067" s="27"/>
    </row>
    <row r="7068" spans="1:51" x14ac:dyDescent="0.25">
      <c r="A7068" t="s">
        <v>391</v>
      </c>
      <c r="B7068" t="s">
        <v>218</v>
      </c>
      <c r="C7068">
        <v>152230093</v>
      </c>
      <c r="D7068">
        <v>66</v>
      </c>
      <c r="E7068" t="s">
        <v>91</v>
      </c>
      <c r="G7068">
        <v>53.183999999999997</v>
      </c>
      <c r="H7068">
        <v>2015</v>
      </c>
      <c r="I7068">
        <v>7</v>
      </c>
      <c r="J7068">
        <v>31</v>
      </c>
      <c r="K7068">
        <v>16</v>
      </c>
      <c r="L7068">
        <v>15</v>
      </c>
      <c r="M7068" t="s">
        <v>900</v>
      </c>
      <c r="N7068" t="s">
        <v>860</v>
      </c>
      <c r="O7068" t="s">
        <v>799</v>
      </c>
      <c r="Q7068" t="s">
        <v>531</v>
      </c>
      <c r="R7068" t="str">
        <f t="shared" si="400"/>
        <v>Weekday</v>
      </c>
      <c r="S7068" s="27">
        <f t="shared" si="401"/>
        <v>42216</v>
      </c>
      <c r="T7068" t="str">
        <f t="shared" si="402"/>
        <v>S</v>
      </c>
      <c r="V7068" t="str">
        <f t="shared" si="403"/>
        <v>S</v>
      </c>
      <c r="AE7068" s="27"/>
      <c r="AO7068" s="27"/>
      <c r="AX7068" s="27"/>
      <c r="AY7068" s="27"/>
    </row>
    <row r="7069" spans="1:51" x14ac:dyDescent="0.25">
      <c r="A7069" t="s">
        <v>391</v>
      </c>
      <c r="B7069" t="s">
        <v>218</v>
      </c>
      <c r="C7069">
        <v>150555295</v>
      </c>
      <c r="D7069">
        <v>66</v>
      </c>
      <c r="E7069" t="s">
        <v>91</v>
      </c>
      <c r="G7069">
        <v>53.192</v>
      </c>
      <c r="H7069">
        <v>2015</v>
      </c>
      <c r="I7069">
        <v>2</v>
      </c>
      <c r="J7069">
        <v>16</v>
      </c>
      <c r="K7069">
        <v>15</v>
      </c>
      <c r="L7069">
        <v>33</v>
      </c>
      <c r="M7069" t="s">
        <v>900</v>
      </c>
      <c r="N7069" t="s">
        <v>860</v>
      </c>
      <c r="O7069" t="s">
        <v>799</v>
      </c>
      <c r="Q7069" t="s">
        <v>531</v>
      </c>
      <c r="R7069" t="str">
        <f t="shared" si="400"/>
        <v>Weekday</v>
      </c>
      <c r="S7069" s="27">
        <f t="shared" si="401"/>
        <v>42051</v>
      </c>
      <c r="T7069" t="str">
        <f t="shared" si="402"/>
        <v>S</v>
      </c>
      <c r="V7069" t="str">
        <f t="shared" si="403"/>
        <v>S</v>
      </c>
      <c r="AE7069" s="27"/>
      <c r="AO7069" s="27"/>
      <c r="AX7069" s="27"/>
      <c r="AY7069" s="27"/>
    </row>
    <row r="7070" spans="1:51" x14ac:dyDescent="0.25">
      <c r="A7070" t="s">
        <v>391</v>
      </c>
      <c r="B7070" t="s">
        <v>218</v>
      </c>
      <c r="C7070">
        <v>151415070</v>
      </c>
      <c r="D7070">
        <v>66</v>
      </c>
      <c r="E7070" t="s">
        <v>91</v>
      </c>
      <c r="G7070">
        <v>53.192999999999998</v>
      </c>
      <c r="H7070">
        <v>2015</v>
      </c>
      <c r="I7070">
        <v>5</v>
      </c>
      <c r="J7070">
        <v>14</v>
      </c>
      <c r="K7070">
        <v>10</v>
      </c>
      <c r="L7070">
        <v>19</v>
      </c>
      <c r="M7070" t="s">
        <v>900</v>
      </c>
      <c r="N7070" t="s">
        <v>860</v>
      </c>
      <c r="O7070" t="s">
        <v>799</v>
      </c>
      <c r="Q7070" t="s">
        <v>531</v>
      </c>
      <c r="R7070" t="str">
        <f t="shared" si="400"/>
        <v>Weekday</v>
      </c>
      <c r="S7070" s="27">
        <f t="shared" si="401"/>
        <v>42138</v>
      </c>
      <c r="T7070" t="str">
        <f t="shared" si="402"/>
        <v>S</v>
      </c>
      <c r="V7070" t="str">
        <f t="shared" si="403"/>
        <v>S</v>
      </c>
      <c r="AE7070" s="27"/>
      <c r="AO7070" s="27"/>
      <c r="AX7070" s="27"/>
      <c r="AY7070" s="27"/>
    </row>
    <row r="7071" spans="1:51" x14ac:dyDescent="0.25">
      <c r="A7071" t="s">
        <v>391</v>
      </c>
      <c r="B7071" t="s">
        <v>218</v>
      </c>
      <c r="C7071">
        <v>163215403</v>
      </c>
      <c r="D7071">
        <v>66</v>
      </c>
      <c r="E7071" t="s">
        <v>91</v>
      </c>
      <c r="G7071">
        <v>53.195999999999998</v>
      </c>
      <c r="H7071">
        <v>2016</v>
      </c>
      <c r="I7071">
        <v>11</v>
      </c>
      <c r="J7071">
        <v>16</v>
      </c>
      <c r="K7071">
        <v>18</v>
      </c>
      <c r="L7071">
        <v>11</v>
      </c>
      <c r="M7071" t="s">
        <v>900</v>
      </c>
      <c r="N7071" t="s">
        <v>860</v>
      </c>
      <c r="O7071" t="s">
        <v>799</v>
      </c>
      <c r="Q7071" t="s">
        <v>531</v>
      </c>
      <c r="R7071" t="str">
        <f t="shared" si="400"/>
        <v>Weekday</v>
      </c>
      <c r="S7071" s="27">
        <f t="shared" si="401"/>
        <v>42690</v>
      </c>
      <c r="T7071" t="str">
        <f t="shared" si="402"/>
        <v>D</v>
      </c>
      <c r="V7071" t="str">
        <f t="shared" si="403"/>
        <v>D</v>
      </c>
      <c r="AE7071" s="27"/>
      <c r="AO7071" s="27"/>
      <c r="AX7071" s="27"/>
      <c r="AY7071" s="27"/>
    </row>
    <row r="7072" spans="1:51" x14ac:dyDescent="0.25">
      <c r="A7072" t="s">
        <v>391</v>
      </c>
      <c r="B7072" t="s">
        <v>218</v>
      </c>
      <c r="C7072">
        <v>143625212</v>
      </c>
      <c r="D7072">
        <v>66</v>
      </c>
      <c r="E7072" t="s">
        <v>91</v>
      </c>
      <c r="G7072">
        <v>53.212000000000003</v>
      </c>
      <c r="H7072">
        <v>2014</v>
      </c>
      <c r="I7072">
        <v>12</v>
      </c>
      <c r="J7072">
        <v>12</v>
      </c>
      <c r="K7072">
        <v>18</v>
      </c>
      <c r="L7072">
        <v>52</v>
      </c>
      <c r="M7072" t="s">
        <v>900</v>
      </c>
      <c r="N7072" t="s">
        <v>860</v>
      </c>
      <c r="O7072" t="s">
        <v>799</v>
      </c>
      <c r="Q7072" t="s">
        <v>531</v>
      </c>
      <c r="R7072" t="str">
        <f t="shared" si="400"/>
        <v>Weekday</v>
      </c>
      <c r="S7072" s="27">
        <f t="shared" si="401"/>
        <v>41985</v>
      </c>
      <c r="T7072" t="str">
        <f t="shared" si="402"/>
        <v>S</v>
      </c>
      <c r="V7072" t="str">
        <f t="shared" si="403"/>
        <v>S</v>
      </c>
      <c r="AE7072" s="27"/>
      <c r="AO7072" s="27"/>
      <c r="AX7072" s="27"/>
      <c r="AY7072" s="27"/>
    </row>
    <row r="7073" spans="1:51" x14ac:dyDescent="0.25">
      <c r="A7073" t="s">
        <v>391</v>
      </c>
      <c r="B7073" t="s">
        <v>218</v>
      </c>
      <c r="C7073">
        <v>150475247</v>
      </c>
      <c r="D7073">
        <v>66</v>
      </c>
      <c r="E7073" t="s">
        <v>91</v>
      </c>
      <c r="G7073">
        <v>53.215000000000003</v>
      </c>
      <c r="H7073">
        <v>2015</v>
      </c>
      <c r="I7073">
        <v>2</v>
      </c>
      <c r="J7073">
        <v>16</v>
      </c>
      <c r="K7073">
        <v>15</v>
      </c>
      <c r="L7073">
        <v>21</v>
      </c>
      <c r="M7073" t="s">
        <v>900</v>
      </c>
      <c r="N7073" t="s">
        <v>860</v>
      </c>
      <c r="O7073" t="s">
        <v>799</v>
      </c>
      <c r="Q7073" t="s">
        <v>531</v>
      </c>
      <c r="R7073" t="str">
        <f t="shared" si="400"/>
        <v>Weekday</v>
      </c>
      <c r="S7073" s="27">
        <f t="shared" si="401"/>
        <v>42051</v>
      </c>
      <c r="T7073" t="str">
        <f t="shared" si="402"/>
        <v>S</v>
      </c>
      <c r="V7073" t="str">
        <f t="shared" si="403"/>
        <v>S</v>
      </c>
      <c r="AE7073" s="27"/>
      <c r="AO7073" s="27"/>
      <c r="AX7073" s="27"/>
      <c r="AY7073" s="27"/>
    </row>
    <row r="7074" spans="1:51" x14ac:dyDescent="0.25">
      <c r="A7074" t="s">
        <v>391</v>
      </c>
      <c r="B7074" t="s">
        <v>218</v>
      </c>
      <c r="C7074">
        <v>160985154</v>
      </c>
      <c r="D7074">
        <v>66</v>
      </c>
      <c r="E7074" t="s">
        <v>91</v>
      </c>
      <c r="G7074">
        <v>53.216000000000001</v>
      </c>
      <c r="H7074">
        <v>2016</v>
      </c>
      <c r="I7074">
        <v>4</v>
      </c>
      <c r="J7074">
        <v>4</v>
      </c>
      <c r="K7074">
        <v>8</v>
      </c>
      <c r="L7074">
        <v>17</v>
      </c>
      <c r="M7074" t="s">
        <v>900</v>
      </c>
      <c r="N7074" t="s">
        <v>860</v>
      </c>
      <c r="O7074" t="s">
        <v>799</v>
      </c>
      <c r="Q7074" t="s">
        <v>531</v>
      </c>
      <c r="R7074" t="str">
        <f t="shared" si="400"/>
        <v>Weekday</v>
      </c>
      <c r="S7074" s="27">
        <f t="shared" si="401"/>
        <v>42464</v>
      </c>
      <c r="T7074" t="str">
        <f t="shared" si="402"/>
        <v>D</v>
      </c>
      <c r="V7074" t="str">
        <f t="shared" si="403"/>
        <v>D</v>
      </c>
      <c r="AO7074" s="27"/>
      <c r="AX7074" s="27"/>
      <c r="AY7074" s="27"/>
    </row>
    <row r="7075" spans="1:51" x14ac:dyDescent="0.25">
      <c r="A7075" t="s">
        <v>391</v>
      </c>
      <c r="B7075" t="s">
        <v>218</v>
      </c>
      <c r="C7075">
        <v>143275239</v>
      </c>
      <c r="D7075">
        <v>66</v>
      </c>
      <c r="E7075" t="s">
        <v>91</v>
      </c>
      <c r="G7075">
        <v>53.22</v>
      </c>
      <c r="H7075">
        <v>2014</v>
      </c>
      <c r="I7075">
        <v>11</v>
      </c>
      <c r="J7075">
        <v>5</v>
      </c>
      <c r="K7075">
        <v>18</v>
      </c>
      <c r="L7075">
        <v>42</v>
      </c>
      <c r="M7075" t="s">
        <v>900</v>
      </c>
      <c r="N7075" t="s">
        <v>860</v>
      </c>
      <c r="O7075" t="s">
        <v>799</v>
      </c>
      <c r="Q7075" t="s">
        <v>531</v>
      </c>
      <c r="R7075" t="str">
        <f t="shared" si="400"/>
        <v>Weekday</v>
      </c>
      <c r="S7075" s="27">
        <f t="shared" si="401"/>
        <v>41948</v>
      </c>
      <c r="T7075" t="str">
        <f t="shared" si="402"/>
        <v>S</v>
      </c>
      <c r="V7075" t="str">
        <f t="shared" si="403"/>
        <v>S</v>
      </c>
      <c r="AE7075" s="27"/>
      <c r="AO7075" s="27"/>
      <c r="AX7075" s="27"/>
      <c r="AY7075" s="27"/>
    </row>
    <row r="7076" spans="1:51" x14ac:dyDescent="0.25">
      <c r="A7076" t="s">
        <v>391</v>
      </c>
      <c r="B7076" t="s">
        <v>218</v>
      </c>
      <c r="C7076">
        <v>141035178</v>
      </c>
      <c r="D7076">
        <v>66</v>
      </c>
      <c r="E7076" t="s">
        <v>91</v>
      </c>
      <c r="G7076">
        <v>53.234000000000002</v>
      </c>
      <c r="H7076">
        <v>2014</v>
      </c>
      <c r="I7076">
        <v>4</v>
      </c>
      <c r="J7076">
        <v>9</v>
      </c>
      <c r="K7076">
        <v>17</v>
      </c>
      <c r="L7076">
        <v>57</v>
      </c>
      <c r="M7076" t="s">
        <v>900</v>
      </c>
      <c r="N7076" t="s">
        <v>860</v>
      </c>
      <c r="O7076" t="s">
        <v>799</v>
      </c>
      <c r="Q7076" t="s">
        <v>531</v>
      </c>
      <c r="R7076" t="str">
        <f t="shared" si="400"/>
        <v>Weekday</v>
      </c>
      <c r="S7076" s="27">
        <f t="shared" si="401"/>
        <v>41738</v>
      </c>
      <c r="T7076" t="str">
        <f t="shared" si="402"/>
        <v>S</v>
      </c>
      <c r="V7076" t="str">
        <f t="shared" si="403"/>
        <v>S</v>
      </c>
      <c r="AE7076" s="27"/>
      <c r="AO7076" s="27"/>
      <c r="AX7076" s="27"/>
      <c r="AY7076" s="27"/>
    </row>
    <row r="7077" spans="1:51" x14ac:dyDescent="0.25">
      <c r="A7077" t="s">
        <v>391</v>
      </c>
      <c r="S7077" s="27"/>
      <c r="V7077" t="str">
        <f t="shared" si="403"/>
        <v/>
      </c>
    </row>
    <row r="7078" spans="1:51" x14ac:dyDescent="0.25">
      <c r="A7078" t="s">
        <v>391</v>
      </c>
      <c r="S7078" s="27"/>
      <c r="V7078" t="str">
        <f t="shared" si="403"/>
        <v/>
      </c>
      <c r="AE7078" s="27"/>
      <c r="AO7078" s="27"/>
      <c r="AX7078" s="27"/>
      <c r="AY7078" s="27"/>
    </row>
    <row r="7079" spans="1:51" x14ac:dyDescent="0.25">
      <c r="A7079" t="s">
        <v>391</v>
      </c>
      <c r="S7079" s="27"/>
      <c r="V7079" t="str">
        <f t="shared" si="403"/>
        <v/>
      </c>
      <c r="AE7079" s="27"/>
      <c r="AO7079" s="27"/>
      <c r="AX7079" s="27"/>
      <c r="AY7079" s="27"/>
    </row>
    <row r="7080" spans="1:51" x14ac:dyDescent="0.25">
      <c r="A7080" t="s">
        <v>391</v>
      </c>
      <c r="B7080" t="s">
        <v>218</v>
      </c>
      <c r="C7080">
        <v>152395262</v>
      </c>
      <c r="D7080">
        <v>66</v>
      </c>
      <c r="E7080" t="s">
        <v>91</v>
      </c>
      <c r="G7080">
        <v>53.598999999999997</v>
      </c>
      <c r="H7080">
        <v>2015</v>
      </c>
      <c r="I7080">
        <v>8</v>
      </c>
      <c r="J7080">
        <v>27</v>
      </c>
      <c r="K7080">
        <v>16</v>
      </c>
      <c r="L7080">
        <v>34</v>
      </c>
      <c r="M7080" t="s">
        <v>900</v>
      </c>
      <c r="N7080" t="s">
        <v>860</v>
      </c>
      <c r="O7080" t="s">
        <v>799</v>
      </c>
      <c r="Q7080" t="s">
        <v>524</v>
      </c>
      <c r="R7080" t="str">
        <f t="shared" si="400"/>
        <v>Weekday</v>
      </c>
      <c r="S7080" s="27">
        <f t="shared" si="401"/>
        <v>42243</v>
      </c>
      <c r="T7080" t="str">
        <f t="shared" si="402"/>
        <v>S</v>
      </c>
      <c r="V7080" t="str">
        <f t="shared" si="403"/>
        <v>S</v>
      </c>
      <c r="AE7080" s="27"/>
      <c r="AO7080" s="27"/>
      <c r="AX7080" s="27"/>
      <c r="AY7080" s="27"/>
    </row>
    <row r="7081" spans="1:51" x14ac:dyDescent="0.25">
      <c r="A7081" t="s">
        <v>391</v>
      </c>
      <c r="B7081" t="s">
        <v>218</v>
      </c>
      <c r="C7081">
        <v>141325071</v>
      </c>
      <c r="D7081">
        <v>66</v>
      </c>
      <c r="E7081" t="s">
        <v>91</v>
      </c>
      <c r="G7081">
        <v>53.258000000000003</v>
      </c>
      <c r="H7081">
        <v>2014</v>
      </c>
      <c r="I7081">
        <v>5</v>
      </c>
      <c r="J7081">
        <v>9</v>
      </c>
      <c r="K7081">
        <v>13</v>
      </c>
      <c r="L7081">
        <v>20</v>
      </c>
      <c r="M7081" t="s">
        <v>899</v>
      </c>
      <c r="N7081" t="s">
        <v>860</v>
      </c>
      <c r="O7081" t="s">
        <v>799</v>
      </c>
      <c r="Q7081" t="s">
        <v>531</v>
      </c>
      <c r="R7081" t="str">
        <f t="shared" si="400"/>
        <v>Weekday</v>
      </c>
      <c r="S7081" s="27">
        <f t="shared" si="401"/>
        <v>41768</v>
      </c>
      <c r="T7081" t="str">
        <f t="shared" si="402"/>
        <v>S</v>
      </c>
      <c r="V7081" t="str">
        <f t="shared" si="403"/>
        <v>S</v>
      </c>
      <c r="AE7081" s="27"/>
      <c r="AO7081" s="27"/>
      <c r="AX7081" s="27"/>
      <c r="AY7081" s="27"/>
    </row>
    <row r="7082" spans="1:51" x14ac:dyDescent="0.25">
      <c r="A7082" t="s">
        <v>391</v>
      </c>
      <c r="B7082" t="s">
        <v>218</v>
      </c>
      <c r="C7082">
        <v>140715228</v>
      </c>
      <c r="D7082">
        <v>66</v>
      </c>
      <c r="E7082" t="s">
        <v>91</v>
      </c>
      <c r="G7082">
        <v>53.261000000000003</v>
      </c>
      <c r="H7082">
        <v>2014</v>
      </c>
      <c r="I7082">
        <v>3</v>
      </c>
      <c r="J7082">
        <v>12</v>
      </c>
      <c r="K7082">
        <v>17</v>
      </c>
      <c r="L7082">
        <v>50</v>
      </c>
      <c r="M7082" t="s">
        <v>900</v>
      </c>
      <c r="N7082" t="s">
        <v>860</v>
      </c>
      <c r="O7082" t="s">
        <v>799</v>
      </c>
      <c r="Q7082" t="s">
        <v>531</v>
      </c>
      <c r="R7082" t="str">
        <f t="shared" si="400"/>
        <v>Weekday</v>
      </c>
      <c r="S7082" s="27">
        <f t="shared" si="401"/>
        <v>41710</v>
      </c>
      <c r="T7082" t="str">
        <f t="shared" si="402"/>
        <v>S</v>
      </c>
      <c r="V7082" t="str">
        <f t="shared" si="403"/>
        <v>S</v>
      </c>
      <c r="AE7082" s="27"/>
      <c r="AO7082" s="27"/>
      <c r="AX7082" s="27"/>
      <c r="AY7082" s="27"/>
    </row>
    <row r="7083" spans="1:51" x14ac:dyDescent="0.25">
      <c r="A7083" t="s">
        <v>391</v>
      </c>
      <c r="B7083" t="s">
        <v>218</v>
      </c>
      <c r="C7083">
        <v>133435259</v>
      </c>
      <c r="D7083">
        <v>66</v>
      </c>
      <c r="E7083" t="s">
        <v>91</v>
      </c>
      <c r="G7083">
        <v>53.223999999999997</v>
      </c>
      <c r="H7083">
        <v>2013</v>
      </c>
      <c r="I7083">
        <v>12</v>
      </c>
      <c r="J7083">
        <v>6</v>
      </c>
      <c r="K7083">
        <v>18</v>
      </c>
      <c r="L7083">
        <v>3</v>
      </c>
      <c r="M7083" t="s">
        <v>900</v>
      </c>
      <c r="N7083" t="s">
        <v>860</v>
      </c>
      <c r="O7083" t="s">
        <v>799</v>
      </c>
      <c r="Q7083" t="s">
        <v>531</v>
      </c>
      <c r="R7083" t="str">
        <f t="shared" si="400"/>
        <v>Weekday</v>
      </c>
      <c r="S7083" s="27">
        <f t="shared" si="401"/>
        <v>41614</v>
      </c>
      <c r="T7083" t="str">
        <f t="shared" si="402"/>
        <v>S</v>
      </c>
      <c r="V7083" t="str">
        <f t="shared" si="403"/>
        <v>S</v>
      </c>
      <c r="AE7083" s="27"/>
      <c r="AO7083" s="27"/>
      <c r="AX7083" s="27"/>
      <c r="AY7083" s="27"/>
    </row>
    <row r="7084" spans="1:51" x14ac:dyDescent="0.25">
      <c r="A7084" t="s">
        <v>391</v>
      </c>
      <c r="S7084" s="27"/>
      <c r="V7084" t="str">
        <f t="shared" si="403"/>
        <v/>
      </c>
      <c r="AE7084" s="27"/>
      <c r="AO7084" s="27"/>
      <c r="AX7084" s="27"/>
      <c r="AY7084" s="27"/>
    </row>
    <row r="7085" spans="1:51" x14ac:dyDescent="0.25">
      <c r="A7085" t="s">
        <v>391</v>
      </c>
      <c r="B7085" t="s">
        <v>218</v>
      </c>
      <c r="C7085">
        <v>141755151</v>
      </c>
      <c r="D7085">
        <v>66</v>
      </c>
      <c r="E7085" t="s">
        <v>91</v>
      </c>
      <c r="G7085">
        <v>53.293999999999997</v>
      </c>
      <c r="H7085">
        <v>2014</v>
      </c>
      <c r="I7085">
        <v>6</v>
      </c>
      <c r="J7085">
        <v>15</v>
      </c>
      <c r="K7085">
        <v>1</v>
      </c>
      <c r="L7085">
        <v>9</v>
      </c>
      <c r="M7085" t="s">
        <v>899</v>
      </c>
      <c r="N7085" t="s">
        <v>171</v>
      </c>
      <c r="O7085" t="s">
        <v>799</v>
      </c>
      <c r="Q7085" t="s">
        <v>531</v>
      </c>
      <c r="R7085" t="str">
        <f t="shared" si="400"/>
        <v>Weekend</v>
      </c>
      <c r="S7085" s="27">
        <f t="shared" si="401"/>
        <v>41805</v>
      </c>
      <c r="T7085" t="str">
        <f t="shared" si="402"/>
        <v>S</v>
      </c>
      <c r="V7085" t="str">
        <f t="shared" si="403"/>
        <v>S</v>
      </c>
      <c r="AE7085" s="27"/>
      <c r="AO7085" s="27"/>
      <c r="AX7085" s="27"/>
      <c r="AY7085" s="27"/>
    </row>
    <row r="7086" spans="1:51" x14ac:dyDescent="0.25">
      <c r="A7086" t="s">
        <v>391</v>
      </c>
      <c r="B7086" t="s">
        <v>218</v>
      </c>
      <c r="C7086">
        <v>162945375</v>
      </c>
      <c r="D7086">
        <v>66</v>
      </c>
      <c r="E7086" t="s">
        <v>91</v>
      </c>
      <c r="G7086">
        <v>53.292000000000002</v>
      </c>
      <c r="H7086">
        <v>2016</v>
      </c>
      <c r="I7086">
        <v>10</v>
      </c>
      <c r="J7086">
        <v>13</v>
      </c>
      <c r="K7086">
        <v>16</v>
      </c>
      <c r="L7086">
        <v>47</v>
      </c>
      <c r="M7086" t="s">
        <v>900</v>
      </c>
      <c r="N7086" t="s">
        <v>860</v>
      </c>
      <c r="O7086" t="s">
        <v>799</v>
      </c>
      <c r="Q7086" t="s">
        <v>531</v>
      </c>
      <c r="R7086" t="str">
        <f t="shared" si="400"/>
        <v>Weekday</v>
      </c>
      <c r="S7086" s="27">
        <f t="shared" si="401"/>
        <v>42656</v>
      </c>
      <c r="T7086" t="str">
        <f t="shared" si="402"/>
        <v>D</v>
      </c>
      <c r="V7086" t="str">
        <f t="shared" si="403"/>
        <v>D</v>
      </c>
      <c r="AE7086" s="27"/>
      <c r="AO7086" s="27"/>
      <c r="AX7086" s="27"/>
      <c r="AY7086" s="27"/>
    </row>
    <row r="7087" spans="1:51" x14ac:dyDescent="0.25">
      <c r="A7087" t="s">
        <v>391</v>
      </c>
      <c r="S7087" s="27"/>
      <c r="V7087" t="str">
        <f t="shared" si="403"/>
        <v/>
      </c>
      <c r="AE7087" s="27"/>
      <c r="AO7087" s="27"/>
      <c r="AX7087" s="27"/>
      <c r="AY7087" s="27"/>
    </row>
    <row r="7088" spans="1:51" x14ac:dyDescent="0.25">
      <c r="A7088" t="s">
        <v>391</v>
      </c>
      <c r="B7088" t="s">
        <v>218</v>
      </c>
      <c r="C7088">
        <v>131575254</v>
      </c>
      <c r="D7088">
        <v>66</v>
      </c>
      <c r="E7088" t="s">
        <v>91</v>
      </c>
      <c r="G7088">
        <v>53.261000000000003</v>
      </c>
      <c r="H7088">
        <v>2013</v>
      </c>
      <c r="I7088">
        <v>6</v>
      </c>
      <c r="J7088">
        <v>5</v>
      </c>
      <c r="K7088">
        <v>14</v>
      </c>
      <c r="L7088">
        <v>50</v>
      </c>
      <c r="M7088" t="s">
        <v>900</v>
      </c>
      <c r="N7088" t="s">
        <v>860</v>
      </c>
      <c r="O7088" t="s">
        <v>799</v>
      </c>
      <c r="Q7088" t="s">
        <v>531</v>
      </c>
      <c r="R7088" t="str">
        <f t="shared" si="400"/>
        <v>Weekday</v>
      </c>
      <c r="S7088" s="27">
        <f t="shared" si="401"/>
        <v>41430</v>
      </c>
      <c r="T7088" t="str">
        <f t="shared" si="402"/>
        <v>S</v>
      </c>
      <c r="V7088" t="str">
        <f t="shared" si="403"/>
        <v>S</v>
      </c>
      <c r="AE7088" s="27"/>
      <c r="AO7088" s="27"/>
      <c r="AX7088" s="27"/>
      <c r="AY7088" s="27"/>
    </row>
    <row r="7089" spans="1:51" x14ac:dyDescent="0.25">
      <c r="A7089" t="s">
        <v>391</v>
      </c>
      <c r="B7089" t="s">
        <v>218</v>
      </c>
      <c r="C7089">
        <v>170245315</v>
      </c>
      <c r="D7089">
        <v>66</v>
      </c>
      <c r="E7089" t="s">
        <v>91</v>
      </c>
      <c r="G7089">
        <v>53.284999999999997</v>
      </c>
      <c r="H7089">
        <v>2017</v>
      </c>
      <c r="I7089">
        <v>1</v>
      </c>
      <c r="J7089">
        <v>21</v>
      </c>
      <c r="K7089">
        <v>20</v>
      </c>
      <c r="L7089">
        <v>34</v>
      </c>
      <c r="M7089" t="s">
        <v>900</v>
      </c>
      <c r="N7089" t="s">
        <v>860</v>
      </c>
      <c r="O7089" t="s">
        <v>799</v>
      </c>
      <c r="Q7089" t="s">
        <v>531</v>
      </c>
      <c r="R7089" t="str">
        <f t="shared" ref="R7089:R7152" si="404">IF(WEEKDAY(DATE(H7089,I7089,J7089),2) &lt; 6, "Weekday", "Weekend")</f>
        <v>Weekend</v>
      </c>
      <c r="S7089" s="27">
        <f t="shared" ref="S7089:S7152" si="405">DATE(H7089,I7089,J7089)</f>
        <v>42756</v>
      </c>
      <c r="T7089" t="str">
        <f t="shared" si="402"/>
        <v>D</v>
      </c>
      <c r="V7089" t="str">
        <f t="shared" si="403"/>
        <v>D</v>
      </c>
      <c r="AE7089" s="27"/>
      <c r="AO7089" s="27"/>
      <c r="AX7089" s="27"/>
      <c r="AY7089" s="27"/>
    </row>
    <row r="7090" spans="1:51" x14ac:dyDescent="0.25">
      <c r="A7090" t="s">
        <v>391</v>
      </c>
      <c r="B7090" t="s">
        <v>218</v>
      </c>
      <c r="C7090">
        <v>152005062</v>
      </c>
      <c r="D7090">
        <v>66</v>
      </c>
      <c r="E7090" t="s">
        <v>91</v>
      </c>
      <c r="G7090">
        <v>53.302999999999997</v>
      </c>
      <c r="H7090">
        <v>2015</v>
      </c>
      <c r="I7090">
        <v>7</v>
      </c>
      <c r="J7090">
        <v>16</v>
      </c>
      <c r="K7090">
        <v>7</v>
      </c>
      <c r="L7090">
        <v>50</v>
      </c>
      <c r="M7090" t="s">
        <v>900</v>
      </c>
      <c r="N7090" t="s">
        <v>860</v>
      </c>
      <c r="O7090" t="s">
        <v>799</v>
      </c>
      <c r="Q7090" t="s">
        <v>529</v>
      </c>
      <c r="R7090" t="str">
        <f t="shared" si="404"/>
        <v>Weekday</v>
      </c>
      <c r="S7090" s="27">
        <f t="shared" si="405"/>
        <v>42201</v>
      </c>
      <c r="T7090" t="str">
        <f t="shared" ref="T7090:T7153" si="406">IF(OR(H7090=2013,H7090=2014,AND(H7090=2015,I7090&lt;9),AND(H7090=2015,I7090=9,J7090&lt;5)),"S","D")</f>
        <v>S</v>
      </c>
      <c r="V7090" t="str">
        <f t="shared" si="403"/>
        <v>S</v>
      </c>
      <c r="AO7090" s="27"/>
      <c r="AX7090" s="27"/>
      <c r="AY7090" s="27"/>
    </row>
    <row r="7091" spans="1:51" x14ac:dyDescent="0.25">
      <c r="A7091" t="s">
        <v>391</v>
      </c>
      <c r="B7091" t="s">
        <v>218</v>
      </c>
      <c r="C7091">
        <v>150775274</v>
      </c>
      <c r="D7091">
        <v>66</v>
      </c>
      <c r="E7091" t="s">
        <v>91</v>
      </c>
      <c r="G7091">
        <v>53.302999999999997</v>
      </c>
      <c r="H7091">
        <v>2015</v>
      </c>
      <c r="I7091">
        <v>3</v>
      </c>
      <c r="J7091">
        <v>17</v>
      </c>
      <c r="K7091">
        <v>14</v>
      </c>
      <c r="L7091">
        <v>47</v>
      </c>
      <c r="M7091" t="s">
        <v>900</v>
      </c>
      <c r="N7091" t="s">
        <v>860</v>
      </c>
      <c r="O7091" t="s">
        <v>799</v>
      </c>
      <c r="Q7091" t="s">
        <v>529</v>
      </c>
      <c r="R7091" t="str">
        <f t="shared" si="404"/>
        <v>Weekday</v>
      </c>
      <c r="S7091" s="27">
        <f t="shared" si="405"/>
        <v>42080</v>
      </c>
      <c r="T7091" t="str">
        <f t="shared" si="406"/>
        <v>S</v>
      </c>
      <c r="V7091" t="str">
        <f t="shared" si="403"/>
        <v>S</v>
      </c>
      <c r="AO7091" s="27"/>
      <c r="AX7091" s="27"/>
      <c r="AY7091" s="27"/>
    </row>
    <row r="7092" spans="1:51" x14ac:dyDescent="0.25">
      <c r="A7092" t="s">
        <v>391</v>
      </c>
      <c r="S7092" s="27"/>
      <c r="V7092" t="str">
        <f t="shared" si="403"/>
        <v/>
      </c>
      <c r="AO7092" s="27"/>
      <c r="AX7092" s="27"/>
      <c r="AY7092" s="27"/>
    </row>
    <row r="7093" spans="1:51" x14ac:dyDescent="0.25">
      <c r="A7093" t="s">
        <v>391</v>
      </c>
      <c r="B7093" t="s">
        <v>218</v>
      </c>
      <c r="C7093">
        <v>143045298</v>
      </c>
      <c r="D7093">
        <v>66</v>
      </c>
      <c r="E7093" t="s">
        <v>91</v>
      </c>
      <c r="G7093">
        <v>53.311999999999998</v>
      </c>
      <c r="H7093">
        <v>2014</v>
      </c>
      <c r="I7093">
        <v>10</v>
      </c>
      <c r="J7093">
        <v>30</v>
      </c>
      <c r="K7093">
        <v>16</v>
      </c>
      <c r="L7093">
        <v>25</v>
      </c>
      <c r="M7093" t="s">
        <v>900</v>
      </c>
      <c r="N7093" t="s">
        <v>860</v>
      </c>
      <c r="O7093" t="s">
        <v>799</v>
      </c>
      <c r="Q7093" t="s">
        <v>529</v>
      </c>
      <c r="R7093" t="str">
        <f t="shared" si="404"/>
        <v>Weekday</v>
      </c>
      <c r="S7093" s="27">
        <f t="shared" si="405"/>
        <v>41942</v>
      </c>
      <c r="T7093" t="str">
        <f t="shared" si="406"/>
        <v>S</v>
      </c>
      <c r="V7093" t="str">
        <f t="shared" si="403"/>
        <v>S</v>
      </c>
    </row>
    <row r="7094" spans="1:51" x14ac:dyDescent="0.25">
      <c r="A7094" t="s">
        <v>391</v>
      </c>
      <c r="B7094" t="s">
        <v>218</v>
      </c>
      <c r="C7094">
        <v>142755145</v>
      </c>
      <c r="D7094">
        <v>66</v>
      </c>
      <c r="E7094" t="s">
        <v>91</v>
      </c>
      <c r="G7094">
        <v>53.314</v>
      </c>
      <c r="H7094">
        <v>2014</v>
      </c>
      <c r="I7094">
        <v>10</v>
      </c>
      <c r="J7094">
        <v>2</v>
      </c>
      <c r="K7094">
        <v>7</v>
      </c>
      <c r="L7094">
        <v>0</v>
      </c>
      <c r="M7094" t="s">
        <v>900</v>
      </c>
      <c r="N7094" t="s">
        <v>860</v>
      </c>
      <c r="O7094" t="s">
        <v>799</v>
      </c>
      <c r="Q7094" t="s">
        <v>529</v>
      </c>
      <c r="R7094" t="str">
        <f t="shared" si="404"/>
        <v>Weekday</v>
      </c>
      <c r="S7094" s="27">
        <f t="shared" si="405"/>
        <v>41914</v>
      </c>
      <c r="T7094" t="str">
        <f t="shared" si="406"/>
        <v>S</v>
      </c>
      <c r="V7094" t="str">
        <f t="shared" si="403"/>
        <v>S</v>
      </c>
    </row>
    <row r="7095" spans="1:51" x14ac:dyDescent="0.25">
      <c r="A7095" t="s">
        <v>391</v>
      </c>
      <c r="B7095" t="s">
        <v>218</v>
      </c>
      <c r="C7095">
        <v>162425409</v>
      </c>
      <c r="D7095">
        <v>66</v>
      </c>
      <c r="E7095" t="s">
        <v>91</v>
      </c>
      <c r="G7095">
        <v>53.316000000000003</v>
      </c>
      <c r="H7095">
        <v>2016</v>
      </c>
      <c r="I7095">
        <v>8</v>
      </c>
      <c r="J7095">
        <v>27</v>
      </c>
      <c r="K7095">
        <v>3</v>
      </c>
      <c r="L7095">
        <v>12</v>
      </c>
      <c r="M7095" t="s">
        <v>900</v>
      </c>
      <c r="N7095" t="s">
        <v>860</v>
      </c>
      <c r="O7095" t="s">
        <v>799</v>
      </c>
      <c r="Q7095" t="s">
        <v>529</v>
      </c>
      <c r="R7095" t="str">
        <f t="shared" si="404"/>
        <v>Weekend</v>
      </c>
      <c r="S7095" s="27">
        <f t="shared" si="405"/>
        <v>42609</v>
      </c>
      <c r="T7095" t="str">
        <f t="shared" si="406"/>
        <v>D</v>
      </c>
      <c r="V7095" t="str">
        <f t="shared" si="403"/>
        <v>D</v>
      </c>
      <c r="AO7095" s="27"/>
      <c r="AX7095" s="27"/>
      <c r="AY7095" s="27"/>
    </row>
    <row r="7096" spans="1:51" x14ac:dyDescent="0.25">
      <c r="A7096" t="s">
        <v>391</v>
      </c>
      <c r="B7096" t="s">
        <v>218</v>
      </c>
      <c r="C7096">
        <v>150815174</v>
      </c>
      <c r="D7096">
        <v>66</v>
      </c>
      <c r="E7096" t="s">
        <v>91</v>
      </c>
      <c r="G7096">
        <v>53.317999999999998</v>
      </c>
      <c r="H7096">
        <v>2015</v>
      </c>
      <c r="I7096">
        <v>3</v>
      </c>
      <c r="J7096">
        <v>20</v>
      </c>
      <c r="K7096">
        <v>15</v>
      </c>
      <c r="L7096">
        <v>49</v>
      </c>
      <c r="M7096" t="s">
        <v>900</v>
      </c>
      <c r="N7096" t="s">
        <v>860</v>
      </c>
      <c r="O7096" t="s">
        <v>799</v>
      </c>
      <c r="Q7096" t="s">
        <v>529</v>
      </c>
      <c r="R7096" t="str">
        <f t="shared" si="404"/>
        <v>Weekday</v>
      </c>
      <c r="S7096" s="27">
        <f t="shared" si="405"/>
        <v>42083</v>
      </c>
      <c r="T7096" t="str">
        <f t="shared" si="406"/>
        <v>S</v>
      </c>
      <c r="V7096" t="str">
        <f t="shared" si="403"/>
        <v>S</v>
      </c>
      <c r="AE7096" s="27"/>
      <c r="AO7096" s="27"/>
      <c r="AX7096" s="27"/>
      <c r="AY7096" s="27"/>
    </row>
    <row r="7097" spans="1:51" x14ac:dyDescent="0.25">
      <c r="A7097" t="s">
        <v>391</v>
      </c>
      <c r="B7097" t="s">
        <v>218</v>
      </c>
      <c r="C7097">
        <v>143175399</v>
      </c>
      <c r="D7097">
        <v>66</v>
      </c>
      <c r="E7097" t="s">
        <v>91</v>
      </c>
      <c r="G7097">
        <v>53.323</v>
      </c>
      <c r="H7097">
        <v>2014</v>
      </c>
      <c r="I7097">
        <v>11</v>
      </c>
      <c r="J7097">
        <v>13</v>
      </c>
      <c r="K7097">
        <v>16</v>
      </c>
      <c r="L7097">
        <v>57</v>
      </c>
      <c r="M7097" t="s">
        <v>900</v>
      </c>
      <c r="N7097" t="s">
        <v>860</v>
      </c>
      <c r="O7097" t="s">
        <v>799</v>
      </c>
      <c r="Q7097" t="s">
        <v>529</v>
      </c>
      <c r="R7097" t="str">
        <f t="shared" si="404"/>
        <v>Weekday</v>
      </c>
      <c r="S7097" s="27">
        <f t="shared" si="405"/>
        <v>41956</v>
      </c>
      <c r="T7097" t="str">
        <f t="shared" si="406"/>
        <v>S</v>
      </c>
      <c r="V7097" t="str">
        <f t="shared" si="403"/>
        <v>S</v>
      </c>
      <c r="AE7097" s="27"/>
      <c r="AO7097" s="27"/>
      <c r="AX7097" s="27"/>
      <c r="AY7097" s="27"/>
    </row>
    <row r="7098" spans="1:51" x14ac:dyDescent="0.25">
      <c r="A7098" t="s">
        <v>391</v>
      </c>
      <c r="B7098" t="s">
        <v>218</v>
      </c>
      <c r="C7098">
        <v>170535054</v>
      </c>
      <c r="D7098">
        <v>66</v>
      </c>
      <c r="E7098" t="s">
        <v>91</v>
      </c>
      <c r="G7098">
        <v>53.235999999999997</v>
      </c>
      <c r="H7098">
        <v>2017</v>
      </c>
      <c r="I7098">
        <v>2</v>
      </c>
      <c r="J7098">
        <v>21</v>
      </c>
      <c r="K7098">
        <v>10</v>
      </c>
      <c r="L7098">
        <v>22</v>
      </c>
      <c r="M7098" t="s">
        <v>900</v>
      </c>
      <c r="N7098" t="s">
        <v>860</v>
      </c>
      <c r="O7098" t="s">
        <v>799</v>
      </c>
      <c r="Q7098" t="s">
        <v>531</v>
      </c>
      <c r="R7098" t="str">
        <f t="shared" si="404"/>
        <v>Weekday</v>
      </c>
      <c r="S7098" s="27">
        <f t="shared" si="405"/>
        <v>42787</v>
      </c>
      <c r="T7098" t="str">
        <f t="shared" si="406"/>
        <v>D</v>
      </c>
      <c r="V7098" t="str">
        <f t="shared" si="403"/>
        <v>D</v>
      </c>
      <c r="AE7098" s="27"/>
      <c r="AO7098" s="27"/>
      <c r="AX7098" s="27"/>
      <c r="AY7098" s="27"/>
    </row>
    <row r="7099" spans="1:51" x14ac:dyDescent="0.25">
      <c r="A7099" t="s">
        <v>391</v>
      </c>
      <c r="B7099" t="s">
        <v>218</v>
      </c>
      <c r="C7099">
        <v>170625117</v>
      </c>
      <c r="D7099">
        <v>66</v>
      </c>
      <c r="E7099" t="s">
        <v>91</v>
      </c>
      <c r="G7099">
        <v>53.323</v>
      </c>
      <c r="H7099">
        <v>2017</v>
      </c>
      <c r="I7099">
        <v>2</v>
      </c>
      <c r="J7099">
        <v>24</v>
      </c>
      <c r="K7099">
        <v>18</v>
      </c>
      <c r="L7099">
        <v>30</v>
      </c>
      <c r="M7099" t="s">
        <v>900</v>
      </c>
      <c r="N7099" t="s">
        <v>860</v>
      </c>
      <c r="O7099" t="s">
        <v>799</v>
      </c>
      <c r="Q7099" t="s">
        <v>529</v>
      </c>
      <c r="R7099" t="str">
        <f t="shared" si="404"/>
        <v>Weekday</v>
      </c>
      <c r="S7099" s="27">
        <f t="shared" si="405"/>
        <v>42790</v>
      </c>
      <c r="T7099" t="str">
        <f t="shared" si="406"/>
        <v>D</v>
      </c>
      <c r="V7099" t="str">
        <f t="shared" si="403"/>
        <v>D</v>
      </c>
      <c r="AE7099" s="27"/>
      <c r="AO7099" s="27"/>
      <c r="AX7099" s="27"/>
      <c r="AY7099" s="27"/>
    </row>
    <row r="7100" spans="1:51" x14ac:dyDescent="0.25">
      <c r="A7100" t="s">
        <v>391</v>
      </c>
      <c r="B7100" t="s">
        <v>218</v>
      </c>
      <c r="C7100">
        <v>151405032</v>
      </c>
      <c r="D7100">
        <v>66</v>
      </c>
      <c r="E7100" t="s">
        <v>91</v>
      </c>
      <c r="G7100">
        <v>53.326000000000001</v>
      </c>
      <c r="H7100">
        <v>2015</v>
      </c>
      <c r="I7100">
        <v>5</v>
      </c>
      <c r="J7100">
        <v>11</v>
      </c>
      <c r="K7100">
        <v>16</v>
      </c>
      <c r="L7100">
        <v>36</v>
      </c>
      <c r="M7100" t="s">
        <v>900</v>
      </c>
      <c r="N7100" t="s">
        <v>860</v>
      </c>
      <c r="O7100" t="s">
        <v>799</v>
      </c>
      <c r="Q7100" t="s">
        <v>529</v>
      </c>
      <c r="R7100" t="str">
        <f t="shared" si="404"/>
        <v>Weekday</v>
      </c>
      <c r="S7100" s="27">
        <f t="shared" si="405"/>
        <v>42135</v>
      </c>
      <c r="T7100" t="str">
        <f t="shared" si="406"/>
        <v>S</v>
      </c>
      <c r="V7100" t="str">
        <f t="shared" si="403"/>
        <v>S</v>
      </c>
      <c r="AE7100" s="27"/>
      <c r="AO7100" s="27"/>
      <c r="AX7100" s="27"/>
      <c r="AY7100" s="27"/>
    </row>
    <row r="7101" spans="1:51" x14ac:dyDescent="0.25">
      <c r="A7101" t="s">
        <v>391</v>
      </c>
      <c r="B7101" t="s">
        <v>218</v>
      </c>
      <c r="C7101">
        <v>153035020</v>
      </c>
      <c r="D7101">
        <v>66</v>
      </c>
      <c r="E7101" t="s">
        <v>91</v>
      </c>
      <c r="G7101">
        <v>53.664999999999999</v>
      </c>
      <c r="H7101">
        <v>2015</v>
      </c>
      <c r="I7101">
        <v>10</v>
      </c>
      <c r="J7101">
        <v>10</v>
      </c>
      <c r="K7101">
        <v>4</v>
      </c>
      <c r="L7101">
        <v>0</v>
      </c>
      <c r="M7101" t="s">
        <v>900</v>
      </c>
      <c r="N7101" t="s">
        <v>171</v>
      </c>
      <c r="O7101" t="s">
        <v>799</v>
      </c>
      <c r="Q7101" t="s">
        <v>524</v>
      </c>
      <c r="R7101" t="str">
        <f t="shared" si="404"/>
        <v>Weekend</v>
      </c>
      <c r="S7101" s="27">
        <f t="shared" si="405"/>
        <v>42287</v>
      </c>
      <c r="T7101" t="str">
        <f t="shared" si="406"/>
        <v>D</v>
      </c>
      <c r="V7101" t="str">
        <f t="shared" si="403"/>
        <v>D</v>
      </c>
      <c r="AE7101" s="27"/>
      <c r="AO7101" s="27"/>
      <c r="AX7101" s="27"/>
      <c r="AY7101" s="27"/>
    </row>
    <row r="7102" spans="1:51" x14ac:dyDescent="0.25">
      <c r="A7102" t="s">
        <v>391</v>
      </c>
      <c r="S7102" s="27"/>
      <c r="V7102" t="str">
        <f t="shared" si="403"/>
        <v/>
      </c>
    </row>
    <row r="7103" spans="1:51" x14ac:dyDescent="0.25">
      <c r="A7103" t="s">
        <v>391</v>
      </c>
      <c r="B7103" t="s">
        <v>218</v>
      </c>
      <c r="C7103">
        <v>160415224</v>
      </c>
      <c r="D7103">
        <v>66</v>
      </c>
      <c r="E7103" t="s">
        <v>91</v>
      </c>
      <c r="G7103">
        <v>53.363</v>
      </c>
      <c r="H7103">
        <v>2016</v>
      </c>
      <c r="I7103">
        <v>2</v>
      </c>
      <c r="J7103">
        <v>8</v>
      </c>
      <c r="K7103">
        <v>18</v>
      </c>
      <c r="L7103">
        <v>45</v>
      </c>
      <c r="M7103" t="s">
        <v>900</v>
      </c>
      <c r="N7103" t="s">
        <v>860</v>
      </c>
      <c r="O7103" t="s">
        <v>799</v>
      </c>
      <c r="Q7103" t="s">
        <v>528</v>
      </c>
      <c r="R7103" t="str">
        <f t="shared" si="404"/>
        <v>Weekday</v>
      </c>
      <c r="S7103" s="27">
        <f t="shared" si="405"/>
        <v>42408</v>
      </c>
      <c r="T7103" t="str">
        <f t="shared" si="406"/>
        <v>D</v>
      </c>
      <c r="V7103" t="str">
        <f t="shared" si="403"/>
        <v>D</v>
      </c>
      <c r="AE7103" s="27"/>
      <c r="AO7103" s="27"/>
      <c r="AX7103" s="27"/>
      <c r="AY7103" s="27"/>
    </row>
    <row r="7104" spans="1:51" x14ac:dyDescent="0.25">
      <c r="A7104" t="s">
        <v>391</v>
      </c>
      <c r="S7104" s="27"/>
      <c r="V7104" t="str">
        <f t="shared" si="403"/>
        <v/>
      </c>
    </row>
    <row r="7105" spans="1:51" x14ac:dyDescent="0.25">
      <c r="A7105" t="s">
        <v>391</v>
      </c>
      <c r="B7105" t="s">
        <v>218</v>
      </c>
      <c r="C7105">
        <v>171505423</v>
      </c>
      <c r="D7105">
        <v>66</v>
      </c>
      <c r="E7105" t="s">
        <v>91</v>
      </c>
      <c r="G7105">
        <v>53.363999999999997</v>
      </c>
      <c r="H7105">
        <v>2017</v>
      </c>
      <c r="I7105">
        <v>5</v>
      </c>
      <c r="J7105">
        <v>30</v>
      </c>
      <c r="K7105">
        <v>3</v>
      </c>
      <c r="L7105">
        <v>50</v>
      </c>
      <c r="M7105" t="s">
        <v>899</v>
      </c>
      <c r="N7105" t="s">
        <v>860</v>
      </c>
      <c r="O7105" t="s">
        <v>799</v>
      </c>
      <c r="Q7105" t="s">
        <v>528</v>
      </c>
      <c r="R7105" t="str">
        <f t="shared" si="404"/>
        <v>Weekday</v>
      </c>
      <c r="S7105" s="27">
        <f t="shared" si="405"/>
        <v>42885</v>
      </c>
      <c r="T7105" t="str">
        <f t="shared" si="406"/>
        <v>D</v>
      </c>
      <c r="V7105" t="str">
        <f t="shared" si="403"/>
        <v>D</v>
      </c>
      <c r="AE7105" s="27"/>
      <c r="AO7105" s="27"/>
      <c r="AX7105" s="27"/>
      <c r="AY7105" s="27"/>
    </row>
    <row r="7106" spans="1:51" x14ac:dyDescent="0.25">
      <c r="A7106" t="s">
        <v>391</v>
      </c>
      <c r="B7106" t="s">
        <v>218</v>
      </c>
      <c r="C7106">
        <v>140025225</v>
      </c>
      <c r="D7106">
        <v>66</v>
      </c>
      <c r="E7106" t="s">
        <v>91</v>
      </c>
      <c r="G7106">
        <v>53.363999999999997</v>
      </c>
      <c r="H7106">
        <v>2014</v>
      </c>
      <c r="I7106">
        <v>1</v>
      </c>
      <c r="J7106">
        <v>2</v>
      </c>
      <c r="K7106">
        <v>16</v>
      </c>
      <c r="L7106">
        <v>0</v>
      </c>
      <c r="M7106" t="s">
        <v>900</v>
      </c>
      <c r="N7106" t="s">
        <v>860</v>
      </c>
      <c r="O7106" t="s">
        <v>799</v>
      </c>
      <c r="Q7106" t="s">
        <v>528</v>
      </c>
      <c r="R7106" t="str">
        <f t="shared" si="404"/>
        <v>Weekday</v>
      </c>
      <c r="S7106" s="27">
        <f t="shared" si="405"/>
        <v>41641</v>
      </c>
      <c r="T7106" t="str">
        <f t="shared" si="406"/>
        <v>S</v>
      </c>
      <c r="V7106" t="str">
        <f t="shared" si="403"/>
        <v>S</v>
      </c>
      <c r="AE7106" s="27"/>
      <c r="AO7106" s="27"/>
      <c r="AX7106" s="27"/>
      <c r="AY7106" s="27"/>
    </row>
    <row r="7107" spans="1:51" x14ac:dyDescent="0.25">
      <c r="A7107" t="s">
        <v>391</v>
      </c>
      <c r="S7107" s="27"/>
      <c r="V7107" t="str">
        <f t="shared" ref="V7107:V7170" si="407">T7107&amp;U7107</f>
        <v/>
      </c>
      <c r="AE7107" s="27"/>
      <c r="AO7107" s="27"/>
      <c r="AX7107" s="27"/>
      <c r="AY7107" s="27"/>
    </row>
    <row r="7108" spans="1:51" x14ac:dyDescent="0.25">
      <c r="A7108" t="s">
        <v>391</v>
      </c>
      <c r="B7108" t="s">
        <v>218</v>
      </c>
      <c r="C7108">
        <v>150935145</v>
      </c>
      <c r="D7108">
        <v>66</v>
      </c>
      <c r="E7108" t="s">
        <v>91</v>
      </c>
      <c r="G7108">
        <v>53.366</v>
      </c>
      <c r="H7108">
        <v>2015</v>
      </c>
      <c r="I7108">
        <v>3</v>
      </c>
      <c r="J7108">
        <v>27</v>
      </c>
      <c r="K7108">
        <v>13</v>
      </c>
      <c r="L7108">
        <v>30</v>
      </c>
      <c r="M7108" t="s">
        <v>900</v>
      </c>
      <c r="N7108" t="s">
        <v>171</v>
      </c>
      <c r="O7108" t="s">
        <v>799</v>
      </c>
      <c r="Q7108" t="s">
        <v>528</v>
      </c>
      <c r="R7108" t="str">
        <f t="shared" si="404"/>
        <v>Weekday</v>
      </c>
      <c r="S7108" s="27">
        <f t="shared" si="405"/>
        <v>42090</v>
      </c>
      <c r="T7108" t="str">
        <f t="shared" si="406"/>
        <v>S</v>
      </c>
      <c r="V7108" t="str">
        <f t="shared" si="407"/>
        <v>S</v>
      </c>
      <c r="AO7108" s="27"/>
      <c r="AX7108" s="27"/>
      <c r="AY7108" s="27"/>
    </row>
    <row r="7109" spans="1:51" x14ac:dyDescent="0.25">
      <c r="A7109" t="s">
        <v>391</v>
      </c>
      <c r="S7109" s="27"/>
      <c r="V7109" t="str">
        <f t="shared" si="407"/>
        <v/>
      </c>
      <c r="AE7109" s="27"/>
      <c r="AO7109" s="27"/>
      <c r="AX7109" s="27"/>
      <c r="AY7109" s="27"/>
    </row>
    <row r="7110" spans="1:51" x14ac:dyDescent="0.25">
      <c r="A7110" t="s">
        <v>391</v>
      </c>
      <c r="B7110" t="s">
        <v>218</v>
      </c>
      <c r="C7110">
        <v>142775127</v>
      </c>
      <c r="D7110">
        <v>66</v>
      </c>
      <c r="E7110" t="s">
        <v>91</v>
      </c>
      <c r="G7110">
        <v>53.368000000000002</v>
      </c>
      <c r="H7110">
        <v>2014</v>
      </c>
      <c r="I7110">
        <v>10</v>
      </c>
      <c r="J7110">
        <v>3</v>
      </c>
      <c r="K7110">
        <v>15</v>
      </c>
      <c r="L7110">
        <v>49</v>
      </c>
      <c r="M7110" t="s">
        <v>900</v>
      </c>
      <c r="N7110" t="s">
        <v>860</v>
      </c>
      <c r="O7110" t="s">
        <v>799</v>
      </c>
      <c r="Q7110" t="s">
        <v>528</v>
      </c>
      <c r="R7110" t="str">
        <f t="shared" si="404"/>
        <v>Weekday</v>
      </c>
      <c r="S7110" s="27">
        <f t="shared" si="405"/>
        <v>41915</v>
      </c>
      <c r="T7110" t="str">
        <f t="shared" si="406"/>
        <v>S</v>
      </c>
      <c r="V7110" t="str">
        <f t="shared" si="407"/>
        <v>S</v>
      </c>
      <c r="AE7110" s="27"/>
      <c r="AO7110" s="27"/>
      <c r="AX7110" s="27"/>
      <c r="AY7110" s="27"/>
    </row>
    <row r="7111" spans="1:51" x14ac:dyDescent="0.25">
      <c r="A7111" t="s">
        <v>391</v>
      </c>
      <c r="B7111" t="s">
        <v>218</v>
      </c>
      <c r="C7111">
        <v>173465502</v>
      </c>
      <c r="D7111">
        <v>66</v>
      </c>
      <c r="E7111" t="s">
        <v>91</v>
      </c>
      <c r="G7111">
        <v>53.369</v>
      </c>
      <c r="H7111">
        <v>2017</v>
      </c>
      <c r="I7111">
        <v>12</v>
      </c>
      <c r="J7111">
        <v>5</v>
      </c>
      <c r="K7111">
        <v>16</v>
      </c>
      <c r="L7111">
        <v>39</v>
      </c>
      <c r="M7111" t="s">
        <v>900</v>
      </c>
      <c r="N7111" t="s">
        <v>860</v>
      </c>
      <c r="O7111" t="s">
        <v>799</v>
      </c>
      <c r="Q7111" t="s">
        <v>528</v>
      </c>
      <c r="R7111" t="str">
        <f t="shared" si="404"/>
        <v>Weekday</v>
      </c>
      <c r="S7111" s="27">
        <f t="shared" si="405"/>
        <v>43074</v>
      </c>
      <c r="T7111" t="str">
        <f t="shared" si="406"/>
        <v>D</v>
      </c>
      <c r="V7111" t="str">
        <f t="shared" si="407"/>
        <v>D</v>
      </c>
      <c r="AO7111" s="27"/>
      <c r="AX7111" s="27"/>
      <c r="AY7111" s="27"/>
    </row>
    <row r="7112" spans="1:51" x14ac:dyDescent="0.25">
      <c r="A7112" t="s">
        <v>391</v>
      </c>
      <c r="B7112" t="s">
        <v>218</v>
      </c>
      <c r="C7112">
        <v>173625104</v>
      </c>
      <c r="D7112">
        <v>66</v>
      </c>
      <c r="E7112" t="s">
        <v>91</v>
      </c>
      <c r="G7112">
        <v>53.37</v>
      </c>
      <c r="H7112">
        <v>2017</v>
      </c>
      <c r="I7112">
        <v>12</v>
      </c>
      <c r="J7112">
        <v>21</v>
      </c>
      <c r="K7112">
        <v>9</v>
      </c>
      <c r="L7112">
        <v>10</v>
      </c>
      <c r="M7112" t="s">
        <v>900</v>
      </c>
      <c r="N7112" t="s">
        <v>860</v>
      </c>
      <c r="O7112" t="s">
        <v>799</v>
      </c>
      <c r="Q7112" t="s">
        <v>528</v>
      </c>
      <c r="R7112" t="str">
        <f t="shared" si="404"/>
        <v>Weekday</v>
      </c>
      <c r="S7112" s="27">
        <f t="shared" si="405"/>
        <v>43090</v>
      </c>
      <c r="T7112" t="str">
        <f t="shared" si="406"/>
        <v>D</v>
      </c>
      <c r="V7112" t="str">
        <f t="shared" si="407"/>
        <v>D</v>
      </c>
    </row>
    <row r="7113" spans="1:51" x14ac:dyDescent="0.25">
      <c r="A7113" t="s">
        <v>391</v>
      </c>
      <c r="B7113" t="s">
        <v>218</v>
      </c>
      <c r="C7113">
        <v>131455159</v>
      </c>
      <c r="D7113">
        <v>66</v>
      </c>
      <c r="E7113" t="s">
        <v>91</v>
      </c>
      <c r="G7113">
        <v>53.281999999999996</v>
      </c>
      <c r="H7113">
        <v>2013</v>
      </c>
      <c r="I7113">
        <v>5</v>
      </c>
      <c r="J7113">
        <v>23</v>
      </c>
      <c r="K7113">
        <v>16</v>
      </c>
      <c r="L7113">
        <v>0</v>
      </c>
      <c r="M7113" t="s">
        <v>900</v>
      </c>
      <c r="N7113" t="s">
        <v>171</v>
      </c>
      <c r="O7113" t="s">
        <v>799</v>
      </c>
      <c r="Q7113" t="s">
        <v>531</v>
      </c>
      <c r="R7113" t="str">
        <f t="shared" si="404"/>
        <v>Weekday</v>
      </c>
      <c r="S7113" s="27">
        <f t="shared" si="405"/>
        <v>41417</v>
      </c>
      <c r="T7113" t="str">
        <f t="shared" si="406"/>
        <v>S</v>
      </c>
      <c r="V7113" t="str">
        <f t="shared" si="407"/>
        <v>S</v>
      </c>
      <c r="AE7113" s="27"/>
      <c r="AO7113" s="27"/>
      <c r="AX7113" s="27"/>
      <c r="AY7113" s="27"/>
    </row>
    <row r="7114" spans="1:51" x14ac:dyDescent="0.25">
      <c r="A7114" t="s">
        <v>391</v>
      </c>
      <c r="B7114" t="s">
        <v>218</v>
      </c>
      <c r="C7114">
        <v>172625445</v>
      </c>
      <c r="D7114">
        <v>66</v>
      </c>
      <c r="E7114" t="s">
        <v>91</v>
      </c>
      <c r="G7114">
        <v>53.374000000000002</v>
      </c>
      <c r="H7114">
        <v>2017</v>
      </c>
      <c r="I7114">
        <v>9</v>
      </c>
      <c r="J7114">
        <v>7</v>
      </c>
      <c r="K7114">
        <v>16</v>
      </c>
      <c r="L7114">
        <v>19</v>
      </c>
      <c r="M7114" t="s">
        <v>900</v>
      </c>
      <c r="N7114" t="s">
        <v>860</v>
      </c>
      <c r="O7114" t="s">
        <v>799</v>
      </c>
      <c r="Q7114" t="s">
        <v>528</v>
      </c>
      <c r="R7114" t="str">
        <f t="shared" si="404"/>
        <v>Weekday</v>
      </c>
      <c r="S7114" s="27">
        <f t="shared" si="405"/>
        <v>42985</v>
      </c>
      <c r="T7114" t="str">
        <f t="shared" si="406"/>
        <v>D</v>
      </c>
      <c r="V7114" t="str">
        <f t="shared" si="407"/>
        <v>D</v>
      </c>
      <c r="AE7114" s="27"/>
      <c r="AO7114" s="27"/>
      <c r="AX7114" s="27"/>
      <c r="AY7114" s="27"/>
    </row>
    <row r="7115" spans="1:51" x14ac:dyDescent="0.25">
      <c r="A7115" t="s">
        <v>391</v>
      </c>
      <c r="B7115" t="s">
        <v>218</v>
      </c>
      <c r="C7115">
        <v>141015135</v>
      </c>
      <c r="D7115">
        <v>66</v>
      </c>
      <c r="E7115" t="s">
        <v>91</v>
      </c>
      <c r="G7115">
        <v>53.374000000000002</v>
      </c>
      <c r="H7115">
        <v>2014</v>
      </c>
      <c r="I7115">
        <v>4</v>
      </c>
      <c r="J7115">
        <v>10</v>
      </c>
      <c r="K7115">
        <v>16</v>
      </c>
      <c r="L7115">
        <v>52</v>
      </c>
      <c r="M7115" t="s">
        <v>900</v>
      </c>
      <c r="N7115" t="s">
        <v>860</v>
      </c>
      <c r="O7115" t="s">
        <v>799</v>
      </c>
      <c r="Q7115" t="s">
        <v>528</v>
      </c>
      <c r="R7115" t="str">
        <f t="shared" si="404"/>
        <v>Weekday</v>
      </c>
      <c r="S7115" s="27">
        <f t="shared" si="405"/>
        <v>41739</v>
      </c>
      <c r="T7115" t="str">
        <f t="shared" si="406"/>
        <v>S</v>
      </c>
      <c r="V7115" t="str">
        <f t="shared" si="407"/>
        <v>S</v>
      </c>
      <c r="AE7115" s="27"/>
      <c r="AO7115" s="27"/>
      <c r="AX7115" s="27"/>
      <c r="AY7115" s="27"/>
    </row>
    <row r="7116" spans="1:51" x14ac:dyDescent="0.25">
      <c r="A7116" t="s">
        <v>391</v>
      </c>
      <c r="B7116" t="s">
        <v>218</v>
      </c>
      <c r="C7116">
        <v>173395405</v>
      </c>
      <c r="D7116">
        <v>66</v>
      </c>
      <c r="E7116" t="s">
        <v>91</v>
      </c>
      <c r="G7116">
        <v>53.374000000000002</v>
      </c>
      <c r="H7116">
        <v>2017</v>
      </c>
      <c r="I7116">
        <v>12</v>
      </c>
      <c r="J7116">
        <v>5</v>
      </c>
      <c r="K7116">
        <v>16</v>
      </c>
      <c r="L7116">
        <v>20</v>
      </c>
      <c r="M7116" t="s">
        <v>900</v>
      </c>
      <c r="N7116" t="s">
        <v>860</v>
      </c>
      <c r="O7116" t="s">
        <v>799</v>
      </c>
      <c r="Q7116" t="s">
        <v>528</v>
      </c>
      <c r="R7116" t="str">
        <f t="shared" si="404"/>
        <v>Weekday</v>
      </c>
      <c r="S7116" s="27">
        <f t="shared" si="405"/>
        <v>43074</v>
      </c>
      <c r="T7116" t="str">
        <f t="shared" si="406"/>
        <v>D</v>
      </c>
      <c r="V7116" t="str">
        <f t="shared" si="407"/>
        <v>D</v>
      </c>
      <c r="AE7116" s="27"/>
      <c r="AO7116" s="27"/>
      <c r="AX7116" s="27"/>
      <c r="AY7116" s="27"/>
    </row>
    <row r="7117" spans="1:51" x14ac:dyDescent="0.25">
      <c r="A7117" t="s">
        <v>391</v>
      </c>
      <c r="B7117" t="s">
        <v>218</v>
      </c>
      <c r="C7117">
        <v>141725223</v>
      </c>
      <c r="D7117">
        <v>66</v>
      </c>
      <c r="E7117" t="s">
        <v>91</v>
      </c>
      <c r="G7117">
        <v>53.375</v>
      </c>
      <c r="H7117">
        <v>2014</v>
      </c>
      <c r="I7117">
        <v>6</v>
      </c>
      <c r="J7117">
        <v>20</v>
      </c>
      <c r="K7117">
        <v>18</v>
      </c>
      <c r="L7117">
        <v>20</v>
      </c>
      <c r="M7117" t="s">
        <v>900</v>
      </c>
      <c r="N7117" t="s">
        <v>171</v>
      </c>
      <c r="O7117" t="s">
        <v>799</v>
      </c>
      <c r="Q7117" t="s">
        <v>528</v>
      </c>
      <c r="R7117" t="str">
        <f t="shared" si="404"/>
        <v>Weekday</v>
      </c>
      <c r="S7117" s="27">
        <f t="shared" si="405"/>
        <v>41810</v>
      </c>
      <c r="T7117" t="str">
        <f t="shared" si="406"/>
        <v>S</v>
      </c>
      <c r="V7117" t="str">
        <f t="shared" si="407"/>
        <v>S</v>
      </c>
    </row>
    <row r="7118" spans="1:51" x14ac:dyDescent="0.25">
      <c r="A7118" t="s">
        <v>391</v>
      </c>
      <c r="B7118" t="s">
        <v>218</v>
      </c>
      <c r="C7118">
        <v>133175210</v>
      </c>
      <c r="D7118">
        <v>66</v>
      </c>
      <c r="E7118" t="s">
        <v>91</v>
      </c>
      <c r="G7118">
        <v>53.375999999999998</v>
      </c>
      <c r="H7118">
        <v>2013</v>
      </c>
      <c r="I7118">
        <v>11</v>
      </c>
      <c r="J7118">
        <v>13</v>
      </c>
      <c r="K7118">
        <v>0</v>
      </c>
      <c r="L7118">
        <v>23</v>
      </c>
      <c r="M7118" t="s">
        <v>899</v>
      </c>
      <c r="N7118" t="s">
        <v>860</v>
      </c>
      <c r="O7118" t="s">
        <v>799</v>
      </c>
      <c r="Q7118" t="s">
        <v>528</v>
      </c>
      <c r="R7118" t="str">
        <f t="shared" si="404"/>
        <v>Weekday</v>
      </c>
      <c r="S7118" s="27">
        <f t="shared" si="405"/>
        <v>41591</v>
      </c>
      <c r="T7118" t="str">
        <f t="shared" si="406"/>
        <v>S</v>
      </c>
      <c r="V7118" t="str">
        <f t="shared" si="407"/>
        <v>S</v>
      </c>
      <c r="AE7118" s="27"/>
      <c r="AO7118" s="27"/>
      <c r="AX7118" s="27"/>
      <c r="AY7118" s="27"/>
    </row>
    <row r="7119" spans="1:51" x14ac:dyDescent="0.25">
      <c r="A7119" t="s">
        <v>391</v>
      </c>
      <c r="S7119" s="27"/>
      <c r="V7119" t="str">
        <f t="shared" si="407"/>
        <v/>
      </c>
      <c r="AO7119" s="27"/>
      <c r="AX7119" s="27"/>
      <c r="AY7119" s="27"/>
    </row>
    <row r="7120" spans="1:51" x14ac:dyDescent="0.25">
      <c r="A7120" t="s">
        <v>391</v>
      </c>
      <c r="B7120" t="s">
        <v>218</v>
      </c>
      <c r="C7120">
        <v>150645336</v>
      </c>
      <c r="D7120">
        <v>66</v>
      </c>
      <c r="E7120" t="s">
        <v>91</v>
      </c>
      <c r="G7120">
        <v>53.381999999999998</v>
      </c>
      <c r="H7120">
        <v>2015</v>
      </c>
      <c r="I7120">
        <v>3</v>
      </c>
      <c r="J7120">
        <v>5</v>
      </c>
      <c r="K7120">
        <v>11</v>
      </c>
      <c r="L7120">
        <v>43</v>
      </c>
      <c r="M7120" t="s">
        <v>900</v>
      </c>
      <c r="N7120" t="s">
        <v>860</v>
      </c>
      <c r="O7120" t="s">
        <v>799</v>
      </c>
      <c r="Q7120" t="s">
        <v>528</v>
      </c>
      <c r="R7120" t="str">
        <f t="shared" si="404"/>
        <v>Weekday</v>
      </c>
      <c r="S7120" s="27">
        <f t="shared" si="405"/>
        <v>42068</v>
      </c>
      <c r="T7120" t="str">
        <f t="shared" si="406"/>
        <v>S</v>
      </c>
      <c r="V7120" t="str">
        <f t="shared" si="407"/>
        <v>S</v>
      </c>
      <c r="AO7120" s="27"/>
      <c r="AX7120" s="27"/>
      <c r="AY7120" s="27"/>
    </row>
    <row r="7121" spans="1:51" x14ac:dyDescent="0.25">
      <c r="A7121" t="s">
        <v>391</v>
      </c>
      <c r="B7121" t="s">
        <v>218</v>
      </c>
      <c r="C7121">
        <v>162165319</v>
      </c>
      <c r="D7121">
        <v>66</v>
      </c>
      <c r="E7121" t="s">
        <v>91</v>
      </c>
      <c r="G7121">
        <v>53.383000000000003</v>
      </c>
      <c r="H7121">
        <v>2016</v>
      </c>
      <c r="I7121">
        <v>7</v>
      </c>
      <c r="J7121">
        <v>28</v>
      </c>
      <c r="K7121">
        <v>16</v>
      </c>
      <c r="L7121">
        <v>0</v>
      </c>
      <c r="M7121" t="s">
        <v>900</v>
      </c>
      <c r="N7121" t="s">
        <v>860</v>
      </c>
      <c r="O7121" t="s">
        <v>799</v>
      </c>
      <c r="Q7121" t="s">
        <v>528</v>
      </c>
      <c r="R7121" t="str">
        <f t="shared" si="404"/>
        <v>Weekday</v>
      </c>
      <c r="S7121" s="27">
        <f t="shared" si="405"/>
        <v>42579</v>
      </c>
      <c r="T7121" t="str">
        <f t="shared" si="406"/>
        <v>D</v>
      </c>
      <c r="V7121" t="str">
        <f t="shared" si="407"/>
        <v>D</v>
      </c>
      <c r="AO7121" s="27"/>
      <c r="AX7121" s="27"/>
      <c r="AY7121" s="27"/>
    </row>
    <row r="7122" spans="1:51" x14ac:dyDescent="0.25">
      <c r="A7122" t="s">
        <v>391</v>
      </c>
      <c r="B7122" t="s">
        <v>218</v>
      </c>
      <c r="C7122">
        <v>171815265</v>
      </c>
      <c r="D7122">
        <v>66</v>
      </c>
      <c r="E7122" t="s">
        <v>91</v>
      </c>
      <c r="G7122">
        <v>53.389000000000003</v>
      </c>
      <c r="H7122">
        <v>2017</v>
      </c>
      <c r="I7122">
        <v>6</v>
      </c>
      <c r="J7122">
        <v>30</v>
      </c>
      <c r="K7122">
        <v>7</v>
      </c>
      <c r="L7122">
        <v>30</v>
      </c>
      <c r="M7122" t="s">
        <v>900</v>
      </c>
      <c r="N7122" t="s">
        <v>860</v>
      </c>
      <c r="O7122" t="s">
        <v>799</v>
      </c>
      <c r="Q7122" t="s">
        <v>528</v>
      </c>
      <c r="R7122" t="str">
        <f t="shared" si="404"/>
        <v>Weekday</v>
      </c>
      <c r="S7122" s="27">
        <f t="shared" si="405"/>
        <v>42916</v>
      </c>
      <c r="T7122" t="str">
        <f t="shared" si="406"/>
        <v>D</v>
      </c>
      <c r="V7122" t="str">
        <f t="shared" si="407"/>
        <v>D</v>
      </c>
      <c r="AE7122" s="27"/>
      <c r="AO7122" s="27"/>
      <c r="AX7122" s="27"/>
      <c r="AY7122" s="27"/>
    </row>
    <row r="7123" spans="1:51" x14ac:dyDescent="0.25">
      <c r="A7123" t="s">
        <v>391</v>
      </c>
      <c r="B7123" t="s">
        <v>218</v>
      </c>
      <c r="C7123">
        <v>163565405</v>
      </c>
      <c r="D7123">
        <v>66</v>
      </c>
      <c r="E7123" t="s">
        <v>91</v>
      </c>
      <c r="G7123">
        <v>53.392000000000003</v>
      </c>
      <c r="H7123">
        <v>2016</v>
      </c>
      <c r="I7123">
        <v>12</v>
      </c>
      <c r="J7123">
        <v>16</v>
      </c>
      <c r="K7123">
        <v>17</v>
      </c>
      <c r="L7123">
        <v>51</v>
      </c>
      <c r="M7123" t="s">
        <v>900</v>
      </c>
      <c r="N7123" t="s">
        <v>171</v>
      </c>
      <c r="O7123" t="s">
        <v>799</v>
      </c>
      <c r="Q7123" t="s">
        <v>528</v>
      </c>
      <c r="R7123" t="str">
        <f t="shared" si="404"/>
        <v>Weekday</v>
      </c>
      <c r="S7123" s="27">
        <f t="shared" si="405"/>
        <v>42720</v>
      </c>
      <c r="T7123" t="str">
        <f t="shared" si="406"/>
        <v>D</v>
      </c>
      <c r="V7123" t="str">
        <f t="shared" si="407"/>
        <v>D</v>
      </c>
      <c r="AE7123" s="27"/>
      <c r="AO7123" s="27"/>
      <c r="AX7123" s="27"/>
      <c r="AY7123" s="27"/>
    </row>
    <row r="7124" spans="1:51" x14ac:dyDescent="0.25">
      <c r="A7124" t="s">
        <v>391</v>
      </c>
      <c r="B7124" t="s">
        <v>218</v>
      </c>
      <c r="C7124">
        <v>151045176</v>
      </c>
      <c r="D7124">
        <v>66</v>
      </c>
      <c r="E7124" t="s">
        <v>91</v>
      </c>
      <c r="G7124">
        <v>53.393000000000001</v>
      </c>
      <c r="H7124">
        <v>2015</v>
      </c>
      <c r="I7124">
        <v>4</v>
      </c>
      <c r="J7124">
        <v>14</v>
      </c>
      <c r="K7124">
        <v>9</v>
      </c>
      <c r="L7124">
        <v>30</v>
      </c>
      <c r="M7124" t="s">
        <v>900</v>
      </c>
      <c r="N7124" t="s">
        <v>860</v>
      </c>
      <c r="O7124" t="s">
        <v>799</v>
      </c>
      <c r="Q7124" t="s">
        <v>528</v>
      </c>
      <c r="R7124" t="str">
        <f t="shared" si="404"/>
        <v>Weekday</v>
      </c>
      <c r="S7124" s="27">
        <f t="shared" si="405"/>
        <v>42108</v>
      </c>
      <c r="T7124" t="str">
        <f t="shared" si="406"/>
        <v>S</v>
      </c>
      <c r="V7124" t="str">
        <f t="shared" si="407"/>
        <v>S</v>
      </c>
      <c r="AE7124" s="27"/>
      <c r="AO7124" s="27"/>
      <c r="AX7124" s="27"/>
      <c r="AY7124" s="27"/>
    </row>
    <row r="7125" spans="1:51" x14ac:dyDescent="0.25">
      <c r="A7125" t="s">
        <v>391</v>
      </c>
      <c r="B7125" t="s">
        <v>218</v>
      </c>
      <c r="C7125">
        <v>161095558</v>
      </c>
      <c r="D7125">
        <v>66</v>
      </c>
      <c r="E7125" t="s">
        <v>91</v>
      </c>
      <c r="G7125">
        <v>53.393999999999998</v>
      </c>
      <c r="H7125">
        <v>2016</v>
      </c>
      <c r="I7125">
        <v>4</v>
      </c>
      <c r="J7125">
        <v>18</v>
      </c>
      <c r="K7125">
        <v>16</v>
      </c>
      <c r="L7125">
        <v>25</v>
      </c>
      <c r="M7125" t="s">
        <v>900</v>
      </c>
      <c r="N7125" t="s">
        <v>860</v>
      </c>
      <c r="O7125" t="s">
        <v>799</v>
      </c>
      <c r="Q7125" t="s">
        <v>528</v>
      </c>
      <c r="R7125" t="str">
        <f t="shared" si="404"/>
        <v>Weekday</v>
      </c>
      <c r="S7125" s="27">
        <f t="shared" si="405"/>
        <v>42478</v>
      </c>
      <c r="T7125" t="str">
        <f t="shared" si="406"/>
        <v>D</v>
      </c>
      <c r="V7125" t="str">
        <f t="shared" si="407"/>
        <v>D</v>
      </c>
      <c r="AE7125" s="27"/>
      <c r="AO7125" s="27"/>
      <c r="AX7125" s="27"/>
      <c r="AY7125" s="27"/>
    </row>
    <row r="7126" spans="1:51" x14ac:dyDescent="0.25">
      <c r="A7126" t="s">
        <v>391</v>
      </c>
      <c r="B7126" t="s">
        <v>218</v>
      </c>
      <c r="C7126">
        <v>161245364</v>
      </c>
      <c r="D7126">
        <v>66</v>
      </c>
      <c r="E7126" t="s">
        <v>91</v>
      </c>
      <c r="G7126">
        <v>53.395000000000003</v>
      </c>
      <c r="H7126">
        <v>2016</v>
      </c>
      <c r="I7126">
        <v>4</v>
      </c>
      <c r="J7126">
        <v>25</v>
      </c>
      <c r="K7126">
        <v>17</v>
      </c>
      <c r="L7126">
        <v>6</v>
      </c>
      <c r="M7126" t="s">
        <v>900</v>
      </c>
      <c r="N7126" t="s">
        <v>860</v>
      </c>
      <c r="O7126" t="s">
        <v>799</v>
      </c>
      <c r="Q7126" t="s">
        <v>528</v>
      </c>
      <c r="R7126" t="str">
        <f t="shared" si="404"/>
        <v>Weekday</v>
      </c>
      <c r="S7126" s="27">
        <f t="shared" si="405"/>
        <v>42485</v>
      </c>
      <c r="T7126" t="str">
        <f t="shared" si="406"/>
        <v>D</v>
      </c>
      <c r="V7126" t="str">
        <f t="shared" si="407"/>
        <v>D</v>
      </c>
      <c r="AO7126" s="27"/>
      <c r="AX7126" s="27"/>
      <c r="AY7126" s="27"/>
    </row>
    <row r="7127" spans="1:51" x14ac:dyDescent="0.25">
      <c r="A7127" t="s">
        <v>391</v>
      </c>
      <c r="B7127" t="s">
        <v>218</v>
      </c>
      <c r="C7127">
        <v>173115376</v>
      </c>
      <c r="D7127">
        <v>66</v>
      </c>
      <c r="E7127" t="s">
        <v>91</v>
      </c>
      <c r="G7127">
        <v>53.398000000000003</v>
      </c>
      <c r="H7127">
        <v>2017</v>
      </c>
      <c r="I7127">
        <v>11</v>
      </c>
      <c r="J7127">
        <v>6</v>
      </c>
      <c r="K7127">
        <v>18</v>
      </c>
      <c r="L7127">
        <v>31</v>
      </c>
      <c r="M7127" t="s">
        <v>900</v>
      </c>
      <c r="N7127" t="s">
        <v>860</v>
      </c>
      <c r="O7127" t="s">
        <v>799</v>
      </c>
      <c r="Q7127" t="s">
        <v>528</v>
      </c>
      <c r="R7127" t="str">
        <f t="shared" si="404"/>
        <v>Weekday</v>
      </c>
      <c r="S7127" s="27">
        <f t="shared" si="405"/>
        <v>43045</v>
      </c>
      <c r="T7127" t="str">
        <f t="shared" si="406"/>
        <v>D</v>
      </c>
      <c r="V7127" t="str">
        <f t="shared" si="407"/>
        <v>D</v>
      </c>
      <c r="AE7127" s="27"/>
      <c r="AO7127" s="27"/>
      <c r="AX7127" s="27"/>
      <c r="AY7127" s="27"/>
    </row>
    <row r="7128" spans="1:51" x14ac:dyDescent="0.25">
      <c r="A7128" t="s">
        <v>391</v>
      </c>
      <c r="B7128" t="s">
        <v>218</v>
      </c>
      <c r="C7128">
        <v>170295118</v>
      </c>
      <c r="D7128">
        <v>66</v>
      </c>
      <c r="E7128" t="s">
        <v>91</v>
      </c>
      <c r="G7128">
        <v>53.399000000000001</v>
      </c>
      <c r="H7128">
        <v>2017</v>
      </c>
      <c r="I7128">
        <v>1</v>
      </c>
      <c r="J7128">
        <v>27</v>
      </c>
      <c r="K7128">
        <v>18</v>
      </c>
      <c r="L7128">
        <v>10</v>
      </c>
      <c r="M7128" t="s">
        <v>900</v>
      </c>
      <c r="N7128" t="s">
        <v>860</v>
      </c>
      <c r="O7128" t="s">
        <v>799</v>
      </c>
      <c r="Q7128" t="s">
        <v>528</v>
      </c>
      <c r="R7128" t="str">
        <f t="shared" si="404"/>
        <v>Weekday</v>
      </c>
      <c r="S7128" s="27">
        <f t="shared" si="405"/>
        <v>42762</v>
      </c>
      <c r="T7128" t="str">
        <f t="shared" si="406"/>
        <v>D</v>
      </c>
      <c r="V7128" t="str">
        <f t="shared" si="407"/>
        <v>D</v>
      </c>
      <c r="AE7128" s="27"/>
      <c r="AO7128" s="27"/>
      <c r="AX7128" s="27"/>
      <c r="AY7128" s="27"/>
    </row>
    <row r="7129" spans="1:51" x14ac:dyDescent="0.25">
      <c r="A7129" t="s">
        <v>391</v>
      </c>
      <c r="B7129" t="s">
        <v>218</v>
      </c>
      <c r="C7129">
        <v>142045281</v>
      </c>
      <c r="D7129">
        <v>66</v>
      </c>
      <c r="E7129" t="s">
        <v>91</v>
      </c>
      <c r="G7129">
        <v>53.4</v>
      </c>
      <c r="H7129">
        <v>2014</v>
      </c>
      <c r="I7129">
        <v>7</v>
      </c>
      <c r="J7129">
        <v>23</v>
      </c>
      <c r="K7129">
        <v>17</v>
      </c>
      <c r="L7129">
        <v>31</v>
      </c>
      <c r="M7129" t="s">
        <v>900</v>
      </c>
      <c r="N7129" t="s">
        <v>860</v>
      </c>
      <c r="O7129" t="s">
        <v>799</v>
      </c>
      <c r="Q7129" t="s">
        <v>528</v>
      </c>
      <c r="R7129" t="str">
        <f t="shared" si="404"/>
        <v>Weekday</v>
      </c>
      <c r="S7129" s="27">
        <f t="shared" si="405"/>
        <v>41843</v>
      </c>
      <c r="T7129" t="str">
        <f t="shared" si="406"/>
        <v>S</v>
      </c>
      <c r="V7129" t="str">
        <f t="shared" si="407"/>
        <v>S</v>
      </c>
      <c r="AE7129" s="27"/>
      <c r="AO7129" s="27"/>
      <c r="AX7129" s="27"/>
      <c r="AY7129" s="27"/>
    </row>
    <row r="7130" spans="1:51" x14ac:dyDescent="0.25">
      <c r="A7130" t="s">
        <v>391</v>
      </c>
      <c r="B7130" t="s">
        <v>218</v>
      </c>
      <c r="C7130">
        <v>162425158</v>
      </c>
      <c r="D7130">
        <v>66</v>
      </c>
      <c r="E7130" t="s">
        <v>91</v>
      </c>
      <c r="G7130">
        <v>53.4</v>
      </c>
      <c r="H7130">
        <v>2016</v>
      </c>
      <c r="I7130">
        <v>8</v>
      </c>
      <c r="J7130">
        <v>29</v>
      </c>
      <c r="K7130">
        <v>8</v>
      </c>
      <c r="L7130">
        <v>37</v>
      </c>
      <c r="M7130" t="s">
        <v>900</v>
      </c>
      <c r="N7130" t="s">
        <v>171</v>
      </c>
      <c r="O7130" t="s">
        <v>799</v>
      </c>
      <c r="Q7130" t="s">
        <v>528</v>
      </c>
      <c r="R7130" t="str">
        <f t="shared" si="404"/>
        <v>Weekday</v>
      </c>
      <c r="S7130" s="27">
        <f t="shared" si="405"/>
        <v>42611</v>
      </c>
      <c r="T7130" t="str">
        <f t="shared" si="406"/>
        <v>D</v>
      </c>
      <c r="V7130" t="str">
        <f t="shared" si="407"/>
        <v>D</v>
      </c>
      <c r="AE7130" s="27"/>
      <c r="AO7130" s="27"/>
      <c r="AX7130" s="27"/>
      <c r="AY7130" s="27"/>
    </row>
    <row r="7131" spans="1:51" x14ac:dyDescent="0.25">
      <c r="A7131" t="s">
        <v>391</v>
      </c>
      <c r="B7131" t="s">
        <v>218</v>
      </c>
      <c r="C7131">
        <v>163615128</v>
      </c>
      <c r="D7131">
        <v>66</v>
      </c>
      <c r="E7131" t="s">
        <v>91</v>
      </c>
      <c r="G7131">
        <v>53.4</v>
      </c>
      <c r="H7131">
        <v>2016</v>
      </c>
      <c r="I7131">
        <v>12</v>
      </c>
      <c r="J7131">
        <v>24</v>
      </c>
      <c r="K7131">
        <v>13</v>
      </c>
      <c r="L7131">
        <v>14</v>
      </c>
      <c r="M7131" t="s">
        <v>900</v>
      </c>
      <c r="N7131" t="s">
        <v>860</v>
      </c>
      <c r="O7131" t="s">
        <v>799</v>
      </c>
      <c r="Q7131" t="s">
        <v>528</v>
      </c>
      <c r="R7131" t="str">
        <f t="shared" si="404"/>
        <v>Weekend</v>
      </c>
      <c r="S7131" s="27">
        <f t="shared" si="405"/>
        <v>42728</v>
      </c>
      <c r="T7131" t="str">
        <f t="shared" si="406"/>
        <v>D</v>
      </c>
      <c r="V7131" t="str">
        <f t="shared" si="407"/>
        <v>D</v>
      </c>
      <c r="AE7131" s="27"/>
      <c r="AO7131" s="27"/>
      <c r="AX7131" s="27"/>
      <c r="AY7131" s="27"/>
    </row>
    <row r="7132" spans="1:51" x14ac:dyDescent="0.25">
      <c r="A7132" t="s">
        <v>391</v>
      </c>
      <c r="S7132" s="27"/>
      <c r="V7132" t="str">
        <f t="shared" si="407"/>
        <v/>
      </c>
      <c r="AE7132" s="27"/>
      <c r="AO7132" s="27"/>
      <c r="AX7132" s="27"/>
      <c r="AY7132" s="27"/>
    </row>
    <row r="7133" spans="1:51" x14ac:dyDescent="0.25">
      <c r="A7133" t="s">
        <v>391</v>
      </c>
      <c r="S7133" s="27"/>
      <c r="V7133" t="str">
        <f t="shared" si="407"/>
        <v/>
      </c>
      <c r="AE7133" s="27"/>
      <c r="AO7133" s="27"/>
      <c r="AX7133" s="27"/>
      <c r="AY7133" s="27"/>
    </row>
    <row r="7134" spans="1:51" x14ac:dyDescent="0.25">
      <c r="A7134" t="s">
        <v>391</v>
      </c>
      <c r="B7134" t="s">
        <v>218</v>
      </c>
      <c r="C7134">
        <v>172435227</v>
      </c>
      <c r="D7134">
        <v>66</v>
      </c>
      <c r="E7134" t="s">
        <v>91</v>
      </c>
      <c r="G7134">
        <v>53.408999999999999</v>
      </c>
      <c r="H7134">
        <v>2017</v>
      </c>
      <c r="I7134">
        <v>8</v>
      </c>
      <c r="J7134">
        <v>29</v>
      </c>
      <c r="K7134">
        <v>23</v>
      </c>
      <c r="L7134">
        <v>45</v>
      </c>
      <c r="M7134" t="s">
        <v>900</v>
      </c>
      <c r="N7134" t="s">
        <v>860</v>
      </c>
      <c r="O7134" t="s">
        <v>799</v>
      </c>
      <c r="Q7134" t="s">
        <v>528</v>
      </c>
      <c r="R7134" t="str">
        <f t="shared" si="404"/>
        <v>Weekday</v>
      </c>
      <c r="S7134" s="27">
        <f t="shared" si="405"/>
        <v>42976</v>
      </c>
      <c r="T7134" t="str">
        <f t="shared" si="406"/>
        <v>D</v>
      </c>
      <c r="V7134" t="str">
        <f t="shared" si="407"/>
        <v>D</v>
      </c>
    </row>
    <row r="7135" spans="1:51" x14ac:dyDescent="0.25">
      <c r="A7135" t="s">
        <v>391</v>
      </c>
      <c r="S7135" s="27"/>
      <c r="V7135" t="str">
        <f t="shared" si="407"/>
        <v/>
      </c>
      <c r="AE7135" s="27"/>
      <c r="AO7135" s="27"/>
      <c r="AX7135" s="27"/>
      <c r="AY7135" s="27"/>
    </row>
    <row r="7136" spans="1:51" x14ac:dyDescent="0.25">
      <c r="A7136" t="s">
        <v>391</v>
      </c>
      <c r="B7136" t="s">
        <v>218</v>
      </c>
      <c r="C7136">
        <v>172615177</v>
      </c>
      <c r="D7136">
        <v>66</v>
      </c>
      <c r="E7136" t="s">
        <v>91</v>
      </c>
      <c r="G7136">
        <v>53.412999999999997</v>
      </c>
      <c r="H7136">
        <v>2017</v>
      </c>
      <c r="I7136">
        <v>9</v>
      </c>
      <c r="J7136">
        <v>13</v>
      </c>
      <c r="K7136">
        <v>8</v>
      </c>
      <c r="L7136">
        <v>48</v>
      </c>
      <c r="M7136" t="s">
        <v>900</v>
      </c>
      <c r="N7136" t="s">
        <v>860</v>
      </c>
      <c r="O7136" t="s">
        <v>799</v>
      </c>
      <c r="Q7136" t="s">
        <v>528</v>
      </c>
      <c r="R7136" t="str">
        <f t="shared" si="404"/>
        <v>Weekday</v>
      </c>
      <c r="S7136" s="27">
        <f t="shared" si="405"/>
        <v>42991</v>
      </c>
      <c r="T7136" t="str">
        <f t="shared" si="406"/>
        <v>D</v>
      </c>
      <c r="V7136" t="str">
        <f t="shared" si="407"/>
        <v>D</v>
      </c>
      <c r="AE7136" s="27"/>
      <c r="AO7136" s="27"/>
      <c r="AX7136" s="27"/>
      <c r="AY7136" s="27"/>
    </row>
    <row r="7137" spans="1:51" x14ac:dyDescent="0.25">
      <c r="A7137" t="s">
        <v>391</v>
      </c>
      <c r="B7137" t="s">
        <v>218</v>
      </c>
      <c r="C7137">
        <v>141475159</v>
      </c>
      <c r="D7137">
        <v>66</v>
      </c>
      <c r="E7137" t="s">
        <v>91</v>
      </c>
      <c r="G7137">
        <v>53.417000000000002</v>
      </c>
      <c r="H7137">
        <v>2014</v>
      </c>
      <c r="I7137">
        <v>5</v>
      </c>
      <c r="J7137">
        <v>27</v>
      </c>
      <c r="K7137">
        <v>10</v>
      </c>
      <c r="L7137">
        <v>10</v>
      </c>
      <c r="M7137" t="s">
        <v>900</v>
      </c>
      <c r="N7137" t="s">
        <v>171</v>
      </c>
      <c r="O7137" t="s">
        <v>799</v>
      </c>
      <c r="Q7137" t="s">
        <v>528</v>
      </c>
      <c r="R7137" t="str">
        <f t="shared" si="404"/>
        <v>Weekday</v>
      </c>
      <c r="S7137" s="27">
        <f t="shared" si="405"/>
        <v>41786</v>
      </c>
      <c r="T7137" t="str">
        <f t="shared" si="406"/>
        <v>S</v>
      </c>
      <c r="V7137" t="str">
        <f t="shared" si="407"/>
        <v>S</v>
      </c>
      <c r="AE7137" s="27"/>
      <c r="AO7137" s="27"/>
      <c r="AX7137" s="27"/>
      <c r="AY7137" s="27"/>
    </row>
    <row r="7138" spans="1:51" x14ac:dyDescent="0.25">
      <c r="A7138" t="s">
        <v>391</v>
      </c>
      <c r="B7138" t="s">
        <v>218</v>
      </c>
      <c r="C7138">
        <v>150215302</v>
      </c>
      <c r="D7138">
        <v>66</v>
      </c>
      <c r="E7138" t="s">
        <v>91</v>
      </c>
      <c r="G7138">
        <v>53.420999999999999</v>
      </c>
      <c r="H7138">
        <v>2015</v>
      </c>
      <c r="I7138">
        <v>1</v>
      </c>
      <c r="J7138">
        <v>21</v>
      </c>
      <c r="K7138">
        <v>16</v>
      </c>
      <c r="L7138">
        <v>23</v>
      </c>
      <c r="M7138" t="s">
        <v>900</v>
      </c>
      <c r="N7138" t="s">
        <v>860</v>
      </c>
      <c r="O7138" t="s">
        <v>799</v>
      </c>
      <c r="Q7138" t="s">
        <v>528</v>
      </c>
      <c r="R7138" t="str">
        <f t="shared" si="404"/>
        <v>Weekday</v>
      </c>
      <c r="S7138" s="27">
        <f t="shared" si="405"/>
        <v>42025</v>
      </c>
      <c r="T7138" t="str">
        <f t="shared" si="406"/>
        <v>S</v>
      </c>
      <c r="V7138" t="str">
        <f t="shared" si="407"/>
        <v>S</v>
      </c>
      <c r="AE7138" s="27"/>
      <c r="AO7138" s="27"/>
      <c r="AX7138" s="27"/>
      <c r="AY7138" s="27"/>
    </row>
    <row r="7139" spans="1:51" x14ac:dyDescent="0.25">
      <c r="A7139" t="s">
        <v>391</v>
      </c>
      <c r="B7139" t="s">
        <v>218</v>
      </c>
      <c r="C7139">
        <v>131645215</v>
      </c>
      <c r="D7139">
        <v>66</v>
      </c>
      <c r="E7139" t="s">
        <v>91</v>
      </c>
      <c r="G7139">
        <v>53.420999999999999</v>
      </c>
      <c r="H7139">
        <v>2013</v>
      </c>
      <c r="I7139">
        <v>6</v>
      </c>
      <c r="J7139">
        <v>13</v>
      </c>
      <c r="K7139">
        <v>15</v>
      </c>
      <c r="L7139">
        <v>10</v>
      </c>
      <c r="M7139" t="s">
        <v>900</v>
      </c>
      <c r="N7139" t="s">
        <v>860</v>
      </c>
      <c r="O7139" t="s">
        <v>799</v>
      </c>
      <c r="Q7139" t="s">
        <v>528</v>
      </c>
      <c r="R7139" t="str">
        <f t="shared" si="404"/>
        <v>Weekday</v>
      </c>
      <c r="S7139" s="27">
        <f t="shared" si="405"/>
        <v>41438</v>
      </c>
      <c r="T7139" t="str">
        <f t="shared" si="406"/>
        <v>S</v>
      </c>
      <c r="V7139" t="str">
        <f t="shared" si="407"/>
        <v>S</v>
      </c>
    </row>
    <row r="7140" spans="1:51" x14ac:dyDescent="0.25">
      <c r="A7140" t="s">
        <v>391</v>
      </c>
      <c r="B7140" t="s">
        <v>218</v>
      </c>
      <c r="C7140">
        <v>140345348</v>
      </c>
      <c r="D7140">
        <v>66</v>
      </c>
      <c r="E7140" t="s">
        <v>91</v>
      </c>
      <c r="G7140">
        <v>53.421999999999997</v>
      </c>
      <c r="H7140">
        <v>2014</v>
      </c>
      <c r="I7140">
        <v>2</v>
      </c>
      <c r="J7140">
        <v>3</v>
      </c>
      <c r="K7140">
        <v>16</v>
      </c>
      <c r="L7140">
        <v>8</v>
      </c>
      <c r="M7140" t="s">
        <v>900</v>
      </c>
      <c r="N7140" t="s">
        <v>860</v>
      </c>
      <c r="O7140" t="s">
        <v>799</v>
      </c>
      <c r="Q7140" t="s">
        <v>528</v>
      </c>
      <c r="R7140" t="str">
        <f t="shared" si="404"/>
        <v>Weekday</v>
      </c>
      <c r="S7140" s="27">
        <f t="shared" si="405"/>
        <v>41673</v>
      </c>
      <c r="T7140" t="str">
        <f t="shared" si="406"/>
        <v>S</v>
      </c>
      <c r="V7140" t="str">
        <f t="shared" si="407"/>
        <v>S</v>
      </c>
      <c r="AE7140" s="27"/>
      <c r="AO7140" s="27"/>
      <c r="AX7140" s="27"/>
      <c r="AY7140" s="27"/>
    </row>
    <row r="7141" spans="1:51" x14ac:dyDescent="0.25">
      <c r="A7141" t="s">
        <v>391</v>
      </c>
      <c r="B7141" t="s">
        <v>218</v>
      </c>
      <c r="C7141">
        <v>152955296</v>
      </c>
      <c r="D7141">
        <v>66</v>
      </c>
      <c r="E7141" t="s">
        <v>91</v>
      </c>
      <c r="G7141">
        <v>53.429000000000002</v>
      </c>
      <c r="H7141">
        <v>2015</v>
      </c>
      <c r="I7141">
        <v>10</v>
      </c>
      <c r="J7141">
        <v>22</v>
      </c>
      <c r="K7141">
        <v>16</v>
      </c>
      <c r="L7141">
        <v>10</v>
      </c>
      <c r="M7141" t="s">
        <v>900</v>
      </c>
      <c r="N7141" t="s">
        <v>860</v>
      </c>
      <c r="O7141" t="s">
        <v>799</v>
      </c>
      <c r="Q7141" t="s">
        <v>528</v>
      </c>
      <c r="R7141" t="str">
        <f t="shared" si="404"/>
        <v>Weekday</v>
      </c>
      <c r="S7141" s="27">
        <f t="shared" si="405"/>
        <v>42299</v>
      </c>
      <c r="T7141" t="str">
        <f t="shared" si="406"/>
        <v>D</v>
      </c>
      <c r="V7141" t="str">
        <f t="shared" si="407"/>
        <v>D</v>
      </c>
      <c r="AE7141" s="27"/>
      <c r="AO7141" s="27"/>
      <c r="AX7141" s="27"/>
      <c r="AY7141" s="27"/>
    </row>
    <row r="7142" spans="1:51" x14ac:dyDescent="0.25">
      <c r="A7142" t="s">
        <v>391</v>
      </c>
      <c r="S7142" s="27"/>
      <c r="V7142" t="str">
        <f t="shared" si="407"/>
        <v/>
      </c>
      <c r="AE7142" s="27"/>
      <c r="AO7142" s="27"/>
      <c r="AX7142" s="27"/>
      <c r="AY7142" s="27"/>
    </row>
    <row r="7143" spans="1:51" x14ac:dyDescent="0.25">
      <c r="A7143" t="s">
        <v>391</v>
      </c>
      <c r="B7143" t="s">
        <v>218</v>
      </c>
      <c r="C7143">
        <v>173395389</v>
      </c>
      <c r="D7143">
        <v>66</v>
      </c>
      <c r="E7143" t="s">
        <v>91</v>
      </c>
      <c r="G7143">
        <v>53.424999999999997</v>
      </c>
      <c r="H7143">
        <v>2017</v>
      </c>
      <c r="I7143">
        <v>11</v>
      </c>
      <c r="J7143">
        <v>27</v>
      </c>
      <c r="K7143">
        <v>18</v>
      </c>
      <c r="L7143">
        <v>28</v>
      </c>
      <c r="M7143" t="s">
        <v>900</v>
      </c>
      <c r="N7143" t="s">
        <v>860</v>
      </c>
      <c r="O7143" t="s">
        <v>799</v>
      </c>
      <c r="Q7143" t="s">
        <v>528</v>
      </c>
      <c r="R7143" t="str">
        <f t="shared" si="404"/>
        <v>Weekday</v>
      </c>
      <c r="S7143" s="27">
        <f t="shared" si="405"/>
        <v>43066</v>
      </c>
      <c r="T7143" t="str">
        <f t="shared" si="406"/>
        <v>D</v>
      </c>
      <c r="V7143" t="str">
        <f t="shared" si="407"/>
        <v>D</v>
      </c>
    </row>
    <row r="7144" spans="1:51" x14ac:dyDescent="0.25">
      <c r="A7144" t="s">
        <v>391</v>
      </c>
      <c r="S7144" s="27"/>
      <c r="V7144" t="str">
        <f t="shared" si="407"/>
        <v/>
      </c>
      <c r="AO7144" s="27"/>
      <c r="AX7144" s="27"/>
      <c r="AY7144" s="27"/>
    </row>
    <row r="7145" spans="1:51" x14ac:dyDescent="0.25">
      <c r="A7145" t="s">
        <v>391</v>
      </c>
      <c r="B7145" t="s">
        <v>218</v>
      </c>
      <c r="C7145">
        <v>161145045</v>
      </c>
      <c r="D7145">
        <v>66</v>
      </c>
      <c r="E7145" t="s">
        <v>91</v>
      </c>
      <c r="G7145">
        <v>53.426000000000002</v>
      </c>
      <c r="H7145">
        <v>2016</v>
      </c>
      <c r="I7145">
        <v>4</v>
      </c>
      <c r="J7145">
        <v>22</v>
      </c>
      <c r="K7145">
        <v>13</v>
      </c>
      <c r="L7145">
        <v>10</v>
      </c>
      <c r="M7145" t="s">
        <v>900</v>
      </c>
      <c r="N7145" t="s">
        <v>860</v>
      </c>
      <c r="O7145" t="s">
        <v>799</v>
      </c>
      <c r="Q7145" t="s">
        <v>528</v>
      </c>
      <c r="R7145" t="str">
        <f t="shared" si="404"/>
        <v>Weekday</v>
      </c>
      <c r="S7145" s="27">
        <f t="shared" si="405"/>
        <v>42482</v>
      </c>
      <c r="T7145" t="str">
        <f t="shared" si="406"/>
        <v>D</v>
      </c>
      <c r="V7145" t="str">
        <f t="shared" si="407"/>
        <v>D</v>
      </c>
      <c r="AE7145" s="27"/>
      <c r="AO7145" s="27"/>
      <c r="AX7145" s="27"/>
      <c r="AY7145" s="27"/>
    </row>
    <row r="7146" spans="1:51" x14ac:dyDescent="0.25">
      <c r="A7146" t="s">
        <v>391</v>
      </c>
      <c r="B7146" t="s">
        <v>218</v>
      </c>
      <c r="C7146">
        <v>152055260</v>
      </c>
      <c r="D7146">
        <v>66</v>
      </c>
      <c r="E7146" t="s">
        <v>91</v>
      </c>
      <c r="G7146">
        <v>53.427</v>
      </c>
      <c r="H7146">
        <v>2015</v>
      </c>
      <c r="I7146">
        <v>7</v>
      </c>
      <c r="J7146">
        <v>23</v>
      </c>
      <c r="K7146">
        <v>16</v>
      </c>
      <c r="L7146">
        <v>40</v>
      </c>
      <c r="M7146" t="s">
        <v>900</v>
      </c>
      <c r="N7146" t="s">
        <v>860</v>
      </c>
      <c r="O7146" t="s">
        <v>799</v>
      </c>
      <c r="Q7146" t="s">
        <v>528</v>
      </c>
      <c r="R7146" t="str">
        <f t="shared" si="404"/>
        <v>Weekday</v>
      </c>
      <c r="S7146" s="27">
        <f t="shared" si="405"/>
        <v>42208</v>
      </c>
      <c r="T7146" t="str">
        <f t="shared" si="406"/>
        <v>S</v>
      </c>
      <c r="V7146" t="str">
        <f t="shared" si="407"/>
        <v>S</v>
      </c>
      <c r="AE7146" s="27"/>
      <c r="AO7146" s="27"/>
      <c r="AX7146" s="27"/>
      <c r="AY7146" s="27"/>
    </row>
    <row r="7147" spans="1:51" x14ac:dyDescent="0.25">
      <c r="A7147" t="s">
        <v>391</v>
      </c>
      <c r="B7147" t="s">
        <v>218</v>
      </c>
      <c r="C7147">
        <v>140185169</v>
      </c>
      <c r="D7147">
        <v>66</v>
      </c>
      <c r="E7147" t="s">
        <v>91</v>
      </c>
      <c r="G7147">
        <v>53.427999999999997</v>
      </c>
      <c r="H7147">
        <v>2014</v>
      </c>
      <c r="I7147">
        <v>1</v>
      </c>
      <c r="J7147">
        <v>14</v>
      </c>
      <c r="K7147">
        <v>17</v>
      </c>
      <c r="L7147">
        <v>17</v>
      </c>
      <c r="M7147" t="s">
        <v>900</v>
      </c>
      <c r="N7147" t="s">
        <v>860</v>
      </c>
      <c r="O7147" t="s">
        <v>799</v>
      </c>
      <c r="Q7147" t="s">
        <v>528</v>
      </c>
      <c r="R7147" t="str">
        <f t="shared" si="404"/>
        <v>Weekday</v>
      </c>
      <c r="S7147" s="27">
        <f t="shared" si="405"/>
        <v>41653</v>
      </c>
      <c r="T7147" t="str">
        <f t="shared" si="406"/>
        <v>S</v>
      </c>
      <c r="V7147" t="str">
        <f t="shared" si="407"/>
        <v>S</v>
      </c>
      <c r="AO7147" s="27"/>
      <c r="AX7147" s="27"/>
      <c r="AY7147" s="27"/>
    </row>
    <row r="7148" spans="1:51" x14ac:dyDescent="0.25">
      <c r="A7148" t="s">
        <v>391</v>
      </c>
      <c r="B7148" t="s">
        <v>218</v>
      </c>
      <c r="C7148">
        <v>173075192</v>
      </c>
      <c r="D7148">
        <v>66</v>
      </c>
      <c r="E7148" t="s">
        <v>91</v>
      </c>
      <c r="G7148">
        <v>53.43</v>
      </c>
      <c r="H7148">
        <v>2017</v>
      </c>
      <c r="I7148">
        <v>10</v>
      </c>
      <c r="J7148">
        <v>30</v>
      </c>
      <c r="K7148">
        <v>19</v>
      </c>
      <c r="L7148">
        <v>10</v>
      </c>
      <c r="M7148" t="s">
        <v>900</v>
      </c>
      <c r="N7148" t="s">
        <v>171</v>
      </c>
      <c r="O7148" t="s">
        <v>799</v>
      </c>
      <c r="Q7148" t="s">
        <v>528</v>
      </c>
      <c r="R7148" t="str">
        <f t="shared" si="404"/>
        <v>Weekday</v>
      </c>
      <c r="S7148" s="27">
        <f t="shared" si="405"/>
        <v>43038</v>
      </c>
      <c r="T7148" t="str">
        <f t="shared" si="406"/>
        <v>D</v>
      </c>
      <c r="V7148" t="str">
        <f t="shared" si="407"/>
        <v>D</v>
      </c>
      <c r="AE7148" s="27"/>
      <c r="AO7148" s="27"/>
      <c r="AX7148" s="27"/>
      <c r="AY7148" s="27"/>
    </row>
    <row r="7149" spans="1:51" x14ac:dyDescent="0.25">
      <c r="A7149" t="s">
        <v>391</v>
      </c>
      <c r="S7149" s="27"/>
      <c r="V7149" t="str">
        <f t="shared" si="407"/>
        <v/>
      </c>
      <c r="AE7149" s="27"/>
      <c r="AO7149" s="27"/>
      <c r="AX7149" s="27"/>
      <c r="AY7149" s="27"/>
    </row>
    <row r="7150" spans="1:51" x14ac:dyDescent="0.25">
      <c r="A7150" t="s">
        <v>391</v>
      </c>
      <c r="S7150" s="27"/>
      <c r="V7150" t="str">
        <f t="shared" si="407"/>
        <v/>
      </c>
      <c r="AE7150" s="27"/>
      <c r="AO7150" s="27"/>
      <c r="AX7150" s="27"/>
      <c r="AY7150" s="27"/>
    </row>
    <row r="7151" spans="1:51" x14ac:dyDescent="0.25">
      <c r="A7151" t="s">
        <v>391</v>
      </c>
      <c r="B7151" t="s">
        <v>218</v>
      </c>
      <c r="C7151">
        <v>173415414</v>
      </c>
      <c r="D7151">
        <v>66</v>
      </c>
      <c r="E7151" t="s">
        <v>91</v>
      </c>
      <c r="G7151">
        <v>53.43</v>
      </c>
      <c r="H7151">
        <v>2017</v>
      </c>
      <c r="I7151">
        <v>12</v>
      </c>
      <c r="J7151">
        <v>7</v>
      </c>
      <c r="K7151">
        <v>15</v>
      </c>
      <c r="L7151">
        <v>49</v>
      </c>
      <c r="M7151" t="s">
        <v>900</v>
      </c>
      <c r="N7151" t="s">
        <v>860</v>
      </c>
      <c r="O7151" t="s">
        <v>799</v>
      </c>
      <c r="Q7151" t="s">
        <v>528</v>
      </c>
      <c r="R7151" t="str">
        <f t="shared" si="404"/>
        <v>Weekday</v>
      </c>
      <c r="S7151" s="27">
        <f t="shared" si="405"/>
        <v>43076</v>
      </c>
      <c r="T7151" t="str">
        <f t="shared" si="406"/>
        <v>D</v>
      </c>
      <c r="V7151" t="str">
        <f t="shared" si="407"/>
        <v>D</v>
      </c>
      <c r="AE7151" s="27"/>
      <c r="AO7151" s="27"/>
      <c r="AX7151" s="27"/>
      <c r="AY7151" s="27"/>
    </row>
    <row r="7152" spans="1:51" x14ac:dyDescent="0.25">
      <c r="A7152" t="s">
        <v>391</v>
      </c>
      <c r="B7152" t="s">
        <v>218</v>
      </c>
      <c r="C7152">
        <v>160395099</v>
      </c>
      <c r="D7152">
        <v>66</v>
      </c>
      <c r="E7152" t="s">
        <v>91</v>
      </c>
      <c r="G7152">
        <v>53.43</v>
      </c>
      <c r="H7152">
        <v>2016</v>
      </c>
      <c r="I7152">
        <v>2</v>
      </c>
      <c r="J7152">
        <v>1</v>
      </c>
      <c r="K7152">
        <v>17</v>
      </c>
      <c r="L7152">
        <v>14</v>
      </c>
      <c r="M7152" t="s">
        <v>900</v>
      </c>
      <c r="N7152" t="s">
        <v>171</v>
      </c>
      <c r="O7152" t="s">
        <v>799</v>
      </c>
      <c r="Q7152" t="s">
        <v>528</v>
      </c>
      <c r="R7152" t="str">
        <f t="shared" si="404"/>
        <v>Weekday</v>
      </c>
      <c r="S7152" s="27">
        <f t="shared" si="405"/>
        <v>42401</v>
      </c>
      <c r="T7152" t="str">
        <f t="shared" si="406"/>
        <v>D</v>
      </c>
      <c r="V7152" t="str">
        <f t="shared" si="407"/>
        <v>D</v>
      </c>
      <c r="AO7152" s="27"/>
      <c r="AX7152" s="27"/>
      <c r="AY7152" s="27"/>
    </row>
    <row r="7153" spans="1:51" x14ac:dyDescent="0.25">
      <c r="A7153" t="s">
        <v>391</v>
      </c>
      <c r="B7153" t="s">
        <v>218</v>
      </c>
      <c r="C7153">
        <v>141365154</v>
      </c>
      <c r="D7153">
        <v>66</v>
      </c>
      <c r="E7153" t="s">
        <v>91</v>
      </c>
      <c r="G7153">
        <v>53.430999999999997</v>
      </c>
      <c r="H7153">
        <v>2014</v>
      </c>
      <c r="I7153">
        <v>5</v>
      </c>
      <c r="J7153">
        <v>9</v>
      </c>
      <c r="K7153">
        <v>18</v>
      </c>
      <c r="L7153">
        <v>27</v>
      </c>
      <c r="M7153" t="s">
        <v>900</v>
      </c>
      <c r="N7153" t="s">
        <v>860</v>
      </c>
      <c r="O7153" t="s">
        <v>799</v>
      </c>
      <c r="Q7153" t="s">
        <v>528</v>
      </c>
      <c r="R7153" t="str">
        <f t="shared" ref="R7153:R7215" si="408">IF(WEEKDAY(DATE(H7153,I7153,J7153),2) &lt; 6, "Weekday", "Weekend")</f>
        <v>Weekday</v>
      </c>
      <c r="S7153" s="27">
        <f t="shared" ref="S7153:S7215" si="409">DATE(H7153,I7153,J7153)</f>
        <v>41768</v>
      </c>
      <c r="T7153" t="str">
        <f t="shared" si="406"/>
        <v>S</v>
      </c>
      <c r="V7153" t="str">
        <f t="shared" si="407"/>
        <v>S</v>
      </c>
      <c r="AO7153" s="27"/>
      <c r="AX7153" s="27"/>
      <c r="AY7153" s="27"/>
    </row>
    <row r="7154" spans="1:51" x14ac:dyDescent="0.25">
      <c r="A7154" t="s">
        <v>391</v>
      </c>
      <c r="S7154" s="27"/>
      <c r="V7154" t="str">
        <f t="shared" si="407"/>
        <v/>
      </c>
      <c r="AE7154" s="27"/>
      <c r="AO7154" s="27"/>
      <c r="AX7154" s="27"/>
      <c r="AY7154" s="27"/>
    </row>
    <row r="7155" spans="1:51" x14ac:dyDescent="0.25">
      <c r="A7155" t="s">
        <v>391</v>
      </c>
      <c r="B7155" t="s">
        <v>218</v>
      </c>
      <c r="C7155">
        <v>162355215</v>
      </c>
      <c r="D7155">
        <v>66</v>
      </c>
      <c r="E7155" t="s">
        <v>91</v>
      </c>
      <c r="G7155">
        <v>53.433</v>
      </c>
      <c r="H7155">
        <v>2016</v>
      </c>
      <c r="I7155">
        <v>8</v>
      </c>
      <c r="J7155">
        <v>22</v>
      </c>
      <c r="K7155">
        <v>12</v>
      </c>
      <c r="L7155">
        <v>3</v>
      </c>
      <c r="M7155" t="s">
        <v>900</v>
      </c>
      <c r="N7155" t="s">
        <v>860</v>
      </c>
      <c r="O7155" t="s">
        <v>799</v>
      </c>
      <c r="Q7155" t="s">
        <v>528</v>
      </c>
      <c r="R7155" t="str">
        <f t="shared" si="408"/>
        <v>Weekday</v>
      </c>
      <c r="S7155" s="27">
        <f t="shared" si="409"/>
        <v>42604</v>
      </c>
      <c r="T7155" t="str">
        <f t="shared" ref="T7155:T7215" si="410">IF(OR(H7155=2013,H7155=2014,AND(H7155=2015,I7155&lt;9),AND(H7155=2015,I7155=9,J7155&lt;5)),"S","D")</f>
        <v>D</v>
      </c>
      <c r="V7155" t="str">
        <f t="shared" si="407"/>
        <v>D</v>
      </c>
      <c r="AE7155" s="27"/>
      <c r="AO7155" s="27"/>
      <c r="AX7155" s="27"/>
      <c r="AY7155" s="27"/>
    </row>
    <row r="7156" spans="1:51" x14ac:dyDescent="0.25">
      <c r="A7156" t="s">
        <v>391</v>
      </c>
      <c r="B7156" t="s">
        <v>218</v>
      </c>
      <c r="C7156">
        <v>173185386</v>
      </c>
      <c r="D7156">
        <v>66</v>
      </c>
      <c r="E7156" t="s">
        <v>91</v>
      </c>
      <c r="G7156">
        <v>53.433999999999997</v>
      </c>
      <c r="H7156">
        <v>2017</v>
      </c>
      <c r="I7156">
        <v>11</v>
      </c>
      <c r="J7156">
        <v>13</v>
      </c>
      <c r="K7156">
        <v>19</v>
      </c>
      <c r="L7156">
        <v>2</v>
      </c>
      <c r="M7156" t="s">
        <v>900</v>
      </c>
      <c r="N7156" t="s">
        <v>860</v>
      </c>
      <c r="O7156" t="s">
        <v>799</v>
      </c>
      <c r="Q7156" t="s">
        <v>528</v>
      </c>
      <c r="R7156" t="str">
        <f t="shared" si="408"/>
        <v>Weekday</v>
      </c>
      <c r="S7156" s="27">
        <f t="shared" si="409"/>
        <v>43052</v>
      </c>
      <c r="T7156" t="str">
        <f t="shared" si="410"/>
        <v>D</v>
      </c>
      <c r="V7156" t="str">
        <f t="shared" si="407"/>
        <v>D</v>
      </c>
      <c r="AE7156" s="27"/>
      <c r="AO7156" s="27"/>
      <c r="AX7156" s="27"/>
      <c r="AY7156" s="27"/>
    </row>
    <row r="7157" spans="1:51" x14ac:dyDescent="0.25">
      <c r="A7157" t="s">
        <v>391</v>
      </c>
      <c r="S7157" s="27"/>
      <c r="V7157" t="str">
        <f t="shared" si="407"/>
        <v/>
      </c>
      <c r="AE7157" s="27"/>
      <c r="AO7157" s="27"/>
      <c r="AX7157" s="27"/>
      <c r="AY7157" s="27"/>
    </row>
    <row r="7158" spans="1:51" x14ac:dyDescent="0.25">
      <c r="A7158" t="s">
        <v>391</v>
      </c>
      <c r="B7158" t="s">
        <v>218</v>
      </c>
      <c r="C7158">
        <v>150085314</v>
      </c>
      <c r="D7158">
        <v>66</v>
      </c>
      <c r="E7158" t="s">
        <v>91</v>
      </c>
      <c r="G7158">
        <v>53.435000000000002</v>
      </c>
      <c r="H7158">
        <v>2015</v>
      </c>
      <c r="I7158">
        <v>1</v>
      </c>
      <c r="J7158">
        <v>8</v>
      </c>
      <c r="K7158">
        <v>17</v>
      </c>
      <c r="L7158">
        <v>48</v>
      </c>
      <c r="M7158" t="s">
        <v>900</v>
      </c>
      <c r="N7158" t="s">
        <v>860</v>
      </c>
      <c r="O7158" t="s">
        <v>799</v>
      </c>
      <c r="Q7158" t="s">
        <v>528</v>
      </c>
      <c r="R7158" t="str">
        <f t="shared" si="408"/>
        <v>Weekday</v>
      </c>
      <c r="S7158" s="27">
        <f t="shared" si="409"/>
        <v>42012</v>
      </c>
      <c r="T7158" t="str">
        <f t="shared" si="410"/>
        <v>S</v>
      </c>
      <c r="V7158" t="str">
        <f t="shared" si="407"/>
        <v>S</v>
      </c>
      <c r="AE7158" s="27"/>
      <c r="AO7158" s="27"/>
      <c r="AX7158" s="27"/>
      <c r="AY7158" s="27"/>
    </row>
    <row r="7159" spans="1:51" x14ac:dyDescent="0.25">
      <c r="A7159" t="s">
        <v>391</v>
      </c>
      <c r="B7159" t="s">
        <v>218</v>
      </c>
      <c r="C7159">
        <v>162505052</v>
      </c>
      <c r="D7159">
        <v>66</v>
      </c>
      <c r="E7159" t="s">
        <v>91</v>
      </c>
      <c r="G7159">
        <v>53.435000000000002</v>
      </c>
      <c r="H7159">
        <v>2016</v>
      </c>
      <c r="I7159">
        <v>9</v>
      </c>
      <c r="J7159">
        <v>4</v>
      </c>
      <c r="K7159">
        <v>2</v>
      </c>
      <c r="L7159">
        <v>47</v>
      </c>
      <c r="M7159" t="s">
        <v>900</v>
      </c>
      <c r="N7159" t="s">
        <v>860</v>
      </c>
      <c r="O7159" t="s">
        <v>799</v>
      </c>
      <c r="Q7159" t="s">
        <v>528</v>
      </c>
      <c r="R7159" t="str">
        <f t="shared" si="408"/>
        <v>Weekend</v>
      </c>
      <c r="S7159" s="27">
        <f t="shared" si="409"/>
        <v>42617</v>
      </c>
      <c r="T7159" t="str">
        <f t="shared" si="410"/>
        <v>D</v>
      </c>
      <c r="V7159" t="str">
        <f t="shared" si="407"/>
        <v>D</v>
      </c>
      <c r="AE7159" s="27"/>
      <c r="AO7159" s="27"/>
      <c r="AX7159" s="27"/>
      <c r="AY7159" s="27"/>
    </row>
    <row r="7160" spans="1:51" x14ac:dyDescent="0.25">
      <c r="A7160" t="s">
        <v>391</v>
      </c>
      <c r="B7160" t="s">
        <v>218</v>
      </c>
      <c r="C7160">
        <v>160675267</v>
      </c>
      <c r="D7160">
        <v>66</v>
      </c>
      <c r="E7160" t="s">
        <v>91</v>
      </c>
      <c r="G7160">
        <v>53.436999999999998</v>
      </c>
      <c r="H7160">
        <v>2016</v>
      </c>
      <c r="I7160">
        <v>3</v>
      </c>
      <c r="J7160">
        <v>3</v>
      </c>
      <c r="K7160">
        <v>15</v>
      </c>
      <c r="L7160">
        <v>30</v>
      </c>
      <c r="M7160" t="s">
        <v>900</v>
      </c>
      <c r="N7160" t="s">
        <v>860</v>
      </c>
      <c r="O7160" t="s">
        <v>799</v>
      </c>
      <c r="Q7160" t="s">
        <v>528</v>
      </c>
      <c r="R7160" t="str">
        <f t="shared" si="408"/>
        <v>Weekday</v>
      </c>
      <c r="S7160" s="27">
        <f t="shared" si="409"/>
        <v>42432</v>
      </c>
      <c r="T7160" t="str">
        <f t="shared" si="410"/>
        <v>D</v>
      </c>
      <c r="V7160" t="str">
        <f t="shared" si="407"/>
        <v>D</v>
      </c>
      <c r="AE7160" s="27"/>
      <c r="AO7160" s="27"/>
      <c r="AX7160" s="27"/>
      <c r="AY7160" s="27"/>
    </row>
    <row r="7161" spans="1:51" x14ac:dyDescent="0.25">
      <c r="A7161" t="s">
        <v>391</v>
      </c>
      <c r="S7161" s="27"/>
      <c r="V7161" t="str">
        <f t="shared" si="407"/>
        <v/>
      </c>
      <c r="AE7161" s="27"/>
      <c r="AO7161" s="27"/>
      <c r="AX7161" s="27"/>
      <c r="AY7161" s="27"/>
    </row>
    <row r="7162" spans="1:51" x14ac:dyDescent="0.25">
      <c r="A7162" t="s">
        <v>391</v>
      </c>
      <c r="B7162" t="s">
        <v>218</v>
      </c>
      <c r="C7162">
        <v>162265232</v>
      </c>
      <c r="D7162">
        <v>66</v>
      </c>
      <c r="E7162" t="s">
        <v>91</v>
      </c>
      <c r="G7162">
        <v>53.438000000000002</v>
      </c>
      <c r="H7162">
        <v>2016</v>
      </c>
      <c r="I7162">
        <v>8</v>
      </c>
      <c r="J7162">
        <v>11</v>
      </c>
      <c r="K7162">
        <v>16</v>
      </c>
      <c r="L7162">
        <v>50</v>
      </c>
      <c r="M7162" t="s">
        <v>900</v>
      </c>
      <c r="N7162" t="s">
        <v>860</v>
      </c>
      <c r="O7162" t="s">
        <v>799</v>
      </c>
      <c r="Q7162" t="s">
        <v>528</v>
      </c>
      <c r="R7162" t="str">
        <f t="shared" si="408"/>
        <v>Weekday</v>
      </c>
      <c r="S7162" s="27">
        <f t="shared" si="409"/>
        <v>42593</v>
      </c>
      <c r="T7162" t="str">
        <f t="shared" si="410"/>
        <v>D</v>
      </c>
      <c r="V7162" t="str">
        <f t="shared" si="407"/>
        <v>D</v>
      </c>
      <c r="AO7162" s="27"/>
      <c r="AX7162" s="27"/>
      <c r="AY7162" s="27"/>
    </row>
    <row r="7163" spans="1:51" x14ac:dyDescent="0.25">
      <c r="A7163" t="s">
        <v>391</v>
      </c>
      <c r="B7163" t="s">
        <v>218</v>
      </c>
      <c r="C7163">
        <v>131965029</v>
      </c>
      <c r="D7163">
        <v>66</v>
      </c>
      <c r="E7163" t="s">
        <v>91</v>
      </c>
      <c r="G7163">
        <v>53.439</v>
      </c>
      <c r="H7163">
        <v>2013</v>
      </c>
      <c r="I7163">
        <v>7</v>
      </c>
      <c r="J7163">
        <v>12</v>
      </c>
      <c r="K7163">
        <v>0</v>
      </c>
      <c r="L7163">
        <v>47</v>
      </c>
      <c r="M7163" t="s">
        <v>900</v>
      </c>
      <c r="N7163" t="s">
        <v>171</v>
      </c>
      <c r="O7163" t="s">
        <v>799</v>
      </c>
      <c r="Q7163" t="s">
        <v>528</v>
      </c>
      <c r="R7163" t="str">
        <f t="shared" si="408"/>
        <v>Weekday</v>
      </c>
      <c r="S7163" s="27">
        <f t="shared" si="409"/>
        <v>41467</v>
      </c>
      <c r="T7163" t="str">
        <f t="shared" si="410"/>
        <v>S</v>
      </c>
      <c r="V7163" t="str">
        <f t="shared" si="407"/>
        <v>S</v>
      </c>
      <c r="AE7163" s="27"/>
      <c r="AO7163" s="27"/>
      <c r="AX7163" s="27"/>
      <c r="AY7163" s="27"/>
    </row>
    <row r="7164" spans="1:51" x14ac:dyDescent="0.25">
      <c r="A7164" t="s">
        <v>391</v>
      </c>
      <c r="B7164" t="s">
        <v>218</v>
      </c>
      <c r="C7164">
        <v>153655406</v>
      </c>
      <c r="D7164">
        <v>66</v>
      </c>
      <c r="E7164" t="s">
        <v>91</v>
      </c>
      <c r="G7164">
        <v>53.441000000000003</v>
      </c>
      <c r="H7164">
        <v>2015</v>
      </c>
      <c r="I7164">
        <v>12</v>
      </c>
      <c r="J7164">
        <v>9</v>
      </c>
      <c r="K7164">
        <v>18</v>
      </c>
      <c r="L7164">
        <v>34</v>
      </c>
      <c r="M7164" t="s">
        <v>900</v>
      </c>
      <c r="N7164" t="s">
        <v>860</v>
      </c>
      <c r="O7164" t="s">
        <v>799</v>
      </c>
      <c r="Q7164" t="s">
        <v>528</v>
      </c>
      <c r="R7164" t="str">
        <f t="shared" si="408"/>
        <v>Weekday</v>
      </c>
      <c r="S7164" s="27">
        <f t="shared" si="409"/>
        <v>42347</v>
      </c>
      <c r="T7164" t="str">
        <f t="shared" si="410"/>
        <v>D</v>
      </c>
      <c r="V7164" t="str">
        <f t="shared" si="407"/>
        <v>D</v>
      </c>
      <c r="AE7164" s="27"/>
      <c r="AO7164" s="27"/>
      <c r="AX7164" s="27"/>
      <c r="AY7164" s="27"/>
    </row>
    <row r="7165" spans="1:51" x14ac:dyDescent="0.25">
      <c r="A7165" t="s">
        <v>391</v>
      </c>
      <c r="B7165" t="s">
        <v>218</v>
      </c>
      <c r="C7165">
        <v>170295114</v>
      </c>
      <c r="D7165">
        <v>66</v>
      </c>
      <c r="E7165" t="s">
        <v>91</v>
      </c>
      <c r="G7165">
        <v>53.441000000000003</v>
      </c>
      <c r="H7165">
        <v>2017</v>
      </c>
      <c r="I7165">
        <v>1</v>
      </c>
      <c r="J7165">
        <v>27</v>
      </c>
      <c r="K7165">
        <v>17</v>
      </c>
      <c r="L7165">
        <v>35</v>
      </c>
      <c r="M7165" t="s">
        <v>900</v>
      </c>
      <c r="N7165" t="s">
        <v>860</v>
      </c>
      <c r="O7165" t="s">
        <v>799</v>
      </c>
      <c r="Q7165" t="s">
        <v>528</v>
      </c>
      <c r="R7165" t="str">
        <f t="shared" si="408"/>
        <v>Weekday</v>
      </c>
      <c r="S7165" s="27">
        <f t="shared" si="409"/>
        <v>42762</v>
      </c>
      <c r="T7165" t="str">
        <f t="shared" si="410"/>
        <v>D</v>
      </c>
      <c r="V7165" t="str">
        <f t="shared" si="407"/>
        <v>D</v>
      </c>
      <c r="AE7165" s="27"/>
      <c r="AO7165" s="27"/>
      <c r="AX7165" s="27"/>
      <c r="AY7165" s="27"/>
    </row>
    <row r="7166" spans="1:51" x14ac:dyDescent="0.25">
      <c r="A7166" t="s">
        <v>391</v>
      </c>
      <c r="B7166" t="s">
        <v>218</v>
      </c>
      <c r="C7166">
        <v>131355258</v>
      </c>
      <c r="D7166">
        <v>66</v>
      </c>
      <c r="E7166" t="s">
        <v>91</v>
      </c>
      <c r="G7166">
        <v>53.430999999999997</v>
      </c>
      <c r="H7166">
        <v>2013</v>
      </c>
      <c r="I7166">
        <v>5</v>
      </c>
      <c r="J7166">
        <v>15</v>
      </c>
      <c r="K7166">
        <v>17</v>
      </c>
      <c r="L7166">
        <v>48</v>
      </c>
      <c r="M7166" t="s">
        <v>900</v>
      </c>
      <c r="N7166" t="s">
        <v>860</v>
      </c>
      <c r="O7166" t="s">
        <v>799</v>
      </c>
      <c r="Q7166" t="s">
        <v>528</v>
      </c>
      <c r="R7166" t="str">
        <f t="shared" si="408"/>
        <v>Weekday</v>
      </c>
      <c r="S7166" s="27">
        <f t="shared" si="409"/>
        <v>41409</v>
      </c>
      <c r="T7166" t="str">
        <f t="shared" si="410"/>
        <v>S</v>
      </c>
      <c r="V7166" t="str">
        <f t="shared" si="407"/>
        <v>S</v>
      </c>
    </row>
    <row r="7167" spans="1:51" x14ac:dyDescent="0.25">
      <c r="A7167" t="s">
        <v>391</v>
      </c>
      <c r="B7167" t="s">
        <v>218</v>
      </c>
      <c r="C7167">
        <v>130385162</v>
      </c>
      <c r="D7167">
        <v>66</v>
      </c>
      <c r="E7167" t="s">
        <v>91</v>
      </c>
      <c r="G7167">
        <v>53.457999999999998</v>
      </c>
      <c r="H7167">
        <v>2013</v>
      </c>
      <c r="I7167">
        <v>2</v>
      </c>
      <c r="J7167">
        <v>7</v>
      </c>
      <c r="K7167">
        <v>14</v>
      </c>
      <c r="L7167">
        <v>21</v>
      </c>
      <c r="M7167" t="s">
        <v>900</v>
      </c>
      <c r="N7167" t="s">
        <v>860</v>
      </c>
      <c r="O7167" t="s">
        <v>799</v>
      </c>
      <c r="Q7167" t="s">
        <v>528</v>
      </c>
      <c r="R7167" t="str">
        <f t="shared" si="408"/>
        <v>Weekday</v>
      </c>
      <c r="S7167" s="27">
        <f t="shared" si="409"/>
        <v>41312</v>
      </c>
      <c r="T7167" t="str">
        <f t="shared" si="410"/>
        <v>S</v>
      </c>
      <c r="V7167" t="str">
        <f t="shared" si="407"/>
        <v>S</v>
      </c>
    </row>
    <row r="7168" spans="1:51" x14ac:dyDescent="0.25">
      <c r="A7168" t="s">
        <v>391</v>
      </c>
      <c r="B7168" t="s">
        <v>218</v>
      </c>
      <c r="C7168">
        <v>142195311</v>
      </c>
      <c r="D7168">
        <v>66</v>
      </c>
      <c r="E7168" t="s">
        <v>91</v>
      </c>
      <c r="G7168">
        <v>53.442</v>
      </c>
      <c r="H7168">
        <v>2014</v>
      </c>
      <c r="I7168">
        <v>8</v>
      </c>
      <c r="J7168">
        <v>6</v>
      </c>
      <c r="K7168">
        <v>17</v>
      </c>
      <c r="L7168">
        <v>30</v>
      </c>
      <c r="M7168" t="s">
        <v>900</v>
      </c>
      <c r="N7168" t="s">
        <v>860</v>
      </c>
      <c r="O7168" t="s">
        <v>799</v>
      </c>
      <c r="Q7168" t="s">
        <v>528</v>
      </c>
      <c r="R7168" t="str">
        <f t="shared" si="408"/>
        <v>Weekday</v>
      </c>
      <c r="S7168" s="27">
        <f t="shared" si="409"/>
        <v>41857</v>
      </c>
      <c r="T7168" t="str">
        <f t="shared" si="410"/>
        <v>S</v>
      </c>
      <c r="V7168" t="str">
        <f t="shared" si="407"/>
        <v>S</v>
      </c>
      <c r="AO7168" s="27"/>
      <c r="AX7168" s="27"/>
      <c r="AY7168" s="27"/>
    </row>
    <row r="7169" spans="1:51" x14ac:dyDescent="0.25">
      <c r="A7169" t="s">
        <v>391</v>
      </c>
      <c r="B7169" t="s">
        <v>218</v>
      </c>
      <c r="C7169">
        <v>131845290</v>
      </c>
      <c r="D7169">
        <v>66</v>
      </c>
      <c r="E7169" t="s">
        <v>91</v>
      </c>
      <c r="G7169">
        <v>53.485999999999997</v>
      </c>
      <c r="H7169">
        <v>2013</v>
      </c>
      <c r="I7169">
        <v>7</v>
      </c>
      <c r="J7169">
        <v>3</v>
      </c>
      <c r="K7169">
        <v>16</v>
      </c>
      <c r="L7169">
        <v>26</v>
      </c>
      <c r="M7169" t="s">
        <v>900</v>
      </c>
      <c r="N7169" t="s">
        <v>860</v>
      </c>
      <c r="O7169" t="s">
        <v>799</v>
      </c>
      <c r="Q7169" t="s">
        <v>528</v>
      </c>
      <c r="R7169" t="str">
        <f t="shared" si="408"/>
        <v>Weekday</v>
      </c>
      <c r="S7169" s="27">
        <f t="shared" si="409"/>
        <v>41458</v>
      </c>
      <c r="T7169" t="str">
        <f t="shared" si="410"/>
        <v>S</v>
      </c>
      <c r="V7169" t="str">
        <f t="shared" si="407"/>
        <v>S</v>
      </c>
    </row>
    <row r="7170" spans="1:51" x14ac:dyDescent="0.25">
      <c r="A7170" t="s">
        <v>391</v>
      </c>
      <c r="B7170" t="s">
        <v>218</v>
      </c>
      <c r="C7170">
        <v>130685207</v>
      </c>
      <c r="D7170">
        <v>66</v>
      </c>
      <c r="E7170" t="s">
        <v>91</v>
      </c>
      <c r="G7170">
        <v>53.45</v>
      </c>
      <c r="H7170">
        <v>2013</v>
      </c>
      <c r="I7170">
        <v>3</v>
      </c>
      <c r="J7170">
        <v>7</v>
      </c>
      <c r="K7170">
        <v>19</v>
      </c>
      <c r="L7170">
        <v>44</v>
      </c>
      <c r="M7170" t="s">
        <v>900</v>
      </c>
      <c r="N7170" t="s">
        <v>860</v>
      </c>
      <c r="O7170" t="s">
        <v>799</v>
      </c>
      <c r="Q7170" t="s">
        <v>528</v>
      </c>
      <c r="R7170" t="str">
        <f t="shared" si="408"/>
        <v>Weekday</v>
      </c>
      <c r="S7170" s="27">
        <f t="shared" si="409"/>
        <v>41340</v>
      </c>
      <c r="T7170" t="str">
        <f t="shared" si="410"/>
        <v>S</v>
      </c>
      <c r="V7170" t="str">
        <f t="shared" si="407"/>
        <v>S</v>
      </c>
      <c r="AE7170" s="27"/>
      <c r="AO7170" s="27"/>
      <c r="AX7170" s="27"/>
      <c r="AY7170" s="27"/>
    </row>
    <row r="7171" spans="1:51" x14ac:dyDescent="0.25">
      <c r="A7171" t="s">
        <v>391</v>
      </c>
      <c r="B7171" t="s">
        <v>218</v>
      </c>
      <c r="C7171">
        <v>130065121</v>
      </c>
      <c r="D7171">
        <v>66</v>
      </c>
      <c r="E7171" t="s">
        <v>91</v>
      </c>
      <c r="G7171">
        <v>53.466000000000001</v>
      </c>
      <c r="H7171">
        <v>2013</v>
      </c>
      <c r="I7171">
        <v>1</v>
      </c>
      <c r="J7171">
        <v>6</v>
      </c>
      <c r="K7171">
        <v>14</v>
      </c>
      <c r="L7171">
        <v>20</v>
      </c>
      <c r="M7171" t="s">
        <v>899</v>
      </c>
      <c r="N7171" t="s">
        <v>860</v>
      </c>
      <c r="O7171" t="s">
        <v>799</v>
      </c>
      <c r="Q7171" t="s">
        <v>528</v>
      </c>
      <c r="R7171" t="str">
        <f t="shared" si="408"/>
        <v>Weekend</v>
      </c>
      <c r="S7171" s="27">
        <f t="shared" si="409"/>
        <v>41280</v>
      </c>
      <c r="T7171" t="str">
        <f t="shared" si="410"/>
        <v>S</v>
      </c>
      <c r="V7171" t="str">
        <f t="shared" ref="V7171:V7234" si="411">T7171&amp;U7171</f>
        <v>S</v>
      </c>
      <c r="AE7171" s="27"/>
      <c r="AO7171" s="27"/>
      <c r="AX7171" s="27"/>
      <c r="AY7171" s="27"/>
    </row>
    <row r="7172" spans="1:51" x14ac:dyDescent="0.25">
      <c r="A7172" t="s">
        <v>391</v>
      </c>
      <c r="B7172" t="s">
        <v>218</v>
      </c>
      <c r="C7172">
        <v>131875087</v>
      </c>
      <c r="D7172">
        <v>66</v>
      </c>
      <c r="E7172" t="s">
        <v>91</v>
      </c>
      <c r="G7172">
        <v>53.511000000000003</v>
      </c>
      <c r="H7172">
        <v>2013</v>
      </c>
      <c r="I7172">
        <v>7</v>
      </c>
      <c r="J7172">
        <v>2</v>
      </c>
      <c r="K7172">
        <v>18</v>
      </c>
      <c r="L7172">
        <v>0</v>
      </c>
      <c r="M7172" t="s">
        <v>900</v>
      </c>
      <c r="N7172" t="s">
        <v>171</v>
      </c>
      <c r="O7172" t="s">
        <v>799</v>
      </c>
      <c r="Q7172" t="s">
        <v>524</v>
      </c>
      <c r="R7172" t="str">
        <f t="shared" si="408"/>
        <v>Weekday</v>
      </c>
      <c r="S7172" s="27">
        <f t="shared" si="409"/>
        <v>41457</v>
      </c>
      <c r="T7172" t="str">
        <f t="shared" si="410"/>
        <v>S</v>
      </c>
      <c r="V7172" t="str">
        <f t="shared" si="411"/>
        <v>S</v>
      </c>
      <c r="AO7172" s="27"/>
      <c r="AX7172" s="27"/>
      <c r="AY7172" s="27"/>
    </row>
    <row r="7173" spans="1:51" x14ac:dyDescent="0.25">
      <c r="A7173" t="s">
        <v>391</v>
      </c>
      <c r="B7173" t="s">
        <v>218</v>
      </c>
      <c r="C7173">
        <v>130525155</v>
      </c>
      <c r="D7173">
        <v>66</v>
      </c>
      <c r="E7173" t="s">
        <v>91</v>
      </c>
      <c r="G7173">
        <v>53.478999999999999</v>
      </c>
      <c r="H7173">
        <v>2013</v>
      </c>
      <c r="I7173">
        <v>2</v>
      </c>
      <c r="J7173">
        <v>19</v>
      </c>
      <c r="K7173">
        <v>19</v>
      </c>
      <c r="L7173">
        <v>7</v>
      </c>
      <c r="M7173" t="s">
        <v>900</v>
      </c>
      <c r="N7173" t="s">
        <v>860</v>
      </c>
      <c r="O7173" t="s">
        <v>799</v>
      </c>
      <c r="Q7173" t="s">
        <v>528</v>
      </c>
      <c r="R7173" t="str">
        <f t="shared" si="408"/>
        <v>Weekday</v>
      </c>
      <c r="S7173" s="27">
        <f t="shared" si="409"/>
        <v>41324</v>
      </c>
      <c r="T7173" t="str">
        <f t="shared" si="410"/>
        <v>S</v>
      </c>
      <c r="V7173" t="str">
        <f t="shared" si="411"/>
        <v>S</v>
      </c>
      <c r="AE7173" s="27"/>
      <c r="AO7173" s="27"/>
      <c r="AX7173" s="27"/>
      <c r="AY7173" s="27"/>
    </row>
    <row r="7174" spans="1:51" x14ac:dyDescent="0.25">
      <c r="A7174" t="s">
        <v>391</v>
      </c>
      <c r="B7174" t="s">
        <v>218</v>
      </c>
      <c r="C7174">
        <v>131445112</v>
      </c>
      <c r="D7174">
        <v>66</v>
      </c>
      <c r="E7174" t="s">
        <v>91</v>
      </c>
      <c r="G7174">
        <v>53.453000000000003</v>
      </c>
      <c r="H7174">
        <v>2013</v>
      </c>
      <c r="I7174">
        <v>5</v>
      </c>
      <c r="J7174">
        <v>23</v>
      </c>
      <c r="K7174">
        <v>18</v>
      </c>
      <c r="L7174">
        <v>6</v>
      </c>
      <c r="M7174" t="s">
        <v>900</v>
      </c>
      <c r="N7174" t="s">
        <v>860</v>
      </c>
      <c r="O7174" t="s">
        <v>799</v>
      </c>
      <c r="Q7174" t="s">
        <v>528</v>
      </c>
      <c r="R7174" t="str">
        <f t="shared" si="408"/>
        <v>Weekday</v>
      </c>
      <c r="S7174" s="27">
        <f t="shared" si="409"/>
        <v>41417</v>
      </c>
      <c r="T7174" t="str">
        <f t="shared" si="410"/>
        <v>S</v>
      </c>
      <c r="V7174" t="str">
        <f t="shared" si="411"/>
        <v>S</v>
      </c>
      <c r="AO7174" s="27"/>
      <c r="AX7174" s="27"/>
      <c r="AY7174" s="27"/>
    </row>
    <row r="7175" spans="1:51" x14ac:dyDescent="0.25">
      <c r="A7175" t="s">
        <v>391</v>
      </c>
      <c r="B7175" t="s">
        <v>218</v>
      </c>
      <c r="C7175">
        <v>163225274</v>
      </c>
      <c r="D7175">
        <v>66</v>
      </c>
      <c r="E7175" t="s">
        <v>91</v>
      </c>
      <c r="G7175">
        <v>53.445</v>
      </c>
      <c r="H7175">
        <v>2016</v>
      </c>
      <c r="I7175">
        <v>11</v>
      </c>
      <c r="J7175">
        <v>17</v>
      </c>
      <c r="K7175">
        <v>8</v>
      </c>
      <c r="L7175">
        <v>42</v>
      </c>
      <c r="M7175" t="s">
        <v>900</v>
      </c>
      <c r="N7175" t="s">
        <v>860</v>
      </c>
      <c r="O7175" t="s">
        <v>799</v>
      </c>
      <c r="Q7175" t="s">
        <v>528</v>
      </c>
      <c r="R7175" t="str">
        <f t="shared" si="408"/>
        <v>Weekday</v>
      </c>
      <c r="S7175" s="27">
        <f t="shared" si="409"/>
        <v>42691</v>
      </c>
      <c r="T7175" t="str">
        <f t="shared" si="410"/>
        <v>D</v>
      </c>
      <c r="V7175" t="str">
        <f t="shared" si="411"/>
        <v>D</v>
      </c>
      <c r="AE7175" s="27"/>
      <c r="AO7175" s="27"/>
      <c r="AX7175" s="27"/>
      <c r="AY7175" s="27"/>
    </row>
    <row r="7176" spans="1:51" x14ac:dyDescent="0.25">
      <c r="A7176" t="s">
        <v>391</v>
      </c>
      <c r="B7176" t="s">
        <v>218</v>
      </c>
      <c r="C7176">
        <v>171115164</v>
      </c>
      <c r="D7176">
        <v>66</v>
      </c>
      <c r="E7176" t="s">
        <v>91</v>
      </c>
      <c r="G7176">
        <v>53.444000000000003</v>
      </c>
      <c r="H7176">
        <v>2017</v>
      </c>
      <c r="I7176">
        <v>4</v>
      </c>
      <c r="J7176">
        <v>21</v>
      </c>
      <c r="K7176">
        <v>9</v>
      </c>
      <c r="L7176">
        <v>56</v>
      </c>
      <c r="M7176" t="s">
        <v>900</v>
      </c>
      <c r="N7176" t="s">
        <v>860</v>
      </c>
      <c r="O7176" t="s">
        <v>799</v>
      </c>
      <c r="Q7176" t="s">
        <v>528</v>
      </c>
      <c r="R7176" t="str">
        <f t="shared" si="408"/>
        <v>Weekday</v>
      </c>
      <c r="S7176" s="27">
        <f t="shared" si="409"/>
        <v>42846</v>
      </c>
      <c r="T7176" t="str">
        <f t="shared" si="410"/>
        <v>D</v>
      </c>
      <c r="V7176" t="str">
        <f t="shared" si="411"/>
        <v>D</v>
      </c>
    </row>
    <row r="7177" spans="1:51" x14ac:dyDescent="0.25">
      <c r="A7177" t="s">
        <v>391</v>
      </c>
      <c r="S7177" s="27"/>
      <c r="V7177" t="str">
        <f t="shared" si="411"/>
        <v/>
      </c>
      <c r="AE7177" s="27"/>
      <c r="AO7177" s="27"/>
      <c r="AX7177" s="27"/>
      <c r="AY7177" s="27"/>
    </row>
    <row r="7178" spans="1:51" x14ac:dyDescent="0.25">
      <c r="A7178" t="s">
        <v>391</v>
      </c>
      <c r="S7178" s="27"/>
      <c r="V7178" t="str">
        <f t="shared" si="411"/>
        <v/>
      </c>
      <c r="AE7178" s="27"/>
      <c r="AO7178" s="27"/>
      <c r="AX7178" s="27"/>
      <c r="AY7178" s="27"/>
    </row>
    <row r="7179" spans="1:51" x14ac:dyDescent="0.25">
      <c r="A7179" t="s">
        <v>391</v>
      </c>
      <c r="B7179" t="s">
        <v>218</v>
      </c>
      <c r="C7179">
        <v>150505085</v>
      </c>
      <c r="D7179">
        <v>66</v>
      </c>
      <c r="E7179" t="s">
        <v>91</v>
      </c>
      <c r="G7179">
        <v>53.645000000000003</v>
      </c>
      <c r="H7179">
        <v>2015</v>
      </c>
      <c r="I7179">
        <v>2</v>
      </c>
      <c r="J7179">
        <v>19</v>
      </c>
      <c r="K7179">
        <v>8</v>
      </c>
      <c r="L7179">
        <v>40</v>
      </c>
      <c r="M7179" t="s">
        <v>900</v>
      </c>
      <c r="N7179" t="s">
        <v>860</v>
      </c>
      <c r="O7179" t="s">
        <v>799</v>
      </c>
      <c r="Q7179" t="s">
        <v>524</v>
      </c>
      <c r="R7179" t="str">
        <f t="shared" si="408"/>
        <v>Weekday</v>
      </c>
      <c r="S7179" s="27">
        <f t="shared" si="409"/>
        <v>42054</v>
      </c>
      <c r="T7179" t="str">
        <f t="shared" si="410"/>
        <v>S</v>
      </c>
      <c r="V7179" t="str">
        <f t="shared" si="411"/>
        <v>S</v>
      </c>
      <c r="AO7179" s="27"/>
      <c r="AX7179" s="27"/>
      <c r="AY7179" s="27"/>
    </row>
    <row r="7180" spans="1:51" x14ac:dyDescent="0.25">
      <c r="A7180" t="s">
        <v>391</v>
      </c>
      <c r="B7180" t="s">
        <v>218</v>
      </c>
      <c r="C7180">
        <v>160835014</v>
      </c>
      <c r="D7180">
        <v>66</v>
      </c>
      <c r="E7180" t="s">
        <v>91</v>
      </c>
      <c r="G7180">
        <v>53.433</v>
      </c>
      <c r="H7180">
        <v>2016</v>
      </c>
      <c r="I7180">
        <v>3</v>
      </c>
      <c r="J7180">
        <v>21</v>
      </c>
      <c r="K7180">
        <v>16</v>
      </c>
      <c r="L7180">
        <v>38</v>
      </c>
      <c r="M7180" t="s">
        <v>900</v>
      </c>
      <c r="N7180" t="s">
        <v>860</v>
      </c>
      <c r="O7180" t="s">
        <v>799</v>
      </c>
      <c r="Q7180" t="s">
        <v>528</v>
      </c>
      <c r="R7180" t="str">
        <f t="shared" si="408"/>
        <v>Weekday</v>
      </c>
      <c r="S7180" s="27">
        <f t="shared" si="409"/>
        <v>42450</v>
      </c>
      <c r="T7180" t="str">
        <f t="shared" si="410"/>
        <v>D</v>
      </c>
      <c r="V7180" t="str">
        <f t="shared" si="411"/>
        <v>D</v>
      </c>
      <c r="AO7180" s="27"/>
      <c r="AX7180" s="27"/>
      <c r="AY7180" s="27"/>
    </row>
    <row r="7181" spans="1:51" x14ac:dyDescent="0.25">
      <c r="A7181" t="s">
        <v>391</v>
      </c>
      <c r="S7181" s="27"/>
      <c r="V7181" t="str">
        <f t="shared" si="411"/>
        <v/>
      </c>
      <c r="AO7181" s="27"/>
      <c r="AX7181" s="27"/>
      <c r="AY7181" s="27"/>
    </row>
    <row r="7182" spans="1:51" x14ac:dyDescent="0.25">
      <c r="A7182" t="s">
        <v>391</v>
      </c>
      <c r="B7182" t="s">
        <v>218</v>
      </c>
      <c r="C7182">
        <v>151685260</v>
      </c>
      <c r="D7182">
        <v>66</v>
      </c>
      <c r="E7182" t="s">
        <v>91</v>
      </c>
      <c r="G7182">
        <v>53.448</v>
      </c>
      <c r="H7182">
        <v>2015</v>
      </c>
      <c r="I7182">
        <v>6</v>
      </c>
      <c r="J7182">
        <v>15</v>
      </c>
      <c r="K7182">
        <v>14</v>
      </c>
      <c r="L7182">
        <v>13</v>
      </c>
      <c r="M7182" t="s">
        <v>900</v>
      </c>
      <c r="N7182" t="s">
        <v>860</v>
      </c>
      <c r="O7182" t="s">
        <v>799</v>
      </c>
      <c r="Q7182" t="s">
        <v>528</v>
      </c>
      <c r="R7182" t="str">
        <f t="shared" si="408"/>
        <v>Weekday</v>
      </c>
      <c r="S7182" s="27">
        <f t="shared" si="409"/>
        <v>42170</v>
      </c>
      <c r="T7182" t="str">
        <f t="shared" si="410"/>
        <v>S</v>
      </c>
      <c r="V7182" t="str">
        <f t="shared" si="411"/>
        <v>S</v>
      </c>
      <c r="AE7182" s="27"/>
      <c r="AO7182" s="27"/>
      <c r="AX7182" s="27"/>
      <c r="AY7182" s="27"/>
    </row>
    <row r="7183" spans="1:51" x14ac:dyDescent="0.25">
      <c r="A7183" t="s">
        <v>391</v>
      </c>
      <c r="B7183" t="s">
        <v>218</v>
      </c>
      <c r="C7183">
        <v>132925019</v>
      </c>
      <c r="D7183">
        <v>66</v>
      </c>
      <c r="E7183" t="s">
        <v>91</v>
      </c>
      <c r="G7183">
        <v>53.447000000000003</v>
      </c>
      <c r="H7183">
        <v>2013</v>
      </c>
      <c r="I7183">
        <v>10</v>
      </c>
      <c r="J7183">
        <v>16</v>
      </c>
      <c r="K7183">
        <v>16</v>
      </c>
      <c r="L7183">
        <v>46</v>
      </c>
      <c r="M7183" t="s">
        <v>900</v>
      </c>
      <c r="N7183" t="s">
        <v>171</v>
      </c>
      <c r="O7183" t="s">
        <v>799</v>
      </c>
      <c r="Q7183" t="s">
        <v>528</v>
      </c>
      <c r="R7183" t="str">
        <f t="shared" si="408"/>
        <v>Weekday</v>
      </c>
      <c r="S7183" s="27">
        <f t="shared" si="409"/>
        <v>41563</v>
      </c>
      <c r="T7183" t="str">
        <f t="shared" si="410"/>
        <v>S</v>
      </c>
      <c r="V7183" t="str">
        <f t="shared" si="411"/>
        <v>S</v>
      </c>
      <c r="AE7183" s="27"/>
      <c r="AO7183" s="27"/>
      <c r="AX7183" s="27"/>
      <c r="AY7183" s="27"/>
    </row>
    <row r="7184" spans="1:51" x14ac:dyDescent="0.25">
      <c r="A7184" t="s">
        <v>391</v>
      </c>
      <c r="S7184" s="27"/>
      <c r="V7184" t="str">
        <f t="shared" si="411"/>
        <v/>
      </c>
      <c r="AE7184" s="27"/>
      <c r="AO7184" s="27"/>
      <c r="AX7184" s="27"/>
      <c r="AY7184" s="27"/>
    </row>
    <row r="7185" spans="1:51" x14ac:dyDescent="0.25">
      <c r="A7185" t="s">
        <v>391</v>
      </c>
      <c r="B7185" t="s">
        <v>218</v>
      </c>
      <c r="C7185">
        <v>160365155</v>
      </c>
      <c r="D7185">
        <v>66</v>
      </c>
      <c r="E7185" t="s">
        <v>91</v>
      </c>
      <c r="G7185">
        <v>53.45</v>
      </c>
      <c r="H7185">
        <v>2016</v>
      </c>
      <c r="I7185">
        <v>2</v>
      </c>
      <c r="J7185">
        <v>3</v>
      </c>
      <c r="K7185">
        <v>18</v>
      </c>
      <c r="L7185">
        <v>25</v>
      </c>
      <c r="M7185" t="s">
        <v>900</v>
      </c>
      <c r="N7185" t="s">
        <v>860</v>
      </c>
      <c r="O7185" t="s">
        <v>799</v>
      </c>
      <c r="Q7185" t="s">
        <v>528</v>
      </c>
      <c r="R7185" t="str">
        <f t="shared" si="408"/>
        <v>Weekday</v>
      </c>
      <c r="S7185" s="27">
        <f t="shared" si="409"/>
        <v>42403</v>
      </c>
      <c r="T7185" t="str">
        <f t="shared" si="410"/>
        <v>D</v>
      </c>
      <c r="V7185" t="str">
        <f t="shared" si="411"/>
        <v>D</v>
      </c>
      <c r="AE7185" s="27"/>
      <c r="AO7185" s="27"/>
      <c r="AX7185" s="27"/>
      <c r="AY7185" s="27"/>
    </row>
    <row r="7186" spans="1:51" x14ac:dyDescent="0.25">
      <c r="A7186" t="s">
        <v>391</v>
      </c>
      <c r="S7186" s="27"/>
      <c r="V7186" t="str">
        <f t="shared" si="411"/>
        <v/>
      </c>
      <c r="AE7186" s="27"/>
      <c r="AO7186" s="27"/>
      <c r="AX7186" s="27"/>
      <c r="AY7186" s="27"/>
    </row>
    <row r="7187" spans="1:51" x14ac:dyDescent="0.25">
      <c r="A7187" t="s">
        <v>391</v>
      </c>
      <c r="S7187" s="27"/>
      <c r="V7187" t="str">
        <f t="shared" si="411"/>
        <v/>
      </c>
    </row>
    <row r="7188" spans="1:51" x14ac:dyDescent="0.25">
      <c r="A7188" t="s">
        <v>391</v>
      </c>
      <c r="S7188" s="27"/>
      <c r="V7188" t="str">
        <f t="shared" si="411"/>
        <v/>
      </c>
      <c r="AE7188" s="27"/>
      <c r="AO7188" s="27"/>
      <c r="AX7188" s="27"/>
      <c r="AY7188" s="27"/>
    </row>
    <row r="7189" spans="1:51" x14ac:dyDescent="0.25">
      <c r="A7189" t="s">
        <v>391</v>
      </c>
      <c r="S7189" s="27"/>
      <c r="V7189" t="str">
        <f t="shared" si="411"/>
        <v/>
      </c>
      <c r="AE7189" s="27"/>
      <c r="AO7189" s="27"/>
      <c r="AX7189" s="27"/>
      <c r="AY7189" s="27"/>
    </row>
    <row r="7190" spans="1:51" x14ac:dyDescent="0.25">
      <c r="A7190" t="s">
        <v>391</v>
      </c>
      <c r="B7190" t="s">
        <v>218</v>
      </c>
      <c r="C7190">
        <v>172585024</v>
      </c>
      <c r="D7190">
        <v>66</v>
      </c>
      <c r="E7190" t="s">
        <v>91</v>
      </c>
      <c r="G7190">
        <v>53.454999999999998</v>
      </c>
      <c r="H7190">
        <v>2017</v>
      </c>
      <c r="I7190">
        <v>9</v>
      </c>
      <c r="J7190">
        <v>14</v>
      </c>
      <c r="K7190">
        <v>6</v>
      </c>
      <c r="L7190">
        <v>36</v>
      </c>
      <c r="M7190" t="s">
        <v>900</v>
      </c>
      <c r="N7190" t="s">
        <v>860</v>
      </c>
      <c r="O7190" t="s">
        <v>799</v>
      </c>
      <c r="Q7190" t="s">
        <v>528</v>
      </c>
      <c r="R7190" t="str">
        <f t="shared" si="408"/>
        <v>Weekday</v>
      </c>
      <c r="S7190" s="27">
        <f t="shared" si="409"/>
        <v>42992</v>
      </c>
      <c r="T7190" t="str">
        <f t="shared" si="410"/>
        <v>D</v>
      </c>
      <c r="V7190" t="str">
        <f t="shared" si="411"/>
        <v>D</v>
      </c>
      <c r="AE7190" s="27"/>
      <c r="AO7190" s="27"/>
      <c r="AX7190" s="27"/>
      <c r="AY7190" s="27"/>
    </row>
    <row r="7191" spans="1:51" x14ac:dyDescent="0.25">
      <c r="A7191" t="s">
        <v>391</v>
      </c>
      <c r="B7191" t="s">
        <v>218</v>
      </c>
      <c r="C7191">
        <v>161965337</v>
      </c>
      <c r="D7191">
        <v>66</v>
      </c>
      <c r="E7191" t="s">
        <v>91</v>
      </c>
      <c r="G7191">
        <v>53.456000000000003</v>
      </c>
      <c r="H7191">
        <v>2016</v>
      </c>
      <c r="I7191">
        <v>7</v>
      </c>
      <c r="J7191">
        <v>14</v>
      </c>
      <c r="K7191">
        <v>16</v>
      </c>
      <c r="L7191">
        <v>40</v>
      </c>
      <c r="M7191" t="s">
        <v>900</v>
      </c>
      <c r="N7191" t="s">
        <v>171</v>
      </c>
      <c r="O7191" t="s">
        <v>799</v>
      </c>
      <c r="Q7191" t="s">
        <v>528</v>
      </c>
      <c r="R7191" t="str">
        <f t="shared" si="408"/>
        <v>Weekday</v>
      </c>
      <c r="S7191" s="27">
        <f t="shared" si="409"/>
        <v>42565</v>
      </c>
      <c r="T7191" t="str">
        <f t="shared" si="410"/>
        <v>D</v>
      </c>
      <c r="V7191" t="str">
        <f t="shared" si="411"/>
        <v>D</v>
      </c>
      <c r="AE7191" s="27"/>
      <c r="AO7191" s="27"/>
      <c r="AX7191" s="27"/>
      <c r="AY7191" s="27"/>
    </row>
    <row r="7192" spans="1:51" x14ac:dyDescent="0.25">
      <c r="A7192" t="s">
        <v>391</v>
      </c>
      <c r="B7192" t="s">
        <v>218</v>
      </c>
      <c r="C7192">
        <v>133065115</v>
      </c>
      <c r="D7192">
        <v>66</v>
      </c>
      <c r="E7192" t="s">
        <v>91</v>
      </c>
      <c r="G7192">
        <v>53.454999999999998</v>
      </c>
      <c r="H7192">
        <v>2013</v>
      </c>
      <c r="I7192">
        <v>11</v>
      </c>
      <c r="J7192">
        <v>1</v>
      </c>
      <c r="K7192">
        <v>15</v>
      </c>
      <c r="L7192">
        <v>50</v>
      </c>
      <c r="M7192" t="s">
        <v>900</v>
      </c>
      <c r="N7192" t="s">
        <v>860</v>
      </c>
      <c r="O7192" t="s">
        <v>799</v>
      </c>
      <c r="Q7192" t="s">
        <v>528</v>
      </c>
      <c r="R7192" t="str">
        <f t="shared" si="408"/>
        <v>Weekday</v>
      </c>
      <c r="S7192" s="27">
        <f t="shared" si="409"/>
        <v>41579</v>
      </c>
      <c r="T7192" t="str">
        <f t="shared" si="410"/>
        <v>S</v>
      </c>
      <c r="V7192" t="str">
        <f t="shared" si="411"/>
        <v>S</v>
      </c>
      <c r="AE7192" s="27"/>
      <c r="AO7192" s="27"/>
      <c r="AX7192" s="27"/>
      <c r="AY7192" s="27"/>
    </row>
    <row r="7193" spans="1:51" x14ac:dyDescent="0.25">
      <c r="A7193" t="s">
        <v>391</v>
      </c>
      <c r="B7193" t="s">
        <v>218</v>
      </c>
      <c r="C7193">
        <v>172835143</v>
      </c>
      <c r="D7193">
        <v>66</v>
      </c>
      <c r="E7193" t="s">
        <v>91</v>
      </c>
      <c r="G7193">
        <v>53.456000000000003</v>
      </c>
      <c r="H7193">
        <v>2017</v>
      </c>
      <c r="I7193">
        <v>10</v>
      </c>
      <c r="J7193">
        <v>10</v>
      </c>
      <c r="K7193">
        <v>7</v>
      </c>
      <c r="L7193">
        <v>30</v>
      </c>
      <c r="M7193" t="s">
        <v>900</v>
      </c>
      <c r="N7193" t="s">
        <v>171</v>
      </c>
      <c r="O7193" t="s">
        <v>799</v>
      </c>
      <c r="Q7193" t="s">
        <v>528</v>
      </c>
      <c r="R7193" t="str">
        <f t="shared" si="408"/>
        <v>Weekday</v>
      </c>
      <c r="S7193" s="27">
        <f t="shared" si="409"/>
        <v>43018</v>
      </c>
      <c r="T7193" t="str">
        <f t="shared" si="410"/>
        <v>D</v>
      </c>
      <c r="V7193" t="str">
        <f t="shared" si="411"/>
        <v>D</v>
      </c>
      <c r="AE7193" s="27"/>
      <c r="AO7193" s="27"/>
      <c r="AX7193" s="27"/>
      <c r="AY7193" s="27"/>
    </row>
    <row r="7194" spans="1:51" x14ac:dyDescent="0.25">
      <c r="A7194" t="s">
        <v>391</v>
      </c>
      <c r="B7194" t="s">
        <v>218</v>
      </c>
      <c r="C7194">
        <v>142125219</v>
      </c>
      <c r="D7194">
        <v>66</v>
      </c>
      <c r="E7194" t="s">
        <v>91</v>
      </c>
      <c r="G7194">
        <v>53.457999999999998</v>
      </c>
      <c r="H7194">
        <v>2014</v>
      </c>
      <c r="I7194">
        <v>7</v>
      </c>
      <c r="J7194">
        <v>31</v>
      </c>
      <c r="K7194">
        <v>16</v>
      </c>
      <c r="L7194">
        <v>40</v>
      </c>
      <c r="M7194" t="s">
        <v>900</v>
      </c>
      <c r="N7194" t="s">
        <v>860</v>
      </c>
      <c r="O7194" t="s">
        <v>799</v>
      </c>
      <c r="Q7194" t="s">
        <v>528</v>
      </c>
      <c r="R7194" t="str">
        <f t="shared" si="408"/>
        <v>Weekday</v>
      </c>
      <c r="S7194" s="27">
        <f t="shared" si="409"/>
        <v>41851</v>
      </c>
      <c r="T7194" t="str">
        <f t="shared" si="410"/>
        <v>S</v>
      </c>
      <c r="V7194" t="str">
        <f t="shared" si="411"/>
        <v>S</v>
      </c>
    </row>
    <row r="7195" spans="1:51" x14ac:dyDescent="0.25">
      <c r="A7195" t="s">
        <v>391</v>
      </c>
      <c r="B7195" t="s">
        <v>218</v>
      </c>
      <c r="C7195">
        <v>162635436</v>
      </c>
      <c r="D7195">
        <v>66</v>
      </c>
      <c r="E7195" t="s">
        <v>91</v>
      </c>
      <c r="G7195">
        <v>53.460999999999999</v>
      </c>
      <c r="H7195">
        <v>2016</v>
      </c>
      <c r="I7195">
        <v>9</v>
      </c>
      <c r="J7195">
        <v>19</v>
      </c>
      <c r="K7195">
        <v>17</v>
      </c>
      <c r="L7195">
        <v>31</v>
      </c>
      <c r="M7195" t="s">
        <v>900</v>
      </c>
      <c r="N7195" t="s">
        <v>860</v>
      </c>
      <c r="O7195" t="s">
        <v>799</v>
      </c>
      <c r="Q7195" t="s">
        <v>528</v>
      </c>
      <c r="R7195" t="str">
        <f t="shared" si="408"/>
        <v>Weekday</v>
      </c>
      <c r="S7195" s="27">
        <f t="shared" si="409"/>
        <v>42632</v>
      </c>
      <c r="T7195" t="str">
        <f t="shared" si="410"/>
        <v>D</v>
      </c>
      <c r="V7195" t="str">
        <f t="shared" si="411"/>
        <v>D</v>
      </c>
    </row>
    <row r="7196" spans="1:51" x14ac:dyDescent="0.25">
      <c r="A7196" t="s">
        <v>391</v>
      </c>
      <c r="B7196" t="s">
        <v>218</v>
      </c>
      <c r="C7196">
        <v>151335324</v>
      </c>
      <c r="D7196">
        <v>66</v>
      </c>
      <c r="E7196" t="s">
        <v>91</v>
      </c>
      <c r="G7196">
        <v>53.462000000000003</v>
      </c>
      <c r="H7196">
        <v>2015</v>
      </c>
      <c r="I7196">
        <v>5</v>
      </c>
      <c r="J7196">
        <v>13</v>
      </c>
      <c r="K7196">
        <v>17</v>
      </c>
      <c r="L7196">
        <v>47</v>
      </c>
      <c r="M7196" t="s">
        <v>900</v>
      </c>
      <c r="N7196" t="s">
        <v>404</v>
      </c>
      <c r="O7196" t="s">
        <v>799</v>
      </c>
      <c r="Q7196" t="s">
        <v>528</v>
      </c>
      <c r="R7196" t="str">
        <f t="shared" si="408"/>
        <v>Weekday</v>
      </c>
      <c r="S7196" s="27">
        <f t="shared" si="409"/>
        <v>42137</v>
      </c>
      <c r="T7196" t="str">
        <f t="shared" si="410"/>
        <v>S</v>
      </c>
      <c r="V7196" t="str">
        <f t="shared" si="411"/>
        <v>S</v>
      </c>
      <c r="AE7196" s="27"/>
      <c r="AO7196" s="27"/>
      <c r="AX7196" s="27"/>
      <c r="AY7196" s="27"/>
    </row>
    <row r="7197" spans="1:51" x14ac:dyDescent="0.25">
      <c r="A7197" t="s">
        <v>391</v>
      </c>
      <c r="S7197" s="27"/>
      <c r="V7197" t="str">
        <f t="shared" si="411"/>
        <v/>
      </c>
      <c r="AE7197" s="27"/>
      <c r="AO7197" s="27"/>
      <c r="AX7197" s="27"/>
      <c r="AY7197" s="27"/>
    </row>
    <row r="7198" spans="1:51" x14ac:dyDescent="0.25">
      <c r="A7198" t="s">
        <v>391</v>
      </c>
      <c r="B7198" t="s">
        <v>218</v>
      </c>
      <c r="C7198">
        <v>160895231</v>
      </c>
      <c r="D7198">
        <v>66</v>
      </c>
      <c r="E7198" t="s">
        <v>91</v>
      </c>
      <c r="G7198">
        <v>53.469000000000001</v>
      </c>
      <c r="H7198">
        <v>2016</v>
      </c>
      <c r="I7198">
        <v>3</v>
      </c>
      <c r="J7198">
        <v>29</v>
      </c>
      <c r="K7198">
        <v>7</v>
      </c>
      <c r="L7198">
        <v>42</v>
      </c>
      <c r="M7198" t="s">
        <v>900</v>
      </c>
      <c r="N7198" t="s">
        <v>860</v>
      </c>
      <c r="O7198" t="s">
        <v>799</v>
      </c>
      <c r="Q7198" t="s">
        <v>528</v>
      </c>
      <c r="R7198" t="str">
        <f t="shared" si="408"/>
        <v>Weekday</v>
      </c>
      <c r="S7198" s="27">
        <f t="shared" si="409"/>
        <v>42458</v>
      </c>
      <c r="T7198" t="str">
        <f t="shared" si="410"/>
        <v>D</v>
      </c>
      <c r="V7198" t="str">
        <f t="shared" si="411"/>
        <v>D</v>
      </c>
      <c r="AE7198" s="27"/>
      <c r="AO7198" s="27"/>
      <c r="AX7198" s="27"/>
      <c r="AY7198" s="27"/>
    </row>
    <row r="7199" spans="1:51" x14ac:dyDescent="0.25">
      <c r="A7199" t="s">
        <v>391</v>
      </c>
      <c r="S7199" s="27"/>
      <c r="V7199" t="str">
        <f t="shared" si="411"/>
        <v/>
      </c>
      <c r="AE7199" s="27"/>
      <c r="AO7199" s="27"/>
      <c r="AX7199" s="27"/>
      <c r="AY7199" s="27"/>
    </row>
    <row r="7200" spans="1:51" x14ac:dyDescent="0.25">
      <c r="A7200" t="s">
        <v>391</v>
      </c>
      <c r="S7200" s="27"/>
      <c r="V7200" t="str">
        <f t="shared" si="411"/>
        <v/>
      </c>
      <c r="AO7200" s="27"/>
      <c r="AX7200" s="27"/>
      <c r="AY7200" s="27"/>
    </row>
    <row r="7201" spans="1:51" x14ac:dyDescent="0.25">
      <c r="A7201" t="s">
        <v>391</v>
      </c>
      <c r="S7201" s="27"/>
      <c r="V7201" t="str">
        <f t="shared" si="411"/>
        <v/>
      </c>
    </row>
    <row r="7202" spans="1:51" x14ac:dyDescent="0.25">
      <c r="A7202" t="s">
        <v>391</v>
      </c>
      <c r="S7202" s="27"/>
      <c r="V7202" t="str">
        <f t="shared" si="411"/>
        <v/>
      </c>
      <c r="AO7202" s="27"/>
      <c r="AX7202" s="27"/>
      <c r="AY7202" s="27"/>
    </row>
    <row r="7203" spans="1:51" x14ac:dyDescent="0.25">
      <c r="A7203" t="s">
        <v>391</v>
      </c>
      <c r="S7203" s="27"/>
      <c r="V7203" t="str">
        <f t="shared" si="411"/>
        <v/>
      </c>
      <c r="AE7203" s="27"/>
      <c r="AO7203" s="27"/>
      <c r="AX7203" s="27"/>
      <c r="AY7203" s="27"/>
    </row>
    <row r="7204" spans="1:51" x14ac:dyDescent="0.25">
      <c r="A7204" t="s">
        <v>391</v>
      </c>
      <c r="B7204" t="s">
        <v>218</v>
      </c>
      <c r="C7204">
        <v>143345163</v>
      </c>
      <c r="D7204">
        <v>66</v>
      </c>
      <c r="E7204" t="s">
        <v>91</v>
      </c>
      <c r="G7204">
        <v>53.478999999999999</v>
      </c>
      <c r="H7204">
        <v>2014</v>
      </c>
      <c r="I7204">
        <v>11</v>
      </c>
      <c r="J7204">
        <v>28</v>
      </c>
      <c r="K7204">
        <v>14</v>
      </c>
      <c r="L7204">
        <v>30</v>
      </c>
      <c r="M7204" t="s">
        <v>900</v>
      </c>
      <c r="N7204" t="s">
        <v>860</v>
      </c>
      <c r="O7204" t="s">
        <v>799</v>
      </c>
      <c r="Q7204" t="s">
        <v>528</v>
      </c>
      <c r="R7204" t="str">
        <f t="shared" si="408"/>
        <v>Weekday</v>
      </c>
      <c r="S7204" s="27">
        <f t="shared" si="409"/>
        <v>41971</v>
      </c>
      <c r="T7204" t="str">
        <f t="shared" si="410"/>
        <v>S</v>
      </c>
      <c r="V7204" t="str">
        <f t="shared" si="411"/>
        <v>S</v>
      </c>
    </row>
    <row r="7205" spans="1:51" x14ac:dyDescent="0.25">
      <c r="A7205" t="s">
        <v>391</v>
      </c>
      <c r="S7205" s="27"/>
      <c r="V7205" t="str">
        <f t="shared" si="411"/>
        <v/>
      </c>
      <c r="AE7205" s="27"/>
      <c r="AO7205" s="27"/>
      <c r="AX7205" s="27"/>
      <c r="AY7205" s="27"/>
    </row>
    <row r="7206" spans="1:51" x14ac:dyDescent="0.25">
      <c r="A7206" t="s">
        <v>391</v>
      </c>
      <c r="B7206" t="s">
        <v>218</v>
      </c>
      <c r="C7206">
        <v>172015203</v>
      </c>
      <c r="D7206">
        <v>66</v>
      </c>
      <c r="E7206" t="s">
        <v>91</v>
      </c>
      <c r="G7206">
        <v>53.482999999999997</v>
      </c>
      <c r="H7206">
        <v>2017</v>
      </c>
      <c r="I7206">
        <v>7</v>
      </c>
      <c r="J7206">
        <v>10</v>
      </c>
      <c r="K7206">
        <v>6</v>
      </c>
      <c r="L7206">
        <v>53</v>
      </c>
      <c r="M7206" t="s">
        <v>900</v>
      </c>
      <c r="N7206" t="s">
        <v>860</v>
      </c>
      <c r="O7206" t="s">
        <v>799</v>
      </c>
      <c r="Q7206" t="s">
        <v>528</v>
      </c>
      <c r="R7206" t="str">
        <f t="shared" si="408"/>
        <v>Weekday</v>
      </c>
      <c r="S7206" s="27">
        <f t="shared" si="409"/>
        <v>42926</v>
      </c>
      <c r="T7206" t="str">
        <f t="shared" si="410"/>
        <v>D</v>
      </c>
      <c r="V7206" t="str">
        <f t="shared" si="411"/>
        <v>D</v>
      </c>
      <c r="AE7206" s="27"/>
      <c r="AO7206" s="27"/>
      <c r="AX7206" s="27"/>
      <c r="AY7206" s="27"/>
    </row>
    <row r="7207" spans="1:51" x14ac:dyDescent="0.25">
      <c r="A7207" t="s">
        <v>391</v>
      </c>
      <c r="B7207" t="s">
        <v>218</v>
      </c>
      <c r="C7207">
        <v>151745184</v>
      </c>
      <c r="D7207">
        <v>66</v>
      </c>
      <c r="E7207" t="s">
        <v>91</v>
      </c>
      <c r="G7207">
        <v>53.494</v>
      </c>
      <c r="H7207">
        <v>2015</v>
      </c>
      <c r="I7207">
        <v>6</v>
      </c>
      <c r="J7207">
        <v>19</v>
      </c>
      <c r="K7207">
        <v>0</v>
      </c>
      <c r="L7207">
        <v>25</v>
      </c>
      <c r="M7207" t="s">
        <v>900</v>
      </c>
      <c r="N7207" t="s">
        <v>171</v>
      </c>
      <c r="O7207" t="s">
        <v>1933</v>
      </c>
      <c r="Q7207" t="s">
        <v>526</v>
      </c>
      <c r="R7207" t="str">
        <f t="shared" si="408"/>
        <v>Weekday</v>
      </c>
      <c r="S7207" s="27">
        <f t="shared" si="409"/>
        <v>42174</v>
      </c>
      <c r="T7207" t="str">
        <f t="shared" si="410"/>
        <v>S</v>
      </c>
      <c r="V7207" t="str">
        <f t="shared" si="411"/>
        <v>S</v>
      </c>
      <c r="AE7207" s="27"/>
      <c r="AO7207" s="27"/>
      <c r="AX7207" s="27"/>
      <c r="AY7207" s="27"/>
    </row>
    <row r="7208" spans="1:51" x14ac:dyDescent="0.25">
      <c r="A7208" t="s">
        <v>391</v>
      </c>
      <c r="B7208" t="s">
        <v>218</v>
      </c>
      <c r="C7208">
        <v>173505200</v>
      </c>
      <c r="D7208">
        <v>66</v>
      </c>
      <c r="E7208" t="s">
        <v>91</v>
      </c>
      <c r="G7208">
        <v>53.499000000000002</v>
      </c>
      <c r="H7208">
        <v>2017</v>
      </c>
      <c r="I7208">
        <v>12</v>
      </c>
      <c r="J7208">
        <v>16</v>
      </c>
      <c r="K7208">
        <v>15</v>
      </c>
      <c r="L7208">
        <v>24</v>
      </c>
      <c r="M7208" t="s">
        <v>900</v>
      </c>
      <c r="N7208" t="s">
        <v>860</v>
      </c>
      <c r="O7208" t="s">
        <v>799</v>
      </c>
      <c r="Q7208" t="s">
        <v>526</v>
      </c>
      <c r="R7208" t="str">
        <f t="shared" si="408"/>
        <v>Weekend</v>
      </c>
      <c r="S7208" s="27">
        <f t="shared" si="409"/>
        <v>43085</v>
      </c>
      <c r="T7208" t="str">
        <f t="shared" si="410"/>
        <v>D</v>
      </c>
      <c r="V7208" t="str">
        <f t="shared" si="411"/>
        <v>D</v>
      </c>
      <c r="AE7208" s="27"/>
      <c r="AO7208" s="27"/>
      <c r="AX7208" s="27"/>
      <c r="AY7208" s="27"/>
    </row>
    <row r="7209" spans="1:51" x14ac:dyDescent="0.25">
      <c r="A7209" t="s">
        <v>391</v>
      </c>
      <c r="S7209" s="27"/>
      <c r="V7209" t="str">
        <f t="shared" si="411"/>
        <v/>
      </c>
      <c r="AO7209" s="27"/>
      <c r="AX7209" s="27"/>
      <c r="AY7209" s="27"/>
    </row>
    <row r="7210" spans="1:51" x14ac:dyDescent="0.25">
      <c r="A7210" t="s">
        <v>391</v>
      </c>
      <c r="S7210" s="27"/>
      <c r="V7210" t="str">
        <f t="shared" si="411"/>
        <v/>
      </c>
      <c r="AE7210" s="27"/>
      <c r="AO7210" s="27"/>
      <c r="AX7210" s="27"/>
      <c r="AY7210" s="27"/>
    </row>
    <row r="7211" spans="1:51" x14ac:dyDescent="0.25">
      <c r="A7211" t="s">
        <v>391</v>
      </c>
      <c r="B7211" t="s">
        <v>218</v>
      </c>
      <c r="C7211">
        <v>153345653</v>
      </c>
      <c r="D7211">
        <v>66</v>
      </c>
      <c r="E7211" t="s">
        <v>91</v>
      </c>
      <c r="G7211">
        <v>53.506999999999998</v>
      </c>
      <c r="H7211">
        <v>2015</v>
      </c>
      <c r="I7211">
        <v>11</v>
      </c>
      <c r="J7211">
        <v>30</v>
      </c>
      <c r="K7211">
        <v>15</v>
      </c>
      <c r="L7211">
        <v>32</v>
      </c>
      <c r="M7211" t="s">
        <v>900</v>
      </c>
      <c r="N7211" t="s">
        <v>171</v>
      </c>
      <c r="O7211" t="s">
        <v>799</v>
      </c>
      <c r="Q7211" t="s">
        <v>524</v>
      </c>
      <c r="R7211" t="str">
        <f t="shared" si="408"/>
        <v>Weekday</v>
      </c>
      <c r="S7211" s="27">
        <f t="shared" si="409"/>
        <v>42338</v>
      </c>
      <c r="T7211" t="str">
        <f t="shared" si="410"/>
        <v>D</v>
      </c>
      <c r="V7211" t="str">
        <f t="shared" si="411"/>
        <v>D</v>
      </c>
      <c r="AE7211" s="27"/>
      <c r="AO7211" s="27"/>
      <c r="AX7211" s="27"/>
      <c r="AY7211" s="27"/>
    </row>
    <row r="7212" spans="1:51" x14ac:dyDescent="0.25">
      <c r="A7212" t="s">
        <v>391</v>
      </c>
      <c r="S7212" s="27"/>
      <c r="V7212" t="str">
        <f t="shared" si="411"/>
        <v/>
      </c>
    </row>
    <row r="7213" spans="1:51" x14ac:dyDescent="0.25">
      <c r="A7213" t="s">
        <v>391</v>
      </c>
      <c r="S7213" s="27"/>
      <c r="V7213" t="str">
        <f t="shared" si="411"/>
        <v/>
      </c>
      <c r="AE7213" s="27"/>
      <c r="AO7213" s="27"/>
      <c r="AX7213" s="27"/>
      <c r="AY7213" s="27"/>
    </row>
    <row r="7214" spans="1:51" x14ac:dyDescent="0.25">
      <c r="A7214" t="s">
        <v>391</v>
      </c>
      <c r="B7214" t="s">
        <v>218</v>
      </c>
      <c r="C7214">
        <v>151215189</v>
      </c>
      <c r="D7214">
        <v>66</v>
      </c>
      <c r="E7214" t="s">
        <v>91</v>
      </c>
      <c r="G7214">
        <v>53.511000000000003</v>
      </c>
      <c r="H7214">
        <v>2015</v>
      </c>
      <c r="I7214">
        <v>4</v>
      </c>
      <c r="J7214">
        <v>30</v>
      </c>
      <c r="K7214">
        <v>19</v>
      </c>
      <c r="L7214">
        <v>55</v>
      </c>
      <c r="M7214" t="s">
        <v>900</v>
      </c>
      <c r="N7214" t="s">
        <v>860</v>
      </c>
      <c r="O7214" t="s">
        <v>799</v>
      </c>
      <c r="Q7214" t="s">
        <v>524</v>
      </c>
      <c r="R7214" t="str">
        <f t="shared" si="408"/>
        <v>Weekday</v>
      </c>
      <c r="S7214" s="27">
        <f t="shared" si="409"/>
        <v>42124</v>
      </c>
      <c r="T7214" t="str">
        <f t="shared" si="410"/>
        <v>S</v>
      </c>
      <c r="V7214" t="str">
        <f t="shared" si="411"/>
        <v>S</v>
      </c>
      <c r="AE7214" s="27"/>
      <c r="AO7214" s="27"/>
      <c r="AX7214" s="27"/>
      <c r="AY7214" s="27"/>
    </row>
    <row r="7215" spans="1:51" x14ac:dyDescent="0.25">
      <c r="A7215" t="s">
        <v>391</v>
      </c>
      <c r="B7215" t="s">
        <v>218</v>
      </c>
      <c r="C7215">
        <v>170365069</v>
      </c>
      <c r="D7215">
        <v>66</v>
      </c>
      <c r="E7215" t="s">
        <v>91</v>
      </c>
      <c r="G7215">
        <v>53.512999999999998</v>
      </c>
      <c r="H7215">
        <v>2017</v>
      </c>
      <c r="I7215">
        <v>2</v>
      </c>
      <c r="J7215">
        <v>3</v>
      </c>
      <c r="K7215">
        <v>7</v>
      </c>
      <c r="L7215">
        <v>55</v>
      </c>
      <c r="M7215" t="s">
        <v>900</v>
      </c>
      <c r="N7215" t="s">
        <v>860</v>
      </c>
      <c r="O7215" t="s">
        <v>799</v>
      </c>
      <c r="Q7215" t="s">
        <v>524</v>
      </c>
      <c r="R7215" t="str">
        <f t="shared" si="408"/>
        <v>Weekday</v>
      </c>
      <c r="S7215" s="27">
        <f t="shared" si="409"/>
        <v>42769</v>
      </c>
      <c r="T7215" t="str">
        <f t="shared" si="410"/>
        <v>D</v>
      </c>
      <c r="V7215" t="str">
        <f t="shared" si="411"/>
        <v>D</v>
      </c>
      <c r="AE7215" s="27"/>
      <c r="AO7215" s="27"/>
      <c r="AX7215" s="27"/>
      <c r="AY7215" s="27"/>
    </row>
    <row r="7216" spans="1:51" x14ac:dyDescent="0.25">
      <c r="A7216" t="s">
        <v>391</v>
      </c>
      <c r="S7216" s="27"/>
      <c r="V7216" t="str">
        <f t="shared" si="411"/>
        <v/>
      </c>
      <c r="AO7216" s="27"/>
      <c r="AX7216" s="27"/>
      <c r="AY7216" s="27"/>
    </row>
    <row r="7217" spans="1:51" x14ac:dyDescent="0.25">
      <c r="A7217" t="s">
        <v>391</v>
      </c>
      <c r="S7217" s="27"/>
      <c r="V7217" t="str">
        <f t="shared" si="411"/>
        <v/>
      </c>
      <c r="AO7217" s="27"/>
      <c r="AX7217" s="27"/>
      <c r="AY7217" s="27"/>
    </row>
    <row r="7218" spans="1:51" x14ac:dyDescent="0.25">
      <c r="A7218" t="s">
        <v>391</v>
      </c>
      <c r="B7218" t="s">
        <v>218</v>
      </c>
      <c r="C7218">
        <v>171295459</v>
      </c>
      <c r="D7218">
        <v>66</v>
      </c>
      <c r="E7218" t="s">
        <v>91</v>
      </c>
      <c r="G7218">
        <v>53.518000000000001</v>
      </c>
      <c r="H7218">
        <v>2017</v>
      </c>
      <c r="I7218">
        <v>5</v>
      </c>
      <c r="J7218">
        <v>9</v>
      </c>
      <c r="K7218">
        <v>16</v>
      </c>
      <c r="L7218">
        <v>10</v>
      </c>
      <c r="M7218" t="s">
        <v>900</v>
      </c>
      <c r="N7218" t="s">
        <v>171</v>
      </c>
      <c r="O7218" t="s">
        <v>799</v>
      </c>
      <c r="Q7218" t="s">
        <v>524</v>
      </c>
      <c r="R7218" t="str">
        <f t="shared" ref="R7218:R7280" si="412">IF(WEEKDAY(DATE(H7218,I7218,J7218),2) &lt; 6, "Weekday", "Weekend")</f>
        <v>Weekday</v>
      </c>
      <c r="S7218" s="27">
        <f t="shared" ref="S7218:S7280" si="413">DATE(H7218,I7218,J7218)</f>
        <v>42864</v>
      </c>
      <c r="T7218" t="str">
        <f t="shared" ref="T7218:T7281" si="414">IF(OR(H7218=2013,H7218=2014,AND(H7218=2015,I7218&lt;9),AND(H7218=2015,I7218=9,J7218&lt;5)),"S","D")</f>
        <v>D</v>
      </c>
      <c r="V7218" t="str">
        <f t="shared" si="411"/>
        <v>D</v>
      </c>
      <c r="AE7218" s="27"/>
      <c r="AO7218" s="27"/>
      <c r="AX7218" s="27"/>
      <c r="AY7218" s="27"/>
    </row>
    <row r="7219" spans="1:51" x14ac:dyDescent="0.25">
      <c r="A7219" t="s">
        <v>391</v>
      </c>
      <c r="S7219" s="27"/>
      <c r="V7219" t="str">
        <f t="shared" si="411"/>
        <v/>
      </c>
      <c r="AO7219" s="27"/>
      <c r="AX7219" s="27"/>
      <c r="AY7219" s="27"/>
    </row>
    <row r="7220" spans="1:51" x14ac:dyDescent="0.25">
      <c r="A7220" t="s">
        <v>391</v>
      </c>
      <c r="B7220" t="s">
        <v>218</v>
      </c>
      <c r="C7220">
        <v>163545497</v>
      </c>
      <c r="D7220">
        <v>66</v>
      </c>
      <c r="E7220" t="s">
        <v>91</v>
      </c>
      <c r="G7220">
        <v>53.52</v>
      </c>
      <c r="H7220">
        <v>2016</v>
      </c>
      <c r="I7220">
        <v>12</v>
      </c>
      <c r="J7220">
        <v>16</v>
      </c>
      <c r="K7220">
        <v>17</v>
      </c>
      <c r="L7220">
        <v>30</v>
      </c>
      <c r="M7220" t="s">
        <v>900</v>
      </c>
      <c r="N7220" t="s">
        <v>171</v>
      </c>
      <c r="O7220" t="s">
        <v>799</v>
      </c>
      <c r="Q7220" t="s">
        <v>524</v>
      </c>
      <c r="R7220" t="str">
        <f t="shared" si="412"/>
        <v>Weekday</v>
      </c>
      <c r="S7220" s="27">
        <f t="shared" si="413"/>
        <v>42720</v>
      </c>
      <c r="T7220" t="str">
        <f t="shared" si="414"/>
        <v>D</v>
      </c>
      <c r="V7220" t="str">
        <f t="shared" si="411"/>
        <v>D</v>
      </c>
    </row>
    <row r="7221" spans="1:51" x14ac:dyDescent="0.25">
      <c r="A7221" t="s">
        <v>391</v>
      </c>
      <c r="S7221" s="27"/>
      <c r="V7221" t="str">
        <f t="shared" si="411"/>
        <v/>
      </c>
    </row>
    <row r="7222" spans="1:51" x14ac:dyDescent="0.25">
      <c r="A7222" t="s">
        <v>391</v>
      </c>
      <c r="B7222" t="s">
        <v>218</v>
      </c>
      <c r="C7222">
        <v>151565180</v>
      </c>
      <c r="D7222">
        <v>66</v>
      </c>
      <c r="E7222" t="s">
        <v>91</v>
      </c>
      <c r="G7222">
        <v>53.521999999999998</v>
      </c>
      <c r="H7222">
        <v>2015</v>
      </c>
      <c r="I7222">
        <v>6</v>
      </c>
      <c r="J7222">
        <v>5</v>
      </c>
      <c r="K7222">
        <v>9</v>
      </c>
      <c r="L7222">
        <v>25</v>
      </c>
      <c r="M7222" t="s">
        <v>900</v>
      </c>
      <c r="N7222" t="s">
        <v>860</v>
      </c>
      <c r="O7222" t="s">
        <v>799</v>
      </c>
      <c r="Q7222" t="s">
        <v>524</v>
      </c>
      <c r="R7222" t="str">
        <f t="shared" si="412"/>
        <v>Weekday</v>
      </c>
      <c r="S7222" s="27">
        <f t="shared" si="413"/>
        <v>42160</v>
      </c>
      <c r="T7222" t="str">
        <f t="shared" si="414"/>
        <v>S</v>
      </c>
      <c r="V7222" t="str">
        <f t="shared" si="411"/>
        <v>S</v>
      </c>
      <c r="AE7222" s="27"/>
      <c r="AO7222" s="27"/>
      <c r="AX7222" s="27"/>
      <c r="AY7222" s="27"/>
    </row>
    <row r="7223" spans="1:51" x14ac:dyDescent="0.25">
      <c r="A7223" t="s">
        <v>391</v>
      </c>
      <c r="S7223" s="27"/>
      <c r="V7223" t="str">
        <f t="shared" si="411"/>
        <v/>
      </c>
      <c r="AE7223" s="27"/>
      <c r="AO7223" s="27"/>
      <c r="AX7223" s="27"/>
      <c r="AY7223" s="27"/>
    </row>
    <row r="7224" spans="1:51" x14ac:dyDescent="0.25">
      <c r="A7224" t="s">
        <v>391</v>
      </c>
      <c r="S7224" s="27"/>
      <c r="V7224" t="str">
        <f t="shared" si="411"/>
        <v/>
      </c>
      <c r="AE7224" s="27"/>
      <c r="AO7224" s="27"/>
      <c r="AX7224" s="27"/>
      <c r="AY7224" s="27"/>
    </row>
    <row r="7225" spans="1:51" x14ac:dyDescent="0.25">
      <c r="A7225" t="s">
        <v>391</v>
      </c>
      <c r="B7225" t="s">
        <v>218</v>
      </c>
      <c r="C7225">
        <v>163095391</v>
      </c>
      <c r="D7225">
        <v>66</v>
      </c>
      <c r="E7225" t="s">
        <v>91</v>
      </c>
      <c r="G7225">
        <v>53.527000000000001</v>
      </c>
      <c r="H7225">
        <v>2016</v>
      </c>
      <c r="I7225">
        <v>11</v>
      </c>
      <c r="J7225">
        <v>3</v>
      </c>
      <c r="K7225">
        <v>17</v>
      </c>
      <c r="L7225">
        <v>28</v>
      </c>
      <c r="M7225" t="s">
        <v>900</v>
      </c>
      <c r="N7225" t="s">
        <v>171</v>
      </c>
      <c r="O7225" t="s">
        <v>799</v>
      </c>
      <c r="Q7225" t="s">
        <v>524</v>
      </c>
      <c r="R7225" t="str">
        <f t="shared" si="412"/>
        <v>Weekday</v>
      </c>
      <c r="S7225" s="27">
        <f t="shared" si="413"/>
        <v>42677</v>
      </c>
      <c r="T7225" t="str">
        <f t="shared" si="414"/>
        <v>D</v>
      </c>
      <c r="V7225" t="str">
        <f t="shared" si="411"/>
        <v>D</v>
      </c>
      <c r="AO7225" s="27"/>
      <c r="AX7225" s="27"/>
      <c r="AY7225" s="27"/>
    </row>
    <row r="7226" spans="1:51" x14ac:dyDescent="0.25">
      <c r="A7226" t="s">
        <v>391</v>
      </c>
      <c r="B7226" t="s">
        <v>218</v>
      </c>
      <c r="C7226">
        <v>132835139</v>
      </c>
      <c r="D7226">
        <v>66</v>
      </c>
      <c r="E7226" t="s">
        <v>91</v>
      </c>
      <c r="G7226">
        <v>53.527000000000001</v>
      </c>
      <c r="H7226">
        <v>2013</v>
      </c>
      <c r="I7226">
        <v>10</v>
      </c>
      <c r="J7226">
        <v>9</v>
      </c>
      <c r="K7226">
        <v>17</v>
      </c>
      <c r="L7226">
        <v>23</v>
      </c>
      <c r="M7226" t="s">
        <v>900</v>
      </c>
      <c r="N7226" t="s">
        <v>860</v>
      </c>
      <c r="O7226" t="s">
        <v>799</v>
      </c>
      <c r="Q7226" t="s">
        <v>524</v>
      </c>
      <c r="R7226" t="str">
        <f t="shared" si="412"/>
        <v>Weekday</v>
      </c>
      <c r="S7226" s="27">
        <f t="shared" si="413"/>
        <v>41556</v>
      </c>
      <c r="T7226" t="str">
        <f t="shared" si="414"/>
        <v>S</v>
      </c>
      <c r="V7226" t="str">
        <f t="shared" si="411"/>
        <v>S</v>
      </c>
      <c r="AO7226" s="27"/>
      <c r="AX7226" s="27"/>
      <c r="AY7226" s="27"/>
    </row>
    <row r="7227" spans="1:51" x14ac:dyDescent="0.25">
      <c r="A7227" t="s">
        <v>391</v>
      </c>
      <c r="B7227" t="s">
        <v>218</v>
      </c>
      <c r="C7227">
        <v>160105105</v>
      </c>
      <c r="D7227">
        <v>66</v>
      </c>
      <c r="E7227" t="s">
        <v>91</v>
      </c>
      <c r="G7227">
        <v>53.53</v>
      </c>
      <c r="H7227">
        <v>2016</v>
      </c>
      <c r="I7227">
        <v>1</v>
      </c>
      <c r="J7227">
        <v>9</v>
      </c>
      <c r="K7227">
        <v>13</v>
      </c>
      <c r="L7227">
        <v>7</v>
      </c>
      <c r="M7227" t="s">
        <v>900</v>
      </c>
      <c r="N7227" t="s">
        <v>860</v>
      </c>
      <c r="O7227" t="s">
        <v>799</v>
      </c>
      <c r="Q7227" t="s">
        <v>524</v>
      </c>
      <c r="R7227" t="str">
        <f t="shared" si="412"/>
        <v>Weekend</v>
      </c>
      <c r="S7227" s="27">
        <f t="shared" si="413"/>
        <v>42378</v>
      </c>
      <c r="T7227" t="str">
        <f t="shared" si="414"/>
        <v>D</v>
      </c>
      <c r="V7227" t="str">
        <f t="shared" si="411"/>
        <v>D</v>
      </c>
      <c r="AE7227" s="27"/>
      <c r="AO7227" s="27"/>
      <c r="AX7227" s="27"/>
      <c r="AY7227" s="27"/>
    </row>
    <row r="7228" spans="1:51" x14ac:dyDescent="0.25">
      <c r="A7228" t="s">
        <v>391</v>
      </c>
      <c r="B7228" t="s">
        <v>218</v>
      </c>
      <c r="C7228">
        <v>172765225</v>
      </c>
      <c r="D7228">
        <v>66</v>
      </c>
      <c r="E7228" t="s">
        <v>91</v>
      </c>
      <c r="G7228">
        <v>53.531999999999996</v>
      </c>
      <c r="H7228">
        <v>2017</v>
      </c>
      <c r="I7228">
        <v>10</v>
      </c>
      <c r="J7228">
        <v>3</v>
      </c>
      <c r="K7228">
        <v>9</v>
      </c>
      <c r="L7228">
        <v>19</v>
      </c>
      <c r="M7228" t="s">
        <v>900</v>
      </c>
      <c r="N7228" t="s">
        <v>171</v>
      </c>
      <c r="O7228" t="s">
        <v>799</v>
      </c>
      <c r="Q7228" t="s">
        <v>524</v>
      </c>
      <c r="R7228" t="str">
        <f t="shared" si="412"/>
        <v>Weekday</v>
      </c>
      <c r="S7228" s="27">
        <f t="shared" si="413"/>
        <v>43011</v>
      </c>
      <c r="T7228" t="str">
        <f t="shared" si="414"/>
        <v>D</v>
      </c>
      <c r="V7228" t="str">
        <f t="shared" si="411"/>
        <v>D</v>
      </c>
      <c r="AE7228" s="27"/>
      <c r="AO7228" s="27"/>
      <c r="AX7228" s="27"/>
      <c r="AY7228" s="27"/>
    </row>
    <row r="7229" spans="1:51" x14ac:dyDescent="0.25">
      <c r="A7229" t="s">
        <v>391</v>
      </c>
      <c r="S7229" s="27"/>
      <c r="V7229" t="str">
        <f t="shared" si="411"/>
        <v/>
      </c>
      <c r="AE7229" s="27"/>
      <c r="AO7229" s="27"/>
      <c r="AX7229" s="27"/>
      <c r="AY7229" s="27"/>
    </row>
    <row r="7230" spans="1:51" x14ac:dyDescent="0.25">
      <c r="A7230" t="s">
        <v>391</v>
      </c>
      <c r="B7230" t="s">
        <v>218</v>
      </c>
      <c r="C7230">
        <v>132345121</v>
      </c>
      <c r="D7230">
        <v>66</v>
      </c>
      <c r="E7230" t="s">
        <v>91</v>
      </c>
      <c r="G7230">
        <v>53.534999999999997</v>
      </c>
      <c r="H7230">
        <v>2013</v>
      </c>
      <c r="I7230">
        <v>8</v>
      </c>
      <c r="J7230">
        <v>15</v>
      </c>
      <c r="K7230">
        <v>8</v>
      </c>
      <c r="L7230">
        <v>44</v>
      </c>
      <c r="M7230" t="s">
        <v>899</v>
      </c>
      <c r="N7230" t="s">
        <v>860</v>
      </c>
      <c r="O7230" t="s">
        <v>799</v>
      </c>
      <c r="Q7230" t="s">
        <v>524</v>
      </c>
      <c r="R7230" t="str">
        <f t="shared" si="412"/>
        <v>Weekday</v>
      </c>
      <c r="S7230" s="27">
        <f t="shared" si="413"/>
        <v>41501</v>
      </c>
      <c r="T7230" t="str">
        <f t="shared" si="414"/>
        <v>S</v>
      </c>
      <c r="V7230" t="str">
        <f t="shared" si="411"/>
        <v>S</v>
      </c>
      <c r="AE7230" s="27"/>
      <c r="AO7230" s="27"/>
      <c r="AX7230" s="27"/>
      <c r="AY7230" s="27"/>
    </row>
    <row r="7231" spans="1:51" x14ac:dyDescent="0.25">
      <c r="A7231" t="s">
        <v>391</v>
      </c>
      <c r="B7231" t="s">
        <v>218</v>
      </c>
      <c r="C7231">
        <v>160925234</v>
      </c>
      <c r="D7231">
        <v>66</v>
      </c>
      <c r="E7231" t="s">
        <v>91</v>
      </c>
      <c r="G7231">
        <v>53.536999999999999</v>
      </c>
      <c r="H7231">
        <v>2016</v>
      </c>
      <c r="I7231">
        <v>3</v>
      </c>
      <c r="J7231">
        <v>30</v>
      </c>
      <c r="K7231">
        <v>16</v>
      </c>
      <c r="L7231">
        <v>13</v>
      </c>
      <c r="M7231" t="s">
        <v>900</v>
      </c>
      <c r="N7231" t="s">
        <v>860</v>
      </c>
      <c r="O7231" t="s">
        <v>799</v>
      </c>
      <c r="Q7231" t="s">
        <v>524</v>
      </c>
      <c r="R7231" t="str">
        <f t="shared" si="412"/>
        <v>Weekday</v>
      </c>
      <c r="S7231" s="27">
        <f t="shared" si="413"/>
        <v>42459</v>
      </c>
      <c r="T7231" t="str">
        <f t="shared" si="414"/>
        <v>D</v>
      </c>
      <c r="V7231" t="str">
        <f t="shared" si="411"/>
        <v>D</v>
      </c>
      <c r="AE7231" s="27"/>
      <c r="AO7231" s="27"/>
      <c r="AX7231" s="27"/>
      <c r="AY7231" s="27"/>
    </row>
    <row r="7232" spans="1:51" x14ac:dyDescent="0.25">
      <c r="A7232" t="s">
        <v>391</v>
      </c>
      <c r="B7232" t="s">
        <v>218</v>
      </c>
      <c r="C7232">
        <v>131215059</v>
      </c>
      <c r="D7232">
        <v>66</v>
      </c>
      <c r="E7232" t="s">
        <v>91</v>
      </c>
      <c r="G7232">
        <v>53.564</v>
      </c>
      <c r="H7232">
        <v>2013</v>
      </c>
      <c r="I7232">
        <v>5</v>
      </c>
      <c r="J7232">
        <v>1</v>
      </c>
      <c r="K7232">
        <v>7</v>
      </c>
      <c r="L7232">
        <v>31</v>
      </c>
      <c r="M7232" t="s">
        <v>900</v>
      </c>
      <c r="N7232" t="s">
        <v>860</v>
      </c>
      <c r="O7232" t="s">
        <v>799</v>
      </c>
      <c r="Q7232" t="s">
        <v>524</v>
      </c>
      <c r="R7232" t="str">
        <f t="shared" si="412"/>
        <v>Weekday</v>
      </c>
      <c r="S7232" s="27">
        <f t="shared" si="413"/>
        <v>41395</v>
      </c>
      <c r="T7232" t="str">
        <f t="shared" si="414"/>
        <v>S</v>
      </c>
      <c r="V7232" t="str">
        <f t="shared" si="411"/>
        <v>S</v>
      </c>
    </row>
    <row r="7233" spans="1:51" x14ac:dyDescent="0.25">
      <c r="A7233" t="s">
        <v>391</v>
      </c>
      <c r="B7233" t="s">
        <v>218</v>
      </c>
      <c r="C7233">
        <v>131795071</v>
      </c>
      <c r="D7233">
        <v>66</v>
      </c>
      <c r="E7233" t="s">
        <v>91</v>
      </c>
      <c r="G7233">
        <v>53.850999999999999</v>
      </c>
      <c r="H7233">
        <v>2013</v>
      </c>
      <c r="I7233">
        <v>6</v>
      </c>
      <c r="J7233">
        <v>27</v>
      </c>
      <c r="K7233">
        <v>17</v>
      </c>
      <c r="L7233">
        <v>15</v>
      </c>
      <c r="M7233" t="s">
        <v>900</v>
      </c>
      <c r="N7233" t="s">
        <v>860</v>
      </c>
      <c r="O7233" t="s">
        <v>799</v>
      </c>
      <c r="Q7233" t="s">
        <v>522</v>
      </c>
      <c r="R7233" t="str">
        <f t="shared" si="412"/>
        <v>Weekday</v>
      </c>
      <c r="S7233" s="27">
        <f t="shared" si="413"/>
        <v>41452</v>
      </c>
      <c r="T7233" t="str">
        <f t="shared" si="414"/>
        <v>S</v>
      </c>
      <c r="V7233" t="str">
        <f t="shared" si="411"/>
        <v>S</v>
      </c>
      <c r="AE7233" s="27"/>
      <c r="AO7233" s="27"/>
      <c r="AX7233" s="27"/>
      <c r="AY7233" s="27"/>
    </row>
    <row r="7234" spans="1:51" x14ac:dyDescent="0.25">
      <c r="A7234" t="s">
        <v>391</v>
      </c>
      <c r="B7234" t="s">
        <v>218</v>
      </c>
      <c r="C7234">
        <v>130195142</v>
      </c>
      <c r="D7234">
        <v>66</v>
      </c>
      <c r="E7234" t="s">
        <v>91</v>
      </c>
      <c r="G7234">
        <v>53.46</v>
      </c>
      <c r="H7234">
        <v>2013</v>
      </c>
      <c r="I7234">
        <v>1</v>
      </c>
      <c r="J7234">
        <v>18</v>
      </c>
      <c r="K7234">
        <v>18</v>
      </c>
      <c r="L7234">
        <v>35</v>
      </c>
      <c r="M7234" t="s">
        <v>900</v>
      </c>
      <c r="N7234" t="s">
        <v>860</v>
      </c>
      <c r="O7234" t="s">
        <v>799</v>
      </c>
      <c r="Q7234" t="s">
        <v>528</v>
      </c>
      <c r="R7234" t="str">
        <f t="shared" si="412"/>
        <v>Weekday</v>
      </c>
      <c r="S7234" s="27">
        <f t="shared" si="413"/>
        <v>41292</v>
      </c>
      <c r="T7234" t="str">
        <f t="shared" si="414"/>
        <v>S</v>
      </c>
      <c r="V7234" t="str">
        <f t="shared" si="411"/>
        <v>S</v>
      </c>
    </row>
    <row r="7235" spans="1:51" x14ac:dyDescent="0.25">
      <c r="A7235" t="s">
        <v>391</v>
      </c>
      <c r="B7235" t="s">
        <v>218</v>
      </c>
      <c r="C7235">
        <v>131825007</v>
      </c>
      <c r="D7235">
        <v>66</v>
      </c>
      <c r="E7235" t="s">
        <v>91</v>
      </c>
      <c r="G7235">
        <v>53.457999999999998</v>
      </c>
      <c r="H7235">
        <v>2013</v>
      </c>
      <c r="I7235">
        <v>7</v>
      </c>
      <c r="J7235">
        <v>1</v>
      </c>
      <c r="K7235">
        <v>5</v>
      </c>
      <c r="L7235">
        <v>20</v>
      </c>
      <c r="M7235" t="s">
        <v>900</v>
      </c>
      <c r="N7235" t="s">
        <v>860</v>
      </c>
      <c r="O7235" t="s">
        <v>799</v>
      </c>
      <c r="Q7235" t="s">
        <v>528</v>
      </c>
      <c r="R7235" t="str">
        <f t="shared" si="412"/>
        <v>Weekday</v>
      </c>
      <c r="S7235" s="27">
        <f t="shared" si="413"/>
        <v>41456</v>
      </c>
      <c r="T7235" t="str">
        <f t="shared" si="414"/>
        <v>S</v>
      </c>
      <c r="V7235" t="str">
        <f t="shared" ref="V7235:V7298" si="415">T7235&amp;U7235</f>
        <v>S</v>
      </c>
      <c r="AO7235" s="27"/>
      <c r="AX7235" s="27"/>
      <c r="AY7235" s="27"/>
    </row>
    <row r="7236" spans="1:51" x14ac:dyDescent="0.25">
      <c r="A7236" t="s">
        <v>391</v>
      </c>
      <c r="B7236" t="s">
        <v>218</v>
      </c>
      <c r="C7236">
        <v>163045052</v>
      </c>
      <c r="D7236">
        <v>66</v>
      </c>
      <c r="E7236" t="s">
        <v>91</v>
      </c>
      <c r="G7236">
        <v>53.537999999999997</v>
      </c>
      <c r="H7236">
        <v>2016</v>
      </c>
      <c r="I7236">
        <v>10</v>
      </c>
      <c r="J7236">
        <v>27</v>
      </c>
      <c r="K7236">
        <v>17</v>
      </c>
      <c r="L7236">
        <v>56</v>
      </c>
      <c r="M7236" t="s">
        <v>900</v>
      </c>
      <c r="N7236" t="s">
        <v>860</v>
      </c>
      <c r="O7236" t="s">
        <v>799</v>
      </c>
      <c r="Q7236" t="s">
        <v>524</v>
      </c>
      <c r="R7236" t="str">
        <f t="shared" si="412"/>
        <v>Weekday</v>
      </c>
      <c r="S7236" s="27">
        <f t="shared" si="413"/>
        <v>42670</v>
      </c>
      <c r="T7236" t="str">
        <f t="shared" si="414"/>
        <v>D</v>
      </c>
      <c r="V7236" t="str">
        <f t="shared" si="415"/>
        <v>D</v>
      </c>
      <c r="AE7236" s="27"/>
      <c r="AO7236" s="27"/>
      <c r="AX7236" s="27"/>
      <c r="AY7236" s="27"/>
    </row>
    <row r="7237" spans="1:51" x14ac:dyDescent="0.25">
      <c r="A7237" t="s">
        <v>391</v>
      </c>
      <c r="B7237" t="s">
        <v>218</v>
      </c>
      <c r="C7237">
        <v>172935338</v>
      </c>
      <c r="D7237">
        <v>66</v>
      </c>
      <c r="E7237" t="s">
        <v>91</v>
      </c>
      <c r="G7237">
        <v>53.539000000000001</v>
      </c>
      <c r="H7237">
        <v>2017</v>
      </c>
      <c r="I7237">
        <v>10</v>
      </c>
      <c r="J7237">
        <v>18</v>
      </c>
      <c r="K7237">
        <v>18</v>
      </c>
      <c r="L7237">
        <v>15</v>
      </c>
      <c r="M7237" t="s">
        <v>900</v>
      </c>
      <c r="N7237" t="s">
        <v>171</v>
      </c>
      <c r="O7237" t="s">
        <v>799</v>
      </c>
      <c r="Q7237" t="s">
        <v>524</v>
      </c>
      <c r="R7237" t="str">
        <f t="shared" si="412"/>
        <v>Weekday</v>
      </c>
      <c r="S7237" s="27">
        <f t="shared" si="413"/>
        <v>43026</v>
      </c>
      <c r="T7237" t="str">
        <f t="shared" si="414"/>
        <v>D</v>
      </c>
      <c r="V7237" t="str">
        <f t="shared" si="415"/>
        <v>D</v>
      </c>
      <c r="AE7237" s="27"/>
      <c r="AO7237" s="27"/>
      <c r="AX7237" s="27"/>
      <c r="AY7237" s="27"/>
    </row>
    <row r="7238" spans="1:51" x14ac:dyDescent="0.25">
      <c r="A7238" t="s">
        <v>391</v>
      </c>
      <c r="B7238" t="s">
        <v>218</v>
      </c>
      <c r="C7238">
        <v>130585190</v>
      </c>
      <c r="D7238">
        <v>66</v>
      </c>
      <c r="E7238" t="s">
        <v>91</v>
      </c>
      <c r="G7238">
        <v>53.67</v>
      </c>
      <c r="H7238">
        <v>2013</v>
      </c>
      <c r="I7238">
        <v>2</v>
      </c>
      <c r="J7238">
        <v>27</v>
      </c>
      <c r="K7238">
        <v>9</v>
      </c>
      <c r="L7238">
        <v>15</v>
      </c>
      <c r="M7238" t="s">
        <v>900</v>
      </c>
      <c r="N7238" t="s">
        <v>171</v>
      </c>
      <c r="O7238" t="s">
        <v>799</v>
      </c>
      <c r="Q7238" t="s">
        <v>524</v>
      </c>
      <c r="R7238" t="str">
        <f t="shared" si="412"/>
        <v>Weekday</v>
      </c>
      <c r="S7238" s="27">
        <f t="shared" si="413"/>
        <v>41332</v>
      </c>
      <c r="T7238" t="str">
        <f t="shared" si="414"/>
        <v>S</v>
      </c>
      <c r="V7238" t="str">
        <f t="shared" si="415"/>
        <v>S</v>
      </c>
      <c r="AE7238" s="27"/>
      <c r="AO7238" s="27"/>
      <c r="AX7238" s="27"/>
      <c r="AY7238" s="27"/>
    </row>
    <row r="7239" spans="1:51" x14ac:dyDescent="0.25">
      <c r="A7239" t="s">
        <v>391</v>
      </c>
      <c r="S7239" s="27"/>
      <c r="V7239" t="str">
        <f t="shared" si="415"/>
        <v/>
      </c>
      <c r="AE7239" s="27"/>
      <c r="AO7239" s="27"/>
      <c r="AX7239" s="27"/>
      <c r="AY7239" s="27"/>
    </row>
    <row r="7240" spans="1:51" x14ac:dyDescent="0.25">
      <c r="A7240" t="s">
        <v>391</v>
      </c>
      <c r="B7240" t="s">
        <v>218</v>
      </c>
      <c r="C7240">
        <v>140195070</v>
      </c>
      <c r="D7240">
        <v>66</v>
      </c>
      <c r="E7240" t="s">
        <v>91</v>
      </c>
      <c r="G7240">
        <v>53.539000000000001</v>
      </c>
      <c r="H7240">
        <v>2014</v>
      </c>
      <c r="I7240">
        <v>1</v>
      </c>
      <c r="J7240">
        <v>17</v>
      </c>
      <c r="K7240">
        <v>8</v>
      </c>
      <c r="L7240">
        <v>35</v>
      </c>
      <c r="M7240" t="s">
        <v>900</v>
      </c>
      <c r="N7240" t="s">
        <v>860</v>
      </c>
      <c r="O7240" t="s">
        <v>799</v>
      </c>
      <c r="Q7240" t="s">
        <v>524</v>
      </c>
      <c r="R7240" t="str">
        <f t="shared" si="412"/>
        <v>Weekday</v>
      </c>
      <c r="S7240" s="27">
        <f t="shared" si="413"/>
        <v>41656</v>
      </c>
      <c r="T7240" t="str">
        <f t="shared" si="414"/>
        <v>S</v>
      </c>
      <c r="V7240" t="str">
        <f t="shared" si="415"/>
        <v>S</v>
      </c>
      <c r="AE7240" s="27"/>
      <c r="AO7240" s="27"/>
      <c r="AX7240" s="27"/>
      <c r="AY7240" s="27"/>
    </row>
    <row r="7241" spans="1:51" x14ac:dyDescent="0.25">
      <c r="A7241" t="s">
        <v>391</v>
      </c>
      <c r="B7241" t="s">
        <v>218</v>
      </c>
      <c r="C7241">
        <v>151295254</v>
      </c>
      <c r="D7241">
        <v>66</v>
      </c>
      <c r="E7241" t="s">
        <v>91</v>
      </c>
      <c r="G7241">
        <v>53.54</v>
      </c>
      <c r="H7241">
        <v>2015</v>
      </c>
      <c r="I7241">
        <v>5</v>
      </c>
      <c r="J7241">
        <v>5</v>
      </c>
      <c r="K7241">
        <v>18</v>
      </c>
      <c r="L7241">
        <v>17</v>
      </c>
      <c r="M7241" t="s">
        <v>900</v>
      </c>
      <c r="N7241" t="s">
        <v>860</v>
      </c>
      <c r="O7241" t="s">
        <v>799</v>
      </c>
      <c r="Q7241" t="s">
        <v>524</v>
      </c>
      <c r="R7241" t="str">
        <f t="shared" si="412"/>
        <v>Weekday</v>
      </c>
      <c r="S7241" s="27">
        <f t="shared" si="413"/>
        <v>42129</v>
      </c>
      <c r="T7241" t="str">
        <f t="shared" si="414"/>
        <v>S</v>
      </c>
      <c r="V7241" t="str">
        <f t="shared" si="415"/>
        <v>S</v>
      </c>
      <c r="AE7241" s="27"/>
      <c r="AO7241" s="27"/>
      <c r="AX7241" s="27"/>
      <c r="AY7241" s="27"/>
    </row>
    <row r="7242" spans="1:51" x14ac:dyDescent="0.25">
      <c r="A7242" t="s">
        <v>391</v>
      </c>
      <c r="S7242" s="27"/>
      <c r="V7242" t="str">
        <f t="shared" si="415"/>
        <v/>
      </c>
      <c r="AE7242" s="27"/>
      <c r="AO7242" s="27"/>
      <c r="AX7242" s="27"/>
      <c r="AY7242" s="27"/>
    </row>
    <row r="7243" spans="1:51" x14ac:dyDescent="0.25">
      <c r="A7243" t="s">
        <v>391</v>
      </c>
      <c r="B7243" t="s">
        <v>218</v>
      </c>
      <c r="C7243">
        <v>152785459</v>
      </c>
      <c r="D7243">
        <v>66</v>
      </c>
      <c r="E7243" t="s">
        <v>91</v>
      </c>
      <c r="G7243">
        <v>53.956000000000003</v>
      </c>
      <c r="H7243">
        <v>2015</v>
      </c>
      <c r="I7243">
        <v>10</v>
      </c>
      <c r="J7243">
        <v>5</v>
      </c>
      <c r="K7243">
        <v>17</v>
      </c>
      <c r="L7243">
        <v>15</v>
      </c>
      <c r="M7243" t="s">
        <v>900</v>
      </c>
      <c r="N7243" t="s">
        <v>860</v>
      </c>
      <c r="O7243" t="s">
        <v>799</v>
      </c>
      <c r="Q7243" t="s">
        <v>522</v>
      </c>
      <c r="R7243" t="str">
        <f t="shared" si="412"/>
        <v>Weekday</v>
      </c>
      <c r="S7243" s="27">
        <f t="shared" si="413"/>
        <v>42282</v>
      </c>
      <c r="T7243" t="str">
        <f t="shared" si="414"/>
        <v>D</v>
      </c>
      <c r="V7243" t="str">
        <f t="shared" si="415"/>
        <v>D</v>
      </c>
    </row>
    <row r="7244" spans="1:51" x14ac:dyDescent="0.25">
      <c r="A7244" t="s">
        <v>391</v>
      </c>
      <c r="B7244" t="s">
        <v>218</v>
      </c>
      <c r="C7244">
        <v>162515092</v>
      </c>
      <c r="D7244">
        <v>66</v>
      </c>
      <c r="E7244" t="s">
        <v>91</v>
      </c>
      <c r="G7244">
        <v>53.439</v>
      </c>
      <c r="H7244">
        <v>2016</v>
      </c>
      <c r="I7244">
        <v>9</v>
      </c>
      <c r="J7244">
        <v>6</v>
      </c>
      <c r="K7244">
        <v>7</v>
      </c>
      <c r="L7244">
        <v>14</v>
      </c>
      <c r="M7244" t="s">
        <v>900</v>
      </c>
      <c r="N7244" t="s">
        <v>860</v>
      </c>
      <c r="O7244" t="s">
        <v>799</v>
      </c>
      <c r="Q7244" t="s">
        <v>528</v>
      </c>
      <c r="R7244" t="str">
        <f t="shared" si="412"/>
        <v>Weekday</v>
      </c>
      <c r="S7244" s="27">
        <f t="shared" si="413"/>
        <v>42619</v>
      </c>
      <c r="T7244" t="str">
        <f t="shared" si="414"/>
        <v>D</v>
      </c>
      <c r="V7244" t="str">
        <f t="shared" si="415"/>
        <v>D</v>
      </c>
      <c r="AE7244" s="27"/>
      <c r="AO7244" s="27"/>
      <c r="AX7244" s="27"/>
      <c r="AY7244" s="27"/>
    </row>
    <row r="7245" spans="1:51" x14ac:dyDescent="0.25">
      <c r="A7245" t="s">
        <v>391</v>
      </c>
      <c r="B7245" t="s">
        <v>218</v>
      </c>
      <c r="C7245">
        <v>163065055</v>
      </c>
      <c r="D7245">
        <v>66</v>
      </c>
      <c r="E7245" t="s">
        <v>91</v>
      </c>
      <c r="G7245">
        <v>53.542999999999999</v>
      </c>
      <c r="H7245">
        <v>2016</v>
      </c>
      <c r="I7245">
        <v>10</v>
      </c>
      <c r="J7245">
        <v>31</v>
      </c>
      <c r="K7245">
        <v>9</v>
      </c>
      <c r="L7245">
        <v>6</v>
      </c>
      <c r="M7245" t="s">
        <v>900</v>
      </c>
      <c r="N7245" t="s">
        <v>860</v>
      </c>
      <c r="O7245" t="s">
        <v>799</v>
      </c>
      <c r="Q7245" t="s">
        <v>524</v>
      </c>
      <c r="R7245" t="str">
        <f t="shared" si="412"/>
        <v>Weekday</v>
      </c>
      <c r="S7245" s="27">
        <f t="shared" si="413"/>
        <v>42674</v>
      </c>
      <c r="T7245" t="str">
        <f t="shared" si="414"/>
        <v>D</v>
      </c>
      <c r="V7245" t="str">
        <f t="shared" si="415"/>
        <v>D</v>
      </c>
      <c r="AE7245" s="27"/>
      <c r="AO7245" s="27"/>
      <c r="AX7245" s="27"/>
      <c r="AY7245" s="27"/>
    </row>
    <row r="7246" spans="1:51" x14ac:dyDescent="0.25">
      <c r="A7246" t="s">
        <v>391</v>
      </c>
      <c r="B7246" t="s">
        <v>218</v>
      </c>
      <c r="C7246">
        <v>152105097</v>
      </c>
      <c r="D7246">
        <v>66</v>
      </c>
      <c r="E7246" t="s">
        <v>91</v>
      </c>
      <c r="G7246">
        <v>53.515999999999998</v>
      </c>
      <c r="H7246">
        <v>2015</v>
      </c>
      <c r="I7246">
        <v>7</v>
      </c>
      <c r="J7246">
        <v>29</v>
      </c>
      <c r="K7246">
        <v>7</v>
      </c>
      <c r="L7246">
        <v>28</v>
      </c>
      <c r="M7246" t="s">
        <v>900</v>
      </c>
      <c r="N7246" t="s">
        <v>171</v>
      </c>
      <c r="O7246" t="s">
        <v>799</v>
      </c>
      <c r="Q7246" t="s">
        <v>524</v>
      </c>
      <c r="R7246" t="str">
        <f t="shared" si="412"/>
        <v>Weekday</v>
      </c>
      <c r="S7246" s="27">
        <f t="shared" si="413"/>
        <v>42214</v>
      </c>
      <c r="T7246" t="str">
        <f t="shared" si="414"/>
        <v>S</v>
      </c>
      <c r="V7246" t="str">
        <f t="shared" si="415"/>
        <v>S</v>
      </c>
    </row>
    <row r="7247" spans="1:51" x14ac:dyDescent="0.25">
      <c r="A7247" t="s">
        <v>391</v>
      </c>
      <c r="S7247" s="27"/>
      <c r="V7247" t="str">
        <f t="shared" si="415"/>
        <v/>
      </c>
    </row>
    <row r="7248" spans="1:51" x14ac:dyDescent="0.25">
      <c r="A7248" t="s">
        <v>391</v>
      </c>
      <c r="B7248" t="s">
        <v>218</v>
      </c>
      <c r="C7248">
        <v>161225103</v>
      </c>
      <c r="D7248">
        <v>66</v>
      </c>
      <c r="E7248" t="s">
        <v>91</v>
      </c>
      <c r="G7248">
        <v>53.545000000000002</v>
      </c>
      <c r="H7248">
        <v>2016</v>
      </c>
      <c r="I7248">
        <v>4</v>
      </c>
      <c r="J7248">
        <v>30</v>
      </c>
      <c r="K7248">
        <v>20</v>
      </c>
      <c r="L7248">
        <v>43</v>
      </c>
      <c r="M7248" t="s">
        <v>900</v>
      </c>
      <c r="N7248" t="s">
        <v>860</v>
      </c>
      <c r="O7248" t="s">
        <v>799</v>
      </c>
      <c r="Q7248" t="s">
        <v>524</v>
      </c>
      <c r="R7248" t="str">
        <f t="shared" si="412"/>
        <v>Weekend</v>
      </c>
      <c r="S7248" s="27">
        <f t="shared" si="413"/>
        <v>42490</v>
      </c>
      <c r="T7248" t="str">
        <f t="shared" si="414"/>
        <v>D</v>
      </c>
      <c r="V7248" t="str">
        <f t="shared" si="415"/>
        <v>D</v>
      </c>
      <c r="AX7248" s="27"/>
      <c r="AY7248" s="27"/>
    </row>
    <row r="7249" spans="1:51" x14ac:dyDescent="0.25">
      <c r="A7249" t="s">
        <v>391</v>
      </c>
      <c r="B7249" t="s">
        <v>218</v>
      </c>
      <c r="C7249">
        <v>151835325</v>
      </c>
      <c r="D7249">
        <v>66</v>
      </c>
      <c r="E7249" t="s">
        <v>91</v>
      </c>
      <c r="G7249">
        <v>53.545999999999999</v>
      </c>
      <c r="H7249">
        <v>2015</v>
      </c>
      <c r="I7249">
        <v>7</v>
      </c>
      <c r="J7249">
        <v>2</v>
      </c>
      <c r="K7249">
        <v>16</v>
      </c>
      <c r="L7249">
        <v>5</v>
      </c>
      <c r="M7249" t="s">
        <v>900</v>
      </c>
      <c r="N7249" t="s">
        <v>860</v>
      </c>
      <c r="O7249" t="s">
        <v>799</v>
      </c>
      <c r="Q7249" t="s">
        <v>524</v>
      </c>
      <c r="R7249" t="str">
        <f t="shared" si="412"/>
        <v>Weekday</v>
      </c>
      <c r="S7249" s="27">
        <f t="shared" si="413"/>
        <v>42187</v>
      </c>
      <c r="T7249" t="str">
        <f t="shared" si="414"/>
        <v>S</v>
      </c>
      <c r="V7249" t="str">
        <f t="shared" si="415"/>
        <v>S</v>
      </c>
      <c r="AE7249" s="27"/>
      <c r="AG7249" s="27"/>
      <c r="AX7249" s="27"/>
      <c r="AY7249" s="27"/>
    </row>
    <row r="7250" spans="1:51" x14ac:dyDescent="0.25">
      <c r="A7250" t="s">
        <v>391</v>
      </c>
      <c r="B7250" t="s">
        <v>218</v>
      </c>
      <c r="C7250">
        <v>141205251</v>
      </c>
      <c r="D7250">
        <v>66</v>
      </c>
      <c r="E7250" t="s">
        <v>91</v>
      </c>
      <c r="G7250">
        <v>53.546999999999997</v>
      </c>
      <c r="H7250">
        <v>2014</v>
      </c>
      <c r="I7250">
        <v>4</v>
      </c>
      <c r="J7250">
        <v>30</v>
      </c>
      <c r="K7250">
        <v>16</v>
      </c>
      <c r="L7250">
        <v>1</v>
      </c>
      <c r="M7250" t="s">
        <v>900</v>
      </c>
      <c r="N7250" t="s">
        <v>171</v>
      </c>
      <c r="O7250" t="s">
        <v>799</v>
      </c>
      <c r="Q7250" t="s">
        <v>524</v>
      </c>
      <c r="R7250" t="str">
        <f t="shared" si="412"/>
        <v>Weekday</v>
      </c>
      <c r="S7250" s="27">
        <f t="shared" si="413"/>
        <v>41759</v>
      </c>
      <c r="T7250" t="str">
        <f t="shared" si="414"/>
        <v>S</v>
      </c>
      <c r="V7250" t="str">
        <f t="shared" si="415"/>
        <v>S</v>
      </c>
      <c r="AX7250" s="27"/>
      <c r="AY7250" s="27"/>
    </row>
    <row r="7251" spans="1:51" x14ac:dyDescent="0.25">
      <c r="A7251" t="s">
        <v>391</v>
      </c>
      <c r="S7251" s="27"/>
      <c r="V7251" t="str">
        <f t="shared" si="415"/>
        <v/>
      </c>
    </row>
    <row r="7252" spans="1:51" x14ac:dyDescent="0.25">
      <c r="A7252" t="s">
        <v>391</v>
      </c>
      <c r="B7252" t="s">
        <v>218</v>
      </c>
      <c r="C7252">
        <v>160955164</v>
      </c>
      <c r="D7252">
        <v>66</v>
      </c>
      <c r="E7252" t="s">
        <v>91</v>
      </c>
      <c r="G7252">
        <v>53.546999999999997</v>
      </c>
      <c r="H7252">
        <v>2016</v>
      </c>
      <c r="I7252">
        <v>4</v>
      </c>
      <c r="J7252">
        <v>4</v>
      </c>
      <c r="K7252">
        <v>8</v>
      </c>
      <c r="L7252">
        <v>16</v>
      </c>
      <c r="M7252" t="s">
        <v>900</v>
      </c>
      <c r="N7252" t="s">
        <v>860</v>
      </c>
      <c r="O7252" t="s">
        <v>799</v>
      </c>
      <c r="Q7252" t="s">
        <v>524</v>
      </c>
      <c r="R7252" t="str">
        <f t="shared" si="412"/>
        <v>Weekday</v>
      </c>
      <c r="S7252" s="27">
        <f t="shared" si="413"/>
        <v>42464</v>
      </c>
      <c r="T7252" t="str">
        <f t="shared" si="414"/>
        <v>D</v>
      </c>
      <c r="V7252" t="str">
        <f t="shared" si="415"/>
        <v>D</v>
      </c>
      <c r="AE7252" s="27"/>
      <c r="AG7252" s="27"/>
      <c r="AX7252" s="27"/>
      <c r="AY7252" s="27"/>
    </row>
    <row r="7253" spans="1:51" x14ac:dyDescent="0.25">
      <c r="A7253" t="s">
        <v>391</v>
      </c>
      <c r="B7253" t="s">
        <v>218</v>
      </c>
      <c r="C7253">
        <v>170455235</v>
      </c>
      <c r="D7253">
        <v>66</v>
      </c>
      <c r="E7253" t="s">
        <v>91</v>
      </c>
      <c r="G7253">
        <v>53.713000000000001</v>
      </c>
      <c r="H7253">
        <v>2017</v>
      </c>
      <c r="I7253">
        <v>2</v>
      </c>
      <c r="J7253">
        <v>14</v>
      </c>
      <c r="K7253">
        <v>16</v>
      </c>
      <c r="L7253">
        <v>54</v>
      </c>
      <c r="M7253" t="s">
        <v>900</v>
      </c>
      <c r="N7253" t="s">
        <v>860</v>
      </c>
      <c r="O7253" t="s">
        <v>799</v>
      </c>
      <c r="Q7253" t="s">
        <v>522</v>
      </c>
      <c r="R7253" t="str">
        <f t="shared" si="412"/>
        <v>Weekday</v>
      </c>
      <c r="S7253" s="27">
        <f t="shared" si="413"/>
        <v>42780</v>
      </c>
      <c r="T7253" t="str">
        <f t="shared" si="414"/>
        <v>D</v>
      </c>
      <c r="V7253" t="str">
        <f t="shared" si="415"/>
        <v>D</v>
      </c>
    </row>
    <row r="7254" spans="1:51" x14ac:dyDescent="0.25">
      <c r="A7254" t="s">
        <v>391</v>
      </c>
      <c r="S7254" s="27"/>
      <c r="V7254" t="str">
        <f t="shared" si="415"/>
        <v/>
      </c>
    </row>
    <row r="7255" spans="1:51" x14ac:dyDescent="0.25">
      <c r="A7255" t="s">
        <v>391</v>
      </c>
      <c r="B7255" t="s">
        <v>218</v>
      </c>
      <c r="C7255">
        <v>162575137</v>
      </c>
      <c r="D7255">
        <v>66</v>
      </c>
      <c r="E7255" t="s">
        <v>91</v>
      </c>
      <c r="G7255">
        <v>53.750999999999998</v>
      </c>
      <c r="H7255">
        <v>2016</v>
      </c>
      <c r="I7255">
        <v>9</v>
      </c>
      <c r="J7255">
        <v>13</v>
      </c>
      <c r="K7255">
        <v>8</v>
      </c>
      <c r="L7255">
        <v>11</v>
      </c>
      <c r="M7255" t="s">
        <v>900</v>
      </c>
      <c r="N7255" t="s">
        <v>860</v>
      </c>
      <c r="O7255" t="s">
        <v>799</v>
      </c>
      <c r="Q7255" t="s">
        <v>522</v>
      </c>
      <c r="R7255" t="str">
        <f t="shared" si="412"/>
        <v>Weekday</v>
      </c>
      <c r="S7255" s="27">
        <f t="shared" si="413"/>
        <v>42626</v>
      </c>
      <c r="T7255" t="str">
        <f t="shared" si="414"/>
        <v>D</v>
      </c>
      <c r="V7255" t="str">
        <f t="shared" si="415"/>
        <v>D</v>
      </c>
      <c r="AX7255" s="27"/>
      <c r="AY7255" s="27"/>
    </row>
    <row r="7256" spans="1:51" x14ac:dyDescent="0.25">
      <c r="A7256" t="s">
        <v>391</v>
      </c>
      <c r="B7256" t="s">
        <v>218</v>
      </c>
      <c r="C7256">
        <v>163065057</v>
      </c>
      <c r="D7256">
        <v>66</v>
      </c>
      <c r="E7256" t="s">
        <v>91</v>
      </c>
      <c r="G7256">
        <v>53.55</v>
      </c>
      <c r="H7256">
        <v>2016</v>
      </c>
      <c r="I7256">
        <v>11</v>
      </c>
      <c r="J7256">
        <v>1</v>
      </c>
      <c r="K7256">
        <v>6</v>
      </c>
      <c r="L7256">
        <v>49</v>
      </c>
      <c r="M7256" t="s">
        <v>900</v>
      </c>
      <c r="N7256" t="s">
        <v>860</v>
      </c>
      <c r="O7256" t="s">
        <v>799</v>
      </c>
      <c r="Q7256" t="s">
        <v>524</v>
      </c>
      <c r="R7256" t="str">
        <f t="shared" si="412"/>
        <v>Weekday</v>
      </c>
      <c r="S7256" s="27">
        <f t="shared" si="413"/>
        <v>42675</v>
      </c>
      <c r="T7256" t="str">
        <f t="shared" si="414"/>
        <v>D</v>
      </c>
      <c r="V7256" t="str">
        <f t="shared" si="415"/>
        <v>D</v>
      </c>
      <c r="AX7256" s="27"/>
      <c r="AY7256" s="27"/>
    </row>
    <row r="7257" spans="1:51" x14ac:dyDescent="0.25">
      <c r="A7257" t="s">
        <v>391</v>
      </c>
      <c r="B7257" t="s">
        <v>218</v>
      </c>
      <c r="C7257">
        <v>130705058</v>
      </c>
      <c r="D7257">
        <v>66</v>
      </c>
      <c r="E7257" t="s">
        <v>91</v>
      </c>
      <c r="G7257">
        <v>53.551000000000002</v>
      </c>
      <c r="H7257">
        <v>2013</v>
      </c>
      <c r="I7257">
        <v>3</v>
      </c>
      <c r="J7257">
        <v>6</v>
      </c>
      <c r="K7257">
        <v>9</v>
      </c>
      <c r="L7257">
        <v>55</v>
      </c>
      <c r="M7257" t="s">
        <v>900</v>
      </c>
      <c r="N7257" t="s">
        <v>860</v>
      </c>
      <c r="O7257" t="s">
        <v>799</v>
      </c>
      <c r="Q7257" t="s">
        <v>524</v>
      </c>
      <c r="R7257" t="str">
        <f t="shared" si="412"/>
        <v>Weekday</v>
      </c>
      <c r="S7257" s="27">
        <f t="shared" si="413"/>
        <v>41339</v>
      </c>
      <c r="T7257" t="str">
        <f t="shared" si="414"/>
        <v>S</v>
      </c>
      <c r="V7257" t="str">
        <f t="shared" si="415"/>
        <v>S</v>
      </c>
      <c r="AX7257" s="27"/>
      <c r="AY7257" s="27"/>
    </row>
    <row r="7258" spans="1:51" x14ac:dyDescent="0.25">
      <c r="A7258" t="s">
        <v>391</v>
      </c>
      <c r="B7258" t="s">
        <v>218</v>
      </c>
      <c r="C7258">
        <v>161195330</v>
      </c>
      <c r="D7258">
        <v>66</v>
      </c>
      <c r="E7258" t="s">
        <v>91</v>
      </c>
      <c r="G7258">
        <v>53.552999999999997</v>
      </c>
      <c r="H7258">
        <v>2016</v>
      </c>
      <c r="I7258">
        <v>4</v>
      </c>
      <c r="J7258">
        <v>28</v>
      </c>
      <c r="K7258">
        <v>16</v>
      </c>
      <c r="L7258">
        <v>13</v>
      </c>
      <c r="M7258" t="s">
        <v>900</v>
      </c>
      <c r="N7258" t="s">
        <v>860</v>
      </c>
      <c r="O7258" t="s">
        <v>799</v>
      </c>
      <c r="Q7258" t="s">
        <v>524</v>
      </c>
      <c r="R7258" t="str">
        <f t="shared" si="412"/>
        <v>Weekday</v>
      </c>
      <c r="S7258" s="27">
        <f t="shared" si="413"/>
        <v>42488</v>
      </c>
      <c r="T7258" t="str">
        <f t="shared" si="414"/>
        <v>D</v>
      </c>
      <c r="V7258" t="str">
        <f t="shared" si="415"/>
        <v>D</v>
      </c>
      <c r="AE7258" s="27"/>
      <c r="AG7258" s="27"/>
      <c r="AX7258" s="27"/>
      <c r="AY7258" s="27"/>
    </row>
    <row r="7259" spans="1:51" x14ac:dyDescent="0.25">
      <c r="A7259" t="s">
        <v>391</v>
      </c>
      <c r="S7259" s="27"/>
      <c r="V7259" t="str">
        <f t="shared" si="415"/>
        <v/>
      </c>
      <c r="AX7259" s="27"/>
      <c r="AY7259" s="27"/>
    </row>
    <row r="7260" spans="1:51" x14ac:dyDescent="0.25">
      <c r="A7260" t="s">
        <v>391</v>
      </c>
      <c r="B7260" t="s">
        <v>218</v>
      </c>
      <c r="C7260">
        <v>172385225</v>
      </c>
      <c r="D7260">
        <v>66</v>
      </c>
      <c r="E7260" t="s">
        <v>91</v>
      </c>
      <c r="G7260">
        <v>53.552999999999997</v>
      </c>
      <c r="H7260">
        <v>2017</v>
      </c>
      <c r="I7260">
        <v>8</v>
      </c>
      <c r="J7260">
        <v>26</v>
      </c>
      <c r="K7260">
        <v>15</v>
      </c>
      <c r="L7260">
        <v>10</v>
      </c>
      <c r="M7260" t="s">
        <v>900</v>
      </c>
      <c r="N7260" t="s">
        <v>860</v>
      </c>
      <c r="O7260" t="s">
        <v>799</v>
      </c>
      <c r="Q7260" t="s">
        <v>524</v>
      </c>
      <c r="R7260" t="str">
        <f t="shared" si="412"/>
        <v>Weekend</v>
      </c>
      <c r="S7260" s="27">
        <f t="shared" si="413"/>
        <v>42973</v>
      </c>
      <c r="T7260" t="str">
        <f t="shared" si="414"/>
        <v>D</v>
      </c>
      <c r="V7260" t="str">
        <f t="shared" si="415"/>
        <v>D</v>
      </c>
      <c r="AX7260" s="27"/>
      <c r="AY7260" s="27"/>
    </row>
    <row r="7261" spans="1:51" x14ac:dyDescent="0.25">
      <c r="A7261" t="s">
        <v>391</v>
      </c>
      <c r="S7261" s="27"/>
      <c r="V7261" t="str">
        <f t="shared" si="415"/>
        <v/>
      </c>
      <c r="AE7261" s="27"/>
      <c r="AG7261" s="27"/>
      <c r="AX7261" s="27"/>
      <c r="AY7261" s="27"/>
    </row>
    <row r="7262" spans="1:51" x14ac:dyDescent="0.25">
      <c r="A7262" t="s">
        <v>391</v>
      </c>
      <c r="B7262" t="s">
        <v>218</v>
      </c>
      <c r="C7262">
        <v>161815165</v>
      </c>
      <c r="D7262">
        <v>66</v>
      </c>
      <c r="E7262" t="s">
        <v>91</v>
      </c>
      <c r="G7262">
        <v>53.554000000000002</v>
      </c>
      <c r="H7262">
        <v>2016</v>
      </c>
      <c r="I7262">
        <v>6</v>
      </c>
      <c r="J7262">
        <v>23</v>
      </c>
      <c r="K7262">
        <v>12</v>
      </c>
      <c r="L7262">
        <v>20</v>
      </c>
      <c r="M7262" t="s">
        <v>900</v>
      </c>
      <c r="N7262" t="s">
        <v>860</v>
      </c>
      <c r="O7262" t="s">
        <v>799</v>
      </c>
      <c r="Q7262" t="s">
        <v>524</v>
      </c>
      <c r="R7262" t="str">
        <f t="shared" si="412"/>
        <v>Weekday</v>
      </c>
      <c r="S7262" s="27">
        <f t="shared" si="413"/>
        <v>42544</v>
      </c>
      <c r="T7262" t="str">
        <f t="shared" si="414"/>
        <v>D</v>
      </c>
      <c r="V7262" t="str">
        <f t="shared" si="415"/>
        <v>D</v>
      </c>
      <c r="AE7262" s="27"/>
      <c r="AG7262" s="27"/>
      <c r="AX7262" s="27"/>
      <c r="AY7262" s="27"/>
    </row>
    <row r="7263" spans="1:51" x14ac:dyDescent="0.25">
      <c r="A7263" t="s">
        <v>391</v>
      </c>
      <c r="S7263" s="27"/>
      <c r="V7263" t="str">
        <f t="shared" si="415"/>
        <v/>
      </c>
    </row>
    <row r="7264" spans="1:51" x14ac:dyDescent="0.25">
      <c r="A7264" t="s">
        <v>391</v>
      </c>
      <c r="S7264" s="27"/>
      <c r="V7264" t="str">
        <f t="shared" si="415"/>
        <v/>
      </c>
      <c r="AE7264" s="27"/>
      <c r="AG7264" s="27"/>
      <c r="AX7264" s="27"/>
      <c r="AY7264" s="27"/>
    </row>
    <row r="7265" spans="1:51" x14ac:dyDescent="0.25">
      <c r="A7265" t="s">
        <v>391</v>
      </c>
      <c r="B7265" t="s">
        <v>218</v>
      </c>
      <c r="C7265">
        <v>141385269</v>
      </c>
      <c r="D7265">
        <v>66</v>
      </c>
      <c r="E7265" t="s">
        <v>91</v>
      </c>
      <c r="G7265">
        <v>53.555999999999997</v>
      </c>
      <c r="H7265">
        <v>2014</v>
      </c>
      <c r="I7265">
        <v>5</v>
      </c>
      <c r="J7265">
        <v>18</v>
      </c>
      <c r="K7265">
        <v>2</v>
      </c>
      <c r="L7265">
        <v>15</v>
      </c>
      <c r="M7265" t="s">
        <v>900</v>
      </c>
      <c r="N7265" t="s">
        <v>171</v>
      </c>
      <c r="O7265" t="s">
        <v>799</v>
      </c>
      <c r="Q7265" t="s">
        <v>524</v>
      </c>
      <c r="R7265" t="str">
        <f t="shared" si="412"/>
        <v>Weekend</v>
      </c>
      <c r="S7265" s="27">
        <f t="shared" si="413"/>
        <v>41777</v>
      </c>
      <c r="T7265" t="str">
        <f t="shared" si="414"/>
        <v>S</v>
      </c>
      <c r="V7265" t="str">
        <f t="shared" si="415"/>
        <v>S</v>
      </c>
      <c r="AE7265" s="27"/>
      <c r="AG7265" s="27"/>
      <c r="AX7265" s="27"/>
      <c r="AY7265" s="27"/>
    </row>
    <row r="7266" spans="1:51" x14ac:dyDescent="0.25">
      <c r="A7266" t="s">
        <v>391</v>
      </c>
      <c r="S7266" s="27"/>
      <c r="V7266" t="str">
        <f t="shared" si="415"/>
        <v/>
      </c>
      <c r="AX7266" s="27"/>
      <c r="AY7266" s="27"/>
    </row>
    <row r="7267" spans="1:51" x14ac:dyDescent="0.25">
      <c r="A7267" t="s">
        <v>391</v>
      </c>
      <c r="B7267" t="s">
        <v>218</v>
      </c>
      <c r="C7267">
        <v>141745226</v>
      </c>
      <c r="D7267">
        <v>66</v>
      </c>
      <c r="E7267" t="s">
        <v>91</v>
      </c>
      <c r="G7267">
        <v>53.558</v>
      </c>
      <c r="H7267">
        <v>2014</v>
      </c>
      <c r="I7267">
        <v>6</v>
      </c>
      <c r="J7267">
        <v>19</v>
      </c>
      <c r="K7267">
        <v>16</v>
      </c>
      <c r="L7267">
        <v>0</v>
      </c>
      <c r="M7267" t="s">
        <v>900</v>
      </c>
      <c r="N7267" t="s">
        <v>170</v>
      </c>
      <c r="O7267" t="s">
        <v>799</v>
      </c>
      <c r="Q7267" t="s">
        <v>524</v>
      </c>
      <c r="R7267" t="str">
        <f t="shared" si="412"/>
        <v>Weekday</v>
      </c>
      <c r="S7267" s="27">
        <f t="shared" si="413"/>
        <v>41809</v>
      </c>
      <c r="T7267" t="str">
        <f t="shared" si="414"/>
        <v>S</v>
      </c>
      <c r="V7267" t="str">
        <f t="shared" si="415"/>
        <v>S</v>
      </c>
      <c r="AE7267" s="27"/>
      <c r="AG7267" s="27"/>
      <c r="AX7267" s="27"/>
      <c r="AY7267" s="27"/>
    </row>
    <row r="7268" spans="1:51" x14ac:dyDescent="0.25">
      <c r="A7268" t="s">
        <v>391</v>
      </c>
      <c r="S7268" s="27"/>
      <c r="V7268" t="str">
        <f t="shared" si="415"/>
        <v/>
      </c>
      <c r="AX7268" s="27"/>
      <c r="AY7268" s="27"/>
    </row>
    <row r="7269" spans="1:51" x14ac:dyDescent="0.25">
      <c r="A7269" t="s">
        <v>391</v>
      </c>
      <c r="B7269" t="s">
        <v>218</v>
      </c>
      <c r="C7269">
        <v>170535048</v>
      </c>
      <c r="D7269">
        <v>66</v>
      </c>
      <c r="E7269" t="s">
        <v>91</v>
      </c>
      <c r="G7269">
        <v>53.563000000000002</v>
      </c>
      <c r="H7269">
        <v>2017</v>
      </c>
      <c r="I7269">
        <v>2</v>
      </c>
      <c r="J7269">
        <v>17</v>
      </c>
      <c r="K7269">
        <v>6</v>
      </c>
      <c r="L7269">
        <v>57</v>
      </c>
      <c r="M7269" t="s">
        <v>900</v>
      </c>
      <c r="N7269" t="s">
        <v>860</v>
      </c>
      <c r="O7269" t="s">
        <v>799</v>
      </c>
      <c r="Q7269" t="s">
        <v>524</v>
      </c>
      <c r="R7269" t="str">
        <f t="shared" si="412"/>
        <v>Weekday</v>
      </c>
      <c r="S7269" s="27">
        <f t="shared" si="413"/>
        <v>42783</v>
      </c>
      <c r="T7269" t="str">
        <f t="shared" si="414"/>
        <v>D</v>
      </c>
      <c r="V7269" t="str">
        <f t="shared" si="415"/>
        <v>D</v>
      </c>
      <c r="AX7269" s="27"/>
      <c r="AY7269" s="27"/>
    </row>
    <row r="7270" spans="1:51" x14ac:dyDescent="0.25">
      <c r="A7270" t="s">
        <v>391</v>
      </c>
      <c r="B7270" t="s">
        <v>218</v>
      </c>
      <c r="C7270">
        <v>162295164</v>
      </c>
      <c r="D7270">
        <v>66</v>
      </c>
      <c r="E7270" t="s">
        <v>91</v>
      </c>
      <c r="G7270">
        <v>53.567999999999998</v>
      </c>
      <c r="H7270">
        <v>2016</v>
      </c>
      <c r="I7270">
        <v>8</v>
      </c>
      <c r="J7270">
        <v>16</v>
      </c>
      <c r="K7270">
        <v>8</v>
      </c>
      <c r="L7270">
        <v>45</v>
      </c>
      <c r="M7270" t="s">
        <v>900</v>
      </c>
      <c r="N7270" t="s">
        <v>860</v>
      </c>
      <c r="O7270" t="s">
        <v>799</v>
      </c>
      <c r="Q7270" t="s">
        <v>524</v>
      </c>
      <c r="R7270" t="str">
        <f t="shared" si="412"/>
        <v>Weekday</v>
      </c>
      <c r="S7270" s="27">
        <f t="shared" si="413"/>
        <v>42598</v>
      </c>
      <c r="T7270" t="str">
        <f t="shared" si="414"/>
        <v>D</v>
      </c>
      <c r="V7270" t="str">
        <f t="shared" si="415"/>
        <v>D</v>
      </c>
      <c r="AE7270" s="27"/>
      <c r="AG7270" s="27"/>
      <c r="AX7270" s="27"/>
      <c r="AY7270" s="27"/>
    </row>
    <row r="7271" spans="1:51" x14ac:dyDescent="0.25">
      <c r="A7271" t="s">
        <v>391</v>
      </c>
      <c r="B7271" t="s">
        <v>218</v>
      </c>
      <c r="C7271">
        <v>171785079</v>
      </c>
      <c r="D7271">
        <v>66</v>
      </c>
      <c r="E7271" t="s">
        <v>91</v>
      </c>
      <c r="G7271">
        <v>53.572000000000003</v>
      </c>
      <c r="H7271">
        <v>2017</v>
      </c>
      <c r="I7271">
        <v>6</v>
      </c>
      <c r="J7271">
        <v>26</v>
      </c>
      <c r="K7271">
        <v>11</v>
      </c>
      <c r="L7271">
        <v>56</v>
      </c>
      <c r="M7271" t="s">
        <v>900</v>
      </c>
      <c r="N7271" t="s">
        <v>860</v>
      </c>
      <c r="O7271" t="s">
        <v>799</v>
      </c>
      <c r="Q7271" t="s">
        <v>524</v>
      </c>
      <c r="R7271" t="str">
        <f t="shared" si="412"/>
        <v>Weekday</v>
      </c>
      <c r="S7271" s="27">
        <f t="shared" si="413"/>
        <v>42912</v>
      </c>
      <c r="T7271" t="str">
        <f t="shared" si="414"/>
        <v>D</v>
      </c>
      <c r="V7271" t="str">
        <f t="shared" si="415"/>
        <v>D</v>
      </c>
      <c r="AE7271" s="27"/>
      <c r="AG7271" s="27"/>
      <c r="AX7271" s="27"/>
      <c r="AY7271" s="27"/>
    </row>
    <row r="7272" spans="1:51" x14ac:dyDescent="0.25">
      <c r="A7272" t="s">
        <v>391</v>
      </c>
      <c r="B7272" t="s">
        <v>218</v>
      </c>
      <c r="C7272">
        <v>151075240</v>
      </c>
      <c r="D7272">
        <v>66</v>
      </c>
      <c r="E7272" t="s">
        <v>91</v>
      </c>
      <c r="G7272">
        <v>53.573</v>
      </c>
      <c r="H7272">
        <v>2015</v>
      </c>
      <c r="I7272">
        <v>4</v>
      </c>
      <c r="J7272">
        <v>16</v>
      </c>
      <c r="K7272">
        <v>18</v>
      </c>
      <c r="L7272">
        <v>15</v>
      </c>
      <c r="M7272" t="s">
        <v>900</v>
      </c>
      <c r="N7272" t="s">
        <v>404</v>
      </c>
      <c r="O7272" t="s">
        <v>799</v>
      </c>
      <c r="Q7272" t="s">
        <v>524</v>
      </c>
      <c r="R7272" t="str">
        <f t="shared" si="412"/>
        <v>Weekday</v>
      </c>
      <c r="S7272" s="27">
        <f t="shared" si="413"/>
        <v>42110</v>
      </c>
      <c r="T7272" t="str">
        <f t="shared" si="414"/>
        <v>S</v>
      </c>
      <c r="V7272" t="str">
        <f t="shared" si="415"/>
        <v>S</v>
      </c>
      <c r="AX7272" s="27"/>
      <c r="AY7272" s="27"/>
    </row>
    <row r="7273" spans="1:51" x14ac:dyDescent="0.25">
      <c r="A7273" t="s">
        <v>391</v>
      </c>
      <c r="B7273" t="s">
        <v>218</v>
      </c>
      <c r="C7273">
        <v>131985045</v>
      </c>
      <c r="D7273">
        <v>66</v>
      </c>
      <c r="E7273" t="s">
        <v>91</v>
      </c>
      <c r="G7273">
        <v>53.573</v>
      </c>
      <c r="H7273">
        <v>2013</v>
      </c>
      <c r="I7273">
        <v>7</v>
      </c>
      <c r="J7273">
        <v>16</v>
      </c>
      <c r="K7273">
        <v>9</v>
      </c>
      <c r="L7273">
        <v>5</v>
      </c>
      <c r="M7273" t="s">
        <v>900</v>
      </c>
      <c r="N7273" t="s">
        <v>404</v>
      </c>
      <c r="O7273" t="s">
        <v>799</v>
      </c>
      <c r="Q7273" t="s">
        <v>524</v>
      </c>
      <c r="R7273" t="str">
        <f t="shared" si="412"/>
        <v>Weekday</v>
      </c>
      <c r="S7273" s="27">
        <f t="shared" si="413"/>
        <v>41471</v>
      </c>
      <c r="T7273" t="str">
        <f t="shared" si="414"/>
        <v>S</v>
      </c>
      <c r="V7273" t="str">
        <f t="shared" si="415"/>
        <v>S</v>
      </c>
      <c r="AE7273" s="27"/>
      <c r="AG7273" s="27"/>
      <c r="AX7273" s="27"/>
      <c r="AY7273" s="27"/>
    </row>
    <row r="7274" spans="1:51" x14ac:dyDescent="0.25">
      <c r="A7274" t="s">
        <v>391</v>
      </c>
      <c r="B7274" t="s">
        <v>218</v>
      </c>
      <c r="C7274">
        <v>150685408</v>
      </c>
      <c r="D7274">
        <v>66</v>
      </c>
      <c r="E7274" t="s">
        <v>91</v>
      </c>
      <c r="G7274">
        <v>53.573999999999998</v>
      </c>
      <c r="H7274">
        <v>2015</v>
      </c>
      <c r="I7274">
        <v>2</v>
      </c>
      <c r="J7274">
        <v>24</v>
      </c>
      <c r="K7274">
        <v>16</v>
      </c>
      <c r="L7274">
        <v>3</v>
      </c>
      <c r="M7274" t="s">
        <v>900</v>
      </c>
      <c r="N7274" t="s">
        <v>860</v>
      </c>
      <c r="O7274" t="s">
        <v>799</v>
      </c>
      <c r="Q7274" t="s">
        <v>524</v>
      </c>
      <c r="R7274" t="str">
        <f t="shared" si="412"/>
        <v>Weekday</v>
      </c>
      <c r="S7274" s="27">
        <f t="shared" si="413"/>
        <v>42059</v>
      </c>
      <c r="T7274" t="str">
        <f t="shared" si="414"/>
        <v>S</v>
      </c>
      <c r="V7274" t="str">
        <f t="shared" si="415"/>
        <v>S</v>
      </c>
      <c r="AE7274" s="27"/>
      <c r="AG7274" s="27"/>
      <c r="AX7274" s="27"/>
      <c r="AY7274" s="27"/>
    </row>
    <row r="7275" spans="1:51" x14ac:dyDescent="0.25">
      <c r="A7275" t="s">
        <v>391</v>
      </c>
      <c r="B7275" t="s">
        <v>218</v>
      </c>
      <c r="C7275">
        <v>152595131</v>
      </c>
      <c r="D7275">
        <v>66</v>
      </c>
      <c r="E7275" t="s">
        <v>91</v>
      </c>
      <c r="G7275">
        <v>53.576999999999998</v>
      </c>
      <c r="H7275">
        <v>2015</v>
      </c>
      <c r="I7275">
        <v>9</v>
      </c>
      <c r="J7275">
        <v>15</v>
      </c>
      <c r="K7275">
        <v>8</v>
      </c>
      <c r="L7275">
        <v>44</v>
      </c>
      <c r="M7275" t="s">
        <v>900</v>
      </c>
      <c r="N7275" t="s">
        <v>404</v>
      </c>
      <c r="O7275" t="s">
        <v>799</v>
      </c>
      <c r="Q7275" t="s">
        <v>524</v>
      </c>
      <c r="R7275" t="str">
        <f t="shared" si="412"/>
        <v>Weekday</v>
      </c>
      <c r="S7275" s="27">
        <f t="shared" si="413"/>
        <v>42262</v>
      </c>
      <c r="T7275" t="str">
        <f t="shared" si="414"/>
        <v>D</v>
      </c>
      <c r="V7275" t="str">
        <f t="shared" si="415"/>
        <v>D</v>
      </c>
      <c r="AE7275" s="27"/>
      <c r="AG7275" s="27"/>
      <c r="AX7275" s="27"/>
      <c r="AY7275" s="27"/>
    </row>
    <row r="7276" spans="1:51" x14ac:dyDescent="0.25">
      <c r="A7276" t="s">
        <v>391</v>
      </c>
      <c r="S7276" s="27"/>
      <c r="V7276" t="str">
        <f t="shared" si="415"/>
        <v/>
      </c>
      <c r="AX7276" s="27"/>
      <c r="AY7276" s="27"/>
    </row>
    <row r="7277" spans="1:51" x14ac:dyDescent="0.25">
      <c r="A7277" t="s">
        <v>391</v>
      </c>
      <c r="B7277" t="s">
        <v>218</v>
      </c>
      <c r="C7277">
        <v>160200073</v>
      </c>
      <c r="D7277">
        <v>66</v>
      </c>
      <c r="E7277" t="s">
        <v>91</v>
      </c>
      <c r="G7277">
        <v>53.576999999999998</v>
      </c>
      <c r="H7277">
        <v>2016</v>
      </c>
      <c r="I7277">
        <v>1</v>
      </c>
      <c r="J7277">
        <v>6</v>
      </c>
      <c r="K7277">
        <v>7</v>
      </c>
      <c r="L7277">
        <v>4</v>
      </c>
      <c r="M7277" t="s">
        <v>900</v>
      </c>
      <c r="N7277" t="s">
        <v>860</v>
      </c>
      <c r="O7277" t="s">
        <v>799</v>
      </c>
      <c r="Q7277" t="s">
        <v>524</v>
      </c>
      <c r="R7277" t="str">
        <f t="shared" si="412"/>
        <v>Weekday</v>
      </c>
      <c r="S7277" s="27">
        <f t="shared" si="413"/>
        <v>42375</v>
      </c>
      <c r="T7277" t="str">
        <f t="shared" si="414"/>
        <v>D</v>
      </c>
      <c r="V7277" t="str">
        <f t="shared" si="415"/>
        <v>D</v>
      </c>
      <c r="AE7277" s="27"/>
      <c r="AG7277" s="27"/>
      <c r="AX7277" s="27"/>
      <c r="AY7277" s="27"/>
    </row>
    <row r="7278" spans="1:51" x14ac:dyDescent="0.25">
      <c r="A7278" t="s">
        <v>391</v>
      </c>
      <c r="S7278" s="27"/>
      <c r="V7278" t="str">
        <f t="shared" si="415"/>
        <v/>
      </c>
      <c r="AE7278" s="27"/>
      <c r="AG7278" s="27"/>
      <c r="AX7278" s="27"/>
      <c r="AY7278" s="27"/>
    </row>
    <row r="7279" spans="1:51" x14ac:dyDescent="0.25">
      <c r="A7279" t="s">
        <v>391</v>
      </c>
      <c r="B7279" t="s">
        <v>218</v>
      </c>
      <c r="C7279">
        <v>141805215</v>
      </c>
      <c r="D7279">
        <v>66</v>
      </c>
      <c r="E7279" t="s">
        <v>91</v>
      </c>
      <c r="G7279">
        <v>53.579000000000001</v>
      </c>
      <c r="H7279">
        <v>2014</v>
      </c>
      <c r="I7279">
        <v>6</v>
      </c>
      <c r="J7279">
        <v>25</v>
      </c>
      <c r="K7279">
        <v>18</v>
      </c>
      <c r="L7279">
        <v>52</v>
      </c>
      <c r="M7279" t="s">
        <v>900</v>
      </c>
      <c r="N7279" t="s">
        <v>860</v>
      </c>
      <c r="O7279" t="s">
        <v>799</v>
      </c>
      <c r="Q7279" t="s">
        <v>524</v>
      </c>
      <c r="R7279" t="str">
        <f t="shared" si="412"/>
        <v>Weekday</v>
      </c>
      <c r="S7279" s="27">
        <f t="shared" si="413"/>
        <v>41815</v>
      </c>
      <c r="T7279" t="str">
        <f t="shared" si="414"/>
        <v>S</v>
      </c>
      <c r="V7279" t="str">
        <f t="shared" si="415"/>
        <v>S</v>
      </c>
      <c r="AE7279" s="27"/>
      <c r="AG7279" s="27"/>
      <c r="AX7279" s="27"/>
      <c r="AY7279" s="27"/>
    </row>
    <row r="7280" spans="1:51" x14ac:dyDescent="0.25">
      <c r="A7280" t="s">
        <v>391</v>
      </c>
      <c r="B7280" t="s">
        <v>218</v>
      </c>
      <c r="C7280">
        <v>162785426</v>
      </c>
      <c r="D7280">
        <v>66</v>
      </c>
      <c r="E7280" t="s">
        <v>91</v>
      </c>
      <c r="G7280">
        <v>53.579000000000001</v>
      </c>
      <c r="H7280">
        <v>2016</v>
      </c>
      <c r="I7280">
        <v>10</v>
      </c>
      <c r="J7280">
        <v>4</v>
      </c>
      <c r="K7280">
        <v>17</v>
      </c>
      <c r="L7280">
        <v>50</v>
      </c>
      <c r="M7280" t="s">
        <v>900</v>
      </c>
      <c r="N7280" t="s">
        <v>171</v>
      </c>
      <c r="O7280" t="s">
        <v>799</v>
      </c>
      <c r="Q7280" t="s">
        <v>524</v>
      </c>
      <c r="R7280" t="str">
        <f t="shared" si="412"/>
        <v>Weekday</v>
      </c>
      <c r="S7280" s="27">
        <f t="shared" si="413"/>
        <v>42647</v>
      </c>
      <c r="T7280" t="str">
        <f t="shared" si="414"/>
        <v>D</v>
      </c>
      <c r="V7280" t="str">
        <f t="shared" si="415"/>
        <v>D</v>
      </c>
      <c r="AE7280" s="27"/>
      <c r="AG7280" s="27"/>
      <c r="AX7280" s="27"/>
      <c r="AY7280" s="27"/>
    </row>
    <row r="7281" spans="1:51" x14ac:dyDescent="0.25">
      <c r="A7281" t="s">
        <v>391</v>
      </c>
      <c r="B7281" t="s">
        <v>218</v>
      </c>
      <c r="C7281">
        <v>161455397</v>
      </c>
      <c r="D7281">
        <v>66</v>
      </c>
      <c r="E7281" t="s">
        <v>91</v>
      </c>
      <c r="G7281">
        <v>53.581000000000003</v>
      </c>
      <c r="H7281">
        <v>2016</v>
      </c>
      <c r="I7281">
        <v>5</v>
      </c>
      <c r="J7281">
        <v>18</v>
      </c>
      <c r="K7281">
        <v>18</v>
      </c>
      <c r="L7281">
        <v>30</v>
      </c>
      <c r="M7281" t="s">
        <v>900</v>
      </c>
      <c r="N7281" t="s">
        <v>860</v>
      </c>
      <c r="O7281" t="s">
        <v>799</v>
      </c>
      <c r="Q7281" t="s">
        <v>524</v>
      </c>
      <c r="R7281" t="str">
        <f t="shared" ref="R7281:R7344" si="416">IF(WEEKDAY(DATE(H7281,I7281,J7281),2) &lt; 6, "Weekday", "Weekend")</f>
        <v>Weekday</v>
      </c>
      <c r="S7281" s="27">
        <f t="shared" ref="S7281:S7344" si="417">DATE(H7281,I7281,J7281)</f>
        <v>42508</v>
      </c>
      <c r="T7281" t="str">
        <f t="shared" si="414"/>
        <v>D</v>
      </c>
      <c r="V7281" t="str">
        <f t="shared" si="415"/>
        <v>D</v>
      </c>
      <c r="AE7281" s="27"/>
      <c r="AG7281" s="27"/>
      <c r="AX7281" s="27"/>
      <c r="AY7281" s="27"/>
    </row>
    <row r="7282" spans="1:51" x14ac:dyDescent="0.25">
      <c r="A7282" t="s">
        <v>391</v>
      </c>
      <c r="B7282" t="s">
        <v>218</v>
      </c>
      <c r="C7282">
        <v>171325401</v>
      </c>
      <c r="D7282">
        <v>66</v>
      </c>
      <c r="E7282" t="s">
        <v>91</v>
      </c>
      <c r="G7282">
        <v>53.582000000000001</v>
      </c>
      <c r="H7282">
        <v>2017</v>
      </c>
      <c r="I7282">
        <v>5</v>
      </c>
      <c r="J7282">
        <v>11</v>
      </c>
      <c r="K7282">
        <v>15</v>
      </c>
      <c r="L7282">
        <v>54</v>
      </c>
      <c r="M7282" t="s">
        <v>900</v>
      </c>
      <c r="N7282" t="s">
        <v>860</v>
      </c>
      <c r="O7282" t="s">
        <v>799</v>
      </c>
      <c r="Q7282" t="s">
        <v>524</v>
      </c>
      <c r="R7282" t="str">
        <f t="shared" si="416"/>
        <v>Weekday</v>
      </c>
      <c r="S7282" s="27">
        <f t="shared" si="417"/>
        <v>42866</v>
      </c>
      <c r="T7282" t="str">
        <f t="shared" ref="T7282:T7345" si="418">IF(OR(H7282=2013,H7282=2014,AND(H7282=2015,I7282&lt;9),AND(H7282=2015,I7282=9,J7282&lt;5)),"S","D")</f>
        <v>D</v>
      </c>
      <c r="V7282" t="str">
        <f t="shared" si="415"/>
        <v>D</v>
      </c>
      <c r="AE7282" s="27"/>
      <c r="AG7282" s="27"/>
      <c r="AX7282" s="27"/>
      <c r="AY7282" s="27"/>
    </row>
    <row r="7283" spans="1:51" x14ac:dyDescent="0.25">
      <c r="A7283" t="s">
        <v>391</v>
      </c>
      <c r="S7283" s="27"/>
      <c r="V7283" t="str">
        <f t="shared" si="415"/>
        <v/>
      </c>
      <c r="AE7283" s="27"/>
      <c r="AG7283" s="27"/>
      <c r="AX7283" s="27"/>
      <c r="AY7283" s="27"/>
    </row>
    <row r="7284" spans="1:51" x14ac:dyDescent="0.25">
      <c r="A7284" t="s">
        <v>391</v>
      </c>
      <c r="S7284" s="27"/>
      <c r="V7284" t="str">
        <f t="shared" si="415"/>
        <v/>
      </c>
      <c r="AE7284" s="27"/>
      <c r="AG7284" s="27"/>
      <c r="AX7284" s="27"/>
      <c r="AY7284" s="27"/>
    </row>
    <row r="7285" spans="1:51" x14ac:dyDescent="0.25">
      <c r="A7285" t="s">
        <v>391</v>
      </c>
      <c r="B7285" t="s">
        <v>218</v>
      </c>
      <c r="C7285">
        <v>160165068</v>
      </c>
      <c r="D7285">
        <v>66</v>
      </c>
      <c r="E7285" t="s">
        <v>91</v>
      </c>
      <c r="G7285">
        <v>53.582999999999998</v>
      </c>
      <c r="H7285">
        <v>2016</v>
      </c>
      <c r="I7285">
        <v>1</v>
      </c>
      <c r="J7285">
        <v>15</v>
      </c>
      <c r="K7285">
        <v>13</v>
      </c>
      <c r="L7285">
        <v>10</v>
      </c>
      <c r="M7285" t="s">
        <v>900</v>
      </c>
      <c r="N7285" t="s">
        <v>170</v>
      </c>
      <c r="O7285" t="s">
        <v>799</v>
      </c>
      <c r="Q7285" t="s">
        <v>524</v>
      </c>
      <c r="R7285" t="str">
        <f t="shared" si="416"/>
        <v>Weekday</v>
      </c>
      <c r="S7285" s="27">
        <f t="shared" si="417"/>
        <v>42384</v>
      </c>
      <c r="T7285" t="str">
        <f t="shared" si="418"/>
        <v>D</v>
      </c>
      <c r="V7285" t="str">
        <f t="shared" si="415"/>
        <v>D</v>
      </c>
      <c r="AE7285" s="27"/>
      <c r="AG7285" s="27"/>
      <c r="AX7285" s="27"/>
      <c r="AY7285" s="27"/>
    </row>
    <row r="7286" spans="1:51" x14ac:dyDescent="0.25">
      <c r="A7286" t="s">
        <v>391</v>
      </c>
      <c r="B7286" t="s">
        <v>218</v>
      </c>
      <c r="C7286">
        <v>161475196</v>
      </c>
      <c r="D7286">
        <v>66</v>
      </c>
      <c r="E7286" t="s">
        <v>91</v>
      </c>
      <c r="G7286">
        <v>53.584000000000003</v>
      </c>
      <c r="H7286">
        <v>2016</v>
      </c>
      <c r="I7286">
        <v>5</v>
      </c>
      <c r="J7286">
        <v>25</v>
      </c>
      <c r="K7286">
        <v>21</v>
      </c>
      <c r="L7286">
        <v>39</v>
      </c>
      <c r="M7286" t="s">
        <v>900</v>
      </c>
      <c r="N7286" t="s">
        <v>860</v>
      </c>
      <c r="O7286" t="s">
        <v>1933</v>
      </c>
      <c r="Q7286" t="s">
        <v>524</v>
      </c>
      <c r="R7286" t="str">
        <f t="shared" si="416"/>
        <v>Weekday</v>
      </c>
      <c r="S7286" s="27">
        <f t="shared" si="417"/>
        <v>42515</v>
      </c>
      <c r="T7286" t="str">
        <f t="shared" si="418"/>
        <v>D</v>
      </c>
      <c r="V7286" t="str">
        <f t="shared" si="415"/>
        <v>D</v>
      </c>
      <c r="AE7286" s="27"/>
      <c r="AG7286" s="27"/>
      <c r="AX7286" s="27"/>
      <c r="AY7286" s="27"/>
    </row>
    <row r="7287" spans="1:51" x14ac:dyDescent="0.25">
      <c r="A7287" t="s">
        <v>391</v>
      </c>
      <c r="S7287" s="27"/>
      <c r="V7287" t="str">
        <f t="shared" si="415"/>
        <v/>
      </c>
      <c r="AE7287" s="27"/>
      <c r="AG7287" s="27"/>
      <c r="AX7287" s="27"/>
      <c r="AY7287" s="27"/>
    </row>
    <row r="7288" spans="1:51" x14ac:dyDescent="0.25">
      <c r="A7288" t="s">
        <v>391</v>
      </c>
      <c r="B7288" t="s">
        <v>218</v>
      </c>
      <c r="C7288">
        <v>150095169</v>
      </c>
      <c r="D7288">
        <v>66</v>
      </c>
      <c r="E7288" t="s">
        <v>91</v>
      </c>
      <c r="G7288">
        <v>53.585000000000001</v>
      </c>
      <c r="H7288">
        <v>2015</v>
      </c>
      <c r="I7288">
        <v>1</v>
      </c>
      <c r="J7288">
        <v>8</v>
      </c>
      <c r="K7288">
        <v>18</v>
      </c>
      <c r="L7288">
        <v>11</v>
      </c>
      <c r="M7288" t="s">
        <v>900</v>
      </c>
      <c r="N7288" t="s">
        <v>860</v>
      </c>
      <c r="O7288" t="s">
        <v>799</v>
      </c>
      <c r="Q7288" t="s">
        <v>524</v>
      </c>
      <c r="R7288" t="str">
        <f t="shared" si="416"/>
        <v>Weekday</v>
      </c>
      <c r="S7288" s="27">
        <f t="shared" si="417"/>
        <v>42012</v>
      </c>
      <c r="T7288" t="str">
        <f t="shared" si="418"/>
        <v>S</v>
      </c>
      <c r="V7288" t="str">
        <f t="shared" si="415"/>
        <v>S</v>
      </c>
      <c r="AE7288" s="27"/>
      <c r="AG7288" s="27"/>
      <c r="AX7288" s="27"/>
      <c r="AY7288" s="27"/>
    </row>
    <row r="7289" spans="1:51" x14ac:dyDescent="0.25">
      <c r="A7289" t="s">
        <v>391</v>
      </c>
      <c r="B7289" t="s">
        <v>218</v>
      </c>
      <c r="C7289">
        <v>173115492</v>
      </c>
      <c r="D7289">
        <v>66</v>
      </c>
      <c r="E7289" t="s">
        <v>91</v>
      </c>
      <c r="G7289">
        <v>53.585999999999999</v>
      </c>
      <c r="H7289">
        <v>2017</v>
      </c>
      <c r="I7289">
        <v>11</v>
      </c>
      <c r="J7289">
        <v>7</v>
      </c>
      <c r="K7289">
        <v>18</v>
      </c>
      <c r="L7289">
        <v>3</v>
      </c>
      <c r="M7289" t="s">
        <v>900</v>
      </c>
      <c r="N7289" t="s">
        <v>171</v>
      </c>
      <c r="O7289" t="s">
        <v>799</v>
      </c>
      <c r="Q7289" t="s">
        <v>524</v>
      </c>
      <c r="R7289" t="str">
        <f t="shared" si="416"/>
        <v>Weekday</v>
      </c>
      <c r="S7289" s="27">
        <f t="shared" si="417"/>
        <v>43046</v>
      </c>
      <c r="T7289" t="str">
        <f t="shared" si="418"/>
        <v>D</v>
      </c>
      <c r="V7289" t="str">
        <f t="shared" si="415"/>
        <v>D</v>
      </c>
      <c r="AE7289" s="27"/>
      <c r="AG7289" s="27"/>
      <c r="AX7289" s="27"/>
      <c r="AY7289" s="27"/>
    </row>
    <row r="7290" spans="1:51" x14ac:dyDescent="0.25">
      <c r="A7290" t="s">
        <v>391</v>
      </c>
      <c r="B7290" t="s">
        <v>218</v>
      </c>
      <c r="C7290">
        <v>131375070</v>
      </c>
      <c r="D7290">
        <v>66</v>
      </c>
      <c r="E7290" t="s">
        <v>91</v>
      </c>
      <c r="G7290">
        <v>53.601999999999997</v>
      </c>
      <c r="H7290">
        <v>2013</v>
      </c>
      <c r="I7290">
        <v>5</v>
      </c>
      <c r="J7290">
        <v>14</v>
      </c>
      <c r="K7290">
        <v>8</v>
      </c>
      <c r="L7290">
        <v>30</v>
      </c>
      <c r="M7290" t="s">
        <v>900</v>
      </c>
      <c r="N7290" t="s">
        <v>860</v>
      </c>
      <c r="O7290" t="s">
        <v>799</v>
      </c>
      <c r="Q7290" t="s">
        <v>524</v>
      </c>
      <c r="R7290" t="str">
        <f t="shared" si="416"/>
        <v>Weekday</v>
      </c>
      <c r="S7290" s="27">
        <f t="shared" si="417"/>
        <v>41408</v>
      </c>
      <c r="T7290" t="str">
        <f t="shared" si="418"/>
        <v>S</v>
      </c>
      <c r="V7290" t="str">
        <f t="shared" si="415"/>
        <v>S</v>
      </c>
    </row>
    <row r="7291" spans="1:51" x14ac:dyDescent="0.25">
      <c r="A7291" t="s">
        <v>391</v>
      </c>
      <c r="B7291" t="s">
        <v>218</v>
      </c>
      <c r="C7291">
        <v>162085156</v>
      </c>
      <c r="D7291">
        <v>66</v>
      </c>
      <c r="E7291" t="s">
        <v>91</v>
      </c>
      <c r="G7291">
        <v>53.587000000000003</v>
      </c>
      <c r="H7291">
        <v>2016</v>
      </c>
      <c r="I7291">
        <v>7</v>
      </c>
      <c r="J7291">
        <v>26</v>
      </c>
      <c r="K7291">
        <v>7</v>
      </c>
      <c r="L7291">
        <v>7</v>
      </c>
      <c r="M7291" t="s">
        <v>900</v>
      </c>
      <c r="N7291" t="s">
        <v>860</v>
      </c>
      <c r="O7291" t="s">
        <v>799</v>
      </c>
      <c r="Q7291" t="s">
        <v>524</v>
      </c>
      <c r="R7291" t="str">
        <f t="shared" si="416"/>
        <v>Weekday</v>
      </c>
      <c r="S7291" s="27">
        <f t="shared" si="417"/>
        <v>42577</v>
      </c>
      <c r="T7291" t="str">
        <f t="shared" si="418"/>
        <v>D</v>
      </c>
      <c r="V7291" t="str">
        <f t="shared" si="415"/>
        <v>D</v>
      </c>
      <c r="AE7291" s="27"/>
      <c r="AG7291" s="27"/>
      <c r="AX7291" s="27"/>
      <c r="AY7291" s="27"/>
    </row>
    <row r="7292" spans="1:51" x14ac:dyDescent="0.25">
      <c r="A7292" t="s">
        <v>391</v>
      </c>
      <c r="B7292" t="s">
        <v>218</v>
      </c>
      <c r="C7292">
        <v>172155354</v>
      </c>
      <c r="D7292">
        <v>66</v>
      </c>
      <c r="E7292" t="s">
        <v>91</v>
      </c>
      <c r="G7292">
        <v>53.588000000000001</v>
      </c>
      <c r="H7292">
        <v>2017</v>
      </c>
      <c r="I7292">
        <v>8</v>
      </c>
      <c r="J7292">
        <v>2</v>
      </c>
      <c r="K7292">
        <v>17</v>
      </c>
      <c r="L7292">
        <v>10</v>
      </c>
      <c r="M7292" t="s">
        <v>900</v>
      </c>
      <c r="N7292" t="s">
        <v>860</v>
      </c>
      <c r="O7292" t="s">
        <v>799</v>
      </c>
      <c r="Q7292" t="s">
        <v>524</v>
      </c>
      <c r="R7292" t="str">
        <f t="shared" si="416"/>
        <v>Weekday</v>
      </c>
      <c r="S7292" s="27">
        <f t="shared" si="417"/>
        <v>42949</v>
      </c>
      <c r="T7292" t="str">
        <f t="shared" si="418"/>
        <v>D</v>
      </c>
      <c r="V7292" t="str">
        <f t="shared" si="415"/>
        <v>D</v>
      </c>
      <c r="AE7292" s="27"/>
      <c r="AG7292" s="27"/>
      <c r="AX7292" s="27"/>
      <c r="AY7292" s="27"/>
    </row>
    <row r="7293" spans="1:51" x14ac:dyDescent="0.25">
      <c r="A7293" t="s">
        <v>391</v>
      </c>
      <c r="B7293" t="s">
        <v>218</v>
      </c>
      <c r="C7293">
        <v>152105320</v>
      </c>
      <c r="D7293">
        <v>66</v>
      </c>
      <c r="E7293" t="s">
        <v>91</v>
      </c>
      <c r="G7293">
        <v>53.588000000000001</v>
      </c>
      <c r="H7293">
        <v>2015</v>
      </c>
      <c r="I7293">
        <v>7</v>
      </c>
      <c r="J7293">
        <v>28</v>
      </c>
      <c r="K7293">
        <v>18</v>
      </c>
      <c r="L7293">
        <v>35</v>
      </c>
      <c r="M7293" t="s">
        <v>900</v>
      </c>
      <c r="N7293" t="s">
        <v>860</v>
      </c>
      <c r="O7293" t="s">
        <v>799</v>
      </c>
      <c r="Q7293" t="s">
        <v>524</v>
      </c>
      <c r="R7293" t="str">
        <f t="shared" si="416"/>
        <v>Weekday</v>
      </c>
      <c r="S7293" s="27">
        <f t="shared" si="417"/>
        <v>42213</v>
      </c>
      <c r="T7293" t="str">
        <f t="shared" si="418"/>
        <v>S</v>
      </c>
      <c r="V7293" t="str">
        <f t="shared" si="415"/>
        <v>S</v>
      </c>
      <c r="AX7293" s="27"/>
      <c r="AY7293" s="27"/>
    </row>
    <row r="7294" spans="1:51" x14ac:dyDescent="0.25">
      <c r="A7294" t="s">
        <v>391</v>
      </c>
      <c r="B7294" t="s">
        <v>218</v>
      </c>
      <c r="C7294">
        <v>160935086</v>
      </c>
      <c r="D7294">
        <v>66</v>
      </c>
      <c r="E7294" t="s">
        <v>91</v>
      </c>
      <c r="G7294">
        <v>53.798999999999999</v>
      </c>
      <c r="H7294">
        <v>2016</v>
      </c>
      <c r="I7294">
        <v>4</v>
      </c>
      <c r="J7294">
        <v>2</v>
      </c>
      <c r="K7294">
        <v>6</v>
      </c>
      <c r="L7294">
        <v>9</v>
      </c>
      <c r="M7294" t="s">
        <v>900</v>
      </c>
      <c r="N7294" t="s">
        <v>860</v>
      </c>
      <c r="O7294" t="s">
        <v>799</v>
      </c>
      <c r="Q7294" t="s">
        <v>522</v>
      </c>
      <c r="R7294" t="str">
        <f t="shared" si="416"/>
        <v>Weekend</v>
      </c>
      <c r="S7294" s="27">
        <f t="shared" si="417"/>
        <v>42462</v>
      </c>
      <c r="T7294" t="str">
        <f t="shared" si="418"/>
        <v>D</v>
      </c>
      <c r="V7294" t="str">
        <f t="shared" si="415"/>
        <v>D</v>
      </c>
      <c r="AE7294" s="27"/>
      <c r="AG7294" s="27"/>
      <c r="AX7294" s="27"/>
      <c r="AY7294" s="27"/>
    </row>
    <row r="7295" spans="1:51" x14ac:dyDescent="0.25">
      <c r="A7295" t="s">
        <v>391</v>
      </c>
      <c r="B7295" t="s">
        <v>218</v>
      </c>
      <c r="C7295">
        <v>163355405</v>
      </c>
      <c r="D7295">
        <v>66</v>
      </c>
      <c r="E7295" t="s">
        <v>91</v>
      </c>
      <c r="G7295">
        <v>53.59</v>
      </c>
      <c r="H7295">
        <v>2016</v>
      </c>
      <c r="I7295">
        <v>11</v>
      </c>
      <c r="J7295">
        <v>30</v>
      </c>
      <c r="K7295">
        <v>6</v>
      </c>
      <c r="L7295">
        <v>10</v>
      </c>
      <c r="M7295" t="s">
        <v>900</v>
      </c>
      <c r="N7295" t="s">
        <v>171</v>
      </c>
      <c r="O7295" t="s">
        <v>799</v>
      </c>
      <c r="Q7295" t="s">
        <v>524</v>
      </c>
      <c r="R7295" t="str">
        <f t="shared" si="416"/>
        <v>Weekday</v>
      </c>
      <c r="S7295" s="27">
        <f t="shared" si="417"/>
        <v>42704</v>
      </c>
      <c r="T7295" t="str">
        <f t="shared" si="418"/>
        <v>D</v>
      </c>
      <c r="V7295" t="str">
        <f t="shared" si="415"/>
        <v>D</v>
      </c>
      <c r="AX7295" s="27"/>
      <c r="AY7295" s="27"/>
    </row>
    <row r="7296" spans="1:51" x14ac:dyDescent="0.25">
      <c r="A7296" t="s">
        <v>391</v>
      </c>
      <c r="B7296" t="s">
        <v>218</v>
      </c>
      <c r="C7296">
        <v>170685082</v>
      </c>
      <c r="D7296">
        <v>66</v>
      </c>
      <c r="E7296" t="s">
        <v>91</v>
      </c>
      <c r="G7296">
        <v>53.591000000000001</v>
      </c>
      <c r="H7296">
        <v>2017</v>
      </c>
      <c r="I7296">
        <v>3</v>
      </c>
      <c r="J7296">
        <v>7</v>
      </c>
      <c r="K7296">
        <v>13</v>
      </c>
      <c r="L7296">
        <v>40</v>
      </c>
      <c r="M7296" t="s">
        <v>900</v>
      </c>
      <c r="N7296" t="s">
        <v>170</v>
      </c>
      <c r="O7296" t="s">
        <v>799</v>
      </c>
      <c r="Q7296" t="s">
        <v>524</v>
      </c>
      <c r="R7296" t="str">
        <f t="shared" si="416"/>
        <v>Weekday</v>
      </c>
      <c r="S7296" s="27">
        <f t="shared" si="417"/>
        <v>42801</v>
      </c>
      <c r="T7296" t="str">
        <f t="shared" si="418"/>
        <v>D</v>
      </c>
      <c r="V7296" t="str">
        <f t="shared" si="415"/>
        <v>D</v>
      </c>
    </row>
    <row r="7297" spans="1:51" x14ac:dyDescent="0.25">
      <c r="A7297" t="s">
        <v>391</v>
      </c>
      <c r="B7297" t="s">
        <v>218</v>
      </c>
      <c r="C7297">
        <v>152805083</v>
      </c>
      <c r="D7297">
        <v>66</v>
      </c>
      <c r="E7297" t="s">
        <v>91</v>
      </c>
      <c r="G7297">
        <v>53.600999999999999</v>
      </c>
      <c r="H7297">
        <v>2015</v>
      </c>
      <c r="I7297">
        <v>10</v>
      </c>
      <c r="J7297">
        <v>7</v>
      </c>
      <c r="K7297">
        <v>7</v>
      </c>
      <c r="L7297">
        <v>30</v>
      </c>
      <c r="M7297" t="s">
        <v>900</v>
      </c>
      <c r="N7297" t="s">
        <v>171</v>
      </c>
      <c r="O7297" t="s">
        <v>799</v>
      </c>
      <c r="Q7297" t="s">
        <v>524</v>
      </c>
      <c r="R7297" t="str">
        <f t="shared" si="416"/>
        <v>Weekday</v>
      </c>
      <c r="S7297" s="27">
        <f t="shared" si="417"/>
        <v>42284</v>
      </c>
      <c r="T7297" t="str">
        <f t="shared" si="418"/>
        <v>D</v>
      </c>
      <c r="V7297" t="str">
        <f t="shared" si="415"/>
        <v>D</v>
      </c>
      <c r="AE7297" s="27"/>
      <c r="AG7297" s="27"/>
      <c r="AX7297" s="27"/>
      <c r="AY7297" s="27"/>
    </row>
    <row r="7298" spans="1:51" x14ac:dyDescent="0.25">
      <c r="A7298" t="s">
        <v>391</v>
      </c>
      <c r="S7298" s="27"/>
      <c r="V7298" t="str">
        <f t="shared" si="415"/>
        <v/>
      </c>
      <c r="AE7298" s="27"/>
      <c r="AG7298" s="27"/>
      <c r="AX7298" s="27"/>
      <c r="AY7298" s="27"/>
    </row>
    <row r="7299" spans="1:51" x14ac:dyDescent="0.25">
      <c r="A7299" t="s">
        <v>391</v>
      </c>
      <c r="B7299" t="s">
        <v>218</v>
      </c>
      <c r="C7299">
        <v>132555113</v>
      </c>
      <c r="D7299">
        <v>66</v>
      </c>
      <c r="E7299" t="s">
        <v>91</v>
      </c>
      <c r="G7299">
        <v>53.591000000000001</v>
      </c>
      <c r="H7299">
        <v>2013</v>
      </c>
      <c r="I7299">
        <v>9</v>
      </c>
      <c r="J7299">
        <v>12</v>
      </c>
      <c r="K7299">
        <v>7</v>
      </c>
      <c r="L7299">
        <v>47</v>
      </c>
      <c r="M7299" t="s">
        <v>900</v>
      </c>
      <c r="N7299" t="s">
        <v>860</v>
      </c>
      <c r="O7299" t="s">
        <v>799</v>
      </c>
      <c r="Q7299" t="s">
        <v>524</v>
      </c>
      <c r="R7299" t="str">
        <f t="shared" si="416"/>
        <v>Weekday</v>
      </c>
      <c r="S7299" s="27">
        <f t="shared" si="417"/>
        <v>41529</v>
      </c>
      <c r="T7299" t="str">
        <f t="shared" si="418"/>
        <v>S</v>
      </c>
      <c r="V7299" t="str">
        <f t="shared" ref="V7299:V7362" si="419">T7299&amp;U7299</f>
        <v>S</v>
      </c>
      <c r="AE7299" s="27"/>
      <c r="AG7299" s="27"/>
      <c r="AX7299" s="27"/>
      <c r="AY7299" s="27"/>
    </row>
    <row r="7300" spans="1:51" x14ac:dyDescent="0.25">
      <c r="A7300" t="s">
        <v>391</v>
      </c>
      <c r="S7300" s="27"/>
      <c r="V7300" t="str">
        <f t="shared" si="419"/>
        <v/>
      </c>
      <c r="AX7300" s="27"/>
      <c r="AY7300" s="27"/>
    </row>
    <row r="7301" spans="1:51" x14ac:dyDescent="0.25">
      <c r="A7301" t="s">
        <v>391</v>
      </c>
      <c r="B7301" t="s">
        <v>218</v>
      </c>
      <c r="C7301">
        <v>131585483</v>
      </c>
      <c r="D7301">
        <v>66</v>
      </c>
      <c r="E7301" t="s">
        <v>91</v>
      </c>
      <c r="G7301">
        <v>53.595999999999997</v>
      </c>
      <c r="H7301">
        <v>2013</v>
      </c>
      <c r="I7301">
        <v>6</v>
      </c>
      <c r="J7301">
        <v>7</v>
      </c>
      <c r="K7301">
        <v>16</v>
      </c>
      <c r="L7301">
        <v>55</v>
      </c>
      <c r="M7301" t="s">
        <v>900</v>
      </c>
      <c r="N7301" t="s">
        <v>860</v>
      </c>
      <c r="O7301" t="s">
        <v>799</v>
      </c>
      <c r="Q7301" t="s">
        <v>524</v>
      </c>
      <c r="R7301" t="str">
        <f t="shared" si="416"/>
        <v>Weekday</v>
      </c>
      <c r="S7301" s="27">
        <f t="shared" si="417"/>
        <v>41432</v>
      </c>
      <c r="T7301" t="str">
        <f t="shared" si="418"/>
        <v>S</v>
      </c>
      <c r="V7301" t="str">
        <f t="shared" si="419"/>
        <v>S</v>
      </c>
      <c r="AX7301" s="27"/>
      <c r="AY7301" s="27"/>
    </row>
    <row r="7302" spans="1:51" x14ac:dyDescent="0.25">
      <c r="A7302" t="s">
        <v>391</v>
      </c>
      <c r="B7302" t="s">
        <v>218</v>
      </c>
      <c r="C7302">
        <v>173525239</v>
      </c>
      <c r="D7302">
        <v>66</v>
      </c>
      <c r="E7302" t="s">
        <v>91</v>
      </c>
      <c r="G7302">
        <v>53.591999999999999</v>
      </c>
      <c r="H7302">
        <v>2017</v>
      </c>
      <c r="I7302">
        <v>12</v>
      </c>
      <c r="J7302">
        <v>16</v>
      </c>
      <c r="K7302">
        <v>15</v>
      </c>
      <c r="L7302">
        <v>10</v>
      </c>
      <c r="M7302" t="s">
        <v>900</v>
      </c>
      <c r="N7302" t="s">
        <v>860</v>
      </c>
      <c r="O7302" t="s">
        <v>799</v>
      </c>
      <c r="Q7302" t="s">
        <v>524</v>
      </c>
      <c r="R7302" t="str">
        <f t="shared" si="416"/>
        <v>Weekend</v>
      </c>
      <c r="S7302" s="27">
        <f t="shared" si="417"/>
        <v>43085</v>
      </c>
      <c r="T7302" t="str">
        <f t="shared" si="418"/>
        <v>D</v>
      </c>
      <c r="V7302" t="str">
        <f t="shared" si="419"/>
        <v>D</v>
      </c>
      <c r="AE7302" s="27"/>
      <c r="AG7302" s="27"/>
      <c r="AX7302" s="27"/>
      <c r="AY7302" s="27"/>
    </row>
    <row r="7303" spans="1:51" x14ac:dyDescent="0.25">
      <c r="A7303" t="s">
        <v>391</v>
      </c>
      <c r="B7303" t="s">
        <v>218</v>
      </c>
      <c r="C7303">
        <v>171815058</v>
      </c>
      <c r="D7303">
        <v>66</v>
      </c>
      <c r="E7303" t="s">
        <v>91</v>
      </c>
      <c r="G7303">
        <v>53.591999999999999</v>
      </c>
      <c r="H7303">
        <v>2017</v>
      </c>
      <c r="I7303">
        <v>6</v>
      </c>
      <c r="J7303">
        <v>25</v>
      </c>
      <c r="K7303">
        <v>21</v>
      </c>
      <c r="L7303">
        <v>28</v>
      </c>
      <c r="M7303" t="s">
        <v>900</v>
      </c>
      <c r="N7303" t="s">
        <v>860</v>
      </c>
      <c r="O7303" t="s">
        <v>799</v>
      </c>
      <c r="Q7303" t="s">
        <v>524</v>
      </c>
      <c r="R7303" t="str">
        <f t="shared" si="416"/>
        <v>Weekend</v>
      </c>
      <c r="S7303" s="27">
        <f t="shared" si="417"/>
        <v>42911</v>
      </c>
      <c r="T7303" t="str">
        <f t="shared" si="418"/>
        <v>D</v>
      </c>
      <c r="V7303" t="str">
        <f t="shared" si="419"/>
        <v>D</v>
      </c>
      <c r="AE7303" s="27"/>
      <c r="AG7303" s="27"/>
      <c r="AX7303" s="27"/>
      <c r="AY7303" s="27"/>
    </row>
    <row r="7304" spans="1:51" x14ac:dyDescent="0.25">
      <c r="A7304" t="s">
        <v>391</v>
      </c>
      <c r="B7304" t="s">
        <v>218</v>
      </c>
      <c r="C7304">
        <v>170255145</v>
      </c>
      <c r="D7304">
        <v>66</v>
      </c>
      <c r="E7304" t="s">
        <v>91</v>
      </c>
      <c r="G7304">
        <v>53.593000000000004</v>
      </c>
      <c r="H7304">
        <v>2017</v>
      </c>
      <c r="I7304">
        <v>1</v>
      </c>
      <c r="J7304">
        <v>23</v>
      </c>
      <c r="K7304">
        <v>17</v>
      </c>
      <c r="L7304">
        <v>37</v>
      </c>
      <c r="M7304" t="s">
        <v>900</v>
      </c>
      <c r="N7304" t="s">
        <v>860</v>
      </c>
      <c r="O7304" t="s">
        <v>799</v>
      </c>
      <c r="Q7304" t="s">
        <v>524</v>
      </c>
      <c r="R7304" t="str">
        <f t="shared" si="416"/>
        <v>Weekday</v>
      </c>
      <c r="S7304" s="27">
        <f t="shared" si="417"/>
        <v>42758</v>
      </c>
      <c r="T7304" t="str">
        <f t="shared" si="418"/>
        <v>D</v>
      </c>
      <c r="V7304" t="str">
        <f t="shared" si="419"/>
        <v>D</v>
      </c>
      <c r="AE7304" s="27"/>
      <c r="AG7304" s="27"/>
      <c r="AX7304" s="27"/>
      <c r="AY7304" s="27"/>
    </row>
    <row r="7305" spans="1:51" x14ac:dyDescent="0.25">
      <c r="A7305" t="s">
        <v>391</v>
      </c>
      <c r="B7305" t="s">
        <v>218</v>
      </c>
      <c r="C7305">
        <v>153055215</v>
      </c>
      <c r="D7305">
        <v>66</v>
      </c>
      <c r="E7305" t="s">
        <v>91</v>
      </c>
      <c r="G7305">
        <v>53.594000000000001</v>
      </c>
      <c r="H7305">
        <v>2015</v>
      </c>
      <c r="I7305">
        <v>10</v>
      </c>
      <c r="J7305">
        <v>29</v>
      </c>
      <c r="K7305">
        <v>15</v>
      </c>
      <c r="L7305">
        <v>53</v>
      </c>
      <c r="M7305" t="s">
        <v>900</v>
      </c>
      <c r="N7305" t="s">
        <v>860</v>
      </c>
      <c r="O7305" t="s">
        <v>799</v>
      </c>
      <c r="Q7305" t="s">
        <v>524</v>
      </c>
      <c r="R7305" t="str">
        <f t="shared" si="416"/>
        <v>Weekday</v>
      </c>
      <c r="S7305" s="27">
        <f t="shared" si="417"/>
        <v>42306</v>
      </c>
      <c r="T7305" t="str">
        <f t="shared" si="418"/>
        <v>D</v>
      </c>
      <c r="V7305" t="str">
        <f t="shared" si="419"/>
        <v>D</v>
      </c>
      <c r="AE7305" s="27"/>
      <c r="AG7305" s="27"/>
      <c r="AX7305" s="27"/>
      <c r="AY7305" s="27"/>
    </row>
    <row r="7306" spans="1:51" x14ac:dyDescent="0.25">
      <c r="A7306" t="s">
        <v>391</v>
      </c>
      <c r="B7306" t="s">
        <v>218</v>
      </c>
      <c r="C7306">
        <v>170575127</v>
      </c>
      <c r="D7306">
        <v>66</v>
      </c>
      <c r="E7306" t="s">
        <v>91</v>
      </c>
      <c r="G7306">
        <v>53.594999999999999</v>
      </c>
      <c r="H7306">
        <v>2017</v>
      </c>
      <c r="I7306">
        <v>2</v>
      </c>
      <c r="J7306">
        <v>25</v>
      </c>
      <c r="K7306">
        <v>14</v>
      </c>
      <c r="L7306">
        <v>58</v>
      </c>
      <c r="M7306" t="s">
        <v>900</v>
      </c>
      <c r="N7306" t="s">
        <v>404</v>
      </c>
      <c r="O7306" t="s">
        <v>799</v>
      </c>
      <c r="Q7306" t="s">
        <v>524</v>
      </c>
      <c r="R7306" t="str">
        <f t="shared" si="416"/>
        <v>Weekend</v>
      </c>
      <c r="S7306" s="27">
        <f t="shared" si="417"/>
        <v>42791</v>
      </c>
      <c r="T7306" t="str">
        <f t="shared" si="418"/>
        <v>D</v>
      </c>
      <c r="V7306" t="str">
        <f t="shared" si="419"/>
        <v>D</v>
      </c>
      <c r="AX7306" s="27"/>
      <c r="AY7306" s="27"/>
    </row>
    <row r="7307" spans="1:51" x14ac:dyDescent="0.25">
      <c r="A7307" t="s">
        <v>391</v>
      </c>
      <c r="B7307" t="s">
        <v>218</v>
      </c>
      <c r="C7307">
        <v>153385299</v>
      </c>
      <c r="D7307">
        <v>66</v>
      </c>
      <c r="E7307" t="s">
        <v>91</v>
      </c>
      <c r="G7307">
        <v>53.597000000000001</v>
      </c>
      <c r="H7307">
        <v>2015</v>
      </c>
      <c r="I7307">
        <v>12</v>
      </c>
      <c r="J7307">
        <v>1</v>
      </c>
      <c r="K7307">
        <v>17</v>
      </c>
      <c r="L7307">
        <v>5</v>
      </c>
      <c r="M7307" t="s">
        <v>900</v>
      </c>
      <c r="N7307" t="s">
        <v>171</v>
      </c>
      <c r="O7307" t="s">
        <v>799</v>
      </c>
      <c r="Q7307" t="s">
        <v>524</v>
      </c>
      <c r="R7307" t="str">
        <f t="shared" si="416"/>
        <v>Weekday</v>
      </c>
      <c r="S7307" s="27">
        <f t="shared" si="417"/>
        <v>42339</v>
      </c>
      <c r="T7307" t="str">
        <f t="shared" si="418"/>
        <v>D</v>
      </c>
      <c r="V7307" t="str">
        <f t="shared" si="419"/>
        <v>D</v>
      </c>
      <c r="AX7307" s="27"/>
      <c r="AY7307" s="27"/>
    </row>
    <row r="7308" spans="1:51" x14ac:dyDescent="0.25">
      <c r="A7308" t="s">
        <v>391</v>
      </c>
      <c r="S7308" s="27"/>
      <c r="V7308" t="str">
        <f t="shared" si="419"/>
        <v/>
      </c>
      <c r="AE7308" s="27"/>
      <c r="AG7308" s="27"/>
      <c r="AX7308" s="27"/>
      <c r="AY7308" s="27"/>
    </row>
    <row r="7309" spans="1:51" x14ac:dyDescent="0.25">
      <c r="A7309" t="s">
        <v>391</v>
      </c>
      <c r="B7309" t="s">
        <v>218</v>
      </c>
      <c r="C7309">
        <v>132735278</v>
      </c>
      <c r="D7309">
        <v>66</v>
      </c>
      <c r="E7309" t="s">
        <v>91</v>
      </c>
      <c r="G7309">
        <v>53.6</v>
      </c>
      <c r="H7309">
        <v>2013</v>
      </c>
      <c r="I7309">
        <v>9</v>
      </c>
      <c r="J7309">
        <v>30</v>
      </c>
      <c r="K7309">
        <v>17</v>
      </c>
      <c r="L7309">
        <v>10</v>
      </c>
      <c r="M7309" t="s">
        <v>900</v>
      </c>
      <c r="N7309" t="s">
        <v>860</v>
      </c>
      <c r="O7309" t="s">
        <v>799</v>
      </c>
      <c r="Q7309" t="s">
        <v>524</v>
      </c>
      <c r="R7309" t="str">
        <f t="shared" si="416"/>
        <v>Weekday</v>
      </c>
      <c r="S7309" s="27">
        <f t="shared" si="417"/>
        <v>41547</v>
      </c>
      <c r="T7309" t="str">
        <f t="shared" si="418"/>
        <v>S</v>
      </c>
      <c r="V7309" t="str">
        <f t="shared" si="419"/>
        <v>S</v>
      </c>
      <c r="AE7309" s="27"/>
      <c r="AG7309" s="27"/>
      <c r="AX7309" s="27"/>
      <c r="AY7309" s="27"/>
    </row>
    <row r="7310" spans="1:51" x14ac:dyDescent="0.25">
      <c r="A7310" t="s">
        <v>391</v>
      </c>
      <c r="B7310" t="s">
        <v>218</v>
      </c>
      <c r="C7310">
        <v>140985101</v>
      </c>
      <c r="D7310">
        <v>66</v>
      </c>
      <c r="E7310" t="s">
        <v>91</v>
      </c>
      <c r="G7310">
        <v>53.600999999999999</v>
      </c>
      <c r="H7310">
        <v>2014</v>
      </c>
      <c r="I7310">
        <v>4</v>
      </c>
      <c r="J7310">
        <v>8</v>
      </c>
      <c r="K7310">
        <v>8</v>
      </c>
      <c r="L7310">
        <v>9</v>
      </c>
      <c r="M7310" t="s">
        <v>900</v>
      </c>
      <c r="N7310" t="s">
        <v>860</v>
      </c>
      <c r="O7310" t="s">
        <v>799</v>
      </c>
      <c r="Q7310" t="s">
        <v>524</v>
      </c>
      <c r="R7310" t="str">
        <f t="shared" si="416"/>
        <v>Weekday</v>
      </c>
      <c r="S7310" s="27">
        <f t="shared" si="417"/>
        <v>41737</v>
      </c>
      <c r="T7310" t="str">
        <f t="shared" si="418"/>
        <v>S</v>
      </c>
      <c r="V7310" t="str">
        <f t="shared" si="419"/>
        <v>S</v>
      </c>
      <c r="AX7310" s="27"/>
      <c r="AY7310" s="27"/>
    </row>
    <row r="7311" spans="1:51" x14ac:dyDescent="0.25">
      <c r="A7311" t="s">
        <v>391</v>
      </c>
      <c r="B7311" t="s">
        <v>218</v>
      </c>
      <c r="C7311">
        <v>132955128</v>
      </c>
      <c r="D7311">
        <v>66</v>
      </c>
      <c r="E7311" t="s">
        <v>91</v>
      </c>
      <c r="G7311">
        <v>53.603000000000002</v>
      </c>
      <c r="H7311">
        <v>2013</v>
      </c>
      <c r="I7311">
        <v>10</v>
      </c>
      <c r="J7311">
        <v>22</v>
      </c>
      <c r="K7311">
        <v>7</v>
      </c>
      <c r="L7311">
        <v>0</v>
      </c>
      <c r="M7311" t="s">
        <v>900</v>
      </c>
      <c r="N7311" t="s">
        <v>860</v>
      </c>
      <c r="O7311" t="s">
        <v>799</v>
      </c>
      <c r="Q7311" t="s">
        <v>524</v>
      </c>
      <c r="R7311" t="str">
        <f t="shared" si="416"/>
        <v>Weekday</v>
      </c>
      <c r="S7311" s="27">
        <f t="shared" si="417"/>
        <v>41569</v>
      </c>
      <c r="T7311" t="str">
        <f t="shared" si="418"/>
        <v>S</v>
      </c>
      <c r="V7311" t="str">
        <f t="shared" si="419"/>
        <v>S</v>
      </c>
      <c r="AE7311" s="27"/>
      <c r="AG7311" s="27"/>
      <c r="AX7311" s="27"/>
      <c r="AY7311" s="27"/>
    </row>
    <row r="7312" spans="1:51" x14ac:dyDescent="0.25">
      <c r="A7312" t="s">
        <v>391</v>
      </c>
      <c r="S7312" s="27"/>
      <c r="V7312" t="str">
        <f t="shared" si="419"/>
        <v/>
      </c>
      <c r="AE7312" s="27"/>
      <c r="AG7312" s="27"/>
      <c r="AX7312" s="27"/>
      <c r="AY7312" s="27"/>
    </row>
    <row r="7313" spans="1:51" x14ac:dyDescent="0.25">
      <c r="A7313" t="s">
        <v>391</v>
      </c>
      <c r="S7313" s="27"/>
      <c r="V7313" t="str">
        <f t="shared" si="419"/>
        <v/>
      </c>
      <c r="AE7313" s="27"/>
      <c r="AG7313" s="27"/>
      <c r="AX7313" s="27"/>
      <c r="AY7313" s="27"/>
    </row>
    <row r="7314" spans="1:51" x14ac:dyDescent="0.25">
      <c r="A7314" t="s">
        <v>391</v>
      </c>
      <c r="B7314" t="s">
        <v>218</v>
      </c>
      <c r="C7314">
        <v>163415500</v>
      </c>
      <c r="D7314">
        <v>66</v>
      </c>
      <c r="E7314" t="s">
        <v>91</v>
      </c>
      <c r="G7314">
        <v>53.606999999999999</v>
      </c>
      <c r="H7314">
        <v>2016</v>
      </c>
      <c r="I7314">
        <v>12</v>
      </c>
      <c r="J7314">
        <v>2</v>
      </c>
      <c r="K7314">
        <v>18</v>
      </c>
      <c r="L7314">
        <v>31</v>
      </c>
      <c r="M7314" t="s">
        <v>900</v>
      </c>
      <c r="N7314" t="s">
        <v>860</v>
      </c>
      <c r="O7314" t="s">
        <v>799</v>
      </c>
      <c r="Q7314" t="s">
        <v>524</v>
      </c>
      <c r="R7314" t="str">
        <f t="shared" si="416"/>
        <v>Weekday</v>
      </c>
      <c r="S7314" s="27">
        <f t="shared" si="417"/>
        <v>42706</v>
      </c>
      <c r="T7314" t="str">
        <f t="shared" si="418"/>
        <v>D</v>
      </c>
      <c r="V7314" t="str">
        <f t="shared" si="419"/>
        <v>D</v>
      </c>
      <c r="AX7314" s="27"/>
      <c r="AY7314" s="27"/>
    </row>
    <row r="7315" spans="1:51" x14ac:dyDescent="0.25">
      <c r="A7315" t="s">
        <v>391</v>
      </c>
      <c r="B7315" t="s">
        <v>218</v>
      </c>
      <c r="C7315">
        <v>172515021</v>
      </c>
      <c r="D7315">
        <v>66</v>
      </c>
      <c r="E7315" t="s">
        <v>91</v>
      </c>
      <c r="G7315">
        <v>53.609000000000002</v>
      </c>
      <c r="H7315">
        <v>2017</v>
      </c>
      <c r="I7315">
        <v>8</v>
      </c>
      <c r="J7315">
        <v>31</v>
      </c>
      <c r="K7315">
        <v>18</v>
      </c>
      <c r="L7315">
        <v>19</v>
      </c>
      <c r="M7315" t="s">
        <v>900</v>
      </c>
      <c r="N7315" t="s">
        <v>860</v>
      </c>
      <c r="O7315" t="s">
        <v>799</v>
      </c>
      <c r="Q7315" t="s">
        <v>524</v>
      </c>
      <c r="R7315" t="str">
        <f t="shared" si="416"/>
        <v>Weekday</v>
      </c>
      <c r="S7315" s="27">
        <f t="shared" si="417"/>
        <v>42978</v>
      </c>
      <c r="T7315" t="str">
        <f t="shared" si="418"/>
        <v>D</v>
      </c>
      <c r="V7315" t="str">
        <f t="shared" si="419"/>
        <v>D</v>
      </c>
      <c r="AE7315" s="27"/>
      <c r="AG7315" s="27"/>
      <c r="AX7315" s="27"/>
      <c r="AY7315" s="27"/>
    </row>
    <row r="7316" spans="1:51" x14ac:dyDescent="0.25">
      <c r="A7316" t="s">
        <v>391</v>
      </c>
      <c r="S7316" s="27"/>
      <c r="V7316" t="str">
        <f t="shared" si="419"/>
        <v/>
      </c>
      <c r="AX7316" s="27"/>
      <c r="AY7316" s="27"/>
    </row>
    <row r="7317" spans="1:51" x14ac:dyDescent="0.25">
      <c r="A7317" t="s">
        <v>391</v>
      </c>
      <c r="B7317" t="s">
        <v>218</v>
      </c>
      <c r="C7317">
        <v>140515118</v>
      </c>
      <c r="D7317">
        <v>66</v>
      </c>
      <c r="E7317" t="s">
        <v>91</v>
      </c>
      <c r="G7317">
        <v>53.610999999999997</v>
      </c>
      <c r="H7317">
        <v>2014</v>
      </c>
      <c r="I7317">
        <v>2</v>
      </c>
      <c r="J7317">
        <v>18</v>
      </c>
      <c r="K7317">
        <v>8</v>
      </c>
      <c r="L7317">
        <v>26</v>
      </c>
      <c r="M7317" t="s">
        <v>900</v>
      </c>
      <c r="N7317" t="s">
        <v>860</v>
      </c>
      <c r="O7317" t="s">
        <v>799</v>
      </c>
      <c r="Q7317" t="s">
        <v>524</v>
      </c>
      <c r="R7317" t="str">
        <f t="shared" si="416"/>
        <v>Weekday</v>
      </c>
      <c r="S7317" s="27">
        <f t="shared" si="417"/>
        <v>41688</v>
      </c>
      <c r="T7317" t="str">
        <f t="shared" si="418"/>
        <v>S</v>
      </c>
      <c r="V7317" t="str">
        <f t="shared" si="419"/>
        <v>S</v>
      </c>
      <c r="AE7317" s="27"/>
      <c r="AG7317" s="27"/>
      <c r="AX7317" s="27"/>
      <c r="AY7317" s="27"/>
    </row>
    <row r="7318" spans="1:51" x14ac:dyDescent="0.25">
      <c r="A7318" t="s">
        <v>391</v>
      </c>
      <c r="B7318" t="s">
        <v>218</v>
      </c>
      <c r="C7318">
        <v>163265313</v>
      </c>
      <c r="D7318">
        <v>66</v>
      </c>
      <c r="E7318" t="s">
        <v>91</v>
      </c>
      <c r="G7318">
        <v>53.615000000000002</v>
      </c>
      <c r="H7318">
        <v>2016</v>
      </c>
      <c r="I7318">
        <v>11</v>
      </c>
      <c r="J7318">
        <v>21</v>
      </c>
      <c r="K7318">
        <v>8</v>
      </c>
      <c r="L7318">
        <v>59</v>
      </c>
      <c r="M7318" t="s">
        <v>900</v>
      </c>
      <c r="N7318" t="s">
        <v>171</v>
      </c>
      <c r="O7318" t="s">
        <v>799</v>
      </c>
      <c r="Q7318" t="s">
        <v>524</v>
      </c>
      <c r="R7318" t="str">
        <f t="shared" si="416"/>
        <v>Weekday</v>
      </c>
      <c r="S7318" s="27">
        <f t="shared" si="417"/>
        <v>42695</v>
      </c>
      <c r="T7318" t="str">
        <f t="shared" si="418"/>
        <v>D</v>
      </c>
      <c r="V7318" t="str">
        <f t="shared" si="419"/>
        <v>D</v>
      </c>
      <c r="AE7318" s="27"/>
      <c r="AG7318" s="27"/>
      <c r="AX7318" s="27"/>
      <c r="AY7318" s="27"/>
    </row>
    <row r="7319" spans="1:51" x14ac:dyDescent="0.25">
      <c r="A7319" t="s">
        <v>391</v>
      </c>
      <c r="B7319" t="s">
        <v>218</v>
      </c>
      <c r="C7319">
        <v>161755193</v>
      </c>
      <c r="D7319">
        <v>66</v>
      </c>
      <c r="E7319" t="s">
        <v>91</v>
      </c>
      <c r="G7319">
        <v>53.615000000000002</v>
      </c>
      <c r="H7319">
        <v>2016</v>
      </c>
      <c r="I7319">
        <v>6</v>
      </c>
      <c r="J7319">
        <v>16</v>
      </c>
      <c r="K7319">
        <v>7</v>
      </c>
      <c r="L7319">
        <v>0</v>
      </c>
      <c r="M7319" t="s">
        <v>900</v>
      </c>
      <c r="N7319" t="s">
        <v>170</v>
      </c>
      <c r="O7319" t="s">
        <v>799</v>
      </c>
      <c r="Q7319" t="s">
        <v>524</v>
      </c>
      <c r="R7319" t="str">
        <f t="shared" si="416"/>
        <v>Weekday</v>
      </c>
      <c r="S7319" s="27">
        <f t="shared" si="417"/>
        <v>42537</v>
      </c>
      <c r="T7319" t="str">
        <f t="shared" si="418"/>
        <v>D</v>
      </c>
      <c r="V7319" t="str">
        <f t="shared" si="419"/>
        <v>D</v>
      </c>
      <c r="AE7319" s="27"/>
      <c r="AG7319" s="27"/>
      <c r="AX7319" s="27"/>
      <c r="AY7319" s="27"/>
    </row>
    <row r="7320" spans="1:51" x14ac:dyDescent="0.25">
      <c r="A7320" t="s">
        <v>391</v>
      </c>
      <c r="B7320" t="s">
        <v>218</v>
      </c>
      <c r="C7320">
        <v>141265179</v>
      </c>
      <c r="D7320">
        <v>66</v>
      </c>
      <c r="E7320" t="s">
        <v>91</v>
      </c>
      <c r="G7320">
        <v>53.618000000000002</v>
      </c>
      <c r="H7320">
        <v>2014</v>
      </c>
      <c r="I7320">
        <v>5</v>
      </c>
      <c r="J7320">
        <v>5</v>
      </c>
      <c r="K7320">
        <v>20</v>
      </c>
      <c r="L7320">
        <v>22</v>
      </c>
      <c r="M7320" t="s">
        <v>900</v>
      </c>
      <c r="N7320" t="s">
        <v>860</v>
      </c>
      <c r="O7320" t="s">
        <v>799</v>
      </c>
      <c r="Q7320" t="s">
        <v>524</v>
      </c>
      <c r="R7320" t="str">
        <f t="shared" si="416"/>
        <v>Weekday</v>
      </c>
      <c r="S7320" s="27">
        <f t="shared" si="417"/>
        <v>41764</v>
      </c>
      <c r="T7320" t="str">
        <f t="shared" si="418"/>
        <v>S</v>
      </c>
      <c r="V7320" t="str">
        <f t="shared" si="419"/>
        <v>S</v>
      </c>
      <c r="AE7320" s="27"/>
      <c r="AG7320" s="27"/>
      <c r="AX7320" s="27"/>
      <c r="AY7320" s="27"/>
    </row>
    <row r="7321" spans="1:51" x14ac:dyDescent="0.25">
      <c r="A7321" t="s">
        <v>391</v>
      </c>
      <c r="S7321" s="27"/>
      <c r="V7321" t="str">
        <f t="shared" si="419"/>
        <v/>
      </c>
    </row>
    <row r="7322" spans="1:51" x14ac:dyDescent="0.25">
      <c r="A7322" t="s">
        <v>391</v>
      </c>
      <c r="B7322" t="s">
        <v>218</v>
      </c>
      <c r="C7322">
        <v>133275180</v>
      </c>
      <c r="D7322">
        <v>66</v>
      </c>
      <c r="E7322" t="s">
        <v>91</v>
      </c>
      <c r="G7322">
        <v>53.618000000000002</v>
      </c>
      <c r="H7322">
        <v>2013</v>
      </c>
      <c r="I7322">
        <v>11</v>
      </c>
      <c r="J7322">
        <v>15</v>
      </c>
      <c r="K7322">
        <v>19</v>
      </c>
      <c r="L7322">
        <v>2</v>
      </c>
      <c r="M7322" t="s">
        <v>900</v>
      </c>
      <c r="N7322" t="s">
        <v>860</v>
      </c>
      <c r="O7322" t="s">
        <v>799</v>
      </c>
      <c r="Q7322" t="s">
        <v>524</v>
      </c>
      <c r="R7322" t="str">
        <f t="shared" si="416"/>
        <v>Weekday</v>
      </c>
      <c r="S7322" s="27">
        <f t="shared" si="417"/>
        <v>41593</v>
      </c>
      <c r="T7322" t="str">
        <f t="shared" si="418"/>
        <v>S</v>
      </c>
      <c r="V7322" t="str">
        <f t="shared" si="419"/>
        <v>S</v>
      </c>
      <c r="AE7322" s="27"/>
      <c r="AG7322" s="27"/>
      <c r="AX7322" s="27"/>
      <c r="AY7322" s="27"/>
    </row>
    <row r="7323" spans="1:51" x14ac:dyDescent="0.25">
      <c r="A7323" t="s">
        <v>391</v>
      </c>
      <c r="S7323" s="27"/>
      <c r="V7323" t="str">
        <f t="shared" si="419"/>
        <v/>
      </c>
      <c r="AE7323" s="27"/>
      <c r="AG7323" s="27"/>
      <c r="AX7323" s="27"/>
      <c r="AY7323" s="27"/>
    </row>
    <row r="7324" spans="1:51" x14ac:dyDescent="0.25">
      <c r="A7324" t="s">
        <v>391</v>
      </c>
      <c r="S7324" s="27"/>
      <c r="V7324" t="str">
        <f t="shared" si="419"/>
        <v/>
      </c>
      <c r="AE7324" s="27"/>
      <c r="AG7324" s="27"/>
      <c r="AX7324" s="27"/>
      <c r="AY7324" s="27"/>
    </row>
    <row r="7325" spans="1:51" x14ac:dyDescent="0.25">
      <c r="A7325" t="s">
        <v>391</v>
      </c>
      <c r="B7325" t="s">
        <v>218</v>
      </c>
      <c r="C7325">
        <v>161185167</v>
      </c>
      <c r="D7325">
        <v>66</v>
      </c>
      <c r="E7325" t="s">
        <v>91</v>
      </c>
      <c r="G7325">
        <v>53.621000000000002</v>
      </c>
      <c r="H7325">
        <v>2016</v>
      </c>
      <c r="I7325">
        <v>4</v>
      </c>
      <c r="J7325">
        <v>27</v>
      </c>
      <c r="K7325">
        <v>7</v>
      </c>
      <c r="L7325">
        <v>59</v>
      </c>
      <c r="M7325" t="s">
        <v>900</v>
      </c>
      <c r="N7325" t="s">
        <v>860</v>
      </c>
      <c r="O7325" t="s">
        <v>799</v>
      </c>
      <c r="Q7325" t="s">
        <v>524</v>
      </c>
      <c r="R7325" t="str">
        <f t="shared" si="416"/>
        <v>Weekday</v>
      </c>
      <c r="S7325" s="27">
        <f t="shared" si="417"/>
        <v>42487</v>
      </c>
      <c r="T7325" t="str">
        <f t="shared" si="418"/>
        <v>D</v>
      </c>
      <c r="V7325" t="str">
        <f t="shared" si="419"/>
        <v>D</v>
      </c>
    </row>
    <row r="7326" spans="1:51" x14ac:dyDescent="0.25">
      <c r="A7326" t="s">
        <v>391</v>
      </c>
      <c r="B7326" t="s">
        <v>218</v>
      </c>
      <c r="C7326">
        <v>160765305</v>
      </c>
      <c r="D7326">
        <v>66</v>
      </c>
      <c r="E7326" t="s">
        <v>91</v>
      </c>
      <c r="G7326">
        <v>53.622999999999998</v>
      </c>
      <c r="H7326">
        <v>2016</v>
      </c>
      <c r="I7326">
        <v>3</v>
      </c>
      <c r="J7326">
        <v>2</v>
      </c>
      <c r="K7326">
        <v>14</v>
      </c>
      <c r="L7326">
        <v>46</v>
      </c>
      <c r="M7326" t="s">
        <v>900</v>
      </c>
      <c r="N7326" t="s">
        <v>171</v>
      </c>
      <c r="O7326" t="s">
        <v>799</v>
      </c>
      <c r="Q7326" t="s">
        <v>524</v>
      </c>
      <c r="R7326" t="str">
        <f t="shared" si="416"/>
        <v>Weekday</v>
      </c>
      <c r="S7326" s="27">
        <f t="shared" si="417"/>
        <v>42431</v>
      </c>
      <c r="T7326" t="str">
        <f t="shared" si="418"/>
        <v>D</v>
      </c>
      <c r="V7326" t="str">
        <f t="shared" si="419"/>
        <v>D</v>
      </c>
    </row>
    <row r="7327" spans="1:51" x14ac:dyDescent="0.25">
      <c r="A7327" t="s">
        <v>391</v>
      </c>
      <c r="B7327" t="s">
        <v>218</v>
      </c>
      <c r="C7327">
        <v>150545430</v>
      </c>
      <c r="D7327">
        <v>66</v>
      </c>
      <c r="E7327" t="s">
        <v>91</v>
      </c>
      <c r="G7327">
        <v>53.624000000000002</v>
      </c>
      <c r="H7327">
        <v>2015</v>
      </c>
      <c r="I7327">
        <v>2</v>
      </c>
      <c r="J7327">
        <v>16</v>
      </c>
      <c r="K7327">
        <v>15</v>
      </c>
      <c r="L7327">
        <v>24</v>
      </c>
      <c r="M7327" t="s">
        <v>900</v>
      </c>
      <c r="N7327" t="s">
        <v>860</v>
      </c>
      <c r="O7327" t="s">
        <v>799</v>
      </c>
      <c r="Q7327" t="s">
        <v>524</v>
      </c>
      <c r="R7327" t="str">
        <f t="shared" si="416"/>
        <v>Weekday</v>
      </c>
      <c r="S7327" s="27">
        <f t="shared" si="417"/>
        <v>42051</v>
      </c>
      <c r="T7327" t="str">
        <f t="shared" si="418"/>
        <v>S</v>
      </c>
      <c r="V7327" t="str">
        <f t="shared" si="419"/>
        <v>S</v>
      </c>
      <c r="AE7327" s="27"/>
      <c r="AG7327" s="27"/>
      <c r="AX7327" s="27"/>
      <c r="AY7327" s="27"/>
    </row>
    <row r="7328" spans="1:51" x14ac:dyDescent="0.25">
      <c r="A7328" t="s">
        <v>391</v>
      </c>
      <c r="B7328" t="s">
        <v>218</v>
      </c>
      <c r="C7328">
        <v>141475337</v>
      </c>
      <c r="D7328">
        <v>66</v>
      </c>
      <c r="E7328" t="s">
        <v>91</v>
      </c>
      <c r="G7328">
        <v>53.625</v>
      </c>
      <c r="H7328">
        <v>2014</v>
      </c>
      <c r="I7328">
        <v>5</v>
      </c>
      <c r="J7328">
        <v>27</v>
      </c>
      <c r="K7328">
        <v>18</v>
      </c>
      <c r="L7328">
        <v>25</v>
      </c>
      <c r="M7328" t="s">
        <v>900</v>
      </c>
      <c r="N7328" t="s">
        <v>860</v>
      </c>
      <c r="O7328" t="s">
        <v>799</v>
      </c>
      <c r="Q7328" t="s">
        <v>524</v>
      </c>
      <c r="R7328" t="str">
        <f t="shared" si="416"/>
        <v>Weekday</v>
      </c>
      <c r="S7328" s="27">
        <f t="shared" si="417"/>
        <v>41786</v>
      </c>
      <c r="T7328" t="str">
        <f t="shared" si="418"/>
        <v>S</v>
      </c>
      <c r="V7328" t="str">
        <f t="shared" si="419"/>
        <v>S</v>
      </c>
      <c r="AE7328" s="27"/>
      <c r="AG7328" s="27"/>
      <c r="AX7328" s="27"/>
      <c r="AY7328" s="27"/>
    </row>
    <row r="7329" spans="1:51" x14ac:dyDescent="0.25">
      <c r="A7329" t="s">
        <v>391</v>
      </c>
      <c r="S7329" s="27"/>
      <c r="V7329" t="str">
        <f t="shared" si="419"/>
        <v/>
      </c>
      <c r="AE7329" s="27"/>
      <c r="AG7329" s="27"/>
      <c r="AX7329" s="27"/>
      <c r="AY7329" s="27"/>
    </row>
    <row r="7330" spans="1:51" x14ac:dyDescent="0.25">
      <c r="A7330" t="s">
        <v>391</v>
      </c>
      <c r="B7330" t="s">
        <v>218</v>
      </c>
      <c r="C7330">
        <v>142405282</v>
      </c>
      <c r="D7330">
        <v>66</v>
      </c>
      <c r="E7330" t="s">
        <v>91</v>
      </c>
      <c r="G7330">
        <v>53.628</v>
      </c>
      <c r="H7330">
        <v>2014</v>
      </c>
      <c r="I7330">
        <v>8</v>
      </c>
      <c r="J7330">
        <v>26</v>
      </c>
      <c r="K7330">
        <v>17</v>
      </c>
      <c r="L7330">
        <v>18</v>
      </c>
      <c r="M7330" t="s">
        <v>900</v>
      </c>
      <c r="N7330" t="s">
        <v>860</v>
      </c>
      <c r="O7330" t="s">
        <v>799</v>
      </c>
      <c r="Q7330" t="s">
        <v>524</v>
      </c>
      <c r="R7330" t="str">
        <f t="shared" si="416"/>
        <v>Weekday</v>
      </c>
      <c r="S7330" s="27">
        <f t="shared" si="417"/>
        <v>41877</v>
      </c>
      <c r="T7330" t="str">
        <f t="shared" si="418"/>
        <v>S</v>
      </c>
      <c r="V7330" t="str">
        <f t="shared" si="419"/>
        <v>S</v>
      </c>
      <c r="AE7330" s="27"/>
      <c r="AG7330" s="27"/>
      <c r="AX7330" s="27"/>
      <c r="AY7330" s="27"/>
    </row>
    <row r="7331" spans="1:51" x14ac:dyDescent="0.25">
      <c r="A7331" t="s">
        <v>391</v>
      </c>
      <c r="B7331" t="s">
        <v>218</v>
      </c>
      <c r="C7331">
        <v>151805117</v>
      </c>
      <c r="D7331">
        <v>66</v>
      </c>
      <c r="E7331" t="s">
        <v>91</v>
      </c>
      <c r="G7331">
        <v>53.631</v>
      </c>
      <c r="H7331">
        <v>2015</v>
      </c>
      <c r="I7331">
        <v>6</v>
      </c>
      <c r="J7331">
        <v>29</v>
      </c>
      <c r="K7331">
        <v>7</v>
      </c>
      <c r="L7331">
        <v>42</v>
      </c>
      <c r="M7331" t="s">
        <v>900</v>
      </c>
      <c r="N7331" t="s">
        <v>860</v>
      </c>
      <c r="O7331" t="s">
        <v>799</v>
      </c>
      <c r="Q7331" t="s">
        <v>524</v>
      </c>
      <c r="R7331" t="str">
        <f t="shared" si="416"/>
        <v>Weekday</v>
      </c>
      <c r="S7331" s="27">
        <f t="shared" si="417"/>
        <v>42184</v>
      </c>
      <c r="T7331" t="str">
        <f t="shared" si="418"/>
        <v>S</v>
      </c>
      <c r="V7331" t="str">
        <f t="shared" si="419"/>
        <v>S</v>
      </c>
    </row>
    <row r="7332" spans="1:51" x14ac:dyDescent="0.25">
      <c r="A7332" t="s">
        <v>391</v>
      </c>
      <c r="S7332" s="27"/>
      <c r="V7332" t="str">
        <f t="shared" si="419"/>
        <v/>
      </c>
      <c r="AE7332" s="27"/>
      <c r="AG7332" s="27"/>
      <c r="AX7332" s="27"/>
      <c r="AY7332" s="27"/>
    </row>
    <row r="7333" spans="1:51" x14ac:dyDescent="0.25">
      <c r="A7333" t="s">
        <v>391</v>
      </c>
      <c r="B7333" t="s">
        <v>218</v>
      </c>
      <c r="C7333">
        <v>160945031</v>
      </c>
      <c r="D7333">
        <v>66</v>
      </c>
      <c r="E7333" t="s">
        <v>91</v>
      </c>
      <c r="G7333">
        <v>53.631</v>
      </c>
      <c r="H7333">
        <v>2016</v>
      </c>
      <c r="I7333">
        <v>4</v>
      </c>
      <c r="J7333">
        <v>1</v>
      </c>
      <c r="K7333">
        <v>18</v>
      </c>
      <c r="L7333">
        <v>5</v>
      </c>
      <c r="M7333" t="s">
        <v>900</v>
      </c>
      <c r="N7333" t="s">
        <v>860</v>
      </c>
      <c r="O7333" t="s">
        <v>799</v>
      </c>
      <c r="Q7333" t="s">
        <v>524</v>
      </c>
      <c r="R7333" t="str">
        <f t="shared" si="416"/>
        <v>Weekday</v>
      </c>
      <c r="S7333" s="27">
        <f t="shared" si="417"/>
        <v>42461</v>
      </c>
      <c r="T7333" t="str">
        <f t="shared" si="418"/>
        <v>D</v>
      </c>
      <c r="V7333" t="str">
        <f t="shared" si="419"/>
        <v>D</v>
      </c>
      <c r="AX7333" s="27"/>
      <c r="AY7333" s="27"/>
    </row>
    <row r="7334" spans="1:51" x14ac:dyDescent="0.25">
      <c r="A7334" t="s">
        <v>391</v>
      </c>
      <c r="B7334" t="s">
        <v>218</v>
      </c>
      <c r="C7334">
        <v>170135271</v>
      </c>
      <c r="D7334">
        <v>66</v>
      </c>
      <c r="E7334" t="s">
        <v>91</v>
      </c>
      <c r="G7334">
        <v>53.631999999999998</v>
      </c>
      <c r="H7334">
        <v>2017</v>
      </c>
      <c r="I7334">
        <v>1</v>
      </c>
      <c r="J7334">
        <v>13</v>
      </c>
      <c r="K7334">
        <v>15</v>
      </c>
      <c r="L7334">
        <v>11</v>
      </c>
      <c r="M7334" t="s">
        <v>900</v>
      </c>
      <c r="N7334" t="s">
        <v>860</v>
      </c>
      <c r="O7334" t="s">
        <v>799</v>
      </c>
      <c r="Q7334" t="s">
        <v>524</v>
      </c>
      <c r="R7334" t="str">
        <f t="shared" si="416"/>
        <v>Weekday</v>
      </c>
      <c r="S7334" s="27">
        <f t="shared" si="417"/>
        <v>42748</v>
      </c>
      <c r="T7334" t="str">
        <f t="shared" si="418"/>
        <v>D</v>
      </c>
      <c r="V7334" t="str">
        <f t="shared" si="419"/>
        <v>D</v>
      </c>
      <c r="AE7334" s="27"/>
      <c r="AG7334" s="27"/>
      <c r="AX7334" s="27"/>
      <c r="AY7334" s="27"/>
    </row>
    <row r="7335" spans="1:51" x14ac:dyDescent="0.25">
      <c r="A7335" t="s">
        <v>391</v>
      </c>
      <c r="B7335" t="s">
        <v>218</v>
      </c>
      <c r="C7335">
        <v>132045265</v>
      </c>
      <c r="D7335">
        <v>66</v>
      </c>
      <c r="E7335" t="s">
        <v>91</v>
      </c>
      <c r="G7335">
        <v>53.985999999999997</v>
      </c>
      <c r="H7335">
        <v>2013</v>
      </c>
      <c r="I7335">
        <v>7</v>
      </c>
      <c r="J7335">
        <v>23</v>
      </c>
      <c r="K7335">
        <v>17</v>
      </c>
      <c r="L7335">
        <v>1</v>
      </c>
      <c r="M7335" t="s">
        <v>900</v>
      </c>
      <c r="N7335" t="s">
        <v>860</v>
      </c>
      <c r="O7335" t="s">
        <v>799</v>
      </c>
      <c r="Q7335" t="s">
        <v>522</v>
      </c>
      <c r="R7335" t="str">
        <f t="shared" si="416"/>
        <v>Weekday</v>
      </c>
      <c r="S7335" s="27">
        <f t="shared" si="417"/>
        <v>41478</v>
      </c>
      <c r="T7335" t="str">
        <f t="shared" si="418"/>
        <v>S</v>
      </c>
      <c r="V7335" t="str">
        <f t="shared" si="419"/>
        <v>S</v>
      </c>
      <c r="AX7335" s="27"/>
      <c r="AY7335" s="27"/>
    </row>
    <row r="7336" spans="1:51" x14ac:dyDescent="0.25">
      <c r="A7336" t="s">
        <v>391</v>
      </c>
      <c r="B7336" t="s">
        <v>218</v>
      </c>
      <c r="C7336">
        <v>152895156</v>
      </c>
      <c r="D7336">
        <v>66</v>
      </c>
      <c r="E7336" t="s">
        <v>91</v>
      </c>
      <c r="G7336">
        <v>53.636000000000003</v>
      </c>
      <c r="H7336">
        <v>2015</v>
      </c>
      <c r="I7336">
        <v>10</v>
      </c>
      <c r="J7336">
        <v>14</v>
      </c>
      <c r="K7336">
        <v>7</v>
      </c>
      <c r="L7336">
        <v>45</v>
      </c>
      <c r="M7336" t="s">
        <v>900</v>
      </c>
      <c r="N7336" t="s">
        <v>860</v>
      </c>
      <c r="O7336" t="s">
        <v>799</v>
      </c>
      <c r="Q7336" t="s">
        <v>524</v>
      </c>
      <c r="R7336" t="str">
        <f t="shared" si="416"/>
        <v>Weekday</v>
      </c>
      <c r="S7336" s="27">
        <f t="shared" si="417"/>
        <v>42291</v>
      </c>
      <c r="T7336" t="str">
        <f t="shared" si="418"/>
        <v>D</v>
      </c>
      <c r="V7336" t="str">
        <f t="shared" si="419"/>
        <v>D</v>
      </c>
      <c r="AE7336" s="27"/>
      <c r="AG7336" s="27"/>
      <c r="AX7336" s="27"/>
      <c r="AY7336" s="27"/>
    </row>
    <row r="7337" spans="1:51" x14ac:dyDescent="0.25">
      <c r="A7337" t="s">
        <v>391</v>
      </c>
      <c r="B7337" t="s">
        <v>218</v>
      </c>
      <c r="C7337">
        <v>160855155</v>
      </c>
      <c r="D7337">
        <v>66</v>
      </c>
      <c r="E7337" t="s">
        <v>91</v>
      </c>
      <c r="G7337">
        <v>53.619</v>
      </c>
      <c r="H7337">
        <v>2016</v>
      </c>
      <c r="I7337">
        <v>3</v>
      </c>
      <c r="J7337">
        <v>25</v>
      </c>
      <c r="K7337">
        <v>7</v>
      </c>
      <c r="L7337">
        <v>56</v>
      </c>
      <c r="M7337" t="s">
        <v>899</v>
      </c>
      <c r="N7337" t="s">
        <v>171</v>
      </c>
      <c r="O7337" t="s">
        <v>799</v>
      </c>
      <c r="Q7337" t="s">
        <v>524</v>
      </c>
      <c r="R7337" t="str">
        <f t="shared" si="416"/>
        <v>Weekday</v>
      </c>
      <c r="S7337" s="27">
        <f t="shared" si="417"/>
        <v>42454</v>
      </c>
      <c r="T7337" t="str">
        <f t="shared" si="418"/>
        <v>D</v>
      </c>
      <c r="V7337" t="str">
        <f t="shared" si="419"/>
        <v>D</v>
      </c>
      <c r="AX7337" s="27"/>
      <c r="AY7337" s="27"/>
    </row>
    <row r="7338" spans="1:51" x14ac:dyDescent="0.25">
      <c r="A7338" t="s">
        <v>391</v>
      </c>
      <c r="B7338" t="s">
        <v>218</v>
      </c>
      <c r="C7338">
        <v>152905274</v>
      </c>
      <c r="D7338">
        <v>66</v>
      </c>
      <c r="E7338" t="s">
        <v>91</v>
      </c>
      <c r="G7338">
        <v>54.125999999999998</v>
      </c>
      <c r="H7338">
        <v>2015</v>
      </c>
      <c r="I7338">
        <v>10</v>
      </c>
      <c r="J7338">
        <v>17</v>
      </c>
      <c r="K7338">
        <v>21</v>
      </c>
      <c r="L7338">
        <v>52</v>
      </c>
      <c r="M7338" t="s">
        <v>900</v>
      </c>
      <c r="N7338" t="s">
        <v>860</v>
      </c>
      <c r="O7338" t="s">
        <v>799</v>
      </c>
      <c r="Q7338" t="s">
        <v>522</v>
      </c>
      <c r="R7338" t="str">
        <f t="shared" si="416"/>
        <v>Weekend</v>
      </c>
      <c r="S7338" s="27">
        <f t="shared" si="417"/>
        <v>42294</v>
      </c>
      <c r="T7338" t="str">
        <f t="shared" si="418"/>
        <v>D</v>
      </c>
      <c r="V7338" t="str">
        <f t="shared" si="419"/>
        <v>D</v>
      </c>
      <c r="AE7338" s="27"/>
      <c r="AG7338" s="27"/>
      <c r="AX7338" s="27"/>
      <c r="AY7338" s="27"/>
    </row>
    <row r="7339" spans="1:51" x14ac:dyDescent="0.25">
      <c r="A7339" t="s">
        <v>391</v>
      </c>
      <c r="B7339" t="s">
        <v>218</v>
      </c>
      <c r="C7339">
        <v>140835057</v>
      </c>
      <c r="D7339">
        <v>66</v>
      </c>
      <c r="E7339" t="s">
        <v>91</v>
      </c>
      <c r="G7339">
        <v>53.640999999999998</v>
      </c>
      <c r="H7339">
        <v>2014</v>
      </c>
      <c r="I7339">
        <v>3</v>
      </c>
      <c r="J7339">
        <v>20</v>
      </c>
      <c r="K7339">
        <v>9</v>
      </c>
      <c r="L7339">
        <v>0</v>
      </c>
      <c r="M7339" t="s">
        <v>900</v>
      </c>
      <c r="N7339" t="s">
        <v>860</v>
      </c>
      <c r="O7339" t="s">
        <v>799</v>
      </c>
      <c r="Q7339" t="s">
        <v>524</v>
      </c>
      <c r="R7339" t="str">
        <f t="shared" si="416"/>
        <v>Weekday</v>
      </c>
      <c r="S7339" s="27">
        <f t="shared" si="417"/>
        <v>41718</v>
      </c>
      <c r="T7339" t="str">
        <f t="shared" si="418"/>
        <v>S</v>
      </c>
      <c r="V7339" t="str">
        <f t="shared" si="419"/>
        <v>S</v>
      </c>
      <c r="AX7339" s="27"/>
      <c r="AY7339" s="27"/>
    </row>
    <row r="7340" spans="1:51" x14ac:dyDescent="0.25">
      <c r="A7340" t="s">
        <v>391</v>
      </c>
      <c r="B7340" t="s">
        <v>218</v>
      </c>
      <c r="C7340">
        <v>152655171</v>
      </c>
      <c r="D7340">
        <v>66</v>
      </c>
      <c r="E7340" t="s">
        <v>91</v>
      </c>
      <c r="G7340">
        <v>53.642000000000003</v>
      </c>
      <c r="H7340">
        <v>2015</v>
      </c>
      <c r="I7340">
        <v>9</v>
      </c>
      <c r="J7340">
        <v>11</v>
      </c>
      <c r="K7340">
        <v>8</v>
      </c>
      <c r="L7340">
        <v>45</v>
      </c>
      <c r="M7340" t="s">
        <v>900</v>
      </c>
      <c r="N7340" t="s">
        <v>860</v>
      </c>
      <c r="O7340" t="s">
        <v>799</v>
      </c>
      <c r="Q7340" t="s">
        <v>524</v>
      </c>
      <c r="R7340" t="str">
        <f t="shared" si="416"/>
        <v>Weekday</v>
      </c>
      <c r="S7340" s="27">
        <f t="shared" si="417"/>
        <v>42258</v>
      </c>
      <c r="T7340" t="str">
        <f t="shared" si="418"/>
        <v>D</v>
      </c>
      <c r="V7340" t="str">
        <f t="shared" si="419"/>
        <v>D</v>
      </c>
      <c r="AE7340" s="27"/>
      <c r="AG7340" s="27"/>
      <c r="AX7340" s="27"/>
      <c r="AY7340" s="27"/>
    </row>
    <row r="7341" spans="1:51" x14ac:dyDescent="0.25">
      <c r="A7341" t="s">
        <v>391</v>
      </c>
      <c r="B7341" t="s">
        <v>218</v>
      </c>
      <c r="C7341">
        <v>153125248</v>
      </c>
      <c r="D7341">
        <v>66</v>
      </c>
      <c r="E7341" t="s">
        <v>91</v>
      </c>
      <c r="G7341">
        <v>53.643000000000001</v>
      </c>
      <c r="H7341">
        <v>2015</v>
      </c>
      <c r="I7341">
        <v>11</v>
      </c>
      <c r="J7341">
        <v>3</v>
      </c>
      <c r="K7341">
        <v>17</v>
      </c>
      <c r="L7341">
        <v>45</v>
      </c>
      <c r="M7341" t="s">
        <v>900</v>
      </c>
      <c r="N7341" t="s">
        <v>860</v>
      </c>
      <c r="O7341" t="s">
        <v>799</v>
      </c>
      <c r="Q7341" t="s">
        <v>524</v>
      </c>
      <c r="R7341" t="str">
        <f t="shared" si="416"/>
        <v>Weekday</v>
      </c>
      <c r="S7341" s="27">
        <f t="shared" si="417"/>
        <v>42311</v>
      </c>
      <c r="T7341" t="str">
        <f t="shared" si="418"/>
        <v>D</v>
      </c>
      <c r="V7341" t="str">
        <f t="shared" si="419"/>
        <v>D</v>
      </c>
      <c r="AE7341" s="27"/>
      <c r="AO7341" s="27"/>
      <c r="AX7341" s="27"/>
      <c r="AY7341" s="27"/>
    </row>
    <row r="7342" spans="1:51" x14ac:dyDescent="0.25">
      <c r="A7342" t="s">
        <v>391</v>
      </c>
      <c r="B7342" t="s">
        <v>218</v>
      </c>
      <c r="C7342">
        <v>153375111</v>
      </c>
      <c r="D7342">
        <v>66</v>
      </c>
      <c r="E7342" t="s">
        <v>91</v>
      </c>
      <c r="G7342">
        <v>53.646000000000001</v>
      </c>
      <c r="H7342">
        <v>2015</v>
      </c>
      <c r="I7342">
        <v>12</v>
      </c>
      <c r="J7342">
        <v>3</v>
      </c>
      <c r="K7342">
        <v>7</v>
      </c>
      <c r="L7342">
        <v>29</v>
      </c>
      <c r="M7342" t="s">
        <v>900</v>
      </c>
      <c r="N7342" t="s">
        <v>860</v>
      </c>
      <c r="O7342" t="s">
        <v>799</v>
      </c>
      <c r="Q7342" t="s">
        <v>524</v>
      </c>
      <c r="R7342" t="str">
        <f t="shared" si="416"/>
        <v>Weekday</v>
      </c>
      <c r="S7342" s="27">
        <f t="shared" si="417"/>
        <v>42341</v>
      </c>
      <c r="T7342" t="str">
        <f t="shared" si="418"/>
        <v>D</v>
      </c>
      <c r="V7342" t="str">
        <f t="shared" si="419"/>
        <v>D</v>
      </c>
      <c r="AE7342" s="27"/>
      <c r="AO7342" s="27"/>
      <c r="AX7342" s="27"/>
      <c r="AY7342" s="27"/>
    </row>
    <row r="7343" spans="1:51" x14ac:dyDescent="0.25">
      <c r="A7343" t="s">
        <v>391</v>
      </c>
      <c r="B7343" t="s">
        <v>218</v>
      </c>
      <c r="C7343">
        <v>172625126</v>
      </c>
      <c r="D7343">
        <v>66</v>
      </c>
      <c r="E7343" t="s">
        <v>91</v>
      </c>
      <c r="G7343">
        <v>53.646999999999998</v>
      </c>
      <c r="H7343">
        <v>2017</v>
      </c>
      <c r="I7343">
        <v>9</v>
      </c>
      <c r="J7343">
        <v>14</v>
      </c>
      <c r="K7343">
        <v>7</v>
      </c>
      <c r="L7343">
        <v>29</v>
      </c>
      <c r="M7343" t="s">
        <v>900</v>
      </c>
      <c r="N7343" t="s">
        <v>860</v>
      </c>
      <c r="O7343" t="s">
        <v>799</v>
      </c>
      <c r="Q7343" t="s">
        <v>524</v>
      </c>
      <c r="R7343" t="str">
        <f t="shared" si="416"/>
        <v>Weekday</v>
      </c>
      <c r="S7343" s="27">
        <f t="shared" si="417"/>
        <v>42992</v>
      </c>
      <c r="T7343" t="str">
        <f t="shared" si="418"/>
        <v>D</v>
      </c>
      <c r="V7343" t="str">
        <f t="shared" si="419"/>
        <v>D</v>
      </c>
    </row>
    <row r="7344" spans="1:51" x14ac:dyDescent="0.25">
      <c r="A7344" t="s">
        <v>391</v>
      </c>
      <c r="B7344" t="s">
        <v>218</v>
      </c>
      <c r="C7344">
        <v>132845117</v>
      </c>
      <c r="D7344">
        <v>66</v>
      </c>
      <c r="E7344" t="s">
        <v>91</v>
      </c>
      <c r="G7344">
        <v>53.648000000000003</v>
      </c>
      <c r="H7344">
        <v>2013</v>
      </c>
      <c r="I7344">
        <v>10</v>
      </c>
      <c r="J7344">
        <v>8</v>
      </c>
      <c r="K7344">
        <v>17</v>
      </c>
      <c r="L7344">
        <v>45</v>
      </c>
      <c r="M7344" t="s">
        <v>900</v>
      </c>
      <c r="N7344" t="s">
        <v>860</v>
      </c>
      <c r="O7344" t="s">
        <v>799</v>
      </c>
      <c r="Q7344" t="s">
        <v>524</v>
      </c>
      <c r="R7344" t="str">
        <f t="shared" si="416"/>
        <v>Weekday</v>
      </c>
      <c r="S7344" s="27">
        <f t="shared" si="417"/>
        <v>41555</v>
      </c>
      <c r="T7344" t="str">
        <f t="shared" si="418"/>
        <v>S</v>
      </c>
      <c r="V7344" t="str">
        <f t="shared" si="419"/>
        <v>S</v>
      </c>
      <c r="AO7344" s="27"/>
      <c r="AX7344" s="27"/>
      <c r="AY7344" s="27"/>
    </row>
    <row r="7345" spans="1:51" x14ac:dyDescent="0.25">
      <c r="A7345" t="s">
        <v>391</v>
      </c>
      <c r="B7345" t="s">
        <v>218</v>
      </c>
      <c r="C7345">
        <v>161035110</v>
      </c>
      <c r="D7345">
        <v>66</v>
      </c>
      <c r="E7345" t="s">
        <v>91</v>
      </c>
      <c r="G7345">
        <v>53.648000000000003</v>
      </c>
      <c r="H7345">
        <v>2016</v>
      </c>
      <c r="I7345">
        <v>4</v>
      </c>
      <c r="J7345">
        <v>12</v>
      </c>
      <c r="K7345">
        <v>9</v>
      </c>
      <c r="L7345">
        <v>14</v>
      </c>
      <c r="M7345" t="s">
        <v>900</v>
      </c>
      <c r="N7345" t="s">
        <v>860</v>
      </c>
      <c r="O7345" t="s">
        <v>799</v>
      </c>
      <c r="Q7345" t="s">
        <v>524</v>
      </c>
      <c r="R7345" t="str">
        <f t="shared" ref="R7345:R7408" si="420">IF(WEEKDAY(DATE(H7345,I7345,J7345),2) &lt; 6, "Weekday", "Weekend")</f>
        <v>Weekday</v>
      </c>
      <c r="S7345" s="27">
        <f t="shared" ref="S7345:S7408" si="421">DATE(H7345,I7345,J7345)</f>
        <v>42472</v>
      </c>
      <c r="T7345" t="str">
        <f t="shared" si="418"/>
        <v>D</v>
      </c>
      <c r="V7345" t="str">
        <f t="shared" si="419"/>
        <v>D</v>
      </c>
      <c r="AO7345" s="27"/>
      <c r="AX7345" s="27"/>
      <c r="AY7345" s="27"/>
    </row>
    <row r="7346" spans="1:51" x14ac:dyDescent="0.25">
      <c r="A7346" t="s">
        <v>391</v>
      </c>
      <c r="B7346" t="s">
        <v>218</v>
      </c>
      <c r="C7346">
        <v>152405206</v>
      </c>
      <c r="D7346">
        <v>66</v>
      </c>
      <c r="E7346" t="s">
        <v>91</v>
      </c>
      <c r="G7346">
        <v>53.651000000000003</v>
      </c>
      <c r="H7346">
        <v>2015</v>
      </c>
      <c r="I7346">
        <v>8</v>
      </c>
      <c r="J7346">
        <v>28</v>
      </c>
      <c r="K7346">
        <v>15</v>
      </c>
      <c r="L7346">
        <v>37</v>
      </c>
      <c r="M7346" t="s">
        <v>900</v>
      </c>
      <c r="N7346" t="s">
        <v>860</v>
      </c>
      <c r="O7346" t="s">
        <v>799</v>
      </c>
      <c r="Q7346" t="s">
        <v>524</v>
      </c>
      <c r="R7346" t="str">
        <f t="shared" si="420"/>
        <v>Weekday</v>
      </c>
      <c r="S7346" s="27">
        <f t="shared" si="421"/>
        <v>42244</v>
      </c>
      <c r="T7346" t="str">
        <f t="shared" ref="T7346:T7408" si="422">IF(OR(H7346=2013,H7346=2014,AND(H7346=2015,I7346&lt;9),AND(H7346=2015,I7346=9,J7346&lt;5)),"S","D")</f>
        <v>S</v>
      </c>
      <c r="V7346" t="str">
        <f t="shared" si="419"/>
        <v>S</v>
      </c>
      <c r="AE7346" s="27"/>
      <c r="AG7346" s="27"/>
      <c r="AX7346" s="27"/>
      <c r="AY7346" s="27"/>
    </row>
    <row r="7347" spans="1:51" x14ac:dyDescent="0.25">
      <c r="A7347" t="s">
        <v>391</v>
      </c>
      <c r="S7347" s="27"/>
      <c r="V7347" t="str">
        <f t="shared" si="419"/>
        <v/>
      </c>
      <c r="AE7347" s="27"/>
      <c r="AG7347" s="27"/>
      <c r="AX7347" s="27"/>
      <c r="AY7347" s="27"/>
    </row>
    <row r="7348" spans="1:51" x14ac:dyDescent="0.25">
      <c r="A7348" t="s">
        <v>391</v>
      </c>
      <c r="B7348" t="s">
        <v>218</v>
      </c>
      <c r="C7348">
        <v>143075473</v>
      </c>
      <c r="D7348">
        <v>66</v>
      </c>
      <c r="E7348" t="s">
        <v>91</v>
      </c>
      <c r="G7348">
        <v>53.654000000000003</v>
      </c>
      <c r="H7348">
        <v>2014</v>
      </c>
      <c r="I7348">
        <v>10</v>
      </c>
      <c r="J7348">
        <v>27</v>
      </c>
      <c r="K7348">
        <v>16</v>
      </c>
      <c r="L7348">
        <v>34</v>
      </c>
      <c r="M7348" t="s">
        <v>900</v>
      </c>
      <c r="N7348" t="s">
        <v>171</v>
      </c>
      <c r="O7348" t="s">
        <v>799</v>
      </c>
      <c r="Q7348" t="s">
        <v>524</v>
      </c>
      <c r="R7348" t="str">
        <f t="shared" si="420"/>
        <v>Weekday</v>
      </c>
      <c r="S7348" s="27">
        <f t="shared" si="421"/>
        <v>41939</v>
      </c>
      <c r="T7348" t="str">
        <f t="shared" si="422"/>
        <v>S</v>
      </c>
      <c r="V7348" t="str">
        <f t="shared" si="419"/>
        <v>S</v>
      </c>
    </row>
    <row r="7349" spans="1:51" x14ac:dyDescent="0.25">
      <c r="A7349" t="s">
        <v>391</v>
      </c>
      <c r="S7349" s="27"/>
      <c r="V7349" t="str">
        <f t="shared" si="419"/>
        <v/>
      </c>
      <c r="AX7349" s="27"/>
      <c r="AY7349" s="27"/>
    </row>
    <row r="7350" spans="1:51" x14ac:dyDescent="0.25">
      <c r="A7350" t="s">
        <v>391</v>
      </c>
      <c r="B7350" t="s">
        <v>218</v>
      </c>
      <c r="C7350">
        <v>171895166</v>
      </c>
      <c r="D7350">
        <v>66</v>
      </c>
      <c r="E7350" t="s">
        <v>91</v>
      </c>
      <c r="G7350">
        <v>53.655000000000001</v>
      </c>
      <c r="H7350">
        <v>2017</v>
      </c>
      <c r="I7350">
        <v>7</v>
      </c>
      <c r="J7350">
        <v>6</v>
      </c>
      <c r="K7350">
        <v>17</v>
      </c>
      <c r="L7350">
        <v>10</v>
      </c>
      <c r="M7350" t="s">
        <v>900</v>
      </c>
      <c r="N7350" t="s">
        <v>171</v>
      </c>
      <c r="O7350" t="s">
        <v>799</v>
      </c>
      <c r="Q7350" t="s">
        <v>524</v>
      </c>
      <c r="R7350" t="str">
        <f t="shared" si="420"/>
        <v>Weekday</v>
      </c>
      <c r="S7350" s="27">
        <f t="shared" si="421"/>
        <v>42922</v>
      </c>
      <c r="T7350" t="str">
        <f t="shared" si="422"/>
        <v>D</v>
      </c>
      <c r="V7350" t="str">
        <f t="shared" si="419"/>
        <v>D</v>
      </c>
      <c r="AE7350" s="27"/>
      <c r="AO7350" s="27"/>
      <c r="AX7350" s="27"/>
      <c r="AY7350" s="27"/>
    </row>
    <row r="7351" spans="1:51" x14ac:dyDescent="0.25">
      <c r="A7351" t="s">
        <v>391</v>
      </c>
      <c r="B7351" t="s">
        <v>218</v>
      </c>
      <c r="C7351">
        <v>152095350</v>
      </c>
      <c r="D7351">
        <v>66</v>
      </c>
      <c r="E7351" t="s">
        <v>91</v>
      </c>
      <c r="G7351">
        <v>53.658000000000001</v>
      </c>
      <c r="H7351">
        <v>2015</v>
      </c>
      <c r="I7351">
        <v>7</v>
      </c>
      <c r="J7351">
        <v>28</v>
      </c>
      <c r="K7351">
        <v>18</v>
      </c>
      <c r="L7351">
        <v>1</v>
      </c>
      <c r="M7351" t="s">
        <v>900</v>
      </c>
      <c r="N7351" t="s">
        <v>860</v>
      </c>
      <c r="O7351" t="s">
        <v>799</v>
      </c>
      <c r="Q7351" t="s">
        <v>524</v>
      </c>
      <c r="R7351" t="str">
        <f t="shared" si="420"/>
        <v>Weekday</v>
      </c>
      <c r="S7351" s="27">
        <f t="shared" si="421"/>
        <v>42213</v>
      </c>
      <c r="T7351" t="str">
        <f t="shared" si="422"/>
        <v>S</v>
      </c>
      <c r="V7351" t="str">
        <f t="shared" si="419"/>
        <v>S</v>
      </c>
      <c r="AO7351" s="27"/>
      <c r="AX7351" s="27"/>
      <c r="AY7351" s="27"/>
    </row>
    <row r="7352" spans="1:51" x14ac:dyDescent="0.25">
      <c r="A7352" t="s">
        <v>391</v>
      </c>
      <c r="S7352" s="27"/>
      <c r="V7352" t="str">
        <f t="shared" si="419"/>
        <v/>
      </c>
      <c r="AE7352" s="27"/>
      <c r="AG7352" s="27"/>
      <c r="AX7352" s="27"/>
      <c r="AY7352" s="27"/>
    </row>
    <row r="7353" spans="1:51" x14ac:dyDescent="0.25">
      <c r="A7353" t="s">
        <v>391</v>
      </c>
      <c r="B7353" t="s">
        <v>218</v>
      </c>
      <c r="C7353">
        <v>141685077</v>
      </c>
      <c r="D7353">
        <v>66</v>
      </c>
      <c r="E7353" t="s">
        <v>91</v>
      </c>
      <c r="G7353">
        <v>53.658000000000001</v>
      </c>
      <c r="H7353">
        <v>2014</v>
      </c>
      <c r="I7353">
        <v>6</v>
      </c>
      <c r="J7353">
        <v>17</v>
      </c>
      <c r="K7353">
        <v>7</v>
      </c>
      <c r="L7353">
        <v>3</v>
      </c>
      <c r="M7353" t="s">
        <v>900</v>
      </c>
      <c r="N7353" t="s">
        <v>860</v>
      </c>
      <c r="O7353" t="s">
        <v>799</v>
      </c>
      <c r="Q7353" t="s">
        <v>524</v>
      </c>
      <c r="R7353" t="str">
        <f t="shared" si="420"/>
        <v>Weekday</v>
      </c>
      <c r="S7353" s="27">
        <f t="shared" si="421"/>
        <v>41807</v>
      </c>
      <c r="T7353" t="str">
        <f t="shared" si="422"/>
        <v>S</v>
      </c>
      <c r="V7353" t="str">
        <f t="shared" si="419"/>
        <v>S</v>
      </c>
      <c r="AX7353" s="27"/>
      <c r="AY7353" s="27"/>
    </row>
    <row r="7354" spans="1:51" x14ac:dyDescent="0.25">
      <c r="A7354" t="s">
        <v>391</v>
      </c>
      <c r="B7354" t="s">
        <v>218</v>
      </c>
      <c r="C7354">
        <v>132975322</v>
      </c>
      <c r="D7354">
        <v>66</v>
      </c>
      <c r="E7354" t="s">
        <v>91</v>
      </c>
      <c r="G7354">
        <v>53.658000000000001</v>
      </c>
      <c r="H7354">
        <v>2013</v>
      </c>
      <c r="I7354">
        <v>10</v>
      </c>
      <c r="J7354">
        <v>24</v>
      </c>
      <c r="K7354">
        <v>19</v>
      </c>
      <c r="L7354">
        <v>42</v>
      </c>
      <c r="M7354" t="s">
        <v>900</v>
      </c>
      <c r="N7354" t="s">
        <v>860</v>
      </c>
      <c r="O7354" t="s">
        <v>799</v>
      </c>
      <c r="Q7354" t="s">
        <v>524</v>
      </c>
      <c r="R7354" t="str">
        <f t="shared" si="420"/>
        <v>Weekday</v>
      </c>
      <c r="S7354" s="27">
        <f t="shared" si="421"/>
        <v>41571</v>
      </c>
      <c r="T7354" t="str">
        <f t="shared" si="422"/>
        <v>S</v>
      </c>
      <c r="V7354" t="str">
        <f t="shared" si="419"/>
        <v>S</v>
      </c>
      <c r="AE7354" s="27"/>
      <c r="AO7354" s="27"/>
      <c r="AX7354" s="27"/>
      <c r="AY7354" s="27"/>
    </row>
    <row r="7355" spans="1:51" x14ac:dyDescent="0.25">
      <c r="A7355" t="s">
        <v>391</v>
      </c>
      <c r="B7355" t="s">
        <v>218</v>
      </c>
      <c r="C7355">
        <v>152305297</v>
      </c>
      <c r="D7355">
        <v>66</v>
      </c>
      <c r="E7355" t="s">
        <v>91</v>
      </c>
      <c r="G7355">
        <v>53.658000000000001</v>
      </c>
      <c r="H7355">
        <v>2015</v>
      </c>
      <c r="I7355">
        <v>8</v>
      </c>
      <c r="J7355">
        <v>18</v>
      </c>
      <c r="K7355">
        <v>18</v>
      </c>
      <c r="L7355">
        <v>3</v>
      </c>
      <c r="M7355" t="s">
        <v>900</v>
      </c>
      <c r="N7355" t="s">
        <v>860</v>
      </c>
      <c r="O7355" t="s">
        <v>799</v>
      </c>
      <c r="Q7355" t="s">
        <v>524</v>
      </c>
      <c r="R7355" t="str">
        <f t="shared" si="420"/>
        <v>Weekday</v>
      </c>
      <c r="S7355" s="27">
        <f t="shared" si="421"/>
        <v>42234</v>
      </c>
      <c r="T7355" t="str">
        <f t="shared" si="422"/>
        <v>S</v>
      </c>
      <c r="V7355" t="str">
        <f t="shared" si="419"/>
        <v>S</v>
      </c>
      <c r="AX7355" s="27"/>
      <c r="AY7355" s="27"/>
    </row>
    <row r="7356" spans="1:51" x14ac:dyDescent="0.25">
      <c r="A7356" t="s">
        <v>391</v>
      </c>
      <c r="S7356" s="27"/>
      <c r="V7356" t="str">
        <f t="shared" si="419"/>
        <v/>
      </c>
      <c r="AE7356" s="27"/>
      <c r="AG7356" s="27"/>
      <c r="AX7356" s="27"/>
      <c r="AY7356" s="27"/>
    </row>
    <row r="7357" spans="1:51" x14ac:dyDescent="0.25">
      <c r="A7357" t="s">
        <v>391</v>
      </c>
      <c r="B7357" t="s">
        <v>218</v>
      </c>
      <c r="C7357">
        <v>151765052</v>
      </c>
      <c r="D7357">
        <v>66</v>
      </c>
      <c r="E7357" t="s">
        <v>91</v>
      </c>
      <c r="G7357">
        <v>53.664999999999999</v>
      </c>
      <c r="H7357">
        <v>2015</v>
      </c>
      <c r="I7357">
        <v>6</v>
      </c>
      <c r="J7357">
        <v>23</v>
      </c>
      <c r="K7357">
        <v>22</v>
      </c>
      <c r="L7357">
        <v>10</v>
      </c>
      <c r="M7357" t="s">
        <v>900</v>
      </c>
      <c r="N7357" t="s">
        <v>860</v>
      </c>
      <c r="O7357" t="s">
        <v>1933</v>
      </c>
      <c r="Q7357" t="s">
        <v>524</v>
      </c>
      <c r="R7357" t="str">
        <f t="shared" si="420"/>
        <v>Weekday</v>
      </c>
      <c r="S7357" s="27">
        <f t="shared" si="421"/>
        <v>42178</v>
      </c>
      <c r="T7357" t="str">
        <f t="shared" si="422"/>
        <v>S</v>
      </c>
      <c r="V7357" t="str">
        <f t="shared" si="419"/>
        <v>S</v>
      </c>
      <c r="AE7357" s="27"/>
      <c r="AG7357" s="27"/>
      <c r="AX7357" s="27"/>
      <c r="AY7357" s="27"/>
    </row>
    <row r="7358" spans="1:51" x14ac:dyDescent="0.25">
      <c r="A7358" t="s">
        <v>391</v>
      </c>
      <c r="S7358" s="27"/>
      <c r="V7358" t="str">
        <f t="shared" si="419"/>
        <v/>
      </c>
      <c r="AE7358" s="27"/>
      <c r="AG7358" s="27"/>
      <c r="AX7358" s="27"/>
      <c r="AY7358" s="27"/>
    </row>
    <row r="7359" spans="1:51" x14ac:dyDescent="0.25">
      <c r="A7359" t="s">
        <v>391</v>
      </c>
      <c r="B7359" t="s">
        <v>218</v>
      </c>
      <c r="C7359">
        <v>163155167</v>
      </c>
      <c r="D7359">
        <v>66</v>
      </c>
      <c r="E7359" t="s">
        <v>91</v>
      </c>
      <c r="G7359">
        <v>53.668999999999997</v>
      </c>
      <c r="H7359">
        <v>2016</v>
      </c>
      <c r="I7359">
        <v>11</v>
      </c>
      <c r="J7359">
        <v>8</v>
      </c>
      <c r="K7359">
        <v>17</v>
      </c>
      <c r="L7359">
        <v>20</v>
      </c>
      <c r="M7359" t="s">
        <v>900</v>
      </c>
      <c r="N7359" t="s">
        <v>860</v>
      </c>
      <c r="O7359" t="s">
        <v>799</v>
      </c>
      <c r="Q7359" t="s">
        <v>524</v>
      </c>
      <c r="R7359" t="str">
        <f t="shared" si="420"/>
        <v>Weekday</v>
      </c>
      <c r="S7359" s="27">
        <f t="shared" si="421"/>
        <v>42682</v>
      </c>
      <c r="T7359" t="str">
        <f t="shared" si="422"/>
        <v>D</v>
      </c>
      <c r="V7359" t="str">
        <f t="shared" si="419"/>
        <v>D</v>
      </c>
      <c r="AE7359" s="27"/>
      <c r="AG7359" s="27"/>
      <c r="AX7359" s="27"/>
      <c r="AY7359" s="27"/>
    </row>
    <row r="7360" spans="1:51" x14ac:dyDescent="0.25">
      <c r="A7360" t="s">
        <v>391</v>
      </c>
      <c r="B7360" t="s">
        <v>218</v>
      </c>
      <c r="C7360">
        <v>151575007</v>
      </c>
      <c r="D7360">
        <v>66</v>
      </c>
      <c r="E7360" t="s">
        <v>91</v>
      </c>
      <c r="G7360">
        <v>53.670999999999999</v>
      </c>
      <c r="H7360">
        <v>2015</v>
      </c>
      <c r="I7360">
        <v>6</v>
      </c>
      <c r="J7360">
        <v>5</v>
      </c>
      <c r="K7360">
        <v>16</v>
      </c>
      <c r="L7360">
        <v>31</v>
      </c>
      <c r="M7360" t="s">
        <v>900</v>
      </c>
      <c r="N7360" t="s">
        <v>860</v>
      </c>
      <c r="O7360" t="s">
        <v>799</v>
      </c>
      <c r="Q7360" t="s">
        <v>524</v>
      </c>
      <c r="R7360" t="str">
        <f t="shared" si="420"/>
        <v>Weekday</v>
      </c>
      <c r="S7360" s="27">
        <f t="shared" si="421"/>
        <v>42160</v>
      </c>
      <c r="T7360" t="str">
        <f t="shared" si="422"/>
        <v>S</v>
      </c>
      <c r="V7360" t="str">
        <f t="shared" si="419"/>
        <v>S</v>
      </c>
    </row>
    <row r="7361" spans="1:51" x14ac:dyDescent="0.25">
      <c r="A7361" t="s">
        <v>391</v>
      </c>
      <c r="B7361" t="s">
        <v>218</v>
      </c>
      <c r="C7361">
        <v>163025358</v>
      </c>
      <c r="D7361">
        <v>66</v>
      </c>
      <c r="E7361" t="s">
        <v>91</v>
      </c>
      <c r="G7361">
        <v>53.676000000000002</v>
      </c>
      <c r="H7361">
        <v>2016</v>
      </c>
      <c r="I7361">
        <v>10</v>
      </c>
      <c r="J7361">
        <v>25</v>
      </c>
      <c r="K7361">
        <v>15</v>
      </c>
      <c r="L7361">
        <v>53</v>
      </c>
      <c r="M7361" t="s">
        <v>900</v>
      </c>
      <c r="N7361" t="s">
        <v>860</v>
      </c>
      <c r="O7361" t="s">
        <v>799</v>
      </c>
      <c r="Q7361" t="s">
        <v>524</v>
      </c>
      <c r="R7361" t="str">
        <f t="shared" si="420"/>
        <v>Weekday</v>
      </c>
      <c r="S7361" s="27">
        <f t="shared" si="421"/>
        <v>42668</v>
      </c>
      <c r="T7361" t="str">
        <f t="shared" si="422"/>
        <v>D</v>
      </c>
      <c r="V7361" t="str">
        <f t="shared" si="419"/>
        <v>D</v>
      </c>
      <c r="AX7361" s="27"/>
      <c r="AY7361" s="27"/>
    </row>
    <row r="7362" spans="1:51" x14ac:dyDescent="0.25">
      <c r="A7362" t="s">
        <v>391</v>
      </c>
      <c r="S7362" s="27"/>
      <c r="V7362" t="str">
        <f t="shared" si="419"/>
        <v/>
      </c>
      <c r="AE7362" s="27"/>
      <c r="AG7362" s="27"/>
      <c r="AX7362" s="27"/>
      <c r="AY7362" s="27"/>
    </row>
    <row r="7363" spans="1:51" x14ac:dyDescent="0.25">
      <c r="A7363" t="s">
        <v>391</v>
      </c>
      <c r="S7363" s="27"/>
      <c r="V7363" t="str">
        <f t="shared" ref="V7363:V7426" si="423">T7363&amp;U7363</f>
        <v/>
      </c>
      <c r="AE7363" s="27"/>
      <c r="AG7363" s="27"/>
      <c r="AX7363" s="27"/>
      <c r="AY7363" s="27"/>
    </row>
    <row r="7364" spans="1:51" x14ac:dyDescent="0.25">
      <c r="A7364" t="s">
        <v>391</v>
      </c>
      <c r="B7364" t="s">
        <v>218</v>
      </c>
      <c r="C7364">
        <v>171205175</v>
      </c>
      <c r="D7364">
        <v>66</v>
      </c>
      <c r="E7364" t="s">
        <v>91</v>
      </c>
      <c r="G7364">
        <v>53.683</v>
      </c>
      <c r="H7364">
        <v>2017</v>
      </c>
      <c r="I7364">
        <v>4</v>
      </c>
      <c r="J7364">
        <v>27</v>
      </c>
      <c r="K7364">
        <v>17</v>
      </c>
      <c r="L7364">
        <v>15</v>
      </c>
      <c r="M7364" t="s">
        <v>900</v>
      </c>
      <c r="N7364" t="s">
        <v>404</v>
      </c>
      <c r="O7364" t="s">
        <v>799</v>
      </c>
      <c r="Q7364" t="s">
        <v>522</v>
      </c>
      <c r="R7364" t="str">
        <f t="shared" si="420"/>
        <v>Weekday</v>
      </c>
      <c r="S7364" s="27">
        <f t="shared" si="421"/>
        <v>42852</v>
      </c>
      <c r="T7364" t="str">
        <f t="shared" si="422"/>
        <v>D</v>
      </c>
      <c r="V7364" t="str">
        <f t="shared" si="423"/>
        <v>D</v>
      </c>
      <c r="AE7364" s="27"/>
      <c r="AO7364" s="27"/>
      <c r="AX7364" s="27"/>
      <c r="AY7364" s="27"/>
    </row>
    <row r="7365" spans="1:51" x14ac:dyDescent="0.25">
      <c r="A7365" t="s">
        <v>391</v>
      </c>
      <c r="B7365" t="s">
        <v>218</v>
      </c>
      <c r="C7365">
        <v>141495231</v>
      </c>
      <c r="D7365">
        <v>66</v>
      </c>
      <c r="E7365" t="s">
        <v>91</v>
      </c>
      <c r="G7365">
        <v>53.685000000000002</v>
      </c>
      <c r="H7365">
        <v>2014</v>
      </c>
      <c r="I7365">
        <v>5</v>
      </c>
      <c r="J7365">
        <v>24</v>
      </c>
      <c r="K7365">
        <v>15</v>
      </c>
      <c r="L7365">
        <v>5</v>
      </c>
      <c r="M7365" t="s">
        <v>900</v>
      </c>
      <c r="N7365" t="s">
        <v>170</v>
      </c>
      <c r="O7365" t="s">
        <v>799</v>
      </c>
      <c r="Q7365" t="s">
        <v>522</v>
      </c>
      <c r="R7365" t="str">
        <f t="shared" si="420"/>
        <v>Weekend</v>
      </c>
      <c r="S7365" s="27">
        <f t="shared" si="421"/>
        <v>41783</v>
      </c>
      <c r="T7365" t="str">
        <f t="shared" si="422"/>
        <v>S</v>
      </c>
      <c r="V7365" t="str">
        <f t="shared" si="423"/>
        <v>S</v>
      </c>
      <c r="AE7365" s="27"/>
      <c r="AG7365" s="27"/>
      <c r="AX7365" s="27"/>
      <c r="AY7365" s="27"/>
    </row>
    <row r="7366" spans="1:51" x14ac:dyDescent="0.25">
      <c r="A7366" t="s">
        <v>391</v>
      </c>
      <c r="B7366" t="s">
        <v>218</v>
      </c>
      <c r="C7366">
        <v>172455178</v>
      </c>
      <c r="D7366">
        <v>66</v>
      </c>
      <c r="E7366" t="s">
        <v>91</v>
      </c>
      <c r="G7366">
        <v>53.686999999999998</v>
      </c>
      <c r="H7366">
        <v>2017</v>
      </c>
      <c r="I7366">
        <v>8</v>
      </c>
      <c r="J7366">
        <v>31</v>
      </c>
      <c r="K7366">
        <v>16</v>
      </c>
      <c r="L7366">
        <v>40</v>
      </c>
      <c r="M7366" t="s">
        <v>900</v>
      </c>
      <c r="N7366" t="s">
        <v>860</v>
      </c>
      <c r="O7366" t="s">
        <v>799</v>
      </c>
      <c r="Q7366" t="s">
        <v>522</v>
      </c>
      <c r="R7366" t="str">
        <f t="shared" si="420"/>
        <v>Weekday</v>
      </c>
      <c r="S7366" s="27">
        <f t="shared" si="421"/>
        <v>42978</v>
      </c>
      <c r="T7366" t="str">
        <f t="shared" si="422"/>
        <v>D</v>
      </c>
      <c r="V7366" t="str">
        <f t="shared" si="423"/>
        <v>D</v>
      </c>
      <c r="AX7366" s="27"/>
      <c r="AY7366" s="27"/>
    </row>
    <row r="7367" spans="1:51" x14ac:dyDescent="0.25">
      <c r="A7367" t="s">
        <v>391</v>
      </c>
      <c r="S7367" s="27"/>
      <c r="V7367" t="str">
        <f t="shared" si="423"/>
        <v/>
      </c>
      <c r="AX7367" s="27"/>
      <c r="AY7367" s="27"/>
    </row>
    <row r="7368" spans="1:51" x14ac:dyDescent="0.25">
      <c r="A7368" t="s">
        <v>391</v>
      </c>
      <c r="B7368" t="s">
        <v>218</v>
      </c>
      <c r="C7368">
        <v>132205055</v>
      </c>
      <c r="D7368">
        <v>66</v>
      </c>
      <c r="E7368" t="s">
        <v>91</v>
      </c>
      <c r="G7368">
        <v>53.686999999999998</v>
      </c>
      <c r="H7368">
        <v>2013</v>
      </c>
      <c r="I7368">
        <v>8</v>
      </c>
      <c r="J7368">
        <v>8</v>
      </c>
      <c r="K7368">
        <v>7</v>
      </c>
      <c r="L7368">
        <v>39</v>
      </c>
      <c r="M7368" t="s">
        <v>900</v>
      </c>
      <c r="N7368" t="s">
        <v>860</v>
      </c>
      <c r="O7368" t="s">
        <v>799</v>
      </c>
      <c r="Q7368" t="s">
        <v>522</v>
      </c>
      <c r="R7368" t="str">
        <f t="shared" si="420"/>
        <v>Weekday</v>
      </c>
      <c r="S7368" s="27">
        <f t="shared" si="421"/>
        <v>41494</v>
      </c>
      <c r="T7368" t="str">
        <f t="shared" si="422"/>
        <v>S</v>
      </c>
      <c r="V7368" t="str">
        <f t="shared" si="423"/>
        <v>S</v>
      </c>
      <c r="AE7368" s="27"/>
      <c r="AG7368" s="27"/>
      <c r="AX7368" s="27"/>
      <c r="AY7368" s="27"/>
    </row>
    <row r="7369" spans="1:51" x14ac:dyDescent="0.25">
      <c r="A7369" t="s">
        <v>391</v>
      </c>
      <c r="B7369" t="s">
        <v>218</v>
      </c>
      <c r="C7369">
        <v>170025104</v>
      </c>
      <c r="D7369">
        <v>66</v>
      </c>
      <c r="E7369" t="s">
        <v>91</v>
      </c>
      <c r="G7369">
        <v>53.686999999999998</v>
      </c>
      <c r="H7369">
        <v>2017</v>
      </c>
      <c r="I7369">
        <v>1</v>
      </c>
      <c r="J7369">
        <v>1</v>
      </c>
      <c r="K7369">
        <v>17</v>
      </c>
      <c r="L7369">
        <v>7</v>
      </c>
      <c r="M7369" t="s">
        <v>900</v>
      </c>
      <c r="N7369" t="s">
        <v>860</v>
      </c>
      <c r="O7369" t="s">
        <v>799</v>
      </c>
      <c r="Q7369" t="s">
        <v>522</v>
      </c>
      <c r="R7369" t="str">
        <f t="shared" si="420"/>
        <v>Weekend</v>
      </c>
      <c r="S7369" s="27">
        <f t="shared" si="421"/>
        <v>42736</v>
      </c>
      <c r="T7369" t="str">
        <f t="shared" si="422"/>
        <v>D</v>
      </c>
      <c r="V7369" t="str">
        <f t="shared" si="423"/>
        <v>D</v>
      </c>
      <c r="AX7369" s="27"/>
      <c r="AY7369" s="27"/>
    </row>
    <row r="7370" spans="1:51" x14ac:dyDescent="0.25">
      <c r="A7370" t="s">
        <v>391</v>
      </c>
      <c r="B7370" t="s">
        <v>218</v>
      </c>
      <c r="C7370">
        <v>140585111</v>
      </c>
      <c r="D7370">
        <v>66</v>
      </c>
      <c r="E7370" t="s">
        <v>91</v>
      </c>
      <c r="G7370">
        <v>53.688000000000002</v>
      </c>
      <c r="H7370">
        <v>2014</v>
      </c>
      <c r="I7370">
        <v>2</v>
      </c>
      <c r="J7370">
        <v>18</v>
      </c>
      <c r="K7370">
        <v>17</v>
      </c>
      <c r="L7370">
        <v>5</v>
      </c>
      <c r="M7370" t="s">
        <v>900</v>
      </c>
      <c r="N7370" t="s">
        <v>171</v>
      </c>
      <c r="O7370" t="s">
        <v>799</v>
      </c>
      <c r="Q7370" t="s">
        <v>522</v>
      </c>
      <c r="R7370" t="str">
        <f t="shared" si="420"/>
        <v>Weekday</v>
      </c>
      <c r="S7370" s="27">
        <f t="shared" si="421"/>
        <v>41688</v>
      </c>
      <c r="T7370" t="str">
        <f t="shared" si="422"/>
        <v>S</v>
      </c>
      <c r="V7370" t="str">
        <f t="shared" si="423"/>
        <v>S</v>
      </c>
      <c r="AX7370" s="27"/>
      <c r="AY7370" s="27"/>
    </row>
    <row r="7371" spans="1:51" x14ac:dyDescent="0.25">
      <c r="A7371" t="s">
        <v>391</v>
      </c>
      <c r="B7371" t="s">
        <v>218</v>
      </c>
      <c r="C7371">
        <v>172415027</v>
      </c>
      <c r="D7371">
        <v>66</v>
      </c>
      <c r="E7371" t="s">
        <v>91</v>
      </c>
      <c r="G7371">
        <v>53.688000000000002</v>
      </c>
      <c r="H7371">
        <v>2017</v>
      </c>
      <c r="I7371">
        <v>8</v>
      </c>
      <c r="J7371">
        <v>28</v>
      </c>
      <c r="K7371">
        <v>4</v>
      </c>
      <c r="L7371">
        <v>27</v>
      </c>
      <c r="M7371" t="s">
        <v>900</v>
      </c>
      <c r="N7371" t="s">
        <v>860</v>
      </c>
      <c r="O7371" t="s">
        <v>799</v>
      </c>
      <c r="Q7371" t="s">
        <v>522</v>
      </c>
      <c r="R7371" t="str">
        <f t="shared" si="420"/>
        <v>Weekday</v>
      </c>
      <c r="S7371" s="27">
        <f t="shared" si="421"/>
        <v>42975</v>
      </c>
      <c r="T7371" t="str">
        <f t="shared" si="422"/>
        <v>D</v>
      </c>
      <c r="V7371" t="str">
        <f t="shared" si="423"/>
        <v>D</v>
      </c>
      <c r="AE7371" s="27"/>
      <c r="AO7371" s="27"/>
      <c r="AX7371" s="27"/>
      <c r="AY7371" s="27"/>
    </row>
    <row r="7372" spans="1:51" x14ac:dyDescent="0.25">
      <c r="A7372" t="s">
        <v>391</v>
      </c>
      <c r="B7372" t="s">
        <v>218</v>
      </c>
      <c r="C7372">
        <v>142145025</v>
      </c>
      <c r="D7372">
        <v>66</v>
      </c>
      <c r="E7372" t="s">
        <v>91</v>
      </c>
      <c r="G7372">
        <v>53.686999999999998</v>
      </c>
      <c r="H7372">
        <v>2014</v>
      </c>
      <c r="I7372">
        <v>7</v>
      </c>
      <c r="J7372">
        <v>31</v>
      </c>
      <c r="K7372">
        <v>17</v>
      </c>
      <c r="L7372">
        <v>1</v>
      </c>
      <c r="M7372" t="s">
        <v>900</v>
      </c>
      <c r="N7372" t="s">
        <v>860</v>
      </c>
      <c r="O7372" t="s">
        <v>799</v>
      </c>
      <c r="Q7372" t="s">
        <v>522</v>
      </c>
      <c r="R7372" t="str">
        <f t="shared" si="420"/>
        <v>Weekday</v>
      </c>
      <c r="S7372" s="27">
        <f t="shared" si="421"/>
        <v>41851</v>
      </c>
      <c r="T7372" t="str">
        <f t="shared" si="422"/>
        <v>S</v>
      </c>
      <c r="V7372" t="str">
        <f t="shared" si="423"/>
        <v>S</v>
      </c>
      <c r="AE7372" s="27"/>
      <c r="AG7372" s="27"/>
      <c r="AX7372" s="27"/>
      <c r="AY7372" s="27"/>
    </row>
    <row r="7373" spans="1:51" x14ac:dyDescent="0.25">
      <c r="A7373" t="s">
        <v>391</v>
      </c>
      <c r="B7373" t="s">
        <v>218</v>
      </c>
      <c r="C7373">
        <v>161915165</v>
      </c>
      <c r="D7373">
        <v>66</v>
      </c>
      <c r="E7373" t="s">
        <v>91</v>
      </c>
      <c r="G7373">
        <v>53.688000000000002</v>
      </c>
      <c r="H7373">
        <v>2016</v>
      </c>
      <c r="I7373">
        <v>7</v>
      </c>
      <c r="J7373">
        <v>9</v>
      </c>
      <c r="K7373">
        <v>13</v>
      </c>
      <c r="L7373">
        <v>54</v>
      </c>
      <c r="M7373" t="s">
        <v>900</v>
      </c>
      <c r="N7373" t="s">
        <v>171</v>
      </c>
      <c r="O7373" t="s">
        <v>799</v>
      </c>
      <c r="Q7373" t="s">
        <v>522</v>
      </c>
      <c r="R7373" t="str">
        <f t="shared" si="420"/>
        <v>Weekend</v>
      </c>
      <c r="S7373" s="27">
        <f t="shared" si="421"/>
        <v>42560</v>
      </c>
      <c r="T7373" t="str">
        <f t="shared" si="422"/>
        <v>D</v>
      </c>
      <c r="V7373" t="str">
        <f t="shared" si="423"/>
        <v>D</v>
      </c>
      <c r="AX7373" s="27"/>
      <c r="AY7373" s="27"/>
    </row>
    <row r="7374" spans="1:51" x14ac:dyDescent="0.25">
      <c r="A7374" t="s">
        <v>391</v>
      </c>
      <c r="B7374" t="s">
        <v>218</v>
      </c>
      <c r="C7374">
        <v>161535221</v>
      </c>
      <c r="D7374">
        <v>66</v>
      </c>
      <c r="E7374" t="s">
        <v>91</v>
      </c>
      <c r="G7374">
        <v>53.688000000000002</v>
      </c>
      <c r="H7374">
        <v>2016</v>
      </c>
      <c r="I7374">
        <v>5</v>
      </c>
      <c r="J7374">
        <v>31</v>
      </c>
      <c r="K7374">
        <v>9</v>
      </c>
      <c r="L7374">
        <v>3</v>
      </c>
      <c r="M7374" t="s">
        <v>900</v>
      </c>
      <c r="N7374" t="s">
        <v>860</v>
      </c>
      <c r="O7374" t="s">
        <v>799</v>
      </c>
      <c r="Q7374" t="s">
        <v>522</v>
      </c>
      <c r="R7374" t="str">
        <f t="shared" si="420"/>
        <v>Weekday</v>
      </c>
      <c r="S7374" s="27">
        <f t="shared" si="421"/>
        <v>42521</v>
      </c>
      <c r="T7374" t="str">
        <f t="shared" si="422"/>
        <v>D</v>
      </c>
      <c r="V7374" t="str">
        <f t="shared" si="423"/>
        <v>D</v>
      </c>
      <c r="AE7374" s="27"/>
      <c r="AG7374" s="27"/>
      <c r="AX7374" s="27"/>
      <c r="AY7374" s="27"/>
    </row>
    <row r="7375" spans="1:51" x14ac:dyDescent="0.25">
      <c r="A7375" t="s">
        <v>391</v>
      </c>
      <c r="S7375" s="27"/>
      <c r="V7375" t="str">
        <f t="shared" si="423"/>
        <v/>
      </c>
      <c r="AX7375" s="27"/>
      <c r="AY7375" s="27"/>
    </row>
    <row r="7376" spans="1:51" x14ac:dyDescent="0.25">
      <c r="A7376" t="s">
        <v>391</v>
      </c>
      <c r="B7376" t="s">
        <v>218</v>
      </c>
      <c r="C7376">
        <v>172905189</v>
      </c>
      <c r="D7376">
        <v>66</v>
      </c>
      <c r="E7376" t="s">
        <v>91</v>
      </c>
      <c r="G7376">
        <v>53.691000000000003</v>
      </c>
      <c r="H7376">
        <v>2017</v>
      </c>
      <c r="I7376">
        <v>10</v>
      </c>
      <c r="J7376">
        <v>17</v>
      </c>
      <c r="K7376">
        <v>8</v>
      </c>
      <c r="L7376">
        <v>22</v>
      </c>
      <c r="M7376" t="s">
        <v>900</v>
      </c>
      <c r="N7376" t="s">
        <v>404</v>
      </c>
      <c r="O7376" t="s">
        <v>799</v>
      </c>
      <c r="Q7376" t="s">
        <v>522</v>
      </c>
      <c r="R7376" t="str">
        <f t="shared" si="420"/>
        <v>Weekday</v>
      </c>
      <c r="S7376" s="27">
        <f t="shared" si="421"/>
        <v>43025</v>
      </c>
      <c r="T7376" t="str">
        <f t="shared" si="422"/>
        <v>D</v>
      </c>
      <c r="V7376" t="str">
        <f t="shared" si="423"/>
        <v>D</v>
      </c>
      <c r="AE7376" s="27"/>
      <c r="AG7376" s="27"/>
      <c r="AX7376" s="27"/>
      <c r="AY7376" s="27"/>
    </row>
    <row r="7377" spans="1:51" x14ac:dyDescent="0.25">
      <c r="A7377" t="s">
        <v>391</v>
      </c>
      <c r="B7377" t="s">
        <v>218</v>
      </c>
      <c r="C7377">
        <v>163455046</v>
      </c>
      <c r="D7377">
        <v>66</v>
      </c>
      <c r="E7377" t="s">
        <v>91</v>
      </c>
      <c r="G7377">
        <v>53.691000000000003</v>
      </c>
      <c r="H7377">
        <v>2016</v>
      </c>
      <c r="I7377">
        <v>12</v>
      </c>
      <c r="J7377">
        <v>9</v>
      </c>
      <c r="K7377">
        <v>8</v>
      </c>
      <c r="L7377">
        <v>1</v>
      </c>
      <c r="M7377" t="s">
        <v>900</v>
      </c>
      <c r="N7377" t="s">
        <v>171</v>
      </c>
      <c r="O7377" t="s">
        <v>799</v>
      </c>
      <c r="Q7377" t="s">
        <v>522</v>
      </c>
      <c r="R7377" t="str">
        <f t="shared" si="420"/>
        <v>Weekday</v>
      </c>
      <c r="S7377" s="27">
        <f t="shared" si="421"/>
        <v>42713</v>
      </c>
      <c r="T7377" t="str">
        <f t="shared" si="422"/>
        <v>D</v>
      </c>
      <c r="V7377" t="str">
        <f t="shared" si="423"/>
        <v>D</v>
      </c>
    </row>
    <row r="7378" spans="1:51" x14ac:dyDescent="0.25">
      <c r="A7378" t="s">
        <v>391</v>
      </c>
      <c r="S7378" s="27"/>
      <c r="V7378" t="str">
        <f t="shared" si="423"/>
        <v/>
      </c>
      <c r="AE7378" s="27"/>
      <c r="AG7378" s="27"/>
      <c r="AX7378" s="27"/>
      <c r="AY7378" s="27"/>
    </row>
    <row r="7379" spans="1:51" x14ac:dyDescent="0.25">
      <c r="A7379" t="s">
        <v>391</v>
      </c>
      <c r="B7379" t="s">
        <v>218</v>
      </c>
      <c r="C7379">
        <v>161385377</v>
      </c>
      <c r="D7379">
        <v>66</v>
      </c>
      <c r="E7379" t="s">
        <v>91</v>
      </c>
      <c r="G7379">
        <v>53.692999999999998</v>
      </c>
      <c r="H7379">
        <v>2016</v>
      </c>
      <c r="I7379">
        <v>5</v>
      </c>
      <c r="J7379">
        <v>14</v>
      </c>
      <c r="K7379">
        <v>16</v>
      </c>
      <c r="L7379">
        <v>17</v>
      </c>
      <c r="M7379" t="s">
        <v>900</v>
      </c>
      <c r="N7379" t="s">
        <v>860</v>
      </c>
      <c r="O7379" t="s">
        <v>799</v>
      </c>
      <c r="Q7379" t="s">
        <v>522</v>
      </c>
      <c r="R7379" t="str">
        <f t="shared" si="420"/>
        <v>Weekend</v>
      </c>
      <c r="S7379" s="27">
        <f t="shared" si="421"/>
        <v>42504</v>
      </c>
      <c r="T7379" t="str">
        <f t="shared" si="422"/>
        <v>D</v>
      </c>
      <c r="V7379" t="str">
        <f t="shared" si="423"/>
        <v>D</v>
      </c>
      <c r="AE7379" s="27"/>
      <c r="AG7379" s="27"/>
      <c r="AX7379" s="27"/>
      <c r="AY7379" s="27"/>
    </row>
    <row r="7380" spans="1:51" x14ac:dyDescent="0.25">
      <c r="A7380" t="s">
        <v>391</v>
      </c>
      <c r="B7380" t="s">
        <v>218</v>
      </c>
      <c r="C7380">
        <v>173235199</v>
      </c>
      <c r="D7380">
        <v>66</v>
      </c>
      <c r="E7380" t="s">
        <v>91</v>
      </c>
      <c r="G7380">
        <v>53.695</v>
      </c>
      <c r="H7380">
        <v>2017</v>
      </c>
      <c r="I7380">
        <v>11</v>
      </c>
      <c r="J7380">
        <v>17</v>
      </c>
      <c r="K7380">
        <v>18</v>
      </c>
      <c r="L7380">
        <v>10</v>
      </c>
      <c r="M7380" t="s">
        <v>900</v>
      </c>
      <c r="N7380" t="s">
        <v>860</v>
      </c>
      <c r="O7380" t="s">
        <v>799</v>
      </c>
      <c r="Q7380" t="s">
        <v>522</v>
      </c>
      <c r="R7380" t="str">
        <f t="shared" si="420"/>
        <v>Weekday</v>
      </c>
      <c r="S7380" s="27">
        <f t="shared" si="421"/>
        <v>43056</v>
      </c>
      <c r="T7380" t="str">
        <f t="shared" si="422"/>
        <v>D</v>
      </c>
      <c r="V7380" t="str">
        <f t="shared" si="423"/>
        <v>D</v>
      </c>
    </row>
    <row r="7381" spans="1:51" x14ac:dyDescent="0.25">
      <c r="A7381" t="s">
        <v>391</v>
      </c>
      <c r="S7381" s="27"/>
      <c r="V7381" t="str">
        <f t="shared" si="423"/>
        <v/>
      </c>
      <c r="AE7381" s="27"/>
      <c r="AG7381" s="27"/>
      <c r="AX7381" s="27"/>
      <c r="AY7381" s="27"/>
    </row>
    <row r="7382" spans="1:51" x14ac:dyDescent="0.25">
      <c r="A7382" t="s">
        <v>391</v>
      </c>
      <c r="B7382" t="s">
        <v>218</v>
      </c>
      <c r="C7382">
        <v>170905300</v>
      </c>
      <c r="D7382">
        <v>66</v>
      </c>
      <c r="E7382" t="s">
        <v>91</v>
      </c>
      <c r="G7382">
        <v>53.697000000000003</v>
      </c>
      <c r="H7382">
        <v>2017</v>
      </c>
      <c r="I7382">
        <v>3</v>
      </c>
      <c r="J7382">
        <v>31</v>
      </c>
      <c r="K7382">
        <v>16</v>
      </c>
      <c r="L7382">
        <v>20</v>
      </c>
      <c r="M7382" t="s">
        <v>900</v>
      </c>
      <c r="N7382" t="s">
        <v>171</v>
      </c>
      <c r="O7382" t="s">
        <v>799</v>
      </c>
      <c r="Q7382" t="s">
        <v>522</v>
      </c>
      <c r="R7382" t="str">
        <f t="shared" si="420"/>
        <v>Weekday</v>
      </c>
      <c r="S7382" s="27">
        <f t="shared" si="421"/>
        <v>42825</v>
      </c>
      <c r="T7382" t="str">
        <f t="shared" si="422"/>
        <v>D</v>
      </c>
      <c r="V7382" t="str">
        <f t="shared" si="423"/>
        <v>D</v>
      </c>
      <c r="AE7382" s="27"/>
      <c r="AG7382" s="27"/>
      <c r="AX7382" s="27"/>
      <c r="AY7382" s="27"/>
    </row>
    <row r="7383" spans="1:51" x14ac:dyDescent="0.25">
      <c r="A7383" t="s">
        <v>391</v>
      </c>
      <c r="B7383" t="s">
        <v>218</v>
      </c>
      <c r="C7383">
        <v>161605585</v>
      </c>
      <c r="D7383">
        <v>66</v>
      </c>
      <c r="E7383" t="s">
        <v>91</v>
      </c>
      <c r="G7383">
        <v>53.7</v>
      </c>
      <c r="H7383">
        <v>2016</v>
      </c>
      <c r="I7383">
        <v>6</v>
      </c>
      <c r="J7383">
        <v>7</v>
      </c>
      <c r="K7383">
        <v>17</v>
      </c>
      <c r="L7383">
        <v>40</v>
      </c>
      <c r="M7383" t="s">
        <v>900</v>
      </c>
      <c r="N7383" t="s">
        <v>860</v>
      </c>
      <c r="O7383" t="s">
        <v>799</v>
      </c>
      <c r="Q7383" t="s">
        <v>522</v>
      </c>
      <c r="R7383" t="str">
        <f t="shared" si="420"/>
        <v>Weekday</v>
      </c>
      <c r="S7383" s="27">
        <f t="shared" si="421"/>
        <v>42528</v>
      </c>
      <c r="T7383" t="str">
        <f t="shared" si="422"/>
        <v>D</v>
      </c>
      <c r="V7383" t="str">
        <f t="shared" si="423"/>
        <v>D</v>
      </c>
      <c r="AX7383" s="27"/>
      <c r="AY7383" s="27"/>
    </row>
    <row r="7384" spans="1:51" x14ac:dyDescent="0.25">
      <c r="A7384" t="s">
        <v>391</v>
      </c>
      <c r="B7384" t="s">
        <v>218</v>
      </c>
      <c r="C7384">
        <v>142205187</v>
      </c>
      <c r="D7384">
        <v>66</v>
      </c>
      <c r="E7384" t="s">
        <v>91</v>
      </c>
      <c r="G7384">
        <v>53.7</v>
      </c>
      <c r="H7384">
        <v>2014</v>
      </c>
      <c r="I7384">
        <v>8</v>
      </c>
      <c r="J7384">
        <v>1</v>
      </c>
      <c r="K7384">
        <v>14</v>
      </c>
      <c r="L7384">
        <v>16</v>
      </c>
      <c r="M7384" t="s">
        <v>900</v>
      </c>
      <c r="N7384" t="s">
        <v>860</v>
      </c>
      <c r="O7384" t="s">
        <v>799</v>
      </c>
      <c r="Q7384" t="s">
        <v>522</v>
      </c>
      <c r="R7384" t="str">
        <f t="shared" si="420"/>
        <v>Weekday</v>
      </c>
      <c r="S7384" s="27">
        <f t="shared" si="421"/>
        <v>41852</v>
      </c>
      <c r="T7384" t="str">
        <f t="shared" si="422"/>
        <v>S</v>
      </c>
      <c r="V7384" t="str">
        <f t="shared" si="423"/>
        <v>S</v>
      </c>
      <c r="AX7384" s="27"/>
      <c r="AY7384" s="27"/>
    </row>
    <row r="7385" spans="1:51" x14ac:dyDescent="0.25">
      <c r="A7385" t="s">
        <v>391</v>
      </c>
      <c r="B7385" t="s">
        <v>218</v>
      </c>
      <c r="C7385">
        <v>172655180</v>
      </c>
      <c r="D7385">
        <v>66</v>
      </c>
      <c r="E7385" t="s">
        <v>91</v>
      </c>
      <c r="G7385">
        <v>53.7</v>
      </c>
      <c r="H7385">
        <v>2017</v>
      </c>
      <c r="I7385">
        <v>9</v>
      </c>
      <c r="J7385">
        <v>22</v>
      </c>
      <c r="K7385">
        <v>11</v>
      </c>
      <c r="L7385">
        <v>45</v>
      </c>
      <c r="M7385" t="s">
        <v>900</v>
      </c>
      <c r="N7385" t="s">
        <v>860</v>
      </c>
      <c r="O7385" t="s">
        <v>799</v>
      </c>
      <c r="Q7385" t="s">
        <v>522</v>
      </c>
      <c r="R7385" t="str">
        <f t="shared" si="420"/>
        <v>Weekday</v>
      </c>
      <c r="S7385" s="27">
        <f t="shared" si="421"/>
        <v>43000</v>
      </c>
      <c r="T7385" t="str">
        <f t="shared" si="422"/>
        <v>D</v>
      </c>
      <c r="V7385" t="str">
        <f t="shared" si="423"/>
        <v>D</v>
      </c>
      <c r="AX7385" s="27"/>
      <c r="AY7385" s="27"/>
    </row>
    <row r="7386" spans="1:51" x14ac:dyDescent="0.25">
      <c r="A7386" t="s">
        <v>391</v>
      </c>
      <c r="B7386" t="s">
        <v>218</v>
      </c>
      <c r="C7386">
        <v>162735155</v>
      </c>
      <c r="D7386">
        <v>66</v>
      </c>
      <c r="E7386" t="s">
        <v>91</v>
      </c>
      <c r="G7386">
        <v>53.701000000000001</v>
      </c>
      <c r="H7386">
        <v>2016</v>
      </c>
      <c r="I7386">
        <v>9</v>
      </c>
      <c r="J7386">
        <v>23</v>
      </c>
      <c r="K7386">
        <v>13</v>
      </c>
      <c r="L7386">
        <v>14</v>
      </c>
      <c r="M7386" t="s">
        <v>900</v>
      </c>
      <c r="N7386" t="s">
        <v>860</v>
      </c>
      <c r="O7386" t="s">
        <v>799</v>
      </c>
      <c r="Q7386" t="s">
        <v>522</v>
      </c>
      <c r="R7386" t="str">
        <f t="shared" si="420"/>
        <v>Weekday</v>
      </c>
      <c r="S7386" s="27">
        <f t="shared" si="421"/>
        <v>42636</v>
      </c>
      <c r="T7386" t="str">
        <f t="shared" si="422"/>
        <v>D</v>
      </c>
      <c r="V7386" t="str">
        <f t="shared" si="423"/>
        <v>D</v>
      </c>
      <c r="AE7386" s="27"/>
      <c r="AG7386" s="27"/>
      <c r="AX7386" s="27"/>
      <c r="AY7386" s="27"/>
    </row>
    <row r="7387" spans="1:51" x14ac:dyDescent="0.25">
      <c r="A7387" t="s">
        <v>391</v>
      </c>
      <c r="B7387" t="s">
        <v>218</v>
      </c>
      <c r="C7387">
        <v>172435174</v>
      </c>
      <c r="D7387">
        <v>66</v>
      </c>
      <c r="E7387" t="s">
        <v>91</v>
      </c>
      <c r="G7387">
        <v>53.703000000000003</v>
      </c>
      <c r="H7387">
        <v>2017</v>
      </c>
      <c r="I7387">
        <v>8</v>
      </c>
      <c r="J7387">
        <v>31</v>
      </c>
      <c r="K7387">
        <v>8</v>
      </c>
      <c r="L7387">
        <v>50</v>
      </c>
      <c r="M7387" t="s">
        <v>900</v>
      </c>
      <c r="N7387" t="s">
        <v>404</v>
      </c>
      <c r="O7387" t="s">
        <v>799</v>
      </c>
      <c r="Q7387" t="s">
        <v>522</v>
      </c>
      <c r="R7387" t="str">
        <f t="shared" si="420"/>
        <v>Weekday</v>
      </c>
      <c r="S7387" s="27">
        <f t="shared" si="421"/>
        <v>42978</v>
      </c>
      <c r="T7387" t="str">
        <f t="shared" si="422"/>
        <v>D</v>
      </c>
      <c r="V7387" t="str">
        <f t="shared" si="423"/>
        <v>D</v>
      </c>
    </row>
    <row r="7388" spans="1:51" x14ac:dyDescent="0.25">
      <c r="A7388" t="s">
        <v>391</v>
      </c>
      <c r="B7388" t="s">
        <v>218</v>
      </c>
      <c r="C7388">
        <v>162395060</v>
      </c>
      <c r="D7388">
        <v>66</v>
      </c>
      <c r="E7388" t="s">
        <v>91</v>
      </c>
      <c r="G7388">
        <v>53.701999999999998</v>
      </c>
      <c r="H7388">
        <v>2016</v>
      </c>
      <c r="I7388">
        <v>8</v>
      </c>
      <c r="J7388">
        <v>25</v>
      </c>
      <c r="K7388">
        <v>7</v>
      </c>
      <c r="L7388">
        <v>26</v>
      </c>
      <c r="M7388" t="s">
        <v>900</v>
      </c>
      <c r="N7388" t="s">
        <v>170</v>
      </c>
      <c r="O7388" t="s">
        <v>799</v>
      </c>
      <c r="Q7388" t="s">
        <v>522</v>
      </c>
      <c r="R7388" t="str">
        <f t="shared" si="420"/>
        <v>Weekday</v>
      </c>
      <c r="S7388" s="27">
        <f t="shared" si="421"/>
        <v>42607</v>
      </c>
      <c r="T7388" t="str">
        <f t="shared" si="422"/>
        <v>D</v>
      </c>
      <c r="V7388" t="str">
        <f t="shared" si="423"/>
        <v>D</v>
      </c>
      <c r="AX7388" s="27"/>
      <c r="AY7388" s="27"/>
    </row>
    <row r="7389" spans="1:51" x14ac:dyDescent="0.25">
      <c r="A7389" t="s">
        <v>391</v>
      </c>
      <c r="B7389" t="s">
        <v>218</v>
      </c>
      <c r="C7389">
        <v>132075111</v>
      </c>
      <c r="D7389">
        <v>66</v>
      </c>
      <c r="E7389" t="s">
        <v>91</v>
      </c>
      <c r="G7389">
        <v>53.701999999999998</v>
      </c>
      <c r="H7389">
        <v>2013</v>
      </c>
      <c r="I7389">
        <v>7</v>
      </c>
      <c r="J7389">
        <v>26</v>
      </c>
      <c r="K7389">
        <v>8</v>
      </c>
      <c r="L7389">
        <v>24</v>
      </c>
      <c r="M7389" t="s">
        <v>900</v>
      </c>
      <c r="N7389" t="s">
        <v>860</v>
      </c>
      <c r="O7389" t="s">
        <v>799</v>
      </c>
      <c r="Q7389" t="s">
        <v>522</v>
      </c>
      <c r="R7389" t="str">
        <f t="shared" si="420"/>
        <v>Weekday</v>
      </c>
      <c r="S7389" s="27">
        <f t="shared" si="421"/>
        <v>41481</v>
      </c>
      <c r="T7389" t="str">
        <f t="shared" si="422"/>
        <v>S</v>
      </c>
      <c r="V7389" t="str">
        <f t="shared" si="423"/>
        <v>S</v>
      </c>
    </row>
    <row r="7390" spans="1:51" x14ac:dyDescent="0.25">
      <c r="A7390" t="s">
        <v>391</v>
      </c>
      <c r="B7390" t="s">
        <v>218</v>
      </c>
      <c r="C7390">
        <v>141325150</v>
      </c>
      <c r="D7390">
        <v>66</v>
      </c>
      <c r="E7390" t="s">
        <v>91</v>
      </c>
      <c r="G7390">
        <v>53.704000000000001</v>
      </c>
      <c r="H7390">
        <v>2014</v>
      </c>
      <c r="I7390">
        <v>5</v>
      </c>
      <c r="J7390">
        <v>8</v>
      </c>
      <c r="K7390">
        <v>8</v>
      </c>
      <c r="L7390">
        <v>29</v>
      </c>
      <c r="M7390" t="s">
        <v>900</v>
      </c>
      <c r="N7390" t="s">
        <v>860</v>
      </c>
      <c r="O7390" t="s">
        <v>799</v>
      </c>
      <c r="Q7390" t="s">
        <v>522</v>
      </c>
      <c r="R7390" t="str">
        <f t="shared" si="420"/>
        <v>Weekday</v>
      </c>
      <c r="S7390" s="27">
        <f t="shared" si="421"/>
        <v>41767</v>
      </c>
      <c r="T7390" t="str">
        <f t="shared" si="422"/>
        <v>S</v>
      </c>
      <c r="V7390" t="str">
        <f t="shared" si="423"/>
        <v>S</v>
      </c>
      <c r="AX7390" s="27"/>
      <c r="AY7390" s="27"/>
    </row>
    <row r="7391" spans="1:51" x14ac:dyDescent="0.25">
      <c r="A7391" t="s">
        <v>391</v>
      </c>
      <c r="B7391" t="s">
        <v>218</v>
      </c>
      <c r="C7391">
        <v>163125487</v>
      </c>
      <c r="D7391">
        <v>66</v>
      </c>
      <c r="E7391" t="s">
        <v>91</v>
      </c>
      <c r="G7391">
        <v>53.704999999999998</v>
      </c>
      <c r="H7391">
        <v>2016</v>
      </c>
      <c r="I7391">
        <v>11</v>
      </c>
      <c r="J7391">
        <v>5</v>
      </c>
      <c r="K7391">
        <v>15</v>
      </c>
      <c r="L7391">
        <v>44</v>
      </c>
      <c r="M7391" t="s">
        <v>900</v>
      </c>
      <c r="N7391" t="s">
        <v>860</v>
      </c>
      <c r="O7391" t="s">
        <v>799</v>
      </c>
      <c r="Q7391" t="s">
        <v>522</v>
      </c>
      <c r="R7391" t="str">
        <f t="shared" si="420"/>
        <v>Weekend</v>
      </c>
      <c r="S7391" s="27">
        <f t="shared" si="421"/>
        <v>42679</v>
      </c>
      <c r="T7391" t="str">
        <f t="shared" si="422"/>
        <v>D</v>
      </c>
      <c r="V7391" t="str">
        <f t="shared" si="423"/>
        <v>D</v>
      </c>
    </row>
    <row r="7392" spans="1:51" x14ac:dyDescent="0.25">
      <c r="A7392" t="s">
        <v>391</v>
      </c>
      <c r="B7392" t="s">
        <v>218</v>
      </c>
      <c r="C7392">
        <v>172945129</v>
      </c>
      <c r="D7392">
        <v>66</v>
      </c>
      <c r="E7392" t="s">
        <v>91</v>
      </c>
      <c r="G7392">
        <v>53.704999999999998</v>
      </c>
      <c r="H7392">
        <v>2017</v>
      </c>
      <c r="I7392">
        <v>10</v>
      </c>
      <c r="J7392">
        <v>18</v>
      </c>
      <c r="K7392">
        <v>16</v>
      </c>
      <c r="L7392">
        <v>10</v>
      </c>
      <c r="M7392" t="s">
        <v>900</v>
      </c>
      <c r="N7392" t="s">
        <v>171</v>
      </c>
      <c r="O7392" t="s">
        <v>799</v>
      </c>
      <c r="Q7392" t="s">
        <v>522</v>
      </c>
      <c r="R7392" t="str">
        <f t="shared" si="420"/>
        <v>Weekday</v>
      </c>
      <c r="S7392" s="27">
        <f t="shared" si="421"/>
        <v>43026</v>
      </c>
      <c r="T7392" t="str">
        <f t="shared" si="422"/>
        <v>D</v>
      </c>
      <c r="V7392" t="str">
        <f t="shared" si="423"/>
        <v>D</v>
      </c>
      <c r="AE7392" s="27"/>
      <c r="AG7392" s="27"/>
      <c r="AX7392" s="27"/>
      <c r="AY7392" s="27"/>
    </row>
    <row r="7393" spans="1:51" x14ac:dyDescent="0.25">
      <c r="A7393" t="s">
        <v>391</v>
      </c>
      <c r="S7393" s="27"/>
      <c r="V7393" t="str">
        <f t="shared" si="423"/>
        <v/>
      </c>
      <c r="AX7393" s="27"/>
      <c r="AY7393" s="27"/>
    </row>
    <row r="7394" spans="1:51" x14ac:dyDescent="0.25">
      <c r="A7394" t="s">
        <v>391</v>
      </c>
      <c r="B7394" t="s">
        <v>218</v>
      </c>
      <c r="C7394">
        <v>161945111</v>
      </c>
      <c r="D7394">
        <v>66</v>
      </c>
      <c r="E7394" t="s">
        <v>91</v>
      </c>
      <c r="G7394">
        <v>53.704999999999998</v>
      </c>
      <c r="H7394">
        <v>2016</v>
      </c>
      <c r="I7394">
        <v>7</v>
      </c>
      <c r="J7394">
        <v>11</v>
      </c>
      <c r="K7394">
        <v>9</v>
      </c>
      <c r="L7394">
        <v>53</v>
      </c>
      <c r="M7394" t="s">
        <v>900</v>
      </c>
      <c r="N7394" t="s">
        <v>171</v>
      </c>
      <c r="O7394" t="s">
        <v>799</v>
      </c>
      <c r="Q7394" t="s">
        <v>522</v>
      </c>
      <c r="R7394" t="str">
        <f t="shared" si="420"/>
        <v>Weekday</v>
      </c>
      <c r="S7394" s="27">
        <f t="shared" si="421"/>
        <v>42562</v>
      </c>
      <c r="T7394" t="str">
        <f t="shared" si="422"/>
        <v>D</v>
      </c>
      <c r="V7394" t="str">
        <f t="shared" si="423"/>
        <v>D</v>
      </c>
      <c r="AE7394" s="27"/>
      <c r="AG7394" s="27"/>
      <c r="AX7394" s="27"/>
      <c r="AY7394" s="27"/>
    </row>
    <row r="7395" spans="1:51" x14ac:dyDescent="0.25">
      <c r="A7395" t="s">
        <v>391</v>
      </c>
      <c r="S7395" s="27"/>
      <c r="V7395" t="str">
        <f t="shared" si="423"/>
        <v/>
      </c>
    </row>
    <row r="7396" spans="1:51" x14ac:dyDescent="0.25">
      <c r="A7396" t="s">
        <v>391</v>
      </c>
      <c r="B7396" t="s">
        <v>218</v>
      </c>
      <c r="C7396">
        <v>163225166</v>
      </c>
      <c r="D7396">
        <v>66</v>
      </c>
      <c r="E7396" t="s">
        <v>91</v>
      </c>
      <c r="G7396">
        <v>53.707000000000001</v>
      </c>
      <c r="H7396">
        <v>2016</v>
      </c>
      <c r="I7396">
        <v>11</v>
      </c>
      <c r="J7396">
        <v>17</v>
      </c>
      <c r="K7396">
        <v>8</v>
      </c>
      <c r="L7396">
        <v>37</v>
      </c>
      <c r="M7396" t="s">
        <v>900</v>
      </c>
      <c r="N7396" t="s">
        <v>860</v>
      </c>
      <c r="O7396" t="s">
        <v>799</v>
      </c>
      <c r="Q7396" t="s">
        <v>522</v>
      </c>
      <c r="R7396" t="str">
        <f t="shared" si="420"/>
        <v>Weekday</v>
      </c>
      <c r="S7396" s="27">
        <f t="shared" si="421"/>
        <v>42691</v>
      </c>
      <c r="T7396" t="str">
        <f t="shared" si="422"/>
        <v>D</v>
      </c>
      <c r="V7396" t="str">
        <f t="shared" si="423"/>
        <v>D</v>
      </c>
      <c r="AE7396" s="27"/>
      <c r="AG7396" s="27"/>
      <c r="AX7396" s="27"/>
      <c r="AY7396" s="27"/>
    </row>
    <row r="7397" spans="1:51" x14ac:dyDescent="0.25">
      <c r="A7397" t="s">
        <v>391</v>
      </c>
      <c r="B7397" t="s">
        <v>218</v>
      </c>
      <c r="C7397">
        <v>153025127</v>
      </c>
      <c r="D7397">
        <v>66</v>
      </c>
      <c r="E7397" t="s">
        <v>91</v>
      </c>
      <c r="G7397">
        <v>53.707000000000001</v>
      </c>
      <c r="H7397">
        <v>2015</v>
      </c>
      <c r="I7397">
        <v>10</v>
      </c>
      <c r="J7397">
        <v>26</v>
      </c>
      <c r="K7397">
        <v>16</v>
      </c>
      <c r="L7397">
        <v>44</v>
      </c>
      <c r="M7397" t="s">
        <v>900</v>
      </c>
      <c r="N7397" t="s">
        <v>171</v>
      </c>
      <c r="O7397" t="s">
        <v>799</v>
      </c>
      <c r="Q7397" t="s">
        <v>522</v>
      </c>
      <c r="R7397" t="str">
        <f t="shared" si="420"/>
        <v>Weekday</v>
      </c>
      <c r="S7397" s="27">
        <f t="shared" si="421"/>
        <v>42303</v>
      </c>
      <c r="T7397" t="str">
        <f t="shared" si="422"/>
        <v>D</v>
      </c>
      <c r="V7397" t="str">
        <f t="shared" si="423"/>
        <v>D</v>
      </c>
      <c r="AX7397" s="27"/>
      <c r="AY7397" s="27"/>
    </row>
    <row r="7398" spans="1:51" x14ac:dyDescent="0.25">
      <c r="A7398" t="s">
        <v>391</v>
      </c>
      <c r="B7398" t="s">
        <v>218</v>
      </c>
      <c r="C7398">
        <v>152755161</v>
      </c>
      <c r="D7398">
        <v>66</v>
      </c>
      <c r="E7398" t="s">
        <v>91</v>
      </c>
      <c r="G7398">
        <v>53.707999999999998</v>
      </c>
      <c r="H7398">
        <v>2015</v>
      </c>
      <c r="I7398">
        <v>10</v>
      </c>
      <c r="J7398">
        <v>2</v>
      </c>
      <c r="K7398">
        <v>8</v>
      </c>
      <c r="L7398">
        <v>45</v>
      </c>
      <c r="M7398" t="s">
        <v>900</v>
      </c>
      <c r="N7398" t="s">
        <v>860</v>
      </c>
      <c r="O7398" t="s">
        <v>799</v>
      </c>
      <c r="Q7398" t="s">
        <v>522</v>
      </c>
      <c r="R7398" t="str">
        <f t="shared" si="420"/>
        <v>Weekday</v>
      </c>
      <c r="S7398" s="27">
        <f t="shared" si="421"/>
        <v>42279</v>
      </c>
      <c r="T7398" t="str">
        <f t="shared" si="422"/>
        <v>D</v>
      </c>
      <c r="V7398" t="str">
        <f t="shared" si="423"/>
        <v>D</v>
      </c>
      <c r="AX7398" s="27"/>
      <c r="AY7398" s="27"/>
    </row>
    <row r="7399" spans="1:51" x14ac:dyDescent="0.25">
      <c r="A7399" t="s">
        <v>391</v>
      </c>
      <c r="B7399" t="s">
        <v>218</v>
      </c>
      <c r="C7399">
        <v>151125569</v>
      </c>
      <c r="D7399">
        <v>66</v>
      </c>
      <c r="E7399" t="s">
        <v>91</v>
      </c>
      <c r="G7399">
        <v>53.707999999999998</v>
      </c>
      <c r="H7399">
        <v>2015</v>
      </c>
      <c r="I7399">
        <v>3</v>
      </c>
      <c r="J7399">
        <v>18</v>
      </c>
      <c r="K7399">
        <v>17</v>
      </c>
      <c r="L7399">
        <v>36</v>
      </c>
      <c r="M7399" t="s">
        <v>900</v>
      </c>
      <c r="N7399" t="s">
        <v>860</v>
      </c>
      <c r="O7399" t="s">
        <v>799</v>
      </c>
      <c r="Q7399" t="s">
        <v>522</v>
      </c>
      <c r="R7399" t="str">
        <f t="shared" si="420"/>
        <v>Weekday</v>
      </c>
      <c r="S7399" s="27">
        <f t="shared" si="421"/>
        <v>42081</v>
      </c>
      <c r="T7399" t="str">
        <f t="shared" si="422"/>
        <v>S</v>
      </c>
      <c r="V7399" t="str">
        <f t="shared" si="423"/>
        <v>S</v>
      </c>
      <c r="AX7399" s="27"/>
      <c r="AY7399" s="27"/>
    </row>
    <row r="7400" spans="1:51" x14ac:dyDescent="0.25">
      <c r="A7400" t="s">
        <v>391</v>
      </c>
      <c r="S7400" s="27"/>
      <c r="V7400" t="str">
        <f t="shared" si="423"/>
        <v/>
      </c>
      <c r="AX7400" s="27"/>
      <c r="AY7400" s="27"/>
    </row>
    <row r="7401" spans="1:51" x14ac:dyDescent="0.25">
      <c r="A7401" t="s">
        <v>391</v>
      </c>
      <c r="B7401" t="s">
        <v>218</v>
      </c>
      <c r="C7401">
        <v>161985163</v>
      </c>
      <c r="D7401">
        <v>66</v>
      </c>
      <c r="E7401" t="s">
        <v>91</v>
      </c>
      <c r="G7401">
        <v>53.709000000000003</v>
      </c>
      <c r="H7401">
        <v>2016</v>
      </c>
      <c r="I7401">
        <v>7</v>
      </c>
      <c r="J7401">
        <v>15</v>
      </c>
      <c r="K7401">
        <v>17</v>
      </c>
      <c r="L7401">
        <v>49</v>
      </c>
      <c r="M7401" t="s">
        <v>900</v>
      </c>
      <c r="N7401" t="s">
        <v>860</v>
      </c>
      <c r="O7401" t="s">
        <v>799</v>
      </c>
      <c r="Q7401" t="s">
        <v>522</v>
      </c>
      <c r="R7401" t="str">
        <f t="shared" si="420"/>
        <v>Weekday</v>
      </c>
      <c r="S7401" s="27">
        <f t="shared" si="421"/>
        <v>42566</v>
      </c>
      <c r="T7401" t="str">
        <f t="shared" si="422"/>
        <v>D</v>
      </c>
      <c r="V7401" t="str">
        <f t="shared" si="423"/>
        <v>D</v>
      </c>
      <c r="AX7401" s="27"/>
      <c r="AY7401" s="27"/>
    </row>
    <row r="7402" spans="1:51" x14ac:dyDescent="0.25">
      <c r="A7402" t="s">
        <v>391</v>
      </c>
      <c r="B7402" t="s">
        <v>218</v>
      </c>
      <c r="C7402">
        <v>161975172</v>
      </c>
      <c r="D7402">
        <v>66</v>
      </c>
      <c r="E7402" t="s">
        <v>91</v>
      </c>
      <c r="G7402">
        <v>53.709000000000003</v>
      </c>
      <c r="H7402">
        <v>2016</v>
      </c>
      <c r="I7402">
        <v>7</v>
      </c>
      <c r="J7402">
        <v>11</v>
      </c>
      <c r="K7402">
        <v>8</v>
      </c>
      <c r="L7402">
        <v>35</v>
      </c>
      <c r="M7402" t="s">
        <v>900</v>
      </c>
      <c r="N7402" t="s">
        <v>170</v>
      </c>
      <c r="O7402" t="s">
        <v>799</v>
      </c>
      <c r="Q7402" t="s">
        <v>522</v>
      </c>
      <c r="R7402" t="str">
        <f t="shared" si="420"/>
        <v>Weekday</v>
      </c>
      <c r="S7402" s="27">
        <f t="shared" si="421"/>
        <v>42562</v>
      </c>
      <c r="T7402" t="str">
        <f t="shared" si="422"/>
        <v>D</v>
      </c>
      <c r="V7402" t="str">
        <f t="shared" si="423"/>
        <v>D</v>
      </c>
      <c r="AX7402" s="27"/>
      <c r="AY7402" s="27"/>
    </row>
    <row r="7403" spans="1:51" x14ac:dyDescent="0.25">
      <c r="A7403" t="s">
        <v>391</v>
      </c>
      <c r="B7403" t="s">
        <v>218</v>
      </c>
      <c r="C7403">
        <v>172605100</v>
      </c>
      <c r="D7403">
        <v>66</v>
      </c>
      <c r="E7403" t="s">
        <v>91</v>
      </c>
      <c r="G7403">
        <v>53.710999999999999</v>
      </c>
      <c r="H7403">
        <v>2017</v>
      </c>
      <c r="I7403">
        <v>9</v>
      </c>
      <c r="J7403">
        <v>7</v>
      </c>
      <c r="K7403">
        <v>6</v>
      </c>
      <c r="L7403">
        <v>45</v>
      </c>
      <c r="M7403" t="s">
        <v>900</v>
      </c>
      <c r="N7403" t="s">
        <v>860</v>
      </c>
      <c r="O7403" t="s">
        <v>799</v>
      </c>
      <c r="Q7403" t="s">
        <v>522</v>
      </c>
      <c r="R7403" t="str">
        <f t="shared" si="420"/>
        <v>Weekday</v>
      </c>
      <c r="S7403" s="27">
        <f t="shared" si="421"/>
        <v>42985</v>
      </c>
      <c r="T7403" t="str">
        <f t="shared" si="422"/>
        <v>D</v>
      </c>
      <c r="V7403" t="str">
        <f t="shared" si="423"/>
        <v>D</v>
      </c>
    </row>
    <row r="7404" spans="1:51" x14ac:dyDescent="0.25">
      <c r="A7404" t="s">
        <v>391</v>
      </c>
      <c r="S7404" s="27"/>
      <c r="V7404" t="str">
        <f t="shared" si="423"/>
        <v/>
      </c>
      <c r="AE7404" s="27"/>
      <c r="AG7404" s="27"/>
      <c r="AX7404" s="27"/>
      <c r="AY7404" s="27"/>
    </row>
    <row r="7405" spans="1:51" x14ac:dyDescent="0.25">
      <c r="A7405" t="s">
        <v>391</v>
      </c>
      <c r="B7405" t="s">
        <v>218</v>
      </c>
      <c r="C7405">
        <v>152515455</v>
      </c>
      <c r="D7405">
        <v>66</v>
      </c>
      <c r="E7405" t="s">
        <v>91</v>
      </c>
      <c r="G7405">
        <v>53.715000000000003</v>
      </c>
      <c r="H7405">
        <v>2015</v>
      </c>
      <c r="I7405">
        <v>9</v>
      </c>
      <c r="J7405">
        <v>6</v>
      </c>
      <c r="K7405">
        <v>21</v>
      </c>
      <c r="L7405">
        <v>57</v>
      </c>
      <c r="M7405" t="s">
        <v>900</v>
      </c>
      <c r="N7405" t="s">
        <v>860</v>
      </c>
      <c r="O7405" t="s">
        <v>799</v>
      </c>
      <c r="Q7405" t="s">
        <v>522</v>
      </c>
      <c r="R7405" t="str">
        <f t="shared" si="420"/>
        <v>Weekend</v>
      </c>
      <c r="S7405" s="27">
        <f t="shared" si="421"/>
        <v>42253</v>
      </c>
      <c r="T7405" t="str">
        <f t="shared" si="422"/>
        <v>D</v>
      </c>
      <c r="V7405" t="str">
        <f t="shared" si="423"/>
        <v>D</v>
      </c>
      <c r="AE7405" s="27"/>
      <c r="AG7405" s="27"/>
      <c r="AX7405" s="27"/>
      <c r="AY7405" s="27"/>
    </row>
    <row r="7406" spans="1:51" x14ac:dyDescent="0.25">
      <c r="A7406" t="s">
        <v>391</v>
      </c>
      <c r="B7406" t="s">
        <v>218</v>
      </c>
      <c r="C7406">
        <v>171435008</v>
      </c>
      <c r="D7406">
        <v>66</v>
      </c>
      <c r="E7406" t="s">
        <v>91</v>
      </c>
      <c r="G7406">
        <v>53.718000000000004</v>
      </c>
      <c r="H7406">
        <v>2017</v>
      </c>
      <c r="I7406">
        <v>5</v>
      </c>
      <c r="J7406">
        <v>21</v>
      </c>
      <c r="K7406">
        <v>13</v>
      </c>
      <c r="L7406">
        <v>15</v>
      </c>
      <c r="M7406" t="s">
        <v>900</v>
      </c>
      <c r="N7406" t="s">
        <v>171</v>
      </c>
      <c r="O7406" t="s">
        <v>799</v>
      </c>
      <c r="Q7406" t="s">
        <v>522</v>
      </c>
      <c r="R7406" t="str">
        <f t="shared" si="420"/>
        <v>Weekend</v>
      </c>
      <c r="S7406" s="27">
        <f t="shared" si="421"/>
        <v>42876</v>
      </c>
      <c r="T7406" t="str">
        <f t="shared" si="422"/>
        <v>D</v>
      </c>
      <c r="V7406" t="str">
        <f t="shared" si="423"/>
        <v>D</v>
      </c>
      <c r="AE7406" s="27"/>
      <c r="AG7406" s="27"/>
      <c r="AX7406" s="27"/>
      <c r="AY7406" s="27"/>
    </row>
    <row r="7407" spans="1:51" x14ac:dyDescent="0.25">
      <c r="A7407" t="s">
        <v>391</v>
      </c>
      <c r="S7407" s="27"/>
      <c r="V7407" t="str">
        <f t="shared" si="423"/>
        <v/>
      </c>
      <c r="AE7407" s="27"/>
      <c r="AG7407" s="27"/>
      <c r="AX7407" s="27"/>
      <c r="AY7407" s="27"/>
    </row>
    <row r="7408" spans="1:51" x14ac:dyDescent="0.25">
      <c r="A7408" t="s">
        <v>391</v>
      </c>
      <c r="B7408" t="s">
        <v>218</v>
      </c>
      <c r="C7408">
        <v>162065166</v>
      </c>
      <c r="D7408">
        <v>66</v>
      </c>
      <c r="E7408" t="s">
        <v>91</v>
      </c>
      <c r="G7408">
        <v>53.72</v>
      </c>
      <c r="H7408">
        <v>2016</v>
      </c>
      <c r="I7408">
        <v>7</v>
      </c>
      <c r="J7408">
        <v>21</v>
      </c>
      <c r="K7408">
        <v>19</v>
      </c>
      <c r="L7408">
        <v>45</v>
      </c>
      <c r="M7408" t="s">
        <v>900</v>
      </c>
      <c r="N7408" t="s">
        <v>860</v>
      </c>
      <c r="O7408" t="s">
        <v>799</v>
      </c>
      <c r="Q7408" t="s">
        <v>522</v>
      </c>
      <c r="R7408" t="str">
        <f t="shared" si="420"/>
        <v>Weekday</v>
      </c>
      <c r="S7408" s="27">
        <f t="shared" si="421"/>
        <v>42572</v>
      </c>
      <c r="T7408" t="str">
        <f t="shared" si="422"/>
        <v>D</v>
      </c>
      <c r="V7408" t="str">
        <f t="shared" si="423"/>
        <v>D</v>
      </c>
      <c r="AX7408" s="27"/>
      <c r="AY7408" s="27"/>
    </row>
    <row r="7409" spans="1:51" x14ac:dyDescent="0.25">
      <c r="A7409" t="s">
        <v>391</v>
      </c>
      <c r="S7409" s="27"/>
      <c r="V7409" t="str">
        <f t="shared" si="423"/>
        <v/>
      </c>
      <c r="AX7409" s="27"/>
      <c r="AY7409" s="27"/>
    </row>
    <row r="7410" spans="1:51" x14ac:dyDescent="0.25">
      <c r="A7410" t="s">
        <v>391</v>
      </c>
      <c r="B7410" t="s">
        <v>218</v>
      </c>
      <c r="C7410">
        <v>132035141</v>
      </c>
      <c r="D7410">
        <v>66</v>
      </c>
      <c r="E7410" t="s">
        <v>91</v>
      </c>
      <c r="G7410">
        <v>53.725000000000001</v>
      </c>
      <c r="H7410">
        <v>2013</v>
      </c>
      <c r="I7410">
        <v>7</v>
      </c>
      <c r="J7410">
        <v>22</v>
      </c>
      <c r="K7410">
        <v>8</v>
      </c>
      <c r="L7410">
        <v>10</v>
      </c>
      <c r="M7410" t="s">
        <v>900</v>
      </c>
      <c r="N7410" t="s">
        <v>860</v>
      </c>
      <c r="O7410" t="s">
        <v>799</v>
      </c>
      <c r="Q7410" t="s">
        <v>522</v>
      </c>
      <c r="R7410" t="str">
        <f t="shared" ref="R7410:R7472" si="424">IF(WEEKDAY(DATE(H7410,I7410,J7410),2) &lt; 6, "Weekday", "Weekend")</f>
        <v>Weekday</v>
      </c>
      <c r="S7410" s="27">
        <f t="shared" ref="S7410:S7472" si="425">DATE(H7410,I7410,J7410)</f>
        <v>41477</v>
      </c>
      <c r="T7410" t="str">
        <f t="shared" ref="T7410:T7473" si="426">IF(OR(H7410=2013,H7410=2014,AND(H7410=2015,I7410&lt;9),AND(H7410=2015,I7410=9,J7410&lt;5)),"S","D")</f>
        <v>S</v>
      </c>
      <c r="V7410" t="str">
        <f t="shared" si="423"/>
        <v>S</v>
      </c>
      <c r="AX7410" s="27"/>
      <c r="AY7410" s="27"/>
    </row>
    <row r="7411" spans="1:51" x14ac:dyDescent="0.25">
      <c r="A7411" t="s">
        <v>391</v>
      </c>
      <c r="B7411" t="s">
        <v>218</v>
      </c>
      <c r="C7411">
        <v>150715028</v>
      </c>
      <c r="D7411">
        <v>66</v>
      </c>
      <c r="E7411" t="s">
        <v>91</v>
      </c>
      <c r="G7411">
        <v>53.73</v>
      </c>
      <c r="H7411">
        <v>2015</v>
      </c>
      <c r="I7411">
        <v>3</v>
      </c>
      <c r="J7411">
        <v>12</v>
      </c>
      <c r="K7411">
        <v>1</v>
      </c>
      <c r="L7411">
        <v>6</v>
      </c>
      <c r="M7411" t="s">
        <v>900</v>
      </c>
      <c r="N7411" t="s">
        <v>860</v>
      </c>
      <c r="O7411" t="s">
        <v>799</v>
      </c>
      <c r="Q7411" t="s">
        <v>522</v>
      </c>
      <c r="R7411" t="str">
        <f t="shared" si="424"/>
        <v>Weekday</v>
      </c>
      <c r="S7411" s="27">
        <f t="shared" si="425"/>
        <v>42075</v>
      </c>
      <c r="T7411" t="str">
        <f t="shared" si="426"/>
        <v>S</v>
      </c>
      <c r="V7411" t="str">
        <f t="shared" si="423"/>
        <v>S</v>
      </c>
      <c r="AE7411" s="27"/>
      <c r="AG7411" s="27"/>
      <c r="AX7411" s="27"/>
      <c r="AY7411" s="27"/>
    </row>
    <row r="7412" spans="1:51" x14ac:dyDescent="0.25">
      <c r="A7412" t="s">
        <v>391</v>
      </c>
      <c r="S7412" s="27"/>
      <c r="V7412" t="str">
        <f t="shared" si="423"/>
        <v/>
      </c>
      <c r="AE7412" s="27"/>
      <c r="AG7412" s="27"/>
      <c r="AX7412" s="27"/>
      <c r="AY7412" s="27"/>
    </row>
    <row r="7413" spans="1:51" x14ac:dyDescent="0.25">
      <c r="A7413" t="s">
        <v>391</v>
      </c>
      <c r="B7413" t="s">
        <v>218</v>
      </c>
      <c r="C7413">
        <v>152945332</v>
      </c>
      <c r="D7413">
        <v>66</v>
      </c>
      <c r="E7413" t="s">
        <v>91</v>
      </c>
      <c r="G7413">
        <v>54.201999999999998</v>
      </c>
      <c r="H7413">
        <v>2015</v>
      </c>
      <c r="I7413">
        <v>10</v>
      </c>
      <c r="J7413">
        <v>21</v>
      </c>
      <c r="K7413">
        <v>17</v>
      </c>
      <c r="L7413">
        <v>10</v>
      </c>
      <c r="M7413" t="s">
        <v>900</v>
      </c>
      <c r="N7413" t="s">
        <v>860</v>
      </c>
      <c r="O7413" t="s">
        <v>799</v>
      </c>
      <c r="Q7413" t="s">
        <v>522</v>
      </c>
      <c r="R7413" t="str">
        <f t="shared" si="424"/>
        <v>Weekday</v>
      </c>
      <c r="S7413" s="27">
        <f t="shared" si="425"/>
        <v>42298</v>
      </c>
      <c r="T7413" t="str">
        <f t="shared" si="426"/>
        <v>D</v>
      </c>
      <c r="V7413" t="str">
        <f t="shared" si="423"/>
        <v>D</v>
      </c>
      <c r="AE7413" s="27"/>
      <c r="AG7413" s="27"/>
      <c r="AX7413" s="27"/>
      <c r="AY7413" s="27"/>
    </row>
    <row r="7414" spans="1:51" x14ac:dyDescent="0.25">
      <c r="A7414" t="s">
        <v>391</v>
      </c>
      <c r="B7414" t="s">
        <v>218</v>
      </c>
      <c r="C7414">
        <v>152055241</v>
      </c>
      <c r="D7414">
        <v>66</v>
      </c>
      <c r="E7414" t="s">
        <v>91</v>
      </c>
      <c r="G7414">
        <v>53.737000000000002</v>
      </c>
      <c r="H7414">
        <v>2015</v>
      </c>
      <c r="I7414">
        <v>7</v>
      </c>
      <c r="J7414">
        <v>22</v>
      </c>
      <c r="K7414">
        <v>18</v>
      </c>
      <c r="L7414">
        <v>29</v>
      </c>
      <c r="M7414" t="s">
        <v>900</v>
      </c>
      <c r="N7414" t="s">
        <v>860</v>
      </c>
      <c r="O7414" t="s">
        <v>799</v>
      </c>
      <c r="Q7414" t="s">
        <v>522</v>
      </c>
      <c r="R7414" t="str">
        <f t="shared" si="424"/>
        <v>Weekday</v>
      </c>
      <c r="S7414" s="27">
        <f t="shared" si="425"/>
        <v>42207</v>
      </c>
      <c r="T7414" t="str">
        <f t="shared" si="426"/>
        <v>S</v>
      </c>
      <c r="V7414" t="str">
        <f t="shared" si="423"/>
        <v>S</v>
      </c>
      <c r="AE7414" s="27"/>
      <c r="AG7414" s="27"/>
      <c r="AX7414" s="27"/>
      <c r="AY7414" s="27"/>
    </row>
    <row r="7415" spans="1:51" x14ac:dyDescent="0.25">
      <c r="A7415" t="s">
        <v>391</v>
      </c>
      <c r="S7415" s="27"/>
      <c r="V7415" t="str">
        <f t="shared" si="423"/>
        <v/>
      </c>
      <c r="AE7415" s="27"/>
      <c r="AG7415" s="27"/>
      <c r="AX7415" s="27"/>
      <c r="AY7415" s="27"/>
    </row>
    <row r="7416" spans="1:51" x14ac:dyDescent="0.25">
      <c r="A7416" t="s">
        <v>391</v>
      </c>
      <c r="S7416" s="27"/>
      <c r="V7416" t="str">
        <f t="shared" si="423"/>
        <v/>
      </c>
      <c r="AE7416" s="27"/>
      <c r="AG7416" s="27"/>
      <c r="AX7416" s="27"/>
      <c r="AY7416" s="27"/>
    </row>
    <row r="7417" spans="1:51" x14ac:dyDescent="0.25">
      <c r="A7417" t="s">
        <v>391</v>
      </c>
      <c r="B7417" t="s">
        <v>218</v>
      </c>
      <c r="C7417">
        <v>170925192</v>
      </c>
      <c r="D7417">
        <v>66</v>
      </c>
      <c r="E7417" t="s">
        <v>91</v>
      </c>
      <c r="G7417">
        <v>53.738999999999997</v>
      </c>
      <c r="H7417">
        <v>2017</v>
      </c>
      <c r="I7417">
        <v>4</v>
      </c>
      <c r="J7417">
        <v>1</v>
      </c>
      <c r="K7417">
        <v>17</v>
      </c>
      <c r="L7417">
        <v>22</v>
      </c>
      <c r="M7417" t="s">
        <v>900</v>
      </c>
      <c r="N7417" t="s">
        <v>860</v>
      </c>
      <c r="O7417" t="s">
        <v>799</v>
      </c>
      <c r="Q7417" t="s">
        <v>522</v>
      </c>
      <c r="R7417" t="str">
        <f t="shared" si="424"/>
        <v>Weekend</v>
      </c>
      <c r="S7417" s="27">
        <f t="shared" si="425"/>
        <v>42826</v>
      </c>
      <c r="T7417" t="str">
        <f t="shared" si="426"/>
        <v>D</v>
      </c>
      <c r="V7417" t="str">
        <f t="shared" si="423"/>
        <v>D</v>
      </c>
      <c r="AE7417" s="27"/>
      <c r="AG7417" s="27"/>
      <c r="AX7417" s="27"/>
      <c r="AY7417" s="27"/>
    </row>
    <row r="7418" spans="1:51" x14ac:dyDescent="0.25">
      <c r="A7418" t="s">
        <v>391</v>
      </c>
      <c r="S7418" s="27"/>
      <c r="V7418" t="str">
        <f t="shared" si="423"/>
        <v/>
      </c>
      <c r="AE7418" s="27"/>
      <c r="AG7418" s="27"/>
      <c r="AX7418" s="27"/>
      <c r="AY7418" s="27"/>
    </row>
    <row r="7419" spans="1:51" x14ac:dyDescent="0.25">
      <c r="A7419" t="s">
        <v>391</v>
      </c>
      <c r="S7419" s="27"/>
      <c r="V7419" t="str">
        <f t="shared" si="423"/>
        <v/>
      </c>
    </row>
    <row r="7420" spans="1:51" x14ac:dyDescent="0.25">
      <c r="A7420" t="s">
        <v>391</v>
      </c>
      <c r="S7420" s="27"/>
      <c r="V7420" t="str">
        <f t="shared" si="423"/>
        <v/>
      </c>
      <c r="AE7420" s="27"/>
      <c r="AG7420" s="27"/>
      <c r="AX7420" s="27"/>
      <c r="AY7420" s="27"/>
    </row>
    <row r="7421" spans="1:51" x14ac:dyDescent="0.25">
      <c r="A7421" t="s">
        <v>391</v>
      </c>
      <c r="S7421" s="27"/>
      <c r="V7421" t="str">
        <f t="shared" si="423"/>
        <v/>
      </c>
      <c r="AE7421" s="27"/>
      <c r="AG7421" s="27"/>
      <c r="AX7421" s="27"/>
      <c r="AY7421" s="27"/>
    </row>
    <row r="7422" spans="1:51" x14ac:dyDescent="0.25">
      <c r="A7422" t="s">
        <v>391</v>
      </c>
      <c r="S7422" s="27"/>
      <c r="V7422" t="str">
        <f t="shared" si="423"/>
        <v/>
      </c>
      <c r="AE7422" s="27"/>
      <c r="AG7422" s="27"/>
      <c r="AX7422" s="27"/>
      <c r="AY7422" s="27"/>
    </row>
    <row r="7423" spans="1:51" x14ac:dyDescent="0.25">
      <c r="A7423" t="s">
        <v>391</v>
      </c>
      <c r="B7423" t="s">
        <v>218</v>
      </c>
      <c r="C7423">
        <v>171965154</v>
      </c>
      <c r="D7423">
        <v>66</v>
      </c>
      <c r="E7423" t="s">
        <v>91</v>
      </c>
      <c r="G7423">
        <v>53.746000000000002</v>
      </c>
      <c r="H7423">
        <v>2017</v>
      </c>
      <c r="I7423">
        <v>7</v>
      </c>
      <c r="J7423">
        <v>14</v>
      </c>
      <c r="K7423">
        <v>9</v>
      </c>
      <c r="L7423">
        <v>7</v>
      </c>
      <c r="M7423" t="s">
        <v>900</v>
      </c>
      <c r="N7423" t="s">
        <v>860</v>
      </c>
      <c r="O7423" t="s">
        <v>799</v>
      </c>
      <c r="Q7423" t="s">
        <v>522</v>
      </c>
      <c r="R7423" t="str">
        <f t="shared" si="424"/>
        <v>Weekday</v>
      </c>
      <c r="S7423" s="27">
        <f t="shared" si="425"/>
        <v>42930</v>
      </c>
      <c r="T7423" t="str">
        <f t="shared" si="426"/>
        <v>D</v>
      </c>
      <c r="V7423" t="str">
        <f t="shared" si="423"/>
        <v>D</v>
      </c>
      <c r="AE7423" s="27"/>
      <c r="AG7423" s="27"/>
      <c r="AX7423" s="27"/>
      <c r="AY7423" s="27"/>
    </row>
    <row r="7424" spans="1:51" x14ac:dyDescent="0.25">
      <c r="A7424" t="s">
        <v>391</v>
      </c>
      <c r="S7424" s="27"/>
      <c r="V7424" t="str">
        <f t="shared" si="423"/>
        <v/>
      </c>
      <c r="AX7424" s="27"/>
      <c r="AY7424" s="27"/>
    </row>
    <row r="7425" spans="1:51" x14ac:dyDescent="0.25">
      <c r="A7425" t="s">
        <v>391</v>
      </c>
      <c r="S7425" s="27"/>
      <c r="V7425" t="str">
        <f t="shared" si="423"/>
        <v/>
      </c>
      <c r="AX7425" s="27"/>
      <c r="AY7425" s="27"/>
    </row>
    <row r="7426" spans="1:51" x14ac:dyDescent="0.25">
      <c r="A7426" t="s">
        <v>391</v>
      </c>
      <c r="S7426" s="27"/>
      <c r="V7426" t="str">
        <f t="shared" si="423"/>
        <v/>
      </c>
      <c r="AE7426" s="27"/>
      <c r="AG7426" s="27"/>
      <c r="AX7426" s="27"/>
      <c r="AY7426" s="27"/>
    </row>
    <row r="7427" spans="1:51" x14ac:dyDescent="0.25">
      <c r="A7427" t="s">
        <v>391</v>
      </c>
      <c r="B7427" t="s">
        <v>218</v>
      </c>
      <c r="C7427">
        <v>163495332</v>
      </c>
      <c r="D7427">
        <v>66</v>
      </c>
      <c r="E7427" t="s">
        <v>91</v>
      </c>
      <c r="G7427">
        <v>53.747</v>
      </c>
      <c r="H7427">
        <v>2016</v>
      </c>
      <c r="I7427">
        <v>12</v>
      </c>
      <c r="J7427">
        <v>14</v>
      </c>
      <c r="K7427">
        <v>19</v>
      </c>
      <c r="L7427">
        <v>13</v>
      </c>
      <c r="M7427" t="s">
        <v>900</v>
      </c>
      <c r="N7427" t="s">
        <v>860</v>
      </c>
      <c r="O7427" t="s">
        <v>799</v>
      </c>
      <c r="Q7427" t="s">
        <v>522</v>
      </c>
      <c r="R7427" t="str">
        <f t="shared" si="424"/>
        <v>Weekday</v>
      </c>
      <c r="S7427" s="27">
        <f t="shared" si="425"/>
        <v>42718</v>
      </c>
      <c r="T7427" t="str">
        <f t="shared" si="426"/>
        <v>D</v>
      </c>
      <c r="V7427" t="str">
        <f t="shared" ref="V7427:V7490" si="427">T7427&amp;U7427</f>
        <v>D</v>
      </c>
      <c r="AX7427" s="27"/>
      <c r="AY7427" s="27"/>
    </row>
    <row r="7428" spans="1:51" x14ac:dyDescent="0.25">
      <c r="A7428" t="s">
        <v>391</v>
      </c>
      <c r="B7428" t="s">
        <v>218</v>
      </c>
      <c r="C7428">
        <v>131635107</v>
      </c>
      <c r="D7428">
        <v>66</v>
      </c>
      <c r="E7428" t="s">
        <v>91</v>
      </c>
      <c r="G7428">
        <v>53.749000000000002</v>
      </c>
      <c r="H7428">
        <v>2013</v>
      </c>
      <c r="I7428">
        <v>6</v>
      </c>
      <c r="J7428">
        <v>11</v>
      </c>
      <c r="K7428">
        <v>8</v>
      </c>
      <c r="L7428">
        <v>25</v>
      </c>
      <c r="M7428" t="s">
        <v>900</v>
      </c>
      <c r="N7428" t="s">
        <v>860</v>
      </c>
      <c r="O7428" t="s">
        <v>799</v>
      </c>
      <c r="Q7428" t="s">
        <v>522</v>
      </c>
      <c r="R7428" t="str">
        <f t="shared" si="424"/>
        <v>Weekday</v>
      </c>
      <c r="S7428" s="27">
        <f t="shared" si="425"/>
        <v>41436</v>
      </c>
      <c r="T7428" t="str">
        <f t="shared" si="426"/>
        <v>S</v>
      </c>
      <c r="V7428" t="str">
        <f t="shared" si="427"/>
        <v>S</v>
      </c>
      <c r="AX7428" s="27"/>
      <c r="AY7428" s="27"/>
    </row>
    <row r="7429" spans="1:51" x14ac:dyDescent="0.25">
      <c r="A7429" t="s">
        <v>391</v>
      </c>
      <c r="B7429" t="s">
        <v>218</v>
      </c>
      <c r="C7429">
        <v>131795244</v>
      </c>
      <c r="D7429">
        <v>66</v>
      </c>
      <c r="E7429" t="s">
        <v>91</v>
      </c>
      <c r="G7429">
        <v>53.749000000000002</v>
      </c>
      <c r="H7429">
        <v>2013</v>
      </c>
      <c r="I7429">
        <v>6</v>
      </c>
      <c r="J7429">
        <v>28</v>
      </c>
      <c r="K7429">
        <v>17</v>
      </c>
      <c r="L7429">
        <v>15</v>
      </c>
      <c r="M7429" t="s">
        <v>900</v>
      </c>
      <c r="N7429" t="s">
        <v>860</v>
      </c>
      <c r="O7429" t="s">
        <v>799</v>
      </c>
      <c r="Q7429" t="s">
        <v>522</v>
      </c>
      <c r="R7429" t="str">
        <f t="shared" si="424"/>
        <v>Weekday</v>
      </c>
      <c r="S7429" s="27">
        <f t="shared" si="425"/>
        <v>41453</v>
      </c>
      <c r="T7429" t="str">
        <f t="shared" si="426"/>
        <v>S</v>
      </c>
      <c r="V7429" t="str">
        <f t="shared" si="427"/>
        <v>S</v>
      </c>
      <c r="AX7429" s="27"/>
      <c r="AY7429" s="27"/>
    </row>
    <row r="7430" spans="1:51" x14ac:dyDescent="0.25">
      <c r="A7430" t="s">
        <v>391</v>
      </c>
      <c r="B7430" t="s">
        <v>218</v>
      </c>
      <c r="C7430">
        <v>173545011</v>
      </c>
      <c r="D7430">
        <v>66</v>
      </c>
      <c r="E7430" t="s">
        <v>91</v>
      </c>
      <c r="G7430">
        <v>53.749000000000002</v>
      </c>
      <c r="H7430">
        <v>2017</v>
      </c>
      <c r="I7430">
        <v>12</v>
      </c>
      <c r="J7430">
        <v>19</v>
      </c>
      <c r="K7430">
        <v>16</v>
      </c>
      <c r="L7430">
        <v>44</v>
      </c>
      <c r="M7430" t="s">
        <v>900</v>
      </c>
      <c r="N7430" t="s">
        <v>171</v>
      </c>
      <c r="O7430" t="s">
        <v>799</v>
      </c>
      <c r="Q7430" t="s">
        <v>522</v>
      </c>
      <c r="R7430" t="str">
        <f t="shared" si="424"/>
        <v>Weekday</v>
      </c>
      <c r="S7430" s="27">
        <f t="shared" si="425"/>
        <v>43088</v>
      </c>
      <c r="T7430" t="str">
        <f t="shared" si="426"/>
        <v>D</v>
      </c>
      <c r="V7430" t="str">
        <f t="shared" si="427"/>
        <v>D</v>
      </c>
      <c r="AE7430" s="27"/>
      <c r="AG7430" s="27"/>
      <c r="AX7430" s="27"/>
      <c r="AY7430" s="27"/>
    </row>
    <row r="7431" spans="1:51" x14ac:dyDescent="0.25">
      <c r="A7431" t="s">
        <v>391</v>
      </c>
      <c r="S7431" s="27"/>
      <c r="V7431" t="str">
        <f t="shared" si="427"/>
        <v/>
      </c>
      <c r="AX7431" s="27"/>
      <c r="AY7431" s="27"/>
    </row>
    <row r="7432" spans="1:51" x14ac:dyDescent="0.25">
      <c r="A7432" t="s">
        <v>391</v>
      </c>
      <c r="B7432" t="s">
        <v>218</v>
      </c>
      <c r="C7432">
        <v>172145160</v>
      </c>
      <c r="D7432">
        <v>66</v>
      </c>
      <c r="E7432" t="s">
        <v>91</v>
      </c>
      <c r="G7432">
        <v>53.75</v>
      </c>
      <c r="H7432">
        <v>2017</v>
      </c>
      <c r="I7432">
        <v>8</v>
      </c>
      <c r="J7432">
        <v>1</v>
      </c>
      <c r="K7432">
        <v>13</v>
      </c>
      <c r="L7432">
        <v>20</v>
      </c>
      <c r="M7432" t="s">
        <v>900</v>
      </c>
      <c r="N7432" t="s">
        <v>860</v>
      </c>
      <c r="O7432" t="s">
        <v>799</v>
      </c>
      <c r="Q7432" t="s">
        <v>522</v>
      </c>
      <c r="R7432" t="str">
        <f t="shared" si="424"/>
        <v>Weekday</v>
      </c>
      <c r="S7432" s="27">
        <f t="shared" si="425"/>
        <v>42948</v>
      </c>
      <c r="T7432" t="str">
        <f t="shared" si="426"/>
        <v>D</v>
      </c>
      <c r="V7432" t="str">
        <f t="shared" si="427"/>
        <v>D</v>
      </c>
      <c r="AE7432" s="27"/>
      <c r="AG7432" s="27"/>
      <c r="AX7432" s="27"/>
      <c r="AY7432" s="27"/>
    </row>
    <row r="7433" spans="1:51" x14ac:dyDescent="0.25">
      <c r="A7433" t="s">
        <v>391</v>
      </c>
      <c r="S7433" s="27"/>
      <c r="V7433" t="str">
        <f t="shared" si="427"/>
        <v/>
      </c>
      <c r="AE7433" s="27"/>
      <c r="AG7433" s="27"/>
      <c r="AX7433" s="27"/>
      <c r="AY7433" s="27"/>
    </row>
    <row r="7434" spans="1:51" x14ac:dyDescent="0.25">
      <c r="A7434" t="s">
        <v>391</v>
      </c>
      <c r="B7434" t="s">
        <v>218</v>
      </c>
      <c r="C7434">
        <v>162045378</v>
      </c>
      <c r="D7434">
        <v>66</v>
      </c>
      <c r="E7434" t="s">
        <v>91</v>
      </c>
      <c r="G7434">
        <v>53.75</v>
      </c>
      <c r="H7434">
        <v>2016</v>
      </c>
      <c r="I7434">
        <v>7</v>
      </c>
      <c r="J7434">
        <v>22</v>
      </c>
      <c r="K7434">
        <v>13</v>
      </c>
      <c r="L7434">
        <v>0</v>
      </c>
      <c r="M7434" t="s">
        <v>900</v>
      </c>
      <c r="N7434" t="s">
        <v>171</v>
      </c>
      <c r="O7434" t="s">
        <v>799</v>
      </c>
      <c r="Q7434" t="s">
        <v>522</v>
      </c>
      <c r="R7434" t="str">
        <f t="shared" si="424"/>
        <v>Weekday</v>
      </c>
      <c r="S7434" s="27">
        <f t="shared" si="425"/>
        <v>42573</v>
      </c>
      <c r="T7434" t="str">
        <f t="shared" si="426"/>
        <v>D</v>
      </c>
      <c r="V7434" t="str">
        <f t="shared" si="427"/>
        <v>D</v>
      </c>
      <c r="AX7434" s="27"/>
      <c r="AY7434" s="27"/>
    </row>
    <row r="7435" spans="1:51" x14ac:dyDescent="0.25">
      <c r="A7435" t="s">
        <v>391</v>
      </c>
      <c r="B7435" t="s">
        <v>218</v>
      </c>
      <c r="C7435">
        <v>172145128</v>
      </c>
      <c r="D7435">
        <v>66</v>
      </c>
      <c r="E7435" t="s">
        <v>91</v>
      </c>
      <c r="G7435">
        <v>53.752000000000002</v>
      </c>
      <c r="H7435">
        <v>2017</v>
      </c>
      <c r="I7435">
        <v>8</v>
      </c>
      <c r="J7435">
        <v>2</v>
      </c>
      <c r="K7435">
        <v>8</v>
      </c>
      <c r="L7435">
        <v>35</v>
      </c>
      <c r="M7435" t="s">
        <v>900</v>
      </c>
      <c r="N7435" t="s">
        <v>171</v>
      </c>
      <c r="O7435" t="s">
        <v>799</v>
      </c>
      <c r="Q7435" t="s">
        <v>522</v>
      </c>
      <c r="R7435" t="str">
        <f t="shared" si="424"/>
        <v>Weekday</v>
      </c>
      <c r="S7435" s="27">
        <f t="shared" si="425"/>
        <v>42949</v>
      </c>
      <c r="T7435" t="str">
        <f t="shared" si="426"/>
        <v>D</v>
      </c>
      <c r="V7435" t="str">
        <f t="shared" si="427"/>
        <v>D</v>
      </c>
      <c r="AE7435" s="27"/>
      <c r="AG7435" s="27"/>
      <c r="AX7435" s="27"/>
      <c r="AY7435" s="27"/>
    </row>
    <row r="7436" spans="1:51" x14ac:dyDescent="0.25">
      <c r="A7436" t="s">
        <v>391</v>
      </c>
      <c r="S7436" s="27"/>
      <c r="V7436" t="str">
        <f t="shared" si="427"/>
        <v/>
      </c>
    </row>
    <row r="7437" spans="1:51" x14ac:dyDescent="0.25">
      <c r="A7437" t="s">
        <v>391</v>
      </c>
      <c r="B7437" t="s">
        <v>218</v>
      </c>
      <c r="C7437">
        <v>173055217</v>
      </c>
      <c r="D7437">
        <v>66</v>
      </c>
      <c r="E7437" t="s">
        <v>91</v>
      </c>
      <c r="G7437">
        <v>53.755000000000003</v>
      </c>
      <c r="H7437">
        <v>2017</v>
      </c>
      <c r="I7437">
        <v>10</v>
      </c>
      <c r="J7437">
        <v>31</v>
      </c>
      <c r="K7437">
        <v>7</v>
      </c>
      <c r="L7437">
        <v>0</v>
      </c>
      <c r="M7437" t="s">
        <v>900</v>
      </c>
      <c r="N7437" t="s">
        <v>860</v>
      </c>
      <c r="O7437" t="s">
        <v>799</v>
      </c>
      <c r="Q7437" t="s">
        <v>522</v>
      </c>
      <c r="R7437" t="str">
        <f t="shared" si="424"/>
        <v>Weekday</v>
      </c>
      <c r="S7437" s="27">
        <f t="shared" si="425"/>
        <v>43039</v>
      </c>
      <c r="T7437" t="str">
        <f t="shared" si="426"/>
        <v>D</v>
      </c>
      <c r="V7437" t="str">
        <f t="shared" si="427"/>
        <v>D</v>
      </c>
      <c r="AX7437" s="27"/>
      <c r="AY7437" s="27"/>
    </row>
    <row r="7438" spans="1:51" x14ac:dyDescent="0.25">
      <c r="A7438" t="s">
        <v>391</v>
      </c>
      <c r="B7438" t="s">
        <v>218</v>
      </c>
      <c r="C7438">
        <v>161955170</v>
      </c>
      <c r="D7438">
        <v>66</v>
      </c>
      <c r="E7438" t="s">
        <v>91</v>
      </c>
      <c r="G7438">
        <v>53.753999999999998</v>
      </c>
      <c r="H7438">
        <v>2016</v>
      </c>
      <c r="I7438">
        <v>7</v>
      </c>
      <c r="J7438">
        <v>12</v>
      </c>
      <c r="K7438">
        <v>7</v>
      </c>
      <c r="L7438">
        <v>27</v>
      </c>
      <c r="M7438" t="s">
        <v>900</v>
      </c>
      <c r="N7438" t="s">
        <v>860</v>
      </c>
      <c r="O7438" t="s">
        <v>799</v>
      </c>
      <c r="Q7438" t="s">
        <v>522</v>
      </c>
      <c r="R7438" t="str">
        <f t="shared" si="424"/>
        <v>Weekday</v>
      </c>
      <c r="S7438" s="27">
        <f t="shared" si="425"/>
        <v>42563</v>
      </c>
      <c r="T7438" t="str">
        <f t="shared" si="426"/>
        <v>D</v>
      </c>
      <c r="V7438" t="str">
        <f t="shared" si="427"/>
        <v>D</v>
      </c>
      <c r="AE7438" s="27"/>
      <c r="AG7438" s="27"/>
      <c r="AX7438" s="27"/>
      <c r="AY7438" s="27"/>
    </row>
    <row r="7439" spans="1:51" x14ac:dyDescent="0.25">
      <c r="A7439" t="s">
        <v>391</v>
      </c>
      <c r="S7439" s="27"/>
      <c r="V7439" t="str">
        <f t="shared" si="427"/>
        <v/>
      </c>
      <c r="AX7439" s="27"/>
      <c r="AY7439" s="27"/>
    </row>
    <row r="7440" spans="1:51" x14ac:dyDescent="0.25">
      <c r="A7440" t="s">
        <v>391</v>
      </c>
      <c r="B7440" t="s">
        <v>218</v>
      </c>
      <c r="C7440">
        <v>151125519</v>
      </c>
      <c r="D7440">
        <v>66</v>
      </c>
      <c r="E7440" t="s">
        <v>91</v>
      </c>
      <c r="G7440">
        <v>53.755000000000003</v>
      </c>
      <c r="H7440">
        <v>2015</v>
      </c>
      <c r="I7440">
        <v>4</v>
      </c>
      <c r="J7440">
        <v>21</v>
      </c>
      <c r="K7440">
        <v>15</v>
      </c>
      <c r="L7440">
        <v>40</v>
      </c>
      <c r="M7440" t="s">
        <v>900</v>
      </c>
      <c r="N7440" t="s">
        <v>171</v>
      </c>
      <c r="O7440" t="s">
        <v>799</v>
      </c>
      <c r="Q7440" t="s">
        <v>522</v>
      </c>
      <c r="R7440" t="str">
        <f t="shared" si="424"/>
        <v>Weekday</v>
      </c>
      <c r="S7440" s="27">
        <f t="shared" si="425"/>
        <v>42115</v>
      </c>
      <c r="T7440" t="str">
        <f t="shared" si="426"/>
        <v>S</v>
      </c>
      <c r="V7440" t="str">
        <f t="shared" si="427"/>
        <v>S</v>
      </c>
      <c r="AX7440" s="27"/>
      <c r="AY7440" s="27"/>
    </row>
    <row r="7441" spans="1:51" x14ac:dyDescent="0.25">
      <c r="A7441" t="s">
        <v>391</v>
      </c>
      <c r="B7441" t="s">
        <v>218</v>
      </c>
      <c r="C7441">
        <v>152155411</v>
      </c>
      <c r="D7441">
        <v>66</v>
      </c>
      <c r="E7441" t="s">
        <v>91</v>
      </c>
      <c r="G7441">
        <v>53.76</v>
      </c>
      <c r="H7441">
        <v>2015</v>
      </c>
      <c r="I7441">
        <v>8</v>
      </c>
      <c r="J7441">
        <v>3</v>
      </c>
      <c r="K7441">
        <v>8</v>
      </c>
      <c r="L7441">
        <v>42</v>
      </c>
      <c r="M7441" t="s">
        <v>900</v>
      </c>
      <c r="N7441" t="s">
        <v>171</v>
      </c>
      <c r="O7441" t="s">
        <v>799</v>
      </c>
      <c r="Q7441" t="s">
        <v>522</v>
      </c>
      <c r="R7441" t="str">
        <f t="shared" si="424"/>
        <v>Weekday</v>
      </c>
      <c r="S7441" s="27">
        <f t="shared" si="425"/>
        <v>42219</v>
      </c>
      <c r="T7441" t="str">
        <f t="shared" si="426"/>
        <v>S</v>
      </c>
      <c r="V7441" t="str">
        <f t="shared" si="427"/>
        <v>S</v>
      </c>
      <c r="AE7441" s="27"/>
      <c r="AG7441" s="27"/>
      <c r="AX7441" s="27"/>
      <c r="AY7441" s="27"/>
    </row>
    <row r="7442" spans="1:51" x14ac:dyDescent="0.25">
      <c r="A7442" t="s">
        <v>391</v>
      </c>
      <c r="S7442" s="27"/>
      <c r="V7442" t="str">
        <f t="shared" si="427"/>
        <v/>
      </c>
      <c r="AX7442" s="27"/>
      <c r="AY7442" s="27"/>
    </row>
    <row r="7443" spans="1:51" x14ac:dyDescent="0.25">
      <c r="A7443" t="s">
        <v>391</v>
      </c>
      <c r="B7443" t="s">
        <v>218</v>
      </c>
      <c r="C7443">
        <v>173395399</v>
      </c>
      <c r="D7443">
        <v>66</v>
      </c>
      <c r="E7443" t="s">
        <v>91</v>
      </c>
      <c r="G7443">
        <v>53.762</v>
      </c>
      <c r="H7443">
        <v>2017</v>
      </c>
      <c r="I7443">
        <v>12</v>
      </c>
      <c r="J7443">
        <v>4</v>
      </c>
      <c r="K7443">
        <v>0</v>
      </c>
      <c r="L7443">
        <v>1</v>
      </c>
      <c r="M7443" t="s">
        <v>900</v>
      </c>
      <c r="N7443" t="s">
        <v>860</v>
      </c>
      <c r="O7443" t="s">
        <v>799</v>
      </c>
      <c r="Q7443" t="s">
        <v>522</v>
      </c>
      <c r="R7443" t="str">
        <f t="shared" si="424"/>
        <v>Weekday</v>
      </c>
      <c r="S7443" s="27">
        <f t="shared" si="425"/>
        <v>43073</v>
      </c>
      <c r="T7443" t="str">
        <f t="shared" si="426"/>
        <v>D</v>
      </c>
      <c r="V7443" t="str">
        <f t="shared" si="427"/>
        <v>D</v>
      </c>
      <c r="AE7443" s="27"/>
      <c r="AG7443" s="27"/>
      <c r="AX7443" s="27"/>
      <c r="AY7443" s="27"/>
    </row>
    <row r="7444" spans="1:51" x14ac:dyDescent="0.25">
      <c r="A7444" t="s">
        <v>391</v>
      </c>
      <c r="S7444" s="27"/>
      <c r="V7444" t="str">
        <f t="shared" si="427"/>
        <v/>
      </c>
    </row>
    <row r="7445" spans="1:51" x14ac:dyDescent="0.25">
      <c r="A7445" t="s">
        <v>391</v>
      </c>
      <c r="S7445" s="27"/>
      <c r="V7445" t="str">
        <f t="shared" si="427"/>
        <v/>
      </c>
      <c r="AX7445" s="27"/>
      <c r="AY7445" s="27"/>
    </row>
    <row r="7446" spans="1:51" x14ac:dyDescent="0.25">
      <c r="A7446" t="s">
        <v>391</v>
      </c>
      <c r="B7446" t="s">
        <v>218</v>
      </c>
      <c r="C7446">
        <v>161235269</v>
      </c>
      <c r="D7446">
        <v>66</v>
      </c>
      <c r="E7446" t="s">
        <v>91</v>
      </c>
      <c r="G7446">
        <v>53.762999999999998</v>
      </c>
      <c r="H7446">
        <v>2016</v>
      </c>
      <c r="I7446">
        <v>5</v>
      </c>
      <c r="J7446">
        <v>2</v>
      </c>
      <c r="K7446">
        <v>8</v>
      </c>
      <c r="L7446">
        <v>41</v>
      </c>
      <c r="M7446" t="s">
        <v>900</v>
      </c>
      <c r="N7446" t="s">
        <v>171</v>
      </c>
      <c r="O7446" t="s">
        <v>799</v>
      </c>
      <c r="Q7446" t="s">
        <v>522</v>
      </c>
      <c r="R7446" t="str">
        <f t="shared" si="424"/>
        <v>Weekday</v>
      </c>
      <c r="S7446" s="27">
        <f t="shared" si="425"/>
        <v>42492</v>
      </c>
      <c r="T7446" t="str">
        <f t="shared" si="426"/>
        <v>D</v>
      </c>
      <c r="V7446" t="str">
        <f t="shared" si="427"/>
        <v>D</v>
      </c>
      <c r="AE7446" s="27"/>
      <c r="AG7446" s="27"/>
      <c r="AX7446" s="27"/>
      <c r="AY7446" s="27"/>
    </row>
    <row r="7447" spans="1:51" x14ac:dyDescent="0.25">
      <c r="A7447" t="s">
        <v>391</v>
      </c>
      <c r="B7447" t="s">
        <v>218</v>
      </c>
      <c r="C7447">
        <v>150715168</v>
      </c>
      <c r="D7447">
        <v>66</v>
      </c>
      <c r="E7447" t="s">
        <v>91</v>
      </c>
      <c r="G7447">
        <v>53.764000000000003</v>
      </c>
      <c r="H7447">
        <v>2015</v>
      </c>
      <c r="I7447">
        <v>3</v>
      </c>
      <c r="J7447">
        <v>12</v>
      </c>
      <c r="K7447">
        <v>7</v>
      </c>
      <c r="L7447">
        <v>53</v>
      </c>
      <c r="M7447" t="s">
        <v>900</v>
      </c>
      <c r="N7447" t="s">
        <v>171</v>
      </c>
      <c r="O7447" t="s">
        <v>799</v>
      </c>
      <c r="Q7447" t="s">
        <v>522</v>
      </c>
      <c r="R7447" t="str">
        <f t="shared" si="424"/>
        <v>Weekday</v>
      </c>
      <c r="S7447" s="27">
        <f t="shared" si="425"/>
        <v>42075</v>
      </c>
      <c r="T7447" t="str">
        <f t="shared" si="426"/>
        <v>S</v>
      </c>
      <c r="V7447" t="str">
        <f t="shared" si="427"/>
        <v>S</v>
      </c>
      <c r="AX7447" s="27"/>
      <c r="AY7447" s="27"/>
    </row>
    <row r="7448" spans="1:51" x14ac:dyDescent="0.25">
      <c r="A7448" t="s">
        <v>391</v>
      </c>
      <c r="B7448" t="s">
        <v>218</v>
      </c>
      <c r="C7448">
        <v>172785238</v>
      </c>
      <c r="D7448">
        <v>66</v>
      </c>
      <c r="E7448" t="s">
        <v>91</v>
      </c>
      <c r="G7448">
        <v>53.765999999999998</v>
      </c>
      <c r="H7448">
        <v>2017</v>
      </c>
      <c r="I7448">
        <v>10</v>
      </c>
      <c r="J7448">
        <v>3</v>
      </c>
      <c r="K7448">
        <v>18</v>
      </c>
      <c r="L7448">
        <v>46</v>
      </c>
      <c r="M7448" t="s">
        <v>900</v>
      </c>
      <c r="N7448" t="s">
        <v>860</v>
      </c>
      <c r="O7448" t="s">
        <v>799</v>
      </c>
      <c r="Q7448" t="s">
        <v>522</v>
      </c>
      <c r="R7448" t="str">
        <f t="shared" si="424"/>
        <v>Weekday</v>
      </c>
      <c r="S7448" s="27">
        <f t="shared" si="425"/>
        <v>43011</v>
      </c>
      <c r="T7448" t="str">
        <f t="shared" si="426"/>
        <v>D</v>
      </c>
      <c r="V7448" t="str">
        <f t="shared" si="427"/>
        <v>D</v>
      </c>
      <c r="AE7448" s="27"/>
      <c r="AG7448" s="27"/>
      <c r="AX7448" s="27"/>
      <c r="AY7448" s="27"/>
    </row>
    <row r="7449" spans="1:51" x14ac:dyDescent="0.25">
      <c r="A7449" t="s">
        <v>391</v>
      </c>
      <c r="S7449" s="27"/>
      <c r="V7449" t="str">
        <f t="shared" si="427"/>
        <v/>
      </c>
      <c r="AE7449" s="27"/>
      <c r="AG7449" s="27"/>
      <c r="AX7449" s="27"/>
      <c r="AY7449" s="27"/>
    </row>
    <row r="7450" spans="1:51" x14ac:dyDescent="0.25">
      <c r="A7450" t="s">
        <v>391</v>
      </c>
      <c r="B7450" t="s">
        <v>218</v>
      </c>
      <c r="C7450">
        <v>132245100</v>
      </c>
      <c r="D7450">
        <v>66</v>
      </c>
      <c r="E7450" t="s">
        <v>91</v>
      </c>
      <c r="G7450">
        <v>53.767000000000003</v>
      </c>
      <c r="H7450">
        <v>2013</v>
      </c>
      <c r="I7450">
        <v>8</v>
      </c>
      <c r="J7450">
        <v>12</v>
      </c>
      <c r="K7450">
        <v>8</v>
      </c>
      <c r="L7450">
        <v>50</v>
      </c>
      <c r="M7450" t="s">
        <v>900</v>
      </c>
      <c r="N7450" t="s">
        <v>404</v>
      </c>
      <c r="O7450" t="s">
        <v>799</v>
      </c>
      <c r="Q7450" t="s">
        <v>522</v>
      </c>
      <c r="R7450" t="str">
        <f t="shared" si="424"/>
        <v>Weekday</v>
      </c>
      <c r="S7450" s="27">
        <f t="shared" si="425"/>
        <v>41498</v>
      </c>
      <c r="T7450" t="str">
        <f t="shared" si="426"/>
        <v>S</v>
      </c>
      <c r="V7450" t="str">
        <f t="shared" si="427"/>
        <v>S</v>
      </c>
    </row>
    <row r="7451" spans="1:51" x14ac:dyDescent="0.25">
      <c r="A7451" t="s">
        <v>391</v>
      </c>
      <c r="B7451" t="s">
        <v>218</v>
      </c>
      <c r="C7451">
        <v>152785457</v>
      </c>
      <c r="D7451">
        <v>66</v>
      </c>
      <c r="E7451" t="s">
        <v>91</v>
      </c>
      <c r="G7451">
        <v>53.768000000000001</v>
      </c>
      <c r="H7451">
        <v>2015</v>
      </c>
      <c r="I7451">
        <v>10</v>
      </c>
      <c r="J7451">
        <v>5</v>
      </c>
      <c r="K7451">
        <v>16</v>
      </c>
      <c r="L7451">
        <v>15</v>
      </c>
      <c r="M7451" t="s">
        <v>900</v>
      </c>
      <c r="N7451" t="s">
        <v>860</v>
      </c>
      <c r="O7451" t="s">
        <v>799</v>
      </c>
      <c r="Q7451" t="s">
        <v>522</v>
      </c>
      <c r="R7451" t="str">
        <f t="shared" si="424"/>
        <v>Weekday</v>
      </c>
      <c r="S7451" s="27">
        <f t="shared" si="425"/>
        <v>42282</v>
      </c>
      <c r="T7451" t="str">
        <f t="shared" si="426"/>
        <v>D</v>
      </c>
      <c r="V7451" t="str">
        <f t="shared" si="427"/>
        <v>D</v>
      </c>
      <c r="AX7451" s="27"/>
      <c r="AY7451" s="27"/>
    </row>
    <row r="7452" spans="1:51" x14ac:dyDescent="0.25">
      <c r="A7452" t="s">
        <v>391</v>
      </c>
      <c r="S7452" s="27"/>
      <c r="V7452" t="str">
        <f t="shared" si="427"/>
        <v/>
      </c>
      <c r="AX7452" s="27"/>
      <c r="AY7452" s="27"/>
    </row>
    <row r="7453" spans="1:51" x14ac:dyDescent="0.25">
      <c r="A7453" t="s">
        <v>391</v>
      </c>
      <c r="B7453" t="s">
        <v>218</v>
      </c>
      <c r="C7453">
        <v>151845082</v>
      </c>
      <c r="D7453">
        <v>66</v>
      </c>
      <c r="E7453" t="s">
        <v>91</v>
      </c>
      <c r="G7453">
        <v>53.771000000000001</v>
      </c>
      <c r="H7453">
        <v>2015</v>
      </c>
      <c r="I7453">
        <v>7</v>
      </c>
      <c r="J7453">
        <v>2</v>
      </c>
      <c r="K7453">
        <v>8</v>
      </c>
      <c r="L7453">
        <v>50</v>
      </c>
      <c r="M7453" t="s">
        <v>900</v>
      </c>
      <c r="N7453" t="s">
        <v>860</v>
      </c>
      <c r="O7453" t="s">
        <v>799</v>
      </c>
      <c r="Q7453" t="s">
        <v>522</v>
      </c>
      <c r="R7453" t="str">
        <f t="shared" si="424"/>
        <v>Weekday</v>
      </c>
      <c r="S7453" s="27">
        <f t="shared" si="425"/>
        <v>42187</v>
      </c>
      <c r="T7453" t="str">
        <f t="shared" si="426"/>
        <v>S</v>
      </c>
      <c r="V7453" t="str">
        <f t="shared" si="427"/>
        <v>S</v>
      </c>
      <c r="AX7453" s="27"/>
      <c r="AY7453" s="27"/>
    </row>
    <row r="7454" spans="1:51" x14ac:dyDescent="0.25">
      <c r="A7454" t="s">
        <v>391</v>
      </c>
      <c r="S7454" s="27"/>
      <c r="V7454" t="str">
        <f t="shared" si="427"/>
        <v/>
      </c>
    </row>
    <row r="7455" spans="1:51" x14ac:dyDescent="0.25">
      <c r="A7455" t="s">
        <v>391</v>
      </c>
      <c r="B7455" t="s">
        <v>218</v>
      </c>
      <c r="C7455">
        <v>140845246</v>
      </c>
      <c r="D7455">
        <v>66</v>
      </c>
      <c r="E7455" t="s">
        <v>91</v>
      </c>
      <c r="G7455">
        <v>53.773000000000003</v>
      </c>
      <c r="H7455">
        <v>2014</v>
      </c>
      <c r="I7455">
        <v>3</v>
      </c>
      <c r="J7455">
        <v>24</v>
      </c>
      <c r="K7455">
        <v>17</v>
      </c>
      <c r="L7455">
        <v>23</v>
      </c>
      <c r="M7455" t="s">
        <v>900</v>
      </c>
      <c r="N7455" t="s">
        <v>860</v>
      </c>
      <c r="O7455" t="s">
        <v>799</v>
      </c>
      <c r="Q7455" t="s">
        <v>522</v>
      </c>
      <c r="R7455" t="str">
        <f t="shared" si="424"/>
        <v>Weekday</v>
      </c>
      <c r="S7455" s="27">
        <f t="shared" si="425"/>
        <v>41722</v>
      </c>
      <c r="T7455" t="str">
        <f t="shared" si="426"/>
        <v>S</v>
      </c>
      <c r="V7455" t="str">
        <f t="shared" si="427"/>
        <v>S</v>
      </c>
    </row>
    <row r="7456" spans="1:51" x14ac:dyDescent="0.25">
      <c r="A7456" t="s">
        <v>391</v>
      </c>
      <c r="B7456" t="s">
        <v>218</v>
      </c>
      <c r="C7456">
        <v>161815175</v>
      </c>
      <c r="D7456">
        <v>66</v>
      </c>
      <c r="E7456" t="s">
        <v>91</v>
      </c>
      <c r="G7456">
        <v>53.771999999999998</v>
      </c>
      <c r="H7456">
        <v>2016</v>
      </c>
      <c r="I7456">
        <v>6</v>
      </c>
      <c r="J7456">
        <v>24</v>
      </c>
      <c r="K7456">
        <v>7</v>
      </c>
      <c r="L7456">
        <v>48</v>
      </c>
      <c r="M7456" t="s">
        <v>900</v>
      </c>
      <c r="N7456" t="s">
        <v>860</v>
      </c>
      <c r="O7456" t="s">
        <v>799</v>
      </c>
      <c r="Q7456" t="s">
        <v>522</v>
      </c>
      <c r="R7456" t="str">
        <f t="shared" si="424"/>
        <v>Weekday</v>
      </c>
      <c r="S7456" s="27">
        <f t="shared" si="425"/>
        <v>42545</v>
      </c>
      <c r="T7456" t="str">
        <f t="shared" si="426"/>
        <v>D</v>
      </c>
      <c r="V7456" t="str">
        <f t="shared" si="427"/>
        <v>D</v>
      </c>
    </row>
    <row r="7457" spans="1:51" x14ac:dyDescent="0.25">
      <c r="A7457" t="s">
        <v>391</v>
      </c>
      <c r="S7457" s="27"/>
      <c r="V7457" t="str">
        <f t="shared" si="427"/>
        <v/>
      </c>
    </row>
    <row r="7458" spans="1:51" x14ac:dyDescent="0.25">
      <c r="A7458" t="s">
        <v>391</v>
      </c>
      <c r="S7458" s="27"/>
      <c r="V7458" t="str">
        <f t="shared" si="427"/>
        <v/>
      </c>
      <c r="AX7458" s="27"/>
      <c r="AY7458" s="27"/>
    </row>
    <row r="7459" spans="1:51" x14ac:dyDescent="0.25">
      <c r="A7459" t="s">
        <v>391</v>
      </c>
      <c r="B7459" t="s">
        <v>218</v>
      </c>
      <c r="C7459">
        <v>142885288</v>
      </c>
      <c r="D7459">
        <v>66</v>
      </c>
      <c r="E7459" t="s">
        <v>91</v>
      </c>
      <c r="G7459">
        <v>53.774000000000001</v>
      </c>
      <c r="H7459">
        <v>2014</v>
      </c>
      <c r="I7459">
        <v>10</v>
      </c>
      <c r="J7459">
        <v>12</v>
      </c>
      <c r="K7459">
        <v>14</v>
      </c>
      <c r="L7459">
        <v>44</v>
      </c>
      <c r="M7459" t="s">
        <v>900</v>
      </c>
      <c r="N7459" t="s">
        <v>171</v>
      </c>
      <c r="O7459" t="s">
        <v>799</v>
      </c>
      <c r="Q7459" t="s">
        <v>522</v>
      </c>
      <c r="R7459" t="str">
        <f t="shared" si="424"/>
        <v>Weekend</v>
      </c>
      <c r="S7459" s="27">
        <f t="shared" si="425"/>
        <v>41924</v>
      </c>
      <c r="T7459" t="str">
        <f t="shared" si="426"/>
        <v>S</v>
      </c>
      <c r="V7459" t="str">
        <f t="shared" si="427"/>
        <v>S</v>
      </c>
    </row>
    <row r="7460" spans="1:51" x14ac:dyDescent="0.25">
      <c r="A7460" t="s">
        <v>391</v>
      </c>
      <c r="S7460" s="27"/>
      <c r="V7460" t="str">
        <f t="shared" si="427"/>
        <v/>
      </c>
      <c r="AE7460" s="27"/>
      <c r="AG7460" s="27"/>
      <c r="AX7460" s="27"/>
      <c r="AY7460" s="27"/>
    </row>
    <row r="7461" spans="1:51" x14ac:dyDescent="0.25">
      <c r="A7461" t="s">
        <v>391</v>
      </c>
      <c r="B7461" t="s">
        <v>218</v>
      </c>
      <c r="C7461">
        <v>173045313</v>
      </c>
      <c r="D7461">
        <v>66</v>
      </c>
      <c r="E7461" t="s">
        <v>91</v>
      </c>
      <c r="G7461">
        <v>53.779000000000003</v>
      </c>
      <c r="H7461">
        <v>2017</v>
      </c>
      <c r="I7461">
        <v>10</v>
      </c>
      <c r="J7461">
        <v>27</v>
      </c>
      <c r="K7461">
        <v>18</v>
      </c>
      <c r="L7461">
        <v>40</v>
      </c>
      <c r="M7461" t="s">
        <v>900</v>
      </c>
      <c r="N7461" t="s">
        <v>860</v>
      </c>
      <c r="O7461" t="s">
        <v>799</v>
      </c>
      <c r="Q7461" t="s">
        <v>522</v>
      </c>
      <c r="R7461" t="str">
        <f t="shared" si="424"/>
        <v>Weekday</v>
      </c>
      <c r="S7461" s="27">
        <f t="shared" si="425"/>
        <v>43035</v>
      </c>
      <c r="T7461" t="str">
        <f t="shared" si="426"/>
        <v>D</v>
      </c>
      <c r="V7461" t="str">
        <f t="shared" si="427"/>
        <v>D</v>
      </c>
      <c r="AE7461" s="27"/>
      <c r="AG7461" s="27"/>
      <c r="AX7461" s="27"/>
      <c r="AY7461" s="27"/>
    </row>
    <row r="7462" spans="1:51" x14ac:dyDescent="0.25">
      <c r="A7462" t="s">
        <v>391</v>
      </c>
      <c r="S7462" s="27"/>
      <c r="V7462" t="str">
        <f t="shared" si="427"/>
        <v/>
      </c>
      <c r="AE7462" s="27"/>
      <c r="AG7462" s="27"/>
      <c r="AX7462" s="27"/>
      <c r="AY7462" s="27"/>
    </row>
    <row r="7463" spans="1:51" x14ac:dyDescent="0.25">
      <c r="A7463" t="s">
        <v>391</v>
      </c>
      <c r="B7463" t="s">
        <v>218</v>
      </c>
      <c r="C7463">
        <v>170915196</v>
      </c>
      <c r="D7463">
        <v>66</v>
      </c>
      <c r="E7463" t="s">
        <v>91</v>
      </c>
      <c r="G7463">
        <v>53.780999999999999</v>
      </c>
      <c r="H7463">
        <v>2017</v>
      </c>
      <c r="I7463">
        <v>3</v>
      </c>
      <c r="J7463">
        <v>31</v>
      </c>
      <c r="K7463">
        <v>16</v>
      </c>
      <c r="L7463">
        <v>40</v>
      </c>
      <c r="M7463" t="s">
        <v>900</v>
      </c>
      <c r="N7463" t="s">
        <v>860</v>
      </c>
      <c r="O7463" t="s">
        <v>799</v>
      </c>
      <c r="Q7463" t="s">
        <v>522</v>
      </c>
      <c r="R7463" t="str">
        <f t="shared" si="424"/>
        <v>Weekday</v>
      </c>
      <c r="S7463" s="27">
        <f t="shared" si="425"/>
        <v>42825</v>
      </c>
      <c r="T7463" t="str">
        <f t="shared" si="426"/>
        <v>D</v>
      </c>
      <c r="V7463" t="str">
        <f t="shared" si="427"/>
        <v>D</v>
      </c>
      <c r="AX7463" s="27"/>
      <c r="AY7463" s="27"/>
    </row>
    <row r="7464" spans="1:51" x14ac:dyDescent="0.25">
      <c r="A7464" t="s">
        <v>391</v>
      </c>
      <c r="B7464" t="s">
        <v>218</v>
      </c>
      <c r="C7464">
        <v>163295187</v>
      </c>
      <c r="D7464">
        <v>66</v>
      </c>
      <c r="E7464" t="s">
        <v>91</v>
      </c>
      <c r="G7464">
        <v>53.783000000000001</v>
      </c>
      <c r="H7464">
        <v>2016</v>
      </c>
      <c r="I7464">
        <v>11</v>
      </c>
      <c r="J7464">
        <v>13</v>
      </c>
      <c r="K7464">
        <v>18</v>
      </c>
      <c r="L7464">
        <v>13</v>
      </c>
      <c r="M7464" t="s">
        <v>900</v>
      </c>
      <c r="N7464" t="s">
        <v>860</v>
      </c>
      <c r="O7464" t="s">
        <v>799</v>
      </c>
      <c r="Q7464" t="s">
        <v>522</v>
      </c>
      <c r="R7464" t="str">
        <f t="shared" si="424"/>
        <v>Weekend</v>
      </c>
      <c r="S7464" s="27">
        <f t="shared" si="425"/>
        <v>42687</v>
      </c>
      <c r="T7464" t="str">
        <f t="shared" si="426"/>
        <v>D</v>
      </c>
      <c r="V7464" t="str">
        <f t="shared" si="427"/>
        <v>D</v>
      </c>
      <c r="AX7464" s="27"/>
      <c r="AY7464" s="27"/>
    </row>
    <row r="7465" spans="1:51" x14ac:dyDescent="0.25">
      <c r="A7465" t="s">
        <v>391</v>
      </c>
      <c r="B7465" t="s">
        <v>218</v>
      </c>
      <c r="C7465">
        <v>163435438</v>
      </c>
      <c r="D7465">
        <v>66</v>
      </c>
      <c r="E7465" t="s">
        <v>91</v>
      </c>
      <c r="G7465">
        <v>53.783999999999999</v>
      </c>
      <c r="H7465">
        <v>2016</v>
      </c>
      <c r="I7465">
        <v>12</v>
      </c>
      <c r="J7465">
        <v>5</v>
      </c>
      <c r="K7465">
        <v>18</v>
      </c>
      <c r="L7465">
        <v>15</v>
      </c>
      <c r="M7465" t="s">
        <v>900</v>
      </c>
      <c r="N7465" t="s">
        <v>171</v>
      </c>
      <c r="O7465" t="s">
        <v>799</v>
      </c>
      <c r="Q7465" t="s">
        <v>522</v>
      </c>
      <c r="R7465" t="str">
        <f t="shared" si="424"/>
        <v>Weekday</v>
      </c>
      <c r="S7465" s="27">
        <f t="shared" si="425"/>
        <v>42709</v>
      </c>
      <c r="T7465" t="str">
        <f t="shared" si="426"/>
        <v>D</v>
      </c>
      <c r="V7465" t="str">
        <f t="shared" si="427"/>
        <v>D</v>
      </c>
    </row>
    <row r="7466" spans="1:51" x14ac:dyDescent="0.25">
      <c r="A7466" t="s">
        <v>391</v>
      </c>
      <c r="B7466" t="s">
        <v>218</v>
      </c>
      <c r="C7466">
        <v>170385072</v>
      </c>
      <c r="D7466">
        <v>66</v>
      </c>
      <c r="E7466" t="s">
        <v>91</v>
      </c>
      <c r="G7466">
        <v>53.783999999999999</v>
      </c>
      <c r="H7466">
        <v>2017</v>
      </c>
      <c r="I7466">
        <v>2</v>
      </c>
      <c r="J7466">
        <v>1</v>
      </c>
      <c r="K7466">
        <v>6</v>
      </c>
      <c r="L7466">
        <v>33</v>
      </c>
      <c r="M7466" t="s">
        <v>900</v>
      </c>
      <c r="N7466" t="s">
        <v>171</v>
      </c>
      <c r="O7466" t="s">
        <v>799</v>
      </c>
      <c r="Q7466" t="s">
        <v>522</v>
      </c>
      <c r="R7466" t="str">
        <f t="shared" si="424"/>
        <v>Weekday</v>
      </c>
      <c r="S7466" s="27">
        <f t="shared" si="425"/>
        <v>42767</v>
      </c>
      <c r="T7466" t="str">
        <f t="shared" si="426"/>
        <v>D</v>
      </c>
      <c r="V7466" t="str">
        <f t="shared" si="427"/>
        <v>D</v>
      </c>
      <c r="AE7466" s="27"/>
      <c r="AG7466" s="27"/>
      <c r="AX7466" s="27"/>
      <c r="AY7466" s="27"/>
    </row>
    <row r="7467" spans="1:51" x14ac:dyDescent="0.25">
      <c r="A7467" t="s">
        <v>391</v>
      </c>
      <c r="B7467" t="s">
        <v>218</v>
      </c>
      <c r="C7467">
        <v>172345184</v>
      </c>
      <c r="D7467">
        <v>66</v>
      </c>
      <c r="E7467" t="s">
        <v>91</v>
      </c>
      <c r="G7467">
        <v>53.784999999999997</v>
      </c>
      <c r="H7467">
        <v>2017</v>
      </c>
      <c r="I7467">
        <v>8</v>
      </c>
      <c r="J7467">
        <v>22</v>
      </c>
      <c r="K7467">
        <v>8</v>
      </c>
      <c r="L7467">
        <v>25</v>
      </c>
      <c r="M7467" t="s">
        <v>900</v>
      </c>
      <c r="N7467" t="s">
        <v>171</v>
      </c>
      <c r="O7467" t="s">
        <v>799</v>
      </c>
      <c r="Q7467" t="s">
        <v>522</v>
      </c>
      <c r="R7467" t="str">
        <f t="shared" si="424"/>
        <v>Weekday</v>
      </c>
      <c r="S7467" s="27">
        <f t="shared" si="425"/>
        <v>42969</v>
      </c>
      <c r="T7467" t="str">
        <f t="shared" si="426"/>
        <v>D</v>
      </c>
      <c r="V7467" t="str">
        <f t="shared" si="427"/>
        <v>D</v>
      </c>
      <c r="AE7467" s="27"/>
      <c r="AG7467" s="27"/>
      <c r="AX7467" s="27"/>
      <c r="AY7467" s="27"/>
    </row>
    <row r="7468" spans="1:51" x14ac:dyDescent="0.25">
      <c r="A7468" t="s">
        <v>391</v>
      </c>
      <c r="B7468" t="s">
        <v>218</v>
      </c>
      <c r="C7468">
        <v>170375062</v>
      </c>
      <c r="D7468">
        <v>66</v>
      </c>
      <c r="E7468" t="s">
        <v>91</v>
      </c>
      <c r="G7468">
        <v>53.783999999999999</v>
      </c>
      <c r="H7468">
        <v>2017</v>
      </c>
      <c r="I7468">
        <v>2</v>
      </c>
      <c r="J7468">
        <v>2</v>
      </c>
      <c r="K7468">
        <v>17</v>
      </c>
      <c r="L7468">
        <v>40</v>
      </c>
      <c r="M7468" t="s">
        <v>900</v>
      </c>
      <c r="N7468" t="s">
        <v>404</v>
      </c>
      <c r="O7468" t="s">
        <v>799</v>
      </c>
      <c r="Q7468" t="s">
        <v>522</v>
      </c>
      <c r="R7468" t="str">
        <f t="shared" si="424"/>
        <v>Weekday</v>
      </c>
      <c r="S7468" s="27">
        <f t="shared" si="425"/>
        <v>42768</v>
      </c>
      <c r="T7468" t="str">
        <f t="shared" si="426"/>
        <v>D</v>
      </c>
      <c r="V7468" t="str">
        <f t="shared" si="427"/>
        <v>D</v>
      </c>
      <c r="AE7468" s="27"/>
      <c r="AG7468" s="27"/>
      <c r="AX7468" s="27"/>
      <c r="AY7468" s="27"/>
    </row>
    <row r="7469" spans="1:51" x14ac:dyDescent="0.25">
      <c r="A7469" t="s">
        <v>391</v>
      </c>
      <c r="B7469" t="s">
        <v>218</v>
      </c>
      <c r="C7469">
        <v>133115118</v>
      </c>
      <c r="D7469">
        <v>66</v>
      </c>
      <c r="E7469" t="s">
        <v>91</v>
      </c>
      <c r="G7469">
        <v>53.784999999999997</v>
      </c>
      <c r="H7469">
        <v>2013</v>
      </c>
      <c r="I7469">
        <v>11</v>
      </c>
      <c r="J7469">
        <v>6</v>
      </c>
      <c r="K7469">
        <v>8</v>
      </c>
      <c r="L7469">
        <v>57</v>
      </c>
      <c r="M7469" t="s">
        <v>900</v>
      </c>
      <c r="N7469" t="s">
        <v>170</v>
      </c>
      <c r="O7469" t="s">
        <v>799</v>
      </c>
      <c r="Q7469" t="s">
        <v>522</v>
      </c>
      <c r="R7469" t="str">
        <f t="shared" si="424"/>
        <v>Weekday</v>
      </c>
      <c r="S7469" s="27">
        <f t="shared" si="425"/>
        <v>41584</v>
      </c>
      <c r="T7469" t="str">
        <f t="shared" si="426"/>
        <v>S</v>
      </c>
      <c r="V7469" t="str">
        <f t="shared" si="427"/>
        <v>S</v>
      </c>
      <c r="AX7469" s="27"/>
      <c r="AY7469" s="27"/>
    </row>
    <row r="7470" spans="1:51" x14ac:dyDescent="0.25">
      <c r="A7470" t="s">
        <v>391</v>
      </c>
      <c r="S7470" s="27"/>
      <c r="V7470" t="str">
        <f t="shared" si="427"/>
        <v/>
      </c>
      <c r="AE7470" s="27"/>
      <c r="AG7470" s="27"/>
      <c r="AX7470" s="27"/>
      <c r="AY7470" s="27"/>
    </row>
    <row r="7471" spans="1:51" x14ac:dyDescent="0.25">
      <c r="A7471" t="s">
        <v>391</v>
      </c>
      <c r="B7471" t="s">
        <v>218</v>
      </c>
      <c r="C7471">
        <v>152805332</v>
      </c>
      <c r="D7471">
        <v>66</v>
      </c>
      <c r="E7471" t="s">
        <v>91</v>
      </c>
      <c r="G7471">
        <v>54.143999999999998</v>
      </c>
      <c r="H7471">
        <v>2015</v>
      </c>
      <c r="I7471">
        <v>10</v>
      </c>
      <c r="J7471">
        <v>5</v>
      </c>
      <c r="K7471">
        <v>17</v>
      </c>
      <c r="L7471">
        <v>35</v>
      </c>
      <c r="M7471" t="s">
        <v>900</v>
      </c>
      <c r="N7471" t="s">
        <v>170</v>
      </c>
      <c r="O7471" t="s">
        <v>799</v>
      </c>
      <c r="Q7471" t="s">
        <v>522</v>
      </c>
      <c r="R7471" t="str">
        <f t="shared" si="424"/>
        <v>Weekday</v>
      </c>
      <c r="S7471" s="27">
        <f t="shared" si="425"/>
        <v>42282</v>
      </c>
      <c r="T7471" t="str">
        <f t="shared" si="426"/>
        <v>D</v>
      </c>
      <c r="V7471" t="str">
        <f t="shared" si="427"/>
        <v>D</v>
      </c>
      <c r="AE7471" s="27"/>
      <c r="AG7471" s="27"/>
      <c r="AX7471" s="27"/>
      <c r="AY7471" s="27"/>
    </row>
    <row r="7472" spans="1:51" x14ac:dyDescent="0.25">
      <c r="A7472" t="s">
        <v>391</v>
      </c>
      <c r="B7472" t="s">
        <v>218</v>
      </c>
      <c r="C7472">
        <v>142725339</v>
      </c>
      <c r="D7472">
        <v>66</v>
      </c>
      <c r="E7472" t="s">
        <v>91</v>
      </c>
      <c r="G7472">
        <v>53.789000000000001</v>
      </c>
      <c r="H7472">
        <v>2014</v>
      </c>
      <c r="I7472">
        <v>9</v>
      </c>
      <c r="J7472">
        <v>26</v>
      </c>
      <c r="K7472">
        <v>16</v>
      </c>
      <c r="L7472">
        <v>41</v>
      </c>
      <c r="M7472" t="s">
        <v>900</v>
      </c>
      <c r="N7472" t="s">
        <v>860</v>
      </c>
      <c r="O7472" t="s">
        <v>799</v>
      </c>
      <c r="Q7472" t="s">
        <v>522</v>
      </c>
      <c r="R7472" t="str">
        <f t="shared" si="424"/>
        <v>Weekday</v>
      </c>
      <c r="S7472" s="27">
        <f t="shared" si="425"/>
        <v>41908</v>
      </c>
      <c r="T7472" t="str">
        <f t="shared" si="426"/>
        <v>S</v>
      </c>
      <c r="V7472" t="str">
        <f t="shared" si="427"/>
        <v>S</v>
      </c>
      <c r="AE7472" s="27"/>
      <c r="AG7472" s="27"/>
      <c r="AX7472" s="27"/>
      <c r="AY7472" s="27"/>
    </row>
    <row r="7473" spans="1:51" x14ac:dyDescent="0.25">
      <c r="A7473" t="s">
        <v>391</v>
      </c>
      <c r="B7473" t="s">
        <v>218</v>
      </c>
      <c r="C7473">
        <v>161525150</v>
      </c>
      <c r="D7473">
        <v>66</v>
      </c>
      <c r="E7473" t="s">
        <v>91</v>
      </c>
      <c r="G7473">
        <v>53.790999999999997</v>
      </c>
      <c r="H7473">
        <v>2016</v>
      </c>
      <c r="I7473">
        <v>5</v>
      </c>
      <c r="J7473">
        <v>31</v>
      </c>
      <c r="K7473">
        <v>9</v>
      </c>
      <c r="L7473">
        <v>0</v>
      </c>
      <c r="M7473" t="s">
        <v>900</v>
      </c>
      <c r="N7473" t="s">
        <v>860</v>
      </c>
      <c r="O7473" t="s">
        <v>799</v>
      </c>
      <c r="Q7473" t="s">
        <v>522</v>
      </c>
      <c r="R7473" t="str">
        <f t="shared" ref="R7473:R7536" si="428">IF(WEEKDAY(DATE(H7473,I7473,J7473),2) &lt; 6, "Weekday", "Weekend")</f>
        <v>Weekday</v>
      </c>
      <c r="S7473" s="27">
        <f t="shared" ref="S7473:S7536" si="429">DATE(H7473,I7473,J7473)</f>
        <v>42521</v>
      </c>
      <c r="T7473" t="str">
        <f t="shared" si="426"/>
        <v>D</v>
      </c>
      <c r="V7473" t="str">
        <f t="shared" si="427"/>
        <v>D</v>
      </c>
      <c r="AE7473" s="27"/>
      <c r="AG7473" s="27"/>
      <c r="AX7473" s="27"/>
      <c r="AY7473" s="27"/>
    </row>
    <row r="7474" spans="1:51" x14ac:dyDescent="0.25">
      <c r="A7474" t="s">
        <v>391</v>
      </c>
      <c r="B7474" t="s">
        <v>218</v>
      </c>
      <c r="C7474">
        <v>161905118</v>
      </c>
      <c r="D7474">
        <v>66</v>
      </c>
      <c r="E7474" t="s">
        <v>91</v>
      </c>
      <c r="G7474">
        <v>53.792000000000002</v>
      </c>
      <c r="H7474">
        <v>2016</v>
      </c>
      <c r="I7474">
        <v>7</v>
      </c>
      <c r="J7474">
        <v>7</v>
      </c>
      <c r="K7474">
        <v>8</v>
      </c>
      <c r="L7474">
        <v>33</v>
      </c>
      <c r="M7474" t="s">
        <v>900</v>
      </c>
      <c r="N7474" t="s">
        <v>171</v>
      </c>
      <c r="O7474" t="s">
        <v>799</v>
      </c>
      <c r="Q7474" t="s">
        <v>522</v>
      </c>
      <c r="R7474" t="str">
        <f t="shared" si="428"/>
        <v>Weekday</v>
      </c>
      <c r="S7474" s="27">
        <f t="shared" si="429"/>
        <v>42558</v>
      </c>
      <c r="T7474" t="str">
        <f t="shared" ref="T7474:T7536" si="430">IF(OR(H7474=2013,H7474=2014,AND(H7474=2015,I7474&lt;9),AND(H7474=2015,I7474=9,J7474&lt;5)),"S","D")</f>
        <v>D</v>
      </c>
      <c r="V7474" t="str">
        <f t="shared" si="427"/>
        <v>D</v>
      </c>
      <c r="AX7474" s="27"/>
      <c r="AY7474" s="27"/>
    </row>
    <row r="7475" spans="1:51" x14ac:dyDescent="0.25">
      <c r="A7475" t="s">
        <v>391</v>
      </c>
      <c r="B7475" t="s">
        <v>218</v>
      </c>
      <c r="C7475">
        <v>173325183</v>
      </c>
      <c r="D7475">
        <v>66</v>
      </c>
      <c r="E7475" t="s">
        <v>91</v>
      </c>
      <c r="G7475">
        <v>53.793999999999997</v>
      </c>
      <c r="H7475">
        <v>2017</v>
      </c>
      <c r="I7475">
        <v>11</v>
      </c>
      <c r="J7475">
        <v>28</v>
      </c>
      <c r="K7475">
        <v>7</v>
      </c>
      <c r="L7475">
        <v>55</v>
      </c>
      <c r="M7475" t="s">
        <v>900</v>
      </c>
      <c r="N7475" t="s">
        <v>860</v>
      </c>
      <c r="O7475" t="s">
        <v>799</v>
      </c>
      <c r="Q7475" t="s">
        <v>522</v>
      </c>
      <c r="R7475" t="str">
        <f t="shared" si="428"/>
        <v>Weekday</v>
      </c>
      <c r="S7475" s="27">
        <f t="shared" si="429"/>
        <v>43067</v>
      </c>
      <c r="T7475" t="str">
        <f t="shared" si="430"/>
        <v>D</v>
      </c>
      <c r="V7475" t="str">
        <f t="shared" si="427"/>
        <v>D</v>
      </c>
      <c r="AX7475" s="27"/>
      <c r="AY7475" s="27"/>
    </row>
    <row r="7476" spans="1:51" x14ac:dyDescent="0.25">
      <c r="A7476" t="s">
        <v>391</v>
      </c>
      <c r="B7476" t="s">
        <v>218</v>
      </c>
      <c r="C7476">
        <v>150795093</v>
      </c>
      <c r="D7476">
        <v>66</v>
      </c>
      <c r="E7476" t="s">
        <v>91</v>
      </c>
      <c r="G7476">
        <v>53.795999999999999</v>
      </c>
      <c r="H7476">
        <v>2015</v>
      </c>
      <c r="I7476">
        <v>3</v>
      </c>
      <c r="J7476">
        <v>17</v>
      </c>
      <c r="K7476">
        <v>7</v>
      </c>
      <c r="L7476">
        <v>20</v>
      </c>
      <c r="M7476" t="s">
        <v>900</v>
      </c>
      <c r="N7476" t="s">
        <v>860</v>
      </c>
      <c r="O7476" t="s">
        <v>799</v>
      </c>
      <c r="Q7476" t="s">
        <v>522</v>
      </c>
      <c r="R7476" t="str">
        <f t="shared" si="428"/>
        <v>Weekday</v>
      </c>
      <c r="S7476" s="27">
        <f t="shared" si="429"/>
        <v>42080</v>
      </c>
      <c r="T7476" t="str">
        <f t="shared" si="430"/>
        <v>S</v>
      </c>
      <c r="V7476" t="str">
        <f t="shared" si="427"/>
        <v>S</v>
      </c>
      <c r="AX7476" s="27"/>
      <c r="AY7476" s="27"/>
    </row>
    <row r="7477" spans="1:51" x14ac:dyDescent="0.25">
      <c r="A7477" t="s">
        <v>391</v>
      </c>
      <c r="B7477" t="s">
        <v>218</v>
      </c>
      <c r="C7477">
        <v>172855334</v>
      </c>
      <c r="D7477">
        <v>66</v>
      </c>
      <c r="E7477" t="s">
        <v>91</v>
      </c>
      <c r="G7477">
        <v>53.796999999999997</v>
      </c>
      <c r="H7477">
        <v>2017</v>
      </c>
      <c r="I7477">
        <v>10</v>
      </c>
      <c r="J7477">
        <v>8</v>
      </c>
      <c r="K7477">
        <v>14</v>
      </c>
      <c r="L7477">
        <v>40</v>
      </c>
      <c r="M7477" t="s">
        <v>900</v>
      </c>
      <c r="N7477" t="s">
        <v>860</v>
      </c>
      <c r="O7477" t="s">
        <v>799</v>
      </c>
      <c r="Q7477" t="s">
        <v>522</v>
      </c>
      <c r="R7477" t="str">
        <f t="shared" si="428"/>
        <v>Weekend</v>
      </c>
      <c r="S7477" s="27">
        <f t="shared" si="429"/>
        <v>43016</v>
      </c>
      <c r="T7477" t="str">
        <f t="shared" si="430"/>
        <v>D</v>
      </c>
      <c r="V7477" t="str">
        <f t="shared" si="427"/>
        <v>D</v>
      </c>
    </row>
    <row r="7478" spans="1:51" x14ac:dyDescent="0.25">
      <c r="A7478" t="s">
        <v>391</v>
      </c>
      <c r="S7478" s="27"/>
      <c r="V7478" t="str">
        <f t="shared" si="427"/>
        <v/>
      </c>
      <c r="AX7478" s="27"/>
      <c r="AY7478" s="27"/>
    </row>
    <row r="7479" spans="1:51" x14ac:dyDescent="0.25">
      <c r="A7479" t="s">
        <v>391</v>
      </c>
      <c r="B7479" t="s">
        <v>218</v>
      </c>
      <c r="C7479">
        <v>161675139</v>
      </c>
      <c r="D7479">
        <v>66</v>
      </c>
      <c r="E7479" t="s">
        <v>91</v>
      </c>
      <c r="G7479">
        <v>53.798999999999999</v>
      </c>
      <c r="H7479">
        <v>2016</v>
      </c>
      <c r="I7479">
        <v>6</v>
      </c>
      <c r="J7479">
        <v>14</v>
      </c>
      <c r="K7479">
        <v>9</v>
      </c>
      <c r="L7479">
        <v>50</v>
      </c>
      <c r="M7479" t="s">
        <v>900</v>
      </c>
      <c r="N7479" t="s">
        <v>170</v>
      </c>
      <c r="O7479" t="s">
        <v>1933</v>
      </c>
      <c r="Q7479" t="s">
        <v>522</v>
      </c>
      <c r="R7479" t="str">
        <f t="shared" si="428"/>
        <v>Weekday</v>
      </c>
      <c r="S7479" s="27">
        <f t="shared" si="429"/>
        <v>42535</v>
      </c>
      <c r="T7479" t="str">
        <f t="shared" si="430"/>
        <v>D</v>
      </c>
      <c r="V7479" t="str">
        <f t="shared" si="427"/>
        <v>D</v>
      </c>
      <c r="AX7479" s="27"/>
      <c r="AY7479" s="27"/>
    </row>
    <row r="7480" spans="1:51" x14ac:dyDescent="0.25">
      <c r="A7480" t="s">
        <v>391</v>
      </c>
      <c r="B7480" t="s">
        <v>218</v>
      </c>
      <c r="C7480">
        <v>143455269</v>
      </c>
      <c r="D7480">
        <v>66</v>
      </c>
      <c r="E7480" t="s">
        <v>91</v>
      </c>
      <c r="G7480">
        <v>53.801000000000002</v>
      </c>
      <c r="H7480">
        <v>2014</v>
      </c>
      <c r="I7480">
        <v>11</v>
      </c>
      <c r="J7480">
        <v>25</v>
      </c>
      <c r="K7480">
        <v>18</v>
      </c>
      <c r="L7480">
        <v>10</v>
      </c>
      <c r="M7480" t="s">
        <v>900</v>
      </c>
      <c r="N7480" t="s">
        <v>860</v>
      </c>
      <c r="O7480" t="s">
        <v>799</v>
      </c>
      <c r="Q7480" t="s">
        <v>522</v>
      </c>
      <c r="R7480" t="str">
        <f t="shared" si="428"/>
        <v>Weekday</v>
      </c>
      <c r="S7480" s="27">
        <f t="shared" si="429"/>
        <v>41968</v>
      </c>
      <c r="T7480" t="str">
        <f t="shared" si="430"/>
        <v>S</v>
      </c>
      <c r="V7480" t="str">
        <f t="shared" si="427"/>
        <v>S</v>
      </c>
      <c r="AE7480" s="27"/>
      <c r="AG7480" s="27"/>
      <c r="AX7480" s="27"/>
      <c r="AY7480" s="27"/>
    </row>
    <row r="7481" spans="1:51" x14ac:dyDescent="0.25">
      <c r="A7481" t="s">
        <v>391</v>
      </c>
      <c r="S7481" s="27"/>
      <c r="V7481" t="str">
        <f t="shared" si="427"/>
        <v/>
      </c>
      <c r="AO7481" s="27"/>
      <c r="AX7481" s="27"/>
      <c r="AY7481" s="27"/>
    </row>
    <row r="7482" spans="1:51" x14ac:dyDescent="0.25">
      <c r="A7482" t="s">
        <v>391</v>
      </c>
      <c r="S7482" s="27"/>
      <c r="V7482" t="str">
        <f t="shared" si="427"/>
        <v/>
      </c>
      <c r="AE7482" s="27"/>
      <c r="AG7482" s="27"/>
      <c r="AX7482" s="27"/>
      <c r="AY7482" s="27"/>
    </row>
    <row r="7483" spans="1:51" x14ac:dyDescent="0.25">
      <c r="A7483" t="s">
        <v>391</v>
      </c>
      <c r="S7483" s="27"/>
      <c r="V7483" t="str">
        <f t="shared" si="427"/>
        <v/>
      </c>
    </row>
    <row r="7484" spans="1:51" x14ac:dyDescent="0.25">
      <c r="A7484" t="s">
        <v>391</v>
      </c>
      <c r="B7484" t="s">
        <v>218</v>
      </c>
      <c r="C7484">
        <v>161215209</v>
      </c>
      <c r="D7484">
        <v>66</v>
      </c>
      <c r="E7484" t="s">
        <v>91</v>
      </c>
      <c r="G7484">
        <v>53.805</v>
      </c>
      <c r="H7484">
        <v>2016</v>
      </c>
      <c r="I7484">
        <v>4</v>
      </c>
      <c r="J7484">
        <v>29</v>
      </c>
      <c r="K7484">
        <v>16</v>
      </c>
      <c r="L7484">
        <v>7</v>
      </c>
      <c r="M7484" t="s">
        <v>900</v>
      </c>
      <c r="N7484" t="s">
        <v>171</v>
      </c>
      <c r="O7484" t="s">
        <v>799</v>
      </c>
      <c r="Q7484" t="s">
        <v>522</v>
      </c>
      <c r="R7484" t="str">
        <f t="shared" si="428"/>
        <v>Weekday</v>
      </c>
      <c r="S7484" s="27">
        <f t="shared" si="429"/>
        <v>42489</v>
      </c>
      <c r="T7484" t="str">
        <f t="shared" si="430"/>
        <v>D</v>
      </c>
      <c r="V7484" t="str">
        <f t="shared" si="427"/>
        <v>D</v>
      </c>
      <c r="AX7484" s="27"/>
      <c r="AY7484" s="27"/>
    </row>
    <row r="7485" spans="1:51" x14ac:dyDescent="0.25">
      <c r="A7485" t="s">
        <v>391</v>
      </c>
      <c r="S7485" s="27"/>
      <c r="V7485" t="str">
        <f t="shared" si="427"/>
        <v/>
      </c>
      <c r="AE7485" s="27"/>
      <c r="AG7485" s="27"/>
      <c r="AX7485" s="27"/>
      <c r="AY7485" s="27"/>
    </row>
    <row r="7486" spans="1:51" x14ac:dyDescent="0.25">
      <c r="A7486" t="s">
        <v>391</v>
      </c>
      <c r="B7486" t="s">
        <v>218</v>
      </c>
      <c r="C7486">
        <v>150925271</v>
      </c>
      <c r="D7486">
        <v>66</v>
      </c>
      <c r="E7486" t="s">
        <v>91</v>
      </c>
      <c r="G7486">
        <v>53.808999999999997</v>
      </c>
      <c r="H7486">
        <v>2015</v>
      </c>
      <c r="I7486">
        <v>4</v>
      </c>
      <c r="J7486">
        <v>2</v>
      </c>
      <c r="K7486">
        <v>15</v>
      </c>
      <c r="L7486">
        <v>23</v>
      </c>
      <c r="M7486" t="s">
        <v>900</v>
      </c>
      <c r="N7486" t="s">
        <v>860</v>
      </c>
      <c r="O7486" t="s">
        <v>799</v>
      </c>
      <c r="Q7486" t="s">
        <v>522</v>
      </c>
      <c r="R7486" t="str">
        <f t="shared" si="428"/>
        <v>Weekday</v>
      </c>
      <c r="S7486" s="27">
        <f t="shared" si="429"/>
        <v>42096</v>
      </c>
      <c r="T7486" t="str">
        <f t="shared" si="430"/>
        <v>S</v>
      </c>
      <c r="V7486" t="str">
        <f t="shared" si="427"/>
        <v>S</v>
      </c>
      <c r="AE7486" s="27"/>
      <c r="AG7486" s="27"/>
      <c r="AX7486" s="27"/>
      <c r="AY7486" s="27"/>
    </row>
    <row r="7487" spans="1:51" x14ac:dyDescent="0.25">
      <c r="A7487" t="s">
        <v>391</v>
      </c>
      <c r="S7487" s="27"/>
      <c r="V7487" t="str">
        <f t="shared" si="427"/>
        <v/>
      </c>
      <c r="AX7487" s="27"/>
      <c r="AY7487" s="27"/>
    </row>
    <row r="7488" spans="1:51" x14ac:dyDescent="0.25">
      <c r="A7488" t="s">
        <v>391</v>
      </c>
      <c r="S7488" s="27"/>
      <c r="V7488" t="str">
        <f t="shared" si="427"/>
        <v/>
      </c>
      <c r="AX7488" s="27"/>
      <c r="AY7488" s="27"/>
    </row>
    <row r="7489" spans="1:51" x14ac:dyDescent="0.25">
      <c r="A7489" t="s">
        <v>391</v>
      </c>
      <c r="B7489" t="s">
        <v>218</v>
      </c>
      <c r="C7489">
        <v>141385172</v>
      </c>
      <c r="D7489">
        <v>66</v>
      </c>
      <c r="E7489" t="s">
        <v>91</v>
      </c>
      <c r="G7489">
        <v>53.814999999999998</v>
      </c>
      <c r="H7489">
        <v>2014</v>
      </c>
      <c r="I7489">
        <v>5</v>
      </c>
      <c r="J7489">
        <v>17</v>
      </c>
      <c r="K7489">
        <v>14</v>
      </c>
      <c r="L7489">
        <v>16</v>
      </c>
      <c r="M7489" t="s">
        <v>900</v>
      </c>
      <c r="N7489" t="s">
        <v>860</v>
      </c>
      <c r="O7489" t="s">
        <v>799</v>
      </c>
      <c r="Q7489" t="s">
        <v>522</v>
      </c>
      <c r="R7489" t="str">
        <f t="shared" si="428"/>
        <v>Weekend</v>
      </c>
      <c r="S7489" s="27">
        <f t="shared" si="429"/>
        <v>41776</v>
      </c>
      <c r="T7489" t="str">
        <f t="shared" si="430"/>
        <v>S</v>
      </c>
      <c r="V7489" t="str">
        <f t="shared" si="427"/>
        <v>S</v>
      </c>
      <c r="AX7489" s="27"/>
      <c r="AY7489" s="27"/>
    </row>
    <row r="7490" spans="1:51" x14ac:dyDescent="0.25">
      <c r="A7490" t="s">
        <v>391</v>
      </c>
      <c r="S7490" s="27"/>
      <c r="V7490" t="str">
        <f t="shared" si="427"/>
        <v/>
      </c>
    </row>
    <row r="7491" spans="1:51" x14ac:dyDescent="0.25">
      <c r="A7491" t="s">
        <v>391</v>
      </c>
      <c r="S7491" s="27"/>
      <c r="V7491" t="str">
        <f t="shared" ref="V7491:V7554" si="431">T7491&amp;U7491</f>
        <v/>
      </c>
      <c r="AX7491" s="27"/>
      <c r="AY7491" s="27"/>
    </row>
    <row r="7492" spans="1:51" x14ac:dyDescent="0.25">
      <c r="A7492" t="s">
        <v>391</v>
      </c>
      <c r="B7492" t="s">
        <v>218</v>
      </c>
      <c r="C7492">
        <v>151865196</v>
      </c>
      <c r="D7492">
        <v>66</v>
      </c>
      <c r="E7492" t="s">
        <v>91</v>
      </c>
      <c r="G7492">
        <v>53.816000000000003</v>
      </c>
      <c r="H7492">
        <v>2015</v>
      </c>
      <c r="I7492">
        <v>7</v>
      </c>
      <c r="J7492">
        <v>5</v>
      </c>
      <c r="K7492">
        <v>19</v>
      </c>
      <c r="L7492">
        <v>54</v>
      </c>
      <c r="M7492" t="s">
        <v>900</v>
      </c>
      <c r="N7492" t="s">
        <v>860</v>
      </c>
      <c r="O7492" t="s">
        <v>799</v>
      </c>
      <c r="Q7492" t="s">
        <v>522</v>
      </c>
      <c r="R7492" t="str">
        <f t="shared" si="428"/>
        <v>Weekend</v>
      </c>
      <c r="S7492" s="27">
        <f t="shared" si="429"/>
        <v>42190</v>
      </c>
      <c r="T7492" t="str">
        <f t="shared" si="430"/>
        <v>S</v>
      </c>
      <c r="V7492" t="str">
        <f t="shared" si="431"/>
        <v>S</v>
      </c>
      <c r="AO7492" s="27"/>
      <c r="AX7492" s="27"/>
      <c r="AY7492" s="27"/>
    </row>
    <row r="7493" spans="1:51" x14ac:dyDescent="0.25">
      <c r="A7493" t="s">
        <v>391</v>
      </c>
      <c r="B7493" t="s">
        <v>218</v>
      </c>
      <c r="C7493">
        <v>172535104</v>
      </c>
      <c r="D7493">
        <v>66</v>
      </c>
      <c r="E7493" t="s">
        <v>91</v>
      </c>
      <c r="G7493">
        <v>53.816000000000003</v>
      </c>
      <c r="H7493">
        <v>2017</v>
      </c>
      <c r="I7493">
        <v>8</v>
      </c>
      <c r="J7493">
        <v>30</v>
      </c>
      <c r="K7493">
        <v>6</v>
      </c>
      <c r="L7493">
        <v>36</v>
      </c>
      <c r="M7493" t="s">
        <v>900</v>
      </c>
      <c r="N7493" t="s">
        <v>860</v>
      </c>
      <c r="O7493" t="s">
        <v>799</v>
      </c>
      <c r="Q7493" t="s">
        <v>522</v>
      </c>
      <c r="R7493" t="str">
        <f t="shared" si="428"/>
        <v>Weekday</v>
      </c>
      <c r="S7493" s="27">
        <f t="shared" si="429"/>
        <v>42977</v>
      </c>
      <c r="T7493" t="str">
        <f t="shared" si="430"/>
        <v>D</v>
      </c>
      <c r="V7493" t="str">
        <f t="shared" si="431"/>
        <v>D</v>
      </c>
    </row>
    <row r="7494" spans="1:51" x14ac:dyDescent="0.25">
      <c r="A7494" t="s">
        <v>391</v>
      </c>
      <c r="B7494" t="s">
        <v>218</v>
      </c>
      <c r="C7494">
        <v>151675339</v>
      </c>
      <c r="D7494">
        <v>66</v>
      </c>
      <c r="E7494" t="s">
        <v>91</v>
      </c>
      <c r="G7494">
        <v>53.817999999999998</v>
      </c>
      <c r="H7494">
        <v>2015</v>
      </c>
      <c r="I7494">
        <v>5</v>
      </c>
      <c r="J7494">
        <v>21</v>
      </c>
      <c r="K7494">
        <v>16</v>
      </c>
      <c r="L7494">
        <v>27</v>
      </c>
      <c r="M7494" t="s">
        <v>900</v>
      </c>
      <c r="N7494" t="s">
        <v>860</v>
      </c>
      <c r="O7494" t="s">
        <v>799</v>
      </c>
      <c r="Q7494" t="s">
        <v>522</v>
      </c>
      <c r="R7494" t="str">
        <f t="shared" si="428"/>
        <v>Weekday</v>
      </c>
      <c r="S7494" s="27">
        <f t="shared" si="429"/>
        <v>42145</v>
      </c>
      <c r="T7494" t="str">
        <f t="shared" si="430"/>
        <v>S</v>
      </c>
      <c r="V7494" t="str">
        <f t="shared" si="431"/>
        <v>S</v>
      </c>
      <c r="AX7494" s="27"/>
      <c r="AY7494" s="27"/>
    </row>
    <row r="7495" spans="1:51" x14ac:dyDescent="0.25">
      <c r="A7495" t="s">
        <v>391</v>
      </c>
      <c r="S7495" s="27"/>
      <c r="V7495" t="str">
        <f t="shared" si="431"/>
        <v/>
      </c>
    </row>
    <row r="7496" spans="1:51" x14ac:dyDescent="0.25">
      <c r="A7496" t="s">
        <v>391</v>
      </c>
      <c r="S7496" s="27"/>
      <c r="V7496" t="str">
        <f t="shared" si="431"/>
        <v/>
      </c>
      <c r="AE7496" s="27"/>
      <c r="AG7496" s="27"/>
      <c r="AX7496" s="27"/>
      <c r="AY7496" s="27"/>
    </row>
    <row r="7497" spans="1:51" x14ac:dyDescent="0.25">
      <c r="A7497" t="s">
        <v>391</v>
      </c>
      <c r="S7497" s="27"/>
      <c r="V7497" t="str">
        <f t="shared" si="431"/>
        <v/>
      </c>
      <c r="AE7497" s="27"/>
      <c r="AG7497" s="27"/>
      <c r="AX7497" s="27"/>
      <c r="AY7497" s="27"/>
    </row>
    <row r="7498" spans="1:51" x14ac:dyDescent="0.25">
      <c r="A7498" t="s">
        <v>391</v>
      </c>
      <c r="S7498" s="27"/>
      <c r="V7498" t="str">
        <f t="shared" si="431"/>
        <v/>
      </c>
      <c r="AE7498" s="27"/>
      <c r="AG7498" s="27"/>
      <c r="AX7498" s="27"/>
      <c r="AY7498" s="27"/>
    </row>
    <row r="7499" spans="1:51" x14ac:dyDescent="0.25">
      <c r="A7499" t="s">
        <v>391</v>
      </c>
      <c r="B7499" t="s">
        <v>218</v>
      </c>
      <c r="C7499">
        <v>132145232</v>
      </c>
      <c r="D7499">
        <v>66</v>
      </c>
      <c r="E7499" t="s">
        <v>91</v>
      </c>
      <c r="G7499">
        <v>53.801000000000002</v>
      </c>
      <c r="H7499">
        <v>2013</v>
      </c>
      <c r="I7499">
        <v>8</v>
      </c>
      <c r="J7499">
        <v>2</v>
      </c>
      <c r="K7499">
        <v>18</v>
      </c>
      <c r="L7499">
        <v>7</v>
      </c>
      <c r="M7499" t="s">
        <v>900</v>
      </c>
      <c r="N7499" t="s">
        <v>860</v>
      </c>
      <c r="O7499" t="s">
        <v>799</v>
      </c>
      <c r="Q7499" t="s">
        <v>522</v>
      </c>
      <c r="R7499" t="str">
        <f t="shared" si="428"/>
        <v>Weekday</v>
      </c>
      <c r="S7499" s="27">
        <f t="shared" si="429"/>
        <v>41488</v>
      </c>
      <c r="T7499" t="str">
        <f t="shared" si="430"/>
        <v>S</v>
      </c>
      <c r="V7499" t="str">
        <f t="shared" si="431"/>
        <v>S</v>
      </c>
      <c r="AE7499" s="27"/>
      <c r="AG7499" s="27"/>
      <c r="AX7499" s="27"/>
      <c r="AY7499" s="27"/>
    </row>
    <row r="7500" spans="1:51" x14ac:dyDescent="0.25">
      <c r="A7500" t="s">
        <v>391</v>
      </c>
      <c r="B7500" t="s">
        <v>218</v>
      </c>
      <c r="C7500">
        <v>133475128</v>
      </c>
      <c r="D7500">
        <v>66</v>
      </c>
      <c r="E7500" t="s">
        <v>91</v>
      </c>
      <c r="G7500">
        <v>54.067</v>
      </c>
      <c r="H7500">
        <v>2013</v>
      </c>
      <c r="I7500">
        <v>12</v>
      </c>
      <c r="J7500">
        <v>13</v>
      </c>
      <c r="K7500">
        <v>7</v>
      </c>
      <c r="L7500">
        <v>55</v>
      </c>
      <c r="M7500" t="s">
        <v>900</v>
      </c>
      <c r="N7500" t="s">
        <v>404</v>
      </c>
      <c r="O7500" t="s">
        <v>799</v>
      </c>
      <c r="Q7500" t="s">
        <v>522</v>
      </c>
      <c r="R7500" t="str">
        <f t="shared" si="428"/>
        <v>Weekday</v>
      </c>
      <c r="S7500" s="27">
        <f t="shared" si="429"/>
        <v>41621</v>
      </c>
      <c r="T7500" t="str">
        <f t="shared" si="430"/>
        <v>S</v>
      </c>
      <c r="V7500" t="str">
        <f t="shared" si="431"/>
        <v>S</v>
      </c>
      <c r="AE7500" s="27"/>
      <c r="AG7500" s="27"/>
      <c r="AX7500" s="27"/>
      <c r="AY7500" s="27"/>
    </row>
    <row r="7501" spans="1:51" x14ac:dyDescent="0.25">
      <c r="A7501" t="s">
        <v>391</v>
      </c>
      <c r="B7501" t="s">
        <v>218</v>
      </c>
      <c r="C7501">
        <v>130885107</v>
      </c>
      <c r="D7501">
        <v>66</v>
      </c>
      <c r="E7501" t="s">
        <v>91</v>
      </c>
      <c r="G7501">
        <v>53.834000000000003</v>
      </c>
      <c r="H7501">
        <v>2013</v>
      </c>
      <c r="I7501">
        <v>3</v>
      </c>
      <c r="J7501">
        <v>28</v>
      </c>
      <c r="K7501">
        <v>15</v>
      </c>
      <c r="L7501">
        <v>29</v>
      </c>
      <c r="M7501" t="s">
        <v>900</v>
      </c>
      <c r="N7501" t="s">
        <v>171</v>
      </c>
      <c r="O7501" t="s">
        <v>799</v>
      </c>
      <c r="Q7501" t="s">
        <v>522</v>
      </c>
      <c r="R7501" t="str">
        <f t="shared" si="428"/>
        <v>Weekday</v>
      </c>
      <c r="S7501" s="27">
        <f t="shared" si="429"/>
        <v>41361</v>
      </c>
      <c r="T7501" t="str">
        <f t="shared" si="430"/>
        <v>S</v>
      </c>
      <c r="V7501" t="str">
        <f t="shared" si="431"/>
        <v>S</v>
      </c>
      <c r="AE7501" s="27"/>
      <c r="AG7501" s="27"/>
      <c r="AX7501" s="27"/>
      <c r="AY7501" s="27"/>
    </row>
    <row r="7502" spans="1:51" x14ac:dyDescent="0.25">
      <c r="A7502" t="s">
        <v>391</v>
      </c>
      <c r="B7502" t="s">
        <v>218</v>
      </c>
      <c r="C7502">
        <v>131705034</v>
      </c>
      <c r="D7502">
        <v>66</v>
      </c>
      <c r="E7502" t="s">
        <v>91</v>
      </c>
      <c r="G7502">
        <v>53.826000000000001</v>
      </c>
      <c r="H7502">
        <v>2013</v>
      </c>
      <c r="I7502">
        <v>6</v>
      </c>
      <c r="J7502">
        <v>17</v>
      </c>
      <c r="K7502">
        <v>1</v>
      </c>
      <c r="L7502">
        <v>13</v>
      </c>
      <c r="M7502" t="s">
        <v>900</v>
      </c>
      <c r="N7502" t="s">
        <v>860</v>
      </c>
      <c r="O7502" t="s">
        <v>799</v>
      </c>
      <c r="Q7502" t="s">
        <v>522</v>
      </c>
      <c r="R7502" t="str">
        <f t="shared" si="428"/>
        <v>Weekday</v>
      </c>
      <c r="S7502" s="27">
        <f t="shared" si="429"/>
        <v>41442</v>
      </c>
      <c r="T7502" t="str">
        <f t="shared" si="430"/>
        <v>S</v>
      </c>
      <c r="V7502" t="str">
        <f t="shared" si="431"/>
        <v>S</v>
      </c>
      <c r="AE7502" s="27"/>
      <c r="AG7502" s="27"/>
      <c r="AX7502" s="27"/>
      <c r="AY7502" s="27"/>
    </row>
    <row r="7503" spans="1:51" x14ac:dyDescent="0.25">
      <c r="A7503" t="s">
        <v>391</v>
      </c>
      <c r="B7503" t="s">
        <v>218</v>
      </c>
      <c r="C7503">
        <v>163085102</v>
      </c>
      <c r="D7503">
        <v>66</v>
      </c>
      <c r="E7503" t="s">
        <v>91</v>
      </c>
      <c r="G7503">
        <v>53.826000000000001</v>
      </c>
      <c r="H7503">
        <v>2016</v>
      </c>
      <c r="I7503">
        <v>11</v>
      </c>
      <c r="J7503">
        <v>1</v>
      </c>
      <c r="K7503">
        <v>7</v>
      </c>
      <c r="L7503">
        <v>3</v>
      </c>
      <c r="M7503" t="s">
        <v>900</v>
      </c>
      <c r="N7503" t="s">
        <v>860</v>
      </c>
      <c r="O7503" t="s">
        <v>799</v>
      </c>
      <c r="Q7503" t="s">
        <v>522</v>
      </c>
      <c r="R7503" t="str">
        <f t="shared" si="428"/>
        <v>Weekday</v>
      </c>
      <c r="S7503" s="27">
        <f t="shared" si="429"/>
        <v>42675</v>
      </c>
      <c r="T7503" t="str">
        <f t="shared" si="430"/>
        <v>D</v>
      </c>
      <c r="V7503" t="str">
        <f t="shared" si="431"/>
        <v>D</v>
      </c>
      <c r="AE7503" s="27"/>
      <c r="AG7503" s="27"/>
      <c r="AX7503" s="27"/>
      <c r="AY7503" s="27"/>
    </row>
    <row r="7504" spans="1:51" x14ac:dyDescent="0.25">
      <c r="A7504" t="s">
        <v>391</v>
      </c>
      <c r="B7504" t="s">
        <v>218</v>
      </c>
      <c r="C7504">
        <v>130305182</v>
      </c>
      <c r="D7504">
        <v>66</v>
      </c>
      <c r="E7504" t="s">
        <v>91</v>
      </c>
      <c r="G7504">
        <v>53.843000000000004</v>
      </c>
      <c r="H7504">
        <v>2013</v>
      </c>
      <c r="I7504">
        <v>1</v>
      </c>
      <c r="J7504">
        <v>29</v>
      </c>
      <c r="K7504">
        <v>9</v>
      </c>
      <c r="L7504">
        <v>22</v>
      </c>
      <c r="M7504" t="s">
        <v>900</v>
      </c>
      <c r="N7504" t="s">
        <v>860</v>
      </c>
      <c r="O7504" t="s">
        <v>799</v>
      </c>
      <c r="Q7504" t="s">
        <v>522</v>
      </c>
      <c r="R7504" t="str">
        <f t="shared" si="428"/>
        <v>Weekday</v>
      </c>
      <c r="S7504" s="27">
        <f t="shared" si="429"/>
        <v>41303</v>
      </c>
      <c r="T7504" t="str">
        <f t="shared" si="430"/>
        <v>S</v>
      </c>
      <c r="V7504" t="str">
        <f t="shared" si="431"/>
        <v>S</v>
      </c>
    </row>
    <row r="7505" spans="1:51" x14ac:dyDescent="0.25">
      <c r="A7505" t="s">
        <v>391</v>
      </c>
      <c r="B7505" t="s">
        <v>218</v>
      </c>
      <c r="C7505">
        <v>132825077</v>
      </c>
      <c r="D7505">
        <v>66</v>
      </c>
      <c r="E7505" t="s">
        <v>91</v>
      </c>
      <c r="G7505">
        <v>53.716000000000001</v>
      </c>
      <c r="H7505">
        <v>2013</v>
      </c>
      <c r="I7505">
        <v>10</v>
      </c>
      <c r="J7505">
        <v>9</v>
      </c>
      <c r="K7505">
        <v>7</v>
      </c>
      <c r="L7505">
        <v>35</v>
      </c>
      <c r="M7505" t="s">
        <v>900</v>
      </c>
      <c r="N7505" t="s">
        <v>404</v>
      </c>
      <c r="O7505" t="s">
        <v>799</v>
      </c>
      <c r="Q7505" t="s">
        <v>522</v>
      </c>
      <c r="R7505" t="str">
        <f t="shared" si="428"/>
        <v>Weekday</v>
      </c>
      <c r="S7505" s="27">
        <f t="shared" si="429"/>
        <v>41556</v>
      </c>
      <c r="T7505" t="str">
        <f t="shared" si="430"/>
        <v>S</v>
      </c>
      <c r="V7505" t="str">
        <f t="shared" si="431"/>
        <v>S</v>
      </c>
    </row>
    <row r="7506" spans="1:51" x14ac:dyDescent="0.25">
      <c r="A7506" t="s">
        <v>391</v>
      </c>
      <c r="B7506" t="s">
        <v>218</v>
      </c>
      <c r="C7506">
        <v>133245015</v>
      </c>
      <c r="D7506">
        <v>66</v>
      </c>
      <c r="E7506" t="s">
        <v>91</v>
      </c>
      <c r="G7506">
        <v>53.826999999999998</v>
      </c>
      <c r="H7506">
        <v>2013</v>
      </c>
      <c r="I7506">
        <v>11</v>
      </c>
      <c r="J7506">
        <v>14</v>
      </c>
      <c r="K7506">
        <v>16</v>
      </c>
      <c r="L7506">
        <v>59</v>
      </c>
      <c r="M7506" t="s">
        <v>900</v>
      </c>
      <c r="N7506" t="s">
        <v>860</v>
      </c>
      <c r="O7506" t="s">
        <v>799</v>
      </c>
      <c r="Q7506" t="s">
        <v>522</v>
      </c>
      <c r="R7506" t="str">
        <f t="shared" si="428"/>
        <v>Weekday</v>
      </c>
      <c r="S7506" s="27">
        <f t="shared" si="429"/>
        <v>41592</v>
      </c>
      <c r="T7506" t="str">
        <f t="shared" si="430"/>
        <v>S</v>
      </c>
      <c r="V7506" t="str">
        <f t="shared" si="431"/>
        <v>S</v>
      </c>
    </row>
    <row r="7507" spans="1:51" x14ac:dyDescent="0.25">
      <c r="A7507" t="s">
        <v>391</v>
      </c>
      <c r="B7507" t="s">
        <v>218</v>
      </c>
      <c r="C7507">
        <v>172305099</v>
      </c>
      <c r="D7507">
        <v>66</v>
      </c>
      <c r="E7507" t="s">
        <v>91</v>
      </c>
      <c r="G7507">
        <v>53.831000000000003</v>
      </c>
      <c r="H7507">
        <v>2017</v>
      </c>
      <c r="I7507">
        <v>8</v>
      </c>
      <c r="J7507">
        <v>17</v>
      </c>
      <c r="K7507">
        <v>12</v>
      </c>
      <c r="L7507">
        <v>33</v>
      </c>
      <c r="M7507" t="s">
        <v>900</v>
      </c>
      <c r="N7507" t="s">
        <v>860</v>
      </c>
      <c r="O7507" t="s">
        <v>799</v>
      </c>
      <c r="Q7507" t="s">
        <v>522</v>
      </c>
      <c r="R7507" t="str">
        <f t="shared" si="428"/>
        <v>Weekday</v>
      </c>
      <c r="S7507" s="27">
        <f t="shared" si="429"/>
        <v>42964</v>
      </c>
      <c r="T7507" t="str">
        <f t="shared" si="430"/>
        <v>D</v>
      </c>
      <c r="V7507" t="str">
        <f t="shared" si="431"/>
        <v>D</v>
      </c>
      <c r="AE7507" s="27"/>
      <c r="AG7507" s="27"/>
      <c r="AX7507" s="27"/>
      <c r="AY7507" s="27"/>
    </row>
    <row r="7508" spans="1:51" x14ac:dyDescent="0.25">
      <c r="A7508" t="s">
        <v>391</v>
      </c>
      <c r="B7508" t="s">
        <v>218</v>
      </c>
      <c r="C7508">
        <v>133365319</v>
      </c>
      <c r="D7508">
        <v>66</v>
      </c>
      <c r="E7508" t="s">
        <v>91</v>
      </c>
      <c r="G7508">
        <v>53.83</v>
      </c>
      <c r="H7508">
        <v>2013</v>
      </c>
      <c r="I7508">
        <v>12</v>
      </c>
      <c r="J7508">
        <v>2</v>
      </c>
      <c r="K7508">
        <v>16</v>
      </c>
      <c r="L7508">
        <v>32</v>
      </c>
      <c r="M7508" t="s">
        <v>900</v>
      </c>
      <c r="N7508" t="s">
        <v>860</v>
      </c>
      <c r="O7508" t="s">
        <v>799</v>
      </c>
      <c r="Q7508" t="s">
        <v>522</v>
      </c>
      <c r="R7508" t="str">
        <f t="shared" si="428"/>
        <v>Weekday</v>
      </c>
      <c r="S7508" s="27">
        <f t="shared" si="429"/>
        <v>41610</v>
      </c>
      <c r="T7508" t="str">
        <f t="shared" si="430"/>
        <v>S</v>
      </c>
      <c r="V7508" t="str">
        <f t="shared" si="431"/>
        <v>S</v>
      </c>
      <c r="AE7508" s="27"/>
      <c r="AG7508" s="27"/>
      <c r="AX7508" s="27"/>
      <c r="AY7508" s="27"/>
    </row>
    <row r="7509" spans="1:51" x14ac:dyDescent="0.25">
      <c r="A7509" t="s">
        <v>391</v>
      </c>
      <c r="B7509" t="s">
        <v>218</v>
      </c>
      <c r="C7509">
        <v>151955214</v>
      </c>
      <c r="D7509">
        <v>66</v>
      </c>
      <c r="E7509" t="s">
        <v>91</v>
      </c>
      <c r="G7509">
        <v>53.832000000000001</v>
      </c>
      <c r="H7509">
        <v>2015</v>
      </c>
      <c r="I7509">
        <v>7</v>
      </c>
      <c r="J7509">
        <v>8</v>
      </c>
      <c r="K7509">
        <v>16</v>
      </c>
      <c r="L7509">
        <v>50</v>
      </c>
      <c r="M7509" t="s">
        <v>900</v>
      </c>
      <c r="N7509" t="s">
        <v>860</v>
      </c>
      <c r="O7509" t="s">
        <v>799</v>
      </c>
      <c r="Q7509" t="s">
        <v>522</v>
      </c>
      <c r="R7509" t="str">
        <f t="shared" si="428"/>
        <v>Weekday</v>
      </c>
      <c r="S7509" s="27">
        <f t="shared" si="429"/>
        <v>42193</v>
      </c>
      <c r="T7509" t="str">
        <f t="shared" si="430"/>
        <v>S</v>
      </c>
      <c r="V7509" t="str">
        <f t="shared" si="431"/>
        <v>S</v>
      </c>
      <c r="AE7509" s="27"/>
      <c r="AG7509" s="27"/>
      <c r="AX7509" s="27"/>
      <c r="AY7509" s="27"/>
    </row>
    <row r="7510" spans="1:51" x14ac:dyDescent="0.25">
      <c r="A7510" t="s">
        <v>391</v>
      </c>
      <c r="B7510" t="s">
        <v>218</v>
      </c>
      <c r="C7510">
        <v>152935133</v>
      </c>
      <c r="D7510">
        <v>66</v>
      </c>
      <c r="E7510" t="s">
        <v>91</v>
      </c>
      <c r="G7510">
        <v>54.052999999999997</v>
      </c>
      <c r="H7510">
        <v>2015</v>
      </c>
      <c r="I7510">
        <v>10</v>
      </c>
      <c r="J7510">
        <v>20</v>
      </c>
      <c r="K7510">
        <v>8</v>
      </c>
      <c r="L7510">
        <v>24</v>
      </c>
      <c r="M7510" t="s">
        <v>900</v>
      </c>
      <c r="N7510" t="s">
        <v>860</v>
      </c>
      <c r="O7510" t="s">
        <v>799</v>
      </c>
      <c r="Q7510" t="s">
        <v>522</v>
      </c>
      <c r="R7510" t="str">
        <f t="shared" si="428"/>
        <v>Weekday</v>
      </c>
      <c r="S7510" s="27">
        <f t="shared" si="429"/>
        <v>42297</v>
      </c>
      <c r="T7510" t="str">
        <f t="shared" si="430"/>
        <v>D</v>
      </c>
      <c r="V7510" t="str">
        <f t="shared" si="431"/>
        <v>D</v>
      </c>
      <c r="AE7510" s="27"/>
      <c r="AG7510" s="27"/>
      <c r="AX7510" s="27"/>
      <c r="AY7510" s="27"/>
    </row>
    <row r="7511" spans="1:51" x14ac:dyDescent="0.25">
      <c r="A7511" t="s">
        <v>391</v>
      </c>
      <c r="B7511" t="s">
        <v>218</v>
      </c>
      <c r="C7511">
        <v>131435213</v>
      </c>
      <c r="D7511">
        <v>66</v>
      </c>
      <c r="E7511" t="s">
        <v>91</v>
      </c>
      <c r="G7511">
        <v>53.844999999999999</v>
      </c>
      <c r="H7511">
        <v>2013</v>
      </c>
      <c r="I7511">
        <v>5</v>
      </c>
      <c r="J7511">
        <v>22</v>
      </c>
      <c r="K7511">
        <v>18</v>
      </c>
      <c r="L7511">
        <v>31</v>
      </c>
      <c r="M7511" t="s">
        <v>900</v>
      </c>
      <c r="N7511" t="s">
        <v>404</v>
      </c>
      <c r="O7511" t="s">
        <v>799</v>
      </c>
      <c r="Q7511" t="s">
        <v>522</v>
      </c>
      <c r="R7511" t="str">
        <f t="shared" si="428"/>
        <v>Weekday</v>
      </c>
      <c r="S7511" s="27">
        <f t="shared" si="429"/>
        <v>41416</v>
      </c>
      <c r="T7511" t="str">
        <f t="shared" si="430"/>
        <v>S</v>
      </c>
      <c r="V7511" t="str">
        <f t="shared" si="431"/>
        <v>S</v>
      </c>
      <c r="AE7511" s="27"/>
      <c r="AG7511" s="27"/>
      <c r="AX7511" s="27"/>
      <c r="AY7511" s="27"/>
    </row>
    <row r="7512" spans="1:51" x14ac:dyDescent="0.25">
      <c r="A7512" t="s">
        <v>391</v>
      </c>
      <c r="B7512" t="s">
        <v>218</v>
      </c>
      <c r="C7512">
        <v>173535377</v>
      </c>
      <c r="D7512">
        <v>66</v>
      </c>
      <c r="E7512" t="s">
        <v>91</v>
      </c>
      <c r="G7512">
        <v>53.832999999999998</v>
      </c>
      <c r="H7512">
        <v>2017</v>
      </c>
      <c r="I7512">
        <v>12</v>
      </c>
      <c r="J7512">
        <v>18</v>
      </c>
      <c r="K7512">
        <v>16</v>
      </c>
      <c r="L7512">
        <v>17</v>
      </c>
      <c r="M7512" t="s">
        <v>900</v>
      </c>
      <c r="N7512" t="s">
        <v>171</v>
      </c>
      <c r="O7512" t="s">
        <v>799</v>
      </c>
      <c r="Q7512" t="s">
        <v>522</v>
      </c>
      <c r="R7512" t="str">
        <f t="shared" si="428"/>
        <v>Weekday</v>
      </c>
      <c r="S7512" s="27">
        <f t="shared" si="429"/>
        <v>43087</v>
      </c>
      <c r="T7512" t="str">
        <f t="shared" si="430"/>
        <v>D</v>
      </c>
      <c r="V7512" t="str">
        <f t="shared" si="431"/>
        <v>D</v>
      </c>
      <c r="AO7512" s="27"/>
      <c r="AX7512" s="27"/>
      <c r="AY7512" s="27"/>
    </row>
    <row r="7513" spans="1:51" x14ac:dyDescent="0.25">
      <c r="A7513" t="s">
        <v>391</v>
      </c>
      <c r="B7513" t="s">
        <v>218</v>
      </c>
      <c r="C7513">
        <v>170475247</v>
      </c>
      <c r="D7513">
        <v>66</v>
      </c>
      <c r="E7513" t="s">
        <v>91</v>
      </c>
      <c r="G7513">
        <v>54.046999999999997</v>
      </c>
      <c r="H7513">
        <v>2017</v>
      </c>
      <c r="I7513">
        <v>2</v>
      </c>
      <c r="J7513">
        <v>16</v>
      </c>
      <c r="K7513">
        <v>17</v>
      </c>
      <c r="L7513">
        <v>9</v>
      </c>
      <c r="M7513" t="s">
        <v>900</v>
      </c>
      <c r="N7513" t="s">
        <v>860</v>
      </c>
      <c r="O7513" t="s">
        <v>799</v>
      </c>
      <c r="Q7513" t="s">
        <v>522</v>
      </c>
      <c r="R7513" t="str">
        <f t="shared" si="428"/>
        <v>Weekday</v>
      </c>
      <c r="S7513" s="27">
        <f t="shared" si="429"/>
        <v>42782</v>
      </c>
      <c r="T7513" t="str">
        <f t="shared" si="430"/>
        <v>D</v>
      </c>
      <c r="V7513" t="str">
        <f t="shared" si="431"/>
        <v>D</v>
      </c>
      <c r="AE7513" s="27"/>
      <c r="AO7513" s="27"/>
      <c r="AX7513" s="27"/>
      <c r="AY7513" s="27"/>
    </row>
    <row r="7514" spans="1:51" x14ac:dyDescent="0.25">
      <c r="A7514" t="s">
        <v>391</v>
      </c>
      <c r="S7514" s="27"/>
      <c r="V7514" t="str">
        <f t="shared" si="431"/>
        <v/>
      </c>
    </row>
    <row r="7515" spans="1:51" x14ac:dyDescent="0.25">
      <c r="A7515" t="s">
        <v>391</v>
      </c>
      <c r="B7515" t="s">
        <v>218</v>
      </c>
      <c r="C7515">
        <v>172365251</v>
      </c>
      <c r="D7515">
        <v>66</v>
      </c>
      <c r="E7515" t="s">
        <v>91</v>
      </c>
      <c r="G7515">
        <v>53.838999999999999</v>
      </c>
      <c r="H7515">
        <v>2017</v>
      </c>
      <c r="I7515">
        <v>8</v>
      </c>
      <c r="J7515">
        <v>22</v>
      </c>
      <c r="K7515">
        <v>14</v>
      </c>
      <c r="L7515">
        <v>30</v>
      </c>
      <c r="M7515" t="s">
        <v>900</v>
      </c>
      <c r="N7515" t="s">
        <v>860</v>
      </c>
      <c r="O7515" t="s">
        <v>799</v>
      </c>
      <c r="Q7515" t="s">
        <v>522</v>
      </c>
      <c r="R7515" t="str">
        <f t="shared" si="428"/>
        <v>Weekday</v>
      </c>
      <c r="S7515" s="27">
        <f t="shared" si="429"/>
        <v>42969</v>
      </c>
      <c r="T7515" t="str">
        <f t="shared" si="430"/>
        <v>D</v>
      </c>
      <c r="V7515" t="str">
        <f t="shared" si="431"/>
        <v>D</v>
      </c>
    </row>
    <row r="7516" spans="1:51" x14ac:dyDescent="0.25">
      <c r="A7516" t="s">
        <v>391</v>
      </c>
      <c r="B7516" t="s">
        <v>218</v>
      </c>
      <c r="C7516">
        <v>151325220</v>
      </c>
      <c r="D7516">
        <v>66</v>
      </c>
      <c r="E7516" t="s">
        <v>91</v>
      </c>
      <c r="G7516">
        <v>53.838999999999999</v>
      </c>
      <c r="H7516">
        <v>2015</v>
      </c>
      <c r="I7516">
        <v>5</v>
      </c>
      <c r="J7516">
        <v>12</v>
      </c>
      <c r="K7516">
        <v>9</v>
      </c>
      <c r="L7516">
        <v>20</v>
      </c>
      <c r="M7516" t="s">
        <v>900</v>
      </c>
      <c r="N7516" t="s">
        <v>404</v>
      </c>
      <c r="O7516" t="s">
        <v>799</v>
      </c>
      <c r="Q7516" t="s">
        <v>522</v>
      </c>
      <c r="R7516" t="str">
        <f t="shared" si="428"/>
        <v>Weekday</v>
      </c>
      <c r="S7516" s="27">
        <f t="shared" si="429"/>
        <v>42136</v>
      </c>
      <c r="T7516" t="str">
        <f t="shared" si="430"/>
        <v>S</v>
      </c>
      <c r="V7516" t="str">
        <f t="shared" si="431"/>
        <v>S</v>
      </c>
      <c r="AE7516" s="27"/>
      <c r="AO7516" s="27"/>
      <c r="AX7516" s="27"/>
      <c r="AY7516" s="27"/>
    </row>
    <row r="7517" spans="1:51" x14ac:dyDescent="0.25">
      <c r="A7517" t="s">
        <v>391</v>
      </c>
      <c r="B7517" t="s">
        <v>218</v>
      </c>
      <c r="C7517">
        <v>161285103</v>
      </c>
      <c r="D7517">
        <v>66</v>
      </c>
      <c r="E7517" t="s">
        <v>91</v>
      </c>
      <c r="G7517">
        <v>53.844999999999999</v>
      </c>
      <c r="H7517">
        <v>2016</v>
      </c>
      <c r="I7517">
        <v>5</v>
      </c>
      <c r="J7517">
        <v>6</v>
      </c>
      <c r="K7517">
        <v>12</v>
      </c>
      <c r="L7517">
        <v>53</v>
      </c>
      <c r="M7517" t="s">
        <v>899</v>
      </c>
      <c r="N7517" t="s">
        <v>171</v>
      </c>
      <c r="O7517" t="s">
        <v>799</v>
      </c>
      <c r="Q7517" t="s">
        <v>522</v>
      </c>
      <c r="R7517" t="str">
        <f t="shared" si="428"/>
        <v>Weekday</v>
      </c>
      <c r="S7517" s="27">
        <f t="shared" si="429"/>
        <v>42496</v>
      </c>
      <c r="T7517" t="str">
        <f t="shared" si="430"/>
        <v>D</v>
      </c>
      <c r="V7517" t="str">
        <f t="shared" si="431"/>
        <v>D</v>
      </c>
      <c r="AE7517" s="27"/>
      <c r="AO7517" s="27"/>
      <c r="AX7517" s="27"/>
      <c r="AY7517" s="27"/>
    </row>
    <row r="7518" spans="1:51" x14ac:dyDescent="0.25">
      <c r="A7518" t="s">
        <v>391</v>
      </c>
      <c r="B7518" t="s">
        <v>218</v>
      </c>
      <c r="C7518">
        <v>152155400</v>
      </c>
      <c r="D7518">
        <v>66</v>
      </c>
      <c r="E7518" t="s">
        <v>91</v>
      </c>
      <c r="G7518">
        <v>53.845999999999997</v>
      </c>
      <c r="H7518">
        <v>2015</v>
      </c>
      <c r="I7518">
        <v>8</v>
      </c>
      <c r="J7518">
        <v>3</v>
      </c>
      <c r="K7518">
        <v>7</v>
      </c>
      <c r="L7518">
        <v>59</v>
      </c>
      <c r="M7518" t="s">
        <v>900</v>
      </c>
      <c r="N7518" t="s">
        <v>171</v>
      </c>
      <c r="O7518" t="s">
        <v>799</v>
      </c>
      <c r="Q7518" t="s">
        <v>522</v>
      </c>
      <c r="R7518" t="str">
        <f t="shared" si="428"/>
        <v>Weekday</v>
      </c>
      <c r="S7518" s="27">
        <f t="shared" si="429"/>
        <v>42219</v>
      </c>
      <c r="T7518" t="str">
        <f t="shared" si="430"/>
        <v>S</v>
      </c>
      <c r="V7518" t="str">
        <f t="shared" si="431"/>
        <v>S</v>
      </c>
      <c r="AO7518" s="27"/>
      <c r="AX7518" s="27"/>
      <c r="AY7518" s="27"/>
    </row>
    <row r="7519" spans="1:51" x14ac:dyDescent="0.25">
      <c r="A7519" t="s">
        <v>391</v>
      </c>
      <c r="B7519" t="s">
        <v>218</v>
      </c>
      <c r="C7519">
        <v>132655106</v>
      </c>
      <c r="D7519">
        <v>66</v>
      </c>
      <c r="E7519" t="s">
        <v>91</v>
      </c>
      <c r="G7519">
        <v>53.847000000000001</v>
      </c>
      <c r="H7519">
        <v>2013</v>
      </c>
      <c r="I7519">
        <v>9</v>
      </c>
      <c r="J7519">
        <v>21</v>
      </c>
      <c r="K7519">
        <v>19</v>
      </c>
      <c r="L7519">
        <v>58</v>
      </c>
      <c r="M7519" t="s">
        <v>900</v>
      </c>
      <c r="N7519" t="s">
        <v>860</v>
      </c>
      <c r="O7519" t="s">
        <v>799</v>
      </c>
      <c r="Q7519" t="s">
        <v>522</v>
      </c>
      <c r="R7519" t="str">
        <f t="shared" si="428"/>
        <v>Weekend</v>
      </c>
      <c r="S7519" s="27">
        <f t="shared" si="429"/>
        <v>41538</v>
      </c>
      <c r="T7519" t="str">
        <f t="shared" si="430"/>
        <v>S</v>
      </c>
      <c r="V7519" t="str">
        <f t="shared" si="431"/>
        <v>S</v>
      </c>
      <c r="AE7519" s="27"/>
      <c r="AO7519" s="27"/>
      <c r="AX7519" s="27"/>
      <c r="AY7519" s="27"/>
    </row>
    <row r="7520" spans="1:51" x14ac:dyDescent="0.25">
      <c r="A7520" t="s">
        <v>391</v>
      </c>
      <c r="B7520" t="s">
        <v>218</v>
      </c>
      <c r="C7520">
        <v>153485427</v>
      </c>
      <c r="D7520">
        <v>66</v>
      </c>
      <c r="E7520" t="s">
        <v>91</v>
      </c>
      <c r="G7520">
        <v>53.847000000000001</v>
      </c>
      <c r="H7520">
        <v>2015</v>
      </c>
      <c r="I7520">
        <v>12</v>
      </c>
      <c r="J7520">
        <v>11</v>
      </c>
      <c r="K7520">
        <v>17</v>
      </c>
      <c r="L7520">
        <v>26</v>
      </c>
      <c r="M7520" t="s">
        <v>900</v>
      </c>
      <c r="N7520" t="s">
        <v>170</v>
      </c>
      <c r="O7520" t="s">
        <v>799</v>
      </c>
      <c r="Q7520" t="s">
        <v>522</v>
      </c>
      <c r="R7520" t="str">
        <f t="shared" si="428"/>
        <v>Weekday</v>
      </c>
      <c r="S7520" s="27">
        <f t="shared" si="429"/>
        <v>42349</v>
      </c>
      <c r="T7520" t="str">
        <f t="shared" si="430"/>
        <v>D</v>
      </c>
      <c r="V7520" t="str">
        <f t="shared" si="431"/>
        <v>D</v>
      </c>
      <c r="AE7520" s="27"/>
      <c r="AO7520" s="27"/>
      <c r="AX7520" s="27"/>
      <c r="AY7520" s="27"/>
    </row>
    <row r="7521" spans="1:51" x14ac:dyDescent="0.25">
      <c r="A7521" t="s">
        <v>391</v>
      </c>
      <c r="B7521" t="s">
        <v>218</v>
      </c>
      <c r="C7521">
        <v>172725205</v>
      </c>
      <c r="D7521">
        <v>66</v>
      </c>
      <c r="E7521" t="s">
        <v>91</v>
      </c>
      <c r="G7521">
        <v>53.847999999999999</v>
      </c>
      <c r="H7521">
        <v>2017</v>
      </c>
      <c r="I7521">
        <v>9</v>
      </c>
      <c r="J7521">
        <v>21</v>
      </c>
      <c r="K7521">
        <v>7</v>
      </c>
      <c r="L7521">
        <v>55</v>
      </c>
      <c r="M7521" t="s">
        <v>900</v>
      </c>
      <c r="N7521" t="s">
        <v>171</v>
      </c>
      <c r="O7521" t="s">
        <v>799</v>
      </c>
      <c r="Q7521" t="s">
        <v>522</v>
      </c>
      <c r="R7521" t="str">
        <f t="shared" si="428"/>
        <v>Weekday</v>
      </c>
      <c r="S7521" s="27">
        <f t="shared" si="429"/>
        <v>42999</v>
      </c>
      <c r="T7521" t="str">
        <f t="shared" si="430"/>
        <v>D</v>
      </c>
      <c r="V7521" t="str">
        <f t="shared" si="431"/>
        <v>D</v>
      </c>
      <c r="AE7521" s="27"/>
      <c r="AO7521" s="27"/>
      <c r="AX7521" s="27"/>
      <c r="AY7521" s="27"/>
    </row>
    <row r="7522" spans="1:51" x14ac:dyDescent="0.25">
      <c r="A7522" t="s">
        <v>391</v>
      </c>
      <c r="B7522" t="s">
        <v>218</v>
      </c>
      <c r="C7522">
        <v>133215177</v>
      </c>
      <c r="D7522">
        <v>66</v>
      </c>
      <c r="E7522" t="s">
        <v>91</v>
      </c>
      <c r="G7522">
        <v>53.85</v>
      </c>
      <c r="H7522">
        <v>2013</v>
      </c>
      <c r="I7522">
        <v>11</v>
      </c>
      <c r="J7522">
        <v>15</v>
      </c>
      <c r="K7522">
        <v>19</v>
      </c>
      <c r="L7522">
        <v>20</v>
      </c>
      <c r="M7522" t="s">
        <v>900</v>
      </c>
      <c r="N7522" t="s">
        <v>860</v>
      </c>
      <c r="O7522" t="s">
        <v>799</v>
      </c>
      <c r="Q7522" t="s">
        <v>522</v>
      </c>
      <c r="R7522" t="str">
        <f t="shared" si="428"/>
        <v>Weekday</v>
      </c>
      <c r="S7522" s="27">
        <f t="shared" si="429"/>
        <v>41593</v>
      </c>
      <c r="T7522" t="str">
        <f t="shared" si="430"/>
        <v>S</v>
      </c>
      <c r="V7522" t="str">
        <f t="shared" si="431"/>
        <v>S</v>
      </c>
      <c r="AE7522" s="27"/>
      <c r="AO7522" s="27"/>
      <c r="AX7522" s="27"/>
      <c r="AY7522" s="27"/>
    </row>
    <row r="7523" spans="1:51" x14ac:dyDescent="0.25">
      <c r="A7523" t="s">
        <v>391</v>
      </c>
      <c r="S7523" s="27"/>
      <c r="V7523" t="str">
        <f t="shared" si="431"/>
        <v/>
      </c>
      <c r="AX7523" s="27"/>
      <c r="AY7523" s="27"/>
    </row>
    <row r="7524" spans="1:51" x14ac:dyDescent="0.25">
      <c r="A7524" t="s">
        <v>391</v>
      </c>
      <c r="B7524" t="s">
        <v>218</v>
      </c>
      <c r="C7524">
        <v>133065156</v>
      </c>
      <c r="D7524">
        <v>66</v>
      </c>
      <c r="E7524" t="s">
        <v>91</v>
      </c>
      <c r="G7524">
        <v>53.850999999999999</v>
      </c>
      <c r="H7524">
        <v>2013</v>
      </c>
      <c r="I7524">
        <v>10</v>
      </c>
      <c r="J7524">
        <v>30</v>
      </c>
      <c r="K7524">
        <v>19</v>
      </c>
      <c r="L7524">
        <v>25</v>
      </c>
      <c r="M7524" t="s">
        <v>900</v>
      </c>
      <c r="N7524" t="s">
        <v>404</v>
      </c>
      <c r="O7524" t="s">
        <v>799</v>
      </c>
      <c r="Q7524" t="s">
        <v>522</v>
      </c>
      <c r="R7524" t="str">
        <f t="shared" si="428"/>
        <v>Weekday</v>
      </c>
      <c r="S7524" s="27">
        <f t="shared" si="429"/>
        <v>41577</v>
      </c>
      <c r="T7524" t="str">
        <f t="shared" si="430"/>
        <v>S</v>
      </c>
      <c r="V7524" t="str">
        <f t="shared" si="431"/>
        <v>S</v>
      </c>
      <c r="AE7524" s="27"/>
      <c r="AG7524" s="27"/>
      <c r="AX7524" s="27"/>
      <c r="AY7524" s="27"/>
    </row>
    <row r="7525" spans="1:51" x14ac:dyDescent="0.25">
      <c r="A7525" t="s">
        <v>391</v>
      </c>
      <c r="B7525" t="s">
        <v>218</v>
      </c>
      <c r="C7525">
        <v>133375344</v>
      </c>
      <c r="D7525">
        <v>66</v>
      </c>
      <c r="E7525" t="s">
        <v>91</v>
      </c>
      <c r="G7525">
        <v>53.853000000000002</v>
      </c>
      <c r="H7525">
        <v>2013</v>
      </c>
      <c r="I7525">
        <v>12</v>
      </c>
      <c r="J7525">
        <v>2</v>
      </c>
      <c r="K7525">
        <v>16</v>
      </c>
      <c r="L7525">
        <v>30</v>
      </c>
      <c r="M7525" t="s">
        <v>900</v>
      </c>
      <c r="N7525" t="s">
        <v>860</v>
      </c>
      <c r="O7525" t="s">
        <v>799</v>
      </c>
      <c r="Q7525" t="s">
        <v>522</v>
      </c>
      <c r="R7525" t="str">
        <f t="shared" si="428"/>
        <v>Weekday</v>
      </c>
      <c r="S7525" s="27">
        <f t="shared" si="429"/>
        <v>41610</v>
      </c>
      <c r="T7525" t="str">
        <f t="shared" si="430"/>
        <v>S</v>
      </c>
      <c r="V7525" t="str">
        <f t="shared" si="431"/>
        <v>S</v>
      </c>
    </row>
    <row r="7526" spans="1:51" x14ac:dyDescent="0.25">
      <c r="A7526" t="s">
        <v>391</v>
      </c>
      <c r="B7526" t="s">
        <v>218</v>
      </c>
      <c r="C7526">
        <v>151275156</v>
      </c>
      <c r="D7526">
        <v>66</v>
      </c>
      <c r="E7526" t="s">
        <v>91</v>
      </c>
      <c r="G7526">
        <v>53.856999999999999</v>
      </c>
      <c r="H7526">
        <v>2015</v>
      </c>
      <c r="I7526">
        <v>5</v>
      </c>
      <c r="J7526">
        <v>7</v>
      </c>
      <c r="K7526">
        <v>7</v>
      </c>
      <c r="L7526">
        <v>31</v>
      </c>
      <c r="M7526" t="s">
        <v>900</v>
      </c>
      <c r="N7526" t="s">
        <v>171</v>
      </c>
      <c r="O7526" t="s">
        <v>799</v>
      </c>
      <c r="Q7526" t="s">
        <v>522</v>
      </c>
      <c r="R7526" t="str">
        <f t="shared" si="428"/>
        <v>Weekday</v>
      </c>
      <c r="S7526" s="27">
        <f t="shared" si="429"/>
        <v>42131</v>
      </c>
      <c r="T7526" t="str">
        <f t="shared" si="430"/>
        <v>S</v>
      </c>
      <c r="V7526" t="str">
        <f t="shared" si="431"/>
        <v>S</v>
      </c>
      <c r="AE7526" s="27"/>
      <c r="AG7526" s="27"/>
      <c r="AX7526" s="27"/>
      <c r="AY7526" s="27"/>
    </row>
    <row r="7527" spans="1:51" x14ac:dyDescent="0.25">
      <c r="A7527" t="s">
        <v>391</v>
      </c>
      <c r="S7527" s="27"/>
      <c r="V7527" t="str">
        <f t="shared" si="431"/>
        <v/>
      </c>
      <c r="AX7527" s="27"/>
      <c r="AY7527" s="27"/>
    </row>
    <row r="7528" spans="1:51" x14ac:dyDescent="0.25">
      <c r="A7528" t="s">
        <v>391</v>
      </c>
      <c r="B7528" t="s">
        <v>218</v>
      </c>
      <c r="C7528">
        <v>161095377</v>
      </c>
      <c r="D7528">
        <v>66</v>
      </c>
      <c r="E7528" t="s">
        <v>91</v>
      </c>
      <c r="G7528">
        <v>53.857999999999997</v>
      </c>
      <c r="H7528">
        <v>2016</v>
      </c>
      <c r="I7528">
        <v>4</v>
      </c>
      <c r="J7528">
        <v>14</v>
      </c>
      <c r="K7528">
        <v>8</v>
      </c>
      <c r="L7528">
        <v>0</v>
      </c>
      <c r="M7528" t="s">
        <v>900</v>
      </c>
      <c r="N7528" t="s">
        <v>171</v>
      </c>
      <c r="O7528" t="s">
        <v>799</v>
      </c>
      <c r="Q7528" t="s">
        <v>522</v>
      </c>
      <c r="R7528" t="str">
        <f t="shared" si="428"/>
        <v>Weekday</v>
      </c>
      <c r="S7528" s="27">
        <f t="shared" si="429"/>
        <v>42474</v>
      </c>
      <c r="T7528" t="str">
        <f t="shared" si="430"/>
        <v>D</v>
      </c>
      <c r="V7528" t="str">
        <f t="shared" si="431"/>
        <v>D</v>
      </c>
      <c r="AE7528" s="27"/>
      <c r="AG7528" s="27"/>
      <c r="AX7528" s="27"/>
      <c r="AY7528" s="27"/>
    </row>
    <row r="7529" spans="1:51" x14ac:dyDescent="0.25">
      <c r="A7529" t="s">
        <v>391</v>
      </c>
      <c r="S7529" s="27"/>
      <c r="V7529" t="str">
        <f t="shared" si="431"/>
        <v/>
      </c>
      <c r="AE7529" s="27"/>
      <c r="AG7529" s="27"/>
      <c r="AX7529" s="27"/>
      <c r="AY7529" s="27"/>
    </row>
    <row r="7530" spans="1:51" x14ac:dyDescent="0.25">
      <c r="A7530" t="s">
        <v>391</v>
      </c>
      <c r="S7530" s="27"/>
      <c r="V7530" t="str">
        <f t="shared" si="431"/>
        <v/>
      </c>
      <c r="AE7530" s="27"/>
      <c r="AG7530" s="27"/>
      <c r="AX7530" s="27"/>
      <c r="AY7530" s="27"/>
    </row>
    <row r="7531" spans="1:51" x14ac:dyDescent="0.25">
      <c r="A7531" t="s">
        <v>391</v>
      </c>
      <c r="S7531" s="27"/>
      <c r="V7531" t="str">
        <f t="shared" si="431"/>
        <v/>
      </c>
      <c r="AE7531" s="27"/>
      <c r="AG7531" s="27"/>
      <c r="AX7531" s="27"/>
      <c r="AY7531" s="27"/>
    </row>
    <row r="7532" spans="1:51" x14ac:dyDescent="0.25">
      <c r="A7532" t="s">
        <v>391</v>
      </c>
      <c r="B7532" t="s">
        <v>218</v>
      </c>
      <c r="C7532">
        <v>173075223</v>
      </c>
      <c r="D7532">
        <v>66</v>
      </c>
      <c r="E7532" t="s">
        <v>91</v>
      </c>
      <c r="G7532">
        <v>53.878999999999998</v>
      </c>
      <c r="H7532">
        <v>2017</v>
      </c>
      <c r="I7532">
        <v>11</v>
      </c>
      <c r="J7532">
        <v>3</v>
      </c>
      <c r="K7532">
        <v>6</v>
      </c>
      <c r="L7532">
        <v>56</v>
      </c>
      <c r="M7532" t="s">
        <v>900</v>
      </c>
      <c r="N7532" t="s">
        <v>860</v>
      </c>
      <c r="O7532" t="s">
        <v>799</v>
      </c>
      <c r="Q7532" t="s">
        <v>522</v>
      </c>
      <c r="R7532" t="str">
        <f t="shared" si="428"/>
        <v>Weekday</v>
      </c>
      <c r="S7532" s="27">
        <f t="shared" si="429"/>
        <v>43042</v>
      </c>
      <c r="T7532" t="str">
        <f t="shared" si="430"/>
        <v>D</v>
      </c>
      <c r="V7532" t="str">
        <f t="shared" si="431"/>
        <v>D</v>
      </c>
    </row>
    <row r="7533" spans="1:51" x14ac:dyDescent="0.25">
      <c r="A7533" t="s">
        <v>391</v>
      </c>
      <c r="B7533" t="s">
        <v>218</v>
      </c>
      <c r="C7533">
        <v>172415223</v>
      </c>
      <c r="D7533">
        <v>66</v>
      </c>
      <c r="E7533" t="s">
        <v>91</v>
      </c>
      <c r="G7533">
        <v>53.881</v>
      </c>
      <c r="H7533">
        <v>2017</v>
      </c>
      <c r="I7533">
        <v>8</v>
      </c>
      <c r="J7533">
        <v>26</v>
      </c>
      <c r="K7533">
        <v>12</v>
      </c>
      <c r="L7533">
        <v>53</v>
      </c>
      <c r="M7533" t="s">
        <v>900</v>
      </c>
      <c r="N7533" t="s">
        <v>170</v>
      </c>
      <c r="O7533" t="s">
        <v>799</v>
      </c>
      <c r="Q7533" t="s">
        <v>522</v>
      </c>
      <c r="R7533" t="str">
        <f t="shared" si="428"/>
        <v>Weekend</v>
      </c>
      <c r="S7533" s="27">
        <f t="shared" si="429"/>
        <v>42973</v>
      </c>
      <c r="T7533" t="str">
        <f t="shared" si="430"/>
        <v>D</v>
      </c>
      <c r="V7533" t="str">
        <f t="shared" si="431"/>
        <v>D</v>
      </c>
      <c r="AX7533" s="27"/>
      <c r="AY7533" s="27"/>
    </row>
    <row r="7534" spans="1:51" x14ac:dyDescent="0.25">
      <c r="A7534" t="s">
        <v>391</v>
      </c>
      <c r="B7534" t="s">
        <v>218</v>
      </c>
      <c r="C7534">
        <v>172385119</v>
      </c>
      <c r="D7534">
        <v>66</v>
      </c>
      <c r="E7534" t="s">
        <v>91</v>
      </c>
      <c r="G7534">
        <v>53.883000000000003</v>
      </c>
      <c r="H7534">
        <v>2017</v>
      </c>
      <c r="I7534">
        <v>8</v>
      </c>
      <c r="J7534">
        <v>22</v>
      </c>
      <c r="K7534">
        <v>8</v>
      </c>
      <c r="L7534">
        <v>45</v>
      </c>
      <c r="M7534" t="s">
        <v>900</v>
      </c>
      <c r="N7534" t="s">
        <v>860</v>
      </c>
      <c r="O7534" t="s">
        <v>799</v>
      </c>
      <c r="Q7534" t="s">
        <v>522</v>
      </c>
      <c r="R7534" t="str">
        <f t="shared" si="428"/>
        <v>Weekday</v>
      </c>
      <c r="S7534" s="27">
        <f t="shared" si="429"/>
        <v>42969</v>
      </c>
      <c r="T7534" t="str">
        <f t="shared" si="430"/>
        <v>D</v>
      </c>
      <c r="V7534" t="str">
        <f t="shared" si="431"/>
        <v>D</v>
      </c>
    </row>
    <row r="7535" spans="1:51" x14ac:dyDescent="0.25">
      <c r="A7535" t="s">
        <v>391</v>
      </c>
      <c r="B7535" t="s">
        <v>218</v>
      </c>
      <c r="C7535">
        <v>152025097</v>
      </c>
      <c r="D7535">
        <v>66</v>
      </c>
      <c r="E7535" t="s">
        <v>91</v>
      </c>
      <c r="G7535">
        <v>53.884</v>
      </c>
      <c r="H7535">
        <v>2015</v>
      </c>
      <c r="I7535">
        <v>7</v>
      </c>
      <c r="J7535">
        <v>21</v>
      </c>
      <c r="K7535">
        <v>8</v>
      </c>
      <c r="L7535">
        <v>30</v>
      </c>
      <c r="M7535" t="s">
        <v>900</v>
      </c>
      <c r="N7535" t="s">
        <v>171</v>
      </c>
      <c r="O7535" t="s">
        <v>799</v>
      </c>
      <c r="Q7535" t="s">
        <v>522</v>
      </c>
      <c r="R7535" t="str">
        <f t="shared" si="428"/>
        <v>Weekday</v>
      </c>
      <c r="S7535" s="27">
        <f t="shared" si="429"/>
        <v>42206</v>
      </c>
      <c r="T7535" t="str">
        <f t="shared" si="430"/>
        <v>S</v>
      </c>
      <c r="V7535" t="str">
        <f t="shared" si="431"/>
        <v>S</v>
      </c>
      <c r="AX7535" s="27"/>
      <c r="AY7535" s="27"/>
    </row>
    <row r="7536" spans="1:51" x14ac:dyDescent="0.25">
      <c r="A7536" t="s">
        <v>391</v>
      </c>
      <c r="B7536" t="s">
        <v>218</v>
      </c>
      <c r="C7536">
        <v>140225009</v>
      </c>
      <c r="D7536">
        <v>66</v>
      </c>
      <c r="E7536" t="s">
        <v>91</v>
      </c>
      <c r="G7536">
        <v>53.893000000000001</v>
      </c>
      <c r="H7536">
        <v>2014</v>
      </c>
      <c r="I7536">
        <v>1</v>
      </c>
      <c r="J7536">
        <v>8</v>
      </c>
      <c r="K7536">
        <v>6</v>
      </c>
      <c r="L7536">
        <v>15</v>
      </c>
      <c r="M7536" t="s">
        <v>899</v>
      </c>
      <c r="N7536" t="s">
        <v>860</v>
      </c>
      <c r="O7536" t="s">
        <v>799</v>
      </c>
      <c r="Q7536" t="s">
        <v>522</v>
      </c>
      <c r="R7536" t="str">
        <f t="shared" si="428"/>
        <v>Weekday</v>
      </c>
      <c r="S7536" s="27">
        <f t="shared" si="429"/>
        <v>41647</v>
      </c>
      <c r="T7536" t="str">
        <f t="shared" si="430"/>
        <v>S</v>
      </c>
      <c r="V7536" t="str">
        <f t="shared" si="431"/>
        <v>S</v>
      </c>
      <c r="AX7536" s="27"/>
      <c r="AY7536" s="27"/>
    </row>
    <row r="7537" spans="1:51" x14ac:dyDescent="0.25">
      <c r="A7537" t="s">
        <v>391</v>
      </c>
      <c r="S7537" s="27"/>
      <c r="V7537" t="str">
        <f t="shared" si="431"/>
        <v/>
      </c>
    </row>
    <row r="7538" spans="1:51" x14ac:dyDescent="0.25">
      <c r="A7538" t="s">
        <v>391</v>
      </c>
      <c r="S7538" s="27"/>
      <c r="V7538" t="str">
        <f t="shared" si="431"/>
        <v/>
      </c>
    </row>
    <row r="7539" spans="1:51" x14ac:dyDescent="0.25">
      <c r="A7539" t="s">
        <v>391</v>
      </c>
      <c r="S7539" s="27"/>
      <c r="V7539" t="str">
        <f t="shared" si="431"/>
        <v/>
      </c>
      <c r="AX7539" s="27"/>
      <c r="AY7539" s="27"/>
    </row>
    <row r="7540" spans="1:51" x14ac:dyDescent="0.25">
      <c r="A7540" t="s">
        <v>391</v>
      </c>
      <c r="B7540" t="s">
        <v>218</v>
      </c>
      <c r="C7540">
        <v>170155206</v>
      </c>
      <c r="D7540">
        <v>66</v>
      </c>
      <c r="E7540" t="s">
        <v>91</v>
      </c>
      <c r="G7540">
        <v>53.904000000000003</v>
      </c>
      <c r="H7540">
        <v>2017</v>
      </c>
      <c r="I7540">
        <v>1</v>
      </c>
      <c r="J7540">
        <v>9</v>
      </c>
      <c r="K7540">
        <v>17</v>
      </c>
      <c r="L7540">
        <v>46</v>
      </c>
      <c r="M7540" t="s">
        <v>900</v>
      </c>
      <c r="N7540" t="s">
        <v>860</v>
      </c>
      <c r="O7540" t="s">
        <v>799</v>
      </c>
      <c r="Q7540" t="s">
        <v>522</v>
      </c>
      <c r="R7540" t="str">
        <f t="shared" ref="R7540:R7600" si="432">IF(WEEKDAY(DATE(H7540,I7540,J7540),2) &lt; 6, "Weekday", "Weekend")</f>
        <v>Weekday</v>
      </c>
      <c r="S7540" s="27">
        <f t="shared" ref="S7540:S7600" si="433">DATE(H7540,I7540,J7540)</f>
        <v>42744</v>
      </c>
      <c r="T7540" t="str">
        <f t="shared" ref="T7540:T7600" si="434">IF(OR(H7540=2013,H7540=2014,AND(H7540=2015,I7540&lt;9),AND(H7540=2015,I7540=9,J7540&lt;5)),"S","D")</f>
        <v>D</v>
      </c>
      <c r="V7540" t="str">
        <f t="shared" si="431"/>
        <v>D</v>
      </c>
    </row>
    <row r="7541" spans="1:51" x14ac:dyDescent="0.25">
      <c r="A7541" t="s">
        <v>391</v>
      </c>
      <c r="S7541" s="27"/>
      <c r="V7541" t="str">
        <f t="shared" si="431"/>
        <v/>
      </c>
      <c r="AE7541" s="27"/>
      <c r="AG7541" s="27"/>
      <c r="AX7541" s="27"/>
      <c r="AY7541" s="27"/>
    </row>
    <row r="7542" spans="1:51" x14ac:dyDescent="0.25">
      <c r="A7542" t="s">
        <v>391</v>
      </c>
      <c r="B7542" t="s">
        <v>218</v>
      </c>
      <c r="C7542">
        <v>142375209</v>
      </c>
      <c r="D7542">
        <v>66</v>
      </c>
      <c r="E7542" t="s">
        <v>91</v>
      </c>
      <c r="G7542">
        <v>53.908999999999999</v>
      </c>
      <c r="H7542">
        <v>2014</v>
      </c>
      <c r="I7542">
        <v>8</v>
      </c>
      <c r="J7542">
        <v>25</v>
      </c>
      <c r="K7542">
        <v>8</v>
      </c>
      <c r="L7542">
        <v>20</v>
      </c>
      <c r="M7542" t="s">
        <v>900</v>
      </c>
      <c r="N7542" t="s">
        <v>860</v>
      </c>
      <c r="O7542" t="s">
        <v>799</v>
      </c>
      <c r="Q7542" t="s">
        <v>522</v>
      </c>
      <c r="R7542" t="str">
        <f t="shared" si="432"/>
        <v>Weekday</v>
      </c>
      <c r="S7542" s="27">
        <f t="shared" si="433"/>
        <v>41876</v>
      </c>
      <c r="T7542" t="str">
        <f t="shared" si="434"/>
        <v>S</v>
      </c>
      <c r="V7542" t="str">
        <f t="shared" si="431"/>
        <v>S</v>
      </c>
      <c r="AX7542" s="27"/>
      <c r="AY7542" s="27"/>
    </row>
    <row r="7543" spans="1:51" x14ac:dyDescent="0.25">
      <c r="A7543" t="s">
        <v>391</v>
      </c>
      <c r="S7543" s="27"/>
      <c r="V7543" t="str">
        <f t="shared" si="431"/>
        <v/>
      </c>
      <c r="AE7543" s="27"/>
      <c r="AG7543" s="27"/>
      <c r="AX7543" s="27"/>
      <c r="AY7543" s="27"/>
    </row>
    <row r="7544" spans="1:51" x14ac:dyDescent="0.25">
      <c r="A7544" t="s">
        <v>391</v>
      </c>
      <c r="B7544" t="s">
        <v>218</v>
      </c>
      <c r="C7544">
        <v>160095182</v>
      </c>
      <c r="D7544">
        <v>66</v>
      </c>
      <c r="E7544" t="s">
        <v>91</v>
      </c>
      <c r="G7544">
        <v>53.929000000000002</v>
      </c>
      <c r="H7544">
        <v>2016</v>
      </c>
      <c r="I7544">
        <v>1</v>
      </c>
      <c r="J7544">
        <v>9</v>
      </c>
      <c r="K7544">
        <v>11</v>
      </c>
      <c r="L7544">
        <v>4</v>
      </c>
      <c r="M7544" t="s">
        <v>900</v>
      </c>
      <c r="N7544" t="s">
        <v>171</v>
      </c>
      <c r="O7544" t="s">
        <v>799</v>
      </c>
      <c r="Q7544" t="s">
        <v>522</v>
      </c>
      <c r="R7544" t="str">
        <f t="shared" si="432"/>
        <v>Weekend</v>
      </c>
      <c r="S7544" s="27">
        <f t="shared" si="433"/>
        <v>42378</v>
      </c>
      <c r="T7544" t="str">
        <f t="shared" si="434"/>
        <v>D</v>
      </c>
      <c r="V7544" t="str">
        <f t="shared" si="431"/>
        <v>D</v>
      </c>
      <c r="AO7544" s="27"/>
      <c r="AX7544" s="27"/>
      <c r="AY7544" s="27"/>
    </row>
    <row r="7545" spans="1:51" x14ac:dyDescent="0.25">
      <c r="A7545" t="s">
        <v>391</v>
      </c>
      <c r="S7545" s="27"/>
      <c r="V7545" t="str">
        <f t="shared" si="431"/>
        <v/>
      </c>
      <c r="AX7545" s="27"/>
      <c r="AY7545" s="27"/>
    </row>
    <row r="7546" spans="1:51" x14ac:dyDescent="0.25">
      <c r="A7546" t="s">
        <v>391</v>
      </c>
      <c r="B7546" t="s">
        <v>218</v>
      </c>
      <c r="C7546">
        <v>171825152</v>
      </c>
      <c r="D7546">
        <v>66</v>
      </c>
      <c r="E7546" t="s">
        <v>91</v>
      </c>
      <c r="G7546">
        <v>53.938000000000002</v>
      </c>
      <c r="H7546">
        <v>2017</v>
      </c>
      <c r="I7546">
        <v>6</v>
      </c>
      <c r="J7546">
        <v>28</v>
      </c>
      <c r="K7546">
        <v>8</v>
      </c>
      <c r="L7546">
        <v>40</v>
      </c>
      <c r="M7546" t="s">
        <v>900</v>
      </c>
      <c r="N7546" t="s">
        <v>171</v>
      </c>
      <c r="O7546" t="s">
        <v>799</v>
      </c>
      <c r="Q7546" t="s">
        <v>522</v>
      </c>
      <c r="R7546" t="str">
        <f t="shared" si="432"/>
        <v>Weekday</v>
      </c>
      <c r="S7546" s="27">
        <f t="shared" si="433"/>
        <v>42914</v>
      </c>
      <c r="T7546" t="str">
        <f t="shared" si="434"/>
        <v>D</v>
      </c>
      <c r="V7546" t="str">
        <f t="shared" si="431"/>
        <v>D</v>
      </c>
      <c r="AE7546" s="27"/>
      <c r="AG7546" s="27"/>
      <c r="AX7546" s="27"/>
      <c r="AY7546" s="27"/>
    </row>
    <row r="7547" spans="1:51" x14ac:dyDescent="0.25">
      <c r="A7547" t="s">
        <v>391</v>
      </c>
      <c r="B7547" t="s">
        <v>218</v>
      </c>
      <c r="C7547">
        <v>151275219</v>
      </c>
      <c r="D7547">
        <v>66</v>
      </c>
      <c r="E7547" t="s">
        <v>91</v>
      </c>
      <c r="G7547">
        <v>53.94</v>
      </c>
      <c r="H7547">
        <v>2015</v>
      </c>
      <c r="I7547">
        <v>5</v>
      </c>
      <c r="J7547">
        <v>6</v>
      </c>
      <c r="K7547">
        <v>11</v>
      </c>
      <c r="L7547">
        <v>18</v>
      </c>
      <c r="M7547" t="s">
        <v>900</v>
      </c>
      <c r="N7547" t="s">
        <v>860</v>
      </c>
      <c r="O7547" t="s">
        <v>799</v>
      </c>
      <c r="Q7547" t="s">
        <v>522</v>
      </c>
      <c r="R7547" t="str">
        <f t="shared" si="432"/>
        <v>Weekday</v>
      </c>
      <c r="S7547" s="27">
        <f t="shared" si="433"/>
        <v>42130</v>
      </c>
      <c r="T7547" t="str">
        <f t="shared" si="434"/>
        <v>S</v>
      </c>
      <c r="V7547" t="str">
        <f t="shared" si="431"/>
        <v>S</v>
      </c>
      <c r="AE7547" s="27"/>
      <c r="AG7547" s="27"/>
      <c r="AX7547" s="27"/>
      <c r="AY7547" s="27"/>
    </row>
    <row r="7548" spans="1:51" x14ac:dyDescent="0.25">
      <c r="A7548" t="s">
        <v>391</v>
      </c>
      <c r="B7548" t="s">
        <v>218</v>
      </c>
      <c r="C7548">
        <v>152175350</v>
      </c>
      <c r="D7548">
        <v>66</v>
      </c>
      <c r="E7548" t="s">
        <v>91</v>
      </c>
      <c r="G7548">
        <v>53.945</v>
      </c>
      <c r="H7548">
        <v>2015</v>
      </c>
      <c r="I7548">
        <v>8</v>
      </c>
      <c r="J7548">
        <v>5</v>
      </c>
      <c r="K7548">
        <v>8</v>
      </c>
      <c r="L7548">
        <v>45</v>
      </c>
      <c r="M7548" t="s">
        <v>900</v>
      </c>
      <c r="N7548" t="s">
        <v>860</v>
      </c>
      <c r="O7548" t="s">
        <v>799</v>
      </c>
      <c r="Q7548" t="s">
        <v>522</v>
      </c>
      <c r="R7548" t="str">
        <f t="shared" si="432"/>
        <v>Weekday</v>
      </c>
      <c r="S7548" s="27">
        <f t="shared" si="433"/>
        <v>42221</v>
      </c>
      <c r="T7548" t="str">
        <f t="shared" si="434"/>
        <v>S</v>
      </c>
      <c r="V7548" t="str">
        <f t="shared" si="431"/>
        <v>S</v>
      </c>
      <c r="AE7548" s="27"/>
      <c r="AG7548" s="27"/>
      <c r="AX7548" s="27"/>
      <c r="AY7548" s="27"/>
    </row>
    <row r="7549" spans="1:51" x14ac:dyDescent="0.25">
      <c r="A7549" t="s">
        <v>391</v>
      </c>
      <c r="B7549" t="s">
        <v>218</v>
      </c>
      <c r="C7549">
        <v>161545255</v>
      </c>
      <c r="D7549">
        <v>66</v>
      </c>
      <c r="E7549" t="s">
        <v>91</v>
      </c>
      <c r="G7549">
        <v>53.945</v>
      </c>
      <c r="H7549">
        <v>2016</v>
      </c>
      <c r="I7549">
        <v>5</v>
      </c>
      <c r="J7549">
        <v>26</v>
      </c>
      <c r="K7549">
        <v>8</v>
      </c>
      <c r="L7549">
        <v>44</v>
      </c>
      <c r="M7549" t="s">
        <v>900</v>
      </c>
      <c r="N7549" t="s">
        <v>170</v>
      </c>
      <c r="O7549" t="s">
        <v>799</v>
      </c>
      <c r="Q7549" t="s">
        <v>522</v>
      </c>
      <c r="R7549" t="str">
        <f t="shared" si="432"/>
        <v>Weekday</v>
      </c>
      <c r="S7549" s="27">
        <f t="shared" si="433"/>
        <v>42516</v>
      </c>
      <c r="T7549" t="str">
        <f t="shared" si="434"/>
        <v>D</v>
      </c>
      <c r="V7549" t="str">
        <f t="shared" si="431"/>
        <v>D</v>
      </c>
      <c r="AE7549" s="27"/>
      <c r="AG7549" s="27"/>
      <c r="AX7549" s="27"/>
      <c r="AY7549" s="27"/>
    </row>
    <row r="7550" spans="1:51" x14ac:dyDescent="0.25">
      <c r="A7550" t="s">
        <v>391</v>
      </c>
      <c r="B7550" t="s">
        <v>218</v>
      </c>
      <c r="C7550">
        <v>163475102</v>
      </c>
      <c r="D7550">
        <v>66</v>
      </c>
      <c r="E7550" t="s">
        <v>91</v>
      </c>
      <c r="G7550">
        <v>53.948999999999998</v>
      </c>
      <c r="H7550">
        <v>2016</v>
      </c>
      <c r="I7550">
        <v>12</v>
      </c>
      <c r="J7550">
        <v>12</v>
      </c>
      <c r="K7550">
        <v>8</v>
      </c>
      <c r="L7550">
        <v>4</v>
      </c>
      <c r="M7550" t="s">
        <v>900</v>
      </c>
      <c r="N7550" t="s">
        <v>860</v>
      </c>
      <c r="O7550" t="s">
        <v>799</v>
      </c>
      <c r="Q7550" t="s">
        <v>522</v>
      </c>
      <c r="R7550" t="str">
        <f t="shared" si="432"/>
        <v>Weekday</v>
      </c>
      <c r="S7550" s="27">
        <f t="shared" si="433"/>
        <v>42716</v>
      </c>
      <c r="T7550" t="str">
        <f t="shared" si="434"/>
        <v>D</v>
      </c>
      <c r="V7550" t="str">
        <f t="shared" si="431"/>
        <v>D</v>
      </c>
      <c r="AX7550" s="27"/>
      <c r="AY7550" s="27"/>
    </row>
    <row r="7551" spans="1:51" x14ac:dyDescent="0.25">
      <c r="A7551" t="s">
        <v>391</v>
      </c>
      <c r="B7551" t="s">
        <v>218</v>
      </c>
      <c r="C7551">
        <v>160625356</v>
      </c>
      <c r="D7551">
        <v>66</v>
      </c>
      <c r="E7551" t="s">
        <v>91</v>
      </c>
      <c r="G7551">
        <v>53.95</v>
      </c>
      <c r="H7551">
        <v>2016</v>
      </c>
      <c r="I7551">
        <v>2</v>
      </c>
      <c r="J7551">
        <v>27</v>
      </c>
      <c r="K7551">
        <v>17</v>
      </c>
      <c r="L7551">
        <v>40</v>
      </c>
      <c r="M7551" t="s">
        <v>900</v>
      </c>
      <c r="N7551" t="s">
        <v>860</v>
      </c>
      <c r="O7551" t="s">
        <v>799</v>
      </c>
      <c r="Q7551" t="s">
        <v>522</v>
      </c>
      <c r="R7551" t="str">
        <f t="shared" si="432"/>
        <v>Weekend</v>
      </c>
      <c r="S7551" s="27">
        <f t="shared" si="433"/>
        <v>42427</v>
      </c>
      <c r="T7551" t="str">
        <f t="shared" si="434"/>
        <v>D</v>
      </c>
      <c r="V7551" t="str">
        <f t="shared" si="431"/>
        <v>D</v>
      </c>
      <c r="AO7551" s="27"/>
      <c r="AX7551" s="27"/>
      <c r="AY7551" s="27"/>
    </row>
    <row r="7552" spans="1:51" x14ac:dyDescent="0.25">
      <c r="A7552" t="s">
        <v>391</v>
      </c>
      <c r="S7552" s="27"/>
      <c r="V7552" t="str">
        <f t="shared" si="431"/>
        <v/>
      </c>
      <c r="AX7552" s="27"/>
      <c r="AY7552" s="27"/>
    </row>
    <row r="7553" spans="1:51" x14ac:dyDescent="0.25">
      <c r="A7553" t="s">
        <v>391</v>
      </c>
      <c r="B7553" t="s">
        <v>218</v>
      </c>
      <c r="C7553">
        <v>162925838</v>
      </c>
      <c r="D7553">
        <v>66</v>
      </c>
      <c r="E7553" t="s">
        <v>91</v>
      </c>
      <c r="G7553">
        <v>53.956000000000003</v>
      </c>
      <c r="H7553">
        <v>2016</v>
      </c>
      <c r="I7553">
        <v>10</v>
      </c>
      <c r="J7553">
        <v>18</v>
      </c>
      <c r="K7553">
        <v>16</v>
      </c>
      <c r="L7553">
        <v>57</v>
      </c>
      <c r="M7553" t="s">
        <v>900</v>
      </c>
      <c r="N7553" t="s">
        <v>860</v>
      </c>
      <c r="O7553" t="s">
        <v>799</v>
      </c>
      <c r="Q7553" t="s">
        <v>522</v>
      </c>
      <c r="R7553" t="str">
        <f t="shared" si="432"/>
        <v>Weekday</v>
      </c>
      <c r="S7553" s="27">
        <f t="shared" si="433"/>
        <v>42661</v>
      </c>
      <c r="T7553" t="str">
        <f t="shared" si="434"/>
        <v>D</v>
      </c>
      <c r="V7553" t="str">
        <f t="shared" si="431"/>
        <v>D</v>
      </c>
      <c r="AE7553" s="27"/>
      <c r="AG7553" s="27"/>
      <c r="AX7553" s="27"/>
      <c r="AY7553" s="27"/>
    </row>
    <row r="7554" spans="1:51" x14ac:dyDescent="0.25">
      <c r="A7554" t="s">
        <v>391</v>
      </c>
      <c r="S7554" s="27"/>
      <c r="V7554" t="str">
        <f t="shared" si="431"/>
        <v/>
      </c>
    </row>
    <row r="7555" spans="1:51" x14ac:dyDescent="0.25">
      <c r="A7555" t="s">
        <v>391</v>
      </c>
      <c r="S7555" s="27"/>
      <c r="V7555" t="str">
        <f t="shared" ref="V7555:V7618" si="435">T7555&amp;U7555</f>
        <v/>
      </c>
      <c r="AE7555" s="27"/>
      <c r="AG7555" s="27"/>
      <c r="AX7555" s="27"/>
      <c r="AY7555" s="27"/>
    </row>
    <row r="7556" spans="1:51" x14ac:dyDescent="0.25">
      <c r="A7556" t="s">
        <v>391</v>
      </c>
      <c r="S7556" s="27"/>
      <c r="V7556" t="str">
        <f t="shared" si="435"/>
        <v/>
      </c>
      <c r="AX7556" s="27"/>
      <c r="AY7556" s="27"/>
    </row>
    <row r="7557" spans="1:51" x14ac:dyDescent="0.25">
      <c r="A7557" t="s">
        <v>391</v>
      </c>
      <c r="S7557" s="27"/>
      <c r="V7557" t="str">
        <f t="shared" si="435"/>
        <v/>
      </c>
      <c r="AX7557" s="27"/>
      <c r="AY7557" s="27"/>
    </row>
    <row r="7558" spans="1:51" x14ac:dyDescent="0.25">
      <c r="A7558" t="s">
        <v>391</v>
      </c>
      <c r="B7558" t="s">
        <v>218</v>
      </c>
      <c r="C7558">
        <v>172345153</v>
      </c>
      <c r="D7558">
        <v>66</v>
      </c>
      <c r="E7558" t="s">
        <v>91</v>
      </c>
      <c r="G7558">
        <v>53.976999999999997</v>
      </c>
      <c r="H7558">
        <v>2017</v>
      </c>
      <c r="I7558">
        <v>8</v>
      </c>
      <c r="J7558">
        <v>22</v>
      </c>
      <c r="K7558">
        <v>8</v>
      </c>
      <c r="L7558">
        <v>31</v>
      </c>
      <c r="M7558" t="s">
        <v>900</v>
      </c>
      <c r="N7558" t="s">
        <v>171</v>
      </c>
      <c r="O7558" t="s">
        <v>799</v>
      </c>
      <c r="Q7558" t="s">
        <v>522</v>
      </c>
      <c r="R7558" t="str">
        <f t="shared" si="432"/>
        <v>Weekday</v>
      </c>
      <c r="S7558" s="27">
        <f t="shared" si="433"/>
        <v>42969</v>
      </c>
      <c r="T7558" t="str">
        <f t="shared" si="434"/>
        <v>D</v>
      </c>
      <c r="V7558" t="str">
        <f t="shared" si="435"/>
        <v>D</v>
      </c>
      <c r="AE7558" s="27"/>
      <c r="AG7558" s="27"/>
      <c r="AX7558" s="27"/>
      <c r="AY7558" s="27"/>
    </row>
    <row r="7559" spans="1:51" x14ac:dyDescent="0.25">
      <c r="A7559" t="s">
        <v>391</v>
      </c>
      <c r="S7559" s="27"/>
      <c r="V7559" t="str">
        <f t="shared" si="435"/>
        <v/>
      </c>
      <c r="AE7559" s="27"/>
      <c r="AG7559" s="27"/>
      <c r="AX7559" s="27"/>
      <c r="AY7559" s="27"/>
    </row>
    <row r="7560" spans="1:51" x14ac:dyDescent="0.25">
      <c r="A7560" t="s">
        <v>391</v>
      </c>
      <c r="S7560" s="27"/>
      <c r="V7560" t="str">
        <f t="shared" si="435"/>
        <v/>
      </c>
      <c r="AE7560" s="27"/>
      <c r="AG7560" s="27"/>
      <c r="AX7560" s="27"/>
      <c r="AY7560" s="27"/>
    </row>
    <row r="7561" spans="1:51" x14ac:dyDescent="0.25">
      <c r="A7561" t="s">
        <v>391</v>
      </c>
      <c r="B7561" t="s">
        <v>218</v>
      </c>
      <c r="C7561">
        <v>143515843</v>
      </c>
      <c r="D7561">
        <v>66</v>
      </c>
      <c r="E7561" t="s">
        <v>91</v>
      </c>
      <c r="G7561">
        <v>53.976999999999997</v>
      </c>
      <c r="H7561">
        <v>2014</v>
      </c>
      <c r="I7561">
        <v>12</v>
      </c>
      <c r="J7561">
        <v>17</v>
      </c>
      <c r="K7561">
        <v>7</v>
      </c>
      <c r="L7561">
        <v>35</v>
      </c>
      <c r="M7561" t="s">
        <v>900</v>
      </c>
      <c r="N7561" t="s">
        <v>404</v>
      </c>
      <c r="O7561" t="s">
        <v>799</v>
      </c>
      <c r="Q7561" t="s">
        <v>522</v>
      </c>
      <c r="R7561" t="str">
        <f t="shared" si="432"/>
        <v>Weekday</v>
      </c>
      <c r="S7561" s="27">
        <f t="shared" si="433"/>
        <v>41990</v>
      </c>
      <c r="T7561" t="str">
        <f t="shared" si="434"/>
        <v>S</v>
      </c>
      <c r="V7561" t="str">
        <f t="shared" si="435"/>
        <v>S</v>
      </c>
      <c r="AE7561" s="27"/>
      <c r="AG7561" s="27"/>
      <c r="AX7561" s="27"/>
      <c r="AY7561" s="27"/>
    </row>
    <row r="7562" spans="1:51" x14ac:dyDescent="0.25">
      <c r="A7562" t="s">
        <v>391</v>
      </c>
      <c r="B7562" t="s">
        <v>218</v>
      </c>
      <c r="C7562">
        <v>150655014</v>
      </c>
      <c r="D7562">
        <v>66</v>
      </c>
      <c r="E7562" t="s">
        <v>91</v>
      </c>
      <c r="G7562">
        <v>53.978000000000002</v>
      </c>
      <c r="H7562">
        <v>2015</v>
      </c>
      <c r="I7562">
        <v>3</v>
      </c>
      <c r="J7562">
        <v>5</v>
      </c>
      <c r="K7562">
        <v>2</v>
      </c>
      <c r="L7562">
        <v>0</v>
      </c>
      <c r="M7562" t="s">
        <v>899</v>
      </c>
      <c r="N7562" t="s">
        <v>860</v>
      </c>
      <c r="O7562" t="s">
        <v>799</v>
      </c>
      <c r="Q7562" t="s">
        <v>522</v>
      </c>
      <c r="R7562" t="str">
        <f t="shared" si="432"/>
        <v>Weekday</v>
      </c>
      <c r="S7562" s="27">
        <f t="shared" si="433"/>
        <v>42068</v>
      </c>
      <c r="T7562" t="str">
        <f t="shared" si="434"/>
        <v>S</v>
      </c>
      <c r="V7562" t="str">
        <f t="shared" si="435"/>
        <v>S</v>
      </c>
      <c r="AE7562" s="27"/>
      <c r="AG7562" s="27"/>
      <c r="AX7562" s="27"/>
      <c r="AY7562" s="27"/>
    </row>
    <row r="7563" spans="1:51" x14ac:dyDescent="0.25">
      <c r="A7563" t="s">
        <v>391</v>
      </c>
      <c r="B7563" t="s">
        <v>218</v>
      </c>
      <c r="C7563">
        <v>173235209</v>
      </c>
      <c r="D7563">
        <v>66</v>
      </c>
      <c r="E7563" t="s">
        <v>91</v>
      </c>
      <c r="G7563">
        <v>53.978000000000002</v>
      </c>
      <c r="H7563">
        <v>2017</v>
      </c>
      <c r="I7563">
        <v>11</v>
      </c>
      <c r="J7563">
        <v>18</v>
      </c>
      <c r="K7563">
        <v>14</v>
      </c>
      <c r="L7563">
        <v>10</v>
      </c>
      <c r="M7563" t="s">
        <v>900</v>
      </c>
      <c r="N7563" t="s">
        <v>860</v>
      </c>
      <c r="O7563" t="s">
        <v>799</v>
      </c>
      <c r="Q7563" t="s">
        <v>522</v>
      </c>
      <c r="R7563" t="str">
        <f t="shared" si="432"/>
        <v>Weekend</v>
      </c>
      <c r="S7563" s="27">
        <f t="shared" si="433"/>
        <v>43057</v>
      </c>
      <c r="T7563" t="str">
        <f t="shared" si="434"/>
        <v>D</v>
      </c>
      <c r="V7563" t="str">
        <f t="shared" si="435"/>
        <v>D</v>
      </c>
    </row>
    <row r="7564" spans="1:51" x14ac:dyDescent="0.25">
      <c r="A7564" t="s">
        <v>391</v>
      </c>
      <c r="B7564" t="s">
        <v>218</v>
      </c>
      <c r="C7564">
        <v>131795161</v>
      </c>
      <c r="D7564">
        <v>66</v>
      </c>
      <c r="E7564" t="s">
        <v>91</v>
      </c>
      <c r="G7564">
        <v>53.982999999999997</v>
      </c>
      <c r="H7564">
        <v>2013</v>
      </c>
      <c r="I7564">
        <v>6</v>
      </c>
      <c r="J7564">
        <v>28</v>
      </c>
      <c r="K7564">
        <v>14</v>
      </c>
      <c r="L7564">
        <v>39</v>
      </c>
      <c r="M7564" t="s">
        <v>900</v>
      </c>
      <c r="N7564" t="s">
        <v>860</v>
      </c>
      <c r="O7564" t="s">
        <v>799</v>
      </c>
      <c r="Q7564" t="s">
        <v>522</v>
      </c>
      <c r="R7564" t="str">
        <f t="shared" si="432"/>
        <v>Weekday</v>
      </c>
      <c r="S7564" s="27">
        <f t="shared" si="433"/>
        <v>41453</v>
      </c>
      <c r="T7564" t="str">
        <f t="shared" si="434"/>
        <v>S</v>
      </c>
      <c r="V7564" t="str">
        <f t="shared" si="435"/>
        <v>S</v>
      </c>
      <c r="AE7564" s="27"/>
      <c r="AG7564" s="27"/>
      <c r="AX7564" s="27"/>
      <c r="AY7564" s="27"/>
    </row>
    <row r="7565" spans="1:51" x14ac:dyDescent="0.25">
      <c r="A7565" t="s">
        <v>391</v>
      </c>
      <c r="S7565" s="27"/>
      <c r="V7565" t="str">
        <f t="shared" si="435"/>
        <v/>
      </c>
      <c r="AE7565" s="27"/>
      <c r="AG7565" s="27"/>
      <c r="AX7565" s="27"/>
      <c r="AY7565" s="27"/>
    </row>
    <row r="7566" spans="1:51" x14ac:dyDescent="0.25">
      <c r="A7566" t="s">
        <v>391</v>
      </c>
      <c r="B7566" t="s">
        <v>218</v>
      </c>
      <c r="C7566">
        <v>141175162</v>
      </c>
      <c r="D7566">
        <v>66</v>
      </c>
      <c r="E7566" t="s">
        <v>91</v>
      </c>
      <c r="G7566">
        <v>53.984000000000002</v>
      </c>
      <c r="H7566">
        <v>2014</v>
      </c>
      <c r="I7566">
        <v>4</v>
      </c>
      <c r="J7566">
        <v>27</v>
      </c>
      <c r="K7566">
        <v>12</v>
      </c>
      <c r="L7566">
        <v>55</v>
      </c>
      <c r="M7566" t="s">
        <v>900</v>
      </c>
      <c r="N7566" t="s">
        <v>860</v>
      </c>
      <c r="O7566" t="s">
        <v>799</v>
      </c>
      <c r="Q7566" t="s">
        <v>522</v>
      </c>
      <c r="R7566" t="str">
        <f t="shared" si="432"/>
        <v>Weekend</v>
      </c>
      <c r="S7566" s="27">
        <f t="shared" si="433"/>
        <v>41756</v>
      </c>
      <c r="T7566" t="str">
        <f t="shared" si="434"/>
        <v>S</v>
      </c>
      <c r="V7566" t="str">
        <f t="shared" si="435"/>
        <v>S</v>
      </c>
      <c r="AE7566" s="27"/>
      <c r="AG7566" s="27"/>
      <c r="AX7566" s="27"/>
      <c r="AY7566" s="27"/>
    </row>
    <row r="7567" spans="1:51" x14ac:dyDescent="0.25">
      <c r="A7567" t="s">
        <v>391</v>
      </c>
      <c r="B7567" t="s">
        <v>218</v>
      </c>
      <c r="C7567">
        <v>132255313</v>
      </c>
      <c r="D7567">
        <v>66</v>
      </c>
      <c r="E7567" t="s">
        <v>91</v>
      </c>
      <c r="G7567">
        <v>53.988</v>
      </c>
      <c r="H7567">
        <v>2013</v>
      </c>
      <c r="I7567">
        <v>8</v>
      </c>
      <c r="J7567">
        <v>13</v>
      </c>
      <c r="K7567">
        <v>17</v>
      </c>
      <c r="L7567">
        <v>45</v>
      </c>
      <c r="M7567" t="s">
        <v>900</v>
      </c>
      <c r="N7567" t="s">
        <v>860</v>
      </c>
      <c r="O7567" t="s">
        <v>799</v>
      </c>
      <c r="Q7567" t="s">
        <v>522</v>
      </c>
      <c r="R7567" t="str">
        <f t="shared" si="432"/>
        <v>Weekday</v>
      </c>
      <c r="S7567" s="27">
        <f t="shared" si="433"/>
        <v>41499</v>
      </c>
      <c r="T7567" t="str">
        <f t="shared" si="434"/>
        <v>S</v>
      </c>
      <c r="V7567" t="str">
        <f t="shared" si="435"/>
        <v>S</v>
      </c>
      <c r="AE7567" s="27"/>
      <c r="AG7567" s="27"/>
      <c r="AX7567" s="27"/>
      <c r="AY7567" s="27"/>
    </row>
    <row r="7568" spans="1:51" x14ac:dyDescent="0.25">
      <c r="A7568" t="s">
        <v>391</v>
      </c>
      <c r="S7568" s="27"/>
      <c r="V7568" t="str">
        <f t="shared" si="435"/>
        <v/>
      </c>
      <c r="AE7568" s="27"/>
      <c r="AG7568" s="27"/>
      <c r="AX7568" s="27"/>
      <c r="AY7568" s="27"/>
    </row>
    <row r="7569" spans="1:51" x14ac:dyDescent="0.25">
      <c r="A7569" t="s">
        <v>391</v>
      </c>
      <c r="S7569" s="27"/>
      <c r="V7569" t="str">
        <f t="shared" si="435"/>
        <v/>
      </c>
      <c r="AE7569" s="27"/>
      <c r="AG7569" s="27"/>
      <c r="AX7569" s="27"/>
      <c r="AY7569" s="27"/>
    </row>
    <row r="7570" spans="1:51" x14ac:dyDescent="0.25">
      <c r="A7570" t="s">
        <v>391</v>
      </c>
      <c r="B7570" t="s">
        <v>218</v>
      </c>
      <c r="C7570">
        <v>172435357</v>
      </c>
      <c r="D7570">
        <v>66</v>
      </c>
      <c r="E7570" t="s">
        <v>91</v>
      </c>
      <c r="G7570">
        <v>54</v>
      </c>
      <c r="H7570">
        <v>2017</v>
      </c>
      <c r="I7570">
        <v>8</v>
      </c>
      <c r="J7570">
        <v>31</v>
      </c>
      <c r="K7570">
        <v>15</v>
      </c>
      <c r="L7570">
        <v>55</v>
      </c>
      <c r="M7570" t="s">
        <v>900</v>
      </c>
      <c r="N7570" t="s">
        <v>860</v>
      </c>
      <c r="O7570" t="s">
        <v>799</v>
      </c>
      <c r="Q7570" t="s">
        <v>522</v>
      </c>
      <c r="R7570" t="str">
        <f t="shared" si="432"/>
        <v>Weekday</v>
      </c>
      <c r="S7570" s="27">
        <f t="shared" si="433"/>
        <v>42978</v>
      </c>
      <c r="T7570" t="str">
        <f t="shared" si="434"/>
        <v>D</v>
      </c>
      <c r="V7570" t="str">
        <f t="shared" si="435"/>
        <v>D</v>
      </c>
      <c r="AX7570" s="27"/>
      <c r="AY7570" s="27"/>
    </row>
    <row r="7571" spans="1:51" x14ac:dyDescent="0.25">
      <c r="A7571" t="s">
        <v>391</v>
      </c>
      <c r="B7571" t="s">
        <v>218</v>
      </c>
      <c r="C7571">
        <v>172675134</v>
      </c>
      <c r="D7571">
        <v>66</v>
      </c>
      <c r="E7571" t="s">
        <v>91</v>
      </c>
      <c r="G7571">
        <v>54.002000000000002</v>
      </c>
      <c r="H7571">
        <v>2017</v>
      </c>
      <c r="I7571">
        <v>9</v>
      </c>
      <c r="J7571">
        <v>23</v>
      </c>
      <c r="K7571">
        <v>17</v>
      </c>
      <c r="L7571">
        <v>25</v>
      </c>
      <c r="M7571" t="s">
        <v>900</v>
      </c>
      <c r="N7571" t="s">
        <v>171</v>
      </c>
      <c r="O7571" t="s">
        <v>799</v>
      </c>
      <c r="Q7571" t="s">
        <v>522</v>
      </c>
      <c r="R7571" t="str">
        <f t="shared" si="432"/>
        <v>Weekend</v>
      </c>
      <c r="S7571" s="27">
        <f t="shared" si="433"/>
        <v>43001</v>
      </c>
      <c r="T7571" t="str">
        <f t="shared" si="434"/>
        <v>D</v>
      </c>
      <c r="V7571" t="str">
        <f t="shared" si="435"/>
        <v>D</v>
      </c>
      <c r="AX7571" s="27"/>
      <c r="AY7571" s="27"/>
    </row>
    <row r="7572" spans="1:51" x14ac:dyDescent="0.25">
      <c r="A7572" t="s">
        <v>391</v>
      </c>
      <c r="B7572" t="s">
        <v>218</v>
      </c>
      <c r="C7572">
        <v>163495346</v>
      </c>
      <c r="D7572">
        <v>66</v>
      </c>
      <c r="E7572" t="s">
        <v>91</v>
      </c>
      <c r="G7572">
        <v>54.003999999999998</v>
      </c>
      <c r="H7572">
        <v>2016</v>
      </c>
      <c r="I7572">
        <v>12</v>
      </c>
      <c r="J7572">
        <v>14</v>
      </c>
      <c r="K7572">
        <v>17</v>
      </c>
      <c r="L7572">
        <v>9</v>
      </c>
      <c r="M7572" t="s">
        <v>900</v>
      </c>
      <c r="N7572" t="s">
        <v>860</v>
      </c>
      <c r="O7572" t="s">
        <v>799</v>
      </c>
      <c r="Q7572" t="s">
        <v>522</v>
      </c>
      <c r="R7572" t="str">
        <f t="shared" si="432"/>
        <v>Weekday</v>
      </c>
      <c r="S7572" s="27">
        <f t="shared" si="433"/>
        <v>42718</v>
      </c>
      <c r="T7572" t="str">
        <f t="shared" si="434"/>
        <v>D</v>
      </c>
      <c r="V7572" t="str">
        <f t="shared" si="435"/>
        <v>D</v>
      </c>
      <c r="AE7572" s="27"/>
      <c r="AG7572" s="27"/>
      <c r="AX7572" s="27"/>
      <c r="AY7572" s="27"/>
    </row>
    <row r="7573" spans="1:51" x14ac:dyDescent="0.25">
      <c r="A7573" t="s">
        <v>391</v>
      </c>
      <c r="B7573" t="s">
        <v>218</v>
      </c>
      <c r="C7573">
        <v>171735131</v>
      </c>
      <c r="D7573">
        <v>66</v>
      </c>
      <c r="E7573" t="s">
        <v>91</v>
      </c>
      <c r="G7573">
        <v>54.006999999999998</v>
      </c>
      <c r="H7573">
        <v>2017</v>
      </c>
      <c r="I7573">
        <v>6</v>
      </c>
      <c r="J7573">
        <v>22</v>
      </c>
      <c r="K7573">
        <v>8</v>
      </c>
      <c r="L7573">
        <v>19</v>
      </c>
      <c r="M7573" t="s">
        <v>900</v>
      </c>
      <c r="N7573" t="s">
        <v>860</v>
      </c>
      <c r="O7573" t="s">
        <v>799</v>
      </c>
      <c r="Q7573" t="s">
        <v>522</v>
      </c>
      <c r="R7573" t="str">
        <f t="shared" si="432"/>
        <v>Weekday</v>
      </c>
      <c r="S7573" s="27">
        <f t="shared" si="433"/>
        <v>42908</v>
      </c>
      <c r="T7573" t="str">
        <f t="shared" si="434"/>
        <v>D</v>
      </c>
      <c r="V7573" t="str">
        <f t="shared" si="435"/>
        <v>D</v>
      </c>
      <c r="AE7573" s="27"/>
      <c r="AG7573" s="27"/>
      <c r="AX7573" s="27"/>
      <c r="AY7573" s="27"/>
    </row>
    <row r="7574" spans="1:51" x14ac:dyDescent="0.25">
      <c r="A7574" t="s">
        <v>391</v>
      </c>
      <c r="B7574" t="s">
        <v>218</v>
      </c>
      <c r="C7574">
        <v>161895299</v>
      </c>
      <c r="D7574">
        <v>66</v>
      </c>
      <c r="E7574" t="s">
        <v>91</v>
      </c>
      <c r="G7574">
        <v>54.012</v>
      </c>
      <c r="H7574">
        <v>2016</v>
      </c>
      <c r="I7574">
        <v>7</v>
      </c>
      <c r="J7574">
        <v>7</v>
      </c>
      <c r="K7574">
        <v>17</v>
      </c>
      <c r="L7574">
        <v>40</v>
      </c>
      <c r="M7574" t="s">
        <v>900</v>
      </c>
      <c r="N7574" t="s">
        <v>860</v>
      </c>
      <c r="O7574" t="s">
        <v>799</v>
      </c>
      <c r="Q7574" t="s">
        <v>522</v>
      </c>
      <c r="R7574" t="str">
        <f t="shared" si="432"/>
        <v>Weekday</v>
      </c>
      <c r="S7574" s="27">
        <f t="shared" si="433"/>
        <v>42558</v>
      </c>
      <c r="T7574" t="str">
        <f t="shared" si="434"/>
        <v>D</v>
      </c>
      <c r="V7574" t="str">
        <f t="shared" si="435"/>
        <v>D</v>
      </c>
      <c r="AE7574" s="27"/>
      <c r="AG7574" s="27"/>
      <c r="AX7574" s="27"/>
      <c r="AY7574" s="27"/>
    </row>
    <row r="7575" spans="1:51" x14ac:dyDescent="0.25">
      <c r="A7575" t="s">
        <v>391</v>
      </c>
      <c r="B7575" t="s">
        <v>218</v>
      </c>
      <c r="C7575">
        <v>163335228</v>
      </c>
      <c r="D7575">
        <v>66</v>
      </c>
      <c r="E7575" t="s">
        <v>91</v>
      </c>
      <c r="G7575">
        <v>54.015000000000001</v>
      </c>
      <c r="H7575">
        <v>2016</v>
      </c>
      <c r="I7575">
        <v>11</v>
      </c>
      <c r="J7575">
        <v>28</v>
      </c>
      <c r="K7575">
        <v>8</v>
      </c>
      <c r="L7575">
        <v>45</v>
      </c>
      <c r="M7575" t="s">
        <v>899</v>
      </c>
      <c r="N7575" t="s">
        <v>860</v>
      </c>
      <c r="O7575" t="s">
        <v>799</v>
      </c>
      <c r="Q7575" t="s">
        <v>522</v>
      </c>
      <c r="R7575" t="str">
        <f t="shared" si="432"/>
        <v>Weekday</v>
      </c>
      <c r="S7575" s="27">
        <f t="shared" si="433"/>
        <v>42702</v>
      </c>
      <c r="T7575" t="str">
        <f t="shared" si="434"/>
        <v>D</v>
      </c>
      <c r="V7575" t="str">
        <f t="shared" si="435"/>
        <v>D</v>
      </c>
    </row>
    <row r="7576" spans="1:51" x14ac:dyDescent="0.25">
      <c r="A7576" t="s">
        <v>391</v>
      </c>
      <c r="B7576" t="s">
        <v>218</v>
      </c>
      <c r="C7576">
        <v>170435153</v>
      </c>
      <c r="D7576">
        <v>66</v>
      </c>
      <c r="E7576" t="s">
        <v>91</v>
      </c>
      <c r="G7576">
        <v>54.164000000000001</v>
      </c>
      <c r="H7576">
        <v>2017</v>
      </c>
      <c r="I7576">
        <v>2</v>
      </c>
      <c r="J7576">
        <v>12</v>
      </c>
      <c r="K7576">
        <v>14</v>
      </c>
      <c r="L7576">
        <v>13</v>
      </c>
      <c r="M7576" t="s">
        <v>900</v>
      </c>
      <c r="N7576" t="s">
        <v>860</v>
      </c>
      <c r="O7576" t="s">
        <v>799</v>
      </c>
      <c r="Q7576" t="s">
        <v>522</v>
      </c>
      <c r="R7576" t="str">
        <f t="shared" si="432"/>
        <v>Weekend</v>
      </c>
      <c r="S7576" s="27">
        <f t="shared" si="433"/>
        <v>42778</v>
      </c>
      <c r="T7576" t="str">
        <f t="shared" si="434"/>
        <v>D</v>
      </c>
      <c r="V7576" t="str">
        <f t="shared" si="435"/>
        <v>D</v>
      </c>
      <c r="AE7576" s="27"/>
      <c r="AG7576" s="27"/>
      <c r="AX7576" s="27"/>
      <c r="AY7576" s="27"/>
    </row>
    <row r="7577" spans="1:51" x14ac:dyDescent="0.25">
      <c r="A7577" t="s">
        <v>391</v>
      </c>
      <c r="B7577" t="s">
        <v>218</v>
      </c>
      <c r="C7577">
        <v>133555194</v>
      </c>
      <c r="D7577">
        <v>66</v>
      </c>
      <c r="E7577" t="s">
        <v>91</v>
      </c>
      <c r="G7577">
        <v>54.030999999999999</v>
      </c>
      <c r="H7577">
        <v>2013</v>
      </c>
      <c r="I7577">
        <v>12</v>
      </c>
      <c r="J7577">
        <v>19</v>
      </c>
      <c r="K7577">
        <v>17</v>
      </c>
      <c r="L7577">
        <v>30</v>
      </c>
      <c r="M7577" t="s">
        <v>900</v>
      </c>
      <c r="N7577" t="s">
        <v>860</v>
      </c>
      <c r="O7577" t="s">
        <v>799</v>
      </c>
      <c r="Q7577" t="s">
        <v>522</v>
      </c>
      <c r="R7577" t="str">
        <f t="shared" si="432"/>
        <v>Weekday</v>
      </c>
      <c r="S7577" s="27">
        <f t="shared" si="433"/>
        <v>41627</v>
      </c>
      <c r="T7577" t="str">
        <f t="shared" si="434"/>
        <v>S</v>
      </c>
      <c r="V7577" t="str">
        <f t="shared" si="435"/>
        <v>S</v>
      </c>
      <c r="AE7577" s="27"/>
      <c r="AG7577" s="27"/>
      <c r="AX7577" s="27"/>
      <c r="AY7577" s="27"/>
    </row>
    <row r="7578" spans="1:51" x14ac:dyDescent="0.25">
      <c r="A7578" t="s">
        <v>391</v>
      </c>
      <c r="B7578" t="s">
        <v>218</v>
      </c>
      <c r="C7578">
        <v>151765331</v>
      </c>
      <c r="D7578">
        <v>66</v>
      </c>
      <c r="E7578" t="s">
        <v>91</v>
      </c>
      <c r="G7578">
        <v>54.036999999999999</v>
      </c>
      <c r="H7578">
        <v>2015</v>
      </c>
      <c r="I7578">
        <v>6</v>
      </c>
      <c r="J7578">
        <v>25</v>
      </c>
      <c r="K7578">
        <v>17</v>
      </c>
      <c r="L7578">
        <v>8</v>
      </c>
      <c r="M7578" t="s">
        <v>900</v>
      </c>
      <c r="N7578" t="s">
        <v>860</v>
      </c>
      <c r="O7578" t="s">
        <v>799</v>
      </c>
      <c r="Q7578" t="s">
        <v>522</v>
      </c>
      <c r="R7578" t="str">
        <f t="shared" si="432"/>
        <v>Weekday</v>
      </c>
      <c r="S7578" s="27">
        <f t="shared" si="433"/>
        <v>42180</v>
      </c>
      <c r="T7578" t="str">
        <f t="shared" si="434"/>
        <v>S</v>
      </c>
      <c r="V7578" t="str">
        <f t="shared" si="435"/>
        <v>S</v>
      </c>
      <c r="AX7578" s="27"/>
      <c r="AY7578" s="27"/>
    </row>
    <row r="7579" spans="1:51" x14ac:dyDescent="0.25">
      <c r="A7579" t="s">
        <v>391</v>
      </c>
      <c r="B7579" t="s">
        <v>218</v>
      </c>
      <c r="C7579">
        <v>151845211</v>
      </c>
      <c r="D7579">
        <v>66</v>
      </c>
      <c r="E7579" t="s">
        <v>91</v>
      </c>
      <c r="G7579">
        <v>54.040999999999997</v>
      </c>
      <c r="H7579">
        <v>2015</v>
      </c>
      <c r="I7579">
        <v>7</v>
      </c>
      <c r="J7579">
        <v>2</v>
      </c>
      <c r="K7579">
        <v>19</v>
      </c>
      <c r="L7579">
        <v>5</v>
      </c>
      <c r="M7579" t="s">
        <v>900</v>
      </c>
      <c r="N7579" t="s">
        <v>170</v>
      </c>
      <c r="O7579" t="s">
        <v>799</v>
      </c>
      <c r="Q7579" t="s">
        <v>522</v>
      </c>
      <c r="R7579" t="str">
        <f t="shared" si="432"/>
        <v>Weekday</v>
      </c>
      <c r="S7579" s="27">
        <f t="shared" si="433"/>
        <v>42187</v>
      </c>
      <c r="T7579" t="str">
        <f t="shared" si="434"/>
        <v>S</v>
      </c>
      <c r="V7579" t="str">
        <f t="shared" si="435"/>
        <v>S</v>
      </c>
      <c r="AE7579" s="27"/>
      <c r="AG7579" s="27"/>
      <c r="AX7579" s="27"/>
      <c r="AY7579" s="27"/>
    </row>
    <row r="7580" spans="1:51" x14ac:dyDescent="0.25">
      <c r="A7580" t="s">
        <v>391</v>
      </c>
      <c r="B7580" t="s">
        <v>218</v>
      </c>
      <c r="C7580">
        <v>171825150</v>
      </c>
      <c r="D7580">
        <v>66</v>
      </c>
      <c r="E7580" t="s">
        <v>91</v>
      </c>
      <c r="G7580">
        <v>54.046999999999997</v>
      </c>
      <c r="H7580">
        <v>2017</v>
      </c>
      <c r="I7580">
        <v>6</v>
      </c>
      <c r="J7580">
        <v>26</v>
      </c>
      <c r="K7580">
        <v>9</v>
      </c>
      <c r="L7580">
        <v>10</v>
      </c>
      <c r="M7580" t="s">
        <v>900</v>
      </c>
      <c r="N7580" t="s">
        <v>171</v>
      </c>
      <c r="O7580" t="s">
        <v>799</v>
      </c>
      <c r="Q7580" t="s">
        <v>522</v>
      </c>
      <c r="R7580" t="str">
        <f t="shared" si="432"/>
        <v>Weekday</v>
      </c>
      <c r="S7580" s="27">
        <f t="shared" si="433"/>
        <v>42912</v>
      </c>
      <c r="T7580" t="str">
        <f t="shared" si="434"/>
        <v>D</v>
      </c>
      <c r="V7580" t="str">
        <f t="shared" si="435"/>
        <v>D</v>
      </c>
      <c r="AX7580" s="27"/>
      <c r="AY7580" s="27"/>
    </row>
    <row r="7581" spans="1:51" x14ac:dyDescent="0.25">
      <c r="A7581" t="s">
        <v>391</v>
      </c>
      <c r="B7581" t="s">
        <v>218</v>
      </c>
      <c r="C7581">
        <v>133265151</v>
      </c>
      <c r="D7581">
        <v>66</v>
      </c>
      <c r="E7581" t="s">
        <v>91</v>
      </c>
      <c r="G7581">
        <v>54.048999999999999</v>
      </c>
      <c r="H7581">
        <v>2013</v>
      </c>
      <c r="I7581">
        <v>11</v>
      </c>
      <c r="J7581">
        <v>22</v>
      </c>
      <c r="K7581">
        <v>12</v>
      </c>
      <c r="L7581">
        <v>12</v>
      </c>
      <c r="M7581" t="s">
        <v>900</v>
      </c>
      <c r="N7581" t="s">
        <v>404</v>
      </c>
      <c r="O7581" t="s">
        <v>1933</v>
      </c>
      <c r="Q7581" t="s">
        <v>522</v>
      </c>
      <c r="R7581" t="str">
        <f t="shared" si="432"/>
        <v>Weekday</v>
      </c>
      <c r="S7581" s="27">
        <f t="shared" si="433"/>
        <v>41600</v>
      </c>
      <c r="T7581" t="str">
        <f t="shared" si="434"/>
        <v>S</v>
      </c>
      <c r="V7581" t="str">
        <f t="shared" si="435"/>
        <v>S</v>
      </c>
      <c r="AE7581" s="27"/>
      <c r="AG7581" s="27"/>
      <c r="AX7581" s="27"/>
      <c r="AY7581" s="27"/>
    </row>
    <row r="7582" spans="1:51" x14ac:dyDescent="0.25">
      <c r="A7582" t="s">
        <v>391</v>
      </c>
      <c r="B7582" t="s">
        <v>218</v>
      </c>
      <c r="C7582">
        <v>141315068</v>
      </c>
      <c r="D7582">
        <v>66</v>
      </c>
      <c r="E7582" t="s">
        <v>91</v>
      </c>
      <c r="G7582">
        <v>54.05</v>
      </c>
      <c r="H7582">
        <v>2014</v>
      </c>
      <c r="I7582">
        <v>5</v>
      </c>
      <c r="J7582">
        <v>6</v>
      </c>
      <c r="K7582">
        <v>9</v>
      </c>
      <c r="L7582">
        <v>0</v>
      </c>
      <c r="M7582" t="s">
        <v>900</v>
      </c>
      <c r="N7582" t="s">
        <v>171</v>
      </c>
      <c r="O7582" t="s">
        <v>799</v>
      </c>
      <c r="Q7582" t="s">
        <v>522</v>
      </c>
      <c r="R7582" t="str">
        <f t="shared" si="432"/>
        <v>Weekday</v>
      </c>
      <c r="S7582" s="27">
        <f t="shared" si="433"/>
        <v>41765</v>
      </c>
      <c r="T7582" t="str">
        <f t="shared" si="434"/>
        <v>S</v>
      </c>
      <c r="V7582" t="str">
        <f t="shared" si="435"/>
        <v>S</v>
      </c>
      <c r="AE7582" s="27"/>
      <c r="AG7582" s="27"/>
      <c r="AX7582" s="27"/>
      <c r="AY7582" s="27"/>
    </row>
    <row r="7583" spans="1:51" x14ac:dyDescent="0.25">
      <c r="A7583" t="s">
        <v>391</v>
      </c>
      <c r="B7583" t="s">
        <v>218</v>
      </c>
      <c r="C7583">
        <v>160645120</v>
      </c>
      <c r="D7583">
        <v>66</v>
      </c>
      <c r="E7583" t="s">
        <v>91</v>
      </c>
      <c r="G7583">
        <v>54.054000000000002</v>
      </c>
      <c r="H7583">
        <v>2016</v>
      </c>
      <c r="I7583">
        <v>3</v>
      </c>
      <c r="J7583">
        <v>3</v>
      </c>
      <c r="K7583">
        <v>8</v>
      </c>
      <c r="L7583">
        <v>55</v>
      </c>
      <c r="M7583" t="s">
        <v>900</v>
      </c>
      <c r="N7583" t="s">
        <v>860</v>
      </c>
      <c r="O7583" t="s">
        <v>799</v>
      </c>
      <c r="Q7583" t="s">
        <v>522</v>
      </c>
      <c r="R7583" t="str">
        <f t="shared" si="432"/>
        <v>Weekday</v>
      </c>
      <c r="S7583" s="27">
        <f t="shared" si="433"/>
        <v>42432</v>
      </c>
      <c r="T7583" t="str">
        <f t="shared" si="434"/>
        <v>D</v>
      </c>
      <c r="V7583" t="str">
        <f t="shared" si="435"/>
        <v>D</v>
      </c>
    </row>
    <row r="7584" spans="1:51" x14ac:dyDescent="0.25">
      <c r="A7584" t="s">
        <v>391</v>
      </c>
      <c r="S7584" s="27"/>
      <c r="V7584" t="str">
        <f t="shared" si="435"/>
        <v/>
      </c>
    </row>
    <row r="7585" spans="1:51" x14ac:dyDescent="0.25">
      <c r="A7585" t="s">
        <v>391</v>
      </c>
      <c r="S7585" s="27"/>
      <c r="V7585" t="str">
        <f t="shared" si="435"/>
        <v/>
      </c>
      <c r="AE7585" s="27"/>
      <c r="AG7585" s="27"/>
      <c r="AX7585" s="27"/>
      <c r="AY7585" s="27"/>
    </row>
    <row r="7586" spans="1:51" x14ac:dyDescent="0.25">
      <c r="A7586" t="s">
        <v>391</v>
      </c>
      <c r="B7586" t="s">
        <v>218</v>
      </c>
      <c r="C7586">
        <v>142835179</v>
      </c>
      <c r="D7586">
        <v>66</v>
      </c>
      <c r="E7586" t="s">
        <v>91</v>
      </c>
      <c r="G7586">
        <v>54.064999999999998</v>
      </c>
      <c r="H7586">
        <v>2014</v>
      </c>
      <c r="I7586">
        <v>10</v>
      </c>
      <c r="J7586">
        <v>7</v>
      </c>
      <c r="K7586">
        <v>16</v>
      </c>
      <c r="L7586">
        <v>20</v>
      </c>
      <c r="M7586" t="s">
        <v>900</v>
      </c>
      <c r="N7586" t="s">
        <v>860</v>
      </c>
      <c r="O7586" t="s">
        <v>799</v>
      </c>
      <c r="Q7586" t="s">
        <v>522</v>
      </c>
      <c r="R7586" t="str">
        <f t="shared" si="432"/>
        <v>Weekday</v>
      </c>
      <c r="S7586" s="27">
        <f t="shared" si="433"/>
        <v>41919</v>
      </c>
      <c r="T7586" t="str">
        <f t="shared" si="434"/>
        <v>S</v>
      </c>
      <c r="V7586" t="str">
        <f t="shared" si="435"/>
        <v>S</v>
      </c>
    </row>
    <row r="7587" spans="1:51" x14ac:dyDescent="0.25">
      <c r="A7587" t="s">
        <v>391</v>
      </c>
      <c r="B7587" t="s">
        <v>218</v>
      </c>
      <c r="C7587">
        <v>160710115</v>
      </c>
      <c r="D7587">
        <v>66</v>
      </c>
      <c r="E7587" t="s">
        <v>91</v>
      </c>
      <c r="G7587">
        <v>54.069000000000003</v>
      </c>
      <c r="H7587">
        <v>2016</v>
      </c>
      <c r="I7587">
        <v>2</v>
      </c>
      <c r="J7587">
        <v>24</v>
      </c>
      <c r="K7587">
        <v>8</v>
      </c>
      <c r="L7587">
        <v>22</v>
      </c>
      <c r="M7587" t="s">
        <v>900</v>
      </c>
      <c r="N7587" t="s">
        <v>860</v>
      </c>
      <c r="O7587" t="s">
        <v>799</v>
      </c>
      <c r="Q7587" t="s">
        <v>522</v>
      </c>
      <c r="R7587" t="str">
        <f t="shared" si="432"/>
        <v>Weekday</v>
      </c>
      <c r="S7587" s="27">
        <f t="shared" si="433"/>
        <v>42424</v>
      </c>
      <c r="T7587" t="str">
        <f t="shared" si="434"/>
        <v>D</v>
      </c>
      <c r="V7587" t="str">
        <f t="shared" si="435"/>
        <v>D</v>
      </c>
      <c r="AE7587" s="27"/>
      <c r="AG7587" s="27"/>
      <c r="AX7587" s="27"/>
      <c r="AY7587" s="27"/>
    </row>
    <row r="7588" spans="1:51" x14ac:dyDescent="0.25">
      <c r="A7588" t="s">
        <v>391</v>
      </c>
      <c r="B7588" t="s">
        <v>218</v>
      </c>
      <c r="C7588">
        <v>170685254</v>
      </c>
      <c r="D7588">
        <v>66</v>
      </c>
      <c r="E7588" t="s">
        <v>91</v>
      </c>
      <c r="G7588">
        <v>54.485999999999997</v>
      </c>
      <c r="H7588">
        <v>2017</v>
      </c>
      <c r="I7588">
        <v>3</v>
      </c>
      <c r="J7588">
        <v>9</v>
      </c>
      <c r="K7588">
        <v>17</v>
      </c>
      <c r="L7588">
        <v>5</v>
      </c>
      <c r="M7588" t="s">
        <v>900</v>
      </c>
      <c r="N7588" t="s">
        <v>860</v>
      </c>
      <c r="O7588" t="s">
        <v>799</v>
      </c>
      <c r="Q7588" t="s">
        <v>522</v>
      </c>
      <c r="R7588" t="str">
        <f t="shared" si="432"/>
        <v>Weekday</v>
      </c>
      <c r="S7588" s="27">
        <f t="shared" si="433"/>
        <v>42803</v>
      </c>
      <c r="T7588" t="str">
        <f t="shared" si="434"/>
        <v>D</v>
      </c>
      <c r="V7588" t="str">
        <f t="shared" si="435"/>
        <v>D</v>
      </c>
    </row>
    <row r="7589" spans="1:51" x14ac:dyDescent="0.25">
      <c r="A7589" t="s">
        <v>391</v>
      </c>
      <c r="B7589" t="s">
        <v>218</v>
      </c>
      <c r="C7589">
        <v>160085267</v>
      </c>
      <c r="D7589">
        <v>66</v>
      </c>
      <c r="E7589" t="s">
        <v>91</v>
      </c>
      <c r="G7589">
        <v>54.081000000000003</v>
      </c>
      <c r="H7589">
        <v>2016</v>
      </c>
      <c r="I7589">
        <v>1</v>
      </c>
      <c r="J7589">
        <v>6</v>
      </c>
      <c r="K7589">
        <v>17</v>
      </c>
      <c r="L7589">
        <v>30</v>
      </c>
      <c r="M7589" t="s">
        <v>900</v>
      </c>
      <c r="N7589" t="s">
        <v>171</v>
      </c>
      <c r="O7589" t="s">
        <v>799</v>
      </c>
      <c r="Q7589" t="s">
        <v>522</v>
      </c>
      <c r="R7589" t="str">
        <f t="shared" si="432"/>
        <v>Weekday</v>
      </c>
      <c r="S7589" s="27">
        <f t="shared" si="433"/>
        <v>42375</v>
      </c>
      <c r="T7589" t="str">
        <f t="shared" si="434"/>
        <v>D</v>
      </c>
      <c r="V7589" t="str">
        <f t="shared" si="435"/>
        <v>D</v>
      </c>
      <c r="AE7589" s="27"/>
      <c r="AG7589" s="27"/>
      <c r="AX7589" s="27"/>
      <c r="AY7589" s="27"/>
    </row>
    <row r="7590" spans="1:51" x14ac:dyDescent="0.25">
      <c r="A7590" t="s">
        <v>391</v>
      </c>
      <c r="B7590" t="s">
        <v>218</v>
      </c>
      <c r="C7590">
        <v>130625145</v>
      </c>
      <c r="D7590">
        <v>66</v>
      </c>
      <c r="E7590" t="s">
        <v>91</v>
      </c>
      <c r="G7590">
        <v>54.097999999999999</v>
      </c>
      <c r="H7590">
        <v>2013</v>
      </c>
      <c r="I7590">
        <v>2</v>
      </c>
      <c r="J7590">
        <v>27</v>
      </c>
      <c r="K7590">
        <v>3</v>
      </c>
      <c r="L7590">
        <v>28</v>
      </c>
      <c r="M7590" t="s">
        <v>899</v>
      </c>
      <c r="N7590" t="s">
        <v>860</v>
      </c>
      <c r="O7590" t="s">
        <v>799</v>
      </c>
      <c r="Q7590" t="s">
        <v>522</v>
      </c>
      <c r="R7590" t="str">
        <f t="shared" si="432"/>
        <v>Weekday</v>
      </c>
      <c r="S7590" s="27">
        <f t="shared" si="433"/>
        <v>41332</v>
      </c>
      <c r="T7590" t="str">
        <f t="shared" si="434"/>
        <v>S</v>
      </c>
      <c r="V7590" t="str">
        <f t="shared" si="435"/>
        <v>S</v>
      </c>
      <c r="AE7590" s="27"/>
      <c r="AG7590" s="27"/>
      <c r="AX7590" s="27"/>
      <c r="AY7590" s="27"/>
    </row>
    <row r="7591" spans="1:51" x14ac:dyDescent="0.25">
      <c r="A7591" t="s">
        <v>391</v>
      </c>
      <c r="B7591" t="s">
        <v>218</v>
      </c>
      <c r="C7591">
        <v>152965369</v>
      </c>
      <c r="D7591">
        <v>66</v>
      </c>
      <c r="E7591" t="s">
        <v>91</v>
      </c>
      <c r="G7591">
        <v>54.088000000000001</v>
      </c>
      <c r="H7591">
        <v>2015</v>
      </c>
      <c r="I7591">
        <v>10</v>
      </c>
      <c r="J7591">
        <v>22</v>
      </c>
      <c r="K7591">
        <v>20</v>
      </c>
      <c r="L7591">
        <v>20</v>
      </c>
      <c r="M7591" t="s">
        <v>900</v>
      </c>
      <c r="N7591" t="s">
        <v>171</v>
      </c>
      <c r="O7591" t="s">
        <v>799</v>
      </c>
      <c r="Q7591" t="s">
        <v>522</v>
      </c>
      <c r="R7591" t="str">
        <f t="shared" si="432"/>
        <v>Weekday</v>
      </c>
      <c r="S7591" s="27">
        <f t="shared" si="433"/>
        <v>42299</v>
      </c>
      <c r="T7591" t="str">
        <f t="shared" si="434"/>
        <v>D</v>
      </c>
      <c r="V7591" t="str">
        <f t="shared" si="435"/>
        <v>D</v>
      </c>
      <c r="AO7591" s="27"/>
      <c r="AX7591" s="27"/>
      <c r="AY7591" s="27"/>
    </row>
    <row r="7592" spans="1:51" x14ac:dyDescent="0.25">
      <c r="A7592" t="s">
        <v>391</v>
      </c>
      <c r="B7592" t="s">
        <v>218</v>
      </c>
      <c r="C7592">
        <v>152745120</v>
      </c>
      <c r="D7592">
        <v>66</v>
      </c>
      <c r="E7592" t="s">
        <v>91</v>
      </c>
      <c r="G7592">
        <v>54.100999999999999</v>
      </c>
      <c r="H7592">
        <v>2015</v>
      </c>
      <c r="I7592">
        <v>10</v>
      </c>
      <c r="J7592">
        <v>1</v>
      </c>
      <c r="K7592">
        <v>7</v>
      </c>
      <c r="L7592">
        <v>42</v>
      </c>
      <c r="M7592" t="s">
        <v>900</v>
      </c>
      <c r="N7592" t="s">
        <v>860</v>
      </c>
      <c r="O7592" t="s">
        <v>799</v>
      </c>
      <c r="Q7592" t="s">
        <v>522</v>
      </c>
      <c r="R7592" t="str">
        <f t="shared" si="432"/>
        <v>Weekday</v>
      </c>
      <c r="S7592" s="27">
        <f t="shared" si="433"/>
        <v>42278</v>
      </c>
      <c r="T7592" t="str">
        <f t="shared" si="434"/>
        <v>D</v>
      </c>
      <c r="V7592" t="str">
        <f t="shared" si="435"/>
        <v>D</v>
      </c>
      <c r="AO7592" s="27"/>
      <c r="AX7592" s="27"/>
      <c r="AY7592" s="27"/>
    </row>
    <row r="7593" spans="1:51" x14ac:dyDescent="0.25">
      <c r="A7593" t="s">
        <v>391</v>
      </c>
      <c r="B7593" t="s">
        <v>218</v>
      </c>
      <c r="C7593">
        <v>172345164</v>
      </c>
      <c r="D7593">
        <v>66</v>
      </c>
      <c r="E7593" t="s">
        <v>91</v>
      </c>
      <c r="G7593">
        <v>54.107999999999997</v>
      </c>
      <c r="H7593">
        <v>2017</v>
      </c>
      <c r="I7593">
        <v>8</v>
      </c>
      <c r="J7593">
        <v>22</v>
      </c>
      <c r="K7593">
        <v>7</v>
      </c>
      <c r="L7593">
        <v>27</v>
      </c>
      <c r="M7593" t="s">
        <v>900</v>
      </c>
      <c r="N7593" t="s">
        <v>860</v>
      </c>
      <c r="O7593" t="s">
        <v>799</v>
      </c>
      <c r="Q7593" t="s">
        <v>522</v>
      </c>
      <c r="R7593" t="str">
        <f t="shared" si="432"/>
        <v>Weekday</v>
      </c>
      <c r="S7593" s="27">
        <f t="shared" si="433"/>
        <v>42969</v>
      </c>
      <c r="T7593" t="str">
        <f t="shared" si="434"/>
        <v>D</v>
      </c>
      <c r="V7593" t="str">
        <f t="shared" si="435"/>
        <v>D</v>
      </c>
      <c r="AE7593" s="27"/>
      <c r="AG7593" s="27"/>
      <c r="AX7593" s="27"/>
      <c r="AY7593" s="27"/>
    </row>
    <row r="7594" spans="1:51" x14ac:dyDescent="0.25">
      <c r="A7594" t="s">
        <v>391</v>
      </c>
      <c r="B7594" t="s">
        <v>218</v>
      </c>
      <c r="C7594">
        <v>151215135</v>
      </c>
      <c r="D7594">
        <v>66</v>
      </c>
      <c r="E7594" t="s">
        <v>91</v>
      </c>
      <c r="G7594">
        <v>54.122</v>
      </c>
      <c r="H7594">
        <v>2015</v>
      </c>
      <c r="I7594">
        <v>4</v>
      </c>
      <c r="J7594">
        <v>27</v>
      </c>
      <c r="K7594">
        <v>17</v>
      </c>
      <c r="L7594">
        <v>17</v>
      </c>
      <c r="M7594" t="s">
        <v>900</v>
      </c>
      <c r="N7594" t="s">
        <v>860</v>
      </c>
      <c r="O7594" t="s">
        <v>799</v>
      </c>
      <c r="Q7594" t="s">
        <v>522</v>
      </c>
      <c r="R7594" t="str">
        <f t="shared" si="432"/>
        <v>Weekday</v>
      </c>
      <c r="S7594" s="27">
        <f t="shared" si="433"/>
        <v>42121</v>
      </c>
      <c r="T7594" t="str">
        <f t="shared" si="434"/>
        <v>S</v>
      </c>
      <c r="V7594" t="str">
        <f t="shared" si="435"/>
        <v>S</v>
      </c>
    </row>
    <row r="7595" spans="1:51" x14ac:dyDescent="0.25">
      <c r="A7595" t="s">
        <v>391</v>
      </c>
      <c r="B7595" t="s">
        <v>218</v>
      </c>
      <c r="C7595">
        <v>142815302</v>
      </c>
      <c r="D7595">
        <v>66</v>
      </c>
      <c r="E7595" t="s">
        <v>91</v>
      </c>
      <c r="G7595">
        <v>54.125999999999998</v>
      </c>
      <c r="H7595">
        <v>2014</v>
      </c>
      <c r="I7595">
        <v>10</v>
      </c>
      <c r="J7595">
        <v>8</v>
      </c>
      <c r="K7595">
        <v>14</v>
      </c>
      <c r="L7595">
        <v>58</v>
      </c>
      <c r="M7595" t="s">
        <v>900</v>
      </c>
      <c r="N7595" t="s">
        <v>171</v>
      </c>
      <c r="O7595" t="s">
        <v>799</v>
      </c>
      <c r="Q7595" t="s">
        <v>522</v>
      </c>
      <c r="R7595" t="str">
        <f t="shared" si="432"/>
        <v>Weekday</v>
      </c>
      <c r="S7595" s="27">
        <f t="shared" si="433"/>
        <v>41920</v>
      </c>
      <c r="T7595" t="str">
        <f t="shared" si="434"/>
        <v>S</v>
      </c>
      <c r="V7595" t="str">
        <f t="shared" si="435"/>
        <v>S</v>
      </c>
      <c r="AE7595" s="27"/>
      <c r="AG7595" s="27"/>
      <c r="AX7595" s="27"/>
      <c r="AY7595" s="27"/>
    </row>
    <row r="7596" spans="1:51" x14ac:dyDescent="0.25">
      <c r="A7596" t="s">
        <v>391</v>
      </c>
      <c r="S7596" s="27"/>
      <c r="V7596" t="str">
        <f t="shared" si="435"/>
        <v/>
      </c>
      <c r="AX7596" s="27"/>
      <c r="AY7596" s="27"/>
    </row>
    <row r="7597" spans="1:51" x14ac:dyDescent="0.25">
      <c r="A7597" t="s">
        <v>391</v>
      </c>
      <c r="S7597" s="27"/>
      <c r="V7597" t="str">
        <f t="shared" si="435"/>
        <v/>
      </c>
      <c r="AX7597" s="27"/>
      <c r="AY7597" s="27"/>
    </row>
    <row r="7598" spans="1:51" x14ac:dyDescent="0.25">
      <c r="A7598" t="s">
        <v>391</v>
      </c>
      <c r="B7598" t="s">
        <v>218</v>
      </c>
      <c r="C7598">
        <v>153465180</v>
      </c>
      <c r="D7598">
        <v>66</v>
      </c>
      <c r="E7598" t="s">
        <v>91</v>
      </c>
      <c r="G7598">
        <v>54.128</v>
      </c>
      <c r="H7598">
        <v>2015</v>
      </c>
      <c r="I7598">
        <v>12</v>
      </c>
      <c r="J7598">
        <v>7</v>
      </c>
      <c r="K7598">
        <v>17</v>
      </c>
      <c r="L7598">
        <v>50</v>
      </c>
      <c r="M7598" t="s">
        <v>900</v>
      </c>
      <c r="N7598" t="s">
        <v>171</v>
      </c>
      <c r="O7598" t="s">
        <v>799</v>
      </c>
      <c r="Q7598" t="s">
        <v>522</v>
      </c>
      <c r="R7598" t="str">
        <f t="shared" si="432"/>
        <v>Weekday</v>
      </c>
      <c r="S7598" s="27">
        <f t="shared" si="433"/>
        <v>42345</v>
      </c>
      <c r="T7598" t="str">
        <f t="shared" si="434"/>
        <v>D</v>
      </c>
      <c r="V7598" t="str">
        <f t="shared" si="435"/>
        <v>D</v>
      </c>
    </row>
    <row r="7599" spans="1:51" x14ac:dyDescent="0.25">
      <c r="A7599" t="s">
        <v>391</v>
      </c>
      <c r="S7599" s="27"/>
      <c r="V7599" t="str">
        <f t="shared" si="435"/>
        <v/>
      </c>
      <c r="AE7599" s="27"/>
      <c r="AG7599" s="27"/>
      <c r="AX7599" s="27"/>
      <c r="AY7599" s="27"/>
    </row>
    <row r="7600" spans="1:51" x14ac:dyDescent="0.25">
      <c r="A7600" t="s">
        <v>391</v>
      </c>
      <c r="B7600" t="s">
        <v>218</v>
      </c>
      <c r="C7600">
        <v>162605088</v>
      </c>
      <c r="D7600">
        <v>66</v>
      </c>
      <c r="E7600" t="s">
        <v>91</v>
      </c>
      <c r="G7600">
        <v>54.131</v>
      </c>
      <c r="H7600">
        <v>2016</v>
      </c>
      <c r="I7600">
        <v>9</v>
      </c>
      <c r="J7600">
        <v>15</v>
      </c>
      <c r="K7600">
        <v>6</v>
      </c>
      <c r="L7600">
        <v>30</v>
      </c>
      <c r="M7600" t="s">
        <v>900</v>
      </c>
      <c r="N7600" t="s">
        <v>171</v>
      </c>
      <c r="O7600" t="s">
        <v>799</v>
      </c>
      <c r="Q7600" t="s">
        <v>522</v>
      </c>
      <c r="R7600" t="str">
        <f t="shared" si="432"/>
        <v>Weekday</v>
      </c>
      <c r="S7600" s="27">
        <f t="shared" si="433"/>
        <v>42628</v>
      </c>
      <c r="T7600" t="str">
        <f t="shared" si="434"/>
        <v>D</v>
      </c>
      <c r="V7600" t="str">
        <f t="shared" si="435"/>
        <v>D</v>
      </c>
      <c r="AE7600" s="27"/>
      <c r="AG7600" s="27"/>
      <c r="AX7600" s="27"/>
      <c r="AY7600" s="27"/>
    </row>
    <row r="7601" spans="1:51" x14ac:dyDescent="0.25">
      <c r="A7601" t="s">
        <v>391</v>
      </c>
      <c r="S7601" s="27"/>
      <c r="V7601" t="str">
        <f t="shared" si="435"/>
        <v/>
      </c>
      <c r="AX7601" s="27"/>
      <c r="AY7601" s="27"/>
    </row>
    <row r="7602" spans="1:51" x14ac:dyDescent="0.25">
      <c r="A7602" t="s">
        <v>391</v>
      </c>
      <c r="B7602" t="s">
        <v>218</v>
      </c>
      <c r="C7602">
        <v>171725139</v>
      </c>
      <c r="D7602">
        <v>66</v>
      </c>
      <c r="E7602" t="s">
        <v>91</v>
      </c>
      <c r="G7602">
        <v>54.14</v>
      </c>
      <c r="H7602">
        <v>2017</v>
      </c>
      <c r="I7602">
        <v>6</v>
      </c>
      <c r="J7602">
        <v>19</v>
      </c>
      <c r="K7602">
        <v>8</v>
      </c>
      <c r="L7602">
        <v>15</v>
      </c>
      <c r="M7602" t="s">
        <v>900</v>
      </c>
      <c r="N7602" t="s">
        <v>860</v>
      </c>
      <c r="O7602" t="s">
        <v>799</v>
      </c>
      <c r="Q7602" t="s">
        <v>522</v>
      </c>
      <c r="R7602" t="str">
        <f t="shared" ref="R7602:R7663" si="436">IF(WEEKDAY(DATE(H7602,I7602,J7602),2) &lt; 6, "Weekday", "Weekend")</f>
        <v>Weekday</v>
      </c>
      <c r="S7602" s="27">
        <f t="shared" ref="S7602:S7663" si="437">DATE(H7602,I7602,J7602)</f>
        <v>42905</v>
      </c>
      <c r="T7602" t="str">
        <f t="shared" ref="T7602:T7665" si="438">IF(OR(H7602=2013,H7602=2014,AND(H7602=2015,I7602&lt;9),AND(H7602=2015,I7602=9,J7602&lt;5)),"S","D")</f>
        <v>D</v>
      </c>
      <c r="V7602" t="str">
        <f t="shared" si="435"/>
        <v>D</v>
      </c>
      <c r="AE7602" s="27"/>
      <c r="AG7602" s="27"/>
      <c r="AX7602" s="27"/>
      <c r="AY7602" s="27"/>
    </row>
    <row r="7603" spans="1:51" x14ac:dyDescent="0.25">
      <c r="A7603" t="s">
        <v>391</v>
      </c>
      <c r="B7603" t="s">
        <v>218</v>
      </c>
      <c r="C7603">
        <v>161685209</v>
      </c>
      <c r="D7603">
        <v>66</v>
      </c>
      <c r="E7603" t="s">
        <v>91</v>
      </c>
      <c r="G7603">
        <v>54.14</v>
      </c>
      <c r="H7603">
        <v>2016</v>
      </c>
      <c r="I7603">
        <v>6</v>
      </c>
      <c r="J7603">
        <v>3</v>
      </c>
      <c r="K7603">
        <v>9</v>
      </c>
      <c r="L7603">
        <v>12</v>
      </c>
      <c r="M7603" t="s">
        <v>900</v>
      </c>
      <c r="N7603" t="s">
        <v>860</v>
      </c>
      <c r="O7603" t="s">
        <v>799</v>
      </c>
      <c r="Q7603" t="s">
        <v>522</v>
      </c>
      <c r="R7603" t="str">
        <f t="shared" si="436"/>
        <v>Weekday</v>
      </c>
      <c r="S7603" s="27">
        <f t="shared" si="437"/>
        <v>42524</v>
      </c>
      <c r="T7603" t="str">
        <f t="shared" si="438"/>
        <v>D</v>
      </c>
      <c r="V7603" t="str">
        <f t="shared" si="435"/>
        <v>D</v>
      </c>
      <c r="AE7603" s="27"/>
      <c r="AO7603" s="27"/>
      <c r="AX7603" s="27"/>
      <c r="AY7603" s="27"/>
    </row>
    <row r="7604" spans="1:51" x14ac:dyDescent="0.25">
      <c r="A7604" t="s">
        <v>391</v>
      </c>
      <c r="S7604" s="27"/>
      <c r="V7604" t="str">
        <f t="shared" si="435"/>
        <v/>
      </c>
      <c r="AE7604" s="27"/>
      <c r="AG7604" s="27"/>
      <c r="AX7604" s="27"/>
      <c r="AY7604" s="27"/>
    </row>
    <row r="7605" spans="1:51" x14ac:dyDescent="0.25">
      <c r="A7605" t="s">
        <v>391</v>
      </c>
      <c r="B7605" t="s">
        <v>218</v>
      </c>
      <c r="C7605">
        <v>173335024</v>
      </c>
      <c r="D7605">
        <v>66</v>
      </c>
      <c r="E7605" t="s">
        <v>91</v>
      </c>
      <c r="G7605">
        <v>54.142000000000003</v>
      </c>
      <c r="H7605">
        <v>2017</v>
      </c>
      <c r="I7605">
        <v>11</v>
      </c>
      <c r="J7605">
        <v>28</v>
      </c>
      <c r="K7605">
        <v>0</v>
      </c>
      <c r="L7605">
        <v>45</v>
      </c>
      <c r="M7605" t="s">
        <v>899</v>
      </c>
      <c r="N7605" t="s">
        <v>860</v>
      </c>
      <c r="O7605" t="s">
        <v>799</v>
      </c>
      <c r="Q7605" t="s">
        <v>522</v>
      </c>
      <c r="R7605" t="str">
        <f t="shared" si="436"/>
        <v>Weekday</v>
      </c>
      <c r="S7605" s="27">
        <f t="shared" si="437"/>
        <v>43067</v>
      </c>
      <c r="T7605" t="str">
        <f t="shared" si="438"/>
        <v>D</v>
      </c>
      <c r="V7605" t="str">
        <f t="shared" si="435"/>
        <v>D</v>
      </c>
      <c r="AE7605" s="27"/>
      <c r="AG7605" s="27"/>
      <c r="AX7605" s="27"/>
      <c r="AY7605" s="27"/>
    </row>
    <row r="7606" spans="1:51" x14ac:dyDescent="0.25">
      <c r="A7606" t="s">
        <v>391</v>
      </c>
      <c r="B7606" t="s">
        <v>218</v>
      </c>
      <c r="C7606">
        <v>160615136</v>
      </c>
      <c r="D7606">
        <v>66</v>
      </c>
      <c r="E7606" t="s">
        <v>91</v>
      </c>
      <c r="G7606">
        <v>54.142000000000003</v>
      </c>
      <c r="H7606">
        <v>2016</v>
      </c>
      <c r="I7606">
        <v>2</v>
      </c>
      <c r="J7606">
        <v>27</v>
      </c>
      <c r="K7606">
        <v>17</v>
      </c>
      <c r="L7606">
        <v>45</v>
      </c>
      <c r="M7606" t="s">
        <v>900</v>
      </c>
      <c r="N7606" t="s">
        <v>171</v>
      </c>
      <c r="O7606" t="s">
        <v>799</v>
      </c>
      <c r="Q7606" t="s">
        <v>522</v>
      </c>
      <c r="R7606" t="str">
        <f t="shared" si="436"/>
        <v>Weekend</v>
      </c>
      <c r="S7606" s="27">
        <f t="shared" si="437"/>
        <v>42427</v>
      </c>
      <c r="T7606" t="str">
        <f t="shared" si="438"/>
        <v>D</v>
      </c>
      <c r="V7606" t="str">
        <f t="shared" si="435"/>
        <v>D</v>
      </c>
    </row>
    <row r="7607" spans="1:51" x14ac:dyDescent="0.25">
      <c r="A7607" t="s">
        <v>391</v>
      </c>
      <c r="B7607" t="s">
        <v>218</v>
      </c>
      <c r="C7607">
        <v>141595130</v>
      </c>
      <c r="D7607">
        <v>66</v>
      </c>
      <c r="E7607" t="s">
        <v>91</v>
      </c>
      <c r="G7607">
        <v>54.143999999999998</v>
      </c>
      <c r="H7607">
        <v>2014</v>
      </c>
      <c r="I7607">
        <v>6</v>
      </c>
      <c r="J7607">
        <v>6</v>
      </c>
      <c r="K7607">
        <v>19</v>
      </c>
      <c r="L7607">
        <v>35</v>
      </c>
      <c r="M7607" t="s">
        <v>900</v>
      </c>
      <c r="N7607" t="s">
        <v>860</v>
      </c>
      <c r="O7607" t="s">
        <v>799</v>
      </c>
      <c r="Q7607" t="s">
        <v>522</v>
      </c>
      <c r="R7607" t="str">
        <f t="shared" si="436"/>
        <v>Weekday</v>
      </c>
      <c r="S7607" s="27">
        <f t="shared" si="437"/>
        <v>41796</v>
      </c>
      <c r="T7607" t="str">
        <f t="shared" si="438"/>
        <v>S</v>
      </c>
      <c r="V7607" t="str">
        <f t="shared" si="435"/>
        <v>S</v>
      </c>
      <c r="AE7607" s="27"/>
      <c r="AG7607" s="27"/>
      <c r="AX7607" s="27"/>
      <c r="AY7607" s="27"/>
    </row>
    <row r="7608" spans="1:51" x14ac:dyDescent="0.25">
      <c r="A7608" t="s">
        <v>391</v>
      </c>
      <c r="B7608" t="s">
        <v>218</v>
      </c>
      <c r="C7608">
        <v>170865206</v>
      </c>
      <c r="D7608">
        <v>66</v>
      </c>
      <c r="E7608" t="s">
        <v>91</v>
      </c>
      <c r="G7608">
        <v>54.146999999999998</v>
      </c>
      <c r="H7608">
        <v>2017</v>
      </c>
      <c r="I7608">
        <v>3</v>
      </c>
      <c r="J7608">
        <v>23</v>
      </c>
      <c r="K7608">
        <v>9</v>
      </c>
      <c r="L7608">
        <v>31</v>
      </c>
      <c r="M7608" t="s">
        <v>900</v>
      </c>
      <c r="N7608" t="s">
        <v>170</v>
      </c>
      <c r="O7608" t="s">
        <v>799</v>
      </c>
      <c r="Q7608" t="s">
        <v>522</v>
      </c>
      <c r="R7608" t="str">
        <f t="shared" si="436"/>
        <v>Weekday</v>
      </c>
      <c r="S7608" s="27">
        <f t="shared" si="437"/>
        <v>42817</v>
      </c>
      <c r="T7608" t="str">
        <f t="shared" si="438"/>
        <v>D</v>
      </c>
      <c r="V7608" t="str">
        <f t="shared" si="435"/>
        <v>D</v>
      </c>
      <c r="AE7608" s="27"/>
      <c r="AG7608" s="27"/>
      <c r="AX7608" s="27"/>
      <c r="AY7608" s="27"/>
    </row>
    <row r="7609" spans="1:51" x14ac:dyDescent="0.25">
      <c r="A7609" t="s">
        <v>391</v>
      </c>
      <c r="B7609" t="s">
        <v>218</v>
      </c>
      <c r="C7609">
        <v>150795209</v>
      </c>
      <c r="D7609">
        <v>66</v>
      </c>
      <c r="E7609" t="s">
        <v>91</v>
      </c>
      <c r="G7609">
        <v>54.15</v>
      </c>
      <c r="H7609">
        <v>2015</v>
      </c>
      <c r="I7609">
        <v>3</v>
      </c>
      <c r="J7609">
        <v>19</v>
      </c>
      <c r="K7609">
        <v>20</v>
      </c>
      <c r="L7609">
        <v>0</v>
      </c>
      <c r="M7609" t="s">
        <v>900</v>
      </c>
      <c r="N7609" t="s">
        <v>860</v>
      </c>
      <c r="O7609" t="s">
        <v>799</v>
      </c>
      <c r="Q7609" t="s">
        <v>522</v>
      </c>
      <c r="R7609" t="str">
        <f t="shared" si="436"/>
        <v>Weekday</v>
      </c>
      <c r="S7609" s="27">
        <f t="shared" si="437"/>
        <v>42082</v>
      </c>
      <c r="T7609" t="str">
        <f t="shared" si="438"/>
        <v>S</v>
      </c>
      <c r="V7609" t="str">
        <f t="shared" si="435"/>
        <v>S</v>
      </c>
      <c r="AO7609" s="27"/>
      <c r="AX7609" s="27"/>
      <c r="AY7609" s="27"/>
    </row>
    <row r="7610" spans="1:51" x14ac:dyDescent="0.25">
      <c r="A7610" t="s">
        <v>391</v>
      </c>
      <c r="S7610" s="27"/>
      <c r="V7610" t="str">
        <f t="shared" si="435"/>
        <v/>
      </c>
      <c r="AE7610" s="27"/>
      <c r="AO7610" s="27"/>
      <c r="AX7610" s="27"/>
      <c r="AY7610" s="27"/>
    </row>
    <row r="7611" spans="1:51" x14ac:dyDescent="0.25">
      <c r="A7611" t="s">
        <v>391</v>
      </c>
      <c r="S7611" s="27"/>
      <c r="V7611" t="str">
        <f t="shared" si="435"/>
        <v/>
      </c>
      <c r="AE7611" s="27"/>
      <c r="AG7611" s="27"/>
      <c r="AX7611" s="27"/>
      <c r="AY7611" s="27"/>
    </row>
    <row r="7612" spans="1:51" x14ac:dyDescent="0.25">
      <c r="A7612" t="s">
        <v>391</v>
      </c>
      <c r="S7612" s="27"/>
      <c r="V7612" t="str">
        <f t="shared" si="435"/>
        <v/>
      </c>
      <c r="AE7612" s="27"/>
      <c r="AG7612" s="27"/>
      <c r="AX7612" s="27"/>
      <c r="AY7612" s="27"/>
    </row>
    <row r="7613" spans="1:51" x14ac:dyDescent="0.25">
      <c r="A7613" t="s">
        <v>391</v>
      </c>
      <c r="B7613" t="s">
        <v>218</v>
      </c>
      <c r="C7613">
        <v>161055151</v>
      </c>
      <c r="D7613">
        <v>66</v>
      </c>
      <c r="E7613" t="s">
        <v>91</v>
      </c>
      <c r="G7613">
        <v>54.164999999999999</v>
      </c>
      <c r="H7613">
        <v>2016</v>
      </c>
      <c r="I7613">
        <v>4</v>
      </c>
      <c r="J7613">
        <v>14</v>
      </c>
      <c r="K7613">
        <v>8</v>
      </c>
      <c r="L7613">
        <v>50</v>
      </c>
      <c r="M7613" t="s">
        <v>900</v>
      </c>
      <c r="N7613" t="s">
        <v>171</v>
      </c>
      <c r="O7613" t="s">
        <v>799</v>
      </c>
      <c r="Q7613" t="s">
        <v>522</v>
      </c>
      <c r="R7613" t="str">
        <f t="shared" si="436"/>
        <v>Weekday</v>
      </c>
      <c r="S7613" s="27">
        <f t="shared" si="437"/>
        <v>42474</v>
      </c>
      <c r="T7613" t="str">
        <f t="shared" si="438"/>
        <v>D</v>
      </c>
      <c r="V7613" t="str">
        <f t="shared" si="435"/>
        <v>D</v>
      </c>
      <c r="AO7613" s="27"/>
      <c r="AX7613" s="27"/>
      <c r="AY7613" s="27"/>
    </row>
    <row r="7614" spans="1:51" x14ac:dyDescent="0.25">
      <c r="A7614" t="s">
        <v>391</v>
      </c>
      <c r="B7614" t="s">
        <v>218</v>
      </c>
      <c r="C7614">
        <v>142195219</v>
      </c>
      <c r="D7614">
        <v>66</v>
      </c>
      <c r="E7614" t="s">
        <v>91</v>
      </c>
      <c r="G7614">
        <v>54.167999999999999</v>
      </c>
      <c r="H7614">
        <v>2014</v>
      </c>
      <c r="I7614">
        <v>8</v>
      </c>
      <c r="J7614">
        <v>5</v>
      </c>
      <c r="K7614">
        <v>21</v>
      </c>
      <c r="L7614">
        <v>14</v>
      </c>
      <c r="M7614" t="s">
        <v>900</v>
      </c>
      <c r="N7614" t="s">
        <v>171</v>
      </c>
      <c r="O7614" t="s">
        <v>799</v>
      </c>
      <c r="Q7614" t="s">
        <v>522</v>
      </c>
      <c r="R7614" t="str">
        <f t="shared" si="436"/>
        <v>Weekday</v>
      </c>
      <c r="S7614" s="27">
        <f t="shared" si="437"/>
        <v>41856</v>
      </c>
      <c r="T7614" t="str">
        <f t="shared" si="438"/>
        <v>S</v>
      </c>
      <c r="V7614" t="str">
        <f t="shared" si="435"/>
        <v>S</v>
      </c>
      <c r="AE7614" s="27"/>
      <c r="AG7614" s="27"/>
      <c r="AX7614" s="27"/>
      <c r="AY7614" s="27"/>
    </row>
    <row r="7615" spans="1:51" x14ac:dyDescent="0.25">
      <c r="A7615" t="s">
        <v>391</v>
      </c>
      <c r="B7615" t="s">
        <v>218</v>
      </c>
      <c r="C7615">
        <v>172605143</v>
      </c>
      <c r="D7615">
        <v>66</v>
      </c>
      <c r="E7615" t="s">
        <v>91</v>
      </c>
      <c r="G7615">
        <v>54.170999999999999</v>
      </c>
      <c r="H7615">
        <v>2017</v>
      </c>
      <c r="I7615">
        <v>9</v>
      </c>
      <c r="J7615">
        <v>14</v>
      </c>
      <c r="K7615">
        <v>14</v>
      </c>
      <c r="L7615">
        <v>40</v>
      </c>
      <c r="M7615" t="s">
        <v>900</v>
      </c>
      <c r="N7615" t="s">
        <v>860</v>
      </c>
      <c r="O7615" t="s">
        <v>799</v>
      </c>
      <c r="Q7615" t="s">
        <v>522</v>
      </c>
      <c r="R7615" t="str">
        <f t="shared" si="436"/>
        <v>Weekday</v>
      </c>
      <c r="S7615" s="27">
        <f t="shared" si="437"/>
        <v>42992</v>
      </c>
      <c r="T7615" t="str">
        <f t="shared" si="438"/>
        <v>D</v>
      </c>
      <c r="V7615" t="str">
        <f t="shared" si="435"/>
        <v>D</v>
      </c>
    </row>
    <row r="7616" spans="1:51" x14ac:dyDescent="0.25">
      <c r="A7616" t="s">
        <v>391</v>
      </c>
      <c r="B7616" t="s">
        <v>218</v>
      </c>
      <c r="C7616">
        <v>162965319</v>
      </c>
      <c r="D7616">
        <v>66</v>
      </c>
      <c r="E7616" t="s">
        <v>91</v>
      </c>
      <c r="G7616">
        <v>54.171999999999997</v>
      </c>
      <c r="H7616">
        <v>2016</v>
      </c>
      <c r="I7616">
        <v>10</v>
      </c>
      <c r="J7616">
        <v>20</v>
      </c>
      <c r="K7616">
        <v>19</v>
      </c>
      <c r="L7616">
        <v>0</v>
      </c>
      <c r="M7616" t="s">
        <v>900</v>
      </c>
      <c r="N7616" t="s">
        <v>860</v>
      </c>
      <c r="O7616" t="s">
        <v>799</v>
      </c>
      <c r="Q7616" t="s">
        <v>522</v>
      </c>
      <c r="R7616" t="str">
        <f t="shared" si="436"/>
        <v>Weekday</v>
      </c>
      <c r="S7616" s="27">
        <f t="shared" si="437"/>
        <v>42663</v>
      </c>
      <c r="T7616" t="str">
        <f t="shared" si="438"/>
        <v>D</v>
      </c>
      <c r="V7616" t="str">
        <f t="shared" si="435"/>
        <v>D</v>
      </c>
      <c r="AE7616" s="27"/>
      <c r="AG7616" s="27"/>
      <c r="AX7616" s="27"/>
      <c r="AY7616" s="27"/>
    </row>
    <row r="7617" spans="1:51" x14ac:dyDescent="0.25">
      <c r="A7617" t="s">
        <v>391</v>
      </c>
      <c r="S7617" s="27"/>
      <c r="V7617" t="str">
        <f t="shared" si="435"/>
        <v/>
      </c>
    </row>
    <row r="7618" spans="1:51" x14ac:dyDescent="0.25">
      <c r="A7618" t="s">
        <v>391</v>
      </c>
      <c r="B7618" t="s">
        <v>218</v>
      </c>
      <c r="C7618">
        <v>173115277</v>
      </c>
      <c r="D7618">
        <v>66</v>
      </c>
      <c r="E7618" t="s">
        <v>91</v>
      </c>
      <c r="G7618">
        <v>54.186999999999998</v>
      </c>
      <c r="H7618">
        <v>2017</v>
      </c>
      <c r="I7618">
        <v>11</v>
      </c>
      <c r="J7618">
        <v>4</v>
      </c>
      <c r="K7618">
        <v>14</v>
      </c>
      <c r="L7618">
        <v>40</v>
      </c>
      <c r="M7618" t="s">
        <v>900</v>
      </c>
      <c r="N7618" t="s">
        <v>860</v>
      </c>
      <c r="O7618" t="s">
        <v>799</v>
      </c>
      <c r="Q7618" t="s">
        <v>522</v>
      </c>
      <c r="R7618" t="str">
        <f t="shared" si="436"/>
        <v>Weekend</v>
      </c>
      <c r="S7618" s="27">
        <f t="shared" si="437"/>
        <v>43043</v>
      </c>
      <c r="T7618" t="str">
        <f t="shared" si="438"/>
        <v>D</v>
      </c>
      <c r="V7618" t="str">
        <f t="shared" si="435"/>
        <v>D</v>
      </c>
      <c r="AX7618" s="27"/>
      <c r="AY7618" s="27"/>
    </row>
    <row r="7619" spans="1:51" x14ac:dyDescent="0.25">
      <c r="A7619" t="s">
        <v>391</v>
      </c>
      <c r="B7619" t="s">
        <v>218</v>
      </c>
      <c r="C7619">
        <v>152135188</v>
      </c>
      <c r="D7619">
        <v>66</v>
      </c>
      <c r="E7619" t="s">
        <v>91</v>
      </c>
      <c r="G7619">
        <v>54.188000000000002</v>
      </c>
      <c r="H7619">
        <v>2015</v>
      </c>
      <c r="I7619">
        <v>7</v>
      </c>
      <c r="J7619">
        <v>28</v>
      </c>
      <c r="K7619">
        <v>22</v>
      </c>
      <c r="L7619">
        <v>0</v>
      </c>
      <c r="M7619" t="s">
        <v>899</v>
      </c>
      <c r="N7619" t="s">
        <v>860</v>
      </c>
      <c r="O7619" t="s">
        <v>799</v>
      </c>
      <c r="Q7619" t="s">
        <v>522</v>
      </c>
      <c r="R7619" t="str">
        <f t="shared" si="436"/>
        <v>Weekday</v>
      </c>
      <c r="S7619" s="27">
        <f t="shared" si="437"/>
        <v>42213</v>
      </c>
      <c r="T7619" t="str">
        <f t="shared" si="438"/>
        <v>S</v>
      </c>
      <c r="V7619" t="str">
        <f t="shared" ref="V7619:V7682" si="439">T7619&amp;U7619</f>
        <v>S</v>
      </c>
      <c r="AX7619" s="27"/>
      <c r="AY7619" s="27"/>
    </row>
    <row r="7620" spans="1:51" x14ac:dyDescent="0.25">
      <c r="A7620" t="s">
        <v>391</v>
      </c>
      <c r="S7620" s="27"/>
      <c r="V7620" t="str">
        <f t="shared" si="439"/>
        <v/>
      </c>
      <c r="AX7620" s="27"/>
      <c r="AY7620" s="27"/>
    </row>
    <row r="7621" spans="1:51" x14ac:dyDescent="0.25">
      <c r="A7621" t="s">
        <v>391</v>
      </c>
      <c r="S7621" s="27"/>
      <c r="V7621" t="str">
        <f t="shared" si="439"/>
        <v/>
      </c>
      <c r="AE7621" s="27"/>
      <c r="AG7621" s="27"/>
      <c r="AX7621" s="27"/>
      <c r="AY7621" s="27"/>
    </row>
    <row r="7622" spans="1:51" x14ac:dyDescent="0.25">
      <c r="A7622" t="s">
        <v>391</v>
      </c>
      <c r="B7622" t="s">
        <v>218</v>
      </c>
      <c r="C7622">
        <v>171045269</v>
      </c>
      <c r="D7622">
        <v>66</v>
      </c>
      <c r="E7622" t="s">
        <v>91</v>
      </c>
      <c r="G7622">
        <v>54.198</v>
      </c>
      <c r="H7622">
        <v>2017</v>
      </c>
      <c r="I7622">
        <v>4</v>
      </c>
      <c r="J7622">
        <v>14</v>
      </c>
      <c r="K7622">
        <v>15</v>
      </c>
      <c r="L7622">
        <v>50</v>
      </c>
      <c r="M7622" t="s">
        <v>900</v>
      </c>
      <c r="N7622" t="s">
        <v>860</v>
      </c>
      <c r="O7622" t="s">
        <v>799</v>
      </c>
      <c r="Q7622" t="s">
        <v>522</v>
      </c>
      <c r="R7622" t="str">
        <f t="shared" si="436"/>
        <v>Weekday</v>
      </c>
      <c r="S7622" s="27">
        <f t="shared" si="437"/>
        <v>42839</v>
      </c>
      <c r="T7622" t="str">
        <f t="shared" si="438"/>
        <v>D</v>
      </c>
      <c r="V7622" t="str">
        <f t="shared" si="439"/>
        <v>D</v>
      </c>
      <c r="AX7622" s="27"/>
      <c r="AY7622" s="27"/>
    </row>
    <row r="7623" spans="1:51" x14ac:dyDescent="0.25">
      <c r="A7623" t="s">
        <v>391</v>
      </c>
      <c r="S7623" s="27"/>
      <c r="V7623" t="str">
        <f t="shared" si="439"/>
        <v/>
      </c>
      <c r="AE7623" s="27"/>
      <c r="AO7623" s="27"/>
      <c r="AX7623" s="27"/>
      <c r="AY7623" s="27"/>
    </row>
    <row r="7624" spans="1:51" x14ac:dyDescent="0.25">
      <c r="A7624" t="s">
        <v>391</v>
      </c>
      <c r="B7624" t="s">
        <v>218</v>
      </c>
      <c r="C7624">
        <v>141385248</v>
      </c>
      <c r="D7624">
        <v>66</v>
      </c>
      <c r="E7624" t="s">
        <v>91</v>
      </c>
      <c r="G7624">
        <v>54.209000000000003</v>
      </c>
      <c r="H7624">
        <v>2014</v>
      </c>
      <c r="I7624">
        <v>5</v>
      </c>
      <c r="J7624">
        <v>16</v>
      </c>
      <c r="K7624">
        <v>18</v>
      </c>
      <c r="L7624">
        <v>15</v>
      </c>
      <c r="M7624" t="s">
        <v>900</v>
      </c>
      <c r="N7624" t="s">
        <v>171</v>
      </c>
      <c r="O7624" t="s">
        <v>799</v>
      </c>
      <c r="Q7624" t="s">
        <v>522</v>
      </c>
      <c r="R7624" t="str">
        <f t="shared" si="436"/>
        <v>Weekday</v>
      </c>
      <c r="S7624" s="27">
        <f t="shared" si="437"/>
        <v>41775</v>
      </c>
      <c r="T7624" t="str">
        <f t="shared" si="438"/>
        <v>S</v>
      </c>
      <c r="V7624" t="str">
        <f t="shared" si="439"/>
        <v>S</v>
      </c>
      <c r="AE7624" s="27"/>
      <c r="AO7624" s="27"/>
      <c r="AX7624" s="27"/>
      <c r="AY7624" s="27"/>
    </row>
    <row r="7625" spans="1:51" x14ac:dyDescent="0.25">
      <c r="A7625" t="s">
        <v>391</v>
      </c>
      <c r="S7625" s="27"/>
      <c r="V7625" t="str">
        <f t="shared" si="439"/>
        <v/>
      </c>
      <c r="AE7625" s="27"/>
      <c r="AO7625" s="27"/>
      <c r="AX7625" s="27"/>
      <c r="AY7625" s="27"/>
    </row>
    <row r="7626" spans="1:51" x14ac:dyDescent="0.25">
      <c r="A7626" t="s">
        <v>391</v>
      </c>
      <c r="B7626" t="s">
        <v>218</v>
      </c>
      <c r="C7626">
        <v>131995117</v>
      </c>
      <c r="D7626">
        <v>66</v>
      </c>
      <c r="E7626" t="s">
        <v>91</v>
      </c>
      <c r="G7626">
        <v>54.216999999999999</v>
      </c>
      <c r="H7626">
        <v>2013</v>
      </c>
      <c r="I7626">
        <v>7</v>
      </c>
      <c r="J7626">
        <v>16</v>
      </c>
      <c r="K7626">
        <v>10</v>
      </c>
      <c r="L7626">
        <v>2</v>
      </c>
      <c r="M7626" t="s">
        <v>900</v>
      </c>
      <c r="N7626" t="s">
        <v>860</v>
      </c>
      <c r="O7626" t="s">
        <v>799</v>
      </c>
      <c r="Q7626" t="s">
        <v>522</v>
      </c>
      <c r="R7626" t="str">
        <f t="shared" si="436"/>
        <v>Weekday</v>
      </c>
      <c r="S7626" s="27">
        <f t="shared" si="437"/>
        <v>41471</v>
      </c>
      <c r="T7626" t="str">
        <f t="shared" si="438"/>
        <v>S</v>
      </c>
      <c r="V7626" t="str">
        <f t="shared" si="439"/>
        <v>S</v>
      </c>
      <c r="AE7626" s="27"/>
      <c r="AO7626" s="27"/>
      <c r="AX7626" s="27"/>
      <c r="AY7626" s="27"/>
    </row>
    <row r="7627" spans="1:51" x14ac:dyDescent="0.25">
      <c r="A7627" t="s">
        <v>391</v>
      </c>
      <c r="S7627" s="27"/>
      <c r="V7627" t="str">
        <f t="shared" si="439"/>
        <v/>
      </c>
      <c r="AE7627" s="27"/>
      <c r="AO7627" s="27"/>
      <c r="AX7627" s="27"/>
      <c r="AY7627" s="27"/>
    </row>
    <row r="7628" spans="1:51" x14ac:dyDescent="0.25">
      <c r="A7628" t="s">
        <v>391</v>
      </c>
      <c r="B7628" t="s">
        <v>218</v>
      </c>
      <c r="C7628">
        <v>152885037</v>
      </c>
      <c r="D7628">
        <v>66</v>
      </c>
      <c r="E7628" t="s">
        <v>91</v>
      </c>
      <c r="G7628">
        <v>53.94</v>
      </c>
      <c r="H7628">
        <v>2015</v>
      </c>
      <c r="I7628">
        <v>10</v>
      </c>
      <c r="J7628">
        <v>14</v>
      </c>
      <c r="K7628">
        <v>16</v>
      </c>
      <c r="L7628">
        <v>39</v>
      </c>
      <c r="M7628" t="s">
        <v>900</v>
      </c>
      <c r="N7628" t="s">
        <v>860</v>
      </c>
      <c r="O7628" t="s">
        <v>799</v>
      </c>
      <c r="Q7628" t="s">
        <v>522</v>
      </c>
      <c r="R7628" t="str">
        <f t="shared" si="436"/>
        <v>Weekday</v>
      </c>
      <c r="S7628" s="27">
        <f t="shared" si="437"/>
        <v>42291</v>
      </c>
      <c r="T7628" t="str">
        <f t="shared" si="438"/>
        <v>D</v>
      </c>
      <c r="V7628" t="str">
        <f t="shared" si="439"/>
        <v>D</v>
      </c>
    </row>
    <row r="7629" spans="1:51" x14ac:dyDescent="0.25">
      <c r="A7629" t="s">
        <v>391</v>
      </c>
      <c r="B7629" t="s">
        <v>218</v>
      </c>
      <c r="C7629">
        <v>150075127</v>
      </c>
      <c r="D7629">
        <v>66</v>
      </c>
      <c r="E7629" t="s">
        <v>91</v>
      </c>
      <c r="G7629">
        <v>54.23</v>
      </c>
      <c r="H7629">
        <v>2015</v>
      </c>
      <c r="I7629">
        <v>1</v>
      </c>
      <c r="J7629">
        <v>7</v>
      </c>
      <c r="K7629">
        <v>6</v>
      </c>
      <c r="L7629">
        <v>59</v>
      </c>
      <c r="M7629" t="s">
        <v>900</v>
      </c>
      <c r="N7629" t="s">
        <v>404</v>
      </c>
      <c r="O7629" t="s">
        <v>799</v>
      </c>
      <c r="Q7629" t="s">
        <v>522</v>
      </c>
      <c r="R7629" t="str">
        <f t="shared" si="436"/>
        <v>Weekday</v>
      </c>
      <c r="S7629" s="27">
        <f t="shared" si="437"/>
        <v>42011</v>
      </c>
      <c r="T7629" t="str">
        <f t="shared" si="438"/>
        <v>S</v>
      </c>
      <c r="V7629" t="str">
        <f t="shared" si="439"/>
        <v>S</v>
      </c>
      <c r="AO7629" s="27"/>
      <c r="AX7629" s="27"/>
      <c r="AY7629" s="27"/>
    </row>
    <row r="7630" spans="1:51" x14ac:dyDescent="0.25">
      <c r="A7630" t="s">
        <v>391</v>
      </c>
      <c r="B7630" t="s">
        <v>218</v>
      </c>
      <c r="C7630">
        <v>170935142</v>
      </c>
      <c r="D7630">
        <v>66</v>
      </c>
      <c r="E7630" t="s">
        <v>91</v>
      </c>
      <c r="G7630">
        <v>54.23</v>
      </c>
      <c r="H7630">
        <v>2017</v>
      </c>
      <c r="I7630">
        <v>4</v>
      </c>
      <c r="J7630">
        <v>3</v>
      </c>
      <c r="K7630">
        <v>7</v>
      </c>
      <c r="L7630">
        <v>52</v>
      </c>
      <c r="M7630" t="s">
        <v>900</v>
      </c>
      <c r="N7630" t="s">
        <v>860</v>
      </c>
      <c r="O7630" t="s">
        <v>799</v>
      </c>
      <c r="Q7630" t="s">
        <v>522</v>
      </c>
      <c r="R7630" t="str">
        <f t="shared" si="436"/>
        <v>Weekday</v>
      </c>
      <c r="S7630" s="27">
        <f t="shared" si="437"/>
        <v>42828</v>
      </c>
      <c r="T7630" t="str">
        <f t="shared" si="438"/>
        <v>D</v>
      </c>
      <c r="V7630" t="str">
        <f t="shared" si="439"/>
        <v>D</v>
      </c>
      <c r="AE7630" s="27"/>
      <c r="AO7630" s="27"/>
      <c r="AX7630" s="27"/>
      <c r="AY7630" s="27"/>
    </row>
    <row r="7631" spans="1:51" x14ac:dyDescent="0.25">
      <c r="A7631" t="s">
        <v>391</v>
      </c>
      <c r="B7631" t="s">
        <v>218</v>
      </c>
      <c r="C7631">
        <v>130075150</v>
      </c>
      <c r="D7631">
        <v>66</v>
      </c>
      <c r="E7631" t="s">
        <v>91</v>
      </c>
      <c r="G7631">
        <v>54.234000000000002</v>
      </c>
      <c r="H7631">
        <v>2013</v>
      </c>
      <c r="I7631">
        <v>1</v>
      </c>
      <c r="J7631">
        <v>3</v>
      </c>
      <c r="K7631">
        <v>17</v>
      </c>
      <c r="L7631">
        <v>4</v>
      </c>
      <c r="M7631" t="s">
        <v>900</v>
      </c>
      <c r="N7631" t="s">
        <v>171</v>
      </c>
      <c r="O7631" t="s">
        <v>799</v>
      </c>
      <c r="Q7631" t="s">
        <v>522</v>
      </c>
      <c r="R7631" t="str">
        <f t="shared" si="436"/>
        <v>Weekday</v>
      </c>
      <c r="S7631" s="27">
        <f t="shared" si="437"/>
        <v>41277</v>
      </c>
      <c r="T7631" t="str">
        <f t="shared" si="438"/>
        <v>S</v>
      </c>
      <c r="V7631" t="str">
        <f t="shared" si="439"/>
        <v>S</v>
      </c>
      <c r="AE7631" s="27"/>
      <c r="AO7631" s="27"/>
      <c r="AX7631" s="27"/>
      <c r="AY7631" s="27"/>
    </row>
    <row r="7632" spans="1:51" x14ac:dyDescent="0.25">
      <c r="A7632" t="s">
        <v>391</v>
      </c>
      <c r="B7632" t="s">
        <v>218</v>
      </c>
      <c r="C7632">
        <v>171565250</v>
      </c>
      <c r="D7632">
        <v>66</v>
      </c>
      <c r="E7632" t="s">
        <v>91</v>
      </c>
      <c r="G7632">
        <v>54.234999999999999</v>
      </c>
      <c r="H7632">
        <v>2017</v>
      </c>
      <c r="I7632">
        <v>6</v>
      </c>
      <c r="J7632">
        <v>5</v>
      </c>
      <c r="K7632">
        <v>8</v>
      </c>
      <c r="L7632">
        <v>16</v>
      </c>
      <c r="M7632" t="s">
        <v>900</v>
      </c>
      <c r="N7632" t="s">
        <v>171</v>
      </c>
      <c r="O7632" t="s">
        <v>799</v>
      </c>
      <c r="Q7632" t="s">
        <v>522</v>
      </c>
      <c r="R7632" t="str">
        <f t="shared" si="436"/>
        <v>Weekday</v>
      </c>
      <c r="S7632" s="27">
        <f t="shared" si="437"/>
        <v>42891</v>
      </c>
      <c r="T7632" t="str">
        <f t="shared" si="438"/>
        <v>D</v>
      </c>
      <c r="V7632" t="str">
        <f t="shared" si="439"/>
        <v>D</v>
      </c>
      <c r="AO7632" s="27"/>
      <c r="AX7632" s="27"/>
      <c r="AY7632" s="27"/>
    </row>
    <row r="7633" spans="1:51" x14ac:dyDescent="0.25">
      <c r="A7633" t="s">
        <v>391</v>
      </c>
      <c r="B7633" t="s">
        <v>218</v>
      </c>
      <c r="C7633">
        <v>152885130</v>
      </c>
      <c r="D7633">
        <v>66</v>
      </c>
      <c r="E7633" t="s">
        <v>91</v>
      </c>
      <c r="G7633">
        <v>54.241</v>
      </c>
      <c r="H7633">
        <v>2015</v>
      </c>
      <c r="I7633">
        <v>10</v>
      </c>
      <c r="J7633">
        <v>15</v>
      </c>
      <c r="K7633">
        <v>7</v>
      </c>
      <c r="L7633">
        <v>40</v>
      </c>
      <c r="M7633" t="s">
        <v>900</v>
      </c>
      <c r="N7633" t="s">
        <v>404</v>
      </c>
      <c r="O7633" t="s">
        <v>799</v>
      </c>
      <c r="Q7633" t="s">
        <v>522</v>
      </c>
      <c r="R7633" t="str">
        <f t="shared" si="436"/>
        <v>Weekday</v>
      </c>
      <c r="S7633" s="27">
        <f t="shared" si="437"/>
        <v>42292</v>
      </c>
      <c r="T7633" t="str">
        <f t="shared" si="438"/>
        <v>D</v>
      </c>
      <c r="V7633" t="str">
        <f t="shared" si="439"/>
        <v>D</v>
      </c>
    </row>
    <row r="7634" spans="1:51" x14ac:dyDescent="0.25">
      <c r="A7634" t="s">
        <v>391</v>
      </c>
      <c r="B7634" t="s">
        <v>218</v>
      </c>
      <c r="C7634">
        <v>172385080</v>
      </c>
      <c r="D7634">
        <v>66</v>
      </c>
      <c r="E7634" t="s">
        <v>91</v>
      </c>
      <c r="G7634">
        <v>54.241999999999997</v>
      </c>
      <c r="H7634">
        <v>2017</v>
      </c>
      <c r="I7634">
        <v>8</v>
      </c>
      <c r="J7634">
        <v>25</v>
      </c>
      <c r="K7634">
        <v>17</v>
      </c>
      <c r="L7634">
        <v>25</v>
      </c>
      <c r="M7634" t="s">
        <v>900</v>
      </c>
      <c r="N7634" t="s">
        <v>171</v>
      </c>
      <c r="O7634" t="s">
        <v>799</v>
      </c>
      <c r="Q7634" t="s">
        <v>522</v>
      </c>
      <c r="R7634" t="str">
        <f t="shared" si="436"/>
        <v>Weekday</v>
      </c>
      <c r="S7634" s="27">
        <f t="shared" si="437"/>
        <v>42972</v>
      </c>
      <c r="T7634" t="str">
        <f t="shared" si="438"/>
        <v>D</v>
      </c>
      <c r="V7634" t="str">
        <f t="shared" si="439"/>
        <v>D</v>
      </c>
      <c r="AO7634" s="27"/>
      <c r="AX7634" s="27"/>
      <c r="AY7634" s="27"/>
    </row>
    <row r="7635" spans="1:51" x14ac:dyDescent="0.25">
      <c r="A7635" t="s">
        <v>391</v>
      </c>
      <c r="B7635" t="s">
        <v>218</v>
      </c>
      <c r="C7635">
        <v>161745269</v>
      </c>
      <c r="D7635">
        <v>66</v>
      </c>
      <c r="E7635" t="s">
        <v>91</v>
      </c>
      <c r="G7635">
        <v>54.244</v>
      </c>
      <c r="H7635">
        <v>2016</v>
      </c>
      <c r="I7635">
        <v>6</v>
      </c>
      <c r="J7635">
        <v>22</v>
      </c>
      <c r="K7635">
        <v>15</v>
      </c>
      <c r="L7635">
        <v>40</v>
      </c>
      <c r="M7635" t="s">
        <v>900</v>
      </c>
      <c r="N7635" t="s">
        <v>860</v>
      </c>
      <c r="O7635" t="s">
        <v>799</v>
      </c>
      <c r="Q7635" t="s">
        <v>522</v>
      </c>
      <c r="R7635" t="str">
        <f t="shared" si="436"/>
        <v>Weekday</v>
      </c>
      <c r="S7635" s="27">
        <f t="shared" si="437"/>
        <v>42543</v>
      </c>
      <c r="T7635" t="str">
        <f t="shared" si="438"/>
        <v>D</v>
      </c>
      <c r="V7635" t="str">
        <f t="shared" si="439"/>
        <v>D</v>
      </c>
    </row>
    <row r="7636" spans="1:51" x14ac:dyDescent="0.25">
      <c r="A7636" t="s">
        <v>391</v>
      </c>
      <c r="B7636" t="s">
        <v>218</v>
      </c>
      <c r="C7636">
        <v>161775230</v>
      </c>
      <c r="D7636">
        <v>66</v>
      </c>
      <c r="E7636" t="s">
        <v>91</v>
      </c>
      <c r="G7636">
        <v>54.244999999999997</v>
      </c>
      <c r="H7636">
        <v>2016</v>
      </c>
      <c r="I7636">
        <v>6</v>
      </c>
      <c r="J7636">
        <v>22</v>
      </c>
      <c r="K7636">
        <v>15</v>
      </c>
      <c r="L7636">
        <v>50</v>
      </c>
      <c r="M7636" t="s">
        <v>900</v>
      </c>
      <c r="N7636" t="s">
        <v>860</v>
      </c>
      <c r="O7636" t="s">
        <v>799</v>
      </c>
      <c r="Q7636" t="s">
        <v>522</v>
      </c>
      <c r="R7636" t="str">
        <f t="shared" si="436"/>
        <v>Weekday</v>
      </c>
      <c r="S7636" s="27">
        <f t="shared" si="437"/>
        <v>42543</v>
      </c>
      <c r="T7636" t="str">
        <f t="shared" si="438"/>
        <v>D</v>
      </c>
      <c r="V7636" t="str">
        <f t="shared" si="439"/>
        <v>D</v>
      </c>
      <c r="AO7636" s="27"/>
      <c r="AX7636" s="27"/>
      <c r="AY7636" s="27"/>
    </row>
    <row r="7637" spans="1:51" x14ac:dyDescent="0.25">
      <c r="A7637" t="s">
        <v>391</v>
      </c>
      <c r="B7637" t="s">
        <v>218</v>
      </c>
      <c r="C7637">
        <v>173465200</v>
      </c>
      <c r="D7637">
        <v>66</v>
      </c>
      <c r="E7637" t="s">
        <v>91</v>
      </c>
      <c r="G7637">
        <v>54.247</v>
      </c>
      <c r="H7637">
        <v>2017</v>
      </c>
      <c r="I7637">
        <v>12</v>
      </c>
      <c r="J7637">
        <v>11</v>
      </c>
      <c r="K7637">
        <v>7</v>
      </c>
      <c r="L7637">
        <v>58</v>
      </c>
      <c r="M7637" t="s">
        <v>900</v>
      </c>
      <c r="N7637" t="s">
        <v>171</v>
      </c>
      <c r="O7637" t="s">
        <v>799</v>
      </c>
      <c r="Q7637" t="s">
        <v>522</v>
      </c>
      <c r="R7637" t="str">
        <f t="shared" si="436"/>
        <v>Weekday</v>
      </c>
      <c r="S7637" s="27">
        <f t="shared" si="437"/>
        <v>43080</v>
      </c>
      <c r="T7637" t="str">
        <f t="shared" si="438"/>
        <v>D</v>
      </c>
      <c r="V7637" t="str">
        <f t="shared" si="439"/>
        <v>D</v>
      </c>
      <c r="AE7637" s="27"/>
      <c r="AO7637" s="27"/>
      <c r="AX7637" s="27"/>
      <c r="AY7637" s="27"/>
    </row>
    <row r="7638" spans="1:51" x14ac:dyDescent="0.25">
      <c r="A7638" t="s">
        <v>391</v>
      </c>
      <c r="B7638" t="s">
        <v>218</v>
      </c>
      <c r="C7638">
        <v>170635180</v>
      </c>
      <c r="D7638">
        <v>66</v>
      </c>
      <c r="E7638" t="s">
        <v>91</v>
      </c>
      <c r="G7638">
        <v>54.249000000000002</v>
      </c>
      <c r="H7638">
        <v>2017</v>
      </c>
      <c r="I7638">
        <v>3</v>
      </c>
      <c r="J7638">
        <v>4</v>
      </c>
      <c r="K7638">
        <v>15</v>
      </c>
      <c r="L7638">
        <v>14</v>
      </c>
      <c r="M7638" t="s">
        <v>900</v>
      </c>
      <c r="N7638" t="s">
        <v>860</v>
      </c>
      <c r="O7638" t="s">
        <v>799</v>
      </c>
      <c r="Q7638" t="s">
        <v>522</v>
      </c>
      <c r="R7638" t="str">
        <f t="shared" si="436"/>
        <v>Weekend</v>
      </c>
      <c r="S7638" s="27">
        <f t="shared" si="437"/>
        <v>42798</v>
      </c>
      <c r="T7638" t="str">
        <f t="shared" si="438"/>
        <v>D</v>
      </c>
      <c r="V7638" t="str">
        <f t="shared" si="439"/>
        <v>D</v>
      </c>
      <c r="AE7638" s="27"/>
      <c r="AO7638" s="27"/>
      <c r="AX7638" s="27"/>
      <c r="AY7638" s="27"/>
    </row>
    <row r="7639" spans="1:51" x14ac:dyDescent="0.25">
      <c r="A7639" t="s">
        <v>391</v>
      </c>
      <c r="B7639" t="s">
        <v>218</v>
      </c>
      <c r="C7639">
        <v>163565419</v>
      </c>
      <c r="D7639">
        <v>66</v>
      </c>
      <c r="E7639" t="s">
        <v>91</v>
      </c>
      <c r="G7639">
        <v>53.948999999999998</v>
      </c>
      <c r="H7639">
        <v>2016</v>
      </c>
      <c r="I7639">
        <v>12</v>
      </c>
      <c r="J7639">
        <v>21</v>
      </c>
      <c r="K7639">
        <v>16</v>
      </c>
      <c r="L7639">
        <v>0</v>
      </c>
      <c r="M7639" t="s">
        <v>900</v>
      </c>
      <c r="N7639" t="s">
        <v>404</v>
      </c>
      <c r="O7639" t="s">
        <v>799</v>
      </c>
      <c r="Q7639" t="s">
        <v>522</v>
      </c>
      <c r="R7639" t="str">
        <f t="shared" si="436"/>
        <v>Weekday</v>
      </c>
      <c r="S7639" s="27">
        <f t="shared" si="437"/>
        <v>42725</v>
      </c>
      <c r="T7639" t="str">
        <f t="shared" si="438"/>
        <v>D</v>
      </c>
      <c r="V7639" t="str">
        <f t="shared" si="439"/>
        <v>D</v>
      </c>
    </row>
    <row r="7640" spans="1:51" x14ac:dyDescent="0.25">
      <c r="A7640" t="s">
        <v>391</v>
      </c>
      <c r="B7640" t="s">
        <v>218</v>
      </c>
      <c r="C7640">
        <v>173435147</v>
      </c>
      <c r="D7640">
        <v>66</v>
      </c>
      <c r="E7640" t="s">
        <v>91</v>
      </c>
      <c r="G7640">
        <v>54.258000000000003</v>
      </c>
      <c r="H7640">
        <v>2017</v>
      </c>
      <c r="I7640">
        <v>12</v>
      </c>
      <c r="J7640">
        <v>6</v>
      </c>
      <c r="K7640">
        <v>7</v>
      </c>
      <c r="L7640">
        <v>5</v>
      </c>
      <c r="M7640" t="s">
        <v>900</v>
      </c>
      <c r="N7640" t="s">
        <v>170</v>
      </c>
      <c r="O7640" t="s">
        <v>799</v>
      </c>
      <c r="Q7640" t="s">
        <v>522</v>
      </c>
      <c r="R7640" t="str">
        <f t="shared" si="436"/>
        <v>Weekday</v>
      </c>
      <c r="S7640" s="27">
        <f t="shared" si="437"/>
        <v>43075</v>
      </c>
      <c r="T7640" t="str">
        <f t="shared" si="438"/>
        <v>D</v>
      </c>
      <c r="V7640" t="str">
        <f t="shared" si="439"/>
        <v>D</v>
      </c>
      <c r="AE7640" s="27"/>
      <c r="AO7640" s="27"/>
      <c r="AX7640" s="27"/>
      <c r="AY7640" s="27"/>
    </row>
    <row r="7641" spans="1:51" x14ac:dyDescent="0.25">
      <c r="A7641" t="s">
        <v>391</v>
      </c>
      <c r="B7641" t="s">
        <v>218</v>
      </c>
      <c r="C7641">
        <v>150215282</v>
      </c>
      <c r="D7641">
        <v>66</v>
      </c>
      <c r="E7641" t="s">
        <v>91</v>
      </c>
      <c r="G7641">
        <v>54.258000000000003</v>
      </c>
      <c r="H7641">
        <v>2015</v>
      </c>
      <c r="I7641">
        <v>1</v>
      </c>
      <c r="J7641">
        <v>16</v>
      </c>
      <c r="K7641">
        <v>19</v>
      </c>
      <c r="L7641">
        <v>38</v>
      </c>
      <c r="M7641" t="s">
        <v>900</v>
      </c>
      <c r="N7641" t="s">
        <v>860</v>
      </c>
      <c r="O7641" t="s">
        <v>799</v>
      </c>
      <c r="Q7641" t="s">
        <v>522</v>
      </c>
      <c r="R7641" t="str">
        <f t="shared" si="436"/>
        <v>Weekday</v>
      </c>
      <c r="S7641" s="27">
        <f t="shared" si="437"/>
        <v>42020</v>
      </c>
      <c r="T7641" t="str">
        <f t="shared" si="438"/>
        <v>S</v>
      </c>
      <c r="V7641" t="str">
        <f t="shared" si="439"/>
        <v>S</v>
      </c>
      <c r="AE7641" s="27"/>
      <c r="AO7641" s="27"/>
      <c r="AX7641" s="27"/>
      <c r="AY7641" s="27"/>
    </row>
    <row r="7642" spans="1:51" x14ac:dyDescent="0.25">
      <c r="A7642" t="s">
        <v>391</v>
      </c>
      <c r="B7642" t="s">
        <v>218</v>
      </c>
      <c r="C7642">
        <v>151055243</v>
      </c>
      <c r="D7642">
        <v>66</v>
      </c>
      <c r="E7642" t="s">
        <v>91</v>
      </c>
      <c r="G7642">
        <v>54.267000000000003</v>
      </c>
      <c r="H7642">
        <v>2015</v>
      </c>
      <c r="I7642">
        <v>4</v>
      </c>
      <c r="J7642">
        <v>14</v>
      </c>
      <c r="K7642">
        <v>16</v>
      </c>
      <c r="L7642">
        <v>49</v>
      </c>
      <c r="M7642" t="s">
        <v>900</v>
      </c>
      <c r="N7642" t="s">
        <v>860</v>
      </c>
      <c r="O7642" t="s">
        <v>799</v>
      </c>
      <c r="Q7642" t="s">
        <v>522</v>
      </c>
      <c r="R7642" t="str">
        <f t="shared" si="436"/>
        <v>Weekday</v>
      </c>
      <c r="S7642" s="27">
        <f t="shared" si="437"/>
        <v>42108</v>
      </c>
      <c r="T7642" t="str">
        <f t="shared" si="438"/>
        <v>S</v>
      </c>
      <c r="V7642" t="str">
        <f t="shared" si="439"/>
        <v>S</v>
      </c>
      <c r="AE7642" s="27"/>
      <c r="AO7642" s="27"/>
      <c r="AX7642" s="27"/>
      <c r="AY7642" s="27"/>
    </row>
    <row r="7643" spans="1:51" x14ac:dyDescent="0.25">
      <c r="A7643" t="s">
        <v>391</v>
      </c>
      <c r="B7643" t="s">
        <v>218</v>
      </c>
      <c r="C7643">
        <v>173165237</v>
      </c>
      <c r="D7643">
        <v>66</v>
      </c>
      <c r="E7643" t="s">
        <v>91</v>
      </c>
      <c r="G7643">
        <v>54.271000000000001</v>
      </c>
      <c r="H7643">
        <v>2017</v>
      </c>
      <c r="I7643">
        <v>11</v>
      </c>
      <c r="J7643">
        <v>9</v>
      </c>
      <c r="K7643">
        <v>13</v>
      </c>
      <c r="L7643">
        <v>40</v>
      </c>
      <c r="M7643" t="s">
        <v>900</v>
      </c>
      <c r="N7643" t="s">
        <v>170</v>
      </c>
      <c r="O7643" t="s">
        <v>799</v>
      </c>
      <c r="Q7643" t="s">
        <v>522</v>
      </c>
      <c r="R7643" t="str">
        <f t="shared" si="436"/>
        <v>Weekday</v>
      </c>
      <c r="S7643" s="27">
        <f t="shared" si="437"/>
        <v>43048</v>
      </c>
      <c r="T7643" t="str">
        <f t="shared" si="438"/>
        <v>D</v>
      </c>
      <c r="V7643" t="str">
        <f t="shared" si="439"/>
        <v>D</v>
      </c>
      <c r="AE7643" s="27"/>
      <c r="AO7643" s="27"/>
      <c r="AX7643" s="27"/>
      <c r="AY7643" s="27"/>
    </row>
    <row r="7644" spans="1:51" x14ac:dyDescent="0.25">
      <c r="A7644" t="s">
        <v>391</v>
      </c>
      <c r="S7644" s="27"/>
      <c r="V7644" t="str">
        <f t="shared" si="439"/>
        <v/>
      </c>
      <c r="AE7644" s="27"/>
      <c r="AO7644" s="27"/>
      <c r="AX7644" s="27"/>
      <c r="AY7644" s="27"/>
    </row>
    <row r="7645" spans="1:51" x14ac:dyDescent="0.25">
      <c r="A7645" t="s">
        <v>391</v>
      </c>
      <c r="S7645" s="27"/>
      <c r="V7645" t="str">
        <f t="shared" si="439"/>
        <v/>
      </c>
      <c r="AE7645" s="27"/>
      <c r="AO7645" s="27"/>
      <c r="AX7645" s="27"/>
      <c r="AY7645" s="27"/>
    </row>
    <row r="7646" spans="1:51" x14ac:dyDescent="0.25">
      <c r="A7646" t="s">
        <v>391</v>
      </c>
      <c r="S7646" s="27"/>
      <c r="V7646" t="str">
        <f t="shared" si="439"/>
        <v/>
      </c>
      <c r="AE7646" s="27"/>
      <c r="AO7646" s="27"/>
      <c r="AX7646" s="27"/>
      <c r="AY7646" s="27"/>
    </row>
    <row r="7647" spans="1:51" x14ac:dyDescent="0.25">
      <c r="A7647" t="s">
        <v>391</v>
      </c>
      <c r="B7647" t="s">
        <v>218</v>
      </c>
      <c r="C7647">
        <v>151045137</v>
      </c>
      <c r="D7647">
        <v>66</v>
      </c>
      <c r="E7647" t="s">
        <v>91</v>
      </c>
      <c r="G7647">
        <v>54.287999999999997</v>
      </c>
      <c r="H7647">
        <v>2015</v>
      </c>
      <c r="I7647">
        <v>4</v>
      </c>
      <c r="J7647">
        <v>13</v>
      </c>
      <c r="K7647">
        <v>8</v>
      </c>
      <c r="L7647">
        <v>48</v>
      </c>
      <c r="M7647" t="s">
        <v>900</v>
      </c>
      <c r="N7647" t="s">
        <v>171</v>
      </c>
      <c r="O7647" t="s">
        <v>799</v>
      </c>
      <c r="Q7647" t="s">
        <v>522</v>
      </c>
      <c r="R7647" t="str">
        <f t="shared" si="436"/>
        <v>Weekday</v>
      </c>
      <c r="S7647" s="27">
        <f t="shared" si="437"/>
        <v>42107</v>
      </c>
      <c r="T7647" t="str">
        <f t="shared" si="438"/>
        <v>S</v>
      </c>
      <c r="V7647" t="str">
        <f t="shared" si="439"/>
        <v>S</v>
      </c>
      <c r="AE7647" s="27"/>
      <c r="AO7647" s="27"/>
      <c r="AX7647" s="27"/>
      <c r="AY7647" s="27"/>
    </row>
    <row r="7648" spans="1:51" x14ac:dyDescent="0.25">
      <c r="A7648" t="s">
        <v>391</v>
      </c>
      <c r="B7648" t="s">
        <v>218</v>
      </c>
      <c r="C7648">
        <v>170125351</v>
      </c>
      <c r="D7648">
        <v>66</v>
      </c>
      <c r="E7648" t="s">
        <v>91</v>
      </c>
      <c r="G7648">
        <v>54.292000000000002</v>
      </c>
      <c r="H7648">
        <v>2017</v>
      </c>
      <c r="I7648">
        <v>1</v>
      </c>
      <c r="J7648">
        <v>9</v>
      </c>
      <c r="K7648">
        <v>17</v>
      </c>
      <c r="L7648">
        <v>4</v>
      </c>
      <c r="M7648" t="s">
        <v>900</v>
      </c>
      <c r="N7648" t="s">
        <v>860</v>
      </c>
      <c r="O7648" t="s">
        <v>799</v>
      </c>
      <c r="Q7648" t="s">
        <v>522</v>
      </c>
      <c r="R7648" t="str">
        <f t="shared" si="436"/>
        <v>Weekday</v>
      </c>
      <c r="S7648" s="27">
        <f t="shared" si="437"/>
        <v>42744</v>
      </c>
      <c r="T7648" t="str">
        <f t="shared" si="438"/>
        <v>D</v>
      </c>
      <c r="V7648" t="str">
        <f t="shared" si="439"/>
        <v>D</v>
      </c>
      <c r="AE7648" s="27"/>
      <c r="AO7648" s="27"/>
      <c r="AX7648" s="27"/>
      <c r="AY7648" s="27"/>
    </row>
    <row r="7649" spans="1:51" x14ac:dyDescent="0.25">
      <c r="A7649" t="s">
        <v>391</v>
      </c>
      <c r="S7649" s="27"/>
      <c r="V7649" t="str">
        <f t="shared" si="439"/>
        <v/>
      </c>
      <c r="AO7649" s="27"/>
      <c r="AX7649" s="27"/>
      <c r="AY7649" s="27"/>
    </row>
    <row r="7650" spans="1:51" x14ac:dyDescent="0.25">
      <c r="A7650" t="s">
        <v>391</v>
      </c>
      <c r="B7650" t="s">
        <v>218</v>
      </c>
      <c r="C7650">
        <v>130795057</v>
      </c>
      <c r="D7650">
        <v>66</v>
      </c>
      <c r="E7650" t="s">
        <v>91</v>
      </c>
      <c r="G7650">
        <v>54.404000000000003</v>
      </c>
      <c r="H7650">
        <v>2013</v>
      </c>
      <c r="I7650">
        <v>3</v>
      </c>
      <c r="J7650">
        <v>20</v>
      </c>
      <c r="K7650">
        <v>8</v>
      </c>
      <c r="L7650">
        <v>47</v>
      </c>
      <c r="M7650" t="s">
        <v>900</v>
      </c>
      <c r="N7650" t="s">
        <v>860</v>
      </c>
      <c r="O7650" t="s">
        <v>799</v>
      </c>
      <c r="Q7650" t="s">
        <v>522</v>
      </c>
      <c r="R7650" t="str">
        <f t="shared" si="436"/>
        <v>Weekday</v>
      </c>
      <c r="S7650" s="27">
        <f t="shared" si="437"/>
        <v>41353</v>
      </c>
      <c r="T7650" t="str">
        <f t="shared" si="438"/>
        <v>S</v>
      </c>
      <c r="V7650" t="str">
        <f t="shared" si="439"/>
        <v>S</v>
      </c>
      <c r="AE7650" s="27"/>
      <c r="AO7650" s="27"/>
      <c r="AX7650" s="27"/>
      <c r="AY7650" s="27"/>
    </row>
    <row r="7651" spans="1:51" x14ac:dyDescent="0.25">
      <c r="A7651" t="s">
        <v>391</v>
      </c>
      <c r="B7651" t="s">
        <v>218</v>
      </c>
      <c r="C7651">
        <v>171255386</v>
      </c>
      <c r="D7651">
        <v>66</v>
      </c>
      <c r="E7651" t="s">
        <v>91</v>
      </c>
      <c r="G7651">
        <v>54.308999999999997</v>
      </c>
      <c r="H7651">
        <v>2017</v>
      </c>
      <c r="I7651">
        <v>4</v>
      </c>
      <c r="J7651">
        <v>24</v>
      </c>
      <c r="K7651">
        <v>18</v>
      </c>
      <c r="L7651">
        <v>3</v>
      </c>
      <c r="M7651" t="s">
        <v>900</v>
      </c>
      <c r="N7651" t="s">
        <v>860</v>
      </c>
      <c r="O7651" t="s">
        <v>799</v>
      </c>
      <c r="Q7651" t="s">
        <v>522</v>
      </c>
      <c r="R7651" t="str">
        <f t="shared" si="436"/>
        <v>Weekday</v>
      </c>
      <c r="S7651" s="27">
        <f t="shared" si="437"/>
        <v>42849</v>
      </c>
      <c r="T7651" t="str">
        <f t="shared" si="438"/>
        <v>D</v>
      </c>
      <c r="V7651" t="str">
        <f t="shared" si="439"/>
        <v>D</v>
      </c>
      <c r="AE7651" s="27"/>
      <c r="AO7651" s="27"/>
      <c r="AX7651" s="27"/>
      <c r="AY7651" s="27"/>
    </row>
    <row r="7652" spans="1:51" x14ac:dyDescent="0.25">
      <c r="A7652" t="s">
        <v>391</v>
      </c>
      <c r="B7652" t="s">
        <v>218</v>
      </c>
      <c r="C7652">
        <v>131995112</v>
      </c>
      <c r="D7652">
        <v>66</v>
      </c>
      <c r="E7652" t="s">
        <v>91</v>
      </c>
      <c r="G7652">
        <v>54.241999999999997</v>
      </c>
      <c r="H7652">
        <v>2013</v>
      </c>
      <c r="I7652">
        <v>7</v>
      </c>
      <c r="J7652">
        <v>16</v>
      </c>
      <c r="K7652">
        <v>9</v>
      </c>
      <c r="L7652">
        <v>13</v>
      </c>
      <c r="M7652" t="s">
        <v>900</v>
      </c>
      <c r="N7652" t="s">
        <v>860</v>
      </c>
      <c r="O7652" t="s">
        <v>799</v>
      </c>
      <c r="Q7652" t="s">
        <v>522</v>
      </c>
      <c r="R7652" t="str">
        <f t="shared" si="436"/>
        <v>Weekday</v>
      </c>
      <c r="S7652" s="27">
        <f t="shared" si="437"/>
        <v>41471</v>
      </c>
      <c r="T7652" t="str">
        <f t="shared" si="438"/>
        <v>S</v>
      </c>
      <c r="V7652" t="str">
        <f t="shared" si="439"/>
        <v>S</v>
      </c>
      <c r="AE7652" s="27"/>
      <c r="AO7652" s="27"/>
      <c r="AX7652" s="27"/>
      <c r="AY7652" s="27"/>
    </row>
    <row r="7653" spans="1:51" x14ac:dyDescent="0.25">
      <c r="A7653" t="s">
        <v>391</v>
      </c>
      <c r="B7653" t="s">
        <v>218</v>
      </c>
      <c r="C7653">
        <v>131585232</v>
      </c>
      <c r="D7653">
        <v>66</v>
      </c>
      <c r="E7653" t="s">
        <v>91</v>
      </c>
      <c r="G7653">
        <v>54.338000000000001</v>
      </c>
      <c r="H7653">
        <v>2013</v>
      </c>
      <c r="I7653">
        <v>6</v>
      </c>
      <c r="J7653">
        <v>7</v>
      </c>
      <c r="K7653">
        <v>9</v>
      </c>
      <c r="L7653">
        <v>25</v>
      </c>
      <c r="M7653" t="s">
        <v>900</v>
      </c>
      <c r="N7653" t="s">
        <v>860</v>
      </c>
      <c r="O7653" t="s">
        <v>799</v>
      </c>
      <c r="Q7653" t="s">
        <v>522</v>
      </c>
      <c r="R7653" t="str">
        <f t="shared" si="436"/>
        <v>Weekday</v>
      </c>
      <c r="S7653" s="27">
        <f t="shared" si="437"/>
        <v>41432</v>
      </c>
      <c r="T7653" t="str">
        <f t="shared" si="438"/>
        <v>S</v>
      </c>
      <c r="V7653" t="str">
        <f t="shared" si="439"/>
        <v>S</v>
      </c>
      <c r="AO7653" s="27"/>
      <c r="AX7653" s="27"/>
      <c r="AY7653" s="27"/>
    </row>
    <row r="7654" spans="1:51" x14ac:dyDescent="0.25">
      <c r="A7654" t="s">
        <v>391</v>
      </c>
      <c r="B7654" t="s">
        <v>218</v>
      </c>
      <c r="C7654">
        <v>131545101</v>
      </c>
      <c r="D7654">
        <v>66</v>
      </c>
      <c r="E7654" t="s">
        <v>91</v>
      </c>
      <c r="G7654">
        <v>54.468000000000004</v>
      </c>
      <c r="H7654">
        <v>2013</v>
      </c>
      <c r="I7654">
        <v>6</v>
      </c>
      <c r="J7654">
        <v>3</v>
      </c>
      <c r="K7654">
        <v>7</v>
      </c>
      <c r="L7654">
        <v>31</v>
      </c>
      <c r="M7654" t="s">
        <v>900</v>
      </c>
      <c r="N7654" t="s">
        <v>860</v>
      </c>
      <c r="O7654" t="s">
        <v>799</v>
      </c>
      <c r="Q7654" t="s">
        <v>522</v>
      </c>
      <c r="R7654" t="str">
        <f t="shared" si="436"/>
        <v>Weekday</v>
      </c>
      <c r="S7654" s="27">
        <f t="shared" si="437"/>
        <v>41428</v>
      </c>
      <c r="T7654" t="str">
        <f t="shared" si="438"/>
        <v>S</v>
      </c>
      <c r="V7654" t="str">
        <f t="shared" si="439"/>
        <v>S</v>
      </c>
      <c r="AE7654" s="27"/>
      <c r="AO7654" s="27"/>
      <c r="AX7654" s="27"/>
      <c r="AY7654" s="27"/>
    </row>
    <row r="7655" spans="1:51" x14ac:dyDescent="0.25">
      <c r="A7655" t="s">
        <v>391</v>
      </c>
      <c r="B7655" t="s">
        <v>218</v>
      </c>
      <c r="C7655">
        <v>132135310</v>
      </c>
      <c r="D7655">
        <v>66</v>
      </c>
      <c r="E7655" t="s">
        <v>91</v>
      </c>
      <c r="G7655">
        <v>54.107999999999997</v>
      </c>
      <c r="H7655">
        <v>2013</v>
      </c>
      <c r="I7655">
        <v>7</v>
      </c>
      <c r="J7655">
        <v>30</v>
      </c>
      <c r="K7655">
        <v>15</v>
      </c>
      <c r="L7655">
        <v>25</v>
      </c>
      <c r="M7655" t="s">
        <v>900</v>
      </c>
      <c r="N7655" t="s">
        <v>860</v>
      </c>
      <c r="O7655" t="s">
        <v>799</v>
      </c>
      <c r="Q7655" t="s">
        <v>522</v>
      </c>
      <c r="R7655" t="str">
        <f t="shared" si="436"/>
        <v>Weekday</v>
      </c>
      <c r="S7655" s="27">
        <f t="shared" si="437"/>
        <v>41485</v>
      </c>
      <c r="T7655" t="str">
        <f t="shared" si="438"/>
        <v>S</v>
      </c>
      <c r="V7655" t="str">
        <f t="shared" si="439"/>
        <v>S</v>
      </c>
      <c r="AE7655" s="27"/>
      <c r="AO7655" s="27"/>
      <c r="AX7655" s="27"/>
      <c r="AY7655" s="27"/>
    </row>
    <row r="7656" spans="1:51" x14ac:dyDescent="0.25">
      <c r="A7656" t="s">
        <v>391</v>
      </c>
      <c r="B7656" t="s">
        <v>218</v>
      </c>
      <c r="C7656">
        <v>150235092</v>
      </c>
      <c r="D7656">
        <v>66</v>
      </c>
      <c r="E7656" t="s">
        <v>91</v>
      </c>
      <c r="G7656">
        <v>53.951999999999998</v>
      </c>
      <c r="H7656">
        <v>2015</v>
      </c>
      <c r="I7656">
        <v>1</v>
      </c>
      <c r="J7656">
        <v>23</v>
      </c>
      <c r="K7656">
        <v>9</v>
      </c>
      <c r="L7656">
        <v>16</v>
      </c>
      <c r="M7656" t="s">
        <v>900</v>
      </c>
      <c r="N7656" t="s">
        <v>860</v>
      </c>
      <c r="O7656" t="s">
        <v>799</v>
      </c>
      <c r="Q7656" t="s">
        <v>522</v>
      </c>
      <c r="R7656" t="str">
        <f t="shared" si="436"/>
        <v>Weekday</v>
      </c>
      <c r="S7656" s="27">
        <f t="shared" si="437"/>
        <v>42027</v>
      </c>
      <c r="T7656" t="str">
        <f t="shared" si="438"/>
        <v>S</v>
      </c>
      <c r="V7656" t="str">
        <f t="shared" si="439"/>
        <v>S</v>
      </c>
      <c r="AE7656" s="27"/>
      <c r="AO7656" s="27"/>
      <c r="AX7656" s="27"/>
      <c r="AY7656" s="27"/>
    </row>
    <row r="7657" spans="1:51" x14ac:dyDescent="0.25">
      <c r="A7657" t="s">
        <v>391</v>
      </c>
      <c r="B7657" t="s">
        <v>218</v>
      </c>
      <c r="C7657">
        <v>162555087</v>
      </c>
      <c r="D7657">
        <v>66</v>
      </c>
      <c r="E7657" t="s">
        <v>91</v>
      </c>
      <c r="G7657">
        <v>54.128</v>
      </c>
      <c r="H7657">
        <v>2016</v>
      </c>
      <c r="I7657">
        <v>9</v>
      </c>
      <c r="J7657">
        <v>10</v>
      </c>
      <c r="K7657">
        <v>13</v>
      </c>
      <c r="L7657">
        <v>6</v>
      </c>
      <c r="M7657" t="s">
        <v>900</v>
      </c>
      <c r="N7657" t="s">
        <v>171</v>
      </c>
      <c r="O7657" t="s">
        <v>799</v>
      </c>
      <c r="Q7657" t="s">
        <v>522</v>
      </c>
      <c r="R7657" t="str">
        <f t="shared" si="436"/>
        <v>Weekend</v>
      </c>
      <c r="S7657" s="27">
        <f t="shared" si="437"/>
        <v>42623</v>
      </c>
      <c r="T7657" t="str">
        <f t="shared" si="438"/>
        <v>D</v>
      </c>
      <c r="V7657" t="str">
        <f t="shared" si="439"/>
        <v>D</v>
      </c>
      <c r="AE7657" s="27"/>
      <c r="AO7657" s="27"/>
      <c r="AX7657" s="27"/>
      <c r="AY7657" s="27"/>
    </row>
    <row r="7658" spans="1:51" x14ac:dyDescent="0.25">
      <c r="A7658" t="s">
        <v>391</v>
      </c>
      <c r="B7658" t="s">
        <v>218</v>
      </c>
      <c r="C7658">
        <v>150555109</v>
      </c>
      <c r="D7658">
        <v>66</v>
      </c>
      <c r="E7658" t="s">
        <v>91</v>
      </c>
      <c r="G7658">
        <v>54.296999999999997</v>
      </c>
      <c r="H7658">
        <v>2015</v>
      </c>
      <c r="I7658">
        <v>2</v>
      </c>
      <c r="J7658">
        <v>24</v>
      </c>
      <c r="K7658">
        <v>8</v>
      </c>
      <c r="L7658">
        <v>25</v>
      </c>
      <c r="M7658" t="s">
        <v>900</v>
      </c>
      <c r="N7658" t="s">
        <v>860</v>
      </c>
      <c r="O7658" t="s">
        <v>799</v>
      </c>
      <c r="Q7658" t="s">
        <v>522</v>
      </c>
      <c r="R7658" t="str">
        <f t="shared" si="436"/>
        <v>Weekday</v>
      </c>
      <c r="S7658" s="27">
        <f t="shared" si="437"/>
        <v>42059</v>
      </c>
      <c r="T7658" t="str">
        <f t="shared" si="438"/>
        <v>S</v>
      </c>
      <c r="V7658" t="str">
        <f t="shared" si="439"/>
        <v>S</v>
      </c>
      <c r="AO7658" s="27"/>
      <c r="AX7658" s="27"/>
      <c r="AY7658" s="27"/>
    </row>
    <row r="7659" spans="1:51" x14ac:dyDescent="0.25">
      <c r="A7659" t="s">
        <v>391</v>
      </c>
      <c r="B7659" t="s">
        <v>218</v>
      </c>
      <c r="C7659">
        <v>130065090</v>
      </c>
      <c r="D7659">
        <v>66</v>
      </c>
      <c r="E7659" t="s">
        <v>91</v>
      </c>
      <c r="G7659">
        <v>54.796999999999997</v>
      </c>
      <c r="H7659">
        <v>2013</v>
      </c>
      <c r="I7659">
        <v>1</v>
      </c>
      <c r="J7659">
        <v>3</v>
      </c>
      <c r="K7659">
        <v>19</v>
      </c>
      <c r="L7659">
        <v>20</v>
      </c>
      <c r="M7659" t="s">
        <v>899</v>
      </c>
      <c r="N7659" t="s">
        <v>860</v>
      </c>
      <c r="O7659" t="s">
        <v>799</v>
      </c>
      <c r="Q7659" t="s">
        <v>522</v>
      </c>
      <c r="R7659" t="str">
        <f t="shared" si="436"/>
        <v>Weekday</v>
      </c>
      <c r="S7659" s="27">
        <f t="shared" si="437"/>
        <v>41277</v>
      </c>
      <c r="T7659" t="str">
        <f t="shared" si="438"/>
        <v>S</v>
      </c>
      <c r="V7659" t="str">
        <f t="shared" si="439"/>
        <v>S</v>
      </c>
      <c r="AE7659" s="27"/>
      <c r="AO7659" s="27"/>
      <c r="AX7659" s="27"/>
      <c r="AY7659" s="27"/>
    </row>
    <row r="7660" spans="1:51" x14ac:dyDescent="0.25">
      <c r="A7660" t="s">
        <v>391</v>
      </c>
      <c r="B7660" t="s">
        <v>218</v>
      </c>
      <c r="C7660">
        <v>172965170</v>
      </c>
      <c r="D7660">
        <v>66</v>
      </c>
      <c r="E7660" t="s">
        <v>91</v>
      </c>
      <c r="G7660">
        <v>54.323</v>
      </c>
      <c r="H7660">
        <v>2017</v>
      </c>
      <c r="I7660">
        <v>10</v>
      </c>
      <c r="J7660">
        <v>22</v>
      </c>
      <c r="K7660">
        <v>12</v>
      </c>
      <c r="L7660">
        <v>2</v>
      </c>
      <c r="M7660" t="s">
        <v>900</v>
      </c>
      <c r="N7660" t="s">
        <v>171</v>
      </c>
      <c r="O7660" t="s">
        <v>799</v>
      </c>
      <c r="Q7660" t="s">
        <v>522</v>
      </c>
      <c r="R7660" t="str">
        <f t="shared" si="436"/>
        <v>Weekend</v>
      </c>
      <c r="S7660" s="27">
        <f t="shared" si="437"/>
        <v>43030</v>
      </c>
      <c r="T7660" t="str">
        <f t="shared" si="438"/>
        <v>D</v>
      </c>
      <c r="V7660" t="str">
        <f t="shared" si="439"/>
        <v>D</v>
      </c>
      <c r="AE7660" s="27"/>
      <c r="AO7660" s="27"/>
      <c r="AX7660" s="27"/>
      <c r="AY7660" s="27"/>
    </row>
    <row r="7661" spans="1:51" x14ac:dyDescent="0.25">
      <c r="A7661" t="s">
        <v>391</v>
      </c>
      <c r="B7661" t="s">
        <v>218</v>
      </c>
      <c r="C7661">
        <v>160825333</v>
      </c>
      <c r="D7661">
        <v>66</v>
      </c>
      <c r="E7661" t="s">
        <v>91</v>
      </c>
      <c r="G7661">
        <v>54.326999999999998</v>
      </c>
      <c r="H7661">
        <v>2016</v>
      </c>
      <c r="I7661">
        <v>3</v>
      </c>
      <c r="J7661">
        <v>18</v>
      </c>
      <c r="K7661">
        <v>16</v>
      </c>
      <c r="L7661">
        <v>31</v>
      </c>
      <c r="M7661" t="s">
        <v>900</v>
      </c>
      <c r="N7661" t="s">
        <v>860</v>
      </c>
      <c r="O7661" t="s">
        <v>799</v>
      </c>
      <c r="Q7661" t="s">
        <v>522</v>
      </c>
      <c r="R7661" t="str">
        <f t="shared" si="436"/>
        <v>Weekday</v>
      </c>
      <c r="S7661" s="27">
        <f t="shared" si="437"/>
        <v>42447</v>
      </c>
      <c r="T7661" t="str">
        <f t="shared" si="438"/>
        <v>D</v>
      </c>
      <c r="V7661" t="str">
        <f t="shared" si="439"/>
        <v>D</v>
      </c>
      <c r="AE7661" s="27"/>
      <c r="AO7661" s="27"/>
      <c r="AX7661" s="27"/>
      <c r="AY7661" s="27"/>
    </row>
    <row r="7662" spans="1:51" x14ac:dyDescent="0.25">
      <c r="A7662" t="s">
        <v>391</v>
      </c>
      <c r="B7662" t="s">
        <v>218</v>
      </c>
      <c r="C7662">
        <v>140975090</v>
      </c>
      <c r="D7662">
        <v>66</v>
      </c>
      <c r="E7662" t="s">
        <v>91</v>
      </c>
      <c r="G7662">
        <v>54.328000000000003</v>
      </c>
      <c r="H7662">
        <v>2014</v>
      </c>
      <c r="I7662">
        <v>4</v>
      </c>
      <c r="J7662">
        <v>7</v>
      </c>
      <c r="K7662">
        <v>7</v>
      </c>
      <c r="L7662">
        <v>20</v>
      </c>
      <c r="M7662" t="s">
        <v>900</v>
      </c>
      <c r="N7662" t="s">
        <v>404</v>
      </c>
      <c r="O7662" t="s">
        <v>799</v>
      </c>
      <c r="Q7662" t="s">
        <v>522</v>
      </c>
      <c r="R7662" t="str">
        <f t="shared" si="436"/>
        <v>Weekday</v>
      </c>
      <c r="S7662" s="27">
        <f t="shared" si="437"/>
        <v>41736</v>
      </c>
      <c r="T7662" t="str">
        <f t="shared" si="438"/>
        <v>S</v>
      </c>
      <c r="V7662" t="str">
        <f t="shared" si="439"/>
        <v>S</v>
      </c>
      <c r="AO7662" s="27"/>
      <c r="AX7662" s="27"/>
      <c r="AY7662" s="27"/>
    </row>
    <row r="7663" spans="1:51" x14ac:dyDescent="0.25">
      <c r="A7663" t="s">
        <v>391</v>
      </c>
      <c r="B7663" t="s">
        <v>218</v>
      </c>
      <c r="C7663">
        <v>172165274</v>
      </c>
      <c r="D7663">
        <v>66</v>
      </c>
      <c r="E7663" t="s">
        <v>91</v>
      </c>
      <c r="G7663">
        <v>54.351999999999997</v>
      </c>
      <c r="H7663">
        <v>2017</v>
      </c>
      <c r="I7663">
        <v>8</v>
      </c>
      <c r="J7663">
        <v>4</v>
      </c>
      <c r="K7663">
        <v>15</v>
      </c>
      <c r="L7663">
        <v>43</v>
      </c>
      <c r="M7663" t="s">
        <v>900</v>
      </c>
      <c r="N7663" t="s">
        <v>171</v>
      </c>
      <c r="O7663" t="s">
        <v>799</v>
      </c>
      <c r="Q7663" t="s">
        <v>522</v>
      </c>
      <c r="R7663" t="str">
        <f t="shared" si="436"/>
        <v>Weekday</v>
      </c>
      <c r="S7663" s="27">
        <f t="shared" si="437"/>
        <v>42951</v>
      </c>
      <c r="T7663" t="str">
        <f t="shared" si="438"/>
        <v>D</v>
      </c>
      <c r="V7663" t="str">
        <f t="shared" si="439"/>
        <v>D</v>
      </c>
      <c r="AE7663" s="27"/>
      <c r="AO7663" s="27"/>
      <c r="AX7663" s="27"/>
      <c r="AY7663" s="27"/>
    </row>
    <row r="7664" spans="1:51" x14ac:dyDescent="0.25">
      <c r="A7664" t="s">
        <v>391</v>
      </c>
      <c r="S7664" s="27"/>
      <c r="V7664" t="str">
        <f t="shared" si="439"/>
        <v/>
      </c>
      <c r="AE7664" s="27"/>
      <c r="AO7664" s="27"/>
      <c r="AX7664" s="27"/>
      <c r="AY7664" s="27"/>
    </row>
    <row r="7665" spans="1:51" x14ac:dyDescent="0.25">
      <c r="A7665" t="s">
        <v>391</v>
      </c>
      <c r="B7665" t="s">
        <v>218</v>
      </c>
      <c r="C7665">
        <v>131015102</v>
      </c>
      <c r="D7665">
        <v>66</v>
      </c>
      <c r="E7665" t="s">
        <v>91</v>
      </c>
      <c r="G7665">
        <v>54.353999999999999</v>
      </c>
      <c r="H7665">
        <v>2013</v>
      </c>
      <c r="I7665">
        <v>4</v>
      </c>
      <c r="J7665">
        <v>11</v>
      </c>
      <c r="K7665">
        <v>9</v>
      </c>
      <c r="L7665">
        <v>17</v>
      </c>
      <c r="M7665" t="s">
        <v>900</v>
      </c>
      <c r="N7665" t="s">
        <v>860</v>
      </c>
      <c r="O7665" t="s">
        <v>799</v>
      </c>
      <c r="Q7665" t="s">
        <v>522</v>
      </c>
      <c r="R7665" t="str">
        <f t="shared" ref="R7665:R7727" si="440">IF(WEEKDAY(DATE(H7665,I7665,J7665),2) &lt; 6, "Weekday", "Weekend")</f>
        <v>Weekday</v>
      </c>
      <c r="S7665" s="27">
        <f t="shared" ref="S7665:S7727" si="441">DATE(H7665,I7665,J7665)</f>
        <v>41375</v>
      </c>
      <c r="T7665" t="str">
        <f t="shared" si="438"/>
        <v>S</v>
      </c>
      <c r="V7665" t="str">
        <f t="shared" si="439"/>
        <v>S</v>
      </c>
      <c r="AE7665" s="27"/>
      <c r="AO7665" s="27"/>
      <c r="AX7665" s="27"/>
      <c r="AY7665" s="27"/>
    </row>
    <row r="7666" spans="1:51" x14ac:dyDescent="0.25">
      <c r="A7666" t="s">
        <v>391</v>
      </c>
      <c r="S7666" s="27"/>
      <c r="V7666" t="str">
        <f t="shared" si="439"/>
        <v/>
      </c>
      <c r="AE7666" s="27"/>
      <c r="AO7666" s="27"/>
      <c r="AX7666" s="27"/>
      <c r="AY7666" s="27"/>
    </row>
    <row r="7667" spans="1:51" x14ac:dyDescent="0.25">
      <c r="A7667" t="s">
        <v>391</v>
      </c>
      <c r="B7667" t="s">
        <v>218</v>
      </c>
      <c r="C7667">
        <v>143155023</v>
      </c>
      <c r="D7667">
        <v>66</v>
      </c>
      <c r="E7667" t="s">
        <v>91</v>
      </c>
      <c r="G7667">
        <v>54.357999999999997</v>
      </c>
      <c r="H7667">
        <v>2014</v>
      </c>
      <c r="I7667">
        <v>11</v>
      </c>
      <c r="J7667">
        <v>6</v>
      </c>
      <c r="K7667">
        <v>17</v>
      </c>
      <c r="L7667">
        <v>50</v>
      </c>
      <c r="M7667" t="s">
        <v>900</v>
      </c>
      <c r="N7667" t="s">
        <v>404</v>
      </c>
      <c r="O7667" t="s">
        <v>799</v>
      </c>
      <c r="Q7667" t="s">
        <v>522</v>
      </c>
      <c r="R7667" t="str">
        <f t="shared" si="440"/>
        <v>Weekday</v>
      </c>
      <c r="S7667" s="27">
        <f t="shared" si="441"/>
        <v>41949</v>
      </c>
      <c r="T7667" t="str">
        <f t="shared" ref="T7667:T7729" si="442">IF(OR(H7667=2013,H7667=2014,AND(H7667=2015,I7667&lt;9),AND(H7667=2015,I7667=9,J7667&lt;5)),"S","D")</f>
        <v>S</v>
      </c>
      <c r="V7667" t="str">
        <f t="shared" si="439"/>
        <v>S</v>
      </c>
      <c r="AO7667" s="27"/>
      <c r="AX7667" s="27"/>
      <c r="AY7667" s="27"/>
    </row>
    <row r="7668" spans="1:51" x14ac:dyDescent="0.25">
      <c r="A7668" t="s">
        <v>391</v>
      </c>
      <c r="B7668" t="s">
        <v>218</v>
      </c>
      <c r="C7668">
        <v>130145097</v>
      </c>
      <c r="D7668">
        <v>66</v>
      </c>
      <c r="E7668" t="s">
        <v>91</v>
      </c>
      <c r="G7668">
        <v>54.359000000000002</v>
      </c>
      <c r="H7668">
        <v>2013</v>
      </c>
      <c r="I7668">
        <v>1</v>
      </c>
      <c r="J7668">
        <v>14</v>
      </c>
      <c r="K7668">
        <v>8</v>
      </c>
      <c r="L7668">
        <v>5</v>
      </c>
      <c r="M7668" t="s">
        <v>900</v>
      </c>
      <c r="N7668" t="s">
        <v>404</v>
      </c>
      <c r="O7668" t="s">
        <v>799</v>
      </c>
      <c r="Q7668" t="s">
        <v>522</v>
      </c>
      <c r="R7668" t="str">
        <f t="shared" si="440"/>
        <v>Weekday</v>
      </c>
      <c r="S7668" s="27">
        <f t="shared" si="441"/>
        <v>41288</v>
      </c>
      <c r="T7668" t="str">
        <f t="shared" si="442"/>
        <v>S</v>
      </c>
      <c r="V7668" t="str">
        <f t="shared" si="439"/>
        <v>S</v>
      </c>
      <c r="AE7668" s="27"/>
      <c r="AO7668" s="27"/>
      <c r="AX7668" s="27"/>
      <c r="AY7668" s="27"/>
    </row>
    <row r="7669" spans="1:51" x14ac:dyDescent="0.25">
      <c r="A7669" t="s">
        <v>391</v>
      </c>
      <c r="B7669" t="s">
        <v>218</v>
      </c>
      <c r="C7669">
        <v>132745197</v>
      </c>
      <c r="D7669">
        <v>66</v>
      </c>
      <c r="E7669" t="s">
        <v>91</v>
      </c>
      <c r="G7669">
        <v>54.366999999999997</v>
      </c>
      <c r="H7669">
        <v>2013</v>
      </c>
      <c r="I7669">
        <v>9</v>
      </c>
      <c r="J7669">
        <v>30</v>
      </c>
      <c r="K7669">
        <v>17</v>
      </c>
      <c r="L7669">
        <v>30</v>
      </c>
      <c r="M7669" t="s">
        <v>900</v>
      </c>
      <c r="N7669" t="s">
        <v>171</v>
      </c>
      <c r="O7669" t="s">
        <v>799</v>
      </c>
      <c r="Q7669" t="s">
        <v>522</v>
      </c>
      <c r="R7669" t="str">
        <f t="shared" si="440"/>
        <v>Weekday</v>
      </c>
      <c r="S7669" s="27">
        <f t="shared" si="441"/>
        <v>41547</v>
      </c>
      <c r="T7669" t="str">
        <f t="shared" si="442"/>
        <v>S</v>
      </c>
      <c r="V7669" t="str">
        <f t="shared" si="439"/>
        <v>S</v>
      </c>
      <c r="AE7669" s="27"/>
      <c r="AO7669" s="27"/>
      <c r="AX7669" s="27"/>
      <c r="AY7669" s="27"/>
    </row>
    <row r="7670" spans="1:51" x14ac:dyDescent="0.25">
      <c r="A7670" t="s">
        <v>391</v>
      </c>
      <c r="B7670" t="s">
        <v>218</v>
      </c>
      <c r="C7670">
        <v>162415127</v>
      </c>
      <c r="D7670">
        <v>66</v>
      </c>
      <c r="E7670" t="s">
        <v>91</v>
      </c>
      <c r="G7670">
        <v>54.366999999999997</v>
      </c>
      <c r="H7670">
        <v>2016</v>
      </c>
      <c r="I7670">
        <v>8</v>
      </c>
      <c r="J7670">
        <v>24</v>
      </c>
      <c r="K7670">
        <v>7</v>
      </c>
      <c r="L7670">
        <v>8</v>
      </c>
      <c r="M7670" t="s">
        <v>900</v>
      </c>
      <c r="N7670" t="s">
        <v>170</v>
      </c>
      <c r="O7670" t="s">
        <v>799</v>
      </c>
      <c r="Q7670" t="s">
        <v>522</v>
      </c>
      <c r="R7670" t="str">
        <f t="shared" si="440"/>
        <v>Weekday</v>
      </c>
      <c r="S7670" s="27">
        <f t="shared" si="441"/>
        <v>42606</v>
      </c>
      <c r="T7670" t="str">
        <f t="shared" si="442"/>
        <v>D</v>
      </c>
      <c r="V7670" t="str">
        <f t="shared" si="439"/>
        <v>D</v>
      </c>
      <c r="AO7670" s="27"/>
      <c r="AX7670" s="27"/>
      <c r="AY7670" s="27"/>
    </row>
    <row r="7671" spans="1:51" x14ac:dyDescent="0.25">
      <c r="A7671" t="s">
        <v>391</v>
      </c>
      <c r="B7671" t="s">
        <v>218</v>
      </c>
      <c r="C7671">
        <v>160265320</v>
      </c>
      <c r="D7671">
        <v>66</v>
      </c>
      <c r="E7671" t="s">
        <v>91</v>
      </c>
      <c r="G7671">
        <v>54.366999999999997</v>
      </c>
      <c r="H7671">
        <v>2016</v>
      </c>
      <c r="I7671">
        <v>1</v>
      </c>
      <c r="J7671">
        <v>14</v>
      </c>
      <c r="K7671">
        <v>20</v>
      </c>
      <c r="L7671">
        <v>7</v>
      </c>
      <c r="M7671" t="s">
        <v>900</v>
      </c>
      <c r="N7671" t="s">
        <v>171</v>
      </c>
      <c r="O7671" t="s">
        <v>799</v>
      </c>
      <c r="Q7671" t="s">
        <v>522</v>
      </c>
      <c r="R7671" t="str">
        <f t="shared" si="440"/>
        <v>Weekday</v>
      </c>
      <c r="S7671" s="27">
        <f t="shared" si="441"/>
        <v>42383</v>
      </c>
      <c r="T7671" t="str">
        <f t="shared" si="442"/>
        <v>D</v>
      </c>
      <c r="V7671" t="str">
        <f t="shared" si="439"/>
        <v>D</v>
      </c>
      <c r="AE7671" s="27"/>
      <c r="AO7671" s="27"/>
      <c r="AX7671" s="27"/>
      <c r="AY7671" s="27"/>
    </row>
    <row r="7672" spans="1:51" x14ac:dyDescent="0.25">
      <c r="A7672" t="s">
        <v>391</v>
      </c>
      <c r="B7672" t="s">
        <v>218</v>
      </c>
      <c r="C7672">
        <v>151275313</v>
      </c>
      <c r="D7672">
        <v>66</v>
      </c>
      <c r="E7672" t="s">
        <v>91</v>
      </c>
      <c r="G7672">
        <v>54.374000000000002</v>
      </c>
      <c r="H7672">
        <v>2015</v>
      </c>
      <c r="I7672">
        <v>5</v>
      </c>
      <c r="J7672">
        <v>6</v>
      </c>
      <c r="K7672">
        <v>16</v>
      </c>
      <c r="L7672">
        <v>5</v>
      </c>
      <c r="M7672" t="s">
        <v>900</v>
      </c>
      <c r="N7672" t="s">
        <v>171</v>
      </c>
      <c r="O7672" t="s">
        <v>799</v>
      </c>
      <c r="Q7672" t="s">
        <v>522</v>
      </c>
      <c r="R7672" t="str">
        <f t="shared" si="440"/>
        <v>Weekday</v>
      </c>
      <c r="S7672" s="27">
        <f t="shared" si="441"/>
        <v>42130</v>
      </c>
      <c r="T7672" t="str">
        <f t="shared" si="442"/>
        <v>S</v>
      </c>
      <c r="V7672" t="str">
        <f t="shared" si="439"/>
        <v>S</v>
      </c>
      <c r="AE7672" s="27"/>
      <c r="AO7672" s="27"/>
      <c r="AX7672" s="27"/>
      <c r="AY7672" s="27"/>
    </row>
    <row r="7673" spans="1:51" x14ac:dyDescent="0.25">
      <c r="A7673" t="s">
        <v>391</v>
      </c>
      <c r="B7673" t="s">
        <v>218</v>
      </c>
      <c r="C7673">
        <v>131545104</v>
      </c>
      <c r="D7673">
        <v>66</v>
      </c>
      <c r="E7673" t="s">
        <v>91</v>
      </c>
      <c r="G7673">
        <v>54.383000000000003</v>
      </c>
      <c r="H7673">
        <v>2013</v>
      </c>
      <c r="I7673">
        <v>6</v>
      </c>
      <c r="J7673">
        <v>3</v>
      </c>
      <c r="K7673">
        <v>7</v>
      </c>
      <c r="L7673">
        <v>56</v>
      </c>
      <c r="M7673" t="s">
        <v>900</v>
      </c>
      <c r="N7673" t="s">
        <v>860</v>
      </c>
      <c r="O7673" t="s">
        <v>799</v>
      </c>
      <c r="Q7673" t="s">
        <v>522</v>
      </c>
      <c r="R7673" t="str">
        <f t="shared" si="440"/>
        <v>Weekday</v>
      </c>
      <c r="S7673" s="27">
        <f t="shared" si="441"/>
        <v>41428</v>
      </c>
      <c r="T7673" t="str">
        <f t="shared" si="442"/>
        <v>S</v>
      </c>
      <c r="V7673" t="str">
        <f t="shared" si="439"/>
        <v>S</v>
      </c>
      <c r="AE7673" s="27"/>
      <c r="AO7673" s="27"/>
      <c r="AX7673" s="27"/>
      <c r="AY7673" s="27"/>
    </row>
    <row r="7674" spans="1:51" x14ac:dyDescent="0.25">
      <c r="A7674" t="s">
        <v>391</v>
      </c>
      <c r="B7674" t="s">
        <v>218</v>
      </c>
      <c r="C7674">
        <v>173045325</v>
      </c>
      <c r="D7674">
        <v>66</v>
      </c>
      <c r="E7674" t="s">
        <v>91</v>
      </c>
      <c r="G7674">
        <v>54.387</v>
      </c>
      <c r="H7674">
        <v>2017</v>
      </c>
      <c r="I7674">
        <v>10</v>
      </c>
      <c r="J7674">
        <v>28</v>
      </c>
      <c r="K7674">
        <v>14</v>
      </c>
      <c r="L7674">
        <v>5</v>
      </c>
      <c r="M7674" t="s">
        <v>900</v>
      </c>
      <c r="N7674" t="s">
        <v>860</v>
      </c>
      <c r="O7674" t="s">
        <v>799</v>
      </c>
      <c r="Q7674" t="s">
        <v>522</v>
      </c>
      <c r="R7674" t="str">
        <f t="shared" si="440"/>
        <v>Weekend</v>
      </c>
      <c r="S7674" s="27">
        <f t="shared" si="441"/>
        <v>43036</v>
      </c>
      <c r="T7674" t="str">
        <f t="shared" si="442"/>
        <v>D</v>
      </c>
      <c r="V7674" t="str">
        <f t="shared" si="439"/>
        <v>D</v>
      </c>
      <c r="AE7674" s="27"/>
      <c r="AO7674" s="27"/>
      <c r="AX7674" s="27"/>
      <c r="AY7674" s="27"/>
    </row>
    <row r="7675" spans="1:51" x14ac:dyDescent="0.25">
      <c r="A7675" t="s">
        <v>391</v>
      </c>
      <c r="B7675" t="s">
        <v>218</v>
      </c>
      <c r="C7675">
        <v>151675198</v>
      </c>
      <c r="D7675">
        <v>66</v>
      </c>
      <c r="E7675" t="s">
        <v>91</v>
      </c>
      <c r="G7675">
        <v>54.398000000000003</v>
      </c>
      <c r="H7675">
        <v>2015</v>
      </c>
      <c r="I7675">
        <v>6</v>
      </c>
      <c r="J7675">
        <v>15</v>
      </c>
      <c r="K7675">
        <v>15</v>
      </c>
      <c r="L7675">
        <v>35</v>
      </c>
      <c r="M7675" t="s">
        <v>900</v>
      </c>
      <c r="N7675" t="s">
        <v>860</v>
      </c>
      <c r="O7675" t="s">
        <v>799</v>
      </c>
      <c r="Q7675" t="s">
        <v>522</v>
      </c>
      <c r="R7675" t="str">
        <f t="shared" si="440"/>
        <v>Weekday</v>
      </c>
      <c r="S7675" s="27">
        <f t="shared" si="441"/>
        <v>42170</v>
      </c>
      <c r="T7675" t="str">
        <f t="shared" si="442"/>
        <v>S</v>
      </c>
      <c r="V7675" t="str">
        <f t="shared" si="439"/>
        <v>S</v>
      </c>
      <c r="AO7675" s="27"/>
      <c r="AX7675" s="27"/>
      <c r="AY7675" s="27"/>
    </row>
    <row r="7676" spans="1:51" x14ac:dyDescent="0.25">
      <c r="A7676" t="s">
        <v>391</v>
      </c>
      <c r="S7676" s="27"/>
      <c r="V7676" t="str">
        <f t="shared" si="439"/>
        <v/>
      </c>
      <c r="AO7676" s="27"/>
      <c r="AX7676" s="27"/>
      <c r="AY7676" s="27"/>
    </row>
    <row r="7677" spans="1:51" x14ac:dyDescent="0.25">
      <c r="A7677" t="s">
        <v>391</v>
      </c>
      <c r="S7677" s="27"/>
      <c r="V7677" t="str">
        <f t="shared" si="439"/>
        <v/>
      </c>
    </row>
    <row r="7678" spans="1:51" x14ac:dyDescent="0.25">
      <c r="A7678" t="s">
        <v>391</v>
      </c>
      <c r="S7678" s="27"/>
      <c r="V7678" t="str">
        <f t="shared" si="439"/>
        <v/>
      </c>
      <c r="AE7678" s="27"/>
      <c r="AO7678" s="27"/>
      <c r="AX7678" s="27"/>
      <c r="AY7678" s="27"/>
    </row>
    <row r="7679" spans="1:51" x14ac:dyDescent="0.25">
      <c r="A7679" t="s">
        <v>391</v>
      </c>
      <c r="S7679" s="27"/>
      <c r="V7679" t="str">
        <f t="shared" si="439"/>
        <v/>
      </c>
      <c r="AE7679" s="27"/>
      <c r="AO7679" s="27"/>
      <c r="AX7679" s="27"/>
      <c r="AY7679" s="27"/>
    </row>
    <row r="7680" spans="1:51" x14ac:dyDescent="0.25">
      <c r="A7680" t="s">
        <v>391</v>
      </c>
      <c r="B7680" t="s">
        <v>218</v>
      </c>
      <c r="C7680">
        <v>151675219</v>
      </c>
      <c r="D7680">
        <v>66</v>
      </c>
      <c r="E7680" t="s">
        <v>91</v>
      </c>
      <c r="G7680">
        <v>54.417999999999999</v>
      </c>
      <c r="H7680">
        <v>2015</v>
      </c>
      <c r="I7680">
        <v>6</v>
      </c>
      <c r="J7680">
        <v>15</v>
      </c>
      <c r="K7680">
        <v>16</v>
      </c>
      <c r="L7680">
        <v>39</v>
      </c>
      <c r="M7680" t="s">
        <v>900</v>
      </c>
      <c r="N7680" t="s">
        <v>860</v>
      </c>
      <c r="O7680" t="s">
        <v>799</v>
      </c>
      <c r="Q7680" t="s">
        <v>522</v>
      </c>
      <c r="R7680" t="str">
        <f t="shared" si="440"/>
        <v>Weekday</v>
      </c>
      <c r="S7680" s="27">
        <f t="shared" si="441"/>
        <v>42170</v>
      </c>
      <c r="T7680" t="str">
        <f t="shared" si="442"/>
        <v>S</v>
      </c>
      <c r="V7680" t="str">
        <f t="shared" si="439"/>
        <v>S</v>
      </c>
      <c r="AO7680" s="27"/>
      <c r="AX7680" s="27"/>
      <c r="AY7680" s="27"/>
    </row>
    <row r="7681" spans="1:51" x14ac:dyDescent="0.25">
      <c r="A7681" t="s">
        <v>391</v>
      </c>
      <c r="S7681" s="27"/>
      <c r="V7681" t="str">
        <f t="shared" si="439"/>
        <v/>
      </c>
      <c r="AX7681" s="27"/>
      <c r="AY7681" s="27"/>
    </row>
    <row r="7682" spans="1:51" x14ac:dyDescent="0.25">
      <c r="A7682" t="s">
        <v>391</v>
      </c>
      <c r="S7682" s="27"/>
      <c r="V7682" t="str">
        <f t="shared" si="439"/>
        <v/>
      </c>
      <c r="AE7682" s="27"/>
      <c r="AG7682" s="27"/>
      <c r="AX7682" s="27"/>
      <c r="AY7682" s="27"/>
    </row>
    <row r="7683" spans="1:51" x14ac:dyDescent="0.25">
      <c r="A7683" t="s">
        <v>391</v>
      </c>
      <c r="B7683" t="s">
        <v>218</v>
      </c>
      <c r="C7683">
        <v>161325143</v>
      </c>
      <c r="D7683">
        <v>66</v>
      </c>
      <c r="E7683" t="s">
        <v>91</v>
      </c>
      <c r="G7683">
        <v>54.436</v>
      </c>
      <c r="H7683">
        <v>2016</v>
      </c>
      <c r="I7683">
        <v>5</v>
      </c>
      <c r="J7683">
        <v>11</v>
      </c>
      <c r="K7683">
        <v>9</v>
      </c>
      <c r="L7683">
        <v>26</v>
      </c>
      <c r="M7683" t="s">
        <v>900</v>
      </c>
      <c r="N7683" t="s">
        <v>171</v>
      </c>
      <c r="O7683" t="s">
        <v>799</v>
      </c>
      <c r="Q7683" t="s">
        <v>522</v>
      </c>
      <c r="R7683" t="str">
        <f t="shared" si="440"/>
        <v>Weekday</v>
      </c>
      <c r="S7683" s="27">
        <f t="shared" si="441"/>
        <v>42501</v>
      </c>
      <c r="T7683" t="str">
        <f t="shared" si="442"/>
        <v>D</v>
      </c>
      <c r="V7683" t="str">
        <f t="shared" ref="V7683:V7746" si="443">T7683&amp;U7683</f>
        <v>D</v>
      </c>
      <c r="AE7683" s="27"/>
      <c r="AG7683" s="27"/>
      <c r="AX7683" s="27"/>
      <c r="AY7683" s="27"/>
    </row>
    <row r="7684" spans="1:51" x14ac:dyDescent="0.25">
      <c r="A7684" t="s">
        <v>391</v>
      </c>
      <c r="B7684" t="s">
        <v>218</v>
      </c>
      <c r="C7684">
        <v>171125328</v>
      </c>
      <c r="D7684">
        <v>66</v>
      </c>
      <c r="E7684" t="s">
        <v>91</v>
      </c>
      <c r="G7684">
        <v>54.436999999999998</v>
      </c>
      <c r="H7684">
        <v>2017</v>
      </c>
      <c r="I7684">
        <v>4</v>
      </c>
      <c r="J7684">
        <v>21</v>
      </c>
      <c r="K7684">
        <v>15</v>
      </c>
      <c r="L7684">
        <v>20</v>
      </c>
      <c r="M7684" t="s">
        <v>900</v>
      </c>
      <c r="N7684" t="s">
        <v>860</v>
      </c>
      <c r="O7684" t="s">
        <v>799</v>
      </c>
      <c r="Q7684" t="s">
        <v>522</v>
      </c>
      <c r="R7684" t="str">
        <f t="shared" si="440"/>
        <v>Weekday</v>
      </c>
      <c r="S7684" s="27">
        <f t="shared" si="441"/>
        <v>42846</v>
      </c>
      <c r="T7684" t="str">
        <f t="shared" si="442"/>
        <v>D</v>
      </c>
      <c r="V7684" t="str">
        <f t="shared" si="443"/>
        <v>D</v>
      </c>
      <c r="AX7684" s="27"/>
      <c r="AY7684" s="27"/>
    </row>
    <row r="7685" spans="1:51" x14ac:dyDescent="0.25">
      <c r="A7685" t="s">
        <v>391</v>
      </c>
      <c r="B7685" t="s">
        <v>218</v>
      </c>
      <c r="C7685">
        <v>170685253</v>
      </c>
      <c r="D7685">
        <v>66</v>
      </c>
      <c r="E7685" t="s">
        <v>91</v>
      </c>
      <c r="G7685">
        <v>54.454000000000001</v>
      </c>
      <c r="H7685">
        <v>2017</v>
      </c>
      <c r="I7685">
        <v>3</v>
      </c>
      <c r="J7685">
        <v>8</v>
      </c>
      <c r="K7685">
        <v>16</v>
      </c>
      <c r="L7685">
        <v>51</v>
      </c>
      <c r="M7685" t="s">
        <v>900</v>
      </c>
      <c r="N7685" t="s">
        <v>860</v>
      </c>
      <c r="O7685" t="s">
        <v>799</v>
      </c>
      <c r="Q7685" t="s">
        <v>522</v>
      </c>
      <c r="R7685" t="str">
        <f t="shared" si="440"/>
        <v>Weekday</v>
      </c>
      <c r="S7685" s="27">
        <f t="shared" si="441"/>
        <v>42802</v>
      </c>
      <c r="T7685" t="str">
        <f t="shared" si="442"/>
        <v>D</v>
      </c>
      <c r="V7685" t="str">
        <f t="shared" si="443"/>
        <v>D</v>
      </c>
      <c r="AX7685" s="27"/>
      <c r="AY7685" s="27"/>
    </row>
    <row r="7686" spans="1:51" x14ac:dyDescent="0.25">
      <c r="A7686" t="s">
        <v>391</v>
      </c>
      <c r="B7686" t="s">
        <v>218</v>
      </c>
      <c r="C7686">
        <v>142125153</v>
      </c>
      <c r="D7686">
        <v>66</v>
      </c>
      <c r="E7686" t="s">
        <v>91</v>
      </c>
      <c r="G7686">
        <v>54.457000000000001</v>
      </c>
      <c r="H7686">
        <v>2014</v>
      </c>
      <c r="I7686">
        <v>7</v>
      </c>
      <c r="J7686">
        <v>31</v>
      </c>
      <c r="K7686">
        <v>12</v>
      </c>
      <c r="L7686">
        <v>36</v>
      </c>
      <c r="M7686" t="s">
        <v>900</v>
      </c>
      <c r="N7686" t="s">
        <v>860</v>
      </c>
      <c r="O7686" t="s">
        <v>799</v>
      </c>
      <c r="Q7686" t="s">
        <v>522</v>
      </c>
      <c r="R7686" t="str">
        <f t="shared" si="440"/>
        <v>Weekday</v>
      </c>
      <c r="S7686" s="27">
        <f t="shared" si="441"/>
        <v>41851</v>
      </c>
      <c r="T7686" t="str">
        <f t="shared" si="442"/>
        <v>S</v>
      </c>
      <c r="V7686" t="str">
        <f t="shared" si="443"/>
        <v>S</v>
      </c>
      <c r="AE7686" s="27"/>
      <c r="AG7686" s="27"/>
      <c r="AX7686" s="27"/>
      <c r="AY7686" s="27"/>
    </row>
    <row r="7687" spans="1:51" x14ac:dyDescent="0.25">
      <c r="A7687" t="s">
        <v>391</v>
      </c>
      <c r="B7687" t="s">
        <v>218</v>
      </c>
      <c r="C7687">
        <v>143175369</v>
      </c>
      <c r="D7687">
        <v>66</v>
      </c>
      <c r="E7687" t="s">
        <v>91</v>
      </c>
      <c r="G7687">
        <v>54.460999999999999</v>
      </c>
      <c r="H7687">
        <v>2014</v>
      </c>
      <c r="I7687">
        <v>11</v>
      </c>
      <c r="J7687">
        <v>4</v>
      </c>
      <c r="K7687">
        <v>17</v>
      </c>
      <c r="L7687">
        <v>56</v>
      </c>
      <c r="M7687" t="s">
        <v>900</v>
      </c>
      <c r="N7687" t="s">
        <v>860</v>
      </c>
      <c r="O7687" t="s">
        <v>799</v>
      </c>
      <c r="Q7687" t="s">
        <v>522</v>
      </c>
      <c r="R7687" t="str">
        <f t="shared" si="440"/>
        <v>Weekday</v>
      </c>
      <c r="S7687" s="27">
        <f t="shared" si="441"/>
        <v>41947</v>
      </c>
      <c r="T7687" t="str">
        <f t="shared" si="442"/>
        <v>S</v>
      </c>
      <c r="V7687" t="str">
        <f t="shared" si="443"/>
        <v>S</v>
      </c>
      <c r="AE7687" s="27"/>
      <c r="AG7687" s="27"/>
      <c r="AX7687" s="27"/>
      <c r="AY7687" s="27"/>
    </row>
    <row r="7688" spans="1:51" x14ac:dyDescent="0.25">
      <c r="A7688" t="s">
        <v>391</v>
      </c>
      <c r="S7688" s="27"/>
      <c r="V7688" t="str">
        <f t="shared" si="443"/>
        <v/>
      </c>
      <c r="AE7688" s="27"/>
      <c r="AG7688" s="27"/>
      <c r="AX7688" s="27"/>
      <c r="AY7688" s="27"/>
    </row>
    <row r="7689" spans="1:51" x14ac:dyDescent="0.25">
      <c r="A7689" t="s">
        <v>391</v>
      </c>
      <c r="B7689" t="s">
        <v>218</v>
      </c>
      <c r="C7689">
        <v>173235193</v>
      </c>
      <c r="D7689">
        <v>66</v>
      </c>
      <c r="E7689" t="s">
        <v>91</v>
      </c>
      <c r="G7689">
        <v>54.465000000000003</v>
      </c>
      <c r="H7689">
        <v>2017</v>
      </c>
      <c r="I7689">
        <v>11</v>
      </c>
      <c r="J7689">
        <v>17</v>
      </c>
      <c r="K7689">
        <v>13</v>
      </c>
      <c r="L7689">
        <v>50</v>
      </c>
      <c r="M7689" t="s">
        <v>900</v>
      </c>
      <c r="N7689" t="s">
        <v>860</v>
      </c>
      <c r="O7689" t="s">
        <v>799</v>
      </c>
      <c r="Q7689" t="s">
        <v>522</v>
      </c>
      <c r="R7689" t="str">
        <f t="shared" si="440"/>
        <v>Weekday</v>
      </c>
      <c r="S7689" s="27">
        <f t="shared" si="441"/>
        <v>43056</v>
      </c>
      <c r="T7689" t="str">
        <f t="shared" si="442"/>
        <v>D</v>
      </c>
      <c r="V7689" t="str">
        <f t="shared" si="443"/>
        <v>D</v>
      </c>
      <c r="AE7689" s="27"/>
      <c r="AG7689" s="27"/>
      <c r="AX7689" s="27"/>
      <c r="AY7689" s="27"/>
    </row>
    <row r="7690" spans="1:51" x14ac:dyDescent="0.25">
      <c r="A7690" t="s">
        <v>391</v>
      </c>
      <c r="S7690" s="27"/>
      <c r="V7690" t="str">
        <f t="shared" si="443"/>
        <v/>
      </c>
      <c r="AE7690" s="27"/>
      <c r="AG7690" s="27"/>
      <c r="AX7690" s="27"/>
      <c r="AY7690" s="27"/>
    </row>
    <row r="7691" spans="1:51" x14ac:dyDescent="0.25">
      <c r="A7691" t="s">
        <v>391</v>
      </c>
      <c r="B7691" t="s">
        <v>218</v>
      </c>
      <c r="C7691">
        <v>152805201</v>
      </c>
      <c r="D7691">
        <v>66</v>
      </c>
      <c r="E7691" t="s">
        <v>91</v>
      </c>
      <c r="G7691">
        <v>54.582000000000001</v>
      </c>
      <c r="H7691">
        <v>2015</v>
      </c>
      <c r="I7691">
        <v>9</v>
      </c>
      <c r="J7691">
        <v>21</v>
      </c>
      <c r="K7691">
        <v>13</v>
      </c>
      <c r="L7691">
        <v>25</v>
      </c>
      <c r="M7691" t="s">
        <v>900</v>
      </c>
      <c r="N7691" t="s">
        <v>860</v>
      </c>
      <c r="O7691" t="s">
        <v>799</v>
      </c>
      <c r="Q7691" t="s">
        <v>522</v>
      </c>
      <c r="R7691" t="str">
        <f t="shared" si="440"/>
        <v>Weekday</v>
      </c>
      <c r="S7691" s="27">
        <f t="shared" si="441"/>
        <v>42268</v>
      </c>
      <c r="T7691" t="str">
        <f t="shared" si="442"/>
        <v>D</v>
      </c>
      <c r="V7691" t="str">
        <f t="shared" si="443"/>
        <v>D</v>
      </c>
    </row>
    <row r="7692" spans="1:51" x14ac:dyDescent="0.25">
      <c r="A7692" t="s">
        <v>391</v>
      </c>
      <c r="B7692" t="s">
        <v>218</v>
      </c>
      <c r="C7692">
        <v>153385037</v>
      </c>
      <c r="D7692">
        <v>66</v>
      </c>
      <c r="E7692" t="s">
        <v>91</v>
      </c>
      <c r="G7692">
        <v>54.494999999999997</v>
      </c>
      <c r="H7692">
        <v>2015</v>
      </c>
      <c r="I7692">
        <v>11</v>
      </c>
      <c r="J7692">
        <v>13</v>
      </c>
      <c r="K7692">
        <v>16</v>
      </c>
      <c r="L7692">
        <v>7</v>
      </c>
      <c r="M7692" t="s">
        <v>900</v>
      </c>
      <c r="N7692" t="s">
        <v>171</v>
      </c>
      <c r="O7692" t="s">
        <v>799</v>
      </c>
      <c r="Q7692" t="s">
        <v>522</v>
      </c>
      <c r="R7692" t="str">
        <f t="shared" si="440"/>
        <v>Weekday</v>
      </c>
      <c r="S7692" s="27">
        <f t="shared" si="441"/>
        <v>42321</v>
      </c>
      <c r="T7692" t="str">
        <f t="shared" si="442"/>
        <v>D</v>
      </c>
      <c r="V7692" t="str">
        <f t="shared" si="443"/>
        <v>D</v>
      </c>
      <c r="AE7692" s="27"/>
      <c r="AG7692" s="27"/>
      <c r="AX7692" s="27"/>
      <c r="AY7692" s="27"/>
    </row>
    <row r="7693" spans="1:51" x14ac:dyDescent="0.25">
      <c r="A7693" t="s">
        <v>391</v>
      </c>
      <c r="B7693" t="s">
        <v>218</v>
      </c>
      <c r="C7693">
        <v>142975119</v>
      </c>
      <c r="D7693">
        <v>66</v>
      </c>
      <c r="E7693" t="s">
        <v>91</v>
      </c>
      <c r="G7693">
        <v>54.5</v>
      </c>
      <c r="H7693">
        <v>2014</v>
      </c>
      <c r="I7693">
        <v>10</v>
      </c>
      <c r="J7693">
        <v>23</v>
      </c>
      <c r="K7693">
        <v>19</v>
      </c>
      <c r="L7693">
        <v>3</v>
      </c>
      <c r="M7693" t="s">
        <v>900</v>
      </c>
      <c r="N7693" t="s">
        <v>860</v>
      </c>
      <c r="O7693" t="s">
        <v>799</v>
      </c>
      <c r="Q7693" t="s">
        <v>522</v>
      </c>
      <c r="R7693" t="str">
        <f t="shared" si="440"/>
        <v>Weekday</v>
      </c>
      <c r="S7693" s="27">
        <f t="shared" si="441"/>
        <v>41935</v>
      </c>
      <c r="T7693" t="str">
        <f t="shared" si="442"/>
        <v>S</v>
      </c>
      <c r="V7693" t="str">
        <f t="shared" si="443"/>
        <v>S</v>
      </c>
      <c r="AE7693" s="27"/>
      <c r="AG7693" s="27"/>
      <c r="AX7693" s="27"/>
      <c r="AY7693" s="27"/>
    </row>
    <row r="7694" spans="1:51" x14ac:dyDescent="0.25">
      <c r="A7694" t="s">
        <v>391</v>
      </c>
      <c r="B7694" t="s">
        <v>218</v>
      </c>
      <c r="C7694">
        <v>162495207</v>
      </c>
      <c r="D7694">
        <v>66</v>
      </c>
      <c r="E7694" t="s">
        <v>91</v>
      </c>
      <c r="G7694">
        <v>54.506999999999998</v>
      </c>
      <c r="H7694">
        <v>2016</v>
      </c>
      <c r="I7694">
        <v>9</v>
      </c>
      <c r="J7694">
        <v>1</v>
      </c>
      <c r="K7694">
        <v>4</v>
      </c>
      <c r="L7694">
        <v>25</v>
      </c>
      <c r="M7694" t="s">
        <v>899</v>
      </c>
      <c r="N7694" t="s">
        <v>860</v>
      </c>
      <c r="O7694" t="s">
        <v>799</v>
      </c>
      <c r="Q7694" t="s">
        <v>522</v>
      </c>
      <c r="R7694" t="str">
        <f t="shared" si="440"/>
        <v>Weekday</v>
      </c>
      <c r="S7694" s="27">
        <f t="shared" si="441"/>
        <v>42614</v>
      </c>
      <c r="T7694" t="str">
        <f t="shared" si="442"/>
        <v>D</v>
      </c>
      <c r="V7694" t="str">
        <f t="shared" si="443"/>
        <v>D</v>
      </c>
      <c r="AE7694" s="27"/>
      <c r="AG7694" s="27"/>
      <c r="AX7694" s="27"/>
      <c r="AY7694" s="27"/>
    </row>
    <row r="7695" spans="1:51" x14ac:dyDescent="0.25">
      <c r="A7695" t="s">
        <v>391</v>
      </c>
      <c r="S7695" s="27"/>
      <c r="V7695" t="str">
        <f t="shared" si="443"/>
        <v/>
      </c>
      <c r="AE7695" s="27"/>
      <c r="AG7695" s="27"/>
      <c r="AX7695" s="27"/>
      <c r="AY7695" s="27"/>
    </row>
    <row r="7696" spans="1:51" x14ac:dyDescent="0.25">
      <c r="A7696" t="s">
        <v>391</v>
      </c>
      <c r="B7696" t="s">
        <v>218</v>
      </c>
      <c r="C7696">
        <v>160325315</v>
      </c>
      <c r="D7696">
        <v>66</v>
      </c>
      <c r="E7696" t="s">
        <v>91</v>
      </c>
      <c r="G7696">
        <v>54.526000000000003</v>
      </c>
      <c r="H7696">
        <v>2016</v>
      </c>
      <c r="I7696">
        <v>2</v>
      </c>
      <c r="J7696">
        <v>1</v>
      </c>
      <c r="K7696">
        <v>19</v>
      </c>
      <c r="L7696">
        <v>58</v>
      </c>
      <c r="M7696" t="s">
        <v>900</v>
      </c>
      <c r="N7696" t="s">
        <v>860</v>
      </c>
      <c r="O7696" t="s">
        <v>799</v>
      </c>
      <c r="Q7696" t="s">
        <v>522</v>
      </c>
      <c r="R7696" t="str">
        <f t="shared" si="440"/>
        <v>Weekday</v>
      </c>
      <c r="S7696" s="27">
        <f t="shared" si="441"/>
        <v>42401</v>
      </c>
      <c r="T7696" t="str">
        <f t="shared" si="442"/>
        <v>D</v>
      </c>
      <c r="V7696" t="str">
        <f t="shared" si="443"/>
        <v>D</v>
      </c>
      <c r="AE7696" s="27"/>
      <c r="AG7696" s="27"/>
      <c r="AX7696" s="27"/>
      <c r="AY7696" s="27"/>
    </row>
    <row r="7697" spans="1:51" x14ac:dyDescent="0.25">
      <c r="A7697" t="s">
        <v>391</v>
      </c>
      <c r="B7697" t="s">
        <v>218</v>
      </c>
      <c r="C7697">
        <v>132255087</v>
      </c>
      <c r="D7697">
        <v>66</v>
      </c>
      <c r="E7697" t="s">
        <v>91</v>
      </c>
      <c r="G7697">
        <v>54.53</v>
      </c>
      <c r="H7697">
        <v>2013</v>
      </c>
      <c r="I7697">
        <v>8</v>
      </c>
      <c r="J7697">
        <v>13</v>
      </c>
      <c r="K7697">
        <v>8</v>
      </c>
      <c r="L7697">
        <v>33</v>
      </c>
      <c r="M7697" t="s">
        <v>900</v>
      </c>
      <c r="N7697" t="s">
        <v>860</v>
      </c>
      <c r="O7697" t="s">
        <v>799</v>
      </c>
      <c r="Q7697" t="s">
        <v>522</v>
      </c>
      <c r="R7697" t="str">
        <f t="shared" si="440"/>
        <v>Weekday</v>
      </c>
      <c r="S7697" s="27">
        <f t="shared" si="441"/>
        <v>41499</v>
      </c>
      <c r="T7697" t="str">
        <f t="shared" si="442"/>
        <v>S</v>
      </c>
      <c r="V7697" t="str">
        <f t="shared" si="443"/>
        <v>S</v>
      </c>
      <c r="AE7697" s="27"/>
      <c r="AG7697" s="27"/>
      <c r="AX7697" s="27"/>
      <c r="AY7697" s="27"/>
    </row>
    <row r="7698" spans="1:51" x14ac:dyDescent="0.25">
      <c r="A7698" t="s">
        <v>391</v>
      </c>
      <c r="S7698" s="27"/>
      <c r="V7698" t="str">
        <f t="shared" si="443"/>
        <v/>
      </c>
      <c r="AE7698" s="27"/>
      <c r="AG7698" s="27"/>
      <c r="AX7698" s="27"/>
      <c r="AY7698" s="27"/>
    </row>
    <row r="7699" spans="1:51" x14ac:dyDescent="0.25">
      <c r="A7699" t="s">
        <v>391</v>
      </c>
      <c r="S7699" s="27"/>
      <c r="V7699" t="str">
        <f t="shared" si="443"/>
        <v/>
      </c>
      <c r="AE7699" s="27"/>
      <c r="AG7699" s="27"/>
      <c r="AX7699" s="27"/>
      <c r="AY7699" s="27"/>
    </row>
    <row r="7700" spans="1:51" x14ac:dyDescent="0.25">
      <c r="A7700" t="s">
        <v>391</v>
      </c>
      <c r="S7700" s="27"/>
      <c r="V7700" t="str">
        <f t="shared" si="443"/>
        <v/>
      </c>
      <c r="AX7700" s="27"/>
      <c r="AY7700" s="27"/>
    </row>
    <row r="7701" spans="1:51" x14ac:dyDescent="0.25">
      <c r="A7701" t="s">
        <v>391</v>
      </c>
      <c r="B7701" t="s">
        <v>218</v>
      </c>
      <c r="C7701">
        <v>150095171</v>
      </c>
      <c r="D7701">
        <v>66</v>
      </c>
      <c r="E7701" t="s">
        <v>91</v>
      </c>
      <c r="G7701">
        <v>54.54</v>
      </c>
      <c r="H7701">
        <v>2015</v>
      </c>
      <c r="I7701">
        <v>1</v>
      </c>
      <c r="J7701">
        <v>8</v>
      </c>
      <c r="K7701">
        <v>17</v>
      </c>
      <c r="L7701">
        <v>3</v>
      </c>
      <c r="M7701" t="s">
        <v>900</v>
      </c>
      <c r="N7701" t="s">
        <v>171</v>
      </c>
      <c r="O7701" t="s">
        <v>799</v>
      </c>
      <c r="Q7701" t="s">
        <v>522</v>
      </c>
      <c r="R7701" t="str">
        <f t="shared" si="440"/>
        <v>Weekday</v>
      </c>
      <c r="S7701" s="27">
        <f t="shared" si="441"/>
        <v>42012</v>
      </c>
      <c r="T7701" t="str">
        <f t="shared" si="442"/>
        <v>S</v>
      </c>
      <c r="V7701" t="str">
        <f t="shared" si="443"/>
        <v>S</v>
      </c>
      <c r="AE7701" s="27"/>
      <c r="AO7701" s="27"/>
      <c r="AX7701" s="27"/>
      <c r="AY7701" s="27"/>
    </row>
    <row r="7702" spans="1:51" x14ac:dyDescent="0.25">
      <c r="A7702" t="s">
        <v>391</v>
      </c>
      <c r="B7702" t="s">
        <v>218</v>
      </c>
      <c r="C7702">
        <v>173005342</v>
      </c>
      <c r="D7702">
        <v>66</v>
      </c>
      <c r="E7702" t="s">
        <v>91</v>
      </c>
      <c r="G7702">
        <v>54.54</v>
      </c>
      <c r="H7702">
        <v>2017</v>
      </c>
      <c r="I7702">
        <v>10</v>
      </c>
      <c r="J7702">
        <v>27</v>
      </c>
      <c r="K7702">
        <v>16</v>
      </c>
      <c r="L7702">
        <v>35</v>
      </c>
      <c r="M7702" t="s">
        <v>900</v>
      </c>
      <c r="N7702" t="s">
        <v>860</v>
      </c>
      <c r="O7702" t="s">
        <v>799</v>
      </c>
      <c r="Q7702" t="s">
        <v>522</v>
      </c>
      <c r="R7702" t="str">
        <f t="shared" si="440"/>
        <v>Weekday</v>
      </c>
      <c r="S7702" s="27">
        <f t="shared" si="441"/>
        <v>43035</v>
      </c>
      <c r="T7702" t="str">
        <f t="shared" si="442"/>
        <v>D</v>
      </c>
      <c r="V7702" t="str">
        <f t="shared" si="443"/>
        <v>D</v>
      </c>
      <c r="AE7702" s="27"/>
      <c r="AG7702" s="27"/>
      <c r="AX7702" s="27"/>
      <c r="AY7702" s="27"/>
    </row>
    <row r="7703" spans="1:51" x14ac:dyDescent="0.25">
      <c r="A7703" t="s">
        <v>391</v>
      </c>
      <c r="B7703" t="s">
        <v>218</v>
      </c>
      <c r="C7703">
        <v>173385445</v>
      </c>
      <c r="D7703">
        <v>66</v>
      </c>
      <c r="E7703" t="s">
        <v>91</v>
      </c>
      <c r="G7703">
        <v>54.552</v>
      </c>
      <c r="H7703">
        <v>2017</v>
      </c>
      <c r="I7703">
        <v>12</v>
      </c>
      <c r="J7703">
        <v>2</v>
      </c>
      <c r="K7703">
        <v>17</v>
      </c>
      <c r="L7703">
        <v>42</v>
      </c>
      <c r="M7703" t="s">
        <v>900</v>
      </c>
      <c r="N7703" t="s">
        <v>860</v>
      </c>
      <c r="O7703" t="s">
        <v>799</v>
      </c>
      <c r="Q7703" t="s">
        <v>522</v>
      </c>
      <c r="R7703" t="str">
        <f t="shared" si="440"/>
        <v>Weekend</v>
      </c>
      <c r="S7703" s="27">
        <f t="shared" si="441"/>
        <v>43071</v>
      </c>
      <c r="T7703" t="str">
        <f t="shared" si="442"/>
        <v>D</v>
      </c>
      <c r="V7703" t="str">
        <f t="shared" si="443"/>
        <v>D</v>
      </c>
      <c r="AE7703" s="27"/>
      <c r="AG7703" s="27"/>
      <c r="AX7703" s="27"/>
      <c r="AY7703" s="27"/>
    </row>
    <row r="7704" spans="1:51" x14ac:dyDescent="0.25">
      <c r="A7704" t="s">
        <v>391</v>
      </c>
      <c r="B7704" t="s">
        <v>218</v>
      </c>
      <c r="C7704">
        <v>153155077</v>
      </c>
      <c r="D7704">
        <v>66</v>
      </c>
      <c r="E7704" t="s">
        <v>91</v>
      </c>
      <c r="G7704">
        <v>54.558999999999997</v>
      </c>
      <c r="H7704">
        <v>2015</v>
      </c>
      <c r="I7704">
        <v>11</v>
      </c>
      <c r="J7704">
        <v>9</v>
      </c>
      <c r="K7704">
        <v>16</v>
      </c>
      <c r="L7704">
        <v>53</v>
      </c>
      <c r="M7704" t="s">
        <v>900</v>
      </c>
      <c r="N7704" t="s">
        <v>860</v>
      </c>
      <c r="O7704" t="s">
        <v>799</v>
      </c>
      <c r="Q7704" t="s">
        <v>522</v>
      </c>
      <c r="R7704" t="str">
        <f t="shared" si="440"/>
        <v>Weekday</v>
      </c>
      <c r="S7704" s="27">
        <f t="shared" si="441"/>
        <v>42317</v>
      </c>
      <c r="T7704" t="str">
        <f t="shared" si="442"/>
        <v>D</v>
      </c>
      <c r="V7704" t="str">
        <f t="shared" si="443"/>
        <v>D</v>
      </c>
    </row>
    <row r="7705" spans="1:51" x14ac:dyDescent="0.25">
      <c r="A7705" t="s">
        <v>391</v>
      </c>
      <c r="B7705" t="s">
        <v>218</v>
      </c>
      <c r="C7705">
        <v>143515136</v>
      </c>
      <c r="D7705">
        <v>66</v>
      </c>
      <c r="E7705" t="s">
        <v>91</v>
      </c>
      <c r="G7705">
        <v>54.566000000000003</v>
      </c>
      <c r="H7705">
        <v>2014</v>
      </c>
      <c r="I7705">
        <v>12</v>
      </c>
      <c r="J7705">
        <v>11</v>
      </c>
      <c r="K7705">
        <v>18</v>
      </c>
      <c r="L7705">
        <v>50</v>
      </c>
      <c r="M7705" t="s">
        <v>900</v>
      </c>
      <c r="N7705" t="s">
        <v>171</v>
      </c>
      <c r="O7705" t="s">
        <v>799</v>
      </c>
      <c r="Q7705" t="s">
        <v>522</v>
      </c>
      <c r="R7705" t="str">
        <f t="shared" si="440"/>
        <v>Weekday</v>
      </c>
      <c r="S7705" s="27">
        <f t="shared" si="441"/>
        <v>41984</v>
      </c>
      <c r="T7705" t="str">
        <f t="shared" si="442"/>
        <v>S</v>
      </c>
      <c r="V7705" t="str">
        <f t="shared" si="443"/>
        <v>S</v>
      </c>
    </row>
    <row r="7706" spans="1:51" x14ac:dyDescent="0.25">
      <c r="A7706" t="s">
        <v>391</v>
      </c>
      <c r="B7706" t="s">
        <v>218</v>
      </c>
      <c r="C7706">
        <v>163565404</v>
      </c>
      <c r="D7706">
        <v>66</v>
      </c>
      <c r="E7706" t="s">
        <v>91</v>
      </c>
      <c r="G7706">
        <v>54.567999999999998</v>
      </c>
      <c r="H7706">
        <v>2016</v>
      </c>
      <c r="I7706">
        <v>12</v>
      </c>
      <c r="J7706">
        <v>17</v>
      </c>
      <c r="K7706">
        <v>18</v>
      </c>
      <c r="L7706">
        <v>36</v>
      </c>
      <c r="M7706" t="s">
        <v>900</v>
      </c>
      <c r="N7706" t="s">
        <v>860</v>
      </c>
      <c r="O7706" t="s">
        <v>799</v>
      </c>
      <c r="Q7706" t="s">
        <v>522</v>
      </c>
      <c r="R7706" t="str">
        <f t="shared" si="440"/>
        <v>Weekend</v>
      </c>
      <c r="S7706" s="27">
        <f t="shared" si="441"/>
        <v>42721</v>
      </c>
      <c r="T7706" t="str">
        <f t="shared" si="442"/>
        <v>D</v>
      </c>
      <c r="V7706" t="str">
        <f t="shared" si="443"/>
        <v>D</v>
      </c>
      <c r="AE7706" s="27"/>
      <c r="AG7706" s="27"/>
      <c r="AX7706" s="27"/>
      <c r="AY7706" s="27"/>
    </row>
    <row r="7707" spans="1:51" x14ac:dyDescent="0.25">
      <c r="A7707" t="s">
        <v>391</v>
      </c>
      <c r="B7707" t="s">
        <v>218</v>
      </c>
      <c r="C7707">
        <v>161795391</v>
      </c>
      <c r="D7707">
        <v>66</v>
      </c>
      <c r="E7707" t="s">
        <v>91</v>
      </c>
      <c r="G7707">
        <v>54.567</v>
      </c>
      <c r="H7707">
        <v>2016</v>
      </c>
      <c r="I7707">
        <v>6</v>
      </c>
      <c r="J7707">
        <v>27</v>
      </c>
      <c r="K7707">
        <v>17</v>
      </c>
      <c r="L7707">
        <v>24</v>
      </c>
      <c r="M7707" t="s">
        <v>900</v>
      </c>
      <c r="N7707" t="s">
        <v>860</v>
      </c>
      <c r="O7707" t="s">
        <v>799</v>
      </c>
      <c r="Q7707" t="s">
        <v>522</v>
      </c>
      <c r="R7707" t="str">
        <f t="shared" si="440"/>
        <v>Weekday</v>
      </c>
      <c r="S7707" s="27">
        <f t="shared" si="441"/>
        <v>42548</v>
      </c>
      <c r="T7707" t="str">
        <f t="shared" si="442"/>
        <v>D</v>
      </c>
      <c r="V7707" t="str">
        <f t="shared" si="443"/>
        <v>D</v>
      </c>
      <c r="AE7707" s="27"/>
      <c r="AG7707" s="27"/>
      <c r="AX7707" s="27"/>
      <c r="AY7707" s="27"/>
    </row>
    <row r="7708" spans="1:51" x14ac:dyDescent="0.25">
      <c r="A7708" t="s">
        <v>391</v>
      </c>
      <c r="B7708" t="s">
        <v>218</v>
      </c>
      <c r="C7708">
        <v>170165081</v>
      </c>
      <c r="D7708">
        <v>66</v>
      </c>
      <c r="E7708" t="s">
        <v>91</v>
      </c>
      <c r="G7708">
        <v>54.575000000000003</v>
      </c>
      <c r="H7708">
        <v>2017</v>
      </c>
      <c r="I7708">
        <v>1</v>
      </c>
      <c r="J7708">
        <v>16</v>
      </c>
      <c r="K7708">
        <v>8</v>
      </c>
      <c r="L7708">
        <v>10</v>
      </c>
      <c r="M7708" t="s">
        <v>900</v>
      </c>
      <c r="N7708" t="s">
        <v>171</v>
      </c>
      <c r="O7708" t="s">
        <v>799</v>
      </c>
      <c r="Q7708" t="s">
        <v>522</v>
      </c>
      <c r="R7708" t="str">
        <f t="shared" si="440"/>
        <v>Weekday</v>
      </c>
      <c r="S7708" s="27">
        <f t="shared" si="441"/>
        <v>42751</v>
      </c>
      <c r="T7708" t="str">
        <f t="shared" si="442"/>
        <v>D</v>
      </c>
      <c r="V7708" t="str">
        <f t="shared" si="443"/>
        <v>D</v>
      </c>
      <c r="AE7708" s="27"/>
      <c r="AG7708" s="27"/>
      <c r="AX7708" s="27"/>
      <c r="AY7708" s="27"/>
    </row>
    <row r="7709" spans="1:51" x14ac:dyDescent="0.25">
      <c r="A7709" t="s">
        <v>391</v>
      </c>
      <c r="B7709" t="s">
        <v>218</v>
      </c>
      <c r="C7709">
        <v>172155202</v>
      </c>
      <c r="D7709">
        <v>66</v>
      </c>
      <c r="E7709" t="s">
        <v>91</v>
      </c>
      <c r="G7709">
        <v>54.594000000000001</v>
      </c>
      <c r="H7709">
        <v>2017</v>
      </c>
      <c r="I7709">
        <v>8</v>
      </c>
      <c r="J7709">
        <v>3</v>
      </c>
      <c r="K7709">
        <v>8</v>
      </c>
      <c r="L7709">
        <v>58</v>
      </c>
      <c r="M7709" t="s">
        <v>900</v>
      </c>
      <c r="N7709" t="s">
        <v>860</v>
      </c>
      <c r="O7709" t="s">
        <v>799</v>
      </c>
      <c r="Q7709" t="s">
        <v>522</v>
      </c>
      <c r="R7709" t="str">
        <f t="shared" si="440"/>
        <v>Weekday</v>
      </c>
      <c r="S7709" s="27">
        <f t="shared" si="441"/>
        <v>42950</v>
      </c>
      <c r="T7709" t="str">
        <f t="shared" si="442"/>
        <v>D</v>
      </c>
      <c r="V7709" t="str">
        <f t="shared" si="443"/>
        <v>D</v>
      </c>
      <c r="AE7709" s="27"/>
      <c r="AG7709" s="27"/>
      <c r="AX7709" s="27"/>
      <c r="AY7709" s="27"/>
    </row>
    <row r="7710" spans="1:51" x14ac:dyDescent="0.25">
      <c r="A7710" t="s">
        <v>391</v>
      </c>
      <c r="B7710" t="s">
        <v>218</v>
      </c>
      <c r="C7710">
        <v>161185281</v>
      </c>
      <c r="D7710">
        <v>66</v>
      </c>
      <c r="E7710" t="s">
        <v>91</v>
      </c>
      <c r="G7710">
        <v>54.595999999999997</v>
      </c>
      <c r="H7710">
        <v>2016</v>
      </c>
      <c r="I7710">
        <v>4</v>
      </c>
      <c r="J7710">
        <v>27</v>
      </c>
      <c r="K7710">
        <v>17</v>
      </c>
      <c r="L7710">
        <v>13</v>
      </c>
      <c r="M7710" t="s">
        <v>900</v>
      </c>
      <c r="N7710" t="s">
        <v>860</v>
      </c>
      <c r="O7710" t="s">
        <v>799</v>
      </c>
      <c r="Q7710" t="s">
        <v>522</v>
      </c>
      <c r="R7710" t="str">
        <f t="shared" si="440"/>
        <v>Weekday</v>
      </c>
      <c r="S7710" s="27">
        <f t="shared" si="441"/>
        <v>42487</v>
      </c>
      <c r="T7710" t="str">
        <f t="shared" si="442"/>
        <v>D</v>
      </c>
      <c r="V7710" t="str">
        <f t="shared" si="443"/>
        <v>D</v>
      </c>
      <c r="AX7710" s="27"/>
      <c r="AY7710" s="27"/>
    </row>
    <row r="7711" spans="1:51" x14ac:dyDescent="0.25">
      <c r="A7711" t="s">
        <v>391</v>
      </c>
      <c r="S7711" s="27"/>
      <c r="V7711" t="str">
        <f t="shared" si="443"/>
        <v/>
      </c>
      <c r="AX7711" s="27"/>
      <c r="AY7711" s="27"/>
    </row>
    <row r="7712" spans="1:51" x14ac:dyDescent="0.25">
      <c r="A7712" t="s">
        <v>391</v>
      </c>
      <c r="S7712" s="27"/>
      <c r="V7712" t="str">
        <f t="shared" si="443"/>
        <v/>
      </c>
      <c r="AE7712" s="27"/>
      <c r="AG7712" s="27"/>
      <c r="AX7712" s="27"/>
      <c r="AY7712" s="27"/>
    </row>
    <row r="7713" spans="1:51" x14ac:dyDescent="0.25">
      <c r="A7713" t="s">
        <v>391</v>
      </c>
      <c r="B7713" t="s">
        <v>218</v>
      </c>
      <c r="C7713">
        <v>163195013</v>
      </c>
      <c r="D7713">
        <v>66</v>
      </c>
      <c r="E7713" t="s">
        <v>91</v>
      </c>
      <c r="G7713">
        <v>54.619</v>
      </c>
      <c r="H7713">
        <v>2016</v>
      </c>
      <c r="I7713">
        <v>11</v>
      </c>
      <c r="J7713">
        <v>12</v>
      </c>
      <c r="K7713">
        <v>3</v>
      </c>
      <c r="L7713">
        <v>47</v>
      </c>
      <c r="M7713" t="s">
        <v>900</v>
      </c>
      <c r="N7713" t="s">
        <v>860</v>
      </c>
      <c r="O7713" t="s">
        <v>799</v>
      </c>
      <c r="Q7713" t="s">
        <v>522</v>
      </c>
      <c r="R7713" t="str">
        <f t="shared" si="440"/>
        <v>Weekend</v>
      </c>
      <c r="S7713" s="27">
        <f t="shared" si="441"/>
        <v>42686</v>
      </c>
      <c r="T7713" t="str">
        <f t="shared" si="442"/>
        <v>D</v>
      </c>
      <c r="V7713" t="str">
        <f t="shared" si="443"/>
        <v>D</v>
      </c>
      <c r="AX7713" s="27"/>
      <c r="AY7713" s="27"/>
    </row>
    <row r="7714" spans="1:51" x14ac:dyDescent="0.25">
      <c r="A7714" t="s">
        <v>391</v>
      </c>
      <c r="B7714" t="s">
        <v>218</v>
      </c>
      <c r="C7714">
        <v>142245217</v>
      </c>
      <c r="D7714">
        <v>66</v>
      </c>
      <c r="E7714" t="s">
        <v>91</v>
      </c>
      <c r="G7714">
        <v>54.622999999999998</v>
      </c>
      <c r="H7714">
        <v>2014</v>
      </c>
      <c r="I7714">
        <v>8</v>
      </c>
      <c r="J7714">
        <v>8</v>
      </c>
      <c r="K7714">
        <v>14</v>
      </c>
      <c r="L7714">
        <v>20</v>
      </c>
      <c r="M7714" t="s">
        <v>900</v>
      </c>
      <c r="N7714" t="s">
        <v>860</v>
      </c>
      <c r="O7714" t="s">
        <v>799</v>
      </c>
      <c r="Q7714" t="s">
        <v>522</v>
      </c>
      <c r="R7714" t="str">
        <f t="shared" si="440"/>
        <v>Weekday</v>
      </c>
      <c r="S7714" s="27">
        <f t="shared" si="441"/>
        <v>41859</v>
      </c>
      <c r="T7714" t="str">
        <f t="shared" si="442"/>
        <v>S</v>
      </c>
      <c r="V7714" t="str">
        <f t="shared" si="443"/>
        <v>S</v>
      </c>
      <c r="AE7714" s="27"/>
      <c r="AG7714" s="27"/>
      <c r="AX7714" s="27"/>
      <c r="AY7714" s="27"/>
    </row>
    <row r="7715" spans="1:51" x14ac:dyDescent="0.25">
      <c r="A7715" t="s">
        <v>391</v>
      </c>
      <c r="S7715" s="27"/>
      <c r="V7715" t="str">
        <f t="shared" si="443"/>
        <v/>
      </c>
      <c r="AE7715" s="27"/>
      <c r="AG7715" s="27"/>
      <c r="AX7715" s="27"/>
      <c r="AY7715" s="27"/>
    </row>
    <row r="7716" spans="1:51" x14ac:dyDescent="0.25">
      <c r="A7716" t="s">
        <v>391</v>
      </c>
      <c r="B7716" t="s">
        <v>218</v>
      </c>
      <c r="C7716">
        <v>131625234</v>
      </c>
      <c r="D7716">
        <v>66</v>
      </c>
      <c r="E7716" t="s">
        <v>91</v>
      </c>
      <c r="G7716">
        <v>54.63</v>
      </c>
      <c r="H7716">
        <v>2013</v>
      </c>
      <c r="I7716">
        <v>6</v>
      </c>
      <c r="J7716">
        <v>11</v>
      </c>
      <c r="K7716">
        <v>8</v>
      </c>
      <c r="L7716">
        <v>40</v>
      </c>
      <c r="M7716" t="s">
        <v>900</v>
      </c>
      <c r="N7716" t="s">
        <v>404</v>
      </c>
      <c r="O7716" t="s">
        <v>799</v>
      </c>
      <c r="Q7716" t="s">
        <v>522</v>
      </c>
      <c r="R7716" t="str">
        <f t="shared" si="440"/>
        <v>Weekday</v>
      </c>
      <c r="S7716" s="27">
        <f t="shared" si="441"/>
        <v>41436</v>
      </c>
      <c r="T7716" t="str">
        <f t="shared" si="442"/>
        <v>S</v>
      </c>
      <c r="V7716" t="str">
        <f t="shared" si="443"/>
        <v>S</v>
      </c>
      <c r="AE7716" s="27"/>
      <c r="AG7716" s="27"/>
      <c r="AX7716" s="27"/>
      <c r="AY7716" s="27"/>
    </row>
    <row r="7717" spans="1:51" x14ac:dyDescent="0.25">
      <c r="A7717" t="s">
        <v>391</v>
      </c>
      <c r="B7717" t="s">
        <v>218</v>
      </c>
      <c r="C7717">
        <v>143015052</v>
      </c>
      <c r="D7717">
        <v>66</v>
      </c>
      <c r="E7717" t="s">
        <v>91</v>
      </c>
      <c r="G7717">
        <v>54.652000000000001</v>
      </c>
      <c r="H7717">
        <v>2014</v>
      </c>
      <c r="I7717">
        <v>10</v>
      </c>
      <c r="J7717">
        <v>27</v>
      </c>
      <c r="K7717">
        <v>9</v>
      </c>
      <c r="L7717">
        <v>42</v>
      </c>
      <c r="M7717" t="s">
        <v>900</v>
      </c>
      <c r="N7717" t="s">
        <v>860</v>
      </c>
      <c r="O7717" t="s">
        <v>799</v>
      </c>
      <c r="Q7717" t="s">
        <v>522</v>
      </c>
      <c r="R7717" t="str">
        <f t="shared" si="440"/>
        <v>Weekday</v>
      </c>
      <c r="S7717" s="27">
        <f t="shared" si="441"/>
        <v>41939</v>
      </c>
      <c r="T7717" t="str">
        <f t="shared" si="442"/>
        <v>S</v>
      </c>
      <c r="V7717" t="str">
        <f t="shared" si="443"/>
        <v>S</v>
      </c>
      <c r="AE7717" s="27"/>
      <c r="AG7717" s="27"/>
      <c r="AX7717" s="27"/>
      <c r="AY7717" s="27"/>
    </row>
    <row r="7718" spans="1:51" x14ac:dyDescent="0.25">
      <c r="A7718" t="s">
        <v>391</v>
      </c>
      <c r="B7718" t="s">
        <v>218</v>
      </c>
      <c r="C7718">
        <v>161085021</v>
      </c>
      <c r="D7718">
        <v>66</v>
      </c>
      <c r="E7718" t="s">
        <v>91</v>
      </c>
      <c r="G7718">
        <v>54.652999999999999</v>
      </c>
      <c r="H7718">
        <v>2016</v>
      </c>
      <c r="I7718">
        <v>4</v>
      </c>
      <c r="J7718">
        <v>16</v>
      </c>
      <c r="K7718">
        <v>23</v>
      </c>
      <c r="L7718">
        <v>0</v>
      </c>
      <c r="M7718" t="s">
        <v>900</v>
      </c>
      <c r="N7718" t="s">
        <v>860</v>
      </c>
      <c r="O7718" t="s">
        <v>1933</v>
      </c>
      <c r="Q7718" t="s">
        <v>522</v>
      </c>
      <c r="R7718" t="str">
        <f t="shared" si="440"/>
        <v>Weekend</v>
      </c>
      <c r="S7718" s="27">
        <f t="shared" si="441"/>
        <v>42476</v>
      </c>
      <c r="T7718" t="str">
        <f t="shared" si="442"/>
        <v>D</v>
      </c>
      <c r="V7718" t="str">
        <f t="shared" si="443"/>
        <v>D</v>
      </c>
      <c r="AE7718" s="27"/>
      <c r="AG7718" s="27"/>
      <c r="AX7718" s="27"/>
      <c r="AY7718" s="27"/>
    </row>
    <row r="7719" spans="1:51" x14ac:dyDescent="0.25">
      <c r="A7719" t="s">
        <v>391</v>
      </c>
      <c r="B7719" t="s">
        <v>218</v>
      </c>
      <c r="C7719">
        <v>141825105</v>
      </c>
      <c r="D7719">
        <v>66</v>
      </c>
      <c r="E7719" t="s">
        <v>91</v>
      </c>
      <c r="G7719">
        <v>54.658999999999999</v>
      </c>
      <c r="H7719">
        <v>2014</v>
      </c>
      <c r="I7719">
        <v>7</v>
      </c>
      <c r="J7719">
        <v>1</v>
      </c>
      <c r="K7719">
        <v>7</v>
      </c>
      <c r="L7719">
        <v>42</v>
      </c>
      <c r="M7719" t="s">
        <v>900</v>
      </c>
      <c r="N7719" t="s">
        <v>860</v>
      </c>
      <c r="O7719" t="s">
        <v>799</v>
      </c>
      <c r="Q7719" t="s">
        <v>522</v>
      </c>
      <c r="R7719" t="str">
        <f t="shared" si="440"/>
        <v>Weekday</v>
      </c>
      <c r="S7719" s="27">
        <f t="shared" si="441"/>
        <v>41821</v>
      </c>
      <c r="T7719" t="str">
        <f t="shared" si="442"/>
        <v>S</v>
      </c>
      <c r="V7719" t="str">
        <f t="shared" si="443"/>
        <v>S</v>
      </c>
      <c r="AX7719" s="27"/>
      <c r="AY7719" s="27"/>
    </row>
    <row r="7720" spans="1:51" x14ac:dyDescent="0.25">
      <c r="A7720" t="s">
        <v>391</v>
      </c>
      <c r="B7720" t="s">
        <v>218</v>
      </c>
      <c r="C7720">
        <v>132335154</v>
      </c>
      <c r="D7720">
        <v>66</v>
      </c>
      <c r="E7720" t="s">
        <v>91</v>
      </c>
      <c r="G7720">
        <v>54.667000000000002</v>
      </c>
      <c r="H7720">
        <v>2013</v>
      </c>
      <c r="I7720">
        <v>8</v>
      </c>
      <c r="J7720">
        <v>20</v>
      </c>
      <c r="K7720">
        <v>18</v>
      </c>
      <c r="L7720">
        <v>50</v>
      </c>
      <c r="M7720" t="s">
        <v>900</v>
      </c>
      <c r="N7720" t="s">
        <v>860</v>
      </c>
      <c r="O7720" t="s">
        <v>799</v>
      </c>
      <c r="Q7720" t="s">
        <v>522</v>
      </c>
      <c r="R7720" t="str">
        <f t="shared" si="440"/>
        <v>Weekday</v>
      </c>
      <c r="S7720" s="27">
        <f t="shared" si="441"/>
        <v>41506</v>
      </c>
      <c r="T7720" t="str">
        <f t="shared" si="442"/>
        <v>S</v>
      </c>
      <c r="V7720" t="str">
        <f t="shared" si="443"/>
        <v>S</v>
      </c>
      <c r="AX7720" s="27"/>
      <c r="AY7720" s="27"/>
    </row>
    <row r="7721" spans="1:51" x14ac:dyDescent="0.25">
      <c r="A7721" t="s">
        <v>391</v>
      </c>
      <c r="B7721" t="s">
        <v>218</v>
      </c>
      <c r="C7721">
        <v>132865123</v>
      </c>
      <c r="D7721">
        <v>66</v>
      </c>
      <c r="E7721" t="s">
        <v>91</v>
      </c>
      <c r="G7721">
        <v>54.676000000000002</v>
      </c>
      <c r="H7721">
        <v>2013</v>
      </c>
      <c r="I7721">
        <v>10</v>
      </c>
      <c r="J7721">
        <v>11</v>
      </c>
      <c r="K7721">
        <v>18</v>
      </c>
      <c r="L7721">
        <v>50</v>
      </c>
      <c r="M7721" t="s">
        <v>900</v>
      </c>
      <c r="N7721" t="s">
        <v>860</v>
      </c>
      <c r="O7721" t="s">
        <v>799</v>
      </c>
      <c r="Q7721" t="s">
        <v>522</v>
      </c>
      <c r="R7721" t="str">
        <f t="shared" si="440"/>
        <v>Weekday</v>
      </c>
      <c r="S7721" s="27">
        <f t="shared" si="441"/>
        <v>41558</v>
      </c>
      <c r="T7721" t="str">
        <f t="shared" si="442"/>
        <v>S</v>
      </c>
      <c r="V7721" t="str">
        <f t="shared" si="443"/>
        <v>S</v>
      </c>
      <c r="AE7721" s="27"/>
      <c r="AG7721" s="27"/>
      <c r="AX7721" s="27"/>
      <c r="AY7721" s="27"/>
    </row>
    <row r="7722" spans="1:51" x14ac:dyDescent="0.25">
      <c r="A7722" t="s">
        <v>391</v>
      </c>
      <c r="B7722" t="s">
        <v>218</v>
      </c>
      <c r="C7722">
        <v>132975281</v>
      </c>
      <c r="D7722">
        <v>66</v>
      </c>
      <c r="E7722" t="s">
        <v>91</v>
      </c>
      <c r="G7722">
        <v>54.676000000000002</v>
      </c>
      <c r="H7722">
        <v>2013</v>
      </c>
      <c r="I7722">
        <v>10</v>
      </c>
      <c r="J7722">
        <v>24</v>
      </c>
      <c r="K7722">
        <v>17</v>
      </c>
      <c r="L7722">
        <v>45</v>
      </c>
      <c r="M7722" t="s">
        <v>900</v>
      </c>
      <c r="N7722" t="s">
        <v>860</v>
      </c>
      <c r="O7722" t="s">
        <v>799</v>
      </c>
      <c r="Q7722" t="s">
        <v>522</v>
      </c>
      <c r="R7722" t="str">
        <f t="shared" si="440"/>
        <v>Weekday</v>
      </c>
      <c r="S7722" s="27">
        <f t="shared" si="441"/>
        <v>41571</v>
      </c>
      <c r="T7722" t="str">
        <f t="shared" si="442"/>
        <v>S</v>
      </c>
      <c r="V7722" t="str">
        <f t="shared" si="443"/>
        <v>S</v>
      </c>
    </row>
    <row r="7723" spans="1:51" x14ac:dyDescent="0.25">
      <c r="A7723" t="s">
        <v>391</v>
      </c>
      <c r="B7723" t="s">
        <v>218</v>
      </c>
      <c r="C7723">
        <v>152875356</v>
      </c>
      <c r="D7723">
        <v>66</v>
      </c>
      <c r="E7723" t="s">
        <v>91</v>
      </c>
      <c r="G7723">
        <v>54.685000000000002</v>
      </c>
      <c r="H7723">
        <v>2015</v>
      </c>
      <c r="I7723">
        <v>10</v>
      </c>
      <c r="J7723">
        <v>3</v>
      </c>
      <c r="K7723">
        <v>4</v>
      </c>
      <c r="L7723">
        <v>13</v>
      </c>
      <c r="M7723" t="s">
        <v>900</v>
      </c>
      <c r="N7723" t="s">
        <v>170</v>
      </c>
      <c r="O7723" t="s">
        <v>799</v>
      </c>
      <c r="Q7723" t="s">
        <v>522</v>
      </c>
      <c r="R7723" t="str">
        <f t="shared" si="440"/>
        <v>Weekend</v>
      </c>
      <c r="S7723" s="27">
        <f t="shared" si="441"/>
        <v>42280</v>
      </c>
      <c r="T7723" t="str">
        <f t="shared" si="442"/>
        <v>D</v>
      </c>
      <c r="V7723" t="str">
        <f t="shared" si="443"/>
        <v>D</v>
      </c>
      <c r="AX7723" s="27"/>
      <c r="AY7723" s="27"/>
    </row>
    <row r="7724" spans="1:51" x14ac:dyDescent="0.25">
      <c r="A7724" t="s">
        <v>391</v>
      </c>
      <c r="B7724" t="s">
        <v>218</v>
      </c>
      <c r="C7724">
        <v>173505194</v>
      </c>
      <c r="D7724">
        <v>66</v>
      </c>
      <c r="E7724" t="s">
        <v>91</v>
      </c>
      <c r="G7724">
        <v>54.712000000000003</v>
      </c>
      <c r="H7724">
        <v>2017</v>
      </c>
      <c r="I7724">
        <v>12</v>
      </c>
      <c r="J7724">
        <v>15</v>
      </c>
      <c r="K7724">
        <v>17</v>
      </c>
      <c r="L7724">
        <v>5</v>
      </c>
      <c r="M7724" t="s">
        <v>900</v>
      </c>
      <c r="N7724" t="s">
        <v>860</v>
      </c>
      <c r="O7724" t="s">
        <v>799</v>
      </c>
      <c r="Q7724" t="s">
        <v>522</v>
      </c>
      <c r="R7724" t="str">
        <f t="shared" si="440"/>
        <v>Weekday</v>
      </c>
      <c r="S7724" s="27">
        <f t="shared" si="441"/>
        <v>43084</v>
      </c>
      <c r="T7724" t="str">
        <f t="shared" si="442"/>
        <v>D</v>
      </c>
      <c r="V7724" t="str">
        <f t="shared" si="443"/>
        <v>D</v>
      </c>
    </row>
    <row r="7725" spans="1:51" x14ac:dyDescent="0.25">
      <c r="A7725" t="s">
        <v>391</v>
      </c>
      <c r="B7725" t="s">
        <v>218</v>
      </c>
      <c r="C7725">
        <v>172765187</v>
      </c>
      <c r="D7725">
        <v>66</v>
      </c>
      <c r="E7725" t="s">
        <v>91</v>
      </c>
      <c r="G7725">
        <v>54.713999999999999</v>
      </c>
      <c r="H7725">
        <v>2017</v>
      </c>
      <c r="I7725">
        <v>9</v>
      </c>
      <c r="J7725">
        <v>29</v>
      </c>
      <c r="K7725">
        <v>16</v>
      </c>
      <c r="L7725">
        <v>28</v>
      </c>
      <c r="M7725" t="s">
        <v>900</v>
      </c>
      <c r="N7725" t="s">
        <v>171</v>
      </c>
      <c r="O7725" t="s">
        <v>799</v>
      </c>
      <c r="Q7725" t="s">
        <v>522</v>
      </c>
      <c r="R7725" t="str">
        <f t="shared" si="440"/>
        <v>Weekday</v>
      </c>
      <c r="S7725" s="27">
        <f t="shared" si="441"/>
        <v>43007</v>
      </c>
      <c r="T7725" t="str">
        <f t="shared" si="442"/>
        <v>D</v>
      </c>
      <c r="V7725" t="str">
        <f t="shared" si="443"/>
        <v>D</v>
      </c>
      <c r="AE7725" s="27"/>
      <c r="AO7725" s="27"/>
      <c r="AX7725" s="27"/>
      <c r="AY7725" s="27"/>
    </row>
    <row r="7726" spans="1:51" x14ac:dyDescent="0.25">
      <c r="A7726" t="s">
        <v>391</v>
      </c>
      <c r="B7726" t="s">
        <v>218</v>
      </c>
      <c r="C7726">
        <v>141005151</v>
      </c>
      <c r="D7726">
        <v>66</v>
      </c>
      <c r="E7726" t="s">
        <v>91</v>
      </c>
      <c r="G7726">
        <v>54.72</v>
      </c>
      <c r="H7726">
        <v>2014</v>
      </c>
      <c r="I7726">
        <v>4</v>
      </c>
      <c r="J7726">
        <v>7</v>
      </c>
      <c r="K7726">
        <v>17</v>
      </c>
      <c r="L7726">
        <v>5</v>
      </c>
      <c r="M7726" t="s">
        <v>900</v>
      </c>
      <c r="N7726" t="s">
        <v>860</v>
      </c>
      <c r="O7726" t="s">
        <v>799</v>
      </c>
      <c r="Q7726" t="s">
        <v>522</v>
      </c>
      <c r="R7726" t="str">
        <f t="shared" si="440"/>
        <v>Weekday</v>
      </c>
      <c r="S7726" s="27">
        <f t="shared" si="441"/>
        <v>41736</v>
      </c>
      <c r="T7726" t="str">
        <f t="shared" si="442"/>
        <v>S</v>
      </c>
      <c r="V7726" t="str">
        <f t="shared" si="443"/>
        <v>S</v>
      </c>
      <c r="AE7726" s="27"/>
      <c r="AO7726" s="27"/>
      <c r="AX7726" s="27"/>
      <c r="AY7726" s="27"/>
    </row>
    <row r="7727" spans="1:51" x14ac:dyDescent="0.25">
      <c r="A7727" t="s">
        <v>391</v>
      </c>
      <c r="B7727" t="s">
        <v>218</v>
      </c>
      <c r="C7727">
        <v>163225337</v>
      </c>
      <c r="D7727">
        <v>66</v>
      </c>
      <c r="E7727" t="s">
        <v>91</v>
      </c>
      <c r="G7727">
        <v>54.726999999999997</v>
      </c>
      <c r="H7727">
        <v>2016</v>
      </c>
      <c r="I7727">
        <v>11</v>
      </c>
      <c r="J7727">
        <v>15</v>
      </c>
      <c r="K7727">
        <v>15</v>
      </c>
      <c r="L7727">
        <v>0</v>
      </c>
      <c r="M7727" t="s">
        <v>900</v>
      </c>
      <c r="N7727" t="s">
        <v>404</v>
      </c>
      <c r="O7727" t="s">
        <v>799</v>
      </c>
      <c r="Q7727" t="s">
        <v>522</v>
      </c>
      <c r="R7727" t="str">
        <f t="shared" si="440"/>
        <v>Weekday</v>
      </c>
      <c r="S7727" s="27">
        <f t="shared" si="441"/>
        <v>42689</v>
      </c>
      <c r="T7727" t="str">
        <f t="shared" si="442"/>
        <v>D</v>
      </c>
      <c r="V7727" t="str">
        <f t="shared" si="443"/>
        <v>D</v>
      </c>
      <c r="AO7727" s="27"/>
      <c r="AX7727" s="27"/>
      <c r="AY7727" s="27"/>
    </row>
    <row r="7728" spans="1:51" x14ac:dyDescent="0.25">
      <c r="A7728" t="s">
        <v>391</v>
      </c>
      <c r="S7728" s="27"/>
      <c r="V7728" t="str">
        <f t="shared" si="443"/>
        <v/>
      </c>
      <c r="AE7728" s="27"/>
      <c r="AO7728" s="27"/>
      <c r="AX7728" s="27"/>
      <c r="AY7728" s="27"/>
    </row>
    <row r="7729" spans="1:51" x14ac:dyDescent="0.25">
      <c r="A7729" t="s">
        <v>391</v>
      </c>
      <c r="B7729" t="s">
        <v>218</v>
      </c>
      <c r="C7729">
        <v>131235005</v>
      </c>
      <c r="D7729">
        <v>66</v>
      </c>
      <c r="E7729" t="s">
        <v>91</v>
      </c>
      <c r="G7729">
        <v>54.732999999999997</v>
      </c>
      <c r="H7729">
        <v>2013</v>
      </c>
      <c r="I7729">
        <v>4</v>
      </c>
      <c r="J7729">
        <v>30</v>
      </c>
      <c r="K7729">
        <v>18</v>
      </c>
      <c r="L7729">
        <v>36</v>
      </c>
      <c r="M7729" t="s">
        <v>900</v>
      </c>
      <c r="N7729" t="s">
        <v>860</v>
      </c>
      <c r="O7729" t="s">
        <v>799</v>
      </c>
      <c r="Q7729" t="s">
        <v>522</v>
      </c>
      <c r="R7729" t="str">
        <f t="shared" ref="R7729:R7792" si="444">IF(WEEKDAY(DATE(H7729,I7729,J7729),2) &lt; 6, "Weekday", "Weekend")</f>
        <v>Weekday</v>
      </c>
      <c r="S7729" s="27">
        <f t="shared" ref="S7729:S7792" si="445">DATE(H7729,I7729,J7729)</f>
        <v>41394</v>
      </c>
      <c r="T7729" t="str">
        <f t="shared" si="442"/>
        <v>S</v>
      </c>
      <c r="V7729" t="str">
        <f t="shared" si="443"/>
        <v>S</v>
      </c>
      <c r="AE7729" s="27"/>
      <c r="AO7729" s="27"/>
      <c r="AX7729" s="27"/>
      <c r="AY7729" s="27"/>
    </row>
    <row r="7730" spans="1:51" x14ac:dyDescent="0.25">
      <c r="A7730" t="s">
        <v>391</v>
      </c>
      <c r="B7730" t="s">
        <v>218</v>
      </c>
      <c r="C7730">
        <v>133015346</v>
      </c>
      <c r="D7730">
        <v>66</v>
      </c>
      <c r="E7730" t="s">
        <v>91</v>
      </c>
      <c r="G7730">
        <v>54.734999999999999</v>
      </c>
      <c r="H7730">
        <v>2013</v>
      </c>
      <c r="I7730">
        <v>10</v>
      </c>
      <c r="J7730">
        <v>28</v>
      </c>
      <c r="K7730">
        <v>16</v>
      </c>
      <c r="L7730">
        <v>45</v>
      </c>
      <c r="M7730" t="s">
        <v>900</v>
      </c>
      <c r="N7730" t="s">
        <v>860</v>
      </c>
      <c r="O7730" t="s">
        <v>799</v>
      </c>
      <c r="Q7730" t="s">
        <v>522</v>
      </c>
      <c r="R7730" t="str">
        <f t="shared" si="444"/>
        <v>Weekday</v>
      </c>
      <c r="S7730" s="27">
        <f t="shared" si="445"/>
        <v>41575</v>
      </c>
      <c r="T7730" t="str">
        <f t="shared" ref="T7730:T7793" si="446">IF(OR(H7730=2013,H7730=2014,AND(H7730=2015,I7730&lt;9),AND(H7730=2015,I7730=9,J7730&lt;5)),"S","D")</f>
        <v>S</v>
      </c>
      <c r="V7730" t="str">
        <f t="shared" si="443"/>
        <v>S</v>
      </c>
      <c r="AE7730" s="27"/>
      <c r="AO7730" s="27"/>
      <c r="AX7730" s="27"/>
      <c r="AY7730" s="27"/>
    </row>
    <row r="7731" spans="1:51" x14ac:dyDescent="0.25">
      <c r="A7731" t="s">
        <v>391</v>
      </c>
      <c r="B7731" t="s">
        <v>218</v>
      </c>
      <c r="C7731">
        <v>162415134</v>
      </c>
      <c r="D7731">
        <v>66</v>
      </c>
      <c r="E7731" t="s">
        <v>91</v>
      </c>
      <c r="G7731">
        <v>54.744</v>
      </c>
      <c r="H7731">
        <v>2016</v>
      </c>
      <c r="I7731">
        <v>8</v>
      </c>
      <c r="J7731">
        <v>25</v>
      </c>
      <c r="K7731">
        <v>17</v>
      </c>
      <c r="L7731">
        <v>55</v>
      </c>
      <c r="M7731" t="s">
        <v>900</v>
      </c>
      <c r="N7731" t="s">
        <v>860</v>
      </c>
      <c r="O7731" t="s">
        <v>799</v>
      </c>
      <c r="Q7731" t="s">
        <v>522</v>
      </c>
      <c r="R7731" t="str">
        <f t="shared" si="444"/>
        <v>Weekday</v>
      </c>
      <c r="S7731" s="27">
        <f t="shared" si="445"/>
        <v>42607</v>
      </c>
      <c r="T7731" t="str">
        <f t="shared" si="446"/>
        <v>D</v>
      </c>
      <c r="V7731" t="str">
        <f t="shared" si="443"/>
        <v>D</v>
      </c>
      <c r="AO7731" s="27"/>
      <c r="AX7731" s="27"/>
      <c r="AY7731" s="27"/>
    </row>
    <row r="7732" spans="1:51" x14ac:dyDescent="0.25">
      <c r="A7732" t="s">
        <v>391</v>
      </c>
      <c r="B7732" t="s">
        <v>218</v>
      </c>
      <c r="C7732">
        <v>170015169</v>
      </c>
      <c r="D7732">
        <v>66</v>
      </c>
      <c r="E7732" t="s">
        <v>91</v>
      </c>
      <c r="G7732">
        <v>54.750999999999998</v>
      </c>
      <c r="H7732">
        <v>2016</v>
      </c>
      <c r="I7732">
        <v>12</v>
      </c>
      <c r="J7732">
        <v>29</v>
      </c>
      <c r="K7732">
        <v>22</v>
      </c>
      <c r="L7732">
        <v>55</v>
      </c>
      <c r="M7732" t="s">
        <v>900</v>
      </c>
      <c r="N7732" t="s">
        <v>171</v>
      </c>
      <c r="O7732" t="s">
        <v>799</v>
      </c>
      <c r="Q7732" t="s">
        <v>522</v>
      </c>
      <c r="R7732" t="str">
        <f t="shared" si="444"/>
        <v>Weekday</v>
      </c>
      <c r="S7732" s="27">
        <f t="shared" si="445"/>
        <v>42733</v>
      </c>
      <c r="T7732" t="str">
        <f t="shared" si="446"/>
        <v>D</v>
      </c>
      <c r="V7732" t="str">
        <f t="shared" si="443"/>
        <v>D</v>
      </c>
      <c r="AE7732" s="27"/>
      <c r="AG7732" s="27"/>
      <c r="AX7732" s="27"/>
      <c r="AY7732" s="27"/>
    </row>
    <row r="7733" spans="1:51" x14ac:dyDescent="0.25">
      <c r="A7733" t="s">
        <v>391</v>
      </c>
      <c r="S7733" s="27"/>
      <c r="V7733" t="str">
        <f t="shared" si="443"/>
        <v/>
      </c>
      <c r="AE7733" s="27"/>
      <c r="AG7733" s="27"/>
      <c r="AX7733" s="27"/>
      <c r="AY7733" s="27"/>
    </row>
    <row r="7734" spans="1:51" x14ac:dyDescent="0.25">
      <c r="A7734" t="s">
        <v>391</v>
      </c>
      <c r="B7734" t="s">
        <v>218</v>
      </c>
      <c r="C7734">
        <v>171805498</v>
      </c>
      <c r="D7734">
        <v>66</v>
      </c>
      <c r="E7734" t="s">
        <v>91</v>
      </c>
      <c r="G7734">
        <v>54.756999999999998</v>
      </c>
      <c r="H7734">
        <v>2017</v>
      </c>
      <c r="I7734">
        <v>6</v>
      </c>
      <c r="J7734">
        <v>29</v>
      </c>
      <c r="K7734">
        <v>16</v>
      </c>
      <c r="L7734">
        <v>5</v>
      </c>
      <c r="M7734" t="s">
        <v>900</v>
      </c>
      <c r="N7734" t="s">
        <v>171</v>
      </c>
      <c r="O7734" t="s">
        <v>799</v>
      </c>
      <c r="Q7734" t="s">
        <v>522</v>
      </c>
      <c r="R7734" t="str">
        <f t="shared" si="444"/>
        <v>Weekday</v>
      </c>
      <c r="S7734" s="27">
        <f t="shared" si="445"/>
        <v>42915</v>
      </c>
      <c r="T7734" t="str">
        <f t="shared" si="446"/>
        <v>D</v>
      </c>
      <c r="V7734" t="str">
        <f t="shared" si="443"/>
        <v>D</v>
      </c>
      <c r="AE7734" s="27"/>
      <c r="AG7734" s="27"/>
      <c r="AX7734" s="27"/>
      <c r="AY7734" s="27"/>
    </row>
    <row r="7735" spans="1:51" x14ac:dyDescent="0.25">
      <c r="A7735" t="s">
        <v>391</v>
      </c>
      <c r="B7735" t="s">
        <v>218</v>
      </c>
      <c r="C7735">
        <v>163335167</v>
      </c>
      <c r="D7735">
        <v>66</v>
      </c>
      <c r="E7735" t="s">
        <v>91</v>
      </c>
      <c r="G7735">
        <v>54.822000000000003</v>
      </c>
      <c r="H7735">
        <v>2016</v>
      </c>
      <c r="I7735">
        <v>11</v>
      </c>
      <c r="J7735">
        <v>25</v>
      </c>
      <c r="K7735">
        <v>17</v>
      </c>
      <c r="L7735">
        <v>45</v>
      </c>
      <c r="M7735" t="s">
        <v>900</v>
      </c>
      <c r="N7735" t="s">
        <v>860</v>
      </c>
      <c r="O7735" t="s">
        <v>799</v>
      </c>
      <c r="Q7735" t="s">
        <v>522</v>
      </c>
      <c r="R7735" t="str">
        <f t="shared" si="444"/>
        <v>Weekday</v>
      </c>
      <c r="S7735" s="27">
        <f t="shared" si="445"/>
        <v>42699</v>
      </c>
      <c r="T7735" t="str">
        <f t="shared" si="446"/>
        <v>D</v>
      </c>
      <c r="V7735" t="str">
        <f t="shared" si="443"/>
        <v>D</v>
      </c>
      <c r="AX7735" s="27"/>
      <c r="AY7735" s="27"/>
    </row>
    <row r="7736" spans="1:51" x14ac:dyDescent="0.25">
      <c r="A7736" t="s">
        <v>391</v>
      </c>
      <c r="S7736" s="27"/>
      <c r="V7736" t="str">
        <f t="shared" si="443"/>
        <v/>
      </c>
    </row>
    <row r="7737" spans="1:51" x14ac:dyDescent="0.25">
      <c r="A7737" t="s">
        <v>391</v>
      </c>
      <c r="B7737" t="s">
        <v>218</v>
      </c>
      <c r="C7737">
        <v>172715396</v>
      </c>
      <c r="D7737">
        <v>66</v>
      </c>
      <c r="E7737" t="s">
        <v>91</v>
      </c>
      <c r="G7737">
        <v>54.792000000000002</v>
      </c>
      <c r="H7737">
        <v>2017</v>
      </c>
      <c r="I7737">
        <v>9</v>
      </c>
      <c r="J7737">
        <v>26</v>
      </c>
      <c r="K7737">
        <v>18</v>
      </c>
      <c r="L7737">
        <v>20</v>
      </c>
      <c r="M7737" t="s">
        <v>900</v>
      </c>
      <c r="N7737" t="s">
        <v>860</v>
      </c>
      <c r="O7737" t="s">
        <v>799</v>
      </c>
      <c r="Q7737" t="s">
        <v>522</v>
      </c>
      <c r="R7737" t="str">
        <f t="shared" si="444"/>
        <v>Weekday</v>
      </c>
      <c r="S7737" s="27">
        <f t="shared" si="445"/>
        <v>43004</v>
      </c>
      <c r="T7737" t="str">
        <f t="shared" si="446"/>
        <v>D</v>
      </c>
      <c r="V7737" t="str">
        <f t="shared" si="443"/>
        <v>D</v>
      </c>
    </row>
    <row r="7738" spans="1:51" x14ac:dyDescent="0.25">
      <c r="A7738" t="s">
        <v>391</v>
      </c>
      <c r="B7738" t="s">
        <v>218</v>
      </c>
      <c r="C7738">
        <v>131705226</v>
      </c>
      <c r="D7738">
        <v>66</v>
      </c>
      <c r="E7738" t="s">
        <v>91</v>
      </c>
      <c r="G7738">
        <v>54.8</v>
      </c>
      <c r="H7738">
        <v>2013</v>
      </c>
      <c r="I7738">
        <v>6</v>
      </c>
      <c r="J7738">
        <v>19</v>
      </c>
      <c r="K7738">
        <v>16</v>
      </c>
      <c r="L7738">
        <v>13</v>
      </c>
      <c r="M7738" t="s">
        <v>900</v>
      </c>
      <c r="N7738" t="s">
        <v>404</v>
      </c>
      <c r="O7738" t="s">
        <v>799</v>
      </c>
      <c r="Q7738" t="s">
        <v>522</v>
      </c>
      <c r="R7738" t="str">
        <f t="shared" si="444"/>
        <v>Weekday</v>
      </c>
      <c r="S7738" s="27">
        <f t="shared" si="445"/>
        <v>41444</v>
      </c>
      <c r="T7738" t="str">
        <f t="shared" si="446"/>
        <v>S</v>
      </c>
      <c r="V7738" t="str">
        <f t="shared" si="443"/>
        <v>S</v>
      </c>
      <c r="AX7738" s="27"/>
      <c r="AY7738" s="27"/>
    </row>
    <row r="7739" spans="1:51" x14ac:dyDescent="0.25">
      <c r="A7739" t="s">
        <v>391</v>
      </c>
      <c r="B7739" t="s">
        <v>218</v>
      </c>
      <c r="C7739">
        <v>161825352</v>
      </c>
      <c r="D7739">
        <v>66</v>
      </c>
      <c r="E7739" t="s">
        <v>91</v>
      </c>
      <c r="G7739">
        <v>54.801000000000002</v>
      </c>
      <c r="H7739">
        <v>2016</v>
      </c>
      <c r="I7739">
        <v>6</v>
      </c>
      <c r="J7739">
        <v>30</v>
      </c>
      <c r="K7739">
        <v>18</v>
      </c>
      <c r="L7739">
        <v>12</v>
      </c>
      <c r="M7739" t="s">
        <v>900</v>
      </c>
      <c r="N7739" t="s">
        <v>860</v>
      </c>
      <c r="O7739" t="s">
        <v>799</v>
      </c>
      <c r="Q7739" t="s">
        <v>522</v>
      </c>
      <c r="R7739" t="str">
        <f t="shared" si="444"/>
        <v>Weekday</v>
      </c>
      <c r="S7739" s="27">
        <f t="shared" si="445"/>
        <v>42551</v>
      </c>
      <c r="T7739" t="str">
        <f t="shared" si="446"/>
        <v>D</v>
      </c>
      <c r="V7739" t="str">
        <f t="shared" si="443"/>
        <v>D</v>
      </c>
      <c r="AE7739" s="27"/>
      <c r="AG7739" s="27"/>
      <c r="AX7739" s="27"/>
      <c r="AY7739" s="27"/>
    </row>
    <row r="7740" spans="1:51" x14ac:dyDescent="0.25">
      <c r="A7740" t="s">
        <v>391</v>
      </c>
      <c r="B7740" t="s">
        <v>218</v>
      </c>
      <c r="C7740">
        <v>131385086</v>
      </c>
      <c r="D7740">
        <v>66</v>
      </c>
      <c r="E7740" t="s">
        <v>91</v>
      </c>
      <c r="G7740">
        <v>54.866999999999997</v>
      </c>
      <c r="H7740">
        <v>2013</v>
      </c>
      <c r="I7740">
        <v>5</v>
      </c>
      <c r="J7740">
        <v>17</v>
      </c>
      <c r="K7740">
        <v>18</v>
      </c>
      <c r="L7740">
        <v>5</v>
      </c>
      <c r="M7740" t="s">
        <v>900</v>
      </c>
      <c r="N7740" t="s">
        <v>404</v>
      </c>
      <c r="O7740" t="s">
        <v>799</v>
      </c>
      <c r="Q7740" t="s">
        <v>522</v>
      </c>
      <c r="R7740" t="str">
        <f t="shared" si="444"/>
        <v>Weekday</v>
      </c>
      <c r="S7740" s="27">
        <f t="shared" si="445"/>
        <v>41411</v>
      </c>
      <c r="T7740" t="str">
        <f t="shared" si="446"/>
        <v>S</v>
      </c>
      <c r="V7740" t="str">
        <f t="shared" si="443"/>
        <v>S</v>
      </c>
    </row>
    <row r="7741" spans="1:51" x14ac:dyDescent="0.25">
      <c r="A7741" t="s">
        <v>391</v>
      </c>
      <c r="B7741" t="s">
        <v>218</v>
      </c>
      <c r="C7741">
        <v>172295315</v>
      </c>
      <c r="D7741">
        <v>66</v>
      </c>
      <c r="E7741" t="s">
        <v>91</v>
      </c>
      <c r="G7741">
        <v>54.805</v>
      </c>
      <c r="H7741">
        <v>2017</v>
      </c>
      <c r="I7741">
        <v>8</v>
      </c>
      <c r="J7741">
        <v>16</v>
      </c>
      <c r="K7741">
        <v>15</v>
      </c>
      <c r="L7741">
        <v>15</v>
      </c>
      <c r="M7741" t="s">
        <v>900</v>
      </c>
      <c r="N7741" t="s">
        <v>170</v>
      </c>
      <c r="O7741" t="s">
        <v>799</v>
      </c>
      <c r="Q7741" t="s">
        <v>522</v>
      </c>
      <c r="R7741" t="str">
        <f t="shared" si="444"/>
        <v>Weekday</v>
      </c>
      <c r="S7741" s="27">
        <f t="shared" si="445"/>
        <v>42963</v>
      </c>
      <c r="T7741" t="str">
        <f t="shared" si="446"/>
        <v>D</v>
      </c>
      <c r="V7741" t="str">
        <f t="shared" si="443"/>
        <v>D</v>
      </c>
      <c r="AE7741" s="27"/>
      <c r="AG7741" s="27"/>
      <c r="AX7741" s="27"/>
      <c r="AY7741" s="27"/>
    </row>
    <row r="7742" spans="1:51" x14ac:dyDescent="0.25">
      <c r="A7742" t="s">
        <v>391</v>
      </c>
      <c r="B7742" t="s">
        <v>218</v>
      </c>
      <c r="C7742">
        <v>171435448</v>
      </c>
      <c r="D7742">
        <v>66</v>
      </c>
      <c r="E7742" t="s">
        <v>91</v>
      </c>
      <c r="G7742">
        <v>54.816000000000003</v>
      </c>
      <c r="H7742">
        <v>2017</v>
      </c>
      <c r="I7742">
        <v>5</v>
      </c>
      <c r="J7742">
        <v>23</v>
      </c>
      <c r="K7742">
        <v>18</v>
      </c>
      <c r="L7742">
        <v>26</v>
      </c>
      <c r="M7742" t="s">
        <v>900</v>
      </c>
      <c r="N7742" t="s">
        <v>860</v>
      </c>
      <c r="O7742" t="s">
        <v>799</v>
      </c>
      <c r="Q7742" t="s">
        <v>522</v>
      </c>
      <c r="R7742" t="str">
        <f t="shared" si="444"/>
        <v>Weekday</v>
      </c>
      <c r="S7742" s="27">
        <f t="shared" si="445"/>
        <v>42878</v>
      </c>
      <c r="T7742" t="str">
        <f t="shared" si="446"/>
        <v>D</v>
      </c>
      <c r="V7742" t="str">
        <f t="shared" si="443"/>
        <v>D</v>
      </c>
      <c r="AE7742" s="27"/>
      <c r="AG7742" s="27"/>
      <c r="AX7742" s="27"/>
      <c r="AY7742" s="27"/>
    </row>
    <row r="7743" spans="1:51" x14ac:dyDescent="0.25">
      <c r="A7743" t="s">
        <v>391</v>
      </c>
      <c r="S7743" s="27"/>
      <c r="V7743" t="str">
        <f t="shared" si="443"/>
        <v/>
      </c>
      <c r="AE7743" s="27"/>
      <c r="AG7743" s="27"/>
      <c r="AX7743" s="27"/>
      <c r="AY7743" s="27"/>
    </row>
    <row r="7744" spans="1:51" x14ac:dyDescent="0.25">
      <c r="A7744" t="s">
        <v>391</v>
      </c>
      <c r="S7744" s="27"/>
      <c r="V7744" t="str">
        <f t="shared" si="443"/>
        <v/>
      </c>
      <c r="AE7744" s="27"/>
      <c r="AG7744" s="27"/>
      <c r="AX7744" s="27"/>
      <c r="AY7744" s="27"/>
    </row>
    <row r="7745" spans="1:51" x14ac:dyDescent="0.25">
      <c r="A7745" t="s">
        <v>391</v>
      </c>
      <c r="B7745" t="s">
        <v>218</v>
      </c>
      <c r="C7745">
        <v>161675361</v>
      </c>
      <c r="D7745">
        <v>66</v>
      </c>
      <c r="E7745" t="s">
        <v>91</v>
      </c>
      <c r="G7745">
        <v>54.85</v>
      </c>
      <c r="H7745">
        <v>2016</v>
      </c>
      <c r="I7745">
        <v>6</v>
      </c>
      <c r="J7745">
        <v>14</v>
      </c>
      <c r="K7745">
        <v>15</v>
      </c>
      <c r="L7745">
        <v>19</v>
      </c>
      <c r="M7745" t="s">
        <v>900</v>
      </c>
      <c r="N7745" t="s">
        <v>860</v>
      </c>
      <c r="O7745" t="s">
        <v>799</v>
      </c>
      <c r="Q7745" t="s">
        <v>522</v>
      </c>
      <c r="R7745" t="str">
        <f t="shared" si="444"/>
        <v>Weekday</v>
      </c>
      <c r="S7745" s="27">
        <f t="shared" si="445"/>
        <v>42535</v>
      </c>
      <c r="T7745" t="str">
        <f t="shared" si="446"/>
        <v>D</v>
      </c>
      <c r="V7745" t="str">
        <f t="shared" si="443"/>
        <v>D</v>
      </c>
      <c r="AX7745" s="27"/>
      <c r="AY7745" s="27"/>
    </row>
    <row r="7746" spans="1:51" x14ac:dyDescent="0.25">
      <c r="A7746" t="s">
        <v>391</v>
      </c>
      <c r="B7746" t="s">
        <v>218</v>
      </c>
      <c r="C7746">
        <v>161815342</v>
      </c>
      <c r="D7746">
        <v>66</v>
      </c>
      <c r="E7746" t="s">
        <v>91</v>
      </c>
      <c r="G7746">
        <v>54.851999999999997</v>
      </c>
      <c r="H7746">
        <v>2016</v>
      </c>
      <c r="I7746">
        <v>6</v>
      </c>
      <c r="J7746">
        <v>28</v>
      </c>
      <c r="K7746">
        <v>17</v>
      </c>
      <c r="L7746">
        <v>30</v>
      </c>
      <c r="M7746" t="s">
        <v>900</v>
      </c>
      <c r="N7746" t="s">
        <v>860</v>
      </c>
      <c r="O7746" t="s">
        <v>799</v>
      </c>
      <c r="Q7746" t="s">
        <v>522</v>
      </c>
      <c r="R7746" t="str">
        <f t="shared" si="444"/>
        <v>Weekday</v>
      </c>
      <c r="S7746" s="27">
        <f t="shared" si="445"/>
        <v>42549</v>
      </c>
      <c r="T7746" t="str">
        <f t="shared" si="446"/>
        <v>D</v>
      </c>
      <c r="V7746" t="str">
        <f t="shared" si="443"/>
        <v>D</v>
      </c>
      <c r="AE7746" s="27"/>
      <c r="AG7746" s="27"/>
      <c r="AX7746" s="27"/>
      <c r="AY7746" s="27"/>
    </row>
    <row r="7747" spans="1:51" x14ac:dyDescent="0.25">
      <c r="A7747" t="s">
        <v>391</v>
      </c>
      <c r="B7747" t="s">
        <v>218</v>
      </c>
      <c r="C7747">
        <v>132065101</v>
      </c>
      <c r="D7747">
        <v>66</v>
      </c>
      <c r="E7747" t="s">
        <v>91</v>
      </c>
      <c r="G7747">
        <v>54.866</v>
      </c>
      <c r="H7747">
        <v>2013</v>
      </c>
      <c r="I7747">
        <v>7</v>
      </c>
      <c r="J7747">
        <v>23</v>
      </c>
      <c r="K7747">
        <v>18</v>
      </c>
      <c r="L7747">
        <v>41</v>
      </c>
      <c r="M7747" t="s">
        <v>900</v>
      </c>
      <c r="N7747" t="s">
        <v>171</v>
      </c>
      <c r="O7747" t="s">
        <v>799</v>
      </c>
      <c r="Q7747" t="s">
        <v>522</v>
      </c>
      <c r="R7747" t="str">
        <f t="shared" si="444"/>
        <v>Weekday</v>
      </c>
      <c r="S7747" s="27">
        <f t="shared" si="445"/>
        <v>41478</v>
      </c>
      <c r="T7747" t="str">
        <f t="shared" si="446"/>
        <v>S</v>
      </c>
      <c r="V7747" t="str">
        <f t="shared" ref="V7747:V7810" si="447">T7747&amp;U7747</f>
        <v>S</v>
      </c>
      <c r="AE7747" s="27"/>
      <c r="AG7747" s="27"/>
      <c r="AX7747" s="27"/>
      <c r="AY7747" s="27"/>
    </row>
    <row r="7748" spans="1:51" x14ac:dyDescent="0.25">
      <c r="A7748" t="s">
        <v>391</v>
      </c>
      <c r="B7748" t="s">
        <v>218</v>
      </c>
      <c r="C7748">
        <v>161965001</v>
      </c>
      <c r="D7748">
        <v>66</v>
      </c>
      <c r="E7748" t="s">
        <v>91</v>
      </c>
      <c r="G7748">
        <v>54.786000000000001</v>
      </c>
      <c r="H7748">
        <v>2016</v>
      </c>
      <c r="I7748">
        <v>7</v>
      </c>
      <c r="J7748">
        <v>13</v>
      </c>
      <c r="K7748">
        <v>0</v>
      </c>
      <c r="L7748">
        <v>30</v>
      </c>
      <c r="M7748" t="s">
        <v>899</v>
      </c>
      <c r="N7748" t="s">
        <v>859</v>
      </c>
      <c r="O7748" t="s">
        <v>799</v>
      </c>
      <c r="Q7748" t="s">
        <v>522</v>
      </c>
      <c r="R7748" t="str">
        <f t="shared" si="444"/>
        <v>Weekday</v>
      </c>
      <c r="S7748" s="27">
        <f t="shared" si="445"/>
        <v>42564</v>
      </c>
      <c r="T7748" t="str">
        <f t="shared" si="446"/>
        <v>D</v>
      </c>
      <c r="V7748" t="str">
        <f t="shared" si="447"/>
        <v>D</v>
      </c>
      <c r="AE7748" s="27"/>
      <c r="AG7748" s="27"/>
      <c r="AX7748" s="27"/>
      <c r="AY7748" s="27"/>
    </row>
    <row r="7749" spans="1:51" x14ac:dyDescent="0.25">
      <c r="A7749" t="s">
        <v>391</v>
      </c>
      <c r="B7749" t="s">
        <v>218</v>
      </c>
      <c r="C7749">
        <v>171955340</v>
      </c>
      <c r="D7749">
        <v>66</v>
      </c>
      <c r="E7749" t="s">
        <v>91</v>
      </c>
      <c r="G7749">
        <v>54.881999999999998</v>
      </c>
      <c r="H7749">
        <v>2017</v>
      </c>
      <c r="I7749">
        <v>7</v>
      </c>
      <c r="J7749">
        <v>12</v>
      </c>
      <c r="K7749">
        <v>15</v>
      </c>
      <c r="L7749">
        <v>30</v>
      </c>
      <c r="M7749" t="s">
        <v>900</v>
      </c>
      <c r="N7749" t="s">
        <v>860</v>
      </c>
      <c r="O7749" t="s">
        <v>799</v>
      </c>
      <c r="Q7749" t="s">
        <v>522</v>
      </c>
      <c r="R7749" t="str">
        <f t="shared" si="444"/>
        <v>Weekday</v>
      </c>
      <c r="S7749" s="27">
        <f t="shared" si="445"/>
        <v>42928</v>
      </c>
      <c r="T7749" t="str">
        <f t="shared" si="446"/>
        <v>D</v>
      </c>
      <c r="V7749" t="str">
        <f t="shared" si="447"/>
        <v>D</v>
      </c>
      <c r="AE7749" s="27"/>
      <c r="AG7749" s="27"/>
      <c r="AX7749" s="27"/>
      <c r="AY7749" s="27"/>
    </row>
    <row r="7750" spans="1:51" x14ac:dyDescent="0.25">
      <c r="A7750" t="s">
        <v>391</v>
      </c>
      <c r="S7750" s="27"/>
      <c r="V7750" t="str">
        <f t="shared" si="447"/>
        <v/>
      </c>
      <c r="AE7750" s="27"/>
      <c r="AG7750" s="27"/>
      <c r="AX7750" s="27"/>
      <c r="AY7750" s="27"/>
    </row>
    <row r="7751" spans="1:51" x14ac:dyDescent="0.25">
      <c r="A7751" t="s">
        <v>391</v>
      </c>
      <c r="B7751" t="s">
        <v>218</v>
      </c>
      <c r="C7751">
        <v>151355262</v>
      </c>
      <c r="D7751">
        <v>66</v>
      </c>
      <c r="E7751" t="s">
        <v>91</v>
      </c>
      <c r="G7751">
        <v>54.887999999999998</v>
      </c>
      <c r="H7751">
        <v>2015</v>
      </c>
      <c r="I7751">
        <v>5</v>
      </c>
      <c r="J7751">
        <v>14</v>
      </c>
      <c r="K7751">
        <v>16</v>
      </c>
      <c r="L7751">
        <v>32</v>
      </c>
      <c r="M7751" t="s">
        <v>900</v>
      </c>
      <c r="N7751" t="s">
        <v>171</v>
      </c>
      <c r="O7751" t="s">
        <v>799</v>
      </c>
      <c r="Q7751" t="s">
        <v>522</v>
      </c>
      <c r="R7751" t="str">
        <f t="shared" si="444"/>
        <v>Weekday</v>
      </c>
      <c r="S7751" s="27">
        <f t="shared" si="445"/>
        <v>42138</v>
      </c>
      <c r="T7751" t="str">
        <f t="shared" si="446"/>
        <v>S</v>
      </c>
      <c r="V7751" t="str">
        <f t="shared" si="447"/>
        <v>S</v>
      </c>
      <c r="AE7751" s="27"/>
      <c r="AG7751" s="27"/>
      <c r="AX7751" s="27"/>
      <c r="AY7751" s="27"/>
    </row>
    <row r="7752" spans="1:51" x14ac:dyDescent="0.25">
      <c r="A7752" t="s">
        <v>391</v>
      </c>
      <c r="B7752" t="s">
        <v>218</v>
      </c>
      <c r="C7752">
        <v>152245262</v>
      </c>
      <c r="D7752">
        <v>66</v>
      </c>
      <c r="E7752" t="s">
        <v>91</v>
      </c>
      <c r="G7752">
        <v>54.889000000000003</v>
      </c>
      <c r="H7752">
        <v>2015</v>
      </c>
      <c r="I7752">
        <v>7</v>
      </c>
      <c r="J7752">
        <v>30</v>
      </c>
      <c r="K7752">
        <v>15</v>
      </c>
      <c r="L7752">
        <v>53</v>
      </c>
      <c r="M7752" t="s">
        <v>900</v>
      </c>
      <c r="N7752" t="s">
        <v>860</v>
      </c>
      <c r="O7752" t="s">
        <v>799</v>
      </c>
      <c r="Q7752" t="s">
        <v>522</v>
      </c>
      <c r="R7752" t="str">
        <f t="shared" si="444"/>
        <v>Weekday</v>
      </c>
      <c r="S7752" s="27">
        <f t="shared" si="445"/>
        <v>42215</v>
      </c>
      <c r="T7752" t="str">
        <f t="shared" si="446"/>
        <v>S</v>
      </c>
      <c r="V7752" t="str">
        <f t="shared" si="447"/>
        <v>S</v>
      </c>
      <c r="AE7752" s="27"/>
      <c r="AG7752" s="27"/>
      <c r="AX7752" s="27"/>
      <c r="AY7752" s="27"/>
    </row>
    <row r="7753" spans="1:51" x14ac:dyDescent="0.25">
      <c r="A7753" t="s">
        <v>391</v>
      </c>
      <c r="B7753" t="s">
        <v>218</v>
      </c>
      <c r="C7753">
        <v>173145311</v>
      </c>
      <c r="D7753">
        <v>66</v>
      </c>
      <c r="E7753" t="s">
        <v>91</v>
      </c>
      <c r="G7753">
        <v>54.893000000000001</v>
      </c>
      <c r="H7753">
        <v>2017</v>
      </c>
      <c r="I7753">
        <v>11</v>
      </c>
      <c r="J7753">
        <v>6</v>
      </c>
      <c r="K7753">
        <v>14</v>
      </c>
      <c r="L7753">
        <v>50</v>
      </c>
      <c r="M7753" t="s">
        <v>900</v>
      </c>
      <c r="N7753" t="s">
        <v>860</v>
      </c>
      <c r="O7753" t="s">
        <v>799</v>
      </c>
      <c r="Q7753" t="s">
        <v>522</v>
      </c>
      <c r="R7753" t="str">
        <f t="shared" si="444"/>
        <v>Weekday</v>
      </c>
      <c r="S7753" s="27">
        <f t="shared" si="445"/>
        <v>43045</v>
      </c>
      <c r="T7753" t="str">
        <f t="shared" si="446"/>
        <v>D</v>
      </c>
      <c r="V7753" t="str">
        <f t="shared" si="447"/>
        <v>D</v>
      </c>
      <c r="AX7753" s="27"/>
      <c r="AY7753" s="27"/>
    </row>
    <row r="7754" spans="1:51" x14ac:dyDescent="0.25">
      <c r="A7754" t="s">
        <v>391</v>
      </c>
      <c r="B7754" t="s">
        <v>218</v>
      </c>
      <c r="C7754">
        <v>161905290</v>
      </c>
      <c r="D7754">
        <v>66</v>
      </c>
      <c r="E7754" t="s">
        <v>91</v>
      </c>
      <c r="G7754">
        <v>54.893000000000001</v>
      </c>
      <c r="H7754">
        <v>2016</v>
      </c>
      <c r="I7754">
        <v>7</v>
      </c>
      <c r="J7754">
        <v>7</v>
      </c>
      <c r="K7754">
        <v>17</v>
      </c>
      <c r="L7754">
        <v>50</v>
      </c>
      <c r="M7754" t="s">
        <v>900</v>
      </c>
      <c r="N7754" t="s">
        <v>860</v>
      </c>
      <c r="O7754" t="s">
        <v>799</v>
      </c>
      <c r="Q7754" t="s">
        <v>522</v>
      </c>
      <c r="R7754" t="str">
        <f t="shared" si="444"/>
        <v>Weekday</v>
      </c>
      <c r="S7754" s="27">
        <f t="shared" si="445"/>
        <v>42558</v>
      </c>
      <c r="T7754" t="str">
        <f t="shared" si="446"/>
        <v>D</v>
      </c>
      <c r="V7754" t="str">
        <f t="shared" si="447"/>
        <v>D</v>
      </c>
      <c r="AX7754" s="27"/>
      <c r="AY7754" s="27"/>
    </row>
    <row r="7755" spans="1:51" x14ac:dyDescent="0.25">
      <c r="A7755" t="s">
        <v>391</v>
      </c>
      <c r="B7755" t="s">
        <v>218</v>
      </c>
      <c r="C7755">
        <v>171525053</v>
      </c>
      <c r="D7755">
        <v>66</v>
      </c>
      <c r="E7755" t="s">
        <v>91</v>
      </c>
      <c r="G7755">
        <v>54.893999999999998</v>
      </c>
      <c r="H7755">
        <v>2017</v>
      </c>
      <c r="I7755">
        <v>5</v>
      </c>
      <c r="J7755">
        <v>30</v>
      </c>
      <c r="K7755">
        <v>22</v>
      </c>
      <c r="L7755">
        <v>21</v>
      </c>
      <c r="M7755" t="s">
        <v>900</v>
      </c>
      <c r="N7755" t="s">
        <v>860</v>
      </c>
      <c r="O7755" t="s">
        <v>799</v>
      </c>
      <c r="Q7755" t="s">
        <v>522</v>
      </c>
      <c r="R7755" t="str">
        <f t="shared" si="444"/>
        <v>Weekday</v>
      </c>
      <c r="S7755" s="27">
        <f t="shared" si="445"/>
        <v>42885</v>
      </c>
      <c r="T7755" t="str">
        <f t="shared" si="446"/>
        <v>D</v>
      </c>
      <c r="V7755" t="str">
        <f t="shared" si="447"/>
        <v>D</v>
      </c>
      <c r="AE7755" s="27"/>
      <c r="AG7755" s="27"/>
      <c r="AX7755" s="27"/>
      <c r="AY7755" s="27"/>
    </row>
    <row r="7756" spans="1:51" x14ac:dyDescent="0.25">
      <c r="A7756" t="s">
        <v>391</v>
      </c>
      <c r="B7756" t="s">
        <v>218</v>
      </c>
      <c r="C7756">
        <v>153495326</v>
      </c>
      <c r="D7756">
        <v>66</v>
      </c>
      <c r="E7756" t="s">
        <v>91</v>
      </c>
      <c r="G7756">
        <v>54.893999999999998</v>
      </c>
      <c r="H7756">
        <v>2015</v>
      </c>
      <c r="I7756">
        <v>12</v>
      </c>
      <c r="J7756">
        <v>10</v>
      </c>
      <c r="K7756">
        <v>17</v>
      </c>
      <c r="L7756">
        <v>20</v>
      </c>
      <c r="M7756" t="s">
        <v>900</v>
      </c>
      <c r="N7756" t="s">
        <v>860</v>
      </c>
      <c r="O7756" t="s">
        <v>799</v>
      </c>
      <c r="Q7756" t="s">
        <v>522</v>
      </c>
      <c r="R7756" t="str">
        <f t="shared" si="444"/>
        <v>Weekday</v>
      </c>
      <c r="S7756" s="27">
        <f t="shared" si="445"/>
        <v>42348</v>
      </c>
      <c r="T7756" t="str">
        <f t="shared" si="446"/>
        <v>D</v>
      </c>
      <c r="V7756" t="str">
        <f t="shared" si="447"/>
        <v>D</v>
      </c>
      <c r="AX7756" s="27"/>
      <c r="AY7756" s="27"/>
    </row>
    <row r="7757" spans="1:51" x14ac:dyDescent="0.25">
      <c r="A7757" t="s">
        <v>391</v>
      </c>
      <c r="S7757" s="27"/>
      <c r="V7757" t="str">
        <f t="shared" si="447"/>
        <v/>
      </c>
      <c r="AE7757" s="27"/>
      <c r="AG7757" s="27"/>
      <c r="AX7757" s="27"/>
      <c r="AY7757" s="27"/>
    </row>
    <row r="7758" spans="1:51" x14ac:dyDescent="0.25">
      <c r="A7758" t="s">
        <v>391</v>
      </c>
      <c r="B7758" t="s">
        <v>218</v>
      </c>
      <c r="C7758">
        <v>171415224</v>
      </c>
      <c r="D7758">
        <v>66</v>
      </c>
      <c r="E7758" t="s">
        <v>91</v>
      </c>
      <c r="G7758">
        <v>54.904000000000003</v>
      </c>
      <c r="H7758">
        <v>2017</v>
      </c>
      <c r="I7758">
        <v>5</v>
      </c>
      <c r="J7758">
        <v>20</v>
      </c>
      <c r="K7758">
        <v>15</v>
      </c>
      <c r="L7758">
        <v>30</v>
      </c>
      <c r="M7758" t="s">
        <v>900</v>
      </c>
      <c r="N7758" t="s">
        <v>860</v>
      </c>
      <c r="O7758" t="s">
        <v>799</v>
      </c>
      <c r="Q7758" t="s">
        <v>522</v>
      </c>
      <c r="R7758" t="str">
        <f t="shared" si="444"/>
        <v>Weekend</v>
      </c>
      <c r="S7758" s="27">
        <f t="shared" si="445"/>
        <v>42875</v>
      </c>
      <c r="T7758" t="str">
        <f t="shared" si="446"/>
        <v>D</v>
      </c>
      <c r="V7758" t="str">
        <f t="shared" si="447"/>
        <v>D</v>
      </c>
      <c r="AE7758" s="27"/>
      <c r="AO7758" s="27"/>
      <c r="AX7758" s="27"/>
      <c r="AY7758" s="27"/>
    </row>
    <row r="7759" spans="1:51" x14ac:dyDescent="0.25">
      <c r="A7759" t="s">
        <v>391</v>
      </c>
      <c r="B7759" t="s">
        <v>218</v>
      </c>
      <c r="C7759">
        <v>152815369</v>
      </c>
      <c r="D7759">
        <v>66</v>
      </c>
      <c r="E7759" t="s">
        <v>91</v>
      </c>
      <c r="G7759">
        <v>54.923000000000002</v>
      </c>
      <c r="H7759">
        <v>2015</v>
      </c>
      <c r="I7759">
        <v>10</v>
      </c>
      <c r="J7759">
        <v>7</v>
      </c>
      <c r="K7759">
        <v>19</v>
      </c>
      <c r="L7759">
        <v>18</v>
      </c>
      <c r="M7759" t="s">
        <v>899</v>
      </c>
      <c r="N7759" t="s">
        <v>860</v>
      </c>
      <c r="O7759" t="s">
        <v>799</v>
      </c>
      <c r="R7759" t="str">
        <f t="shared" si="444"/>
        <v>Weekday</v>
      </c>
      <c r="S7759" s="27">
        <f t="shared" si="445"/>
        <v>42284</v>
      </c>
      <c r="T7759" t="str">
        <f t="shared" si="446"/>
        <v>D</v>
      </c>
      <c r="V7759" t="str">
        <f t="shared" si="447"/>
        <v>D</v>
      </c>
      <c r="AX7759" s="27"/>
      <c r="AY7759" s="27"/>
    </row>
    <row r="7760" spans="1:51" x14ac:dyDescent="0.25">
      <c r="A7760" t="s">
        <v>391</v>
      </c>
      <c r="B7760" t="s">
        <v>218</v>
      </c>
      <c r="C7760">
        <v>143445303</v>
      </c>
      <c r="D7760">
        <v>66</v>
      </c>
      <c r="E7760" t="s">
        <v>91</v>
      </c>
      <c r="G7760">
        <v>54.923999999999999</v>
      </c>
      <c r="H7760">
        <v>2014</v>
      </c>
      <c r="I7760">
        <v>12</v>
      </c>
      <c r="J7760">
        <v>8</v>
      </c>
      <c r="K7760">
        <v>17</v>
      </c>
      <c r="L7760">
        <v>36</v>
      </c>
      <c r="M7760" t="s">
        <v>900</v>
      </c>
      <c r="N7760" t="s">
        <v>171</v>
      </c>
      <c r="O7760" t="s">
        <v>799</v>
      </c>
      <c r="R7760" t="str">
        <f t="shared" si="444"/>
        <v>Weekday</v>
      </c>
      <c r="S7760" s="27">
        <f t="shared" si="445"/>
        <v>41981</v>
      </c>
      <c r="T7760" t="str">
        <f t="shared" si="446"/>
        <v>S</v>
      </c>
      <c r="V7760" t="str">
        <f t="shared" si="447"/>
        <v>S</v>
      </c>
    </row>
    <row r="7761" spans="1:51" x14ac:dyDescent="0.25">
      <c r="A7761" t="s">
        <v>391</v>
      </c>
      <c r="B7761" t="s">
        <v>218</v>
      </c>
      <c r="C7761">
        <v>152175362</v>
      </c>
      <c r="D7761">
        <v>66</v>
      </c>
      <c r="E7761" t="s">
        <v>91</v>
      </c>
      <c r="G7761">
        <v>54.936999999999998</v>
      </c>
      <c r="H7761">
        <v>2015</v>
      </c>
      <c r="I7761">
        <v>8</v>
      </c>
      <c r="J7761">
        <v>3</v>
      </c>
      <c r="K7761">
        <v>8</v>
      </c>
      <c r="L7761">
        <v>20</v>
      </c>
      <c r="M7761" t="s">
        <v>899</v>
      </c>
      <c r="N7761" t="s">
        <v>404</v>
      </c>
      <c r="O7761" t="s">
        <v>799</v>
      </c>
      <c r="R7761" t="str">
        <f t="shared" si="444"/>
        <v>Weekday</v>
      </c>
      <c r="S7761" s="27">
        <f t="shared" si="445"/>
        <v>42219</v>
      </c>
      <c r="T7761" t="str">
        <f t="shared" si="446"/>
        <v>S</v>
      </c>
      <c r="V7761" t="str">
        <f t="shared" si="447"/>
        <v>S</v>
      </c>
      <c r="AE7761" s="27"/>
      <c r="AG7761" s="27"/>
      <c r="AX7761" s="27"/>
      <c r="AY7761" s="27"/>
    </row>
    <row r="7762" spans="1:51" x14ac:dyDescent="0.25">
      <c r="A7762" t="s">
        <v>391</v>
      </c>
      <c r="B7762" t="s">
        <v>218</v>
      </c>
      <c r="C7762">
        <v>150705355</v>
      </c>
      <c r="D7762">
        <v>66</v>
      </c>
      <c r="E7762" t="s">
        <v>91</v>
      </c>
      <c r="G7762">
        <v>54.939</v>
      </c>
      <c r="H7762">
        <v>2015</v>
      </c>
      <c r="I7762">
        <v>3</v>
      </c>
      <c r="J7762">
        <v>10</v>
      </c>
      <c r="K7762">
        <v>16</v>
      </c>
      <c r="L7762">
        <v>0</v>
      </c>
      <c r="M7762" t="s">
        <v>900</v>
      </c>
      <c r="N7762" t="s">
        <v>171</v>
      </c>
      <c r="O7762" t="s">
        <v>799</v>
      </c>
      <c r="R7762" t="str">
        <f t="shared" si="444"/>
        <v>Weekday</v>
      </c>
      <c r="S7762" s="27">
        <f t="shared" si="445"/>
        <v>42073</v>
      </c>
      <c r="T7762" t="str">
        <f t="shared" si="446"/>
        <v>S</v>
      </c>
      <c r="V7762" t="str">
        <f t="shared" si="447"/>
        <v>S</v>
      </c>
      <c r="AE7762" s="27"/>
      <c r="AG7762" s="27"/>
      <c r="AX7762" s="27"/>
      <c r="AY7762" s="27"/>
    </row>
    <row r="7763" spans="1:51" x14ac:dyDescent="0.25">
      <c r="A7763" t="s">
        <v>391</v>
      </c>
      <c r="B7763" t="s">
        <v>218</v>
      </c>
      <c r="C7763">
        <v>162235055</v>
      </c>
      <c r="D7763">
        <v>66</v>
      </c>
      <c r="E7763" t="s">
        <v>91</v>
      </c>
      <c r="G7763">
        <v>54.948999999999998</v>
      </c>
      <c r="H7763">
        <v>2016</v>
      </c>
      <c r="I7763">
        <v>8</v>
      </c>
      <c r="J7763">
        <v>3</v>
      </c>
      <c r="K7763">
        <v>23</v>
      </c>
      <c r="L7763">
        <v>3</v>
      </c>
      <c r="M7763" t="s">
        <v>900</v>
      </c>
      <c r="N7763" t="s">
        <v>860</v>
      </c>
      <c r="O7763" t="s">
        <v>1933</v>
      </c>
      <c r="R7763" t="str">
        <f t="shared" si="444"/>
        <v>Weekday</v>
      </c>
      <c r="S7763" s="27">
        <f t="shared" si="445"/>
        <v>42585</v>
      </c>
      <c r="T7763" t="str">
        <f t="shared" si="446"/>
        <v>D</v>
      </c>
      <c r="V7763" t="str">
        <f t="shared" si="447"/>
        <v>D</v>
      </c>
    </row>
    <row r="7764" spans="1:51" x14ac:dyDescent="0.25">
      <c r="A7764" t="s">
        <v>391</v>
      </c>
      <c r="S7764" s="27"/>
      <c r="V7764" t="str">
        <f t="shared" si="447"/>
        <v/>
      </c>
    </row>
    <row r="7765" spans="1:51" x14ac:dyDescent="0.25">
      <c r="A7765" t="s">
        <v>391</v>
      </c>
      <c r="S7765" s="27"/>
      <c r="V7765" t="str">
        <f t="shared" si="447"/>
        <v/>
      </c>
      <c r="AE7765" s="27"/>
      <c r="AG7765" s="27"/>
      <c r="AX7765" s="27"/>
      <c r="AY7765" s="27"/>
    </row>
    <row r="7766" spans="1:51" x14ac:dyDescent="0.25">
      <c r="A7766" t="s">
        <v>391</v>
      </c>
      <c r="S7766" s="27"/>
      <c r="V7766" t="str">
        <f t="shared" si="447"/>
        <v/>
      </c>
      <c r="AE7766" s="27"/>
      <c r="AG7766" s="27"/>
      <c r="AX7766" s="27"/>
      <c r="AY7766" s="27"/>
    </row>
    <row r="7767" spans="1:51" x14ac:dyDescent="0.25">
      <c r="A7767" t="s">
        <v>391</v>
      </c>
      <c r="B7767" t="s">
        <v>218</v>
      </c>
      <c r="C7767">
        <v>160395262</v>
      </c>
      <c r="D7767">
        <v>66</v>
      </c>
      <c r="E7767" t="s">
        <v>91</v>
      </c>
      <c r="G7767">
        <v>54.987000000000002</v>
      </c>
      <c r="H7767">
        <v>2016</v>
      </c>
      <c r="I7767">
        <v>2</v>
      </c>
      <c r="J7767">
        <v>8</v>
      </c>
      <c r="K7767">
        <v>14</v>
      </c>
      <c r="L7767">
        <v>7</v>
      </c>
      <c r="M7767" t="s">
        <v>900</v>
      </c>
      <c r="N7767" t="s">
        <v>171</v>
      </c>
      <c r="O7767" t="s">
        <v>799</v>
      </c>
      <c r="R7767" t="str">
        <f t="shared" si="444"/>
        <v>Weekday</v>
      </c>
      <c r="S7767" s="27">
        <f t="shared" si="445"/>
        <v>42408</v>
      </c>
      <c r="T7767" t="str">
        <f t="shared" si="446"/>
        <v>D</v>
      </c>
      <c r="V7767" t="str">
        <f t="shared" si="447"/>
        <v>D</v>
      </c>
      <c r="AE7767" s="27"/>
      <c r="AG7767" s="27"/>
      <c r="AX7767" s="27"/>
      <c r="AY7767" s="27"/>
    </row>
    <row r="7768" spans="1:51" x14ac:dyDescent="0.25">
      <c r="A7768" t="s">
        <v>391</v>
      </c>
      <c r="B7768" t="s">
        <v>218</v>
      </c>
      <c r="C7768">
        <v>151655204</v>
      </c>
      <c r="D7768">
        <v>66</v>
      </c>
      <c r="E7768" t="s">
        <v>91</v>
      </c>
      <c r="G7768">
        <v>54.996000000000002</v>
      </c>
      <c r="H7768">
        <v>2015</v>
      </c>
      <c r="I7768">
        <v>6</v>
      </c>
      <c r="J7768">
        <v>9</v>
      </c>
      <c r="K7768">
        <v>15</v>
      </c>
      <c r="L7768">
        <v>8</v>
      </c>
      <c r="M7768" t="s">
        <v>900</v>
      </c>
      <c r="N7768" t="s">
        <v>171</v>
      </c>
      <c r="O7768" t="s">
        <v>799</v>
      </c>
      <c r="R7768" t="str">
        <f t="shared" si="444"/>
        <v>Weekday</v>
      </c>
      <c r="S7768" s="27">
        <f t="shared" si="445"/>
        <v>42164</v>
      </c>
      <c r="T7768" t="str">
        <f t="shared" si="446"/>
        <v>S</v>
      </c>
      <c r="V7768" t="str">
        <f t="shared" si="447"/>
        <v>S</v>
      </c>
      <c r="AE7768" s="27"/>
      <c r="AG7768" s="27"/>
      <c r="AX7768" s="27"/>
      <c r="AY7768" s="27"/>
    </row>
    <row r="7769" spans="1:51" x14ac:dyDescent="0.25">
      <c r="A7769" t="s">
        <v>391</v>
      </c>
      <c r="B7769" t="s">
        <v>218</v>
      </c>
      <c r="C7769">
        <v>161685147</v>
      </c>
      <c r="D7769">
        <v>66</v>
      </c>
      <c r="E7769" t="s">
        <v>91</v>
      </c>
      <c r="G7769">
        <v>55.006</v>
      </c>
      <c r="H7769">
        <v>2016</v>
      </c>
      <c r="I7769">
        <v>6</v>
      </c>
      <c r="J7769">
        <v>14</v>
      </c>
      <c r="K7769">
        <v>10</v>
      </c>
      <c r="L7769">
        <v>33</v>
      </c>
      <c r="M7769" t="s">
        <v>900</v>
      </c>
      <c r="N7769" t="s">
        <v>860</v>
      </c>
      <c r="O7769" t="s">
        <v>1933</v>
      </c>
      <c r="R7769" t="str">
        <f t="shared" si="444"/>
        <v>Weekday</v>
      </c>
      <c r="S7769" s="27">
        <f t="shared" si="445"/>
        <v>42535</v>
      </c>
      <c r="T7769" t="str">
        <f t="shared" si="446"/>
        <v>D</v>
      </c>
      <c r="V7769" t="str">
        <f t="shared" si="447"/>
        <v>D</v>
      </c>
    </row>
    <row r="7770" spans="1:51" x14ac:dyDescent="0.25">
      <c r="A7770" t="s">
        <v>391</v>
      </c>
      <c r="S7770" s="27"/>
      <c r="V7770" t="str">
        <f t="shared" si="447"/>
        <v/>
      </c>
      <c r="AE7770" s="27"/>
      <c r="AG7770" s="27"/>
      <c r="AX7770" s="27"/>
      <c r="AY7770" s="27"/>
    </row>
    <row r="7771" spans="1:51" x14ac:dyDescent="0.25">
      <c r="A7771" t="s">
        <v>391</v>
      </c>
      <c r="B7771" t="s">
        <v>218</v>
      </c>
      <c r="C7771">
        <v>162855462</v>
      </c>
      <c r="D7771">
        <v>66</v>
      </c>
      <c r="E7771" t="s">
        <v>91</v>
      </c>
      <c r="G7771">
        <v>55.018999999999998</v>
      </c>
      <c r="H7771">
        <v>2016</v>
      </c>
      <c r="I7771">
        <v>10</v>
      </c>
      <c r="J7771">
        <v>11</v>
      </c>
      <c r="K7771">
        <v>15</v>
      </c>
      <c r="L7771">
        <v>11</v>
      </c>
      <c r="M7771" t="s">
        <v>900</v>
      </c>
      <c r="N7771" t="s">
        <v>860</v>
      </c>
      <c r="O7771" t="s">
        <v>799</v>
      </c>
      <c r="R7771" t="str">
        <f t="shared" si="444"/>
        <v>Weekday</v>
      </c>
      <c r="S7771" s="27">
        <f t="shared" si="445"/>
        <v>42654</v>
      </c>
      <c r="T7771" t="str">
        <f t="shared" si="446"/>
        <v>D</v>
      </c>
      <c r="V7771" t="str">
        <f t="shared" si="447"/>
        <v>D</v>
      </c>
      <c r="AE7771" s="27"/>
      <c r="AG7771" s="27"/>
      <c r="AX7771" s="27"/>
      <c r="AY7771" s="27"/>
    </row>
    <row r="7772" spans="1:51" x14ac:dyDescent="0.25">
      <c r="A7772" t="s">
        <v>391</v>
      </c>
      <c r="B7772" t="s">
        <v>218</v>
      </c>
      <c r="C7772">
        <v>152245263</v>
      </c>
      <c r="D7772">
        <v>66</v>
      </c>
      <c r="E7772" t="s">
        <v>91</v>
      </c>
      <c r="G7772">
        <v>55.029000000000003</v>
      </c>
      <c r="H7772">
        <v>2015</v>
      </c>
      <c r="I7772">
        <v>8</v>
      </c>
      <c r="J7772">
        <v>6</v>
      </c>
      <c r="K7772">
        <v>20</v>
      </c>
      <c r="L7772">
        <v>59</v>
      </c>
      <c r="M7772" t="s">
        <v>900</v>
      </c>
      <c r="N7772" t="s">
        <v>860</v>
      </c>
      <c r="O7772" t="s">
        <v>799</v>
      </c>
      <c r="R7772" t="str">
        <f t="shared" si="444"/>
        <v>Weekday</v>
      </c>
      <c r="S7772" s="27">
        <f t="shared" si="445"/>
        <v>42222</v>
      </c>
      <c r="T7772" t="str">
        <f t="shared" si="446"/>
        <v>S</v>
      </c>
      <c r="V7772" t="str">
        <f t="shared" si="447"/>
        <v>S</v>
      </c>
      <c r="AX7772" s="27"/>
      <c r="AY7772" s="27"/>
    </row>
    <row r="7773" spans="1:51" x14ac:dyDescent="0.25">
      <c r="A7773" t="s">
        <v>391</v>
      </c>
      <c r="S7773" s="27"/>
      <c r="V7773" t="str">
        <f t="shared" si="447"/>
        <v/>
      </c>
      <c r="AE7773" s="27"/>
      <c r="AG7773" s="27"/>
      <c r="AX7773" s="27"/>
      <c r="AY7773" s="27"/>
    </row>
    <row r="7774" spans="1:51" x14ac:dyDescent="0.25">
      <c r="A7774" t="s">
        <v>391</v>
      </c>
      <c r="B7774" t="s">
        <v>218</v>
      </c>
      <c r="C7774">
        <v>132465206</v>
      </c>
      <c r="D7774">
        <v>66</v>
      </c>
      <c r="E7774" t="s">
        <v>91</v>
      </c>
      <c r="G7774">
        <v>55.034999999999997</v>
      </c>
      <c r="H7774">
        <v>2013</v>
      </c>
      <c r="I7774">
        <v>9</v>
      </c>
      <c r="J7774">
        <v>2</v>
      </c>
      <c r="K7774">
        <v>13</v>
      </c>
      <c r="L7774">
        <v>50</v>
      </c>
      <c r="M7774" t="s">
        <v>899</v>
      </c>
      <c r="N7774" t="s">
        <v>860</v>
      </c>
      <c r="O7774" t="s">
        <v>799</v>
      </c>
      <c r="R7774" t="str">
        <f t="shared" si="444"/>
        <v>Weekday</v>
      </c>
      <c r="S7774" s="27">
        <f t="shared" si="445"/>
        <v>41519</v>
      </c>
      <c r="T7774" t="str">
        <f t="shared" si="446"/>
        <v>S</v>
      </c>
      <c r="V7774" t="str">
        <f t="shared" si="447"/>
        <v>S</v>
      </c>
      <c r="AE7774" s="27"/>
      <c r="AG7774" s="27"/>
      <c r="AX7774" s="27"/>
      <c r="AY7774" s="27"/>
    </row>
    <row r="7775" spans="1:51" x14ac:dyDescent="0.25">
      <c r="A7775" t="s">
        <v>391</v>
      </c>
      <c r="B7775" t="s">
        <v>218</v>
      </c>
      <c r="C7775">
        <v>170455320</v>
      </c>
      <c r="D7775">
        <v>66</v>
      </c>
      <c r="E7775" t="s">
        <v>91</v>
      </c>
      <c r="G7775">
        <v>55.039000000000001</v>
      </c>
      <c r="H7775">
        <v>2017</v>
      </c>
      <c r="I7775">
        <v>2</v>
      </c>
      <c r="J7775">
        <v>9</v>
      </c>
      <c r="K7775">
        <v>16</v>
      </c>
      <c r="L7775">
        <v>39</v>
      </c>
      <c r="M7775" t="s">
        <v>900</v>
      </c>
      <c r="N7775" t="s">
        <v>860</v>
      </c>
      <c r="O7775" t="s">
        <v>799</v>
      </c>
      <c r="R7775" t="str">
        <f t="shared" si="444"/>
        <v>Weekday</v>
      </c>
      <c r="S7775" s="27">
        <f t="shared" si="445"/>
        <v>42775</v>
      </c>
      <c r="T7775" t="str">
        <f t="shared" si="446"/>
        <v>D</v>
      </c>
      <c r="V7775" t="str">
        <f t="shared" si="447"/>
        <v>D</v>
      </c>
      <c r="AE7775" s="27"/>
      <c r="AG7775" s="27"/>
      <c r="AX7775" s="27"/>
      <c r="AY7775" s="27"/>
    </row>
    <row r="7776" spans="1:51" x14ac:dyDescent="0.25">
      <c r="A7776" t="s">
        <v>391</v>
      </c>
      <c r="B7776" t="s">
        <v>218</v>
      </c>
      <c r="C7776">
        <v>132465039</v>
      </c>
      <c r="D7776">
        <v>66</v>
      </c>
      <c r="E7776" t="s">
        <v>91</v>
      </c>
      <c r="G7776">
        <v>55.04</v>
      </c>
      <c r="H7776">
        <v>2013</v>
      </c>
      <c r="I7776">
        <v>9</v>
      </c>
      <c r="J7776">
        <v>2</v>
      </c>
      <c r="K7776">
        <v>17</v>
      </c>
      <c r="L7776">
        <v>44</v>
      </c>
      <c r="M7776" t="s">
        <v>899</v>
      </c>
      <c r="N7776" t="s">
        <v>860</v>
      </c>
      <c r="O7776" t="s">
        <v>799</v>
      </c>
      <c r="R7776" t="str">
        <f t="shared" si="444"/>
        <v>Weekday</v>
      </c>
      <c r="S7776" s="27">
        <f t="shared" si="445"/>
        <v>41519</v>
      </c>
      <c r="T7776" t="str">
        <f t="shared" si="446"/>
        <v>S</v>
      </c>
      <c r="V7776" t="str">
        <f t="shared" si="447"/>
        <v>S</v>
      </c>
      <c r="AE7776" s="27"/>
      <c r="AG7776" s="27"/>
      <c r="AX7776" s="27"/>
      <c r="AY7776" s="27"/>
    </row>
    <row r="7777" spans="1:51" x14ac:dyDescent="0.25">
      <c r="A7777" t="s">
        <v>391</v>
      </c>
      <c r="B7777" t="s">
        <v>218</v>
      </c>
      <c r="C7777">
        <v>173355193</v>
      </c>
      <c r="D7777">
        <v>66</v>
      </c>
      <c r="E7777" t="s">
        <v>91</v>
      </c>
      <c r="G7777">
        <v>55.042999999999999</v>
      </c>
      <c r="H7777">
        <v>2017</v>
      </c>
      <c r="I7777">
        <v>11</v>
      </c>
      <c r="J7777">
        <v>30</v>
      </c>
      <c r="K7777">
        <v>18</v>
      </c>
      <c r="L7777">
        <v>40</v>
      </c>
      <c r="M7777" t="s">
        <v>900</v>
      </c>
      <c r="N7777" t="s">
        <v>860</v>
      </c>
      <c r="O7777" t="s">
        <v>799</v>
      </c>
      <c r="R7777" t="str">
        <f t="shared" si="444"/>
        <v>Weekday</v>
      </c>
      <c r="S7777" s="27">
        <f t="shared" si="445"/>
        <v>43069</v>
      </c>
      <c r="T7777" t="str">
        <f t="shared" si="446"/>
        <v>D</v>
      </c>
      <c r="V7777" t="str">
        <f t="shared" si="447"/>
        <v>D</v>
      </c>
      <c r="AE7777" s="27"/>
      <c r="AG7777" s="27"/>
      <c r="AX7777" s="27"/>
      <c r="AY7777" s="27"/>
    </row>
    <row r="7778" spans="1:51" x14ac:dyDescent="0.25">
      <c r="A7778" t="s">
        <v>391</v>
      </c>
      <c r="B7778" t="s">
        <v>218</v>
      </c>
      <c r="C7778">
        <v>161325284</v>
      </c>
      <c r="D7778">
        <v>66</v>
      </c>
      <c r="E7778" t="s">
        <v>91</v>
      </c>
      <c r="G7778">
        <v>55.058</v>
      </c>
      <c r="H7778">
        <v>2016</v>
      </c>
      <c r="I7778">
        <v>5</v>
      </c>
      <c r="J7778">
        <v>10</v>
      </c>
      <c r="K7778">
        <v>15</v>
      </c>
      <c r="L7778">
        <v>14</v>
      </c>
      <c r="M7778" t="s">
        <v>900</v>
      </c>
      <c r="N7778" t="s">
        <v>171</v>
      </c>
      <c r="O7778" t="s">
        <v>799</v>
      </c>
      <c r="R7778" t="str">
        <f t="shared" si="444"/>
        <v>Weekday</v>
      </c>
      <c r="S7778" s="27">
        <f t="shared" si="445"/>
        <v>42500</v>
      </c>
      <c r="T7778" t="str">
        <f t="shared" si="446"/>
        <v>D</v>
      </c>
      <c r="V7778" t="str">
        <f t="shared" si="447"/>
        <v>D</v>
      </c>
      <c r="AE7778" s="27"/>
      <c r="AG7778" s="27"/>
      <c r="AX7778" s="27"/>
      <c r="AY7778" s="27"/>
    </row>
    <row r="7779" spans="1:51" x14ac:dyDescent="0.25">
      <c r="A7779" t="s">
        <v>391</v>
      </c>
      <c r="B7779" t="s">
        <v>218</v>
      </c>
      <c r="C7779">
        <v>133235353</v>
      </c>
      <c r="D7779">
        <v>66</v>
      </c>
      <c r="E7779" t="s">
        <v>91</v>
      </c>
      <c r="G7779">
        <v>55.063000000000002</v>
      </c>
      <c r="H7779">
        <v>2013</v>
      </c>
      <c r="I7779">
        <v>11</v>
      </c>
      <c r="J7779">
        <v>18</v>
      </c>
      <c r="K7779">
        <v>16</v>
      </c>
      <c r="L7779">
        <v>55</v>
      </c>
      <c r="M7779" t="s">
        <v>900</v>
      </c>
      <c r="N7779" t="s">
        <v>860</v>
      </c>
      <c r="O7779" t="s">
        <v>799</v>
      </c>
      <c r="R7779" t="str">
        <f t="shared" si="444"/>
        <v>Weekday</v>
      </c>
      <c r="S7779" s="27">
        <f t="shared" si="445"/>
        <v>41596</v>
      </c>
      <c r="T7779" t="str">
        <f t="shared" si="446"/>
        <v>S</v>
      </c>
      <c r="V7779" t="str">
        <f t="shared" si="447"/>
        <v>S</v>
      </c>
      <c r="AX7779" s="27"/>
      <c r="AY7779" s="27"/>
    </row>
    <row r="7780" spans="1:51" x14ac:dyDescent="0.25">
      <c r="A7780" t="s">
        <v>391</v>
      </c>
      <c r="B7780" t="s">
        <v>218</v>
      </c>
      <c r="C7780">
        <v>161045116</v>
      </c>
      <c r="D7780">
        <v>66</v>
      </c>
      <c r="E7780" t="s">
        <v>91</v>
      </c>
      <c r="G7780">
        <v>55.063000000000002</v>
      </c>
      <c r="H7780">
        <v>2016</v>
      </c>
      <c r="I7780">
        <v>4</v>
      </c>
      <c r="J7780">
        <v>11</v>
      </c>
      <c r="K7780">
        <v>15</v>
      </c>
      <c r="L7780">
        <v>21</v>
      </c>
      <c r="M7780" t="s">
        <v>900</v>
      </c>
      <c r="N7780" t="s">
        <v>860</v>
      </c>
      <c r="O7780" t="s">
        <v>799</v>
      </c>
      <c r="R7780" t="str">
        <f t="shared" si="444"/>
        <v>Weekday</v>
      </c>
      <c r="S7780" s="27">
        <f t="shared" si="445"/>
        <v>42471</v>
      </c>
      <c r="T7780" t="str">
        <f t="shared" si="446"/>
        <v>D</v>
      </c>
      <c r="V7780" t="str">
        <f t="shared" si="447"/>
        <v>D</v>
      </c>
      <c r="AX7780" s="27"/>
      <c r="AY7780" s="27"/>
    </row>
    <row r="7781" spans="1:51" x14ac:dyDescent="0.25">
      <c r="A7781" t="s">
        <v>391</v>
      </c>
      <c r="B7781" t="s">
        <v>218</v>
      </c>
      <c r="C7781">
        <v>133075042</v>
      </c>
      <c r="D7781">
        <v>66</v>
      </c>
      <c r="E7781" t="s">
        <v>91</v>
      </c>
      <c r="G7781">
        <v>55.069000000000003</v>
      </c>
      <c r="H7781">
        <v>2013</v>
      </c>
      <c r="I7781">
        <v>11</v>
      </c>
      <c r="J7781">
        <v>2</v>
      </c>
      <c r="K7781">
        <v>0</v>
      </c>
      <c r="L7781">
        <v>48</v>
      </c>
      <c r="M7781" t="s">
        <v>899</v>
      </c>
      <c r="N7781" t="s">
        <v>860</v>
      </c>
      <c r="O7781" t="s">
        <v>799</v>
      </c>
      <c r="R7781" t="str">
        <f t="shared" si="444"/>
        <v>Weekend</v>
      </c>
      <c r="S7781" s="27">
        <f t="shared" si="445"/>
        <v>41580</v>
      </c>
      <c r="T7781" t="str">
        <f t="shared" si="446"/>
        <v>S</v>
      </c>
      <c r="V7781" t="str">
        <f t="shared" si="447"/>
        <v>S</v>
      </c>
      <c r="AE7781" s="27"/>
      <c r="AG7781" s="27"/>
      <c r="AX7781" s="27"/>
      <c r="AY7781" s="27"/>
    </row>
    <row r="7782" spans="1:51" x14ac:dyDescent="0.25">
      <c r="A7782" t="s">
        <v>391</v>
      </c>
      <c r="B7782" t="s">
        <v>218</v>
      </c>
      <c r="C7782">
        <v>170685282</v>
      </c>
      <c r="D7782">
        <v>66</v>
      </c>
      <c r="E7782" t="s">
        <v>91</v>
      </c>
      <c r="G7782">
        <v>55.070999999999998</v>
      </c>
      <c r="H7782">
        <v>2017</v>
      </c>
      <c r="I7782">
        <v>3</v>
      </c>
      <c r="J7782">
        <v>8</v>
      </c>
      <c r="K7782">
        <v>15</v>
      </c>
      <c r="L7782">
        <v>30</v>
      </c>
      <c r="M7782" t="s">
        <v>900</v>
      </c>
      <c r="N7782" t="s">
        <v>860</v>
      </c>
      <c r="O7782" t="s">
        <v>799</v>
      </c>
      <c r="R7782" t="str">
        <f t="shared" si="444"/>
        <v>Weekday</v>
      </c>
      <c r="S7782" s="27">
        <f t="shared" si="445"/>
        <v>42802</v>
      </c>
      <c r="T7782" t="str">
        <f t="shared" si="446"/>
        <v>D</v>
      </c>
      <c r="V7782" t="str">
        <f t="shared" si="447"/>
        <v>D</v>
      </c>
      <c r="AX7782" s="27"/>
      <c r="AY7782" s="27"/>
    </row>
    <row r="7783" spans="1:51" x14ac:dyDescent="0.25">
      <c r="A7783" t="s">
        <v>391</v>
      </c>
      <c r="B7783" t="s">
        <v>218</v>
      </c>
      <c r="C7783">
        <v>160115364</v>
      </c>
      <c r="D7783">
        <v>66</v>
      </c>
      <c r="E7783" t="s">
        <v>91</v>
      </c>
      <c r="G7783">
        <v>55.332999999999998</v>
      </c>
      <c r="H7783">
        <v>2015</v>
      </c>
      <c r="I7783">
        <v>12</v>
      </c>
      <c r="J7783">
        <v>22</v>
      </c>
      <c r="K7783">
        <v>17</v>
      </c>
      <c r="L7783">
        <v>49</v>
      </c>
      <c r="M7783" t="s">
        <v>900</v>
      </c>
      <c r="N7783" t="s">
        <v>404</v>
      </c>
      <c r="O7783" t="s">
        <v>799</v>
      </c>
      <c r="R7783" t="str">
        <f t="shared" si="444"/>
        <v>Weekday</v>
      </c>
      <c r="S7783" s="27">
        <f t="shared" si="445"/>
        <v>42360</v>
      </c>
      <c r="T7783" t="str">
        <f t="shared" si="446"/>
        <v>D</v>
      </c>
      <c r="V7783" t="str">
        <f t="shared" si="447"/>
        <v>D</v>
      </c>
      <c r="AE7783" s="27"/>
      <c r="AG7783" s="27"/>
      <c r="AX7783" s="27"/>
      <c r="AY7783" s="27"/>
    </row>
    <row r="7784" spans="1:51" x14ac:dyDescent="0.25">
      <c r="A7784" t="s">
        <v>391</v>
      </c>
      <c r="S7784" s="27"/>
      <c r="V7784" t="str">
        <f t="shared" si="447"/>
        <v/>
      </c>
      <c r="AE7784" s="27"/>
      <c r="AG7784" s="27"/>
      <c r="AX7784" s="27"/>
      <c r="AY7784" s="27"/>
    </row>
    <row r="7785" spans="1:51" x14ac:dyDescent="0.25">
      <c r="A7785" t="s">
        <v>391</v>
      </c>
      <c r="S7785" s="27"/>
      <c r="V7785" t="str">
        <f t="shared" si="447"/>
        <v/>
      </c>
      <c r="AX7785" s="27"/>
      <c r="AY7785" s="27"/>
    </row>
    <row r="7786" spans="1:51" x14ac:dyDescent="0.25">
      <c r="A7786" t="s">
        <v>391</v>
      </c>
      <c r="B7786" t="s">
        <v>218</v>
      </c>
      <c r="C7786">
        <v>141415140</v>
      </c>
      <c r="D7786">
        <v>66</v>
      </c>
      <c r="E7786" t="s">
        <v>91</v>
      </c>
      <c r="G7786">
        <v>55.091000000000001</v>
      </c>
      <c r="H7786">
        <v>2014</v>
      </c>
      <c r="I7786">
        <v>5</v>
      </c>
      <c r="J7786">
        <v>17</v>
      </c>
      <c r="K7786">
        <v>9</v>
      </c>
      <c r="L7786">
        <v>16</v>
      </c>
      <c r="M7786" t="s">
        <v>900</v>
      </c>
      <c r="N7786" t="s">
        <v>171</v>
      </c>
      <c r="O7786" t="s">
        <v>799</v>
      </c>
      <c r="R7786" t="str">
        <f t="shared" si="444"/>
        <v>Weekend</v>
      </c>
      <c r="S7786" s="27">
        <f t="shared" si="445"/>
        <v>41776</v>
      </c>
      <c r="T7786" t="str">
        <f t="shared" si="446"/>
        <v>S</v>
      </c>
      <c r="V7786" t="str">
        <f t="shared" si="447"/>
        <v>S</v>
      </c>
      <c r="AE7786" s="27"/>
      <c r="AO7786" s="27"/>
      <c r="AX7786" s="27"/>
      <c r="AY7786" s="27"/>
    </row>
    <row r="7787" spans="1:51" x14ac:dyDescent="0.25">
      <c r="A7787" t="s">
        <v>391</v>
      </c>
      <c r="B7787" t="s">
        <v>218</v>
      </c>
      <c r="C7787">
        <v>173615230</v>
      </c>
      <c r="D7787">
        <v>66</v>
      </c>
      <c r="E7787" t="s">
        <v>91</v>
      </c>
      <c r="G7787">
        <v>55.094999999999999</v>
      </c>
      <c r="H7787">
        <v>2017</v>
      </c>
      <c r="I7787">
        <v>12</v>
      </c>
      <c r="J7787">
        <v>24</v>
      </c>
      <c r="K7787">
        <v>18</v>
      </c>
      <c r="L7787">
        <v>14</v>
      </c>
      <c r="M7787" t="s">
        <v>900</v>
      </c>
      <c r="N7787" t="s">
        <v>860</v>
      </c>
      <c r="O7787" t="s">
        <v>799</v>
      </c>
      <c r="R7787" t="str">
        <f t="shared" si="444"/>
        <v>Weekend</v>
      </c>
      <c r="S7787" s="27">
        <f t="shared" si="445"/>
        <v>43093</v>
      </c>
      <c r="T7787" t="str">
        <f t="shared" si="446"/>
        <v>D</v>
      </c>
      <c r="V7787" t="str">
        <f t="shared" si="447"/>
        <v>D</v>
      </c>
      <c r="AX7787" s="27"/>
      <c r="AY7787" s="27"/>
    </row>
    <row r="7788" spans="1:51" x14ac:dyDescent="0.25">
      <c r="A7788" t="s">
        <v>391</v>
      </c>
      <c r="S7788" s="27"/>
      <c r="V7788" t="str">
        <f t="shared" si="447"/>
        <v/>
      </c>
    </row>
    <row r="7789" spans="1:51" x14ac:dyDescent="0.25">
      <c r="A7789" t="s">
        <v>391</v>
      </c>
      <c r="S7789" s="27"/>
      <c r="V7789" t="str">
        <f t="shared" si="447"/>
        <v/>
      </c>
      <c r="AX7789" s="27"/>
      <c r="AY7789" s="27"/>
    </row>
    <row r="7790" spans="1:51" x14ac:dyDescent="0.25">
      <c r="A7790" t="s">
        <v>391</v>
      </c>
      <c r="B7790" t="s">
        <v>218</v>
      </c>
      <c r="C7790">
        <v>160785249</v>
      </c>
      <c r="D7790">
        <v>66</v>
      </c>
      <c r="E7790" t="s">
        <v>91</v>
      </c>
      <c r="G7790">
        <v>55.104999999999997</v>
      </c>
      <c r="H7790">
        <v>2016</v>
      </c>
      <c r="I7790">
        <v>3</v>
      </c>
      <c r="J7790">
        <v>15</v>
      </c>
      <c r="K7790">
        <v>17</v>
      </c>
      <c r="L7790">
        <v>33</v>
      </c>
      <c r="M7790" t="s">
        <v>900</v>
      </c>
      <c r="N7790" t="s">
        <v>860</v>
      </c>
      <c r="O7790" t="s">
        <v>799</v>
      </c>
      <c r="R7790" t="str">
        <f t="shared" si="444"/>
        <v>Weekday</v>
      </c>
      <c r="S7790" s="27">
        <f t="shared" si="445"/>
        <v>42444</v>
      </c>
      <c r="T7790" t="str">
        <f t="shared" si="446"/>
        <v>D</v>
      </c>
      <c r="V7790" t="str">
        <f t="shared" si="447"/>
        <v>D</v>
      </c>
      <c r="AX7790" s="27"/>
      <c r="AY7790" s="27"/>
    </row>
    <row r="7791" spans="1:51" x14ac:dyDescent="0.25">
      <c r="A7791" t="s">
        <v>391</v>
      </c>
      <c r="B7791" t="s">
        <v>218</v>
      </c>
      <c r="C7791">
        <v>162945413</v>
      </c>
      <c r="D7791">
        <v>66</v>
      </c>
      <c r="E7791" t="s">
        <v>91</v>
      </c>
      <c r="G7791">
        <v>55.106000000000002</v>
      </c>
      <c r="H7791">
        <v>2016</v>
      </c>
      <c r="I7791">
        <v>10</v>
      </c>
      <c r="J7791">
        <v>3</v>
      </c>
      <c r="K7791">
        <v>16</v>
      </c>
      <c r="L7791">
        <v>59</v>
      </c>
      <c r="M7791" t="s">
        <v>900</v>
      </c>
      <c r="N7791" t="s">
        <v>860</v>
      </c>
      <c r="O7791" t="s">
        <v>799</v>
      </c>
      <c r="R7791" t="str">
        <f t="shared" si="444"/>
        <v>Weekday</v>
      </c>
      <c r="S7791" s="27">
        <f t="shared" si="445"/>
        <v>42646</v>
      </c>
      <c r="T7791" t="str">
        <f t="shared" si="446"/>
        <v>D</v>
      </c>
      <c r="V7791" t="str">
        <f t="shared" si="447"/>
        <v>D</v>
      </c>
      <c r="AE7791" s="27"/>
      <c r="AG7791" s="27"/>
      <c r="AX7791" s="27"/>
      <c r="AY7791" s="27"/>
    </row>
    <row r="7792" spans="1:51" x14ac:dyDescent="0.25">
      <c r="A7792" t="s">
        <v>391</v>
      </c>
      <c r="B7792" t="s">
        <v>218</v>
      </c>
      <c r="C7792">
        <v>140515130</v>
      </c>
      <c r="D7792">
        <v>66</v>
      </c>
      <c r="E7792" t="s">
        <v>91</v>
      </c>
      <c r="G7792">
        <v>55.113</v>
      </c>
      <c r="H7792">
        <v>2014</v>
      </c>
      <c r="I7792">
        <v>2</v>
      </c>
      <c r="J7792">
        <v>18</v>
      </c>
      <c r="K7792">
        <v>19</v>
      </c>
      <c r="L7792">
        <v>9</v>
      </c>
      <c r="M7792" t="s">
        <v>900</v>
      </c>
      <c r="N7792" t="s">
        <v>860</v>
      </c>
      <c r="O7792" t="s">
        <v>799</v>
      </c>
      <c r="R7792" t="str">
        <f t="shared" si="444"/>
        <v>Weekday</v>
      </c>
      <c r="S7792" s="27">
        <f t="shared" si="445"/>
        <v>41688</v>
      </c>
      <c r="T7792" t="str">
        <f t="shared" si="446"/>
        <v>S</v>
      </c>
      <c r="V7792" t="str">
        <f t="shared" si="447"/>
        <v>S</v>
      </c>
      <c r="AE7792" s="27"/>
      <c r="AO7792" s="27"/>
      <c r="AX7792" s="27"/>
      <c r="AY7792" s="27"/>
    </row>
    <row r="7793" spans="1:51" x14ac:dyDescent="0.25">
      <c r="A7793" t="s">
        <v>391</v>
      </c>
      <c r="B7793" t="s">
        <v>218</v>
      </c>
      <c r="C7793">
        <v>142025244</v>
      </c>
      <c r="D7793">
        <v>66</v>
      </c>
      <c r="E7793" t="s">
        <v>91</v>
      </c>
      <c r="G7793">
        <v>55.131</v>
      </c>
      <c r="H7793">
        <v>2014</v>
      </c>
      <c r="I7793">
        <v>7</v>
      </c>
      <c r="J7793">
        <v>21</v>
      </c>
      <c r="K7793">
        <v>5</v>
      </c>
      <c r="L7793">
        <v>35</v>
      </c>
      <c r="M7793" t="s">
        <v>900</v>
      </c>
      <c r="N7793" t="s">
        <v>860</v>
      </c>
      <c r="O7793" t="s">
        <v>799</v>
      </c>
      <c r="R7793" t="str">
        <f t="shared" ref="R7793:R7856" si="448">IF(WEEKDAY(DATE(H7793,I7793,J7793),2) &lt; 6, "Weekday", "Weekend")</f>
        <v>Weekday</v>
      </c>
      <c r="S7793" s="27">
        <f t="shared" ref="S7793:S7856" si="449">DATE(H7793,I7793,J7793)</f>
        <v>41841</v>
      </c>
      <c r="T7793" t="str">
        <f t="shared" si="446"/>
        <v>S</v>
      </c>
      <c r="V7793" t="str">
        <f t="shared" si="447"/>
        <v>S</v>
      </c>
      <c r="AO7793" s="27"/>
      <c r="AX7793" s="27"/>
      <c r="AY7793" s="27"/>
    </row>
    <row r="7794" spans="1:51" x14ac:dyDescent="0.25">
      <c r="A7794" t="s">
        <v>391</v>
      </c>
      <c r="S7794" s="27"/>
      <c r="V7794" t="str">
        <f t="shared" si="447"/>
        <v/>
      </c>
      <c r="AO7794" s="27"/>
      <c r="AX7794" s="27"/>
      <c r="AY7794" s="27"/>
    </row>
    <row r="7795" spans="1:51" x14ac:dyDescent="0.25">
      <c r="A7795" t="s">
        <v>391</v>
      </c>
      <c r="B7795" t="s">
        <v>218</v>
      </c>
      <c r="C7795">
        <v>141135304</v>
      </c>
      <c r="D7795">
        <v>66</v>
      </c>
      <c r="E7795" t="s">
        <v>91</v>
      </c>
      <c r="G7795">
        <v>55.146000000000001</v>
      </c>
      <c r="H7795">
        <v>2014</v>
      </c>
      <c r="I7795">
        <v>4</v>
      </c>
      <c r="J7795">
        <v>21</v>
      </c>
      <c r="K7795">
        <v>15</v>
      </c>
      <c r="L7795">
        <v>55</v>
      </c>
      <c r="M7795" t="s">
        <v>900</v>
      </c>
      <c r="N7795" t="s">
        <v>404</v>
      </c>
      <c r="O7795" t="s">
        <v>799</v>
      </c>
      <c r="R7795" t="str">
        <f t="shared" si="448"/>
        <v>Weekday</v>
      </c>
      <c r="S7795" s="27">
        <f t="shared" si="449"/>
        <v>41750</v>
      </c>
      <c r="T7795" t="str">
        <f t="shared" ref="T7795:T7857" si="450">IF(OR(H7795=2013,H7795=2014,AND(H7795=2015,I7795&lt;9),AND(H7795=2015,I7795=9,J7795&lt;5)),"S","D")</f>
        <v>S</v>
      </c>
      <c r="V7795" t="str">
        <f t="shared" si="447"/>
        <v>S</v>
      </c>
      <c r="AE7795" s="27"/>
      <c r="AO7795" s="27"/>
      <c r="AX7795" s="27"/>
      <c r="AY7795" s="27"/>
    </row>
    <row r="7796" spans="1:51" x14ac:dyDescent="0.25">
      <c r="A7796" t="s">
        <v>391</v>
      </c>
      <c r="B7796" t="s">
        <v>218</v>
      </c>
      <c r="C7796">
        <v>173315187</v>
      </c>
      <c r="D7796">
        <v>66</v>
      </c>
      <c r="E7796" t="s">
        <v>91</v>
      </c>
      <c r="G7796">
        <v>55.16</v>
      </c>
      <c r="H7796">
        <v>2017</v>
      </c>
      <c r="I7796">
        <v>11</v>
      </c>
      <c r="J7796">
        <v>19</v>
      </c>
      <c r="K7796">
        <v>13</v>
      </c>
      <c r="L7796">
        <v>30</v>
      </c>
      <c r="M7796" t="s">
        <v>900</v>
      </c>
      <c r="N7796" t="s">
        <v>860</v>
      </c>
      <c r="O7796" t="s">
        <v>799</v>
      </c>
      <c r="R7796" t="str">
        <f t="shared" si="448"/>
        <v>Weekend</v>
      </c>
      <c r="S7796" s="27">
        <f t="shared" si="449"/>
        <v>43058</v>
      </c>
      <c r="T7796" t="str">
        <f t="shared" si="450"/>
        <v>D</v>
      </c>
      <c r="V7796" t="str">
        <f t="shared" si="447"/>
        <v>D</v>
      </c>
      <c r="AE7796" s="27"/>
      <c r="AO7796" s="27"/>
      <c r="AX7796" s="27"/>
      <c r="AY7796" s="27"/>
    </row>
    <row r="7797" spans="1:51" x14ac:dyDescent="0.25">
      <c r="A7797" t="s">
        <v>391</v>
      </c>
      <c r="B7797" t="s">
        <v>218</v>
      </c>
      <c r="C7797">
        <v>173385403</v>
      </c>
      <c r="D7797">
        <v>66</v>
      </c>
      <c r="E7797" t="s">
        <v>91</v>
      </c>
      <c r="G7797">
        <v>55.161000000000001</v>
      </c>
      <c r="H7797">
        <v>2017</v>
      </c>
      <c r="I7797">
        <v>12</v>
      </c>
      <c r="J7797">
        <v>4</v>
      </c>
      <c r="K7797">
        <v>17</v>
      </c>
      <c r="L7797">
        <v>16</v>
      </c>
      <c r="M7797" t="s">
        <v>900</v>
      </c>
      <c r="N7797" t="s">
        <v>171</v>
      </c>
      <c r="O7797" t="s">
        <v>799</v>
      </c>
      <c r="R7797" t="str">
        <f t="shared" si="448"/>
        <v>Weekday</v>
      </c>
      <c r="S7797" s="27">
        <f t="shared" si="449"/>
        <v>43073</v>
      </c>
      <c r="T7797" t="str">
        <f t="shared" si="450"/>
        <v>D</v>
      </c>
      <c r="V7797" t="str">
        <f t="shared" si="447"/>
        <v>D</v>
      </c>
      <c r="AE7797" s="27"/>
      <c r="AO7797" s="27"/>
      <c r="AX7797" s="27"/>
      <c r="AY7797" s="27"/>
    </row>
    <row r="7798" spans="1:51" x14ac:dyDescent="0.25">
      <c r="A7798" t="s">
        <v>391</v>
      </c>
      <c r="B7798" t="s">
        <v>218</v>
      </c>
      <c r="C7798">
        <v>170745299</v>
      </c>
      <c r="D7798">
        <v>66</v>
      </c>
      <c r="E7798" t="s">
        <v>91</v>
      </c>
      <c r="G7798">
        <v>55.168999999999997</v>
      </c>
      <c r="H7798">
        <v>2017</v>
      </c>
      <c r="I7798">
        <v>3</v>
      </c>
      <c r="J7798">
        <v>15</v>
      </c>
      <c r="K7798">
        <v>18</v>
      </c>
      <c r="L7798">
        <v>14</v>
      </c>
      <c r="M7798" t="s">
        <v>900</v>
      </c>
      <c r="N7798" t="s">
        <v>171</v>
      </c>
      <c r="O7798" t="s">
        <v>799</v>
      </c>
      <c r="R7798" t="str">
        <f t="shared" si="448"/>
        <v>Weekday</v>
      </c>
      <c r="S7798" s="27">
        <f t="shared" si="449"/>
        <v>42809</v>
      </c>
      <c r="T7798" t="str">
        <f t="shared" si="450"/>
        <v>D</v>
      </c>
      <c r="V7798" t="str">
        <f t="shared" si="447"/>
        <v>D</v>
      </c>
      <c r="AE7798" s="27"/>
      <c r="AO7798" s="27"/>
      <c r="AX7798" s="27"/>
      <c r="AY7798" s="27"/>
    </row>
    <row r="7799" spans="1:51" x14ac:dyDescent="0.25">
      <c r="A7799" t="s">
        <v>391</v>
      </c>
      <c r="B7799" t="s">
        <v>218</v>
      </c>
      <c r="C7799">
        <v>162055113</v>
      </c>
      <c r="D7799">
        <v>66</v>
      </c>
      <c r="E7799" t="s">
        <v>91</v>
      </c>
      <c r="G7799">
        <v>55.182000000000002</v>
      </c>
      <c r="H7799">
        <v>2016</v>
      </c>
      <c r="I7799">
        <v>7</v>
      </c>
      <c r="J7799">
        <v>22</v>
      </c>
      <c r="K7799">
        <v>13</v>
      </c>
      <c r="L7799">
        <v>29</v>
      </c>
      <c r="M7799" t="s">
        <v>900</v>
      </c>
      <c r="N7799" t="s">
        <v>860</v>
      </c>
      <c r="O7799" t="s">
        <v>799</v>
      </c>
      <c r="R7799" t="str">
        <f t="shared" si="448"/>
        <v>Weekday</v>
      </c>
      <c r="S7799" s="27">
        <f t="shared" si="449"/>
        <v>42573</v>
      </c>
      <c r="T7799" t="str">
        <f t="shared" si="450"/>
        <v>D</v>
      </c>
      <c r="V7799" t="str">
        <f t="shared" si="447"/>
        <v>D</v>
      </c>
      <c r="AE7799" s="27"/>
      <c r="AO7799" s="27"/>
      <c r="AX7799" s="27"/>
      <c r="AY7799" s="27"/>
    </row>
    <row r="7800" spans="1:51" x14ac:dyDescent="0.25">
      <c r="A7800" t="s">
        <v>391</v>
      </c>
      <c r="B7800" t="s">
        <v>218</v>
      </c>
      <c r="C7800">
        <v>152595022</v>
      </c>
      <c r="D7800">
        <v>66</v>
      </c>
      <c r="E7800" t="s">
        <v>91</v>
      </c>
      <c r="G7800">
        <v>55.183999999999997</v>
      </c>
      <c r="H7800">
        <v>2015</v>
      </c>
      <c r="I7800">
        <v>8</v>
      </c>
      <c r="J7800">
        <v>24</v>
      </c>
      <c r="K7800">
        <v>23</v>
      </c>
      <c r="L7800">
        <v>18</v>
      </c>
      <c r="M7800" t="s">
        <v>900</v>
      </c>
      <c r="N7800" t="s">
        <v>860</v>
      </c>
      <c r="O7800" t="s">
        <v>1933</v>
      </c>
      <c r="R7800" t="str">
        <f t="shared" si="448"/>
        <v>Weekday</v>
      </c>
      <c r="S7800" s="27">
        <f t="shared" si="449"/>
        <v>42240</v>
      </c>
      <c r="T7800" t="str">
        <f t="shared" si="450"/>
        <v>S</v>
      </c>
      <c r="V7800" t="str">
        <f t="shared" si="447"/>
        <v>S</v>
      </c>
      <c r="AO7800" s="27"/>
      <c r="AX7800" s="27"/>
      <c r="AY7800" s="27"/>
    </row>
    <row r="7801" spans="1:51" x14ac:dyDescent="0.25">
      <c r="A7801" t="s">
        <v>391</v>
      </c>
      <c r="B7801" t="s">
        <v>218</v>
      </c>
      <c r="C7801">
        <v>170225030</v>
      </c>
      <c r="D7801">
        <v>66</v>
      </c>
      <c r="E7801" t="s">
        <v>91</v>
      </c>
      <c r="G7801">
        <v>55.185000000000002</v>
      </c>
      <c r="H7801">
        <v>2017</v>
      </c>
      <c r="I7801">
        <v>1</v>
      </c>
      <c r="J7801">
        <v>20</v>
      </c>
      <c r="K7801">
        <v>4</v>
      </c>
      <c r="L7801">
        <v>48</v>
      </c>
      <c r="M7801" t="s">
        <v>899</v>
      </c>
      <c r="N7801" t="s">
        <v>171</v>
      </c>
      <c r="O7801" t="s">
        <v>799</v>
      </c>
      <c r="R7801" t="str">
        <f t="shared" si="448"/>
        <v>Weekday</v>
      </c>
      <c r="S7801" s="27">
        <f t="shared" si="449"/>
        <v>42755</v>
      </c>
      <c r="T7801" t="str">
        <f t="shared" si="450"/>
        <v>D</v>
      </c>
      <c r="V7801" t="str">
        <f t="shared" si="447"/>
        <v>D</v>
      </c>
      <c r="AE7801" s="27"/>
      <c r="AO7801" s="27"/>
      <c r="AX7801" s="27"/>
      <c r="AY7801" s="27"/>
    </row>
    <row r="7802" spans="1:51" x14ac:dyDescent="0.25">
      <c r="A7802" t="s">
        <v>391</v>
      </c>
      <c r="S7802" s="27"/>
      <c r="V7802" t="str">
        <f t="shared" si="447"/>
        <v/>
      </c>
      <c r="AO7802" s="27"/>
      <c r="AX7802" s="27"/>
      <c r="AY7802" s="27"/>
    </row>
    <row r="7803" spans="1:51" x14ac:dyDescent="0.25">
      <c r="A7803" t="s">
        <v>391</v>
      </c>
      <c r="B7803" t="s">
        <v>218</v>
      </c>
      <c r="C7803">
        <v>143405122</v>
      </c>
      <c r="D7803">
        <v>66</v>
      </c>
      <c r="E7803" t="s">
        <v>91</v>
      </c>
      <c r="G7803">
        <v>55.19</v>
      </c>
      <c r="H7803">
        <v>2014</v>
      </c>
      <c r="I7803">
        <v>12</v>
      </c>
      <c r="J7803">
        <v>3</v>
      </c>
      <c r="K7803">
        <v>19</v>
      </c>
      <c r="L7803">
        <v>6</v>
      </c>
      <c r="M7803" t="s">
        <v>900</v>
      </c>
      <c r="N7803" t="s">
        <v>860</v>
      </c>
      <c r="O7803" t="s">
        <v>799</v>
      </c>
      <c r="R7803" t="str">
        <f t="shared" si="448"/>
        <v>Weekday</v>
      </c>
      <c r="S7803" s="27">
        <f t="shared" si="449"/>
        <v>41976</v>
      </c>
      <c r="T7803" t="str">
        <f t="shared" si="450"/>
        <v>S</v>
      </c>
      <c r="V7803" t="str">
        <f t="shared" si="447"/>
        <v>S</v>
      </c>
      <c r="AE7803" s="27"/>
      <c r="AO7803" s="27"/>
      <c r="AX7803" s="27"/>
      <c r="AY7803" s="27"/>
    </row>
    <row r="7804" spans="1:51" x14ac:dyDescent="0.25">
      <c r="A7804" t="s">
        <v>391</v>
      </c>
      <c r="B7804" t="s">
        <v>218</v>
      </c>
      <c r="C7804">
        <v>163535009</v>
      </c>
      <c r="D7804">
        <v>66</v>
      </c>
      <c r="E7804" t="s">
        <v>91</v>
      </c>
      <c r="G7804">
        <v>55.192</v>
      </c>
      <c r="H7804">
        <v>2016</v>
      </c>
      <c r="I7804">
        <v>12</v>
      </c>
      <c r="J7804">
        <v>17</v>
      </c>
      <c r="K7804">
        <v>8</v>
      </c>
      <c r="L7804">
        <v>5</v>
      </c>
      <c r="M7804" t="s">
        <v>899</v>
      </c>
      <c r="N7804" t="s">
        <v>860</v>
      </c>
      <c r="O7804" t="s">
        <v>799</v>
      </c>
      <c r="R7804" t="str">
        <f t="shared" si="448"/>
        <v>Weekend</v>
      </c>
      <c r="S7804" s="27">
        <f t="shared" si="449"/>
        <v>42721</v>
      </c>
      <c r="T7804" t="str">
        <f t="shared" si="450"/>
        <v>D</v>
      </c>
      <c r="V7804" t="str">
        <f t="shared" si="447"/>
        <v>D</v>
      </c>
      <c r="AO7804" s="27"/>
      <c r="AX7804" s="27"/>
      <c r="AY7804" s="27"/>
    </row>
    <row r="7805" spans="1:51" x14ac:dyDescent="0.25">
      <c r="A7805" t="s">
        <v>391</v>
      </c>
      <c r="S7805" s="27"/>
      <c r="V7805" t="str">
        <f t="shared" si="447"/>
        <v/>
      </c>
      <c r="AO7805" s="27"/>
      <c r="AX7805" s="27"/>
      <c r="AY7805" s="27"/>
    </row>
    <row r="7806" spans="1:51" x14ac:dyDescent="0.25">
      <c r="A7806" t="s">
        <v>391</v>
      </c>
      <c r="B7806" t="s">
        <v>218</v>
      </c>
      <c r="C7806">
        <v>170055193</v>
      </c>
      <c r="D7806">
        <v>66</v>
      </c>
      <c r="E7806" t="s">
        <v>91</v>
      </c>
      <c r="G7806">
        <v>55.198999999999998</v>
      </c>
      <c r="H7806">
        <v>2017</v>
      </c>
      <c r="I7806">
        <v>1</v>
      </c>
      <c r="J7806">
        <v>3</v>
      </c>
      <c r="K7806">
        <v>17</v>
      </c>
      <c r="L7806">
        <v>35</v>
      </c>
      <c r="M7806" t="s">
        <v>900</v>
      </c>
      <c r="N7806" t="s">
        <v>860</v>
      </c>
      <c r="O7806" t="s">
        <v>799</v>
      </c>
      <c r="R7806" t="str">
        <f t="shared" si="448"/>
        <v>Weekday</v>
      </c>
      <c r="S7806" s="27">
        <f t="shared" si="449"/>
        <v>42738</v>
      </c>
      <c r="T7806" t="str">
        <f t="shared" si="450"/>
        <v>D</v>
      </c>
      <c r="V7806" t="str">
        <f t="shared" si="447"/>
        <v>D</v>
      </c>
      <c r="AE7806" s="27"/>
      <c r="AO7806" s="27"/>
      <c r="AX7806" s="27"/>
      <c r="AY7806" s="27"/>
    </row>
    <row r="7807" spans="1:51" x14ac:dyDescent="0.25">
      <c r="A7807" t="s">
        <v>391</v>
      </c>
      <c r="B7807" t="s">
        <v>218</v>
      </c>
      <c r="C7807">
        <v>140615089</v>
      </c>
      <c r="D7807">
        <v>66</v>
      </c>
      <c r="E7807" t="s">
        <v>91</v>
      </c>
      <c r="G7807">
        <v>55.198999999999998</v>
      </c>
      <c r="H7807">
        <v>2014</v>
      </c>
      <c r="I7807">
        <v>2</v>
      </c>
      <c r="J7807">
        <v>28</v>
      </c>
      <c r="K7807">
        <v>12</v>
      </c>
      <c r="L7807">
        <v>30</v>
      </c>
      <c r="M7807" t="s">
        <v>900</v>
      </c>
      <c r="N7807" t="s">
        <v>404</v>
      </c>
      <c r="O7807" t="s">
        <v>799</v>
      </c>
      <c r="R7807" t="str">
        <f t="shared" si="448"/>
        <v>Weekday</v>
      </c>
      <c r="S7807" s="27">
        <f t="shared" si="449"/>
        <v>41698</v>
      </c>
      <c r="T7807" t="str">
        <f t="shared" si="450"/>
        <v>S</v>
      </c>
      <c r="V7807" t="str">
        <f t="shared" si="447"/>
        <v>S</v>
      </c>
      <c r="AE7807" s="27"/>
      <c r="AO7807" s="27"/>
      <c r="AX7807" s="27"/>
      <c r="AY7807" s="27"/>
    </row>
    <row r="7808" spans="1:51" x14ac:dyDescent="0.25">
      <c r="A7808" t="s">
        <v>391</v>
      </c>
      <c r="B7808" t="s">
        <v>218</v>
      </c>
      <c r="C7808">
        <v>151585213</v>
      </c>
      <c r="D7808">
        <v>66</v>
      </c>
      <c r="E7808" t="s">
        <v>91</v>
      </c>
      <c r="G7808">
        <v>55.201999999999998</v>
      </c>
      <c r="H7808">
        <v>2015</v>
      </c>
      <c r="I7808">
        <v>6</v>
      </c>
      <c r="J7808">
        <v>6</v>
      </c>
      <c r="K7808">
        <v>11</v>
      </c>
      <c r="L7808">
        <v>25</v>
      </c>
      <c r="M7808" t="s">
        <v>899</v>
      </c>
      <c r="N7808" t="s">
        <v>860</v>
      </c>
      <c r="O7808" t="s">
        <v>799</v>
      </c>
      <c r="R7808" t="str">
        <f t="shared" si="448"/>
        <v>Weekend</v>
      </c>
      <c r="S7808" s="27">
        <f t="shared" si="449"/>
        <v>42161</v>
      </c>
      <c r="T7808" t="str">
        <f t="shared" si="450"/>
        <v>S</v>
      </c>
      <c r="V7808" t="str">
        <f t="shared" si="447"/>
        <v>S</v>
      </c>
    </row>
    <row r="7809" spans="1:51" x14ac:dyDescent="0.25">
      <c r="A7809" t="s">
        <v>391</v>
      </c>
      <c r="B7809" t="s">
        <v>218</v>
      </c>
      <c r="C7809">
        <v>142555146</v>
      </c>
      <c r="D7809">
        <v>66</v>
      </c>
      <c r="E7809" t="s">
        <v>91</v>
      </c>
      <c r="G7809">
        <v>55.207999999999998</v>
      </c>
      <c r="H7809">
        <v>2014</v>
      </c>
      <c r="I7809">
        <v>9</v>
      </c>
      <c r="J7809">
        <v>11</v>
      </c>
      <c r="K7809">
        <v>15</v>
      </c>
      <c r="L7809">
        <v>26</v>
      </c>
      <c r="M7809" t="s">
        <v>900</v>
      </c>
      <c r="N7809" t="s">
        <v>404</v>
      </c>
      <c r="O7809" t="s">
        <v>799</v>
      </c>
      <c r="R7809" t="str">
        <f t="shared" si="448"/>
        <v>Weekday</v>
      </c>
      <c r="S7809" s="27">
        <f t="shared" si="449"/>
        <v>41893</v>
      </c>
      <c r="T7809" t="str">
        <f t="shared" si="450"/>
        <v>S</v>
      </c>
      <c r="V7809" t="str">
        <f t="shared" si="447"/>
        <v>S</v>
      </c>
      <c r="AE7809" s="27"/>
      <c r="AO7809" s="27"/>
      <c r="AX7809" s="27"/>
      <c r="AY7809" s="27"/>
    </row>
    <row r="7810" spans="1:51" x14ac:dyDescent="0.25">
      <c r="A7810" t="s">
        <v>391</v>
      </c>
      <c r="B7810" t="s">
        <v>218</v>
      </c>
      <c r="C7810">
        <v>130095205</v>
      </c>
      <c r="D7810">
        <v>66</v>
      </c>
      <c r="E7810" t="s">
        <v>91</v>
      </c>
      <c r="G7810">
        <v>55.225999999999999</v>
      </c>
      <c r="H7810">
        <v>2013</v>
      </c>
      <c r="I7810">
        <v>1</v>
      </c>
      <c r="J7810">
        <v>9</v>
      </c>
      <c r="K7810">
        <v>14</v>
      </c>
      <c r="L7810">
        <v>48</v>
      </c>
      <c r="M7810" t="s">
        <v>900</v>
      </c>
      <c r="N7810" t="s">
        <v>860</v>
      </c>
      <c r="O7810" t="s">
        <v>799</v>
      </c>
      <c r="R7810" t="str">
        <f t="shared" si="448"/>
        <v>Weekday</v>
      </c>
      <c r="S7810" s="27">
        <f t="shared" si="449"/>
        <v>41283</v>
      </c>
      <c r="T7810" t="str">
        <f t="shared" si="450"/>
        <v>S</v>
      </c>
      <c r="V7810" t="str">
        <f t="shared" si="447"/>
        <v>S</v>
      </c>
      <c r="AE7810" s="27"/>
      <c r="AO7810" s="27"/>
      <c r="AX7810" s="27"/>
      <c r="AY7810" s="27"/>
    </row>
    <row r="7811" spans="1:51" x14ac:dyDescent="0.25">
      <c r="A7811" t="s">
        <v>391</v>
      </c>
      <c r="S7811" s="27"/>
      <c r="V7811" t="str">
        <f t="shared" ref="V7811:V7874" si="451">T7811&amp;U7811</f>
        <v/>
      </c>
      <c r="AE7811" s="27"/>
      <c r="AO7811" s="27"/>
      <c r="AX7811" s="27"/>
      <c r="AY7811" s="27"/>
    </row>
    <row r="7812" spans="1:51" x14ac:dyDescent="0.25">
      <c r="A7812" t="s">
        <v>391</v>
      </c>
      <c r="S7812" s="27"/>
      <c r="V7812" t="str">
        <f t="shared" si="451"/>
        <v/>
      </c>
      <c r="AE7812" s="27"/>
      <c r="AO7812" s="27"/>
      <c r="AX7812" s="27"/>
      <c r="AY7812" s="27"/>
    </row>
    <row r="7813" spans="1:51" x14ac:dyDescent="0.25">
      <c r="A7813" t="s">
        <v>391</v>
      </c>
      <c r="B7813" t="s">
        <v>218</v>
      </c>
      <c r="C7813">
        <v>143295206</v>
      </c>
      <c r="D7813">
        <v>66</v>
      </c>
      <c r="E7813" t="s">
        <v>91</v>
      </c>
      <c r="G7813">
        <v>55.241</v>
      </c>
      <c r="H7813">
        <v>2014</v>
      </c>
      <c r="I7813">
        <v>11</v>
      </c>
      <c r="J7813">
        <v>25</v>
      </c>
      <c r="K7813">
        <v>11</v>
      </c>
      <c r="L7813">
        <v>53</v>
      </c>
      <c r="M7813" t="s">
        <v>899</v>
      </c>
      <c r="N7813" t="s">
        <v>860</v>
      </c>
      <c r="O7813" t="s">
        <v>799</v>
      </c>
      <c r="R7813" t="str">
        <f t="shared" si="448"/>
        <v>Weekday</v>
      </c>
      <c r="S7813" s="27">
        <f t="shared" si="449"/>
        <v>41968</v>
      </c>
      <c r="T7813" t="str">
        <f t="shared" si="450"/>
        <v>S</v>
      </c>
      <c r="V7813" t="str">
        <f t="shared" si="451"/>
        <v>S</v>
      </c>
      <c r="AO7813" s="27"/>
      <c r="AX7813" s="27"/>
      <c r="AY7813" s="27"/>
    </row>
    <row r="7814" spans="1:51" x14ac:dyDescent="0.25">
      <c r="A7814" t="s">
        <v>391</v>
      </c>
      <c r="B7814" t="s">
        <v>218</v>
      </c>
      <c r="C7814">
        <v>130385099</v>
      </c>
      <c r="D7814">
        <v>66</v>
      </c>
      <c r="E7814" t="s">
        <v>91</v>
      </c>
      <c r="G7814">
        <v>55.331000000000003</v>
      </c>
      <c r="H7814">
        <v>2013</v>
      </c>
      <c r="I7814">
        <v>1</v>
      </c>
      <c r="J7814">
        <v>24</v>
      </c>
      <c r="K7814">
        <v>8</v>
      </c>
      <c r="L7814">
        <v>15</v>
      </c>
      <c r="M7814" t="s">
        <v>900</v>
      </c>
      <c r="N7814" t="s">
        <v>860</v>
      </c>
      <c r="O7814" t="s">
        <v>799</v>
      </c>
      <c r="R7814" t="str">
        <f t="shared" si="448"/>
        <v>Weekday</v>
      </c>
      <c r="S7814" s="27">
        <f t="shared" si="449"/>
        <v>41298</v>
      </c>
      <c r="T7814" t="str">
        <f t="shared" si="450"/>
        <v>S</v>
      </c>
      <c r="V7814" t="str">
        <f t="shared" si="451"/>
        <v>S</v>
      </c>
      <c r="AE7814" s="27"/>
      <c r="AG7814" s="27"/>
      <c r="AX7814" s="27"/>
      <c r="AY7814" s="27"/>
    </row>
    <row r="7815" spans="1:51" x14ac:dyDescent="0.25">
      <c r="A7815" t="s">
        <v>391</v>
      </c>
      <c r="S7815" s="27"/>
      <c r="V7815" t="str">
        <f t="shared" si="451"/>
        <v/>
      </c>
      <c r="AX7815" s="27"/>
      <c r="AY7815" s="27"/>
    </row>
    <row r="7816" spans="1:51" x14ac:dyDescent="0.25">
      <c r="A7816" t="s">
        <v>391</v>
      </c>
      <c r="B7816" t="s">
        <v>218</v>
      </c>
      <c r="C7816">
        <v>162825221</v>
      </c>
      <c r="D7816">
        <v>66</v>
      </c>
      <c r="E7816" t="s">
        <v>91</v>
      </c>
      <c r="G7816">
        <v>55.249000000000002</v>
      </c>
      <c r="H7816">
        <v>2016</v>
      </c>
      <c r="I7816">
        <v>10</v>
      </c>
      <c r="J7816">
        <v>5</v>
      </c>
      <c r="K7816">
        <v>18</v>
      </c>
      <c r="L7816">
        <v>15</v>
      </c>
      <c r="M7816" t="s">
        <v>900</v>
      </c>
      <c r="N7816" t="s">
        <v>860</v>
      </c>
      <c r="O7816" t="s">
        <v>799</v>
      </c>
      <c r="R7816" t="str">
        <f t="shared" si="448"/>
        <v>Weekday</v>
      </c>
      <c r="S7816" s="27">
        <f t="shared" si="449"/>
        <v>42648</v>
      </c>
      <c r="T7816" t="str">
        <f t="shared" si="450"/>
        <v>D</v>
      </c>
      <c r="V7816" t="str">
        <f t="shared" si="451"/>
        <v>D</v>
      </c>
      <c r="AE7816" s="27"/>
      <c r="AG7816" s="27"/>
      <c r="AX7816" s="27"/>
      <c r="AY7816" s="27"/>
    </row>
    <row r="7817" spans="1:51" x14ac:dyDescent="0.25">
      <c r="A7817" t="s">
        <v>391</v>
      </c>
      <c r="S7817" s="27"/>
      <c r="V7817" t="str">
        <f t="shared" si="451"/>
        <v/>
      </c>
      <c r="AE7817" s="27"/>
      <c r="AO7817" s="27"/>
      <c r="AX7817" s="27"/>
      <c r="AY7817" s="27"/>
    </row>
    <row r="7818" spans="1:51" x14ac:dyDescent="0.25">
      <c r="A7818" t="s">
        <v>391</v>
      </c>
      <c r="B7818" t="s">
        <v>218</v>
      </c>
      <c r="C7818">
        <v>173595083</v>
      </c>
      <c r="D7818">
        <v>66</v>
      </c>
      <c r="E7818" t="s">
        <v>91</v>
      </c>
      <c r="G7818">
        <v>55.262999999999998</v>
      </c>
      <c r="H7818">
        <v>2017</v>
      </c>
      <c r="I7818">
        <v>12</v>
      </c>
      <c r="J7818">
        <v>24</v>
      </c>
      <c r="K7818">
        <v>18</v>
      </c>
      <c r="L7818">
        <v>14</v>
      </c>
      <c r="M7818" t="s">
        <v>900</v>
      </c>
      <c r="N7818" t="s">
        <v>860</v>
      </c>
      <c r="O7818" t="s">
        <v>799</v>
      </c>
      <c r="R7818" t="str">
        <f t="shared" si="448"/>
        <v>Weekend</v>
      </c>
      <c r="S7818" s="27">
        <f t="shared" si="449"/>
        <v>43093</v>
      </c>
      <c r="T7818" t="str">
        <f t="shared" si="450"/>
        <v>D</v>
      </c>
      <c r="V7818" t="str">
        <f t="shared" si="451"/>
        <v>D</v>
      </c>
      <c r="AE7818" s="27"/>
      <c r="AO7818" s="27"/>
      <c r="AX7818" s="27"/>
      <c r="AY7818" s="27"/>
    </row>
    <row r="7819" spans="1:51" x14ac:dyDescent="0.25">
      <c r="A7819" t="s">
        <v>391</v>
      </c>
      <c r="B7819" t="s">
        <v>218</v>
      </c>
      <c r="C7819">
        <v>142775122</v>
      </c>
      <c r="D7819">
        <v>66</v>
      </c>
      <c r="E7819" t="s">
        <v>91</v>
      </c>
      <c r="G7819">
        <v>55.265000000000001</v>
      </c>
      <c r="H7819">
        <v>2014</v>
      </c>
      <c r="I7819">
        <v>10</v>
      </c>
      <c r="J7819">
        <v>2</v>
      </c>
      <c r="K7819">
        <v>16</v>
      </c>
      <c r="L7819">
        <v>41</v>
      </c>
      <c r="M7819" t="s">
        <v>900</v>
      </c>
      <c r="N7819" t="s">
        <v>860</v>
      </c>
      <c r="O7819" t="s">
        <v>799</v>
      </c>
      <c r="R7819" t="str">
        <f t="shared" si="448"/>
        <v>Weekday</v>
      </c>
      <c r="S7819" s="27">
        <f t="shared" si="449"/>
        <v>41914</v>
      </c>
      <c r="T7819" t="str">
        <f t="shared" si="450"/>
        <v>S</v>
      </c>
      <c r="V7819" t="str">
        <f t="shared" si="451"/>
        <v>S</v>
      </c>
      <c r="AE7819" s="27"/>
      <c r="AO7819" s="27"/>
      <c r="AX7819" s="27"/>
      <c r="AY7819" s="27"/>
    </row>
    <row r="7820" spans="1:51" x14ac:dyDescent="0.25">
      <c r="A7820" t="s">
        <v>391</v>
      </c>
      <c r="B7820" t="s">
        <v>218</v>
      </c>
      <c r="C7820">
        <v>160905413</v>
      </c>
      <c r="D7820">
        <v>66</v>
      </c>
      <c r="E7820" t="s">
        <v>91</v>
      </c>
      <c r="G7820">
        <v>55.283000000000001</v>
      </c>
      <c r="H7820">
        <v>2016</v>
      </c>
      <c r="I7820">
        <v>3</v>
      </c>
      <c r="J7820">
        <v>30</v>
      </c>
      <c r="K7820">
        <v>16</v>
      </c>
      <c r="L7820">
        <v>11</v>
      </c>
      <c r="M7820" t="s">
        <v>900</v>
      </c>
      <c r="N7820" t="s">
        <v>860</v>
      </c>
      <c r="O7820" t="s">
        <v>799</v>
      </c>
      <c r="R7820" t="str">
        <f t="shared" si="448"/>
        <v>Weekday</v>
      </c>
      <c r="S7820" s="27">
        <f t="shared" si="449"/>
        <v>42459</v>
      </c>
      <c r="T7820" t="str">
        <f t="shared" si="450"/>
        <v>D</v>
      </c>
      <c r="V7820" t="str">
        <f t="shared" si="451"/>
        <v>D</v>
      </c>
      <c r="AO7820" s="27"/>
      <c r="AX7820" s="27"/>
      <c r="AY7820" s="27"/>
    </row>
    <row r="7821" spans="1:51" x14ac:dyDescent="0.25">
      <c r="A7821" t="s">
        <v>391</v>
      </c>
      <c r="B7821" t="s">
        <v>218</v>
      </c>
      <c r="C7821">
        <v>172075154</v>
      </c>
      <c r="D7821">
        <v>66</v>
      </c>
      <c r="E7821" t="s">
        <v>91</v>
      </c>
      <c r="G7821">
        <v>55.289000000000001</v>
      </c>
      <c r="H7821">
        <v>2017</v>
      </c>
      <c r="I7821">
        <v>7</v>
      </c>
      <c r="J7821">
        <v>25</v>
      </c>
      <c r="K7821">
        <v>18</v>
      </c>
      <c r="L7821">
        <v>0</v>
      </c>
      <c r="M7821" t="s">
        <v>900</v>
      </c>
      <c r="N7821" t="s">
        <v>860</v>
      </c>
      <c r="O7821" t="s">
        <v>799</v>
      </c>
      <c r="R7821" t="str">
        <f t="shared" si="448"/>
        <v>Weekday</v>
      </c>
      <c r="S7821" s="27">
        <f t="shared" si="449"/>
        <v>42941</v>
      </c>
      <c r="T7821" t="str">
        <f t="shared" si="450"/>
        <v>D</v>
      </c>
      <c r="V7821" t="str">
        <f t="shared" si="451"/>
        <v>D</v>
      </c>
      <c r="AE7821" s="27"/>
      <c r="AO7821" s="27"/>
      <c r="AX7821" s="27"/>
      <c r="AY7821" s="27"/>
    </row>
    <row r="7822" spans="1:51" x14ac:dyDescent="0.25">
      <c r="A7822" t="s">
        <v>391</v>
      </c>
      <c r="S7822" s="27"/>
      <c r="V7822" t="str">
        <f t="shared" si="451"/>
        <v/>
      </c>
      <c r="AE7822" s="27"/>
      <c r="AO7822" s="27"/>
      <c r="AX7822" s="27"/>
      <c r="AY7822" s="27"/>
    </row>
    <row r="7823" spans="1:51" x14ac:dyDescent="0.25">
      <c r="A7823" t="s">
        <v>391</v>
      </c>
      <c r="B7823" t="s">
        <v>218</v>
      </c>
      <c r="C7823">
        <v>151125564</v>
      </c>
      <c r="D7823">
        <v>66</v>
      </c>
      <c r="E7823" t="s">
        <v>91</v>
      </c>
      <c r="G7823">
        <v>55.290999999999997</v>
      </c>
      <c r="H7823">
        <v>2015</v>
      </c>
      <c r="I7823">
        <v>3</v>
      </c>
      <c r="J7823">
        <v>27</v>
      </c>
      <c r="K7823">
        <v>17</v>
      </c>
      <c r="L7823">
        <v>37</v>
      </c>
      <c r="M7823" t="s">
        <v>900</v>
      </c>
      <c r="N7823" t="s">
        <v>171</v>
      </c>
      <c r="O7823" t="s">
        <v>799</v>
      </c>
      <c r="R7823" t="str">
        <f t="shared" si="448"/>
        <v>Weekday</v>
      </c>
      <c r="S7823" s="27">
        <f t="shared" si="449"/>
        <v>42090</v>
      </c>
      <c r="T7823" t="str">
        <f t="shared" si="450"/>
        <v>S</v>
      </c>
      <c r="V7823" t="str">
        <f t="shared" si="451"/>
        <v>S</v>
      </c>
    </row>
    <row r="7824" spans="1:51" x14ac:dyDescent="0.25">
      <c r="A7824" t="s">
        <v>391</v>
      </c>
      <c r="S7824" s="27"/>
      <c r="V7824" t="str">
        <f t="shared" si="451"/>
        <v/>
      </c>
      <c r="AE7824" s="27"/>
      <c r="AO7824" s="27"/>
      <c r="AX7824" s="27"/>
      <c r="AY7824" s="27"/>
    </row>
    <row r="7825" spans="1:51" x14ac:dyDescent="0.25">
      <c r="A7825" t="s">
        <v>391</v>
      </c>
      <c r="B7825" t="s">
        <v>218</v>
      </c>
      <c r="C7825">
        <v>131505145</v>
      </c>
      <c r="D7825">
        <v>66</v>
      </c>
      <c r="E7825" t="s">
        <v>91</v>
      </c>
      <c r="G7825">
        <v>55.311999999999998</v>
      </c>
      <c r="H7825">
        <v>2013</v>
      </c>
      <c r="I7825">
        <v>5</v>
      </c>
      <c r="J7825">
        <v>28</v>
      </c>
      <c r="K7825">
        <v>8</v>
      </c>
      <c r="L7825">
        <v>23</v>
      </c>
      <c r="M7825" t="s">
        <v>900</v>
      </c>
      <c r="N7825" t="s">
        <v>170</v>
      </c>
      <c r="O7825" t="s">
        <v>799</v>
      </c>
      <c r="R7825" t="str">
        <f t="shared" si="448"/>
        <v>Weekday</v>
      </c>
      <c r="S7825" s="27">
        <f t="shared" si="449"/>
        <v>41422</v>
      </c>
      <c r="T7825" t="str">
        <f t="shared" si="450"/>
        <v>S</v>
      </c>
      <c r="V7825" t="str">
        <f t="shared" si="451"/>
        <v>S</v>
      </c>
    </row>
    <row r="7826" spans="1:51" x14ac:dyDescent="0.25">
      <c r="A7826" t="s">
        <v>391</v>
      </c>
      <c r="B7826" t="s">
        <v>218</v>
      </c>
      <c r="C7826">
        <v>162945386</v>
      </c>
      <c r="D7826">
        <v>66</v>
      </c>
      <c r="E7826" t="s">
        <v>91</v>
      </c>
      <c r="G7826">
        <v>55.317</v>
      </c>
      <c r="H7826">
        <v>2016</v>
      </c>
      <c r="I7826">
        <v>10</v>
      </c>
      <c r="J7826">
        <v>14</v>
      </c>
      <c r="K7826">
        <v>19</v>
      </c>
      <c r="L7826">
        <v>32</v>
      </c>
      <c r="M7826" t="s">
        <v>900</v>
      </c>
      <c r="N7826" t="s">
        <v>860</v>
      </c>
      <c r="O7826" t="s">
        <v>799</v>
      </c>
      <c r="R7826" t="str">
        <f t="shared" si="448"/>
        <v>Weekday</v>
      </c>
      <c r="S7826" s="27">
        <f t="shared" si="449"/>
        <v>42657</v>
      </c>
      <c r="T7826" t="str">
        <f t="shared" si="450"/>
        <v>D</v>
      </c>
      <c r="V7826" t="str">
        <f t="shared" si="451"/>
        <v>D</v>
      </c>
      <c r="AE7826" s="27"/>
      <c r="AO7826" s="27"/>
      <c r="AX7826" s="27"/>
      <c r="AY7826" s="27"/>
    </row>
    <row r="7827" spans="1:51" x14ac:dyDescent="0.25">
      <c r="A7827" t="s">
        <v>391</v>
      </c>
      <c r="B7827" t="s">
        <v>218</v>
      </c>
      <c r="C7827">
        <v>171545013</v>
      </c>
      <c r="D7827">
        <v>66</v>
      </c>
      <c r="E7827" t="s">
        <v>91</v>
      </c>
      <c r="G7827">
        <v>55.335000000000001</v>
      </c>
      <c r="H7827">
        <v>2017</v>
      </c>
      <c r="I7827">
        <v>6</v>
      </c>
      <c r="J7827">
        <v>3</v>
      </c>
      <c r="K7827">
        <v>0</v>
      </c>
      <c r="L7827">
        <v>1</v>
      </c>
      <c r="M7827" t="s">
        <v>899</v>
      </c>
      <c r="N7827" t="s">
        <v>860</v>
      </c>
      <c r="O7827" t="s">
        <v>799</v>
      </c>
      <c r="R7827" t="str">
        <f t="shared" si="448"/>
        <v>Weekend</v>
      </c>
      <c r="S7827" s="27">
        <f t="shared" si="449"/>
        <v>42889</v>
      </c>
      <c r="T7827" t="str">
        <f t="shared" si="450"/>
        <v>D</v>
      </c>
      <c r="V7827" t="str">
        <f t="shared" si="451"/>
        <v>D</v>
      </c>
      <c r="AE7827" s="27"/>
      <c r="AO7827" s="27"/>
      <c r="AX7827" s="27"/>
      <c r="AY7827" s="27"/>
    </row>
    <row r="7828" spans="1:51" x14ac:dyDescent="0.25">
      <c r="A7828" t="s">
        <v>391</v>
      </c>
      <c r="B7828" t="s">
        <v>218</v>
      </c>
      <c r="C7828">
        <v>141575271</v>
      </c>
      <c r="D7828">
        <v>66</v>
      </c>
      <c r="E7828" t="s">
        <v>91</v>
      </c>
      <c r="G7828">
        <v>55.335000000000001</v>
      </c>
      <c r="H7828">
        <v>2014</v>
      </c>
      <c r="I7828">
        <v>6</v>
      </c>
      <c r="J7828">
        <v>6</v>
      </c>
      <c r="K7828">
        <v>14</v>
      </c>
      <c r="L7828">
        <v>40</v>
      </c>
      <c r="M7828" t="s">
        <v>900</v>
      </c>
      <c r="N7828" t="s">
        <v>860</v>
      </c>
      <c r="O7828" t="s">
        <v>799</v>
      </c>
      <c r="R7828" t="str">
        <f t="shared" si="448"/>
        <v>Weekday</v>
      </c>
      <c r="S7828" s="27">
        <f t="shared" si="449"/>
        <v>41796</v>
      </c>
      <c r="T7828" t="str">
        <f t="shared" si="450"/>
        <v>S</v>
      </c>
      <c r="V7828" t="str">
        <f t="shared" si="451"/>
        <v>S</v>
      </c>
    </row>
    <row r="7829" spans="1:51" x14ac:dyDescent="0.25">
      <c r="A7829" t="s">
        <v>391</v>
      </c>
      <c r="B7829" t="s">
        <v>218</v>
      </c>
      <c r="C7829">
        <v>150375263</v>
      </c>
      <c r="D7829">
        <v>66</v>
      </c>
      <c r="E7829" t="s">
        <v>91</v>
      </c>
      <c r="G7829">
        <v>55.335000000000001</v>
      </c>
      <c r="H7829">
        <v>2015</v>
      </c>
      <c r="I7829">
        <v>2</v>
      </c>
      <c r="J7829">
        <v>6</v>
      </c>
      <c r="K7829">
        <v>16</v>
      </c>
      <c r="L7829">
        <v>40</v>
      </c>
      <c r="M7829" t="s">
        <v>900</v>
      </c>
      <c r="N7829" t="s">
        <v>860</v>
      </c>
      <c r="O7829" t="s">
        <v>799</v>
      </c>
      <c r="R7829" t="str">
        <f t="shared" si="448"/>
        <v>Weekday</v>
      </c>
      <c r="S7829" s="27">
        <f t="shared" si="449"/>
        <v>42041</v>
      </c>
      <c r="T7829" t="str">
        <f t="shared" si="450"/>
        <v>S</v>
      </c>
      <c r="V7829" t="str">
        <f t="shared" si="451"/>
        <v>S</v>
      </c>
      <c r="AE7829" s="27"/>
      <c r="AO7829" s="27"/>
      <c r="AX7829" s="27"/>
      <c r="AY7829" s="27"/>
    </row>
    <row r="7830" spans="1:51" x14ac:dyDescent="0.25">
      <c r="A7830" t="s">
        <v>391</v>
      </c>
      <c r="B7830" t="s">
        <v>218</v>
      </c>
      <c r="C7830">
        <v>150875117</v>
      </c>
      <c r="D7830">
        <v>66</v>
      </c>
      <c r="E7830" t="s">
        <v>91</v>
      </c>
      <c r="G7830">
        <v>55.335999999999999</v>
      </c>
      <c r="H7830">
        <v>2015</v>
      </c>
      <c r="I7830">
        <v>3</v>
      </c>
      <c r="J7830">
        <v>27</v>
      </c>
      <c r="K7830">
        <v>15</v>
      </c>
      <c r="L7830">
        <v>9</v>
      </c>
      <c r="M7830" t="s">
        <v>900</v>
      </c>
      <c r="N7830" t="s">
        <v>171</v>
      </c>
      <c r="O7830" t="s">
        <v>799</v>
      </c>
      <c r="R7830" t="str">
        <f t="shared" si="448"/>
        <v>Weekday</v>
      </c>
      <c r="S7830" s="27">
        <f t="shared" si="449"/>
        <v>42090</v>
      </c>
      <c r="T7830" t="str">
        <f t="shared" si="450"/>
        <v>S</v>
      </c>
      <c r="V7830" t="str">
        <f t="shared" si="451"/>
        <v>S</v>
      </c>
      <c r="AO7830" s="27"/>
      <c r="AX7830" s="27"/>
      <c r="AY7830" s="27"/>
    </row>
    <row r="7831" spans="1:51" x14ac:dyDescent="0.25">
      <c r="A7831" t="s">
        <v>391</v>
      </c>
      <c r="S7831" s="27"/>
      <c r="V7831" t="str">
        <f t="shared" si="451"/>
        <v/>
      </c>
      <c r="AO7831" s="27"/>
      <c r="AX7831" s="27"/>
      <c r="AY7831" s="27"/>
    </row>
    <row r="7832" spans="1:51" x14ac:dyDescent="0.25">
      <c r="A7832" t="s">
        <v>391</v>
      </c>
      <c r="B7832" t="s">
        <v>218</v>
      </c>
      <c r="C7832">
        <v>152525368</v>
      </c>
      <c r="D7832">
        <v>66</v>
      </c>
      <c r="E7832" t="s">
        <v>91</v>
      </c>
      <c r="G7832">
        <v>55.341999999999999</v>
      </c>
      <c r="H7832">
        <v>2015</v>
      </c>
      <c r="I7832">
        <v>9</v>
      </c>
      <c r="J7832">
        <v>5</v>
      </c>
      <c r="K7832">
        <v>15</v>
      </c>
      <c r="L7832">
        <v>25</v>
      </c>
      <c r="M7832" t="s">
        <v>899</v>
      </c>
      <c r="N7832" t="s">
        <v>860</v>
      </c>
      <c r="O7832" t="s">
        <v>799</v>
      </c>
      <c r="R7832" t="str">
        <f t="shared" si="448"/>
        <v>Weekend</v>
      </c>
      <c r="S7832" s="27">
        <f t="shared" si="449"/>
        <v>42252</v>
      </c>
      <c r="T7832" t="str">
        <f t="shared" si="450"/>
        <v>D</v>
      </c>
      <c r="V7832" t="str">
        <f t="shared" si="451"/>
        <v>D</v>
      </c>
      <c r="AE7832" s="27"/>
      <c r="AO7832" s="27"/>
      <c r="AX7832" s="27"/>
      <c r="AY7832" s="27"/>
    </row>
    <row r="7833" spans="1:51" x14ac:dyDescent="0.25">
      <c r="A7833" t="s">
        <v>391</v>
      </c>
      <c r="B7833" t="s">
        <v>218</v>
      </c>
      <c r="C7833">
        <v>153075033</v>
      </c>
      <c r="D7833">
        <v>66</v>
      </c>
      <c r="E7833" t="s">
        <v>91</v>
      </c>
      <c r="G7833">
        <v>55.347000000000001</v>
      </c>
      <c r="H7833">
        <v>2015</v>
      </c>
      <c r="I7833">
        <v>11</v>
      </c>
      <c r="J7833">
        <v>3</v>
      </c>
      <c r="K7833">
        <v>2</v>
      </c>
      <c r="L7833">
        <v>30</v>
      </c>
      <c r="M7833" t="s">
        <v>899</v>
      </c>
      <c r="N7833" t="s">
        <v>860</v>
      </c>
      <c r="O7833" t="s">
        <v>799</v>
      </c>
      <c r="R7833" t="str">
        <f t="shared" si="448"/>
        <v>Weekday</v>
      </c>
      <c r="S7833" s="27">
        <f t="shared" si="449"/>
        <v>42311</v>
      </c>
      <c r="T7833" t="str">
        <f t="shared" si="450"/>
        <v>D</v>
      </c>
      <c r="V7833" t="str">
        <f t="shared" si="451"/>
        <v>D</v>
      </c>
      <c r="AO7833" s="27"/>
      <c r="AX7833" s="27"/>
      <c r="AY7833" s="27"/>
    </row>
    <row r="7834" spans="1:51" x14ac:dyDescent="0.25">
      <c r="A7834" t="s">
        <v>391</v>
      </c>
      <c r="B7834" t="s">
        <v>218</v>
      </c>
      <c r="C7834">
        <v>140935055</v>
      </c>
      <c r="D7834">
        <v>66</v>
      </c>
      <c r="E7834" t="s">
        <v>91</v>
      </c>
      <c r="G7834">
        <v>55.348999999999997</v>
      </c>
      <c r="H7834">
        <v>2014</v>
      </c>
      <c r="I7834">
        <v>3</v>
      </c>
      <c r="J7834">
        <v>20</v>
      </c>
      <c r="K7834">
        <v>16</v>
      </c>
      <c r="L7834">
        <v>50</v>
      </c>
      <c r="M7834" t="s">
        <v>900</v>
      </c>
      <c r="N7834" t="s">
        <v>860</v>
      </c>
      <c r="O7834" t="s">
        <v>799</v>
      </c>
      <c r="R7834" t="str">
        <f t="shared" si="448"/>
        <v>Weekday</v>
      </c>
      <c r="S7834" s="27">
        <f t="shared" si="449"/>
        <v>41718</v>
      </c>
      <c r="T7834" t="str">
        <f t="shared" si="450"/>
        <v>S</v>
      </c>
      <c r="V7834" t="str">
        <f t="shared" si="451"/>
        <v>S</v>
      </c>
    </row>
    <row r="7835" spans="1:51" x14ac:dyDescent="0.25">
      <c r="A7835" t="s">
        <v>391</v>
      </c>
      <c r="B7835" t="s">
        <v>218</v>
      </c>
      <c r="C7835">
        <v>163415137</v>
      </c>
      <c r="D7835">
        <v>66</v>
      </c>
      <c r="E7835" t="s">
        <v>91</v>
      </c>
      <c r="G7835">
        <v>55.350999999999999</v>
      </c>
      <c r="H7835">
        <v>2016</v>
      </c>
      <c r="I7835">
        <v>12</v>
      </c>
      <c r="J7835">
        <v>5</v>
      </c>
      <c r="K7835">
        <v>15</v>
      </c>
      <c r="L7835">
        <v>40</v>
      </c>
      <c r="M7835" t="s">
        <v>900</v>
      </c>
      <c r="N7835" t="s">
        <v>860</v>
      </c>
      <c r="O7835" t="s">
        <v>799</v>
      </c>
      <c r="R7835" t="str">
        <f t="shared" si="448"/>
        <v>Weekday</v>
      </c>
      <c r="S7835" s="27">
        <f t="shared" si="449"/>
        <v>42709</v>
      </c>
      <c r="T7835" t="str">
        <f t="shared" si="450"/>
        <v>D</v>
      </c>
      <c r="V7835" t="str">
        <f t="shared" si="451"/>
        <v>D</v>
      </c>
      <c r="AO7835" s="27"/>
      <c r="AX7835" s="27"/>
      <c r="AY7835" s="27"/>
    </row>
    <row r="7836" spans="1:51" x14ac:dyDescent="0.25">
      <c r="A7836" t="s">
        <v>391</v>
      </c>
      <c r="B7836" t="s">
        <v>218</v>
      </c>
      <c r="C7836">
        <v>172175165</v>
      </c>
      <c r="D7836">
        <v>66</v>
      </c>
      <c r="E7836" t="s">
        <v>91</v>
      </c>
      <c r="G7836">
        <v>55.357999999999997</v>
      </c>
      <c r="H7836">
        <v>2017</v>
      </c>
      <c r="I7836">
        <v>8</v>
      </c>
      <c r="J7836">
        <v>4</v>
      </c>
      <c r="K7836">
        <v>16</v>
      </c>
      <c r="L7836">
        <v>16</v>
      </c>
      <c r="M7836" t="s">
        <v>900</v>
      </c>
      <c r="N7836" t="s">
        <v>860</v>
      </c>
      <c r="O7836" t="s">
        <v>799</v>
      </c>
      <c r="R7836" t="str">
        <f t="shared" si="448"/>
        <v>Weekday</v>
      </c>
      <c r="S7836" s="27">
        <f t="shared" si="449"/>
        <v>42951</v>
      </c>
      <c r="T7836" t="str">
        <f t="shared" si="450"/>
        <v>D</v>
      </c>
      <c r="V7836" t="str">
        <f t="shared" si="451"/>
        <v>D</v>
      </c>
      <c r="AE7836" s="27"/>
      <c r="AO7836" s="27"/>
      <c r="AX7836" s="27"/>
      <c r="AY7836" s="27"/>
    </row>
    <row r="7837" spans="1:51" x14ac:dyDescent="0.25">
      <c r="A7837" t="s">
        <v>391</v>
      </c>
      <c r="B7837" t="s">
        <v>218</v>
      </c>
      <c r="C7837">
        <v>172405013</v>
      </c>
      <c r="D7837">
        <v>66</v>
      </c>
      <c r="E7837" t="s">
        <v>91</v>
      </c>
      <c r="G7837">
        <v>55.357999999999997</v>
      </c>
      <c r="H7837">
        <v>2017</v>
      </c>
      <c r="I7837">
        <v>8</v>
      </c>
      <c r="J7837">
        <v>23</v>
      </c>
      <c r="K7837">
        <v>22</v>
      </c>
      <c r="L7837">
        <v>54</v>
      </c>
      <c r="M7837" t="s">
        <v>900</v>
      </c>
      <c r="N7837" t="s">
        <v>860</v>
      </c>
      <c r="O7837" t="s">
        <v>799</v>
      </c>
      <c r="R7837" t="str">
        <f t="shared" si="448"/>
        <v>Weekday</v>
      </c>
      <c r="S7837" s="27">
        <f t="shared" si="449"/>
        <v>42970</v>
      </c>
      <c r="T7837" t="str">
        <f t="shared" si="450"/>
        <v>D</v>
      </c>
      <c r="V7837" t="str">
        <f t="shared" si="451"/>
        <v>D</v>
      </c>
      <c r="AE7837" s="27"/>
      <c r="AG7837" s="27"/>
      <c r="AX7837" s="27"/>
      <c r="AY7837" s="27"/>
    </row>
    <row r="7838" spans="1:51" x14ac:dyDescent="0.25">
      <c r="A7838" t="s">
        <v>391</v>
      </c>
      <c r="S7838" s="27"/>
      <c r="V7838" t="str">
        <f t="shared" si="451"/>
        <v/>
      </c>
      <c r="AX7838" s="27"/>
      <c r="AY7838" s="27"/>
    </row>
    <row r="7839" spans="1:51" x14ac:dyDescent="0.25">
      <c r="A7839" t="s">
        <v>391</v>
      </c>
      <c r="S7839" s="27"/>
      <c r="V7839" t="str">
        <f t="shared" si="451"/>
        <v/>
      </c>
    </row>
    <row r="7840" spans="1:51" x14ac:dyDescent="0.25">
      <c r="A7840" t="s">
        <v>391</v>
      </c>
      <c r="S7840" s="27"/>
      <c r="V7840" t="str">
        <f t="shared" si="451"/>
        <v/>
      </c>
      <c r="AX7840" s="27"/>
      <c r="AY7840" s="27"/>
    </row>
    <row r="7841" spans="1:51" x14ac:dyDescent="0.25">
      <c r="A7841" t="s">
        <v>391</v>
      </c>
      <c r="S7841" s="27"/>
      <c r="V7841" t="str">
        <f t="shared" si="451"/>
        <v/>
      </c>
      <c r="AE7841" s="27"/>
      <c r="AG7841" s="27"/>
      <c r="AX7841" s="27"/>
      <c r="AY7841" s="27"/>
    </row>
    <row r="7842" spans="1:51" x14ac:dyDescent="0.25">
      <c r="A7842" t="s">
        <v>391</v>
      </c>
      <c r="B7842" t="s">
        <v>218</v>
      </c>
      <c r="C7842">
        <v>153265192</v>
      </c>
      <c r="D7842">
        <v>66</v>
      </c>
      <c r="E7842" t="s">
        <v>91</v>
      </c>
      <c r="G7842">
        <v>55.366999999999997</v>
      </c>
      <c r="H7842">
        <v>2015</v>
      </c>
      <c r="I7842">
        <v>11</v>
      </c>
      <c r="J7842">
        <v>20</v>
      </c>
      <c r="K7842">
        <v>12</v>
      </c>
      <c r="L7842">
        <v>0</v>
      </c>
      <c r="M7842" t="s">
        <v>900</v>
      </c>
      <c r="N7842" t="s">
        <v>860</v>
      </c>
      <c r="O7842" t="s">
        <v>799</v>
      </c>
      <c r="R7842" t="str">
        <f t="shared" si="448"/>
        <v>Weekday</v>
      </c>
      <c r="S7842" s="27">
        <f t="shared" si="449"/>
        <v>42328</v>
      </c>
      <c r="T7842" t="str">
        <f t="shared" si="450"/>
        <v>D</v>
      </c>
      <c r="V7842" t="str">
        <f t="shared" si="451"/>
        <v>D</v>
      </c>
      <c r="AX7842" s="27"/>
      <c r="AY7842" s="27"/>
    </row>
    <row r="7843" spans="1:51" x14ac:dyDescent="0.25">
      <c r="A7843" t="s">
        <v>391</v>
      </c>
      <c r="B7843" t="s">
        <v>218</v>
      </c>
      <c r="C7843">
        <v>152775276</v>
      </c>
      <c r="D7843">
        <v>66</v>
      </c>
      <c r="E7843" t="s">
        <v>91</v>
      </c>
      <c r="G7843">
        <v>55.368000000000002</v>
      </c>
      <c r="H7843">
        <v>2015</v>
      </c>
      <c r="I7843">
        <v>10</v>
      </c>
      <c r="J7843">
        <v>2</v>
      </c>
      <c r="K7843">
        <v>16</v>
      </c>
      <c r="L7843">
        <v>44</v>
      </c>
      <c r="M7843" t="s">
        <v>900</v>
      </c>
      <c r="N7843" t="s">
        <v>171</v>
      </c>
      <c r="O7843" t="s">
        <v>799</v>
      </c>
      <c r="R7843" t="str">
        <f t="shared" si="448"/>
        <v>Weekday</v>
      </c>
      <c r="S7843" s="27">
        <f t="shared" si="449"/>
        <v>42279</v>
      </c>
      <c r="T7843" t="str">
        <f t="shared" si="450"/>
        <v>D</v>
      </c>
      <c r="V7843" t="str">
        <f t="shared" si="451"/>
        <v>D</v>
      </c>
      <c r="AX7843" s="27"/>
      <c r="AY7843" s="27"/>
    </row>
    <row r="7844" spans="1:51" x14ac:dyDescent="0.25">
      <c r="A7844" t="s">
        <v>391</v>
      </c>
      <c r="B7844" t="s">
        <v>218</v>
      </c>
      <c r="C7844">
        <v>141625313</v>
      </c>
      <c r="D7844">
        <v>66</v>
      </c>
      <c r="E7844" t="s">
        <v>91</v>
      </c>
      <c r="G7844">
        <v>55.375999999999998</v>
      </c>
      <c r="H7844">
        <v>2014</v>
      </c>
      <c r="I7844">
        <v>6</v>
      </c>
      <c r="J7844">
        <v>10</v>
      </c>
      <c r="K7844">
        <v>17</v>
      </c>
      <c r="L7844">
        <v>34</v>
      </c>
      <c r="M7844" t="s">
        <v>900</v>
      </c>
      <c r="N7844" t="s">
        <v>860</v>
      </c>
      <c r="O7844" t="s">
        <v>799</v>
      </c>
      <c r="R7844" t="str">
        <f t="shared" si="448"/>
        <v>Weekday</v>
      </c>
      <c r="S7844" s="27">
        <f t="shared" si="449"/>
        <v>41800</v>
      </c>
      <c r="T7844" t="str">
        <f t="shared" si="450"/>
        <v>S</v>
      </c>
      <c r="V7844" t="str">
        <f t="shared" si="451"/>
        <v>S</v>
      </c>
      <c r="AX7844" s="27"/>
      <c r="AY7844" s="27"/>
    </row>
    <row r="7845" spans="1:51" x14ac:dyDescent="0.25">
      <c r="A7845" t="s">
        <v>391</v>
      </c>
      <c r="B7845" t="s">
        <v>218</v>
      </c>
      <c r="C7845">
        <v>163485361</v>
      </c>
      <c r="D7845">
        <v>66</v>
      </c>
      <c r="E7845" t="s">
        <v>91</v>
      </c>
      <c r="G7845">
        <v>55.395000000000003</v>
      </c>
      <c r="H7845">
        <v>2016</v>
      </c>
      <c r="I7845">
        <v>12</v>
      </c>
      <c r="J7845">
        <v>13</v>
      </c>
      <c r="K7845">
        <v>17</v>
      </c>
      <c r="L7845">
        <v>52</v>
      </c>
      <c r="M7845" t="s">
        <v>900</v>
      </c>
      <c r="N7845" t="s">
        <v>860</v>
      </c>
      <c r="O7845" t="s">
        <v>799</v>
      </c>
      <c r="R7845" t="str">
        <f t="shared" si="448"/>
        <v>Weekday</v>
      </c>
      <c r="S7845" s="27">
        <f t="shared" si="449"/>
        <v>42717</v>
      </c>
      <c r="T7845" t="str">
        <f t="shared" si="450"/>
        <v>D</v>
      </c>
      <c r="V7845" t="str">
        <f t="shared" si="451"/>
        <v>D</v>
      </c>
      <c r="AX7845" s="27"/>
      <c r="AY7845" s="27"/>
    </row>
    <row r="7846" spans="1:51" x14ac:dyDescent="0.25">
      <c r="A7846" t="s">
        <v>391</v>
      </c>
      <c r="S7846" s="27"/>
      <c r="V7846" t="str">
        <f t="shared" si="451"/>
        <v/>
      </c>
      <c r="AE7846" s="27"/>
      <c r="AG7846" s="27"/>
      <c r="AX7846" s="27"/>
      <c r="AY7846" s="27"/>
    </row>
    <row r="7847" spans="1:51" x14ac:dyDescent="0.25">
      <c r="A7847" t="s">
        <v>391</v>
      </c>
      <c r="S7847" s="27"/>
      <c r="V7847" t="str">
        <f t="shared" si="451"/>
        <v/>
      </c>
      <c r="AE7847" s="27"/>
      <c r="AG7847" s="27"/>
      <c r="AX7847" s="27"/>
      <c r="AY7847" s="27"/>
    </row>
    <row r="7848" spans="1:51" x14ac:dyDescent="0.25">
      <c r="A7848" t="s">
        <v>391</v>
      </c>
      <c r="B7848" t="s">
        <v>218</v>
      </c>
      <c r="C7848">
        <v>162255273</v>
      </c>
      <c r="D7848">
        <v>66</v>
      </c>
      <c r="E7848" t="s">
        <v>91</v>
      </c>
      <c r="G7848">
        <v>55.415999999999997</v>
      </c>
      <c r="H7848">
        <v>2016</v>
      </c>
      <c r="I7848">
        <v>8</v>
      </c>
      <c r="J7848">
        <v>10</v>
      </c>
      <c r="K7848">
        <v>15</v>
      </c>
      <c r="L7848">
        <v>30</v>
      </c>
      <c r="M7848" t="s">
        <v>900</v>
      </c>
      <c r="N7848" t="s">
        <v>860</v>
      </c>
      <c r="O7848" t="s">
        <v>799</v>
      </c>
      <c r="R7848" t="str">
        <f t="shared" si="448"/>
        <v>Weekday</v>
      </c>
      <c r="S7848" s="27">
        <f t="shared" si="449"/>
        <v>42592</v>
      </c>
      <c r="T7848" t="str">
        <f t="shared" si="450"/>
        <v>D</v>
      </c>
      <c r="V7848" t="str">
        <f t="shared" si="451"/>
        <v>D</v>
      </c>
      <c r="AX7848" s="27"/>
      <c r="AY7848" s="27"/>
    </row>
    <row r="7849" spans="1:51" x14ac:dyDescent="0.25">
      <c r="A7849" t="s">
        <v>391</v>
      </c>
      <c r="B7849" t="s">
        <v>218</v>
      </c>
      <c r="C7849">
        <v>161555322</v>
      </c>
      <c r="D7849">
        <v>66</v>
      </c>
      <c r="E7849" t="s">
        <v>91</v>
      </c>
      <c r="G7849">
        <v>55.415999999999997</v>
      </c>
      <c r="H7849">
        <v>2016</v>
      </c>
      <c r="I7849">
        <v>6</v>
      </c>
      <c r="J7849">
        <v>3</v>
      </c>
      <c r="K7849">
        <v>16</v>
      </c>
      <c r="L7849">
        <v>51</v>
      </c>
      <c r="M7849" t="s">
        <v>900</v>
      </c>
      <c r="N7849" t="s">
        <v>860</v>
      </c>
      <c r="O7849" t="s">
        <v>799</v>
      </c>
      <c r="R7849" t="str">
        <f t="shared" si="448"/>
        <v>Weekday</v>
      </c>
      <c r="S7849" s="27">
        <f t="shared" si="449"/>
        <v>42524</v>
      </c>
      <c r="T7849" t="str">
        <f t="shared" si="450"/>
        <v>D</v>
      </c>
      <c r="V7849" t="str">
        <f t="shared" si="451"/>
        <v>D</v>
      </c>
      <c r="AE7849" s="27"/>
      <c r="AG7849" s="27"/>
      <c r="AX7849" s="27"/>
      <c r="AY7849" s="27"/>
    </row>
    <row r="7850" spans="1:51" x14ac:dyDescent="0.25">
      <c r="A7850" t="s">
        <v>391</v>
      </c>
      <c r="B7850" t="s">
        <v>218</v>
      </c>
      <c r="C7850">
        <v>150285263</v>
      </c>
      <c r="D7850">
        <v>66</v>
      </c>
      <c r="E7850" t="s">
        <v>91</v>
      </c>
      <c r="G7850">
        <v>55.448999999999998</v>
      </c>
      <c r="H7850">
        <v>2015</v>
      </c>
      <c r="I7850">
        <v>1</v>
      </c>
      <c r="J7850">
        <v>28</v>
      </c>
      <c r="K7850">
        <v>16</v>
      </c>
      <c r="L7850">
        <v>4</v>
      </c>
      <c r="M7850" t="s">
        <v>900</v>
      </c>
      <c r="N7850" t="s">
        <v>860</v>
      </c>
      <c r="O7850" t="s">
        <v>799</v>
      </c>
      <c r="R7850" t="str">
        <f t="shared" si="448"/>
        <v>Weekday</v>
      </c>
      <c r="S7850" s="27">
        <f t="shared" si="449"/>
        <v>42032</v>
      </c>
      <c r="T7850" t="str">
        <f t="shared" si="450"/>
        <v>S</v>
      </c>
      <c r="V7850" t="str">
        <f t="shared" si="451"/>
        <v>S</v>
      </c>
      <c r="AE7850" s="27"/>
      <c r="AG7850" s="27"/>
      <c r="AX7850" s="27"/>
      <c r="AY7850" s="27"/>
    </row>
    <row r="7851" spans="1:51" x14ac:dyDescent="0.25">
      <c r="A7851" t="s">
        <v>391</v>
      </c>
      <c r="B7851" t="s">
        <v>218</v>
      </c>
      <c r="C7851">
        <v>160475438</v>
      </c>
      <c r="D7851">
        <v>66</v>
      </c>
      <c r="E7851" t="s">
        <v>91</v>
      </c>
      <c r="G7851">
        <v>55.453000000000003</v>
      </c>
      <c r="H7851">
        <v>2016</v>
      </c>
      <c r="I7851">
        <v>2</v>
      </c>
      <c r="J7851">
        <v>15</v>
      </c>
      <c r="K7851">
        <v>0</v>
      </c>
      <c r="L7851">
        <v>54</v>
      </c>
      <c r="M7851" t="s">
        <v>900</v>
      </c>
      <c r="N7851" t="s">
        <v>860</v>
      </c>
      <c r="O7851" t="s">
        <v>799</v>
      </c>
      <c r="R7851" t="str">
        <f t="shared" si="448"/>
        <v>Weekday</v>
      </c>
      <c r="S7851" s="27">
        <f t="shared" si="449"/>
        <v>42415</v>
      </c>
      <c r="T7851" t="str">
        <f t="shared" si="450"/>
        <v>D</v>
      </c>
      <c r="V7851" t="str">
        <f t="shared" si="451"/>
        <v>D</v>
      </c>
      <c r="AE7851" s="27"/>
      <c r="AG7851" s="27"/>
      <c r="AX7851" s="27"/>
      <c r="AY7851" s="27"/>
    </row>
    <row r="7852" spans="1:51" x14ac:dyDescent="0.25">
      <c r="A7852" t="s">
        <v>391</v>
      </c>
      <c r="B7852" t="s">
        <v>218</v>
      </c>
      <c r="C7852">
        <v>171455037</v>
      </c>
      <c r="D7852">
        <v>66</v>
      </c>
      <c r="E7852" t="s">
        <v>91</v>
      </c>
      <c r="G7852">
        <v>55.470999999999997</v>
      </c>
      <c r="H7852">
        <v>2017</v>
      </c>
      <c r="I7852">
        <v>5</v>
      </c>
      <c r="J7852">
        <v>24</v>
      </c>
      <c r="K7852">
        <v>22</v>
      </c>
      <c r="L7852">
        <v>20</v>
      </c>
      <c r="M7852" t="s">
        <v>900</v>
      </c>
      <c r="N7852" t="s">
        <v>860</v>
      </c>
      <c r="O7852" t="s">
        <v>799</v>
      </c>
      <c r="R7852" t="str">
        <f t="shared" si="448"/>
        <v>Weekday</v>
      </c>
      <c r="S7852" s="27">
        <f t="shared" si="449"/>
        <v>42879</v>
      </c>
      <c r="T7852" t="str">
        <f t="shared" si="450"/>
        <v>D</v>
      </c>
      <c r="V7852" t="str">
        <f t="shared" si="451"/>
        <v>D</v>
      </c>
      <c r="AE7852" s="27"/>
      <c r="AG7852" s="27"/>
      <c r="AX7852" s="27"/>
      <c r="AY7852" s="27"/>
    </row>
    <row r="7853" spans="1:51" x14ac:dyDescent="0.25">
      <c r="A7853" t="s">
        <v>391</v>
      </c>
      <c r="B7853" t="s">
        <v>218</v>
      </c>
      <c r="C7853">
        <v>161115434</v>
      </c>
      <c r="D7853">
        <v>66</v>
      </c>
      <c r="E7853" t="s">
        <v>91</v>
      </c>
      <c r="G7853">
        <v>55.472000000000001</v>
      </c>
      <c r="H7853">
        <v>2016</v>
      </c>
      <c r="I7853">
        <v>4</v>
      </c>
      <c r="J7853">
        <v>19</v>
      </c>
      <c r="K7853">
        <v>17</v>
      </c>
      <c r="L7853">
        <v>13</v>
      </c>
      <c r="M7853" t="s">
        <v>900</v>
      </c>
      <c r="N7853" t="s">
        <v>860</v>
      </c>
      <c r="O7853" t="s">
        <v>799</v>
      </c>
      <c r="R7853" t="str">
        <f t="shared" si="448"/>
        <v>Weekday</v>
      </c>
      <c r="S7853" s="27">
        <f t="shared" si="449"/>
        <v>42479</v>
      </c>
      <c r="T7853" t="str">
        <f t="shared" si="450"/>
        <v>D</v>
      </c>
      <c r="V7853" t="str">
        <f t="shared" si="451"/>
        <v>D</v>
      </c>
      <c r="AE7853" s="27"/>
      <c r="AG7853" s="27"/>
      <c r="AX7853" s="27"/>
      <c r="AY7853" s="27"/>
    </row>
    <row r="7854" spans="1:51" x14ac:dyDescent="0.25">
      <c r="A7854" t="s">
        <v>391</v>
      </c>
      <c r="B7854" t="s">
        <v>218</v>
      </c>
      <c r="C7854">
        <v>130715158</v>
      </c>
      <c r="D7854">
        <v>66</v>
      </c>
      <c r="E7854" t="s">
        <v>91</v>
      </c>
      <c r="G7854">
        <v>55.476999999999997</v>
      </c>
      <c r="H7854">
        <v>2013</v>
      </c>
      <c r="I7854">
        <v>3</v>
      </c>
      <c r="J7854">
        <v>5</v>
      </c>
      <c r="K7854">
        <v>9</v>
      </c>
      <c r="L7854">
        <v>32</v>
      </c>
      <c r="M7854" t="s">
        <v>900</v>
      </c>
      <c r="N7854" t="s">
        <v>171</v>
      </c>
      <c r="O7854" t="s">
        <v>799</v>
      </c>
      <c r="R7854" t="str">
        <f t="shared" si="448"/>
        <v>Weekday</v>
      </c>
      <c r="S7854" s="27">
        <f t="shared" si="449"/>
        <v>41338</v>
      </c>
      <c r="T7854" t="str">
        <f t="shared" si="450"/>
        <v>S</v>
      </c>
      <c r="V7854" t="str">
        <f t="shared" si="451"/>
        <v>S</v>
      </c>
      <c r="AE7854" s="27"/>
      <c r="AG7854" s="27"/>
      <c r="AX7854" s="27"/>
      <c r="AY7854" s="27"/>
    </row>
    <row r="7855" spans="1:51" x14ac:dyDescent="0.25">
      <c r="A7855" t="s">
        <v>391</v>
      </c>
      <c r="S7855" s="27"/>
      <c r="V7855" t="str">
        <f t="shared" si="451"/>
        <v/>
      </c>
      <c r="AE7855" s="27"/>
      <c r="AG7855" s="27"/>
      <c r="AX7855" s="27"/>
      <c r="AY7855" s="27"/>
    </row>
    <row r="7856" spans="1:51" x14ac:dyDescent="0.25">
      <c r="A7856" t="s">
        <v>391</v>
      </c>
      <c r="B7856" t="s">
        <v>218</v>
      </c>
      <c r="C7856">
        <v>160545111</v>
      </c>
      <c r="D7856">
        <v>66</v>
      </c>
      <c r="E7856" t="s">
        <v>91</v>
      </c>
      <c r="G7856">
        <v>55.292999999999999</v>
      </c>
      <c r="H7856">
        <v>2016</v>
      </c>
      <c r="I7856">
        <v>2</v>
      </c>
      <c r="J7856">
        <v>23</v>
      </c>
      <c r="K7856">
        <v>7</v>
      </c>
      <c r="L7856">
        <v>41</v>
      </c>
      <c r="M7856" t="s">
        <v>899</v>
      </c>
      <c r="N7856" t="s">
        <v>860</v>
      </c>
      <c r="O7856" t="s">
        <v>799</v>
      </c>
      <c r="R7856" t="str">
        <f t="shared" si="448"/>
        <v>Weekday</v>
      </c>
      <c r="S7856" s="27">
        <f t="shared" si="449"/>
        <v>42423</v>
      </c>
      <c r="T7856" t="str">
        <f t="shared" si="450"/>
        <v>D</v>
      </c>
      <c r="V7856" t="str">
        <f t="shared" si="451"/>
        <v>D</v>
      </c>
      <c r="AE7856" s="27"/>
      <c r="AG7856" s="27"/>
      <c r="AX7856" s="27"/>
      <c r="AY7856" s="27"/>
    </row>
    <row r="7857" spans="1:51" x14ac:dyDescent="0.25">
      <c r="A7857" t="s">
        <v>391</v>
      </c>
      <c r="B7857" t="s">
        <v>218</v>
      </c>
      <c r="C7857">
        <v>140895085</v>
      </c>
      <c r="D7857">
        <v>66</v>
      </c>
      <c r="E7857" t="s">
        <v>91</v>
      </c>
      <c r="G7857">
        <v>55.481000000000002</v>
      </c>
      <c r="H7857">
        <v>2014</v>
      </c>
      <c r="I7857">
        <v>3</v>
      </c>
      <c r="J7857">
        <v>16</v>
      </c>
      <c r="K7857">
        <v>7</v>
      </c>
      <c r="L7857">
        <v>10</v>
      </c>
      <c r="M7857" t="s">
        <v>899</v>
      </c>
      <c r="N7857" t="s">
        <v>171</v>
      </c>
      <c r="O7857" t="s">
        <v>799</v>
      </c>
      <c r="R7857" t="str">
        <f t="shared" ref="R7857:R7919" si="452">IF(WEEKDAY(DATE(H7857,I7857,J7857),2) &lt; 6, "Weekday", "Weekend")</f>
        <v>Weekend</v>
      </c>
      <c r="S7857" s="27">
        <f t="shared" ref="S7857:S7919" si="453">DATE(H7857,I7857,J7857)</f>
        <v>41714</v>
      </c>
      <c r="T7857" t="str">
        <f t="shared" si="450"/>
        <v>S</v>
      </c>
      <c r="V7857" t="str">
        <f t="shared" si="451"/>
        <v>S</v>
      </c>
      <c r="AE7857" s="27"/>
      <c r="AG7857" s="27"/>
      <c r="AX7857" s="27"/>
      <c r="AY7857" s="27"/>
    </row>
    <row r="7858" spans="1:51" x14ac:dyDescent="0.25">
      <c r="A7858" t="s">
        <v>391</v>
      </c>
      <c r="B7858" t="s">
        <v>218</v>
      </c>
      <c r="C7858">
        <v>141765277</v>
      </c>
      <c r="D7858">
        <v>66</v>
      </c>
      <c r="E7858" t="s">
        <v>91</v>
      </c>
      <c r="G7858">
        <v>55.491999999999997</v>
      </c>
      <c r="H7858">
        <v>2014</v>
      </c>
      <c r="I7858">
        <v>6</v>
      </c>
      <c r="J7858">
        <v>16</v>
      </c>
      <c r="K7858">
        <v>16</v>
      </c>
      <c r="L7858">
        <v>30</v>
      </c>
      <c r="M7858" t="s">
        <v>900</v>
      </c>
      <c r="N7858" t="s">
        <v>860</v>
      </c>
      <c r="O7858" t="s">
        <v>799</v>
      </c>
      <c r="R7858" t="str">
        <f t="shared" si="452"/>
        <v>Weekday</v>
      </c>
      <c r="S7858" s="27">
        <f t="shared" si="453"/>
        <v>41806</v>
      </c>
      <c r="T7858" t="str">
        <f t="shared" ref="T7858:T7921" si="454">IF(OR(H7858=2013,H7858=2014,AND(H7858=2015,I7858&lt;9),AND(H7858=2015,I7858=9,J7858&lt;5)),"S","D")</f>
        <v>S</v>
      </c>
      <c r="V7858" t="str">
        <f t="shared" si="451"/>
        <v>S</v>
      </c>
      <c r="AE7858" s="27"/>
      <c r="AG7858" s="27"/>
      <c r="AX7858" s="27"/>
      <c r="AY7858" s="27"/>
    </row>
    <row r="7859" spans="1:51" x14ac:dyDescent="0.25">
      <c r="A7859" t="s">
        <v>391</v>
      </c>
      <c r="B7859" t="s">
        <v>218</v>
      </c>
      <c r="C7859">
        <v>131255203</v>
      </c>
      <c r="D7859">
        <v>66</v>
      </c>
      <c r="E7859" t="s">
        <v>91</v>
      </c>
      <c r="G7859">
        <v>55.49</v>
      </c>
      <c r="H7859">
        <v>2013</v>
      </c>
      <c r="I7859">
        <v>5</v>
      </c>
      <c r="J7859">
        <v>1</v>
      </c>
      <c r="K7859">
        <v>19</v>
      </c>
      <c r="L7859">
        <v>55</v>
      </c>
      <c r="M7859" t="s">
        <v>899</v>
      </c>
      <c r="N7859" t="s">
        <v>171</v>
      </c>
      <c r="O7859" t="s">
        <v>799</v>
      </c>
      <c r="R7859" t="str">
        <f t="shared" si="452"/>
        <v>Weekday</v>
      </c>
      <c r="S7859" s="27">
        <f t="shared" si="453"/>
        <v>41395</v>
      </c>
      <c r="T7859" t="str">
        <f t="shared" si="454"/>
        <v>S</v>
      </c>
      <c r="V7859" t="str">
        <f t="shared" si="451"/>
        <v>S</v>
      </c>
      <c r="AE7859" s="27"/>
      <c r="AG7859" s="27"/>
      <c r="AX7859" s="27"/>
      <c r="AY7859" s="27"/>
    </row>
    <row r="7860" spans="1:51" x14ac:dyDescent="0.25">
      <c r="A7860" t="s">
        <v>391</v>
      </c>
      <c r="B7860" t="s">
        <v>218</v>
      </c>
      <c r="C7860">
        <v>150545041</v>
      </c>
      <c r="D7860">
        <v>66</v>
      </c>
      <c r="E7860" t="s">
        <v>91</v>
      </c>
      <c r="G7860">
        <v>55.505000000000003</v>
      </c>
      <c r="H7860">
        <v>2015</v>
      </c>
      <c r="I7860">
        <v>2</v>
      </c>
      <c r="J7860">
        <v>21</v>
      </c>
      <c r="K7860">
        <v>15</v>
      </c>
      <c r="L7860">
        <v>15</v>
      </c>
      <c r="M7860" t="s">
        <v>900</v>
      </c>
      <c r="N7860" t="s">
        <v>404</v>
      </c>
      <c r="O7860" t="s">
        <v>799</v>
      </c>
      <c r="R7860" t="str">
        <f t="shared" si="452"/>
        <v>Weekend</v>
      </c>
      <c r="S7860" s="27">
        <f t="shared" si="453"/>
        <v>42056</v>
      </c>
      <c r="T7860" t="str">
        <f t="shared" si="454"/>
        <v>S</v>
      </c>
      <c r="V7860" t="str">
        <f t="shared" si="451"/>
        <v>S</v>
      </c>
      <c r="AE7860" s="27"/>
      <c r="AG7860" s="27"/>
      <c r="AX7860" s="27"/>
      <c r="AY7860" s="27"/>
    </row>
    <row r="7861" spans="1:51" x14ac:dyDescent="0.25">
      <c r="A7861" t="s">
        <v>391</v>
      </c>
      <c r="B7861" t="s">
        <v>218</v>
      </c>
      <c r="C7861">
        <v>150635078</v>
      </c>
      <c r="D7861">
        <v>66</v>
      </c>
      <c r="E7861" t="s">
        <v>91</v>
      </c>
      <c r="G7861">
        <v>55.51</v>
      </c>
      <c r="H7861">
        <v>2015</v>
      </c>
      <c r="I7861">
        <v>3</v>
      </c>
      <c r="J7861">
        <v>3</v>
      </c>
      <c r="K7861">
        <v>6</v>
      </c>
      <c r="L7861">
        <v>44</v>
      </c>
      <c r="M7861" t="s">
        <v>899</v>
      </c>
      <c r="N7861" t="s">
        <v>171</v>
      </c>
      <c r="O7861" t="s">
        <v>799</v>
      </c>
      <c r="R7861" t="str">
        <f t="shared" si="452"/>
        <v>Weekday</v>
      </c>
      <c r="S7861" s="27">
        <f t="shared" si="453"/>
        <v>42066</v>
      </c>
      <c r="T7861" t="str">
        <f t="shared" si="454"/>
        <v>S</v>
      </c>
      <c r="V7861" t="str">
        <f t="shared" si="451"/>
        <v>S</v>
      </c>
      <c r="AE7861" s="27"/>
      <c r="AG7861" s="27"/>
      <c r="AX7861" s="27"/>
      <c r="AY7861" s="27"/>
    </row>
    <row r="7862" spans="1:51" x14ac:dyDescent="0.25">
      <c r="A7862" t="s">
        <v>391</v>
      </c>
      <c r="B7862" t="s">
        <v>218</v>
      </c>
      <c r="C7862">
        <v>173135407</v>
      </c>
      <c r="D7862">
        <v>66</v>
      </c>
      <c r="E7862" t="s">
        <v>91</v>
      </c>
      <c r="G7862">
        <v>55.511000000000003</v>
      </c>
      <c r="H7862">
        <v>2017</v>
      </c>
      <c r="I7862">
        <v>11</v>
      </c>
      <c r="J7862">
        <v>9</v>
      </c>
      <c r="K7862">
        <v>15</v>
      </c>
      <c r="L7862">
        <v>9</v>
      </c>
      <c r="M7862" t="s">
        <v>900</v>
      </c>
      <c r="N7862" t="s">
        <v>860</v>
      </c>
      <c r="O7862" t="s">
        <v>799</v>
      </c>
      <c r="R7862" t="str">
        <f t="shared" si="452"/>
        <v>Weekday</v>
      </c>
      <c r="S7862" s="27">
        <f t="shared" si="453"/>
        <v>43048</v>
      </c>
      <c r="T7862" t="str">
        <f t="shared" si="454"/>
        <v>D</v>
      </c>
      <c r="V7862" t="str">
        <f t="shared" si="451"/>
        <v>D</v>
      </c>
      <c r="AE7862" s="27"/>
      <c r="AG7862" s="27"/>
      <c r="AX7862" s="27"/>
      <c r="AY7862" s="27"/>
    </row>
    <row r="7863" spans="1:51" x14ac:dyDescent="0.25">
      <c r="A7863" t="s">
        <v>391</v>
      </c>
      <c r="S7863" s="27"/>
      <c r="V7863" t="str">
        <f t="shared" si="451"/>
        <v/>
      </c>
      <c r="AE7863" s="27"/>
      <c r="AG7863" s="27"/>
      <c r="AX7863" s="27"/>
      <c r="AY7863" s="27"/>
    </row>
    <row r="7864" spans="1:51" x14ac:dyDescent="0.25">
      <c r="A7864" t="s">
        <v>391</v>
      </c>
      <c r="B7864" t="s">
        <v>218</v>
      </c>
      <c r="C7864">
        <v>143525207</v>
      </c>
      <c r="D7864">
        <v>66</v>
      </c>
      <c r="E7864" t="s">
        <v>91</v>
      </c>
      <c r="G7864">
        <v>55.515999999999998</v>
      </c>
      <c r="H7864">
        <v>2014</v>
      </c>
      <c r="I7864">
        <v>12</v>
      </c>
      <c r="J7864">
        <v>17</v>
      </c>
      <c r="K7864">
        <v>18</v>
      </c>
      <c r="L7864">
        <v>42</v>
      </c>
      <c r="M7864" t="s">
        <v>900</v>
      </c>
      <c r="N7864" t="s">
        <v>860</v>
      </c>
      <c r="O7864" t="s">
        <v>799</v>
      </c>
      <c r="R7864" t="str">
        <f t="shared" si="452"/>
        <v>Weekday</v>
      </c>
      <c r="S7864" s="27">
        <f t="shared" si="453"/>
        <v>41990</v>
      </c>
      <c r="T7864" t="str">
        <f t="shared" si="454"/>
        <v>S</v>
      </c>
      <c r="V7864" t="str">
        <f t="shared" si="451"/>
        <v>S</v>
      </c>
      <c r="AE7864" s="27"/>
      <c r="AG7864" s="27"/>
      <c r="AX7864" s="27"/>
      <c r="AY7864" s="27"/>
    </row>
    <row r="7865" spans="1:51" x14ac:dyDescent="0.25">
      <c r="A7865" t="s">
        <v>391</v>
      </c>
      <c r="S7865" s="27"/>
      <c r="V7865" t="str">
        <f t="shared" si="451"/>
        <v/>
      </c>
      <c r="AE7865" s="27"/>
      <c r="AG7865" s="27"/>
      <c r="AX7865" s="27"/>
      <c r="AY7865" s="27"/>
    </row>
    <row r="7866" spans="1:51" x14ac:dyDescent="0.25">
      <c r="A7866" t="s">
        <v>391</v>
      </c>
      <c r="B7866" t="s">
        <v>218</v>
      </c>
      <c r="C7866">
        <v>171695134</v>
      </c>
      <c r="D7866">
        <v>66</v>
      </c>
      <c r="E7866" t="s">
        <v>91</v>
      </c>
      <c r="G7866">
        <v>55.521000000000001</v>
      </c>
      <c r="H7866">
        <v>2017</v>
      </c>
      <c r="I7866">
        <v>6</v>
      </c>
      <c r="J7866">
        <v>18</v>
      </c>
      <c r="K7866">
        <v>8</v>
      </c>
      <c r="L7866">
        <v>21</v>
      </c>
      <c r="M7866" t="s">
        <v>899</v>
      </c>
      <c r="N7866" t="s">
        <v>860</v>
      </c>
      <c r="O7866" t="s">
        <v>799</v>
      </c>
      <c r="R7866" t="str">
        <f t="shared" si="452"/>
        <v>Weekend</v>
      </c>
      <c r="S7866" s="27">
        <f t="shared" si="453"/>
        <v>42904</v>
      </c>
      <c r="T7866" t="str">
        <f t="shared" si="454"/>
        <v>D</v>
      </c>
      <c r="V7866" t="str">
        <f t="shared" si="451"/>
        <v>D</v>
      </c>
      <c r="AE7866" s="27"/>
      <c r="AG7866" s="27"/>
      <c r="AX7866" s="27"/>
      <c r="AY7866" s="27"/>
    </row>
    <row r="7867" spans="1:51" x14ac:dyDescent="0.25">
      <c r="A7867" t="s">
        <v>391</v>
      </c>
      <c r="B7867" t="s">
        <v>218</v>
      </c>
      <c r="C7867">
        <v>131845292</v>
      </c>
      <c r="D7867">
        <v>66</v>
      </c>
      <c r="E7867" t="s">
        <v>91</v>
      </c>
      <c r="G7867">
        <v>55.555</v>
      </c>
      <c r="H7867">
        <v>2013</v>
      </c>
      <c r="I7867">
        <v>7</v>
      </c>
      <c r="J7867">
        <v>3</v>
      </c>
      <c r="K7867">
        <v>16</v>
      </c>
      <c r="L7867">
        <v>41</v>
      </c>
      <c r="M7867" t="s">
        <v>900</v>
      </c>
      <c r="N7867" t="s">
        <v>860</v>
      </c>
      <c r="O7867" t="s">
        <v>799</v>
      </c>
      <c r="R7867" t="str">
        <f t="shared" si="452"/>
        <v>Weekday</v>
      </c>
      <c r="S7867" s="27">
        <f t="shared" si="453"/>
        <v>41458</v>
      </c>
      <c r="T7867" t="str">
        <f t="shared" si="454"/>
        <v>S</v>
      </c>
      <c r="V7867" t="str">
        <f t="shared" si="451"/>
        <v>S</v>
      </c>
      <c r="AE7867" s="27"/>
      <c r="AG7867" s="27"/>
      <c r="AX7867" s="27"/>
      <c r="AY7867" s="27"/>
    </row>
    <row r="7868" spans="1:51" x14ac:dyDescent="0.25">
      <c r="A7868" t="s">
        <v>391</v>
      </c>
      <c r="B7868" t="s">
        <v>218</v>
      </c>
      <c r="C7868">
        <v>130525153</v>
      </c>
      <c r="D7868">
        <v>66</v>
      </c>
      <c r="E7868" t="s">
        <v>91</v>
      </c>
      <c r="G7868">
        <v>55.558999999999997</v>
      </c>
      <c r="H7868">
        <v>2013</v>
      </c>
      <c r="I7868">
        <v>2</v>
      </c>
      <c r="J7868">
        <v>19</v>
      </c>
      <c r="K7868">
        <v>17</v>
      </c>
      <c r="L7868">
        <v>12</v>
      </c>
      <c r="M7868" t="s">
        <v>900</v>
      </c>
      <c r="N7868" t="s">
        <v>860</v>
      </c>
      <c r="O7868" t="s">
        <v>799</v>
      </c>
      <c r="R7868" t="str">
        <f t="shared" si="452"/>
        <v>Weekday</v>
      </c>
      <c r="S7868" s="27">
        <f t="shared" si="453"/>
        <v>41324</v>
      </c>
      <c r="T7868" t="str">
        <f t="shared" si="454"/>
        <v>S</v>
      </c>
      <c r="V7868" t="str">
        <f t="shared" si="451"/>
        <v>S</v>
      </c>
    </row>
    <row r="7869" spans="1:51" x14ac:dyDescent="0.25">
      <c r="A7869" t="s">
        <v>391</v>
      </c>
      <c r="B7869" t="s">
        <v>218</v>
      </c>
      <c r="C7869">
        <v>160855271</v>
      </c>
      <c r="D7869">
        <v>66</v>
      </c>
      <c r="E7869" t="s">
        <v>91</v>
      </c>
      <c r="G7869">
        <v>55.615000000000002</v>
      </c>
      <c r="H7869">
        <v>2016</v>
      </c>
      <c r="I7869">
        <v>3</v>
      </c>
      <c r="J7869">
        <v>24</v>
      </c>
      <c r="K7869">
        <v>16</v>
      </c>
      <c r="L7869">
        <v>40</v>
      </c>
      <c r="M7869" t="s">
        <v>900</v>
      </c>
      <c r="N7869" t="s">
        <v>860</v>
      </c>
      <c r="O7869" t="s">
        <v>799</v>
      </c>
      <c r="R7869" t="str">
        <f t="shared" si="452"/>
        <v>Weekday</v>
      </c>
      <c r="S7869" s="27">
        <f t="shared" si="453"/>
        <v>42453</v>
      </c>
      <c r="T7869" t="str">
        <f t="shared" si="454"/>
        <v>D</v>
      </c>
      <c r="V7869" t="str">
        <f t="shared" si="451"/>
        <v>D</v>
      </c>
      <c r="AE7869" s="27"/>
      <c r="AG7869" s="27"/>
      <c r="AX7869" s="27"/>
      <c r="AY7869" s="27"/>
    </row>
    <row r="7870" spans="1:51" x14ac:dyDescent="0.25">
      <c r="A7870" t="s">
        <v>391</v>
      </c>
      <c r="B7870" t="s">
        <v>218</v>
      </c>
      <c r="C7870">
        <v>132925051</v>
      </c>
      <c r="D7870">
        <v>66</v>
      </c>
      <c r="E7870" t="s">
        <v>91</v>
      </c>
      <c r="G7870">
        <v>55.56</v>
      </c>
      <c r="H7870">
        <v>2013</v>
      </c>
      <c r="I7870">
        <v>10</v>
      </c>
      <c r="J7870">
        <v>17</v>
      </c>
      <c r="K7870">
        <v>18</v>
      </c>
      <c r="L7870">
        <v>59</v>
      </c>
      <c r="M7870" t="s">
        <v>900</v>
      </c>
      <c r="N7870" t="s">
        <v>860</v>
      </c>
      <c r="O7870" t="s">
        <v>799</v>
      </c>
      <c r="R7870" t="str">
        <f t="shared" si="452"/>
        <v>Weekday</v>
      </c>
      <c r="S7870" s="27">
        <f t="shared" si="453"/>
        <v>41564</v>
      </c>
      <c r="T7870" t="str">
        <f t="shared" si="454"/>
        <v>S</v>
      </c>
      <c r="V7870" t="str">
        <f t="shared" si="451"/>
        <v>S</v>
      </c>
    </row>
    <row r="7871" spans="1:51" x14ac:dyDescent="0.25">
      <c r="A7871" t="s">
        <v>391</v>
      </c>
      <c r="B7871" t="s">
        <v>218</v>
      </c>
      <c r="C7871">
        <v>153385162</v>
      </c>
      <c r="D7871">
        <v>66</v>
      </c>
      <c r="E7871" t="s">
        <v>91</v>
      </c>
      <c r="G7871">
        <v>55.539000000000001</v>
      </c>
      <c r="H7871">
        <v>2015</v>
      </c>
      <c r="I7871">
        <v>12</v>
      </c>
      <c r="J7871">
        <v>3</v>
      </c>
      <c r="K7871">
        <v>15</v>
      </c>
      <c r="L7871">
        <v>22</v>
      </c>
      <c r="M7871" t="s">
        <v>900</v>
      </c>
      <c r="N7871" t="s">
        <v>860</v>
      </c>
      <c r="O7871" t="s">
        <v>799</v>
      </c>
      <c r="R7871" t="str">
        <f t="shared" si="452"/>
        <v>Weekday</v>
      </c>
      <c r="S7871" s="27">
        <f t="shared" si="453"/>
        <v>42341</v>
      </c>
      <c r="T7871" t="str">
        <f t="shared" si="454"/>
        <v>D</v>
      </c>
      <c r="V7871" t="str">
        <f t="shared" si="451"/>
        <v>D</v>
      </c>
      <c r="AE7871" s="27"/>
      <c r="AG7871" s="27"/>
      <c r="AX7871" s="27"/>
      <c r="AY7871" s="27"/>
    </row>
    <row r="7872" spans="1:51" x14ac:dyDescent="0.25">
      <c r="A7872" t="s">
        <v>391</v>
      </c>
      <c r="B7872" t="s">
        <v>218</v>
      </c>
      <c r="C7872">
        <v>162635249</v>
      </c>
      <c r="D7872">
        <v>66</v>
      </c>
      <c r="E7872" t="s">
        <v>91</v>
      </c>
      <c r="G7872">
        <v>55.545000000000002</v>
      </c>
      <c r="H7872">
        <v>2016</v>
      </c>
      <c r="I7872">
        <v>9</v>
      </c>
      <c r="J7872">
        <v>13</v>
      </c>
      <c r="K7872">
        <v>16</v>
      </c>
      <c r="L7872">
        <v>30</v>
      </c>
      <c r="M7872" t="s">
        <v>900</v>
      </c>
      <c r="N7872" t="s">
        <v>860</v>
      </c>
      <c r="O7872" t="s">
        <v>799</v>
      </c>
      <c r="R7872" t="str">
        <f t="shared" si="452"/>
        <v>Weekday</v>
      </c>
      <c r="S7872" s="27">
        <f t="shared" si="453"/>
        <v>42626</v>
      </c>
      <c r="T7872" t="str">
        <f t="shared" si="454"/>
        <v>D</v>
      </c>
      <c r="V7872" t="str">
        <f t="shared" si="451"/>
        <v>D</v>
      </c>
      <c r="AE7872" s="27"/>
      <c r="AG7872" s="27"/>
      <c r="AX7872" s="27"/>
      <c r="AY7872" s="27"/>
    </row>
    <row r="7873" spans="1:51" x14ac:dyDescent="0.25">
      <c r="A7873" t="s">
        <v>391</v>
      </c>
      <c r="B7873" t="s">
        <v>218</v>
      </c>
      <c r="C7873">
        <v>170955327</v>
      </c>
      <c r="D7873">
        <v>66</v>
      </c>
      <c r="E7873" t="s">
        <v>91</v>
      </c>
      <c r="G7873">
        <v>55.55</v>
      </c>
      <c r="H7873">
        <v>2017</v>
      </c>
      <c r="I7873">
        <v>4</v>
      </c>
      <c r="J7873">
        <v>5</v>
      </c>
      <c r="K7873">
        <v>16</v>
      </c>
      <c r="L7873">
        <v>40</v>
      </c>
      <c r="M7873" t="s">
        <v>900</v>
      </c>
      <c r="N7873" t="s">
        <v>860</v>
      </c>
      <c r="O7873" t="s">
        <v>799</v>
      </c>
      <c r="R7873" t="str">
        <f t="shared" si="452"/>
        <v>Weekday</v>
      </c>
      <c r="S7873" s="27">
        <f t="shared" si="453"/>
        <v>42830</v>
      </c>
      <c r="T7873" t="str">
        <f t="shared" si="454"/>
        <v>D</v>
      </c>
      <c r="V7873" t="str">
        <f t="shared" si="451"/>
        <v>D</v>
      </c>
    </row>
    <row r="7874" spans="1:51" x14ac:dyDescent="0.25">
      <c r="A7874" t="s">
        <v>391</v>
      </c>
      <c r="B7874" t="s">
        <v>218</v>
      </c>
      <c r="C7874">
        <v>150515245</v>
      </c>
      <c r="D7874">
        <v>66</v>
      </c>
      <c r="E7874" t="s">
        <v>91</v>
      </c>
      <c r="G7874">
        <v>55.551000000000002</v>
      </c>
      <c r="H7874">
        <v>2015</v>
      </c>
      <c r="I7874">
        <v>2</v>
      </c>
      <c r="J7874">
        <v>19</v>
      </c>
      <c r="K7874">
        <v>20</v>
      </c>
      <c r="L7874">
        <v>56</v>
      </c>
      <c r="M7874" t="s">
        <v>900</v>
      </c>
      <c r="N7874" t="s">
        <v>860</v>
      </c>
      <c r="O7874" t="s">
        <v>799</v>
      </c>
      <c r="R7874" t="str">
        <f t="shared" si="452"/>
        <v>Weekday</v>
      </c>
      <c r="S7874" s="27">
        <f t="shared" si="453"/>
        <v>42054</v>
      </c>
      <c r="T7874" t="str">
        <f t="shared" si="454"/>
        <v>S</v>
      </c>
      <c r="V7874" t="str">
        <f t="shared" si="451"/>
        <v>S</v>
      </c>
      <c r="AX7874" s="27"/>
      <c r="AY7874" s="27"/>
    </row>
    <row r="7875" spans="1:51" x14ac:dyDescent="0.25">
      <c r="A7875" t="s">
        <v>391</v>
      </c>
      <c r="B7875" t="s">
        <v>218</v>
      </c>
      <c r="C7875">
        <v>162715366</v>
      </c>
      <c r="D7875">
        <v>66</v>
      </c>
      <c r="E7875" t="s">
        <v>91</v>
      </c>
      <c r="G7875">
        <v>55.554000000000002</v>
      </c>
      <c r="H7875">
        <v>2016</v>
      </c>
      <c r="I7875">
        <v>9</v>
      </c>
      <c r="J7875">
        <v>27</v>
      </c>
      <c r="K7875">
        <v>18</v>
      </c>
      <c r="L7875">
        <v>10</v>
      </c>
      <c r="M7875" t="s">
        <v>900</v>
      </c>
      <c r="N7875" t="s">
        <v>171</v>
      </c>
      <c r="O7875" t="s">
        <v>799</v>
      </c>
      <c r="R7875" t="str">
        <f t="shared" si="452"/>
        <v>Weekday</v>
      </c>
      <c r="S7875" s="27">
        <f t="shared" si="453"/>
        <v>42640</v>
      </c>
      <c r="T7875" t="str">
        <f t="shared" si="454"/>
        <v>D</v>
      </c>
      <c r="V7875" t="str">
        <f t="shared" ref="V7875:V7938" si="455">T7875&amp;U7875</f>
        <v>D</v>
      </c>
      <c r="AX7875" s="27"/>
      <c r="AY7875" s="27"/>
    </row>
    <row r="7876" spans="1:51" x14ac:dyDescent="0.25">
      <c r="A7876" t="s">
        <v>391</v>
      </c>
      <c r="B7876" t="s">
        <v>218</v>
      </c>
      <c r="C7876">
        <v>161695392</v>
      </c>
      <c r="D7876">
        <v>66</v>
      </c>
      <c r="E7876" t="s">
        <v>91</v>
      </c>
      <c r="G7876">
        <v>55.564999999999998</v>
      </c>
      <c r="H7876">
        <v>2016</v>
      </c>
      <c r="I7876">
        <v>6</v>
      </c>
      <c r="J7876">
        <v>16</v>
      </c>
      <c r="K7876">
        <v>15</v>
      </c>
      <c r="L7876">
        <v>10</v>
      </c>
      <c r="M7876" t="s">
        <v>900</v>
      </c>
      <c r="N7876" t="s">
        <v>171</v>
      </c>
      <c r="O7876" t="s">
        <v>799</v>
      </c>
      <c r="R7876" t="str">
        <f t="shared" si="452"/>
        <v>Weekday</v>
      </c>
      <c r="S7876" s="27">
        <f t="shared" si="453"/>
        <v>42537</v>
      </c>
      <c r="T7876" t="str">
        <f t="shared" si="454"/>
        <v>D</v>
      </c>
      <c r="V7876" t="str">
        <f t="shared" si="455"/>
        <v>D</v>
      </c>
      <c r="AE7876" s="27"/>
      <c r="AG7876" s="27"/>
      <c r="AX7876" s="27"/>
      <c r="AY7876" s="27"/>
    </row>
    <row r="7877" spans="1:51" x14ac:dyDescent="0.25">
      <c r="A7877" t="s">
        <v>391</v>
      </c>
      <c r="B7877" t="s">
        <v>218</v>
      </c>
      <c r="C7877">
        <v>173035408</v>
      </c>
      <c r="D7877">
        <v>66</v>
      </c>
      <c r="E7877" t="s">
        <v>91</v>
      </c>
      <c r="G7877">
        <v>55.567999999999998</v>
      </c>
      <c r="H7877">
        <v>2017</v>
      </c>
      <c r="I7877">
        <v>10</v>
      </c>
      <c r="J7877">
        <v>27</v>
      </c>
      <c r="K7877">
        <v>14</v>
      </c>
      <c r="L7877">
        <v>20</v>
      </c>
      <c r="M7877" t="s">
        <v>900</v>
      </c>
      <c r="N7877" t="s">
        <v>171</v>
      </c>
      <c r="O7877" t="s">
        <v>799</v>
      </c>
      <c r="R7877" t="str">
        <f t="shared" si="452"/>
        <v>Weekday</v>
      </c>
      <c r="S7877" s="27">
        <f t="shared" si="453"/>
        <v>43035</v>
      </c>
      <c r="T7877" t="str">
        <f t="shared" si="454"/>
        <v>D</v>
      </c>
      <c r="V7877" t="str">
        <f t="shared" si="455"/>
        <v>D</v>
      </c>
      <c r="AE7877" s="27"/>
      <c r="AG7877" s="27"/>
      <c r="AX7877" s="27"/>
      <c r="AY7877" s="27"/>
    </row>
    <row r="7878" spans="1:51" x14ac:dyDescent="0.25">
      <c r="A7878" t="s">
        <v>391</v>
      </c>
      <c r="S7878" s="27"/>
      <c r="V7878" t="str">
        <f t="shared" si="455"/>
        <v/>
      </c>
      <c r="AE7878" s="27"/>
      <c r="AG7878" s="27"/>
      <c r="AX7878" s="27"/>
      <c r="AY7878" s="27"/>
    </row>
    <row r="7879" spans="1:51" x14ac:dyDescent="0.25">
      <c r="A7879" t="s">
        <v>391</v>
      </c>
      <c r="B7879" t="s">
        <v>218</v>
      </c>
      <c r="C7879">
        <v>170815321</v>
      </c>
      <c r="D7879">
        <v>66</v>
      </c>
      <c r="E7879" t="s">
        <v>91</v>
      </c>
      <c r="G7879">
        <v>55.573</v>
      </c>
      <c r="H7879">
        <v>2017</v>
      </c>
      <c r="I7879">
        <v>3</v>
      </c>
      <c r="J7879">
        <v>21</v>
      </c>
      <c r="K7879">
        <v>16</v>
      </c>
      <c r="L7879">
        <v>32</v>
      </c>
      <c r="M7879" t="s">
        <v>900</v>
      </c>
      <c r="N7879" t="s">
        <v>860</v>
      </c>
      <c r="O7879" t="s">
        <v>799</v>
      </c>
      <c r="R7879" t="str">
        <f t="shared" si="452"/>
        <v>Weekday</v>
      </c>
      <c r="S7879" s="27">
        <f t="shared" si="453"/>
        <v>42815</v>
      </c>
      <c r="T7879" t="str">
        <f t="shared" si="454"/>
        <v>D</v>
      </c>
      <c r="V7879" t="str">
        <f t="shared" si="455"/>
        <v>D</v>
      </c>
      <c r="AE7879" s="27"/>
      <c r="AG7879" s="27"/>
      <c r="AX7879" s="27"/>
      <c r="AY7879" s="27"/>
    </row>
    <row r="7880" spans="1:51" x14ac:dyDescent="0.25">
      <c r="A7880" t="s">
        <v>391</v>
      </c>
      <c r="B7880" t="s">
        <v>218</v>
      </c>
      <c r="C7880">
        <v>163515362</v>
      </c>
      <c r="D7880">
        <v>66</v>
      </c>
      <c r="E7880" t="s">
        <v>91</v>
      </c>
      <c r="G7880">
        <v>55.588000000000001</v>
      </c>
      <c r="H7880">
        <v>2016</v>
      </c>
      <c r="I7880">
        <v>12</v>
      </c>
      <c r="J7880">
        <v>14</v>
      </c>
      <c r="K7880">
        <v>16</v>
      </c>
      <c r="L7880">
        <v>50</v>
      </c>
      <c r="M7880" t="s">
        <v>900</v>
      </c>
      <c r="N7880" t="s">
        <v>860</v>
      </c>
      <c r="O7880" t="s">
        <v>799</v>
      </c>
      <c r="R7880" t="str">
        <f t="shared" si="452"/>
        <v>Weekday</v>
      </c>
      <c r="S7880" s="27">
        <f t="shared" si="453"/>
        <v>42718</v>
      </c>
      <c r="T7880" t="str">
        <f t="shared" si="454"/>
        <v>D</v>
      </c>
      <c r="V7880" t="str">
        <f t="shared" si="455"/>
        <v>D</v>
      </c>
      <c r="AE7880" s="27"/>
      <c r="AG7880" s="27"/>
      <c r="AX7880" s="27"/>
      <c r="AY7880" s="27"/>
    </row>
    <row r="7881" spans="1:51" x14ac:dyDescent="0.25">
      <c r="A7881" t="s">
        <v>391</v>
      </c>
      <c r="B7881" t="s">
        <v>218</v>
      </c>
      <c r="C7881">
        <v>161475396</v>
      </c>
      <c r="D7881">
        <v>66</v>
      </c>
      <c r="E7881" t="s">
        <v>91</v>
      </c>
      <c r="G7881">
        <v>55.588999999999999</v>
      </c>
      <c r="H7881">
        <v>2016</v>
      </c>
      <c r="I7881">
        <v>5</v>
      </c>
      <c r="J7881">
        <v>25</v>
      </c>
      <c r="K7881">
        <v>21</v>
      </c>
      <c r="L7881">
        <v>55</v>
      </c>
      <c r="M7881" t="s">
        <v>900</v>
      </c>
      <c r="N7881" t="s">
        <v>860</v>
      </c>
      <c r="O7881" t="s">
        <v>799</v>
      </c>
      <c r="R7881" t="str">
        <f t="shared" si="452"/>
        <v>Weekday</v>
      </c>
      <c r="S7881" s="27">
        <f t="shared" si="453"/>
        <v>42515</v>
      </c>
      <c r="T7881" t="str">
        <f t="shared" si="454"/>
        <v>D</v>
      </c>
      <c r="V7881" t="str">
        <f t="shared" si="455"/>
        <v>D</v>
      </c>
      <c r="AE7881" s="27"/>
      <c r="AG7881" s="27"/>
      <c r="AX7881" s="27"/>
      <c r="AY7881" s="27"/>
    </row>
    <row r="7882" spans="1:51" x14ac:dyDescent="0.25">
      <c r="A7882" t="s">
        <v>391</v>
      </c>
      <c r="S7882" s="27"/>
      <c r="V7882" t="str">
        <f t="shared" si="455"/>
        <v/>
      </c>
      <c r="AX7882" s="27"/>
      <c r="AY7882" s="27"/>
    </row>
    <row r="7883" spans="1:51" x14ac:dyDescent="0.25">
      <c r="A7883" t="s">
        <v>391</v>
      </c>
      <c r="S7883" s="27"/>
      <c r="V7883" t="str">
        <f t="shared" si="455"/>
        <v/>
      </c>
      <c r="AE7883" s="27"/>
      <c r="AG7883" s="27"/>
      <c r="AX7883" s="27"/>
      <c r="AY7883" s="27"/>
    </row>
    <row r="7884" spans="1:51" x14ac:dyDescent="0.25">
      <c r="A7884" t="s">
        <v>391</v>
      </c>
      <c r="B7884" t="s">
        <v>218</v>
      </c>
      <c r="C7884">
        <v>140755277</v>
      </c>
      <c r="D7884">
        <v>66</v>
      </c>
      <c r="E7884" t="s">
        <v>91</v>
      </c>
      <c r="G7884">
        <v>55.6</v>
      </c>
      <c r="H7884">
        <v>2014</v>
      </c>
      <c r="I7884">
        <v>3</v>
      </c>
      <c r="J7884">
        <v>16</v>
      </c>
      <c r="K7884">
        <v>21</v>
      </c>
      <c r="L7884">
        <v>49</v>
      </c>
      <c r="M7884" t="s">
        <v>899</v>
      </c>
      <c r="N7884" t="s">
        <v>404</v>
      </c>
      <c r="O7884" t="s">
        <v>799</v>
      </c>
      <c r="R7884" t="str">
        <f t="shared" si="452"/>
        <v>Weekend</v>
      </c>
      <c r="S7884" s="27">
        <f t="shared" si="453"/>
        <v>41714</v>
      </c>
      <c r="T7884" t="str">
        <f t="shared" si="454"/>
        <v>S</v>
      </c>
      <c r="V7884" t="str">
        <f t="shared" si="455"/>
        <v>S</v>
      </c>
    </row>
    <row r="7885" spans="1:51" x14ac:dyDescent="0.25">
      <c r="A7885" t="s">
        <v>391</v>
      </c>
      <c r="S7885" s="27"/>
      <c r="V7885" t="str">
        <f t="shared" si="455"/>
        <v/>
      </c>
      <c r="AE7885" s="27"/>
      <c r="AG7885" s="27"/>
      <c r="AX7885" s="27"/>
      <c r="AY7885" s="27"/>
    </row>
    <row r="7886" spans="1:51" x14ac:dyDescent="0.25">
      <c r="A7886" t="s">
        <v>391</v>
      </c>
      <c r="B7886" t="s">
        <v>218</v>
      </c>
      <c r="C7886">
        <v>163105303</v>
      </c>
      <c r="D7886">
        <v>66</v>
      </c>
      <c r="E7886" t="s">
        <v>91</v>
      </c>
      <c r="G7886">
        <v>55.603999999999999</v>
      </c>
      <c r="H7886">
        <v>2016</v>
      </c>
      <c r="I7886">
        <v>11</v>
      </c>
      <c r="J7886">
        <v>3</v>
      </c>
      <c r="K7886">
        <v>17</v>
      </c>
      <c r="L7886">
        <v>15</v>
      </c>
      <c r="M7886" t="s">
        <v>900</v>
      </c>
      <c r="N7886" t="s">
        <v>860</v>
      </c>
      <c r="O7886" t="s">
        <v>799</v>
      </c>
      <c r="R7886" t="str">
        <f t="shared" si="452"/>
        <v>Weekday</v>
      </c>
      <c r="S7886" s="27">
        <f t="shared" si="453"/>
        <v>42677</v>
      </c>
      <c r="T7886" t="str">
        <f t="shared" si="454"/>
        <v>D</v>
      </c>
      <c r="V7886" t="str">
        <f t="shared" si="455"/>
        <v>D</v>
      </c>
      <c r="AO7886" s="27"/>
      <c r="AX7886" s="27"/>
      <c r="AY7886" s="27"/>
    </row>
    <row r="7887" spans="1:51" x14ac:dyDescent="0.25">
      <c r="A7887" t="s">
        <v>391</v>
      </c>
      <c r="B7887" t="s">
        <v>218</v>
      </c>
      <c r="C7887">
        <v>142595269</v>
      </c>
      <c r="D7887">
        <v>66</v>
      </c>
      <c r="E7887" t="s">
        <v>91</v>
      </c>
      <c r="G7887">
        <v>55.604999999999997</v>
      </c>
      <c r="H7887">
        <v>2014</v>
      </c>
      <c r="I7887">
        <v>9</v>
      </c>
      <c r="J7887">
        <v>16</v>
      </c>
      <c r="K7887">
        <v>17</v>
      </c>
      <c r="L7887">
        <v>15</v>
      </c>
      <c r="M7887" t="s">
        <v>900</v>
      </c>
      <c r="N7887" t="s">
        <v>860</v>
      </c>
      <c r="O7887" t="s">
        <v>799</v>
      </c>
      <c r="R7887" t="str">
        <f t="shared" si="452"/>
        <v>Weekday</v>
      </c>
      <c r="S7887" s="27">
        <f t="shared" si="453"/>
        <v>41898</v>
      </c>
      <c r="T7887" t="str">
        <f t="shared" si="454"/>
        <v>S</v>
      </c>
      <c r="V7887" t="str">
        <f t="shared" si="455"/>
        <v>S</v>
      </c>
      <c r="AX7887" s="27"/>
      <c r="AY7887" s="27"/>
    </row>
    <row r="7888" spans="1:51" x14ac:dyDescent="0.25">
      <c r="A7888" t="s">
        <v>391</v>
      </c>
      <c r="B7888" t="s">
        <v>218</v>
      </c>
      <c r="C7888">
        <v>130245131</v>
      </c>
      <c r="D7888">
        <v>66</v>
      </c>
      <c r="E7888" t="s">
        <v>91</v>
      </c>
      <c r="G7888">
        <v>55.625</v>
      </c>
      <c r="H7888">
        <v>2013</v>
      </c>
      <c r="I7888">
        <v>1</v>
      </c>
      <c r="J7888">
        <v>24</v>
      </c>
      <c r="K7888">
        <v>6</v>
      </c>
      <c r="L7888">
        <v>15</v>
      </c>
      <c r="M7888" t="s">
        <v>899</v>
      </c>
      <c r="N7888" t="s">
        <v>860</v>
      </c>
      <c r="O7888" t="s">
        <v>799</v>
      </c>
      <c r="R7888" t="str">
        <f t="shared" si="452"/>
        <v>Weekday</v>
      </c>
      <c r="S7888" s="27">
        <f t="shared" si="453"/>
        <v>41298</v>
      </c>
      <c r="T7888" t="str">
        <f t="shared" si="454"/>
        <v>S</v>
      </c>
      <c r="V7888" t="str">
        <f t="shared" si="455"/>
        <v>S</v>
      </c>
      <c r="AE7888" s="27"/>
      <c r="AO7888" s="27"/>
      <c r="AX7888" s="27"/>
      <c r="AY7888" s="27"/>
    </row>
    <row r="7889" spans="1:51" x14ac:dyDescent="0.25">
      <c r="A7889" t="s">
        <v>391</v>
      </c>
      <c r="B7889" t="s">
        <v>218</v>
      </c>
      <c r="C7889">
        <v>173395388</v>
      </c>
      <c r="D7889">
        <v>66</v>
      </c>
      <c r="E7889" t="s">
        <v>91</v>
      </c>
      <c r="G7889">
        <v>55.613</v>
      </c>
      <c r="H7889">
        <v>2017</v>
      </c>
      <c r="I7889">
        <v>12</v>
      </c>
      <c r="J7889">
        <v>5</v>
      </c>
      <c r="K7889">
        <v>17</v>
      </c>
      <c r="L7889">
        <v>53</v>
      </c>
      <c r="M7889" t="s">
        <v>900</v>
      </c>
      <c r="N7889" t="s">
        <v>860</v>
      </c>
      <c r="O7889" t="s">
        <v>799</v>
      </c>
      <c r="R7889" t="str">
        <f t="shared" si="452"/>
        <v>Weekday</v>
      </c>
      <c r="S7889" s="27">
        <f t="shared" si="453"/>
        <v>43074</v>
      </c>
      <c r="T7889" t="str">
        <f t="shared" si="454"/>
        <v>D</v>
      </c>
      <c r="V7889" t="str">
        <f t="shared" si="455"/>
        <v>D</v>
      </c>
      <c r="AE7889" s="27"/>
      <c r="AO7889" s="27"/>
      <c r="AX7889" s="27"/>
      <c r="AY7889" s="27"/>
    </row>
    <row r="7890" spans="1:51" x14ac:dyDescent="0.25">
      <c r="A7890" t="s">
        <v>391</v>
      </c>
      <c r="B7890" t="s">
        <v>218</v>
      </c>
      <c r="C7890">
        <v>162145298</v>
      </c>
      <c r="D7890">
        <v>66</v>
      </c>
      <c r="E7890" t="s">
        <v>91</v>
      </c>
      <c r="G7890">
        <v>55.627000000000002</v>
      </c>
      <c r="H7890">
        <v>2016</v>
      </c>
      <c r="I7890">
        <v>7</v>
      </c>
      <c r="J7890">
        <v>27</v>
      </c>
      <c r="K7890">
        <v>15</v>
      </c>
      <c r="L7890">
        <v>47</v>
      </c>
      <c r="M7890" t="s">
        <v>900</v>
      </c>
      <c r="N7890" t="s">
        <v>860</v>
      </c>
      <c r="O7890" t="s">
        <v>799</v>
      </c>
      <c r="R7890" t="str">
        <f t="shared" si="452"/>
        <v>Weekday</v>
      </c>
      <c r="S7890" s="27">
        <f t="shared" si="453"/>
        <v>42578</v>
      </c>
      <c r="T7890" t="str">
        <f t="shared" si="454"/>
        <v>D</v>
      </c>
      <c r="V7890" t="str">
        <f t="shared" si="455"/>
        <v>D</v>
      </c>
    </row>
    <row r="7891" spans="1:51" x14ac:dyDescent="0.25">
      <c r="A7891" t="s">
        <v>391</v>
      </c>
      <c r="B7891" t="s">
        <v>218</v>
      </c>
      <c r="C7891">
        <v>170995189</v>
      </c>
      <c r="D7891">
        <v>66</v>
      </c>
      <c r="E7891" t="s">
        <v>91</v>
      </c>
      <c r="G7891">
        <v>55.631999999999998</v>
      </c>
      <c r="H7891">
        <v>2017</v>
      </c>
      <c r="I7891">
        <v>4</v>
      </c>
      <c r="J7891">
        <v>7</v>
      </c>
      <c r="K7891">
        <v>14</v>
      </c>
      <c r="L7891">
        <v>5</v>
      </c>
      <c r="M7891" t="s">
        <v>900</v>
      </c>
      <c r="N7891" t="s">
        <v>860</v>
      </c>
      <c r="O7891" t="s">
        <v>799</v>
      </c>
      <c r="R7891" t="str">
        <f t="shared" si="452"/>
        <v>Weekday</v>
      </c>
      <c r="S7891" s="27">
        <f t="shared" si="453"/>
        <v>42832</v>
      </c>
      <c r="T7891" t="str">
        <f t="shared" si="454"/>
        <v>D</v>
      </c>
      <c r="V7891" t="str">
        <f t="shared" si="455"/>
        <v>D</v>
      </c>
      <c r="AE7891" s="27"/>
      <c r="AO7891" s="27"/>
      <c r="AX7891" s="27"/>
      <c r="AY7891" s="27"/>
    </row>
    <row r="7892" spans="1:51" x14ac:dyDescent="0.25">
      <c r="A7892" t="s">
        <v>391</v>
      </c>
      <c r="B7892" t="s">
        <v>218</v>
      </c>
      <c r="C7892">
        <v>162865381</v>
      </c>
      <c r="D7892">
        <v>66</v>
      </c>
      <c r="E7892" t="s">
        <v>91</v>
      </c>
      <c r="G7892">
        <v>55.636000000000003</v>
      </c>
      <c r="H7892">
        <v>2016</v>
      </c>
      <c r="I7892">
        <v>10</v>
      </c>
      <c r="J7892">
        <v>12</v>
      </c>
      <c r="K7892">
        <v>17</v>
      </c>
      <c r="L7892">
        <v>8</v>
      </c>
      <c r="M7892" t="s">
        <v>900</v>
      </c>
      <c r="N7892" t="s">
        <v>860</v>
      </c>
      <c r="O7892" t="s">
        <v>799</v>
      </c>
      <c r="R7892" t="str">
        <f t="shared" si="452"/>
        <v>Weekday</v>
      </c>
      <c r="S7892" s="27">
        <f t="shared" si="453"/>
        <v>42655</v>
      </c>
      <c r="T7892" t="str">
        <f t="shared" si="454"/>
        <v>D</v>
      </c>
      <c r="V7892" t="str">
        <f t="shared" si="455"/>
        <v>D</v>
      </c>
      <c r="AO7892" s="27"/>
      <c r="AX7892" s="27"/>
      <c r="AY7892" s="27"/>
    </row>
    <row r="7893" spans="1:51" x14ac:dyDescent="0.25">
      <c r="A7893" t="s">
        <v>391</v>
      </c>
      <c r="B7893" t="s">
        <v>218</v>
      </c>
      <c r="C7893">
        <v>151415122</v>
      </c>
      <c r="D7893">
        <v>66</v>
      </c>
      <c r="E7893" t="s">
        <v>91</v>
      </c>
      <c r="G7893">
        <v>55.637999999999998</v>
      </c>
      <c r="H7893">
        <v>2015</v>
      </c>
      <c r="I7893">
        <v>5</v>
      </c>
      <c r="J7893">
        <v>19</v>
      </c>
      <c r="K7893">
        <v>17</v>
      </c>
      <c r="L7893">
        <v>26</v>
      </c>
      <c r="M7893" t="s">
        <v>900</v>
      </c>
      <c r="N7893" t="s">
        <v>860</v>
      </c>
      <c r="O7893" t="s">
        <v>799</v>
      </c>
      <c r="R7893" t="str">
        <f t="shared" si="452"/>
        <v>Weekday</v>
      </c>
      <c r="S7893" s="27">
        <f t="shared" si="453"/>
        <v>42143</v>
      </c>
      <c r="T7893" t="str">
        <f t="shared" si="454"/>
        <v>S</v>
      </c>
      <c r="V7893" t="str">
        <f t="shared" si="455"/>
        <v>S</v>
      </c>
      <c r="AX7893" s="27"/>
      <c r="AY7893" s="27"/>
    </row>
    <row r="7894" spans="1:51" x14ac:dyDescent="0.25">
      <c r="A7894" t="s">
        <v>391</v>
      </c>
      <c r="B7894" t="s">
        <v>218</v>
      </c>
      <c r="C7894">
        <v>163275026</v>
      </c>
      <c r="D7894">
        <v>66</v>
      </c>
      <c r="E7894" t="s">
        <v>91</v>
      </c>
      <c r="G7894">
        <v>55.292999999999999</v>
      </c>
      <c r="H7894">
        <v>2016</v>
      </c>
      <c r="I7894">
        <v>11</v>
      </c>
      <c r="J7894">
        <v>20</v>
      </c>
      <c r="K7894">
        <v>5</v>
      </c>
      <c r="L7894">
        <v>14</v>
      </c>
      <c r="M7894" t="s">
        <v>900</v>
      </c>
      <c r="N7894" t="s">
        <v>171</v>
      </c>
      <c r="O7894" t="s">
        <v>799</v>
      </c>
      <c r="R7894" t="str">
        <f t="shared" si="452"/>
        <v>Weekend</v>
      </c>
      <c r="S7894" s="27">
        <f t="shared" si="453"/>
        <v>42694</v>
      </c>
      <c r="T7894" t="str">
        <f t="shared" si="454"/>
        <v>D</v>
      </c>
      <c r="V7894" t="str">
        <f t="shared" si="455"/>
        <v>D</v>
      </c>
      <c r="AX7894" s="27"/>
      <c r="AY7894" s="27"/>
    </row>
    <row r="7895" spans="1:51" x14ac:dyDescent="0.25">
      <c r="A7895" t="s">
        <v>391</v>
      </c>
      <c r="B7895" t="s">
        <v>218</v>
      </c>
      <c r="C7895">
        <v>130465225</v>
      </c>
      <c r="D7895">
        <v>66</v>
      </c>
      <c r="E7895" t="s">
        <v>91</v>
      </c>
      <c r="G7895">
        <v>55.664000000000001</v>
      </c>
      <c r="H7895">
        <v>2013</v>
      </c>
      <c r="I7895">
        <v>2</v>
      </c>
      <c r="J7895">
        <v>14</v>
      </c>
      <c r="K7895">
        <v>17</v>
      </c>
      <c r="L7895">
        <v>20</v>
      </c>
      <c r="M7895" t="s">
        <v>900</v>
      </c>
      <c r="N7895" t="s">
        <v>860</v>
      </c>
      <c r="O7895" t="s">
        <v>799</v>
      </c>
      <c r="R7895" t="str">
        <f t="shared" si="452"/>
        <v>Weekday</v>
      </c>
      <c r="S7895" s="27">
        <f t="shared" si="453"/>
        <v>41319</v>
      </c>
      <c r="T7895" t="str">
        <f t="shared" si="454"/>
        <v>S</v>
      </c>
      <c r="V7895" t="str">
        <f t="shared" si="455"/>
        <v>S</v>
      </c>
      <c r="AE7895" s="27"/>
      <c r="AO7895" s="27"/>
      <c r="AX7895" s="27"/>
      <c r="AY7895" s="27"/>
    </row>
    <row r="7896" spans="1:51" x14ac:dyDescent="0.25">
      <c r="A7896" t="s">
        <v>391</v>
      </c>
      <c r="B7896" t="s">
        <v>218</v>
      </c>
      <c r="C7896">
        <v>150075262</v>
      </c>
      <c r="D7896">
        <v>66</v>
      </c>
      <c r="E7896" t="s">
        <v>91</v>
      </c>
      <c r="G7896">
        <v>55.643999999999998</v>
      </c>
      <c r="H7896">
        <v>2015</v>
      </c>
      <c r="I7896">
        <v>1</v>
      </c>
      <c r="J7896">
        <v>6</v>
      </c>
      <c r="K7896">
        <v>18</v>
      </c>
      <c r="L7896">
        <v>25</v>
      </c>
      <c r="M7896" t="s">
        <v>900</v>
      </c>
      <c r="N7896" t="s">
        <v>860</v>
      </c>
      <c r="O7896" t="s">
        <v>799</v>
      </c>
      <c r="R7896" t="str">
        <f t="shared" si="452"/>
        <v>Weekday</v>
      </c>
      <c r="S7896" s="27">
        <f t="shared" si="453"/>
        <v>42010</v>
      </c>
      <c r="T7896" t="str">
        <f t="shared" si="454"/>
        <v>S</v>
      </c>
      <c r="V7896" t="str">
        <f t="shared" si="455"/>
        <v>S</v>
      </c>
      <c r="AE7896" s="27"/>
      <c r="AO7896" s="27"/>
      <c r="AX7896" s="27"/>
      <c r="AY7896" s="27"/>
    </row>
    <row r="7897" spans="1:51" x14ac:dyDescent="0.25">
      <c r="A7897" t="s">
        <v>391</v>
      </c>
      <c r="B7897" t="s">
        <v>218</v>
      </c>
      <c r="C7897">
        <v>132065318</v>
      </c>
      <c r="D7897">
        <v>66</v>
      </c>
      <c r="E7897" t="s">
        <v>91</v>
      </c>
      <c r="G7897">
        <v>55.545999999999999</v>
      </c>
      <c r="H7897">
        <v>2013</v>
      </c>
      <c r="I7897">
        <v>7</v>
      </c>
      <c r="J7897">
        <v>25</v>
      </c>
      <c r="K7897">
        <v>17</v>
      </c>
      <c r="L7897">
        <v>14</v>
      </c>
      <c r="M7897" t="s">
        <v>900</v>
      </c>
      <c r="N7897" t="s">
        <v>860</v>
      </c>
      <c r="O7897" t="s">
        <v>799</v>
      </c>
      <c r="R7897" t="str">
        <f t="shared" si="452"/>
        <v>Weekday</v>
      </c>
      <c r="S7897" s="27">
        <f t="shared" si="453"/>
        <v>41480</v>
      </c>
      <c r="T7897" t="str">
        <f t="shared" si="454"/>
        <v>S</v>
      </c>
      <c r="V7897" t="str">
        <f t="shared" si="455"/>
        <v>S</v>
      </c>
      <c r="AO7897" s="27"/>
      <c r="AX7897" s="27"/>
      <c r="AY7897" s="27"/>
    </row>
    <row r="7898" spans="1:51" x14ac:dyDescent="0.25">
      <c r="A7898" t="s">
        <v>391</v>
      </c>
      <c r="B7898" t="s">
        <v>218</v>
      </c>
      <c r="C7898">
        <v>163415290</v>
      </c>
      <c r="D7898">
        <v>66</v>
      </c>
      <c r="E7898" t="s">
        <v>91</v>
      </c>
      <c r="G7898">
        <v>55.695</v>
      </c>
      <c r="H7898">
        <v>2016</v>
      </c>
      <c r="I7898">
        <v>12</v>
      </c>
      <c r="J7898">
        <v>1</v>
      </c>
      <c r="K7898">
        <v>16</v>
      </c>
      <c r="L7898">
        <v>20</v>
      </c>
      <c r="M7898" t="s">
        <v>900</v>
      </c>
      <c r="N7898" t="s">
        <v>860</v>
      </c>
      <c r="O7898" t="s">
        <v>799</v>
      </c>
      <c r="R7898" t="str">
        <f t="shared" si="452"/>
        <v>Weekday</v>
      </c>
      <c r="S7898" s="27">
        <f t="shared" si="453"/>
        <v>42705</v>
      </c>
      <c r="T7898" t="str">
        <f t="shared" si="454"/>
        <v>D</v>
      </c>
      <c r="V7898" t="str">
        <f t="shared" si="455"/>
        <v>D</v>
      </c>
      <c r="AX7898" s="27"/>
      <c r="AY7898" s="27"/>
    </row>
    <row r="7899" spans="1:51" x14ac:dyDescent="0.25">
      <c r="A7899" t="s">
        <v>391</v>
      </c>
      <c r="B7899" t="s">
        <v>218</v>
      </c>
      <c r="C7899">
        <v>153335290</v>
      </c>
      <c r="D7899">
        <v>66</v>
      </c>
      <c r="E7899" t="s">
        <v>91</v>
      </c>
      <c r="G7899">
        <v>55.656999999999996</v>
      </c>
      <c r="H7899">
        <v>2015</v>
      </c>
      <c r="I7899">
        <v>11</v>
      </c>
      <c r="J7899">
        <v>14</v>
      </c>
      <c r="K7899">
        <v>22</v>
      </c>
      <c r="L7899">
        <v>45</v>
      </c>
      <c r="M7899" t="s">
        <v>900</v>
      </c>
      <c r="N7899" t="s">
        <v>860</v>
      </c>
      <c r="O7899" t="s">
        <v>799</v>
      </c>
      <c r="R7899" t="str">
        <f t="shared" si="452"/>
        <v>Weekend</v>
      </c>
      <c r="S7899" s="27">
        <f t="shared" si="453"/>
        <v>42322</v>
      </c>
      <c r="T7899" t="str">
        <f t="shared" si="454"/>
        <v>D</v>
      </c>
      <c r="V7899" t="str">
        <f t="shared" si="455"/>
        <v>D</v>
      </c>
      <c r="AE7899" s="27"/>
      <c r="AG7899" s="27"/>
      <c r="AX7899" s="27"/>
      <c r="AY7899" s="27"/>
    </row>
    <row r="7900" spans="1:51" x14ac:dyDescent="0.25">
      <c r="A7900" t="s">
        <v>391</v>
      </c>
      <c r="B7900" t="s">
        <v>218</v>
      </c>
      <c r="C7900">
        <v>160765150</v>
      </c>
      <c r="D7900">
        <v>66</v>
      </c>
      <c r="E7900" t="s">
        <v>91</v>
      </c>
      <c r="G7900">
        <v>55.655999999999999</v>
      </c>
      <c r="H7900">
        <v>2016</v>
      </c>
      <c r="I7900">
        <v>3</v>
      </c>
      <c r="J7900">
        <v>16</v>
      </c>
      <c r="K7900">
        <v>6</v>
      </c>
      <c r="L7900">
        <v>55</v>
      </c>
      <c r="M7900" t="s">
        <v>900</v>
      </c>
      <c r="N7900" t="s">
        <v>860</v>
      </c>
      <c r="O7900" t="s">
        <v>799</v>
      </c>
      <c r="R7900" t="str">
        <f t="shared" si="452"/>
        <v>Weekday</v>
      </c>
      <c r="S7900" s="27">
        <f t="shared" si="453"/>
        <v>42445</v>
      </c>
      <c r="T7900" t="str">
        <f t="shared" si="454"/>
        <v>D</v>
      </c>
      <c r="V7900" t="str">
        <f t="shared" si="455"/>
        <v>D</v>
      </c>
      <c r="AX7900" s="27"/>
      <c r="AY7900" s="27"/>
    </row>
    <row r="7901" spans="1:51" x14ac:dyDescent="0.25">
      <c r="A7901" t="s">
        <v>391</v>
      </c>
      <c r="B7901" t="s">
        <v>218</v>
      </c>
      <c r="C7901">
        <v>160705286</v>
      </c>
      <c r="D7901">
        <v>66</v>
      </c>
      <c r="E7901" t="s">
        <v>91</v>
      </c>
      <c r="G7901">
        <v>55.658000000000001</v>
      </c>
      <c r="H7901">
        <v>2016</v>
      </c>
      <c r="I7901">
        <v>3</v>
      </c>
      <c r="J7901">
        <v>9</v>
      </c>
      <c r="K7901">
        <v>18</v>
      </c>
      <c r="L7901">
        <v>33</v>
      </c>
      <c r="M7901" t="s">
        <v>900</v>
      </c>
      <c r="N7901" t="s">
        <v>404</v>
      </c>
      <c r="O7901" t="s">
        <v>799</v>
      </c>
      <c r="R7901" t="str">
        <f t="shared" si="452"/>
        <v>Weekday</v>
      </c>
      <c r="S7901" s="27">
        <f t="shared" si="453"/>
        <v>42438</v>
      </c>
      <c r="T7901" t="str">
        <f t="shared" si="454"/>
        <v>D</v>
      </c>
      <c r="V7901" t="str">
        <f t="shared" si="455"/>
        <v>D</v>
      </c>
      <c r="AE7901" s="27"/>
      <c r="AO7901" s="27"/>
      <c r="AX7901" s="27"/>
      <c r="AY7901" s="27"/>
    </row>
    <row r="7902" spans="1:51" x14ac:dyDescent="0.25">
      <c r="A7902" t="s">
        <v>391</v>
      </c>
      <c r="S7902" s="27"/>
      <c r="V7902" t="str">
        <f t="shared" si="455"/>
        <v/>
      </c>
      <c r="AE7902" s="27"/>
      <c r="AO7902" s="27"/>
      <c r="AX7902" s="27"/>
      <c r="AY7902" s="27"/>
    </row>
    <row r="7903" spans="1:51" x14ac:dyDescent="0.25">
      <c r="A7903" t="s">
        <v>391</v>
      </c>
      <c r="B7903" t="s">
        <v>218</v>
      </c>
      <c r="C7903">
        <v>151565173</v>
      </c>
      <c r="D7903">
        <v>66</v>
      </c>
      <c r="E7903" t="s">
        <v>91</v>
      </c>
      <c r="G7903">
        <v>55.66</v>
      </c>
      <c r="H7903">
        <v>2015</v>
      </c>
      <c r="I7903">
        <v>6</v>
      </c>
      <c r="J7903">
        <v>4</v>
      </c>
      <c r="K7903">
        <v>16</v>
      </c>
      <c r="L7903">
        <v>25</v>
      </c>
      <c r="M7903" t="s">
        <v>900</v>
      </c>
      <c r="N7903" t="s">
        <v>860</v>
      </c>
      <c r="O7903" t="s">
        <v>799</v>
      </c>
      <c r="R7903" t="str">
        <f t="shared" si="452"/>
        <v>Weekday</v>
      </c>
      <c r="S7903" s="27">
        <f t="shared" si="453"/>
        <v>42159</v>
      </c>
      <c r="T7903" t="str">
        <f t="shared" si="454"/>
        <v>S</v>
      </c>
      <c r="V7903" t="str">
        <f t="shared" si="455"/>
        <v>S</v>
      </c>
      <c r="AE7903" s="27"/>
      <c r="AO7903" s="27"/>
      <c r="AX7903" s="27"/>
      <c r="AY7903" s="27"/>
    </row>
    <row r="7904" spans="1:51" x14ac:dyDescent="0.25">
      <c r="A7904" t="s">
        <v>391</v>
      </c>
      <c r="S7904" s="27"/>
      <c r="V7904" t="str">
        <f t="shared" si="455"/>
        <v/>
      </c>
      <c r="AE7904" s="27"/>
      <c r="AO7904" s="27"/>
      <c r="AX7904" s="27"/>
      <c r="AY7904" s="27"/>
    </row>
    <row r="7905" spans="1:51" x14ac:dyDescent="0.25">
      <c r="A7905" t="s">
        <v>391</v>
      </c>
      <c r="B7905" t="s">
        <v>218</v>
      </c>
      <c r="C7905">
        <v>153035022</v>
      </c>
      <c r="D7905">
        <v>66</v>
      </c>
      <c r="E7905" t="s">
        <v>91</v>
      </c>
      <c r="G7905">
        <v>55.68</v>
      </c>
      <c r="H7905">
        <v>2015</v>
      </c>
      <c r="I7905">
        <v>10</v>
      </c>
      <c r="J7905">
        <v>28</v>
      </c>
      <c r="K7905">
        <v>0</v>
      </c>
      <c r="L7905">
        <v>10</v>
      </c>
      <c r="M7905" t="s">
        <v>899</v>
      </c>
      <c r="N7905" t="s">
        <v>171</v>
      </c>
      <c r="O7905" t="s">
        <v>799</v>
      </c>
      <c r="R7905" t="str">
        <f t="shared" si="452"/>
        <v>Weekday</v>
      </c>
      <c r="S7905" s="27">
        <f t="shared" si="453"/>
        <v>42305</v>
      </c>
      <c r="T7905" t="str">
        <f t="shared" si="454"/>
        <v>D</v>
      </c>
      <c r="V7905" t="str">
        <f t="shared" si="455"/>
        <v>D</v>
      </c>
      <c r="AE7905" s="27"/>
      <c r="AO7905" s="27"/>
      <c r="AX7905" s="27"/>
      <c r="AY7905" s="27"/>
    </row>
    <row r="7906" spans="1:51" x14ac:dyDescent="0.25">
      <c r="A7906" t="s">
        <v>391</v>
      </c>
      <c r="B7906" t="s">
        <v>218</v>
      </c>
      <c r="C7906">
        <v>151675287</v>
      </c>
      <c r="D7906">
        <v>66</v>
      </c>
      <c r="E7906" t="s">
        <v>91</v>
      </c>
      <c r="G7906">
        <v>55.680999999999997</v>
      </c>
      <c r="H7906">
        <v>2015</v>
      </c>
      <c r="I7906">
        <v>6</v>
      </c>
      <c r="J7906">
        <v>16</v>
      </c>
      <c r="K7906">
        <v>16</v>
      </c>
      <c r="L7906">
        <v>25</v>
      </c>
      <c r="M7906" t="s">
        <v>900</v>
      </c>
      <c r="N7906" t="s">
        <v>860</v>
      </c>
      <c r="O7906" t="s">
        <v>799</v>
      </c>
      <c r="R7906" t="str">
        <f t="shared" si="452"/>
        <v>Weekday</v>
      </c>
      <c r="S7906" s="27">
        <f t="shared" si="453"/>
        <v>42171</v>
      </c>
      <c r="T7906" t="str">
        <f t="shared" si="454"/>
        <v>S</v>
      </c>
      <c r="V7906" t="str">
        <f t="shared" si="455"/>
        <v>S</v>
      </c>
      <c r="AO7906" s="27"/>
      <c r="AX7906" s="27"/>
      <c r="AY7906" s="27"/>
    </row>
    <row r="7907" spans="1:51" x14ac:dyDescent="0.25">
      <c r="A7907" t="s">
        <v>391</v>
      </c>
      <c r="B7907" t="s">
        <v>218</v>
      </c>
      <c r="C7907">
        <v>142495176</v>
      </c>
      <c r="D7907">
        <v>66</v>
      </c>
      <c r="E7907" t="s">
        <v>91</v>
      </c>
      <c r="G7907">
        <v>55.683</v>
      </c>
      <c r="H7907">
        <v>2014</v>
      </c>
      <c r="I7907">
        <v>9</v>
      </c>
      <c r="J7907">
        <v>4</v>
      </c>
      <c r="K7907">
        <v>19</v>
      </c>
      <c r="L7907">
        <v>30</v>
      </c>
      <c r="M7907" t="s">
        <v>900</v>
      </c>
      <c r="N7907" t="s">
        <v>860</v>
      </c>
      <c r="O7907" t="s">
        <v>799</v>
      </c>
      <c r="R7907" t="str">
        <f t="shared" si="452"/>
        <v>Weekday</v>
      </c>
      <c r="S7907" s="27">
        <f t="shared" si="453"/>
        <v>41886</v>
      </c>
      <c r="T7907" t="str">
        <f t="shared" si="454"/>
        <v>S</v>
      </c>
      <c r="V7907" t="str">
        <f t="shared" si="455"/>
        <v>S</v>
      </c>
      <c r="AE7907" s="27"/>
      <c r="AO7907" s="27"/>
      <c r="AX7907" s="27"/>
      <c r="AY7907" s="27"/>
    </row>
    <row r="7908" spans="1:51" x14ac:dyDescent="0.25">
      <c r="A7908" t="s">
        <v>391</v>
      </c>
      <c r="B7908" t="s">
        <v>218</v>
      </c>
      <c r="C7908">
        <v>132825235</v>
      </c>
      <c r="D7908">
        <v>66</v>
      </c>
      <c r="E7908" t="s">
        <v>91</v>
      </c>
      <c r="G7908">
        <v>55.726999999999997</v>
      </c>
      <c r="H7908">
        <v>2013</v>
      </c>
      <c r="I7908">
        <v>10</v>
      </c>
      <c r="J7908">
        <v>9</v>
      </c>
      <c r="K7908">
        <v>17</v>
      </c>
      <c r="L7908">
        <v>40</v>
      </c>
      <c r="M7908" t="s">
        <v>900</v>
      </c>
      <c r="N7908" t="s">
        <v>860</v>
      </c>
      <c r="O7908" t="s">
        <v>799</v>
      </c>
      <c r="R7908" t="str">
        <f t="shared" si="452"/>
        <v>Weekday</v>
      </c>
      <c r="S7908" s="27">
        <f t="shared" si="453"/>
        <v>41556</v>
      </c>
      <c r="T7908" t="str">
        <f t="shared" si="454"/>
        <v>S</v>
      </c>
      <c r="V7908" t="str">
        <f t="shared" si="455"/>
        <v>S</v>
      </c>
      <c r="AE7908" s="27"/>
      <c r="AO7908" s="27"/>
      <c r="AX7908" s="27"/>
      <c r="AY7908" s="27"/>
    </row>
    <row r="7909" spans="1:51" x14ac:dyDescent="0.25">
      <c r="A7909" t="s">
        <v>391</v>
      </c>
      <c r="B7909" t="s">
        <v>218</v>
      </c>
      <c r="C7909">
        <v>171655377</v>
      </c>
      <c r="D7909">
        <v>66</v>
      </c>
      <c r="E7909" t="s">
        <v>91</v>
      </c>
      <c r="G7909">
        <v>55.692</v>
      </c>
      <c r="H7909">
        <v>2017</v>
      </c>
      <c r="I7909">
        <v>6</v>
      </c>
      <c r="J7909">
        <v>11</v>
      </c>
      <c r="K7909">
        <v>4</v>
      </c>
      <c r="L7909">
        <v>50</v>
      </c>
      <c r="M7909" t="s">
        <v>900</v>
      </c>
      <c r="N7909" t="s">
        <v>860</v>
      </c>
      <c r="O7909" t="s">
        <v>799</v>
      </c>
      <c r="R7909" t="str">
        <f t="shared" si="452"/>
        <v>Weekend</v>
      </c>
      <c r="S7909" s="27">
        <f t="shared" si="453"/>
        <v>42897</v>
      </c>
      <c r="T7909" t="str">
        <f t="shared" si="454"/>
        <v>D</v>
      </c>
      <c r="V7909" t="str">
        <f t="shared" si="455"/>
        <v>D</v>
      </c>
      <c r="AE7909" s="27"/>
      <c r="AO7909" s="27"/>
      <c r="AX7909" s="27"/>
      <c r="AY7909" s="27"/>
    </row>
    <row r="7910" spans="1:51" x14ac:dyDescent="0.25">
      <c r="A7910" t="s">
        <v>391</v>
      </c>
      <c r="B7910" t="s">
        <v>218</v>
      </c>
      <c r="C7910">
        <v>132110032</v>
      </c>
      <c r="D7910">
        <v>66</v>
      </c>
      <c r="E7910" t="s">
        <v>91</v>
      </c>
      <c r="G7910">
        <v>55.704999999999998</v>
      </c>
      <c r="H7910">
        <v>2013</v>
      </c>
      <c r="I7910">
        <v>4</v>
      </c>
      <c r="J7910">
        <v>15</v>
      </c>
      <c r="K7910">
        <v>21</v>
      </c>
      <c r="L7910">
        <v>10</v>
      </c>
      <c r="M7910" t="s">
        <v>900</v>
      </c>
      <c r="N7910" t="s">
        <v>860</v>
      </c>
      <c r="O7910" t="s">
        <v>799</v>
      </c>
      <c r="R7910" t="str">
        <f t="shared" si="452"/>
        <v>Weekday</v>
      </c>
      <c r="S7910" s="27">
        <f t="shared" si="453"/>
        <v>41379</v>
      </c>
      <c r="T7910" t="str">
        <f t="shared" si="454"/>
        <v>S</v>
      </c>
      <c r="V7910" t="str">
        <f t="shared" si="455"/>
        <v>S</v>
      </c>
    </row>
    <row r="7911" spans="1:51" x14ac:dyDescent="0.25">
      <c r="A7911" t="s">
        <v>391</v>
      </c>
      <c r="B7911" t="s">
        <v>218</v>
      </c>
      <c r="C7911">
        <v>161605429</v>
      </c>
      <c r="D7911">
        <v>66</v>
      </c>
      <c r="E7911" t="s">
        <v>91</v>
      </c>
      <c r="G7911">
        <v>55.703000000000003</v>
      </c>
      <c r="H7911">
        <v>2016</v>
      </c>
      <c r="I7911">
        <v>6</v>
      </c>
      <c r="J7911">
        <v>7</v>
      </c>
      <c r="K7911">
        <v>15</v>
      </c>
      <c r="L7911">
        <v>22</v>
      </c>
      <c r="M7911" t="s">
        <v>900</v>
      </c>
      <c r="N7911" t="s">
        <v>860</v>
      </c>
      <c r="O7911" t="s">
        <v>799</v>
      </c>
      <c r="R7911" t="str">
        <f t="shared" si="452"/>
        <v>Weekday</v>
      </c>
      <c r="S7911" s="27">
        <f t="shared" si="453"/>
        <v>42528</v>
      </c>
      <c r="T7911" t="str">
        <f t="shared" si="454"/>
        <v>D</v>
      </c>
      <c r="V7911" t="str">
        <f t="shared" si="455"/>
        <v>D</v>
      </c>
      <c r="AX7911" s="27"/>
      <c r="AY7911" s="27"/>
    </row>
    <row r="7912" spans="1:51" x14ac:dyDescent="0.25">
      <c r="A7912" t="s">
        <v>391</v>
      </c>
      <c r="B7912" t="s">
        <v>218</v>
      </c>
      <c r="C7912">
        <v>161255349</v>
      </c>
      <c r="D7912">
        <v>66</v>
      </c>
      <c r="E7912" t="s">
        <v>91</v>
      </c>
      <c r="G7912">
        <v>55.704999999999998</v>
      </c>
      <c r="H7912">
        <v>2016</v>
      </c>
      <c r="I7912">
        <v>5</v>
      </c>
      <c r="J7912">
        <v>3</v>
      </c>
      <c r="K7912">
        <v>16</v>
      </c>
      <c r="L7912">
        <v>50</v>
      </c>
      <c r="M7912" t="s">
        <v>900</v>
      </c>
      <c r="N7912" t="s">
        <v>171</v>
      </c>
      <c r="O7912" t="s">
        <v>799</v>
      </c>
      <c r="R7912" t="str">
        <f t="shared" si="452"/>
        <v>Weekday</v>
      </c>
      <c r="S7912" s="27">
        <f t="shared" si="453"/>
        <v>42493</v>
      </c>
      <c r="T7912" t="str">
        <f t="shared" si="454"/>
        <v>D</v>
      </c>
      <c r="V7912" t="str">
        <f t="shared" si="455"/>
        <v>D</v>
      </c>
      <c r="AE7912" s="27"/>
      <c r="AG7912" s="27"/>
      <c r="AX7912" s="27"/>
      <c r="AY7912" s="27"/>
    </row>
    <row r="7913" spans="1:51" x14ac:dyDescent="0.25">
      <c r="A7913" t="s">
        <v>391</v>
      </c>
      <c r="B7913" t="s">
        <v>218</v>
      </c>
      <c r="C7913">
        <v>131685002</v>
      </c>
      <c r="D7913">
        <v>66</v>
      </c>
      <c r="E7913" t="s">
        <v>91</v>
      </c>
      <c r="G7913">
        <v>55.713000000000001</v>
      </c>
      <c r="H7913">
        <v>2013</v>
      </c>
      <c r="I7913">
        <v>6</v>
      </c>
      <c r="J7913">
        <v>15</v>
      </c>
      <c r="K7913">
        <v>3</v>
      </c>
      <c r="L7913">
        <v>45</v>
      </c>
      <c r="M7913" t="s">
        <v>900</v>
      </c>
      <c r="N7913" t="s">
        <v>860</v>
      </c>
      <c r="O7913" t="s">
        <v>799</v>
      </c>
      <c r="R7913" t="str">
        <f t="shared" si="452"/>
        <v>Weekend</v>
      </c>
      <c r="S7913" s="27">
        <f t="shared" si="453"/>
        <v>41440</v>
      </c>
      <c r="T7913" t="str">
        <f t="shared" si="454"/>
        <v>S</v>
      </c>
      <c r="V7913" t="str">
        <f t="shared" si="455"/>
        <v>S</v>
      </c>
      <c r="AO7913" s="27"/>
      <c r="AX7913" s="27"/>
      <c r="AY7913" s="27"/>
    </row>
    <row r="7914" spans="1:51" x14ac:dyDescent="0.25">
      <c r="A7914" t="s">
        <v>391</v>
      </c>
      <c r="B7914" t="s">
        <v>218</v>
      </c>
      <c r="C7914">
        <v>173535460</v>
      </c>
      <c r="D7914">
        <v>66</v>
      </c>
      <c r="E7914" t="s">
        <v>91</v>
      </c>
      <c r="G7914">
        <v>55.713999999999999</v>
      </c>
      <c r="H7914">
        <v>2017</v>
      </c>
      <c r="I7914">
        <v>12</v>
      </c>
      <c r="J7914">
        <v>18</v>
      </c>
      <c r="K7914">
        <v>17</v>
      </c>
      <c r="L7914">
        <v>49</v>
      </c>
      <c r="M7914" t="s">
        <v>900</v>
      </c>
      <c r="N7914" t="s">
        <v>171</v>
      </c>
      <c r="O7914" t="s">
        <v>799</v>
      </c>
      <c r="R7914" t="str">
        <f t="shared" si="452"/>
        <v>Weekday</v>
      </c>
      <c r="S7914" s="27">
        <f t="shared" si="453"/>
        <v>43087</v>
      </c>
      <c r="T7914" t="str">
        <f t="shared" si="454"/>
        <v>D</v>
      </c>
      <c r="V7914" t="str">
        <f t="shared" si="455"/>
        <v>D</v>
      </c>
    </row>
    <row r="7915" spans="1:51" x14ac:dyDescent="0.25">
      <c r="A7915" t="s">
        <v>391</v>
      </c>
      <c r="S7915" s="27"/>
      <c r="V7915" t="str">
        <f t="shared" si="455"/>
        <v/>
      </c>
      <c r="AE7915" s="27"/>
      <c r="AG7915" s="27"/>
      <c r="AX7915" s="27"/>
      <c r="AY7915" s="27"/>
    </row>
    <row r="7916" spans="1:51" x14ac:dyDescent="0.25">
      <c r="A7916" t="s">
        <v>391</v>
      </c>
      <c r="B7916" t="s">
        <v>218</v>
      </c>
      <c r="C7916">
        <v>152935245</v>
      </c>
      <c r="D7916">
        <v>66</v>
      </c>
      <c r="E7916" t="s">
        <v>91</v>
      </c>
      <c r="G7916">
        <v>55.722999999999999</v>
      </c>
      <c r="H7916">
        <v>2015</v>
      </c>
      <c r="I7916">
        <v>10</v>
      </c>
      <c r="J7916">
        <v>19</v>
      </c>
      <c r="K7916">
        <v>18</v>
      </c>
      <c r="L7916">
        <v>20</v>
      </c>
      <c r="M7916" t="s">
        <v>900</v>
      </c>
      <c r="N7916" t="s">
        <v>860</v>
      </c>
      <c r="O7916" t="s">
        <v>799</v>
      </c>
      <c r="R7916" t="str">
        <f t="shared" si="452"/>
        <v>Weekday</v>
      </c>
      <c r="S7916" s="27">
        <f t="shared" si="453"/>
        <v>42296</v>
      </c>
      <c r="T7916" t="str">
        <f t="shared" si="454"/>
        <v>D</v>
      </c>
      <c r="V7916" t="str">
        <f t="shared" si="455"/>
        <v>D</v>
      </c>
      <c r="AE7916" s="27"/>
      <c r="AG7916" s="27"/>
      <c r="AX7916" s="27"/>
      <c r="AY7916" s="27"/>
    </row>
    <row r="7917" spans="1:51" x14ac:dyDescent="0.25">
      <c r="A7917" t="s">
        <v>391</v>
      </c>
      <c r="B7917" t="s">
        <v>218</v>
      </c>
      <c r="C7917">
        <v>163485393</v>
      </c>
      <c r="D7917">
        <v>66</v>
      </c>
      <c r="E7917" t="s">
        <v>91</v>
      </c>
      <c r="G7917">
        <v>55.73</v>
      </c>
      <c r="H7917">
        <v>2016</v>
      </c>
      <c r="I7917">
        <v>12</v>
      </c>
      <c r="J7917">
        <v>7</v>
      </c>
      <c r="K7917">
        <v>15</v>
      </c>
      <c r="L7917">
        <v>58</v>
      </c>
      <c r="M7917" t="s">
        <v>900</v>
      </c>
      <c r="N7917" t="s">
        <v>860</v>
      </c>
      <c r="O7917" t="s">
        <v>799</v>
      </c>
      <c r="R7917" t="str">
        <f t="shared" si="452"/>
        <v>Weekday</v>
      </c>
      <c r="S7917" s="27">
        <f t="shared" si="453"/>
        <v>42711</v>
      </c>
      <c r="T7917" t="str">
        <f t="shared" si="454"/>
        <v>D</v>
      </c>
      <c r="V7917" t="str">
        <f t="shared" si="455"/>
        <v>D</v>
      </c>
      <c r="AE7917" s="27"/>
      <c r="AG7917" s="27"/>
      <c r="AX7917" s="27"/>
      <c r="AY7917" s="27"/>
    </row>
    <row r="7918" spans="1:51" x14ac:dyDescent="0.25">
      <c r="A7918" t="s">
        <v>391</v>
      </c>
      <c r="B7918" t="s">
        <v>218</v>
      </c>
      <c r="C7918">
        <v>160255003</v>
      </c>
      <c r="D7918">
        <v>66</v>
      </c>
      <c r="E7918" t="s">
        <v>91</v>
      </c>
      <c r="G7918">
        <v>55.735999999999997</v>
      </c>
      <c r="H7918">
        <v>2016</v>
      </c>
      <c r="I7918">
        <v>1</v>
      </c>
      <c r="J7918">
        <v>20</v>
      </c>
      <c r="K7918">
        <v>10</v>
      </c>
      <c r="L7918">
        <v>15</v>
      </c>
      <c r="M7918" t="s">
        <v>900</v>
      </c>
      <c r="N7918" t="s">
        <v>860</v>
      </c>
      <c r="O7918" t="s">
        <v>799</v>
      </c>
      <c r="R7918" t="str">
        <f t="shared" si="452"/>
        <v>Weekday</v>
      </c>
      <c r="S7918" s="27">
        <f t="shared" si="453"/>
        <v>42389</v>
      </c>
      <c r="T7918" t="str">
        <f t="shared" si="454"/>
        <v>D</v>
      </c>
      <c r="V7918" t="str">
        <f t="shared" si="455"/>
        <v>D</v>
      </c>
      <c r="AE7918" s="27"/>
      <c r="AO7918" s="27"/>
      <c r="AX7918" s="27"/>
      <c r="AY7918" s="27"/>
    </row>
    <row r="7919" spans="1:51" x14ac:dyDescent="0.25">
      <c r="A7919" t="s">
        <v>391</v>
      </c>
      <c r="B7919" t="s">
        <v>218</v>
      </c>
      <c r="C7919">
        <v>162665051</v>
      </c>
      <c r="D7919">
        <v>66</v>
      </c>
      <c r="E7919" t="s">
        <v>91</v>
      </c>
      <c r="G7919">
        <v>55.738999999999997</v>
      </c>
      <c r="H7919">
        <v>2016</v>
      </c>
      <c r="I7919">
        <v>9</v>
      </c>
      <c r="J7919">
        <v>16</v>
      </c>
      <c r="K7919">
        <v>3</v>
      </c>
      <c r="L7919">
        <v>15</v>
      </c>
      <c r="M7919" t="s">
        <v>899</v>
      </c>
      <c r="N7919" t="s">
        <v>860</v>
      </c>
      <c r="O7919" t="s">
        <v>799</v>
      </c>
      <c r="R7919" t="str">
        <f t="shared" si="452"/>
        <v>Weekday</v>
      </c>
      <c r="S7919" s="27">
        <f t="shared" si="453"/>
        <v>42629</v>
      </c>
      <c r="T7919" t="str">
        <f t="shared" si="454"/>
        <v>D</v>
      </c>
      <c r="V7919" t="str">
        <f t="shared" si="455"/>
        <v>D</v>
      </c>
      <c r="AX7919" s="27"/>
      <c r="AY7919" s="27"/>
    </row>
    <row r="7920" spans="1:51" x14ac:dyDescent="0.25">
      <c r="A7920" t="s">
        <v>391</v>
      </c>
      <c r="S7920" s="27"/>
      <c r="V7920" t="str">
        <f t="shared" si="455"/>
        <v/>
      </c>
    </row>
    <row r="7921" spans="1:51" x14ac:dyDescent="0.25">
      <c r="A7921" t="s">
        <v>391</v>
      </c>
      <c r="B7921" t="s">
        <v>218</v>
      </c>
      <c r="C7921">
        <v>162615139</v>
      </c>
      <c r="D7921">
        <v>66</v>
      </c>
      <c r="E7921" t="s">
        <v>91</v>
      </c>
      <c r="G7921">
        <v>55.74</v>
      </c>
      <c r="H7921">
        <v>2016</v>
      </c>
      <c r="I7921">
        <v>9</v>
      </c>
      <c r="J7921">
        <v>13</v>
      </c>
      <c r="K7921">
        <v>16</v>
      </c>
      <c r="L7921">
        <v>46</v>
      </c>
      <c r="M7921" t="s">
        <v>900</v>
      </c>
      <c r="N7921" t="s">
        <v>171</v>
      </c>
      <c r="O7921" t="s">
        <v>799</v>
      </c>
      <c r="R7921" t="str">
        <f t="shared" ref="R7921:R7984" si="456">IF(WEEKDAY(DATE(H7921,I7921,J7921),2) &lt; 6, "Weekday", "Weekend")</f>
        <v>Weekday</v>
      </c>
      <c r="S7921" s="27">
        <f t="shared" ref="S7921:S7984" si="457">DATE(H7921,I7921,J7921)</f>
        <v>42626</v>
      </c>
      <c r="T7921" t="str">
        <f t="shared" si="454"/>
        <v>D</v>
      </c>
      <c r="V7921" t="str">
        <f t="shared" si="455"/>
        <v>D</v>
      </c>
      <c r="AE7921" s="27"/>
      <c r="AG7921" s="27"/>
      <c r="AX7921" s="27"/>
      <c r="AY7921" s="27"/>
    </row>
    <row r="7922" spans="1:51" x14ac:dyDescent="0.25">
      <c r="A7922" t="s">
        <v>391</v>
      </c>
      <c r="B7922" t="s">
        <v>218</v>
      </c>
      <c r="C7922">
        <v>132495233</v>
      </c>
      <c r="D7922">
        <v>66</v>
      </c>
      <c r="E7922" t="s">
        <v>91</v>
      </c>
      <c r="G7922">
        <v>55.743000000000002</v>
      </c>
      <c r="H7922">
        <v>2013</v>
      </c>
      <c r="I7922">
        <v>9</v>
      </c>
      <c r="J7922">
        <v>6</v>
      </c>
      <c r="K7922">
        <v>15</v>
      </c>
      <c r="L7922">
        <v>40</v>
      </c>
      <c r="M7922" t="s">
        <v>900</v>
      </c>
      <c r="N7922" t="s">
        <v>404</v>
      </c>
      <c r="O7922" t="s">
        <v>799</v>
      </c>
      <c r="R7922" t="str">
        <f t="shared" si="456"/>
        <v>Weekday</v>
      </c>
      <c r="S7922" s="27">
        <f t="shared" si="457"/>
        <v>41523</v>
      </c>
      <c r="T7922" t="str">
        <f t="shared" ref="T7922:T7985" si="458">IF(OR(H7922=2013,H7922=2014,AND(H7922=2015,I7922&lt;9),AND(H7922=2015,I7922=9,J7922&lt;5)),"S","D")</f>
        <v>S</v>
      </c>
      <c r="V7922" t="str">
        <f t="shared" si="455"/>
        <v>S</v>
      </c>
      <c r="AE7922" s="27"/>
      <c r="AG7922" s="27"/>
      <c r="AX7922" s="27"/>
      <c r="AY7922" s="27"/>
    </row>
    <row r="7923" spans="1:51" x14ac:dyDescent="0.25">
      <c r="A7923" t="s">
        <v>391</v>
      </c>
      <c r="B7923" t="s">
        <v>218</v>
      </c>
      <c r="C7923">
        <v>160835664</v>
      </c>
      <c r="D7923">
        <v>66</v>
      </c>
      <c r="E7923" t="s">
        <v>91</v>
      </c>
      <c r="G7923">
        <v>55.753</v>
      </c>
      <c r="H7923">
        <v>2016</v>
      </c>
      <c r="I7923">
        <v>3</v>
      </c>
      <c r="J7923">
        <v>14</v>
      </c>
      <c r="K7923">
        <v>18</v>
      </c>
      <c r="L7923">
        <v>13</v>
      </c>
      <c r="M7923" t="s">
        <v>900</v>
      </c>
      <c r="N7923" t="s">
        <v>860</v>
      </c>
      <c r="O7923" t="s">
        <v>799</v>
      </c>
      <c r="R7923" t="str">
        <f t="shared" si="456"/>
        <v>Weekday</v>
      </c>
      <c r="S7923" s="27">
        <f t="shared" si="457"/>
        <v>42443</v>
      </c>
      <c r="T7923" t="str">
        <f t="shared" si="458"/>
        <v>D</v>
      </c>
      <c r="V7923" t="str">
        <f t="shared" si="455"/>
        <v>D</v>
      </c>
      <c r="AE7923" s="27"/>
      <c r="AG7923" s="27"/>
      <c r="AX7923" s="27"/>
      <c r="AY7923" s="27"/>
    </row>
    <row r="7924" spans="1:51" x14ac:dyDescent="0.25">
      <c r="A7924" t="s">
        <v>391</v>
      </c>
      <c r="B7924" t="s">
        <v>218</v>
      </c>
      <c r="C7924">
        <v>173435253</v>
      </c>
      <c r="D7924">
        <v>66</v>
      </c>
      <c r="E7924" t="s">
        <v>91</v>
      </c>
      <c r="G7924">
        <v>55.753999999999998</v>
      </c>
      <c r="H7924">
        <v>2017</v>
      </c>
      <c r="I7924">
        <v>12</v>
      </c>
      <c r="J7924">
        <v>8</v>
      </c>
      <c r="K7924">
        <v>18</v>
      </c>
      <c r="L7924">
        <v>20</v>
      </c>
      <c r="M7924" t="s">
        <v>900</v>
      </c>
      <c r="N7924" t="s">
        <v>860</v>
      </c>
      <c r="O7924" t="s">
        <v>799</v>
      </c>
      <c r="R7924" t="str">
        <f t="shared" si="456"/>
        <v>Weekday</v>
      </c>
      <c r="S7924" s="27">
        <f t="shared" si="457"/>
        <v>43077</v>
      </c>
      <c r="T7924" t="str">
        <f t="shared" si="458"/>
        <v>D</v>
      </c>
      <c r="V7924" t="str">
        <f t="shared" si="455"/>
        <v>D</v>
      </c>
      <c r="AE7924" s="27"/>
      <c r="AO7924" s="27"/>
      <c r="AX7924" s="27"/>
      <c r="AY7924" s="27"/>
    </row>
    <row r="7925" spans="1:51" x14ac:dyDescent="0.25">
      <c r="A7925" t="s">
        <v>391</v>
      </c>
      <c r="B7925" t="s">
        <v>218</v>
      </c>
      <c r="C7925">
        <v>150485396</v>
      </c>
      <c r="D7925">
        <v>66</v>
      </c>
      <c r="E7925" t="s">
        <v>91</v>
      </c>
      <c r="G7925">
        <v>55.73</v>
      </c>
      <c r="H7925">
        <v>2015</v>
      </c>
      <c r="I7925">
        <v>2</v>
      </c>
      <c r="J7925">
        <v>16</v>
      </c>
      <c r="K7925">
        <v>23</v>
      </c>
      <c r="L7925">
        <v>15</v>
      </c>
      <c r="M7925" t="s">
        <v>900</v>
      </c>
      <c r="N7925" t="s">
        <v>860</v>
      </c>
      <c r="O7925" t="s">
        <v>799</v>
      </c>
      <c r="R7925" t="str">
        <f t="shared" si="456"/>
        <v>Weekday</v>
      </c>
      <c r="S7925" s="27">
        <f t="shared" si="457"/>
        <v>42051</v>
      </c>
      <c r="T7925" t="str">
        <f t="shared" si="458"/>
        <v>S</v>
      </c>
      <c r="V7925" t="str">
        <f t="shared" si="455"/>
        <v>S</v>
      </c>
      <c r="AE7925" s="27"/>
      <c r="AO7925" s="27"/>
      <c r="AX7925" s="27"/>
      <c r="AY7925" s="27"/>
    </row>
    <row r="7926" spans="1:51" x14ac:dyDescent="0.25">
      <c r="A7926" t="s">
        <v>391</v>
      </c>
      <c r="B7926" t="s">
        <v>218</v>
      </c>
      <c r="C7926">
        <v>141305168</v>
      </c>
      <c r="D7926">
        <v>66</v>
      </c>
      <c r="E7926" t="s">
        <v>91</v>
      </c>
      <c r="G7926">
        <v>55.758000000000003</v>
      </c>
      <c r="H7926">
        <v>2014</v>
      </c>
      <c r="I7926">
        <v>5</v>
      </c>
      <c r="J7926">
        <v>6</v>
      </c>
      <c r="K7926">
        <v>15</v>
      </c>
      <c r="L7926">
        <v>28</v>
      </c>
      <c r="M7926" t="s">
        <v>900</v>
      </c>
      <c r="N7926" t="s">
        <v>860</v>
      </c>
      <c r="O7926" t="s">
        <v>799</v>
      </c>
      <c r="R7926" t="str">
        <f t="shared" si="456"/>
        <v>Weekday</v>
      </c>
      <c r="S7926" s="27">
        <f t="shared" si="457"/>
        <v>41765</v>
      </c>
      <c r="T7926" t="str">
        <f t="shared" si="458"/>
        <v>S</v>
      </c>
      <c r="V7926" t="str">
        <f t="shared" si="455"/>
        <v>S</v>
      </c>
    </row>
    <row r="7927" spans="1:51" x14ac:dyDescent="0.25">
      <c r="A7927" t="s">
        <v>391</v>
      </c>
      <c r="B7927" t="s">
        <v>218</v>
      </c>
      <c r="C7927">
        <v>150920075</v>
      </c>
      <c r="D7927">
        <v>66</v>
      </c>
      <c r="E7927" t="s">
        <v>91</v>
      </c>
      <c r="G7927">
        <v>55.776000000000003</v>
      </c>
      <c r="H7927">
        <v>2015</v>
      </c>
      <c r="I7927">
        <v>3</v>
      </c>
      <c r="J7927">
        <v>9</v>
      </c>
      <c r="K7927">
        <v>16</v>
      </c>
      <c r="L7927">
        <v>45</v>
      </c>
      <c r="M7927" t="s">
        <v>900</v>
      </c>
      <c r="N7927" t="s">
        <v>860</v>
      </c>
      <c r="O7927" t="s">
        <v>799</v>
      </c>
      <c r="R7927" t="str">
        <f t="shared" si="456"/>
        <v>Weekday</v>
      </c>
      <c r="S7927" s="27">
        <f t="shared" si="457"/>
        <v>42072</v>
      </c>
      <c r="T7927" t="str">
        <f t="shared" si="458"/>
        <v>S</v>
      </c>
      <c r="V7927" t="str">
        <f t="shared" si="455"/>
        <v>S</v>
      </c>
      <c r="AE7927" s="27"/>
      <c r="AG7927" s="27"/>
      <c r="AX7927" s="27"/>
      <c r="AY7927" s="27"/>
    </row>
    <row r="7928" spans="1:51" x14ac:dyDescent="0.25">
      <c r="A7928" t="s">
        <v>391</v>
      </c>
      <c r="B7928" t="s">
        <v>218</v>
      </c>
      <c r="C7928">
        <v>132175249</v>
      </c>
      <c r="D7928">
        <v>66</v>
      </c>
      <c r="E7928" t="s">
        <v>91</v>
      </c>
      <c r="G7928">
        <v>55.838999999999999</v>
      </c>
      <c r="H7928">
        <v>2013</v>
      </c>
      <c r="I7928">
        <v>8</v>
      </c>
      <c r="J7928">
        <v>5</v>
      </c>
      <c r="K7928">
        <v>16</v>
      </c>
      <c r="L7928">
        <v>21</v>
      </c>
      <c r="M7928" t="s">
        <v>900</v>
      </c>
      <c r="N7928" t="s">
        <v>171</v>
      </c>
      <c r="O7928" t="s">
        <v>799</v>
      </c>
      <c r="R7928" t="str">
        <f t="shared" si="456"/>
        <v>Weekday</v>
      </c>
      <c r="S7928" s="27">
        <f t="shared" si="457"/>
        <v>41491</v>
      </c>
      <c r="T7928" t="str">
        <f t="shared" si="458"/>
        <v>S</v>
      </c>
      <c r="V7928" t="str">
        <f t="shared" si="455"/>
        <v>S</v>
      </c>
      <c r="AX7928" s="27"/>
      <c r="AY7928" s="27"/>
    </row>
    <row r="7929" spans="1:51" x14ac:dyDescent="0.25">
      <c r="A7929" t="s">
        <v>391</v>
      </c>
      <c r="B7929" t="s">
        <v>218</v>
      </c>
      <c r="C7929">
        <v>172735270</v>
      </c>
      <c r="D7929">
        <v>66</v>
      </c>
      <c r="E7929" t="s">
        <v>91</v>
      </c>
      <c r="G7929">
        <v>55.792999999999999</v>
      </c>
      <c r="H7929">
        <v>2017</v>
      </c>
      <c r="I7929">
        <v>9</v>
      </c>
      <c r="J7929">
        <v>8</v>
      </c>
      <c r="K7929">
        <v>15</v>
      </c>
      <c r="L7929">
        <v>11</v>
      </c>
      <c r="M7929" t="s">
        <v>900</v>
      </c>
      <c r="N7929" t="s">
        <v>171</v>
      </c>
      <c r="O7929" t="s">
        <v>799</v>
      </c>
      <c r="R7929" t="str">
        <f t="shared" si="456"/>
        <v>Weekday</v>
      </c>
      <c r="S7929" s="27">
        <f t="shared" si="457"/>
        <v>42986</v>
      </c>
      <c r="T7929" t="str">
        <f t="shared" si="458"/>
        <v>D</v>
      </c>
      <c r="V7929" t="str">
        <f t="shared" si="455"/>
        <v>D</v>
      </c>
      <c r="AX7929" s="27"/>
      <c r="AY7929" s="27"/>
    </row>
    <row r="7930" spans="1:51" x14ac:dyDescent="0.25">
      <c r="A7930" t="s">
        <v>391</v>
      </c>
      <c r="B7930" t="s">
        <v>218</v>
      </c>
      <c r="C7930">
        <v>160345235</v>
      </c>
      <c r="D7930">
        <v>66</v>
      </c>
      <c r="E7930" t="s">
        <v>91</v>
      </c>
      <c r="G7930">
        <v>55.792999999999999</v>
      </c>
      <c r="H7930">
        <v>2016</v>
      </c>
      <c r="I7930">
        <v>2</v>
      </c>
      <c r="J7930">
        <v>2</v>
      </c>
      <c r="K7930">
        <v>15</v>
      </c>
      <c r="L7930">
        <v>40</v>
      </c>
      <c r="M7930" t="s">
        <v>900</v>
      </c>
      <c r="N7930" t="s">
        <v>860</v>
      </c>
      <c r="O7930" t="s">
        <v>799</v>
      </c>
      <c r="R7930" t="str">
        <f t="shared" si="456"/>
        <v>Weekday</v>
      </c>
      <c r="S7930" s="27">
        <f t="shared" si="457"/>
        <v>42402</v>
      </c>
      <c r="T7930" t="str">
        <f t="shared" si="458"/>
        <v>D</v>
      </c>
      <c r="V7930" t="str">
        <f t="shared" si="455"/>
        <v>D</v>
      </c>
      <c r="AE7930" s="27"/>
      <c r="AG7930" s="27"/>
      <c r="AX7930" s="27"/>
      <c r="AY7930" s="27"/>
    </row>
    <row r="7931" spans="1:51" x14ac:dyDescent="0.25">
      <c r="A7931" t="s">
        <v>391</v>
      </c>
      <c r="B7931" t="s">
        <v>218</v>
      </c>
      <c r="C7931">
        <v>133240147</v>
      </c>
      <c r="D7931">
        <v>66</v>
      </c>
      <c r="E7931" t="s">
        <v>91</v>
      </c>
      <c r="G7931">
        <v>55.841999999999999</v>
      </c>
      <c r="H7931">
        <v>2013</v>
      </c>
      <c r="I7931">
        <v>7</v>
      </c>
      <c r="J7931">
        <v>14</v>
      </c>
      <c r="K7931">
        <v>16</v>
      </c>
      <c r="L7931">
        <v>57</v>
      </c>
      <c r="M7931" t="s">
        <v>899</v>
      </c>
      <c r="N7931" t="s">
        <v>170</v>
      </c>
      <c r="O7931" t="s">
        <v>799</v>
      </c>
      <c r="R7931" t="str">
        <f t="shared" si="456"/>
        <v>Weekend</v>
      </c>
      <c r="S7931" s="27">
        <f t="shared" si="457"/>
        <v>41469</v>
      </c>
      <c r="T7931" t="str">
        <f t="shared" si="458"/>
        <v>S</v>
      </c>
      <c r="V7931" t="str">
        <f t="shared" si="455"/>
        <v>S</v>
      </c>
      <c r="AE7931" s="27"/>
      <c r="AG7931" s="27"/>
      <c r="AX7931" s="27"/>
      <c r="AY7931" s="27"/>
    </row>
    <row r="7932" spans="1:51" x14ac:dyDescent="0.25">
      <c r="A7932" t="s">
        <v>391</v>
      </c>
      <c r="B7932" t="s">
        <v>218</v>
      </c>
      <c r="C7932">
        <v>141355176</v>
      </c>
      <c r="D7932">
        <v>66</v>
      </c>
      <c r="E7932" t="s">
        <v>91</v>
      </c>
      <c r="G7932">
        <v>55.796999999999997</v>
      </c>
      <c r="H7932">
        <v>2014</v>
      </c>
      <c r="I7932">
        <v>5</v>
      </c>
      <c r="J7932">
        <v>14</v>
      </c>
      <c r="K7932">
        <v>17</v>
      </c>
      <c r="L7932">
        <v>50</v>
      </c>
      <c r="M7932" t="s">
        <v>900</v>
      </c>
      <c r="N7932" t="s">
        <v>404</v>
      </c>
      <c r="O7932" t="s">
        <v>799</v>
      </c>
      <c r="R7932" t="str">
        <f t="shared" si="456"/>
        <v>Weekday</v>
      </c>
      <c r="S7932" s="27">
        <f t="shared" si="457"/>
        <v>41773</v>
      </c>
      <c r="T7932" t="str">
        <f t="shared" si="458"/>
        <v>S</v>
      </c>
      <c r="V7932" t="str">
        <f t="shared" si="455"/>
        <v>S</v>
      </c>
      <c r="AE7932" s="27"/>
      <c r="AG7932" s="27"/>
      <c r="AX7932" s="27"/>
      <c r="AY7932" s="27"/>
    </row>
    <row r="7933" spans="1:51" x14ac:dyDescent="0.25">
      <c r="A7933" t="s">
        <v>391</v>
      </c>
      <c r="B7933" t="s">
        <v>218</v>
      </c>
      <c r="C7933">
        <v>160445160</v>
      </c>
      <c r="D7933">
        <v>66</v>
      </c>
      <c r="E7933" t="s">
        <v>91</v>
      </c>
      <c r="G7933">
        <v>55.796999999999997</v>
      </c>
      <c r="H7933">
        <v>2016</v>
      </c>
      <c r="I7933">
        <v>2</v>
      </c>
      <c r="J7933">
        <v>1</v>
      </c>
      <c r="K7933">
        <v>19</v>
      </c>
      <c r="L7933">
        <v>3</v>
      </c>
      <c r="M7933" t="s">
        <v>899</v>
      </c>
      <c r="N7933" t="s">
        <v>171</v>
      </c>
      <c r="O7933" t="s">
        <v>799</v>
      </c>
      <c r="R7933" t="str">
        <f t="shared" si="456"/>
        <v>Weekday</v>
      </c>
      <c r="S7933" s="27">
        <f t="shared" si="457"/>
        <v>42401</v>
      </c>
      <c r="T7933" t="str">
        <f t="shared" si="458"/>
        <v>D</v>
      </c>
      <c r="V7933" t="str">
        <f t="shared" si="455"/>
        <v>D</v>
      </c>
      <c r="AE7933" s="27"/>
      <c r="AG7933" s="27"/>
      <c r="AX7933" s="27"/>
      <c r="AY7933" s="27"/>
    </row>
    <row r="7934" spans="1:51" x14ac:dyDescent="0.25">
      <c r="A7934" t="s">
        <v>391</v>
      </c>
      <c r="B7934" t="s">
        <v>218</v>
      </c>
      <c r="C7934">
        <v>172575400</v>
      </c>
      <c r="D7934">
        <v>66</v>
      </c>
      <c r="E7934" t="s">
        <v>91</v>
      </c>
      <c r="G7934">
        <v>55.814999999999998</v>
      </c>
      <c r="H7934">
        <v>2017</v>
      </c>
      <c r="I7934">
        <v>9</v>
      </c>
      <c r="J7934">
        <v>14</v>
      </c>
      <c r="K7934">
        <v>16</v>
      </c>
      <c r="L7934">
        <v>34</v>
      </c>
      <c r="M7934" t="s">
        <v>900</v>
      </c>
      <c r="N7934" t="s">
        <v>171</v>
      </c>
      <c r="O7934" t="s">
        <v>799</v>
      </c>
      <c r="R7934" t="str">
        <f t="shared" si="456"/>
        <v>Weekday</v>
      </c>
      <c r="S7934" s="27">
        <f t="shared" si="457"/>
        <v>42992</v>
      </c>
      <c r="T7934" t="str">
        <f t="shared" si="458"/>
        <v>D</v>
      </c>
      <c r="V7934" t="str">
        <f t="shared" si="455"/>
        <v>D</v>
      </c>
      <c r="AE7934" s="27"/>
      <c r="AG7934" s="27"/>
      <c r="AX7934" s="27"/>
      <c r="AY7934" s="27"/>
    </row>
    <row r="7935" spans="1:51" x14ac:dyDescent="0.25">
      <c r="A7935" t="s">
        <v>391</v>
      </c>
      <c r="S7935" s="27"/>
      <c r="V7935" t="str">
        <f t="shared" si="455"/>
        <v/>
      </c>
      <c r="AE7935" s="27"/>
      <c r="AG7935" s="27"/>
      <c r="AX7935" s="27"/>
      <c r="AY7935" s="27"/>
    </row>
    <row r="7936" spans="1:51" x14ac:dyDescent="0.25">
      <c r="A7936" t="s">
        <v>391</v>
      </c>
      <c r="B7936" t="s">
        <v>218</v>
      </c>
      <c r="C7936">
        <v>162375161</v>
      </c>
      <c r="D7936">
        <v>66</v>
      </c>
      <c r="E7936" t="s">
        <v>91</v>
      </c>
      <c r="G7936">
        <v>55.825000000000003</v>
      </c>
      <c r="H7936">
        <v>2016</v>
      </c>
      <c r="I7936">
        <v>8</v>
      </c>
      <c r="J7936">
        <v>15</v>
      </c>
      <c r="K7936">
        <v>9</v>
      </c>
      <c r="L7936">
        <v>18</v>
      </c>
      <c r="M7936" t="s">
        <v>900</v>
      </c>
      <c r="N7936" t="s">
        <v>860</v>
      </c>
      <c r="O7936" t="s">
        <v>799</v>
      </c>
      <c r="R7936" t="str">
        <f t="shared" si="456"/>
        <v>Weekday</v>
      </c>
      <c r="S7936" s="27">
        <f t="shared" si="457"/>
        <v>42597</v>
      </c>
      <c r="T7936" t="str">
        <f t="shared" si="458"/>
        <v>D</v>
      </c>
      <c r="V7936" t="str">
        <f t="shared" si="455"/>
        <v>D</v>
      </c>
      <c r="AE7936" s="27"/>
      <c r="AG7936" s="27"/>
      <c r="AX7936" s="27"/>
      <c r="AY7936" s="27"/>
    </row>
    <row r="7937" spans="1:51" x14ac:dyDescent="0.25">
      <c r="A7937" t="s">
        <v>391</v>
      </c>
      <c r="B7937" t="s">
        <v>218</v>
      </c>
      <c r="C7937">
        <v>133435281</v>
      </c>
      <c r="D7937">
        <v>66</v>
      </c>
      <c r="E7937" t="s">
        <v>91</v>
      </c>
      <c r="G7937">
        <v>55.869</v>
      </c>
      <c r="H7937">
        <v>2013</v>
      </c>
      <c r="I7937">
        <v>12</v>
      </c>
      <c r="J7937">
        <v>8</v>
      </c>
      <c r="K7937">
        <v>18</v>
      </c>
      <c r="L7937">
        <v>39</v>
      </c>
      <c r="M7937" t="s">
        <v>900</v>
      </c>
      <c r="N7937" t="s">
        <v>860</v>
      </c>
      <c r="O7937" t="s">
        <v>799</v>
      </c>
      <c r="R7937" t="str">
        <f t="shared" si="456"/>
        <v>Weekend</v>
      </c>
      <c r="S7937" s="27">
        <f t="shared" si="457"/>
        <v>41616</v>
      </c>
      <c r="T7937" t="str">
        <f t="shared" si="458"/>
        <v>S</v>
      </c>
      <c r="V7937" t="str">
        <f t="shared" si="455"/>
        <v>S</v>
      </c>
      <c r="AE7937" s="27"/>
      <c r="AO7937" s="27"/>
      <c r="AX7937" s="27"/>
      <c r="AY7937" s="27"/>
    </row>
    <row r="7938" spans="1:51" x14ac:dyDescent="0.25">
      <c r="A7938" t="s">
        <v>391</v>
      </c>
      <c r="B7938" t="s">
        <v>218</v>
      </c>
      <c r="C7938">
        <v>133245013</v>
      </c>
      <c r="D7938">
        <v>66</v>
      </c>
      <c r="E7938" t="s">
        <v>91</v>
      </c>
      <c r="G7938">
        <v>55.87</v>
      </c>
      <c r="H7938">
        <v>2013</v>
      </c>
      <c r="I7938">
        <v>11</v>
      </c>
      <c r="J7938">
        <v>18</v>
      </c>
      <c r="K7938">
        <v>17</v>
      </c>
      <c r="L7938">
        <v>13</v>
      </c>
      <c r="M7938" t="s">
        <v>900</v>
      </c>
      <c r="N7938" t="s">
        <v>860</v>
      </c>
      <c r="O7938" t="s">
        <v>799</v>
      </c>
      <c r="R7938" t="str">
        <f t="shared" si="456"/>
        <v>Weekday</v>
      </c>
      <c r="S7938" s="27">
        <f t="shared" si="457"/>
        <v>41596</v>
      </c>
      <c r="T7938" t="str">
        <f t="shared" si="458"/>
        <v>S</v>
      </c>
      <c r="V7938" t="str">
        <f t="shared" si="455"/>
        <v>S</v>
      </c>
      <c r="AO7938" s="27"/>
      <c r="AX7938" s="27"/>
      <c r="AY7938" s="27"/>
    </row>
    <row r="7939" spans="1:51" x14ac:dyDescent="0.25">
      <c r="A7939" t="s">
        <v>391</v>
      </c>
      <c r="B7939" t="s">
        <v>218</v>
      </c>
      <c r="C7939">
        <v>172505012</v>
      </c>
      <c r="D7939">
        <v>66</v>
      </c>
      <c r="E7939" t="s">
        <v>91</v>
      </c>
      <c r="G7939">
        <v>0</v>
      </c>
      <c r="H7939">
        <v>2017</v>
      </c>
      <c r="I7939">
        <v>9</v>
      </c>
      <c r="J7939">
        <v>7</v>
      </c>
      <c r="K7939">
        <v>0</v>
      </c>
      <c r="L7939">
        <v>5</v>
      </c>
      <c r="M7939" t="s">
        <v>899</v>
      </c>
      <c r="N7939" t="s">
        <v>860</v>
      </c>
      <c r="O7939" t="s">
        <v>799</v>
      </c>
      <c r="R7939" t="str">
        <f t="shared" si="456"/>
        <v>Weekday</v>
      </c>
      <c r="S7939" s="27">
        <f t="shared" si="457"/>
        <v>42985</v>
      </c>
      <c r="T7939" t="str">
        <f t="shared" si="458"/>
        <v>D</v>
      </c>
      <c r="V7939" t="str">
        <f t="shared" ref="V7939:V8002" si="459">T7939&amp;U7939</f>
        <v>D</v>
      </c>
      <c r="AE7939" s="27"/>
      <c r="AO7939" s="27"/>
      <c r="AX7939" s="27"/>
      <c r="AY7939" s="27"/>
    </row>
    <row r="7940" spans="1:51" x14ac:dyDescent="0.25">
      <c r="A7940" t="s">
        <v>391</v>
      </c>
      <c r="B7940" t="s">
        <v>218</v>
      </c>
      <c r="C7940">
        <v>170765281</v>
      </c>
      <c r="D7940">
        <v>66</v>
      </c>
      <c r="E7940" t="s">
        <v>91</v>
      </c>
      <c r="G7940">
        <v>55.844000000000001</v>
      </c>
      <c r="H7940">
        <v>2017</v>
      </c>
      <c r="I7940">
        <v>3</v>
      </c>
      <c r="J7940">
        <v>17</v>
      </c>
      <c r="K7940">
        <v>4</v>
      </c>
      <c r="L7940">
        <v>44</v>
      </c>
      <c r="M7940" t="s">
        <v>900</v>
      </c>
      <c r="N7940" t="s">
        <v>860</v>
      </c>
      <c r="O7940" t="s">
        <v>799</v>
      </c>
      <c r="R7940" t="str">
        <f t="shared" si="456"/>
        <v>Weekday</v>
      </c>
      <c r="S7940" s="27">
        <f t="shared" si="457"/>
        <v>42811</v>
      </c>
      <c r="T7940" t="str">
        <f t="shared" si="458"/>
        <v>D</v>
      </c>
      <c r="V7940" t="str">
        <f t="shared" si="459"/>
        <v>D</v>
      </c>
      <c r="AE7940" s="27"/>
      <c r="AO7940" s="27"/>
      <c r="AX7940" s="27"/>
      <c r="AY7940" s="27"/>
    </row>
    <row r="7941" spans="1:51" x14ac:dyDescent="0.25">
      <c r="A7941" t="s">
        <v>391</v>
      </c>
      <c r="S7941" s="27"/>
      <c r="V7941" t="str">
        <f t="shared" si="459"/>
        <v/>
      </c>
      <c r="AE7941" s="27"/>
      <c r="AO7941" s="27"/>
      <c r="AX7941" s="27"/>
      <c r="AY7941" s="27"/>
    </row>
    <row r="7942" spans="1:51" x14ac:dyDescent="0.25">
      <c r="A7942" t="s">
        <v>391</v>
      </c>
      <c r="B7942" t="s">
        <v>218</v>
      </c>
      <c r="C7942">
        <v>153395079</v>
      </c>
      <c r="D7942">
        <v>66</v>
      </c>
      <c r="E7942" t="s">
        <v>91</v>
      </c>
      <c r="G7942">
        <v>55.86</v>
      </c>
      <c r="H7942">
        <v>2015</v>
      </c>
      <c r="I7942">
        <v>12</v>
      </c>
      <c r="J7942">
        <v>4</v>
      </c>
      <c r="K7942">
        <v>13</v>
      </c>
      <c r="L7942">
        <v>40</v>
      </c>
      <c r="M7942" t="s">
        <v>900</v>
      </c>
      <c r="N7942" t="s">
        <v>860</v>
      </c>
      <c r="O7942" t="s">
        <v>799</v>
      </c>
      <c r="R7942" t="str">
        <f t="shared" si="456"/>
        <v>Weekday</v>
      </c>
      <c r="S7942" s="27">
        <f t="shared" si="457"/>
        <v>42342</v>
      </c>
      <c r="T7942" t="str">
        <f t="shared" si="458"/>
        <v>D</v>
      </c>
      <c r="V7942" t="str">
        <f t="shared" si="459"/>
        <v>D</v>
      </c>
      <c r="AE7942" s="27"/>
      <c r="AO7942" s="27"/>
      <c r="AX7942" s="27"/>
      <c r="AY7942" s="27"/>
    </row>
    <row r="7943" spans="1:51" x14ac:dyDescent="0.25">
      <c r="A7943" t="s">
        <v>391</v>
      </c>
      <c r="S7943" s="27"/>
      <c r="V7943" t="str">
        <f t="shared" si="459"/>
        <v/>
      </c>
      <c r="AO7943" s="27"/>
      <c r="AX7943" s="27"/>
      <c r="AY7943" s="27"/>
    </row>
    <row r="7944" spans="1:51" x14ac:dyDescent="0.25">
      <c r="A7944" t="s">
        <v>391</v>
      </c>
      <c r="B7944" t="s">
        <v>218</v>
      </c>
      <c r="C7944">
        <v>173055340</v>
      </c>
      <c r="D7944">
        <v>66</v>
      </c>
      <c r="E7944" t="s">
        <v>91</v>
      </c>
      <c r="G7944">
        <v>55.862000000000002</v>
      </c>
      <c r="H7944">
        <v>2017</v>
      </c>
      <c r="I7944">
        <v>10</v>
      </c>
      <c r="J7944">
        <v>16</v>
      </c>
      <c r="K7944">
        <v>15</v>
      </c>
      <c r="L7944">
        <v>22</v>
      </c>
      <c r="M7944" t="s">
        <v>900</v>
      </c>
      <c r="N7944" t="s">
        <v>860</v>
      </c>
      <c r="O7944" t="s">
        <v>799</v>
      </c>
      <c r="R7944" t="str">
        <f t="shared" si="456"/>
        <v>Weekday</v>
      </c>
      <c r="S7944" s="27">
        <f t="shared" si="457"/>
        <v>43024</v>
      </c>
      <c r="T7944" t="str">
        <f t="shared" si="458"/>
        <v>D</v>
      </c>
      <c r="V7944" t="str">
        <f t="shared" si="459"/>
        <v>D</v>
      </c>
    </row>
    <row r="7945" spans="1:51" x14ac:dyDescent="0.25">
      <c r="A7945" t="s">
        <v>391</v>
      </c>
      <c r="B7945" t="s">
        <v>218</v>
      </c>
      <c r="C7945">
        <v>140495014</v>
      </c>
      <c r="D7945">
        <v>66</v>
      </c>
      <c r="E7945" t="s">
        <v>91</v>
      </c>
      <c r="G7945">
        <v>55.860999999999997</v>
      </c>
      <c r="H7945">
        <v>2014</v>
      </c>
      <c r="I7945">
        <v>2</v>
      </c>
      <c r="J7945">
        <v>18</v>
      </c>
      <c r="K7945">
        <v>0</v>
      </c>
      <c r="L7945">
        <v>30</v>
      </c>
      <c r="M7945" t="s">
        <v>899</v>
      </c>
      <c r="N7945" t="s">
        <v>860</v>
      </c>
      <c r="O7945" t="s">
        <v>799</v>
      </c>
      <c r="R7945" t="str">
        <f t="shared" si="456"/>
        <v>Weekday</v>
      </c>
      <c r="S7945" s="27">
        <f t="shared" si="457"/>
        <v>41688</v>
      </c>
      <c r="T7945" t="str">
        <f t="shared" si="458"/>
        <v>S</v>
      </c>
      <c r="V7945" t="str">
        <f t="shared" si="459"/>
        <v>S</v>
      </c>
    </row>
    <row r="7946" spans="1:51" x14ac:dyDescent="0.25">
      <c r="A7946" t="s">
        <v>391</v>
      </c>
      <c r="B7946" t="s">
        <v>218</v>
      </c>
      <c r="C7946">
        <v>171975178</v>
      </c>
      <c r="D7946">
        <v>66</v>
      </c>
      <c r="E7946" t="s">
        <v>91</v>
      </c>
      <c r="G7946">
        <v>55.863</v>
      </c>
      <c r="H7946">
        <v>2017</v>
      </c>
      <c r="I7946">
        <v>7</v>
      </c>
      <c r="J7946">
        <v>13</v>
      </c>
      <c r="K7946">
        <v>17</v>
      </c>
      <c r="L7946">
        <v>20</v>
      </c>
      <c r="M7946" t="s">
        <v>900</v>
      </c>
      <c r="N7946" t="s">
        <v>860</v>
      </c>
      <c r="O7946" t="s">
        <v>799</v>
      </c>
      <c r="R7946" t="str">
        <f t="shared" si="456"/>
        <v>Weekday</v>
      </c>
      <c r="S7946" s="27">
        <f t="shared" si="457"/>
        <v>42929</v>
      </c>
      <c r="T7946" t="str">
        <f t="shared" si="458"/>
        <v>D</v>
      </c>
      <c r="V7946" t="str">
        <f t="shared" si="459"/>
        <v>D</v>
      </c>
    </row>
    <row r="7947" spans="1:51" x14ac:dyDescent="0.25">
      <c r="A7947" t="s">
        <v>391</v>
      </c>
      <c r="B7947" t="s">
        <v>218</v>
      </c>
      <c r="C7947">
        <v>172985413</v>
      </c>
      <c r="D7947">
        <v>66</v>
      </c>
      <c r="E7947" t="s">
        <v>91</v>
      </c>
      <c r="G7947">
        <v>55.865000000000002</v>
      </c>
      <c r="H7947">
        <v>2017</v>
      </c>
      <c r="I7947">
        <v>10</v>
      </c>
      <c r="J7947">
        <v>13</v>
      </c>
      <c r="K7947">
        <v>14</v>
      </c>
      <c r="L7947">
        <v>22</v>
      </c>
      <c r="M7947" t="s">
        <v>900</v>
      </c>
      <c r="N7947" t="s">
        <v>860</v>
      </c>
      <c r="O7947" t="s">
        <v>799</v>
      </c>
      <c r="R7947" t="str">
        <f t="shared" si="456"/>
        <v>Weekday</v>
      </c>
      <c r="S7947" s="27">
        <f t="shared" si="457"/>
        <v>43021</v>
      </c>
      <c r="T7947" t="str">
        <f t="shared" si="458"/>
        <v>D</v>
      </c>
      <c r="V7947" t="str">
        <f t="shared" si="459"/>
        <v>D</v>
      </c>
      <c r="AE7947" s="27"/>
      <c r="AG7947" s="27"/>
      <c r="AX7947" s="27"/>
      <c r="AY7947" s="27"/>
    </row>
    <row r="7948" spans="1:51" x14ac:dyDescent="0.25">
      <c r="A7948" t="s">
        <v>391</v>
      </c>
      <c r="B7948" t="s">
        <v>218</v>
      </c>
      <c r="C7948">
        <v>172835529</v>
      </c>
      <c r="D7948">
        <v>66</v>
      </c>
      <c r="E7948" t="s">
        <v>91</v>
      </c>
      <c r="G7948">
        <v>55.866</v>
      </c>
      <c r="H7948">
        <v>2017</v>
      </c>
      <c r="I7948">
        <v>10</v>
      </c>
      <c r="J7948">
        <v>10</v>
      </c>
      <c r="K7948">
        <v>16</v>
      </c>
      <c r="L7948">
        <v>57</v>
      </c>
      <c r="M7948" t="s">
        <v>900</v>
      </c>
      <c r="N7948" t="s">
        <v>171</v>
      </c>
      <c r="O7948" t="s">
        <v>799</v>
      </c>
      <c r="R7948" t="str">
        <f t="shared" si="456"/>
        <v>Weekday</v>
      </c>
      <c r="S7948" s="27">
        <f t="shared" si="457"/>
        <v>43018</v>
      </c>
      <c r="T7948" t="str">
        <f t="shared" si="458"/>
        <v>D</v>
      </c>
      <c r="V7948" t="str">
        <f t="shared" si="459"/>
        <v>D</v>
      </c>
      <c r="AE7948" s="27"/>
      <c r="AG7948" s="27"/>
      <c r="AX7948" s="27"/>
      <c r="AY7948" s="27"/>
    </row>
    <row r="7949" spans="1:51" x14ac:dyDescent="0.25">
      <c r="A7949" t="s">
        <v>391</v>
      </c>
      <c r="S7949" s="27"/>
      <c r="V7949" t="str">
        <f t="shared" si="459"/>
        <v/>
      </c>
      <c r="AX7949" s="27"/>
      <c r="AY7949" s="27"/>
    </row>
    <row r="7950" spans="1:51" x14ac:dyDescent="0.25">
      <c r="A7950" t="s">
        <v>391</v>
      </c>
      <c r="S7950" s="27"/>
      <c r="V7950" t="str">
        <f t="shared" si="459"/>
        <v/>
      </c>
      <c r="AE7950" s="27"/>
      <c r="AG7950" s="27"/>
      <c r="AX7950" s="27"/>
      <c r="AY7950" s="27"/>
    </row>
    <row r="7951" spans="1:51" x14ac:dyDescent="0.25">
      <c r="A7951" t="s">
        <v>391</v>
      </c>
      <c r="B7951" t="s">
        <v>218</v>
      </c>
      <c r="C7951">
        <v>161465333</v>
      </c>
      <c r="D7951">
        <v>66</v>
      </c>
      <c r="E7951" t="s">
        <v>91</v>
      </c>
      <c r="G7951">
        <v>55.869</v>
      </c>
      <c r="H7951">
        <v>2016</v>
      </c>
      <c r="I7951">
        <v>5</v>
      </c>
      <c r="J7951">
        <v>25</v>
      </c>
      <c r="K7951">
        <v>16</v>
      </c>
      <c r="L7951">
        <v>55</v>
      </c>
      <c r="M7951" t="s">
        <v>900</v>
      </c>
      <c r="N7951" t="s">
        <v>860</v>
      </c>
      <c r="O7951" t="s">
        <v>799</v>
      </c>
      <c r="R7951" t="str">
        <f t="shared" si="456"/>
        <v>Weekday</v>
      </c>
      <c r="S7951" s="27">
        <f t="shared" si="457"/>
        <v>42515</v>
      </c>
      <c r="T7951" t="str">
        <f t="shared" si="458"/>
        <v>D</v>
      </c>
      <c r="V7951" t="str">
        <f t="shared" si="459"/>
        <v>D</v>
      </c>
      <c r="AE7951" s="27"/>
      <c r="AG7951" s="27"/>
      <c r="AX7951" s="27"/>
      <c r="AY7951" s="27"/>
    </row>
    <row r="7952" spans="1:51" x14ac:dyDescent="0.25">
      <c r="A7952" t="s">
        <v>391</v>
      </c>
      <c r="B7952" t="s">
        <v>218</v>
      </c>
      <c r="C7952">
        <v>162505258</v>
      </c>
      <c r="D7952">
        <v>66</v>
      </c>
      <c r="E7952" t="s">
        <v>91</v>
      </c>
      <c r="G7952">
        <v>55.87</v>
      </c>
      <c r="H7952">
        <v>2016</v>
      </c>
      <c r="I7952">
        <v>8</v>
      </c>
      <c r="J7952">
        <v>29</v>
      </c>
      <c r="K7952">
        <v>17</v>
      </c>
      <c r="L7952">
        <v>0</v>
      </c>
      <c r="M7952" t="s">
        <v>900</v>
      </c>
      <c r="N7952" t="s">
        <v>860</v>
      </c>
      <c r="O7952" t="s">
        <v>799</v>
      </c>
      <c r="R7952" t="str">
        <f t="shared" si="456"/>
        <v>Weekday</v>
      </c>
      <c r="S7952" s="27">
        <f t="shared" si="457"/>
        <v>42611</v>
      </c>
      <c r="T7952" t="str">
        <f t="shared" si="458"/>
        <v>D</v>
      </c>
      <c r="V7952" t="str">
        <f t="shared" si="459"/>
        <v>D</v>
      </c>
      <c r="AX7952" s="27"/>
      <c r="AY7952" s="27"/>
    </row>
    <row r="7953" spans="1:51" x14ac:dyDescent="0.25">
      <c r="A7953" t="s">
        <v>391</v>
      </c>
      <c r="S7953" s="27"/>
      <c r="V7953" t="str">
        <f t="shared" si="459"/>
        <v/>
      </c>
    </row>
    <row r="7954" spans="1:51" x14ac:dyDescent="0.25">
      <c r="A7954" t="s">
        <v>391</v>
      </c>
      <c r="S7954" s="27"/>
      <c r="V7954" t="str">
        <f t="shared" si="459"/>
        <v/>
      </c>
      <c r="AX7954" s="27"/>
      <c r="AY7954" s="27"/>
    </row>
    <row r="7955" spans="1:51" x14ac:dyDescent="0.25">
      <c r="A7955" t="s">
        <v>391</v>
      </c>
      <c r="B7955" t="s">
        <v>218</v>
      </c>
      <c r="C7955">
        <v>170755297</v>
      </c>
      <c r="D7955">
        <v>66</v>
      </c>
      <c r="E7955" t="s">
        <v>91</v>
      </c>
      <c r="G7955">
        <v>55.877000000000002</v>
      </c>
      <c r="H7955">
        <v>2017</v>
      </c>
      <c r="I7955">
        <v>3</v>
      </c>
      <c r="J7955">
        <v>9</v>
      </c>
      <c r="K7955">
        <v>16</v>
      </c>
      <c r="L7955">
        <v>8</v>
      </c>
      <c r="M7955" t="s">
        <v>900</v>
      </c>
      <c r="N7955" t="s">
        <v>860</v>
      </c>
      <c r="O7955" t="s">
        <v>799</v>
      </c>
      <c r="R7955" t="str">
        <f t="shared" si="456"/>
        <v>Weekday</v>
      </c>
      <c r="S7955" s="27">
        <f t="shared" si="457"/>
        <v>42803</v>
      </c>
      <c r="T7955" t="str">
        <f t="shared" si="458"/>
        <v>D</v>
      </c>
      <c r="V7955" t="str">
        <f t="shared" si="459"/>
        <v>D</v>
      </c>
      <c r="AX7955" s="27"/>
      <c r="AY7955" s="27"/>
    </row>
    <row r="7956" spans="1:51" x14ac:dyDescent="0.25">
      <c r="A7956" t="s">
        <v>391</v>
      </c>
      <c r="B7956" t="s">
        <v>218</v>
      </c>
      <c r="C7956">
        <v>131235244</v>
      </c>
      <c r="D7956">
        <v>66</v>
      </c>
      <c r="E7956" t="s">
        <v>91</v>
      </c>
      <c r="G7956">
        <v>55.866999999999997</v>
      </c>
      <c r="H7956">
        <v>2013</v>
      </c>
      <c r="I7956">
        <v>5</v>
      </c>
      <c r="J7956">
        <v>1</v>
      </c>
      <c r="K7956">
        <v>16</v>
      </c>
      <c r="L7956">
        <v>56</v>
      </c>
      <c r="M7956" t="s">
        <v>900</v>
      </c>
      <c r="N7956" t="s">
        <v>860</v>
      </c>
      <c r="O7956" t="s">
        <v>799</v>
      </c>
      <c r="R7956" t="str">
        <f t="shared" si="456"/>
        <v>Weekday</v>
      </c>
      <c r="S7956" s="27">
        <f t="shared" si="457"/>
        <v>41395</v>
      </c>
      <c r="T7956" t="str">
        <f t="shared" si="458"/>
        <v>S</v>
      </c>
      <c r="V7956" t="str">
        <f t="shared" si="459"/>
        <v>S</v>
      </c>
      <c r="AX7956" s="27"/>
      <c r="AY7956" s="27"/>
    </row>
    <row r="7957" spans="1:51" x14ac:dyDescent="0.25">
      <c r="A7957" t="s">
        <v>391</v>
      </c>
      <c r="B7957" t="s">
        <v>218</v>
      </c>
      <c r="C7957">
        <v>170335145</v>
      </c>
      <c r="D7957">
        <v>66</v>
      </c>
      <c r="E7957" t="s">
        <v>91</v>
      </c>
      <c r="G7957">
        <v>55.878999999999998</v>
      </c>
      <c r="H7957">
        <v>2017</v>
      </c>
      <c r="I7957">
        <v>2</v>
      </c>
      <c r="J7957">
        <v>2</v>
      </c>
      <c r="K7957">
        <v>17</v>
      </c>
      <c r="L7957">
        <v>8</v>
      </c>
      <c r="M7957" t="s">
        <v>900</v>
      </c>
      <c r="N7957" t="s">
        <v>860</v>
      </c>
      <c r="O7957" t="s">
        <v>799</v>
      </c>
      <c r="R7957" t="str">
        <f t="shared" si="456"/>
        <v>Weekday</v>
      </c>
      <c r="S7957" s="27">
        <f t="shared" si="457"/>
        <v>42768</v>
      </c>
      <c r="T7957" t="str">
        <f t="shared" si="458"/>
        <v>D</v>
      </c>
      <c r="V7957" t="str">
        <f t="shared" si="459"/>
        <v>D</v>
      </c>
      <c r="AX7957" s="27"/>
      <c r="AY7957" s="27"/>
    </row>
    <row r="7958" spans="1:51" x14ac:dyDescent="0.25">
      <c r="A7958" t="s">
        <v>391</v>
      </c>
      <c r="B7958" t="s">
        <v>218</v>
      </c>
      <c r="C7958">
        <v>152935310</v>
      </c>
      <c r="D7958">
        <v>66</v>
      </c>
      <c r="E7958" t="s">
        <v>91</v>
      </c>
      <c r="G7958">
        <v>55.889000000000003</v>
      </c>
      <c r="H7958">
        <v>2015</v>
      </c>
      <c r="I7958">
        <v>10</v>
      </c>
      <c r="J7958">
        <v>19</v>
      </c>
      <c r="K7958">
        <v>18</v>
      </c>
      <c r="L7958">
        <v>49</v>
      </c>
      <c r="M7958" t="s">
        <v>900</v>
      </c>
      <c r="N7958" t="s">
        <v>171</v>
      </c>
      <c r="O7958" t="s">
        <v>799</v>
      </c>
      <c r="R7958" t="str">
        <f t="shared" si="456"/>
        <v>Weekday</v>
      </c>
      <c r="S7958" s="27">
        <f t="shared" si="457"/>
        <v>42296</v>
      </c>
      <c r="T7958" t="str">
        <f t="shared" si="458"/>
        <v>D</v>
      </c>
      <c r="V7958" t="str">
        <f t="shared" si="459"/>
        <v>D</v>
      </c>
      <c r="AX7958" s="27"/>
      <c r="AY7958" s="27"/>
    </row>
    <row r="7959" spans="1:51" x14ac:dyDescent="0.25">
      <c r="A7959" t="s">
        <v>391</v>
      </c>
      <c r="B7959" t="s">
        <v>218</v>
      </c>
      <c r="C7959">
        <v>140585286</v>
      </c>
      <c r="D7959">
        <v>66</v>
      </c>
      <c r="E7959" t="s">
        <v>91</v>
      </c>
      <c r="G7959">
        <v>55.883000000000003</v>
      </c>
      <c r="H7959">
        <v>2014</v>
      </c>
      <c r="I7959">
        <v>2</v>
      </c>
      <c r="J7959">
        <v>16</v>
      </c>
      <c r="K7959">
        <v>2</v>
      </c>
      <c r="L7959">
        <v>6</v>
      </c>
      <c r="M7959" t="s">
        <v>899</v>
      </c>
      <c r="N7959" t="s">
        <v>171</v>
      </c>
      <c r="O7959" t="s">
        <v>799</v>
      </c>
      <c r="R7959" t="str">
        <f t="shared" si="456"/>
        <v>Weekend</v>
      </c>
      <c r="S7959" s="27">
        <f t="shared" si="457"/>
        <v>41686</v>
      </c>
      <c r="T7959" t="str">
        <f t="shared" si="458"/>
        <v>S</v>
      </c>
      <c r="V7959" t="str">
        <f t="shared" si="459"/>
        <v>S</v>
      </c>
      <c r="AE7959" s="27"/>
      <c r="AG7959" s="27"/>
      <c r="AX7959" s="27"/>
      <c r="AY7959" s="27"/>
    </row>
    <row r="7960" spans="1:51" x14ac:dyDescent="0.25">
      <c r="A7960" t="s">
        <v>391</v>
      </c>
      <c r="B7960" t="s">
        <v>218</v>
      </c>
      <c r="C7960">
        <v>141765269</v>
      </c>
      <c r="D7960">
        <v>66</v>
      </c>
      <c r="E7960" t="s">
        <v>91</v>
      </c>
      <c r="G7960">
        <v>55.884</v>
      </c>
      <c r="H7960">
        <v>2014</v>
      </c>
      <c r="I7960">
        <v>6</v>
      </c>
      <c r="J7960">
        <v>25</v>
      </c>
      <c r="K7960">
        <v>16</v>
      </c>
      <c r="L7960">
        <v>40</v>
      </c>
      <c r="M7960" t="s">
        <v>900</v>
      </c>
      <c r="N7960" t="s">
        <v>860</v>
      </c>
      <c r="O7960" t="s">
        <v>799</v>
      </c>
      <c r="R7960" t="str">
        <f t="shared" si="456"/>
        <v>Weekday</v>
      </c>
      <c r="S7960" s="27">
        <f t="shared" si="457"/>
        <v>41815</v>
      </c>
      <c r="T7960" t="str">
        <f t="shared" si="458"/>
        <v>S</v>
      </c>
      <c r="V7960" t="str">
        <f t="shared" si="459"/>
        <v>S</v>
      </c>
      <c r="AE7960" s="27"/>
      <c r="AG7960" s="27"/>
      <c r="AX7960" s="27"/>
      <c r="AY7960" s="27"/>
    </row>
    <row r="7961" spans="1:51" x14ac:dyDescent="0.25">
      <c r="A7961" t="s">
        <v>391</v>
      </c>
      <c r="B7961" t="s">
        <v>218</v>
      </c>
      <c r="C7961">
        <v>160775313</v>
      </c>
      <c r="D7961">
        <v>66</v>
      </c>
      <c r="E7961" t="s">
        <v>91</v>
      </c>
      <c r="G7961">
        <v>55.835999999999999</v>
      </c>
      <c r="H7961">
        <v>2016</v>
      </c>
      <c r="I7961">
        <v>3</v>
      </c>
      <c r="J7961">
        <v>14</v>
      </c>
      <c r="K7961">
        <v>18</v>
      </c>
      <c r="L7961">
        <v>34</v>
      </c>
      <c r="M7961" t="s">
        <v>900</v>
      </c>
      <c r="N7961" t="s">
        <v>404</v>
      </c>
      <c r="O7961" t="s">
        <v>799</v>
      </c>
      <c r="R7961" t="str">
        <f t="shared" si="456"/>
        <v>Weekday</v>
      </c>
      <c r="S7961" s="27">
        <f t="shared" si="457"/>
        <v>42443</v>
      </c>
      <c r="T7961" t="str">
        <f t="shared" si="458"/>
        <v>D</v>
      </c>
      <c r="V7961" t="str">
        <f t="shared" si="459"/>
        <v>D</v>
      </c>
      <c r="AE7961" s="27"/>
      <c r="AG7961" s="27"/>
      <c r="AX7961" s="27"/>
      <c r="AY7961" s="27"/>
    </row>
    <row r="7962" spans="1:51" x14ac:dyDescent="0.25">
      <c r="A7962" t="s">
        <v>391</v>
      </c>
      <c r="B7962" t="s">
        <v>218</v>
      </c>
      <c r="C7962">
        <v>160835000</v>
      </c>
      <c r="D7962">
        <v>66</v>
      </c>
      <c r="E7962" t="s">
        <v>91</v>
      </c>
      <c r="G7962">
        <v>55.862000000000002</v>
      </c>
      <c r="H7962">
        <v>2016</v>
      </c>
      <c r="I7962">
        <v>3</v>
      </c>
      <c r="J7962">
        <v>18</v>
      </c>
      <c r="K7962">
        <v>17</v>
      </c>
      <c r="L7962">
        <v>28</v>
      </c>
      <c r="M7962" t="s">
        <v>900</v>
      </c>
      <c r="N7962" t="s">
        <v>860</v>
      </c>
      <c r="O7962" t="s">
        <v>799</v>
      </c>
      <c r="R7962" t="str">
        <f t="shared" si="456"/>
        <v>Weekday</v>
      </c>
      <c r="S7962" s="27">
        <f t="shared" si="457"/>
        <v>42447</v>
      </c>
      <c r="T7962" t="str">
        <f t="shared" si="458"/>
        <v>D</v>
      </c>
      <c r="V7962" t="str">
        <f t="shared" si="459"/>
        <v>D</v>
      </c>
      <c r="AE7962" s="27"/>
      <c r="AG7962" s="27"/>
      <c r="AX7962" s="27"/>
      <c r="AY7962" s="27"/>
    </row>
    <row r="7963" spans="1:51" x14ac:dyDescent="0.25">
      <c r="A7963" t="s">
        <v>391</v>
      </c>
      <c r="B7963" t="s">
        <v>218</v>
      </c>
      <c r="C7963">
        <v>163415254</v>
      </c>
      <c r="D7963">
        <v>66</v>
      </c>
      <c r="E7963" t="s">
        <v>91</v>
      </c>
      <c r="G7963">
        <v>55.646999999999998</v>
      </c>
      <c r="H7963">
        <v>2016</v>
      </c>
      <c r="I7963">
        <v>11</v>
      </c>
      <c r="J7963">
        <v>29</v>
      </c>
      <c r="K7963">
        <v>16</v>
      </c>
      <c r="L7963">
        <v>38</v>
      </c>
      <c r="M7963" t="s">
        <v>900</v>
      </c>
      <c r="N7963" t="s">
        <v>860</v>
      </c>
      <c r="O7963" t="s">
        <v>799</v>
      </c>
      <c r="R7963" t="str">
        <f t="shared" si="456"/>
        <v>Weekday</v>
      </c>
      <c r="S7963" s="27">
        <f t="shared" si="457"/>
        <v>42703</v>
      </c>
      <c r="T7963" t="str">
        <f t="shared" si="458"/>
        <v>D</v>
      </c>
      <c r="V7963" t="str">
        <f t="shared" si="459"/>
        <v>D</v>
      </c>
      <c r="AX7963" s="27"/>
      <c r="AY7963" s="27"/>
    </row>
    <row r="7964" spans="1:51" x14ac:dyDescent="0.25">
      <c r="A7964" t="s">
        <v>391</v>
      </c>
      <c r="B7964" t="s">
        <v>218</v>
      </c>
      <c r="C7964">
        <v>170895320</v>
      </c>
      <c r="D7964">
        <v>66</v>
      </c>
      <c r="E7964" t="s">
        <v>91</v>
      </c>
      <c r="G7964">
        <v>55.887999999999998</v>
      </c>
      <c r="H7964">
        <v>2017</v>
      </c>
      <c r="I7964">
        <v>3</v>
      </c>
      <c r="J7964">
        <v>28</v>
      </c>
      <c r="K7964">
        <v>18</v>
      </c>
      <c r="L7964">
        <v>11</v>
      </c>
      <c r="M7964" t="s">
        <v>900</v>
      </c>
      <c r="N7964" t="s">
        <v>860</v>
      </c>
      <c r="O7964" t="s">
        <v>799</v>
      </c>
      <c r="R7964" t="str">
        <f t="shared" si="456"/>
        <v>Weekday</v>
      </c>
      <c r="S7964" s="27">
        <f t="shared" si="457"/>
        <v>42822</v>
      </c>
      <c r="T7964" t="str">
        <f t="shared" si="458"/>
        <v>D</v>
      </c>
      <c r="V7964" t="str">
        <f t="shared" si="459"/>
        <v>D</v>
      </c>
    </row>
    <row r="7965" spans="1:51" x14ac:dyDescent="0.25">
      <c r="A7965" t="s">
        <v>391</v>
      </c>
      <c r="S7965" s="27"/>
      <c r="V7965" t="str">
        <f t="shared" si="459"/>
        <v/>
      </c>
      <c r="AE7965" s="27"/>
      <c r="AG7965" s="27"/>
      <c r="AX7965" s="27"/>
      <c r="AY7965" s="27"/>
    </row>
    <row r="7966" spans="1:51" x14ac:dyDescent="0.25">
      <c r="A7966" t="s">
        <v>391</v>
      </c>
      <c r="B7966" t="s">
        <v>218</v>
      </c>
      <c r="C7966">
        <v>171025206</v>
      </c>
      <c r="D7966">
        <v>66</v>
      </c>
      <c r="E7966" t="s">
        <v>91</v>
      </c>
      <c r="G7966">
        <v>55.890999999999998</v>
      </c>
      <c r="H7966">
        <v>2017</v>
      </c>
      <c r="I7966">
        <v>4</v>
      </c>
      <c r="J7966">
        <v>11</v>
      </c>
      <c r="K7966">
        <v>19</v>
      </c>
      <c r="L7966">
        <v>3</v>
      </c>
      <c r="M7966" t="s">
        <v>900</v>
      </c>
      <c r="N7966" t="s">
        <v>860</v>
      </c>
      <c r="O7966" t="s">
        <v>799</v>
      </c>
      <c r="R7966" t="str">
        <f t="shared" si="456"/>
        <v>Weekday</v>
      </c>
      <c r="S7966" s="27">
        <f t="shared" si="457"/>
        <v>42836</v>
      </c>
      <c r="T7966" t="str">
        <f t="shared" si="458"/>
        <v>D</v>
      </c>
      <c r="V7966" t="str">
        <f t="shared" si="459"/>
        <v>D</v>
      </c>
      <c r="AE7966" s="27"/>
      <c r="AG7966" s="27"/>
      <c r="AX7966" s="27"/>
      <c r="AY7966" s="27"/>
    </row>
    <row r="7967" spans="1:51" x14ac:dyDescent="0.25">
      <c r="A7967" t="s">
        <v>391</v>
      </c>
      <c r="B7967" t="s">
        <v>218</v>
      </c>
      <c r="C7967">
        <v>132105026</v>
      </c>
      <c r="D7967">
        <v>66</v>
      </c>
      <c r="E7967" t="s">
        <v>91</v>
      </c>
      <c r="G7967">
        <v>55.923999999999999</v>
      </c>
      <c r="H7967">
        <v>2013</v>
      </c>
      <c r="I7967">
        <v>7</v>
      </c>
      <c r="J7967">
        <v>28</v>
      </c>
      <c r="K7967">
        <v>2</v>
      </c>
      <c r="L7967">
        <v>45</v>
      </c>
      <c r="M7967" t="s">
        <v>900</v>
      </c>
      <c r="N7967" t="s">
        <v>860</v>
      </c>
      <c r="O7967" t="s">
        <v>799</v>
      </c>
      <c r="R7967" t="str">
        <f t="shared" si="456"/>
        <v>Weekend</v>
      </c>
      <c r="S7967" s="27">
        <f t="shared" si="457"/>
        <v>41483</v>
      </c>
      <c r="T7967" t="str">
        <f t="shared" si="458"/>
        <v>S</v>
      </c>
      <c r="V7967" t="str">
        <f t="shared" si="459"/>
        <v>S</v>
      </c>
      <c r="AE7967" s="27"/>
      <c r="AG7967" s="27"/>
      <c r="AX7967" s="27"/>
      <c r="AY7967" s="27"/>
    </row>
    <row r="7968" spans="1:51" x14ac:dyDescent="0.25">
      <c r="A7968" t="s">
        <v>391</v>
      </c>
      <c r="B7968" t="s">
        <v>218</v>
      </c>
      <c r="C7968">
        <v>173135382</v>
      </c>
      <c r="D7968">
        <v>66</v>
      </c>
      <c r="E7968" t="s">
        <v>91</v>
      </c>
      <c r="G7968">
        <v>55.893999999999998</v>
      </c>
      <c r="H7968">
        <v>2017</v>
      </c>
      <c r="I7968">
        <v>11</v>
      </c>
      <c r="J7968">
        <v>9</v>
      </c>
      <c r="K7968">
        <v>15</v>
      </c>
      <c r="L7968">
        <v>15</v>
      </c>
      <c r="M7968" t="s">
        <v>900</v>
      </c>
      <c r="N7968" t="s">
        <v>171</v>
      </c>
      <c r="O7968" t="s">
        <v>799</v>
      </c>
      <c r="R7968" t="str">
        <f t="shared" si="456"/>
        <v>Weekday</v>
      </c>
      <c r="S7968" s="27">
        <f t="shared" si="457"/>
        <v>43048</v>
      </c>
      <c r="T7968" t="str">
        <f t="shared" si="458"/>
        <v>D</v>
      </c>
      <c r="V7968" t="str">
        <f t="shared" si="459"/>
        <v>D</v>
      </c>
      <c r="AE7968" s="27"/>
      <c r="AG7968" s="27"/>
      <c r="AX7968" s="27"/>
      <c r="AY7968" s="27"/>
    </row>
    <row r="7969" spans="1:51" x14ac:dyDescent="0.25">
      <c r="A7969" t="s">
        <v>391</v>
      </c>
      <c r="B7969" t="s">
        <v>218</v>
      </c>
      <c r="C7969">
        <v>132425154</v>
      </c>
      <c r="D7969">
        <v>66</v>
      </c>
      <c r="E7969" t="s">
        <v>91</v>
      </c>
      <c r="G7969">
        <v>55.927</v>
      </c>
      <c r="H7969">
        <v>2013</v>
      </c>
      <c r="I7969">
        <v>8</v>
      </c>
      <c r="J7969">
        <v>22</v>
      </c>
      <c r="K7969">
        <v>19</v>
      </c>
      <c r="L7969">
        <v>0</v>
      </c>
      <c r="M7969" t="s">
        <v>900</v>
      </c>
      <c r="N7969" t="s">
        <v>860</v>
      </c>
      <c r="O7969" t="s">
        <v>799</v>
      </c>
      <c r="R7969" t="str">
        <f t="shared" si="456"/>
        <v>Weekday</v>
      </c>
      <c r="S7969" s="27">
        <f t="shared" si="457"/>
        <v>41508</v>
      </c>
      <c r="T7969" t="str">
        <f t="shared" si="458"/>
        <v>S</v>
      </c>
      <c r="V7969" t="str">
        <f t="shared" si="459"/>
        <v>S</v>
      </c>
      <c r="AE7969" s="27"/>
      <c r="AG7969" s="27"/>
      <c r="AX7969" s="27"/>
      <c r="AY7969" s="27"/>
    </row>
    <row r="7970" spans="1:51" x14ac:dyDescent="0.25">
      <c r="A7970" t="s">
        <v>391</v>
      </c>
      <c r="B7970" t="s">
        <v>218</v>
      </c>
      <c r="C7970">
        <v>170525267</v>
      </c>
      <c r="D7970">
        <v>66</v>
      </c>
      <c r="E7970" t="s">
        <v>91</v>
      </c>
      <c r="G7970">
        <v>56.143999999999998</v>
      </c>
      <c r="H7970">
        <v>2017</v>
      </c>
      <c r="I7970">
        <v>2</v>
      </c>
      <c r="J7970">
        <v>21</v>
      </c>
      <c r="K7970">
        <v>15</v>
      </c>
      <c r="L7970">
        <v>15</v>
      </c>
      <c r="M7970" t="s">
        <v>900</v>
      </c>
      <c r="N7970" t="s">
        <v>171</v>
      </c>
      <c r="O7970" t="s">
        <v>799</v>
      </c>
      <c r="R7970" t="str">
        <f t="shared" si="456"/>
        <v>Weekday</v>
      </c>
      <c r="S7970" s="27">
        <f t="shared" si="457"/>
        <v>42787</v>
      </c>
      <c r="T7970" t="str">
        <f t="shared" si="458"/>
        <v>D</v>
      </c>
      <c r="V7970" t="str">
        <f t="shared" si="459"/>
        <v>D</v>
      </c>
      <c r="AX7970" s="27"/>
      <c r="AY7970" s="27"/>
    </row>
    <row r="7971" spans="1:51" x14ac:dyDescent="0.25">
      <c r="A7971" t="s">
        <v>391</v>
      </c>
      <c r="B7971" t="s">
        <v>218</v>
      </c>
      <c r="C7971">
        <v>161895343</v>
      </c>
      <c r="D7971">
        <v>66</v>
      </c>
      <c r="E7971" t="s">
        <v>91</v>
      </c>
      <c r="G7971">
        <v>55.896000000000001</v>
      </c>
      <c r="H7971">
        <v>2016</v>
      </c>
      <c r="I7971">
        <v>7</v>
      </c>
      <c r="J7971">
        <v>7</v>
      </c>
      <c r="K7971">
        <v>16</v>
      </c>
      <c r="L7971">
        <v>15</v>
      </c>
      <c r="M7971" t="s">
        <v>900</v>
      </c>
      <c r="N7971" t="s">
        <v>860</v>
      </c>
      <c r="O7971" t="s">
        <v>799</v>
      </c>
      <c r="R7971" t="str">
        <f t="shared" si="456"/>
        <v>Weekday</v>
      </c>
      <c r="S7971" s="27">
        <f t="shared" si="457"/>
        <v>42558</v>
      </c>
      <c r="T7971" t="str">
        <f t="shared" si="458"/>
        <v>D</v>
      </c>
      <c r="V7971" t="str">
        <f t="shared" si="459"/>
        <v>D</v>
      </c>
    </row>
    <row r="7972" spans="1:51" x14ac:dyDescent="0.25">
      <c r="A7972" t="s">
        <v>391</v>
      </c>
      <c r="B7972" t="s">
        <v>218</v>
      </c>
      <c r="C7972">
        <v>161395019</v>
      </c>
      <c r="D7972">
        <v>66</v>
      </c>
      <c r="E7972" t="s">
        <v>91</v>
      </c>
      <c r="G7972">
        <v>55.898000000000003</v>
      </c>
      <c r="H7972">
        <v>2016</v>
      </c>
      <c r="I7972">
        <v>4</v>
      </c>
      <c r="J7972">
        <v>24</v>
      </c>
      <c r="K7972">
        <v>4</v>
      </c>
      <c r="L7972">
        <v>6</v>
      </c>
      <c r="M7972" t="s">
        <v>899</v>
      </c>
      <c r="N7972" t="s">
        <v>860</v>
      </c>
      <c r="O7972" t="s">
        <v>799</v>
      </c>
      <c r="R7972" t="str">
        <f t="shared" si="456"/>
        <v>Weekend</v>
      </c>
      <c r="S7972" s="27">
        <f t="shared" si="457"/>
        <v>42484</v>
      </c>
      <c r="T7972" t="str">
        <f t="shared" si="458"/>
        <v>D</v>
      </c>
      <c r="V7972" t="str">
        <f t="shared" si="459"/>
        <v>D</v>
      </c>
      <c r="AE7972" s="27"/>
      <c r="AG7972" s="27"/>
      <c r="AX7972" s="27"/>
      <c r="AY7972" s="27"/>
    </row>
    <row r="7973" spans="1:51" x14ac:dyDescent="0.25">
      <c r="A7973" t="s">
        <v>391</v>
      </c>
      <c r="B7973" t="s">
        <v>218</v>
      </c>
      <c r="C7973">
        <v>171405095</v>
      </c>
      <c r="D7973">
        <v>66</v>
      </c>
      <c r="E7973" t="s">
        <v>91</v>
      </c>
      <c r="G7973">
        <v>55.902999999999999</v>
      </c>
      <c r="H7973">
        <v>2017</v>
      </c>
      <c r="I7973">
        <v>5</v>
      </c>
      <c r="J7973">
        <v>18</v>
      </c>
      <c r="K7973">
        <v>14</v>
      </c>
      <c r="L7973">
        <v>49</v>
      </c>
      <c r="M7973" t="s">
        <v>900</v>
      </c>
      <c r="N7973" t="s">
        <v>860</v>
      </c>
      <c r="O7973" t="s">
        <v>799</v>
      </c>
      <c r="R7973" t="str">
        <f t="shared" si="456"/>
        <v>Weekday</v>
      </c>
      <c r="S7973" s="27">
        <f t="shared" si="457"/>
        <v>42873</v>
      </c>
      <c r="T7973" t="str">
        <f t="shared" si="458"/>
        <v>D</v>
      </c>
      <c r="V7973" t="str">
        <f t="shared" si="459"/>
        <v>D</v>
      </c>
      <c r="AE7973" s="27"/>
      <c r="AG7973" s="27"/>
      <c r="AX7973" s="27"/>
      <c r="AY7973" s="27"/>
    </row>
    <row r="7974" spans="1:51" x14ac:dyDescent="0.25">
      <c r="A7974" t="s">
        <v>391</v>
      </c>
      <c r="B7974" t="s">
        <v>218</v>
      </c>
      <c r="C7974">
        <v>172715353</v>
      </c>
      <c r="D7974">
        <v>66</v>
      </c>
      <c r="E7974" t="s">
        <v>91</v>
      </c>
      <c r="G7974">
        <v>55.92</v>
      </c>
      <c r="H7974">
        <v>2017</v>
      </c>
      <c r="I7974">
        <v>9</v>
      </c>
      <c r="J7974">
        <v>28</v>
      </c>
      <c r="K7974">
        <v>16</v>
      </c>
      <c r="L7974">
        <v>50</v>
      </c>
      <c r="M7974" t="s">
        <v>900</v>
      </c>
      <c r="N7974" t="s">
        <v>860</v>
      </c>
      <c r="O7974" t="s">
        <v>799</v>
      </c>
      <c r="R7974" t="str">
        <f t="shared" si="456"/>
        <v>Weekday</v>
      </c>
      <c r="S7974" s="27">
        <f t="shared" si="457"/>
        <v>43006</v>
      </c>
      <c r="T7974" t="str">
        <f t="shared" si="458"/>
        <v>D</v>
      </c>
      <c r="V7974" t="str">
        <f t="shared" si="459"/>
        <v>D</v>
      </c>
      <c r="AO7974" s="27"/>
      <c r="AX7974" s="27"/>
      <c r="AY7974" s="27"/>
    </row>
    <row r="7975" spans="1:51" x14ac:dyDescent="0.25">
      <c r="A7975" t="s">
        <v>391</v>
      </c>
      <c r="S7975" s="27"/>
      <c r="V7975" t="str">
        <f t="shared" si="459"/>
        <v/>
      </c>
      <c r="AE7975" s="27"/>
      <c r="AG7975" s="27"/>
      <c r="AX7975" s="27"/>
      <c r="AY7975" s="27"/>
    </row>
    <row r="7976" spans="1:51" x14ac:dyDescent="0.25">
      <c r="A7976" t="s">
        <v>391</v>
      </c>
      <c r="B7976" t="s">
        <v>218</v>
      </c>
      <c r="C7976">
        <v>172125080</v>
      </c>
      <c r="D7976">
        <v>66</v>
      </c>
      <c r="E7976" t="s">
        <v>91</v>
      </c>
      <c r="G7976">
        <v>55.924999999999997</v>
      </c>
      <c r="H7976">
        <v>2017</v>
      </c>
      <c r="I7976">
        <v>7</v>
      </c>
      <c r="J7976">
        <v>30</v>
      </c>
      <c r="K7976">
        <v>16</v>
      </c>
      <c r="L7976">
        <v>24</v>
      </c>
      <c r="M7976" t="s">
        <v>899</v>
      </c>
      <c r="N7976" t="s">
        <v>171</v>
      </c>
      <c r="O7976" t="s">
        <v>799</v>
      </c>
      <c r="R7976" t="str">
        <f t="shared" si="456"/>
        <v>Weekend</v>
      </c>
      <c r="S7976" s="27">
        <f t="shared" si="457"/>
        <v>42946</v>
      </c>
      <c r="T7976" t="str">
        <f t="shared" si="458"/>
        <v>D</v>
      </c>
      <c r="V7976" t="str">
        <f t="shared" si="459"/>
        <v>D</v>
      </c>
    </row>
    <row r="7977" spans="1:51" x14ac:dyDescent="0.25">
      <c r="A7977" t="s">
        <v>391</v>
      </c>
      <c r="B7977" t="s">
        <v>218</v>
      </c>
      <c r="C7977">
        <v>160685096</v>
      </c>
      <c r="D7977">
        <v>66</v>
      </c>
      <c r="E7977" t="s">
        <v>91</v>
      </c>
      <c r="G7977">
        <v>55.932000000000002</v>
      </c>
      <c r="H7977">
        <v>2016</v>
      </c>
      <c r="I7977">
        <v>3</v>
      </c>
      <c r="J7977">
        <v>7</v>
      </c>
      <c r="K7977">
        <v>13</v>
      </c>
      <c r="L7977">
        <v>31</v>
      </c>
      <c r="M7977" t="s">
        <v>900</v>
      </c>
      <c r="N7977" t="s">
        <v>860</v>
      </c>
      <c r="O7977" t="s">
        <v>799</v>
      </c>
      <c r="R7977" t="str">
        <f t="shared" si="456"/>
        <v>Weekday</v>
      </c>
      <c r="S7977" s="27">
        <f t="shared" si="457"/>
        <v>42436</v>
      </c>
      <c r="T7977" t="str">
        <f t="shared" si="458"/>
        <v>D</v>
      </c>
      <c r="V7977" t="str">
        <f t="shared" si="459"/>
        <v>D</v>
      </c>
    </row>
    <row r="7978" spans="1:51" x14ac:dyDescent="0.25">
      <c r="A7978" t="s">
        <v>391</v>
      </c>
      <c r="S7978" s="27"/>
      <c r="V7978" t="str">
        <f t="shared" si="459"/>
        <v/>
      </c>
      <c r="AE7978" s="27"/>
      <c r="AG7978" s="27"/>
      <c r="AX7978" s="27"/>
      <c r="AY7978" s="27"/>
    </row>
    <row r="7979" spans="1:51" x14ac:dyDescent="0.25">
      <c r="A7979" t="s">
        <v>391</v>
      </c>
      <c r="B7979" t="s">
        <v>218</v>
      </c>
      <c r="C7979">
        <v>151505085</v>
      </c>
      <c r="D7979">
        <v>66</v>
      </c>
      <c r="E7979" t="s">
        <v>91</v>
      </c>
      <c r="G7979">
        <v>55.942</v>
      </c>
      <c r="H7979">
        <v>2015</v>
      </c>
      <c r="I7979">
        <v>5</v>
      </c>
      <c r="J7979">
        <v>29</v>
      </c>
      <c r="K7979">
        <v>17</v>
      </c>
      <c r="L7979">
        <v>16</v>
      </c>
      <c r="M7979" t="s">
        <v>900</v>
      </c>
      <c r="N7979" t="s">
        <v>171</v>
      </c>
      <c r="O7979" t="s">
        <v>799</v>
      </c>
      <c r="R7979" t="str">
        <f t="shared" si="456"/>
        <v>Weekday</v>
      </c>
      <c r="S7979" s="27">
        <f t="shared" si="457"/>
        <v>42153</v>
      </c>
      <c r="T7979" t="str">
        <f t="shared" si="458"/>
        <v>S</v>
      </c>
      <c r="V7979" t="str">
        <f t="shared" si="459"/>
        <v>S</v>
      </c>
      <c r="AE7979" s="27"/>
      <c r="AG7979" s="27"/>
      <c r="AX7979" s="27"/>
      <c r="AY7979" s="27"/>
    </row>
    <row r="7980" spans="1:51" x14ac:dyDescent="0.25">
      <c r="A7980" t="s">
        <v>391</v>
      </c>
      <c r="B7980" t="s">
        <v>218</v>
      </c>
      <c r="C7980">
        <v>152885355</v>
      </c>
      <c r="D7980">
        <v>66</v>
      </c>
      <c r="E7980" t="s">
        <v>91</v>
      </c>
      <c r="G7980">
        <v>55.951000000000001</v>
      </c>
      <c r="H7980">
        <v>2015</v>
      </c>
      <c r="I7980">
        <v>10</v>
      </c>
      <c r="J7980">
        <v>14</v>
      </c>
      <c r="K7980">
        <v>15</v>
      </c>
      <c r="L7980">
        <v>10</v>
      </c>
      <c r="M7980" t="s">
        <v>900</v>
      </c>
      <c r="N7980" t="s">
        <v>171</v>
      </c>
      <c r="O7980" t="s">
        <v>799</v>
      </c>
      <c r="R7980" t="str">
        <f t="shared" si="456"/>
        <v>Weekday</v>
      </c>
      <c r="S7980" s="27">
        <f t="shared" si="457"/>
        <v>42291</v>
      </c>
      <c r="T7980" t="str">
        <f t="shared" si="458"/>
        <v>D</v>
      </c>
      <c r="V7980" t="str">
        <f t="shared" si="459"/>
        <v>D</v>
      </c>
      <c r="AE7980" s="27"/>
      <c r="AG7980" s="27"/>
      <c r="AX7980" s="27"/>
      <c r="AY7980" s="27"/>
    </row>
    <row r="7981" spans="1:51" x14ac:dyDescent="0.25">
      <c r="A7981" t="s">
        <v>391</v>
      </c>
      <c r="B7981" t="s">
        <v>218</v>
      </c>
      <c r="C7981">
        <v>161405300</v>
      </c>
      <c r="D7981">
        <v>66</v>
      </c>
      <c r="E7981" t="s">
        <v>91</v>
      </c>
      <c r="G7981">
        <v>55.973999999999997</v>
      </c>
      <c r="H7981">
        <v>2016</v>
      </c>
      <c r="I7981">
        <v>5</v>
      </c>
      <c r="J7981">
        <v>19</v>
      </c>
      <c r="K7981">
        <v>17</v>
      </c>
      <c r="L7981">
        <v>15</v>
      </c>
      <c r="M7981" t="s">
        <v>900</v>
      </c>
      <c r="N7981" t="s">
        <v>171</v>
      </c>
      <c r="O7981" t="s">
        <v>799</v>
      </c>
      <c r="R7981" t="str">
        <f t="shared" si="456"/>
        <v>Weekday</v>
      </c>
      <c r="S7981" s="27">
        <f t="shared" si="457"/>
        <v>42509</v>
      </c>
      <c r="T7981" t="str">
        <f t="shared" si="458"/>
        <v>D</v>
      </c>
      <c r="V7981" t="str">
        <f t="shared" si="459"/>
        <v>D</v>
      </c>
      <c r="AE7981" s="27"/>
      <c r="AG7981" s="27"/>
      <c r="AX7981" s="27"/>
      <c r="AY7981" s="27"/>
    </row>
    <row r="7982" spans="1:51" x14ac:dyDescent="0.25">
      <c r="A7982" t="s">
        <v>391</v>
      </c>
      <c r="B7982" t="s">
        <v>218</v>
      </c>
      <c r="C7982">
        <v>141735058</v>
      </c>
      <c r="D7982">
        <v>66</v>
      </c>
      <c r="E7982" t="s">
        <v>91</v>
      </c>
      <c r="G7982">
        <v>55.976999999999997</v>
      </c>
      <c r="H7982">
        <v>2014</v>
      </c>
      <c r="I7982">
        <v>6</v>
      </c>
      <c r="J7982">
        <v>17</v>
      </c>
      <c r="K7982">
        <v>9</v>
      </c>
      <c r="L7982">
        <v>0</v>
      </c>
      <c r="M7982" t="s">
        <v>900</v>
      </c>
      <c r="N7982" t="s">
        <v>860</v>
      </c>
      <c r="O7982" t="s">
        <v>799</v>
      </c>
      <c r="R7982" t="str">
        <f t="shared" si="456"/>
        <v>Weekday</v>
      </c>
      <c r="S7982" s="27">
        <f t="shared" si="457"/>
        <v>41807</v>
      </c>
      <c r="T7982" t="str">
        <f t="shared" si="458"/>
        <v>S</v>
      </c>
      <c r="V7982" t="str">
        <f t="shared" si="459"/>
        <v>S</v>
      </c>
    </row>
    <row r="7983" spans="1:51" x14ac:dyDescent="0.25">
      <c r="A7983" t="s">
        <v>391</v>
      </c>
      <c r="S7983" s="27"/>
      <c r="V7983" t="str">
        <f t="shared" si="459"/>
        <v/>
      </c>
    </row>
    <row r="7984" spans="1:51" x14ac:dyDescent="0.25">
      <c r="A7984" t="s">
        <v>391</v>
      </c>
      <c r="B7984" t="s">
        <v>218</v>
      </c>
      <c r="C7984">
        <v>152535417</v>
      </c>
      <c r="D7984">
        <v>66</v>
      </c>
      <c r="E7984" t="s">
        <v>91</v>
      </c>
      <c r="G7984">
        <v>55.981000000000002</v>
      </c>
      <c r="H7984">
        <v>2015</v>
      </c>
      <c r="I7984">
        <v>9</v>
      </c>
      <c r="J7984">
        <v>10</v>
      </c>
      <c r="K7984">
        <v>18</v>
      </c>
      <c r="L7984">
        <v>26</v>
      </c>
      <c r="M7984" t="s">
        <v>900</v>
      </c>
      <c r="N7984" t="s">
        <v>860</v>
      </c>
      <c r="O7984" t="s">
        <v>799</v>
      </c>
      <c r="R7984" t="str">
        <f t="shared" si="456"/>
        <v>Weekday</v>
      </c>
      <c r="S7984" s="27">
        <f t="shared" si="457"/>
        <v>42257</v>
      </c>
      <c r="T7984" t="str">
        <f t="shared" si="458"/>
        <v>D</v>
      </c>
      <c r="V7984" t="str">
        <f t="shared" si="459"/>
        <v>D</v>
      </c>
      <c r="AE7984" s="27"/>
      <c r="AG7984" s="27"/>
      <c r="AX7984" s="27"/>
      <c r="AY7984" s="27"/>
    </row>
    <row r="7985" spans="1:51" x14ac:dyDescent="0.25">
      <c r="A7985" t="s">
        <v>391</v>
      </c>
      <c r="B7985" t="s">
        <v>218</v>
      </c>
      <c r="C7985">
        <v>160825235</v>
      </c>
      <c r="D7985">
        <v>66</v>
      </c>
      <c r="E7985" t="s">
        <v>91</v>
      </c>
      <c r="G7985">
        <v>56.002000000000002</v>
      </c>
      <c r="H7985">
        <v>2016</v>
      </c>
      <c r="I7985">
        <v>3</v>
      </c>
      <c r="J7985">
        <v>22</v>
      </c>
      <c r="K7985">
        <v>15</v>
      </c>
      <c r="L7985">
        <v>26</v>
      </c>
      <c r="M7985" t="s">
        <v>900</v>
      </c>
      <c r="N7985" t="s">
        <v>860</v>
      </c>
      <c r="O7985" t="s">
        <v>799</v>
      </c>
      <c r="R7985" t="str">
        <f t="shared" ref="R7985:R8048" si="460">IF(WEEKDAY(DATE(H7985,I7985,J7985),2) &lt; 6, "Weekday", "Weekend")</f>
        <v>Weekday</v>
      </c>
      <c r="S7985" s="27">
        <f t="shared" ref="S7985:S8048" si="461">DATE(H7985,I7985,J7985)</f>
        <v>42451</v>
      </c>
      <c r="T7985" t="str">
        <f t="shared" si="458"/>
        <v>D</v>
      </c>
      <c r="V7985" t="str">
        <f t="shared" si="459"/>
        <v>D</v>
      </c>
    </row>
    <row r="7986" spans="1:51" x14ac:dyDescent="0.25">
      <c r="A7986" t="s">
        <v>391</v>
      </c>
      <c r="S7986" s="27"/>
      <c r="V7986" t="str">
        <f t="shared" si="459"/>
        <v/>
      </c>
      <c r="AE7986" s="27"/>
      <c r="AG7986" s="27"/>
      <c r="AX7986" s="27"/>
      <c r="AY7986" s="27"/>
    </row>
    <row r="7987" spans="1:51" x14ac:dyDescent="0.25">
      <c r="A7987" t="s">
        <v>391</v>
      </c>
      <c r="B7987" t="s">
        <v>218</v>
      </c>
      <c r="C7987">
        <v>163485345</v>
      </c>
      <c r="D7987">
        <v>66</v>
      </c>
      <c r="E7987" t="s">
        <v>91</v>
      </c>
      <c r="G7987">
        <v>56.008000000000003</v>
      </c>
      <c r="H7987">
        <v>2016</v>
      </c>
      <c r="I7987">
        <v>12</v>
      </c>
      <c r="J7987">
        <v>13</v>
      </c>
      <c r="K7987">
        <v>17</v>
      </c>
      <c r="L7987">
        <v>46</v>
      </c>
      <c r="M7987" t="s">
        <v>900</v>
      </c>
      <c r="N7987" t="s">
        <v>404</v>
      </c>
      <c r="O7987" t="s">
        <v>799</v>
      </c>
      <c r="R7987" t="str">
        <f t="shared" si="460"/>
        <v>Weekday</v>
      </c>
      <c r="S7987" s="27">
        <f t="shared" si="461"/>
        <v>42717</v>
      </c>
      <c r="T7987" t="str">
        <f t="shared" ref="T7987:T8049" si="462">IF(OR(H7987=2013,H7987=2014,AND(H7987=2015,I7987&lt;9),AND(H7987=2015,I7987=9,J7987&lt;5)),"S","D")</f>
        <v>D</v>
      </c>
      <c r="V7987" t="str">
        <f t="shared" si="459"/>
        <v>D</v>
      </c>
      <c r="AE7987" s="27"/>
      <c r="AG7987" s="27"/>
      <c r="AX7987" s="27"/>
      <c r="AY7987" s="27"/>
    </row>
    <row r="7988" spans="1:51" x14ac:dyDescent="0.25">
      <c r="A7988" t="s">
        <v>391</v>
      </c>
      <c r="B7988" t="s">
        <v>218</v>
      </c>
      <c r="C7988">
        <v>140125006</v>
      </c>
      <c r="D7988">
        <v>66</v>
      </c>
      <c r="E7988" t="s">
        <v>91</v>
      </c>
      <c r="G7988">
        <v>56.024000000000001</v>
      </c>
      <c r="H7988">
        <v>2014</v>
      </c>
      <c r="I7988">
        <v>1</v>
      </c>
      <c r="J7988">
        <v>11</v>
      </c>
      <c r="K7988">
        <v>21</v>
      </c>
      <c r="L7988">
        <v>30</v>
      </c>
      <c r="M7988" t="s">
        <v>899</v>
      </c>
      <c r="N7988" t="s">
        <v>860</v>
      </c>
      <c r="O7988" t="s">
        <v>799</v>
      </c>
      <c r="R7988" t="str">
        <f t="shared" si="460"/>
        <v>Weekend</v>
      </c>
      <c r="S7988" s="27">
        <f t="shared" si="461"/>
        <v>41650</v>
      </c>
      <c r="T7988" t="str">
        <f t="shared" si="462"/>
        <v>S</v>
      </c>
      <c r="V7988" t="str">
        <f t="shared" si="459"/>
        <v>S</v>
      </c>
      <c r="AE7988" s="27"/>
      <c r="AG7988" s="27"/>
      <c r="AX7988" s="27"/>
      <c r="AY7988" s="27"/>
    </row>
    <row r="7989" spans="1:51" x14ac:dyDescent="0.25">
      <c r="A7989" t="s">
        <v>391</v>
      </c>
      <c r="B7989" t="s">
        <v>218</v>
      </c>
      <c r="C7989">
        <v>171395308</v>
      </c>
      <c r="D7989">
        <v>66</v>
      </c>
      <c r="E7989" t="s">
        <v>91</v>
      </c>
      <c r="G7989">
        <v>56.012999999999998</v>
      </c>
      <c r="H7989">
        <v>2017</v>
      </c>
      <c r="I7989">
        <v>5</v>
      </c>
      <c r="J7989">
        <v>18</v>
      </c>
      <c r="K7989">
        <v>16</v>
      </c>
      <c r="L7989">
        <v>48</v>
      </c>
      <c r="M7989" t="s">
        <v>900</v>
      </c>
      <c r="N7989" t="s">
        <v>860</v>
      </c>
      <c r="O7989" t="s">
        <v>799</v>
      </c>
      <c r="R7989" t="str">
        <f t="shared" si="460"/>
        <v>Weekday</v>
      </c>
      <c r="S7989" s="27">
        <f t="shared" si="461"/>
        <v>42873</v>
      </c>
      <c r="T7989" t="str">
        <f t="shared" si="462"/>
        <v>D</v>
      </c>
      <c r="V7989" t="str">
        <f t="shared" si="459"/>
        <v>D</v>
      </c>
      <c r="AE7989" s="27"/>
      <c r="AG7989" s="27"/>
      <c r="AX7989" s="27"/>
      <c r="AY7989" s="27"/>
    </row>
    <row r="7990" spans="1:51" x14ac:dyDescent="0.25">
      <c r="A7990" t="s">
        <v>391</v>
      </c>
      <c r="B7990" t="s">
        <v>218</v>
      </c>
      <c r="C7990">
        <v>132745293</v>
      </c>
      <c r="D7990">
        <v>66</v>
      </c>
      <c r="E7990" t="s">
        <v>91</v>
      </c>
      <c r="G7990">
        <v>56.026000000000003</v>
      </c>
      <c r="H7990">
        <v>2013</v>
      </c>
      <c r="I7990">
        <v>10</v>
      </c>
      <c r="J7990">
        <v>1</v>
      </c>
      <c r="K7990">
        <v>15</v>
      </c>
      <c r="L7990">
        <v>50</v>
      </c>
      <c r="M7990" t="s">
        <v>900</v>
      </c>
      <c r="N7990" t="s">
        <v>860</v>
      </c>
      <c r="O7990" t="s">
        <v>799</v>
      </c>
      <c r="R7990" t="str">
        <f t="shared" si="460"/>
        <v>Weekday</v>
      </c>
      <c r="S7990" s="27">
        <f t="shared" si="461"/>
        <v>41548</v>
      </c>
      <c r="T7990" t="str">
        <f t="shared" si="462"/>
        <v>S</v>
      </c>
      <c r="V7990" t="str">
        <f t="shared" si="459"/>
        <v>S</v>
      </c>
    </row>
    <row r="7991" spans="1:51" x14ac:dyDescent="0.25">
      <c r="A7991" t="s">
        <v>391</v>
      </c>
      <c r="S7991" s="27"/>
      <c r="V7991" t="str">
        <f t="shared" si="459"/>
        <v/>
      </c>
    </row>
    <row r="7992" spans="1:51" x14ac:dyDescent="0.25">
      <c r="A7992" t="s">
        <v>391</v>
      </c>
      <c r="B7992" t="s">
        <v>218</v>
      </c>
      <c r="C7992">
        <v>153285085</v>
      </c>
      <c r="D7992">
        <v>66</v>
      </c>
      <c r="E7992" t="s">
        <v>91</v>
      </c>
      <c r="G7992">
        <v>56.045999999999999</v>
      </c>
      <c r="H7992">
        <v>2015</v>
      </c>
      <c r="I7992">
        <v>11</v>
      </c>
      <c r="J7992">
        <v>17</v>
      </c>
      <c r="K7992">
        <v>15</v>
      </c>
      <c r="L7992">
        <v>50</v>
      </c>
      <c r="M7992" t="s">
        <v>900</v>
      </c>
      <c r="N7992" t="s">
        <v>860</v>
      </c>
      <c r="O7992" t="s">
        <v>799</v>
      </c>
      <c r="R7992" t="str">
        <f t="shared" si="460"/>
        <v>Weekday</v>
      </c>
      <c r="S7992" s="27">
        <f t="shared" si="461"/>
        <v>42325</v>
      </c>
      <c r="T7992" t="str">
        <f t="shared" si="462"/>
        <v>D</v>
      </c>
      <c r="V7992" t="str">
        <f t="shared" si="459"/>
        <v>D</v>
      </c>
      <c r="AE7992" s="27"/>
      <c r="AG7992" s="27"/>
      <c r="AX7992" s="27"/>
      <c r="AY7992" s="27"/>
    </row>
    <row r="7993" spans="1:51" x14ac:dyDescent="0.25">
      <c r="A7993" t="s">
        <v>391</v>
      </c>
      <c r="B7993" t="s">
        <v>218</v>
      </c>
      <c r="C7993">
        <v>171645364</v>
      </c>
      <c r="D7993">
        <v>66</v>
      </c>
      <c r="E7993" t="s">
        <v>91</v>
      </c>
      <c r="G7993">
        <v>56.064</v>
      </c>
      <c r="H7993">
        <v>2017</v>
      </c>
      <c r="I7993">
        <v>6</v>
      </c>
      <c r="J7993">
        <v>12</v>
      </c>
      <c r="K7993">
        <v>16</v>
      </c>
      <c r="L7993">
        <v>56</v>
      </c>
      <c r="M7993" t="s">
        <v>900</v>
      </c>
      <c r="N7993" t="s">
        <v>860</v>
      </c>
      <c r="O7993" t="s">
        <v>799</v>
      </c>
      <c r="R7993" t="str">
        <f t="shared" si="460"/>
        <v>Weekday</v>
      </c>
      <c r="S7993" s="27">
        <f t="shared" si="461"/>
        <v>42898</v>
      </c>
      <c r="T7993" t="str">
        <f t="shared" si="462"/>
        <v>D</v>
      </c>
      <c r="V7993" t="str">
        <f t="shared" si="459"/>
        <v>D</v>
      </c>
      <c r="AE7993" s="27"/>
      <c r="AG7993" s="27"/>
      <c r="AX7993" s="27"/>
      <c r="AY7993" s="27"/>
    </row>
    <row r="7994" spans="1:51" x14ac:dyDescent="0.25">
      <c r="A7994" t="s">
        <v>391</v>
      </c>
      <c r="B7994" t="s">
        <v>218</v>
      </c>
      <c r="C7994">
        <v>133385357</v>
      </c>
      <c r="D7994">
        <v>66</v>
      </c>
      <c r="E7994" t="s">
        <v>91</v>
      </c>
      <c r="G7994">
        <v>56.073</v>
      </c>
      <c r="H7994">
        <v>2013</v>
      </c>
      <c r="I7994">
        <v>12</v>
      </c>
      <c r="J7994">
        <v>4</v>
      </c>
      <c r="K7994">
        <v>17</v>
      </c>
      <c r="L7994">
        <v>20</v>
      </c>
      <c r="M7994" t="s">
        <v>900</v>
      </c>
      <c r="N7994" t="s">
        <v>860</v>
      </c>
      <c r="O7994" t="s">
        <v>799</v>
      </c>
      <c r="R7994" t="str">
        <f t="shared" si="460"/>
        <v>Weekday</v>
      </c>
      <c r="S7994" s="27">
        <f t="shared" si="461"/>
        <v>41612</v>
      </c>
      <c r="T7994" t="str">
        <f t="shared" si="462"/>
        <v>S</v>
      </c>
      <c r="V7994" t="str">
        <f t="shared" si="459"/>
        <v>S</v>
      </c>
      <c r="AE7994" s="27"/>
      <c r="AG7994" s="27"/>
      <c r="AX7994" s="27"/>
      <c r="AY7994" s="27"/>
    </row>
    <row r="7995" spans="1:51" x14ac:dyDescent="0.25">
      <c r="A7995" t="s">
        <v>391</v>
      </c>
      <c r="B7995" t="s">
        <v>218</v>
      </c>
      <c r="C7995">
        <v>162845025</v>
      </c>
      <c r="D7995">
        <v>66</v>
      </c>
      <c r="E7995" t="s">
        <v>91</v>
      </c>
      <c r="G7995">
        <v>56.078000000000003</v>
      </c>
      <c r="H7995">
        <v>2016</v>
      </c>
      <c r="I7995">
        <v>10</v>
      </c>
      <c r="J7995">
        <v>8</v>
      </c>
      <c r="K7995">
        <v>2</v>
      </c>
      <c r="L7995">
        <v>10</v>
      </c>
      <c r="M7995" t="s">
        <v>900</v>
      </c>
      <c r="N7995" t="s">
        <v>859</v>
      </c>
      <c r="O7995" t="s">
        <v>799</v>
      </c>
      <c r="R7995" t="str">
        <f t="shared" si="460"/>
        <v>Weekend</v>
      </c>
      <c r="S7995" s="27">
        <f t="shared" si="461"/>
        <v>42651</v>
      </c>
      <c r="T7995" t="str">
        <f t="shared" si="462"/>
        <v>D</v>
      </c>
      <c r="V7995" t="str">
        <f t="shared" si="459"/>
        <v>D</v>
      </c>
      <c r="AE7995" s="27"/>
      <c r="AG7995" s="27"/>
      <c r="AX7995" s="27"/>
      <c r="AY7995" s="27"/>
    </row>
    <row r="7996" spans="1:51" x14ac:dyDescent="0.25">
      <c r="A7996" t="s">
        <v>391</v>
      </c>
      <c r="B7996" t="s">
        <v>218</v>
      </c>
      <c r="C7996">
        <v>151325329</v>
      </c>
      <c r="D7996">
        <v>66</v>
      </c>
      <c r="E7996" t="s">
        <v>91</v>
      </c>
      <c r="G7996">
        <v>56.084000000000003</v>
      </c>
      <c r="H7996">
        <v>2015</v>
      </c>
      <c r="I7996">
        <v>5</v>
      </c>
      <c r="J7996">
        <v>12</v>
      </c>
      <c r="K7996">
        <v>13</v>
      </c>
      <c r="L7996">
        <v>48</v>
      </c>
      <c r="M7996" t="s">
        <v>900</v>
      </c>
      <c r="N7996" t="s">
        <v>404</v>
      </c>
      <c r="O7996" t="s">
        <v>799</v>
      </c>
      <c r="R7996" t="str">
        <f t="shared" si="460"/>
        <v>Weekday</v>
      </c>
      <c r="S7996" s="27">
        <f t="shared" si="461"/>
        <v>42136</v>
      </c>
      <c r="T7996" t="str">
        <f t="shared" si="462"/>
        <v>S</v>
      </c>
      <c r="V7996" t="str">
        <f t="shared" si="459"/>
        <v>S</v>
      </c>
    </row>
    <row r="7997" spans="1:51" x14ac:dyDescent="0.25">
      <c r="A7997" t="s">
        <v>391</v>
      </c>
      <c r="B7997" t="s">
        <v>218</v>
      </c>
      <c r="C7997">
        <v>140515220</v>
      </c>
      <c r="D7997">
        <v>66</v>
      </c>
      <c r="E7997" t="s">
        <v>91</v>
      </c>
      <c r="G7997">
        <v>56.165999999999997</v>
      </c>
      <c r="H7997">
        <v>2014</v>
      </c>
      <c r="I7997">
        <v>2</v>
      </c>
      <c r="J7997">
        <v>18</v>
      </c>
      <c r="K7997">
        <v>4</v>
      </c>
      <c r="L7997">
        <v>10</v>
      </c>
      <c r="M7997" t="s">
        <v>899</v>
      </c>
      <c r="N7997" t="s">
        <v>171</v>
      </c>
      <c r="O7997" t="s">
        <v>799</v>
      </c>
      <c r="R7997" t="str">
        <f t="shared" si="460"/>
        <v>Weekday</v>
      </c>
      <c r="S7997" s="27">
        <f t="shared" si="461"/>
        <v>41688</v>
      </c>
      <c r="T7997" t="str">
        <f t="shared" si="462"/>
        <v>S</v>
      </c>
      <c r="V7997" t="str">
        <f t="shared" si="459"/>
        <v>S</v>
      </c>
      <c r="AE7997" s="27"/>
      <c r="AG7997" s="27"/>
      <c r="AX7997" s="27"/>
      <c r="AY7997" s="27"/>
    </row>
    <row r="7998" spans="1:51" x14ac:dyDescent="0.25">
      <c r="A7998" t="s">
        <v>391</v>
      </c>
      <c r="B7998" t="s">
        <v>218</v>
      </c>
      <c r="C7998">
        <v>173085030</v>
      </c>
      <c r="D7998">
        <v>66</v>
      </c>
      <c r="E7998" t="s">
        <v>91</v>
      </c>
      <c r="G7998">
        <v>56.152999999999999</v>
      </c>
      <c r="H7998">
        <v>2017</v>
      </c>
      <c r="I7998">
        <v>10</v>
      </c>
      <c r="J7998">
        <v>16</v>
      </c>
      <c r="K7998">
        <v>17</v>
      </c>
      <c r="L7998">
        <v>35</v>
      </c>
      <c r="M7998" t="s">
        <v>900</v>
      </c>
      <c r="N7998" t="s">
        <v>860</v>
      </c>
      <c r="O7998" t="s">
        <v>799</v>
      </c>
      <c r="R7998" t="str">
        <f t="shared" si="460"/>
        <v>Weekday</v>
      </c>
      <c r="S7998" s="27">
        <f t="shared" si="461"/>
        <v>43024</v>
      </c>
      <c r="T7998" t="str">
        <f t="shared" si="462"/>
        <v>D</v>
      </c>
      <c r="V7998" t="str">
        <f t="shared" si="459"/>
        <v>D</v>
      </c>
      <c r="AE7998" s="27"/>
      <c r="AO7998" s="27"/>
      <c r="AX7998" s="27"/>
      <c r="AY7998" s="27"/>
    </row>
    <row r="7999" spans="1:51" x14ac:dyDescent="0.25">
      <c r="A7999" t="s">
        <v>391</v>
      </c>
      <c r="B7999" t="s">
        <v>218</v>
      </c>
      <c r="C7999">
        <v>161595230</v>
      </c>
      <c r="D7999">
        <v>66</v>
      </c>
      <c r="E7999" t="s">
        <v>91</v>
      </c>
      <c r="G7999">
        <v>56.152999999999999</v>
      </c>
      <c r="H7999">
        <v>2016</v>
      </c>
      <c r="I7999">
        <v>6</v>
      </c>
      <c r="J7999">
        <v>2</v>
      </c>
      <c r="K7999">
        <v>16</v>
      </c>
      <c r="L7999">
        <v>0</v>
      </c>
      <c r="M7999" t="s">
        <v>900</v>
      </c>
      <c r="N7999" t="s">
        <v>860</v>
      </c>
      <c r="O7999" t="s">
        <v>799</v>
      </c>
      <c r="R7999" t="str">
        <f t="shared" si="460"/>
        <v>Weekday</v>
      </c>
      <c r="S7999" s="27">
        <f t="shared" si="461"/>
        <v>42523</v>
      </c>
      <c r="T7999" t="str">
        <f t="shared" si="462"/>
        <v>D</v>
      </c>
      <c r="V7999" t="str">
        <f t="shared" si="459"/>
        <v>D</v>
      </c>
    </row>
    <row r="8000" spans="1:51" x14ac:dyDescent="0.25">
      <c r="A8000" t="s">
        <v>391</v>
      </c>
      <c r="B8000" t="s">
        <v>218</v>
      </c>
      <c r="C8000">
        <v>172845375</v>
      </c>
      <c r="D8000">
        <v>66</v>
      </c>
      <c r="E8000" t="s">
        <v>91</v>
      </c>
      <c r="G8000">
        <v>56.155999999999999</v>
      </c>
      <c r="H8000">
        <v>2017</v>
      </c>
      <c r="I8000">
        <v>10</v>
      </c>
      <c r="J8000">
        <v>2</v>
      </c>
      <c r="K8000">
        <v>17</v>
      </c>
      <c r="L8000">
        <v>8</v>
      </c>
      <c r="M8000" t="s">
        <v>900</v>
      </c>
      <c r="N8000" t="s">
        <v>860</v>
      </c>
      <c r="O8000" t="s">
        <v>799</v>
      </c>
      <c r="R8000" t="str">
        <f t="shared" si="460"/>
        <v>Weekday</v>
      </c>
      <c r="S8000" s="27">
        <f t="shared" si="461"/>
        <v>43010</v>
      </c>
      <c r="T8000" t="str">
        <f t="shared" si="462"/>
        <v>D</v>
      </c>
      <c r="V8000" t="str">
        <f t="shared" si="459"/>
        <v>D</v>
      </c>
      <c r="AE8000" s="27"/>
      <c r="AG8000" s="27"/>
      <c r="AX8000" s="27"/>
      <c r="AY8000" s="27"/>
    </row>
    <row r="8001" spans="1:51" x14ac:dyDescent="0.25">
      <c r="A8001" t="s">
        <v>391</v>
      </c>
      <c r="S8001" s="27"/>
      <c r="V8001" t="str">
        <f t="shared" si="459"/>
        <v/>
      </c>
      <c r="AE8001" s="27"/>
      <c r="AG8001" s="27"/>
      <c r="AX8001" s="27"/>
      <c r="AY8001" s="27"/>
    </row>
    <row r="8002" spans="1:51" x14ac:dyDescent="0.25">
      <c r="A8002" t="s">
        <v>391</v>
      </c>
      <c r="B8002" t="s">
        <v>218</v>
      </c>
      <c r="C8002">
        <v>172985412</v>
      </c>
      <c r="D8002">
        <v>66</v>
      </c>
      <c r="E8002" t="s">
        <v>91</v>
      </c>
      <c r="G8002">
        <v>56.161999999999999</v>
      </c>
      <c r="H8002">
        <v>2017</v>
      </c>
      <c r="I8002">
        <v>10</v>
      </c>
      <c r="J8002">
        <v>13</v>
      </c>
      <c r="K8002">
        <v>16</v>
      </c>
      <c r="L8002">
        <v>10</v>
      </c>
      <c r="M8002" t="s">
        <v>900</v>
      </c>
      <c r="N8002" t="s">
        <v>860</v>
      </c>
      <c r="O8002" t="s">
        <v>799</v>
      </c>
      <c r="R8002" t="str">
        <f t="shared" si="460"/>
        <v>Weekday</v>
      </c>
      <c r="S8002" s="27">
        <f t="shared" si="461"/>
        <v>43021</v>
      </c>
      <c r="T8002" t="str">
        <f t="shared" si="462"/>
        <v>D</v>
      </c>
      <c r="V8002" t="str">
        <f t="shared" si="459"/>
        <v>D</v>
      </c>
    </row>
    <row r="8003" spans="1:51" x14ac:dyDescent="0.25">
      <c r="A8003" t="s">
        <v>391</v>
      </c>
      <c r="B8003" t="s">
        <v>218</v>
      </c>
      <c r="C8003">
        <v>160175227</v>
      </c>
      <c r="D8003">
        <v>66</v>
      </c>
      <c r="E8003" t="s">
        <v>91</v>
      </c>
      <c r="G8003">
        <v>56.167000000000002</v>
      </c>
      <c r="H8003">
        <v>2016</v>
      </c>
      <c r="I8003">
        <v>1</v>
      </c>
      <c r="J8003">
        <v>14</v>
      </c>
      <c r="K8003">
        <v>17</v>
      </c>
      <c r="L8003">
        <v>0</v>
      </c>
      <c r="M8003" t="s">
        <v>900</v>
      </c>
      <c r="N8003" t="s">
        <v>860</v>
      </c>
      <c r="O8003" t="s">
        <v>799</v>
      </c>
      <c r="R8003" t="str">
        <f t="shared" si="460"/>
        <v>Weekday</v>
      </c>
      <c r="S8003" s="27">
        <f t="shared" si="461"/>
        <v>42383</v>
      </c>
      <c r="T8003" t="str">
        <f t="shared" si="462"/>
        <v>D</v>
      </c>
      <c r="V8003" t="str">
        <f t="shared" ref="V8003:V8066" si="463">T8003&amp;U8003</f>
        <v>D</v>
      </c>
      <c r="AX8003" s="27"/>
      <c r="AY8003" s="27"/>
    </row>
    <row r="8004" spans="1:51" x14ac:dyDescent="0.25">
      <c r="A8004" t="s">
        <v>391</v>
      </c>
      <c r="S8004" s="27"/>
      <c r="V8004" t="str">
        <f t="shared" si="463"/>
        <v/>
      </c>
      <c r="AX8004" s="27"/>
      <c r="AY8004" s="27"/>
    </row>
    <row r="8005" spans="1:51" x14ac:dyDescent="0.25">
      <c r="A8005" t="s">
        <v>391</v>
      </c>
      <c r="B8005" t="s">
        <v>218</v>
      </c>
      <c r="C8005">
        <v>172975438</v>
      </c>
      <c r="D8005">
        <v>66</v>
      </c>
      <c r="E8005" t="s">
        <v>91</v>
      </c>
      <c r="G8005">
        <v>56.174999999999997</v>
      </c>
      <c r="H8005">
        <v>2017</v>
      </c>
      <c r="I8005">
        <v>10</v>
      </c>
      <c r="J8005">
        <v>23</v>
      </c>
      <c r="K8005">
        <v>16</v>
      </c>
      <c r="L8005">
        <v>15</v>
      </c>
      <c r="M8005" t="s">
        <v>900</v>
      </c>
      <c r="N8005" t="s">
        <v>171</v>
      </c>
      <c r="O8005" t="s">
        <v>799</v>
      </c>
      <c r="R8005" t="str">
        <f t="shared" si="460"/>
        <v>Weekday</v>
      </c>
      <c r="S8005" s="27">
        <f t="shared" si="461"/>
        <v>43031</v>
      </c>
      <c r="T8005" t="str">
        <f t="shared" si="462"/>
        <v>D</v>
      </c>
      <c r="V8005" t="str">
        <f t="shared" si="463"/>
        <v>D</v>
      </c>
      <c r="AE8005" s="27"/>
      <c r="AG8005" s="27"/>
      <c r="AX8005" s="27"/>
      <c r="AY8005" s="27"/>
    </row>
    <row r="8006" spans="1:51" x14ac:dyDescent="0.25">
      <c r="A8006" t="s">
        <v>391</v>
      </c>
      <c r="S8006" s="27"/>
      <c r="V8006" t="str">
        <f t="shared" si="463"/>
        <v/>
      </c>
    </row>
    <row r="8007" spans="1:51" x14ac:dyDescent="0.25">
      <c r="A8007" t="s">
        <v>391</v>
      </c>
      <c r="S8007" s="27"/>
      <c r="V8007" t="str">
        <f t="shared" si="463"/>
        <v/>
      </c>
      <c r="AE8007" s="27"/>
      <c r="AG8007" s="27"/>
      <c r="AX8007" s="27"/>
      <c r="AY8007" s="27"/>
    </row>
    <row r="8008" spans="1:51" x14ac:dyDescent="0.25">
      <c r="A8008" t="s">
        <v>391</v>
      </c>
      <c r="B8008" t="s">
        <v>218</v>
      </c>
      <c r="C8008">
        <v>132065328</v>
      </c>
      <c r="D8008">
        <v>66</v>
      </c>
      <c r="E8008" t="s">
        <v>91</v>
      </c>
      <c r="G8008">
        <v>56.177</v>
      </c>
      <c r="H8008">
        <v>2013</v>
      </c>
      <c r="I8008">
        <v>7</v>
      </c>
      <c r="J8008">
        <v>23</v>
      </c>
      <c r="K8008">
        <v>16</v>
      </c>
      <c r="L8008">
        <v>23</v>
      </c>
      <c r="M8008" t="s">
        <v>900</v>
      </c>
      <c r="N8008" t="s">
        <v>860</v>
      </c>
      <c r="O8008" t="s">
        <v>799</v>
      </c>
      <c r="R8008" t="str">
        <f t="shared" si="460"/>
        <v>Weekday</v>
      </c>
      <c r="S8008" s="27">
        <f t="shared" si="461"/>
        <v>41478</v>
      </c>
      <c r="T8008" t="str">
        <f t="shared" si="462"/>
        <v>S</v>
      </c>
      <c r="V8008" t="str">
        <f t="shared" si="463"/>
        <v>S</v>
      </c>
      <c r="AE8008" s="27"/>
      <c r="AG8008" s="27"/>
      <c r="AX8008" s="27"/>
      <c r="AY8008" s="27"/>
    </row>
    <row r="8009" spans="1:51" x14ac:dyDescent="0.25">
      <c r="A8009" t="s">
        <v>391</v>
      </c>
      <c r="S8009" s="27"/>
      <c r="V8009" t="str">
        <f t="shared" si="463"/>
        <v/>
      </c>
      <c r="AE8009" s="27"/>
      <c r="AG8009" s="27"/>
      <c r="AX8009" s="27"/>
      <c r="AY8009" s="27"/>
    </row>
    <row r="8010" spans="1:51" x14ac:dyDescent="0.25">
      <c r="A8010" t="s">
        <v>391</v>
      </c>
      <c r="B8010" t="s">
        <v>218</v>
      </c>
      <c r="C8010">
        <v>172155305</v>
      </c>
      <c r="D8010">
        <v>66</v>
      </c>
      <c r="E8010" t="s">
        <v>91</v>
      </c>
      <c r="G8010">
        <v>56.194000000000003</v>
      </c>
      <c r="H8010">
        <v>2017</v>
      </c>
      <c r="I8010">
        <v>8</v>
      </c>
      <c r="J8010">
        <v>3</v>
      </c>
      <c r="K8010">
        <v>14</v>
      </c>
      <c r="L8010">
        <v>56</v>
      </c>
      <c r="M8010" t="s">
        <v>900</v>
      </c>
      <c r="N8010" t="s">
        <v>860</v>
      </c>
      <c r="O8010" t="s">
        <v>799</v>
      </c>
      <c r="R8010" t="str">
        <f t="shared" si="460"/>
        <v>Weekday</v>
      </c>
      <c r="S8010" s="27">
        <f t="shared" si="461"/>
        <v>42950</v>
      </c>
      <c r="T8010" t="str">
        <f t="shared" si="462"/>
        <v>D</v>
      </c>
      <c r="V8010" t="str">
        <f t="shared" si="463"/>
        <v>D</v>
      </c>
      <c r="AE8010" s="27"/>
      <c r="AG8010" s="27"/>
      <c r="AX8010" s="27"/>
      <c r="AY8010" s="27"/>
    </row>
    <row r="8011" spans="1:51" x14ac:dyDescent="0.25">
      <c r="A8011" t="s">
        <v>391</v>
      </c>
      <c r="B8011" t="s">
        <v>218</v>
      </c>
      <c r="C8011">
        <v>162065178</v>
      </c>
      <c r="D8011">
        <v>66</v>
      </c>
      <c r="E8011" t="s">
        <v>91</v>
      </c>
      <c r="G8011">
        <v>56.235999999999997</v>
      </c>
      <c r="H8011">
        <v>2016</v>
      </c>
      <c r="I8011">
        <v>7</v>
      </c>
      <c r="J8011">
        <v>22</v>
      </c>
      <c r="K8011">
        <v>15</v>
      </c>
      <c r="L8011">
        <v>15</v>
      </c>
      <c r="M8011" t="s">
        <v>900</v>
      </c>
      <c r="N8011" t="s">
        <v>860</v>
      </c>
      <c r="O8011" t="s">
        <v>799</v>
      </c>
      <c r="R8011" t="str">
        <f t="shared" si="460"/>
        <v>Weekday</v>
      </c>
      <c r="S8011" s="27">
        <f t="shared" si="461"/>
        <v>42573</v>
      </c>
      <c r="T8011" t="str">
        <f t="shared" si="462"/>
        <v>D</v>
      </c>
      <c r="V8011" t="str">
        <f t="shared" si="463"/>
        <v>D</v>
      </c>
      <c r="AX8011" s="27"/>
      <c r="AY8011" s="27"/>
    </row>
    <row r="8012" spans="1:51" x14ac:dyDescent="0.25">
      <c r="A8012" t="s">
        <v>391</v>
      </c>
      <c r="B8012" t="s">
        <v>218</v>
      </c>
      <c r="C8012">
        <v>162635282</v>
      </c>
      <c r="D8012">
        <v>66</v>
      </c>
      <c r="E8012" t="s">
        <v>91</v>
      </c>
      <c r="G8012">
        <v>56.235999999999997</v>
      </c>
      <c r="H8012">
        <v>2016</v>
      </c>
      <c r="I8012">
        <v>9</v>
      </c>
      <c r="J8012">
        <v>18</v>
      </c>
      <c r="K8012">
        <v>18</v>
      </c>
      <c r="L8012">
        <v>50</v>
      </c>
      <c r="M8012" t="s">
        <v>900</v>
      </c>
      <c r="N8012" t="s">
        <v>860</v>
      </c>
      <c r="O8012" t="s">
        <v>799</v>
      </c>
      <c r="R8012" t="str">
        <f t="shared" si="460"/>
        <v>Weekend</v>
      </c>
      <c r="S8012" s="27">
        <f t="shared" si="461"/>
        <v>42631</v>
      </c>
      <c r="T8012" t="str">
        <f t="shared" si="462"/>
        <v>D</v>
      </c>
      <c r="V8012" t="str">
        <f t="shared" si="463"/>
        <v>D</v>
      </c>
    </row>
    <row r="8013" spans="1:51" x14ac:dyDescent="0.25">
      <c r="A8013" t="s">
        <v>391</v>
      </c>
      <c r="B8013" t="s">
        <v>218</v>
      </c>
      <c r="C8013">
        <v>171455410</v>
      </c>
      <c r="D8013">
        <v>66</v>
      </c>
      <c r="E8013" t="s">
        <v>91</v>
      </c>
      <c r="G8013">
        <v>56.28</v>
      </c>
      <c r="H8013">
        <v>2017</v>
      </c>
      <c r="I8013">
        <v>5</v>
      </c>
      <c r="J8013">
        <v>22</v>
      </c>
      <c r="K8013">
        <v>18</v>
      </c>
      <c r="L8013">
        <v>45</v>
      </c>
      <c r="M8013" t="s">
        <v>900</v>
      </c>
      <c r="N8013" t="s">
        <v>860</v>
      </c>
      <c r="O8013" t="s">
        <v>799</v>
      </c>
      <c r="R8013" t="str">
        <f t="shared" si="460"/>
        <v>Weekday</v>
      </c>
      <c r="S8013" s="27">
        <f t="shared" si="461"/>
        <v>42877</v>
      </c>
      <c r="T8013" t="str">
        <f t="shared" si="462"/>
        <v>D</v>
      </c>
      <c r="V8013" t="str">
        <f t="shared" si="463"/>
        <v>D</v>
      </c>
      <c r="AE8013" s="27"/>
      <c r="AG8013" s="27"/>
      <c r="AX8013" s="27"/>
      <c r="AY8013" s="27"/>
    </row>
    <row r="8014" spans="1:51" x14ac:dyDescent="0.25">
      <c r="A8014" t="s">
        <v>391</v>
      </c>
      <c r="S8014" s="27"/>
      <c r="V8014" t="str">
        <f t="shared" si="463"/>
        <v/>
      </c>
    </row>
    <row r="8015" spans="1:51" x14ac:dyDescent="0.25">
      <c r="A8015" t="s">
        <v>391</v>
      </c>
      <c r="S8015" s="27"/>
      <c r="V8015" t="str">
        <f t="shared" si="463"/>
        <v/>
      </c>
    </row>
    <row r="8016" spans="1:51" x14ac:dyDescent="0.25">
      <c r="A8016" t="s">
        <v>391</v>
      </c>
      <c r="B8016" t="s">
        <v>218</v>
      </c>
      <c r="C8016">
        <v>162455013</v>
      </c>
      <c r="D8016">
        <v>66</v>
      </c>
      <c r="E8016" t="s">
        <v>91</v>
      </c>
      <c r="G8016">
        <v>56.311999999999998</v>
      </c>
      <c r="H8016">
        <v>2016</v>
      </c>
      <c r="I8016">
        <v>8</v>
      </c>
      <c r="J8016">
        <v>30</v>
      </c>
      <c r="K8016">
        <v>3</v>
      </c>
      <c r="L8016">
        <v>23</v>
      </c>
      <c r="M8016" t="s">
        <v>899</v>
      </c>
      <c r="N8016" t="s">
        <v>860</v>
      </c>
      <c r="O8016" t="s">
        <v>799</v>
      </c>
      <c r="R8016" t="str">
        <f t="shared" si="460"/>
        <v>Weekday</v>
      </c>
      <c r="S8016" s="27">
        <f t="shared" si="461"/>
        <v>42612</v>
      </c>
      <c r="T8016" t="str">
        <f t="shared" si="462"/>
        <v>D</v>
      </c>
      <c r="V8016" t="str">
        <f t="shared" si="463"/>
        <v>D</v>
      </c>
      <c r="AE8016" s="27"/>
      <c r="AO8016" s="27"/>
      <c r="AX8016" s="27"/>
      <c r="AY8016" s="27"/>
    </row>
    <row r="8017" spans="1:51" x14ac:dyDescent="0.25">
      <c r="A8017" t="s">
        <v>391</v>
      </c>
      <c r="B8017" t="s">
        <v>218</v>
      </c>
      <c r="C8017">
        <v>163075341</v>
      </c>
      <c r="D8017">
        <v>66</v>
      </c>
      <c r="E8017" t="s">
        <v>91</v>
      </c>
      <c r="G8017">
        <v>56.331000000000003</v>
      </c>
      <c r="H8017">
        <v>2016</v>
      </c>
      <c r="I8017">
        <v>11</v>
      </c>
      <c r="J8017">
        <v>1</v>
      </c>
      <c r="K8017">
        <v>16</v>
      </c>
      <c r="L8017">
        <v>59</v>
      </c>
      <c r="M8017" t="s">
        <v>900</v>
      </c>
      <c r="N8017" t="s">
        <v>860</v>
      </c>
      <c r="O8017" t="s">
        <v>799</v>
      </c>
      <c r="R8017" t="str">
        <f t="shared" si="460"/>
        <v>Weekday</v>
      </c>
      <c r="S8017" s="27">
        <f t="shared" si="461"/>
        <v>42675</v>
      </c>
      <c r="T8017" t="str">
        <f t="shared" si="462"/>
        <v>D</v>
      </c>
      <c r="V8017" t="str">
        <f t="shared" si="463"/>
        <v>D</v>
      </c>
      <c r="AE8017" s="27"/>
      <c r="AG8017" s="27"/>
      <c r="AX8017" s="27"/>
      <c r="AY8017" s="27"/>
    </row>
    <row r="8018" spans="1:51" x14ac:dyDescent="0.25">
      <c r="A8018" t="s">
        <v>391</v>
      </c>
      <c r="S8018" s="27"/>
      <c r="V8018" t="str">
        <f t="shared" si="463"/>
        <v/>
      </c>
      <c r="AE8018" s="27"/>
      <c r="AG8018" s="27"/>
      <c r="AX8018" s="27"/>
      <c r="AY8018" s="27"/>
    </row>
    <row r="8019" spans="1:51" x14ac:dyDescent="0.25">
      <c r="A8019" t="s">
        <v>391</v>
      </c>
      <c r="S8019" s="27"/>
      <c r="V8019" t="str">
        <f t="shared" si="463"/>
        <v/>
      </c>
    </row>
    <row r="8020" spans="1:51" x14ac:dyDescent="0.25">
      <c r="A8020" t="s">
        <v>391</v>
      </c>
      <c r="B8020" t="s">
        <v>218</v>
      </c>
      <c r="C8020">
        <v>132735254</v>
      </c>
      <c r="D8020">
        <v>66</v>
      </c>
      <c r="E8020" t="s">
        <v>91</v>
      </c>
      <c r="G8020">
        <v>0</v>
      </c>
      <c r="H8020">
        <v>2013</v>
      </c>
      <c r="I8020">
        <v>9</v>
      </c>
      <c r="J8020">
        <v>29</v>
      </c>
      <c r="K8020">
        <v>3</v>
      </c>
      <c r="L8020">
        <v>49</v>
      </c>
      <c r="M8020" t="s">
        <v>900</v>
      </c>
      <c r="N8020" t="s">
        <v>171</v>
      </c>
      <c r="O8020" t="s">
        <v>799</v>
      </c>
      <c r="R8020" t="str">
        <f t="shared" si="460"/>
        <v>Weekend</v>
      </c>
      <c r="S8020" s="27">
        <f t="shared" si="461"/>
        <v>41546</v>
      </c>
      <c r="T8020" t="str">
        <f t="shared" si="462"/>
        <v>S</v>
      </c>
      <c r="V8020" t="str">
        <f t="shared" si="463"/>
        <v>S</v>
      </c>
      <c r="AE8020" s="27"/>
      <c r="AG8020" s="27"/>
      <c r="AX8020" s="27"/>
      <c r="AY8020" s="27"/>
    </row>
    <row r="8021" spans="1:51" x14ac:dyDescent="0.25">
      <c r="A8021" t="s">
        <v>391</v>
      </c>
      <c r="B8021" t="s">
        <v>218</v>
      </c>
      <c r="C8021">
        <v>163165038</v>
      </c>
      <c r="D8021">
        <v>66</v>
      </c>
      <c r="E8021" t="s">
        <v>91</v>
      </c>
      <c r="G8021">
        <v>0</v>
      </c>
      <c r="H8021">
        <v>2016</v>
      </c>
      <c r="I8021">
        <v>10</v>
      </c>
      <c r="J8021">
        <v>30</v>
      </c>
      <c r="K8021">
        <v>1</v>
      </c>
      <c r="L8021">
        <v>40</v>
      </c>
      <c r="M8021" t="s">
        <v>899</v>
      </c>
      <c r="N8021" t="s">
        <v>860</v>
      </c>
      <c r="O8021" t="s">
        <v>799</v>
      </c>
      <c r="R8021" t="str">
        <f t="shared" si="460"/>
        <v>Weekend</v>
      </c>
      <c r="S8021" s="27">
        <f t="shared" si="461"/>
        <v>42673</v>
      </c>
      <c r="T8021" t="str">
        <f t="shared" si="462"/>
        <v>D</v>
      </c>
      <c r="V8021" t="str">
        <f t="shared" si="463"/>
        <v>D</v>
      </c>
      <c r="AE8021" s="27"/>
      <c r="AO8021" s="27"/>
      <c r="AX8021" s="27"/>
      <c r="AY8021" s="27"/>
    </row>
    <row r="8022" spans="1:51" x14ac:dyDescent="0.25">
      <c r="A8022" t="s">
        <v>391</v>
      </c>
      <c r="B8022" t="s">
        <v>218</v>
      </c>
      <c r="C8022">
        <v>152655324</v>
      </c>
      <c r="D8022">
        <v>66</v>
      </c>
      <c r="E8022" t="s">
        <v>91</v>
      </c>
      <c r="G8022">
        <v>0</v>
      </c>
      <c r="H8022">
        <v>2015</v>
      </c>
      <c r="I8022">
        <v>9</v>
      </c>
      <c r="J8022">
        <v>21</v>
      </c>
      <c r="K8022">
        <v>17</v>
      </c>
      <c r="L8022">
        <v>14</v>
      </c>
      <c r="M8022" t="s">
        <v>900</v>
      </c>
      <c r="N8022" t="s">
        <v>171</v>
      </c>
      <c r="O8022" t="s">
        <v>799</v>
      </c>
      <c r="R8022" t="str">
        <f t="shared" si="460"/>
        <v>Weekday</v>
      </c>
      <c r="S8022" s="27">
        <f t="shared" si="461"/>
        <v>42268</v>
      </c>
      <c r="T8022" t="str">
        <f t="shared" si="462"/>
        <v>D</v>
      </c>
      <c r="V8022" t="str">
        <f t="shared" si="463"/>
        <v>D</v>
      </c>
      <c r="AE8022" s="27"/>
      <c r="AO8022" s="27"/>
      <c r="AX8022" s="27"/>
      <c r="AY8022" s="27"/>
    </row>
    <row r="8023" spans="1:51" x14ac:dyDescent="0.25">
      <c r="A8023" t="s">
        <v>391</v>
      </c>
      <c r="S8023" s="27"/>
      <c r="V8023" t="str">
        <f t="shared" si="463"/>
        <v/>
      </c>
    </row>
    <row r="8024" spans="1:51" x14ac:dyDescent="0.25">
      <c r="A8024" t="s">
        <v>391</v>
      </c>
      <c r="B8024" t="s">
        <v>218</v>
      </c>
      <c r="C8024">
        <v>151145201</v>
      </c>
      <c r="D8024">
        <v>66</v>
      </c>
      <c r="E8024" t="s">
        <v>91</v>
      </c>
      <c r="G8024">
        <v>0</v>
      </c>
      <c r="H8024">
        <v>2015</v>
      </c>
      <c r="I8024">
        <v>4</v>
      </c>
      <c r="J8024">
        <v>24</v>
      </c>
      <c r="K8024">
        <v>15</v>
      </c>
      <c r="L8024">
        <v>47</v>
      </c>
      <c r="M8024" t="s">
        <v>900</v>
      </c>
      <c r="N8024" t="s">
        <v>171</v>
      </c>
      <c r="O8024" t="s">
        <v>799</v>
      </c>
      <c r="R8024" t="str">
        <f t="shared" si="460"/>
        <v>Weekday</v>
      </c>
      <c r="S8024" s="27">
        <f t="shared" si="461"/>
        <v>42118</v>
      </c>
      <c r="T8024" t="str">
        <f t="shared" si="462"/>
        <v>S</v>
      </c>
      <c r="V8024" t="str">
        <f t="shared" si="463"/>
        <v>S</v>
      </c>
      <c r="AE8024" s="27"/>
      <c r="AO8024" s="27"/>
      <c r="AX8024" s="27"/>
      <c r="AY8024" s="27"/>
    </row>
    <row r="8025" spans="1:51" x14ac:dyDescent="0.25">
      <c r="A8025" t="s">
        <v>391</v>
      </c>
      <c r="B8025" t="s">
        <v>218</v>
      </c>
      <c r="C8025">
        <v>153025429</v>
      </c>
      <c r="D8025">
        <v>66</v>
      </c>
      <c r="E8025" t="s">
        <v>91</v>
      </c>
      <c r="G8025">
        <v>0</v>
      </c>
      <c r="H8025">
        <v>2015</v>
      </c>
      <c r="I8025">
        <v>10</v>
      </c>
      <c r="J8025">
        <v>27</v>
      </c>
      <c r="K8025">
        <v>17</v>
      </c>
      <c r="L8025">
        <v>46</v>
      </c>
      <c r="M8025" t="s">
        <v>900</v>
      </c>
      <c r="N8025" t="s">
        <v>860</v>
      </c>
      <c r="O8025" t="s">
        <v>799</v>
      </c>
      <c r="R8025" t="str">
        <f t="shared" si="460"/>
        <v>Weekday</v>
      </c>
      <c r="S8025" s="27">
        <f t="shared" si="461"/>
        <v>42304</v>
      </c>
      <c r="T8025" t="str">
        <f t="shared" si="462"/>
        <v>D</v>
      </c>
      <c r="V8025" t="str">
        <f t="shared" si="463"/>
        <v>D</v>
      </c>
      <c r="AE8025" s="27"/>
      <c r="AO8025" s="27"/>
      <c r="AX8025" s="27"/>
      <c r="AY8025" s="27"/>
    </row>
    <row r="8026" spans="1:51" x14ac:dyDescent="0.25">
      <c r="A8026" t="s">
        <v>391</v>
      </c>
      <c r="B8026" t="s">
        <v>218</v>
      </c>
      <c r="C8026">
        <v>173315521</v>
      </c>
      <c r="D8026">
        <v>66</v>
      </c>
      <c r="E8026" t="s">
        <v>91</v>
      </c>
      <c r="G8026">
        <v>0</v>
      </c>
      <c r="H8026">
        <v>2017</v>
      </c>
      <c r="I8026">
        <v>11</v>
      </c>
      <c r="J8026">
        <v>27</v>
      </c>
      <c r="K8026">
        <v>16</v>
      </c>
      <c r="L8026">
        <v>48</v>
      </c>
      <c r="M8026" t="s">
        <v>900</v>
      </c>
      <c r="N8026" t="s">
        <v>860</v>
      </c>
      <c r="O8026" t="s">
        <v>799</v>
      </c>
      <c r="R8026" t="str">
        <f t="shared" si="460"/>
        <v>Weekday</v>
      </c>
      <c r="S8026" s="27">
        <f t="shared" si="461"/>
        <v>43066</v>
      </c>
      <c r="T8026" t="str">
        <f t="shared" si="462"/>
        <v>D</v>
      </c>
      <c r="V8026" t="str">
        <f t="shared" si="463"/>
        <v>D</v>
      </c>
      <c r="AE8026" s="27"/>
      <c r="AO8026" s="27"/>
      <c r="AX8026" s="27"/>
      <c r="AY8026" s="27"/>
    </row>
    <row r="8027" spans="1:51" x14ac:dyDescent="0.25">
      <c r="A8027" t="s">
        <v>391</v>
      </c>
      <c r="B8027" t="s">
        <v>218</v>
      </c>
      <c r="C8027">
        <v>152725157</v>
      </c>
      <c r="D8027">
        <v>66</v>
      </c>
      <c r="E8027" t="s">
        <v>91</v>
      </c>
      <c r="G8027">
        <v>0</v>
      </c>
      <c r="H8027">
        <v>2015</v>
      </c>
      <c r="I8027">
        <v>9</v>
      </c>
      <c r="J8027">
        <v>28</v>
      </c>
      <c r="K8027">
        <v>17</v>
      </c>
      <c r="L8027">
        <v>30</v>
      </c>
      <c r="M8027" t="s">
        <v>900</v>
      </c>
      <c r="N8027" t="s">
        <v>860</v>
      </c>
      <c r="O8027" t="s">
        <v>799</v>
      </c>
      <c r="R8027" t="str">
        <f t="shared" si="460"/>
        <v>Weekday</v>
      </c>
      <c r="S8027" s="27">
        <f t="shared" si="461"/>
        <v>42275</v>
      </c>
      <c r="T8027" t="str">
        <f t="shared" si="462"/>
        <v>D</v>
      </c>
      <c r="V8027" t="str">
        <f t="shared" si="463"/>
        <v>D</v>
      </c>
    </row>
    <row r="8028" spans="1:51" x14ac:dyDescent="0.25">
      <c r="A8028" t="s">
        <v>391</v>
      </c>
      <c r="B8028" t="s">
        <v>218</v>
      </c>
      <c r="C8028">
        <v>172605146</v>
      </c>
      <c r="D8028">
        <v>66</v>
      </c>
      <c r="E8028" t="s">
        <v>91</v>
      </c>
      <c r="G8028">
        <v>0</v>
      </c>
      <c r="H8028">
        <v>2017</v>
      </c>
      <c r="I8028">
        <v>9</v>
      </c>
      <c r="J8028">
        <v>15</v>
      </c>
      <c r="K8028">
        <v>16</v>
      </c>
      <c r="L8028">
        <v>40</v>
      </c>
      <c r="M8028" t="s">
        <v>900</v>
      </c>
      <c r="N8028" t="s">
        <v>860</v>
      </c>
      <c r="O8028" t="s">
        <v>799</v>
      </c>
      <c r="R8028" t="str">
        <f t="shared" si="460"/>
        <v>Weekday</v>
      </c>
      <c r="S8028" s="27">
        <f t="shared" si="461"/>
        <v>42993</v>
      </c>
      <c r="T8028" t="str">
        <f t="shared" si="462"/>
        <v>D</v>
      </c>
      <c r="V8028" t="str">
        <f t="shared" si="463"/>
        <v>D</v>
      </c>
      <c r="AE8028" s="27"/>
      <c r="AO8028" s="27"/>
      <c r="AX8028" s="27"/>
      <c r="AY8028" s="27"/>
    </row>
    <row r="8029" spans="1:51" x14ac:dyDescent="0.25">
      <c r="A8029" t="s">
        <v>391</v>
      </c>
      <c r="S8029" s="27"/>
      <c r="V8029" t="str">
        <f t="shared" si="463"/>
        <v/>
      </c>
      <c r="AE8029" s="27"/>
      <c r="AO8029" s="27"/>
      <c r="AX8029" s="27"/>
      <c r="AY8029" s="27"/>
    </row>
    <row r="8030" spans="1:51" x14ac:dyDescent="0.25">
      <c r="A8030" t="s">
        <v>391</v>
      </c>
      <c r="B8030" t="s">
        <v>218</v>
      </c>
      <c r="C8030">
        <v>142745050</v>
      </c>
      <c r="D8030">
        <v>66</v>
      </c>
      <c r="E8030" t="s">
        <v>91</v>
      </c>
      <c r="G8030">
        <v>0</v>
      </c>
      <c r="H8030">
        <v>2014</v>
      </c>
      <c r="I8030">
        <v>9</v>
      </c>
      <c r="J8030">
        <v>29</v>
      </c>
      <c r="K8030">
        <v>23</v>
      </c>
      <c r="L8030">
        <v>56</v>
      </c>
      <c r="M8030" t="s">
        <v>899</v>
      </c>
      <c r="N8030" t="s">
        <v>860</v>
      </c>
      <c r="O8030" t="s">
        <v>799</v>
      </c>
      <c r="R8030" t="str">
        <f t="shared" si="460"/>
        <v>Weekday</v>
      </c>
      <c r="S8030" s="27">
        <f t="shared" si="461"/>
        <v>41911</v>
      </c>
      <c r="T8030" t="str">
        <f t="shared" si="462"/>
        <v>S</v>
      </c>
      <c r="V8030" t="str">
        <f t="shared" si="463"/>
        <v>S</v>
      </c>
      <c r="AO8030" s="27"/>
      <c r="AX8030" s="27"/>
      <c r="AY8030" s="27"/>
    </row>
    <row r="8031" spans="1:51" x14ac:dyDescent="0.25">
      <c r="A8031" t="s">
        <v>391</v>
      </c>
      <c r="B8031" t="s">
        <v>218</v>
      </c>
      <c r="C8031">
        <v>152325371</v>
      </c>
      <c r="D8031">
        <v>66</v>
      </c>
      <c r="E8031" t="s">
        <v>91</v>
      </c>
      <c r="G8031">
        <v>0</v>
      </c>
      <c r="H8031">
        <v>2015</v>
      </c>
      <c r="I8031">
        <v>8</v>
      </c>
      <c r="J8031">
        <v>20</v>
      </c>
      <c r="K8031">
        <v>16</v>
      </c>
      <c r="L8031">
        <v>49</v>
      </c>
      <c r="M8031" t="s">
        <v>900</v>
      </c>
      <c r="N8031" t="s">
        <v>860</v>
      </c>
      <c r="O8031" t="s">
        <v>799</v>
      </c>
      <c r="R8031" t="str">
        <f t="shared" si="460"/>
        <v>Weekday</v>
      </c>
      <c r="S8031" s="27">
        <f t="shared" si="461"/>
        <v>42236</v>
      </c>
      <c r="T8031" t="str">
        <f t="shared" si="462"/>
        <v>S</v>
      </c>
      <c r="V8031" t="str">
        <f t="shared" si="463"/>
        <v>S</v>
      </c>
      <c r="AE8031" s="27"/>
      <c r="AO8031" s="27"/>
      <c r="AX8031" s="27"/>
      <c r="AY8031" s="27"/>
    </row>
    <row r="8032" spans="1:51" x14ac:dyDescent="0.25">
      <c r="A8032" t="s">
        <v>391</v>
      </c>
      <c r="B8032" t="s">
        <v>218</v>
      </c>
      <c r="C8032">
        <v>162055211</v>
      </c>
      <c r="D8032">
        <v>66</v>
      </c>
      <c r="E8032" t="s">
        <v>91</v>
      </c>
      <c r="G8032">
        <v>0</v>
      </c>
      <c r="H8032">
        <v>2016</v>
      </c>
      <c r="I8032">
        <v>7</v>
      </c>
      <c r="J8032">
        <v>22</v>
      </c>
      <c r="K8032">
        <v>16</v>
      </c>
      <c r="L8032">
        <v>30</v>
      </c>
      <c r="M8032" t="s">
        <v>900</v>
      </c>
      <c r="N8032" t="s">
        <v>860</v>
      </c>
      <c r="O8032" t="s">
        <v>799</v>
      </c>
      <c r="R8032" t="str">
        <f t="shared" si="460"/>
        <v>Weekday</v>
      </c>
      <c r="S8032" s="27">
        <f t="shared" si="461"/>
        <v>42573</v>
      </c>
      <c r="T8032" t="str">
        <f t="shared" si="462"/>
        <v>D</v>
      </c>
      <c r="V8032" t="str">
        <f t="shared" si="463"/>
        <v>D</v>
      </c>
      <c r="AE8032" s="27"/>
      <c r="AO8032" s="27"/>
      <c r="AX8032" s="27"/>
      <c r="AY8032" s="27"/>
    </row>
    <row r="8033" spans="1:51" x14ac:dyDescent="0.25">
      <c r="A8033" t="s">
        <v>391</v>
      </c>
      <c r="B8033" t="s">
        <v>218</v>
      </c>
      <c r="C8033">
        <v>153285263</v>
      </c>
      <c r="D8033">
        <v>66</v>
      </c>
      <c r="E8033" t="s">
        <v>91</v>
      </c>
      <c r="G8033">
        <v>0</v>
      </c>
      <c r="H8033">
        <v>2015</v>
      </c>
      <c r="I8033">
        <v>11</v>
      </c>
      <c r="J8033">
        <v>18</v>
      </c>
      <c r="K8033">
        <v>17</v>
      </c>
      <c r="L8033">
        <v>36</v>
      </c>
      <c r="M8033" t="s">
        <v>900</v>
      </c>
      <c r="N8033" t="s">
        <v>404</v>
      </c>
      <c r="O8033" t="s">
        <v>799</v>
      </c>
      <c r="R8033" t="str">
        <f t="shared" si="460"/>
        <v>Weekday</v>
      </c>
      <c r="S8033" s="27">
        <f t="shared" si="461"/>
        <v>42326</v>
      </c>
      <c r="T8033" t="str">
        <f t="shared" si="462"/>
        <v>D</v>
      </c>
      <c r="V8033" t="str">
        <f t="shared" si="463"/>
        <v>D</v>
      </c>
    </row>
    <row r="8034" spans="1:51" x14ac:dyDescent="0.25">
      <c r="A8034" t="s">
        <v>391</v>
      </c>
      <c r="B8034" t="s">
        <v>218</v>
      </c>
      <c r="C8034">
        <v>171675414</v>
      </c>
      <c r="D8034">
        <v>66</v>
      </c>
      <c r="E8034" t="s">
        <v>91</v>
      </c>
      <c r="G8034">
        <v>0</v>
      </c>
      <c r="H8034">
        <v>2017</v>
      </c>
      <c r="I8034">
        <v>6</v>
      </c>
      <c r="J8034">
        <v>14</v>
      </c>
      <c r="K8034">
        <v>17</v>
      </c>
      <c r="L8034">
        <v>56</v>
      </c>
      <c r="M8034" t="s">
        <v>900</v>
      </c>
      <c r="N8034" t="s">
        <v>404</v>
      </c>
      <c r="O8034" t="s">
        <v>799</v>
      </c>
      <c r="R8034" t="str">
        <f t="shared" si="460"/>
        <v>Weekday</v>
      </c>
      <c r="S8034" s="27">
        <f t="shared" si="461"/>
        <v>42900</v>
      </c>
      <c r="T8034" t="str">
        <f t="shared" si="462"/>
        <v>D</v>
      </c>
      <c r="V8034" t="str">
        <f t="shared" si="463"/>
        <v>D</v>
      </c>
    </row>
    <row r="8035" spans="1:51" x14ac:dyDescent="0.25">
      <c r="A8035" t="s">
        <v>391</v>
      </c>
      <c r="B8035" t="s">
        <v>218</v>
      </c>
      <c r="C8035">
        <v>161365119</v>
      </c>
      <c r="D8035">
        <v>66</v>
      </c>
      <c r="E8035" t="s">
        <v>91</v>
      </c>
      <c r="G8035">
        <v>0</v>
      </c>
      <c r="H8035">
        <v>2016</v>
      </c>
      <c r="I8035">
        <v>5</v>
      </c>
      <c r="J8035">
        <v>11</v>
      </c>
      <c r="K8035">
        <v>16</v>
      </c>
      <c r="L8035">
        <v>0</v>
      </c>
      <c r="M8035" t="s">
        <v>900</v>
      </c>
      <c r="N8035" t="s">
        <v>404</v>
      </c>
      <c r="O8035" t="s">
        <v>799</v>
      </c>
      <c r="R8035" t="str">
        <f t="shared" si="460"/>
        <v>Weekday</v>
      </c>
      <c r="S8035" s="27">
        <f t="shared" si="461"/>
        <v>42501</v>
      </c>
      <c r="T8035" t="str">
        <f t="shared" si="462"/>
        <v>D</v>
      </c>
      <c r="V8035" t="str">
        <f t="shared" si="463"/>
        <v>D</v>
      </c>
      <c r="AO8035" s="27"/>
      <c r="AX8035" s="27"/>
      <c r="AY8035" s="27"/>
    </row>
    <row r="8036" spans="1:51" x14ac:dyDescent="0.25">
      <c r="A8036" t="s">
        <v>391</v>
      </c>
      <c r="B8036" t="s">
        <v>218</v>
      </c>
      <c r="C8036">
        <v>163025316</v>
      </c>
      <c r="D8036">
        <v>66</v>
      </c>
      <c r="E8036" t="s">
        <v>91</v>
      </c>
      <c r="G8036">
        <v>0</v>
      </c>
      <c r="H8036">
        <v>2016</v>
      </c>
      <c r="I8036">
        <v>10</v>
      </c>
      <c r="J8036">
        <v>28</v>
      </c>
      <c r="K8036">
        <v>18</v>
      </c>
      <c r="L8036">
        <v>23</v>
      </c>
      <c r="M8036" t="s">
        <v>900</v>
      </c>
      <c r="N8036" t="s">
        <v>860</v>
      </c>
      <c r="O8036" t="s">
        <v>799</v>
      </c>
      <c r="R8036" t="str">
        <f t="shared" si="460"/>
        <v>Weekday</v>
      </c>
      <c r="S8036" s="27">
        <f t="shared" si="461"/>
        <v>42671</v>
      </c>
      <c r="T8036" t="str">
        <f t="shared" si="462"/>
        <v>D</v>
      </c>
      <c r="V8036" t="str">
        <f t="shared" si="463"/>
        <v>D</v>
      </c>
    </row>
    <row r="8037" spans="1:51" x14ac:dyDescent="0.25">
      <c r="A8037" t="s">
        <v>391</v>
      </c>
      <c r="B8037" t="s">
        <v>218</v>
      </c>
      <c r="C8037">
        <v>172365382</v>
      </c>
      <c r="D8037">
        <v>66</v>
      </c>
      <c r="E8037" t="s">
        <v>91</v>
      </c>
      <c r="G8037">
        <v>0</v>
      </c>
      <c r="H8037">
        <v>2017</v>
      </c>
      <c r="I8037">
        <v>8</v>
      </c>
      <c r="J8037">
        <v>24</v>
      </c>
      <c r="K8037">
        <v>16</v>
      </c>
      <c r="L8037">
        <v>34</v>
      </c>
      <c r="M8037" t="s">
        <v>900</v>
      </c>
      <c r="N8037" t="s">
        <v>860</v>
      </c>
      <c r="O8037" t="s">
        <v>799</v>
      </c>
      <c r="R8037" t="str">
        <f t="shared" si="460"/>
        <v>Weekday</v>
      </c>
      <c r="S8037" s="27">
        <f t="shared" si="461"/>
        <v>42971</v>
      </c>
      <c r="T8037" t="str">
        <f t="shared" si="462"/>
        <v>D</v>
      </c>
      <c r="V8037" t="str">
        <f t="shared" si="463"/>
        <v>D</v>
      </c>
      <c r="AE8037" s="27"/>
      <c r="AO8037" s="27"/>
      <c r="AX8037" s="27"/>
      <c r="AY8037" s="27"/>
    </row>
    <row r="8038" spans="1:51" x14ac:dyDescent="0.25">
      <c r="A8038" t="s">
        <v>391</v>
      </c>
      <c r="S8038" s="27"/>
      <c r="V8038" t="str">
        <f t="shared" si="463"/>
        <v/>
      </c>
      <c r="AE8038" s="27"/>
      <c r="AO8038" s="27"/>
      <c r="AX8038" s="27"/>
      <c r="AY8038" s="27"/>
    </row>
    <row r="8039" spans="1:51" x14ac:dyDescent="0.25">
      <c r="A8039" t="s">
        <v>391</v>
      </c>
      <c r="B8039" t="s">
        <v>218</v>
      </c>
      <c r="C8039">
        <v>171535335</v>
      </c>
      <c r="D8039">
        <v>66</v>
      </c>
      <c r="E8039" t="s">
        <v>91</v>
      </c>
      <c r="G8039">
        <v>0</v>
      </c>
      <c r="H8039">
        <v>2017</v>
      </c>
      <c r="I8039">
        <v>6</v>
      </c>
      <c r="J8039">
        <v>2</v>
      </c>
      <c r="K8039">
        <v>16</v>
      </c>
      <c r="L8039">
        <v>45</v>
      </c>
      <c r="M8039" t="s">
        <v>900</v>
      </c>
      <c r="N8039" t="s">
        <v>860</v>
      </c>
      <c r="O8039" t="s">
        <v>799</v>
      </c>
      <c r="R8039" t="str">
        <f t="shared" si="460"/>
        <v>Weekday</v>
      </c>
      <c r="S8039" s="27">
        <f t="shared" si="461"/>
        <v>42888</v>
      </c>
      <c r="T8039" t="str">
        <f t="shared" si="462"/>
        <v>D</v>
      </c>
      <c r="V8039" t="str">
        <f t="shared" si="463"/>
        <v>D</v>
      </c>
      <c r="AE8039" s="27"/>
      <c r="AO8039" s="27"/>
      <c r="AX8039" s="27"/>
      <c r="AY8039" s="27"/>
    </row>
    <row r="8040" spans="1:51" x14ac:dyDescent="0.25">
      <c r="A8040" t="s">
        <v>391</v>
      </c>
      <c r="B8040" t="s">
        <v>218</v>
      </c>
      <c r="C8040">
        <v>151415062</v>
      </c>
      <c r="D8040">
        <v>66</v>
      </c>
      <c r="E8040" t="s">
        <v>91</v>
      </c>
      <c r="G8040">
        <v>0</v>
      </c>
      <c r="H8040">
        <v>2015</v>
      </c>
      <c r="I8040">
        <v>5</v>
      </c>
      <c r="J8040">
        <v>14</v>
      </c>
      <c r="K8040">
        <v>8</v>
      </c>
      <c r="L8040">
        <v>40</v>
      </c>
      <c r="M8040" t="s">
        <v>899</v>
      </c>
      <c r="N8040" t="s">
        <v>404</v>
      </c>
      <c r="O8040" t="s">
        <v>799</v>
      </c>
      <c r="R8040" t="str">
        <f t="shared" si="460"/>
        <v>Weekday</v>
      </c>
      <c r="S8040" s="27">
        <f t="shared" si="461"/>
        <v>42138</v>
      </c>
      <c r="T8040" t="str">
        <f t="shared" si="462"/>
        <v>S</v>
      </c>
      <c r="V8040" t="str">
        <f t="shared" si="463"/>
        <v>S</v>
      </c>
      <c r="AE8040" s="27"/>
      <c r="AO8040" s="27"/>
      <c r="AX8040" s="27"/>
      <c r="AY8040" s="27"/>
    </row>
    <row r="8041" spans="1:51" x14ac:dyDescent="0.25">
      <c r="A8041" t="s">
        <v>391</v>
      </c>
      <c r="B8041" t="s">
        <v>218</v>
      </c>
      <c r="C8041">
        <v>140285173</v>
      </c>
      <c r="D8041">
        <v>66</v>
      </c>
      <c r="E8041" t="s">
        <v>91</v>
      </c>
      <c r="G8041">
        <v>0</v>
      </c>
      <c r="H8041">
        <v>2014</v>
      </c>
      <c r="I8041">
        <v>1</v>
      </c>
      <c r="J8041">
        <v>21</v>
      </c>
      <c r="K8041">
        <v>18</v>
      </c>
      <c r="L8041">
        <v>41</v>
      </c>
      <c r="M8041" t="s">
        <v>900</v>
      </c>
      <c r="N8041" t="s">
        <v>860</v>
      </c>
      <c r="O8041" t="s">
        <v>799</v>
      </c>
      <c r="R8041" t="str">
        <f t="shared" si="460"/>
        <v>Weekday</v>
      </c>
      <c r="S8041" s="27">
        <f t="shared" si="461"/>
        <v>41660</v>
      </c>
      <c r="T8041" t="str">
        <f t="shared" si="462"/>
        <v>S</v>
      </c>
      <c r="V8041" t="str">
        <f t="shared" si="463"/>
        <v>S</v>
      </c>
      <c r="AE8041" s="27"/>
      <c r="AG8041" s="27"/>
      <c r="AX8041" s="27"/>
      <c r="AY8041" s="27"/>
    </row>
    <row r="8042" spans="1:51" x14ac:dyDescent="0.25">
      <c r="A8042" t="s">
        <v>391</v>
      </c>
      <c r="B8042" t="s">
        <v>218</v>
      </c>
      <c r="C8042">
        <v>133465357</v>
      </c>
      <c r="D8042">
        <v>66</v>
      </c>
      <c r="E8042" t="s">
        <v>91</v>
      </c>
      <c r="G8042">
        <v>0</v>
      </c>
      <c r="H8042">
        <v>2013</v>
      </c>
      <c r="I8042">
        <v>12</v>
      </c>
      <c r="J8042">
        <v>12</v>
      </c>
      <c r="K8042">
        <v>16</v>
      </c>
      <c r="L8042">
        <v>3</v>
      </c>
      <c r="M8042" t="s">
        <v>900</v>
      </c>
      <c r="N8042" t="s">
        <v>171</v>
      </c>
      <c r="O8042" t="s">
        <v>799</v>
      </c>
      <c r="R8042" t="str">
        <f t="shared" si="460"/>
        <v>Weekday</v>
      </c>
      <c r="S8042" s="27">
        <f t="shared" si="461"/>
        <v>41620</v>
      </c>
      <c r="T8042" t="str">
        <f t="shared" si="462"/>
        <v>S</v>
      </c>
      <c r="V8042" t="str">
        <f t="shared" si="463"/>
        <v>S</v>
      </c>
      <c r="AE8042" s="27"/>
      <c r="AG8042" s="27"/>
      <c r="AX8042" s="27"/>
      <c r="AY8042" s="27"/>
    </row>
    <row r="8043" spans="1:51" x14ac:dyDescent="0.25">
      <c r="A8043" t="s">
        <v>391</v>
      </c>
      <c r="B8043" t="s">
        <v>218</v>
      </c>
      <c r="C8043">
        <v>153155330</v>
      </c>
      <c r="D8043">
        <v>66</v>
      </c>
      <c r="E8043" t="s">
        <v>91</v>
      </c>
      <c r="G8043">
        <v>0</v>
      </c>
      <c r="H8043">
        <v>2015</v>
      </c>
      <c r="I8043">
        <v>11</v>
      </c>
      <c r="J8043">
        <v>10</v>
      </c>
      <c r="K8043">
        <v>16</v>
      </c>
      <c r="L8043">
        <v>31</v>
      </c>
      <c r="M8043" t="s">
        <v>900</v>
      </c>
      <c r="N8043" t="s">
        <v>171</v>
      </c>
      <c r="O8043" t="s">
        <v>799</v>
      </c>
      <c r="R8043" t="str">
        <f t="shared" si="460"/>
        <v>Weekday</v>
      </c>
      <c r="S8043" s="27">
        <f t="shared" si="461"/>
        <v>42318</v>
      </c>
      <c r="T8043" t="str">
        <f t="shared" si="462"/>
        <v>D</v>
      </c>
      <c r="V8043" t="str">
        <f t="shared" si="463"/>
        <v>D</v>
      </c>
      <c r="AE8043" s="27"/>
      <c r="AG8043" s="27"/>
      <c r="AX8043" s="27"/>
      <c r="AY8043" s="27"/>
    </row>
    <row r="8044" spans="1:51" x14ac:dyDescent="0.25">
      <c r="A8044" t="s">
        <v>391</v>
      </c>
      <c r="B8044" t="s">
        <v>218</v>
      </c>
      <c r="C8044">
        <v>172835465</v>
      </c>
      <c r="D8044">
        <v>66</v>
      </c>
      <c r="E8044" t="s">
        <v>91</v>
      </c>
      <c r="G8044">
        <v>0</v>
      </c>
      <c r="H8044">
        <v>2017</v>
      </c>
      <c r="I8044">
        <v>10</v>
      </c>
      <c r="J8044">
        <v>6</v>
      </c>
      <c r="K8044">
        <v>14</v>
      </c>
      <c r="L8044">
        <v>40</v>
      </c>
      <c r="M8044" t="s">
        <v>900</v>
      </c>
      <c r="N8044" t="s">
        <v>860</v>
      </c>
      <c r="O8044" t="s">
        <v>799</v>
      </c>
      <c r="R8044" t="str">
        <f t="shared" si="460"/>
        <v>Weekday</v>
      </c>
      <c r="S8044" s="27">
        <f t="shared" si="461"/>
        <v>43014</v>
      </c>
      <c r="T8044" t="str">
        <f t="shared" si="462"/>
        <v>D</v>
      </c>
      <c r="V8044" t="str">
        <f t="shared" si="463"/>
        <v>D</v>
      </c>
      <c r="AX8044" s="27"/>
      <c r="AY8044" s="27"/>
    </row>
    <row r="8045" spans="1:51" x14ac:dyDescent="0.25">
      <c r="A8045" t="s">
        <v>391</v>
      </c>
      <c r="B8045" t="s">
        <v>218</v>
      </c>
      <c r="C8045">
        <v>141685204</v>
      </c>
      <c r="D8045">
        <v>66</v>
      </c>
      <c r="E8045" t="s">
        <v>91</v>
      </c>
      <c r="G8045">
        <v>0</v>
      </c>
      <c r="H8045">
        <v>2014</v>
      </c>
      <c r="I8045">
        <v>6</v>
      </c>
      <c r="J8045">
        <v>17</v>
      </c>
      <c r="K8045">
        <v>15</v>
      </c>
      <c r="L8045">
        <v>31</v>
      </c>
      <c r="M8045" t="s">
        <v>900</v>
      </c>
      <c r="N8045" t="s">
        <v>860</v>
      </c>
      <c r="O8045" t="s">
        <v>799</v>
      </c>
      <c r="R8045" t="str">
        <f t="shared" si="460"/>
        <v>Weekday</v>
      </c>
      <c r="S8045" s="27">
        <f t="shared" si="461"/>
        <v>41807</v>
      </c>
      <c r="T8045" t="str">
        <f t="shared" si="462"/>
        <v>S</v>
      </c>
      <c r="V8045" t="str">
        <f t="shared" si="463"/>
        <v>S</v>
      </c>
      <c r="AE8045" s="27"/>
      <c r="AG8045" s="27"/>
      <c r="AX8045" s="27"/>
      <c r="AY8045" s="27"/>
    </row>
    <row r="8046" spans="1:51" x14ac:dyDescent="0.25">
      <c r="A8046" t="s">
        <v>391</v>
      </c>
      <c r="S8046" s="27"/>
      <c r="V8046" t="str">
        <f t="shared" si="463"/>
        <v/>
      </c>
      <c r="AE8046" s="27"/>
      <c r="AG8046" s="27"/>
      <c r="AX8046" s="27"/>
      <c r="AY8046" s="27"/>
    </row>
    <row r="8047" spans="1:51" x14ac:dyDescent="0.25">
      <c r="A8047" t="s">
        <v>391</v>
      </c>
      <c r="B8047" t="s">
        <v>218</v>
      </c>
      <c r="C8047">
        <v>151475484</v>
      </c>
      <c r="D8047">
        <v>66</v>
      </c>
      <c r="E8047" t="s">
        <v>91</v>
      </c>
      <c r="G8047">
        <v>0</v>
      </c>
      <c r="H8047">
        <v>2015</v>
      </c>
      <c r="I8047">
        <v>5</v>
      </c>
      <c r="J8047">
        <v>27</v>
      </c>
      <c r="K8047">
        <v>16</v>
      </c>
      <c r="L8047">
        <v>20</v>
      </c>
      <c r="M8047" t="s">
        <v>900</v>
      </c>
      <c r="N8047" t="s">
        <v>860</v>
      </c>
      <c r="O8047" t="s">
        <v>799</v>
      </c>
      <c r="R8047" t="str">
        <f t="shared" si="460"/>
        <v>Weekday</v>
      </c>
      <c r="S8047" s="27">
        <f t="shared" si="461"/>
        <v>42151</v>
      </c>
      <c r="T8047" t="str">
        <f t="shared" si="462"/>
        <v>S</v>
      </c>
      <c r="V8047" t="str">
        <f t="shared" si="463"/>
        <v>S</v>
      </c>
      <c r="AE8047" s="27"/>
      <c r="AG8047" s="27"/>
      <c r="AX8047" s="27"/>
      <c r="AY8047" s="27"/>
    </row>
    <row r="8048" spans="1:51" x14ac:dyDescent="0.25">
      <c r="A8048" t="s">
        <v>391</v>
      </c>
      <c r="B8048" t="s">
        <v>218</v>
      </c>
      <c r="C8048">
        <v>142205188</v>
      </c>
      <c r="D8048">
        <v>66</v>
      </c>
      <c r="E8048" t="s">
        <v>91</v>
      </c>
      <c r="G8048">
        <v>0</v>
      </c>
      <c r="H8048">
        <v>2014</v>
      </c>
      <c r="I8048">
        <v>8</v>
      </c>
      <c r="J8048">
        <v>1</v>
      </c>
      <c r="K8048">
        <v>15</v>
      </c>
      <c r="L8048">
        <v>7</v>
      </c>
      <c r="M8048" t="s">
        <v>900</v>
      </c>
      <c r="N8048" t="s">
        <v>171</v>
      </c>
      <c r="O8048" t="s">
        <v>799</v>
      </c>
      <c r="R8048" t="str">
        <f t="shared" si="460"/>
        <v>Weekday</v>
      </c>
      <c r="S8048" s="27">
        <f t="shared" si="461"/>
        <v>41852</v>
      </c>
      <c r="T8048" t="str">
        <f t="shared" si="462"/>
        <v>S</v>
      </c>
      <c r="V8048" t="str">
        <f t="shared" si="463"/>
        <v>S</v>
      </c>
      <c r="AX8048" s="27"/>
      <c r="AY8048" s="27"/>
    </row>
    <row r="8049" spans="1:51" x14ac:dyDescent="0.25">
      <c r="A8049" t="s">
        <v>391</v>
      </c>
      <c r="B8049" t="s">
        <v>218</v>
      </c>
      <c r="C8049">
        <v>141735215</v>
      </c>
      <c r="D8049">
        <v>66</v>
      </c>
      <c r="E8049" t="s">
        <v>91</v>
      </c>
      <c r="G8049">
        <v>0</v>
      </c>
      <c r="H8049">
        <v>2014</v>
      </c>
      <c r="I8049">
        <v>6</v>
      </c>
      <c r="J8049">
        <v>12</v>
      </c>
      <c r="K8049">
        <v>15</v>
      </c>
      <c r="L8049">
        <v>15</v>
      </c>
      <c r="M8049" t="s">
        <v>900</v>
      </c>
      <c r="N8049" t="s">
        <v>860</v>
      </c>
      <c r="O8049" t="s">
        <v>799</v>
      </c>
      <c r="R8049" t="str">
        <f t="shared" ref="R8049:R8112" si="464">IF(WEEKDAY(DATE(H8049,I8049,J8049),2) &lt; 6, "Weekday", "Weekend")</f>
        <v>Weekday</v>
      </c>
      <c r="S8049" s="27">
        <f t="shared" ref="S8049:S8112" si="465">DATE(H8049,I8049,J8049)</f>
        <v>41802</v>
      </c>
      <c r="T8049" t="str">
        <f t="shared" si="462"/>
        <v>S</v>
      </c>
      <c r="V8049" t="str">
        <f t="shared" si="463"/>
        <v>S</v>
      </c>
      <c r="AE8049" s="27"/>
      <c r="AG8049" s="27"/>
      <c r="AX8049" s="27"/>
      <c r="AY8049" s="27"/>
    </row>
    <row r="8050" spans="1:51" x14ac:dyDescent="0.25">
      <c r="A8050" t="s">
        <v>391</v>
      </c>
      <c r="B8050" t="s">
        <v>218</v>
      </c>
      <c r="C8050">
        <v>152375297</v>
      </c>
      <c r="D8050">
        <v>66</v>
      </c>
      <c r="E8050" t="s">
        <v>91</v>
      </c>
      <c r="G8050">
        <v>0</v>
      </c>
      <c r="H8050">
        <v>2015</v>
      </c>
      <c r="I8050">
        <v>8</v>
      </c>
      <c r="J8050">
        <v>21</v>
      </c>
      <c r="K8050">
        <v>14</v>
      </c>
      <c r="L8050">
        <v>45</v>
      </c>
      <c r="M8050" t="s">
        <v>900</v>
      </c>
      <c r="N8050" t="s">
        <v>860</v>
      </c>
      <c r="O8050" t="s">
        <v>799</v>
      </c>
      <c r="R8050" t="str">
        <f t="shared" si="464"/>
        <v>Weekday</v>
      </c>
      <c r="S8050" s="27">
        <f t="shared" si="465"/>
        <v>42237</v>
      </c>
      <c r="T8050" t="str">
        <f t="shared" ref="T8050:T8113" si="466">IF(OR(H8050=2013,H8050=2014,AND(H8050=2015,I8050&lt;9),AND(H8050=2015,I8050=9,J8050&lt;5)),"S","D")</f>
        <v>S</v>
      </c>
      <c r="V8050" t="str">
        <f t="shared" si="463"/>
        <v>S</v>
      </c>
    </row>
    <row r="8051" spans="1:51" x14ac:dyDescent="0.25">
      <c r="A8051" t="s">
        <v>391</v>
      </c>
      <c r="S8051" s="27"/>
      <c r="V8051" t="str">
        <f t="shared" si="463"/>
        <v/>
      </c>
    </row>
    <row r="8052" spans="1:51" x14ac:dyDescent="0.25">
      <c r="A8052" t="s">
        <v>391</v>
      </c>
      <c r="B8052" t="s">
        <v>218</v>
      </c>
      <c r="C8052">
        <v>152535325</v>
      </c>
      <c r="D8052">
        <v>66</v>
      </c>
      <c r="E8052" t="s">
        <v>91</v>
      </c>
      <c r="G8052">
        <v>0</v>
      </c>
      <c r="H8052">
        <v>2015</v>
      </c>
      <c r="I8052">
        <v>9</v>
      </c>
      <c r="J8052">
        <v>10</v>
      </c>
      <c r="K8052">
        <v>15</v>
      </c>
      <c r="L8052">
        <v>46</v>
      </c>
      <c r="M8052" t="s">
        <v>900</v>
      </c>
      <c r="N8052" t="s">
        <v>860</v>
      </c>
      <c r="O8052" t="s">
        <v>799</v>
      </c>
      <c r="R8052" t="str">
        <f t="shared" si="464"/>
        <v>Weekday</v>
      </c>
      <c r="S8052" s="27">
        <f t="shared" si="465"/>
        <v>42257</v>
      </c>
      <c r="T8052" t="str">
        <f t="shared" si="466"/>
        <v>D</v>
      </c>
      <c r="V8052" t="str">
        <f t="shared" si="463"/>
        <v>D</v>
      </c>
      <c r="AE8052" s="27"/>
      <c r="AG8052" s="27"/>
      <c r="AX8052" s="27"/>
      <c r="AY8052" s="27"/>
    </row>
    <row r="8053" spans="1:51" x14ac:dyDescent="0.25">
      <c r="A8053" t="s">
        <v>391</v>
      </c>
      <c r="B8053" t="s">
        <v>218</v>
      </c>
      <c r="C8053">
        <v>171745245</v>
      </c>
      <c r="D8053">
        <v>66</v>
      </c>
      <c r="E8053" t="s">
        <v>91</v>
      </c>
      <c r="G8053">
        <v>0</v>
      </c>
      <c r="H8053">
        <v>2017</v>
      </c>
      <c r="I8053">
        <v>6</v>
      </c>
      <c r="J8053">
        <v>23</v>
      </c>
      <c r="K8053">
        <v>16</v>
      </c>
      <c r="L8053">
        <v>45</v>
      </c>
      <c r="M8053" t="s">
        <v>900</v>
      </c>
      <c r="N8053" t="s">
        <v>860</v>
      </c>
      <c r="O8053" t="s">
        <v>799</v>
      </c>
      <c r="R8053" t="str">
        <f t="shared" si="464"/>
        <v>Weekday</v>
      </c>
      <c r="S8053" s="27">
        <f t="shared" si="465"/>
        <v>42909</v>
      </c>
      <c r="T8053" t="str">
        <f t="shared" si="466"/>
        <v>D</v>
      </c>
      <c r="V8053" t="str">
        <f t="shared" si="463"/>
        <v>D</v>
      </c>
    </row>
    <row r="8054" spans="1:51" x14ac:dyDescent="0.25">
      <c r="A8054" t="s">
        <v>391</v>
      </c>
      <c r="B8054" t="s">
        <v>218</v>
      </c>
      <c r="C8054">
        <v>143165336</v>
      </c>
      <c r="D8054">
        <v>66</v>
      </c>
      <c r="E8054" t="s">
        <v>91</v>
      </c>
      <c r="G8054">
        <v>0</v>
      </c>
      <c r="H8054">
        <v>2014</v>
      </c>
      <c r="I8054">
        <v>11</v>
      </c>
      <c r="J8054">
        <v>12</v>
      </c>
      <c r="K8054">
        <v>15</v>
      </c>
      <c r="L8054">
        <v>53</v>
      </c>
      <c r="M8054" t="s">
        <v>900</v>
      </c>
      <c r="N8054" t="s">
        <v>860</v>
      </c>
      <c r="O8054" t="s">
        <v>799</v>
      </c>
      <c r="R8054" t="str">
        <f t="shared" si="464"/>
        <v>Weekday</v>
      </c>
      <c r="S8054" s="27">
        <f t="shared" si="465"/>
        <v>41955</v>
      </c>
      <c r="T8054" t="str">
        <f t="shared" si="466"/>
        <v>S</v>
      </c>
      <c r="V8054" t="str">
        <f t="shared" si="463"/>
        <v>S</v>
      </c>
      <c r="AX8054" s="27"/>
      <c r="AY8054" s="27"/>
    </row>
    <row r="8055" spans="1:51" x14ac:dyDescent="0.25">
      <c r="A8055" t="s">
        <v>391</v>
      </c>
      <c r="B8055" t="s">
        <v>218</v>
      </c>
      <c r="C8055">
        <v>172935082</v>
      </c>
      <c r="D8055">
        <v>66</v>
      </c>
      <c r="E8055" t="s">
        <v>91</v>
      </c>
      <c r="G8055">
        <v>0</v>
      </c>
      <c r="H8055">
        <v>2017</v>
      </c>
      <c r="I8055">
        <v>10</v>
      </c>
      <c r="J8055">
        <v>15</v>
      </c>
      <c r="K8055">
        <v>3</v>
      </c>
      <c r="L8055">
        <v>1</v>
      </c>
      <c r="M8055" t="s">
        <v>900</v>
      </c>
      <c r="N8055" t="s">
        <v>860</v>
      </c>
      <c r="O8055" t="s">
        <v>799</v>
      </c>
      <c r="R8055" t="str">
        <f t="shared" si="464"/>
        <v>Weekend</v>
      </c>
      <c r="S8055" s="27">
        <f t="shared" si="465"/>
        <v>43023</v>
      </c>
      <c r="T8055" t="str">
        <f t="shared" si="466"/>
        <v>D</v>
      </c>
      <c r="V8055" t="str">
        <f t="shared" si="463"/>
        <v>D</v>
      </c>
    </row>
    <row r="8056" spans="1:51" x14ac:dyDescent="0.25">
      <c r="A8056" t="s">
        <v>391</v>
      </c>
      <c r="B8056" t="s">
        <v>218</v>
      </c>
      <c r="C8056">
        <v>141565174</v>
      </c>
      <c r="D8056">
        <v>66</v>
      </c>
      <c r="E8056" t="s">
        <v>91</v>
      </c>
      <c r="G8056">
        <v>0</v>
      </c>
      <c r="H8056">
        <v>2014</v>
      </c>
      <c r="I8056">
        <v>6</v>
      </c>
      <c r="J8056">
        <v>4</v>
      </c>
      <c r="K8056">
        <v>18</v>
      </c>
      <c r="L8056">
        <v>44</v>
      </c>
      <c r="M8056" t="s">
        <v>900</v>
      </c>
      <c r="N8056" t="s">
        <v>860</v>
      </c>
      <c r="O8056" t="s">
        <v>799</v>
      </c>
      <c r="R8056" t="str">
        <f t="shared" si="464"/>
        <v>Weekday</v>
      </c>
      <c r="S8056" s="27">
        <f t="shared" si="465"/>
        <v>41794</v>
      </c>
      <c r="T8056" t="str">
        <f t="shared" si="466"/>
        <v>S</v>
      </c>
      <c r="V8056" t="str">
        <f t="shared" si="463"/>
        <v>S</v>
      </c>
    </row>
    <row r="8057" spans="1:51" x14ac:dyDescent="0.25">
      <c r="A8057" t="s">
        <v>391</v>
      </c>
      <c r="S8057" s="27"/>
      <c r="V8057" t="str">
        <f t="shared" si="463"/>
        <v/>
      </c>
    </row>
    <row r="8058" spans="1:51" x14ac:dyDescent="0.25">
      <c r="A8058" t="s">
        <v>391</v>
      </c>
      <c r="B8058" t="s">
        <v>218</v>
      </c>
      <c r="C8058">
        <v>151935220</v>
      </c>
      <c r="D8058">
        <v>66</v>
      </c>
      <c r="E8058" t="s">
        <v>91</v>
      </c>
      <c r="G8058">
        <v>0</v>
      </c>
      <c r="H8058">
        <v>2015</v>
      </c>
      <c r="I8058">
        <v>6</v>
      </c>
      <c r="J8058">
        <v>21</v>
      </c>
      <c r="K8058">
        <v>17</v>
      </c>
      <c r="L8058">
        <v>57</v>
      </c>
      <c r="M8058" t="s">
        <v>900</v>
      </c>
      <c r="N8058" t="s">
        <v>860</v>
      </c>
      <c r="O8058" t="s">
        <v>799</v>
      </c>
      <c r="R8058" t="str">
        <f t="shared" si="464"/>
        <v>Weekend</v>
      </c>
      <c r="S8058" s="27">
        <f t="shared" si="465"/>
        <v>42176</v>
      </c>
      <c r="T8058" t="str">
        <f t="shared" si="466"/>
        <v>S</v>
      </c>
      <c r="V8058" t="str">
        <f t="shared" si="463"/>
        <v>S</v>
      </c>
      <c r="AX8058" s="27"/>
      <c r="AY8058" s="27"/>
    </row>
    <row r="8059" spans="1:51" x14ac:dyDescent="0.25">
      <c r="A8059" t="s">
        <v>391</v>
      </c>
      <c r="B8059" t="s">
        <v>218</v>
      </c>
      <c r="C8059">
        <v>142425117</v>
      </c>
      <c r="D8059">
        <v>66</v>
      </c>
      <c r="E8059" t="s">
        <v>91</v>
      </c>
      <c r="G8059">
        <v>0</v>
      </c>
      <c r="H8059">
        <v>2014</v>
      </c>
      <c r="I8059">
        <v>8</v>
      </c>
      <c r="J8059">
        <v>20</v>
      </c>
      <c r="K8059">
        <v>16</v>
      </c>
      <c r="L8059">
        <v>20</v>
      </c>
      <c r="M8059" t="s">
        <v>900</v>
      </c>
      <c r="N8059" t="s">
        <v>860</v>
      </c>
      <c r="O8059" t="s">
        <v>799</v>
      </c>
      <c r="R8059" t="str">
        <f t="shared" si="464"/>
        <v>Weekday</v>
      </c>
      <c r="S8059" s="27">
        <f t="shared" si="465"/>
        <v>41871</v>
      </c>
      <c r="T8059" t="str">
        <f t="shared" si="466"/>
        <v>S</v>
      </c>
      <c r="V8059" t="str">
        <f t="shared" si="463"/>
        <v>S</v>
      </c>
      <c r="AX8059" s="27"/>
      <c r="AY8059" s="27"/>
    </row>
    <row r="8060" spans="1:51" x14ac:dyDescent="0.25">
      <c r="A8060" t="s">
        <v>391</v>
      </c>
      <c r="B8060" t="s">
        <v>218</v>
      </c>
      <c r="C8060">
        <v>141835109</v>
      </c>
      <c r="D8060">
        <v>66</v>
      </c>
      <c r="E8060" t="s">
        <v>91</v>
      </c>
      <c r="G8060">
        <v>0</v>
      </c>
      <c r="H8060">
        <v>2014</v>
      </c>
      <c r="I8060">
        <v>7</v>
      </c>
      <c r="J8060">
        <v>2</v>
      </c>
      <c r="K8060">
        <v>6</v>
      </c>
      <c r="L8060">
        <v>54</v>
      </c>
      <c r="M8060" t="s">
        <v>900</v>
      </c>
      <c r="N8060" t="s">
        <v>171</v>
      </c>
      <c r="O8060" t="s">
        <v>799</v>
      </c>
      <c r="R8060" t="str">
        <f t="shared" si="464"/>
        <v>Weekday</v>
      </c>
      <c r="S8060" s="27">
        <f t="shared" si="465"/>
        <v>41822</v>
      </c>
      <c r="T8060" t="str">
        <f t="shared" si="466"/>
        <v>S</v>
      </c>
      <c r="V8060" t="str">
        <f t="shared" si="463"/>
        <v>S</v>
      </c>
      <c r="AE8060" s="27"/>
      <c r="AG8060" s="27"/>
      <c r="AX8060" s="27"/>
      <c r="AY8060" s="27"/>
    </row>
    <row r="8061" spans="1:51" x14ac:dyDescent="0.25">
      <c r="A8061" t="s">
        <v>391</v>
      </c>
      <c r="B8061" t="s">
        <v>218</v>
      </c>
      <c r="C8061">
        <v>161195036</v>
      </c>
      <c r="D8061">
        <v>66</v>
      </c>
      <c r="E8061" t="s">
        <v>91</v>
      </c>
      <c r="G8061">
        <v>0</v>
      </c>
      <c r="H8061">
        <v>2016</v>
      </c>
      <c r="I8061">
        <v>4</v>
      </c>
      <c r="J8061">
        <v>10</v>
      </c>
      <c r="K8061">
        <v>2</v>
      </c>
      <c r="L8061">
        <v>55</v>
      </c>
      <c r="M8061" t="s">
        <v>899</v>
      </c>
      <c r="N8061" t="s">
        <v>171</v>
      </c>
      <c r="O8061" t="s">
        <v>799</v>
      </c>
      <c r="R8061" t="str">
        <f t="shared" si="464"/>
        <v>Weekend</v>
      </c>
      <c r="S8061" s="27">
        <f t="shared" si="465"/>
        <v>42470</v>
      </c>
      <c r="T8061" t="str">
        <f t="shared" si="466"/>
        <v>D</v>
      </c>
      <c r="V8061" t="str">
        <f t="shared" si="463"/>
        <v>D</v>
      </c>
      <c r="AX8061" s="27"/>
      <c r="AY8061" s="27"/>
    </row>
    <row r="8062" spans="1:51" x14ac:dyDescent="0.25">
      <c r="A8062" t="s">
        <v>391</v>
      </c>
      <c r="B8062" t="s">
        <v>218</v>
      </c>
      <c r="C8062">
        <v>133215295</v>
      </c>
      <c r="D8062">
        <v>66</v>
      </c>
      <c r="E8062" t="s">
        <v>91</v>
      </c>
      <c r="G8062">
        <v>0</v>
      </c>
      <c r="H8062">
        <v>2013</v>
      </c>
      <c r="I8062">
        <v>11</v>
      </c>
      <c r="J8062">
        <v>16</v>
      </c>
      <c r="K8062">
        <v>5</v>
      </c>
      <c r="L8062">
        <v>0</v>
      </c>
      <c r="M8062" t="s">
        <v>900</v>
      </c>
      <c r="N8062" t="s">
        <v>171</v>
      </c>
      <c r="O8062" t="s">
        <v>799</v>
      </c>
      <c r="R8062" t="str">
        <f t="shared" si="464"/>
        <v>Weekend</v>
      </c>
      <c r="S8062" s="27">
        <f t="shared" si="465"/>
        <v>41594</v>
      </c>
      <c r="T8062" t="str">
        <f t="shared" si="466"/>
        <v>S</v>
      </c>
      <c r="V8062" t="str">
        <f t="shared" si="463"/>
        <v>S</v>
      </c>
      <c r="AE8062" s="27"/>
      <c r="AG8062" s="27"/>
      <c r="AX8062" s="27"/>
      <c r="AY8062" s="27"/>
    </row>
    <row r="8063" spans="1:51" x14ac:dyDescent="0.25">
      <c r="A8063" t="s">
        <v>391</v>
      </c>
      <c r="B8063" t="s">
        <v>218</v>
      </c>
      <c r="C8063">
        <v>142135225</v>
      </c>
      <c r="D8063">
        <v>66</v>
      </c>
      <c r="E8063" t="s">
        <v>91</v>
      </c>
      <c r="G8063">
        <v>0</v>
      </c>
      <c r="H8063">
        <v>2014</v>
      </c>
      <c r="I8063">
        <v>8</v>
      </c>
      <c r="J8063">
        <v>1</v>
      </c>
      <c r="K8063">
        <v>15</v>
      </c>
      <c r="L8063">
        <v>57</v>
      </c>
      <c r="M8063" t="s">
        <v>900</v>
      </c>
      <c r="N8063" t="s">
        <v>860</v>
      </c>
      <c r="O8063" t="s">
        <v>799</v>
      </c>
      <c r="R8063" t="str">
        <f t="shared" si="464"/>
        <v>Weekday</v>
      </c>
      <c r="S8063" s="27">
        <f t="shared" si="465"/>
        <v>41852</v>
      </c>
      <c r="T8063" t="str">
        <f t="shared" si="466"/>
        <v>S</v>
      </c>
      <c r="V8063" t="str">
        <f t="shared" si="463"/>
        <v>S</v>
      </c>
      <c r="AX8063" s="27"/>
      <c r="AY8063" s="27"/>
    </row>
    <row r="8064" spans="1:51" x14ac:dyDescent="0.25">
      <c r="A8064" t="s">
        <v>391</v>
      </c>
      <c r="B8064" t="s">
        <v>218</v>
      </c>
      <c r="C8064">
        <v>142675124</v>
      </c>
      <c r="D8064">
        <v>66</v>
      </c>
      <c r="E8064" t="s">
        <v>91</v>
      </c>
      <c r="G8064">
        <v>0</v>
      </c>
      <c r="H8064">
        <v>2014</v>
      </c>
      <c r="I8064">
        <v>9</v>
      </c>
      <c r="J8064">
        <v>23</v>
      </c>
      <c r="K8064">
        <v>16</v>
      </c>
      <c r="L8064">
        <v>27</v>
      </c>
      <c r="M8064" t="s">
        <v>900</v>
      </c>
      <c r="N8064" t="s">
        <v>171</v>
      </c>
      <c r="O8064" t="s">
        <v>799</v>
      </c>
      <c r="R8064" t="str">
        <f t="shared" si="464"/>
        <v>Weekday</v>
      </c>
      <c r="S8064" s="27">
        <f t="shared" si="465"/>
        <v>41905</v>
      </c>
      <c r="T8064" t="str">
        <f t="shared" si="466"/>
        <v>S</v>
      </c>
      <c r="V8064" t="str">
        <f t="shared" si="463"/>
        <v>S</v>
      </c>
      <c r="AE8064" s="27"/>
      <c r="AG8064" s="27"/>
      <c r="AX8064" s="27"/>
      <c r="AY8064" s="27"/>
    </row>
    <row r="8065" spans="1:51" x14ac:dyDescent="0.25">
      <c r="A8065" t="s">
        <v>391</v>
      </c>
      <c r="B8065" t="s">
        <v>218</v>
      </c>
      <c r="C8065">
        <v>151005258</v>
      </c>
      <c r="D8065">
        <v>66</v>
      </c>
      <c r="E8065" t="s">
        <v>91</v>
      </c>
      <c r="G8065">
        <v>0</v>
      </c>
      <c r="H8065">
        <v>2015</v>
      </c>
      <c r="I8065">
        <v>4</v>
      </c>
      <c r="J8065">
        <v>7</v>
      </c>
      <c r="K8065">
        <v>15</v>
      </c>
      <c r="L8065">
        <v>10</v>
      </c>
      <c r="M8065" t="s">
        <v>900</v>
      </c>
      <c r="N8065" t="s">
        <v>404</v>
      </c>
      <c r="O8065" t="s">
        <v>799</v>
      </c>
      <c r="R8065" t="str">
        <f t="shared" si="464"/>
        <v>Weekday</v>
      </c>
      <c r="S8065" s="27">
        <f t="shared" si="465"/>
        <v>42101</v>
      </c>
      <c r="T8065" t="str">
        <f t="shared" si="466"/>
        <v>S</v>
      </c>
      <c r="V8065" t="str">
        <f t="shared" si="463"/>
        <v>S</v>
      </c>
      <c r="AX8065" s="27"/>
      <c r="AY8065" s="27"/>
    </row>
    <row r="8066" spans="1:51" x14ac:dyDescent="0.25">
      <c r="A8066" t="s">
        <v>391</v>
      </c>
      <c r="B8066" t="s">
        <v>218</v>
      </c>
      <c r="C8066">
        <v>150795021</v>
      </c>
      <c r="D8066">
        <v>66</v>
      </c>
      <c r="E8066" t="s">
        <v>91</v>
      </c>
      <c r="G8066">
        <v>0</v>
      </c>
      <c r="H8066">
        <v>2015</v>
      </c>
      <c r="I8066">
        <v>3</v>
      </c>
      <c r="J8066">
        <v>19</v>
      </c>
      <c r="K8066">
        <v>17</v>
      </c>
      <c r="L8066">
        <v>40</v>
      </c>
      <c r="M8066" t="s">
        <v>900</v>
      </c>
      <c r="N8066" t="s">
        <v>171</v>
      </c>
      <c r="O8066" t="s">
        <v>799</v>
      </c>
      <c r="R8066" t="str">
        <f t="shared" si="464"/>
        <v>Weekday</v>
      </c>
      <c r="S8066" s="27">
        <f t="shared" si="465"/>
        <v>42082</v>
      </c>
      <c r="T8066" t="str">
        <f t="shared" si="466"/>
        <v>S</v>
      </c>
      <c r="V8066" t="str">
        <f t="shared" si="463"/>
        <v>S</v>
      </c>
      <c r="AX8066" s="27"/>
      <c r="AY8066" s="27"/>
    </row>
    <row r="8067" spans="1:51" x14ac:dyDescent="0.25">
      <c r="A8067" t="s">
        <v>391</v>
      </c>
      <c r="B8067" t="s">
        <v>218</v>
      </c>
      <c r="C8067">
        <v>163155107</v>
      </c>
      <c r="D8067">
        <v>66</v>
      </c>
      <c r="E8067" t="s">
        <v>91</v>
      </c>
      <c r="G8067">
        <v>0</v>
      </c>
      <c r="H8067">
        <v>2016</v>
      </c>
      <c r="I8067">
        <v>11</v>
      </c>
      <c r="J8067">
        <v>4</v>
      </c>
      <c r="K8067">
        <v>20</v>
      </c>
      <c r="L8067">
        <v>40</v>
      </c>
      <c r="M8067" t="s">
        <v>900</v>
      </c>
      <c r="N8067" t="s">
        <v>171</v>
      </c>
      <c r="O8067" t="s">
        <v>799</v>
      </c>
      <c r="R8067" t="str">
        <f t="shared" si="464"/>
        <v>Weekday</v>
      </c>
      <c r="S8067" s="27">
        <f t="shared" si="465"/>
        <v>42678</v>
      </c>
      <c r="T8067" t="str">
        <f t="shared" si="466"/>
        <v>D</v>
      </c>
      <c r="V8067" t="str">
        <f t="shared" ref="V8067:V8130" si="467">T8067&amp;U8067</f>
        <v>D</v>
      </c>
    </row>
    <row r="8068" spans="1:51" x14ac:dyDescent="0.25">
      <c r="A8068" t="s">
        <v>391</v>
      </c>
      <c r="B8068" t="s">
        <v>218</v>
      </c>
      <c r="C8068">
        <v>162475078</v>
      </c>
      <c r="D8068">
        <v>66</v>
      </c>
      <c r="E8068" t="s">
        <v>91</v>
      </c>
      <c r="G8068">
        <v>0</v>
      </c>
      <c r="H8068">
        <v>2016</v>
      </c>
      <c r="I8068">
        <v>9</v>
      </c>
      <c r="J8068">
        <v>2</v>
      </c>
      <c r="K8068">
        <v>17</v>
      </c>
      <c r="L8068">
        <v>5</v>
      </c>
      <c r="M8068" t="s">
        <v>900</v>
      </c>
      <c r="N8068" t="s">
        <v>860</v>
      </c>
      <c r="O8068" t="s">
        <v>799</v>
      </c>
      <c r="R8068" t="str">
        <f t="shared" si="464"/>
        <v>Weekday</v>
      </c>
      <c r="S8068" s="27">
        <f t="shared" si="465"/>
        <v>42615</v>
      </c>
      <c r="T8068" t="str">
        <f t="shared" si="466"/>
        <v>D</v>
      </c>
      <c r="V8068" t="str">
        <f t="shared" si="467"/>
        <v>D</v>
      </c>
      <c r="AE8068" s="27"/>
      <c r="AO8068" s="27"/>
      <c r="AX8068" s="27"/>
      <c r="AY8068" s="27"/>
    </row>
    <row r="8069" spans="1:51" x14ac:dyDescent="0.25">
      <c r="A8069" t="s">
        <v>391</v>
      </c>
      <c r="B8069" t="s">
        <v>218</v>
      </c>
      <c r="C8069">
        <v>130595330</v>
      </c>
      <c r="D8069">
        <v>66</v>
      </c>
      <c r="E8069" t="s">
        <v>91</v>
      </c>
      <c r="G8069">
        <v>0</v>
      </c>
      <c r="H8069">
        <v>2013</v>
      </c>
      <c r="I8069">
        <v>2</v>
      </c>
      <c r="J8069">
        <v>25</v>
      </c>
      <c r="K8069">
        <v>17</v>
      </c>
      <c r="L8069">
        <v>21</v>
      </c>
      <c r="M8069" t="s">
        <v>900</v>
      </c>
      <c r="N8069" t="s">
        <v>860</v>
      </c>
      <c r="O8069" t="s">
        <v>799</v>
      </c>
      <c r="R8069" t="str">
        <f t="shared" si="464"/>
        <v>Weekday</v>
      </c>
      <c r="S8069" s="27">
        <f t="shared" si="465"/>
        <v>41330</v>
      </c>
      <c r="T8069" t="str">
        <f t="shared" si="466"/>
        <v>S</v>
      </c>
      <c r="V8069" t="str">
        <f t="shared" si="467"/>
        <v>S</v>
      </c>
      <c r="AX8069" s="27"/>
      <c r="AY8069" s="27"/>
    </row>
    <row r="8070" spans="1:51" x14ac:dyDescent="0.25">
      <c r="A8070" t="s">
        <v>391</v>
      </c>
      <c r="B8070" t="s">
        <v>218</v>
      </c>
      <c r="C8070">
        <v>141645329</v>
      </c>
      <c r="D8070">
        <v>66</v>
      </c>
      <c r="E8070" t="s">
        <v>91</v>
      </c>
      <c r="G8070">
        <v>0</v>
      </c>
      <c r="H8070">
        <v>2014</v>
      </c>
      <c r="I8070">
        <v>6</v>
      </c>
      <c r="J8070">
        <v>13</v>
      </c>
      <c r="K8070">
        <v>15</v>
      </c>
      <c r="L8070">
        <v>54</v>
      </c>
      <c r="M8070" t="s">
        <v>900</v>
      </c>
      <c r="N8070" t="s">
        <v>860</v>
      </c>
      <c r="O8070" t="s">
        <v>799</v>
      </c>
      <c r="R8070" t="str">
        <f t="shared" si="464"/>
        <v>Weekday</v>
      </c>
      <c r="S8070" s="27">
        <f t="shared" si="465"/>
        <v>41803</v>
      </c>
      <c r="T8070" t="str">
        <f t="shared" si="466"/>
        <v>S</v>
      </c>
      <c r="V8070" t="str">
        <f t="shared" si="467"/>
        <v>S</v>
      </c>
      <c r="AE8070" s="27"/>
      <c r="AG8070" s="27"/>
      <c r="AX8070" s="27"/>
      <c r="AY8070" s="27"/>
    </row>
    <row r="8071" spans="1:51" x14ac:dyDescent="0.25">
      <c r="A8071" t="s">
        <v>391</v>
      </c>
      <c r="B8071" t="s">
        <v>218</v>
      </c>
      <c r="C8071">
        <v>161695425</v>
      </c>
      <c r="D8071">
        <v>66</v>
      </c>
      <c r="E8071" t="s">
        <v>91</v>
      </c>
      <c r="G8071">
        <v>0</v>
      </c>
      <c r="H8071">
        <v>2016</v>
      </c>
      <c r="I8071">
        <v>6</v>
      </c>
      <c r="J8071">
        <v>13</v>
      </c>
      <c r="K8071">
        <v>16</v>
      </c>
      <c r="L8071">
        <v>5</v>
      </c>
      <c r="M8071" t="s">
        <v>900</v>
      </c>
      <c r="N8071" t="s">
        <v>171</v>
      </c>
      <c r="O8071" t="s">
        <v>799</v>
      </c>
      <c r="R8071" t="str">
        <f t="shared" si="464"/>
        <v>Weekday</v>
      </c>
      <c r="S8071" s="27">
        <f t="shared" si="465"/>
        <v>42534</v>
      </c>
      <c r="T8071" t="str">
        <f t="shared" si="466"/>
        <v>D</v>
      </c>
      <c r="V8071" t="str">
        <f t="shared" si="467"/>
        <v>D</v>
      </c>
      <c r="AE8071" s="27"/>
      <c r="AG8071" s="27"/>
      <c r="AX8071" s="27"/>
      <c r="AY8071" s="27"/>
    </row>
    <row r="8072" spans="1:51" x14ac:dyDescent="0.25">
      <c r="A8072" t="s">
        <v>391</v>
      </c>
      <c r="B8072" t="s">
        <v>218</v>
      </c>
      <c r="C8072">
        <v>171775148</v>
      </c>
      <c r="D8072">
        <v>66</v>
      </c>
      <c r="E8072" t="s">
        <v>91</v>
      </c>
      <c r="G8072">
        <v>0</v>
      </c>
      <c r="H8072">
        <v>2017</v>
      </c>
      <c r="I8072">
        <v>6</v>
      </c>
      <c r="J8072">
        <v>23</v>
      </c>
      <c r="K8072">
        <v>16</v>
      </c>
      <c r="L8072">
        <v>27</v>
      </c>
      <c r="M8072" t="s">
        <v>900</v>
      </c>
      <c r="N8072" t="s">
        <v>860</v>
      </c>
      <c r="O8072" t="s">
        <v>799</v>
      </c>
      <c r="R8072" t="str">
        <f t="shared" si="464"/>
        <v>Weekday</v>
      </c>
      <c r="S8072" s="27">
        <f t="shared" si="465"/>
        <v>42909</v>
      </c>
      <c r="T8072" t="str">
        <f t="shared" si="466"/>
        <v>D</v>
      </c>
      <c r="V8072" t="str">
        <f t="shared" si="467"/>
        <v>D</v>
      </c>
      <c r="AX8072" s="27"/>
      <c r="AY8072" s="27"/>
    </row>
    <row r="8073" spans="1:51" x14ac:dyDescent="0.25">
      <c r="A8073" t="s">
        <v>391</v>
      </c>
      <c r="S8073" s="27"/>
      <c r="V8073" t="str">
        <f t="shared" si="467"/>
        <v/>
      </c>
      <c r="AE8073" s="27"/>
      <c r="AG8073" s="27"/>
      <c r="AX8073" s="27"/>
      <c r="AY8073" s="27"/>
    </row>
    <row r="8074" spans="1:51" x14ac:dyDescent="0.25">
      <c r="A8074" t="s">
        <v>391</v>
      </c>
      <c r="B8074" t="s">
        <v>218</v>
      </c>
      <c r="C8074">
        <v>150770104</v>
      </c>
      <c r="D8074">
        <v>66</v>
      </c>
      <c r="E8074" t="s">
        <v>91</v>
      </c>
      <c r="G8074">
        <v>0</v>
      </c>
      <c r="H8074">
        <v>2015</v>
      </c>
      <c r="I8074">
        <v>3</v>
      </c>
      <c r="J8074">
        <v>4</v>
      </c>
      <c r="K8074">
        <v>9</v>
      </c>
      <c r="L8074">
        <v>24</v>
      </c>
      <c r="M8074" t="s">
        <v>900</v>
      </c>
      <c r="N8074" t="s">
        <v>404</v>
      </c>
      <c r="O8074" t="s">
        <v>799</v>
      </c>
      <c r="R8074" t="str">
        <f t="shared" si="464"/>
        <v>Weekday</v>
      </c>
      <c r="S8074" s="27">
        <f t="shared" si="465"/>
        <v>42067</v>
      </c>
      <c r="T8074" t="str">
        <f t="shared" si="466"/>
        <v>S</v>
      </c>
      <c r="V8074" t="str">
        <f t="shared" si="467"/>
        <v>S</v>
      </c>
    </row>
    <row r="8075" spans="1:51" x14ac:dyDescent="0.25">
      <c r="A8075" t="s">
        <v>391</v>
      </c>
      <c r="B8075" t="s">
        <v>218</v>
      </c>
      <c r="C8075">
        <v>150385130</v>
      </c>
      <c r="D8075">
        <v>66</v>
      </c>
      <c r="E8075" t="s">
        <v>91</v>
      </c>
      <c r="G8075">
        <v>0</v>
      </c>
      <c r="H8075">
        <v>2015</v>
      </c>
      <c r="I8075">
        <v>2</v>
      </c>
      <c r="J8075">
        <v>4</v>
      </c>
      <c r="K8075">
        <v>18</v>
      </c>
      <c r="L8075">
        <v>0</v>
      </c>
      <c r="M8075" t="s">
        <v>900</v>
      </c>
      <c r="N8075" t="s">
        <v>860</v>
      </c>
      <c r="O8075" t="s">
        <v>799</v>
      </c>
      <c r="R8075" t="str">
        <f t="shared" si="464"/>
        <v>Weekday</v>
      </c>
      <c r="S8075" s="27">
        <f t="shared" si="465"/>
        <v>42039</v>
      </c>
      <c r="T8075" t="str">
        <f t="shared" si="466"/>
        <v>S</v>
      </c>
      <c r="V8075" t="str">
        <f t="shared" si="467"/>
        <v>S</v>
      </c>
      <c r="AX8075" s="27"/>
      <c r="AY8075" s="27"/>
    </row>
    <row r="8076" spans="1:51" x14ac:dyDescent="0.25">
      <c r="A8076" t="s">
        <v>391</v>
      </c>
      <c r="B8076" t="s">
        <v>218</v>
      </c>
      <c r="C8076">
        <v>142955020</v>
      </c>
      <c r="D8076">
        <v>66</v>
      </c>
      <c r="E8076" t="s">
        <v>91</v>
      </c>
      <c r="G8076">
        <v>0</v>
      </c>
      <c r="H8076">
        <v>2014</v>
      </c>
      <c r="I8076">
        <v>10</v>
      </c>
      <c r="J8076">
        <v>21</v>
      </c>
      <c r="K8076">
        <v>22</v>
      </c>
      <c r="L8076">
        <v>26</v>
      </c>
      <c r="M8076" t="s">
        <v>900</v>
      </c>
      <c r="N8076" t="s">
        <v>860</v>
      </c>
      <c r="O8076" t="s">
        <v>799</v>
      </c>
      <c r="R8076" t="str">
        <f t="shared" si="464"/>
        <v>Weekday</v>
      </c>
      <c r="S8076" s="27">
        <f t="shared" si="465"/>
        <v>41933</v>
      </c>
      <c r="T8076" t="str">
        <f t="shared" si="466"/>
        <v>S</v>
      </c>
      <c r="V8076" t="str">
        <f t="shared" si="467"/>
        <v>S</v>
      </c>
    </row>
    <row r="8077" spans="1:51" x14ac:dyDescent="0.25">
      <c r="A8077" t="s">
        <v>391</v>
      </c>
      <c r="B8077" t="s">
        <v>218</v>
      </c>
      <c r="C8077">
        <v>163235415</v>
      </c>
      <c r="D8077">
        <v>66</v>
      </c>
      <c r="E8077" t="s">
        <v>91</v>
      </c>
      <c r="G8077">
        <v>0</v>
      </c>
      <c r="H8077">
        <v>2016</v>
      </c>
      <c r="I8077">
        <v>11</v>
      </c>
      <c r="J8077">
        <v>16</v>
      </c>
      <c r="K8077">
        <v>15</v>
      </c>
      <c r="L8077">
        <v>33</v>
      </c>
      <c r="M8077" t="s">
        <v>900</v>
      </c>
      <c r="N8077" t="s">
        <v>860</v>
      </c>
      <c r="O8077" t="s">
        <v>799</v>
      </c>
      <c r="R8077" t="str">
        <f t="shared" si="464"/>
        <v>Weekday</v>
      </c>
      <c r="S8077" s="27">
        <f t="shared" si="465"/>
        <v>42690</v>
      </c>
      <c r="T8077" t="str">
        <f t="shared" si="466"/>
        <v>D</v>
      </c>
      <c r="V8077" t="str">
        <f t="shared" si="467"/>
        <v>D</v>
      </c>
      <c r="AE8077" s="27"/>
      <c r="AG8077" s="27"/>
      <c r="AX8077" s="27"/>
      <c r="AY8077" s="27"/>
    </row>
    <row r="8078" spans="1:51" x14ac:dyDescent="0.25">
      <c r="A8078" t="s">
        <v>391</v>
      </c>
      <c r="B8078" t="s">
        <v>218</v>
      </c>
      <c r="C8078">
        <v>171355053</v>
      </c>
      <c r="D8078">
        <v>66</v>
      </c>
      <c r="E8078" t="s">
        <v>91</v>
      </c>
      <c r="G8078">
        <v>0</v>
      </c>
      <c r="H8078">
        <v>2017</v>
      </c>
      <c r="I8078">
        <v>5</v>
      </c>
      <c r="J8078">
        <v>13</v>
      </c>
      <c r="K8078">
        <v>4</v>
      </c>
      <c r="L8078">
        <v>15</v>
      </c>
      <c r="M8078" t="s">
        <v>899</v>
      </c>
      <c r="N8078" t="s">
        <v>860</v>
      </c>
      <c r="O8078" t="s">
        <v>799</v>
      </c>
      <c r="R8078" t="str">
        <f t="shared" si="464"/>
        <v>Weekend</v>
      </c>
      <c r="S8078" s="27">
        <f t="shared" si="465"/>
        <v>42868</v>
      </c>
      <c r="T8078" t="str">
        <f t="shared" si="466"/>
        <v>D</v>
      </c>
      <c r="V8078" t="str">
        <f t="shared" si="467"/>
        <v>D</v>
      </c>
    </row>
    <row r="8079" spans="1:51" x14ac:dyDescent="0.25">
      <c r="A8079" t="s">
        <v>391</v>
      </c>
      <c r="B8079" t="s">
        <v>218</v>
      </c>
      <c r="C8079">
        <v>163275027</v>
      </c>
      <c r="D8079">
        <v>66</v>
      </c>
      <c r="E8079" t="s">
        <v>91</v>
      </c>
      <c r="G8079">
        <v>0</v>
      </c>
      <c r="H8079">
        <v>2016</v>
      </c>
      <c r="I8079">
        <v>11</v>
      </c>
      <c r="J8079">
        <v>20</v>
      </c>
      <c r="K8079">
        <v>3</v>
      </c>
      <c r="L8079">
        <v>0</v>
      </c>
      <c r="M8079" t="s">
        <v>900</v>
      </c>
      <c r="N8079" t="s">
        <v>171</v>
      </c>
      <c r="O8079" t="s">
        <v>799</v>
      </c>
      <c r="R8079" t="str">
        <f t="shared" si="464"/>
        <v>Weekend</v>
      </c>
      <c r="S8079" s="27">
        <f t="shared" si="465"/>
        <v>42694</v>
      </c>
      <c r="T8079" t="str">
        <f t="shared" si="466"/>
        <v>D</v>
      </c>
      <c r="V8079" t="str">
        <f t="shared" si="467"/>
        <v>D</v>
      </c>
      <c r="AE8079" s="27"/>
      <c r="AG8079" s="27"/>
      <c r="AX8079" s="27"/>
      <c r="AY8079" s="27"/>
    </row>
    <row r="8080" spans="1:51" x14ac:dyDescent="0.25">
      <c r="A8080" t="s">
        <v>391</v>
      </c>
      <c r="B8080" t="s">
        <v>218</v>
      </c>
      <c r="C8080">
        <v>141605255</v>
      </c>
      <c r="D8080">
        <v>66</v>
      </c>
      <c r="E8080" t="s">
        <v>91</v>
      </c>
      <c r="G8080">
        <v>0</v>
      </c>
      <c r="H8080">
        <v>2014</v>
      </c>
      <c r="I8080">
        <v>6</v>
      </c>
      <c r="J8080">
        <v>9</v>
      </c>
      <c r="K8080">
        <v>15</v>
      </c>
      <c r="L8080">
        <v>28</v>
      </c>
      <c r="M8080" t="s">
        <v>900</v>
      </c>
      <c r="N8080" t="s">
        <v>860</v>
      </c>
      <c r="O8080" t="s">
        <v>799</v>
      </c>
      <c r="R8080" t="str">
        <f t="shared" si="464"/>
        <v>Weekday</v>
      </c>
      <c r="S8080" s="27">
        <f t="shared" si="465"/>
        <v>41799</v>
      </c>
      <c r="T8080" t="str">
        <f t="shared" si="466"/>
        <v>S</v>
      </c>
      <c r="V8080" t="str">
        <f t="shared" si="467"/>
        <v>S</v>
      </c>
    </row>
    <row r="8081" spans="1:51" x14ac:dyDescent="0.25">
      <c r="A8081" t="s">
        <v>391</v>
      </c>
      <c r="B8081" t="s">
        <v>218</v>
      </c>
      <c r="C8081">
        <v>150655189</v>
      </c>
      <c r="D8081">
        <v>66</v>
      </c>
      <c r="E8081" t="s">
        <v>91</v>
      </c>
      <c r="G8081">
        <v>0</v>
      </c>
      <c r="H8081">
        <v>2015</v>
      </c>
      <c r="I8081">
        <v>3</v>
      </c>
      <c r="J8081">
        <v>6</v>
      </c>
      <c r="K8081">
        <v>7</v>
      </c>
      <c r="L8081">
        <v>59</v>
      </c>
      <c r="M8081" t="s">
        <v>900</v>
      </c>
      <c r="N8081" t="s">
        <v>860</v>
      </c>
      <c r="O8081" t="s">
        <v>799</v>
      </c>
      <c r="R8081" t="str">
        <f t="shared" si="464"/>
        <v>Weekday</v>
      </c>
      <c r="S8081" s="27">
        <f t="shared" si="465"/>
        <v>42069</v>
      </c>
      <c r="T8081" t="str">
        <f t="shared" si="466"/>
        <v>S</v>
      </c>
      <c r="V8081" t="str">
        <f t="shared" si="467"/>
        <v>S</v>
      </c>
      <c r="AE8081" s="27"/>
      <c r="AG8081" s="27"/>
      <c r="AX8081" s="27"/>
      <c r="AY8081" s="27"/>
    </row>
    <row r="8082" spans="1:51" x14ac:dyDescent="0.25">
      <c r="A8082" t="s">
        <v>391</v>
      </c>
      <c r="B8082" t="s">
        <v>218</v>
      </c>
      <c r="C8082">
        <v>142985030</v>
      </c>
      <c r="D8082">
        <v>66</v>
      </c>
      <c r="E8082" t="s">
        <v>91</v>
      </c>
      <c r="G8082">
        <v>0</v>
      </c>
      <c r="H8082">
        <v>2014</v>
      </c>
      <c r="I8082">
        <v>10</v>
      </c>
      <c r="J8082">
        <v>23</v>
      </c>
      <c r="K8082">
        <v>16</v>
      </c>
      <c r="L8082">
        <v>30</v>
      </c>
      <c r="M8082" t="s">
        <v>900</v>
      </c>
      <c r="N8082" t="s">
        <v>171</v>
      </c>
      <c r="O8082" t="s">
        <v>799</v>
      </c>
      <c r="R8082" t="str">
        <f t="shared" si="464"/>
        <v>Weekday</v>
      </c>
      <c r="S8082" s="27">
        <f t="shared" si="465"/>
        <v>41935</v>
      </c>
      <c r="T8082" t="str">
        <f t="shared" si="466"/>
        <v>S</v>
      </c>
      <c r="V8082" t="str">
        <f t="shared" si="467"/>
        <v>S</v>
      </c>
    </row>
    <row r="8083" spans="1:51" x14ac:dyDescent="0.25">
      <c r="A8083" t="s">
        <v>391</v>
      </c>
      <c r="B8083" t="s">
        <v>218</v>
      </c>
      <c r="C8083">
        <v>160145346</v>
      </c>
      <c r="D8083">
        <v>66</v>
      </c>
      <c r="E8083" t="s">
        <v>91</v>
      </c>
      <c r="G8083">
        <v>0</v>
      </c>
      <c r="H8083">
        <v>2016</v>
      </c>
      <c r="I8083">
        <v>1</v>
      </c>
      <c r="J8083">
        <v>14</v>
      </c>
      <c r="K8083">
        <v>16</v>
      </c>
      <c r="L8083">
        <v>10</v>
      </c>
      <c r="M8083" t="s">
        <v>900</v>
      </c>
      <c r="N8083" t="s">
        <v>860</v>
      </c>
      <c r="O8083" t="s">
        <v>799</v>
      </c>
      <c r="R8083" t="str">
        <f t="shared" si="464"/>
        <v>Weekday</v>
      </c>
      <c r="S8083" s="27">
        <f t="shared" si="465"/>
        <v>42383</v>
      </c>
      <c r="T8083" t="str">
        <f t="shared" si="466"/>
        <v>D</v>
      </c>
      <c r="V8083" t="str">
        <f t="shared" si="467"/>
        <v>D</v>
      </c>
    </row>
    <row r="8084" spans="1:51" x14ac:dyDescent="0.25">
      <c r="A8084" t="s">
        <v>391</v>
      </c>
      <c r="B8084" t="s">
        <v>218</v>
      </c>
      <c r="C8084">
        <v>162665429</v>
      </c>
      <c r="D8084">
        <v>66</v>
      </c>
      <c r="E8084" t="s">
        <v>91</v>
      </c>
      <c r="G8084">
        <v>0</v>
      </c>
      <c r="H8084">
        <v>2016</v>
      </c>
      <c r="I8084">
        <v>9</v>
      </c>
      <c r="J8084">
        <v>22</v>
      </c>
      <c r="K8084">
        <v>0</v>
      </c>
      <c r="L8084">
        <v>24</v>
      </c>
      <c r="M8084" t="s">
        <v>900</v>
      </c>
      <c r="N8084" t="s">
        <v>860</v>
      </c>
      <c r="O8084" t="s">
        <v>799</v>
      </c>
      <c r="R8084" t="str">
        <f t="shared" si="464"/>
        <v>Weekday</v>
      </c>
      <c r="S8084" s="27">
        <f t="shared" si="465"/>
        <v>42635</v>
      </c>
      <c r="T8084" t="str">
        <f t="shared" si="466"/>
        <v>D</v>
      </c>
      <c r="V8084" t="str">
        <f t="shared" si="467"/>
        <v>D</v>
      </c>
      <c r="AX8084" s="27"/>
      <c r="AY8084" s="27"/>
    </row>
    <row r="8085" spans="1:51" x14ac:dyDescent="0.25">
      <c r="A8085" t="s">
        <v>391</v>
      </c>
      <c r="B8085" t="s">
        <v>218</v>
      </c>
      <c r="C8085">
        <v>132415255</v>
      </c>
      <c r="D8085">
        <v>66</v>
      </c>
      <c r="E8085" t="s">
        <v>91</v>
      </c>
      <c r="G8085">
        <v>0</v>
      </c>
      <c r="H8085">
        <v>2013</v>
      </c>
      <c r="I8085">
        <v>8</v>
      </c>
      <c r="J8085">
        <v>27</v>
      </c>
      <c r="K8085">
        <v>17</v>
      </c>
      <c r="L8085">
        <v>18</v>
      </c>
      <c r="M8085" t="s">
        <v>900</v>
      </c>
      <c r="N8085" t="s">
        <v>171</v>
      </c>
      <c r="O8085" t="s">
        <v>799</v>
      </c>
      <c r="R8085" t="str">
        <f t="shared" si="464"/>
        <v>Weekday</v>
      </c>
      <c r="S8085" s="27">
        <f t="shared" si="465"/>
        <v>41513</v>
      </c>
      <c r="T8085" t="str">
        <f t="shared" si="466"/>
        <v>S</v>
      </c>
      <c r="V8085" t="str">
        <f t="shared" si="467"/>
        <v>S</v>
      </c>
      <c r="AE8085" s="27"/>
      <c r="AG8085" s="27"/>
      <c r="AX8085" s="27"/>
      <c r="AY8085" s="27"/>
    </row>
    <row r="8086" spans="1:51" x14ac:dyDescent="0.25">
      <c r="A8086" t="s">
        <v>391</v>
      </c>
      <c r="B8086" t="s">
        <v>218</v>
      </c>
      <c r="C8086">
        <v>131890273</v>
      </c>
      <c r="D8086">
        <v>66</v>
      </c>
      <c r="E8086" t="s">
        <v>91</v>
      </c>
      <c r="G8086">
        <v>0</v>
      </c>
      <c r="H8086">
        <v>2013</v>
      </c>
      <c r="I8086">
        <v>3</v>
      </c>
      <c r="J8086">
        <v>26</v>
      </c>
      <c r="K8086">
        <v>7</v>
      </c>
      <c r="L8086">
        <v>49</v>
      </c>
      <c r="M8086" t="s">
        <v>900</v>
      </c>
      <c r="N8086" t="s">
        <v>860</v>
      </c>
      <c r="O8086" t="s">
        <v>799</v>
      </c>
      <c r="R8086" t="str">
        <f t="shared" si="464"/>
        <v>Weekday</v>
      </c>
      <c r="S8086" s="27">
        <f t="shared" si="465"/>
        <v>41359</v>
      </c>
      <c r="T8086" t="str">
        <f t="shared" si="466"/>
        <v>S</v>
      </c>
      <c r="V8086" t="str">
        <f t="shared" si="467"/>
        <v>S</v>
      </c>
      <c r="AE8086" s="27"/>
      <c r="AG8086" s="27"/>
      <c r="AX8086" s="27"/>
      <c r="AY8086" s="27"/>
    </row>
    <row r="8087" spans="1:51" x14ac:dyDescent="0.25">
      <c r="A8087" t="s">
        <v>391</v>
      </c>
      <c r="B8087" t="s">
        <v>218</v>
      </c>
      <c r="C8087">
        <v>142325231</v>
      </c>
      <c r="D8087">
        <v>66</v>
      </c>
      <c r="E8087" t="s">
        <v>91</v>
      </c>
      <c r="G8087">
        <v>0</v>
      </c>
      <c r="H8087">
        <v>2014</v>
      </c>
      <c r="I8087">
        <v>8</v>
      </c>
      <c r="J8087">
        <v>20</v>
      </c>
      <c r="K8087">
        <v>16</v>
      </c>
      <c r="L8087">
        <v>15</v>
      </c>
      <c r="M8087" t="s">
        <v>900</v>
      </c>
      <c r="N8087" t="s">
        <v>860</v>
      </c>
      <c r="O8087" t="s">
        <v>799</v>
      </c>
      <c r="R8087" t="str">
        <f t="shared" si="464"/>
        <v>Weekday</v>
      </c>
      <c r="S8087" s="27">
        <f t="shared" si="465"/>
        <v>41871</v>
      </c>
      <c r="T8087" t="str">
        <f t="shared" si="466"/>
        <v>S</v>
      </c>
      <c r="V8087" t="str">
        <f t="shared" si="467"/>
        <v>S</v>
      </c>
    </row>
    <row r="8088" spans="1:51" x14ac:dyDescent="0.25">
      <c r="A8088" t="s">
        <v>391</v>
      </c>
      <c r="S8088" s="27"/>
      <c r="V8088" t="str">
        <f t="shared" si="467"/>
        <v/>
      </c>
      <c r="AX8088" s="27"/>
      <c r="AY8088" s="27"/>
    </row>
    <row r="8089" spans="1:51" x14ac:dyDescent="0.25">
      <c r="A8089" t="s">
        <v>391</v>
      </c>
      <c r="B8089" t="s">
        <v>218</v>
      </c>
      <c r="C8089">
        <v>171125273</v>
      </c>
      <c r="D8089">
        <v>66</v>
      </c>
      <c r="E8089" t="s">
        <v>91</v>
      </c>
      <c r="G8089">
        <v>0</v>
      </c>
      <c r="H8089">
        <v>2017</v>
      </c>
      <c r="I8089">
        <v>4</v>
      </c>
      <c r="J8089">
        <v>21</v>
      </c>
      <c r="K8089">
        <v>16</v>
      </c>
      <c r="L8089">
        <v>59</v>
      </c>
      <c r="M8089" t="s">
        <v>900</v>
      </c>
      <c r="N8089" t="s">
        <v>860</v>
      </c>
      <c r="O8089" t="s">
        <v>799</v>
      </c>
      <c r="R8089" t="str">
        <f t="shared" si="464"/>
        <v>Weekday</v>
      </c>
      <c r="S8089" s="27">
        <f t="shared" si="465"/>
        <v>42846</v>
      </c>
      <c r="T8089" t="str">
        <f t="shared" si="466"/>
        <v>D</v>
      </c>
      <c r="V8089" t="str">
        <f t="shared" si="467"/>
        <v>D</v>
      </c>
      <c r="AX8089" s="27"/>
      <c r="AY8089" s="27"/>
    </row>
    <row r="8090" spans="1:51" x14ac:dyDescent="0.25">
      <c r="A8090" t="s">
        <v>391</v>
      </c>
      <c r="S8090" s="27"/>
      <c r="V8090" t="str">
        <f t="shared" si="467"/>
        <v/>
      </c>
      <c r="AX8090" s="27"/>
      <c r="AY8090" s="27"/>
    </row>
    <row r="8091" spans="1:51" x14ac:dyDescent="0.25">
      <c r="A8091" t="s">
        <v>391</v>
      </c>
      <c r="B8091" t="s">
        <v>218</v>
      </c>
      <c r="C8091">
        <v>143095083</v>
      </c>
      <c r="D8091">
        <v>66</v>
      </c>
      <c r="E8091" t="s">
        <v>91</v>
      </c>
      <c r="G8091">
        <v>0</v>
      </c>
      <c r="H8091">
        <v>2014</v>
      </c>
      <c r="I8091">
        <v>11</v>
      </c>
      <c r="J8091">
        <v>5</v>
      </c>
      <c r="K8091">
        <v>5</v>
      </c>
      <c r="L8091">
        <v>36</v>
      </c>
      <c r="M8091" t="s">
        <v>900</v>
      </c>
      <c r="N8091" t="s">
        <v>860</v>
      </c>
      <c r="O8091" t="s">
        <v>799</v>
      </c>
      <c r="R8091" t="str">
        <f t="shared" si="464"/>
        <v>Weekday</v>
      </c>
      <c r="S8091" s="27">
        <f t="shared" si="465"/>
        <v>41948</v>
      </c>
      <c r="T8091" t="str">
        <f t="shared" si="466"/>
        <v>S</v>
      </c>
      <c r="V8091" t="str">
        <f t="shared" si="467"/>
        <v>S</v>
      </c>
      <c r="AE8091" s="27"/>
      <c r="AG8091" s="27"/>
      <c r="AX8091" s="27"/>
      <c r="AY8091" s="27"/>
    </row>
    <row r="8092" spans="1:51" x14ac:dyDescent="0.25">
      <c r="A8092" t="s">
        <v>391</v>
      </c>
      <c r="S8092" s="27"/>
      <c r="V8092" t="str">
        <f t="shared" si="467"/>
        <v/>
      </c>
      <c r="AE8092" s="27"/>
      <c r="AG8092" s="27"/>
      <c r="AX8092" s="27"/>
      <c r="AY8092" s="27"/>
    </row>
    <row r="8093" spans="1:51" x14ac:dyDescent="0.25">
      <c r="A8093" t="s">
        <v>391</v>
      </c>
      <c r="B8093" t="s">
        <v>218</v>
      </c>
      <c r="C8093">
        <v>132535270</v>
      </c>
      <c r="D8093">
        <v>66</v>
      </c>
      <c r="E8093" t="s">
        <v>91</v>
      </c>
      <c r="G8093">
        <v>0</v>
      </c>
      <c r="H8093">
        <v>2013</v>
      </c>
      <c r="I8093">
        <v>9</v>
      </c>
      <c r="J8093">
        <v>10</v>
      </c>
      <c r="K8093">
        <v>16</v>
      </c>
      <c r="L8093">
        <v>30</v>
      </c>
      <c r="M8093" t="s">
        <v>900</v>
      </c>
      <c r="N8093" t="s">
        <v>170</v>
      </c>
      <c r="O8093" t="s">
        <v>799</v>
      </c>
      <c r="R8093" t="str">
        <f t="shared" si="464"/>
        <v>Weekday</v>
      </c>
      <c r="S8093" s="27">
        <f t="shared" si="465"/>
        <v>41527</v>
      </c>
      <c r="T8093" t="str">
        <f t="shared" si="466"/>
        <v>S</v>
      </c>
      <c r="V8093" t="str">
        <f t="shared" si="467"/>
        <v>S</v>
      </c>
      <c r="AX8093" s="27"/>
      <c r="AY8093" s="27"/>
    </row>
    <row r="8094" spans="1:51" x14ac:dyDescent="0.25">
      <c r="A8094" t="s">
        <v>391</v>
      </c>
      <c r="B8094" t="s">
        <v>218</v>
      </c>
      <c r="C8094">
        <v>151285282</v>
      </c>
      <c r="D8094">
        <v>66</v>
      </c>
      <c r="E8094" t="s">
        <v>91</v>
      </c>
      <c r="G8094">
        <v>0</v>
      </c>
      <c r="H8094">
        <v>2015</v>
      </c>
      <c r="I8094">
        <v>4</v>
      </c>
      <c r="J8094">
        <v>29</v>
      </c>
      <c r="K8094">
        <v>17</v>
      </c>
      <c r="L8094">
        <v>24</v>
      </c>
      <c r="M8094" t="s">
        <v>900</v>
      </c>
      <c r="N8094" t="s">
        <v>171</v>
      </c>
      <c r="O8094" t="s">
        <v>799</v>
      </c>
      <c r="R8094" t="str">
        <f t="shared" si="464"/>
        <v>Weekday</v>
      </c>
      <c r="S8094" s="27">
        <f t="shared" si="465"/>
        <v>42123</v>
      </c>
      <c r="T8094" t="str">
        <f t="shared" si="466"/>
        <v>S</v>
      </c>
      <c r="V8094" t="str">
        <f t="shared" si="467"/>
        <v>S</v>
      </c>
    </row>
    <row r="8095" spans="1:51" x14ac:dyDescent="0.25">
      <c r="A8095" t="s">
        <v>391</v>
      </c>
      <c r="S8095" s="27"/>
      <c r="V8095" t="str">
        <f t="shared" si="467"/>
        <v/>
      </c>
      <c r="AE8095" s="27"/>
      <c r="AG8095" s="27"/>
      <c r="AX8095" s="27"/>
      <c r="AY8095" s="27"/>
    </row>
    <row r="8096" spans="1:51" x14ac:dyDescent="0.25">
      <c r="A8096" t="s">
        <v>391</v>
      </c>
      <c r="B8096" t="s">
        <v>218</v>
      </c>
      <c r="C8096">
        <v>171425004</v>
      </c>
      <c r="D8096">
        <v>66</v>
      </c>
      <c r="E8096" t="s">
        <v>91</v>
      </c>
      <c r="G8096">
        <v>0</v>
      </c>
      <c r="H8096">
        <v>2017</v>
      </c>
      <c r="I8096">
        <v>5</v>
      </c>
      <c r="J8096">
        <v>20</v>
      </c>
      <c r="K8096">
        <v>16</v>
      </c>
      <c r="L8096">
        <v>42</v>
      </c>
      <c r="M8096" t="s">
        <v>900</v>
      </c>
      <c r="N8096" t="s">
        <v>860</v>
      </c>
      <c r="O8096" t="s">
        <v>799</v>
      </c>
      <c r="R8096" t="str">
        <f t="shared" si="464"/>
        <v>Weekend</v>
      </c>
      <c r="S8096" s="27">
        <f t="shared" si="465"/>
        <v>42875</v>
      </c>
      <c r="T8096" t="str">
        <f t="shared" si="466"/>
        <v>D</v>
      </c>
      <c r="V8096" t="str">
        <f t="shared" si="467"/>
        <v>D</v>
      </c>
      <c r="AX8096" s="27"/>
      <c r="AY8096" s="27"/>
    </row>
    <row r="8097" spans="1:51" x14ac:dyDescent="0.25">
      <c r="A8097" t="s">
        <v>391</v>
      </c>
      <c r="B8097" t="s">
        <v>218</v>
      </c>
      <c r="C8097">
        <v>152895203</v>
      </c>
      <c r="D8097">
        <v>66</v>
      </c>
      <c r="E8097" t="s">
        <v>91</v>
      </c>
      <c r="G8097">
        <v>0</v>
      </c>
      <c r="H8097">
        <v>2015</v>
      </c>
      <c r="I8097">
        <v>10</v>
      </c>
      <c r="J8097">
        <v>13</v>
      </c>
      <c r="K8097">
        <v>17</v>
      </c>
      <c r="L8097">
        <v>15</v>
      </c>
      <c r="M8097" t="s">
        <v>900</v>
      </c>
      <c r="N8097" t="s">
        <v>860</v>
      </c>
      <c r="O8097" t="s">
        <v>799</v>
      </c>
      <c r="R8097" t="str">
        <f t="shared" si="464"/>
        <v>Weekday</v>
      </c>
      <c r="S8097" s="27">
        <f t="shared" si="465"/>
        <v>42290</v>
      </c>
      <c r="T8097" t="str">
        <f t="shared" si="466"/>
        <v>D</v>
      </c>
      <c r="V8097" t="str">
        <f t="shared" si="467"/>
        <v>D</v>
      </c>
    </row>
    <row r="8098" spans="1:51" x14ac:dyDescent="0.25">
      <c r="A8098" t="s">
        <v>391</v>
      </c>
      <c r="B8098" t="s">
        <v>218</v>
      </c>
      <c r="C8098">
        <v>152435373</v>
      </c>
      <c r="D8098">
        <v>66</v>
      </c>
      <c r="E8098" t="s">
        <v>91</v>
      </c>
      <c r="G8098">
        <v>0</v>
      </c>
      <c r="H8098">
        <v>2015</v>
      </c>
      <c r="I8098">
        <v>8</v>
      </c>
      <c r="J8098">
        <v>22</v>
      </c>
      <c r="K8098">
        <v>0</v>
      </c>
      <c r="L8098">
        <v>45</v>
      </c>
      <c r="M8098" t="s">
        <v>899</v>
      </c>
      <c r="N8098" t="s">
        <v>860</v>
      </c>
      <c r="O8098" t="s">
        <v>799</v>
      </c>
      <c r="R8098" t="str">
        <f t="shared" si="464"/>
        <v>Weekend</v>
      </c>
      <c r="S8098" s="27">
        <f t="shared" si="465"/>
        <v>42238</v>
      </c>
      <c r="T8098" t="str">
        <f t="shared" si="466"/>
        <v>S</v>
      </c>
      <c r="V8098" t="str">
        <f t="shared" si="467"/>
        <v>S</v>
      </c>
      <c r="AE8098" s="27"/>
      <c r="AG8098" s="27"/>
      <c r="AX8098" s="27"/>
      <c r="AY8098" s="27"/>
    </row>
    <row r="8099" spans="1:51" x14ac:dyDescent="0.25">
      <c r="A8099" t="s">
        <v>391</v>
      </c>
      <c r="B8099" t="s">
        <v>218</v>
      </c>
      <c r="C8099">
        <v>150065276</v>
      </c>
      <c r="D8099">
        <v>66</v>
      </c>
      <c r="E8099" t="s">
        <v>91</v>
      </c>
      <c r="G8099">
        <v>0</v>
      </c>
      <c r="H8099">
        <v>2015</v>
      </c>
      <c r="I8099">
        <v>1</v>
      </c>
      <c r="J8099">
        <v>6</v>
      </c>
      <c r="K8099">
        <v>11</v>
      </c>
      <c r="L8099">
        <v>27</v>
      </c>
      <c r="M8099" t="s">
        <v>899</v>
      </c>
      <c r="N8099" t="s">
        <v>860</v>
      </c>
      <c r="O8099" t="s">
        <v>799</v>
      </c>
      <c r="R8099" t="str">
        <f t="shared" si="464"/>
        <v>Weekday</v>
      </c>
      <c r="S8099" s="27">
        <f t="shared" si="465"/>
        <v>42010</v>
      </c>
      <c r="T8099" t="str">
        <f t="shared" si="466"/>
        <v>S</v>
      </c>
      <c r="V8099" t="str">
        <f t="shared" si="467"/>
        <v>S</v>
      </c>
      <c r="AE8099" s="27"/>
      <c r="AG8099" s="27"/>
      <c r="AX8099" s="27"/>
      <c r="AY8099" s="27"/>
    </row>
    <row r="8100" spans="1:51" x14ac:dyDescent="0.25">
      <c r="A8100" t="s">
        <v>391</v>
      </c>
      <c r="B8100" t="s">
        <v>218</v>
      </c>
      <c r="C8100">
        <v>173255337</v>
      </c>
      <c r="D8100">
        <v>66</v>
      </c>
      <c r="E8100" t="s">
        <v>91</v>
      </c>
      <c r="G8100">
        <v>0</v>
      </c>
      <c r="H8100">
        <v>2017</v>
      </c>
      <c r="I8100">
        <v>11</v>
      </c>
      <c r="J8100">
        <v>21</v>
      </c>
      <c r="K8100">
        <v>15</v>
      </c>
      <c r="L8100">
        <v>50</v>
      </c>
      <c r="M8100" t="s">
        <v>900</v>
      </c>
      <c r="N8100" t="s">
        <v>860</v>
      </c>
      <c r="O8100" t="s">
        <v>799</v>
      </c>
      <c r="R8100" t="str">
        <f t="shared" si="464"/>
        <v>Weekday</v>
      </c>
      <c r="S8100" s="27">
        <f t="shared" si="465"/>
        <v>43060</v>
      </c>
      <c r="T8100" t="str">
        <f t="shared" si="466"/>
        <v>D</v>
      </c>
      <c r="V8100" t="str">
        <f t="shared" si="467"/>
        <v>D</v>
      </c>
      <c r="AX8100" s="27"/>
      <c r="AY8100" s="27"/>
    </row>
    <row r="8101" spans="1:51" x14ac:dyDescent="0.25">
      <c r="A8101" t="s">
        <v>391</v>
      </c>
      <c r="B8101" t="s">
        <v>218</v>
      </c>
      <c r="C8101">
        <v>151815237</v>
      </c>
      <c r="D8101">
        <v>66</v>
      </c>
      <c r="E8101" t="s">
        <v>91</v>
      </c>
      <c r="G8101">
        <v>0</v>
      </c>
      <c r="H8101">
        <v>2015</v>
      </c>
      <c r="I8101">
        <v>6</v>
      </c>
      <c r="J8101">
        <v>30</v>
      </c>
      <c r="K8101">
        <v>16</v>
      </c>
      <c r="L8101">
        <v>18</v>
      </c>
      <c r="M8101" t="s">
        <v>900</v>
      </c>
      <c r="N8101" t="s">
        <v>860</v>
      </c>
      <c r="O8101" t="s">
        <v>799</v>
      </c>
      <c r="R8101" t="str">
        <f t="shared" si="464"/>
        <v>Weekday</v>
      </c>
      <c r="S8101" s="27">
        <f t="shared" si="465"/>
        <v>42185</v>
      </c>
      <c r="T8101" t="str">
        <f t="shared" si="466"/>
        <v>S</v>
      </c>
      <c r="V8101" t="str">
        <f t="shared" si="467"/>
        <v>S</v>
      </c>
    </row>
    <row r="8102" spans="1:51" x14ac:dyDescent="0.25">
      <c r="A8102" t="s">
        <v>391</v>
      </c>
      <c r="B8102" t="s">
        <v>218</v>
      </c>
      <c r="C8102">
        <v>171585046</v>
      </c>
      <c r="D8102">
        <v>66</v>
      </c>
      <c r="E8102" t="s">
        <v>91</v>
      </c>
      <c r="G8102">
        <v>0</v>
      </c>
      <c r="H8102">
        <v>2017</v>
      </c>
      <c r="I8102">
        <v>6</v>
      </c>
      <c r="J8102">
        <v>6</v>
      </c>
      <c r="K8102">
        <v>17</v>
      </c>
      <c r="L8102">
        <v>55</v>
      </c>
      <c r="M8102" t="s">
        <v>900</v>
      </c>
      <c r="N8102" t="s">
        <v>404</v>
      </c>
      <c r="O8102" t="s">
        <v>799</v>
      </c>
      <c r="R8102" t="str">
        <f t="shared" si="464"/>
        <v>Weekday</v>
      </c>
      <c r="S8102" s="27">
        <f t="shared" si="465"/>
        <v>42892</v>
      </c>
      <c r="T8102" t="str">
        <f t="shared" si="466"/>
        <v>D</v>
      </c>
      <c r="V8102" t="str">
        <f t="shared" si="467"/>
        <v>D</v>
      </c>
      <c r="AX8102" s="27"/>
      <c r="AY8102" s="27"/>
    </row>
    <row r="8103" spans="1:51" x14ac:dyDescent="0.25">
      <c r="A8103" t="s">
        <v>391</v>
      </c>
      <c r="B8103" t="s">
        <v>218</v>
      </c>
      <c r="C8103">
        <v>150755172</v>
      </c>
      <c r="D8103">
        <v>66</v>
      </c>
      <c r="E8103" t="s">
        <v>91</v>
      </c>
      <c r="G8103">
        <v>0</v>
      </c>
      <c r="H8103">
        <v>2015</v>
      </c>
      <c r="I8103">
        <v>3</v>
      </c>
      <c r="J8103">
        <v>14</v>
      </c>
      <c r="K8103">
        <v>4</v>
      </c>
      <c r="L8103">
        <v>33</v>
      </c>
      <c r="M8103" t="s">
        <v>899</v>
      </c>
      <c r="N8103" t="s">
        <v>170</v>
      </c>
      <c r="O8103" t="s">
        <v>799</v>
      </c>
      <c r="R8103" t="str">
        <f t="shared" si="464"/>
        <v>Weekend</v>
      </c>
      <c r="S8103" s="27">
        <f t="shared" si="465"/>
        <v>42077</v>
      </c>
      <c r="T8103" t="str">
        <f t="shared" si="466"/>
        <v>S</v>
      </c>
      <c r="V8103" t="str">
        <f t="shared" si="467"/>
        <v>S</v>
      </c>
      <c r="AE8103" s="27"/>
      <c r="AG8103" s="27"/>
      <c r="AX8103" s="27"/>
      <c r="AY8103" s="27"/>
    </row>
    <row r="8104" spans="1:51" x14ac:dyDescent="0.25">
      <c r="A8104" t="s">
        <v>391</v>
      </c>
      <c r="B8104" t="s">
        <v>218</v>
      </c>
      <c r="C8104">
        <v>152575329</v>
      </c>
      <c r="D8104">
        <v>66</v>
      </c>
      <c r="E8104" t="s">
        <v>91</v>
      </c>
      <c r="G8104">
        <v>0</v>
      </c>
      <c r="H8104">
        <v>2015</v>
      </c>
      <c r="I8104">
        <v>9</v>
      </c>
      <c r="J8104">
        <v>14</v>
      </c>
      <c r="K8104">
        <v>15</v>
      </c>
      <c r="L8104">
        <v>3</v>
      </c>
      <c r="M8104" t="s">
        <v>900</v>
      </c>
      <c r="N8104" t="s">
        <v>860</v>
      </c>
      <c r="O8104" t="s">
        <v>799</v>
      </c>
      <c r="R8104" t="str">
        <f t="shared" si="464"/>
        <v>Weekday</v>
      </c>
      <c r="S8104" s="27">
        <f t="shared" si="465"/>
        <v>42261</v>
      </c>
      <c r="T8104" t="str">
        <f t="shared" si="466"/>
        <v>D</v>
      </c>
      <c r="V8104" t="str">
        <f t="shared" si="467"/>
        <v>D</v>
      </c>
      <c r="AE8104" s="27"/>
      <c r="AG8104" s="27"/>
      <c r="AX8104" s="27"/>
      <c r="AY8104" s="27"/>
    </row>
    <row r="8105" spans="1:51" x14ac:dyDescent="0.25">
      <c r="A8105" t="s">
        <v>391</v>
      </c>
      <c r="S8105" s="27"/>
      <c r="V8105" t="str">
        <f t="shared" si="467"/>
        <v/>
      </c>
    </row>
    <row r="8106" spans="1:51" x14ac:dyDescent="0.25">
      <c r="A8106" t="s">
        <v>391</v>
      </c>
      <c r="B8106" t="s">
        <v>218</v>
      </c>
      <c r="C8106">
        <v>161275385</v>
      </c>
      <c r="D8106">
        <v>66</v>
      </c>
      <c r="E8106" t="s">
        <v>91</v>
      </c>
      <c r="G8106">
        <v>0</v>
      </c>
      <c r="H8106">
        <v>2016</v>
      </c>
      <c r="I8106">
        <v>5</v>
      </c>
      <c r="J8106">
        <v>6</v>
      </c>
      <c r="K8106">
        <v>17</v>
      </c>
      <c r="L8106">
        <v>22</v>
      </c>
      <c r="M8106" t="s">
        <v>900</v>
      </c>
      <c r="N8106" t="s">
        <v>171</v>
      </c>
      <c r="O8106" t="s">
        <v>799</v>
      </c>
      <c r="R8106" t="str">
        <f t="shared" si="464"/>
        <v>Weekday</v>
      </c>
      <c r="S8106" s="27">
        <f t="shared" si="465"/>
        <v>42496</v>
      </c>
      <c r="T8106" t="str">
        <f t="shared" si="466"/>
        <v>D</v>
      </c>
      <c r="V8106" t="str">
        <f t="shared" si="467"/>
        <v>D</v>
      </c>
      <c r="AE8106" s="27"/>
      <c r="AG8106" s="27"/>
      <c r="AX8106" s="27"/>
      <c r="AY8106" s="27"/>
    </row>
    <row r="8107" spans="1:51" x14ac:dyDescent="0.25">
      <c r="A8107" t="s">
        <v>391</v>
      </c>
      <c r="B8107" t="s">
        <v>218</v>
      </c>
      <c r="C8107">
        <v>143295029</v>
      </c>
      <c r="D8107">
        <v>66</v>
      </c>
      <c r="E8107" t="s">
        <v>91</v>
      </c>
      <c r="G8107">
        <v>0</v>
      </c>
      <c r="H8107">
        <v>2014</v>
      </c>
      <c r="I8107">
        <v>11</v>
      </c>
      <c r="J8107">
        <v>24</v>
      </c>
      <c r="K8107">
        <v>6</v>
      </c>
      <c r="L8107">
        <v>5</v>
      </c>
      <c r="M8107" t="s">
        <v>900</v>
      </c>
      <c r="N8107" t="s">
        <v>860</v>
      </c>
      <c r="O8107" t="s">
        <v>799</v>
      </c>
      <c r="R8107" t="str">
        <f t="shared" si="464"/>
        <v>Weekday</v>
      </c>
      <c r="S8107" s="27">
        <f t="shared" si="465"/>
        <v>41967</v>
      </c>
      <c r="T8107" t="str">
        <f t="shared" si="466"/>
        <v>S</v>
      </c>
      <c r="V8107" t="str">
        <f t="shared" si="467"/>
        <v>S</v>
      </c>
      <c r="AE8107" s="27"/>
      <c r="AG8107" s="27"/>
      <c r="AX8107" s="27"/>
      <c r="AY8107" s="27"/>
    </row>
    <row r="8108" spans="1:51" x14ac:dyDescent="0.25">
      <c r="A8108" t="s">
        <v>391</v>
      </c>
      <c r="B8108" t="s">
        <v>218</v>
      </c>
      <c r="C8108">
        <v>141465122</v>
      </c>
      <c r="D8108">
        <v>66</v>
      </c>
      <c r="E8108" t="s">
        <v>91</v>
      </c>
      <c r="G8108">
        <v>0</v>
      </c>
      <c r="H8108">
        <v>2014</v>
      </c>
      <c r="I8108">
        <v>5</v>
      </c>
      <c r="J8108">
        <v>22</v>
      </c>
      <c r="K8108">
        <v>17</v>
      </c>
      <c r="L8108">
        <v>0</v>
      </c>
      <c r="M8108" t="s">
        <v>900</v>
      </c>
      <c r="N8108" t="s">
        <v>860</v>
      </c>
      <c r="O8108" t="s">
        <v>799</v>
      </c>
      <c r="R8108" t="str">
        <f t="shared" si="464"/>
        <v>Weekday</v>
      </c>
      <c r="S8108" s="27">
        <f t="shared" si="465"/>
        <v>41781</v>
      </c>
      <c r="T8108" t="str">
        <f t="shared" si="466"/>
        <v>S</v>
      </c>
      <c r="V8108" t="str">
        <f t="shared" si="467"/>
        <v>S</v>
      </c>
    </row>
    <row r="8109" spans="1:51" x14ac:dyDescent="0.25">
      <c r="A8109" t="s">
        <v>391</v>
      </c>
      <c r="S8109" s="27"/>
      <c r="V8109" t="str">
        <f t="shared" si="467"/>
        <v/>
      </c>
      <c r="AE8109" s="27"/>
      <c r="AG8109" s="27"/>
      <c r="AX8109" s="27"/>
      <c r="AY8109" s="27"/>
    </row>
    <row r="8110" spans="1:51" x14ac:dyDescent="0.25">
      <c r="A8110" t="s">
        <v>391</v>
      </c>
      <c r="B8110" t="s">
        <v>218</v>
      </c>
      <c r="C8110">
        <v>143005333</v>
      </c>
      <c r="D8110">
        <v>66</v>
      </c>
      <c r="E8110" t="s">
        <v>91</v>
      </c>
      <c r="G8110">
        <v>0</v>
      </c>
      <c r="H8110">
        <v>2014</v>
      </c>
      <c r="I8110">
        <v>10</v>
      </c>
      <c r="J8110">
        <v>27</v>
      </c>
      <c r="K8110">
        <v>2</v>
      </c>
      <c r="L8110">
        <v>25</v>
      </c>
      <c r="M8110" t="s">
        <v>900</v>
      </c>
      <c r="N8110" t="s">
        <v>860</v>
      </c>
      <c r="O8110" t="s">
        <v>799</v>
      </c>
      <c r="R8110" t="str">
        <f t="shared" si="464"/>
        <v>Weekday</v>
      </c>
      <c r="S8110" s="27">
        <f t="shared" si="465"/>
        <v>41939</v>
      </c>
      <c r="T8110" t="str">
        <f t="shared" si="466"/>
        <v>S</v>
      </c>
      <c r="V8110" t="str">
        <f t="shared" si="467"/>
        <v>S</v>
      </c>
      <c r="AE8110" s="27"/>
      <c r="AG8110" s="27"/>
      <c r="AX8110" s="27"/>
      <c r="AY8110" s="27"/>
    </row>
    <row r="8111" spans="1:51" x14ac:dyDescent="0.25">
      <c r="A8111" t="s">
        <v>391</v>
      </c>
      <c r="B8111" t="s">
        <v>218</v>
      </c>
      <c r="C8111">
        <v>150125336</v>
      </c>
      <c r="D8111">
        <v>66</v>
      </c>
      <c r="E8111" t="s">
        <v>91</v>
      </c>
      <c r="G8111">
        <v>0</v>
      </c>
      <c r="H8111">
        <v>2015</v>
      </c>
      <c r="I8111">
        <v>1</v>
      </c>
      <c r="J8111">
        <v>8</v>
      </c>
      <c r="K8111">
        <v>17</v>
      </c>
      <c r="L8111">
        <v>15</v>
      </c>
      <c r="M8111" t="s">
        <v>900</v>
      </c>
      <c r="N8111" t="s">
        <v>860</v>
      </c>
      <c r="O8111" t="s">
        <v>799</v>
      </c>
      <c r="R8111" t="str">
        <f t="shared" si="464"/>
        <v>Weekday</v>
      </c>
      <c r="S8111" s="27">
        <f t="shared" si="465"/>
        <v>42012</v>
      </c>
      <c r="T8111" t="str">
        <f t="shared" si="466"/>
        <v>S</v>
      </c>
      <c r="V8111" t="str">
        <f t="shared" si="467"/>
        <v>S</v>
      </c>
      <c r="AE8111" s="27"/>
      <c r="AG8111" s="27"/>
      <c r="AX8111" s="27"/>
      <c r="AY8111" s="27"/>
    </row>
    <row r="8112" spans="1:51" x14ac:dyDescent="0.25">
      <c r="A8112" t="s">
        <v>391</v>
      </c>
      <c r="B8112" t="s">
        <v>218</v>
      </c>
      <c r="C8112">
        <v>170905153</v>
      </c>
      <c r="D8112">
        <v>66</v>
      </c>
      <c r="E8112" t="s">
        <v>91</v>
      </c>
      <c r="G8112">
        <v>0</v>
      </c>
      <c r="H8112">
        <v>2017</v>
      </c>
      <c r="I8112">
        <v>3</v>
      </c>
      <c r="J8112">
        <v>26</v>
      </c>
      <c r="K8112">
        <v>15</v>
      </c>
      <c r="L8112">
        <v>39</v>
      </c>
      <c r="M8112" t="s">
        <v>900</v>
      </c>
      <c r="N8112" t="s">
        <v>171</v>
      </c>
      <c r="O8112" t="s">
        <v>799</v>
      </c>
      <c r="R8112" t="str">
        <f t="shared" si="464"/>
        <v>Weekend</v>
      </c>
      <c r="S8112" s="27">
        <f t="shared" si="465"/>
        <v>42820</v>
      </c>
      <c r="T8112" t="str">
        <f t="shared" si="466"/>
        <v>D</v>
      </c>
      <c r="V8112" t="str">
        <f t="shared" si="467"/>
        <v>D</v>
      </c>
      <c r="AO8112" s="27"/>
      <c r="AX8112" s="27"/>
      <c r="AY8112" s="27"/>
    </row>
    <row r="8113" spans="1:51" x14ac:dyDescent="0.25">
      <c r="A8113" t="s">
        <v>391</v>
      </c>
      <c r="B8113" t="s">
        <v>218</v>
      </c>
      <c r="C8113">
        <v>132385110</v>
      </c>
      <c r="D8113">
        <v>66</v>
      </c>
      <c r="E8113" t="s">
        <v>91</v>
      </c>
      <c r="G8113">
        <v>0</v>
      </c>
      <c r="H8113">
        <v>2013</v>
      </c>
      <c r="I8113">
        <v>8</v>
      </c>
      <c r="J8113">
        <v>26</v>
      </c>
      <c r="K8113">
        <v>6</v>
      </c>
      <c r="L8113">
        <v>28</v>
      </c>
      <c r="M8113" t="s">
        <v>900</v>
      </c>
      <c r="N8113" t="s">
        <v>171</v>
      </c>
      <c r="O8113" t="s">
        <v>799</v>
      </c>
      <c r="R8113" t="str">
        <f t="shared" ref="R8113:R8176" si="468">IF(WEEKDAY(DATE(H8113,I8113,J8113),2) &lt; 6, "Weekday", "Weekend")</f>
        <v>Weekday</v>
      </c>
      <c r="S8113" s="27">
        <f t="shared" ref="S8113:S8176" si="469">DATE(H8113,I8113,J8113)</f>
        <v>41512</v>
      </c>
      <c r="T8113" t="str">
        <f t="shared" si="466"/>
        <v>S</v>
      </c>
      <c r="V8113" t="str">
        <f t="shared" si="467"/>
        <v>S</v>
      </c>
      <c r="AE8113" s="27"/>
      <c r="AG8113" s="27"/>
      <c r="AX8113" s="27"/>
      <c r="AY8113" s="27"/>
    </row>
    <row r="8114" spans="1:51" x14ac:dyDescent="0.25">
      <c r="A8114" t="s">
        <v>391</v>
      </c>
      <c r="S8114" s="27"/>
      <c r="V8114" t="str">
        <f t="shared" si="467"/>
        <v/>
      </c>
      <c r="AE8114" s="27"/>
      <c r="AG8114" s="27"/>
      <c r="AX8114" s="27"/>
      <c r="AY8114" s="27"/>
    </row>
    <row r="8115" spans="1:51" x14ac:dyDescent="0.25">
      <c r="A8115" t="s">
        <v>391</v>
      </c>
      <c r="B8115" t="s">
        <v>218</v>
      </c>
      <c r="C8115">
        <v>140710571</v>
      </c>
      <c r="D8115">
        <v>66</v>
      </c>
      <c r="E8115" t="s">
        <v>91</v>
      </c>
      <c r="G8115">
        <v>0</v>
      </c>
      <c r="H8115">
        <v>2013</v>
      </c>
      <c r="I8115">
        <v>12</v>
      </c>
      <c r="J8115">
        <v>12</v>
      </c>
      <c r="K8115">
        <v>2</v>
      </c>
      <c r="L8115">
        <v>6</v>
      </c>
      <c r="M8115" t="s">
        <v>900</v>
      </c>
      <c r="N8115" t="s">
        <v>404</v>
      </c>
      <c r="O8115" t="s">
        <v>799</v>
      </c>
      <c r="R8115" t="str">
        <f t="shared" si="468"/>
        <v>Weekday</v>
      </c>
      <c r="S8115" s="27">
        <f t="shared" si="469"/>
        <v>41620</v>
      </c>
      <c r="T8115" t="str">
        <f t="shared" ref="T8115:T8177" si="470">IF(OR(H8115=2013,H8115=2014,AND(H8115=2015,I8115&lt;9),AND(H8115=2015,I8115=9,J8115&lt;5)),"S","D")</f>
        <v>S</v>
      </c>
      <c r="V8115" t="str">
        <f t="shared" si="467"/>
        <v>S</v>
      </c>
      <c r="AE8115" s="27"/>
      <c r="AG8115" s="27"/>
      <c r="AX8115" s="27"/>
      <c r="AY8115" s="27"/>
    </row>
    <row r="8116" spans="1:51" x14ac:dyDescent="0.25">
      <c r="A8116" t="s">
        <v>391</v>
      </c>
      <c r="B8116" t="s">
        <v>218</v>
      </c>
      <c r="C8116">
        <v>173255341</v>
      </c>
      <c r="D8116">
        <v>66</v>
      </c>
      <c r="E8116" t="s">
        <v>91</v>
      </c>
      <c r="G8116">
        <v>0</v>
      </c>
      <c r="H8116">
        <v>2017</v>
      </c>
      <c r="I8116">
        <v>11</v>
      </c>
      <c r="J8116">
        <v>3</v>
      </c>
      <c r="K8116">
        <v>17</v>
      </c>
      <c r="L8116">
        <v>23</v>
      </c>
      <c r="M8116" t="s">
        <v>900</v>
      </c>
      <c r="N8116" t="s">
        <v>860</v>
      </c>
      <c r="O8116" t="s">
        <v>799</v>
      </c>
      <c r="R8116" t="str">
        <f t="shared" si="468"/>
        <v>Weekday</v>
      </c>
      <c r="S8116" s="27">
        <f t="shared" si="469"/>
        <v>43042</v>
      </c>
      <c r="T8116" t="str">
        <f t="shared" si="470"/>
        <v>D</v>
      </c>
      <c r="V8116" t="str">
        <f t="shared" si="467"/>
        <v>D</v>
      </c>
      <c r="AE8116" s="27"/>
      <c r="AG8116" s="27"/>
      <c r="AX8116" s="27"/>
      <c r="AY8116" s="27"/>
    </row>
    <row r="8117" spans="1:51" x14ac:dyDescent="0.25">
      <c r="A8117" t="s">
        <v>391</v>
      </c>
      <c r="B8117" t="s">
        <v>218</v>
      </c>
      <c r="C8117">
        <v>171875270</v>
      </c>
      <c r="D8117">
        <v>66</v>
      </c>
      <c r="E8117" t="s">
        <v>91</v>
      </c>
      <c r="G8117">
        <v>0</v>
      </c>
      <c r="H8117">
        <v>2017</v>
      </c>
      <c r="I8117">
        <v>6</v>
      </c>
      <c r="J8117">
        <v>30</v>
      </c>
      <c r="K8117">
        <v>15</v>
      </c>
      <c r="L8117">
        <v>47</v>
      </c>
      <c r="M8117" t="s">
        <v>900</v>
      </c>
      <c r="N8117" t="s">
        <v>860</v>
      </c>
      <c r="O8117" t="s">
        <v>799</v>
      </c>
      <c r="R8117" t="str">
        <f t="shared" si="468"/>
        <v>Weekday</v>
      </c>
      <c r="S8117" s="27">
        <f t="shared" si="469"/>
        <v>42916</v>
      </c>
      <c r="T8117" t="str">
        <f t="shared" si="470"/>
        <v>D</v>
      </c>
      <c r="V8117" t="str">
        <f t="shared" si="467"/>
        <v>D</v>
      </c>
      <c r="AE8117" s="27"/>
      <c r="AO8117" s="27"/>
      <c r="AX8117" s="27"/>
      <c r="AY8117" s="27"/>
    </row>
    <row r="8118" spans="1:51" x14ac:dyDescent="0.25">
      <c r="A8118" t="s">
        <v>391</v>
      </c>
      <c r="B8118" t="s">
        <v>218</v>
      </c>
      <c r="C8118">
        <v>131775312</v>
      </c>
      <c r="D8118">
        <v>66</v>
      </c>
      <c r="E8118" t="s">
        <v>91</v>
      </c>
      <c r="G8118">
        <v>0</v>
      </c>
      <c r="H8118">
        <v>2013</v>
      </c>
      <c r="I8118">
        <v>6</v>
      </c>
      <c r="J8118">
        <v>25</v>
      </c>
      <c r="K8118">
        <v>19</v>
      </c>
      <c r="L8118">
        <v>36</v>
      </c>
      <c r="M8118" t="s">
        <v>899</v>
      </c>
      <c r="N8118" t="s">
        <v>860</v>
      </c>
      <c r="O8118" t="s">
        <v>799</v>
      </c>
      <c r="R8118" t="str">
        <f t="shared" si="468"/>
        <v>Weekday</v>
      </c>
      <c r="S8118" s="27">
        <f t="shared" si="469"/>
        <v>41450</v>
      </c>
      <c r="T8118" t="str">
        <f t="shared" si="470"/>
        <v>S</v>
      </c>
      <c r="V8118" t="str">
        <f t="shared" si="467"/>
        <v>S</v>
      </c>
      <c r="AE8118" s="27"/>
      <c r="AG8118" s="27"/>
      <c r="AX8118" s="27"/>
      <c r="AY8118" s="27"/>
    </row>
    <row r="8119" spans="1:51" x14ac:dyDescent="0.25">
      <c r="A8119" t="s">
        <v>391</v>
      </c>
      <c r="B8119" t="s">
        <v>218</v>
      </c>
      <c r="C8119">
        <v>160065314</v>
      </c>
      <c r="D8119">
        <v>66</v>
      </c>
      <c r="E8119" t="s">
        <v>91</v>
      </c>
      <c r="G8119">
        <v>0</v>
      </c>
      <c r="H8119">
        <v>2016</v>
      </c>
      <c r="I8119">
        <v>1</v>
      </c>
      <c r="J8119">
        <v>5</v>
      </c>
      <c r="K8119">
        <v>18</v>
      </c>
      <c r="L8119">
        <v>0</v>
      </c>
      <c r="M8119" t="s">
        <v>900</v>
      </c>
      <c r="N8119" t="s">
        <v>860</v>
      </c>
      <c r="O8119" t="s">
        <v>799</v>
      </c>
      <c r="R8119" t="str">
        <f t="shared" si="468"/>
        <v>Weekday</v>
      </c>
      <c r="S8119" s="27">
        <f t="shared" si="469"/>
        <v>42374</v>
      </c>
      <c r="T8119" t="str">
        <f t="shared" si="470"/>
        <v>D</v>
      </c>
      <c r="V8119" t="str">
        <f t="shared" si="467"/>
        <v>D</v>
      </c>
    </row>
    <row r="8120" spans="1:51" x14ac:dyDescent="0.25">
      <c r="A8120" t="s">
        <v>391</v>
      </c>
      <c r="B8120" t="s">
        <v>218</v>
      </c>
      <c r="C8120">
        <v>141425202</v>
      </c>
      <c r="D8120">
        <v>66</v>
      </c>
      <c r="E8120" t="s">
        <v>91</v>
      </c>
      <c r="G8120">
        <v>0</v>
      </c>
      <c r="H8120">
        <v>2014</v>
      </c>
      <c r="I8120">
        <v>5</v>
      </c>
      <c r="J8120">
        <v>19</v>
      </c>
      <c r="K8120">
        <v>16</v>
      </c>
      <c r="L8120">
        <v>55</v>
      </c>
      <c r="M8120" t="s">
        <v>900</v>
      </c>
      <c r="N8120" t="s">
        <v>171</v>
      </c>
      <c r="O8120" t="s">
        <v>799</v>
      </c>
      <c r="R8120" t="str">
        <f t="shared" si="468"/>
        <v>Weekday</v>
      </c>
      <c r="S8120" s="27">
        <f t="shared" si="469"/>
        <v>41778</v>
      </c>
      <c r="T8120" t="str">
        <f t="shared" si="470"/>
        <v>S</v>
      </c>
      <c r="V8120" t="str">
        <f t="shared" si="467"/>
        <v>S</v>
      </c>
      <c r="AE8120" s="27"/>
      <c r="AG8120" s="27"/>
      <c r="AX8120" s="27"/>
      <c r="AY8120" s="27"/>
    </row>
    <row r="8121" spans="1:51" x14ac:dyDescent="0.25">
      <c r="A8121" t="s">
        <v>391</v>
      </c>
      <c r="S8121" s="27"/>
      <c r="V8121" t="str">
        <f t="shared" si="467"/>
        <v/>
      </c>
      <c r="AX8121" s="27"/>
      <c r="AY8121" s="27"/>
    </row>
    <row r="8122" spans="1:51" x14ac:dyDescent="0.25">
      <c r="A8122" t="s">
        <v>391</v>
      </c>
      <c r="B8122" t="s">
        <v>218</v>
      </c>
      <c r="C8122">
        <v>171115336</v>
      </c>
      <c r="D8122">
        <v>66</v>
      </c>
      <c r="E8122" t="s">
        <v>91</v>
      </c>
      <c r="G8122">
        <v>0</v>
      </c>
      <c r="H8122">
        <v>2017</v>
      </c>
      <c r="I8122">
        <v>4</v>
      </c>
      <c r="J8122">
        <v>21</v>
      </c>
      <c r="K8122">
        <v>15</v>
      </c>
      <c r="L8122">
        <v>53</v>
      </c>
      <c r="M8122" t="s">
        <v>900</v>
      </c>
      <c r="N8122" t="s">
        <v>171</v>
      </c>
      <c r="O8122" t="s">
        <v>799</v>
      </c>
      <c r="R8122" t="str">
        <f t="shared" si="468"/>
        <v>Weekday</v>
      </c>
      <c r="S8122" s="27">
        <f t="shared" si="469"/>
        <v>42846</v>
      </c>
      <c r="T8122" t="str">
        <f t="shared" si="470"/>
        <v>D</v>
      </c>
      <c r="V8122" t="str">
        <f t="shared" si="467"/>
        <v>D</v>
      </c>
    </row>
    <row r="8123" spans="1:51" x14ac:dyDescent="0.25">
      <c r="A8123" t="s">
        <v>391</v>
      </c>
      <c r="B8123" t="s">
        <v>218</v>
      </c>
      <c r="C8123">
        <v>173655210</v>
      </c>
      <c r="D8123">
        <v>66</v>
      </c>
      <c r="E8123" t="s">
        <v>91</v>
      </c>
      <c r="G8123">
        <v>0</v>
      </c>
      <c r="H8123">
        <v>2017</v>
      </c>
      <c r="I8123">
        <v>12</v>
      </c>
      <c r="J8123">
        <v>30</v>
      </c>
      <c r="K8123">
        <v>3</v>
      </c>
      <c r="L8123">
        <v>55</v>
      </c>
      <c r="M8123" t="s">
        <v>900</v>
      </c>
      <c r="N8123" t="s">
        <v>860</v>
      </c>
      <c r="O8123" t="s">
        <v>799</v>
      </c>
      <c r="R8123" t="str">
        <f t="shared" si="468"/>
        <v>Weekend</v>
      </c>
      <c r="S8123" s="27">
        <f t="shared" si="469"/>
        <v>43099</v>
      </c>
      <c r="T8123" t="str">
        <f t="shared" si="470"/>
        <v>D</v>
      </c>
      <c r="V8123" t="str">
        <f t="shared" si="467"/>
        <v>D</v>
      </c>
      <c r="AE8123" s="27"/>
      <c r="AG8123" s="27"/>
      <c r="AX8123" s="27"/>
      <c r="AY8123" s="27"/>
    </row>
    <row r="8124" spans="1:51" x14ac:dyDescent="0.25">
      <c r="A8124" t="s">
        <v>391</v>
      </c>
      <c r="B8124" t="s">
        <v>218</v>
      </c>
      <c r="C8124">
        <v>171255427</v>
      </c>
      <c r="D8124">
        <v>66</v>
      </c>
      <c r="E8124" t="s">
        <v>91</v>
      </c>
      <c r="G8124">
        <v>0</v>
      </c>
      <c r="H8124">
        <v>2017</v>
      </c>
      <c r="I8124">
        <v>4</v>
      </c>
      <c r="J8124">
        <v>22</v>
      </c>
      <c r="K8124">
        <v>14</v>
      </c>
      <c r="L8124">
        <v>49</v>
      </c>
      <c r="M8124" t="s">
        <v>900</v>
      </c>
      <c r="N8124" t="s">
        <v>860</v>
      </c>
      <c r="O8124" t="s">
        <v>799</v>
      </c>
      <c r="R8124" t="str">
        <f t="shared" si="468"/>
        <v>Weekend</v>
      </c>
      <c r="S8124" s="27">
        <f t="shared" si="469"/>
        <v>42847</v>
      </c>
      <c r="T8124" t="str">
        <f t="shared" si="470"/>
        <v>D</v>
      </c>
      <c r="V8124" t="str">
        <f t="shared" si="467"/>
        <v>D</v>
      </c>
      <c r="AE8124" s="27"/>
      <c r="AO8124" s="27"/>
      <c r="AX8124" s="27"/>
      <c r="AY8124" s="27"/>
    </row>
    <row r="8125" spans="1:51" x14ac:dyDescent="0.25">
      <c r="A8125" t="s">
        <v>391</v>
      </c>
      <c r="B8125" t="s">
        <v>218</v>
      </c>
      <c r="C8125">
        <v>162845024</v>
      </c>
      <c r="D8125">
        <v>66</v>
      </c>
      <c r="E8125" t="s">
        <v>91</v>
      </c>
      <c r="G8125">
        <v>0</v>
      </c>
      <c r="H8125">
        <v>2016</v>
      </c>
      <c r="I8125">
        <v>10</v>
      </c>
      <c r="J8125">
        <v>8</v>
      </c>
      <c r="K8125">
        <v>2</v>
      </c>
      <c r="L8125">
        <v>45</v>
      </c>
      <c r="M8125" t="s">
        <v>899</v>
      </c>
      <c r="N8125" t="s">
        <v>860</v>
      </c>
      <c r="O8125" t="s">
        <v>799</v>
      </c>
      <c r="R8125" t="str">
        <f t="shared" si="468"/>
        <v>Weekend</v>
      </c>
      <c r="S8125" s="27">
        <f t="shared" si="469"/>
        <v>42651</v>
      </c>
      <c r="T8125" t="str">
        <f t="shared" si="470"/>
        <v>D</v>
      </c>
      <c r="V8125" t="str">
        <f t="shared" si="467"/>
        <v>D</v>
      </c>
      <c r="AX8125" s="27"/>
      <c r="AY8125" s="27"/>
    </row>
    <row r="8126" spans="1:51" x14ac:dyDescent="0.25">
      <c r="A8126" t="s">
        <v>391</v>
      </c>
      <c r="B8126" t="s">
        <v>218</v>
      </c>
      <c r="C8126">
        <v>142285006</v>
      </c>
      <c r="D8126">
        <v>66</v>
      </c>
      <c r="E8126" t="s">
        <v>91</v>
      </c>
      <c r="G8126">
        <v>0</v>
      </c>
      <c r="H8126">
        <v>2014</v>
      </c>
      <c r="I8126">
        <v>8</v>
      </c>
      <c r="J8126">
        <v>14</v>
      </c>
      <c r="K8126">
        <v>2</v>
      </c>
      <c r="L8126">
        <v>40</v>
      </c>
      <c r="M8126" t="s">
        <v>900</v>
      </c>
      <c r="N8126" t="s">
        <v>171</v>
      </c>
      <c r="O8126" t="s">
        <v>799</v>
      </c>
      <c r="R8126" t="str">
        <f t="shared" si="468"/>
        <v>Weekday</v>
      </c>
      <c r="S8126" s="27">
        <f t="shared" si="469"/>
        <v>41865</v>
      </c>
      <c r="T8126" t="str">
        <f t="shared" si="470"/>
        <v>S</v>
      </c>
      <c r="V8126" t="str">
        <f t="shared" si="467"/>
        <v>S</v>
      </c>
    </row>
    <row r="8127" spans="1:51" x14ac:dyDescent="0.25">
      <c r="A8127" t="s">
        <v>391</v>
      </c>
      <c r="B8127" t="s">
        <v>218</v>
      </c>
      <c r="C8127">
        <v>170845055</v>
      </c>
      <c r="D8127">
        <v>66</v>
      </c>
      <c r="E8127" t="s">
        <v>91</v>
      </c>
      <c r="G8127">
        <v>0</v>
      </c>
      <c r="H8127">
        <v>2017</v>
      </c>
      <c r="I8127">
        <v>3</v>
      </c>
      <c r="J8127">
        <v>21</v>
      </c>
      <c r="K8127">
        <v>17</v>
      </c>
      <c r="L8127">
        <v>10</v>
      </c>
      <c r="M8127" t="s">
        <v>900</v>
      </c>
      <c r="N8127" t="s">
        <v>860</v>
      </c>
      <c r="O8127" t="s">
        <v>799</v>
      </c>
      <c r="R8127" t="str">
        <f t="shared" si="468"/>
        <v>Weekday</v>
      </c>
      <c r="S8127" s="27">
        <f t="shared" si="469"/>
        <v>42815</v>
      </c>
      <c r="T8127" t="str">
        <f t="shared" si="470"/>
        <v>D</v>
      </c>
      <c r="V8127" t="str">
        <f t="shared" si="467"/>
        <v>D</v>
      </c>
      <c r="AE8127" s="27"/>
      <c r="AG8127" s="27"/>
      <c r="AX8127" s="27"/>
      <c r="AY8127" s="27"/>
    </row>
    <row r="8128" spans="1:51" x14ac:dyDescent="0.25">
      <c r="A8128" t="s">
        <v>391</v>
      </c>
      <c r="S8128" s="27"/>
      <c r="V8128" t="str">
        <f t="shared" si="467"/>
        <v/>
      </c>
      <c r="AX8128" s="27"/>
      <c r="AY8128" s="27"/>
    </row>
    <row r="8129" spans="1:51" x14ac:dyDescent="0.25">
      <c r="A8129" t="s">
        <v>391</v>
      </c>
      <c r="S8129" s="27"/>
      <c r="V8129" t="str">
        <f t="shared" si="467"/>
        <v/>
      </c>
      <c r="AE8129" s="27"/>
      <c r="AG8129" s="27"/>
      <c r="AX8129" s="27"/>
      <c r="AY8129" s="27"/>
    </row>
    <row r="8130" spans="1:51" x14ac:dyDescent="0.25">
      <c r="A8130" t="s">
        <v>391</v>
      </c>
      <c r="B8130" t="s">
        <v>218</v>
      </c>
      <c r="C8130">
        <v>142585241</v>
      </c>
      <c r="D8130">
        <v>66</v>
      </c>
      <c r="E8130" t="s">
        <v>91</v>
      </c>
      <c r="G8130">
        <v>57.606000000000002</v>
      </c>
      <c r="H8130">
        <v>2014</v>
      </c>
      <c r="I8130">
        <v>9</v>
      </c>
      <c r="J8130">
        <v>15</v>
      </c>
      <c r="K8130">
        <v>7</v>
      </c>
      <c r="L8130">
        <v>0</v>
      </c>
      <c r="M8130" t="s">
        <v>900</v>
      </c>
      <c r="N8130" t="s">
        <v>860</v>
      </c>
      <c r="O8130" t="s">
        <v>799</v>
      </c>
      <c r="R8130" t="str">
        <f t="shared" si="468"/>
        <v>Weekday</v>
      </c>
      <c r="S8130" s="27">
        <f t="shared" si="469"/>
        <v>41897</v>
      </c>
      <c r="T8130" t="str">
        <f t="shared" si="470"/>
        <v>S</v>
      </c>
      <c r="V8130" t="str">
        <f t="shared" si="467"/>
        <v>S</v>
      </c>
      <c r="AE8130" s="27"/>
      <c r="AG8130" s="27"/>
      <c r="AX8130" s="27"/>
      <c r="AY8130" s="27"/>
    </row>
    <row r="8131" spans="1:51" x14ac:dyDescent="0.25">
      <c r="A8131" t="s">
        <v>391</v>
      </c>
      <c r="B8131" t="s">
        <v>218</v>
      </c>
      <c r="C8131">
        <v>140715201</v>
      </c>
      <c r="D8131">
        <v>66</v>
      </c>
      <c r="E8131" t="s">
        <v>91</v>
      </c>
      <c r="G8131">
        <v>57.612000000000002</v>
      </c>
      <c r="H8131">
        <v>2014</v>
      </c>
      <c r="I8131">
        <v>3</v>
      </c>
      <c r="J8131">
        <v>11</v>
      </c>
      <c r="K8131">
        <v>18</v>
      </c>
      <c r="L8131">
        <v>10</v>
      </c>
      <c r="M8131" t="s">
        <v>900</v>
      </c>
      <c r="N8131" t="s">
        <v>860</v>
      </c>
      <c r="O8131" t="s">
        <v>799</v>
      </c>
      <c r="R8131" t="str">
        <f t="shared" si="468"/>
        <v>Weekday</v>
      </c>
      <c r="S8131" s="27">
        <f t="shared" si="469"/>
        <v>41709</v>
      </c>
      <c r="T8131" t="str">
        <f t="shared" si="470"/>
        <v>S</v>
      </c>
      <c r="V8131" t="str">
        <f t="shared" ref="V8131:V8194" si="471">T8131&amp;U8131</f>
        <v>S</v>
      </c>
      <c r="AE8131" s="27"/>
      <c r="AG8131" s="27"/>
      <c r="AX8131" s="27"/>
      <c r="AY8131" s="27"/>
    </row>
    <row r="8132" spans="1:51" x14ac:dyDescent="0.25">
      <c r="A8132" t="s">
        <v>391</v>
      </c>
      <c r="B8132" t="s">
        <v>218</v>
      </c>
      <c r="C8132">
        <v>173315538</v>
      </c>
      <c r="D8132">
        <v>66</v>
      </c>
      <c r="E8132" t="s">
        <v>91</v>
      </c>
      <c r="G8132">
        <v>57.618000000000002</v>
      </c>
      <c r="H8132">
        <v>2017</v>
      </c>
      <c r="I8132">
        <v>11</v>
      </c>
      <c r="J8132">
        <v>16</v>
      </c>
      <c r="K8132">
        <v>17</v>
      </c>
      <c r="L8132">
        <v>42</v>
      </c>
      <c r="M8132" t="s">
        <v>900</v>
      </c>
      <c r="N8132" t="s">
        <v>860</v>
      </c>
      <c r="O8132" t="s">
        <v>799</v>
      </c>
      <c r="R8132" t="str">
        <f t="shared" si="468"/>
        <v>Weekday</v>
      </c>
      <c r="S8132" s="27">
        <f t="shared" si="469"/>
        <v>43055</v>
      </c>
      <c r="T8132" t="str">
        <f t="shared" si="470"/>
        <v>D</v>
      </c>
      <c r="V8132" t="str">
        <f t="shared" si="471"/>
        <v>D</v>
      </c>
      <c r="AX8132" s="27"/>
      <c r="AY8132" s="27"/>
    </row>
    <row r="8133" spans="1:51" x14ac:dyDescent="0.25">
      <c r="A8133" t="s">
        <v>391</v>
      </c>
      <c r="B8133" t="s">
        <v>218</v>
      </c>
      <c r="C8133">
        <v>142715175</v>
      </c>
      <c r="D8133">
        <v>66</v>
      </c>
      <c r="E8133" t="s">
        <v>91</v>
      </c>
      <c r="G8133">
        <v>57.621000000000002</v>
      </c>
      <c r="H8133">
        <v>2014</v>
      </c>
      <c r="I8133">
        <v>9</v>
      </c>
      <c r="J8133">
        <v>26</v>
      </c>
      <c r="K8133">
        <v>16</v>
      </c>
      <c r="L8133">
        <v>39</v>
      </c>
      <c r="M8133" t="s">
        <v>900</v>
      </c>
      <c r="N8133" t="s">
        <v>171</v>
      </c>
      <c r="O8133" t="s">
        <v>799</v>
      </c>
      <c r="R8133" t="str">
        <f t="shared" si="468"/>
        <v>Weekday</v>
      </c>
      <c r="S8133" s="27">
        <f t="shared" si="469"/>
        <v>41908</v>
      </c>
      <c r="T8133" t="str">
        <f t="shared" si="470"/>
        <v>S</v>
      </c>
      <c r="V8133" t="str">
        <f t="shared" si="471"/>
        <v>S</v>
      </c>
      <c r="AX8133" s="27"/>
      <c r="AY8133" s="27"/>
    </row>
    <row r="8134" spans="1:51" x14ac:dyDescent="0.25">
      <c r="A8134" t="s">
        <v>391</v>
      </c>
      <c r="B8134" t="s">
        <v>218</v>
      </c>
      <c r="C8134">
        <v>163075340</v>
      </c>
      <c r="D8134">
        <v>66</v>
      </c>
      <c r="E8134" t="s">
        <v>91</v>
      </c>
      <c r="G8134">
        <v>57.65</v>
      </c>
      <c r="H8134">
        <v>2016</v>
      </c>
      <c r="I8134">
        <v>11</v>
      </c>
      <c r="J8134">
        <v>1</v>
      </c>
      <c r="K8134">
        <v>17</v>
      </c>
      <c r="L8134">
        <v>40</v>
      </c>
      <c r="M8134" t="s">
        <v>900</v>
      </c>
      <c r="N8134" t="s">
        <v>860</v>
      </c>
      <c r="O8134" t="s">
        <v>799</v>
      </c>
      <c r="R8134" t="str">
        <f t="shared" si="468"/>
        <v>Weekday</v>
      </c>
      <c r="S8134" s="27">
        <f t="shared" si="469"/>
        <v>42675</v>
      </c>
      <c r="T8134" t="str">
        <f t="shared" si="470"/>
        <v>D</v>
      </c>
      <c r="V8134" t="str">
        <f t="shared" si="471"/>
        <v>D</v>
      </c>
    </row>
    <row r="8135" spans="1:51" x14ac:dyDescent="0.25">
      <c r="A8135" t="s">
        <v>391</v>
      </c>
      <c r="B8135" t="s">
        <v>218</v>
      </c>
      <c r="C8135">
        <v>153335288</v>
      </c>
      <c r="D8135">
        <v>66</v>
      </c>
      <c r="E8135" t="s">
        <v>91</v>
      </c>
      <c r="G8135">
        <v>57.673999999999999</v>
      </c>
      <c r="H8135">
        <v>2015</v>
      </c>
      <c r="I8135">
        <v>11</v>
      </c>
      <c r="J8135">
        <v>16</v>
      </c>
      <c r="K8135">
        <v>2</v>
      </c>
      <c r="L8135">
        <v>5</v>
      </c>
      <c r="M8135" t="s">
        <v>899</v>
      </c>
      <c r="N8135" t="s">
        <v>860</v>
      </c>
      <c r="O8135" t="s">
        <v>799</v>
      </c>
      <c r="R8135" t="str">
        <f t="shared" si="468"/>
        <v>Weekday</v>
      </c>
      <c r="S8135" s="27">
        <f t="shared" si="469"/>
        <v>42324</v>
      </c>
      <c r="T8135" t="str">
        <f t="shared" si="470"/>
        <v>D</v>
      </c>
      <c r="V8135" t="str">
        <f t="shared" si="471"/>
        <v>D</v>
      </c>
      <c r="AE8135" s="27"/>
      <c r="AG8135" s="27"/>
      <c r="AX8135" s="27"/>
      <c r="AY8135" s="27"/>
    </row>
    <row r="8136" spans="1:51" x14ac:dyDescent="0.25">
      <c r="A8136" t="s">
        <v>391</v>
      </c>
      <c r="B8136" t="s">
        <v>218</v>
      </c>
      <c r="C8136">
        <v>142240007</v>
      </c>
      <c r="D8136">
        <v>66</v>
      </c>
      <c r="E8136" t="s">
        <v>91</v>
      </c>
      <c r="G8136">
        <v>57.683999999999997</v>
      </c>
      <c r="H8136">
        <v>2014</v>
      </c>
      <c r="I8136">
        <v>6</v>
      </c>
      <c r="J8136">
        <v>27</v>
      </c>
      <c r="K8136">
        <v>22</v>
      </c>
      <c r="L8136">
        <v>57</v>
      </c>
      <c r="M8136" t="s">
        <v>900</v>
      </c>
      <c r="N8136" t="s">
        <v>171</v>
      </c>
      <c r="O8136" t="s">
        <v>799</v>
      </c>
      <c r="R8136" t="str">
        <f t="shared" si="468"/>
        <v>Weekday</v>
      </c>
      <c r="S8136" s="27">
        <f t="shared" si="469"/>
        <v>41817</v>
      </c>
      <c r="T8136" t="str">
        <f t="shared" si="470"/>
        <v>S</v>
      </c>
      <c r="V8136" t="str">
        <f t="shared" si="471"/>
        <v>S</v>
      </c>
    </row>
    <row r="8137" spans="1:51" x14ac:dyDescent="0.25">
      <c r="A8137" t="s">
        <v>391</v>
      </c>
      <c r="B8137" t="s">
        <v>218</v>
      </c>
      <c r="C8137">
        <v>141185223</v>
      </c>
      <c r="D8137">
        <v>66</v>
      </c>
      <c r="E8137" t="s">
        <v>91</v>
      </c>
      <c r="G8137">
        <v>57.688000000000002</v>
      </c>
      <c r="H8137">
        <v>2014</v>
      </c>
      <c r="I8137">
        <v>4</v>
      </c>
      <c r="J8137">
        <v>27</v>
      </c>
      <c r="K8137">
        <v>19</v>
      </c>
      <c r="L8137">
        <v>13</v>
      </c>
      <c r="M8137" t="s">
        <v>900</v>
      </c>
      <c r="N8137" t="s">
        <v>171</v>
      </c>
      <c r="O8137" t="s">
        <v>799</v>
      </c>
      <c r="R8137" t="str">
        <f t="shared" si="468"/>
        <v>Weekend</v>
      </c>
      <c r="S8137" s="27">
        <f t="shared" si="469"/>
        <v>41756</v>
      </c>
      <c r="T8137" t="str">
        <f t="shared" si="470"/>
        <v>S</v>
      </c>
      <c r="V8137" t="str">
        <f t="shared" si="471"/>
        <v>S</v>
      </c>
      <c r="AE8137" s="27"/>
      <c r="AG8137" s="27"/>
      <c r="AX8137" s="27"/>
      <c r="AY8137" s="27"/>
    </row>
    <row r="8138" spans="1:51" x14ac:dyDescent="0.25">
      <c r="A8138" t="s">
        <v>391</v>
      </c>
      <c r="B8138" t="s">
        <v>218</v>
      </c>
      <c r="C8138">
        <v>141385193</v>
      </c>
      <c r="D8138">
        <v>66</v>
      </c>
      <c r="E8138" t="s">
        <v>91</v>
      </c>
      <c r="G8138">
        <v>57.698</v>
      </c>
      <c r="H8138">
        <v>2014</v>
      </c>
      <c r="I8138">
        <v>5</v>
      </c>
      <c r="J8138">
        <v>15</v>
      </c>
      <c r="K8138">
        <v>18</v>
      </c>
      <c r="L8138">
        <v>21</v>
      </c>
      <c r="M8138" t="s">
        <v>900</v>
      </c>
      <c r="N8138" t="s">
        <v>860</v>
      </c>
      <c r="O8138" t="s">
        <v>799</v>
      </c>
      <c r="R8138" t="str">
        <f t="shared" si="468"/>
        <v>Weekday</v>
      </c>
      <c r="S8138" s="27">
        <f t="shared" si="469"/>
        <v>41774</v>
      </c>
      <c r="T8138" t="str">
        <f t="shared" si="470"/>
        <v>S</v>
      </c>
      <c r="V8138" t="str">
        <f t="shared" si="471"/>
        <v>S</v>
      </c>
    </row>
    <row r="8139" spans="1:51" x14ac:dyDescent="0.25">
      <c r="A8139" t="s">
        <v>391</v>
      </c>
      <c r="B8139" t="s">
        <v>218</v>
      </c>
      <c r="C8139">
        <v>140595506</v>
      </c>
      <c r="D8139">
        <v>66</v>
      </c>
      <c r="E8139" t="s">
        <v>91</v>
      </c>
      <c r="G8139">
        <v>57.793999999999997</v>
      </c>
      <c r="H8139">
        <v>2014</v>
      </c>
      <c r="I8139">
        <v>2</v>
      </c>
      <c r="J8139">
        <v>28</v>
      </c>
      <c r="K8139">
        <v>13</v>
      </c>
      <c r="L8139">
        <v>44</v>
      </c>
      <c r="M8139" t="s">
        <v>900</v>
      </c>
      <c r="N8139" t="s">
        <v>860</v>
      </c>
      <c r="O8139" t="s">
        <v>799</v>
      </c>
      <c r="R8139" t="str">
        <f t="shared" si="468"/>
        <v>Weekday</v>
      </c>
      <c r="S8139" s="27">
        <f t="shared" si="469"/>
        <v>41698</v>
      </c>
      <c r="T8139" t="str">
        <f t="shared" si="470"/>
        <v>S</v>
      </c>
      <c r="V8139" t="str">
        <f t="shared" si="471"/>
        <v>S</v>
      </c>
      <c r="AE8139" s="27"/>
      <c r="AG8139" s="27"/>
      <c r="AX8139" s="27"/>
      <c r="AY8139" s="27"/>
    </row>
    <row r="8140" spans="1:51" x14ac:dyDescent="0.25">
      <c r="A8140" t="s">
        <v>391</v>
      </c>
      <c r="B8140" t="s">
        <v>218</v>
      </c>
      <c r="C8140">
        <v>171775388</v>
      </c>
      <c r="D8140">
        <v>66</v>
      </c>
      <c r="E8140" t="s">
        <v>91</v>
      </c>
      <c r="G8140">
        <v>57.807000000000002</v>
      </c>
      <c r="H8140">
        <v>2017</v>
      </c>
      <c r="I8140">
        <v>6</v>
      </c>
      <c r="J8140">
        <v>26</v>
      </c>
      <c r="K8140">
        <v>16</v>
      </c>
      <c r="L8140">
        <v>50</v>
      </c>
      <c r="M8140" t="s">
        <v>900</v>
      </c>
      <c r="N8140" t="s">
        <v>860</v>
      </c>
      <c r="O8140" t="s">
        <v>799</v>
      </c>
      <c r="R8140" t="str">
        <f t="shared" si="468"/>
        <v>Weekday</v>
      </c>
      <c r="S8140" s="27">
        <f t="shared" si="469"/>
        <v>42912</v>
      </c>
      <c r="T8140" t="str">
        <f t="shared" si="470"/>
        <v>D</v>
      </c>
      <c r="V8140" t="str">
        <f t="shared" si="471"/>
        <v>D</v>
      </c>
      <c r="AX8140" s="27"/>
      <c r="AY8140" s="27"/>
    </row>
    <row r="8141" spans="1:51" x14ac:dyDescent="0.25">
      <c r="A8141" t="s">
        <v>391</v>
      </c>
      <c r="B8141" t="s">
        <v>218</v>
      </c>
      <c r="C8141">
        <v>151365072</v>
      </c>
      <c r="D8141">
        <v>66</v>
      </c>
      <c r="E8141" t="s">
        <v>91</v>
      </c>
      <c r="G8141">
        <v>57.816000000000003</v>
      </c>
      <c r="H8141">
        <v>2015</v>
      </c>
      <c r="I8141">
        <v>5</v>
      </c>
      <c r="J8141">
        <v>15</v>
      </c>
      <c r="K8141">
        <v>13</v>
      </c>
      <c r="L8141">
        <v>30</v>
      </c>
      <c r="M8141" t="s">
        <v>900</v>
      </c>
      <c r="N8141" t="s">
        <v>860</v>
      </c>
      <c r="O8141" t="s">
        <v>799</v>
      </c>
      <c r="R8141" t="str">
        <f t="shared" si="468"/>
        <v>Weekday</v>
      </c>
      <c r="S8141" s="27">
        <f t="shared" si="469"/>
        <v>42139</v>
      </c>
      <c r="T8141" t="str">
        <f t="shared" si="470"/>
        <v>S</v>
      </c>
      <c r="V8141" t="str">
        <f t="shared" si="471"/>
        <v>S</v>
      </c>
    </row>
    <row r="8142" spans="1:51" x14ac:dyDescent="0.25">
      <c r="A8142" t="s">
        <v>391</v>
      </c>
      <c r="S8142" s="27"/>
      <c r="V8142" t="str">
        <f t="shared" si="471"/>
        <v/>
      </c>
      <c r="AO8142" s="27"/>
      <c r="AX8142" s="27"/>
      <c r="AY8142" s="27"/>
    </row>
    <row r="8143" spans="1:51" x14ac:dyDescent="0.25">
      <c r="A8143" t="s">
        <v>391</v>
      </c>
      <c r="B8143" t="s">
        <v>218</v>
      </c>
      <c r="C8143">
        <v>131105075</v>
      </c>
      <c r="D8143">
        <v>66</v>
      </c>
      <c r="E8143" t="s">
        <v>91</v>
      </c>
      <c r="G8143">
        <v>57.854999999999997</v>
      </c>
      <c r="H8143">
        <v>2013</v>
      </c>
      <c r="I8143">
        <v>4</v>
      </c>
      <c r="J8143">
        <v>20</v>
      </c>
      <c r="K8143">
        <v>8</v>
      </c>
      <c r="L8143">
        <v>36</v>
      </c>
      <c r="M8143" t="s">
        <v>900</v>
      </c>
      <c r="N8143" t="s">
        <v>404</v>
      </c>
      <c r="O8143" t="s">
        <v>799</v>
      </c>
      <c r="R8143" t="str">
        <f t="shared" si="468"/>
        <v>Weekend</v>
      </c>
      <c r="S8143" s="27">
        <f t="shared" si="469"/>
        <v>41384</v>
      </c>
      <c r="T8143" t="str">
        <f t="shared" si="470"/>
        <v>S</v>
      </c>
      <c r="V8143" t="str">
        <f t="shared" si="471"/>
        <v>S</v>
      </c>
      <c r="AE8143" s="27"/>
      <c r="AG8143" s="27"/>
      <c r="AX8143" s="27"/>
      <c r="AY8143" s="27"/>
    </row>
    <row r="8144" spans="1:51" x14ac:dyDescent="0.25">
      <c r="A8144" t="s">
        <v>391</v>
      </c>
      <c r="B8144" t="s">
        <v>218</v>
      </c>
      <c r="C8144">
        <v>172655290</v>
      </c>
      <c r="D8144">
        <v>66</v>
      </c>
      <c r="E8144" t="s">
        <v>91</v>
      </c>
      <c r="G8144">
        <v>57.841999999999999</v>
      </c>
      <c r="H8144">
        <v>2017</v>
      </c>
      <c r="I8144">
        <v>9</v>
      </c>
      <c r="J8144">
        <v>22</v>
      </c>
      <c r="K8144">
        <v>16</v>
      </c>
      <c r="L8144">
        <v>31</v>
      </c>
      <c r="M8144" t="s">
        <v>900</v>
      </c>
      <c r="N8144" t="s">
        <v>171</v>
      </c>
      <c r="O8144" t="s">
        <v>799</v>
      </c>
      <c r="R8144" t="str">
        <f t="shared" si="468"/>
        <v>Weekday</v>
      </c>
      <c r="S8144" s="27">
        <f t="shared" si="469"/>
        <v>43000</v>
      </c>
      <c r="T8144" t="str">
        <f t="shared" si="470"/>
        <v>D</v>
      </c>
      <c r="V8144" t="str">
        <f t="shared" si="471"/>
        <v>D</v>
      </c>
      <c r="AX8144" s="27"/>
      <c r="AY8144" s="27"/>
    </row>
    <row r="8145" spans="1:51" x14ac:dyDescent="0.25">
      <c r="A8145" t="s">
        <v>391</v>
      </c>
      <c r="B8145" t="s">
        <v>218</v>
      </c>
      <c r="C8145">
        <v>150605144</v>
      </c>
      <c r="D8145">
        <v>66</v>
      </c>
      <c r="E8145" t="s">
        <v>91</v>
      </c>
      <c r="G8145">
        <v>57.863999999999997</v>
      </c>
      <c r="H8145">
        <v>2015</v>
      </c>
      <c r="I8145">
        <v>2</v>
      </c>
      <c r="J8145">
        <v>21</v>
      </c>
      <c r="K8145">
        <v>11</v>
      </c>
      <c r="L8145">
        <v>0</v>
      </c>
      <c r="M8145" t="s">
        <v>900</v>
      </c>
      <c r="N8145" t="s">
        <v>860</v>
      </c>
      <c r="O8145" t="s">
        <v>799</v>
      </c>
      <c r="R8145" t="str">
        <f t="shared" si="468"/>
        <v>Weekend</v>
      </c>
      <c r="S8145" s="27">
        <f t="shared" si="469"/>
        <v>42056</v>
      </c>
      <c r="T8145" t="str">
        <f t="shared" si="470"/>
        <v>S</v>
      </c>
      <c r="V8145" t="str">
        <f t="shared" si="471"/>
        <v>S</v>
      </c>
      <c r="AO8145" s="27"/>
      <c r="AX8145" s="27"/>
      <c r="AY8145" s="27"/>
    </row>
    <row r="8146" spans="1:51" x14ac:dyDescent="0.25">
      <c r="A8146" t="s">
        <v>391</v>
      </c>
      <c r="B8146" t="s">
        <v>218</v>
      </c>
      <c r="C8146">
        <v>142160088</v>
      </c>
      <c r="D8146">
        <v>66</v>
      </c>
      <c r="E8146" t="s">
        <v>91</v>
      </c>
      <c r="G8146">
        <v>57.89</v>
      </c>
      <c r="H8146">
        <v>2014</v>
      </c>
      <c r="I8146">
        <v>6</v>
      </c>
      <c r="J8146">
        <v>27</v>
      </c>
      <c r="K8146">
        <v>23</v>
      </c>
      <c r="L8146">
        <v>46</v>
      </c>
      <c r="M8146" t="s">
        <v>899</v>
      </c>
      <c r="N8146" t="s">
        <v>404</v>
      </c>
      <c r="O8146" t="s">
        <v>799</v>
      </c>
      <c r="R8146" t="str">
        <f t="shared" si="468"/>
        <v>Weekday</v>
      </c>
      <c r="S8146" s="27">
        <f t="shared" si="469"/>
        <v>41817</v>
      </c>
      <c r="T8146" t="str">
        <f t="shared" si="470"/>
        <v>S</v>
      </c>
      <c r="V8146" t="str">
        <f t="shared" si="471"/>
        <v>S</v>
      </c>
      <c r="AE8146" s="27"/>
      <c r="AG8146" s="27"/>
      <c r="AX8146" s="27"/>
      <c r="AY8146" s="27"/>
    </row>
    <row r="8147" spans="1:51" x14ac:dyDescent="0.25">
      <c r="A8147" t="s">
        <v>391</v>
      </c>
      <c r="B8147" t="s">
        <v>218</v>
      </c>
      <c r="C8147">
        <v>163060022</v>
      </c>
      <c r="D8147">
        <v>66</v>
      </c>
      <c r="E8147" t="s">
        <v>91</v>
      </c>
      <c r="G8147">
        <v>57.893000000000001</v>
      </c>
      <c r="H8147">
        <v>2016</v>
      </c>
      <c r="I8147">
        <v>10</v>
      </c>
      <c r="J8147">
        <v>22</v>
      </c>
      <c r="K8147">
        <v>13</v>
      </c>
      <c r="L8147">
        <v>0</v>
      </c>
      <c r="M8147" t="s">
        <v>900</v>
      </c>
      <c r="N8147" t="s">
        <v>860</v>
      </c>
      <c r="O8147" t="s">
        <v>799</v>
      </c>
      <c r="R8147" t="str">
        <f t="shared" si="468"/>
        <v>Weekend</v>
      </c>
      <c r="S8147" s="27">
        <f t="shared" si="469"/>
        <v>42665</v>
      </c>
      <c r="T8147" t="str">
        <f t="shared" si="470"/>
        <v>D</v>
      </c>
      <c r="V8147" t="str">
        <f t="shared" si="471"/>
        <v>D</v>
      </c>
      <c r="AO8147" s="27"/>
      <c r="AX8147" s="27"/>
      <c r="AY8147" s="27"/>
    </row>
    <row r="8148" spans="1:51" x14ac:dyDescent="0.25">
      <c r="A8148" t="s">
        <v>391</v>
      </c>
      <c r="B8148" t="s">
        <v>218</v>
      </c>
      <c r="C8148">
        <v>131505015</v>
      </c>
      <c r="D8148">
        <v>66</v>
      </c>
      <c r="E8148" t="s">
        <v>91</v>
      </c>
      <c r="G8148">
        <v>57.868000000000002</v>
      </c>
      <c r="H8148">
        <v>2013</v>
      </c>
      <c r="I8148">
        <v>5</v>
      </c>
      <c r="J8148">
        <v>30</v>
      </c>
      <c r="K8148">
        <v>2</v>
      </c>
      <c r="L8148">
        <v>8</v>
      </c>
      <c r="M8148" t="s">
        <v>899</v>
      </c>
      <c r="N8148" t="s">
        <v>860</v>
      </c>
      <c r="O8148" t="s">
        <v>799</v>
      </c>
      <c r="R8148" t="str">
        <f t="shared" si="468"/>
        <v>Weekday</v>
      </c>
      <c r="S8148" s="27">
        <f t="shared" si="469"/>
        <v>41424</v>
      </c>
      <c r="T8148" t="str">
        <f t="shared" si="470"/>
        <v>S</v>
      </c>
      <c r="V8148" t="str">
        <f t="shared" si="471"/>
        <v>S</v>
      </c>
    </row>
    <row r="8149" spans="1:51" x14ac:dyDescent="0.25">
      <c r="A8149" t="s">
        <v>391</v>
      </c>
      <c r="B8149" t="s">
        <v>218</v>
      </c>
      <c r="C8149">
        <v>171695135</v>
      </c>
      <c r="D8149">
        <v>66</v>
      </c>
      <c r="E8149" t="s">
        <v>91</v>
      </c>
      <c r="G8149">
        <v>57.908999999999999</v>
      </c>
      <c r="H8149">
        <v>2017</v>
      </c>
      <c r="I8149">
        <v>6</v>
      </c>
      <c r="J8149">
        <v>17</v>
      </c>
      <c r="K8149">
        <v>10</v>
      </c>
      <c r="L8149">
        <v>57</v>
      </c>
      <c r="M8149" t="s">
        <v>899</v>
      </c>
      <c r="N8149" t="s">
        <v>170</v>
      </c>
      <c r="O8149" t="s">
        <v>799</v>
      </c>
      <c r="R8149" t="str">
        <f t="shared" si="468"/>
        <v>Weekend</v>
      </c>
      <c r="S8149" s="27">
        <f t="shared" si="469"/>
        <v>42903</v>
      </c>
      <c r="T8149" t="str">
        <f t="shared" si="470"/>
        <v>D</v>
      </c>
      <c r="V8149" t="str">
        <f t="shared" si="471"/>
        <v>D</v>
      </c>
      <c r="AX8149" s="27"/>
      <c r="AY8149" s="27"/>
    </row>
    <row r="8150" spans="1:51" x14ac:dyDescent="0.25">
      <c r="A8150" t="s">
        <v>391</v>
      </c>
      <c r="S8150" s="27"/>
      <c r="V8150" t="str">
        <f t="shared" si="471"/>
        <v/>
      </c>
      <c r="AE8150" s="27"/>
      <c r="AG8150" s="27"/>
      <c r="AX8150" s="27"/>
      <c r="AY8150" s="27"/>
    </row>
    <row r="8151" spans="1:51" x14ac:dyDescent="0.25">
      <c r="A8151" t="s">
        <v>391</v>
      </c>
      <c r="B8151" t="s">
        <v>218</v>
      </c>
      <c r="C8151">
        <v>171965258</v>
      </c>
      <c r="D8151">
        <v>66</v>
      </c>
      <c r="E8151" t="s">
        <v>91</v>
      </c>
      <c r="G8151">
        <v>57.920999999999999</v>
      </c>
      <c r="H8151">
        <v>2017</v>
      </c>
      <c r="I8151">
        <v>7</v>
      </c>
      <c r="J8151">
        <v>12</v>
      </c>
      <c r="K8151">
        <v>16</v>
      </c>
      <c r="L8151">
        <v>34</v>
      </c>
      <c r="M8151" t="s">
        <v>900</v>
      </c>
      <c r="N8151" t="s">
        <v>860</v>
      </c>
      <c r="O8151" t="s">
        <v>799</v>
      </c>
      <c r="R8151" t="str">
        <f t="shared" si="468"/>
        <v>Weekday</v>
      </c>
      <c r="S8151" s="27">
        <f t="shared" si="469"/>
        <v>42928</v>
      </c>
      <c r="T8151" t="str">
        <f t="shared" si="470"/>
        <v>D</v>
      </c>
      <c r="V8151" t="str">
        <f t="shared" si="471"/>
        <v>D</v>
      </c>
      <c r="AE8151" s="27"/>
      <c r="AG8151" s="27"/>
      <c r="AX8151" s="27"/>
      <c r="AY8151" s="27"/>
    </row>
    <row r="8152" spans="1:51" x14ac:dyDescent="0.25">
      <c r="A8152" t="s">
        <v>391</v>
      </c>
      <c r="S8152" s="27"/>
      <c r="V8152" t="str">
        <f t="shared" si="471"/>
        <v/>
      </c>
      <c r="AX8152" s="27"/>
      <c r="AY8152" s="27"/>
    </row>
    <row r="8153" spans="1:51" x14ac:dyDescent="0.25">
      <c r="A8153" t="s">
        <v>391</v>
      </c>
      <c r="B8153" t="s">
        <v>218</v>
      </c>
      <c r="C8153">
        <v>162525047</v>
      </c>
      <c r="D8153">
        <v>66</v>
      </c>
      <c r="E8153" t="s">
        <v>91</v>
      </c>
      <c r="G8153">
        <v>57.938000000000002</v>
      </c>
      <c r="H8153">
        <v>2016</v>
      </c>
      <c r="I8153">
        <v>8</v>
      </c>
      <c r="J8153">
        <v>27</v>
      </c>
      <c r="K8153">
        <v>0</v>
      </c>
      <c r="L8153">
        <v>41</v>
      </c>
      <c r="M8153" t="s">
        <v>900</v>
      </c>
      <c r="N8153" t="s">
        <v>170</v>
      </c>
      <c r="O8153" t="s">
        <v>799</v>
      </c>
      <c r="R8153" t="str">
        <f t="shared" si="468"/>
        <v>Weekend</v>
      </c>
      <c r="S8153" s="27">
        <f t="shared" si="469"/>
        <v>42609</v>
      </c>
      <c r="T8153" t="str">
        <f t="shared" si="470"/>
        <v>D</v>
      </c>
      <c r="V8153" t="str">
        <f t="shared" si="471"/>
        <v>D</v>
      </c>
    </row>
    <row r="8154" spans="1:51" x14ac:dyDescent="0.25">
      <c r="A8154" t="s">
        <v>391</v>
      </c>
      <c r="B8154" t="s">
        <v>218</v>
      </c>
      <c r="C8154">
        <v>150345332</v>
      </c>
      <c r="D8154">
        <v>66</v>
      </c>
      <c r="E8154" t="s">
        <v>91</v>
      </c>
      <c r="G8154">
        <v>57.945999999999998</v>
      </c>
      <c r="H8154">
        <v>2015</v>
      </c>
      <c r="I8154">
        <v>2</v>
      </c>
      <c r="J8154">
        <v>2</v>
      </c>
      <c r="K8154">
        <v>1</v>
      </c>
      <c r="L8154">
        <v>58</v>
      </c>
      <c r="M8154" t="s">
        <v>900</v>
      </c>
      <c r="N8154" t="s">
        <v>860</v>
      </c>
      <c r="O8154" t="s">
        <v>799</v>
      </c>
      <c r="R8154" t="str">
        <f t="shared" si="468"/>
        <v>Weekday</v>
      </c>
      <c r="S8154" s="27">
        <f t="shared" si="469"/>
        <v>42037</v>
      </c>
      <c r="T8154" t="str">
        <f t="shared" si="470"/>
        <v>S</v>
      </c>
      <c r="V8154" t="str">
        <f t="shared" si="471"/>
        <v>S</v>
      </c>
    </row>
    <row r="8155" spans="1:51" x14ac:dyDescent="0.25">
      <c r="A8155" t="s">
        <v>391</v>
      </c>
      <c r="B8155" t="s">
        <v>218</v>
      </c>
      <c r="C8155">
        <v>151210005</v>
      </c>
      <c r="D8155">
        <v>66</v>
      </c>
      <c r="E8155" t="s">
        <v>91</v>
      </c>
      <c r="G8155">
        <v>57.947000000000003</v>
      </c>
      <c r="H8155">
        <v>2015</v>
      </c>
      <c r="I8155">
        <v>3</v>
      </c>
      <c r="J8155">
        <v>3</v>
      </c>
      <c r="K8155">
        <v>8</v>
      </c>
      <c r="L8155">
        <v>9</v>
      </c>
      <c r="M8155" t="s">
        <v>900</v>
      </c>
      <c r="N8155" t="s">
        <v>860</v>
      </c>
      <c r="O8155" t="s">
        <v>799</v>
      </c>
      <c r="R8155" t="str">
        <f t="shared" si="468"/>
        <v>Weekday</v>
      </c>
      <c r="S8155" s="27">
        <f t="shared" si="469"/>
        <v>42066</v>
      </c>
      <c r="T8155" t="str">
        <f t="shared" si="470"/>
        <v>S</v>
      </c>
      <c r="V8155" t="str">
        <f t="shared" si="471"/>
        <v>S</v>
      </c>
      <c r="AX8155" s="27"/>
      <c r="AY8155" s="27"/>
    </row>
    <row r="8156" spans="1:51" x14ac:dyDescent="0.25">
      <c r="A8156" t="s">
        <v>391</v>
      </c>
      <c r="B8156" t="s">
        <v>218</v>
      </c>
      <c r="C8156">
        <v>151345035</v>
      </c>
      <c r="D8156">
        <v>66</v>
      </c>
      <c r="E8156" t="s">
        <v>91</v>
      </c>
      <c r="G8156">
        <v>57.947000000000003</v>
      </c>
      <c r="H8156">
        <v>2015</v>
      </c>
      <c r="I8156">
        <v>5</v>
      </c>
      <c r="J8156">
        <v>13</v>
      </c>
      <c r="K8156">
        <v>23</v>
      </c>
      <c r="L8156">
        <v>55</v>
      </c>
      <c r="M8156" t="s">
        <v>900</v>
      </c>
      <c r="N8156" t="s">
        <v>171</v>
      </c>
      <c r="O8156" t="s">
        <v>1933</v>
      </c>
      <c r="R8156" t="str">
        <f t="shared" si="468"/>
        <v>Weekday</v>
      </c>
      <c r="S8156" s="27">
        <f t="shared" si="469"/>
        <v>42137</v>
      </c>
      <c r="T8156" t="str">
        <f t="shared" si="470"/>
        <v>S</v>
      </c>
      <c r="V8156" t="str">
        <f t="shared" si="471"/>
        <v>S</v>
      </c>
      <c r="AX8156" s="27"/>
      <c r="AY8156" s="27"/>
    </row>
    <row r="8157" spans="1:51" x14ac:dyDescent="0.25">
      <c r="A8157" t="s">
        <v>391</v>
      </c>
      <c r="B8157" t="s">
        <v>218</v>
      </c>
      <c r="C8157">
        <v>152045310</v>
      </c>
      <c r="D8157">
        <v>66</v>
      </c>
      <c r="E8157" t="s">
        <v>91</v>
      </c>
      <c r="G8157">
        <v>57.951000000000001</v>
      </c>
      <c r="H8157">
        <v>2015</v>
      </c>
      <c r="I8157">
        <v>7</v>
      </c>
      <c r="J8157">
        <v>22</v>
      </c>
      <c r="K8157">
        <v>17</v>
      </c>
      <c r="L8157">
        <v>50</v>
      </c>
      <c r="M8157" t="s">
        <v>900</v>
      </c>
      <c r="N8157" t="s">
        <v>170</v>
      </c>
      <c r="O8157" t="s">
        <v>799</v>
      </c>
      <c r="R8157" t="str">
        <f t="shared" si="468"/>
        <v>Weekday</v>
      </c>
      <c r="S8157" s="27">
        <f t="shared" si="469"/>
        <v>42207</v>
      </c>
      <c r="T8157" t="str">
        <f t="shared" si="470"/>
        <v>S</v>
      </c>
      <c r="V8157" t="str">
        <f t="shared" si="471"/>
        <v>S</v>
      </c>
      <c r="AX8157" s="27"/>
      <c r="AY8157" s="27"/>
    </row>
    <row r="8158" spans="1:51" x14ac:dyDescent="0.25">
      <c r="A8158" t="s">
        <v>391</v>
      </c>
      <c r="B8158" t="s">
        <v>218</v>
      </c>
      <c r="C8158">
        <v>161115274</v>
      </c>
      <c r="D8158">
        <v>66</v>
      </c>
      <c r="E8158" t="s">
        <v>91</v>
      </c>
      <c r="G8158">
        <v>57.954999999999998</v>
      </c>
      <c r="H8158">
        <v>2016</v>
      </c>
      <c r="I8158">
        <v>4</v>
      </c>
      <c r="J8158">
        <v>17</v>
      </c>
      <c r="K8158">
        <v>5</v>
      </c>
      <c r="L8158">
        <v>15</v>
      </c>
      <c r="M8158" t="s">
        <v>899</v>
      </c>
      <c r="N8158" t="s">
        <v>860</v>
      </c>
      <c r="O8158" t="s">
        <v>799</v>
      </c>
      <c r="R8158" t="str">
        <f t="shared" si="468"/>
        <v>Weekend</v>
      </c>
      <c r="S8158" s="27">
        <f t="shared" si="469"/>
        <v>42477</v>
      </c>
      <c r="T8158" t="str">
        <f t="shared" si="470"/>
        <v>D</v>
      </c>
      <c r="V8158" t="str">
        <f t="shared" si="471"/>
        <v>D</v>
      </c>
      <c r="AE8158" s="27"/>
      <c r="AG8158" s="27"/>
      <c r="AX8158" s="27"/>
      <c r="AY8158" s="27"/>
    </row>
    <row r="8159" spans="1:51" x14ac:dyDescent="0.25">
      <c r="A8159" t="s">
        <v>391</v>
      </c>
      <c r="B8159" t="s">
        <v>218</v>
      </c>
      <c r="C8159">
        <v>171825151</v>
      </c>
      <c r="D8159">
        <v>66</v>
      </c>
      <c r="E8159" t="s">
        <v>91</v>
      </c>
      <c r="G8159">
        <v>57.959000000000003</v>
      </c>
      <c r="H8159">
        <v>2017</v>
      </c>
      <c r="I8159">
        <v>6</v>
      </c>
      <c r="J8159">
        <v>27</v>
      </c>
      <c r="K8159">
        <v>8</v>
      </c>
      <c r="L8159">
        <v>1</v>
      </c>
      <c r="M8159" t="s">
        <v>900</v>
      </c>
      <c r="N8159" t="s">
        <v>860</v>
      </c>
      <c r="O8159" t="s">
        <v>799</v>
      </c>
      <c r="R8159" t="str">
        <f t="shared" si="468"/>
        <v>Weekday</v>
      </c>
      <c r="S8159" s="27">
        <f t="shared" si="469"/>
        <v>42913</v>
      </c>
      <c r="T8159" t="str">
        <f t="shared" si="470"/>
        <v>D</v>
      </c>
      <c r="V8159" t="str">
        <f t="shared" si="471"/>
        <v>D</v>
      </c>
      <c r="AX8159" s="27"/>
      <c r="AY8159" s="27"/>
    </row>
    <row r="8160" spans="1:51" x14ac:dyDescent="0.25">
      <c r="A8160" t="s">
        <v>391</v>
      </c>
      <c r="B8160" t="s">
        <v>218</v>
      </c>
      <c r="C8160">
        <v>172015004</v>
      </c>
      <c r="D8160">
        <v>66</v>
      </c>
      <c r="E8160" t="s">
        <v>91</v>
      </c>
      <c r="G8160">
        <v>57.960999999999999</v>
      </c>
      <c r="H8160">
        <v>2017</v>
      </c>
      <c r="I8160">
        <v>7</v>
      </c>
      <c r="J8160">
        <v>15</v>
      </c>
      <c r="K8160">
        <v>3</v>
      </c>
      <c r="L8160">
        <v>55</v>
      </c>
      <c r="M8160" t="s">
        <v>899</v>
      </c>
      <c r="N8160" t="s">
        <v>860</v>
      </c>
      <c r="O8160" t="s">
        <v>799</v>
      </c>
      <c r="R8160" t="str">
        <f t="shared" si="468"/>
        <v>Weekend</v>
      </c>
      <c r="S8160" s="27">
        <f t="shared" si="469"/>
        <v>42931</v>
      </c>
      <c r="T8160" t="str">
        <f t="shared" si="470"/>
        <v>D</v>
      </c>
      <c r="V8160" t="str">
        <f t="shared" si="471"/>
        <v>D</v>
      </c>
      <c r="AE8160" s="27"/>
      <c r="AG8160" s="27"/>
      <c r="AX8160" s="27"/>
      <c r="AY8160" s="27"/>
    </row>
    <row r="8161" spans="1:51" x14ac:dyDescent="0.25">
      <c r="A8161" t="s">
        <v>391</v>
      </c>
      <c r="B8161" t="s">
        <v>218</v>
      </c>
      <c r="C8161">
        <v>161465331</v>
      </c>
      <c r="D8161">
        <v>66</v>
      </c>
      <c r="E8161" t="s">
        <v>91</v>
      </c>
      <c r="G8161">
        <v>57.970999999999997</v>
      </c>
      <c r="H8161">
        <v>2016</v>
      </c>
      <c r="I8161">
        <v>5</v>
      </c>
      <c r="J8161">
        <v>25</v>
      </c>
      <c r="K8161">
        <v>13</v>
      </c>
      <c r="L8161">
        <v>53</v>
      </c>
      <c r="M8161" t="s">
        <v>900</v>
      </c>
      <c r="N8161" t="s">
        <v>860</v>
      </c>
      <c r="O8161" t="s">
        <v>799</v>
      </c>
      <c r="R8161" t="str">
        <f t="shared" si="468"/>
        <v>Weekday</v>
      </c>
      <c r="S8161" s="27">
        <f t="shared" si="469"/>
        <v>42515</v>
      </c>
      <c r="T8161" t="str">
        <f t="shared" si="470"/>
        <v>D</v>
      </c>
      <c r="V8161" t="str">
        <f t="shared" si="471"/>
        <v>D</v>
      </c>
      <c r="AE8161" s="27"/>
      <c r="AG8161" s="27"/>
      <c r="AX8161" s="27"/>
      <c r="AY8161" s="27"/>
    </row>
    <row r="8162" spans="1:51" x14ac:dyDescent="0.25">
      <c r="A8162" t="s">
        <v>391</v>
      </c>
      <c r="B8162" t="s">
        <v>218</v>
      </c>
      <c r="C8162">
        <v>130265319</v>
      </c>
      <c r="D8162">
        <v>66</v>
      </c>
      <c r="E8162" t="s">
        <v>91</v>
      </c>
      <c r="G8162">
        <v>57.954999999999998</v>
      </c>
      <c r="H8162">
        <v>2013</v>
      </c>
      <c r="I8162">
        <v>1</v>
      </c>
      <c r="J8162">
        <v>25</v>
      </c>
      <c r="K8162">
        <v>23</v>
      </c>
      <c r="L8162">
        <v>50</v>
      </c>
      <c r="M8162" t="s">
        <v>899</v>
      </c>
      <c r="N8162" t="s">
        <v>170</v>
      </c>
      <c r="O8162" t="s">
        <v>799</v>
      </c>
      <c r="R8162" t="str">
        <f t="shared" si="468"/>
        <v>Weekday</v>
      </c>
      <c r="S8162" s="27">
        <f t="shared" si="469"/>
        <v>41299</v>
      </c>
      <c r="T8162" t="str">
        <f t="shared" si="470"/>
        <v>S</v>
      </c>
      <c r="V8162" t="str">
        <f t="shared" si="471"/>
        <v>S</v>
      </c>
      <c r="AX8162" s="27"/>
      <c r="AY8162" s="27"/>
    </row>
    <row r="8163" spans="1:51" x14ac:dyDescent="0.25">
      <c r="A8163" t="s">
        <v>391</v>
      </c>
      <c r="B8163" t="s">
        <v>218</v>
      </c>
      <c r="C8163">
        <v>170955288</v>
      </c>
      <c r="D8163">
        <v>66</v>
      </c>
      <c r="E8163" t="s">
        <v>91</v>
      </c>
      <c r="G8163">
        <v>57.976999999999997</v>
      </c>
      <c r="H8163">
        <v>2017</v>
      </c>
      <c r="I8163">
        <v>4</v>
      </c>
      <c r="J8163">
        <v>5</v>
      </c>
      <c r="K8163">
        <v>16</v>
      </c>
      <c r="L8163">
        <v>45</v>
      </c>
      <c r="M8163" t="s">
        <v>900</v>
      </c>
      <c r="N8163" t="s">
        <v>860</v>
      </c>
      <c r="O8163" t="s">
        <v>799</v>
      </c>
      <c r="R8163" t="str">
        <f t="shared" si="468"/>
        <v>Weekday</v>
      </c>
      <c r="S8163" s="27">
        <f t="shared" si="469"/>
        <v>42830</v>
      </c>
      <c r="T8163" t="str">
        <f t="shared" si="470"/>
        <v>D</v>
      </c>
      <c r="V8163" t="str">
        <f t="shared" si="471"/>
        <v>D</v>
      </c>
    </row>
    <row r="8164" spans="1:51" x14ac:dyDescent="0.25">
      <c r="A8164" t="s">
        <v>391</v>
      </c>
      <c r="B8164" t="s">
        <v>218</v>
      </c>
      <c r="C8164">
        <v>131255245</v>
      </c>
      <c r="D8164">
        <v>66</v>
      </c>
      <c r="E8164" t="s">
        <v>91</v>
      </c>
      <c r="G8164">
        <v>57.982999999999997</v>
      </c>
      <c r="H8164">
        <v>2013</v>
      </c>
      <c r="I8164">
        <v>5</v>
      </c>
      <c r="J8164">
        <v>5</v>
      </c>
      <c r="K8164">
        <v>3</v>
      </c>
      <c r="L8164">
        <v>20</v>
      </c>
      <c r="M8164" t="s">
        <v>900</v>
      </c>
      <c r="N8164" t="s">
        <v>860</v>
      </c>
      <c r="O8164" t="s">
        <v>799</v>
      </c>
      <c r="R8164" t="str">
        <f t="shared" si="468"/>
        <v>Weekend</v>
      </c>
      <c r="S8164" s="27">
        <f t="shared" si="469"/>
        <v>41399</v>
      </c>
      <c r="T8164" t="str">
        <f t="shared" si="470"/>
        <v>S</v>
      </c>
      <c r="V8164" t="str">
        <f t="shared" si="471"/>
        <v>S</v>
      </c>
      <c r="AX8164" s="27"/>
      <c r="AY8164" s="27"/>
    </row>
    <row r="8165" spans="1:51" x14ac:dyDescent="0.25">
      <c r="A8165" t="s">
        <v>391</v>
      </c>
      <c r="B8165" t="s">
        <v>218</v>
      </c>
      <c r="C8165">
        <v>150075022</v>
      </c>
      <c r="D8165">
        <v>66</v>
      </c>
      <c r="E8165" t="s">
        <v>91</v>
      </c>
      <c r="G8165">
        <v>58.011000000000003</v>
      </c>
      <c r="H8165">
        <v>2015</v>
      </c>
      <c r="I8165">
        <v>1</v>
      </c>
      <c r="J8165">
        <v>6</v>
      </c>
      <c r="K8165">
        <v>5</v>
      </c>
      <c r="L8165">
        <v>35</v>
      </c>
      <c r="M8165" t="s">
        <v>899</v>
      </c>
      <c r="N8165" t="s">
        <v>171</v>
      </c>
      <c r="O8165" t="s">
        <v>799</v>
      </c>
      <c r="R8165" t="str">
        <f t="shared" si="468"/>
        <v>Weekday</v>
      </c>
      <c r="S8165" s="27">
        <f t="shared" si="469"/>
        <v>42010</v>
      </c>
      <c r="T8165" t="str">
        <f t="shared" si="470"/>
        <v>S</v>
      </c>
      <c r="V8165" t="str">
        <f t="shared" si="471"/>
        <v>S</v>
      </c>
      <c r="AE8165" s="27"/>
      <c r="AG8165" s="27"/>
      <c r="AX8165" s="27"/>
      <c r="AY8165" s="27"/>
    </row>
    <row r="8166" spans="1:51" x14ac:dyDescent="0.25">
      <c r="A8166" t="s">
        <v>391</v>
      </c>
      <c r="B8166" t="s">
        <v>218</v>
      </c>
      <c r="C8166">
        <v>143440134</v>
      </c>
      <c r="D8166">
        <v>66</v>
      </c>
      <c r="E8166" t="s">
        <v>91</v>
      </c>
      <c r="G8166">
        <v>58.027999999999999</v>
      </c>
      <c r="H8166">
        <v>2014</v>
      </c>
      <c r="I8166">
        <v>11</v>
      </c>
      <c r="J8166">
        <v>22</v>
      </c>
      <c r="K8166">
        <v>19</v>
      </c>
      <c r="L8166">
        <v>50</v>
      </c>
      <c r="M8166" t="s">
        <v>899</v>
      </c>
      <c r="N8166" t="s">
        <v>860</v>
      </c>
      <c r="O8166" t="s">
        <v>799</v>
      </c>
      <c r="R8166" t="str">
        <f t="shared" si="468"/>
        <v>Weekend</v>
      </c>
      <c r="S8166" s="27">
        <f t="shared" si="469"/>
        <v>41965</v>
      </c>
      <c r="T8166" t="str">
        <f t="shared" si="470"/>
        <v>S</v>
      </c>
      <c r="V8166" t="str">
        <f t="shared" si="471"/>
        <v>S</v>
      </c>
      <c r="AE8166" s="27"/>
      <c r="AG8166" s="27"/>
      <c r="AX8166" s="27"/>
      <c r="AY8166" s="27"/>
    </row>
    <row r="8167" spans="1:51" x14ac:dyDescent="0.25">
      <c r="A8167" t="s">
        <v>391</v>
      </c>
      <c r="B8167" t="s">
        <v>218</v>
      </c>
      <c r="C8167">
        <v>150415268</v>
      </c>
      <c r="D8167">
        <v>66</v>
      </c>
      <c r="E8167" t="s">
        <v>91</v>
      </c>
      <c r="G8167">
        <v>58.029000000000003</v>
      </c>
      <c r="H8167">
        <v>2015</v>
      </c>
      <c r="I8167">
        <v>2</v>
      </c>
      <c r="J8167">
        <v>10</v>
      </c>
      <c r="K8167">
        <v>15</v>
      </c>
      <c r="L8167">
        <v>10</v>
      </c>
      <c r="M8167" t="s">
        <v>900</v>
      </c>
      <c r="N8167" t="s">
        <v>860</v>
      </c>
      <c r="O8167" t="s">
        <v>799</v>
      </c>
      <c r="R8167" t="str">
        <f t="shared" si="468"/>
        <v>Weekday</v>
      </c>
      <c r="S8167" s="27">
        <f t="shared" si="469"/>
        <v>42045</v>
      </c>
      <c r="T8167" t="str">
        <f t="shared" si="470"/>
        <v>S</v>
      </c>
      <c r="V8167" t="str">
        <f t="shared" si="471"/>
        <v>S</v>
      </c>
      <c r="AX8167" s="27"/>
      <c r="AY8167" s="27"/>
    </row>
    <row r="8168" spans="1:51" x14ac:dyDescent="0.25">
      <c r="A8168" t="s">
        <v>391</v>
      </c>
      <c r="B8168" t="s">
        <v>218</v>
      </c>
      <c r="C8168">
        <v>162775410</v>
      </c>
      <c r="D8168">
        <v>66</v>
      </c>
      <c r="E8168" t="s">
        <v>91</v>
      </c>
      <c r="G8168">
        <v>58.03</v>
      </c>
      <c r="H8168">
        <v>2016</v>
      </c>
      <c r="I8168">
        <v>9</v>
      </c>
      <c r="J8168">
        <v>1</v>
      </c>
      <c r="K8168">
        <v>16</v>
      </c>
      <c r="L8168">
        <v>29</v>
      </c>
      <c r="M8168" t="s">
        <v>900</v>
      </c>
      <c r="N8168" t="s">
        <v>860</v>
      </c>
      <c r="O8168" t="s">
        <v>799</v>
      </c>
      <c r="R8168" t="str">
        <f t="shared" si="468"/>
        <v>Weekday</v>
      </c>
      <c r="S8168" s="27">
        <f t="shared" si="469"/>
        <v>42614</v>
      </c>
      <c r="T8168" t="str">
        <f t="shared" si="470"/>
        <v>D</v>
      </c>
      <c r="V8168" t="str">
        <f t="shared" si="471"/>
        <v>D</v>
      </c>
      <c r="AX8168" s="27"/>
      <c r="AY8168" s="27"/>
    </row>
    <row r="8169" spans="1:51" x14ac:dyDescent="0.25">
      <c r="A8169" t="s">
        <v>391</v>
      </c>
      <c r="B8169" t="s">
        <v>218</v>
      </c>
      <c r="C8169">
        <v>150775272</v>
      </c>
      <c r="D8169">
        <v>66</v>
      </c>
      <c r="E8169" t="s">
        <v>91</v>
      </c>
      <c r="G8169">
        <v>58.031999999999996</v>
      </c>
      <c r="H8169">
        <v>2015</v>
      </c>
      <c r="I8169">
        <v>3</v>
      </c>
      <c r="J8169">
        <v>5</v>
      </c>
      <c r="K8169">
        <v>14</v>
      </c>
      <c r="L8169">
        <v>5</v>
      </c>
      <c r="M8169" t="s">
        <v>900</v>
      </c>
      <c r="N8169" t="s">
        <v>860</v>
      </c>
      <c r="O8169" t="s">
        <v>799</v>
      </c>
      <c r="R8169" t="str">
        <f t="shared" si="468"/>
        <v>Weekday</v>
      </c>
      <c r="S8169" s="27">
        <f t="shared" si="469"/>
        <v>42068</v>
      </c>
      <c r="T8169" t="str">
        <f t="shared" si="470"/>
        <v>S</v>
      </c>
      <c r="V8169" t="str">
        <f t="shared" si="471"/>
        <v>S</v>
      </c>
      <c r="AX8169" s="27"/>
      <c r="AY8169" s="27"/>
    </row>
    <row r="8170" spans="1:51" x14ac:dyDescent="0.25">
      <c r="A8170" t="s">
        <v>391</v>
      </c>
      <c r="B8170" t="s">
        <v>218</v>
      </c>
      <c r="C8170">
        <v>161325325</v>
      </c>
      <c r="D8170">
        <v>66</v>
      </c>
      <c r="E8170" t="s">
        <v>91</v>
      </c>
      <c r="G8170">
        <v>58.033000000000001</v>
      </c>
      <c r="H8170">
        <v>2016</v>
      </c>
      <c r="I8170">
        <v>5</v>
      </c>
      <c r="J8170">
        <v>1</v>
      </c>
      <c r="K8170">
        <v>3</v>
      </c>
      <c r="L8170">
        <v>50</v>
      </c>
      <c r="M8170" t="s">
        <v>899</v>
      </c>
      <c r="N8170" t="s">
        <v>860</v>
      </c>
      <c r="O8170" t="s">
        <v>799</v>
      </c>
      <c r="R8170" t="str">
        <f t="shared" si="468"/>
        <v>Weekend</v>
      </c>
      <c r="S8170" s="27">
        <f t="shared" si="469"/>
        <v>42491</v>
      </c>
      <c r="T8170" t="str">
        <f t="shared" si="470"/>
        <v>D</v>
      </c>
      <c r="V8170" t="str">
        <f t="shared" si="471"/>
        <v>D</v>
      </c>
      <c r="AE8170" s="27"/>
      <c r="AG8170" s="27"/>
      <c r="AX8170" s="27"/>
      <c r="AY8170" s="27"/>
    </row>
    <row r="8171" spans="1:51" x14ac:dyDescent="0.25">
      <c r="A8171" t="s">
        <v>391</v>
      </c>
      <c r="B8171" t="s">
        <v>218</v>
      </c>
      <c r="C8171">
        <v>172295157</v>
      </c>
      <c r="D8171">
        <v>66</v>
      </c>
      <c r="E8171" t="s">
        <v>91</v>
      </c>
      <c r="G8171">
        <v>58.04</v>
      </c>
      <c r="H8171">
        <v>2017</v>
      </c>
      <c r="I8171">
        <v>8</v>
      </c>
      <c r="J8171">
        <v>5</v>
      </c>
      <c r="K8171">
        <v>13</v>
      </c>
      <c r="L8171">
        <v>15</v>
      </c>
      <c r="M8171" t="s">
        <v>900</v>
      </c>
      <c r="N8171" t="s">
        <v>860</v>
      </c>
      <c r="O8171" t="s">
        <v>799</v>
      </c>
      <c r="R8171" t="str">
        <f t="shared" si="468"/>
        <v>Weekend</v>
      </c>
      <c r="S8171" s="27">
        <f t="shared" si="469"/>
        <v>42952</v>
      </c>
      <c r="T8171" t="str">
        <f t="shared" si="470"/>
        <v>D</v>
      </c>
      <c r="V8171" t="str">
        <f t="shared" si="471"/>
        <v>D</v>
      </c>
      <c r="AX8171" s="27"/>
      <c r="AY8171" s="27"/>
    </row>
    <row r="8172" spans="1:51" x14ac:dyDescent="0.25">
      <c r="A8172" t="s">
        <v>391</v>
      </c>
      <c r="S8172" s="27"/>
      <c r="V8172" t="str">
        <f t="shared" si="471"/>
        <v/>
      </c>
      <c r="AE8172" s="27"/>
      <c r="AO8172" s="27"/>
      <c r="AX8172" s="27"/>
      <c r="AY8172" s="27"/>
    </row>
    <row r="8173" spans="1:51" x14ac:dyDescent="0.25">
      <c r="A8173" t="s">
        <v>391</v>
      </c>
      <c r="B8173" t="s">
        <v>218</v>
      </c>
      <c r="C8173">
        <v>133275241</v>
      </c>
      <c r="D8173">
        <v>66</v>
      </c>
      <c r="E8173" t="s">
        <v>91</v>
      </c>
      <c r="G8173">
        <v>58.052</v>
      </c>
      <c r="H8173">
        <v>2013</v>
      </c>
      <c r="I8173">
        <v>11</v>
      </c>
      <c r="J8173">
        <v>23</v>
      </c>
      <c r="K8173">
        <v>18</v>
      </c>
      <c r="L8173">
        <v>20</v>
      </c>
      <c r="M8173" t="s">
        <v>900</v>
      </c>
      <c r="N8173" t="s">
        <v>860</v>
      </c>
      <c r="O8173" t="s">
        <v>799</v>
      </c>
      <c r="R8173" t="str">
        <f t="shared" si="468"/>
        <v>Weekend</v>
      </c>
      <c r="S8173" s="27">
        <f t="shared" si="469"/>
        <v>41601</v>
      </c>
      <c r="T8173" t="str">
        <f t="shared" si="470"/>
        <v>S</v>
      </c>
      <c r="V8173" t="str">
        <f t="shared" si="471"/>
        <v>S</v>
      </c>
      <c r="AO8173" s="27"/>
      <c r="AX8173" s="27"/>
      <c r="AY8173" s="27"/>
    </row>
    <row r="8174" spans="1:51" x14ac:dyDescent="0.25">
      <c r="A8174" t="s">
        <v>391</v>
      </c>
      <c r="S8174" s="27"/>
      <c r="V8174" t="str">
        <f t="shared" si="471"/>
        <v/>
      </c>
    </row>
    <row r="8175" spans="1:51" x14ac:dyDescent="0.25">
      <c r="A8175" t="s">
        <v>391</v>
      </c>
      <c r="S8175" s="27"/>
      <c r="V8175" t="str">
        <f t="shared" si="471"/>
        <v/>
      </c>
      <c r="AX8175" s="27"/>
      <c r="AY8175" s="27"/>
    </row>
    <row r="8176" spans="1:51" x14ac:dyDescent="0.25">
      <c r="A8176" t="s">
        <v>391</v>
      </c>
      <c r="B8176" t="s">
        <v>218</v>
      </c>
      <c r="C8176">
        <v>131065193</v>
      </c>
      <c r="D8176">
        <v>66</v>
      </c>
      <c r="E8176" t="s">
        <v>91</v>
      </c>
      <c r="G8176">
        <v>58.091000000000001</v>
      </c>
      <c r="H8176">
        <v>2013</v>
      </c>
      <c r="I8176">
        <v>4</v>
      </c>
      <c r="J8176">
        <v>13</v>
      </c>
      <c r="K8176">
        <v>21</v>
      </c>
      <c r="L8176">
        <v>20</v>
      </c>
      <c r="M8176" t="s">
        <v>900</v>
      </c>
      <c r="N8176" t="s">
        <v>860</v>
      </c>
      <c r="O8176" t="s">
        <v>799</v>
      </c>
      <c r="R8176" t="str">
        <f t="shared" si="468"/>
        <v>Weekend</v>
      </c>
      <c r="S8176" s="27">
        <f t="shared" si="469"/>
        <v>41377</v>
      </c>
      <c r="T8176" t="str">
        <f t="shared" si="470"/>
        <v>S</v>
      </c>
      <c r="V8176" t="str">
        <f t="shared" si="471"/>
        <v>S</v>
      </c>
      <c r="AE8176" s="27"/>
      <c r="AG8176" s="27"/>
      <c r="AX8176" s="27"/>
      <c r="AY8176" s="27"/>
    </row>
    <row r="8177" spans="1:51" x14ac:dyDescent="0.25">
      <c r="A8177" t="s">
        <v>391</v>
      </c>
      <c r="B8177" t="s">
        <v>218</v>
      </c>
      <c r="C8177">
        <v>170745104</v>
      </c>
      <c r="D8177">
        <v>66</v>
      </c>
      <c r="E8177" t="s">
        <v>91</v>
      </c>
      <c r="G8177">
        <v>58.094000000000001</v>
      </c>
      <c r="H8177">
        <v>2017</v>
      </c>
      <c r="I8177">
        <v>3</v>
      </c>
      <c r="J8177">
        <v>15</v>
      </c>
      <c r="K8177">
        <v>7</v>
      </c>
      <c r="L8177">
        <v>50</v>
      </c>
      <c r="M8177" t="s">
        <v>900</v>
      </c>
      <c r="N8177" t="s">
        <v>860</v>
      </c>
      <c r="O8177" t="s">
        <v>799</v>
      </c>
      <c r="R8177" t="str">
        <f t="shared" ref="R8177:R8239" si="472">IF(WEEKDAY(DATE(H8177,I8177,J8177),2) &lt; 6, "Weekday", "Weekend")</f>
        <v>Weekday</v>
      </c>
      <c r="S8177" s="27">
        <f t="shared" ref="S8177:S8239" si="473">DATE(H8177,I8177,J8177)</f>
        <v>42809</v>
      </c>
      <c r="T8177" t="str">
        <f t="shared" si="470"/>
        <v>D</v>
      </c>
      <c r="V8177" t="str">
        <f t="shared" si="471"/>
        <v>D</v>
      </c>
      <c r="AE8177" s="27"/>
      <c r="AG8177" s="27"/>
      <c r="AX8177" s="27"/>
      <c r="AY8177" s="27"/>
    </row>
    <row r="8178" spans="1:51" x14ac:dyDescent="0.25">
      <c r="A8178" t="s">
        <v>391</v>
      </c>
      <c r="B8178" t="s">
        <v>218</v>
      </c>
      <c r="C8178">
        <v>161215128</v>
      </c>
      <c r="D8178">
        <v>66</v>
      </c>
      <c r="E8178" t="s">
        <v>91</v>
      </c>
      <c r="G8178">
        <v>0</v>
      </c>
      <c r="H8178">
        <v>2016</v>
      </c>
      <c r="I8178">
        <v>4</v>
      </c>
      <c r="J8178">
        <v>28</v>
      </c>
      <c r="K8178">
        <v>21</v>
      </c>
      <c r="L8178">
        <v>42</v>
      </c>
      <c r="M8178" t="s">
        <v>899</v>
      </c>
      <c r="N8178" t="s">
        <v>860</v>
      </c>
      <c r="O8178" t="s">
        <v>799</v>
      </c>
      <c r="R8178" t="str">
        <f t="shared" si="472"/>
        <v>Weekday</v>
      </c>
      <c r="S8178" s="27">
        <f t="shared" si="473"/>
        <v>42488</v>
      </c>
      <c r="T8178" t="str">
        <f t="shared" ref="T8178:T8239" si="474">IF(OR(H8178=2013,H8178=2014,AND(H8178=2015,I8178&lt;9),AND(H8178=2015,I8178=9,J8178&lt;5)),"S","D")</f>
        <v>D</v>
      </c>
      <c r="V8178" t="str">
        <f t="shared" si="471"/>
        <v>D</v>
      </c>
      <c r="AX8178" s="27"/>
      <c r="AY8178" s="27"/>
    </row>
    <row r="8179" spans="1:51" x14ac:dyDescent="0.25">
      <c r="A8179" t="s">
        <v>391</v>
      </c>
      <c r="B8179" t="s">
        <v>218</v>
      </c>
      <c r="C8179">
        <v>171065113</v>
      </c>
      <c r="D8179">
        <v>66</v>
      </c>
      <c r="E8179" t="s">
        <v>91</v>
      </c>
      <c r="G8179">
        <v>0</v>
      </c>
      <c r="H8179">
        <v>2017</v>
      </c>
      <c r="I8179">
        <v>4</v>
      </c>
      <c r="J8179">
        <v>16</v>
      </c>
      <c r="K8179">
        <v>14</v>
      </c>
      <c r="L8179">
        <v>45</v>
      </c>
      <c r="M8179" t="s">
        <v>899</v>
      </c>
      <c r="N8179" t="s">
        <v>171</v>
      </c>
      <c r="O8179" t="s">
        <v>799</v>
      </c>
      <c r="R8179" t="str">
        <f t="shared" si="472"/>
        <v>Weekend</v>
      </c>
      <c r="S8179" s="27">
        <f t="shared" si="473"/>
        <v>42841</v>
      </c>
      <c r="T8179" t="str">
        <f t="shared" si="474"/>
        <v>D</v>
      </c>
      <c r="V8179" t="str">
        <f t="shared" si="471"/>
        <v>D</v>
      </c>
      <c r="AE8179" s="27"/>
      <c r="AG8179" s="27"/>
      <c r="AX8179" s="27"/>
      <c r="AY8179" s="27"/>
    </row>
    <row r="8180" spans="1:51" x14ac:dyDescent="0.25">
      <c r="A8180" t="s">
        <v>391</v>
      </c>
      <c r="B8180" t="s">
        <v>218</v>
      </c>
      <c r="C8180">
        <v>151315018</v>
      </c>
      <c r="D8180">
        <v>66</v>
      </c>
      <c r="E8180" t="s">
        <v>91</v>
      </c>
      <c r="G8180">
        <v>58.128999999999998</v>
      </c>
      <c r="H8180">
        <v>2015</v>
      </c>
      <c r="I8180">
        <v>5</v>
      </c>
      <c r="J8180">
        <v>8</v>
      </c>
      <c r="K8180">
        <v>11</v>
      </c>
      <c r="L8180">
        <v>40</v>
      </c>
      <c r="M8180" t="s">
        <v>900</v>
      </c>
      <c r="N8180" t="s">
        <v>860</v>
      </c>
      <c r="O8180" t="s">
        <v>799</v>
      </c>
      <c r="R8180" t="str">
        <f t="shared" si="472"/>
        <v>Weekday</v>
      </c>
      <c r="S8180" s="27">
        <f t="shared" si="473"/>
        <v>42132</v>
      </c>
      <c r="T8180" t="str">
        <f t="shared" si="474"/>
        <v>S</v>
      </c>
      <c r="V8180" t="str">
        <f t="shared" si="471"/>
        <v>S</v>
      </c>
      <c r="AX8180" s="27"/>
      <c r="AY8180" s="27"/>
    </row>
    <row r="8181" spans="1:51" x14ac:dyDescent="0.25">
      <c r="A8181" t="s">
        <v>391</v>
      </c>
      <c r="B8181" t="s">
        <v>218</v>
      </c>
      <c r="C8181">
        <v>140475057</v>
      </c>
      <c r="D8181">
        <v>66</v>
      </c>
      <c r="E8181" t="s">
        <v>91</v>
      </c>
      <c r="G8181">
        <v>58.139000000000003</v>
      </c>
      <c r="H8181">
        <v>2014</v>
      </c>
      <c r="I8181">
        <v>2</v>
      </c>
      <c r="J8181">
        <v>13</v>
      </c>
      <c r="K8181">
        <v>17</v>
      </c>
      <c r="L8181">
        <v>50</v>
      </c>
      <c r="M8181" t="s">
        <v>900</v>
      </c>
      <c r="N8181" t="s">
        <v>860</v>
      </c>
      <c r="O8181" t="s">
        <v>799</v>
      </c>
      <c r="R8181" t="str">
        <f t="shared" si="472"/>
        <v>Weekday</v>
      </c>
      <c r="S8181" s="27">
        <f t="shared" si="473"/>
        <v>41683</v>
      </c>
      <c r="T8181" t="str">
        <f t="shared" si="474"/>
        <v>S</v>
      </c>
      <c r="V8181" t="str">
        <f t="shared" si="471"/>
        <v>S</v>
      </c>
      <c r="AE8181" s="27"/>
      <c r="AG8181" s="27"/>
      <c r="AX8181" s="27"/>
      <c r="AY8181" s="27"/>
    </row>
    <row r="8182" spans="1:51" x14ac:dyDescent="0.25">
      <c r="A8182" t="s">
        <v>391</v>
      </c>
      <c r="B8182" t="s">
        <v>218</v>
      </c>
      <c r="C8182">
        <v>151315308</v>
      </c>
      <c r="D8182">
        <v>66</v>
      </c>
      <c r="E8182" t="s">
        <v>91</v>
      </c>
      <c r="G8182">
        <v>58.14</v>
      </c>
      <c r="H8182">
        <v>2015</v>
      </c>
      <c r="I8182">
        <v>4</v>
      </c>
      <c r="J8182">
        <v>17</v>
      </c>
      <c r="K8182">
        <v>0</v>
      </c>
      <c r="L8182">
        <v>52</v>
      </c>
      <c r="M8182" t="s">
        <v>899</v>
      </c>
      <c r="N8182" t="s">
        <v>860</v>
      </c>
      <c r="O8182" t="s">
        <v>799</v>
      </c>
      <c r="R8182" t="str">
        <f t="shared" si="472"/>
        <v>Weekday</v>
      </c>
      <c r="S8182" s="27">
        <f t="shared" si="473"/>
        <v>42111</v>
      </c>
      <c r="T8182" t="str">
        <f t="shared" si="474"/>
        <v>S</v>
      </c>
      <c r="V8182" t="str">
        <f t="shared" si="471"/>
        <v>S</v>
      </c>
      <c r="AE8182" s="27"/>
      <c r="AG8182" s="27"/>
      <c r="AX8182" s="27"/>
      <c r="AY8182" s="27"/>
    </row>
    <row r="8183" spans="1:51" x14ac:dyDescent="0.25">
      <c r="A8183" t="s">
        <v>391</v>
      </c>
      <c r="S8183" s="27"/>
      <c r="V8183" t="str">
        <f t="shared" si="471"/>
        <v/>
      </c>
    </row>
    <row r="8184" spans="1:51" x14ac:dyDescent="0.25">
      <c r="A8184" t="s">
        <v>391</v>
      </c>
      <c r="S8184" s="27"/>
      <c r="V8184" t="str">
        <f t="shared" si="471"/>
        <v/>
      </c>
      <c r="AE8184" s="27"/>
      <c r="AG8184" s="27"/>
      <c r="AX8184" s="27"/>
      <c r="AY8184" s="27"/>
    </row>
    <row r="8185" spans="1:51" x14ac:dyDescent="0.25">
      <c r="A8185" t="s">
        <v>391</v>
      </c>
      <c r="B8185" t="s">
        <v>218</v>
      </c>
      <c r="C8185">
        <v>131045171</v>
      </c>
      <c r="D8185">
        <v>66</v>
      </c>
      <c r="E8185" t="s">
        <v>91</v>
      </c>
      <c r="G8185">
        <v>58.13</v>
      </c>
      <c r="H8185">
        <v>2013</v>
      </c>
      <c r="I8185">
        <v>4</v>
      </c>
      <c r="J8185">
        <v>11</v>
      </c>
      <c r="K8185">
        <v>2</v>
      </c>
      <c r="L8185">
        <v>0</v>
      </c>
      <c r="M8185" t="s">
        <v>900</v>
      </c>
      <c r="N8185" t="s">
        <v>860</v>
      </c>
      <c r="O8185" t="s">
        <v>799</v>
      </c>
      <c r="R8185" t="str">
        <f t="shared" si="472"/>
        <v>Weekday</v>
      </c>
      <c r="S8185" s="27">
        <f t="shared" si="473"/>
        <v>41375</v>
      </c>
      <c r="T8185" t="str">
        <f t="shared" si="474"/>
        <v>S</v>
      </c>
      <c r="V8185" t="str">
        <f t="shared" si="471"/>
        <v>S</v>
      </c>
    </row>
    <row r="8186" spans="1:51" x14ac:dyDescent="0.25">
      <c r="A8186" t="s">
        <v>391</v>
      </c>
      <c r="S8186" s="27"/>
      <c r="V8186" t="str">
        <f t="shared" si="471"/>
        <v/>
      </c>
      <c r="AX8186" s="27"/>
      <c r="AY8186" s="27"/>
    </row>
    <row r="8187" spans="1:51" x14ac:dyDescent="0.25">
      <c r="A8187" t="s">
        <v>391</v>
      </c>
      <c r="S8187" s="27"/>
      <c r="V8187" t="str">
        <f t="shared" si="471"/>
        <v/>
      </c>
    </row>
    <row r="8188" spans="1:51" x14ac:dyDescent="0.25">
      <c r="A8188" t="s">
        <v>391</v>
      </c>
      <c r="B8188" t="s">
        <v>218</v>
      </c>
      <c r="C8188">
        <v>130805031</v>
      </c>
      <c r="D8188">
        <v>66</v>
      </c>
      <c r="E8188" t="s">
        <v>91</v>
      </c>
      <c r="G8188">
        <v>58.219000000000001</v>
      </c>
      <c r="H8188">
        <v>2013</v>
      </c>
      <c r="I8188">
        <v>3</v>
      </c>
      <c r="J8188">
        <v>20</v>
      </c>
      <c r="K8188">
        <v>23</v>
      </c>
      <c r="L8188">
        <v>0</v>
      </c>
      <c r="M8188" t="s">
        <v>900</v>
      </c>
      <c r="N8188" t="s">
        <v>860</v>
      </c>
      <c r="O8188" t="s">
        <v>799</v>
      </c>
      <c r="R8188" t="str">
        <f t="shared" si="472"/>
        <v>Weekday</v>
      </c>
      <c r="S8188" s="27">
        <f t="shared" si="473"/>
        <v>41353</v>
      </c>
      <c r="T8188" t="str">
        <f t="shared" si="474"/>
        <v>S</v>
      </c>
      <c r="V8188" t="str">
        <f t="shared" si="471"/>
        <v>S</v>
      </c>
      <c r="AX8188" s="27"/>
      <c r="AY8188" s="27"/>
    </row>
    <row r="8189" spans="1:51" x14ac:dyDescent="0.25">
      <c r="A8189" t="s">
        <v>391</v>
      </c>
      <c r="S8189" s="27"/>
      <c r="V8189" t="str">
        <f t="shared" si="471"/>
        <v/>
      </c>
    </row>
    <row r="8190" spans="1:51" x14ac:dyDescent="0.25">
      <c r="A8190" t="s">
        <v>391</v>
      </c>
      <c r="B8190" t="s">
        <v>218</v>
      </c>
      <c r="C8190">
        <v>171295464</v>
      </c>
      <c r="D8190">
        <v>66</v>
      </c>
      <c r="E8190" t="s">
        <v>91</v>
      </c>
      <c r="G8190">
        <v>58.203000000000003</v>
      </c>
      <c r="H8190">
        <v>2017</v>
      </c>
      <c r="I8190">
        <v>5</v>
      </c>
      <c r="J8190">
        <v>9</v>
      </c>
      <c r="K8190">
        <v>17</v>
      </c>
      <c r="L8190">
        <v>50</v>
      </c>
      <c r="M8190" t="s">
        <v>900</v>
      </c>
      <c r="N8190" t="s">
        <v>171</v>
      </c>
      <c r="O8190" t="s">
        <v>799</v>
      </c>
      <c r="R8190" t="str">
        <f t="shared" si="472"/>
        <v>Weekday</v>
      </c>
      <c r="S8190" s="27">
        <f t="shared" si="473"/>
        <v>42864</v>
      </c>
      <c r="T8190" t="str">
        <f t="shared" si="474"/>
        <v>D</v>
      </c>
      <c r="V8190" t="str">
        <f t="shared" si="471"/>
        <v>D</v>
      </c>
      <c r="AE8190" s="27"/>
      <c r="AO8190" s="27"/>
      <c r="AX8190" s="27"/>
      <c r="AY8190" s="27"/>
    </row>
    <row r="8191" spans="1:51" x14ac:dyDescent="0.25">
      <c r="A8191" t="s">
        <v>391</v>
      </c>
      <c r="B8191" t="s">
        <v>218</v>
      </c>
      <c r="C8191">
        <v>172945243</v>
      </c>
      <c r="D8191">
        <v>66</v>
      </c>
      <c r="E8191" t="s">
        <v>91</v>
      </c>
      <c r="G8191">
        <v>58.212000000000003</v>
      </c>
      <c r="H8191">
        <v>2017</v>
      </c>
      <c r="I8191">
        <v>10</v>
      </c>
      <c r="J8191">
        <v>11</v>
      </c>
      <c r="K8191">
        <v>20</v>
      </c>
      <c r="L8191">
        <v>34</v>
      </c>
      <c r="M8191" t="s">
        <v>900</v>
      </c>
      <c r="N8191" t="s">
        <v>860</v>
      </c>
      <c r="O8191" t="s">
        <v>799</v>
      </c>
      <c r="R8191" t="str">
        <f t="shared" si="472"/>
        <v>Weekday</v>
      </c>
      <c r="S8191" s="27">
        <f t="shared" si="473"/>
        <v>43019</v>
      </c>
      <c r="T8191" t="str">
        <f t="shared" si="474"/>
        <v>D</v>
      </c>
      <c r="V8191" t="str">
        <f t="shared" si="471"/>
        <v>D</v>
      </c>
    </row>
    <row r="8192" spans="1:51" x14ac:dyDescent="0.25">
      <c r="A8192" t="s">
        <v>391</v>
      </c>
      <c r="S8192" s="27"/>
      <c r="V8192" t="str">
        <f t="shared" si="471"/>
        <v/>
      </c>
      <c r="AX8192" s="27"/>
      <c r="AY8192" s="27"/>
    </row>
    <row r="8193" spans="1:51" x14ac:dyDescent="0.25">
      <c r="A8193" t="s">
        <v>391</v>
      </c>
      <c r="B8193" t="s">
        <v>218</v>
      </c>
      <c r="C8193">
        <v>170995177</v>
      </c>
      <c r="D8193">
        <v>66</v>
      </c>
      <c r="E8193" t="s">
        <v>91</v>
      </c>
      <c r="G8193">
        <v>58.212000000000003</v>
      </c>
      <c r="H8193">
        <v>2017</v>
      </c>
      <c r="I8193">
        <v>4</v>
      </c>
      <c r="J8193">
        <v>5</v>
      </c>
      <c r="K8193">
        <v>17</v>
      </c>
      <c r="L8193">
        <v>2</v>
      </c>
      <c r="M8193" t="s">
        <v>900</v>
      </c>
      <c r="N8193" t="s">
        <v>860</v>
      </c>
      <c r="O8193" t="s">
        <v>799</v>
      </c>
      <c r="R8193" t="str">
        <f t="shared" si="472"/>
        <v>Weekday</v>
      </c>
      <c r="S8193" s="27">
        <f t="shared" si="473"/>
        <v>42830</v>
      </c>
      <c r="T8193" t="str">
        <f t="shared" si="474"/>
        <v>D</v>
      </c>
      <c r="V8193" t="str">
        <f t="shared" si="471"/>
        <v>D</v>
      </c>
      <c r="AE8193" s="27"/>
      <c r="AO8193" s="27"/>
      <c r="AX8193" s="27"/>
      <c r="AY8193" s="27"/>
    </row>
    <row r="8194" spans="1:51" x14ac:dyDescent="0.25">
      <c r="A8194" t="s">
        <v>391</v>
      </c>
      <c r="B8194" t="s">
        <v>218</v>
      </c>
      <c r="C8194">
        <v>173485332</v>
      </c>
      <c r="D8194">
        <v>66</v>
      </c>
      <c r="E8194" t="s">
        <v>91</v>
      </c>
      <c r="G8194">
        <v>58.213000000000001</v>
      </c>
      <c r="H8194">
        <v>2017</v>
      </c>
      <c r="I8194">
        <v>12</v>
      </c>
      <c r="J8194">
        <v>6</v>
      </c>
      <c r="K8194">
        <v>16</v>
      </c>
      <c r="L8194">
        <v>55</v>
      </c>
      <c r="M8194" t="s">
        <v>900</v>
      </c>
      <c r="N8194" t="s">
        <v>860</v>
      </c>
      <c r="O8194" t="s">
        <v>799</v>
      </c>
      <c r="R8194" t="str">
        <f t="shared" si="472"/>
        <v>Weekday</v>
      </c>
      <c r="S8194" s="27">
        <f t="shared" si="473"/>
        <v>43075</v>
      </c>
      <c r="T8194" t="str">
        <f t="shared" si="474"/>
        <v>D</v>
      </c>
      <c r="V8194" t="str">
        <f t="shared" si="471"/>
        <v>D</v>
      </c>
      <c r="AE8194" s="27"/>
      <c r="AG8194" s="27"/>
      <c r="AX8194" s="27"/>
      <c r="AY8194" s="27"/>
    </row>
    <row r="8195" spans="1:51" x14ac:dyDescent="0.25">
      <c r="A8195" t="s">
        <v>391</v>
      </c>
      <c r="B8195" t="s">
        <v>218</v>
      </c>
      <c r="C8195">
        <v>152875243</v>
      </c>
      <c r="D8195">
        <v>66</v>
      </c>
      <c r="E8195" t="s">
        <v>91</v>
      </c>
      <c r="G8195">
        <v>58.234999999999999</v>
      </c>
      <c r="H8195">
        <v>2015</v>
      </c>
      <c r="I8195">
        <v>10</v>
      </c>
      <c r="J8195">
        <v>14</v>
      </c>
      <c r="K8195">
        <v>1</v>
      </c>
      <c r="L8195">
        <v>10</v>
      </c>
      <c r="M8195" t="s">
        <v>899</v>
      </c>
      <c r="N8195" t="s">
        <v>860</v>
      </c>
      <c r="O8195" t="s">
        <v>799</v>
      </c>
      <c r="R8195" t="str">
        <f t="shared" si="472"/>
        <v>Weekday</v>
      </c>
      <c r="S8195" s="27">
        <f t="shared" si="473"/>
        <v>42291</v>
      </c>
      <c r="T8195" t="str">
        <f t="shared" si="474"/>
        <v>D</v>
      </c>
      <c r="V8195" t="str">
        <f t="shared" ref="V8195:V8258" si="475">T8195&amp;U8195</f>
        <v>D</v>
      </c>
      <c r="AE8195" s="27"/>
      <c r="AG8195" s="27"/>
      <c r="AX8195" s="27"/>
      <c r="AY8195" s="27"/>
    </row>
    <row r="8196" spans="1:51" x14ac:dyDescent="0.25">
      <c r="A8196" t="s">
        <v>391</v>
      </c>
      <c r="B8196" t="s">
        <v>218</v>
      </c>
      <c r="C8196">
        <v>171095001</v>
      </c>
      <c r="D8196">
        <v>66</v>
      </c>
      <c r="E8196" t="s">
        <v>91</v>
      </c>
      <c r="G8196">
        <v>58.237000000000002</v>
      </c>
      <c r="H8196">
        <v>2017</v>
      </c>
      <c r="I8196">
        <v>4</v>
      </c>
      <c r="J8196">
        <v>18</v>
      </c>
      <c r="K8196">
        <v>3</v>
      </c>
      <c r="L8196">
        <v>30</v>
      </c>
      <c r="M8196" t="s">
        <v>899</v>
      </c>
      <c r="N8196" t="s">
        <v>860</v>
      </c>
      <c r="O8196" t="s">
        <v>799</v>
      </c>
      <c r="R8196" t="str">
        <f t="shared" si="472"/>
        <v>Weekday</v>
      </c>
      <c r="S8196" s="27">
        <f t="shared" si="473"/>
        <v>42843</v>
      </c>
      <c r="T8196" t="str">
        <f t="shared" si="474"/>
        <v>D</v>
      </c>
      <c r="V8196" t="str">
        <f t="shared" si="475"/>
        <v>D</v>
      </c>
      <c r="AX8196" s="27"/>
      <c r="AY8196" s="27"/>
    </row>
    <row r="8197" spans="1:51" x14ac:dyDescent="0.25">
      <c r="A8197" t="s">
        <v>391</v>
      </c>
      <c r="B8197" t="s">
        <v>218</v>
      </c>
      <c r="C8197">
        <v>173435338</v>
      </c>
      <c r="D8197">
        <v>66</v>
      </c>
      <c r="E8197" t="s">
        <v>91</v>
      </c>
      <c r="G8197">
        <v>58.244</v>
      </c>
      <c r="H8197">
        <v>2017</v>
      </c>
      <c r="I8197">
        <v>12</v>
      </c>
      <c r="J8197">
        <v>7</v>
      </c>
      <c r="K8197">
        <v>16</v>
      </c>
      <c r="L8197">
        <v>40</v>
      </c>
      <c r="M8197" t="s">
        <v>900</v>
      </c>
      <c r="N8197" t="s">
        <v>860</v>
      </c>
      <c r="O8197" t="s">
        <v>799</v>
      </c>
      <c r="R8197" t="str">
        <f t="shared" si="472"/>
        <v>Weekday</v>
      </c>
      <c r="S8197" s="27">
        <f t="shared" si="473"/>
        <v>43076</v>
      </c>
      <c r="T8197" t="str">
        <f t="shared" si="474"/>
        <v>D</v>
      </c>
      <c r="V8197" t="str">
        <f t="shared" si="475"/>
        <v>D</v>
      </c>
      <c r="AE8197" s="27"/>
      <c r="AG8197" s="27"/>
      <c r="AX8197" s="27"/>
      <c r="AY8197" s="27"/>
    </row>
    <row r="8198" spans="1:51" x14ac:dyDescent="0.25">
      <c r="A8198" t="s">
        <v>391</v>
      </c>
      <c r="B8198" t="s">
        <v>218</v>
      </c>
      <c r="C8198">
        <v>162805163</v>
      </c>
      <c r="D8198">
        <v>66</v>
      </c>
      <c r="E8198" t="s">
        <v>91</v>
      </c>
      <c r="G8198">
        <v>58.247999999999998</v>
      </c>
      <c r="H8198">
        <v>2016</v>
      </c>
      <c r="I8198">
        <v>10</v>
      </c>
      <c r="J8198">
        <v>6</v>
      </c>
      <c r="K8198">
        <v>10</v>
      </c>
      <c r="L8198">
        <v>15</v>
      </c>
      <c r="M8198" t="s">
        <v>900</v>
      </c>
      <c r="N8198" t="s">
        <v>860</v>
      </c>
      <c r="O8198" t="s">
        <v>799</v>
      </c>
      <c r="R8198" t="str">
        <f t="shared" si="472"/>
        <v>Weekday</v>
      </c>
      <c r="S8198" s="27">
        <f t="shared" si="473"/>
        <v>42649</v>
      </c>
      <c r="T8198" t="str">
        <f t="shared" si="474"/>
        <v>D</v>
      </c>
      <c r="V8198" t="str">
        <f t="shared" si="475"/>
        <v>D</v>
      </c>
      <c r="AE8198" s="27"/>
      <c r="AG8198" s="27"/>
      <c r="AX8198" s="27"/>
      <c r="AY8198" s="27"/>
    </row>
    <row r="8199" spans="1:51" x14ac:dyDescent="0.25">
      <c r="A8199" t="s">
        <v>391</v>
      </c>
      <c r="B8199" t="s">
        <v>218</v>
      </c>
      <c r="C8199">
        <v>141475300</v>
      </c>
      <c r="D8199">
        <v>66</v>
      </c>
      <c r="E8199" t="s">
        <v>91</v>
      </c>
      <c r="G8199">
        <v>58.25</v>
      </c>
      <c r="H8199">
        <v>2014</v>
      </c>
      <c r="I8199">
        <v>5</v>
      </c>
      <c r="J8199">
        <v>27</v>
      </c>
      <c r="K8199">
        <v>14</v>
      </c>
      <c r="L8199">
        <v>36</v>
      </c>
      <c r="M8199" t="s">
        <v>900</v>
      </c>
      <c r="N8199" t="s">
        <v>171</v>
      </c>
      <c r="O8199" t="s">
        <v>799</v>
      </c>
      <c r="R8199" t="str">
        <f t="shared" si="472"/>
        <v>Weekday</v>
      </c>
      <c r="S8199" s="27">
        <f t="shared" si="473"/>
        <v>41786</v>
      </c>
      <c r="T8199" t="str">
        <f t="shared" si="474"/>
        <v>S</v>
      </c>
      <c r="V8199" t="str">
        <f t="shared" si="475"/>
        <v>S</v>
      </c>
      <c r="AE8199" s="27"/>
      <c r="AG8199" s="27"/>
      <c r="AX8199" s="27"/>
      <c r="AY8199" s="27"/>
    </row>
    <row r="8200" spans="1:51" x14ac:dyDescent="0.25">
      <c r="A8200" t="s">
        <v>391</v>
      </c>
      <c r="B8200" t="s">
        <v>218</v>
      </c>
      <c r="C8200">
        <v>151055295</v>
      </c>
      <c r="D8200">
        <v>66</v>
      </c>
      <c r="E8200" t="s">
        <v>91</v>
      </c>
      <c r="G8200">
        <v>58.253</v>
      </c>
      <c r="H8200">
        <v>2015</v>
      </c>
      <c r="I8200">
        <v>4</v>
      </c>
      <c r="J8200">
        <v>15</v>
      </c>
      <c r="K8200">
        <v>17</v>
      </c>
      <c r="L8200">
        <v>36</v>
      </c>
      <c r="M8200" t="s">
        <v>900</v>
      </c>
      <c r="N8200" t="s">
        <v>171</v>
      </c>
      <c r="O8200" t="s">
        <v>799</v>
      </c>
      <c r="R8200" t="str">
        <f t="shared" si="472"/>
        <v>Weekday</v>
      </c>
      <c r="S8200" s="27">
        <f t="shared" si="473"/>
        <v>42109</v>
      </c>
      <c r="T8200" t="str">
        <f t="shared" si="474"/>
        <v>S</v>
      </c>
      <c r="V8200" t="str">
        <f t="shared" si="475"/>
        <v>S</v>
      </c>
      <c r="AE8200" s="27"/>
      <c r="AG8200" s="27"/>
      <c r="AX8200" s="27"/>
      <c r="AY8200" s="27"/>
    </row>
    <row r="8201" spans="1:51" x14ac:dyDescent="0.25">
      <c r="A8201" t="s">
        <v>391</v>
      </c>
      <c r="B8201" t="s">
        <v>218</v>
      </c>
      <c r="C8201">
        <v>143345112</v>
      </c>
      <c r="D8201">
        <v>66</v>
      </c>
      <c r="E8201" t="s">
        <v>91</v>
      </c>
      <c r="G8201">
        <v>58.252000000000002</v>
      </c>
      <c r="H8201">
        <v>2014</v>
      </c>
      <c r="I8201">
        <v>11</v>
      </c>
      <c r="J8201">
        <v>25</v>
      </c>
      <c r="K8201">
        <v>17</v>
      </c>
      <c r="L8201">
        <v>55</v>
      </c>
      <c r="M8201" t="s">
        <v>900</v>
      </c>
      <c r="N8201" t="s">
        <v>404</v>
      </c>
      <c r="O8201" t="s">
        <v>799</v>
      </c>
      <c r="R8201" t="str">
        <f t="shared" si="472"/>
        <v>Weekday</v>
      </c>
      <c r="S8201" s="27">
        <f t="shared" si="473"/>
        <v>41968</v>
      </c>
      <c r="T8201" t="str">
        <f t="shared" si="474"/>
        <v>S</v>
      </c>
      <c r="V8201" t="str">
        <f t="shared" si="475"/>
        <v>S</v>
      </c>
      <c r="AE8201" s="27"/>
      <c r="AG8201" s="27"/>
      <c r="AX8201" s="27"/>
      <c r="AY8201" s="27"/>
    </row>
    <row r="8202" spans="1:51" x14ac:dyDescent="0.25">
      <c r="A8202" t="s">
        <v>391</v>
      </c>
      <c r="B8202" t="s">
        <v>218</v>
      </c>
      <c r="C8202">
        <v>151985028</v>
      </c>
      <c r="D8202">
        <v>66</v>
      </c>
      <c r="E8202" t="s">
        <v>91</v>
      </c>
      <c r="G8202">
        <v>58.255000000000003</v>
      </c>
      <c r="H8202">
        <v>2015</v>
      </c>
      <c r="I8202">
        <v>7</v>
      </c>
      <c r="J8202">
        <v>16</v>
      </c>
      <c r="K8202">
        <v>0</v>
      </c>
      <c r="L8202">
        <v>35</v>
      </c>
      <c r="M8202" t="s">
        <v>900</v>
      </c>
      <c r="N8202" t="s">
        <v>860</v>
      </c>
      <c r="O8202" t="s">
        <v>1933</v>
      </c>
      <c r="R8202" t="str">
        <f t="shared" si="472"/>
        <v>Weekday</v>
      </c>
      <c r="S8202" s="27">
        <f t="shared" si="473"/>
        <v>42201</v>
      </c>
      <c r="T8202" t="str">
        <f t="shared" si="474"/>
        <v>S</v>
      </c>
      <c r="V8202" t="str">
        <f t="shared" si="475"/>
        <v>S</v>
      </c>
      <c r="AE8202" s="27"/>
      <c r="AG8202" s="27"/>
      <c r="AX8202" s="27"/>
      <c r="AY8202" s="27"/>
    </row>
    <row r="8203" spans="1:51" x14ac:dyDescent="0.25">
      <c r="A8203" t="s">
        <v>391</v>
      </c>
      <c r="B8203" t="s">
        <v>218</v>
      </c>
      <c r="C8203">
        <v>142425127</v>
      </c>
      <c r="D8203">
        <v>66</v>
      </c>
      <c r="E8203" t="s">
        <v>91</v>
      </c>
      <c r="G8203">
        <v>58.262</v>
      </c>
      <c r="H8203">
        <v>2014</v>
      </c>
      <c r="I8203">
        <v>8</v>
      </c>
      <c r="J8203">
        <v>29</v>
      </c>
      <c r="K8203">
        <v>15</v>
      </c>
      <c r="L8203">
        <v>51</v>
      </c>
      <c r="M8203" t="s">
        <v>900</v>
      </c>
      <c r="N8203" t="s">
        <v>860</v>
      </c>
      <c r="O8203" t="s">
        <v>799</v>
      </c>
      <c r="R8203" t="str">
        <f t="shared" si="472"/>
        <v>Weekday</v>
      </c>
      <c r="S8203" s="27">
        <f t="shared" si="473"/>
        <v>41880</v>
      </c>
      <c r="T8203" t="str">
        <f t="shared" si="474"/>
        <v>S</v>
      </c>
      <c r="V8203" t="str">
        <f t="shared" si="475"/>
        <v>S</v>
      </c>
      <c r="AO8203" s="27"/>
      <c r="AX8203" s="27"/>
      <c r="AY8203" s="27"/>
    </row>
    <row r="8204" spans="1:51" x14ac:dyDescent="0.25">
      <c r="A8204" t="s">
        <v>391</v>
      </c>
      <c r="S8204" s="27"/>
      <c r="V8204" t="str">
        <f t="shared" si="475"/>
        <v/>
      </c>
      <c r="AE8204" s="27"/>
      <c r="AG8204" s="27"/>
      <c r="AX8204" s="27"/>
      <c r="AY8204" s="27"/>
    </row>
    <row r="8205" spans="1:51" x14ac:dyDescent="0.25">
      <c r="A8205" t="s">
        <v>391</v>
      </c>
      <c r="B8205" t="s">
        <v>218</v>
      </c>
      <c r="C8205">
        <v>152875247</v>
      </c>
      <c r="D8205">
        <v>66</v>
      </c>
      <c r="E8205" t="s">
        <v>91</v>
      </c>
      <c r="G8205">
        <v>58.271999999999998</v>
      </c>
      <c r="H8205">
        <v>2015</v>
      </c>
      <c r="I8205">
        <v>10</v>
      </c>
      <c r="J8205">
        <v>14</v>
      </c>
      <c r="K8205">
        <v>1</v>
      </c>
      <c r="L8205">
        <v>10</v>
      </c>
      <c r="M8205" t="s">
        <v>899</v>
      </c>
      <c r="N8205" t="s">
        <v>860</v>
      </c>
      <c r="O8205" t="s">
        <v>799</v>
      </c>
      <c r="R8205" t="str">
        <f t="shared" si="472"/>
        <v>Weekday</v>
      </c>
      <c r="S8205" s="27">
        <f t="shared" si="473"/>
        <v>42291</v>
      </c>
      <c r="T8205" t="str">
        <f t="shared" si="474"/>
        <v>D</v>
      </c>
      <c r="V8205" t="str">
        <f t="shared" si="475"/>
        <v>D</v>
      </c>
      <c r="AX8205" s="27"/>
      <c r="AY8205" s="27"/>
    </row>
    <row r="8206" spans="1:51" x14ac:dyDescent="0.25">
      <c r="A8206" t="s">
        <v>391</v>
      </c>
      <c r="B8206" t="s">
        <v>218</v>
      </c>
      <c r="C8206">
        <v>131535224</v>
      </c>
      <c r="D8206">
        <v>66</v>
      </c>
      <c r="E8206" t="s">
        <v>91</v>
      </c>
      <c r="G8206">
        <v>58.375999999999998</v>
      </c>
      <c r="H8206">
        <v>2013</v>
      </c>
      <c r="I8206">
        <v>6</v>
      </c>
      <c r="J8206">
        <v>1</v>
      </c>
      <c r="K8206">
        <v>5</v>
      </c>
      <c r="L8206">
        <v>0</v>
      </c>
      <c r="M8206" t="s">
        <v>899</v>
      </c>
      <c r="N8206" t="s">
        <v>860</v>
      </c>
      <c r="O8206" t="s">
        <v>799</v>
      </c>
      <c r="R8206" t="str">
        <f t="shared" si="472"/>
        <v>Weekend</v>
      </c>
      <c r="S8206" s="27">
        <f t="shared" si="473"/>
        <v>41426</v>
      </c>
      <c r="T8206" t="str">
        <f t="shared" si="474"/>
        <v>S</v>
      </c>
      <c r="V8206" t="str">
        <f t="shared" si="475"/>
        <v>S</v>
      </c>
      <c r="AE8206" s="27"/>
      <c r="AG8206" s="27"/>
      <c r="AX8206" s="27"/>
      <c r="AY8206" s="27"/>
    </row>
    <row r="8207" spans="1:51" x14ac:dyDescent="0.25">
      <c r="A8207" t="s">
        <v>391</v>
      </c>
      <c r="B8207" t="s">
        <v>218</v>
      </c>
      <c r="C8207">
        <v>130395204</v>
      </c>
      <c r="D8207">
        <v>66</v>
      </c>
      <c r="E8207" t="s">
        <v>91</v>
      </c>
      <c r="G8207">
        <v>58.212000000000003</v>
      </c>
      <c r="H8207">
        <v>2013</v>
      </c>
      <c r="I8207">
        <v>2</v>
      </c>
      <c r="J8207">
        <v>7</v>
      </c>
      <c r="K8207">
        <v>16</v>
      </c>
      <c r="L8207">
        <v>59</v>
      </c>
      <c r="M8207" t="s">
        <v>900</v>
      </c>
      <c r="N8207" t="s">
        <v>860</v>
      </c>
      <c r="O8207" t="s">
        <v>799</v>
      </c>
      <c r="R8207" t="str">
        <f t="shared" si="472"/>
        <v>Weekday</v>
      </c>
      <c r="S8207" s="27">
        <f t="shared" si="473"/>
        <v>41312</v>
      </c>
      <c r="T8207" t="str">
        <f t="shared" si="474"/>
        <v>S</v>
      </c>
      <c r="V8207" t="str">
        <f t="shared" si="475"/>
        <v>S</v>
      </c>
      <c r="AE8207" s="27"/>
      <c r="AG8207" s="27"/>
      <c r="AX8207" s="27"/>
      <c r="AY8207" s="27"/>
    </row>
    <row r="8208" spans="1:51" x14ac:dyDescent="0.25">
      <c r="A8208" t="s">
        <v>391</v>
      </c>
      <c r="B8208" t="s">
        <v>218</v>
      </c>
      <c r="C8208">
        <v>132345271</v>
      </c>
      <c r="D8208">
        <v>66</v>
      </c>
      <c r="E8208" t="s">
        <v>91</v>
      </c>
      <c r="G8208">
        <v>58.293999999999997</v>
      </c>
      <c r="H8208">
        <v>2013</v>
      </c>
      <c r="I8208">
        <v>8</v>
      </c>
      <c r="J8208">
        <v>22</v>
      </c>
      <c r="K8208">
        <v>16</v>
      </c>
      <c r="L8208">
        <v>1</v>
      </c>
      <c r="M8208" t="s">
        <v>900</v>
      </c>
      <c r="N8208" t="s">
        <v>860</v>
      </c>
      <c r="O8208" t="s">
        <v>799</v>
      </c>
      <c r="R8208" t="str">
        <f t="shared" si="472"/>
        <v>Weekday</v>
      </c>
      <c r="S8208" s="27">
        <f t="shared" si="473"/>
        <v>41508</v>
      </c>
      <c r="T8208" t="str">
        <f t="shared" si="474"/>
        <v>S</v>
      </c>
      <c r="V8208" t="str">
        <f t="shared" si="475"/>
        <v>S</v>
      </c>
      <c r="AX8208" s="27"/>
      <c r="AY8208" s="27"/>
    </row>
    <row r="8209" spans="1:51" x14ac:dyDescent="0.25">
      <c r="A8209" t="s">
        <v>391</v>
      </c>
      <c r="B8209" t="s">
        <v>218</v>
      </c>
      <c r="C8209">
        <v>162305299</v>
      </c>
      <c r="D8209">
        <v>66</v>
      </c>
      <c r="E8209" t="s">
        <v>91</v>
      </c>
      <c r="G8209">
        <v>58.322000000000003</v>
      </c>
      <c r="H8209">
        <v>2016</v>
      </c>
      <c r="I8209">
        <v>8</v>
      </c>
      <c r="J8209">
        <v>16</v>
      </c>
      <c r="K8209">
        <v>16</v>
      </c>
      <c r="L8209">
        <v>54</v>
      </c>
      <c r="M8209" t="s">
        <v>900</v>
      </c>
      <c r="N8209" t="s">
        <v>860</v>
      </c>
      <c r="O8209" t="s">
        <v>799</v>
      </c>
      <c r="R8209" t="str">
        <f t="shared" si="472"/>
        <v>Weekday</v>
      </c>
      <c r="S8209" s="27">
        <f t="shared" si="473"/>
        <v>42598</v>
      </c>
      <c r="T8209" t="str">
        <f t="shared" si="474"/>
        <v>D</v>
      </c>
      <c r="V8209" t="str">
        <f t="shared" si="475"/>
        <v>D</v>
      </c>
      <c r="AE8209" s="27"/>
      <c r="AG8209" s="27"/>
      <c r="AX8209" s="27"/>
      <c r="AY8209" s="27"/>
    </row>
    <row r="8210" spans="1:51" x14ac:dyDescent="0.25">
      <c r="A8210" t="s">
        <v>391</v>
      </c>
      <c r="S8210" s="27"/>
      <c r="V8210" t="str">
        <f t="shared" si="475"/>
        <v/>
      </c>
      <c r="AX8210" s="27"/>
      <c r="AY8210" s="27"/>
    </row>
    <row r="8211" spans="1:51" x14ac:dyDescent="0.25">
      <c r="A8211" t="s">
        <v>391</v>
      </c>
      <c r="B8211" t="s">
        <v>218</v>
      </c>
      <c r="C8211">
        <v>140905059</v>
      </c>
      <c r="D8211">
        <v>66</v>
      </c>
      <c r="E8211" t="s">
        <v>91</v>
      </c>
      <c r="G8211">
        <v>58.351999999999997</v>
      </c>
      <c r="H8211">
        <v>2014</v>
      </c>
      <c r="I8211">
        <v>3</v>
      </c>
      <c r="J8211">
        <v>29</v>
      </c>
      <c r="K8211">
        <v>12</v>
      </c>
      <c r="L8211">
        <v>37</v>
      </c>
      <c r="M8211" t="s">
        <v>899</v>
      </c>
      <c r="N8211" t="s">
        <v>859</v>
      </c>
      <c r="O8211" t="s">
        <v>799</v>
      </c>
      <c r="R8211" t="str">
        <f t="shared" si="472"/>
        <v>Weekend</v>
      </c>
      <c r="S8211" s="27">
        <f t="shared" si="473"/>
        <v>41727</v>
      </c>
      <c r="T8211" t="str">
        <f t="shared" si="474"/>
        <v>S</v>
      </c>
      <c r="V8211" t="str">
        <f t="shared" si="475"/>
        <v>S</v>
      </c>
    </row>
    <row r="8212" spans="1:51" x14ac:dyDescent="0.25">
      <c r="A8212" t="s">
        <v>391</v>
      </c>
      <c r="B8212" t="s">
        <v>218</v>
      </c>
      <c r="C8212">
        <v>152925009</v>
      </c>
      <c r="D8212">
        <v>66</v>
      </c>
      <c r="E8212" t="s">
        <v>91</v>
      </c>
      <c r="G8212">
        <v>58.360999999999997</v>
      </c>
      <c r="H8212">
        <v>2015</v>
      </c>
      <c r="I8212">
        <v>10</v>
      </c>
      <c r="J8212">
        <v>18</v>
      </c>
      <c r="K8212">
        <v>23</v>
      </c>
      <c r="L8212">
        <v>5</v>
      </c>
      <c r="M8212" t="s">
        <v>899</v>
      </c>
      <c r="N8212" t="s">
        <v>860</v>
      </c>
      <c r="O8212" t="s">
        <v>799</v>
      </c>
      <c r="R8212" t="str">
        <f t="shared" si="472"/>
        <v>Weekend</v>
      </c>
      <c r="S8212" s="27">
        <f t="shared" si="473"/>
        <v>42295</v>
      </c>
      <c r="T8212" t="str">
        <f t="shared" si="474"/>
        <v>D</v>
      </c>
      <c r="V8212" t="str">
        <f t="shared" si="475"/>
        <v>D</v>
      </c>
    </row>
    <row r="8213" spans="1:51" x14ac:dyDescent="0.25">
      <c r="A8213" t="s">
        <v>391</v>
      </c>
      <c r="B8213" t="s">
        <v>218</v>
      </c>
      <c r="C8213">
        <v>152215210</v>
      </c>
      <c r="D8213">
        <v>66</v>
      </c>
      <c r="E8213" t="s">
        <v>91</v>
      </c>
      <c r="G8213">
        <v>58.372999999999998</v>
      </c>
      <c r="H8213">
        <v>2015</v>
      </c>
      <c r="I8213">
        <v>8</v>
      </c>
      <c r="J8213">
        <v>9</v>
      </c>
      <c r="K8213">
        <v>17</v>
      </c>
      <c r="L8213">
        <v>47</v>
      </c>
      <c r="M8213" t="s">
        <v>900</v>
      </c>
      <c r="N8213" t="s">
        <v>860</v>
      </c>
      <c r="O8213" t="s">
        <v>799</v>
      </c>
      <c r="R8213" t="str">
        <f t="shared" si="472"/>
        <v>Weekend</v>
      </c>
      <c r="S8213" s="27">
        <f t="shared" si="473"/>
        <v>42225</v>
      </c>
      <c r="T8213" t="str">
        <f t="shared" si="474"/>
        <v>S</v>
      </c>
      <c r="V8213" t="str">
        <f t="shared" si="475"/>
        <v>S</v>
      </c>
      <c r="AE8213" s="27"/>
      <c r="AG8213" s="27"/>
      <c r="AX8213" s="27"/>
      <c r="AY8213" s="27"/>
    </row>
    <row r="8214" spans="1:51" x14ac:dyDescent="0.25">
      <c r="A8214" t="s">
        <v>391</v>
      </c>
      <c r="B8214" t="s">
        <v>218</v>
      </c>
      <c r="C8214">
        <v>173055052</v>
      </c>
      <c r="D8214">
        <v>66</v>
      </c>
      <c r="E8214" t="s">
        <v>91</v>
      </c>
      <c r="G8214">
        <v>58.387</v>
      </c>
      <c r="H8214">
        <v>2017</v>
      </c>
      <c r="I8214">
        <v>10</v>
      </c>
      <c r="J8214">
        <v>24</v>
      </c>
      <c r="K8214">
        <v>21</v>
      </c>
      <c r="L8214">
        <v>55</v>
      </c>
      <c r="M8214" t="s">
        <v>900</v>
      </c>
      <c r="N8214" t="s">
        <v>860</v>
      </c>
      <c r="O8214" t="s">
        <v>799</v>
      </c>
      <c r="R8214" t="str">
        <f t="shared" si="472"/>
        <v>Weekday</v>
      </c>
      <c r="S8214" s="27">
        <f t="shared" si="473"/>
        <v>43032</v>
      </c>
      <c r="T8214" t="str">
        <f t="shared" si="474"/>
        <v>D</v>
      </c>
      <c r="V8214" t="str">
        <f t="shared" si="475"/>
        <v>D</v>
      </c>
    </row>
    <row r="8215" spans="1:51" x14ac:dyDescent="0.25">
      <c r="A8215" t="s">
        <v>391</v>
      </c>
      <c r="S8215" s="27"/>
      <c r="V8215" t="str">
        <f t="shared" si="475"/>
        <v/>
      </c>
      <c r="AE8215" s="27"/>
      <c r="AG8215" s="27"/>
      <c r="AX8215" s="27"/>
      <c r="AY8215" s="27"/>
    </row>
    <row r="8216" spans="1:51" x14ac:dyDescent="0.25">
      <c r="A8216" t="s">
        <v>391</v>
      </c>
      <c r="B8216" t="s">
        <v>218</v>
      </c>
      <c r="C8216">
        <v>172635292</v>
      </c>
      <c r="D8216">
        <v>66</v>
      </c>
      <c r="E8216" t="s">
        <v>91</v>
      </c>
      <c r="G8216">
        <v>58.390999999999998</v>
      </c>
      <c r="H8216">
        <v>2017</v>
      </c>
      <c r="I8216">
        <v>9</v>
      </c>
      <c r="J8216">
        <v>19</v>
      </c>
      <c r="K8216">
        <v>17</v>
      </c>
      <c r="L8216">
        <v>5</v>
      </c>
      <c r="M8216" t="s">
        <v>900</v>
      </c>
      <c r="N8216" t="s">
        <v>860</v>
      </c>
      <c r="O8216" t="s">
        <v>799</v>
      </c>
      <c r="R8216" t="str">
        <f t="shared" si="472"/>
        <v>Weekday</v>
      </c>
      <c r="S8216" s="27">
        <f t="shared" si="473"/>
        <v>42997</v>
      </c>
      <c r="T8216" t="str">
        <f t="shared" si="474"/>
        <v>D</v>
      </c>
      <c r="V8216" t="str">
        <f t="shared" si="475"/>
        <v>D</v>
      </c>
      <c r="AE8216" s="27"/>
      <c r="AG8216" s="27"/>
      <c r="AX8216" s="27"/>
      <c r="AY8216" s="27"/>
    </row>
    <row r="8217" spans="1:51" x14ac:dyDescent="0.25">
      <c r="A8217" t="s">
        <v>391</v>
      </c>
      <c r="S8217" s="27"/>
      <c r="V8217" t="str">
        <f t="shared" si="475"/>
        <v/>
      </c>
      <c r="AX8217" s="27"/>
      <c r="AY8217" s="27"/>
    </row>
    <row r="8218" spans="1:51" x14ac:dyDescent="0.25">
      <c r="A8218" t="s">
        <v>391</v>
      </c>
      <c r="B8218" t="s">
        <v>218</v>
      </c>
      <c r="C8218">
        <v>163405367</v>
      </c>
      <c r="D8218">
        <v>66</v>
      </c>
      <c r="E8218" t="s">
        <v>91</v>
      </c>
      <c r="G8218">
        <v>58.393999999999998</v>
      </c>
      <c r="H8218">
        <v>2016</v>
      </c>
      <c r="I8218">
        <v>12</v>
      </c>
      <c r="J8218">
        <v>2</v>
      </c>
      <c r="K8218">
        <v>17</v>
      </c>
      <c r="L8218">
        <v>10</v>
      </c>
      <c r="M8218" t="s">
        <v>900</v>
      </c>
      <c r="N8218" t="s">
        <v>860</v>
      </c>
      <c r="O8218" t="s">
        <v>799</v>
      </c>
      <c r="R8218" t="str">
        <f t="shared" si="472"/>
        <v>Weekday</v>
      </c>
      <c r="S8218" s="27">
        <f t="shared" si="473"/>
        <v>42706</v>
      </c>
      <c r="T8218" t="str">
        <f t="shared" si="474"/>
        <v>D</v>
      </c>
      <c r="V8218" t="str">
        <f t="shared" si="475"/>
        <v>D</v>
      </c>
      <c r="AE8218" s="27"/>
      <c r="AG8218" s="27"/>
      <c r="AX8218" s="27"/>
      <c r="AY8218" s="27"/>
    </row>
    <row r="8219" spans="1:51" x14ac:dyDescent="0.25">
      <c r="A8219" t="s">
        <v>391</v>
      </c>
      <c r="B8219" t="s">
        <v>218</v>
      </c>
      <c r="C8219">
        <v>171125321</v>
      </c>
      <c r="D8219">
        <v>66</v>
      </c>
      <c r="E8219" t="s">
        <v>91</v>
      </c>
      <c r="G8219">
        <v>58.401000000000003</v>
      </c>
      <c r="H8219">
        <v>2017</v>
      </c>
      <c r="I8219">
        <v>4</v>
      </c>
      <c r="J8219">
        <v>21</v>
      </c>
      <c r="K8219">
        <v>14</v>
      </c>
      <c r="L8219">
        <v>30</v>
      </c>
      <c r="M8219" t="s">
        <v>900</v>
      </c>
      <c r="N8219" t="s">
        <v>171</v>
      </c>
      <c r="O8219" t="s">
        <v>799</v>
      </c>
      <c r="R8219" t="str">
        <f t="shared" si="472"/>
        <v>Weekday</v>
      </c>
      <c r="S8219" s="27">
        <f t="shared" si="473"/>
        <v>42846</v>
      </c>
      <c r="T8219" t="str">
        <f t="shared" si="474"/>
        <v>D</v>
      </c>
      <c r="V8219" t="str">
        <f t="shared" si="475"/>
        <v>D</v>
      </c>
      <c r="AX8219" s="27"/>
      <c r="AY8219" s="27"/>
    </row>
    <row r="8220" spans="1:51" x14ac:dyDescent="0.25">
      <c r="A8220" t="s">
        <v>391</v>
      </c>
      <c r="B8220" t="s">
        <v>218</v>
      </c>
      <c r="C8220">
        <v>171855238</v>
      </c>
      <c r="D8220">
        <v>66</v>
      </c>
      <c r="E8220" t="s">
        <v>91</v>
      </c>
      <c r="G8220">
        <v>58.406999999999996</v>
      </c>
      <c r="H8220">
        <v>2017</v>
      </c>
      <c r="I8220">
        <v>6</v>
      </c>
      <c r="J8220">
        <v>28</v>
      </c>
      <c r="K8220">
        <v>15</v>
      </c>
      <c r="L8220">
        <v>13</v>
      </c>
      <c r="M8220" t="s">
        <v>900</v>
      </c>
      <c r="N8220" t="s">
        <v>860</v>
      </c>
      <c r="O8220" t="s">
        <v>799</v>
      </c>
      <c r="R8220" t="str">
        <f t="shared" si="472"/>
        <v>Weekday</v>
      </c>
      <c r="S8220" s="27">
        <f t="shared" si="473"/>
        <v>42914</v>
      </c>
      <c r="T8220" t="str">
        <f t="shared" si="474"/>
        <v>D</v>
      </c>
      <c r="V8220" t="str">
        <f t="shared" si="475"/>
        <v>D</v>
      </c>
      <c r="AX8220" s="27"/>
      <c r="AY8220" s="27"/>
    </row>
    <row r="8221" spans="1:51" x14ac:dyDescent="0.25">
      <c r="A8221" t="s">
        <v>391</v>
      </c>
      <c r="B8221" t="s">
        <v>218</v>
      </c>
      <c r="C8221">
        <v>131795176</v>
      </c>
      <c r="D8221">
        <v>66</v>
      </c>
      <c r="E8221" t="s">
        <v>91</v>
      </c>
      <c r="G8221">
        <v>58.406999999999996</v>
      </c>
      <c r="H8221">
        <v>2013</v>
      </c>
      <c r="I8221">
        <v>6</v>
      </c>
      <c r="J8221">
        <v>28</v>
      </c>
      <c r="K8221">
        <v>16</v>
      </c>
      <c r="L8221">
        <v>1</v>
      </c>
      <c r="M8221" t="s">
        <v>900</v>
      </c>
      <c r="N8221" t="s">
        <v>860</v>
      </c>
      <c r="O8221" t="s">
        <v>799</v>
      </c>
      <c r="R8221" t="str">
        <f t="shared" si="472"/>
        <v>Weekday</v>
      </c>
      <c r="S8221" s="27">
        <f t="shared" si="473"/>
        <v>41453</v>
      </c>
      <c r="T8221" t="str">
        <f t="shared" si="474"/>
        <v>S</v>
      </c>
      <c r="V8221" t="str">
        <f t="shared" si="475"/>
        <v>S</v>
      </c>
      <c r="AX8221" s="27"/>
      <c r="AY8221" s="27"/>
    </row>
    <row r="8222" spans="1:51" x14ac:dyDescent="0.25">
      <c r="A8222" t="s">
        <v>391</v>
      </c>
      <c r="S8222" s="27"/>
      <c r="V8222" t="str">
        <f t="shared" si="475"/>
        <v/>
      </c>
    </row>
    <row r="8223" spans="1:51" x14ac:dyDescent="0.25">
      <c r="A8223" t="s">
        <v>391</v>
      </c>
      <c r="S8223" s="27"/>
      <c r="V8223" t="str">
        <f t="shared" si="475"/>
        <v/>
      </c>
      <c r="AE8223" s="27"/>
      <c r="AO8223" s="27"/>
      <c r="AX8223" s="27"/>
      <c r="AY8223" s="27"/>
    </row>
    <row r="8224" spans="1:51" x14ac:dyDescent="0.25">
      <c r="A8224" t="s">
        <v>391</v>
      </c>
      <c r="S8224" s="27"/>
      <c r="V8224" t="str">
        <f t="shared" si="475"/>
        <v/>
      </c>
      <c r="AE8224" s="27"/>
      <c r="AG8224" s="27"/>
      <c r="AX8224" s="27"/>
      <c r="AY8224" s="27"/>
    </row>
    <row r="8225" spans="1:51" x14ac:dyDescent="0.25">
      <c r="A8225" t="s">
        <v>391</v>
      </c>
      <c r="S8225" s="27"/>
      <c r="V8225" t="str">
        <f t="shared" si="475"/>
        <v/>
      </c>
      <c r="AE8225" s="27"/>
      <c r="AG8225" s="27"/>
      <c r="AX8225" s="27"/>
      <c r="AY8225" s="27"/>
    </row>
    <row r="8226" spans="1:51" x14ac:dyDescent="0.25">
      <c r="A8226" t="s">
        <v>391</v>
      </c>
      <c r="S8226" s="27"/>
      <c r="V8226" t="str">
        <f t="shared" si="475"/>
        <v/>
      </c>
      <c r="AX8226" s="27"/>
      <c r="AY8226" s="27"/>
    </row>
    <row r="8227" spans="1:51" x14ac:dyDescent="0.25">
      <c r="A8227" t="s">
        <v>391</v>
      </c>
      <c r="S8227" s="27"/>
      <c r="V8227" t="str">
        <f t="shared" si="475"/>
        <v/>
      </c>
      <c r="AX8227" s="27"/>
      <c r="AY8227" s="27"/>
    </row>
    <row r="8228" spans="1:51" x14ac:dyDescent="0.25">
      <c r="A8228" t="s">
        <v>391</v>
      </c>
      <c r="B8228" t="s">
        <v>218</v>
      </c>
      <c r="C8228">
        <v>173575059</v>
      </c>
      <c r="D8228">
        <v>66</v>
      </c>
      <c r="E8228" t="s">
        <v>91</v>
      </c>
      <c r="G8228">
        <v>58.438000000000002</v>
      </c>
      <c r="H8228">
        <v>2017</v>
      </c>
      <c r="I8228">
        <v>12</v>
      </c>
      <c r="J8228">
        <v>22</v>
      </c>
      <c r="K8228">
        <v>7</v>
      </c>
      <c r="L8228">
        <v>52</v>
      </c>
      <c r="M8228" t="s">
        <v>900</v>
      </c>
      <c r="N8228" t="s">
        <v>860</v>
      </c>
      <c r="O8228" t="s">
        <v>799</v>
      </c>
      <c r="R8228" t="str">
        <f t="shared" si="472"/>
        <v>Weekday</v>
      </c>
      <c r="S8228" s="27">
        <f t="shared" si="473"/>
        <v>43091</v>
      </c>
      <c r="T8228" t="str">
        <f t="shared" si="474"/>
        <v>D</v>
      </c>
      <c r="V8228" t="str">
        <f t="shared" si="475"/>
        <v>D</v>
      </c>
      <c r="AE8228" s="27"/>
      <c r="AG8228" s="27"/>
      <c r="AX8228" s="27"/>
      <c r="AY8228" s="27"/>
    </row>
    <row r="8229" spans="1:51" x14ac:dyDescent="0.25">
      <c r="A8229" t="s">
        <v>391</v>
      </c>
      <c r="B8229" t="s">
        <v>218</v>
      </c>
      <c r="C8229">
        <v>172825073</v>
      </c>
      <c r="D8229">
        <v>66</v>
      </c>
      <c r="E8229" t="s">
        <v>91</v>
      </c>
      <c r="G8229">
        <v>58.445</v>
      </c>
      <c r="H8229">
        <v>2017</v>
      </c>
      <c r="I8229">
        <v>10</v>
      </c>
      <c r="J8229">
        <v>8</v>
      </c>
      <c r="K8229">
        <v>5</v>
      </c>
      <c r="L8229">
        <v>15</v>
      </c>
      <c r="M8229" t="s">
        <v>900</v>
      </c>
      <c r="N8229" t="s">
        <v>860</v>
      </c>
      <c r="O8229" t="s">
        <v>799</v>
      </c>
      <c r="R8229" t="str">
        <f t="shared" si="472"/>
        <v>Weekend</v>
      </c>
      <c r="S8229" s="27">
        <f t="shared" si="473"/>
        <v>43016</v>
      </c>
      <c r="T8229" t="str">
        <f t="shared" si="474"/>
        <v>D</v>
      </c>
      <c r="V8229" t="str">
        <f t="shared" si="475"/>
        <v>D</v>
      </c>
      <c r="AE8229" s="27"/>
      <c r="AG8229" s="27"/>
      <c r="AX8229" s="27"/>
      <c r="AY8229" s="27"/>
    </row>
    <row r="8230" spans="1:51" x14ac:dyDescent="0.25">
      <c r="A8230" t="s">
        <v>391</v>
      </c>
      <c r="S8230" s="27"/>
      <c r="V8230" t="str">
        <f t="shared" si="475"/>
        <v/>
      </c>
      <c r="AX8230" s="27"/>
      <c r="AY8230" s="27"/>
    </row>
    <row r="8231" spans="1:51" x14ac:dyDescent="0.25">
      <c r="A8231" t="s">
        <v>391</v>
      </c>
      <c r="B8231" t="s">
        <v>218</v>
      </c>
      <c r="C8231">
        <v>153555460</v>
      </c>
      <c r="D8231">
        <v>66</v>
      </c>
      <c r="E8231" t="s">
        <v>91</v>
      </c>
      <c r="G8231">
        <v>58.131999999999998</v>
      </c>
      <c r="H8231">
        <v>2015</v>
      </c>
      <c r="I8231">
        <v>12</v>
      </c>
      <c r="J8231">
        <v>21</v>
      </c>
      <c r="K8231">
        <v>1</v>
      </c>
      <c r="L8231">
        <v>20</v>
      </c>
      <c r="M8231" t="s">
        <v>900</v>
      </c>
      <c r="N8231" t="s">
        <v>860</v>
      </c>
      <c r="O8231" t="s">
        <v>799</v>
      </c>
      <c r="R8231" t="str">
        <f t="shared" si="472"/>
        <v>Weekday</v>
      </c>
      <c r="S8231" s="27">
        <f t="shared" si="473"/>
        <v>42359</v>
      </c>
      <c r="T8231" t="str">
        <f t="shared" si="474"/>
        <v>D</v>
      </c>
      <c r="V8231" t="str">
        <f t="shared" si="475"/>
        <v>D</v>
      </c>
    </row>
    <row r="8232" spans="1:51" x14ac:dyDescent="0.25">
      <c r="A8232" t="s">
        <v>391</v>
      </c>
      <c r="B8232" t="s">
        <v>218</v>
      </c>
      <c r="C8232">
        <v>172085401</v>
      </c>
      <c r="D8232">
        <v>66</v>
      </c>
      <c r="E8232" t="s">
        <v>91</v>
      </c>
      <c r="G8232">
        <v>58.459000000000003</v>
      </c>
      <c r="H8232">
        <v>2017</v>
      </c>
      <c r="I8232">
        <v>7</v>
      </c>
      <c r="J8232">
        <v>27</v>
      </c>
      <c r="K8232">
        <v>0</v>
      </c>
      <c r="L8232">
        <v>30</v>
      </c>
      <c r="M8232" t="s">
        <v>899</v>
      </c>
      <c r="N8232" t="s">
        <v>860</v>
      </c>
      <c r="O8232" t="s">
        <v>799</v>
      </c>
      <c r="R8232" t="str">
        <f t="shared" si="472"/>
        <v>Weekday</v>
      </c>
      <c r="S8232" s="27">
        <f t="shared" si="473"/>
        <v>42943</v>
      </c>
      <c r="T8232" t="str">
        <f t="shared" si="474"/>
        <v>D</v>
      </c>
      <c r="V8232" t="str">
        <f t="shared" si="475"/>
        <v>D</v>
      </c>
      <c r="AE8232" s="27"/>
      <c r="AG8232" s="27"/>
      <c r="AX8232" s="27"/>
      <c r="AY8232" s="27"/>
    </row>
    <row r="8233" spans="1:51" x14ac:dyDescent="0.25">
      <c r="A8233" t="s">
        <v>391</v>
      </c>
      <c r="B8233" t="s">
        <v>218</v>
      </c>
      <c r="C8233">
        <v>130425242</v>
      </c>
      <c r="D8233">
        <v>66</v>
      </c>
      <c r="E8233" t="s">
        <v>91</v>
      </c>
      <c r="G8233">
        <v>58.466000000000001</v>
      </c>
      <c r="H8233">
        <v>2013</v>
      </c>
      <c r="I8233">
        <v>2</v>
      </c>
      <c r="J8233">
        <v>8</v>
      </c>
      <c r="K8233">
        <v>18</v>
      </c>
      <c r="L8233">
        <v>4</v>
      </c>
      <c r="M8233" t="s">
        <v>900</v>
      </c>
      <c r="N8233" t="s">
        <v>860</v>
      </c>
      <c r="O8233" t="s">
        <v>799</v>
      </c>
      <c r="R8233" t="str">
        <f t="shared" si="472"/>
        <v>Weekday</v>
      </c>
      <c r="S8233" s="27">
        <f t="shared" si="473"/>
        <v>41313</v>
      </c>
      <c r="T8233" t="str">
        <f t="shared" si="474"/>
        <v>S</v>
      </c>
      <c r="V8233" t="str">
        <f t="shared" si="475"/>
        <v>S</v>
      </c>
    </row>
    <row r="8234" spans="1:51" x14ac:dyDescent="0.25">
      <c r="A8234" t="s">
        <v>391</v>
      </c>
      <c r="B8234" t="s">
        <v>218</v>
      </c>
      <c r="C8234">
        <v>172285001</v>
      </c>
      <c r="D8234">
        <v>66</v>
      </c>
      <c r="E8234" t="s">
        <v>91</v>
      </c>
      <c r="G8234">
        <v>58.484999999999999</v>
      </c>
      <c r="H8234">
        <v>2017</v>
      </c>
      <c r="I8234">
        <v>8</v>
      </c>
      <c r="J8234">
        <v>6</v>
      </c>
      <c r="K8234">
        <v>3</v>
      </c>
      <c r="L8234">
        <v>53</v>
      </c>
      <c r="M8234" t="s">
        <v>900</v>
      </c>
      <c r="N8234" t="s">
        <v>171</v>
      </c>
      <c r="O8234" t="s">
        <v>799</v>
      </c>
      <c r="R8234" t="str">
        <f t="shared" si="472"/>
        <v>Weekend</v>
      </c>
      <c r="S8234" s="27">
        <f t="shared" si="473"/>
        <v>42953</v>
      </c>
      <c r="T8234" t="str">
        <f t="shared" si="474"/>
        <v>D</v>
      </c>
      <c r="V8234" t="str">
        <f t="shared" si="475"/>
        <v>D</v>
      </c>
    </row>
    <row r="8235" spans="1:51" x14ac:dyDescent="0.25">
      <c r="A8235" t="s">
        <v>391</v>
      </c>
      <c r="B8235" t="s">
        <v>218</v>
      </c>
      <c r="C8235">
        <v>140355306</v>
      </c>
      <c r="D8235">
        <v>66</v>
      </c>
      <c r="E8235" t="s">
        <v>91</v>
      </c>
      <c r="G8235">
        <v>58.524000000000001</v>
      </c>
      <c r="H8235">
        <v>2014</v>
      </c>
      <c r="I8235">
        <v>2</v>
      </c>
      <c r="J8235">
        <v>2</v>
      </c>
      <c r="K8235">
        <v>2</v>
      </c>
      <c r="L8235">
        <v>50</v>
      </c>
      <c r="M8235" t="s">
        <v>900</v>
      </c>
      <c r="N8235" t="s">
        <v>860</v>
      </c>
      <c r="O8235" t="s">
        <v>799</v>
      </c>
      <c r="R8235" t="str">
        <f t="shared" si="472"/>
        <v>Weekend</v>
      </c>
      <c r="S8235" s="27">
        <f t="shared" si="473"/>
        <v>41672</v>
      </c>
      <c r="T8235" t="str">
        <f t="shared" si="474"/>
        <v>S</v>
      </c>
      <c r="V8235" t="str">
        <f t="shared" si="475"/>
        <v>S</v>
      </c>
    </row>
    <row r="8236" spans="1:51" x14ac:dyDescent="0.25">
      <c r="A8236" t="s">
        <v>391</v>
      </c>
      <c r="S8236" s="27"/>
      <c r="V8236" t="str">
        <f t="shared" si="475"/>
        <v/>
      </c>
      <c r="AE8236" s="27"/>
      <c r="AG8236" s="27"/>
      <c r="AX8236" s="27"/>
      <c r="AY8236" s="27"/>
    </row>
    <row r="8237" spans="1:51" x14ac:dyDescent="0.25">
      <c r="A8237" t="s">
        <v>391</v>
      </c>
      <c r="B8237" t="s">
        <v>218</v>
      </c>
      <c r="C8237">
        <v>142330033</v>
      </c>
      <c r="D8237">
        <v>66</v>
      </c>
      <c r="E8237" t="s">
        <v>91</v>
      </c>
      <c r="G8237">
        <v>58.548999999999999</v>
      </c>
      <c r="H8237">
        <v>2014</v>
      </c>
      <c r="I8237">
        <v>8</v>
      </c>
      <c r="J8237">
        <v>10</v>
      </c>
      <c r="K8237">
        <v>5</v>
      </c>
      <c r="L8237">
        <v>35</v>
      </c>
      <c r="M8237" t="s">
        <v>899</v>
      </c>
      <c r="N8237" t="s">
        <v>860</v>
      </c>
      <c r="O8237" t="s">
        <v>799</v>
      </c>
      <c r="R8237" t="str">
        <f t="shared" si="472"/>
        <v>Weekend</v>
      </c>
      <c r="S8237" s="27">
        <f t="shared" si="473"/>
        <v>41861</v>
      </c>
      <c r="T8237" t="str">
        <f t="shared" si="474"/>
        <v>S</v>
      </c>
      <c r="V8237" t="str">
        <f t="shared" si="475"/>
        <v>S</v>
      </c>
      <c r="AE8237" s="27"/>
      <c r="AG8237" s="27"/>
      <c r="AX8237" s="27"/>
      <c r="AY8237" s="27"/>
    </row>
    <row r="8238" spans="1:51" x14ac:dyDescent="0.25">
      <c r="A8238" t="s">
        <v>391</v>
      </c>
      <c r="B8238" t="s">
        <v>218</v>
      </c>
      <c r="C8238">
        <v>142325303</v>
      </c>
      <c r="D8238">
        <v>66</v>
      </c>
      <c r="E8238" t="s">
        <v>91</v>
      </c>
      <c r="G8238">
        <v>58.554000000000002</v>
      </c>
      <c r="H8238">
        <v>2014</v>
      </c>
      <c r="I8238">
        <v>8</v>
      </c>
      <c r="J8238">
        <v>14</v>
      </c>
      <c r="K8238">
        <v>17</v>
      </c>
      <c r="L8238">
        <v>37</v>
      </c>
      <c r="M8238" t="s">
        <v>900</v>
      </c>
      <c r="N8238" t="s">
        <v>860</v>
      </c>
      <c r="O8238" t="s">
        <v>799</v>
      </c>
      <c r="R8238" t="str">
        <f t="shared" si="472"/>
        <v>Weekday</v>
      </c>
      <c r="S8238" s="27">
        <f t="shared" si="473"/>
        <v>41865</v>
      </c>
      <c r="T8238" t="str">
        <f t="shared" si="474"/>
        <v>S</v>
      </c>
      <c r="V8238" t="str">
        <f t="shared" si="475"/>
        <v>S</v>
      </c>
      <c r="AE8238" s="27"/>
      <c r="AG8238" s="27"/>
      <c r="AX8238" s="27"/>
      <c r="AY8238" s="27"/>
    </row>
    <row r="8239" spans="1:51" x14ac:dyDescent="0.25">
      <c r="A8239" t="s">
        <v>391</v>
      </c>
      <c r="B8239" t="s">
        <v>218</v>
      </c>
      <c r="C8239">
        <v>153095257</v>
      </c>
      <c r="D8239">
        <v>66</v>
      </c>
      <c r="E8239" t="s">
        <v>91</v>
      </c>
      <c r="G8239">
        <v>58.56</v>
      </c>
      <c r="H8239">
        <v>2015</v>
      </c>
      <c r="I8239">
        <v>11</v>
      </c>
      <c r="J8239">
        <v>4</v>
      </c>
      <c r="K8239">
        <v>20</v>
      </c>
      <c r="L8239">
        <v>38</v>
      </c>
      <c r="M8239" t="s">
        <v>900</v>
      </c>
      <c r="N8239" t="s">
        <v>860</v>
      </c>
      <c r="O8239" t="s">
        <v>799</v>
      </c>
      <c r="R8239" t="str">
        <f t="shared" si="472"/>
        <v>Weekday</v>
      </c>
      <c r="S8239" s="27">
        <f t="shared" si="473"/>
        <v>42312</v>
      </c>
      <c r="T8239" t="str">
        <f t="shared" si="474"/>
        <v>D</v>
      </c>
      <c r="V8239" t="str">
        <f t="shared" si="475"/>
        <v>D</v>
      </c>
      <c r="AE8239" s="27"/>
      <c r="AG8239" s="27"/>
      <c r="AX8239" s="27"/>
      <c r="AY8239" s="27"/>
    </row>
    <row r="8240" spans="1:51" x14ac:dyDescent="0.25">
      <c r="A8240" t="s">
        <v>391</v>
      </c>
      <c r="S8240" s="27"/>
      <c r="V8240" t="str">
        <f t="shared" si="475"/>
        <v/>
      </c>
      <c r="AE8240" s="27"/>
      <c r="AG8240" s="27"/>
      <c r="AX8240" s="27"/>
      <c r="AY8240" s="27"/>
    </row>
    <row r="8241" spans="1:51" x14ac:dyDescent="0.25">
      <c r="A8241" t="s">
        <v>391</v>
      </c>
      <c r="S8241" s="27"/>
      <c r="V8241" t="str">
        <f t="shared" si="475"/>
        <v/>
      </c>
      <c r="AE8241" s="27"/>
      <c r="AG8241" s="27"/>
      <c r="AX8241" s="27"/>
      <c r="AY8241" s="27"/>
    </row>
    <row r="8242" spans="1:51" x14ac:dyDescent="0.25">
      <c r="A8242" t="s">
        <v>391</v>
      </c>
      <c r="S8242" s="27"/>
      <c r="V8242" t="str">
        <f t="shared" si="475"/>
        <v/>
      </c>
      <c r="AX8242" s="27"/>
      <c r="AY8242" s="27"/>
    </row>
    <row r="8243" spans="1:51" x14ac:dyDescent="0.25">
      <c r="A8243" t="s">
        <v>391</v>
      </c>
      <c r="B8243" t="s">
        <v>218</v>
      </c>
      <c r="C8243">
        <v>143125215</v>
      </c>
      <c r="D8243">
        <v>66</v>
      </c>
      <c r="E8243" t="s">
        <v>91</v>
      </c>
      <c r="G8243">
        <v>58.576000000000001</v>
      </c>
      <c r="H8243">
        <v>2014</v>
      </c>
      <c r="I8243">
        <v>11</v>
      </c>
      <c r="J8243">
        <v>7</v>
      </c>
      <c r="K8243">
        <v>22</v>
      </c>
      <c r="L8243">
        <v>22</v>
      </c>
      <c r="M8243" t="s">
        <v>900</v>
      </c>
      <c r="N8243" t="s">
        <v>860</v>
      </c>
      <c r="O8243" t="s">
        <v>799</v>
      </c>
      <c r="R8243" t="str">
        <f t="shared" ref="R8243:R8304" si="476">IF(WEEKDAY(DATE(H8243,I8243,J8243),2) &lt; 6, "Weekday", "Weekend")</f>
        <v>Weekday</v>
      </c>
      <c r="S8243" s="27">
        <f t="shared" ref="S8243:S8304" si="477">DATE(H8243,I8243,J8243)</f>
        <v>41950</v>
      </c>
      <c r="T8243" t="str">
        <f t="shared" ref="T8243:T8305" si="478">IF(OR(H8243=2013,H8243=2014,AND(H8243=2015,I8243&lt;9),AND(H8243=2015,I8243=9,J8243&lt;5)),"S","D")</f>
        <v>S</v>
      </c>
      <c r="V8243" t="str">
        <f t="shared" si="475"/>
        <v>S</v>
      </c>
      <c r="AX8243" s="27"/>
      <c r="AY8243" s="27"/>
    </row>
    <row r="8244" spans="1:51" x14ac:dyDescent="0.25">
      <c r="A8244" t="s">
        <v>391</v>
      </c>
      <c r="B8244" t="s">
        <v>218</v>
      </c>
      <c r="C8244">
        <v>161815324</v>
      </c>
      <c r="D8244">
        <v>66</v>
      </c>
      <c r="E8244" t="s">
        <v>91</v>
      </c>
      <c r="G8244">
        <v>58.579000000000001</v>
      </c>
      <c r="H8244">
        <v>2016</v>
      </c>
      <c r="I8244">
        <v>6</v>
      </c>
      <c r="J8244">
        <v>28</v>
      </c>
      <c r="K8244">
        <v>23</v>
      </c>
      <c r="L8244">
        <v>59</v>
      </c>
      <c r="M8244" t="s">
        <v>899</v>
      </c>
      <c r="N8244" t="s">
        <v>860</v>
      </c>
      <c r="O8244" t="s">
        <v>799</v>
      </c>
      <c r="R8244" t="str">
        <f t="shared" si="476"/>
        <v>Weekday</v>
      </c>
      <c r="S8244" s="27">
        <f t="shared" si="477"/>
        <v>42549</v>
      </c>
      <c r="T8244" t="str">
        <f t="shared" si="478"/>
        <v>D</v>
      </c>
      <c r="V8244" t="str">
        <f t="shared" si="475"/>
        <v>D</v>
      </c>
    </row>
    <row r="8245" spans="1:51" x14ac:dyDescent="0.25">
      <c r="A8245" t="s">
        <v>391</v>
      </c>
      <c r="B8245" t="s">
        <v>218</v>
      </c>
      <c r="C8245">
        <v>153175372</v>
      </c>
      <c r="D8245">
        <v>66</v>
      </c>
      <c r="E8245" t="s">
        <v>91</v>
      </c>
      <c r="G8245">
        <v>58.59</v>
      </c>
      <c r="H8245">
        <v>2015</v>
      </c>
      <c r="I8245">
        <v>11</v>
      </c>
      <c r="J8245">
        <v>10</v>
      </c>
      <c r="K8245">
        <v>16</v>
      </c>
      <c r="L8245">
        <v>54</v>
      </c>
      <c r="M8245" t="s">
        <v>900</v>
      </c>
      <c r="N8245" t="s">
        <v>860</v>
      </c>
      <c r="O8245" t="s">
        <v>799</v>
      </c>
      <c r="R8245" t="str">
        <f t="shared" si="476"/>
        <v>Weekday</v>
      </c>
      <c r="S8245" s="27">
        <f t="shared" si="477"/>
        <v>42318</v>
      </c>
      <c r="T8245" t="str">
        <f t="shared" si="478"/>
        <v>D</v>
      </c>
      <c r="V8245" t="str">
        <f t="shared" si="475"/>
        <v>D</v>
      </c>
      <c r="AE8245" s="27"/>
      <c r="AO8245" s="27"/>
      <c r="AX8245" s="27"/>
      <c r="AY8245" s="27"/>
    </row>
    <row r="8246" spans="1:51" x14ac:dyDescent="0.25">
      <c r="A8246" t="s">
        <v>391</v>
      </c>
      <c r="B8246" t="s">
        <v>218</v>
      </c>
      <c r="C8246">
        <v>143465014</v>
      </c>
      <c r="D8246">
        <v>66</v>
      </c>
      <c r="E8246" t="s">
        <v>91</v>
      </c>
      <c r="G8246">
        <v>58.595999999999997</v>
      </c>
      <c r="H8246">
        <v>2014</v>
      </c>
      <c r="I8246">
        <v>12</v>
      </c>
      <c r="J8246">
        <v>12</v>
      </c>
      <c r="K8246">
        <v>0</v>
      </c>
      <c r="L8246">
        <v>30</v>
      </c>
      <c r="M8246" t="s">
        <v>899</v>
      </c>
      <c r="N8246" t="s">
        <v>860</v>
      </c>
      <c r="O8246" t="s">
        <v>799</v>
      </c>
      <c r="R8246" t="str">
        <f t="shared" si="476"/>
        <v>Weekday</v>
      </c>
      <c r="S8246" s="27">
        <f t="shared" si="477"/>
        <v>41985</v>
      </c>
      <c r="T8246" t="str">
        <f t="shared" si="478"/>
        <v>S</v>
      </c>
      <c r="V8246" t="str">
        <f t="shared" si="475"/>
        <v>S</v>
      </c>
      <c r="AE8246" s="27"/>
      <c r="AO8246" s="27"/>
      <c r="AX8246" s="27"/>
      <c r="AY8246" s="27"/>
    </row>
    <row r="8247" spans="1:51" x14ac:dyDescent="0.25">
      <c r="A8247" t="s">
        <v>391</v>
      </c>
      <c r="B8247" t="s">
        <v>218</v>
      </c>
      <c r="C8247">
        <v>160900008</v>
      </c>
      <c r="D8247">
        <v>66</v>
      </c>
      <c r="E8247" t="s">
        <v>91</v>
      </c>
      <c r="G8247">
        <v>58.612000000000002</v>
      </c>
      <c r="H8247">
        <v>2016</v>
      </c>
      <c r="I8247">
        <v>1</v>
      </c>
      <c r="J8247">
        <v>30</v>
      </c>
      <c r="K8247">
        <v>7</v>
      </c>
      <c r="L8247">
        <v>40</v>
      </c>
      <c r="M8247" t="s">
        <v>900</v>
      </c>
      <c r="N8247" t="s">
        <v>860</v>
      </c>
      <c r="O8247" t="s">
        <v>799</v>
      </c>
      <c r="R8247" t="str">
        <f t="shared" si="476"/>
        <v>Weekend</v>
      </c>
      <c r="S8247" s="27">
        <f t="shared" si="477"/>
        <v>42399</v>
      </c>
      <c r="T8247" t="str">
        <f t="shared" si="478"/>
        <v>D</v>
      </c>
      <c r="V8247" t="str">
        <f t="shared" si="475"/>
        <v>D</v>
      </c>
      <c r="AX8247" s="27"/>
      <c r="AY8247" s="27"/>
    </row>
    <row r="8248" spans="1:51" x14ac:dyDescent="0.25">
      <c r="A8248" t="s">
        <v>391</v>
      </c>
      <c r="S8248" s="27"/>
      <c r="V8248" t="str">
        <f t="shared" si="475"/>
        <v/>
      </c>
    </row>
    <row r="8249" spans="1:51" x14ac:dyDescent="0.25">
      <c r="A8249" t="s">
        <v>391</v>
      </c>
      <c r="B8249" t="s">
        <v>218</v>
      </c>
      <c r="C8249">
        <v>131865085</v>
      </c>
      <c r="D8249">
        <v>66</v>
      </c>
      <c r="E8249" t="s">
        <v>91</v>
      </c>
      <c r="G8249">
        <v>58.66</v>
      </c>
      <c r="H8249">
        <v>2013</v>
      </c>
      <c r="I8249">
        <v>7</v>
      </c>
      <c r="J8249">
        <v>3</v>
      </c>
      <c r="K8249">
        <v>10</v>
      </c>
      <c r="L8249">
        <v>50</v>
      </c>
      <c r="M8249" t="s">
        <v>900</v>
      </c>
      <c r="N8249" t="s">
        <v>860</v>
      </c>
      <c r="O8249" t="s">
        <v>799</v>
      </c>
      <c r="Q8249" t="s">
        <v>481</v>
      </c>
      <c r="R8249" t="str">
        <f t="shared" si="476"/>
        <v>Weekday</v>
      </c>
      <c r="S8249" s="27">
        <f t="shared" si="477"/>
        <v>41458</v>
      </c>
      <c r="T8249" t="str">
        <f t="shared" si="478"/>
        <v>S</v>
      </c>
      <c r="V8249" t="str">
        <f t="shared" si="475"/>
        <v>S</v>
      </c>
      <c r="AX8249" s="27"/>
      <c r="AY8249" s="27"/>
    </row>
    <row r="8250" spans="1:51" x14ac:dyDescent="0.25">
      <c r="A8250" t="s">
        <v>391</v>
      </c>
      <c r="B8250" t="s">
        <v>218</v>
      </c>
      <c r="C8250">
        <v>143345134</v>
      </c>
      <c r="D8250">
        <v>66</v>
      </c>
      <c r="E8250" t="s">
        <v>91</v>
      </c>
      <c r="G8250">
        <v>58.677999999999997</v>
      </c>
      <c r="H8250">
        <v>2014</v>
      </c>
      <c r="I8250">
        <v>11</v>
      </c>
      <c r="J8250">
        <v>25</v>
      </c>
      <c r="K8250">
        <v>20</v>
      </c>
      <c r="L8250">
        <v>3</v>
      </c>
      <c r="M8250" t="s">
        <v>900</v>
      </c>
      <c r="N8250" t="s">
        <v>860</v>
      </c>
      <c r="O8250" t="s">
        <v>799</v>
      </c>
      <c r="Q8250" t="s">
        <v>481</v>
      </c>
      <c r="R8250" t="str">
        <f t="shared" si="476"/>
        <v>Weekday</v>
      </c>
      <c r="S8250" s="27">
        <f t="shared" si="477"/>
        <v>41968</v>
      </c>
      <c r="T8250" t="str">
        <f t="shared" si="478"/>
        <v>S</v>
      </c>
      <c r="V8250" t="str">
        <f t="shared" si="475"/>
        <v>S</v>
      </c>
    </row>
    <row r="8251" spans="1:51" x14ac:dyDescent="0.25">
      <c r="A8251" t="s">
        <v>391</v>
      </c>
      <c r="B8251" t="s">
        <v>218</v>
      </c>
      <c r="C8251">
        <v>153605046</v>
      </c>
      <c r="D8251">
        <v>66</v>
      </c>
      <c r="E8251" t="s">
        <v>91</v>
      </c>
      <c r="G8251">
        <v>58.683999999999997</v>
      </c>
      <c r="H8251">
        <v>2015</v>
      </c>
      <c r="I8251">
        <v>12</v>
      </c>
      <c r="J8251">
        <v>24</v>
      </c>
      <c r="K8251">
        <v>3</v>
      </c>
      <c r="L8251">
        <v>25</v>
      </c>
      <c r="M8251" t="s">
        <v>899</v>
      </c>
      <c r="N8251" t="s">
        <v>171</v>
      </c>
      <c r="O8251" t="s">
        <v>799</v>
      </c>
      <c r="Q8251" t="s">
        <v>481</v>
      </c>
      <c r="R8251" t="str">
        <f t="shared" si="476"/>
        <v>Weekday</v>
      </c>
      <c r="S8251" s="27">
        <f t="shared" si="477"/>
        <v>42362</v>
      </c>
      <c r="T8251" t="str">
        <f t="shared" si="478"/>
        <v>D</v>
      </c>
      <c r="V8251" t="str">
        <f t="shared" si="475"/>
        <v>D</v>
      </c>
      <c r="AE8251" s="27"/>
      <c r="AG8251" s="27"/>
      <c r="AX8251" s="27"/>
      <c r="AY8251" s="27"/>
    </row>
    <row r="8252" spans="1:51" x14ac:dyDescent="0.25">
      <c r="A8252" t="s">
        <v>391</v>
      </c>
      <c r="B8252" t="s">
        <v>218</v>
      </c>
      <c r="C8252">
        <v>133495019</v>
      </c>
      <c r="D8252">
        <v>66</v>
      </c>
      <c r="E8252" t="s">
        <v>91</v>
      </c>
      <c r="G8252">
        <v>58.692999999999998</v>
      </c>
      <c r="H8252">
        <v>2013</v>
      </c>
      <c r="I8252">
        <v>12</v>
      </c>
      <c r="J8252">
        <v>14</v>
      </c>
      <c r="K8252">
        <v>21</v>
      </c>
      <c r="L8252">
        <v>30</v>
      </c>
      <c r="M8252" t="s">
        <v>900</v>
      </c>
      <c r="N8252" t="s">
        <v>860</v>
      </c>
      <c r="O8252" t="s">
        <v>799</v>
      </c>
      <c r="Q8252" t="s">
        <v>481</v>
      </c>
      <c r="R8252" t="str">
        <f t="shared" si="476"/>
        <v>Weekend</v>
      </c>
      <c r="S8252" s="27">
        <f t="shared" si="477"/>
        <v>41622</v>
      </c>
      <c r="T8252" t="str">
        <f t="shared" si="478"/>
        <v>S</v>
      </c>
      <c r="V8252" t="str">
        <f t="shared" si="475"/>
        <v>S</v>
      </c>
      <c r="AE8252" s="27"/>
      <c r="AG8252" s="27"/>
      <c r="AX8252" s="27"/>
      <c r="AY8252" s="27"/>
    </row>
    <row r="8253" spans="1:51" x14ac:dyDescent="0.25">
      <c r="A8253" t="s">
        <v>391</v>
      </c>
      <c r="S8253" s="27"/>
      <c r="V8253" t="str">
        <f t="shared" si="475"/>
        <v/>
      </c>
    </row>
    <row r="8254" spans="1:51" x14ac:dyDescent="0.25">
      <c r="A8254" t="s">
        <v>391</v>
      </c>
      <c r="B8254" t="s">
        <v>218</v>
      </c>
      <c r="C8254">
        <v>173545059</v>
      </c>
      <c r="D8254">
        <v>66</v>
      </c>
      <c r="E8254" t="s">
        <v>91</v>
      </c>
      <c r="G8254">
        <v>58.707999999999998</v>
      </c>
      <c r="H8254">
        <v>2017</v>
      </c>
      <c r="I8254">
        <v>12</v>
      </c>
      <c r="J8254">
        <v>19</v>
      </c>
      <c r="K8254">
        <v>8</v>
      </c>
      <c r="L8254">
        <v>22</v>
      </c>
      <c r="M8254" t="s">
        <v>900</v>
      </c>
      <c r="N8254" t="s">
        <v>860</v>
      </c>
      <c r="O8254" t="s">
        <v>799</v>
      </c>
      <c r="Q8254" t="s">
        <v>481</v>
      </c>
      <c r="R8254" t="str">
        <f t="shared" si="476"/>
        <v>Weekday</v>
      </c>
      <c r="S8254" s="27">
        <f t="shared" si="477"/>
        <v>43088</v>
      </c>
      <c r="T8254" t="str">
        <f t="shared" si="478"/>
        <v>D</v>
      </c>
      <c r="V8254" t="str">
        <f t="shared" si="475"/>
        <v>D</v>
      </c>
    </row>
    <row r="8255" spans="1:51" x14ac:dyDescent="0.25">
      <c r="A8255" t="s">
        <v>391</v>
      </c>
      <c r="B8255" t="s">
        <v>218</v>
      </c>
      <c r="C8255">
        <v>151950082</v>
      </c>
      <c r="D8255">
        <v>66</v>
      </c>
      <c r="E8255" t="s">
        <v>91</v>
      </c>
      <c r="G8255">
        <v>58.752000000000002</v>
      </c>
      <c r="H8255">
        <v>2015</v>
      </c>
      <c r="I8255">
        <v>7</v>
      </c>
      <c r="J8255">
        <v>5</v>
      </c>
      <c r="K8255">
        <v>13</v>
      </c>
      <c r="L8255">
        <v>28</v>
      </c>
      <c r="M8255" t="s">
        <v>900</v>
      </c>
      <c r="N8255" t="s">
        <v>860</v>
      </c>
      <c r="O8255" t="s">
        <v>799</v>
      </c>
      <c r="Q8255" t="s">
        <v>481</v>
      </c>
      <c r="R8255" t="str">
        <f t="shared" si="476"/>
        <v>Weekend</v>
      </c>
      <c r="S8255" s="27">
        <f t="shared" si="477"/>
        <v>42190</v>
      </c>
      <c r="T8255" t="str">
        <f t="shared" si="478"/>
        <v>S</v>
      </c>
      <c r="V8255" t="str">
        <f t="shared" si="475"/>
        <v>S</v>
      </c>
      <c r="AE8255" s="27"/>
      <c r="AO8255" s="27"/>
      <c r="AX8255" s="27"/>
      <c r="AY8255" s="27"/>
    </row>
    <row r="8256" spans="1:51" x14ac:dyDescent="0.25">
      <c r="A8256" t="s">
        <v>391</v>
      </c>
      <c r="B8256" t="s">
        <v>218</v>
      </c>
      <c r="C8256">
        <v>151185223</v>
      </c>
      <c r="D8256">
        <v>66</v>
      </c>
      <c r="E8256" t="s">
        <v>91</v>
      </c>
      <c r="G8256">
        <v>58.765000000000001</v>
      </c>
      <c r="H8256">
        <v>2015</v>
      </c>
      <c r="I8256">
        <v>4</v>
      </c>
      <c r="J8256">
        <v>22</v>
      </c>
      <c r="K8256">
        <v>21</v>
      </c>
      <c r="L8256">
        <v>40</v>
      </c>
      <c r="M8256" t="s">
        <v>900</v>
      </c>
      <c r="N8256" t="s">
        <v>860</v>
      </c>
      <c r="O8256" t="s">
        <v>799</v>
      </c>
      <c r="Q8256" t="s">
        <v>481</v>
      </c>
      <c r="R8256" t="str">
        <f t="shared" si="476"/>
        <v>Weekday</v>
      </c>
      <c r="S8256" s="27">
        <f t="shared" si="477"/>
        <v>42116</v>
      </c>
      <c r="T8256" t="str">
        <f t="shared" si="478"/>
        <v>S</v>
      </c>
      <c r="V8256" t="str">
        <f t="shared" si="475"/>
        <v>S</v>
      </c>
      <c r="AE8256" s="27"/>
      <c r="AO8256" s="27"/>
      <c r="AX8256" s="27"/>
      <c r="AY8256" s="27"/>
    </row>
    <row r="8257" spans="1:51" x14ac:dyDescent="0.25">
      <c r="A8257" t="s">
        <v>391</v>
      </c>
      <c r="B8257" t="s">
        <v>218</v>
      </c>
      <c r="C8257">
        <v>153335227</v>
      </c>
      <c r="D8257">
        <v>66</v>
      </c>
      <c r="E8257" t="s">
        <v>91</v>
      </c>
      <c r="G8257">
        <v>58.764000000000003</v>
      </c>
      <c r="H8257">
        <v>2015</v>
      </c>
      <c r="I8257">
        <v>11</v>
      </c>
      <c r="J8257">
        <v>29</v>
      </c>
      <c r="K8257">
        <v>14</v>
      </c>
      <c r="L8257">
        <v>35</v>
      </c>
      <c r="M8257" t="s">
        <v>900</v>
      </c>
      <c r="N8257" t="s">
        <v>860</v>
      </c>
      <c r="O8257" t="s">
        <v>799</v>
      </c>
      <c r="Q8257" t="s">
        <v>481</v>
      </c>
      <c r="R8257" t="str">
        <f t="shared" si="476"/>
        <v>Weekend</v>
      </c>
      <c r="S8257" s="27">
        <f t="shared" si="477"/>
        <v>42337</v>
      </c>
      <c r="T8257" t="str">
        <f t="shared" si="478"/>
        <v>D</v>
      </c>
      <c r="V8257" t="str">
        <f t="shared" si="475"/>
        <v>D</v>
      </c>
      <c r="AO8257" s="27"/>
      <c r="AX8257" s="27"/>
      <c r="AY8257" s="27"/>
    </row>
    <row r="8258" spans="1:51" x14ac:dyDescent="0.25">
      <c r="A8258" t="s">
        <v>391</v>
      </c>
      <c r="B8258" t="s">
        <v>218</v>
      </c>
      <c r="C8258">
        <v>170075031</v>
      </c>
      <c r="D8258">
        <v>66</v>
      </c>
      <c r="E8258" t="s">
        <v>91</v>
      </c>
      <c r="G8258">
        <v>58.765000000000001</v>
      </c>
      <c r="H8258">
        <v>2017</v>
      </c>
      <c r="I8258">
        <v>1</v>
      </c>
      <c r="J8258">
        <v>6</v>
      </c>
      <c r="K8258">
        <v>2</v>
      </c>
      <c r="L8258">
        <v>15</v>
      </c>
      <c r="M8258" t="s">
        <v>900</v>
      </c>
      <c r="N8258" t="s">
        <v>860</v>
      </c>
      <c r="O8258" t="s">
        <v>799</v>
      </c>
      <c r="Q8258" t="s">
        <v>481</v>
      </c>
      <c r="R8258" t="str">
        <f t="shared" si="476"/>
        <v>Weekday</v>
      </c>
      <c r="S8258" s="27">
        <f t="shared" si="477"/>
        <v>42741</v>
      </c>
      <c r="T8258" t="str">
        <f t="shared" si="478"/>
        <v>D</v>
      </c>
      <c r="V8258" t="str">
        <f t="shared" si="475"/>
        <v>D</v>
      </c>
      <c r="AE8258" s="27"/>
      <c r="AO8258" s="27"/>
      <c r="AX8258" s="27"/>
      <c r="AY8258" s="27"/>
    </row>
    <row r="8259" spans="1:51" x14ac:dyDescent="0.25">
      <c r="A8259" t="s">
        <v>391</v>
      </c>
      <c r="B8259" t="s">
        <v>218</v>
      </c>
      <c r="C8259">
        <v>142955131</v>
      </c>
      <c r="D8259">
        <v>66</v>
      </c>
      <c r="E8259" t="s">
        <v>91</v>
      </c>
      <c r="G8259">
        <v>58.798000000000002</v>
      </c>
      <c r="H8259">
        <v>2014</v>
      </c>
      <c r="I8259">
        <v>10</v>
      </c>
      <c r="J8259">
        <v>20</v>
      </c>
      <c r="K8259">
        <v>19</v>
      </c>
      <c r="L8259">
        <v>2</v>
      </c>
      <c r="M8259" t="s">
        <v>900</v>
      </c>
      <c r="N8259" t="s">
        <v>860</v>
      </c>
      <c r="O8259" t="s">
        <v>799</v>
      </c>
      <c r="Q8259" t="s">
        <v>481</v>
      </c>
      <c r="R8259" t="str">
        <f t="shared" si="476"/>
        <v>Weekday</v>
      </c>
      <c r="S8259" s="27">
        <f t="shared" si="477"/>
        <v>41932</v>
      </c>
      <c r="T8259" t="str">
        <f t="shared" si="478"/>
        <v>S</v>
      </c>
      <c r="V8259" t="str">
        <f t="shared" ref="V8259:V8322" si="479">T8259&amp;U8259</f>
        <v>S</v>
      </c>
      <c r="AE8259" s="27"/>
      <c r="AO8259" s="27"/>
      <c r="AX8259" s="27"/>
      <c r="AY8259" s="27"/>
    </row>
    <row r="8260" spans="1:51" x14ac:dyDescent="0.25">
      <c r="A8260" t="s">
        <v>391</v>
      </c>
      <c r="S8260" s="27"/>
      <c r="V8260" t="str">
        <f t="shared" si="479"/>
        <v/>
      </c>
    </row>
    <row r="8261" spans="1:51" x14ac:dyDescent="0.25">
      <c r="A8261" t="s">
        <v>391</v>
      </c>
      <c r="B8261" t="s">
        <v>218</v>
      </c>
      <c r="C8261">
        <v>151265264</v>
      </c>
      <c r="D8261">
        <v>66</v>
      </c>
      <c r="E8261" t="s">
        <v>91</v>
      </c>
      <c r="G8261">
        <v>58.808999999999997</v>
      </c>
      <c r="H8261">
        <v>2015</v>
      </c>
      <c r="I8261">
        <v>5</v>
      </c>
      <c r="J8261">
        <v>6</v>
      </c>
      <c r="K8261">
        <v>16</v>
      </c>
      <c r="L8261">
        <v>29</v>
      </c>
      <c r="M8261" t="s">
        <v>900</v>
      </c>
      <c r="N8261" t="s">
        <v>171</v>
      </c>
      <c r="O8261" t="s">
        <v>799</v>
      </c>
      <c r="Q8261" t="s">
        <v>481</v>
      </c>
      <c r="R8261" t="str">
        <f t="shared" si="476"/>
        <v>Weekday</v>
      </c>
      <c r="S8261" s="27">
        <f t="shared" si="477"/>
        <v>42130</v>
      </c>
      <c r="T8261" t="str">
        <f t="shared" si="478"/>
        <v>S</v>
      </c>
      <c r="V8261" t="str">
        <f t="shared" si="479"/>
        <v>S</v>
      </c>
      <c r="AE8261" s="27"/>
      <c r="AO8261" s="27"/>
      <c r="AX8261" s="27"/>
      <c r="AY8261" s="27"/>
    </row>
    <row r="8262" spans="1:51" x14ac:dyDescent="0.25">
      <c r="A8262" t="s">
        <v>391</v>
      </c>
      <c r="B8262" t="s">
        <v>218</v>
      </c>
      <c r="C8262">
        <v>141985043</v>
      </c>
      <c r="D8262">
        <v>66</v>
      </c>
      <c r="E8262" t="s">
        <v>91</v>
      </c>
      <c r="G8262">
        <v>58.832000000000001</v>
      </c>
      <c r="H8262">
        <v>2014</v>
      </c>
      <c r="I8262">
        <v>7</v>
      </c>
      <c r="J8262">
        <v>15</v>
      </c>
      <c r="K8262">
        <v>8</v>
      </c>
      <c r="L8262">
        <v>10</v>
      </c>
      <c r="M8262" t="s">
        <v>900</v>
      </c>
      <c r="N8262" t="s">
        <v>171</v>
      </c>
      <c r="O8262" t="s">
        <v>799</v>
      </c>
      <c r="Q8262" t="s">
        <v>481</v>
      </c>
      <c r="R8262" t="str">
        <f t="shared" si="476"/>
        <v>Weekday</v>
      </c>
      <c r="S8262" s="27">
        <f t="shared" si="477"/>
        <v>41835</v>
      </c>
      <c r="T8262" t="str">
        <f t="shared" si="478"/>
        <v>S</v>
      </c>
      <c r="V8262" t="str">
        <f t="shared" si="479"/>
        <v>S</v>
      </c>
      <c r="AE8262" s="27"/>
      <c r="AO8262" s="27"/>
      <c r="AX8262" s="27"/>
      <c r="AY8262" s="27"/>
    </row>
    <row r="8263" spans="1:51" x14ac:dyDescent="0.25">
      <c r="A8263" t="s">
        <v>391</v>
      </c>
      <c r="B8263" t="s">
        <v>218</v>
      </c>
      <c r="C8263">
        <v>171935023</v>
      </c>
      <c r="D8263">
        <v>66</v>
      </c>
      <c r="E8263" t="s">
        <v>91</v>
      </c>
      <c r="G8263">
        <v>58.850999999999999</v>
      </c>
      <c r="H8263">
        <v>2017</v>
      </c>
      <c r="I8263">
        <v>7</v>
      </c>
      <c r="J8263">
        <v>12</v>
      </c>
      <c r="K8263">
        <v>0</v>
      </c>
      <c r="L8263">
        <v>35</v>
      </c>
      <c r="M8263" t="s">
        <v>900</v>
      </c>
      <c r="N8263" t="s">
        <v>860</v>
      </c>
      <c r="O8263" t="s">
        <v>1933</v>
      </c>
      <c r="Q8263" t="s">
        <v>481</v>
      </c>
      <c r="R8263" t="str">
        <f t="shared" si="476"/>
        <v>Weekday</v>
      </c>
      <c r="S8263" s="27">
        <f t="shared" si="477"/>
        <v>42928</v>
      </c>
      <c r="T8263" t="str">
        <f t="shared" si="478"/>
        <v>D</v>
      </c>
      <c r="V8263" t="str">
        <f t="shared" si="479"/>
        <v>D</v>
      </c>
      <c r="AE8263" s="27"/>
      <c r="AO8263" s="27"/>
      <c r="AX8263" s="27"/>
      <c r="AY8263" s="27"/>
    </row>
    <row r="8264" spans="1:51" x14ac:dyDescent="0.25">
      <c r="A8264" t="s">
        <v>391</v>
      </c>
      <c r="B8264" t="s">
        <v>218</v>
      </c>
      <c r="C8264">
        <v>141045156</v>
      </c>
      <c r="D8264">
        <v>66</v>
      </c>
      <c r="E8264" t="s">
        <v>91</v>
      </c>
      <c r="G8264">
        <v>58.884</v>
      </c>
      <c r="H8264">
        <v>2014</v>
      </c>
      <c r="I8264">
        <v>4</v>
      </c>
      <c r="J8264">
        <v>14</v>
      </c>
      <c r="K8264">
        <v>12</v>
      </c>
      <c r="L8264">
        <v>5</v>
      </c>
      <c r="M8264" t="s">
        <v>900</v>
      </c>
      <c r="N8264" t="s">
        <v>860</v>
      </c>
      <c r="O8264" t="s">
        <v>799</v>
      </c>
      <c r="Q8264" t="s">
        <v>481</v>
      </c>
      <c r="R8264" t="str">
        <f t="shared" si="476"/>
        <v>Weekday</v>
      </c>
      <c r="S8264" s="27">
        <f t="shared" si="477"/>
        <v>41743</v>
      </c>
      <c r="T8264" t="str">
        <f t="shared" si="478"/>
        <v>S</v>
      </c>
      <c r="V8264" t="str">
        <f t="shared" si="479"/>
        <v>S</v>
      </c>
      <c r="AE8264" s="27"/>
      <c r="AG8264" s="27"/>
      <c r="AX8264" s="27"/>
      <c r="AY8264" s="27"/>
    </row>
    <row r="8265" spans="1:51" x14ac:dyDescent="0.25">
      <c r="A8265" t="s">
        <v>391</v>
      </c>
      <c r="S8265" s="27"/>
      <c r="V8265" t="str">
        <f t="shared" si="479"/>
        <v/>
      </c>
      <c r="AE8265" s="27"/>
      <c r="AG8265" s="27"/>
      <c r="AX8265" s="27"/>
      <c r="AY8265" s="27"/>
    </row>
    <row r="8266" spans="1:51" x14ac:dyDescent="0.25">
      <c r="A8266" t="s">
        <v>391</v>
      </c>
      <c r="B8266" t="s">
        <v>218</v>
      </c>
      <c r="C8266">
        <v>171045181</v>
      </c>
      <c r="D8266">
        <v>66</v>
      </c>
      <c r="E8266" t="s">
        <v>91</v>
      </c>
      <c r="G8266">
        <v>58.896000000000001</v>
      </c>
      <c r="H8266">
        <v>2017</v>
      </c>
      <c r="I8266">
        <v>4</v>
      </c>
      <c r="J8266">
        <v>12</v>
      </c>
      <c r="K8266">
        <v>9</v>
      </c>
      <c r="L8266">
        <v>48</v>
      </c>
      <c r="M8266" t="s">
        <v>900</v>
      </c>
      <c r="N8266" t="s">
        <v>860</v>
      </c>
      <c r="O8266" t="s">
        <v>799</v>
      </c>
      <c r="Q8266" t="s">
        <v>481</v>
      </c>
      <c r="R8266" t="str">
        <f t="shared" si="476"/>
        <v>Weekday</v>
      </c>
      <c r="S8266" s="27">
        <f t="shared" si="477"/>
        <v>42837</v>
      </c>
      <c r="T8266" t="str">
        <f t="shared" si="478"/>
        <v>D</v>
      </c>
      <c r="V8266" t="str">
        <f t="shared" si="479"/>
        <v>D</v>
      </c>
    </row>
    <row r="8267" spans="1:51" x14ac:dyDescent="0.25">
      <c r="A8267" t="s">
        <v>391</v>
      </c>
      <c r="B8267" t="s">
        <v>218</v>
      </c>
      <c r="C8267">
        <v>133435312</v>
      </c>
      <c r="D8267">
        <v>66</v>
      </c>
      <c r="E8267" t="s">
        <v>91</v>
      </c>
      <c r="G8267">
        <v>59.23</v>
      </c>
      <c r="H8267">
        <v>2013</v>
      </c>
      <c r="I8267">
        <v>12</v>
      </c>
      <c r="J8267">
        <v>7</v>
      </c>
      <c r="K8267">
        <v>4</v>
      </c>
      <c r="L8267">
        <v>13</v>
      </c>
      <c r="M8267" t="s">
        <v>899</v>
      </c>
      <c r="N8267" t="s">
        <v>860</v>
      </c>
      <c r="O8267" t="s">
        <v>799</v>
      </c>
      <c r="Q8267" t="s">
        <v>477</v>
      </c>
      <c r="R8267" t="str">
        <f t="shared" si="476"/>
        <v>Weekend</v>
      </c>
      <c r="S8267" s="27">
        <f t="shared" si="477"/>
        <v>41615</v>
      </c>
      <c r="T8267" t="str">
        <f t="shared" si="478"/>
        <v>S</v>
      </c>
      <c r="V8267" t="str">
        <f t="shared" si="479"/>
        <v>S</v>
      </c>
      <c r="AE8267" s="27"/>
      <c r="AG8267" s="27"/>
      <c r="AX8267" s="27"/>
      <c r="AY8267" s="27"/>
    </row>
    <row r="8268" spans="1:51" x14ac:dyDescent="0.25">
      <c r="A8268" t="s">
        <v>391</v>
      </c>
      <c r="B8268" t="s">
        <v>218</v>
      </c>
      <c r="C8268">
        <v>173235338</v>
      </c>
      <c r="D8268">
        <v>66</v>
      </c>
      <c r="E8268" t="s">
        <v>91</v>
      </c>
      <c r="G8268">
        <v>58.917999999999999</v>
      </c>
      <c r="H8268">
        <v>2017</v>
      </c>
      <c r="I8268">
        <v>11</v>
      </c>
      <c r="J8268">
        <v>15</v>
      </c>
      <c r="K8268">
        <v>18</v>
      </c>
      <c r="L8268">
        <v>16</v>
      </c>
      <c r="M8268" t="s">
        <v>900</v>
      </c>
      <c r="N8268" t="s">
        <v>860</v>
      </c>
      <c r="O8268" t="s">
        <v>799</v>
      </c>
      <c r="Q8268" t="s">
        <v>479</v>
      </c>
      <c r="R8268" t="str">
        <f t="shared" si="476"/>
        <v>Weekday</v>
      </c>
      <c r="S8268" s="27">
        <f t="shared" si="477"/>
        <v>43054</v>
      </c>
      <c r="T8268" t="str">
        <f t="shared" si="478"/>
        <v>D</v>
      </c>
      <c r="V8268" t="str">
        <f t="shared" si="479"/>
        <v>D</v>
      </c>
      <c r="AE8268" s="27"/>
      <c r="AG8268" s="27"/>
      <c r="AX8268" s="27"/>
      <c r="AY8268" s="27"/>
    </row>
    <row r="8269" spans="1:51" x14ac:dyDescent="0.25">
      <c r="A8269" t="s">
        <v>391</v>
      </c>
      <c r="B8269" t="s">
        <v>218</v>
      </c>
      <c r="C8269">
        <v>162855439</v>
      </c>
      <c r="D8269">
        <v>66</v>
      </c>
      <c r="E8269" t="s">
        <v>91</v>
      </c>
      <c r="G8269">
        <v>58.929000000000002</v>
      </c>
      <c r="H8269">
        <v>2016</v>
      </c>
      <c r="I8269">
        <v>10</v>
      </c>
      <c r="J8269">
        <v>11</v>
      </c>
      <c r="K8269">
        <v>17</v>
      </c>
      <c r="L8269">
        <v>21</v>
      </c>
      <c r="M8269" t="s">
        <v>900</v>
      </c>
      <c r="N8269" t="s">
        <v>860</v>
      </c>
      <c r="O8269" t="s">
        <v>799</v>
      </c>
      <c r="Q8269" t="s">
        <v>479</v>
      </c>
      <c r="R8269" t="str">
        <f t="shared" si="476"/>
        <v>Weekday</v>
      </c>
      <c r="S8269" s="27">
        <f t="shared" si="477"/>
        <v>42654</v>
      </c>
      <c r="T8269" t="str">
        <f t="shared" si="478"/>
        <v>D</v>
      </c>
      <c r="V8269" t="str">
        <f t="shared" si="479"/>
        <v>D</v>
      </c>
      <c r="AX8269" s="27"/>
      <c r="AY8269" s="27"/>
    </row>
    <row r="8270" spans="1:51" x14ac:dyDescent="0.25">
      <c r="A8270" t="s">
        <v>391</v>
      </c>
      <c r="B8270" t="s">
        <v>218</v>
      </c>
      <c r="C8270">
        <v>171685155</v>
      </c>
      <c r="D8270">
        <v>66</v>
      </c>
      <c r="E8270" t="s">
        <v>91</v>
      </c>
      <c r="G8270">
        <v>58.933</v>
      </c>
      <c r="H8270">
        <v>2017</v>
      </c>
      <c r="I8270">
        <v>6</v>
      </c>
      <c r="J8270">
        <v>17</v>
      </c>
      <c r="K8270">
        <v>8</v>
      </c>
      <c r="L8270">
        <v>21</v>
      </c>
      <c r="M8270" t="s">
        <v>900</v>
      </c>
      <c r="N8270" t="s">
        <v>860</v>
      </c>
      <c r="O8270" t="s">
        <v>799</v>
      </c>
      <c r="Q8270" t="s">
        <v>479</v>
      </c>
      <c r="R8270" t="str">
        <f t="shared" si="476"/>
        <v>Weekend</v>
      </c>
      <c r="S8270" s="27">
        <f t="shared" si="477"/>
        <v>42903</v>
      </c>
      <c r="T8270" t="str">
        <f t="shared" si="478"/>
        <v>D</v>
      </c>
      <c r="V8270" t="str">
        <f t="shared" si="479"/>
        <v>D</v>
      </c>
      <c r="AE8270" s="27"/>
      <c r="AO8270" s="27"/>
      <c r="AX8270" s="27"/>
      <c r="AY8270" s="27"/>
    </row>
    <row r="8271" spans="1:51" x14ac:dyDescent="0.25">
      <c r="A8271" t="s">
        <v>391</v>
      </c>
      <c r="B8271" t="s">
        <v>218</v>
      </c>
      <c r="C8271">
        <v>132105236</v>
      </c>
      <c r="D8271">
        <v>66</v>
      </c>
      <c r="E8271" t="s">
        <v>91</v>
      </c>
      <c r="G8271">
        <v>58.933</v>
      </c>
      <c r="H8271">
        <v>2013</v>
      </c>
      <c r="I8271">
        <v>7</v>
      </c>
      <c r="J8271">
        <v>27</v>
      </c>
      <c r="K8271">
        <v>15</v>
      </c>
      <c r="L8271">
        <v>0</v>
      </c>
      <c r="M8271" t="s">
        <v>900</v>
      </c>
      <c r="N8271" t="s">
        <v>860</v>
      </c>
      <c r="O8271" t="s">
        <v>799</v>
      </c>
      <c r="Q8271" t="s">
        <v>479</v>
      </c>
      <c r="R8271" t="str">
        <f t="shared" si="476"/>
        <v>Weekend</v>
      </c>
      <c r="S8271" s="27">
        <f t="shared" si="477"/>
        <v>41482</v>
      </c>
      <c r="T8271" t="str">
        <f t="shared" si="478"/>
        <v>S</v>
      </c>
      <c r="V8271" t="str">
        <f t="shared" si="479"/>
        <v>S</v>
      </c>
      <c r="AE8271" s="27"/>
      <c r="AO8271" s="27"/>
      <c r="AX8271" s="27"/>
      <c r="AY8271" s="27"/>
    </row>
    <row r="8272" spans="1:51" x14ac:dyDescent="0.25">
      <c r="A8272" t="s">
        <v>391</v>
      </c>
      <c r="B8272" t="s">
        <v>218</v>
      </c>
      <c r="C8272">
        <v>143435350</v>
      </c>
      <c r="D8272">
        <v>66</v>
      </c>
      <c r="E8272" t="s">
        <v>91</v>
      </c>
      <c r="G8272">
        <v>58.938000000000002</v>
      </c>
      <c r="H8272">
        <v>2014</v>
      </c>
      <c r="I8272">
        <v>12</v>
      </c>
      <c r="J8272">
        <v>8</v>
      </c>
      <c r="K8272">
        <v>15</v>
      </c>
      <c r="L8272">
        <v>15</v>
      </c>
      <c r="M8272" t="s">
        <v>900</v>
      </c>
      <c r="N8272" t="s">
        <v>860</v>
      </c>
      <c r="O8272" t="s">
        <v>799</v>
      </c>
      <c r="Q8272" t="s">
        <v>479</v>
      </c>
      <c r="R8272" t="str">
        <f t="shared" si="476"/>
        <v>Weekday</v>
      </c>
      <c r="S8272" s="27">
        <f t="shared" si="477"/>
        <v>41981</v>
      </c>
      <c r="T8272" t="str">
        <f t="shared" si="478"/>
        <v>S</v>
      </c>
      <c r="V8272" t="str">
        <f t="shared" si="479"/>
        <v>S</v>
      </c>
      <c r="AE8272" s="27"/>
      <c r="AO8272" s="27"/>
      <c r="AX8272" s="27"/>
      <c r="AY8272" s="27"/>
    </row>
    <row r="8273" spans="1:51" x14ac:dyDescent="0.25">
      <c r="A8273" t="s">
        <v>391</v>
      </c>
      <c r="B8273" t="s">
        <v>218</v>
      </c>
      <c r="C8273">
        <v>173245023</v>
      </c>
      <c r="D8273">
        <v>66</v>
      </c>
      <c r="E8273" t="s">
        <v>91</v>
      </c>
      <c r="G8273">
        <v>58.939</v>
      </c>
      <c r="H8273">
        <v>2017</v>
      </c>
      <c r="I8273">
        <v>11</v>
      </c>
      <c r="J8273">
        <v>19</v>
      </c>
      <c r="K8273">
        <v>21</v>
      </c>
      <c r="L8273">
        <v>48</v>
      </c>
      <c r="M8273" t="s">
        <v>900</v>
      </c>
      <c r="N8273" t="s">
        <v>860</v>
      </c>
      <c r="O8273" t="s">
        <v>799</v>
      </c>
      <c r="Q8273" t="s">
        <v>479</v>
      </c>
      <c r="R8273" t="str">
        <f t="shared" si="476"/>
        <v>Weekend</v>
      </c>
      <c r="S8273" s="27">
        <f t="shared" si="477"/>
        <v>43058</v>
      </c>
      <c r="T8273" t="str">
        <f t="shared" si="478"/>
        <v>D</v>
      </c>
      <c r="V8273" t="str">
        <f t="shared" si="479"/>
        <v>D</v>
      </c>
      <c r="AE8273" s="27"/>
      <c r="AO8273" s="27"/>
      <c r="AX8273" s="27"/>
      <c r="AY8273" s="27"/>
    </row>
    <row r="8274" spans="1:51" x14ac:dyDescent="0.25">
      <c r="A8274" t="s">
        <v>391</v>
      </c>
      <c r="S8274" s="27"/>
      <c r="V8274" t="str">
        <f t="shared" si="479"/>
        <v/>
      </c>
      <c r="AX8274" s="27"/>
      <c r="AY8274" s="27"/>
    </row>
    <row r="8275" spans="1:51" x14ac:dyDescent="0.25">
      <c r="A8275" t="s">
        <v>391</v>
      </c>
      <c r="S8275" s="27"/>
      <c r="V8275" t="str">
        <f t="shared" si="479"/>
        <v/>
      </c>
      <c r="AX8275" s="27"/>
      <c r="AY8275" s="27"/>
    </row>
    <row r="8276" spans="1:51" x14ac:dyDescent="0.25">
      <c r="A8276" t="s">
        <v>391</v>
      </c>
      <c r="B8276" t="s">
        <v>218</v>
      </c>
      <c r="C8276">
        <v>141795122</v>
      </c>
      <c r="D8276">
        <v>66</v>
      </c>
      <c r="E8276" t="s">
        <v>91</v>
      </c>
      <c r="G8276">
        <v>58.966999999999999</v>
      </c>
      <c r="H8276">
        <v>2014</v>
      </c>
      <c r="I8276">
        <v>6</v>
      </c>
      <c r="J8276">
        <v>28</v>
      </c>
      <c r="K8276">
        <v>3</v>
      </c>
      <c r="L8276">
        <v>45</v>
      </c>
      <c r="M8276" t="s">
        <v>900</v>
      </c>
      <c r="N8276" t="s">
        <v>860</v>
      </c>
      <c r="O8276" t="s">
        <v>799</v>
      </c>
      <c r="Q8276" t="s">
        <v>479</v>
      </c>
      <c r="R8276" t="str">
        <f t="shared" si="476"/>
        <v>Weekend</v>
      </c>
      <c r="S8276" s="27">
        <f t="shared" si="477"/>
        <v>41818</v>
      </c>
      <c r="T8276" t="str">
        <f t="shared" si="478"/>
        <v>S</v>
      </c>
      <c r="V8276" t="str">
        <f t="shared" si="479"/>
        <v>S</v>
      </c>
    </row>
    <row r="8277" spans="1:51" x14ac:dyDescent="0.25">
      <c r="A8277" t="s">
        <v>391</v>
      </c>
      <c r="B8277" t="s">
        <v>218</v>
      </c>
      <c r="C8277">
        <v>172715453</v>
      </c>
      <c r="D8277">
        <v>66</v>
      </c>
      <c r="E8277" t="s">
        <v>91</v>
      </c>
      <c r="G8277">
        <v>58.969000000000001</v>
      </c>
      <c r="H8277">
        <v>2017</v>
      </c>
      <c r="I8277">
        <v>9</v>
      </c>
      <c r="J8277">
        <v>28</v>
      </c>
      <c r="K8277">
        <v>21</v>
      </c>
      <c r="L8277">
        <v>50</v>
      </c>
      <c r="M8277" t="s">
        <v>900</v>
      </c>
      <c r="N8277" t="s">
        <v>860</v>
      </c>
      <c r="O8277" t="s">
        <v>1933</v>
      </c>
      <c r="Q8277" t="s">
        <v>479</v>
      </c>
      <c r="R8277" t="str">
        <f t="shared" si="476"/>
        <v>Weekday</v>
      </c>
      <c r="S8277" s="27">
        <f t="shared" si="477"/>
        <v>43006</v>
      </c>
      <c r="T8277" t="str">
        <f t="shared" si="478"/>
        <v>D</v>
      </c>
      <c r="V8277" t="str">
        <f t="shared" si="479"/>
        <v>D</v>
      </c>
    </row>
    <row r="8278" spans="1:51" x14ac:dyDescent="0.25">
      <c r="A8278" t="s">
        <v>391</v>
      </c>
      <c r="S8278" s="27"/>
      <c r="V8278" t="str">
        <f t="shared" si="479"/>
        <v/>
      </c>
    </row>
    <row r="8279" spans="1:51" x14ac:dyDescent="0.25">
      <c r="A8279" t="s">
        <v>391</v>
      </c>
      <c r="B8279" t="s">
        <v>218</v>
      </c>
      <c r="C8279">
        <v>141705292</v>
      </c>
      <c r="D8279">
        <v>66</v>
      </c>
      <c r="E8279" t="s">
        <v>91</v>
      </c>
      <c r="G8279">
        <v>58.98</v>
      </c>
      <c r="H8279">
        <v>2014</v>
      </c>
      <c r="I8279">
        <v>6</v>
      </c>
      <c r="J8279">
        <v>19</v>
      </c>
      <c r="K8279">
        <v>17</v>
      </c>
      <c r="L8279">
        <v>55</v>
      </c>
      <c r="M8279" t="s">
        <v>900</v>
      </c>
      <c r="N8279" t="s">
        <v>171</v>
      </c>
      <c r="O8279" t="s">
        <v>799</v>
      </c>
      <c r="Q8279" t="s">
        <v>479</v>
      </c>
      <c r="R8279" t="str">
        <f t="shared" si="476"/>
        <v>Weekday</v>
      </c>
      <c r="S8279" s="27">
        <f t="shared" si="477"/>
        <v>41809</v>
      </c>
      <c r="T8279" t="str">
        <f t="shared" si="478"/>
        <v>S</v>
      </c>
      <c r="V8279" t="str">
        <f t="shared" si="479"/>
        <v>S</v>
      </c>
      <c r="AX8279" s="27"/>
      <c r="AY8279" s="27"/>
    </row>
    <row r="8280" spans="1:51" x14ac:dyDescent="0.25">
      <c r="A8280" t="s">
        <v>391</v>
      </c>
      <c r="B8280" t="s">
        <v>218</v>
      </c>
      <c r="C8280">
        <v>131645186</v>
      </c>
      <c r="D8280">
        <v>66</v>
      </c>
      <c r="E8280" t="s">
        <v>91</v>
      </c>
      <c r="G8280">
        <v>58.996000000000002</v>
      </c>
      <c r="H8280">
        <v>2013</v>
      </c>
      <c r="I8280">
        <v>6</v>
      </c>
      <c r="J8280">
        <v>13</v>
      </c>
      <c r="K8280">
        <v>14</v>
      </c>
      <c r="L8280">
        <v>21</v>
      </c>
      <c r="M8280" t="s">
        <v>900</v>
      </c>
      <c r="N8280" t="s">
        <v>860</v>
      </c>
      <c r="O8280" t="s">
        <v>799</v>
      </c>
      <c r="Q8280" t="s">
        <v>479</v>
      </c>
      <c r="R8280" t="str">
        <f t="shared" si="476"/>
        <v>Weekday</v>
      </c>
      <c r="S8280" s="27">
        <f t="shared" si="477"/>
        <v>41438</v>
      </c>
      <c r="T8280" t="str">
        <f t="shared" si="478"/>
        <v>S</v>
      </c>
      <c r="V8280" t="str">
        <f t="shared" si="479"/>
        <v>S</v>
      </c>
      <c r="AE8280" s="27"/>
      <c r="AG8280" s="27"/>
      <c r="AX8280" s="27"/>
      <c r="AY8280" s="27"/>
    </row>
    <row r="8281" spans="1:51" x14ac:dyDescent="0.25">
      <c r="A8281" t="s">
        <v>391</v>
      </c>
      <c r="B8281" t="s">
        <v>218</v>
      </c>
      <c r="C8281">
        <v>172285104</v>
      </c>
      <c r="D8281">
        <v>66</v>
      </c>
      <c r="E8281" t="s">
        <v>91</v>
      </c>
      <c r="G8281">
        <v>59.030999999999999</v>
      </c>
      <c r="H8281">
        <v>2017</v>
      </c>
      <c r="I8281">
        <v>8</v>
      </c>
      <c r="J8281">
        <v>11</v>
      </c>
      <c r="K8281">
        <v>9</v>
      </c>
      <c r="L8281">
        <v>44</v>
      </c>
      <c r="M8281" t="s">
        <v>900</v>
      </c>
      <c r="N8281" t="s">
        <v>860</v>
      </c>
      <c r="O8281" t="s">
        <v>799</v>
      </c>
      <c r="Q8281" t="s">
        <v>479</v>
      </c>
      <c r="R8281" t="str">
        <f t="shared" si="476"/>
        <v>Weekday</v>
      </c>
      <c r="S8281" s="27">
        <f t="shared" si="477"/>
        <v>42958</v>
      </c>
      <c r="T8281" t="str">
        <f t="shared" si="478"/>
        <v>D</v>
      </c>
      <c r="V8281" t="str">
        <f t="shared" si="479"/>
        <v>D</v>
      </c>
      <c r="AE8281" s="27"/>
      <c r="AG8281" s="27"/>
      <c r="AX8281" s="27"/>
      <c r="AY8281" s="27"/>
    </row>
    <row r="8282" spans="1:51" x14ac:dyDescent="0.25">
      <c r="A8282" t="s">
        <v>391</v>
      </c>
      <c r="B8282" t="s">
        <v>218</v>
      </c>
      <c r="C8282">
        <v>172975096</v>
      </c>
      <c r="D8282">
        <v>66</v>
      </c>
      <c r="E8282" t="s">
        <v>91</v>
      </c>
      <c r="G8282">
        <v>59.036999999999999</v>
      </c>
      <c r="H8282">
        <v>2017</v>
      </c>
      <c r="I8282">
        <v>10</v>
      </c>
      <c r="J8282">
        <v>17</v>
      </c>
      <c r="K8282">
        <v>12</v>
      </c>
      <c r="L8282">
        <v>45</v>
      </c>
      <c r="M8282" t="s">
        <v>900</v>
      </c>
      <c r="N8282" t="s">
        <v>170</v>
      </c>
      <c r="O8282" t="s">
        <v>799</v>
      </c>
      <c r="Q8282" t="s">
        <v>479</v>
      </c>
      <c r="R8282" t="str">
        <f t="shared" si="476"/>
        <v>Weekday</v>
      </c>
      <c r="S8282" s="27">
        <f t="shared" si="477"/>
        <v>43025</v>
      </c>
      <c r="T8282" t="str">
        <f t="shared" si="478"/>
        <v>D</v>
      </c>
      <c r="V8282" t="str">
        <f t="shared" si="479"/>
        <v>D</v>
      </c>
    </row>
    <row r="8283" spans="1:51" x14ac:dyDescent="0.25">
      <c r="A8283" t="s">
        <v>391</v>
      </c>
      <c r="B8283" t="s">
        <v>218</v>
      </c>
      <c r="C8283">
        <v>131605118</v>
      </c>
      <c r="D8283">
        <v>66</v>
      </c>
      <c r="E8283" t="s">
        <v>91</v>
      </c>
      <c r="G8283">
        <v>59.037999999999997</v>
      </c>
      <c r="H8283">
        <v>2013</v>
      </c>
      <c r="I8283">
        <v>6</v>
      </c>
      <c r="J8283">
        <v>9</v>
      </c>
      <c r="K8283">
        <v>8</v>
      </c>
      <c r="L8283">
        <v>49</v>
      </c>
      <c r="M8283" t="s">
        <v>899</v>
      </c>
      <c r="N8283" t="s">
        <v>404</v>
      </c>
      <c r="O8283" t="s">
        <v>799</v>
      </c>
      <c r="Q8283" t="s">
        <v>479</v>
      </c>
      <c r="R8283" t="str">
        <f t="shared" si="476"/>
        <v>Weekend</v>
      </c>
      <c r="S8283" s="27">
        <f t="shared" si="477"/>
        <v>41434</v>
      </c>
      <c r="T8283" t="str">
        <f t="shared" si="478"/>
        <v>S</v>
      </c>
      <c r="V8283" t="str">
        <f t="shared" si="479"/>
        <v>S</v>
      </c>
      <c r="AE8283" s="27"/>
      <c r="AG8283" s="27"/>
      <c r="AX8283" s="27"/>
      <c r="AY8283" s="27"/>
    </row>
    <row r="8284" spans="1:51" x14ac:dyDescent="0.25">
      <c r="A8284" t="s">
        <v>391</v>
      </c>
      <c r="S8284" s="27"/>
      <c r="V8284" t="str">
        <f t="shared" si="479"/>
        <v/>
      </c>
    </row>
    <row r="8285" spans="1:51" x14ac:dyDescent="0.25">
      <c r="A8285" t="s">
        <v>391</v>
      </c>
      <c r="S8285" s="27"/>
      <c r="V8285" t="str">
        <f t="shared" si="479"/>
        <v/>
      </c>
      <c r="AE8285" s="27"/>
      <c r="AG8285" s="27"/>
      <c r="AX8285" s="27"/>
      <c r="AY8285" s="27"/>
    </row>
    <row r="8286" spans="1:51" x14ac:dyDescent="0.25">
      <c r="A8286" t="s">
        <v>391</v>
      </c>
      <c r="B8286" t="s">
        <v>218</v>
      </c>
      <c r="C8286">
        <v>150045017</v>
      </c>
      <c r="D8286">
        <v>66</v>
      </c>
      <c r="E8286" t="s">
        <v>91</v>
      </c>
      <c r="G8286">
        <v>59.073999999999998</v>
      </c>
      <c r="H8286">
        <v>2014</v>
      </c>
      <c r="I8286">
        <v>12</v>
      </c>
      <c r="J8286">
        <v>28</v>
      </c>
      <c r="K8286">
        <v>0</v>
      </c>
      <c r="L8286">
        <v>52</v>
      </c>
      <c r="M8286" t="s">
        <v>899</v>
      </c>
      <c r="N8286" t="s">
        <v>404</v>
      </c>
      <c r="O8286" t="s">
        <v>799</v>
      </c>
      <c r="Q8286" t="s">
        <v>479</v>
      </c>
      <c r="R8286" t="str">
        <f t="shared" si="476"/>
        <v>Weekend</v>
      </c>
      <c r="S8286" s="27">
        <f t="shared" si="477"/>
        <v>42001</v>
      </c>
      <c r="T8286" t="str">
        <f t="shared" si="478"/>
        <v>S</v>
      </c>
      <c r="V8286" t="str">
        <f t="shared" si="479"/>
        <v>S</v>
      </c>
    </row>
    <row r="8287" spans="1:51" x14ac:dyDescent="0.25">
      <c r="A8287" t="s">
        <v>391</v>
      </c>
      <c r="S8287" s="27"/>
      <c r="V8287" t="str">
        <f t="shared" si="479"/>
        <v/>
      </c>
      <c r="AE8287" s="27"/>
      <c r="AG8287" s="27"/>
      <c r="AX8287" s="27"/>
      <c r="AY8287" s="27"/>
    </row>
    <row r="8288" spans="1:51" x14ac:dyDescent="0.25">
      <c r="A8288" t="s">
        <v>391</v>
      </c>
      <c r="B8288" t="s">
        <v>218</v>
      </c>
      <c r="C8288">
        <v>152175278</v>
      </c>
      <c r="D8288">
        <v>66</v>
      </c>
      <c r="E8288" t="s">
        <v>91</v>
      </c>
      <c r="G8288">
        <v>59.085000000000001</v>
      </c>
      <c r="H8288">
        <v>2015</v>
      </c>
      <c r="I8288">
        <v>8</v>
      </c>
      <c r="J8288">
        <v>3</v>
      </c>
      <c r="K8288">
        <v>16</v>
      </c>
      <c r="L8288">
        <v>38</v>
      </c>
      <c r="M8288" t="s">
        <v>900</v>
      </c>
      <c r="N8288" t="s">
        <v>860</v>
      </c>
      <c r="O8288" t="s">
        <v>799</v>
      </c>
      <c r="Q8288" t="s">
        <v>479</v>
      </c>
      <c r="R8288" t="str">
        <f t="shared" si="476"/>
        <v>Weekday</v>
      </c>
      <c r="S8288" s="27">
        <f t="shared" si="477"/>
        <v>42219</v>
      </c>
      <c r="T8288" t="str">
        <f t="shared" si="478"/>
        <v>S</v>
      </c>
      <c r="V8288" t="str">
        <f t="shared" si="479"/>
        <v>S</v>
      </c>
      <c r="AE8288" s="27"/>
      <c r="AO8288" s="27"/>
      <c r="AX8288" s="27"/>
      <c r="AY8288" s="27"/>
    </row>
    <row r="8289" spans="1:51" x14ac:dyDescent="0.25">
      <c r="A8289" t="s">
        <v>391</v>
      </c>
      <c r="B8289" t="s">
        <v>218</v>
      </c>
      <c r="C8289">
        <v>152685283</v>
      </c>
      <c r="D8289">
        <v>66</v>
      </c>
      <c r="E8289" t="s">
        <v>91</v>
      </c>
      <c r="G8289">
        <v>59.112000000000002</v>
      </c>
      <c r="H8289">
        <v>2015</v>
      </c>
      <c r="I8289">
        <v>9</v>
      </c>
      <c r="J8289">
        <v>18</v>
      </c>
      <c r="K8289">
        <v>16</v>
      </c>
      <c r="L8289">
        <v>50</v>
      </c>
      <c r="M8289" t="s">
        <v>900</v>
      </c>
      <c r="N8289" t="s">
        <v>860</v>
      </c>
      <c r="O8289" t="s">
        <v>799</v>
      </c>
      <c r="Q8289" t="s">
        <v>479</v>
      </c>
      <c r="R8289" t="str">
        <f t="shared" si="476"/>
        <v>Weekday</v>
      </c>
      <c r="S8289" s="27">
        <f t="shared" si="477"/>
        <v>42265</v>
      </c>
      <c r="T8289" t="str">
        <f t="shared" si="478"/>
        <v>D</v>
      </c>
      <c r="V8289" t="str">
        <f t="shared" si="479"/>
        <v>D</v>
      </c>
      <c r="AX8289" s="27"/>
      <c r="AY8289" s="27"/>
    </row>
    <row r="8290" spans="1:51" x14ac:dyDescent="0.25">
      <c r="A8290" t="s">
        <v>391</v>
      </c>
      <c r="B8290" t="s">
        <v>218</v>
      </c>
      <c r="C8290">
        <v>152825042</v>
      </c>
      <c r="D8290">
        <v>66</v>
      </c>
      <c r="E8290" t="s">
        <v>91</v>
      </c>
      <c r="G8290">
        <v>59.273000000000003</v>
      </c>
      <c r="H8290">
        <v>2015</v>
      </c>
      <c r="I8290">
        <v>10</v>
      </c>
      <c r="J8290">
        <v>5</v>
      </c>
      <c r="K8290">
        <v>13</v>
      </c>
      <c r="L8290">
        <v>10</v>
      </c>
      <c r="M8290" t="s">
        <v>900</v>
      </c>
      <c r="N8290" t="s">
        <v>860</v>
      </c>
      <c r="O8290" t="s">
        <v>799</v>
      </c>
      <c r="Q8290" t="s">
        <v>477</v>
      </c>
      <c r="R8290" t="str">
        <f t="shared" si="476"/>
        <v>Weekday</v>
      </c>
      <c r="S8290" s="27">
        <f t="shared" si="477"/>
        <v>42282</v>
      </c>
      <c r="T8290" t="str">
        <f t="shared" si="478"/>
        <v>D</v>
      </c>
      <c r="V8290" t="str">
        <f t="shared" si="479"/>
        <v>D</v>
      </c>
      <c r="AE8290" s="27"/>
      <c r="AO8290" s="27"/>
      <c r="AX8290" s="27"/>
      <c r="AY8290" s="27"/>
    </row>
    <row r="8291" spans="1:51" x14ac:dyDescent="0.25">
      <c r="A8291" t="s">
        <v>391</v>
      </c>
      <c r="B8291" t="s">
        <v>218</v>
      </c>
      <c r="C8291">
        <v>131105073</v>
      </c>
      <c r="D8291">
        <v>66</v>
      </c>
      <c r="E8291" t="s">
        <v>91</v>
      </c>
      <c r="G8291">
        <v>59.122</v>
      </c>
      <c r="H8291">
        <v>2013</v>
      </c>
      <c r="I8291">
        <v>4</v>
      </c>
      <c r="J8291">
        <v>20</v>
      </c>
      <c r="K8291">
        <v>8</v>
      </c>
      <c r="L8291">
        <v>34</v>
      </c>
      <c r="M8291" t="s">
        <v>900</v>
      </c>
      <c r="N8291" t="s">
        <v>860</v>
      </c>
      <c r="O8291" t="s">
        <v>799</v>
      </c>
      <c r="Q8291" t="s">
        <v>479</v>
      </c>
      <c r="R8291" t="str">
        <f t="shared" si="476"/>
        <v>Weekend</v>
      </c>
      <c r="S8291" s="27">
        <f t="shared" si="477"/>
        <v>41384</v>
      </c>
      <c r="T8291" t="str">
        <f t="shared" si="478"/>
        <v>S</v>
      </c>
      <c r="V8291" t="str">
        <f t="shared" si="479"/>
        <v>S</v>
      </c>
      <c r="AO8291" s="27"/>
      <c r="AX8291" s="27"/>
      <c r="AY8291" s="27"/>
    </row>
    <row r="8292" spans="1:51" x14ac:dyDescent="0.25">
      <c r="A8292" t="s">
        <v>391</v>
      </c>
      <c r="B8292" t="s">
        <v>218</v>
      </c>
      <c r="C8292">
        <v>130975065</v>
      </c>
      <c r="D8292">
        <v>66</v>
      </c>
      <c r="E8292" t="s">
        <v>91</v>
      </c>
      <c r="G8292">
        <v>59.136000000000003</v>
      </c>
      <c r="H8292">
        <v>2013</v>
      </c>
      <c r="I8292">
        <v>4</v>
      </c>
      <c r="J8292">
        <v>6</v>
      </c>
      <c r="K8292">
        <v>13</v>
      </c>
      <c r="L8292">
        <v>19</v>
      </c>
      <c r="M8292" t="s">
        <v>900</v>
      </c>
      <c r="N8292" t="s">
        <v>860</v>
      </c>
      <c r="O8292" t="s">
        <v>799</v>
      </c>
      <c r="Q8292" t="s">
        <v>479</v>
      </c>
      <c r="R8292" t="str">
        <f t="shared" si="476"/>
        <v>Weekend</v>
      </c>
      <c r="S8292" s="27">
        <f t="shared" si="477"/>
        <v>41370</v>
      </c>
      <c r="T8292" t="str">
        <f t="shared" si="478"/>
        <v>S</v>
      </c>
      <c r="V8292" t="str">
        <f t="shared" si="479"/>
        <v>S</v>
      </c>
      <c r="AE8292" s="27"/>
      <c r="AG8292" s="27"/>
      <c r="AX8292" s="27"/>
      <c r="AY8292" s="27"/>
    </row>
    <row r="8293" spans="1:51" x14ac:dyDescent="0.25">
      <c r="A8293" t="s">
        <v>391</v>
      </c>
      <c r="B8293" t="s">
        <v>218</v>
      </c>
      <c r="C8293">
        <v>132295052</v>
      </c>
      <c r="D8293">
        <v>66</v>
      </c>
      <c r="E8293" t="s">
        <v>91</v>
      </c>
      <c r="G8293">
        <v>58.936</v>
      </c>
      <c r="H8293">
        <v>2013</v>
      </c>
      <c r="I8293">
        <v>8</v>
      </c>
      <c r="J8293">
        <v>15</v>
      </c>
      <c r="K8293">
        <v>18</v>
      </c>
      <c r="L8293">
        <v>0</v>
      </c>
      <c r="M8293" t="s">
        <v>900</v>
      </c>
      <c r="N8293" t="s">
        <v>860</v>
      </c>
      <c r="O8293" t="s">
        <v>799</v>
      </c>
      <c r="Q8293" t="s">
        <v>479</v>
      </c>
      <c r="R8293" t="str">
        <f t="shared" si="476"/>
        <v>Weekday</v>
      </c>
      <c r="S8293" s="27">
        <f t="shared" si="477"/>
        <v>41501</v>
      </c>
      <c r="T8293" t="str">
        <f t="shared" si="478"/>
        <v>S</v>
      </c>
      <c r="V8293" t="str">
        <f t="shared" si="479"/>
        <v>S</v>
      </c>
      <c r="AO8293" s="27"/>
      <c r="AX8293" s="27"/>
      <c r="AY8293" s="27"/>
    </row>
    <row r="8294" spans="1:51" x14ac:dyDescent="0.25">
      <c r="A8294" t="s">
        <v>391</v>
      </c>
      <c r="S8294" s="27"/>
      <c r="V8294" t="str">
        <f t="shared" si="479"/>
        <v/>
      </c>
      <c r="AO8294" s="27"/>
      <c r="AX8294" s="27"/>
      <c r="AY8294" s="27"/>
    </row>
    <row r="8295" spans="1:51" x14ac:dyDescent="0.25">
      <c r="A8295" t="s">
        <v>391</v>
      </c>
      <c r="S8295" s="27"/>
      <c r="V8295" t="str">
        <f t="shared" si="479"/>
        <v/>
      </c>
      <c r="AE8295" s="27"/>
      <c r="AG8295" s="27"/>
      <c r="AX8295" s="27"/>
      <c r="AY8295" s="27"/>
    </row>
    <row r="8296" spans="1:51" x14ac:dyDescent="0.25">
      <c r="A8296" t="s">
        <v>391</v>
      </c>
      <c r="S8296" s="27"/>
      <c r="V8296" t="str">
        <f t="shared" si="479"/>
        <v/>
      </c>
    </row>
    <row r="8297" spans="1:51" x14ac:dyDescent="0.25">
      <c r="A8297" t="s">
        <v>391</v>
      </c>
      <c r="B8297" t="s">
        <v>218</v>
      </c>
      <c r="C8297">
        <v>170975274</v>
      </c>
      <c r="D8297">
        <v>66</v>
      </c>
      <c r="E8297" t="s">
        <v>91</v>
      </c>
      <c r="G8297">
        <v>59.209000000000003</v>
      </c>
      <c r="H8297">
        <v>2017</v>
      </c>
      <c r="I8297">
        <v>4</v>
      </c>
      <c r="J8297">
        <v>7</v>
      </c>
      <c r="K8297">
        <v>16</v>
      </c>
      <c r="L8297">
        <v>56</v>
      </c>
      <c r="M8297" t="s">
        <v>900</v>
      </c>
      <c r="N8297" t="s">
        <v>860</v>
      </c>
      <c r="O8297" t="s">
        <v>799</v>
      </c>
      <c r="Q8297" t="s">
        <v>477</v>
      </c>
      <c r="R8297" t="str">
        <f t="shared" si="476"/>
        <v>Weekday</v>
      </c>
      <c r="S8297" s="27">
        <f t="shared" si="477"/>
        <v>42832</v>
      </c>
      <c r="T8297" t="str">
        <f t="shared" si="478"/>
        <v>D</v>
      </c>
      <c r="V8297" t="str">
        <f t="shared" si="479"/>
        <v>D</v>
      </c>
    </row>
    <row r="8298" spans="1:51" x14ac:dyDescent="0.25">
      <c r="A8298" t="s">
        <v>391</v>
      </c>
      <c r="S8298" s="27"/>
      <c r="V8298" t="str">
        <f t="shared" si="479"/>
        <v/>
      </c>
      <c r="AE8298" s="27"/>
      <c r="AO8298" s="27"/>
      <c r="AX8298" s="27"/>
      <c r="AY8298" s="27"/>
    </row>
    <row r="8299" spans="1:51" x14ac:dyDescent="0.25">
      <c r="A8299" t="s">
        <v>391</v>
      </c>
      <c r="B8299" t="s">
        <v>218</v>
      </c>
      <c r="C8299">
        <v>160245212</v>
      </c>
      <c r="D8299">
        <v>66</v>
      </c>
      <c r="E8299" t="s">
        <v>91</v>
      </c>
      <c r="G8299">
        <v>59.218000000000004</v>
      </c>
      <c r="H8299">
        <v>2016</v>
      </c>
      <c r="I8299">
        <v>1</v>
      </c>
      <c r="J8299">
        <v>20</v>
      </c>
      <c r="K8299">
        <v>22</v>
      </c>
      <c r="L8299">
        <v>40</v>
      </c>
      <c r="M8299" t="s">
        <v>899</v>
      </c>
      <c r="N8299" t="s">
        <v>860</v>
      </c>
      <c r="O8299" t="s">
        <v>799</v>
      </c>
      <c r="Q8299" t="s">
        <v>477</v>
      </c>
      <c r="R8299" t="str">
        <f t="shared" si="476"/>
        <v>Weekday</v>
      </c>
      <c r="S8299" s="27">
        <f t="shared" si="477"/>
        <v>42389</v>
      </c>
      <c r="T8299" t="str">
        <f t="shared" si="478"/>
        <v>D</v>
      </c>
      <c r="V8299" t="str">
        <f t="shared" si="479"/>
        <v>D</v>
      </c>
    </row>
    <row r="8300" spans="1:51" x14ac:dyDescent="0.25">
      <c r="A8300" t="s">
        <v>391</v>
      </c>
      <c r="B8300" t="s">
        <v>218</v>
      </c>
      <c r="C8300">
        <v>162325135</v>
      </c>
      <c r="D8300">
        <v>66</v>
      </c>
      <c r="E8300" t="s">
        <v>91</v>
      </c>
      <c r="G8300">
        <v>59.243000000000002</v>
      </c>
      <c r="H8300">
        <v>2016</v>
      </c>
      <c r="I8300">
        <v>8</v>
      </c>
      <c r="J8300">
        <v>19</v>
      </c>
      <c r="K8300">
        <v>6</v>
      </c>
      <c r="L8300">
        <v>58</v>
      </c>
      <c r="M8300" t="s">
        <v>900</v>
      </c>
      <c r="N8300" t="s">
        <v>860</v>
      </c>
      <c r="O8300" t="s">
        <v>799</v>
      </c>
      <c r="Q8300" t="s">
        <v>477</v>
      </c>
      <c r="R8300" t="str">
        <f t="shared" si="476"/>
        <v>Weekday</v>
      </c>
      <c r="S8300" s="27">
        <f t="shared" si="477"/>
        <v>42601</v>
      </c>
      <c r="T8300" t="str">
        <f t="shared" si="478"/>
        <v>D</v>
      </c>
      <c r="V8300" t="str">
        <f t="shared" si="479"/>
        <v>D</v>
      </c>
      <c r="AX8300" s="27"/>
      <c r="AY8300" s="27"/>
    </row>
    <row r="8301" spans="1:51" x14ac:dyDescent="0.25">
      <c r="A8301" t="s">
        <v>391</v>
      </c>
      <c r="B8301" t="s">
        <v>218</v>
      </c>
      <c r="C8301">
        <v>162595048</v>
      </c>
      <c r="D8301">
        <v>66</v>
      </c>
      <c r="E8301" t="s">
        <v>91</v>
      </c>
      <c r="G8301">
        <v>59.244999999999997</v>
      </c>
      <c r="H8301">
        <v>2016</v>
      </c>
      <c r="I8301">
        <v>9</v>
      </c>
      <c r="J8301">
        <v>9</v>
      </c>
      <c r="K8301">
        <v>3</v>
      </c>
      <c r="L8301">
        <v>11</v>
      </c>
      <c r="M8301" t="s">
        <v>899</v>
      </c>
      <c r="N8301" t="s">
        <v>171</v>
      </c>
      <c r="O8301" t="s">
        <v>799</v>
      </c>
      <c r="Q8301" t="s">
        <v>477</v>
      </c>
      <c r="R8301" t="str">
        <f t="shared" si="476"/>
        <v>Weekday</v>
      </c>
      <c r="S8301" s="27">
        <f t="shared" si="477"/>
        <v>42622</v>
      </c>
      <c r="T8301" t="str">
        <f t="shared" si="478"/>
        <v>D</v>
      </c>
      <c r="V8301" t="str">
        <f t="shared" si="479"/>
        <v>D</v>
      </c>
    </row>
    <row r="8302" spans="1:51" x14ac:dyDescent="0.25">
      <c r="A8302" t="s">
        <v>391</v>
      </c>
      <c r="B8302" t="s">
        <v>218</v>
      </c>
      <c r="C8302">
        <v>163265021</v>
      </c>
      <c r="D8302">
        <v>66</v>
      </c>
      <c r="E8302" t="s">
        <v>91</v>
      </c>
      <c r="G8302">
        <v>59.265000000000001</v>
      </c>
      <c r="H8302">
        <v>2016</v>
      </c>
      <c r="I8302">
        <v>11</v>
      </c>
      <c r="J8302">
        <v>21</v>
      </c>
      <c r="K8302">
        <v>5</v>
      </c>
      <c r="L8302">
        <v>14</v>
      </c>
      <c r="M8302" t="s">
        <v>900</v>
      </c>
      <c r="N8302" t="s">
        <v>170</v>
      </c>
      <c r="O8302" t="s">
        <v>799</v>
      </c>
      <c r="Q8302" t="s">
        <v>477</v>
      </c>
      <c r="R8302" t="str">
        <f t="shared" si="476"/>
        <v>Weekday</v>
      </c>
      <c r="S8302" s="27">
        <f t="shared" si="477"/>
        <v>42695</v>
      </c>
      <c r="T8302" t="str">
        <f t="shared" si="478"/>
        <v>D</v>
      </c>
      <c r="V8302" t="str">
        <f t="shared" si="479"/>
        <v>D</v>
      </c>
      <c r="AX8302" s="27"/>
      <c r="AY8302" s="27"/>
    </row>
    <row r="8303" spans="1:51" x14ac:dyDescent="0.25">
      <c r="A8303" t="s">
        <v>391</v>
      </c>
      <c r="S8303" s="27"/>
      <c r="V8303" t="str">
        <f t="shared" si="479"/>
        <v/>
      </c>
    </row>
    <row r="8304" spans="1:51" x14ac:dyDescent="0.25">
      <c r="A8304" t="s">
        <v>391</v>
      </c>
      <c r="B8304" t="s">
        <v>218</v>
      </c>
      <c r="C8304">
        <v>141115182</v>
      </c>
      <c r="D8304">
        <v>66</v>
      </c>
      <c r="E8304" t="s">
        <v>91</v>
      </c>
      <c r="G8304">
        <v>59.271999999999998</v>
      </c>
      <c r="H8304">
        <v>2014</v>
      </c>
      <c r="I8304">
        <v>4</v>
      </c>
      <c r="J8304">
        <v>18</v>
      </c>
      <c r="K8304">
        <v>17</v>
      </c>
      <c r="L8304">
        <v>35</v>
      </c>
      <c r="M8304" t="s">
        <v>900</v>
      </c>
      <c r="N8304" t="s">
        <v>860</v>
      </c>
      <c r="O8304" t="s">
        <v>799</v>
      </c>
      <c r="Q8304" t="s">
        <v>477</v>
      </c>
      <c r="R8304" t="str">
        <f t="shared" si="476"/>
        <v>Weekday</v>
      </c>
      <c r="S8304" s="27">
        <f t="shared" si="477"/>
        <v>41747</v>
      </c>
      <c r="T8304" t="str">
        <f t="shared" si="478"/>
        <v>S</v>
      </c>
      <c r="V8304" t="str">
        <f t="shared" si="479"/>
        <v>S</v>
      </c>
      <c r="AE8304" s="27"/>
      <c r="AG8304" s="27"/>
      <c r="AX8304" s="27"/>
      <c r="AY8304" s="27"/>
    </row>
    <row r="8305" spans="1:51" x14ac:dyDescent="0.25">
      <c r="A8305" t="s">
        <v>391</v>
      </c>
      <c r="B8305" t="s">
        <v>218</v>
      </c>
      <c r="C8305">
        <v>140185168</v>
      </c>
      <c r="D8305">
        <v>66</v>
      </c>
      <c r="E8305" t="s">
        <v>91</v>
      </c>
      <c r="G8305">
        <v>59.279000000000003</v>
      </c>
      <c r="H8305">
        <v>2014</v>
      </c>
      <c r="I8305">
        <v>1</v>
      </c>
      <c r="J8305">
        <v>4</v>
      </c>
      <c r="K8305">
        <v>16</v>
      </c>
      <c r="L8305">
        <v>53</v>
      </c>
      <c r="M8305" t="s">
        <v>899</v>
      </c>
      <c r="N8305" t="s">
        <v>860</v>
      </c>
      <c r="O8305" t="s">
        <v>799</v>
      </c>
      <c r="Q8305" t="s">
        <v>477</v>
      </c>
      <c r="R8305" t="str">
        <f t="shared" ref="R8305:R8368" si="480">IF(WEEKDAY(DATE(H8305,I8305,J8305),2) &lt; 6, "Weekday", "Weekend")</f>
        <v>Weekend</v>
      </c>
      <c r="S8305" s="27">
        <f t="shared" ref="S8305:S8368" si="481">DATE(H8305,I8305,J8305)</f>
        <v>41643</v>
      </c>
      <c r="T8305" t="str">
        <f t="shared" si="478"/>
        <v>S</v>
      </c>
      <c r="V8305" t="str">
        <f t="shared" si="479"/>
        <v>S</v>
      </c>
      <c r="AE8305" s="27"/>
      <c r="AG8305" s="27"/>
      <c r="AX8305" s="27"/>
      <c r="AY8305" s="27"/>
    </row>
    <row r="8306" spans="1:51" x14ac:dyDescent="0.25">
      <c r="A8306" t="s">
        <v>391</v>
      </c>
      <c r="B8306" t="s">
        <v>218</v>
      </c>
      <c r="C8306">
        <v>150965081</v>
      </c>
      <c r="D8306">
        <v>66</v>
      </c>
      <c r="E8306" t="s">
        <v>91</v>
      </c>
      <c r="G8306">
        <v>59.284999999999997</v>
      </c>
      <c r="H8306">
        <v>2015</v>
      </c>
      <c r="I8306">
        <v>4</v>
      </c>
      <c r="J8306">
        <v>6</v>
      </c>
      <c r="K8306">
        <v>8</v>
      </c>
      <c r="L8306">
        <v>0</v>
      </c>
      <c r="M8306" t="s">
        <v>900</v>
      </c>
      <c r="N8306" t="s">
        <v>860</v>
      </c>
      <c r="O8306" t="s">
        <v>799</v>
      </c>
      <c r="Q8306" t="s">
        <v>477</v>
      </c>
      <c r="R8306" t="str">
        <f t="shared" si="480"/>
        <v>Weekday</v>
      </c>
      <c r="S8306" s="27">
        <f t="shared" si="481"/>
        <v>42100</v>
      </c>
      <c r="T8306" t="str">
        <f t="shared" ref="T8306:T8369" si="482">IF(OR(H8306=2013,H8306=2014,AND(H8306=2015,I8306&lt;9),AND(H8306=2015,I8306=9,J8306&lt;5)),"S","D")</f>
        <v>S</v>
      </c>
      <c r="V8306" t="str">
        <f t="shared" si="479"/>
        <v>S</v>
      </c>
      <c r="AE8306" s="27"/>
      <c r="AG8306" s="27"/>
      <c r="AX8306" s="27"/>
      <c r="AY8306" s="27"/>
    </row>
    <row r="8307" spans="1:51" x14ac:dyDescent="0.25">
      <c r="A8307" t="s">
        <v>391</v>
      </c>
      <c r="B8307" t="s">
        <v>218</v>
      </c>
      <c r="C8307">
        <v>150895263</v>
      </c>
      <c r="D8307">
        <v>66</v>
      </c>
      <c r="E8307" t="s">
        <v>91</v>
      </c>
      <c r="G8307">
        <v>59.29</v>
      </c>
      <c r="H8307">
        <v>2015</v>
      </c>
      <c r="I8307">
        <v>3</v>
      </c>
      <c r="J8307">
        <v>27</v>
      </c>
      <c r="K8307">
        <v>15</v>
      </c>
      <c r="L8307">
        <v>22</v>
      </c>
      <c r="M8307" t="s">
        <v>900</v>
      </c>
      <c r="N8307" t="s">
        <v>860</v>
      </c>
      <c r="O8307" t="s">
        <v>799</v>
      </c>
      <c r="Q8307" t="s">
        <v>477</v>
      </c>
      <c r="R8307" t="str">
        <f t="shared" si="480"/>
        <v>Weekday</v>
      </c>
      <c r="S8307" s="27">
        <f t="shared" si="481"/>
        <v>42090</v>
      </c>
      <c r="T8307" t="str">
        <f t="shared" si="482"/>
        <v>S</v>
      </c>
      <c r="V8307" t="str">
        <f t="shared" si="479"/>
        <v>S</v>
      </c>
    </row>
    <row r="8308" spans="1:51" x14ac:dyDescent="0.25">
      <c r="A8308" t="s">
        <v>391</v>
      </c>
      <c r="B8308" t="s">
        <v>218</v>
      </c>
      <c r="C8308">
        <v>143415185</v>
      </c>
      <c r="D8308">
        <v>66</v>
      </c>
      <c r="E8308" t="s">
        <v>91</v>
      </c>
      <c r="G8308">
        <v>59.293999999999997</v>
      </c>
      <c r="H8308">
        <v>2014</v>
      </c>
      <c r="I8308">
        <v>12</v>
      </c>
      <c r="J8308">
        <v>6</v>
      </c>
      <c r="K8308">
        <v>15</v>
      </c>
      <c r="L8308">
        <v>22</v>
      </c>
      <c r="M8308" t="s">
        <v>900</v>
      </c>
      <c r="N8308" t="s">
        <v>860</v>
      </c>
      <c r="O8308" t="s">
        <v>799</v>
      </c>
      <c r="Q8308" t="s">
        <v>477</v>
      </c>
      <c r="R8308" t="str">
        <f t="shared" si="480"/>
        <v>Weekend</v>
      </c>
      <c r="S8308" s="27">
        <f t="shared" si="481"/>
        <v>41979</v>
      </c>
      <c r="T8308" t="str">
        <f t="shared" si="482"/>
        <v>S</v>
      </c>
      <c r="V8308" t="str">
        <f t="shared" si="479"/>
        <v>S</v>
      </c>
      <c r="AE8308" s="27"/>
      <c r="AG8308" s="27"/>
      <c r="AX8308" s="27"/>
      <c r="AY8308" s="27"/>
    </row>
    <row r="8309" spans="1:51" x14ac:dyDescent="0.25">
      <c r="A8309" t="s">
        <v>391</v>
      </c>
      <c r="S8309" s="27"/>
      <c r="V8309" t="str">
        <f t="shared" si="479"/>
        <v/>
      </c>
      <c r="AE8309" s="27"/>
      <c r="AG8309" s="27"/>
      <c r="AX8309" s="27"/>
      <c r="AY8309" s="27"/>
    </row>
    <row r="8310" spans="1:51" x14ac:dyDescent="0.25">
      <c r="A8310" t="s">
        <v>391</v>
      </c>
      <c r="B8310" t="s">
        <v>218</v>
      </c>
      <c r="C8310">
        <v>131715050</v>
      </c>
      <c r="D8310">
        <v>66</v>
      </c>
      <c r="E8310" t="s">
        <v>91</v>
      </c>
      <c r="G8310">
        <v>59.305</v>
      </c>
      <c r="H8310">
        <v>2013</v>
      </c>
      <c r="I8310">
        <v>6</v>
      </c>
      <c r="J8310">
        <v>19</v>
      </c>
      <c r="K8310">
        <v>5</v>
      </c>
      <c r="L8310">
        <v>30</v>
      </c>
      <c r="M8310" t="s">
        <v>900</v>
      </c>
      <c r="N8310" t="s">
        <v>860</v>
      </c>
      <c r="O8310" t="s">
        <v>799</v>
      </c>
      <c r="Q8310" t="s">
        <v>477</v>
      </c>
      <c r="R8310" t="str">
        <f t="shared" si="480"/>
        <v>Weekday</v>
      </c>
      <c r="S8310" s="27">
        <f t="shared" si="481"/>
        <v>41444</v>
      </c>
      <c r="T8310" t="str">
        <f t="shared" si="482"/>
        <v>S</v>
      </c>
      <c r="V8310" t="str">
        <f t="shared" si="479"/>
        <v>S</v>
      </c>
      <c r="AX8310" s="27"/>
      <c r="AY8310" s="27"/>
    </row>
    <row r="8311" spans="1:51" x14ac:dyDescent="0.25">
      <c r="A8311" t="s">
        <v>391</v>
      </c>
      <c r="B8311" t="s">
        <v>218</v>
      </c>
      <c r="C8311">
        <v>153535156</v>
      </c>
      <c r="D8311">
        <v>66</v>
      </c>
      <c r="E8311" t="s">
        <v>91</v>
      </c>
      <c r="G8311">
        <v>59.307000000000002</v>
      </c>
      <c r="H8311">
        <v>2015</v>
      </c>
      <c r="I8311">
        <v>12</v>
      </c>
      <c r="J8311">
        <v>17</v>
      </c>
      <c r="K8311">
        <v>16</v>
      </c>
      <c r="L8311">
        <v>45</v>
      </c>
      <c r="M8311" t="s">
        <v>899</v>
      </c>
      <c r="N8311" t="s">
        <v>860</v>
      </c>
      <c r="O8311" t="s">
        <v>799</v>
      </c>
      <c r="Q8311" t="s">
        <v>477</v>
      </c>
      <c r="R8311" t="str">
        <f t="shared" si="480"/>
        <v>Weekday</v>
      </c>
      <c r="S8311" s="27">
        <f t="shared" si="481"/>
        <v>42355</v>
      </c>
      <c r="T8311" t="str">
        <f t="shared" si="482"/>
        <v>D</v>
      </c>
      <c r="V8311" t="str">
        <f t="shared" si="479"/>
        <v>D</v>
      </c>
    </row>
    <row r="8312" spans="1:51" x14ac:dyDescent="0.25">
      <c r="A8312" t="s">
        <v>391</v>
      </c>
      <c r="B8312" t="s">
        <v>218</v>
      </c>
      <c r="C8312">
        <v>161805126</v>
      </c>
      <c r="D8312">
        <v>66</v>
      </c>
      <c r="E8312" t="s">
        <v>91</v>
      </c>
      <c r="G8312">
        <v>59.308999999999997</v>
      </c>
      <c r="H8312">
        <v>2016</v>
      </c>
      <c r="I8312">
        <v>6</v>
      </c>
      <c r="J8312">
        <v>16</v>
      </c>
      <c r="K8312">
        <v>16</v>
      </c>
      <c r="L8312">
        <v>5</v>
      </c>
      <c r="M8312" t="s">
        <v>900</v>
      </c>
      <c r="N8312" t="s">
        <v>860</v>
      </c>
      <c r="O8312" t="s">
        <v>799</v>
      </c>
      <c r="Q8312" t="s">
        <v>477</v>
      </c>
      <c r="R8312" t="str">
        <f t="shared" si="480"/>
        <v>Weekday</v>
      </c>
      <c r="S8312" s="27">
        <f t="shared" si="481"/>
        <v>42537</v>
      </c>
      <c r="T8312" t="str">
        <f t="shared" si="482"/>
        <v>D</v>
      </c>
      <c r="V8312" t="str">
        <f t="shared" si="479"/>
        <v>D</v>
      </c>
      <c r="AE8312" s="27"/>
      <c r="AO8312" s="27"/>
      <c r="AX8312" s="27"/>
      <c r="AY8312" s="27"/>
    </row>
    <row r="8313" spans="1:51" x14ac:dyDescent="0.25">
      <c r="A8313" t="s">
        <v>391</v>
      </c>
      <c r="B8313" t="s">
        <v>218</v>
      </c>
      <c r="C8313">
        <v>131265013</v>
      </c>
      <c r="D8313">
        <v>66</v>
      </c>
      <c r="E8313" t="s">
        <v>91</v>
      </c>
      <c r="G8313">
        <v>59.314</v>
      </c>
      <c r="H8313">
        <v>2013</v>
      </c>
      <c r="I8313">
        <v>5</v>
      </c>
      <c r="J8313">
        <v>4</v>
      </c>
      <c r="K8313">
        <v>2</v>
      </c>
      <c r="L8313">
        <v>30</v>
      </c>
      <c r="M8313" t="s">
        <v>899</v>
      </c>
      <c r="N8313" t="s">
        <v>171</v>
      </c>
      <c r="O8313" t="s">
        <v>799</v>
      </c>
      <c r="Q8313" t="s">
        <v>477</v>
      </c>
      <c r="R8313" t="str">
        <f t="shared" si="480"/>
        <v>Weekend</v>
      </c>
      <c r="S8313" s="27">
        <f t="shared" si="481"/>
        <v>41398</v>
      </c>
      <c r="T8313" t="str">
        <f t="shared" si="482"/>
        <v>S</v>
      </c>
      <c r="V8313" t="str">
        <f t="shared" si="479"/>
        <v>S</v>
      </c>
      <c r="AE8313" s="27"/>
      <c r="AG8313" s="27"/>
      <c r="AX8313" s="27"/>
      <c r="AY8313" s="27"/>
    </row>
    <row r="8314" spans="1:51" x14ac:dyDescent="0.25">
      <c r="A8314" t="s">
        <v>391</v>
      </c>
      <c r="B8314" t="s">
        <v>218</v>
      </c>
      <c r="C8314">
        <v>141375164</v>
      </c>
      <c r="D8314">
        <v>66</v>
      </c>
      <c r="E8314" t="s">
        <v>91</v>
      </c>
      <c r="G8314">
        <v>59.323999999999998</v>
      </c>
      <c r="H8314">
        <v>2014</v>
      </c>
      <c r="I8314">
        <v>5</v>
      </c>
      <c r="J8314">
        <v>16</v>
      </c>
      <c r="K8314">
        <v>13</v>
      </c>
      <c r="L8314">
        <v>44</v>
      </c>
      <c r="M8314" t="s">
        <v>900</v>
      </c>
      <c r="N8314" t="s">
        <v>860</v>
      </c>
      <c r="O8314" t="s">
        <v>799</v>
      </c>
      <c r="Q8314" t="s">
        <v>477</v>
      </c>
      <c r="R8314" t="str">
        <f t="shared" si="480"/>
        <v>Weekday</v>
      </c>
      <c r="S8314" s="27">
        <f t="shared" si="481"/>
        <v>41775</v>
      </c>
      <c r="T8314" t="str">
        <f t="shared" si="482"/>
        <v>S</v>
      </c>
      <c r="V8314" t="str">
        <f t="shared" si="479"/>
        <v>S</v>
      </c>
      <c r="AE8314" s="27"/>
      <c r="AO8314" s="27"/>
      <c r="AX8314" s="27"/>
      <c r="AY8314" s="27"/>
    </row>
    <row r="8315" spans="1:51" x14ac:dyDescent="0.25">
      <c r="A8315" t="s">
        <v>391</v>
      </c>
      <c r="B8315" t="s">
        <v>218</v>
      </c>
      <c r="C8315">
        <v>143395089</v>
      </c>
      <c r="D8315">
        <v>66</v>
      </c>
      <c r="E8315" t="s">
        <v>91</v>
      </c>
      <c r="G8315">
        <v>59.326000000000001</v>
      </c>
      <c r="H8315">
        <v>2014</v>
      </c>
      <c r="I8315">
        <v>11</v>
      </c>
      <c r="J8315">
        <v>29</v>
      </c>
      <c r="K8315">
        <v>10</v>
      </c>
      <c r="L8315">
        <v>43</v>
      </c>
      <c r="M8315" t="s">
        <v>900</v>
      </c>
      <c r="N8315" t="s">
        <v>860</v>
      </c>
      <c r="O8315" t="s">
        <v>799</v>
      </c>
      <c r="Q8315" t="s">
        <v>477</v>
      </c>
      <c r="R8315" t="str">
        <f t="shared" si="480"/>
        <v>Weekend</v>
      </c>
      <c r="S8315" s="27">
        <f t="shared" si="481"/>
        <v>41972</v>
      </c>
      <c r="T8315" t="str">
        <f t="shared" si="482"/>
        <v>S</v>
      </c>
      <c r="V8315" t="str">
        <f t="shared" si="479"/>
        <v>S</v>
      </c>
      <c r="AE8315" s="27"/>
      <c r="AO8315" s="27"/>
      <c r="AX8315" s="27"/>
      <c r="AY8315" s="27"/>
    </row>
    <row r="8316" spans="1:51" x14ac:dyDescent="0.25">
      <c r="A8316" t="s">
        <v>391</v>
      </c>
      <c r="S8316" s="27"/>
      <c r="V8316" t="str">
        <f t="shared" si="479"/>
        <v/>
      </c>
      <c r="AE8316" s="27"/>
      <c r="AO8316" s="27"/>
      <c r="AX8316" s="27"/>
      <c r="AY8316" s="27"/>
    </row>
    <row r="8317" spans="1:51" x14ac:dyDescent="0.25">
      <c r="A8317" t="s">
        <v>391</v>
      </c>
      <c r="B8317" t="s">
        <v>218</v>
      </c>
      <c r="C8317">
        <v>161875048</v>
      </c>
      <c r="D8317">
        <v>66</v>
      </c>
      <c r="E8317" t="s">
        <v>91</v>
      </c>
      <c r="G8317">
        <v>59.334000000000003</v>
      </c>
      <c r="H8317">
        <v>2016</v>
      </c>
      <c r="I8317">
        <v>6</v>
      </c>
      <c r="J8317">
        <v>30</v>
      </c>
      <c r="K8317">
        <v>22</v>
      </c>
      <c r="L8317">
        <v>12</v>
      </c>
      <c r="M8317" t="s">
        <v>900</v>
      </c>
      <c r="N8317" t="s">
        <v>860</v>
      </c>
      <c r="O8317" t="s">
        <v>799</v>
      </c>
      <c r="Q8317" t="s">
        <v>477</v>
      </c>
      <c r="R8317" t="str">
        <f t="shared" si="480"/>
        <v>Weekday</v>
      </c>
      <c r="S8317" s="27">
        <f t="shared" si="481"/>
        <v>42551</v>
      </c>
      <c r="T8317" t="str">
        <f t="shared" si="482"/>
        <v>D</v>
      </c>
      <c r="V8317" t="str">
        <f t="shared" si="479"/>
        <v>D</v>
      </c>
      <c r="AE8317" s="27"/>
      <c r="AO8317" s="27"/>
      <c r="AX8317" s="27"/>
      <c r="AY8317" s="27"/>
    </row>
    <row r="8318" spans="1:51" x14ac:dyDescent="0.25">
      <c r="A8318" t="s">
        <v>391</v>
      </c>
      <c r="B8318" t="s">
        <v>218</v>
      </c>
      <c r="C8318">
        <v>141545144</v>
      </c>
      <c r="D8318">
        <v>66</v>
      </c>
      <c r="E8318" t="s">
        <v>91</v>
      </c>
      <c r="G8318">
        <v>59.335999999999999</v>
      </c>
      <c r="H8318">
        <v>2014</v>
      </c>
      <c r="I8318">
        <v>6</v>
      </c>
      <c r="J8318">
        <v>3</v>
      </c>
      <c r="K8318">
        <v>6</v>
      </c>
      <c r="L8318">
        <v>30</v>
      </c>
      <c r="M8318" t="s">
        <v>900</v>
      </c>
      <c r="N8318" t="s">
        <v>860</v>
      </c>
      <c r="O8318" t="s">
        <v>799</v>
      </c>
      <c r="Q8318" t="s">
        <v>477</v>
      </c>
      <c r="R8318" t="str">
        <f t="shared" si="480"/>
        <v>Weekday</v>
      </c>
      <c r="S8318" s="27">
        <f t="shared" si="481"/>
        <v>41793</v>
      </c>
      <c r="T8318" t="str">
        <f t="shared" si="482"/>
        <v>S</v>
      </c>
      <c r="V8318" t="str">
        <f t="shared" si="479"/>
        <v>S</v>
      </c>
      <c r="AE8318" s="27"/>
      <c r="AO8318" s="27"/>
      <c r="AX8318" s="27"/>
      <c r="AY8318" s="27"/>
    </row>
    <row r="8319" spans="1:51" x14ac:dyDescent="0.25">
      <c r="A8319" t="s">
        <v>391</v>
      </c>
      <c r="B8319" t="s">
        <v>218</v>
      </c>
      <c r="C8319">
        <v>173205226</v>
      </c>
      <c r="D8319">
        <v>66</v>
      </c>
      <c r="E8319" t="s">
        <v>91</v>
      </c>
      <c r="G8319">
        <v>59.34</v>
      </c>
      <c r="H8319">
        <v>2017</v>
      </c>
      <c r="I8319">
        <v>11</v>
      </c>
      <c r="J8319">
        <v>16</v>
      </c>
      <c r="K8319">
        <v>2</v>
      </c>
      <c r="L8319">
        <v>50</v>
      </c>
      <c r="M8319" t="s">
        <v>899</v>
      </c>
      <c r="N8319" t="s">
        <v>860</v>
      </c>
      <c r="O8319" t="s">
        <v>799</v>
      </c>
      <c r="Q8319" t="s">
        <v>477</v>
      </c>
      <c r="R8319" t="str">
        <f t="shared" si="480"/>
        <v>Weekday</v>
      </c>
      <c r="S8319" s="27">
        <f t="shared" si="481"/>
        <v>43055</v>
      </c>
      <c r="T8319" t="str">
        <f t="shared" si="482"/>
        <v>D</v>
      </c>
      <c r="V8319" t="str">
        <f t="shared" si="479"/>
        <v>D</v>
      </c>
      <c r="AE8319" s="27"/>
      <c r="AO8319" s="27"/>
      <c r="AX8319" s="27"/>
      <c r="AY8319" s="27"/>
    </row>
    <row r="8320" spans="1:51" x14ac:dyDescent="0.25">
      <c r="A8320" t="s">
        <v>391</v>
      </c>
      <c r="B8320" t="s">
        <v>218</v>
      </c>
      <c r="C8320">
        <v>142705079</v>
      </c>
      <c r="D8320">
        <v>66</v>
      </c>
      <c r="E8320" t="s">
        <v>91</v>
      </c>
      <c r="G8320">
        <v>59.341999999999999</v>
      </c>
      <c r="H8320">
        <v>2014</v>
      </c>
      <c r="I8320">
        <v>9</v>
      </c>
      <c r="J8320">
        <v>27</v>
      </c>
      <c r="K8320">
        <v>10</v>
      </c>
      <c r="L8320">
        <v>30</v>
      </c>
      <c r="M8320" t="s">
        <v>900</v>
      </c>
      <c r="N8320" t="s">
        <v>860</v>
      </c>
      <c r="O8320" t="s">
        <v>799</v>
      </c>
      <c r="Q8320" t="s">
        <v>477</v>
      </c>
      <c r="R8320" t="str">
        <f t="shared" si="480"/>
        <v>Weekend</v>
      </c>
      <c r="S8320" s="27">
        <f t="shared" si="481"/>
        <v>41909</v>
      </c>
      <c r="T8320" t="str">
        <f t="shared" si="482"/>
        <v>S</v>
      </c>
      <c r="V8320" t="str">
        <f t="shared" si="479"/>
        <v>S</v>
      </c>
      <c r="AE8320" s="27"/>
      <c r="AO8320" s="27"/>
      <c r="AX8320" s="27"/>
      <c r="AY8320" s="27"/>
    </row>
    <row r="8321" spans="1:51" x14ac:dyDescent="0.25">
      <c r="A8321" t="s">
        <v>391</v>
      </c>
      <c r="S8321" s="27"/>
      <c r="V8321" t="str">
        <f t="shared" si="479"/>
        <v/>
      </c>
      <c r="AO8321" s="27"/>
      <c r="AX8321" s="27"/>
      <c r="AY8321" s="27"/>
    </row>
    <row r="8322" spans="1:51" x14ac:dyDescent="0.25">
      <c r="A8322" t="s">
        <v>391</v>
      </c>
      <c r="S8322" s="27"/>
      <c r="V8322" t="str">
        <f t="shared" si="479"/>
        <v/>
      </c>
      <c r="AE8322" s="27"/>
      <c r="AG8322" s="27"/>
      <c r="AX8322" s="27"/>
      <c r="AY8322" s="27"/>
    </row>
    <row r="8323" spans="1:51" x14ac:dyDescent="0.25">
      <c r="A8323" t="s">
        <v>391</v>
      </c>
      <c r="B8323" t="s">
        <v>218</v>
      </c>
      <c r="C8323">
        <v>171225027</v>
      </c>
      <c r="D8323">
        <v>66</v>
      </c>
      <c r="E8323" t="s">
        <v>91</v>
      </c>
      <c r="G8323">
        <v>59.354999999999997</v>
      </c>
      <c r="H8323">
        <v>2017</v>
      </c>
      <c r="I8323">
        <v>4</v>
      </c>
      <c r="J8323">
        <v>28</v>
      </c>
      <c r="K8323">
        <v>21</v>
      </c>
      <c r="L8323">
        <v>53</v>
      </c>
      <c r="M8323" t="s">
        <v>900</v>
      </c>
      <c r="N8323" t="s">
        <v>171</v>
      </c>
      <c r="O8323" t="s">
        <v>799</v>
      </c>
      <c r="Q8323" t="s">
        <v>477</v>
      </c>
      <c r="R8323" t="str">
        <f t="shared" si="480"/>
        <v>Weekday</v>
      </c>
      <c r="S8323" s="27">
        <f t="shared" si="481"/>
        <v>42853</v>
      </c>
      <c r="T8323" t="str">
        <f t="shared" si="482"/>
        <v>D</v>
      </c>
      <c r="V8323" t="str">
        <f t="shared" ref="V8323:V8386" si="483">T8323&amp;U8323</f>
        <v>D</v>
      </c>
      <c r="AE8323" s="27"/>
      <c r="AG8323" s="27"/>
      <c r="AX8323" s="27"/>
      <c r="AY8323" s="27"/>
    </row>
    <row r="8324" spans="1:51" x14ac:dyDescent="0.25">
      <c r="A8324" t="s">
        <v>391</v>
      </c>
      <c r="B8324" t="s">
        <v>218</v>
      </c>
      <c r="C8324">
        <v>163285167</v>
      </c>
      <c r="D8324">
        <v>66</v>
      </c>
      <c r="E8324" t="s">
        <v>91</v>
      </c>
      <c r="G8324">
        <v>59.356999999999999</v>
      </c>
      <c r="H8324">
        <v>2016</v>
      </c>
      <c r="I8324">
        <v>11</v>
      </c>
      <c r="J8324">
        <v>20</v>
      </c>
      <c r="K8324">
        <v>12</v>
      </c>
      <c r="L8324">
        <v>15</v>
      </c>
      <c r="M8324" t="s">
        <v>900</v>
      </c>
      <c r="N8324" t="s">
        <v>860</v>
      </c>
      <c r="O8324" t="s">
        <v>799</v>
      </c>
      <c r="Q8324" t="s">
        <v>477</v>
      </c>
      <c r="R8324" t="str">
        <f t="shared" si="480"/>
        <v>Weekend</v>
      </c>
      <c r="S8324" s="27">
        <f t="shared" si="481"/>
        <v>42694</v>
      </c>
      <c r="T8324" t="str">
        <f t="shared" si="482"/>
        <v>D</v>
      </c>
      <c r="V8324" t="str">
        <f t="shared" si="483"/>
        <v>D</v>
      </c>
    </row>
    <row r="8325" spans="1:51" x14ac:dyDescent="0.25">
      <c r="A8325" t="s">
        <v>391</v>
      </c>
      <c r="B8325" t="s">
        <v>218</v>
      </c>
      <c r="C8325">
        <v>151985300</v>
      </c>
      <c r="D8325">
        <v>66</v>
      </c>
      <c r="E8325" t="s">
        <v>91</v>
      </c>
      <c r="G8325">
        <v>59.198</v>
      </c>
      <c r="H8325">
        <v>2015</v>
      </c>
      <c r="I8325">
        <v>7</v>
      </c>
      <c r="J8325">
        <v>17</v>
      </c>
      <c r="K8325">
        <v>17</v>
      </c>
      <c r="L8325">
        <v>36</v>
      </c>
      <c r="M8325" t="s">
        <v>900</v>
      </c>
      <c r="N8325" t="s">
        <v>404</v>
      </c>
      <c r="O8325" t="s">
        <v>799</v>
      </c>
      <c r="Q8325" t="s">
        <v>477</v>
      </c>
      <c r="R8325" t="str">
        <f t="shared" si="480"/>
        <v>Weekday</v>
      </c>
      <c r="S8325" s="27">
        <f t="shared" si="481"/>
        <v>42202</v>
      </c>
      <c r="T8325" t="str">
        <f t="shared" si="482"/>
        <v>S</v>
      </c>
      <c r="V8325" t="str">
        <f t="shared" si="483"/>
        <v>S</v>
      </c>
      <c r="AE8325" s="27"/>
      <c r="AG8325" s="27"/>
      <c r="AX8325" s="27"/>
      <c r="AY8325" s="27"/>
    </row>
    <row r="8326" spans="1:51" x14ac:dyDescent="0.25">
      <c r="A8326" t="s">
        <v>391</v>
      </c>
      <c r="B8326" t="s">
        <v>218</v>
      </c>
      <c r="C8326">
        <v>142325295</v>
      </c>
      <c r="D8326">
        <v>66</v>
      </c>
      <c r="E8326" t="s">
        <v>91</v>
      </c>
      <c r="G8326">
        <v>59.365000000000002</v>
      </c>
      <c r="H8326">
        <v>2014</v>
      </c>
      <c r="I8326">
        <v>8</v>
      </c>
      <c r="J8326">
        <v>14</v>
      </c>
      <c r="K8326">
        <v>17</v>
      </c>
      <c r="L8326">
        <v>14</v>
      </c>
      <c r="M8326" t="s">
        <v>900</v>
      </c>
      <c r="N8326" t="s">
        <v>860</v>
      </c>
      <c r="O8326" t="s">
        <v>799</v>
      </c>
      <c r="Q8326" t="s">
        <v>477</v>
      </c>
      <c r="R8326" t="str">
        <f t="shared" si="480"/>
        <v>Weekday</v>
      </c>
      <c r="S8326" s="27">
        <f t="shared" si="481"/>
        <v>41865</v>
      </c>
      <c r="T8326" t="str">
        <f t="shared" si="482"/>
        <v>S</v>
      </c>
      <c r="V8326" t="str">
        <f t="shared" si="483"/>
        <v>S</v>
      </c>
    </row>
    <row r="8327" spans="1:51" x14ac:dyDescent="0.25">
      <c r="A8327" t="s">
        <v>391</v>
      </c>
      <c r="B8327" t="s">
        <v>218</v>
      </c>
      <c r="C8327">
        <v>143245370</v>
      </c>
      <c r="D8327">
        <v>66</v>
      </c>
      <c r="E8327" t="s">
        <v>91</v>
      </c>
      <c r="G8327">
        <v>59.37</v>
      </c>
      <c r="H8327">
        <v>2014</v>
      </c>
      <c r="I8327">
        <v>11</v>
      </c>
      <c r="J8327">
        <v>18</v>
      </c>
      <c r="K8327">
        <v>18</v>
      </c>
      <c r="L8327">
        <v>47</v>
      </c>
      <c r="M8327" t="s">
        <v>900</v>
      </c>
      <c r="N8327" t="s">
        <v>860</v>
      </c>
      <c r="O8327" t="s">
        <v>799</v>
      </c>
      <c r="Q8327" t="s">
        <v>477</v>
      </c>
      <c r="R8327" t="str">
        <f t="shared" si="480"/>
        <v>Weekday</v>
      </c>
      <c r="S8327" s="27">
        <f t="shared" si="481"/>
        <v>41961</v>
      </c>
      <c r="T8327" t="str">
        <f t="shared" si="482"/>
        <v>S</v>
      </c>
      <c r="V8327" t="str">
        <f t="shared" si="483"/>
        <v>S</v>
      </c>
      <c r="AE8327" s="27"/>
      <c r="AG8327" s="27"/>
      <c r="AX8327" s="27"/>
      <c r="AY8327" s="27"/>
    </row>
    <row r="8328" spans="1:51" x14ac:dyDescent="0.25">
      <c r="A8328" t="s">
        <v>391</v>
      </c>
      <c r="B8328" t="s">
        <v>218</v>
      </c>
      <c r="C8328">
        <v>143485248</v>
      </c>
      <c r="D8328">
        <v>66</v>
      </c>
      <c r="E8328" t="s">
        <v>91</v>
      </c>
      <c r="G8328">
        <v>59.372</v>
      </c>
      <c r="H8328">
        <v>2014</v>
      </c>
      <c r="I8328">
        <v>12</v>
      </c>
      <c r="J8328">
        <v>14</v>
      </c>
      <c r="K8328">
        <v>17</v>
      </c>
      <c r="L8328">
        <v>45</v>
      </c>
      <c r="M8328" t="s">
        <v>900</v>
      </c>
      <c r="N8328" t="s">
        <v>860</v>
      </c>
      <c r="O8328" t="s">
        <v>799</v>
      </c>
      <c r="Q8328" t="s">
        <v>477</v>
      </c>
      <c r="R8328" t="str">
        <f t="shared" si="480"/>
        <v>Weekend</v>
      </c>
      <c r="S8328" s="27">
        <f t="shared" si="481"/>
        <v>41987</v>
      </c>
      <c r="T8328" t="str">
        <f t="shared" si="482"/>
        <v>S</v>
      </c>
      <c r="V8328" t="str">
        <f t="shared" si="483"/>
        <v>S</v>
      </c>
    </row>
    <row r="8329" spans="1:51" x14ac:dyDescent="0.25">
      <c r="A8329" t="s">
        <v>391</v>
      </c>
      <c r="B8329" t="s">
        <v>218</v>
      </c>
      <c r="C8329">
        <v>172435132</v>
      </c>
      <c r="D8329">
        <v>66</v>
      </c>
      <c r="E8329" t="s">
        <v>91</v>
      </c>
      <c r="G8329">
        <v>59.372999999999998</v>
      </c>
      <c r="H8329">
        <v>2017</v>
      </c>
      <c r="I8329">
        <v>8</v>
      </c>
      <c r="J8329">
        <v>28</v>
      </c>
      <c r="K8329">
        <v>8</v>
      </c>
      <c r="L8329">
        <v>10</v>
      </c>
      <c r="M8329" t="s">
        <v>900</v>
      </c>
      <c r="N8329" t="s">
        <v>171</v>
      </c>
      <c r="O8329" t="s">
        <v>799</v>
      </c>
      <c r="Q8329" t="s">
        <v>477</v>
      </c>
      <c r="R8329" t="str">
        <f t="shared" si="480"/>
        <v>Weekday</v>
      </c>
      <c r="S8329" s="27">
        <f t="shared" si="481"/>
        <v>42975</v>
      </c>
      <c r="T8329" t="str">
        <f t="shared" si="482"/>
        <v>D</v>
      </c>
      <c r="V8329" t="str">
        <f t="shared" si="483"/>
        <v>D</v>
      </c>
      <c r="AE8329" s="27"/>
      <c r="AG8329" s="27"/>
      <c r="AX8329" s="27"/>
      <c r="AY8329" s="27"/>
    </row>
    <row r="8330" spans="1:51" x14ac:dyDescent="0.25">
      <c r="A8330" t="s">
        <v>391</v>
      </c>
      <c r="S8330" s="27"/>
      <c r="V8330" t="str">
        <f t="shared" si="483"/>
        <v/>
      </c>
    </row>
    <row r="8331" spans="1:51" x14ac:dyDescent="0.25">
      <c r="A8331" t="s">
        <v>391</v>
      </c>
      <c r="S8331" s="27"/>
      <c r="V8331" t="str">
        <f t="shared" si="483"/>
        <v/>
      </c>
      <c r="AE8331" s="27"/>
      <c r="AO8331" s="27"/>
      <c r="AX8331" s="27"/>
      <c r="AY8331" s="27"/>
    </row>
    <row r="8332" spans="1:51" x14ac:dyDescent="0.25">
      <c r="A8332" t="s">
        <v>391</v>
      </c>
      <c r="B8332" t="s">
        <v>218</v>
      </c>
      <c r="C8332">
        <v>141045157</v>
      </c>
      <c r="D8332">
        <v>66</v>
      </c>
      <c r="E8332" t="s">
        <v>91</v>
      </c>
      <c r="G8332">
        <v>59.405000000000001</v>
      </c>
      <c r="H8332">
        <v>2014</v>
      </c>
      <c r="I8332">
        <v>4</v>
      </c>
      <c r="J8332">
        <v>14</v>
      </c>
      <c r="K8332">
        <v>11</v>
      </c>
      <c r="L8332">
        <v>40</v>
      </c>
      <c r="M8332" t="s">
        <v>900</v>
      </c>
      <c r="N8332" t="s">
        <v>404</v>
      </c>
      <c r="O8332" t="s">
        <v>799</v>
      </c>
      <c r="Q8332" t="s">
        <v>477</v>
      </c>
      <c r="R8332" t="str">
        <f t="shared" si="480"/>
        <v>Weekday</v>
      </c>
      <c r="S8332" s="27">
        <f t="shared" si="481"/>
        <v>41743</v>
      </c>
      <c r="T8332" t="str">
        <f t="shared" si="482"/>
        <v>S</v>
      </c>
      <c r="V8332" t="str">
        <f t="shared" si="483"/>
        <v>S</v>
      </c>
      <c r="AE8332" s="27"/>
      <c r="AO8332" s="27"/>
      <c r="AX8332" s="27"/>
      <c r="AY8332" s="27"/>
    </row>
    <row r="8333" spans="1:51" x14ac:dyDescent="0.25">
      <c r="A8333" t="s">
        <v>391</v>
      </c>
      <c r="B8333" t="s">
        <v>218</v>
      </c>
      <c r="C8333">
        <v>171875618</v>
      </c>
      <c r="D8333">
        <v>66</v>
      </c>
      <c r="E8333" t="s">
        <v>91</v>
      </c>
      <c r="G8333">
        <v>59.406999999999996</v>
      </c>
      <c r="H8333">
        <v>2017</v>
      </c>
      <c r="I8333">
        <v>7</v>
      </c>
      <c r="J8333">
        <v>6</v>
      </c>
      <c r="K8333">
        <v>5</v>
      </c>
      <c r="L8333">
        <v>20</v>
      </c>
      <c r="M8333" t="s">
        <v>899</v>
      </c>
      <c r="N8333" t="s">
        <v>860</v>
      </c>
      <c r="O8333" t="s">
        <v>799</v>
      </c>
      <c r="Q8333" t="s">
        <v>477</v>
      </c>
      <c r="R8333" t="str">
        <f t="shared" si="480"/>
        <v>Weekday</v>
      </c>
      <c r="S8333" s="27">
        <f t="shared" si="481"/>
        <v>42922</v>
      </c>
      <c r="T8333" t="str">
        <f t="shared" si="482"/>
        <v>D</v>
      </c>
      <c r="V8333" t="str">
        <f t="shared" si="483"/>
        <v>D</v>
      </c>
    </row>
    <row r="8334" spans="1:51" x14ac:dyDescent="0.25">
      <c r="A8334" t="s">
        <v>391</v>
      </c>
      <c r="B8334" t="s">
        <v>218</v>
      </c>
      <c r="C8334">
        <v>153555276</v>
      </c>
      <c r="D8334">
        <v>66</v>
      </c>
      <c r="E8334" t="s">
        <v>91</v>
      </c>
      <c r="G8334">
        <v>59.564999999999998</v>
      </c>
      <c r="H8334">
        <v>2015</v>
      </c>
      <c r="I8334">
        <v>12</v>
      </c>
      <c r="J8334">
        <v>21</v>
      </c>
      <c r="K8334">
        <v>7</v>
      </c>
      <c r="L8334">
        <v>35</v>
      </c>
      <c r="M8334" t="s">
        <v>900</v>
      </c>
      <c r="N8334" t="s">
        <v>860</v>
      </c>
      <c r="O8334" t="s">
        <v>799</v>
      </c>
      <c r="Q8334" t="s">
        <v>475</v>
      </c>
      <c r="R8334" t="str">
        <f t="shared" si="480"/>
        <v>Weekday</v>
      </c>
      <c r="S8334" s="27">
        <f t="shared" si="481"/>
        <v>42359</v>
      </c>
      <c r="T8334" t="str">
        <f t="shared" si="482"/>
        <v>D</v>
      </c>
      <c r="V8334" t="str">
        <f t="shared" si="483"/>
        <v>D</v>
      </c>
    </row>
    <row r="8335" spans="1:51" x14ac:dyDescent="0.25">
      <c r="A8335" t="s">
        <v>391</v>
      </c>
      <c r="B8335" t="s">
        <v>218</v>
      </c>
      <c r="C8335">
        <v>143175447</v>
      </c>
      <c r="D8335">
        <v>66</v>
      </c>
      <c r="E8335" t="s">
        <v>91</v>
      </c>
      <c r="G8335">
        <v>59.411000000000001</v>
      </c>
      <c r="H8335">
        <v>2014</v>
      </c>
      <c r="I8335">
        <v>11</v>
      </c>
      <c r="J8335">
        <v>13</v>
      </c>
      <c r="K8335">
        <v>21</v>
      </c>
      <c r="L8335">
        <v>41</v>
      </c>
      <c r="M8335" t="s">
        <v>900</v>
      </c>
      <c r="N8335" t="s">
        <v>860</v>
      </c>
      <c r="O8335" t="s">
        <v>799</v>
      </c>
      <c r="Q8335" t="s">
        <v>477</v>
      </c>
      <c r="R8335" t="str">
        <f t="shared" si="480"/>
        <v>Weekday</v>
      </c>
      <c r="S8335" s="27">
        <f t="shared" si="481"/>
        <v>41956</v>
      </c>
      <c r="T8335" t="str">
        <f t="shared" si="482"/>
        <v>S</v>
      </c>
      <c r="V8335" t="str">
        <f t="shared" si="483"/>
        <v>S</v>
      </c>
    </row>
    <row r="8336" spans="1:51" x14ac:dyDescent="0.25">
      <c r="A8336" t="s">
        <v>391</v>
      </c>
      <c r="B8336" t="s">
        <v>218</v>
      </c>
      <c r="C8336">
        <v>162885372</v>
      </c>
      <c r="D8336">
        <v>66</v>
      </c>
      <c r="E8336" t="s">
        <v>91</v>
      </c>
      <c r="G8336">
        <v>59.412999999999997</v>
      </c>
      <c r="H8336">
        <v>2016</v>
      </c>
      <c r="I8336">
        <v>10</v>
      </c>
      <c r="J8336">
        <v>14</v>
      </c>
      <c r="K8336">
        <v>16</v>
      </c>
      <c r="L8336">
        <v>45</v>
      </c>
      <c r="M8336" t="s">
        <v>900</v>
      </c>
      <c r="N8336" t="s">
        <v>171</v>
      </c>
      <c r="O8336" t="s">
        <v>799</v>
      </c>
      <c r="Q8336" t="s">
        <v>477</v>
      </c>
      <c r="R8336" t="str">
        <f t="shared" si="480"/>
        <v>Weekday</v>
      </c>
      <c r="S8336" s="27">
        <f t="shared" si="481"/>
        <v>42657</v>
      </c>
      <c r="T8336" t="str">
        <f t="shared" si="482"/>
        <v>D</v>
      </c>
      <c r="V8336" t="str">
        <f t="shared" si="483"/>
        <v>D</v>
      </c>
      <c r="AO8336" s="27"/>
      <c r="AX8336" s="27"/>
      <c r="AY8336" s="27"/>
    </row>
    <row r="8337" spans="1:51" x14ac:dyDescent="0.25">
      <c r="A8337" t="s">
        <v>391</v>
      </c>
      <c r="B8337" t="s">
        <v>218</v>
      </c>
      <c r="C8337">
        <v>133285169</v>
      </c>
      <c r="D8337">
        <v>66</v>
      </c>
      <c r="E8337" t="s">
        <v>91</v>
      </c>
      <c r="G8337">
        <v>59.417000000000002</v>
      </c>
      <c r="H8337">
        <v>2013</v>
      </c>
      <c r="I8337">
        <v>11</v>
      </c>
      <c r="J8337">
        <v>23</v>
      </c>
      <c r="K8337">
        <v>14</v>
      </c>
      <c r="L8337">
        <v>0</v>
      </c>
      <c r="M8337" t="s">
        <v>900</v>
      </c>
      <c r="N8337" t="s">
        <v>860</v>
      </c>
      <c r="O8337" t="s">
        <v>799</v>
      </c>
      <c r="Q8337" t="s">
        <v>477</v>
      </c>
      <c r="R8337" t="str">
        <f t="shared" si="480"/>
        <v>Weekend</v>
      </c>
      <c r="S8337" s="27">
        <f t="shared" si="481"/>
        <v>41601</v>
      </c>
      <c r="T8337" t="str">
        <f t="shared" si="482"/>
        <v>S</v>
      </c>
      <c r="V8337" t="str">
        <f t="shared" si="483"/>
        <v>S</v>
      </c>
      <c r="AE8337" s="27"/>
      <c r="AG8337" s="27"/>
      <c r="AX8337" s="27"/>
      <c r="AY8337" s="27"/>
    </row>
    <row r="8338" spans="1:51" x14ac:dyDescent="0.25">
      <c r="A8338" t="s">
        <v>391</v>
      </c>
      <c r="B8338" t="s">
        <v>218</v>
      </c>
      <c r="C8338">
        <v>131095180</v>
      </c>
      <c r="D8338">
        <v>66</v>
      </c>
      <c r="E8338" t="s">
        <v>91</v>
      </c>
      <c r="G8338">
        <v>59.436</v>
      </c>
      <c r="H8338">
        <v>2013</v>
      </c>
      <c r="I8338">
        <v>4</v>
      </c>
      <c r="J8338">
        <v>19</v>
      </c>
      <c r="K8338">
        <v>13</v>
      </c>
      <c r="L8338">
        <v>55</v>
      </c>
      <c r="M8338" t="s">
        <v>900</v>
      </c>
      <c r="N8338" t="s">
        <v>860</v>
      </c>
      <c r="O8338" t="s">
        <v>799</v>
      </c>
      <c r="Q8338" t="s">
        <v>477</v>
      </c>
      <c r="R8338" t="str">
        <f t="shared" si="480"/>
        <v>Weekday</v>
      </c>
      <c r="S8338" s="27">
        <f t="shared" si="481"/>
        <v>41383</v>
      </c>
      <c r="T8338" t="str">
        <f t="shared" si="482"/>
        <v>S</v>
      </c>
      <c r="V8338" t="str">
        <f t="shared" si="483"/>
        <v>S</v>
      </c>
      <c r="AE8338" s="27"/>
      <c r="AG8338" s="27"/>
      <c r="AX8338" s="27"/>
      <c r="AY8338" s="27"/>
    </row>
    <row r="8339" spans="1:51" x14ac:dyDescent="0.25">
      <c r="A8339" t="s">
        <v>391</v>
      </c>
      <c r="B8339" t="s">
        <v>218</v>
      </c>
      <c r="C8339">
        <v>150445110</v>
      </c>
      <c r="D8339">
        <v>66</v>
      </c>
      <c r="E8339" t="s">
        <v>91</v>
      </c>
      <c r="G8339">
        <v>59.468000000000004</v>
      </c>
      <c r="H8339">
        <v>2015</v>
      </c>
      <c r="I8339">
        <v>2</v>
      </c>
      <c r="J8339">
        <v>13</v>
      </c>
      <c r="K8339">
        <v>10</v>
      </c>
      <c r="L8339">
        <v>20</v>
      </c>
      <c r="M8339" t="s">
        <v>900</v>
      </c>
      <c r="N8339" t="s">
        <v>860</v>
      </c>
      <c r="O8339" t="s">
        <v>799</v>
      </c>
      <c r="Q8339" t="s">
        <v>475</v>
      </c>
      <c r="R8339" t="str">
        <f t="shared" si="480"/>
        <v>Weekday</v>
      </c>
      <c r="S8339" s="27">
        <f t="shared" si="481"/>
        <v>42048</v>
      </c>
      <c r="T8339" t="str">
        <f t="shared" si="482"/>
        <v>S</v>
      </c>
      <c r="V8339" t="str">
        <f t="shared" si="483"/>
        <v>S</v>
      </c>
      <c r="AE8339" s="27"/>
      <c r="AO8339" s="27"/>
      <c r="AX8339" s="27"/>
      <c r="AY8339" s="27"/>
    </row>
    <row r="8340" spans="1:51" x14ac:dyDescent="0.25">
      <c r="A8340" t="s">
        <v>391</v>
      </c>
      <c r="B8340" t="s">
        <v>218</v>
      </c>
      <c r="C8340">
        <v>133285078</v>
      </c>
      <c r="D8340">
        <v>66</v>
      </c>
      <c r="E8340" t="s">
        <v>91</v>
      </c>
      <c r="G8340">
        <v>59.441000000000003</v>
      </c>
      <c r="H8340">
        <v>2013</v>
      </c>
      <c r="I8340">
        <v>11</v>
      </c>
      <c r="J8340">
        <v>21</v>
      </c>
      <c r="K8340">
        <v>10</v>
      </c>
      <c r="L8340">
        <v>20</v>
      </c>
      <c r="M8340" t="s">
        <v>899</v>
      </c>
      <c r="N8340" t="s">
        <v>860</v>
      </c>
      <c r="O8340" t="s">
        <v>799</v>
      </c>
      <c r="Q8340" t="s">
        <v>477</v>
      </c>
      <c r="R8340" t="str">
        <f t="shared" si="480"/>
        <v>Weekday</v>
      </c>
      <c r="S8340" s="27">
        <f t="shared" si="481"/>
        <v>41599</v>
      </c>
      <c r="T8340" t="str">
        <f t="shared" si="482"/>
        <v>S</v>
      </c>
      <c r="V8340" t="str">
        <f t="shared" si="483"/>
        <v>S</v>
      </c>
      <c r="AE8340" s="27"/>
      <c r="AO8340" s="27"/>
      <c r="AX8340" s="27"/>
      <c r="AY8340" s="27"/>
    </row>
    <row r="8341" spans="1:51" x14ac:dyDescent="0.25">
      <c r="A8341" t="s">
        <v>391</v>
      </c>
      <c r="S8341" s="27"/>
      <c r="V8341" t="str">
        <f t="shared" si="483"/>
        <v/>
      </c>
      <c r="AE8341" s="27"/>
      <c r="AO8341" s="27"/>
      <c r="AX8341" s="27"/>
      <c r="AY8341" s="27"/>
    </row>
    <row r="8342" spans="1:51" x14ac:dyDescent="0.25">
      <c r="A8342" t="s">
        <v>391</v>
      </c>
      <c r="B8342" t="s">
        <v>218</v>
      </c>
      <c r="C8342">
        <v>130345080</v>
      </c>
      <c r="D8342">
        <v>66</v>
      </c>
      <c r="E8342" t="s">
        <v>91</v>
      </c>
      <c r="G8342">
        <v>59.447000000000003</v>
      </c>
      <c r="H8342">
        <v>2013</v>
      </c>
      <c r="I8342">
        <v>2</v>
      </c>
      <c r="J8342">
        <v>2</v>
      </c>
      <c r="K8342">
        <v>12</v>
      </c>
      <c r="L8342">
        <v>35</v>
      </c>
      <c r="M8342" t="s">
        <v>900</v>
      </c>
      <c r="N8342" t="s">
        <v>860</v>
      </c>
      <c r="O8342" t="s">
        <v>799</v>
      </c>
      <c r="Q8342" t="s">
        <v>477</v>
      </c>
      <c r="R8342" t="str">
        <f t="shared" si="480"/>
        <v>Weekend</v>
      </c>
      <c r="S8342" s="27">
        <f t="shared" si="481"/>
        <v>41307</v>
      </c>
      <c r="T8342" t="str">
        <f t="shared" si="482"/>
        <v>S</v>
      </c>
      <c r="V8342" t="str">
        <f t="shared" si="483"/>
        <v>S</v>
      </c>
      <c r="AO8342" s="27"/>
      <c r="AX8342" s="27"/>
      <c r="AY8342" s="27"/>
    </row>
    <row r="8343" spans="1:51" x14ac:dyDescent="0.25">
      <c r="A8343" t="s">
        <v>391</v>
      </c>
      <c r="B8343" t="s">
        <v>218</v>
      </c>
      <c r="C8343">
        <v>152725104</v>
      </c>
      <c r="D8343">
        <v>66</v>
      </c>
      <c r="E8343" t="s">
        <v>91</v>
      </c>
      <c r="G8343">
        <v>59.457000000000001</v>
      </c>
      <c r="H8343">
        <v>2015</v>
      </c>
      <c r="I8343">
        <v>9</v>
      </c>
      <c r="J8343">
        <v>28</v>
      </c>
      <c r="K8343">
        <v>19</v>
      </c>
      <c r="L8343">
        <v>29</v>
      </c>
      <c r="M8343" t="s">
        <v>900</v>
      </c>
      <c r="N8343" t="s">
        <v>860</v>
      </c>
      <c r="O8343" t="s">
        <v>799</v>
      </c>
      <c r="Q8343" t="s">
        <v>477</v>
      </c>
      <c r="R8343" t="str">
        <f t="shared" si="480"/>
        <v>Weekday</v>
      </c>
      <c r="S8343" s="27">
        <f t="shared" si="481"/>
        <v>42275</v>
      </c>
      <c r="T8343" t="str">
        <f t="shared" si="482"/>
        <v>D</v>
      </c>
      <c r="V8343" t="str">
        <f t="shared" si="483"/>
        <v>D</v>
      </c>
      <c r="AX8343" s="27"/>
      <c r="AY8343" s="27"/>
    </row>
    <row r="8344" spans="1:51" x14ac:dyDescent="0.25">
      <c r="A8344" t="s">
        <v>391</v>
      </c>
      <c r="B8344" t="s">
        <v>218</v>
      </c>
      <c r="C8344">
        <v>152295390</v>
      </c>
      <c r="D8344">
        <v>66</v>
      </c>
      <c r="E8344" t="s">
        <v>91</v>
      </c>
      <c r="G8344">
        <v>59.462000000000003</v>
      </c>
      <c r="H8344">
        <v>2015</v>
      </c>
      <c r="I8344">
        <v>8</v>
      </c>
      <c r="J8344">
        <v>16</v>
      </c>
      <c r="K8344">
        <v>16</v>
      </c>
      <c r="L8344">
        <v>35</v>
      </c>
      <c r="M8344" t="s">
        <v>900</v>
      </c>
      <c r="N8344" t="s">
        <v>860</v>
      </c>
      <c r="O8344" t="s">
        <v>799</v>
      </c>
      <c r="Q8344" t="s">
        <v>477</v>
      </c>
      <c r="R8344" t="str">
        <f t="shared" si="480"/>
        <v>Weekend</v>
      </c>
      <c r="S8344" s="27">
        <f t="shared" si="481"/>
        <v>42232</v>
      </c>
      <c r="T8344" t="str">
        <f t="shared" si="482"/>
        <v>S</v>
      </c>
      <c r="V8344" t="str">
        <f t="shared" si="483"/>
        <v>S</v>
      </c>
      <c r="AE8344" s="27"/>
      <c r="AG8344" s="27"/>
      <c r="AX8344" s="27"/>
      <c r="AY8344" s="27"/>
    </row>
    <row r="8345" spans="1:51" x14ac:dyDescent="0.25">
      <c r="A8345" t="s">
        <v>391</v>
      </c>
      <c r="B8345" t="s">
        <v>218</v>
      </c>
      <c r="C8345">
        <v>141775091</v>
      </c>
      <c r="D8345">
        <v>66</v>
      </c>
      <c r="E8345" t="s">
        <v>91</v>
      </c>
      <c r="G8345">
        <v>59.466000000000001</v>
      </c>
      <c r="H8345">
        <v>2014</v>
      </c>
      <c r="I8345">
        <v>6</v>
      </c>
      <c r="J8345">
        <v>26</v>
      </c>
      <c r="K8345">
        <v>8</v>
      </c>
      <c r="L8345">
        <v>27</v>
      </c>
      <c r="M8345" t="s">
        <v>900</v>
      </c>
      <c r="N8345" t="s">
        <v>860</v>
      </c>
      <c r="O8345" t="s">
        <v>799</v>
      </c>
      <c r="Q8345" t="s">
        <v>475</v>
      </c>
      <c r="R8345" t="str">
        <f t="shared" si="480"/>
        <v>Weekday</v>
      </c>
      <c r="S8345" s="27">
        <f t="shared" si="481"/>
        <v>41816</v>
      </c>
      <c r="T8345" t="str">
        <f t="shared" si="482"/>
        <v>S</v>
      </c>
      <c r="V8345" t="str">
        <f t="shared" si="483"/>
        <v>S</v>
      </c>
      <c r="AE8345" s="27"/>
      <c r="AG8345" s="27"/>
      <c r="AX8345" s="27"/>
      <c r="AY8345" s="27"/>
    </row>
    <row r="8346" spans="1:51" x14ac:dyDescent="0.25">
      <c r="A8346" t="s">
        <v>391</v>
      </c>
      <c r="B8346" t="s">
        <v>218</v>
      </c>
      <c r="C8346">
        <v>170845114</v>
      </c>
      <c r="D8346">
        <v>66</v>
      </c>
      <c r="E8346" t="s">
        <v>91</v>
      </c>
      <c r="G8346">
        <v>59.468000000000004</v>
      </c>
      <c r="H8346">
        <v>2017</v>
      </c>
      <c r="I8346">
        <v>3</v>
      </c>
      <c r="J8346">
        <v>25</v>
      </c>
      <c r="K8346">
        <v>9</v>
      </c>
      <c r="L8346">
        <v>53</v>
      </c>
      <c r="M8346" t="s">
        <v>900</v>
      </c>
      <c r="N8346" t="s">
        <v>171</v>
      </c>
      <c r="O8346" t="s">
        <v>799</v>
      </c>
      <c r="Q8346" t="s">
        <v>475</v>
      </c>
      <c r="R8346" t="str">
        <f t="shared" si="480"/>
        <v>Weekend</v>
      </c>
      <c r="S8346" s="27">
        <f t="shared" si="481"/>
        <v>42819</v>
      </c>
      <c r="T8346" t="str">
        <f t="shared" si="482"/>
        <v>D</v>
      </c>
      <c r="V8346" t="str">
        <f t="shared" si="483"/>
        <v>D</v>
      </c>
      <c r="AX8346" s="27"/>
      <c r="AY8346" s="27"/>
    </row>
    <row r="8347" spans="1:51" x14ac:dyDescent="0.25">
      <c r="A8347" t="s">
        <v>391</v>
      </c>
      <c r="B8347" t="s">
        <v>218</v>
      </c>
      <c r="C8347">
        <v>143365196</v>
      </c>
      <c r="D8347">
        <v>66</v>
      </c>
      <c r="E8347" t="s">
        <v>91</v>
      </c>
      <c r="G8347">
        <v>59.475999999999999</v>
      </c>
      <c r="H8347">
        <v>2014</v>
      </c>
      <c r="I8347">
        <v>12</v>
      </c>
      <c r="J8347">
        <v>2</v>
      </c>
      <c r="K8347">
        <v>8</v>
      </c>
      <c r="L8347">
        <v>53</v>
      </c>
      <c r="M8347" t="s">
        <v>900</v>
      </c>
      <c r="N8347" t="s">
        <v>171</v>
      </c>
      <c r="O8347" t="s">
        <v>799</v>
      </c>
      <c r="Q8347" t="s">
        <v>475</v>
      </c>
      <c r="R8347" t="str">
        <f t="shared" si="480"/>
        <v>Weekday</v>
      </c>
      <c r="S8347" s="27">
        <f t="shared" si="481"/>
        <v>41975</v>
      </c>
      <c r="T8347" t="str">
        <f t="shared" si="482"/>
        <v>S</v>
      </c>
      <c r="V8347" t="str">
        <f t="shared" si="483"/>
        <v>S</v>
      </c>
      <c r="AX8347" s="27"/>
      <c r="AY8347" s="27"/>
    </row>
    <row r="8348" spans="1:51" x14ac:dyDescent="0.25">
      <c r="A8348" t="s">
        <v>391</v>
      </c>
      <c r="B8348" t="s">
        <v>218</v>
      </c>
      <c r="C8348">
        <v>162915021</v>
      </c>
      <c r="D8348">
        <v>66</v>
      </c>
      <c r="E8348" t="s">
        <v>91</v>
      </c>
      <c r="G8348">
        <v>59.475000000000001</v>
      </c>
      <c r="H8348">
        <v>2016</v>
      </c>
      <c r="I8348">
        <v>10</v>
      </c>
      <c r="J8348">
        <v>16</v>
      </c>
      <c r="K8348">
        <v>3</v>
      </c>
      <c r="L8348">
        <v>30</v>
      </c>
      <c r="M8348" t="s">
        <v>899</v>
      </c>
      <c r="N8348" t="s">
        <v>860</v>
      </c>
      <c r="O8348" t="s">
        <v>799</v>
      </c>
      <c r="Q8348" t="s">
        <v>475</v>
      </c>
      <c r="R8348" t="str">
        <f t="shared" si="480"/>
        <v>Weekend</v>
      </c>
      <c r="S8348" s="27">
        <f t="shared" si="481"/>
        <v>42659</v>
      </c>
      <c r="T8348" t="str">
        <f t="shared" si="482"/>
        <v>D</v>
      </c>
      <c r="V8348" t="str">
        <f t="shared" si="483"/>
        <v>D</v>
      </c>
      <c r="AE8348" s="27"/>
      <c r="AO8348" s="27"/>
      <c r="AX8348" s="27"/>
      <c r="AY8348" s="27"/>
    </row>
    <row r="8349" spans="1:51" x14ac:dyDescent="0.25">
      <c r="A8349" t="s">
        <v>391</v>
      </c>
      <c r="B8349" t="s">
        <v>218</v>
      </c>
      <c r="C8349">
        <v>130245284</v>
      </c>
      <c r="D8349">
        <v>66</v>
      </c>
      <c r="E8349" t="s">
        <v>91</v>
      </c>
      <c r="G8349">
        <v>59.667000000000002</v>
      </c>
      <c r="H8349">
        <v>2013</v>
      </c>
      <c r="I8349">
        <v>1</v>
      </c>
      <c r="J8349">
        <v>23</v>
      </c>
      <c r="K8349">
        <v>7</v>
      </c>
      <c r="L8349">
        <v>30</v>
      </c>
      <c r="M8349" t="s">
        <v>900</v>
      </c>
      <c r="N8349" t="s">
        <v>860</v>
      </c>
      <c r="O8349" t="s">
        <v>799</v>
      </c>
      <c r="Q8349" t="s">
        <v>473</v>
      </c>
      <c r="R8349" t="str">
        <f t="shared" si="480"/>
        <v>Weekday</v>
      </c>
      <c r="S8349" s="27">
        <f t="shared" si="481"/>
        <v>41297</v>
      </c>
      <c r="T8349" t="str">
        <f t="shared" si="482"/>
        <v>S</v>
      </c>
      <c r="V8349" t="str">
        <f t="shared" si="483"/>
        <v>S</v>
      </c>
      <c r="AE8349" s="27"/>
      <c r="AO8349" s="27"/>
      <c r="AX8349" s="27"/>
      <c r="AY8349" s="27"/>
    </row>
    <row r="8350" spans="1:51" x14ac:dyDescent="0.25">
      <c r="A8350" t="s">
        <v>391</v>
      </c>
      <c r="B8350" t="s">
        <v>218</v>
      </c>
      <c r="C8350">
        <v>131265190</v>
      </c>
      <c r="D8350">
        <v>66</v>
      </c>
      <c r="E8350" t="s">
        <v>91</v>
      </c>
      <c r="G8350">
        <v>59.578000000000003</v>
      </c>
      <c r="H8350">
        <v>2013</v>
      </c>
      <c r="I8350">
        <v>5</v>
      </c>
      <c r="J8350">
        <v>4</v>
      </c>
      <c r="K8350">
        <v>14</v>
      </c>
      <c r="L8350">
        <v>46</v>
      </c>
      <c r="M8350" t="s">
        <v>900</v>
      </c>
      <c r="N8350" t="s">
        <v>171</v>
      </c>
      <c r="O8350" t="s">
        <v>799</v>
      </c>
      <c r="Q8350" t="s">
        <v>475</v>
      </c>
      <c r="R8350" t="str">
        <f t="shared" si="480"/>
        <v>Weekend</v>
      </c>
      <c r="S8350" s="27">
        <f t="shared" si="481"/>
        <v>41398</v>
      </c>
      <c r="T8350" t="str">
        <f t="shared" si="482"/>
        <v>S</v>
      </c>
      <c r="V8350" t="str">
        <f t="shared" si="483"/>
        <v>S</v>
      </c>
      <c r="AE8350" s="27"/>
      <c r="AG8350" s="27"/>
      <c r="AX8350" s="27"/>
      <c r="AY8350" s="27"/>
    </row>
    <row r="8351" spans="1:51" x14ac:dyDescent="0.25">
      <c r="A8351" t="s">
        <v>391</v>
      </c>
      <c r="B8351" t="s">
        <v>218</v>
      </c>
      <c r="C8351">
        <v>130355250</v>
      </c>
      <c r="D8351">
        <v>66</v>
      </c>
      <c r="E8351" t="s">
        <v>91</v>
      </c>
      <c r="G8351">
        <v>59.66</v>
      </c>
      <c r="H8351">
        <v>2013</v>
      </c>
      <c r="I8351">
        <v>2</v>
      </c>
      <c r="J8351">
        <v>3</v>
      </c>
      <c r="K8351">
        <v>2</v>
      </c>
      <c r="L8351">
        <v>45</v>
      </c>
      <c r="M8351" t="s">
        <v>900</v>
      </c>
      <c r="N8351" t="s">
        <v>860</v>
      </c>
      <c r="O8351" t="s">
        <v>799</v>
      </c>
      <c r="Q8351" t="s">
        <v>473</v>
      </c>
      <c r="R8351" t="str">
        <f t="shared" si="480"/>
        <v>Weekend</v>
      </c>
      <c r="S8351" s="27">
        <f t="shared" si="481"/>
        <v>41308</v>
      </c>
      <c r="T8351" t="str">
        <f t="shared" si="482"/>
        <v>S</v>
      </c>
      <c r="V8351" t="str">
        <f t="shared" si="483"/>
        <v>S</v>
      </c>
      <c r="AO8351" s="27"/>
      <c r="AX8351" s="27"/>
      <c r="AY8351" s="27"/>
    </row>
    <row r="8352" spans="1:51" x14ac:dyDescent="0.25">
      <c r="A8352" t="s">
        <v>391</v>
      </c>
      <c r="B8352" t="s">
        <v>218</v>
      </c>
      <c r="C8352">
        <v>130935221</v>
      </c>
      <c r="D8352">
        <v>66</v>
      </c>
      <c r="E8352" t="s">
        <v>91</v>
      </c>
      <c r="G8352">
        <v>59.625999999999998</v>
      </c>
      <c r="H8352">
        <v>2013</v>
      </c>
      <c r="I8352">
        <v>4</v>
      </c>
      <c r="J8352">
        <v>3</v>
      </c>
      <c r="K8352">
        <v>10</v>
      </c>
      <c r="L8352">
        <v>55</v>
      </c>
      <c r="M8352" t="s">
        <v>900</v>
      </c>
      <c r="N8352" t="s">
        <v>860</v>
      </c>
      <c r="O8352" t="s">
        <v>799</v>
      </c>
      <c r="Q8352" t="s">
        <v>473</v>
      </c>
      <c r="R8352" t="str">
        <f t="shared" si="480"/>
        <v>Weekday</v>
      </c>
      <c r="S8352" s="27">
        <f t="shared" si="481"/>
        <v>41367</v>
      </c>
      <c r="T8352" t="str">
        <f t="shared" si="482"/>
        <v>S</v>
      </c>
      <c r="V8352" t="str">
        <f t="shared" si="483"/>
        <v>S</v>
      </c>
      <c r="AE8352" s="27"/>
      <c r="AO8352" s="27"/>
      <c r="AX8352" s="27"/>
      <c r="AY8352" s="27"/>
    </row>
    <row r="8353" spans="1:51" x14ac:dyDescent="0.25">
      <c r="A8353" t="s">
        <v>391</v>
      </c>
      <c r="B8353" t="s">
        <v>218</v>
      </c>
      <c r="C8353">
        <v>130395024</v>
      </c>
      <c r="D8353">
        <v>66</v>
      </c>
      <c r="E8353" t="s">
        <v>91</v>
      </c>
      <c r="G8353">
        <v>59.618000000000002</v>
      </c>
      <c r="H8353">
        <v>2013</v>
      </c>
      <c r="I8353">
        <v>2</v>
      </c>
      <c r="J8353">
        <v>8</v>
      </c>
      <c r="K8353">
        <v>0</v>
      </c>
      <c r="L8353">
        <v>50</v>
      </c>
      <c r="M8353" t="s">
        <v>899</v>
      </c>
      <c r="N8353" t="s">
        <v>860</v>
      </c>
      <c r="O8353" t="s">
        <v>799</v>
      </c>
      <c r="Q8353" t="s">
        <v>473</v>
      </c>
      <c r="R8353" t="str">
        <f t="shared" si="480"/>
        <v>Weekday</v>
      </c>
      <c r="S8353" s="27">
        <f t="shared" si="481"/>
        <v>41313</v>
      </c>
      <c r="T8353" t="str">
        <f t="shared" si="482"/>
        <v>S</v>
      </c>
      <c r="V8353" t="str">
        <f t="shared" si="483"/>
        <v>S</v>
      </c>
      <c r="AX8353" s="27"/>
      <c r="AY8353" s="27"/>
    </row>
    <row r="8354" spans="1:51" x14ac:dyDescent="0.25">
      <c r="A8354" t="s">
        <v>391</v>
      </c>
      <c r="B8354" t="s">
        <v>218</v>
      </c>
      <c r="C8354">
        <v>132225158</v>
      </c>
      <c r="D8354">
        <v>66</v>
      </c>
      <c r="E8354" t="s">
        <v>91</v>
      </c>
      <c r="G8354">
        <v>59.564</v>
      </c>
      <c r="H8354">
        <v>2013</v>
      </c>
      <c r="I8354">
        <v>8</v>
      </c>
      <c r="J8354">
        <v>9</v>
      </c>
      <c r="K8354">
        <v>20</v>
      </c>
      <c r="L8354">
        <v>15</v>
      </c>
      <c r="M8354" t="s">
        <v>900</v>
      </c>
      <c r="N8354" t="s">
        <v>860</v>
      </c>
      <c r="O8354" t="s">
        <v>799</v>
      </c>
      <c r="Q8354" t="s">
        <v>475</v>
      </c>
      <c r="R8354" t="str">
        <f t="shared" si="480"/>
        <v>Weekday</v>
      </c>
      <c r="S8354" s="27">
        <f t="shared" si="481"/>
        <v>41495</v>
      </c>
      <c r="T8354" t="str">
        <f t="shared" si="482"/>
        <v>S</v>
      </c>
      <c r="V8354" t="str">
        <f t="shared" si="483"/>
        <v>S</v>
      </c>
      <c r="AX8354" s="27"/>
      <c r="AY8354" s="27"/>
    </row>
    <row r="8355" spans="1:51" x14ac:dyDescent="0.25">
      <c r="A8355" t="s">
        <v>391</v>
      </c>
      <c r="S8355" s="27"/>
      <c r="V8355" t="str">
        <f t="shared" si="483"/>
        <v/>
      </c>
    </row>
    <row r="8356" spans="1:51" x14ac:dyDescent="0.25">
      <c r="A8356" t="s">
        <v>391</v>
      </c>
      <c r="B8356" t="s">
        <v>218</v>
      </c>
      <c r="C8356">
        <v>130825151</v>
      </c>
      <c r="D8356">
        <v>66</v>
      </c>
      <c r="E8356" t="s">
        <v>91</v>
      </c>
      <c r="G8356">
        <v>59.664999999999999</v>
      </c>
      <c r="H8356">
        <v>2013</v>
      </c>
      <c r="I8356">
        <v>3</v>
      </c>
      <c r="J8356">
        <v>23</v>
      </c>
      <c r="K8356">
        <v>17</v>
      </c>
      <c r="L8356">
        <v>49</v>
      </c>
      <c r="M8356" t="s">
        <v>900</v>
      </c>
      <c r="N8356" t="s">
        <v>860</v>
      </c>
      <c r="O8356" t="s">
        <v>799</v>
      </c>
      <c r="Q8356" t="s">
        <v>473</v>
      </c>
      <c r="R8356" t="str">
        <f t="shared" si="480"/>
        <v>Weekend</v>
      </c>
      <c r="S8356" s="27">
        <f t="shared" si="481"/>
        <v>41356</v>
      </c>
      <c r="T8356" t="str">
        <f t="shared" si="482"/>
        <v>S</v>
      </c>
      <c r="V8356" t="str">
        <f t="shared" si="483"/>
        <v>S</v>
      </c>
      <c r="AE8356" s="27"/>
      <c r="AO8356" s="27"/>
      <c r="AX8356" s="27"/>
      <c r="AY8356" s="27"/>
    </row>
    <row r="8357" spans="1:51" x14ac:dyDescent="0.25">
      <c r="A8357" t="s">
        <v>391</v>
      </c>
      <c r="B8357" t="s">
        <v>218</v>
      </c>
      <c r="C8357">
        <v>130665283</v>
      </c>
      <c r="D8357">
        <v>66</v>
      </c>
      <c r="E8357" t="s">
        <v>91</v>
      </c>
      <c r="G8357">
        <v>59.482999999999997</v>
      </c>
      <c r="H8357">
        <v>2013</v>
      </c>
      <c r="I8357">
        <v>3</v>
      </c>
      <c r="J8357">
        <v>4</v>
      </c>
      <c r="K8357">
        <v>16</v>
      </c>
      <c r="L8357">
        <v>41</v>
      </c>
      <c r="M8357" t="s">
        <v>900</v>
      </c>
      <c r="N8357" t="s">
        <v>171</v>
      </c>
      <c r="O8357" t="s">
        <v>799</v>
      </c>
      <c r="Q8357" t="s">
        <v>475</v>
      </c>
      <c r="R8357" t="str">
        <f t="shared" si="480"/>
        <v>Weekday</v>
      </c>
      <c r="S8357" s="27">
        <f t="shared" si="481"/>
        <v>41337</v>
      </c>
      <c r="T8357" t="str">
        <f t="shared" si="482"/>
        <v>S</v>
      </c>
      <c r="V8357" t="str">
        <f t="shared" si="483"/>
        <v>S</v>
      </c>
      <c r="AO8357" s="27"/>
      <c r="AX8357" s="27"/>
      <c r="AY8357" s="27"/>
    </row>
    <row r="8358" spans="1:51" x14ac:dyDescent="0.25">
      <c r="A8358" t="s">
        <v>391</v>
      </c>
      <c r="B8358" t="s">
        <v>218</v>
      </c>
      <c r="C8358">
        <v>140925234</v>
      </c>
      <c r="D8358">
        <v>66</v>
      </c>
      <c r="E8358" t="s">
        <v>91</v>
      </c>
      <c r="G8358">
        <v>59.494</v>
      </c>
      <c r="H8358">
        <v>2014</v>
      </c>
      <c r="I8358">
        <v>3</v>
      </c>
      <c r="J8358">
        <v>30</v>
      </c>
      <c r="K8358">
        <v>14</v>
      </c>
      <c r="L8358">
        <v>19</v>
      </c>
      <c r="M8358" t="s">
        <v>900</v>
      </c>
      <c r="N8358" t="s">
        <v>860</v>
      </c>
      <c r="O8358" t="s">
        <v>799</v>
      </c>
      <c r="Q8358" t="s">
        <v>475</v>
      </c>
      <c r="R8358" t="str">
        <f t="shared" si="480"/>
        <v>Weekend</v>
      </c>
      <c r="S8358" s="27">
        <f t="shared" si="481"/>
        <v>41728</v>
      </c>
      <c r="T8358" t="str">
        <f t="shared" si="482"/>
        <v>S</v>
      </c>
      <c r="V8358" t="str">
        <f t="shared" si="483"/>
        <v>S</v>
      </c>
    </row>
    <row r="8359" spans="1:51" x14ac:dyDescent="0.25">
      <c r="A8359" t="s">
        <v>391</v>
      </c>
      <c r="B8359" t="s">
        <v>218</v>
      </c>
      <c r="C8359">
        <v>130905179</v>
      </c>
      <c r="D8359">
        <v>66</v>
      </c>
      <c r="E8359" t="s">
        <v>91</v>
      </c>
      <c r="G8359">
        <v>59.642000000000003</v>
      </c>
      <c r="H8359">
        <v>2013</v>
      </c>
      <c r="I8359">
        <v>3</v>
      </c>
      <c r="J8359">
        <v>30</v>
      </c>
      <c r="K8359">
        <v>17</v>
      </c>
      <c r="L8359">
        <v>16</v>
      </c>
      <c r="M8359" t="s">
        <v>900</v>
      </c>
      <c r="N8359" t="s">
        <v>860</v>
      </c>
      <c r="O8359" t="s">
        <v>799</v>
      </c>
      <c r="Q8359" t="s">
        <v>473</v>
      </c>
      <c r="R8359" t="str">
        <f t="shared" si="480"/>
        <v>Weekend</v>
      </c>
      <c r="S8359" s="27">
        <f t="shared" si="481"/>
        <v>41363</v>
      </c>
      <c r="T8359" t="str">
        <f t="shared" si="482"/>
        <v>S</v>
      </c>
      <c r="V8359" t="str">
        <f t="shared" si="483"/>
        <v>S</v>
      </c>
      <c r="AX8359" s="27"/>
      <c r="AY8359" s="27"/>
    </row>
    <row r="8360" spans="1:51" x14ac:dyDescent="0.25">
      <c r="A8360" t="s">
        <v>391</v>
      </c>
      <c r="S8360" s="27"/>
      <c r="V8360" t="str">
        <f t="shared" si="483"/>
        <v/>
      </c>
      <c r="AE8360" s="27"/>
      <c r="AG8360" s="27"/>
      <c r="AX8360" s="27"/>
      <c r="AY8360" s="27"/>
    </row>
    <row r="8361" spans="1:51" x14ac:dyDescent="0.25">
      <c r="A8361" t="s">
        <v>391</v>
      </c>
      <c r="B8361" t="s">
        <v>218</v>
      </c>
      <c r="C8361">
        <v>151285283</v>
      </c>
      <c r="D8361">
        <v>66</v>
      </c>
      <c r="E8361" t="s">
        <v>91</v>
      </c>
      <c r="G8361">
        <v>59.503999999999998</v>
      </c>
      <c r="H8361">
        <v>2015</v>
      </c>
      <c r="I8361">
        <v>5</v>
      </c>
      <c r="J8361">
        <v>7</v>
      </c>
      <c r="K8361">
        <v>13</v>
      </c>
      <c r="L8361">
        <v>55</v>
      </c>
      <c r="M8361" t="s">
        <v>900</v>
      </c>
      <c r="N8361" t="s">
        <v>404</v>
      </c>
      <c r="O8361" t="s">
        <v>799</v>
      </c>
      <c r="Q8361" t="s">
        <v>475</v>
      </c>
      <c r="R8361" t="str">
        <f t="shared" si="480"/>
        <v>Weekday</v>
      </c>
      <c r="S8361" s="27">
        <f t="shared" si="481"/>
        <v>42131</v>
      </c>
      <c r="T8361" t="str">
        <f t="shared" si="482"/>
        <v>S</v>
      </c>
      <c r="V8361" t="str">
        <f t="shared" si="483"/>
        <v>S</v>
      </c>
      <c r="AE8361" s="27"/>
      <c r="AG8361" s="27"/>
      <c r="AX8361" s="27"/>
      <c r="AY8361" s="27"/>
    </row>
    <row r="8362" spans="1:51" x14ac:dyDescent="0.25">
      <c r="A8362" t="s">
        <v>391</v>
      </c>
      <c r="B8362" t="s">
        <v>218</v>
      </c>
      <c r="C8362">
        <v>152355053</v>
      </c>
      <c r="D8362">
        <v>66</v>
      </c>
      <c r="E8362" t="s">
        <v>91</v>
      </c>
      <c r="G8362">
        <v>59.506</v>
      </c>
      <c r="H8362">
        <v>2015</v>
      </c>
      <c r="I8362">
        <v>8</v>
      </c>
      <c r="J8362">
        <v>22</v>
      </c>
      <c r="K8362">
        <v>16</v>
      </c>
      <c r="L8362">
        <v>45</v>
      </c>
      <c r="M8362" t="s">
        <v>900</v>
      </c>
      <c r="N8362" t="s">
        <v>860</v>
      </c>
      <c r="O8362" t="s">
        <v>799</v>
      </c>
      <c r="Q8362" t="s">
        <v>475</v>
      </c>
      <c r="R8362" t="str">
        <f t="shared" si="480"/>
        <v>Weekend</v>
      </c>
      <c r="S8362" s="27">
        <f t="shared" si="481"/>
        <v>42238</v>
      </c>
      <c r="T8362" t="str">
        <f t="shared" si="482"/>
        <v>S</v>
      </c>
      <c r="V8362" t="str">
        <f t="shared" si="483"/>
        <v>S</v>
      </c>
    </row>
    <row r="8363" spans="1:51" x14ac:dyDescent="0.25">
      <c r="A8363" t="s">
        <v>391</v>
      </c>
      <c r="B8363" t="s">
        <v>218</v>
      </c>
      <c r="C8363">
        <v>160705036</v>
      </c>
      <c r="D8363">
        <v>66</v>
      </c>
      <c r="E8363" t="s">
        <v>91</v>
      </c>
      <c r="G8363">
        <v>59.506999999999998</v>
      </c>
      <c r="H8363">
        <v>2016</v>
      </c>
      <c r="I8363">
        <v>3</v>
      </c>
      <c r="J8363">
        <v>8</v>
      </c>
      <c r="K8363">
        <v>11</v>
      </c>
      <c r="L8363">
        <v>37</v>
      </c>
      <c r="M8363" t="s">
        <v>900</v>
      </c>
      <c r="N8363" t="s">
        <v>171</v>
      </c>
      <c r="O8363" t="s">
        <v>799</v>
      </c>
      <c r="Q8363" t="s">
        <v>475</v>
      </c>
      <c r="R8363" t="str">
        <f t="shared" si="480"/>
        <v>Weekday</v>
      </c>
      <c r="S8363" s="27">
        <f t="shared" si="481"/>
        <v>42437</v>
      </c>
      <c r="T8363" t="str">
        <f t="shared" si="482"/>
        <v>D</v>
      </c>
      <c r="V8363" t="str">
        <f t="shared" si="483"/>
        <v>D</v>
      </c>
    </row>
    <row r="8364" spans="1:51" x14ac:dyDescent="0.25">
      <c r="A8364" t="s">
        <v>391</v>
      </c>
      <c r="B8364" t="s">
        <v>218</v>
      </c>
      <c r="C8364">
        <v>150385181</v>
      </c>
      <c r="D8364">
        <v>66</v>
      </c>
      <c r="E8364" t="s">
        <v>91</v>
      </c>
      <c r="G8364">
        <v>59.509</v>
      </c>
      <c r="H8364">
        <v>2015</v>
      </c>
      <c r="I8364">
        <v>2</v>
      </c>
      <c r="J8364">
        <v>7</v>
      </c>
      <c r="K8364">
        <v>18</v>
      </c>
      <c r="L8364">
        <v>11</v>
      </c>
      <c r="M8364" t="s">
        <v>900</v>
      </c>
      <c r="N8364" t="s">
        <v>860</v>
      </c>
      <c r="O8364" t="s">
        <v>799</v>
      </c>
      <c r="Q8364" t="s">
        <v>475</v>
      </c>
      <c r="R8364" t="str">
        <f t="shared" si="480"/>
        <v>Weekend</v>
      </c>
      <c r="S8364" s="27">
        <f t="shared" si="481"/>
        <v>42042</v>
      </c>
      <c r="T8364" t="str">
        <f t="shared" si="482"/>
        <v>S</v>
      </c>
      <c r="V8364" t="str">
        <f t="shared" si="483"/>
        <v>S</v>
      </c>
      <c r="AX8364" s="27"/>
      <c r="AY8364" s="27"/>
    </row>
    <row r="8365" spans="1:51" x14ac:dyDescent="0.25">
      <c r="A8365" t="s">
        <v>391</v>
      </c>
      <c r="B8365" t="s">
        <v>218</v>
      </c>
      <c r="C8365">
        <v>142305153</v>
      </c>
      <c r="D8365">
        <v>66</v>
      </c>
      <c r="E8365" t="s">
        <v>91</v>
      </c>
      <c r="G8365">
        <v>59.512999999999998</v>
      </c>
      <c r="H8365">
        <v>2014</v>
      </c>
      <c r="I8365">
        <v>7</v>
      </c>
      <c r="J8365">
        <v>25</v>
      </c>
      <c r="K8365">
        <v>4</v>
      </c>
      <c r="L8365">
        <v>50</v>
      </c>
      <c r="M8365" t="s">
        <v>899</v>
      </c>
      <c r="N8365" t="s">
        <v>860</v>
      </c>
      <c r="O8365" t="s">
        <v>799</v>
      </c>
      <c r="Q8365" t="s">
        <v>475</v>
      </c>
      <c r="R8365" t="str">
        <f t="shared" si="480"/>
        <v>Weekday</v>
      </c>
      <c r="S8365" s="27">
        <f t="shared" si="481"/>
        <v>41845</v>
      </c>
      <c r="T8365" t="str">
        <f t="shared" si="482"/>
        <v>S</v>
      </c>
      <c r="V8365" t="str">
        <f t="shared" si="483"/>
        <v>S</v>
      </c>
      <c r="AX8365" s="27"/>
      <c r="AY8365" s="27"/>
    </row>
    <row r="8366" spans="1:51" x14ac:dyDescent="0.25">
      <c r="A8366" t="s">
        <v>391</v>
      </c>
      <c r="B8366" t="s">
        <v>218</v>
      </c>
      <c r="C8366">
        <v>141245239</v>
      </c>
      <c r="D8366">
        <v>66</v>
      </c>
      <c r="E8366" t="s">
        <v>91</v>
      </c>
      <c r="G8366">
        <v>59.514000000000003</v>
      </c>
      <c r="H8366">
        <v>2014</v>
      </c>
      <c r="I8366">
        <v>5</v>
      </c>
      <c r="J8366">
        <v>4</v>
      </c>
      <c r="K8366">
        <v>3</v>
      </c>
      <c r="L8366">
        <v>15</v>
      </c>
      <c r="M8366" t="s">
        <v>899</v>
      </c>
      <c r="N8366" t="s">
        <v>860</v>
      </c>
      <c r="O8366" t="s">
        <v>799</v>
      </c>
      <c r="Q8366" t="s">
        <v>475</v>
      </c>
      <c r="R8366" t="str">
        <f t="shared" si="480"/>
        <v>Weekend</v>
      </c>
      <c r="S8366" s="27">
        <f t="shared" si="481"/>
        <v>41763</v>
      </c>
      <c r="T8366" t="str">
        <f t="shared" si="482"/>
        <v>S</v>
      </c>
      <c r="V8366" t="str">
        <f t="shared" si="483"/>
        <v>S</v>
      </c>
      <c r="AX8366" s="27"/>
      <c r="AY8366" s="27"/>
    </row>
    <row r="8367" spans="1:51" x14ac:dyDescent="0.25">
      <c r="A8367" t="s">
        <v>391</v>
      </c>
      <c r="B8367" t="s">
        <v>218</v>
      </c>
      <c r="C8367">
        <v>161045112</v>
      </c>
      <c r="D8367">
        <v>66</v>
      </c>
      <c r="E8367" t="s">
        <v>91</v>
      </c>
      <c r="G8367">
        <v>59.689</v>
      </c>
      <c r="H8367">
        <v>2016</v>
      </c>
      <c r="I8367">
        <v>4</v>
      </c>
      <c r="J8367">
        <v>11</v>
      </c>
      <c r="K8367">
        <v>18</v>
      </c>
      <c r="L8367">
        <v>37</v>
      </c>
      <c r="M8367" t="s">
        <v>900</v>
      </c>
      <c r="N8367" t="s">
        <v>860</v>
      </c>
      <c r="O8367" t="s">
        <v>799</v>
      </c>
      <c r="Q8367" t="s">
        <v>473</v>
      </c>
      <c r="R8367" t="str">
        <f t="shared" si="480"/>
        <v>Weekday</v>
      </c>
      <c r="S8367" s="27">
        <f t="shared" si="481"/>
        <v>42471</v>
      </c>
      <c r="T8367" t="str">
        <f t="shared" si="482"/>
        <v>D</v>
      </c>
      <c r="V8367" t="str">
        <f t="shared" si="483"/>
        <v>D</v>
      </c>
      <c r="AE8367" s="27"/>
      <c r="AG8367" s="27"/>
      <c r="AX8367" s="27"/>
      <c r="AY8367" s="27"/>
    </row>
    <row r="8368" spans="1:51" x14ac:dyDescent="0.25">
      <c r="A8368" t="s">
        <v>391</v>
      </c>
      <c r="B8368" t="s">
        <v>218</v>
      </c>
      <c r="C8368">
        <v>150435241</v>
      </c>
      <c r="D8368">
        <v>66</v>
      </c>
      <c r="E8368" t="s">
        <v>91</v>
      </c>
      <c r="G8368">
        <v>59.573999999999998</v>
      </c>
      <c r="H8368">
        <v>2015</v>
      </c>
      <c r="I8368">
        <v>1</v>
      </c>
      <c r="J8368">
        <v>24</v>
      </c>
      <c r="K8368">
        <v>17</v>
      </c>
      <c r="L8368">
        <v>15</v>
      </c>
      <c r="M8368" t="s">
        <v>900</v>
      </c>
      <c r="N8368" t="s">
        <v>404</v>
      </c>
      <c r="O8368" t="s">
        <v>799</v>
      </c>
      <c r="Q8368" t="s">
        <v>475</v>
      </c>
      <c r="R8368" t="str">
        <f t="shared" si="480"/>
        <v>Weekend</v>
      </c>
      <c r="S8368" s="27">
        <f t="shared" si="481"/>
        <v>42028</v>
      </c>
      <c r="T8368" t="str">
        <f t="shared" si="482"/>
        <v>S</v>
      </c>
      <c r="V8368" t="str">
        <f t="shared" si="483"/>
        <v>S</v>
      </c>
      <c r="AX8368" s="27"/>
      <c r="AY8368" s="27"/>
    </row>
    <row r="8369" spans="1:51" x14ac:dyDescent="0.25">
      <c r="A8369" t="s">
        <v>391</v>
      </c>
      <c r="B8369" t="s">
        <v>218</v>
      </c>
      <c r="C8369">
        <v>141165176</v>
      </c>
      <c r="D8369">
        <v>66</v>
      </c>
      <c r="E8369" t="s">
        <v>91</v>
      </c>
      <c r="G8369">
        <v>59.524999999999999</v>
      </c>
      <c r="H8369">
        <v>2014</v>
      </c>
      <c r="I8369">
        <v>4</v>
      </c>
      <c r="J8369">
        <v>26</v>
      </c>
      <c r="K8369">
        <v>13</v>
      </c>
      <c r="L8369">
        <v>51</v>
      </c>
      <c r="M8369" t="s">
        <v>900</v>
      </c>
      <c r="N8369" t="s">
        <v>860</v>
      </c>
      <c r="O8369" t="s">
        <v>799</v>
      </c>
      <c r="Q8369" t="s">
        <v>475</v>
      </c>
      <c r="R8369" t="str">
        <f t="shared" ref="R8369:R8431" si="484">IF(WEEKDAY(DATE(H8369,I8369,J8369),2) &lt; 6, "Weekday", "Weekend")</f>
        <v>Weekend</v>
      </c>
      <c r="S8369" s="27">
        <f t="shared" ref="S8369:S8431" si="485">DATE(H8369,I8369,J8369)</f>
        <v>41755</v>
      </c>
      <c r="T8369" t="str">
        <f t="shared" si="482"/>
        <v>S</v>
      </c>
      <c r="V8369" t="str">
        <f t="shared" si="483"/>
        <v>S</v>
      </c>
      <c r="AX8369" s="27"/>
      <c r="AY8369" s="27"/>
    </row>
    <row r="8370" spans="1:51" x14ac:dyDescent="0.25">
      <c r="A8370" t="s">
        <v>391</v>
      </c>
      <c r="B8370" t="s">
        <v>218</v>
      </c>
      <c r="C8370">
        <v>172085403</v>
      </c>
      <c r="D8370">
        <v>66</v>
      </c>
      <c r="E8370" t="s">
        <v>91</v>
      </c>
      <c r="G8370">
        <v>59.524999999999999</v>
      </c>
      <c r="H8370">
        <v>2017</v>
      </c>
      <c r="I8370">
        <v>7</v>
      </c>
      <c r="J8370">
        <v>11</v>
      </c>
      <c r="K8370">
        <v>2</v>
      </c>
      <c r="L8370">
        <v>24</v>
      </c>
      <c r="M8370" t="s">
        <v>899</v>
      </c>
      <c r="N8370" t="s">
        <v>860</v>
      </c>
      <c r="O8370" t="s">
        <v>799</v>
      </c>
      <c r="Q8370" t="s">
        <v>475</v>
      </c>
      <c r="R8370" t="str">
        <f t="shared" si="484"/>
        <v>Weekday</v>
      </c>
      <c r="S8370" s="27">
        <f t="shared" si="485"/>
        <v>42927</v>
      </c>
      <c r="T8370" t="str">
        <f t="shared" ref="T8370:T8433" si="486">IF(OR(H8370=2013,H8370=2014,AND(H8370=2015,I8370&lt;9),AND(H8370=2015,I8370=9,J8370&lt;5)),"S","D")</f>
        <v>D</v>
      </c>
      <c r="V8370" t="str">
        <f t="shared" si="483"/>
        <v>D</v>
      </c>
      <c r="AE8370" s="27"/>
      <c r="AG8370" s="27"/>
      <c r="AX8370" s="27"/>
      <c r="AY8370" s="27"/>
    </row>
    <row r="8371" spans="1:51" x14ac:dyDescent="0.25">
      <c r="A8371" t="s">
        <v>391</v>
      </c>
      <c r="B8371" t="s">
        <v>218</v>
      </c>
      <c r="C8371">
        <v>161655425</v>
      </c>
      <c r="D8371">
        <v>66</v>
      </c>
      <c r="E8371" t="s">
        <v>91</v>
      </c>
      <c r="G8371">
        <v>59.534999999999997</v>
      </c>
      <c r="H8371">
        <v>2016</v>
      </c>
      <c r="I8371">
        <v>6</v>
      </c>
      <c r="J8371">
        <v>12</v>
      </c>
      <c r="K8371">
        <v>15</v>
      </c>
      <c r="L8371">
        <v>10</v>
      </c>
      <c r="M8371" t="s">
        <v>900</v>
      </c>
      <c r="N8371" t="s">
        <v>860</v>
      </c>
      <c r="O8371" t="s">
        <v>799</v>
      </c>
      <c r="Q8371" t="s">
        <v>475</v>
      </c>
      <c r="R8371" t="str">
        <f t="shared" si="484"/>
        <v>Weekend</v>
      </c>
      <c r="S8371" s="27">
        <f t="shared" si="485"/>
        <v>42533</v>
      </c>
      <c r="T8371" t="str">
        <f t="shared" si="486"/>
        <v>D</v>
      </c>
      <c r="V8371" t="str">
        <f t="shared" si="483"/>
        <v>D</v>
      </c>
      <c r="AX8371" s="27"/>
      <c r="AY8371" s="27"/>
    </row>
    <row r="8372" spans="1:51" x14ac:dyDescent="0.25">
      <c r="A8372" t="s">
        <v>391</v>
      </c>
      <c r="B8372" t="s">
        <v>218</v>
      </c>
      <c r="C8372">
        <v>141595195</v>
      </c>
      <c r="D8372">
        <v>66</v>
      </c>
      <c r="E8372" t="s">
        <v>91</v>
      </c>
      <c r="G8372">
        <v>59.936999999999998</v>
      </c>
      <c r="H8372">
        <v>2014</v>
      </c>
      <c r="I8372">
        <v>6</v>
      </c>
      <c r="J8372">
        <v>7</v>
      </c>
      <c r="K8372">
        <v>14</v>
      </c>
      <c r="L8372">
        <v>5</v>
      </c>
      <c r="M8372" t="s">
        <v>900</v>
      </c>
      <c r="N8372" t="s">
        <v>860</v>
      </c>
      <c r="O8372" t="s">
        <v>799</v>
      </c>
      <c r="Q8372" t="s">
        <v>469</v>
      </c>
      <c r="R8372" t="str">
        <f t="shared" si="484"/>
        <v>Weekend</v>
      </c>
      <c r="S8372" s="27">
        <f t="shared" si="485"/>
        <v>41797</v>
      </c>
      <c r="T8372" t="str">
        <f t="shared" si="486"/>
        <v>S</v>
      </c>
      <c r="V8372" t="str">
        <f t="shared" si="483"/>
        <v>S</v>
      </c>
      <c r="AE8372" s="27"/>
      <c r="AG8372" s="27"/>
      <c r="AX8372" s="27"/>
      <c r="AY8372" s="27"/>
    </row>
    <row r="8373" spans="1:51" x14ac:dyDescent="0.25">
      <c r="A8373" t="s">
        <v>391</v>
      </c>
      <c r="B8373" t="s">
        <v>218</v>
      </c>
      <c r="C8373">
        <v>163245256</v>
      </c>
      <c r="D8373">
        <v>66</v>
      </c>
      <c r="E8373" t="s">
        <v>91</v>
      </c>
      <c r="G8373">
        <v>59.959000000000003</v>
      </c>
      <c r="H8373">
        <v>2016</v>
      </c>
      <c r="I8373">
        <v>11</v>
      </c>
      <c r="J8373">
        <v>19</v>
      </c>
      <c r="K8373">
        <v>17</v>
      </c>
      <c r="L8373">
        <v>22</v>
      </c>
      <c r="M8373" t="s">
        <v>900</v>
      </c>
      <c r="N8373" t="s">
        <v>860</v>
      </c>
      <c r="O8373" t="s">
        <v>799</v>
      </c>
      <c r="Q8373" t="s">
        <v>469</v>
      </c>
      <c r="R8373" t="str">
        <f t="shared" si="484"/>
        <v>Weekend</v>
      </c>
      <c r="S8373" s="27">
        <f t="shared" si="485"/>
        <v>42693</v>
      </c>
      <c r="T8373" t="str">
        <f t="shared" si="486"/>
        <v>D</v>
      </c>
      <c r="V8373" t="str">
        <f t="shared" si="483"/>
        <v>D</v>
      </c>
      <c r="AE8373" s="27"/>
      <c r="AG8373" s="27"/>
      <c r="AX8373" s="27"/>
      <c r="AY8373" s="27"/>
    </row>
    <row r="8374" spans="1:51" x14ac:dyDescent="0.25">
      <c r="A8374" t="s">
        <v>391</v>
      </c>
      <c r="B8374" t="s">
        <v>218</v>
      </c>
      <c r="C8374">
        <v>132345106</v>
      </c>
      <c r="D8374">
        <v>66</v>
      </c>
      <c r="E8374" t="s">
        <v>91</v>
      </c>
      <c r="G8374">
        <v>59.536999999999999</v>
      </c>
      <c r="H8374">
        <v>2013</v>
      </c>
      <c r="I8374">
        <v>8</v>
      </c>
      <c r="J8374">
        <v>22</v>
      </c>
      <c r="K8374">
        <v>10</v>
      </c>
      <c r="L8374">
        <v>15</v>
      </c>
      <c r="M8374" t="s">
        <v>900</v>
      </c>
      <c r="N8374" t="s">
        <v>860</v>
      </c>
      <c r="O8374" t="s">
        <v>799</v>
      </c>
      <c r="Q8374" t="s">
        <v>475</v>
      </c>
      <c r="R8374" t="str">
        <f t="shared" si="484"/>
        <v>Weekday</v>
      </c>
      <c r="S8374" s="27">
        <f t="shared" si="485"/>
        <v>41508</v>
      </c>
      <c r="T8374" t="str">
        <f t="shared" si="486"/>
        <v>S</v>
      </c>
      <c r="V8374" t="str">
        <f t="shared" si="483"/>
        <v>S</v>
      </c>
      <c r="AE8374" s="27"/>
      <c r="AG8374" s="27"/>
      <c r="AX8374" s="27"/>
      <c r="AY8374" s="27"/>
    </row>
    <row r="8375" spans="1:51" x14ac:dyDescent="0.25">
      <c r="A8375" t="s">
        <v>391</v>
      </c>
      <c r="B8375" t="s">
        <v>218</v>
      </c>
      <c r="C8375">
        <v>151975224</v>
      </c>
      <c r="D8375">
        <v>66</v>
      </c>
      <c r="E8375" t="s">
        <v>91</v>
      </c>
      <c r="G8375">
        <v>59.542999999999999</v>
      </c>
      <c r="H8375">
        <v>2015</v>
      </c>
      <c r="I8375">
        <v>7</v>
      </c>
      <c r="J8375">
        <v>14</v>
      </c>
      <c r="K8375">
        <v>17</v>
      </c>
      <c r="L8375">
        <v>50</v>
      </c>
      <c r="M8375" t="s">
        <v>900</v>
      </c>
      <c r="N8375" t="s">
        <v>860</v>
      </c>
      <c r="O8375" t="s">
        <v>799</v>
      </c>
      <c r="Q8375" t="s">
        <v>475</v>
      </c>
      <c r="R8375" t="str">
        <f t="shared" si="484"/>
        <v>Weekday</v>
      </c>
      <c r="S8375" s="27">
        <f t="shared" si="485"/>
        <v>42199</v>
      </c>
      <c r="T8375" t="str">
        <f t="shared" si="486"/>
        <v>S</v>
      </c>
      <c r="V8375" t="str">
        <f t="shared" si="483"/>
        <v>S</v>
      </c>
    </row>
    <row r="8376" spans="1:51" x14ac:dyDescent="0.25">
      <c r="A8376" t="s">
        <v>391</v>
      </c>
      <c r="B8376" t="s">
        <v>218</v>
      </c>
      <c r="C8376">
        <v>172235010</v>
      </c>
      <c r="D8376">
        <v>66</v>
      </c>
      <c r="E8376" t="s">
        <v>91</v>
      </c>
      <c r="G8376">
        <v>59.545999999999999</v>
      </c>
      <c r="H8376">
        <v>2017</v>
      </c>
      <c r="I8376">
        <v>8</v>
      </c>
      <c r="J8376">
        <v>9</v>
      </c>
      <c r="K8376">
        <v>22</v>
      </c>
      <c r="L8376">
        <v>21</v>
      </c>
      <c r="M8376" t="s">
        <v>900</v>
      </c>
      <c r="N8376" t="s">
        <v>860</v>
      </c>
      <c r="O8376" t="s">
        <v>799</v>
      </c>
      <c r="Q8376" t="s">
        <v>475</v>
      </c>
      <c r="R8376" t="str">
        <f t="shared" si="484"/>
        <v>Weekday</v>
      </c>
      <c r="S8376" s="27">
        <f t="shared" si="485"/>
        <v>42956</v>
      </c>
      <c r="T8376" t="str">
        <f t="shared" si="486"/>
        <v>D</v>
      </c>
      <c r="V8376" t="str">
        <f t="shared" si="483"/>
        <v>D</v>
      </c>
      <c r="AE8376" s="27"/>
      <c r="AG8376" s="27"/>
      <c r="AX8376" s="27"/>
      <c r="AY8376" s="27"/>
    </row>
    <row r="8377" spans="1:51" x14ac:dyDescent="0.25">
      <c r="A8377" t="s">
        <v>391</v>
      </c>
      <c r="B8377" t="s">
        <v>218</v>
      </c>
      <c r="C8377">
        <v>160815284</v>
      </c>
      <c r="D8377">
        <v>66</v>
      </c>
      <c r="E8377" t="s">
        <v>91</v>
      </c>
      <c r="G8377">
        <v>59.545999999999999</v>
      </c>
      <c r="H8377">
        <v>2016</v>
      </c>
      <c r="I8377">
        <v>3</v>
      </c>
      <c r="J8377">
        <v>21</v>
      </c>
      <c r="K8377">
        <v>9</v>
      </c>
      <c r="L8377">
        <v>25</v>
      </c>
      <c r="M8377" t="s">
        <v>900</v>
      </c>
      <c r="N8377" t="s">
        <v>171</v>
      </c>
      <c r="O8377" t="s">
        <v>799</v>
      </c>
      <c r="Q8377" t="s">
        <v>475</v>
      </c>
      <c r="R8377" t="str">
        <f t="shared" si="484"/>
        <v>Weekday</v>
      </c>
      <c r="S8377" s="27">
        <f t="shared" si="485"/>
        <v>42450</v>
      </c>
      <c r="T8377" t="str">
        <f t="shared" si="486"/>
        <v>D</v>
      </c>
      <c r="V8377" t="str">
        <f t="shared" si="483"/>
        <v>D</v>
      </c>
      <c r="AE8377" s="27"/>
      <c r="AG8377" s="27"/>
      <c r="AX8377" s="27"/>
      <c r="AY8377" s="27"/>
    </row>
    <row r="8378" spans="1:51" x14ac:dyDescent="0.25">
      <c r="A8378" t="s">
        <v>391</v>
      </c>
      <c r="B8378" t="s">
        <v>218</v>
      </c>
      <c r="C8378">
        <v>172935083</v>
      </c>
      <c r="D8378">
        <v>66</v>
      </c>
      <c r="E8378" t="s">
        <v>91</v>
      </c>
      <c r="G8378">
        <v>59.546999999999997</v>
      </c>
      <c r="H8378">
        <v>2017</v>
      </c>
      <c r="I8378">
        <v>10</v>
      </c>
      <c r="J8378">
        <v>17</v>
      </c>
      <c r="K8378">
        <v>1</v>
      </c>
      <c r="L8378">
        <v>0</v>
      </c>
      <c r="M8378" t="s">
        <v>900</v>
      </c>
      <c r="N8378" t="s">
        <v>860</v>
      </c>
      <c r="O8378" t="s">
        <v>1933</v>
      </c>
      <c r="Q8378" t="s">
        <v>475</v>
      </c>
      <c r="R8378" t="str">
        <f t="shared" si="484"/>
        <v>Weekday</v>
      </c>
      <c r="S8378" s="27">
        <f t="shared" si="485"/>
        <v>43025</v>
      </c>
      <c r="T8378" t="str">
        <f t="shared" si="486"/>
        <v>D</v>
      </c>
      <c r="V8378" t="str">
        <f t="shared" si="483"/>
        <v>D</v>
      </c>
    </row>
    <row r="8379" spans="1:51" x14ac:dyDescent="0.25">
      <c r="A8379" t="s">
        <v>391</v>
      </c>
      <c r="B8379" t="s">
        <v>218</v>
      </c>
      <c r="C8379">
        <v>140325135</v>
      </c>
      <c r="D8379">
        <v>66</v>
      </c>
      <c r="E8379" t="s">
        <v>91</v>
      </c>
      <c r="G8379">
        <v>59.548999999999999</v>
      </c>
      <c r="H8379">
        <v>2014</v>
      </c>
      <c r="I8379">
        <v>1</v>
      </c>
      <c r="J8379">
        <v>30</v>
      </c>
      <c r="K8379">
        <v>22</v>
      </c>
      <c r="L8379">
        <v>17</v>
      </c>
      <c r="M8379" t="s">
        <v>900</v>
      </c>
      <c r="N8379" t="s">
        <v>171</v>
      </c>
      <c r="O8379" t="s">
        <v>799</v>
      </c>
      <c r="Q8379" t="s">
        <v>475</v>
      </c>
      <c r="R8379" t="str">
        <f t="shared" si="484"/>
        <v>Weekday</v>
      </c>
      <c r="S8379" s="27">
        <f t="shared" si="485"/>
        <v>41669</v>
      </c>
      <c r="T8379" t="str">
        <f t="shared" si="486"/>
        <v>S</v>
      </c>
      <c r="V8379" t="str">
        <f t="shared" si="483"/>
        <v>S</v>
      </c>
      <c r="AE8379" s="27"/>
      <c r="AG8379" s="27"/>
      <c r="AX8379" s="27"/>
      <c r="AY8379" s="27"/>
    </row>
    <row r="8380" spans="1:51" x14ac:dyDescent="0.25">
      <c r="A8380" t="s">
        <v>391</v>
      </c>
      <c r="B8380" t="s">
        <v>218</v>
      </c>
      <c r="C8380">
        <v>173215282</v>
      </c>
      <c r="D8380">
        <v>66</v>
      </c>
      <c r="E8380" t="s">
        <v>91</v>
      </c>
      <c r="G8380">
        <v>59.548999999999999</v>
      </c>
      <c r="H8380">
        <v>2017</v>
      </c>
      <c r="I8380">
        <v>11</v>
      </c>
      <c r="J8380">
        <v>16</v>
      </c>
      <c r="K8380">
        <v>14</v>
      </c>
      <c r="L8380">
        <v>0</v>
      </c>
      <c r="M8380" t="s">
        <v>900</v>
      </c>
      <c r="N8380" t="s">
        <v>860</v>
      </c>
      <c r="O8380" t="s">
        <v>799</v>
      </c>
      <c r="Q8380" t="s">
        <v>475</v>
      </c>
      <c r="R8380" t="str">
        <f t="shared" si="484"/>
        <v>Weekday</v>
      </c>
      <c r="S8380" s="27">
        <f t="shared" si="485"/>
        <v>43055</v>
      </c>
      <c r="T8380" t="str">
        <f t="shared" si="486"/>
        <v>D</v>
      </c>
      <c r="V8380" t="str">
        <f t="shared" si="483"/>
        <v>D</v>
      </c>
      <c r="AE8380" s="27"/>
      <c r="AG8380" s="27"/>
      <c r="AX8380" s="27"/>
      <c r="AY8380" s="27"/>
    </row>
    <row r="8381" spans="1:51" x14ac:dyDescent="0.25">
      <c r="A8381" t="s">
        <v>391</v>
      </c>
      <c r="B8381" t="s">
        <v>218</v>
      </c>
      <c r="C8381">
        <v>130515008</v>
      </c>
      <c r="D8381">
        <v>66</v>
      </c>
      <c r="E8381" t="s">
        <v>91</v>
      </c>
      <c r="G8381">
        <v>59.551000000000002</v>
      </c>
      <c r="H8381">
        <v>2013</v>
      </c>
      <c r="I8381">
        <v>2</v>
      </c>
      <c r="J8381">
        <v>19</v>
      </c>
      <c r="K8381">
        <v>12</v>
      </c>
      <c r="L8381">
        <v>24</v>
      </c>
      <c r="M8381" t="s">
        <v>900</v>
      </c>
      <c r="N8381" t="s">
        <v>860</v>
      </c>
      <c r="O8381" t="s">
        <v>799</v>
      </c>
      <c r="Q8381" t="s">
        <v>475</v>
      </c>
      <c r="R8381" t="str">
        <f t="shared" si="484"/>
        <v>Weekday</v>
      </c>
      <c r="S8381" s="27">
        <f t="shared" si="485"/>
        <v>41324</v>
      </c>
      <c r="T8381" t="str">
        <f t="shared" si="486"/>
        <v>S</v>
      </c>
      <c r="V8381" t="str">
        <f t="shared" si="483"/>
        <v>S</v>
      </c>
    </row>
    <row r="8382" spans="1:51" x14ac:dyDescent="0.25">
      <c r="A8382" t="s">
        <v>391</v>
      </c>
      <c r="B8382" t="s">
        <v>218</v>
      </c>
      <c r="C8382">
        <v>162015196</v>
      </c>
      <c r="D8382">
        <v>66</v>
      </c>
      <c r="E8382" t="s">
        <v>91</v>
      </c>
      <c r="G8382">
        <v>59.552</v>
      </c>
      <c r="H8382">
        <v>2016</v>
      </c>
      <c r="I8382">
        <v>7</v>
      </c>
      <c r="J8382">
        <v>19</v>
      </c>
      <c r="K8382">
        <v>11</v>
      </c>
      <c r="L8382">
        <v>30</v>
      </c>
      <c r="M8382" t="s">
        <v>900</v>
      </c>
      <c r="N8382" t="s">
        <v>860</v>
      </c>
      <c r="O8382" t="s">
        <v>799</v>
      </c>
      <c r="Q8382" t="s">
        <v>475</v>
      </c>
      <c r="R8382" t="str">
        <f t="shared" si="484"/>
        <v>Weekday</v>
      </c>
      <c r="S8382" s="27">
        <f t="shared" si="485"/>
        <v>42570</v>
      </c>
      <c r="T8382" t="str">
        <f t="shared" si="486"/>
        <v>D</v>
      </c>
      <c r="V8382" t="str">
        <f t="shared" si="483"/>
        <v>D</v>
      </c>
      <c r="AO8382" s="27"/>
      <c r="AX8382" s="27"/>
      <c r="AY8382" s="27"/>
    </row>
    <row r="8383" spans="1:51" x14ac:dyDescent="0.25">
      <c r="A8383" t="s">
        <v>391</v>
      </c>
      <c r="B8383" t="s">
        <v>218</v>
      </c>
      <c r="C8383">
        <v>153025060</v>
      </c>
      <c r="D8383">
        <v>66</v>
      </c>
      <c r="E8383" t="s">
        <v>91</v>
      </c>
      <c r="G8383">
        <v>59.557000000000002</v>
      </c>
      <c r="H8383">
        <v>2015</v>
      </c>
      <c r="I8383">
        <v>10</v>
      </c>
      <c r="J8383">
        <v>28</v>
      </c>
      <c r="K8383">
        <v>13</v>
      </c>
      <c r="L8383">
        <v>15</v>
      </c>
      <c r="M8383" t="s">
        <v>900</v>
      </c>
      <c r="N8383" t="s">
        <v>404</v>
      </c>
      <c r="O8383" t="s">
        <v>799</v>
      </c>
      <c r="Q8383" t="s">
        <v>475</v>
      </c>
      <c r="R8383" t="str">
        <f t="shared" si="484"/>
        <v>Weekday</v>
      </c>
      <c r="S8383" s="27">
        <f t="shared" si="485"/>
        <v>42305</v>
      </c>
      <c r="T8383" t="str">
        <f t="shared" si="486"/>
        <v>D</v>
      </c>
      <c r="V8383" t="str">
        <f t="shared" si="483"/>
        <v>D</v>
      </c>
    </row>
    <row r="8384" spans="1:51" x14ac:dyDescent="0.25">
      <c r="A8384" t="s">
        <v>391</v>
      </c>
      <c r="B8384" t="s">
        <v>218</v>
      </c>
      <c r="C8384">
        <v>140195138</v>
      </c>
      <c r="D8384">
        <v>66</v>
      </c>
      <c r="E8384" t="s">
        <v>91</v>
      </c>
      <c r="G8384">
        <v>59.566000000000003</v>
      </c>
      <c r="H8384">
        <v>2014</v>
      </c>
      <c r="I8384">
        <v>1</v>
      </c>
      <c r="J8384">
        <v>18</v>
      </c>
      <c r="K8384">
        <v>19</v>
      </c>
      <c r="L8384">
        <v>5</v>
      </c>
      <c r="M8384" t="s">
        <v>900</v>
      </c>
      <c r="N8384" t="s">
        <v>860</v>
      </c>
      <c r="O8384" t="s">
        <v>799</v>
      </c>
      <c r="Q8384" t="s">
        <v>475</v>
      </c>
      <c r="R8384" t="str">
        <f t="shared" si="484"/>
        <v>Weekend</v>
      </c>
      <c r="S8384" s="27">
        <f t="shared" si="485"/>
        <v>41657</v>
      </c>
      <c r="T8384" t="str">
        <f t="shared" si="486"/>
        <v>S</v>
      </c>
      <c r="V8384" t="str">
        <f t="shared" si="483"/>
        <v>S</v>
      </c>
      <c r="AE8384" s="27"/>
      <c r="AG8384" s="27"/>
      <c r="AX8384" s="27"/>
      <c r="AY8384" s="27"/>
    </row>
    <row r="8385" spans="1:51" x14ac:dyDescent="0.25">
      <c r="A8385" t="s">
        <v>391</v>
      </c>
      <c r="B8385" t="s">
        <v>218</v>
      </c>
      <c r="C8385">
        <v>173335481</v>
      </c>
      <c r="D8385">
        <v>66</v>
      </c>
      <c r="E8385" t="s">
        <v>91</v>
      </c>
      <c r="G8385">
        <v>59.566000000000003</v>
      </c>
      <c r="H8385">
        <v>2017</v>
      </c>
      <c r="I8385">
        <v>11</v>
      </c>
      <c r="J8385">
        <v>27</v>
      </c>
      <c r="K8385">
        <v>17</v>
      </c>
      <c r="L8385">
        <v>5</v>
      </c>
      <c r="M8385" t="s">
        <v>900</v>
      </c>
      <c r="N8385" t="s">
        <v>860</v>
      </c>
      <c r="O8385" t="s">
        <v>799</v>
      </c>
      <c r="Q8385" t="s">
        <v>475</v>
      </c>
      <c r="R8385" t="str">
        <f t="shared" si="484"/>
        <v>Weekday</v>
      </c>
      <c r="S8385" s="27">
        <f t="shared" si="485"/>
        <v>43066</v>
      </c>
      <c r="T8385" t="str">
        <f t="shared" si="486"/>
        <v>D</v>
      </c>
      <c r="V8385" t="str">
        <f t="shared" si="483"/>
        <v>D</v>
      </c>
      <c r="AE8385" s="27"/>
      <c r="AG8385" s="27"/>
      <c r="AX8385" s="27"/>
      <c r="AY8385" s="27"/>
    </row>
    <row r="8386" spans="1:51" x14ac:dyDescent="0.25">
      <c r="A8386" t="s">
        <v>391</v>
      </c>
      <c r="B8386" t="s">
        <v>218</v>
      </c>
      <c r="C8386">
        <v>163465190</v>
      </c>
      <c r="D8386">
        <v>66</v>
      </c>
      <c r="E8386" t="s">
        <v>91</v>
      </c>
      <c r="G8386">
        <v>59.567999999999998</v>
      </c>
      <c r="H8386">
        <v>2016</v>
      </c>
      <c r="I8386">
        <v>12</v>
      </c>
      <c r="J8386">
        <v>9</v>
      </c>
      <c r="K8386">
        <v>17</v>
      </c>
      <c r="L8386">
        <v>8</v>
      </c>
      <c r="M8386" t="s">
        <v>900</v>
      </c>
      <c r="N8386" t="s">
        <v>860</v>
      </c>
      <c r="O8386" t="s">
        <v>799</v>
      </c>
      <c r="Q8386" t="s">
        <v>475</v>
      </c>
      <c r="R8386" t="str">
        <f t="shared" si="484"/>
        <v>Weekday</v>
      </c>
      <c r="S8386" s="27">
        <f t="shared" si="485"/>
        <v>42713</v>
      </c>
      <c r="T8386" t="str">
        <f t="shared" si="486"/>
        <v>D</v>
      </c>
      <c r="V8386" t="str">
        <f t="shared" si="483"/>
        <v>D</v>
      </c>
      <c r="AE8386" s="27"/>
      <c r="AG8386" s="27"/>
      <c r="AX8386" s="27"/>
      <c r="AY8386" s="27"/>
    </row>
    <row r="8387" spans="1:51" x14ac:dyDescent="0.25">
      <c r="A8387" t="s">
        <v>391</v>
      </c>
      <c r="B8387" t="s">
        <v>218</v>
      </c>
      <c r="C8387">
        <v>140175168</v>
      </c>
      <c r="D8387">
        <v>66</v>
      </c>
      <c r="E8387" t="s">
        <v>91</v>
      </c>
      <c r="G8387">
        <v>59.58</v>
      </c>
      <c r="H8387">
        <v>2014</v>
      </c>
      <c r="I8387">
        <v>1</v>
      </c>
      <c r="J8387">
        <v>17</v>
      </c>
      <c r="K8387">
        <v>13</v>
      </c>
      <c r="L8387">
        <v>5</v>
      </c>
      <c r="M8387" t="s">
        <v>900</v>
      </c>
      <c r="N8387" t="s">
        <v>860</v>
      </c>
      <c r="O8387" t="s">
        <v>799</v>
      </c>
      <c r="Q8387" t="s">
        <v>475</v>
      </c>
      <c r="R8387" t="str">
        <f t="shared" si="484"/>
        <v>Weekday</v>
      </c>
      <c r="S8387" s="27">
        <f t="shared" si="485"/>
        <v>41656</v>
      </c>
      <c r="T8387" t="str">
        <f t="shared" si="486"/>
        <v>S</v>
      </c>
      <c r="V8387" t="str">
        <f t="shared" ref="V8387:V8450" si="487">T8387&amp;U8387</f>
        <v>S</v>
      </c>
      <c r="AE8387" s="27"/>
      <c r="AG8387" s="27"/>
      <c r="AX8387" s="27"/>
      <c r="AY8387" s="27"/>
    </row>
    <row r="8388" spans="1:51" x14ac:dyDescent="0.25">
      <c r="A8388" t="s">
        <v>391</v>
      </c>
      <c r="B8388" t="s">
        <v>218</v>
      </c>
      <c r="C8388">
        <v>152065191</v>
      </c>
      <c r="D8388">
        <v>66</v>
      </c>
      <c r="E8388" t="s">
        <v>91</v>
      </c>
      <c r="G8388">
        <v>59.579000000000001</v>
      </c>
      <c r="H8388">
        <v>2015</v>
      </c>
      <c r="I8388">
        <v>7</v>
      </c>
      <c r="J8388">
        <v>25</v>
      </c>
      <c r="K8388">
        <v>18</v>
      </c>
      <c r="L8388">
        <v>55</v>
      </c>
      <c r="M8388" t="s">
        <v>900</v>
      </c>
      <c r="N8388" t="s">
        <v>860</v>
      </c>
      <c r="O8388" t="s">
        <v>799</v>
      </c>
      <c r="Q8388" t="s">
        <v>475</v>
      </c>
      <c r="R8388" t="str">
        <f t="shared" si="484"/>
        <v>Weekend</v>
      </c>
      <c r="S8388" s="27">
        <f t="shared" si="485"/>
        <v>42210</v>
      </c>
      <c r="T8388" t="str">
        <f t="shared" si="486"/>
        <v>S</v>
      </c>
      <c r="V8388" t="str">
        <f t="shared" si="487"/>
        <v>S</v>
      </c>
      <c r="AE8388" s="27"/>
      <c r="AG8388" s="27"/>
      <c r="AX8388" s="27"/>
      <c r="AY8388" s="27"/>
    </row>
    <row r="8389" spans="1:51" x14ac:dyDescent="0.25">
      <c r="A8389" t="s">
        <v>391</v>
      </c>
      <c r="B8389" t="s">
        <v>218</v>
      </c>
      <c r="C8389">
        <v>132685218</v>
      </c>
      <c r="D8389">
        <v>66</v>
      </c>
      <c r="E8389" t="s">
        <v>91</v>
      </c>
      <c r="G8389">
        <v>59.58</v>
      </c>
      <c r="H8389">
        <v>2013</v>
      </c>
      <c r="I8389">
        <v>9</v>
      </c>
      <c r="J8389">
        <v>24</v>
      </c>
      <c r="K8389">
        <v>21</v>
      </c>
      <c r="L8389">
        <v>55</v>
      </c>
      <c r="M8389" t="s">
        <v>900</v>
      </c>
      <c r="N8389" t="s">
        <v>860</v>
      </c>
      <c r="O8389" t="s">
        <v>799</v>
      </c>
      <c r="Q8389" t="s">
        <v>475</v>
      </c>
      <c r="R8389" t="str">
        <f t="shared" si="484"/>
        <v>Weekday</v>
      </c>
      <c r="S8389" s="27">
        <f t="shared" si="485"/>
        <v>41541</v>
      </c>
      <c r="T8389" t="str">
        <f t="shared" si="486"/>
        <v>S</v>
      </c>
      <c r="V8389" t="str">
        <f t="shared" si="487"/>
        <v>S</v>
      </c>
      <c r="AX8389" s="27"/>
      <c r="AY8389" s="27"/>
    </row>
    <row r="8390" spans="1:51" x14ac:dyDescent="0.25">
      <c r="A8390" t="s">
        <v>391</v>
      </c>
      <c r="B8390" t="s">
        <v>218</v>
      </c>
      <c r="C8390">
        <v>160815285</v>
      </c>
      <c r="D8390">
        <v>66</v>
      </c>
      <c r="E8390" t="s">
        <v>91</v>
      </c>
      <c r="G8390">
        <v>59.58</v>
      </c>
      <c r="H8390">
        <v>2016</v>
      </c>
      <c r="I8390">
        <v>3</v>
      </c>
      <c r="J8390">
        <v>21</v>
      </c>
      <c r="K8390">
        <v>9</v>
      </c>
      <c r="L8390">
        <v>25</v>
      </c>
      <c r="M8390" t="s">
        <v>900</v>
      </c>
      <c r="N8390" t="s">
        <v>860</v>
      </c>
      <c r="O8390" t="s">
        <v>799</v>
      </c>
      <c r="Q8390" t="s">
        <v>475</v>
      </c>
      <c r="R8390" t="str">
        <f t="shared" si="484"/>
        <v>Weekday</v>
      </c>
      <c r="S8390" s="27">
        <f t="shared" si="485"/>
        <v>42450</v>
      </c>
      <c r="T8390" t="str">
        <f t="shared" si="486"/>
        <v>D</v>
      </c>
      <c r="V8390" t="str">
        <f t="shared" si="487"/>
        <v>D</v>
      </c>
      <c r="AE8390" s="27"/>
      <c r="AG8390" s="27"/>
      <c r="AX8390" s="27"/>
      <c r="AY8390" s="27"/>
    </row>
    <row r="8391" spans="1:51" x14ac:dyDescent="0.25">
      <c r="A8391" t="s">
        <v>391</v>
      </c>
      <c r="B8391" t="s">
        <v>218</v>
      </c>
      <c r="C8391">
        <v>141945079</v>
      </c>
      <c r="D8391">
        <v>66</v>
      </c>
      <c r="E8391" t="s">
        <v>91</v>
      </c>
      <c r="G8391">
        <v>59.581000000000003</v>
      </c>
      <c r="H8391">
        <v>2014</v>
      </c>
      <c r="I8391">
        <v>7</v>
      </c>
      <c r="J8391">
        <v>12</v>
      </c>
      <c r="K8391">
        <v>12</v>
      </c>
      <c r="L8391">
        <v>15</v>
      </c>
      <c r="M8391" t="s">
        <v>899</v>
      </c>
      <c r="N8391" t="s">
        <v>171</v>
      </c>
      <c r="O8391" t="s">
        <v>799</v>
      </c>
      <c r="Q8391" t="s">
        <v>475</v>
      </c>
      <c r="R8391" t="str">
        <f t="shared" si="484"/>
        <v>Weekend</v>
      </c>
      <c r="S8391" s="27">
        <f t="shared" si="485"/>
        <v>41832</v>
      </c>
      <c r="T8391" t="str">
        <f t="shared" si="486"/>
        <v>S</v>
      </c>
      <c r="V8391" t="str">
        <f t="shared" si="487"/>
        <v>S</v>
      </c>
      <c r="AX8391" s="27"/>
      <c r="AY8391" s="27"/>
    </row>
    <row r="8392" spans="1:51" x14ac:dyDescent="0.25">
      <c r="A8392" t="s">
        <v>391</v>
      </c>
      <c r="B8392" t="s">
        <v>218</v>
      </c>
      <c r="C8392">
        <v>150415009</v>
      </c>
      <c r="D8392">
        <v>66</v>
      </c>
      <c r="E8392" t="s">
        <v>91</v>
      </c>
      <c r="G8392">
        <v>59.582000000000001</v>
      </c>
      <c r="H8392">
        <v>2015</v>
      </c>
      <c r="I8392">
        <v>2</v>
      </c>
      <c r="J8392">
        <v>8</v>
      </c>
      <c r="K8392">
        <v>3</v>
      </c>
      <c r="L8392">
        <v>28</v>
      </c>
      <c r="M8392" t="s">
        <v>900</v>
      </c>
      <c r="N8392" t="s">
        <v>171</v>
      </c>
      <c r="O8392" t="s">
        <v>799</v>
      </c>
      <c r="Q8392" t="s">
        <v>475</v>
      </c>
      <c r="R8392" t="str">
        <f t="shared" si="484"/>
        <v>Weekend</v>
      </c>
      <c r="S8392" s="27">
        <f t="shared" si="485"/>
        <v>42043</v>
      </c>
      <c r="T8392" t="str">
        <f t="shared" si="486"/>
        <v>S</v>
      </c>
      <c r="V8392" t="str">
        <f t="shared" si="487"/>
        <v>S</v>
      </c>
    </row>
    <row r="8393" spans="1:51" x14ac:dyDescent="0.25">
      <c r="A8393" t="s">
        <v>391</v>
      </c>
      <c r="B8393" t="s">
        <v>218</v>
      </c>
      <c r="C8393">
        <v>162825092</v>
      </c>
      <c r="D8393">
        <v>66</v>
      </c>
      <c r="E8393" t="s">
        <v>91</v>
      </c>
      <c r="G8393">
        <v>59.585000000000001</v>
      </c>
      <c r="H8393">
        <v>2016</v>
      </c>
      <c r="I8393">
        <v>10</v>
      </c>
      <c r="J8393">
        <v>8</v>
      </c>
      <c r="K8393">
        <v>10</v>
      </c>
      <c r="L8393">
        <v>12</v>
      </c>
      <c r="M8393" t="s">
        <v>900</v>
      </c>
      <c r="N8393" t="s">
        <v>171</v>
      </c>
      <c r="O8393" t="s">
        <v>799</v>
      </c>
      <c r="Q8393" t="s">
        <v>475</v>
      </c>
      <c r="R8393" t="str">
        <f t="shared" si="484"/>
        <v>Weekend</v>
      </c>
      <c r="S8393" s="27">
        <f t="shared" si="485"/>
        <v>42651</v>
      </c>
      <c r="T8393" t="str">
        <f t="shared" si="486"/>
        <v>D</v>
      </c>
      <c r="V8393" t="str">
        <f t="shared" si="487"/>
        <v>D</v>
      </c>
      <c r="AX8393" s="27"/>
      <c r="AY8393" s="27"/>
    </row>
    <row r="8394" spans="1:51" x14ac:dyDescent="0.25">
      <c r="A8394" t="s">
        <v>391</v>
      </c>
      <c r="B8394" t="s">
        <v>218</v>
      </c>
      <c r="C8394">
        <v>151395344</v>
      </c>
      <c r="D8394">
        <v>66</v>
      </c>
      <c r="E8394" t="s">
        <v>91</v>
      </c>
      <c r="G8394">
        <v>59.588000000000001</v>
      </c>
      <c r="H8394">
        <v>2015</v>
      </c>
      <c r="I8394">
        <v>5</v>
      </c>
      <c r="J8394">
        <v>17</v>
      </c>
      <c r="K8394">
        <v>16</v>
      </c>
      <c r="L8394">
        <v>30</v>
      </c>
      <c r="M8394" t="s">
        <v>900</v>
      </c>
      <c r="N8394" t="s">
        <v>170</v>
      </c>
      <c r="O8394" t="s">
        <v>799</v>
      </c>
      <c r="Q8394" t="s">
        <v>475</v>
      </c>
      <c r="R8394" t="str">
        <f t="shared" si="484"/>
        <v>Weekend</v>
      </c>
      <c r="S8394" s="27">
        <f t="shared" si="485"/>
        <v>42141</v>
      </c>
      <c r="T8394" t="str">
        <f t="shared" si="486"/>
        <v>S</v>
      </c>
      <c r="V8394" t="str">
        <f t="shared" si="487"/>
        <v>S</v>
      </c>
      <c r="AE8394" s="27"/>
      <c r="AG8394" s="27"/>
      <c r="AX8394" s="27"/>
      <c r="AY8394" s="27"/>
    </row>
    <row r="8395" spans="1:51" x14ac:dyDescent="0.25">
      <c r="A8395" t="s">
        <v>391</v>
      </c>
      <c r="B8395" t="s">
        <v>218</v>
      </c>
      <c r="C8395">
        <v>170745128</v>
      </c>
      <c r="D8395">
        <v>66</v>
      </c>
      <c r="E8395" t="s">
        <v>91</v>
      </c>
      <c r="G8395">
        <v>59.591000000000001</v>
      </c>
      <c r="H8395">
        <v>2017</v>
      </c>
      <c r="I8395">
        <v>3</v>
      </c>
      <c r="J8395">
        <v>14</v>
      </c>
      <c r="K8395">
        <v>10</v>
      </c>
      <c r="L8395">
        <v>13</v>
      </c>
      <c r="M8395" t="s">
        <v>899</v>
      </c>
      <c r="N8395" t="s">
        <v>860</v>
      </c>
      <c r="O8395" t="s">
        <v>799</v>
      </c>
      <c r="Q8395" t="s">
        <v>473</v>
      </c>
      <c r="R8395" t="str">
        <f t="shared" si="484"/>
        <v>Weekday</v>
      </c>
      <c r="S8395" s="27">
        <f t="shared" si="485"/>
        <v>42808</v>
      </c>
      <c r="T8395" t="str">
        <f t="shared" si="486"/>
        <v>D</v>
      </c>
      <c r="V8395" t="str">
        <f t="shared" si="487"/>
        <v>D</v>
      </c>
    </row>
    <row r="8396" spans="1:51" x14ac:dyDescent="0.25">
      <c r="A8396" t="s">
        <v>391</v>
      </c>
      <c r="B8396" t="s">
        <v>218</v>
      </c>
      <c r="C8396">
        <v>161685211</v>
      </c>
      <c r="D8396">
        <v>66</v>
      </c>
      <c r="E8396" t="s">
        <v>91</v>
      </c>
      <c r="G8396">
        <v>59.597999999999999</v>
      </c>
      <c r="H8396">
        <v>2016</v>
      </c>
      <c r="I8396">
        <v>6</v>
      </c>
      <c r="J8396">
        <v>8</v>
      </c>
      <c r="K8396">
        <v>8</v>
      </c>
      <c r="L8396">
        <v>56</v>
      </c>
      <c r="M8396" t="s">
        <v>900</v>
      </c>
      <c r="N8396" t="s">
        <v>860</v>
      </c>
      <c r="O8396" t="s">
        <v>799</v>
      </c>
      <c r="Q8396" t="s">
        <v>473</v>
      </c>
      <c r="R8396" t="str">
        <f t="shared" si="484"/>
        <v>Weekday</v>
      </c>
      <c r="S8396" s="27">
        <f t="shared" si="485"/>
        <v>42529</v>
      </c>
      <c r="T8396" t="str">
        <f t="shared" si="486"/>
        <v>D</v>
      </c>
      <c r="V8396" t="str">
        <f t="shared" si="487"/>
        <v>D</v>
      </c>
      <c r="AE8396" s="27"/>
      <c r="AG8396" s="27"/>
      <c r="AX8396" s="27"/>
      <c r="AY8396" s="27"/>
    </row>
    <row r="8397" spans="1:51" x14ac:dyDescent="0.25">
      <c r="A8397" t="s">
        <v>391</v>
      </c>
      <c r="B8397" t="s">
        <v>218</v>
      </c>
      <c r="C8397">
        <v>142015188</v>
      </c>
      <c r="D8397">
        <v>66</v>
      </c>
      <c r="E8397" t="s">
        <v>91</v>
      </c>
      <c r="G8397">
        <v>59.6</v>
      </c>
      <c r="H8397">
        <v>2014</v>
      </c>
      <c r="I8397">
        <v>7</v>
      </c>
      <c r="J8397">
        <v>20</v>
      </c>
      <c r="K8397">
        <v>14</v>
      </c>
      <c r="L8397">
        <v>30</v>
      </c>
      <c r="M8397" t="s">
        <v>900</v>
      </c>
      <c r="N8397" t="s">
        <v>171</v>
      </c>
      <c r="O8397" t="s">
        <v>799</v>
      </c>
      <c r="Q8397" t="s">
        <v>473</v>
      </c>
      <c r="R8397" t="str">
        <f t="shared" si="484"/>
        <v>Weekend</v>
      </c>
      <c r="S8397" s="27">
        <f t="shared" si="485"/>
        <v>41840</v>
      </c>
      <c r="T8397" t="str">
        <f t="shared" si="486"/>
        <v>S</v>
      </c>
      <c r="V8397" t="str">
        <f t="shared" si="487"/>
        <v>S</v>
      </c>
      <c r="AE8397" s="27"/>
      <c r="AG8397" s="27"/>
      <c r="AX8397" s="27"/>
      <c r="AY8397" s="27"/>
    </row>
    <row r="8398" spans="1:51" x14ac:dyDescent="0.25">
      <c r="A8398" t="s">
        <v>391</v>
      </c>
      <c r="B8398" t="s">
        <v>218</v>
      </c>
      <c r="C8398">
        <v>151075245</v>
      </c>
      <c r="D8398">
        <v>66</v>
      </c>
      <c r="E8398" t="s">
        <v>91</v>
      </c>
      <c r="G8398">
        <v>59.603000000000002</v>
      </c>
      <c r="H8398">
        <v>2015</v>
      </c>
      <c r="I8398">
        <v>4</v>
      </c>
      <c r="J8398">
        <v>17</v>
      </c>
      <c r="K8398">
        <v>14</v>
      </c>
      <c r="L8398">
        <v>37</v>
      </c>
      <c r="M8398" t="s">
        <v>900</v>
      </c>
      <c r="N8398" t="s">
        <v>860</v>
      </c>
      <c r="O8398" t="s">
        <v>799</v>
      </c>
      <c r="Q8398" t="s">
        <v>473</v>
      </c>
      <c r="R8398" t="str">
        <f t="shared" si="484"/>
        <v>Weekday</v>
      </c>
      <c r="S8398" s="27">
        <f t="shared" si="485"/>
        <v>42111</v>
      </c>
      <c r="T8398" t="str">
        <f t="shared" si="486"/>
        <v>S</v>
      </c>
      <c r="V8398" t="str">
        <f t="shared" si="487"/>
        <v>S</v>
      </c>
      <c r="AE8398" s="27"/>
      <c r="AG8398" s="27"/>
      <c r="AX8398" s="27"/>
      <c r="AY8398" s="27"/>
    </row>
    <row r="8399" spans="1:51" x14ac:dyDescent="0.25">
      <c r="A8399" t="s">
        <v>391</v>
      </c>
      <c r="B8399" t="s">
        <v>218</v>
      </c>
      <c r="C8399">
        <v>153555095</v>
      </c>
      <c r="D8399">
        <v>66</v>
      </c>
      <c r="E8399" t="s">
        <v>91</v>
      </c>
      <c r="G8399">
        <v>59.606000000000002</v>
      </c>
      <c r="H8399">
        <v>2015</v>
      </c>
      <c r="I8399">
        <v>12</v>
      </c>
      <c r="J8399">
        <v>5</v>
      </c>
      <c r="K8399">
        <v>11</v>
      </c>
      <c r="L8399">
        <v>26</v>
      </c>
      <c r="M8399" t="s">
        <v>900</v>
      </c>
      <c r="N8399" t="s">
        <v>860</v>
      </c>
      <c r="O8399" t="s">
        <v>799</v>
      </c>
      <c r="Q8399" t="s">
        <v>473</v>
      </c>
      <c r="R8399" t="str">
        <f t="shared" si="484"/>
        <v>Weekend</v>
      </c>
      <c r="S8399" s="27">
        <f t="shared" si="485"/>
        <v>42343</v>
      </c>
      <c r="T8399" t="str">
        <f t="shared" si="486"/>
        <v>D</v>
      </c>
      <c r="V8399" t="str">
        <f t="shared" si="487"/>
        <v>D</v>
      </c>
    </row>
    <row r="8400" spans="1:51" x14ac:dyDescent="0.25">
      <c r="A8400" t="s">
        <v>391</v>
      </c>
      <c r="B8400" t="s">
        <v>218</v>
      </c>
      <c r="C8400">
        <v>131025281</v>
      </c>
      <c r="D8400">
        <v>66</v>
      </c>
      <c r="E8400" t="s">
        <v>91</v>
      </c>
      <c r="G8400">
        <v>59.61</v>
      </c>
      <c r="H8400">
        <v>2013</v>
      </c>
      <c r="I8400">
        <v>4</v>
      </c>
      <c r="J8400">
        <v>12</v>
      </c>
      <c r="K8400">
        <v>16</v>
      </c>
      <c r="L8400">
        <v>16</v>
      </c>
      <c r="M8400" t="s">
        <v>900</v>
      </c>
      <c r="N8400" t="s">
        <v>860</v>
      </c>
      <c r="O8400" t="s">
        <v>799</v>
      </c>
      <c r="Q8400" t="s">
        <v>473</v>
      </c>
      <c r="R8400" t="str">
        <f t="shared" si="484"/>
        <v>Weekday</v>
      </c>
      <c r="S8400" s="27">
        <f t="shared" si="485"/>
        <v>41376</v>
      </c>
      <c r="T8400" t="str">
        <f t="shared" si="486"/>
        <v>S</v>
      </c>
      <c r="V8400" t="str">
        <f t="shared" si="487"/>
        <v>S</v>
      </c>
    </row>
    <row r="8401" spans="1:51" x14ac:dyDescent="0.25">
      <c r="A8401" t="s">
        <v>391</v>
      </c>
      <c r="B8401" t="s">
        <v>218</v>
      </c>
      <c r="C8401">
        <v>151085184</v>
      </c>
      <c r="D8401">
        <v>66</v>
      </c>
      <c r="E8401" t="s">
        <v>91</v>
      </c>
      <c r="G8401">
        <v>59.612000000000002</v>
      </c>
      <c r="H8401">
        <v>2015</v>
      </c>
      <c r="I8401">
        <v>4</v>
      </c>
      <c r="J8401">
        <v>18</v>
      </c>
      <c r="K8401">
        <v>18</v>
      </c>
      <c r="L8401">
        <v>36</v>
      </c>
      <c r="M8401" t="s">
        <v>900</v>
      </c>
      <c r="N8401" t="s">
        <v>860</v>
      </c>
      <c r="O8401" t="s">
        <v>799</v>
      </c>
      <c r="Q8401" t="s">
        <v>473</v>
      </c>
      <c r="R8401" t="str">
        <f t="shared" si="484"/>
        <v>Weekend</v>
      </c>
      <c r="S8401" s="27">
        <f t="shared" si="485"/>
        <v>42112</v>
      </c>
      <c r="T8401" t="str">
        <f t="shared" si="486"/>
        <v>S</v>
      </c>
      <c r="V8401" t="str">
        <f t="shared" si="487"/>
        <v>S</v>
      </c>
      <c r="AE8401" s="27"/>
      <c r="AG8401" s="27"/>
      <c r="AX8401" s="27"/>
      <c r="AY8401" s="27"/>
    </row>
    <row r="8402" spans="1:51" x14ac:dyDescent="0.25">
      <c r="A8402" t="s">
        <v>391</v>
      </c>
      <c r="B8402" t="s">
        <v>218</v>
      </c>
      <c r="C8402">
        <v>143435324</v>
      </c>
      <c r="D8402">
        <v>66</v>
      </c>
      <c r="E8402" t="s">
        <v>91</v>
      </c>
      <c r="G8402">
        <v>59.615000000000002</v>
      </c>
      <c r="H8402">
        <v>2014</v>
      </c>
      <c r="I8402">
        <v>12</v>
      </c>
      <c r="J8402">
        <v>7</v>
      </c>
      <c r="K8402">
        <v>17</v>
      </c>
      <c r="L8402">
        <v>15</v>
      </c>
      <c r="M8402" t="s">
        <v>900</v>
      </c>
      <c r="N8402" t="s">
        <v>860</v>
      </c>
      <c r="O8402" t="s">
        <v>799</v>
      </c>
      <c r="Q8402" t="s">
        <v>473</v>
      </c>
      <c r="R8402" t="str">
        <f t="shared" si="484"/>
        <v>Weekend</v>
      </c>
      <c r="S8402" s="27">
        <f t="shared" si="485"/>
        <v>41980</v>
      </c>
      <c r="T8402" t="str">
        <f t="shared" si="486"/>
        <v>S</v>
      </c>
      <c r="V8402" t="str">
        <f t="shared" si="487"/>
        <v>S</v>
      </c>
      <c r="AE8402" s="27"/>
      <c r="AG8402" s="27"/>
      <c r="AX8402" s="27"/>
      <c r="AY8402" s="27"/>
    </row>
    <row r="8403" spans="1:51" x14ac:dyDescent="0.25">
      <c r="A8403" t="s">
        <v>391</v>
      </c>
      <c r="B8403" t="s">
        <v>218</v>
      </c>
      <c r="C8403">
        <v>131785065</v>
      </c>
      <c r="D8403">
        <v>66</v>
      </c>
      <c r="E8403" t="s">
        <v>91</v>
      </c>
      <c r="G8403">
        <v>59.616999999999997</v>
      </c>
      <c r="H8403">
        <v>2013</v>
      </c>
      <c r="I8403">
        <v>6</v>
      </c>
      <c r="J8403">
        <v>23</v>
      </c>
      <c r="K8403">
        <v>12</v>
      </c>
      <c r="L8403">
        <v>40</v>
      </c>
      <c r="M8403" t="s">
        <v>900</v>
      </c>
      <c r="N8403" t="s">
        <v>860</v>
      </c>
      <c r="O8403" t="s">
        <v>799</v>
      </c>
      <c r="Q8403" t="s">
        <v>473</v>
      </c>
      <c r="R8403" t="str">
        <f t="shared" si="484"/>
        <v>Weekend</v>
      </c>
      <c r="S8403" s="27">
        <f t="shared" si="485"/>
        <v>41448</v>
      </c>
      <c r="T8403" t="str">
        <f t="shared" si="486"/>
        <v>S</v>
      </c>
      <c r="V8403" t="str">
        <f t="shared" si="487"/>
        <v>S</v>
      </c>
    </row>
    <row r="8404" spans="1:51" x14ac:dyDescent="0.25">
      <c r="A8404" t="s">
        <v>391</v>
      </c>
      <c r="B8404" t="s">
        <v>218</v>
      </c>
      <c r="C8404">
        <v>142065150</v>
      </c>
      <c r="D8404">
        <v>66</v>
      </c>
      <c r="E8404" t="s">
        <v>91</v>
      </c>
      <c r="G8404">
        <v>59.619</v>
      </c>
      <c r="H8404">
        <v>2014</v>
      </c>
      <c r="I8404">
        <v>7</v>
      </c>
      <c r="J8404">
        <v>24</v>
      </c>
      <c r="K8404">
        <v>12</v>
      </c>
      <c r="L8404">
        <v>23</v>
      </c>
      <c r="M8404" t="s">
        <v>900</v>
      </c>
      <c r="N8404" t="s">
        <v>860</v>
      </c>
      <c r="O8404" t="s">
        <v>799</v>
      </c>
      <c r="Q8404" t="s">
        <v>473</v>
      </c>
      <c r="R8404" t="str">
        <f t="shared" si="484"/>
        <v>Weekday</v>
      </c>
      <c r="S8404" s="27">
        <f t="shared" si="485"/>
        <v>41844</v>
      </c>
      <c r="T8404" t="str">
        <f t="shared" si="486"/>
        <v>S</v>
      </c>
      <c r="V8404" t="str">
        <f t="shared" si="487"/>
        <v>S</v>
      </c>
    </row>
    <row r="8405" spans="1:51" x14ac:dyDescent="0.25">
      <c r="A8405" t="s">
        <v>391</v>
      </c>
      <c r="B8405" t="s">
        <v>218</v>
      </c>
      <c r="C8405">
        <v>141095109</v>
      </c>
      <c r="D8405">
        <v>66</v>
      </c>
      <c r="E8405" t="s">
        <v>91</v>
      </c>
      <c r="G8405">
        <v>59.62</v>
      </c>
      <c r="H8405">
        <v>2014</v>
      </c>
      <c r="I8405">
        <v>4</v>
      </c>
      <c r="J8405">
        <v>16</v>
      </c>
      <c r="K8405">
        <v>20</v>
      </c>
      <c r="L8405">
        <v>30</v>
      </c>
      <c r="M8405" t="s">
        <v>900</v>
      </c>
      <c r="N8405" t="s">
        <v>171</v>
      </c>
      <c r="O8405" t="s">
        <v>799</v>
      </c>
      <c r="Q8405" t="s">
        <v>473</v>
      </c>
      <c r="R8405" t="str">
        <f t="shared" si="484"/>
        <v>Weekday</v>
      </c>
      <c r="S8405" s="27">
        <f t="shared" si="485"/>
        <v>41745</v>
      </c>
      <c r="T8405" t="str">
        <f t="shared" si="486"/>
        <v>S</v>
      </c>
      <c r="V8405" t="str">
        <f t="shared" si="487"/>
        <v>S</v>
      </c>
      <c r="AX8405" s="27"/>
      <c r="AY8405" s="27"/>
    </row>
    <row r="8406" spans="1:51" x14ac:dyDescent="0.25">
      <c r="A8406" t="s">
        <v>391</v>
      </c>
      <c r="B8406" t="s">
        <v>218</v>
      </c>
      <c r="C8406">
        <v>142085154</v>
      </c>
      <c r="D8406">
        <v>66</v>
      </c>
      <c r="E8406" t="s">
        <v>91</v>
      </c>
      <c r="G8406">
        <v>59.622</v>
      </c>
      <c r="H8406">
        <v>2014</v>
      </c>
      <c r="I8406">
        <v>7</v>
      </c>
      <c r="J8406">
        <v>26</v>
      </c>
      <c r="K8406">
        <v>14</v>
      </c>
      <c r="L8406">
        <v>15</v>
      </c>
      <c r="M8406" t="s">
        <v>900</v>
      </c>
      <c r="N8406" t="s">
        <v>860</v>
      </c>
      <c r="O8406" t="s">
        <v>799</v>
      </c>
      <c r="Q8406" t="s">
        <v>473</v>
      </c>
      <c r="R8406" t="str">
        <f t="shared" si="484"/>
        <v>Weekend</v>
      </c>
      <c r="S8406" s="27">
        <f t="shared" si="485"/>
        <v>41846</v>
      </c>
      <c r="T8406" t="str">
        <f t="shared" si="486"/>
        <v>S</v>
      </c>
      <c r="V8406" t="str">
        <f t="shared" si="487"/>
        <v>S</v>
      </c>
    </row>
    <row r="8407" spans="1:51" x14ac:dyDescent="0.25">
      <c r="A8407" t="s">
        <v>391</v>
      </c>
      <c r="B8407" t="s">
        <v>218</v>
      </c>
      <c r="C8407">
        <v>131405176</v>
      </c>
      <c r="D8407">
        <v>66</v>
      </c>
      <c r="E8407" t="s">
        <v>91</v>
      </c>
      <c r="G8407">
        <v>59.604999999999997</v>
      </c>
      <c r="H8407">
        <v>2013</v>
      </c>
      <c r="I8407">
        <v>5</v>
      </c>
      <c r="J8407">
        <v>19</v>
      </c>
      <c r="K8407">
        <v>14</v>
      </c>
      <c r="L8407">
        <v>30</v>
      </c>
      <c r="M8407" t="s">
        <v>900</v>
      </c>
      <c r="N8407" t="s">
        <v>404</v>
      </c>
      <c r="O8407" t="s">
        <v>799</v>
      </c>
      <c r="Q8407" t="s">
        <v>473</v>
      </c>
      <c r="R8407" t="str">
        <f t="shared" si="484"/>
        <v>Weekend</v>
      </c>
      <c r="S8407" s="27">
        <f t="shared" si="485"/>
        <v>41413</v>
      </c>
      <c r="T8407" t="str">
        <f t="shared" si="486"/>
        <v>S</v>
      </c>
      <c r="V8407" t="str">
        <f t="shared" si="487"/>
        <v>S</v>
      </c>
      <c r="AX8407" s="27"/>
      <c r="AY8407" s="27"/>
    </row>
    <row r="8408" spans="1:51" x14ac:dyDescent="0.25">
      <c r="A8408" t="s">
        <v>391</v>
      </c>
      <c r="B8408" t="s">
        <v>218</v>
      </c>
      <c r="C8408">
        <v>172605242</v>
      </c>
      <c r="D8408">
        <v>66</v>
      </c>
      <c r="E8408" t="s">
        <v>91</v>
      </c>
      <c r="G8408">
        <v>59.622999999999998</v>
      </c>
      <c r="H8408">
        <v>2017</v>
      </c>
      <c r="I8408">
        <v>9</v>
      </c>
      <c r="J8408">
        <v>16</v>
      </c>
      <c r="K8408">
        <v>22</v>
      </c>
      <c r="L8408">
        <v>54</v>
      </c>
      <c r="M8408" t="s">
        <v>900</v>
      </c>
      <c r="N8408" t="s">
        <v>171</v>
      </c>
      <c r="O8408" t="s">
        <v>799</v>
      </c>
      <c r="Q8408" t="s">
        <v>473</v>
      </c>
      <c r="R8408" t="str">
        <f t="shared" si="484"/>
        <v>Weekend</v>
      </c>
      <c r="S8408" s="27">
        <f t="shared" si="485"/>
        <v>42994</v>
      </c>
      <c r="T8408" t="str">
        <f t="shared" si="486"/>
        <v>D</v>
      </c>
      <c r="V8408" t="str">
        <f t="shared" si="487"/>
        <v>D</v>
      </c>
    </row>
    <row r="8409" spans="1:51" x14ac:dyDescent="0.25">
      <c r="A8409" t="s">
        <v>391</v>
      </c>
      <c r="B8409" t="s">
        <v>218</v>
      </c>
      <c r="C8409">
        <v>170685246</v>
      </c>
      <c r="D8409">
        <v>66</v>
      </c>
      <c r="E8409" t="s">
        <v>91</v>
      </c>
      <c r="G8409">
        <v>59.624000000000002</v>
      </c>
      <c r="H8409">
        <v>2017</v>
      </c>
      <c r="I8409">
        <v>3</v>
      </c>
      <c r="J8409">
        <v>8</v>
      </c>
      <c r="K8409">
        <v>13</v>
      </c>
      <c r="L8409">
        <v>51</v>
      </c>
      <c r="M8409" t="s">
        <v>900</v>
      </c>
      <c r="N8409" t="s">
        <v>860</v>
      </c>
      <c r="O8409" t="s">
        <v>799</v>
      </c>
      <c r="Q8409" t="s">
        <v>473</v>
      </c>
      <c r="R8409" t="str">
        <f t="shared" si="484"/>
        <v>Weekday</v>
      </c>
      <c r="S8409" s="27">
        <f t="shared" si="485"/>
        <v>42802</v>
      </c>
      <c r="T8409" t="str">
        <f t="shared" si="486"/>
        <v>D</v>
      </c>
      <c r="V8409" t="str">
        <f t="shared" si="487"/>
        <v>D</v>
      </c>
      <c r="AE8409" s="27"/>
      <c r="AG8409" s="27"/>
      <c r="AX8409" s="27"/>
      <c r="AY8409" s="27"/>
    </row>
    <row r="8410" spans="1:51" x14ac:dyDescent="0.25">
      <c r="A8410" t="s">
        <v>391</v>
      </c>
      <c r="S8410" s="27"/>
      <c r="V8410" t="str">
        <f t="shared" si="487"/>
        <v/>
      </c>
      <c r="AX8410" s="27"/>
      <c r="AY8410" s="27"/>
    </row>
    <row r="8411" spans="1:51" x14ac:dyDescent="0.25">
      <c r="A8411" t="s">
        <v>391</v>
      </c>
      <c r="B8411" t="s">
        <v>218</v>
      </c>
      <c r="C8411">
        <v>131045229</v>
      </c>
      <c r="D8411">
        <v>66</v>
      </c>
      <c r="E8411" t="s">
        <v>91</v>
      </c>
      <c r="G8411">
        <v>59.625999999999998</v>
      </c>
      <c r="H8411">
        <v>2013</v>
      </c>
      <c r="I8411">
        <v>4</v>
      </c>
      <c r="J8411">
        <v>13</v>
      </c>
      <c r="K8411">
        <v>14</v>
      </c>
      <c r="L8411">
        <v>14</v>
      </c>
      <c r="M8411" t="s">
        <v>900</v>
      </c>
      <c r="N8411" t="s">
        <v>171</v>
      </c>
      <c r="O8411" t="s">
        <v>799</v>
      </c>
      <c r="Q8411" t="s">
        <v>473</v>
      </c>
      <c r="R8411" t="str">
        <f t="shared" si="484"/>
        <v>Weekend</v>
      </c>
      <c r="S8411" s="27">
        <f t="shared" si="485"/>
        <v>41377</v>
      </c>
      <c r="T8411" t="str">
        <f t="shared" si="486"/>
        <v>S</v>
      </c>
      <c r="V8411" t="str">
        <f t="shared" si="487"/>
        <v>S</v>
      </c>
    </row>
    <row r="8412" spans="1:51" x14ac:dyDescent="0.25">
      <c r="A8412" t="s">
        <v>391</v>
      </c>
      <c r="B8412" t="s">
        <v>218</v>
      </c>
      <c r="C8412">
        <v>150825219</v>
      </c>
      <c r="D8412">
        <v>66</v>
      </c>
      <c r="E8412" t="s">
        <v>91</v>
      </c>
      <c r="G8412">
        <v>59.627000000000002</v>
      </c>
      <c r="H8412">
        <v>2015</v>
      </c>
      <c r="I8412">
        <v>3</v>
      </c>
      <c r="J8412">
        <v>19</v>
      </c>
      <c r="K8412">
        <v>13</v>
      </c>
      <c r="L8412">
        <v>25</v>
      </c>
      <c r="M8412" t="s">
        <v>900</v>
      </c>
      <c r="N8412" t="s">
        <v>860</v>
      </c>
      <c r="O8412" t="s">
        <v>799</v>
      </c>
      <c r="Q8412" t="s">
        <v>473</v>
      </c>
      <c r="R8412" t="str">
        <f t="shared" si="484"/>
        <v>Weekday</v>
      </c>
      <c r="S8412" s="27">
        <f t="shared" si="485"/>
        <v>42082</v>
      </c>
      <c r="T8412" t="str">
        <f t="shared" si="486"/>
        <v>S</v>
      </c>
      <c r="V8412" t="str">
        <f t="shared" si="487"/>
        <v>S</v>
      </c>
      <c r="AE8412" s="27"/>
      <c r="AG8412" s="27"/>
      <c r="AX8412" s="27"/>
      <c r="AY8412" s="27"/>
    </row>
    <row r="8413" spans="1:51" x14ac:dyDescent="0.25">
      <c r="A8413" t="s">
        <v>391</v>
      </c>
      <c r="B8413" t="s">
        <v>218</v>
      </c>
      <c r="C8413">
        <v>153495389</v>
      </c>
      <c r="D8413">
        <v>66</v>
      </c>
      <c r="E8413" t="s">
        <v>91</v>
      </c>
      <c r="G8413">
        <v>59.627000000000002</v>
      </c>
      <c r="H8413">
        <v>2015</v>
      </c>
      <c r="I8413">
        <v>12</v>
      </c>
      <c r="J8413">
        <v>15</v>
      </c>
      <c r="K8413">
        <v>12</v>
      </c>
      <c r="L8413">
        <v>40</v>
      </c>
      <c r="M8413" t="s">
        <v>900</v>
      </c>
      <c r="N8413" t="s">
        <v>860</v>
      </c>
      <c r="O8413" t="s">
        <v>799</v>
      </c>
      <c r="Q8413" t="s">
        <v>473</v>
      </c>
      <c r="R8413" t="str">
        <f t="shared" si="484"/>
        <v>Weekday</v>
      </c>
      <c r="S8413" s="27">
        <f t="shared" si="485"/>
        <v>42353</v>
      </c>
      <c r="T8413" t="str">
        <f t="shared" si="486"/>
        <v>D</v>
      </c>
      <c r="V8413" t="str">
        <f t="shared" si="487"/>
        <v>D</v>
      </c>
    </row>
    <row r="8414" spans="1:51" x14ac:dyDescent="0.25">
      <c r="A8414" t="s">
        <v>391</v>
      </c>
      <c r="S8414" s="27"/>
      <c r="V8414" t="str">
        <f t="shared" si="487"/>
        <v/>
      </c>
    </row>
    <row r="8415" spans="1:51" x14ac:dyDescent="0.25">
      <c r="A8415" t="s">
        <v>391</v>
      </c>
      <c r="B8415" t="s">
        <v>218</v>
      </c>
      <c r="C8415">
        <v>131155053</v>
      </c>
      <c r="D8415">
        <v>66</v>
      </c>
      <c r="E8415" t="s">
        <v>91</v>
      </c>
      <c r="G8415">
        <v>59.631</v>
      </c>
      <c r="H8415">
        <v>2013</v>
      </c>
      <c r="I8415">
        <v>4</v>
      </c>
      <c r="J8415">
        <v>22</v>
      </c>
      <c r="K8415">
        <v>7</v>
      </c>
      <c r="L8415">
        <v>6</v>
      </c>
      <c r="M8415" t="s">
        <v>900</v>
      </c>
      <c r="N8415" t="s">
        <v>860</v>
      </c>
      <c r="O8415" t="s">
        <v>799</v>
      </c>
      <c r="Q8415" t="s">
        <v>473</v>
      </c>
      <c r="R8415" t="str">
        <f t="shared" si="484"/>
        <v>Weekday</v>
      </c>
      <c r="S8415" s="27">
        <f t="shared" si="485"/>
        <v>41386</v>
      </c>
      <c r="T8415" t="str">
        <f t="shared" si="486"/>
        <v>S</v>
      </c>
      <c r="V8415" t="str">
        <f t="shared" si="487"/>
        <v>S</v>
      </c>
    </row>
    <row r="8416" spans="1:51" x14ac:dyDescent="0.25">
      <c r="A8416" t="s">
        <v>391</v>
      </c>
      <c r="B8416" t="s">
        <v>218</v>
      </c>
      <c r="C8416">
        <v>151005271</v>
      </c>
      <c r="D8416">
        <v>66</v>
      </c>
      <c r="E8416" t="s">
        <v>91</v>
      </c>
      <c r="G8416">
        <v>59.631</v>
      </c>
      <c r="H8416">
        <v>2015</v>
      </c>
      <c r="I8416">
        <v>4</v>
      </c>
      <c r="J8416">
        <v>8</v>
      </c>
      <c r="K8416">
        <v>17</v>
      </c>
      <c r="L8416">
        <v>6</v>
      </c>
      <c r="M8416" t="s">
        <v>900</v>
      </c>
      <c r="N8416" t="s">
        <v>860</v>
      </c>
      <c r="O8416" t="s">
        <v>799</v>
      </c>
      <c r="Q8416" t="s">
        <v>473</v>
      </c>
      <c r="R8416" t="str">
        <f t="shared" si="484"/>
        <v>Weekday</v>
      </c>
      <c r="S8416" s="27">
        <f t="shared" si="485"/>
        <v>42102</v>
      </c>
      <c r="T8416" t="str">
        <f t="shared" si="486"/>
        <v>S</v>
      </c>
      <c r="V8416" t="str">
        <f t="shared" si="487"/>
        <v>S</v>
      </c>
      <c r="AE8416" s="27"/>
      <c r="AG8416" s="27"/>
      <c r="AX8416" s="27"/>
      <c r="AY8416" s="27"/>
    </row>
    <row r="8417" spans="1:51" x14ac:dyDescent="0.25">
      <c r="A8417" t="s">
        <v>391</v>
      </c>
      <c r="B8417" t="s">
        <v>218</v>
      </c>
      <c r="C8417">
        <v>143275238</v>
      </c>
      <c r="D8417">
        <v>66</v>
      </c>
      <c r="E8417" t="s">
        <v>91</v>
      </c>
      <c r="G8417">
        <v>59.631999999999998</v>
      </c>
      <c r="H8417">
        <v>2014</v>
      </c>
      <c r="I8417">
        <v>11</v>
      </c>
      <c r="J8417">
        <v>21</v>
      </c>
      <c r="K8417">
        <v>18</v>
      </c>
      <c r="L8417">
        <v>9</v>
      </c>
      <c r="M8417" t="s">
        <v>900</v>
      </c>
      <c r="N8417" t="s">
        <v>860</v>
      </c>
      <c r="O8417" t="s">
        <v>799</v>
      </c>
      <c r="Q8417" t="s">
        <v>473</v>
      </c>
      <c r="R8417" t="str">
        <f t="shared" si="484"/>
        <v>Weekday</v>
      </c>
      <c r="S8417" s="27">
        <f t="shared" si="485"/>
        <v>41964</v>
      </c>
      <c r="T8417" t="str">
        <f t="shared" si="486"/>
        <v>S</v>
      </c>
      <c r="V8417" t="str">
        <f t="shared" si="487"/>
        <v>S</v>
      </c>
      <c r="AO8417" s="27"/>
      <c r="AX8417" s="27"/>
      <c r="AY8417" s="27"/>
    </row>
    <row r="8418" spans="1:51" x14ac:dyDescent="0.25">
      <c r="A8418" t="s">
        <v>391</v>
      </c>
      <c r="B8418" t="s">
        <v>218</v>
      </c>
      <c r="C8418">
        <v>141805029</v>
      </c>
      <c r="D8418">
        <v>66</v>
      </c>
      <c r="E8418" t="s">
        <v>91</v>
      </c>
      <c r="G8418">
        <v>59.637</v>
      </c>
      <c r="H8418">
        <v>2014</v>
      </c>
      <c r="I8418">
        <v>6</v>
      </c>
      <c r="J8418">
        <v>27</v>
      </c>
      <c r="K8418">
        <v>9</v>
      </c>
      <c r="L8418">
        <v>35</v>
      </c>
      <c r="M8418" t="s">
        <v>900</v>
      </c>
      <c r="N8418" t="s">
        <v>860</v>
      </c>
      <c r="O8418" t="s">
        <v>799</v>
      </c>
      <c r="Q8418" t="s">
        <v>473</v>
      </c>
      <c r="R8418" t="str">
        <f t="shared" si="484"/>
        <v>Weekday</v>
      </c>
      <c r="S8418" s="27">
        <f t="shared" si="485"/>
        <v>41817</v>
      </c>
      <c r="T8418" t="str">
        <f t="shared" si="486"/>
        <v>S</v>
      </c>
      <c r="V8418" t="str">
        <f t="shared" si="487"/>
        <v>S</v>
      </c>
      <c r="AO8418" s="27"/>
      <c r="AX8418" s="27"/>
      <c r="AY8418" s="27"/>
    </row>
    <row r="8419" spans="1:51" x14ac:dyDescent="0.25">
      <c r="A8419" t="s">
        <v>391</v>
      </c>
      <c r="B8419" t="s">
        <v>218</v>
      </c>
      <c r="C8419">
        <v>142135009</v>
      </c>
      <c r="D8419">
        <v>66</v>
      </c>
      <c r="E8419" t="s">
        <v>91</v>
      </c>
      <c r="G8419">
        <v>59.637999999999998</v>
      </c>
      <c r="H8419">
        <v>2014</v>
      </c>
      <c r="I8419">
        <v>7</v>
      </c>
      <c r="J8419">
        <v>31</v>
      </c>
      <c r="K8419">
        <v>2</v>
      </c>
      <c r="L8419">
        <v>39</v>
      </c>
      <c r="M8419" t="s">
        <v>900</v>
      </c>
      <c r="N8419" t="s">
        <v>860</v>
      </c>
      <c r="O8419" t="s">
        <v>799</v>
      </c>
      <c r="Q8419" t="s">
        <v>473</v>
      </c>
      <c r="R8419" t="str">
        <f t="shared" si="484"/>
        <v>Weekday</v>
      </c>
      <c r="S8419" s="27">
        <f t="shared" si="485"/>
        <v>41851</v>
      </c>
      <c r="T8419" t="str">
        <f t="shared" si="486"/>
        <v>S</v>
      </c>
      <c r="V8419" t="str">
        <f t="shared" si="487"/>
        <v>S</v>
      </c>
      <c r="AE8419" s="27"/>
      <c r="AO8419" s="27"/>
      <c r="AX8419" s="27"/>
      <c r="AY8419" s="27"/>
    </row>
    <row r="8420" spans="1:51" x14ac:dyDescent="0.25">
      <c r="A8420" t="s">
        <v>391</v>
      </c>
      <c r="B8420" t="s">
        <v>218</v>
      </c>
      <c r="C8420">
        <v>142925059</v>
      </c>
      <c r="D8420">
        <v>66</v>
      </c>
      <c r="E8420" t="s">
        <v>91</v>
      </c>
      <c r="G8420">
        <v>59.639000000000003</v>
      </c>
      <c r="H8420">
        <v>2014</v>
      </c>
      <c r="I8420">
        <v>10</v>
      </c>
      <c r="J8420">
        <v>18</v>
      </c>
      <c r="K8420">
        <v>12</v>
      </c>
      <c r="L8420">
        <v>36</v>
      </c>
      <c r="M8420" t="s">
        <v>900</v>
      </c>
      <c r="N8420" t="s">
        <v>171</v>
      </c>
      <c r="O8420" t="s">
        <v>799</v>
      </c>
      <c r="Q8420" t="s">
        <v>473</v>
      </c>
      <c r="R8420" t="str">
        <f t="shared" si="484"/>
        <v>Weekend</v>
      </c>
      <c r="S8420" s="27">
        <f t="shared" si="485"/>
        <v>41930</v>
      </c>
      <c r="T8420" t="str">
        <f t="shared" si="486"/>
        <v>S</v>
      </c>
      <c r="V8420" t="str">
        <f t="shared" si="487"/>
        <v>S</v>
      </c>
    </row>
    <row r="8421" spans="1:51" x14ac:dyDescent="0.25">
      <c r="A8421" t="s">
        <v>391</v>
      </c>
      <c r="B8421" t="s">
        <v>218</v>
      </c>
      <c r="C8421">
        <v>150435027</v>
      </c>
      <c r="D8421">
        <v>66</v>
      </c>
      <c r="E8421" t="s">
        <v>91</v>
      </c>
      <c r="G8421">
        <v>59.64</v>
      </c>
      <c r="H8421">
        <v>2015</v>
      </c>
      <c r="I8421">
        <v>2</v>
      </c>
      <c r="J8421">
        <v>11</v>
      </c>
      <c r="K8421">
        <v>20</v>
      </c>
      <c r="L8421">
        <v>30</v>
      </c>
      <c r="M8421" t="s">
        <v>900</v>
      </c>
      <c r="N8421" t="s">
        <v>860</v>
      </c>
      <c r="O8421" t="s">
        <v>799</v>
      </c>
      <c r="Q8421" t="s">
        <v>473</v>
      </c>
      <c r="R8421" t="str">
        <f t="shared" si="484"/>
        <v>Weekday</v>
      </c>
      <c r="S8421" s="27">
        <f t="shared" si="485"/>
        <v>42046</v>
      </c>
      <c r="T8421" t="str">
        <f t="shared" si="486"/>
        <v>S</v>
      </c>
      <c r="V8421" t="str">
        <f t="shared" si="487"/>
        <v>S</v>
      </c>
    </row>
    <row r="8422" spans="1:51" x14ac:dyDescent="0.25">
      <c r="A8422" t="s">
        <v>391</v>
      </c>
      <c r="B8422" t="s">
        <v>218</v>
      </c>
      <c r="C8422">
        <v>141975567</v>
      </c>
      <c r="D8422">
        <v>66</v>
      </c>
      <c r="E8422" t="s">
        <v>91</v>
      </c>
      <c r="G8422">
        <v>59.643000000000001</v>
      </c>
      <c r="H8422">
        <v>2014</v>
      </c>
      <c r="I8422">
        <v>7</v>
      </c>
      <c r="J8422">
        <v>15</v>
      </c>
      <c r="K8422">
        <v>18</v>
      </c>
      <c r="L8422">
        <v>15</v>
      </c>
      <c r="M8422" t="s">
        <v>899</v>
      </c>
      <c r="N8422" t="s">
        <v>860</v>
      </c>
      <c r="O8422" t="s">
        <v>799</v>
      </c>
      <c r="Q8422" t="s">
        <v>473</v>
      </c>
      <c r="R8422" t="str">
        <f t="shared" si="484"/>
        <v>Weekday</v>
      </c>
      <c r="S8422" s="27">
        <f t="shared" si="485"/>
        <v>41835</v>
      </c>
      <c r="T8422" t="str">
        <f t="shared" si="486"/>
        <v>S</v>
      </c>
      <c r="V8422" t="str">
        <f t="shared" si="487"/>
        <v>S</v>
      </c>
    </row>
    <row r="8423" spans="1:51" x14ac:dyDescent="0.25">
      <c r="A8423" t="s">
        <v>391</v>
      </c>
      <c r="B8423" t="s">
        <v>218</v>
      </c>
      <c r="C8423">
        <v>151025086</v>
      </c>
      <c r="D8423">
        <v>66</v>
      </c>
      <c r="E8423" t="s">
        <v>91</v>
      </c>
      <c r="G8423">
        <v>59.648000000000003</v>
      </c>
      <c r="H8423">
        <v>2015</v>
      </c>
      <c r="I8423">
        <v>4</v>
      </c>
      <c r="J8423">
        <v>8</v>
      </c>
      <c r="K8423">
        <v>16</v>
      </c>
      <c r="L8423">
        <v>59</v>
      </c>
      <c r="M8423" t="s">
        <v>900</v>
      </c>
      <c r="N8423" t="s">
        <v>171</v>
      </c>
      <c r="O8423" t="s">
        <v>799</v>
      </c>
      <c r="Q8423" t="s">
        <v>473</v>
      </c>
      <c r="R8423" t="str">
        <f t="shared" si="484"/>
        <v>Weekday</v>
      </c>
      <c r="S8423" s="27">
        <f t="shared" si="485"/>
        <v>42102</v>
      </c>
      <c r="T8423" t="str">
        <f t="shared" si="486"/>
        <v>S</v>
      </c>
      <c r="V8423" t="str">
        <f t="shared" si="487"/>
        <v>S</v>
      </c>
      <c r="AE8423" s="27"/>
      <c r="AO8423" s="27"/>
      <c r="AX8423" s="27"/>
      <c r="AY8423" s="27"/>
    </row>
    <row r="8424" spans="1:51" x14ac:dyDescent="0.25">
      <c r="A8424" t="s">
        <v>391</v>
      </c>
      <c r="B8424" t="s">
        <v>218</v>
      </c>
      <c r="C8424">
        <v>140845075</v>
      </c>
      <c r="D8424">
        <v>66</v>
      </c>
      <c r="E8424" t="s">
        <v>91</v>
      </c>
      <c r="G8424">
        <v>59.648000000000003</v>
      </c>
      <c r="H8424">
        <v>2014</v>
      </c>
      <c r="I8424">
        <v>3</v>
      </c>
      <c r="J8424">
        <v>16</v>
      </c>
      <c r="K8424">
        <v>23</v>
      </c>
      <c r="L8424">
        <v>45</v>
      </c>
      <c r="M8424" t="s">
        <v>900</v>
      </c>
      <c r="N8424" t="s">
        <v>860</v>
      </c>
      <c r="O8424" t="s">
        <v>799</v>
      </c>
      <c r="Q8424" t="s">
        <v>473</v>
      </c>
      <c r="R8424" t="str">
        <f t="shared" si="484"/>
        <v>Weekend</v>
      </c>
      <c r="S8424" s="27">
        <f t="shared" si="485"/>
        <v>41714</v>
      </c>
      <c r="T8424" t="str">
        <f t="shared" si="486"/>
        <v>S</v>
      </c>
      <c r="V8424" t="str">
        <f t="shared" si="487"/>
        <v>S</v>
      </c>
      <c r="AX8424" s="27"/>
      <c r="AY8424" s="27"/>
    </row>
    <row r="8425" spans="1:51" x14ac:dyDescent="0.25">
      <c r="A8425" t="s">
        <v>391</v>
      </c>
      <c r="B8425" t="s">
        <v>218</v>
      </c>
      <c r="C8425">
        <v>150375203</v>
      </c>
      <c r="D8425">
        <v>66</v>
      </c>
      <c r="E8425" t="s">
        <v>91</v>
      </c>
      <c r="G8425">
        <v>59.651000000000003</v>
      </c>
      <c r="H8425">
        <v>2015</v>
      </c>
      <c r="I8425">
        <v>2</v>
      </c>
      <c r="J8425">
        <v>6</v>
      </c>
      <c r="K8425">
        <v>12</v>
      </c>
      <c r="L8425">
        <v>37</v>
      </c>
      <c r="M8425" t="s">
        <v>900</v>
      </c>
      <c r="N8425" t="s">
        <v>860</v>
      </c>
      <c r="O8425" t="s">
        <v>799</v>
      </c>
      <c r="Q8425" t="s">
        <v>473</v>
      </c>
      <c r="R8425" t="str">
        <f t="shared" si="484"/>
        <v>Weekday</v>
      </c>
      <c r="S8425" s="27">
        <f t="shared" si="485"/>
        <v>42041</v>
      </c>
      <c r="T8425" t="str">
        <f t="shared" si="486"/>
        <v>S</v>
      </c>
      <c r="V8425" t="str">
        <f t="shared" si="487"/>
        <v>S</v>
      </c>
      <c r="AE8425" s="27"/>
      <c r="AG8425" s="27"/>
      <c r="AX8425" s="27"/>
      <c r="AY8425" s="27"/>
    </row>
    <row r="8426" spans="1:51" x14ac:dyDescent="0.25">
      <c r="A8426" t="s">
        <v>391</v>
      </c>
      <c r="B8426" t="s">
        <v>218</v>
      </c>
      <c r="C8426">
        <v>142435099</v>
      </c>
      <c r="D8426">
        <v>66</v>
      </c>
      <c r="E8426" t="s">
        <v>91</v>
      </c>
      <c r="G8426">
        <v>59.658999999999999</v>
      </c>
      <c r="H8426">
        <v>2014</v>
      </c>
      <c r="I8426">
        <v>8</v>
      </c>
      <c r="J8426">
        <v>29</v>
      </c>
      <c r="K8426">
        <v>14</v>
      </c>
      <c r="L8426">
        <v>37</v>
      </c>
      <c r="M8426" t="s">
        <v>900</v>
      </c>
      <c r="N8426" t="s">
        <v>404</v>
      </c>
      <c r="O8426" t="s">
        <v>799</v>
      </c>
      <c r="Q8426" t="s">
        <v>473</v>
      </c>
      <c r="R8426" t="str">
        <f t="shared" si="484"/>
        <v>Weekday</v>
      </c>
      <c r="S8426" s="27">
        <f t="shared" si="485"/>
        <v>41880</v>
      </c>
      <c r="T8426" t="str">
        <f t="shared" si="486"/>
        <v>S</v>
      </c>
      <c r="V8426" t="str">
        <f t="shared" si="487"/>
        <v>S</v>
      </c>
    </row>
    <row r="8427" spans="1:51" x14ac:dyDescent="0.25">
      <c r="A8427" t="s">
        <v>391</v>
      </c>
      <c r="B8427" t="s">
        <v>218</v>
      </c>
      <c r="C8427">
        <v>160525104</v>
      </c>
      <c r="D8427">
        <v>66</v>
      </c>
      <c r="E8427" t="s">
        <v>91</v>
      </c>
      <c r="G8427">
        <v>59.661000000000001</v>
      </c>
      <c r="H8427">
        <v>2016</v>
      </c>
      <c r="I8427">
        <v>2</v>
      </c>
      <c r="J8427">
        <v>21</v>
      </c>
      <c r="K8427">
        <v>11</v>
      </c>
      <c r="L8427">
        <v>15</v>
      </c>
      <c r="M8427" t="s">
        <v>900</v>
      </c>
      <c r="N8427" t="s">
        <v>860</v>
      </c>
      <c r="O8427" t="s">
        <v>799</v>
      </c>
      <c r="Q8427" t="s">
        <v>473</v>
      </c>
      <c r="R8427" t="str">
        <f t="shared" si="484"/>
        <v>Weekend</v>
      </c>
      <c r="S8427" s="27">
        <f t="shared" si="485"/>
        <v>42421</v>
      </c>
      <c r="T8427" t="str">
        <f t="shared" si="486"/>
        <v>D</v>
      </c>
      <c r="V8427" t="str">
        <f t="shared" si="487"/>
        <v>D</v>
      </c>
      <c r="AE8427" s="27"/>
      <c r="AG8427" s="27"/>
      <c r="AX8427" s="27"/>
      <c r="AY8427" s="27"/>
    </row>
    <row r="8428" spans="1:51" x14ac:dyDescent="0.25">
      <c r="A8428" t="s">
        <v>391</v>
      </c>
      <c r="B8428" t="s">
        <v>218</v>
      </c>
      <c r="C8428">
        <v>132145242</v>
      </c>
      <c r="D8428">
        <v>66</v>
      </c>
      <c r="E8428" t="s">
        <v>91</v>
      </c>
      <c r="G8428">
        <v>59.661000000000001</v>
      </c>
      <c r="H8428">
        <v>2013</v>
      </c>
      <c r="I8428">
        <v>8</v>
      </c>
      <c r="J8428">
        <v>1</v>
      </c>
      <c r="K8428">
        <v>19</v>
      </c>
      <c r="L8428">
        <v>10</v>
      </c>
      <c r="M8428" t="s">
        <v>900</v>
      </c>
      <c r="N8428" t="s">
        <v>860</v>
      </c>
      <c r="O8428" t="s">
        <v>799</v>
      </c>
      <c r="Q8428" t="s">
        <v>473</v>
      </c>
      <c r="R8428" t="str">
        <f t="shared" si="484"/>
        <v>Weekday</v>
      </c>
      <c r="S8428" s="27">
        <f t="shared" si="485"/>
        <v>41487</v>
      </c>
      <c r="T8428" t="str">
        <f t="shared" si="486"/>
        <v>S</v>
      </c>
      <c r="V8428" t="str">
        <f t="shared" si="487"/>
        <v>S</v>
      </c>
    </row>
    <row r="8429" spans="1:51" x14ac:dyDescent="0.25">
      <c r="A8429" t="s">
        <v>391</v>
      </c>
      <c r="B8429" t="s">
        <v>218</v>
      </c>
      <c r="C8429">
        <v>130825083</v>
      </c>
      <c r="D8429">
        <v>66</v>
      </c>
      <c r="E8429" t="s">
        <v>91</v>
      </c>
      <c r="G8429">
        <v>59.866999999999997</v>
      </c>
      <c r="H8429">
        <v>2013</v>
      </c>
      <c r="I8429">
        <v>3</v>
      </c>
      <c r="J8429">
        <v>21</v>
      </c>
      <c r="K8429">
        <v>20</v>
      </c>
      <c r="L8429">
        <v>32</v>
      </c>
      <c r="M8429" t="s">
        <v>900</v>
      </c>
      <c r="N8429" t="s">
        <v>171</v>
      </c>
      <c r="O8429" t="s">
        <v>799</v>
      </c>
      <c r="Q8429" t="s">
        <v>471</v>
      </c>
      <c r="R8429" t="str">
        <f t="shared" si="484"/>
        <v>Weekday</v>
      </c>
      <c r="S8429" s="27">
        <f t="shared" si="485"/>
        <v>41354</v>
      </c>
      <c r="T8429" t="str">
        <f t="shared" si="486"/>
        <v>S</v>
      </c>
      <c r="V8429" t="str">
        <f t="shared" si="487"/>
        <v>S</v>
      </c>
      <c r="AO8429" s="27"/>
      <c r="AX8429" s="27"/>
      <c r="AY8429" s="27"/>
    </row>
    <row r="8430" spans="1:51" x14ac:dyDescent="0.25">
      <c r="A8430" t="s">
        <v>391</v>
      </c>
      <c r="B8430" t="s">
        <v>218</v>
      </c>
      <c r="C8430">
        <v>180095393</v>
      </c>
      <c r="D8430">
        <v>66</v>
      </c>
      <c r="E8430" t="s">
        <v>91</v>
      </c>
      <c r="G8430">
        <v>59.667999999999999</v>
      </c>
      <c r="H8430">
        <v>2017</v>
      </c>
      <c r="I8430">
        <v>12</v>
      </c>
      <c r="J8430">
        <v>28</v>
      </c>
      <c r="K8430">
        <v>10</v>
      </c>
      <c r="L8430">
        <v>18</v>
      </c>
      <c r="M8430" t="s">
        <v>900</v>
      </c>
      <c r="N8430" t="s">
        <v>860</v>
      </c>
      <c r="O8430" t="s">
        <v>799</v>
      </c>
      <c r="Q8430" t="s">
        <v>473</v>
      </c>
      <c r="R8430" t="str">
        <f t="shared" si="484"/>
        <v>Weekday</v>
      </c>
      <c r="S8430" s="27">
        <f t="shared" si="485"/>
        <v>43097</v>
      </c>
      <c r="T8430" t="str">
        <f t="shared" si="486"/>
        <v>D</v>
      </c>
      <c r="V8430" t="str">
        <f t="shared" si="487"/>
        <v>D</v>
      </c>
      <c r="AE8430" s="27"/>
      <c r="AG8430" s="27"/>
      <c r="AX8430" s="27"/>
      <c r="AY8430" s="27"/>
    </row>
    <row r="8431" spans="1:51" x14ac:dyDescent="0.25">
      <c r="A8431" t="s">
        <v>391</v>
      </c>
      <c r="B8431" t="s">
        <v>218</v>
      </c>
      <c r="C8431">
        <v>141595165</v>
      </c>
      <c r="D8431">
        <v>66</v>
      </c>
      <c r="E8431" t="s">
        <v>91</v>
      </c>
      <c r="G8431">
        <v>59.67</v>
      </c>
      <c r="H8431">
        <v>2014</v>
      </c>
      <c r="I8431">
        <v>6</v>
      </c>
      <c r="J8431">
        <v>8</v>
      </c>
      <c r="K8431">
        <v>11</v>
      </c>
      <c r="L8431">
        <v>45</v>
      </c>
      <c r="M8431" t="s">
        <v>900</v>
      </c>
      <c r="N8431" t="s">
        <v>860</v>
      </c>
      <c r="O8431" t="s">
        <v>799</v>
      </c>
      <c r="Q8431" t="s">
        <v>473</v>
      </c>
      <c r="R8431" t="str">
        <f t="shared" si="484"/>
        <v>Weekend</v>
      </c>
      <c r="S8431" s="27">
        <f t="shared" si="485"/>
        <v>41798</v>
      </c>
      <c r="T8431" t="str">
        <f t="shared" si="486"/>
        <v>S</v>
      </c>
      <c r="V8431" t="str">
        <f t="shared" si="487"/>
        <v>S</v>
      </c>
      <c r="AX8431" s="27"/>
      <c r="AY8431" s="27"/>
    </row>
    <row r="8432" spans="1:51" x14ac:dyDescent="0.25">
      <c r="A8432" t="s">
        <v>391</v>
      </c>
      <c r="S8432" s="27"/>
      <c r="V8432" t="str">
        <f t="shared" si="487"/>
        <v/>
      </c>
      <c r="AE8432" s="27"/>
      <c r="AO8432" s="27"/>
      <c r="AX8432" s="27"/>
      <c r="AY8432" s="27"/>
    </row>
    <row r="8433" spans="1:51" x14ac:dyDescent="0.25">
      <c r="A8433" t="s">
        <v>391</v>
      </c>
      <c r="B8433" t="s">
        <v>218</v>
      </c>
      <c r="C8433">
        <v>141365137</v>
      </c>
      <c r="D8433">
        <v>66</v>
      </c>
      <c r="E8433" t="s">
        <v>91</v>
      </c>
      <c r="G8433">
        <v>59.673000000000002</v>
      </c>
      <c r="H8433">
        <v>2014</v>
      </c>
      <c r="I8433">
        <v>5</v>
      </c>
      <c r="J8433">
        <v>9</v>
      </c>
      <c r="K8433">
        <v>16</v>
      </c>
      <c r="L8433">
        <v>34</v>
      </c>
      <c r="M8433" t="s">
        <v>900</v>
      </c>
      <c r="N8433" t="s">
        <v>860</v>
      </c>
      <c r="O8433" t="s">
        <v>799</v>
      </c>
      <c r="Q8433" t="s">
        <v>473</v>
      </c>
      <c r="R8433" t="str">
        <f t="shared" ref="R8433:R8496" si="488">IF(WEEKDAY(DATE(H8433,I8433,J8433),2) &lt; 6, "Weekday", "Weekend")</f>
        <v>Weekday</v>
      </c>
      <c r="S8433" s="27">
        <f t="shared" ref="S8433:S8496" si="489">DATE(H8433,I8433,J8433)</f>
        <v>41768</v>
      </c>
      <c r="T8433" t="str">
        <f t="shared" si="486"/>
        <v>S</v>
      </c>
      <c r="V8433" t="str">
        <f t="shared" si="487"/>
        <v>S</v>
      </c>
      <c r="AO8433" s="27"/>
      <c r="AX8433" s="27"/>
      <c r="AY8433" s="27"/>
    </row>
    <row r="8434" spans="1:51" x14ac:dyDescent="0.25">
      <c r="A8434" t="s">
        <v>391</v>
      </c>
      <c r="B8434" t="s">
        <v>218</v>
      </c>
      <c r="C8434">
        <v>142935016</v>
      </c>
      <c r="D8434">
        <v>66</v>
      </c>
      <c r="E8434" t="s">
        <v>91</v>
      </c>
      <c r="G8434">
        <v>59.673999999999999</v>
      </c>
      <c r="H8434">
        <v>2014</v>
      </c>
      <c r="I8434">
        <v>10</v>
      </c>
      <c r="J8434">
        <v>16</v>
      </c>
      <c r="K8434">
        <v>18</v>
      </c>
      <c r="L8434">
        <v>45</v>
      </c>
      <c r="M8434" t="s">
        <v>900</v>
      </c>
      <c r="N8434" t="s">
        <v>860</v>
      </c>
      <c r="O8434" t="s">
        <v>799</v>
      </c>
      <c r="Q8434" t="s">
        <v>473</v>
      </c>
      <c r="R8434" t="str">
        <f t="shared" si="488"/>
        <v>Weekday</v>
      </c>
      <c r="S8434" s="27">
        <f t="shared" si="489"/>
        <v>41928</v>
      </c>
      <c r="T8434" t="str">
        <f t="shared" ref="T8434:T8497" si="490">IF(OR(H8434=2013,H8434=2014,AND(H8434=2015,I8434&lt;9),AND(H8434=2015,I8434=9,J8434&lt;5)),"S","D")</f>
        <v>S</v>
      </c>
      <c r="V8434" t="str">
        <f t="shared" si="487"/>
        <v>S</v>
      </c>
      <c r="AE8434" s="27"/>
      <c r="AG8434" s="27"/>
      <c r="AX8434" s="27"/>
      <c r="AY8434" s="27"/>
    </row>
    <row r="8435" spans="1:51" x14ac:dyDescent="0.25">
      <c r="A8435" t="s">
        <v>391</v>
      </c>
      <c r="B8435" t="s">
        <v>218</v>
      </c>
      <c r="C8435">
        <v>142685059</v>
      </c>
      <c r="D8435">
        <v>66</v>
      </c>
      <c r="E8435" t="s">
        <v>91</v>
      </c>
      <c r="G8435">
        <v>59.673999999999999</v>
      </c>
      <c r="H8435">
        <v>2014</v>
      </c>
      <c r="I8435">
        <v>9</v>
      </c>
      <c r="J8435">
        <v>23</v>
      </c>
      <c r="K8435">
        <v>15</v>
      </c>
      <c r="L8435">
        <v>17</v>
      </c>
      <c r="M8435" t="s">
        <v>900</v>
      </c>
      <c r="N8435" t="s">
        <v>860</v>
      </c>
      <c r="O8435" t="s">
        <v>799</v>
      </c>
      <c r="Q8435" t="s">
        <v>473</v>
      </c>
      <c r="R8435" t="str">
        <f t="shared" si="488"/>
        <v>Weekday</v>
      </c>
      <c r="S8435" s="27">
        <f t="shared" si="489"/>
        <v>41905</v>
      </c>
      <c r="T8435" t="str">
        <f t="shared" si="490"/>
        <v>S</v>
      </c>
      <c r="V8435" t="str">
        <f t="shared" si="487"/>
        <v>S</v>
      </c>
      <c r="AE8435" s="27"/>
      <c r="AG8435" s="27"/>
      <c r="AX8435" s="27"/>
      <c r="AY8435" s="27"/>
    </row>
    <row r="8436" spans="1:51" x14ac:dyDescent="0.25">
      <c r="A8436" t="s">
        <v>391</v>
      </c>
      <c r="B8436" t="s">
        <v>218</v>
      </c>
      <c r="C8436">
        <v>141315054</v>
      </c>
      <c r="D8436">
        <v>66</v>
      </c>
      <c r="E8436" t="s">
        <v>91</v>
      </c>
      <c r="G8436">
        <v>59.679000000000002</v>
      </c>
      <c r="H8436">
        <v>2014</v>
      </c>
      <c r="I8436">
        <v>5</v>
      </c>
      <c r="J8436">
        <v>10</v>
      </c>
      <c r="K8436">
        <v>12</v>
      </c>
      <c r="L8436">
        <v>10</v>
      </c>
      <c r="M8436" t="s">
        <v>900</v>
      </c>
      <c r="N8436" t="s">
        <v>860</v>
      </c>
      <c r="O8436" t="s">
        <v>799</v>
      </c>
      <c r="Q8436" t="s">
        <v>473</v>
      </c>
      <c r="R8436" t="str">
        <f t="shared" si="488"/>
        <v>Weekend</v>
      </c>
      <c r="S8436" s="27">
        <f t="shared" si="489"/>
        <v>41769</v>
      </c>
      <c r="T8436" t="str">
        <f t="shared" si="490"/>
        <v>S</v>
      </c>
      <c r="V8436" t="str">
        <f t="shared" si="487"/>
        <v>S</v>
      </c>
      <c r="AE8436" s="27"/>
      <c r="AG8436" s="27"/>
      <c r="AX8436" s="27"/>
      <c r="AY8436" s="27"/>
    </row>
    <row r="8437" spans="1:51" x14ac:dyDescent="0.25">
      <c r="A8437" t="s">
        <v>391</v>
      </c>
      <c r="B8437" t="s">
        <v>218</v>
      </c>
      <c r="C8437">
        <v>152605375</v>
      </c>
      <c r="D8437">
        <v>66</v>
      </c>
      <c r="E8437" t="s">
        <v>91</v>
      </c>
      <c r="G8437">
        <v>59.679000000000002</v>
      </c>
      <c r="H8437">
        <v>2015</v>
      </c>
      <c r="I8437">
        <v>9</v>
      </c>
      <c r="J8437">
        <v>17</v>
      </c>
      <c r="K8437">
        <v>16</v>
      </c>
      <c r="L8437">
        <v>18</v>
      </c>
      <c r="M8437" t="s">
        <v>900</v>
      </c>
      <c r="N8437" t="s">
        <v>860</v>
      </c>
      <c r="O8437" t="s">
        <v>799</v>
      </c>
      <c r="Q8437" t="s">
        <v>473</v>
      </c>
      <c r="R8437" t="str">
        <f t="shared" si="488"/>
        <v>Weekday</v>
      </c>
      <c r="S8437" s="27">
        <f t="shared" si="489"/>
        <v>42264</v>
      </c>
      <c r="T8437" t="str">
        <f t="shared" si="490"/>
        <v>D</v>
      </c>
      <c r="V8437" t="str">
        <f t="shared" si="487"/>
        <v>D</v>
      </c>
      <c r="AE8437" s="27"/>
      <c r="AG8437" s="27"/>
      <c r="AX8437" s="27"/>
      <c r="AY8437" s="27"/>
    </row>
    <row r="8438" spans="1:51" x14ac:dyDescent="0.25">
      <c r="A8438" t="s">
        <v>391</v>
      </c>
      <c r="B8438" t="s">
        <v>218</v>
      </c>
      <c r="C8438">
        <v>141575269</v>
      </c>
      <c r="D8438">
        <v>66</v>
      </c>
      <c r="E8438" t="s">
        <v>91</v>
      </c>
      <c r="G8438">
        <v>59.685000000000002</v>
      </c>
      <c r="H8438">
        <v>2014</v>
      </c>
      <c r="I8438">
        <v>5</v>
      </c>
      <c r="J8438">
        <v>29</v>
      </c>
      <c r="K8438">
        <v>22</v>
      </c>
      <c r="L8438">
        <v>32</v>
      </c>
      <c r="M8438" t="s">
        <v>900</v>
      </c>
      <c r="N8438" t="s">
        <v>171</v>
      </c>
      <c r="O8438" t="s">
        <v>799</v>
      </c>
      <c r="Q8438" t="s">
        <v>473</v>
      </c>
      <c r="R8438" t="str">
        <f t="shared" si="488"/>
        <v>Weekday</v>
      </c>
      <c r="S8438" s="27">
        <f t="shared" si="489"/>
        <v>41788</v>
      </c>
      <c r="T8438" t="str">
        <f t="shared" si="490"/>
        <v>S</v>
      </c>
      <c r="V8438" t="str">
        <f t="shared" si="487"/>
        <v>S</v>
      </c>
      <c r="AE8438" s="27"/>
      <c r="AG8438" s="27"/>
      <c r="AX8438" s="27"/>
      <c r="AY8438" s="27"/>
    </row>
    <row r="8439" spans="1:51" x14ac:dyDescent="0.25">
      <c r="A8439" t="s">
        <v>391</v>
      </c>
      <c r="B8439" t="s">
        <v>218</v>
      </c>
      <c r="C8439">
        <v>150405008</v>
      </c>
      <c r="D8439">
        <v>66</v>
      </c>
      <c r="E8439" t="s">
        <v>91</v>
      </c>
      <c r="G8439">
        <v>59.695</v>
      </c>
      <c r="H8439">
        <v>2015</v>
      </c>
      <c r="I8439">
        <v>2</v>
      </c>
      <c r="J8439">
        <v>8</v>
      </c>
      <c r="K8439">
        <v>3</v>
      </c>
      <c r="L8439">
        <v>33</v>
      </c>
      <c r="M8439" t="s">
        <v>900</v>
      </c>
      <c r="N8439" t="s">
        <v>860</v>
      </c>
      <c r="O8439" t="s">
        <v>799</v>
      </c>
      <c r="Q8439" t="s">
        <v>473</v>
      </c>
      <c r="R8439" t="str">
        <f t="shared" si="488"/>
        <v>Weekend</v>
      </c>
      <c r="S8439" s="27">
        <f t="shared" si="489"/>
        <v>42043</v>
      </c>
      <c r="T8439" t="str">
        <f t="shared" si="490"/>
        <v>S</v>
      </c>
      <c r="V8439" t="str">
        <f t="shared" si="487"/>
        <v>S</v>
      </c>
      <c r="AE8439" s="27"/>
      <c r="AG8439" s="27"/>
      <c r="AX8439" s="27"/>
      <c r="AY8439" s="27"/>
    </row>
    <row r="8440" spans="1:51" x14ac:dyDescent="0.25">
      <c r="A8440" t="s">
        <v>391</v>
      </c>
      <c r="B8440" t="s">
        <v>218</v>
      </c>
      <c r="C8440">
        <v>160905433</v>
      </c>
      <c r="D8440">
        <v>66</v>
      </c>
      <c r="E8440" t="s">
        <v>91</v>
      </c>
      <c r="G8440">
        <v>59.695999999999998</v>
      </c>
      <c r="H8440">
        <v>2016</v>
      </c>
      <c r="I8440">
        <v>3</v>
      </c>
      <c r="J8440">
        <v>28</v>
      </c>
      <c r="K8440">
        <v>16</v>
      </c>
      <c r="L8440">
        <v>30</v>
      </c>
      <c r="M8440" t="s">
        <v>900</v>
      </c>
      <c r="N8440" t="s">
        <v>404</v>
      </c>
      <c r="O8440" t="s">
        <v>799</v>
      </c>
      <c r="Q8440" t="s">
        <v>473</v>
      </c>
      <c r="R8440" t="str">
        <f t="shared" si="488"/>
        <v>Weekday</v>
      </c>
      <c r="S8440" s="27">
        <f t="shared" si="489"/>
        <v>42457</v>
      </c>
      <c r="T8440" t="str">
        <f t="shared" si="490"/>
        <v>D</v>
      </c>
      <c r="V8440" t="str">
        <f t="shared" si="487"/>
        <v>D</v>
      </c>
    </row>
    <row r="8441" spans="1:51" x14ac:dyDescent="0.25">
      <c r="A8441" t="s">
        <v>391</v>
      </c>
      <c r="B8441" t="s">
        <v>218</v>
      </c>
      <c r="C8441">
        <v>132185069</v>
      </c>
      <c r="D8441">
        <v>66</v>
      </c>
      <c r="E8441" t="s">
        <v>91</v>
      </c>
      <c r="G8441">
        <v>59.701000000000001</v>
      </c>
      <c r="H8441">
        <v>2013</v>
      </c>
      <c r="I8441">
        <v>8</v>
      </c>
      <c r="J8441">
        <v>2</v>
      </c>
      <c r="K8441">
        <v>17</v>
      </c>
      <c r="L8441">
        <v>49</v>
      </c>
      <c r="M8441" t="s">
        <v>900</v>
      </c>
      <c r="N8441" t="s">
        <v>860</v>
      </c>
      <c r="O8441" t="s">
        <v>799</v>
      </c>
      <c r="Q8441" t="s">
        <v>473</v>
      </c>
      <c r="R8441" t="str">
        <f t="shared" si="488"/>
        <v>Weekday</v>
      </c>
      <c r="S8441" s="27">
        <f t="shared" si="489"/>
        <v>41488</v>
      </c>
      <c r="T8441" t="str">
        <f t="shared" si="490"/>
        <v>S</v>
      </c>
      <c r="V8441" t="str">
        <f t="shared" si="487"/>
        <v>S</v>
      </c>
    </row>
    <row r="8442" spans="1:51" x14ac:dyDescent="0.25">
      <c r="A8442" t="s">
        <v>391</v>
      </c>
      <c r="B8442" t="s">
        <v>218</v>
      </c>
      <c r="C8442">
        <v>140265152</v>
      </c>
      <c r="D8442">
        <v>66</v>
      </c>
      <c r="E8442" t="s">
        <v>91</v>
      </c>
      <c r="G8442">
        <v>59.701999999999998</v>
      </c>
      <c r="H8442">
        <v>2014</v>
      </c>
      <c r="I8442">
        <v>1</v>
      </c>
      <c r="J8442">
        <v>26</v>
      </c>
      <c r="K8442">
        <v>13</v>
      </c>
      <c r="L8442">
        <v>45</v>
      </c>
      <c r="M8442" t="s">
        <v>900</v>
      </c>
      <c r="N8442" t="s">
        <v>860</v>
      </c>
      <c r="O8442" t="s">
        <v>799</v>
      </c>
      <c r="Q8442" t="s">
        <v>473</v>
      </c>
      <c r="R8442" t="str">
        <f t="shared" si="488"/>
        <v>Weekend</v>
      </c>
      <c r="S8442" s="27">
        <f t="shared" si="489"/>
        <v>41665</v>
      </c>
      <c r="T8442" t="str">
        <f t="shared" si="490"/>
        <v>S</v>
      </c>
      <c r="V8442" t="str">
        <f t="shared" si="487"/>
        <v>S</v>
      </c>
    </row>
    <row r="8443" spans="1:51" x14ac:dyDescent="0.25">
      <c r="A8443" t="s">
        <v>391</v>
      </c>
      <c r="B8443" t="s">
        <v>218</v>
      </c>
      <c r="C8443">
        <v>173345323</v>
      </c>
      <c r="D8443">
        <v>66</v>
      </c>
      <c r="E8443" t="s">
        <v>91</v>
      </c>
      <c r="G8443">
        <v>59.709000000000003</v>
      </c>
      <c r="H8443">
        <v>2017</v>
      </c>
      <c r="I8443">
        <v>11</v>
      </c>
      <c r="J8443">
        <v>29</v>
      </c>
      <c r="K8443">
        <v>17</v>
      </c>
      <c r="L8443">
        <v>15</v>
      </c>
      <c r="M8443" t="s">
        <v>900</v>
      </c>
      <c r="N8443" t="s">
        <v>171</v>
      </c>
      <c r="O8443" t="s">
        <v>799</v>
      </c>
      <c r="Q8443" t="s">
        <v>473</v>
      </c>
      <c r="R8443" t="str">
        <f t="shared" si="488"/>
        <v>Weekday</v>
      </c>
      <c r="S8443" s="27">
        <f t="shared" si="489"/>
        <v>43068</v>
      </c>
      <c r="T8443" t="str">
        <f t="shared" si="490"/>
        <v>D</v>
      </c>
      <c r="V8443" t="str">
        <f t="shared" si="487"/>
        <v>D</v>
      </c>
      <c r="AX8443" s="27"/>
      <c r="AY8443" s="27"/>
    </row>
    <row r="8444" spans="1:51" x14ac:dyDescent="0.25">
      <c r="A8444" t="s">
        <v>391</v>
      </c>
      <c r="B8444" t="s">
        <v>218</v>
      </c>
      <c r="C8444">
        <v>173315126</v>
      </c>
      <c r="D8444">
        <v>66</v>
      </c>
      <c r="E8444" t="s">
        <v>91</v>
      </c>
      <c r="G8444">
        <v>59.71</v>
      </c>
      <c r="H8444">
        <v>2017</v>
      </c>
      <c r="I8444">
        <v>11</v>
      </c>
      <c r="J8444">
        <v>27</v>
      </c>
      <c r="K8444">
        <v>8</v>
      </c>
      <c r="L8444">
        <v>0</v>
      </c>
      <c r="M8444" t="s">
        <v>900</v>
      </c>
      <c r="N8444" t="s">
        <v>860</v>
      </c>
      <c r="O8444" t="s">
        <v>799</v>
      </c>
      <c r="Q8444" t="s">
        <v>473</v>
      </c>
      <c r="R8444" t="str">
        <f t="shared" si="488"/>
        <v>Weekday</v>
      </c>
      <c r="S8444" s="27">
        <f t="shared" si="489"/>
        <v>43066</v>
      </c>
      <c r="T8444" t="str">
        <f t="shared" si="490"/>
        <v>D</v>
      </c>
      <c r="V8444" t="str">
        <f t="shared" si="487"/>
        <v>D</v>
      </c>
      <c r="AX8444" s="27"/>
      <c r="AY8444" s="27"/>
    </row>
    <row r="8445" spans="1:51" x14ac:dyDescent="0.25">
      <c r="A8445" t="s">
        <v>391</v>
      </c>
      <c r="B8445" t="s">
        <v>218</v>
      </c>
      <c r="C8445">
        <v>142985083</v>
      </c>
      <c r="D8445">
        <v>66</v>
      </c>
      <c r="E8445" t="s">
        <v>91</v>
      </c>
      <c r="G8445">
        <v>59.716000000000001</v>
      </c>
      <c r="H8445">
        <v>2014</v>
      </c>
      <c r="I8445">
        <v>10</v>
      </c>
      <c r="J8445">
        <v>24</v>
      </c>
      <c r="K8445">
        <v>20</v>
      </c>
      <c r="L8445">
        <v>40</v>
      </c>
      <c r="M8445" t="s">
        <v>900</v>
      </c>
      <c r="N8445" t="s">
        <v>171</v>
      </c>
      <c r="O8445" t="s">
        <v>799</v>
      </c>
      <c r="Q8445" t="s">
        <v>473</v>
      </c>
      <c r="R8445" t="str">
        <f t="shared" si="488"/>
        <v>Weekday</v>
      </c>
      <c r="S8445" s="27">
        <f t="shared" si="489"/>
        <v>41936</v>
      </c>
      <c r="T8445" t="str">
        <f t="shared" si="490"/>
        <v>S</v>
      </c>
      <c r="V8445" t="str">
        <f t="shared" si="487"/>
        <v>S</v>
      </c>
      <c r="AX8445" s="27"/>
      <c r="AY8445" s="27"/>
    </row>
    <row r="8446" spans="1:51" x14ac:dyDescent="0.25">
      <c r="A8446" t="s">
        <v>391</v>
      </c>
      <c r="B8446" t="s">
        <v>218</v>
      </c>
      <c r="C8446">
        <v>143595082</v>
      </c>
      <c r="D8446">
        <v>66</v>
      </c>
      <c r="E8446" t="s">
        <v>91</v>
      </c>
      <c r="G8446">
        <v>59.718000000000004</v>
      </c>
      <c r="H8446">
        <v>2014</v>
      </c>
      <c r="I8446">
        <v>12</v>
      </c>
      <c r="J8446">
        <v>24</v>
      </c>
      <c r="K8446">
        <v>11</v>
      </c>
      <c r="L8446">
        <v>47</v>
      </c>
      <c r="M8446" t="s">
        <v>900</v>
      </c>
      <c r="N8446" t="s">
        <v>860</v>
      </c>
      <c r="O8446" t="s">
        <v>799</v>
      </c>
      <c r="Q8446" t="s">
        <v>473</v>
      </c>
      <c r="R8446" t="str">
        <f t="shared" si="488"/>
        <v>Weekday</v>
      </c>
      <c r="S8446" s="27">
        <f t="shared" si="489"/>
        <v>41997</v>
      </c>
      <c r="T8446" t="str">
        <f t="shared" si="490"/>
        <v>S</v>
      </c>
      <c r="V8446" t="str">
        <f t="shared" si="487"/>
        <v>S</v>
      </c>
      <c r="AE8446" s="27"/>
      <c r="AG8446" s="27"/>
      <c r="AX8446" s="27"/>
      <c r="AY8446" s="27"/>
    </row>
    <row r="8447" spans="1:51" x14ac:dyDescent="0.25">
      <c r="A8447" t="s">
        <v>391</v>
      </c>
      <c r="S8447" s="27"/>
      <c r="V8447" t="str">
        <f t="shared" si="487"/>
        <v/>
      </c>
      <c r="AE8447" s="27"/>
      <c r="AG8447" s="27"/>
      <c r="AX8447" s="27"/>
      <c r="AY8447" s="27"/>
    </row>
    <row r="8448" spans="1:51" x14ac:dyDescent="0.25">
      <c r="A8448" t="s">
        <v>391</v>
      </c>
      <c r="S8448" s="27"/>
      <c r="V8448" t="str">
        <f t="shared" si="487"/>
        <v/>
      </c>
    </row>
    <row r="8449" spans="1:51" x14ac:dyDescent="0.25">
      <c r="A8449" t="s">
        <v>391</v>
      </c>
      <c r="B8449" t="s">
        <v>218</v>
      </c>
      <c r="C8449">
        <v>172055134</v>
      </c>
      <c r="D8449">
        <v>66</v>
      </c>
      <c r="E8449" t="s">
        <v>91</v>
      </c>
      <c r="G8449">
        <v>60.162999999999997</v>
      </c>
      <c r="H8449">
        <v>2017</v>
      </c>
      <c r="I8449">
        <v>7</v>
      </c>
      <c r="J8449">
        <v>24</v>
      </c>
      <c r="K8449">
        <v>8</v>
      </c>
      <c r="L8449">
        <v>29</v>
      </c>
      <c r="M8449" t="s">
        <v>900</v>
      </c>
      <c r="N8449" t="s">
        <v>860</v>
      </c>
      <c r="O8449" t="s">
        <v>799</v>
      </c>
      <c r="Q8449" t="s">
        <v>467</v>
      </c>
      <c r="R8449" t="str">
        <f t="shared" si="488"/>
        <v>Weekday</v>
      </c>
      <c r="S8449" s="27">
        <f t="shared" si="489"/>
        <v>42940</v>
      </c>
      <c r="T8449" t="str">
        <f t="shared" si="490"/>
        <v>D</v>
      </c>
      <c r="V8449" t="str">
        <f t="shared" si="487"/>
        <v>D</v>
      </c>
      <c r="AE8449" s="27"/>
      <c r="AO8449" s="27"/>
      <c r="AX8449" s="27"/>
      <c r="AY8449" s="27"/>
    </row>
    <row r="8450" spans="1:51" x14ac:dyDescent="0.25">
      <c r="A8450" t="s">
        <v>391</v>
      </c>
      <c r="B8450" t="s">
        <v>218</v>
      </c>
      <c r="C8450">
        <v>172715041</v>
      </c>
      <c r="D8450">
        <v>66</v>
      </c>
      <c r="E8450" t="s">
        <v>91</v>
      </c>
      <c r="G8450">
        <v>59.731000000000002</v>
      </c>
      <c r="H8450">
        <v>2017</v>
      </c>
      <c r="I8450">
        <v>9</v>
      </c>
      <c r="J8450">
        <v>26</v>
      </c>
      <c r="K8450">
        <v>22</v>
      </c>
      <c r="L8450">
        <v>15</v>
      </c>
      <c r="M8450" t="s">
        <v>900</v>
      </c>
      <c r="N8450" t="s">
        <v>860</v>
      </c>
      <c r="O8450" t="s">
        <v>799</v>
      </c>
      <c r="Q8450" t="s">
        <v>473</v>
      </c>
      <c r="R8450" t="str">
        <f t="shared" si="488"/>
        <v>Weekday</v>
      </c>
      <c r="S8450" s="27">
        <f t="shared" si="489"/>
        <v>43004</v>
      </c>
      <c r="T8450" t="str">
        <f t="shared" si="490"/>
        <v>D</v>
      </c>
      <c r="V8450" t="str">
        <f t="shared" si="487"/>
        <v>D</v>
      </c>
      <c r="AE8450" s="27"/>
      <c r="AO8450" s="27"/>
      <c r="AX8450" s="27"/>
      <c r="AY8450" s="27"/>
    </row>
    <row r="8451" spans="1:51" x14ac:dyDescent="0.25">
      <c r="A8451" t="s">
        <v>391</v>
      </c>
      <c r="B8451" t="s">
        <v>218</v>
      </c>
      <c r="C8451">
        <v>140845305</v>
      </c>
      <c r="D8451">
        <v>66</v>
      </c>
      <c r="E8451" t="s">
        <v>91</v>
      </c>
      <c r="G8451">
        <v>59.731999999999999</v>
      </c>
      <c r="H8451">
        <v>2014</v>
      </c>
      <c r="I8451">
        <v>3</v>
      </c>
      <c r="J8451">
        <v>25</v>
      </c>
      <c r="K8451">
        <v>18</v>
      </c>
      <c r="L8451">
        <v>10</v>
      </c>
      <c r="M8451" t="s">
        <v>900</v>
      </c>
      <c r="N8451" t="s">
        <v>860</v>
      </c>
      <c r="O8451" t="s">
        <v>799</v>
      </c>
      <c r="Q8451" t="s">
        <v>473</v>
      </c>
      <c r="R8451" t="str">
        <f t="shared" si="488"/>
        <v>Weekday</v>
      </c>
      <c r="S8451" s="27">
        <f t="shared" si="489"/>
        <v>41723</v>
      </c>
      <c r="T8451" t="str">
        <f t="shared" si="490"/>
        <v>S</v>
      </c>
      <c r="V8451" t="str">
        <f t="shared" ref="V8451:V8514" si="491">T8451&amp;U8451</f>
        <v>S</v>
      </c>
    </row>
    <row r="8452" spans="1:51" x14ac:dyDescent="0.25">
      <c r="A8452" t="s">
        <v>391</v>
      </c>
      <c r="B8452" t="s">
        <v>218</v>
      </c>
      <c r="C8452">
        <v>153095301</v>
      </c>
      <c r="D8452">
        <v>66</v>
      </c>
      <c r="E8452" t="s">
        <v>91</v>
      </c>
      <c r="G8452">
        <v>59.737000000000002</v>
      </c>
      <c r="H8452">
        <v>2015</v>
      </c>
      <c r="I8452">
        <v>11</v>
      </c>
      <c r="J8452">
        <v>4</v>
      </c>
      <c r="K8452">
        <v>21</v>
      </c>
      <c r="L8452">
        <v>45</v>
      </c>
      <c r="M8452" t="s">
        <v>899</v>
      </c>
      <c r="N8452" t="s">
        <v>171</v>
      </c>
      <c r="O8452" t="s">
        <v>799</v>
      </c>
      <c r="Q8452" t="s">
        <v>473</v>
      </c>
      <c r="R8452" t="str">
        <f t="shared" si="488"/>
        <v>Weekday</v>
      </c>
      <c r="S8452" s="27">
        <f t="shared" si="489"/>
        <v>42312</v>
      </c>
      <c r="T8452" t="str">
        <f t="shared" si="490"/>
        <v>D</v>
      </c>
      <c r="V8452" t="str">
        <f t="shared" si="491"/>
        <v>D</v>
      </c>
    </row>
    <row r="8453" spans="1:51" x14ac:dyDescent="0.25">
      <c r="A8453" t="s">
        <v>391</v>
      </c>
      <c r="B8453" t="s">
        <v>218</v>
      </c>
      <c r="C8453">
        <v>161325198</v>
      </c>
      <c r="D8453">
        <v>66</v>
      </c>
      <c r="E8453" t="s">
        <v>91</v>
      </c>
      <c r="G8453">
        <v>59.74</v>
      </c>
      <c r="H8453">
        <v>2016</v>
      </c>
      <c r="I8453">
        <v>5</v>
      </c>
      <c r="J8453">
        <v>10</v>
      </c>
      <c r="K8453">
        <v>21</v>
      </c>
      <c r="L8453">
        <v>47</v>
      </c>
      <c r="M8453" t="s">
        <v>900</v>
      </c>
      <c r="N8453" t="s">
        <v>860</v>
      </c>
      <c r="O8453" t="s">
        <v>799</v>
      </c>
      <c r="Q8453" t="s">
        <v>473</v>
      </c>
      <c r="R8453" t="str">
        <f t="shared" si="488"/>
        <v>Weekday</v>
      </c>
      <c r="S8453" s="27">
        <f t="shared" si="489"/>
        <v>42500</v>
      </c>
      <c r="T8453" t="str">
        <f t="shared" si="490"/>
        <v>D</v>
      </c>
      <c r="V8453" t="str">
        <f t="shared" si="491"/>
        <v>D</v>
      </c>
      <c r="AE8453" s="27"/>
      <c r="AO8453" s="27"/>
      <c r="AX8453" s="27"/>
      <c r="AY8453" s="27"/>
    </row>
    <row r="8454" spans="1:51" x14ac:dyDescent="0.25">
      <c r="A8454" t="s">
        <v>391</v>
      </c>
      <c r="S8454" s="27"/>
      <c r="V8454" t="str">
        <f t="shared" si="491"/>
        <v/>
      </c>
      <c r="AE8454" s="27"/>
      <c r="AO8454" s="27"/>
      <c r="AX8454" s="27"/>
      <c r="AY8454" s="27"/>
    </row>
    <row r="8455" spans="1:51" x14ac:dyDescent="0.25">
      <c r="A8455" t="s">
        <v>391</v>
      </c>
      <c r="S8455" s="27"/>
      <c r="V8455" t="str">
        <f t="shared" si="491"/>
        <v/>
      </c>
    </row>
    <row r="8456" spans="1:51" x14ac:dyDescent="0.25">
      <c r="A8456" t="s">
        <v>391</v>
      </c>
      <c r="S8456" s="27"/>
      <c r="V8456" t="str">
        <f t="shared" si="491"/>
        <v/>
      </c>
    </row>
    <row r="8457" spans="1:51" x14ac:dyDescent="0.25">
      <c r="A8457" t="s">
        <v>391</v>
      </c>
      <c r="B8457" t="s">
        <v>218</v>
      </c>
      <c r="C8457">
        <v>172035176</v>
      </c>
      <c r="D8457">
        <v>66</v>
      </c>
      <c r="E8457" t="s">
        <v>91</v>
      </c>
      <c r="G8457">
        <v>59.753</v>
      </c>
      <c r="H8457">
        <v>2017</v>
      </c>
      <c r="I8457">
        <v>7</v>
      </c>
      <c r="J8457">
        <v>21</v>
      </c>
      <c r="K8457">
        <v>17</v>
      </c>
      <c r="L8457">
        <v>42</v>
      </c>
      <c r="M8457" t="s">
        <v>900</v>
      </c>
      <c r="N8457" t="s">
        <v>860</v>
      </c>
      <c r="O8457" t="s">
        <v>799</v>
      </c>
      <c r="Q8457" t="s">
        <v>473</v>
      </c>
      <c r="R8457" t="str">
        <f t="shared" si="488"/>
        <v>Weekday</v>
      </c>
      <c r="S8457" s="27">
        <f t="shared" si="489"/>
        <v>42937</v>
      </c>
      <c r="T8457" t="str">
        <f t="shared" si="490"/>
        <v>D</v>
      </c>
      <c r="V8457" t="str">
        <f t="shared" si="491"/>
        <v>D</v>
      </c>
      <c r="AE8457" s="27"/>
      <c r="AO8457" s="27"/>
      <c r="AX8457" s="27"/>
      <c r="AY8457" s="27"/>
    </row>
    <row r="8458" spans="1:51" x14ac:dyDescent="0.25">
      <c r="A8458" t="s">
        <v>391</v>
      </c>
      <c r="B8458" t="s">
        <v>218</v>
      </c>
      <c r="C8458">
        <v>130025283</v>
      </c>
      <c r="D8458">
        <v>66</v>
      </c>
      <c r="E8458" t="s">
        <v>91</v>
      </c>
      <c r="G8458">
        <v>60.006999999999998</v>
      </c>
      <c r="H8458">
        <v>2013</v>
      </c>
      <c r="I8458">
        <v>1</v>
      </c>
      <c r="J8458">
        <v>2</v>
      </c>
      <c r="K8458">
        <v>15</v>
      </c>
      <c r="L8458">
        <v>26</v>
      </c>
      <c r="M8458" t="s">
        <v>900</v>
      </c>
      <c r="N8458" t="s">
        <v>860</v>
      </c>
      <c r="O8458" t="s">
        <v>799</v>
      </c>
      <c r="Q8458" t="s">
        <v>467</v>
      </c>
      <c r="R8458" t="str">
        <f t="shared" si="488"/>
        <v>Weekday</v>
      </c>
      <c r="S8458" s="27">
        <f t="shared" si="489"/>
        <v>41276</v>
      </c>
      <c r="T8458" t="str">
        <f t="shared" si="490"/>
        <v>S</v>
      </c>
      <c r="V8458" t="str">
        <f t="shared" si="491"/>
        <v>S</v>
      </c>
      <c r="AO8458" s="27"/>
      <c r="AX8458" s="27"/>
      <c r="AY8458" s="27"/>
    </row>
    <row r="8459" spans="1:51" x14ac:dyDescent="0.25">
      <c r="A8459" t="s">
        <v>391</v>
      </c>
      <c r="B8459" t="s">
        <v>218</v>
      </c>
      <c r="C8459">
        <v>170335211</v>
      </c>
      <c r="D8459">
        <v>66</v>
      </c>
      <c r="E8459" t="s">
        <v>91</v>
      </c>
      <c r="G8459">
        <v>59.76</v>
      </c>
      <c r="H8459">
        <v>2017</v>
      </c>
      <c r="I8459">
        <v>1</v>
      </c>
      <c r="J8459">
        <v>31</v>
      </c>
      <c r="K8459">
        <v>17</v>
      </c>
      <c r="L8459">
        <v>10</v>
      </c>
      <c r="M8459" t="s">
        <v>900</v>
      </c>
      <c r="N8459" t="s">
        <v>860</v>
      </c>
      <c r="O8459" t="s">
        <v>799</v>
      </c>
      <c r="Q8459" t="s">
        <v>473</v>
      </c>
      <c r="R8459" t="str">
        <f t="shared" si="488"/>
        <v>Weekday</v>
      </c>
      <c r="S8459" s="27">
        <f t="shared" si="489"/>
        <v>42766</v>
      </c>
      <c r="T8459" t="str">
        <f t="shared" si="490"/>
        <v>D</v>
      </c>
      <c r="V8459" t="str">
        <f t="shared" si="491"/>
        <v>D</v>
      </c>
      <c r="AO8459" s="27"/>
      <c r="AX8459" s="27"/>
      <c r="AY8459" s="27"/>
    </row>
    <row r="8460" spans="1:51" x14ac:dyDescent="0.25">
      <c r="A8460" t="s">
        <v>391</v>
      </c>
      <c r="B8460" t="s">
        <v>218</v>
      </c>
      <c r="C8460">
        <v>143485118</v>
      </c>
      <c r="D8460">
        <v>66</v>
      </c>
      <c r="E8460" t="s">
        <v>91</v>
      </c>
      <c r="G8460">
        <v>59.762999999999998</v>
      </c>
      <c r="H8460">
        <v>2014</v>
      </c>
      <c r="I8460">
        <v>12</v>
      </c>
      <c r="J8460">
        <v>13</v>
      </c>
      <c r="K8460">
        <v>12</v>
      </c>
      <c r="L8460">
        <v>56</v>
      </c>
      <c r="M8460" t="s">
        <v>900</v>
      </c>
      <c r="N8460" t="s">
        <v>860</v>
      </c>
      <c r="O8460" t="s">
        <v>799</v>
      </c>
      <c r="Q8460" t="s">
        <v>473</v>
      </c>
      <c r="R8460" t="str">
        <f t="shared" si="488"/>
        <v>Weekend</v>
      </c>
      <c r="S8460" s="27">
        <f t="shared" si="489"/>
        <v>41986</v>
      </c>
      <c r="T8460" t="str">
        <f t="shared" si="490"/>
        <v>S</v>
      </c>
      <c r="V8460" t="str">
        <f t="shared" si="491"/>
        <v>S</v>
      </c>
      <c r="AO8460" s="27"/>
      <c r="AX8460" s="27"/>
      <c r="AY8460" s="27"/>
    </row>
    <row r="8461" spans="1:51" x14ac:dyDescent="0.25">
      <c r="A8461" t="s">
        <v>391</v>
      </c>
      <c r="B8461" t="s">
        <v>218</v>
      </c>
      <c r="C8461">
        <v>131565452</v>
      </c>
      <c r="D8461">
        <v>66</v>
      </c>
      <c r="E8461" t="s">
        <v>91</v>
      </c>
      <c r="G8461">
        <v>60.008000000000003</v>
      </c>
      <c r="H8461">
        <v>2013</v>
      </c>
      <c r="I8461">
        <v>6</v>
      </c>
      <c r="J8461">
        <v>3</v>
      </c>
      <c r="K8461">
        <v>15</v>
      </c>
      <c r="L8461">
        <v>23</v>
      </c>
      <c r="M8461" t="s">
        <v>900</v>
      </c>
      <c r="N8461" t="s">
        <v>860</v>
      </c>
      <c r="O8461" t="s">
        <v>799</v>
      </c>
      <c r="Q8461" t="s">
        <v>467</v>
      </c>
      <c r="R8461" t="str">
        <f t="shared" si="488"/>
        <v>Weekday</v>
      </c>
      <c r="S8461" s="27">
        <f t="shared" si="489"/>
        <v>41428</v>
      </c>
      <c r="T8461" t="str">
        <f t="shared" si="490"/>
        <v>S</v>
      </c>
      <c r="V8461" t="str">
        <f t="shared" si="491"/>
        <v>S</v>
      </c>
      <c r="AE8461" s="27"/>
      <c r="AO8461" s="27"/>
      <c r="AX8461" s="27"/>
      <c r="AY8461" s="27"/>
    </row>
    <row r="8462" spans="1:51" x14ac:dyDescent="0.25">
      <c r="A8462" t="s">
        <v>391</v>
      </c>
      <c r="B8462" t="s">
        <v>218</v>
      </c>
      <c r="C8462">
        <v>173035005</v>
      </c>
      <c r="D8462">
        <v>66</v>
      </c>
      <c r="E8462" t="s">
        <v>91</v>
      </c>
      <c r="G8462">
        <v>59.771999999999998</v>
      </c>
      <c r="H8462">
        <v>2017</v>
      </c>
      <c r="I8462">
        <v>10</v>
      </c>
      <c r="J8462">
        <v>27</v>
      </c>
      <c r="K8462">
        <v>16</v>
      </c>
      <c r="L8462">
        <v>45</v>
      </c>
      <c r="M8462" t="s">
        <v>900</v>
      </c>
      <c r="N8462" t="s">
        <v>860</v>
      </c>
      <c r="O8462" t="s">
        <v>799</v>
      </c>
      <c r="Q8462" t="s">
        <v>473</v>
      </c>
      <c r="R8462" t="str">
        <f t="shared" si="488"/>
        <v>Weekday</v>
      </c>
      <c r="S8462" s="27">
        <f t="shared" si="489"/>
        <v>43035</v>
      </c>
      <c r="T8462" t="str">
        <f t="shared" si="490"/>
        <v>D</v>
      </c>
      <c r="V8462" t="str">
        <f t="shared" si="491"/>
        <v>D</v>
      </c>
      <c r="AO8462" s="27"/>
      <c r="AX8462" s="27"/>
      <c r="AY8462" s="27"/>
    </row>
    <row r="8463" spans="1:51" x14ac:dyDescent="0.25">
      <c r="A8463" t="s">
        <v>391</v>
      </c>
      <c r="B8463" t="s">
        <v>218</v>
      </c>
      <c r="C8463">
        <v>130955095</v>
      </c>
      <c r="D8463">
        <v>66</v>
      </c>
      <c r="E8463" t="s">
        <v>91</v>
      </c>
      <c r="G8463">
        <v>59.97</v>
      </c>
      <c r="H8463">
        <v>2013</v>
      </c>
      <c r="I8463">
        <v>4</v>
      </c>
      <c r="J8463">
        <v>5</v>
      </c>
      <c r="K8463">
        <v>7</v>
      </c>
      <c r="L8463">
        <v>54</v>
      </c>
      <c r="M8463" t="s">
        <v>900</v>
      </c>
      <c r="N8463" t="s">
        <v>860</v>
      </c>
      <c r="O8463" t="s">
        <v>799</v>
      </c>
      <c r="Q8463" t="s">
        <v>469</v>
      </c>
      <c r="R8463" t="str">
        <f t="shared" si="488"/>
        <v>Weekday</v>
      </c>
      <c r="S8463" s="27">
        <f t="shared" si="489"/>
        <v>41369</v>
      </c>
      <c r="T8463" t="str">
        <f t="shared" si="490"/>
        <v>S</v>
      </c>
      <c r="V8463" t="str">
        <f t="shared" si="491"/>
        <v>S</v>
      </c>
      <c r="AE8463" s="27"/>
      <c r="AO8463" s="27"/>
      <c r="AX8463" s="27"/>
      <c r="AY8463" s="27"/>
    </row>
    <row r="8464" spans="1:51" x14ac:dyDescent="0.25">
      <c r="A8464" t="s">
        <v>391</v>
      </c>
      <c r="B8464" t="s">
        <v>218</v>
      </c>
      <c r="C8464">
        <v>151785043</v>
      </c>
      <c r="D8464">
        <v>66</v>
      </c>
      <c r="E8464" t="s">
        <v>91</v>
      </c>
      <c r="G8464">
        <v>59.814</v>
      </c>
      <c r="H8464">
        <v>2015</v>
      </c>
      <c r="I8464">
        <v>6</v>
      </c>
      <c r="J8464">
        <v>18</v>
      </c>
      <c r="K8464">
        <v>12</v>
      </c>
      <c r="L8464">
        <v>46</v>
      </c>
      <c r="M8464" t="s">
        <v>900</v>
      </c>
      <c r="N8464" t="s">
        <v>860</v>
      </c>
      <c r="O8464" t="s">
        <v>799</v>
      </c>
      <c r="Q8464" t="s">
        <v>473</v>
      </c>
      <c r="R8464" t="str">
        <f t="shared" si="488"/>
        <v>Weekday</v>
      </c>
      <c r="S8464" s="27">
        <f t="shared" si="489"/>
        <v>42173</v>
      </c>
      <c r="T8464" t="str">
        <f t="shared" si="490"/>
        <v>S</v>
      </c>
      <c r="V8464" t="str">
        <f t="shared" si="491"/>
        <v>S</v>
      </c>
    </row>
    <row r="8465" spans="1:51" x14ac:dyDescent="0.25">
      <c r="A8465" t="s">
        <v>391</v>
      </c>
      <c r="S8465" s="27"/>
      <c r="V8465" t="str">
        <f t="shared" si="491"/>
        <v/>
      </c>
      <c r="AE8465" s="27"/>
      <c r="AO8465" s="27"/>
      <c r="AX8465" s="27"/>
      <c r="AY8465" s="27"/>
    </row>
    <row r="8466" spans="1:51" x14ac:dyDescent="0.25">
      <c r="A8466" t="s">
        <v>391</v>
      </c>
      <c r="S8466" s="27"/>
      <c r="V8466" t="str">
        <f t="shared" si="491"/>
        <v/>
      </c>
      <c r="AE8466" s="27"/>
      <c r="AO8466" s="27"/>
      <c r="AX8466" s="27"/>
      <c r="AY8466" s="27"/>
    </row>
    <row r="8467" spans="1:51" x14ac:dyDescent="0.25">
      <c r="A8467" t="s">
        <v>391</v>
      </c>
      <c r="B8467" t="s">
        <v>218</v>
      </c>
      <c r="C8467">
        <v>172845385</v>
      </c>
      <c r="D8467">
        <v>66</v>
      </c>
      <c r="E8467" t="s">
        <v>91</v>
      </c>
      <c r="G8467">
        <v>59.835000000000001</v>
      </c>
      <c r="H8467">
        <v>2017</v>
      </c>
      <c r="I8467">
        <v>10</v>
      </c>
      <c r="J8467">
        <v>11</v>
      </c>
      <c r="K8467">
        <v>19</v>
      </c>
      <c r="L8467">
        <v>0</v>
      </c>
      <c r="M8467" t="s">
        <v>900</v>
      </c>
      <c r="N8467" t="s">
        <v>860</v>
      </c>
      <c r="O8467" t="s">
        <v>799</v>
      </c>
      <c r="Q8467" t="s">
        <v>471</v>
      </c>
      <c r="R8467" t="str">
        <f t="shared" si="488"/>
        <v>Weekday</v>
      </c>
      <c r="S8467" s="27">
        <f t="shared" si="489"/>
        <v>43019</v>
      </c>
      <c r="T8467" t="str">
        <f t="shared" si="490"/>
        <v>D</v>
      </c>
      <c r="V8467" t="str">
        <f t="shared" si="491"/>
        <v>D</v>
      </c>
      <c r="AE8467" s="27"/>
      <c r="AO8467" s="27"/>
      <c r="AX8467" s="27"/>
      <c r="AY8467" s="27"/>
    </row>
    <row r="8468" spans="1:51" x14ac:dyDescent="0.25">
      <c r="A8468" t="s">
        <v>391</v>
      </c>
      <c r="B8468" t="s">
        <v>218</v>
      </c>
      <c r="C8468">
        <v>160815286</v>
      </c>
      <c r="D8468">
        <v>66</v>
      </c>
      <c r="E8468" t="s">
        <v>91</v>
      </c>
      <c r="G8468">
        <v>59.581000000000003</v>
      </c>
      <c r="H8468">
        <v>2016</v>
      </c>
      <c r="I8468">
        <v>3</v>
      </c>
      <c r="J8468">
        <v>21</v>
      </c>
      <c r="K8468">
        <v>9</v>
      </c>
      <c r="L8468">
        <v>25</v>
      </c>
      <c r="M8468" t="s">
        <v>900</v>
      </c>
      <c r="N8468" t="s">
        <v>171</v>
      </c>
      <c r="O8468" t="s">
        <v>799</v>
      </c>
      <c r="Q8468" t="s">
        <v>475</v>
      </c>
      <c r="R8468" t="str">
        <f t="shared" si="488"/>
        <v>Weekday</v>
      </c>
      <c r="S8468" s="27">
        <f t="shared" si="489"/>
        <v>42450</v>
      </c>
      <c r="T8468" t="str">
        <f t="shared" si="490"/>
        <v>D</v>
      </c>
      <c r="V8468" t="str">
        <f t="shared" si="491"/>
        <v>D</v>
      </c>
      <c r="AE8468" s="27"/>
      <c r="AO8468" s="27"/>
      <c r="AX8468" s="27"/>
      <c r="AY8468" s="27"/>
    </row>
    <row r="8469" spans="1:51" x14ac:dyDescent="0.25">
      <c r="A8469" t="s">
        <v>391</v>
      </c>
      <c r="B8469" t="s">
        <v>218</v>
      </c>
      <c r="C8469">
        <v>152815382</v>
      </c>
      <c r="D8469">
        <v>66</v>
      </c>
      <c r="E8469" t="s">
        <v>91</v>
      </c>
      <c r="G8469">
        <v>59.542000000000002</v>
      </c>
      <c r="H8469">
        <v>2015</v>
      </c>
      <c r="I8469">
        <v>10</v>
      </c>
      <c r="J8469">
        <v>8</v>
      </c>
      <c r="K8469">
        <v>16</v>
      </c>
      <c r="L8469">
        <v>9</v>
      </c>
      <c r="M8469" t="s">
        <v>900</v>
      </c>
      <c r="N8469" t="s">
        <v>860</v>
      </c>
      <c r="O8469" t="s">
        <v>799</v>
      </c>
      <c r="Q8469" t="s">
        <v>475</v>
      </c>
      <c r="R8469" t="str">
        <f t="shared" si="488"/>
        <v>Weekday</v>
      </c>
      <c r="S8469" s="27">
        <f t="shared" si="489"/>
        <v>42285</v>
      </c>
      <c r="T8469" t="str">
        <f t="shared" si="490"/>
        <v>D</v>
      </c>
      <c r="V8469" t="str">
        <f t="shared" si="491"/>
        <v>D</v>
      </c>
      <c r="AO8469" s="27"/>
      <c r="AX8469" s="27"/>
      <c r="AY8469" s="27"/>
    </row>
    <row r="8470" spans="1:51" x14ac:dyDescent="0.25">
      <c r="A8470" t="s">
        <v>391</v>
      </c>
      <c r="B8470" t="s">
        <v>218</v>
      </c>
      <c r="C8470">
        <v>171785028</v>
      </c>
      <c r="D8470">
        <v>66</v>
      </c>
      <c r="E8470" t="s">
        <v>91</v>
      </c>
      <c r="G8470">
        <v>59.845999999999997</v>
      </c>
      <c r="H8470">
        <v>2017</v>
      </c>
      <c r="I8470">
        <v>6</v>
      </c>
      <c r="J8470">
        <v>24</v>
      </c>
      <c r="K8470">
        <v>4</v>
      </c>
      <c r="L8470">
        <v>25</v>
      </c>
      <c r="M8470" t="s">
        <v>900</v>
      </c>
      <c r="N8470" t="s">
        <v>860</v>
      </c>
      <c r="O8470" t="s">
        <v>799</v>
      </c>
      <c r="Q8470" t="s">
        <v>471</v>
      </c>
      <c r="R8470" t="str">
        <f t="shared" si="488"/>
        <v>Weekend</v>
      </c>
      <c r="S8470" s="27">
        <f t="shared" si="489"/>
        <v>42910</v>
      </c>
      <c r="T8470" t="str">
        <f t="shared" si="490"/>
        <v>D</v>
      </c>
      <c r="V8470" t="str">
        <f t="shared" si="491"/>
        <v>D</v>
      </c>
      <c r="AE8470" s="27"/>
      <c r="AO8470" s="27"/>
      <c r="AX8470" s="27"/>
      <c r="AY8470" s="27"/>
    </row>
    <row r="8471" spans="1:51" x14ac:dyDescent="0.25">
      <c r="A8471" t="s">
        <v>391</v>
      </c>
      <c r="B8471" t="s">
        <v>218</v>
      </c>
      <c r="C8471">
        <v>171475117</v>
      </c>
      <c r="D8471">
        <v>66</v>
      </c>
      <c r="E8471" t="s">
        <v>91</v>
      </c>
      <c r="G8471">
        <v>59.850999999999999</v>
      </c>
      <c r="H8471">
        <v>2017</v>
      </c>
      <c r="I8471">
        <v>5</v>
      </c>
      <c r="J8471">
        <v>26</v>
      </c>
      <c r="K8471">
        <v>8</v>
      </c>
      <c r="L8471">
        <v>9</v>
      </c>
      <c r="M8471" t="s">
        <v>900</v>
      </c>
      <c r="N8471" t="s">
        <v>860</v>
      </c>
      <c r="O8471" t="s">
        <v>799</v>
      </c>
      <c r="Q8471" t="s">
        <v>471</v>
      </c>
      <c r="R8471" t="str">
        <f t="shared" si="488"/>
        <v>Weekday</v>
      </c>
      <c r="S8471" s="27">
        <f t="shared" si="489"/>
        <v>42881</v>
      </c>
      <c r="T8471" t="str">
        <f t="shared" si="490"/>
        <v>D</v>
      </c>
      <c r="V8471" t="str">
        <f t="shared" si="491"/>
        <v>D</v>
      </c>
      <c r="AX8471" s="27"/>
      <c r="AY8471" s="27"/>
    </row>
    <row r="8472" spans="1:51" x14ac:dyDescent="0.25">
      <c r="A8472" t="s">
        <v>391</v>
      </c>
      <c r="B8472" t="s">
        <v>218</v>
      </c>
      <c r="C8472">
        <v>142515127</v>
      </c>
      <c r="D8472">
        <v>66</v>
      </c>
      <c r="E8472" t="s">
        <v>91</v>
      </c>
      <c r="G8472">
        <v>59.856000000000002</v>
      </c>
      <c r="H8472">
        <v>2014</v>
      </c>
      <c r="I8472">
        <v>9</v>
      </c>
      <c r="J8472">
        <v>8</v>
      </c>
      <c r="K8472">
        <v>9</v>
      </c>
      <c r="L8472">
        <v>55</v>
      </c>
      <c r="M8472" t="s">
        <v>900</v>
      </c>
      <c r="N8472" t="s">
        <v>860</v>
      </c>
      <c r="O8472" t="s">
        <v>799</v>
      </c>
      <c r="Q8472" t="s">
        <v>471</v>
      </c>
      <c r="R8472" t="str">
        <f t="shared" si="488"/>
        <v>Weekday</v>
      </c>
      <c r="S8472" s="27">
        <f t="shared" si="489"/>
        <v>41890</v>
      </c>
      <c r="T8472" t="str">
        <f t="shared" si="490"/>
        <v>S</v>
      </c>
      <c r="V8472" t="str">
        <f t="shared" si="491"/>
        <v>S</v>
      </c>
    </row>
    <row r="8473" spans="1:51" x14ac:dyDescent="0.25">
      <c r="A8473" t="s">
        <v>391</v>
      </c>
      <c r="B8473" t="s">
        <v>218</v>
      </c>
      <c r="C8473">
        <v>150395121</v>
      </c>
      <c r="D8473">
        <v>66</v>
      </c>
      <c r="E8473" t="s">
        <v>91</v>
      </c>
      <c r="G8473">
        <v>59.856000000000002</v>
      </c>
      <c r="H8473">
        <v>2015</v>
      </c>
      <c r="I8473">
        <v>1</v>
      </c>
      <c r="J8473">
        <v>27</v>
      </c>
      <c r="K8473">
        <v>12</v>
      </c>
      <c r="L8473">
        <v>11</v>
      </c>
      <c r="M8473" t="s">
        <v>900</v>
      </c>
      <c r="N8473" t="s">
        <v>860</v>
      </c>
      <c r="O8473" t="s">
        <v>1933</v>
      </c>
      <c r="Q8473" t="s">
        <v>471</v>
      </c>
      <c r="R8473" t="str">
        <f t="shared" si="488"/>
        <v>Weekday</v>
      </c>
      <c r="S8473" s="27">
        <f t="shared" si="489"/>
        <v>42031</v>
      </c>
      <c r="T8473" t="str">
        <f t="shared" si="490"/>
        <v>S</v>
      </c>
      <c r="V8473" t="str">
        <f t="shared" si="491"/>
        <v>S</v>
      </c>
    </row>
    <row r="8474" spans="1:51" x14ac:dyDescent="0.25">
      <c r="A8474" t="s">
        <v>391</v>
      </c>
      <c r="B8474" t="s">
        <v>218</v>
      </c>
      <c r="C8474">
        <v>172235119</v>
      </c>
      <c r="D8474">
        <v>66</v>
      </c>
      <c r="E8474" t="s">
        <v>91</v>
      </c>
      <c r="G8474">
        <v>59.856999999999999</v>
      </c>
      <c r="H8474">
        <v>2017</v>
      </c>
      <c r="I8474">
        <v>8</v>
      </c>
      <c r="J8474">
        <v>11</v>
      </c>
      <c r="K8474">
        <v>0</v>
      </c>
      <c r="L8474">
        <v>19</v>
      </c>
      <c r="M8474" t="s">
        <v>900</v>
      </c>
      <c r="N8474" t="s">
        <v>860</v>
      </c>
      <c r="O8474" t="s">
        <v>1933</v>
      </c>
      <c r="Q8474" t="s">
        <v>471</v>
      </c>
      <c r="R8474" t="str">
        <f t="shared" si="488"/>
        <v>Weekday</v>
      </c>
      <c r="S8474" s="27">
        <f t="shared" si="489"/>
        <v>42958</v>
      </c>
      <c r="T8474" t="str">
        <f t="shared" si="490"/>
        <v>D</v>
      </c>
      <c r="V8474" t="str">
        <f t="shared" si="491"/>
        <v>D</v>
      </c>
      <c r="AE8474" s="27"/>
      <c r="AG8474" s="27"/>
      <c r="AX8474" s="27"/>
      <c r="AY8474" s="27"/>
    </row>
    <row r="8475" spans="1:51" x14ac:dyDescent="0.25">
      <c r="A8475" t="s">
        <v>391</v>
      </c>
      <c r="B8475" t="s">
        <v>218</v>
      </c>
      <c r="C8475">
        <v>172005263</v>
      </c>
      <c r="D8475">
        <v>66</v>
      </c>
      <c r="E8475" t="s">
        <v>91</v>
      </c>
      <c r="G8475">
        <v>59.856000000000002</v>
      </c>
      <c r="H8475">
        <v>2017</v>
      </c>
      <c r="I8475">
        <v>7</v>
      </c>
      <c r="J8475">
        <v>18</v>
      </c>
      <c r="K8475">
        <v>14</v>
      </c>
      <c r="L8475">
        <v>34</v>
      </c>
      <c r="M8475" t="s">
        <v>900</v>
      </c>
      <c r="N8475" t="s">
        <v>860</v>
      </c>
      <c r="O8475" t="s">
        <v>799</v>
      </c>
      <c r="Q8475" t="s">
        <v>471</v>
      </c>
      <c r="R8475" t="str">
        <f t="shared" si="488"/>
        <v>Weekday</v>
      </c>
      <c r="S8475" s="27">
        <f t="shared" si="489"/>
        <v>42934</v>
      </c>
      <c r="T8475" t="str">
        <f t="shared" si="490"/>
        <v>D</v>
      </c>
      <c r="V8475" t="str">
        <f t="shared" si="491"/>
        <v>D</v>
      </c>
      <c r="AE8475" s="27"/>
      <c r="AG8475" s="27"/>
      <c r="AX8475" s="27"/>
      <c r="AY8475" s="27"/>
    </row>
    <row r="8476" spans="1:51" x14ac:dyDescent="0.25">
      <c r="A8476" t="s">
        <v>391</v>
      </c>
      <c r="B8476" t="s">
        <v>218</v>
      </c>
      <c r="C8476">
        <v>162945369</v>
      </c>
      <c r="D8476">
        <v>66</v>
      </c>
      <c r="E8476" t="s">
        <v>91</v>
      </c>
      <c r="G8476">
        <v>59.856000000000002</v>
      </c>
      <c r="H8476">
        <v>2016</v>
      </c>
      <c r="I8476">
        <v>10</v>
      </c>
      <c r="J8476">
        <v>19</v>
      </c>
      <c r="K8476">
        <v>13</v>
      </c>
      <c r="L8476">
        <v>35</v>
      </c>
      <c r="M8476" t="s">
        <v>900</v>
      </c>
      <c r="N8476" t="s">
        <v>860</v>
      </c>
      <c r="O8476" t="s">
        <v>799</v>
      </c>
      <c r="Q8476" t="s">
        <v>471</v>
      </c>
      <c r="R8476" t="str">
        <f t="shared" si="488"/>
        <v>Weekday</v>
      </c>
      <c r="S8476" s="27">
        <f t="shared" si="489"/>
        <v>42662</v>
      </c>
      <c r="T8476" t="str">
        <f t="shared" si="490"/>
        <v>D</v>
      </c>
      <c r="V8476" t="str">
        <f t="shared" si="491"/>
        <v>D</v>
      </c>
      <c r="AX8476" s="27"/>
      <c r="AY8476" s="27"/>
    </row>
    <row r="8477" spans="1:51" x14ac:dyDescent="0.25">
      <c r="A8477" t="s">
        <v>391</v>
      </c>
      <c r="S8477" s="27"/>
      <c r="V8477" t="str">
        <f t="shared" si="491"/>
        <v/>
      </c>
      <c r="AE8477" s="27"/>
      <c r="AG8477" s="27"/>
      <c r="AX8477" s="27"/>
      <c r="AY8477" s="27"/>
    </row>
    <row r="8478" spans="1:51" x14ac:dyDescent="0.25">
      <c r="A8478" t="s">
        <v>391</v>
      </c>
      <c r="B8478" t="s">
        <v>218</v>
      </c>
      <c r="C8478">
        <v>132555117</v>
      </c>
      <c r="D8478">
        <v>66</v>
      </c>
      <c r="E8478" t="s">
        <v>91</v>
      </c>
      <c r="G8478">
        <v>59.860999999999997</v>
      </c>
      <c r="H8478">
        <v>2013</v>
      </c>
      <c r="I8478">
        <v>9</v>
      </c>
      <c r="J8478">
        <v>12</v>
      </c>
      <c r="K8478">
        <v>11</v>
      </c>
      <c r="L8478">
        <v>23</v>
      </c>
      <c r="M8478" t="s">
        <v>900</v>
      </c>
      <c r="N8478" t="s">
        <v>860</v>
      </c>
      <c r="O8478" t="s">
        <v>799</v>
      </c>
      <c r="Q8478" t="s">
        <v>471</v>
      </c>
      <c r="R8478" t="str">
        <f t="shared" si="488"/>
        <v>Weekday</v>
      </c>
      <c r="S8478" s="27">
        <f t="shared" si="489"/>
        <v>41529</v>
      </c>
      <c r="T8478" t="str">
        <f t="shared" si="490"/>
        <v>S</v>
      </c>
      <c r="V8478" t="str">
        <f t="shared" si="491"/>
        <v>S</v>
      </c>
      <c r="AE8478" s="27"/>
      <c r="AG8478" s="27"/>
      <c r="AX8478" s="27"/>
      <c r="AY8478" s="27"/>
    </row>
    <row r="8479" spans="1:51" x14ac:dyDescent="0.25">
      <c r="A8479" t="s">
        <v>391</v>
      </c>
      <c r="B8479" t="s">
        <v>218</v>
      </c>
      <c r="C8479">
        <v>143265088</v>
      </c>
      <c r="D8479">
        <v>66</v>
      </c>
      <c r="E8479" t="s">
        <v>91</v>
      </c>
      <c r="G8479">
        <v>59.862000000000002</v>
      </c>
      <c r="H8479">
        <v>2014</v>
      </c>
      <c r="I8479">
        <v>11</v>
      </c>
      <c r="J8479">
        <v>16</v>
      </c>
      <c r="K8479">
        <v>13</v>
      </c>
      <c r="L8479">
        <v>2</v>
      </c>
      <c r="M8479" t="s">
        <v>900</v>
      </c>
      <c r="N8479" t="s">
        <v>860</v>
      </c>
      <c r="O8479" t="s">
        <v>799</v>
      </c>
      <c r="Q8479" t="s">
        <v>471</v>
      </c>
      <c r="R8479" t="str">
        <f t="shared" si="488"/>
        <v>Weekend</v>
      </c>
      <c r="S8479" s="27">
        <f t="shared" si="489"/>
        <v>41959</v>
      </c>
      <c r="T8479" t="str">
        <f t="shared" si="490"/>
        <v>S</v>
      </c>
      <c r="V8479" t="str">
        <f t="shared" si="491"/>
        <v>S</v>
      </c>
    </row>
    <row r="8480" spans="1:51" x14ac:dyDescent="0.25">
      <c r="A8480" t="s">
        <v>391</v>
      </c>
      <c r="B8480" t="s">
        <v>218</v>
      </c>
      <c r="C8480">
        <v>171665270</v>
      </c>
      <c r="D8480">
        <v>66</v>
      </c>
      <c r="E8480" t="s">
        <v>91</v>
      </c>
      <c r="G8480">
        <v>59.863</v>
      </c>
      <c r="H8480">
        <v>2017</v>
      </c>
      <c r="I8480">
        <v>6</v>
      </c>
      <c r="J8480">
        <v>12</v>
      </c>
      <c r="K8480">
        <v>18</v>
      </c>
      <c r="L8480">
        <v>59</v>
      </c>
      <c r="M8480" t="s">
        <v>900</v>
      </c>
      <c r="N8480" t="s">
        <v>404</v>
      </c>
      <c r="O8480" t="s">
        <v>799</v>
      </c>
      <c r="Q8480" t="s">
        <v>471</v>
      </c>
      <c r="R8480" t="str">
        <f t="shared" si="488"/>
        <v>Weekday</v>
      </c>
      <c r="S8480" s="27">
        <f t="shared" si="489"/>
        <v>42898</v>
      </c>
      <c r="T8480" t="str">
        <f t="shared" si="490"/>
        <v>D</v>
      </c>
      <c r="V8480" t="str">
        <f t="shared" si="491"/>
        <v>D</v>
      </c>
    </row>
    <row r="8481" spans="1:51" x14ac:dyDescent="0.25">
      <c r="A8481" t="s">
        <v>391</v>
      </c>
      <c r="B8481" t="s">
        <v>218</v>
      </c>
      <c r="C8481">
        <v>151725262</v>
      </c>
      <c r="D8481">
        <v>66</v>
      </c>
      <c r="E8481" t="s">
        <v>91</v>
      </c>
      <c r="G8481">
        <v>59.862000000000002</v>
      </c>
      <c r="H8481">
        <v>2015</v>
      </c>
      <c r="I8481">
        <v>6</v>
      </c>
      <c r="J8481">
        <v>14</v>
      </c>
      <c r="K8481">
        <v>6</v>
      </c>
      <c r="L8481">
        <v>0</v>
      </c>
      <c r="M8481" t="s">
        <v>900</v>
      </c>
      <c r="N8481" t="s">
        <v>170</v>
      </c>
      <c r="O8481" t="s">
        <v>799</v>
      </c>
      <c r="Q8481" t="s">
        <v>471</v>
      </c>
      <c r="R8481" t="str">
        <f t="shared" si="488"/>
        <v>Weekend</v>
      </c>
      <c r="S8481" s="27">
        <f t="shared" si="489"/>
        <v>42169</v>
      </c>
      <c r="T8481" t="str">
        <f t="shared" si="490"/>
        <v>S</v>
      </c>
      <c r="V8481" t="str">
        <f t="shared" si="491"/>
        <v>S</v>
      </c>
      <c r="AE8481" s="27"/>
      <c r="AG8481" s="27"/>
      <c r="AX8481" s="27"/>
      <c r="AY8481" s="27"/>
    </row>
    <row r="8482" spans="1:51" x14ac:dyDescent="0.25">
      <c r="A8482" t="s">
        <v>391</v>
      </c>
      <c r="B8482" t="s">
        <v>218</v>
      </c>
      <c r="C8482">
        <v>153285439</v>
      </c>
      <c r="D8482">
        <v>66</v>
      </c>
      <c r="E8482" t="s">
        <v>91</v>
      </c>
      <c r="G8482">
        <v>59.862000000000002</v>
      </c>
      <c r="H8482">
        <v>2015</v>
      </c>
      <c r="I8482">
        <v>11</v>
      </c>
      <c r="J8482">
        <v>23</v>
      </c>
      <c r="K8482">
        <v>19</v>
      </c>
      <c r="L8482">
        <v>30</v>
      </c>
      <c r="M8482" t="s">
        <v>900</v>
      </c>
      <c r="N8482" t="s">
        <v>860</v>
      </c>
      <c r="O8482" t="s">
        <v>799</v>
      </c>
      <c r="Q8482" t="s">
        <v>471</v>
      </c>
      <c r="R8482" t="str">
        <f t="shared" si="488"/>
        <v>Weekday</v>
      </c>
      <c r="S8482" s="27">
        <f t="shared" si="489"/>
        <v>42331</v>
      </c>
      <c r="T8482" t="str">
        <f t="shared" si="490"/>
        <v>D</v>
      </c>
      <c r="V8482" t="str">
        <f t="shared" si="491"/>
        <v>D</v>
      </c>
    </row>
    <row r="8483" spans="1:51" x14ac:dyDescent="0.25">
      <c r="A8483" t="s">
        <v>391</v>
      </c>
      <c r="S8483" s="27"/>
      <c r="V8483" t="str">
        <f t="shared" si="491"/>
        <v/>
      </c>
      <c r="AO8483" s="27"/>
      <c r="AX8483" s="27"/>
      <c r="AY8483" s="27"/>
    </row>
    <row r="8484" spans="1:51" x14ac:dyDescent="0.25">
      <c r="A8484" t="s">
        <v>391</v>
      </c>
      <c r="B8484" t="s">
        <v>218</v>
      </c>
      <c r="C8484">
        <v>161315024</v>
      </c>
      <c r="D8484">
        <v>66</v>
      </c>
      <c r="E8484" t="s">
        <v>91</v>
      </c>
      <c r="G8484">
        <v>59.87</v>
      </c>
      <c r="H8484">
        <v>2016</v>
      </c>
      <c r="I8484">
        <v>5</v>
      </c>
      <c r="J8484">
        <v>8</v>
      </c>
      <c r="K8484">
        <v>4</v>
      </c>
      <c r="L8484">
        <v>2</v>
      </c>
      <c r="M8484" t="s">
        <v>899</v>
      </c>
      <c r="N8484" t="s">
        <v>171</v>
      </c>
      <c r="O8484" t="s">
        <v>799</v>
      </c>
      <c r="Q8484" t="s">
        <v>471</v>
      </c>
      <c r="R8484" t="str">
        <f t="shared" si="488"/>
        <v>Weekend</v>
      </c>
      <c r="S8484" s="27">
        <f t="shared" si="489"/>
        <v>42498</v>
      </c>
      <c r="T8484" t="str">
        <f t="shared" si="490"/>
        <v>D</v>
      </c>
      <c r="V8484" t="str">
        <f t="shared" si="491"/>
        <v>D</v>
      </c>
      <c r="AO8484" s="27"/>
      <c r="AX8484" s="27"/>
      <c r="AY8484" s="27"/>
    </row>
    <row r="8485" spans="1:51" x14ac:dyDescent="0.25">
      <c r="A8485" t="s">
        <v>391</v>
      </c>
      <c r="S8485" s="27"/>
      <c r="V8485" t="str">
        <f t="shared" si="491"/>
        <v/>
      </c>
      <c r="AO8485" s="27"/>
      <c r="AX8485" s="27"/>
      <c r="AY8485" s="27"/>
    </row>
    <row r="8486" spans="1:51" x14ac:dyDescent="0.25">
      <c r="A8486" t="s">
        <v>391</v>
      </c>
      <c r="B8486" t="s">
        <v>218</v>
      </c>
      <c r="C8486">
        <v>151685322</v>
      </c>
      <c r="D8486">
        <v>66</v>
      </c>
      <c r="E8486" t="s">
        <v>91</v>
      </c>
      <c r="G8486">
        <v>59.88</v>
      </c>
      <c r="H8486">
        <v>2015</v>
      </c>
      <c r="I8486">
        <v>6</v>
      </c>
      <c r="J8486">
        <v>16</v>
      </c>
      <c r="K8486">
        <v>17</v>
      </c>
      <c r="L8486">
        <v>22</v>
      </c>
      <c r="M8486" t="s">
        <v>900</v>
      </c>
      <c r="N8486" t="s">
        <v>860</v>
      </c>
      <c r="O8486" t="s">
        <v>799</v>
      </c>
      <c r="Q8486" t="s">
        <v>471</v>
      </c>
      <c r="R8486" t="str">
        <f t="shared" si="488"/>
        <v>Weekday</v>
      </c>
      <c r="S8486" s="27">
        <f t="shared" si="489"/>
        <v>42171</v>
      </c>
      <c r="T8486" t="str">
        <f t="shared" si="490"/>
        <v>S</v>
      </c>
      <c r="V8486" t="str">
        <f t="shared" si="491"/>
        <v>S</v>
      </c>
      <c r="AE8486" s="27"/>
      <c r="AG8486" s="27"/>
      <c r="AX8486" s="27"/>
      <c r="AY8486" s="27"/>
    </row>
    <row r="8487" spans="1:51" x14ac:dyDescent="0.25">
      <c r="A8487" t="s">
        <v>391</v>
      </c>
      <c r="B8487" t="s">
        <v>218</v>
      </c>
      <c r="C8487">
        <v>151275424</v>
      </c>
      <c r="D8487">
        <v>66</v>
      </c>
      <c r="E8487" t="s">
        <v>91</v>
      </c>
      <c r="G8487">
        <v>59.881999999999998</v>
      </c>
      <c r="H8487">
        <v>2015</v>
      </c>
      <c r="I8487">
        <v>5</v>
      </c>
      <c r="J8487">
        <v>5</v>
      </c>
      <c r="K8487">
        <v>4</v>
      </c>
      <c r="L8487">
        <v>25</v>
      </c>
      <c r="M8487" t="s">
        <v>899</v>
      </c>
      <c r="N8487" t="s">
        <v>860</v>
      </c>
      <c r="O8487" t="s">
        <v>799</v>
      </c>
      <c r="Q8487" t="s">
        <v>471</v>
      </c>
      <c r="R8487" t="str">
        <f t="shared" si="488"/>
        <v>Weekday</v>
      </c>
      <c r="S8487" s="27">
        <f t="shared" si="489"/>
        <v>42129</v>
      </c>
      <c r="T8487" t="str">
        <f t="shared" si="490"/>
        <v>S</v>
      </c>
      <c r="V8487" t="str">
        <f t="shared" si="491"/>
        <v>S</v>
      </c>
    </row>
    <row r="8488" spans="1:51" x14ac:dyDescent="0.25">
      <c r="A8488" t="s">
        <v>391</v>
      </c>
      <c r="B8488" t="s">
        <v>218</v>
      </c>
      <c r="C8488">
        <v>153015425</v>
      </c>
      <c r="D8488">
        <v>66</v>
      </c>
      <c r="E8488" t="s">
        <v>91</v>
      </c>
      <c r="G8488">
        <v>59.887</v>
      </c>
      <c r="H8488">
        <v>2015</v>
      </c>
      <c r="I8488">
        <v>10</v>
      </c>
      <c r="J8488">
        <v>27</v>
      </c>
      <c r="K8488">
        <v>21</v>
      </c>
      <c r="L8488">
        <v>0</v>
      </c>
      <c r="M8488" t="s">
        <v>899</v>
      </c>
      <c r="N8488" t="s">
        <v>860</v>
      </c>
      <c r="O8488" t="s">
        <v>799</v>
      </c>
      <c r="Q8488" t="s">
        <v>471</v>
      </c>
      <c r="R8488" t="str">
        <f t="shared" si="488"/>
        <v>Weekday</v>
      </c>
      <c r="S8488" s="27">
        <f t="shared" si="489"/>
        <v>42304</v>
      </c>
      <c r="T8488" t="str">
        <f t="shared" si="490"/>
        <v>D</v>
      </c>
      <c r="V8488" t="str">
        <f t="shared" si="491"/>
        <v>D</v>
      </c>
      <c r="AE8488" s="27"/>
      <c r="AO8488" s="27"/>
      <c r="AX8488" s="27"/>
      <c r="AY8488" s="27"/>
    </row>
    <row r="8489" spans="1:51" x14ac:dyDescent="0.25">
      <c r="A8489" t="s">
        <v>391</v>
      </c>
      <c r="B8489" t="s">
        <v>218</v>
      </c>
      <c r="C8489">
        <v>173165103</v>
      </c>
      <c r="D8489">
        <v>66</v>
      </c>
      <c r="E8489" t="s">
        <v>91</v>
      </c>
      <c r="G8489">
        <v>59.890999999999998</v>
      </c>
      <c r="H8489">
        <v>2017</v>
      </c>
      <c r="I8489">
        <v>11</v>
      </c>
      <c r="J8489">
        <v>11</v>
      </c>
      <c r="K8489">
        <v>18</v>
      </c>
      <c r="L8489">
        <v>25</v>
      </c>
      <c r="M8489" t="s">
        <v>900</v>
      </c>
      <c r="N8489" t="s">
        <v>860</v>
      </c>
      <c r="O8489" t="s">
        <v>799</v>
      </c>
      <c r="Q8489" t="s">
        <v>469</v>
      </c>
      <c r="R8489" t="str">
        <f t="shared" si="488"/>
        <v>Weekend</v>
      </c>
      <c r="S8489" s="27">
        <f t="shared" si="489"/>
        <v>43050</v>
      </c>
      <c r="T8489" t="str">
        <f t="shared" si="490"/>
        <v>D</v>
      </c>
      <c r="V8489" t="str">
        <f t="shared" si="491"/>
        <v>D</v>
      </c>
      <c r="AE8489" s="27"/>
      <c r="AO8489" s="27"/>
      <c r="AX8489" s="27"/>
      <c r="AY8489" s="27"/>
    </row>
    <row r="8490" spans="1:51" x14ac:dyDescent="0.25">
      <c r="A8490" t="s">
        <v>391</v>
      </c>
      <c r="B8490" t="s">
        <v>218</v>
      </c>
      <c r="C8490">
        <v>151165136</v>
      </c>
      <c r="D8490">
        <v>66</v>
      </c>
      <c r="E8490" t="s">
        <v>91</v>
      </c>
      <c r="G8490">
        <v>59.893999999999998</v>
      </c>
      <c r="H8490">
        <v>2015</v>
      </c>
      <c r="I8490">
        <v>4</v>
      </c>
      <c r="J8490">
        <v>25</v>
      </c>
      <c r="K8490">
        <v>12</v>
      </c>
      <c r="L8490">
        <v>22</v>
      </c>
      <c r="M8490" t="s">
        <v>900</v>
      </c>
      <c r="N8490" t="s">
        <v>860</v>
      </c>
      <c r="O8490" t="s">
        <v>799</v>
      </c>
      <c r="Q8490" t="s">
        <v>469</v>
      </c>
      <c r="R8490" t="str">
        <f t="shared" si="488"/>
        <v>Weekend</v>
      </c>
      <c r="S8490" s="27">
        <f t="shared" si="489"/>
        <v>42119</v>
      </c>
      <c r="T8490" t="str">
        <f t="shared" si="490"/>
        <v>S</v>
      </c>
      <c r="V8490" t="str">
        <f t="shared" si="491"/>
        <v>S</v>
      </c>
    </row>
    <row r="8491" spans="1:51" x14ac:dyDescent="0.25">
      <c r="A8491" t="s">
        <v>391</v>
      </c>
      <c r="B8491" t="s">
        <v>218</v>
      </c>
      <c r="C8491">
        <v>162905193</v>
      </c>
      <c r="D8491">
        <v>66</v>
      </c>
      <c r="E8491" t="s">
        <v>91</v>
      </c>
      <c r="G8491">
        <v>59.893000000000001</v>
      </c>
      <c r="H8491">
        <v>2016</v>
      </c>
      <c r="I8491">
        <v>10</v>
      </c>
      <c r="J8491">
        <v>15</v>
      </c>
      <c r="K8491">
        <v>17</v>
      </c>
      <c r="L8491">
        <v>9</v>
      </c>
      <c r="M8491" t="s">
        <v>900</v>
      </c>
      <c r="N8491" t="s">
        <v>860</v>
      </c>
      <c r="O8491" t="s">
        <v>799</v>
      </c>
      <c r="Q8491" t="s">
        <v>469</v>
      </c>
      <c r="R8491" t="str">
        <f t="shared" si="488"/>
        <v>Weekend</v>
      </c>
      <c r="S8491" s="27">
        <f t="shared" si="489"/>
        <v>42658</v>
      </c>
      <c r="T8491" t="str">
        <f t="shared" si="490"/>
        <v>D</v>
      </c>
      <c r="V8491" t="str">
        <f t="shared" si="491"/>
        <v>D</v>
      </c>
      <c r="AO8491" s="27"/>
      <c r="AX8491" s="27"/>
      <c r="AY8491" s="27"/>
    </row>
    <row r="8492" spans="1:51" x14ac:dyDescent="0.25">
      <c r="A8492" t="s">
        <v>391</v>
      </c>
      <c r="B8492" t="s">
        <v>218</v>
      </c>
      <c r="C8492">
        <v>152105090</v>
      </c>
      <c r="D8492">
        <v>66</v>
      </c>
      <c r="E8492" t="s">
        <v>91</v>
      </c>
      <c r="G8492">
        <v>59.895000000000003</v>
      </c>
      <c r="H8492">
        <v>2015</v>
      </c>
      <c r="I8492">
        <v>7</v>
      </c>
      <c r="J8492">
        <v>29</v>
      </c>
      <c r="K8492">
        <v>5</v>
      </c>
      <c r="L8492">
        <v>55</v>
      </c>
      <c r="M8492" t="s">
        <v>900</v>
      </c>
      <c r="N8492" t="s">
        <v>860</v>
      </c>
      <c r="O8492" t="s">
        <v>799</v>
      </c>
      <c r="Q8492" t="s">
        <v>469</v>
      </c>
      <c r="R8492" t="str">
        <f t="shared" si="488"/>
        <v>Weekday</v>
      </c>
      <c r="S8492" s="27">
        <f t="shared" si="489"/>
        <v>42214</v>
      </c>
      <c r="T8492" t="str">
        <f t="shared" si="490"/>
        <v>S</v>
      </c>
      <c r="V8492" t="str">
        <f t="shared" si="491"/>
        <v>S</v>
      </c>
    </row>
    <row r="8493" spans="1:51" x14ac:dyDescent="0.25">
      <c r="A8493" t="s">
        <v>391</v>
      </c>
      <c r="S8493" s="27"/>
      <c r="V8493" t="str">
        <f t="shared" si="491"/>
        <v/>
      </c>
      <c r="AO8493" s="27"/>
      <c r="AX8493" s="27"/>
      <c r="AY8493" s="27"/>
    </row>
    <row r="8494" spans="1:51" x14ac:dyDescent="0.25">
      <c r="A8494" t="s">
        <v>391</v>
      </c>
      <c r="B8494" t="s">
        <v>218</v>
      </c>
      <c r="C8494">
        <v>132105152</v>
      </c>
      <c r="D8494">
        <v>66</v>
      </c>
      <c r="E8494" t="s">
        <v>91</v>
      </c>
      <c r="G8494">
        <v>59.9</v>
      </c>
      <c r="H8494">
        <v>2013</v>
      </c>
      <c r="I8494">
        <v>7</v>
      </c>
      <c r="J8494">
        <v>29</v>
      </c>
      <c r="K8494">
        <v>9</v>
      </c>
      <c r="L8494">
        <v>23</v>
      </c>
      <c r="M8494" t="s">
        <v>900</v>
      </c>
      <c r="N8494" t="s">
        <v>404</v>
      </c>
      <c r="O8494" t="s">
        <v>799</v>
      </c>
      <c r="Q8494" t="s">
        <v>469</v>
      </c>
      <c r="R8494" t="str">
        <f t="shared" si="488"/>
        <v>Weekday</v>
      </c>
      <c r="S8494" s="27">
        <f t="shared" si="489"/>
        <v>41484</v>
      </c>
      <c r="T8494" t="str">
        <f t="shared" si="490"/>
        <v>S</v>
      </c>
      <c r="V8494" t="str">
        <f t="shared" si="491"/>
        <v>S</v>
      </c>
      <c r="AE8494" s="27"/>
      <c r="AO8494" s="27"/>
      <c r="AX8494" s="27"/>
      <c r="AY8494" s="27"/>
    </row>
    <row r="8495" spans="1:51" x14ac:dyDescent="0.25">
      <c r="A8495" t="s">
        <v>391</v>
      </c>
      <c r="B8495" t="s">
        <v>218</v>
      </c>
      <c r="C8495">
        <v>142725149</v>
      </c>
      <c r="D8495">
        <v>66</v>
      </c>
      <c r="E8495" t="s">
        <v>91</v>
      </c>
      <c r="G8495">
        <v>59.902000000000001</v>
      </c>
      <c r="H8495">
        <v>2014</v>
      </c>
      <c r="I8495">
        <v>9</v>
      </c>
      <c r="J8495">
        <v>26</v>
      </c>
      <c r="K8495">
        <v>19</v>
      </c>
      <c r="L8495">
        <v>11</v>
      </c>
      <c r="M8495" t="s">
        <v>900</v>
      </c>
      <c r="N8495" t="s">
        <v>860</v>
      </c>
      <c r="O8495" t="s">
        <v>799</v>
      </c>
      <c r="Q8495" t="s">
        <v>469</v>
      </c>
      <c r="R8495" t="str">
        <f t="shared" si="488"/>
        <v>Weekday</v>
      </c>
      <c r="S8495" s="27">
        <f t="shared" si="489"/>
        <v>41908</v>
      </c>
      <c r="T8495" t="str">
        <f t="shared" si="490"/>
        <v>S</v>
      </c>
      <c r="V8495" t="str">
        <f t="shared" si="491"/>
        <v>S</v>
      </c>
      <c r="AO8495" s="27"/>
      <c r="AX8495" s="27"/>
      <c r="AY8495" s="27"/>
    </row>
    <row r="8496" spans="1:51" x14ac:dyDescent="0.25">
      <c r="A8496" t="s">
        <v>391</v>
      </c>
      <c r="B8496" t="s">
        <v>218</v>
      </c>
      <c r="C8496">
        <v>131795140</v>
      </c>
      <c r="D8496">
        <v>66</v>
      </c>
      <c r="E8496" t="s">
        <v>91</v>
      </c>
      <c r="G8496">
        <v>59.902000000000001</v>
      </c>
      <c r="H8496">
        <v>2013</v>
      </c>
      <c r="I8496">
        <v>6</v>
      </c>
      <c r="J8496">
        <v>28</v>
      </c>
      <c r="K8496">
        <v>8</v>
      </c>
      <c r="L8496">
        <v>35</v>
      </c>
      <c r="M8496" t="s">
        <v>900</v>
      </c>
      <c r="N8496" t="s">
        <v>860</v>
      </c>
      <c r="O8496" t="s">
        <v>799</v>
      </c>
      <c r="Q8496" t="s">
        <v>469</v>
      </c>
      <c r="R8496" t="str">
        <f t="shared" si="488"/>
        <v>Weekday</v>
      </c>
      <c r="S8496" s="27">
        <f t="shared" si="489"/>
        <v>41453</v>
      </c>
      <c r="T8496" t="str">
        <f t="shared" si="490"/>
        <v>S</v>
      </c>
      <c r="V8496" t="str">
        <f t="shared" si="491"/>
        <v>S</v>
      </c>
      <c r="AO8496" s="27"/>
      <c r="AX8496" s="27"/>
      <c r="AY8496" s="27"/>
    </row>
    <row r="8497" spans="1:51" x14ac:dyDescent="0.25">
      <c r="A8497" t="s">
        <v>391</v>
      </c>
      <c r="B8497" t="s">
        <v>218</v>
      </c>
      <c r="C8497">
        <v>152055048</v>
      </c>
      <c r="D8497">
        <v>66</v>
      </c>
      <c r="E8497" t="s">
        <v>91</v>
      </c>
      <c r="G8497">
        <v>59.902999999999999</v>
      </c>
      <c r="H8497">
        <v>2015</v>
      </c>
      <c r="I8497">
        <v>7</v>
      </c>
      <c r="J8497">
        <v>9</v>
      </c>
      <c r="K8497">
        <v>11</v>
      </c>
      <c r="L8497">
        <v>38</v>
      </c>
      <c r="M8497" t="s">
        <v>900</v>
      </c>
      <c r="N8497" t="s">
        <v>860</v>
      </c>
      <c r="O8497" t="s">
        <v>799</v>
      </c>
      <c r="Q8497" t="s">
        <v>469</v>
      </c>
      <c r="R8497" t="str">
        <f t="shared" ref="R8497:R8559" si="492">IF(WEEKDAY(DATE(H8497,I8497,J8497),2) &lt; 6, "Weekday", "Weekend")</f>
        <v>Weekday</v>
      </c>
      <c r="S8497" s="27">
        <f t="shared" ref="S8497:S8559" si="493">DATE(H8497,I8497,J8497)</f>
        <v>42194</v>
      </c>
      <c r="T8497" t="str">
        <f t="shared" si="490"/>
        <v>S</v>
      </c>
      <c r="V8497" t="str">
        <f t="shared" si="491"/>
        <v>S</v>
      </c>
      <c r="AE8497" s="27"/>
      <c r="AO8497" s="27"/>
      <c r="AX8497" s="27"/>
      <c r="AY8497" s="27"/>
    </row>
    <row r="8498" spans="1:51" x14ac:dyDescent="0.25">
      <c r="A8498" t="s">
        <v>391</v>
      </c>
      <c r="S8498" s="27"/>
      <c r="V8498" t="str">
        <f t="shared" si="491"/>
        <v/>
      </c>
      <c r="AE8498" s="27"/>
      <c r="AO8498" s="27"/>
      <c r="AX8498" s="27"/>
      <c r="AY8498" s="27"/>
    </row>
    <row r="8499" spans="1:51" x14ac:dyDescent="0.25">
      <c r="A8499" t="s">
        <v>391</v>
      </c>
      <c r="B8499" t="s">
        <v>218</v>
      </c>
      <c r="C8499">
        <v>162635408</v>
      </c>
      <c r="D8499">
        <v>66</v>
      </c>
      <c r="E8499" t="s">
        <v>91</v>
      </c>
      <c r="G8499">
        <v>59.911999999999999</v>
      </c>
      <c r="H8499">
        <v>2016</v>
      </c>
      <c r="I8499">
        <v>8</v>
      </c>
      <c r="J8499">
        <v>21</v>
      </c>
      <c r="K8499">
        <v>14</v>
      </c>
      <c r="L8499">
        <v>22</v>
      </c>
      <c r="M8499" t="s">
        <v>900</v>
      </c>
      <c r="N8499" t="s">
        <v>860</v>
      </c>
      <c r="O8499" t="s">
        <v>799</v>
      </c>
      <c r="Q8499" t="s">
        <v>469</v>
      </c>
      <c r="R8499" t="str">
        <f t="shared" si="492"/>
        <v>Weekend</v>
      </c>
      <c r="S8499" s="27">
        <f t="shared" si="493"/>
        <v>42603</v>
      </c>
      <c r="T8499" t="str">
        <f t="shared" ref="T8499:T8559" si="494">IF(OR(H8499=2013,H8499=2014,AND(H8499=2015,I8499&lt;9),AND(H8499=2015,I8499=9,J8499&lt;5)),"S","D")</f>
        <v>D</v>
      </c>
      <c r="V8499" t="str">
        <f t="shared" si="491"/>
        <v>D</v>
      </c>
      <c r="AE8499" s="27"/>
      <c r="AG8499" s="27"/>
      <c r="AX8499" s="27"/>
      <c r="AY8499" s="27"/>
    </row>
    <row r="8500" spans="1:51" x14ac:dyDescent="0.25">
      <c r="A8500" t="s">
        <v>391</v>
      </c>
      <c r="S8500" s="27"/>
      <c r="V8500" t="str">
        <f t="shared" si="491"/>
        <v/>
      </c>
      <c r="AX8500" s="27"/>
      <c r="AY8500" s="27"/>
    </row>
    <row r="8501" spans="1:51" x14ac:dyDescent="0.25">
      <c r="A8501" t="s">
        <v>391</v>
      </c>
      <c r="B8501" t="s">
        <v>218</v>
      </c>
      <c r="C8501">
        <v>141495308</v>
      </c>
      <c r="D8501">
        <v>66</v>
      </c>
      <c r="E8501" t="s">
        <v>91</v>
      </c>
      <c r="G8501">
        <v>59.92</v>
      </c>
      <c r="H8501">
        <v>2014</v>
      </c>
      <c r="I8501">
        <v>5</v>
      </c>
      <c r="J8501">
        <v>27</v>
      </c>
      <c r="K8501">
        <v>17</v>
      </c>
      <c r="L8501">
        <v>51</v>
      </c>
      <c r="M8501" t="s">
        <v>900</v>
      </c>
      <c r="N8501" t="s">
        <v>860</v>
      </c>
      <c r="O8501" t="s">
        <v>799</v>
      </c>
      <c r="Q8501" t="s">
        <v>469</v>
      </c>
      <c r="R8501" t="str">
        <f t="shared" si="492"/>
        <v>Weekday</v>
      </c>
      <c r="S8501" s="27">
        <f t="shared" si="493"/>
        <v>41786</v>
      </c>
      <c r="T8501" t="str">
        <f t="shared" si="494"/>
        <v>S</v>
      </c>
      <c r="V8501" t="str">
        <f t="shared" si="491"/>
        <v>S</v>
      </c>
      <c r="AE8501" s="27"/>
      <c r="AO8501" s="27"/>
      <c r="AX8501" s="27"/>
      <c r="AY8501" s="27"/>
    </row>
    <row r="8502" spans="1:51" x14ac:dyDescent="0.25">
      <c r="A8502" t="s">
        <v>391</v>
      </c>
      <c r="B8502" t="s">
        <v>218</v>
      </c>
      <c r="C8502">
        <v>132005023</v>
      </c>
      <c r="D8502">
        <v>66</v>
      </c>
      <c r="E8502" t="s">
        <v>91</v>
      </c>
      <c r="G8502">
        <v>59.921999999999997</v>
      </c>
      <c r="H8502">
        <v>2013</v>
      </c>
      <c r="I8502">
        <v>7</v>
      </c>
      <c r="J8502">
        <v>18</v>
      </c>
      <c r="K8502">
        <v>15</v>
      </c>
      <c r="L8502">
        <v>47</v>
      </c>
      <c r="M8502" t="s">
        <v>900</v>
      </c>
      <c r="N8502" t="s">
        <v>860</v>
      </c>
      <c r="O8502" t="s">
        <v>799</v>
      </c>
      <c r="Q8502" t="s">
        <v>469</v>
      </c>
      <c r="R8502" t="str">
        <f t="shared" si="492"/>
        <v>Weekday</v>
      </c>
      <c r="S8502" s="27">
        <f t="shared" si="493"/>
        <v>41473</v>
      </c>
      <c r="T8502" t="str">
        <f t="shared" si="494"/>
        <v>S</v>
      </c>
      <c r="V8502" t="str">
        <f t="shared" si="491"/>
        <v>S</v>
      </c>
      <c r="AE8502" s="27"/>
      <c r="AO8502" s="27"/>
      <c r="AX8502" s="27"/>
      <c r="AY8502" s="27"/>
    </row>
    <row r="8503" spans="1:51" x14ac:dyDescent="0.25">
      <c r="A8503" t="s">
        <v>391</v>
      </c>
      <c r="B8503" t="s">
        <v>218</v>
      </c>
      <c r="C8503">
        <v>173075070</v>
      </c>
      <c r="D8503">
        <v>66</v>
      </c>
      <c r="E8503" t="s">
        <v>91</v>
      </c>
      <c r="G8503">
        <v>59.926000000000002</v>
      </c>
      <c r="H8503">
        <v>2017</v>
      </c>
      <c r="I8503">
        <v>10</v>
      </c>
      <c r="J8503">
        <v>22</v>
      </c>
      <c r="K8503">
        <v>1</v>
      </c>
      <c r="L8503">
        <v>35</v>
      </c>
      <c r="M8503" t="s">
        <v>899</v>
      </c>
      <c r="N8503" t="s">
        <v>170</v>
      </c>
      <c r="O8503" t="s">
        <v>799</v>
      </c>
      <c r="Q8503" t="s">
        <v>469</v>
      </c>
      <c r="R8503" t="str">
        <f t="shared" si="492"/>
        <v>Weekend</v>
      </c>
      <c r="S8503" s="27">
        <f t="shared" si="493"/>
        <v>43030</v>
      </c>
      <c r="T8503" t="str">
        <f t="shared" si="494"/>
        <v>D</v>
      </c>
      <c r="V8503" t="str">
        <f t="shared" si="491"/>
        <v>D</v>
      </c>
      <c r="AE8503" s="27"/>
      <c r="AG8503" s="27"/>
      <c r="AX8503" s="27"/>
      <c r="AY8503" s="27"/>
    </row>
    <row r="8504" spans="1:51" x14ac:dyDescent="0.25">
      <c r="A8504" t="s">
        <v>391</v>
      </c>
      <c r="B8504" t="s">
        <v>218</v>
      </c>
      <c r="C8504">
        <v>172405006</v>
      </c>
      <c r="D8504">
        <v>66</v>
      </c>
      <c r="E8504" t="s">
        <v>91</v>
      </c>
      <c r="G8504">
        <v>59.926000000000002</v>
      </c>
      <c r="H8504">
        <v>2017</v>
      </c>
      <c r="I8504">
        <v>8</v>
      </c>
      <c r="J8504">
        <v>22</v>
      </c>
      <c r="K8504">
        <v>3</v>
      </c>
      <c r="L8504">
        <v>5</v>
      </c>
      <c r="M8504" t="s">
        <v>900</v>
      </c>
      <c r="N8504" t="s">
        <v>404</v>
      </c>
      <c r="O8504" t="s">
        <v>799</v>
      </c>
      <c r="Q8504" t="s">
        <v>469</v>
      </c>
      <c r="R8504" t="str">
        <f t="shared" si="492"/>
        <v>Weekday</v>
      </c>
      <c r="S8504" s="27">
        <f t="shared" si="493"/>
        <v>42969</v>
      </c>
      <c r="T8504" t="str">
        <f t="shared" si="494"/>
        <v>D</v>
      </c>
      <c r="V8504" t="str">
        <f t="shared" si="491"/>
        <v>D</v>
      </c>
      <c r="AE8504" s="27"/>
      <c r="AG8504" s="27"/>
      <c r="AX8504" s="27"/>
      <c r="AY8504" s="27"/>
    </row>
    <row r="8505" spans="1:51" x14ac:dyDescent="0.25">
      <c r="A8505" t="s">
        <v>391</v>
      </c>
      <c r="B8505" t="s">
        <v>218</v>
      </c>
      <c r="C8505">
        <v>172645045</v>
      </c>
      <c r="D8505">
        <v>66</v>
      </c>
      <c r="E8505" t="s">
        <v>91</v>
      </c>
      <c r="G8505">
        <v>59.932000000000002</v>
      </c>
      <c r="H8505">
        <v>2017</v>
      </c>
      <c r="I8505">
        <v>9</v>
      </c>
      <c r="J8505">
        <v>16</v>
      </c>
      <c r="K8505">
        <v>22</v>
      </c>
      <c r="L8505">
        <v>45</v>
      </c>
      <c r="M8505" t="s">
        <v>900</v>
      </c>
      <c r="N8505" t="s">
        <v>860</v>
      </c>
      <c r="O8505" t="s">
        <v>799</v>
      </c>
      <c r="Q8505" t="s">
        <v>469</v>
      </c>
      <c r="R8505" t="str">
        <f t="shared" si="492"/>
        <v>Weekend</v>
      </c>
      <c r="S8505" s="27">
        <f t="shared" si="493"/>
        <v>42994</v>
      </c>
      <c r="T8505" t="str">
        <f t="shared" si="494"/>
        <v>D</v>
      </c>
      <c r="V8505" t="str">
        <f t="shared" si="491"/>
        <v>D</v>
      </c>
      <c r="AE8505" s="27"/>
      <c r="AG8505" s="27"/>
      <c r="AX8505" s="27"/>
      <c r="AY8505" s="27"/>
    </row>
    <row r="8506" spans="1:51" x14ac:dyDescent="0.25">
      <c r="A8506" t="s">
        <v>391</v>
      </c>
      <c r="S8506" s="27"/>
      <c r="V8506" t="str">
        <f t="shared" si="491"/>
        <v/>
      </c>
    </row>
    <row r="8507" spans="1:51" x14ac:dyDescent="0.25">
      <c r="A8507" t="s">
        <v>391</v>
      </c>
      <c r="B8507" t="s">
        <v>218</v>
      </c>
      <c r="C8507">
        <v>153075487</v>
      </c>
      <c r="D8507">
        <v>66</v>
      </c>
      <c r="E8507" t="s">
        <v>91</v>
      </c>
      <c r="G8507">
        <v>59.933999999999997</v>
      </c>
      <c r="H8507">
        <v>2015</v>
      </c>
      <c r="I8507">
        <v>11</v>
      </c>
      <c r="J8507">
        <v>1</v>
      </c>
      <c r="K8507">
        <v>2</v>
      </c>
      <c r="L8507">
        <v>20</v>
      </c>
      <c r="M8507" t="s">
        <v>899</v>
      </c>
      <c r="N8507" t="s">
        <v>860</v>
      </c>
      <c r="O8507" t="s">
        <v>799</v>
      </c>
      <c r="Q8507" t="s">
        <v>469</v>
      </c>
      <c r="R8507" t="str">
        <f t="shared" si="492"/>
        <v>Weekend</v>
      </c>
      <c r="S8507" s="27">
        <f t="shared" si="493"/>
        <v>42309</v>
      </c>
      <c r="T8507" t="str">
        <f t="shared" si="494"/>
        <v>D</v>
      </c>
      <c r="V8507" t="str">
        <f t="shared" si="491"/>
        <v>D</v>
      </c>
      <c r="AE8507" s="27"/>
      <c r="AO8507" s="27"/>
      <c r="AX8507" s="27"/>
      <c r="AY8507" s="27"/>
    </row>
    <row r="8508" spans="1:51" x14ac:dyDescent="0.25">
      <c r="A8508" t="s">
        <v>391</v>
      </c>
      <c r="B8508" t="s">
        <v>218</v>
      </c>
      <c r="C8508">
        <v>133645301</v>
      </c>
      <c r="D8508">
        <v>66</v>
      </c>
      <c r="E8508" t="s">
        <v>91</v>
      </c>
      <c r="G8508">
        <v>59.933999999999997</v>
      </c>
      <c r="H8508">
        <v>2013</v>
      </c>
      <c r="I8508">
        <v>12</v>
      </c>
      <c r="J8508">
        <v>29</v>
      </c>
      <c r="K8508">
        <v>19</v>
      </c>
      <c r="L8508">
        <v>8</v>
      </c>
      <c r="M8508" t="s">
        <v>900</v>
      </c>
      <c r="N8508" t="s">
        <v>171</v>
      </c>
      <c r="O8508" t="s">
        <v>799</v>
      </c>
      <c r="Q8508" t="s">
        <v>469</v>
      </c>
      <c r="R8508" t="str">
        <f t="shared" si="492"/>
        <v>Weekend</v>
      </c>
      <c r="S8508" s="27">
        <f t="shared" si="493"/>
        <v>41637</v>
      </c>
      <c r="T8508" t="str">
        <f t="shared" si="494"/>
        <v>S</v>
      </c>
      <c r="V8508" t="str">
        <f t="shared" si="491"/>
        <v>S</v>
      </c>
      <c r="AE8508" s="27"/>
      <c r="AO8508" s="27"/>
      <c r="AX8508" s="27"/>
      <c r="AY8508" s="27"/>
    </row>
    <row r="8509" spans="1:51" x14ac:dyDescent="0.25">
      <c r="A8509" t="s">
        <v>391</v>
      </c>
      <c r="B8509" t="s">
        <v>218</v>
      </c>
      <c r="C8509">
        <v>132555132</v>
      </c>
      <c r="D8509">
        <v>66</v>
      </c>
      <c r="E8509" t="s">
        <v>91</v>
      </c>
      <c r="G8509">
        <v>59.936</v>
      </c>
      <c r="H8509">
        <v>2013</v>
      </c>
      <c r="I8509">
        <v>9</v>
      </c>
      <c r="J8509">
        <v>10</v>
      </c>
      <c r="K8509">
        <v>14</v>
      </c>
      <c r="L8509">
        <v>50</v>
      </c>
      <c r="M8509" t="s">
        <v>900</v>
      </c>
      <c r="N8509" t="s">
        <v>404</v>
      </c>
      <c r="O8509" t="s">
        <v>799</v>
      </c>
      <c r="Q8509" t="s">
        <v>469</v>
      </c>
      <c r="R8509" t="str">
        <f t="shared" si="492"/>
        <v>Weekday</v>
      </c>
      <c r="S8509" s="27">
        <f t="shared" si="493"/>
        <v>41527</v>
      </c>
      <c r="T8509" t="str">
        <f t="shared" si="494"/>
        <v>S</v>
      </c>
      <c r="V8509" t="str">
        <f t="shared" si="491"/>
        <v>S</v>
      </c>
      <c r="AE8509" s="27"/>
      <c r="AG8509" s="27"/>
      <c r="AX8509" s="27"/>
      <c r="AY8509" s="27"/>
    </row>
    <row r="8510" spans="1:51" x14ac:dyDescent="0.25">
      <c r="A8510" t="s">
        <v>391</v>
      </c>
      <c r="S8510" s="27"/>
      <c r="V8510" t="str">
        <f t="shared" si="491"/>
        <v/>
      </c>
    </row>
    <row r="8511" spans="1:51" x14ac:dyDescent="0.25">
      <c r="A8511" t="s">
        <v>391</v>
      </c>
      <c r="B8511" t="s">
        <v>218</v>
      </c>
      <c r="C8511">
        <v>143125238</v>
      </c>
      <c r="D8511">
        <v>66</v>
      </c>
      <c r="E8511" t="s">
        <v>91</v>
      </c>
      <c r="G8511">
        <v>59.948999999999998</v>
      </c>
      <c r="H8511">
        <v>2014</v>
      </c>
      <c r="I8511">
        <v>10</v>
      </c>
      <c r="J8511">
        <v>31</v>
      </c>
      <c r="K8511">
        <v>18</v>
      </c>
      <c r="L8511">
        <v>49</v>
      </c>
      <c r="M8511" t="s">
        <v>900</v>
      </c>
      <c r="N8511" t="s">
        <v>860</v>
      </c>
      <c r="O8511" t="s">
        <v>799</v>
      </c>
      <c r="Q8511" t="s">
        <v>469</v>
      </c>
      <c r="R8511" t="str">
        <f t="shared" si="492"/>
        <v>Weekday</v>
      </c>
      <c r="S8511" s="27">
        <f t="shared" si="493"/>
        <v>41943</v>
      </c>
      <c r="T8511" t="str">
        <f t="shared" si="494"/>
        <v>S</v>
      </c>
      <c r="V8511" t="str">
        <f t="shared" si="491"/>
        <v>S</v>
      </c>
      <c r="AE8511" s="27"/>
      <c r="AG8511" s="27"/>
      <c r="AX8511" s="27"/>
      <c r="AY8511" s="27"/>
    </row>
    <row r="8512" spans="1:51" x14ac:dyDescent="0.25">
      <c r="A8512" t="s">
        <v>391</v>
      </c>
      <c r="B8512" t="s">
        <v>218</v>
      </c>
      <c r="C8512">
        <v>170725003</v>
      </c>
      <c r="D8512">
        <v>66</v>
      </c>
      <c r="E8512" t="s">
        <v>91</v>
      </c>
      <c r="G8512">
        <v>59.959000000000003</v>
      </c>
      <c r="H8512">
        <v>2017</v>
      </c>
      <c r="I8512">
        <v>3</v>
      </c>
      <c r="J8512">
        <v>11</v>
      </c>
      <c r="K8512">
        <v>2</v>
      </c>
      <c r="L8512">
        <v>15</v>
      </c>
      <c r="M8512" t="s">
        <v>899</v>
      </c>
      <c r="N8512" t="s">
        <v>860</v>
      </c>
      <c r="O8512" t="s">
        <v>799</v>
      </c>
      <c r="Q8512" t="s">
        <v>469</v>
      </c>
      <c r="R8512" t="str">
        <f t="shared" si="492"/>
        <v>Weekend</v>
      </c>
      <c r="S8512" s="27">
        <f t="shared" si="493"/>
        <v>42805</v>
      </c>
      <c r="T8512" t="str">
        <f t="shared" si="494"/>
        <v>D</v>
      </c>
      <c r="V8512" t="str">
        <f t="shared" si="491"/>
        <v>D</v>
      </c>
      <c r="AO8512" s="27"/>
      <c r="AX8512" s="27"/>
      <c r="AY8512" s="27"/>
    </row>
    <row r="8513" spans="1:51" x14ac:dyDescent="0.25">
      <c r="A8513" t="s">
        <v>391</v>
      </c>
      <c r="B8513" t="s">
        <v>218</v>
      </c>
      <c r="C8513">
        <v>152675349</v>
      </c>
      <c r="D8513">
        <v>66</v>
      </c>
      <c r="E8513" t="s">
        <v>91</v>
      </c>
      <c r="G8513">
        <v>59.962000000000003</v>
      </c>
      <c r="H8513">
        <v>2015</v>
      </c>
      <c r="I8513">
        <v>9</v>
      </c>
      <c r="J8513">
        <v>22</v>
      </c>
      <c r="K8513">
        <v>15</v>
      </c>
      <c r="L8513">
        <v>55</v>
      </c>
      <c r="M8513" t="s">
        <v>900</v>
      </c>
      <c r="N8513" t="s">
        <v>860</v>
      </c>
      <c r="O8513" t="s">
        <v>799</v>
      </c>
      <c r="Q8513" t="s">
        <v>469</v>
      </c>
      <c r="R8513" t="str">
        <f t="shared" si="492"/>
        <v>Weekday</v>
      </c>
      <c r="S8513" s="27">
        <f t="shared" si="493"/>
        <v>42269</v>
      </c>
      <c r="T8513" t="str">
        <f t="shared" si="494"/>
        <v>D</v>
      </c>
      <c r="V8513" t="str">
        <f t="shared" si="491"/>
        <v>D</v>
      </c>
      <c r="AX8513" s="27"/>
      <c r="AY8513" s="27"/>
    </row>
    <row r="8514" spans="1:51" x14ac:dyDescent="0.25">
      <c r="A8514" t="s">
        <v>391</v>
      </c>
      <c r="S8514" s="27"/>
      <c r="V8514" t="str">
        <f t="shared" si="491"/>
        <v/>
      </c>
      <c r="AE8514" s="27"/>
      <c r="AG8514" s="27"/>
      <c r="AX8514" s="27"/>
      <c r="AY8514" s="27"/>
    </row>
    <row r="8515" spans="1:51" x14ac:dyDescent="0.25">
      <c r="A8515" t="s">
        <v>391</v>
      </c>
      <c r="B8515" t="s">
        <v>218</v>
      </c>
      <c r="C8515">
        <v>152945275</v>
      </c>
      <c r="D8515">
        <v>66</v>
      </c>
      <c r="E8515" t="s">
        <v>91</v>
      </c>
      <c r="G8515">
        <v>60.061</v>
      </c>
      <c r="H8515">
        <v>2015</v>
      </c>
      <c r="I8515">
        <v>10</v>
      </c>
      <c r="J8515">
        <v>19</v>
      </c>
      <c r="K8515">
        <v>18</v>
      </c>
      <c r="L8515">
        <v>11</v>
      </c>
      <c r="M8515" t="s">
        <v>900</v>
      </c>
      <c r="N8515" t="s">
        <v>860</v>
      </c>
      <c r="O8515" t="s">
        <v>799</v>
      </c>
      <c r="Q8515" t="s">
        <v>467</v>
      </c>
      <c r="R8515" t="str">
        <f t="shared" si="492"/>
        <v>Weekday</v>
      </c>
      <c r="S8515" s="27">
        <f t="shared" si="493"/>
        <v>42296</v>
      </c>
      <c r="T8515" t="str">
        <f t="shared" si="494"/>
        <v>D</v>
      </c>
      <c r="V8515" t="str">
        <f t="shared" ref="V8515:V8578" si="495">T8515&amp;U8515</f>
        <v>D</v>
      </c>
      <c r="AX8515" s="27"/>
      <c r="AY8515" s="27"/>
    </row>
    <row r="8516" spans="1:51" x14ac:dyDescent="0.25">
      <c r="A8516" t="s">
        <v>391</v>
      </c>
      <c r="B8516" t="s">
        <v>218</v>
      </c>
      <c r="C8516">
        <v>173635312</v>
      </c>
      <c r="D8516">
        <v>66</v>
      </c>
      <c r="E8516" t="s">
        <v>91</v>
      </c>
      <c r="G8516">
        <v>59.994999999999997</v>
      </c>
      <c r="H8516">
        <v>2017</v>
      </c>
      <c r="I8516">
        <v>12</v>
      </c>
      <c r="J8516">
        <v>28</v>
      </c>
      <c r="K8516">
        <v>18</v>
      </c>
      <c r="L8516">
        <v>20</v>
      </c>
      <c r="M8516" t="s">
        <v>900</v>
      </c>
      <c r="N8516" t="s">
        <v>171</v>
      </c>
      <c r="O8516" t="s">
        <v>799</v>
      </c>
      <c r="Q8516" t="s">
        <v>467</v>
      </c>
      <c r="R8516" t="str">
        <f t="shared" si="492"/>
        <v>Weekday</v>
      </c>
      <c r="S8516" s="27">
        <f t="shared" si="493"/>
        <v>43097</v>
      </c>
      <c r="T8516" t="str">
        <f t="shared" si="494"/>
        <v>D</v>
      </c>
      <c r="V8516" t="str">
        <f t="shared" si="495"/>
        <v>D</v>
      </c>
      <c r="AE8516" s="27"/>
      <c r="AG8516" s="27"/>
      <c r="AX8516" s="27"/>
      <c r="AY8516" s="27"/>
    </row>
    <row r="8517" spans="1:51" x14ac:dyDescent="0.25">
      <c r="A8517" t="s">
        <v>391</v>
      </c>
      <c r="B8517" t="s">
        <v>218</v>
      </c>
      <c r="C8517">
        <v>151315007</v>
      </c>
      <c r="D8517">
        <v>66</v>
      </c>
      <c r="E8517" t="s">
        <v>91</v>
      </c>
      <c r="G8517">
        <v>59.996000000000002</v>
      </c>
      <c r="H8517">
        <v>2015</v>
      </c>
      <c r="I8517">
        <v>5</v>
      </c>
      <c r="J8517">
        <v>5</v>
      </c>
      <c r="K8517">
        <v>9</v>
      </c>
      <c r="L8517">
        <v>50</v>
      </c>
      <c r="M8517" t="s">
        <v>900</v>
      </c>
      <c r="N8517" t="s">
        <v>860</v>
      </c>
      <c r="O8517" t="s">
        <v>799</v>
      </c>
      <c r="Q8517" t="s">
        <v>467</v>
      </c>
      <c r="R8517" t="str">
        <f t="shared" si="492"/>
        <v>Weekday</v>
      </c>
      <c r="S8517" s="27">
        <f t="shared" si="493"/>
        <v>42129</v>
      </c>
      <c r="T8517" t="str">
        <f t="shared" si="494"/>
        <v>S</v>
      </c>
      <c r="V8517" t="str">
        <f t="shared" si="495"/>
        <v>S</v>
      </c>
      <c r="AE8517" s="27"/>
      <c r="AO8517" s="27"/>
      <c r="AX8517" s="27"/>
      <c r="AY8517" s="27"/>
    </row>
    <row r="8518" spans="1:51" x14ac:dyDescent="0.25">
      <c r="A8518" t="s">
        <v>391</v>
      </c>
      <c r="B8518" t="s">
        <v>218</v>
      </c>
      <c r="C8518">
        <v>172265020</v>
      </c>
      <c r="D8518">
        <v>66</v>
      </c>
      <c r="E8518" t="s">
        <v>91</v>
      </c>
      <c r="G8518">
        <v>60.000999999999998</v>
      </c>
      <c r="H8518">
        <v>2017</v>
      </c>
      <c r="I8518">
        <v>8</v>
      </c>
      <c r="J8518">
        <v>11</v>
      </c>
      <c r="K8518">
        <v>15</v>
      </c>
      <c r="L8518">
        <v>18</v>
      </c>
      <c r="M8518" t="s">
        <v>900</v>
      </c>
      <c r="N8518" t="s">
        <v>171</v>
      </c>
      <c r="O8518" t="s">
        <v>799</v>
      </c>
      <c r="Q8518" t="s">
        <v>467</v>
      </c>
      <c r="R8518" t="str">
        <f t="shared" si="492"/>
        <v>Weekday</v>
      </c>
      <c r="S8518" s="27">
        <f t="shared" si="493"/>
        <v>42958</v>
      </c>
      <c r="T8518" t="str">
        <f t="shared" si="494"/>
        <v>D</v>
      </c>
      <c r="V8518" t="str">
        <f t="shared" si="495"/>
        <v>D</v>
      </c>
      <c r="AE8518" s="27"/>
      <c r="AO8518" s="27"/>
      <c r="AX8518" s="27"/>
      <c r="AY8518" s="27"/>
    </row>
    <row r="8519" spans="1:51" x14ac:dyDescent="0.25">
      <c r="A8519" t="s">
        <v>391</v>
      </c>
      <c r="B8519" t="s">
        <v>218</v>
      </c>
      <c r="C8519">
        <v>131425219</v>
      </c>
      <c r="D8519">
        <v>66</v>
      </c>
      <c r="E8519" t="s">
        <v>91</v>
      </c>
      <c r="G8519">
        <v>59.869</v>
      </c>
      <c r="H8519">
        <v>2013</v>
      </c>
      <c r="I8519">
        <v>5</v>
      </c>
      <c r="J8519">
        <v>22</v>
      </c>
      <c r="K8519">
        <v>13</v>
      </c>
      <c r="L8519">
        <v>50</v>
      </c>
      <c r="M8519" t="s">
        <v>900</v>
      </c>
      <c r="N8519" t="s">
        <v>404</v>
      </c>
      <c r="O8519" t="s">
        <v>799</v>
      </c>
      <c r="Q8519" t="s">
        <v>471</v>
      </c>
      <c r="R8519" t="str">
        <f t="shared" si="492"/>
        <v>Weekday</v>
      </c>
      <c r="S8519" s="27">
        <f t="shared" si="493"/>
        <v>41416</v>
      </c>
      <c r="T8519" t="str">
        <f t="shared" si="494"/>
        <v>S</v>
      </c>
      <c r="V8519" t="str">
        <f t="shared" si="495"/>
        <v>S</v>
      </c>
      <c r="AO8519" s="27"/>
      <c r="AX8519" s="27"/>
      <c r="AY8519" s="27"/>
    </row>
    <row r="8520" spans="1:51" x14ac:dyDescent="0.25">
      <c r="A8520" t="s">
        <v>391</v>
      </c>
      <c r="B8520" t="s">
        <v>218</v>
      </c>
      <c r="C8520">
        <v>141495081</v>
      </c>
      <c r="D8520">
        <v>66</v>
      </c>
      <c r="E8520" t="s">
        <v>91</v>
      </c>
      <c r="G8520">
        <v>60.006</v>
      </c>
      <c r="H8520">
        <v>2014</v>
      </c>
      <c r="I8520">
        <v>5</v>
      </c>
      <c r="J8520">
        <v>28</v>
      </c>
      <c r="K8520">
        <v>12</v>
      </c>
      <c r="L8520">
        <v>10</v>
      </c>
      <c r="M8520" t="s">
        <v>900</v>
      </c>
      <c r="N8520" t="s">
        <v>860</v>
      </c>
      <c r="O8520" t="s">
        <v>799</v>
      </c>
      <c r="Q8520" t="s">
        <v>467</v>
      </c>
      <c r="R8520" t="str">
        <f t="shared" si="492"/>
        <v>Weekday</v>
      </c>
      <c r="S8520" s="27">
        <f t="shared" si="493"/>
        <v>41787</v>
      </c>
      <c r="T8520" t="str">
        <f t="shared" si="494"/>
        <v>S</v>
      </c>
      <c r="V8520" t="str">
        <f t="shared" si="495"/>
        <v>S</v>
      </c>
      <c r="AE8520" s="27"/>
      <c r="AO8520" s="27"/>
      <c r="AX8520" s="27"/>
      <c r="AY8520" s="27"/>
    </row>
    <row r="8521" spans="1:51" x14ac:dyDescent="0.25">
      <c r="A8521" t="s">
        <v>391</v>
      </c>
      <c r="S8521" s="27"/>
      <c r="V8521" t="str">
        <f t="shared" si="495"/>
        <v/>
      </c>
    </row>
    <row r="8522" spans="1:51" x14ac:dyDescent="0.25">
      <c r="A8522" t="s">
        <v>391</v>
      </c>
      <c r="B8522" t="s">
        <v>218</v>
      </c>
      <c r="C8522">
        <v>170485252</v>
      </c>
      <c r="D8522">
        <v>66</v>
      </c>
      <c r="E8522" t="s">
        <v>91</v>
      </c>
      <c r="G8522">
        <v>60.008000000000003</v>
      </c>
      <c r="H8522">
        <v>2017</v>
      </c>
      <c r="I8522">
        <v>2</v>
      </c>
      <c r="J8522">
        <v>15</v>
      </c>
      <c r="K8522">
        <v>16</v>
      </c>
      <c r="L8522">
        <v>19</v>
      </c>
      <c r="M8522" t="s">
        <v>900</v>
      </c>
      <c r="N8522" t="s">
        <v>860</v>
      </c>
      <c r="O8522" t="s">
        <v>799</v>
      </c>
      <c r="Q8522" t="s">
        <v>467</v>
      </c>
      <c r="R8522" t="str">
        <f t="shared" si="492"/>
        <v>Weekday</v>
      </c>
      <c r="S8522" s="27">
        <f t="shared" si="493"/>
        <v>42781</v>
      </c>
      <c r="T8522" t="str">
        <f t="shared" si="494"/>
        <v>D</v>
      </c>
      <c r="V8522" t="str">
        <f t="shared" si="495"/>
        <v>D</v>
      </c>
      <c r="AE8522" s="27"/>
      <c r="AO8522" s="27"/>
      <c r="AX8522" s="27"/>
      <c r="AY8522" s="27"/>
    </row>
    <row r="8523" spans="1:51" x14ac:dyDescent="0.25">
      <c r="A8523" t="s">
        <v>391</v>
      </c>
      <c r="B8523" t="s">
        <v>218</v>
      </c>
      <c r="C8523">
        <v>170425066</v>
      </c>
      <c r="D8523">
        <v>66</v>
      </c>
      <c r="E8523" t="s">
        <v>91</v>
      </c>
      <c r="G8523">
        <v>60.009</v>
      </c>
      <c r="H8523">
        <v>2017</v>
      </c>
      <c r="I8523">
        <v>2</v>
      </c>
      <c r="J8523">
        <v>9</v>
      </c>
      <c r="K8523">
        <v>17</v>
      </c>
      <c r="L8523">
        <v>20</v>
      </c>
      <c r="M8523" t="s">
        <v>900</v>
      </c>
      <c r="N8523" t="s">
        <v>860</v>
      </c>
      <c r="O8523" t="s">
        <v>799</v>
      </c>
      <c r="Q8523" t="s">
        <v>467</v>
      </c>
      <c r="R8523" t="str">
        <f t="shared" si="492"/>
        <v>Weekday</v>
      </c>
      <c r="S8523" s="27">
        <f t="shared" si="493"/>
        <v>42775</v>
      </c>
      <c r="T8523" t="str">
        <f t="shared" si="494"/>
        <v>D</v>
      </c>
      <c r="V8523" t="str">
        <f t="shared" si="495"/>
        <v>D</v>
      </c>
      <c r="AE8523" s="27"/>
      <c r="AO8523" s="27"/>
      <c r="AX8523" s="27"/>
      <c r="AY8523" s="27"/>
    </row>
    <row r="8524" spans="1:51" x14ac:dyDescent="0.25">
      <c r="A8524" t="s">
        <v>391</v>
      </c>
      <c r="B8524" t="s">
        <v>218</v>
      </c>
      <c r="C8524">
        <v>131765233</v>
      </c>
      <c r="D8524">
        <v>66</v>
      </c>
      <c r="E8524" t="s">
        <v>91</v>
      </c>
      <c r="G8524">
        <v>60.084000000000003</v>
      </c>
      <c r="H8524">
        <v>2013</v>
      </c>
      <c r="I8524">
        <v>6</v>
      </c>
      <c r="J8524">
        <v>25</v>
      </c>
      <c r="K8524">
        <v>17</v>
      </c>
      <c r="L8524">
        <v>20</v>
      </c>
      <c r="M8524" t="s">
        <v>900</v>
      </c>
      <c r="N8524" t="s">
        <v>860</v>
      </c>
      <c r="O8524" t="s">
        <v>799</v>
      </c>
      <c r="Q8524" t="s">
        <v>467</v>
      </c>
      <c r="R8524" t="str">
        <f t="shared" si="492"/>
        <v>Weekday</v>
      </c>
      <c r="S8524" s="27">
        <f t="shared" si="493"/>
        <v>41450</v>
      </c>
      <c r="T8524" t="str">
        <f t="shared" si="494"/>
        <v>S</v>
      </c>
      <c r="V8524" t="str">
        <f t="shared" si="495"/>
        <v>S</v>
      </c>
      <c r="AX8524" s="27"/>
      <c r="AY8524" s="27"/>
    </row>
    <row r="8525" spans="1:51" x14ac:dyDescent="0.25">
      <c r="A8525" t="s">
        <v>391</v>
      </c>
      <c r="B8525" t="s">
        <v>218</v>
      </c>
      <c r="C8525">
        <v>153245231</v>
      </c>
      <c r="D8525">
        <v>66</v>
      </c>
      <c r="E8525" t="s">
        <v>91</v>
      </c>
      <c r="G8525">
        <v>60.026000000000003</v>
      </c>
      <c r="H8525">
        <v>2015</v>
      </c>
      <c r="I8525">
        <v>11</v>
      </c>
      <c r="J8525">
        <v>9</v>
      </c>
      <c r="K8525">
        <v>10</v>
      </c>
      <c r="L8525">
        <v>0</v>
      </c>
      <c r="M8525" t="s">
        <v>900</v>
      </c>
      <c r="N8525" t="s">
        <v>404</v>
      </c>
      <c r="O8525" t="s">
        <v>799</v>
      </c>
      <c r="Q8525" t="s">
        <v>467</v>
      </c>
      <c r="R8525" t="str">
        <f t="shared" si="492"/>
        <v>Weekday</v>
      </c>
      <c r="S8525" s="27">
        <f t="shared" si="493"/>
        <v>42317</v>
      </c>
      <c r="T8525" t="str">
        <f t="shared" si="494"/>
        <v>D</v>
      </c>
      <c r="V8525" t="str">
        <f t="shared" si="495"/>
        <v>D</v>
      </c>
    </row>
    <row r="8526" spans="1:51" x14ac:dyDescent="0.25">
      <c r="A8526" t="s">
        <v>391</v>
      </c>
      <c r="B8526" t="s">
        <v>218</v>
      </c>
      <c r="C8526">
        <v>172895152</v>
      </c>
      <c r="D8526">
        <v>66</v>
      </c>
      <c r="E8526" t="s">
        <v>91</v>
      </c>
      <c r="G8526">
        <v>60.029000000000003</v>
      </c>
      <c r="H8526">
        <v>2017</v>
      </c>
      <c r="I8526">
        <v>10</v>
      </c>
      <c r="J8526">
        <v>9</v>
      </c>
      <c r="K8526">
        <v>13</v>
      </c>
      <c r="L8526">
        <v>15</v>
      </c>
      <c r="M8526" t="s">
        <v>900</v>
      </c>
      <c r="N8526" t="s">
        <v>860</v>
      </c>
      <c r="O8526" t="s">
        <v>799</v>
      </c>
      <c r="Q8526" t="s">
        <v>467</v>
      </c>
      <c r="R8526" t="str">
        <f t="shared" si="492"/>
        <v>Weekday</v>
      </c>
      <c r="S8526" s="27">
        <f t="shared" si="493"/>
        <v>43017</v>
      </c>
      <c r="T8526" t="str">
        <f t="shared" si="494"/>
        <v>D</v>
      </c>
      <c r="V8526" t="str">
        <f t="shared" si="495"/>
        <v>D</v>
      </c>
      <c r="AE8526" s="27"/>
      <c r="AO8526" s="27"/>
      <c r="AX8526" s="27"/>
      <c r="AY8526" s="27"/>
    </row>
    <row r="8527" spans="1:51" x14ac:dyDescent="0.25">
      <c r="A8527" t="s">
        <v>391</v>
      </c>
      <c r="B8527" t="s">
        <v>218</v>
      </c>
      <c r="C8527">
        <v>173365081</v>
      </c>
      <c r="D8527">
        <v>66</v>
      </c>
      <c r="E8527" t="s">
        <v>91</v>
      </c>
      <c r="G8527">
        <v>60.034999999999997</v>
      </c>
      <c r="H8527">
        <v>2017</v>
      </c>
      <c r="I8527">
        <v>12</v>
      </c>
      <c r="J8527">
        <v>2</v>
      </c>
      <c r="K8527">
        <v>2</v>
      </c>
      <c r="L8527">
        <v>0</v>
      </c>
      <c r="M8527" t="s">
        <v>899</v>
      </c>
      <c r="N8527" t="s">
        <v>860</v>
      </c>
      <c r="O8527" t="s">
        <v>799</v>
      </c>
      <c r="Q8527" t="s">
        <v>467</v>
      </c>
      <c r="R8527" t="str">
        <f t="shared" si="492"/>
        <v>Weekend</v>
      </c>
      <c r="S8527" s="27">
        <f t="shared" si="493"/>
        <v>43071</v>
      </c>
      <c r="T8527" t="str">
        <f t="shared" si="494"/>
        <v>D</v>
      </c>
      <c r="V8527" t="str">
        <f t="shared" si="495"/>
        <v>D</v>
      </c>
      <c r="AE8527" s="27"/>
      <c r="AO8527" s="27"/>
      <c r="AX8527" s="27"/>
      <c r="AY8527" s="27"/>
    </row>
    <row r="8528" spans="1:51" x14ac:dyDescent="0.25">
      <c r="A8528" t="s">
        <v>391</v>
      </c>
      <c r="B8528" t="s">
        <v>218</v>
      </c>
      <c r="C8528">
        <v>133645377</v>
      </c>
      <c r="D8528">
        <v>66</v>
      </c>
      <c r="E8528" t="s">
        <v>91</v>
      </c>
      <c r="G8528">
        <v>60.036999999999999</v>
      </c>
      <c r="H8528">
        <v>2013</v>
      </c>
      <c r="I8528">
        <v>12</v>
      </c>
      <c r="J8528">
        <v>30</v>
      </c>
      <c r="K8528">
        <v>18</v>
      </c>
      <c r="L8528">
        <v>15</v>
      </c>
      <c r="M8528" t="s">
        <v>900</v>
      </c>
      <c r="N8528" t="s">
        <v>860</v>
      </c>
      <c r="O8528" t="s">
        <v>799</v>
      </c>
      <c r="Q8528" t="s">
        <v>467</v>
      </c>
      <c r="R8528" t="str">
        <f t="shared" si="492"/>
        <v>Weekday</v>
      </c>
      <c r="S8528" s="27">
        <f t="shared" si="493"/>
        <v>41638</v>
      </c>
      <c r="T8528" t="str">
        <f t="shared" si="494"/>
        <v>S</v>
      </c>
      <c r="V8528" t="str">
        <f t="shared" si="495"/>
        <v>S</v>
      </c>
      <c r="AE8528" s="27"/>
      <c r="AO8528" s="27"/>
      <c r="AX8528" s="27"/>
      <c r="AY8528" s="27"/>
    </row>
    <row r="8529" spans="1:51" x14ac:dyDescent="0.25">
      <c r="A8529" t="s">
        <v>391</v>
      </c>
      <c r="B8529" t="s">
        <v>218</v>
      </c>
      <c r="C8529">
        <v>131945172</v>
      </c>
      <c r="D8529">
        <v>66</v>
      </c>
      <c r="E8529" t="s">
        <v>91</v>
      </c>
      <c r="G8529">
        <v>60.003</v>
      </c>
      <c r="H8529">
        <v>2013</v>
      </c>
      <c r="I8529">
        <v>7</v>
      </c>
      <c r="J8529">
        <v>13</v>
      </c>
      <c r="K8529">
        <v>17</v>
      </c>
      <c r="L8529">
        <v>15</v>
      </c>
      <c r="M8529" t="s">
        <v>900</v>
      </c>
      <c r="N8529" t="s">
        <v>860</v>
      </c>
      <c r="O8529" t="s">
        <v>799</v>
      </c>
      <c r="Q8529" t="s">
        <v>467</v>
      </c>
      <c r="R8529" t="str">
        <f t="shared" si="492"/>
        <v>Weekend</v>
      </c>
      <c r="S8529" s="27">
        <f t="shared" si="493"/>
        <v>41468</v>
      </c>
      <c r="T8529" t="str">
        <f t="shared" si="494"/>
        <v>S</v>
      </c>
      <c r="V8529" t="str">
        <f t="shared" si="495"/>
        <v>S</v>
      </c>
      <c r="AE8529" s="27"/>
      <c r="AO8529" s="27"/>
      <c r="AX8529" s="27"/>
      <c r="AY8529" s="27"/>
    </row>
    <row r="8530" spans="1:51" x14ac:dyDescent="0.25">
      <c r="A8530" t="s">
        <v>391</v>
      </c>
      <c r="B8530" t="s">
        <v>218</v>
      </c>
      <c r="C8530">
        <v>132115183</v>
      </c>
      <c r="D8530">
        <v>66</v>
      </c>
      <c r="E8530" t="s">
        <v>91</v>
      </c>
      <c r="G8530">
        <v>60.042000000000002</v>
      </c>
      <c r="H8530">
        <v>2013</v>
      </c>
      <c r="I8530">
        <v>7</v>
      </c>
      <c r="J8530">
        <v>30</v>
      </c>
      <c r="K8530">
        <v>17</v>
      </c>
      <c r="L8530">
        <v>10</v>
      </c>
      <c r="M8530" t="s">
        <v>900</v>
      </c>
      <c r="N8530" t="s">
        <v>860</v>
      </c>
      <c r="O8530" t="s">
        <v>799</v>
      </c>
      <c r="Q8530" t="s">
        <v>467</v>
      </c>
      <c r="R8530" t="str">
        <f t="shared" si="492"/>
        <v>Weekday</v>
      </c>
      <c r="S8530" s="27">
        <f t="shared" si="493"/>
        <v>41485</v>
      </c>
      <c r="T8530" t="str">
        <f t="shared" si="494"/>
        <v>S</v>
      </c>
      <c r="V8530" t="str">
        <f t="shared" si="495"/>
        <v>S</v>
      </c>
      <c r="AX8530" s="27"/>
      <c r="AY8530" s="27"/>
    </row>
    <row r="8531" spans="1:51" x14ac:dyDescent="0.25">
      <c r="A8531" t="s">
        <v>391</v>
      </c>
      <c r="B8531" t="s">
        <v>218</v>
      </c>
      <c r="C8531">
        <v>162125035</v>
      </c>
      <c r="D8531">
        <v>66</v>
      </c>
      <c r="E8531" t="s">
        <v>91</v>
      </c>
      <c r="G8531">
        <v>60.046999999999997</v>
      </c>
      <c r="H8531">
        <v>2016</v>
      </c>
      <c r="I8531">
        <v>7</v>
      </c>
      <c r="J8531">
        <v>28</v>
      </c>
      <c r="K8531">
        <v>18</v>
      </c>
      <c r="L8531">
        <v>26</v>
      </c>
      <c r="M8531" t="s">
        <v>900</v>
      </c>
      <c r="N8531" t="s">
        <v>860</v>
      </c>
      <c r="O8531" t="s">
        <v>799</v>
      </c>
      <c r="Q8531" t="s">
        <v>467</v>
      </c>
      <c r="R8531" t="str">
        <f t="shared" si="492"/>
        <v>Weekday</v>
      </c>
      <c r="S8531" s="27">
        <f t="shared" si="493"/>
        <v>42579</v>
      </c>
      <c r="T8531" t="str">
        <f t="shared" si="494"/>
        <v>D</v>
      </c>
      <c r="V8531" t="str">
        <f t="shared" si="495"/>
        <v>D</v>
      </c>
    </row>
    <row r="8532" spans="1:51" x14ac:dyDescent="0.25">
      <c r="A8532" t="s">
        <v>391</v>
      </c>
      <c r="S8532" s="27"/>
      <c r="V8532" t="str">
        <f t="shared" si="495"/>
        <v/>
      </c>
      <c r="AX8532" s="27"/>
      <c r="AY8532" s="27"/>
    </row>
    <row r="8533" spans="1:51" x14ac:dyDescent="0.25">
      <c r="A8533" t="s">
        <v>391</v>
      </c>
      <c r="B8533" t="s">
        <v>218</v>
      </c>
      <c r="C8533">
        <v>163395251</v>
      </c>
      <c r="D8533">
        <v>66</v>
      </c>
      <c r="E8533" t="s">
        <v>91</v>
      </c>
      <c r="G8533">
        <v>59.901000000000003</v>
      </c>
      <c r="H8533">
        <v>2016</v>
      </c>
      <c r="I8533">
        <v>12</v>
      </c>
      <c r="J8533">
        <v>4</v>
      </c>
      <c r="K8533">
        <v>5</v>
      </c>
      <c r="L8533">
        <v>39</v>
      </c>
      <c r="M8533" t="s">
        <v>900</v>
      </c>
      <c r="N8533" t="s">
        <v>171</v>
      </c>
      <c r="O8533" t="s">
        <v>799</v>
      </c>
      <c r="Q8533" t="s">
        <v>469</v>
      </c>
      <c r="R8533" t="str">
        <f t="shared" si="492"/>
        <v>Weekend</v>
      </c>
      <c r="S8533" s="27">
        <f t="shared" si="493"/>
        <v>42708</v>
      </c>
      <c r="T8533" t="str">
        <f t="shared" si="494"/>
        <v>D</v>
      </c>
      <c r="V8533" t="str">
        <f t="shared" si="495"/>
        <v>D</v>
      </c>
    </row>
    <row r="8534" spans="1:51" x14ac:dyDescent="0.25">
      <c r="A8534" t="s">
        <v>391</v>
      </c>
      <c r="B8534" t="s">
        <v>218</v>
      </c>
      <c r="C8534">
        <v>141405091</v>
      </c>
      <c r="D8534">
        <v>66</v>
      </c>
      <c r="E8534" t="s">
        <v>91</v>
      </c>
      <c r="G8534">
        <v>60.054000000000002</v>
      </c>
      <c r="H8534">
        <v>2014</v>
      </c>
      <c r="I8534">
        <v>5</v>
      </c>
      <c r="J8534">
        <v>10</v>
      </c>
      <c r="K8534">
        <v>15</v>
      </c>
      <c r="L8534">
        <v>40</v>
      </c>
      <c r="M8534" t="s">
        <v>900</v>
      </c>
      <c r="N8534" t="s">
        <v>860</v>
      </c>
      <c r="O8534" t="s">
        <v>799</v>
      </c>
      <c r="Q8534" t="s">
        <v>467</v>
      </c>
      <c r="R8534" t="str">
        <f t="shared" si="492"/>
        <v>Weekend</v>
      </c>
      <c r="S8534" s="27">
        <f t="shared" si="493"/>
        <v>41769</v>
      </c>
      <c r="T8534" t="str">
        <f t="shared" si="494"/>
        <v>S</v>
      </c>
      <c r="V8534" t="str">
        <f t="shared" si="495"/>
        <v>S</v>
      </c>
    </row>
    <row r="8535" spans="1:51" x14ac:dyDescent="0.25">
      <c r="A8535" t="s">
        <v>391</v>
      </c>
      <c r="B8535" t="s">
        <v>218</v>
      </c>
      <c r="C8535">
        <v>130995228</v>
      </c>
      <c r="D8535">
        <v>66</v>
      </c>
      <c r="E8535" t="s">
        <v>91</v>
      </c>
      <c r="G8535">
        <v>60.055</v>
      </c>
      <c r="H8535">
        <v>2013</v>
      </c>
      <c r="I8535">
        <v>4</v>
      </c>
      <c r="J8535">
        <v>9</v>
      </c>
      <c r="K8535">
        <v>16</v>
      </c>
      <c r="L8535">
        <v>19</v>
      </c>
      <c r="M8535" t="s">
        <v>900</v>
      </c>
      <c r="N8535" t="s">
        <v>171</v>
      </c>
      <c r="O8535" t="s">
        <v>799</v>
      </c>
      <c r="Q8535" t="s">
        <v>467</v>
      </c>
      <c r="R8535" t="str">
        <f t="shared" si="492"/>
        <v>Weekday</v>
      </c>
      <c r="S8535" s="27">
        <f t="shared" si="493"/>
        <v>41373</v>
      </c>
      <c r="T8535" t="str">
        <f t="shared" si="494"/>
        <v>S</v>
      </c>
      <c r="V8535" t="str">
        <f t="shared" si="495"/>
        <v>S</v>
      </c>
      <c r="AX8535" s="27"/>
      <c r="AY8535" s="27"/>
    </row>
    <row r="8536" spans="1:51" x14ac:dyDescent="0.25">
      <c r="A8536" t="s">
        <v>391</v>
      </c>
      <c r="S8536" s="27"/>
      <c r="V8536" t="str">
        <f t="shared" si="495"/>
        <v/>
      </c>
      <c r="AE8536" s="27"/>
      <c r="AO8536" s="27"/>
      <c r="AX8536" s="27"/>
      <c r="AY8536" s="27"/>
    </row>
    <row r="8537" spans="1:51" x14ac:dyDescent="0.25">
      <c r="A8537" t="s">
        <v>391</v>
      </c>
      <c r="B8537" t="s">
        <v>218</v>
      </c>
      <c r="C8537">
        <v>161635192</v>
      </c>
      <c r="D8537">
        <v>66</v>
      </c>
      <c r="E8537" t="s">
        <v>91</v>
      </c>
      <c r="G8537">
        <v>60.06</v>
      </c>
      <c r="H8537">
        <v>2016</v>
      </c>
      <c r="I8537">
        <v>6</v>
      </c>
      <c r="J8537">
        <v>7</v>
      </c>
      <c r="K8537">
        <v>17</v>
      </c>
      <c r="L8537">
        <v>25</v>
      </c>
      <c r="M8537" t="s">
        <v>900</v>
      </c>
      <c r="N8537" t="s">
        <v>860</v>
      </c>
      <c r="O8537" t="s">
        <v>799</v>
      </c>
      <c r="Q8537" t="s">
        <v>467</v>
      </c>
      <c r="R8537" t="str">
        <f t="shared" si="492"/>
        <v>Weekday</v>
      </c>
      <c r="S8537" s="27">
        <f t="shared" si="493"/>
        <v>42528</v>
      </c>
      <c r="T8537" t="str">
        <f t="shared" si="494"/>
        <v>D</v>
      </c>
      <c r="V8537" t="str">
        <f t="shared" si="495"/>
        <v>D</v>
      </c>
      <c r="AE8537" s="27"/>
      <c r="AO8537" s="27"/>
      <c r="AX8537" s="27"/>
      <c r="AY8537" s="27"/>
    </row>
    <row r="8538" spans="1:51" x14ac:dyDescent="0.25">
      <c r="A8538" t="s">
        <v>391</v>
      </c>
      <c r="B8538" t="s">
        <v>218</v>
      </c>
      <c r="C8538">
        <v>132055196</v>
      </c>
      <c r="D8538">
        <v>66</v>
      </c>
      <c r="E8538" t="s">
        <v>91</v>
      </c>
      <c r="G8538">
        <v>60.061999999999998</v>
      </c>
      <c r="H8538">
        <v>2013</v>
      </c>
      <c r="I8538">
        <v>7</v>
      </c>
      <c r="J8538">
        <v>24</v>
      </c>
      <c r="K8538">
        <v>16</v>
      </c>
      <c r="L8538">
        <v>1</v>
      </c>
      <c r="M8538" t="s">
        <v>899</v>
      </c>
      <c r="N8538" t="s">
        <v>860</v>
      </c>
      <c r="O8538" t="s">
        <v>799</v>
      </c>
      <c r="Q8538" t="s">
        <v>467</v>
      </c>
      <c r="R8538" t="str">
        <f t="shared" si="492"/>
        <v>Weekday</v>
      </c>
      <c r="S8538" s="27">
        <f t="shared" si="493"/>
        <v>41479</v>
      </c>
      <c r="T8538" t="str">
        <f t="shared" si="494"/>
        <v>S</v>
      </c>
      <c r="V8538" t="str">
        <f t="shared" si="495"/>
        <v>S</v>
      </c>
      <c r="AO8538" s="27"/>
      <c r="AX8538" s="27"/>
      <c r="AY8538" s="27"/>
    </row>
    <row r="8539" spans="1:51" x14ac:dyDescent="0.25">
      <c r="A8539" t="s">
        <v>391</v>
      </c>
      <c r="B8539" t="s">
        <v>218</v>
      </c>
      <c r="C8539">
        <v>170185110</v>
      </c>
      <c r="D8539">
        <v>66</v>
      </c>
      <c r="E8539" t="s">
        <v>91</v>
      </c>
      <c r="G8539">
        <v>60.061</v>
      </c>
      <c r="H8539">
        <v>2017</v>
      </c>
      <c r="I8539">
        <v>1</v>
      </c>
      <c r="J8539">
        <v>18</v>
      </c>
      <c r="K8539">
        <v>9</v>
      </c>
      <c r="L8539">
        <v>30</v>
      </c>
      <c r="M8539" t="s">
        <v>900</v>
      </c>
      <c r="N8539" t="s">
        <v>860</v>
      </c>
      <c r="O8539" t="s">
        <v>799</v>
      </c>
      <c r="Q8539" t="s">
        <v>467</v>
      </c>
      <c r="R8539" t="str">
        <f t="shared" si="492"/>
        <v>Weekday</v>
      </c>
      <c r="S8539" s="27">
        <f t="shared" si="493"/>
        <v>42753</v>
      </c>
      <c r="T8539" t="str">
        <f t="shared" si="494"/>
        <v>D</v>
      </c>
      <c r="V8539" t="str">
        <f t="shared" si="495"/>
        <v>D</v>
      </c>
      <c r="AE8539" s="27"/>
      <c r="AG8539" s="27"/>
      <c r="AX8539" s="27"/>
      <c r="AY8539" s="27"/>
    </row>
    <row r="8540" spans="1:51" x14ac:dyDescent="0.25">
      <c r="A8540" t="s">
        <v>391</v>
      </c>
      <c r="S8540" s="27"/>
      <c r="V8540" t="str">
        <f t="shared" si="495"/>
        <v/>
      </c>
    </row>
    <row r="8541" spans="1:51" x14ac:dyDescent="0.25">
      <c r="A8541" t="s">
        <v>391</v>
      </c>
      <c r="B8541" t="s">
        <v>218</v>
      </c>
      <c r="C8541">
        <v>170345172</v>
      </c>
      <c r="D8541">
        <v>66</v>
      </c>
      <c r="E8541" t="s">
        <v>91</v>
      </c>
      <c r="G8541">
        <v>60.067999999999998</v>
      </c>
      <c r="H8541">
        <v>2017</v>
      </c>
      <c r="I8541">
        <v>2</v>
      </c>
      <c r="J8541">
        <v>2</v>
      </c>
      <c r="K8541">
        <v>19</v>
      </c>
      <c r="L8541">
        <v>14</v>
      </c>
      <c r="M8541" t="s">
        <v>900</v>
      </c>
      <c r="N8541" t="s">
        <v>860</v>
      </c>
      <c r="O8541" t="s">
        <v>799</v>
      </c>
      <c r="Q8541" t="s">
        <v>467</v>
      </c>
      <c r="R8541" t="str">
        <f t="shared" si="492"/>
        <v>Weekday</v>
      </c>
      <c r="S8541" s="27">
        <f t="shared" si="493"/>
        <v>42768</v>
      </c>
      <c r="T8541" t="str">
        <f t="shared" si="494"/>
        <v>D</v>
      </c>
      <c r="V8541" t="str">
        <f t="shared" si="495"/>
        <v>D</v>
      </c>
      <c r="AE8541" s="27"/>
      <c r="AG8541" s="27"/>
      <c r="AX8541" s="27"/>
      <c r="AY8541" s="27"/>
    </row>
    <row r="8542" spans="1:51" x14ac:dyDescent="0.25">
      <c r="A8542" t="s">
        <v>391</v>
      </c>
      <c r="B8542" t="s">
        <v>218</v>
      </c>
      <c r="C8542">
        <v>171095339</v>
      </c>
      <c r="D8542">
        <v>66</v>
      </c>
      <c r="E8542" t="s">
        <v>91</v>
      </c>
      <c r="G8542">
        <v>60.067999999999998</v>
      </c>
      <c r="H8542">
        <v>2017</v>
      </c>
      <c r="I8542">
        <v>4</v>
      </c>
      <c r="J8542">
        <v>18</v>
      </c>
      <c r="K8542">
        <v>17</v>
      </c>
      <c r="L8542">
        <v>9</v>
      </c>
      <c r="M8542" t="s">
        <v>900</v>
      </c>
      <c r="N8542" t="s">
        <v>171</v>
      </c>
      <c r="O8542" t="s">
        <v>799</v>
      </c>
      <c r="Q8542" t="s">
        <v>467</v>
      </c>
      <c r="R8542" t="str">
        <f t="shared" si="492"/>
        <v>Weekday</v>
      </c>
      <c r="S8542" s="27">
        <f t="shared" si="493"/>
        <v>42843</v>
      </c>
      <c r="T8542" t="str">
        <f t="shared" si="494"/>
        <v>D</v>
      </c>
      <c r="V8542" t="str">
        <f t="shared" si="495"/>
        <v>D</v>
      </c>
      <c r="AO8542" s="27"/>
      <c r="AX8542" s="27"/>
      <c r="AY8542" s="27"/>
    </row>
    <row r="8543" spans="1:51" x14ac:dyDescent="0.25">
      <c r="A8543" t="s">
        <v>391</v>
      </c>
      <c r="B8543" t="s">
        <v>218</v>
      </c>
      <c r="C8543">
        <v>153295158</v>
      </c>
      <c r="D8543">
        <v>66</v>
      </c>
      <c r="E8543" t="s">
        <v>91</v>
      </c>
      <c r="G8543">
        <v>60.078000000000003</v>
      </c>
      <c r="H8543">
        <v>2015</v>
      </c>
      <c r="I8543">
        <v>11</v>
      </c>
      <c r="J8543">
        <v>18</v>
      </c>
      <c r="K8543">
        <v>20</v>
      </c>
      <c r="L8543">
        <v>10</v>
      </c>
      <c r="M8543" t="s">
        <v>900</v>
      </c>
      <c r="N8543" t="s">
        <v>860</v>
      </c>
      <c r="O8543" t="s">
        <v>799</v>
      </c>
      <c r="Q8543" t="s">
        <v>467</v>
      </c>
      <c r="R8543" t="str">
        <f t="shared" si="492"/>
        <v>Weekday</v>
      </c>
      <c r="S8543" s="27">
        <f t="shared" si="493"/>
        <v>42326</v>
      </c>
      <c r="T8543" t="str">
        <f t="shared" si="494"/>
        <v>D</v>
      </c>
      <c r="V8543" t="str">
        <f t="shared" si="495"/>
        <v>D</v>
      </c>
      <c r="AE8543" s="27"/>
      <c r="AG8543" s="27"/>
      <c r="AX8543" s="27"/>
      <c r="AY8543" s="27"/>
    </row>
    <row r="8544" spans="1:51" x14ac:dyDescent="0.25">
      <c r="A8544" t="s">
        <v>391</v>
      </c>
      <c r="B8544" t="s">
        <v>218</v>
      </c>
      <c r="C8544">
        <v>142425122</v>
      </c>
      <c r="D8544">
        <v>66</v>
      </c>
      <c r="E8544" t="s">
        <v>91</v>
      </c>
      <c r="G8544">
        <v>60.091999999999999</v>
      </c>
      <c r="H8544">
        <v>2014</v>
      </c>
      <c r="I8544">
        <v>8</v>
      </c>
      <c r="J8544">
        <v>28</v>
      </c>
      <c r="K8544">
        <v>17</v>
      </c>
      <c r="L8544">
        <v>20</v>
      </c>
      <c r="M8544" t="s">
        <v>900</v>
      </c>
      <c r="N8544" t="s">
        <v>860</v>
      </c>
      <c r="O8544" t="s">
        <v>799</v>
      </c>
      <c r="Q8544" t="s">
        <v>467</v>
      </c>
      <c r="R8544" t="str">
        <f t="shared" si="492"/>
        <v>Weekday</v>
      </c>
      <c r="S8544" s="27">
        <f t="shared" si="493"/>
        <v>41879</v>
      </c>
      <c r="T8544" t="str">
        <f t="shared" si="494"/>
        <v>S</v>
      </c>
      <c r="V8544" t="str">
        <f t="shared" si="495"/>
        <v>S</v>
      </c>
      <c r="AE8544" s="27"/>
      <c r="AO8544" s="27"/>
      <c r="AX8544" s="27"/>
      <c r="AY8544" s="27"/>
    </row>
    <row r="8545" spans="1:51" x14ac:dyDescent="0.25">
      <c r="A8545" t="s">
        <v>391</v>
      </c>
      <c r="B8545" t="s">
        <v>218</v>
      </c>
      <c r="C8545">
        <v>152355050</v>
      </c>
      <c r="D8545">
        <v>66</v>
      </c>
      <c r="E8545" t="s">
        <v>91</v>
      </c>
      <c r="G8545">
        <v>60.115000000000002</v>
      </c>
      <c r="H8545">
        <v>2015</v>
      </c>
      <c r="I8545">
        <v>8</v>
      </c>
      <c r="J8545">
        <v>22</v>
      </c>
      <c r="K8545">
        <v>13</v>
      </c>
      <c r="L8545">
        <v>42</v>
      </c>
      <c r="M8545" t="s">
        <v>900</v>
      </c>
      <c r="N8545" t="s">
        <v>860</v>
      </c>
      <c r="O8545" t="s">
        <v>799</v>
      </c>
      <c r="Q8545" t="s">
        <v>467</v>
      </c>
      <c r="R8545" t="str">
        <f t="shared" si="492"/>
        <v>Weekend</v>
      </c>
      <c r="S8545" s="27">
        <f t="shared" si="493"/>
        <v>42238</v>
      </c>
      <c r="T8545" t="str">
        <f t="shared" si="494"/>
        <v>S</v>
      </c>
      <c r="V8545" t="str">
        <f t="shared" si="495"/>
        <v>S</v>
      </c>
      <c r="AE8545" s="27"/>
      <c r="AO8545" s="27"/>
      <c r="AX8545" s="27"/>
      <c r="AY8545" s="27"/>
    </row>
    <row r="8546" spans="1:51" x14ac:dyDescent="0.25">
      <c r="A8546" t="s">
        <v>391</v>
      </c>
      <c r="S8546" s="27"/>
      <c r="V8546" t="str">
        <f t="shared" si="495"/>
        <v/>
      </c>
    </row>
    <row r="8547" spans="1:51" x14ac:dyDescent="0.25">
      <c r="A8547" t="s">
        <v>391</v>
      </c>
      <c r="B8547" t="s">
        <v>218</v>
      </c>
      <c r="C8547">
        <v>132235043</v>
      </c>
      <c r="D8547">
        <v>66</v>
      </c>
      <c r="E8547" t="s">
        <v>91</v>
      </c>
      <c r="G8547">
        <v>60.118000000000002</v>
      </c>
      <c r="H8547">
        <v>2013</v>
      </c>
      <c r="I8547">
        <v>8</v>
      </c>
      <c r="J8547">
        <v>10</v>
      </c>
      <c r="K8547">
        <v>12</v>
      </c>
      <c r="L8547">
        <v>12</v>
      </c>
      <c r="M8547" t="s">
        <v>900</v>
      </c>
      <c r="N8547" t="s">
        <v>860</v>
      </c>
      <c r="O8547" t="s">
        <v>799</v>
      </c>
      <c r="Q8547" t="s">
        <v>467</v>
      </c>
      <c r="R8547" t="str">
        <f t="shared" si="492"/>
        <v>Weekend</v>
      </c>
      <c r="S8547" s="27">
        <f t="shared" si="493"/>
        <v>41496</v>
      </c>
      <c r="T8547" t="str">
        <f t="shared" si="494"/>
        <v>S</v>
      </c>
      <c r="V8547" t="str">
        <f t="shared" si="495"/>
        <v>S</v>
      </c>
      <c r="AE8547" s="27"/>
      <c r="AO8547" s="27"/>
      <c r="AX8547" s="27"/>
      <c r="AY8547" s="27"/>
    </row>
    <row r="8548" spans="1:51" x14ac:dyDescent="0.25">
      <c r="A8548" t="s">
        <v>391</v>
      </c>
      <c r="B8548" t="s">
        <v>218</v>
      </c>
      <c r="C8548">
        <v>153135403</v>
      </c>
      <c r="D8548">
        <v>66</v>
      </c>
      <c r="E8548" t="s">
        <v>91</v>
      </c>
      <c r="G8548">
        <v>60.12</v>
      </c>
      <c r="H8548">
        <v>2015</v>
      </c>
      <c r="I8548">
        <v>9</v>
      </c>
      <c r="J8548">
        <v>22</v>
      </c>
      <c r="K8548">
        <v>16</v>
      </c>
      <c r="L8548">
        <v>55</v>
      </c>
      <c r="M8548" t="s">
        <v>900</v>
      </c>
      <c r="N8548" t="s">
        <v>171</v>
      </c>
      <c r="O8548" t="s">
        <v>799</v>
      </c>
      <c r="Q8548" t="s">
        <v>467</v>
      </c>
      <c r="R8548" t="str">
        <f t="shared" si="492"/>
        <v>Weekday</v>
      </c>
      <c r="S8548" s="27">
        <f t="shared" si="493"/>
        <v>42269</v>
      </c>
      <c r="T8548" t="str">
        <f t="shared" si="494"/>
        <v>D</v>
      </c>
      <c r="V8548" t="str">
        <f t="shared" si="495"/>
        <v>D</v>
      </c>
      <c r="AE8548" s="27"/>
      <c r="AO8548" s="27"/>
      <c r="AX8548" s="27"/>
      <c r="AY8548" s="27"/>
    </row>
    <row r="8549" spans="1:51" x14ac:dyDescent="0.25">
      <c r="A8549" t="s">
        <v>391</v>
      </c>
      <c r="B8549" t="s">
        <v>218</v>
      </c>
      <c r="C8549">
        <v>150195145</v>
      </c>
      <c r="D8549">
        <v>66</v>
      </c>
      <c r="E8549" t="s">
        <v>91</v>
      </c>
      <c r="G8549">
        <v>60.119</v>
      </c>
      <c r="H8549">
        <v>2015</v>
      </c>
      <c r="I8549">
        <v>1</v>
      </c>
      <c r="J8549">
        <v>18</v>
      </c>
      <c r="K8549">
        <v>17</v>
      </c>
      <c r="L8549">
        <v>6</v>
      </c>
      <c r="M8549" t="s">
        <v>900</v>
      </c>
      <c r="N8549" t="s">
        <v>860</v>
      </c>
      <c r="O8549" t="s">
        <v>799</v>
      </c>
      <c r="Q8549" t="s">
        <v>467</v>
      </c>
      <c r="R8549" t="str">
        <f t="shared" si="492"/>
        <v>Weekend</v>
      </c>
      <c r="S8549" s="27">
        <f t="shared" si="493"/>
        <v>42022</v>
      </c>
      <c r="T8549" t="str">
        <f t="shared" si="494"/>
        <v>S</v>
      </c>
      <c r="V8549" t="str">
        <f t="shared" si="495"/>
        <v>S</v>
      </c>
      <c r="AE8549" s="27"/>
      <c r="AO8549" s="27"/>
      <c r="AX8549" s="27"/>
      <c r="AY8549" s="27"/>
    </row>
    <row r="8550" spans="1:51" x14ac:dyDescent="0.25">
      <c r="A8550" t="s">
        <v>391</v>
      </c>
      <c r="B8550" t="s">
        <v>218</v>
      </c>
      <c r="C8550">
        <v>151555206</v>
      </c>
      <c r="D8550">
        <v>66</v>
      </c>
      <c r="E8550" t="s">
        <v>91</v>
      </c>
      <c r="G8550">
        <v>60.122999999999998</v>
      </c>
      <c r="H8550">
        <v>2015</v>
      </c>
      <c r="I8550">
        <v>6</v>
      </c>
      <c r="J8550">
        <v>2</v>
      </c>
      <c r="K8550">
        <v>11</v>
      </c>
      <c r="L8550">
        <v>0</v>
      </c>
      <c r="M8550" t="s">
        <v>900</v>
      </c>
      <c r="N8550" t="s">
        <v>860</v>
      </c>
      <c r="O8550" t="s">
        <v>799</v>
      </c>
      <c r="Q8550" t="s">
        <v>467</v>
      </c>
      <c r="R8550" t="str">
        <f t="shared" si="492"/>
        <v>Weekday</v>
      </c>
      <c r="S8550" s="27">
        <f t="shared" si="493"/>
        <v>42157</v>
      </c>
      <c r="T8550" t="str">
        <f t="shared" si="494"/>
        <v>S</v>
      </c>
      <c r="V8550" t="str">
        <f t="shared" si="495"/>
        <v>S</v>
      </c>
      <c r="AE8550" s="27"/>
      <c r="AO8550" s="27"/>
      <c r="AX8550" s="27"/>
      <c r="AY8550" s="27"/>
    </row>
    <row r="8551" spans="1:51" x14ac:dyDescent="0.25">
      <c r="A8551" t="s">
        <v>391</v>
      </c>
      <c r="S8551" s="27"/>
      <c r="V8551" t="str">
        <f t="shared" si="495"/>
        <v/>
      </c>
      <c r="AE8551" s="27"/>
      <c r="AO8551" s="27"/>
      <c r="AX8551" s="27"/>
      <c r="AY8551" s="27"/>
    </row>
    <row r="8552" spans="1:51" x14ac:dyDescent="0.25">
      <c r="A8552" t="s">
        <v>391</v>
      </c>
      <c r="B8552" t="s">
        <v>218</v>
      </c>
      <c r="C8552">
        <v>131295240</v>
      </c>
      <c r="D8552">
        <v>66</v>
      </c>
      <c r="E8552" t="s">
        <v>91</v>
      </c>
      <c r="G8552">
        <v>60.113</v>
      </c>
      <c r="H8552">
        <v>2013</v>
      </c>
      <c r="I8552">
        <v>5</v>
      </c>
      <c r="J8552">
        <v>8</v>
      </c>
      <c r="K8552">
        <v>18</v>
      </c>
      <c r="L8552">
        <v>30</v>
      </c>
      <c r="M8552" t="s">
        <v>900</v>
      </c>
      <c r="N8552" t="s">
        <v>171</v>
      </c>
      <c r="O8552" t="s">
        <v>799</v>
      </c>
      <c r="Q8552" t="s">
        <v>467</v>
      </c>
      <c r="R8552" t="str">
        <f t="shared" si="492"/>
        <v>Weekday</v>
      </c>
      <c r="S8552" s="27">
        <f t="shared" si="493"/>
        <v>41402</v>
      </c>
      <c r="T8552" t="str">
        <f t="shared" si="494"/>
        <v>S</v>
      </c>
      <c r="V8552" t="str">
        <f t="shared" si="495"/>
        <v>S</v>
      </c>
    </row>
    <row r="8553" spans="1:51" x14ac:dyDescent="0.25">
      <c r="A8553" t="s">
        <v>391</v>
      </c>
      <c r="S8553" s="27"/>
      <c r="V8553" t="str">
        <f t="shared" si="495"/>
        <v/>
      </c>
      <c r="AE8553" s="27"/>
      <c r="AO8553" s="27"/>
      <c r="AX8553" s="27"/>
      <c r="AY8553" s="27"/>
    </row>
    <row r="8554" spans="1:51" x14ac:dyDescent="0.25">
      <c r="A8554" t="s">
        <v>391</v>
      </c>
      <c r="S8554" s="27"/>
      <c r="V8554" t="str">
        <f t="shared" si="495"/>
        <v/>
      </c>
      <c r="AE8554" s="27"/>
      <c r="AO8554" s="27"/>
      <c r="AX8554" s="27"/>
      <c r="AY8554" s="27"/>
    </row>
    <row r="8555" spans="1:51" x14ac:dyDescent="0.25">
      <c r="A8555" t="s">
        <v>391</v>
      </c>
      <c r="B8555" t="s">
        <v>218</v>
      </c>
      <c r="C8555">
        <v>173645260</v>
      </c>
      <c r="D8555">
        <v>66</v>
      </c>
      <c r="E8555" t="s">
        <v>91</v>
      </c>
      <c r="G8555">
        <v>60.16</v>
      </c>
      <c r="H8555">
        <v>2017</v>
      </c>
      <c r="I8555">
        <v>12</v>
      </c>
      <c r="J8555">
        <v>15</v>
      </c>
      <c r="K8555">
        <v>14</v>
      </c>
      <c r="L8555">
        <v>27</v>
      </c>
      <c r="M8555" t="s">
        <v>900</v>
      </c>
      <c r="N8555" t="s">
        <v>860</v>
      </c>
      <c r="O8555" t="s">
        <v>799</v>
      </c>
      <c r="Q8555" t="s">
        <v>467</v>
      </c>
      <c r="R8555" t="str">
        <f t="shared" si="492"/>
        <v>Weekday</v>
      </c>
      <c r="S8555" s="27">
        <f t="shared" si="493"/>
        <v>43084</v>
      </c>
      <c r="T8555" t="str">
        <f t="shared" si="494"/>
        <v>D</v>
      </c>
      <c r="V8555" t="str">
        <f t="shared" si="495"/>
        <v>D</v>
      </c>
      <c r="AE8555" s="27"/>
      <c r="AO8555" s="27"/>
      <c r="AX8555" s="27"/>
      <c r="AY8555" s="27"/>
    </row>
    <row r="8556" spans="1:51" x14ac:dyDescent="0.25">
      <c r="A8556" t="s">
        <v>391</v>
      </c>
      <c r="B8556" t="s">
        <v>218</v>
      </c>
      <c r="C8556">
        <v>130695159</v>
      </c>
      <c r="D8556">
        <v>66</v>
      </c>
      <c r="E8556" t="s">
        <v>91</v>
      </c>
      <c r="G8556">
        <v>60.164999999999999</v>
      </c>
      <c r="H8556">
        <v>2013</v>
      </c>
      <c r="I8556">
        <v>3</v>
      </c>
      <c r="J8556">
        <v>8</v>
      </c>
      <c r="K8556">
        <v>17</v>
      </c>
      <c r="L8556">
        <v>20</v>
      </c>
      <c r="M8556" t="s">
        <v>900</v>
      </c>
      <c r="N8556" t="s">
        <v>860</v>
      </c>
      <c r="O8556" t="s">
        <v>799</v>
      </c>
      <c r="Q8556" t="s">
        <v>467</v>
      </c>
      <c r="R8556" t="str">
        <f t="shared" si="492"/>
        <v>Weekday</v>
      </c>
      <c r="S8556" s="27">
        <f t="shared" si="493"/>
        <v>41341</v>
      </c>
      <c r="T8556" t="str">
        <f t="shared" si="494"/>
        <v>S</v>
      </c>
      <c r="V8556" t="str">
        <f t="shared" si="495"/>
        <v>S</v>
      </c>
      <c r="AX8556" s="27"/>
      <c r="AY8556" s="27"/>
    </row>
    <row r="8557" spans="1:51" x14ac:dyDescent="0.25">
      <c r="A8557" t="s">
        <v>391</v>
      </c>
      <c r="B8557" t="s">
        <v>218</v>
      </c>
      <c r="C8557">
        <v>151205100</v>
      </c>
      <c r="D8557">
        <v>66</v>
      </c>
      <c r="E8557" t="s">
        <v>91</v>
      </c>
      <c r="G8557">
        <v>60.162999999999997</v>
      </c>
      <c r="H8557">
        <v>2015</v>
      </c>
      <c r="I8557">
        <v>4</v>
      </c>
      <c r="J8557">
        <v>29</v>
      </c>
      <c r="K8557">
        <v>7</v>
      </c>
      <c r="L8557">
        <v>20</v>
      </c>
      <c r="M8557" t="s">
        <v>900</v>
      </c>
      <c r="N8557" t="s">
        <v>860</v>
      </c>
      <c r="O8557" t="s">
        <v>799</v>
      </c>
      <c r="Q8557" t="s">
        <v>467</v>
      </c>
      <c r="R8557" t="str">
        <f t="shared" si="492"/>
        <v>Weekday</v>
      </c>
      <c r="S8557" s="27">
        <f t="shared" si="493"/>
        <v>42123</v>
      </c>
      <c r="T8557" t="str">
        <f t="shared" si="494"/>
        <v>S</v>
      </c>
      <c r="V8557" t="str">
        <f t="shared" si="495"/>
        <v>S</v>
      </c>
    </row>
    <row r="8558" spans="1:51" x14ac:dyDescent="0.25">
      <c r="A8558" t="s">
        <v>391</v>
      </c>
      <c r="B8558" t="s">
        <v>218</v>
      </c>
      <c r="C8558">
        <v>171455227</v>
      </c>
      <c r="D8558">
        <v>66</v>
      </c>
      <c r="E8558" t="s">
        <v>91</v>
      </c>
      <c r="G8558">
        <v>60.165999999999997</v>
      </c>
      <c r="H8558">
        <v>2017</v>
      </c>
      <c r="I8558">
        <v>5</v>
      </c>
      <c r="J8558">
        <v>23</v>
      </c>
      <c r="K8558">
        <v>16</v>
      </c>
      <c r="L8558">
        <v>40</v>
      </c>
      <c r="M8558" t="s">
        <v>900</v>
      </c>
      <c r="N8558" t="s">
        <v>170</v>
      </c>
      <c r="O8558" t="s">
        <v>799</v>
      </c>
      <c r="Q8558" t="s">
        <v>467</v>
      </c>
      <c r="R8558" t="str">
        <f t="shared" si="492"/>
        <v>Weekday</v>
      </c>
      <c r="S8558" s="27">
        <f t="shared" si="493"/>
        <v>42878</v>
      </c>
      <c r="T8558" t="str">
        <f t="shared" si="494"/>
        <v>D</v>
      </c>
      <c r="V8558" t="str">
        <f t="shared" si="495"/>
        <v>D</v>
      </c>
    </row>
    <row r="8559" spans="1:51" x14ac:dyDescent="0.25">
      <c r="A8559" t="s">
        <v>391</v>
      </c>
      <c r="B8559" t="s">
        <v>218</v>
      </c>
      <c r="C8559">
        <v>172535240</v>
      </c>
      <c r="D8559">
        <v>66</v>
      </c>
      <c r="E8559" t="s">
        <v>91</v>
      </c>
      <c r="G8559">
        <v>60.165999999999997</v>
      </c>
      <c r="H8559">
        <v>2017</v>
      </c>
      <c r="I8559">
        <v>8</v>
      </c>
      <c r="J8559">
        <v>30</v>
      </c>
      <c r="K8559">
        <v>17</v>
      </c>
      <c r="L8559">
        <v>44</v>
      </c>
      <c r="M8559" t="s">
        <v>900</v>
      </c>
      <c r="N8559" t="s">
        <v>860</v>
      </c>
      <c r="O8559" t="s">
        <v>799</v>
      </c>
      <c r="Q8559" t="s">
        <v>467</v>
      </c>
      <c r="R8559" t="str">
        <f t="shared" si="492"/>
        <v>Weekday</v>
      </c>
      <c r="S8559" s="27">
        <f t="shared" si="493"/>
        <v>42977</v>
      </c>
      <c r="T8559" t="str">
        <f t="shared" si="494"/>
        <v>D</v>
      </c>
      <c r="V8559" t="str">
        <f t="shared" si="495"/>
        <v>D</v>
      </c>
      <c r="AE8559" s="27"/>
      <c r="AG8559" s="27"/>
      <c r="AX8559" s="27"/>
      <c r="AY8559" s="27"/>
    </row>
    <row r="8560" spans="1:51" x14ac:dyDescent="0.25">
      <c r="A8560" t="s">
        <v>391</v>
      </c>
      <c r="S8560" s="27"/>
      <c r="V8560" t="str">
        <f t="shared" si="495"/>
        <v/>
      </c>
      <c r="AX8560" s="27"/>
      <c r="AY8560" s="27"/>
    </row>
    <row r="8561" spans="1:51" x14ac:dyDescent="0.25">
      <c r="A8561" t="s">
        <v>391</v>
      </c>
      <c r="S8561" s="27"/>
      <c r="V8561" t="str">
        <f t="shared" si="495"/>
        <v/>
      </c>
      <c r="AE8561" s="27"/>
      <c r="AG8561" s="27"/>
      <c r="AX8561" s="27"/>
      <c r="AY8561" s="27"/>
    </row>
    <row r="8562" spans="1:51" x14ac:dyDescent="0.25">
      <c r="A8562" t="s">
        <v>391</v>
      </c>
      <c r="B8562" t="s">
        <v>218</v>
      </c>
      <c r="C8562">
        <v>142485153</v>
      </c>
      <c r="D8562">
        <v>66</v>
      </c>
      <c r="E8562" t="s">
        <v>91</v>
      </c>
      <c r="G8562">
        <v>60.168999999999997</v>
      </c>
      <c r="H8562">
        <v>2014</v>
      </c>
      <c r="I8562">
        <v>9</v>
      </c>
      <c r="J8562">
        <v>4</v>
      </c>
      <c r="K8562">
        <v>18</v>
      </c>
      <c r="L8562">
        <v>20</v>
      </c>
      <c r="M8562" t="s">
        <v>900</v>
      </c>
      <c r="N8562" t="s">
        <v>860</v>
      </c>
      <c r="O8562" t="s">
        <v>799</v>
      </c>
      <c r="Q8562" t="s">
        <v>467</v>
      </c>
      <c r="R8562" t="str">
        <f t="shared" ref="R8562:R8624" si="496">IF(WEEKDAY(DATE(H8562,I8562,J8562),2) &lt; 6, "Weekday", "Weekend")</f>
        <v>Weekday</v>
      </c>
      <c r="S8562" s="27">
        <f t="shared" ref="S8562:S8624" si="497">DATE(H8562,I8562,J8562)</f>
        <v>41886</v>
      </c>
      <c r="T8562" t="str">
        <f t="shared" ref="T8562:T8625" si="498">IF(OR(H8562=2013,H8562=2014,AND(H8562=2015,I8562&lt;9),AND(H8562=2015,I8562=9,J8562&lt;5)),"S","D")</f>
        <v>S</v>
      </c>
      <c r="V8562" t="str">
        <f t="shared" si="495"/>
        <v>S</v>
      </c>
      <c r="AE8562" s="27"/>
      <c r="AG8562" s="27"/>
      <c r="AX8562" s="27"/>
      <c r="AY8562" s="27"/>
    </row>
    <row r="8563" spans="1:51" x14ac:dyDescent="0.25">
      <c r="A8563" t="s">
        <v>391</v>
      </c>
      <c r="S8563" s="27"/>
      <c r="V8563" t="str">
        <f t="shared" si="495"/>
        <v/>
      </c>
    </row>
    <row r="8564" spans="1:51" x14ac:dyDescent="0.25">
      <c r="A8564" t="s">
        <v>391</v>
      </c>
      <c r="B8564" t="s">
        <v>218</v>
      </c>
      <c r="C8564">
        <v>131065196</v>
      </c>
      <c r="D8564">
        <v>66</v>
      </c>
      <c r="E8564" t="s">
        <v>91</v>
      </c>
      <c r="G8564">
        <v>60.171999999999997</v>
      </c>
      <c r="H8564">
        <v>2013</v>
      </c>
      <c r="I8564">
        <v>4</v>
      </c>
      <c r="J8564">
        <v>14</v>
      </c>
      <c r="K8564">
        <v>3</v>
      </c>
      <c r="L8564">
        <v>55</v>
      </c>
      <c r="M8564" t="s">
        <v>899</v>
      </c>
      <c r="N8564" t="s">
        <v>170</v>
      </c>
      <c r="O8564" t="s">
        <v>799</v>
      </c>
      <c r="Q8564" t="s">
        <v>467</v>
      </c>
      <c r="R8564" t="str">
        <f t="shared" si="496"/>
        <v>Weekend</v>
      </c>
      <c r="S8564" s="27">
        <f t="shared" si="497"/>
        <v>41378</v>
      </c>
      <c r="T8564" t="str">
        <f t="shared" si="498"/>
        <v>S</v>
      </c>
      <c r="V8564" t="str">
        <f t="shared" si="495"/>
        <v>S</v>
      </c>
      <c r="AE8564" s="27"/>
      <c r="AG8564" s="27"/>
      <c r="AX8564" s="27"/>
      <c r="AY8564" s="27"/>
    </row>
    <row r="8565" spans="1:51" x14ac:dyDescent="0.25">
      <c r="A8565" t="s">
        <v>391</v>
      </c>
      <c r="B8565" t="s">
        <v>218</v>
      </c>
      <c r="C8565">
        <v>162405055</v>
      </c>
      <c r="D8565">
        <v>66</v>
      </c>
      <c r="E8565" t="s">
        <v>91</v>
      </c>
      <c r="G8565">
        <v>60.177999999999997</v>
      </c>
      <c r="H8565">
        <v>2016</v>
      </c>
      <c r="I8565">
        <v>8</v>
      </c>
      <c r="J8565">
        <v>27</v>
      </c>
      <c r="K8565">
        <v>6</v>
      </c>
      <c r="L8565">
        <v>35</v>
      </c>
      <c r="M8565" t="s">
        <v>899</v>
      </c>
      <c r="N8565" t="s">
        <v>860</v>
      </c>
      <c r="O8565" t="s">
        <v>799</v>
      </c>
      <c r="Q8565" t="s">
        <v>467</v>
      </c>
      <c r="R8565" t="str">
        <f t="shared" si="496"/>
        <v>Weekend</v>
      </c>
      <c r="S8565" s="27">
        <f t="shared" si="497"/>
        <v>42609</v>
      </c>
      <c r="T8565" t="str">
        <f t="shared" si="498"/>
        <v>D</v>
      </c>
      <c r="V8565" t="str">
        <f t="shared" si="495"/>
        <v>D</v>
      </c>
      <c r="AE8565" s="27"/>
      <c r="AO8565" s="27"/>
      <c r="AX8565" s="27"/>
      <c r="AY8565" s="27"/>
    </row>
    <row r="8566" spans="1:51" x14ac:dyDescent="0.25">
      <c r="A8566" t="s">
        <v>391</v>
      </c>
      <c r="B8566" t="s">
        <v>218</v>
      </c>
      <c r="C8566">
        <v>162515122</v>
      </c>
      <c r="D8566">
        <v>66</v>
      </c>
      <c r="E8566" t="s">
        <v>91</v>
      </c>
      <c r="G8566">
        <v>60.277999999999999</v>
      </c>
      <c r="H8566">
        <v>2016</v>
      </c>
      <c r="I8566">
        <v>9</v>
      </c>
      <c r="J8566">
        <v>6</v>
      </c>
      <c r="K8566">
        <v>17</v>
      </c>
      <c r="L8566">
        <v>9</v>
      </c>
      <c r="M8566" t="s">
        <v>900</v>
      </c>
      <c r="N8566" t="s">
        <v>860</v>
      </c>
      <c r="O8566" t="s">
        <v>799</v>
      </c>
      <c r="Q8566" t="s">
        <v>467</v>
      </c>
      <c r="R8566" t="str">
        <f t="shared" si="496"/>
        <v>Weekday</v>
      </c>
      <c r="S8566" s="27">
        <f t="shared" si="497"/>
        <v>42619</v>
      </c>
      <c r="T8566" t="str">
        <f t="shared" si="498"/>
        <v>D</v>
      </c>
      <c r="V8566" t="str">
        <f t="shared" si="495"/>
        <v>D</v>
      </c>
      <c r="AE8566" s="27"/>
      <c r="AG8566" s="27"/>
      <c r="AX8566" s="27"/>
      <c r="AY8566" s="27"/>
    </row>
    <row r="8567" spans="1:51" x14ac:dyDescent="0.25">
      <c r="A8567" t="s">
        <v>391</v>
      </c>
      <c r="B8567" t="s">
        <v>218</v>
      </c>
      <c r="C8567">
        <v>171935367</v>
      </c>
      <c r="D8567">
        <v>66</v>
      </c>
      <c r="E8567" t="s">
        <v>91</v>
      </c>
      <c r="G8567">
        <v>60.183999999999997</v>
      </c>
      <c r="H8567">
        <v>2017</v>
      </c>
      <c r="I8567">
        <v>7</v>
      </c>
      <c r="J8567">
        <v>7</v>
      </c>
      <c r="K8567">
        <v>18</v>
      </c>
      <c r="L8567">
        <v>13</v>
      </c>
      <c r="M8567" t="s">
        <v>900</v>
      </c>
      <c r="N8567" t="s">
        <v>170</v>
      </c>
      <c r="O8567" t="s">
        <v>799</v>
      </c>
      <c r="Q8567" t="s">
        <v>467</v>
      </c>
      <c r="R8567" t="str">
        <f t="shared" si="496"/>
        <v>Weekday</v>
      </c>
      <c r="S8567" s="27">
        <f t="shared" si="497"/>
        <v>42923</v>
      </c>
      <c r="T8567" t="str">
        <f t="shared" si="498"/>
        <v>D</v>
      </c>
      <c r="V8567" t="str">
        <f t="shared" si="495"/>
        <v>D</v>
      </c>
      <c r="AE8567" s="27"/>
      <c r="AG8567" s="27"/>
      <c r="AX8567" s="27"/>
      <c r="AY8567" s="27"/>
    </row>
    <row r="8568" spans="1:51" x14ac:dyDescent="0.25">
      <c r="A8568" t="s">
        <v>391</v>
      </c>
      <c r="B8568" t="s">
        <v>218</v>
      </c>
      <c r="C8568">
        <v>141340159</v>
      </c>
      <c r="D8568">
        <v>66</v>
      </c>
      <c r="E8568" t="s">
        <v>91</v>
      </c>
      <c r="G8568">
        <v>60.188000000000002</v>
      </c>
      <c r="H8568">
        <v>2014</v>
      </c>
      <c r="I8568">
        <v>2</v>
      </c>
      <c r="J8568">
        <v>26</v>
      </c>
      <c r="K8568">
        <v>15</v>
      </c>
      <c r="L8568">
        <v>35</v>
      </c>
      <c r="M8568" t="s">
        <v>900</v>
      </c>
      <c r="N8568" t="s">
        <v>860</v>
      </c>
      <c r="O8568" t="s">
        <v>799</v>
      </c>
      <c r="Q8568" t="s">
        <v>467</v>
      </c>
      <c r="R8568" t="str">
        <f t="shared" si="496"/>
        <v>Weekday</v>
      </c>
      <c r="S8568" s="27">
        <f t="shared" si="497"/>
        <v>41696</v>
      </c>
      <c r="T8568" t="str">
        <f t="shared" si="498"/>
        <v>S</v>
      </c>
      <c r="V8568" t="str">
        <f t="shared" si="495"/>
        <v>S</v>
      </c>
      <c r="AE8568" s="27"/>
      <c r="AG8568" s="27"/>
      <c r="AX8568" s="27"/>
      <c r="AY8568" s="27"/>
    </row>
    <row r="8569" spans="1:51" x14ac:dyDescent="0.25">
      <c r="A8569" t="s">
        <v>391</v>
      </c>
      <c r="B8569" t="s">
        <v>218</v>
      </c>
      <c r="C8569">
        <v>172195423</v>
      </c>
      <c r="D8569">
        <v>66</v>
      </c>
      <c r="E8569" t="s">
        <v>91</v>
      </c>
      <c r="G8569">
        <v>60.203000000000003</v>
      </c>
      <c r="H8569">
        <v>2017</v>
      </c>
      <c r="I8569">
        <v>8</v>
      </c>
      <c r="J8569">
        <v>7</v>
      </c>
      <c r="K8569">
        <v>18</v>
      </c>
      <c r="L8569">
        <v>50</v>
      </c>
      <c r="M8569" t="s">
        <v>900</v>
      </c>
      <c r="N8569" t="s">
        <v>860</v>
      </c>
      <c r="O8569" t="s">
        <v>799</v>
      </c>
      <c r="Q8569" t="s">
        <v>467</v>
      </c>
      <c r="R8569" t="str">
        <f t="shared" si="496"/>
        <v>Weekday</v>
      </c>
      <c r="S8569" s="27">
        <f t="shared" si="497"/>
        <v>42954</v>
      </c>
      <c r="T8569" t="str">
        <f t="shared" si="498"/>
        <v>D</v>
      </c>
      <c r="V8569" t="str">
        <f t="shared" si="495"/>
        <v>D</v>
      </c>
      <c r="AE8569" s="27"/>
      <c r="AG8569" s="27"/>
      <c r="AX8569" s="27"/>
      <c r="AY8569" s="27"/>
    </row>
    <row r="8570" spans="1:51" x14ac:dyDescent="0.25">
      <c r="A8570" t="s">
        <v>391</v>
      </c>
      <c r="B8570" t="s">
        <v>218</v>
      </c>
      <c r="C8570">
        <v>131685005</v>
      </c>
      <c r="D8570">
        <v>66</v>
      </c>
      <c r="E8570" t="s">
        <v>91</v>
      </c>
      <c r="G8570">
        <v>60.204000000000001</v>
      </c>
      <c r="H8570">
        <v>2013</v>
      </c>
      <c r="I8570">
        <v>6</v>
      </c>
      <c r="J8570">
        <v>15</v>
      </c>
      <c r="K8570">
        <v>4</v>
      </c>
      <c r="L8570">
        <v>40</v>
      </c>
      <c r="M8570" t="s">
        <v>900</v>
      </c>
      <c r="N8570" t="s">
        <v>860</v>
      </c>
      <c r="O8570" t="s">
        <v>799</v>
      </c>
      <c r="Q8570" t="s">
        <v>467</v>
      </c>
      <c r="R8570" t="str">
        <f t="shared" si="496"/>
        <v>Weekend</v>
      </c>
      <c r="S8570" s="27">
        <f t="shared" si="497"/>
        <v>41440</v>
      </c>
      <c r="T8570" t="str">
        <f t="shared" si="498"/>
        <v>S</v>
      </c>
      <c r="V8570" t="str">
        <f t="shared" si="495"/>
        <v>S</v>
      </c>
      <c r="AX8570" s="27"/>
      <c r="AY8570" s="27"/>
    </row>
    <row r="8571" spans="1:51" x14ac:dyDescent="0.25">
      <c r="A8571" t="s">
        <v>391</v>
      </c>
      <c r="B8571" t="s">
        <v>218</v>
      </c>
      <c r="C8571">
        <v>172345049</v>
      </c>
      <c r="D8571">
        <v>66</v>
      </c>
      <c r="E8571" t="s">
        <v>91</v>
      </c>
      <c r="G8571">
        <v>60.207999999999998</v>
      </c>
      <c r="H8571">
        <v>2017</v>
      </c>
      <c r="I8571">
        <v>8</v>
      </c>
      <c r="J8571">
        <v>20</v>
      </c>
      <c r="K8571">
        <v>6</v>
      </c>
      <c r="L8571">
        <v>17</v>
      </c>
      <c r="M8571" t="s">
        <v>900</v>
      </c>
      <c r="N8571" t="s">
        <v>860</v>
      </c>
      <c r="O8571" t="s">
        <v>799</v>
      </c>
      <c r="Q8571" t="s">
        <v>467</v>
      </c>
      <c r="R8571" t="str">
        <f t="shared" si="496"/>
        <v>Weekend</v>
      </c>
      <c r="S8571" s="27">
        <f t="shared" si="497"/>
        <v>42967</v>
      </c>
      <c r="T8571" t="str">
        <f t="shared" si="498"/>
        <v>D</v>
      </c>
      <c r="V8571" t="str">
        <f t="shared" si="495"/>
        <v>D</v>
      </c>
      <c r="AE8571" s="27"/>
      <c r="AG8571" s="27"/>
      <c r="AX8571" s="27"/>
      <c r="AY8571" s="27"/>
    </row>
    <row r="8572" spans="1:51" x14ac:dyDescent="0.25">
      <c r="A8572" t="s">
        <v>391</v>
      </c>
      <c r="B8572" t="s">
        <v>218</v>
      </c>
      <c r="C8572">
        <v>131930008</v>
      </c>
      <c r="D8572">
        <v>66</v>
      </c>
      <c r="E8572" t="s">
        <v>91</v>
      </c>
      <c r="G8572">
        <v>60.212000000000003</v>
      </c>
      <c r="H8572">
        <v>2013</v>
      </c>
      <c r="I8572">
        <v>3</v>
      </c>
      <c r="J8572">
        <v>22</v>
      </c>
      <c r="K8572">
        <v>16</v>
      </c>
      <c r="L8572">
        <v>34</v>
      </c>
      <c r="M8572" t="s">
        <v>900</v>
      </c>
      <c r="N8572" t="s">
        <v>860</v>
      </c>
      <c r="O8572" t="s">
        <v>799</v>
      </c>
      <c r="Q8572" t="s">
        <v>467</v>
      </c>
      <c r="R8572" t="str">
        <f t="shared" si="496"/>
        <v>Weekday</v>
      </c>
      <c r="S8572" s="27">
        <f t="shared" si="497"/>
        <v>41355</v>
      </c>
      <c r="T8572" t="str">
        <f t="shared" si="498"/>
        <v>S</v>
      </c>
      <c r="V8572" t="str">
        <f t="shared" si="495"/>
        <v>S</v>
      </c>
    </row>
    <row r="8573" spans="1:51" x14ac:dyDescent="0.25">
      <c r="A8573" t="s">
        <v>391</v>
      </c>
      <c r="S8573" s="27"/>
      <c r="V8573" t="str">
        <f t="shared" si="495"/>
        <v/>
      </c>
    </row>
    <row r="8574" spans="1:51" x14ac:dyDescent="0.25">
      <c r="A8574" t="s">
        <v>391</v>
      </c>
      <c r="B8574" t="s">
        <v>218</v>
      </c>
      <c r="C8574">
        <v>172345012</v>
      </c>
      <c r="D8574">
        <v>66</v>
      </c>
      <c r="E8574" t="s">
        <v>91</v>
      </c>
      <c r="G8574">
        <v>60.218000000000004</v>
      </c>
      <c r="H8574">
        <v>2017</v>
      </c>
      <c r="I8574">
        <v>8</v>
      </c>
      <c r="J8574">
        <v>9</v>
      </c>
      <c r="K8574">
        <v>23</v>
      </c>
      <c r="L8574">
        <v>40</v>
      </c>
      <c r="M8574" t="s">
        <v>900</v>
      </c>
      <c r="N8574" t="s">
        <v>170</v>
      </c>
      <c r="O8574" t="s">
        <v>1933</v>
      </c>
      <c r="Q8574" t="s">
        <v>467</v>
      </c>
      <c r="R8574" t="str">
        <f t="shared" si="496"/>
        <v>Weekday</v>
      </c>
      <c r="S8574" s="27">
        <f t="shared" si="497"/>
        <v>42956</v>
      </c>
      <c r="T8574" t="str">
        <f t="shared" si="498"/>
        <v>D</v>
      </c>
      <c r="V8574" t="str">
        <f t="shared" si="495"/>
        <v>D</v>
      </c>
      <c r="AX8574" s="27"/>
      <c r="AY8574" s="27"/>
    </row>
    <row r="8575" spans="1:51" x14ac:dyDescent="0.25">
      <c r="A8575" t="s">
        <v>391</v>
      </c>
      <c r="B8575" t="s">
        <v>218</v>
      </c>
      <c r="C8575">
        <v>170315261</v>
      </c>
      <c r="D8575">
        <v>66</v>
      </c>
      <c r="E8575" t="s">
        <v>91</v>
      </c>
      <c r="G8575">
        <v>60.225999999999999</v>
      </c>
      <c r="H8575">
        <v>2017</v>
      </c>
      <c r="I8575">
        <v>1</v>
      </c>
      <c r="J8575">
        <v>26</v>
      </c>
      <c r="K8575">
        <v>16</v>
      </c>
      <c r="L8575">
        <v>1</v>
      </c>
      <c r="M8575" t="s">
        <v>900</v>
      </c>
      <c r="N8575" t="s">
        <v>860</v>
      </c>
      <c r="O8575" t="s">
        <v>799</v>
      </c>
      <c r="Q8575" t="s">
        <v>467</v>
      </c>
      <c r="R8575" t="str">
        <f t="shared" si="496"/>
        <v>Weekday</v>
      </c>
      <c r="S8575" s="27">
        <f t="shared" si="497"/>
        <v>42761</v>
      </c>
      <c r="T8575" t="str">
        <f t="shared" si="498"/>
        <v>D</v>
      </c>
      <c r="V8575" t="str">
        <f t="shared" si="495"/>
        <v>D</v>
      </c>
      <c r="AE8575" s="27"/>
      <c r="AG8575" s="27"/>
      <c r="AX8575" s="27"/>
      <c r="AY8575" s="27"/>
    </row>
    <row r="8576" spans="1:51" x14ac:dyDescent="0.25">
      <c r="A8576" t="s">
        <v>391</v>
      </c>
      <c r="B8576" t="s">
        <v>218</v>
      </c>
      <c r="C8576">
        <v>140235346</v>
      </c>
      <c r="D8576">
        <v>66</v>
      </c>
      <c r="E8576" t="s">
        <v>91</v>
      </c>
      <c r="G8576">
        <v>60.228999999999999</v>
      </c>
      <c r="H8576">
        <v>2014</v>
      </c>
      <c r="I8576">
        <v>1</v>
      </c>
      <c r="J8576">
        <v>23</v>
      </c>
      <c r="K8576">
        <v>19</v>
      </c>
      <c r="L8576">
        <v>19</v>
      </c>
      <c r="M8576" t="s">
        <v>900</v>
      </c>
      <c r="N8576" t="s">
        <v>860</v>
      </c>
      <c r="O8576" t="s">
        <v>799</v>
      </c>
      <c r="Q8576" t="s">
        <v>467</v>
      </c>
      <c r="R8576" t="str">
        <f t="shared" si="496"/>
        <v>Weekday</v>
      </c>
      <c r="S8576" s="27">
        <f t="shared" si="497"/>
        <v>41662</v>
      </c>
      <c r="T8576" t="str">
        <f t="shared" si="498"/>
        <v>S</v>
      </c>
      <c r="V8576" t="str">
        <f t="shared" si="495"/>
        <v>S</v>
      </c>
      <c r="AX8576" s="27"/>
      <c r="AY8576" s="27"/>
    </row>
    <row r="8577" spans="1:51" x14ac:dyDescent="0.25">
      <c r="A8577" t="s">
        <v>391</v>
      </c>
      <c r="S8577" s="27"/>
      <c r="V8577" t="str">
        <f t="shared" si="495"/>
        <v/>
      </c>
      <c r="AX8577" s="27"/>
      <c r="AY8577" s="27"/>
    </row>
    <row r="8578" spans="1:51" x14ac:dyDescent="0.25">
      <c r="A8578" t="s">
        <v>391</v>
      </c>
      <c r="B8578" t="s">
        <v>218</v>
      </c>
      <c r="C8578">
        <v>161535106</v>
      </c>
      <c r="D8578">
        <v>66</v>
      </c>
      <c r="E8578" t="s">
        <v>91</v>
      </c>
      <c r="G8578">
        <v>60.232999999999997</v>
      </c>
      <c r="H8578">
        <v>2016</v>
      </c>
      <c r="I8578">
        <v>6</v>
      </c>
      <c r="J8578">
        <v>1</v>
      </c>
      <c r="K8578">
        <v>7</v>
      </c>
      <c r="L8578">
        <v>32</v>
      </c>
      <c r="M8578" t="s">
        <v>900</v>
      </c>
      <c r="N8578" t="s">
        <v>860</v>
      </c>
      <c r="O8578" t="s">
        <v>799</v>
      </c>
      <c r="Q8578" t="s">
        <v>467</v>
      </c>
      <c r="R8578" t="str">
        <f t="shared" si="496"/>
        <v>Weekday</v>
      </c>
      <c r="S8578" s="27">
        <f t="shared" si="497"/>
        <v>42522</v>
      </c>
      <c r="T8578" t="str">
        <f t="shared" si="498"/>
        <v>D</v>
      </c>
      <c r="V8578" t="str">
        <f t="shared" si="495"/>
        <v>D</v>
      </c>
      <c r="AE8578" s="27"/>
      <c r="AO8578" s="27"/>
      <c r="AX8578" s="27"/>
      <c r="AY8578" s="27"/>
    </row>
    <row r="8579" spans="1:51" x14ac:dyDescent="0.25">
      <c r="A8579" t="s">
        <v>391</v>
      </c>
      <c r="B8579" t="s">
        <v>218</v>
      </c>
      <c r="C8579">
        <v>172335392</v>
      </c>
      <c r="D8579">
        <v>66</v>
      </c>
      <c r="E8579" t="s">
        <v>91</v>
      </c>
      <c r="G8579">
        <v>60.232999999999997</v>
      </c>
      <c r="H8579">
        <v>2017</v>
      </c>
      <c r="I8579">
        <v>8</v>
      </c>
      <c r="J8579">
        <v>21</v>
      </c>
      <c r="K8579">
        <v>15</v>
      </c>
      <c r="L8579">
        <v>8</v>
      </c>
      <c r="M8579" t="s">
        <v>900</v>
      </c>
      <c r="N8579" t="s">
        <v>171</v>
      </c>
      <c r="O8579" t="s">
        <v>799</v>
      </c>
      <c r="Q8579" t="s">
        <v>467</v>
      </c>
      <c r="R8579" t="str">
        <f t="shared" si="496"/>
        <v>Weekday</v>
      </c>
      <c r="S8579" s="27">
        <f t="shared" si="497"/>
        <v>42968</v>
      </c>
      <c r="T8579" t="str">
        <f t="shared" si="498"/>
        <v>D</v>
      </c>
      <c r="V8579" t="str">
        <f t="shared" ref="V8579:V8642" si="499">T8579&amp;U8579</f>
        <v>D</v>
      </c>
      <c r="AE8579" s="27"/>
      <c r="AG8579" s="27"/>
      <c r="AX8579" s="27"/>
      <c r="AY8579" s="27"/>
    </row>
    <row r="8580" spans="1:51" x14ac:dyDescent="0.25">
      <c r="A8580" t="s">
        <v>391</v>
      </c>
      <c r="B8580" t="s">
        <v>218</v>
      </c>
      <c r="C8580">
        <v>163235458</v>
      </c>
      <c r="D8580">
        <v>66</v>
      </c>
      <c r="E8580" t="s">
        <v>91</v>
      </c>
      <c r="G8580">
        <v>60.235999999999997</v>
      </c>
      <c r="H8580">
        <v>2016</v>
      </c>
      <c r="I8580">
        <v>11</v>
      </c>
      <c r="J8580">
        <v>18</v>
      </c>
      <c r="K8580">
        <v>17</v>
      </c>
      <c r="L8580">
        <v>50</v>
      </c>
      <c r="M8580" t="s">
        <v>900</v>
      </c>
      <c r="N8580" t="s">
        <v>860</v>
      </c>
      <c r="O8580" t="s">
        <v>799</v>
      </c>
      <c r="Q8580" t="s">
        <v>467</v>
      </c>
      <c r="R8580" t="str">
        <f t="shared" si="496"/>
        <v>Weekday</v>
      </c>
      <c r="S8580" s="27">
        <f t="shared" si="497"/>
        <v>42692</v>
      </c>
      <c r="T8580" t="str">
        <f t="shared" si="498"/>
        <v>D</v>
      </c>
      <c r="V8580" t="str">
        <f t="shared" si="499"/>
        <v>D</v>
      </c>
    </row>
    <row r="8581" spans="1:51" x14ac:dyDescent="0.25">
      <c r="A8581" t="s">
        <v>391</v>
      </c>
      <c r="B8581" t="s">
        <v>218</v>
      </c>
      <c r="C8581">
        <v>170035161</v>
      </c>
      <c r="D8581">
        <v>66</v>
      </c>
      <c r="E8581" t="s">
        <v>91</v>
      </c>
      <c r="G8581">
        <v>60.213999999999999</v>
      </c>
      <c r="H8581">
        <v>2017</v>
      </c>
      <c r="I8581">
        <v>1</v>
      </c>
      <c r="J8581">
        <v>3</v>
      </c>
      <c r="K8581">
        <v>8</v>
      </c>
      <c r="L8581">
        <v>0</v>
      </c>
      <c r="M8581" t="s">
        <v>900</v>
      </c>
      <c r="N8581" t="s">
        <v>171</v>
      </c>
      <c r="O8581" t="s">
        <v>799</v>
      </c>
      <c r="Q8581" t="s">
        <v>467</v>
      </c>
      <c r="R8581" t="str">
        <f t="shared" si="496"/>
        <v>Weekday</v>
      </c>
      <c r="S8581" s="27">
        <f t="shared" si="497"/>
        <v>42738</v>
      </c>
      <c r="T8581" t="str">
        <f t="shared" si="498"/>
        <v>D</v>
      </c>
      <c r="V8581" t="str">
        <f t="shared" si="499"/>
        <v>D</v>
      </c>
      <c r="AX8581" s="27"/>
      <c r="AY8581" s="27"/>
    </row>
    <row r="8582" spans="1:51" x14ac:dyDescent="0.25">
      <c r="A8582" t="s">
        <v>391</v>
      </c>
      <c r="S8582" s="27"/>
      <c r="V8582" t="str">
        <f t="shared" si="499"/>
        <v/>
      </c>
      <c r="AE8582" s="27"/>
      <c r="AG8582" s="27"/>
      <c r="AX8582" s="27"/>
      <c r="AY8582" s="27"/>
    </row>
    <row r="8583" spans="1:51" x14ac:dyDescent="0.25">
      <c r="A8583" t="s">
        <v>391</v>
      </c>
      <c r="B8583" t="s">
        <v>218</v>
      </c>
      <c r="C8583">
        <v>152615314</v>
      </c>
      <c r="D8583">
        <v>66</v>
      </c>
      <c r="E8583" t="s">
        <v>91</v>
      </c>
      <c r="G8583">
        <v>60.235999999999997</v>
      </c>
      <c r="H8583">
        <v>2015</v>
      </c>
      <c r="I8583">
        <v>9</v>
      </c>
      <c r="J8583">
        <v>18</v>
      </c>
      <c r="K8583">
        <v>15</v>
      </c>
      <c r="L8583">
        <v>52</v>
      </c>
      <c r="M8583" t="s">
        <v>900</v>
      </c>
      <c r="N8583" t="s">
        <v>860</v>
      </c>
      <c r="O8583" t="s">
        <v>799</v>
      </c>
      <c r="Q8583" t="s">
        <v>467</v>
      </c>
      <c r="R8583" t="str">
        <f t="shared" si="496"/>
        <v>Weekday</v>
      </c>
      <c r="S8583" s="27">
        <f t="shared" si="497"/>
        <v>42265</v>
      </c>
      <c r="T8583" t="str">
        <f t="shared" si="498"/>
        <v>D</v>
      </c>
      <c r="V8583" t="str">
        <f t="shared" si="499"/>
        <v>D</v>
      </c>
      <c r="AE8583" s="27"/>
      <c r="AG8583" s="27"/>
      <c r="AX8583" s="27"/>
      <c r="AY8583" s="27"/>
    </row>
    <row r="8584" spans="1:51" x14ac:dyDescent="0.25">
      <c r="A8584" t="s">
        <v>391</v>
      </c>
      <c r="S8584" s="27"/>
      <c r="V8584" t="str">
        <f t="shared" si="499"/>
        <v/>
      </c>
      <c r="AX8584" s="27"/>
      <c r="AY8584" s="27"/>
    </row>
    <row r="8585" spans="1:51" x14ac:dyDescent="0.25">
      <c r="A8585" t="s">
        <v>391</v>
      </c>
      <c r="B8585" t="s">
        <v>218</v>
      </c>
      <c r="C8585">
        <v>132455051</v>
      </c>
      <c r="D8585">
        <v>66</v>
      </c>
      <c r="E8585" t="s">
        <v>91</v>
      </c>
      <c r="G8585">
        <v>60.241</v>
      </c>
      <c r="H8585">
        <v>2013</v>
      </c>
      <c r="I8585">
        <v>8</v>
      </c>
      <c r="J8585">
        <v>31</v>
      </c>
      <c r="K8585">
        <v>5</v>
      </c>
      <c r="L8585">
        <v>27</v>
      </c>
      <c r="M8585" t="s">
        <v>900</v>
      </c>
      <c r="N8585" t="s">
        <v>860</v>
      </c>
      <c r="O8585" t="s">
        <v>799</v>
      </c>
      <c r="Q8585" t="s">
        <v>467</v>
      </c>
      <c r="R8585" t="str">
        <f t="shared" si="496"/>
        <v>Weekend</v>
      </c>
      <c r="S8585" s="27">
        <f t="shared" si="497"/>
        <v>41517</v>
      </c>
      <c r="T8585" t="str">
        <f t="shared" si="498"/>
        <v>S</v>
      </c>
      <c r="V8585" t="str">
        <f t="shared" si="499"/>
        <v>S</v>
      </c>
      <c r="AE8585" s="27"/>
      <c r="AG8585" s="27"/>
      <c r="AX8585" s="27"/>
      <c r="AY8585" s="27"/>
    </row>
    <row r="8586" spans="1:51" x14ac:dyDescent="0.25">
      <c r="A8586" t="s">
        <v>391</v>
      </c>
      <c r="S8586" s="27"/>
      <c r="V8586" t="str">
        <f t="shared" si="499"/>
        <v/>
      </c>
      <c r="AX8586" s="27"/>
      <c r="AY8586" s="27"/>
    </row>
    <row r="8587" spans="1:51" x14ac:dyDescent="0.25">
      <c r="A8587" t="s">
        <v>391</v>
      </c>
      <c r="B8587" t="s">
        <v>218</v>
      </c>
      <c r="C8587">
        <v>130495202</v>
      </c>
      <c r="D8587">
        <v>66</v>
      </c>
      <c r="E8587" t="s">
        <v>91</v>
      </c>
      <c r="G8587">
        <v>60.256</v>
      </c>
      <c r="H8587">
        <v>2013</v>
      </c>
      <c r="I8587">
        <v>2</v>
      </c>
      <c r="J8587">
        <v>18</v>
      </c>
      <c r="K8587">
        <v>18</v>
      </c>
      <c r="L8587">
        <v>52</v>
      </c>
      <c r="M8587" t="s">
        <v>900</v>
      </c>
      <c r="N8587" t="s">
        <v>860</v>
      </c>
      <c r="O8587" t="s">
        <v>1933</v>
      </c>
      <c r="Q8587" t="s">
        <v>467</v>
      </c>
      <c r="R8587" t="str">
        <f t="shared" si="496"/>
        <v>Weekday</v>
      </c>
      <c r="S8587" s="27">
        <f t="shared" si="497"/>
        <v>41323</v>
      </c>
      <c r="T8587" t="str">
        <f t="shared" si="498"/>
        <v>S</v>
      </c>
      <c r="V8587" t="str">
        <f t="shared" si="499"/>
        <v>S</v>
      </c>
      <c r="AE8587" s="27"/>
      <c r="AG8587" s="27"/>
      <c r="AX8587" s="27"/>
      <c r="AY8587" s="27"/>
    </row>
    <row r="8588" spans="1:51" x14ac:dyDescent="0.25">
      <c r="A8588" t="s">
        <v>391</v>
      </c>
      <c r="B8588" t="s">
        <v>218</v>
      </c>
      <c r="C8588">
        <v>131575536</v>
      </c>
      <c r="D8588">
        <v>66</v>
      </c>
      <c r="E8588" t="s">
        <v>91</v>
      </c>
      <c r="G8588">
        <v>60.252000000000002</v>
      </c>
      <c r="H8588">
        <v>2013</v>
      </c>
      <c r="I8588">
        <v>6</v>
      </c>
      <c r="J8588">
        <v>6</v>
      </c>
      <c r="K8588">
        <v>19</v>
      </c>
      <c r="L8588">
        <v>0</v>
      </c>
      <c r="M8588" t="s">
        <v>900</v>
      </c>
      <c r="N8588" t="s">
        <v>404</v>
      </c>
      <c r="O8588" t="s">
        <v>799</v>
      </c>
      <c r="Q8588" t="s">
        <v>467</v>
      </c>
      <c r="R8588" t="str">
        <f t="shared" si="496"/>
        <v>Weekday</v>
      </c>
      <c r="S8588" s="27">
        <f t="shared" si="497"/>
        <v>41431</v>
      </c>
      <c r="T8588" t="str">
        <f t="shared" si="498"/>
        <v>S</v>
      </c>
      <c r="V8588" t="str">
        <f t="shared" si="499"/>
        <v>S</v>
      </c>
      <c r="AX8588" s="27"/>
      <c r="AY8588" s="27"/>
    </row>
    <row r="8589" spans="1:51" x14ac:dyDescent="0.25">
      <c r="A8589" t="s">
        <v>391</v>
      </c>
      <c r="B8589" t="s">
        <v>218</v>
      </c>
      <c r="C8589">
        <v>131505250</v>
      </c>
      <c r="D8589">
        <v>66</v>
      </c>
      <c r="E8589" t="s">
        <v>91</v>
      </c>
      <c r="G8589">
        <v>60.32</v>
      </c>
      <c r="H8589">
        <v>2013</v>
      </c>
      <c r="I8589">
        <v>5</v>
      </c>
      <c r="J8589">
        <v>28</v>
      </c>
      <c r="K8589">
        <v>16</v>
      </c>
      <c r="L8589">
        <v>17</v>
      </c>
      <c r="M8589" t="s">
        <v>900</v>
      </c>
      <c r="N8589" t="s">
        <v>860</v>
      </c>
      <c r="O8589" t="s">
        <v>799</v>
      </c>
      <c r="Q8589" t="s">
        <v>467</v>
      </c>
      <c r="R8589" t="str">
        <f t="shared" si="496"/>
        <v>Weekday</v>
      </c>
      <c r="S8589" s="27">
        <f t="shared" si="497"/>
        <v>41422</v>
      </c>
      <c r="T8589" t="str">
        <f t="shared" si="498"/>
        <v>S</v>
      </c>
      <c r="V8589" t="str">
        <f t="shared" si="499"/>
        <v>S</v>
      </c>
      <c r="AE8589" s="27"/>
      <c r="AG8589" s="27"/>
      <c r="AX8589" s="27"/>
      <c r="AY8589" s="27"/>
    </row>
    <row r="8590" spans="1:51" x14ac:dyDescent="0.25">
      <c r="A8590" t="s">
        <v>391</v>
      </c>
      <c r="B8590" t="s">
        <v>218</v>
      </c>
      <c r="C8590">
        <v>143305329</v>
      </c>
      <c r="D8590">
        <v>66</v>
      </c>
      <c r="E8590" t="s">
        <v>91</v>
      </c>
      <c r="G8590">
        <v>60.249000000000002</v>
      </c>
      <c r="H8590">
        <v>2014</v>
      </c>
      <c r="I8590">
        <v>11</v>
      </c>
      <c r="J8590">
        <v>26</v>
      </c>
      <c r="K8590">
        <v>11</v>
      </c>
      <c r="L8590">
        <v>43</v>
      </c>
      <c r="M8590" t="s">
        <v>900</v>
      </c>
      <c r="N8590" t="s">
        <v>171</v>
      </c>
      <c r="O8590" t="s">
        <v>799</v>
      </c>
      <c r="Q8590" t="s">
        <v>467</v>
      </c>
      <c r="R8590" t="str">
        <f t="shared" si="496"/>
        <v>Weekday</v>
      </c>
      <c r="S8590" s="27">
        <f t="shared" si="497"/>
        <v>41969</v>
      </c>
      <c r="T8590" t="str">
        <f t="shared" si="498"/>
        <v>S</v>
      </c>
      <c r="V8590" t="str">
        <f t="shared" si="499"/>
        <v>S</v>
      </c>
      <c r="AE8590" s="27"/>
      <c r="AG8590" s="27"/>
      <c r="AX8590" s="27"/>
      <c r="AY8590" s="27"/>
    </row>
    <row r="8591" spans="1:51" x14ac:dyDescent="0.25">
      <c r="A8591" t="s">
        <v>391</v>
      </c>
      <c r="B8591" t="s">
        <v>218</v>
      </c>
      <c r="C8591">
        <v>133115195</v>
      </c>
      <c r="D8591">
        <v>66</v>
      </c>
      <c r="E8591" t="s">
        <v>91</v>
      </c>
      <c r="G8591">
        <v>60.25</v>
      </c>
      <c r="H8591">
        <v>2013</v>
      </c>
      <c r="I8591">
        <v>10</v>
      </c>
      <c r="J8591">
        <v>17</v>
      </c>
      <c r="K8591">
        <v>19</v>
      </c>
      <c r="L8591">
        <v>15</v>
      </c>
      <c r="M8591" t="s">
        <v>900</v>
      </c>
      <c r="N8591" t="s">
        <v>860</v>
      </c>
      <c r="O8591" t="s">
        <v>799</v>
      </c>
      <c r="Q8591" t="s">
        <v>467</v>
      </c>
      <c r="R8591" t="str">
        <f t="shared" si="496"/>
        <v>Weekday</v>
      </c>
      <c r="S8591" s="27">
        <f t="shared" si="497"/>
        <v>41564</v>
      </c>
      <c r="T8591" t="str">
        <f t="shared" si="498"/>
        <v>S</v>
      </c>
      <c r="V8591" t="str">
        <f t="shared" si="499"/>
        <v>S</v>
      </c>
      <c r="AX8591" s="27"/>
      <c r="AY8591" s="27"/>
    </row>
    <row r="8592" spans="1:51" x14ac:dyDescent="0.25">
      <c r="A8592" t="s">
        <v>391</v>
      </c>
      <c r="B8592" t="s">
        <v>218</v>
      </c>
      <c r="C8592">
        <v>131415172</v>
      </c>
      <c r="D8592">
        <v>66</v>
      </c>
      <c r="E8592" t="s">
        <v>91</v>
      </c>
      <c r="G8592">
        <v>60.253999999999998</v>
      </c>
      <c r="H8592">
        <v>2013</v>
      </c>
      <c r="I8592">
        <v>5</v>
      </c>
      <c r="J8592">
        <v>21</v>
      </c>
      <c r="K8592">
        <v>15</v>
      </c>
      <c r="L8592">
        <v>49</v>
      </c>
      <c r="M8592" t="s">
        <v>900</v>
      </c>
      <c r="N8592" t="s">
        <v>860</v>
      </c>
      <c r="O8592" t="s">
        <v>1933</v>
      </c>
      <c r="Q8592" t="s">
        <v>467</v>
      </c>
      <c r="R8592" t="str">
        <f t="shared" si="496"/>
        <v>Weekday</v>
      </c>
      <c r="S8592" s="27">
        <f t="shared" si="497"/>
        <v>41415</v>
      </c>
      <c r="T8592" t="str">
        <f t="shared" si="498"/>
        <v>S</v>
      </c>
      <c r="V8592" t="str">
        <f t="shared" si="499"/>
        <v>S</v>
      </c>
      <c r="AX8592" s="27"/>
      <c r="AY8592" s="27"/>
    </row>
    <row r="8593" spans="1:51" x14ac:dyDescent="0.25">
      <c r="A8593" t="s">
        <v>391</v>
      </c>
      <c r="B8593" t="s">
        <v>218</v>
      </c>
      <c r="C8593">
        <v>150925276</v>
      </c>
      <c r="D8593">
        <v>66</v>
      </c>
      <c r="E8593" t="s">
        <v>91</v>
      </c>
      <c r="G8593">
        <v>60.255000000000003</v>
      </c>
      <c r="H8593">
        <v>2015</v>
      </c>
      <c r="I8593">
        <v>4</v>
      </c>
      <c r="J8593">
        <v>2</v>
      </c>
      <c r="K8593">
        <v>17</v>
      </c>
      <c r="L8593">
        <v>26</v>
      </c>
      <c r="M8593" t="s">
        <v>900</v>
      </c>
      <c r="N8593" t="s">
        <v>171</v>
      </c>
      <c r="O8593" t="s">
        <v>799</v>
      </c>
      <c r="Q8593" t="s">
        <v>467</v>
      </c>
      <c r="R8593" t="str">
        <f t="shared" si="496"/>
        <v>Weekday</v>
      </c>
      <c r="S8593" s="27">
        <f t="shared" si="497"/>
        <v>42096</v>
      </c>
      <c r="T8593" t="str">
        <f t="shared" si="498"/>
        <v>S</v>
      </c>
      <c r="V8593" t="str">
        <f t="shared" si="499"/>
        <v>S</v>
      </c>
    </row>
    <row r="8594" spans="1:51" x14ac:dyDescent="0.25">
      <c r="A8594" t="s">
        <v>391</v>
      </c>
      <c r="B8594" t="s">
        <v>218</v>
      </c>
      <c r="C8594">
        <v>160675381</v>
      </c>
      <c r="D8594">
        <v>66</v>
      </c>
      <c r="E8594" t="s">
        <v>91</v>
      </c>
      <c r="G8594">
        <v>60.255000000000003</v>
      </c>
      <c r="H8594">
        <v>2016</v>
      </c>
      <c r="I8594">
        <v>2</v>
      </c>
      <c r="J8594">
        <v>23</v>
      </c>
      <c r="K8594">
        <v>8</v>
      </c>
      <c r="L8594">
        <v>18</v>
      </c>
      <c r="M8594" t="s">
        <v>900</v>
      </c>
      <c r="N8594" t="s">
        <v>171</v>
      </c>
      <c r="O8594" t="s">
        <v>799</v>
      </c>
      <c r="Q8594" t="s">
        <v>467</v>
      </c>
      <c r="R8594" t="str">
        <f t="shared" si="496"/>
        <v>Weekday</v>
      </c>
      <c r="S8594" s="27">
        <f t="shared" si="497"/>
        <v>42423</v>
      </c>
      <c r="T8594" t="str">
        <f t="shared" si="498"/>
        <v>D</v>
      </c>
      <c r="V8594" t="str">
        <f t="shared" si="499"/>
        <v>D</v>
      </c>
      <c r="AE8594" s="27"/>
      <c r="AG8594" s="27"/>
      <c r="AX8594" s="27"/>
      <c r="AY8594" s="27"/>
    </row>
    <row r="8595" spans="1:51" x14ac:dyDescent="0.25">
      <c r="A8595" t="s">
        <v>391</v>
      </c>
      <c r="B8595" t="s">
        <v>218</v>
      </c>
      <c r="C8595">
        <v>171925317</v>
      </c>
      <c r="D8595">
        <v>66</v>
      </c>
      <c r="E8595" t="s">
        <v>91</v>
      </c>
      <c r="G8595">
        <v>60.258000000000003</v>
      </c>
      <c r="H8595">
        <v>2017</v>
      </c>
      <c r="I8595">
        <v>7</v>
      </c>
      <c r="J8595">
        <v>8</v>
      </c>
      <c r="K8595">
        <v>14</v>
      </c>
      <c r="L8595">
        <v>8</v>
      </c>
      <c r="M8595" t="s">
        <v>900</v>
      </c>
      <c r="N8595" t="s">
        <v>860</v>
      </c>
      <c r="O8595" t="s">
        <v>799</v>
      </c>
      <c r="Q8595" t="s">
        <v>467</v>
      </c>
      <c r="R8595" t="str">
        <f t="shared" si="496"/>
        <v>Weekend</v>
      </c>
      <c r="S8595" s="27">
        <f t="shared" si="497"/>
        <v>42924</v>
      </c>
      <c r="T8595" t="str">
        <f t="shared" si="498"/>
        <v>D</v>
      </c>
      <c r="V8595" t="str">
        <f t="shared" si="499"/>
        <v>D</v>
      </c>
      <c r="AE8595" s="27"/>
      <c r="AG8595" s="27"/>
      <c r="AX8595" s="27"/>
      <c r="AY8595" s="27"/>
    </row>
    <row r="8596" spans="1:51" x14ac:dyDescent="0.25">
      <c r="A8596" t="s">
        <v>391</v>
      </c>
      <c r="B8596" t="s">
        <v>218</v>
      </c>
      <c r="C8596">
        <v>170435198</v>
      </c>
      <c r="D8596">
        <v>66</v>
      </c>
      <c r="E8596" t="s">
        <v>91</v>
      </c>
      <c r="G8596">
        <v>60.261000000000003</v>
      </c>
      <c r="H8596">
        <v>2017</v>
      </c>
      <c r="I8596">
        <v>2</v>
      </c>
      <c r="J8596">
        <v>4</v>
      </c>
      <c r="K8596">
        <v>17</v>
      </c>
      <c r="L8596">
        <v>9</v>
      </c>
      <c r="M8596" t="s">
        <v>900</v>
      </c>
      <c r="N8596" t="s">
        <v>860</v>
      </c>
      <c r="O8596" t="s">
        <v>799</v>
      </c>
      <c r="Q8596" t="s">
        <v>467</v>
      </c>
      <c r="R8596" t="str">
        <f t="shared" si="496"/>
        <v>Weekend</v>
      </c>
      <c r="S8596" s="27">
        <f t="shared" si="497"/>
        <v>42770</v>
      </c>
      <c r="T8596" t="str">
        <f t="shared" si="498"/>
        <v>D</v>
      </c>
      <c r="V8596" t="str">
        <f t="shared" si="499"/>
        <v>D</v>
      </c>
      <c r="AE8596" s="27"/>
      <c r="AG8596" s="27"/>
      <c r="AX8596" s="27"/>
      <c r="AY8596" s="27"/>
    </row>
    <row r="8597" spans="1:51" x14ac:dyDescent="0.25">
      <c r="A8597" t="s">
        <v>391</v>
      </c>
      <c r="S8597" s="27"/>
      <c r="V8597" t="str">
        <f t="shared" si="499"/>
        <v/>
      </c>
      <c r="AO8597" s="27"/>
      <c r="AX8597" s="27"/>
      <c r="AY8597" s="27"/>
    </row>
    <row r="8598" spans="1:51" x14ac:dyDescent="0.25">
      <c r="A8598" t="s">
        <v>391</v>
      </c>
      <c r="B8598" t="s">
        <v>218</v>
      </c>
      <c r="C8598">
        <v>140945250</v>
      </c>
      <c r="D8598">
        <v>66</v>
      </c>
      <c r="E8598" t="s">
        <v>91</v>
      </c>
      <c r="G8598">
        <v>60.268999999999998</v>
      </c>
      <c r="H8598">
        <v>2014</v>
      </c>
      <c r="I8598">
        <v>4</v>
      </c>
      <c r="J8598">
        <v>4</v>
      </c>
      <c r="K8598">
        <v>3</v>
      </c>
      <c r="L8598">
        <v>0</v>
      </c>
      <c r="M8598" t="s">
        <v>900</v>
      </c>
      <c r="N8598" t="s">
        <v>860</v>
      </c>
      <c r="O8598" t="s">
        <v>799</v>
      </c>
      <c r="Q8598" t="s">
        <v>467</v>
      </c>
      <c r="R8598" t="str">
        <f t="shared" si="496"/>
        <v>Weekday</v>
      </c>
      <c r="S8598" s="27">
        <f t="shared" si="497"/>
        <v>41733</v>
      </c>
      <c r="T8598" t="str">
        <f t="shared" si="498"/>
        <v>S</v>
      </c>
      <c r="V8598" t="str">
        <f t="shared" si="499"/>
        <v>S</v>
      </c>
      <c r="AE8598" s="27"/>
      <c r="AO8598" s="27"/>
      <c r="AX8598" s="27"/>
      <c r="AY8598" s="27"/>
    </row>
    <row r="8599" spans="1:51" x14ac:dyDescent="0.25">
      <c r="A8599" t="s">
        <v>391</v>
      </c>
      <c r="B8599" t="s">
        <v>218</v>
      </c>
      <c r="C8599">
        <v>160105062</v>
      </c>
      <c r="D8599">
        <v>66</v>
      </c>
      <c r="E8599" t="s">
        <v>91</v>
      </c>
      <c r="G8599">
        <v>60.271999999999998</v>
      </c>
      <c r="H8599">
        <v>2016</v>
      </c>
      <c r="I8599">
        <v>1</v>
      </c>
      <c r="J8599">
        <v>8</v>
      </c>
      <c r="K8599">
        <v>12</v>
      </c>
      <c r="L8599">
        <v>45</v>
      </c>
      <c r="M8599" t="s">
        <v>900</v>
      </c>
      <c r="N8599" t="s">
        <v>860</v>
      </c>
      <c r="O8599" t="s">
        <v>799</v>
      </c>
      <c r="Q8599" t="s">
        <v>467</v>
      </c>
      <c r="R8599" t="str">
        <f t="shared" si="496"/>
        <v>Weekday</v>
      </c>
      <c r="S8599" s="27">
        <f t="shared" si="497"/>
        <v>42377</v>
      </c>
      <c r="T8599" t="str">
        <f t="shared" si="498"/>
        <v>D</v>
      </c>
      <c r="V8599" t="str">
        <f t="shared" si="499"/>
        <v>D</v>
      </c>
      <c r="AE8599" s="27"/>
      <c r="AO8599" s="27"/>
      <c r="AX8599" s="27"/>
      <c r="AY8599" s="27"/>
    </row>
    <row r="8600" spans="1:51" x14ac:dyDescent="0.25">
      <c r="A8600" t="s">
        <v>391</v>
      </c>
      <c r="B8600" t="s">
        <v>218</v>
      </c>
      <c r="C8600">
        <v>143505009</v>
      </c>
      <c r="D8600">
        <v>66</v>
      </c>
      <c r="E8600" t="s">
        <v>91</v>
      </c>
      <c r="G8600">
        <v>60.276000000000003</v>
      </c>
      <c r="H8600">
        <v>2014</v>
      </c>
      <c r="I8600">
        <v>12</v>
      </c>
      <c r="J8600">
        <v>9</v>
      </c>
      <c r="K8600">
        <v>23</v>
      </c>
      <c r="L8600">
        <v>37</v>
      </c>
      <c r="M8600" t="s">
        <v>900</v>
      </c>
      <c r="N8600" t="s">
        <v>860</v>
      </c>
      <c r="O8600" t="s">
        <v>799</v>
      </c>
      <c r="Q8600" t="s">
        <v>467</v>
      </c>
      <c r="R8600" t="str">
        <f t="shared" si="496"/>
        <v>Weekday</v>
      </c>
      <c r="S8600" s="27">
        <f t="shared" si="497"/>
        <v>41982</v>
      </c>
      <c r="T8600" t="str">
        <f t="shared" si="498"/>
        <v>S</v>
      </c>
      <c r="V8600" t="str">
        <f t="shared" si="499"/>
        <v>S</v>
      </c>
      <c r="AX8600" s="27"/>
      <c r="AY8600" s="27"/>
    </row>
    <row r="8601" spans="1:51" x14ac:dyDescent="0.25">
      <c r="A8601" t="s">
        <v>391</v>
      </c>
      <c r="B8601" t="s">
        <v>218</v>
      </c>
      <c r="C8601">
        <v>162165167</v>
      </c>
      <c r="D8601">
        <v>66</v>
      </c>
      <c r="E8601" t="s">
        <v>91</v>
      </c>
      <c r="G8601">
        <v>60.286000000000001</v>
      </c>
      <c r="H8601">
        <v>2016</v>
      </c>
      <c r="I8601">
        <v>8</v>
      </c>
      <c r="J8601">
        <v>3</v>
      </c>
      <c r="K8601">
        <v>7</v>
      </c>
      <c r="L8601">
        <v>44</v>
      </c>
      <c r="M8601" t="s">
        <v>900</v>
      </c>
      <c r="N8601" t="s">
        <v>171</v>
      </c>
      <c r="O8601" t="s">
        <v>799</v>
      </c>
      <c r="Q8601" t="s">
        <v>467</v>
      </c>
      <c r="R8601" t="str">
        <f t="shared" si="496"/>
        <v>Weekday</v>
      </c>
      <c r="S8601" s="27">
        <f t="shared" si="497"/>
        <v>42585</v>
      </c>
      <c r="T8601" t="str">
        <f t="shared" si="498"/>
        <v>D</v>
      </c>
      <c r="V8601" t="str">
        <f t="shared" si="499"/>
        <v>D</v>
      </c>
      <c r="AE8601" s="27"/>
      <c r="AO8601" s="27"/>
      <c r="AX8601" s="27"/>
      <c r="AY8601" s="27"/>
    </row>
    <row r="8602" spans="1:51" x14ac:dyDescent="0.25">
      <c r="A8602" t="s">
        <v>391</v>
      </c>
      <c r="B8602" t="s">
        <v>218</v>
      </c>
      <c r="C8602">
        <v>162645140</v>
      </c>
      <c r="D8602">
        <v>66</v>
      </c>
      <c r="E8602" t="s">
        <v>91</v>
      </c>
      <c r="G8602">
        <v>60.29</v>
      </c>
      <c r="H8602">
        <v>2016</v>
      </c>
      <c r="I8602">
        <v>9</v>
      </c>
      <c r="J8602">
        <v>6</v>
      </c>
      <c r="K8602">
        <v>19</v>
      </c>
      <c r="L8602">
        <v>25</v>
      </c>
      <c r="M8602" t="s">
        <v>900</v>
      </c>
      <c r="N8602" t="s">
        <v>860</v>
      </c>
      <c r="O8602" t="s">
        <v>799</v>
      </c>
      <c r="Q8602" t="s">
        <v>467</v>
      </c>
      <c r="R8602" t="str">
        <f t="shared" si="496"/>
        <v>Weekday</v>
      </c>
      <c r="S8602" s="27">
        <f t="shared" si="497"/>
        <v>42619</v>
      </c>
      <c r="T8602" t="str">
        <f t="shared" si="498"/>
        <v>D</v>
      </c>
      <c r="V8602" t="str">
        <f t="shared" si="499"/>
        <v>D</v>
      </c>
      <c r="AE8602" s="27"/>
      <c r="AG8602" s="27"/>
      <c r="AX8602" s="27"/>
      <c r="AY8602" s="27"/>
    </row>
    <row r="8603" spans="1:51" x14ac:dyDescent="0.25">
      <c r="A8603" t="s">
        <v>391</v>
      </c>
      <c r="B8603" t="s">
        <v>218</v>
      </c>
      <c r="C8603">
        <v>152400005</v>
      </c>
      <c r="D8603">
        <v>66</v>
      </c>
      <c r="E8603" t="s">
        <v>91</v>
      </c>
      <c r="G8603">
        <v>60.292999999999999</v>
      </c>
      <c r="H8603">
        <v>2015</v>
      </c>
      <c r="I8603">
        <v>7</v>
      </c>
      <c r="J8603">
        <v>2</v>
      </c>
      <c r="K8603">
        <v>11</v>
      </c>
      <c r="L8603">
        <v>54</v>
      </c>
      <c r="M8603" t="s">
        <v>900</v>
      </c>
      <c r="N8603" t="s">
        <v>860</v>
      </c>
      <c r="O8603" t="s">
        <v>799</v>
      </c>
      <c r="Q8603" t="s">
        <v>467</v>
      </c>
      <c r="R8603" t="str">
        <f t="shared" si="496"/>
        <v>Weekday</v>
      </c>
      <c r="S8603" s="27">
        <f t="shared" si="497"/>
        <v>42187</v>
      </c>
      <c r="T8603" t="str">
        <f t="shared" si="498"/>
        <v>S</v>
      </c>
      <c r="V8603" t="str">
        <f t="shared" si="499"/>
        <v>S</v>
      </c>
      <c r="AO8603" s="27"/>
      <c r="AX8603" s="27"/>
      <c r="AY8603" s="27"/>
    </row>
    <row r="8604" spans="1:51" x14ac:dyDescent="0.25">
      <c r="A8604" t="s">
        <v>391</v>
      </c>
      <c r="B8604" t="s">
        <v>218</v>
      </c>
      <c r="C8604">
        <v>161005074</v>
      </c>
      <c r="D8604">
        <v>66</v>
      </c>
      <c r="E8604" t="s">
        <v>91</v>
      </c>
      <c r="G8604">
        <v>60.643999999999998</v>
      </c>
      <c r="H8604">
        <v>2016</v>
      </c>
      <c r="I8604">
        <v>4</v>
      </c>
      <c r="J8604">
        <v>7</v>
      </c>
      <c r="K8604">
        <v>17</v>
      </c>
      <c r="L8604">
        <v>6</v>
      </c>
      <c r="M8604" t="s">
        <v>900</v>
      </c>
      <c r="N8604" t="s">
        <v>860</v>
      </c>
      <c r="O8604" t="s">
        <v>799</v>
      </c>
      <c r="Q8604" t="s">
        <v>465</v>
      </c>
      <c r="R8604" t="str">
        <f t="shared" si="496"/>
        <v>Weekday</v>
      </c>
      <c r="S8604" s="27">
        <f t="shared" si="497"/>
        <v>42467</v>
      </c>
      <c r="T8604" t="str">
        <f t="shared" si="498"/>
        <v>D</v>
      </c>
      <c r="V8604" t="str">
        <f t="shared" si="499"/>
        <v>D</v>
      </c>
    </row>
    <row r="8605" spans="1:51" x14ac:dyDescent="0.25">
      <c r="A8605" t="s">
        <v>391</v>
      </c>
      <c r="B8605" t="s">
        <v>218</v>
      </c>
      <c r="C8605">
        <v>152545039</v>
      </c>
      <c r="D8605">
        <v>66</v>
      </c>
      <c r="E8605" t="s">
        <v>91</v>
      </c>
      <c r="G8605">
        <v>60.292999999999999</v>
      </c>
      <c r="H8605">
        <v>2015</v>
      </c>
      <c r="I8605">
        <v>9</v>
      </c>
      <c r="J8605">
        <v>8</v>
      </c>
      <c r="K8605">
        <v>15</v>
      </c>
      <c r="L8605">
        <v>40</v>
      </c>
      <c r="M8605" t="s">
        <v>900</v>
      </c>
      <c r="N8605" t="s">
        <v>404</v>
      </c>
      <c r="O8605" t="s">
        <v>799</v>
      </c>
      <c r="Q8605" t="s">
        <v>467</v>
      </c>
      <c r="R8605" t="str">
        <f t="shared" si="496"/>
        <v>Weekday</v>
      </c>
      <c r="S8605" s="27">
        <f t="shared" si="497"/>
        <v>42255</v>
      </c>
      <c r="T8605" t="str">
        <f t="shared" si="498"/>
        <v>D</v>
      </c>
      <c r="V8605" t="str">
        <f t="shared" si="499"/>
        <v>D</v>
      </c>
    </row>
    <row r="8606" spans="1:51" x14ac:dyDescent="0.25">
      <c r="A8606" t="s">
        <v>391</v>
      </c>
      <c r="B8606" t="s">
        <v>218</v>
      </c>
      <c r="C8606">
        <v>150055249</v>
      </c>
      <c r="D8606">
        <v>66</v>
      </c>
      <c r="E8606" t="s">
        <v>91</v>
      </c>
      <c r="G8606">
        <v>60.295000000000002</v>
      </c>
      <c r="H8606">
        <v>2014</v>
      </c>
      <c r="I8606">
        <v>12</v>
      </c>
      <c r="J8606">
        <v>29</v>
      </c>
      <c r="K8606">
        <v>16</v>
      </c>
      <c r="L8606">
        <v>54</v>
      </c>
      <c r="M8606" t="s">
        <v>900</v>
      </c>
      <c r="N8606" t="s">
        <v>860</v>
      </c>
      <c r="O8606" t="s">
        <v>799</v>
      </c>
      <c r="Q8606" t="s">
        <v>467</v>
      </c>
      <c r="R8606" t="str">
        <f t="shared" si="496"/>
        <v>Weekday</v>
      </c>
      <c r="S8606" s="27">
        <f t="shared" si="497"/>
        <v>42002</v>
      </c>
      <c r="T8606" t="str">
        <f t="shared" si="498"/>
        <v>S</v>
      </c>
      <c r="V8606" t="str">
        <f t="shared" si="499"/>
        <v>S</v>
      </c>
      <c r="AX8606" s="27"/>
      <c r="AY8606" s="27"/>
    </row>
    <row r="8607" spans="1:51" x14ac:dyDescent="0.25">
      <c r="A8607" t="s">
        <v>391</v>
      </c>
      <c r="B8607" t="s">
        <v>218</v>
      </c>
      <c r="C8607">
        <v>170555300</v>
      </c>
      <c r="D8607">
        <v>66</v>
      </c>
      <c r="E8607" t="s">
        <v>91</v>
      </c>
      <c r="G8607">
        <v>60.777999999999999</v>
      </c>
      <c r="H8607">
        <v>2017</v>
      </c>
      <c r="I8607">
        <v>2</v>
      </c>
      <c r="J8607">
        <v>24</v>
      </c>
      <c r="K8607">
        <v>19</v>
      </c>
      <c r="L8607">
        <v>48</v>
      </c>
      <c r="M8607" t="s">
        <v>900</v>
      </c>
      <c r="N8607" t="s">
        <v>860</v>
      </c>
      <c r="O8607" t="s">
        <v>799</v>
      </c>
      <c r="Q8607" t="s">
        <v>462</v>
      </c>
      <c r="R8607" t="str">
        <f t="shared" si="496"/>
        <v>Weekday</v>
      </c>
      <c r="S8607" s="27">
        <f t="shared" si="497"/>
        <v>42790</v>
      </c>
      <c r="T8607" t="str">
        <f t="shared" si="498"/>
        <v>D</v>
      </c>
      <c r="V8607" t="str">
        <f t="shared" si="499"/>
        <v>D</v>
      </c>
      <c r="AE8607" s="27"/>
      <c r="AG8607" s="27"/>
      <c r="AX8607" s="27"/>
      <c r="AY8607" s="27"/>
    </row>
    <row r="8608" spans="1:51" x14ac:dyDescent="0.25">
      <c r="A8608" t="s">
        <v>391</v>
      </c>
      <c r="B8608" t="s">
        <v>218</v>
      </c>
      <c r="C8608">
        <v>161745175</v>
      </c>
      <c r="D8608">
        <v>66</v>
      </c>
      <c r="E8608" t="s">
        <v>91</v>
      </c>
      <c r="G8608">
        <v>60.301000000000002</v>
      </c>
      <c r="H8608">
        <v>2016</v>
      </c>
      <c r="I8608">
        <v>6</v>
      </c>
      <c r="J8608">
        <v>22</v>
      </c>
      <c r="K8608">
        <v>7</v>
      </c>
      <c r="L8608">
        <v>58</v>
      </c>
      <c r="M8608" t="s">
        <v>900</v>
      </c>
      <c r="N8608" t="s">
        <v>860</v>
      </c>
      <c r="O8608" t="s">
        <v>799</v>
      </c>
      <c r="Q8608" t="s">
        <v>467</v>
      </c>
      <c r="R8608" t="str">
        <f t="shared" si="496"/>
        <v>Weekday</v>
      </c>
      <c r="S8608" s="27">
        <f t="shared" si="497"/>
        <v>42543</v>
      </c>
      <c r="T8608" t="str">
        <f t="shared" si="498"/>
        <v>D</v>
      </c>
      <c r="V8608" t="str">
        <f t="shared" si="499"/>
        <v>D</v>
      </c>
    </row>
    <row r="8609" spans="1:51" x14ac:dyDescent="0.25">
      <c r="A8609" t="s">
        <v>391</v>
      </c>
      <c r="B8609" t="s">
        <v>218</v>
      </c>
      <c r="C8609">
        <v>162845032</v>
      </c>
      <c r="D8609">
        <v>66</v>
      </c>
      <c r="E8609" t="s">
        <v>91</v>
      </c>
      <c r="G8609">
        <v>60.302999999999997</v>
      </c>
      <c r="H8609">
        <v>2016</v>
      </c>
      <c r="I8609">
        <v>10</v>
      </c>
      <c r="J8609">
        <v>9</v>
      </c>
      <c r="K8609">
        <v>0</v>
      </c>
      <c r="L8609">
        <v>42</v>
      </c>
      <c r="M8609" t="s">
        <v>900</v>
      </c>
      <c r="N8609" t="s">
        <v>860</v>
      </c>
      <c r="O8609" t="s">
        <v>799</v>
      </c>
      <c r="Q8609" t="s">
        <v>467</v>
      </c>
      <c r="R8609" t="str">
        <f t="shared" si="496"/>
        <v>Weekend</v>
      </c>
      <c r="S8609" s="27">
        <f t="shared" si="497"/>
        <v>42652</v>
      </c>
      <c r="T8609" t="str">
        <f t="shared" si="498"/>
        <v>D</v>
      </c>
      <c r="V8609" t="str">
        <f t="shared" si="499"/>
        <v>D</v>
      </c>
    </row>
    <row r="8610" spans="1:51" x14ac:dyDescent="0.25">
      <c r="A8610" t="s">
        <v>391</v>
      </c>
      <c r="B8610" t="s">
        <v>218</v>
      </c>
      <c r="C8610">
        <v>172755062</v>
      </c>
      <c r="D8610">
        <v>66</v>
      </c>
      <c r="E8610" t="s">
        <v>91</v>
      </c>
      <c r="G8610">
        <v>60.308999999999997</v>
      </c>
      <c r="H8610">
        <v>2017</v>
      </c>
      <c r="I8610">
        <v>10</v>
      </c>
      <c r="J8610">
        <v>1</v>
      </c>
      <c r="K8610">
        <v>12</v>
      </c>
      <c r="L8610">
        <v>32</v>
      </c>
      <c r="M8610" t="s">
        <v>900</v>
      </c>
      <c r="N8610" t="s">
        <v>171</v>
      </c>
      <c r="O8610" t="s">
        <v>799</v>
      </c>
      <c r="Q8610" t="s">
        <v>467</v>
      </c>
      <c r="R8610" t="str">
        <f t="shared" si="496"/>
        <v>Weekend</v>
      </c>
      <c r="S8610" s="27">
        <f t="shared" si="497"/>
        <v>43009</v>
      </c>
      <c r="T8610" t="str">
        <f t="shared" si="498"/>
        <v>D</v>
      </c>
      <c r="V8610" t="str">
        <f t="shared" si="499"/>
        <v>D</v>
      </c>
      <c r="AX8610" s="27"/>
      <c r="AY8610" s="27"/>
    </row>
    <row r="8611" spans="1:51" x14ac:dyDescent="0.25">
      <c r="A8611" t="s">
        <v>391</v>
      </c>
      <c r="B8611" t="s">
        <v>218</v>
      </c>
      <c r="C8611">
        <v>170325225</v>
      </c>
      <c r="D8611">
        <v>66</v>
      </c>
      <c r="E8611" t="s">
        <v>91</v>
      </c>
      <c r="G8611">
        <v>60.311999999999998</v>
      </c>
      <c r="H8611">
        <v>2017</v>
      </c>
      <c r="I8611">
        <v>1</v>
      </c>
      <c r="J8611">
        <v>28</v>
      </c>
      <c r="K8611">
        <v>17</v>
      </c>
      <c r="L8611">
        <v>20</v>
      </c>
      <c r="M8611" t="s">
        <v>900</v>
      </c>
      <c r="N8611" t="s">
        <v>860</v>
      </c>
      <c r="O8611" t="s">
        <v>799</v>
      </c>
      <c r="Q8611" t="s">
        <v>467</v>
      </c>
      <c r="R8611" t="str">
        <f t="shared" si="496"/>
        <v>Weekend</v>
      </c>
      <c r="S8611" s="27">
        <f t="shared" si="497"/>
        <v>42763</v>
      </c>
      <c r="T8611" t="str">
        <f t="shared" si="498"/>
        <v>D</v>
      </c>
      <c r="V8611" t="str">
        <f t="shared" si="499"/>
        <v>D</v>
      </c>
    </row>
    <row r="8612" spans="1:51" x14ac:dyDescent="0.25">
      <c r="A8612" t="s">
        <v>391</v>
      </c>
      <c r="B8612" t="s">
        <v>218</v>
      </c>
      <c r="C8612">
        <v>140245243</v>
      </c>
      <c r="D8612">
        <v>66</v>
      </c>
      <c r="E8612" t="s">
        <v>91</v>
      </c>
      <c r="G8612">
        <v>60.314</v>
      </c>
      <c r="H8612">
        <v>2014</v>
      </c>
      <c r="I8612">
        <v>1</v>
      </c>
      <c r="J8612">
        <v>24</v>
      </c>
      <c r="K8612">
        <v>16</v>
      </c>
      <c r="L8612">
        <v>0</v>
      </c>
      <c r="M8612" t="s">
        <v>900</v>
      </c>
      <c r="N8612" t="s">
        <v>860</v>
      </c>
      <c r="O8612" t="s">
        <v>799</v>
      </c>
      <c r="Q8612" t="s">
        <v>467</v>
      </c>
      <c r="R8612" t="str">
        <f t="shared" si="496"/>
        <v>Weekday</v>
      </c>
      <c r="S8612" s="27">
        <f t="shared" si="497"/>
        <v>41663</v>
      </c>
      <c r="T8612" t="str">
        <f t="shared" si="498"/>
        <v>S</v>
      </c>
      <c r="V8612" t="str">
        <f t="shared" si="499"/>
        <v>S</v>
      </c>
      <c r="AE8612" s="27"/>
      <c r="AO8612" s="27"/>
      <c r="AX8612" s="27"/>
      <c r="AY8612" s="27"/>
    </row>
    <row r="8613" spans="1:51" x14ac:dyDescent="0.25">
      <c r="A8613" t="s">
        <v>391</v>
      </c>
      <c r="S8613" s="27"/>
      <c r="V8613" t="str">
        <f t="shared" si="499"/>
        <v/>
      </c>
      <c r="AE8613" s="27"/>
      <c r="AG8613" s="27"/>
      <c r="AX8613" s="27"/>
      <c r="AY8613" s="27"/>
    </row>
    <row r="8614" spans="1:51" x14ac:dyDescent="0.25">
      <c r="A8614" t="s">
        <v>391</v>
      </c>
      <c r="B8614" t="s">
        <v>218</v>
      </c>
      <c r="C8614">
        <v>150415010</v>
      </c>
      <c r="D8614">
        <v>66</v>
      </c>
      <c r="E8614" t="s">
        <v>91</v>
      </c>
      <c r="G8614">
        <v>60.319000000000003</v>
      </c>
      <c r="H8614">
        <v>2015</v>
      </c>
      <c r="I8614">
        <v>1</v>
      </c>
      <c r="J8614">
        <v>27</v>
      </c>
      <c r="K8614">
        <v>2</v>
      </c>
      <c r="L8614">
        <v>40</v>
      </c>
      <c r="M8614" t="s">
        <v>899</v>
      </c>
      <c r="N8614" t="s">
        <v>860</v>
      </c>
      <c r="O8614" t="s">
        <v>799</v>
      </c>
      <c r="Q8614" t="s">
        <v>467</v>
      </c>
      <c r="R8614" t="str">
        <f t="shared" si="496"/>
        <v>Weekday</v>
      </c>
      <c r="S8614" s="27">
        <f t="shared" si="497"/>
        <v>42031</v>
      </c>
      <c r="T8614" t="str">
        <f t="shared" si="498"/>
        <v>S</v>
      </c>
      <c r="V8614" t="str">
        <f t="shared" si="499"/>
        <v>S</v>
      </c>
    </row>
    <row r="8615" spans="1:51" x14ac:dyDescent="0.25">
      <c r="A8615" t="s">
        <v>391</v>
      </c>
      <c r="B8615" t="s">
        <v>218</v>
      </c>
      <c r="C8615">
        <v>130815029</v>
      </c>
      <c r="D8615">
        <v>66</v>
      </c>
      <c r="E8615" t="s">
        <v>91</v>
      </c>
      <c r="G8615">
        <v>60.375999999999998</v>
      </c>
      <c r="H8615">
        <v>2013</v>
      </c>
      <c r="I8615">
        <v>3</v>
      </c>
      <c r="J8615">
        <v>21</v>
      </c>
      <c r="K8615">
        <v>22</v>
      </c>
      <c r="L8615">
        <v>0</v>
      </c>
      <c r="M8615" t="s">
        <v>900</v>
      </c>
      <c r="N8615" t="s">
        <v>860</v>
      </c>
      <c r="O8615" t="s">
        <v>799</v>
      </c>
      <c r="Q8615" t="s">
        <v>467</v>
      </c>
      <c r="R8615" t="str">
        <f t="shared" si="496"/>
        <v>Weekday</v>
      </c>
      <c r="S8615" s="27">
        <f t="shared" si="497"/>
        <v>41354</v>
      </c>
      <c r="T8615" t="str">
        <f t="shared" si="498"/>
        <v>S</v>
      </c>
      <c r="V8615" t="str">
        <f t="shared" si="499"/>
        <v>S</v>
      </c>
      <c r="AX8615" s="27"/>
      <c r="AY8615" s="27"/>
    </row>
    <row r="8616" spans="1:51" x14ac:dyDescent="0.25">
      <c r="A8616" t="s">
        <v>391</v>
      </c>
      <c r="B8616" t="s">
        <v>218</v>
      </c>
      <c r="C8616">
        <v>162955438</v>
      </c>
      <c r="D8616">
        <v>66</v>
      </c>
      <c r="E8616" t="s">
        <v>91</v>
      </c>
      <c r="G8616">
        <v>60.322000000000003</v>
      </c>
      <c r="H8616">
        <v>2016</v>
      </c>
      <c r="I8616">
        <v>10</v>
      </c>
      <c r="J8616">
        <v>21</v>
      </c>
      <c r="K8616">
        <v>18</v>
      </c>
      <c r="L8616">
        <v>55</v>
      </c>
      <c r="M8616" t="s">
        <v>900</v>
      </c>
      <c r="N8616" t="s">
        <v>860</v>
      </c>
      <c r="O8616" t="s">
        <v>799</v>
      </c>
      <c r="Q8616" t="s">
        <v>467</v>
      </c>
      <c r="R8616" t="str">
        <f t="shared" si="496"/>
        <v>Weekday</v>
      </c>
      <c r="S8616" s="27">
        <f t="shared" si="497"/>
        <v>42664</v>
      </c>
      <c r="T8616" t="str">
        <f t="shared" si="498"/>
        <v>D</v>
      </c>
      <c r="V8616" t="str">
        <f t="shared" si="499"/>
        <v>D</v>
      </c>
      <c r="AX8616" s="27"/>
      <c r="AY8616" s="27"/>
    </row>
    <row r="8617" spans="1:51" x14ac:dyDescent="0.25">
      <c r="A8617" t="s">
        <v>391</v>
      </c>
      <c r="B8617" t="s">
        <v>218</v>
      </c>
      <c r="C8617">
        <v>173215019</v>
      </c>
      <c r="D8617">
        <v>66</v>
      </c>
      <c r="E8617" t="s">
        <v>91</v>
      </c>
      <c r="G8617">
        <v>60.323</v>
      </c>
      <c r="H8617">
        <v>2017</v>
      </c>
      <c r="I8617">
        <v>11</v>
      </c>
      <c r="J8617">
        <v>17</v>
      </c>
      <c r="K8617">
        <v>0</v>
      </c>
      <c r="L8617">
        <v>12</v>
      </c>
      <c r="M8617" t="s">
        <v>900</v>
      </c>
      <c r="N8617" t="s">
        <v>860</v>
      </c>
      <c r="O8617" t="s">
        <v>799</v>
      </c>
      <c r="Q8617" t="s">
        <v>467</v>
      </c>
      <c r="R8617" t="str">
        <f t="shared" si="496"/>
        <v>Weekday</v>
      </c>
      <c r="S8617" s="27">
        <f t="shared" si="497"/>
        <v>43056</v>
      </c>
      <c r="T8617" t="str">
        <f t="shared" si="498"/>
        <v>D</v>
      </c>
      <c r="V8617" t="str">
        <f t="shared" si="499"/>
        <v>D</v>
      </c>
      <c r="AX8617" s="27"/>
      <c r="AY8617" s="27"/>
    </row>
    <row r="8618" spans="1:51" x14ac:dyDescent="0.25">
      <c r="A8618" t="s">
        <v>391</v>
      </c>
      <c r="B8618" t="s">
        <v>218</v>
      </c>
      <c r="C8618">
        <v>162350041</v>
      </c>
      <c r="D8618">
        <v>66</v>
      </c>
      <c r="E8618" t="s">
        <v>91</v>
      </c>
      <c r="G8618">
        <v>60.335000000000001</v>
      </c>
      <c r="H8618">
        <v>2016</v>
      </c>
      <c r="I8618">
        <v>8</v>
      </c>
      <c r="J8618">
        <v>8</v>
      </c>
      <c r="K8618">
        <v>0</v>
      </c>
      <c r="L8618">
        <v>41</v>
      </c>
      <c r="M8618" t="s">
        <v>900</v>
      </c>
      <c r="N8618" t="s">
        <v>860</v>
      </c>
      <c r="O8618" t="s">
        <v>799</v>
      </c>
      <c r="Q8618" t="s">
        <v>467</v>
      </c>
      <c r="R8618" t="str">
        <f t="shared" si="496"/>
        <v>Weekday</v>
      </c>
      <c r="S8618" s="27">
        <f t="shared" si="497"/>
        <v>42590</v>
      </c>
      <c r="T8618" t="str">
        <f t="shared" si="498"/>
        <v>D</v>
      </c>
      <c r="V8618" t="str">
        <f t="shared" si="499"/>
        <v>D</v>
      </c>
      <c r="AX8618" s="27"/>
      <c r="AY8618" s="27"/>
    </row>
    <row r="8619" spans="1:51" x14ac:dyDescent="0.25">
      <c r="A8619" t="s">
        <v>391</v>
      </c>
      <c r="B8619" t="s">
        <v>218</v>
      </c>
      <c r="C8619">
        <v>153185263</v>
      </c>
      <c r="D8619">
        <v>66</v>
      </c>
      <c r="E8619" t="s">
        <v>91</v>
      </c>
      <c r="G8619">
        <v>60.341000000000001</v>
      </c>
      <c r="H8619">
        <v>2015</v>
      </c>
      <c r="I8619">
        <v>11</v>
      </c>
      <c r="J8619">
        <v>3</v>
      </c>
      <c r="K8619">
        <v>15</v>
      </c>
      <c r="L8619">
        <v>41</v>
      </c>
      <c r="M8619" t="s">
        <v>900</v>
      </c>
      <c r="N8619" t="s">
        <v>860</v>
      </c>
      <c r="O8619" t="s">
        <v>799</v>
      </c>
      <c r="Q8619" t="s">
        <v>467</v>
      </c>
      <c r="R8619" t="str">
        <f t="shared" si="496"/>
        <v>Weekday</v>
      </c>
      <c r="S8619" s="27">
        <f t="shared" si="497"/>
        <v>42311</v>
      </c>
      <c r="T8619" t="str">
        <f t="shared" si="498"/>
        <v>D</v>
      </c>
      <c r="V8619" t="str">
        <f t="shared" si="499"/>
        <v>D</v>
      </c>
      <c r="AE8619" s="27"/>
      <c r="AO8619" s="27"/>
      <c r="AX8619" s="27"/>
      <c r="AY8619" s="27"/>
    </row>
    <row r="8620" spans="1:51" x14ac:dyDescent="0.25">
      <c r="A8620" t="s">
        <v>391</v>
      </c>
      <c r="B8620" t="s">
        <v>218</v>
      </c>
      <c r="C8620">
        <v>140825223</v>
      </c>
      <c r="D8620">
        <v>66</v>
      </c>
      <c r="E8620" t="s">
        <v>91</v>
      </c>
      <c r="G8620">
        <v>60.344999999999999</v>
      </c>
      <c r="H8620">
        <v>2014</v>
      </c>
      <c r="I8620">
        <v>3</v>
      </c>
      <c r="J8620">
        <v>23</v>
      </c>
      <c r="K8620">
        <v>3</v>
      </c>
      <c r="L8620">
        <v>15</v>
      </c>
      <c r="M8620" t="s">
        <v>900</v>
      </c>
      <c r="N8620" t="s">
        <v>860</v>
      </c>
      <c r="O8620" t="s">
        <v>799</v>
      </c>
      <c r="Q8620" t="s">
        <v>467</v>
      </c>
      <c r="R8620" t="str">
        <f t="shared" si="496"/>
        <v>Weekend</v>
      </c>
      <c r="S8620" s="27">
        <f t="shared" si="497"/>
        <v>41721</v>
      </c>
      <c r="T8620" t="str">
        <f t="shared" si="498"/>
        <v>S</v>
      </c>
      <c r="V8620" t="str">
        <f t="shared" si="499"/>
        <v>S</v>
      </c>
      <c r="AX8620" s="27"/>
      <c r="AY8620" s="27"/>
    </row>
    <row r="8621" spans="1:51" x14ac:dyDescent="0.25">
      <c r="A8621" t="s">
        <v>391</v>
      </c>
      <c r="B8621" t="s">
        <v>218</v>
      </c>
      <c r="C8621">
        <v>152965363</v>
      </c>
      <c r="D8621">
        <v>66</v>
      </c>
      <c r="E8621" t="s">
        <v>91</v>
      </c>
      <c r="G8621">
        <v>60.350999999999999</v>
      </c>
      <c r="H8621">
        <v>2015</v>
      </c>
      <c r="I8621">
        <v>10</v>
      </c>
      <c r="J8621">
        <v>20</v>
      </c>
      <c r="K8621">
        <v>18</v>
      </c>
      <c r="L8621">
        <v>8</v>
      </c>
      <c r="M8621" t="s">
        <v>900</v>
      </c>
      <c r="N8621" t="s">
        <v>860</v>
      </c>
      <c r="O8621" t="s">
        <v>799</v>
      </c>
      <c r="Q8621" t="s">
        <v>467</v>
      </c>
      <c r="R8621" t="str">
        <f t="shared" si="496"/>
        <v>Weekday</v>
      </c>
      <c r="S8621" s="27">
        <f t="shared" si="497"/>
        <v>42297</v>
      </c>
      <c r="T8621" t="str">
        <f t="shared" si="498"/>
        <v>D</v>
      </c>
      <c r="V8621" t="str">
        <f t="shared" si="499"/>
        <v>D</v>
      </c>
    </row>
    <row r="8622" spans="1:51" x14ac:dyDescent="0.25">
      <c r="A8622" t="s">
        <v>391</v>
      </c>
      <c r="B8622" t="s">
        <v>218</v>
      </c>
      <c r="C8622">
        <v>161825238</v>
      </c>
      <c r="D8622">
        <v>66</v>
      </c>
      <c r="E8622" t="s">
        <v>91</v>
      </c>
      <c r="G8622">
        <v>60.353000000000002</v>
      </c>
      <c r="H8622">
        <v>2016</v>
      </c>
      <c r="I8622">
        <v>6</v>
      </c>
      <c r="J8622">
        <v>29</v>
      </c>
      <c r="K8622">
        <v>14</v>
      </c>
      <c r="L8622">
        <v>48</v>
      </c>
      <c r="M8622" t="s">
        <v>900</v>
      </c>
      <c r="N8622" t="s">
        <v>860</v>
      </c>
      <c r="O8622" t="s">
        <v>799</v>
      </c>
      <c r="Q8622" t="s">
        <v>467</v>
      </c>
      <c r="R8622" t="str">
        <f t="shared" si="496"/>
        <v>Weekday</v>
      </c>
      <c r="S8622" s="27">
        <f t="shared" si="497"/>
        <v>42550</v>
      </c>
      <c r="T8622" t="str">
        <f t="shared" si="498"/>
        <v>D</v>
      </c>
      <c r="V8622" t="str">
        <f t="shared" si="499"/>
        <v>D</v>
      </c>
      <c r="AE8622" s="27"/>
      <c r="AG8622" s="27"/>
      <c r="AX8622" s="27"/>
      <c r="AY8622" s="27"/>
    </row>
    <row r="8623" spans="1:51" x14ac:dyDescent="0.25">
      <c r="A8623" t="s">
        <v>391</v>
      </c>
      <c r="S8623" s="27"/>
      <c r="V8623" t="str">
        <f t="shared" si="499"/>
        <v/>
      </c>
      <c r="AE8623" s="27"/>
      <c r="AG8623" s="27"/>
      <c r="AX8623" s="27"/>
      <c r="AY8623" s="27"/>
    </row>
    <row r="8624" spans="1:51" x14ac:dyDescent="0.25">
      <c r="A8624" t="s">
        <v>391</v>
      </c>
      <c r="B8624" t="s">
        <v>218</v>
      </c>
      <c r="C8624">
        <v>153495302</v>
      </c>
      <c r="D8624">
        <v>66</v>
      </c>
      <c r="E8624" t="s">
        <v>91</v>
      </c>
      <c r="G8624">
        <v>60.374000000000002</v>
      </c>
      <c r="H8624">
        <v>2015</v>
      </c>
      <c r="I8624">
        <v>12</v>
      </c>
      <c r="J8624">
        <v>7</v>
      </c>
      <c r="K8624">
        <v>15</v>
      </c>
      <c r="L8624">
        <v>45</v>
      </c>
      <c r="M8624" t="s">
        <v>900</v>
      </c>
      <c r="N8624" t="s">
        <v>860</v>
      </c>
      <c r="O8624" t="s">
        <v>799</v>
      </c>
      <c r="Q8624" t="s">
        <v>467</v>
      </c>
      <c r="R8624" t="str">
        <f t="shared" si="496"/>
        <v>Weekday</v>
      </c>
      <c r="S8624" s="27">
        <f t="shared" si="497"/>
        <v>42345</v>
      </c>
      <c r="T8624" t="str">
        <f t="shared" si="498"/>
        <v>D</v>
      </c>
      <c r="V8624" t="str">
        <f t="shared" si="499"/>
        <v>D</v>
      </c>
    </row>
    <row r="8625" spans="1:51" x14ac:dyDescent="0.25">
      <c r="A8625" t="s">
        <v>391</v>
      </c>
      <c r="B8625" t="s">
        <v>218</v>
      </c>
      <c r="C8625">
        <v>132455066</v>
      </c>
      <c r="D8625">
        <v>66</v>
      </c>
      <c r="E8625" t="s">
        <v>91</v>
      </c>
      <c r="G8625">
        <v>60.381</v>
      </c>
      <c r="H8625">
        <v>2013</v>
      </c>
      <c r="I8625">
        <v>9</v>
      </c>
      <c r="J8625">
        <v>1</v>
      </c>
      <c r="K8625">
        <v>13</v>
      </c>
      <c r="L8625">
        <v>0</v>
      </c>
      <c r="M8625" t="s">
        <v>900</v>
      </c>
      <c r="N8625" t="s">
        <v>171</v>
      </c>
      <c r="O8625" t="s">
        <v>799</v>
      </c>
      <c r="Q8625" t="s">
        <v>467</v>
      </c>
      <c r="R8625" t="str">
        <f t="shared" ref="R8625:R8688" si="500">IF(WEEKDAY(DATE(H8625,I8625,J8625),2) &lt; 6, "Weekday", "Weekend")</f>
        <v>Weekend</v>
      </c>
      <c r="S8625" s="27">
        <f t="shared" ref="S8625:S8688" si="501">DATE(H8625,I8625,J8625)</f>
        <v>41518</v>
      </c>
      <c r="T8625" t="str">
        <f t="shared" si="498"/>
        <v>S</v>
      </c>
      <c r="V8625" t="str">
        <f t="shared" si="499"/>
        <v>S</v>
      </c>
      <c r="AE8625" s="27"/>
      <c r="AG8625" s="27"/>
      <c r="AX8625" s="27"/>
      <c r="AY8625" s="27"/>
    </row>
    <row r="8626" spans="1:51" x14ac:dyDescent="0.25">
      <c r="A8626" t="s">
        <v>391</v>
      </c>
      <c r="S8626" s="27"/>
      <c r="V8626" t="str">
        <f t="shared" si="499"/>
        <v/>
      </c>
      <c r="AE8626" s="27"/>
      <c r="AO8626" s="27"/>
      <c r="AX8626" s="27"/>
      <c r="AY8626" s="27"/>
    </row>
    <row r="8627" spans="1:51" x14ac:dyDescent="0.25">
      <c r="A8627" t="s">
        <v>391</v>
      </c>
      <c r="B8627" t="s">
        <v>218</v>
      </c>
      <c r="C8627">
        <v>170765243</v>
      </c>
      <c r="D8627">
        <v>66</v>
      </c>
      <c r="E8627" t="s">
        <v>91</v>
      </c>
      <c r="G8627">
        <v>60.384999999999998</v>
      </c>
      <c r="H8627">
        <v>2017</v>
      </c>
      <c r="I8627">
        <v>3</v>
      </c>
      <c r="J8627">
        <v>15</v>
      </c>
      <c r="K8627">
        <v>17</v>
      </c>
      <c r="L8627">
        <v>32</v>
      </c>
      <c r="M8627" t="s">
        <v>900</v>
      </c>
      <c r="N8627" t="s">
        <v>860</v>
      </c>
      <c r="O8627" t="s">
        <v>799</v>
      </c>
      <c r="Q8627" t="s">
        <v>467</v>
      </c>
      <c r="R8627" t="str">
        <f t="shared" si="500"/>
        <v>Weekday</v>
      </c>
      <c r="S8627" s="27">
        <f t="shared" si="501"/>
        <v>42809</v>
      </c>
      <c r="T8627" t="str">
        <f t="shared" ref="T8627:T8689" si="502">IF(OR(H8627=2013,H8627=2014,AND(H8627=2015,I8627&lt;9),AND(H8627=2015,I8627=9,J8627&lt;5)),"S","D")</f>
        <v>D</v>
      </c>
      <c r="V8627" t="str">
        <f t="shared" si="499"/>
        <v>D</v>
      </c>
      <c r="AE8627" s="27"/>
      <c r="AG8627" s="27"/>
      <c r="AX8627" s="27"/>
      <c r="AY8627" s="27"/>
    </row>
    <row r="8628" spans="1:51" x14ac:dyDescent="0.25">
      <c r="A8628" t="s">
        <v>391</v>
      </c>
      <c r="B8628" t="s">
        <v>218</v>
      </c>
      <c r="C8628">
        <v>153385202</v>
      </c>
      <c r="D8628">
        <v>66</v>
      </c>
      <c r="E8628" t="s">
        <v>91</v>
      </c>
      <c r="G8628">
        <v>60.387</v>
      </c>
      <c r="H8628">
        <v>2015</v>
      </c>
      <c r="I8628">
        <v>12</v>
      </c>
      <c r="J8628">
        <v>3</v>
      </c>
      <c r="K8628">
        <v>16</v>
      </c>
      <c r="L8628">
        <v>25</v>
      </c>
      <c r="M8628" t="s">
        <v>900</v>
      </c>
      <c r="N8628" t="s">
        <v>860</v>
      </c>
      <c r="O8628" t="s">
        <v>799</v>
      </c>
      <c r="Q8628" t="s">
        <v>467</v>
      </c>
      <c r="R8628" t="str">
        <f t="shared" si="500"/>
        <v>Weekday</v>
      </c>
      <c r="S8628" s="27">
        <f t="shared" si="501"/>
        <v>42341</v>
      </c>
      <c r="T8628" t="str">
        <f t="shared" si="502"/>
        <v>D</v>
      </c>
      <c r="V8628" t="str">
        <f t="shared" si="499"/>
        <v>D</v>
      </c>
      <c r="AE8628" s="27"/>
      <c r="AO8628" s="27"/>
      <c r="AX8628" s="27"/>
      <c r="AY8628" s="27"/>
    </row>
    <row r="8629" spans="1:51" x14ac:dyDescent="0.25">
      <c r="A8629" t="s">
        <v>391</v>
      </c>
      <c r="S8629" s="27"/>
      <c r="V8629" t="str">
        <f t="shared" si="499"/>
        <v/>
      </c>
      <c r="AE8629" s="27"/>
      <c r="AO8629" s="27"/>
      <c r="AX8629" s="27"/>
      <c r="AY8629" s="27"/>
    </row>
    <row r="8630" spans="1:51" x14ac:dyDescent="0.25">
      <c r="A8630" t="s">
        <v>391</v>
      </c>
      <c r="B8630" t="s">
        <v>218</v>
      </c>
      <c r="C8630">
        <v>171025301</v>
      </c>
      <c r="D8630">
        <v>66</v>
      </c>
      <c r="E8630" t="s">
        <v>91</v>
      </c>
      <c r="G8630">
        <v>60.390999999999998</v>
      </c>
      <c r="H8630">
        <v>2017</v>
      </c>
      <c r="I8630">
        <v>4</v>
      </c>
      <c r="J8630">
        <v>10</v>
      </c>
      <c r="K8630">
        <v>8</v>
      </c>
      <c r="L8630">
        <v>9</v>
      </c>
      <c r="M8630" t="s">
        <v>900</v>
      </c>
      <c r="N8630" t="s">
        <v>860</v>
      </c>
      <c r="O8630" t="s">
        <v>799</v>
      </c>
      <c r="Q8630" t="s">
        <v>467</v>
      </c>
      <c r="R8630" t="str">
        <f t="shared" si="500"/>
        <v>Weekday</v>
      </c>
      <c r="S8630" s="27">
        <f t="shared" si="501"/>
        <v>42835</v>
      </c>
      <c r="T8630" t="str">
        <f t="shared" si="502"/>
        <v>D</v>
      </c>
      <c r="V8630" t="str">
        <f t="shared" si="499"/>
        <v>D</v>
      </c>
      <c r="AE8630" s="27"/>
      <c r="AO8630" s="27"/>
      <c r="AX8630" s="27"/>
      <c r="AY8630" s="27"/>
    </row>
    <row r="8631" spans="1:51" x14ac:dyDescent="0.25">
      <c r="A8631" t="s">
        <v>391</v>
      </c>
      <c r="B8631" t="s">
        <v>218</v>
      </c>
      <c r="C8631">
        <v>131935120</v>
      </c>
      <c r="D8631">
        <v>66</v>
      </c>
      <c r="E8631" t="s">
        <v>91</v>
      </c>
      <c r="G8631">
        <v>60.48</v>
      </c>
      <c r="H8631">
        <v>2013</v>
      </c>
      <c r="I8631">
        <v>7</v>
      </c>
      <c r="J8631">
        <v>11</v>
      </c>
      <c r="K8631">
        <v>16</v>
      </c>
      <c r="L8631">
        <v>30</v>
      </c>
      <c r="M8631" t="s">
        <v>900</v>
      </c>
      <c r="N8631" t="s">
        <v>860</v>
      </c>
      <c r="O8631" t="s">
        <v>799</v>
      </c>
      <c r="Q8631" t="s">
        <v>467</v>
      </c>
      <c r="R8631" t="str">
        <f t="shared" si="500"/>
        <v>Weekday</v>
      </c>
      <c r="S8631" s="27">
        <f t="shared" si="501"/>
        <v>41466</v>
      </c>
      <c r="T8631" t="str">
        <f t="shared" si="502"/>
        <v>S</v>
      </c>
      <c r="V8631" t="str">
        <f t="shared" si="499"/>
        <v>S</v>
      </c>
      <c r="AE8631" s="27"/>
      <c r="AO8631" s="27"/>
      <c r="AX8631" s="27"/>
      <c r="AY8631" s="27"/>
    </row>
    <row r="8632" spans="1:51" x14ac:dyDescent="0.25">
      <c r="A8632" t="s">
        <v>391</v>
      </c>
      <c r="B8632" t="s">
        <v>218</v>
      </c>
      <c r="C8632">
        <v>172795174</v>
      </c>
      <c r="D8632">
        <v>66</v>
      </c>
      <c r="E8632" t="s">
        <v>91</v>
      </c>
      <c r="G8632">
        <v>60.398000000000003</v>
      </c>
      <c r="H8632">
        <v>2017</v>
      </c>
      <c r="I8632">
        <v>9</v>
      </c>
      <c r="J8632">
        <v>29</v>
      </c>
      <c r="K8632">
        <v>8</v>
      </c>
      <c r="L8632">
        <v>28</v>
      </c>
      <c r="M8632" t="s">
        <v>900</v>
      </c>
      <c r="N8632" t="s">
        <v>860</v>
      </c>
      <c r="O8632" t="s">
        <v>799</v>
      </c>
      <c r="Q8632" t="s">
        <v>467</v>
      </c>
      <c r="R8632" t="str">
        <f t="shared" si="500"/>
        <v>Weekday</v>
      </c>
      <c r="S8632" s="27">
        <f t="shared" si="501"/>
        <v>43007</v>
      </c>
      <c r="T8632" t="str">
        <f t="shared" si="502"/>
        <v>D</v>
      </c>
      <c r="V8632" t="str">
        <f t="shared" si="499"/>
        <v>D</v>
      </c>
      <c r="AE8632" s="27"/>
      <c r="AO8632" s="27"/>
      <c r="AX8632" s="27"/>
      <c r="AY8632" s="27"/>
    </row>
    <row r="8633" spans="1:51" x14ac:dyDescent="0.25">
      <c r="A8633" t="s">
        <v>391</v>
      </c>
      <c r="B8633" t="s">
        <v>218</v>
      </c>
      <c r="C8633">
        <v>130635292</v>
      </c>
      <c r="D8633">
        <v>66</v>
      </c>
      <c r="E8633" t="s">
        <v>91</v>
      </c>
      <c r="G8633">
        <v>60.728000000000002</v>
      </c>
      <c r="H8633">
        <v>2013</v>
      </c>
      <c r="I8633">
        <v>3</v>
      </c>
      <c r="J8633">
        <v>1</v>
      </c>
      <c r="K8633">
        <v>1</v>
      </c>
      <c r="L8633">
        <v>30</v>
      </c>
      <c r="M8633" t="s">
        <v>899</v>
      </c>
      <c r="N8633" t="s">
        <v>860</v>
      </c>
      <c r="O8633" t="s">
        <v>799</v>
      </c>
      <c r="Q8633" t="s">
        <v>463</v>
      </c>
      <c r="R8633" t="str">
        <f t="shared" si="500"/>
        <v>Weekday</v>
      </c>
      <c r="S8633" s="27">
        <f t="shared" si="501"/>
        <v>41334</v>
      </c>
      <c r="T8633" t="str">
        <f t="shared" si="502"/>
        <v>S</v>
      </c>
      <c r="V8633" t="str">
        <f t="shared" si="499"/>
        <v>S</v>
      </c>
    </row>
    <row r="8634" spans="1:51" x14ac:dyDescent="0.25">
      <c r="A8634" t="s">
        <v>391</v>
      </c>
      <c r="B8634" t="s">
        <v>218</v>
      </c>
      <c r="C8634">
        <v>132895101</v>
      </c>
      <c r="D8634">
        <v>66</v>
      </c>
      <c r="E8634" t="s">
        <v>91</v>
      </c>
      <c r="G8634">
        <v>60.398000000000003</v>
      </c>
      <c r="H8634">
        <v>2013</v>
      </c>
      <c r="I8634">
        <v>10</v>
      </c>
      <c r="J8634">
        <v>16</v>
      </c>
      <c r="K8634">
        <v>7</v>
      </c>
      <c r="L8634">
        <v>34</v>
      </c>
      <c r="M8634" t="s">
        <v>899</v>
      </c>
      <c r="N8634" t="s">
        <v>171</v>
      </c>
      <c r="O8634" t="s">
        <v>799</v>
      </c>
      <c r="Q8634" t="s">
        <v>467</v>
      </c>
      <c r="R8634" t="str">
        <f t="shared" si="500"/>
        <v>Weekday</v>
      </c>
      <c r="S8634" s="27">
        <f t="shared" si="501"/>
        <v>41563</v>
      </c>
      <c r="T8634" t="str">
        <f t="shared" si="502"/>
        <v>S</v>
      </c>
      <c r="V8634" t="str">
        <f t="shared" si="499"/>
        <v>S</v>
      </c>
    </row>
    <row r="8635" spans="1:51" x14ac:dyDescent="0.25">
      <c r="A8635" t="s">
        <v>391</v>
      </c>
      <c r="B8635" t="s">
        <v>218</v>
      </c>
      <c r="C8635">
        <v>131565358</v>
      </c>
      <c r="D8635">
        <v>66</v>
      </c>
      <c r="E8635" t="s">
        <v>91</v>
      </c>
      <c r="G8635">
        <v>60.448999999999998</v>
      </c>
      <c r="H8635">
        <v>2013</v>
      </c>
      <c r="I8635">
        <v>6</v>
      </c>
      <c r="J8635">
        <v>4</v>
      </c>
      <c r="K8635">
        <v>19</v>
      </c>
      <c r="L8635">
        <v>28</v>
      </c>
      <c r="M8635" t="s">
        <v>900</v>
      </c>
      <c r="N8635" t="s">
        <v>860</v>
      </c>
      <c r="O8635" t="s">
        <v>799</v>
      </c>
      <c r="Q8635" t="s">
        <v>467</v>
      </c>
      <c r="R8635" t="str">
        <f t="shared" si="500"/>
        <v>Weekday</v>
      </c>
      <c r="S8635" s="27">
        <f t="shared" si="501"/>
        <v>41429</v>
      </c>
      <c r="T8635" t="str">
        <f t="shared" si="502"/>
        <v>S</v>
      </c>
      <c r="V8635" t="str">
        <f t="shared" si="499"/>
        <v>S</v>
      </c>
      <c r="AX8635" s="27"/>
      <c r="AY8635" s="27"/>
    </row>
    <row r="8636" spans="1:51" x14ac:dyDescent="0.25">
      <c r="A8636" t="s">
        <v>391</v>
      </c>
      <c r="B8636" t="s">
        <v>218</v>
      </c>
      <c r="C8636">
        <v>152035045</v>
      </c>
      <c r="D8636">
        <v>66</v>
      </c>
      <c r="E8636" t="s">
        <v>91</v>
      </c>
      <c r="G8636">
        <v>60.307000000000002</v>
      </c>
      <c r="H8636">
        <v>2015</v>
      </c>
      <c r="I8636">
        <v>7</v>
      </c>
      <c r="J8636">
        <v>19</v>
      </c>
      <c r="K8636">
        <v>13</v>
      </c>
      <c r="L8636">
        <v>7</v>
      </c>
      <c r="M8636" t="s">
        <v>900</v>
      </c>
      <c r="N8636" t="s">
        <v>171</v>
      </c>
      <c r="O8636" t="s">
        <v>799</v>
      </c>
      <c r="Q8636" t="s">
        <v>467</v>
      </c>
      <c r="R8636" t="str">
        <f t="shared" si="500"/>
        <v>Weekend</v>
      </c>
      <c r="S8636" s="27">
        <f t="shared" si="501"/>
        <v>42204</v>
      </c>
      <c r="T8636" t="str">
        <f t="shared" si="502"/>
        <v>S</v>
      </c>
      <c r="V8636" t="str">
        <f t="shared" si="499"/>
        <v>S</v>
      </c>
      <c r="AO8636" s="27"/>
      <c r="AX8636" s="27"/>
      <c r="AY8636" s="27"/>
    </row>
    <row r="8637" spans="1:51" x14ac:dyDescent="0.25">
      <c r="A8637" t="s">
        <v>391</v>
      </c>
      <c r="S8637" s="27"/>
      <c r="V8637" t="str">
        <f t="shared" si="499"/>
        <v/>
      </c>
      <c r="AE8637" s="27"/>
      <c r="AO8637" s="27"/>
      <c r="AX8637" s="27"/>
      <c r="AY8637" s="27"/>
    </row>
    <row r="8638" spans="1:51" x14ac:dyDescent="0.25">
      <c r="A8638" t="s">
        <v>391</v>
      </c>
      <c r="B8638" t="s">
        <v>218</v>
      </c>
      <c r="C8638">
        <v>171715340</v>
      </c>
      <c r="D8638">
        <v>66</v>
      </c>
      <c r="E8638" t="s">
        <v>91</v>
      </c>
      <c r="G8638">
        <v>60.402999999999999</v>
      </c>
      <c r="H8638">
        <v>2017</v>
      </c>
      <c r="I8638">
        <v>6</v>
      </c>
      <c r="J8638">
        <v>18</v>
      </c>
      <c r="K8638">
        <v>16</v>
      </c>
      <c r="L8638">
        <v>51</v>
      </c>
      <c r="M8638" t="s">
        <v>900</v>
      </c>
      <c r="N8638" t="s">
        <v>860</v>
      </c>
      <c r="O8638" t="s">
        <v>799</v>
      </c>
      <c r="Q8638" t="s">
        <v>467</v>
      </c>
      <c r="R8638" t="str">
        <f t="shared" si="500"/>
        <v>Weekend</v>
      </c>
      <c r="S8638" s="27">
        <f t="shared" si="501"/>
        <v>42904</v>
      </c>
      <c r="T8638" t="str">
        <f t="shared" si="502"/>
        <v>D</v>
      </c>
      <c r="V8638" t="str">
        <f t="shared" si="499"/>
        <v>D</v>
      </c>
      <c r="AE8638" s="27"/>
      <c r="AO8638" s="27"/>
      <c r="AX8638" s="27"/>
      <c r="AY8638" s="27"/>
    </row>
    <row r="8639" spans="1:51" x14ac:dyDescent="0.25">
      <c r="A8639" t="s">
        <v>391</v>
      </c>
      <c r="B8639" t="s">
        <v>218</v>
      </c>
      <c r="C8639">
        <v>161135206</v>
      </c>
      <c r="D8639">
        <v>66</v>
      </c>
      <c r="E8639" t="s">
        <v>91</v>
      </c>
      <c r="G8639">
        <v>60.404000000000003</v>
      </c>
      <c r="H8639">
        <v>2016</v>
      </c>
      <c r="I8639">
        <v>4</v>
      </c>
      <c r="J8639">
        <v>21</v>
      </c>
      <c r="K8639">
        <v>15</v>
      </c>
      <c r="L8639">
        <v>30</v>
      </c>
      <c r="M8639" t="s">
        <v>900</v>
      </c>
      <c r="N8639" t="s">
        <v>860</v>
      </c>
      <c r="O8639" t="s">
        <v>799</v>
      </c>
      <c r="Q8639" t="s">
        <v>467</v>
      </c>
      <c r="R8639" t="str">
        <f t="shared" si="500"/>
        <v>Weekday</v>
      </c>
      <c r="S8639" s="27">
        <f t="shared" si="501"/>
        <v>42481</v>
      </c>
      <c r="T8639" t="str">
        <f t="shared" si="502"/>
        <v>D</v>
      </c>
      <c r="V8639" t="str">
        <f t="shared" si="499"/>
        <v>D</v>
      </c>
    </row>
    <row r="8640" spans="1:51" x14ac:dyDescent="0.25">
      <c r="A8640" t="s">
        <v>391</v>
      </c>
      <c r="B8640" t="s">
        <v>218</v>
      </c>
      <c r="C8640">
        <v>162375046</v>
      </c>
      <c r="D8640">
        <v>66</v>
      </c>
      <c r="E8640" t="s">
        <v>91</v>
      </c>
      <c r="G8640">
        <v>60.402999999999999</v>
      </c>
      <c r="H8640">
        <v>2016</v>
      </c>
      <c r="I8640">
        <v>8</v>
      </c>
      <c r="J8640">
        <v>21</v>
      </c>
      <c r="K8640">
        <v>4</v>
      </c>
      <c r="L8640">
        <v>50</v>
      </c>
      <c r="M8640" t="s">
        <v>900</v>
      </c>
      <c r="N8640" t="s">
        <v>171</v>
      </c>
      <c r="O8640" t="s">
        <v>799</v>
      </c>
      <c r="Q8640" t="s">
        <v>467</v>
      </c>
      <c r="R8640" t="str">
        <f t="shared" si="500"/>
        <v>Weekend</v>
      </c>
      <c r="S8640" s="27">
        <f t="shared" si="501"/>
        <v>42603</v>
      </c>
      <c r="T8640" t="str">
        <f t="shared" si="502"/>
        <v>D</v>
      </c>
      <c r="V8640" t="str">
        <f t="shared" si="499"/>
        <v>D</v>
      </c>
      <c r="AE8640" s="27"/>
      <c r="AO8640" s="27"/>
      <c r="AX8640" s="27"/>
      <c r="AY8640" s="27"/>
    </row>
    <row r="8641" spans="1:51" x14ac:dyDescent="0.25">
      <c r="A8641" t="s">
        <v>391</v>
      </c>
      <c r="B8641" t="s">
        <v>218</v>
      </c>
      <c r="C8641">
        <v>173475315</v>
      </c>
      <c r="D8641">
        <v>66</v>
      </c>
      <c r="E8641" t="s">
        <v>91</v>
      </c>
      <c r="G8641">
        <v>60.417000000000002</v>
      </c>
      <c r="H8641">
        <v>2017</v>
      </c>
      <c r="I8641">
        <v>12</v>
      </c>
      <c r="J8641">
        <v>13</v>
      </c>
      <c r="K8641">
        <v>16</v>
      </c>
      <c r="L8641">
        <v>5</v>
      </c>
      <c r="M8641" t="s">
        <v>900</v>
      </c>
      <c r="N8641" t="s">
        <v>860</v>
      </c>
      <c r="O8641" t="s">
        <v>799</v>
      </c>
      <c r="Q8641" t="s">
        <v>467</v>
      </c>
      <c r="R8641" t="str">
        <f t="shared" si="500"/>
        <v>Weekday</v>
      </c>
      <c r="S8641" s="27">
        <f t="shared" si="501"/>
        <v>43082</v>
      </c>
      <c r="T8641" t="str">
        <f t="shared" si="502"/>
        <v>D</v>
      </c>
      <c r="V8641" t="str">
        <f t="shared" si="499"/>
        <v>D</v>
      </c>
      <c r="AE8641" s="27"/>
      <c r="AO8641" s="27"/>
      <c r="AX8641" s="27"/>
      <c r="AY8641" s="27"/>
    </row>
    <row r="8642" spans="1:51" x14ac:dyDescent="0.25">
      <c r="A8642" t="s">
        <v>391</v>
      </c>
      <c r="B8642" t="s">
        <v>218</v>
      </c>
      <c r="C8642">
        <v>143245359</v>
      </c>
      <c r="D8642">
        <v>66</v>
      </c>
      <c r="E8642" t="s">
        <v>91</v>
      </c>
      <c r="G8642">
        <v>60.418999999999997</v>
      </c>
      <c r="H8642">
        <v>2014</v>
      </c>
      <c r="I8642">
        <v>11</v>
      </c>
      <c r="J8642">
        <v>20</v>
      </c>
      <c r="K8642">
        <v>14</v>
      </c>
      <c r="L8642">
        <v>54</v>
      </c>
      <c r="M8642" t="s">
        <v>900</v>
      </c>
      <c r="N8642" t="s">
        <v>404</v>
      </c>
      <c r="O8642" t="s">
        <v>799</v>
      </c>
      <c r="Q8642" t="s">
        <v>467</v>
      </c>
      <c r="R8642" t="str">
        <f t="shared" si="500"/>
        <v>Weekday</v>
      </c>
      <c r="S8642" s="27">
        <f t="shared" si="501"/>
        <v>41963</v>
      </c>
      <c r="T8642" t="str">
        <f t="shared" si="502"/>
        <v>S</v>
      </c>
      <c r="V8642" t="str">
        <f t="shared" si="499"/>
        <v>S</v>
      </c>
      <c r="AE8642" s="27"/>
      <c r="AO8642" s="27"/>
      <c r="AX8642" s="27"/>
      <c r="AY8642" s="27"/>
    </row>
    <row r="8643" spans="1:51" x14ac:dyDescent="0.25">
      <c r="A8643" t="s">
        <v>391</v>
      </c>
      <c r="B8643" t="s">
        <v>218</v>
      </c>
      <c r="C8643">
        <v>171285107</v>
      </c>
      <c r="D8643">
        <v>66</v>
      </c>
      <c r="E8643" t="s">
        <v>91</v>
      </c>
      <c r="G8643">
        <v>60.42</v>
      </c>
      <c r="H8643">
        <v>2017</v>
      </c>
      <c r="I8643">
        <v>5</v>
      </c>
      <c r="J8643">
        <v>7</v>
      </c>
      <c r="K8643">
        <v>4</v>
      </c>
      <c r="L8643">
        <v>40</v>
      </c>
      <c r="M8643" t="s">
        <v>899</v>
      </c>
      <c r="N8643" t="s">
        <v>860</v>
      </c>
      <c r="O8643" t="s">
        <v>799</v>
      </c>
      <c r="Q8643" t="s">
        <v>467</v>
      </c>
      <c r="R8643" t="str">
        <f t="shared" si="500"/>
        <v>Weekend</v>
      </c>
      <c r="S8643" s="27">
        <f t="shared" si="501"/>
        <v>42862</v>
      </c>
      <c r="T8643" t="str">
        <f t="shared" si="502"/>
        <v>D</v>
      </c>
      <c r="V8643" t="str">
        <f t="shared" ref="V8643:V8706" si="503">T8643&amp;U8643</f>
        <v>D</v>
      </c>
      <c r="AE8643" s="27"/>
      <c r="AO8643" s="27"/>
      <c r="AX8643" s="27"/>
      <c r="AY8643" s="27"/>
    </row>
    <row r="8644" spans="1:51" x14ac:dyDescent="0.25">
      <c r="A8644" t="s">
        <v>391</v>
      </c>
      <c r="S8644" s="27"/>
      <c r="V8644" t="str">
        <f t="shared" si="503"/>
        <v/>
      </c>
      <c r="AO8644" s="27"/>
      <c r="AX8644" s="27"/>
      <c r="AY8644" s="27"/>
    </row>
    <row r="8645" spans="1:51" x14ac:dyDescent="0.25">
      <c r="A8645" t="s">
        <v>391</v>
      </c>
      <c r="B8645" t="s">
        <v>218</v>
      </c>
      <c r="C8645">
        <v>142295073</v>
      </c>
      <c r="D8645">
        <v>66</v>
      </c>
      <c r="E8645" t="s">
        <v>91</v>
      </c>
      <c r="G8645">
        <v>60.432000000000002</v>
      </c>
      <c r="H8645">
        <v>2014</v>
      </c>
      <c r="I8645">
        <v>8</v>
      </c>
      <c r="J8645">
        <v>15</v>
      </c>
      <c r="K8645">
        <v>13</v>
      </c>
      <c r="L8645">
        <v>30</v>
      </c>
      <c r="M8645" t="s">
        <v>900</v>
      </c>
      <c r="N8645" t="s">
        <v>860</v>
      </c>
      <c r="O8645" t="s">
        <v>799</v>
      </c>
      <c r="Q8645" t="s">
        <v>467</v>
      </c>
      <c r="R8645" t="str">
        <f t="shared" si="500"/>
        <v>Weekday</v>
      </c>
      <c r="S8645" s="27">
        <f t="shared" si="501"/>
        <v>41866</v>
      </c>
      <c r="T8645" t="str">
        <f t="shared" si="502"/>
        <v>S</v>
      </c>
      <c r="V8645" t="str">
        <f t="shared" si="503"/>
        <v>S</v>
      </c>
      <c r="AE8645" s="27"/>
      <c r="AO8645" s="27"/>
      <c r="AX8645" s="27"/>
      <c r="AY8645" s="27"/>
    </row>
    <row r="8646" spans="1:51" x14ac:dyDescent="0.25">
      <c r="A8646" t="s">
        <v>391</v>
      </c>
      <c r="B8646" t="s">
        <v>218</v>
      </c>
      <c r="C8646">
        <v>172655331</v>
      </c>
      <c r="D8646">
        <v>66</v>
      </c>
      <c r="E8646" t="s">
        <v>91</v>
      </c>
      <c r="G8646">
        <v>60.432000000000002</v>
      </c>
      <c r="H8646">
        <v>2017</v>
      </c>
      <c r="I8646">
        <v>9</v>
      </c>
      <c r="J8646">
        <v>22</v>
      </c>
      <c r="K8646">
        <v>18</v>
      </c>
      <c r="L8646">
        <v>58</v>
      </c>
      <c r="M8646" t="s">
        <v>900</v>
      </c>
      <c r="N8646" t="s">
        <v>860</v>
      </c>
      <c r="O8646" t="s">
        <v>799</v>
      </c>
      <c r="Q8646" t="s">
        <v>467</v>
      </c>
      <c r="R8646" t="str">
        <f t="shared" si="500"/>
        <v>Weekday</v>
      </c>
      <c r="S8646" s="27">
        <f t="shared" si="501"/>
        <v>43000</v>
      </c>
      <c r="T8646" t="str">
        <f t="shared" si="502"/>
        <v>D</v>
      </c>
      <c r="V8646" t="str">
        <f t="shared" si="503"/>
        <v>D</v>
      </c>
      <c r="AE8646" s="27"/>
      <c r="AG8646" s="27"/>
      <c r="AX8646" s="27"/>
      <c r="AY8646" s="27"/>
    </row>
    <row r="8647" spans="1:51" x14ac:dyDescent="0.25">
      <c r="A8647" t="s">
        <v>391</v>
      </c>
      <c r="B8647" t="s">
        <v>218</v>
      </c>
      <c r="C8647">
        <v>163355443</v>
      </c>
      <c r="D8647">
        <v>66</v>
      </c>
      <c r="E8647" t="s">
        <v>91</v>
      </c>
      <c r="G8647">
        <v>60.319000000000003</v>
      </c>
      <c r="H8647">
        <v>2016</v>
      </c>
      <c r="I8647">
        <v>11</v>
      </c>
      <c r="J8647">
        <v>30</v>
      </c>
      <c r="K8647">
        <v>18</v>
      </c>
      <c r="L8647">
        <v>25</v>
      </c>
      <c r="M8647" t="s">
        <v>900</v>
      </c>
      <c r="N8647" t="s">
        <v>860</v>
      </c>
      <c r="O8647" t="s">
        <v>799</v>
      </c>
      <c r="Q8647" t="s">
        <v>467</v>
      </c>
      <c r="R8647" t="str">
        <f t="shared" si="500"/>
        <v>Weekday</v>
      </c>
      <c r="S8647" s="27">
        <f t="shared" si="501"/>
        <v>42704</v>
      </c>
      <c r="T8647" t="str">
        <f t="shared" si="502"/>
        <v>D</v>
      </c>
      <c r="V8647" t="str">
        <f t="shared" si="503"/>
        <v>D</v>
      </c>
      <c r="AE8647" s="27"/>
      <c r="AO8647" s="27"/>
      <c r="AX8647" s="27"/>
      <c r="AY8647" s="27"/>
    </row>
    <row r="8648" spans="1:51" x14ac:dyDescent="0.25">
      <c r="A8648" t="s">
        <v>391</v>
      </c>
      <c r="B8648" t="s">
        <v>218</v>
      </c>
      <c r="C8648">
        <v>163355423</v>
      </c>
      <c r="D8648">
        <v>66</v>
      </c>
      <c r="E8648" t="s">
        <v>91</v>
      </c>
      <c r="G8648">
        <v>60.307000000000002</v>
      </c>
      <c r="H8648">
        <v>2016</v>
      </c>
      <c r="I8648">
        <v>11</v>
      </c>
      <c r="J8648">
        <v>30</v>
      </c>
      <c r="K8648">
        <v>7</v>
      </c>
      <c r="L8648">
        <v>31</v>
      </c>
      <c r="M8648" t="s">
        <v>900</v>
      </c>
      <c r="N8648" t="s">
        <v>860</v>
      </c>
      <c r="O8648" t="s">
        <v>799</v>
      </c>
      <c r="Q8648" t="s">
        <v>467</v>
      </c>
      <c r="R8648" t="str">
        <f t="shared" si="500"/>
        <v>Weekday</v>
      </c>
      <c r="S8648" s="27">
        <f t="shared" si="501"/>
        <v>42704</v>
      </c>
      <c r="T8648" t="str">
        <f t="shared" si="502"/>
        <v>D</v>
      </c>
      <c r="V8648" t="str">
        <f t="shared" si="503"/>
        <v>D</v>
      </c>
      <c r="AE8648" s="27"/>
      <c r="AO8648" s="27"/>
      <c r="AX8648" s="27"/>
      <c r="AY8648" s="27"/>
    </row>
    <row r="8649" spans="1:51" x14ac:dyDescent="0.25">
      <c r="A8649" t="s">
        <v>391</v>
      </c>
      <c r="S8649" s="27"/>
      <c r="V8649" t="str">
        <f t="shared" si="503"/>
        <v/>
      </c>
      <c r="AE8649" s="27"/>
      <c r="AO8649" s="27"/>
      <c r="AX8649" s="27"/>
      <c r="AY8649" s="27"/>
    </row>
    <row r="8650" spans="1:51" x14ac:dyDescent="0.25">
      <c r="A8650" t="s">
        <v>391</v>
      </c>
      <c r="B8650" t="s">
        <v>218</v>
      </c>
      <c r="C8650">
        <v>152515481</v>
      </c>
      <c r="D8650">
        <v>66</v>
      </c>
      <c r="E8650" t="s">
        <v>91</v>
      </c>
      <c r="G8650">
        <v>60.44</v>
      </c>
      <c r="H8650">
        <v>2015</v>
      </c>
      <c r="I8650">
        <v>9</v>
      </c>
      <c r="J8650">
        <v>8</v>
      </c>
      <c r="K8650">
        <v>18</v>
      </c>
      <c r="L8650">
        <v>19</v>
      </c>
      <c r="M8650" t="s">
        <v>900</v>
      </c>
      <c r="N8650" t="s">
        <v>860</v>
      </c>
      <c r="O8650" t="s">
        <v>799</v>
      </c>
      <c r="Q8650" t="s">
        <v>467</v>
      </c>
      <c r="R8650" t="str">
        <f t="shared" si="500"/>
        <v>Weekday</v>
      </c>
      <c r="S8650" s="27">
        <f t="shared" si="501"/>
        <v>42255</v>
      </c>
      <c r="T8650" t="str">
        <f t="shared" si="502"/>
        <v>D</v>
      </c>
      <c r="V8650" t="str">
        <f t="shared" si="503"/>
        <v>D</v>
      </c>
      <c r="AO8650" s="27"/>
      <c r="AX8650" s="27"/>
      <c r="AY8650" s="27"/>
    </row>
    <row r="8651" spans="1:51" x14ac:dyDescent="0.25">
      <c r="A8651" t="s">
        <v>391</v>
      </c>
      <c r="B8651" t="s">
        <v>218</v>
      </c>
      <c r="C8651">
        <v>141705233</v>
      </c>
      <c r="D8651">
        <v>66</v>
      </c>
      <c r="E8651" t="s">
        <v>91</v>
      </c>
      <c r="G8651">
        <v>60.439</v>
      </c>
      <c r="H8651">
        <v>2014</v>
      </c>
      <c r="I8651">
        <v>6</v>
      </c>
      <c r="J8651">
        <v>18</v>
      </c>
      <c r="K8651">
        <v>12</v>
      </c>
      <c r="L8651">
        <v>50</v>
      </c>
      <c r="M8651" t="s">
        <v>900</v>
      </c>
      <c r="N8651" t="s">
        <v>860</v>
      </c>
      <c r="O8651" t="s">
        <v>799</v>
      </c>
      <c r="Q8651" t="s">
        <v>467</v>
      </c>
      <c r="R8651" t="str">
        <f t="shared" si="500"/>
        <v>Weekday</v>
      </c>
      <c r="S8651" s="27">
        <f t="shared" si="501"/>
        <v>41808</v>
      </c>
      <c r="T8651" t="str">
        <f t="shared" si="502"/>
        <v>S</v>
      </c>
      <c r="V8651" t="str">
        <f t="shared" si="503"/>
        <v>S</v>
      </c>
      <c r="AO8651" s="27"/>
      <c r="AX8651" s="27"/>
      <c r="AY8651" s="27"/>
    </row>
    <row r="8652" spans="1:51" x14ac:dyDescent="0.25">
      <c r="A8652" t="s">
        <v>391</v>
      </c>
      <c r="B8652" t="s">
        <v>218</v>
      </c>
      <c r="C8652">
        <v>162175217</v>
      </c>
      <c r="D8652">
        <v>66</v>
      </c>
      <c r="E8652" t="s">
        <v>91</v>
      </c>
      <c r="G8652">
        <v>60.441000000000003</v>
      </c>
      <c r="H8652">
        <v>2016</v>
      </c>
      <c r="I8652">
        <v>7</v>
      </c>
      <c r="J8652">
        <v>30</v>
      </c>
      <c r="K8652">
        <v>12</v>
      </c>
      <c r="L8652">
        <v>9</v>
      </c>
      <c r="M8652" t="s">
        <v>900</v>
      </c>
      <c r="N8652" t="s">
        <v>860</v>
      </c>
      <c r="O8652" t="s">
        <v>799</v>
      </c>
      <c r="Q8652" t="s">
        <v>467</v>
      </c>
      <c r="R8652" t="str">
        <f t="shared" si="500"/>
        <v>Weekend</v>
      </c>
      <c r="S8652" s="27">
        <f t="shared" si="501"/>
        <v>42581</v>
      </c>
      <c r="T8652" t="str">
        <f t="shared" si="502"/>
        <v>D</v>
      </c>
      <c r="V8652" t="str">
        <f t="shared" si="503"/>
        <v>D</v>
      </c>
      <c r="AO8652" s="27"/>
      <c r="AX8652" s="27"/>
      <c r="AY8652" s="27"/>
    </row>
    <row r="8653" spans="1:51" x14ac:dyDescent="0.25">
      <c r="A8653" t="s">
        <v>391</v>
      </c>
      <c r="B8653" t="s">
        <v>218</v>
      </c>
      <c r="C8653">
        <v>141035183</v>
      </c>
      <c r="D8653">
        <v>66</v>
      </c>
      <c r="E8653" t="s">
        <v>91</v>
      </c>
      <c r="G8653">
        <v>60.445</v>
      </c>
      <c r="H8653">
        <v>2014</v>
      </c>
      <c r="I8653">
        <v>4</v>
      </c>
      <c r="J8653">
        <v>10</v>
      </c>
      <c r="K8653">
        <v>20</v>
      </c>
      <c r="L8653">
        <v>54</v>
      </c>
      <c r="M8653" t="s">
        <v>900</v>
      </c>
      <c r="N8653" t="s">
        <v>860</v>
      </c>
      <c r="O8653" t="s">
        <v>799</v>
      </c>
      <c r="Q8653" t="s">
        <v>467</v>
      </c>
      <c r="R8653" t="str">
        <f t="shared" si="500"/>
        <v>Weekday</v>
      </c>
      <c r="S8653" s="27">
        <f t="shared" si="501"/>
        <v>41739</v>
      </c>
      <c r="T8653" t="str">
        <f t="shared" si="502"/>
        <v>S</v>
      </c>
      <c r="V8653" t="str">
        <f t="shared" si="503"/>
        <v>S</v>
      </c>
      <c r="AE8653" s="27"/>
      <c r="AO8653" s="27"/>
      <c r="AX8653" s="27"/>
      <c r="AY8653" s="27"/>
    </row>
    <row r="8654" spans="1:51" x14ac:dyDescent="0.25">
      <c r="A8654" t="s">
        <v>391</v>
      </c>
      <c r="B8654" t="s">
        <v>218</v>
      </c>
      <c r="C8654">
        <v>132395376</v>
      </c>
      <c r="D8654">
        <v>66</v>
      </c>
      <c r="E8654" t="s">
        <v>91</v>
      </c>
      <c r="G8654">
        <v>60.454999999999998</v>
      </c>
      <c r="H8654">
        <v>2013</v>
      </c>
      <c r="I8654">
        <v>8</v>
      </c>
      <c r="J8654">
        <v>27</v>
      </c>
      <c r="K8654">
        <v>15</v>
      </c>
      <c r="L8654">
        <v>15</v>
      </c>
      <c r="M8654" t="s">
        <v>900</v>
      </c>
      <c r="N8654" t="s">
        <v>860</v>
      </c>
      <c r="O8654" t="s">
        <v>799</v>
      </c>
      <c r="Q8654" t="s">
        <v>467</v>
      </c>
      <c r="R8654" t="str">
        <f t="shared" si="500"/>
        <v>Weekday</v>
      </c>
      <c r="S8654" s="27">
        <f t="shared" si="501"/>
        <v>41513</v>
      </c>
      <c r="T8654" t="str">
        <f t="shared" si="502"/>
        <v>S</v>
      </c>
      <c r="V8654" t="str">
        <f t="shared" si="503"/>
        <v>S</v>
      </c>
    </row>
    <row r="8655" spans="1:51" x14ac:dyDescent="0.25">
      <c r="A8655" t="s">
        <v>391</v>
      </c>
      <c r="B8655" t="s">
        <v>218</v>
      </c>
      <c r="C8655">
        <v>142165257</v>
      </c>
      <c r="D8655">
        <v>66</v>
      </c>
      <c r="E8655" t="s">
        <v>91</v>
      </c>
      <c r="G8655">
        <v>60.463999999999999</v>
      </c>
      <c r="H8655">
        <v>2014</v>
      </c>
      <c r="I8655">
        <v>8</v>
      </c>
      <c r="J8655">
        <v>4</v>
      </c>
      <c r="K8655">
        <v>15</v>
      </c>
      <c r="L8655">
        <v>56</v>
      </c>
      <c r="M8655" t="s">
        <v>900</v>
      </c>
      <c r="N8655" t="s">
        <v>171</v>
      </c>
      <c r="O8655" t="s">
        <v>799</v>
      </c>
      <c r="Q8655" t="s">
        <v>467</v>
      </c>
      <c r="R8655" t="str">
        <f t="shared" si="500"/>
        <v>Weekday</v>
      </c>
      <c r="S8655" s="27">
        <f t="shared" si="501"/>
        <v>41855</v>
      </c>
      <c r="T8655" t="str">
        <f t="shared" si="502"/>
        <v>S</v>
      </c>
      <c r="V8655" t="str">
        <f t="shared" si="503"/>
        <v>S</v>
      </c>
    </row>
    <row r="8656" spans="1:51" x14ac:dyDescent="0.25">
      <c r="A8656" t="s">
        <v>391</v>
      </c>
      <c r="S8656" s="27"/>
      <c r="V8656" t="str">
        <f t="shared" si="503"/>
        <v/>
      </c>
      <c r="AX8656" s="27"/>
      <c r="AY8656" s="27"/>
    </row>
    <row r="8657" spans="1:51" x14ac:dyDescent="0.25">
      <c r="A8657" t="s">
        <v>391</v>
      </c>
      <c r="B8657" t="s">
        <v>218</v>
      </c>
      <c r="C8657">
        <v>142825082</v>
      </c>
      <c r="D8657">
        <v>66</v>
      </c>
      <c r="E8657" t="s">
        <v>91</v>
      </c>
      <c r="G8657">
        <v>60.466999999999999</v>
      </c>
      <c r="H8657">
        <v>2014</v>
      </c>
      <c r="I8657">
        <v>10</v>
      </c>
      <c r="J8657">
        <v>8</v>
      </c>
      <c r="K8657">
        <v>20</v>
      </c>
      <c r="L8657">
        <v>27</v>
      </c>
      <c r="M8657" t="s">
        <v>900</v>
      </c>
      <c r="N8657" t="s">
        <v>860</v>
      </c>
      <c r="O8657" t="s">
        <v>799</v>
      </c>
      <c r="Q8657" t="s">
        <v>467</v>
      </c>
      <c r="R8657" t="str">
        <f t="shared" si="500"/>
        <v>Weekday</v>
      </c>
      <c r="S8657" s="27">
        <f t="shared" si="501"/>
        <v>41920</v>
      </c>
      <c r="T8657" t="str">
        <f t="shared" si="502"/>
        <v>S</v>
      </c>
      <c r="V8657" t="str">
        <f t="shared" si="503"/>
        <v>S</v>
      </c>
    </row>
    <row r="8658" spans="1:51" x14ac:dyDescent="0.25">
      <c r="A8658" t="s">
        <v>391</v>
      </c>
      <c r="S8658" s="27"/>
      <c r="V8658" t="str">
        <f t="shared" si="503"/>
        <v/>
      </c>
      <c r="AE8658" s="27"/>
      <c r="AG8658" s="27"/>
      <c r="AX8658" s="27"/>
      <c r="AY8658" s="27"/>
    </row>
    <row r="8659" spans="1:51" x14ac:dyDescent="0.25">
      <c r="A8659" t="s">
        <v>391</v>
      </c>
      <c r="S8659" s="27"/>
      <c r="V8659" t="str">
        <f t="shared" si="503"/>
        <v/>
      </c>
      <c r="AX8659" s="27"/>
      <c r="AY8659" s="27"/>
    </row>
    <row r="8660" spans="1:51" x14ac:dyDescent="0.25">
      <c r="A8660" t="s">
        <v>391</v>
      </c>
      <c r="B8660" t="s">
        <v>218</v>
      </c>
      <c r="C8660">
        <v>142695132</v>
      </c>
      <c r="D8660">
        <v>66</v>
      </c>
      <c r="E8660" t="s">
        <v>91</v>
      </c>
      <c r="G8660">
        <v>60.478000000000002</v>
      </c>
      <c r="H8660">
        <v>2014</v>
      </c>
      <c r="I8660">
        <v>9</v>
      </c>
      <c r="J8660">
        <v>25</v>
      </c>
      <c r="K8660">
        <v>18</v>
      </c>
      <c r="L8660">
        <v>59</v>
      </c>
      <c r="M8660" t="s">
        <v>900</v>
      </c>
      <c r="N8660" t="s">
        <v>860</v>
      </c>
      <c r="O8660" t="s">
        <v>799</v>
      </c>
      <c r="Q8660" t="s">
        <v>467</v>
      </c>
      <c r="R8660" t="str">
        <f t="shared" si="500"/>
        <v>Weekday</v>
      </c>
      <c r="S8660" s="27">
        <f t="shared" si="501"/>
        <v>41907</v>
      </c>
      <c r="T8660" t="str">
        <f t="shared" si="502"/>
        <v>S</v>
      </c>
      <c r="V8660" t="str">
        <f t="shared" si="503"/>
        <v>S</v>
      </c>
      <c r="AX8660" s="27"/>
      <c r="AY8660" s="27"/>
    </row>
    <row r="8661" spans="1:51" x14ac:dyDescent="0.25">
      <c r="A8661" t="s">
        <v>391</v>
      </c>
      <c r="B8661" t="s">
        <v>218</v>
      </c>
      <c r="C8661">
        <v>171775222</v>
      </c>
      <c r="D8661">
        <v>66</v>
      </c>
      <c r="E8661" t="s">
        <v>91</v>
      </c>
      <c r="G8661">
        <v>60.482999999999997</v>
      </c>
      <c r="H8661">
        <v>2017</v>
      </c>
      <c r="I8661">
        <v>6</v>
      </c>
      <c r="J8661">
        <v>26</v>
      </c>
      <c r="K8661">
        <v>7</v>
      </c>
      <c r="L8661">
        <v>35</v>
      </c>
      <c r="M8661" t="s">
        <v>900</v>
      </c>
      <c r="N8661" t="s">
        <v>404</v>
      </c>
      <c r="O8661" t="s">
        <v>799</v>
      </c>
      <c r="Q8661" t="s">
        <v>467</v>
      </c>
      <c r="R8661" t="str">
        <f t="shared" si="500"/>
        <v>Weekday</v>
      </c>
      <c r="S8661" s="27">
        <f t="shared" si="501"/>
        <v>42912</v>
      </c>
      <c r="T8661" t="str">
        <f t="shared" si="502"/>
        <v>D</v>
      </c>
      <c r="V8661" t="str">
        <f t="shared" si="503"/>
        <v>D</v>
      </c>
      <c r="AE8661" s="27"/>
      <c r="AG8661" s="27"/>
      <c r="AX8661" s="27"/>
      <c r="AY8661" s="27"/>
    </row>
    <row r="8662" spans="1:51" x14ac:dyDescent="0.25">
      <c r="A8662" t="s">
        <v>391</v>
      </c>
      <c r="B8662" t="s">
        <v>218</v>
      </c>
      <c r="C8662">
        <v>140045198</v>
      </c>
      <c r="D8662">
        <v>66</v>
      </c>
      <c r="E8662" t="s">
        <v>91</v>
      </c>
      <c r="G8662">
        <v>60.491999999999997</v>
      </c>
      <c r="H8662">
        <v>2014</v>
      </c>
      <c r="I8662">
        <v>1</v>
      </c>
      <c r="J8662">
        <v>4</v>
      </c>
      <c r="K8662">
        <v>17</v>
      </c>
      <c r="L8662">
        <v>30</v>
      </c>
      <c r="M8662" t="s">
        <v>900</v>
      </c>
      <c r="N8662" t="s">
        <v>171</v>
      </c>
      <c r="O8662" t="s">
        <v>799</v>
      </c>
      <c r="Q8662" t="s">
        <v>467</v>
      </c>
      <c r="R8662" t="str">
        <f t="shared" si="500"/>
        <v>Weekend</v>
      </c>
      <c r="S8662" s="27">
        <f t="shared" si="501"/>
        <v>41643</v>
      </c>
      <c r="T8662" t="str">
        <f t="shared" si="502"/>
        <v>S</v>
      </c>
      <c r="V8662" t="str">
        <f t="shared" si="503"/>
        <v>S</v>
      </c>
    </row>
    <row r="8663" spans="1:51" x14ac:dyDescent="0.25">
      <c r="A8663" t="s">
        <v>391</v>
      </c>
      <c r="B8663" t="s">
        <v>218</v>
      </c>
      <c r="C8663">
        <v>131175173</v>
      </c>
      <c r="D8663">
        <v>66</v>
      </c>
      <c r="E8663" t="s">
        <v>91</v>
      </c>
      <c r="G8663">
        <v>60.493000000000002</v>
      </c>
      <c r="H8663">
        <v>2013</v>
      </c>
      <c r="I8663">
        <v>4</v>
      </c>
      <c r="J8663">
        <v>23</v>
      </c>
      <c r="K8663">
        <v>18</v>
      </c>
      <c r="L8663">
        <v>20</v>
      </c>
      <c r="M8663" t="s">
        <v>900</v>
      </c>
      <c r="N8663" t="s">
        <v>860</v>
      </c>
      <c r="O8663" t="s">
        <v>799</v>
      </c>
      <c r="Q8663" t="s">
        <v>467</v>
      </c>
      <c r="R8663" t="str">
        <f t="shared" si="500"/>
        <v>Weekday</v>
      </c>
      <c r="S8663" s="27">
        <f t="shared" si="501"/>
        <v>41387</v>
      </c>
      <c r="T8663" t="str">
        <f t="shared" si="502"/>
        <v>S</v>
      </c>
      <c r="V8663" t="str">
        <f t="shared" si="503"/>
        <v>S</v>
      </c>
    </row>
    <row r="8664" spans="1:51" x14ac:dyDescent="0.25">
      <c r="A8664" t="s">
        <v>391</v>
      </c>
      <c r="B8664" t="s">
        <v>218</v>
      </c>
      <c r="C8664">
        <v>162945300</v>
      </c>
      <c r="D8664">
        <v>66</v>
      </c>
      <c r="E8664" t="s">
        <v>91</v>
      </c>
      <c r="G8664">
        <v>60.51</v>
      </c>
      <c r="H8664">
        <v>2016</v>
      </c>
      <c r="I8664">
        <v>10</v>
      </c>
      <c r="J8664">
        <v>18</v>
      </c>
      <c r="K8664">
        <v>20</v>
      </c>
      <c r="L8664">
        <v>15</v>
      </c>
      <c r="M8664" t="s">
        <v>900</v>
      </c>
      <c r="N8664" t="s">
        <v>860</v>
      </c>
      <c r="O8664" t="s">
        <v>799</v>
      </c>
      <c r="Q8664" t="s">
        <v>467</v>
      </c>
      <c r="R8664" t="str">
        <f t="shared" si="500"/>
        <v>Weekday</v>
      </c>
      <c r="S8664" s="27">
        <f t="shared" si="501"/>
        <v>42661</v>
      </c>
      <c r="T8664" t="str">
        <f t="shared" si="502"/>
        <v>D</v>
      </c>
      <c r="V8664" t="str">
        <f t="shared" si="503"/>
        <v>D</v>
      </c>
      <c r="AX8664" s="27"/>
      <c r="AY8664" s="27"/>
    </row>
    <row r="8665" spans="1:51" x14ac:dyDescent="0.25">
      <c r="A8665" t="s">
        <v>391</v>
      </c>
      <c r="B8665" t="s">
        <v>218</v>
      </c>
      <c r="C8665">
        <v>152915109</v>
      </c>
      <c r="D8665">
        <v>66</v>
      </c>
      <c r="E8665" t="s">
        <v>91</v>
      </c>
      <c r="G8665">
        <v>60.511000000000003</v>
      </c>
      <c r="H8665">
        <v>2015</v>
      </c>
      <c r="I8665">
        <v>10</v>
      </c>
      <c r="J8665">
        <v>18</v>
      </c>
      <c r="K8665">
        <v>11</v>
      </c>
      <c r="L8665">
        <v>20</v>
      </c>
      <c r="M8665" t="s">
        <v>900</v>
      </c>
      <c r="N8665" t="s">
        <v>860</v>
      </c>
      <c r="O8665" t="s">
        <v>799</v>
      </c>
      <c r="Q8665" t="s">
        <v>467</v>
      </c>
      <c r="R8665" t="str">
        <f t="shared" si="500"/>
        <v>Weekend</v>
      </c>
      <c r="S8665" s="27">
        <f t="shared" si="501"/>
        <v>42295</v>
      </c>
      <c r="T8665" t="str">
        <f t="shared" si="502"/>
        <v>D</v>
      </c>
      <c r="V8665" t="str">
        <f t="shared" si="503"/>
        <v>D</v>
      </c>
      <c r="AX8665" s="27"/>
      <c r="AY8665" s="27"/>
    </row>
    <row r="8666" spans="1:51" x14ac:dyDescent="0.25">
      <c r="A8666" t="s">
        <v>391</v>
      </c>
      <c r="B8666" t="s">
        <v>218</v>
      </c>
      <c r="C8666">
        <v>131560205</v>
      </c>
      <c r="D8666">
        <v>66</v>
      </c>
      <c r="E8666" t="s">
        <v>91</v>
      </c>
      <c r="G8666">
        <v>60.162999999999997</v>
      </c>
      <c r="H8666">
        <v>2013</v>
      </c>
      <c r="I8666">
        <v>3</v>
      </c>
      <c r="J8666">
        <v>11</v>
      </c>
      <c r="K8666">
        <v>23</v>
      </c>
      <c r="L8666">
        <v>15</v>
      </c>
      <c r="M8666" t="s">
        <v>900</v>
      </c>
      <c r="N8666" t="s">
        <v>860</v>
      </c>
      <c r="O8666" t="s">
        <v>799</v>
      </c>
      <c r="Q8666" t="s">
        <v>467</v>
      </c>
      <c r="R8666" t="str">
        <f t="shared" si="500"/>
        <v>Weekday</v>
      </c>
      <c r="S8666" s="27">
        <f t="shared" si="501"/>
        <v>41344</v>
      </c>
      <c r="T8666" t="str">
        <f t="shared" si="502"/>
        <v>S</v>
      </c>
      <c r="V8666" t="str">
        <f t="shared" si="503"/>
        <v>S</v>
      </c>
      <c r="AX8666" s="27"/>
      <c r="AY8666" s="27"/>
    </row>
    <row r="8667" spans="1:51" x14ac:dyDescent="0.25">
      <c r="A8667" t="s">
        <v>391</v>
      </c>
      <c r="B8667" t="s">
        <v>218</v>
      </c>
      <c r="C8667">
        <v>151535285</v>
      </c>
      <c r="D8667">
        <v>66</v>
      </c>
      <c r="E8667" t="s">
        <v>91</v>
      </c>
      <c r="G8667">
        <v>60.524000000000001</v>
      </c>
      <c r="H8667">
        <v>2015</v>
      </c>
      <c r="I8667">
        <v>6</v>
      </c>
      <c r="J8667">
        <v>1</v>
      </c>
      <c r="K8667">
        <v>18</v>
      </c>
      <c r="L8667">
        <v>40</v>
      </c>
      <c r="M8667" t="s">
        <v>900</v>
      </c>
      <c r="N8667" t="s">
        <v>860</v>
      </c>
      <c r="O8667" t="s">
        <v>799</v>
      </c>
      <c r="Q8667" t="s">
        <v>467</v>
      </c>
      <c r="R8667" t="str">
        <f t="shared" si="500"/>
        <v>Weekday</v>
      </c>
      <c r="S8667" s="27">
        <f t="shared" si="501"/>
        <v>42156</v>
      </c>
      <c r="T8667" t="str">
        <f t="shared" si="502"/>
        <v>S</v>
      </c>
      <c r="V8667" t="str">
        <f t="shared" si="503"/>
        <v>S</v>
      </c>
    </row>
    <row r="8668" spans="1:51" x14ac:dyDescent="0.25">
      <c r="A8668" t="s">
        <v>391</v>
      </c>
      <c r="S8668" s="27"/>
      <c r="V8668" t="str">
        <f t="shared" si="503"/>
        <v/>
      </c>
      <c r="AX8668" s="27"/>
      <c r="AY8668" s="27"/>
    </row>
    <row r="8669" spans="1:51" x14ac:dyDescent="0.25">
      <c r="A8669" t="s">
        <v>391</v>
      </c>
      <c r="S8669" s="27"/>
      <c r="V8669" t="str">
        <f t="shared" si="503"/>
        <v/>
      </c>
    </row>
    <row r="8670" spans="1:51" x14ac:dyDescent="0.25">
      <c r="A8670" t="s">
        <v>391</v>
      </c>
      <c r="B8670" t="s">
        <v>218</v>
      </c>
      <c r="C8670">
        <v>133105088</v>
      </c>
      <c r="D8670">
        <v>66</v>
      </c>
      <c r="E8670" t="s">
        <v>91</v>
      </c>
      <c r="G8670">
        <v>60.536000000000001</v>
      </c>
      <c r="H8670">
        <v>2013</v>
      </c>
      <c r="I8670">
        <v>11</v>
      </c>
      <c r="J8670">
        <v>5</v>
      </c>
      <c r="K8670">
        <v>8</v>
      </c>
      <c r="L8670">
        <v>35</v>
      </c>
      <c r="M8670" t="s">
        <v>900</v>
      </c>
      <c r="N8670" t="s">
        <v>860</v>
      </c>
      <c r="O8670" t="s">
        <v>799</v>
      </c>
      <c r="Q8670" t="s">
        <v>467</v>
      </c>
      <c r="R8670" t="str">
        <f t="shared" si="500"/>
        <v>Weekday</v>
      </c>
      <c r="S8670" s="27">
        <f t="shared" si="501"/>
        <v>41583</v>
      </c>
      <c r="T8670" t="str">
        <f t="shared" si="502"/>
        <v>S</v>
      </c>
      <c r="V8670" t="str">
        <f t="shared" si="503"/>
        <v>S</v>
      </c>
      <c r="AE8670" s="27"/>
      <c r="AO8670" s="27"/>
      <c r="AX8670" s="27"/>
      <c r="AY8670" s="27"/>
    </row>
    <row r="8671" spans="1:51" x14ac:dyDescent="0.25">
      <c r="A8671" t="s">
        <v>391</v>
      </c>
      <c r="B8671" t="s">
        <v>218</v>
      </c>
      <c r="C8671">
        <v>173215266</v>
      </c>
      <c r="D8671">
        <v>66</v>
      </c>
      <c r="E8671" t="s">
        <v>91</v>
      </c>
      <c r="G8671">
        <v>60.539000000000001</v>
      </c>
      <c r="H8671">
        <v>2017</v>
      </c>
      <c r="I8671">
        <v>11</v>
      </c>
      <c r="J8671">
        <v>6</v>
      </c>
      <c r="K8671">
        <v>12</v>
      </c>
      <c r="L8671">
        <v>45</v>
      </c>
      <c r="M8671" t="s">
        <v>900</v>
      </c>
      <c r="N8671" t="s">
        <v>860</v>
      </c>
      <c r="O8671" t="s">
        <v>799</v>
      </c>
      <c r="Q8671" t="s">
        <v>465</v>
      </c>
      <c r="R8671" t="str">
        <f t="shared" si="500"/>
        <v>Weekday</v>
      </c>
      <c r="S8671" s="27">
        <f t="shared" si="501"/>
        <v>43045</v>
      </c>
      <c r="T8671" t="str">
        <f t="shared" si="502"/>
        <v>D</v>
      </c>
      <c r="V8671" t="str">
        <f t="shared" si="503"/>
        <v>D</v>
      </c>
      <c r="AO8671" s="27"/>
      <c r="AX8671" s="27"/>
      <c r="AY8671" s="27"/>
    </row>
    <row r="8672" spans="1:51" x14ac:dyDescent="0.25">
      <c r="A8672" t="s">
        <v>391</v>
      </c>
      <c r="S8672" s="27"/>
      <c r="V8672" t="str">
        <f t="shared" si="503"/>
        <v/>
      </c>
      <c r="AE8672" s="27"/>
      <c r="AO8672" s="27"/>
      <c r="AX8672" s="27"/>
      <c r="AY8672" s="27"/>
    </row>
    <row r="8673" spans="1:51" x14ac:dyDescent="0.25">
      <c r="A8673" t="s">
        <v>391</v>
      </c>
      <c r="B8673" t="s">
        <v>218</v>
      </c>
      <c r="C8673">
        <v>173065540</v>
      </c>
      <c r="D8673">
        <v>66</v>
      </c>
      <c r="E8673" t="s">
        <v>91</v>
      </c>
      <c r="G8673">
        <v>60.540999999999997</v>
      </c>
      <c r="H8673">
        <v>2017</v>
      </c>
      <c r="I8673">
        <v>10</v>
      </c>
      <c r="J8673">
        <v>16</v>
      </c>
      <c r="K8673">
        <v>15</v>
      </c>
      <c r="L8673">
        <v>51</v>
      </c>
      <c r="M8673" t="s">
        <v>900</v>
      </c>
      <c r="N8673" t="s">
        <v>860</v>
      </c>
      <c r="O8673" t="s">
        <v>799</v>
      </c>
      <c r="Q8673" t="s">
        <v>465</v>
      </c>
      <c r="R8673" t="str">
        <f t="shared" si="500"/>
        <v>Weekday</v>
      </c>
      <c r="S8673" s="27">
        <f t="shared" si="501"/>
        <v>43024</v>
      </c>
      <c r="T8673" t="str">
        <f t="shared" si="502"/>
        <v>D</v>
      </c>
      <c r="V8673" t="str">
        <f t="shared" si="503"/>
        <v>D</v>
      </c>
      <c r="AE8673" s="27"/>
      <c r="AO8673" s="27"/>
      <c r="AX8673" s="27"/>
      <c r="AY8673" s="27"/>
    </row>
    <row r="8674" spans="1:51" x14ac:dyDescent="0.25">
      <c r="A8674" t="s">
        <v>391</v>
      </c>
      <c r="B8674" t="s">
        <v>218</v>
      </c>
      <c r="C8674">
        <v>150435237</v>
      </c>
      <c r="D8674">
        <v>66</v>
      </c>
      <c r="E8674" t="s">
        <v>91</v>
      </c>
      <c r="G8674">
        <v>60.542999999999999</v>
      </c>
      <c r="H8674">
        <v>2015</v>
      </c>
      <c r="I8674">
        <v>1</v>
      </c>
      <c r="J8674">
        <v>30</v>
      </c>
      <c r="K8674">
        <v>15</v>
      </c>
      <c r="L8674">
        <v>8</v>
      </c>
      <c r="M8674" t="s">
        <v>900</v>
      </c>
      <c r="N8674" t="s">
        <v>404</v>
      </c>
      <c r="O8674" t="s">
        <v>799</v>
      </c>
      <c r="Q8674" t="s">
        <v>465</v>
      </c>
      <c r="R8674" t="str">
        <f t="shared" si="500"/>
        <v>Weekday</v>
      </c>
      <c r="S8674" s="27">
        <f t="shared" si="501"/>
        <v>42034</v>
      </c>
      <c r="T8674" t="str">
        <f t="shared" si="502"/>
        <v>S</v>
      </c>
      <c r="V8674" t="str">
        <f t="shared" si="503"/>
        <v>S</v>
      </c>
      <c r="AO8674" s="27"/>
      <c r="AX8674" s="27"/>
      <c r="AY8674" s="27"/>
    </row>
    <row r="8675" spans="1:51" x14ac:dyDescent="0.25">
      <c r="A8675" t="s">
        <v>391</v>
      </c>
      <c r="B8675" t="s">
        <v>218</v>
      </c>
      <c r="C8675">
        <v>151575008</v>
      </c>
      <c r="D8675">
        <v>66</v>
      </c>
      <c r="E8675" t="s">
        <v>91</v>
      </c>
      <c r="G8675">
        <v>60.542999999999999</v>
      </c>
      <c r="H8675">
        <v>2015</v>
      </c>
      <c r="I8675">
        <v>6</v>
      </c>
      <c r="J8675">
        <v>5</v>
      </c>
      <c r="K8675">
        <v>17</v>
      </c>
      <c r="L8675">
        <v>28</v>
      </c>
      <c r="M8675" t="s">
        <v>900</v>
      </c>
      <c r="N8675" t="s">
        <v>860</v>
      </c>
      <c r="O8675" t="s">
        <v>799</v>
      </c>
      <c r="Q8675" t="s">
        <v>465</v>
      </c>
      <c r="R8675" t="str">
        <f t="shared" si="500"/>
        <v>Weekday</v>
      </c>
      <c r="S8675" s="27">
        <f t="shared" si="501"/>
        <v>42160</v>
      </c>
      <c r="T8675" t="str">
        <f t="shared" si="502"/>
        <v>S</v>
      </c>
      <c r="V8675" t="str">
        <f t="shared" si="503"/>
        <v>S</v>
      </c>
    </row>
    <row r="8676" spans="1:51" x14ac:dyDescent="0.25">
      <c r="A8676" t="s">
        <v>391</v>
      </c>
      <c r="B8676" t="s">
        <v>218</v>
      </c>
      <c r="C8676">
        <v>142915110</v>
      </c>
      <c r="D8676">
        <v>66</v>
      </c>
      <c r="E8676" t="s">
        <v>91</v>
      </c>
      <c r="G8676">
        <v>60.545999999999999</v>
      </c>
      <c r="H8676">
        <v>2014</v>
      </c>
      <c r="I8676">
        <v>10</v>
      </c>
      <c r="J8676">
        <v>17</v>
      </c>
      <c r="K8676">
        <v>19</v>
      </c>
      <c r="L8676">
        <v>35</v>
      </c>
      <c r="M8676" t="s">
        <v>900</v>
      </c>
      <c r="N8676" t="s">
        <v>860</v>
      </c>
      <c r="O8676" t="s">
        <v>799</v>
      </c>
      <c r="Q8676" t="s">
        <v>465</v>
      </c>
      <c r="R8676" t="str">
        <f t="shared" si="500"/>
        <v>Weekday</v>
      </c>
      <c r="S8676" s="27">
        <f t="shared" si="501"/>
        <v>41929</v>
      </c>
      <c r="T8676" t="str">
        <f t="shared" si="502"/>
        <v>S</v>
      </c>
      <c r="V8676" t="str">
        <f t="shared" si="503"/>
        <v>S</v>
      </c>
      <c r="AE8676" s="27"/>
      <c r="AO8676" s="27"/>
      <c r="AX8676" s="27"/>
      <c r="AY8676" s="27"/>
    </row>
    <row r="8677" spans="1:51" x14ac:dyDescent="0.25">
      <c r="A8677" t="s">
        <v>391</v>
      </c>
      <c r="S8677" s="27"/>
      <c r="V8677" t="str">
        <f t="shared" si="503"/>
        <v/>
      </c>
      <c r="AO8677" s="27"/>
      <c r="AX8677" s="27"/>
      <c r="AY8677" s="27"/>
    </row>
    <row r="8678" spans="1:51" x14ac:dyDescent="0.25">
      <c r="A8678" t="s">
        <v>391</v>
      </c>
      <c r="B8678" t="s">
        <v>218</v>
      </c>
      <c r="C8678">
        <v>160835069</v>
      </c>
      <c r="D8678">
        <v>66</v>
      </c>
      <c r="E8678" t="s">
        <v>91</v>
      </c>
      <c r="G8678">
        <v>60.551000000000002</v>
      </c>
      <c r="H8678">
        <v>2016</v>
      </c>
      <c r="I8678">
        <v>3</v>
      </c>
      <c r="J8678">
        <v>22</v>
      </c>
      <c r="K8678">
        <v>18</v>
      </c>
      <c r="L8678">
        <v>41</v>
      </c>
      <c r="M8678" t="s">
        <v>900</v>
      </c>
      <c r="N8678" t="s">
        <v>860</v>
      </c>
      <c r="O8678" t="s">
        <v>799</v>
      </c>
      <c r="Q8678" t="s">
        <v>465</v>
      </c>
      <c r="R8678" t="str">
        <f t="shared" si="500"/>
        <v>Weekday</v>
      </c>
      <c r="S8678" s="27">
        <f t="shared" si="501"/>
        <v>42451</v>
      </c>
      <c r="T8678" t="str">
        <f t="shared" si="502"/>
        <v>D</v>
      </c>
      <c r="V8678" t="str">
        <f t="shared" si="503"/>
        <v>D</v>
      </c>
      <c r="AO8678" s="27"/>
      <c r="AX8678" s="27"/>
      <c r="AY8678" s="27"/>
    </row>
    <row r="8679" spans="1:51" x14ac:dyDescent="0.25">
      <c r="A8679" t="s">
        <v>391</v>
      </c>
      <c r="B8679" t="s">
        <v>218</v>
      </c>
      <c r="C8679">
        <v>130415029</v>
      </c>
      <c r="D8679">
        <v>66</v>
      </c>
      <c r="E8679" t="s">
        <v>91</v>
      </c>
      <c r="G8679">
        <v>60.872999999999998</v>
      </c>
      <c r="H8679">
        <v>2013</v>
      </c>
      <c r="I8679">
        <v>2</v>
      </c>
      <c r="J8679">
        <v>7</v>
      </c>
      <c r="K8679">
        <v>15</v>
      </c>
      <c r="L8679">
        <v>25</v>
      </c>
      <c r="M8679" t="s">
        <v>900</v>
      </c>
      <c r="N8679" t="s">
        <v>860</v>
      </c>
      <c r="O8679" t="s">
        <v>799</v>
      </c>
      <c r="Q8679" t="s">
        <v>462</v>
      </c>
      <c r="R8679" t="str">
        <f t="shared" si="500"/>
        <v>Weekday</v>
      </c>
      <c r="S8679" s="27">
        <f t="shared" si="501"/>
        <v>41312</v>
      </c>
      <c r="T8679" t="str">
        <f t="shared" si="502"/>
        <v>S</v>
      </c>
      <c r="V8679" t="str">
        <f t="shared" si="503"/>
        <v>S</v>
      </c>
      <c r="AE8679" s="27"/>
      <c r="AO8679" s="27"/>
      <c r="AX8679" s="27"/>
      <c r="AY8679" s="27"/>
    </row>
    <row r="8680" spans="1:51" x14ac:dyDescent="0.25">
      <c r="A8680" t="s">
        <v>391</v>
      </c>
      <c r="B8680" t="s">
        <v>218</v>
      </c>
      <c r="C8680">
        <v>130415134</v>
      </c>
      <c r="D8680">
        <v>66</v>
      </c>
      <c r="E8680" t="s">
        <v>91</v>
      </c>
      <c r="G8680">
        <v>60.71</v>
      </c>
      <c r="H8680">
        <v>2013</v>
      </c>
      <c r="I8680">
        <v>2</v>
      </c>
      <c r="J8680">
        <v>8</v>
      </c>
      <c r="K8680">
        <v>17</v>
      </c>
      <c r="L8680">
        <v>32</v>
      </c>
      <c r="M8680" t="s">
        <v>900</v>
      </c>
      <c r="N8680" t="s">
        <v>860</v>
      </c>
      <c r="O8680" t="s">
        <v>799</v>
      </c>
      <c r="Q8680" t="s">
        <v>465</v>
      </c>
      <c r="R8680" t="str">
        <f t="shared" si="500"/>
        <v>Weekday</v>
      </c>
      <c r="S8680" s="27">
        <f t="shared" si="501"/>
        <v>41313</v>
      </c>
      <c r="T8680" t="str">
        <f t="shared" si="502"/>
        <v>S</v>
      </c>
      <c r="V8680" t="str">
        <f t="shared" si="503"/>
        <v>S</v>
      </c>
      <c r="AO8680" s="27"/>
      <c r="AX8680" s="27"/>
      <c r="AY8680" s="27"/>
    </row>
    <row r="8681" spans="1:51" x14ac:dyDescent="0.25">
      <c r="A8681" t="s">
        <v>391</v>
      </c>
      <c r="B8681" t="s">
        <v>218</v>
      </c>
      <c r="C8681">
        <v>130585303</v>
      </c>
      <c r="D8681">
        <v>66</v>
      </c>
      <c r="E8681" t="s">
        <v>91</v>
      </c>
      <c r="G8681">
        <v>60.868000000000002</v>
      </c>
      <c r="H8681">
        <v>2013</v>
      </c>
      <c r="I8681">
        <v>2</v>
      </c>
      <c r="J8681">
        <v>26</v>
      </c>
      <c r="K8681">
        <v>21</v>
      </c>
      <c r="L8681">
        <v>14</v>
      </c>
      <c r="M8681" t="s">
        <v>900</v>
      </c>
      <c r="N8681" t="s">
        <v>860</v>
      </c>
      <c r="O8681" t="s">
        <v>799</v>
      </c>
      <c r="Q8681" t="s">
        <v>462</v>
      </c>
      <c r="R8681" t="str">
        <f t="shared" si="500"/>
        <v>Weekday</v>
      </c>
      <c r="S8681" s="27">
        <f t="shared" si="501"/>
        <v>41331</v>
      </c>
      <c r="T8681" t="str">
        <f t="shared" si="502"/>
        <v>S</v>
      </c>
      <c r="V8681" t="str">
        <f t="shared" si="503"/>
        <v>S</v>
      </c>
      <c r="AO8681" s="27"/>
      <c r="AX8681" s="27"/>
      <c r="AY8681" s="27"/>
    </row>
    <row r="8682" spans="1:51" x14ac:dyDescent="0.25">
      <c r="A8682" t="s">
        <v>391</v>
      </c>
      <c r="B8682" t="s">
        <v>218</v>
      </c>
      <c r="C8682">
        <v>130595153</v>
      </c>
      <c r="D8682">
        <v>66</v>
      </c>
      <c r="E8682" t="s">
        <v>91</v>
      </c>
      <c r="G8682">
        <v>60.767000000000003</v>
      </c>
      <c r="H8682">
        <v>2013</v>
      </c>
      <c r="I8682">
        <v>2</v>
      </c>
      <c r="J8682">
        <v>27</v>
      </c>
      <c r="K8682">
        <v>19</v>
      </c>
      <c r="L8682">
        <v>18</v>
      </c>
      <c r="M8682" t="s">
        <v>900</v>
      </c>
      <c r="N8682" t="s">
        <v>171</v>
      </c>
      <c r="O8682" t="s">
        <v>799</v>
      </c>
      <c r="Q8682" t="s">
        <v>462</v>
      </c>
      <c r="R8682" t="str">
        <f t="shared" si="500"/>
        <v>Weekday</v>
      </c>
      <c r="S8682" s="27">
        <f t="shared" si="501"/>
        <v>41332</v>
      </c>
      <c r="T8682" t="str">
        <f t="shared" si="502"/>
        <v>S</v>
      </c>
      <c r="V8682" t="str">
        <f t="shared" si="503"/>
        <v>S</v>
      </c>
      <c r="AO8682" s="27"/>
      <c r="AX8682" s="27"/>
      <c r="AY8682" s="27"/>
    </row>
    <row r="8683" spans="1:51" x14ac:dyDescent="0.25">
      <c r="A8683" t="s">
        <v>391</v>
      </c>
      <c r="B8683" t="s">
        <v>218</v>
      </c>
      <c r="C8683">
        <v>131255242</v>
      </c>
      <c r="D8683">
        <v>66</v>
      </c>
      <c r="E8683" t="s">
        <v>91</v>
      </c>
      <c r="G8683">
        <v>60.677999999999997</v>
      </c>
      <c r="H8683">
        <v>2013</v>
      </c>
      <c r="I8683">
        <v>5</v>
      </c>
      <c r="J8683">
        <v>4</v>
      </c>
      <c r="K8683">
        <v>2</v>
      </c>
      <c r="L8683">
        <v>20</v>
      </c>
      <c r="M8683" t="s">
        <v>899</v>
      </c>
      <c r="N8683" t="s">
        <v>860</v>
      </c>
      <c r="O8683" t="s">
        <v>799</v>
      </c>
      <c r="Q8683" t="s">
        <v>465</v>
      </c>
      <c r="R8683" t="str">
        <f t="shared" si="500"/>
        <v>Weekend</v>
      </c>
      <c r="S8683" s="27">
        <f t="shared" si="501"/>
        <v>41398</v>
      </c>
      <c r="T8683" t="str">
        <f t="shared" si="502"/>
        <v>S</v>
      </c>
      <c r="V8683" t="str">
        <f t="shared" si="503"/>
        <v>S</v>
      </c>
      <c r="AO8683" s="27"/>
      <c r="AX8683" s="27"/>
      <c r="AY8683" s="27"/>
    </row>
    <row r="8684" spans="1:51" x14ac:dyDescent="0.25">
      <c r="A8684" t="s">
        <v>391</v>
      </c>
      <c r="B8684" t="s">
        <v>218</v>
      </c>
      <c r="C8684">
        <v>131515078</v>
      </c>
      <c r="D8684">
        <v>66</v>
      </c>
      <c r="E8684" t="s">
        <v>91</v>
      </c>
      <c r="G8684">
        <v>60.671999999999997</v>
      </c>
      <c r="H8684">
        <v>2013</v>
      </c>
      <c r="I8684">
        <v>5</v>
      </c>
      <c r="J8684">
        <v>26</v>
      </c>
      <c r="K8684">
        <v>12</v>
      </c>
      <c r="L8684">
        <v>30</v>
      </c>
      <c r="M8684" t="s">
        <v>900</v>
      </c>
      <c r="N8684" t="s">
        <v>171</v>
      </c>
      <c r="O8684" t="s">
        <v>799</v>
      </c>
      <c r="Q8684" t="s">
        <v>465</v>
      </c>
      <c r="R8684" t="str">
        <f t="shared" si="500"/>
        <v>Weekend</v>
      </c>
      <c r="S8684" s="27">
        <f t="shared" si="501"/>
        <v>41420</v>
      </c>
      <c r="T8684" t="str">
        <f t="shared" si="502"/>
        <v>S</v>
      </c>
      <c r="V8684" t="str">
        <f t="shared" si="503"/>
        <v>S</v>
      </c>
      <c r="AE8684" s="27"/>
      <c r="AO8684" s="27"/>
      <c r="AX8684" s="27"/>
      <c r="AY8684" s="27"/>
    </row>
    <row r="8685" spans="1:51" x14ac:dyDescent="0.25">
      <c r="A8685" t="s">
        <v>391</v>
      </c>
      <c r="B8685" t="s">
        <v>218</v>
      </c>
      <c r="C8685">
        <v>130485002</v>
      </c>
      <c r="D8685">
        <v>66</v>
      </c>
      <c r="E8685" t="s">
        <v>91</v>
      </c>
      <c r="G8685">
        <v>60.884</v>
      </c>
      <c r="H8685">
        <v>2013</v>
      </c>
      <c r="I8685">
        <v>2</v>
      </c>
      <c r="J8685">
        <v>15</v>
      </c>
      <c r="K8685">
        <v>1</v>
      </c>
      <c r="L8685">
        <v>59</v>
      </c>
      <c r="M8685" t="s">
        <v>899</v>
      </c>
      <c r="N8685" t="s">
        <v>860</v>
      </c>
      <c r="O8685" t="s">
        <v>799</v>
      </c>
      <c r="Q8685" t="s">
        <v>462</v>
      </c>
      <c r="R8685" t="str">
        <f t="shared" si="500"/>
        <v>Weekday</v>
      </c>
      <c r="S8685" s="27">
        <f t="shared" si="501"/>
        <v>41320</v>
      </c>
      <c r="T8685" t="str">
        <f t="shared" si="502"/>
        <v>S</v>
      </c>
      <c r="V8685" t="str">
        <f t="shared" si="503"/>
        <v>S</v>
      </c>
      <c r="AE8685" s="27"/>
      <c r="AO8685" s="27"/>
      <c r="AX8685" s="27"/>
      <c r="AY8685" s="27"/>
    </row>
    <row r="8686" spans="1:51" x14ac:dyDescent="0.25">
      <c r="A8686" t="s">
        <v>391</v>
      </c>
      <c r="B8686" t="s">
        <v>218</v>
      </c>
      <c r="C8686">
        <v>130375252</v>
      </c>
      <c r="D8686">
        <v>66</v>
      </c>
      <c r="E8686" t="s">
        <v>91</v>
      </c>
      <c r="G8686">
        <v>60.866999999999997</v>
      </c>
      <c r="H8686">
        <v>2013</v>
      </c>
      <c r="I8686">
        <v>2</v>
      </c>
      <c r="J8686">
        <v>4</v>
      </c>
      <c r="K8686">
        <v>18</v>
      </c>
      <c r="L8686">
        <v>40</v>
      </c>
      <c r="M8686" t="s">
        <v>900</v>
      </c>
      <c r="N8686" t="s">
        <v>171</v>
      </c>
      <c r="O8686" t="s">
        <v>799</v>
      </c>
      <c r="Q8686" t="s">
        <v>462</v>
      </c>
      <c r="R8686" t="str">
        <f t="shared" si="500"/>
        <v>Weekday</v>
      </c>
      <c r="S8686" s="27">
        <f t="shared" si="501"/>
        <v>41309</v>
      </c>
      <c r="T8686" t="str">
        <f t="shared" si="502"/>
        <v>S</v>
      </c>
      <c r="V8686" t="str">
        <f t="shared" si="503"/>
        <v>S</v>
      </c>
      <c r="AE8686" s="27"/>
      <c r="AO8686" s="27"/>
      <c r="AX8686" s="27"/>
      <c r="AY8686" s="27"/>
    </row>
    <row r="8687" spans="1:51" x14ac:dyDescent="0.25">
      <c r="A8687" t="s">
        <v>391</v>
      </c>
      <c r="B8687" t="s">
        <v>218</v>
      </c>
      <c r="C8687">
        <v>130445241</v>
      </c>
      <c r="D8687">
        <v>66</v>
      </c>
      <c r="E8687" t="s">
        <v>91</v>
      </c>
      <c r="G8687">
        <v>60.674999999999997</v>
      </c>
      <c r="H8687">
        <v>2013</v>
      </c>
      <c r="I8687">
        <v>2</v>
      </c>
      <c r="J8687">
        <v>12</v>
      </c>
      <c r="K8687">
        <v>19</v>
      </c>
      <c r="L8687">
        <v>45</v>
      </c>
      <c r="M8687" t="s">
        <v>900</v>
      </c>
      <c r="N8687" t="s">
        <v>860</v>
      </c>
      <c r="O8687" t="s">
        <v>799</v>
      </c>
      <c r="Q8687" t="s">
        <v>465</v>
      </c>
      <c r="R8687" t="str">
        <f t="shared" si="500"/>
        <v>Weekday</v>
      </c>
      <c r="S8687" s="27">
        <f t="shared" si="501"/>
        <v>41317</v>
      </c>
      <c r="T8687" t="str">
        <f t="shared" si="502"/>
        <v>S</v>
      </c>
      <c r="V8687" t="str">
        <f t="shared" si="503"/>
        <v>S</v>
      </c>
      <c r="AO8687" s="27"/>
      <c r="AX8687" s="27"/>
      <c r="AY8687" s="27"/>
    </row>
    <row r="8688" spans="1:51" x14ac:dyDescent="0.25">
      <c r="A8688" t="s">
        <v>391</v>
      </c>
      <c r="B8688" t="s">
        <v>218</v>
      </c>
      <c r="C8688">
        <v>173195442</v>
      </c>
      <c r="D8688">
        <v>66</v>
      </c>
      <c r="E8688" t="s">
        <v>91</v>
      </c>
      <c r="G8688">
        <v>60.572000000000003</v>
      </c>
      <c r="H8688">
        <v>2017</v>
      </c>
      <c r="I8688">
        <v>11</v>
      </c>
      <c r="J8688">
        <v>2</v>
      </c>
      <c r="K8688">
        <v>20</v>
      </c>
      <c r="L8688">
        <v>45</v>
      </c>
      <c r="M8688" t="s">
        <v>900</v>
      </c>
      <c r="N8688" t="s">
        <v>860</v>
      </c>
      <c r="O8688" t="s">
        <v>799</v>
      </c>
      <c r="Q8688" t="s">
        <v>465</v>
      </c>
      <c r="R8688" t="str">
        <f t="shared" si="500"/>
        <v>Weekday</v>
      </c>
      <c r="S8688" s="27">
        <f t="shared" si="501"/>
        <v>43041</v>
      </c>
      <c r="T8688" t="str">
        <f t="shared" si="502"/>
        <v>D</v>
      </c>
      <c r="V8688" t="str">
        <f t="shared" si="503"/>
        <v>D</v>
      </c>
      <c r="AE8688" s="27"/>
      <c r="AO8688" s="27"/>
      <c r="AX8688" s="27"/>
      <c r="AY8688" s="27"/>
    </row>
    <row r="8689" spans="1:51" x14ac:dyDescent="0.25">
      <c r="A8689" t="s">
        <v>391</v>
      </c>
      <c r="B8689" t="s">
        <v>218</v>
      </c>
      <c r="C8689">
        <v>163115244</v>
      </c>
      <c r="D8689">
        <v>66</v>
      </c>
      <c r="E8689" t="s">
        <v>91</v>
      </c>
      <c r="G8689">
        <v>60.57</v>
      </c>
      <c r="H8689">
        <v>2016</v>
      </c>
      <c r="I8689">
        <v>11</v>
      </c>
      <c r="J8689">
        <v>6</v>
      </c>
      <c r="K8689">
        <v>0</v>
      </c>
      <c r="L8689">
        <v>15</v>
      </c>
      <c r="M8689" t="s">
        <v>899</v>
      </c>
      <c r="N8689" t="s">
        <v>860</v>
      </c>
      <c r="O8689" t="s">
        <v>799</v>
      </c>
      <c r="Q8689" t="s">
        <v>465</v>
      </c>
      <c r="R8689" t="str">
        <f t="shared" ref="R8689:R8751" si="504">IF(WEEKDAY(DATE(H8689,I8689,J8689),2) &lt; 6, "Weekday", "Weekend")</f>
        <v>Weekend</v>
      </c>
      <c r="S8689" s="27">
        <f t="shared" ref="S8689:S8751" si="505">DATE(H8689,I8689,J8689)</f>
        <v>42680</v>
      </c>
      <c r="T8689" t="str">
        <f t="shared" si="502"/>
        <v>D</v>
      </c>
      <c r="V8689" t="str">
        <f t="shared" si="503"/>
        <v>D</v>
      </c>
      <c r="AO8689" s="27"/>
      <c r="AX8689" s="27"/>
      <c r="AY8689" s="27"/>
    </row>
    <row r="8690" spans="1:51" x14ac:dyDescent="0.25">
      <c r="A8690" t="s">
        <v>391</v>
      </c>
      <c r="S8690" s="27"/>
      <c r="V8690" t="str">
        <f t="shared" si="503"/>
        <v/>
      </c>
    </row>
    <row r="8691" spans="1:51" x14ac:dyDescent="0.25">
      <c r="A8691" t="s">
        <v>391</v>
      </c>
      <c r="B8691" t="s">
        <v>218</v>
      </c>
      <c r="C8691">
        <v>160975160</v>
      </c>
      <c r="D8691">
        <v>66</v>
      </c>
      <c r="E8691" t="s">
        <v>91</v>
      </c>
      <c r="G8691">
        <v>59.893000000000001</v>
      </c>
      <c r="H8691">
        <v>2016</v>
      </c>
      <c r="I8691">
        <v>4</v>
      </c>
      <c r="J8691">
        <v>5</v>
      </c>
      <c r="K8691">
        <v>8</v>
      </c>
      <c r="L8691">
        <v>30</v>
      </c>
      <c r="M8691" t="s">
        <v>900</v>
      </c>
      <c r="N8691" t="s">
        <v>860</v>
      </c>
      <c r="O8691" t="s">
        <v>799</v>
      </c>
      <c r="Q8691" t="s">
        <v>469</v>
      </c>
      <c r="R8691" t="str">
        <f t="shared" si="504"/>
        <v>Weekday</v>
      </c>
      <c r="S8691" s="27">
        <f t="shared" si="505"/>
        <v>42465</v>
      </c>
      <c r="T8691" t="str">
        <f t="shared" ref="T8691:T8753" si="506">IF(OR(H8691=2013,H8691=2014,AND(H8691=2015,I8691&lt;9),AND(H8691=2015,I8691=9,J8691&lt;5)),"S","D")</f>
        <v>D</v>
      </c>
      <c r="V8691" t="str">
        <f t="shared" si="503"/>
        <v>D</v>
      </c>
      <c r="AE8691" s="27"/>
      <c r="AO8691" s="27"/>
      <c r="AX8691" s="27"/>
      <c r="AY8691" s="27"/>
    </row>
    <row r="8692" spans="1:51" x14ac:dyDescent="0.25">
      <c r="A8692" t="s">
        <v>391</v>
      </c>
      <c r="B8692" t="s">
        <v>218</v>
      </c>
      <c r="C8692">
        <v>163635177</v>
      </c>
      <c r="D8692">
        <v>66</v>
      </c>
      <c r="E8692" t="s">
        <v>91</v>
      </c>
      <c r="G8692">
        <v>60.494</v>
      </c>
      <c r="H8692">
        <v>2016</v>
      </c>
      <c r="I8692">
        <v>12</v>
      </c>
      <c r="J8692">
        <v>27</v>
      </c>
      <c r="K8692">
        <v>14</v>
      </c>
      <c r="L8692">
        <v>40</v>
      </c>
      <c r="M8692" t="s">
        <v>900</v>
      </c>
      <c r="N8692" t="s">
        <v>860</v>
      </c>
      <c r="O8692" t="s">
        <v>799</v>
      </c>
      <c r="Q8692" t="s">
        <v>467</v>
      </c>
      <c r="R8692" t="str">
        <f t="shared" si="504"/>
        <v>Weekday</v>
      </c>
      <c r="S8692" s="27">
        <f t="shared" si="505"/>
        <v>42731</v>
      </c>
      <c r="T8692" t="str">
        <f t="shared" si="506"/>
        <v>D</v>
      </c>
      <c r="V8692" t="str">
        <f t="shared" si="503"/>
        <v>D</v>
      </c>
      <c r="AE8692" s="27"/>
      <c r="AO8692" s="27"/>
      <c r="AX8692" s="27"/>
      <c r="AY8692" s="27"/>
    </row>
    <row r="8693" spans="1:51" x14ac:dyDescent="0.25">
      <c r="A8693" t="s">
        <v>391</v>
      </c>
      <c r="B8693" t="s">
        <v>218</v>
      </c>
      <c r="C8693">
        <v>162545159</v>
      </c>
      <c r="D8693">
        <v>66</v>
      </c>
      <c r="E8693" t="s">
        <v>91</v>
      </c>
      <c r="G8693">
        <v>60.594999999999999</v>
      </c>
      <c r="H8693">
        <v>2016</v>
      </c>
      <c r="I8693">
        <v>9</v>
      </c>
      <c r="J8693">
        <v>10</v>
      </c>
      <c r="K8693">
        <v>12</v>
      </c>
      <c r="L8693">
        <v>20</v>
      </c>
      <c r="M8693" t="s">
        <v>900</v>
      </c>
      <c r="N8693" t="s">
        <v>860</v>
      </c>
      <c r="O8693" t="s">
        <v>799</v>
      </c>
      <c r="Q8693" t="s">
        <v>465</v>
      </c>
      <c r="R8693" t="str">
        <f t="shared" si="504"/>
        <v>Weekend</v>
      </c>
      <c r="S8693" s="27">
        <f t="shared" si="505"/>
        <v>42623</v>
      </c>
      <c r="T8693" t="str">
        <f t="shared" si="506"/>
        <v>D</v>
      </c>
      <c r="V8693" t="str">
        <f t="shared" si="503"/>
        <v>D</v>
      </c>
    </row>
    <row r="8694" spans="1:51" x14ac:dyDescent="0.25">
      <c r="A8694" t="s">
        <v>391</v>
      </c>
      <c r="S8694" s="27"/>
      <c r="V8694" t="str">
        <f t="shared" si="503"/>
        <v/>
      </c>
    </row>
    <row r="8695" spans="1:51" x14ac:dyDescent="0.25">
      <c r="A8695" t="s">
        <v>391</v>
      </c>
      <c r="S8695" s="27"/>
      <c r="V8695" t="str">
        <f t="shared" si="503"/>
        <v/>
      </c>
      <c r="AE8695" s="27"/>
      <c r="AO8695" s="27"/>
      <c r="AX8695" s="27"/>
      <c r="AY8695" s="27"/>
    </row>
    <row r="8696" spans="1:51" x14ac:dyDescent="0.25">
      <c r="A8696" t="s">
        <v>391</v>
      </c>
      <c r="B8696" t="s">
        <v>218</v>
      </c>
      <c r="C8696">
        <v>142880007</v>
      </c>
      <c r="D8696">
        <v>66</v>
      </c>
      <c r="E8696" t="s">
        <v>91</v>
      </c>
      <c r="G8696">
        <v>60.628999999999998</v>
      </c>
      <c r="H8696">
        <v>2014</v>
      </c>
      <c r="I8696">
        <v>6</v>
      </c>
      <c r="J8696">
        <v>28</v>
      </c>
      <c r="K8696">
        <v>2</v>
      </c>
      <c r="L8696">
        <v>38</v>
      </c>
      <c r="M8696" t="s">
        <v>900</v>
      </c>
      <c r="N8696" t="s">
        <v>860</v>
      </c>
      <c r="O8696" t="s">
        <v>799</v>
      </c>
      <c r="Q8696" t="s">
        <v>465</v>
      </c>
      <c r="R8696" t="str">
        <f t="shared" si="504"/>
        <v>Weekend</v>
      </c>
      <c r="S8696" s="27">
        <f t="shared" si="505"/>
        <v>41818</v>
      </c>
      <c r="T8696" t="str">
        <f t="shared" si="506"/>
        <v>S</v>
      </c>
      <c r="V8696" t="str">
        <f t="shared" si="503"/>
        <v>S</v>
      </c>
      <c r="AE8696" s="27"/>
      <c r="AO8696" s="27"/>
      <c r="AX8696" s="27"/>
      <c r="AY8696" s="27"/>
    </row>
    <row r="8697" spans="1:51" x14ac:dyDescent="0.25">
      <c r="A8697" t="s">
        <v>391</v>
      </c>
      <c r="S8697" s="27"/>
      <c r="V8697" t="str">
        <f t="shared" si="503"/>
        <v/>
      </c>
      <c r="AE8697" s="27"/>
      <c r="AO8697" s="27"/>
      <c r="AX8697" s="27"/>
      <c r="AY8697" s="27"/>
    </row>
    <row r="8698" spans="1:51" x14ac:dyDescent="0.25">
      <c r="A8698" t="s">
        <v>391</v>
      </c>
      <c r="S8698" s="27"/>
      <c r="V8698" t="str">
        <f t="shared" si="503"/>
        <v/>
      </c>
      <c r="AE8698" s="27"/>
      <c r="AO8698" s="27"/>
      <c r="AX8698" s="27"/>
      <c r="AY8698" s="27"/>
    </row>
    <row r="8699" spans="1:51" x14ac:dyDescent="0.25">
      <c r="A8699" t="s">
        <v>391</v>
      </c>
      <c r="B8699" t="s">
        <v>218</v>
      </c>
      <c r="C8699">
        <v>131725098</v>
      </c>
      <c r="D8699">
        <v>66</v>
      </c>
      <c r="E8699" t="s">
        <v>91</v>
      </c>
      <c r="G8699">
        <v>61.101999999999997</v>
      </c>
      <c r="H8699">
        <v>2013</v>
      </c>
      <c r="I8699">
        <v>6</v>
      </c>
      <c r="J8699">
        <v>17</v>
      </c>
      <c r="K8699">
        <v>15</v>
      </c>
      <c r="L8699">
        <v>20</v>
      </c>
      <c r="M8699" t="s">
        <v>900</v>
      </c>
      <c r="N8699" t="s">
        <v>860</v>
      </c>
      <c r="O8699" t="s">
        <v>799</v>
      </c>
      <c r="Q8699" t="s">
        <v>461</v>
      </c>
      <c r="R8699" t="str">
        <f t="shared" si="504"/>
        <v>Weekday</v>
      </c>
      <c r="S8699" s="27">
        <f t="shared" si="505"/>
        <v>41442</v>
      </c>
      <c r="T8699" t="str">
        <f t="shared" si="506"/>
        <v>S</v>
      </c>
      <c r="V8699" t="str">
        <f t="shared" si="503"/>
        <v>S</v>
      </c>
      <c r="AE8699" s="27"/>
      <c r="AO8699" s="27"/>
      <c r="AX8699" s="27"/>
      <c r="AY8699" s="27"/>
    </row>
    <row r="8700" spans="1:51" x14ac:dyDescent="0.25">
      <c r="A8700" t="s">
        <v>391</v>
      </c>
      <c r="B8700" t="s">
        <v>218</v>
      </c>
      <c r="C8700">
        <v>153035021</v>
      </c>
      <c r="D8700">
        <v>66</v>
      </c>
      <c r="E8700" t="s">
        <v>91</v>
      </c>
      <c r="G8700">
        <v>60.642000000000003</v>
      </c>
      <c r="H8700">
        <v>2015</v>
      </c>
      <c r="I8700">
        <v>10</v>
      </c>
      <c r="J8700">
        <v>27</v>
      </c>
      <c r="K8700">
        <v>23</v>
      </c>
      <c r="L8700">
        <v>40</v>
      </c>
      <c r="M8700" t="s">
        <v>899</v>
      </c>
      <c r="N8700" t="s">
        <v>860</v>
      </c>
      <c r="O8700" t="s">
        <v>799</v>
      </c>
      <c r="Q8700" t="s">
        <v>465</v>
      </c>
      <c r="R8700" t="str">
        <f t="shared" si="504"/>
        <v>Weekday</v>
      </c>
      <c r="S8700" s="27">
        <f t="shared" si="505"/>
        <v>42304</v>
      </c>
      <c r="T8700" t="str">
        <f t="shared" si="506"/>
        <v>D</v>
      </c>
      <c r="V8700" t="str">
        <f t="shared" si="503"/>
        <v>D</v>
      </c>
    </row>
    <row r="8701" spans="1:51" x14ac:dyDescent="0.25">
      <c r="A8701" t="s">
        <v>391</v>
      </c>
      <c r="B8701" t="s">
        <v>218</v>
      </c>
      <c r="C8701">
        <v>152595262</v>
      </c>
      <c r="D8701">
        <v>66</v>
      </c>
      <c r="E8701" t="s">
        <v>91</v>
      </c>
      <c r="G8701">
        <v>60.646000000000001</v>
      </c>
      <c r="H8701">
        <v>2015</v>
      </c>
      <c r="I8701">
        <v>9</v>
      </c>
      <c r="J8701">
        <v>16</v>
      </c>
      <c r="K8701">
        <v>13</v>
      </c>
      <c r="L8701">
        <v>59</v>
      </c>
      <c r="M8701" t="s">
        <v>900</v>
      </c>
      <c r="N8701" t="s">
        <v>860</v>
      </c>
      <c r="O8701" t="s">
        <v>799</v>
      </c>
      <c r="Q8701" t="s">
        <v>465</v>
      </c>
      <c r="R8701" t="str">
        <f t="shared" si="504"/>
        <v>Weekday</v>
      </c>
      <c r="S8701" s="27">
        <f t="shared" si="505"/>
        <v>42263</v>
      </c>
      <c r="T8701" t="str">
        <f t="shared" si="506"/>
        <v>D</v>
      </c>
      <c r="V8701" t="str">
        <f t="shared" si="503"/>
        <v>D</v>
      </c>
      <c r="AE8701" s="27"/>
      <c r="AO8701" s="27"/>
      <c r="AX8701" s="27"/>
      <c r="AY8701" s="27"/>
    </row>
    <row r="8702" spans="1:51" x14ac:dyDescent="0.25">
      <c r="A8702" t="s">
        <v>391</v>
      </c>
      <c r="B8702" t="s">
        <v>218</v>
      </c>
      <c r="C8702">
        <v>130145250</v>
      </c>
      <c r="D8702">
        <v>66</v>
      </c>
      <c r="E8702" t="s">
        <v>91</v>
      </c>
      <c r="G8702">
        <v>60.648000000000003</v>
      </c>
      <c r="H8702">
        <v>2013</v>
      </c>
      <c r="I8702">
        <v>1</v>
      </c>
      <c r="J8702">
        <v>14</v>
      </c>
      <c r="K8702">
        <v>18</v>
      </c>
      <c r="L8702">
        <v>9</v>
      </c>
      <c r="M8702" t="s">
        <v>900</v>
      </c>
      <c r="N8702" t="s">
        <v>860</v>
      </c>
      <c r="O8702" t="s">
        <v>1933</v>
      </c>
      <c r="Q8702" t="s">
        <v>465</v>
      </c>
      <c r="R8702" t="str">
        <f t="shared" si="504"/>
        <v>Weekday</v>
      </c>
      <c r="S8702" s="27">
        <f t="shared" si="505"/>
        <v>41288</v>
      </c>
      <c r="T8702" t="str">
        <f t="shared" si="506"/>
        <v>S</v>
      </c>
      <c r="V8702" t="str">
        <f t="shared" si="503"/>
        <v>S</v>
      </c>
    </row>
    <row r="8703" spans="1:51" x14ac:dyDescent="0.25">
      <c r="A8703" t="s">
        <v>391</v>
      </c>
      <c r="S8703" s="27"/>
      <c r="V8703" t="str">
        <f t="shared" si="503"/>
        <v/>
      </c>
      <c r="AE8703" s="27"/>
      <c r="AO8703" s="27"/>
      <c r="AX8703" s="27"/>
      <c r="AY8703" s="27"/>
    </row>
    <row r="8704" spans="1:51" x14ac:dyDescent="0.25">
      <c r="A8704" t="s">
        <v>391</v>
      </c>
      <c r="B8704" t="s">
        <v>218</v>
      </c>
      <c r="C8704">
        <v>140155310</v>
      </c>
      <c r="D8704">
        <v>66</v>
      </c>
      <c r="E8704" t="s">
        <v>91</v>
      </c>
      <c r="G8704">
        <v>60.651000000000003</v>
      </c>
      <c r="H8704">
        <v>2014</v>
      </c>
      <c r="I8704">
        <v>1</v>
      </c>
      <c r="J8704">
        <v>14</v>
      </c>
      <c r="K8704">
        <v>16</v>
      </c>
      <c r="L8704">
        <v>10</v>
      </c>
      <c r="M8704" t="s">
        <v>900</v>
      </c>
      <c r="N8704" t="s">
        <v>860</v>
      </c>
      <c r="O8704" t="s">
        <v>799</v>
      </c>
      <c r="Q8704" t="s">
        <v>465</v>
      </c>
      <c r="R8704" t="str">
        <f t="shared" si="504"/>
        <v>Weekday</v>
      </c>
      <c r="S8704" s="27">
        <f t="shared" si="505"/>
        <v>41653</v>
      </c>
      <c r="T8704" t="str">
        <f t="shared" si="506"/>
        <v>S</v>
      </c>
      <c r="V8704" t="str">
        <f t="shared" si="503"/>
        <v>S</v>
      </c>
      <c r="AO8704" s="27"/>
      <c r="AX8704" s="27"/>
      <c r="AY8704" s="27"/>
    </row>
    <row r="8705" spans="1:51" x14ac:dyDescent="0.25">
      <c r="A8705" t="s">
        <v>391</v>
      </c>
      <c r="B8705" t="s">
        <v>218</v>
      </c>
      <c r="C8705">
        <v>142695056</v>
      </c>
      <c r="D8705">
        <v>66</v>
      </c>
      <c r="E8705" t="s">
        <v>91</v>
      </c>
      <c r="G8705">
        <v>60.651000000000003</v>
      </c>
      <c r="H8705">
        <v>2014</v>
      </c>
      <c r="I8705">
        <v>9</v>
      </c>
      <c r="J8705">
        <v>26</v>
      </c>
      <c r="K8705">
        <v>2</v>
      </c>
      <c r="L8705">
        <v>36</v>
      </c>
      <c r="M8705" t="s">
        <v>899</v>
      </c>
      <c r="N8705" t="s">
        <v>860</v>
      </c>
      <c r="O8705" t="s">
        <v>799</v>
      </c>
      <c r="Q8705" t="s">
        <v>465</v>
      </c>
      <c r="R8705" t="str">
        <f t="shared" si="504"/>
        <v>Weekday</v>
      </c>
      <c r="S8705" s="27">
        <f t="shared" si="505"/>
        <v>41908</v>
      </c>
      <c r="T8705" t="str">
        <f t="shared" si="506"/>
        <v>S</v>
      </c>
      <c r="V8705" t="str">
        <f t="shared" si="503"/>
        <v>S</v>
      </c>
    </row>
    <row r="8706" spans="1:51" x14ac:dyDescent="0.25">
      <c r="A8706" t="s">
        <v>391</v>
      </c>
      <c r="B8706" t="s">
        <v>218</v>
      </c>
      <c r="C8706">
        <v>152795361</v>
      </c>
      <c r="D8706">
        <v>66</v>
      </c>
      <c r="E8706" t="s">
        <v>91</v>
      </c>
      <c r="G8706">
        <v>61.180999999999997</v>
      </c>
      <c r="H8706">
        <v>2015</v>
      </c>
      <c r="I8706">
        <v>10</v>
      </c>
      <c r="J8706">
        <v>6</v>
      </c>
      <c r="K8706">
        <v>15</v>
      </c>
      <c r="L8706">
        <v>55</v>
      </c>
      <c r="M8706" t="s">
        <v>900</v>
      </c>
      <c r="N8706" t="s">
        <v>860</v>
      </c>
      <c r="O8706" t="s">
        <v>799</v>
      </c>
      <c r="Q8706" t="s">
        <v>461</v>
      </c>
      <c r="R8706" t="str">
        <f t="shared" si="504"/>
        <v>Weekday</v>
      </c>
      <c r="S8706" s="27">
        <f t="shared" si="505"/>
        <v>42283</v>
      </c>
      <c r="T8706" t="str">
        <f t="shared" si="506"/>
        <v>D</v>
      </c>
      <c r="V8706" t="str">
        <f t="shared" si="503"/>
        <v>D</v>
      </c>
      <c r="AE8706" s="27"/>
      <c r="AO8706" s="27"/>
      <c r="AX8706" s="27"/>
      <c r="AY8706" s="27"/>
    </row>
    <row r="8707" spans="1:51" x14ac:dyDescent="0.25">
      <c r="A8707" t="s">
        <v>391</v>
      </c>
      <c r="B8707" t="s">
        <v>218</v>
      </c>
      <c r="C8707">
        <v>131015264</v>
      </c>
      <c r="D8707">
        <v>66</v>
      </c>
      <c r="E8707" t="s">
        <v>91</v>
      </c>
      <c r="G8707">
        <v>60.758000000000003</v>
      </c>
      <c r="H8707">
        <v>2013</v>
      </c>
      <c r="I8707">
        <v>4</v>
      </c>
      <c r="J8707">
        <v>11</v>
      </c>
      <c r="K8707">
        <v>16</v>
      </c>
      <c r="L8707">
        <v>28</v>
      </c>
      <c r="M8707" t="s">
        <v>900</v>
      </c>
      <c r="N8707" t="s">
        <v>171</v>
      </c>
      <c r="O8707" t="s">
        <v>799</v>
      </c>
      <c r="Q8707" t="s">
        <v>462</v>
      </c>
      <c r="R8707" t="str">
        <f t="shared" si="504"/>
        <v>Weekday</v>
      </c>
      <c r="S8707" s="27">
        <f t="shared" si="505"/>
        <v>41375</v>
      </c>
      <c r="T8707" t="str">
        <f t="shared" si="506"/>
        <v>S</v>
      </c>
      <c r="V8707" t="str">
        <f t="shared" ref="V8707:V8770" si="507">T8707&amp;U8707</f>
        <v>S</v>
      </c>
      <c r="AE8707" s="27"/>
      <c r="AO8707" s="27"/>
      <c r="AX8707" s="27"/>
      <c r="AY8707" s="27"/>
    </row>
    <row r="8708" spans="1:51" x14ac:dyDescent="0.25">
      <c r="A8708" t="s">
        <v>391</v>
      </c>
      <c r="B8708" t="s">
        <v>218</v>
      </c>
      <c r="C8708">
        <v>133135168</v>
      </c>
      <c r="D8708">
        <v>66</v>
      </c>
      <c r="E8708" t="s">
        <v>91</v>
      </c>
      <c r="G8708">
        <v>60.66</v>
      </c>
      <c r="H8708">
        <v>2013</v>
      </c>
      <c r="I8708">
        <v>11</v>
      </c>
      <c r="J8708">
        <v>8</v>
      </c>
      <c r="K8708">
        <v>17</v>
      </c>
      <c r="L8708">
        <v>5</v>
      </c>
      <c r="M8708" t="s">
        <v>900</v>
      </c>
      <c r="N8708" t="s">
        <v>404</v>
      </c>
      <c r="O8708" t="s">
        <v>799</v>
      </c>
      <c r="Q8708" t="s">
        <v>465</v>
      </c>
      <c r="R8708" t="str">
        <f t="shared" si="504"/>
        <v>Weekday</v>
      </c>
      <c r="S8708" s="27">
        <f t="shared" si="505"/>
        <v>41586</v>
      </c>
      <c r="T8708" t="str">
        <f t="shared" si="506"/>
        <v>S</v>
      </c>
      <c r="V8708" t="str">
        <f t="shared" si="507"/>
        <v>S</v>
      </c>
    </row>
    <row r="8709" spans="1:51" x14ac:dyDescent="0.25">
      <c r="A8709" t="s">
        <v>391</v>
      </c>
      <c r="B8709" t="s">
        <v>218</v>
      </c>
      <c r="C8709">
        <v>161785221</v>
      </c>
      <c r="D8709">
        <v>66</v>
      </c>
      <c r="E8709" t="s">
        <v>91</v>
      </c>
      <c r="G8709">
        <v>60.662999999999997</v>
      </c>
      <c r="H8709">
        <v>2016</v>
      </c>
      <c r="I8709">
        <v>6</v>
      </c>
      <c r="J8709">
        <v>24</v>
      </c>
      <c r="K8709">
        <v>17</v>
      </c>
      <c r="L8709">
        <v>30</v>
      </c>
      <c r="M8709" t="s">
        <v>900</v>
      </c>
      <c r="N8709" t="s">
        <v>860</v>
      </c>
      <c r="O8709" t="s">
        <v>799</v>
      </c>
      <c r="Q8709" t="s">
        <v>465</v>
      </c>
      <c r="R8709" t="str">
        <f t="shared" si="504"/>
        <v>Weekday</v>
      </c>
      <c r="S8709" s="27">
        <f t="shared" si="505"/>
        <v>42545</v>
      </c>
      <c r="T8709" t="str">
        <f t="shared" si="506"/>
        <v>D</v>
      </c>
      <c r="V8709" t="str">
        <f t="shared" si="507"/>
        <v>D</v>
      </c>
      <c r="AE8709" s="27"/>
      <c r="AO8709" s="27"/>
      <c r="AX8709" s="27"/>
      <c r="AY8709" s="27"/>
    </row>
    <row r="8710" spans="1:51" x14ac:dyDescent="0.25">
      <c r="A8710" t="s">
        <v>391</v>
      </c>
      <c r="B8710" t="s">
        <v>218</v>
      </c>
      <c r="C8710">
        <v>143015055</v>
      </c>
      <c r="D8710">
        <v>66</v>
      </c>
      <c r="E8710" t="s">
        <v>91</v>
      </c>
      <c r="G8710">
        <v>60.667000000000002</v>
      </c>
      <c r="H8710">
        <v>2014</v>
      </c>
      <c r="I8710">
        <v>10</v>
      </c>
      <c r="J8710">
        <v>27</v>
      </c>
      <c r="K8710">
        <v>3</v>
      </c>
      <c r="L8710">
        <v>24</v>
      </c>
      <c r="M8710" t="s">
        <v>899</v>
      </c>
      <c r="N8710" t="s">
        <v>860</v>
      </c>
      <c r="O8710" t="s">
        <v>799</v>
      </c>
      <c r="Q8710" t="s">
        <v>465</v>
      </c>
      <c r="R8710" t="str">
        <f t="shared" si="504"/>
        <v>Weekday</v>
      </c>
      <c r="S8710" s="27">
        <f t="shared" si="505"/>
        <v>41939</v>
      </c>
      <c r="T8710" t="str">
        <f t="shared" si="506"/>
        <v>S</v>
      </c>
      <c r="V8710" t="str">
        <f t="shared" si="507"/>
        <v>S</v>
      </c>
      <c r="AE8710" s="27"/>
      <c r="AO8710" s="27"/>
      <c r="AX8710" s="27"/>
      <c r="AY8710" s="27"/>
    </row>
    <row r="8711" spans="1:51" x14ac:dyDescent="0.25">
      <c r="A8711" t="s">
        <v>391</v>
      </c>
      <c r="B8711" t="s">
        <v>218</v>
      </c>
      <c r="C8711">
        <v>160225436</v>
      </c>
      <c r="D8711">
        <v>66</v>
      </c>
      <c r="E8711" t="s">
        <v>91</v>
      </c>
      <c r="G8711">
        <v>60.668999999999997</v>
      </c>
      <c r="H8711">
        <v>2016</v>
      </c>
      <c r="I8711">
        <v>1</v>
      </c>
      <c r="J8711">
        <v>6</v>
      </c>
      <c r="K8711">
        <v>19</v>
      </c>
      <c r="L8711">
        <v>49</v>
      </c>
      <c r="M8711" t="s">
        <v>900</v>
      </c>
      <c r="N8711" t="s">
        <v>171</v>
      </c>
      <c r="O8711" t="s">
        <v>799</v>
      </c>
      <c r="Q8711" t="s">
        <v>465</v>
      </c>
      <c r="R8711" t="str">
        <f t="shared" si="504"/>
        <v>Weekday</v>
      </c>
      <c r="S8711" s="27">
        <f t="shared" si="505"/>
        <v>42375</v>
      </c>
      <c r="T8711" t="str">
        <f t="shared" si="506"/>
        <v>D</v>
      </c>
      <c r="V8711" t="str">
        <f t="shared" si="507"/>
        <v>D</v>
      </c>
      <c r="AE8711" s="27"/>
      <c r="AO8711" s="27"/>
      <c r="AX8711" s="27"/>
      <c r="AY8711" s="27"/>
    </row>
    <row r="8712" spans="1:51" x14ac:dyDescent="0.25">
      <c r="A8712" t="s">
        <v>391</v>
      </c>
      <c r="S8712" s="27"/>
      <c r="V8712" t="str">
        <f t="shared" si="507"/>
        <v/>
      </c>
      <c r="AE8712" s="27"/>
      <c r="AO8712" s="27"/>
      <c r="AX8712" s="27"/>
      <c r="AY8712" s="27"/>
    </row>
    <row r="8713" spans="1:51" x14ac:dyDescent="0.25">
      <c r="A8713" t="s">
        <v>391</v>
      </c>
      <c r="B8713" t="s">
        <v>218</v>
      </c>
      <c r="C8713">
        <v>171765183</v>
      </c>
      <c r="D8713">
        <v>66</v>
      </c>
      <c r="E8713" t="s">
        <v>91</v>
      </c>
      <c r="G8713">
        <v>60.677</v>
      </c>
      <c r="H8713">
        <v>2017</v>
      </c>
      <c r="I8713">
        <v>6</v>
      </c>
      <c r="J8713">
        <v>21</v>
      </c>
      <c r="K8713">
        <v>18</v>
      </c>
      <c r="L8713">
        <v>20</v>
      </c>
      <c r="M8713" t="s">
        <v>900</v>
      </c>
      <c r="N8713" t="s">
        <v>860</v>
      </c>
      <c r="O8713" t="s">
        <v>799</v>
      </c>
      <c r="Q8713" t="s">
        <v>465</v>
      </c>
      <c r="R8713" t="str">
        <f t="shared" si="504"/>
        <v>Weekday</v>
      </c>
      <c r="S8713" s="27">
        <f t="shared" si="505"/>
        <v>42907</v>
      </c>
      <c r="T8713" t="str">
        <f t="shared" si="506"/>
        <v>D</v>
      </c>
      <c r="V8713" t="str">
        <f t="shared" si="507"/>
        <v>D</v>
      </c>
      <c r="AE8713" s="27"/>
      <c r="AO8713" s="27"/>
      <c r="AX8713" s="27"/>
      <c r="AY8713" s="27"/>
    </row>
    <row r="8714" spans="1:51" x14ac:dyDescent="0.25">
      <c r="A8714" t="s">
        <v>391</v>
      </c>
      <c r="S8714" s="27"/>
      <c r="V8714" t="str">
        <f t="shared" si="507"/>
        <v/>
      </c>
      <c r="AE8714" s="27"/>
      <c r="AO8714" s="27"/>
      <c r="AX8714" s="27"/>
      <c r="AY8714" s="27"/>
    </row>
    <row r="8715" spans="1:51" x14ac:dyDescent="0.25">
      <c r="A8715" t="s">
        <v>391</v>
      </c>
      <c r="B8715" t="s">
        <v>218</v>
      </c>
      <c r="C8715">
        <v>142765229</v>
      </c>
      <c r="D8715">
        <v>66</v>
      </c>
      <c r="E8715" t="s">
        <v>91</v>
      </c>
      <c r="G8715">
        <v>60.685000000000002</v>
      </c>
      <c r="H8715">
        <v>2014</v>
      </c>
      <c r="I8715">
        <v>10</v>
      </c>
      <c r="J8715">
        <v>1</v>
      </c>
      <c r="K8715">
        <v>16</v>
      </c>
      <c r="L8715">
        <v>50</v>
      </c>
      <c r="M8715" t="s">
        <v>900</v>
      </c>
      <c r="N8715" t="s">
        <v>860</v>
      </c>
      <c r="O8715" t="s">
        <v>799</v>
      </c>
      <c r="Q8715" t="s">
        <v>465</v>
      </c>
      <c r="R8715" t="str">
        <f t="shared" si="504"/>
        <v>Weekday</v>
      </c>
      <c r="S8715" s="27">
        <f t="shared" si="505"/>
        <v>41913</v>
      </c>
      <c r="T8715" t="str">
        <f t="shared" si="506"/>
        <v>S</v>
      </c>
      <c r="V8715" t="str">
        <f t="shared" si="507"/>
        <v>S</v>
      </c>
      <c r="AE8715" s="27"/>
      <c r="AG8715" s="27"/>
      <c r="AX8715" s="27"/>
      <c r="AY8715" s="27"/>
    </row>
    <row r="8716" spans="1:51" x14ac:dyDescent="0.25">
      <c r="A8716" t="s">
        <v>391</v>
      </c>
      <c r="B8716" t="s">
        <v>218</v>
      </c>
      <c r="C8716">
        <v>131305224</v>
      </c>
      <c r="D8716">
        <v>66</v>
      </c>
      <c r="E8716" t="s">
        <v>91</v>
      </c>
      <c r="G8716">
        <v>60.698</v>
      </c>
      <c r="H8716">
        <v>2013</v>
      </c>
      <c r="I8716">
        <v>5</v>
      </c>
      <c r="J8716">
        <v>9</v>
      </c>
      <c r="K8716">
        <v>17</v>
      </c>
      <c r="L8716">
        <v>28</v>
      </c>
      <c r="M8716" t="s">
        <v>900</v>
      </c>
      <c r="N8716" t="s">
        <v>860</v>
      </c>
      <c r="O8716" t="s">
        <v>799</v>
      </c>
      <c r="Q8716" t="s">
        <v>465</v>
      </c>
      <c r="R8716" t="str">
        <f t="shared" si="504"/>
        <v>Weekday</v>
      </c>
      <c r="S8716" s="27">
        <f t="shared" si="505"/>
        <v>41403</v>
      </c>
      <c r="T8716" t="str">
        <f t="shared" si="506"/>
        <v>S</v>
      </c>
      <c r="V8716" t="str">
        <f t="shared" si="507"/>
        <v>S</v>
      </c>
      <c r="AE8716" s="27"/>
      <c r="AG8716" s="27"/>
      <c r="AX8716" s="27"/>
      <c r="AY8716" s="27"/>
    </row>
    <row r="8717" spans="1:51" x14ac:dyDescent="0.25">
      <c r="A8717" t="s">
        <v>391</v>
      </c>
      <c r="B8717" t="s">
        <v>218</v>
      </c>
      <c r="C8717">
        <v>140205164</v>
      </c>
      <c r="D8717">
        <v>66</v>
      </c>
      <c r="E8717" t="s">
        <v>91</v>
      </c>
      <c r="G8717">
        <v>60.7</v>
      </c>
      <c r="H8717">
        <v>2014</v>
      </c>
      <c r="I8717">
        <v>1</v>
      </c>
      <c r="J8717">
        <v>18</v>
      </c>
      <c r="K8717">
        <v>19</v>
      </c>
      <c r="L8717">
        <v>10</v>
      </c>
      <c r="M8717" t="s">
        <v>900</v>
      </c>
      <c r="N8717" t="s">
        <v>860</v>
      </c>
      <c r="O8717" t="s">
        <v>799</v>
      </c>
      <c r="Q8717" t="s">
        <v>465</v>
      </c>
      <c r="R8717" t="str">
        <f t="shared" si="504"/>
        <v>Weekend</v>
      </c>
      <c r="S8717" s="27">
        <f t="shared" si="505"/>
        <v>41657</v>
      </c>
      <c r="T8717" t="str">
        <f t="shared" si="506"/>
        <v>S</v>
      </c>
      <c r="V8717" t="str">
        <f t="shared" si="507"/>
        <v>S</v>
      </c>
      <c r="AE8717" s="27"/>
      <c r="AG8717" s="27"/>
      <c r="AX8717" s="27"/>
      <c r="AY8717" s="27"/>
    </row>
    <row r="8718" spans="1:51" x14ac:dyDescent="0.25">
      <c r="A8718" t="s">
        <v>391</v>
      </c>
      <c r="B8718" t="s">
        <v>218</v>
      </c>
      <c r="C8718">
        <v>152245000</v>
      </c>
      <c r="D8718">
        <v>66</v>
      </c>
      <c r="E8718" t="s">
        <v>91</v>
      </c>
      <c r="G8718">
        <v>60.701999999999998</v>
      </c>
      <c r="H8718">
        <v>2015</v>
      </c>
      <c r="I8718">
        <v>8</v>
      </c>
      <c r="J8718">
        <v>8</v>
      </c>
      <c r="K8718">
        <v>14</v>
      </c>
      <c r="L8718">
        <v>0</v>
      </c>
      <c r="M8718" t="s">
        <v>900</v>
      </c>
      <c r="N8718" t="s">
        <v>860</v>
      </c>
      <c r="O8718" t="s">
        <v>799</v>
      </c>
      <c r="Q8718" t="s">
        <v>465</v>
      </c>
      <c r="R8718" t="str">
        <f t="shared" si="504"/>
        <v>Weekend</v>
      </c>
      <c r="S8718" s="27">
        <f t="shared" si="505"/>
        <v>42224</v>
      </c>
      <c r="T8718" t="str">
        <f t="shared" si="506"/>
        <v>S</v>
      </c>
      <c r="V8718" t="str">
        <f t="shared" si="507"/>
        <v>S</v>
      </c>
      <c r="AE8718" s="27"/>
      <c r="AG8718" s="27"/>
      <c r="AX8718" s="27"/>
      <c r="AY8718" s="27"/>
    </row>
    <row r="8719" spans="1:51" x14ac:dyDescent="0.25">
      <c r="A8719" t="s">
        <v>391</v>
      </c>
      <c r="S8719" s="27"/>
      <c r="V8719" t="str">
        <f t="shared" si="507"/>
        <v/>
      </c>
      <c r="AE8719" s="27"/>
      <c r="AG8719" s="27"/>
      <c r="AX8719" s="27"/>
      <c r="AY8719" s="27"/>
    </row>
    <row r="8720" spans="1:51" x14ac:dyDescent="0.25">
      <c r="A8720" t="s">
        <v>391</v>
      </c>
      <c r="B8720" t="s">
        <v>218</v>
      </c>
      <c r="C8720">
        <v>140195195</v>
      </c>
      <c r="D8720">
        <v>66</v>
      </c>
      <c r="E8720" t="s">
        <v>91</v>
      </c>
      <c r="G8720">
        <v>60.713999999999999</v>
      </c>
      <c r="H8720">
        <v>2014</v>
      </c>
      <c r="I8720">
        <v>1</v>
      </c>
      <c r="J8720">
        <v>16</v>
      </c>
      <c r="K8720">
        <v>16</v>
      </c>
      <c r="L8720">
        <v>5</v>
      </c>
      <c r="M8720" t="s">
        <v>900</v>
      </c>
      <c r="N8720" t="s">
        <v>860</v>
      </c>
      <c r="O8720" t="s">
        <v>799</v>
      </c>
      <c r="Q8720" t="s">
        <v>463</v>
      </c>
      <c r="R8720" t="str">
        <f t="shared" si="504"/>
        <v>Weekday</v>
      </c>
      <c r="S8720" s="27">
        <f t="shared" si="505"/>
        <v>41655</v>
      </c>
      <c r="T8720" t="str">
        <f t="shared" si="506"/>
        <v>S</v>
      </c>
      <c r="V8720" t="str">
        <f t="shared" si="507"/>
        <v>S</v>
      </c>
      <c r="AE8720" s="27"/>
      <c r="AG8720" s="27"/>
      <c r="AX8720" s="27"/>
      <c r="AY8720" s="27"/>
    </row>
    <row r="8721" spans="1:51" x14ac:dyDescent="0.25">
      <c r="A8721" t="s">
        <v>391</v>
      </c>
      <c r="B8721" t="s">
        <v>218</v>
      </c>
      <c r="C8721">
        <v>162235163</v>
      </c>
      <c r="D8721">
        <v>66</v>
      </c>
      <c r="E8721" t="s">
        <v>91</v>
      </c>
      <c r="G8721">
        <v>60.718000000000004</v>
      </c>
      <c r="H8721">
        <v>2016</v>
      </c>
      <c r="I8721">
        <v>8</v>
      </c>
      <c r="J8721">
        <v>4</v>
      </c>
      <c r="K8721">
        <v>21</v>
      </c>
      <c r="L8721">
        <v>29</v>
      </c>
      <c r="M8721" t="s">
        <v>900</v>
      </c>
      <c r="N8721" t="s">
        <v>860</v>
      </c>
      <c r="O8721" t="s">
        <v>799</v>
      </c>
      <c r="Q8721" t="s">
        <v>463</v>
      </c>
      <c r="R8721" t="str">
        <f t="shared" si="504"/>
        <v>Weekday</v>
      </c>
      <c r="S8721" s="27">
        <f t="shared" si="505"/>
        <v>42586</v>
      </c>
      <c r="T8721" t="str">
        <f t="shared" si="506"/>
        <v>D</v>
      </c>
      <c r="V8721" t="str">
        <f t="shared" si="507"/>
        <v>D</v>
      </c>
      <c r="AX8721" s="27"/>
      <c r="AY8721" s="27"/>
    </row>
    <row r="8722" spans="1:51" x14ac:dyDescent="0.25">
      <c r="A8722" t="s">
        <v>391</v>
      </c>
      <c r="B8722" t="s">
        <v>218</v>
      </c>
      <c r="C8722">
        <v>132065316</v>
      </c>
      <c r="D8722">
        <v>66</v>
      </c>
      <c r="E8722" t="s">
        <v>91</v>
      </c>
      <c r="G8722">
        <v>60.726999999999997</v>
      </c>
      <c r="H8722">
        <v>2013</v>
      </c>
      <c r="I8722">
        <v>7</v>
      </c>
      <c r="J8722">
        <v>25</v>
      </c>
      <c r="K8722">
        <v>13</v>
      </c>
      <c r="L8722">
        <v>15</v>
      </c>
      <c r="M8722" t="s">
        <v>900</v>
      </c>
      <c r="N8722" t="s">
        <v>404</v>
      </c>
      <c r="O8722" t="s">
        <v>799</v>
      </c>
      <c r="Q8722" t="s">
        <v>463</v>
      </c>
      <c r="R8722" t="str">
        <f t="shared" si="504"/>
        <v>Weekday</v>
      </c>
      <c r="S8722" s="27">
        <f t="shared" si="505"/>
        <v>41480</v>
      </c>
      <c r="T8722" t="str">
        <f t="shared" si="506"/>
        <v>S</v>
      </c>
      <c r="V8722" t="str">
        <f t="shared" si="507"/>
        <v>S</v>
      </c>
      <c r="AE8722" s="27"/>
      <c r="AG8722" s="27"/>
      <c r="AX8722" s="27"/>
      <c r="AY8722" s="27"/>
    </row>
    <row r="8723" spans="1:51" x14ac:dyDescent="0.25">
      <c r="A8723" t="s">
        <v>391</v>
      </c>
      <c r="S8723" s="27"/>
      <c r="V8723" t="str">
        <f t="shared" si="507"/>
        <v/>
      </c>
      <c r="AX8723" s="27"/>
      <c r="AY8723" s="27"/>
    </row>
    <row r="8724" spans="1:51" x14ac:dyDescent="0.25">
      <c r="A8724" t="s">
        <v>391</v>
      </c>
      <c r="S8724" s="27"/>
      <c r="V8724" t="str">
        <f t="shared" si="507"/>
        <v/>
      </c>
      <c r="AE8724" s="27"/>
      <c r="AG8724" s="27"/>
      <c r="AX8724" s="27"/>
      <c r="AY8724" s="27"/>
    </row>
    <row r="8725" spans="1:51" x14ac:dyDescent="0.25">
      <c r="A8725" t="s">
        <v>391</v>
      </c>
      <c r="B8725" t="s">
        <v>218</v>
      </c>
      <c r="C8725">
        <v>141985299</v>
      </c>
      <c r="D8725">
        <v>66</v>
      </c>
      <c r="E8725" t="s">
        <v>91</v>
      </c>
      <c r="G8725">
        <v>60.744</v>
      </c>
      <c r="H8725">
        <v>2014</v>
      </c>
      <c r="I8725">
        <v>7</v>
      </c>
      <c r="J8725">
        <v>15</v>
      </c>
      <c r="K8725">
        <v>10</v>
      </c>
      <c r="L8725">
        <v>45</v>
      </c>
      <c r="M8725" t="s">
        <v>900</v>
      </c>
      <c r="N8725" t="s">
        <v>860</v>
      </c>
      <c r="O8725" t="s">
        <v>799</v>
      </c>
      <c r="Q8725" t="s">
        <v>463</v>
      </c>
      <c r="R8725" t="str">
        <f t="shared" si="504"/>
        <v>Weekday</v>
      </c>
      <c r="S8725" s="27">
        <f t="shared" si="505"/>
        <v>41835</v>
      </c>
      <c r="T8725" t="str">
        <f t="shared" si="506"/>
        <v>S</v>
      </c>
      <c r="V8725" t="str">
        <f t="shared" si="507"/>
        <v>S</v>
      </c>
      <c r="AX8725" s="27"/>
      <c r="AY8725" s="27"/>
    </row>
    <row r="8726" spans="1:51" x14ac:dyDescent="0.25">
      <c r="A8726" t="s">
        <v>391</v>
      </c>
      <c r="B8726" t="s">
        <v>218</v>
      </c>
      <c r="C8726">
        <v>140690415</v>
      </c>
      <c r="D8726">
        <v>66</v>
      </c>
      <c r="E8726" t="s">
        <v>91</v>
      </c>
      <c r="G8726">
        <v>60.744999999999997</v>
      </c>
      <c r="H8726">
        <v>2013</v>
      </c>
      <c r="I8726">
        <v>11</v>
      </c>
      <c r="J8726">
        <v>24</v>
      </c>
      <c r="K8726">
        <v>3</v>
      </c>
      <c r="L8726">
        <v>54</v>
      </c>
      <c r="M8726" t="s">
        <v>899</v>
      </c>
      <c r="N8726" t="s">
        <v>860</v>
      </c>
      <c r="O8726" t="s">
        <v>799</v>
      </c>
      <c r="Q8726" t="s">
        <v>463</v>
      </c>
      <c r="R8726" t="str">
        <f t="shared" si="504"/>
        <v>Weekend</v>
      </c>
      <c r="S8726" s="27">
        <f t="shared" si="505"/>
        <v>41602</v>
      </c>
      <c r="T8726" t="str">
        <f t="shared" si="506"/>
        <v>S</v>
      </c>
      <c r="V8726" t="str">
        <f t="shared" si="507"/>
        <v>S</v>
      </c>
      <c r="AE8726" s="27"/>
      <c r="AG8726" s="27"/>
      <c r="AX8726" s="27"/>
      <c r="AY8726" s="27"/>
    </row>
    <row r="8727" spans="1:51" x14ac:dyDescent="0.25">
      <c r="A8727" t="s">
        <v>391</v>
      </c>
      <c r="B8727" t="s">
        <v>218</v>
      </c>
      <c r="C8727">
        <v>173335492</v>
      </c>
      <c r="D8727">
        <v>66</v>
      </c>
      <c r="E8727" t="s">
        <v>91</v>
      </c>
      <c r="G8727">
        <v>60.749000000000002</v>
      </c>
      <c r="H8727">
        <v>2017</v>
      </c>
      <c r="I8727">
        <v>11</v>
      </c>
      <c r="J8727">
        <v>27</v>
      </c>
      <c r="K8727">
        <v>18</v>
      </c>
      <c r="L8727">
        <v>20</v>
      </c>
      <c r="M8727" t="s">
        <v>900</v>
      </c>
      <c r="N8727" t="s">
        <v>860</v>
      </c>
      <c r="O8727" t="s">
        <v>799</v>
      </c>
      <c r="Q8727" t="s">
        <v>463</v>
      </c>
      <c r="R8727" t="str">
        <f t="shared" si="504"/>
        <v>Weekday</v>
      </c>
      <c r="S8727" s="27">
        <f t="shared" si="505"/>
        <v>43066</v>
      </c>
      <c r="T8727" t="str">
        <f t="shared" si="506"/>
        <v>D</v>
      </c>
      <c r="V8727" t="str">
        <f t="shared" si="507"/>
        <v>D</v>
      </c>
    </row>
    <row r="8728" spans="1:51" x14ac:dyDescent="0.25">
      <c r="A8728" t="s">
        <v>391</v>
      </c>
      <c r="B8728" t="s">
        <v>218</v>
      </c>
      <c r="C8728">
        <v>173105049</v>
      </c>
      <c r="D8728">
        <v>66</v>
      </c>
      <c r="E8728" t="s">
        <v>91</v>
      </c>
      <c r="G8728">
        <v>60.749000000000002</v>
      </c>
      <c r="H8728">
        <v>2017</v>
      </c>
      <c r="I8728">
        <v>10</v>
      </c>
      <c r="J8728">
        <v>31</v>
      </c>
      <c r="K8728">
        <v>17</v>
      </c>
      <c r="L8728">
        <v>40</v>
      </c>
      <c r="M8728" t="s">
        <v>900</v>
      </c>
      <c r="N8728" t="s">
        <v>860</v>
      </c>
      <c r="O8728" t="s">
        <v>799</v>
      </c>
      <c r="Q8728" t="s">
        <v>463</v>
      </c>
      <c r="R8728" t="str">
        <f t="shared" si="504"/>
        <v>Weekday</v>
      </c>
      <c r="S8728" s="27">
        <f t="shared" si="505"/>
        <v>43039</v>
      </c>
      <c r="T8728" t="str">
        <f t="shared" si="506"/>
        <v>D</v>
      </c>
      <c r="V8728" t="str">
        <f t="shared" si="507"/>
        <v>D</v>
      </c>
      <c r="AE8728" s="27"/>
      <c r="AG8728" s="27"/>
      <c r="AX8728" s="27"/>
      <c r="AY8728" s="27"/>
    </row>
    <row r="8729" spans="1:51" x14ac:dyDescent="0.25">
      <c r="A8729" t="s">
        <v>391</v>
      </c>
      <c r="S8729" s="27"/>
      <c r="V8729" t="str">
        <f t="shared" si="507"/>
        <v/>
      </c>
      <c r="AE8729" s="27"/>
      <c r="AG8729" s="27"/>
      <c r="AX8729" s="27"/>
      <c r="AY8729" s="27"/>
    </row>
    <row r="8730" spans="1:51" x14ac:dyDescent="0.25">
      <c r="A8730" t="s">
        <v>391</v>
      </c>
      <c r="B8730" t="s">
        <v>218</v>
      </c>
      <c r="C8730">
        <v>171685317</v>
      </c>
      <c r="D8730">
        <v>66</v>
      </c>
      <c r="E8730" t="s">
        <v>91</v>
      </c>
      <c r="G8730">
        <v>60.755000000000003</v>
      </c>
      <c r="H8730">
        <v>2017</v>
      </c>
      <c r="I8730">
        <v>6</v>
      </c>
      <c r="J8730">
        <v>15</v>
      </c>
      <c r="K8730">
        <v>17</v>
      </c>
      <c r="L8730">
        <v>12</v>
      </c>
      <c r="M8730" t="s">
        <v>900</v>
      </c>
      <c r="N8730" t="s">
        <v>860</v>
      </c>
      <c r="O8730" t="s">
        <v>799</v>
      </c>
      <c r="Q8730" t="s">
        <v>463</v>
      </c>
      <c r="R8730" t="str">
        <f t="shared" si="504"/>
        <v>Weekday</v>
      </c>
      <c r="S8730" s="27">
        <f t="shared" si="505"/>
        <v>42901</v>
      </c>
      <c r="T8730" t="str">
        <f t="shared" si="506"/>
        <v>D</v>
      </c>
      <c r="V8730" t="str">
        <f t="shared" si="507"/>
        <v>D</v>
      </c>
    </row>
    <row r="8731" spans="1:51" x14ac:dyDescent="0.25">
      <c r="A8731" t="s">
        <v>391</v>
      </c>
      <c r="B8731" t="s">
        <v>218</v>
      </c>
      <c r="C8731">
        <v>150395223</v>
      </c>
      <c r="D8731">
        <v>66</v>
      </c>
      <c r="E8731" t="s">
        <v>91</v>
      </c>
      <c r="G8731">
        <v>60.755000000000003</v>
      </c>
      <c r="H8731">
        <v>2015</v>
      </c>
      <c r="I8731">
        <v>2</v>
      </c>
      <c r="J8731">
        <v>6</v>
      </c>
      <c r="K8731">
        <v>18</v>
      </c>
      <c r="L8731">
        <v>51</v>
      </c>
      <c r="M8731" t="s">
        <v>900</v>
      </c>
      <c r="N8731" t="s">
        <v>171</v>
      </c>
      <c r="O8731" t="s">
        <v>799</v>
      </c>
      <c r="Q8731" t="s">
        <v>463</v>
      </c>
      <c r="R8731" t="str">
        <f t="shared" si="504"/>
        <v>Weekday</v>
      </c>
      <c r="S8731" s="27">
        <f t="shared" si="505"/>
        <v>42041</v>
      </c>
      <c r="T8731" t="str">
        <f t="shared" si="506"/>
        <v>S</v>
      </c>
      <c r="V8731" t="str">
        <f t="shared" si="507"/>
        <v>S</v>
      </c>
      <c r="AO8731" s="27"/>
      <c r="AX8731" s="27"/>
      <c r="AY8731" s="27"/>
    </row>
    <row r="8732" spans="1:51" x14ac:dyDescent="0.25">
      <c r="A8732" t="s">
        <v>391</v>
      </c>
      <c r="B8732" t="s">
        <v>218</v>
      </c>
      <c r="C8732">
        <v>171895034</v>
      </c>
      <c r="D8732">
        <v>66</v>
      </c>
      <c r="E8732" t="s">
        <v>91</v>
      </c>
      <c r="G8732">
        <v>60.756999999999998</v>
      </c>
      <c r="H8732">
        <v>2017</v>
      </c>
      <c r="I8732">
        <v>7</v>
      </c>
      <c r="J8732">
        <v>6</v>
      </c>
      <c r="K8732">
        <v>16</v>
      </c>
      <c r="L8732">
        <v>2</v>
      </c>
      <c r="M8732" t="s">
        <v>900</v>
      </c>
      <c r="N8732" t="s">
        <v>404</v>
      </c>
      <c r="O8732" t="s">
        <v>799</v>
      </c>
      <c r="Q8732" t="s">
        <v>462</v>
      </c>
      <c r="R8732" t="str">
        <f t="shared" si="504"/>
        <v>Weekday</v>
      </c>
      <c r="S8732" s="27">
        <f t="shared" si="505"/>
        <v>42922</v>
      </c>
      <c r="T8732" t="str">
        <f t="shared" si="506"/>
        <v>D</v>
      </c>
      <c r="V8732" t="str">
        <f t="shared" si="507"/>
        <v>D</v>
      </c>
      <c r="AE8732" s="27"/>
      <c r="AO8732" s="27"/>
      <c r="AX8732" s="27"/>
      <c r="AY8732" s="27"/>
    </row>
    <row r="8733" spans="1:51" x14ac:dyDescent="0.25">
      <c r="A8733" t="s">
        <v>391</v>
      </c>
      <c r="S8733" s="27"/>
      <c r="V8733" t="str">
        <f t="shared" si="507"/>
        <v/>
      </c>
      <c r="AE8733" s="27"/>
      <c r="AO8733" s="27"/>
      <c r="AX8733" s="27"/>
      <c r="AY8733" s="27"/>
    </row>
    <row r="8734" spans="1:51" x14ac:dyDescent="0.25">
      <c r="A8734" t="s">
        <v>391</v>
      </c>
      <c r="S8734" s="27"/>
      <c r="V8734" t="str">
        <f t="shared" si="507"/>
        <v/>
      </c>
    </row>
    <row r="8735" spans="1:51" x14ac:dyDescent="0.25">
      <c r="A8735" t="s">
        <v>391</v>
      </c>
      <c r="B8735" t="s">
        <v>218</v>
      </c>
      <c r="C8735">
        <v>160785244</v>
      </c>
      <c r="D8735">
        <v>66</v>
      </c>
      <c r="E8735" t="s">
        <v>91</v>
      </c>
      <c r="G8735">
        <v>60.767000000000003</v>
      </c>
      <c r="H8735">
        <v>2016</v>
      </c>
      <c r="I8735">
        <v>3</v>
      </c>
      <c r="J8735">
        <v>14</v>
      </c>
      <c r="K8735">
        <v>18</v>
      </c>
      <c r="L8735">
        <v>10</v>
      </c>
      <c r="M8735" t="s">
        <v>900</v>
      </c>
      <c r="N8735" t="s">
        <v>860</v>
      </c>
      <c r="O8735" t="s">
        <v>799</v>
      </c>
      <c r="Q8735" t="s">
        <v>462</v>
      </c>
      <c r="R8735" t="str">
        <f t="shared" si="504"/>
        <v>Weekday</v>
      </c>
      <c r="S8735" s="27">
        <f t="shared" si="505"/>
        <v>42443</v>
      </c>
      <c r="T8735" t="str">
        <f t="shared" si="506"/>
        <v>D</v>
      </c>
      <c r="V8735" t="str">
        <f t="shared" si="507"/>
        <v>D</v>
      </c>
      <c r="AE8735" s="27"/>
      <c r="AO8735" s="27"/>
      <c r="AX8735" s="27"/>
      <c r="AY8735" s="27"/>
    </row>
    <row r="8736" spans="1:51" x14ac:dyDescent="0.25">
      <c r="A8736" t="s">
        <v>391</v>
      </c>
      <c r="B8736" t="s">
        <v>218</v>
      </c>
      <c r="C8736">
        <v>162675427</v>
      </c>
      <c r="D8736">
        <v>66</v>
      </c>
      <c r="E8736" t="s">
        <v>91</v>
      </c>
      <c r="G8736">
        <v>60.768000000000001</v>
      </c>
      <c r="H8736">
        <v>2016</v>
      </c>
      <c r="I8736">
        <v>9</v>
      </c>
      <c r="J8736">
        <v>21</v>
      </c>
      <c r="K8736">
        <v>17</v>
      </c>
      <c r="L8736">
        <v>50</v>
      </c>
      <c r="M8736" t="s">
        <v>900</v>
      </c>
      <c r="N8736" t="s">
        <v>860</v>
      </c>
      <c r="O8736" t="s">
        <v>799</v>
      </c>
      <c r="Q8736" t="s">
        <v>462</v>
      </c>
      <c r="R8736" t="str">
        <f t="shared" si="504"/>
        <v>Weekday</v>
      </c>
      <c r="S8736" s="27">
        <f t="shared" si="505"/>
        <v>42634</v>
      </c>
      <c r="T8736" t="str">
        <f t="shared" si="506"/>
        <v>D</v>
      </c>
      <c r="V8736" t="str">
        <f t="shared" si="507"/>
        <v>D</v>
      </c>
      <c r="AE8736" s="27"/>
      <c r="AO8736" s="27"/>
      <c r="AX8736" s="27"/>
      <c r="AY8736" s="27"/>
    </row>
    <row r="8737" spans="1:51" x14ac:dyDescent="0.25">
      <c r="A8737" t="s">
        <v>391</v>
      </c>
      <c r="B8737" t="s">
        <v>218</v>
      </c>
      <c r="C8737">
        <v>151325204</v>
      </c>
      <c r="D8737">
        <v>66</v>
      </c>
      <c r="E8737" t="s">
        <v>91</v>
      </c>
      <c r="G8737">
        <v>60.773000000000003</v>
      </c>
      <c r="H8737">
        <v>2015</v>
      </c>
      <c r="I8737">
        <v>5</v>
      </c>
      <c r="J8737">
        <v>7</v>
      </c>
      <c r="K8737">
        <v>11</v>
      </c>
      <c r="L8737">
        <v>30</v>
      </c>
      <c r="M8737" t="s">
        <v>900</v>
      </c>
      <c r="N8737" t="s">
        <v>860</v>
      </c>
      <c r="O8737" t="s">
        <v>799</v>
      </c>
      <c r="Q8737" t="s">
        <v>462</v>
      </c>
      <c r="R8737" t="str">
        <f t="shared" si="504"/>
        <v>Weekday</v>
      </c>
      <c r="S8737" s="27">
        <f t="shared" si="505"/>
        <v>42131</v>
      </c>
      <c r="T8737" t="str">
        <f t="shared" si="506"/>
        <v>S</v>
      </c>
      <c r="V8737" t="str">
        <f t="shared" si="507"/>
        <v>S</v>
      </c>
      <c r="AE8737" s="27"/>
      <c r="AO8737" s="27"/>
      <c r="AX8737" s="27"/>
      <c r="AY8737" s="27"/>
    </row>
    <row r="8738" spans="1:51" x14ac:dyDescent="0.25">
      <c r="A8738" t="s">
        <v>391</v>
      </c>
      <c r="B8738" t="s">
        <v>218</v>
      </c>
      <c r="C8738">
        <v>151565151</v>
      </c>
      <c r="D8738">
        <v>66</v>
      </c>
      <c r="E8738" t="s">
        <v>91</v>
      </c>
      <c r="G8738">
        <v>60.773000000000003</v>
      </c>
      <c r="H8738">
        <v>2015</v>
      </c>
      <c r="I8738">
        <v>6</v>
      </c>
      <c r="J8738">
        <v>3</v>
      </c>
      <c r="K8738">
        <v>18</v>
      </c>
      <c r="L8738">
        <v>3</v>
      </c>
      <c r="M8738" t="s">
        <v>900</v>
      </c>
      <c r="N8738" t="s">
        <v>860</v>
      </c>
      <c r="O8738" t="s">
        <v>799</v>
      </c>
      <c r="Q8738" t="s">
        <v>462</v>
      </c>
      <c r="R8738" t="str">
        <f t="shared" si="504"/>
        <v>Weekday</v>
      </c>
      <c r="S8738" s="27">
        <f t="shared" si="505"/>
        <v>42158</v>
      </c>
      <c r="T8738" t="str">
        <f t="shared" si="506"/>
        <v>S</v>
      </c>
      <c r="V8738" t="str">
        <f t="shared" si="507"/>
        <v>S</v>
      </c>
    </row>
    <row r="8739" spans="1:51" x14ac:dyDescent="0.25">
      <c r="A8739" t="s">
        <v>391</v>
      </c>
      <c r="B8739" t="s">
        <v>218</v>
      </c>
      <c r="C8739">
        <v>152045259</v>
      </c>
      <c r="D8739">
        <v>66</v>
      </c>
      <c r="E8739" t="s">
        <v>91</v>
      </c>
      <c r="G8739">
        <v>60.777000000000001</v>
      </c>
      <c r="H8739">
        <v>2015</v>
      </c>
      <c r="I8739">
        <v>7</v>
      </c>
      <c r="J8739">
        <v>23</v>
      </c>
      <c r="K8739">
        <v>16</v>
      </c>
      <c r="L8739">
        <v>3</v>
      </c>
      <c r="M8739" t="s">
        <v>900</v>
      </c>
      <c r="N8739" t="s">
        <v>860</v>
      </c>
      <c r="O8739" t="s">
        <v>799</v>
      </c>
      <c r="Q8739" t="s">
        <v>462</v>
      </c>
      <c r="R8739" t="str">
        <f t="shared" si="504"/>
        <v>Weekday</v>
      </c>
      <c r="S8739" s="27">
        <f t="shared" si="505"/>
        <v>42208</v>
      </c>
      <c r="T8739" t="str">
        <f t="shared" si="506"/>
        <v>S</v>
      </c>
      <c r="V8739" t="str">
        <f t="shared" si="507"/>
        <v>S</v>
      </c>
      <c r="AX8739" s="27"/>
      <c r="AY8739" s="27"/>
    </row>
    <row r="8740" spans="1:51" x14ac:dyDescent="0.25">
      <c r="A8740" t="s">
        <v>391</v>
      </c>
      <c r="B8740" t="s">
        <v>218</v>
      </c>
      <c r="C8740">
        <v>153395030</v>
      </c>
      <c r="D8740">
        <v>66</v>
      </c>
      <c r="E8740" t="s">
        <v>91</v>
      </c>
      <c r="G8740">
        <v>60.777999999999999</v>
      </c>
      <c r="H8740">
        <v>2015</v>
      </c>
      <c r="I8740">
        <v>12</v>
      </c>
      <c r="J8740">
        <v>1</v>
      </c>
      <c r="K8740">
        <v>2</v>
      </c>
      <c r="L8740">
        <v>0</v>
      </c>
      <c r="M8740" t="s">
        <v>899</v>
      </c>
      <c r="N8740" t="s">
        <v>860</v>
      </c>
      <c r="O8740" t="s">
        <v>799</v>
      </c>
      <c r="Q8740" t="s">
        <v>462</v>
      </c>
      <c r="R8740" t="str">
        <f t="shared" si="504"/>
        <v>Weekday</v>
      </c>
      <c r="S8740" s="27">
        <f t="shared" si="505"/>
        <v>42339</v>
      </c>
      <c r="T8740" t="str">
        <f t="shared" si="506"/>
        <v>D</v>
      </c>
      <c r="V8740" t="str">
        <f t="shared" si="507"/>
        <v>D</v>
      </c>
      <c r="AE8740" s="27"/>
      <c r="AG8740" s="27"/>
      <c r="AX8740" s="27"/>
      <c r="AY8740" s="27"/>
    </row>
    <row r="8741" spans="1:51" x14ac:dyDescent="0.25">
      <c r="A8741" t="s">
        <v>391</v>
      </c>
      <c r="B8741" t="s">
        <v>218</v>
      </c>
      <c r="C8741">
        <v>143275241</v>
      </c>
      <c r="D8741">
        <v>66</v>
      </c>
      <c r="E8741" t="s">
        <v>91</v>
      </c>
      <c r="G8741">
        <v>60.779000000000003</v>
      </c>
      <c r="H8741">
        <v>2014</v>
      </c>
      <c r="I8741">
        <v>11</v>
      </c>
      <c r="J8741">
        <v>6</v>
      </c>
      <c r="K8741">
        <v>13</v>
      </c>
      <c r="L8741">
        <v>51</v>
      </c>
      <c r="M8741" t="s">
        <v>900</v>
      </c>
      <c r="N8741" t="s">
        <v>860</v>
      </c>
      <c r="O8741" t="s">
        <v>799</v>
      </c>
      <c r="Q8741" t="s">
        <v>462</v>
      </c>
      <c r="R8741" t="str">
        <f t="shared" si="504"/>
        <v>Weekday</v>
      </c>
      <c r="S8741" s="27">
        <f t="shared" si="505"/>
        <v>41949</v>
      </c>
      <c r="T8741" t="str">
        <f t="shared" si="506"/>
        <v>S</v>
      </c>
      <c r="V8741" t="str">
        <f t="shared" si="507"/>
        <v>S</v>
      </c>
      <c r="AE8741" s="27"/>
      <c r="AG8741" s="27"/>
      <c r="AX8741" s="27"/>
      <c r="AY8741" s="27"/>
    </row>
    <row r="8742" spans="1:51" x14ac:dyDescent="0.25">
      <c r="A8742" t="s">
        <v>391</v>
      </c>
      <c r="B8742" t="s">
        <v>218</v>
      </c>
      <c r="C8742">
        <v>153355491</v>
      </c>
      <c r="D8742">
        <v>66</v>
      </c>
      <c r="E8742" t="s">
        <v>91</v>
      </c>
      <c r="G8742">
        <v>60.783000000000001</v>
      </c>
      <c r="H8742">
        <v>2015</v>
      </c>
      <c r="I8742">
        <v>12</v>
      </c>
      <c r="J8742">
        <v>1</v>
      </c>
      <c r="K8742">
        <v>18</v>
      </c>
      <c r="L8742">
        <v>11</v>
      </c>
      <c r="M8742" t="s">
        <v>900</v>
      </c>
      <c r="N8742" t="s">
        <v>860</v>
      </c>
      <c r="O8742" t="s">
        <v>799</v>
      </c>
      <c r="Q8742" t="s">
        <v>462</v>
      </c>
      <c r="R8742" t="str">
        <f t="shared" si="504"/>
        <v>Weekday</v>
      </c>
      <c r="S8742" s="27">
        <f t="shared" si="505"/>
        <v>42339</v>
      </c>
      <c r="T8742" t="str">
        <f t="shared" si="506"/>
        <v>D</v>
      </c>
      <c r="V8742" t="str">
        <f t="shared" si="507"/>
        <v>D</v>
      </c>
      <c r="AE8742" s="27"/>
      <c r="AG8742" s="27"/>
      <c r="AX8742" s="27"/>
      <c r="AY8742" s="27"/>
    </row>
    <row r="8743" spans="1:51" x14ac:dyDescent="0.25">
      <c r="A8743" t="s">
        <v>391</v>
      </c>
      <c r="B8743" t="s">
        <v>218</v>
      </c>
      <c r="C8743">
        <v>160835653</v>
      </c>
      <c r="D8743">
        <v>66</v>
      </c>
      <c r="E8743" t="s">
        <v>91</v>
      </c>
      <c r="G8743">
        <v>60.646000000000001</v>
      </c>
      <c r="H8743">
        <v>2016</v>
      </c>
      <c r="I8743">
        <v>3</v>
      </c>
      <c r="J8743">
        <v>14</v>
      </c>
      <c r="K8743">
        <v>14</v>
      </c>
      <c r="L8743">
        <v>52</v>
      </c>
      <c r="M8743" t="s">
        <v>900</v>
      </c>
      <c r="N8743" t="s">
        <v>171</v>
      </c>
      <c r="O8743" t="s">
        <v>799</v>
      </c>
      <c r="Q8743" t="s">
        <v>465</v>
      </c>
      <c r="R8743" t="str">
        <f t="shared" si="504"/>
        <v>Weekday</v>
      </c>
      <c r="S8743" s="27">
        <f t="shared" si="505"/>
        <v>42443</v>
      </c>
      <c r="T8743" t="str">
        <f t="shared" si="506"/>
        <v>D</v>
      </c>
      <c r="V8743" t="str">
        <f t="shared" si="507"/>
        <v>D</v>
      </c>
      <c r="AE8743" s="27"/>
      <c r="AO8743" s="27"/>
      <c r="AX8743" s="27"/>
      <c r="AY8743" s="27"/>
    </row>
    <row r="8744" spans="1:51" x14ac:dyDescent="0.25">
      <c r="A8744" t="s">
        <v>391</v>
      </c>
      <c r="B8744" t="s">
        <v>218</v>
      </c>
      <c r="C8744">
        <v>170525032</v>
      </c>
      <c r="D8744">
        <v>66</v>
      </c>
      <c r="E8744" t="s">
        <v>91</v>
      </c>
      <c r="G8744">
        <v>60.460999999999999</v>
      </c>
      <c r="H8744">
        <v>2017</v>
      </c>
      <c r="I8744">
        <v>2</v>
      </c>
      <c r="J8744">
        <v>20</v>
      </c>
      <c r="K8744">
        <v>9</v>
      </c>
      <c r="L8744">
        <v>34</v>
      </c>
      <c r="M8744" t="s">
        <v>900</v>
      </c>
      <c r="N8744" t="s">
        <v>860</v>
      </c>
      <c r="O8744" t="s">
        <v>799</v>
      </c>
      <c r="Q8744" t="s">
        <v>467</v>
      </c>
      <c r="R8744" t="str">
        <f t="shared" si="504"/>
        <v>Weekday</v>
      </c>
      <c r="S8744" s="27">
        <f t="shared" si="505"/>
        <v>42786</v>
      </c>
      <c r="T8744" t="str">
        <f t="shared" si="506"/>
        <v>D</v>
      </c>
      <c r="V8744" t="str">
        <f t="shared" si="507"/>
        <v>D</v>
      </c>
      <c r="AE8744" s="27"/>
      <c r="AG8744" s="27"/>
      <c r="AX8744" s="27"/>
      <c r="AY8744" s="27"/>
    </row>
    <row r="8745" spans="1:51" x14ac:dyDescent="0.25">
      <c r="A8745" t="s">
        <v>391</v>
      </c>
      <c r="B8745" t="s">
        <v>218</v>
      </c>
      <c r="C8745">
        <v>150305234</v>
      </c>
      <c r="D8745">
        <v>66</v>
      </c>
      <c r="E8745" t="s">
        <v>91</v>
      </c>
      <c r="G8745">
        <v>60.795000000000002</v>
      </c>
      <c r="H8745">
        <v>2015</v>
      </c>
      <c r="I8745">
        <v>1</v>
      </c>
      <c r="J8745">
        <v>29</v>
      </c>
      <c r="K8745">
        <v>19</v>
      </c>
      <c r="L8745">
        <v>15</v>
      </c>
      <c r="M8745" t="s">
        <v>900</v>
      </c>
      <c r="N8745" t="s">
        <v>860</v>
      </c>
      <c r="O8745" t="s">
        <v>799</v>
      </c>
      <c r="Q8745" t="s">
        <v>462</v>
      </c>
      <c r="R8745" t="str">
        <f t="shared" si="504"/>
        <v>Weekday</v>
      </c>
      <c r="S8745" s="27">
        <f t="shared" si="505"/>
        <v>42033</v>
      </c>
      <c r="T8745" t="str">
        <f t="shared" si="506"/>
        <v>S</v>
      </c>
      <c r="V8745" t="str">
        <f t="shared" si="507"/>
        <v>S</v>
      </c>
      <c r="AE8745" s="27"/>
      <c r="AG8745" s="27"/>
      <c r="AX8745" s="27"/>
      <c r="AY8745" s="27"/>
    </row>
    <row r="8746" spans="1:51" x14ac:dyDescent="0.25">
      <c r="A8746" t="s">
        <v>391</v>
      </c>
      <c r="S8746" s="27"/>
      <c r="V8746" t="str">
        <f t="shared" si="507"/>
        <v/>
      </c>
      <c r="AE8746" s="27"/>
      <c r="AG8746" s="27"/>
      <c r="AX8746" s="27"/>
      <c r="AY8746" s="27"/>
    </row>
    <row r="8747" spans="1:51" x14ac:dyDescent="0.25">
      <c r="A8747" t="s">
        <v>391</v>
      </c>
      <c r="B8747" t="s">
        <v>218</v>
      </c>
      <c r="C8747">
        <v>160185017</v>
      </c>
      <c r="D8747">
        <v>66</v>
      </c>
      <c r="E8747" t="s">
        <v>91</v>
      </c>
      <c r="G8747">
        <v>60.798000000000002</v>
      </c>
      <c r="H8747">
        <v>2016</v>
      </c>
      <c r="I8747">
        <v>1</v>
      </c>
      <c r="J8747">
        <v>16</v>
      </c>
      <c r="K8747">
        <v>4</v>
      </c>
      <c r="L8747">
        <v>51</v>
      </c>
      <c r="M8747" t="s">
        <v>899</v>
      </c>
      <c r="N8747" t="s">
        <v>404</v>
      </c>
      <c r="O8747" t="s">
        <v>799</v>
      </c>
      <c r="Q8747" t="s">
        <v>462</v>
      </c>
      <c r="R8747" t="str">
        <f t="shared" si="504"/>
        <v>Weekend</v>
      </c>
      <c r="S8747" s="27">
        <f t="shared" si="505"/>
        <v>42385</v>
      </c>
      <c r="T8747" t="str">
        <f t="shared" si="506"/>
        <v>D</v>
      </c>
      <c r="V8747" t="str">
        <f t="shared" si="507"/>
        <v>D</v>
      </c>
      <c r="AX8747" s="27"/>
      <c r="AY8747" s="27"/>
    </row>
    <row r="8748" spans="1:51" x14ac:dyDescent="0.25">
      <c r="A8748" t="s">
        <v>391</v>
      </c>
      <c r="B8748" t="s">
        <v>218</v>
      </c>
      <c r="C8748">
        <v>152565257</v>
      </c>
      <c r="D8748">
        <v>66</v>
      </c>
      <c r="E8748" t="s">
        <v>91</v>
      </c>
      <c r="G8748">
        <v>60.804000000000002</v>
      </c>
      <c r="H8748">
        <v>2015</v>
      </c>
      <c r="I8748">
        <v>9</v>
      </c>
      <c r="J8748">
        <v>12</v>
      </c>
      <c r="K8748">
        <v>1</v>
      </c>
      <c r="L8748">
        <v>10</v>
      </c>
      <c r="M8748" t="s">
        <v>900</v>
      </c>
      <c r="N8748" t="s">
        <v>171</v>
      </c>
      <c r="O8748" t="s">
        <v>799</v>
      </c>
      <c r="Q8748" t="s">
        <v>462</v>
      </c>
      <c r="R8748" t="str">
        <f t="shared" si="504"/>
        <v>Weekend</v>
      </c>
      <c r="S8748" s="27">
        <f t="shared" si="505"/>
        <v>42259</v>
      </c>
      <c r="T8748" t="str">
        <f t="shared" si="506"/>
        <v>D</v>
      </c>
      <c r="V8748" t="str">
        <f t="shared" si="507"/>
        <v>D</v>
      </c>
      <c r="AE8748" s="27"/>
      <c r="AG8748" s="27"/>
      <c r="AX8748" s="27"/>
      <c r="AY8748" s="27"/>
    </row>
    <row r="8749" spans="1:51" x14ac:dyDescent="0.25">
      <c r="A8749" t="s">
        <v>391</v>
      </c>
      <c r="B8749" t="s">
        <v>218</v>
      </c>
      <c r="C8749">
        <v>160635137</v>
      </c>
      <c r="D8749">
        <v>66</v>
      </c>
      <c r="E8749" t="s">
        <v>91</v>
      </c>
      <c r="G8749">
        <v>60.807000000000002</v>
      </c>
      <c r="H8749">
        <v>2016</v>
      </c>
      <c r="I8749">
        <v>3</v>
      </c>
      <c r="J8749">
        <v>1</v>
      </c>
      <c r="K8749">
        <v>19</v>
      </c>
      <c r="L8749">
        <v>20</v>
      </c>
      <c r="M8749" t="s">
        <v>900</v>
      </c>
      <c r="N8749" t="s">
        <v>860</v>
      </c>
      <c r="O8749" t="s">
        <v>799</v>
      </c>
      <c r="Q8749" t="s">
        <v>462</v>
      </c>
      <c r="R8749" t="str">
        <f t="shared" si="504"/>
        <v>Weekday</v>
      </c>
      <c r="S8749" s="27">
        <f t="shared" si="505"/>
        <v>42430</v>
      </c>
      <c r="T8749" t="str">
        <f t="shared" si="506"/>
        <v>D</v>
      </c>
      <c r="V8749" t="str">
        <f t="shared" si="507"/>
        <v>D</v>
      </c>
    </row>
    <row r="8750" spans="1:51" x14ac:dyDescent="0.25">
      <c r="A8750" t="s">
        <v>391</v>
      </c>
      <c r="B8750" t="s">
        <v>218</v>
      </c>
      <c r="C8750">
        <v>141275306</v>
      </c>
      <c r="D8750">
        <v>66</v>
      </c>
      <c r="E8750" t="s">
        <v>91</v>
      </c>
      <c r="G8750">
        <v>60.808</v>
      </c>
      <c r="H8750">
        <v>2014</v>
      </c>
      <c r="I8750">
        <v>5</v>
      </c>
      <c r="J8750">
        <v>1</v>
      </c>
      <c r="K8750">
        <v>16</v>
      </c>
      <c r="L8750">
        <v>0</v>
      </c>
      <c r="M8750" t="s">
        <v>900</v>
      </c>
      <c r="N8750" t="s">
        <v>860</v>
      </c>
      <c r="O8750" t="s">
        <v>799</v>
      </c>
      <c r="Q8750" t="s">
        <v>462</v>
      </c>
      <c r="R8750" t="str">
        <f t="shared" si="504"/>
        <v>Weekday</v>
      </c>
      <c r="S8750" s="27">
        <f t="shared" si="505"/>
        <v>41760</v>
      </c>
      <c r="T8750" t="str">
        <f t="shared" si="506"/>
        <v>S</v>
      </c>
      <c r="V8750" t="str">
        <f t="shared" si="507"/>
        <v>S</v>
      </c>
    </row>
    <row r="8751" spans="1:51" x14ac:dyDescent="0.25">
      <c r="A8751" t="s">
        <v>391</v>
      </c>
      <c r="B8751" t="s">
        <v>218</v>
      </c>
      <c r="C8751">
        <v>173405450</v>
      </c>
      <c r="D8751">
        <v>66</v>
      </c>
      <c r="E8751" t="s">
        <v>91</v>
      </c>
      <c r="G8751">
        <v>60.811</v>
      </c>
      <c r="H8751">
        <v>2017</v>
      </c>
      <c r="I8751">
        <v>12</v>
      </c>
      <c r="J8751">
        <v>5</v>
      </c>
      <c r="K8751">
        <v>3</v>
      </c>
      <c r="L8751">
        <v>55</v>
      </c>
      <c r="M8751" t="s">
        <v>899</v>
      </c>
      <c r="N8751" t="s">
        <v>860</v>
      </c>
      <c r="O8751" t="s">
        <v>799</v>
      </c>
      <c r="Q8751" t="s">
        <v>462</v>
      </c>
      <c r="R8751" t="str">
        <f t="shared" si="504"/>
        <v>Weekday</v>
      </c>
      <c r="S8751" s="27">
        <f t="shared" si="505"/>
        <v>43074</v>
      </c>
      <c r="T8751" t="str">
        <f t="shared" si="506"/>
        <v>D</v>
      </c>
      <c r="V8751" t="str">
        <f t="shared" si="507"/>
        <v>D</v>
      </c>
      <c r="AE8751" s="27"/>
      <c r="AG8751" s="27"/>
      <c r="AX8751" s="27"/>
      <c r="AY8751" s="27"/>
    </row>
    <row r="8752" spans="1:51" x14ac:dyDescent="0.25">
      <c r="A8752" t="s">
        <v>391</v>
      </c>
      <c r="S8752" s="27"/>
      <c r="V8752" t="str">
        <f t="shared" si="507"/>
        <v/>
      </c>
      <c r="AX8752" s="27"/>
      <c r="AY8752" s="27"/>
    </row>
    <row r="8753" spans="1:51" x14ac:dyDescent="0.25">
      <c r="A8753" t="s">
        <v>391</v>
      </c>
      <c r="B8753" t="s">
        <v>218</v>
      </c>
      <c r="C8753">
        <v>161235370</v>
      </c>
      <c r="D8753">
        <v>66</v>
      </c>
      <c r="E8753" t="s">
        <v>91</v>
      </c>
      <c r="G8753">
        <v>60.811999999999998</v>
      </c>
      <c r="H8753">
        <v>2016</v>
      </c>
      <c r="I8753">
        <v>5</v>
      </c>
      <c r="J8753">
        <v>2</v>
      </c>
      <c r="K8753">
        <v>16</v>
      </c>
      <c r="L8753">
        <v>35</v>
      </c>
      <c r="M8753" t="s">
        <v>900</v>
      </c>
      <c r="N8753" t="s">
        <v>860</v>
      </c>
      <c r="O8753" t="s">
        <v>799</v>
      </c>
      <c r="Q8753" t="s">
        <v>462</v>
      </c>
      <c r="R8753" t="str">
        <f t="shared" ref="R8753:R8816" si="508">IF(WEEKDAY(DATE(H8753,I8753,J8753),2) &lt; 6, "Weekday", "Weekend")</f>
        <v>Weekday</v>
      </c>
      <c r="S8753" s="27">
        <f t="shared" ref="S8753:S8816" si="509">DATE(H8753,I8753,J8753)</f>
        <v>42492</v>
      </c>
      <c r="T8753" t="str">
        <f t="shared" si="506"/>
        <v>D</v>
      </c>
      <c r="V8753" t="str">
        <f t="shared" si="507"/>
        <v>D</v>
      </c>
      <c r="AX8753" s="27"/>
      <c r="AY8753" s="27"/>
    </row>
    <row r="8754" spans="1:51" x14ac:dyDescent="0.25">
      <c r="A8754" t="s">
        <v>391</v>
      </c>
      <c r="S8754" s="27"/>
      <c r="V8754" t="str">
        <f t="shared" si="507"/>
        <v/>
      </c>
      <c r="AE8754" s="27"/>
      <c r="AO8754" s="27"/>
      <c r="AX8754" s="27"/>
      <c r="AY8754" s="27"/>
    </row>
    <row r="8755" spans="1:51" x14ac:dyDescent="0.25">
      <c r="A8755" t="s">
        <v>391</v>
      </c>
      <c r="B8755" t="s">
        <v>218</v>
      </c>
      <c r="C8755">
        <v>150425288</v>
      </c>
      <c r="D8755">
        <v>66</v>
      </c>
      <c r="E8755" t="s">
        <v>91</v>
      </c>
      <c r="G8755">
        <v>60.831000000000003</v>
      </c>
      <c r="H8755">
        <v>2015</v>
      </c>
      <c r="I8755">
        <v>2</v>
      </c>
      <c r="J8755">
        <v>10</v>
      </c>
      <c r="K8755">
        <v>3</v>
      </c>
      <c r="L8755">
        <v>25</v>
      </c>
      <c r="M8755" t="s">
        <v>899</v>
      </c>
      <c r="N8755" t="s">
        <v>860</v>
      </c>
      <c r="O8755" t="s">
        <v>799</v>
      </c>
      <c r="Q8755" t="s">
        <v>462</v>
      </c>
      <c r="R8755" t="str">
        <f t="shared" si="508"/>
        <v>Weekday</v>
      </c>
      <c r="S8755" s="27">
        <f t="shared" si="509"/>
        <v>42045</v>
      </c>
      <c r="T8755" t="str">
        <f t="shared" ref="T8755:T8817" si="510">IF(OR(H8755=2013,H8755=2014,AND(H8755=2015,I8755&lt;9),AND(H8755=2015,I8755=9,J8755&lt;5)),"S","D")</f>
        <v>S</v>
      </c>
      <c r="V8755" t="str">
        <f t="shared" si="507"/>
        <v>S</v>
      </c>
      <c r="AE8755" s="27"/>
      <c r="AO8755" s="27"/>
      <c r="AX8755" s="27"/>
      <c r="AY8755" s="27"/>
    </row>
    <row r="8756" spans="1:51" x14ac:dyDescent="0.25">
      <c r="A8756" t="s">
        <v>391</v>
      </c>
      <c r="B8756" t="s">
        <v>218</v>
      </c>
      <c r="C8756">
        <v>162475105</v>
      </c>
      <c r="D8756">
        <v>66</v>
      </c>
      <c r="E8756" t="s">
        <v>91</v>
      </c>
      <c r="G8756">
        <v>60.83</v>
      </c>
      <c r="H8756">
        <v>2016</v>
      </c>
      <c r="I8756">
        <v>8</v>
      </c>
      <c r="J8756">
        <v>23</v>
      </c>
      <c r="K8756">
        <v>10</v>
      </c>
      <c r="L8756">
        <v>23</v>
      </c>
      <c r="M8756" t="s">
        <v>899</v>
      </c>
      <c r="N8756" t="s">
        <v>404</v>
      </c>
      <c r="O8756" t="s">
        <v>799</v>
      </c>
      <c r="Q8756" t="s">
        <v>462</v>
      </c>
      <c r="R8756" t="str">
        <f t="shared" si="508"/>
        <v>Weekday</v>
      </c>
      <c r="S8756" s="27">
        <f t="shared" si="509"/>
        <v>42605</v>
      </c>
      <c r="T8756" t="str">
        <f t="shared" si="510"/>
        <v>D</v>
      </c>
      <c r="V8756" t="str">
        <f t="shared" si="507"/>
        <v>D</v>
      </c>
      <c r="AO8756" s="27"/>
      <c r="AX8756" s="27"/>
      <c r="AY8756" s="27"/>
    </row>
    <row r="8757" spans="1:51" x14ac:dyDescent="0.25">
      <c r="A8757" t="s">
        <v>391</v>
      </c>
      <c r="B8757" t="s">
        <v>218</v>
      </c>
      <c r="C8757">
        <v>152395257</v>
      </c>
      <c r="D8757">
        <v>66</v>
      </c>
      <c r="E8757" t="s">
        <v>91</v>
      </c>
      <c r="G8757">
        <v>60.844999999999999</v>
      </c>
      <c r="H8757">
        <v>2015</v>
      </c>
      <c r="I8757">
        <v>8</v>
      </c>
      <c r="J8757">
        <v>27</v>
      </c>
      <c r="K8757">
        <v>15</v>
      </c>
      <c r="L8757">
        <v>20</v>
      </c>
      <c r="M8757" t="s">
        <v>900</v>
      </c>
      <c r="N8757" t="s">
        <v>860</v>
      </c>
      <c r="O8757" t="s">
        <v>799</v>
      </c>
      <c r="Q8757" t="s">
        <v>462</v>
      </c>
      <c r="R8757" t="str">
        <f t="shared" si="508"/>
        <v>Weekday</v>
      </c>
      <c r="S8757" s="27">
        <f t="shared" si="509"/>
        <v>42243</v>
      </c>
      <c r="T8757" t="str">
        <f t="shared" si="510"/>
        <v>S</v>
      </c>
      <c r="V8757" t="str">
        <f t="shared" si="507"/>
        <v>S</v>
      </c>
      <c r="AE8757" s="27"/>
      <c r="AO8757" s="27"/>
      <c r="AX8757" s="27"/>
      <c r="AY8757" s="27"/>
    </row>
    <row r="8758" spans="1:51" x14ac:dyDescent="0.25">
      <c r="A8758" t="s">
        <v>391</v>
      </c>
      <c r="B8758" t="s">
        <v>218</v>
      </c>
      <c r="C8758">
        <v>171905000</v>
      </c>
      <c r="D8758">
        <v>66</v>
      </c>
      <c r="E8758" t="s">
        <v>91</v>
      </c>
      <c r="G8758">
        <v>60.854999999999997</v>
      </c>
      <c r="H8758">
        <v>2017</v>
      </c>
      <c r="I8758">
        <v>6</v>
      </c>
      <c r="J8758">
        <v>29</v>
      </c>
      <c r="K8758">
        <v>0</v>
      </c>
      <c r="L8758">
        <v>36</v>
      </c>
      <c r="M8758" t="s">
        <v>899</v>
      </c>
      <c r="N8758" t="s">
        <v>171</v>
      </c>
      <c r="O8758" t="s">
        <v>799</v>
      </c>
      <c r="Q8758" t="s">
        <v>462</v>
      </c>
      <c r="R8758" t="str">
        <f t="shared" si="508"/>
        <v>Weekday</v>
      </c>
      <c r="S8758" s="27">
        <f t="shared" si="509"/>
        <v>42915</v>
      </c>
      <c r="T8758" t="str">
        <f t="shared" si="510"/>
        <v>D</v>
      </c>
      <c r="V8758" t="str">
        <f t="shared" si="507"/>
        <v>D</v>
      </c>
      <c r="AE8758" s="27"/>
      <c r="AO8758" s="27"/>
      <c r="AX8758" s="27"/>
      <c r="AY8758" s="27"/>
    </row>
    <row r="8759" spans="1:51" x14ac:dyDescent="0.25">
      <c r="A8759" t="s">
        <v>391</v>
      </c>
      <c r="B8759" t="s">
        <v>218</v>
      </c>
      <c r="C8759">
        <v>172265223</v>
      </c>
      <c r="D8759">
        <v>66</v>
      </c>
      <c r="E8759" t="s">
        <v>91</v>
      </c>
      <c r="G8759">
        <v>60.863</v>
      </c>
      <c r="H8759">
        <v>2017</v>
      </c>
      <c r="I8759">
        <v>8</v>
      </c>
      <c r="J8759">
        <v>14</v>
      </c>
      <c r="K8759">
        <v>11</v>
      </c>
      <c r="L8759">
        <v>59</v>
      </c>
      <c r="M8759" t="s">
        <v>900</v>
      </c>
      <c r="N8759" t="s">
        <v>860</v>
      </c>
      <c r="O8759" t="s">
        <v>799</v>
      </c>
      <c r="Q8759" t="s">
        <v>462</v>
      </c>
      <c r="R8759" t="str">
        <f t="shared" si="508"/>
        <v>Weekday</v>
      </c>
      <c r="S8759" s="27">
        <f t="shared" si="509"/>
        <v>42961</v>
      </c>
      <c r="T8759" t="str">
        <f t="shared" si="510"/>
        <v>D</v>
      </c>
      <c r="V8759" t="str">
        <f t="shared" si="507"/>
        <v>D</v>
      </c>
      <c r="AE8759" s="27"/>
      <c r="AO8759" s="27"/>
      <c r="AX8759" s="27"/>
      <c r="AY8759" s="27"/>
    </row>
    <row r="8760" spans="1:51" x14ac:dyDescent="0.25">
      <c r="A8760" t="s">
        <v>391</v>
      </c>
      <c r="B8760" t="s">
        <v>218</v>
      </c>
      <c r="C8760">
        <v>171655340</v>
      </c>
      <c r="D8760">
        <v>66</v>
      </c>
      <c r="E8760" t="s">
        <v>91</v>
      </c>
      <c r="G8760">
        <v>60.863</v>
      </c>
      <c r="H8760">
        <v>2017</v>
      </c>
      <c r="I8760">
        <v>6</v>
      </c>
      <c r="J8760">
        <v>13</v>
      </c>
      <c r="K8760">
        <v>15</v>
      </c>
      <c r="L8760">
        <v>20</v>
      </c>
      <c r="M8760" t="s">
        <v>900</v>
      </c>
      <c r="N8760" t="s">
        <v>860</v>
      </c>
      <c r="O8760" t="s">
        <v>799</v>
      </c>
      <c r="Q8760" t="s">
        <v>462</v>
      </c>
      <c r="R8760" t="str">
        <f t="shared" si="508"/>
        <v>Weekday</v>
      </c>
      <c r="S8760" s="27">
        <f t="shared" si="509"/>
        <v>42899</v>
      </c>
      <c r="T8760" t="str">
        <f t="shared" si="510"/>
        <v>D</v>
      </c>
      <c r="V8760" t="str">
        <f t="shared" si="507"/>
        <v>D</v>
      </c>
      <c r="AE8760" s="27"/>
      <c r="AO8760" s="27"/>
      <c r="AX8760" s="27"/>
      <c r="AY8760" s="27"/>
    </row>
    <row r="8761" spans="1:51" x14ac:dyDescent="0.25">
      <c r="A8761" t="s">
        <v>391</v>
      </c>
      <c r="B8761" t="s">
        <v>218</v>
      </c>
      <c r="C8761">
        <v>153275655</v>
      </c>
      <c r="D8761">
        <v>66</v>
      </c>
      <c r="E8761" t="s">
        <v>91</v>
      </c>
      <c r="G8761">
        <v>60.866</v>
      </c>
      <c r="H8761">
        <v>2015</v>
      </c>
      <c r="I8761">
        <v>11</v>
      </c>
      <c r="J8761">
        <v>20</v>
      </c>
      <c r="K8761">
        <v>17</v>
      </c>
      <c r="L8761">
        <v>18</v>
      </c>
      <c r="M8761" t="s">
        <v>900</v>
      </c>
      <c r="N8761" t="s">
        <v>860</v>
      </c>
      <c r="O8761" t="s">
        <v>799</v>
      </c>
      <c r="Q8761" t="s">
        <v>462</v>
      </c>
      <c r="R8761" t="str">
        <f t="shared" si="508"/>
        <v>Weekday</v>
      </c>
      <c r="S8761" s="27">
        <f t="shared" si="509"/>
        <v>42328</v>
      </c>
      <c r="T8761" t="str">
        <f t="shared" si="510"/>
        <v>D</v>
      </c>
      <c r="V8761" t="str">
        <f t="shared" si="507"/>
        <v>D</v>
      </c>
      <c r="AE8761" s="27"/>
      <c r="AO8761" s="27"/>
      <c r="AX8761" s="27"/>
      <c r="AY8761" s="27"/>
    </row>
    <row r="8762" spans="1:51" x14ac:dyDescent="0.25">
      <c r="A8762" t="s">
        <v>391</v>
      </c>
      <c r="S8762" s="27"/>
      <c r="V8762" t="str">
        <f t="shared" si="507"/>
        <v/>
      </c>
      <c r="AO8762" s="27"/>
      <c r="AX8762" s="27"/>
      <c r="AY8762" s="27"/>
    </row>
    <row r="8763" spans="1:51" x14ac:dyDescent="0.25">
      <c r="A8763" t="s">
        <v>391</v>
      </c>
      <c r="B8763" t="s">
        <v>218</v>
      </c>
      <c r="C8763">
        <v>130075152</v>
      </c>
      <c r="D8763">
        <v>66</v>
      </c>
      <c r="E8763" t="s">
        <v>91</v>
      </c>
      <c r="G8763">
        <v>60.872999999999998</v>
      </c>
      <c r="H8763">
        <v>2013</v>
      </c>
      <c r="I8763">
        <v>1</v>
      </c>
      <c r="J8763">
        <v>3</v>
      </c>
      <c r="K8763">
        <v>19</v>
      </c>
      <c r="L8763">
        <v>23</v>
      </c>
      <c r="M8763" t="s">
        <v>900</v>
      </c>
      <c r="N8763" t="s">
        <v>171</v>
      </c>
      <c r="O8763" t="s">
        <v>799</v>
      </c>
      <c r="Q8763" t="s">
        <v>462</v>
      </c>
      <c r="R8763" t="str">
        <f t="shared" si="508"/>
        <v>Weekday</v>
      </c>
      <c r="S8763" s="27">
        <f t="shared" si="509"/>
        <v>41277</v>
      </c>
      <c r="T8763" t="str">
        <f t="shared" si="510"/>
        <v>S</v>
      </c>
      <c r="V8763" t="str">
        <f t="shared" si="507"/>
        <v>S</v>
      </c>
    </row>
    <row r="8764" spans="1:51" x14ac:dyDescent="0.25">
      <c r="A8764" t="s">
        <v>391</v>
      </c>
      <c r="S8764" s="27"/>
      <c r="V8764" t="str">
        <f t="shared" si="507"/>
        <v/>
      </c>
      <c r="AE8764" s="27"/>
      <c r="AO8764" s="27"/>
      <c r="AX8764" s="27"/>
      <c r="AY8764" s="27"/>
    </row>
    <row r="8765" spans="1:51" x14ac:dyDescent="0.25">
      <c r="A8765" t="s">
        <v>391</v>
      </c>
      <c r="B8765" t="s">
        <v>218</v>
      </c>
      <c r="C8765">
        <v>170055203</v>
      </c>
      <c r="D8765">
        <v>66</v>
      </c>
      <c r="E8765" t="s">
        <v>91</v>
      </c>
      <c r="G8765">
        <v>61.228000000000002</v>
      </c>
      <c r="H8765">
        <v>2017</v>
      </c>
      <c r="I8765">
        <v>1</v>
      </c>
      <c r="J8765">
        <v>3</v>
      </c>
      <c r="K8765">
        <v>18</v>
      </c>
      <c r="L8765">
        <v>54</v>
      </c>
      <c r="M8765" t="s">
        <v>900</v>
      </c>
      <c r="N8765" t="s">
        <v>171</v>
      </c>
      <c r="O8765" t="s">
        <v>799</v>
      </c>
      <c r="Q8765" t="s">
        <v>461</v>
      </c>
      <c r="R8765" t="str">
        <f t="shared" si="508"/>
        <v>Weekday</v>
      </c>
      <c r="S8765" s="27">
        <f t="shared" si="509"/>
        <v>42738</v>
      </c>
      <c r="T8765" t="str">
        <f t="shared" si="510"/>
        <v>D</v>
      </c>
      <c r="V8765" t="str">
        <f t="shared" si="507"/>
        <v>D</v>
      </c>
      <c r="AE8765" s="27"/>
      <c r="AO8765" s="27"/>
      <c r="AX8765" s="27"/>
      <c r="AY8765" s="27"/>
    </row>
    <row r="8766" spans="1:51" x14ac:dyDescent="0.25">
      <c r="A8766" t="s">
        <v>391</v>
      </c>
      <c r="S8766" s="27"/>
      <c r="V8766" t="str">
        <f t="shared" si="507"/>
        <v/>
      </c>
      <c r="AE8766" s="27"/>
      <c r="AO8766" s="27"/>
      <c r="AX8766" s="27"/>
      <c r="AY8766" s="27"/>
    </row>
    <row r="8767" spans="1:51" x14ac:dyDescent="0.25">
      <c r="A8767" t="s">
        <v>391</v>
      </c>
      <c r="S8767" s="27"/>
      <c r="V8767" t="str">
        <f t="shared" si="507"/>
        <v/>
      </c>
      <c r="AE8767" s="27"/>
      <c r="AO8767" s="27"/>
      <c r="AX8767" s="27"/>
      <c r="AY8767" s="27"/>
    </row>
    <row r="8768" spans="1:51" x14ac:dyDescent="0.25">
      <c r="A8768" t="s">
        <v>391</v>
      </c>
      <c r="S8768" s="27"/>
      <c r="V8768" t="str">
        <f t="shared" si="507"/>
        <v/>
      </c>
    </row>
    <row r="8769" spans="1:51" x14ac:dyDescent="0.25">
      <c r="A8769" t="s">
        <v>391</v>
      </c>
      <c r="S8769" s="27"/>
      <c r="V8769" t="str">
        <f t="shared" si="507"/>
        <v/>
      </c>
      <c r="AO8769" s="27"/>
      <c r="AX8769" s="27"/>
      <c r="AY8769" s="27"/>
    </row>
    <row r="8770" spans="1:51" x14ac:dyDescent="0.25">
      <c r="A8770" t="s">
        <v>391</v>
      </c>
      <c r="B8770" t="s">
        <v>218</v>
      </c>
      <c r="C8770">
        <v>132085098</v>
      </c>
      <c r="D8770">
        <v>66</v>
      </c>
      <c r="E8770" t="s">
        <v>91</v>
      </c>
      <c r="G8770">
        <v>60.892000000000003</v>
      </c>
      <c r="H8770">
        <v>2013</v>
      </c>
      <c r="I8770">
        <v>7</v>
      </c>
      <c r="J8770">
        <v>26</v>
      </c>
      <c r="K8770">
        <v>17</v>
      </c>
      <c r="L8770">
        <v>45</v>
      </c>
      <c r="M8770" t="s">
        <v>900</v>
      </c>
      <c r="N8770" t="s">
        <v>860</v>
      </c>
      <c r="O8770" t="s">
        <v>799</v>
      </c>
      <c r="Q8770" t="s">
        <v>462</v>
      </c>
      <c r="R8770" t="str">
        <f t="shared" si="508"/>
        <v>Weekday</v>
      </c>
      <c r="S8770" s="27">
        <f t="shared" si="509"/>
        <v>41481</v>
      </c>
      <c r="T8770" t="str">
        <f t="shared" si="510"/>
        <v>S</v>
      </c>
      <c r="V8770" t="str">
        <f t="shared" si="507"/>
        <v>S</v>
      </c>
      <c r="AE8770" s="27"/>
      <c r="AG8770" s="27"/>
      <c r="AX8770" s="27"/>
      <c r="AY8770" s="27"/>
    </row>
    <row r="8771" spans="1:51" x14ac:dyDescent="0.25">
      <c r="A8771" t="s">
        <v>391</v>
      </c>
      <c r="B8771" t="s">
        <v>218</v>
      </c>
      <c r="C8771">
        <v>150895270</v>
      </c>
      <c r="D8771">
        <v>66</v>
      </c>
      <c r="E8771" t="s">
        <v>91</v>
      </c>
      <c r="G8771">
        <v>60.893999999999998</v>
      </c>
      <c r="H8771">
        <v>2015</v>
      </c>
      <c r="I8771">
        <v>3</v>
      </c>
      <c r="J8771">
        <v>27</v>
      </c>
      <c r="K8771">
        <v>15</v>
      </c>
      <c r="L8771">
        <v>22</v>
      </c>
      <c r="M8771" t="s">
        <v>900</v>
      </c>
      <c r="N8771" t="s">
        <v>860</v>
      </c>
      <c r="O8771" t="s">
        <v>799</v>
      </c>
      <c r="Q8771" t="s">
        <v>462</v>
      </c>
      <c r="R8771" t="str">
        <f t="shared" si="508"/>
        <v>Weekday</v>
      </c>
      <c r="S8771" s="27">
        <f t="shared" si="509"/>
        <v>42090</v>
      </c>
      <c r="T8771" t="str">
        <f t="shared" si="510"/>
        <v>S</v>
      </c>
      <c r="V8771" t="str">
        <f t="shared" ref="V8771:V8834" si="511">T8771&amp;U8771</f>
        <v>S</v>
      </c>
      <c r="AX8771" s="27"/>
      <c r="AY8771" s="27"/>
    </row>
    <row r="8772" spans="1:51" x14ac:dyDescent="0.25">
      <c r="A8772" t="s">
        <v>391</v>
      </c>
      <c r="B8772" t="s">
        <v>218</v>
      </c>
      <c r="C8772">
        <v>151735332</v>
      </c>
      <c r="D8772">
        <v>66</v>
      </c>
      <c r="E8772" t="s">
        <v>91</v>
      </c>
      <c r="G8772">
        <v>60.902000000000001</v>
      </c>
      <c r="H8772">
        <v>2015</v>
      </c>
      <c r="I8772">
        <v>6</v>
      </c>
      <c r="J8772">
        <v>22</v>
      </c>
      <c r="K8772">
        <v>17</v>
      </c>
      <c r="L8772">
        <v>27</v>
      </c>
      <c r="M8772" t="s">
        <v>900</v>
      </c>
      <c r="N8772" t="s">
        <v>860</v>
      </c>
      <c r="O8772" t="s">
        <v>799</v>
      </c>
      <c r="Q8772" t="s">
        <v>462</v>
      </c>
      <c r="R8772" t="str">
        <f t="shared" si="508"/>
        <v>Weekday</v>
      </c>
      <c r="S8772" s="27">
        <f t="shared" si="509"/>
        <v>42177</v>
      </c>
      <c r="T8772" t="str">
        <f t="shared" si="510"/>
        <v>S</v>
      </c>
      <c r="V8772" t="str">
        <f t="shared" si="511"/>
        <v>S</v>
      </c>
      <c r="AE8772" s="27"/>
      <c r="AO8772" s="27"/>
      <c r="AX8772" s="27"/>
      <c r="AY8772" s="27"/>
    </row>
    <row r="8773" spans="1:51" x14ac:dyDescent="0.25">
      <c r="A8773" t="s">
        <v>391</v>
      </c>
      <c r="B8773" t="s">
        <v>218</v>
      </c>
      <c r="C8773">
        <v>151125567</v>
      </c>
      <c r="D8773">
        <v>66</v>
      </c>
      <c r="E8773" t="s">
        <v>91</v>
      </c>
      <c r="G8773">
        <v>60.917999999999999</v>
      </c>
      <c r="H8773">
        <v>2015</v>
      </c>
      <c r="I8773">
        <v>4</v>
      </c>
      <c r="J8773">
        <v>17</v>
      </c>
      <c r="K8773">
        <v>18</v>
      </c>
      <c r="L8773">
        <v>44</v>
      </c>
      <c r="M8773" t="s">
        <v>900</v>
      </c>
      <c r="N8773" t="s">
        <v>860</v>
      </c>
      <c r="O8773" t="s">
        <v>799</v>
      </c>
      <c r="Q8773" t="s">
        <v>462</v>
      </c>
      <c r="R8773" t="str">
        <f t="shared" si="508"/>
        <v>Weekday</v>
      </c>
      <c r="S8773" s="27">
        <f t="shared" si="509"/>
        <v>42111</v>
      </c>
      <c r="T8773" t="str">
        <f t="shared" si="510"/>
        <v>S</v>
      </c>
      <c r="V8773" t="str">
        <f t="shared" si="511"/>
        <v>S</v>
      </c>
      <c r="AE8773" s="27"/>
      <c r="AO8773" s="27"/>
      <c r="AX8773" s="27"/>
      <c r="AY8773" s="27"/>
    </row>
    <row r="8774" spans="1:51" x14ac:dyDescent="0.25">
      <c r="A8774" t="s">
        <v>391</v>
      </c>
      <c r="B8774" t="s">
        <v>218</v>
      </c>
      <c r="C8774">
        <v>172115033</v>
      </c>
      <c r="D8774">
        <v>66</v>
      </c>
      <c r="E8774" t="s">
        <v>91</v>
      </c>
      <c r="G8774">
        <v>60.926000000000002</v>
      </c>
      <c r="H8774">
        <v>2017</v>
      </c>
      <c r="I8774">
        <v>7</v>
      </c>
      <c r="J8774">
        <v>28</v>
      </c>
      <c r="K8774">
        <v>5</v>
      </c>
      <c r="L8774">
        <v>8</v>
      </c>
      <c r="M8774" t="s">
        <v>900</v>
      </c>
      <c r="N8774" t="s">
        <v>860</v>
      </c>
      <c r="O8774" t="s">
        <v>799</v>
      </c>
      <c r="Q8774" t="s">
        <v>462</v>
      </c>
      <c r="R8774" t="str">
        <f t="shared" si="508"/>
        <v>Weekday</v>
      </c>
      <c r="S8774" s="27">
        <f t="shared" si="509"/>
        <v>42944</v>
      </c>
      <c r="T8774" t="str">
        <f t="shared" si="510"/>
        <v>D</v>
      </c>
      <c r="V8774" t="str">
        <f t="shared" si="511"/>
        <v>D</v>
      </c>
      <c r="AE8774" s="27"/>
      <c r="AG8774" s="27"/>
      <c r="AX8774" s="27"/>
      <c r="AY8774" s="27"/>
    </row>
    <row r="8775" spans="1:51" x14ac:dyDescent="0.25">
      <c r="A8775" t="s">
        <v>391</v>
      </c>
      <c r="S8775" s="27"/>
      <c r="V8775" t="str">
        <f t="shared" si="511"/>
        <v/>
      </c>
    </row>
    <row r="8776" spans="1:51" x14ac:dyDescent="0.25">
      <c r="A8776" t="s">
        <v>391</v>
      </c>
      <c r="B8776" t="s">
        <v>218</v>
      </c>
      <c r="C8776">
        <v>160335305</v>
      </c>
      <c r="D8776">
        <v>66</v>
      </c>
      <c r="E8776" t="s">
        <v>91</v>
      </c>
      <c r="G8776">
        <v>60.927999999999997</v>
      </c>
      <c r="H8776">
        <v>2016</v>
      </c>
      <c r="I8776">
        <v>1</v>
      </c>
      <c r="J8776">
        <v>29</v>
      </c>
      <c r="K8776">
        <v>18</v>
      </c>
      <c r="L8776">
        <v>35</v>
      </c>
      <c r="M8776" t="s">
        <v>900</v>
      </c>
      <c r="N8776" t="s">
        <v>860</v>
      </c>
      <c r="O8776" t="s">
        <v>799</v>
      </c>
      <c r="Q8776" t="s">
        <v>462</v>
      </c>
      <c r="R8776" t="str">
        <f t="shared" si="508"/>
        <v>Weekday</v>
      </c>
      <c r="S8776" s="27">
        <f t="shared" si="509"/>
        <v>42398</v>
      </c>
      <c r="T8776" t="str">
        <f t="shared" si="510"/>
        <v>D</v>
      </c>
      <c r="V8776" t="str">
        <f t="shared" si="511"/>
        <v>D</v>
      </c>
      <c r="AX8776" s="27"/>
      <c r="AY8776" s="27"/>
    </row>
    <row r="8777" spans="1:51" x14ac:dyDescent="0.25">
      <c r="A8777" t="s">
        <v>391</v>
      </c>
      <c r="B8777" t="s">
        <v>218</v>
      </c>
      <c r="C8777">
        <v>180045050</v>
      </c>
      <c r="D8777">
        <v>66</v>
      </c>
      <c r="E8777" t="s">
        <v>91</v>
      </c>
      <c r="G8777">
        <v>60.932000000000002</v>
      </c>
      <c r="H8777">
        <v>2017</v>
      </c>
      <c r="I8777">
        <v>12</v>
      </c>
      <c r="J8777">
        <v>31</v>
      </c>
      <c r="K8777">
        <v>2</v>
      </c>
      <c r="L8777">
        <v>0</v>
      </c>
      <c r="M8777" t="s">
        <v>899</v>
      </c>
      <c r="N8777" t="s">
        <v>170</v>
      </c>
      <c r="O8777" t="s">
        <v>799</v>
      </c>
      <c r="Q8777" t="s">
        <v>462</v>
      </c>
      <c r="R8777" t="str">
        <f t="shared" si="508"/>
        <v>Weekend</v>
      </c>
      <c r="S8777" s="27">
        <f t="shared" si="509"/>
        <v>43100</v>
      </c>
      <c r="T8777" t="str">
        <f t="shared" si="510"/>
        <v>D</v>
      </c>
      <c r="V8777" t="str">
        <f t="shared" si="511"/>
        <v>D</v>
      </c>
      <c r="AX8777" s="27"/>
      <c r="AY8777" s="27"/>
    </row>
    <row r="8778" spans="1:51" x14ac:dyDescent="0.25">
      <c r="A8778" t="s">
        <v>391</v>
      </c>
      <c r="B8778" t="s">
        <v>218</v>
      </c>
      <c r="C8778">
        <v>150705038</v>
      </c>
      <c r="D8778">
        <v>66</v>
      </c>
      <c r="E8778" t="s">
        <v>91</v>
      </c>
      <c r="G8778">
        <v>60.942999999999998</v>
      </c>
      <c r="H8778">
        <v>2015</v>
      </c>
      <c r="I8778">
        <v>3</v>
      </c>
      <c r="J8778">
        <v>9</v>
      </c>
      <c r="K8778">
        <v>10</v>
      </c>
      <c r="L8778">
        <v>20</v>
      </c>
      <c r="M8778" t="s">
        <v>900</v>
      </c>
      <c r="N8778" t="s">
        <v>171</v>
      </c>
      <c r="O8778" t="s">
        <v>799</v>
      </c>
      <c r="Q8778" t="s">
        <v>462</v>
      </c>
      <c r="R8778" t="str">
        <f t="shared" si="508"/>
        <v>Weekday</v>
      </c>
      <c r="S8778" s="27">
        <f t="shared" si="509"/>
        <v>42072</v>
      </c>
      <c r="T8778" t="str">
        <f t="shared" si="510"/>
        <v>S</v>
      </c>
      <c r="V8778" t="str">
        <f t="shared" si="511"/>
        <v>S</v>
      </c>
      <c r="AX8778" s="27"/>
      <c r="AY8778" s="27"/>
    </row>
    <row r="8779" spans="1:51" x14ac:dyDescent="0.25">
      <c r="A8779" t="s">
        <v>391</v>
      </c>
      <c r="B8779" t="s">
        <v>218</v>
      </c>
      <c r="C8779">
        <v>141765291</v>
      </c>
      <c r="D8779">
        <v>66</v>
      </c>
      <c r="E8779" t="s">
        <v>91</v>
      </c>
      <c r="G8779">
        <v>60.95</v>
      </c>
      <c r="H8779">
        <v>2014</v>
      </c>
      <c r="I8779">
        <v>6</v>
      </c>
      <c r="J8779">
        <v>25</v>
      </c>
      <c r="K8779">
        <v>16</v>
      </c>
      <c r="L8779">
        <v>32</v>
      </c>
      <c r="M8779" t="s">
        <v>900</v>
      </c>
      <c r="N8779" t="s">
        <v>171</v>
      </c>
      <c r="O8779" t="s">
        <v>799</v>
      </c>
      <c r="Q8779" t="s">
        <v>462</v>
      </c>
      <c r="R8779" t="str">
        <f t="shared" si="508"/>
        <v>Weekday</v>
      </c>
      <c r="S8779" s="27">
        <f t="shared" si="509"/>
        <v>41815</v>
      </c>
      <c r="T8779" t="str">
        <f t="shared" si="510"/>
        <v>S</v>
      </c>
      <c r="V8779" t="str">
        <f t="shared" si="511"/>
        <v>S</v>
      </c>
      <c r="AE8779" s="27"/>
      <c r="AG8779" s="27"/>
      <c r="AX8779" s="27"/>
      <c r="AY8779" s="27"/>
    </row>
    <row r="8780" spans="1:51" x14ac:dyDescent="0.25">
      <c r="A8780" t="s">
        <v>391</v>
      </c>
      <c r="B8780" t="s">
        <v>218</v>
      </c>
      <c r="C8780">
        <v>173105053</v>
      </c>
      <c r="D8780">
        <v>66</v>
      </c>
      <c r="E8780" t="s">
        <v>91</v>
      </c>
      <c r="G8780">
        <v>60.954999999999998</v>
      </c>
      <c r="H8780">
        <v>2017</v>
      </c>
      <c r="I8780">
        <v>10</v>
      </c>
      <c r="J8780">
        <v>31</v>
      </c>
      <c r="K8780">
        <v>15</v>
      </c>
      <c r="L8780">
        <v>40</v>
      </c>
      <c r="M8780" t="s">
        <v>900</v>
      </c>
      <c r="N8780" t="s">
        <v>860</v>
      </c>
      <c r="O8780" t="s">
        <v>799</v>
      </c>
      <c r="Q8780" t="s">
        <v>462</v>
      </c>
      <c r="R8780" t="str">
        <f t="shared" si="508"/>
        <v>Weekday</v>
      </c>
      <c r="S8780" s="27">
        <f t="shared" si="509"/>
        <v>43039</v>
      </c>
      <c r="T8780" t="str">
        <f t="shared" si="510"/>
        <v>D</v>
      </c>
      <c r="V8780" t="str">
        <f t="shared" si="511"/>
        <v>D</v>
      </c>
      <c r="AX8780" s="27"/>
      <c r="AY8780" s="27"/>
    </row>
    <row r="8781" spans="1:51" x14ac:dyDescent="0.25">
      <c r="A8781" t="s">
        <v>391</v>
      </c>
      <c r="B8781" t="s">
        <v>218</v>
      </c>
      <c r="C8781">
        <v>151525201</v>
      </c>
      <c r="D8781">
        <v>66</v>
      </c>
      <c r="E8781" t="s">
        <v>91</v>
      </c>
      <c r="G8781">
        <v>60.954999999999998</v>
      </c>
      <c r="H8781">
        <v>2015</v>
      </c>
      <c r="I8781">
        <v>6</v>
      </c>
      <c r="J8781">
        <v>1</v>
      </c>
      <c r="K8781">
        <v>9</v>
      </c>
      <c r="L8781">
        <v>40</v>
      </c>
      <c r="M8781" t="s">
        <v>899</v>
      </c>
      <c r="N8781" t="s">
        <v>404</v>
      </c>
      <c r="O8781" t="s">
        <v>799</v>
      </c>
      <c r="Q8781" t="s">
        <v>462</v>
      </c>
      <c r="R8781" t="str">
        <f t="shared" si="508"/>
        <v>Weekday</v>
      </c>
      <c r="S8781" s="27">
        <f t="shared" si="509"/>
        <v>42156</v>
      </c>
      <c r="T8781" t="str">
        <f t="shared" si="510"/>
        <v>S</v>
      </c>
      <c r="V8781" t="str">
        <f t="shared" si="511"/>
        <v>S</v>
      </c>
      <c r="AX8781" s="27"/>
      <c r="AY8781" s="27"/>
    </row>
    <row r="8782" spans="1:51" x14ac:dyDescent="0.25">
      <c r="A8782" t="s">
        <v>391</v>
      </c>
      <c r="B8782" t="s">
        <v>218</v>
      </c>
      <c r="C8782">
        <v>152675293</v>
      </c>
      <c r="D8782">
        <v>66</v>
      </c>
      <c r="E8782" t="s">
        <v>91</v>
      </c>
      <c r="G8782">
        <v>60.954999999999998</v>
      </c>
      <c r="H8782">
        <v>2015</v>
      </c>
      <c r="I8782">
        <v>9</v>
      </c>
      <c r="J8782">
        <v>24</v>
      </c>
      <c r="K8782">
        <v>16</v>
      </c>
      <c r="L8782">
        <v>4</v>
      </c>
      <c r="M8782" t="s">
        <v>900</v>
      </c>
      <c r="N8782" t="s">
        <v>171</v>
      </c>
      <c r="O8782" t="s">
        <v>799</v>
      </c>
      <c r="Q8782" t="s">
        <v>462</v>
      </c>
      <c r="R8782" t="str">
        <f t="shared" si="508"/>
        <v>Weekday</v>
      </c>
      <c r="S8782" s="27">
        <f t="shared" si="509"/>
        <v>42271</v>
      </c>
      <c r="T8782" t="str">
        <f t="shared" si="510"/>
        <v>D</v>
      </c>
      <c r="V8782" t="str">
        <f t="shared" si="511"/>
        <v>D</v>
      </c>
      <c r="AX8782" s="27"/>
      <c r="AY8782" s="27"/>
    </row>
    <row r="8783" spans="1:51" x14ac:dyDescent="0.25">
      <c r="A8783" t="s">
        <v>391</v>
      </c>
      <c r="B8783" t="s">
        <v>218</v>
      </c>
      <c r="C8783">
        <v>171645400</v>
      </c>
      <c r="D8783">
        <v>66</v>
      </c>
      <c r="E8783" t="s">
        <v>91</v>
      </c>
      <c r="G8783">
        <v>60.966999999999999</v>
      </c>
      <c r="H8783">
        <v>2017</v>
      </c>
      <c r="I8783">
        <v>6</v>
      </c>
      <c r="J8783">
        <v>13</v>
      </c>
      <c r="K8783">
        <v>14</v>
      </c>
      <c r="L8783">
        <v>25</v>
      </c>
      <c r="M8783" t="s">
        <v>900</v>
      </c>
      <c r="N8783" t="s">
        <v>860</v>
      </c>
      <c r="O8783" t="s">
        <v>799</v>
      </c>
      <c r="Q8783" t="s">
        <v>462</v>
      </c>
      <c r="R8783" t="str">
        <f t="shared" si="508"/>
        <v>Weekday</v>
      </c>
      <c r="S8783" s="27">
        <f t="shared" si="509"/>
        <v>42899</v>
      </c>
      <c r="T8783" t="str">
        <f t="shared" si="510"/>
        <v>D</v>
      </c>
      <c r="V8783" t="str">
        <f t="shared" si="511"/>
        <v>D</v>
      </c>
      <c r="AE8783" s="27"/>
      <c r="AG8783" s="27"/>
      <c r="AX8783" s="27"/>
      <c r="AY8783" s="27"/>
    </row>
    <row r="8784" spans="1:51" x14ac:dyDescent="0.25">
      <c r="A8784" t="s">
        <v>391</v>
      </c>
      <c r="B8784" t="s">
        <v>218</v>
      </c>
      <c r="C8784">
        <v>140985045</v>
      </c>
      <c r="D8784">
        <v>66</v>
      </c>
      <c r="E8784" t="s">
        <v>91</v>
      </c>
      <c r="G8784">
        <v>60.975999999999999</v>
      </c>
      <c r="H8784">
        <v>2014</v>
      </c>
      <c r="I8784">
        <v>4</v>
      </c>
      <c r="J8784">
        <v>6</v>
      </c>
      <c r="K8784">
        <v>19</v>
      </c>
      <c r="L8784">
        <v>0</v>
      </c>
      <c r="M8784" t="s">
        <v>899</v>
      </c>
      <c r="N8784" t="s">
        <v>860</v>
      </c>
      <c r="O8784" t="s">
        <v>799</v>
      </c>
      <c r="Q8784" t="s">
        <v>462</v>
      </c>
      <c r="R8784" t="str">
        <f t="shared" si="508"/>
        <v>Weekend</v>
      </c>
      <c r="S8784" s="27">
        <f t="shared" si="509"/>
        <v>41735</v>
      </c>
      <c r="T8784" t="str">
        <f t="shared" si="510"/>
        <v>S</v>
      </c>
      <c r="V8784" t="str">
        <f t="shared" si="511"/>
        <v>S</v>
      </c>
      <c r="AE8784" s="27"/>
      <c r="AG8784" s="27"/>
      <c r="AX8784" s="27"/>
      <c r="AY8784" s="27"/>
    </row>
    <row r="8785" spans="1:51" x14ac:dyDescent="0.25">
      <c r="A8785" t="s">
        <v>391</v>
      </c>
      <c r="B8785" t="s">
        <v>218</v>
      </c>
      <c r="C8785">
        <v>161375403</v>
      </c>
      <c r="D8785">
        <v>66</v>
      </c>
      <c r="E8785" t="s">
        <v>91</v>
      </c>
      <c r="G8785">
        <v>60.981999999999999</v>
      </c>
      <c r="H8785">
        <v>2016</v>
      </c>
      <c r="I8785">
        <v>5</v>
      </c>
      <c r="J8785">
        <v>13</v>
      </c>
      <c r="K8785">
        <v>15</v>
      </c>
      <c r="L8785">
        <v>17</v>
      </c>
      <c r="M8785" t="s">
        <v>900</v>
      </c>
      <c r="N8785" t="s">
        <v>860</v>
      </c>
      <c r="O8785" t="s">
        <v>799</v>
      </c>
      <c r="Q8785" t="s">
        <v>462</v>
      </c>
      <c r="R8785" t="str">
        <f t="shared" si="508"/>
        <v>Weekday</v>
      </c>
      <c r="S8785" s="27">
        <f t="shared" si="509"/>
        <v>42503</v>
      </c>
      <c r="T8785" t="str">
        <f t="shared" si="510"/>
        <v>D</v>
      </c>
      <c r="V8785" t="str">
        <f t="shared" si="511"/>
        <v>D</v>
      </c>
      <c r="AO8785" s="27"/>
      <c r="AX8785" s="27"/>
      <c r="AY8785" s="27"/>
    </row>
    <row r="8786" spans="1:51" x14ac:dyDescent="0.25">
      <c r="A8786" t="s">
        <v>391</v>
      </c>
      <c r="B8786" t="s">
        <v>218</v>
      </c>
      <c r="C8786">
        <v>151575005</v>
      </c>
      <c r="D8786">
        <v>66</v>
      </c>
      <c r="E8786" t="s">
        <v>91</v>
      </c>
      <c r="G8786">
        <v>60.984000000000002</v>
      </c>
      <c r="H8786">
        <v>2015</v>
      </c>
      <c r="I8786">
        <v>6</v>
      </c>
      <c r="J8786">
        <v>5</v>
      </c>
      <c r="K8786">
        <v>14</v>
      </c>
      <c r="L8786">
        <v>47</v>
      </c>
      <c r="M8786" t="s">
        <v>900</v>
      </c>
      <c r="N8786" t="s">
        <v>860</v>
      </c>
      <c r="O8786" t="s">
        <v>799</v>
      </c>
      <c r="Q8786" t="s">
        <v>462</v>
      </c>
      <c r="R8786" t="str">
        <f t="shared" si="508"/>
        <v>Weekday</v>
      </c>
      <c r="S8786" s="27">
        <f t="shared" si="509"/>
        <v>42160</v>
      </c>
      <c r="T8786" t="str">
        <f t="shared" si="510"/>
        <v>S</v>
      </c>
      <c r="V8786" t="str">
        <f t="shared" si="511"/>
        <v>S</v>
      </c>
      <c r="AE8786" s="27"/>
      <c r="AO8786" s="27"/>
      <c r="AX8786" s="27"/>
      <c r="AY8786" s="27"/>
    </row>
    <row r="8787" spans="1:51" x14ac:dyDescent="0.25">
      <c r="A8787" t="s">
        <v>391</v>
      </c>
      <c r="S8787" s="27"/>
      <c r="V8787" t="str">
        <f t="shared" si="511"/>
        <v/>
      </c>
      <c r="AE8787" s="27"/>
      <c r="AG8787" s="27"/>
      <c r="AX8787" s="27"/>
      <c r="AY8787" s="27"/>
    </row>
    <row r="8788" spans="1:51" x14ac:dyDescent="0.25">
      <c r="A8788" t="s">
        <v>391</v>
      </c>
      <c r="B8788" t="s">
        <v>218</v>
      </c>
      <c r="C8788">
        <v>163145405</v>
      </c>
      <c r="D8788">
        <v>66</v>
      </c>
      <c r="E8788" t="s">
        <v>91</v>
      </c>
      <c r="G8788">
        <v>60.987000000000002</v>
      </c>
      <c r="H8788">
        <v>2016</v>
      </c>
      <c r="I8788">
        <v>11</v>
      </c>
      <c r="J8788">
        <v>8</v>
      </c>
      <c r="K8788">
        <v>16</v>
      </c>
      <c r="L8788">
        <v>15</v>
      </c>
      <c r="M8788" t="s">
        <v>900</v>
      </c>
      <c r="N8788" t="s">
        <v>860</v>
      </c>
      <c r="O8788" t="s">
        <v>799</v>
      </c>
      <c r="Q8788" t="s">
        <v>462</v>
      </c>
      <c r="R8788" t="str">
        <f t="shared" si="508"/>
        <v>Weekday</v>
      </c>
      <c r="S8788" s="27">
        <f t="shared" si="509"/>
        <v>42682</v>
      </c>
      <c r="T8788" t="str">
        <f t="shared" si="510"/>
        <v>D</v>
      </c>
      <c r="V8788" t="str">
        <f t="shared" si="511"/>
        <v>D</v>
      </c>
      <c r="AO8788" s="27"/>
      <c r="AX8788" s="27"/>
      <c r="AY8788" s="27"/>
    </row>
    <row r="8789" spans="1:51" x14ac:dyDescent="0.25">
      <c r="A8789" t="s">
        <v>391</v>
      </c>
      <c r="B8789" t="s">
        <v>218</v>
      </c>
      <c r="C8789">
        <v>163005074</v>
      </c>
      <c r="D8789">
        <v>66</v>
      </c>
      <c r="E8789" t="s">
        <v>91</v>
      </c>
      <c r="G8789">
        <v>60.988</v>
      </c>
      <c r="H8789">
        <v>2016</v>
      </c>
      <c r="I8789">
        <v>10</v>
      </c>
      <c r="J8789">
        <v>11</v>
      </c>
      <c r="K8789">
        <v>2</v>
      </c>
      <c r="L8789">
        <v>2</v>
      </c>
      <c r="M8789" t="s">
        <v>899</v>
      </c>
      <c r="N8789" t="s">
        <v>171</v>
      </c>
      <c r="O8789" t="s">
        <v>799</v>
      </c>
      <c r="Q8789" t="s">
        <v>462</v>
      </c>
      <c r="R8789" t="str">
        <f t="shared" si="508"/>
        <v>Weekday</v>
      </c>
      <c r="S8789" s="27">
        <f t="shared" si="509"/>
        <v>42654</v>
      </c>
      <c r="T8789" t="str">
        <f t="shared" si="510"/>
        <v>D</v>
      </c>
      <c r="V8789" t="str">
        <f t="shared" si="511"/>
        <v>D</v>
      </c>
      <c r="AE8789" s="27"/>
      <c r="AG8789" s="27"/>
      <c r="AX8789" s="27"/>
      <c r="AY8789" s="27"/>
    </row>
    <row r="8790" spans="1:51" x14ac:dyDescent="0.25">
      <c r="A8790" t="s">
        <v>391</v>
      </c>
      <c r="B8790" t="s">
        <v>218</v>
      </c>
      <c r="C8790">
        <v>172305028</v>
      </c>
      <c r="D8790">
        <v>66</v>
      </c>
      <c r="E8790" t="s">
        <v>91</v>
      </c>
      <c r="G8790">
        <v>60.991</v>
      </c>
      <c r="H8790">
        <v>2017</v>
      </c>
      <c r="I8790">
        <v>8</v>
      </c>
      <c r="J8790">
        <v>11</v>
      </c>
      <c r="K8790">
        <v>19</v>
      </c>
      <c r="L8790">
        <v>52</v>
      </c>
      <c r="M8790" t="s">
        <v>900</v>
      </c>
      <c r="N8790" t="s">
        <v>860</v>
      </c>
      <c r="O8790" t="s">
        <v>799</v>
      </c>
      <c r="Q8790" t="s">
        <v>462</v>
      </c>
      <c r="R8790" t="str">
        <f t="shared" si="508"/>
        <v>Weekday</v>
      </c>
      <c r="S8790" s="27">
        <f t="shared" si="509"/>
        <v>42958</v>
      </c>
      <c r="T8790" t="str">
        <f t="shared" si="510"/>
        <v>D</v>
      </c>
      <c r="V8790" t="str">
        <f t="shared" si="511"/>
        <v>D</v>
      </c>
      <c r="AE8790" s="27"/>
      <c r="AG8790" s="27"/>
      <c r="AX8790" s="27"/>
      <c r="AY8790" s="27"/>
    </row>
    <row r="8791" spans="1:51" x14ac:dyDescent="0.25">
      <c r="A8791" t="s">
        <v>391</v>
      </c>
      <c r="S8791" s="27"/>
      <c r="V8791" t="str">
        <f t="shared" si="511"/>
        <v/>
      </c>
      <c r="AE8791" s="27"/>
      <c r="AG8791" s="27"/>
      <c r="AX8791" s="27"/>
      <c r="AY8791" s="27"/>
    </row>
    <row r="8792" spans="1:51" x14ac:dyDescent="0.25">
      <c r="A8792" t="s">
        <v>391</v>
      </c>
      <c r="B8792" t="s">
        <v>218</v>
      </c>
      <c r="C8792">
        <v>162015201</v>
      </c>
      <c r="D8792">
        <v>66</v>
      </c>
      <c r="E8792" t="s">
        <v>91</v>
      </c>
      <c r="G8792">
        <v>61.011000000000003</v>
      </c>
      <c r="H8792">
        <v>2016</v>
      </c>
      <c r="I8792">
        <v>7</v>
      </c>
      <c r="J8792">
        <v>14</v>
      </c>
      <c r="K8792">
        <v>15</v>
      </c>
      <c r="L8792">
        <v>13</v>
      </c>
      <c r="M8792" t="s">
        <v>900</v>
      </c>
      <c r="N8792" t="s">
        <v>860</v>
      </c>
      <c r="O8792" t="s">
        <v>799</v>
      </c>
      <c r="Q8792" t="s">
        <v>462</v>
      </c>
      <c r="R8792" t="str">
        <f t="shared" si="508"/>
        <v>Weekday</v>
      </c>
      <c r="S8792" s="27">
        <f t="shared" si="509"/>
        <v>42565</v>
      </c>
      <c r="T8792" t="str">
        <f t="shared" si="510"/>
        <v>D</v>
      </c>
      <c r="V8792" t="str">
        <f t="shared" si="511"/>
        <v>D</v>
      </c>
    </row>
    <row r="8793" spans="1:51" x14ac:dyDescent="0.25">
      <c r="A8793" t="s">
        <v>391</v>
      </c>
      <c r="B8793" t="s">
        <v>218</v>
      </c>
      <c r="C8793">
        <v>132405120</v>
      </c>
      <c r="D8793">
        <v>66</v>
      </c>
      <c r="E8793" t="s">
        <v>91</v>
      </c>
      <c r="G8793">
        <v>61.02</v>
      </c>
      <c r="H8793">
        <v>2013</v>
      </c>
      <c r="I8793">
        <v>8</v>
      </c>
      <c r="J8793">
        <v>27</v>
      </c>
      <c r="K8793">
        <v>17</v>
      </c>
      <c r="L8793">
        <v>40</v>
      </c>
      <c r="M8793" t="s">
        <v>900</v>
      </c>
      <c r="N8793" t="s">
        <v>860</v>
      </c>
      <c r="O8793" t="s">
        <v>799</v>
      </c>
      <c r="Q8793" t="s">
        <v>462</v>
      </c>
      <c r="R8793" t="str">
        <f t="shared" si="508"/>
        <v>Weekday</v>
      </c>
      <c r="S8793" s="27">
        <f t="shared" si="509"/>
        <v>41513</v>
      </c>
      <c r="T8793" t="str">
        <f t="shared" si="510"/>
        <v>S</v>
      </c>
      <c r="V8793" t="str">
        <f t="shared" si="511"/>
        <v>S</v>
      </c>
    </row>
    <row r="8794" spans="1:51" x14ac:dyDescent="0.25">
      <c r="A8794" t="s">
        <v>391</v>
      </c>
      <c r="B8794" t="s">
        <v>218</v>
      </c>
      <c r="C8794">
        <v>142205185</v>
      </c>
      <c r="D8794">
        <v>66</v>
      </c>
      <c r="E8794" t="s">
        <v>91</v>
      </c>
      <c r="G8794">
        <v>61.04</v>
      </c>
      <c r="H8794">
        <v>2014</v>
      </c>
      <c r="I8794">
        <v>7</v>
      </c>
      <c r="J8794">
        <v>25</v>
      </c>
      <c r="K8794">
        <v>17</v>
      </c>
      <c r="L8794">
        <v>4</v>
      </c>
      <c r="M8794" t="s">
        <v>900</v>
      </c>
      <c r="N8794" t="s">
        <v>860</v>
      </c>
      <c r="O8794" t="s">
        <v>799</v>
      </c>
      <c r="Q8794" t="s">
        <v>462</v>
      </c>
      <c r="R8794" t="str">
        <f t="shared" si="508"/>
        <v>Weekday</v>
      </c>
      <c r="S8794" s="27">
        <f t="shared" si="509"/>
        <v>41845</v>
      </c>
      <c r="T8794" t="str">
        <f t="shared" si="510"/>
        <v>S</v>
      </c>
      <c r="V8794" t="str">
        <f t="shared" si="511"/>
        <v>S</v>
      </c>
      <c r="AE8794" s="27"/>
      <c r="AG8794" s="27"/>
      <c r="AX8794" s="27"/>
      <c r="AY8794" s="27"/>
    </row>
    <row r="8795" spans="1:51" x14ac:dyDescent="0.25">
      <c r="A8795" t="s">
        <v>391</v>
      </c>
      <c r="B8795" t="s">
        <v>218</v>
      </c>
      <c r="C8795">
        <v>152885348</v>
      </c>
      <c r="D8795">
        <v>66</v>
      </c>
      <c r="E8795" t="s">
        <v>91</v>
      </c>
      <c r="G8795">
        <v>61.040999999999997</v>
      </c>
      <c r="H8795">
        <v>2015</v>
      </c>
      <c r="I8795">
        <v>10</v>
      </c>
      <c r="J8795">
        <v>13</v>
      </c>
      <c r="K8795">
        <v>16</v>
      </c>
      <c r="L8795">
        <v>6</v>
      </c>
      <c r="M8795" t="s">
        <v>900</v>
      </c>
      <c r="N8795" t="s">
        <v>860</v>
      </c>
      <c r="O8795" t="s">
        <v>799</v>
      </c>
      <c r="Q8795" t="s">
        <v>462</v>
      </c>
      <c r="R8795" t="str">
        <f t="shared" si="508"/>
        <v>Weekday</v>
      </c>
      <c r="S8795" s="27">
        <f t="shared" si="509"/>
        <v>42290</v>
      </c>
      <c r="T8795" t="str">
        <f t="shared" si="510"/>
        <v>D</v>
      </c>
      <c r="V8795" t="str">
        <f t="shared" si="511"/>
        <v>D</v>
      </c>
      <c r="AE8795" s="27"/>
      <c r="AG8795" s="27"/>
      <c r="AX8795" s="27"/>
      <c r="AY8795" s="27"/>
    </row>
    <row r="8796" spans="1:51" x14ac:dyDescent="0.25">
      <c r="A8796" t="s">
        <v>391</v>
      </c>
      <c r="B8796" t="s">
        <v>218</v>
      </c>
      <c r="C8796">
        <v>151505225</v>
      </c>
      <c r="D8796">
        <v>66</v>
      </c>
      <c r="E8796" t="s">
        <v>91</v>
      </c>
      <c r="G8796">
        <v>61.045000000000002</v>
      </c>
      <c r="H8796">
        <v>2015</v>
      </c>
      <c r="I8796">
        <v>5</v>
      </c>
      <c r="J8796">
        <v>29</v>
      </c>
      <c r="K8796">
        <v>17</v>
      </c>
      <c r="L8796">
        <v>45</v>
      </c>
      <c r="M8796" t="s">
        <v>900</v>
      </c>
      <c r="N8796" t="s">
        <v>860</v>
      </c>
      <c r="O8796" t="s">
        <v>799</v>
      </c>
      <c r="Q8796" t="s">
        <v>462</v>
      </c>
      <c r="R8796" t="str">
        <f t="shared" si="508"/>
        <v>Weekday</v>
      </c>
      <c r="S8796" s="27">
        <f t="shared" si="509"/>
        <v>42153</v>
      </c>
      <c r="T8796" t="str">
        <f t="shared" si="510"/>
        <v>S</v>
      </c>
      <c r="V8796" t="str">
        <f t="shared" si="511"/>
        <v>S</v>
      </c>
    </row>
    <row r="8797" spans="1:51" x14ac:dyDescent="0.25">
      <c r="A8797" t="s">
        <v>391</v>
      </c>
      <c r="B8797" t="s">
        <v>218</v>
      </c>
      <c r="C8797">
        <v>161325244</v>
      </c>
      <c r="D8797">
        <v>66</v>
      </c>
      <c r="E8797" t="s">
        <v>91</v>
      </c>
      <c r="G8797">
        <v>61.052999999999997</v>
      </c>
      <c r="H8797">
        <v>2016</v>
      </c>
      <c r="I8797">
        <v>5</v>
      </c>
      <c r="J8797">
        <v>10</v>
      </c>
      <c r="K8797">
        <v>15</v>
      </c>
      <c r="L8797">
        <v>5</v>
      </c>
      <c r="M8797" t="s">
        <v>900</v>
      </c>
      <c r="N8797" t="s">
        <v>860</v>
      </c>
      <c r="O8797" t="s">
        <v>799</v>
      </c>
      <c r="Q8797" t="s">
        <v>461</v>
      </c>
      <c r="R8797" t="str">
        <f t="shared" si="508"/>
        <v>Weekday</v>
      </c>
      <c r="S8797" s="27">
        <f t="shared" si="509"/>
        <v>42500</v>
      </c>
      <c r="T8797" t="str">
        <f t="shared" si="510"/>
        <v>D</v>
      </c>
      <c r="V8797" t="str">
        <f t="shared" si="511"/>
        <v>D</v>
      </c>
      <c r="AX8797" s="27"/>
      <c r="AY8797" s="27"/>
    </row>
    <row r="8798" spans="1:51" x14ac:dyDescent="0.25">
      <c r="A8798" t="s">
        <v>391</v>
      </c>
      <c r="B8798" t="s">
        <v>218</v>
      </c>
      <c r="C8798">
        <v>151835285</v>
      </c>
      <c r="D8798">
        <v>66</v>
      </c>
      <c r="E8798" t="s">
        <v>91</v>
      </c>
      <c r="G8798">
        <v>61.058999999999997</v>
      </c>
      <c r="H8798">
        <v>2015</v>
      </c>
      <c r="I8798">
        <v>6</v>
      </c>
      <c r="J8798">
        <v>29</v>
      </c>
      <c r="K8798">
        <v>18</v>
      </c>
      <c r="L8798">
        <v>50</v>
      </c>
      <c r="M8798" t="s">
        <v>900</v>
      </c>
      <c r="N8798" t="s">
        <v>860</v>
      </c>
      <c r="O8798" t="s">
        <v>799</v>
      </c>
      <c r="Q8798" t="s">
        <v>461</v>
      </c>
      <c r="R8798" t="str">
        <f t="shared" si="508"/>
        <v>Weekday</v>
      </c>
      <c r="S8798" s="27">
        <f t="shared" si="509"/>
        <v>42184</v>
      </c>
      <c r="T8798" t="str">
        <f t="shared" si="510"/>
        <v>S</v>
      </c>
      <c r="V8798" t="str">
        <f t="shared" si="511"/>
        <v>S</v>
      </c>
      <c r="AE8798" s="27"/>
      <c r="AG8798" s="27"/>
      <c r="AX8798" s="27"/>
      <c r="AY8798" s="27"/>
    </row>
    <row r="8799" spans="1:51" x14ac:dyDescent="0.25">
      <c r="A8799" t="s">
        <v>391</v>
      </c>
      <c r="B8799" t="s">
        <v>218</v>
      </c>
      <c r="C8799">
        <v>171885287</v>
      </c>
      <c r="D8799">
        <v>66</v>
      </c>
      <c r="E8799" t="s">
        <v>91</v>
      </c>
      <c r="G8799">
        <v>61.063000000000002</v>
      </c>
      <c r="H8799">
        <v>2017</v>
      </c>
      <c r="I8799">
        <v>7</v>
      </c>
      <c r="J8799">
        <v>2</v>
      </c>
      <c r="K8799">
        <v>14</v>
      </c>
      <c r="L8799">
        <v>5</v>
      </c>
      <c r="M8799" t="s">
        <v>900</v>
      </c>
      <c r="N8799" t="s">
        <v>171</v>
      </c>
      <c r="O8799" t="s">
        <v>799</v>
      </c>
      <c r="Q8799" t="s">
        <v>461</v>
      </c>
      <c r="R8799" t="str">
        <f t="shared" si="508"/>
        <v>Weekend</v>
      </c>
      <c r="S8799" s="27">
        <f t="shared" si="509"/>
        <v>42918</v>
      </c>
      <c r="T8799" t="str">
        <f t="shared" si="510"/>
        <v>D</v>
      </c>
      <c r="V8799" t="str">
        <f t="shared" si="511"/>
        <v>D</v>
      </c>
      <c r="AE8799" s="27"/>
      <c r="AG8799" s="27"/>
      <c r="AX8799" s="27"/>
      <c r="AY8799" s="27"/>
    </row>
    <row r="8800" spans="1:51" x14ac:dyDescent="0.25">
      <c r="A8800" t="s">
        <v>391</v>
      </c>
      <c r="S8800" s="27"/>
      <c r="V8800" t="str">
        <f t="shared" si="511"/>
        <v/>
      </c>
    </row>
    <row r="8801" spans="1:51" x14ac:dyDescent="0.25">
      <c r="A8801" t="s">
        <v>391</v>
      </c>
      <c r="B8801" t="s">
        <v>218</v>
      </c>
      <c r="C8801">
        <v>141645312</v>
      </c>
      <c r="D8801">
        <v>66</v>
      </c>
      <c r="E8801" t="s">
        <v>91</v>
      </c>
      <c r="G8801">
        <v>61.075000000000003</v>
      </c>
      <c r="H8801">
        <v>2014</v>
      </c>
      <c r="I8801">
        <v>6</v>
      </c>
      <c r="J8801">
        <v>13</v>
      </c>
      <c r="K8801">
        <v>17</v>
      </c>
      <c r="L8801">
        <v>0</v>
      </c>
      <c r="M8801" t="s">
        <v>900</v>
      </c>
      <c r="N8801" t="s">
        <v>860</v>
      </c>
      <c r="O8801" t="s">
        <v>799</v>
      </c>
      <c r="Q8801" t="s">
        <v>461</v>
      </c>
      <c r="R8801" t="str">
        <f t="shared" si="508"/>
        <v>Weekday</v>
      </c>
      <c r="S8801" s="27">
        <f t="shared" si="509"/>
        <v>41803</v>
      </c>
      <c r="T8801" t="str">
        <f t="shared" si="510"/>
        <v>S</v>
      </c>
      <c r="V8801" t="str">
        <f t="shared" si="511"/>
        <v>S</v>
      </c>
    </row>
    <row r="8802" spans="1:51" x14ac:dyDescent="0.25">
      <c r="A8802" t="s">
        <v>391</v>
      </c>
      <c r="B8802" t="s">
        <v>218</v>
      </c>
      <c r="C8802">
        <v>162295348</v>
      </c>
      <c r="D8802">
        <v>66</v>
      </c>
      <c r="E8802" t="s">
        <v>91</v>
      </c>
      <c r="G8802">
        <v>61.078000000000003</v>
      </c>
      <c r="H8802">
        <v>2016</v>
      </c>
      <c r="I8802">
        <v>8</v>
      </c>
      <c r="J8802">
        <v>16</v>
      </c>
      <c r="K8802">
        <v>15</v>
      </c>
      <c r="L8802">
        <v>16</v>
      </c>
      <c r="M8802" t="s">
        <v>900</v>
      </c>
      <c r="N8802" t="s">
        <v>860</v>
      </c>
      <c r="O8802" t="s">
        <v>799</v>
      </c>
      <c r="Q8802" t="s">
        <v>461</v>
      </c>
      <c r="R8802" t="str">
        <f t="shared" si="508"/>
        <v>Weekday</v>
      </c>
      <c r="S8802" s="27">
        <f t="shared" si="509"/>
        <v>42598</v>
      </c>
      <c r="T8802" t="str">
        <f t="shared" si="510"/>
        <v>D</v>
      </c>
      <c r="V8802" t="str">
        <f t="shared" si="511"/>
        <v>D</v>
      </c>
      <c r="AE8802" s="27"/>
      <c r="AO8802" s="27"/>
      <c r="AX8802" s="27"/>
      <c r="AY8802" s="27"/>
    </row>
    <row r="8803" spans="1:51" x14ac:dyDescent="0.25">
      <c r="A8803" t="s">
        <v>391</v>
      </c>
      <c r="B8803" t="s">
        <v>218</v>
      </c>
      <c r="C8803">
        <v>140365251</v>
      </c>
      <c r="D8803">
        <v>66</v>
      </c>
      <c r="E8803" t="s">
        <v>91</v>
      </c>
      <c r="G8803">
        <v>61.085999999999999</v>
      </c>
      <c r="H8803">
        <v>2014</v>
      </c>
      <c r="I8803">
        <v>1</v>
      </c>
      <c r="J8803">
        <v>30</v>
      </c>
      <c r="K8803">
        <v>16</v>
      </c>
      <c r="L8803">
        <v>32</v>
      </c>
      <c r="M8803" t="s">
        <v>900</v>
      </c>
      <c r="N8803" t="s">
        <v>860</v>
      </c>
      <c r="O8803" t="s">
        <v>799</v>
      </c>
      <c r="Q8803" t="s">
        <v>461</v>
      </c>
      <c r="R8803" t="str">
        <f t="shared" si="508"/>
        <v>Weekday</v>
      </c>
      <c r="S8803" s="27">
        <f t="shared" si="509"/>
        <v>41669</v>
      </c>
      <c r="T8803" t="str">
        <f t="shared" si="510"/>
        <v>S</v>
      </c>
      <c r="V8803" t="str">
        <f t="shared" si="511"/>
        <v>S</v>
      </c>
      <c r="AE8803" s="27"/>
      <c r="AO8803" s="27"/>
      <c r="AX8803" s="27"/>
      <c r="AY8803" s="27"/>
    </row>
    <row r="8804" spans="1:51" x14ac:dyDescent="0.25">
      <c r="A8804" t="s">
        <v>391</v>
      </c>
      <c r="S8804" s="27"/>
      <c r="V8804" t="str">
        <f t="shared" si="511"/>
        <v/>
      </c>
      <c r="AE8804" s="27"/>
      <c r="AO8804" s="27"/>
      <c r="AX8804" s="27"/>
      <c r="AY8804" s="27"/>
    </row>
    <row r="8805" spans="1:51" x14ac:dyDescent="0.25">
      <c r="A8805" t="s">
        <v>391</v>
      </c>
      <c r="B8805" t="s">
        <v>218</v>
      </c>
      <c r="C8805">
        <v>151555436</v>
      </c>
      <c r="D8805">
        <v>66</v>
      </c>
      <c r="E8805" t="s">
        <v>91</v>
      </c>
      <c r="G8805">
        <v>61.088999999999999</v>
      </c>
      <c r="H8805">
        <v>2015</v>
      </c>
      <c r="I8805">
        <v>6</v>
      </c>
      <c r="J8805">
        <v>4</v>
      </c>
      <c r="K8805">
        <v>14</v>
      </c>
      <c r="L8805">
        <v>50</v>
      </c>
      <c r="M8805" t="s">
        <v>900</v>
      </c>
      <c r="N8805" t="s">
        <v>860</v>
      </c>
      <c r="O8805" t="s">
        <v>799</v>
      </c>
      <c r="Q8805" t="s">
        <v>461</v>
      </c>
      <c r="R8805" t="str">
        <f t="shared" si="508"/>
        <v>Weekday</v>
      </c>
      <c r="S8805" s="27">
        <f t="shared" si="509"/>
        <v>42159</v>
      </c>
      <c r="T8805" t="str">
        <f t="shared" si="510"/>
        <v>S</v>
      </c>
      <c r="V8805" t="str">
        <f t="shared" si="511"/>
        <v>S</v>
      </c>
      <c r="AE8805" s="27"/>
      <c r="AG8805" s="27"/>
      <c r="AX8805" s="27"/>
      <c r="AY8805" s="27"/>
    </row>
    <row r="8806" spans="1:51" x14ac:dyDescent="0.25">
      <c r="A8806" t="s">
        <v>391</v>
      </c>
      <c r="B8806" t="s">
        <v>218</v>
      </c>
      <c r="C8806">
        <v>143115347</v>
      </c>
      <c r="D8806">
        <v>66</v>
      </c>
      <c r="E8806" t="s">
        <v>91</v>
      </c>
      <c r="G8806">
        <v>61.094000000000001</v>
      </c>
      <c r="H8806">
        <v>2014</v>
      </c>
      <c r="I8806">
        <v>11</v>
      </c>
      <c r="J8806">
        <v>7</v>
      </c>
      <c r="K8806">
        <v>16</v>
      </c>
      <c r="L8806">
        <v>25</v>
      </c>
      <c r="M8806" t="s">
        <v>900</v>
      </c>
      <c r="N8806" t="s">
        <v>860</v>
      </c>
      <c r="O8806" t="s">
        <v>799</v>
      </c>
      <c r="Q8806" t="s">
        <v>461</v>
      </c>
      <c r="R8806" t="str">
        <f t="shared" si="508"/>
        <v>Weekday</v>
      </c>
      <c r="S8806" s="27">
        <f t="shared" si="509"/>
        <v>41950</v>
      </c>
      <c r="T8806" t="str">
        <f t="shared" si="510"/>
        <v>S</v>
      </c>
      <c r="V8806" t="str">
        <f t="shared" si="511"/>
        <v>S</v>
      </c>
      <c r="AO8806" s="27"/>
      <c r="AX8806" s="27"/>
      <c r="AY8806" s="27"/>
    </row>
    <row r="8807" spans="1:51" x14ac:dyDescent="0.25">
      <c r="A8807" t="s">
        <v>391</v>
      </c>
      <c r="B8807" t="s">
        <v>218</v>
      </c>
      <c r="C8807">
        <v>162515235</v>
      </c>
      <c r="D8807">
        <v>66</v>
      </c>
      <c r="E8807" t="s">
        <v>91</v>
      </c>
      <c r="G8807">
        <v>61.098999999999997</v>
      </c>
      <c r="H8807">
        <v>2016</v>
      </c>
      <c r="I8807">
        <v>9</v>
      </c>
      <c r="J8807">
        <v>6</v>
      </c>
      <c r="K8807">
        <v>17</v>
      </c>
      <c r="L8807">
        <v>1</v>
      </c>
      <c r="M8807" t="s">
        <v>900</v>
      </c>
      <c r="N8807" t="s">
        <v>860</v>
      </c>
      <c r="O8807" t="s">
        <v>799</v>
      </c>
      <c r="Q8807" t="s">
        <v>461</v>
      </c>
      <c r="R8807" t="str">
        <f t="shared" si="508"/>
        <v>Weekday</v>
      </c>
      <c r="S8807" s="27">
        <f t="shared" si="509"/>
        <v>42619</v>
      </c>
      <c r="T8807" t="str">
        <f t="shared" si="510"/>
        <v>D</v>
      </c>
      <c r="V8807" t="str">
        <f t="shared" si="511"/>
        <v>D</v>
      </c>
      <c r="AO8807" s="27"/>
      <c r="AX8807" s="27"/>
      <c r="AY8807" s="27"/>
    </row>
    <row r="8808" spans="1:51" x14ac:dyDescent="0.25">
      <c r="A8808" t="s">
        <v>391</v>
      </c>
      <c r="B8808" t="s">
        <v>218</v>
      </c>
      <c r="C8808">
        <v>130335149</v>
      </c>
      <c r="D8808">
        <v>66</v>
      </c>
      <c r="E8808" t="s">
        <v>91</v>
      </c>
      <c r="G8808">
        <v>61.238999999999997</v>
      </c>
      <c r="H8808">
        <v>2013</v>
      </c>
      <c r="I8808">
        <v>2</v>
      </c>
      <c r="J8808">
        <v>2</v>
      </c>
      <c r="K8808">
        <v>14</v>
      </c>
      <c r="L8808">
        <v>24</v>
      </c>
      <c r="M8808" t="s">
        <v>900</v>
      </c>
      <c r="N8808" t="s">
        <v>860</v>
      </c>
      <c r="O8808" t="s">
        <v>799</v>
      </c>
      <c r="Q8808" t="s">
        <v>461</v>
      </c>
      <c r="R8808" t="str">
        <f t="shared" si="508"/>
        <v>Weekend</v>
      </c>
      <c r="S8808" s="27">
        <f t="shared" si="509"/>
        <v>41307</v>
      </c>
      <c r="T8808" t="str">
        <f t="shared" si="510"/>
        <v>S</v>
      </c>
      <c r="V8808" t="str">
        <f t="shared" si="511"/>
        <v>S</v>
      </c>
      <c r="AE8808" s="27"/>
      <c r="AO8808" s="27"/>
      <c r="AX8808" s="27"/>
      <c r="AY8808" s="27"/>
    </row>
    <row r="8809" spans="1:51" x14ac:dyDescent="0.25">
      <c r="A8809" t="s">
        <v>391</v>
      </c>
      <c r="S8809" s="27"/>
      <c r="V8809" t="str">
        <f t="shared" si="511"/>
        <v/>
      </c>
      <c r="AE8809" s="27"/>
      <c r="AO8809" s="27"/>
      <c r="AX8809" s="27"/>
      <c r="AY8809" s="27"/>
    </row>
    <row r="8810" spans="1:51" x14ac:dyDescent="0.25">
      <c r="A8810" t="s">
        <v>391</v>
      </c>
      <c r="B8810" t="s">
        <v>218</v>
      </c>
      <c r="C8810">
        <v>152795319</v>
      </c>
      <c r="D8810">
        <v>66</v>
      </c>
      <c r="E8810" t="s">
        <v>91</v>
      </c>
      <c r="G8810">
        <v>59.868000000000002</v>
      </c>
      <c r="H8810">
        <v>2015</v>
      </c>
      <c r="I8810">
        <v>10</v>
      </c>
      <c r="J8810">
        <v>5</v>
      </c>
      <c r="K8810">
        <v>16</v>
      </c>
      <c r="L8810">
        <v>30</v>
      </c>
      <c r="M8810" t="s">
        <v>900</v>
      </c>
      <c r="N8810" t="s">
        <v>860</v>
      </c>
      <c r="O8810" t="s">
        <v>799</v>
      </c>
      <c r="Q8810" t="s">
        <v>471</v>
      </c>
      <c r="R8810" t="str">
        <f t="shared" si="508"/>
        <v>Weekday</v>
      </c>
      <c r="S8810" s="27">
        <f t="shared" si="509"/>
        <v>42282</v>
      </c>
      <c r="T8810" t="str">
        <f t="shared" si="510"/>
        <v>D</v>
      </c>
      <c r="V8810" t="str">
        <f t="shared" si="511"/>
        <v>D</v>
      </c>
      <c r="AE8810" s="27"/>
      <c r="AO8810" s="27"/>
      <c r="AX8810" s="27"/>
      <c r="AY8810" s="27"/>
    </row>
    <row r="8811" spans="1:51" x14ac:dyDescent="0.25">
      <c r="A8811" t="s">
        <v>391</v>
      </c>
      <c r="B8811" t="s">
        <v>218</v>
      </c>
      <c r="C8811">
        <v>151505210</v>
      </c>
      <c r="D8811">
        <v>66</v>
      </c>
      <c r="E8811" t="s">
        <v>91</v>
      </c>
      <c r="G8811">
        <v>61.116999999999997</v>
      </c>
      <c r="H8811">
        <v>2015</v>
      </c>
      <c r="I8811">
        <v>5</v>
      </c>
      <c r="J8811">
        <v>30</v>
      </c>
      <c r="K8811">
        <v>16</v>
      </c>
      <c r="L8811">
        <v>25</v>
      </c>
      <c r="M8811" t="s">
        <v>900</v>
      </c>
      <c r="N8811" t="s">
        <v>860</v>
      </c>
      <c r="O8811" t="s">
        <v>799</v>
      </c>
      <c r="Q8811" t="s">
        <v>461</v>
      </c>
      <c r="R8811" t="str">
        <f t="shared" si="508"/>
        <v>Weekend</v>
      </c>
      <c r="S8811" s="27">
        <f t="shared" si="509"/>
        <v>42154</v>
      </c>
      <c r="T8811" t="str">
        <f t="shared" si="510"/>
        <v>S</v>
      </c>
      <c r="V8811" t="str">
        <f t="shared" si="511"/>
        <v>S</v>
      </c>
    </row>
    <row r="8812" spans="1:51" x14ac:dyDescent="0.25">
      <c r="A8812" t="s">
        <v>391</v>
      </c>
      <c r="S8812" s="27"/>
      <c r="V8812" t="str">
        <f t="shared" si="511"/>
        <v/>
      </c>
      <c r="AE8812" s="27"/>
      <c r="AO8812" s="27"/>
      <c r="AX8812" s="27"/>
      <c r="AY8812" s="27"/>
    </row>
    <row r="8813" spans="1:51" x14ac:dyDescent="0.25">
      <c r="A8813" t="s">
        <v>391</v>
      </c>
      <c r="S8813" s="27"/>
      <c r="V8813" t="str">
        <f t="shared" si="511"/>
        <v/>
      </c>
      <c r="AE8813" s="27"/>
      <c r="AO8813" s="27"/>
      <c r="AX8813" s="27"/>
      <c r="AY8813" s="27"/>
    </row>
    <row r="8814" spans="1:51" x14ac:dyDescent="0.25">
      <c r="A8814" t="s">
        <v>391</v>
      </c>
      <c r="S8814" s="27"/>
      <c r="V8814" t="str">
        <f t="shared" si="511"/>
        <v/>
      </c>
      <c r="AE8814" s="27"/>
      <c r="AO8814" s="27"/>
      <c r="AX8814" s="27"/>
      <c r="AY8814" s="27"/>
    </row>
    <row r="8815" spans="1:51" x14ac:dyDescent="0.25">
      <c r="A8815" t="s">
        <v>391</v>
      </c>
      <c r="B8815" t="s">
        <v>218</v>
      </c>
      <c r="C8815">
        <v>161695408</v>
      </c>
      <c r="D8815">
        <v>66</v>
      </c>
      <c r="E8815" t="s">
        <v>91</v>
      </c>
      <c r="G8815">
        <v>61.154000000000003</v>
      </c>
      <c r="H8815">
        <v>2016</v>
      </c>
      <c r="I8815">
        <v>6</v>
      </c>
      <c r="J8815">
        <v>10</v>
      </c>
      <c r="K8815">
        <v>20</v>
      </c>
      <c r="L8815">
        <v>45</v>
      </c>
      <c r="M8815" t="s">
        <v>900</v>
      </c>
      <c r="N8815" t="s">
        <v>860</v>
      </c>
      <c r="O8815" t="s">
        <v>799</v>
      </c>
      <c r="Q8815" t="s">
        <v>461</v>
      </c>
      <c r="R8815" t="str">
        <f t="shared" si="508"/>
        <v>Weekday</v>
      </c>
      <c r="S8815" s="27">
        <f t="shared" si="509"/>
        <v>42531</v>
      </c>
      <c r="T8815" t="str">
        <f t="shared" si="510"/>
        <v>D</v>
      </c>
      <c r="V8815" t="str">
        <f t="shared" si="511"/>
        <v>D</v>
      </c>
      <c r="AE8815" s="27"/>
      <c r="AO8815" s="27"/>
      <c r="AX8815" s="27"/>
      <c r="AY8815" s="27"/>
    </row>
    <row r="8816" spans="1:51" x14ac:dyDescent="0.25">
      <c r="A8816" t="s">
        <v>391</v>
      </c>
      <c r="B8816" t="s">
        <v>218</v>
      </c>
      <c r="C8816">
        <v>140175166</v>
      </c>
      <c r="D8816">
        <v>66</v>
      </c>
      <c r="E8816" t="s">
        <v>91</v>
      </c>
      <c r="G8816">
        <v>61.182000000000002</v>
      </c>
      <c r="H8816">
        <v>2014</v>
      </c>
      <c r="I8816">
        <v>1</v>
      </c>
      <c r="J8816">
        <v>16</v>
      </c>
      <c r="K8816">
        <v>12</v>
      </c>
      <c r="L8816">
        <v>51</v>
      </c>
      <c r="M8816" t="s">
        <v>900</v>
      </c>
      <c r="N8816" t="s">
        <v>860</v>
      </c>
      <c r="O8816" t="s">
        <v>799</v>
      </c>
      <c r="Q8816" t="s">
        <v>461</v>
      </c>
      <c r="R8816" t="str">
        <f t="shared" si="508"/>
        <v>Weekday</v>
      </c>
      <c r="S8816" s="27">
        <f t="shared" si="509"/>
        <v>41655</v>
      </c>
      <c r="T8816" t="str">
        <f t="shared" si="510"/>
        <v>S</v>
      </c>
      <c r="V8816" t="str">
        <f t="shared" si="511"/>
        <v>S</v>
      </c>
    </row>
    <row r="8817" spans="1:51" x14ac:dyDescent="0.25">
      <c r="A8817" t="s">
        <v>391</v>
      </c>
      <c r="B8817" t="s">
        <v>218</v>
      </c>
      <c r="C8817">
        <v>160405216</v>
      </c>
      <c r="D8817">
        <v>66</v>
      </c>
      <c r="E8817" t="s">
        <v>91</v>
      </c>
      <c r="G8817">
        <v>61.198999999999998</v>
      </c>
      <c r="H8817">
        <v>2016</v>
      </c>
      <c r="I8817">
        <v>2</v>
      </c>
      <c r="J8817">
        <v>8</v>
      </c>
      <c r="K8817">
        <v>15</v>
      </c>
      <c r="L8817">
        <v>28</v>
      </c>
      <c r="M8817" t="s">
        <v>900</v>
      </c>
      <c r="N8817" t="s">
        <v>860</v>
      </c>
      <c r="O8817" t="s">
        <v>799</v>
      </c>
      <c r="Q8817" t="s">
        <v>461</v>
      </c>
      <c r="R8817" t="str">
        <f t="shared" ref="R8817:R8880" si="512">IF(WEEKDAY(DATE(H8817,I8817,J8817),2) &lt; 6, "Weekday", "Weekend")</f>
        <v>Weekday</v>
      </c>
      <c r="S8817" s="27">
        <f t="shared" ref="S8817:S8880" si="513">DATE(H8817,I8817,J8817)</f>
        <v>42408</v>
      </c>
      <c r="T8817" t="str">
        <f t="shared" si="510"/>
        <v>D</v>
      </c>
      <c r="V8817" t="str">
        <f t="shared" si="511"/>
        <v>D</v>
      </c>
      <c r="AE8817" s="27"/>
      <c r="AO8817" s="27"/>
      <c r="AX8817" s="27"/>
      <c r="AY8817" s="27"/>
    </row>
    <row r="8818" spans="1:51" x14ac:dyDescent="0.25">
      <c r="A8818" t="s">
        <v>391</v>
      </c>
      <c r="B8818" t="s">
        <v>218</v>
      </c>
      <c r="C8818">
        <v>132895084</v>
      </c>
      <c r="D8818">
        <v>66</v>
      </c>
      <c r="E8818" t="s">
        <v>91</v>
      </c>
      <c r="G8818">
        <v>61.23</v>
      </c>
      <c r="H8818">
        <v>2013</v>
      </c>
      <c r="I8818">
        <v>10</v>
      </c>
      <c r="J8818">
        <v>16</v>
      </c>
      <c r="K8818">
        <v>7</v>
      </c>
      <c r="L8818">
        <v>34</v>
      </c>
      <c r="M8818" t="s">
        <v>900</v>
      </c>
      <c r="N8818" t="s">
        <v>860</v>
      </c>
      <c r="O8818" t="s">
        <v>799</v>
      </c>
      <c r="Q8818" t="s">
        <v>461</v>
      </c>
      <c r="R8818" t="str">
        <f t="shared" si="512"/>
        <v>Weekday</v>
      </c>
      <c r="S8818" s="27">
        <f t="shared" si="513"/>
        <v>41563</v>
      </c>
      <c r="T8818" t="str">
        <f t="shared" ref="T8818:T8881" si="514">IF(OR(H8818=2013,H8818=2014,AND(H8818=2015,I8818&lt;9),AND(H8818=2015,I8818=9,J8818&lt;5)),"S","D")</f>
        <v>S</v>
      </c>
      <c r="V8818" t="str">
        <f t="shared" si="511"/>
        <v>S</v>
      </c>
      <c r="AO8818" s="27"/>
      <c r="AX8818" s="27"/>
      <c r="AY8818" s="27"/>
    </row>
    <row r="8819" spans="1:51" x14ac:dyDescent="0.25">
      <c r="A8819" t="s">
        <v>391</v>
      </c>
      <c r="B8819" t="s">
        <v>218</v>
      </c>
      <c r="C8819">
        <v>133305042</v>
      </c>
      <c r="D8819">
        <v>66</v>
      </c>
      <c r="E8819" t="s">
        <v>91</v>
      </c>
      <c r="G8819">
        <v>61.231999999999999</v>
      </c>
      <c r="H8819">
        <v>2013</v>
      </c>
      <c r="I8819">
        <v>11</v>
      </c>
      <c r="J8819">
        <v>11</v>
      </c>
      <c r="K8819">
        <v>4</v>
      </c>
      <c r="L8819">
        <v>32</v>
      </c>
      <c r="M8819" t="s">
        <v>899</v>
      </c>
      <c r="N8819" t="s">
        <v>171</v>
      </c>
      <c r="O8819" t="s">
        <v>799</v>
      </c>
      <c r="Q8819" t="s">
        <v>461</v>
      </c>
      <c r="R8819" t="str">
        <f t="shared" si="512"/>
        <v>Weekday</v>
      </c>
      <c r="S8819" s="27">
        <f t="shared" si="513"/>
        <v>41589</v>
      </c>
      <c r="T8819" t="str">
        <f t="shared" si="514"/>
        <v>S</v>
      </c>
      <c r="V8819" t="str">
        <f t="shared" si="511"/>
        <v>S</v>
      </c>
      <c r="AE8819" s="27"/>
      <c r="AO8819" s="27"/>
      <c r="AX8819" s="27"/>
      <c r="AY8819" s="27"/>
    </row>
    <row r="8820" spans="1:51" x14ac:dyDescent="0.25">
      <c r="A8820" t="s">
        <v>391</v>
      </c>
      <c r="S8820" s="27"/>
      <c r="V8820" t="str">
        <f t="shared" si="511"/>
        <v/>
      </c>
      <c r="AE8820" s="27"/>
      <c r="AO8820" s="27"/>
      <c r="AX8820" s="27"/>
      <c r="AY8820" s="27"/>
    </row>
    <row r="8821" spans="1:51" x14ac:dyDescent="0.25">
      <c r="A8821" t="s">
        <v>391</v>
      </c>
      <c r="B8821" t="s">
        <v>218</v>
      </c>
      <c r="C8821">
        <v>162155023</v>
      </c>
      <c r="D8821">
        <v>66</v>
      </c>
      <c r="E8821" t="s">
        <v>91</v>
      </c>
      <c r="G8821">
        <v>61.24</v>
      </c>
      <c r="H8821">
        <v>2016</v>
      </c>
      <c r="I8821">
        <v>8</v>
      </c>
      <c r="J8821">
        <v>1</v>
      </c>
      <c r="K8821">
        <v>16</v>
      </c>
      <c r="L8821">
        <v>36</v>
      </c>
      <c r="M8821" t="s">
        <v>900</v>
      </c>
      <c r="N8821" t="s">
        <v>860</v>
      </c>
      <c r="O8821" t="s">
        <v>799</v>
      </c>
      <c r="Q8821" t="s">
        <v>461</v>
      </c>
      <c r="R8821" t="str">
        <f t="shared" si="512"/>
        <v>Weekday</v>
      </c>
      <c r="S8821" s="27">
        <f t="shared" si="513"/>
        <v>42583</v>
      </c>
      <c r="T8821" t="str">
        <f t="shared" si="514"/>
        <v>D</v>
      </c>
      <c r="V8821" t="str">
        <f t="shared" si="511"/>
        <v>D</v>
      </c>
      <c r="AE8821" s="27"/>
      <c r="AG8821" s="27"/>
      <c r="AX8821" s="27"/>
      <c r="AY8821" s="27"/>
    </row>
    <row r="8822" spans="1:51" x14ac:dyDescent="0.25">
      <c r="A8822" t="s">
        <v>391</v>
      </c>
      <c r="B8822" t="s">
        <v>218</v>
      </c>
      <c r="C8822">
        <v>161615040</v>
      </c>
      <c r="D8822">
        <v>66</v>
      </c>
      <c r="E8822" t="s">
        <v>91</v>
      </c>
      <c r="G8822">
        <v>61.249000000000002</v>
      </c>
      <c r="H8822">
        <v>2016</v>
      </c>
      <c r="I8822">
        <v>6</v>
      </c>
      <c r="J8822">
        <v>8</v>
      </c>
      <c r="K8822">
        <v>4</v>
      </c>
      <c r="L8822">
        <v>30</v>
      </c>
      <c r="M8822" t="s">
        <v>899</v>
      </c>
      <c r="N8822" t="s">
        <v>860</v>
      </c>
      <c r="O8822" t="s">
        <v>799</v>
      </c>
      <c r="Q8822" t="s">
        <v>461</v>
      </c>
      <c r="R8822" t="str">
        <f t="shared" si="512"/>
        <v>Weekday</v>
      </c>
      <c r="S8822" s="27">
        <f t="shared" si="513"/>
        <v>42529</v>
      </c>
      <c r="T8822" t="str">
        <f t="shared" si="514"/>
        <v>D</v>
      </c>
      <c r="V8822" t="str">
        <f t="shared" si="511"/>
        <v>D</v>
      </c>
      <c r="AO8822" s="27"/>
      <c r="AX8822" s="27"/>
      <c r="AY8822" s="27"/>
    </row>
    <row r="8823" spans="1:51" x14ac:dyDescent="0.25">
      <c r="A8823" t="s">
        <v>391</v>
      </c>
      <c r="B8823" t="s">
        <v>218</v>
      </c>
      <c r="C8823">
        <v>173025127</v>
      </c>
      <c r="D8823">
        <v>66</v>
      </c>
      <c r="E8823" t="s">
        <v>91</v>
      </c>
      <c r="G8823">
        <v>61.252000000000002</v>
      </c>
      <c r="H8823">
        <v>2017</v>
      </c>
      <c r="I8823">
        <v>10</v>
      </c>
      <c r="J8823">
        <v>27</v>
      </c>
      <c r="K8823">
        <v>18</v>
      </c>
      <c r="L8823">
        <v>40</v>
      </c>
      <c r="M8823" t="s">
        <v>900</v>
      </c>
      <c r="N8823" t="s">
        <v>171</v>
      </c>
      <c r="O8823" t="s">
        <v>799</v>
      </c>
      <c r="Q8823" t="s">
        <v>461</v>
      </c>
      <c r="R8823" t="str">
        <f t="shared" si="512"/>
        <v>Weekday</v>
      </c>
      <c r="S8823" s="27">
        <f t="shared" si="513"/>
        <v>43035</v>
      </c>
      <c r="T8823" t="str">
        <f t="shared" si="514"/>
        <v>D</v>
      </c>
      <c r="V8823" t="str">
        <f t="shared" si="511"/>
        <v>D</v>
      </c>
      <c r="AE8823" s="27"/>
      <c r="AO8823" s="27"/>
      <c r="AX8823" s="27"/>
      <c r="AY8823" s="27"/>
    </row>
    <row r="8824" spans="1:51" x14ac:dyDescent="0.25">
      <c r="A8824" t="s">
        <v>391</v>
      </c>
      <c r="B8824" t="s">
        <v>218</v>
      </c>
      <c r="C8824">
        <v>152095172</v>
      </c>
      <c r="D8824">
        <v>66</v>
      </c>
      <c r="E8824" t="s">
        <v>91</v>
      </c>
      <c r="G8824">
        <v>61.073</v>
      </c>
      <c r="H8824">
        <v>2015</v>
      </c>
      <c r="I8824">
        <v>7</v>
      </c>
      <c r="J8824">
        <v>28</v>
      </c>
      <c r="K8824">
        <v>9</v>
      </c>
      <c r="L8824">
        <v>41</v>
      </c>
      <c r="M8824" t="s">
        <v>900</v>
      </c>
      <c r="N8824" t="s">
        <v>860</v>
      </c>
      <c r="O8824" t="s">
        <v>799</v>
      </c>
      <c r="Q8824" t="s">
        <v>461</v>
      </c>
      <c r="R8824" t="str">
        <f t="shared" si="512"/>
        <v>Weekday</v>
      </c>
      <c r="S8824" s="27">
        <f t="shared" si="513"/>
        <v>42213</v>
      </c>
      <c r="T8824" t="str">
        <f t="shared" si="514"/>
        <v>S</v>
      </c>
      <c r="V8824" t="str">
        <f t="shared" si="511"/>
        <v>S</v>
      </c>
      <c r="AX8824" s="27"/>
      <c r="AY8824" s="27"/>
    </row>
    <row r="8825" spans="1:51" x14ac:dyDescent="0.25">
      <c r="A8825" t="s">
        <v>391</v>
      </c>
      <c r="B8825" t="s">
        <v>218</v>
      </c>
      <c r="C8825">
        <v>172895048</v>
      </c>
      <c r="D8825">
        <v>66</v>
      </c>
      <c r="E8825" t="s">
        <v>91</v>
      </c>
      <c r="G8825">
        <v>61.255000000000003</v>
      </c>
      <c r="H8825">
        <v>2017</v>
      </c>
      <c r="I8825">
        <v>10</v>
      </c>
      <c r="J8825">
        <v>15</v>
      </c>
      <c r="K8825">
        <v>22</v>
      </c>
      <c r="L8825">
        <v>33</v>
      </c>
      <c r="M8825" t="s">
        <v>900</v>
      </c>
      <c r="N8825" t="s">
        <v>171</v>
      </c>
      <c r="O8825" t="s">
        <v>799</v>
      </c>
      <c r="Q8825" t="s">
        <v>461</v>
      </c>
      <c r="R8825" t="str">
        <f t="shared" si="512"/>
        <v>Weekend</v>
      </c>
      <c r="S8825" s="27">
        <f t="shared" si="513"/>
        <v>43023</v>
      </c>
      <c r="T8825" t="str">
        <f t="shared" si="514"/>
        <v>D</v>
      </c>
      <c r="V8825" t="str">
        <f t="shared" si="511"/>
        <v>D</v>
      </c>
      <c r="AO8825" s="27"/>
      <c r="AX8825" s="27"/>
      <c r="AY8825" s="27"/>
    </row>
    <row r="8826" spans="1:51" x14ac:dyDescent="0.25">
      <c r="A8826" t="s">
        <v>391</v>
      </c>
      <c r="B8826" t="s">
        <v>218</v>
      </c>
      <c r="C8826">
        <v>150265282</v>
      </c>
      <c r="D8826">
        <v>66</v>
      </c>
      <c r="E8826" t="s">
        <v>91</v>
      </c>
      <c r="G8826">
        <v>61.256999999999998</v>
      </c>
      <c r="H8826">
        <v>2015</v>
      </c>
      <c r="I8826">
        <v>1</v>
      </c>
      <c r="J8826">
        <v>24</v>
      </c>
      <c r="K8826">
        <v>17</v>
      </c>
      <c r="L8826">
        <v>55</v>
      </c>
      <c r="M8826" t="s">
        <v>900</v>
      </c>
      <c r="N8826" t="s">
        <v>860</v>
      </c>
      <c r="O8826" t="s">
        <v>799</v>
      </c>
      <c r="Q8826" t="s">
        <v>461</v>
      </c>
      <c r="R8826" t="str">
        <f t="shared" si="512"/>
        <v>Weekend</v>
      </c>
      <c r="S8826" s="27">
        <f t="shared" si="513"/>
        <v>42028</v>
      </c>
      <c r="T8826" t="str">
        <f t="shared" si="514"/>
        <v>S</v>
      </c>
      <c r="V8826" t="str">
        <f t="shared" si="511"/>
        <v>S</v>
      </c>
      <c r="AO8826" s="27"/>
      <c r="AX8826" s="27"/>
      <c r="AY8826" s="27"/>
    </row>
    <row r="8827" spans="1:51" x14ac:dyDescent="0.25">
      <c r="A8827" t="s">
        <v>391</v>
      </c>
      <c r="B8827" t="s">
        <v>218</v>
      </c>
      <c r="C8827">
        <v>153275038</v>
      </c>
      <c r="D8827">
        <v>66</v>
      </c>
      <c r="E8827" t="s">
        <v>91</v>
      </c>
      <c r="G8827">
        <v>61.261000000000003</v>
      </c>
      <c r="H8827">
        <v>2015</v>
      </c>
      <c r="I8827">
        <v>11</v>
      </c>
      <c r="J8827">
        <v>22</v>
      </c>
      <c r="K8827">
        <v>1</v>
      </c>
      <c r="L8827">
        <v>30</v>
      </c>
      <c r="M8827" t="s">
        <v>899</v>
      </c>
      <c r="N8827" t="s">
        <v>860</v>
      </c>
      <c r="O8827" t="s">
        <v>799</v>
      </c>
      <c r="Q8827" t="s">
        <v>461</v>
      </c>
      <c r="R8827" t="str">
        <f t="shared" si="512"/>
        <v>Weekend</v>
      </c>
      <c r="S8827" s="27">
        <f t="shared" si="513"/>
        <v>42330</v>
      </c>
      <c r="T8827" t="str">
        <f t="shared" si="514"/>
        <v>D</v>
      </c>
      <c r="V8827" t="str">
        <f t="shared" si="511"/>
        <v>D</v>
      </c>
      <c r="AX8827" s="27"/>
      <c r="AY8827" s="27"/>
    </row>
    <row r="8828" spans="1:51" x14ac:dyDescent="0.25">
      <c r="A8828" t="s">
        <v>391</v>
      </c>
      <c r="B8828" t="s">
        <v>218</v>
      </c>
      <c r="C8828">
        <v>163035028</v>
      </c>
      <c r="D8828">
        <v>66</v>
      </c>
      <c r="E8828" t="s">
        <v>91</v>
      </c>
      <c r="G8828">
        <v>61.274999999999999</v>
      </c>
      <c r="H8828">
        <v>2016</v>
      </c>
      <c r="I8828">
        <v>10</v>
      </c>
      <c r="J8828">
        <v>28</v>
      </c>
      <c r="K8828">
        <v>22</v>
      </c>
      <c r="L8828">
        <v>20</v>
      </c>
      <c r="M8828" t="s">
        <v>899</v>
      </c>
      <c r="N8828" t="s">
        <v>171</v>
      </c>
      <c r="O8828" t="s">
        <v>799</v>
      </c>
      <c r="Q8828" t="s">
        <v>461</v>
      </c>
      <c r="R8828" t="str">
        <f t="shared" si="512"/>
        <v>Weekday</v>
      </c>
      <c r="S8828" s="27">
        <f t="shared" si="513"/>
        <v>42671</v>
      </c>
      <c r="T8828" t="str">
        <f t="shared" si="514"/>
        <v>D</v>
      </c>
      <c r="V8828" t="str">
        <f t="shared" si="511"/>
        <v>D</v>
      </c>
      <c r="AE8828" s="27"/>
      <c r="AG8828" s="27"/>
      <c r="AX8828" s="27"/>
      <c r="AY8828" s="27"/>
    </row>
    <row r="8829" spans="1:51" x14ac:dyDescent="0.25">
      <c r="A8829" t="s">
        <v>391</v>
      </c>
      <c r="S8829" s="27"/>
      <c r="V8829" t="str">
        <f t="shared" si="511"/>
        <v/>
      </c>
      <c r="AO8829" s="27"/>
      <c r="AX8829" s="27"/>
      <c r="AY8829" s="27"/>
    </row>
    <row r="8830" spans="1:51" x14ac:dyDescent="0.25">
      <c r="A8830" t="s">
        <v>391</v>
      </c>
      <c r="B8830" t="s">
        <v>218</v>
      </c>
      <c r="C8830">
        <v>161985123</v>
      </c>
      <c r="D8830">
        <v>66</v>
      </c>
      <c r="E8830" t="s">
        <v>91</v>
      </c>
      <c r="G8830">
        <v>61.281999999999996</v>
      </c>
      <c r="H8830">
        <v>2016</v>
      </c>
      <c r="I8830">
        <v>7</v>
      </c>
      <c r="J8830">
        <v>14</v>
      </c>
      <c r="K8830">
        <v>20</v>
      </c>
      <c r="L8830">
        <v>9</v>
      </c>
      <c r="M8830" t="s">
        <v>900</v>
      </c>
      <c r="N8830" t="s">
        <v>171</v>
      </c>
      <c r="O8830" t="s">
        <v>799</v>
      </c>
      <c r="Q8830" t="s">
        <v>461</v>
      </c>
      <c r="R8830" t="str">
        <f t="shared" si="512"/>
        <v>Weekday</v>
      </c>
      <c r="S8830" s="27">
        <f t="shared" si="513"/>
        <v>42565</v>
      </c>
      <c r="T8830" t="str">
        <f t="shared" si="514"/>
        <v>D</v>
      </c>
      <c r="V8830" t="str">
        <f t="shared" si="511"/>
        <v>D</v>
      </c>
      <c r="AE8830" s="27"/>
      <c r="AG8830" s="27"/>
      <c r="AX8830" s="27"/>
      <c r="AY8830" s="27"/>
    </row>
    <row r="8831" spans="1:51" x14ac:dyDescent="0.25">
      <c r="A8831" t="s">
        <v>391</v>
      </c>
      <c r="B8831" t="s">
        <v>218</v>
      </c>
      <c r="C8831">
        <v>171785061</v>
      </c>
      <c r="D8831">
        <v>66</v>
      </c>
      <c r="E8831" t="s">
        <v>91</v>
      </c>
      <c r="G8831">
        <v>61.305</v>
      </c>
      <c r="H8831">
        <v>2017</v>
      </c>
      <c r="I8831">
        <v>6</v>
      </c>
      <c r="J8831">
        <v>25</v>
      </c>
      <c r="K8831">
        <v>21</v>
      </c>
      <c r="L8831">
        <v>40</v>
      </c>
      <c r="M8831" t="s">
        <v>900</v>
      </c>
      <c r="N8831" t="s">
        <v>860</v>
      </c>
      <c r="O8831" t="s">
        <v>799</v>
      </c>
      <c r="Q8831" t="s">
        <v>461</v>
      </c>
      <c r="R8831" t="str">
        <f t="shared" si="512"/>
        <v>Weekend</v>
      </c>
      <c r="S8831" s="27">
        <f t="shared" si="513"/>
        <v>42911</v>
      </c>
      <c r="T8831" t="str">
        <f t="shared" si="514"/>
        <v>D</v>
      </c>
      <c r="V8831" t="str">
        <f t="shared" si="511"/>
        <v>D</v>
      </c>
    </row>
    <row r="8832" spans="1:51" x14ac:dyDescent="0.25">
      <c r="A8832" t="s">
        <v>391</v>
      </c>
      <c r="B8832" t="s">
        <v>218</v>
      </c>
      <c r="C8832">
        <v>170845184</v>
      </c>
      <c r="D8832">
        <v>66</v>
      </c>
      <c r="E8832" t="s">
        <v>91</v>
      </c>
      <c r="G8832">
        <v>61.307000000000002</v>
      </c>
      <c r="H8832">
        <v>2017</v>
      </c>
      <c r="I8832">
        <v>3</v>
      </c>
      <c r="J8832">
        <v>25</v>
      </c>
      <c r="K8832">
        <v>15</v>
      </c>
      <c r="L8832">
        <v>25</v>
      </c>
      <c r="M8832" t="s">
        <v>900</v>
      </c>
      <c r="N8832" t="s">
        <v>860</v>
      </c>
      <c r="O8832" t="s">
        <v>799</v>
      </c>
      <c r="Q8832" t="s">
        <v>461</v>
      </c>
      <c r="R8832" t="str">
        <f t="shared" si="512"/>
        <v>Weekend</v>
      </c>
      <c r="S8832" s="27">
        <f t="shared" si="513"/>
        <v>42819</v>
      </c>
      <c r="T8832" t="str">
        <f t="shared" si="514"/>
        <v>D</v>
      </c>
      <c r="V8832" t="str">
        <f t="shared" si="511"/>
        <v>D</v>
      </c>
      <c r="AX8832" s="27"/>
      <c r="AY8832" s="27"/>
    </row>
    <row r="8833" spans="1:51" x14ac:dyDescent="0.25">
      <c r="A8833" t="s">
        <v>391</v>
      </c>
      <c r="B8833" t="s">
        <v>218</v>
      </c>
      <c r="C8833">
        <v>151525118</v>
      </c>
      <c r="D8833">
        <v>66</v>
      </c>
      <c r="E8833" t="s">
        <v>91</v>
      </c>
      <c r="G8833">
        <v>61.323999999999998</v>
      </c>
      <c r="H8833">
        <v>2015</v>
      </c>
      <c r="I8833">
        <v>5</v>
      </c>
      <c r="J8833">
        <v>30</v>
      </c>
      <c r="K8833">
        <v>12</v>
      </c>
      <c r="L8833">
        <v>31</v>
      </c>
      <c r="M8833" t="s">
        <v>900</v>
      </c>
      <c r="N8833" t="s">
        <v>860</v>
      </c>
      <c r="O8833" t="s">
        <v>799</v>
      </c>
      <c r="Q8833" t="s">
        <v>461</v>
      </c>
      <c r="R8833" t="str">
        <f t="shared" si="512"/>
        <v>Weekend</v>
      </c>
      <c r="S8833" s="27">
        <f t="shared" si="513"/>
        <v>42154</v>
      </c>
      <c r="T8833" t="str">
        <f t="shared" si="514"/>
        <v>S</v>
      </c>
      <c r="V8833" t="str">
        <f t="shared" si="511"/>
        <v>S</v>
      </c>
      <c r="AX8833" s="27"/>
      <c r="AY8833" s="27"/>
    </row>
    <row r="8834" spans="1:51" x14ac:dyDescent="0.25">
      <c r="A8834" t="s">
        <v>391</v>
      </c>
      <c r="B8834" t="s">
        <v>218</v>
      </c>
      <c r="C8834">
        <v>142875380</v>
      </c>
      <c r="D8834">
        <v>66</v>
      </c>
      <c r="E8834" t="s">
        <v>91</v>
      </c>
      <c r="G8834">
        <v>61.344000000000001</v>
      </c>
      <c r="H8834">
        <v>2014</v>
      </c>
      <c r="I8834">
        <v>10</v>
      </c>
      <c r="J8834">
        <v>14</v>
      </c>
      <c r="K8834">
        <v>17</v>
      </c>
      <c r="L8834">
        <v>15</v>
      </c>
      <c r="M8834" t="s">
        <v>900</v>
      </c>
      <c r="N8834" t="s">
        <v>860</v>
      </c>
      <c r="O8834" t="s">
        <v>799</v>
      </c>
      <c r="Q8834" t="s">
        <v>461</v>
      </c>
      <c r="R8834" t="str">
        <f t="shared" si="512"/>
        <v>Weekday</v>
      </c>
      <c r="S8834" s="27">
        <f t="shared" si="513"/>
        <v>41926</v>
      </c>
      <c r="T8834" t="str">
        <f t="shared" si="514"/>
        <v>S</v>
      </c>
      <c r="V8834" t="str">
        <f t="shared" si="511"/>
        <v>S</v>
      </c>
      <c r="AE8834" s="27"/>
      <c r="AG8834" s="27"/>
      <c r="AX8834" s="27"/>
      <c r="AY8834" s="27"/>
    </row>
    <row r="8835" spans="1:51" x14ac:dyDescent="0.25">
      <c r="A8835" t="s">
        <v>391</v>
      </c>
      <c r="S8835" s="27"/>
      <c r="V8835" t="str">
        <f t="shared" ref="V8835:V8898" si="515">T8835&amp;U8835</f>
        <v/>
      </c>
    </row>
    <row r="8836" spans="1:51" x14ac:dyDescent="0.25">
      <c r="A8836" t="s">
        <v>391</v>
      </c>
      <c r="S8836" s="27"/>
      <c r="V8836" t="str">
        <f t="shared" si="515"/>
        <v/>
      </c>
      <c r="AX8836" s="27"/>
      <c r="AY8836" s="27"/>
    </row>
    <row r="8837" spans="1:51" x14ac:dyDescent="0.25">
      <c r="A8837" t="s">
        <v>391</v>
      </c>
      <c r="B8837" t="s">
        <v>218</v>
      </c>
      <c r="C8837">
        <v>132175279</v>
      </c>
      <c r="D8837">
        <v>66</v>
      </c>
      <c r="E8837" t="s">
        <v>91</v>
      </c>
      <c r="G8837">
        <v>61.357999999999997</v>
      </c>
      <c r="H8837">
        <v>2013</v>
      </c>
      <c r="I8837">
        <v>8</v>
      </c>
      <c r="J8837">
        <v>1</v>
      </c>
      <c r="K8837">
        <v>18</v>
      </c>
      <c r="L8837">
        <v>6</v>
      </c>
      <c r="M8837" t="s">
        <v>900</v>
      </c>
      <c r="N8837" t="s">
        <v>860</v>
      </c>
      <c r="O8837" t="s">
        <v>799</v>
      </c>
      <c r="Q8837" t="s">
        <v>461</v>
      </c>
      <c r="R8837" t="str">
        <f t="shared" si="512"/>
        <v>Weekday</v>
      </c>
      <c r="S8837" s="27">
        <f t="shared" si="513"/>
        <v>41487</v>
      </c>
      <c r="T8837" t="str">
        <f t="shared" si="514"/>
        <v>S</v>
      </c>
      <c r="V8837" t="str">
        <f t="shared" si="515"/>
        <v>S</v>
      </c>
      <c r="AE8837" s="27"/>
      <c r="AO8837" s="27"/>
      <c r="AX8837" s="27"/>
      <c r="AY8837" s="27"/>
    </row>
    <row r="8838" spans="1:51" x14ac:dyDescent="0.25">
      <c r="A8838" t="s">
        <v>391</v>
      </c>
      <c r="B8838" t="s">
        <v>218</v>
      </c>
      <c r="C8838">
        <v>152375295</v>
      </c>
      <c r="D8838">
        <v>66</v>
      </c>
      <c r="E8838" t="s">
        <v>91</v>
      </c>
      <c r="G8838">
        <v>61.359000000000002</v>
      </c>
      <c r="H8838">
        <v>2015</v>
      </c>
      <c r="I8838">
        <v>8</v>
      </c>
      <c r="J8838">
        <v>24</v>
      </c>
      <c r="K8838">
        <v>17</v>
      </c>
      <c r="L8838">
        <v>50</v>
      </c>
      <c r="M8838" t="s">
        <v>900</v>
      </c>
      <c r="N8838" t="s">
        <v>860</v>
      </c>
      <c r="O8838" t="s">
        <v>799</v>
      </c>
      <c r="Q8838" t="s">
        <v>461</v>
      </c>
      <c r="R8838" t="str">
        <f t="shared" si="512"/>
        <v>Weekday</v>
      </c>
      <c r="S8838" s="27">
        <f t="shared" si="513"/>
        <v>42240</v>
      </c>
      <c r="T8838" t="str">
        <f t="shared" si="514"/>
        <v>S</v>
      </c>
      <c r="V8838" t="str">
        <f t="shared" si="515"/>
        <v>S</v>
      </c>
      <c r="AE8838" s="27"/>
      <c r="AO8838" s="27"/>
      <c r="AX8838" s="27"/>
      <c r="AY8838" s="27"/>
    </row>
    <row r="8839" spans="1:51" x14ac:dyDescent="0.25">
      <c r="A8839" t="s">
        <v>391</v>
      </c>
      <c r="B8839" t="s">
        <v>218</v>
      </c>
      <c r="C8839">
        <v>160615132</v>
      </c>
      <c r="D8839">
        <v>66</v>
      </c>
      <c r="E8839" t="s">
        <v>91</v>
      </c>
      <c r="G8839">
        <v>61.378999999999998</v>
      </c>
      <c r="H8839">
        <v>2016</v>
      </c>
      <c r="I8839">
        <v>3</v>
      </c>
      <c r="J8839">
        <v>1</v>
      </c>
      <c r="K8839">
        <v>6</v>
      </c>
      <c r="L8839">
        <v>2</v>
      </c>
      <c r="M8839" t="s">
        <v>899</v>
      </c>
      <c r="N8839" t="s">
        <v>171</v>
      </c>
      <c r="O8839" t="s">
        <v>799</v>
      </c>
      <c r="Q8839" t="s">
        <v>461</v>
      </c>
      <c r="R8839" t="str">
        <f t="shared" si="512"/>
        <v>Weekday</v>
      </c>
      <c r="S8839" s="27">
        <f t="shared" si="513"/>
        <v>42430</v>
      </c>
      <c r="T8839" t="str">
        <f t="shared" si="514"/>
        <v>D</v>
      </c>
      <c r="V8839" t="str">
        <f t="shared" si="515"/>
        <v>D</v>
      </c>
      <c r="AE8839" s="27"/>
      <c r="AO8839" s="27"/>
      <c r="AX8839" s="27"/>
      <c r="AY8839" s="27"/>
    </row>
    <row r="8840" spans="1:51" x14ac:dyDescent="0.25">
      <c r="A8840" t="s">
        <v>391</v>
      </c>
      <c r="B8840" t="s">
        <v>218</v>
      </c>
      <c r="C8840">
        <v>133005221</v>
      </c>
      <c r="D8840">
        <v>66</v>
      </c>
      <c r="E8840" t="s">
        <v>91</v>
      </c>
      <c r="G8840">
        <v>61.404000000000003</v>
      </c>
      <c r="H8840">
        <v>2013</v>
      </c>
      <c r="I8840">
        <v>10</v>
      </c>
      <c r="J8840">
        <v>25</v>
      </c>
      <c r="K8840">
        <v>17</v>
      </c>
      <c r="L8840">
        <v>30</v>
      </c>
      <c r="M8840" t="s">
        <v>900</v>
      </c>
      <c r="N8840" t="s">
        <v>860</v>
      </c>
      <c r="O8840" t="s">
        <v>799</v>
      </c>
      <c r="Q8840" t="s">
        <v>461</v>
      </c>
      <c r="R8840" t="str">
        <f t="shared" si="512"/>
        <v>Weekday</v>
      </c>
      <c r="S8840" s="27">
        <f t="shared" si="513"/>
        <v>41572</v>
      </c>
      <c r="T8840" t="str">
        <f t="shared" si="514"/>
        <v>S</v>
      </c>
      <c r="V8840" t="str">
        <f t="shared" si="515"/>
        <v>S</v>
      </c>
      <c r="AE8840" s="27"/>
      <c r="AO8840" s="27"/>
      <c r="AX8840" s="27"/>
      <c r="AY8840" s="27"/>
    </row>
    <row r="8841" spans="1:51" x14ac:dyDescent="0.25">
      <c r="A8841" t="s">
        <v>391</v>
      </c>
      <c r="B8841" t="s">
        <v>218</v>
      </c>
      <c r="C8841">
        <v>131665095</v>
      </c>
      <c r="D8841">
        <v>66</v>
      </c>
      <c r="E8841" t="s">
        <v>91</v>
      </c>
      <c r="G8841">
        <v>61.405999999999999</v>
      </c>
      <c r="H8841">
        <v>2013</v>
      </c>
      <c r="I8841">
        <v>6</v>
      </c>
      <c r="J8841">
        <v>14</v>
      </c>
      <c r="K8841">
        <v>10</v>
      </c>
      <c r="L8841">
        <v>45</v>
      </c>
      <c r="M8841" t="s">
        <v>900</v>
      </c>
      <c r="N8841" t="s">
        <v>171</v>
      </c>
      <c r="O8841" t="s">
        <v>799</v>
      </c>
      <c r="Q8841" t="s">
        <v>461</v>
      </c>
      <c r="R8841" t="str">
        <f t="shared" si="512"/>
        <v>Weekday</v>
      </c>
      <c r="S8841" s="27">
        <f t="shared" si="513"/>
        <v>41439</v>
      </c>
      <c r="T8841" t="str">
        <f t="shared" si="514"/>
        <v>S</v>
      </c>
      <c r="V8841" t="str">
        <f t="shared" si="515"/>
        <v>S</v>
      </c>
      <c r="AE8841" s="27"/>
      <c r="AO8841" s="27"/>
      <c r="AX8841" s="27"/>
      <c r="AY8841" s="27"/>
    </row>
    <row r="8842" spans="1:51" x14ac:dyDescent="0.25">
      <c r="A8842" t="s">
        <v>391</v>
      </c>
      <c r="S8842" s="27"/>
      <c r="V8842" t="str">
        <f t="shared" si="515"/>
        <v/>
      </c>
      <c r="AE8842" s="27"/>
      <c r="AO8842" s="27"/>
      <c r="AX8842" s="27"/>
      <c r="AY8842" s="27"/>
    </row>
    <row r="8843" spans="1:51" x14ac:dyDescent="0.25">
      <c r="A8843" t="s">
        <v>391</v>
      </c>
      <c r="S8843" s="27"/>
      <c r="V8843" t="str">
        <f t="shared" si="515"/>
        <v/>
      </c>
    </row>
    <row r="8844" spans="1:51" x14ac:dyDescent="0.25">
      <c r="A8844" t="s">
        <v>391</v>
      </c>
      <c r="B8844" t="s">
        <v>218</v>
      </c>
      <c r="C8844">
        <v>162785406</v>
      </c>
      <c r="D8844">
        <v>66</v>
      </c>
      <c r="E8844" t="s">
        <v>91</v>
      </c>
      <c r="G8844">
        <v>61.423999999999999</v>
      </c>
      <c r="H8844">
        <v>2016</v>
      </c>
      <c r="I8844">
        <v>10</v>
      </c>
      <c r="J8844">
        <v>3</v>
      </c>
      <c r="K8844">
        <v>15</v>
      </c>
      <c r="L8844">
        <v>10</v>
      </c>
      <c r="M8844" t="s">
        <v>900</v>
      </c>
      <c r="N8844" t="s">
        <v>860</v>
      </c>
      <c r="O8844" t="s">
        <v>799</v>
      </c>
      <c r="Q8844" t="s">
        <v>461</v>
      </c>
      <c r="R8844" t="str">
        <f t="shared" si="512"/>
        <v>Weekday</v>
      </c>
      <c r="S8844" s="27">
        <f t="shared" si="513"/>
        <v>42646</v>
      </c>
      <c r="T8844" t="str">
        <f t="shared" si="514"/>
        <v>D</v>
      </c>
      <c r="V8844" t="str">
        <f t="shared" si="515"/>
        <v>D</v>
      </c>
      <c r="AE8844" s="27"/>
      <c r="AO8844" s="27"/>
      <c r="AX8844" s="27"/>
      <c r="AY8844" s="27"/>
    </row>
    <row r="8845" spans="1:51" x14ac:dyDescent="0.25">
      <c r="A8845" t="s">
        <v>391</v>
      </c>
      <c r="B8845" t="s">
        <v>218</v>
      </c>
      <c r="C8845">
        <v>152375163</v>
      </c>
      <c r="D8845">
        <v>66</v>
      </c>
      <c r="E8845" t="s">
        <v>91</v>
      </c>
      <c r="G8845">
        <v>61.424999999999997</v>
      </c>
      <c r="H8845">
        <v>2015</v>
      </c>
      <c r="I8845">
        <v>8</v>
      </c>
      <c r="J8845">
        <v>21</v>
      </c>
      <c r="K8845">
        <v>12</v>
      </c>
      <c r="L8845">
        <v>10</v>
      </c>
      <c r="M8845" t="s">
        <v>900</v>
      </c>
      <c r="N8845" t="s">
        <v>171</v>
      </c>
      <c r="O8845" t="s">
        <v>799</v>
      </c>
      <c r="Q8845" t="s">
        <v>461</v>
      </c>
      <c r="R8845" t="str">
        <f t="shared" si="512"/>
        <v>Weekday</v>
      </c>
      <c r="S8845" s="27">
        <f t="shared" si="513"/>
        <v>42237</v>
      </c>
      <c r="T8845" t="str">
        <f t="shared" si="514"/>
        <v>S</v>
      </c>
      <c r="V8845" t="str">
        <f t="shared" si="515"/>
        <v>S</v>
      </c>
      <c r="AE8845" s="27"/>
      <c r="AO8845" s="27"/>
      <c r="AX8845" s="27"/>
      <c r="AY8845" s="27"/>
    </row>
    <row r="8846" spans="1:51" x14ac:dyDescent="0.25">
      <c r="A8846" t="s">
        <v>391</v>
      </c>
      <c r="B8846" t="s">
        <v>218</v>
      </c>
      <c r="C8846">
        <v>130665282</v>
      </c>
      <c r="D8846">
        <v>66</v>
      </c>
      <c r="E8846" t="s">
        <v>91</v>
      </c>
      <c r="G8846">
        <v>61.432000000000002</v>
      </c>
      <c r="H8846">
        <v>2013</v>
      </c>
      <c r="I8846">
        <v>3</v>
      </c>
      <c r="J8846">
        <v>4</v>
      </c>
      <c r="K8846">
        <v>19</v>
      </c>
      <c r="L8846">
        <v>55</v>
      </c>
      <c r="M8846" t="s">
        <v>900</v>
      </c>
      <c r="N8846" t="s">
        <v>171</v>
      </c>
      <c r="O8846" t="s">
        <v>799</v>
      </c>
      <c r="Q8846" t="s">
        <v>461</v>
      </c>
      <c r="R8846" t="str">
        <f t="shared" si="512"/>
        <v>Weekday</v>
      </c>
      <c r="S8846" s="27">
        <f t="shared" si="513"/>
        <v>41337</v>
      </c>
      <c r="T8846" t="str">
        <f t="shared" si="514"/>
        <v>S</v>
      </c>
      <c r="V8846" t="str">
        <f t="shared" si="515"/>
        <v>S</v>
      </c>
      <c r="AE8846" s="27"/>
      <c r="AO8846" s="27"/>
      <c r="AX8846" s="27"/>
      <c r="AY8846" s="27"/>
    </row>
    <row r="8847" spans="1:51" x14ac:dyDescent="0.25">
      <c r="A8847" t="s">
        <v>391</v>
      </c>
      <c r="B8847" t="s">
        <v>218</v>
      </c>
      <c r="C8847">
        <v>150825367</v>
      </c>
      <c r="D8847">
        <v>66</v>
      </c>
      <c r="E8847" t="s">
        <v>91</v>
      </c>
      <c r="G8847">
        <v>61.436</v>
      </c>
      <c r="H8847">
        <v>2015</v>
      </c>
      <c r="I8847">
        <v>3</v>
      </c>
      <c r="J8847">
        <v>21</v>
      </c>
      <c r="K8847">
        <v>17</v>
      </c>
      <c r="L8847">
        <v>20</v>
      </c>
      <c r="M8847" t="s">
        <v>900</v>
      </c>
      <c r="N8847" t="s">
        <v>860</v>
      </c>
      <c r="O8847" t="s">
        <v>799</v>
      </c>
      <c r="Q8847" t="s">
        <v>461</v>
      </c>
      <c r="R8847" t="str">
        <f t="shared" si="512"/>
        <v>Weekend</v>
      </c>
      <c r="S8847" s="27">
        <f t="shared" si="513"/>
        <v>42084</v>
      </c>
      <c r="T8847" t="str">
        <f t="shared" si="514"/>
        <v>S</v>
      </c>
      <c r="V8847" t="str">
        <f t="shared" si="515"/>
        <v>S</v>
      </c>
      <c r="AE8847" s="27"/>
      <c r="AO8847" s="27"/>
      <c r="AX8847" s="27"/>
      <c r="AY8847" s="27"/>
    </row>
    <row r="8848" spans="1:51" x14ac:dyDescent="0.25">
      <c r="A8848" t="s">
        <v>391</v>
      </c>
      <c r="B8848" t="s">
        <v>218</v>
      </c>
      <c r="C8848">
        <v>161065113</v>
      </c>
      <c r="D8848">
        <v>66</v>
      </c>
      <c r="E8848" t="s">
        <v>91</v>
      </c>
      <c r="G8848">
        <v>61.436999999999998</v>
      </c>
      <c r="H8848">
        <v>2016</v>
      </c>
      <c r="I8848">
        <v>4</v>
      </c>
      <c r="J8848">
        <v>11</v>
      </c>
      <c r="K8848">
        <v>17</v>
      </c>
      <c r="L8848">
        <v>39</v>
      </c>
      <c r="M8848" t="s">
        <v>900</v>
      </c>
      <c r="N8848" t="s">
        <v>860</v>
      </c>
      <c r="O8848" t="s">
        <v>799</v>
      </c>
      <c r="Q8848" t="s">
        <v>461</v>
      </c>
      <c r="R8848" t="str">
        <f t="shared" si="512"/>
        <v>Weekday</v>
      </c>
      <c r="S8848" s="27">
        <f t="shared" si="513"/>
        <v>42471</v>
      </c>
      <c r="T8848" t="str">
        <f t="shared" si="514"/>
        <v>D</v>
      </c>
      <c r="V8848" t="str">
        <f t="shared" si="515"/>
        <v>D</v>
      </c>
    </row>
    <row r="8849" spans="1:51" x14ac:dyDescent="0.25">
      <c r="A8849" t="s">
        <v>391</v>
      </c>
      <c r="S8849" s="27"/>
      <c r="V8849" t="str">
        <f t="shared" si="515"/>
        <v/>
      </c>
      <c r="AO8849" s="27"/>
      <c r="AX8849" s="27"/>
      <c r="AY8849" s="27"/>
    </row>
    <row r="8850" spans="1:51" x14ac:dyDescent="0.25">
      <c r="A8850" t="s">
        <v>391</v>
      </c>
      <c r="S8850" s="27"/>
      <c r="V8850" t="str">
        <f t="shared" si="515"/>
        <v/>
      </c>
      <c r="AE8850" s="27"/>
      <c r="AO8850" s="27"/>
      <c r="AX8850" s="27"/>
      <c r="AY8850" s="27"/>
    </row>
    <row r="8851" spans="1:51" x14ac:dyDescent="0.25">
      <c r="A8851" t="s">
        <v>391</v>
      </c>
      <c r="B8851" t="s">
        <v>218</v>
      </c>
      <c r="C8851">
        <v>160345080</v>
      </c>
      <c r="D8851">
        <v>66</v>
      </c>
      <c r="E8851" t="s">
        <v>91</v>
      </c>
      <c r="G8851">
        <v>61.468000000000004</v>
      </c>
      <c r="H8851">
        <v>2016</v>
      </c>
      <c r="I8851">
        <v>2</v>
      </c>
      <c r="J8851">
        <v>3</v>
      </c>
      <c r="K8851">
        <v>7</v>
      </c>
      <c r="L8851">
        <v>50</v>
      </c>
      <c r="M8851" t="s">
        <v>900</v>
      </c>
      <c r="N8851" t="s">
        <v>860</v>
      </c>
      <c r="O8851" t="s">
        <v>799</v>
      </c>
      <c r="Q8851" t="s">
        <v>461</v>
      </c>
      <c r="R8851" t="str">
        <f t="shared" si="512"/>
        <v>Weekday</v>
      </c>
      <c r="S8851" s="27">
        <f t="shared" si="513"/>
        <v>42403</v>
      </c>
      <c r="T8851" t="str">
        <f t="shared" si="514"/>
        <v>D</v>
      </c>
      <c r="V8851" t="str">
        <f t="shared" si="515"/>
        <v>D</v>
      </c>
      <c r="AE8851" s="27"/>
      <c r="AO8851" s="27"/>
      <c r="AX8851" s="27"/>
      <c r="AY8851" s="27"/>
    </row>
    <row r="8852" spans="1:51" x14ac:dyDescent="0.25">
      <c r="A8852" t="s">
        <v>391</v>
      </c>
      <c r="B8852" t="s">
        <v>218</v>
      </c>
      <c r="C8852">
        <v>152375343</v>
      </c>
      <c r="D8852">
        <v>66</v>
      </c>
      <c r="E8852" t="s">
        <v>91</v>
      </c>
      <c r="G8852">
        <v>61.472999999999999</v>
      </c>
      <c r="H8852">
        <v>2015</v>
      </c>
      <c r="I8852">
        <v>8</v>
      </c>
      <c r="J8852">
        <v>21</v>
      </c>
      <c r="K8852">
        <v>15</v>
      </c>
      <c r="L8852">
        <v>20</v>
      </c>
      <c r="M8852" t="s">
        <v>900</v>
      </c>
      <c r="N8852" t="s">
        <v>171</v>
      </c>
      <c r="O8852" t="s">
        <v>799</v>
      </c>
      <c r="Q8852" t="s">
        <v>461</v>
      </c>
      <c r="R8852" t="str">
        <f t="shared" si="512"/>
        <v>Weekday</v>
      </c>
      <c r="S8852" s="27">
        <f t="shared" si="513"/>
        <v>42237</v>
      </c>
      <c r="T8852" t="str">
        <f t="shared" si="514"/>
        <v>S</v>
      </c>
      <c r="V8852" t="str">
        <f t="shared" si="515"/>
        <v>S</v>
      </c>
    </row>
    <row r="8853" spans="1:51" x14ac:dyDescent="0.25">
      <c r="A8853" t="s">
        <v>391</v>
      </c>
      <c r="B8853" t="s">
        <v>218</v>
      </c>
      <c r="C8853">
        <v>162945391</v>
      </c>
      <c r="D8853">
        <v>66</v>
      </c>
      <c r="E8853" t="s">
        <v>91</v>
      </c>
      <c r="G8853">
        <v>61.475999999999999</v>
      </c>
      <c r="H8853">
        <v>2016</v>
      </c>
      <c r="I8853">
        <v>10</v>
      </c>
      <c r="J8853">
        <v>17</v>
      </c>
      <c r="K8853">
        <v>9</v>
      </c>
      <c r="L8853">
        <v>27</v>
      </c>
      <c r="M8853" t="s">
        <v>900</v>
      </c>
      <c r="N8853" t="s">
        <v>404</v>
      </c>
      <c r="O8853" t="s">
        <v>799</v>
      </c>
      <c r="Q8853" t="s">
        <v>461</v>
      </c>
      <c r="R8853" t="str">
        <f t="shared" si="512"/>
        <v>Weekday</v>
      </c>
      <c r="S8853" s="27">
        <f t="shared" si="513"/>
        <v>42660</v>
      </c>
      <c r="T8853" t="str">
        <f t="shared" si="514"/>
        <v>D</v>
      </c>
      <c r="V8853" t="str">
        <f t="shared" si="515"/>
        <v>D</v>
      </c>
      <c r="AE8853" s="27"/>
      <c r="AO8853" s="27"/>
      <c r="AX8853" s="27"/>
      <c r="AY8853" s="27"/>
    </row>
    <row r="8854" spans="1:51" x14ac:dyDescent="0.25">
      <c r="A8854" t="s">
        <v>391</v>
      </c>
      <c r="B8854" t="s">
        <v>218</v>
      </c>
      <c r="C8854">
        <v>140095121</v>
      </c>
      <c r="D8854">
        <v>66</v>
      </c>
      <c r="E8854" t="s">
        <v>91</v>
      </c>
      <c r="G8854">
        <v>61.488</v>
      </c>
      <c r="H8854">
        <v>2014</v>
      </c>
      <c r="I8854">
        <v>1</v>
      </c>
      <c r="J8854">
        <v>6</v>
      </c>
      <c r="K8854">
        <v>13</v>
      </c>
      <c r="L8854">
        <v>50</v>
      </c>
      <c r="M8854" t="s">
        <v>899</v>
      </c>
      <c r="N8854" t="s">
        <v>860</v>
      </c>
      <c r="O8854" t="s">
        <v>799</v>
      </c>
      <c r="Q8854" t="s">
        <v>461</v>
      </c>
      <c r="R8854" t="str">
        <f t="shared" si="512"/>
        <v>Weekday</v>
      </c>
      <c r="S8854" s="27">
        <f t="shared" si="513"/>
        <v>41645</v>
      </c>
      <c r="T8854" t="str">
        <f t="shared" si="514"/>
        <v>S</v>
      </c>
      <c r="V8854" t="str">
        <f t="shared" si="515"/>
        <v>S</v>
      </c>
      <c r="AE8854" s="27"/>
      <c r="AG8854" s="27"/>
      <c r="AX8854" s="27"/>
      <c r="AY8854" s="27"/>
    </row>
    <row r="8855" spans="1:51" x14ac:dyDescent="0.25">
      <c r="A8855" t="s">
        <v>391</v>
      </c>
      <c r="S8855" s="27"/>
      <c r="V8855" t="str">
        <f t="shared" si="515"/>
        <v/>
      </c>
      <c r="AE8855" s="27"/>
      <c r="AG8855" s="27"/>
      <c r="AX8855" s="27"/>
      <c r="AY8855" s="27"/>
    </row>
    <row r="8856" spans="1:51" x14ac:dyDescent="0.25">
      <c r="A8856" t="s">
        <v>391</v>
      </c>
      <c r="B8856" t="s">
        <v>218</v>
      </c>
      <c r="C8856">
        <v>131085147</v>
      </c>
      <c r="D8856">
        <v>66</v>
      </c>
      <c r="E8856" t="s">
        <v>91</v>
      </c>
      <c r="G8856">
        <v>61.527999999999999</v>
      </c>
      <c r="H8856">
        <v>2013</v>
      </c>
      <c r="I8856">
        <v>4</v>
      </c>
      <c r="J8856">
        <v>17</v>
      </c>
      <c r="K8856">
        <v>15</v>
      </c>
      <c r="L8856">
        <v>20</v>
      </c>
      <c r="M8856" t="s">
        <v>900</v>
      </c>
      <c r="N8856" t="s">
        <v>860</v>
      </c>
      <c r="O8856" t="s">
        <v>799</v>
      </c>
      <c r="Q8856" t="s">
        <v>461</v>
      </c>
      <c r="R8856" t="str">
        <f t="shared" si="512"/>
        <v>Weekday</v>
      </c>
      <c r="S8856" s="27">
        <f t="shared" si="513"/>
        <v>41381</v>
      </c>
      <c r="T8856" t="str">
        <f t="shared" si="514"/>
        <v>S</v>
      </c>
      <c r="V8856" t="str">
        <f t="shared" si="515"/>
        <v>S</v>
      </c>
      <c r="AE8856" s="27"/>
      <c r="AG8856" s="27"/>
      <c r="AX8856" s="27"/>
      <c r="AY8856" s="27"/>
    </row>
    <row r="8857" spans="1:51" x14ac:dyDescent="0.25">
      <c r="A8857" t="s">
        <v>391</v>
      </c>
      <c r="B8857" t="s">
        <v>218</v>
      </c>
      <c r="C8857">
        <v>173255348</v>
      </c>
      <c r="D8857">
        <v>66</v>
      </c>
      <c r="E8857" t="s">
        <v>91</v>
      </c>
      <c r="G8857">
        <v>61.529000000000003</v>
      </c>
      <c r="H8857">
        <v>2017</v>
      </c>
      <c r="I8857">
        <v>11</v>
      </c>
      <c r="J8857">
        <v>3</v>
      </c>
      <c r="K8857">
        <v>19</v>
      </c>
      <c r="L8857">
        <v>5</v>
      </c>
      <c r="M8857" t="s">
        <v>900</v>
      </c>
      <c r="N8857" t="s">
        <v>860</v>
      </c>
      <c r="O8857" t="s">
        <v>799</v>
      </c>
      <c r="Q8857" t="s">
        <v>461</v>
      </c>
      <c r="R8857" t="str">
        <f t="shared" si="512"/>
        <v>Weekday</v>
      </c>
      <c r="S8857" s="27">
        <f t="shared" si="513"/>
        <v>43042</v>
      </c>
      <c r="T8857" t="str">
        <f t="shared" si="514"/>
        <v>D</v>
      </c>
      <c r="V8857" t="str">
        <f t="shared" si="515"/>
        <v>D</v>
      </c>
      <c r="AX8857" s="27"/>
      <c r="AY8857" s="27"/>
    </row>
    <row r="8858" spans="1:51" x14ac:dyDescent="0.25">
      <c r="A8858" t="s">
        <v>391</v>
      </c>
      <c r="B8858" t="s">
        <v>218</v>
      </c>
      <c r="C8858">
        <v>143515040</v>
      </c>
      <c r="D8858">
        <v>66</v>
      </c>
      <c r="E8858" t="s">
        <v>91</v>
      </c>
      <c r="G8858">
        <v>61.53</v>
      </c>
      <c r="H8858">
        <v>2014</v>
      </c>
      <c r="I8858">
        <v>11</v>
      </c>
      <c r="J8858">
        <v>24</v>
      </c>
      <c r="K8858">
        <v>17</v>
      </c>
      <c r="L8858">
        <v>5</v>
      </c>
      <c r="M8858" t="s">
        <v>900</v>
      </c>
      <c r="N8858" t="s">
        <v>860</v>
      </c>
      <c r="O8858" t="s">
        <v>799</v>
      </c>
      <c r="Q8858" t="s">
        <v>461</v>
      </c>
      <c r="R8858" t="str">
        <f t="shared" si="512"/>
        <v>Weekday</v>
      </c>
      <c r="S8858" s="27">
        <f t="shared" si="513"/>
        <v>41967</v>
      </c>
      <c r="T8858" t="str">
        <f t="shared" si="514"/>
        <v>S</v>
      </c>
      <c r="V8858" t="str">
        <f t="shared" si="515"/>
        <v>S</v>
      </c>
      <c r="AX8858" s="27"/>
      <c r="AY8858" s="27"/>
    </row>
    <row r="8859" spans="1:51" x14ac:dyDescent="0.25">
      <c r="A8859" t="s">
        <v>391</v>
      </c>
      <c r="B8859" t="s">
        <v>218</v>
      </c>
      <c r="C8859">
        <v>141995021</v>
      </c>
      <c r="D8859">
        <v>66</v>
      </c>
      <c r="E8859" t="s">
        <v>91</v>
      </c>
      <c r="G8859">
        <v>61.533000000000001</v>
      </c>
      <c r="H8859">
        <v>2014</v>
      </c>
      <c r="I8859">
        <v>7</v>
      </c>
      <c r="J8859">
        <v>11</v>
      </c>
      <c r="K8859">
        <v>14</v>
      </c>
      <c r="L8859">
        <v>0</v>
      </c>
      <c r="M8859" t="s">
        <v>900</v>
      </c>
      <c r="N8859" t="s">
        <v>860</v>
      </c>
      <c r="O8859" t="s">
        <v>799</v>
      </c>
      <c r="Q8859" t="s">
        <v>461</v>
      </c>
      <c r="R8859" t="str">
        <f t="shared" si="512"/>
        <v>Weekday</v>
      </c>
      <c r="S8859" s="27">
        <f t="shared" si="513"/>
        <v>41831</v>
      </c>
      <c r="T8859" t="str">
        <f t="shared" si="514"/>
        <v>S</v>
      </c>
      <c r="V8859" t="str">
        <f t="shared" si="515"/>
        <v>S</v>
      </c>
      <c r="AE8859" s="27"/>
      <c r="AG8859" s="27"/>
      <c r="AX8859" s="27"/>
      <c r="AY8859" s="27"/>
    </row>
    <row r="8860" spans="1:51" x14ac:dyDescent="0.25">
      <c r="A8860" t="s">
        <v>391</v>
      </c>
      <c r="S8860" s="27"/>
      <c r="V8860" t="str">
        <f t="shared" si="515"/>
        <v/>
      </c>
      <c r="AE8860" s="27"/>
      <c r="AG8860" s="27"/>
      <c r="AX8860" s="27"/>
      <c r="AY8860" s="27"/>
    </row>
    <row r="8861" spans="1:51" x14ac:dyDescent="0.25">
      <c r="A8861" t="s">
        <v>391</v>
      </c>
      <c r="S8861" s="27"/>
      <c r="V8861" t="str">
        <f t="shared" si="515"/>
        <v/>
      </c>
      <c r="AE8861" s="27"/>
      <c r="AG8861" s="27"/>
      <c r="AX8861" s="27"/>
      <c r="AY8861" s="27"/>
    </row>
    <row r="8862" spans="1:51" x14ac:dyDescent="0.25">
      <c r="A8862" t="s">
        <v>391</v>
      </c>
      <c r="S8862" s="27"/>
      <c r="V8862" t="str">
        <f t="shared" si="515"/>
        <v/>
      </c>
    </row>
    <row r="8863" spans="1:51" x14ac:dyDescent="0.25">
      <c r="A8863" t="s">
        <v>391</v>
      </c>
      <c r="B8863" t="s">
        <v>218</v>
      </c>
      <c r="C8863">
        <v>162175036</v>
      </c>
      <c r="D8863">
        <v>66</v>
      </c>
      <c r="E8863" t="s">
        <v>91</v>
      </c>
      <c r="G8863">
        <v>61.585000000000001</v>
      </c>
      <c r="H8863">
        <v>2016</v>
      </c>
      <c r="I8863">
        <v>8</v>
      </c>
      <c r="J8863">
        <v>3</v>
      </c>
      <c r="K8863">
        <v>1</v>
      </c>
      <c r="L8863">
        <v>55</v>
      </c>
      <c r="M8863" t="s">
        <v>900</v>
      </c>
      <c r="N8863" t="s">
        <v>171</v>
      </c>
      <c r="O8863" t="s">
        <v>799</v>
      </c>
      <c r="Q8863" t="s">
        <v>461</v>
      </c>
      <c r="R8863" t="str">
        <f t="shared" si="512"/>
        <v>Weekday</v>
      </c>
      <c r="S8863" s="27">
        <f t="shared" si="513"/>
        <v>42585</v>
      </c>
      <c r="T8863" t="str">
        <f t="shared" si="514"/>
        <v>D</v>
      </c>
      <c r="V8863" t="str">
        <f t="shared" si="515"/>
        <v>D</v>
      </c>
      <c r="AE8863" s="27"/>
      <c r="AG8863" s="27"/>
      <c r="AX8863" s="27"/>
      <c r="AY8863" s="27"/>
    </row>
    <row r="8864" spans="1:51" x14ac:dyDescent="0.25">
      <c r="A8864" t="s">
        <v>391</v>
      </c>
      <c r="B8864" t="s">
        <v>218</v>
      </c>
      <c r="C8864">
        <v>172625368</v>
      </c>
      <c r="D8864">
        <v>66</v>
      </c>
      <c r="E8864" t="s">
        <v>91</v>
      </c>
      <c r="G8864">
        <v>61.612000000000002</v>
      </c>
      <c r="H8864">
        <v>2017</v>
      </c>
      <c r="I8864">
        <v>9</v>
      </c>
      <c r="J8864">
        <v>18</v>
      </c>
      <c r="K8864">
        <v>18</v>
      </c>
      <c r="L8864">
        <v>18</v>
      </c>
      <c r="M8864" t="s">
        <v>900</v>
      </c>
      <c r="N8864" t="s">
        <v>860</v>
      </c>
      <c r="O8864" t="s">
        <v>799</v>
      </c>
      <c r="Q8864" t="s">
        <v>461</v>
      </c>
      <c r="R8864" t="str">
        <f t="shared" si="512"/>
        <v>Weekday</v>
      </c>
      <c r="S8864" s="27">
        <f t="shared" si="513"/>
        <v>42996</v>
      </c>
      <c r="T8864" t="str">
        <f t="shared" si="514"/>
        <v>D</v>
      </c>
      <c r="V8864" t="str">
        <f t="shared" si="515"/>
        <v>D</v>
      </c>
      <c r="AE8864" s="27"/>
      <c r="AO8864" s="27"/>
      <c r="AX8864" s="27"/>
      <c r="AY8864" s="27"/>
    </row>
    <row r="8865" spans="1:51" x14ac:dyDescent="0.25">
      <c r="A8865" t="s">
        <v>391</v>
      </c>
      <c r="B8865" t="s">
        <v>218</v>
      </c>
      <c r="C8865">
        <v>142035187</v>
      </c>
      <c r="D8865">
        <v>66</v>
      </c>
      <c r="E8865" t="s">
        <v>91</v>
      </c>
      <c r="G8865">
        <v>61.622999999999998</v>
      </c>
      <c r="H8865">
        <v>2014</v>
      </c>
      <c r="I8865">
        <v>7</v>
      </c>
      <c r="J8865">
        <v>22</v>
      </c>
      <c r="K8865">
        <v>15</v>
      </c>
      <c r="L8865">
        <v>25</v>
      </c>
      <c r="M8865" t="s">
        <v>900</v>
      </c>
      <c r="N8865" t="s">
        <v>860</v>
      </c>
      <c r="O8865" t="s">
        <v>799</v>
      </c>
      <c r="Q8865" t="s">
        <v>461</v>
      </c>
      <c r="R8865" t="str">
        <f t="shared" si="512"/>
        <v>Weekday</v>
      </c>
      <c r="S8865" s="27">
        <f t="shared" si="513"/>
        <v>41842</v>
      </c>
      <c r="T8865" t="str">
        <f t="shared" si="514"/>
        <v>S</v>
      </c>
      <c r="V8865" t="str">
        <f t="shared" si="515"/>
        <v>S</v>
      </c>
      <c r="AE8865" s="27"/>
      <c r="AO8865" s="27"/>
      <c r="AX8865" s="27"/>
      <c r="AY8865" s="27"/>
    </row>
    <row r="8866" spans="1:51" x14ac:dyDescent="0.25">
      <c r="A8866" t="s">
        <v>391</v>
      </c>
      <c r="B8866" t="s">
        <v>218</v>
      </c>
      <c r="C8866">
        <v>172725181</v>
      </c>
      <c r="D8866">
        <v>66</v>
      </c>
      <c r="E8866" t="s">
        <v>91</v>
      </c>
      <c r="G8866">
        <v>61.624000000000002</v>
      </c>
      <c r="H8866">
        <v>2017</v>
      </c>
      <c r="I8866">
        <v>9</v>
      </c>
      <c r="J8866">
        <v>29</v>
      </c>
      <c r="K8866">
        <v>7</v>
      </c>
      <c r="L8866">
        <v>12</v>
      </c>
      <c r="M8866" t="s">
        <v>900</v>
      </c>
      <c r="N8866" t="s">
        <v>171</v>
      </c>
      <c r="O8866" t="s">
        <v>799</v>
      </c>
      <c r="Q8866" t="s">
        <v>461</v>
      </c>
      <c r="R8866" t="str">
        <f t="shared" si="512"/>
        <v>Weekday</v>
      </c>
      <c r="S8866" s="27">
        <f t="shared" si="513"/>
        <v>43007</v>
      </c>
      <c r="T8866" t="str">
        <f t="shared" si="514"/>
        <v>D</v>
      </c>
      <c r="V8866" t="str">
        <f t="shared" si="515"/>
        <v>D</v>
      </c>
      <c r="AE8866" s="27"/>
      <c r="AO8866" s="27"/>
      <c r="AX8866" s="27"/>
      <c r="AY8866" s="27"/>
    </row>
    <row r="8867" spans="1:51" x14ac:dyDescent="0.25">
      <c r="A8867" t="s">
        <v>391</v>
      </c>
      <c r="B8867" t="s">
        <v>218</v>
      </c>
      <c r="C8867">
        <v>173105051</v>
      </c>
      <c r="D8867">
        <v>66</v>
      </c>
      <c r="E8867" t="s">
        <v>91</v>
      </c>
      <c r="G8867">
        <v>62.003</v>
      </c>
      <c r="H8867">
        <v>2017</v>
      </c>
      <c r="I8867">
        <v>10</v>
      </c>
      <c r="J8867">
        <v>31</v>
      </c>
      <c r="K8867">
        <v>16</v>
      </c>
      <c r="L8867">
        <v>20</v>
      </c>
      <c r="M8867" t="s">
        <v>900</v>
      </c>
      <c r="N8867" t="s">
        <v>860</v>
      </c>
      <c r="O8867" t="s">
        <v>799</v>
      </c>
      <c r="Q8867" t="s">
        <v>459</v>
      </c>
      <c r="R8867" t="str">
        <f t="shared" si="512"/>
        <v>Weekday</v>
      </c>
      <c r="S8867" s="27">
        <f t="shared" si="513"/>
        <v>43039</v>
      </c>
      <c r="T8867" t="str">
        <f t="shared" si="514"/>
        <v>D</v>
      </c>
      <c r="V8867" t="str">
        <f t="shared" si="515"/>
        <v>D</v>
      </c>
      <c r="AE8867" s="27"/>
      <c r="AG8867" s="27"/>
      <c r="AX8867" s="27"/>
      <c r="AY8867" s="27"/>
    </row>
    <row r="8868" spans="1:51" x14ac:dyDescent="0.25">
      <c r="A8868" t="s">
        <v>391</v>
      </c>
      <c r="B8868" t="s">
        <v>218</v>
      </c>
      <c r="C8868">
        <v>170135396</v>
      </c>
      <c r="D8868">
        <v>66</v>
      </c>
      <c r="E8868" t="s">
        <v>91</v>
      </c>
      <c r="G8868">
        <v>61.637</v>
      </c>
      <c r="H8868">
        <v>2017</v>
      </c>
      <c r="I8868">
        <v>1</v>
      </c>
      <c r="J8868">
        <v>9</v>
      </c>
      <c r="K8868">
        <v>16</v>
      </c>
      <c r="L8868">
        <v>10</v>
      </c>
      <c r="M8868" t="s">
        <v>900</v>
      </c>
      <c r="N8868" t="s">
        <v>171</v>
      </c>
      <c r="O8868" t="s">
        <v>799</v>
      </c>
      <c r="Q8868" t="s">
        <v>461</v>
      </c>
      <c r="R8868" t="str">
        <f t="shared" si="512"/>
        <v>Weekday</v>
      </c>
      <c r="S8868" s="27">
        <f t="shared" si="513"/>
        <v>42744</v>
      </c>
      <c r="T8868" t="str">
        <f t="shared" si="514"/>
        <v>D</v>
      </c>
      <c r="V8868" t="str">
        <f t="shared" si="515"/>
        <v>D</v>
      </c>
      <c r="AE8868" s="27"/>
      <c r="AG8868" s="27"/>
      <c r="AX8868" s="27"/>
      <c r="AY8868" s="27"/>
    </row>
    <row r="8869" spans="1:51" x14ac:dyDescent="0.25">
      <c r="A8869" t="s">
        <v>391</v>
      </c>
      <c r="B8869" t="s">
        <v>218</v>
      </c>
      <c r="C8869">
        <v>163415230</v>
      </c>
      <c r="D8869">
        <v>66</v>
      </c>
      <c r="E8869" t="s">
        <v>91</v>
      </c>
      <c r="G8869">
        <v>61.643000000000001</v>
      </c>
      <c r="H8869">
        <v>2016</v>
      </c>
      <c r="I8869">
        <v>11</v>
      </c>
      <c r="J8869">
        <v>29</v>
      </c>
      <c r="K8869">
        <v>15</v>
      </c>
      <c r="L8869">
        <v>49</v>
      </c>
      <c r="M8869" t="s">
        <v>900</v>
      </c>
      <c r="N8869" t="s">
        <v>860</v>
      </c>
      <c r="O8869" t="s">
        <v>799</v>
      </c>
      <c r="Q8869" t="s">
        <v>461</v>
      </c>
      <c r="R8869" t="str">
        <f t="shared" si="512"/>
        <v>Weekday</v>
      </c>
      <c r="S8869" s="27">
        <f t="shared" si="513"/>
        <v>42703</v>
      </c>
      <c r="T8869" t="str">
        <f t="shared" si="514"/>
        <v>D</v>
      </c>
      <c r="V8869" t="str">
        <f t="shared" si="515"/>
        <v>D</v>
      </c>
      <c r="AO8869" s="27"/>
      <c r="AX8869" s="27"/>
      <c r="AY8869" s="27"/>
    </row>
    <row r="8870" spans="1:51" x14ac:dyDescent="0.25">
      <c r="A8870" t="s">
        <v>391</v>
      </c>
      <c r="B8870" t="s">
        <v>218</v>
      </c>
      <c r="C8870">
        <v>151965220</v>
      </c>
      <c r="D8870">
        <v>66</v>
      </c>
      <c r="E8870" t="s">
        <v>91</v>
      </c>
      <c r="G8870">
        <v>61.646000000000001</v>
      </c>
      <c r="H8870">
        <v>2015</v>
      </c>
      <c r="I8870">
        <v>7</v>
      </c>
      <c r="J8870">
        <v>15</v>
      </c>
      <c r="K8870">
        <v>15</v>
      </c>
      <c r="L8870">
        <v>25</v>
      </c>
      <c r="M8870" t="s">
        <v>900</v>
      </c>
      <c r="N8870" t="s">
        <v>860</v>
      </c>
      <c r="O8870" t="s">
        <v>799</v>
      </c>
      <c r="Q8870" t="s">
        <v>461</v>
      </c>
      <c r="R8870" t="str">
        <f t="shared" si="512"/>
        <v>Weekday</v>
      </c>
      <c r="S8870" s="27">
        <f t="shared" si="513"/>
        <v>42200</v>
      </c>
      <c r="T8870" t="str">
        <f t="shared" si="514"/>
        <v>S</v>
      </c>
      <c r="V8870" t="str">
        <f t="shared" si="515"/>
        <v>S</v>
      </c>
      <c r="AE8870" s="27"/>
      <c r="AG8870" s="27"/>
      <c r="AX8870" s="27"/>
      <c r="AY8870" s="27"/>
    </row>
    <row r="8871" spans="1:51" x14ac:dyDescent="0.25">
      <c r="A8871" t="s">
        <v>391</v>
      </c>
      <c r="B8871" t="s">
        <v>218</v>
      </c>
      <c r="C8871">
        <v>152525295</v>
      </c>
      <c r="D8871">
        <v>66</v>
      </c>
      <c r="E8871" t="s">
        <v>91</v>
      </c>
      <c r="G8871">
        <v>61.648000000000003</v>
      </c>
      <c r="H8871">
        <v>2015</v>
      </c>
      <c r="I8871">
        <v>9</v>
      </c>
      <c r="J8871">
        <v>9</v>
      </c>
      <c r="K8871">
        <v>15</v>
      </c>
      <c r="L8871">
        <v>56</v>
      </c>
      <c r="M8871" t="s">
        <v>900</v>
      </c>
      <c r="N8871" t="s">
        <v>171</v>
      </c>
      <c r="O8871" t="s">
        <v>799</v>
      </c>
      <c r="Q8871" t="s">
        <v>461</v>
      </c>
      <c r="R8871" t="str">
        <f t="shared" si="512"/>
        <v>Weekday</v>
      </c>
      <c r="S8871" s="27">
        <f t="shared" si="513"/>
        <v>42256</v>
      </c>
      <c r="T8871" t="str">
        <f t="shared" si="514"/>
        <v>D</v>
      </c>
      <c r="V8871" t="str">
        <f t="shared" si="515"/>
        <v>D</v>
      </c>
      <c r="AO8871" s="27"/>
      <c r="AX8871" s="27"/>
      <c r="AY8871" s="27"/>
    </row>
    <row r="8872" spans="1:51" x14ac:dyDescent="0.25">
      <c r="A8872" t="s">
        <v>391</v>
      </c>
      <c r="B8872" t="s">
        <v>218</v>
      </c>
      <c r="C8872">
        <v>152495116</v>
      </c>
      <c r="D8872">
        <v>66</v>
      </c>
      <c r="E8872" t="s">
        <v>91</v>
      </c>
      <c r="G8872">
        <v>61.652000000000001</v>
      </c>
      <c r="H8872">
        <v>2015</v>
      </c>
      <c r="I8872">
        <v>9</v>
      </c>
      <c r="J8872">
        <v>5</v>
      </c>
      <c r="K8872">
        <v>19</v>
      </c>
      <c r="L8872">
        <v>2</v>
      </c>
      <c r="M8872" t="s">
        <v>899</v>
      </c>
      <c r="N8872" t="s">
        <v>171</v>
      </c>
      <c r="O8872" t="s">
        <v>799</v>
      </c>
      <c r="Q8872" t="s">
        <v>461</v>
      </c>
      <c r="R8872" t="str">
        <f t="shared" si="512"/>
        <v>Weekend</v>
      </c>
      <c r="S8872" s="27">
        <f t="shared" si="513"/>
        <v>42252</v>
      </c>
      <c r="T8872" t="str">
        <f t="shared" si="514"/>
        <v>D</v>
      </c>
      <c r="V8872" t="str">
        <f t="shared" si="515"/>
        <v>D</v>
      </c>
      <c r="AX8872" s="27"/>
      <c r="AY8872" s="27"/>
    </row>
    <row r="8873" spans="1:51" x14ac:dyDescent="0.25">
      <c r="A8873" t="s">
        <v>391</v>
      </c>
      <c r="B8873" t="s">
        <v>218</v>
      </c>
      <c r="C8873">
        <v>152525306</v>
      </c>
      <c r="D8873">
        <v>66</v>
      </c>
      <c r="E8873" t="s">
        <v>91</v>
      </c>
      <c r="G8873">
        <v>61.66</v>
      </c>
      <c r="H8873">
        <v>2015</v>
      </c>
      <c r="I8873">
        <v>9</v>
      </c>
      <c r="J8873">
        <v>9</v>
      </c>
      <c r="K8873">
        <v>16</v>
      </c>
      <c r="L8873">
        <v>40</v>
      </c>
      <c r="M8873" t="s">
        <v>900</v>
      </c>
      <c r="N8873" t="s">
        <v>860</v>
      </c>
      <c r="O8873" t="s">
        <v>799</v>
      </c>
      <c r="Q8873" t="s">
        <v>461</v>
      </c>
      <c r="R8873" t="str">
        <f t="shared" si="512"/>
        <v>Weekday</v>
      </c>
      <c r="S8873" s="27">
        <f t="shared" si="513"/>
        <v>42256</v>
      </c>
      <c r="T8873" t="str">
        <f t="shared" si="514"/>
        <v>D</v>
      </c>
      <c r="V8873" t="str">
        <f t="shared" si="515"/>
        <v>D</v>
      </c>
      <c r="AE8873" s="27"/>
      <c r="AO8873" s="27"/>
      <c r="AX8873" s="27"/>
      <c r="AY8873" s="27"/>
    </row>
    <row r="8874" spans="1:51" x14ac:dyDescent="0.25">
      <c r="A8874" t="s">
        <v>391</v>
      </c>
      <c r="B8874" t="s">
        <v>218</v>
      </c>
      <c r="C8874">
        <v>143175162</v>
      </c>
      <c r="D8874">
        <v>66</v>
      </c>
      <c r="E8874" t="s">
        <v>91</v>
      </c>
      <c r="G8874">
        <v>61.673999999999999</v>
      </c>
      <c r="H8874">
        <v>2014</v>
      </c>
      <c r="I8874">
        <v>11</v>
      </c>
      <c r="J8874">
        <v>12</v>
      </c>
      <c r="K8874">
        <v>7</v>
      </c>
      <c r="L8874">
        <v>53</v>
      </c>
      <c r="M8874" t="s">
        <v>900</v>
      </c>
      <c r="N8874" t="s">
        <v>860</v>
      </c>
      <c r="O8874" t="s">
        <v>799</v>
      </c>
      <c r="Q8874" t="s">
        <v>461</v>
      </c>
      <c r="R8874" t="str">
        <f t="shared" si="512"/>
        <v>Weekday</v>
      </c>
      <c r="S8874" s="27">
        <f t="shared" si="513"/>
        <v>41955</v>
      </c>
      <c r="T8874" t="str">
        <f t="shared" si="514"/>
        <v>S</v>
      </c>
      <c r="V8874" t="str">
        <f t="shared" si="515"/>
        <v>S</v>
      </c>
      <c r="AE8874" s="27"/>
      <c r="AO8874" s="27"/>
      <c r="AX8874" s="27"/>
      <c r="AY8874" s="27"/>
    </row>
    <row r="8875" spans="1:51" x14ac:dyDescent="0.25">
      <c r="A8875" t="s">
        <v>391</v>
      </c>
      <c r="B8875" t="s">
        <v>218</v>
      </c>
      <c r="C8875">
        <v>140105289</v>
      </c>
      <c r="D8875">
        <v>66</v>
      </c>
      <c r="E8875" t="s">
        <v>91</v>
      </c>
      <c r="G8875">
        <v>61.673999999999999</v>
      </c>
      <c r="H8875">
        <v>2014</v>
      </c>
      <c r="I8875">
        <v>1</v>
      </c>
      <c r="J8875">
        <v>7</v>
      </c>
      <c r="K8875">
        <v>18</v>
      </c>
      <c r="L8875">
        <v>47</v>
      </c>
      <c r="M8875" t="s">
        <v>900</v>
      </c>
      <c r="N8875" t="s">
        <v>860</v>
      </c>
      <c r="O8875" t="s">
        <v>799</v>
      </c>
      <c r="Q8875" t="s">
        <v>461</v>
      </c>
      <c r="R8875" t="str">
        <f t="shared" si="512"/>
        <v>Weekday</v>
      </c>
      <c r="S8875" s="27">
        <f t="shared" si="513"/>
        <v>41646</v>
      </c>
      <c r="T8875" t="str">
        <f t="shared" si="514"/>
        <v>S</v>
      </c>
      <c r="V8875" t="str">
        <f t="shared" si="515"/>
        <v>S</v>
      </c>
      <c r="AE8875" s="27"/>
      <c r="AG8875" s="27"/>
      <c r="AX8875" s="27"/>
      <c r="AY8875" s="27"/>
    </row>
    <row r="8876" spans="1:51" x14ac:dyDescent="0.25">
      <c r="A8876" t="s">
        <v>391</v>
      </c>
      <c r="B8876" t="s">
        <v>218</v>
      </c>
      <c r="C8876">
        <v>141665142</v>
      </c>
      <c r="D8876">
        <v>66</v>
      </c>
      <c r="E8876" t="s">
        <v>91</v>
      </c>
      <c r="G8876">
        <v>61.706000000000003</v>
      </c>
      <c r="H8876">
        <v>2014</v>
      </c>
      <c r="I8876">
        <v>6</v>
      </c>
      <c r="J8876">
        <v>14</v>
      </c>
      <c r="K8876">
        <v>13</v>
      </c>
      <c r="L8876">
        <v>46</v>
      </c>
      <c r="M8876" t="s">
        <v>900</v>
      </c>
      <c r="N8876" t="s">
        <v>860</v>
      </c>
      <c r="O8876" t="s">
        <v>799</v>
      </c>
      <c r="Q8876" t="s">
        <v>461</v>
      </c>
      <c r="R8876" t="str">
        <f t="shared" si="512"/>
        <v>Weekend</v>
      </c>
      <c r="S8876" s="27">
        <f t="shared" si="513"/>
        <v>41804</v>
      </c>
      <c r="T8876" t="str">
        <f t="shared" si="514"/>
        <v>S</v>
      </c>
      <c r="V8876" t="str">
        <f t="shared" si="515"/>
        <v>S</v>
      </c>
      <c r="AE8876" s="27"/>
      <c r="AO8876" s="27"/>
      <c r="AX8876" s="27"/>
      <c r="AY8876" s="27"/>
    </row>
    <row r="8877" spans="1:51" x14ac:dyDescent="0.25">
      <c r="A8877" t="s">
        <v>391</v>
      </c>
      <c r="B8877" t="s">
        <v>218</v>
      </c>
      <c r="C8877">
        <v>151855039</v>
      </c>
      <c r="D8877">
        <v>66</v>
      </c>
      <c r="E8877" t="s">
        <v>91</v>
      </c>
      <c r="G8877">
        <v>61.716999999999999</v>
      </c>
      <c r="H8877">
        <v>2015</v>
      </c>
      <c r="I8877">
        <v>7</v>
      </c>
      <c r="J8877">
        <v>3</v>
      </c>
      <c r="K8877">
        <v>13</v>
      </c>
      <c r="L8877">
        <v>5</v>
      </c>
      <c r="M8877" t="s">
        <v>900</v>
      </c>
      <c r="N8877" t="s">
        <v>860</v>
      </c>
      <c r="O8877" t="s">
        <v>799</v>
      </c>
      <c r="Q8877" t="s">
        <v>461</v>
      </c>
      <c r="R8877" t="str">
        <f t="shared" si="512"/>
        <v>Weekday</v>
      </c>
      <c r="S8877" s="27">
        <f t="shared" si="513"/>
        <v>42188</v>
      </c>
      <c r="T8877" t="str">
        <f t="shared" si="514"/>
        <v>S</v>
      </c>
      <c r="V8877" t="str">
        <f t="shared" si="515"/>
        <v>S</v>
      </c>
      <c r="AE8877" s="27"/>
      <c r="AO8877" s="27"/>
      <c r="AX8877" s="27"/>
      <c r="AY8877" s="27"/>
    </row>
    <row r="8878" spans="1:51" x14ac:dyDescent="0.25">
      <c r="A8878" t="s">
        <v>391</v>
      </c>
      <c r="B8878" t="s">
        <v>218</v>
      </c>
      <c r="C8878">
        <v>141255309</v>
      </c>
      <c r="D8878">
        <v>66</v>
      </c>
      <c r="E8878" t="s">
        <v>91</v>
      </c>
      <c r="G8878">
        <v>61.720999999999997</v>
      </c>
      <c r="H8878">
        <v>2014</v>
      </c>
      <c r="I8878">
        <v>5</v>
      </c>
      <c r="J8878">
        <v>4</v>
      </c>
      <c r="K8878">
        <v>14</v>
      </c>
      <c r="L8878">
        <v>1</v>
      </c>
      <c r="M8878" t="s">
        <v>900</v>
      </c>
      <c r="N8878" t="s">
        <v>860</v>
      </c>
      <c r="O8878" t="s">
        <v>799</v>
      </c>
      <c r="Q8878" t="s">
        <v>461</v>
      </c>
      <c r="R8878" t="str">
        <f t="shared" si="512"/>
        <v>Weekend</v>
      </c>
      <c r="S8878" s="27">
        <f t="shared" si="513"/>
        <v>41763</v>
      </c>
      <c r="T8878" t="str">
        <f t="shared" si="514"/>
        <v>S</v>
      </c>
      <c r="V8878" t="str">
        <f t="shared" si="515"/>
        <v>S</v>
      </c>
      <c r="AE8878" s="27"/>
      <c r="AO8878" s="27"/>
      <c r="AX8878" s="27"/>
      <c r="AY8878" s="27"/>
    </row>
    <row r="8879" spans="1:51" x14ac:dyDescent="0.25">
      <c r="A8879" t="s">
        <v>391</v>
      </c>
      <c r="B8879" t="s">
        <v>218</v>
      </c>
      <c r="C8879">
        <v>153185262</v>
      </c>
      <c r="D8879">
        <v>66</v>
      </c>
      <c r="E8879" t="s">
        <v>91</v>
      </c>
      <c r="G8879">
        <v>61.72</v>
      </c>
      <c r="H8879">
        <v>2015</v>
      </c>
      <c r="I8879">
        <v>11</v>
      </c>
      <c r="J8879">
        <v>10</v>
      </c>
      <c r="K8879">
        <v>19</v>
      </c>
      <c r="L8879">
        <v>31</v>
      </c>
      <c r="M8879" t="s">
        <v>900</v>
      </c>
      <c r="N8879" t="s">
        <v>860</v>
      </c>
      <c r="O8879" t="s">
        <v>799</v>
      </c>
      <c r="Q8879" t="s">
        <v>461</v>
      </c>
      <c r="R8879" t="str">
        <f t="shared" si="512"/>
        <v>Weekday</v>
      </c>
      <c r="S8879" s="27">
        <f t="shared" si="513"/>
        <v>42318</v>
      </c>
      <c r="T8879" t="str">
        <f t="shared" si="514"/>
        <v>D</v>
      </c>
      <c r="V8879" t="str">
        <f t="shared" si="515"/>
        <v>D</v>
      </c>
      <c r="AO8879" s="27"/>
      <c r="AX8879" s="27"/>
      <c r="AY8879" s="27"/>
    </row>
    <row r="8880" spans="1:51" x14ac:dyDescent="0.25">
      <c r="A8880" t="s">
        <v>391</v>
      </c>
      <c r="B8880" t="s">
        <v>218</v>
      </c>
      <c r="C8880">
        <v>132925031</v>
      </c>
      <c r="D8880">
        <v>66</v>
      </c>
      <c r="E8880" t="s">
        <v>91</v>
      </c>
      <c r="G8880">
        <v>61.731000000000002</v>
      </c>
      <c r="H8880">
        <v>2013</v>
      </c>
      <c r="I8880">
        <v>10</v>
      </c>
      <c r="J8880">
        <v>16</v>
      </c>
      <c r="K8880">
        <v>18</v>
      </c>
      <c r="L8880">
        <v>57</v>
      </c>
      <c r="M8880" t="s">
        <v>900</v>
      </c>
      <c r="N8880" t="s">
        <v>860</v>
      </c>
      <c r="O8880" t="s">
        <v>799</v>
      </c>
      <c r="Q8880" t="s">
        <v>461</v>
      </c>
      <c r="R8880" t="str">
        <f t="shared" si="512"/>
        <v>Weekday</v>
      </c>
      <c r="S8880" s="27">
        <f t="shared" si="513"/>
        <v>41563</v>
      </c>
      <c r="T8880" t="str">
        <f t="shared" si="514"/>
        <v>S</v>
      </c>
      <c r="V8880" t="str">
        <f t="shared" si="515"/>
        <v>S</v>
      </c>
      <c r="AE8880" s="27"/>
      <c r="AO8880" s="27"/>
      <c r="AX8880" s="27"/>
      <c r="AY8880" s="27"/>
    </row>
    <row r="8881" spans="1:51" x14ac:dyDescent="0.25">
      <c r="A8881" t="s">
        <v>391</v>
      </c>
      <c r="B8881" t="s">
        <v>218</v>
      </c>
      <c r="C8881">
        <v>152985200</v>
      </c>
      <c r="D8881">
        <v>66</v>
      </c>
      <c r="E8881" t="s">
        <v>91</v>
      </c>
      <c r="G8881">
        <v>61.764000000000003</v>
      </c>
      <c r="H8881">
        <v>2015</v>
      </c>
      <c r="I8881">
        <v>10</v>
      </c>
      <c r="J8881">
        <v>24</v>
      </c>
      <c r="K8881">
        <v>22</v>
      </c>
      <c r="L8881">
        <v>19</v>
      </c>
      <c r="M8881" t="s">
        <v>900</v>
      </c>
      <c r="N8881" t="s">
        <v>171</v>
      </c>
      <c r="O8881" t="s">
        <v>799</v>
      </c>
      <c r="Q8881" t="s">
        <v>461</v>
      </c>
      <c r="R8881" t="str">
        <f t="shared" ref="R8881:R8944" si="516">IF(WEEKDAY(DATE(H8881,I8881,J8881),2) &lt; 6, "Weekday", "Weekend")</f>
        <v>Weekend</v>
      </c>
      <c r="S8881" s="27">
        <f t="shared" ref="S8881:S8944" si="517">DATE(H8881,I8881,J8881)</f>
        <v>42301</v>
      </c>
      <c r="T8881" t="str">
        <f t="shared" si="514"/>
        <v>D</v>
      </c>
      <c r="V8881" t="str">
        <f t="shared" si="515"/>
        <v>D</v>
      </c>
    </row>
    <row r="8882" spans="1:51" x14ac:dyDescent="0.25">
      <c r="A8882" t="s">
        <v>391</v>
      </c>
      <c r="B8882" t="s">
        <v>218</v>
      </c>
      <c r="C8882">
        <v>161065130</v>
      </c>
      <c r="D8882">
        <v>66</v>
      </c>
      <c r="E8882" t="s">
        <v>91</v>
      </c>
      <c r="G8882">
        <v>61.767000000000003</v>
      </c>
      <c r="H8882">
        <v>2016</v>
      </c>
      <c r="I8882">
        <v>4</v>
      </c>
      <c r="J8882">
        <v>13</v>
      </c>
      <c r="K8882">
        <v>17</v>
      </c>
      <c r="L8882">
        <v>13</v>
      </c>
      <c r="M8882" t="s">
        <v>900</v>
      </c>
      <c r="N8882" t="s">
        <v>860</v>
      </c>
      <c r="O8882" t="s">
        <v>799</v>
      </c>
      <c r="Q8882" t="s">
        <v>461</v>
      </c>
      <c r="R8882" t="str">
        <f t="shared" si="516"/>
        <v>Weekday</v>
      </c>
      <c r="S8882" s="27">
        <f t="shared" si="517"/>
        <v>42473</v>
      </c>
      <c r="T8882" t="str">
        <f t="shared" ref="T8882:T8945" si="518">IF(OR(H8882=2013,H8882=2014,AND(H8882=2015,I8882&lt;9),AND(H8882=2015,I8882=9,J8882&lt;5)),"S","D")</f>
        <v>D</v>
      </c>
      <c r="V8882" t="str">
        <f t="shared" si="515"/>
        <v>D</v>
      </c>
      <c r="AE8882" s="27"/>
      <c r="AO8882" s="27"/>
      <c r="AX8882" s="27"/>
      <c r="AY8882" s="27"/>
    </row>
    <row r="8883" spans="1:51" x14ac:dyDescent="0.25">
      <c r="A8883" t="s">
        <v>391</v>
      </c>
      <c r="B8883" t="s">
        <v>218</v>
      </c>
      <c r="C8883">
        <v>163375041</v>
      </c>
      <c r="D8883">
        <v>66</v>
      </c>
      <c r="E8883" t="s">
        <v>91</v>
      </c>
      <c r="G8883">
        <v>61.771999999999998</v>
      </c>
      <c r="H8883">
        <v>2016</v>
      </c>
      <c r="I8883">
        <v>11</v>
      </c>
      <c r="J8883">
        <v>23</v>
      </c>
      <c r="K8883">
        <v>7</v>
      </c>
      <c r="L8883">
        <v>40</v>
      </c>
      <c r="M8883" t="s">
        <v>900</v>
      </c>
      <c r="N8883" t="s">
        <v>171</v>
      </c>
      <c r="O8883" t="s">
        <v>799</v>
      </c>
      <c r="Q8883" t="s">
        <v>461</v>
      </c>
      <c r="R8883" t="str">
        <f t="shared" si="516"/>
        <v>Weekday</v>
      </c>
      <c r="S8883" s="27">
        <f t="shared" si="517"/>
        <v>42697</v>
      </c>
      <c r="T8883" t="str">
        <f t="shared" si="518"/>
        <v>D</v>
      </c>
      <c r="V8883" t="str">
        <f t="shared" si="515"/>
        <v>D</v>
      </c>
      <c r="AO8883" s="27"/>
      <c r="AX8883" s="27"/>
      <c r="AY8883" s="27"/>
    </row>
    <row r="8884" spans="1:51" x14ac:dyDescent="0.25">
      <c r="A8884" t="s">
        <v>391</v>
      </c>
      <c r="B8884" t="s">
        <v>218</v>
      </c>
      <c r="C8884">
        <v>153525336</v>
      </c>
      <c r="D8884">
        <v>66</v>
      </c>
      <c r="E8884" t="s">
        <v>91</v>
      </c>
      <c r="G8884">
        <v>61.777000000000001</v>
      </c>
      <c r="H8884">
        <v>2015</v>
      </c>
      <c r="I8884">
        <v>12</v>
      </c>
      <c r="J8884">
        <v>18</v>
      </c>
      <c r="K8884">
        <v>18</v>
      </c>
      <c r="L8884">
        <v>2</v>
      </c>
      <c r="M8884" t="s">
        <v>900</v>
      </c>
      <c r="N8884" t="s">
        <v>860</v>
      </c>
      <c r="O8884" t="s">
        <v>799</v>
      </c>
      <c r="Q8884" t="s">
        <v>461</v>
      </c>
      <c r="R8884" t="str">
        <f t="shared" si="516"/>
        <v>Weekday</v>
      </c>
      <c r="S8884" s="27">
        <f t="shared" si="517"/>
        <v>42356</v>
      </c>
      <c r="T8884" t="str">
        <f t="shared" si="518"/>
        <v>D</v>
      </c>
      <c r="V8884" t="str">
        <f t="shared" si="515"/>
        <v>D</v>
      </c>
    </row>
    <row r="8885" spans="1:51" x14ac:dyDescent="0.25">
      <c r="A8885" t="s">
        <v>391</v>
      </c>
      <c r="B8885" t="s">
        <v>218</v>
      </c>
      <c r="C8885">
        <v>171425288</v>
      </c>
      <c r="D8885">
        <v>66</v>
      </c>
      <c r="E8885" t="s">
        <v>91</v>
      </c>
      <c r="G8885">
        <v>61.78</v>
      </c>
      <c r="H8885">
        <v>2017</v>
      </c>
      <c r="I8885">
        <v>5</v>
      </c>
      <c r="J8885">
        <v>18</v>
      </c>
      <c r="K8885">
        <v>17</v>
      </c>
      <c r="L8885">
        <v>34</v>
      </c>
      <c r="M8885" t="s">
        <v>900</v>
      </c>
      <c r="N8885" t="s">
        <v>171</v>
      </c>
      <c r="O8885" t="s">
        <v>799</v>
      </c>
      <c r="Q8885" t="s">
        <v>459</v>
      </c>
      <c r="R8885" t="str">
        <f t="shared" si="516"/>
        <v>Weekday</v>
      </c>
      <c r="S8885" s="27">
        <f t="shared" si="517"/>
        <v>42873</v>
      </c>
      <c r="T8885" t="str">
        <f t="shared" si="518"/>
        <v>D</v>
      </c>
      <c r="V8885" t="str">
        <f t="shared" si="515"/>
        <v>D</v>
      </c>
      <c r="AO8885" s="27"/>
      <c r="AX8885" s="27"/>
      <c r="AY8885" s="27"/>
    </row>
    <row r="8886" spans="1:51" x14ac:dyDescent="0.25">
      <c r="A8886" t="s">
        <v>391</v>
      </c>
      <c r="B8886" t="s">
        <v>218</v>
      </c>
      <c r="C8886">
        <v>140885115</v>
      </c>
      <c r="D8886">
        <v>66</v>
      </c>
      <c r="E8886" t="s">
        <v>91</v>
      </c>
      <c r="G8886">
        <v>61.792000000000002</v>
      </c>
      <c r="H8886">
        <v>2014</v>
      </c>
      <c r="I8886">
        <v>3</v>
      </c>
      <c r="J8886">
        <v>29</v>
      </c>
      <c r="K8886">
        <v>14</v>
      </c>
      <c r="L8886">
        <v>40</v>
      </c>
      <c r="M8886" t="s">
        <v>900</v>
      </c>
      <c r="N8886" t="s">
        <v>860</v>
      </c>
      <c r="O8886" t="s">
        <v>799</v>
      </c>
      <c r="Q8886" t="s">
        <v>459</v>
      </c>
      <c r="R8886" t="str">
        <f t="shared" si="516"/>
        <v>Weekend</v>
      </c>
      <c r="S8886" s="27">
        <f t="shared" si="517"/>
        <v>41727</v>
      </c>
      <c r="T8886" t="str">
        <f t="shared" si="518"/>
        <v>S</v>
      </c>
      <c r="V8886" t="str">
        <f t="shared" si="515"/>
        <v>S</v>
      </c>
      <c r="AE8886" s="27"/>
      <c r="AO8886" s="27"/>
      <c r="AX8886" s="27"/>
      <c r="AY8886" s="27"/>
    </row>
    <row r="8887" spans="1:51" x14ac:dyDescent="0.25">
      <c r="A8887" t="s">
        <v>391</v>
      </c>
      <c r="B8887" t="s">
        <v>218</v>
      </c>
      <c r="C8887">
        <v>150825361</v>
      </c>
      <c r="D8887">
        <v>66</v>
      </c>
      <c r="E8887" t="s">
        <v>91</v>
      </c>
      <c r="G8887">
        <v>61.795000000000002</v>
      </c>
      <c r="H8887">
        <v>2015</v>
      </c>
      <c r="I8887">
        <v>3</v>
      </c>
      <c r="J8887">
        <v>23</v>
      </c>
      <c r="K8887">
        <v>17</v>
      </c>
      <c r="L8887">
        <v>34</v>
      </c>
      <c r="M8887" t="s">
        <v>900</v>
      </c>
      <c r="N8887" t="s">
        <v>171</v>
      </c>
      <c r="O8887" t="s">
        <v>799</v>
      </c>
      <c r="Q8887" t="s">
        <v>459</v>
      </c>
      <c r="R8887" t="str">
        <f t="shared" si="516"/>
        <v>Weekday</v>
      </c>
      <c r="S8887" s="27">
        <f t="shared" si="517"/>
        <v>42086</v>
      </c>
      <c r="T8887" t="str">
        <f t="shared" si="518"/>
        <v>S</v>
      </c>
      <c r="V8887" t="str">
        <f t="shared" si="515"/>
        <v>S</v>
      </c>
      <c r="AO8887" s="27"/>
      <c r="AX8887" s="27"/>
      <c r="AY8887" s="27"/>
    </row>
    <row r="8888" spans="1:51" x14ac:dyDescent="0.25">
      <c r="A8888" t="s">
        <v>391</v>
      </c>
      <c r="S8888" s="27"/>
      <c r="V8888" t="str">
        <f t="shared" si="515"/>
        <v/>
      </c>
      <c r="AE8888" s="27"/>
      <c r="AG8888" s="27"/>
      <c r="AX8888" s="27"/>
      <c r="AY8888" s="27"/>
    </row>
    <row r="8889" spans="1:51" x14ac:dyDescent="0.25">
      <c r="A8889" t="s">
        <v>391</v>
      </c>
      <c r="S8889" s="27"/>
      <c r="V8889" t="str">
        <f t="shared" si="515"/>
        <v/>
      </c>
      <c r="AE8889" s="27"/>
      <c r="AG8889" s="27"/>
      <c r="AX8889" s="27"/>
      <c r="AY8889" s="27"/>
    </row>
    <row r="8890" spans="1:51" x14ac:dyDescent="0.25">
      <c r="A8890" t="s">
        <v>391</v>
      </c>
      <c r="B8890" t="s">
        <v>218</v>
      </c>
      <c r="C8890">
        <v>161425203</v>
      </c>
      <c r="D8890">
        <v>66</v>
      </c>
      <c r="E8890" t="s">
        <v>91</v>
      </c>
      <c r="G8890">
        <v>61.802999999999997</v>
      </c>
      <c r="H8890">
        <v>2016</v>
      </c>
      <c r="I8890">
        <v>5</v>
      </c>
      <c r="J8890">
        <v>19</v>
      </c>
      <c r="K8890">
        <v>18</v>
      </c>
      <c r="L8890">
        <v>15</v>
      </c>
      <c r="M8890" t="s">
        <v>900</v>
      </c>
      <c r="N8890" t="s">
        <v>171</v>
      </c>
      <c r="O8890" t="s">
        <v>799</v>
      </c>
      <c r="Q8890" t="s">
        <v>459</v>
      </c>
      <c r="R8890" t="str">
        <f t="shared" si="516"/>
        <v>Weekday</v>
      </c>
      <c r="S8890" s="27">
        <f t="shared" si="517"/>
        <v>42509</v>
      </c>
      <c r="T8890" t="str">
        <f t="shared" si="518"/>
        <v>D</v>
      </c>
      <c r="V8890" t="str">
        <f t="shared" si="515"/>
        <v>D</v>
      </c>
      <c r="AE8890" s="27"/>
      <c r="AG8890" s="27"/>
      <c r="AX8890" s="27"/>
      <c r="AY8890" s="27"/>
    </row>
    <row r="8891" spans="1:51" x14ac:dyDescent="0.25">
      <c r="A8891" t="s">
        <v>391</v>
      </c>
      <c r="B8891" t="s">
        <v>218</v>
      </c>
      <c r="C8891">
        <v>162385209</v>
      </c>
      <c r="D8891">
        <v>66</v>
      </c>
      <c r="E8891" t="s">
        <v>91</v>
      </c>
      <c r="G8891">
        <v>61.81</v>
      </c>
      <c r="H8891">
        <v>2016</v>
      </c>
      <c r="I8891">
        <v>8</v>
      </c>
      <c r="J8891">
        <v>22</v>
      </c>
      <c r="K8891">
        <v>15</v>
      </c>
      <c r="L8891">
        <v>28</v>
      </c>
      <c r="M8891" t="s">
        <v>900</v>
      </c>
      <c r="N8891" t="s">
        <v>404</v>
      </c>
      <c r="O8891" t="s">
        <v>799</v>
      </c>
      <c r="Q8891" t="s">
        <v>459</v>
      </c>
      <c r="R8891" t="str">
        <f t="shared" si="516"/>
        <v>Weekday</v>
      </c>
      <c r="S8891" s="27">
        <f t="shared" si="517"/>
        <v>42604</v>
      </c>
      <c r="T8891" t="str">
        <f t="shared" si="518"/>
        <v>D</v>
      </c>
      <c r="V8891" t="str">
        <f t="shared" si="515"/>
        <v>D</v>
      </c>
      <c r="AE8891" s="27"/>
      <c r="AG8891" s="27"/>
      <c r="AX8891" s="27"/>
      <c r="AY8891" s="27"/>
    </row>
    <row r="8892" spans="1:51" x14ac:dyDescent="0.25">
      <c r="A8892" t="s">
        <v>391</v>
      </c>
      <c r="B8892" t="s">
        <v>218</v>
      </c>
      <c r="C8892">
        <v>171795329</v>
      </c>
      <c r="D8892">
        <v>66</v>
      </c>
      <c r="E8892" t="s">
        <v>91</v>
      </c>
      <c r="G8892">
        <v>61.811</v>
      </c>
      <c r="H8892">
        <v>2017</v>
      </c>
      <c r="I8892">
        <v>6</v>
      </c>
      <c r="J8892">
        <v>27</v>
      </c>
      <c r="K8892">
        <v>17</v>
      </c>
      <c r="L8892">
        <v>24</v>
      </c>
      <c r="M8892" t="s">
        <v>900</v>
      </c>
      <c r="N8892" t="s">
        <v>860</v>
      </c>
      <c r="O8892" t="s">
        <v>799</v>
      </c>
      <c r="Q8892" t="s">
        <v>459</v>
      </c>
      <c r="R8892" t="str">
        <f t="shared" si="516"/>
        <v>Weekday</v>
      </c>
      <c r="S8892" s="27">
        <f t="shared" si="517"/>
        <v>42913</v>
      </c>
      <c r="T8892" t="str">
        <f t="shared" si="518"/>
        <v>D</v>
      </c>
      <c r="V8892" t="str">
        <f t="shared" si="515"/>
        <v>D</v>
      </c>
      <c r="AE8892" s="27"/>
      <c r="AG8892" s="27"/>
      <c r="AX8892" s="27"/>
      <c r="AY8892" s="27"/>
    </row>
    <row r="8893" spans="1:51" x14ac:dyDescent="0.25">
      <c r="A8893" t="s">
        <v>391</v>
      </c>
      <c r="B8893" t="s">
        <v>218</v>
      </c>
      <c r="C8893">
        <v>170685275</v>
      </c>
      <c r="D8893">
        <v>66</v>
      </c>
      <c r="E8893" t="s">
        <v>91</v>
      </c>
      <c r="G8893">
        <v>61.813000000000002</v>
      </c>
      <c r="H8893">
        <v>2017</v>
      </c>
      <c r="I8893">
        <v>3</v>
      </c>
      <c r="J8893">
        <v>9</v>
      </c>
      <c r="K8893">
        <v>18</v>
      </c>
      <c r="L8893">
        <v>41</v>
      </c>
      <c r="M8893" t="s">
        <v>900</v>
      </c>
      <c r="N8893" t="s">
        <v>860</v>
      </c>
      <c r="O8893" t="s">
        <v>799</v>
      </c>
      <c r="Q8893" t="s">
        <v>459</v>
      </c>
      <c r="R8893" t="str">
        <f t="shared" si="516"/>
        <v>Weekday</v>
      </c>
      <c r="S8893" s="27">
        <f t="shared" si="517"/>
        <v>42803</v>
      </c>
      <c r="T8893" t="str">
        <f t="shared" si="518"/>
        <v>D</v>
      </c>
      <c r="V8893" t="str">
        <f t="shared" si="515"/>
        <v>D</v>
      </c>
    </row>
    <row r="8894" spans="1:51" x14ac:dyDescent="0.25">
      <c r="A8894" t="s">
        <v>391</v>
      </c>
      <c r="B8894" t="s">
        <v>218</v>
      </c>
      <c r="C8894">
        <v>131225248</v>
      </c>
      <c r="D8894">
        <v>66</v>
      </c>
      <c r="E8894" t="s">
        <v>91</v>
      </c>
      <c r="G8894">
        <v>61.813000000000002</v>
      </c>
      <c r="H8894">
        <v>2013</v>
      </c>
      <c r="I8894">
        <v>4</v>
      </c>
      <c r="J8894">
        <v>30</v>
      </c>
      <c r="K8894">
        <v>21</v>
      </c>
      <c r="L8894">
        <v>20</v>
      </c>
      <c r="M8894" t="s">
        <v>900</v>
      </c>
      <c r="N8894" t="s">
        <v>404</v>
      </c>
      <c r="O8894" t="s">
        <v>799</v>
      </c>
      <c r="Q8894" t="s">
        <v>459</v>
      </c>
      <c r="R8894" t="str">
        <f t="shared" si="516"/>
        <v>Weekday</v>
      </c>
      <c r="S8894" s="27">
        <f t="shared" si="517"/>
        <v>41394</v>
      </c>
      <c r="T8894" t="str">
        <f t="shared" si="518"/>
        <v>S</v>
      </c>
      <c r="V8894" t="str">
        <f t="shared" si="515"/>
        <v>S</v>
      </c>
      <c r="AE8894" s="27"/>
      <c r="AG8894" s="27"/>
      <c r="AX8894" s="27"/>
      <c r="AY8894" s="27"/>
    </row>
    <row r="8895" spans="1:51" x14ac:dyDescent="0.25">
      <c r="A8895" t="s">
        <v>391</v>
      </c>
      <c r="S8895" s="27"/>
      <c r="V8895" t="str">
        <f t="shared" si="515"/>
        <v/>
      </c>
      <c r="AE8895" s="27"/>
      <c r="AG8895" s="27"/>
      <c r="AX8895" s="27"/>
      <c r="AY8895" s="27"/>
    </row>
    <row r="8896" spans="1:51" x14ac:dyDescent="0.25">
      <c r="A8896" t="s">
        <v>391</v>
      </c>
      <c r="B8896" t="s">
        <v>218</v>
      </c>
      <c r="C8896">
        <v>143085342</v>
      </c>
      <c r="D8896">
        <v>66</v>
      </c>
      <c r="E8896" t="s">
        <v>91</v>
      </c>
      <c r="G8896">
        <v>61.820999999999998</v>
      </c>
      <c r="H8896">
        <v>2014</v>
      </c>
      <c r="I8896">
        <v>10</v>
      </c>
      <c r="J8896">
        <v>31</v>
      </c>
      <c r="K8896">
        <v>17</v>
      </c>
      <c r="L8896">
        <v>4</v>
      </c>
      <c r="M8896" t="s">
        <v>900</v>
      </c>
      <c r="N8896" t="s">
        <v>860</v>
      </c>
      <c r="O8896" t="s">
        <v>799</v>
      </c>
      <c r="Q8896" t="s">
        <v>459</v>
      </c>
      <c r="R8896" t="str">
        <f t="shared" si="516"/>
        <v>Weekday</v>
      </c>
      <c r="S8896" s="27">
        <f t="shared" si="517"/>
        <v>41943</v>
      </c>
      <c r="T8896" t="str">
        <f t="shared" si="518"/>
        <v>S</v>
      </c>
      <c r="V8896" t="str">
        <f t="shared" si="515"/>
        <v>S</v>
      </c>
      <c r="AE8896" s="27"/>
      <c r="AG8896" s="27"/>
      <c r="AX8896" s="27"/>
      <c r="AY8896" s="27"/>
    </row>
    <row r="8897" spans="1:51" x14ac:dyDescent="0.25">
      <c r="A8897" t="s">
        <v>391</v>
      </c>
      <c r="B8897" t="s">
        <v>218</v>
      </c>
      <c r="C8897">
        <v>142025225</v>
      </c>
      <c r="D8897">
        <v>66</v>
      </c>
      <c r="E8897" t="s">
        <v>91</v>
      </c>
      <c r="G8897">
        <v>61.823</v>
      </c>
      <c r="H8897">
        <v>2014</v>
      </c>
      <c r="I8897">
        <v>7</v>
      </c>
      <c r="J8897">
        <v>21</v>
      </c>
      <c r="K8897">
        <v>18</v>
      </c>
      <c r="L8897">
        <v>30</v>
      </c>
      <c r="M8897" t="s">
        <v>900</v>
      </c>
      <c r="N8897" t="s">
        <v>171</v>
      </c>
      <c r="O8897" t="s">
        <v>799</v>
      </c>
      <c r="Q8897" t="s">
        <v>459</v>
      </c>
      <c r="R8897" t="str">
        <f t="shared" si="516"/>
        <v>Weekday</v>
      </c>
      <c r="S8897" s="27">
        <f t="shared" si="517"/>
        <v>41841</v>
      </c>
      <c r="T8897" t="str">
        <f t="shared" si="518"/>
        <v>S</v>
      </c>
      <c r="V8897" t="str">
        <f t="shared" si="515"/>
        <v>S</v>
      </c>
      <c r="AE8897" s="27"/>
      <c r="AO8897" s="27"/>
      <c r="AX8897" s="27"/>
      <c r="AY8897" s="27"/>
    </row>
    <row r="8898" spans="1:51" x14ac:dyDescent="0.25">
      <c r="A8898" t="s">
        <v>391</v>
      </c>
      <c r="B8898" t="s">
        <v>218</v>
      </c>
      <c r="C8898">
        <v>150645119</v>
      </c>
      <c r="D8898">
        <v>66</v>
      </c>
      <c r="E8898" t="s">
        <v>91</v>
      </c>
      <c r="G8898">
        <v>61.826000000000001</v>
      </c>
      <c r="H8898">
        <v>2015</v>
      </c>
      <c r="I8898">
        <v>3</v>
      </c>
      <c r="J8898">
        <v>1</v>
      </c>
      <c r="K8898">
        <v>3</v>
      </c>
      <c r="L8898">
        <v>8</v>
      </c>
      <c r="M8898" t="s">
        <v>900</v>
      </c>
      <c r="N8898" t="s">
        <v>860</v>
      </c>
      <c r="O8898" t="s">
        <v>799</v>
      </c>
      <c r="Q8898" t="s">
        <v>459</v>
      </c>
      <c r="R8898" t="str">
        <f t="shared" si="516"/>
        <v>Weekend</v>
      </c>
      <c r="S8898" s="27">
        <f t="shared" si="517"/>
        <v>42064</v>
      </c>
      <c r="T8898" t="str">
        <f t="shared" si="518"/>
        <v>S</v>
      </c>
      <c r="V8898" t="str">
        <f t="shared" si="515"/>
        <v>S</v>
      </c>
      <c r="AO8898" s="27"/>
      <c r="AX8898" s="27"/>
      <c r="AY8898" s="27"/>
    </row>
    <row r="8899" spans="1:51" x14ac:dyDescent="0.25">
      <c r="A8899" t="s">
        <v>391</v>
      </c>
      <c r="B8899" t="s">
        <v>218</v>
      </c>
      <c r="C8899">
        <v>152915099</v>
      </c>
      <c r="D8899">
        <v>66</v>
      </c>
      <c r="E8899" t="s">
        <v>91</v>
      </c>
      <c r="G8899">
        <v>61.847999999999999</v>
      </c>
      <c r="H8899">
        <v>2015</v>
      </c>
      <c r="I8899">
        <v>10</v>
      </c>
      <c r="J8899">
        <v>16</v>
      </c>
      <c r="K8899">
        <v>12</v>
      </c>
      <c r="L8899">
        <v>58</v>
      </c>
      <c r="M8899" t="s">
        <v>900</v>
      </c>
      <c r="N8899" t="s">
        <v>860</v>
      </c>
      <c r="O8899" t="s">
        <v>799</v>
      </c>
      <c r="Q8899" t="s">
        <v>459</v>
      </c>
      <c r="R8899" t="str">
        <f t="shared" si="516"/>
        <v>Weekday</v>
      </c>
      <c r="S8899" s="27">
        <f t="shared" si="517"/>
        <v>42293</v>
      </c>
      <c r="T8899" t="str">
        <f t="shared" si="518"/>
        <v>D</v>
      </c>
      <c r="V8899" t="str">
        <f t="shared" ref="V8899:V8962" si="519">T8899&amp;U8899</f>
        <v>D</v>
      </c>
      <c r="AE8899" s="27"/>
      <c r="AO8899" s="27"/>
      <c r="AX8899" s="27"/>
      <c r="AY8899" s="27"/>
    </row>
    <row r="8900" spans="1:51" x14ac:dyDescent="0.25">
      <c r="A8900" t="s">
        <v>391</v>
      </c>
      <c r="B8900" t="s">
        <v>218</v>
      </c>
      <c r="C8900">
        <v>162225145</v>
      </c>
      <c r="D8900">
        <v>66</v>
      </c>
      <c r="E8900" t="s">
        <v>91</v>
      </c>
      <c r="G8900">
        <v>61.847999999999999</v>
      </c>
      <c r="H8900">
        <v>2016</v>
      </c>
      <c r="I8900">
        <v>7</v>
      </c>
      <c r="J8900">
        <v>29</v>
      </c>
      <c r="K8900">
        <v>5</v>
      </c>
      <c r="L8900">
        <v>9</v>
      </c>
      <c r="M8900" t="s">
        <v>900</v>
      </c>
      <c r="N8900" t="s">
        <v>171</v>
      </c>
      <c r="O8900" t="s">
        <v>799</v>
      </c>
      <c r="Q8900" t="s">
        <v>459</v>
      </c>
      <c r="R8900" t="str">
        <f t="shared" si="516"/>
        <v>Weekday</v>
      </c>
      <c r="S8900" s="27">
        <f t="shared" si="517"/>
        <v>42580</v>
      </c>
      <c r="T8900" t="str">
        <f t="shared" si="518"/>
        <v>D</v>
      </c>
      <c r="V8900" t="str">
        <f t="shared" si="519"/>
        <v>D</v>
      </c>
      <c r="AE8900" s="27"/>
      <c r="AO8900" s="27"/>
      <c r="AX8900" s="27"/>
      <c r="AY8900" s="27"/>
    </row>
    <row r="8901" spans="1:51" x14ac:dyDescent="0.25">
      <c r="A8901" t="s">
        <v>391</v>
      </c>
      <c r="B8901" t="s">
        <v>218</v>
      </c>
      <c r="C8901">
        <v>151905249</v>
      </c>
      <c r="D8901">
        <v>66</v>
      </c>
      <c r="E8901" t="s">
        <v>91</v>
      </c>
      <c r="G8901">
        <v>61.856000000000002</v>
      </c>
      <c r="H8901">
        <v>2015</v>
      </c>
      <c r="I8901">
        <v>7</v>
      </c>
      <c r="J8901">
        <v>9</v>
      </c>
      <c r="K8901">
        <v>10</v>
      </c>
      <c r="L8901">
        <v>18</v>
      </c>
      <c r="M8901" t="s">
        <v>900</v>
      </c>
      <c r="N8901" t="s">
        <v>860</v>
      </c>
      <c r="O8901" t="s">
        <v>799</v>
      </c>
      <c r="Q8901" t="s">
        <v>459</v>
      </c>
      <c r="R8901" t="str">
        <f t="shared" si="516"/>
        <v>Weekday</v>
      </c>
      <c r="S8901" s="27">
        <f t="shared" si="517"/>
        <v>42194</v>
      </c>
      <c r="T8901" t="str">
        <f t="shared" si="518"/>
        <v>S</v>
      </c>
      <c r="V8901" t="str">
        <f t="shared" si="519"/>
        <v>S</v>
      </c>
      <c r="AO8901" s="27"/>
      <c r="AX8901" s="27"/>
      <c r="AY8901" s="27"/>
    </row>
    <row r="8902" spans="1:51" x14ac:dyDescent="0.25">
      <c r="A8902" t="s">
        <v>391</v>
      </c>
      <c r="S8902" s="27"/>
      <c r="V8902" t="str">
        <f t="shared" si="519"/>
        <v/>
      </c>
      <c r="AE8902" s="27"/>
      <c r="AO8902" s="27"/>
      <c r="AX8902" s="27"/>
      <c r="AY8902" s="27"/>
    </row>
    <row r="8903" spans="1:51" x14ac:dyDescent="0.25">
      <c r="A8903" t="s">
        <v>391</v>
      </c>
      <c r="B8903" t="s">
        <v>218</v>
      </c>
      <c r="C8903">
        <v>170675151</v>
      </c>
      <c r="D8903">
        <v>66</v>
      </c>
      <c r="E8903" t="s">
        <v>91</v>
      </c>
      <c r="G8903">
        <v>61.868000000000002</v>
      </c>
      <c r="H8903">
        <v>2017</v>
      </c>
      <c r="I8903">
        <v>3</v>
      </c>
      <c r="J8903">
        <v>7</v>
      </c>
      <c r="K8903">
        <v>19</v>
      </c>
      <c r="L8903">
        <v>57</v>
      </c>
      <c r="M8903" t="s">
        <v>900</v>
      </c>
      <c r="N8903" t="s">
        <v>860</v>
      </c>
      <c r="O8903" t="s">
        <v>799</v>
      </c>
      <c r="Q8903" t="s">
        <v>459</v>
      </c>
      <c r="R8903" t="str">
        <f t="shared" si="516"/>
        <v>Weekday</v>
      </c>
      <c r="S8903" s="27">
        <f t="shared" si="517"/>
        <v>42801</v>
      </c>
      <c r="T8903" t="str">
        <f t="shared" si="518"/>
        <v>D</v>
      </c>
      <c r="V8903" t="str">
        <f t="shared" si="519"/>
        <v>D</v>
      </c>
    </row>
    <row r="8904" spans="1:51" x14ac:dyDescent="0.25">
      <c r="A8904" t="s">
        <v>391</v>
      </c>
      <c r="B8904" t="s">
        <v>218</v>
      </c>
      <c r="C8904">
        <v>143535288</v>
      </c>
      <c r="D8904">
        <v>66</v>
      </c>
      <c r="E8904" t="s">
        <v>91</v>
      </c>
      <c r="G8904">
        <v>61.869</v>
      </c>
      <c r="H8904">
        <v>2014</v>
      </c>
      <c r="I8904">
        <v>12</v>
      </c>
      <c r="J8904">
        <v>18</v>
      </c>
      <c r="K8904">
        <v>18</v>
      </c>
      <c r="L8904">
        <v>20</v>
      </c>
      <c r="M8904" t="s">
        <v>900</v>
      </c>
      <c r="N8904" t="s">
        <v>860</v>
      </c>
      <c r="O8904" t="s">
        <v>799</v>
      </c>
      <c r="Q8904" t="s">
        <v>459</v>
      </c>
      <c r="R8904" t="str">
        <f t="shared" si="516"/>
        <v>Weekday</v>
      </c>
      <c r="S8904" s="27">
        <f t="shared" si="517"/>
        <v>41991</v>
      </c>
      <c r="T8904" t="str">
        <f t="shared" si="518"/>
        <v>S</v>
      </c>
      <c r="V8904" t="str">
        <f t="shared" si="519"/>
        <v>S</v>
      </c>
      <c r="AE8904" s="27"/>
      <c r="AO8904" s="27"/>
      <c r="AX8904" s="27"/>
      <c r="AY8904" s="27"/>
    </row>
    <row r="8905" spans="1:51" x14ac:dyDescent="0.25">
      <c r="A8905" t="s">
        <v>391</v>
      </c>
      <c r="B8905" t="s">
        <v>218</v>
      </c>
      <c r="C8905">
        <v>133405091</v>
      </c>
      <c r="D8905">
        <v>66</v>
      </c>
      <c r="E8905" t="s">
        <v>91</v>
      </c>
      <c r="G8905">
        <v>61.883000000000003</v>
      </c>
      <c r="H8905">
        <v>2013</v>
      </c>
      <c r="I8905">
        <v>12</v>
      </c>
      <c r="J8905">
        <v>3</v>
      </c>
      <c r="K8905">
        <v>11</v>
      </c>
      <c r="L8905">
        <v>45</v>
      </c>
      <c r="M8905" t="s">
        <v>900</v>
      </c>
      <c r="N8905" t="s">
        <v>171</v>
      </c>
      <c r="O8905" t="s">
        <v>799</v>
      </c>
      <c r="Q8905" t="s">
        <v>459</v>
      </c>
      <c r="R8905" t="str">
        <f t="shared" si="516"/>
        <v>Weekday</v>
      </c>
      <c r="S8905" s="27">
        <f t="shared" si="517"/>
        <v>41611</v>
      </c>
      <c r="T8905" t="str">
        <f t="shared" si="518"/>
        <v>S</v>
      </c>
      <c r="V8905" t="str">
        <f t="shared" si="519"/>
        <v>S</v>
      </c>
    </row>
    <row r="8906" spans="1:51" x14ac:dyDescent="0.25">
      <c r="A8906" t="s">
        <v>391</v>
      </c>
      <c r="B8906" t="s">
        <v>218</v>
      </c>
      <c r="C8906">
        <v>162465285</v>
      </c>
      <c r="D8906">
        <v>66</v>
      </c>
      <c r="E8906" t="s">
        <v>91</v>
      </c>
      <c r="G8906">
        <v>61.887</v>
      </c>
      <c r="H8906">
        <v>2016</v>
      </c>
      <c r="I8906">
        <v>8</v>
      </c>
      <c r="J8906">
        <v>31</v>
      </c>
      <c r="K8906">
        <v>16</v>
      </c>
      <c r="L8906">
        <v>15</v>
      </c>
      <c r="M8906" t="s">
        <v>900</v>
      </c>
      <c r="N8906" t="s">
        <v>860</v>
      </c>
      <c r="O8906" t="s">
        <v>799</v>
      </c>
      <c r="Q8906" t="s">
        <v>459</v>
      </c>
      <c r="R8906" t="str">
        <f t="shared" si="516"/>
        <v>Weekday</v>
      </c>
      <c r="S8906" s="27">
        <f t="shared" si="517"/>
        <v>42613</v>
      </c>
      <c r="T8906" t="str">
        <f t="shared" si="518"/>
        <v>D</v>
      </c>
      <c r="V8906" t="str">
        <f t="shared" si="519"/>
        <v>D</v>
      </c>
      <c r="AE8906" s="27"/>
      <c r="AG8906" s="27"/>
      <c r="AX8906" s="27"/>
      <c r="AY8906" s="27"/>
    </row>
    <row r="8907" spans="1:51" x14ac:dyDescent="0.25">
      <c r="A8907" t="s">
        <v>391</v>
      </c>
      <c r="B8907" t="s">
        <v>218</v>
      </c>
      <c r="C8907">
        <v>162935194</v>
      </c>
      <c r="D8907">
        <v>66</v>
      </c>
      <c r="E8907" t="s">
        <v>91</v>
      </c>
      <c r="G8907">
        <v>61.89</v>
      </c>
      <c r="H8907">
        <v>2016</v>
      </c>
      <c r="I8907">
        <v>10</v>
      </c>
      <c r="J8907">
        <v>17</v>
      </c>
      <c r="K8907">
        <v>16</v>
      </c>
      <c r="L8907">
        <v>40</v>
      </c>
      <c r="M8907" t="s">
        <v>900</v>
      </c>
      <c r="N8907" t="s">
        <v>860</v>
      </c>
      <c r="O8907" t="s">
        <v>799</v>
      </c>
      <c r="Q8907" t="s">
        <v>459</v>
      </c>
      <c r="R8907" t="str">
        <f t="shared" si="516"/>
        <v>Weekday</v>
      </c>
      <c r="S8907" s="27">
        <f t="shared" si="517"/>
        <v>42660</v>
      </c>
      <c r="T8907" t="str">
        <f t="shared" si="518"/>
        <v>D</v>
      </c>
      <c r="V8907" t="str">
        <f t="shared" si="519"/>
        <v>D</v>
      </c>
      <c r="AO8907" s="27"/>
      <c r="AX8907" s="27"/>
      <c r="AY8907" s="27"/>
    </row>
    <row r="8908" spans="1:51" x14ac:dyDescent="0.25">
      <c r="A8908" t="s">
        <v>391</v>
      </c>
      <c r="S8908" s="27"/>
      <c r="V8908" t="str">
        <f t="shared" si="519"/>
        <v/>
      </c>
    </row>
    <row r="8909" spans="1:51" x14ac:dyDescent="0.25">
      <c r="A8909" t="s">
        <v>391</v>
      </c>
      <c r="B8909" t="s">
        <v>218</v>
      </c>
      <c r="C8909">
        <v>161685148</v>
      </c>
      <c r="D8909">
        <v>66</v>
      </c>
      <c r="E8909" t="s">
        <v>91</v>
      </c>
      <c r="G8909">
        <v>61.893999999999998</v>
      </c>
      <c r="H8909">
        <v>2016</v>
      </c>
      <c r="I8909">
        <v>6</v>
      </c>
      <c r="J8909">
        <v>14</v>
      </c>
      <c r="K8909">
        <v>8</v>
      </c>
      <c r="L8909">
        <v>4</v>
      </c>
      <c r="M8909" t="s">
        <v>900</v>
      </c>
      <c r="N8909" t="s">
        <v>860</v>
      </c>
      <c r="O8909" t="s">
        <v>799</v>
      </c>
      <c r="Q8909" t="s">
        <v>459</v>
      </c>
      <c r="R8909" t="str">
        <f t="shared" si="516"/>
        <v>Weekday</v>
      </c>
      <c r="S8909" s="27">
        <f t="shared" si="517"/>
        <v>42535</v>
      </c>
      <c r="T8909" t="str">
        <f t="shared" si="518"/>
        <v>D</v>
      </c>
      <c r="V8909" t="str">
        <f t="shared" si="519"/>
        <v>D</v>
      </c>
      <c r="AE8909" s="27"/>
      <c r="AO8909" s="27"/>
      <c r="AX8909" s="27"/>
      <c r="AY8909" s="27"/>
    </row>
    <row r="8910" spans="1:51" x14ac:dyDescent="0.25">
      <c r="A8910" t="s">
        <v>391</v>
      </c>
      <c r="B8910" t="s">
        <v>218</v>
      </c>
      <c r="C8910">
        <v>152895159</v>
      </c>
      <c r="D8910">
        <v>66</v>
      </c>
      <c r="E8910" t="s">
        <v>91</v>
      </c>
      <c r="G8910">
        <v>61.901000000000003</v>
      </c>
      <c r="H8910">
        <v>2015</v>
      </c>
      <c r="I8910">
        <v>10</v>
      </c>
      <c r="J8910">
        <v>14</v>
      </c>
      <c r="K8910">
        <v>13</v>
      </c>
      <c r="L8910">
        <v>32</v>
      </c>
      <c r="M8910" t="s">
        <v>900</v>
      </c>
      <c r="N8910" t="s">
        <v>171</v>
      </c>
      <c r="O8910" t="s">
        <v>799</v>
      </c>
      <c r="Q8910" t="s">
        <v>459</v>
      </c>
      <c r="R8910" t="str">
        <f t="shared" si="516"/>
        <v>Weekday</v>
      </c>
      <c r="S8910" s="27">
        <f t="shared" si="517"/>
        <v>42291</v>
      </c>
      <c r="T8910" t="str">
        <f t="shared" si="518"/>
        <v>D</v>
      </c>
      <c r="V8910" t="str">
        <f t="shared" si="519"/>
        <v>D</v>
      </c>
      <c r="AE8910" s="27"/>
      <c r="AO8910" s="27"/>
      <c r="AX8910" s="27"/>
      <c r="AY8910" s="27"/>
    </row>
    <row r="8911" spans="1:51" x14ac:dyDescent="0.25">
      <c r="A8911" t="s">
        <v>391</v>
      </c>
      <c r="B8911" t="s">
        <v>218</v>
      </c>
      <c r="C8911">
        <v>152795384</v>
      </c>
      <c r="D8911">
        <v>66</v>
      </c>
      <c r="E8911" t="s">
        <v>91</v>
      </c>
      <c r="G8911">
        <v>61.817999999999998</v>
      </c>
      <c r="H8911">
        <v>2015</v>
      </c>
      <c r="I8911">
        <v>10</v>
      </c>
      <c r="J8911">
        <v>1</v>
      </c>
      <c r="K8911">
        <v>16</v>
      </c>
      <c r="L8911">
        <v>30</v>
      </c>
      <c r="M8911" t="s">
        <v>900</v>
      </c>
      <c r="N8911" t="s">
        <v>171</v>
      </c>
      <c r="O8911" t="s">
        <v>799</v>
      </c>
      <c r="Q8911" t="s">
        <v>459</v>
      </c>
      <c r="R8911" t="str">
        <f t="shared" si="516"/>
        <v>Weekday</v>
      </c>
      <c r="S8911" s="27">
        <f t="shared" si="517"/>
        <v>42278</v>
      </c>
      <c r="T8911" t="str">
        <f t="shared" si="518"/>
        <v>D</v>
      </c>
      <c r="V8911" t="str">
        <f t="shared" si="519"/>
        <v>D</v>
      </c>
      <c r="AE8911" s="27"/>
      <c r="AO8911" s="27"/>
      <c r="AX8911" s="27"/>
      <c r="AY8911" s="27"/>
    </row>
    <row r="8912" spans="1:51" x14ac:dyDescent="0.25">
      <c r="A8912" t="s">
        <v>391</v>
      </c>
      <c r="B8912" t="s">
        <v>218</v>
      </c>
      <c r="C8912">
        <v>142845219</v>
      </c>
      <c r="D8912">
        <v>66</v>
      </c>
      <c r="E8912" t="s">
        <v>91</v>
      </c>
      <c r="G8912">
        <v>61.902999999999999</v>
      </c>
      <c r="H8912">
        <v>2014</v>
      </c>
      <c r="I8912">
        <v>10</v>
      </c>
      <c r="J8912">
        <v>10</v>
      </c>
      <c r="K8912">
        <v>20</v>
      </c>
      <c r="L8912">
        <v>30</v>
      </c>
      <c r="M8912" t="s">
        <v>900</v>
      </c>
      <c r="N8912" t="s">
        <v>860</v>
      </c>
      <c r="O8912" t="s">
        <v>799</v>
      </c>
      <c r="Q8912" t="s">
        <v>459</v>
      </c>
      <c r="R8912" t="str">
        <f t="shared" si="516"/>
        <v>Weekday</v>
      </c>
      <c r="S8912" s="27">
        <f t="shared" si="517"/>
        <v>41922</v>
      </c>
      <c r="T8912" t="str">
        <f t="shared" si="518"/>
        <v>S</v>
      </c>
      <c r="V8912" t="str">
        <f t="shared" si="519"/>
        <v>S</v>
      </c>
    </row>
    <row r="8913" spans="1:51" x14ac:dyDescent="0.25">
      <c r="A8913" t="s">
        <v>391</v>
      </c>
      <c r="B8913" t="s">
        <v>218</v>
      </c>
      <c r="C8913">
        <v>142925195</v>
      </c>
      <c r="D8913">
        <v>66</v>
      </c>
      <c r="E8913" t="s">
        <v>91</v>
      </c>
      <c r="G8913">
        <v>61.905000000000001</v>
      </c>
      <c r="H8913">
        <v>2014</v>
      </c>
      <c r="I8913">
        <v>10</v>
      </c>
      <c r="J8913">
        <v>11</v>
      </c>
      <c r="K8913">
        <v>15</v>
      </c>
      <c r="L8913">
        <v>49</v>
      </c>
      <c r="M8913" t="s">
        <v>900</v>
      </c>
      <c r="N8913" t="s">
        <v>860</v>
      </c>
      <c r="O8913" t="s">
        <v>799</v>
      </c>
      <c r="Q8913" t="s">
        <v>459</v>
      </c>
      <c r="R8913" t="str">
        <f t="shared" si="516"/>
        <v>Weekend</v>
      </c>
      <c r="S8913" s="27">
        <f t="shared" si="517"/>
        <v>41923</v>
      </c>
      <c r="T8913" t="str">
        <f t="shared" si="518"/>
        <v>S</v>
      </c>
      <c r="V8913" t="str">
        <f t="shared" si="519"/>
        <v>S</v>
      </c>
      <c r="AE8913" s="27"/>
      <c r="AO8913" s="27"/>
      <c r="AX8913" s="27"/>
      <c r="AY8913" s="27"/>
    </row>
    <row r="8914" spans="1:51" x14ac:dyDescent="0.25">
      <c r="A8914" t="s">
        <v>391</v>
      </c>
      <c r="B8914" t="s">
        <v>218</v>
      </c>
      <c r="C8914">
        <v>140785178</v>
      </c>
      <c r="D8914">
        <v>66</v>
      </c>
      <c r="E8914" t="s">
        <v>91</v>
      </c>
      <c r="G8914">
        <v>61.905000000000001</v>
      </c>
      <c r="H8914">
        <v>2014</v>
      </c>
      <c r="I8914">
        <v>3</v>
      </c>
      <c r="J8914">
        <v>18</v>
      </c>
      <c r="K8914">
        <v>16</v>
      </c>
      <c r="L8914">
        <v>0</v>
      </c>
      <c r="M8914" t="s">
        <v>900</v>
      </c>
      <c r="N8914" t="s">
        <v>171</v>
      </c>
      <c r="O8914" t="s">
        <v>799</v>
      </c>
      <c r="Q8914" t="s">
        <v>459</v>
      </c>
      <c r="R8914" t="str">
        <f t="shared" si="516"/>
        <v>Weekday</v>
      </c>
      <c r="S8914" s="27">
        <f t="shared" si="517"/>
        <v>41716</v>
      </c>
      <c r="T8914" t="str">
        <f t="shared" si="518"/>
        <v>S</v>
      </c>
      <c r="V8914" t="str">
        <f t="shared" si="519"/>
        <v>S</v>
      </c>
      <c r="AO8914" s="27"/>
      <c r="AX8914" s="27"/>
      <c r="AY8914" s="27"/>
    </row>
    <row r="8915" spans="1:51" x14ac:dyDescent="0.25">
      <c r="A8915" t="s">
        <v>391</v>
      </c>
      <c r="B8915" t="s">
        <v>218</v>
      </c>
      <c r="C8915">
        <v>140915128</v>
      </c>
      <c r="D8915">
        <v>66</v>
      </c>
      <c r="E8915" t="s">
        <v>91</v>
      </c>
      <c r="G8915">
        <v>61.936999999999998</v>
      </c>
      <c r="H8915">
        <v>2014</v>
      </c>
      <c r="I8915">
        <v>3</v>
      </c>
      <c r="J8915">
        <v>30</v>
      </c>
      <c r="K8915">
        <v>16</v>
      </c>
      <c r="L8915">
        <v>20</v>
      </c>
      <c r="M8915" t="s">
        <v>900</v>
      </c>
      <c r="N8915" t="s">
        <v>171</v>
      </c>
      <c r="O8915" t="s">
        <v>799</v>
      </c>
      <c r="Q8915" t="s">
        <v>459</v>
      </c>
      <c r="R8915" t="str">
        <f t="shared" si="516"/>
        <v>Weekend</v>
      </c>
      <c r="S8915" s="27">
        <f t="shared" si="517"/>
        <v>41728</v>
      </c>
      <c r="T8915" t="str">
        <f t="shared" si="518"/>
        <v>S</v>
      </c>
      <c r="V8915" t="str">
        <f t="shared" si="519"/>
        <v>S</v>
      </c>
      <c r="AE8915" s="27"/>
      <c r="AO8915" s="27"/>
      <c r="AX8915" s="27"/>
      <c r="AY8915" s="27"/>
    </row>
    <row r="8916" spans="1:51" x14ac:dyDescent="0.25">
      <c r="A8916" t="s">
        <v>391</v>
      </c>
      <c r="B8916" t="s">
        <v>218</v>
      </c>
      <c r="C8916">
        <v>151175013</v>
      </c>
      <c r="D8916">
        <v>66</v>
      </c>
      <c r="E8916" t="s">
        <v>91</v>
      </c>
      <c r="G8916">
        <v>61.94</v>
      </c>
      <c r="H8916">
        <v>2015</v>
      </c>
      <c r="I8916">
        <v>4</v>
      </c>
      <c r="J8916">
        <v>26</v>
      </c>
      <c r="K8916">
        <v>22</v>
      </c>
      <c r="L8916">
        <v>30</v>
      </c>
      <c r="M8916" t="s">
        <v>900</v>
      </c>
      <c r="N8916" t="s">
        <v>404</v>
      </c>
      <c r="O8916" t="s">
        <v>1933</v>
      </c>
      <c r="Q8916" t="s">
        <v>459</v>
      </c>
      <c r="R8916" t="str">
        <f t="shared" si="516"/>
        <v>Weekend</v>
      </c>
      <c r="S8916" s="27">
        <f t="shared" si="517"/>
        <v>42120</v>
      </c>
      <c r="T8916" t="str">
        <f t="shared" si="518"/>
        <v>S</v>
      </c>
      <c r="V8916" t="str">
        <f t="shared" si="519"/>
        <v>S</v>
      </c>
      <c r="AE8916" s="27"/>
      <c r="AO8916" s="27"/>
      <c r="AX8916" s="27"/>
      <c r="AY8916" s="27"/>
    </row>
    <row r="8917" spans="1:51" x14ac:dyDescent="0.25">
      <c r="A8917" t="s">
        <v>391</v>
      </c>
      <c r="B8917" t="s">
        <v>218</v>
      </c>
      <c r="C8917">
        <v>160555321</v>
      </c>
      <c r="D8917">
        <v>66</v>
      </c>
      <c r="E8917" t="s">
        <v>91</v>
      </c>
      <c r="G8917">
        <v>61.94</v>
      </c>
      <c r="H8917">
        <v>2016</v>
      </c>
      <c r="I8917">
        <v>2</v>
      </c>
      <c r="J8917">
        <v>11</v>
      </c>
      <c r="K8917">
        <v>18</v>
      </c>
      <c r="L8917">
        <v>25</v>
      </c>
      <c r="M8917" t="s">
        <v>900</v>
      </c>
      <c r="N8917" t="s">
        <v>860</v>
      </c>
      <c r="O8917" t="s">
        <v>799</v>
      </c>
      <c r="Q8917" t="s">
        <v>459</v>
      </c>
      <c r="R8917" t="str">
        <f t="shared" si="516"/>
        <v>Weekday</v>
      </c>
      <c r="S8917" s="27">
        <f t="shared" si="517"/>
        <v>42411</v>
      </c>
      <c r="T8917" t="str">
        <f t="shared" si="518"/>
        <v>D</v>
      </c>
      <c r="V8917" t="str">
        <f t="shared" si="519"/>
        <v>D</v>
      </c>
      <c r="AE8917" s="27"/>
      <c r="AO8917" s="27"/>
      <c r="AX8917" s="27"/>
      <c r="AY8917" s="27"/>
    </row>
    <row r="8918" spans="1:51" x14ac:dyDescent="0.25">
      <c r="A8918" t="s">
        <v>391</v>
      </c>
      <c r="B8918" t="s">
        <v>218</v>
      </c>
      <c r="C8918">
        <v>162115071</v>
      </c>
      <c r="D8918">
        <v>66</v>
      </c>
      <c r="E8918" t="s">
        <v>91</v>
      </c>
      <c r="G8918">
        <v>61.944000000000003</v>
      </c>
      <c r="H8918">
        <v>2016</v>
      </c>
      <c r="I8918">
        <v>7</v>
      </c>
      <c r="J8918">
        <v>29</v>
      </c>
      <c r="K8918">
        <v>4</v>
      </c>
      <c r="L8918">
        <v>50</v>
      </c>
      <c r="M8918" t="s">
        <v>900</v>
      </c>
      <c r="N8918" t="s">
        <v>860</v>
      </c>
      <c r="O8918" t="s">
        <v>799</v>
      </c>
      <c r="Q8918" t="s">
        <v>459</v>
      </c>
      <c r="R8918" t="str">
        <f t="shared" si="516"/>
        <v>Weekday</v>
      </c>
      <c r="S8918" s="27">
        <f t="shared" si="517"/>
        <v>42580</v>
      </c>
      <c r="T8918" t="str">
        <f t="shared" si="518"/>
        <v>D</v>
      </c>
      <c r="V8918" t="str">
        <f t="shared" si="519"/>
        <v>D</v>
      </c>
      <c r="AE8918" s="27"/>
      <c r="AO8918" s="27"/>
      <c r="AX8918" s="27"/>
      <c r="AY8918" s="27"/>
    </row>
    <row r="8919" spans="1:51" x14ac:dyDescent="0.25">
      <c r="A8919" t="s">
        <v>391</v>
      </c>
      <c r="B8919" t="s">
        <v>218</v>
      </c>
      <c r="C8919">
        <v>143295518</v>
      </c>
      <c r="D8919">
        <v>66</v>
      </c>
      <c r="E8919" t="s">
        <v>91</v>
      </c>
      <c r="G8919">
        <v>61.95</v>
      </c>
      <c r="H8919">
        <v>2014</v>
      </c>
      <c r="I8919">
        <v>11</v>
      </c>
      <c r="J8919">
        <v>24</v>
      </c>
      <c r="K8919">
        <v>15</v>
      </c>
      <c r="L8919">
        <v>57</v>
      </c>
      <c r="M8919" t="s">
        <v>900</v>
      </c>
      <c r="N8919" t="s">
        <v>860</v>
      </c>
      <c r="O8919" t="s">
        <v>799</v>
      </c>
      <c r="Q8919" t="s">
        <v>459</v>
      </c>
      <c r="R8919" t="str">
        <f t="shared" si="516"/>
        <v>Weekday</v>
      </c>
      <c r="S8919" s="27">
        <f t="shared" si="517"/>
        <v>41967</v>
      </c>
      <c r="T8919" t="str">
        <f t="shared" si="518"/>
        <v>S</v>
      </c>
      <c r="V8919" t="str">
        <f t="shared" si="519"/>
        <v>S</v>
      </c>
      <c r="AE8919" s="27"/>
      <c r="AO8919" s="27"/>
      <c r="AX8919" s="27"/>
      <c r="AY8919" s="27"/>
    </row>
    <row r="8920" spans="1:51" x14ac:dyDescent="0.25">
      <c r="A8920" t="s">
        <v>391</v>
      </c>
      <c r="B8920" t="s">
        <v>218</v>
      </c>
      <c r="C8920">
        <v>131085092</v>
      </c>
      <c r="D8920">
        <v>66</v>
      </c>
      <c r="E8920" t="s">
        <v>91</v>
      </c>
      <c r="G8920">
        <v>61.960999999999999</v>
      </c>
      <c r="H8920">
        <v>2013</v>
      </c>
      <c r="I8920">
        <v>4</v>
      </c>
      <c r="J8920">
        <v>17</v>
      </c>
      <c r="K8920">
        <v>13</v>
      </c>
      <c r="L8920">
        <v>58</v>
      </c>
      <c r="M8920" t="s">
        <v>900</v>
      </c>
      <c r="N8920" t="s">
        <v>860</v>
      </c>
      <c r="O8920" t="s">
        <v>799</v>
      </c>
      <c r="Q8920" t="s">
        <v>459</v>
      </c>
      <c r="R8920" t="str">
        <f t="shared" si="516"/>
        <v>Weekday</v>
      </c>
      <c r="S8920" s="27">
        <f t="shared" si="517"/>
        <v>41381</v>
      </c>
      <c r="T8920" t="str">
        <f t="shared" si="518"/>
        <v>S</v>
      </c>
      <c r="V8920" t="str">
        <f t="shared" si="519"/>
        <v>S</v>
      </c>
      <c r="AE8920" s="27"/>
      <c r="AO8920" s="27"/>
      <c r="AX8920" s="27"/>
      <c r="AY8920" s="27"/>
    </row>
    <row r="8921" spans="1:51" x14ac:dyDescent="0.25">
      <c r="A8921" t="s">
        <v>391</v>
      </c>
      <c r="S8921" s="27"/>
      <c r="V8921" t="str">
        <f t="shared" si="519"/>
        <v/>
      </c>
    </row>
    <row r="8922" spans="1:51" x14ac:dyDescent="0.25">
      <c r="A8922" t="s">
        <v>391</v>
      </c>
      <c r="B8922" t="s">
        <v>218</v>
      </c>
      <c r="C8922">
        <v>132805258</v>
      </c>
      <c r="D8922">
        <v>66</v>
      </c>
      <c r="E8922" t="s">
        <v>91</v>
      </c>
      <c r="G8922">
        <v>61.97</v>
      </c>
      <c r="H8922">
        <v>2013</v>
      </c>
      <c r="I8922">
        <v>10</v>
      </c>
      <c r="J8922">
        <v>6</v>
      </c>
      <c r="K8922">
        <v>14</v>
      </c>
      <c r="L8922">
        <v>50</v>
      </c>
      <c r="M8922" t="s">
        <v>900</v>
      </c>
      <c r="N8922" t="s">
        <v>860</v>
      </c>
      <c r="O8922" t="s">
        <v>799</v>
      </c>
      <c r="Q8922" t="s">
        <v>459</v>
      </c>
      <c r="R8922" t="str">
        <f t="shared" si="516"/>
        <v>Weekend</v>
      </c>
      <c r="S8922" s="27">
        <f t="shared" si="517"/>
        <v>41553</v>
      </c>
      <c r="T8922" t="str">
        <f t="shared" si="518"/>
        <v>S</v>
      </c>
      <c r="V8922" t="str">
        <f t="shared" si="519"/>
        <v>S</v>
      </c>
    </row>
    <row r="8923" spans="1:51" x14ac:dyDescent="0.25">
      <c r="A8923" t="s">
        <v>391</v>
      </c>
      <c r="B8923" t="s">
        <v>218</v>
      </c>
      <c r="C8923">
        <v>131325007</v>
      </c>
      <c r="D8923">
        <v>66</v>
      </c>
      <c r="E8923" t="s">
        <v>91</v>
      </c>
      <c r="G8923">
        <v>61.970999999999997</v>
      </c>
      <c r="H8923">
        <v>2013</v>
      </c>
      <c r="I8923">
        <v>5</v>
      </c>
      <c r="J8923">
        <v>10</v>
      </c>
      <c r="K8923">
        <v>18</v>
      </c>
      <c r="L8923">
        <v>51</v>
      </c>
      <c r="M8923" t="s">
        <v>900</v>
      </c>
      <c r="N8923" t="s">
        <v>860</v>
      </c>
      <c r="O8923" t="s">
        <v>799</v>
      </c>
      <c r="Q8923" t="s">
        <v>459</v>
      </c>
      <c r="R8923" t="str">
        <f t="shared" si="516"/>
        <v>Weekday</v>
      </c>
      <c r="S8923" s="27">
        <f t="shared" si="517"/>
        <v>41404</v>
      </c>
      <c r="T8923" t="str">
        <f t="shared" si="518"/>
        <v>S</v>
      </c>
      <c r="V8923" t="str">
        <f t="shared" si="519"/>
        <v>S</v>
      </c>
      <c r="AO8923" s="27"/>
      <c r="AX8923" s="27"/>
      <c r="AY8923" s="27"/>
    </row>
    <row r="8924" spans="1:51" x14ac:dyDescent="0.25">
      <c r="A8924" t="s">
        <v>391</v>
      </c>
      <c r="B8924" t="s">
        <v>218</v>
      </c>
      <c r="C8924">
        <v>160045226</v>
      </c>
      <c r="D8924">
        <v>66</v>
      </c>
      <c r="E8924" t="s">
        <v>91</v>
      </c>
      <c r="G8924">
        <v>61.991</v>
      </c>
      <c r="H8924">
        <v>2016</v>
      </c>
      <c r="I8924">
        <v>1</v>
      </c>
      <c r="J8924">
        <v>1</v>
      </c>
      <c r="K8924">
        <v>14</v>
      </c>
      <c r="L8924">
        <v>1</v>
      </c>
      <c r="M8924" t="s">
        <v>899</v>
      </c>
      <c r="N8924" t="s">
        <v>860</v>
      </c>
      <c r="O8924" t="s">
        <v>799</v>
      </c>
      <c r="Q8924" t="s">
        <v>459</v>
      </c>
      <c r="R8924" t="str">
        <f t="shared" si="516"/>
        <v>Weekday</v>
      </c>
      <c r="S8924" s="27">
        <f t="shared" si="517"/>
        <v>42370</v>
      </c>
      <c r="T8924" t="str">
        <f t="shared" si="518"/>
        <v>D</v>
      </c>
      <c r="V8924" t="str">
        <f t="shared" si="519"/>
        <v>D</v>
      </c>
    </row>
    <row r="8925" spans="1:51" x14ac:dyDescent="0.25">
      <c r="A8925" t="s">
        <v>391</v>
      </c>
      <c r="B8925" t="s">
        <v>218</v>
      </c>
      <c r="C8925">
        <v>171815062</v>
      </c>
      <c r="D8925">
        <v>66</v>
      </c>
      <c r="E8925" t="s">
        <v>91</v>
      </c>
      <c r="G8925">
        <v>61.996000000000002</v>
      </c>
      <c r="H8925">
        <v>2017</v>
      </c>
      <c r="I8925">
        <v>6</v>
      </c>
      <c r="J8925">
        <v>29</v>
      </c>
      <c r="K8925">
        <v>20</v>
      </c>
      <c r="L8925">
        <v>15</v>
      </c>
      <c r="M8925" t="s">
        <v>900</v>
      </c>
      <c r="N8925" t="s">
        <v>860</v>
      </c>
      <c r="O8925" t="s">
        <v>799</v>
      </c>
      <c r="Q8925" t="s">
        <v>459</v>
      </c>
      <c r="R8925" t="str">
        <f t="shared" si="516"/>
        <v>Weekday</v>
      </c>
      <c r="S8925" s="27">
        <f t="shared" si="517"/>
        <v>42915</v>
      </c>
      <c r="T8925" t="str">
        <f t="shared" si="518"/>
        <v>D</v>
      </c>
      <c r="V8925" t="str">
        <f t="shared" si="519"/>
        <v>D</v>
      </c>
      <c r="AO8925" s="27"/>
      <c r="AX8925" s="27"/>
      <c r="AY8925" s="27"/>
    </row>
    <row r="8926" spans="1:51" x14ac:dyDescent="0.25">
      <c r="A8926" t="s">
        <v>391</v>
      </c>
      <c r="B8926" t="s">
        <v>218</v>
      </c>
      <c r="C8926">
        <v>152605390</v>
      </c>
      <c r="D8926">
        <v>66</v>
      </c>
      <c r="E8926" t="s">
        <v>91</v>
      </c>
      <c r="G8926">
        <v>62.008000000000003</v>
      </c>
      <c r="H8926">
        <v>2015</v>
      </c>
      <c r="I8926">
        <v>9</v>
      </c>
      <c r="J8926">
        <v>17</v>
      </c>
      <c r="K8926">
        <v>18</v>
      </c>
      <c r="L8926">
        <v>45</v>
      </c>
      <c r="M8926" t="s">
        <v>900</v>
      </c>
      <c r="N8926" t="s">
        <v>860</v>
      </c>
      <c r="O8926" t="s">
        <v>799</v>
      </c>
      <c r="Q8926" t="s">
        <v>459</v>
      </c>
      <c r="R8926" t="str">
        <f t="shared" si="516"/>
        <v>Weekday</v>
      </c>
      <c r="S8926" s="27">
        <f t="shared" si="517"/>
        <v>42264</v>
      </c>
      <c r="T8926" t="str">
        <f t="shared" si="518"/>
        <v>D</v>
      </c>
      <c r="V8926" t="str">
        <f t="shared" si="519"/>
        <v>D</v>
      </c>
      <c r="AE8926" s="27"/>
      <c r="AO8926" s="27"/>
      <c r="AX8926" s="27"/>
      <c r="AY8926" s="27"/>
    </row>
    <row r="8927" spans="1:51" x14ac:dyDescent="0.25">
      <c r="A8927" t="s">
        <v>391</v>
      </c>
      <c r="B8927" t="s">
        <v>218</v>
      </c>
      <c r="C8927">
        <v>150985137</v>
      </c>
      <c r="D8927">
        <v>66</v>
      </c>
      <c r="E8927" t="s">
        <v>91</v>
      </c>
      <c r="G8927">
        <v>62.009</v>
      </c>
      <c r="H8927">
        <v>2015</v>
      </c>
      <c r="I8927">
        <v>4</v>
      </c>
      <c r="J8927">
        <v>8</v>
      </c>
      <c r="K8927">
        <v>9</v>
      </c>
      <c r="L8927">
        <v>39</v>
      </c>
      <c r="M8927" t="s">
        <v>900</v>
      </c>
      <c r="N8927" t="s">
        <v>860</v>
      </c>
      <c r="O8927" t="s">
        <v>799</v>
      </c>
      <c r="Q8927" t="s">
        <v>459</v>
      </c>
      <c r="R8927" t="str">
        <f t="shared" si="516"/>
        <v>Weekday</v>
      </c>
      <c r="S8927" s="27">
        <f t="shared" si="517"/>
        <v>42102</v>
      </c>
      <c r="T8927" t="str">
        <f t="shared" si="518"/>
        <v>S</v>
      </c>
      <c r="V8927" t="str">
        <f t="shared" si="519"/>
        <v>S</v>
      </c>
      <c r="AE8927" s="27"/>
      <c r="AO8927" s="27"/>
      <c r="AX8927" s="27"/>
      <c r="AY8927" s="27"/>
    </row>
    <row r="8928" spans="1:51" x14ac:dyDescent="0.25">
      <c r="A8928" t="s">
        <v>391</v>
      </c>
      <c r="B8928" t="s">
        <v>218</v>
      </c>
      <c r="C8928">
        <v>143585192</v>
      </c>
      <c r="D8928">
        <v>66</v>
      </c>
      <c r="E8928" t="s">
        <v>91</v>
      </c>
      <c r="G8928">
        <v>62.009</v>
      </c>
      <c r="H8928">
        <v>2014</v>
      </c>
      <c r="I8928">
        <v>12</v>
      </c>
      <c r="J8928">
        <v>24</v>
      </c>
      <c r="K8928">
        <v>12</v>
      </c>
      <c r="L8928">
        <v>31</v>
      </c>
      <c r="M8928" t="s">
        <v>900</v>
      </c>
      <c r="N8928" t="s">
        <v>860</v>
      </c>
      <c r="O8928" t="s">
        <v>799</v>
      </c>
      <c r="Q8928" t="s">
        <v>459</v>
      </c>
      <c r="R8928" t="str">
        <f t="shared" si="516"/>
        <v>Weekday</v>
      </c>
      <c r="S8928" s="27">
        <f t="shared" si="517"/>
        <v>41997</v>
      </c>
      <c r="T8928" t="str">
        <f t="shared" si="518"/>
        <v>S</v>
      </c>
      <c r="V8928" t="str">
        <f t="shared" si="519"/>
        <v>S</v>
      </c>
      <c r="AE8928" s="27"/>
      <c r="AO8928" s="27"/>
      <c r="AX8928" s="27"/>
      <c r="AY8928" s="27"/>
    </row>
    <row r="8929" spans="1:51" x14ac:dyDescent="0.25">
      <c r="A8929" t="s">
        <v>391</v>
      </c>
      <c r="B8929" t="s">
        <v>218</v>
      </c>
      <c r="C8929">
        <v>152305082</v>
      </c>
      <c r="D8929">
        <v>66</v>
      </c>
      <c r="E8929" t="s">
        <v>91</v>
      </c>
      <c r="G8929">
        <v>62.009</v>
      </c>
      <c r="H8929">
        <v>2015</v>
      </c>
      <c r="I8929">
        <v>8</v>
      </c>
      <c r="J8929">
        <v>17</v>
      </c>
      <c r="K8929">
        <v>19</v>
      </c>
      <c r="L8929">
        <v>2</v>
      </c>
      <c r="M8929" t="s">
        <v>900</v>
      </c>
      <c r="N8929" t="s">
        <v>860</v>
      </c>
      <c r="O8929" t="s">
        <v>799</v>
      </c>
      <c r="Q8929" t="s">
        <v>459</v>
      </c>
      <c r="R8929" t="str">
        <f t="shared" si="516"/>
        <v>Weekday</v>
      </c>
      <c r="S8929" s="27">
        <f t="shared" si="517"/>
        <v>42233</v>
      </c>
      <c r="T8929" t="str">
        <f t="shared" si="518"/>
        <v>S</v>
      </c>
      <c r="V8929" t="str">
        <f t="shared" si="519"/>
        <v>S</v>
      </c>
      <c r="AE8929" s="27"/>
      <c r="AO8929" s="27"/>
      <c r="AX8929" s="27"/>
      <c r="AY8929" s="27"/>
    </row>
    <row r="8930" spans="1:51" x14ac:dyDescent="0.25">
      <c r="A8930" t="s">
        <v>391</v>
      </c>
      <c r="B8930" t="s">
        <v>218</v>
      </c>
      <c r="C8930">
        <v>143495301</v>
      </c>
      <c r="D8930">
        <v>66</v>
      </c>
      <c r="E8930" t="s">
        <v>91</v>
      </c>
      <c r="G8930">
        <v>62.009</v>
      </c>
      <c r="H8930">
        <v>2014</v>
      </c>
      <c r="I8930">
        <v>12</v>
      </c>
      <c r="J8930">
        <v>15</v>
      </c>
      <c r="K8930">
        <v>9</v>
      </c>
      <c r="L8930">
        <v>27</v>
      </c>
      <c r="M8930" t="s">
        <v>899</v>
      </c>
      <c r="N8930" t="s">
        <v>404</v>
      </c>
      <c r="O8930" t="s">
        <v>799</v>
      </c>
      <c r="Q8930" t="s">
        <v>459</v>
      </c>
      <c r="R8930" t="str">
        <f t="shared" si="516"/>
        <v>Weekday</v>
      </c>
      <c r="S8930" s="27">
        <f t="shared" si="517"/>
        <v>41988</v>
      </c>
      <c r="T8930" t="str">
        <f t="shared" si="518"/>
        <v>S</v>
      </c>
      <c r="V8930" t="str">
        <f t="shared" si="519"/>
        <v>S</v>
      </c>
      <c r="AE8930" s="27"/>
      <c r="AO8930" s="27"/>
      <c r="AX8930" s="27"/>
      <c r="AY8930" s="27"/>
    </row>
    <row r="8931" spans="1:51" x14ac:dyDescent="0.25">
      <c r="A8931" t="s">
        <v>391</v>
      </c>
      <c r="B8931" t="s">
        <v>218</v>
      </c>
      <c r="C8931">
        <v>162020089</v>
      </c>
      <c r="D8931">
        <v>66</v>
      </c>
      <c r="E8931" t="s">
        <v>91</v>
      </c>
      <c r="G8931">
        <v>62.012</v>
      </c>
      <c r="H8931">
        <v>2016</v>
      </c>
      <c r="I8931">
        <v>6</v>
      </c>
      <c r="J8931">
        <v>22</v>
      </c>
      <c r="K8931">
        <v>16</v>
      </c>
      <c r="L8931">
        <v>17</v>
      </c>
      <c r="M8931" t="s">
        <v>900</v>
      </c>
      <c r="N8931" t="s">
        <v>860</v>
      </c>
      <c r="O8931" t="s">
        <v>799</v>
      </c>
      <c r="Q8931" t="s">
        <v>459</v>
      </c>
      <c r="R8931" t="str">
        <f t="shared" si="516"/>
        <v>Weekday</v>
      </c>
      <c r="S8931" s="27">
        <f t="shared" si="517"/>
        <v>42543</v>
      </c>
      <c r="T8931" t="str">
        <f t="shared" si="518"/>
        <v>D</v>
      </c>
      <c r="V8931" t="str">
        <f t="shared" si="519"/>
        <v>D</v>
      </c>
      <c r="AE8931" s="27"/>
      <c r="AO8931" s="27"/>
      <c r="AX8931" s="27"/>
      <c r="AY8931" s="27"/>
    </row>
    <row r="8932" spans="1:51" x14ac:dyDescent="0.25">
      <c r="A8932" t="s">
        <v>391</v>
      </c>
      <c r="B8932" t="s">
        <v>218</v>
      </c>
      <c r="C8932">
        <v>133485129</v>
      </c>
      <c r="D8932">
        <v>66</v>
      </c>
      <c r="E8932" t="s">
        <v>91</v>
      </c>
      <c r="G8932">
        <v>62.012999999999998</v>
      </c>
      <c r="H8932">
        <v>2013</v>
      </c>
      <c r="I8932">
        <v>12</v>
      </c>
      <c r="J8932">
        <v>12</v>
      </c>
      <c r="K8932">
        <v>18</v>
      </c>
      <c r="L8932">
        <v>55</v>
      </c>
      <c r="M8932" t="s">
        <v>900</v>
      </c>
      <c r="N8932" t="s">
        <v>171</v>
      </c>
      <c r="O8932" t="s">
        <v>799</v>
      </c>
      <c r="Q8932" t="s">
        <v>459</v>
      </c>
      <c r="R8932" t="str">
        <f t="shared" si="516"/>
        <v>Weekday</v>
      </c>
      <c r="S8932" s="27">
        <f t="shared" si="517"/>
        <v>41620</v>
      </c>
      <c r="T8932" t="str">
        <f t="shared" si="518"/>
        <v>S</v>
      </c>
      <c r="V8932" t="str">
        <f t="shared" si="519"/>
        <v>S</v>
      </c>
      <c r="AE8932" s="27"/>
      <c r="AO8932" s="27"/>
      <c r="AX8932" s="27"/>
      <c r="AY8932" s="27"/>
    </row>
    <row r="8933" spans="1:51" x14ac:dyDescent="0.25">
      <c r="A8933" t="s">
        <v>391</v>
      </c>
      <c r="B8933" t="s">
        <v>218</v>
      </c>
      <c r="C8933">
        <v>160945240</v>
      </c>
      <c r="D8933">
        <v>66</v>
      </c>
      <c r="E8933" t="s">
        <v>91</v>
      </c>
      <c r="G8933">
        <v>62.014000000000003</v>
      </c>
      <c r="H8933">
        <v>2016</v>
      </c>
      <c r="I8933">
        <v>4</v>
      </c>
      <c r="J8933">
        <v>2</v>
      </c>
      <c r="K8933">
        <v>20</v>
      </c>
      <c r="L8933">
        <v>34</v>
      </c>
      <c r="M8933" t="s">
        <v>900</v>
      </c>
      <c r="N8933" t="s">
        <v>860</v>
      </c>
      <c r="O8933" t="s">
        <v>799</v>
      </c>
      <c r="Q8933" t="s">
        <v>459</v>
      </c>
      <c r="R8933" t="str">
        <f t="shared" si="516"/>
        <v>Weekend</v>
      </c>
      <c r="S8933" s="27">
        <f t="shared" si="517"/>
        <v>42462</v>
      </c>
      <c r="T8933" t="str">
        <f t="shared" si="518"/>
        <v>D</v>
      </c>
      <c r="V8933" t="str">
        <f t="shared" si="519"/>
        <v>D</v>
      </c>
      <c r="AE8933" s="27"/>
      <c r="AO8933" s="27"/>
      <c r="AX8933" s="27"/>
      <c r="AY8933" s="27"/>
    </row>
    <row r="8934" spans="1:51" x14ac:dyDescent="0.25">
      <c r="A8934" t="s">
        <v>391</v>
      </c>
      <c r="B8934" t="s">
        <v>218</v>
      </c>
      <c r="C8934">
        <v>143095008</v>
      </c>
      <c r="D8934">
        <v>66</v>
      </c>
      <c r="E8934" t="s">
        <v>91</v>
      </c>
      <c r="G8934">
        <v>62.448999999999998</v>
      </c>
      <c r="H8934">
        <v>2014</v>
      </c>
      <c r="I8934">
        <v>11</v>
      </c>
      <c r="J8934">
        <v>2</v>
      </c>
      <c r="K8934">
        <v>3</v>
      </c>
      <c r="L8934">
        <v>20</v>
      </c>
      <c r="M8934" t="s">
        <v>900</v>
      </c>
      <c r="N8934" t="s">
        <v>860</v>
      </c>
      <c r="O8934" t="s">
        <v>799</v>
      </c>
      <c r="Q8934" t="s">
        <v>455</v>
      </c>
      <c r="R8934" t="str">
        <f t="shared" si="516"/>
        <v>Weekend</v>
      </c>
      <c r="S8934" s="27">
        <f t="shared" si="517"/>
        <v>41945</v>
      </c>
      <c r="T8934" t="str">
        <f t="shared" si="518"/>
        <v>S</v>
      </c>
      <c r="V8934" t="str">
        <f t="shared" si="519"/>
        <v>S</v>
      </c>
      <c r="AE8934" s="27"/>
      <c r="AO8934" s="27"/>
      <c r="AX8934" s="27"/>
      <c r="AY8934" s="27"/>
    </row>
    <row r="8935" spans="1:51" x14ac:dyDescent="0.25">
      <c r="A8935" t="s">
        <v>391</v>
      </c>
      <c r="S8935" s="27"/>
      <c r="V8935" t="str">
        <f t="shared" si="519"/>
        <v/>
      </c>
      <c r="AE8935" s="27"/>
      <c r="AO8935" s="27"/>
      <c r="AX8935" s="27"/>
      <c r="AY8935" s="27"/>
    </row>
    <row r="8936" spans="1:51" x14ac:dyDescent="0.25">
      <c r="A8936" t="s">
        <v>391</v>
      </c>
      <c r="B8936" t="s">
        <v>218</v>
      </c>
      <c r="C8936">
        <v>132925095</v>
      </c>
      <c r="D8936">
        <v>66</v>
      </c>
      <c r="E8936" t="s">
        <v>91</v>
      </c>
      <c r="G8936">
        <v>62.040999999999997</v>
      </c>
      <c r="H8936">
        <v>2013</v>
      </c>
      <c r="I8936">
        <v>10</v>
      </c>
      <c r="J8936">
        <v>17</v>
      </c>
      <c r="K8936">
        <v>20</v>
      </c>
      <c r="L8936">
        <v>27</v>
      </c>
      <c r="M8936" t="s">
        <v>900</v>
      </c>
      <c r="N8936" t="s">
        <v>860</v>
      </c>
      <c r="O8936" t="s">
        <v>799</v>
      </c>
      <c r="Q8936" t="s">
        <v>459</v>
      </c>
      <c r="R8936" t="str">
        <f t="shared" si="516"/>
        <v>Weekday</v>
      </c>
      <c r="S8936" s="27">
        <f t="shared" si="517"/>
        <v>41564</v>
      </c>
      <c r="T8936" t="str">
        <f t="shared" si="518"/>
        <v>S</v>
      </c>
      <c r="V8936" t="str">
        <f t="shared" si="519"/>
        <v>S</v>
      </c>
      <c r="AO8936" s="27"/>
      <c r="AX8936" s="27"/>
      <c r="AY8936" s="27"/>
    </row>
    <row r="8937" spans="1:51" x14ac:dyDescent="0.25">
      <c r="A8937" t="s">
        <v>391</v>
      </c>
      <c r="B8937" t="s">
        <v>218</v>
      </c>
      <c r="C8937">
        <v>133515248</v>
      </c>
      <c r="D8937">
        <v>66</v>
      </c>
      <c r="E8937" t="s">
        <v>91</v>
      </c>
      <c r="G8937">
        <v>62.122</v>
      </c>
      <c r="H8937">
        <v>2013</v>
      </c>
      <c r="I8937">
        <v>12</v>
      </c>
      <c r="J8937">
        <v>17</v>
      </c>
      <c r="K8937">
        <v>17</v>
      </c>
      <c r="L8937">
        <v>0</v>
      </c>
      <c r="M8937" t="s">
        <v>900</v>
      </c>
      <c r="N8937" t="s">
        <v>170</v>
      </c>
      <c r="O8937" t="s">
        <v>799</v>
      </c>
      <c r="Q8937" t="s">
        <v>455</v>
      </c>
      <c r="R8937" t="str">
        <f t="shared" si="516"/>
        <v>Weekday</v>
      </c>
      <c r="S8937" s="27">
        <f t="shared" si="517"/>
        <v>41625</v>
      </c>
      <c r="T8937" t="str">
        <f t="shared" si="518"/>
        <v>S</v>
      </c>
      <c r="V8937" t="str">
        <f t="shared" si="519"/>
        <v>S</v>
      </c>
      <c r="AE8937" s="27"/>
      <c r="AO8937" s="27"/>
      <c r="AX8937" s="27"/>
      <c r="AY8937" s="27"/>
    </row>
    <row r="8938" spans="1:51" x14ac:dyDescent="0.25">
      <c r="A8938" t="s">
        <v>391</v>
      </c>
      <c r="B8938" t="s">
        <v>218</v>
      </c>
      <c r="C8938">
        <v>163105161</v>
      </c>
      <c r="D8938">
        <v>66</v>
      </c>
      <c r="E8938" t="s">
        <v>91</v>
      </c>
      <c r="G8938">
        <v>62.052</v>
      </c>
      <c r="H8938">
        <v>2016</v>
      </c>
      <c r="I8938">
        <v>11</v>
      </c>
      <c r="J8938">
        <v>2</v>
      </c>
      <c r="K8938">
        <v>15</v>
      </c>
      <c r="L8938">
        <v>15</v>
      </c>
      <c r="M8938" t="s">
        <v>900</v>
      </c>
      <c r="N8938" t="s">
        <v>860</v>
      </c>
      <c r="O8938" t="s">
        <v>799</v>
      </c>
      <c r="Q8938" t="s">
        <v>457</v>
      </c>
      <c r="R8938" t="str">
        <f t="shared" si="516"/>
        <v>Weekday</v>
      </c>
      <c r="S8938" s="27">
        <f t="shared" si="517"/>
        <v>42676</v>
      </c>
      <c r="T8938" t="str">
        <f t="shared" si="518"/>
        <v>D</v>
      </c>
      <c r="V8938" t="str">
        <f t="shared" si="519"/>
        <v>D</v>
      </c>
      <c r="AE8938" s="27"/>
      <c r="AO8938" s="27"/>
      <c r="AX8938" s="27"/>
      <c r="AY8938" s="27"/>
    </row>
    <row r="8939" spans="1:51" x14ac:dyDescent="0.25">
      <c r="A8939" t="s">
        <v>391</v>
      </c>
      <c r="B8939" t="s">
        <v>218</v>
      </c>
      <c r="C8939">
        <v>142725351</v>
      </c>
      <c r="D8939">
        <v>66</v>
      </c>
      <c r="E8939" t="s">
        <v>91</v>
      </c>
      <c r="G8939">
        <v>62.06</v>
      </c>
      <c r="H8939">
        <v>2014</v>
      </c>
      <c r="I8939">
        <v>9</v>
      </c>
      <c r="J8939">
        <v>27</v>
      </c>
      <c r="K8939">
        <v>14</v>
      </c>
      <c r="L8939">
        <v>51</v>
      </c>
      <c r="M8939" t="s">
        <v>900</v>
      </c>
      <c r="N8939" t="s">
        <v>860</v>
      </c>
      <c r="O8939" t="s">
        <v>799</v>
      </c>
      <c r="Q8939" t="s">
        <v>457</v>
      </c>
      <c r="R8939" t="str">
        <f t="shared" si="516"/>
        <v>Weekend</v>
      </c>
      <c r="S8939" s="27">
        <f t="shared" si="517"/>
        <v>41909</v>
      </c>
      <c r="T8939" t="str">
        <f t="shared" si="518"/>
        <v>S</v>
      </c>
      <c r="V8939" t="str">
        <f t="shared" si="519"/>
        <v>S</v>
      </c>
      <c r="AE8939" s="27"/>
      <c r="AO8939" s="27"/>
      <c r="AX8939" s="27"/>
      <c r="AY8939" s="27"/>
    </row>
    <row r="8940" spans="1:51" x14ac:dyDescent="0.25">
      <c r="A8940" t="s">
        <v>391</v>
      </c>
      <c r="B8940" t="s">
        <v>218</v>
      </c>
      <c r="C8940">
        <v>133065111</v>
      </c>
      <c r="D8940">
        <v>66</v>
      </c>
      <c r="E8940" t="s">
        <v>91</v>
      </c>
      <c r="G8940">
        <v>62.076999999999998</v>
      </c>
      <c r="H8940">
        <v>2013</v>
      </c>
      <c r="I8940">
        <v>10</v>
      </c>
      <c r="J8940">
        <v>25</v>
      </c>
      <c r="K8940">
        <v>6</v>
      </c>
      <c r="L8940">
        <v>22</v>
      </c>
      <c r="M8940" t="s">
        <v>900</v>
      </c>
      <c r="N8940" t="s">
        <v>404</v>
      </c>
      <c r="O8940" t="s">
        <v>799</v>
      </c>
      <c r="Q8940" t="s">
        <v>457</v>
      </c>
      <c r="R8940" t="str">
        <f t="shared" si="516"/>
        <v>Weekday</v>
      </c>
      <c r="S8940" s="27">
        <f t="shared" si="517"/>
        <v>41572</v>
      </c>
      <c r="T8940" t="str">
        <f t="shared" si="518"/>
        <v>S</v>
      </c>
      <c r="V8940" t="str">
        <f t="shared" si="519"/>
        <v>S</v>
      </c>
      <c r="AE8940" s="27"/>
      <c r="AO8940" s="27"/>
      <c r="AX8940" s="27"/>
      <c r="AY8940" s="27"/>
    </row>
    <row r="8941" spans="1:51" x14ac:dyDescent="0.25">
      <c r="A8941" t="s">
        <v>391</v>
      </c>
      <c r="B8941" t="s">
        <v>218</v>
      </c>
      <c r="C8941">
        <v>133195227</v>
      </c>
      <c r="D8941">
        <v>66</v>
      </c>
      <c r="E8941" t="s">
        <v>91</v>
      </c>
      <c r="G8941">
        <v>62.081000000000003</v>
      </c>
      <c r="H8941">
        <v>2013</v>
      </c>
      <c r="I8941">
        <v>10</v>
      </c>
      <c r="J8941">
        <v>26</v>
      </c>
      <c r="K8941">
        <v>14</v>
      </c>
      <c r="L8941">
        <v>40</v>
      </c>
      <c r="M8941" t="s">
        <v>900</v>
      </c>
      <c r="N8941" t="s">
        <v>404</v>
      </c>
      <c r="O8941" t="s">
        <v>799</v>
      </c>
      <c r="Q8941" t="s">
        <v>457</v>
      </c>
      <c r="R8941" t="str">
        <f t="shared" si="516"/>
        <v>Weekend</v>
      </c>
      <c r="S8941" s="27">
        <f t="shared" si="517"/>
        <v>41573</v>
      </c>
      <c r="T8941" t="str">
        <f t="shared" si="518"/>
        <v>S</v>
      </c>
      <c r="V8941" t="str">
        <f t="shared" si="519"/>
        <v>S</v>
      </c>
      <c r="AE8941" s="27"/>
      <c r="AO8941" s="27"/>
      <c r="AX8941" s="27"/>
      <c r="AY8941" s="27"/>
    </row>
    <row r="8942" spans="1:51" x14ac:dyDescent="0.25">
      <c r="A8942" t="s">
        <v>391</v>
      </c>
      <c r="B8942" t="s">
        <v>218</v>
      </c>
      <c r="C8942">
        <v>151225156</v>
      </c>
      <c r="D8942">
        <v>66</v>
      </c>
      <c r="E8942" t="s">
        <v>91</v>
      </c>
      <c r="G8942">
        <v>62.091000000000001</v>
      </c>
      <c r="H8942">
        <v>2015</v>
      </c>
      <c r="I8942">
        <v>5</v>
      </c>
      <c r="J8942">
        <v>2</v>
      </c>
      <c r="K8942">
        <v>14</v>
      </c>
      <c r="L8942">
        <v>38</v>
      </c>
      <c r="M8942" t="s">
        <v>900</v>
      </c>
      <c r="N8942" t="s">
        <v>860</v>
      </c>
      <c r="O8942" t="s">
        <v>799</v>
      </c>
      <c r="Q8942" t="s">
        <v>457</v>
      </c>
      <c r="R8942" t="str">
        <f t="shared" si="516"/>
        <v>Weekend</v>
      </c>
      <c r="S8942" s="27">
        <f t="shared" si="517"/>
        <v>42126</v>
      </c>
      <c r="T8942" t="str">
        <f t="shared" si="518"/>
        <v>S</v>
      </c>
      <c r="V8942" t="str">
        <f t="shared" si="519"/>
        <v>S</v>
      </c>
      <c r="AE8942" s="27"/>
      <c r="AO8942" s="27"/>
      <c r="AX8942" s="27"/>
      <c r="AY8942" s="27"/>
    </row>
    <row r="8943" spans="1:51" x14ac:dyDescent="0.25">
      <c r="A8943" t="s">
        <v>391</v>
      </c>
      <c r="B8943" t="s">
        <v>218</v>
      </c>
      <c r="C8943">
        <v>162605114</v>
      </c>
      <c r="D8943">
        <v>66</v>
      </c>
      <c r="E8943" t="s">
        <v>91</v>
      </c>
      <c r="G8943">
        <v>62.363</v>
      </c>
      <c r="H8943">
        <v>2016</v>
      </c>
      <c r="I8943">
        <v>9</v>
      </c>
      <c r="J8943">
        <v>14</v>
      </c>
      <c r="K8943">
        <v>5</v>
      </c>
      <c r="L8943">
        <v>27</v>
      </c>
      <c r="M8943" t="s">
        <v>899</v>
      </c>
      <c r="N8943" t="s">
        <v>860</v>
      </c>
      <c r="O8943" t="s">
        <v>799</v>
      </c>
      <c r="Q8943" t="s">
        <v>455</v>
      </c>
      <c r="R8943" t="str">
        <f t="shared" si="516"/>
        <v>Weekday</v>
      </c>
      <c r="S8943" s="27">
        <f t="shared" si="517"/>
        <v>42627</v>
      </c>
      <c r="T8943" t="str">
        <f t="shared" si="518"/>
        <v>D</v>
      </c>
      <c r="V8943" t="str">
        <f t="shared" si="519"/>
        <v>D</v>
      </c>
      <c r="AO8943" s="27"/>
      <c r="AX8943" s="27"/>
      <c r="AY8943" s="27"/>
    </row>
    <row r="8944" spans="1:51" x14ac:dyDescent="0.25">
      <c r="A8944" t="s">
        <v>391</v>
      </c>
      <c r="B8944" t="s">
        <v>218</v>
      </c>
      <c r="C8944">
        <v>142265236</v>
      </c>
      <c r="D8944">
        <v>66</v>
      </c>
      <c r="E8944" t="s">
        <v>91</v>
      </c>
      <c r="G8944">
        <v>62.106000000000002</v>
      </c>
      <c r="H8944">
        <v>2014</v>
      </c>
      <c r="I8944">
        <v>8</v>
      </c>
      <c r="J8944">
        <v>14</v>
      </c>
      <c r="K8944">
        <v>17</v>
      </c>
      <c r="L8944">
        <v>0</v>
      </c>
      <c r="M8944" t="s">
        <v>900</v>
      </c>
      <c r="N8944" t="s">
        <v>860</v>
      </c>
      <c r="O8944" t="s">
        <v>799</v>
      </c>
      <c r="Q8944" t="s">
        <v>457</v>
      </c>
      <c r="R8944" t="str">
        <f t="shared" si="516"/>
        <v>Weekday</v>
      </c>
      <c r="S8944" s="27">
        <f t="shared" si="517"/>
        <v>41865</v>
      </c>
      <c r="T8944" t="str">
        <f t="shared" si="518"/>
        <v>S</v>
      </c>
      <c r="V8944" t="str">
        <f t="shared" si="519"/>
        <v>S</v>
      </c>
      <c r="AE8944" s="27"/>
      <c r="AO8944" s="27"/>
      <c r="AX8944" s="27"/>
      <c r="AY8944" s="27"/>
    </row>
    <row r="8945" spans="1:51" x14ac:dyDescent="0.25">
      <c r="A8945" t="s">
        <v>391</v>
      </c>
      <c r="B8945" t="s">
        <v>218</v>
      </c>
      <c r="C8945">
        <v>172575122</v>
      </c>
      <c r="D8945">
        <v>66</v>
      </c>
      <c r="E8945" t="s">
        <v>91</v>
      </c>
      <c r="G8945">
        <v>62.113999999999997</v>
      </c>
      <c r="H8945">
        <v>2017</v>
      </c>
      <c r="I8945">
        <v>9</v>
      </c>
      <c r="J8945">
        <v>14</v>
      </c>
      <c r="K8945">
        <v>5</v>
      </c>
      <c r="L8945">
        <v>40</v>
      </c>
      <c r="M8945" t="s">
        <v>900</v>
      </c>
      <c r="N8945" t="s">
        <v>860</v>
      </c>
      <c r="O8945" t="s">
        <v>799</v>
      </c>
      <c r="Q8945" t="s">
        <v>455</v>
      </c>
      <c r="R8945" t="str">
        <f t="shared" ref="R8945:R9008" si="520">IF(WEEKDAY(DATE(H8945,I8945,J8945),2) &lt; 6, "Weekday", "Weekend")</f>
        <v>Weekday</v>
      </c>
      <c r="S8945" s="27">
        <f t="shared" ref="S8945:S9008" si="521">DATE(H8945,I8945,J8945)</f>
        <v>42992</v>
      </c>
      <c r="T8945" t="str">
        <f t="shared" si="518"/>
        <v>D</v>
      </c>
      <c r="V8945" t="str">
        <f t="shared" si="519"/>
        <v>D</v>
      </c>
      <c r="AE8945" s="27"/>
      <c r="AO8945" s="27"/>
      <c r="AX8945" s="27"/>
      <c r="AY8945" s="27"/>
    </row>
    <row r="8946" spans="1:51" x14ac:dyDescent="0.25">
      <c r="A8946" t="s">
        <v>391</v>
      </c>
      <c r="B8946" t="s">
        <v>218</v>
      </c>
      <c r="C8946">
        <v>151495133</v>
      </c>
      <c r="D8946">
        <v>66</v>
      </c>
      <c r="E8946" t="s">
        <v>91</v>
      </c>
      <c r="G8946">
        <v>62.125</v>
      </c>
      <c r="H8946">
        <v>2015</v>
      </c>
      <c r="I8946">
        <v>5</v>
      </c>
      <c r="J8946">
        <v>26</v>
      </c>
      <c r="K8946">
        <v>15</v>
      </c>
      <c r="L8946">
        <v>13</v>
      </c>
      <c r="M8946" t="s">
        <v>900</v>
      </c>
      <c r="N8946" t="s">
        <v>860</v>
      </c>
      <c r="O8946" t="s">
        <v>799</v>
      </c>
      <c r="Q8946" t="s">
        <v>455</v>
      </c>
      <c r="R8946" t="str">
        <f t="shared" si="520"/>
        <v>Weekday</v>
      </c>
      <c r="S8946" s="27">
        <f t="shared" si="521"/>
        <v>42150</v>
      </c>
      <c r="T8946" t="str">
        <f t="shared" ref="T8946:T9009" si="522">IF(OR(H8946=2013,H8946=2014,AND(H8946=2015,I8946&lt;9),AND(H8946=2015,I8946=9,J8946&lt;5)),"S","D")</f>
        <v>S</v>
      </c>
      <c r="V8946" t="str">
        <f t="shared" si="519"/>
        <v>S</v>
      </c>
      <c r="AE8946" s="27"/>
      <c r="AO8946" s="27"/>
      <c r="AX8946" s="27"/>
      <c r="AY8946" s="27"/>
    </row>
    <row r="8947" spans="1:51" x14ac:dyDescent="0.25">
      <c r="A8947" t="s">
        <v>391</v>
      </c>
      <c r="B8947" t="s">
        <v>218</v>
      </c>
      <c r="C8947">
        <v>150705368</v>
      </c>
      <c r="D8947">
        <v>66</v>
      </c>
      <c r="E8947" t="s">
        <v>91</v>
      </c>
      <c r="G8947">
        <v>62.125</v>
      </c>
      <c r="H8947">
        <v>2015</v>
      </c>
      <c r="I8947">
        <v>3</v>
      </c>
      <c r="J8947">
        <v>11</v>
      </c>
      <c r="K8947">
        <v>15</v>
      </c>
      <c r="L8947">
        <v>19</v>
      </c>
      <c r="M8947" t="s">
        <v>900</v>
      </c>
      <c r="N8947" t="s">
        <v>171</v>
      </c>
      <c r="O8947" t="s">
        <v>799</v>
      </c>
      <c r="Q8947" t="s">
        <v>455</v>
      </c>
      <c r="R8947" t="str">
        <f t="shared" si="520"/>
        <v>Weekday</v>
      </c>
      <c r="S8947" s="27">
        <f t="shared" si="521"/>
        <v>42074</v>
      </c>
      <c r="T8947" t="str">
        <f t="shared" si="522"/>
        <v>S</v>
      </c>
      <c r="V8947" t="str">
        <f t="shared" si="519"/>
        <v>S</v>
      </c>
      <c r="AE8947" s="27"/>
      <c r="AO8947" s="27"/>
      <c r="AX8947" s="27"/>
      <c r="AY8947" s="27"/>
    </row>
    <row r="8948" spans="1:51" x14ac:dyDescent="0.25">
      <c r="A8948" t="s">
        <v>391</v>
      </c>
      <c r="B8948" t="s">
        <v>218</v>
      </c>
      <c r="C8948">
        <v>152055265</v>
      </c>
      <c r="D8948">
        <v>66</v>
      </c>
      <c r="E8948" t="s">
        <v>91</v>
      </c>
      <c r="G8948">
        <v>62.125</v>
      </c>
      <c r="H8948">
        <v>2015</v>
      </c>
      <c r="I8948">
        <v>7</v>
      </c>
      <c r="J8948">
        <v>24</v>
      </c>
      <c r="K8948">
        <v>17</v>
      </c>
      <c r="L8948">
        <v>27</v>
      </c>
      <c r="M8948" t="s">
        <v>900</v>
      </c>
      <c r="N8948" t="s">
        <v>860</v>
      </c>
      <c r="O8948" t="s">
        <v>799</v>
      </c>
      <c r="Q8948" t="s">
        <v>455</v>
      </c>
      <c r="R8948" t="str">
        <f t="shared" si="520"/>
        <v>Weekday</v>
      </c>
      <c r="S8948" s="27">
        <f t="shared" si="521"/>
        <v>42209</v>
      </c>
      <c r="T8948" t="str">
        <f t="shared" si="522"/>
        <v>S</v>
      </c>
      <c r="V8948" t="str">
        <f t="shared" si="519"/>
        <v>S</v>
      </c>
      <c r="AE8948" s="27"/>
      <c r="AO8948" s="27"/>
      <c r="AX8948" s="27"/>
      <c r="AY8948" s="27"/>
    </row>
    <row r="8949" spans="1:51" x14ac:dyDescent="0.25">
      <c r="A8949" t="s">
        <v>391</v>
      </c>
      <c r="B8949" t="s">
        <v>218</v>
      </c>
      <c r="C8949">
        <v>140365257</v>
      </c>
      <c r="D8949">
        <v>66</v>
      </c>
      <c r="E8949" t="s">
        <v>91</v>
      </c>
      <c r="G8949">
        <v>62.13</v>
      </c>
      <c r="H8949">
        <v>2014</v>
      </c>
      <c r="I8949">
        <v>2</v>
      </c>
      <c r="J8949">
        <v>4</v>
      </c>
      <c r="K8949">
        <v>14</v>
      </c>
      <c r="L8949">
        <v>20</v>
      </c>
      <c r="M8949" t="s">
        <v>900</v>
      </c>
      <c r="N8949" t="s">
        <v>860</v>
      </c>
      <c r="O8949" t="s">
        <v>799</v>
      </c>
      <c r="Q8949" t="s">
        <v>455</v>
      </c>
      <c r="R8949" t="str">
        <f t="shared" si="520"/>
        <v>Weekday</v>
      </c>
      <c r="S8949" s="27">
        <f t="shared" si="521"/>
        <v>41674</v>
      </c>
      <c r="T8949" t="str">
        <f t="shared" si="522"/>
        <v>S</v>
      </c>
      <c r="V8949" t="str">
        <f t="shared" si="519"/>
        <v>S</v>
      </c>
      <c r="AO8949" s="27"/>
      <c r="AX8949" s="27"/>
      <c r="AY8949" s="27"/>
    </row>
    <row r="8950" spans="1:51" x14ac:dyDescent="0.25">
      <c r="A8950" t="s">
        <v>391</v>
      </c>
      <c r="B8950" t="s">
        <v>218</v>
      </c>
      <c r="C8950">
        <v>130415140</v>
      </c>
      <c r="D8950">
        <v>66</v>
      </c>
      <c r="E8950" t="s">
        <v>91</v>
      </c>
      <c r="G8950">
        <v>62.164000000000001</v>
      </c>
      <c r="H8950">
        <v>2013</v>
      </c>
      <c r="I8950">
        <v>2</v>
      </c>
      <c r="J8950">
        <v>8</v>
      </c>
      <c r="K8950">
        <v>19</v>
      </c>
      <c r="L8950">
        <v>3</v>
      </c>
      <c r="M8950" t="s">
        <v>900</v>
      </c>
      <c r="N8950" t="s">
        <v>860</v>
      </c>
      <c r="O8950" t="s">
        <v>799</v>
      </c>
      <c r="Q8950" t="s">
        <v>455</v>
      </c>
      <c r="R8950" t="str">
        <f t="shared" si="520"/>
        <v>Weekday</v>
      </c>
      <c r="S8950" s="27">
        <f t="shared" si="521"/>
        <v>41313</v>
      </c>
      <c r="T8950" t="str">
        <f t="shared" si="522"/>
        <v>S</v>
      </c>
      <c r="V8950" t="str">
        <f t="shared" si="519"/>
        <v>S</v>
      </c>
      <c r="AE8950" s="27"/>
      <c r="AO8950" s="27"/>
      <c r="AX8950" s="27"/>
      <c r="AY8950" s="27"/>
    </row>
    <row r="8951" spans="1:51" x14ac:dyDescent="0.25">
      <c r="A8951" t="s">
        <v>391</v>
      </c>
      <c r="B8951" t="s">
        <v>218</v>
      </c>
      <c r="C8951">
        <v>130345027</v>
      </c>
      <c r="D8951">
        <v>66</v>
      </c>
      <c r="E8951" t="s">
        <v>91</v>
      </c>
      <c r="G8951">
        <v>61.906999999999996</v>
      </c>
      <c r="H8951">
        <v>2013</v>
      </c>
      <c r="I8951">
        <v>2</v>
      </c>
      <c r="J8951">
        <v>1</v>
      </c>
      <c r="K8951">
        <v>13</v>
      </c>
      <c r="L8951">
        <v>40</v>
      </c>
      <c r="M8951" t="s">
        <v>900</v>
      </c>
      <c r="N8951" t="s">
        <v>860</v>
      </c>
      <c r="O8951" t="s">
        <v>799</v>
      </c>
      <c r="Q8951" t="s">
        <v>459</v>
      </c>
      <c r="R8951" t="str">
        <f t="shared" si="520"/>
        <v>Weekday</v>
      </c>
      <c r="S8951" s="27">
        <f t="shared" si="521"/>
        <v>41306</v>
      </c>
      <c r="T8951" t="str">
        <f t="shared" si="522"/>
        <v>S</v>
      </c>
      <c r="V8951" t="str">
        <f t="shared" si="519"/>
        <v>S</v>
      </c>
    </row>
    <row r="8952" spans="1:51" x14ac:dyDescent="0.25">
      <c r="A8952" t="s">
        <v>391</v>
      </c>
      <c r="B8952" t="s">
        <v>218</v>
      </c>
      <c r="C8952">
        <v>142005214</v>
      </c>
      <c r="D8952">
        <v>66</v>
      </c>
      <c r="E8952" t="s">
        <v>91</v>
      </c>
      <c r="G8952">
        <v>62.137999999999998</v>
      </c>
      <c r="H8952">
        <v>2014</v>
      </c>
      <c r="I8952">
        <v>7</v>
      </c>
      <c r="J8952">
        <v>19</v>
      </c>
      <c r="K8952">
        <v>17</v>
      </c>
      <c r="L8952">
        <v>26</v>
      </c>
      <c r="M8952" t="s">
        <v>900</v>
      </c>
      <c r="N8952" t="s">
        <v>404</v>
      </c>
      <c r="O8952" t="s">
        <v>799</v>
      </c>
      <c r="Q8952" t="s">
        <v>455</v>
      </c>
      <c r="R8952" t="str">
        <f t="shared" si="520"/>
        <v>Weekend</v>
      </c>
      <c r="S8952" s="27">
        <f t="shared" si="521"/>
        <v>41839</v>
      </c>
      <c r="T8952" t="str">
        <f t="shared" si="522"/>
        <v>S</v>
      </c>
      <c r="V8952" t="str">
        <f t="shared" si="519"/>
        <v>S</v>
      </c>
    </row>
    <row r="8953" spans="1:51" x14ac:dyDescent="0.25">
      <c r="A8953" t="s">
        <v>391</v>
      </c>
      <c r="S8953" s="27"/>
      <c r="V8953" t="str">
        <f t="shared" si="519"/>
        <v/>
      </c>
      <c r="AE8953" s="27"/>
      <c r="AO8953" s="27"/>
      <c r="AX8953" s="27"/>
      <c r="AY8953" s="27"/>
    </row>
    <row r="8954" spans="1:51" x14ac:dyDescent="0.25">
      <c r="A8954" t="s">
        <v>391</v>
      </c>
      <c r="B8954" t="s">
        <v>218</v>
      </c>
      <c r="C8954">
        <v>130455109</v>
      </c>
      <c r="D8954">
        <v>66</v>
      </c>
      <c r="E8954" t="s">
        <v>91</v>
      </c>
      <c r="G8954">
        <v>62.162999999999997</v>
      </c>
      <c r="H8954">
        <v>2013</v>
      </c>
      <c r="I8954">
        <v>2</v>
      </c>
      <c r="J8954">
        <v>13</v>
      </c>
      <c r="K8954">
        <v>18</v>
      </c>
      <c r="L8954">
        <v>14</v>
      </c>
      <c r="M8954" t="s">
        <v>900</v>
      </c>
      <c r="N8954" t="s">
        <v>404</v>
      </c>
      <c r="O8954" t="s">
        <v>799</v>
      </c>
      <c r="Q8954" t="s">
        <v>455</v>
      </c>
      <c r="R8954" t="str">
        <f t="shared" si="520"/>
        <v>Weekday</v>
      </c>
      <c r="S8954" s="27">
        <f t="shared" si="521"/>
        <v>41318</v>
      </c>
      <c r="T8954" t="str">
        <f t="shared" si="522"/>
        <v>S</v>
      </c>
      <c r="V8954" t="str">
        <f t="shared" si="519"/>
        <v>S</v>
      </c>
      <c r="AE8954" s="27"/>
      <c r="AO8954" s="27"/>
      <c r="AX8954" s="27"/>
      <c r="AY8954" s="27"/>
    </row>
    <row r="8955" spans="1:51" x14ac:dyDescent="0.25">
      <c r="A8955" t="s">
        <v>391</v>
      </c>
      <c r="B8955" t="s">
        <v>218</v>
      </c>
      <c r="C8955">
        <v>130865162</v>
      </c>
      <c r="D8955">
        <v>66</v>
      </c>
      <c r="E8955" t="s">
        <v>91</v>
      </c>
      <c r="G8955">
        <v>62.179000000000002</v>
      </c>
      <c r="H8955">
        <v>2013</v>
      </c>
      <c r="I8955">
        <v>3</v>
      </c>
      <c r="J8955">
        <v>27</v>
      </c>
      <c r="K8955">
        <v>13</v>
      </c>
      <c r="L8955">
        <v>27</v>
      </c>
      <c r="M8955" t="s">
        <v>900</v>
      </c>
      <c r="N8955" t="s">
        <v>860</v>
      </c>
      <c r="O8955" t="s">
        <v>799</v>
      </c>
      <c r="Q8955" t="s">
        <v>455</v>
      </c>
      <c r="R8955" t="str">
        <f t="shared" si="520"/>
        <v>Weekday</v>
      </c>
      <c r="S8955" s="27">
        <f t="shared" si="521"/>
        <v>41360</v>
      </c>
      <c r="T8955" t="str">
        <f t="shared" si="522"/>
        <v>S</v>
      </c>
      <c r="V8955" t="str">
        <f t="shared" si="519"/>
        <v>S</v>
      </c>
      <c r="AO8955" s="27"/>
      <c r="AX8955" s="27"/>
      <c r="AY8955" s="27"/>
    </row>
    <row r="8956" spans="1:51" x14ac:dyDescent="0.25">
      <c r="A8956" t="s">
        <v>391</v>
      </c>
      <c r="B8956" t="s">
        <v>218</v>
      </c>
      <c r="C8956">
        <v>133395031</v>
      </c>
      <c r="D8956">
        <v>66</v>
      </c>
      <c r="E8956" t="s">
        <v>91</v>
      </c>
      <c r="G8956">
        <v>62.171999999999997</v>
      </c>
      <c r="H8956">
        <v>2013</v>
      </c>
      <c r="I8956">
        <v>12</v>
      </c>
      <c r="J8956">
        <v>2</v>
      </c>
      <c r="K8956">
        <v>22</v>
      </c>
      <c r="L8956">
        <v>25</v>
      </c>
      <c r="M8956" t="s">
        <v>900</v>
      </c>
      <c r="N8956" t="s">
        <v>170</v>
      </c>
      <c r="O8956" t="s">
        <v>799</v>
      </c>
      <c r="Q8956" t="s">
        <v>455</v>
      </c>
      <c r="R8956" t="str">
        <f t="shared" si="520"/>
        <v>Weekday</v>
      </c>
      <c r="S8956" s="27">
        <f t="shared" si="521"/>
        <v>41610</v>
      </c>
      <c r="T8956" t="str">
        <f t="shared" si="522"/>
        <v>S</v>
      </c>
      <c r="V8956" t="str">
        <f t="shared" si="519"/>
        <v>S</v>
      </c>
    </row>
    <row r="8957" spans="1:51" x14ac:dyDescent="0.25">
      <c r="A8957" t="s">
        <v>391</v>
      </c>
      <c r="B8957" t="s">
        <v>218</v>
      </c>
      <c r="C8957">
        <v>133255436</v>
      </c>
      <c r="D8957">
        <v>66</v>
      </c>
      <c r="E8957" t="s">
        <v>91</v>
      </c>
      <c r="G8957">
        <v>62.167000000000002</v>
      </c>
      <c r="H8957">
        <v>2013</v>
      </c>
      <c r="I8957">
        <v>11</v>
      </c>
      <c r="J8957">
        <v>21</v>
      </c>
      <c r="K8957">
        <v>19</v>
      </c>
      <c r="L8957">
        <v>20</v>
      </c>
      <c r="M8957" t="s">
        <v>900</v>
      </c>
      <c r="N8957" t="s">
        <v>860</v>
      </c>
      <c r="O8957" t="s">
        <v>799</v>
      </c>
      <c r="Q8957" t="s">
        <v>455</v>
      </c>
      <c r="R8957" t="str">
        <f t="shared" si="520"/>
        <v>Weekday</v>
      </c>
      <c r="S8957" s="27">
        <f t="shared" si="521"/>
        <v>41599</v>
      </c>
      <c r="T8957" t="str">
        <f t="shared" si="522"/>
        <v>S</v>
      </c>
      <c r="V8957" t="str">
        <f t="shared" si="519"/>
        <v>S</v>
      </c>
      <c r="AE8957" s="27"/>
      <c r="AO8957" s="27"/>
      <c r="AX8957" s="27"/>
      <c r="AY8957" s="27"/>
    </row>
    <row r="8958" spans="1:51" x14ac:dyDescent="0.25">
      <c r="A8958" t="s">
        <v>391</v>
      </c>
      <c r="B8958" t="s">
        <v>218</v>
      </c>
      <c r="C8958">
        <v>131735166</v>
      </c>
      <c r="D8958">
        <v>66</v>
      </c>
      <c r="E8958" t="s">
        <v>91</v>
      </c>
      <c r="G8958">
        <v>62.168999999999997</v>
      </c>
      <c r="H8958">
        <v>2013</v>
      </c>
      <c r="I8958">
        <v>6</v>
      </c>
      <c r="J8958">
        <v>22</v>
      </c>
      <c r="K8958">
        <v>15</v>
      </c>
      <c r="L8958">
        <v>45</v>
      </c>
      <c r="M8958" t="s">
        <v>900</v>
      </c>
      <c r="N8958" t="s">
        <v>860</v>
      </c>
      <c r="O8958" t="s">
        <v>799</v>
      </c>
      <c r="Q8958" t="s">
        <v>455</v>
      </c>
      <c r="R8958" t="str">
        <f t="shared" si="520"/>
        <v>Weekend</v>
      </c>
      <c r="S8958" s="27">
        <f t="shared" si="521"/>
        <v>41447</v>
      </c>
      <c r="T8958" t="str">
        <f t="shared" si="522"/>
        <v>S</v>
      </c>
      <c r="V8958" t="str">
        <f t="shared" si="519"/>
        <v>S</v>
      </c>
      <c r="AE8958" s="27"/>
      <c r="AO8958" s="27"/>
      <c r="AX8958" s="27"/>
      <c r="AY8958" s="27"/>
    </row>
    <row r="8959" spans="1:51" x14ac:dyDescent="0.25">
      <c r="A8959" t="s">
        <v>391</v>
      </c>
      <c r="B8959" t="s">
        <v>218</v>
      </c>
      <c r="C8959">
        <v>132675191</v>
      </c>
      <c r="D8959">
        <v>66</v>
      </c>
      <c r="E8959" t="s">
        <v>91</v>
      </c>
      <c r="G8959">
        <v>62.17</v>
      </c>
      <c r="H8959">
        <v>2013</v>
      </c>
      <c r="I8959">
        <v>9</v>
      </c>
      <c r="J8959">
        <v>20</v>
      </c>
      <c r="K8959">
        <v>18</v>
      </c>
      <c r="L8959">
        <v>10</v>
      </c>
      <c r="M8959" t="s">
        <v>900</v>
      </c>
      <c r="N8959" t="s">
        <v>860</v>
      </c>
      <c r="O8959" t="s">
        <v>799</v>
      </c>
      <c r="Q8959" t="s">
        <v>455</v>
      </c>
      <c r="R8959" t="str">
        <f t="shared" si="520"/>
        <v>Weekday</v>
      </c>
      <c r="S8959" s="27">
        <f t="shared" si="521"/>
        <v>41537</v>
      </c>
      <c r="T8959" t="str">
        <f t="shared" si="522"/>
        <v>S</v>
      </c>
      <c r="V8959" t="str">
        <f t="shared" si="519"/>
        <v>S</v>
      </c>
      <c r="AE8959" s="27"/>
      <c r="AO8959" s="27"/>
      <c r="AX8959" s="27"/>
      <c r="AY8959" s="27"/>
    </row>
    <row r="8960" spans="1:51" x14ac:dyDescent="0.25">
      <c r="A8960" t="s">
        <v>391</v>
      </c>
      <c r="B8960" t="s">
        <v>218</v>
      </c>
      <c r="C8960">
        <v>131045162</v>
      </c>
      <c r="D8960">
        <v>66</v>
      </c>
      <c r="E8960" t="s">
        <v>91</v>
      </c>
      <c r="G8960">
        <v>62.173999999999999</v>
      </c>
      <c r="H8960">
        <v>2013</v>
      </c>
      <c r="I8960">
        <v>4</v>
      </c>
      <c r="J8960">
        <v>13</v>
      </c>
      <c r="K8960">
        <v>16</v>
      </c>
      <c r="L8960">
        <v>50</v>
      </c>
      <c r="M8960" t="s">
        <v>900</v>
      </c>
      <c r="N8960" t="s">
        <v>860</v>
      </c>
      <c r="O8960" t="s">
        <v>799</v>
      </c>
      <c r="Q8960" t="s">
        <v>455</v>
      </c>
      <c r="R8960" t="str">
        <f t="shared" si="520"/>
        <v>Weekend</v>
      </c>
      <c r="S8960" s="27">
        <f t="shared" si="521"/>
        <v>41377</v>
      </c>
      <c r="T8960" t="str">
        <f t="shared" si="522"/>
        <v>S</v>
      </c>
      <c r="V8960" t="str">
        <f t="shared" si="519"/>
        <v>S</v>
      </c>
      <c r="AE8960" s="27"/>
      <c r="AO8960" s="27"/>
      <c r="AX8960" s="27"/>
      <c r="AY8960" s="27"/>
    </row>
    <row r="8961" spans="1:51" x14ac:dyDescent="0.25">
      <c r="A8961" t="s">
        <v>391</v>
      </c>
      <c r="B8961" t="s">
        <v>218</v>
      </c>
      <c r="C8961">
        <v>131095210</v>
      </c>
      <c r="D8961">
        <v>66</v>
      </c>
      <c r="E8961" t="s">
        <v>91</v>
      </c>
      <c r="G8961">
        <v>62.177</v>
      </c>
      <c r="H8961">
        <v>2013</v>
      </c>
      <c r="I8961">
        <v>4</v>
      </c>
      <c r="J8961">
        <v>1</v>
      </c>
      <c r="K8961">
        <v>17</v>
      </c>
      <c r="L8961">
        <v>20</v>
      </c>
      <c r="M8961" t="s">
        <v>900</v>
      </c>
      <c r="N8961" t="s">
        <v>860</v>
      </c>
      <c r="O8961" t="s">
        <v>799</v>
      </c>
      <c r="Q8961" t="s">
        <v>455</v>
      </c>
      <c r="R8961" t="str">
        <f t="shared" si="520"/>
        <v>Weekday</v>
      </c>
      <c r="S8961" s="27">
        <f t="shared" si="521"/>
        <v>41365</v>
      </c>
      <c r="T8961" t="str">
        <f t="shared" si="522"/>
        <v>S</v>
      </c>
      <c r="V8961" t="str">
        <f t="shared" si="519"/>
        <v>S</v>
      </c>
      <c r="AO8961" s="27"/>
      <c r="AX8961" s="27"/>
      <c r="AY8961" s="27"/>
    </row>
    <row r="8962" spans="1:51" x14ac:dyDescent="0.25">
      <c r="A8962" t="s">
        <v>391</v>
      </c>
      <c r="B8962" t="s">
        <v>218</v>
      </c>
      <c r="C8962">
        <v>162385145</v>
      </c>
      <c r="D8962">
        <v>66</v>
      </c>
      <c r="E8962" t="s">
        <v>91</v>
      </c>
      <c r="G8962">
        <v>62.183999999999997</v>
      </c>
      <c r="H8962">
        <v>2016</v>
      </c>
      <c r="I8962">
        <v>8</v>
      </c>
      <c r="J8962">
        <v>23</v>
      </c>
      <c r="K8962">
        <v>18</v>
      </c>
      <c r="L8962">
        <v>57</v>
      </c>
      <c r="M8962" t="s">
        <v>900</v>
      </c>
      <c r="N8962" t="s">
        <v>171</v>
      </c>
      <c r="O8962" t="s">
        <v>799</v>
      </c>
      <c r="Q8962" t="s">
        <v>455</v>
      </c>
      <c r="R8962" t="str">
        <f t="shared" si="520"/>
        <v>Weekday</v>
      </c>
      <c r="S8962" s="27">
        <f t="shared" si="521"/>
        <v>42605</v>
      </c>
      <c r="T8962" t="str">
        <f t="shared" si="522"/>
        <v>D</v>
      </c>
      <c r="V8962" t="str">
        <f t="shared" si="519"/>
        <v>D</v>
      </c>
      <c r="AE8962" s="27"/>
      <c r="AO8962" s="27"/>
      <c r="AX8962" s="27"/>
      <c r="AY8962" s="27"/>
    </row>
    <row r="8963" spans="1:51" x14ac:dyDescent="0.25">
      <c r="A8963" t="s">
        <v>391</v>
      </c>
      <c r="B8963" t="s">
        <v>218</v>
      </c>
      <c r="C8963">
        <v>162805172</v>
      </c>
      <c r="D8963">
        <v>66</v>
      </c>
      <c r="E8963" t="s">
        <v>91</v>
      </c>
      <c r="G8963">
        <v>62.186999999999998</v>
      </c>
      <c r="H8963">
        <v>2016</v>
      </c>
      <c r="I8963">
        <v>10</v>
      </c>
      <c r="J8963">
        <v>3</v>
      </c>
      <c r="K8963">
        <v>15</v>
      </c>
      <c r="L8963">
        <v>43</v>
      </c>
      <c r="M8963" t="s">
        <v>900</v>
      </c>
      <c r="N8963" t="s">
        <v>860</v>
      </c>
      <c r="O8963" t="s">
        <v>799</v>
      </c>
      <c r="Q8963" t="s">
        <v>455</v>
      </c>
      <c r="R8963" t="str">
        <f t="shared" si="520"/>
        <v>Weekday</v>
      </c>
      <c r="S8963" s="27">
        <f t="shared" si="521"/>
        <v>42646</v>
      </c>
      <c r="T8963" t="str">
        <f t="shared" si="522"/>
        <v>D</v>
      </c>
      <c r="V8963" t="str">
        <f t="shared" ref="V8963:V9026" si="523">T8963&amp;U8963</f>
        <v>D</v>
      </c>
      <c r="AO8963" s="27"/>
      <c r="AX8963" s="27"/>
      <c r="AY8963" s="27"/>
    </row>
    <row r="8964" spans="1:51" x14ac:dyDescent="0.25">
      <c r="A8964" t="s">
        <v>391</v>
      </c>
      <c r="B8964" t="s">
        <v>218</v>
      </c>
      <c r="C8964">
        <v>153435065</v>
      </c>
      <c r="D8964">
        <v>66</v>
      </c>
      <c r="E8964" t="s">
        <v>91</v>
      </c>
      <c r="G8964">
        <v>62.191000000000003</v>
      </c>
      <c r="H8964">
        <v>2015</v>
      </c>
      <c r="I8964">
        <v>12</v>
      </c>
      <c r="J8964">
        <v>8</v>
      </c>
      <c r="K8964">
        <v>13</v>
      </c>
      <c r="L8964">
        <v>10</v>
      </c>
      <c r="M8964" t="s">
        <v>900</v>
      </c>
      <c r="N8964" t="s">
        <v>171</v>
      </c>
      <c r="O8964" t="s">
        <v>799</v>
      </c>
      <c r="Q8964" t="s">
        <v>455</v>
      </c>
      <c r="R8964" t="str">
        <f t="shared" si="520"/>
        <v>Weekday</v>
      </c>
      <c r="S8964" s="27">
        <f t="shared" si="521"/>
        <v>42346</v>
      </c>
      <c r="T8964" t="str">
        <f t="shared" si="522"/>
        <v>D</v>
      </c>
      <c r="V8964" t="str">
        <f t="shared" si="523"/>
        <v>D</v>
      </c>
      <c r="AE8964" s="27"/>
      <c r="AO8964" s="27"/>
      <c r="AX8964" s="27"/>
      <c r="AY8964" s="27"/>
    </row>
    <row r="8965" spans="1:51" x14ac:dyDescent="0.25">
      <c r="A8965" t="s">
        <v>391</v>
      </c>
      <c r="S8965" s="27"/>
      <c r="V8965" t="str">
        <f t="shared" si="523"/>
        <v/>
      </c>
      <c r="AE8965" s="27"/>
      <c r="AO8965" s="27"/>
      <c r="AX8965" s="27"/>
      <c r="AY8965" s="27"/>
    </row>
    <row r="8966" spans="1:51" x14ac:dyDescent="0.25">
      <c r="A8966" t="s">
        <v>391</v>
      </c>
      <c r="B8966" t="s">
        <v>218</v>
      </c>
      <c r="C8966">
        <v>170575140</v>
      </c>
      <c r="D8966">
        <v>66</v>
      </c>
      <c r="E8966" t="s">
        <v>91</v>
      </c>
      <c r="G8966">
        <v>62.127000000000002</v>
      </c>
      <c r="H8966">
        <v>2017</v>
      </c>
      <c r="I8966">
        <v>2</v>
      </c>
      <c r="J8966">
        <v>24</v>
      </c>
      <c r="K8966">
        <v>14</v>
      </c>
      <c r="L8966">
        <v>33</v>
      </c>
      <c r="M8966" t="s">
        <v>900</v>
      </c>
      <c r="N8966" t="s">
        <v>860</v>
      </c>
      <c r="O8966" t="s">
        <v>799</v>
      </c>
      <c r="Q8966" t="s">
        <v>455</v>
      </c>
      <c r="R8966" t="str">
        <f t="shared" si="520"/>
        <v>Weekday</v>
      </c>
      <c r="S8966" s="27">
        <f t="shared" si="521"/>
        <v>42790</v>
      </c>
      <c r="T8966" t="str">
        <f t="shared" si="522"/>
        <v>D</v>
      </c>
      <c r="V8966" t="str">
        <f t="shared" si="523"/>
        <v>D</v>
      </c>
    </row>
    <row r="8967" spans="1:51" x14ac:dyDescent="0.25">
      <c r="A8967" t="s">
        <v>391</v>
      </c>
      <c r="B8967" t="s">
        <v>218</v>
      </c>
      <c r="C8967">
        <v>162015391</v>
      </c>
      <c r="D8967">
        <v>66</v>
      </c>
      <c r="E8967" t="s">
        <v>91</v>
      </c>
      <c r="G8967">
        <v>62.215000000000003</v>
      </c>
      <c r="H8967">
        <v>2016</v>
      </c>
      <c r="I8967">
        <v>7</v>
      </c>
      <c r="J8967">
        <v>19</v>
      </c>
      <c r="K8967">
        <v>17</v>
      </c>
      <c r="L8967">
        <v>22</v>
      </c>
      <c r="M8967" t="s">
        <v>900</v>
      </c>
      <c r="N8967" t="s">
        <v>860</v>
      </c>
      <c r="O8967" t="s">
        <v>799</v>
      </c>
      <c r="Q8967" t="s">
        <v>455</v>
      </c>
      <c r="R8967" t="str">
        <f t="shared" si="520"/>
        <v>Weekday</v>
      </c>
      <c r="S8967" s="27">
        <f t="shared" si="521"/>
        <v>42570</v>
      </c>
      <c r="T8967" t="str">
        <f t="shared" si="522"/>
        <v>D</v>
      </c>
      <c r="V8967" t="str">
        <f t="shared" si="523"/>
        <v>D</v>
      </c>
      <c r="AO8967" s="27"/>
      <c r="AX8967" s="27"/>
      <c r="AY8967" s="27"/>
    </row>
    <row r="8968" spans="1:51" x14ac:dyDescent="0.25">
      <c r="A8968" t="s">
        <v>391</v>
      </c>
      <c r="S8968" s="27"/>
      <c r="V8968" t="str">
        <f t="shared" si="523"/>
        <v/>
      </c>
      <c r="AE8968" s="27"/>
      <c r="AO8968" s="27"/>
      <c r="AX8968" s="27"/>
      <c r="AY8968" s="27"/>
    </row>
    <row r="8969" spans="1:51" x14ac:dyDescent="0.25">
      <c r="A8969" t="s">
        <v>391</v>
      </c>
      <c r="B8969" t="s">
        <v>218</v>
      </c>
      <c r="C8969">
        <v>150225249</v>
      </c>
      <c r="D8969">
        <v>66</v>
      </c>
      <c r="E8969" t="s">
        <v>91</v>
      </c>
      <c r="G8969">
        <v>62.238</v>
      </c>
      <c r="H8969">
        <v>2015</v>
      </c>
      <c r="I8969">
        <v>1</v>
      </c>
      <c r="J8969">
        <v>22</v>
      </c>
      <c r="K8969">
        <v>16</v>
      </c>
      <c r="L8969">
        <v>52</v>
      </c>
      <c r="M8969" t="s">
        <v>900</v>
      </c>
      <c r="N8969" t="s">
        <v>171</v>
      </c>
      <c r="O8969" t="s">
        <v>799</v>
      </c>
      <c r="Q8969" t="s">
        <v>455</v>
      </c>
      <c r="R8969" t="str">
        <f t="shared" si="520"/>
        <v>Weekday</v>
      </c>
      <c r="S8969" s="27">
        <f t="shared" si="521"/>
        <v>42026</v>
      </c>
      <c r="T8969" t="str">
        <f t="shared" si="522"/>
        <v>S</v>
      </c>
      <c r="V8969" t="str">
        <f t="shared" si="523"/>
        <v>S</v>
      </c>
      <c r="AO8969" s="27"/>
      <c r="AX8969" s="27"/>
      <c r="AY8969" s="27"/>
    </row>
    <row r="8970" spans="1:51" x14ac:dyDescent="0.25">
      <c r="A8970" t="s">
        <v>391</v>
      </c>
      <c r="B8970" t="s">
        <v>218</v>
      </c>
      <c r="C8970">
        <v>172035169</v>
      </c>
      <c r="D8970">
        <v>66</v>
      </c>
      <c r="E8970" t="s">
        <v>91</v>
      </c>
      <c r="G8970">
        <v>62.238999999999997</v>
      </c>
      <c r="H8970">
        <v>2017</v>
      </c>
      <c r="I8970">
        <v>7</v>
      </c>
      <c r="J8970">
        <v>21</v>
      </c>
      <c r="K8970">
        <v>16</v>
      </c>
      <c r="L8970">
        <v>11</v>
      </c>
      <c r="M8970" t="s">
        <v>900</v>
      </c>
      <c r="N8970" t="s">
        <v>860</v>
      </c>
      <c r="O8970" t="s">
        <v>799</v>
      </c>
      <c r="Q8970" t="s">
        <v>455</v>
      </c>
      <c r="R8970" t="str">
        <f t="shared" si="520"/>
        <v>Weekday</v>
      </c>
      <c r="S8970" s="27">
        <f t="shared" si="521"/>
        <v>42937</v>
      </c>
      <c r="T8970" t="str">
        <f t="shared" si="522"/>
        <v>D</v>
      </c>
      <c r="V8970" t="str">
        <f t="shared" si="523"/>
        <v>D</v>
      </c>
    </row>
    <row r="8971" spans="1:51" x14ac:dyDescent="0.25">
      <c r="A8971" t="s">
        <v>391</v>
      </c>
      <c r="B8971" t="s">
        <v>218</v>
      </c>
      <c r="C8971">
        <v>130625060</v>
      </c>
      <c r="D8971">
        <v>66</v>
      </c>
      <c r="E8971" t="s">
        <v>91</v>
      </c>
      <c r="G8971">
        <v>61.936999999999998</v>
      </c>
      <c r="H8971">
        <v>2013</v>
      </c>
      <c r="I8971">
        <v>3</v>
      </c>
      <c r="J8971">
        <v>2</v>
      </c>
      <c r="K8971">
        <v>13</v>
      </c>
      <c r="L8971">
        <v>20</v>
      </c>
      <c r="M8971" t="s">
        <v>900</v>
      </c>
      <c r="N8971" t="s">
        <v>860</v>
      </c>
      <c r="O8971" t="s">
        <v>799</v>
      </c>
      <c r="Q8971" t="s">
        <v>459</v>
      </c>
      <c r="R8971" t="str">
        <f t="shared" si="520"/>
        <v>Weekend</v>
      </c>
      <c r="S8971" s="27">
        <f t="shared" si="521"/>
        <v>41335</v>
      </c>
      <c r="T8971" t="str">
        <f t="shared" si="522"/>
        <v>S</v>
      </c>
      <c r="V8971" t="str">
        <f t="shared" si="523"/>
        <v>S</v>
      </c>
      <c r="AE8971" s="27"/>
      <c r="AO8971" s="27"/>
      <c r="AX8971" s="27"/>
      <c r="AY8971" s="27"/>
    </row>
    <row r="8972" spans="1:51" x14ac:dyDescent="0.25">
      <c r="A8972" t="s">
        <v>391</v>
      </c>
      <c r="S8972" s="27"/>
      <c r="V8972" t="str">
        <f t="shared" si="523"/>
        <v/>
      </c>
    </row>
    <row r="8973" spans="1:51" x14ac:dyDescent="0.25">
      <c r="A8973" t="s">
        <v>391</v>
      </c>
      <c r="S8973" s="27"/>
      <c r="V8973" t="str">
        <f t="shared" si="523"/>
        <v/>
      </c>
      <c r="AE8973" s="27"/>
      <c r="AO8973" s="27"/>
      <c r="AX8973" s="27"/>
      <c r="AY8973" s="27"/>
    </row>
    <row r="8974" spans="1:51" x14ac:dyDescent="0.25">
      <c r="A8974" t="s">
        <v>391</v>
      </c>
      <c r="S8974" s="27"/>
      <c r="V8974" t="str">
        <f t="shared" si="523"/>
        <v/>
      </c>
      <c r="AO8974" s="27"/>
      <c r="AX8974" s="27"/>
      <c r="AY8974" s="27"/>
    </row>
    <row r="8975" spans="1:51" x14ac:dyDescent="0.25">
      <c r="A8975" t="s">
        <v>391</v>
      </c>
      <c r="B8975" t="s">
        <v>218</v>
      </c>
      <c r="C8975">
        <v>162515286</v>
      </c>
      <c r="D8975">
        <v>66</v>
      </c>
      <c r="E8975" t="s">
        <v>91</v>
      </c>
      <c r="G8975">
        <v>62.273000000000003</v>
      </c>
      <c r="H8975">
        <v>2016</v>
      </c>
      <c r="I8975">
        <v>9</v>
      </c>
      <c r="J8975">
        <v>4</v>
      </c>
      <c r="K8975">
        <v>16</v>
      </c>
      <c r="L8975">
        <v>30</v>
      </c>
      <c r="M8975" t="s">
        <v>900</v>
      </c>
      <c r="N8975" t="s">
        <v>860</v>
      </c>
      <c r="O8975" t="s">
        <v>799</v>
      </c>
      <c r="Q8975" t="s">
        <v>455</v>
      </c>
      <c r="R8975" t="str">
        <f t="shared" si="520"/>
        <v>Weekend</v>
      </c>
      <c r="S8975" s="27">
        <f t="shared" si="521"/>
        <v>42617</v>
      </c>
      <c r="T8975" t="str">
        <f t="shared" si="522"/>
        <v>D</v>
      </c>
      <c r="V8975" t="str">
        <f t="shared" si="523"/>
        <v>D</v>
      </c>
      <c r="AE8975" s="27"/>
      <c r="AO8975" s="27"/>
      <c r="AX8975" s="27"/>
      <c r="AY8975" s="27"/>
    </row>
    <row r="8976" spans="1:51" x14ac:dyDescent="0.25">
      <c r="A8976" t="s">
        <v>391</v>
      </c>
      <c r="B8976" t="s">
        <v>218</v>
      </c>
      <c r="C8976">
        <v>143655289</v>
      </c>
      <c r="D8976">
        <v>66</v>
      </c>
      <c r="E8976" t="s">
        <v>91</v>
      </c>
      <c r="G8976">
        <v>62.274999999999999</v>
      </c>
      <c r="H8976">
        <v>2014</v>
      </c>
      <c r="I8976">
        <v>12</v>
      </c>
      <c r="J8976">
        <v>31</v>
      </c>
      <c r="K8976">
        <v>14</v>
      </c>
      <c r="L8976">
        <v>47</v>
      </c>
      <c r="M8976" t="s">
        <v>900</v>
      </c>
      <c r="N8976" t="s">
        <v>860</v>
      </c>
      <c r="O8976" t="s">
        <v>799</v>
      </c>
      <c r="Q8976" t="s">
        <v>455</v>
      </c>
      <c r="R8976" t="str">
        <f t="shared" si="520"/>
        <v>Weekday</v>
      </c>
      <c r="S8976" s="27">
        <f t="shared" si="521"/>
        <v>42004</v>
      </c>
      <c r="T8976" t="str">
        <f t="shared" si="522"/>
        <v>S</v>
      </c>
      <c r="V8976" t="str">
        <f t="shared" si="523"/>
        <v>S</v>
      </c>
    </row>
    <row r="8977" spans="1:51" x14ac:dyDescent="0.25">
      <c r="A8977" t="s">
        <v>391</v>
      </c>
      <c r="B8977" t="s">
        <v>218</v>
      </c>
      <c r="C8977">
        <v>141595120</v>
      </c>
      <c r="D8977">
        <v>66</v>
      </c>
      <c r="E8977" t="s">
        <v>91</v>
      </c>
      <c r="G8977">
        <v>62.276000000000003</v>
      </c>
      <c r="H8977">
        <v>2014</v>
      </c>
      <c r="I8977">
        <v>6</v>
      </c>
      <c r="J8977">
        <v>6</v>
      </c>
      <c r="K8977">
        <v>16</v>
      </c>
      <c r="L8977">
        <v>55</v>
      </c>
      <c r="M8977" t="s">
        <v>900</v>
      </c>
      <c r="N8977" t="s">
        <v>860</v>
      </c>
      <c r="O8977" t="s">
        <v>799</v>
      </c>
      <c r="Q8977" t="s">
        <v>455</v>
      </c>
      <c r="R8977" t="str">
        <f t="shared" si="520"/>
        <v>Weekday</v>
      </c>
      <c r="S8977" s="27">
        <f t="shared" si="521"/>
        <v>41796</v>
      </c>
      <c r="T8977" t="str">
        <f t="shared" si="522"/>
        <v>S</v>
      </c>
      <c r="V8977" t="str">
        <f t="shared" si="523"/>
        <v>S</v>
      </c>
      <c r="AE8977" s="27"/>
      <c r="AO8977" s="27"/>
      <c r="AX8977" s="27"/>
      <c r="AY8977" s="27"/>
    </row>
    <row r="8978" spans="1:51" x14ac:dyDescent="0.25">
      <c r="A8978" t="s">
        <v>391</v>
      </c>
      <c r="B8978" t="s">
        <v>218</v>
      </c>
      <c r="C8978">
        <v>140755060</v>
      </c>
      <c r="D8978">
        <v>66</v>
      </c>
      <c r="E8978" t="s">
        <v>91</v>
      </c>
      <c r="G8978">
        <v>62.276000000000003</v>
      </c>
      <c r="H8978">
        <v>2014</v>
      </c>
      <c r="I8978">
        <v>3</v>
      </c>
      <c r="J8978">
        <v>10</v>
      </c>
      <c r="K8978">
        <v>5</v>
      </c>
      <c r="L8978">
        <v>55</v>
      </c>
      <c r="M8978" t="s">
        <v>900</v>
      </c>
      <c r="N8978" t="s">
        <v>860</v>
      </c>
      <c r="O8978" t="s">
        <v>799</v>
      </c>
      <c r="Q8978" t="s">
        <v>455</v>
      </c>
      <c r="R8978" t="str">
        <f t="shared" si="520"/>
        <v>Weekday</v>
      </c>
      <c r="S8978" s="27">
        <f t="shared" si="521"/>
        <v>41708</v>
      </c>
      <c r="T8978" t="str">
        <f t="shared" si="522"/>
        <v>S</v>
      </c>
      <c r="V8978" t="str">
        <f t="shared" si="523"/>
        <v>S</v>
      </c>
      <c r="AE8978" s="27"/>
      <c r="AO8978" s="27"/>
      <c r="AX8978" s="27"/>
      <c r="AY8978" s="27"/>
    </row>
    <row r="8979" spans="1:51" x14ac:dyDescent="0.25">
      <c r="A8979" t="s">
        <v>391</v>
      </c>
      <c r="S8979" s="27"/>
      <c r="V8979" t="str">
        <f t="shared" si="523"/>
        <v/>
      </c>
      <c r="AE8979" s="27"/>
      <c r="AO8979" s="27"/>
      <c r="AX8979" s="27"/>
      <c r="AY8979" s="27"/>
    </row>
    <row r="8980" spans="1:51" x14ac:dyDescent="0.25">
      <c r="A8980" t="s">
        <v>391</v>
      </c>
      <c r="S8980" s="27"/>
      <c r="V8980" t="str">
        <f t="shared" si="523"/>
        <v/>
      </c>
      <c r="AE8980" s="27"/>
      <c r="AO8980" s="27"/>
      <c r="AX8980" s="27"/>
      <c r="AY8980" s="27"/>
    </row>
    <row r="8981" spans="1:51" x14ac:dyDescent="0.25">
      <c r="A8981" t="s">
        <v>391</v>
      </c>
      <c r="S8981" s="27"/>
      <c r="V8981" t="str">
        <f t="shared" si="523"/>
        <v/>
      </c>
      <c r="AE8981" s="27"/>
      <c r="AO8981" s="27"/>
      <c r="AX8981" s="27"/>
      <c r="AY8981" s="27"/>
    </row>
    <row r="8982" spans="1:51" x14ac:dyDescent="0.25">
      <c r="A8982" t="s">
        <v>391</v>
      </c>
      <c r="B8982" t="s">
        <v>218</v>
      </c>
      <c r="C8982">
        <v>160625366</v>
      </c>
      <c r="D8982">
        <v>66</v>
      </c>
      <c r="E8982" t="s">
        <v>91</v>
      </c>
      <c r="G8982">
        <v>62.290999999999997</v>
      </c>
      <c r="H8982">
        <v>2016</v>
      </c>
      <c r="I8982">
        <v>2</v>
      </c>
      <c r="J8982">
        <v>29</v>
      </c>
      <c r="K8982">
        <v>17</v>
      </c>
      <c r="L8982">
        <v>40</v>
      </c>
      <c r="M8982" t="s">
        <v>900</v>
      </c>
      <c r="N8982" t="s">
        <v>860</v>
      </c>
      <c r="O8982" t="s">
        <v>799</v>
      </c>
      <c r="Q8982" t="s">
        <v>455</v>
      </c>
      <c r="R8982" t="str">
        <f t="shared" si="520"/>
        <v>Weekday</v>
      </c>
      <c r="S8982" s="27">
        <f t="shared" si="521"/>
        <v>42429</v>
      </c>
      <c r="T8982" t="str">
        <f t="shared" si="522"/>
        <v>D</v>
      </c>
      <c r="V8982" t="str">
        <f t="shared" si="523"/>
        <v>D</v>
      </c>
      <c r="AO8982" s="27"/>
      <c r="AX8982" s="27"/>
      <c r="AY8982" s="27"/>
    </row>
    <row r="8983" spans="1:51" x14ac:dyDescent="0.25">
      <c r="A8983" t="s">
        <v>391</v>
      </c>
      <c r="B8983" t="s">
        <v>218</v>
      </c>
      <c r="C8983">
        <v>172455288</v>
      </c>
      <c r="D8983">
        <v>66</v>
      </c>
      <c r="E8983" t="s">
        <v>91</v>
      </c>
      <c r="G8983">
        <v>62.292000000000002</v>
      </c>
      <c r="H8983">
        <v>2017</v>
      </c>
      <c r="I8983">
        <v>8</v>
      </c>
      <c r="J8983">
        <v>23</v>
      </c>
      <c r="K8983">
        <v>15</v>
      </c>
      <c r="L8983">
        <v>23</v>
      </c>
      <c r="M8983" t="s">
        <v>900</v>
      </c>
      <c r="N8983" t="s">
        <v>170</v>
      </c>
      <c r="O8983" t="s">
        <v>799</v>
      </c>
      <c r="Q8983" t="s">
        <v>455</v>
      </c>
      <c r="R8983" t="str">
        <f t="shared" si="520"/>
        <v>Weekday</v>
      </c>
      <c r="S8983" s="27">
        <f t="shared" si="521"/>
        <v>42970</v>
      </c>
      <c r="T8983" t="str">
        <f t="shared" si="522"/>
        <v>D</v>
      </c>
      <c r="V8983" t="str">
        <f t="shared" si="523"/>
        <v>D</v>
      </c>
    </row>
    <row r="8984" spans="1:51" x14ac:dyDescent="0.25">
      <c r="A8984" t="s">
        <v>391</v>
      </c>
      <c r="B8984" t="s">
        <v>218</v>
      </c>
      <c r="C8984">
        <v>131715244</v>
      </c>
      <c r="D8984">
        <v>66</v>
      </c>
      <c r="E8984" t="s">
        <v>91</v>
      </c>
      <c r="G8984">
        <v>62.293999999999997</v>
      </c>
      <c r="H8984">
        <v>2013</v>
      </c>
      <c r="I8984">
        <v>6</v>
      </c>
      <c r="J8984">
        <v>18</v>
      </c>
      <c r="K8984">
        <v>16</v>
      </c>
      <c r="L8984">
        <v>29</v>
      </c>
      <c r="M8984" t="s">
        <v>900</v>
      </c>
      <c r="N8984" t="s">
        <v>860</v>
      </c>
      <c r="O8984" t="s">
        <v>799</v>
      </c>
      <c r="Q8984" t="s">
        <v>455</v>
      </c>
      <c r="R8984" t="str">
        <f t="shared" si="520"/>
        <v>Weekday</v>
      </c>
      <c r="S8984" s="27">
        <f t="shared" si="521"/>
        <v>41443</v>
      </c>
      <c r="T8984" t="str">
        <f t="shared" si="522"/>
        <v>S</v>
      </c>
      <c r="V8984" t="str">
        <f t="shared" si="523"/>
        <v>S</v>
      </c>
    </row>
    <row r="8985" spans="1:51" x14ac:dyDescent="0.25">
      <c r="A8985" t="s">
        <v>391</v>
      </c>
      <c r="B8985" t="s">
        <v>218</v>
      </c>
      <c r="C8985">
        <v>171365354</v>
      </c>
      <c r="D8985">
        <v>66</v>
      </c>
      <c r="E8985" t="s">
        <v>91</v>
      </c>
      <c r="G8985">
        <v>62.302999999999997</v>
      </c>
      <c r="H8985">
        <v>2017</v>
      </c>
      <c r="I8985">
        <v>5</v>
      </c>
      <c r="J8985">
        <v>16</v>
      </c>
      <c r="K8985">
        <v>16</v>
      </c>
      <c r="L8985">
        <v>15</v>
      </c>
      <c r="M8985" t="s">
        <v>900</v>
      </c>
      <c r="N8985" t="s">
        <v>860</v>
      </c>
      <c r="O8985" t="s">
        <v>799</v>
      </c>
      <c r="Q8985" t="s">
        <v>455</v>
      </c>
      <c r="R8985" t="str">
        <f t="shared" si="520"/>
        <v>Weekday</v>
      </c>
      <c r="S8985" s="27">
        <f t="shared" si="521"/>
        <v>42871</v>
      </c>
      <c r="T8985" t="str">
        <f t="shared" si="522"/>
        <v>D</v>
      </c>
      <c r="V8985" t="str">
        <f t="shared" si="523"/>
        <v>D</v>
      </c>
      <c r="AE8985" s="27"/>
      <c r="AO8985" s="27"/>
      <c r="AX8985" s="27"/>
      <c r="AY8985" s="27"/>
    </row>
    <row r="8986" spans="1:51" x14ac:dyDescent="0.25">
      <c r="A8986" t="s">
        <v>391</v>
      </c>
      <c r="B8986" t="s">
        <v>218</v>
      </c>
      <c r="C8986">
        <v>152475177</v>
      </c>
      <c r="D8986">
        <v>66</v>
      </c>
      <c r="E8986" t="s">
        <v>91</v>
      </c>
      <c r="G8986">
        <v>62.305999999999997</v>
      </c>
      <c r="H8986">
        <v>2015</v>
      </c>
      <c r="I8986">
        <v>9</v>
      </c>
      <c r="J8986">
        <v>4</v>
      </c>
      <c r="K8986">
        <v>14</v>
      </c>
      <c r="L8986">
        <v>23</v>
      </c>
      <c r="M8986" t="s">
        <v>900</v>
      </c>
      <c r="N8986" t="s">
        <v>860</v>
      </c>
      <c r="O8986" t="s">
        <v>799</v>
      </c>
      <c r="Q8986" t="s">
        <v>455</v>
      </c>
      <c r="R8986" t="str">
        <f t="shared" si="520"/>
        <v>Weekday</v>
      </c>
      <c r="S8986" s="27">
        <f t="shared" si="521"/>
        <v>42251</v>
      </c>
      <c r="T8986" t="str">
        <f t="shared" si="522"/>
        <v>S</v>
      </c>
      <c r="V8986" t="str">
        <f t="shared" si="523"/>
        <v>S</v>
      </c>
      <c r="AE8986" s="27"/>
      <c r="AO8986" s="27"/>
      <c r="AX8986" s="27"/>
      <c r="AY8986" s="27"/>
    </row>
    <row r="8987" spans="1:51" x14ac:dyDescent="0.25">
      <c r="A8987" t="s">
        <v>391</v>
      </c>
      <c r="B8987" t="s">
        <v>218</v>
      </c>
      <c r="C8987">
        <v>130145300</v>
      </c>
      <c r="D8987">
        <v>66</v>
      </c>
      <c r="E8987" t="s">
        <v>91</v>
      </c>
      <c r="G8987">
        <v>62.308</v>
      </c>
      <c r="H8987">
        <v>2013</v>
      </c>
      <c r="I8987">
        <v>1</v>
      </c>
      <c r="J8987">
        <v>14</v>
      </c>
      <c r="K8987">
        <v>17</v>
      </c>
      <c r="L8987">
        <v>45</v>
      </c>
      <c r="M8987" t="s">
        <v>900</v>
      </c>
      <c r="N8987" t="s">
        <v>171</v>
      </c>
      <c r="O8987" t="s">
        <v>799</v>
      </c>
      <c r="Q8987" t="s">
        <v>455</v>
      </c>
      <c r="R8987" t="str">
        <f t="shared" si="520"/>
        <v>Weekday</v>
      </c>
      <c r="S8987" s="27">
        <f t="shared" si="521"/>
        <v>41288</v>
      </c>
      <c r="T8987" t="str">
        <f t="shared" si="522"/>
        <v>S</v>
      </c>
      <c r="V8987" t="str">
        <f t="shared" si="523"/>
        <v>S</v>
      </c>
    </row>
    <row r="8988" spans="1:51" x14ac:dyDescent="0.25">
      <c r="A8988" t="s">
        <v>391</v>
      </c>
      <c r="B8988" t="s">
        <v>218</v>
      </c>
      <c r="C8988">
        <v>162105200</v>
      </c>
      <c r="D8988">
        <v>66</v>
      </c>
      <c r="E8988" t="s">
        <v>91</v>
      </c>
      <c r="G8988">
        <v>62.311999999999998</v>
      </c>
      <c r="H8988">
        <v>2016</v>
      </c>
      <c r="I8988">
        <v>7</v>
      </c>
      <c r="J8988">
        <v>26</v>
      </c>
      <c r="K8988">
        <v>15</v>
      </c>
      <c r="L8988">
        <v>52</v>
      </c>
      <c r="M8988" t="s">
        <v>900</v>
      </c>
      <c r="N8988" t="s">
        <v>171</v>
      </c>
      <c r="O8988" t="s">
        <v>799</v>
      </c>
      <c r="Q8988" t="s">
        <v>455</v>
      </c>
      <c r="R8988" t="str">
        <f t="shared" si="520"/>
        <v>Weekday</v>
      </c>
      <c r="S8988" s="27">
        <f t="shared" si="521"/>
        <v>42577</v>
      </c>
      <c r="T8988" t="str">
        <f t="shared" si="522"/>
        <v>D</v>
      </c>
      <c r="V8988" t="str">
        <f t="shared" si="523"/>
        <v>D</v>
      </c>
      <c r="AE8988" s="27"/>
      <c r="AO8988" s="27"/>
      <c r="AX8988" s="27"/>
      <c r="AY8988" s="27"/>
    </row>
    <row r="8989" spans="1:51" x14ac:dyDescent="0.25">
      <c r="A8989" t="s">
        <v>391</v>
      </c>
      <c r="B8989" t="s">
        <v>218</v>
      </c>
      <c r="C8989">
        <v>153285277</v>
      </c>
      <c r="D8989">
        <v>66</v>
      </c>
      <c r="E8989" t="s">
        <v>91</v>
      </c>
      <c r="G8989">
        <v>62.311999999999998</v>
      </c>
      <c r="H8989">
        <v>2015</v>
      </c>
      <c r="I8989">
        <v>11</v>
      </c>
      <c r="J8989">
        <v>19</v>
      </c>
      <c r="K8989">
        <v>16</v>
      </c>
      <c r="L8989">
        <v>28</v>
      </c>
      <c r="M8989" t="s">
        <v>900</v>
      </c>
      <c r="N8989" t="s">
        <v>404</v>
      </c>
      <c r="O8989" t="s">
        <v>799</v>
      </c>
      <c r="Q8989" t="s">
        <v>455</v>
      </c>
      <c r="R8989" t="str">
        <f t="shared" si="520"/>
        <v>Weekday</v>
      </c>
      <c r="S8989" s="27">
        <f t="shared" si="521"/>
        <v>42327</v>
      </c>
      <c r="T8989" t="str">
        <f t="shared" si="522"/>
        <v>D</v>
      </c>
      <c r="V8989" t="str">
        <f t="shared" si="523"/>
        <v>D</v>
      </c>
      <c r="AE8989" s="27"/>
      <c r="AO8989" s="27"/>
      <c r="AX8989" s="27"/>
      <c r="AY8989" s="27"/>
    </row>
    <row r="8990" spans="1:51" x14ac:dyDescent="0.25">
      <c r="A8990" t="s">
        <v>391</v>
      </c>
      <c r="S8990" s="27"/>
      <c r="V8990" t="str">
        <f t="shared" si="523"/>
        <v/>
      </c>
      <c r="AE8990" s="27"/>
      <c r="AO8990" s="27"/>
      <c r="AX8990" s="27"/>
      <c r="AY8990" s="27"/>
    </row>
    <row r="8991" spans="1:51" x14ac:dyDescent="0.25">
      <c r="A8991" t="s">
        <v>391</v>
      </c>
      <c r="B8991" t="s">
        <v>218</v>
      </c>
      <c r="C8991">
        <v>152185166</v>
      </c>
      <c r="D8991">
        <v>66</v>
      </c>
      <c r="E8991" t="s">
        <v>91</v>
      </c>
      <c r="G8991">
        <v>62.317</v>
      </c>
      <c r="H8991">
        <v>2015</v>
      </c>
      <c r="I8991">
        <v>8</v>
      </c>
      <c r="J8991">
        <v>4</v>
      </c>
      <c r="K8991">
        <v>16</v>
      </c>
      <c r="L8991">
        <v>20</v>
      </c>
      <c r="M8991" t="s">
        <v>900</v>
      </c>
      <c r="N8991" t="s">
        <v>860</v>
      </c>
      <c r="O8991" t="s">
        <v>799</v>
      </c>
      <c r="Q8991" t="s">
        <v>455</v>
      </c>
      <c r="R8991" t="str">
        <f t="shared" si="520"/>
        <v>Weekday</v>
      </c>
      <c r="S8991" s="27">
        <f t="shared" si="521"/>
        <v>42220</v>
      </c>
      <c r="T8991" t="str">
        <f t="shared" si="522"/>
        <v>S</v>
      </c>
      <c r="V8991" t="str">
        <f t="shared" si="523"/>
        <v>S</v>
      </c>
      <c r="AE8991" s="27"/>
      <c r="AO8991" s="27"/>
      <c r="AX8991" s="27"/>
      <c r="AY8991" s="27"/>
    </row>
    <row r="8992" spans="1:51" x14ac:dyDescent="0.25">
      <c r="A8992" t="s">
        <v>391</v>
      </c>
      <c r="B8992" t="s">
        <v>218</v>
      </c>
      <c r="C8992">
        <v>153635191</v>
      </c>
      <c r="D8992">
        <v>66</v>
      </c>
      <c r="E8992" t="s">
        <v>91</v>
      </c>
      <c r="G8992">
        <v>62.281999999999996</v>
      </c>
      <c r="H8992">
        <v>2015</v>
      </c>
      <c r="I8992">
        <v>12</v>
      </c>
      <c r="J8992">
        <v>29</v>
      </c>
      <c r="K8992">
        <v>11</v>
      </c>
      <c r="L8992">
        <v>23</v>
      </c>
      <c r="M8992" t="s">
        <v>900</v>
      </c>
      <c r="N8992" t="s">
        <v>860</v>
      </c>
      <c r="O8992" t="s">
        <v>799</v>
      </c>
      <c r="Q8992" t="s">
        <v>455</v>
      </c>
      <c r="R8992" t="str">
        <f t="shared" si="520"/>
        <v>Weekday</v>
      </c>
      <c r="S8992" s="27">
        <f t="shared" si="521"/>
        <v>42367</v>
      </c>
      <c r="T8992" t="str">
        <f t="shared" si="522"/>
        <v>D</v>
      </c>
      <c r="V8992" t="str">
        <f t="shared" si="523"/>
        <v>D</v>
      </c>
      <c r="AE8992" s="27"/>
      <c r="AO8992" s="27"/>
      <c r="AX8992" s="27"/>
      <c r="AY8992" s="27"/>
    </row>
    <row r="8993" spans="1:51" x14ac:dyDescent="0.25">
      <c r="A8993" t="s">
        <v>391</v>
      </c>
      <c r="B8993" t="s">
        <v>218</v>
      </c>
      <c r="C8993">
        <v>152435205</v>
      </c>
      <c r="D8993">
        <v>66</v>
      </c>
      <c r="E8993" t="s">
        <v>91</v>
      </c>
      <c r="G8993">
        <v>62.328000000000003</v>
      </c>
      <c r="H8993">
        <v>2015</v>
      </c>
      <c r="I8993">
        <v>8</v>
      </c>
      <c r="J8993">
        <v>24</v>
      </c>
      <c r="K8993">
        <v>15</v>
      </c>
      <c r="L8993">
        <v>22</v>
      </c>
      <c r="M8993" t="s">
        <v>900</v>
      </c>
      <c r="N8993" t="s">
        <v>404</v>
      </c>
      <c r="O8993" t="s">
        <v>799</v>
      </c>
      <c r="Q8993" t="s">
        <v>455</v>
      </c>
      <c r="R8993" t="str">
        <f t="shared" si="520"/>
        <v>Weekday</v>
      </c>
      <c r="S8993" s="27">
        <f t="shared" si="521"/>
        <v>42240</v>
      </c>
      <c r="T8993" t="str">
        <f t="shared" si="522"/>
        <v>S</v>
      </c>
      <c r="V8993" t="str">
        <f t="shared" si="523"/>
        <v>S</v>
      </c>
      <c r="AE8993" s="27"/>
      <c r="AO8993" s="27"/>
      <c r="AX8993" s="27"/>
      <c r="AY8993" s="27"/>
    </row>
    <row r="8994" spans="1:51" x14ac:dyDescent="0.25">
      <c r="A8994" t="s">
        <v>391</v>
      </c>
      <c r="B8994" t="s">
        <v>218</v>
      </c>
      <c r="C8994">
        <v>173465178</v>
      </c>
      <c r="D8994">
        <v>66</v>
      </c>
      <c r="E8994" t="s">
        <v>91</v>
      </c>
      <c r="G8994">
        <v>62.328000000000003</v>
      </c>
      <c r="H8994">
        <v>2017</v>
      </c>
      <c r="I8994">
        <v>12</v>
      </c>
      <c r="J8994">
        <v>12</v>
      </c>
      <c r="K8994">
        <v>6</v>
      </c>
      <c r="L8994">
        <v>17</v>
      </c>
      <c r="M8994" t="s">
        <v>900</v>
      </c>
      <c r="N8994" t="s">
        <v>860</v>
      </c>
      <c r="O8994" t="s">
        <v>799</v>
      </c>
      <c r="Q8994" t="s">
        <v>455</v>
      </c>
      <c r="R8994" t="str">
        <f t="shared" si="520"/>
        <v>Weekday</v>
      </c>
      <c r="S8994" s="27">
        <f t="shared" si="521"/>
        <v>43081</v>
      </c>
      <c r="T8994" t="str">
        <f t="shared" si="522"/>
        <v>D</v>
      </c>
      <c r="V8994" t="str">
        <f t="shared" si="523"/>
        <v>D</v>
      </c>
    </row>
    <row r="8995" spans="1:51" x14ac:dyDescent="0.25">
      <c r="A8995" t="s">
        <v>391</v>
      </c>
      <c r="B8995" t="s">
        <v>218</v>
      </c>
      <c r="C8995">
        <v>143595112</v>
      </c>
      <c r="D8995">
        <v>66</v>
      </c>
      <c r="E8995" t="s">
        <v>91</v>
      </c>
      <c r="G8995">
        <v>62.332999999999998</v>
      </c>
      <c r="H8995">
        <v>2014</v>
      </c>
      <c r="I8995">
        <v>12</v>
      </c>
      <c r="J8995">
        <v>18</v>
      </c>
      <c r="K8995">
        <v>16</v>
      </c>
      <c r="L8995">
        <v>53</v>
      </c>
      <c r="M8995" t="s">
        <v>900</v>
      </c>
      <c r="N8995" t="s">
        <v>860</v>
      </c>
      <c r="O8995" t="s">
        <v>799</v>
      </c>
      <c r="Q8995" t="s">
        <v>455</v>
      </c>
      <c r="R8995" t="str">
        <f t="shared" si="520"/>
        <v>Weekday</v>
      </c>
      <c r="S8995" s="27">
        <f t="shared" si="521"/>
        <v>41991</v>
      </c>
      <c r="T8995" t="str">
        <f t="shared" si="522"/>
        <v>S</v>
      </c>
      <c r="V8995" t="str">
        <f t="shared" si="523"/>
        <v>S</v>
      </c>
      <c r="AE8995" s="27"/>
      <c r="AO8995" s="27"/>
      <c r="AX8995" s="27"/>
      <c r="AY8995" s="27"/>
    </row>
    <row r="8996" spans="1:51" x14ac:dyDescent="0.25">
      <c r="A8996" t="s">
        <v>391</v>
      </c>
      <c r="B8996" t="s">
        <v>218</v>
      </c>
      <c r="C8996">
        <v>153065114</v>
      </c>
      <c r="D8996">
        <v>66</v>
      </c>
      <c r="E8996" t="s">
        <v>91</v>
      </c>
      <c r="G8996">
        <v>62.344999999999999</v>
      </c>
      <c r="H8996">
        <v>2015</v>
      </c>
      <c r="I8996">
        <v>10</v>
      </c>
      <c r="J8996">
        <v>29</v>
      </c>
      <c r="K8996">
        <v>12</v>
      </c>
      <c r="L8996">
        <v>50</v>
      </c>
      <c r="M8996" t="s">
        <v>900</v>
      </c>
      <c r="N8996" t="s">
        <v>860</v>
      </c>
      <c r="O8996" t="s">
        <v>799</v>
      </c>
      <c r="Q8996" t="s">
        <v>455</v>
      </c>
      <c r="R8996" t="str">
        <f t="shared" si="520"/>
        <v>Weekday</v>
      </c>
      <c r="S8996" s="27">
        <f t="shared" si="521"/>
        <v>42306</v>
      </c>
      <c r="T8996" t="str">
        <f t="shared" si="522"/>
        <v>D</v>
      </c>
      <c r="V8996" t="str">
        <f t="shared" si="523"/>
        <v>D</v>
      </c>
      <c r="AE8996" s="27"/>
      <c r="AO8996" s="27"/>
      <c r="AX8996" s="27"/>
      <c r="AY8996" s="27"/>
    </row>
    <row r="8997" spans="1:51" x14ac:dyDescent="0.25">
      <c r="A8997" t="s">
        <v>391</v>
      </c>
      <c r="B8997" t="s">
        <v>218</v>
      </c>
      <c r="C8997">
        <v>142485228</v>
      </c>
      <c r="D8997">
        <v>66</v>
      </c>
      <c r="E8997" t="s">
        <v>91</v>
      </c>
      <c r="G8997">
        <v>62.345999999999997</v>
      </c>
      <c r="H8997">
        <v>2014</v>
      </c>
      <c r="I8997">
        <v>9</v>
      </c>
      <c r="J8997">
        <v>5</v>
      </c>
      <c r="K8997">
        <v>15</v>
      </c>
      <c r="L8997">
        <v>45</v>
      </c>
      <c r="M8997" t="s">
        <v>900</v>
      </c>
      <c r="N8997" t="s">
        <v>860</v>
      </c>
      <c r="O8997" t="s">
        <v>799</v>
      </c>
      <c r="Q8997" t="s">
        <v>455</v>
      </c>
      <c r="R8997" t="str">
        <f t="shared" si="520"/>
        <v>Weekday</v>
      </c>
      <c r="S8997" s="27">
        <f t="shared" si="521"/>
        <v>41887</v>
      </c>
      <c r="T8997" t="str">
        <f t="shared" si="522"/>
        <v>S</v>
      </c>
      <c r="V8997" t="str">
        <f t="shared" si="523"/>
        <v>S</v>
      </c>
      <c r="AE8997" s="27"/>
      <c r="AO8997" s="27"/>
      <c r="AX8997" s="27"/>
      <c r="AY8997" s="27"/>
    </row>
    <row r="8998" spans="1:51" x14ac:dyDescent="0.25">
      <c r="A8998" t="s">
        <v>391</v>
      </c>
      <c r="B8998" t="s">
        <v>218</v>
      </c>
      <c r="C8998">
        <v>131765273</v>
      </c>
      <c r="D8998">
        <v>66</v>
      </c>
      <c r="E8998" t="s">
        <v>91</v>
      </c>
      <c r="G8998">
        <v>62.353000000000002</v>
      </c>
      <c r="H8998">
        <v>2013</v>
      </c>
      <c r="I8998">
        <v>6</v>
      </c>
      <c r="J8998">
        <v>25</v>
      </c>
      <c r="K8998">
        <v>17</v>
      </c>
      <c r="L8998">
        <v>0</v>
      </c>
      <c r="M8998" t="s">
        <v>900</v>
      </c>
      <c r="N8998" t="s">
        <v>860</v>
      </c>
      <c r="O8998" t="s">
        <v>799</v>
      </c>
      <c r="Q8998" t="s">
        <v>455</v>
      </c>
      <c r="R8998" t="str">
        <f t="shared" si="520"/>
        <v>Weekday</v>
      </c>
      <c r="S8998" s="27">
        <f t="shared" si="521"/>
        <v>41450</v>
      </c>
      <c r="T8998" t="str">
        <f t="shared" si="522"/>
        <v>S</v>
      </c>
      <c r="V8998" t="str">
        <f t="shared" si="523"/>
        <v>S</v>
      </c>
      <c r="AE8998" s="27"/>
      <c r="AO8998" s="27"/>
      <c r="AX8998" s="27"/>
      <c r="AY8998" s="27"/>
    </row>
    <row r="8999" spans="1:51" x14ac:dyDescent="0.25">
      <c r="A8999" t="s">
        <v>391</v>
      </c>
      <c r="B8999" t="s">
        <v>218</v>
      </c>
      <c r="C8999">
        <v>172025104</v>
      </c>
      <c r="D8999">
        <v>66</v>
      </c>
      <c r="E8999" t="s">
        <v>91</v>
      </c>
      <c r="G8999">
        <v>62.353999999999999</v>
      </c>
      <c r="H8999">
        <v>2017</v>
      </c>
      <c r="I8999">
        <v>7</v>
      </c>
      <c r="J8999">
        <v>19</v>
      </c>
      <c r="K8999">
        <v>12</v>
      </c>
      <c r="L8999">
        <v>40</v>
      </c>
      <c r="M8999" t="s">
        <v>900</v>
      </c>
      <c r="N8999" t="s">
        <v>171</v>
      </c>
      <c r="O8999" t="s">
        <v>799</v>
      </c>
      <c r="Q8999" t="s">
        <v>455</v>
      </c>
      <c r="R8999" t="str">
        <f t="shared" si="520"/>
        <v>Weekday</v>
      </c>
      <c r="S8999" s="27">
        <f t="shared" si="521"/>
        <v>42935</v>
      </c>
      <c r="T8999" t="str">
        <f t="shared" si="522"/>
        <v>D</v>
      </c>
      <c r="V8999" t="str">
        <f t="shared" si="523"/>
        <v>D</v>
      </c>
    </row>
    <row r="9000" spans="1:51" x14ac:dyDescent="0.25">
      <c r="A9000" t="s">
        <v>391</v>
      </c>
      <c r="B9000" t="s">
        <v>218</v>
      </c>
      <c r="C9000">
        <v>172005331</v>
      </c>
      <c r="D9000">
        <v>66</v>
      </c>
      <c r="E9000" t="s">
        <v>91</v>
      </c>
      <c r="G9000">
        <v>62.353999999999999</v>
      </c>
      <c r="H9000">
        <v>2017</v>
      </c>
      <c r="I9000">
        <v>7</v>
      </c>
      <c r="J9000">
        <v>19</v>
      </c>
      <c r="K9000">
        <v>15</v>
      </c>
      <c r="L9000">
        <v>8</v>
      </c>
      <c r="M9000" t="s">
        <v>900</v>
      </c>
      <c r="N9000" t="s">
        <v>860</v>
      </c>
      <c r="O9000" t="s">
        <v>799</v>
      </c>
      <c r="Q9000" t="s">
        <v>455</v>
      </c>
      <c r="R9000" t="str">
        <f t="shared" si="520"/>
        <v>Weekday</v>
      </c>
      <c r="S9000" s="27">
        <f t="shared" si="521"/>
        <v>42935</v>
      </c>
      <c r="T9000" t="str">
        <f t="shared" si="522"/>
        <v>D</v>
      </c>
      <c r="V9000" t="str">
        <f t="shared" si="523"/>
        <v>D</v>
      </c>
      <c r="AE9000" s="27"/>
      <c r="AO9000" s="27"/>
      <c r="AX9000" s="27"/>
      <c r="AY9000" s="27"/>
    </row>
    <row r="9001" spans="1:51" x14ac:dyDescent="0.25">
      <c r="A9001" t="s">
        <v>391</v>
      </c>
      <c r="B9001" t="s">
        <v>218</v>
      </c>
      <c r="C9001">
        <v>142285227</v>
      </c>
      <c r="D9001">
        <v>66</v>
      </c>
      <c r="E9001" t="s">
        <v>91</v>
      </c>
      <c r="G9001">
        <v>62.353999999999999</v>
      </c>
      <c r="H9001">
        <v>2014</v>
      </c>
      <c r="I9001">
        <v>8</v>
      </c>
      <c r="J9001">
        <v>14</v>
      </c>
      <c r="K9001">
        <v>17</v>
      </c>
      <c r="L9001">
        <v>57</v>
      </c>
      <c r="M9001" t="s">
        <v>900</v>
      </c>
      <c r="N9001" t="s">
        <v>860</v>
      </c>
      <c r="O9001" t="s">
        <v>799</v>
      </c>
      <c r="Q9001" t="s">
        <v>455</v>
      </c>
      <c r="R9001" t="str">
        <f t="shared" si="520"/>
        <v>Weekday</v>
      </c>
      <c r="S9001" s="27">
        <f t="shared" si="521"/>
        <v>41865</v>
      </c>
      <c r="T9001" t="str">
        <f t="shared" si="522"/>
        <v>S</v>
      </c>
      <c r="V9001" t="str">
        <f t="shared" si="523"/>
        <v>S</v>
      </c>
      <c r="AO9001" s="27"/>
      <c r="AX9001" s="27"/>
      <c r="AY9001" s="27"/>
    </row>
    <row r="9002" spans="1:51" x14ac:dyDescent="0.25">
      <c r="A9002" t="s">
        <v>391</v>
      </c>
      <c r="B9002" t="s">
        <v>218</v>
      </c>
      <c r="C9002">
        <v>131965142</v>
      </c>
      <c r="D9002">
        <v>66</v>
      </c>
      <c r="E9002" t="s">
        <v>91</v>
      </c>
      <c r="G9002">
        <v>62.354999999999997</v>
      </c>
      <c r="H9002">
        <v>2013</v>
      </c>
      <c r="I9002">
        <v>7</v>
      </c>
      <c r="J9002">
        <v>15</v>
      </c>
      <c r="K9002">
        <v>12</v>
      </c>
      <c r="L9002">
        <v>40</v>
      </c>
      <c r="M9002" t="s">
        <v>900</v>
      </c>
      <c r="N9002" t="s">
        <v>860</v>
      </c>
      <c r="O9002" t="s">
        <v>799</v>
      </c>
      <c r="Q9002" t="s">
        <v>455</v>
      </c>
      <c r="R9002" t="str">
        <f t="shared" si="520"/>
        <v>Weekday</v>
      </c>
      <c r="S9002" s="27">
        <f t="shared" si="521"/>
        <v>41470</v>
      </c>
      <c r="T9002" t="str">
        <f t="shared" si="522"/>
        <v>S</v>
      </c>
      <c r="V9002" t="str">
        <f t="shared" si="523"/>
        <v>S</v>
      </c>
      <c r="AO9002" s="27"/>
      <c r="AX9002" s="27"/>
      <c r="AY9002" s="27"/>
    </row>
    <row r="9003" spans="1:51" x14ac:dyDescent="0.25">
      <c r="A9003" t="s">
        <v>391</v>
      </c>
      <c r="S9003" s="27"/>
      <c r="V9003" t="str">
        <f t="shared" si="523"/>
        <v/>
      </c>
      <c r="AE9003" s="27"/>
      <c r="AO9003" s="27"/>
      <c r="AX9003" s="27"/>
      <c r="AY9003" s="27"/>
    </row>
    <row r="9004" spans="1:51" x14ac:dyDescent="0.25">
      <c r="A9004" t="s">
        <v>391</v>
      </c>
      <c r="B9004" t="s">
        <v>218</v>
      </c>
      <c r="C9004">
        <v>132585174</v>
      </c>
      <c r="D9004">
        <v>66</v>
      </c>
      <c r="E9004" t="s">
        <v>91</v>
      </c>
      <c r="G9004">
        <v>62.356999999999999</v>
      </c>
      <c r="H9004">
        <v>2013</v>
      </c>
      <c r="I9004">
        <v>9</v>
      </c>
      <c r="J9004">
        <v>13</v>
      </c>
      <c r="K9004">
        <v>14</v>
      </c>
      <c r="L9004">
        <v>15</v>
      </c>
      <c r="M9004" t="s">
        <v>900</v>
      </c>
      <c r="N9004" t="s">
        <v>860</v>
      </c>
      <c r="O9004" t="s">
        <v>799</v>
      </c>
      <c r="Q9004" t="s">
        <v>455</v>
      </c>
      <c r="R9004" t="str">
        <f t="shared" si="520"/>
        <v>Weekday</v>
      </c>
      <c r="S9004" s="27">
        <f t="shared" si="521"/>
        <v>41530</v>
      </c>
      <c r="T9004" t="str">
        <f t="shared" si="522"/>
        <v>S</v>
      </c>
      <c r="V9004" t="str">
        <f t="shared" si="523"/>
        <v>S</v>
      </c>
      <c r="AE9004" s="27"/>
      <c r="AO9004" s="27"/>
      <c r="AX9004" s="27"/>
      <c r="AY9004" s="27"/>
    </row>
    <row r="9005" spans="1:51" x14ac:dyDescent="0.25">
      <c r="A9005" t="s">
        <v>391</v>
      </c>
      <c r="B9005" t="s">
        <v>218</v>
      </c>
      <c r="C9005">
        <v>131965009</v>
      </c>
      <c r="D9005">
        <v>66</v>
      </c>
      <c r="E9005" t="s">
        <v>91</v>
      </c>
      <c r="G9005">
        <v>62.506999999999998</v>
      </c>
      <c r="H9005">
        <v>2013</v>
      </c>
      <c r="I9005">
        <v>7</v>
      </c>
      <c r="J9005">
        <v>11</v>
      </c>
      <c r="K9005">
        <v>18</v>
      </c>
      <c r="L9005">
        <v>0</v>
      </c>
      <c r="M9005" t="s">
        <v>900</v>
      </c>
      <c r="N9005" t="s">
        <v>860</v>
      </c>
      <c r="O9005" t="s">
        <v>799</v>
      </c>
      <c r="Q9005" t="s">
        <v>455</v>
      </c>
      <c r="R9005" t="str">
        <f t="shared" si="520"/>
        <v>Weekday</v>
      </c>
      <c r="S9005" s="27">
        <f t="shared" si="521"/>
        <v>41466</v>
      </c>
      <c r="T9005" t="str">
        <f t="shared" si="522"/>
        <v>S</v>
      </c>
      <c r="V9005" t="str">
        <f t="shared" si="523"/>
        <v>S</v>
      </c>
    </row>
    <row r="9006" spans="1:51" x14ac:dyDescent="0.25">
      <c r="A9006" t="s">
        <v>391</v>
      </c>
      <c r="B9006" t="s">
        <v>218</v>
      </c>
      <c r="C9006">
        <v>171135217</v>
      </c>
      <c r="D9006">
        <v>66</v>
      </c>
      <c r="E9006" t="s">
        <v>91</v>
      </c>
      <c r="G9006">
        <v>62.357999999999997</v>
      </c>
      <c r="H9006">
        <v>2017</v>
      </c>
      <c r="I9006">
        <v>4</v>
      </c>
      <c r="J9006">
        <v>21</v>
      </c>
      <c r="K9006">
        <v>16</v>
      </c>
      <c r="L9006">
        <v>50</v>
      </c>
      <c r="M9006" t="s">
        <v>900</v>
      </c>
      <c r="N9006" t="s">
        <v>860</v>
      </c>
      <c r="O9006" t="s">
        <v>799</v>
      </c>
      <c r="Q9006" t="s">
        <v>455</v>
      </c>
      <c r="R9006" t="str">
        <f t="shared" si="520"/>
        <v>Weekday</v>
      </c>
      <c r="S9006" s="27">
        <f t="shared" si="521"/>
        <v>42846</v>
      </c>
      <c r="T9006" t="str">
        <f t="shared" si="522"/>
        <v>D</v>
      </c>
      <c r="V9006" t="str">
        <f t="shared" si="523"/>
        <v>D</v>
      </c>
      <c r="AO9006" s="27"/>
      <c r="AX9006" s="27"/>
      <c r="AY9006" s="27"/>
    </row>
    <row r="9007" spans="1:51" x14ac:dyDescent="0.25">
      <c r="A9007" t="s">
        <v>391</v>
      </c>
      <c r="B9007" t="s">
        <v>218</v>
      </c>
      <c r="C9007">
        <v>160945063</v>
      </c>
      <c r="D9007">
        <v>66</v>
      </c>
      <c r="E9007" t="s">
        <v>91</v>
      </c>
      <c r="G9007">
        <v>62.363999999999997</v>
      </c>
      <c r="H9007">
        <v>2016</v>
      </c>
      <c r="I9007">
        <v>3</v>
      </c>
      <c r="J9007">
        <v>29</v>
      </c>
      <c r="K9007">
        <v>16</v>
      </c>
      <c r="L9007">
        <v>3</v>
      </c>
      <c r="M9007" t="s">
        <v>900</v>
      </c>
      <c r="N9007" t="s">
        <v>860</v>
      </c>
      <c r="O9007" t="s">
        <v>799</v>
      </c>
      <c r="Q9007" t="s">
        <v>455</v>
      </c>
      <c r="R9007" t="str">
        <f t="shared" si="520"/>
        <v>Weekday</v>
      </c>
      <c r="S9007" s="27">
        <f t="shared" si="521"/>
        <v>42458</v>
      </c>
      <c r="T9007" t="str">
        <f t="shared" si="522"/>
        <v>D</v>
      </c>
      <c r="V9007" t="str">
        <f t="shared" si="523"/>
        <v>D</v>
      </c>
    </row>
    <row r="9008" spans="1:51" x14ac:dyDescent="0.25">
      <c r="A9008" t="s">
        <v>391</v>
      </c>
      <c r="B9008" t="s">
        <v>218</v>
      </c>
      <c r="C9008">
        <v>151975239</v>
      </c>
      <c r="D9008">
        <v>66</v>
      </c>
      <c r="E9008" t="s">
        <v>91</v>
      </c>
      <c r="G9008">
        <v>62.366999999999997</v>
      </c>
      <c r="H9008">
        <v>2015</v>
      </c>
      <c r="I9008">
        <v>7</v>
      </c>
      <c r="J9008">
        <v>15</v>
      </c>
      <c r="K9008">
        <v>18</v>
      </c>
      <c r="L9008">
        <v>40</v>
      </c>
      <c r="M9008" t="s">
        <v>900</v>
      </c>
      <c r="N9008" t="s">
        <v>860</v>
      </c>
      <c r="O9008" t="s">
        <v>799</v>
      </c>
      <c r="Q9008" t="s">
        <v>455</v>
      </c>
      <c r="R9008" t="str">
        <f t="shared" si="520"/>
        <v>Weekday</v>
      </c>
      <c r="S9008" s="27">
        <f t="shared" si="521"/>
        <v>42200</v>
      </c>
      <c r="T9008" t="str">
        <f t="shared" si="522"/>
        <v>S</v>
      </c>
      <c r="V9008" t="str">
        <f t="shared" si="523"/>
        <v>S</v>
      </c>
      <c r="AE9008" s="27"/>
      <c r="AO9008" s="27"/>
      <c r="AX9008" s="27"/>
      <c r="AY9008" s="27"/>
    </row>
    <row r="9009" spans="1:51" x14ac:dyDescent="0.25">
      <c r="A9009" t="s">
        <v>391</v>
      </c>
      <c r="B9009" t="s">
        <v>218</v>
      </c>
      <c r="C9009">
        <v>141995261</v>
      </c>
      <c r="D9009">
        <v>66</v>
      </c>
      <c r="E9009" t="s">
        <v>91</v>
      </c>
      <c r="G9009">
        <v>62.366999999999997</v>
      </c>
      <c r="H9009">
        <v>2014</v>
      </c>
      <c r="I9009">
        <v>6</v>
      </c>
      <c r="J9009">
        <v>19</v>
      </c>
      <c r="K9009">
        <v>16</v>
      </c>
      <c r="L9009">
        <v>44</v>
      </c>
      <c r="M9009" t="s">
        <v>900</v>
      </c>
      <c r="N9009" t="s">
        <v>860</v>
      </c>
      <c r="O9009" t="s">
        <v>799</v>
      </c>
      <c r="Q9009" t="s">
        <v>455</v>
      </c>
      <c r="R9009" t="str">
        <f t="shared" ref="R9009:R9072" si="524">IF(WEEKDAY(DATE(H9009,I9009,J9009),2) &lt; 6, "Weekday", "Weekend")</f>
        <v>Weekday</v>
      </c>
      <c r="S9009" s="27">
        <f t="shared" ref="S9009:S9072" si="525">DATE(H9009,I9009,J9009)</f>
        <v>41809</v>
      </c>
      <c r="T9009" t="str">
        <f t="shared" si="522"/>
        <v>S</v>
      </c>
      <c r="V9009" t="str">
        <f t="shared" si="523"/>
        <v>S</v>
      </c>
      <c r="AE9009" s="27"/>
      <c r="AO9009" s="27"/>
      <c r="AX9009" s="27"/>
      <c r="AY9009" s="27"/>
    </row>
    <row r="9010" spans="1:51" x14ac:dyDescent="0.25">
      <c r="A9010" t="s">
        <v>391</v>
      </c>
      <c r="B9010" t="s">
        <v>218</v>
      </c>
      <c r="C9010">
        <v>132515000</v>
      </c>
      <c r="D9010">
        <v>66</v>
      </c>
      <c r="E9010" t="s">
        <v>91</v>
      </c>
      <c r="G9010">
        <v>62.366999999999997</v>
      </c>
      <c r="H9010">
        <v>2013</v>
      </c>
      <c r="I9010">
        <v>9</v>
      </c>
      <c r="J9010">
        <v>7</v>
      </c>
      <c r="K9010">
        <v>10</v>
      </c>
      <c r="L9010">
        <v>53</v>
      </c>
      <c r="M9010" t="s">
        <v>900</v>
      </c>
      <c r="N9010" t="s">
        <v>404</v>
      </c>
      <c r="O9010" t="s">
        <v>799</v>
      </c>
      <c r="Q9010" t="s">
        <v>455</v>
      </c>
      <c r="R9010" t="str">
        <f t="shared" si="524"/>
        <v>Weekend</v>
      </c>
      <c r="S9010" s="27">
        <f t="shared" si="525"/>
        <v>41524</v>
      </c>
      <c r="T9010" t="str">
        <f t="shared" ref="T9010:T9073" si="526">IF(OR(H9010=2013,H9010=2014,AND(H9010=2015,I9010&lt;9),AND(H9010=2015,I9010=9,J9010&lt;5)),"S","D")</f>
        <v>S</v>
      </c>
      <c r="V9010" t="str">
        <f t="shared" si="523"/>
        <v>S</v>
      </c>
      <c r="AO9010" s="27"/>
      <c r="AX9010" s="27"/>
      <c r="AY9010" s="27"/>
    </row>
    <row r="9011" spans="1:51" x14ac:dyDescent="0.25">
      <c r="A9011" t="s">
        <v>391</v>
      </c>
      <c r="B9011" t="s">
        <v>218</v>
      </c>
      <c r="C9011">
        <v>143255365</v>
      </c>
      <c r="D9011">
        <v>66</v>
      </c>
      <c r="E9011" t="s">
        <v>91</v>
      </c>
      <c r="G9011">
        <v>62.368000000000002</v>
      </c>
      <c r="H9011">
        <v>2014</v>
      </c>
      <c r="I9011">
        <v>11</v>
      </c>
      <c r="J9011">
        <v>21</v>
      </c>
      <c r="K9011">
        <v>19</v>
      </c>
      <c r="L9011">
        <v>32</v>
      </c>
      <c r="M9011" t="s">
        <v>900</v>
      </c>
      <c r="N9011" t="s">
        <v>860</v>
      </c>
      <c r="O9011" t="s">
        <v>799</v>
      </c>
      <c r="Q9011" t="s">
        <v>455</v>
      </c>
      <c r="R9011" t="str">
        <f t="shared" si="524"/>
        <v>Weekday</v>
      </c>
      <c r="S9011" s="27">
        <f t="shared" si="525"/>
        <v>41964</v>
      </c>
      <c r="T9011" t="str">
        <f t="shared" si="526"/>
        <v>S</v>
      </c>
      <c r="V9011" t="str">
        <f t="shared" si="523"/>
        <v>S</v>
      </c>
      <c r="AE9011" s="27"/>
      <c r="AO9011" s="27"/>
      <c r="AX9011" s="27"/>
      <c r="AY9011" s="27"/>
    </row>
    <row r="9012" spans="1:51" x14ac:dyDescent="0.25">
      <c r="A9012" t="s">
        <v>391</v>
      </c>
      <c r="S9012" s="27"/>
      <c r="V9012" t="str">
        <f t="shared" si="523"/>
        <v/>
      </c>
      <c r="AE9012" s="27"/>
      <c r="AO9012" s="27"/>
      <c r="AX9012" s="27"/>
      <c r="AY9012" s="27"/>
    </row>
    <row r="9013" spans="1:51" x14ac:dyDescent="0.25">
      <c r="A9013" t="s">
        <v>391</v>
      </c>
      <c r="S9013" s="27"/>
      <c r="V9013" t="str">
        <f t="shared" si="523"/>
        <v/>
      </c>
      <c r="AE9013" s="27"/>
      <c r="AO9013" s="27"/>
      <c r="AX9013" s="27"/>
      <c r="AY9013" s="27"/>
    </row>
    <row r="9014" spans="1:51" x14ac:dyDescent="0.25">
      <c r="A9014" t="s">
        <v>391</v>
      </c>
      <c r="B9014" t="s">
        <v>218</v>
      </c>
      <c r="C9014">
        <v>162375341</v>
      </c>
      <c r="D9014">
        <v>66</v>
      </c>
      <c r="E9014" t="s">
        <v>91</v>
      </c>
      <c r="G9014">
        <v>62.378</v>
      </c>
      <c r="H9014">
        <v>2016</v>
      </c>
      <c r="I9014">
        <v>8</v>
      </c>
      <c r="J9014">
        <v>24</v>
      </c>
      <c r="K9014">
        <v>15</v>
      </c>
      <c r="L9014">
        <v>55</v>
      </c>
      <c r="M9014" t="s">
        <v>900</v>
      </c>
      <c r="N9014" t="s">
        <v>860</v>
      </c>
      <c r="O9014" t="s">
        <v>799</v>
      </c>
      <c r="Q9014" t="s">
        <v>455</v>
      </c>
      <c r="R9014" t="str">
        <f t="shared" si="524"/>
        <v>Weekday</v>
      </c>
      <c r="S9014" s="27">
        <f t="shared" si="525"/>
        <v>42606</v>
      </c>
      <c r="T9014" t="str">
        <f t="shared" si="526"/>
        <v>D</v>
      </c>
      <c r="V9014" t="str">
        <f t="shared" si="523"/>
        <v>D</v>
      </c>
    </row>
    <row r="9015" spans="1:51" x14ac:dyDescent="0.25">
      <c r="A9015" t="s">
        <v>391</v>
      </c>
      <c r="S9015" s="27"/>
      <c r="V9015" t="str">
        <f t="shared" si="523"/>
        <v/>
      </c>
      <c r="AE9015" s="27"/>
      <c r="AO9015" s="27"/>
      <c r="AX9015" s="27"/>
      <c r="AY9015" s="27"/>
    </row>
    <row r="9016" spans="1:51" x14ac:dyDescent="0.25">
      <c r="A9016" t="s">
        <v>391</v>
      </c>
      <c r="B9016" t="s">
        <v>218</v>
      </c>
      <c r="C9016">
        <v>150445218</v>
      </c>
      <c r="D9016">
        <v>66</v>
      </c>
      <c r="E9016" t="s">
        <v>91</v>
      </c>
      <c r="G9016">
        <v>62.39</v>
      </c>
      <c r="H9016">
        <v>2015</v>
      </c>
      <c r="I9016">
        <v>2</v>
      </c>
      <c r="J9016">
        <v>10</v>
      </c>
      <c r="K9016">
        <v>18</v>
      </c>
      <c r="L9016">
        <v>55</v>
      </c>
      <c r="M9016" t="s">
        <v>900</v>
      </c>
      <c r="N9016" t="s">
        <v>404</v>
      </c>
      <c r="O9016" t="s">
        <v>799</v>
      </c>
      <c r="Q9016" t="s">
        <v>455</v>
      </c>
      <c r="R9016" t="str">
        <f t="shared" si="524"/>
        <v>Weekday</v>
      </c>
      <c r="S9016" s="27">
        <f t="shared" si="525"/>
        <v>42045</v>
      </c>
      <c r="T9016" t="str">
        <f t="shared" si="526"/>
        <v>S</v>
      </c>
      <c r="V9016" t="str">
        <f t="shared" si="523"/>
        <v>S</v>
      </c>
      <c r="AE9016" s="27"/>
      <c r="AO9016" s="27"/>
      <c r="AX9016" s="27"/>
      <c r="AY9016" s="27"/>
    </row>
    <row r="9017" spans="1:51" x14ac:dyDescent="0.25">
      <c r="A9017" t="s">
        <v>391</v>
      </c>
      <c r="S9017" s="27"/>
      <c r="V9017" t="str">
        <f t="shared" si="523"/>
        <v/>
      </c>
      <c r="AE9017" s="27"/>
      <c r="AO9017" s="27"/>
      <c r="AX9017" s="27"/>
      <c r="AY9017" s="27"/>
    </row>
    <row r="9018" spans="1:51" x14ac:dyDescent="0.25">
      <c r="A9018" t="s">
        <v>391</v>
      </c>
      <c r="B9018" t="s">
        <v>218</v>
      </c>
      <c r="C9018">
        <v>150715191</v>
      </c>
      <c r="D9018">
        <v>66</v>
      </c>
      <c r="E9018" t="s">
        <v>91</v>
      </c>
      <c r="G9018">
        <v>62.405999999999999</v>
      </c>
      <c r="H9018">
        <v>2015</v>
      </c>
      <c r="I9018">
        <v>3</v>
      </c>
      <c r="J9018">
        <v>4</v>
      </c>
      <c r="K9018">
        <v>17</v>
      </c>
      <c r="L9018">
        <v>50</v>
      </c>
      <c r="M9018" t="s">
        <v>900</v>
      </c>
      <c r="N9018" t="s">
        <v>171</v>
      </c>
      <c r="O9018" t="s">
        <v>799</v>
      </c>
      <c r="Q9018" t="s">
        <v>455</v>
      </c>
      <c r="R9018" t="str">
        <f t="shared" si="524"/>
        <v>Weekday</v>
      </c>
      <c r="S9018" s="27">
        <f t="shared" si="525"/>
        <v>42067</v>
      </c>
      <c r="T9018" t="str">
        <f t="shared" si="526"/>
        <v>S</v>
      </c>
      <c r="V9018" t="str">
        <f t="shared" si="523"/>
        <v>S</v>
      </c>
      <c r="AE9018" s="27"/>
      <c r="AO9018" s="27"/>
      <c r="AX9018" s="27"/>
      <c r="AY9018" s="27"/>
    </row>
    <row r="9019" spans="1:51" x14ac:dyDescent="0.25">
      <c r="A9019" t="s">
        <v>391</v>
      </c>
      <c r="B9019" t="s">
        <v>218</v>
      </c>
      <c r="C9019">
        <v>152055065</v>
      </c>
      <c r="D9019">
        <v>66</v>
      </c>
      <c r="E9019" t="s">
        <v>91</v>
      </c>
      <c r="G9019">
        <v>62.408000000000001</v>
      </c>
      <c r="H9019">
        <v>2015</v>
      </c>
      <c r="I9019">
        <v>7</v>
      </c>
      <c r="J9019">
        <v>18</v>
      </c>
      <c r="K9019">
        <v>5</v>
      </c>
      <c r="L9019">
        <v>45</v>
      </c>
      <c r="M9019" t="s">
        <v>900</v>
      </c>
      <c r="N9019" t="s">
        <v>170</v>
      </c>
      <c r="O9019" t="s">
        <v>799</v>
      </c>
      <c r="Q9019" t="s">
        <v>455</v>
      </c>
      <c r="R9019" t="str">
        <f t="shared" si="524"/>
        <v>Weekend</v>
      </c>
      <c r="S9019" s="27">
        <f t="shared" si="525"/>
        <v>42203</v>
      </c>
      <c r="T9019" t="str">
        <f t="shared" si="526"/>
        <v>S</v>
      </c>
      <c r="V9019" t="str">
        <f t="shared" si="523"/>
        <v>S</v>
      </c>
    </row>
    <row r="9020" spans="1:51" x14ac:dyDescent="0.25">
      <c r="A9020" t="s">
        <v>391</v>
      </c>
      <c r="B9020" t="s">
        <v>218</v>
      </c>
      <c r="C9020">
        <v>173615255</v>
      </c>
      <c r="D9020">
        <v>66</v>
      </c>
      <c r="E9020" t="s">
        <v>91</v>
      </c>
      <c r="G9020">
        <v>62.408000000000001</v>
      </c>
      <c r="H9020">
        <v>2017</v>
      </c>
      <c r="I9020">
        <v>12</v>
      </c>
      <c r="J9020">
        <v>27</v>
      </c>
      <c r="K9020">
        <v>14</v>
      </c>
      <c r="L9020">
        <v>32</v>
      </c>
      <c r="M9020" t="s">
        <v>900</v>
      </c>
      <c r="N9020" t="s">
        <v>860</v>
      </c>
      <c r="O9020" t="s">
        <v>799</v>
      </c>
      <c r="Q9020" t="s">
        <v>455</v>
      </c>
      <c r="R9020" t="str">
        <f t="shared" si="524"/>
        <v>Weekday</v>
      </c>
      <c r="S9020" s="27">
        <f t="shared" si="525"/>
        <v>43096</v>
      </c>
      <c r="T9020" t="str">
        <f t="shared" si="526"/>
        <v>D</v>
      </c>
      <c r="V9020" t="str">
        <f t="shared" si="523"/>
        <v>D</v>
      </c>
      <c r="AO9020" s="27"/>
      <c r="AX9020" s="27"/>
      <c r="AY9020" s="27"/>
    </row>
    <row r="9021" spans="1:51" x14ac:dyDescent="0.25">
      <c r="A9021" t="s">
        <v>391</v>
      </c>
      <c r="B9021" t="s">
        <v>218</v>
      </c>
      <c r="C9021">
        <v>171145332</v>
      </c>
      <c r="D9021">
        <v>66</v>
      </c>
      <c r="E9021" t="s">
        <v>91</v>
      </c>
      <c r="G9021">
        <v>62.408000000000001</v>
      </c>
      <c r="H9021">
        <v>2017</v>
      </c>
      <c r="I9021">
        <v>4</v>
      </c>
      <c r="J9021">
        <v>24</v>
      </c>
      <c r="K9021">
        <v>16</v>
      </c>
      <c r="L9021">
        <v>16</v>
      </c>
      <c r="M9021" t="s">
        <v>900</v>
      </c>
      <c r="N9021" t="s">
        <v>860</v>
      </c>
      <c r="O9021" t="s">
        <v>799</v>
      </c>
      <c r="Q9021" t="s">
        <v>455</v>
      </c>
      <c r="R9021" t="str">
        <f t="shared" si="524"/>
        <v>Weekday</v>
      </c>
      <c r="S9021" s="27">
        <f t="shared" si="525"/>
        <v>42849</v>
      </c>
      <c r="T9021" t="str">
        <f t="shared" si="526"/>
        <v>D</v>
      </c>
      <c r="V9021" t="str">
        <f t="shared" si="523"/>
        <v>D</v>
      </c>
      <c r="AE9021" s="27"/>
      <c r="AO9021" s="27"/>
      <c r="AX9021" s="27"/>
      <c r="AY9021" s="27"/>
    </row>
    <row r="9022" spans="1:51" x14ac:dyDescent="0.25">
      <c r="A9022" t="s">
        <v>391</v>
      </c>
      <c r="B9022" t="s">
        <v>218</v>
      </c>
      <c r="C9022">
        <v>131535095</v>
      </c>
      <c r="D9022">
        <v>66</v>
      </c>
      <c r="E9022" t="s">
        <v>91</v>
      </c>
      <c r="G9022">
        <v>62.448999999999998</v>
      </c>
      <c r="H9022">
        <v>2013</v>
      </c>
      <c r="I9022">
        <v>6</v>
      </c>
      <c r="J9022">
        <v>1</v>
      </c>
      <c r="K9022">
        <v>17</v>
      </c>
      <c r="L9022">
        <v>50</v>
      </c>
      <c r="M9022" t="s">
        <v>900</v>
      </c>
      <c r="N9022" t="s">
        <v>171</v>
      </c>
      <c r="O9022" t="s">
        <v>799</v>
      </c>
      <c r="Q9022" t="s">
        <v>455</v>
      </c>
      <c r="R9022" t="str">
        <f t="shared" si="524"/>
        <v>Weekend</v>
      </c>
      <c r="S9022" s="27">
        <f t="shared" si="525"/>
        <v>41426</v>
      </c>
      <c r="T9022" t="str">
        <f t="shared" si="526"/>
        <v>S</v>
      </c>
      <c r="V9022" t="str">
        <f t="shared" si="523"/>
        <v>S</v>
      </c>
      <c r="AE9022" s="27"/>
      <c r="AO9022" s="27"/>
      <c r="AX9022" s="27"/>
      <c r="AY9022" s="27"/>
    </row>
    <row r="9023" spans="1:51" x14ac:dyDescent="0.25">
      <c r="A9023" t="s">
        <v>391</v>
      </c>
      <c r="B9023" t="s">
        <v>218</v>
      </c>
      <c r="C9023">
        <v>152395125</v>
      </c>
      <c r="D9023">
        <v>66</v>
      </c>
      <c r="E9023" t="s">
        <v>91</v>
      </c>
      <c r="G9023">
        <v>62.411000000000001</v>
      </c>
      <c r="H9023">
        <v>2015</v>
      </c>
      <c r="I9023">
        <v>8</v>
      </c>
      <c r="J9023">
        <v>26</v>
      </c>
      <c r="K9023">
        <v>18</v>
      </c>
      <c r="L9023">
        <v>45</v>
      </c>
      <c r="M9023" t="s">
        <v>900</v>
      </c>
      <c r="N9023" t="s">
        <v>860</v>
      </c>
      <c r="O9023" t="s">
        <v>799</v>
      </c>
      <c r="Q9023" t="s">
        <v>455</v>
      </c>
      <c r="R9023" t="str">
        <f t="shared" si="524"/>
        <v>Weekday</v>
      </c>
      <c r="S9023" s="27">
        <f t="shared" si="525"/>
        <v>42242</v>
      </c>
      <c r="T9023" t="str">
        <f t="shared" si="526"/>
        <v>S</v>
      </c>
      <c r="V9023" t="str">
        <f t="shared" si="523"/>
        <v>S</v>
      </c>
      <c r="AO9023" s="27"/>
      <c r="AX9023" s="27"/>
      <c r="AY9023" s="27"/>
    </row>
    <row r="9024" spans="1:51" x14ac:dyDescent="0.25">
      <c r="A9024" t="s">
        <v>391</v>
      </c>
      <c r="B9024" t="s">
        <v>218</v>
      </c>
      <c r="C9024">
        <v>131095215</v>
      </c>
      <c r="D9024">
        <v>66</v>
      </c>
      <c r="E9024" t="s">
        <v>91</v>
      </c>
      <c r="G9024">
        <v>62.415999999999997</v>
      </c>
      <c r="H9024">
        <v>2013</v>
      </c>
      <c r="I9024">
        <v>4</v>
      </c>
      <c r="J9024">
        <v>18</v>
      </c>
      <c r="K9024">
        <v>15</v>
      </c>
      <c r="L9024">
        <v>40</v>
      </c>
      <c r="M9024" t="s">
        <v>900</v>
      </c>
      <c r="N9024" t="s">
        <v>860</v>
      </c>
      <c r="O9024" t="s">
        <v>799</v>
      </c>
      <c r="Q9024" t="s">
        <v>455</v>
      </c>
      <c r="R9024" t="str">
        <f t="shared" si="524"/>
        <v>Weekday</v>
      </c>
      <c r="S9024" s="27">
        <f t="shared" si="525"/>
        <v>41382</v>
      </c>
      <c r="T9024" t="str">
        <f t="shared" si="526"/>
        <v>S</v>
      </c>
      <c r="V9024" t="str">
        <f t="shared" si="523"/>
        <v>S</v>
      </c>
      <c r="AE9024" s="27"/>
      <c r="AO9024" s="27"/>
      <c r="AX9024" s="27"/>
      <c r="AY9024" s="27"/>
    </row>
    <row r="9025" spans="1:51" x14ac:dyDescent="0.25">
      <c r="A9025" t="s">
        <v>391</v>
      </c>
      <c r="B9025" t="s">
        <v>218</v>
      </c>
      <c r="C9025">
        <v>171465145</v>
      </c>
      <c r="D9025">
        <v>66</v>
      </c>
      <c r="E9025" t="s">
        <v>91</v>
      </c>
      <c r="G9025">
        <v>62.417999999999999</v>
      </c>
      <c r="H9025">
        <v>2017</v>
      </c>
      <c r="I9025">
        <v>5</v>
      </c>
      <c r="J9025">
        <v>24</v>
      </c>
      <c r="K9025">
        <v>16</v>
      </c>
      <c r="L9025">
        <v>20</v>
      </c>
      <c r="M9025" t="s">
        <v>900</v>
      </c>
      <c r="N9025" t="s">
        <v>860</v>
      </c>
      <c r="O9025" t="s">
        <v>799</v>
      </c>
      <c r="Q9025" t="s">
        <v>455</v>
      </c>
      <c r="R9025" t="str">
        <f t="shared" si="524"/>
        <v>Weekday</v>
      </c>
      <c r="S9025" s="27">
        <f t="shared" si="525"/>
        <v>42879</v>
      </c>
      <c r="T9025" t="str">
        <f t="shared" si="526"/>
        <v>D</v>
      </c>
      <c r="V9025" t="str">
        <f t="shared" si="523"/>
        <v>D</v>
      </c>
      <c r="AE9025" s="27"/>
      <c r="AO9025" s="27"/>
      <c r="AX9025" s="27"/>
      <c r="AY9025" s="27"/>
    </row>
    <row r="9026" spans="1:51" x14ac:dyDescent="0.25">
      <c r="A9026" t="s">
        <v>391</v>
      </c>
      <c r="S9026" s="27"/>
      <c r="V9026" t="str">
        <f t="shared" si="523"/>
        <v/>
      </c>
      <c r="AE9026" s="27"/>
      <c r="AO9026" s="27"/>
      <c r="AX9026" s="27"/>
      <c r="AY9026" s="27"/>
    </row>
    <row r="9027" spans="1:51" x14ac:dyDescent="0.25">
      <c r="A9027" t="s">
        <v>391</v>
      </c>
      <c r="B9027" t="s">
        <v>218</v>
      </c>
      <c r="C9027">
        <v>141405285</v>
      </c>
      <c r="D9027">
        <v>66</v>
      </c>
      <c r="E9027" t="s">
        <v>91</v>
      </c>
      <c r="G9027">
        <v>62.423000000000002</v>
      </c>
      <c r="H9027">
        <v>2014</v>
      </c>
      <c r="I9027">
        <v>5</v>
      </c>
      <c r="J9027">
        <v>19</v>
      </c>
      <c r="K9027">
        <v>18</v>
      </c>
      <c r="L9027">
        <v>9</v>
      </c>
      <c r="M9027" t="s">
        <v>900</v>
      </c>
      <c r="N9027" t="s">
        <v>171</v>
      </c>
      <c r="O9027" t="s">
        <v>799</v>
      </c>
      <c r="Q9027" t="s">
        <v>455</v>
      </c>
      <c r="R9027" t="str">
        <f t="shared" si="524"/>
        <v>Weekday</v>
      </c>
      <c r="S9027" s="27">
        <f t="shared" si="525"/>
        <v>41778</v>
      </c>
      <c r="T9027" t="str">
        <f t="shared" si="526"/>
        <v>S</v>
      </c>
      <c r="V9027" t="str">
        <f t="shared" ref="V9027:V9090" si="527">T9027&amp;U9027</f>
        <v>S</v>
      </c>
      <c r="AE9027" s="27"/>
      <c r="AO9027" s="27"/>
      <c r="AX9027" s="27"/>
      <c r="AY9027" s="27"/>
    </row>
    <row r="9028" spans="1:51" x14ac:dyDescent="0.25">
      <c r="A9028" t="s">
        <v>391</v>
      </c>
      <c r="B9028" t="s">
        <v>218</v>
      </c>
      <c r="C9028">
        <v>150215281</v>
      </c>
      <c r="D9028">
        <v>66</v>
      </c>
      <c r="E9028" t="s">
        <v>91</v>
      </c>
      <c r="G9028">
        <v>62.423000000000002</v>
      </c>
      <c r="H9028">
        <v>2015</v>
      </c>
      <c r="I9028">
        <v>1</v>
      </c>
      <c r="J9028">
        <v>13</v>
      </c>
      <c r="K9028">
        <v>18</v>
      </c>
      <c r="L9028">
        <v>56</v>
      </c>
      <c r="M9028" t="s">
        <v>900</v>
      </c>
      <c r="N9028" t="s">
        <v>860</v>
      </c>
      <c r="O9028" t="s">
        <v>799</v>
      </c>
      <c r="Q9028" t="s">
        <v>455</v>
      </c>
      <c r="R9028" t="str">
        <f t="shared" si="524"/>
        <v>Weekday</v>
      </c>
      <c r="S9028" s="27">
        <f t="shared" si="525"/>
        <v>42017</v>
      </c>
      <c r="T9028" t="str">
        <f t="shared" si="526"/>
        <v>S</v>
      </c>
      <c r="V9028" t="str">
        <f t="shared" si="527"/>
        <v>S</v>
      </c>
      <c r="AO9028" s="27"/>
      <c r="AX9028" s="27"/>
      <c r="AY9028" s="27"/>
    </row>
    <row r="9029" spans="1:51" x14ac:dyDescent="0.25">
      <c r="A9029" t="s">
        <v>391</v>
      </c>
      <c r="B9029" t="s">
        <v>218</v>
      </c>
      <c r="C9029">
        <v>143485191</v>
      </c>
      <c r="D9029">
        <v>66</v>
      </c>
      <c r="E9029" t="s">
        <v>91</v>
      </c>
      <c r="G9029">
        <v>62.427999999999997</v>
      </c>
      <c r="H9029">
        <v>2014</v>
      </c>
      <c r="I9029">
        <v>12</v>
      </c>
      <c r="J9029">
        <v>13</v>
      </c>
      <c r="K9029">
        <v>15</v>
      </c>
      <c r="L9029">
        <v>56</v>
      </c>
      <c r="M9029" t="s">
        <v>900</v>
      </c>
      <c r="N9029" t="s">
        <v>171</v>
      </c>
      <c r="O9029" t="s">
        <v>799</v>
      </c>
      <c r="Q9029" t="s">
        <v>455</v>
      </c>
      <c r="R9029" t="str">
        <f t="shared" si="524"/>
        <v>Weekend</v>
      </c>
      <c r="S9029" s="27">
        <f t="shared" si="525"/>
        <v>41986</v>
      </c>
      <c r="T9029" t="str">
        <f t="shared" si="526"/>
        <v>S</v>
      </c>
      <c r="V9029" t="str">
        <f t="shared" si="527"/>
        <v>S</v>
      </c>
      <c r="AE9029" s="27"/>
      <c r="AO9029" s="27"/>
      <c r="AX9029" s="27"/>
      <c r="AY9029" s="27"/>
    </row>
    <row r="9030" spans="1:51" x14ac:dyDescent="0.25">
      <c r="A9030" t="s">
        <v>391</v>
      </c>
      <c r="B9030" t="s">
        <v>218</v>
      </c>
      <c r="C9030">
        <v>170685288</v>
      </c>
      <c r="D9030">
        <v>66</v>
      </c>
      <c r="E9030" t="s">
        <v>91</v>
      </c>
      <c r="G9030">
        <v>62.773000000000003</v>
      </c>
      <c r="H9030">
        <v>2017</v>
      </c>
      <c r="I9030">
        <v>3</v>
      </c>
      <c r="J9030">
        <v>7</v>
      </c>
      <c r="K9030">
        <v>19</v>
      </c>
      <c r="L9030">
        <v>40</v>
      </c>
      <c r="M9030" t="s">
        <v>900</v>
      </c>
      <c r="N9030" t="s">
        <v>170</v>
      </c>
      <c r="O9030" t="s">
        <v>799</v>
      </c>
      <c r="Q9030" t="s">
        <v>453</v>
      </c>
      <c r="R9030" t="str">
        <f t="shared" si="524"/>
        <v>Weekday</v>
      </c>
      <c r="S9030" s="27">
        <f t="shared" si="525"/>
        <v>42801</v>
      </c>
      <c r="T9030" t="str">
        <f t="shared" si="526"/>
        <v>D</v>
      </c>
      <c r="V9030" t="str">
        <f t="shared" si="527"/>
        <v>D</v>
      </c>
      <c r="AE9030" s="27"/>
      <c r="AO9030" s="27"/>
      <c r="AX9030" s="27"/>
      <c r="AY9030" s="27"/>
    </row>
    <row r="9031" spans="1:51" x14ac:dyDescent="0.25">
      <c r="A9031" t="s">
        <v>391</v>
      </c>
      <c r="B9031" t="s">
        <v>218</v>
      </c>
      <c r="C9031">
        <v>151035214</v>
      </c>
      <c r="D9031">
        <v>66</v>
      </c>
      <c r="E9031" t="s">
        <v>91</v>
      </c>
      <c r="G9031">
        <v>62.433</v>
      </c>
      <c r="H9031">
        <v>2015</v>
      </c>
      <c r="I9031">
        <v>4</v>
      </c>
      <c r="J9031">
        <v>9</v>
      </c>
      <c r="K9031">
        <v>16</v>
      </c>
      <c r="L9031">
        <v>47</v>
      </c>
      <c r="M9031" t="s">
        <v>900</v>
      </c>
      <c r="N9031" t="s">
        <v>860</v>
      </c>
      <c r="O9031" t="s">
        <v>799</v>
      </c>
      <c r="Q9031" t="s">
        <v>455</v>
      </c>
      <c r="R9031" t="str">
        <f t="shared" si="524"/>
        <v>Weekday</v>
      </c>
      <c r="S9031" s="27">
        <f t="shared" si="525"/>
        <v>42103</v>
      </c>
      <c r="T9031" t="str">
        <f t="shared" si="526"/>
        <v>S</v>
      </c>
      <c r="V9031" t="str">
        <f t="shared" si="527"/>
        <v>S</v>
      </c>
      <c r="AE9031" s="27"/>
      <c r="AO9031" s="27"/>
      <c r="AX9031" s="27"/>
      <c r="AY9031" s="27"/>
    </row>
    <row r="9032" spans="1:51" x14ac:dyDescent="0.25">
      <c r="A9032" t="s">
        <v>391</v>
      </c>
      <c r="B9032" t="s">
        <v>218</v>
      </c>
      <c r="C9032">
        <v>150855211</v>
      </c>
      <c r="D9032">
        <v>66</v>
      </c>
      <c r="E9032" t="s">
        <v>91</v>
      </c>
      <c r="G9032">
        <v>62.433999999999997</v>
      </c>
      <c r="H9032">
        <v>2015</v>
      </c>
      <c r="I9032">
        <v>3</v>
      </c>
      <c r="J9032">
        <v>25</v>
      </c>
      <c r="K9032">
        <v>15</v>
      </c>
      <c r="L9032">
        <v>53</v>
      </c>
      <c r="M9032" t="s">
        <v>900</v>
      </c>
      <c r="N9032" t="s">
        <v>860</v>
      </c>
      <c r="O9032" t="s">
        <v>799</v>
      </c>
      <c r="Q9032" t="s">
        <v>455</v>
      </c>
      <c r="R9032" t="str">
        <f t="shared" si="524"/>
        <v>Weekday</v>
      </c>
      <c r="S9032" s="27">
        <f t="shared" si="525"/>
        <v>42088</v>
      </c>
      <c r="T9032" t="str">
        <f t="shared" si="526"/>
        <v>S</v>
      </c>
      <c r="V9032" t="str">
        <f t="shared" si="527"/>
        <v>S</v>
      </c>
    </row>
    <row r="9033" spans="1:51" x14ac:dyDescent="0.25">
      <c r="A9033" t="s">
        <v>391</v>
      </c>
      <c r="S9033" s="27"/>
      <c r="V9033" t="str">
        <f t="shared" si="527"/>
        <v/>
      </c>
      <c r="AE9033" s="27"/>
      <c r="AO9033" s="27"/>
      <c r="AX9033" s="27"/>
      <c r="AY9033" s="27"/>
    </row>
    <row r="9034" spans="1:51" x14ac:dyDescent="0.25">
      <c r="A9034" t="s">
        <v>391</v>
      </c>
      <c r="B9034" t="s">
        <v>218</v>
      </c>
      <c r="C9034">
        <v>171785351</v>
      </c>
      <c r="D9034">
        <v>66</v>
      </c>
      <c r="E9034" t="s">
        <v>91</v>
      </c>
      <c r="G9034">
        <v>62.438000000000002</v>
      </c>
      <c r="H9034">
        <v>2017</v>
      </c>
      <c r="I9034">
        <v>6</v>
      </c>
      <c r="J9034">
        <v>27</v>
      </c>
      <c r="K9034">
        <v>17</v>
      </c>
      <c r="L9034">
        <v>30</v>
      </c>
      <c r="M9034" t="s">
        <v>900</v>
      </c>
      <c r="N9034" t="s">
        <v>860</v>
      </c>
      <c r="O9034" t="s">
        <v>799</v>
      </c>
      <c r="Q9034" t="s">
        <v>455</v>
      </c>
      <c r="R9034" t="str">
        <f t="shared" si="524"/>
        <v>Weekday</v>
      </c>
      <c r="S9034" s="27">
        <f t="shared" si="525"/>
        <v>42913</v>
      </c>
      <c r="T9034" t="str">
        <f t="shared" si="526"/>
        <v>D</v>
      </c>
      <c r="V9034" t="str">
        <f t="shared" si="527"/>
        <v>D</v>
      </c>
      <c r="AE9034" s="27"/>
      <c r="AO9034" s="27"/>
      <c r="AX9034" s="27"/>
      <c r="AY9034" s="27"/>
    </row>
    <row r="9035" spans="1:51" x14ac:dyDescent="0.25">
      <c r="A9035" t="s">
        <v>391</v>
      </c>
      <c r="B9035" t="s">
        <v>218</v>
      </c>
      <c r="C9035">
        <v>170535272</v>
      </c>
      <c r="D9035">
        <v>66</v>
      </c>
      <c r="E9035" t="s">
        <v>91</v>
      </c>
      <c r="G9035">
        <v>62.359000000000002</v>
      </c>
      <c r="H9035">
        <v>2017</v>
      </c>
      <c r="I9035">
        <v>2</v>
      </c>
      <c r="J9035">
        <v>22</v>
      </c>
      <c r="K9035">
        <v>15</v>
      </c>
      <c r="L9035">
        <v>35</v>
      </c>
      <c r="M9035" t="s">
        <v>900</v>
      </c>
      <c r="N9035" t="s">
        <v>860</v>
      </c>
      <c r="O9035" t="s">
        <v>799</v>
      </c>
      <c r="Q9035" t="s">
        <v>455</v>
      </c>
      <c r="R9035" t="str">
        <f t="shared" si="524"/>
        <v>Weekday</v>
      </c>
      <c r="S9035" s="27">
        <f t="shared" si="525"/>
        <v>42788</v>
      </c>
      <c r="T9035" t="str">
        <f t="shared" si="526"/>
        <v>D</v>
      </c>
      <c r="V9035" t="str">
        <f t="shared" si="527"/>
        <v>D</v>
      </c>
      <c r="AE9035" s="27"/>
      <c r="AO9035" s="27"/>
      <c r="AX9035" s="27"/>
      <c r="AY9035" s="27"/>
    </row>
    <row r="9036" spans="1:51" x14ac:dyDescent="0.25">
      <c r="A9036" t="s">
        <v>391</v>
      </c>
      <c r="B9036" t="s">
        <v>218</v>
      </c>
      <c r="C9036">
        <v>142895349</v>
      </c>
      <c r="D9036">
        <v>66</v>
      </c>
      <c r="E9036" t="s">
        <v>91</v>
      </c>
      <c r="G9036">
        <v>62.454999999999998</v>
      </c>
      <c r="H9036">
        <v>2014</v>
      </c>
      <c r="I9036">
        <v>10</v>
      </c>
      <c r="J9036">
        <v>16</v>
      </c>
      <c r="K9036">
        <v>18</v>
      </c>
      <c r="L9036">
        <v>30</v>
      </c>
      <c r="M9036" t="s">
        <v>900</v>
      </c>
      <c r="N9036" t="s">
        <v>860</v>
      </c>
      <c r="O9036" t="s">
        <v>799</v>
      </c>
      <c r="Q9036" t="s">
        <v>455</v>
      </c>
      <c r="R9036" t="str">
        <f t="shared" si="524"/>
        <v>Weekday</v>
      </c>
      <c r="S9036" s="27">
        <f t="shared" si="525"/>
        <v>41928</v>
      </c>
      <c r="T9036" t="str">
        <f t="shared" si="526"/>
        <v>S</v>
      </c>
      <c r="V9036" t="str">
        <f t="shared" si="527"/>
        <v>S</v>
      </c>
      <c r="AE9036" s="27"/>
      <c r="AO9036" s="27"/>
      <c r="AX9036" s="27"/>
      <c r="AY9036" s="27"/>
    </row>
    <row r="9037" spans="1:51" x14ac:dyDescent="0.25">
      <c r="A9037" t="s">
        <v>391</v>
      </c>
      <c r="B9037" t="s">
        <v>218</v>
      </c>
      <c r="C9037">
        <v>140995007</v>
      </c>
      <c r="D9037">
        <v>66</v>
      </c>
      <c r="E9037" t="s">
        <v>91</v>
      </c>
      <c r="G9037">
        <v>62.456000000000003</v>
      </c>
      <c r="H9037">
        <v>2014</v>
      </c>
      <c r="I9037">
        <v>3</v>
      </c>
      <c r="J9037">
        <v>17</v>
      </c>
      <c r="K9037">
        <v>23</v>
      </c>
      <c r="L9037">
        <v>33</v>
      </c>
      <c r="M9037" t="s">
        <v>899</v>
      </c>
      <c r="N9037" t="s">
        <v>170</v>
      </c>
      <c r="O9037" t="s">
        <v>799</v>
      </c>
      <c r="Q9037" t="s">
        <v>455</v>
      </c>
      <c r="R9037" t="str">
        <f t="shared" si="524"/>
        <v>Weekday</v>
      </c>
      <c r="S9037" s="27">
        <f t="shared" si="525"/>
        <v>41715</v>
      </c>
      <c r="T9037" t="str">
        <f t="shared" si="526"/>
        <v>S</v>
      </c>
      <c r="V9037" t="str">
        <f t="shared" si="527"/>
        <v>S</v>
      </c>
    </row>
    <row r="9038" spans="1:51" x14ac:dyDescent="0.25">
      <c r="A9038" t="s">
        <v>391</v>
      </c>
      <c r="B9038" t="s">
        <v>218</v>
      </c>
      <c r="C9038">
        <v>161495150</v>
      </c>
      <c r="D9038">
        <v>66</v>
      </c>
      <c r="E9038" t="s">
        <v>91</v>
      </c>
      <c r="G9038">
        <v>62.454999999999998</v>
      </c>
      <c r="H9038">
        <v>2016</v>
      </c>
      <c r="I9038">
        <v>5</v>
      </c>
      <c r="J9038">
        <v>27</v>
      </c>
      <c r="K9038">
        <v>16</v>
      </c>
      <c r="L9038">
        <v>47</v>
      </c>
      <c r="M9038" t="s">
        <v>900</v>
      </c>
      <c r="N9038" t="s">
        <v>860</v>
      </c>
      <c r="O9038" t="s">
        <v>799</v>
      </c>
      <c r="Q9038" t="s">
        <v>455</v>
      </c>
      <c r="R9038" t="str">
        <f t="shared" si="524"/>
        <v>Weekday</v>
      </c>
      <c r="S9038" s="27">
        <f t="shared" si="525"/>
        <v>42517</v>
      </c>
      <c r="T9038" t="str">
        <f t="shared" si="526"/>
        <v>D</v>
      </c>
      <c r="V9038" t="str">
        <f t="shared" si="527"/>
        <v>D</v>
      </c>
      <c r="AO9038" s="27"/>
      <c r="AX9038" s="27"/>
      <c r="AY9038" s="27"/>
    </row>
    <row r="9039" spans="1:51" x14ac:dyDescent="0.25">
      <c r="A9039" t="s">
        <v>391</v>
      </c>
      <c r="B9039" t="s">
        <v>218</v>
      </c>
      <c r="C9039">
        <v>172795187</v>
      </c>
      <c r="D9039">
        <v>66</v>
      </c>
      <c r="E9039" t="s">
        <v>91</v>
      </c>
      <c r="G9039">
        <v>62.460999999999999</v>
      </c>
      <c r="H9039">
        <v>2017</v>
      </c>
      <c r="I9039">
        <v>9</v>
      </c>
      <c r="J9039">
        <v>29</v>
      </c>
      <c r="K9039">
        <v>12</v>
      </c>
      <c r="L9039">
        <v>40</v>
      </c>
      <c r="M9039" t="s">
        <v>900</v>
      </c>
      <c r="N9039" t="s">
        <v>404</v>
      </c>
      <c r="O9039" t="s">
        <v>799</v>
      </c>
      <c r="Q9039" t="s">
        <v>455</v>
      </c>
      <c r="R9039" t="str">
        <f t="shared" si="524"/>
        <v>Weekday</v>
      </c>
      <c r="S9039" s="27">
        <f t="shared" si="525"/>
        <v>43007</v>
      </c>
      <c r="T9039" t="str">
        <f t="shared" si="526"/>
        <v>D</v>
      </c>
      <c r="V9039" t="str">
        <f t="shared" si="527"/>
        <v>D</v>
      </c>
      <c r="AE9039" s="27"/>
      <c r="AO9039" s="27"/>
      <c r="AX9039" s="27"/>
      <c r="AY9039" s="27"/>
    </row>
    <row r="9040" spans="1:51" x14ac:dyDescent="0.25">
      <c r="A9040" t="s">
        <v>391</v>
      </c>
      <c r="B9040" t="s">
        <v>218</v>
      </c>
      <c r="C9040">
        <v>161795001</v>
      </c>
      <c r="D9040">
        <v>66</v>
      </c>
      <c r="E9040" t="s">
        <v>91</v>
      </c>
      <c r="G9040">
        <v>62.460999999999999</v>
      </c>
      <c r="H9040">
        <v>2016</v>
      </c>
      <c r="I9040">
        <v>6</v>
      </c>
      <c r="J9040">
        <v>25</v>
      </c>
      <c r="K9040">
        <v>22</v>
      </c>
      <c r="L9040">
        <v>25</v>
      </c>
      <c r="M9040" t="s">
        <v>900</v>
      </c>
      <c r="N9040" t="s">
        <v>860</v>
      </c>
      <c r="O9040" t="s">
        <v>799</v>
      </c>
      <c r="Q9040" t="s">
        <v>455</v>
      </c>
      <c r="R9040" t="str">
        <f t="shared" si="524"/>
        <v>Weekend</v>
      </c>
      <c r="S9040" s="27">
        <f t="shared" si="525"/>
        <v>42546</v>
      </c>
      <c r="T9040" t="str">
        <f t="shared" si="526"/>
        <v>D</v>
      </c>
      <c r="V9040" t="str">
        <f t="shared" si="527"/>
        <v>D</v>
      </c>
    </row>
    <row r="9041" spans="1:51" x14ac:dyDescent="0.25">
      <c r="A9041" t="s">
        <v>391</v>
      </c>
      <c r="B9041" t="s">
        <v>218</v>
      </c>
      <c r="C9041">
        <v>130145248</v>
      </c>
      <c r="D9041">
        <v>66</v>
      </c>
      <c r="E9041" t="s">
        <v>91</v>
      </c>
      <c r="G9041">
        <v>62.49</v>
      </c>
      <c r="H9041">
        <v>2013</v>
      </c>
      <c r="I9041">
        <v>1</v>
      </c>
      <c r="J9041">
        <v>14</v>
      </c>
      <c r="K9041">
        <v>17</v>
      </c>
      <c r="L9041">
        <v>19</v>
      </c>
      <c r="M9041" t="s">
        <v>900</v>
      </c>
      <c r="N9041" t="s">
        <v>860</v>
      </c>
      <c r="O9041" t="s">
        <v>1933</v>
      </c>
      <c r="Q9041" t="s">
        <v>455</v>
      </c>
      <c r="R9041" t="str">
        <f t="shared" si="524"/>
        <v>Weekday</v>
      </c>
      <c r="S9041" s="27">
        <f t="shared" si="525"/>
        <v>41288</v>
      </c>
      <c r="T9041" t="str">
        <f t="shared" si="526"/>
        <v>S</v>
      </c>
      <c r="V9041" t="str">
        <f t="shared" si="527"/>
        <v>S</v>
      </c>
      <c r="AE9041" s="27"/>
      <c r="AO9041" s="27"/>
      <c r="AX9041" s="27"/>
      <c r="AY9041" s="27"/>
    </row>
    <row r="9042" spans="1:51" x14ac:dyDescent="0.25">
      <c r="A9042" t="s">
        <v>391</v>
      </c>
      <c r="B9042" t="s">
        <v>218</v>
      </c>
      <c r="C9042">
        <v>152190048</v>
      </c>
      <c r="D9042">
        <v>66</v>
      </c>
      <c r="E9042" t="s">
        <v>91</v>
      </c>
      <c r="G9042">
        <v>62.463000000000001</v>
      </c>
      <c r="H9042">
        <v>2015</v>
      </c>
      <c r="I9042">
        <v>6</v>
      </c>
      <c r="J9042">
        <v>24</v>
      </c>
      <c r="K9042">
        <v>14</v>
      </c>
      <c r="L9042">
        <v>7</v>
      </c>
      <c r="M9042" t="s">
        <v>900</v>
      </c>
      <c r="N9042" t="s">
        <v>860</v>
      </c>
      <c r="O9042" t="s">
        <v>799</v>
      </c>
      <c r="Q9042" t="s">
        <v>455</v>
      </c>
      <c r="R9042" t="str">
        <f t="shared" si="524"/>
        <v>Weekday</v>
      </c>
      <c r="S9042" s="27">
        <f t="shared" si="525"/>
        <v>42179</v>
      </c>
      <c r="T9042" t="str">
        <f t="shared" si="526"/>
        <v>S</v>
      </c>
      <c r="V9042" t="str">
        <f t="shared" si="527"/>
        <v>S</v>
      </c>
      <c r="AE9042" s="27"/>
      <c r="AO9042" s="27"/>
      <c r="AX9042" s="27"/>
      <c r="AY9042" s="27"/>
    </row>
    <row r="9043" spans="1:51" x14ac:dyDescent="0.25">
      <c r="A9043" t="s">
        <v>391</v>
      </c>
      <c r="B9043" t="s">
        <v>218</v>
      </c>
      <c r="C9043">
        <v>150415137</v>
      </c>
      <c r="D9043">
        <v>66</v>
      </c>
      <c r="E9043" t="s">
        <v>91</v>
      </c>
      <c r="G9043">
        <v>62.463000000000001</v>
      </c>
      <c r="H9043">
        <v>2015</v>
      </c>
      <c r="I9043">
        <v>2</v>
      </c>
      <c r="J9043">
        <v>10</v>
      </c>
      <c r="K9043">
        <v>10</v>
      </c>
      <c r="L9043">
        <v>44</v>
      </c>
      <c r="M9043" t="s">
        <v>900</v>
      </c>
      <c r="N9043" t="s">
        <v>860</v>
      </c>
      <c r="O9043" t="s">
        <v>799</v>
      </c>
      <c r="Q9043" t="s">
        <v>455</v>
      </c>
      <c r="R9043" t="str">
        <f t="shared" si="524"/>
        <v>Weekday</v>
      </c>
      <c r="S9043" s="27">
        <f t="shared" si="525"/>
        <v>42045</v>
      </c>
      <c r="T9043" t="str">
        <f t="shared" si="526"/>
        <v>S</v>
      </c>
      <c r="V9043" t="str">
        <f t="shared" si="527"/>
        <v>S</v>
      </c>
      <c r="AO9043" s="27"/>
      <c r="AX9043" s="27"/>
      <c r="AY9043" s="27"/>
    </row>
    <row r="9044" spans="1:51" x14ac:dyDescent="0.25">
      <c r="A9044" t="s">
        <v>391</v>
      </c>
      <c r="B9044" t="s">
        <v>218</v>
      </c>
      <c r="C9044">
        <v>131715143</v>
      </c>
      <c r="D9044">
        <v>66</v>
      </c>
      <c r="E9044" t="s">
        <v>91</v>
      </c>
      <c r="G9044">
        <v>62.872</v>
      </c>
      <c r="H9044">
        <v>2013</v>
      </c>
      <c r="I9044">
        <v>6</v>
      </c>
      <c r="J9044">
        <v>20</v>
      </c>
      <c r="K9044">
        <v>14</v>
      </c>
      <c r="L9044">
        <v>1</v>
      </c>
      <c r="M9044" t="s">
        <v>899</v>
      </c>
      <c r="N9044" t="s">
        <v>860</v>
      </c>
      <c r="O9044" t="s">
        <v>799</v>
      </c>
      <c r="Q9044" t="s">
        <v>453</v>
      </c>
      <c r="R9044" t="str">
        <f t="shared" si="524"/>
        <v>Weekday</v>
      </c>
      <c r="S9044" s="27">
        <f t="shared" si="525"/>
        <v>41445</v>
      </c>
      <c r="T9044" t="str">
        <f t="shared" si="526"/>
        <v>S</v>
      </c>
      <c r="V9044" t="str">
        <f t="shared" si="527"/>
        <v>S</v>
      </c>
      <c r="AE9044" s="27"/>
      <c r="AO9044" s="27"/>
      <c r="AX9044" s="27"/>
      <c r="AY9044" s="27"/>
    </row>
    <row r="9045" spans="1:51" x14ac:dyDescent="0.25">
      <c r="A9045" t="s">
        <v>391</v>
      </c>
      <c r="B9045" t="s">
        <v>218</v>
      </c>
      <c r="C9045">
        <v>161375188</v>
      </c>
      <c r="D9045">
        <v>66</v>
      </c>
      <c r="E9045" t="s">
        <v>91</v>
      </c>
      <c r="G9045">
        <v>62.465000000000003</v>
      </c>
      <c r="H9045">
        <v>2016</v>
      </c>
      <c r="I9045">
        <v>5</v>
      </c>
      <c r="J9045">
        <v>16</v>
      </c>
      <c r="K9045">
        <v>8</v>
      </c>
      <c r="L9045">
        <v>15</v>
      </c>
      <c r="M9045" t="s">
        <v>900</v>
      </c>
      <c r="N9045" t="s">
        <v>171</v>
      </c>
      <c r="O9045" t="s">
        <v>799</v>
      </c>
      <c r="Q9045" t="s">
        <v>455</v>
      </c>
      <c r="R9045" t="str">
        <f t="shared" si="524"/>
        <v>Weekday</v>
      </c>
      <c r="S9045" s="27">
        <f t="shared" si="525"/>
        <v>42506</v>
      </c>
      <c r="T9045" t="str">
        <f t="shared" si="526"/>
        <v>D</v>
      </c>
      <c r="V9045" t="str">
        <f t="shared" si="527"/>
        <v>D</v>
      </c>
      <c r="AE9045" s="27"/>
      <c r="AO9045" s="27"/>
      <c r="AX9045" s="27"/>
      <c r="AY9045" s="27"/>
    </row>
    <row r="9046" spans="1:51" x14ac:dyDescent="0.25">
      <c r="A9046" t="s">
        <v>391</v>
      </c>
      <c r="B9046" t="s">
        <v>218</v>
      </c>
      <c r="C9046">
        <v>153585015</v>
      </c>
      <c r="D9046">
        <v>66</v>
      </c>
      <c r="E9046" t="s">
        <v>91</v>
      </c>
      <c r="G9046">
        <v>62.466999999999999</v>
      </c>
      <c r="H9046">
        <v>2015</v>
      </c>
      <c r="I9046">
        <v>12</v>
      </c>
      <c r="J9046">
        <v>23</v>
      </c>
      <c r="K9046">
        <v>23</v>
      </c>
      <c r="L9046">
        <v>38</v>
      </c>
      <c r="M9046" t="s">
        <v>899</v>
      </c>
      <c r="N9046" t="s">
        <v>860</v>
      </c>
      <c r="O9046" t="s">
        <v>799</v>
      </c>
      <c r="Q9046" t="s">
        <v>455</v>
      </c>
      <c r="R9046" t="str">
        <f t="shared" si="524"/>
        <v>Weekday</v>
      </c>
      <c r="S9046" s="27">
        <f t="shared" si="525"/>
        <v>42361</v>
      </c>
      <c r="T9046" t="str">
        <f t="shared" si="526"/>
        <v>D</v>
      </c>
      <c r="V9046" t="str">
        <f t="shared" si="527"/>
        <v>D</v>
      </c>
      <c r="AE9046" s="27"/>
      <c r="AO9046" s="27"/>
      <c r="AX9046" s="27"/>
      <c r="AY9046" s="27"/>
    </row>
    <row r="9047" spans="1:51" x14ac:dyDescent="0.25">
      <c r="A9047" t="s">
        <v>391</v>
      </c>
      <c r="S9047" s="27"/>
      <c r="V9047" t="str">
        <f t="shared" si="527"/>
        <v/>
      </c>
    </row>
    <row r="9048" spans="1:51" x14ac:dyDescent="0.25">
      <c r="A9048" t="s">
        <v>391</v>
      </c>
      <c r="B9048" t="s">
        <v>218</v>
      </c>
      <c r="C9048">
        <v>152995105</v>
      </c>
      <c r="D9048">
        <v>66</v>
      </c>
      <c r="E9048" t="s">
        <v>91</v>
      </c>
      <c r="G9048">
        <v>62.476999999999997</v>
      </c>
      <c r="H9048">
        <v>2015</v>
      </c>
      <c r="I9048">
        <v>10</v>
      </c>
      <c r="J9048">
        <v>24</v>
      </c>
      <c r="K9048">
        <v>8</v>
      </c>
      <c r="L9048">
        <v>50</v>
      </c>
      <c r="M9048" t="s">
        <v>899</v>
      </c>
      <c r="N9048" t="s">
        <v>860</v>
      </c>
      <c r="O9048" t="s">
        <v>799</v>
      </c>
      <c r="Q9048" t="s">
        <v>455</v>
      </c>
      <c r="R9048" t="str">
        <f t="shared" si="524"/>
        <v>Weekend</v>
      </c>
      <c r="S9048" s="27">
        <f t="shared" si="525"/>
        <v>42301</v>
      </c>
      <c r="T9048" t="str">
        <f t="shared" si="526"/>
        <v>D</v>
      </c>
      <c r="V9048" t="str">
        <f t="shared" si="527"/>
        <v>D</v>
      </c>
      <c r="AE9048" s="27"/>
      <c r="AO9048" s="27"/>
      <c r="AX9048" s="27"/>
      <c r="AY9048" s="27"/>
    </row>
    <row r="9049" spans="1:51" x14ac:dyDescent="0.25">
      <c r="A9049" t="s">
        <v>391</v>
      </c>
      <c r="B9049" t="s">
        <v>218</v>
      </c>
      <c r="C9049">
        <v>142285176</v>
      </c>
      <c r="D9049">
        <v>66</v>
      </c>
      <c r="E9049" t="s">
        <v>91</v>
      </c>
      <c r="G9049">
        <v>62.484999999999999</v>
      </c>
      <c r="H9049">
        <v>2014</v>
      </c>
      <c r="I9049">
        <v>8</v>
      </c>
      <c r="J9049">
        <v>16</v>
      </c>
      <c r="K9049">
        <v>14</v>
      </c>
      <c r="L9049">
        <v>40</v>
      </c>
      <c r="M9049" t="s">
        <v>900</v>
      </c>
      <c r="N9049" t="s">
        <v>860</v>
      </c>
      <c r="O9049" t="s">
        <v>799</v>
      </c>
      <c r="Q9049" t="s">
        <v>455</v>
      </c>
      <c r="R9049" t="str">
        <f t="shared" si="524"/>
        <v>Weekend</v>
      </c>
      <c r="S9049" s="27">
        <f t="shared" si="525"/>
        <v>41867</v>
      </c>
      <c r="T9049" t="str">
        <f t="shared" si="526"/>
        <v>S</v>
      </c>
      <c r="V9049" t="str">
        <f t="shared" si="527"/>
        <v>S</v>
      </c>
      <c r="AE9049" s="27"/>
      <c r="AO9049" s="27"/>
      <c r="AX9049" s="27"/>
      <c r="AY9049" s="27"/>
    </row>
    <row r="9050" spans="1:51" x14ac:dyDescent="0.25">
      <c r="A9050" t="s">
        <v>391</v>
      </c>
      <c r="B9050" t="s">
        <v>218</v>
      </c>
      <c r="C9050">
        <v>171345141</v>
      </c>
      <c r="D9050">
        <v>66</v>
      </c>
      <c r="E9050" t="s">
        <v>91</v>
      </c>
      <c r="G9050">
        <v>62.488</v>
      </c>
      <c r="H9050">
        <v>2017</v>
      </c>
      <c r="I9050">
        <v>5</v>
      </c>
      <c r="J9050">
        <v>8</v>
      </c>
      <c r="K9050">
        <v>8</v>
      </c>
      <c r="L9050">
        <v>11</v>
      </c>
      <c r="M9050" t="s">
        <v>900</v>
      </c>
      <c r="N9050" t="s">
        <v>860</v>
      </c>
      <c r="O9050" t="s">
        <v>799</v>
      </c>
      <c r="Q9050" t="s">
        <v>455</v>
      </c>
      <c r="R9050" t="str">
        <f t="shared" si="524"/>
        <v>Weekday</v>
      </c>
      <c r="S9050" s="27">
        <f t="shared" si="525"/>
        <v>42863</v>
      </c>
      <c r="T9050" t="str">
        <f t="shared" si="526"/>
        <v>D</v>
      </c>
      <c r="V9050" t="str">
        <f t="shared" si="527"/>
        <v>D</v>
      </c>
    </row>
    <row r="9051" spans="1:51" x14ac:dyDescent="0.25">
      <c r="A9051" t="s">
        <v>391</v>
      </c>
      <c r="B9051" t="s">
        <v>218</v>
      </c>
      <c r="C9051">
        <v>151935107</v>
      </c>
      <c r="D9051">
        <v>66</v>
      </c>
      <c r="E9051" t="s">
        <v>91</v>
      </c>
      <c r="G9051">
        <v>62.491999999999997</v>
      </c>
      <c r="H9051">
        <v>2015</v>
      </c>
      <c r="I9051">
        <v>7</v>
      </c>
      <c r="J9051">
        <v>10</v>
      </c>
      <c r="K9051">
        <v>22</v>
      </c>
      <c r="L9051">
        <v>24</v>
      </c>
      <c r="M9051" t="s">
        <v>900</v>
      </c>
      <c r="N9051" t="s">
        <v>860</v>
      </c>
      <c r="O9051" t="s">
        <v>799</v>
      </c>
      <c r="Q9051" t="s">
        <v>455</v>
      </c>
      <c r="R9051" t="str">
        <f t="shared" si="524"/>
        <v>Weekday</v>
      </c>
      <c r="S9051" s="27">
        <f t="shared" si="525"/>
        <v>42195</v>
      </c>
      <c r="T9051" t="str">
        <f t="shared" si="526"/>
        <v>S</v>
      </c>
      <c r="V9051" t="str">
        <f t="shared" si="527"/>
        <v>S</v>
      </c>
      <c r="AE9051" s="27"/>
      <c r="AO9051" s="27"/>
      <c r="AX9051" s="27"/>
      <c r="AY9051" s="27"/>
    </row>
    <row r="9052" spans="1:51" x14ac:dyDescent="0.25">
      <c r="A9052" t="s">
        <v>391</v>
      </c>
      <c r="B9052" t="s">
        <v>218</v>
      </c>
      <c r="C9052">
        <v>151065298</v>
      </c>
      <c r="D9052">
        <v>66</v>
      </c>
      <c r="E9052" t="s">
        <v>91</v>
      </c>
      <c r="G9052">
        <v>62.491999999999997</v>
      </c>
      <c r="H9052">
        <v>2015</v>
      </c>
      <c r="I9052">
        <v>4</v>
      </c>
      <c r="J9052">
        <v>15</v>
      </c>
      <c r="K9052">
        <v>2</v>
      </c>
      <c r="L9052">
        <v>25</v>
      </c>
      <c r="M9052" t="s">
        <v>899</v>
      </c>
      <c r="N9052" t="s">
        <v>171</v>
      </c>
      <c r="O9052" t="s">
        <v>799</v>
      </c>
      <c r="Q9052" t="s">
        <v>455</v>
      </c>
      <c r="R9052" t="str">
        <f t="shared" si="524"/>
        <v>Weekday</v>
      </c>
      <c r="S9052" s="27">
        <f t="shared" si="525"/>
        <v>42109</v>
      </c>
      <c r="T9052" t="str">
        <f t="shared" si="526"/>
        <v>S</v>
      </c>
      <c r="V9052" t="str">
        <f t="shared" si="527"/>
        <v>S</v>
      </c>
      <c r="AE9052" s="27"/>
      <c r="AO9052" s="27"/>
      <c r="AX9052" s="27"/>
      <c r="AY9052" s="27"/>
    </row>
    <row r="9053" spans="1:51" x14ac:dyDescent="0.25">
      <c r="A9053" t="s">
        <v>391</v>
      </c>
      <c r="B9053" t="s">
        <v>218</v>
      </c>
      <c r="C9053">
        <v>170265265</v>
      </c>
      <c r="D9053">
        <v>66</v>
      </c>
      <c r="E9053" t="s">
        <v>91</v>
      </c>
      <c r="G9053">
        <v>62.493000000000002</v>
      </c>
      <c r="H9053">
        <v>2017</v>
      </c>
      <c r="I9053">
        <v>1</v>
      </c>
      <c r="J9053">
        <v>25</v>
      </c>
      <c r="K9053">
        <v>20</v>
      </c>
      <c r="L9053">
        <v>20</v>
      </c>
      <c r="M9053" t="s">
        <v>899</v>
      </c>
      <c r="N9053" t="s">
        <v>860</v>
      </c>
      <c r="O9053" t="s">
        <v>799</v>
      </c>
      <c r="Q9053" t="s">
        <v>455</v>
      </c>
      <c r="R9053" t="str">
        <f t="shared" si="524"/>
        <v>Weekday</v>
      </c>
      <c r="S9053" s="27">
        <f t="shared" si="525"/>
        <v>42760</v>
      </c>
      <c r="T9053" t="str">
        <f t="shared" si="526"/>
        <v>D</v>
      </c>
      <c r="V9053" t="str">
        <f t="shared" si="527"/>
        <v>D</v>
      </c>
      <c r="AE9053" s="27"/>
      <c r="AO9053" s="27"/>
      <c r="AX9053" s="27"/>
      <c r="AY9053" s="27"/>
    </row>
    <row r="9054" spans="1:51" x14ac:dyDescent="0.25">
      <c r="A9054" t="s">
        <v>391</v>
      </c>
      <c r="B9054" t="s">
        <v>218</v>
      </c>
      <c r="C9054">
        <v>173495400</v>
      </c>
      <c r="D9054">
        <v>66</v>
      </c>
      <c r="E9054" t="s">
        <v>91</v>
      </c>
      <c r="G9054">
        <v>62.494999999999997</v>
      </c>
      <c r="H9054">
        <v>2017</v>
      </c>
      <c r="I9054">
        <v>12</v>
      </c>
      <c r="J9054">
        <v>15</v>
      </c>
      <c r="K9054">
        <v>17</v>
      </c>
      <c r="L9054">
        <v>15</v>
      </c>
      <c r="M9054" t="s">
        <v>900</v>
      </c>
      <c r="N9054" t="s">
        <v>860</v>
      </c>
      <c r="O9054" t="s">
        <v>799</v>
      </c>
      <c r="Q9054" t="s">
        <v>455</v>
      </c>
      <c r="R9054" t="str">
        <f t="shared" si="524"/>
        <v>Weekday</v>
      </c>
      <c r="S9054" s="27">
        <f t="shared" si="525"/>
        <v>43084</v>
      </c>
      <c r="T9054" t="str">
        <f t="shared" si="526"/>
        <v>D</v>
      </c>
      <c r="V9054" t="str">
        <f t="shared" si="527"/>
        <v>D</v>
      </c>
      <c r="AE9054" s="27"/>
      <c r="AO9054" s="27"/>
      <c r="AX9054" s="27"/>
      <c r="AY9054" s="27"/>
    </row>
    <row r="9055" spans="1:51" x14ac:dyDescent="0.25">
      <c r="A9055" t="s">
        <v>391</v>
      </c>
      <c r="S9055" s="27"/>
      <c r="V9055" t="str">
        <f t="shared" si="527"/>
        <v/>
      </c>
      <c r="AE9055" s="27"/>
      <c r="AO9055" s="27"/>
      <c r="AX9055" s="27"/>
      <c r="AY9055" s="27"/>
    </row>
    <row r="9056" spans="1:51" x14ac:dyDescent="0.25">
      <c r="A9056" t="s">
        <v>391</v>
      </c>
      <c r="B9056" t="s">
        <v>218</v>
      </c>
      <c r="C9056">
        <v>143045305</v>
      </c>
      <c r="D9056">
        <v>66</v>
      </c>
      <c r="E9056" t="s">
        <v>91</v>
      </c>
      <c r="G9056">
        <v>62.500999999999998</v>
      </c>
      <c r="H9056">
        <v>2014</v>
      </c>
      <c r="I9056">
        <v>10</v>
      </c>
      <c r="J9056">
        <v>30</v>
      </c>
      <c r="K9056">
        <v>18</v>
      </c>
      <c r="L9056">
        <v>7</v>
      </c>
      <c r="M9056" t="s">
        <v>900</v>
      </c>
      <c r="N9056" t="s">
        <v>860</v>
      </c>
      <c r="O9056" t="s">
        <v>799</v>
      </c>
      <c r="Q9056" t="s">
        <v>455</v>
      </c>
      <c r="R9056" t="str">
        <f t="shared" si="524"/>
        <v>Weekday</v>
      </c>
      <c r="S9056" s="27">
        <f t="shared" si="525"/>
        <v>41942</v>
      </c>
      <c r="T9056" t="str">
        <f t="shared" si="526"/>
        <v>S</v>
      </c>
      <c r="V9056" t="str">
        <f t="shared" si="527"/>
        <v>S</v>
      </c>
      <c r="AO9056" s="27"/>
      <c r="AX9056" s="27"/>
      <c r="AY9056" s="27"/>
    </row>
    <row r="9057" spans="1:51" x14ac:dyDescent="0.25">
      <c r="A9057" t="s">
        <v>391</v>
      </c>
      <c r="S9057" s="27"/>
      <c r="V9057" t="str">
        <f t="shared" si="527"/>
        <v/>
      </c>
      <c r="AE9057" s="27"/>
      <c r="AO9057" s="27"/>
      <c r="AX9057" s="27"/>
      <c r="AY9057" s="27"/>
    </row>
    <row r="9058" spans="1:51" x14ac:dyDescent="0.25">
      <c r="A9058" t="s">
        <v>391</v>
      </c>
      <c r="B9058" t="s">
        <v>218</v>
      </c>
      <c r="C9058">
        <v>172045115</v>
      </c>
      <c r="D9058">
        <v>66</v>
      </c>
      <c r="E9058" t="s">
        <v>91</v>
      </c>
      <c r="G9058">
        <v>62.505000000000003</v>
      </c>
      <c r="H9058">
        <v>2017</v>
      </c>
      <c r="I9058">
        <v>7</v>
      </c>
      <c r="J9058">
        <v>21</v>
      </c>
      <c r="K9058">
        <v>15</v>
      </c>
      <c r="L9058">
        <v>40</v>
      </c>
      <c r="M9058" t="s">
        <v>900</v>
      </c>
      <c r="N9058" t="s">
        <v>860</v>
      </c>
      <c r="O9058" t="s">
        <v>799</v>
      </c>
      <c r="Q9058" t="s">
        <v>455</v>
      </c>
      <c r="R9058" t="str">
        <f t="shared" si="524"/>
        <v>Weekday</v>
      </c>
      <c r="S9058" s="27">
        <f t="shared" si="525"/>
        <v>42937</v>
      </c>
      <c r="T9058" t="str">
        <f t="shared" si="526"/>
        <v>D</v>
      </c>
      <c r="V9058" t="str">
        <f t="shared" si="527"/>
        <v>D</v>
      </c>
      <c r="AE9058" s="27"/>
      <c r="AO9058" s="27"/>
      <c r="AX9058" s="27"/>
      <c r="AY9058" s="27"/>
    </row>
    <row r="9059" spans="1:51" x14ac:dyDescent="0.25">
      <c r="A9059" t="s">
        <v>391</v>
      </c>
      <c r="B9059" t="s">
        <v>218</v>
      </c>
      <c r="C9059">
        <v>180095380</v>
      </c>
      <c r="D9059">
        <v>66</v>
      </c>
      <c r="E9059" t="s">
        <v>91</v>
      </c>
      <c r="G9059">
        <v>62.505000000000003</v>
      </c>
      <c r="H9059">
        <v>2017</v>
      </c>
      <c r="I9059">
        <v>12</v>
      </c>
      <c r="J9059">
        <v>14</v>
      </c>
      <c r="K9059">
        <v>11</v>
      </c>
      <c r="L9059">
        <v>55</v>
      </c>
      <c r="M9059" t="s">
        <v>900</v>
      </c>
      <c r="N9059" t="s">
        <v>860</v>
      </c>
      <c r="O9059" t="s">
        <v>799</v>
      </c>
      <c r="Q9059" t="s">
        <v>455</v>
      </c>
      <c r="R9059" t="str">
        <f t="shared" si="524"/>
        <v>Weekday</v>
      </c>
      <c r="S9059" s="27">
        <f t="shared" si="525"/>
        <v>43083</v>
      </c>
      <c r="T9059" t="str">
        <f t="shared" si="526"/>
        <v>D</v>
      </c>
      <c r="V9059" t="str">
        <f t="shared" si="527"/>
        <v>D</v>
      </c>
      <c r="AE9059" s="27"/>
      <c r="AO9059" s="27"/>
      <c r="AX9059" s="27"/>
      <c r="AY9059" s="27"/>
    </row>
    <row r="9060" spans="1:51" x14ac:dyDescent="0.25">
      <c r="A9060" t="s">
        <v>391</v>
      </c>
      <c r="S9060" s="27"/>
      <c r="V9060" t="str">
        <f t="shared" si="527"/>
        <v/>
      </c>
      <c r="AE9060" s="27"/>
      <c r="AO9060" s="27"/>
      <c r="AX9060" s="27"/>
      <c r="AY9060" s="27"/>
    </row>
    <row r="9061" spans="1:51" x14ac:dyDescent="0.25">
      <c r="A9061" t="s">
        <v>391</v>
      </c>
      <c r="B9061" t="s">
        <v>218</v>
      </c>
      <c r="C9061">
        <v>173005232</v>
      </c>
      <c r="D9061">
        <v>66</v>
      </c>
      <c r="E9061" t="s">
        <v>91</v>
      </c>
      <c r="G9061">
        <v>62.517000000000003</v>
      </c>
      <c r="H9061">
        <v>2017</v>
      </c>
      <c r="I9061">
        <v>10</v>
      </c>
      <c r="J9061">
        <v>27</v>
      </c>
      <c r="K9061">
        <v>9</v>
      </c>
      <c r="L9061">
        <v>55</v>
      </c>
      <c r="M9061" t="s">
        <v>900</v>
      </c>
      <c r="N9061" t="s">
        <v>860</v>
      </c>
      <c r="O9061" t="s">
        <v>799</v>
      </c>
      <c r="Q9061" t="s">
        <v>455</v>
      </c>
      <c r="R9061" t="str">
        <f t="shared" si="524"/>
        <v>Weekday</v>
      </c>
      <c r="S9061" s="27">
        <f t="shared" si="525"/>
        <v>43035</v>
      </c>
      <c r="T9061" t="str">
        <f t="shared" si="526"/>
        <v>D</v>
      </c>
      <c r="V9061" t="str">
        <f t="shared" si="527"/>
        <v>D</v>
      </c>
      <c r="AE9061" s="27"/>
      <c r="AO9061" s="27"/>
      <c r="AX9061" s="27"/>
      <c r="AY9061" s="27"/>
    </row>
    <row r="9062" spans="1:51" x14ac:dyDescent="0.25">
      <c r="A9062" t="s">
        <v>391</v>
      </c>
      <c r="B9062" t="s">
        <v>218</v>
      </c>
      <c r="C9062">
        <v>161305375</v>
      </c>
      <c r="D9062">
        <v>66</v>
      </c>
      <c r="E9062" t="s">
        <v>91</v>
      </c>
      <c r="G9062">
        <v>62.521000000000001</v>
      </c>
      <c r="H9062">
        <v>2016</v>
      </c>
      <c r="I9062">
        <v>5</v>
      </c>
      <c r="J9062">
        <v>5</v>
      </c>
      <c r="K9062">
        <v>17</v>
      </c>
      <c r="L9062">
        <v>28</v>
      </c>
      <c r="M9062" t="s">
        <v>900</v>
      </c>
      <c r="N9062" t="s">
        <v>860</v>
      </c>
      <c r="O9062" t="s">
        <v>799</v>
      </c>
      <c r="Q9062" t="s">
        <v>455</v>
      </c>
      <c r="R9062" t="str">
        <f t="shared" si="524"/>
        <v>Weekday</v>
      </c>
      <c r="S9062" s="27">
        <f t="shared" si="525"/>
        <v>42495</v>
      </c>
      <c r="T9062" t="str">
        <f t="shared" si="526"/>
        <v>D</v>
      </c>
      <c r="V9062" t="str">
        <f t="shared" si="527"/>
        <v>D</v>
      </c>
      <c r="AE9062" s="27"/>
      <c r="AO9062" s="27"/>
      <c r="AX9062" s="27"/>
      <c r="AY9062" s="27"/>
    </row>
    <row r="9063" spans="1:51" x14ac:dyDescent="0.25">
      <c r="A9063" t="s">
        <v>391</v>
      </c>
      <c r="S9063" s="27"/>
      <c r="V9063" t="str">
        <f t="shared" si="527"/>
        <v/>
      </c>
      <c r="AE9063" s="27"/>
      <c r="AO9063" s="27"/>
      <c r="AX9063" s="27"/>
      <c r="AY9063" s="27"/>
    </row>
    <row r="9064" spans="1:51" x14ac:dyDescent="0.25">
      <c r="A9064" t="s">
        <v>391</v>
      </c>
      <c r="B9064" t="s">
        <v>218</v>
      </c>
      <c r="C9064">
        <v>153125117</v>
      </c>
      <c r="D9064">
        <v>66</v>
      </c>
      <c r="E9064" t="s">
        <v>91</v>
      </c>
      <c r="G9064">
        <v>62.527999999999999</v>
      </c>
      <c r="H9064">
        <v>2015</v>
      </c>
      <c r="I9064">
        <v>11</v>
      </c>
      <c r="J9064">
        <v>6</v>
      </c>
      <c r="K9064">
        <v>16</v>
      </c>
      <c r="L9064">
        <v>27</v>
      </c>
      <c r="M9064" t="s">
        <v>900</v>
      </c>
      <c r="N9064" t="s">
        <v>860</v>
      </c>
      <c r="O9064" t="s">
        <v>799</v>
      </c>
      <c r="Q9064" t="s">
        <v>455</v>
      </c>
      <c r="R9064" t="str">
        <f t="shared" si="524"/>
        <v>Weekday</v>
      </c>
      <c r="S9064" s="27">
        <f t="shared" si="525"/>
        <v>42314</v>
      </c>
      <c r="T9064" t="str">
        <f t="shared" si="526"/>
        <v>D</v>
      </c>
      <c r="V9064" t="str">
        <f t="shared" si="527"/>
        <v>D</v>
      </c>
    </row>
    <row r="9065" spans="1:51" x14ac:dyDescent="0.25">
      <c r="A9065" t="s">
        <v>391</v>
      </c>
      <c r="B9065" t="s">
        <v>218</v>
      </c>
      <c r="C9065">
        <v>162155245</v>
      </c>
      <c r="D9065">
        <v>66</v>
      </c>
      <c r="E9065" t="s">
        <v>91</v>
      </c>
      <c r="G9065">
        <v>62.529000000000003</v>
      </c>
      <c r="H9065">
        <v>2016</v>
      </c>
      <c r="I9065">
        <v>7</v>
      </c>
      <c r="J9065">
        <v>31</v>
      </c>
      <c r="K9065">
        <v>3</v>
      </c>
      <c r="L9065">
        <v>42</v>
      </c>
      <c r="M9065" t="s">
        <v>899</v>
      </c>
      <c r="N9065" t="s">
        <v>860</v>
      </c>
      <c r="O9065" t="s">
        <v>799</v>
      </c>
      <c r="Q9065" t="s">
        <v>455</v>
      </c>
      <c r="R9065" t="str">
        <f t="shared" si="524"/>
        <v>Weekend</v>
      </c>
      <c r="S9065" s="27">
        <f t="shared" si="525"/>
        <v>42582</v>
      </c>
      <c r="T9065" t="str">
        <f t="shared" si="526"/>
        <v>D</v>
      </c>
      <c r="V9065" t="str">
        <f t="shared" si="527"/>
        <v>D</v>
      </c>
      <c r="AE9065" s="27"/>
      <c r="AO9065" s="27"/>
      <c r="AX9065" s="27"/>
      <c r="AY9065" s="27"/>
    </row>
    <row r="9066" spans="1:51" x14ac:dyDescent="0.25">
      <c r="A9066" t="s">
        <v>391</v>
      </c>
      <c r="B9066" t="s">
        <v>218</v>
      </c>
      <c r="C9066">
        <v>132345272</v>
      </c>
      <c r="D9066">
        <v>66</v>
      </c>
      <c r="E9066" t="s">
        <v>91</v>
      </c>
      <c r="G9066">
        <v>62.53</v>
      </c>
      <c r="H9066">
        <v>2013</v>
      </c>
      <c r="I9066">
        <v>8</v>
      </c>
      <c r="J9066">
        <v>22</v>
      </c>
      <c r="K9066">
        <v>15</v>
      </c>
      <c r="L9066">
        <v>1</v>
      </c>
      <c r="M9066" t="s">
        <v>900</v>
      </c>
      <c r="N9066" t="s">
        <v>860</v>
      </c>
      <c r="O9066" t="s">
        <v>799</v>
      </c>
      <c r="Q9066" t="s">
        <v>455</v>
      </c>
      <c r="R9066" t="str">
        <f t="shared" si="524"/>
        <v>Weekday</v>
      </c>
      <c r="S9066" s="27">
        <f t="shared" si="525"/>
        <v>41508</v>
      </c>
      <c r="T9066" t="str">
        <f t="shared" si="526"/>
        <v>S</v>
      </c>
      <c r="V9066" t="str">
        <f t="shared" si="527"/>
        <v>S</v>
      </c>
      <c r="AE9066" s="27"/>
      <c r="AO9066" s="27"/>
      <c r="AX9066" s="27"/>
      <c r="AY9066" s="27"/>
    </row>
    <row r="9067" spans="1:51" x14ac:dyDescent="0.25">
      <c r="A9067" t="s">
        <v>391</v>
      </c>
      <c r="S9067" s="27"/>
      <c r="V9067" t="str">
        <f t="shared" si="527"/>
        <v/>
      </c>
      <c r="AO9067" s="27"/>
      <c r="AX9067" s="27"/>
      <c r="AY9067" s="27"/>
    </row>
    <row r="9068" spans="1:51" x14ac:dyDescent="0.25">
      <c r="A9068" t="s">
        <v>391</v>
      </c>
      <c r="B9068" t="s">
        <v>218</v>
      </c>
      <c r="C9068">
        <v>152245260</v>
      </c>
      <c r="D9068">
        <v>66</v>
      </c>
      <c r="E9068" t="s">
        <v>91</v>
      </c>
      <c r="G9068">
        <v>62.539000000000001</v>
      </c>
      <c r="H9068">
        <v>2015</v>
      </c>
      <c r="I9068">
        <v>7</v>
      </c>
      <c r="J9068">
        <v>29</v>
      </c>
      <c r="K9068">
        <v>16</v>
      </c>
      <c r="L9068">
        <v>3</v>
      </c>
      <c r="M9068" t="s">
        <v>900</v>
      </c>
      <c r="N9068" t="s">
        <v>860</v>
      </c>
      <c r="O9068" t="s">
        <v>799</v>
      </c>
      <c r="Q9068" t="s">
        <v>455</v>
      </c>
      <c r="R9068" t="str">
        <f t="shared" si="524"/>
        <v>Weekday</v>
      </c>
      <c r="S9068" s="27">
        <f t="shared" si="525"/>
        <v>42214</v>
      </c>
      <c r="T9068" t="str">
        <f t="shared" si="526"/>
        <v>S</v>
      </c>
      <c r="V9068" t="str">
        <f t="shared" si="527"/>
        <v>S</v>
      </c>
      <c r="AE9068" s="27"/>
      <c r="AG9068" s="27"/>
      <c r="AX9068" s="27"/>
      <c r="AY9068" s="27"/>
    </row>
    <row r="9069" spans="1:51" x14ac:dyDescent="0.25">
      <c r="A9069" t="s">
        <v>391</v>
      </c>
      <c r="B9069" t="s">
        <v>218</v>
      </c>
      <c r="C9069">
        <v>163045040</v>
      </c>
      <c r="D9069">
        <v>66</v>
      </c>
      <c r="E9069" t="s">
        <v>91</v>
      </c>
      <c r="G9069">
        <v>62.542000000000002</v>
      </c>
      <c r="H9069">
        <v>2016</v>
      </c>
      <c r="I9069">
        <v>10</v>
      </c>
      <c r="J9069">
        <v>27</v>
      </c>
      <c r="K9069">
        <v>17</v>
      </c>
      <c r="L9069">
        <v>48</v>
      </c>
      <c r="M9069" t="s">
        <v>900</v>
      </c>
      <c r="N9069" t="s">
        <v>171</v>
      </c>
      <c r="O9069" t="s">
        <v>799</v>
      </c>
      <c r="Q9069" t="s">
        <v>455</v>
      </c>
      <c r="R9069" t="str">
        <f t="shared" si="524"/>
        <v>Weekday</v>
      </c>
      <c r="S9069" s="27">
        <f t="shared" si="525"/>
        <v>42670</v>
      </c>
      <c r="T9069" t="str">
        <f t="shared" si="526"/>
        <v>D</v>
      </c>
      <c r="V9069" t="str">
        <f t="shared" si="527"/>
        <v>D</v>
      </c>
      <c r="AX9069" s="27"/>
      <c r="AY9069" s="27"/>
    </row>
    <row r="9070" spans="1:51" x14ac:dyDescent="0.25">
      <c r="A9070" t="s">
        <v>391</v>
      </c>
      <c r="B9070" t="s">
        <v>218</v>
      </c>
      <c r="C9070">
        <v>162975300</v>
      </c>
      <c r="D9070">
        <v>66</v>
      </c>
      <c r="E9070" t="s">
        <v>91</v>
      </c>
      <c r="G9070">
        <v>62.545000000000002</v>
      </c>
      <c r="H9070">
        <v>2016</v>
      </c>
      <c r="I9070">
        <v>10</v>
      </c>
      <c r="J9070">
        <v>21</v>
      </c>
      <c r="K9070">
        <v>21</v>
      </c>
      <c r="L9070">
        <v>15</v>
      </c>
      <c r="M9070" t="s">
        <v>899</v>
      </c>
      <c r="N9070" t="s">
        <v>860</v>
      </c>
      <c r="O9070" t="s">
        <v>799</v>
      </c>
      <c r="Q9070" t="s">
        <v>455</v>
      </c>
      <c r="R9070" t="str">
        <f t="shared" si="524"/>
        <v>Weekday</v>
      </c>
      <c r="S9070" s="27">
        <f t="shared" si="525"/>
        <v>42664</v>
      </c>
      <c r="T9070" t="str">
        <f t="shared" si="526"/>
        <v>D</v>
      </c>
      <c r="V9070" t="str">
        <f t="shared" si="527"/>
        <v>D</v>
      </c>
      <c r="AE9070" s="27"/>
      <c r="AG9070" s="27"/>
      <c r="AX9070" s="27"/>
      <c r="AY9070" s="27"/>
    </row>
    <row r="9071" spans="1:51" x14ac:dyDescent="0.25">
      <c r="A9071" t="s">
        <v>391</v>
      </c>
      <c r="B9071" t="s">
        <v>218</v>
      </c>
      <c r="C9071">
        <v>162515369</v>
      </c>
      <c r="D9071">
        <v>66</v>
      </c>
      <c r="E9071" t="s">
        <v>91</v>
      </c>
      <c r="G9071">
        <v>62.548999999999999</v>
      </c>
      <c r="H9071">
        <v>2016</v>
      </c>
      <c r="I9071">
        <v>9</v>
      </c>
      <c r="J9071">
        <v>4</v>
      </c>
      <c r="K9071">
        <v>15</v>
      </c>
      <c r="L9071">
        <v>10</v>
      </c>
      <c r="M9071" t="s">
        <v>900</v>
      </c>
      <c r="N9071" t="s">
        <v>404</v>
      </c>
      <c r="O9071" t="s">
        <v>799</v>
      </c>
      <c r="Q9071" t="s">
        <v>455</v>
      </c>
      <c r="R9071" t="str">
        <f t="shared" si="524"/>
        <v>Weekend</v>
      </c>
      <c r="S9071" s="27">
        <f t="shared" si="525"/>
        <v>42617</v>
      </c>
      <c r="T9071" t="str">
        <f t="shared" si="526"/>
        <v>D</v>
      </c>
      <c r="V9071" t="str">
        <f t="shared" si="527"/>
        <v>D</v>
      </c>
      <c r="AX9071" s="27"/>
      <c r="AY9071" s="27"/>
    </row>
    <row r="9072" spans="1:51" x14ac:dyDescent="0.25">
      <c r="A9072" t="s">
        <v>391</v>
      </c>
      <c r="B9072" t="s">
        <v>218</v>
      </c>
      <c r="C9072">
        <v>151825002</v>
      </c>
      <c r="D9072">
        <v>66</v>
      </c>
      <c r="E9072" t="s">
        <v>91</v>
      </c>
      <c r="G9072">
        <v>62.551000000000002</v>
      </c>
      <c r="H9072">
        <v>2015</v>
      </c>
      <c r="I9072">
        <v>6</v>
      </c>
      <c r="J9072">
        <v>30</v>
      </c>
      <c r="K9072">
        <v>22</v>
      </c>
      <c r="L9072">
        <v>0</v>
      </c>
      <c r="M9072" t="s">
        <v>900</v>
      </c>
      <c r="N9072" t="s">
        <v>860</v>
      </c>
      <c r="O9072" t="s">
        <v>799</v>
      </c>
      <c r="Q9072" t="s">
        <v>455</v>
      </c>
      <c r="R9072" t="str">
        <f t="shared" si="524"/>
        <v>Weekday</v>
      </c>
      <c r="S9072" s="27">
        <f t="shared" si="525"/>
        <v>42185</v>
      </c>
      <c r="T9072" t="str">
        <f t="shared" si="526"/>
        <v>S</v>
      </c>
      <c r="V9072" t="str">
        <f t="shared" si="527"/>
        <v>S</v>
      </c>
      <c r="AE9072" s="27"/>
      <c r="AG9072" s="27"/>
      <c r="AX9072" s="27"/>
      <c r="AY9072" s="27"/>
    </row>
    <row r="9073" spans="1:51" x14ac:dyDescent="0.25">
      <c r="A9073" t="s">
        <v>391</v>
      </c>
      <c r="B9073" t="s">
        <v>218</v>
      </c>
      <c r="C9073">
        <v>160985229</v>
      </c>
      <c r="D9073">
        <v>66</v>
      </c>
      <c r="E9073" t="s">
        <v>91</v>
      </c>
      <c r="G9073">
        <v>62.557000000000002</v>
      </c>
      <c r="H9073">
        <v>2016</v>
      </c>
      <c r="I9073">
        <v>4</v>
      </c>
      <c r="J9073">
        <v>5</v>
      </c>
      <c r="K9073">
        <v>9</v>
      </c>
      <c r="L9073">
        <v>10</v>
      </c>
      <c r="M9073" t="s">
        <v>900</v>
      </c>
      <c r="N9073" t="s">
        <v>860</v>
      </c>
      <c r="O9073" t="s">
        <v>799</v>
      </c>
      <c r="Q9073" t="s">
        <v>455</v>
      </c>
      <c r="R9073" t="str">
        <f t="shared" ref="R9073:R9136" si="528">IF(WEEKDAY(DATE(H9073,I9073,J9073),2) &lt; 6, "Weekday", "Weekend")</f>
        <v>Weekday</v>
      </c>
      <c r="S9073" s="27">
        <f t="shared" ref="S9073:S9136" si="529">DATE(H9073,I9073,J9073)</f>
        <v>42465</v>
      </c>
      <c r="T9073" t="str">
        <f t="shared" si="526"/>
        <v>D</v>
      </c>
      <c r="V9073" t="str">
        <f t="shared" si="527"/>
        <v>D</v>
      </c>
    </row>
    <row r="9074" spans="1:51" x14ac:dyDescent="0.25">
      <c r="A9074" t="s">
        <v>391</v>
      </c>
      <c r="S9074" s="27"/>
      <c r="V9074" t="str">
        <f t="shared" si="527"/>
        <v/>
      </c>
      <c r="AX9074" s="27"/>
      <c r="AY9074" s="27"/>
    </row>
    <row r="9075" spans="1:51" x14ac:dyDescent="0.25">
      <c r="A9075" t="s">
        <v>391</v>
      </c>
      <c r="B9075" t="s">
        <v>218</v>
      </c>
      <c r="C9075">
        <v>162275196</v>
      </c>
      <c r="D9075">
        <v>66</v>
      </c>
      <c r="E9075" t="s">
        <v>91</v>
      </c>
      <c r="G9075">
        <v>62.561</v>
      </c>
      <c r="H9075">
        <v>2016</v>
      </c>
      <c r="I9075">
        <v>8</v>
      </c>
      <c r="J9075">
        <v>10</v>
      </c>
      <c r="K9075">
        <v>15</v>
      </c>
      <c r="L9075">
        <v>30</v>
      </c>
      <c r="M9075" t="s">
        <v>900</v>
      </c>
      <c r="N9075" t="s">
        <v>171</v>
      </c>
      <c r="O9075" t="s">
        <v>799</v>
      </c>
      <c r="Q9075" t="s">
        <v>455</v>
      </c>
      <c r="R9075" t="str">
        <f t="shared" si="528"/>
        <v>Weekday</v>
      </c>
      <c r="S9075" s="27">
        <f t="shared" si="529"/>
        <v>42592</v>
      </c>
      <c r="T9075" t="str">
        <f t="shared" ref="T9075:T9136" si="530">IF(OR(H9075=2013,H9075=2014,AND(H9075=2015,I9075&lt;9),AND(H9075=2015,I9075=9,J9075&lt;5)),"S","D")</f>
        <v>D</v>
      </c>
      <c r="V9075" t="str">
        <f t="shared" si="527"/>
        <v>D</v>
      </c>
      <c r="AX9075" s="27"/>
      <c r="AY9075" s="27"/>
    </row>
    <row r="9076" spans="1:51" x14ac:dyDescent="0.25">
      <c r="A9076" t="s">
        <v>391</v>
      </c>
      <c r="B9076" t="s">
        <v>218</v>
      </c>
      <c r="C9076">
        <v>171605014</v>
      </c>
      <c r="D9076">
        <v>66</v>
      </c>
      <c r="E9076" t="s">
        <v>91</v>
      </c>
      <c r="G9076">
        <v>62.561999999999998</v>
      </c>
      <c r="H9076">
        <v>2017</v>
      </c>
      <c r="I9076">
        <v>6</v>
      </c>
      <c r="J9076">
        <v>6</v>
      </c>
      <c r="K9076">
        <v>14</v>
      </c>
      <c r="L9076">
        <v>51</v>
      </c>
      <c r="M9076" t="s">
        <v>900</v>
      </c>
      <c r="N9076" t="s">
        <v>860</v>
      </c>
      <c r="O9076" t="s">
        <v>799</v>
      </c>
      <c r="Q9076" t="s">
        <v>455</v>
      </c>
      <c r="R9076" t="str">
        <f t="shared" si="528"/>
        <v>Weekday</v>
      </c>
      <c r="S9076" s="27">
        <f t="shared" si="529"/>
        <v>42892</v>
      </c>
      <c r="T9076" t="str">
        <f t="shared" si="530"/>
        <v>D</v>
      </c>
      <c r="V9076" t="str">
        <f t="shared" si="527"/>
        <v>D</v>
      </c>
      <c r="AX9076" s="27"/>
      <c r="AY9076" s="27"/>
    </row>
    <row r="9077" spans="1:51" x14ac:dyDescent="0.25">
      <c r="A9077" t="s">
        <v>391</v>
      </c>
      <c r="B9077" t="s">
        <v>218</v>
      </c>
      <c r="C9077">
        <v>163495143</v>
      </c>
      <c r="D9077">
        <v>66</v>
      </c>
      <c r="E9077" t="s">
        <v>91</v>
      </c>
      <c r="G9077">
        <v>62.563000000000002</v>
      </c>
      <c r="H9077">
        <v>2016</v>
      </c>
      <c r="I9077">
        <v>12</v>
      </c>
      <c r="J9077">
        <v>13</v>
      </c>
      <c r="K9077">
        <v>15</v>
      </c>
      <c r="L9077">
        <v>30</v>
      </c>
      <c r="M9077" t="s">
        <v>900</v>
      </c>
      <c r="N9077" t="s">
        <v>860</v>
      </c>
      <c r="O9077" t="s">
        <v>799</v>
      </c>
      <c r="Q9077" t="s">
        <v>455</v>
      </c>
      <c r="R9077" t="str">
        <f t="shared" si="528"/>
        <v>Weekday</v>
      </c>
      <c r="S9077" s="27">
        <f t="shared" si="529"/>
        <v>42717</v>
      </c>
      <c r="T9077" t="str">
        <f t="shared" si="530"/>
        <v>D</v>
      </c>
      <c r="V9077" t="str">
        <f t="shared" si="527"/>
        <v>D</v>
      </c>
    </row>
    <row r="9078" spans="1:51" x14ac:dyDescent="0.25">
      <c r="A9078" t="s">
        <v>391</v>
      </c>
      <c r="B9078" t="s">
        <v>218</v>
      </c>
      <c r="C9078">
        <v>130225269</v>
      </c>
      <c r="D9078">
        <v>66</v>
      </c>
      <c r="E9078" t="s">
        <v>91</v>
      </c>
      <c r="G9078">
        <v>62.585000000000001</v>
      </c>
      <c r="H9078">
        <v>2013</v>
      </c>
      <c r="I9078">
        <v>1</v>
      </c>
      <c r="J9078">
        <v>22</v>
      </c>
      <c r="K9078">
        <v>17</v>
      </c>
      <c r="L9078">
        <v>1</v>
      </c>
      <c r="M9078" t="s">
        <v>900</v>
      </c>
      <c r="N9078" t="s">
        <v>860</v>
      </c>
      <c r="O9078" t="s">
        <v>1933</v>
      </c>
      <c r="Q9078" t="s">
        <v>455</v>
      </c>
      <c r="R9078" t="str">
        <f t="shared" si="528"/>
        <v>Weekday</v>
      </c>
      <c r="S9078" s="27">
        <f t="shared" si="529"/>
        <v>41296</v>
      </c>
      <c r="T9078" t="str">
        <f t="shared" si="530"/>
        <v>S</v>
      </c>
      <c r="V9078" t="str">
        <f t="shared" si="527"/>
        <v>S</v>
      </c>
      <c r="AE9078" s="27"/>
      <c r="AG9078" s="27"/>
      <c r="AX9078" s="27"/>
      <c r="AY9078" s="27"/>
    </row>
    <row r="9079" spans="1:51" x14ac:dyDescent="0.25">
      <c r="A9079" t="s">
        <v>391</v>
      </c>
      <c r="B9079" t="s">
        <v>218</v>
      </c>
      <c r="C9079">
        <v>132105212</v>
      </c>
      <c r="D9079">
        <v>66</v>
      </c>
      <c r="E9079" t="s">
        <v>91</v>
      </c>
      <c r="G9079">
        <v>62.561</v>
      </c>
      <c r="H9079">
        <v>2013</v>
      </c>
      <c r="I9079">
        <v>7</v>
      </c>
      <c r="J9079">
        <v>29</v>
      </c>
      <c r="K9079">
        <v>15</v>
      </c>
      <c r="L9079">
        <v>40</v>
      </c>
      <c r="M9079" t="s">
        <v>900</v>
      </c>
      <c r="N9079" t="s">
        <v>860</v>
      </c>
      <c r="O9079" t="s">
        <v>799</v>
      </c>
      <c r="Q9079" t="s">
        <v>455</v>
      </c>
      <c r="R9079" t="str">
        <f t="shared" si="528"/>
        <v>Weekday</v>
      </c>
      <c r="S9079" s="27">
        <f t="shared" si="529"/>
        <v>41484</v>
      </c>
      <c r="T9079" t="str">
        <f t="shared" si="530"/>
        <v>S</v>
      </c>
      <c r="V9079" t="str">
        <f t="shared" si="527"/>
        <v>S</v>
      </c>
      <c r="AE9079" s="27"/>
      <c r="AG9079" s="27"/>
      <c r="AX9079" s="27"/>
      <c r="AY9079" s="27"/>
    </row>
    <row r="9080" spans="1:51" x14ac:dyDescent="0.25">
      <c r="A9080" t="s">
        <v>391</v>
      </c>
      <c r="B9080" t="s">
        <v>218</v>
      </c>
      <c r="C9080">
        <v>132905228</v>
      </c>
      <c r="D9080">
        <v>66</v>
      </c>
      <c r="E9080" t="s">
        <v>91</v>
      </c>
      <c r="G9080">
        <v>62.569000000000003</v>
      </c>
      <c r="H9080">
        <v>2013</v>
      </c>
      <c r="I9080">
        <v>10</v>
      </c>
      <c r="J9080">
        <v>16</v>
      </c>
      <c r="K9080">
        <v>19</v>
      </c>
      <c r="L9080">
        <v>30</v>
      </c>
      <c r="M9080" t="s">
        <v>900</v>
      </c>
      <c r="N9080" t="s">
        <v>860</v>
      </c>
      <c r="O9080" t="s">
        <v>799</v>
      </c>
      <c r="Q9080" t="s">
        <v>455</v>
      </c>
      <c r="R9080" t="str">
        <f t="shared" si="528"/>
        <v>Weekday</v>
      </c>
      <c r="S9080" s="27">
        <f t="shared" si="529"/>
        <v>41563</v>
      </c>
      <c r="T9080" t="str">
        <f t="shared" si="530"/>
        <v>S</v>
      </c>
      <c r="V9080" t="str">
        <f t="shared" si="527"/>
        <v>S</v>
      </c>
      <c r="AE9080" s="27"/>
      <c r="AG9080" s="27"/>
      <c r="AX9080" s="27"/>
      <c r="AY9080" s="27"/>
    </row>
    <row r="9081" spans="1:51" x14ac:dyDescent="0.25">
      <c r="A9081" t="s">
        <v>391</v>
      </c>
      <c r="B9081" t="s">
        <v>218</v>
      </c>
      <c r="C9081">
        <v>131995080</v>
      </c>
      <c r="D9081">
        <v>66</v>
      </c>
      <c r="E9081" t="s">
        <v>91</v>
      </c>
      <c r="G9081">
        <v>62.573</v>
      </c>
      <c r="H9081">
        <v>2013</v>
      </c>
      <c r="I9081">
        <v>7</v>
      </c>
      <c r="J9081">
        <v>18</v>
      </c>
      <c r="K9081">
        <v>6</v>
      </c>
      <c r="L9081">
        <v>50</v>
      </c>
      <c r="M9081" t="s">
        <v>900</v>
      </c>
      <c r="N9081" t="s">
        <v>860</v>
      </c>
      <c r="O9081" t="s">
        <v>799</v>
      </c>
      <c r="Q9081" t="s">
        <v>455</v>
      </c>
      <c r="R9081" t="str">
        <f t="shared" si="528"/>
        <v>Weekday</v>
      </c>
      <c r="S9081" s="27">
        <f t="shared" si="529"/>
        <v>41473</v>
      </c>
      <c r="T9081" t="str">
        <f t="shared" si="530"/>
        <v>S</v>
      </c>
      <c r="V9081" t="str">
        <f t="shared" si="527"/>
        <v>S</v>
      </c>
    </row>
    <row r="9082" spans="1:51" x14ac:dyDescent="0.25">
      <c r="A9082" t="s">
        <v>391</v>
      </c>
      <c r="B9082" t="s">
        <v>218</v>
      </c>
      <c r="C9082">
        <v>151195009</v>
      </c>
      <c r="D9082">
        <v>66</v>
      </c>
      <c r="E9082" t="s">
        <v>91</v>
      </c>
      <c r="G9082">
        <v>62.573</v>
      </c>
      <c r="H9082">
        <v>2015</v>
      </c>
      <c r="I9082">
        <v>4</v>
      </c>
      <c r="J9082">
        <v>27</v>
      </c>
      <c r="K9082">
        <v>18</v>
      </c>
      <c r="L9082">
        <v>10</v>
      </c>
      <c r="M9082" t="s">
        <v>900</v>
      </c>
      <c r="N9082" t="s">
        <v>860</v>
      </c>
      <c r="O9082" t="s">
        <v>799</v>
      </c>
      <c r="Q9082" t="s">
        <v>455</v>
      </c>
      <c r="R9082" t="str">
        <f t="shared" si="528"/>
        <v>Weekday</v>
      </c>
      <c r="S9082" s="27">
        <f t="shared" si="529"/>
        <v>42121</v>
      </c>
      <c r="T9082" t="str">
        <f t="shared" si="530"/>
        <v>S</v>
      </c>
      <c r="V9082" t="str">
        <f t="shared" si="527"/>
        <v>S</v>
      </c>
      <c r="AE9082" s="27"/>
      <c r="AG9082" s="27"/>
      <c r="AX9082" s="27"/>
      <c r="AY9082" s="27"/>
    </row>
    <row r="9083" spans="1:51" x14ac:dyDescent="0.25">
      <c r="A9083" t="s">
        <v>391</v>
      </c>
      <c r="B9083" t="s">
        <v>218</v>
      </c>
      <c r="C9083">
        <v>132645248</v>
      </c>
      <c r="D9083">
        <v>66</v>
      </c>
      <c r="E9083" t="s">
        <v>91</v>
      </c>
      <c r="G9083">
        <v>62.573999999999998</v>
      </c>
      <c r="H9083">
        <v>2013</v>
      </c>
      <c r="I9083">
        <v>9</v>
      </c>
      <c r="J9083">
        <v>21</v>
      </c>
      <c r="K9083">
        <v>4</v>
      </c>
      <c r="L9083">
        <v>40</v>
      </c>
      <c r="M9083" t="s">
        <v>899</v>
      </c>
      <c r="N9083" t="s">
        <v>171</v>
      </c>
      <c r="O9083" t="s">
        <v>799</v>
      </c>
      <c r="Q9083" t="s">
        <v>455</v>
      </c>
      <c r="R9083" t="str">
        <f t="shared" si="528"/>
        <v>Weekend</v>
      </c>
      <c r="S9083" s="27">
        <f t="shared" si="529"/>
        <v>41538</v>
      </c>
      <c r="T9083" t="str">
        <f t="shared" si="530"/>
        <v>S</v>
      </c>
      <c r="V9083" t="str">
        <f t="shared" si="527"/>
        <v>S</v>
      </c>
      <c r="AE9083" s="27"/>
      <c r="AG9083" s="27"/>
      <c r="AX9083" s="27"/>
      <c r="AY9083" s="27"/>
    </row>
    <row r="9084" spans="1:51" x14ac:dyDescent="0.25">
      <c r="A9084" t="s">
        <v>391</v>
      </c>
      <c r="S9084" s="27"/>
      <c r="V9084" t="str">
        <f t="shared" si="527"/>
        <v/>
      </c>
      <c r="AE9084" s="27"/>
      <c r="AG9084" s="27"/>
      <c r="AX9084" s="27"/>
      <c r="AY9084" s="27"/>
    </row>
    <row r="9085" spans="1:51" x14ac:dyDescent="0.25">
      <c r="A9085" t="s">
        <v>391</v>
      </c>
      <c r="B9085" t="s">
        <v>218</v>
      </c>
      <c r="C9085">
        <v>161825282</v>
      </c>
      <c r="D9085">
        <v>66</v>
      </c>
      <c r="E9085" t="s">
        <v>91</v>
      </c>
      <c r="G9085">
        <v>62.576000000000001</v>
      </c>
      <c r="H9085">
        <v>2016</v>
      </c>
      <c r="I9085">
        <v>6</v>
      </c>
      <c r="J9085">
        <v>28</v>
      </c>
      <c r="K9085">
        <v>16</v>
      </c>
      <c r="L9085">
        <v>15</v>
      </c>
      <c r="M9085" t="s">
        <v>900</v>
      </c>
      <c r="N9085" t="s">
        <v>171</v>
      </c>
      <c r="O9085" t="s">
        <v>799</v>
      </c>
      <c r="Q9085" t="s">
        <v>455</v>
      </c>
      <c r="R9085" t="str">
        <f t="shared" si="528"/>
        <v>Weekday</v>
      </c>
      <c r="S9085" s="27">
        <f t="shared" si="529"/>
        <v>42549</v>
      </c>
      <c r="T9085" t="str">
        <f t="shared" si="530"/>
        <v>D</v>
      </c>
      <c r="V9085" t="str">
        <f t="shared" si="527"/>
        <v>D</v>
      </c>
      <c r="AE9085" s="27"/>
      <c r="AG9085" s="27"/>
      <c r="AX9085" s="27"/>
      <c r="AY9085" s="27"/>
    </row>
    <row r="9086" spans="1:51" x14ac:dyDescent="0.25">
      <c r="A9086" t="s">
        <v>391</v>
      </c>
      <c r="B9086" t="s">
        <v>218</v>
      </c>
      <c r="C9086">
        <v>162925460</v>
      </c>
      <c r="D9086">
        <v>66</v>
      </c>
      <c r="E9086" t="s">
        <v>91</v>
      </c>
      <c r="G9086">
        <v>62.578000000000003</v>
      </c>
      <c r="H9086">
        <v>2016</v>
      </c>
      <c r="I9086">
        <v>10</v>
      </c>
      <c r="J9086">
        <v>18</v>
      </c>
      <c r="K9086">
        <v>9</v>
      </c>
      <c r="L9086">
        <v>19</v>
      </c>
      <c r="M9086" t="s">
        <v>900</v>
      </c>
      <c r="N9086" t="s">
        <v>860</v>
      </c>
      <c r="O9086" t="s">
        <v>799</v>
      </c>
      <c r="Q9086" t="s">
        <v>455</v>
      </c>
      <c r="R9086" t="str">
        <f t="shared" si="528"/>
        <v>Weekday</v>
      </c>
      <c r="S9086" s="27">
        <f t="shared" si="529"/>
        <v>42661</v>
      </c>
      <c r="T9086" t="str">
        <f t="shared" si="530"/>
        <v>D</v>
      </c>
      <c r="V9086" t="str">
        <f t="shared" si="527"/>
        <v>D</v>
      </c>
      <c r="AX9086" s="27"/>
      <c r="AY9086" s="27"/>
    </row>
    <row r="9087" spans="1:51" x14ac:dyDescent="0.25">
      <c r="A9087" t="s">
        <v>391</v>
      </c>
      <c r="B9087" t="s">
        <v>218</v>
      </c>
      <c r="C9087">
        <v>151465410</v>
      </c>
      <c r="D9087">
        <v>66</v>
      </c>
      <c r="E9087" t="s">
        <v>91</v>
      </c>
      <c r="G9087">
        <v>62.579000000000001</v>
      </c>
      <c r="H9087">
        <v>2015</v>
      </c>
      <c r="I9087">
        <v>5</v>
      </c>
      <c r="J9087">
        <v>26</v>
      </c>
      <c r="K9087">
        <v>15</v>
      </c>
      <c r="L9087">
        <v>11</v>
      </c>
      <c r="M9087" t="s">
        <v>900</v>
      </c>
      <c r="N9087" t="s">
        <v>860</v>
      </c>
      <c r="O9087" t="s">
        <v>799</v>
      </c>
      <c r="Q9087" t="s">
        <v>455</v>
      </c>
      <c r="R9087" t="str">
        <f t="shared" si="528"/>
        <v>Weekday</v>
      </c>
      <c r="S9087" s="27">
        <f t="shared" si="529"/>
        <v>42150</v>
      </c>
      <c r="T9087" t="str">
        <f t="shared" si="530"/>
        <v>S</v>
      </c>
      <c r="V9087" t="str">
        <f t="shared" si="527"/>
        <v>S</v>
      </c>
      <c r="AX9087" s="27"/>
      <c r="AY9087" s="27"/>
    </row>
    <row r="9088" spans="1:51" x14ac:dyDescent="0.25">
      <c r="A9088" t="s">
        <v>391</v>
      </c>
      <c r="S9088" s="27"/>
      <c r="V9088" t="str">
        <f t="shared" si="527"/>
        <v/>
      </c>
    </row>
    <row r="9089" spans="1:51" x14ac:dyDescent="0.25">
      <c r="A9089" t="s">
        <v>391</v>
      </c>
      <c r="B9089" t="s">
        <v>218</v>
      </c>
      <c r="C9089">
        <v>160905173</v>
      </c>
      <c r="D9089">
        <v>66</v>
      </c>
      <c r="E9089" t="s">
        <v>91</v>
      </c>
      <c r="G9089">
        <v>62.58</v>
      </c>
      <c r="H9089">
        <v>2016</v>
      </c>
      <c r="I9089">
        <v>3</v>
      </c>
      <c r="J9089">
        <v>30</v>
      </c>
      <c r="K9089">
        <v>8</v>
      </c>
      <c r="L9089">
        <v>17</v>
      </c>
      <c r="M9089" t="s">
        <v>900</v>
      </c>
      <c r="N9089" t="s">
        <v>860</v>
      </c>
      <c r="O9089" t="s">
        <v>799</v>
      </c>
      <c r="Q9089" t="s">
        <v>455</v>
      </c>
      <c r="R9089" t="str">
        <f t="shared" si="528"/>
        <v>Weekday</v>
      </c>
      <c r="S9089" s="27">
        <f t="shared" si="529"/>
        <v>42459</v>
      </c>
      <c r="T9089" t="str">
        <f t="shared" si="530"/>
        <v>D</v>
      </c>
      <c r="V9089" t="str">
        <f t="shared" si="527"/>
        <v>D</v>
      </c>
      <c r="AE9089" s="27"/>
      <c r="AG9089" s="27"/>
      <c r="AX9089" s="27"/>
      <c r="AY9089" s="27"/>
    </row>
    <row r="9090" spans="1:51" x14ac:dyDescent="0.25">
      <c r="A9090" t="s">
        <v>391</v>
      </c>
      <c r="B9090" t="s">
        <v>218</v>
      </c>
      <c r="C9090">
        <v>152375313</v>
      </c>
      <c r="D9090">
        <v>66</v>
      </c>
      <c r="E9090" t="s">
        <v>91</v>
      </c>
      <c r="G9090">
        <v>62.581000000000003</v>
      </c>
      <c r="H9090">
        <v>2015</v>
      </c>
      <c r="I9090">
        <v>8</v>
      </c>
      <c r="J9090">
        <v>24</v>
      </c>
      <c r="K9090">
        <v>19</v>
      </c>
      <c r="L9090">
        <v>12</v>
      </c>
      <c r="M9090" t="s">
        <v>900</v>
      </c>
      <c r="N9090" t="s">
        <v>860</v>
      </c>
      <c r="O9090" t="s">
        <v>799</v>
      </c>
      <c r="Q9090" t="s">
        <v>455</v>
      </c>
      <c r="R9090" t="str">
        <f t="shared" si="528"/>
        <v>Weekday</v>
      </c>
      <c r="S9090" s="27">
        <f t="shared" si="529"/>
        <v>42240</v>
      </c>
      <c r="T9090" t="str">
        <f t="shared" si="530"/>
        <v>S</v>
      </c>
      <c r="V9090" t="str">
        <f t="shared" si="527"/>
        <v>S</v>
      </c>
    </row>
    <row r="9091" spans="1:51" x14ac:dyDescent="0.25">
      <c r="A9091" t="s">
        <v>391</v>
      </c>
      <c r="B9091" t="s">
        <v>218</v>
      </c>
      <c r="C9091">
        <v>171595346</v>
      </c>
      <c r="D9091">
        <v>66</v>
      </c>
      <c r="E9091" t="s">
        <v>91</v>
      </c>
      <c r="G9091">
        <v>62.582000000000001</v>
      </c>
      <c r="H9091">
        <v>2017</v>
      </c>
      <c r="I9091">
        <v>6</v>
      </c>
      <c r="J9091">
        <v>6</v>
      </c>
      <c r="K9091">
        <v>17</v>
      </c>
      <c r="L9091">
        <v>31</v>
      </c>
      <c r="M9091" t="s">
        <v>900</v>
      </c>
      <c r="N9091" t="s">
        <v>860</v>
      </c>
      <c r="O9091" t="s">
        <v>799</v>
      </c>
      <c r="Q9091" t="s">
        <v>455</v>
      </c>
      <c r="R9091" t="str">
        <f t="shared" si="528"/>
        <v>Weekday</v>
      </c>
      <c r="S9091" s="27">
        <f t="shared" si="529"/>
        <v>42892</v>
      </c>
      <c r="T9091" t="str">
        <f t="shared" si="530"/>
        <v>D</v>
      </c>
      <c r="V9091" t="str">
        <f t="shared" ref="V9091:V9154" si="531">T9091&amp;U9091</f>
        <v>D</v>
      </c>
      <c r="AE9091" s="27"/>
      <c r="AG9091" s="27"/>
      <c r="AX9091" s="27"/>
      <c r="AY9091" s="27"/>
    </row>
    <row r="9092" spans="1:51" x14ac:dyDescent="0.25">
      <c r="A9092" t="s">
        <v>391</v>
      </c>
      <c r="B9092" t="s">
        <v>218</v>
      </c>
      <c r="C9092">
        <v>162695170</v>
      </c>
      <c r="D9092">
        <v>66</v>
      </c>
      <c r="E9092" t="s">
        <v>91</v>
      </c>
      <c r="G9092">
        <v>62.582000000000001</v>
      </c>
      <c r="H9092">
        <v>2016</v>
      </c>
      <c r="I9092">
        <v>9</v>
      </c>
      <c r="J9092">
        <v>23</v>
      </c>
      <c r="K9092">
        <v>18</v>
      </c>
      <c r="L9092">
        <v>5</v>
      </c>
      <c r="M9092" t="s">
        <v>900</v>
      </c>
      <c r="N9092" t="s">
        <v>860</v>
      </c>
      <c r="O9092" t="s">
        <v>799</v>
      </c>
      <c r="Q9092" t="s">
        <v>455</v>
      </c>
      <c r="R9092" t="str">
        <f t="shared" si="528"/>
        <v>Weekday</v>
      </c>
      <c r="S9092" s="27">
        <f t="shared" si="529"/>
        <v>42636</v>
      </c>
      <c r="T9092" t="str">
        <f t="shared" si="530"/>
        <v>D</v>
      </c>
      <c r="V9092" t="str">
        <f t="shared" si="531"/>
        <v>D</v>
      </c>
      <c r="AX9092" s="27"/>
      <c r="AY9092" s="27"/>
    </row>
    <row r="9093" spans="1:51" x14ac:dyDescent="0.25">
      <c r="A9093" t="s">
        <v>391</v>
      </c>
      <c r="B9093" t="s">
        <v>218</v>
      </c>
      <c r="C9093">
        <v>163645198</v>
      </c>
      <c r="D9093">
        <v>66</v>
      </c>
      <c r="E9093" t="s">
        <v>91</v>
      </c>
      <c r="G9093">
        <v>62.582000000000001</v>
      </c>
      <c r="H9093">
        <v>2016</v>
      </c>
      <c r="I9093">
        <v>12</v>
      </c>
      <c r="J9093">
        <v>17</v>
      </c>
      <c r="K9093">
        <v>11</v>
      </c>
      <c r="L9093">
        <v>22</v>
      </c>
      <c r="M9093" t="s">
        <v>900</v>
      </c>
      <c r="N9093" t="s">
        <v>860</v>
      </c>
      <c r="O9093" t="s">
        <v>799</v>
      </c>
      <c r="Q9093" t="s">
        <v>455</v>
      </c>
      <c r="R9093" t="str">
        <f t="shared" si="528"/>
        <v>Weekend</v>
      </c>
      <c r="S9093" s="27">
        <f t="shared" si="529"/>
        <v>42721</v>
      </c>
      <c r="T9093" t="str">
        <f t="shared" si="530"/>
        <v>D</v>
      </c>
      <c r="V9093" t="str">
        <f t="shared" si="531"/>
        <v>D</v>
      </c>
      <c r="AE9093" s="27"/>
      <c r="AG9093" s="27"/>
      <c r="AX9093" s="27"/>
      <c r="AY9093" s="27"/>
    </row>
    <row r="9094" spans="1:51" x14ac:dyDescent="0.25">
      <c r="A9094" t="s">
        <v>391</v>
      </c>
      <c r="B9094" t="s">
        <v>218</v>
      </c>
      <c r="C9094">
        <v>161225002</v>
      </c>
      <c r="D9094">
        <v>66</v>
      </c>
      <c r="E9094" t="s">
        <v>91</v>
      </c>
      <c r="G9094">
        <v>62.582000000000001</v>
      </c>
      <c r="H9094">
        <v>2016</v>
      </c>
      <c r="I9094">
        <v>4</v>
      </c>
      <c r="J9094">
        <v>30</v>
      </c>
      <c r="K9094">
        <v>0</v>
      </c>
      <c r="L9094">
        <v>0</v>
      </c>
      <c r="M9094" t="s">
        <v>899</v>
      </c>
      <c r="N9094" t="s">
        <v>860</v>
      </c>
      <c r="O9094" t="s">
        <v>799</v>
      </c>
      <c r="Q9094" t="s">
        <v>455</v>
      </c>
      <c r="R9094" t="str">
        <f t="shared" si="528"/>
        <v>Weekend</v>
      </c>
      <c r="S9094" s="27">
        <f t="shared" si="529"/>
        <v>42490</v>
      </c>
      <c r="T9094" t="str">
        <f t="shared" si="530"/>
        <v>D</v>
      </c>
      <c r="V9094" t="str">
        <f t="shared" si="531"/>
        <v>D</v>
      </c>
      <c r="AE9094" s="27"/>
      <c r="AG9094" s="27"/>
      <c r="AX9094" s="27"/>
      <c r="AY9094" s="27"/>
    </row>
    <row r="9095" spans="1:51" x14ac:dyDescent="0.25">
      <c r="A9095" t="s">
        <v>391</v>
      </c>
      <c r="B9095" t="s">
        <v>218</v>
      </c>
      <c r="C9095">
        <v>151155217</v>
      </c>
      <c r="D9095">
        <v>66</v>
      </c>
      <c r="E9095" t="s">
        <v>91</v>
      </c>
      <c r="G9095">
        <v>62.584000000000003</v>
      </c>
      <c r="H9095">
        <v>2015</v>
      </c>
      <c r="I9095">
        <v>4</v>
      </c>
      <c r="J9095">
        <v>24</v>
      </c>
      <c r="K9095">
        <v>2</v>
      </c>
      <c r="L9095">
        <v>41</v>
      </c>
      <c r="M9095" t="s">
        <v>899</v>
      </c>
      <c r="N9095" t="s">
        <v>860</v>
      </c>
      <c r="O9095" t="s">
        <v>799</v>
      </c>
      <c r="Q9095" t="s">
        <v>455</v>
      </c>
      <c r="R9095" t="str">
        <f t="shared" si="528"/>
        <v>Weekday</v>
      </c>
      <c r="S9095" s="27">
        <f t="shared" si="529"/>
        <v>42118</v>
      </c>
      <c r="T9095" t="str">
        <f t="shared" si="530"/>
        <v>S</v>
      </c>
      <c r="V9095" t="str">
        <f t="shared" si="531"/>
        <v>S</v>
      </c>
      <c r="AE9095" s="27"/>
      <c r="AG9095" s="27"/>
      <c r="AX9095" s="27"/>
      <c r="AY9095" s="27"/>
    </row>
    <row r="9096" spans="1:51" x14ac:dyDescent="0.25">
      <c r="A9096" t="s">
        <v>391</v>
      </c>
      <c r="B9096" t="s">
        <v>218</v>
      </c>
      <c r="C9096">
        <v>141415031</v>
      </c>
      <c r="D9096">
        <v>66</v>
      </c>
      <c r="E9096" t="s">
        <v>91</v>
      </c>
      <c r="G9096">
        <v>62.584000000000003</v>
      </c>
      <c r="H9096">
        <v>2014</v>
      </c>
      <c r="I9096">
        <v>5</v>
      </c>
      <c r="J9096">
        <v>21</v>
      </c>
      <c r="K9096">
        <v>1</v>
      </c>
      <c r="L9096">
        <v>50</v>
      </c>
      <c r="M9096" t="s">
        <v>899</v>
      </c>
      <c r="N9096" t="s">
        <v>860</v>
      </c>
      <c r="O9096" t="s">
        <v>799</v>
      </c>
      <c r="Q9096" t="s">
        <v>455</v>
      </c>
      <c r="R9096" t="str">
        <f t="shared" si="528"/>
        <v>Weekday</v>
      </c>
      <c r="S9096" s="27">
        <f t="shared" si="529"/>
        <v>41780</v>
      </c>
      <c r="T9096" t="str">
        <f t="shared" si="530"/>
        <v>S</v>
      </c>
      <c r="V9096" t="str">
        <f t="shared" si="531"/>
        <v>S</v>
      </c>
      <c r="AE9096" s="27"/>
      <c r="AG9096" s="27"/>
      <c r="AX9096" s="27"/>
      <c r="AY9096" s="27"/>
    </row>
    <row r="9097" spans="1:51" x14ac:dyDescent="0.25">
      <c r="A9097" t="s">
        <v>391</v>
      </c>
      <c r="B9097" t="s">
        <v>218</v>
      </c>
      <c r="C9097">
        <v>142775118</v>
      </c>
      <c r="D9097">
        <v>66</v>
      </c>
      <c r="E9097" t="s">
        <v>91</v>
      </c>
      <c r="G9097">
        <v>62.985999999999997</v>
      </c>
      <c r="H9097">
        <v>2014</v>
      </c>
      <c r="I9097">
        <v>10</v>
      </c>
      <c r="J9097">
        <v>2</v>
      </c>
      <c r="K9097">
        <v>15</v>
      </c>
      <c r="L9097">
        <v>0</v>
      </c>
      <c r="M9097" t="s">
        <v>900</v>
      </c>
      <c r="N9097" t="s">
        <v>860</v>
      </c>
      <c r="O9097" t="s">
        <v>799</v>
      </c>
      <c r="Q9097" t="s">
        <v>453</v>
      </c>
      <c r="R9097" t="str">
        <f t="shared" si="528"/>
        <v>Weekday</v>
      </c>
      <c r="S9097" s="27">
        <f t="shared" si="529"/>
        <v>41914</v>
      </c>
      <c r="T9097" t="str">
        <f t="shared" si="530"/>
        <v>S</v>
      </c>
      <c r="V9097" t="str">
        <f t="shared" si="531"/>
        <v>S</v>
      </c>
      <c r="AE9097" s="27"/>
      <c r="AG9097" s="27"/>
      <c r="AX9097" s="27"/>
      <c r="AY9097" s="27"/>
    </row>
    <row r="9098" spans="1:51" x14ac:dyDescent="0.25">
      <c r="A9098" t="s">
        <v>391</v>
      </c>
      <c r="B9098" t="s">
        <v>218</v>
      </c>
      <c r="C9098">
        <v>161395017</v>
      </c>
      <c r="D9098">
        <v>66</v>
      </c>
      <c r="E9098" t="s">
        <v>91</v>
      </c>
      <c r="G9098">
        <v>62.585000000000001</v>
      </c>
      <c r="H9098">
        <v>2016</v>
      </c>
      <c r="I9098">
        <v>5</v>
      </c>
      <c r="J9098">
        <v>8</v>
      </c>
      <c r="K9098">
        <v>4</v>
      </c>
      <c r="L9098">
        <v>20</v>
      </c>
      <c r="M9098" t="s">
        <v>900</v>
      </c>
      <c r="N9098" t="s">
        <v>860</v>
      </c>
      <c r="O9098" t="s">
        <v>799</v>
      </c>
      <c r="Q9098" t="s">
        <v>455</v>
      </c>
      <c r="R9098" t="str">
        <f t="shared" si="528"/>
        <v>Weekend</v>
      </c>
      <c r="S9098" s="27">
        <f t="shared" si="529"/>
        <v>42498</v>
      </c>
      <c r="T9098" t="str">
        <f t="shared" si="530"/>
        <v>D</v>
      </c>
      <c r="V9098" t="str">
        <f t="shared" si="531"/>
        <v>D</v>
      </c>
      <c r="AE9098" s="27"/>
      <c r="AG9098" s="27"/>
      <c r="AX9098" s="27"/>
      <c r="AY9098" s="27"/>
    </row>
    <row r="9099" spans="1:51" x14ac:dyDescent="0.25">
      <c r="A9099" t="s">
        <v>391</v>
      </c>
      <c r="S9099" s="27"/>
      <c r="V9099" t="str">
        <f t="shared" si="531"/>
        <v/>
      </c>
      <c r="AE9099" s="27"/>
      <c r="AG9099" s="27"/>
      <c r="AX9099" s="27"/>
      <c r="AY9099" s="27"/>
    </row>
    <row r="9100" spans="1:51" x14ac:dyDescent="0.25">
      <c r="A9100" t="s">
        <v>391</v>
      </c>
      <c r="B9100" t="s">
        <v>218</v>
      </c>
      <c r="C9100">
        <v>153185119</v>
      </c>
      <c r="D9100">
        <v>66</v>
      </c>
      <c r="E9100" t="s">
        <v>91</v>
      </c>
      <c r="G9100">
        <v>62.585999999999999</v>
      </c>
      <c r="H9100">
        <v>2015</v>
      </c>
      <c r="I9100">
        <v>11</v>
      </c>
      <c r="J9100">
        <v>13</v>
      </c>
      <c r="K9100">
        <v>5</v>
      </c>
      <c r="L9100">
        <v>45</v>
      </c>
      <c r="M9100" t="s">
        <v>899</v>
      </c>
      <c r="N9100" t="s">
        <v>860</v>
      </c>
      <c r="O9100" t="s">
        <v>799</v>
      </c>
      <c r="Q9100" t="s">
        <v>455</v>
      </c>
      <c r="R9100" t="str">
        <f t="shared" si="528"/>
        <v>Weekday</v>
      </c>
      <c r="S9100" s="27">
        <f t="shared" si="529"/>
        <v>42321</v>
      </c>
      <c r="T9100" t="str">
        <f t="shared" si="530"/>
        <v>D</v>
      </c>
      <c r="V9100" t="str">
        <f t="shared" si="531"/>
        <v>D</v>
      </c>
      <c r="AE9100" s="27"/>
      <c r="AG9100" s="27"/>
      <c r="AX9100" s="27"/>
      <c r="AY9100" s="27"/>
    </row>
    <row r="9101" spans="1:51" x14ac:dyDescent="0.25">
      <c r="A9101" t="s">
        <v>391</v>
      </c>
      <c r="S9101" s="27"/>
      <c r="V9101" t="str">
        <f t="shared" si="531"/>
        <v/>
      </c>
      <c r="AE9101" s="27"/>
      <c r="AG9101" s="27"/>
      <c r="AX9101" s="27"/>
      <c r="AY9101" s="27"/>
    </row>
    <row r="9102" spans="1:51" x14ac:dyDescent="0.25">
      <c r="A9102" t="s">
        <v>391</v>
      </c>
      <c r="S9102" s="27"/>
      <c r="V9102" t="str">
        <f t="shared" si="531"/>
        <v/>
      </c>
    </row>
    <row r="9103" spans="1:51" x14ac:dyDescent="0.25">
      <c r="A9103" t="s">
        <v>391</v>
      </c>
      <c r="B9103" t="s">
        <v>218</v>
      </c>
      <c r="C9103">
        <v>172175144</v>
      </c>
      <c r="D9103">
        <v>66</v>
      </c>
      <c r="E9103" t="s">
        <v>91</v>
      </c>
      <c r="G9103">
        <v>62.588000000000001</v>
      </c>
      <c r="H9103">
        <v>2017</v>
      </c>
      <c r="I9103">
        <v>8</v>
      </c>
      <c r="J9103">
        <v>3</v>
      </c>
      <c r="K9103">
        <v>13</v>
      </c>
      <c r="L9103">
        <v>55</v>
      </c>
      <c r="M9103" t="s">
        <v>900</v>
      </c>
      <c r="N9103" t="s">
        <v>860</v>
      </c>
      <c r="O9103" t="s">
        <v>799</v>
      </c>
      <c r="Q9103" t="s">
        <v>455</v>
      </c>
      <c r="R9103" t="str">
        <f t="shared" si="528"/>
        <v>Weekday</v>
      </c>
      <c r="S9103" s="27">
        <f t="shared" si="529"/>
        <v>42950</v>
      </c>
      <c r="T9103" t="str">
        <f t="shared" si="530"/>
        <v>D</v>
      </c>
      <c r="V9103" t="str">
        <f t="shared" si="531"/>
        <v>D</v>
      </c>
      <c r="AX9103" s="27"/>
      <c r="AY9103" s="27"/>
    </row>
    <row r="9104" spans="1:51" x14ac:dyDescent="0.25">
      <c r="A9104" t="s">
        <v>391</v>
      </c>
      <c r="B9104" t="s">
        <v>218</v>
      </c>
      <c r="C9104">
        <v>151595294</v>
      </c>
      <c r="D9104">
        <v>66</v>
      </c>
      <c r="E9104" t="s">
        <v>91</v>
      </c>
      <c r="G9104">
        <v>62.59</v>
      </c>
      <c r="H9104">
        <v>2015</v>
      </c>
      <c r="I9104">
        <v>6</v>
      </c>
      <c r="J9104">
        <v>8</v>
      </c>
      <c r="K9104">
        <v>17</v>
      </c>
      <c r="L9104">
        <v>28</v>
      </c>
      <c r="M9104" t="s">
        <v>900</v>
      </c>
      <c r="N9104" t="s">
        <v>860</v>
      </c>
      <c r="O9104" t="s">
        <v>799</v>
      </c>
      <c r="Q9104" t="s">
        <v>455</v>
      </c>
      <c r="R9104" t="str">
        <f t="shared" si="528"/>
        <v>Weekday</v>
      </c>
      <c r="S9104" s="27">
        <f t="shared" si="529"/>
        <v>42163</v>
      </c>
      <c r="T9104" t="str">
        <f t="shared" si="530"/>
        <v>S</v>
      </c>
      <c r="V9104" t="str">
        <f t="shared" si="531"/>
        <v>S</v>
      </c>
      <c r="AX9104" s="27"/>
      <c r="AY9104" s="27"/>
    </row>
    <row r="9105" spans="1:51" x14ac:dyDescent="0.25">
      <c r="A9105" t="s">
        <v>391</v>
      </c>
      <c r="B9105" t="s">
        <v>218</v>
      </c>
      <c r="C9105">
        <v>172265014</v>
      </c>
      <c r="D9105">
        <v>66</v>
      </c>
      <c r="E9105" t="s">
        <v>91</v>
      </c>
      <c r="G9105">
        <v>62.59</v>
      </c>
      <c r="H9105">
        <v>2017</v>
      </c>
      <c r="I9105">
        <v>8</v>
      </c>
      <c r="J9105">
        <v>13</v>
      </c>
      <c r="K9105">
        <v>22</v>
      </c>
      <c r="L9105">
        <v>32</v>
      </c>
      <c r="M9105" t="s">
        <v>900</v>
      </c>
      <c r="N9105" t="s">
        <v>860</v>
      </c>
      <c r="O9105" t="s">
        <v>799</v>
      </c>
      <c r="Q9105" t="s">
        <v>455</v>
      </c>
      <c r="R9105" t="str">
        <f t="shared" si="528"/>
        <v>Weekend</v>
      </c>
      <c r="S9105" s="27">
        <f t="shared" si="529"/>
        <v>42960</v>
      </c>
      <c r="T9105" t="str">
        <f t="shared" si="530"/>
        <v>D</v>
      </c>
      <c r="V9105" t="str">
        <f t="shared" si="531"/>
        <v>D</v>
      </c>
      <c r="AX9105" s="27"/>
      <c r="AY9105" s="27"/>
    </row>
    <row r="9106" spans="1:51" x14ac:dyDescent="0.25">
      <c r="A9106" t="s">
        <v>391</v>
      </c>
      <c r="B9106" t="s">
        <v>218</v>
      </c>
      <c r="C9106">
        <v>153245228</v>
      </c>
      <c r="D9106">
        <v>66</v>
      </c>
      <c r="E9106" t="s">
        <v>91</v>
      </c>
      <c r="G9106">
        <v>62.591999999999999</v>
      </c>
      <c r="H9106">
        <v>2015</v>
      </c>
      <c r="I9106">
        <v>11</v>
      </c>
      <c r="J9106">
        <v>20</v>
      </c>
      <c r="K9106">
        <v>7</v>
      </c>
      <c r="L9106">
        <v>54</v>
      </c>
      <c r="M9106" t="s">
        <v>900</v>
      </c>
      <c r="N9106" t="s">
        <v>860</v>
      </c>
      <c r="O9106" t="s">
        <v>799</v>
      </c>
      <c r="Q9106" t="s">
        <v>455</v>
      </c>
      <c r="R9106" t="str">
        <f t="shared" si="528"/>
        <v>Weekday</v>
      </c>
      <c r="S9106" s="27">
        <f t="shared" si="529"/>
        <v>42328</v>
      </c>
      <c r="T9106" t="str">
        <f t="shared" si="530"/>
        <v>D</v>
      </c>
      <c r="V9106" t="str">
        <f t="shared" si="531"/>
        <v>D</v>
      </c>
      <c r="AE9106" s="27"/>
      <c r="AG9106" s="27"/>
      <c r="AX9106" s="27"/>
      <c r="AY9106" s="27"/>
    </row>
    <row r="9107" spans="1:51" x14ac:dyDescent="0.25">
      <c r="A9107" t="s">
        <v>391</v>
      </c>
      <c r="S9107" s="27"/>
      <c r="V9107" t="str">
        <f t="shared" si="531"/>
        <v/>
      </c>
    </row>
    <row r="9108" spans="1:51" x14ac:dyDescent="0.25">
      <c r="A9108" t="s">
        <v>391</v>
      </c>
      <c r="B9108" t="s">
        <v>218</v>
      </c>
      <c r="C9108">
        <v>161835014</v>
      </c>
      <c r="D9108">
        <v>66</v>
      </c>
      <c r="E9108" t="s">
        <v>91</v>
      </c>
      <c r="G9108">
        <v>62.600999999999999</v>
      </c>
      <c r="H9108">
        <v>2016</v>
      </c>
      <c r="I9108">
        <v>7</v>
      </c>
      <c r="J9108">
        <v>1</v>
      </c>
      <c r="K9108">
        <v>1</v>
      </c>
      <c r="L9108">
        <v>45</v>
      </c>
      <c r="M9108" t="s">
        <v>899</v>
      </c>
      <c r="N9108" t="s">
        <v>171</v>
      </c>
      <c r="O9108" t="s">
        <v>799</v>
      </c>
      <c r="Q9108" t="s">
        <v>455</v>
      </c>
      <c r="R9108" t="str">
        <f t="shared" si="528"/>
        <v>Weekday</v>
      </c>
      <c r="S9108" s="27">
        <f t="shared" si="529"/>
        <v>42552</v>
      </c>
      <c r="T9108" t="str">
        <f t="shared" si="530"/>
        <v>D</v>
      </c>
      <c r="V9108" t="str">
        <f t="shared" si="531"/>
        <v>D</v>
      </c>
      <c r="AE9108" s="27"/>
      <c r="AG9108" s="27"/>
      <c r="AX9108" s="27"/>
      <c r="AY9108" s="27"/>
    </row>
    <row r="9109" spans="1:51" x14ac:dyDescent="0.25">
      <c r="A9109" t="s">
        <v>391</v>
      </c>
      <c r="B9109" t="s">
        <v>218</v>
      </c>
      <c r="C9109">
        <v>140785181</v>
      </c>
      <c r="D9109">
        <v>66</v>
      </c>
      <c r="E9109" t="s">
        <v>91</v>
      </c>
      <c r="G9109">
        <v>62.606999999999999</v>
      </c>
      <c r="H9109">
        <v>2014</v>
      </c>
      <c r="I9109">
        <v>3</v>
      </c>
      <c r="J9109">
        <v>18</v>
      </c>
      <c r="K9109">
        <v>16</v>
      </c>
      <c r="L9109">
        <v>40</v>
      </c>
      <c r="M9109" t="s">
        <v>900</v>
      </c>
      <c r="N9109" t="s">
        <v>860</v>
      </c>
      <c r="O9109" t="s">
        <v>799</v>
      </c>
      <c r="Q9109" t="s">
        <v>455</v>
      </c>
      <c r="R9109" t="str">
        <f t="shared" si="528"/>
        <v>Weekday</v>
      </c>
      <c r="S9109" s="27">
        <f t="shared" si="529"/>
        <v>41716</v>
      </c>
      <c r="T9109" t="str">
        <f t="shared" si="530"/>
        <v>S</v>
      </c>
      <c r="V9109" t="str">
        <f t="shared" si="531"/>
        <v>S</v>
      </c>
      <c r="AX9109" s="27"/>
      <c r="AY9109" s="27"/>
    </row>
    <row r="9110" spans="1:51" x14ac:dyDescent="0.25">
      <c r="A9110" t="s">
        <v>391</v>
      </c>
      <c r="S9110" s="27"/>
      <c r="V9110" t="str">
        <f t="shared" si="531"/>
        <v/>
      </c>
      <c r="AE9110" s="27"/>
      <c r="AG9110" s="27"/>
      <c r="AX9110" s="27"/>
      <c r="AY9110" s="27"/>
    </row>
    <row r="9111" spans="1:51" x14ac:dyDescent="0.25">
      <c r="A9111" t="s">
        <v>391</v>
      </c>
      <c r="B9111" t="s">
        <v>218</v>
      </c>
      <c r="C9111">
        <v>131915254</v>
      </c>
      <c r="D9111">
        <v>66</v>
      </c>
      <c r="E9111" t="s">
        <v>91</v>
      </c>
      <c r="G9111">
        <v>62.597999999999999</v>
      </c>
      <c r="H9111">
        <v>2013</v>
      </c>
      <c r="I9111">
        <v>7</v>
      </c>
      <c r="J9111">
        <v>10</v>
      </c>
      <c r="K9111">
        <v>16</v>
      </c>
      <c r="L9111">
        <v>30</v>
      </c>
      <c r="M9111" t="s">
        <v>900</v>
      </c>
      <c r="N9111" t="s">
        <v>860</v>
      </c>
      <c r="O9111" t="s">
        <v>799</v>
      </c>
      <c r="Q9111" t="s">
        <v>455</v>
      </c>
      <c r="R9111" t="str">
        <f t="shared" si="528"/>
        <v>Weekday</v>
      </c>
      <c r="S9111" s="27">
        <f t="shared" si="529"/>
        <v>41465</v>
      </c>
      <c r="T9111" t="str">
        <f t="shared" si="530"/>
        <v>S</v>
      </c>
      <c r="V9111" t="str">
        <f t="shared" si="531"/>
        <v>S</v>
      </c>
      <c r="AX9111" s="27"/>
      <c r="AY9111" s="27"/>
    </row>
    <row r="9112" spans="1:51" x14ac:dyDescent="0.25">
      <c r="A9112" t="s">
        <v>391</v>
      </c>
      <c r="B9112" t="s">
        <v>218</v>
      </c>
      <c r="C9112">
        <v>153465006</v>
      </c>
      <c r="D9112">
        <v>66</v>
      </c>
      <c r="E9112" t="s">
        <v>91</v>
      </c>
      <c r="G9112">
        <v>62.616999999999997</v>
      </c>
      <c r="H9112">
        <v>2015</v>
      </c>
      <c r="I9112">
        <v>12</v>
      </c>
      <c r="J9112">
        <v>10</v>
      </c>
      <c r="K9112">
        <v>22</v>
      </c>
      <c r="L9112">
        <v>49</v>
      </c>
      <c r="M9112" t="s">
        <v>900</v>
      </c>
      <c r="N9112" t="s">
        <v>170</v>
      </c>
      <c r="O9112" t="s">
        <v>799</v>
      </c>
      <c r="Q9112" t="s">
        <v>455</v>
      </c>
      <c r="R9112" t="str">
        <f t="shared" si="528"/>
        <v>Weekday</v>
      </c>
      <c r="S9112" s="27">
        <f t="shared" si="529"/>
        <v>42348</v>
      </c>
      <c r="T9112" t="str">
        <f t="shared" si="530"/>
        <v>D</v>
      </c>
      <c r="V9112" t="str">
        <f t="shared" si="531"/>
        <v>D</v>
      </c>
      <c r="AX9112" s="27"/>
      <c r="AY9112" s="27"/>
    </row>
    <row r="9113" spans="1:51" x14ac:dyDescent="0.25">
      <c r="A9113" t="s">
        <v>391</v>
      </c>
      <c r="B9113" t="s">
        <v>218</v>
      </c>
      <c r="C9113">
        <v>140665134</v>
      </c>
      <c r="D9113">
        <v>66</v>
      </c>
      <c r="E9113" t="s">
        <v>91</v>
      </c>
      <c r="G9113">
        <v>62.62</v>
      </c>
      <c r="H9113">
        <v>2014</v>
      </c>
      <c r="I9113">
        <v>3</v>
      </c>
      <c r="J9113">
        <v>7</v>
      </c>
      <c r="K9113">
        <v>10</v>
      </c>
      <c r="L9113">
        <v>49</v>
      </c>
      <c r="M9113" t="s">
        <v>900</v>
      </c>
      <c r="N9113" t="s">
        <v>860</v>
      </c>
      <c r="O9113" t="s">
        <v>799</v>
      </c>
      <c r="Q9113" t="s">
        <v>455</v>
      </c>
      <c r="R9113" t="str">
        <f t="shared" si="528"/>
        <v>Weekday</v>
      </c>
      <c r="S9113" s="27">
        <f t="shared" si="529"/>
        <v>41705</v>
      </c>
      <c r="T9113" t="str">
        <f t="shared" si="530"/>
        <v>S</v>
      </c>
      <c r="V9113" t="str">
        <f t="shared" si="531"/>
        <v>S</v>
      </c>
      <c r="AX9113" s="27"/>
      <c r="AY9113" s="27"/>
    </row>
    <row r="9114" spans="1:51" x14ac:dyDescent="0.25">
      <c r="A9114" t="s">
        <v>391</v>
      </c>
      <c r="S9114" s="27"/>
      <c r="V9114" t="str">
        <f t="shared" si="531"/>
        <v/>
      </c>
      <c r="AE9114" s="27"/>
      <c r="AG9114" s="27"/>
      <c r="AX9114" s="27"/>
      <c r="AY9114" s="27"/>
    </row>
    <row r="9115" spans="1:51" x14ac:dyDescent="0.25">
      <c r="A9115" t="s">
        <v>391</v>
      </c>
      <c r="B9115" t="s">
        <v>218</v>
      </c>
      <c r="C9115">
        <v>130645100</v>
      </c>
      <c r="D9115">
        <v>66</v>
      </c>
      <c r="E9115" t="s">
        <v>91</v>
      </c>
      <c r="G9115">
        <v>62.63</v>
      </c>
      <c r="H9115">
        <v>2013</v>
      </c>
      <c r="I9115">
        <v>3</v>
      </c>
      <c r="J9115">
        <v>4</v>
      </c>
      <c r="K9115">
        <v>19</v>
      </c>
      <c r="L9115">
        <v>15</v>
      </c>
      <c r="M9115" t="s">
        <v>900</v>
      </c>
      <c r="N9115" t="s">
        <v>860</v>
      </c>
      <c r="O9115" t="s">
        <v>799</v>
      </c>
      <c r="Q9115" t="s">
        <v>455</v>
      </c>
      <c r="R9115" t="str">
        <f t="shared" si="528"/>
        <v>Weekday</v>
      </c>
      <c r="S9115" s="27">
        <f t="shared" si="529"/>
        <v>41337</v>
      </c>
      <c r="T9115" t="str">
        <f t="shared" si="530"/>
        <v>S</v>
      </c>
      <c r="V9115" t="str">
        <f t="shared" si="531"/>
        <v>S</v>
      </c>
      <c r="AE9115" s="27"/>
      <c r="AG9115" s="27"/>
      <c r="AX9115" s="27"/>
      <c r="AY9115" s="27"/>
    </row>
    <row r="9116" spans="1:51" x14ac:dyDescent="0.25">
      <c r="A9116" t="s">
        <v>391</v>
      </c>
      <c r="B9116" t="s">
        <v>218</v>
      </c>
      <c r="C9116">
        <v>170075035</v>
      </c>
      <c r="D9116">
        <v>66</v>
      </c>
      <c r="E9116" t="s">
        <v>91</v>
      </c>
      <c r="G9116">
        <v>62.628999999999998</v>
      </c>
      <c r="H9116">
        <v>2017</v>
      </c>
      <c r="I9116">
        <v>1</v>
      </c>
      <c r="J9116">
        <v>4</v>
      </c>
      <c r="K9116">
        <v>6</v>
      </c>
      <c r="L9116">
        <v>0</v>
      </c>
      <c r="M9116" t="s">
        <v>900</v>
      </c>
      <c r="N9116" t="s">
        <v>860</v>
      </c>
      <c r="O9116" t="s">
        <v>799</v>
      </c>
      <c r="Q9116" t="s">
        <v>455</v>
      </c>
      <c r="R9116" t="str">
        <f t="shared" si="528"/>
        <v>Weekday</v>
      </c>
      <c r="S9116" s="27">
        <f t="shared" si="529"/>
        <v>42739</v>
      </c>
      <c r="T9116" t="str">
        <f t="shared" si="530"/>
        <v>D</v>
      </c>
      <c r="V9116" t="str">
        <f t="shared" si="531"/>
        <v>D</v>
      </c>
    </row>
    <row r="9117" spans="1:51" x14ac:dyDescent="0.25">
      <c r="A9117" t="s">
        <v>391</v>
      </c>
      <c r="B9117" t="s">
        <v>218</v>
      </c>
      <c r="C9117">
        <v>163045051</v>
      </c>
      <c r="D9117">
        <v>66</v>
      </c>
      <c r="E9117" t="s">
        <v>91</v>
      </c>
      <c r="G9117">
        <v>62.631</v>
      </c>
      <c r="H9117">
        <v>2016</v>
      </c>
      <c r="I9117">
        <v>10</v>
      </c>
      <c r="J9117">
        <v>28</v>
      </c>
      <c r="K9117">
        <v>14</v>
      </c>
      <c r="L9117">
        <v>1</v>
      </c>
      <c r="M9117" t="s">
        <v>900</v>
      </c>
      <c r="N9117" t="s">
        <v>860</v>
      </c>
      <c r="O9117" t="s">
        <v>799</v>
      </c>
      <c r="Q9117" t="s">
        <v>455</v>
      </c>
      <c r="R9117" t="str">
        <f t="shared" si="528"/>
        <v>Weekday</v>
      </c>
      <c r="S9117" s="27">
        <f t="shared" si="529"/>
        <v>42671</v>
      </c>
      <c r="T9117" t="str">
        <f t="shared" si="530"/>
        <v>D</v>
      </c>
      <c r="V9117" t="str">
        <f t="shared" si="531"/>
        <v>D</v>
      </c>
      <c r="AX9117" s="27"/>
      <c r="AY9117" s="27"/>
    </row>
    <row r="9118" spans="1:51" x14ac:dyDescent="0.25">
      <c r="A9118" t="s">
        <v>391</v>
      </c>
      <c r="B9118" t="s">
        <v>218</v>
      </c>
      <c r="C9118">
        <v>170095385</v>
      </c>
      <c r="D9118">
        <v>66</v>
      </c>
      <c r="E9118" t="s">
        <v>91</v>
      </c>
      <c r="G9118">
        <v>62.634999999999998</v>
      </c>
      <c r="H9118">
        <v>2017</v>
      </c>
      <c r="I9118">
        <v>1</v>
      </c>
      <c r="J9118">
        <v>9</v>
      </c>
      <c r="K9118">
        <v>14</v>
      </c>
      <c r="L9118">
        <v>32</v>
      </c>
      <c r="M9118" t="s">
        <v>900</v>
      </c>
      <c r="N9118" t="s">
        <v>860</v>
      </c>
      <c r="O9118" t="s">
        <v>799</v>
      </c>
      <c r="Q9118" t="s">
        <v>455</v>
      </c>
      <c r="R9118" t="str">
        <f t="shared" si="528"/>
        <v>Weekday</v>
      </c>
      <c r="S9118" s="27">
        <f t="shared" si="529"/>
        <v>42744</v>
      </c>
      <c r="T9118" t="str">
        <f t="shared" si="530"/>
        <v>D</v>
      </c>
      <c r="V9118" t="str">
        <f t="shared" si="531"/>
        <v>D</v>
      </c>
      <c r="AE9118" s="27"/>
      <c r="AG9118" s="27"/>
      <c r="AX9118" s="27"/>
      <c r="AY9118" s="27"/>
    </row>
    <row r="9119" spans="1:51" x14ac:dyDescent="0.25">
      <c r="A9119" t="s">
        <v>391</v>
      </c>
      <c r="B9119" t="s">
        <v>218</v>
      </c>
      <c r="C9119">
        <v>170745251</v>
      </c>
      <c r="D9119">
        <v>66</v>
      </c>
      <c r="E9119" t="s">
        <v>91</v>
      </c>
      <c r="G9119">
        <v>62.636000000000003</v>
      </c>
      <c r="H9119">
        <v>2017</v>
      </c>
      <c r="I9119">
        <v>3</v>
      </c>
      <c r="J9119">
        <v>15</v>
      </c>
      <c r="K9119">
        <v>15</v>
      </c>
      <c r="L9119">
        <v>48</v>
      </c>
      <c r="M9119" t="s">
        <v>900</v>
      </c>
      <c r="N9119" t="s">
        <v>171</v>
      </c>
      <c r="O9119" t="s">
        <v>799</v>
      </c>
      <c r="Q9119" t="s">
        <v>455</v>
      </c>
      <c r="R9119" t="str">
        <f t="shared" si="528"/>
        <v>Weekday</v>
      </c>
      <c r="S9119" s="27">
        <f t="shared" si="529"/>
        <v>42809</v>
      </c>
      <c r="T9119" t="str">
        <f t="shared" si="530"/>
        <v>D</v>
      </c>
      <c r="V9119" t="str">
        <f t="shared" si="531"/>
        <v>D</v>
      </c>
      <c r="AE9119" s="27"/>
      <c r="AG9119" s="27"/>
      <c r="AX9119" s="27"/>
      <c r="AY9119" s="27"/>
    </row>
    <row r="9120" spans="1:51" x14ac:dyDescent="0.25">
      <c r="A9120" t="s">
        <v>391</v>
      </c>
      <c r="B9120" t="s">
        <v>218</v>
      </c>
      <c r="C9120">
        <v>133155281</v>
      </c>
      <c r="D9120">
        <v>66</v>
      </c>
      <c r="E9120" t="s">
        <v>91</v>
      </c>
      <c r="G9120">
        <v>62.637999999999998</v>
      </c>
      <c r="H9120">
        <v>2013</v>
      </c>
      <c r="I9120">
        <v>11</v>
      </c>
      <c r="J9120">
        <v>11</v>
      </c>
      <c r="K9120">
        <v>17</v>
      </c>
      <c r="L9120">
        <v>50</v>
      </c>
      <c r="M9120" t="s">
        <v>900</v>
      </c>
      <c r="N9120" t="s">
        <v>860</v>
      </c>
      <c r="O9120" t="s">
        <v>799</v>
      </c>
      <c r="Q9120" t="s">
        <v>455</v>
      </c>
      <c r="R9120" t="str">
        <f t="shared" si="528"/>
        <v>Weekday</v>
      </c>
      <c r="S9120" s="27">
        <f t="shared" si="529"/>
        <v>41589</v>
      </c>
      <c r="T9120" t="str">
        <f t="shared" si="530"/>
        <v>S</v>
      </c>
      <c r="V9120" t="str">
        <f t="shared" si="531"/>
        <v>S</v>
      </c>
      <c r="AX9120" s="27"/>
      <c r="AY9120" s="27"/>
    </row>
    <row r="9121" spans="1:51" x14ac:dyDescent="0.25">
      <c r="A9121" t="s">
        <v>391</v>
      </c>
      <c r="B9121" t="s">
        <v>218</v>
      </c>
      <c r="C9121">
        <v>151655199</v>
      </c>
      <c r="D9121">
        <v>66</v>
      </c>
      <c r="E9121" t="s">
        <v>91</v>
      </c>
      <c r="G9121">
        <v>62.64</v>
      </c>
      <c r="H9121">
        <v>2015</v>
      </c>
      <c r="I9121">
        <v>6</v>
      </c>
      <c r="J9121">
        <v>14</v>
      </c>
      <c r="K9121">
        <v>14</v>
      </c>
      <c r="L9121">
        <v>24</v>
      </c>
      <c r="M9121" t="s">
        <v>900</v>
      </c>
      <c r="N9121" t="s">
        <v>860</v>
      </c>
      <c r="O9121" t="s">
        <v>799</v>
      </c>
      <c r="Q9121" t="s">
        <v>455</v>
      </c>
      <c r="R9121" t="str">
        <f t="shared" si="528"/>
        <v>Weekend</v>
      </c>
      <c r="S9121" s="27">
        <f t="shared" si="529"/>
        <v>42169</v>
      </c>
      <c r="T9121" t="str">
        <f t="shared" si="530"/>
        <v>S</v>
      </c>
      <c r="V9121" t="str">
        <f t="shared" si="531"/>
        <v>S</v>
      </c>
      <c r="AE9121" s="27"/>
      <c r="AG9121" s="27"/>
      <c r="AX9121" s="27"/>
      <c r="AY9121" s="27"/>
    </row>
    <row r="9122" spans="1:51" x14ac:dyDescent="0.25">
      <c r="A9122" t="s">
        <v>391</v>
      </c>
      <c r="B9122" t="s">
        <v>218</v>
      </c>
      <c r="C9122">
        <v>163295195</v>
      </c>
      <c r="D9122">
        <v>66</v>
      </c>
      <c r="E9122" t="s">
        <v>91</v>
      </c>
      <c r="G9122">
        <v>62.64</v>
      </c>
      <c r="H9122">
        <v>2016</v>
      </c>
      <c r="I9122">
        <v>11</v>
      </c>
      <c r="J9122">
        <v>14</v>
      </c>
      <c r="K9122">
        <v>16</v>
      </c>
      <c r="L9122">
        <v>33</v>
      </c>
      <c r="M9122" t="s">
        <v>900</v>
      </c>
      <c r="N9122" t="s">
        <v>860</v>
      </c>
      <c r="O9122" t="s">
        <v>799</v>
      </c>
      <c r="Q9122" t="s">
        <v>455</v>
      </c>
      <c r="R9122" t="str">
        <f t="shared" si="528"/>
        <v>Weekday</v>
      </c>
      <c r="S9122" s="27">
        <f t="shared" si="529"/>
        <v>42688</v>
      </c>
      <c r="T9122" t="str">
        <f t="shared" si="530"/>
        <v>D</v>
      </c>
      <c r="V9122" t="str">
        <f t="shared" si="531"/>
        <v>D</v>
      </c>
      <c r="AE9122" s="27"/>
      <c r="AG9122" s="27"/>
      <c r="AX9122" s="27"/>
      <c r="AY9122" s="27"/>
    </row>
    <row r="9123" spans="1:51" x14ac:dyDescent="0.25">
      <c r="A9123" t="s">
        <v>391</v>
      </c>
      <c r="B9123" t="s">
        <v>218</v>
      </c>
      <c r="C9123">
        <v>141425207</v>
      </c>
      <c r="D9123">
        <v>66</v>
      </c>
      <c r="E9123" t="s">
        <v>91</v>
      </c>
      <c r="G9123">
        <v>62.640999999999998</v>
      </c>
      <c r="H9123">
        <v>2014</v>
      </c>
      <c r="I9123">
        <v>5</v>
      </c>
      <c r="J9123">
        <v>22</v>
      </c>
      <c r="K9123">
        <v>13</v>
      </c>
      <c r="L9123">
        <v>20</v>
      </c>
      <c r="M9123" t="s">
        <v>900</v>
      </c>
      <c r="N9123" t="s">
        <v>860</v>
      </c>
      <c r="O9123" t="s">
        <v>799</v>
      </c>
      <c r="Q9123" t="s">
        <v>455</v>
      </c>
      <c r="R9123" t="str">
        <f t="shared" si="528"/>
        <v>Weekday</v>
      </c>
      <c r="S9123" s="27">
        <f t="shared" si="529"/>
        <v>41781</v>
      </c>
      <c r="T9123" t="str">
        <f t="shared" si="530"/>
        <v>S</v>
      </c>
      <c r="V9123" t="str">
        <f t="shared" si="531"/>
        <v>S</v>
      </c>
      <c r="AE9123" s="27"/>
      <c r="AG9123" s="27"/>
      <c r="AX9123" s="27"/>
      <c r="AY9123" s="27"/>
    </row>
    <row r="9124" spans="1:51" x14ac:dyDescent="0.25">
      <c r="A9124" t="s">
        <v>391</v>
      </c>
      <c r="B9124" t="s">
        <v>218</v>
      </c>
      <c r="C9124">
        <v>171605222</v>
      </c>
      <c r="D9124">
        <v>66</v>
      </c>
      <c r="E9124" t="s">
        <v>91</v>
      </c>
      <c r="G9124">
        <v>62.643000000000001</v>
      </c>
      <c r="H9124">
        <v>2017</v>
      </c>
      <c r="I9124">
        <v>6</v>
      </c>
      <c r="J9124">
        <v>8</v>
      </c>
      <c r="K9124">
        <v>18</v>
      </c>
      <c r="L9124">
        <v>8</v>
      </c>
      <c r="M9124" t="s">
        <v>900</v>
      </c>
      <c r="N9124" t="s">
        <v>860</v>
      </c>
      <c r="O9124" t="s">
        <v>799</v>
      </c>
      <c r="Q9124" t="s">
        <v>455</v>
      </c>
      <c r="R9124" t="str">
        <f t="shared" si="528"/>
        <v>Weekday</v>
      </c>
      <c r="S9124" s="27">
        <f t="shared" si="529"/>
        <v>42894</v>
      </c>
      <c r="T9124" t="str">
        <f t="shared" si="530"/>
        <v>D</v>
      </c>
      <c r="V9124" t="str">
        <f t="shared" si="531"/>
        <v>D</v>
      </c>
      <c r="AE9124" s="27"/>
      <c r="AG9124" s="27"/>
      <c r="AX9124" s="27"/>
      <c r="AY9124" s="27"/>
    </row>
    <row r="9125" spans="1:51" x14ac:dyDescent="0.25">
      <c r="A9125" t="s">
        <v>391</v>
      </c>
      <c r="B9125" t="s">
        <v>218</v>
      </c>
      <c r="C9125">
        <v>152650039</v>
      </c>
      <c r="D9125">
        <v>66</v>
      </c>
      <c r="E9125" t="s">
        <v>91</v>
      </c>
      <c r="G9125">
        <v>0</v>
      </c>
      <c r="H9125">
        <v>2015</v>
      </c>
      <c r="I9125">
        <v>9</v>
      </c>
      <c r="J9125">
        <v>11</v>
      </c>
      <c r="K9125">
        <v>22</v>
      </c>
      <c r="L9125">
        <v>45</v>
      </c>
      <c r="M9125" t="s">
        <v>899</v>
      </c>
      <c r="N9125" t="s">
        <v>860</v>
      </c>
      <c r="O9125" t="s">
        <v>799</v>
      </c>
      <c r="R9125" t="str">
        <f t="shared" si="528"/>
        <v>Weekday</v>
      </c>
      <c r="S9125" s="27">
        <f t="shared" si="529"/>
        <v>42258</v>
      </c>
      <c r="T9125" t="str">
        <f t="shared" si="530"/>
        <v>D</v>
      </c>
      <c r="V9125" t="str">
        <f t="shared" si="531"/>
        <v>D</v>
      </c>
      <c r="AE9125" s="27"/>
      <c r="AG9125" s="27"/>
      <c r="AX9125" s="27"/>
      <c r="AY9125" s="27"/>
    </row>
    <row r="9126" spans="1:51" x14ac:dyDescent="0.25">
      <c r="A9126" t="s">
        <v>391</v>
      </c>
      <c r="B9126" t="s">
        <v>218</v>
      </c>
      <c r="C9126">
        <v>152455240</v>
      </c>
      <c r="D9126">
        <v>66</v>
      </c>
      <c r="E9126" t="s">
        <v>91</v>
      </c>
      <c r="G9126">
        <v>62.65</v>
      </c>
      <c r="H9126">
        <v>2015</v>
      </c>
      <c r="I9126">
        <v>9</v>
      </c>
      <c r="J9126">
        <v>2</v>
      </c>
      <c r="K9126">
        <v>15</v>
      </c>
      <c r="L9126">
        <v>24</v>
      </c>
      <c r="M9126" t="s">
        <v>900</v>
      </c>
      <c r="N9126" t="s">
        <v>860</v>
      </c>
      <c r="O9126" t="s">
        <v>799</v>
      </c>
      <c r="Q9126" t="s">
        <v>455</v>
      </c>
      <c r="R9126" t="str">
        <f t="shared" si="528"/>
        <v>Weekday</v>
      </c>
      <c r="S9126" s="27">
        <f t="shared" si="529"/>
        <v>42249</v>
      </c>
      <c r="T9126" t="str">
        <f t="shared" si="530"/>
        <v>S</v>
      </c>
      <c r="V9126" t="str">
        <f t="shared" si="531"/>
        <v>S</v>
      </c>
      <c r="AX9126" s="27"/>
      <c r="AY9126" s="27"/>
    </row>
    <row r="9127" spans="1:51" x14ac:dyDescent="0.25">
      <c r="A9127" t="s">
        <v>391</v>
      </c>
      <c r="B9127" t="s">
        <v>218</v>
      </c>
      <c r="C9127">
        <v>131015299</v>
      </c>
      <c r="D9127">
        <v>66</v>
      </c>
      <c r="E9127" t="s">
        <v>91</v>
      </c>
      <c r="G9127">
        <v>62.654000000000003</v>
      </c>
      <c r="H9127">
        <v>2013</v>
      </c>
      <c r="I9127">
        <v>4</v>
      </c>
      <c r="J9127">
        <v>8</v>
      </c>
      <c r="K9127">
        <v>16</v>
      </c>
      <c r="L9127">
        <v>17</v>
      </c>
      <c r="M9127" t="s">
        <v>900</v>
      </c>
      <c r="N9127" t="s">
        <v>860</v>
      </c>
      <c r="O9127" t="s">
        <v>799</v>
      </c>
      <c r="Q9127" t="s">
        <v>455</v>
      </c>
      <c r="R9127" t="str">
        <f t="shared" si="528"/>
        <v>Weekday</v>
      </c>
      <c r="S9127" s="27">
        <f t="shared" si="529"/>
        <v>41372</v>
      </c>
      <c r="T9127" t="str">
        <f t="shared" si="530"/>
        <v>S</v>
      </c>
      <c r="V9127" t="str">
        <f t="shared" si="531"/>
        <v>S</v>
      </c>
      <c r="AE9127" s="27"/>
      <c r="AG9127" s="27"/>
      <c r="AX9127" s="27"/>
      <c r="AY9127" s="27"/>
    </row>
    <row r="9128" spans="1:51" x14ac:dyDescent="0.25">
      <c r="A9128" t="s">
        <v>391</v>
      </c>
      <c r="B9128" t="s">
        <v>218</v>
      </c>
      <c r="C9128">
        <v>160075249</v>
      </c>
      <c r="D9128">
        <v>66</v>
      </c>
      <c r="E9128" t="s">
        <v>91</v>
      </c>
      <c r="G9128">
        <v>62.686</v>
      </c>
      <c r="H9128">
        <v>2016</v>
      </c>
      <c r="I9128">
        <v>1</v>
      </c>
      <c r="J9128">
        <v>7</v>
      </c>
      <c r="K9128">
        <v>9</v>
      </c>
      <c r="L9128">
        <v>34</v>
      </c>
      <c r="M9128" t="s">
        <v>900</v>
      </c>
      <c r="N9128" t="s">
        <v>860</v>
      </c>
      <c r="O9128" t="s">
        <v>799</v>
      </c>
      <c r="Q9128" t="s">
        <v>455</v>
      </c>
      <c r="R9128" t="str">
        <f t="shared" si="528"/>
        <v>Weekday</v>
      </c>
      <c r="S9128" s="27">
        <f t="shared" si="529"/>
        <v>42376</v>
      </c>
      <c r="T9128" t="str">
        <f t="shared" si="530"/>
        <v>D</v>
      </c>
      <c r="V9128" t="str">
        <f t="shared" si="531"/>
        <v>D</v>
      </c>
      <c r="AE9128" s="27"/>
      <c r="AG9128" s="27"/>
      <c r="AX9128" s="27"/>
      <c r="AY9128" s="27"/>
    </row>
    <row r="9129" spans="1:51" x14ac:dyDescent="0.25">
      <c r="A9129" t="s">
        <v>391</v>
      </c>
      <c r="B9129" t="s">
        <v>218</v>
      </c>
      <c r="C9129">
        <v>172305318</v>
      </c>
      <c r="D9129">
        <v>66</v>
      </c>
      <c r="E9129" t="s">
        <v>91</v>
      </c>
      <c r="G9129">
        <v>62.692</v>
      </c>
      <c r="H9129">
        <v>2017</v>
      </c>
      <c r="I9129">
        <v>8</v>
      </c>
      <c r="J9129">
        <v>8</v>
      </c>
      <c r="K9129">
        <v>15</v>
      </c>
      <c r="L9129">
        <v>58</v>
      </c>
      <c r="M9129" t="s">
        <v>900</v>
      </c>
      <c r="N9129" t="s">
        <v>171</v>
      </c>
      <c r="O9129" t="s">
        <v>799</v>
      </c>
      <c r="Q9129" t="s">
        <v>455</v>
      </c>
      <c r="R9129" t="str">
        <f t="shared" si="528"/>
        <v>Weekday</v>
      </c>
      <c r="S9129" s="27">
        <f t="shared" si="529"/>
        <v>42955</v>
      </c>
      <c r="T9129" t="str">
        <f t="shared" si="530"/>
        <v>D</v>
      </c>
      <c r="V9129" t="str">
        <f t="shared" si="531"/>
        <v>D</v>
      </c>
      <c r="AE9129" s="27"/>
      <c r="AG9129" s="27"/>
      <c r="AX9129" s="27"/>
      <c r="AY9129" s="27"/>
    </row>
    <row r="9130" spans="1:51" x14ac:dyDescent="0.25">
      <c r="A9130" t="s">
        <v>391</v>
      </c>
      <c r="B9130" t="s">
        <v>218</v>
      </c>
      <c r="C9130">
        <v>153175381</v>
      </c>
      <c r="D9130">
        <v>66</v>
      </c>
      <c r="E9130" t="s">
        <v>91</v>
      </c>
      <c r="G9130">
        <v>62.691000000000003</v>
      </c>
      <c r="H9130">
        <v>2015</v>
      </c>
      <c r="I9130">
        <v>11</v>
      </c>
      <c r="J9130">
        <v>12</v>
      </c>
      <c r="K9130">
        <v>15</v>
      </c>
      <c r="L9130">
        <v>55</v>
      </c>
      <c r="M9130" t="s">
        <v>900</v>
      </c>
      <c r="N9130" t="s">
        <v>860</v>
      </c>
      <c r="O9130" t="s">
        <v>799</v>
      </c>
      <c r="Q9130" t="s">
        <v>455</v>
      </c>
      <c r="R9130" t="str">
        <f t="shared" si="528"/>
        <v>Weekday</v>
      </c>
      <c r="S9130" s="27">
        <f t="shared" si="529"/>
        <v>42320</v>
      </c>
      <c r="T9130" t="str">
        <f t="shared" si="530"/>
        <v>D</v>
      </c>
      <c r="V9130" t="str">
        <f t="shared" si="531"/>
        <v>D</v>
      </c>
      <c r="AE9130" s="27"/>
      <c r="AG9130" s="27"/>
      <c r="AX9130" s="27"/>
      <c r="AY9130" s="27"/>
    </row>
    <row r="9131" spans="1:51" x14ac:dyDescent="0.25">
      <c r="A9131" t="s">
        <v>391</v>
      </c>
      <c r="B9131" t="s">
        <v>218</v>
      </c>
      <c r="C9131">
        <v>132765080</v>
      </c>
      <c r="D9131">
        <v>66</v>
      </c>
      <c r="E9131" t="s">
        <v>91</v>
      </c>
      <c r="G9131">
        <v>62.695</v>
      </c>
      <c r="H9131">
        <v>2013</v>
      </c>
      <c r="I9131">
        <v>10</v>
      </c>
      <c r="J9131">
        <v>2</v>
      </c>
      <c r="K9131">
        <v>8</v>
      </c>
      <c r="L9131">
        <v>59</v>
      </c>
      <c r="M9131" t="s">
        <v>900</v>
      </c>
      <c r="N9131" t="s">
        <v>404</v>
      </c>
      <c r="O9131" t="s">
        <v>799</v>
      </c>
      <c r="Q9131" t="s">
        <v>455</v>
      </c>
      <c r="R9131" t="str">
        <f t="shared" si="528"/>
        <v>Weekday</v>
      </c>
      <c r="S9131" s="27">
        <f t="shared" si="529"/>
        <v>41549</v>
      </c>
      <c r="T9131" t="str">
        <f t="shared" si="530"/>
        <v>S</v>
      </c>
      <c r="V9131" t="str">
        <f t="shared" si="531"/>
        <v>S</v>
      </c>
      <c r="AE9131" s="27"/>
      <c r="AG9131" s="27"/>
      <c r="AX9131" s="27"/>
      <c r="AY9131" s="27"/>
    </row>
    <row r="9132" spans="1:51" x14ac:dyDescent="0.25">
      <c r="A9132" t="s">
        <v>391</v>
      </c>
      <c r="B9132" t="s">
        <v>218</v>
      </c>
      <c r="C9132">
        <v>171945399</v>
      </c>
      <c r="D9132">
        <v>66</v>
      </c>
      <c r="E9132" t="s">
        <v>91</v>
      </c>
      <c r="G9132">
        <v>62.698</v>
      </c>
      <c r="H9132">
        <v>2017</v>
      </c>
      <c r="I9132">
        <v>7</v>
      </c>
      <c r="J9132">
        <v>12</v>
      </c>
      <c r="K9132">
        <v>17</v>
      </c>
      <c r="L9132">
        <v>20</v>
      </c>
      <c r="M9132" t="s">
        <v>900</v>
      </c>
      <c r="N9132" t="s">
        <v>171</v>
      </c>
      <c r="O9132" t="s">
        <v>799</v>
      </c>
      <c r="Q9132" t="s">
        <v>455</v>
      </c>
      <c r="R9132" t="str">
        <f t="shared" si="528"/>
        <v>Weekday</v>
      </c>
      <c r="S9132" s="27">
        <f t="shared" si="529"/>
        <v>42928</v>
      </c>
      <c r="T9132" t="str">
        <f t="shared" si="530"/>
        <v>D</v>
      </c>
      <c r="V9132" t="str">
        <f t="shared" si="531"/>
        <v>D</v>
      </c>
      <c r="AX9132" s="27"/>
      <c r="AY9132" s="27"/>
    </row>
    <row r="9133" spans="1:51" x14ac:dyDescent="0.25">
      <c r="A9133" t="s">
        <v>391</v>
      </c>
      <c r="B9133" t="s">
        <v>218</v>
      </c>
      <c r="C9133">
        <v>142835131</v>
      </c>
      <c r="D9133">
        <v>66</v>
      </c>
      <c r="E9133" t="s">
        <v>91</v>
      </c>
      <c r="G9133">
        <v>62.698</v>
      </c>
      <c r="H9133">
        <v>2014</v>
      </c>
      <c r="I9133">
        <v>10</v>
      </c>
      <c r="J9133">
        <v>9</v>
      </c>
      <c r="K9133">
        <v>20</v>
      </c>
      <c r="L9133">
        <v>45</v>
      </c>
      <c r="M9133" t="s">
        <v>900</v>
      </c>
      <c r="N9133" t="s">
        <v>860</v>
      </c>
      <c r="O9133" t="s">
        <v>799</v>
      </c>
      <c r="Q9133" t="s">
        <v>455</v>
      </c>
      <c r="R9133" t="str">
        <f t="shared" si="528"/>
        <v>Weekday</v>
      </c>
      <c r="S9133" s="27">
        <f t="shared" si="529"/>
        <v>41921</v>
      </c>
      <c r="T9133" t="str">
        <f t="shared" si="530"/>
        <v>S</v>
      </c>
      <c r="V9133" t="str">
        <f t="shared" si="531"/>
        <v>S</v>
      </c>
      <c r="AE9133" s="27"/>
      <c r="AG9133" s="27"/>
      <c r="AX9133" s="27"/>
      <c r="AY9133" s="27"/>
    </row>
    <row r="9134" spans="1:51" x14ac:dyDescent="0.25">
      <c r="A9134" t="s">
        <v>391</v>
      </c>
      <c r="B9134" t="s">
        <v>218</v>
      </c>
      <c r="C9134">
        <v>133275236</v>
      </c>
      <c r="D9134">
        <v>66</v>
      </c>
      <c r="E9134" t="s">
        <v>91</v>
      </c>
      <c r="G9134">
        <v>62.703000000000003</v>
      </c>
      <c r="H9134">
        <v>2013</v>
      </c>
      <c r="I9134">
        <v>11</v>
      </c>
      <c r="J9134">
        <v>23</v>
      </c>
      <c r="K9134">
        <v>15</v>
      </c>
      <c r="L9134">
        <v>0</v>
      </c>
      <c r="M9134" t="s">
        <v>900</v>
      </c>
      <c r="N9134" t="s">
        <v>860</v>
      </c>
      <c r="O9134" t="s">
        <v>799</v>
      </c>
      <c r="Q9134" t="s">
        <v>455</v>
      </c>
      <c r="R9134" t="str">
        <f t="shared" si="528"/>
        <v>Weekend</v>
      </c>
      <c r="S9134" s="27">
        <f t="shared" si="529"/>
        <v>41601</v>
      </c>
      <c r="T9134" t="str">
        <f t="shared" si="530"/>
        <v>S</v>
      </c>
      <c r="V9134" t="str">
        <f t="shared" si="531"/>
        <v>S</v>
      </c>
      <c r="AE9134" s="27"/>
      <c r="AG9134" s="27"/>
      <c r="AX9134" s="27"/>
      <c r="AY9134" s="27"/>
    </row>
    <row r="9135" spans="1:51" x14ac:dyDescent="0.25">
      <c r="A9135" t="s">
        <v>391</v>
      </c>
      <c r="S9135" s="27"/>
      <c r="V9135" t="str">
        <f t="shared" si="531"/>
        <v/>
      </c>
      <c r="AE9135" s="27"/>
      <c r="AG9135" s="27"/>
      <c r="AX9135" s="27"/>
      <c r="AY9135" s="27"/>
    </row>
    <row r="9136" spans="1:51" x14ac:dyDescent="0.25">
      <c r="A9136" t="s">
        <v>391</v>
      </c>
      <c r="B9136" t="s">
        <v>218</v>
      </c>
      <c r="C9136">
        <v>162935133</v>
      </c>
      <c r="D9136">
        <v>66</v>
      </c>
      <c r="E9136" t="s">
        <v>91</v>
      </c>
      <c r="G9136">
        <v>62.704999999999998</v>
      </c>
      <c r="H9136">
        <v>2016</v>
      </c>
      <c r="I9136">
        <v>10</v>
      </c>
      <c r="J9136">
        <v>19</v>
      </c>
      <c r="K9136">
        <v>9</v>
      </c>
      <c r="L9136">
        <v>37</v>
      </c>
      <c r="M9136" t="s">
        <v>899</v>
      </c>
      <c r="N9136" t="s">
        <v>860</v>
      </c>
      <c r="O9136" t="s">
        <v>799</v>
      </c>
      <c r="Q9136" t="s">
        <v>455</v>
      </c>
      <c r="R9136" t="str">
        <f t="shared" si="528"/>
        <v>Weekday</v>
      </c>
      <c r="S9136" s="27">
        <f t="shared" si="529"/>
        <v>42662</v>
      </c>
      <c r="T9136" t="str">
        <f t="shared" si="530"/>
        <v>D</v>
      </c>
      <c r="V9136" t="str">
        <f t="shared" si="531"/>
        <v>D</v>
      </c>
      <c r="AE9136" s="27"/>
      <c r="AG9136" s="27"/>
      <c r="AX9136" s="27"/>
      <c r="AY9136" s="27"/>
    </row>
    <row r="9137" spans="1:51" x14ac:dyDescent="0.25">
      <c r="A9137" t="s">
        <v>391</v>
      </c>
      <c r="S9137" s="27"/>
      <c r="V9137" t="str">
        <f t="shared" si="531"/>
        <v/>
      </c>
      <c r="AE9137" s="27"/>
      <c r="AG9137" s="27"/>
      <c r="AX9137" s="27"/>
      <c r="AY9137" s="27"/>
    </row>
    <row r="9138" spans="1:51" x14ac:dyDescent="0.25">
      <c r="A9138" t="s">
        <v>391</v>
      </c>
      <c r="B9138" t="s">
        <v>218</v>
      </c>
      <c r="C9138">
        <v>150535076</v>
      </c>
      <c r="D9138">
        <v>66</v>
      </c>
      <c r="E9138" t="s">
        <v>91</v>
      </c>
      <c r="G9138">
        <v>62.713000000000001</v>
      </c>
      <c r="H9138">
        <v>2015</v>
      </c>
      <c r="I9138">
        <v>2</v>
      </c>
      <c r="J9138">
        <v>20</v>
      </c>
      <c r="K9138">
        <v>18</v>
      </c>
      <c r="L9138">
        <v>9</v>
      </c>
      <c r="M9138" t="s">
        <v>900</v>
      </c>
      <c r="N9138" t="s">
        <v>860</v>
      </c>
      <c r="O9138" t="s">
        <v>799</v>
      </c>
      <c r="Q9138" t="s">
        <v>455</v>
      </c>
      <c r="R9138" t="str">
        <f t="shared" ref="R9138:R9200" si="532">IF(WEEKDAY(DATE(H9138,I9138,J9138),2) &lt; 6, "Weekday", "Weekend")</f>
        <v>Weekday</v>
      </c>
      <c r="S9138" s="27">
        <f t="shared" ref="S9138:S9200" si="533">DATE(H9138,I9138,J9138)</f>
        <v>42055</v>
      </c>
      <c r="T9138" t="str">
        <f t="shared" ref="T9138:T9201" si="534">IF(OR(H9138=2013,H9138=2014,AND(H9138=2015,I9138&lt;9),AND(H9138=2015,I9138=9,J9138&lt;5)),"S","D")</f>
        <v>S</v>
      </c>
      <c r="V9138" t="str">
        <f t="shared" si="531"/>
        <v>S</v>
      </c>
      <c r="AE9138" s="27"/>
      <c r="AG9138" s="27"/>
      <c r="AX9138" s="27"/>
      <c r="AY9138" s="27"/>
    </row>
    <row r="9139" spans="1:51" x14ac:dyDescent="0.25">
      <c r="A9139" t="s">
        <v>391</v>
      </c>
      <c r="B9139" t="s">
        <v>218</v>
      </c>
      <c r="C9139">
        <v>152875024</v>
      </c>
      <c r="D9139">
        <v>66</v>
      </c>
      <c r="E9139" t="s">
        <v>91</v>
      </c>
      <c r="G9139">
        <v>62.746000000000002</v>
      </c>
      <c r="H9139">
        <v>2015</v>
      </c>
      <c r="I9139">
        <v>10</v>
      </c>
      <c r="J9139">
        <v>14</v>
      </c>
      <c r="K9139">
        <v>0</v>
      </c>
      <c r="L9139">
        <v>59</v>
      </c>
      <c r="M9139" t="s">
        <v>900</v>
      </c>
      <c r="N9139" t="s">
        <v>860</v>
      </c>
      <c r="O9139" t="s">
        <v>799</v>
      </c>
      <c r="Q9139" t="s">
        <v>453</v>
      </c>
      <c r="R9139" t="str">
        <f t="shared" si="532"/>
        <v>Weekday</v>
      </c>
      <c r="S9139" s="27">
        <f t="shared" si="533"/>
        <v>42291</v>
      </c>
      <c r="T9139" t="str">
        <f t="shared" si="534"/>
        <v>D</v>
      </c>
      <c r="V9139" t="str">
        <f t="shared" si="531"/>
        <v>D</v>
      </c>
      <c r="AX9139" s="27"/>
      <c r="AY9139" s="27"/>
    </row>
    <row r="9140" spans="1:51" x14ac:dyDescent="0.25">
      <c r="A9140" t="s">
        <v>391</v>
      </c>
      <c r="B9140" t="s">
        <v>218</v>
      </c>
      <c r="C9140">
        <v>170735159</v>
      </c>
      <c r="D9140">
        <v>66</v>
      </c>
      <c r="E9140" t="s">
        <v>91</v>
      </c>
      <c r="G9140">
        <v>62.722999999999999</v>
      </c>
      <c r="H9140">
        <v>2017</v>
      </c>
      <c r="I9140">
        <v>3</v>
      </c>
      <c r="J9140">
        <v>14</v>
      </c>
      <c r="K9140">
        <v>9</v>
      </c>
      <c r="L9140">
        <v>45</v>
      </c>
      <c r="M9140" t="s">
        <v>899</v>
      </c>
      <c r="N9140" t="s">
        <v>860</v>
      </c>
      <c r="O9140" t="s">
        <v>799</v>
      </c>
      <c r="Q9140" t="s">
        <v>453</v>
      </c>
      <c r="R9140" t="str">
        <f t="shared" si="532"/>
        <v>Weekday</v>
      </c>
      <c r="S9140" s="27">
        <f t="shared" si="533"/>
        <v>42808</v>
      </c>
      <c r="T9140" t="str">
        <f t="shared" si="534"/>
        <v>D</v>
      </c>
      <c r="V9140" t="str">
        <f t="shared" si="531"/>
        <v>D</v>
      </c>
      <c r="AE9140" s="27"/>
      <c r="AG9140" s="27"/>
      <c r="AX9140" s="27"/>
      <c r="AY9140" s="27"/>
    </row>
    <row r="9141" spans="1:51" x14ac:dyDescent="0.25">
      <c r="A9141" t="s">
        <v>391</v>
      </c>
      <c r="B9141" t="s">
        <v>218</v>
      </c>
      <c r="C9141">
        <v>173345222</v>
      </c>
      <c r="D9141">
        <v>66</v>
      </c>
      <c r="E9141" t="s">
        <v>91</v>
      </c>
      <c r="G9141">
        <v>62.725000000000001</v>
      </c>
      <c r="H9141">
        <v>2017</v>
      </c>
      <c r="I9141">
        <v>11</v>
      </c>
      <c r="J9141">
        <v>30</v>
      </c>
      <c r="K9141">
        <v>10</v>
      </c>
      <c r="L9141">
        <v>6</v>
      </c>
      <c r="M9141" t="s">
        <v>900</v>
      </c>
      <c r="N9141" t="s">
        <v>860</v>
      </c>
      <c r="O9141" t="s">
        <v>799</v>
      </c>
      <c r="Q9141" t="s">
        <v>453</v>
      </c>
      <c r="R9141" t="str">
        <f t="shared" si="532"/>
        <v>Weekday</v>
      </c>
      <c r="S9141" s="27">
        <f t="shared" si="533"/>
        <v>43069</v>
      </c>
      <c r="T9141" t="str">
        <f t="shared" si="534"/>
        <v>D</v>
      </c>
      <c r="V9141" t="str">
        <f t="shared" si="531"/>
        <v>D</v>
      </c>
      <c r="AE9141" s="27"/>
      <c r="AG9141" s="27"/>
      <c r="AX9141" s="27"/>
      <c r="AY9141" s="27"/>
    </row>
    <row r="9142" spans="1:51" x14ac:dyDescent="0.25">
      <c r="A9142" t="s">
        <v>391</v>
      </c>
      <c r="B9142" t="s">
        <v>218</v>
      </c>
      <c r="C9142">
        <v>172635287</v>
      </c>
      <c r="D9142">
        <v>66</v>
      </c>
      <c r="E9142" t="s">
        <v>91</v>
      </c>
      <c r="G9142">
        <v>62.728000000000002</v>
      </c>
      <c r="H9142">
        <v>2017</v>
      </c>
      <c r="I9142">
        <v>9</v>
      </c>
      <c r="J9142">
        <v>20</v>
      </c>
      <c r="K9142">
        <v>19</v>
      </c>
      <c r="L9142">
        <v>5</v>
      </c>
      <c r="M9142" t="s">
        <v>900</v>
      </c>
      <c r="N9142" t="s">
        <v>860</v>
      </c>
      <c r="O9142" t="s">
        <v>799</v>
      </c>
      <c r="Q9142" t="s">
        <v>453</v>
      </c>
      <c r="R9142" t="str">
        <f t="shared" si="532"/>
        <v>Weekday</v>
      </c>
      <c r="S9142" s="27">
        <f t="shared" si="533"/>
        <v>42998</v>
      </c>
      <c r="T9142" t="str">
        <f t="shared" si="534"/>
        <v>D</v>
      </c>
      <c r="V9142" t="str">
        <f t="shared" si="531"/>
        <v>D</v>
      </c>
      <c r="AX9142" s="27"/>
      <c r="AY9142" s="27"/>
    </row>
    <row r="9143" spans="1:51" x14ac:dyDescent="0.25">
      <c r="A9143" t="s">
        <v>391</v>
      </c>
      <c r="B9143" t="s">
        <v>218</v>
      </c>
      <c r="C9143">
        <v>152105057</v>
      </c>
      <c r="D9143">
        <v>66</v>
      </c>
      <c r="E9143" t="s">
        <v>91</v>
      </c>
      <c r="G9143">
        <v>62.73</v>
      </c>
      <c r="H9143">
        <v>2015</v>
      </c>
      <c r="I9143">
        <v>7</v>
      </c>
      <c r="J9143">
        <v>27</v>
      </c>
      <c r="K9143">
        <v>12</v>
      </c>
      <c r="L9143">
        <v>52</v>
      </c>
      <c r="M9143" t="s">
        <v>900</v>
      </c>
      <c r="N9143" t="s">
        <v>860</v>
      </c>
      <c r="O9143" t="s">
        <v>799</v>
      </c>
      <c r="Q9143" t="s">
        <v>453</v>
      </c>
      <c r="R9143" t="str">
        <f t="shared" si="532"/>
        <v>Weekday</v>
      </c>
      <c r="S9143" s="27">
        <f t="shared" si="533"/>
        <v>42212</v>
      </c>
      <c r="T9143" t="str">
        <f t="shared" si="534"/>
        <v>S</v>
      </c>
      <c r="V9143" t="str">
        <f t="shared" si="531"/>
        <v>S</v>
      </c>
    </row>
    <row r="9144" spans="1:51" x14ac:dyDescent="0.25">
      <c r="A9144" t="s">
        <v>391</v>
      </c>
      <c r="B9144" t="s">
        <v>218</v>
      </c>
      <c r="C9144">
        <v>173645264</v>
      </c>
      <c r="D9144">
        <v>66</v>
      </c>
      <c r="E9144" t="s">
        <v>91</v>
      </c>
      <c r="G9144">
        <v>62.731999999999999</v>
      </c>
      <c r="H9144">
        <v>2017</v>
      </c>
      <c r="I9144">
        <v>12</v>
      </c>
      <c r="J9144">
        <v>19</v>
      </c>
      <c r="K9144">
        <v>17</v>
      </c>
      <c r="L9144">
        <v>50</v>
      </c>
      <c r="M9144" t="s">
        <v>900</v>
      </c>
      <c r="N9144" t="s">
        <v>860</v>
      </c>
      <c r="O9144" t="s">
        <v>799</v>
      </c>
      <c r="Q9144" t="s">
        <v>453</v>
      </c>
      <c r="R9144" t="str">
        <f t="shared" si="532"/>
        <v>Weekday</v>
      </c>
      <c r="S9144" s="27">
        <f t="shared" si="533"/>
        <v>43088</v>
      </c>
      <c r="T9144" t="str">
        <f t="shared" si="534"/>
        <v>D</v>
      </c>
      <c r="V9144" t="str">
        <f t="shared" si="531"/>
        <v>D</v>
      </c>
      <c r="AE9144" s="27"/>
      <c r="AO9144" s="27"/>
      <c r="AX9144" s="27"/>
      <c r="AY9144" s="27"/>
    </row>
    <row r="9145" spans="1:51" x14ac:dyDescent="0.25">
      <c r="A9145" t="s">
        <v>391</v>
      </c>
      <c r="B9145" t="s">
        <v>218</v>
      </c>
      <c r="C9145">
        <v>162525107</v>
      </c>
      <c r="D9145">
        <v>66</v>
      </c>
      <c r="E9145" t="s">
        <v>91</v>
      </c>
      <c r="G9145">
        <v>62.734000000000002</v>
      </c>
      <c r="H9145">
        <v>2016</v>
      </c>
      <c r="I9145">
        <v>9</v>
      </c>
      <c r="J9145">
        <v>8</v>
      </c>
      <c r="K9145">
        <v>8</v>
      </c>
      <c r="L9145">
        <v>45</v>
      </c>
      <c r="M9145" t="s">
        <v>900</v>
      </c>
      <c r="N9145" t="s">
        <v>860</v>
      </c>
      <c r="O9145" t="s">
        <v>799</v>
      </c>
      <c r="Q9145" t="s">
        <v>453</v>
      </c>
      <c r="R9145" t="str">
        <f t="shared" si="532"/>
        <v>Weekday</v>
      </c>
      <c r="S9145" s="27">
        <f t="shared" si="533"/>
        <v>42621</v>
      </c>
      <c r="T9145" t="str">
        <f t="shared" si="534"/>
        <v>D</v>
      </c>
      <c r="V9145" t="str">
        <f t="shared" si="531"/>
        <v>D</v>
      </c>
      <c r="AE9145" s="27"/>
      <c r="AO9145" s="27"/>
      <c r="AX9145" s="27"/>
      <c r="AY9145" s="27"/>
    </row>
    <row r="9146" spans="1:51" x14ac:dyDescent="0.25">
      <c r="A9146" t="s">
        <v>391</v>
      </c>
      <c r="B9146" t="s">
        <v>218</v>
      </c>
      <c r="C9146">
        <v>173135536</v>
      </c>
      <c r="D9146">
        <v>66</v>
      </c>
      <c r="E9146" t="s">
        <v>91</v>
      </c>
      <c r="G9146">
        <v>62.737000000000002</v>
      </c>
      <c r="H9146">
        <v>2017</v>
      </c>
      <c r="I9146">
        <v>10</v>
      </c>
      <c r="J9146">
        <v>20</v>
      </c>
      <c r="K9146">
        <v>18</v>
      </c>
      <c r="L9146">
        <v>36</v>
      </c>
      <c r="M9146" t="s">
        <v>900</v>
      </c>
      <c r="N9146" t="s">
        <v>860</v>
      </c>
      <c r="O9146" t="s">
        <v>799</v>
      </c>
      <c r="Q9146" t="s">
        <v>453</v>
      </c>
      <c r="R9146" t="str">
        <f t="shared" si="532"/>
        <v>Weekday</v>
      </c>
      <c r="S9146" s="27">
        <f t="shared" si="533"/>
        <v>43028</v>
      </c>
      <c r="T9146" t="str">
        <f t="shared" si="534"/>
        <v>D</v>
      </c>
      <c r="V9146" t="str">
        <f t="shared" si="531"/>
        <v>D</v>
      </c>
      <c r="AE9146" s="27"/>
      <c r="AG9146" s="27"/>
      <c r="AX9146" s="27"/>
      <c r="AY9146" s="27"/>
    </row>
    <row r="9147" spans="1:51" x14ac:dyDescent="0.25">
      <c r="A9147" t="s">
        <v>391</v>
      </c>
      <c r="S9147" s="27"/>
      <c r="V9147" t="str">
        <f t="shared" si="531"/>
        <v/>
      </c>
      <c r="AE9147" s="27"/>
      <c r="AG9147" s="27"/>
      <c r="AX9147" s="27"/>
      <c r="AY9147" s="27"/>
    </row>
    <row r="9148" spans="1:51" x14ac:dyDescent="0.25">
      <c r="A9148" t="s">
        <v>391</v>
      </c>
      <c r="B9148" t="s">
        <v>218</v>
      </c>
      <c r="C9148">
        <v>142605160</v>
      </c>
      <c r="D9148">
        <v>66</v>
      </c>
      <c r="E9148" t="s">
        <v>91</v>
      </c>
      <c r="G9148">
        <v>62.74</v>
      </c>
      <c r="H9148">
        <v>2014</v>
      </c>
      <c r="I9148">
        <v>9</v>
      </c>
      <c r="J9148">
        <v>15</v>
      </c>
      <c r="K9148">
        <v>17</v>
      </c>
      <c r="L9148">
        <v>20</v>
      </c>
      <c r="M9148" t="s">
        <v>900</v>
      </c>
      <c r="N9148" t="s">
        <v>860</v>
      </c>
      <c r="O9148" t="s">
        <v>799</v>
      </c>
      <c r="Q9148" t="s">
        <v>453</v>
      </c>
      <c r="R9148" t="str">
        <f t="shared" si="532"/>
        <v>Weekday</v>
      </c>
      <c r="S9148" s="27">
        <f t="shared" si="533"/>
        <v>41897</v>
      </c>
      <c r="T9148" t="str">
        <f t="shared" si="534"/>
        <v>S</v>
      </c>
      <c r="V9148" t="str">
        <f t="shared" si="531"/>
        <v>S</v>
      </c>
    </row>
    <row r="9149" spans="1:51" x14ac:dyDescent="0.25">
      <c r="A9149" t="s">
        <v>391</v>
      </c>
      <c r="B9149" t="s">
        <v>218</v>
      </c>
      <c r="C9149">
        <v>171455337</v>
      </c>
      <c r="D9149">
        <v>66</v>
      </c>
      <c r="E9149" t="s">
        <v>91</v>
      </c>
      <c r="G9149">
        <v>62.741</v>
      </c>
      <c r="H9149">
        <v>2017</v>
      </c>
      <c r="I9149">
        <v>5</v>
      </c>
      <c r="J9149">
        <v>25</v>
      </c>
      <c r="K9149">
        <v>15</v>
      </c>
      <c r="L9149">
        <v>0</v>
      </c>
      <c r="M9149" t="s">
        <v>900</v>
      </c>
      <c r="N9149" t="s">
        <v>171</v>
      </c>
      <c r="O9149" t="s">
        <v>799</v>
      </c>
      <c r="Q9149" t="s">
        <v>453</v>
      </c>
      <c r="R9149" t="str">
        <f t="shared" si="532"/>
        <v>Weekday</v>
      </c>
      <c r="S9149" s="27">
        <f t="shared" si="533"/>
        <v>42880</v>
      </c>
      <c r="T9149" t="str">
        <f t="shared" si="534"/>
        <v>D</v>
      </c>
      <c r="V9149" t="str">
        <f t="shared" si="531"/>
        <v>D</v>
      </c>
      <c r="AE9149" s="27"/>
      <c r="AG9149" s="27"/>
      <c r="AX9149" s="27"/>
      <c r="AY9149" s="27"/>
    </row>
    <row r="9150" spans="1:51" x14ac:dyDescent="0.25">
      <c r="A9150" t="s">
        <v>391</v>
      </c>
      <c r="B9150" t="s">
        <v>218</v>
      </c>
      <c r="C9150">
        <v>140505001</v>
      </c>
      <c r="D9150">
        <v>66</v>
      </c>
      <c r="E9150" t="s">
        <v>91</v>
      </c>
      <c r="G9150">
        <v>62.741999999999997</v>
      </c>
      <c r="H9150">
        <v>2014</v>
      </c>
      <c r="I9150">
        <v>2</v>
      </c>
      <c r="J9150">
        <v>18</v>
      </c>
      <c r="K9150">
        <v>22</v>
      </c>
      <c r="L9150">
        <v>49</v>
      </c>
      <c r="M9150" t="s">
        <v>900</v>
      </c>
      <c r="N9150" t="s">
        <v>860</v>
      </c>
      <c r="O9150" t="s">
        <v>799</v>
      </c>
      <c r="Q9150" t="s">
        <v>453</v>
      </c>
      <c r="R9150" t="str">
        <f t="shared" si="532"/>
        <v>Weekday</v>
      </c>
      <c r="S9150" s="27">
        <f t="shared" si="533"/>
        <v>41688</v>
      </c>
      <c r="T9150" t="str">
        <f t="shared" si="534"/>
        <v>S</v>
      </c>
      <c r="V9150" t="str">
        <f t="shared" si="531"/>
        <v>S</v>
      </c>
      <c r="AE9150" s="27"/>
      <c r="AG9150" s="27"/>
      <c r="AX9150" s="27"/>
      <c r="AY9150" s="27"/>
    </row>
    <row r="9151" spans="1:51" x14ac:dyDescent="0.25">
      <c r="A9151" t="s">
        <v>391</v>
      </c>
      <c r="S9151" s="27"/>
      <c r="V9151" t="str">
        <f t="shared" si="531"/>
        <v/>
      </c>
      <c r="AE9151" s="27"/>
      <c r="AG9151" s="27"/>
      <c r="AX9151" s="27"/>
      <c r="AY9151" s="27"/>
    </row>
    <row r="9152" spans="1:51" x14ac:dyDescent="0.25">
      <c r="A9152" t="s">
        <v>391</v>
      </c>
      <c r="B9152" t="s">
        <v>218</v>
      </c>
      <c r="C9152">
        <v>170825245</v>
      </c>
      <c r="D9152">
        <v>66</v>
      </c>
      <c r="E9152" t="s">
        <v>91</v>
      </c>
      <c r="G9152">
        <v>62.744</v>
      </c>
      <c r="H9152">
        <v>2017</v>
      </c>
      <c r="I9152">
        <v>3</v>
      </c>
      <c r="J9152">
        <v>21</v>
      </c>
      <c r="K9152">
        <v>19</v>
      </c>
      <c r="L9152">
        <v>0</v>
      </c>
      <c r="M9152" t="s">
        <v>900</v>
      </c>
      <c r="N9152" t="s">
        <v>860</v>
      </c>
      <c r="O9152" t="s">
        <v>799</v>
      </c>
      <c r="Q9152" t="s">
        <v>453</v>
      </c>
      <c r="R9152" t="str">
        <f t="shared" si="532"/>
        <v>Weekday</v>
      </c>
      <c r="S9152" s="27">
        <f t="shared" si="533"/>
        <v>42815</v>
      </c>
      <c r="T9152" t="str">
        <f t="shared" si="534"/>
        <v>D</v>
      </c>
      <c r="V9152" t="str">
        <f t="shared" si="531"/>
        <v>D</v>
      </c>
      <c r="AE9152" s="27"/>
      <c r="AO9152" s="27"/>
      <c r="AX9152" s="27"/>
      <c r="AY9152" s="27"/>
    </row>
    <row r="9153" spans="1:51" x14ac:dyDescent="0.25">
      <c r="A9153" t="s">
        <v>391</v>
      </c>
      <c r="S9153" s="27"/>
      <c r="V9153" t="str">
        <f t="shared" si="531"/>
        <v/>
      </c>
      <c r="AE9153" s="27"/>
      <c r="AO9153" s="27"/>
      <c r="AX9153" s="27"/>
      <c r="AY9153" s="27"/>
    </row>
    <row r="9154" spans="1:51" x14ac:dyDescent="0.25">
      <c r="A9154" t="s">
        <v>391</v>
      </c>
      <c r="B9154" t="s">
        <v>218</v>
      </c>
      <c r="C9154">
        <v>173435352</v>
      </c>
      <c r="D9154">
        <v>66</v>
      </c>
      <c r="E9154" t="s">
        <v>91</v>
      </c>
      <c r="G9154">
        <v>62.747</v>
      </c>
      <c r="H9154">
        <v>2017</v>
      </c>
      <c r="I9154">
        <v>12</v>
      </c>
      <c r="J9154">
        <v>8</v>
      </c>
      <c r="K9154">
        <v>20</v>
      </c>
      <c r="L9154">
        <v>37</v>
      </c>
      <c r="M9154" t="s">
        <v>900</v>
      </c>
      <c r="N9154" t="s">
        <v>170</v>
      </c>
      <c r="O9154" t="s">
        <v>799</v>
      </c>
      <c r="Q9154" t="s">
        <v>453</v>
      </c>
      <c r="R9154" t="str">
        <f t="shared" si="532"/>
        <v>Weekday</v>
      </c>
      <c r="S9154" s="27">
        <f t="shared" si="533"/>
        <v>43077</v>
      </c>
      <c r="T9154" t="str">
        <f t="shared" si="534"/>
        <v>D</v>
      </c>
      <c r="V9154" t="str">
        <f t="shared" si="531"/>
        <v>D</v>
      </c>
    </row>
    <row r="9155" spans="1:51" x14ac:dyDescent="0.25">
      <c r="A9155" t="s">
        <v>391</v>
      </c>
      <c r="B9155" t="s">
        <v>218</v>
      </c>
      <c r="C9155">
        <v>160475376</v>
      </c>
      <c r="D9155">
        <v>66</v>
      </c>
      <c r="E9155" t="s">
        <v>91</v>
      </c>
      <c r="G9155">
        <v>62.747</v>
      </c>
      <c r="H9155">
        <v>2016</v>
      </c>
      <c r="I9155">
        <v>2</v>
      </c>
      <c r="J9155">
        <v>14</v>
      </c>
      <c r="K9155">
        <v>20</v>
      </c>
      <c r="L9155">
        <v>37</v>
      </c>
      <c r="M9155" t="s">
        <v>900</v>
      </c>
      <c r="N9155" t="s">
        <v>860</v>
      </c>
      <c r="O9155" t="s">
        <v>799</v>
      </c>
      <c r="Q9155" t="s">
        <v>453</v>
      </c>
      <c r="R9155" t="str">
        <f t="shared" si="532"/>
        <v>Weekend</v>
      </c>
      <c r="S9155" s="27">
        <f t="shared" si="533"/>
        <v>42414</v>
      </c>
      <c r="T9155" t="str">
        <f t="shared" si="534"/>
        <v>D</v>
      </c>
      <c r="V9155" t="str">
        <f t="shared" ref="V9155:V9218" si="535">T9155&amp;U9155</f>
        <v>D</v>
      </c>
      <c r="AO9155" s="27"/>
      <c r="AX9155" s="27"/>
      <c r="AY9155" s="27"/>
    </row>
    <row r="9156" spans="1:51" x14ac:dyDescent="0.25">
      <c r="A9156" t="s">
        <v>391</v>
      </c>
      <c r="B9156" t="s">
        <v>218</v>
      </c>
      <c r="C9156">
        <v>151075239</v>
      </c>
      <c r="D9156">
        <v>66</v>
      </c>
      <c r="E9156" t="s">
        <v>91</v>
      </c>
      <c r="G9156">
        <v>62.75</v>
      </c>
      <c r="H9156">
        <v>2015</v>
      </c>
      <c r="I9156">
        <v>4</v>
      </c>
      <c r="J9156">
        <v>13</v>
      </c>
      <c r="K9156">
        <v>16</v>
      </c>
      <c r="L9156">
        <v>20</v>
      </c>
      <c r="M9156" t="s">
        <v>900</v>
      </c>
      <c r="N9156" t="s">
        <v>860</v>
      </c>
      <c r="O9156" t="s">
        <v>799</v>
      </c>
      <c r="Q9156" t="s">
        <v>453</v>
      </c>
      <c r="R9156" t="str">
        <f t="shared" si="532"/>
        <v>Weekday</v>
      </c>
      <c r="S9156" s="27">
        <f t="shared" si="533"/>
        <v>42107</v>
      </c>
      <c r="T9156" t="str">
        <f t="shared" si="534"/>
        <v>S</v>
      </c>
      <c r="V9156" t="str">
        <f t="shared" si="535"/>
        <v>S</v>
      </c>
      <c r="AE9156" s="27"/>
      <c r="AO9156" s="27"/>
      <c r="AX9156" s="27"/>
      <c r="AY9156" s="27"/>
    </row>
    <row r="9157" spans="1:51" x14ac:dyDescent="0.25">
      <c r="A9157" t="s">
        <v>391</v>
      </c>
      <c r="B9157" t="s">
        <v>218</v>
      </c>
      <c r="C9157">
        <v>133275205</v>
      </c>
      <c r="D9157">
        <v>66</v>
      </c>
      <c r="E9157" t="s">
        <v>91</v>
      </c>
      <c r="G9157">
        <v>62.750999999999998</v>
      </c>
      <c r="H9157">
        <v>2013</v>
      </c>
      <c r="I9157">
        <v>11</v>
      </c>
      <c r="J9157">
        <v>22</v>
      </c>
      <c r="K9157">
        <v>15</v>
      </c>
      <c r="L9157">
        <v>30</v>
      </c>
      <c r="M9157" t="s">
        <v>900</v>
      </c>
      <c r="N9157" t="s">
        <v>860</v>
      </c>
      <c r="O9157" t="s">
        <v>799</v>
      </c>
      <c r="Q9157" t="s">
        <v>453</v>
      </c>
      <c r="R9157" t="str">
        <f t="shared" si="532"/>
        <v>Weekday</v>
      </c>
      <c r="S9157" s="27">
        <f t="shared" si="533"/>
        <v>41600</v>
      </c>
      <c r="T9157" t="str">
        <f t="shared" si="534"/>
        <v>S</v>
      </c>
      <c r="V9157" t="str">
        <f t="shared" si="535"/>
        <v>S</v>
      </c>
      <c r="AE9157" s="27"/>
      <c r="AO9157" s="27"/>
      <c r="AX9157" s="27"/>
      <c r="AY9157" s="27"/>
    </row>
    <row r="9158" spans="1:51" x14ac:dyDescent="0.25">
      <c r="A9158" t="s">
        <v>391</v>
      </c>
      <c r="S9158" s="27"/>
      <c r="V9158" t="str">
        <f t="shared" si="535"/>
        <v/>
      </c>
      <c r="AE9158" s="27"/>
      <c r="AO9158" s="27"/>
      <c r="AX9158" s="27"/>
      <c r="AY9158" s="27"/>
    </row>
    <row r="9159" spans="1:51" x14ac:dyDescent="0.25">
      <c r="A9159" t="s">
        <v>391</v>
      </c>
      <c r="S9159" s="27"/>
      <c r="V9159" t="str">
        <f t="shared" si="535"/>
        <v/>
      </c>
      <c r="AO9159" s="27"/>
      <c r="AX9159" s="27"/>
      <c r="AY9159" s="27"/>
    </row>
    <row r="9160" spans="1:51" x14ac:dyDescent="0.25">
      <c r="A9160" t="s">
        <v>391</v>
      </c>
      <c r="B9160" t="s">
        <v>218</v>
      </c>
      <c r="C9160">
        <v>163155352</v>
      </c>
      <c r="D9160">
        <v>66</v>
      </c>
      <c r="E9160" t="s">
        <v>91</v>
      </c>
      <c r="G9160">
        <v>62.758000000000003</v>
      </c>
      <c r="H9160">
        <v>2016</v>
      </c>
      <c r="I9160">
        <v>11</v>
      </c>
      <c r="J9160">
        <v>8</v>
      </c>
      <c r="K9160">
        <v>17</v>
      </c>
      <c r="L9160">
        <v>36</v>
      </c>
      <c r="M9160" t="s">
        <v>900</v>
      </c>
      <c r="N9160" t="s">
        <v>860</v>
      </c>
      <c r="O9160" t="s">
        <v>799</v>
      </c>
      <c r="Q9160" t="s">
        <v>453</v>
      </c>
      <c r="R9160" t="str">
        <f t="shared" si="532"/>
        <v>Weekday</v>
      </c>
      <c r="S9160" s="27">
        <f t="shared" si="533"/>
        <v>42682</v>
      </c>
      <c r="T9160" t="str">
        <f t="shared" si="534"/>
        <v>D</v>
      </c>
      <c r="V9160" t="str">
        <f t="shared" si="535"/>
        <v>D</v>
      </c>
      <c r="AE9160" s="27"/>
      <c r="AO9160" s="27"/>
      <c r="AX9160" s="27"/>
      <c r="AY9160" s="27"/>
    </row>
    <row r="9161" spans="1:51" x14ac:dyDescent="0.25">
      <c r="A9161" t="s">
        <v>391</v>
      </c>
      <c r="B9161" t="s">
        <v>218</v>
      </c>
      <c r="C9161">
        <v>152245264</v>
      </c>
      <c r="D9161">
        <v>66</v>
      </c>
      <c r="E9161" t="s">
        <v>91</v>
      </c>
      <c r="G9161">
        <v>62.76</v>
      </c>
      <c r="H9161">
        <v>2015</v>
      </c>
      <c r="I9161">
        <v>8</v>
      </c>
      <c r="J9161">
        <v>7</v>
      </c>
      <c r="K9161">
        <v>14</v>
      </c>
      <c r="L9161">
        <v>39</v>
      </c>
      <c r="M9161" t="s">
        <v>899</v>
      </c>
      <c r="N9161" t="s">
        <v>860</v>
      </c>
      <c r="O9161" t="s">
        <v>799</v>
      </c>
      <c r="Q9161" t="s">
        <v>453</v>
      </c>
      <c r="R9161" t="str">
        <f t="shared" si="532"/>
        <v>Weekday</v>
      </c>
      <c r="S9161" s="27">
        <f t="shared" si="533"/>
        <v>42223</v>
      </c>
      <c r="T9161" t="str">
        <f t="shared" si="534"/>
        <v>S</v>
      </c>
      <c r="V9161" t="str">
        <f t="shared" si="535"/>
        <v>S</v>
      </c>
      <c r="AE9161" s="27"/>
      <c r="AG9161" s="27"/>
      <c r="AX9161" s="27"/>
      <c r="AY9161" s="27"/>
    </row>
    <row r="9162" spans="1:51" x14ac:dyDescent="0.25">
      <c r="A9162" t="s">
        <v>391</v>
      </c>
      <c r="B9162" t="s">
        <v>218</v>
      </c>
      <c r="C9162">
        <v>160275114</v>
      </c>
      <c r="D9162">
        <v>66</v>
      </c>
      <c r="E9162" t="s">
        <v>91</v>
      </c>
      <c r="G9162">
        <v>62.759</v>
      </c>
      <c r="H9162">
        <v>2016</v>
      </c>
      <c r="I9162">
        <v>1</v>
      </c>
      <c r="J9162">
        <v>27</v>
      </c>
      <c r="K9162">
        <v>6</v>
      </c>
      <c r="L9162">
        <v>45</v>
      </c>
      <c r="M9162" t="s">
        <v>900</v>
      </c>
      <c r="N9162" t="s">
        <v>404</v>
      </c>
      <c r="O9162" t="s">
        <v>799</v>
      </c>
      <c r="Q9162" t="s">
        <v>453</v>
      </c>
      <c r="R9162" t="str">
        <f t="shared" si="532"/>
        <v>Weekday</v>
      </c>
      <c r="S9162" s="27">
        <f t="shared" si="533"/>
        <v>42396</v>
      </c>
      <c r="T9162" t="str">
        <f t="shared" si="534"/>
        <v>D</v>
      </c>
      <c r="V9162" t="str">
        <f t="shared" si="535"/>
        <v>D</v>
      </c>
      <c r="AE9162" s="27"/>
      <c r="AG9162" s="27"/>
      <c r="AX9162" s="27"/>
      <c r="AY9162" s="27"/>
    </row>
    <row r="9163" spans="1:51" x14ac:dyDescent="0.25">
      <c r="A9163" t="s">
        <v>391</v>
      </c>
      <c r="B9163" t="s">
        <v>218</v>
      </c>
      <c r="C9163">
        <v>172305138</v>
      </c>
      <c r="D9163">
        <v>66</v>
      </c>
      <c r="E9163" t="s">
        <v>91</v>
      </c>
      <c r="G9163">
        <v>62.761000000000003</v>
      </c>
      <c r="H9163">
        <v>2017</v>
      </c>
      <c r="I9163">
        <v>8</v>
      </c>
      <c r="J9163">
        <v>18</v>
      </c>
      <c r="K9163">
        <v>8</v>
      </c>
      <c r="L9163">
        <v>6</v>
      </c>
      <c r="M9163" t="s">
        <v>900</v>
      </c>
      <c r="N9163" t="s">
        <v>171</v>
      </c>
      <c r="O9163" t="s">
        <v>799</v>
      </c>
      <c r="Q9163" t="s">
        <v>453</v>
      </c>
      <c r="R9163" t="str">
        <f t="shared" si="532"/>
        <v>Weekday</v>
      </c>
      <c r="S9163" s="27">
        <f t="shared" si="533"/>
        <v>42965</v>
      </c>
      <c r="T9163" t="str">
        <f t="shared" si="534"/>
        <v>D</v>
      </c>
      <c r="V9163" t="str">
        <f t="shared" si="535"/>
        <v>D</v>
      </c>
      <c r="AE9163" s="27"/>
      <c r="AG9163" s="27"/>
      <c r="AX9163" s="27"/>
      <c r="AY9163" s="27"/>
    </row>
    <row r="9164" spans="1:51" x14ac:dyDescent="0.25">
      <c r="A9164" t="s">
        <v>391</v>
      </c>
      <c r="B9164" t="s">
        <v>218</v>
      </c>
      <c r="C9164">
        <v>141765308</v>
      </c>
      <c r="D9164">
        <v>66</v>
      </c>
      <c r="E9164" t="s">
        <v>91</v>
      </c>
      <c r="G9164">
        <v>62.762</v>
      </c>
      <c r="H9164">
        <v>2014</v>
      </c>
      <c r="I9164">
        <v>6</v>
      </c>
      <c r="J9164">
        <v>24</v>
      </c>
      <c r="K9164">
        <v>18</v>
      </c>
      <c r="L9164">
        <v>43</v>
      </c>
      <c r="M9164" t="s">
        <v>900</v>
      </c>
      <c r="N9164" t="s">
        <v>860</v>
      </c>
      <c r="O9164" t="s">
        <v>799</v>
      </c>
      <c r="Q9164" t="s">
        <v>453</v>
      </c>
      <c r="R9164" t="str">
        <f t="shared" si="532"/>
        <v>Weekday</v>
      </c>
      <c r="S9164" s="27">
        <f t="shared" si="533"/>
        <v>41814</v>
      </c>
      <c r="T9164" t="str">
        <f t="shared" si="534"/>
        <v>S</v>
      </c>
      <c r="V9164" t="str">
        <f t="shared" si="535"/>
        <v>S</v>
      </c>
    </row>
    <row r="9165" spans="1:51" x14ac:dyDescent="0.25">
      <c r="A9165" t="s">
        <v>391</v>
      </c>
      <c r="B9165" t="s">
        <v>218</v>
      </c>
      <c r="C9165">
        <v>143245232</v>
      </c>
      <c r="D9165">
        <v>66</v>
      </c>
      <c r="E9165" t="s">
        <v>91</v>
      </c>
      <c r="G9165">
        <v>62.762</v>
      </c>
      <c r="H9165">
        <v>2014</v>
      </c>
      <c r="I9165">
        <v>11</v>
      </c>
      <c r="J9165">
        <v>19</v>
      </c>
      <c r="K9165">
        <v>13</v>
      </c>
      <c r="L9165">
        <v>51</v>
      </c>
      <c r="M9165" t="s">
        <v>900</v>
      </c>
      <c r="N9165" t="s">
        <v>171</v>
      </c>
      <c r="O9165" t="s">
        <v>799</v>
      </c>
      <c r="Q9165" t="s">
        <v>453</v>
      </c>
      <c r="R9165" t="str">
        <f t="shared" si="532"/>
        <v>Weekday</v>
      </c>
      <c r="S9165" s="27">
        <f t="shared" si="533"/>
        <v>41962</v>
      </c>
      <c r="T9165" t="str">
        <f t="shared" si="534"/>
        <v>S</v>
      </c>
      <c r="V9165" t="str">
        <f t="shared" si="535"/>
        <v>S</v>
      </c>
      <c r="AE9165" s="27"/>
      <c r="AO9165" s="27"/>
      <c r="AX9165" s="27"/>
      <c r="AY9165" s="27"/>
    </row>
    <row r="9166" spans="1:51" x14ac:dyDescent="0.25">
      <c r="A9166" t="s">
        <v>391</v>
      </c>
      <c r="S9166" s="27"/>
      <c r="V9166" t="str">
        <f t="shared" si="535"/>
        <v/>
      </c>
      <c r="AE9166" s="27"/>
      <c r="AO9166" s="27"/>
      <c r="AX9166" s="27"/>
      <c r="AY9166" s="27"/>
    </row>
    <row r="9167" spans="1:51" x14ac:dyDescent="0.25">
      <c r="A9167" t="s">
        <v>391</v>
      </c>
      <c r="B9167" t="s">
        <v>218</v>
      </c>
      <c r="C9167">
        <v>172205137</v>
      </c>
      <c r="D9167">
        <v>66</v>
      </c>
      <c r="E9167" t="s">
        <v>91</v>
      </c>
      <c r="G9167">
        <v>62.765000000000001</v>
      </c>
      <c r="H9167">
        <v>2017</v>
      </c>
      <c r="I9167">
        <v>8</v>
      </c>
      <c r="J9167">
        <v>3</v>
      </c>
      <c r="K9167">
        <v>8</v>
      </c>
      <c r="L9167">
        <v>0</v>
      </c>
      <c r="M9167" t="s">
        <v>900</v>
      </c>
      <c r="N9167" t="s">
        <v>860</v>
      </c>
      <c r="O9167" t="s">
        <v>799</v>
      </c>
      <c r="Q9167" t="s">
        <v>453</v>
      </c>
      <c r="R9167" t="str">
        <f t="shared" si="532"/>
        <v>Weekday</v>
      </c>
      <c r="S9167" s="27">
        <f t="shared" si="533"/>
        <v>42950</v>
      </c>
      <c r="T9167" t="str">
        <f t="shared" si="534"/>
        <v>D</v>
      </c>
      <c r="V9167" t="str">
        <f t="shared" si="535"/>
        <v>D</v>
      </c>
      <c r="AE9167" s="27"/>
      <c r="AO9167" s="27"/>
      <c r="AX9167" s="27"/>
      <c r="AY9167" s="27"/>
    </row>
    <row r="9168" spans="1:51" x14ac:dyDescent="0.25">
      <c r="A9168" t="s">
        <v>391</v>
      </c>
      <c r="S9168" s="27"/>
      <c r="V9168" t="str">
        <f t="shared" si="535"/>
        <v/>
      </c>
      <c r="AE9168" s="27"/>
      <c r="AO9168" s="27"/>
      <c r="AX9168" s="27"/>
      <c r="AY9168" s="27"/>
    </row>
    <row r="9169" spans="1:51" x14ac:dyDescent="0.25">
      <c r="A9169" t="s">
        <v>391</v>
      </c>
      <c r="S9169" s="27"/>
      <c r="V9169" t="str">
        <f t="shared" si="535"/>
        <v/>
      </c>
    </row>
    <row r="9170" spans="1:51" x14ac:dyDescent="0.25">
      <c r="A9170" t="s">
        <v>391</v>
      </c>
      <c r="S9170" s="27"/>
      <c r="V9170" t="str">
        <f t="shared" si="535"/>
        <v/>
      </c>
    </row>
    <row r="9171" spans="1:51" x14ac:dyDescent="0.25">
      <c r="A9171" t="s">
        <v>391</v>
      </c>
      <c r="B9171" t="s">
        <v>218</v>
      </c>
      <c r="C9171">
        <v>142195299</v>
      </c>
      <c r="D9171">
        <v>66</v>
      </c>
      <c r="E9171" t="s">
        <v>91</v>
      </c>
      <c r="G9171">
        <v>62.768999999999998</v>
      </c>
      <c r="H9171">
        <v>2014</v>
      </c>
      <c r="I9171">
        <v>8</v>
      </c>
      <c r="J9171">
        <v>7</v>
      </c>
      <c r="K9171">
        <v>16</v>
      </c>
      <c r="L9171">
        <v>19</v>
      </c>
      <c r="M9171" t="s">
        <v>900</v>
      </c>
      <c r="N9171" t="s">
        <v>860</v>
      </c>
      <c r="O9171" t="s">
        <v>799</v>
      </c>
      <c r="Q9171" t="s">
        <v>453</v>
      </c>
      <c r="R9171" t="str">
        <f t="shared" si="532"/>
        <v>Weekday</v>
      </c>
      <c r="S9171" s="27">
        <f t="shared" si="533"/>
        <v>41858</v>
      </c>
      <c r="T9171" t="str">
        <f t="shared" si="534"/>
        <v>S</v>
      </c>
      <c r="V9171" t="str">
        <f t="shared" si="535"/>
        <v>S</v>
      </c>
      <c r="AE9171" s="27"/>
      <c r="AO9171" s="27"/>
      <c r="AX9171" s="27"/>
      <c r="AY9171" s="27"/>
    </row>
    <row r="9172" spans="1:51" x14ac:dyDescent="0.25">
      <c r="A9172" t="s">
        <v>391</v>
      </c>
      <c r="B9172" t="s">
        <v>218</v>
      </c>
      <c r="C9172">
        <v>141715232</v>
      </c>
      <c r="D9172">
        <v>66</v>
      </c>
      <c r="E9172" t="s">
        <v>91</v>
      </c>
      <c r="G9172">
        <v>62.771999999999998</v>
      </c>
      <c r="H9172">
        <v>2014</v>
      </c>
      <c r="I9172">
        <v>6</v>
      </c>
      <c r="J9172">
        <v>20</v>
      </c>
      <c r="K9172">
        <v>16</v>
      </c>
      <c r="L9172">
        <v>11</v>
      </c>
      <c r="M9172" t="s">
        <v>900</v>
      </c>
      <c r="N9172" t="s">
        <v>171</v>
      </c>
      <c r="O9172" t="s">
        <v>799</v>
      </c>
      <c r="Q9172" t="s">
        <v>453</v>
      </c>
      <c r="R9172" t="str">
        <f t="shared" si="532"/>
        <v>Weekday</v>
      </c>
      <c r="S9172" s="27">
        <f t="shared" si="533"/>
        <v>41810</v>
      </c>
      <c r="T9172" t="str">
        <f t="shared" si="534"/>
        <v>S</v>
      </c>
      <c r="V9172" t="str">
        <f t="shared" si="535"/>
        <v>S</v>
      </c>
    </row>
    <row r="9173" spans="1:51" x14ac:dyDescent="0.25">
      <c r="A9173" t="s">
        <v>391</v>
      </c>
      <c r="B9173" t="s">
        <v>218</v>
      </c>
      <c r="C9173">
        <v>140195076</v>
      </c>
      <c r="D9173">
        <v>66</v>
      </c>
      <c r="E9173" t="s">
        <v>91</v>
      </c>
      <c r="G9173">
        <v>62.771999999999998</v>
      </c>
      <c r="H9173">
        <v>2014</v>
      </c>
      <c r="I9173">
        <v>1</v>
      </c>
      <c r="J9173">
        <v>17</v>
      </c>
      <c r="K9173">
        <v>19</v>
      </c>
      <c r="L9173">
        <v>8</v>
      </c>
      <c r="M9173" t="s">
        <v>900</v>
      </c>
      <c r="N9173" t="s">
        <v>860</v>
      </c>
      <c r="O9173" t="s">
        <v>799</v>
      </c>
      <c r="Q9173" t="s">
        <v>453</v>
      </c>
      <c r="R9173" t="str">
        <f t="shared" si="532"/>
        <v>Weekday</v>
      </c>
      <c r="S9173" s="27">
        <f t="shared" si="533"/>
        <v>41656</v>
      </c>
      <c r="T9173" t="str">
        <f t="shared" si="534"/>
        <v>S</v>
      </c>
      <c r="V9173" t="str">
        <f t="shared" si="535"/>
        <v>S</v>
      </c>
      <c r="AE9173" s="27"/>
      <c r="AO9173" s="27"/>
      <c r="AX9173" s="27"/>
      <c r="AY9173" s="27"/>
    </row>
    <row r="9174" spans="1:51" x14ac:dyDescent="0.25">
      <c r="A9174" t="s">
        <v>391</v>
      </c>
      <c r="S9174" s="27"/>
      <c r="V9174" t="str">
        <f t="shared" si="535"/>
        <v/>
      </c>
      <c r="AE9174" s="27"/>
      <c r="AO9174" s="27"/>
      <c r="AX9174" s="27"/>
      <c r="AY9174" s="27"/>
    </row>
    <row r="9175" spans="1:51" x14ac:dyDescent="0.25">
      <c r="A9175" t="s">
        <v>391</v>
      </c>
      <c r="B9175" t="s">
        <v>218</v>
      </c>
      <c r="C9175">
        <v>131165005</v>
      </c>
      <c r="D9175">
        <v>66</v>
      </c>
      <c r="E9175" t="s">
        <v>91</v>
      </c>
      <c r="G9175">
        <v>63.302999999999997</v>
      </c>
      <c r="H9175">
        <v>2013</v>
      </c>
      <c r="I9175">
        <v>4</v>
      </c>
      <c r="J9175">
        <v>25</v>
      </c>
      <c r="K9175">
        <v>23</v>
      </c>
      <c r="L9175">
        <v>31</v>
      </c>
      <c r="M9175" t="s">
        <v>900</v>
      </c>
      <c r="N9175" t="s">
        <v>860</v>
      </c>
      <c r="O9175" t="s">
        <v>1933</v>
      </c>
      <c r="Q9175" t="s">
        <v>453</v>
      </c>
      <c r="R9175" t="str">
        <f t="shared" si="532"/>
        <v>Weekday</v>
      </c>
      <c r="S9175" s="27">
        <f t="shared" si="533"/>
        <v>41389</v>
      </c>
      <c r="T9175" t="str">
        <f t="shared" si="534"/>
        <v>S</v>
      </c>
      <c r="V9175" t="str">
        <f t="shared" si="535"/>
        <v>S</v>
      </c>
      <c r="AE9175" s="27"/>
      <c r="AO9175" s="27"/>
      <c r="AX9175" s="27"/>
      <c r="AY9175" s="27"/>
    </row>
    <row r="9176" spans="1:51" x14ac:dyDescent="0.25">
      <c r="A9176" t="s">
        <v>391</v>
      </c>
      <c r="B9176" t="s">
        <v>218</v>
      </c>
      <c r="C9176">
        <v>130235289</v>
      </c>
      <c r="D9176">
        <v>66</v>
      </c>
      <c r="E9176" t="s">
        <v>91</v>
      </c>
      <c r="G9176">
        <v>62.731999999999999</v>
      </c>
      <c r="H9176">
        <v>2013</v>
      </c>
      <c r="I9176">
        <v>1</v>
      </c>
      <c r="J9176">
        <v>21</v>
      </c>
      <c r="K9176">
        <v>2</v>
      </c>
      <c r="L9176">
        <v>23</v>
      </c>
      <c r="M9176" t="s">
        <v>899</v>
      </c>
      <c r="N9176" t="s">
        <v>860</v>
      </c>
      <c r="O9176" t="s">
        <v>799</v>
      </c>
      <c r="Q9176" t="s">
        <v>453</v>
      </c>
      <c r="R9176" t="str">
        <f t="shared" si="532"/>
        <v>Weekday</v>
      </c>
      <c r="S9176" s="27">
        <f t="shared" si="533"/>
        <v>41295</v>
      </c>
      <c r="T9176" t="str">
        <f t="shared" si="534"/>
        <v>S</v>
      </c>
      <c r="V9176" t="str">
        <f t="shared" si="535"/>
        <v>S</v>
      </c>
      <c r="AE9176" s="27"/>
      <c r="AO9176" s="27"/>
      <c r="AX9176" s="27"/>
      <c r="AY9176" s="27"/>
    </row>
    <row r="9177" spans="1:51" x14ac:dyDescent="0.25">
      <c r="A9177" t="s">
        <v>391</v>
      </c>
      <c r="B9177" t="s">
        <v>218</v>
      </c>
      <c r="C9177">
        <v>161655253</v>
      </c>
      <c r="D9177">
        <v>66</v>
      </c>
      <c r="E9177" t="s">
        <v>91</v>
      </c>
      <c r="G9177">
        <v>62.773000000000003</v>
      </c>
      <c r="H9177">
        <v>2016</v>
      </c>
      <c r="I9177">
        <v>6</v>
      </c>
      <c r="J9177">
        <v>11</v>
      </c>
      <c r="K9177">
        <v>12</v>
      </c>
      <c r="L9177">
        <v>5</v>
      </c>
      <c r="M9177" t="s">
        <v>900</v>
      </c>
      <c r="N9177" t="s">
        <v>171</v>
      </c>
      <c r="O9177" t="s">
        <v>799</v>
      </c>
      <c r="Q9177" t="s">
        <v>453</v>
      </c>
      <c r="R9177" t="str">
        <f t="shared" si="532"/>
        <v>Weekend</v>
      </c>
      <c r="S9177" s="27">
        <f t="shared" si="533"/>
        <v>42532</v>
      </c>
      <c r="T9177" t="str">
        <f t="shared" si="534"/>
        <v>D</v>
      </c>
      <c r="V9177" t="str">
        <f t="shared" si="535"/>
        <v>D</v>
      </c>
      <c r="AO9177" s="27"/>
      <c r="AX9177" s="27"/>
      <c r="AY9177" s="27"/>
    </row>
    <row r="9178" spans="1:51" x14ac:dyDescent="0.25">
      <c r="A9178" t="s">
        <v>391</v>
      </c>
      <c r="B9178" t="s">
        <v>218</v>
      </c>
      <c r="C9178">
        <v>170585298</v>
      </c>
      <c r="D9178">
        <v>66</v>
      </c>
      <c r="E9178" t="s">
        <v>91</v>
      </c>
      <c r="G9178">
        <v>62.774000000000001</v>
      </c>
      <c r="H9178">
        <v>2017</v>
      </c>
      <c r="I9178">
        <v>2</v>
      </c>
      <c r="J9178">
        <v>15</v>
      </c>
      <c r="K9178">
        <v>16</v>
      </c>
      <c r="L9178">
        <v>9</v>
      </c>
      <c r="M9178" t="s">
        <v>900</v>
      </c>
      <c r="N9178" t="s">
        <v>171</v>
      </c>
      <c r="O9178" t="s">
        <v>799</v>
      </c>
      <c r="Q9178" t="s">
        <v>453</v>
      </c>
      <c r="R9178" t="str">
        <f t="shared" si="532"/>
        <v>Weekday</v>
      </c>
      <c r="S9178" s="27">
        <f t="shared" si="533"/>
        <v>42781</v>
      </c>
      <c r="T9178" t="str">
        <f t="shared" si="534"/>
        <v>D</v>
      </c>
      <c r="V9178" t="str">
        <f t="shared" si="535"/>
        <v>D</v>
      </c>
    </row>
    <row r="9179" spans="1:51" x14ac:dyDescent="0.25">
      <c r="A9179" t="s">
        <v>391</v>
      </c>
      <c r="B9179" t="s">
        <v>218</v>
      </c>
      <c r="C9179">
        <v>162805301</v>
      </c>
      <c r="D9179">
        <v>66</v>
      </c>
      <c r="E9179" t="s">
        <v>91</v>
      </c>
      <c r="G9179">
        <v>62.774999999999999</v>
      </c>
      <c r="H9179">
        <v>2016</v>
      </c>
      <c r="I9179">
        <v>9</v>
      </c>
      <c r="J9179">
        <v>12</v>
      </c>
      <c r="K9179">
        <v>18</v>
      </c>
      <c r="L9179">
        <v>37</v>
      </c>
      <c r="M9179" t="s">
        <v>900</v>
      </c>
      <c r="N9179" t="s">
        <v>860</v>
      </c>
      <c r="O9179" t="s">
        <v>799</v>
      </c>
      <c r="Q9179" t="s">
        <v>453</v>
      </c>
      <c r="R9179" t="str">
        <f t="shared" si="532"/>
        <v>Weekday</v>
      </c>
      <c r="S9179" s="27">
        <f t="shared" si="533"/>
        <v>42625</v>
      </c>
      <c r="T9179" t="str">
        <f t="shared" si="534"/>
        <v>D</v>
      </c>
      <c r="V9179" t="str">
        <f t="shared" si="535"/>
        <v>D</v>
      </c>
    </row>
    <row r="9180" spans="1:51" x14ac:dyDescent="0.25">
      <c r="A9180" t="s">
        <v>391</v>
      </c>
      <c r="B9180" t="s">
        <v>218</v>
      </c>
      <c r="C9180">
        <v>151685032</v>
      </c>
      <c r="D9180">
        <v>66</v>
      </c>
      <c r="E9180" t="s">
        <v>91</v>
      </c>
      <c r="G9180">
        <v>62.774999999999999</v>
      </c>
      <c r="H9180">
        <v>2015</v>
      </c>
      <c r="I9180">
        <v>6</v>
      </c>
      <c r="J9180">
        <v>15</v>
      </c>
      <c r="K9180">
        <v>13</v>
      </c>
      <c r="L9180">
        <v>30</v>
      </c>
      <c r="M9180" t="s">
        <v>900</v>
      </c>
      <c r="N9180" t="s">
        <v>860</v>
      </c>
      <c r="O9180" t="s">
        <v>799</v>
      </c>
      <c r="Q9180" t="s">
        <v>453</v>
      </c>
      <c r="R9180" t="str">
        <f t="shared" si="532"/>
        <v>Weekday</v>
      </c>
      <c r="S9180" s="27">
        <f t="shared" si="533"/>
        <v>42170</v>
      </c>
      <c r="T9180" t="str">
        <f t="shared" si="534"/>
        <v>S</v>
      </c>
      <c r="V9180" t="str">
        <f t="shared" si="535"/>
        <v>S</v>
      </c>
      <c r="AE9180" s="27"/>
      <c r="AO9180" s="27"/>
      <c r="AX9180" s="27"/>
      <c r="AY9180" s="27"/>
    </row>
    <row r="9181" spans="1:51" x14ac:dyDescent="0.25">
      <c r="A9181" t="s">
        <v>391</v>
      </c>
      <c r="B9181" t="s">
        <v>218</v>
      </c>
      <c r="C9181">
        <v>161355117</v>
      </c>
      <c r="D9181">
        <v>66</v>
      </c>
      <c r="E9181" t="s">
        <v>91</v>
      </c>
      <c r="G9181">
        <v>62.776000000000003</v>
      </c>
      <c r="H9181">
        <v>2016</v>
      </c>
      <c r="I9181">
        <v>5</v>
      </c>
      <c r="J9181">
        <v>13</v>
      </c>
      <c r="K9181">
        <v>15</v>
      </c>
      <c r="L9181">
        <v>45</v>
      </c>
      <c r="M9181" t="s">
        <v>900</v>
      </c>
      <c r="N9181" t="s">
        <v>404</v>
      </c>
      <c r="O9181" t="s">
        <v>799</v>
      </c>
      <c r="Q9181" t="s">
        <v>453</v>
      </c>
      <c r="R9181" t="str">
        <f t="shared" si="532"/>
        <v>Weekday</v>
      </c>
      <c r="S9181" s="27">
        <f t="shared" si="533"/>
        <v>42503</v>
      </c>
      <c r="T9181" t="str">
        <f t="shared" si="534"/>
        <v>D</v>
      </c>
      <c r="V9181" t="str">
        <f t="shared" si="535"/>
        <v>D</v>
      </c>
      <c r="AE9181" s="27"/>
      <c r="AO9181" s="27"/>
      <c r="AX9181" s="27"/>
      <c r="AY9181" s="27"/>
    </row>
    <row r="9182" spans="1:51" x14ac:dyDescent="0.25">
      <c r="A9182" t="s">
        <v>391</v>
      </c>
      <c r="S9182" s="27"/>
      <c r="V9182" t="str">
        <f t="shared" si="535"/>
        <v/>
      </c>
      <c r="AE9182" s="27"/>
      <c r="AO9182" s="27"/>
      <c r="AX9182" s="27"/>
      <c r="AY9182" s="27"/>
    </row>
    <row r="9183" spans="1:51" x14ac:dyDescent="0.25">
      <c r="A9183" t="s">
        <v>391</v>
      </c>
      <c r="B9183" t="s">
        <v>218</v>
      </c>
      <c r="C9183">
        <v>130245384</v>
      </c>
      <c r="D9183">
        <v>66</v>
      </c>
      <c r="E9183" t="s">
        <v>91</v>
      </c>
      <c r="G9183">
        <v>62.784999999999997</v>
      </c>
      <c r="H9183">
        <v>2013</v>
      </c>
      <c r="I9183">
        <v>1</v>
      </c>
      <c r="J9183">
        <v>23</v>
      </c>
      <c r="K9183">
        <v>16</v>
      </c>
      <c r="L9183">
        <v>10</v>
      </c>
      <c r="M9183" t="s">
        <v>900</v>
      </c>
      <c r="N9183" t="s">
        <v>171</v>
      </c>
      <c r="O9183" t="s">
        <v>799</v>
      </c>
      <c r="Q9183" t="s">
        <v>453</v>
      </c>
      <c r="R9183" t="str">
        <f t="shared" si="532"/>
        <v>Weekday</v>
      </c>
      <c r="S9183" s="27">
        <f t="shared" si="533"/>
        <v>41297</v>
      </c>
      <c r="T9183" t="str">
        <f t="shared" si="534"/>
        <v>S</v>
      </c>
      <c r="V9183" t="str">
        <f t="shared" si="535"/>
        <v>S</v>
      </c>
      <c r="AO9183" s="27"/>
      <c r="AX9183" s="27"/>
      <c r="AY9183" s="27"/>
    </row>
    <row r="9184" spans="1:51" x14ac:dyDescent="0.25">
      <c r="A9184" t="s">
        <v>391</v>
      </c>
      <c r="B9184" t="s">
        <v>218</v>
      </c>
      <c r="C9184">
        <v>130365193</v>
      </c>
      <c r="D9184">
        <v>66</v>
      </c>
      <c r="E9184" t="s">
        <v>91</v>
      </c>
      <c r="G9184">
        <v>62.798999999999999</v>
      </c>
      <c r="H9184">
        <v>2013</v>
      </c>
      <c r="I9184">
        <v>2</v>
      </c>
      <c r="J9184">
        <v>5</v>
      </c>
      <c r="K9184">
        <v>16</v>
      </c>
      <c r="L9184">
        <v>40</v>
      </c>
      <c r="M9184" t="s">
        <v>900</v>
      </c>
      <c r="N9184" t="s">
        <v>860</v>
      </c>
      <c r="O9184" t="s">
        <v>1933</v>
      </c>
      <c r="Q9184" t="s">
        <v>453</v>
      </c>
      <c r="R9184" t="str">
        <f t="shared" si="532"/>
        <v>Weekday</v>
      </c>
      <c r="S9184" s="27">
        <f t="shared" si="533"/>
        <v>41310</v>
      </c>
      <c r="T9184" t="str">
        <f t="shared" si="534"/>
        <v>S</v>
      </c>
      <c r="V9184" t="str">
        <f t="shared" si="535"/>
        <v>S</v>
      </c>
      <c r="AE9184" s="27"/>
      <c r="AO9184" s="27"/>
      <c r="AX9184" s="27"/>
      <c r="AY9184" s="27"/>
    </row>
    <row r="9185" spans="1:51" x14ac:dyDescent="0.25">
      <c r="A9185" t="s">
        <v>391</v>
      </c>
      <c r="B9185" t="s">
        <v>218</v>
      </c>
      <c r="C9185">
        <v>130905136</v>
      </c>
      <c r="D9185">
        <v>66</v>
      </c>
      <c r="E9185" t="s">
        <v>91</v>
      </c>
      <c r="G9185">
        <v>62.798999999999999</v>
      </c>
      <c r="H9185">
        <v>2013</v>
      </c>
      <c r="I9185">
        <v>3</v>
      </c>
      <c r="J9185">
        <v>30</v>
      </c>
      <c r="K9185">
        <v>19</v>
      </c>
      <c r="L9185">
        <v>46</v>
      </c>
      <c r="M9185" t="s">
        <v>900</v>
      </c>
      <c r="N9185" t="s">
        <v>860</v>
      </c>
      <c r="O9185" t="s">
        <v>1933</v>
      </c>
      <c r="Q9185" t="s">
        <v>453</v>
      </c>
      <c r="R9185" t="str">
        <f t="shared" si="532"/>
        <v>Weekend</v>
      </c>
      <c r="S9185" s="27">
        <f t="shared" si="533"/>
        <v>41363</v>
      </c>
      <c r="T9185" t="str">
        <f t="shared" si="534"/>
        <v>S</v>
      </c>
      <c r="V9185" t="str">
        <f t="shared" si="535"/>
        <v>S</v>
      </c>
      <c r="AE9185" s="27"/>
      <c r="AO9185" s="27"/>
      <c r="AX9185" s="27"/>
      <c r="AY9185" s="27"/>
    </row>
    <row r="9186" spans="1:51" x14ac:dyDescent="0.25">
      <c r="A9186" t="s">
        <v>391</v>
      </c>
      <c r="B9186" t="s">
        <v>218</v>
      </c>
      <c r="C9186">
        <v>131525000</v>
      </c>
      <c r="D9186">
        <v>66</v>
      </c>
      <c r="E9186" t="s">
        <v>91</v>
      </c>
      <c r="G9186">
        <v>62.779000000000003</v>
      </c>
      <c r="H9186">
        <v>2013</v>
      </c>
      <c r="I9186">
        <v>5</v>
      </c>
      <c r="J9186">
        <v>30</v>
      </c>
      <c r="K9186">
        <v>16</v>
      </c>
      <c r="L9186">
        <v>28</v>
      </c>
      <c r="M9186" t="s">
        <v>900</v>
      </c>
      <c r="N9186" t="s">
        <v>860</v>
      </c>
      <c r="O9186" t="s">
        <v>799</v>
      </c>
      <c r="Q9186" t="s">
        <v>453</v>
      </c>
      <c r="R9186" t="str">
        <f t="shared" si="532"/>
        <v>Weekday</v>
      </c>
      <c r="S9186" s="27">
        <f t="shared" si="533"/>
        <v>41424</v>
      </c>
      <c r="T9186" t="str">
        <f t="shared" si="534"/>
        <v>S</v>
      </c>
      <c r="V9186" t="str">
        <f t="shared" si="535"/>
        <v>S</v>
      </c>
      <c r="AO9186" s="27"/>
      <c r="AX9186" s="27"/>
      <c r="AY9186" s="27"/>
    </row>
    <row r="9187" spans="1:51" x14ac:dyDescent="0.25">
      <c r="A9187" t="s">
        <v>391</v>
      </c>
      <c r="B9187" t="s">
        <v>218</v>
      </c>
      <c r="C9187">
        <v>141645288</v>
      </c>
      <c r="D9187">
        <v>66</v>
      </c>
      <c r="E9187" t="s">
        <v>91</v>
      </c>
      <c r="G9187">
        <v>62.779000000000003</v>
      </c>
      <c r="H9187">
        <v>2014</v>
      </c>
      <c r="I9187">
        <v>6</v>
      </c>
      <c r="J9187">
        <v>13</v>
      </c>
      <c r="K9187">
        <v>15</v>
      </c>
      <c r="L9187">
        <v>40</v>
      </c>
      <c r="M9187" t="s">
        <v>900</v>
      </c>
      <c r="N9187" t="s">
        <v>860</v>
      </c>
      <c r="O9187" t="s">
        <v>799</v>
      </c>
      <c r="Q9187" t="s">
        <v>453</v>
      </c>
      <c r="R9187" t="str">
        <f t="shared" si="532"/>
        <v>Weekday</v>
      </c>
      <c r="S9187" s="27">
        <f t="shared" si="533"/>
        <v>41803</v>
      </c>
      <c r="T9187" t="str">
        <f t="shared" si="534"/>
        <v>S</v>
      </c>
      <c r="V9187" t="str">
        <f t="shared" si="535"/>
        <v>S</v>
      </c>
    </row>
    <row r="9188" spans="1:51" x14ac:dyDescent="0.25">
      <c r="A9188" t="s">
        <v>391</v>
      </c>
      <c r="B9188" t="s">
        <v>218</v>
      </c>
      <c r="C9188">
        <v>131265212</v>
      </c>
      <c r="D9188">
        <v>66</v>
      </c>
      <c r="E9188" t="s">
        <v>91</v>
      </c>
      <c r="G9188">
        <v>62.78</v>
      </c>
      <c r="H9188">
        <v>2013</v>
      </c>
      <c r="I9188">
        <v>5</v>
      </c>
      <c r="J9188">
        <v>5</v>
      </c>
      <c r="K9188">
        <v>15</v>
      </c>
      <c r="L9188">
        <v>19</v>
      </c>
      <c r="M9188" t="s">
        <v>900</v>
      </c>
      <c r="N9188" t="s">
        <v>860</v>
      </c>
      <c r="O9188" t="s">
        <v>799</v>
      </c>
      <c r="Q9188" t="s">
        <v>453</v>
      </c>
      <c r="R9188" t="str">
        <f t="shared" si="532"/>
        <v>Weekend</v>
      </c>
      <c r="S9188" s="27">
        <f t="shared" si="533"/>
        <v>41399</v>
      </c>
      <c r="T9188" t="str">
        <f t="shared" si="534"/>
        <v>S</v>
      </c>
      <c r="V9188" t="str">
        <f t="shared" si="535"/>
        <v>S</v>
      </c>
      <c r="AE9188" s="27"/>
      <c r="AO9188" s="27"/>
      <c r="AX9188" s="27"/>
      <c r="AY9188" s="27"/>
    </row>
    <row r="9189" spans="1:51" x14ac:dyDescent="0.25">
      <c r="A9189" t="s">
        <v>391</v>
      </c>
      <c r="B9189" t="s">
        <v>218</v>
      </c>
      <c r="C9189">
        <v>131575084</v>
      </c>
      <c r="D9189">
        <v>66</v>
      </c>
      <c r="E9189" t="s">
        <v>91</v>
      </c>
      <c r="G9189">
        <v>62.776000000000003</v>
      </c>
      <c r="H9189">
        <v>2013</v>
      </c>
      <c r="I9189">
        <v>6</v>
      </c>
      <c r="J9189">
        <v>5</v>
      </c>
      <c r="K9189">
        <v>8</v>
      </c>
      <c r="L9189">
        <v>43</v>
      </c>
      <c r="M9189" t="s">
        <v>900</v>
      </c>
      <c r="N9189" t="s">
        <v>171</v>
      </c>
      <c r="O9189" t="s">
        <v>1933</v>
      </c>
      <c r="Q9189" t="s">
        <v>453</v>
      </c>
      <c r="R9189" t="str">
        <f t="shared" si="532"/>
        <v>Weekday</v>
      </c>
      <c r="S9189" s="27">
        <f t="shared" si="533"/>
        <v>41430</v>
      </c>
      <c r="T9189" t="str">
        <f t="shared" si="534"/>
        <v>S</v>
      </c>
      <c r="V9189" t="str">
        <f t="shared" si="535"/>
        <v>S</v>
      </c>
      <c r="AE9189" s="27"/>
      <c r="AO9189" s="27"/>
      <c r="AX9189" s="27"/>
      <c r="AY9189" s="27"/>
    </row>
    <row r="9190" spans="1:51" x14ac:dyDescent="0.25">
      <c r="A9190" t="s">
        <v>391</v>
      </c>
      <c r="B9190" t="s">
        <v>218</v>
      </c>
      <c r="C9190">
        <v>130525163</v>
      </c>
      <c r="D9190">
        <v>66</v>
      </c>
      <c r="E9190" t="s">
        <v>91</v>
      </c>
      <c r="G9190">
        <v>62.820999999999998</v>
      </c>
      <c r="H9190">
        <v>2013</v>
      </c>
      <c r="I9190">
        <v>2</v>
      </c>
      <c r="J9190">
        <v>20</v>
      </c>
      <c r="K9190">
        <v>17</v>
      </c>
      <c r="L9190">
        <v>37</v>
      </c>
      <c r="M9190" t="s">
        <v>900</v>
      </c>
      <c r="N9190" t="s">
        <v>860</v>
      </c>
      <c r="O9190" t="s">
        <v>799</v>
      </c>
      <c r="Q9190" t="s">
        <v>453</v>
      </c>
      <c r="R9190" t="str">
        <f t="shared" si="532"/>
        <v>Weekday</v>
      </c>
      <c r="S9190" s="27">
        <f t="shared" si="533"/>
        <v>41325</v>
      </c>
      <c r="T9190" t="str">
        <f t="shared" si="534"/>
        <v>S</v>
      </c>
      <c r="V9190" t="str">
        <f t="shared" si="535"/>
        <v>S</v>
      </c>
      <c r="AE9190" s="27"/>
      <c r="AO9190" s="27"/>
      <c r="AX9190" s="27"/>
      <c r="AY9190" s="27"/>
    </row>
    <row r="9191" spans="1:51" x14ac:dyDescent="0.25">
      <c r="A9191" t="s">
        <v>391</v>
      </c>
      <c r="B9191" t="s">
        <v>218</v>
      </c>
      <c r="C9191">
        <v>130185299</v>
      </c>
      <c r="D9191">
        <v>66</v>
      </c>
      <c r="E9191" t="s">
        <v>91</v>
      </c>
      <c r="G9191">
        <v>62.826000000000001</v>
      </c>
      <c r="H9191">
        <v>2013</v>
      </c>
      <c r="I9191">
        <v>1</v>
      </c>
      <c r="J9191">
        <v>18</v>
      </c>
      <c r="K9191">
        <v>14</v>
      </c>
      <c r="L9191">
        <v>34</v>
      </c>
      <c r="M9191" t="s">
        <v>900</v>
      </c>
      <c r="N9191" t="s">
        <v>860</v>
      </c>
      <c r="O9191" t="s">
        <v>799</v>
      </c>
      <c r="Q9191" t="s">
        <v>453</v>
      </c>
      <c r="R9191" t="str">
        <f t="shared" si="532"/>
        <v>Weekday</v>
      </c>
      <c r="S9191" s="27">
        <f t="shared" si="533"/>
        <v>41292</v>
      </c>
      <c r="T9191" t="str">
        <f t="shared" si="534"/>
        <v>S</v>
      </c>
      <c r="V9191" t="str">
        <f t="shared" si="535"/>
        <v>S</v>
      </c>
      <c r="AE9191" s="27"/>
      <c r="AO9191" s="27"/>
      <c r="AX9191" s="27"/>
      <c r="AY9191" s="27"/>
    </row>
    <row r="9192" spans="1:51" x14ac:dyDescent="0.25">
      <c r="A9192" t="s">
        <v>391</v>
      </c>
      <c r="B9192" t="s">
        <v>218</v>
      </c>
      <c r="C9192">
        <v>133145109</v>
      </c>
      <c r="D9192">
        <v>66</v>
      </c>
      <c r="E9192" t="s">
        <v>91</v>
      </c>
      <c r="G9192">
        <v>62.784999999999997</v>
      </c>
      <c r="H9192">
        <v>2013</v>
      </c>
      <c r="I9192">
        <v>11</v>
      </c>
      <c r="J9192">
        <v>9</v>
      </c>
      <c r="K9192">
        <v>13</v>
      </c>
      <c r="L9192">
        <v>28</v>
      </c>
      <c r="M9192" t="s">
        <v>900</v>
      </c>
      <c r="N9192" t="s">
        <v>171</v>
      </c>
      <c r="O9192" t="s">
        <v>799</v>
      </c>
      <c r="Q9192" t="s">
        <v>453</v>
      </c>
      <c r="R9192" t="str">
        <f t="shared" si="532"/>
        <v>Weekend</v>
      </c>
      <c r="S9192" s="27">
        <f t="shared" si="533"/>
        <v>41587</v>
      </c>
      <c r="T9192" t="str">
        <f t="shared" si="534"/>
        <v>S</v>
      </c>
      <c r="V9192" t="str">
        <f t="shared" si="535"/>
        <v>S</v>
      </c>
      <c r="AE9192" s="27"/>
      <c r="AO9192" s="27"/>
      <c r="AX9192" s="27"/>
      <c r="AY9192" s="27"/>
    </row>
    <row r="9193" spans="1:51" x14ac:dyDescent="0.25">
      <c r="A9193" t="s">
        <v>391</v>
      </c>
      <c r="B9193" t="s">
        <v>218</v>
      </c>
      <c r="C9193">
        <v>173565056</v>
      </c>
      <c r="D9193">
        <v>66</v>
      </c>
      <c r="E9193" t="s">
        <v>91</v>
      </c>
      <c r="G9193">
        <v>62.790999999999997</v>
      </c>
      <c r="H9193">
        <v>2017</v>
      </c>
      <c r="I9193">
        <v>12</v>
      </c>
      <c r="J9193">
        <v>20</v>
      </c>
      <c r="K9193">
        <v>11</v>
      </c>
      <c r="L9193">
        <v>37</v>
      </c>
      <c r="M9193" t="s">
        <v>900</v>
      </c>
      <c r="N9193" t="s">
        <v>171</v>
      </c>
      <c r="O9193" t="s">
        <v>799</v>
      </c>
      <c r="Q9193" t="s">
        <v>453</v>
      </c>
      <c r="R9193" t="str">
        <f t="shared" si="532"/>
        <v>Weekday</v>
      </c>
      <c r="S9193" s="27">
        <f t="shared" si="533"/>
        <v>43089</v>
      </c>
      <c r="T9193" t="str">
        <f t="shared" si="534"/>
        <v>D</v>
      </c>
      <c r="V9193" t="str">
        <f t="shared" si="535"/>
        <v>D</v>
      </c>
      <c r="AE9193" s="27"/>
      <c r="AO9193" s="27"/>
      <c r="AX9193" s="27"/>
      <c r="AY9193" s="27"/>
    </row>
    <row r="9194" spans="1:51" x14ac:dyDescent="0.25">
      <c r="A9194" t="s">
        <v>391</v>
      </c>
      <c r="B9194" t="s">
        <v>218</v>
      </c>
      <c r="C9194">
        <v>162815105</v>
      </c>
      <c r="D9194">
        <v>66</v>
      </c>
      <c r="E9194" t="s">
        <v>91</v>
      </c>
      <c r="G9194">
        <v>62.79</v>
      </c>
      <c r="H9194">
        <v>2016</v>
      </c>
      <c r="I9194">
        <v>10</v>
      </c>
      <c r="J9194">
        <v>5</v>
      </c>
      <c r="K9194">
        <v>19</v>
      </c>
      <c r="L9194">
        <v>50</v>
      </c>
      <c r="M9194" t="s">
        <v>900</v>
      </c>
      <c r="N9194" t="s">
        <v>860</v>
      </c>
      <c r="O9194" t="s">
        <v>799</v>
      </c>
      <c r="Q9194" t="s">
        <v>453</v>
      </c>
      <c r="R9194" t="str">
        <f t="shared" si="532"/>
        <v>Weekday</v>
      </c>
      <c r="S9194" s="27">
        <f t="shared" si="533"/>
        <v>42648</v>
      </c>
      <c r="T9194" t="str">
        <f t="shared" si="534"/>
        <v>D</v>
      </c>
      <c r="V9194" t="str">
        <f t="shared" si="535"/>
        <v>D</v>
      </c>
      <c r="AE9194" s="27"/>
      <c r="AO9194" s="27"/>
      <c r="AX9194" s="27"/>
      <c r="AY9194" s="27"/>
    </row>
    <row r="9195" spans="1:51" x14ac:dyDescent="0.25">
      <c r="A9195" t="s">
        <v>391</v>
      </c>
      <c r="B9195" t="s">
        <v>218</v>
      </c>
      <c r="C9195">
        <v>153095250</v>
      </c>
      <c r="D9195">
        <v>66</v>
      </c>
      <c r="E9195" t="s">
        <v>91</v>
      </c>
      <c r="G9195">
        <v>62.795000000000002</v>
      </c>
      <c r="H9195">
        <v>2015</v>
      </c>
      <c r="I9195">
        <v>11</v>
      </c>
      <c r="J9195">
        <v>4</v>
      </c>
      <c r="K9195">
        <v>15</v>
      </c>
      <c r="L9195">
        <v>10</v>
      </c>
      <c r="M9195" t="s">
        <v>900</v>
      </c>
      <c r="N9195" t="s">
        <v>860</v>
      </c>
      <c r="O9195" t="s">
        <v>799</v>
      </c>
      <c r="Q9195" t="s">
        <v>453</v>
      </c>
      <c r="R9195" t="str">
        <f t="shared" si="532"/>
        <v>Weekday</v>
      </c>
      <c r="S9195" s="27">
        <f t="shared" si="533"/>
        <v>42312</v>
      </c>
      <c r="T9195" t="str">
        <f t="shared" si="534"/>
        <v>D</v>
      </c>
      <c r="V9195" t="str">
        <f t="shared" si="535"/>
        <v>D</v>
      </c>
      <c r="AO9195" s="27"/>
      <c r="AX9195" s="27"/>
      <c r="AY9195" s="27"/>
    </row>
    <row r="9196" spans="1:51" x14ac:dyDescent="0.25">
      <c r="A9196" t="s">
        <v>391</v>
      </c>
      <c r="B9196" t="s">
        <v>218</v>
      </c>
      <c r="C9196">
        <v>151825287</v>
      </c>
      <c r="D9196">
        <v>66</v>
      </c>
      <c r="E9196" t="s">
        <v>91</v>
      </c>
      <c r="G9196">
        <v>62.795999999999999</v>
      </c>
      <c r="H9196">
        <v>2015</v>
      </c>
      <c r="I9196">
        <v>7</v>
      </c>
      <c r="J9196">
        <v>1</v>
      </c>
      <c r="K9196">
        <v>15</v>
      </c>
      <c r="L9196">
        <v>5</v>
      </c>
      <c r="M9196" t="s">
        <v>900</v>
      </c>
      <c r="N9196" t="s">
        <v>170</v>
      </c>
      <c r="O9196" t="s">
        <v>799</v>
      </c>
      <c r="Q9196" t="s">
        <v>453</v>
      </c>
      <c r="R9196" t="str">
        <f t="shared" si="532"/>
        <v>Weekday</v>
      </c>
      <c r="S9196" s="27">
        <f t="shared" si="533"/>
        <v>42186</v>
      </c>
      <c r="T9196" t="str">
        <f t="shared" si="534"/>
        <v>S</v>
      </c>
      <c r="V9196" t="str">
        <f t="shared" si="535"/>
        <v>S</v>
      </c>
      <c r="AE9196" s="27"/>
      <c r="AO9196" s="27"/>
      <c r="AX9196" s="27"/>
      <c r="AY9196" s="27"/>
    </row>
    <row r="9197" spans="1:51" x14ac:dyDescent="0.25">
      <c r="A9197" t="s">
        <v>391</v>
      </c>
      <c r="B9197" t="s">
        <v>218</v>
      </c>
      <c r="C9197">
        <v>130955279</v>
      </c>
      <c r="D9197">
        <v>66</v>
      </c>
      <c r="E9197" t="s">
        <v>91</v>
      </c>
      <c r="G9197">
        <v>62.796999999999997</v>
      </c>
      <c r="H9197">
        <v>2013</v>
      </c>
      <c r="I9197">
        <v>4</v>
      </c>
      <c r="J9197">
        <v>3</v>
      </c>
      <c r="K9197">
        <v>18</v>
      </c>
      <c r="L9197">
        <v>23</v>
      </c>
      <c r="M9197" t="s">
        <v>900</v>
      </c>
      <c r="N9197" t="s">
        <v>860</v>
      </c>
      <c r="O9197" t="s">
        <v>799</v>
      </c>
      <c r="Q9197" t="s">
        <v>453</v>
      </c>
      <c r="R9197" t="str">
        <f t="shared" si="532"/>
        <v>Weekday</v>
      </c>
      <c r="S9197" s="27">
        <f t="shared" si="533"/>
        <v>41367</v>
      </c>
      <c r="T9197" t="str">
        <f t="shared" si="534"/>
        <v>S</v>
      </c>
      <c r="V9197" t="str">
        <f t="shared" si="535"/>
        <v>S</v>
      </c>
      <c r="AE9197" s="27"/>
      <c r="AO9197" s="27"/>
      <c r="AX9197" s="27"/>
      <c r="AY9197" s="27"/>
    </row>
    <row r="9198" spans="1:51" x14ac:dyDescent="0.25">
      <c r="A9198" t="s">
        <v>391</v>
      </c>
      <c r="B9198" t="s">
        <v>218</v>
      </c>
      <c r="C9198">
        <v>133155013</v>
      </c>
      <c r="D9198">
        <v>66</v>
      </c>
      <c r="E9198" t="s">
        <v>91</v>
      </c>
      <c r="G9198">
        <v>62.798000000000002</v>
      </c>
      <c r="H9198">
        <v>2013</v>
      </c>
      <c r="I9198">
        <v>11</v>
      </c>
      <c r="J9198">
        <v>10</v>
      </c>
      <c r="K9198">
        <v>5</v>
      </c>
      <c r="L9198">
        <v>15</v>
      </c>
      <c r="M9198" t="s">
        <v>899</v>
      </c>
      <c r="N9198" t="s">
        <v>860</v>
      </c>
      <c r="O9198" t="s">
        <v>799</v>
      </c>
      <c r="Q9198" t="s">
        <v>453</v>
      </c>
      <c r="R9198" t="str">
        <f t="shared" si="532"/>
        <v>Weekend</v>
      </c>
      <c r="S9198" s="27">
        <f t="shared" si="533"/>
        <v>41588</v>
      </c>
      <c r="T9198" t="str">
        <f t="shared" si="534"/>
        <v>S</v>
      </c>
      <c r="V9198" t="str">
        <f t="shared" si="535"/>
        <v>S</v>
      </c>
      <c r="AE9198" s="27"/>
      <c r="AO9198" s="27"/>
      <c r="AX9198" s="27"/>
      <c r="AY9198" s="27"/>
    </row>
    <row r="9199" spans="1:51" x14ac:dyDescent="0.25">
      <c r="A9199" t="s">
        <v>391</v>
      </c>
      <c r="S9199" s="27"/>
      <c r="V9199" t="str">
        <f t="shared" si="535"/>
        <v/>
      </c>
      <c r="AE9199" s="27"/>
      <c r="AO9199" s="27"/>
      <c r="AX9199" s="27"/>
      <c r="AY9199" s="27"/>
    </row>
    <row r="9200" spans="1:51" x14ac:dyDescent="0.25">
      <c r="A9200" t="s">
        <v>391</v>
      </c>
      <c r="B9200" t="s">
        <v>218</v>
      </c>
      <c r="C9200">
        <v>130535270</v>
      </c>
      <c r="D9200">
        <v>66</v>
      </c>
      <c r="E9200" t="s">
        <v>91</v>
      </c>
      <c r="G9200">
        <v>62.805</v>
      </c>
      <c r="H9200">
        <v>2013</v>
      </c>
      <c r="I9200">
        <v>2</v>
      </c>
      <c r="J9200">
        <v>19</v>
      </c>
      <c r="K9200">
        <v>16</v>
      </c>
      <c r="L9200">
        <v>1</v>
      </c>
      <c r="M9200" t="s">
        <v>900</v>
      </c>
      <c r="N9200" t="s">
        <v>860</v>
      </c>
      <c r="O9200" t="s">
        <v>799</v>
      </c>
      <c r="Q9200" t="s">
        <v>453</v>
      </c>
      <c r="R9200" t="str">
        <f t="shared" si="532"/>
        <v>Weekday</v>
      </c>
      <c r="S9200" s="27">
        <f t="shared" si="533"/>
        <v>41324</v>
      </c>
      <c r="T9200" t="str">
        <f t="shared" si="534"/>
        <v>S</v>
      </c>
      <c r="V9200" t="str">
        <f t="shared" si="535"/>
        <v>S</v>
      </c>
      <c r="AE9200" s="27"/>
      <c r="AO9200" s="27"/>
      <c r="AX9200" s="27"/>
      <c r="AY9200" s="27"/>
    </row>
    <row r="9201" spans="1:51" x14ac:dyDescent="0.25">
      <c r="A9201" t="s">
        <v>391</v>
      </c>
      <c r="B9201" t="s">
        <v>218</v>
      </c>
      <c r="C9201">
        <v>151415091</v>
      </c>
      <c r="D9201">
        <v>66</v>
      </c>
      <c r="E9201" t="s">
        <v>91</v>
      </c>
      <c r="G9201">
        <v>62.805</v>
      </c>
      <c r="H9201">
        <v>2015</v>
      </c>
      <c r="I9201">
        <v>5</v>
      </c>
      <c r="J9201">
        <v>16</v>
      </c>
      <c r="K9201">
        <v>13</v>
      </c>
      <c r="L9201">
        <v>10</v>
      </c>
      <c r="M9201" t="s">
        <v>900</v>
      </c>
      <c r="N9201" t="s">
        <v>860</v>
      </c>
      <c r="O9201" t="s">
        <v>799</v>
      </c>
      <c r="Q9201" t="s">
        <v>453</v>
      </c>
      <c r="R9201" t="str">
        <f t="shared" ref="R9201:R9263" si="536">IF(WEEKDAY(DATE(H9201,I9201,J9201),2) &lt; 6, "Weekday", "Weekend")</f>
        <v>Weekend</v>
      </c>
      <c r="S9201" s="27">
        <f t="shared" ref="S9201:S9263" si="537">DATE(H9201,I9201,J9201)</f>
        <v>42140</v>
      </c>
      <c r="T9201" t="str">
        <f t="shared" si="534"/>
        <v>S</v>
      </c>
      <c r="V9201" t="str">
        <f t="shared" si="535"/>
        <v>S</v>
      </c>
    </row>
    <row r="9202" spans="1:51" x14ac:dyDescent="0.25">
      <c r="A9202" t="s">
        <v>391</v>
      </c>
      <c r="B9202" t="s">
        <v>218</v>
      </c>
      <c r="C9202">
        <v>151775259</v>
      </c>
      <c r="D9202">
        <v>66</v>
      </c>
      <c r="E9202" t="s">
        <v>91</v>
      </c>
      <c r="G9202">
        <v>62.805999999999997</v>
      </c>
      <c r="H9202">
        <v>2015</v>
      </c>
      <c r="I9202">
        <v>6</v>
      </c>
      <c r="J9202">
        <v>26</v>
      </c>
      <c r="K9202">
        <v>16</v>
      </c>
      <c r="L9202">
        <v>27</v>
      </c>
      <c r="M9202" t="s">
        <v>900</v>
      </c>
      <c r="N9202" t="s">
        <v>860</v>
      </c>
      <c r="O9202" t="s">
        <v>799</v>
      </c>
      <c r="Q9202" t="s">
        <v>453</v>
      </c>
      <c r="R9202" t="str">
        <f t="shared" si="536"/>
        <v>Weekday</v>
      </c>
      <c r="S9202" s="27">
        <f t="shared" si="537"/>
        <v>42181</v>
      </c>
      <c r="T9202" t="str">
        <f t="shared" ref="T9202:T9265" si="538">IF(OR(H9202=2013,H9202=2014,AND(H9202=2015,I9202&lt;9),AND(H9202=2015,I9202=9,J9202&lt;5)),"S","D")</f>
        <v>S</v>
      </c>
      <c r="V9202" t="str">
        <f t="shared" si="535"/>
        <v>S</v>
      </c>
      <c r="AE9202" s="27"/>
      <c r="AO9202" s="27"/>
      <c r="AX9202" s="27"/>
      <c r="AY9202" s="27"/>
    </row>
    <row r="9203" spans="1:51" x14ac:dyDescent="0.25">
      <c r="A9203" t="s">
        <v>391</v>
      </c>
      <c r="B9203" t="s">
        <v>218</v>
      </c>
      <c r="C9203">
        <v>171645224</v>
      </c>
      <c r="D9203">
        <v>66</v>
      </c>
      <c r="E9203" t="s">
        <v>91</v>
      </c>
      <c r="G9203">
        <v>62.808999999999997</v>
      </c>
      <c r="H9203">
        <v>2017</v>
      </c>
      <c r="I9203">
        <v>6</v>
      </c>
      <c r="J9203">
        <v>13</v>
      </c>
      <c r="K9203">
        <v>10</v>
      </c>
      <c r="L9203">
        <v>53</v>
      </c>
      <c r="M9203" t="s">
        <v>900</v>
      </c>
      <c r="N9203" t="s">
        <v>860</v>
      </c>
      <c r="O9203" t="s">
        <v>799</v>
      </c>
      <c r="Q9203" t="s">
        <v>453</v>
      </c>
      <c r="R9203" t="str">
        <f t="shared" si="536"/>
        <v>Weekday</v>
      </c>
      <c r="S9203" s="27">
        <f t="shared" si="537"/>
        <v>42899</v>
      </c>
      <c r="T9203" t="str">
        <f t="shared" si="538"/>
        <v>D</v>
      </c>
      <c r="V9203" t="str">
        <f t="shared" si="535"/>
        <v>D</v>
      </c>
    </row>
    <row r="9204" spans="1:51" x14ac:dyDescent="0.25">
      <c r="A9204" t="s">
        <v>391</v>
      </c>
      <c r="B9204" t="s">
        <v>218</v>
      </c>
      <c r="C9204">
        <v>133035025</v>
      </c>
      <c r="D9204">
        <v>66</v>
      </c>
      <c r="E9204" t="s">
        <v>91</v>
      </c>
      <c r="G9204">
        <v>62.81</v>
      </c>
      <c r="H9204">
        <v>2013</v>
      </c>
      <c r="I9204">
        <v>10</v>
      </c>
      <c r="J9204">
        <v>30</v>
      </c>
      <c r="K9204">
        <v>21</v>
      </c>
      <c r="L9204">
        <v>9</v>
      </c>
      <c r="M9204" t="s">
        <v>900</v>
      </c>
      <c r="N9204" t="s">
        <v>860</v>
      </c>
      <c r="O9204" t="s">
        <v>799</v>
      </c>
      <c r="Q9204" t="s">
        <v>453</v>
      </c>
      <c r="R9204" t="str">
        <f t="shared" si="536"/>
        <v>Weekday</v>
      </c>
      <c r="S9204" s="27">
        <f t="shared" si="537"/>
        <v>41577</v>
      </c>
      <c r="T9204" t="str">
        <f t="shared" si="538"/>
        <v>S</v>
      </c>
      <c r="V9204" t="str">
        <f t="shared" si="535"/>
        <v>S</v>
      </c>
      <c r="AE9204" s="27"/>
      <c r="AO9204" s="27"/>
      <c r="AX9204" s="27"/>
      <c r="AY9204" s="27"/>
    </row>
    <row r="9205" spans="1:51" x14ac:dyDescent="0.25">
      <c r="A9205" t="s">
        <v>391</v>
      </c>
      <c r="B9205" t="s">
        <v>218</v>
      </c>
      <c r="C9205">
        <v>150645136</v>
      </c>
      <c r="D9205">
        <v>66</v>
      </c>
      <c r="E9205" t="s">
        <v>91</v>
      </c>
      <c r="G9205">
        <v>62.813000000000002</v>
      </c>
      <c r="H9205">
        <v>2015</v>
      </c>
      <c r="I9205">
        <v>1</v>
      </c>
      <c r="J9205">
        <v>23</v>
      </c>
      <c r="K9205">
        <v>23</v>
      </c>
      <c r="L9205">
        <v>50</v>
      </c>
      <c r="M9205" t="s">
        <v>899</v>
      </c>
      <c r="N9205" t="s">
        <v>860</v>
      </c>
      <c r="O9205" t="s">
        <v>799</v>
      </c>
      <c r="Q9205" t="s">
        <v>453</v>
      </c>
      <c r="R9205" t="str">
        <f t="shared" si="536"/>
        <v>Weekday</v>
      </c>
      <c r="S9205" s="27">
        <f t="shared" si="537"/>
        <v>42027</v>
      </c>
      <c r="T9205" t="str">
        <f t="shared" si="538"/>
        <v>S</v>
      </c>
      <c r="V9205" t="str">
        <f t="shared" si="535"/>
        <v>S</v>
      </c>
      <c r="AE9205" s="27"/>
      <c r="AO9205" s="27"/>
      <c r="AX9205" s="27"/>
      <c r="AY9205" s="27"/>
    </row>
    <row r="9206" spans="1:51" x14ac:dyDescent="0.25">
      <c r="A9206" t="s">
        <v>391</v>
      </c>
      <c r="B9206" t="s">
        <v>218</v>
      </c>
      <c r="C9206">
        <v>161985227</v>
      </c>
      <c r="D9206">
        <v>66</v>
      </c>
      <c r="E9206" t="s">
        <v>91</v>
      </c>
      <c r="G9206">
        <v>62.814</v>
      </c>
      <c r="H9206">
        <v>2016</v>
      </c>
      <c r="I9206">
        <v>7</v>
      </c>
      <c r="J9206">
        <v>16</v>
      </c>
      <c r="K9206">
        <v>17</v>
      </c>
      <c r="L9206">
        <v>36</v>
      </c>
      <c r="M9206" t="s">
        <v>900</v>
      </c>
      <c r="N9206" t="s">
        <v>404</v>
      </c>
      <c r="O9206" t="s">
        <v>799</v>
      </c>
      <c r="Q9206" t="s">
        <v>453</v>
      </c>
      <c r="R9206" t="str">
        <f t="shared" si="536"/>
        <v>Weekend</v>
      </c>
      <c r="S9206" s="27">
        <f t="shared" si="537"/>
        <v>42567</v>
      </c>
      <c r="T9206" t="str">
        <f t="shared" si="538"/>
        <v>D</v>
      </c>
      <c r="V9206" t="str">
        <f t="shared" si="535"/>
        <v>D</v>
      </c>
      <c r="AE9206" s="27"/>
      <c r="AO9206" s="27"/>
      <c r="AX9206" s="27"/>
      <c r="AY9206" s="27"/>
    </row>
    <row r="9207" spans="1:51" x14ac:dyDescent="0.25">
      <c r="A9207" t="s">
        <v>391</v>
      </c>
      <c r="S9207" s="27"/>
      <c r="V9207" t="str">
        <f t="shared" si="535"/>
        <v/>
      </c>
      <c r="AE9207" s="27"/>
      <c r="AG9207" s="27"/>
      <c r="AX9207" s="27"/>
      <c r="AY9207" s="27"/>
    </row>
    <row r="9208" spans="1:51" x14ac:dyDescent="0.25">
      <c r="A9208" t="s">
        <v>391</v>
      </c>
      <c r="S9208" s="27"/>
      <c r="V9208" t="str">
        <f t="shared" si="535"/>
        <v/>
      </c>
    </row>
    <row r="9209" spans="1:51" x14ac:dyDescent="0.25">
      <c r="A9209" t="s">
        <v>391</v>
      </c>
      <c r="B9209" t="s">
        <v>218</v>
      </c>
      <c r="C9209">
        <v>163415259</v>
      </c>
      <c r="D9209">
        <v>66</v>
      </c>
      <c r="E9209" t="s">
        <v>91</v>
      </c>
      <c r="G9209">
        <v>62.822000000000003</v>
      </c>
      <c r="H9209">
        <v>2016</v>
      </c>
      <c r="I9209">
        <v>11</v>
      </c>
      <c r="J9209">
        <v>29</v>
      </c>
      <c r="K9209">
        <v>18</v>
      </c>
      <c r="L9209">
        <v>24</v>
      </c>
      <c r="M9209" t="s">
        <v>900</v>
      </c>
      <c r="N9209" t="s">
        <v>860</v>
      </c>
      <c r="O9209" t="s">
        <v>799</v>
      </c>
      <c r="Q9209" t="s">
        <v>453</v>
      </c>
      <c r="R9209" t="str">
        <f t="shared" si="536"/>
        <v>Weekday</v>
      </c>
      <c r="S9209" s="27">
        <f t="shared" si="537"/>
        <v>42703</v>
      </c>
      <c r="T9209" t="str">
        <f t="shared" si="538"/>
        <v>D</v>
      </c>
      <c r="V9209" t="str">
        <f t="shared" si="535"/>
        <v>D</v>
      </c>
      <c r="AE9209" s="27"/>
      <c r="AG9209" s="27"/>
      <c r="AX9209" s="27"/>
      <c r="AY9209" s="27"/>
    </row>
    <row r="9210" spans="1:51" x14ac:dyDescent="0.25">
      <c r="A9210" t="s">
        <v>391</v>
      </c>
      <c r="B9210" t="s">
        <v>218</v>
      </c>
      <c r="C9210">
        <v>142785177</v>
      </c>
      <c r="D9210">
        <v>66</v>
      </c>
      <c r="E9210" t="s">
        <v>91</v>
      </c>
      <c r="G9210">
        <v>62.823</v>
      </c>
      <c r="H9210">
        <v>2014</v>
      </c>
      <c r="I9210">
        <v>10</v>
      </c>
      <c r="J9210">
        <v>3</v>
      </c>
      <c r="K9210">
        <v>20</v>
      </c>
      <c r="L9210">
        <v>8</v>
      </c>
      <c r="M9210" t="s">
        <v>900</v>
      </c>
      <c r="N9210" t="s">
        <v>171</v>
      </c>
      <c r="O9210" t="s">
        <v>799</v>
      </c>
      <c r="Q9210" t="s">
        <v>453</v>
      </c>
      <c r="R9210" t="str">
        <f t="shared" si="536"/>
        <v>Weekday</v>
      </c>
      <c r="S9210" s="27">
        <f t="shared" si="537"/>
        <v>41915</v>
      </c>
      <c r="T9210" t="str">
        <f t="shared" si="538"/>
        <v>S</v>
      </c>
      <c r="V9210" t="str">
        <f t="shared" si="535"/>
        <v>S</v>
      </c>
      <c r="AX9210" s="27"/>
      <c r="AY9210" s="27"/>
    </row>
    <row r="9211" spans="1:51" x14ac:dyDescent="0.25">
      <c r="A9211" t="s">
        <v>391</v>
      </c>
      <c r="S9211" s="27"/>
      <c r="V9211" t="str">
        <f t="shared" si="535"/>
        <v/>
      </c>
      <c r="AE9211" s="27"/>
      <c r="AG9211" s="27"/>
      <c r="AX9211" s="27"/>
      <c r="AY9211" s="27"/>
    </row>
    <row r="9212" spans="1:51" x14ac:dyDescent="0.25">
      <c r="A9212" t="s">
        <v>391</v>
      </c>
      <c r="S9212" s="27"/>
      <c r="V9212" t="str">
        <f t="shared" si="535"/>
        <v/>
      </c>
      <c r="AE9212" s="27"/>
      <c r="AG9212" s="27"/>
      <c r="AX9212" s="27"/>
      <c r="AY9212" s="27"/>
    </row>
    <row r="9213" spans="1:51" x14ac:dyDescent="0.25">
      <c r="A9213" t="s">
        <v>391</v>
      </c>
      <c r="B9213" t="s">
        <v>218</v>
      </c>
      <c r="C9213">
        <v>152595334</v>
      </c>
      <c r="D9213">
        <v>66</v>
      </c>
      <c r="E9213" t="s">
        <v>91</v>
      </c>
      <c r="G9213">
        <v>62.826000000000001</v>
      </c>
      <c r="H9213">
        <v>2015</v>
      </c>
      <c r="I9213">
        <v>9</v>
      </c>
      <c r="J9213">
        <v>15</v>
      </c>
      <c r="K9213">
        <v>18</v>
      </c>
      <c r="L9213">
        <v>14</v>
      </c>
      <c r="M9213" t="s">
        <v>900</v>
      </c>
      <c r="N9213" t="s">
        <v>860</v>
      </c>
      <c r="O9213" t="s">
        <v>799</v>
      </c>
      <c r="Q9213" t="s">
        <v>453</v>
      </c>
      <c r="R9213" t="str">
        <f t="shared" si="536"/>
        <v>Weekday</v>
      </c>
      <c r="S9213" s="27">
        <f t="shared" si="537"/>
        <v>42262</v>
      </c>
      <c r="T9213" t="str">
        <f t="shared" si="538"/>
        <v>D</v>
      </c>
      <c r="V9213" t="str">
        <f t="shared" si="535"/>
        <v>D</v>
      </c>
      <c r="AE9213" s="27"/>
      <c r="AG9213" s="27"/>
      <c r="AX9213" s="27"/>
      <c r="AY9213" s="27"/>
    </row>
    <row r="9214" spans="1:51" x14ac:dyDescent="0.25">
      <c r="A9214" t="s">
        <v>391</v>
      </c>
      <c r="B9214" t="s">
        <v>218</v>
      </c>
      <c r="C9214">
        <v>170845106</v>
      </c>
      <c r="D9214">
        <v>66</v>
      </c>
      <c r="E9214" t="s">
        <v>91</v>
      </c>
      <c r="G9214">
        <v>62.83</v>
      </c>
      <c r="H9214">
        <v>2017</v>
      </c>
      <c r="I9214">
        <v>3</v>
      </c>
      <c r="J9214">
        <v>24</v>
      </c>
      <c r="K9214">
        <v>13</v>
      </c>
      <c r="L9214">
        <v>3</v>
      </c>
      <c r="M9214" t="s">
        <v>900</v>
      </c>
      <c r="N9214" t="s">
        <v>171</v>
      </c>
      <c r="O9214" t="s">
        <v>799</v>
      </c>
      <c r="Q9214" t="s">
        <v>453</v>
      </c>
      <c r="R9214" t="str">
        <f t="shared" si="536"/>
        <v>Weekday</v>
      </c>
      <c r="S9214" s="27">
        <f t="shared" si="537"/>
        <v>42818</v>
      </c>
      <c r="T9214" t="str">
        <f t="shared" si="538"/>
        <v>D</v>
      </c>
      <c r="V9214" t="str">
        <f t="shared" si="535"/>
        <v>D</v>
      </c>
      <c r="AE9214" s="27"/>
      <c r="AG9214" s="27"/>
      <c r="AX9214" s="27"/>
      <c r="AY9214" s="27"/>
    </row>
    <row r="9215" spans="1:51" x14ac:dyDescent="0.25">
      <c r="A9215" t="s">
        <v>391</v>
      </c>
      <c r="B9215" t="s">
        <v>218</v>
      </c>
      <c r="C9215">
        <v>152005029</v>
      </c>
      <c r="D9215">
        <v>66</v>
      </c>
      <c r="E9215" t="s">
        <v>91</v>
      </c>
      <c r="G9215">
        <v>62.831000000000003</v>
      </c>
      <c r="H9215">
        <v>2015</v>
      </c>
      <c r="I9215">
        <v>7</v>
      </c>
      <c r="J9215">
        <v>19</v>
      </c>
      <c r="K9215">
        <v>3</v>
      </c>
      <c r="L9215">
        <v>20</v>
      </c>
      <c r="M9215" t="s">
        <v>900</v>
      </c>
      <c r="N9215" t="s">
        <v>171</v>
      </c>
      <c r="O9215" t="s">
        <v>799</v>
      </c>
      <c r="Q9215" t="s">
        <v>453</v>
      </c>
      <c r="R9215" t="str">
        <f t="shared" si="536"/>
        <v>Weekend</v>
      </c>
      <c r="S9215" s="27">
        <f t="shared" si="537"/>
        <v>42204</v>
      </c>
      <c r="T9215" t="str">
        <f t="shared" si="538"/>
        <v>S</v>
      </c>
      <c r="V9215" t="str">
        <f t="shared" si="535"/>
        <v>S</v>
      </c>
      <c r="AE9215" s="27"/>
      <c r="AG9215" s="27"/>
      <c r="AX9215" s="27"/>
      <c r="AY9215" s="27"/>
    </row>
    <row r="9216" spans="1:51" x14ac:dyDescent="0.25">
      <c r="A9216" t="s">
        <v>391</v>
      </c>
      <c r="B9216" t="s">
        <v>218</v>
      </c>
      <c r="C9216">
        <v>162975164</v>
      </c>
      <c r="D9216">
        <v>66</v>
      </c>
      <c r="E9216" t="s">
        <v>91</v>
      </c>
      <c r="G9216">
        <v>62.831000000000003</v>
      </c>
      <c r="H9216">
        <v>2016</v>
      </c>
      <c r="I9216">
        <v>10</v>
      </c>
      <c r="J9216">
        <v>22</v>
      </c>
      <c r="K9216">
        <v>13</v>
      </c>
      <c r="L9216">
        <v>14</v>
      </c>
      <c r="M9216" t="s">
        <v>900</v>
      </c>
      <c r="N9216" t="s">
        <v>860</v>
      </c>
      <c r="O9216" t="s">
        <v>799</v>
      </c>
      <c r="Q9216" t="s">
        <v>453</v>
      </c>
      <c r="R9216" t="str">
        <f t="shared" si="536"/>
        <v>Weekend</v>
      </c>
      <c r="S9216" s="27">
        <f t="shared" si="537"/>
        <v>42665</v>
      </c>
      <c r="T9216" t="str">
        <f t="shared" si="538"/>
        <v>D</v>
      </c>
      <c r="V9216" t="str">
        <f t="shared" si="535"/>
        <v>D</v>
      </c>
      <c r="AE9216" s="27"/>
      <c r="AG9216" s="27"/>
      <c r="AX9216" s="27"/>
      <c r="AY9216" s="27"/>
    </row>
    <row r="9217" spans="1:51" x14ac:dyDescent="0.25">
      <c r="A9217" t="s">
        <v>391</v>
      </c>
      <c r="B9217" t="s">
        <v>218</v>
      </c>
      <c r="C9217">
        <v>172535102</v>
      </c>
      <c r="D9217">
        <v>66</v>
      </c>
      <c r="E9217" t="s">
        <v>91</v>
      </c>
      <c r="G9217">
        <v>62.834000000000003</v>
      </c>
      <c r="H9217">
        <v>2017</v>
      </c>
      <c r="I9217">
        <v>9</v>
      </c>
      <c r="J9217">
        <v>9</v>
      </c>
      <c r="K9217">
        <v>9</v>
      </c>
      <c r="L9217">
        <v>40</v>
      </c>
      <c r="M9217" t="s">
        <v>899</v>
      </c>
      <c r="N9217" t="s">
        <v>860</v>
      </c>
      <c r="O9217" t="s">
        <v>799</v>
      </c>
      <c r="Q9217" t="s">
        <v>453</v>
      </c>
      <c r="R9217" t="str">
        <f t="shared" si="536"/>
        <v>Weekend</v>
      </c>
      <c r="S9217" s="27">
        <f t="shared" si="537"/>
        <v>42987</v>
      </c>
      <c r="T9217" t="str">
        <f t="shared" si="538"/>
        <v>D</v>
      </c>
      <c r="V9217" t="str">
        <f t="shared" si="535"/>
        <v>D</v>
      </c>
      <c r="AE9217" s="27"/>
      <c r="AG9217" s="27"/>
      <c r="AX9217" s="27"/>
      <c r="AY9217" s="27"/>
    </row>
    <row r="9218" spans="1:51" x14ac:dyDescent="0.25">
      <c r="A9218" t="s">
        <v>391</v>
      </c>
      <c r="S9218" s="27"/>
      <c r="V9218" t="str">
        <f t="shared" si="535"/>
        <v/>
      </c>
      <c r="AO9218" s="27"/>
      <c r="AX9218" s="27"/>
      <c r="AY9218" s="27"/>
    </row>
    <row r="9219" spans="1:51" x14ac:dyDescent="0.25">
      <c r="A9219" t="s">
        <v>391</v>
      </c>
      <c r="S9219" s="27"/>
      <c r="V9219" t="str">
        <f t="shared" ref="V9219:V9282" si="539">T9219&amp;U9219</f>
        <v/>
      </c>
      <c r="AE9219" s="27"/>
      <c r="AO9219" s="27"/>
      <c r="AX9219" s="27"/>
      <c r="AY9219" s="27"/>
    </row>
    <row r="9220" spans="1:51" x14ac:dyDescent="0.25">
      <c r="A9220" t="s">
        <v>391</v>
      </c>
      <c r="B9220" t="s">
        <v>218</v>
      </c>
      <c r="C9220">
        <v>172165196</v>
      </c>
      <c r="D9220">
        <v>66</v>
      </c>
      <c r="E9220" t="s">
        <v>91</v>
      </c>
      <c r="G9220">
        <v>62.837000000000003</v>
      </c>
      <c r="H9220">
        <v>2017</v>
      </c>
      <c r="I9220">
        <v>8</v>
      </c>
      <c r="J9220">
        <v>4</v>
      </c>
      <c r="K9220">
        <v>12</v>
      </c>
      <c r="L9220">
        <v>50</v>
      </c>
      <c r="M9220" t="s">
        <v>900</v>
      </c>
      <c r="N9220" t="s">
        <v>860</v>
      </c>
      <c r="O9220" t="s">
        <v>799</v>
      </c>
      <c r="Q9220" t="s">
        <v>453</v>
      </c>
      <c r="R9220" t="str">
        <f t="shared" si="536"/>
        <v>Weekday</v>
      </c>
      <c r="S9220" s="27">
        <f t="shared" si="537"/>
        <v>42951</v>
      </c>
      <c r="T9220" t="str">
        <f t="shared" si="538"/>
        <v>D</v>
      </c>
      <c r="V9220" t="str">
        <f t="shared" si="539"/>
        <v>D</v>
      </c>
      <c r="AE9220" s="27"/>
      <c r="AO9220" s="27"/>
      <c r="AX9220" s="27"/>
      <c r="AY9220" s="27"/>
    </row>
    <row r="9221" spans="1:51" x14ac:dyDescent="0.25">
      <c r="A9221" t="s">
        <v>391</v>
      </c>
      <c r="B9221" t="s">
        <v>218</v>
      </c>
      <c r="C9221">
        <v>160255010</v>
      </c>
      <c r="D9221">
        <v>66</v>
      </c>
      <c r="E9221" t="s">
        <v>91</v>
      </c>
      <c r="G9221">
        <v>62.837000000000003</v>
      </c>
      <c r="H9221">
        <v>2016</v>
      </c>
      <c r="I9221">
        <v>1</v>
      </c>
      <c r="J9221">
        <v>21</v>
      </c>
      <c r="K9221">
        <v>1</v>
      </c>
      <c r="L9221">
        <v>24</v>
      </c>
      <c r="M9221" t="s">
        <v>899</v>
      </c>
      <c r="N9221" t="s">
        <v>860</v>
      </c>
      <c r="O9221" t="s">
        <v>799</v>
      </c>
      <c r="Q9221" t="s">
        <v>453</v>
      </c>
      <c r="R9221" t="str">
        <f t="shared" si="536"/>
        <v>Weekday</v>
      </c>
      <c r="S9221" s="27">
        <f t="shared" si="537"/>
        <v>42390</v>
      </c>
      <c r="T9221" t="str">
        <f t="shared" si="538"/>
        <v>D</v>
      </c>
      <c r="V9221" t="str">
        <f t="shared" si="539"/>
        <v>D</v>
      </c>
      <c r="AE9221" s="27"/>
      <c r="AO9221" s="27"/>
      <c r="AX9221" s="27"/>
      <c r="AY9221" s="27"/>
    </row>
    <row r="9222" spans="1:51" x14ac:dyDescent="0.25">
      <c r="A9222" t="s">
        <v>391</v>
      </c>
      <c r="B9222" t="s">
        <v>218</v>
      </c>
      <c r="C9222">
        <v>172845228</v>
      </c>
      <c r="D9222">
        <v>66</v>
      </c>
      <c r="E9222" t="s">
        <v>91</v>
      </c>
      <c r="G9222">
        <v>62.838000000000001</v>
      </c>
      <c r="H9222">
        <v>2017</v>
      </c>
      <c r="I9222">
        <v>10</v>
      </c>
      <c r="J9222">
        <v>10</v>
      </c>
      <c r="K9222">
        <v>13</v>
      </c>
      <c r="L9222">
        <v>28</v>
      </c>
      <c r="M9222" t="s">
        <v>900</v>
      </c>
      <c r="N9222" t="s">
        <v>860</v>
      </c>
      <c r="O9222" t="s">
        <v>799</v>
      </c>
      <c r="Q9222" t="s">
        <v>453</v>
      </c>
      <c r="R9222" t="str">
        <f t="shared" si="536"/>
        <v>Weekday</v>
      </c>
      <c r="S9222" s="27">
        <f t="shared" si="537"/>
        <v>43018</v>
      </c>
      <c r="T9222" t="str">
        <f t="shared" si="538"/>
        <v>D</v>
      </c>
      <c r="V9222" t="str">
        <f t="shared" si="539"/>
        <v>D</v>
      </c>
      <c r="AE9222" s="27"/>
      <c r="AG9222" s="27"/>
      <c r="AX9222" s="27"/>
      <c r="AY9222" s="27"/>
    </row>
    <row r="9223" spans="1:51" x14ac:dyDescent="0.25">
      <c r="A9223" t="s">
        <v>391</v>
      </c>
      <c r="S9223" s="27"/>
      <c r="V9223" t="str">
        <f t="shared" si="539"/>
        <v/>
      </c>
    </row>
    <row r="9224" spans="1:51" x14ac:dyDescent="0.25">
      <c r="A9224" t="s">
        <v>391</v>
      </c>
      <c r="B9224" t="s">
        <v>218</v>
      </c>
      <c r="C9224">
        <v>151485140</v>
      </c>
      <c r="D9224">
        <v>66</v>
      </c>
      <c r="E9224" t="s">
        <v>91</v>
      </c>
      <c r="G9224">
        <v>62.841000000000001</v>
      </c>
      <c r="H9224">
        <v>2015</v>
      </c>
      <c r="I9224">
        <v>5</v>
      </c>
      <c r="J9224">
        <v>27</v>
      </c>
      <c r="K9224">
        <v>14</v>
      </c>
      <c r="L9224">
        <v>35</v>
      </c>
      <c r="M9224" t="s">
        <v>900</v>
      </c>
      <c r="N9224" t="s">
        <v>860</v>
      </c>
      <c r="O9224" t="s">
        <v>799</v>
      </c>
      <c r="Q9224" t="s">
        <v>453</v>
      </c>
      <c r="R9224" t="str">
        <f t="shared" si="536"/>
        <v>Weekday</v>
      </c>
      <c r="S9224" s="27">
        <f t="shared" si="537"/>
        <v>42151</v>
      </c>
      <c r="T9224" t="str">
        <f t="shared" si="538"/>
        <v>S</v>
      </c>
      <c r="V9224" t="str">
        <f t="shared" si="539"/>
        <v>S</v>
      </c>
    </row>
    <row r="9225" spans="1:51" x14ac:dyDescent="0.25">
      <c r="A9225" t="s">
        <v>391</v>
      </c>
      <c r="B9225" t="s">
        <v>218</v>
      </c>
      <c r="C9225">
        <v>173075105</v>
      </c>
      <c r="D9225">
        <v>66</v>
      </c>
      <c r="E9225" t="s">
        <v>91</v>
      </c>
      <c r="G9225">
        <v>62.841999999999999</v>
      </c>
      <c r="H9225">
        <v>2017</v>
      </c>
      <c r="I9225">
        <v>10</v>
      </c>
      <c r="J9225">
        <v>27</v>
      </c>
      <c r="K9225">
        <v>8</v>
      </c>
      <c r="L9225">
        <v>3</v>
      </c>
      <c r="M9225" t="s">
        <v>900</v>
      </c>
      <c r="N9225" t="s">
        <v>860</v>
      </c>
      <c r="O9225" t="s">
        <v>799</v>
      </c>
      <c r="Q9225" t="s">
        <v>453</v>
      </c>
      <c r="R9225" t="str">
        <f t="shared" si="536"/>
        <v>Weekday</v>
      </c>
      <c r="S9225" s="27">
        <f t="shared" si="537"/>
        <v>43035</v>
      </c>
      <c r="T9225" t="str">
        <f t="shared" si="538"/>
        <v>D</v>
      </c>
      <c r="V9225" t="str">
        <f t="shared" si="539"/>
        <v>D</v>
      </c>
      <c r="AX9225" s="27"/>
      <c r="AY9225" s="27"/>
    </row>
    <row r="9226" spans="1:51" x14ac:dyDescent="0.25">
      <c r="A9226" t="s">
        <v>391</v>
      </c>
      <c r="B9226" t="s">
        <v>218</v>
      </c>
      <c r="C9226">
        <v>160245192</v>
      </c>
      <c r="D9226">
        <v>66</v>
      </c>
      <c r="E9226" t="s">
        <v>91</v>
      </c>
      <c r="G9226">
        <v>62.841000000000001</v>
      </c>
      <c r="H9226">
        <v>2016</v>
      </c>
      <c r="I9226">
        <v>1</v>
      </c>
      <c r="J9226">
        <v>21</v>
      </c>
      <c r="K9226">
        <v>18</v>
      </c>
      <c r="L9226">
        <v>40</v>
      </c>
      <c r="M9226" t="s">
        <v>900</v>
      </c>
      <c r="N9226" t="s">
        <v>860</v>
      </c>
      <c r="O9226" t="s">
        <v>799</v>
      </c>
      <c r="Q9226" t="s">
        <v>453</v>
      </c>
      <c r="R9226" t="str">
        <f t="shared" si="536"/>
        <v>Weekday</v>
      </c>
      <c r="S9226" s="27">
        <f t="shared" si="537"/>
        <v>42390</v>
      </c>
      <c r="T9226" t="str">
        <f t="shared" si="538"/>
        <v>D</v>
      </c>
      <c r="V9226" t="str">
        <f t="shared" si="539"/>
        <v>D</v>
      </c>
      <c r="AX9226" s="27"/>
      <c r="AY9226" s="27"/>
    </row>
    <row r="9227" spans="1:51" x14ac:dyDescent="0.25">
      <c r="A9227" t="s">
        <v>391</v>
      </c>
      <c r="B9227" t="s">
        <v>218</v>
      </c>
      <c r="C9227">
        <v>161615357</v>
      </c>
      <c r="D9227">
        <v>66</v>
      </c>
      <c r="E9227" t="s">
        <v>91</v>
      </c>
      <c r="G9227">
        <v>62.844000000000001</v>
      </c>
      <c r="H9227">
        <v>2016</v>
      </c>
      <c r="I9227">
        <v>6</v>
      </c>
      <c r="J9227">
        <v>9</v>
      </c>
      <c r="K9227">
        <v>13</v>
      </c>
      <c r="L9227">
        <v>40</v>
      </c>
      <c r="M9227" t="s">
        <v>900</v>
      </c>
      <c r="N9227" t="s">
        <v>860</v>
      </c>
      <c r="O9227" t="s">
        <v>799</v>
      </c>
      <c r="Q9227" t="s">
        <v>453</v>
      </c>
      <c r="R9227" t="str">
        <f t="shared" si="536"/>
        <v>Weekday</v>
      </c>
      <c r="S9227" s="27">
        <f t="shared" si="537"/>
        <v>42530</v>
      </c>
      <c r="T9227" t="str">
        <f t="shared" si="538"/>
        <v>D</v>
      </c>
      <c r="V9227" t="str">
        <f t="shared" si="539"/>
        <v>D</v>
      </c>
    </row>
    <row r="9228" spans="1:51" x14ac:dyDescent="0.25">
      <c r="A9228" t="s">
        <v>391</v>
      </c>
      <c r="B9228" t="s">
        <v>218</v>
      </c>
      <c r="C9228">
        <v>161805351</v>
      </c>
      <c r="D9228">
        <v>66</v>
      </c>
      <c r="E9228" t="s">
        <v>91</v>
      </c>
      <c r="G9228">
        <v>62.857999999999997</v>
      </c>
      <c r="H9228">
        <v>2016</v>
      </c>
      <c r="I9228">
        <v>6</v>
      </c>
      <c r="J9228">
        <v>25</v>
      </c>
      <c r="K9228">
        <v>22</v>
      </c>
      <c r="L9228">
        <v>59</v>
      </c>
      <c r="M9228" t="s">
        <v>900</v>
      </c>
      <c r="N9228" t="s">
        <v>860</v>
      </c>
      <c r="O9228" t="s">
        <v>799</v>
      </c>
      <c r="Q9228" t="s">
        <v>453</v>
      </c>
      <c r="R9228" t="str">
        <f t="shared" si="536"/>
        <v>Weekend</v>
      </c>
      <c r="S9228" s="27">
        <f t="shared" si="537"/>
        <v>42546</v>
      </c>
      <c r="T9228" t="str">
        <f t="shared" si="538"/>
        <v>D</v>
      </c>
      <c r="V9228" t="str">
        <f t="shared" si="539"/>
        <v>D</v>
      </c>
      <c r="AX9228" s="27"/>
      <c r="AY9228" s="27"/>
    </row>
    <row r="9229" spans="1:51" x14ac:dyDescent="0.25">
      <c r="A9229" t="s">
        <v>391</v>
      </c>
      <c r="B9229" t="s">
        <v>218</v>
      </c>
      <c r="C9229">
        <v>140285104</v>
      </c>
      <c r="D9229">
        <v>66</v>
      </c>
      <c r="E9229" t="s">
        <v>91</v>
      </c>
      <c r="G9229">
        <v>62.865000000000002</v>
      </c>
      <c r="H9229">
        <v>2014</v>
      </c>
      <c r="I9229">
        <v>1</v>
      </c>
      <c r="J9229">
        <v>26</v>
      </c>
      <c r="K9229">
        <v>4</v>
      </c>
      <c r="L9229">
        <v>26</v>
      </c>
      <c r="M9229" t="s">
        <v>899</v>
      </c>
      <c r="N9229" t="s">
        <v>860</v>
      </c>
      <c r="O9229" t="s">
        <v>799</v>
      </c>
      <c r="Q9229" t="s">
        <v>453</v>
      </c>
      <c r="R9229" t="str">
        <f t="shared" si="536"/>
        <v>Weekend</v>
      </c>
      <c r="S9229" s="27">
        <f t="shared" si="537"/>
        <v>41665</v>
      </c>
      <c r="T9229" t="str">
        <f t="shared" si="538"/>
        <v>S</v>
      </c>
      <c r="V9229" t="str">
        <f t="shared" si="539"/>
        <v>S</v>
      </c>
      <c r="AE9229" s="27"/>
      <c r="AG9229" s="27"/>
      <c r="AX9229" s="27"/>
      <c r="AY9229" s="27"/>
    </row>
    <row r="9230" spans="1:51" x14ac:dyDescent="0.25">
      <c r="A9230" t="s">
        <v>391</v>
      </c>
      <c r="B9230" t="s">
        <v>218</v>
      </c>
      <c r="C9230">
        <v>151675207</v>
      </c>
      <c r="D9230">
        <v>66</v>
      </c>
      <c r="E9230" t="s">
        <v>91</v>
      </c>
      <c r="G9230">
        <v>62.866</v>
      </c>
      <c r="H9230">
        <v>2015</v>
      </c>
      <c r="I9230">
        <v>6</v>
      </c>
      <c r="J9230">
        <v>15</v>
      </c>
      <c r="K9230">
        <v>18</v>
      </c>
      <c r="L9230">
        <v>59</v>
      </c>
      <c r="M9230" t="s">
        <v>900</v>
      </c>
      <c r="N9230" t="s">
        <v>171</v>
      </c>
      <c r="O9230" t="s">
        <v>799</v>
      </c>
      <c r="Q9230" t="s">
        <v>453</v>
      </c>
      <c r="R9230" t="str">
        <f t="shared" si="536"/>
        <v>Weekday</v>
      </c>
      <c r="S9230" s="27">
        <f t="shared" si="537"/>
        <v>42170</v>
      </c>
      <c r="T9230" t="str">
        <f t="shared" si="538"/>
        <v>S</v>
      </c>
      <c r="V9230" t="str">
        <f t="shared" si="539"/>
        <v>S</v>
      </c>
      <c r="AE9230" s="27"/>
      <c r="AG9230" s="27"/>
      <c r="AX9230" s="27"/>
      <c r="AY9230" s="27"/>
    </row>
    <row r="9231" spans="1:51" x14ac:dyDescent="0.25">
      <c r="A9231" t="s">
        <v>391</v>
      </c>
      <c r="S9231" s="27"/>
      <c r="V9231" t="str">
        <f t="shared" si="539"/>
        <v/>
      </c>
    </row>
    <row r="9232" spans="1:51" x14ac:dyDescent="0.25">
      <c r="A9232" t="s">
        <v>391</v>
      </c>
      <c r="B9232" t="s">
        <v>218</v>
      </c>
      <c r="C9232">
        <v>171895264</v>
      </c>
      <c r="D9232">
        <v>66</v>
      </c>
      <c r="E9232" t="s">
        <v>91</v>
      </c>
      <c r="G9232">
        <v>62.869</v>
      </c>
      <c r="H9232">
        <v>2017</v>
      </c>
      <c r="I9232">
        <v>7</v>
      </c>
      <c r="J9232">
        <v>7</v>
      </c>
      <c r="K9232">
        <v>12</v>
      </c>
      <c r="L9232">
        <v>21</v>
      </c>
      <c r="M9232" t="s">
        <v>900</v>
      </c>
      <c r="N9232" t="s">
        <v>860</v>
      </c>
      <c r="O9232" t="s">
        <v>799</v>
      </c>
      <c r="Q9232" t="s">
        <v>453</v>
      </c>
      <c r="R9232" t="str">
        <f t="shared" si="536"/>
        <v>Weekday</v>
      </c>
      <c r="S9232" s="27">
        <f t="shared" si="537"/>
        <v>42923</v>
      </c>
      <c r="T9232" t="str">
        <f t="shared" si="538"/>
        <v>D</v>
      </c>
      <c r="V9232" t="str">
        <f t="shared" si="539"/>
        <v>D</v>
      </c>
      <c r="AE9232" s="27"/>
      <c r="AG9232" s="27"/>
      <c r="AX9232" s="27"/>
      <c r="AY9232" s="27"/>
    </row>
    <row r="9233" spans="1:51" x14ac:dyDescent="0.25">
      <c r="A9233" t="s">
        <v>391</v>
      </c>
      <c r="S9233" s="27"/>
      <c r="V9233" t="str">
        <f t="shared" si="539"/>
        <v/>
      </c>
      <c r="AE9233" s="27"/>
      <c r="AG9233" s="27"/>
      <c r="AX9233" s="27"/>
      <c r="AY9233" s="27"/>
    </row>
    <row r="9234" spans="1:51" x14ac:dyDescent="0.25">
      <c r="A9234" t="s">
        <v>391</v>
      </c>
      <c r="B9234" t="s">
        <v>218</v>
      </c>
      <c r="C9234">
        <v>170875375</v>
      </c>
      <c r="D9234">
        <v>66</v>
      </c>
      <c r="E9234" t="s">
        <v>91</v>
      </c>
      <c r="G9234">
        <v>62.871000000000002</v>
      </c>
      <c r="H9234">
        <v>2017</v>
      </c>
      <c r="I9234">
        <v>3</v>
      </c>
      <c r="J9234">
        <v>28</v>
      </c>
      <c r="K9234">
        <v>17</v>
      </c>
      <c r="L9234">
        <v>6</v>
      </c>
      <c r="M9234" t="s">
        <v>900</v>
      </c>
      <c r="N9234" t="s">
        <v>860</v>
      </c>
      <c r="O9234" t="s">
        <v>799</v>
      </c>
      <c r="Q9234" t="s">
        <v>453</v>
      </c>
      <c r="R9234" t="str">
        <f t="shared" si="536"/>
        <v>Weekday</v>
      </c>
      <c r="S9234" s="27">
        <f t="shared" si="537"/>
        <v>42822</v>
      </c>
      <c r="T9234" t="str">
        <f t="shared" si="538"/>
        <v>D</v>
      </c>
      <c r="V9234" t="str">
        <f t="shared" si="539"/>
        <v>D</v>
      </c>
      <c r="AX9234" s="27"/>
      <c r="AY9234" s="27"/>
    </row>
    <row r="9235" spans="1:51" x14ac:dyDescent="0.25">
      <c r="A9235" t="s">
        <v>391</v>
      </c>
      <c r="B9235" t="s">
        <v>218</v>
      </c>
      <c r="C9235">
        <v>132545076</v>
      </c>
      <c r="D9235">
        <v>66</v>
      </c>
      <c r="E9235" t="s">
        <v>91</v>
      </c>
      <c r="G9235">
        <v>62.871000000000002</v>
      </c>
      <c r="H9235">
        <v>2013</v>
      </c>
      <c r="I9235">
        <v>9</v>
      </c>
      <c r="J9235">
        <v>10</v>
      </c>
      <c r="K9235">
        <v>15</v>
      </c>
      <c r="L9235">
        <v>30</v>
      </c>
      <c r="M9235" t="s">
        <v>900</v>
      </c>
      <c r="N9235" t="s">
        <v>860</v>
      </c>
      <c r="O9235" t="s">
        <v>799</v>
      </c>
      <c r="Q9235" t="s">
        <v>453</v>
      </c>
      <c r="R9235" t="str">
        <f t="shared" si="536"/>
        <v>Weekday</v>
      </c>
      <c r="S9235" s="27">
        <f t="shared" si="537"/>
        <v>41527</v>
      </c>
      <c r="T9235" t="str">
        <f t="shared" si="538"/>
        <v>S</v>
      </c>
      <c r="V9235" t="str">
        <f t="shared" si="539"/>
        <v>S</v>
      </c>
    </row>
    <row r="9236" spans="1:51" x14ac:dyDescent="0.25">
      <c r="A9236" t="s">
        <v>391</v>
      </c>
      <c r="B9236" t="s">
        <v>218</v>
      </c>
      <c r="C9236">
        <v>142995053</v>
      </c>
      <c r="D9236">
        <v>66</v>
      </c>
      <c r="E9236" t="s">
        <v>91</v>
      </c>
      <c r="G9236">
        <v>62.872999999999998</v>
      </c>
      <c r="H9236">
        <v>2014</v>
      </c>
      <c r="I9236">
        <v>10</v>
      </c>
      <c r="J9236">
        <v>26</v>
      </c>
      <c r="K9236">
        <v>1</v>
      </c>
      <c r="L9236">
        <v>37</v>
      </c>
      <c r="M9236" t="s">
        <v>900</v>
      </c>
      <c r="N9236" t="s">
        <v>860</v>
      </c>
      <c r="O9236" t="s">
        <v>799</v>
      </c>
      <c r="Q9236" t="s">
        <v>453</v>
      </c>
      <c r="R9236" t="str">
        <f t="shared" si="536"/>
        <v>Weekend</v>
      </c>
      <c r="S9236" s="27">
        <f t="shared" si="537"/>
        <v>41938</v>
      </c>
      <c r="T9236" t="str">
        <f t="shared" si="538"/>
        <v>S</v>
      </c>
      <c r="V9236" t="str">
        <f t="shared" si="539"/>
        <v>S</v>
      </c>
      <c r="AX9236" s="27"/>
      <c r="AY9236" s="27"/>
    </row>
    <row r="9237" spans="1:51" x14ac:dyDescent="0.25">
      <c r="A9237" t="s">
        <v>391</v>
      </c>
      <c r="S9237" s="27"/>
      <c r="V9237" t="str">
        <f t="shared" si="539"/>
        <v/>
      </c>
      <c r="AE9237" s="27"/>
      <c r="AG9237" s="27"/>
      <c r="AX9237" s="27"/>
      <c r="AY9237" s="27"/>
    </row>
    <row r="9238" spans="1:51" x14ac:dyDescent="0.25">
      <c r="A9238" t="s">
        <v>391</v>
      </c>
      <c r="B9238" t="s">
        <v>218</v>
      </c>
      <c r="C9238">
        <v>131215295</v>
      </c>
      <c r="D9238">
        <v>66</v>
      </c>
      <c r="E9238" t="s">
        <v>91</v>
      </c>
      <c r="G9238">
        <v>62.875</v>
      </c>
      <c r="H9238">
        <v>2013</v>
      </c>
      <c r="I9238">
        <v>5</v>
      </c>
      <c r="J9238">
        <v>1</v>
      </c>
      <c r="K9238">
        <v>17</v>
      </c>
      <c r="L9238">
        <v>49</v>
      </c>
      <c r="M9238" t="s">
        <v>900</v>
      </c>
      <c r="N9238" t="s">
        <v>860</v>
      </c>
      <c r="O9238" t="s">
        <v>1933</v>
      </c>
      <c r="Q9238" t="s">
        <v>453</v>
      </c>
      <c r="R9238" t="str">
        <f t="shared" si="536"/>
        <v>Weekday</v>
      </c>
      <c r="S9238" s="27">
        <f t="shared" si="537"/>
        <v>41395</v>
      </c>
      <c r="T9238" t="str">
        <f t="shared" si="538"/>
        <v>S</v>
      </c>
      <c r="V9238" t="str">
        <f t="shared" si="539"/>
        <v>S</v>
      </c>
      <c r="AX9238" s="27"/>
      <c r="AY9238" s="27"/>
    </row>
    <row r="9239" spans="1:51" x14ac:dyDescent="0.25">
      <c r="A9239" t="s">
        <v>391</v>
      </c>
      <c r="B9239" t="s">
        <v>218</v>
      </c>
      <c r="C9239">
        <v>162325108</v>
      </c>
      <c r="D9239">
        <v>66</v>
      </c>
      <c r="E9239" t="s">
        <v>91</v>
      </c>
      <c r="G9239">
        <v>62.878999999999998</v>
      </c>
      <c r="H9239">
        <v>2016</v>
      </c>
      <c r="I9239">
        <v>8</v>
      </c>
      <c r="J9239">
        <v>19</v>
      </c>
      <c r="K9239">
        <v>7</v>
      </c>
      <c r="L9239">
        <v>50</v>
      </c>
      <c r="M9239" t="s">
        <v>900</v>
      </c>
      <c r="N9239" t="s">
        <v>860</v>
      </c>
      <c r="O9239" t="s">
        <v>799</v>
      </c>
      <c r="Q9239" t="s">
        <v>453</v>
      </c>
      <c r="R9239" t="str">
        <f t="shared" si="536"/>
        <v>Weekday</v>
      </c>
      <c r="S9239" s="27">
        <f t="shared" si="537"/>
        <v>42601</v>
      </c>
      <c r="T9239" t="str">
        <f t="shared" si="538"/>
        <v>D</v>
      </c>
      <c r="V9239" t="str">
        <f t="shared" si="539"/>
        <v>D</v>
      </c>
      <c r="AO9239" s="27"/>
      <c r="AX9239" s="27"/>
      <c r="AY9239" s="27"/>
    </row>
    <row r="9240" spans="1:51" x14ac:dyDescent="0.25">
      <c r="A9240" t="s">
        <v>391</v>
      </c>
      <c r="B9240" t="s">
        <v>218</v>
      </c>
      <c r="C9240">
        <v>130885186</v>
      </c>
      <c r="D9240">
        <v>66</v>
      </c>
      <c r="E9240" t="s">
        <v>91</v>
      </c>
      <c r="G9240">
        <v>62.884</v>
      </c>
      <c r="H9240">
        <v>2013</v>
      </c>
      <c r="I9240">
        <v>3</v>
      </c>
      <c r="J9240">
        <v>28</v>
      </c>
      <c r="K9240">
        <v>16</v>
      </c>
      <c r="L9240">
        <v>16</v>
      </c>
      <c r="M9240" t="s">
        <v>900</v>
      </c>
      <c r="N9240" t="s">
        <v>860</v>
      </c>
      <c r="O9240" t="s">
        <v>799</v>
      </c>
      <c r="Q9240" t="s">
        <v>453</v>
      </c>
      <c r="R9240" t="str">
        <f t="shared" si="536"/>
        <v>Weekday</v>
      </c>
      <c r="S9240" s="27">
        <f t="shared" si="537"/>
        <v>41361</v>
      </c>
      <c r="T9240" t="str">
        <f t="shared" si="538"/>
        <v>S</v>
      </c>
      <c r="V9240" t="str">
        <f t="shared" si="539"/>
        <v>S</v>
      </c>
      <c r="AE9240" s="27"/>
      <c r="AO9240" s="27"/>
      <c r="AX9240" s="27"/>
      <c r="AY9240" s="27"/>
    </row>
    <row r="9241" spans="1:51" x14ac:dyDescent="0.25">
      <c r="A9241" t="s">
        <v>391</v>
      </c>
      <c r="B9241" t="s">
        <v>218</v>
      </c>
      <c r="C9241">
        <v>131175169</v>
      </c>
      <c r="D9241">
        <v>66</v>
      </c>
      <c r="E9241" t="s">
        <v>91</v>
      </c>
      <c r="G9241">
        <v>62.881999999999998</v>
      </c>
      <c r="H9241">
        <v>2013</v>
      </c>
      <c r="I9241">
        <v>4</v>
      </c>
      <c r="J9241">
        <v>27</v>
      </c>
      <c r="K9241">
        <v>16</v>
      </c>
      <c r="L9241">
        <v>49</v>
      </c>
      <c r="M9241" t="s">
        <v>900</v>
      </c>
      <c r="N9241" t="s">
        <v>860</v>
      </c>
      <c r="O9241" t="s">
        <v>1933</v>
      </c>
      <c r="Q9241" t="s">
        <v>453</v>
      </c>
      <c r="R9241" t="str">
        <f t="shared" si="536"/>
        <v>Weekend</v>
      </c>
      <c r="S9241" s="27">
        <f t="shared" si="537"/>
        <v>41391</v>
      </c>
      <c r="T9241" t="str">
        <f t="shared" si="538"/>
        <v>S</v>
      </c>
      <c r="V9241" t="str">
        <f t="shared" si="539"/>
        <v>S</v>
      </c>
    </row>
    <row r="9242" spans="1:51" x14ac:dyDescent="0.25">
      <c r="A9242" t="s">
        <v>391</v>
      </c>
      <c r="B9242" t="s">
        <v>218</v>
      </c>
      <c r="C9242">
        <v>130115170</v>
      </c>
      <c r="D9242">
        <v>66</v>
      </c>
      <c r="E9242" t="s">
        <v>91</v>
      </c>
      <c r="G9242">
        <v>63.22</v>
      </c>
      <c r="H9242">
        <v>2013</v>
      </c>
      <c r="I9242">
        <v>1</v>
      </c>
      <c r="J9242">
        <v>7</v>
      </c>
      <c r="K9242">
        <v>16</v>
      </c>
      <c r="L9242">
        <v>43</v>
      </c>
      <c r="M9242" t="s">
        <v>900</v>
      </c>
      <c r="N9242" t="s">
        <v>171</v>
      </c>
      <c r="O9242" t="s">
        <v>799</v>
      </c>
      <c r="Q9242" t="s">
        <v>453</v>
      </c>
      <c r="R9242" t="str">
        <f t="shared" si="536"/>
        <v>Weekday</v>
      </c>
      <c r="S9242" s="27">
        <f t="shared" si="537"/>
        <v>41281</v>
      </c>
      <c r="T9242" t="str">
        <f t="shared" si="538"/>
        <v>S</v>
      </c>
      <c r="V9242" t="str">
        <f t="shared" si="539"/>
        <v>S</v>
      </c>
      <c r="AE9242" s="27"/>
      <c r="AG9242" s="27"/>
      <c r="AX9242" s="27"/>
      <c r="AY9242" s="27"/>
    </row>
    <row r="9243" spans="1:51" x14ac:dyDescent="0.25">
      <c r="A9243" t="s">
        <v>391</v>
      </c>
      <c r="B9243" t="s">
        <v>218</v>
      </c>
      <c r="C9243">
        <v>131445106</v>
      </c>
      <c r="D9243">
        <v>66</v>
      </c>
      <c r="E9243" t="s">
        <v>91</v>
      </c>
      <c r="G9243">
        <v>62.795999999999999</v>
      </c>
      <c r="H9243">
        <v>2013</v>
      </c>
      <c r="I9243">
        <v>5</v>
      </c>
      <c r="J9243">
        <v>23</v>
      </c>
      <c r="K9243">
        <v>15</v>
      </c>
      <c r="L9243">
        <v>46</v>
      </c>
      <c r="M9243" t="s">
        <v>900</v>
      </c>
      <c r="N9243" t="s">
        <v>860</v>
      </c>
      <c r="O9243" t="s">
        <v>1933</v>
      </c>
      <c r="Q9243" t="s">
        <v>453</v>
      </c>
      <c r="R9243" t="str">
        <f t="shared" si="536"/>
        <v>Weekday</v>
      </c>
      <c r="S9243" s="27">
        <f t="shared" si="537"/>
        <v>41417</v>
      </c>
      <c r="T9243" t="str">
        <f t="shared" si="538"/>
        <v>S</v>
      </c>
      <c r="V9243" t="str">
        <f t="shared" si="539"/>
        <v>S</v>
      </c>
      <c r="AE9243" s="27"/>
      <c r="AO9243" s="27"/>
      <c r="AX9243" s="27"/>
      <c r="AY9243" s="27"/>
    </row>
    <row r="9244" spans="1:51" x14ac:dyDescent="0.25">
      <c r="A9244" t="s">
        <v>391</v>
      </c>
      <c r="B9244" t="s">
        <v>218</v>
      </c>
      <c r="C9244">
        <v>160625295</v>
      </c>
      <c r="D9244">
        <v>66</v>
      </c>
      <c r="E9244" t="s">
        <v>91</v>
      </c>
      <c r="G9244">
        <v>62.889000000000003</v>
      </c>
      <c r="H9244">
        <v>2016</v>
      </c>
      <c r="I9244">
        <v>2</v>
      </c>
      <c r="J9244">
        <v>29</v>
      </c>
      <c r="K9244">
        <v>16</v>
      </c>
      <c r="L9244">
        <v>21</v>
      </c>
      <c r="M9244" t="s">
        <v>900</v>
      </c>
      <c r="N9244" t="s">
        <v>171</v>
      </c>
      <c r="O9244" t="s">
        <v>799</v>
      </c>
      <c r="Q9244" t="s">
        <v>453</v>
      </c>
      <c r="R9244" t="str">
        <f t="shared" si="536"/>
        <v>Weekday</v>
      </c>
      <c r="S9244" s="27">
        <f t="shared" si="537"/>
        <v>42429</v>
      </c>
      <c r="T9244" t="str">
        <f t="shared" si="538"/>
        <v>D</v>
      </c>
      <c r="V9244" t="str">
        <f t="shared" si="539"/>
        <v>D</v>
      </c>
      <c r="AX9244" s="27"/>
      <c r="AY9244" s="27"/>
    </row>
    <row r="9245" spans="1:51" x14ac:dyDescent="0.25">
      <c r="A9245" t="s">
        <v>391</v>
      </c>
      <c r="B9245" t="s">
        <v>218</v>
      </c>
      <c r="C9245">
        <v>162775349</v>
      </c>
      <c r="D9245">
        <v>66</v>
      </c>
      <c r="E9245" t="s">
        <v>91</v>
      </c>
      <c r="G9245">
        <v>62.893999999999998</v>
      </c>
      <c r="H9245">
        <v>2016</v>
      </c>
      <c r="I9245">
        <v>10</v>
      </c>
      <c r="J9245">
        <v>2</v>
      </c>
      <c r="K9245">
        <v>14</v>
      </c>
      <c r="L9245">
        <v>5</v>
      </c>
      <c r="M9245" t="s">
        <v>900</v>
      </c>
      <c r="N9245" t="s">
        <v>860</v>
      </c>
      <c r="O9245" t="s">
        <v>799</v>
      </c>
      <c r="Q9245" t="s">
        <v>453</v>
      </c>
      <c r="R9245" t="str">
        <f t="shared" si="536"/>
        <v>Weekend</v>
      </c>
      <c r="S9245" s="27">
        <f t="shared" si="537"/>
        <v>42645</v>
      </c>
      <c r="T9245" t="str">
        <f t="shared" si="538"/>
        <v>D</v>
      </c>
      <c r="V9245" t="str">
        <f t="shared" si="539"/>
        <v>D</v>
      </c>
      <c r="AX9245" s="27"/>
      <c r="AY9245" s="27"/>
    </row>
    <row r="9246" spans="1:51" x14ac:dyDescent="0.25">
      <c r="A9246" t="s">
        <v>391</v>
      </c>
      <c r="B9246" t="s">
        <v>218</v>
      </c>
      <c r="C9246">
        <v>160585114</v>
      </c>
      <c r="D9246">
        <v>66</v>
      </c>
      <c r="E9246" t="s">
        <v>91</v>
      </c>
      <c r="G9246">
        <v>62.9</v>
      </c>
      <c r="H9246">
        <v>2016</v>
      </c>
      <c r="I9246">
        <v>2</v>
      </c>
      <c r="J9246">
        <v>26</v>
      </c>
      <c r="K9246">
        <v>19</v>
      </c>
      <c r="L9246">
        <v>44</v>
      </c>
      <c r="M9246" t="s">
        <v>900</v>
      </c>
      <c r="N9246" t="s">
        <v>860</v>
      </c>
      <c r="O9246" t="s">
        <v>799</v>
      </c>
      <c r="Q9246" t="s">
        <v>453</v>
      </c>
      <c r="R9246" t="str">
        <f t="shared" si="536"/>
        <v>Weekday</v>
      </c>
      <c r="S9246" s="27">
        <f t="shared" si="537"/>
        <v>42426</v>
      </c>
      <c r="T9246" t="str">
        <f t="shared" si="538"/>
        <v>D</v>
      </c>
      <c r="V9246" t="str">
        <f t="shared" si="539"/>
        <v>D</v>
      </c>
      <c r="AE9246" s="27"/>
      <c r="AG9246" s="27"/>
      <c r="AX9246" s="27"/>
      <c r="AY9246" s="27"/>
    </row>
    <row r="9247" spans="1:51" x14ac:dyDescent="0.25">
      <c r="A9247" t="s">
        <v>391</v>
      </c>
      <c r="B9247" t="s">
        <v>218</v>
      </c>
      <c r="C9247">
        <v>160885270</v>
      </c>
      <c r="D9247">
        <v>66</v>
      </c>
      <c r="E9247" t="s">
        <v>91</v>
      </c>
      <c r="G9247">
        <v>62.9</v>
      </c>
      <c r="H9247">
        <v>2016</v>
      </c>
      <c r="I9247">
        <v>3</v>
      </c>
      <c r="J9247">
        <v>26</v>
      </c>
      <c r="K9247">
        <v>21</v>
      </c>
      <c r="L9247">
        <v>49</v>
      </c>
      <c r="M9247" t="s">
        <v>899</v>
      </c>
      <c r="N9247" t="s">
        <v>171</v>
      </c>
      <c r="O9247" t="s">
        <v>799</v>
      </c>
      <c r="Q9247" t="s">
        <v>453</v>
      </c>
      <c r="R9247" t="str">
        <f t="shared" si="536"/>
        <v>Weekend</v>
      </c>
      <c r="S9247" s="27">
        <f t="shared" si="537"/>
        <v>42455</v>
      </c>
      <c r="T9247" t="str">
        <f t="shared" si="538"/>
        <v>D</v>
      </c>
      <c r="V9247" t="str">
        <f t="shared" si="539"/>
        <v>D</v>
      </c>
      <c r="AX9247" s="27"/>
      <c r="AY9247" s="27"/>
    </row>
    <row r="9248" spans="1:51" x14ac:dyDescent="0.25">
      <c r="A9248" t="s">
        <v>391</v>
      </c>
      <c r="B9248" t="s">
        <v>218</v>
      </c>
      <c r="C9248">
        <v>162615069</v>
      </c>
      <c r="D9248">
        <v>66</v>
      </c>
      <c r="E9248" t="s">
        <v>91</v>
      </c>
      <c r="G9248">
        <v>62.828000000000003</v>
      </c>
      <c r="H9248">
        <v>2016</v>
      </c>
      <c r="I9248">
        <v>9</v>
      </c>
      <c r="J9248">
        <v>16</v>
      </c>
      <c r="K9248">
        <v>16</v>
      </c>
      <c r="L9248">
        <v>19</v>
      </c>
      <c r="M9248" t="s">
        <v>900</v>
      </c>
      <c r="N9248" t="s">
        <v>860</v>
      </c>
      <c r="O9248" t="s">
        <v>799</v>
      </c>
      <c r="Q9248" t="s">
        <v>453</v>
      </c>
      <c r="R9248" t="str">
        <f t="shared" si="536"/>
        <v>Weekday</v>
      </c>
      <c r="S9248" s="27">
        <f t="shared" si="537"/>
        <v>42629</v>
      </c>
      <c r="T9248" t="str">
        <f t="shared" si="538"/>
        <v>D</v>
      </c>
      <c r="V9248" t="str">
        <f t="shared" si="539"/>
        <v>D</v>
      </c>
    </row>
    <row r="9249" spans="1:51" x14ac:dyDescent="0.25">
      <c r="A9249" t="s">
        <v>391</v>
      </c>
      <c r="B9249" t="s">
        <v>218</v>
      </c>
      <c r="C9249">
        <v>162615067</v>
      </c>
      <c r="D9249">
        <v>66</v>
      </c>
      <c r="E9249" t="s">
        <v>91</v>
      </c>
      <c r="G9249">
        <v>62.85</v>
      </c>
      <c r="H9249">
        <v>2016</v>
      </c>
      <c r="I9249">
        <v>9</v>
      </c>
      <c r="J9249">
        <v>16</v>
      </c>
      <c r="K9249">
        <v>16</v>
      </c>
      <c r="L9249">
        <v>2</v>
      </c>
      <c r="M9249" t="s">
        <v>900</v>
      </c>
      <c r="N9249" t="s">
        <v>860</v>
      </c>
      <c r="O9249" t="s">
        <v>799</v>
      </c>
      <c r="Q9249" t="s">
        <v>453</v>
      </c>
      <c r="R9249" t="str">
        <f t="shared" si="536"/>
        <v>Weekday</v>
      </c>
      <c r="S9249" s="27">
        <f t="shared" si="537"/>
        <v>42629</v>
      </c>
      <c r="T9249" t="str">
        <f t="shared" si="538"/>
        <v>D</v>
      </c>
      <c r="V9249" t="str">
        <f t="shared" si="539"/>
        <v>D</v>
      </c>
      <c r="AE9249" s="27"/>
      <c r="AG9249" s="27"/>
      <c r="AX9249" s="27"/>
      <c r="AY9249" s="27"/>
    </row>
    <row r="9250" spans="1:51" x14ac:dyDescent="0.25">
      <c r="A9250" t="s">
        <v>391</v>
      </c>
      <c r="B9250" t="s">
        <v>218</v>
      </c>
      <c r="C9250">
        <v>141535230</v>
      </c>
      <c r="D9250">
        <v>66</v>
      </c>
      <c r="E9250" t="s">
        <v>91</v>
      </c>
      <c r="G9250">
        <v>62.905000000000001</v>
      </c>
      <c r="H9250">
        <v>2014</v>
      </c>
      <c r="I9250">
        <v>6</v>
      </c>
      <c r="J9250">
        <v>2</v>
      </c>
      <c r="K9250">
        <v>15</v>
      </c>
      <c r="L9250">
        <v>30</v>
      </c>
      <c r="M9250" t="s">
        <v>900</v>
      </c>
      <c r="N9250" t="s">
        <v>860</v>
      </c>
      <c r="O9250" t="s">
        <v>799</v>
      </c>
      <c r="Q9250" t="s">
        <v>453</v>
      </c>
      <c r="R9250" t="str">
        <f t="shared" si="536"/>
        <v>Weekday</v>
      </c>
      <c r="S9250" s="27">
        <f t="shared" si="537"/>
        <v>41792</v>
      </c>
      <c r="T9250" t="str">
        <f t="shared" si="538"/>
        <v>S</v>
      </c>
      <c r="V9250" t="str">
        <f t="shared" si="539"/>
        <v>S</v>
      </c>
      <c r="AX9250" s="27"/>
      <c r="AY9250" s="27"/>
    </row>
    <row r="9251" spans="1:51" x14ac:dyDescent="0.25">
      <c r="A9251" t="s">
        <v>391</v>
      </c>
      <c r="B9251" t="s">
        <v>218</v>
      </c>
      <c r="C9251">
        <v>152085084</v>
      </c>
      <c r="D9251">
        <v>66</v>
      </c>
      <c r="E9251" t="s">
        <v>91</v>
      </c>
      <c r="G9251">
        <v>62.905999999999999</v>
      </c>
      <c r="H9251">
        <v>2015</v>
      </c>
      <c r="I9251">
        <v>7</v>
      </c>
      <c r="J9251">
        <v>24</v>
      </c>
      <c r="K9251">
        <v>8</v>
      </c>
      <c r="L9251">
        <v>58</v>
      </c>
      <c r="M9251" t="s">
        <v>900</v>
      </c>
      <c r="N9251" t="s">
        <v>860</v>
      </c>
      <c r="O9251" t="s">
        <v>799</v>
      </c>
      <c r="Q9251" t="s">
        <v>453</v>
      </c>
      <c r="R9251" t="str">
        <f t="shared" si="536"/>
        <v>Weekday</v>
      </c>
      <c r="S9251" s="27">
        <f t="shared" si="537"/>
        <v>42209</v>
      </c>
      <c r="T9251" t="str">
        <f t="shared" si="538"/>
        <v>S</v>
      </c>
      <c r="V9251" t="str">
        <f t="shared" si="539"/>
        <v>S</v>
      </c>
    </row>
    <row r="9252" spans="1:51" x14ac:dyDescent="0.25">
      <c r="A9252" t="s">
        <v>391</v>
      </c>
      <c r="S9252" s="27"/>
      <c r="V9252" t="str">
        <f t="shared" si="539"/>
        <v/>
      </c>
      <c r="AX9252" s="27"/>
      <c r="AY9252" s="27"/>
    </row>
    <row r="9253" spans="1:51" x14ac:dyDescent="0.25">
      <c r="A9253" t="s">
        <v>391</v>
      </c>
      <c r="B9253" t="s">
        <v>218</v>
      </c>
      <c r="C9253">
        <v>143115044</v>
      </c>
      <c r="D9253">
        <v>66</v>
      </c>
      <c r="E9253" t="s">
        <v>91</v>
      </c>
      <c r="G9253">
        <v>62.908000000000001</v>
      </c>
      <c r="H9253">
        <v>2014</v>
      </c>
      <c r="I9253">
        <v>11</v>
      </c>
      <c r="J9253">
        <v>7</v>
      </c>
      <c r="K9253">
        <v>4</v>
      </c>
      <c r="L9253">
        <v>15</v>
      </c>
      <c r="M9253" t="s">
        <v>899</v>
      </c>
      <c r="N9253" t="s">
        <v>860</v>
      </c>
      <c r="O9253" t="s">
        <v>1933</v>
      </c>
      <c r="Q9253" t="s">
        <v>453</v>
      </c>
      <c r="R9253" t="str">
        <f t="shared" si="536"/>
        <v>Weekday</v>
      </c>
      <c r="S9253" s="27">
        <f t="shared" si="537"/>
        <v>41950</v>
      </c>
      <c r="T9253" t="str">
        <f t="shared" si="538"/>
        <v>S</v>
      </c>
      <c r="V9253" t="str">
        <f t="shared" si="539"/>
        <v>S</v>
      </c>
    </row>
    <row r="9254" spans="1:51" x14ac:dyDescent="0.25">
      <c r="A9254" t="s">
        <v>391</v>
      </c>
      <c r="B9254" t="s">
        <v>218</v>
      </c>
      <c r="C9254">
        <v>152285107</v>
      </c>
      <c r="D9254">
        <v>66</v>
      </c>
      <c r="E9254" t="s">
        <v>91</v>
      </c>
      <c r="G9254">
        <v>62.908000000000001</v>
      </c>
      <c r="H9254">
        <v>2015</v>
      </c>
      <c r="I9254">
        <v>8</v>
      </c>
      <c r="J9254">
        <v>9</v>
      </c>
      <c r="K9254">
        <v>13</v>
      </c>
      <c r="L9254">
        <v>5</v>
      </c>
      <c r="M9254" t="s">
        <v>900</v>
      </c>
      <c r="N9254" t="s">
        <v>860</v>
      </c>
      <c r="O9254" t="s">
        <v>799</v>
      </c>
      <c r="Q9254" t="s">
        <v>453</v>
      </c>
      <c r="R9254" t="str">
        <f t="shared" si="536"/>
        <v>Weekend</v>
      </c>
      <c r="S9254" s="27">
        <f t="shared" si="537"/>
        <v>42225</v>
      </c>
      <c r="T9254" t="str">
        <f t="shared" si="538"/>
        <v>S</v>
      </c>
      <c r="V9254" t="str">
        <f t="shared" si="539"/>
        <v>S</v>
      </c>
      <c r="AE9254" s="27"/>
      <c r="AG9254" s="27"/>
      <c r="AX9254" s="27"/>
      <c r="AY9254" s="27"/>
    </row>
    <row r="9255" spans="1:51" x14ac:dyDescent="0.25">
      <c r="A9255" t="s">
        <v>391</v>
      </c>
      <c r="S9255" s="27"/>
      <c r="V9255" t="str">
        <f t="shared" si="539"/>
        <v/>
      </c>
      <c r="AE9255" s="27"/>
      <c r="AG9255" s="27"/>
      <c r="AX9255" s="27"/>
      <c r="AY9255" s="27"/>
    </row>
    <row r="9256" spans="1:51" x14ac:dyDescent="0.25">
      <c r="A9256" t="s">
        <v>391</v>
      </c>
      <c r="B9256" t="s">
        <v>218</v>
      </c>
      <c r="C9256">
        <v>140615087</v>
      </c>
      <c r="D9256">
        <v>66</v>
      </c>
      <c r="E9256" t="s">
        <v>91</v>
      </c>
      <c r="G9256">
        <v>62.912999999999997</v>
      </c>
      <c r="H9256">
        <v>2014</v>
      </c>
      <c r="I9256">
        <v>3</v>
      </c>
      <c r="J9256">
        <v>2</v>
      </c>
      <c r="K9256">
        <v>6</v>
      </c>
      <c r="L9256">
        <v>18</v>
      </c>
      <c r="M9256" t="s">
        <v>899</v>
      </c>
      <c r="N9256" t="s">
        <v>404</v>
      </c>
      <c r="O9256" t="s">
        <v>799</v>
      </c>
      <c r="Q9256" t="s">
        <v>453</v>
      </c>
      <c r="R9256" t="str">
        <f t="shared" si="536"/>
        <v>Weekend</v>
      </c>
      <c r="S9256" s="27">
        <f t="shared" si="537"/>
        <v>41700</v>
      </c>
      <c r="T9256" t="str">
        <f t="shared" si="538"/>
        <v>S</v>
      </c>
      <c r="V9256" t="str">
        <f t="shared" si="539"/>
        <v>S</v>
      </c>
      <c r="AO9256" s="27"/>
      <c r="AX9256" s="27"/>
      <c r="AY9256" s="27"/>
    </row>
    <row r="9257" spans="1:51" x14ac:dyDescent="0.25">
      <c r="A9257" t="s">
        <v>391</v>
      </c>
      <c r="B9257" t="s">
        <v>218</v>
      </c>
      <c r="C9257">
        <v>151275060</v>
      </c>
      <c r="D9257">
        <v>66</v>
      </c>
      <c r="E9257" t="s">
        <v>91</v>
      </c>
      <c r="G9257">
        <v>62.914000000000001</v>
      </c>
      <c r="H9257">
        <v>2015</v>
      </c>
      <c r="I9257">
        <v>5</v>
      </c>
      <c r="J9257">
        <v>1</v>
      </c>
      <c r="K9257">
        <v>10</v>
      </c>
      <c r="L9257">
        <v>1</v>
      </c>
      <c r="M9257" t="s">
        <v>900</v>
      </c>
      <c r="N9257" t="s">
        <v>404</v>
      </c>
      <c r="O9257" t="s">
        <v>799</v>
      </c>
      <c r="Q9257" t="s">
        <v>453</v>
      </c>
      <c r="R9257" t="str">
        <f t="shared" si="536"/>
        <v>Weekday</v>
      </c>
      <c r="S9257" s="27">
        <f t="shared" si="537"/>
        <v>42125</v>
      </c>
      <c r="T9257" t="str">
        <f t="shared" si="538"/>
        <v>S</v>
      </c>
      <c r="V9257" t="str">
        <f t="shared" si="539"/>
        <v>S</v>
      </c>
      <c r="AX9257" s="27"/>
      <c r="AY9257" s="27"/>
    </row>
    <row r="9258" spans="1:51" x14ac:dyDescent="0.25">
      <c r="A9258" t="s">
        <v>391</v>
      </c>
      <c r="B9258" t="s">
        <v>218</v>
      </c>
      <c r="C9258">
        <v>160205129</v>
      </c>
      <c r="D9258">
        <v>66</v>
      </c>
      <c r="E9258" t="s">
        <v>91</v>
      </c>
      <c r="G9258">
        <v>62.915999999999997</v>
      </c>
      <c r="H9258">
        <v>2016</v>
      </c>
      <c r="I9258">
        <v>1</v>
      </c>
      <c r="J9258">
        <v>16</v>
      </c>
      <c r="K9258">
        <v>11</v>
      </c>
      <c r="L9258">
        <v>30</v>
      </c>
      <c r="M9258" t="s">
        <v>900</v>
      </c>
      <c r="N9258" t="s">
        <v>860</v>
      </c>
      <c r="O9258" t="s">
        <v>799</v>
      </c>
      <c r="Q9258" t="s">
        <v>453</v>
      </c>
      <c r="R9258" t="str">
        <f t="shared" si="536"/>
        <v>Weekend</v>
      </c>
      <c r="S9258" s="27">
        <f t="shared" si="537"/>
        <v>42385</v>
      </c>
      <c r="T9258" t="str">
        <f t="shared" si="538"/>
        <v>D</v>
      </c>
      <c r="V9258" t="str">
        <f t="shared" si="539"/>
        <v>D</v>
      </c>
      <c r="AE9258" s="27"/>
      <c r="AG9258" s="27"/>
      <c r="AX9258" s="27"/>
      <c r="AY9258" s="27"/>
    </row>
    <row r="9259" spans="1:51" x14ac:dyDescent="0.25">
      <c r="A9259" t="s">
        <v>391</v>
      </c>
      <c r="B9259" t="s">
        <v>218</v>
      </c>
      <c r="C9259">
        <v>162295052</v>
      </c>
      <c r="D9259">
        <v>66</v>
      </c>
      <c r="E9259" t="s">
        <v>91</v>
      </c>
      <c r="G9259">
        <v>62.918999999999997</v>
      </c>
      <c r="H9259">
        <v>2016</v>
      </c>
      <c r="I9259">
        <v>8</v>
      </c>
      <c r="J9259">
        <v>11</v>
      </c>
      <c r="K9259">
        <v>11</v>
      </c>
      <c r="L9259">
        <v>25</v>
      </c>
      <c r="M9259" t="s">
        <v>900</v>
      </c>
      <c r="N9259" t="s">
        <v>860</v>
      </c>
      <c r="O9259" t="s">
        <v>799</v>
      </c>
      <c r="Q9259" t="s">
        <v>453</v>
      </c>
      <c r="R9259" t="str">
        <f t="shared" si="536"/>
        <v>Weekday</v>
      </c>
      <c r="S9259" s="27">
        <f t="shared" si="537"/>
        <v>42593</v>
      </c>
      <c r="T9259" t="str">
        <f t="shared" si="538"/>
        <v>D</v>
      </c>
      <c r="V9259" t="str">
        <f t="shared" si="539"/>
        <v>D</v>
      </c>
      <c r="AX9259" s="27"/>
      <c r="AY9259" s="27"/>
    </row>
    <row r="9260" spans="1:51" x14ac:dyDescent="0.25">
      <c r="A9260" t="s">
        <v>391</v>
      </c>
      <c r="B9260" t="s">
        <v>218</v>
      </c>
      <c r="C9260">
        <v>163505085</v>
      </c>
      <c r="D9260">
        <v>66</v>
      </c>
      <c r="E9260" t="s">
        <v>91</v>
      </c>
      <c r="G9260">
        <v>62.921999999999997</v>
      </c>
      <c r="H9260">
        <v>2016</v>
      </c>
      <c r="I9260">
        <v>12</v>
      </c>
      <c r="J9260">
        <v>14</v>
      </c>
      <c r="K9260">
        <v>11</v>
      </c>
      <c r="L9260">
        <v>15</v>
      </c>
      <c r="M9260" t="s">
        <v>900</v>
      </c>
      <c r="N9260" t="s">
        <v>860</v>
      </c>
      <c r="O9260" t="s">
        <v>799</v>
      </c>
      <c r="Q9260" t="s">
        <v>453</v>
      </c>
      <c r="R9260" t="str">
        <f t="shared" si="536"/>
        <v>Weekday</v>
      </c>
      <c r="S9260" s="27">
        <f t="shared" si="537"/>
        <v>42718</v>
      </c>
      <c r="T9260" t="str">
        <f t="shared" si="538"/>
        <v>D</v>
      </c>
      <c r="V9260" t="str">
        <f t="shared" si="539"/>
        <v>D</v>
      </c>
      <c r="AE9260" s="27"/>
      <c r="AG9260" s="27"/>
      <c r="AX9260" s="27"/>
      <c r="AY9260" s="27"/>
    </row>
    <row r="9261" spans="1:51" x14ac:dyDescent="0.25">
      <c r="A9261" t="s">
        <v>391</v>
      </c>
      <c r="B9261" t="s">
        <v>218</v>
      </c>
      <c r="C9261">
        <v>143245301</v>
      </c>
      <c r="D9261">
        <v>66</v>
      </c>
      <c r="E9261" t="s">
        <v>91</v>
      </c>
      <c r="G9261">
        <v>62.93</v>
      </c>
      <c r="H9261">
        <v>2014</v>
      </c>
      <c r="I9261">
        <v>11</v>
      </c>
      <c r="J9261">
        <v>19</v>
      </c>
      <c r="K9261">
        <v>15</v>
      </c>
      <c r="L9261">
        <v>23</v>
      </c>
      <c r="M9261" t="s">
        <v>900</v>
      </c>
      <c r="N9261" t="s">
        <v>171</v>
      </c>
      <c r="O9261" t="s">
        <v>799</v>
      </c>
      <c r="Q9261" t="s">
        <v>453</v>
      </c>
      <c r="R9261" t="str">
        <f t="shared" si="536"/>
        <v>Weekday</v>
      </c>
      <c r="S9261" s="27">
        <f t="shared" si="537"/>
        <v>41962</v>
      </c>
      <c r="T9261" t="str">
        <f t="shared" si="538"/>
        <v>S</v>
      </c>
      <c r="V9261" t="str">
        <f t="shared" si="539"/>
        <v>S</v>
      </c>
      <c r="AE9261" s="27"/>
      <c r="AG9261" s="27"/>
      <c r="AX9261" s="27"/>
      <c r="AY9261" s="27"/>
    </row>
    <row r="9262" spans="1:51" x14ac:dyDescent="0.25">
      <c r="A9262" t="s">
        <v>391</v>
      </c>
      <c r="B9262" t="s">
        <v>218</v>
      </c>
      <c r="C9262">
        <v>161095616</v>
      </c>
      <c r="D9262">
        <v>66</v>
      </c>
      <c r="E9262" t="s">
        <v>91</v>
      </c>
      <c r="G9262">
        <v>62.93</v>
      </c>
      <c r="H9262">
        <v>2016</v>
      </c>
      <c r="I9262">
        <v>4</v>
      </c>
      <c r="J9262">
        <v>18</v>
      </c>
      <c r="K9262">
        <v>19</v>
      </c>
      <c r="L9262">
        <v>12</v>
      </c>
      <c r="M9262" t="s">
        <v>900</v>
      </c>
      <c r="N9262" t="s">
        <v>860</v>
      </c>
      <c r="O9262" t="s">
        <v>799</v>
      </c>
      <c r="Q9262" t="s">
        <v>453</v>
      </c>
      <c r="R9262" t="str">
        <f t="shared" si="536"/>
        <v>Weekday</v>
      </c>
      <c r="S9262" s="27">
        <f t="shared" si="537"/>
        <v>42478</v>
      </c>
      <c r="T9262" t="str">
        <f t="shared" si="538"/>
        <v>D</v>
      </c>
      <c r="V9262" t="str">
        <f t="shared" si="539"/>
        <v>D</v>
      </c>
      <c r="AE9262" s="27"/>
      <c r="AG9262" s="27"/>
      <c r="AX9262" s="27"/>
      <c r="AY9262" s="27"/>
    </row>
    <row r="9263" spans="1:51" x14ac:dyDescent="0.25">
      <c r="A9263" t="s">
        <v>391</v>
      </c>
      <c r="B9263" t="s">
        <v>218</v>
      </c>
      <c r="C9263">
        <v>152745461</v>
      </c>
      <c r="D9263">
        <v>66</v>
      </c>
      <c r="E9263" t="s">
        <v>91</v>
      </c>
      <c r="G9263">
        <v>62.936</v>
      </c>
      <c r="H9263">
        <v>2015</v>
      </c>
      <c r="I9263">
        <v>9</v>
      </c>
      <c r="J9263">
        <v>29</v>
      </c>
      <c r="K9263">
        <v>21</v>
      </c>
      <c r="L9263">
        <v>49</v>
      </c>
      <c r="M9263" t="s">
        <v>900</v>
      </c>
      <c r="N9263" t="s">
        <v>860</v>
      </c>
      <c r="O9263" t="s">
        <v>799</v>
      </c>
      <c r="Q9263" t="s">
        <v>453</v>
      </c>
      <c r="R9263" t="str">
        <f t="shared" si="536"/>
        <v>Weekday</v>
      </c>
      <c r="S9263" s="27">
        <f t="shared" si="537"/>
        <v>42276</v>
      </c>
      <c r="T9263" t="str">
        <f t="shared" si="538"/>
        <v>D</v>
      </c>
      <c r="V9263" t="str">
        <f t="shared" si="539"/>
        <v>D</v>
      </c>
      <c r="AE9263" s="27"/>
      <c r="AG9263" s="27"/>
      <c r="AX9263" s="27"/>
      <c r="AY9263" s="27"/>
    </row>
    <row r="9264" spans="1:51" x14ac:dyDescent="0.25">
      <c r="A9264" t="s">
        <v>391</v>
      </c>
      <c r="S9264" s="27"/>
      <c r="V9264" t="str">
        <f t="shared" si="539"/>
        <v/>
      </c>
    </row>
    <row r="9265" spans="1:51" x14ac:dyDescent="0.25">
      <c r="A9265" t="s">
        <v>391</v>
      </c>
      <c r="B9265" t="s">
        <v>218</v>
      </c>
      <c r="C9265">
        <v>142935393</v>
      </c>
      <c r="D9265">
        <v>66</v>
      </c>
      <c r="E9265" t="s">
        <v>91</v>
      </c>
      <c r="G9265">
        <v>62.936999999999998</v>
      </c>
      <c r="H9265">
        <v>2014</v>
      </c>
      <c r="I9265">
        <v>10</v>
      </c>
      <c r="J9265">
        <v>20</v>
      </c>
      <c r="K9265">
        <v>19</v>
      </c>
      <c r="L9265">
        <v>28</v>
      </c>
      <c r="M9265" t="s">
        <v>900</v>
      </c>
      <c r="N9265" t="s">
        <v>860</v>
      </c>
      <c r="O9265" t="s">
        <v>799</v>
      </c>
      <c r="Q9265" t="s">
        <v>453</v>
      </c>
      <c r="R9265" t="str">
        <f t="shared" ref="R9265:R9328" si="540">IF(WEEKDAY(DATE(H9265,I9265,J9265),2) &lt; 6, "Weekday", "Weekend")</f>
        <v>Weekday</v>
      </c>
      <c r="S9265" s="27">
        <f t="shared" ref="S9265:S9328" si="541">DATE(H9265,I9265,J9265)</f>
        <v>41932</v>
      </c>
      <c r="T9265" t="str">
        <f t="shared" si="538"/>
        <v>S</v>
      </c>
      <c r="V9265" t="str">
        <f t="shared" si="539"/>
        <v>S</v>
      </c>
      <c r="AE9265" s="27"/>
      <c r="AG9265" s="27"/>
      <c r="AX9265" s="27"/>
      <c r="AY9265" s="27"/>
    </row>
    <row r="9266" spans="1:51" x14ac:dyDescent="0.25">
      <c r="A9266" t="s">
        <v>391</v>
      </c>
      <c r="B9266" t="s">
        <v>218</v>
      </c>
      <c r="C9266">
        <v>172835518</v>
      </c>
      <c r="D9266">
        <v>66</v>
      </c>
      <c r="E9266" t="s">
        <v>91</v>
      </c>
      <c r="G9266">
        <v>62.938000000000002</v>
      </c>
      <c r="H9266">
        <v>2017</v>
      </c>
      <c r="I9266">
        <v>10</v>
      </c>
      <c r="J9266">
        <v>9</v>
      </c>
      <c r="K9266">
        <v>13</v>
      </c>
      <c r="L9266">
        <v>50</v>
      </c>
      <c r="M9266" t="s">
        <v>900</v>
      </c>
      <c r="N9266" t="s">
        <v>860</v>
      </c>
      <c r="O9266" t="s">
        <v>799</v>
      </c>
      <c r="Q9266" t="s">
        <v>453</v>
      </c>
      <c r="R9266" t="str">
        <f t="shared" si="540"/>
        <v>Weekday</v>
      </c>
      <c r="S9266" s="27">
        <f t="shared" si="541"/>
        <v>43017</v>
      </c>
      <c r="T9266" t="str">
        <f t="shared" ref="T9266:T9329" si="542">IF(OR(H9266=2013,H9266=2014,AND(H9266=2015,I9266&lt;9),AND(H9266=2015,I9266=9,J9266&lt;5)),"S","D")</f>
        <v>D</v>
      </c>
      <c r="V9266" t="str">
        <f t="shared" si="539"/>
        <v>D</v>
      </c>
      <c r="AE9266" s="27"/>
      <c r="AG9266" s="27"/>
      <c r="AX9266" s="27"/>
      <c r="AY9266" s="27"/>
    </row>
    <row r="9267" spans="1:51" x14ac:dyDescent="0.25">
      <c r="A9267" t="s">
        <v>391</v>
      </c>
      <c r="S9267" s="27"/>
      <c r="V9267" t="str">
        <f t="shared" si="539"/>
        <v/>
      </c>
      <c r="AE9267" s="27"/>
      <c r="AG9267" s="27"/>
      <c r="AX9267" s="27"/>
      <c r="AY9267" s="27"/>
    </row>
    <row r="9268" spans="1:51" x14ac:dyDescent="0.25">
      <c r="A9268" t="s">
        <v>391</v>
      </c>
      <c r="B9268" t="s">
        <v>218</v>
      </c>
      <c r="C9268">
        <v>132385124</v>
      </c>
      <c r="D9268">
        <v>66</v>
      </c>
      <c r="E9268" t="s">
        <v>91</v>
      </c>
      <c r="G9268">
        <v>62.939</v>
      </c>
      <c r="H9268">
        <v>2013</v>
      </c>
      <c r="I9268">
        <v>8</v>
      </c>
      <c r="J9268">
        <v>23</v>
      </c>
      <c r="K9268">
        <v>13</v>
      </c>
      <c r="L9268">
        <v>10</v>
      </c>
      <c r="M9268" t="s">
        <v>900</v>
      </c>
      <c r="N9268" t="s">
        <v>171</v>
      </c>
      <c r="O9268" t="s">
        <v>799</v>
      </c>
      <c r="Q9268" t="s">
        <v>453</v>
      </c>
      <c r="R9268" t="str">
        <f t="shared" si="540"/>
        <v>Weekday</v>
      </c>
      <c r="S9268" s="27">
        <f t="shared" si="541"/>
        <v>41509</v>
      </c>
      <c r="T9268" t="str">
        <f t="shared" si="542"/>
        <v>S</v>
      </c>
      <c r="V9268" t="str">
        <f t="shared" si="539"/>
        <v>S</v>
      </c>
    </row>
    <row r="9269" spans="1:51" x14ac:dyDescent="0.25">
      <c r="A9269" t="s">
        <v>391</v>
      </c>
      <c r="B9269" t="s">
        <v>218</v>
      </c>
      <c r="C9269">
        <v>151125568</v>
      </c>
      <c r="D9269">
        <v>66</v>
      </c>
      <c r="E9269" t="s">
        <v>91</v>
      </c>
      <c r="G9269">
        <v>62.947000000000003</v>
      </c>
      <c r="H9269">
        <v>2015</v>
      </c>
      <c r="I9269">
        <v>3</v>
      </c>
      <c r="J9269">
        <v>19</v>
      </c>
      <c r="K9269">
        <v>19</v>
      </c>
      <c r="L9269">
        <v>52</v>
      </c>
      <c r="M9269" t="s">
        <v>900</v>
      </c>
      <c r="N9269" t="s">
        <v>860</v>
      </c>
      <c r="O9269" t="s">
        <v>799</v>
      </c>
      <c r="Q9269" t="s">
        <v>453</v>
      </c>
      <c r="R9269" t="str">
        <f t="shared" si="540"/>
        <v>Weekday</v>
      </c>
      <c r="S9269" s="27">
        <f t="shared" si="541"/>
        <v>42082</v>
      </c>
      <c r="T9269" t="str">
        <f t="shared" si="542"/>
        <v>S</v>
      </c>
      <c r="V9269" t="str">
        <f t="shared" si="539"/>
        <v>S</v>
      </c>
      <c r="AE9269" s="27"/>
      <c r="AG9269" s="27"/>
      <c r="AX9269" s="27"/>
      <c r="AY9269" s="27"/>
    </row>
    <row r="9270" spans="1:51" x14ac:dyDescent="0.25">
      <c r="A9270" t="s">
        <v>391</v>
      </c>
      <c r="B9270" t="s">
        <v>218</v>
      </c>
      <c r="C9270">
        <v>171685266</v>
      </c>
      <c r="D9270">
        <v>66</v>
      </c>
      <c r="E9270" t="s">
        <v>91</v>
      </c>
      <c r="G9270">
        <v>62.947000000000003</v>
      </c>
      <c r="H9270">
        <v>2017</v>
      </c>
      <c r="I9270">
        <v>6</v>
      </c>
      <c r="J9270">
        <v>13</v>
      </c>
      <c r="K9270">
        <v>15</v>
      </c>
      <c r="L9270">
        <v>18</v>
      </c>
      <c r="M9270" t="s">
        <v>900</v>
      </c>
      <c r="N9270" t="s">
        <v>860</v>
      </c>
      <c r="O9270" t="s">
        <v>799</v>
      </c>
      <c r="Q9270" t="s">
        <v>453</v>
      </c>
      <c r="R9270" t="str">
        <f t="shared" si="540"/>
        <v>Weekday</v>
      </c>
      <c r="S9270" s="27">
        <f t="shared" si="541"/>
        <v>42899</v>
      </c>
      <c r="T9270" t="str">
        <f t="shared" si="542"/>
        <v>D</v>
      </c>
      <c r="V9270" t="str">
        <f t="shared" si="539"/>
        <v>D</v>
      </c>
      <c r="AE9270" s="27"/>
      <c r="AG9270" s="27"/>
      <c r="AX9270" s="27"/>
      <c r="AY9270" s="27"/>
    </row>
    <row r="9271" spans="1:51" x14ac:dyDescent="0.25">
      <c r="A9271" t="s">
        <v>391</v>
      </c>
      <c r="B9271" t="s">
        <v>218</v>
      </c>
      <c r="C9271">
        <v>153175039</v>
      </c>
      <c r="D9271">
        <v>66</v>
      </c>
      <c r="E9271" t="s">
        <v>91</v>
      </c>
      <c r="G9271">
        <v>62.948999999999998</v>
      </c>
      <c r="H9271">
        <v>2015</v>
      </c>
      <c r="I9271">
        <v>11</v>
      </c>
      <c r="J9271">
        <v>3</v>
      </c>
      <c r="K9271">
        <v>15</v>
      </c>
      <c r="L9271">
        <v>44</v>
      </c>
      <c r="M9271" t="s">
        <v>900</v>
      </c>
      <c r="N9271" t="s">
        <v>171</v>
      </c>
      <c r="O9271" t="s">
        <v>799</v>
      </c>
      <c r="Q9271" t="s">
        <v>453</v>
      </c>
      <c r="R9271" t="str">
        <f t="shared" si="540"/>
        <v>Weekday</v>
      </c>
      <c r="S9271" s="27">
        <f t="shared" si="541"/>
        <v>42311</v>
      </c>
      <c r="T9271" t="str">
        <f t="shared" si="542"/>
        <v>D</v>
      </c>
      <c r="V9271" t="str">
        <f t="shared" si="539"/>
        <v>D</v>
      </c>
      <c r="AE9271" s="27"/>
      <c r="AG9271" s="27"/>
      <c r="AX9271" s="27"/>
      <c r="AY9271" s="27"/>
    </row>
    <row r="9272" spans="1:51" x14ac:dyDescent="0.25">
      <c r="A9272" t="s">
        <v>391</v>
      </c>
      <c r="S9272" s="27"/>
      <c r="V9272" t="str">
        <f t="shared" si="539"/>
        <v/>
      </c>
      <c r="AE9272" s="27"/>
      <c r="AG9272" s="27"/>
      <c r="AX9272" s="27"/>
      <c r="AY9272" s="27"/>
    </row>
    <row r="9273" spans="1:51" x14ac:dyDescent="0.25">
      <c r="A9273" t="s">
        <v>391</v>
      </c>
      <c r="S9273" s="27"/>
      <c r="V9273" t="str">
        <f t="shared" si="539"/>
        <v/>
      </c>
      <c r="AO9273" s="27"/>
      <c r="AX9273" s="27"/>
      <c r="AY9273" s="27"/>
    </row>
    <row r="9274" spans="1:51" x14ac:dyDescent="0.25">
      <c r="A9274" t="s">
        <v>391</v>
      </c>
      <c r="B9274" t="s">
        <v>218</v>
      </c>
      <c r="C9274">
        <v>153615011</v>
      </c>
      <c r="D9274">
        <v>66</v>
      </c>
      <c r="E9274" t="s">
        <v>91</v>
      </c>
      <c r="G9274">
        <v>62.954000000000001</v>
      </c>
      <c r="H9274">
        <v>2015</v>
      </c>
      <c r="I9274">
        <v>12</v>
      </c>
      <c r="J9274">
        <v>26</v>
      </c>
      <c r="K9274">
        <v>3</v>
      </c>
      <c r="L9274">
        <v>36</v>
      </c>
      <c r="M9274" t="s">
        <v>900</v>
      </c>
      <c r="N9274" t="s">
        <v>171</v>
      </c>
      <c r="O9274" t="s">
        <v>799</v>
      </c>
      <c r="Q9274" t="s">
        <v>453</v>
      </c>
      <c r="R9274" t="str">
        <f t="shared" si="540"/>
        <v>Weekend</v>
      </c>
      <c r="S9274" s="27">
        <f t="shared" si="541"/>
        <v>42364</v>
      </c>
      <c r="T9274" t="str">
        <f t="shared" si="542"/>
        <v>D</v>
      </c>
      <c r="V9274" t="str">
        <f t="shared" si="539"/>
        <v>D</v>
      </c>
    </row>
    <row r="9275" spans="1:51" x14ac:dyDescent="0.25">
      <c r="A9275" t="s">
        <v>391</v>
      </c>
      <c r="B9275" t="s">
        <v>218</v>
      </c>
      <c r="C9275">
        <v>173135401</v>
      </c>
      <c r="D9275">
        <v>66</v>
      </c>
      <c r="E9275" t="s">
        <v>91</v>
      </c>
      <c r="G9275">
        <v>62.962000000000003</v>
      </c>
      <c r="H9275">
        <v>2017</v>
      </c>
      <c r="I9275">
        <v>11</v>
      </c>
      <c r="J9275">
        <v>6</v>
      </c>
      <c r="K9275">
        <v>17</v>
      </c>
      <c r="L9275">
        <v>50</v>
      </c>
      <c r="M9275" t="s">
        <v>900</v>
      </c>
      <c r="N9275" t="s">
        <v>171</v>
      </c>
      <c r="O9275" t="s">
        <v>799</v>
      </c>
      <c r="Q9275" t="s">
        <v>453</v>
      </c>
      <c r="R9275" t="str">
        <f t="shared" si="540"/>
        <v>Weekday</v>
      </c>
      <c r="S9275" s="27">
        <f t="shared" si="541"/>
        <v>43045</v>
      </c>
      <c r="T9275" t="str">
        <f t="shared" si="542"/>
        <v>D</v>
      </c>
      <c r="V9275" t="str">
        <f t="shared" si="539"/>
        <v>D</v>
      </c>
      <c r="AE9275" s="27"/>
      <c r="AG9275" s="27"/>
      <c r="AX9275" s="27"/>
      <c r="AY9275" s="27"/>
    </row>
    <row r="9276" spans="1:51" x14ac:dyDescent="0.25">
      <c r="A9276" t="s">
        <v>391</v>
      </c>
      <c r="B9276" t="s">
        <v>218</v>
      </c>
      <c r="C9276">
        <v>170955315</v>
      </c>
      <c r="D9276">
        <v>66</v>
      </c>
      <c r="E9276" t="s">
        <v>91</v>
      </c>
      <c r="G9276">
        <v>62.960999999999999</v>
      </c>
      <c r="H9276">
        <v>2017</v>
      </c>
      <c r="I9276">
        <v>3</v>
      </c>
      <c r="J9276">
        <v>28</v>
      </c>
      <c r="K9276">
        <v>13</v>
      </c>
      <c r="L9276">
        <v>43</v>
      </c>
      <c r="M9276" t="s">
        <v>900</v>
      </c>
      <c r="N9276" t="s">
        <v>860</v>
      </c>
      <c r="O9276" t="s">
        <v>799</v>
      </c>
      <c r="Q9276" t="s">
        <v>453</v>
      </c>
      <c r="R9276" t="str">
        <f t="shared" si="540"/>
        <v>Weekday</v>
      </c>
      <c r="S9276" s="27">
        <f t="shared" si="541"/>
        <v>42822</v>
      </c>
      <c r="T9276" t="str">
        <f t="shared" si="542"/>
        <v>D</v>
      </c>
      <c r="V9276" t="str">
        <f t="shared" si="539"/>
        <v>D</v>
      </c>
      <c r="AE9276" s="27"/>
      <c r="AG9276" s="27"/>
      <c r="AX9276" s="27"/>
      <c r="AY9276" s="27"/>
    </row>
    <row r="9277" spans="1:51" x14ac:dyDescent="0.25">
      <c r="A9277" t="s">
        <v>391</v>
      </c>
      <c r="S9277" s="27"/>
      <c r="V9277" t="str">
        <f t="shared" si="539"/>
        <v/>
      </c>
      <c r="AE9277" s="27"/>
      <c r="AG9277" s="27"/>
      <c r="AX9277" s="27"/>
      <c r="AY9277" s="27"/>
    </row>
    <row r="9278" spans="1:51" x14ac:dyDescent="0.25">
      <c r="A9278" t="s">
        <v>391</v>
      </c>
      <c r="B9278" t="s">
        <v>218</v>
      </c>
      <c r="C9278">
        <v>170745287</v>
      </c>
      <c r="D9278">
        <v>66</v>
      </c>
      <c r="E9278" t="s">
        <v>91</v>
      </c>
      <c r="G9278">
        <v>62.965000000000003</v>
      </c>
      <c r="H9278">
        <v>2017</v>
      </c>
      <c r="I9278">
        <v>3</v>
      </c>
      <c r="J9278">
        <v>7</v>
      </c>
      <c r="K9278">
        <v>15</v>
      </c>
      <c r="L9278">
        <v>18</v>
      </c>
      <c r="M9278" t="s">
        <v>900</v>
      </c>
      <c r="N9278" t="s">
        <v>860</v>
      </c>
      <c r="O9278" t="s">
        <v>799</v>
      </c>
      <c r="Q9278" t="s">
        <v>453</v>
      </c>
      <c r="R9278" t="str">
        <f t="shared" si="540"/>
        <v>Weekday</v>
      </c>
      <c r="S9278" s="27">
        <f t="shared" si="541"/>
        <v>42801</v>
      </c>
      <c r="T9278" t="str">
        <f t="shared" si="542"/>
        <v>D</v>
      </c>
      <c r="V9278" t="str">
        <f t="shared" si="539"/>
        <v>D</v>
      </c>
      <c r="AO9278" s="27"/>
      <c r="AX9278" s="27"/>
      <c r="AY9278" s="27"/>
    </row>
    <row r="9279" spans="1:51" x14ac:dyDescent="0.25">
      <c r="A9279" t="s">
        <v>391</v>
      </c>
      <c r="B9279" t="s">
        <v>218</v>
      </c>
      <c r="C9279">
        <v>161335364</v>
      </c>
      <c r="D9279">
        <v>66</v>
      </c>
      <c r="E9279" t="s">
        <v>91</v>
      </c>
      <c r="G9279">
        <v>62.97</v>
      </c>
      <c r="H9279">
        <v>2016</v>
      </c>
      <c r="I9279">
        <v>5</v>
      </c>
      <c r="J9279">
        <v>7</v>
      </c>
      <c r="K9279">
        <v>15</v>
      </c>
      <c r="L9279">
        <v>13</v>
      </c>
      <c r="M9279" t="s">
        <v>900</v>
      </c>
      <c r="N9279" t="s">
        <v>860</v>
      </c>
      <c r="O9279" t="s">
        <v>799</v>
      </c>
      <c r="Q9279" t="s">
        <v>453</v>
      </c>
      <c r="R9279" t="str">
        <f t="shared" si="540"/>
        <v>Weekend</v>
      </c>
      <c r="S9279" s="27">
        <f t="shared" si="541"/>
        <v>42497</v>
      </c>
      <c r="T9279" t="str">
        <f t="shared" si="542"/>
        <v>D</v>
      </c>
      <c r="V9279" t="str">
        <f t="shared" si="539"/>
        <v>D</v>
      </c>
      <c r="AO9279" s="27"/>
      <c r="AX9279" s="27"/>
      <c r="AY9279" s="27"/>
    </row>
    <row r="9280" spans="1:51" x14ac:dyDescent="0.25">
      <c r="A9280" t="s">
        <v>391</v>
      </c>
      <c r="S9280" s="27"/>
      <c r="V9280" t="str">
        <f t="shared" si="539"/>
        <v/>
      </c>
      <c r="AX9280" s="27"/>
      <c r="AY9280" s="27"/>
    </row>
    <row r="9281" spans="1:51" x14ac:dyDescent="0.25">
      <c r="A9281" t="s">
        <v>391</v>
      </c>
      <c r="B9281" t="s">
        <v>218</v>
      </c>
      <c r="C9281">
        <v>172355015</v>
      </c>
      <c r="D9281">
        <v>66</v>
      </c>
      <c r="E9281" t="s">
        <v>91</v>
      </c>
      <c r="G9281">
        <v>62.978000000000002</v>
      </c>
      <c r="H9281">
        <v>2017</v>
      </c>
      <c r="I9281">
        <v>8</v>
      </c>
      <c r="J9281">
        <v>22</v>
      </c>
      <c r="K9281">
        <v>21</v>
      </c>
      <c r="L9281">
        <v>59</v>
      </c>
      <c r="M9281" t="s">
        <v>900</v>
      </c>
      <c r="N9281" t="s">
        <v>860</v>
      </c>
      <c r="O9281" t="s">
        <v>1933</v>
      </c>
      <c r="Q9281" t="s">
        <v>453</v>
      </c>
      <c r="R9281" t="str">
        <f t="shared" si="540"/>
        <v>Weekday</v>
      </c>
      <c r="S9281" s="27">
        <f t="shared" si="541"/>
        <v>42969</v>
      </c>
      <c r="T9281" t="str">
        <f t="shared" si="542"/>
        <v>D</v>
      </c>
      <c r="V9281" t="str">
        <f t="shared" si="539"/>
        <v>D</v>
      </c>
      <c r="AX9281" s="27"/>
      <c r="AY9281" s="27"/>
    </row>
    <row r="9282" spans="1:51" x14ac:dyDescent="0.25">
      <c r="A9282" t="s">
        <v>391</v>
      </c>
      <c r="B9282" t="s">
        <v>218</v>
      </c>
      <c r="C9282">
        <v>130285280</v>
      </c>
      <c r="D9282">
        <v>66</v>
      </c>
      <c r="E9282" t="s">
        <v>91</v>
      </c>
      <c r="G9282">
        <v>62.993000000000002</v>
      </c>
      <c r="H9282">
        <v>2013</v>
      </c>
      <c r="I9282">
        <v>1</v>
      </c>
      <c r="J9282">
        <v>27</v>
      </c>
      <c r="K9282">
        <v>18</v>
      </c>
      <c r="L9282">
        <v>32</v>
      </c>
      <c r="M9282" t="s">
        <v>900</v>
      </c>
      <c r="N9282" t="s">
        <v>860</v>
      </c>
      <c r="O9282" t="s">
        <v>1933</v>
      </c>
      <c r="Q9282" t="s">
        <v>453</v>
      </c>
      <c r="R9282" t="str">
        <f t="shared" si="540"/>
        <v>Weekend</v>
      </c>
      <c r="S9282" s="27">
        <f t="shared" si="541"/>
        <v>41301</v>
      </c>
      <c r="T9282" t="str">
        <f t="shared" si="542"/>
        <v>S</v>
      </c>
      <c r="V9282" t="str">
        <f t="shared" si="539"/>
        <v>S</v>
      </c>
      <c r="AX9282" s="27"/>
      <c r="AY9282" s="27"/>
    </row>
    <row r="9283" spans="1:51" x14ac:dyDescent="0.25">
      <c r="A9283" t="s">
        <v>391</v>
      </c>
      <c r="B9283" t="s">
        <v>218</v>
      </c>
      <c r="C9283">
        <v>140765151</v>
      </c>
      <c r="D9283">
        <v>66</v>
      </c>
      <c r="E9283" t="s">
        <v>91</v>
      </c>
      <c r="G9283">
        <v>62.985999999999997</v>
      </c>
      <c r="H9283">
        <v>2014</v>
      </c>
      <c r="I9283">
        <v>3</v>
      </c>
      <c r="J9283">
        <v>16</v>
      </c>
      <c r="K9283">
        <v>14</v>
      </c>
      <c r="L9283">
        <v>40</v>
      </c>
      <c r="M9283" t="s">
        <v>900</v>
      </c>
      <c r="N9283" t="s">
        <v>404</v>
      </c>
      <c r="O9283" t="s">
        <v>799</v>
      </c>
      <c r="Q9283" t="s">
        <v>453</v>
      </c>
      <c r="R9283" t="str">
        <f t="shared" si="540"/>
        <v>Weekend</v>
      </c>
      <c r="S9283" s="27">
        <f t="shared" si="541"/>
        <v>41714</v>
      </c>
      <c r="T9283" t="str">
        <f t="shared" si="542"/>
        <v>S</v>
      </c>
      <c r="V9283" t="str">
        <f t="shared" ref="V9283:V9346" si="543">T9283&amp;U9283</f>
        <v>S</v>
      </c>
      <c r="AX9283" s="27"/>
      <c r="AY9283" s="27"/>
    </row>
    <row r="9284" spans="1:51" x14ac:dyDescent="0.25">
      <c r="A9284" t="s">
        <v>391</v>
      </c>
      <c r="B9284" t="s">
        <v>218</v>
      </c>
      <c r="C9284">
        <v>162125055</v>
      </c>
      <c r="D9284">
        <v>66</v>
      </c>
      <c r="E9284" t="s">
        <v>91</v>
      </c>
      <c r="G9284">
        <v>62.984999999999999</v>
      </c>
      <c r="H9284">
        <v>2016</v>
      </c>
      <c r="I9284">
        <v>7</v>
      </c>
      <c r="J9284">
        <v>30</v>
      </c>
      <c r="K9284">
        <v>6</v>
      </c>
      <c r="L9284">
        <v>7</v>
      </c>
      <c r="M9284" t="s">
        <v>900</v>
      </c>
      <c r="N9284" t="s">
        <v>860</v>
      </c>
      <c r="O9284" t="s">
        <v>799</v>
      </c>
      <c r="Q9284" t="s">
        <v>453</v>
      </c>
      <c r="R9284" t="str">
        <f t="shared" si="540"/>
        <v>Weekend</v>
      </c>
      <c r="S9284" s="27">
        <f t="shared" si="541"/>
        <v>42581</v>
      </c>
      <c r="T9284" t="str">
        <f t="shared" si="542"/>
        <v>D</v>
      </c>
      <c r="V9284" t="str">
        <f t="shared" si="543"/>
        <v>D</v>
      </c>
      <c r="AE9284" s="27"/>
      <c r="AG9284" s="27"/>
      <c r="AX9284" s="27"/>
      <c r="AY9284" s="27"/>
    </row>
    <row r="9285" spans="1:51" x14ac:dyDescent="0.25">
      <c r="A9285" t="s">
        <v>391</v>
      </c>
      <c r="S9285" s="27"/>
      <c r="V9285" t="str">
        <f t="shared" si="543"/>
        <v/>
      </c>
      <c r="AX9285" s="27"/>
      <c r="AY9285" s="27"/>
    </row>
    <row r="9286" spans="1:51" x14ac:dyDescent="0.25">
      <c r="A9286" t="s">
        <v>391</v>
      </c>
      <c r="B9286" t="s">
        <v>218</v>
      </c>
      <c r="C9286">
        <v>142525232</v>
      </c>
      <c r="D9286">
        <v>66</v>
      </c>
      <c r="E9286" t="s">
        <v>91</v>
      </c>
      <c r="G9286">
        <v>62.988999999999997</v>
      </c>
      <c r="H9286">
        <v>2014</v>
      </c>
      <c r="I9286">
        <v>9</v>
      </c>
      <c r="J9286">
        <v>4</v>
      </c>
      <c r="K9286">
        <v>15</v>
      </c>
      <c r="L9286">
        <v>40</v>
      </c>
      <c r="M9286" t="s">
        <v>900</v>
      </c>
      <c r="N9286" t="s">
        <v>171</v>
      </c>
      <c r="O9286" t="s">
        <v>799</v>
      </c>
      <c r="Q9286" t="s">
        <v>453</v>
      </c>
      <c r="R9286" t="str">
        <f t="shared" si="540"/>
        <v>Weekday</v>
      </c>
      <c r="S9286" s="27">
        <f t="shared" si="541"/>
        <v>41886</v>
      </c>
      <c r="T9286" t="str">
        <f t="shared" si="542"/>
        <v>S</v>
      </c>
      <c r="V9286" t="str">
        <f t="shared" si="543"/>
        <v>S</v>
      </c>
      <c r="AE9286" s="27"/>
      <c r="AG9286" s="27"/>
      <c r="AX9286" s="27"/>
      <c r="AY9286" s="27"/>
    </row>
    <row r="9287" spans="1:51" x14ac:dyDescent="0.25">
      <c r="A9287" t="s">
        <v>391</v>
      </c>
      <c r="S9287" s="27"/>
      <c r="V9287" t="str">
        <f t="shared" si="543"/>
        <v/>
      </c>
      <c r="AE9287" s="27"/>
      <c r="AG9287" s="27"/>
      <c r="AX9287" s="27"/>
      <c r="AY9287" s="27"/>
    </row>
    <row r="9288" spans="1:51" x14ac:dyDescent="0.25">
      <c r="A9288" t="s">
        <v>391</v>
      </c>
      <c r="S9288" s="27"/>
      <c r="V9288" t="str">
        <f t="shared" si="543"/>
        <v/>
      </c>
      <c r="AE9288" s="27"/>
      <c r="AG9288" s="27"/>
      <c r="AX9288" s="27"/>
      <c r="AY9288" s="27"/>
    </row>
    <row r="9289" spans="1:51" x14ac:dyDescent="0.25">
      <c r="A9289" t="s">
        <v>391</v>
      </c>
      <c r="B9289" t="s">
        <v>218</v>
      </c>
      <c r="C9289">
        <v>162945213</v>
      </c>
      <c r="D9289">
        <v>66</v>
      </c>
      <c r="E9289" t="s">
        <v>91</v>
      </c>
      <c r="G9289">
        <v>63</v>
      </c>
      <c r="H9289">
        <v>2016</v>
      </c>
      <c r="I9289">
        <v>10</v>
      </c>
      <c r="J9289">
        <v>19</v>
      </c>
      <c r="K9289">
        <v>13</v>
      </c>
      <c r="L9289">
        <v>15</v>
      </c>
      <c r="M9289" t="s">
        <v>900</v>
      </c>
      <c r="N9289" t="s">
        <v>860</v>
      </c>
      <c r="O9289" t="s">
        <v>799</v>
      </c>
      <c r="Q9289" t="s">
        <v>453</v>
      </c>
      <c r="R9289" t="str">
        <f t="shared" si="540"/>
        <v>Weekday</v>
      </c>
      <c r="S9289" s="27">
        <f t="shared" si="541"/>
        <v>42662</v>
      </c>
      <c r="T9289" t="str">
        <f t="shared" si="542"/>
        <v>D</v>
      </c>
      <c r="V9289" t="str">
        <f t="shared" si="543"/>
        <v>D</v>
      </c>
    </row>
    <row r="9290" spans="1:51" x14ac:dyDescent="0.25">
      <c r="A9290" t="s">
        <v>391</v>
      </c>
      <c r="B9290" t="s">
        <v>218</v>
      </c>
      <c r="C9290">
        <v>142235145</v>
      </c>
      <c r="D9290">
        <v>66</v>
      </c>
      <c r="E9290" t="s">
        <v>91</v>
      </c>
      <c r="G9290">
        <v>63.000999999999998</v>
      </c>
      <c r="H9290">
        <v>2014</v>
      </c>
      <c r="I9290">
        <v>8</v>
      </c>
      <c r="J9290">
        <v>8</v>
      </c>
      <c r="K9290">
        <v>11</v>
      </c>
      <c r="L9290">
        <v>15</v>
      </c>
      <c r="M9290" t="s">
        <v>899</v>
      </c>
      <c r="N9290" t="s">
        <v>860</v>
      </c>
      <c r="O9290" t="s">
        <v>799</v>
      </c>
      <c r="Q9290" t="s">
        <v>453</v>
      </c>
      <c r="R9290" t="str">
        <f t="shared" si="540"/>
        <v>Weekday</v>
      </c>
      <c r="S9290" s="27">
        <f t="shared" si="541"/>
        <v>41859</v>
      </c>
      <c r="T9290" t="str">
        <f t="shared" si="542"/>
        <v>S</v>
      </c>
      <c r="V9290" t="str">
        <f t="shared" si="543"/>
        <v>S</v>
      </c>
      <c r="AE9290" s="27"/>
      <c r="AG9290" s="27"/>
      <c r="AX9290" s="27"/>
      <c r="AY9290" s="27"/>
    </row>
    <row r="9291" spans="1:51" x14ac:dyDescent="0.25">
      <c r="A9291" t="s">
        <v>391</v>
      </c>
      <c r="B9291" t="s">
        <v>218</v>
      </c>
      <c r="C9291">
        <v>163455146</v>
      </c>
      <c r="D9291">
        <v>66</v>
      </c>
      <c r="E9291" t="s">
        <v>91</v>
      </c>
      <c r="G9291">
        <v>63.003999999999998</v>
      </c>
      <c r="H9291">
        <v>2016</v>
      </c>
      <c r="I9291">
        <v>12</v>
      </c>
      <c r="J9291">
        <v>8</v>
      </c>
      <c r="K9291">
        <v>14</v>
      </c>
      <c r="L9291">
        <v>50</v>
      </c>
      <c r="M9291" t="s">
        <v>900</v>
      </c>
      <c r="N9291" t="s">
        <v>860</v>
      </c>
      <c r="O9291" t="s">
        <v>799</v>
      </c>
      <c r="Q9291" t="s">
        <v>453</v>
      </c>
      <c r="R9291" t="str">
        <f t="shared" si="540"/>
        <v>Weekday</v>
      </c>
      <c r="S9291" s="27">
        <f t="shared" si="541"/>
        <v>42712</v>
      </c>
      <c r="T9291" t="str">
        <f t="shared" si="542"/>
        <v>D</v>
      </c>
      <c r="V9291" t="str">
        <f t="shared" si="543"/>
        <v>D</v>
      </c>
      <c r="AE9291" s="27"/>
      <c r="AG9291" s="27"/>
      <c r="AX9291" s="27"/>
      <c r="AY9291" s="27"/>
    </row>
    <row r="9292" spans="1:51" x14ac:dyDescent="0.25">
      <c r="A9292" t="s">
        <v>391</v>
      </c>
      <c r="B9292" t="s">
        <v>218</v>
      </c>
      <c r="C9292">
        <v>160625352</v>
      </c>
      <c r="D9292">
        <v>66</v>
      </c>
      <c r="E9292" t="s">
        <v>91</v>
      </c>
      <c r="G9292">
        <v>63.005000000000003</v>
      </c>
      <c r="H9292">
        <v>2016</v>
      </c>
      <c r="I9292">
        <v>3</v>
      </c>
      <c r="J9292">
        <v>2</v>
      </c>
      <c r="K9292">
        <v>15</v>
      </c>
      <c r="L9292">
        <v>36</v>
      </c>
      <c r="M9292" t="s">
        <v>900</v>
      </c>
      <c r="N9292" t="s">
        <v>860</v>
      </c>
      <c r="O9292" t="s">
        <v>799</v>
      </c>
      <c r="Q9292" t="s">
        <v>453</v>
      </c>
      <c r="R9292" t="str">
        <f t="shared" si="540"/>
        <v>Weekday</v>
      </c>
      <c r="S9292" s="27">
        <f t="shared" si="541"/>
        <v>42431</v>
      </c>
      <c r="T9292" t="str">
        <f t="shared" si="542"/>
        <v>D</v>
      </c>
      <c r="V9292" t="str">
        <f t="shared" si="543"/>
        <v>D</v>
      </c>
      <c r="AO9292" s="27"/>
      <c r="AX9292" s="27"/>
      <c r="AY9292" s="27"/>
    </row>
    <row r="9293" spans="1:51" x14ac:dyDescent="0.25">
      <c r="A9293" t="s">
        <v>391</v>
      </c>
      <c r="B9293" t="s">
        <v>218</v>
      </c>
      <c r="C9293">
        <v>170765282</v>
      </c>
      <c r="D9293">
        <v>66</v>
      </c>
      <c r="E9293" t="s">
        <v>91</v>
      </c>
      <c r="G9293">
        <v>63.006</v>
      </c>
      <c r="H9293">
        <v>2017</v>
      </c>
      <c r="I9293">
        <v>3</v>
      </c>
      <c r="J9293">
        <v>16</v>
      </c>
      <c r="K9293">
        <v>15</v>
      </c>
      <c r="L9293">
        <v>5</v>
      </c>
      <c r="M9293" t="s">
        <v>900</v>
      </c>
      <c r="N9293" t="s">
        <v>860</v>
      </c>
      <c r="O9293" t="s">
        <v>799</v>
      </c>
      <c r="Q9293" t="s">
        <v>453</v>
      </c>
      <c r="R9293" t="str">
        <f t="shared" si="540"/>
        <v>Weekday</v>
      </c>
      <c r="S9293" s="27">
        <f t="shared" si="541"/>
        <v>42810</v>
      </c>
      <c r="T9293" t="str">
        <f t="shared" si="542"/>
        <v>D</v>
      </c>
      <c r="V9293" t="str">
        <f t="shared" si="543"/>
        <v>D</v>
      </c>
      <c r="AE9293" s="27"/>
      <c r="AO9293" s="27"/>
      <c r="AX9293" s="27"/>
      <c r="AY9293" s="27"/>
    </row>
    <row r="9294" spans="1:51" x14ac:dyDescent="0.25">
      <c r="A9294" t="s">
        <v>391</v>
      </c>
      <c r="B9294" t="s">
        <v>218</v>
      </c>
      <c r="C9294">
        <v>172095148</v>
      </c>
      <c r="D9294">
        <v>66</v>
      </c>
      <c r="E9294" t="s">
        <v>91</v>
      </c>
      <c r="G9294">
        <v>63.014000000000003</v>
      </c>
      <c r="H9294">
        <v>2017</v>
      </c>
      <c r="I9294">
        <v>7</v>
      </c>
      <c r="J9294">
        <v>27</v>
      </c>
      <c r="K9294">
        <v>8</v>
      </c>
      <c r="L9294">
        <v>19</v>
      </c>
      <c r="M9294" t="s">
        <v>900</v>
      </c>
      <c r="N9294" t="s">
        <v>860</v>
      </c>
      <c r="O9294" t="s">
        <v>799</v>
      </c>
      <c r="Q9294" t="s">
        <v>453</v>
      </c>
      <c r="R9294" t="str">
        <f t="shared" si="540"/>
        <v>Weekday</v>
      </c>
      <c r="S9294" s="27">
        <f t="shared" si="541"/>
        <v>42943</v>
      </c>
      <c r="T9294" t="str">
        <f t="shared" si="542"/>
        <v>D</v>
      </c>
      <c r="V9294" t="str">
        <f t="shared" si="543"/>
        <v>D</v>
      </c>
      <c r="AE9294" s="27"/>
      <c r="AO9294" s="27"/>
      <c r="AX9294" s="27"/>
      <c r="AY9294" s="27"/>
    </row>
    <row r="9295" spans="1:51" x14ac:dyDescent="0.25">
      <c r="A9295" t="s">
        <v>391</v>
      </c>
      <c r="B9295" t="s">
        <v>218</v>
      </c>
      <c r="C9295">
        <v>170685124</v>
      </c>
      <c r="D9295">
        <v>66</v>
      </c>
      <c r="E9295" t="s">
        <v>91</v>
      </c>
      <c r="G9295">
        <v>62.94</v>
      </c>
      <c r="H9295">
        <v>2017</v>
      </c>
      <c r="I9295">
        <v>3</v>
      </c>
      <c r="J9295">
        <v>8</v>
      </c>
      <c r="K9295">
        <v>18</v>
      </c>
      <c r="L9295">
        <v>0</v>
      </c>
      <c r="M9295" t="s">
        <v>900</v>
      </c>
      <c r="N9295" t="s">
        <v>860</v>
      </c>
      <c r="O9295" t="s">
        <v>799</v>
      </c>
      <c r="Q9295" t="s">
        <v>453</v>
      </c>
      <c r="R9295" t="str">
        <f t="shared" si="540"/>
        <v>Weekday</v>
      </c>
      <c r="S9295" s="27">
        <f t="shared" si="541"/>
        <v>42802</v>
      </c>
      <c r="T9295" t="str">
        <f t="shared" si="542"/>
        <v>D</v>
      </c>
      <c r="V9295" t="str">
        <f t="shared" si="543"/>
        <v>D</v>
      </c>
    </row>
    <row r="9296" spans="1:51" x14ac:dyDescent="0.25">
      <c r="A9296" t="s">
        <v>391</v>
      </c>
      <c r="B9296" t="s">
        <v>218</v>
      </c>
      <c r="C9296">
        <v>143365181</v>
      </c>
      <c r="D9296">
        <v>66</v>
      </c>
      <c r="E9296" t="s">
        <v>91</v>
      </c>
      <c r="G9296">
        <v>63.018999999999998</v>
      </c>
      <c r="H9296">
        <v>2014</v>
      </c>
      <c r="I9296">
        <v>11</v>
      </c>
      <c r="J9296">
        <v>21</v>
      </c>
      <c r="K9296">
        <v>17</v>
      </c>
      <c r="L9296">
        <v>57</v>
      </c>
      <c r="M9296" t="s">
        <v>900</v>
      </c>
      <c r="N9296" t="s">
        <v>860</v>
      </c>
      <c r="O9296" t="s">
        <v>799</v>
      </c>
      <c r="Q9296" t="s">
        <v>453</v>
      </c>
      <c r="R9296" t="str">
        <f t="shared" si="540"/>
        <v>Weekday</v>
      </c>
      <c r="S9296" s="27">
        <f t="shared" si="541"/>
        <v>41964</v>
      </c>
      <c r="T9296" t="str">
        <f t="shared" si="542"/>
        <v>S</v>
      </c>
      <c r="V9296" t="str">
        <f t="shared" si="543"/>
        <v>S</v>
      </c>
      <c r="AE9296" s="27"/>
      <c r="AO9296" s="27"/>
      <c r="AX9296" s="27"/>
      <c r="AY9296" s="27"/>
    </row>
    <row r="9297" spans="1:51" x14ac:dyDescent="0.25">
      <c r="A9297" t="s">
        <v>391</v>
      </c>
      <c r="B9297" t="s">
        <v>218</v>
      </c>
      <c r="C9297">
        <v>152125144</v>
      </c>
      <c r="D9297">
        <v>66</v>
      </c>
      <c r="E9297" t="s">
        <v>91</v>
      </c>
      <c r="G9297">
        <v>63.021000000000001</v>
      </c>
      <c r="H9297">
        <v>2015</v>
      </c>
      <c r="I9297">
        <v>7</v>
      </c>
      <c r="J9297">
        <v>29</v>
      </c>
      <c r="K9297">
        <v>21</v>
      </c>
      <c r="L9297">
        <v>23</v>
      </c>
      <c r="M9297" t="s">
        <v>900</v>
      </c>
      <c r="N9297" t="s">
        <v>860</v>
      </c>
      <c r="O9297" t="s">
        <v>799</v>
      </c>
      <c r="Q9297" t="s">
        <v>453</v>
      </c>
      <c r="R9297" t="str">
        <f t="shared" si="540"/>
        <v>Weekday</v>
      </c>
      <c r="S9297" s="27">
        <f t="shared" si="541"/>
        <v>42214</v>
      </c>
      <c r="T9297" t="str">
        <f t="shared" si="542"/>
        <v>S</v>
      </c>
      <c r="V9297" t="str">
        <f t="shared" si="543"/>
        <v>S</v>
      </c>
    </row>
    <row r="9298" spans="1:51" x14ac:dyDescent="0.25">
      <c r="A9298" t="s">
        <v>391</v>
      </c>
      <c r="B9298" t="s">
        <v>218</v>
      </c>
      <c r="C9298">
        <v>142725349</v>
      </c>
      <c r="D9298">
        <v>66</v>
      </c>
      <c r="E9298" t="s">
        <v>91</v>
      </c>
      <c r="G9298">
        <v>63.02</v>
      </c>
      <c r="H9298">
        <v>2014</v>
      </c>
      <c r="I9298">
        <v>9</v>
      </c>
      <c r="J9298">
        <v>26</v>
      </c>
      <c r="K9298">
        <v>18</v>
      </c>
      <c r="L9298">
        <v>32</v>
      </c>
      <c r="M9298" t="s">
        <v>899</v>
      </c>
      <c r="N9298" t="s">
        <v>860</v>
      </c>
      <c r="O9298" t="s">
        <v>799</v>
      </c>
      <c r="Q9298" t="s">
        <v>453</v>
      </c>
      <c r="R9298" t="str">
        <f t="shared" si="540"/>
        <v>Weekday</v>
      </c>
      <c r="S9298" s="27">
        <f t="shared" si="541"/>
        <v>41908</v>
      </c>
      <c r="T9298" t="str">
        <f t="shared" si="542"/>
        <v>S</v>
      </c>
      <c r="V9298" t="str">
        <f t="shared" si="543"/>
        <v>S</v>
      </c>
    </row>
    <row r="9299" spans="1:51" x14ac:dyDescent="0.25">
      <c r="A9299" t="s">
        <v>391</v>
      </c>
      <c r="B9299" t="s">
        <v>218</v>
      </c>
      <c r="C9299">
        <v>170415257</v>
      </c>
      <c r="D9299">
        <v>66</v>
      </c>
      <c r="E9299" t="s">
        <v>91</v>
      </c>
      <c r="G9299">
        <v>63.027000000000001</v>
      </c>
      <c r="H9299">
        <v>2017</v>
      </c>
      <c r="I9299">
        <v>2</v>
      </c>
      <c r="J9299">
        <v>10</v>
      </c>
      <c r="K9299">
        <v>16</v>
      </c>
      <c r="L9299">
        <v>0</v>
      </c>
      <c r="M9299" t="s">
        <v>900</v>
      </c>
      <c r="N9299" t="s">
        <v>860</v>
      </c>
      <c r="O9299" t="s">
        <v>799</v>
      </c>
      <c r="Q9299" t="s">
        <v>453</v>
      </c>
      <c r="R9299" t="str">
        <f t="shared" si="540"/>
        <v>Weekday</v>
      </c>
      <c r="S9299" s="27">
        <f t="shared" si="541"/>
        <v>42776</v>
      </c>
      <c r="T9299" t="str">
        <f t="shared" si="542"/>
        <v>D</v>
      </c>
      <c r="V9299" t="str">
        <f t="shared" si="543"/>
        <v>D</v>
      </c>
    </row>
    <row r="9300" spans="1:51" x14ac:dyDescent="0.25">
      <c r="A9300" t="s">
        <v>391</v>
      </c>
      <c r="S9300" s="27"/>
      <c r="V9300" t="str">
        <f t="shared" si="543"/>
        <v/>
      </c>
      <c r="AO9300" s="27"/>
      <c r="AX9300" s="27"/>
      <c r="AY9300" s="27"/>
    </row>
    <row r="9301" spans="1:51" x14ac:dyDescent="0.25">
      <c r="A9301" t="s">
        <v>391</v>
      </c>
      <c r="B9301" t="s">
        <v>218</v>
      </c>
      <c r="C9301">
        <v>142775115</v>
      </c>
      <c r="D9301">
        <v>66</v>
      </c>
      <c r="E9301" t="s">
        <v>91</v>
      </c>
      <c r="G9301">
        <v>63.031999999999996</v>
      </c>
      <c r="H9301">
        <v>2014</v>
      </c>
      <c r="I9301">
        <v>10</v>
      </c>
      <c r="J9301">
        <v>2</v>
      </c>
      <c r="K9301">
        <v>13</v>
      </c>
      <c r="L9301">
        <v>59</v>
      </c>
      <c r="M9301" t="s">
        <v>900</v>
      </c>
      <c r="N9301" t="s">
        <v>860</v>
      </c>
      <c r="O9301" t="s">
        <v>799</v>
      </c>
      <c r="Q9301" t="s">
        <v>453</v>
      </c>
      <c r="R9301" t="str">
        <f t="shared" si="540"/>
        <v>Weekday</v>
      </c>
      <c r="S9301" s="27">
        <f t="shared" si="541"/>
        <v>41914</v>
      </c>
      <c r="T9301" t="str">
        <f t="shared" si="542"/>
        <v>S</v>
      </c>
      <c r="V9301" t="str">
        <f t="shared" si="543"/>
        <v>S</v>
      </c>
      <c r="AE9301" s="27"/>
      <c r="AO9301" s="27"/>
      <c r="AX9301" s="27"/>
      <c r="AY9301" s="27"/>
    </row>
    <row r="9302" spans="1:51" x14ac:dyDescent="0.25">
      <c r="A9302" t="s">
        <v>391</v>
      </c>
      <c r="B9302" t="s">
        <v>218</v>
      </c>
      <c r="C9302">
        <v>141145232</v>
      </c>
      <c r="D9302">
        <v>66</v>
      </c>
      <c r="E9302" t="s">
        <v>91</v>
      </c>
      <c r="G9302">
        <v>63.042000000000002</v>
      </c>
      <c r="H9302">
        <v>2014</v>
      </c>
      <c r="I9302">
        <v>4</v>
      </c>
      <c r="J9302">
        <v>24</v>
      </c>
      <c r="K9302">
        <v>18</v>
      </c>
      <c r="L9302">
        <v>19</v>
      </c>
      <c r="M9302" t="s">
        <v>900</v>
      </c>
      <c r="N9302" t="s">
        <v>860</v>
      </c>
      <c r="O9302" t="s">
        <v>799</v>
      </c>
      <c r="Q9302" t="s">
        <v>453</v>
      </c>
      <c r="R9302" t="str">
        <f t="shared" si="540"/>
        <v>Weekday</v>
      </c>
      <c r="S9302" s="27">
        <f t="shared" si="541"/>
        <v>41753</v>
      </c>
      <c r="T9302" t="str">
        <f t="shared" si="542"/>
        <v>S</v>
      </c>
      <c r="V9302" t="str">
        <f t="shared" si="543"/>
        <v>S</v>
      </c>
      <c r="AO9302" s="27"/>
      <c r="AX9302" s="27"/>
      <c r="AY9302" s="27"/>
    </row>
    <row r="9303" spans="1:51" x14ac:dyDescent="0.25">
      <c r="A9303" t="s">
        <v>391</v>
      </c>
      <c r="B9303" t="s">
        <v>218</v>
      </c>
      <c r="C9303">
        <v>161275334</v>
      </c>
      <c r="D9303">
        <v>66</v>
      </c>
      <c r="E9303" t="s">
        <v>91</v>
      </c>
      <c r="G9303">
        <v>63.042999999999999</v>
      </c>
      <c r="H9303">
        <v>2016</v>
      </c>
      <c r="I9303">
        <v>5</v>
      </c>
      <c r="J9303">
        <v>5</v>
      </c>
      <c r="K9303">
        <v>20</v>
      </c>
      <c r="L9303">
        <v>44</v>
      </c>
      <c r="M9303" t="s">
        <v>900</v>
      </c>
      <c r="N9303" t="s">
        <v>860</v>
      </c>
      <c r="O9303" t="s">
        <v>799</v>
      </c>
      <c r="Q9303" t="s">
        <v>453</v>
      </c>
      <c r="R9303" t="str">
        <f t="shared" si="540"/>
        <v>Weekday</v>
      </c>
      <c r="S9303" s="27">
        <f t="shared" si="541"/>
        <v>42495</v>
      </c>
      <c r="T9303" t="str">
        <f t="shared" si="542"/>
        <v>D</v>
      </c>
      <c r="V9303" t="str">
        <f t="shared" si="543"/>
        <v>D</v>
      </c>
    </row>
    <row r="9304" spans="1:51" x14ac:dyDescent="0.25">
      <c r="A9304" t="s">
        <v>391</v>
      </c>
      <c r="S9304" s="27"/>
      <c r="V9304" t="str">
        <f t="shared" si="543"/>
        <v/>
      </c>
      <c r="AO9304" s="27"/>
      <c r="AX9304" s="27"/>
      <c r="AY9304" s="27"/>
    </row>
    <row r="9305" spans="1:51" x14ac:dyDescent="0.25">
      <c r="A9305" t="s">
        <v>391</v>
      </c>
      <c r="B9305" t="s">
        <v>218</v>
      </c>
      <c r="C9305">
        <v>160975035</v>
      </c>
      <c r="D9305">
        <v>66</v>
      </c>
      <c r="E9305" t="s">
        <v>91</v>
      </c>
      <c r="G9305">
        <v>63.046999999999997</v>
      </c>
      <c r="H9305">
        <v>2016</v>
      </c>
      <c r="I9305">
        <v>2</v>
      </c>
      <c r="J9305">
        <v>22</v>
      </c>
      <c r="K9305">
        <v>15</v>
      </c>
      <c r="L9305">
        <v>38</v>
      </c>
      <c r="M9305" t="s">
        <v>900</v>
      </c>
      <c r="N9305" t="s">
        <v>171</v>
      </c>
      <c r="O9305" t="s">
        <v>799</v>
      </c>
      <c r="Q9305" t="s">
        <v>453</v>
      </c>
      <c r="R9305" t="str">
        <f t="shared" si="540"/>
        <v>Weekday</v>
      </c>
      <c r="S9305" s="27">
        <f t="shared" si="541"/>
        <v>42422</v>
      </c>
      <c r="T9305" t="str">
        <f t="shared" si="542"/>
        <v>D</v>
      </c>
      <c r="V9305" t="str">
        <f t="shared" si="543"/>
        <v>D</v>
      </c>
    </row>
    <row r="9306" spans="1:51" x14ac:dyDescent="0.25">
      <c r="A9306" t="s">
        <v>391</v>
      </c>
      <c r="B9306" t="s">
        <v>218</v>
      </c>
      <c r="C9306">
        <v>161525451</v>
      </c>
      <c r="D9306">
        <v>66</v>
      </c>
      <c r="E9306" t="s">
        <v>91</v>
      </c>
      <c r="G9306">
        <v>63.048999999999999</v>
      </c>
      <c r="H9306">
        <v>2016</v>
      </c>
      <c r="I9306">
        <v>5</v>
      </c>
      <c r="J9306">
        <v>26</v>
      </c>
      <c r="K9306">
        <v>18</v>
      </c>
      <c r="L9306">
        <v>32</v>
      </c>
      <c r="M9306" t="s">
        <v>900</v>
      </c>
      <c r="N9306" t="s">
        <v>860</v>
      </c>
      <c r="O9306" t="s">
        <v>799</v>
      </c>
      <c r="Q9306" t="s">
        <v>453</v>
      </c>
      <c r="R9306" t="str">
        <f t="shared" si="540"/>
        <v>Weekday</v>
      </c>
      <c r="S9306" s="27">
        <f t="shared" si="541"/>
        <v>42516</v>
      </c>
      <c r="T9306" t="str">
        <f t="shared" si="542"/>
        <v>D</v>
      </c>
      <c r="V9306" t="str">
        <f t="shared" si="543"/>
        <v>D</v>
      </c>
    </row>
    <row r="9307" spans="1:51" x14ac:dyDescent="0.25">
      <c r="A9307" t="s">
        <v>391</v>
      </c>
      <c r="B9307" t="s">
        <v>218</v>
      </c>
      <c r="C9307">
        <v>152835137</v>
      </c>
      <c r="D9307">
        <v>66</v>
      </c>
      <c r="E9307" t="s">
        <v>91</v>
      </c>
      <c r="G9307">
        <v>63.05</v>
      </c>
      <c r="H9307">
        <v>2015</v>
      </c>
      <c r="I9307">
        <v>10</v>
      </c>
      <c r="J9307">
        <v>9</v>
      </c>
      <c r="K9307">
        <v>8</v>
      </c>
      <c r="L9307">
        <v>43</v>
      </c>
      <c r="M9307" t="s">
        <v>900</v>
      </c>
      <c r="N9307" t="s">
        <v>860</v>
      </c>
      <c r="O9307" t="s">
        <v>799</v>
      </c>
      <c r="Q9307" t="s">
        <v>453</v>
      </c>
      <c r="R9307" t="str">
        <f t="shared" si="540"/>
        <v>Weekday</v>
      </c>
      <c r="S9307" s="27">
        <f t="shared" si="541"/>
        <v>42286</v>
      </c>
      <c r="T9307" t="str">
        <f t="shared" si="542"/>
        <v>D</v>
      </c>
      <c r="V9307" t="str">
        <f t="shared" si="543"/>
        <v>D</v>
      </c>
      <c r="AE9307" s="27"/>
      <c r="AO9307" s="27"/>
      <c r="AX9307" s="27"/>
      <c r="AY9307" s="27"/>
    </row>
    <row r="9308" spans="1:51" x14ac:dyDescent="0.25">
      <c r="A9308" t="s">
        <v>391</v>
      </c>
      <c r="B9308" t="s">
        <v>218</v>
      </c>
      <c r="C9308">
        <v>153535096</v>
      </c>
      <c r="D9308">
        <v>66</v>
      </c>
      <c r="E9308" t="s">
        <v>91</v>
      </c>
      <c r="G9308">
        <v>63.055</v>
      </c>
      <c r="H9308">
        <v>2015</v>
      </c>
      <c r="I9308">
        <v>12</v>
      </c>
      <c r="J9308">
        <v>15</v>
      </c>
      <c r="K9308">
        <v>8</v>
      </c>
      <c r="L9308">
        <v>32</v>
      </c>
      <c r="M9308" t="s">
        <v>900</v>
      </c>
      <c r="N9308" t="s">
        <v>171</v>
      </c>
      <c r="O9308" t="s">
        <v>799</v>
      </c>
      <c r="Q9308" t="s">
        <v>453</v>
      </c>
      <c r="R9308" t="str">
        <f t="shared" si="540"/>
        <v>Weekday</v>
      </c>
      <c r="S9308" s="27">
        <f t="shared" si="541"/>
        <v>42353</v>
      </c>
      <c r="T9308" t="str">
        <f t="shared" si="542"/>
        <v>D</v>
      </c>
      <c r="V9308" t="str">
        <f t="shared" si="543"/>
        <v>D</v>
      </c>
    </row>
    <row r="9309" spans="1:51" x14ac:dyDescent="0.25">
      <c r="A9309" t="s">
        <v>391</v>
      </c>
      <c r="S9309" s="27"/>
      <c r="V9309" t="str">
        <f t="shared" si="543"/>
        <v/>
      </c>
      <c r="AE9309" s="27"/>
      <c r="AG9309" s="27"/>
      <c r="AX9309" s="27"/>
      <c r="AY9309" s="27"/>
    </row>
    <row r="9310" spans="1:51" x14ac:dyDescent="0.25">
      <c r="A9310" t="s">
        <v>391</v>
      </c>
      <c r="B9310" t="s">
        <v>218</v>
      </c>
      <c r="C9310">
        <v>151045279</v>
      </c>
      <c r="D9310">
        <v>66</v>
      </c>
      <c r="E9310" t="s">
        <v>91</v>
      </c>
      <c r="G9310">
        <v>63.06</v>
      </c>
      <c r="H9310">
        <v>2015</v>
      </c>
      <c r="I9310">
        <v>4</v>
      </c>
      <c r="J9310">
        <v>14</v>
      </c>
      <c r="K9310">
        <v>14</v>
      </c>
      <c r="L9310">
        <v>23</v>
      </c>
      <c r="M9310" t="s">
        <v>900</v>
      </c>
      <c r="N9310" t="s">
        <v>860</v>
      </c>
      <c r="O9310" t="s">
        <v>799</v>
      </c>
      <c r="Q9310" t="s">
        <v>453</v>
      </c>
      <c r="R9310" t="str">
        <f t="shared" si="540"/>
        <v>Weekday</v>
      </c>
      <c r="S9310" s="27">
        <f t="shared" si="541"/>
        <v>42108</v>
      </c>
      <c r="T9310" t="str">
        <f t="shared" si="542"/>
        <v>S</v>
      </c>
      <c r="V9310" t="str">
        <f t="shared" si="543"/>
        <v>S</v>
      </c>
      <c r="AX9310" s="27"/>
      <c r="AY9310" s="27"/>
    </row>
    <row r="9311" spans="1:51" x14ac:dyDescent="0.25">
      <c r="A9311" t="s">
        <v>391</v>
      </c>
      <c r="B9311" t="s">
        <v>218</v>
      </c>
      <c r="C9311">
        <v>172265332</v>
      </c>
      <c r="D9311">
        <v>66</v>
      </c>
      <c r="E9311" t="s">
        <v>91</v>
      </c>
      <c r="G9311">
        <v>63.061</v>
      </c>
      <c r="H9311">
        <v>2017</v>
      </c>
      <c r="I9311">
        <v>7</v>
      </c>
      <c r="J9311">
        <v>31</v>
      </c>
      <c r="K9311">
        <v>14</v>
      </c>
      <c r="L9311">
        <v>52</v>
      </c>
      <c r="M9311" t="s">
        <v>900</v>
      </c>
      <c r="N9311" t="s">
        <v>860</v>
      </c>
      <c r="O9311" t="s">
        <v>799</v>
      </c>
      <c r="Q9311" t="s">
        <v>453</v>
      </c>
      <c r="R9311" t="str">
        <f t="shared" si="540"/>
        <v>Weekday</v>
      </c>
      <c r="S9311" s="27">
        <f t="shared" si="541"/>
        <v>42947</v>
      </c>
      <c r="T9311" t="str">
        <f t="shared" si="542"/>
        <v>D</v>
      </c>
      <c r="V9311" t="str">
        <f t="shared" si="543"/>
        <v>D</v>
      </c>
      <c r="AX9311" s="27"/>
      <c r="AY9311" s="27"/>
    </row>
    <row r="9312" spans="1:51" x14ac:dyDescent="0.25">
      <c r="A9312" t="s">
        <v>391</v>
      </c>
      <c r="B9312" t="s">
        <v>218</v>
      </c>
      <c r="C9312">
        <v>173045033</v>
      </c>
      <c r="D9312">
        <v>66</v>
      </c>
      <c r="E9312" t="s">
        <v>91</v>
      </c>
      <c r="G9312">
        <v>63.063000000000002</v>
      </c>
      <c r="H9312">
        <v>2017</v>
      </c>
      <c r="I9312">
        <v>10</v>
      </c>
      <c r="J9312">
        <v>27</v>
      </c>
      <c r="K9312">
        <v>21</v>
      </c>
      <c r="L9312">
        <v>30</v>
      </c>
      <c r="M9312" t="s">
        <v>899</v>
      </c>
      <c r="N9312" t="s">
        <v>860</v>
      </c>
      <c r="O9312" t="s">
        <v>799</v>
      </c>
      <c r="Q9312" t="s">
        <v>453</v>
      </c>
      <c r="R9312" t="str">
        <f t="shared" si="540"/>
        <v>Weekday</v>
      </c>
      <c r="S9312" s="27">
        <f t="shared" si="541"/>
        <v>43035</v>
      </c>
      <c r="T9312" t="str">
        <f t="shared" si="542"/>
        <v>D</v>
      </c>
      <c r="V9312" t="str">
        <f t="shared" si="543"/>
        <v>D</v>
      </c>
    </row>
    <row r="9313" spans="1:51" x14ac:dyDescent="0.25">
      <c r="A9313" t="s">
        <v>391</v>
      </c>
      <c r="B9313" t="s">
        <v>218</v>
      </c>
      <c r="C9313">
        <v>172295317</v>
      </c>
      <c r="D9313">
        <v>66</v>
      </c>
      <c r="E9313" t="s">
        <v>91</v>
      </c>
      <c r="G9313">
        <v>63.064</v>
      </c>
      <c r="H9313">
        <v>2017</v>
      </c>
      <c r="I9313">
        <v>8</v>
      </c>
      <c r="J9313">
        <v>17</v>
      </c>
      <c r="K9313">
        <v>15</v>
      </c>
      <c r="L9313">
        <v>54</v>
      </c>
      <c r="M9313" t="s">
        <v>900</v>
      </c>
      <c r="N9313" t="s">
        <v>860</v>
      </c>
      <c r="O9313" t="s">
        <v>799</v>
      </c>
      <c r="Q9313" t="s">
        <v>453</v>
      </c>
      <c r="R9313" t="str">
        <f t="shared" si="540"/>
        <v>Weekday</v>
      </c>
      <c r="S9313" s="27">
        <f t="shared" si="541"/>
        <v>42964</v>
      </c>
      <c r="T9313" t="str">
        <f t="shared" si="542"/>
        <v>D</v>
      </c>
      <c r="V9313" t="str">
        <f t="shared" si="543"/>
        <v>D</v>
      </c>
    </row>
    <row r="9314" spans="1:51" x14ac:dyDescent="0.25">
      <c r="A9314" t="s">
        <v>391</v>
      </c>
      <c r="S9314" s="27"/>
      <c r="V9314" t="str">
        <f t="shared" si="543"/>
        <v/>
      </c>
      <c r="AX9314" s="27"/>
      <c r="AY9314" s="27"/>
    </row>
    <row r="9315" spans="1:51" x14ac:dyDescent="0.25">
      <c r="A9315" t="s">
        <v>391</v>
      </c>
      <c r="B9315" t="s">
        <v>218</v>
      </c>
      <c r="C9315">
        <v>170195276</v>
      </c>
      <c r="D9315">
        <v>66</v>
      </c>
      <c r="E9315" t="s">
        <v>91</v>
      </c>
      <c r="G9315">
        <v>63.064</v>
      </c>
      <c r="H9315">
        <v>2017</v>
      </c>
      <c r="I9315">
        <v>1</v>
      </c>
      <c r="J9315">
        <v>10</v>
      </c>
      <c r="K9315">
        <v>18</v>
      </c>
      <c r="L9315">
        <v>42</v>
      </c>
      <c r="M9315" t="s">
        <v>900</v>
      </c>
      <c r="N9315" t="s">
        <v>860</v>
      </c>
      <c r="O9315" t="s">
        <v>799</v>
      </c>
      <c r="Q9315" t="s">
        <v>453</v>
      </c>
      <c r="R9315" t="str">
        <f t="shared" si="540"/>
        <v>Weekday</v>
      </c>
      <c r="S9315" s="27">
        <f t="shared" si="541"/>
        <v>42745</v>
      </c>
      <c r="T9315" t="str">
        <f t="shared" si="542"/>
        <v>D</v>
      </c>
      <c r="V9315" t="str">
        <f t="shared" si="543"/>
        <v>D</v>
      </c>
      <c r="AE9315" s="27"/>
      <c r="AG9315" s="27"/>
      <c r="AX9315" s="27"/>
      <c r="AY9315" s="27"/>
    </row>
    <row r="9316" spans="1:51" x14ac:dyDescent="0.25">
      <c r="A9316" t="s">
        <v>391</v>
      </c>
      <c r="S9316" s="27"/>
      <c r="V9316" t="str">
        <f t="shared" si="543"/>
        <v/>
      </c>
    </row>
    <row r="9317" spans="1:51" x14ac:dyDescent="0.25">
      <c r="A9317" t="s">
        <v>391</v>
      </c>
      <c r="B9317" t="s">
        <v>218</v>
      </c>
      <c r="C9317">
        <v>162805329</v>
      </c>
      <c r="D9317">
        <v>66</v>
      </c>
      <c r="E9317" t="s">
        <v>91</v>
      </c>
      <c r="G9317">
        <v>63.064999999999998</v>
      </c>
      <c r="H9317">
        <v>2016</v>
      </c>
      <c r="I9317">
        <v>9</v>
      </c>
      <c r="J9317">
        <v>16</v>
      </c>
      <c r="K9317">
        <v>18</v>
      </c>
      <c r="L9317">
        <v>41</v>
      </c>
      <c r="M9317" t="s">
        <v>900</v>
      </c>
      <c r="N9317" t="s">
        <v>171</v>
      </c>
      <c r="O9317" t="s">
        <v>799</v>
      </c>
      <c r="Q9317" t="s">
        <v>453</v>
      </c>
      <c r="R9317" t="str">
        <f t="shared" si="540"/>
        <v>Weekday</v>
      </c>
      <c r="S9317" s="27">
        <f t="shared" si="541"/>
        <v>42629</v>
      </c>
      <c r="T9317" t="str">
        <f t="shared" si="542"/>
        <v>D</v>
      </c>
      <c r="V9317" t="str">
        <f t="shared" si="543"/>
        <v>D</v>
      </c>
      <c r="AX9317" s="27"/>
      <c r="AY9317" s="27"/>
    </row>
    <row r="9318" spans="1:51" x14ac:dyDescent="0.25">
      <c r="A9318" t="s">
        <v>391</v>
      </c>
      <c r="S9318" s="27"/>
      <c r="V9318" t="str">
        <f t="shared" si="543"/>
        <v/>
      </c>
    </row>
    <row r="9319" spans="1:51" x14ac:dyDescent="0.25">
      <c r="A9319" t="s">
        <v>391</v>
      </c>
      <c r="S9319" s="27"/>
      <c r="V9319" t="str">
        <f t="shared" si="543"/>
        <v/>
      </c>
      <c r="AE9319" s="27"/>
      <c r="AO9319" s="27"/>
      <c r="AX9319" s="27"/>
      <c r="AY9319" s="27"/>
    </row>
    <row r="9320" spans="1:51" x14ac:dyDescent="0.25">
      <c r="A9320" t="s">
        <v>391</v>
      </c>
      <c r="B9320" t="s">
        <v>218</v>
      </c>
      <c r="C9320">
        <v>171895193</v>
      </c>
      <c r="D9320">
        <v>66</v>
      </c>
      <c r="E9320" t="s">
        <v>91</v>
      </c>
      <c r="G9320">
        <v>63.07</v>
      </c>
      <c r="H9320">
        <v>2017</v>
      </c>
      <c r="I9320">
        <v>7</v>
      </c>
      <c r="J9320">
        <v>7</v>
      </c>
      <c r="K9320">
        <v>18</v>
      </c>
      <c r="L9320">
        <v>27</v>
      </c>
      <c r="M9320" t="s">
        <v>900</v>
      </c>
      <c r="N9320" t="s">
        <v>860</v>
      </c>
      <c r="O9320" t="s">
        <v>799</v>
      </c>
      <c r="Q9320" t="s">
        <v>453</v>
      </c>
      <c r="R9320" t="str">
        <f t="shared" si="540"/>
        <v>Weekday</v>
      </c>
      <c r="S9320" s="27">
        <f t="shared" si="541"/>
        <v>42923</v>
      </c>
      <c r="T9320" t="str">
        <f t="shared" si="542"/>
        <v>D</v>
      </c>
      <c r="V9320" t="str">
        <f t="shared" si="543"/>
        <v>D</v>
      </c>
      <c r="AO9320" s="27"/>
      <c r="AX9320" s="27"/>
      <c r="AY9320" s="27"/>
    </row>
    <row r="9321" spans="1:51" x14ac:dyDescent="0.25">
      <c r="A9321" t="s">
        <v>391</v>
      </c>
      <c r="S9321" s="27"/>
      <c r="V9321" t="str">
        <f t="shared" si="543"/>
        <v/>
      </c>
      <c r="AE9321" s="27"/>
      <c r="AO9321" s="27"/>
      <c r="AX9321" s="27"/>
      <c r="AY9321" s="27"/>
    </row>
    <row r="9322" spans="1:51" x14ac:dyDescent="0.25">
      <c r="A9322" t="s">
        <v>391</v>
      </c>
      <c r="S9322" s="27"/>
      <c r="V9322" t="str">
        <f t="shared" si="543"/>
        <v/>
      </c>
      <c r="AE9322" s="27"/>
      <c r="AO9322" s="27"/>
      <c r="AX9322" s="27"/>
      <c r="AY9322" s="27"/>
    </row>
    <row r="9323" spans="1:51" x14ac:dyDescent="0.25">
      <c r="A9323" t="s">
        <v>391</v>
      </c>
      <c r="S9323" s="27"/>
      <c r="V9323" t="str">
        <f t="shared" si="543"/>
        <v/>
      </c>
      <c r="AE9323" s="27"/>
      <c r="AO9323" s="27"/>
      <c r="AX9323" s="27"/>
      <c r="AY9323" s="27"/>
    </row>
    <row r="9324" spans="1:51" x14ac:dyDescent="0.25">
      <c r="A9324" t="s">
        <v>391</v>
      </c>
      <c r="B9324" t="s">
        <v>218</v>
      </c>
      <c r="C9324">
        <v>163635290</v>
      </c>
      <c r="D9324">
        <v>66</v>
      </c>
      <c r="E9324" t="s">
        <v>91</v>
      </c>
      <c r="G9324">
        <v>63.070999999999998</v>
      </c>
      <c r="H9324">
        <v>2016</v>
      </c>
      <c r="I9324">
        <v>12</v>
      </c>
      <c r="J9324">
        <v>20</v>
      </c>
      <c r="K9324">
        <v>16</v>
      </c>
      <c r="L9324">
        <v>0</v>
      </c>
      <c r="M9324" t="s">
        <v>900</v>
      </c>
      <c r="N9324" t="s">
        <v>860</v>
      </c>
      <c r="O9324" t="s">
        <v>799</v>
      </c>
      <c r="Q9324" t="s">
        <v>453</v>
      </c>
      <c r="R9324" t="str">
        <f t="shared" si="540"/>
        <v>Weekday</v>
      </c>
      <c r="S9324" s="27">
        <f t="shared" si="541"/>
        <v>42724</v>
      </c>
      <c r="T9324" t="str">
        <f t="shared" si="542"/>
        <v>D</v>
      </c>
      <c r="V9324" t="str">
        <f t="shared" si="543"/>
        <v>D</v>
      </c>
      <c r="AE9324" s="27"/>
      <c r="AO9324" s="27"/>
      <c r="AX9324" s="27"/>
      <c r="AY9324" s="27"/>
    </row>
    <row r="9325" spans="1:51" x14ac:dyDescent="0.25">
      <c r="A9325" t="s">
        <v>391</v>
      </c>
      <c r="B9325" t="s">
        <v>218</v>
      </c>
      <c r="C9325">
        <v>152115021</v>
      </c>
      <c r="D9325">
        <v>66</v>
      </c>
      <c r="E9325" t="s">
        <v>91</v>
      </c>
      <c r="G9325">
        <v>63.072000000000003</v>
      </c>
      <c r="H9325">
        <v>2015</v>
      </c>
      <c r="I9325">
        <v>6</v>
      </c>
      <c r="J9325">
        <v>25</v>
      </c>
      <c r="K9325">
        <v>2</v>
      </c>
      <c r="L9325">
        <v>20</v>
      </c>
      <c r="M9325" t="s">
        <v>900</v>
      </c>
      <c r="N9325" t="s">
        <v>860</v>
      </c>
      <c r="O9325" t="s">
        <v>799</v>
      </c>
      <c r="Q9325" t="s">
        <v>453</v>
      </c>
      <c r="R9325" t="str">
        <f t="shared" si="540"/>
        <v>Weekday</v>
      </c>
      <c r="S9325" s="27">
        <f t="shared" si="541"/>
        <v>42180</v>
      </c>
      <c r="T9325" t="str">
        <f t="shared" si="542"/>
        <v>S</v>
      </c>
      <c r="V9325" t="str">
        <f t="shared" si="543"/>
        <v>S</v>
      </c>
      <c r="AX9325" s="27"/>
      <c r="AY9325" s="27"/>
    </row>
    <row r="9326" spans="1:51" x14ac:dyDescent="0.25">
      <c r="A9326" t="s">
        <v>391</v>
      </c>
      <c r="B9326" t="s">
        <v>218</v>
      </c>
      <c r="C9326">
        <v>172015268</v>
      </c>
      <c r="D9326">
        <v>66</v>
      </c>
      <c r="E9326" t="s">
        <v>91</v>
      </c>
      <c r="G9326">
        <v>63.073</v>
      </c>
      <c r="H9326">
        <v>2017</v>
      </c>
      <c r="I9326">
        <v>7</v>
      </c>
      <c r="J9326">
        <v>19</v>
      </c>
      <c r="K9326">
        <v>19</v>
      </c>
      <c r="L9326">
        <v>35</v>
      </c>
      <c r="M9326" t="s">
        <v>900</v>
      </c>
      <c r="N9326" t="s">
        <v>171</v>
      </c>
      <c r="O9326" t="s">
        <v>799</v>
      </c>
      <c r="Q9326" t="s">
        <v>453</v>
      </c>
      <c r="R9326" t="str">
        <f t="shared" si="540"/>
        <v>Weekday</v>
      </c>
      <c r="S9326" s="27">
        <f t="shared" si="541"/>
        <v>42935</v>
      </c>
      <c r="T9326" t="str">
        <f t="shared" si="542"/>
        <v>D</v>
      </c>
      <c r="V9326" t="str">
        <f t="shared" si="543"/>
        <v>D</v>
      </c>
    </row>
    <row r="9327" spans="1:51" x14ac:dyDescent="0.25">
      <c r="A9327" t="s">
        <v>391</v>
      </c>
      <c r="S9327" s="27"/>
      <c r="V9327" t="str">
        <f t="shared" si="543"/>
        <v/>
      </c>
      <c r="AO9327" s="27"/>
      <c r="AX9327" s="27"/>
      <c r="AY9327" s="27"/>
    </row>
    <row r="9328" spans="1:51" x14ac:dyDescent="0.25">
      <c r="A9328" t="s">
        <v>391</v>
      </c>
      <c r="B9328" t="s">
        <v>218</v>
      </c>
      <c r="C9328">
        <v>162945050</v>
      </c>
      <c r="D9328">
        <v>66</v>
      </c>
      <c r="E9328" t="s">
        <v>91</v>
      </c>
      <c r="G9328">
        <v>63.073</v>
      </c>
      <c r="H9328">
        <v>2016</v>
      </c>
      <c r="I9328">
        <v>10</v>
      </c>
      <c r="J9328">
        <v>18</v>
      </c>
      <c r="K9328">
        <v>22</v>
      </c>
      <c r="L9328">
        <v>33</v>
      </c>
      <c r="M9328" t="s">
        <v>900</v>
      </c>
      <c r="N9328" t="s">
        <v>171</v>
      </c>
      <c r="O9328" t="s">
        <v>799</v>
      </c>
      <c r="Q9328" t="s">
        <v>453</v>
      </c>
      <c r="R9328" t="str">
        <f t="shared" si="540"/>
        <v>Weekday</v>
      </c>
      <c r="S9328" s="27">
        <f t="shared" si="541"/>
        <v>42661</v>
      </c>
      <c r="T9328" t="str">
        <f t="shared" si="542"/>
        <v>D</v>
      </c>
      <c r="V9328" t="str">
        <f t="shared" si="543"/>
        <v>D</v>
      </c>
      <c r="AE9328" s="27"/>
      <c r="AO9328" s="27"/>
      <c r="AX9328" s="27"/>
      <c r="AY9328" s="27"/>
    </row>
    <row r="9329" spans="1:51" x14ac:dyDescent="0.25">
      <c r="A9329" t="s">
        <v>391</v>
      </c>
      <c r="B9329" t="s">
        <v>218</v>
      </c>
      <c r="C9329">
        <v>141995245</v>
      </c>
      <c r="D9329">
        <v>66</v>
      </c>
      <c r="E9329" t="s">
        <v>91</v>
      </c>
      <c r="G9329">
        <v>63.075000000000003</v>
      </c>
      <c r="H9329">
        <v>2014</v>
      </c>
      <c r="I9329">
        <v>7</v>
      </c>
      <c r="J9329">
        <v>15</v>
      </c>
      <c r="K9329">
        <v>15</v>
      </c>
      <c r="L9329">
        <v>33</v>
      </c>
      <c r="M9329" t="s">
        <v>900</v>
      </c>
      <c r="N9329" t="s">
        <v>860</v>
      </c>
      <c r="O9329" t="s">
        <v>799</v>
      </c>
      <c r="Q9329" t="s">
        <v>453</v>
      </c>
      <c r="R9329" t="str">
        <f t="shared" ref="R9329:R9391" si="544">IF(WEEKDAY(DATE(H9329,I9329,J9329),2) &lt; 6, "Weekday", "Weekend")</f>
        <v>Weekday</v>
      </c>
      <c r="S9329" s="27">
        <f t="shared" ref="S9329:S9391" si="545">DATE(H9329,I9329,J9329)</f>
        <v>41835</v>
      </c>
      <c r="T9329" t="str">
        <f t="shared" si="542"/>
        <v>S</v>
      </c>
      <c r="V9329" t="str">
        <f t="shared" si="543"/>
        <v>S</v>
      </c>
      <c r="AO9329" s="27"/>
      <c r="AX9329" s="27"/>
      <c r="AY9329" s="27"/>
    </row>
    <row r="9330" spans="1:51" x14ac:dyDescent="0.25">
      <c r="A9330" t="s">
        <v>391</v>
      </c>
      <c r="S9330" s="27"/>
      <c r="V9330" t="str">
        <f t="shared" si="543"/>
        <v/>
      </c>
      <c r="AE9330" s="27"/>
      <c r="AO9330" s="27"/>
      <c r="AX9330" s="27"/>
      <c r="AY9330" s="27"/>
    </row>
    <row r="9331" spans="1:51" x14ac:dyDescent="0.25">
      <c r="A9331" t="s">
        <v>391</v>
      </c>
      <c r="B9331" t="s">
        <v>218</v>
      </c>
      <c r="C9331">
        <v>133065209</v>
      </c>
      <c r="D9331">
        <v>66</v>
      </c>
      <c r="E9331" t="s">
        <v>91</v>
      </c>
      <c r="G9331">
        <v>63.075000000000003</v>
      </c>
      <c r="H9331">
        <v>2013</v>
      </c>
      <c r="I9331">
        <v>10</v>
      </c>
      <c r="J9331">
        <v>30</v>
      </c>
      <c r="K9331">
        <v>18</v>
      </c>
      <c r="L9331">
        <v>50</v>
      </c>
      <c r="M9331" t="s">
        <v>900</v>
      </c>
      <c r="N9331" t="s">
        <v>170</v>
      </c>
      <c r="O9331" t="s">
        <v>799</v>
      </c>
      <c r="Q9331" t="s">
        <v>453</v>
      </c>
      <c r="R9331" t="str">
        <f t="shared" si="544"/>
        <v>Weekday</v>
      </c>
      <c r="S9331" s="27">
        <f t="shared" si="545"/>
        <v>41577</v>
      </c>
      <c r="T9331" t="str">
        <f t="shared" ref="T9331:T9391" si="546">IF(OR(H9331=2013,H9331=2014,AND(H9331=2015,I9331&lt;9),AND(H9331=2015,I9331=9,J9331&lt;5)),"S","D")</f>
        <v>S</v>
      </c>
      <c r="V9331" t="str">
        <f t="shared" si="543"/>
        <v>S</v>
      </c>
    </row>
    <row r="9332" spans="1:51" x14ac:dyDescent="0.25">
      <c r="A9332" t="s">
        <v>391</v>
      </c>
      <c r="B9332" t="s">
        <v>218</v>
      </c>
      <c r="C9332">
        <v>162025152</v>
      </c>
      <c r="D9332">
        <v>66</v>
      </c>
      <c r="E9332" t="s">
        <v>91</v>
      </c>
      <c r="G9332">
        <v>63.076999999999998</v>
      </c>
      <c r="H9332">
        <v>2016</v>
      </c>
      <c r="I9332">
        <v>5</v>
      </c>
      <c r="J9332">
        <v>20</v>
      </c>
      <c r="K9332">
        <v>12</v>
      </c>
      <c r="L9332">
        <v>20</v>
      </c>
      <c r="M9332" t="s">
        <v>900</v>
      </c>
      <c r="N9332" t="s">
        <v>860</v>
      </c>
      <c r="O9332" t="s">
        <v>799</v>
      </c>
      <c r="Q9332" t="s">
        <v>453</v>
      </c>
      <c r="R9332" t="str">
        <f t="shared" si="544"/>
        <v>Weekday</v>
      </c>
      <c r="S9332" s="27">
        <f t="shared" si="545"/>
        <v>42510</v>
      </c>
      <c r="T9332" t="str">
        <f t="shared" si="546"/>
        <v>D</v>
      </c>
      <c r="V9332" t="str">
        <f t="shared" si="543"/>
        <v>D</v>
      </c>
    </row>
    <row r="9333" spans="1:51" x14ac:dyDescent="0.25">
      <c r="A9333" t="s">
        <v>391</v>
      </c>
      <c r="B9333" t="s">
        <v>218</v>
      </c>
      <c r="C9333">
        <v>143655297</v>
      </c>
      <c r="D9333">
        <v>66</v>
      </c>
      <c r="E9333" t="s">
        <v>91</v>
      </c>
      <c r="G9333">
        <v>63.079000000000001</v>
      </c>
      <c r="H9333">
        <v>2014</v>
      </c>
      <c r="I9333">
        <v>12</v>
      </c>
      <c r="J9333">
        <v>31</v>
      </c>
      <c r="K9333">
        <v>15</v>
      </c>
      <c r="L9333">
        <v>58</v>
      </c>
      <c r="M9333" t="s">
        <v>900</v>
      </c>
      <c r="N9333" t="s">
        <v>860</v>
      </c>
      <c r="O9333" t="s">
        <v>799</v>
      </c>
      <c r="Q9333" t="s">
        <v>453</v>
      </c>
      <c r="R9333" t="str">
        <f t="shared" si="544"/>
        <v>Weekday</v>
      </c>
      <c r="S9333" s="27">
        <f t="shared" si="545"/>
        <v>42004</v>
      </c>
      <c r="T9333" t="str">
        <f t="shared" si="546"/>
        <v>S</v>
      </c>
      <c r="V9333" t="str">
        <f t="shared" si="543"/>
        <v>S</v>
      </c>
      <c r="AO9333" s="27"/>
      <c r="AX9333" s="27"/>
      <c r="AY9333" s="27"/>
    </row>
    <row r="9334" spans="1:51" x14ac:dyDescent="0.25">
      <c r="A9334" t="s">
        <v>391</v>
      </c>
      <c r="S9334" s="27"/>
      <c r="V9334" t="str">
        <f t="shared" si="543"/>
        <v/>
      </c>
      <c r="AO9334" s="27"/>
      <c r="AX9334" s="27"/>
      <c r="AY9334" s="27"/>
    </row>
    <row r="9335" spans="1:51" x14ac:dyDescent="0.25">
      <c r="A9335" t="s">
        <v>391</v>
      </c>
      <c r="B9335" t="s">
        <v>218</v>
      </c>
      <c r="C9335">
        <v>150385100</v>
      </c>
      <c r="D9335">
        <v>66</v>
      </c>
      <c r="E9335" t="s">
        <v>91</v>
      </c>
      <c r="G9335">
        <v>63.1</v>
      </c>
      <c r="H9335">
        <v>2015</v>
      </c>
      <c r="I9335">
        <v>2</v>
      </c>
      <c r="J9335">
        <v>5</v>
      </c>
      <c r="K9335">
        <v>15</v>
      </c>
      <c r="L9335">
        <v>50</v>
      </c>
      <c r="M9335" t="s">
        <v>900</v>
      </c>
      <c r="N9335" t="s">
        <v>860</v>
      </c>
      <c r="O9335" t="s">
        <v>799</v>
      </c>
      <c r="Q9335" t="s">
        <v>453</v>
      </c>
      <c r="R9335" t="str">
        <f t="shared" si="544"/>
        <v>Weekday</v>
      </c>
      <c r="S9335" s="27">
        <f t="shared" si="545"/>
        <v>42040</v>
      </c>
      <c r="T9335" t="str">
        <f t="shared" si="546"/>
        <v>S</v>
      </c>
      <c r="V9335" t="str">
        <f t="shared" si="543"/>
        <v>S</v>
      </c>
      <c r="AE9335" s="27"/>
      <c r="AG9335" s="27"/>
      <c r="AX9335" s="27"/>
      <c r="AY9335" s="27"/>
    </row>
    <row r="9336" spans="1:51" x14ac:dyDescent="0.25">
      <c r="A9336" t="s">
        <v>391</v>
      </c>
      <c r="B9336" t="s">
        <v>218</v>
      </c>
      <c r="C9336">
        <v>163335938</v>
      </c>
      <c r="D9336">
        <v>66</v>
      </c>
      <c r="E9336" t="s">
        <v>91</v>
      </c>
      <c r="G9336">
        <v>63.081000000000003</v>
      </c>
      <c r="H9336">
        <v>2016</v>
      </c>
      <c r="I9336">
        <v>11</v>
      </c>
      <c r="J9336">
        <v>22</v>
      </c>
      <c r="K9336">
        <v>14</v>
      </c>
      <c r="L9336">
        <v>14</v>
      </c>
      <c r="M9336" t="s">
        <v>899</v>
      </c>
      <c r="N9336" t="s">
        <v>860</v>
      </c>
      <c r="O9336" t="s">
        <v>799</v>
      </c>
      <c r="Q9336" t="s">
        <v>453</v>
      </c>
      <c r="R9336" t="str">
        <f t="shared" si="544"/>
        <v>Weekday</v>
      </c>
      <c r="S9336" s="27">
        <f t="shared" si="545"/>
        <v>42696</v>
      </c>
      <c r="T9336" t="str">
        <f t="shared" si="546"/>
        <v>D</v>
      </c>
      <c r="V9336" t="str">
        <f t="shared" si="543"/>
        <v>D</v>
      </c>
      <c r="AX9336" s="27"/>
      <c r="AY9336" s="27"/>
    </row>
    <row r="9337" spans="1:51" x14ac:dyDescent="0.25">
      <c r="A9337" t="s">
        <v>391</v>
      </c>
      <c r="B9337" t="s">
        <v>218</v>
      </c>
      <c r="C9337">
        <v>150785223</v>
      </c>
      <c r="D9337">
        <v>66</v>
      </c>
      <c r="E9337" t="s">
        <v>91</v>
      </c>
      <c r="G9337">
        <v>63.082999999999998</v>
      </c>
      <c r="H9337">
        <v>2015</v>
      </c>
      <c r="I9337">
        <v>3</v>
      </c>
      <c r="J9337">
        <v>19</v>
      </c>
      <c r="K9337">
        <v>15</v>
      </c>
      <c r="L9337">
        <v>38</v>
      </c>
      <c r="M9337" t="s">
        <v>900</v>
      </c>
      <c r="N9337" t="s">
        <v>860</v>
      </c>
      <c r="O9337" t="s">
        <v>799</v>
      </c>
      <c r="Q9337" t="s">
        <v>453</v>
      </c>
      <c r="R9337" t="str">
        <f t="shared" si="544"/>
        <v>Weekday</v>
      </c>
      <c r="S9337" s="27">
        <f t="shared" si="545"/>
        <v>42082</v>
      </c>
      <c r="T9337" t="str">
        <f t="shared" si="546"/>
        <v>S</v>
      </c>
      <c r="V9337" t="str">
        <f t="shared" si="543"/>
        <v>S</v>
      </c>
      <c r="AE9337" s="27"/>
      <c r="AG9337" s="27"/>
      <c r="AX9337" s="27"/>
      <c r="AY9337" s="27"/>
    </row>
    <row r="9338" spans="1:51" x14ac:dyDescent="0.25">
      <c r="A9338" t="s">
        <v>391</v>
      </c>
      <c r="B9338" t="s">
        <v>218</v>
      </c>
      <c r="C9338">
        <v>151585057</v>
      </c>
      <c r="D9338">
        <v>66</v>
      </c>
      <c r="E9338" t="s">
        <v>91</v>
      </c>
      <c r="G9338">
        <v>63.084000000000003</v>
      </c>
      <c r="H9338">
        <v>2015</v>
      </c>
      <c r="I9338">
        <v>6</v>
      </c>
      <c r="J9338">
        <v>6</v>
      </c>
      <c r="K9338">
        <v>12</v>
      </c>
      <c r="L9338">
        <v>4</v>
      </c>
      <c r="M9338" t="s">
        <v>900</v>
      </c>
      <c r="N9338" t="s">
        <v>860</v>
      </c>
      <c r="O9338" t="s">
        <v>799</v>
      </c>
      <c r="Q9338" t="s">
        <v>453</v>
      </c>
      <c r="R9338" t="str">
        <f t="shared" si="544"/>
        <v>Weekend</v>
      </c>
      <c r="S9338" s="27">
        <f t="shared" si="545"/>
        <v>42161</v>
      </c>
      <c r="T9338" t="str">
        <f t="shared" si="546"/>
        <v>S</v>
      </c>
      <c r="V9338" t="str">
        <f t="shared" si="543"/>
        <v>S</v>
      </c>
      <c r="AE9338" s="27"/>
      <c r="AG9338" s="27"/>
      <c r="AX9338" s="27"/>
      <c r="AY9338" s="27"/>
    </row>
    <row r="9339" spans="1:51" x14ac:dyDescent="0.25">
      <c r="A9339" t="s">
        <v>391</v>
      </c>
      <c r="B9339" t="s">
        <v>218</v>
      </c>
      <c r="C9339">
        <v>173495101</v>
      </c>
      <c r="D9339">
        <v>66</v>
      </c>
      <c r="E9339" t="s">
        <v>91</v>
      </c>
      <c r="G9339">
        <v>63.085999999999999</v>
      </c>
      <c r="H9339">
        <v>2017</v>
      </c>
      <c r="I9339">
        <v>12</v>
      </c>
      <c r="J9339">
        <v>13</v>
      </c>
      <c r="K9339">
        <v>14</v>
      </c>
      <c r="L9339">
        <v>55</v>
      </c>
      <c r="M9339" t="s">
        <v>900</v>
      </c>
      <c r="N9339" t="s">
        <v>860</v>
      </c>
      <c r="O9339" t="s">
        <v>799</v>
      </c>
      <c r="Q9339" t="s">
        <v>453</v>
      </c>
      <c r="R9339" t="str">
        <f t="shared" si="544"/>
        <v>Weekday</v>
      </c>
      <c r="S9339" s="27">
        <f t="shared" si="545"/>
        <v>43082</v>
      </c>
      <c r="T9339" t="str">
        <f t="shared" si="546"/>
        <v>D</v>
      </c>
      <c r="V9339" t="str">
        <f t="shared" si="543"/>
        <v>D</v>
      </c>
    </row>
    <row r="9340" spans="1:51" x14ac:dyDescent="0.25">
      <c r="A9340" t="s">
        <v>391</v>
      </c>
      <c r="S9340" s="27"/>
      <c r="V9340" t="str">
        <f t="shared" si="543"/>
        <v/>
      </c>
    </row>
    <row r="9341" spans="1:51" x14ac:dyDescent="0.25">
      <c r="A9341" t="s">
        <v>391</v>
      </c>
      <c r="B9341" t="s">
        <v>218</v>
      </c>
      <c r="C9341">
        <v>161815203</v>
      </c>
      <c r="D9341">
        <v>66</v>
      </c>
      <c r="E9341" t="s">
        <v>91</v>
      </c>
      <c r="G9341">
        <v>63.091999999999999</v>
      </c>
      <c r="H9341">
        <v>2016</v>
      </c>
      <c r="I9341">
        <v>6</v>
      </c>
      <c r="J9341">
        <v>28</v>
      </c>
      <c r="K9341">
        <v>15</v>
      </c>
      <c r="L9341">
        <v>15</v>
      </c>
      <c r="M9341" t="s">
        <v>900</v>
      </c>
      <c r="N9341" t="s">
        <v>404</v>
      </c>
      <c r="O9341" t="s">
        <v>799</v>
      </c>
      <c r="Q9341" t="s">
        <v>453</v>
      </c>
      <c r="R9341" t="str">
        <f t="shared" si="544"/>
        <v>Weekday</v>
      </c>
      <c r="S9341" s="27">
        <f t="shared" si="545"/>
        <v>42549</v>
      </c>
      <c r="T9341" t="str">
        <f t="shared" si="546"/>
        <v>D</v>
      </c>
      <c r="V9341" t="str">
        <f t="shared" si="543"/>
        <v>D</v>
      </c>
      <c r="AE9341" s="27"/>
      <c r="AG9341" s="27"/>
      <c r="AX9341" s="27"/>
      <c r="AY9341" s="27"/>
    </row>
    <row r="9342" spans="1:51" x14ac:dyDescent="0.25">
      <c r="A9342" t="s">
        <v>391</v>
      </c>
      <c r="B9342" t="s">
        <v>218</v>
      </c>
      <c r="C9342">
        <v>150405287</v>
      </c>
      <c r="D9342">
        <v>66</v>
      </c>
      <c r="E9342" t="s">
        <v>91</v>
      </c>
      <c r="G9342">
        <v>63.093000000000004</v>
      </c>
      <c r="H9342">
        <v>2015</v>
      </c>
      <c r="I9342">
        <v>2</v>
      </c>
      <c r="J9342">
        <v>9</v>
      </c>
      <c r="K9342">
        <v>18</v>
      </c>
      <c r="L9342">
        <v>30</v>
      </c>
      <c r="M9342" t="s">
        <v>900</v>
      </c>
      <c r="N9342" t="s">
        <v>860</v>
      </c>
      <c r="O9342" t="s">
        <v>799</v>
      </c>
      <c r="Q9342" t="s">
        <v>453</v>
      </c>
      <c r="R9342" t="str">
        <f t="shared" si="544"/>
        <v>Weekday</v>
      </c>
      <c r="S9342" s="27">
        <f t="shared" si="545"/>
        <v>42044</v>
      </c>
      <c r="T9342" t="str">
        <f t="shared" si="546"/>
        <v>S</v>
      </c>
      <c r="V9342" t="str">
        <f t="shared" si="543"/>
        <v>S</v>
      </c>
      <c r="AE9342" s="27"/>
      <c r="AG9342" s="27"/>
      <c r="AX9342" s="27"/>
      <c r="AY9342" s="27"/>
    </row>
    <row r="9343" spans="1:51" x14ac:dyDescent="0.25">
      <c r="A9343" t="s">
        <v>391</v>
      </c>
      <c r="B9343" t="s">
        <v>218</v>
      </c>
      <c r="C9343">
        <v>132705071</v>
      </c>
      <c r="D9343">
        <v>66</v>
      </c>
      <c r="E9343" t="s">
        <v>91</v>
      </c>
      <c r="G9343">
        <v>63.094999999999999</v>
      </c>
      <c r="H9343">
        <v>2013</v>
      </c>
      <c r="I9343">
        <v>9</v>
      </c>
      <c r="J9343">
        <v>23</v>
      </c>
      <c r="K9343">
        <v>18</v>
      </c>
      <c r="L9343">
        <v>0</v>
      </c>
      <c r="M9343" t="s">
        <v>900</v>
      </c>
      <c r="N9343" t="s">
        <v>404</v>
      </c>
      <c r="O9343" t="s">
        <v>799</v>
      </c>
      <c r="Q9343" t="s">
        <v>453</v>
      </c>
      <c r="R9343" t="str">
        <f t="shared" si="544"/>
        <v>Weekday</v>
      </c>
      <c r="S9343" s="27">
        <f t="shared" si="545"/>
        <v>41540</v>
      </c>
      <c r="T9343" t="str">
        <f t="shared" si="546"/>
        <v>S</v>
      </c>
      <c r="V9343" t="str">
        <f t="shared" si="543"/>
        <v>S</v>
      </c>
      <c r="AO9343" s="27"/>
      <c r="AX9343" s="27"/>
      <c r="AY9343" s="27"/>
    </row>
    <row r="9344" spans="1:51" x14ac:dyDescent="0.25">
      <c r="A9344" t="s">
        <v>391</v>
      </c>
      <c r="B9344" t="s">
        <v>218</v>
      </c>
      <c r="C9344">
        <v>151865128</v>
      </c>
      <c r="D9344">
        <v>66</v>
      </c>
      <c r="E9344" t="s">
        <v>91</v>
      </c>
      <c r="G9344">
        <v>63.107999999999997</v>
      </c>
      <c r="H9344">
        <v>2015</v>
      </c>
      <c r="I9344">
        <v>6</v>
      </c>
      <c r="J9344">
        <v>30</v>
      </c>
      <c r="K9344">
        <v>18</v>
      </c>
      <c r="L9344">
        <v>52</v>
      </c>
      <c r="M9344" t="s">
        <v>900</v>
      </c>
      <c r="N9344" t="s">
        <v>860</v>
      </c>
      <c r="O9344" t="s">
        <v>799</v>
      </c>
      <c r="Q9344" t="s">
        <v>453</v>
      </c>
      <c r="R9344" t="str">
        <f t="shared" si="544"/>
        <v>Weekday</v>
      </c>
      <c r="S9344" s="27">
        <f t="shared" si="545"/>
        <v>42185</v>
      </c>
      <c r="T9344" t="str">
        <f t="shared" si="546"/>
        <v>S</v>
      </c>
      <c r="V9344" t="str">
        <f t="shared" si="543"/>
        <v>S</v>
      </c>
      <c r="AX9344" s="27"/>
      <c r="AY9344" s="27"/>
    </row>
    <row r="9345" spans="1:51" x14ac:dyDescent="0.25">
      <c r="A9345" t="s">
        <v>391</v>
      </c>
      <c r="S9345" s="27"/>
      <c r="V9345" t="str">
        <f t="shared" si="543"/>
        <v/>
      </c>
    </row>
    <row r="9346" spans="1:51" x14ac:dyDescent="0.25">
      <c r="A9346" t="s">
        <v>391</v>
      </c>
      <c r="B9346" t="s">
        <v>218</v>
      </c>
      <c r="C9346">
        <v>152475200</v>
      </c>
      <c r="D9346">
        <v>66</v>
      </c>
      <c r="E9346" t="s">
        <v>91</v>
      </c>
      <c r="G9346">
        <v>63.11</v>
      </c>
      <c r="H9346">
        <v>2015</v>
      </c>
      <c r="I9346">
        <v>9</v>
      </c>
      <c r="J9346">
        <v>3</v>
      </c>
      <c r="K9346">
        <v>19</v>
      </c>
      <c r="L9346">
        <v>37</v>
      </c>
      <c r="M9346" t="s">
        <v>899</v>
      </c>
      <c r="N9346" t="s">
        <v>860</v>
      </c>
      <c r="O9346" t="s">
        <v>799</v>
      </c>
      <c r="Q9346" t="s">
        <v>453</v>
      </c>
      <c r="R9346" t="str">
        <f t="shared" si="544"/>
        <v>Weekday</v>
      </c>
      <c r="S9346" s="27">
        <f t="shared" si="545"/>
        <v>42250</v>
      </c>
      <c r="T9346" t="str">
        <f t="shared" si="546"/>
        <v>S</v>
      </c>
      <c r="V9346" t="str">
        <f t="shared" si="543"/>
        <v>S</v>
      </c>
      <c r="AX9346" s="27"/>
      <c r="AY9346" s="27"/>
    </row>
    <row r="9347" spans="1:51" x14ac:dyDescent="0.25">
      <c r="A9347" t="s">
        <v>391</v>
      </c>
      <c r="S9347" s="27"/>
      <c r="V9347" t="str">
        <f t="shared" ref="V9347:V9410" si="547">T9347&amp;U9347</f>
        <v/>
      </c>
    </row>
    <row r="9348" spans="1:51" x14ac:dyDescent="0.25">
      <c r="A9348" t="s">
        <v>391</v>
      </c>
      <c r="S9348" s="27"/>
      <c r="V9348" t="str">
        <f t="shared" si="547"/>
        <v/>
      </c>
      <c r="AE9348" s="27"/>
      <c r="AG9348" s="27"/>
      <c r="AX9348" s="27"/>
      <c r="AY9348" s="27"/>
    </row>
    <row r="9349" spans="1:51" x14ac:dyDescent="0.25">
      <c r="A9349" t="s">
        <v>391</v>
      </c>
      <c r="S9349" s="27"/>
      <c r="V9349" t="str">
        <f t="shared" si="547"/>
        <v/>
      </c>
      <c r="AX9349" s="27"/>
      <c r="AY9349" s="27"/>
    </row>
    <row r="9350" spans="1:51" x14ac:dyDescent="0.25">
      <c r="A9350" t="s">
        <v>391</v>
      </c>
      <c r="B9350" t="s">
        <v>218</v>
      </c>
      <c r="C9350">
        <v>171635043</v>
      </c>
      <c r="D9350">
        <v>66</v>
      </c>
      <c r="E9350" t="s">
        <v>91</v>
      </c>
      <c r="G9350">
        <v>63.128999999999998</v>
      </c>
      <c r="H9350">
        <v>2017</v>
      </c>
      <c r="I9350">
        <v>6</v>
      </c>
      <c r="J9350">
        <v>10</v>
      </c>
      <c r="K9350">
        <v>0</v>
      </c>
      <c r="L9350">
        <v>30</v>
      </c>
      <c r="M9350" t="s">
        <v>900</v>
      </c>
      <c r="N9350" t="s">
        <v>171</v>
      </c>
      <c r="O9350" t="s">
        <v>799</v>
      </c>
      <c r="Q9350" t="s">
        <v>453</v>
      </c>
      <c r="R9350" t="str">
        <f t="shared" si="544"/>
        <v>Weekend</v>
      </c>
      <c r="S9350" s="27">
        <f t="shared" si="545"/>
        <v>42896</v>
      </c>
      <c r="T9350" t="str">
        <f t="shared" si="546"/>
        <v>D</v>
      </c>
      <c r="V9350" t="str">
        <f t="shared" si="547"/>
        <v>D</v>
      </c>
    </row>
    <row r="9351" spans="1:51" x14ac:dyDescent="0.25">
      <c r="A9351" t="s">
        <v>391</v>
      </c>
      <c r="B9351" t="s">
        <v>218</v>
      </c>
      <c r="C9351">
        <v>160485275</v>
      </c>
      <c r="D9351">
        <v>66</v>
      </c>
      <c r="E9351" t="s">
        <v>91</v>
      </c>
      <c r="G9351">
        <v>63.133000000000003</v>
      </c>
      <c r="H9351">
        <v>2016</v>
      </c>
      <c r="I9351">
        <v>2</v>
      </c>
      <c r="J9351">
        <v>12</v>
      </c>
      <c r="K9351">
        <v>18</v>
      </c>
      <c r="L9351">
        <v>40</v>
      </c>
      <c r="M9351" t="s">
        <v>900</v>
      </c>
      <c r="N9351" t="s">
        <v>404</v>
      </c>
      <c r="O9351" t="s">
        <v>799</v>
      </c>
      <c r="Q9351" t="s">
        <v>453</v>
      </c>
      <c r="R9351" t="str">
        <f t="shared" si="544"/>
        <v>Weekday</v>
      </c>
      <c r="S9351" s="27">
        <f t="shared" si="545"/>
        <v>42412</v>
      </c>
      <c r="T9351" t="str">
        <f t="shared" si="546"/>
        <v>D</v>
      </c>
      <c r="V9351" t="str">
        <f t="shared" si="547"/>
        <v>D</v>
      </c>
      <c r="AX9351" s="27"/>
      <c r="AY9351" s="27"/>
    </row>
    <row r="9352" spans="1:51" x14ac:dyDescent="0.25">
      <c r="A9352" t="s">
        <v>391</v>
      </c>
      <c r="B9352" t="s">
        <v>218</v>
      </c>
      <c r="C9352">
        <v>142775124</v>
      </c>
      <c r="D9352">
        <v>66</v>
      </c>
      <c r="E9352" t="s">
        <v>91</v>
      </c>
      <c r="G9352">
        <v>63.133000000000003</v>
      </c>
      <c r="H9352">
        <v>2014</v>
      </c>
      <c r="I9352">
        <v>10</v>
      </c>
      <c r="J9352">
        <v>3</v>
      </c>
      <c r="K9352">
        <v>13</v>
      </c>
      <c r="L9352">
        <v>12</v>
      </c>
      <c r="M9352" t="s">
        <v>900</v>
      </c>
      <c r="N9352" t="s">
        <v>171</v>
      </c>
      <c r="O9352" t="s">
        <v>799</v>
      </c>
      <c r="Q9352" t="s">
        <v>453</v>
      </c>
      <c r="R9352" t="str">
        <f t="shared" si="544"/>
        <v>Weekday</v>
      </c>
      <c r="S9352" s="27">
        <f t="shared" si="545"/>
        <v>41915</v>
      </c>
      <c r="T9352" t="str">
        <f t="shared" si="546"/>
        <v>S</v>
      </c>
      <c r="V9352" t="str">
        <f t="shared" si="547"/>
        <v>S</v>
      </c>
      <c r="AX9352" s="27"/>
      <c r="AY9352" s="27"/>
    </row>
    <row r="9353" spans="1:51" x14ac:dyDescent="0.25">
      <c r="A9353" t="s">
        <v>391</v>
      </c>
      <c r="B9353" t="s">
        <v>218</v>
      </c>
      <c r="C9353">
        <v>161945340</v>
      </c>
      <c r="D9353">
        <v>66</v>
      </c>
      <c r="E9353" t="s">
        <v>91</v>
      </c>
      <c r="G9353">
        <v>63.134999999999998</v>
      </c>
      <c r="H9353">
        <v>2016</v>
      </c>
      <c r="I9353">
        <v>7</v>
      </c>
      <c r="J9353">
        <v>6</v>
      </c>
      <c r="K9353">
        <v>14</v>
      </c>
      <c r="L9353">
        <v>3</v>
      </c>
      <c r="M9353" t="s">
        <v>900</v>
      </c>
      <c r="N9353" t="s">
        <v>171</v>
      </c>
      <c r="O9353" t="s">
        <v>799</v>
      </c>
      <c r="Q9353" t="s">
        <v>453</v>
      </c>
      <c r="R9353" t="str">
        <f t="shared" si="544"/>
        <v>Weekday</v>
      </c>
      <c r="S9353" s="27">
        <f t="shared" si="545"/>
        <v>42557</v>
      </c>
      <c r="T9353" t="str">
        <f t="shared" si="546"/>
        <v>D</v>
      </c>
      <c r="V9353" t="str">
        <f t="shared" si="547"/>
        <v>D</v>
      </c>
    </row>
    <row r="9354" spans="1:51" x14ac:dyDescent="0.25">
      <c r="A9354" t="s">
        <v>391</v>
      </c>
      <c r="S9354" s="27"/>
      <c r="V9354" t="str">
        <f t="shared" si="547"/>
        <v/>
      </c>
    </row>
    <row r="9355" spans="1:51" x14ac:dyDescent="0.25">
      <c r="A9355" t="s">
        <v>391</v>
      </c>
      <c r="B9355" t="s">
        <v>218</v>
      </c>
      <c r="C9355">
        <v>142115323</v>
      </c>
      <c r="D9355">
        <v>66</v>
      </c>
      <c r="E9355" t="s">
        <v>91</v>
      </c>
      <c r="G9355">
        <v>63.137999999999998</v>
      </c>
      <c r="H9355">
        <v>2014</v>
      </c>
      <c r="I9355">
        <v>7</v>
      </c>
      <c r="J9355">
        <v>30</v>
      </c>
      <c r="K9355">
        <v>15</v>
      </c>
      <c r="L9355">
        <v>4</v>
      </c>
      <c r="M9355" t="s">
        <v>900</v>
      </c>
      <c r="N9355" t="s">
        <v>860</v>
      </c>
      <c r="O9355" t="s">
        <v>799</v>
      </c>
      <c r="Q9355" t="s">
        <v>453</v>
      </c>
      <c r="R9355" t="str">
        <f t="shared" si="544"/>
        <v>Weekday</v>
      </c>
      <c r="S9355" s="27">
        <f t="shared" si="545"/>
        <v>41850</v>
      </c>
      <c r="T9355" t="str">
        <f t="shared" si="546"/>
        <v>S</v>
      </c>
      <c r="V9355" t="str">
        <f t="shared" si="547"/>
        <v>S</v>
      </c>
      <c r="AE9355" s="27"/>
      <c r="AG9355" s="27"/>
      <c r="AX9355" s="27"/>
      <c r="AY9355" s="27"/>
    </row>
    <row r="9356" spans="1:51" x14ac:dyDescent="0.25">
      <c r="A9356" t="s">
        <v>391</v>
      </c>
      <c r="B9356" t="s">
        <v>218</v>
      </c>
      <c r="C9356">
        <v>152575317</v>
      </c>
      <c r="D9356">
        <v>66</v>
      </c>
      <c r="E9356" t="s">
        <v>91</v>
      </c>
      <c r="G9356">
        <v>63.143999999999998</v>
      </c>
      <c r="H9356">
        <v>2015</v>
      </c>
      <c r="I9356">
        <v>9</v>
      </c>
      <c r="J9356">
        <v>14</v>
      </c>
      <c r="K9356">
        <v>8</v>
      </c>
      <c r="L9356">
        <v>53</v>
      </c>
      <c r="M9356" t="s">
        <v>900</v>
      </c>
      <c r="N9356" t="s">
        <v>860</v>
      </c>
      <c r="O9356" t="s">
        <v>799</v>
      </c>
      <c r="Q9356" t="s">
        <v>453</v>
      </c>
      <c r="R9356" t="str">
        <f t="shared" si="544"/>
        <v>Weekday</v>
      </c>
      <c r="S9356" s="27">
        <f t="shared" si="545"/>
        <v>42261</v>
      </c>
      <c r="T9356" t="str">
        <f t="shared" si="546"/>
        <v>D</v>
      </c>
      <c r="V9356" t="str">
        <f t="shared" si="547"/>
        <v>D</v>
      </c>
      <c r="AX9356" s="27"/>
      <c r="AY9356" s="27"/>
    </row>
    <row r="9357" spans="1:51" x14ac:dyDescent="0.25">
      <c r="A9357" t="s">
        <v>391</v>
      </c>
      <c r="B9357" t="s">
        <v>218</v>
      </c>
      <c r="C9357">
        <v>150235042</v>
      </c>
      <c r="D9357">
        <v>66</v>
      </c>
      <c r="E9357" t="s">
        <v>91</v>
      </c>
      <c r="G9357">
        <v>63.145000000000003</v>
      </c>
      <c r="H9357">
        <v>2015</v>
      </c>
      <c r="I9357">
        <v>1</v>
      </c>
      <c r="J9357">
        <v>22</v>
      </c>
      <c r="K9357">
        <v>20</v>
      </c>
      <c r="L9357">
        <v>15</v>
      </c>
      <c r="M9357" t="s">
        <v>900</v>
      </c>
      <c r="N9357" t="s">
        <v>404</v>
      </c>
      <c r="O9357" t="s">
        <v>799</v>
      </c>
      <c r="Q9357" t="s">
        <v>453</v>
      </c>
      <c r="R9357" t="str">
        <f t="shared" si="544"/>
        <v>Weekday</v>
      </c>
      <c r="S9357" s="27">
        <f t="shared" si="545"/>
        <v>42026</v>
      </c>
      <c r="T9357" t="str">
        <f t="shared" si="546"/>
        <v>S</v>
      </c>
      <c r="V9357" t="str">
        <f t="shared" si="547"/>
        <v>S</v>
      </c>
      <c r="AX9357" s="27"/>
      <c r="AY9357" s="27"/>
    </row>
    <row r="9358" spans="1:51" x14ac:dyDescent="0.25">
      <c r="A9358" t="s">
        <v>391</v>
      </c>
      <c r="B9358" t="s">
        <v>218</v>
      </c>
      <c r="C9358">
        <v>162745349</v>
      </c>
      <c r="D9358">
        <v>66</v>
      </c>
      <c r="E9358" t="s">
        <v>91</v>
      </c>
      <c r="G9358">
        <v>63.145000000000003</v>
      </c>
      <c r="H9358">
        <v>2016</v>
      </c>
      <c r="I9358">
        <v>9</v>
      </c>
      <c r="J9358">
        <v>29</v>
      </c>
      <c r="K9358">
        <v>14</v>
      </c>
      <c r="L9358">
        <v>54</v>
      </c>
      <c r="M9358" t="s">
        <v>900</v>
      </c>
      <c r="N9358" t="s">
        <v>860</v>
      </c>
      <c r="O9358" t="s">
        <v>799</v>
      </c>
      <c r="Q9358" t="s">
        <v>453</v>
      </c>
      <c r="R9358" t="str">
        <f t="shared" si="544"/>
        <v>Weekday</v>
      </c>
      <c r="S9358" s="27">
        <f t="shared" si="545"/>
        <v>42642</v>
      </c>
      <c r="T9358" t="str">
        <f t="shared" si="546"/>
        <v>D</v>
      </c>
      <c r="V9358" t="str">
        <f t="shared" si="547"/>
        <v>D</v>
      </c>
      <c r="AE9358" s="27"/>
      <c r="AG9358" s="27"/>
      <c r="AX9358" s="27"/>
      <c r="AY9358" s="27"/>
    </row>
    <row r="9359" spans="1:51" x14ac:dyDescent="0.25">
      <c r="A9359" t="s">
        <v>391</v>
      </c>
      <c r="B9359" t="s">
        <v>218</v>
      </c>
      <c r="C9359">
        <v>151895262</v>
      </c>
      <c r="D9359">
        <v>66</v>
      </c>
      <c r="E9359" t="s">
        <v>91</v>
      </c>
      <c r="G9359">
        <v>63.146000000000001</v>
      </c>
      <c r="H9359">
        <v>2015</v>
      </c>
      <c r="I9359">
        <v>7</v>
      </c>
      <c r="J9359">
        <v>7</v>
      </c>
      <c r="K9359">
        <v>16</v>
      </c>
      <c r="L9359">
        <v>17</v>
      </c>
      <c r="M9359" t="s">
        <v>900</v>
      </c>
      <c r="N9359" t="s">
        <v>171</v>
      </c>
      <c r="O9359" t="s">
        <v>799</v>
      </c>
      <c r="Q9359" t="s">
        <v>453</v>
      </c>
      <c r="R9359" t="str">
        <f t="shared" si="544"/>
        <v>Weekday</v>
      </c>
      <c r="S9359" s="27">
        <f t="shared" si="545"/>
        <v>42192</v>
      </c>
      <c r="T9359" t="str">
        <f t="shared" si="546"/>
        <v>S</v>
      </c>
      <c r="V9359" t="str">
        <f t="shared" si="547"/>
        <v>S</v>
      </c>
      <c r="AX9359" s="27"/>
      <c r="AY9359" s="27"/>
    </row>
    <row r="9360" spans="1:51" x14ac:dyDescent="0.25">
      <c r="A9360" t="s">
        <v>391</v>
      </c>
      <c r="B9360" t="s">
        <v>218</v>
      </c>
      <c r="C9360">
        <v>173165205</v>
      </c>
      <c r="D9360">
        <v>66</v>
      </c>
      <c r="E9360" t="s">
        <v>91</v>
      </c>
      <c r="G9360">
        <v>63.146999999999998</v>
      </c>
      <c r="H9360">
        <v>2017</v>
      </c>
      <c r="I9360">
        <v>11</v>
      </c>
      <c r="J9360">
        <v>10</v>
      </c>
      <c r="K9360">
        <v>15</v>
      </c>
      <c r="L9360">
        <v>24</v>
      </c>
      <c r="M9360" t="s">
        <v>899</v>
      </c>
      <c r="N9360" t="s">
        <v>860</v>
      </c>
      <c r="O9360" t="s">
        <v>799</v>
      </c>
      <c r="Q9360" t="s">
        <v>453</v>
      </c>
      <c r="R9360" t="str">
        <f t="shared" si="544"/>
        <v>Weekday</v>
      </c>
      <c r="S9360" s="27">
        <f t="shared" si="545"/>
        <v>43049</v>
      </c>
      <c r="T9360" t="str">
        <f t="shared" si="546"/>
        <v>D</v>
      </c>
      <c r="V9360" t="str">
        <f t="shared" si="547"/>
        <v>D</v>
      </c>
    </row>
    <row r="9361" spans="1:51" x14ac:dyDescent="0.25">
      <c r="A9361" t="s">
        <v>391</v>
      </c>
      <c r="B9361" t="s">
        <v>218</v>
      </c>
      <c r="C9361">
        <v>172375258</v>
      </c>
      <c r="D9361">
        <v>66</v>
      </c>
      <c r="E9361" t="s">
        <v>91</v>
      </c>
      <c r="G9361">
        <v>63.151000000000003</v>
      </c>
      <c r="H9361">
        <v>2017</v>
      </c>
      <c r="I9361">
        <v>8</v>
      </c>
      <c r="J9361">
        <v>23</v>
      </c>
      <c r="K9361">
        <v>17</v>
      </c>
      <c r="L9361">
        <v>31</v>
      </c>
      <c r="M9361" t="s">
        <v>900</v>
      </c>
      <c r="N9361" t="s">
        <v>171</v>
      </c>
      <c r="O9361" t="s">
        <v>799</v>
      </c>
      <c r="Q9361" t="s">
        <v>453</v>
      </c>
      <c r="R9361" t="str">
        <f t="shared" si="544"/>
        <v>Weekday</v>
      </c>
      <c r="S9361" s="27">
        <f t="shared" si="545"/>
        <v>42970</v>
      </c>
      <c r="T9361" t="str">
        <f t="shared" si="546"/>
        <v>D</v>
      </c>
      <c r="V9361" t="str">
        <f t="shared" si="547"/>
        <v>D</v>
      </c>
      <c r="AE9361" s="27"/>
      <c r="AG9361" s="27"/>
      <c r="AX9361" s="27"/>
      <c r="AY9361" s="27"/>
    </row>
    <row r="9362" spans="1:51" x14ac:dyDescent="0.25">
      <c r="A9362" t="s">
        <v>391</v>
      </c>
      <c r="B9362" t="s">
        <v>218</v>
      </c>
      <c r="C9362">
        <v>151025132</v>
      </c>
      <c r="D9362">
        <v>66</v>
      </c>
      <c r="E9362" t="s">
        <v>91</v>
      </c>
      <c r="G9362">
        <v>63.152000000000001</v>
      </c>
      <c r="H9362">
        <v>2015</v>
      </c>
      <c r="I9362">
        <v>4</v>
      </c>
      <c r="J9362">
        <v>10</v>
      </c>
      <c r="K9362">
        <v>15</v>
      </c>
      <c r="L9362">
        <v>31</v>
      </c>
      <c r="M9362" t="s">
        <v>900</v>
      </c>
      <c r="N9362" t="s">
        <v>860</v>
      </c>
      <c r="O9362" t="s">
        <v>799</v>
      </c>
      <c r="Q9362" t="s">
        <v>453</v>
      </c>
      <c r="R9362" t="str">
        <f t="shared" si="544"/>
        <v>Weekday</v>
      </c>
      <c r="S9362" s="27">
        <f t="shared" si="545"/>
        <v>42104</v>
      </c>
      <c r="T9362" t="str">
        <f t="shared" si="546"/>
        <v>S</v>
      </c>
      <c r="V9362" t="str">
        <f t="shared" si="547"/>
        <v>S</v>
      </c>
    </row>
    <row r="9363" spans="1:51" x14ac:dyDescent="0.25">
      <c r="A9363" t="s">
        <v>391</v>
      </c>
      <c r="S9363" s="27"/>
      <c r="V9363" t="str">
        <f t="shared" si="547"/>
        <v/>
      </c>
      <c r="AE9363" s="27"/>
      <c r="AG9363" s="27"/>
      <c r="AX9363" s="27"/>
      <c r="AY9363" s="27"/>
    </row>
    <row r="9364" spans="1:51" x14ac:dyDescent="0.25">
      <c r="A9364" t="s">
        <v>391</v>
      </c>
      <c r="B9364" t="s">
        <v>218</v>
      </c>
      <c r="C9364">
        <v>160780088</v>
      </c>
      <c r="D9364">
        <v>66</v>
      </c>
      <c r="E9364" t="s">
        <v>91</v>
      </c>
      <c r="G9364">
        <v>63.162999999999997</v>
      </c>
      <c r="H9364">
        <v>2016</v>
      </c>
      <c r="I9364">
        <v>2</v>
      </c>
      <c r="J9364">
        <v>24</v>
      </c>
      <c r="K9364">
        <v>15</v>
      </c>
      <c r="L9364">
        <v>29</v>
      </c>
      <c r="M9364" t="s">
        <v>900</v>
      </c>
      <c r="N9364" t="s">
        <v>860</v>
      </c>
      <c r="O9364" t="s">
        <v>799</v>
      </c>
      <c r="Q9364" t="s">
        <v>453</v>
      </c>
      <c r="R9364" t="str">
        <f t="shared" si="544"/>
        <v>Weekday</v>
      </c>
      <c r="S9364" s="27">
        <f t="shared" si="545"/>
        <v>42424</v>
      </c>
      <c r="T9364" t="str">
        <f t="shared" si="546"/>
        <v>D</v>
      </c>
      <c r="V9364" t="str">
        <f t="shared" si="547"/>
        <v>D</v>
      </c>
    </row>
    <row r="9365" spans="1:51" x14ac:dyDescent="0.25">
      <c r="A9365" t="s">
        <v>391</v>
      </c>
      <c r="B9365" t="s">
        <v>218</v>
      </c>
      <c r="C9365">
        <v>132865147</v>
      </c>
      <c r="D9365">
        <v>66</v>
      </c>
      <c r="E9365" t="s">
        <v>91</v>
      </c>
      <c r="G9365">
        <v>63.165999999999997</v>
      </c>
      <c r="H9365">
        <v>2013</v>
      </c>
      <c r="I9365">
        <v>10</v>
      </c>
      <c r="J9365">
        <v>12</v>
      </c>
      <c r="K9365">
        <v>15</v>
      </c>
      <c r="L9365">
        <v>3</v>
      </c>
      <c r="M9365" t="s">
        <v>900</v>
      </c>
      <c r="N9365" t="s">
        <v>171</v>
      </c>
      <c r="O9365" t="s">
        <v>799</v>
      </c>
      <c r="Q9365" t="s">
        <v>453</v>
      </c>
      <c r="R9365" t="str">
        <f t="shared" si="544"/>
        <v>Weekend</v>
      </c>
      <c r="S9365" s="27">
        <f t="shared" si="545"/>
        <v>41559</v>
      </c>
      <c r="T9365" t="str">
        <f t="shared" si="546"/>
        <v>S</v>
      </c>
      <c r="V9365" t="str">
        <f t="shared" si="547"/>
        <v>S</v>
      </c>
      <c r="AE9365" s="27"/>
      <c r="AG9365" s="27"/>
      <c r="AX9365" s="27"/>
      <c r="AY9365" s="27"/>
    </row>
    <row r="9366" spans="1:51" x14ac:dyDescent="0.25">
      <c r="A9366" t="s">
        <v>391</v>
      </c>
      <c r="S9366" s="27"/>
      <c r="V9366" t="str">
        <f t="shared" si="547"/>
        <v/>
      </c>
    </row>
    <row r="9367" spans="1:51" x14ac:dyDescent="0.25">
      <c r="A9367" t="s">
        <v>391</v>
      </c>
      <c r="B9367" t="s">
        <v>218</v>
      </c>
      <c r="C9367">
        <v>171655269</v>
      </c>
      <c r="D9367">
        <v>66</v>
      </c>
      <c r="E9367" t="s">
        <v>91</v>
      </c>
      <c r="G9367">
        <v>63.168999999999997</v>
      </c>
      <c r="H9367">
        <v>2017</v>
      </c>
      <c r="I9367">
        <v>6</v>
      </c>
      <c r="J9367">
        <v>13</v>
      </c>
      <c r="K9367">
        <v>15</v>
      </c>
      <c r="L9367">
        <v>15</v>
      </c>
      <c r="M9367" t="s">
        <v>900</v>
      </c>
      <c r="N9367" t="s">
        <v>404</v>
      </c>
      <c r="O9367" t="s">
        <v>799</v>
      </c>
      <c r="Q9367" t="s">
        <v>453</v>
      </c>
      <c r="R9367" t="str">
        <f t="shared" si="544"/>
        <v>Weekday</v>
      </c>
      <c r="S9367" s="27">
        <f t="shared" si="545"/>
        <v>42899</v>
      </c>
      <c r="T9367" t="str">
        <f t="shared" si="546"/>
        <v>D</v>
      </c>
      <c r="V9367" t="str">
        <f t="shared" si="547"/>
        <v>D</v>
      </c>
    </row>
    <row r="9368" spans="1:51" x14ac:dyDescent="0.25">
      <c r="A9368" t="s">
        <v>391</v>
      </c>
      <c r="B9368" t="s">
        <v>218</v>
      </c>
      <c r="C9368">
        <v>133065202</v>
      </c>
      <c r="D9368">
        <v>66</v>
      </c>
      <c r="E9368" t="s">
        <v>91</v>
      </c>
      <c r="G9368">
        <v>63.170999999999999</v>
      </c>
      <c r="H9368">
        <v>2013</v>
      </c>
      <c r="I9368">
        <v>11</v>
      </c>
      <c r="J9368">
        <v>2</v>
      </c>
      <c r="K9368">
        <v>14</v>
      </c>
      <c r="L9368">
        <v>25</v>
      </c>
      <c r="M9368" t="s">
        <v>900</v>
      </c>
      <c r="N9368" t="s">
        <v>860</v>
      </c>
      <c r="O9368" t="s">
        <v>799</v>
      </c>
      <c r="Q9368" t="s">
        <v>453</v>
      </c>
      <c r="R9368" t="str">
        <f t="shared" si="544"/>
        <v>Weekend</v>
      </c>
      <c r="S9368" s="27">
        <f t="shared" si="545"/>
        <v>41580</v>
      </c>
      <c r="T9368" t="str">
        <f t="shared" si="546"/>
        <v>S</v>
      </c>
      <c r="V9368" t="str">
        <f t="shared" si="547"/>
        <v>S</v>
      </c>
      <c r="AX9368" s="27"/>
      <c r="AY9368" s="27"/>
    </row>
    <row r="9369" spans="1:51" x14ac:dyDescent="0.25">
      <c r="A9369" t="s">
        <v>391</v>
      </c>
      <c r="B9369" t="s">
        <v>218</v>
      </c>
      <c r="C9369">
        <v>131745124</v>
      </c>
      <c r="D9369">
        <v>66</v>
      </c>
      <c r="E9369" t="s">
        <v>91</v>
      </c>
      <c r="G9369">
        <v>63.173000000000002</v>
      </c>
      <c r="H9369">
        <v>2013</v>
      </c>
      <c r="I9369">
        <v>6</v>
      </c>
      <c r="J9369">
        <v>21</v>
      </c>
      <c r="K9369">
        <v>14</v>
      </c>
      <c r="L9369">
        <v>54</v>
      </c>
      <c r="M9369" t="s">
        <v>900</v>
      </c>
      <c r="N9369" t="s">
        <v>171</v>
      </c>
      <c r="O9369" t="s">
        <v>799</v>
      </c>
      <c r="Q9369" t="s">
        <v>453</v>
      </c>
      <c r="R9369" t="str">
        <f t="shared" si="544"/>
        <v>Weekday</v>
      </c>
      <c r="S9369" s="27">
        <f t="shared" si="545"/>
        <v>41446</v>
      </c>
      <c r="T9369" t="str">
        <f t="shared" si="546"/>
        <v>S</v>
      </c>
      <c r="V9369" t="str">
        <f t="shared" si="547"/>
        <v>S</v>
      </c>
    </row>
    <row r="9370" spans="1:51" x14ac:dyDescent="0.25">
      <c r="A9370" t="s">
        <v>391</v>
      </c>
      <c r="B9370" t="s">
        <v>218</v>
      </c>
      <c r="C9370">
        <v>131765171</v>
      </c>
      <c r="D9370">
        <v>66</v>
      </c>
      <c r="E9370" t="s">
        <v>91</v>
      </c>
      <c r="G9370">
        <v>63.171999999999997</v>
      </c>
      <c r="H9370">
        <v>2013</v>
      </c>
      <c r="I9370">
        <v>6</v>
      </c>
      <c r="J9370">
        <v>24</v>
      </c>
      <c r="K9370">
        <v>18</v>
      </c>
      <c r="L9370">
        <v>8</v>
      </c>
      <c r="M9370" t="s">
        <v>900</v>
      </c>
      <c r="N9370" t="s">
        <v>171</v>
      </c>
      <c r="O9370" t="s">
        <v>799</v>
      </c>
      <c r="Q9370" t="s">
        <v>453</v>
      </c>
      <c r="R9370" t="str">
        <f t="shared" si="544"/>
        <v>Weekday</v>
      </c>
      <c r="S9370" s="27">
        <f t="shared" si="545"/>
        <v>41449</v>
      </c>
      <c r="T9370" t="str">
        <f t="shared" si="546"/>
        <v>S</v>
      </c>
      <c r="V9370" t="str">
        <f t="shared" si="547"/>
        <v>S</v>
      </c>
      <c r="AE9370" s="27"/>
      <c r="AG9370" s="27"/>
      <c r="AX9370" s="27"/>
      <c r="AY9370" s="27"/>
    </row>
    <row r="9371" spans="1:51" x14ac:dyDescent="0.25">
      <c r="A9371" t="s">
        <v>391</v>
      </c>
      <c r="B9371" t="s">
        <v>218</v>
      </c>
      <c r="C9371">
        <v>172715379</v>
      </c>
      <c r="D9371">
        <v>66</v>
      </c>
      <c r="E9371" t="s">
        <v>91</v>
      </c>
      <c r="G9371">
        <v>63.171999999999997</v>
      </c>
      <c r="H9371">
        <v>2017</v>
      </c>
      <c r="I9371">
        <v>9</v>
      </c>
      <c r="J9371">
        <v>26</v>
      </c>
      <c r="K9371">
        <v>14</v>
      </c>
      <c r="L9371">
        <v>0</v>
      </c>
      <c r="M9371" t="s">
        <v>900</v>
      </c>
      <c r="N9371" t="s">
        <v>860</v>
      </c>
      <c r="O9371" t="s">
        <v>799</v>
      </c>
      <c r="Q9371" t="s">
        <v>453</v>
      </c>
      <c r="R9371" t="str">
        <f t="shared" si="544"/>
        <v>Weekday</v>
      </c>
      <c r="S9371" s="27">
        <f t="shared" si="545"/>
        <v>43004</v>
      </c>
      <c r="T9371" t="str">
        <f t="shared" si="546"/>
        <v>D</v>
      </c>
      <c r="V9371" t="str">
        <f t="shared" si="547"/>
        <v>D</v>
      </c>
    </row>
    <row r="9372" spans="1:51" x14ac:dyDescent="0.25">
      <c r="A9372" t="s">
        <v>391</v>
      </c>
      <c r="B9372" t="s">
        <v>218</v>
      </c>
      <c r="C9372">
        <v>131755253</v>
      </c>
      <c r="D9372">
        <v>66</v>
      </c>
      <c r="E9372" t="s">
        <v>91</v>
      </c>
      <c r="G9372">
        <v>63.173000000000002</v>
      </c>
      <c r="H9372">
        <v>2013</v>
      </c>
      <c r="I9372">
        <v>6</v>
      </c>
      <c r="J9372">
        <v>18</v>
      </c>
      <c r="K9372">
        <v>18</v>
      </c>
      <c r="L9372">
        <v>18</v>
      </c>
      <c r="M9372" t="s">
        <v>900</v>
      </c>
      <c r="N9372" t="s">
        <v>171</v>
      </c>
      <c r="O9372" t="s">
        <v>799</v>
      </c>
      <c r="Q9372" t="s">
        <v>453</v>
      </c>
      <c r="R9372" t="str">
        <f t="shared" si="544"/>
        <v>Weekday</v>
      </c>
      <c r="S9372" s="27">
        <f t="shared" si="545"/>
        <v>41443</v>
      </c>
      <c r="T9372" t="str">
        <f t="shared" si="546"/>
        <v>S</v>
      </c>
      <c r="V9372" t="str">
        <f t="shared" si="547"/>
        <v>S</v>
      </c>
    </row>
    <row r="9373" spans="1:51" x14ac:dyDescent="0.25">
      <c r="A9373" t="s">
        <v>391</v>
      </c>
      <c r="B9373" t="s">
        <v>218</v>
      </c>
      <c r="C9373">
        <v>132645080</v>
      </c>
      <c r="D9373">
        <v>66</v>
      </c>
      <c r="E9373" t="s">
        <v>91</v>
      </c>
      <c r="G9373">
        <v>63.173000000000002</v>
      </c>
      <c r="H9373">
        <v>2013</v>
      </c>
      <c r="I9373">
        <v>9</v>
      </c>
      <c r="J9373">
        <v>21</v>
      </c>
      <c r="K9373">
        <v>12</v>
      </c>
      <c r="L9373">
        <v>50</v>
      </c>
      <c r="M9373" t="s">
        <v>900</v>
      </c>
      <c r="N9373" t="s">
        <v>171</v>
      </c>
      <c r="O9373" t="s">
        <v>799</v>
      </c>
      <c r="Q9373" t="s">
        <v>453</v>
      </c>
      <c r="R9373" t="str">
        <f t="shared" si="544"/>
        <v>Weekend</v>
      </c>
      <c r="S9373" s="27">
        <f t="shared" si="545"/>
        <v>41538</v>
      </c>
      <c r="T9373" t="str">
        <f t="shared" si="546"/>
        <v>S</v>
      </c>
      <c r="V9373" t="str">
        <f t="shared" si="547"/>
        <v>S</v>
      </c>
    </row>
    <row r="9374" spans="1:51" x14ac:dyDescent="0.25">
      <c r="A9374" t="s">
        <v>391</v>
      </c>
      <c r="B9374" t="s">
        <v>218</v>
      </c>
      <c r="C9374">
        <v>133575233</v>
      </c>
      <c r="D9374">
        <v>66</v>
      </c>
      <c r="E9374" t="s">
        <v>91</v>
      </c>
      <c r="G9374">
        <v>63.173000000000002</v>
      </c>
      <c r="H9374">
        <v>2013</v>
      </c>
      <c r="I9374">
        <v>12</v>
      </c>
      <c r="J9374">
        <v>23</v>
      </c>
      <c r="K9374">
        <v>11</v>
      </c>
      <c r="L9374">
        <v>12</v>
      </c>
      <c r="M9374" t="s">
        <v>900</v>
      </c>
      <c r="N9374" t="s">
        <v>171</v>
      </c>
      <c r="O9374" t="s">
        <v>799</v>
      </c>
      <c r="Q9374" t="s">
        <v>453</v>
      </c>
      <c r="R9374" t="str">
        <f t="shared" si="544"/>
        <v>Weekday</v>
      </c>
      <c r="S9374" s="27">
        <f t="shared" si="545"/>
        <v>41631</v>
      </c>
      <c r="T9374" t="str">
        <f t="shared" si="546"/>
        <v>S</v>
      </c>
      <c r="V9374" t="str">
        <f t="shared" si="547"/>
        <v>S</v>
      </c>
      <c r="AE9374" s="27"/>
      <c r="AG9374" s="27"/>
      <c r="AX9374" s="27"/>
      <c r="AY9374" s="27"/>
    </row>
    <row r="9375" spans="1:51" x14ac:dyDescent="0.25">
      <c r="A9375" t="s">
        <v>391</v>
      </c>
      <c r="B9375" t="s">
        <v>218</v>
      </c>
      <c r="C9375">
        <v>141415270</v>
      </c>
      <c r="D9375">
        <v>66</v>
      </c>
      <c r="E9375" t="s">
        <v>91</v>
      </c>
      <c r="G9375">
        <v>63.173999999999999</v>
      </c>
      <c r="H9375">
        <v>2014</v>
      </c>
      <c r="I9375">
        <v>5</v>
      </c>
      <c r="J9375">
        <v>19</v>
      </c>
      <c r="K9375">
        <v>15</v>
      </c>
      <c r="L9375">
        <v>15</v>
      </c>
      <c r="M9375" t="s">
        <v>900</v>
      </c>
      <c r="N9375" t="s">
        <v>171</v>
      </c>
      <c r="O9375" t="s">
        <v>799</v>
      </c>
      <c r="Q9375" t="s">
        <v>453</v>
      </c>
      <c r="R9375" t="str">
        <f t="shared" si="544"/>
        <v>Weekday</v>
      </c>
      <c r="S9375" s="27">
        <f t="shared" si="545"/>
        <v>41778</v>
      </c>
      <c r="T9375" t="str">
        <f t="shared" si="546"/>
        <v>S</v>
      </c>
      <c r="V9375" t="str">
        <f t="shared" si="547"/>
        <v>S</v>
      </c>
      <c r="AX9375" s="27"/>
      <c r="AY9375" s="27"/>
    </row>
    <row r="9376" spans="1:51" x14ac:dyDescent="0.25">
      <c r="A9376" t="s">
        <v>391</v>
      </c>
      <c r="B9376" t="s">
        <v>218</v>
      </c>
      <c r="C9376">
        <v>133055277</v>
      </c>
      <c r="D9376">
        <v>66</v>
      </c>
      <c r="E9376" t="s">
        <v>91</v>
      </c>
      <c r="G9376">
        <v>63.173999999999999</v>
      </c>
      <c r="H9376">
        <v>2013</v>
      </c>
      <c r="I9376">
        <v>10</v>
      </c>
      <c r="J9376">
        <v>30</v>
      </c>
      <c r="K9376">
        <v>18</v>
      </c>
      <c r="L9376">
        <v>29</v>
      </c>
      <c r="M9376" t="s">
        <v>900</v>
      </c>
      <c r="N9376" t="s">
        <v>860</v>
      </c>
      <c r="O9376" t="s">
        <v>799</v>
      </c>
      <c r="Q9376" t="s">
        <v>453</v>
      </c>
      <c r="R9376" t="str">
        <f t="shared" si="544"/>
        <v>Weekday</v>
      </c>
      <c r="S9376" s="27">
        <f t="shared" si="545"/>
        <v>41577</v>
      </c>
      <c r="T9376" t="str">
        <f t="shared" si="546"/>
        <v>S</v>
      </c>
      <c r="V9376" t="str">
        <f t="shared" si="547"/>
        <v>S</v>
      </c>
    </row>
    <row r="9377" spans="1:51" x14ac:dyDescent="0.25">
      <c r="A9377" t="s">
        <v>391</v>
      </c>
      <c r="B9377" t="s">
        <v>218</v>
      </c>
      <c r="C9377">
        <v>133145074</v>
      </c>
      <c r="D9377">
        <v>66</v>
      </c>
      <c r="E9377" t="s">
        <v>91</v>
      </c>
      <c r="G9377">
        <v>63.174999999999997</v>
      </c>
      <c r="H9377">
        <v>2013</v>
      </c>
      <c r="I9377">
        <v>11</v>
      </c>
      <c r="J9377">
        <v>9</v>
      </c>
      <c r="K9377">
        <v>12</v>
      </c>
      <c r="L9377">
        <v>5</v>
      </c>
      <c r="M9377" t="s">
        <v>900</v>
      </c>
      <c r="N9377" t="s">
        <v>860</v>
      </c>
      <c r="O9377" t="s">
        <v>799</v>
      </c>
      <c r="Q9377" t="s">
        <v>453</v>
      </c>
      <c r="R9377" t="str">
        <f t="shared" si="544"/>
        <v>Weekend</v>
      </c>
      <c r="S9377" s="27">
        <f t="shared" si="545"/>
        <v>41587</v>
      </c>
      <c r="T9377" t="str">
        <f t="shared" si="546"/>
        <v>S</v>
      </c>
      <c r="V9377" t="str">
        <f t="shared" si="547"/>
        <v>S</v>
      </c>
      <c r="AX9377" s="27"/>
      <c r="AY9377" s="27"/>
    </row>
    <row r="9378" spans="1:51" x14ac:dyDescent="0.25">
      <c r="A9378" t="s">
        <v>391</v>
      </c>
      <c r="B9378" t="s">
        <v>218</v>
      </c>
      <c r="C9378">
        <v>130465069</v>
      </c>
      <c r="D9378">
        <v>66</v>
      </c>
      <c r="E9378" t="s">
        <v>91</v>
      </c>
      <c r="G9378">
        <v>63.256</v>
      </c>
      <c r="H9378">
        <v>2013</v>
      </c>
      <c r="I9378">
        <v>2</v>
      </c>
      <c r="J9378">
        <v>14</v>
      </c>
      <c r="K9378">
        <v>15</v>
      </c>
      <c r="L9378">
        <v>17</v>
      </c>
      <c r="M9378" t="s">
        <v>900</v>
      </c>
      <c r="N9378" t="s">
        <v>171</v>
      </c>
      <c r="O9378" t="s">
        <v>799</v>
      </c>
      <c r="Q9378" t="s">
        <v>453</v>
      </c>
      <c r="R9378" t="str">
        <f t="shared" si="544"/>
        <v>Weekday</v>
      </c>
      <c r="S9378" s="27">
        <f t="shared" si="545"/>
        <v>41319</v>
      </c>
      <c r="T9378" t="str">
        <f t="shared" si="546"/>
        <v>S</v>
      </c>
      <c r="V9378" t="str">
        <f t="shared" si="547"/>
        <v>S</v>
      </c>
      <c r="AE9378" s="27"/>
      <c r="AG9378" s="27"/>
      <c r="AX9378" s="27"/>
      <c r="AY9378" s="27"/>
    </row>
    <row r="9379" spans="1:51" x14ac:dyDescent="0.25">
      <c r="A9379" t="s">
        <v>391</v>
      </c>
      <c r="B9379" t="s">
        <v>218</v>
      </c>
      <c r="C9379">
        <v>130705181</v>
      </c>
      <c r="D9379">
        <v>66</v>
      </c>
      <c r="E9379" t="s">
        <v>91</v>
      </c>
      <c r="G9379">
        <v>63.222999999999999</v>
      </c>
      <c r="H9379">
        <v>2013</v>
      </c>
      <c r="I9379">
        <v>3</v>
      </c>
      <c r="J9379">
        <v>9</v>
      </c>
      <c r="K9379">
        <v>19</v>
      </c>
      <c r="L9379">
        <v>42</v>
      </c>
      <c r="M9379" t="s">
        <v>900</v>
      </c>
      <c r="N9379" t="s">
        <v>860</v>
      </c>
      <c r="O9379" t="s">
        <v>799</v>
      </c>
      <c r="Q9379" t="s">
        <v>453</v>
      </c>
      <c r="R9379" t="str">
        <f t="shared" si="544"/>
        <v>Weekend</v>
      </c>
      <c r="S9379" s="27">
        <f t="shared" si="545"/>
        <v>41342</v>
      </c>
      <c r="T9379" t="str">
        <f t="shared" si="546"/>
        <v>S</v>
      </c>
      <c r="V9379" t="str">
        <f t="shared" si="547"/>
        <v>S</v>
      </c>
      <c r="AE9379" s="27"/>
      <c r="AG9379" s="27"/>
      <c r="AX9379" s="27"/>
      <c r="AY9379" s="27"/>
    </row>
    <row r="9380" spans="1:51" x14ac:dyDescent="0.25">
      <c r="A9380" t="s">
        <v>391</v>
      </c>
      <c r="B9380" t="s">
        <v>218</v>
      </c>
      <c r="C9380">
        <v>132195211</v>
      </c>
      <c r="D9380">
        <v>66</v>
      </c>
      <c r="E9380" t="s">
        <v>91</v>
      </c>
      <c r="G9380">
        <v>63.182000000000002</v>
      </c>
      <c r="H9380">
        <v>2013</v>
      </c>
      <c r="I9380">
        <v>8</v>
      </c>
      <c r="J9380">
        <v>6</v>
      </c>
      <c r="K9380">
        <v>16</v>
      </c>
      <c r="L9380">
        <v>3</v>
      </c>
      <c r="M9380" t="s">
        <v>900</v>
      </c>
      <c r="N9380" t="s">
        <v>171</v>
      </c>
      <c r="O9380" t="s">
        <v>799</v>
      </c>
      <c r="Q9380" t="s">
        <v>453</v>
      </c>
      <c r="R9380" t="str">
        <f t="shared" si="544"/>
        <v>Weekday</v>
      </c>
      <c r="S9380" s="27">
        <f t="shared" si="545"/>
        <v>41492</v>
      </c>
      <c r="T9380" t="str">
        <f t="shared" si="546"/>
        <v>S</v>
      </c>
      <c r="V9380" t="str">
        <f t="shared" si="547"/>
        <v>S</v>
      </c>
      <c r="AE9380" s="27"/>
      <c r="AO9380" s="27"/>
      <c r="AX9380" s="27"/>
      <c r="AY9380" s="27"/>
    </row>
    <row r="9381" spans="1:51" x14ac:dyDescent="0.25">
      <c r="A9381" t="s">
        <v>391</v>
      </c>
      <c r="B9381" t="s">
        <v>218</v>
      </c>
      <c r="C9381">
        <v>152775023</v>
      </c>
      <c r="D9381">
        <v>66</v>
      </c>
      <c r="E9381" t="s">
        <v>91</v>
      </c>
      <c r="G9381">
        <v>63.183</v>
      </c>
      <c r="H9381">
        <v>2015</v>
      </c>
      <c r="I9381">
        <v>10</v>
      </c>
      <c r="J9381">
        <v>4</v>
      </c>
      <c r="K9381">
        <v>0</v>
      </c>
      <c r="L9381">
        <v>50</v>
      </c>
      <c r="M9381" t="s">
        <v>899</v>
      </c>
      <c r="N9381" t="s">
        <v>860</v>
      </c>
      <c r="O9381" t="s">
        <v>799</v>
      </c>
      <c r="Q9381" t="s">
        <v>453</v>
      </c>
      <c r="R9381" t="str">
        <f t="shared" si="544"/>
        <v>Weekend</v>
      </c>
      <c r="S9381" s="27">
        <f t="shared" si="545"/>
        <v>42281</v>
      </c>
      <c r="T9381" t="str">
        <f t="shared" si="546"/>
        <v>D</v>
      </c>
      <c r="V9381" t="str">
        <f t="shared" si="547"/>
        <v>D</v>
      </c>
      <c r="AE9381" s="27"/>
      <c r="AG9381" s="27"/>
      <c r="AX9381" s="27"/>
      <c r="AY9381" s="27"/>
    </row>
    <row r="9382" spans="1:51" x14ac:dyDescent="0.25">
      <c r="A9382" t="s">
        <v>391</v>
      </c>
      <c r="B9382" t="s">
        <v>218</v>
      </c>
      <c r="C9382">
        <v>132765224</v>
      </c>
      <c r="D9382">
        <v>66</v>
      </c>
      <c r="E9382" t="s">
        <v>91</v>
      </c>
      <c r="G9382">
        <v>63.183</v>
      </c>
      <c r="H9382">
        <v>2013</v>
      </c>
      <c r="I9382">
        <v>10</v>
      </c>
      <c r="J9382">
        <v>3</v>
      </c>
      <c r="K9382">
        <v>15</v>
      </c>
      <c r="L9382">
        <v>10</v>
      </c>
      <c r="M9382" t="s">
        <v>900</v>
      </c>
      <c r="N9382" t="s">
        <v>860</v>
      </c>
      <c r="O9382" t="s">
        <v>799</v>
      </c>
      <c r="Q9382" t="s">
        <v>453</v>
      </c>
      <c r="R9382" t="str">
        <f t="shared" si="544"/>
        <v>Weekday</v>
      </c>
      <c r="S9382" s="27">
        <f t="shared" si="545"/>
        <v>41550</v>
      </c>
      <c r="T9382" t="str">
        <f t="shared" si="546"/>
        <v>S</v>
      </c>
      <c r="V9382" t="str">
        <f t="shared" si="547"/>
        <v>S</v>
      </c>
      <c r="AE9382" s="27"/>
      <c r="AO9382" s="27"/>
      <c r="AX9382" s="27"/>
      <c r="AY9382" s="27"/>
    </row>
    <row r="9383" spans="1:51" x14ac:dyDescent="0.25">
      <c r="A9383" t="s">
        <v>391</v>
      </c>
      <c r="B9383" t="s">
        <v>218</v>
      </c>
      <c r="C9383">
        <v>130255079</v>
      </c>
      <c r="D9383">
        <v>66</v>
      </c>
      <c r="E9383" t="s">
        <v>91</v>
      </c>
      <c r="G9383">
        <v>63.262999999999998</v>
      </c>
      <c r="H9383">
        <v>2013</v>
      </c>
      <c r="I9383">
        <v>1</v>
      </c>
      <c r="J9383">
        <v>22</v>
      </c>
      <c r="K9383">
        <v>15</v>
      </c>
      <c r="L9383">
        <v>5</v>
      </c>
      <c r="M9383" t="s">
        <v>900</v>
      </c>
      <c r="N9383" t="s">
        <v>860</v>
      </c>
      <c r="O9383" t="s">
        <v>799</v>
      </c>
      <c r="Q9383" t="s">
        <v>453</v>
      </c>
      <c r="R9383" t="str">
        <f t="shared" si="544"/>
        <v>Weekday</v>
      </c>
      <c r="S9383" s="27">
        <f t="shared" si="545"/>
        <v>41296</v>
      </c>
      <c r="T9383" t="str">
        <f t="shared" si="546"/>
        <v>S</v>
      </c>
      <c r="V9383" t="str">
        <f t="shared" si="547"/>
        <v>S</v>
      </c>
      <c r="AE9383" s="27"/>
      <c r="AG9383" s="27"/>
      <c r="AX9383" s="27"/>
      <c r="AY9383" s="27"/>
    </row>
    <row r="9384" spans="1:51" x14ac:dyDescent="0.25">
      <c r="A9384" t="s">
        <v>391</v>
      </c>
      <c r="B9384" t="s">
        <v>218</v>
      </c>
      <c r="C9384">
        <v>132195357</v>
      </c>
      <c r="D9384">
        <v>66</v>
      </c>
      <c r="E9384" t="s">
        <v>91</v>
      </c>
      <c r="G9384">
        <v>63.173999999999999</v>
      </c>
      <c r="H9384">
        <v>2013</v>
      </c>
      <c r="I9384">
        <v>8</v>
      </c>
      <c r="J9384">
        <v>7</v>
      </c>
      <c r="K9384">
        <v>15</v>
      </c>
      <c r="L9384">
        <v>57</v>
      </c>
      <c r="M9384" t="s">
        <v>900</v>
      </c>
      <c r="N9384" t="s">
        <v>860</v>
      </c>
      <c r="O9384" t="s">
        <v>799</v>
      </c>
      <c r="Q9384" t="s">
        <v>453</v>
      </c>
      <c r="R9384" t="str">
        <f t="shared" si="544"/>
        <v>Weekday</v>
      </c>
      <c r="S9384" s="27">
        <f t="shared" si="545"/>
        <v>41493</v>
      </c>
      <c r="T9384" t="str">
        <f t="shared" si="546"/>
        <v>S</v>
      </c>
      <c r="V9384" t="str">
        <f t="shared" si="547"/>
        <v>S</v>
      </c>
      <c r="AE9384" s="27"/>
      <c r="AO9384" s="27"/>
      <c r="AX9384" s="27"/>
      <c r="AY9384" s="27"/>
    </row>
    <row r="9385" spans="1:51" x14ac:dyDescent="0.25">
      <c r="A9385" t="s">
        <v>391</v>
      </c>
      <c r="B9385" t="s">
        <v>218</v>
      </c>
      <c r="C9385">
        <v>131535169</v>
      </c>
      <c r="D9385">
        <v>66</v>
      </c>
      <c r="E9385" t="s">
        <v>91</v>
      </c>
      <c r="G9385">
        <v>63.186999999999998</v>
      </c>
      <c r="H9385">
        <v>2013</v>
      </c>
      <c r="I9385">
        <v>6</v>
      </c>
      <c r="J9385">
        <v>1</v>
      </c>
      <c r="K9385">
        <v>17</v>
      </c>
      <c r="L9385">
        <v>10</v>
      </c>
      <c r="M9385" t="s">
        <v>900</v>
      </c>
      <c r="N9385" t="s">
        <v>860</v>
      </c>
      <c r="O9385" t="s">
        <v>799</v>
      </c>
      <c r="Q9385" t="s">
        <v>453</v>
      </c>
      <c r="R9385" t="str">
        <f t="shared" si="544"/>
        <v>Weekend</v>
      </c>
      <c r="S9385" s="27">
        <f t="shared" si="545"/>
        <v>41426</v>
      </c>
      <c r="T9385" t="str">
        <f t="shared" si="546"/>
        <v>S</v>
      </c>
      <c r="V9385" t="str">
        <f t="shared" si="547"/>
        <v>S</v>
      </c>
      <c r="AE9385" s="27"/>
      <c r="AO9385" s="27"/>
      <c r="AX9385" s="27"/>
      <c r="AY9385" s="27"/>
    </row>
    <row r="9386" spans="1:51" x14ac:dyDescent="0.25">
      <c r="A9386" t="s">
        <v>391</v>
      </c>
      <c r="B9386" t="s">
        <v>218</v>
      </c>
      <c r="C9386">
        <v>131685167</v>
      </c>
      <c r="D9386">
        <v>66</v>
      </c>
      <c r="E9386" t="s">
        <v>91</v>
      </c>
      <c r="G9386">
        <v>63.189</v>
      </c>
      <c r="H9386">
        <v>2013</v>
      </c>
      <c r="I9386">
        <v>6</v>
      </c>
      <c r="J9386">
        <v>15</v>
      </c>
      <c r="K9386">
        <v>16</v>
      </c>
      <c r="L9386">
        <v>50</v>
      </c>
      <c r="M9386" t="s">
        <v>900</v>
      </c>
      <c r="N9386" t="s">
        <v>171</v>
      </c>
      <c r="O9386" t="s">
        <v>799</v>
      </c>
      <c r="Q9386" t="s">
        <v>453</v>
      </c>
      <c r="R9386" t="str">
        <f t="shared" si="544"/>
        <v>Weekend</v>
      </c>
      <c r="S9386" s="27">
        <f t="shared" si="545"/>
        <v>41440</v>
      </c>
      <c r="T9386" t="str">
        <f t="shared" si="546"/>
        <v>S</v>
      </c>
      <c r="V9386" t="str">
        <f t="shared" si="547"/>
        <v>S</v>
      </c>
      <c r="AE9386" s="27"/>
      <c r="AO9386" s="27"/>
      <c r="AX9386" s="27"/>
      <c r="AY9386" s="27"/>
    </row>
    <row r="9387" spans="1:51" x14ac:dyDescent="0.25">
      <c r="A9387" t="s">
        <v>391</v>
      </c>
      <c r="B9387" t="s">
        <v>218</v>
      </c>
      <c r="C9387">
        <v>130205165</v>
      </c>
      <c r="D9387">
        <v>66</v>
      </c>
      <c r="E9387" t="s">
        <v>91</v>
      </c>
      <c r="G9387">
        <v>63.05</v>
      </c>
      <c r="H9387">
        <v>2013</v>
      </c>
      <c r="I9387">
        <v>1</v>
      </c>
      <c r="J9387">
        <v>19</v>
      </c>
      <c r="K9387">
        <v>14</v>
      </c>
      <c r="L9387">
        <v>45</v>
      </c>
      <c r="M9387" t="s">
        <v>900</v>
      </c>
      <c r="N9387" t="s">
        <v>860</v>
      </c>
      <c r="O9387" t="s">
        <v>799</v>
      </c>
      <c r="Q9387" t="s">
        <v>453</v>
      </c>
      <c r="R9387" t="str">
        <f t="shared" si="544"/>
        <v>Weekend</v>
      </c>
      <c r="S9387" s="27">
        <f t="shared" si="545"/>
        <v>41293</v>
      </c>
      <c r="T9387" t="str">
        <f t="shared" si="546"/>
        <v>S</v>
      </c>
      <c r="V9387" t="str">
        <f t="shared" si="547"/>
        <v>S</v>
      </c>
      <c r="AE9387" s="27"/>
      <c r="AG9387" s="27"/>
      <c r="AX9387" s="27"/>
      <c r="AY9387" s="27"/>
    </row>
    <row r="9388" spans="1:51" x14ac:dyDescent="0.25">
      <c r="A9388" t="s">
        <v>391</v>
      </c>
      <c r="B9388" t="s">
        <v>218</v>
      </c>
      <c r="C9388">
        <v>131425204</v>
      </c>
      <c r="D9388">
        <v>66</v>
      </c>
      <c r="E9388" t="s">
        <v>91</v>
      </c>
      <c r="G9388">
        <v>63.174999999999997</v>
      </c>
      <c r="H9388">
        <v>2013</v>
      </c>
      <c r="I9388">
        <v>5</v>
      </c>
      <c r="J9388">
        <v>22</v>
      </c>
      <c r="K9388">
        <v>18</v>
      </c>
      <c r="L9388">
        <v>28</v>
      </c>
      <c r="M9388" t="s">
        <v>900</v>
      </c>
      <c r="N9388" t="s">
        <v>860</v>
      </c>
      <c r="O9388" t="s">
        <v>799</v>
      </c>
      <c r="Q9388" t="s">
        <v>453</v>
      </c>
      <c r="R9388" t="str">
        <f t="shared" si="544"/>
        <v>Weekday</v>
      </c>
      <c r="S9388" s="27">
        <f t="shared" si="545"/>
        <v>41416</v>
      </c>
      <c r="T9388" t="str">
        <f t="shared" si="546"/>
        <v>S</v>
      </c>
      <c r="V9388" t="str">
        <f t="shared" si="547"/>
        <v>S</v>
      </c>
      <c r="AE9388" s="27"/>
      <c r="AG9388" s="27"/>
      <c r="AX9388" s="27"/>
      <c r="AY9388" s="27"/>
    </row>
    <row r="9389" spans="1:51" x14ac:dyDescent="0.25">
      <c r="A9389" t="s">
        <v>391</v>
      </c>
      <c r="B9389" t="s">
        <v>218</v>
      </c>
      <c r="C9389">
        <v>131325051</v>
      </c>
      <c r="D9389">
        <v>66</v>
      </c>
      <c r="E9389" t="s">
        <v>91</v>
      </c>
      <c r="G9389">
        <v>63.197000000000003</v>
      </c>
      <c r="H9389">
        <v>2013</v>
      </c>
      <c r="I9389">
        <v>5</v>
      </c>
      <c r="J9389">
        <v>10</v>
      </c>
      <c r="K9389">
        <v>18</v>
      </c>
      <c r="L9389">
        <v>10</v>
      </c>
      <c r="M9389" t="s">
        <v>899</v>
      </c>
      <c r="N9389" t="s">
        <v>860</v>
      </c>
      <c r="O9389" t="s">
        <v>799</v>
      </c>
      <c r="Q9389" t="s">
        <v>453</v>
      </c>
      <c r="R9389" t="str">
        <f t="shared" si="544"/>
        <v>Weekday</v>
      </c>
      <c r="S9389" s="27">
        <f t="shared" si="545"/>
        <v>41404</v>
      </c>
      <c r="T9389" t="str">
        <f t="shared" si="546"/>
        <v>S</v>
      </c>
      <c r="V9389" t="str">
        <f t="shared" si="547"/>
        <v>S</v>
      </c>
      <c r="AE9389" s="27"/>
      <c r="AO9389" s="27"/>
      <c r="AX9389" s="27"/>
      <c r="AY9389" s="27"/>
    </row>
    <row r="9390" spans="1:51" x14ac:dyDescent="0.25">
      <c r="A9390" t="s">
        <v>391</v>
      </c>
      <c r="B9390" t="s">
        <v>218</v>
      </c>
      <c r="C9390">
        <v>161795362</v>
      </c>
      <c r="D9390">
        <v>66</v>
      </c>
      <c r="E9390" t="s">
        <v>91</v>
      </c>
      <c r="G9390">
        <v>63.197000000000003</v>
      </c>
      <c r="H9390">
        <v>2016</v>
      </c>
      <c r="I9390">
        <v>6</v>
      </c>
      <c r="J9390">
        <v>21</v>
      </c>
      <c r="K9390">
        <v>14</v>
      </c>
      <c r="L9390">
        <v>2</v>
      </c>
      <c r="M9390" t="s">
        <v>900</v>
      </c>
      <c r="N9390" t="s">
        <v>860</v>
      </c>
      <c r="O9390" t="s">
        <v>799</v>
      </c>
      <c r="Q9390" t="s">
        <v>453</v>
      </c>
      <c r="R9390" t="str">
        <f t="shared" si="544"/>
        <v>Weekday</v>
      </c>
      <c r="S9390" s="27">
        <f t="shared" si="545"/>
        <v>42542</v>
      </c>
      <c r="T9390" t="str">
        <f t="shared" si="546"/>
        <v>D</v>
      </c>
      <c r="V9390" t="str">
        <f t="shared" si="547"/>
        <v>D</v>
      </c>
      <c r="AO9390" s="27"/>
      <c r="AX9390" s="27"/>
      <c r="AY9390" s="27"/>
    </row>
    <row r="9391" spans="1:51" x14ac:dyDescent="0.25">
      <c r="A9391" t="s">
        <v>391</v>
      </c>
      <c r="B9391" t="s">
        <v>218</v>
      </c>
      <c r="C9391">
        <v>163475239</v>
      </c>
      <c r="D9391">
        <v>66</v>
      </c>
      <c r="E9391" t="s">
        <v>91</v>
      </c>
      <c r="G9391">
        <v>63.198</v>
      </c>
      <c r="H9391">
        <v>2016</v>
      </c>
      <c r="I9391">
        <v>12</v>
      </c>
      <c r="J9391">
        <v>5</v>
      </c>
      <c r="K9391">
        <v>8</v>
      </c>
      <c r="L9391">
        <v>6</v>
      </c>
      <c r="M9391" t="s">
        <v>900</v>
      </c>
      <c r="N9391" t="s">
        <v>404</v>
      </c>
      <c r="O9391" t="s">
        <v>799</v>
      </c>
      <c r="Q9391" t="s">
        <v>453</v>
      </c>
      <c r="R9391" t="str">
        <f t="shared" si="544"/>
        <v>Weekday</v>
      </c>
      <c r="S9391" s="27">
        <f t="shared" si="545"/>
        <v>42709</v>
      </c>
      <c r="T9391" t="str">
        <f t="shared" si="546"/>
        <v>D</v>
      </c>
      <c r="V9391" t="str">
        <f t="shared" si="547"/>
        <v>D</v>
      </c>
      <c r="AE9391" s="27"/>
      <c r="AO9391" s="27"/>
      <c r="AX9391" s="27"/>
      <c r="AY9391" s="27"/>
    </row>
    <row r="9392" spans="1:51" x14ac:dyDescent="0.25">
      <c r="A9392" t="s">
        <v>391</v>
      </c>
      <c r="S9392" s="27"/>
      <c r="V9392" t="str">
        <f t="shared" si="547"/>
        <v/>
      </c>
      <c r="AE9392" s="27"/>
      <c r="AO9392" s="27"/>
      <c r="AX9392" s="27"/>
      <c r="AY9392" s="27"/>
    </row>
    <row r="9393" spans="1:51" x14ac:dyDescent="0.25">
      <c r="A9393" t="s">
        <v>391</v>
      </c>
      <c r="S9393" s="27"/>
      <c r="V9393" t="str">
        <f t="shared" si="547"/>
        <v/>
      </c>
      <c r="AE9393" s="27"/>
      <c r="AO9393" s="27"/>
      <c r="AX9393" s="27"/>
      <c r="AY9393" s="27"/>
    </row>
    <row r="9394" spans="1:51" x14ac:dyDescent="0.25">
      <c r="A9394" t="s">
        <v>391</v>
      </c>
      <c r="B9394" t="s">
        <v>218</v>
      </c>
      <c r="C9394">
        <v>153175033</v>
      </c>
      <c r="D9394">
        <v>66</v>
      </c>
      <c r="E9394" t="s">
        <v>91</v>
      </c>
      <c r="G9394">
        <v>63.207000000000001</v>
      </c>
      <c r="H9394">
        <v>2015</v>
      </c>
      <c r="I9394">
        <v>10</v>
      </c>
      <c r="J9394">
        <v>31</v>
      </c>
      <c r="K9394">
        <v>4</v>
      </c>
      <c r="L9394">
        <v>43</v>
      </c>
      <c r="M9394" t="s">
        <v>900</v>
      </c>
      <c r="N9394" t="s">
        <v>860</v>
      </c>
      <c r="O9394" t="s">
        <v>799</v>
      </c>
      <c r="Q9394" t="s">
        <v>453</v>
      </c>
      <c r="R9394" t="str">
        <f t="shared" ref="R9394:R9456" si="548">IF(WEEKDAY(DATE(H9394,I9394,J9394),2) &lt; 6, "Weekday", "Weekend")</f>
        <v>Weekend</v>
      </c>
      <c r="S9394" s="27">
        <f t="shared" ref="S9394:S9456" si="549">DATE(H9394,I9394,J9394)</f>
        <v>42308</v>
      </c>
      <c r="T9394" t="str">
        <f t="shared" ref="T9394:T9456" si="550">IF(OR(H9394=2013,H9394=2014,AND(H9394=2015,I9394&lt;9),AND(H9394=2015,I9394=9,J9394&lt;5)),"S","D")</f>
        <v>D</v>
      </c>
      <c r="V9394" t="str">
        <f t="shared" si="547"/>
        <v>D</v>
      </c>
    </row>
    <row r="9395" spans="1:51" x14ac:dyDescent="0.25">
      <c r="A9395" t="s">
        <v>391</v>
      </c>
      <c r="B9395" t="s">
        <v>218</v>
      </c>
      <c r="C9395">
        <v>133145149</v>
      </c>
      <c r="D9395">
        <v>66</v>
      </c>
      <c r="E9395" t="s">
        <v>91</v>
      </c>
      <c r="G9395">
        <v>63.213000000000001</v>
      </c>
      <c r="H9395">
        <v>2013</v>
      </c>
      <c r="I9395">
        <v>11</v>
      </c>
      <c r="J9395">
        <v>9</v>
      </c>
      <c r="K9395">
        <v>13</v>
      </c>
      <c r="L9395">
        <v>53</v>
      </c>
      <c r="M9395" t="s">
        <v>900</v>
      </c>
      <c r="N9395" t="s">
        <v>860</v>
      </c>
      <c r="O9395" t="s">
        <v>799</v>
      </c>
      <c r="Q9395" t="s">
        <v>453</v>
      </c>
      <c r="R9395" t="str">
        <f t="shared" si="548"/>
        <v>Weekend</v>
      </c>
      <c r="S9395" s="27">
        <f t="shared" si="549"/>
        <v>41587</v>
      </c>
      <c r="T9395" t="str">
        <f t="shared" si="550"/>
        <v>S</v>
      </c>
      <c r="V9395" t="str">
        <f t="shared" si="547"/>
        <v>S</v>
      </c>
      <c r="AE9395" s="27"/>
      <c r="AG9395" s="27"/>
      <c r="AX9395" s="27"/>
      <c r="AY9395" s="27"/>
    </row>
    <row r="9396" spans="1:51" x14ac:dyDescent="0.25">
      <c r="A9396" t="s">
        <v>391</v>
      </c>
      <c r="B9396" t="s">
        <v>218</v>
      </c>
      <c r="C9396">
        <v>133135162</v>
      </c>
      <c r="D9396">
        <v>66</v>
      </c>
      <c r="E9396" t="s">
        <v>91</v>
      </c>
      <c r="G9396">
        <v>63.213999999999999</v>
      </c>
      <c r="H9396">
        <v>2013</v>
      </c>
      <c r="I9396">
        <v>11</v>
      </c>
      <c r="J9396">
        <v>7</v>
      </c>
      <c r="K9396">
        <v>19</v>
      </c>
      <c r="L9396">
        <v>30</v>
      </c>
      <c r="M9396" t="s">
        <v>900</v>
      </c>
      <c r="N9396" t="s">
        <v>404</v>
      </c>
      <c r="O9396" t="s">
        <v>799</v>
      </c>
      <c r="Q9396" t="s">
        <v>453</v>
      </c>
      <c r="R9396" t="str">
        <f t="shared" si="548"/>
        <v>Weekday</v>
      </c>
      <c r="S9396" s="27">
        <f t="shared" si="549"/>
        <v>41585</v>
      </c>
      <c r="T9396" t="str">
        <f t="shared" si="550"/>
        <v>S</v>
      </c>
      <c r="V9396" t="str">
        <f t="shared" si="547"/>
        <v>S</v>
      </c>
      <c r="AX9396" s="27"/>
      <c r="AY9396" s="27"/>
    </row>
    <row r="9397" spans="1:51" x14ac:dyDescent="0.25">
      <c r="A9397" t="s">
        <v>391</v>
      </c>
      <c r="B9397" t="s">
        <v>218</v>
      </c>
      <c r="C9397">
        <v>152675020</v>
      </c>
      <c r="D9397">
        <v>66</v>
      </c>
      <c r="E9397" t="s">
        <v>91</v>
      </c>
      <c r="G9397">
        <v>63.216000000000001</v>
      </c>
      <c r="H9397">
        <v>2015</v>
      </c>
      <c r="I9397">
        <v>9</v>
      </c>
      <c r="J9397">
        <v>23</v>
      </c>
      <c r="K9397">
        <v>16</v>
      </c>
      <c r="L9397">
        <v>20</v>
      </c>
      <c r="M9397" t="s">
        <v>900</v>
      </c>
      <c r="N9397" t="s">
        <v>171</v>
      </c>
      <c r="O9397" t="s">
        <v>799</v>
      </c>
      <c r="Q9397" t="s">
        <v>453</v>
      </c>
      <c r="R9397" t="str">
        <f t="shared" si="548"/>
        <v>Weekday</v>
      </c>
      <c r="S9397" s="27">
        <f t="shared" si="549"/>
        <v>42270</v>
      </c>
      <c r="T9397" t="str">
        <f t="shared" si="550"/>
        <v>D</v>
      </c>
      <c r="V9397" t="str">
        <f t="shared" si="547"/>
        <v>D</v>
      </c>
      <c r="AE9397" s="27"/>
      <c r="AO9397" s="27"/>
      <c r="AX9397" s="27"/>
      <c r="AY9397" s="27"/>
    </row>
    <row r="9398" spans="1:51" x14ac:dyDescent="0.25">
      <c r="A9398" t="s">
        <v>391</v>
      </c>
      <c r="B9398" t="s">
        <v>218</v>
      </c>
      <c r="C9398">
        <v>131175039</v>
      </c>
      <c r="D9398">
        <v>66</v>
      </c>
      <c r="E9398" t="s">
        <v>91</v>
      </c>
      <c r="G9398">
        <v>63.216000000000001</v>
      </c>
      <c r="H9398">
        <v>2013</v>
      </c>
      <c r="I9398">
        <v>4</v>
      </c>
      <c r="J9398">
        <v>27</v>
      </c>
      <c r="K9398">
        <v>6</v>
      </c>
      <c r="L9398">
        <v>35</v>
      </c>
      <c r="M9398" t="s">
        <v>899</v>
      </c>
      <c r="N9398" t="s">
        <v>860</v>
      </c>
      <c r="O9398" t="s">
        <v>799</v>
      </c>
      <c r="Q9398" t="s">
        <v>453</v>
      </c>
      <c r="R9398" t="str">
        <f t="shared" si="548"/>
        <v>Weekend</v>
      </c>
      <c r="S9398" s="27">
        <f t="shared" si="549"/>
        <v>41391</v>
      </c>
      <c r="T9398" t="str">
        <f t="shared" si="550"/>
        <v>S</v>
      </c>
      <c r="V9398" t="str">
        <f t="shared" si="547"/>
        <v>S</v>
      </c>
      <c r="AE9398" s="27"/>
      <c r="AO9398" s="27"/>
      <c r="AX9398" s="27"/>
      <c r="AY9398" s="27"/>
    </row>
    <row r="9399" spans="1:51" x14ac:dyDescent="0.25">
      <c r="A9399" t="s">
        <v>391</v>
      </c>
      <c r="B9399" t="s">
        <v>218</v>
      </c>
      <c r="C9399">
        <v>152155396</v>
      </c>
      <c r="D9399">
        <v>66</v>
      </c>
      <c r="E9399" t="s">
        <v>91</v>
      </c>
      <c r="G9399">
        <v>63.22</v>
      </c>
      <c r="H9399">
        <v>2015</v>
      </c>
      <c r="I9399">
        <v>8</v>
      </c>
      <c r="J9399">
        <v>3</v>
      </c>
      <c r="K9399">
        <v>15</v>
      </c>
      <c r="L9399">
        <v>16</v>
      </c>
      <c r="M9399" t="s">
        <v>900</v>
      </c>
      <c r="N9399" t="s">
        <v>860</v>
      </c>
      <c r="O9399" t="s">
        <v>799</v>
      </c>
      <c r="Q9399" t="s">
        <v>453</v>
      </c>
      <c r="R9399" t="str">
        <f t="shared" si="548"/>
        <v>Weekday</v>
      </c>
      <c r="S9399" s="27">
        <f t="shared" si="549"/>
        <v>42219</v>
      </c>
      <c r="T9399" t="str">
        <f t="shared" si="550"/>
        <v>S</v>
      </c>
      <c r="V9399" t="str">
        <f t="shared" si="547"/>
        <v>S</v>
      </c>
    </row>
    <row r="9400" spans="1:51" x14ac:dyDescent="0.25">
      <c r="A9400" t="s">
        <v>391</v>
      </c>
      <c r="B9400" t="s">
        <v>218</v>
      </c>
      <c r="C9400">
        <v>171775051</v>
      </c>
      <c r="D9400">
        <v>66</v>
      </c>
      <c r="E9400" t="s">
        <v>91</v>
      </c>
      <c r="G9400">
        <v>63.225000000000001</v>
      </c>
      <c r="H9400">
        <v>2017</v>
      </c>
      <c r="I9400">
        <v>6</v>
      </c>
      <c r="J9400">
        <v>25</v>
      </c>
      <c r="K9400">
        <v>19</v>
      </c>
      <c r="L9400">
        <v>0</v>
      </c>
      <c r="M9400" t="s">
        <v>900</v>
      </c>
      <c r="N9400" t="s">
        <v>171</v>
      </c>
      <c r="O9400" t="s">
        <v>799</v>
      </c>
      <c r="Q9400" t="s">
        <v>453</v>
      </c>
      <c r="R9400" t="str">
        <f t="shared" si="548"/>
        <v>Weekend</v>
      </c>
      <c r="S9400" s="27">
        <f t="shared" si="549"/>
        <v>42911</v>
      </c>
      <c r="T9400" t="str">
        <f t="shared" si="550"/>
        <v>D</v>
      </c>
      <c r="V9400" t="str">
        <f t="shared" si="547"/>
        <v>D</v>
      </c>
      <c r="AE9400" s="27"/>
      <c r="AG9400" s="27"/>
      <c r="AX9400" s="27"/>
      <c r="AY9400" s="27"/>
    </row>
    <row r="9401" spans="1:51" x14ac:dyDescent="0.25">
      <c r="A9401" t="s">
        <v>391</v>
      </c>
      <c r="B9401" t="s">
        <v>218</v>
      </c>
      <c r="C9401">
        <v>132145103</v>
      </c>
      <c r="D9401">
        <v>66</v>
      </c>
      <c r="E9401" t="s">
        <v>91</v>
      </c>
      <c r="G9401">
        <v>63.228000000000002</v>
      </c>
      <c r="H9401">
        <v>2013</v>
      </c>
      <c r="I9401">
        <v>7</v>
      </c>
      <c r="J9401">
        <v>31</v>
      </c>
      <c r="K9401">
        <v>15</v>
      </c>
      <c r="L9401">
        <v>53</v>
      </c>
      <c r="M9401" t="s">
        <v>900</v>
      </c>
      <c r="N9401" t="s">
        <v>860</v>
      </c>
      <c r="O9401" t="s">
        <v>799</v>
      </c>
      <c r="Q9401" t="s">
        <v>453</v>
      </c>
      <c r="R9401" t="str">
        <f t="shared" si="548"/>
        <v>Weekday</v>
      </c>
      <c r="S9401" s="27">
        <f t="shared" si="549"/>
        <v>41486</v>
      </c>
      <c r="T9401" t="str">
        <f t="shared" si="550"/>
        <v>S</v>
      </c>
      <c r="V9401" t="str">
        <f t="shared" si="547"/>
        <v>S</v>
      </c>
      <c r="AE9401" s="27"/>
      <c r="AO9401" s="27"/>
      <c r="AX9401" s="27"/>
      <c r="AY9401" s="27"/>
    </row>
    <row r="9402" spans="1:51" x14ac:dyDescent="0.25">
      <c r="A9402" t="s">
        <v>391</v>
      </c>
      <c r="B9402" t="s">
        <v>218</v>
      </c>
      <c r="C9402">
        <v>171135224</v>
      </c>
      <c r="D9402">
        <v>66</v>
      </c>
      <c r="E9402" t="s">
        <v>91</v>
      </c>
      <c r="G9402">
        <v>63.231999999999999</v>
      </c>
      <c r="H9402">
        <v>2017</v>
      </c>
      <c r="I9402">
        <v>4</v>
      </c>
      <c r="J9402">
        <v>22</v>
      </c>
      <c r="K9402">
        <v>13</v>
      </c>
      <c r="L9402">
        <v>55</v>
      </c>
      <c r="M9402" t="s">
        <v>900</v>
      </c>
      <c r="N9402" t="s">
        <v>860</v>
      </c>
      <c r="O9402" t="s">
        <v>799</v>
      </c>
      <c r="Q9402" t="s">
        <v>453</v>
      </c>
      <c r="R9402" t="str">
        <f t="shared" si="548"/>
        <v>Weekend</v>
      </c>
      <c r="S9402" s="27">
        <f t="shared" si="549"/>
        <v>42847</v>
      </c>
      <c r="T9402" t="str">
        <f t="shared" si="550"/>
        <v>D</v>
      </c>
      <c r="V9402" t="str">
        <f t="shared" si="547"/>
        <v>D</v>
      </c>
    </row>
    <row r="9403" spans="1:51" x14ac:dyDescent="0.25">
      <c r="A9403" t="s">
        <v>391</v>
      </c>
      <c r="B9403" t="s">
        <v>218</v>
      </c>
      <c r="C9403">
        <v>162475074</v>
      </c>
      <c r="D9403">
        <v>66</v>
      </c>
      <c r="E9403" t="s">
        <v>91</v>
      </c>
      <c r="G9403">
        <v>63.234999999999999</v>
      </c>
      <c r="H9403">
        <v>2016</v>
      </c>
      <c r="I9403">
        <v>9</v>
      </c>
      <c r="J9403">
        <v>1</v>
      </c>
      <c r="K9403">
        <v>18</v>
      </c>
      <c r="L9403">
        <v>50</v>
      </c>
      <c r="M9403" t="s">
        <v>900</v>
      </c>
      <c r="N9403" t="s">
        <v>860</v>
      </c>
      <c r="O9403" t="s">
        <v>799</v>
      </c>
      <c r="Q9403" t="s">
        <v>453</v>
      </c>
      <c r="R9403" t="str">
        <f t="shared" si="548"/>
        <v>Weekday</v>
      </c>
      <c r="S9403" s="27">
        <f t="shared" si="549"/>
        <v>42614</v>
      </c>
      <c r="T9403" t="str">
        <f t="shared" si="550"/>
        <v>D</v>
      </c>
      <c r="V9403" t="str">
        <f t="shared" si="547"/>
        <v>D</v>
      </c>
    </row>
    <row r="9404" spans="1:51" x14ac:dyDescent="0.25">
      <c r="A9404" t="s">
        <v>391</v>
      </c>
      <c r="B9404" t="s">
        <v>218</v>
      </c>
      <c r="C9404">
        <v>160915443</v>
      </c>
      <c r="D9404">
        <v>66</v>
      </c>
      <c r="E9404" t="s">
        <v>91</v>
      </c>
      <c r="G9404">
        <v>63.088999999999999</v>
      </c>
      <c r="H9404">
        <v>2016</v>
      </c>
      <c r="I9404">
        <v>3</v>
      </c>
      <c r="J9404">
        <v>25</v>
      </c>
      <c r="K9404">
        <v>14</v>
      </c>
      <c r="L9404">
        <v>41</v>
      </c>
      <c r="M9404" t="s">
        <v>900</v>
      </c>
      <c r="N9404" t="s">
        <v>860</v>
      </c>
      <c r="O9404" t="s">
        <v>799</v>
      </c>
      <c r="Q9404" t="s">
        <v>453</v>
      </c>
      <c r="R9404" t="str">
        <f t="shared" si="548"/>
        <v>Weekday</v>
      </c>
      <c r="S9404" s="27">
        <f t="shared" si="549"/>
        <v>42454</v>
      </c>
      <c r="T9404" t="str">
        <f t="shared" si="550"/>
        <v>D</v>
      </c>
      <c r="V9404" t="str">
        <f t="shared" si="547"/>
        <v>D</v>
      </c>
      <c r="AX9404" s="27"/>
      <c r="AY9404" s="27"/>
    </row>
    <row r="9405" spans="1:51" x14ac:dyDescent="0.25">
      <c r="A9405" t="s">
        <v>391</v>
      </c>
      <c r="B9405" t="s">
        <v>218</v>
      </c>
      <c r="C9405">
        <v>170545397</v>
      </c>
      <c r="D9405">
        <v>66</v>
      </c>
      <c r="E9405" t="s">
        <v>91</v>
      </c>
      <c r="G9405">
        <v>63.404000000000003</v>
      </c>
      <c r="H9405">
        <v>2017</v>
      </c>
      <c r="I9405">
        <v>2</v>
      </c>
      <c r="J9405">
        <v>23</v>
      </c>
      <c r="K9405">
        <v>19</v>
      </c>
      <c r="L9405">
        <v>30</v>
      </c>
      <c r="M9405" t="s">
        <v>900</v>
      </c>
      <c r="N9405" t="s">
        <v>860</v>
      </c>
      <c r="O9405" t="s">
        <v>799</v>
      </c>
      <c r="Q9405" t="s">
        <v>451</v>
      </c>
      <c r="R9405" t="str">
        <f t="shared" si="548"/>
        <v>Weekday</v>
      </c>
      <c r="S9405" s="27">
        <f t="shared" si="549"/>
        <v>42789</v>
      </c>
      <c r="T9405" t="str">
        <f t="shared" si="550"/>
        <v>D</v>
      </c>
      <c r="V9405" t="str">
        <f t="shared" si="547"/>
        <v>D</v>
      </c>
      <c r="AE9405" s="27"/>
      <c r="AO9405" s="27"/>
      <c r="AX9405" s="27"/>
      <c r="AY9405" s="27"/>
    </row>
    <row r="9406" spans="1:51" x14ac:dyDescent="0.25">
      <c r="A9406" t="s">
        <v>391</v>
      </c>
      <c r="B9406" t="s">
        <v>218</v>
      </c>
      <c r="C9406">
        <v>161515193</v>
      </c>
      <c r="D9406">
        <v>66</v>
      </c>
      <c r="E9406" t="s">
        <v>91</v>
      </c>
      <c r="G9406">
        <v>63.244999999999997</v>
      </c>
      <c r="H9406">
        <v>2016</v>
      </c>
      <c r="I9406">
        <v>5</v>
      </c>
      <c r="J9406">
        <v>26</v>
      </c>
      <c r="K9406">
        <v>15</v>
      </c>
      <c r="L9406">
        <v>37</v>
      </c>
      <c r="M9406" t="s">
        <v>900</v>
      </c>
      <c r="N9406" t="s">
        <v>860</v>
      </c>
      <c r="O9406" t="s">
        <v>799</v>
      </c>
      <c r="Q9406" t="s">
        <v>453</v>
      </c>
      <c r="R9406" t="str">
        <f t="shared" si="548"/>
        <v>Weekday</v>
      </c>
      <c r="S9406" s="27">
        <f t="shared" si="549"/>
        <v>42516</v>
      </c>
      <c r="T9406" t="str">
        <f t="shared" si="550"/>
        <v>D</v>
      </c>
      <c r="V9406" t="str">
        <f t="shared" si="547"/>
        <v>D</v>
      </c>
      <c r="AO9406" s="27"/>
      <c r="AX9406" s="27"/>
      <c r="AY9406" s="27"/>
    </row>
    <row r="9407" spans="1:51" x14ac:dyDescent="0.25">
      <c r="A9407" t="s">
        <v>391</v>
      </c>
      <c r="B9407" t="s">
        <v>218</v>
      </c>
      <c r="C9407">
        <v>143585082</v>
      </c>
      <c r="D9407">
        <v>66</v>
      </c>
      <c r="E9407" t="s">
        <v>91</v>
      </c>
      <c r="G9407">
        <v>63.26</v>
      </c>
      <c r="H9407">
        <v>2014</v>
      </c>
      <c r="I9407">
        <v>12</v>
      </c>
      <c r="J9407">
        <v>23</v>
      </c>
      <c r="K9407">
        <v>12</v>
      </c>
      <c r="L9407">
        <v>25</v>
      </c>
      <c r="M9407" t="s">
        <v>900</v>
      </c>
      <c r="N9407" t="s">
        <v>404</v>
      </c>
      <c r="O9407" t="s">
        <v>799</v>
      </c>
      <c r="Q9407" t="s">
        <v>453</v>
      </c>
      <c r="R9407" t="str">
        <f t="shared" si="548"/>
        <v>Weekday</v>
      </c>
      <c r="S9407" s="27">
        <f t="shared" si="549"/>
        <v>41996</v>
      </c>
      <c r="T9407" t="str">
        <f t="shared" si="550"/>
        <v>S</v>
      </c>
      <c r="V9407" t="str">
        <f t="shared" si="547"/>
        <v>S</v>
      </c>
      <c r="AO9407" s="27"/>
      <c r="AX9407" s="27"/>
      <c r="AY9407" s="27"/>
    </row>
    <row r="9408" spans="1:51" x14ac:dyDescent="0.25">
      <c r="A9408" t="s">
        <v>391</v>
      </c>
      <c r="B9408" t="s">
        <v>218</v>
      </c>
      <c r="C9408">
        <v>160175188</v>
      </c>
      <c r="D9408">
        <v>66</v>
      </c>
      <c r="E9408" t="s">
        <v>91</v>
      </c>
      <c r="G9408">
        <v>63.259</v>
      </c>
      <c r="H9408">
        <v>2016</v>
      </c>
      <c r="I9408">
        <v>1</v>
      </c>
      <c r="J9408">
        <v>12</v>
      </c>
      <c r="K9408">
        <v>18</v>
      </c>
      <c r="L9408">
        <v>30</v>
      </c>
      <c r="M9408" t="s">
        <v>900</v>
      </c>
      <c r="N9408" t="s">
        <v>404</v>
      </c>
      <c r="O9408" t="s">
        <v>799</v>
      </c>
      <c r="Q9408" t="s">
        <v>453</v>
      </c>
      <c r="R9408" t="str">
        <f t="shared" si="548"/>
        <v>Weekday</v>
      </c>
      <c r="S9408" s="27">
        <f t="shared" si="549"/>
        <v>42381</v>
      </c>
      <c r="T9408" t="str">
        <f t="shared" si="550"/>
        <v>D</v>
      </c>
      <c r="V9408" t="str">
        <f t="shared" si="547"/>
        <v>D</v>
      </c>
      <c r="AE9408" s="27"/>
      <c r="AG9408" s="27"/>
      <c r="AX9408" s="27"/>
      <c r="AY9408" s="27"/>
    </row>
    <row r="9409" spans="1:51" x14ac:dyDescent="0.25">
      <c r="A9409" t="s">
        <v>391</v>
      </c>
      <c r="B9409" t="s">
        <v>218</v>
      </c>
      <c r="C9409">
        <v>152895208</v>
      </c>
      <c r="D9409">
        <v>66</v>
      </c>
      <c r="E9409" t="s">
        <v>91</v>
      </c>
      <c r="G9409">
        <v>63.261000000000003</v>
      </c>
      <c r="H9409">
        <v>2015</v>
      </c>
      <c r="I9409">
        <v>10</v>
      </c>
      <c r="J9409">
        <v>16</v>
      </c>
      <c r="K9409">
        <v>11</v>
      </c>
      <c r="L9409">
        <v>35</v>
      </c>
      <c r="M9409" t="s">
        <v>900</v>
      </c>
      <c r="N9409" t="s">
        <v>860</v>
      </c>
      <c r="O9409" t="s">
        <v>799</v>
      </c>
      <c r="Q9409" t="s">
        <v>453</v>
      </c>
      <c r="R9409" t="str">
        <f t="shared" si="548"/>
        <v>Weekday</v>
      </c>
      <c r="S9409" s="27">
        <f t="shared" si="549"/>
        <v>42293</v>
      </c>
      <c r="T9409" t="str">
        <f t="shared" si="550"/>
        <v>D</v>
      </c>
      <c r="V9409" t="str">
        <f t="shared" si="547"/>
        <v>D</v>
      </c>
      <c r="AE9409" s="27"/>
      <c r="AG9409" s="27"/>
      <c r="AX9409" s="27"/>
      <c r="AY9409" s="27"/>
    </row>
    <row r="9410" spans="1:51" x14ac:dyDescent="0.25">
      <c r="A9410" t="s">
        <v>391</v>
      </c>
      <c r="B9410" t="s">
        <v>218</v>
      </c>
      <c r="C9410">
        <v>162345191</v>
      </c>
      <c r="D9410">
        <v>66</v>
      </c>
      <c r="E9410" t="s">
        <v>91</v>
      </c>
      <c r="G9410">
        <v>63.265000000000001</v>
      </c>
      <c r="H9410">
        <v>2016</v>
      </c>
      <c r="I9410">
        <v>8</v>
      </c>
      <c r="J9410">
        <v>21</v>
      </c>
      <c r="K9410">
        <v>13</v>
      </c>
      <c r="L9410">
        <v>44</v>
      </c>
      <c r="M9410" t="s">
        <v>900</v>
      </c>
      <c r="N9410" t="s">
        <v>860</v>
      </c>
      <c r="O9410" t="s">
        <v>799</v>
      </c>
      <c r="Q9410" t="s">
        <v>453</v>
      </c>
      <c r="R9410" t="str">
        <f t="shared" si="548"/>
        <v>Weekend</v>
      </c>
      <c r="S9410" s="27">
        <f t="shared" si="549"/>
        <v>42603</v>
      </c>
      <c r="T9410" t="str">
        <f t="shared" si="550"/>
        <v>D</v>
      </c>
      <c r="V9410" t="str">
        <f t="shared" si="547"/>
        <v>D</v>
      </c>
      <c r="AO9410" s="27"/>
      <c r="AX9410" s="27"/>
      <c r="AY9410" s="27"/>
    </row>
    <row r="9411" spans="1:51" x14ac:dyDescent="0.25">
      <c r="A9411" t="s">
        <v>391</v>
      </c>
      <c r="B9411" t="s">
        <v>218</v>
      </c>
      <c r="C9411">
        <v>162805305</v>
      </c>
      <c r="D9411">
        <v>66</v>
      </c>
      <c r="E9411" t="s">
        <v>91</v>
      </c>
      <c r="G9411">
        <v>63.268999999999998</v>
      </c>
      <c r="H9411">
        <v>2016</v>
      </c>
      <c r="I9411">
        <v>10</v>
      </c>
      <c r="J9411">
        <v>4</v>
      </c>
      <c r="K9411">
        <v>16</v>
      </c>
      <c r="L9411">
        <v>50</v>
      </c>
      <c r="M9411" t="s">
        <v>900</v>
      </c>
      <c r="N9411" t="s">
        <v>860</v>
      </c>
      <c r="O9411" t="s">
        <v>799</v>
      </c>
      <c r="Q9411" t="s">
        <v>453</v>
      </c>
      <c r="R9411" t="str">
        <f t="shared" si="548"/>
        <v>Weekday</v>
      </c>
      <c r="S9411" s="27">
        <f t="shared" si="549"/>
        <v>42647</v>
      </c>
      <c r="T9411" t="str">
        <f t="shared" si="550"/>
        <v>D</v>
      </c>
      <c r="V9411" t="str">
        <f t="shared" ref="V9411:V9474" si="551">T9411&amp;U9411</f>
        <v>D</v>
      </c>
    </row>
    <row r="9412" spans="1:51" x14ac:dyDescent="0.25">
      <c r="A9412" t="s">
        <v>391</v>
      </c>
      <c r="B9412" t="s">
        <v>218</v>
      </c>
      <c r="C9412">
        <v>153245162</v>
      </c>
      <c r="D9412">
        <v>66</v>
      </c>
      <c r="E9412" t="s">
        <v>91</v>
      </c>
      <c r="G9412">
        <v>63.274000000000001</v>
      </c>
      <c r="H9412">
        <v>2015</v>
      </c>
      <c r="I9412">
        <v>11</v>
      </c>
      <c r="J9412">
        <v>13</v>
      </c>
      <c r="K9412">
        <v>8</v>
      </c>
      <c r="L9412">
        <v>15</v>
      </c>
      <c r="M9412" t="s">
        <v>900</v>
      </c>
      <c r="N9412" t="s">
        <v>860</v>
      </c>
      <c r="O9412" t="s">
        <v>799</v>
      </c>
      <c r="Q9412" t="s">
        <v>453</v>
      </c>
      <c r="R9412" t="str">
        <f t="shared" si="548"/>
        <v>Weekday</v>
      </c>
      <c r="S9412" s="27">
        <f t="shared" si="549"/>
        <v>42321</v>
      </c>
      <c r="T9412" t="str">
        <f t="shared" si="550"/>
        <v>D</v>
      </c>
      <c r="V9412" t="str">
        <f t="shared" si="551"/>
        <v>D</v>
      </c>
      <c r="AO9412" s="27"/>
      <c r="AX9412" s="27"/>
      <c r="AY9412" s="27"/>
    </row>
    <row r="9413" spans="1:51" x14ac:dyDescent="0.25">
      <c r="A9413" t="s">
        <v>391</v>
      </c>
      <c r="B9413" t="s">
        <v>218</v>
      </c>
      <c r="C9413">
        <v>142685073</v>
      </c>
      <c r="D9413">
        <v>66</v>
      </c>
      <c r="E9413" t="s">
        <v>91</v>
      </c>
      <c r="G9413">
        <v>63.274999999999999</v>
      </c>
      <c r="H9413">
        <v>2014</v>
      </c>
      <c r="I9413">
        <v>9</v>
      </c>
      <c r="J9413">
        <v>20</v>
      </c>
      <c r="K9413">
        <v>16</v>
      </c>
      <c r="L9413">
        <v>50</v>
      </c>
      <c r="M9413" t="s">
        <v>900</v>
      </c>
      <c r="N9413" t="s">
        <v>171</v>
      </c>
      <c r="O9413" t="s">
        <v>799</v>
      </c>
      <c r="Q9413" t="s">
        <v>453</v>
      </c>
      <c r="R9413" t="str">
        <f t="shared" si="548"/>
        <v>Weekend</v>
      </c>
      <c r="S9413" s="27">
        <f t="shared" si="549"/>
        <v>41902</v>
      </c>
      <c r="T9413" t="str">
        <f t="shared" si="550"/>
        <v>S</v>
      </c>
      <c r="V9413" t="str">
        <f t="shared" si="551"/>
        <v>S</v>
      </c>
      <c r="AE9413" s="27"/>
      <c r="AG9413" s="27"/>
      <c r="AX9413" s="27"/>
      <c r="AY9413" s="27"/>
    </row>
    <row r="9414" spans="1:51" x14ac:dyDescent="0.25">
      <c r="A9414" t="s">
        <v>391</v>
      </c>
      <c r="S9414" s="27"/>
      <c r="V9414" t="str">
        <f t="shared" si="551"/>
        <v/>
      </c>
      <c r="AX9414" s="27"/>
      <c r="AY9414" s="27"/>
    </row>
    <row r="9415" spans="1:51" x14ac:dyDescent="0.25">
      <c r="A9415" t="s">
        <v>391</v>
      </c>
      <c r="B9415" t="s">
        <v>218</v>
      </c>
      <c r="C9415">
        <v>140695018</v>
      </c>
      <c r="D9415">
        <v>66</v>
      </c>
      <c r="E9415" t="s">
        <v>91</v>
      </c>
      <c r="G9415">
        <v>63.277000000000001</v>
      </c>
      <c r="H9415">
        <v>2014</v>
      </c>
      <c r="I9415">
        <v>3</v>
      </c>
      <c r="J9415">
        <v>9</v>
      </c>
      <c r="K9415">
        <v>6</v>
      </c>
      <c r="L9415">
        <v>3</v>
      </c>
      <c r="M9415" t="s">
        <v>899</v>
      </c>
      <c r="N9415" t="s">
        <v>171</v>
      </c>
      <c r="O9415" t="s">
        <v>799</v>
      </c>
      <c r="Q9415" t="s">
        <v>453</v>
      </c>
      <c r="R9415" t="str">
        <f t="shared" si="548"/>
        <v>Weekend</v>
      </c>
      <c r="S9415" s="27">
        <f t="shared" si="549"/>
        <v>41707</v>
      </c>
      <c r="T9415" t="str">
        <f t="shared" si="550"/>
        <v>S</v>
      </c>
      <c r="V9415" t="str">
        <f t="shared" si="551"/>
        <v>S</v>
      </c>
      <c r="AX9415" s="27"/>
      <c r="AY9415" s="27"/>
    </row>
    <row r="9416" spans="1:51" x14ac:dyDescent="0.25">
      <c r="A9416" t="s">
        <v>391</v>
      </c>
      <c r="B9416" t="s">
        <v>218</v>
      </c>
      <c r="C9416">
        <v>152605386</v>
      </c>
      <c r="D9416">
        <v>66</v>
      </c>
      <c r="E9416" t="s">
        <v>91</v>
      </c>
      <c r="G9416">
        <v>63.280999999999999</v>
      </c>
      <c r="H9416">
        <v>2015</v>
      </c>
      <c r="I9416">
        <v>9</v>
      </c>
      <c r="J9416">
        <v>17</v>
      </c>
      <c r="K9416">
        <v>18</v>
      </c>
      <c r="L9416">
        <v>28</v>
      </c>
      <c r="M9416" t="s">
        <v>900</v>
      </c>
      <c r="N9416" t="s">
        <v>171</v>
      </c>
      <c r="O9416" t="s">
        <v>799</v>
      </c>
      <c r="Q9416" t="s">
        <v>453</v>
      </c>
      <c r="R9416" t="str">
        <f t="shared" si="548"/>
        <v>Weekday</v>
      </c>
      <c r="S9416" s="27">
        <f t="shared" si="549"/>
        <v>42264</v>
      </c>
      <c r="T9416" t="str">
        <f t="shared" si="550"/>
        <v>D</v>
      </c>
      <c r="V9416" t="str">
        <f t="shared" si="551"/>
        <v>D</v>
      </c>
      <c r="AX9416" s="27"/>
      <c r="AY9416" s="27"/>
    </row>
    <row r="9417" spans="1:51" x14ac:dyDescent="0.25">
      <c r="A9417" t="s">
        <v>391</v>
      </c>
      <c r="B9417" t="s">
        <v>218</v>
      </c>
      <c r="C9417">
        <v>142215112</v>
      </c>
      <c r="D9417">
        <v>66</v>
      </c>
      <c r="E9417" t="s">
        <v>91</v>
      </c>
      <c r="G9417">
        <v>63.284999999999997</v>
      </c>
      <c r="H9417">
        <v>2014</v>
      </c>
      <c r="I9417">
        <v>7</v>
      </c>
      <c r="J9417">
        <v>31</v>
      </c>
      <c r="K9417">
        <v>17</v>
      </c>
      <c r="L9417">
        <v>44</v>
      </c>
      <c r="M9417" t="s">
        <v>900</v>
      </c>
      <c r="N9417" t="s">
        <v>860</v>
      </c>
      <c r="O9417" t="s">
        <v>799</v>
      </c>
      <c r="Q9417" t="s">
        <v>453</v>
      </c>
      <c r="R9417" t="str">
        <f t="shared" si="548"/>
        <v>Weekday</v>
      </c>
      <c r="S9417" s="27">
        <f t="shared" si="549"/>
        <v>41851</v>
      </c>
      <c r="T9417" t="str">
        <f t="shared" si="550"/>
        <v>S</v>
      </c>
      <c r="V9417" t="str">
        <f t="shared" si="551"/>
        <v>S</v>
      </c>
      <c r="AX9417" s="27"/>
      <c r="AY9417" s="27"/>
    </row>
    <row r="9418" spans="1:51" x14ac:dyDescent="0.25">
      <c r="A9418" t="s">
        <v>391</v>
      </c>
      <c r="B9418" t="s">
        <v>218</v>
      </c>
      <c r="C9418">
        <v>171145331</v>
      </c>
      <c r="D9418">
        <v>66</v>
      </c>
      <c r="E9418" t="s">
        <v>91</v>
      </c>
      <c r="G9418">
        <v>63.286999999999999</v>
      </c>
      <c r="H9418">
        <v>2017</v>
      </c>
      <c r="I9418">
        <v>4</v>
      </c>
      <c r="J9418">
        <v>24</v>
      </c>
      <c r="K9418">
        <v>15</v>
      </c>
      <c r="L9418">
        <v>15</v>
      </c>
      <c r="M9418" t="s">
        <v>900</v>
      </c>
      <c r="N9418" t="s">
        <v>860</v>
      </c>
      <c r="O9418" t="s">
        <v>799</v>
      </c>
      <c r="Q9418" t="s">
        <v>453</v>
      </c>
      <c r="R9418" t="str">
        <f t="shared" si="548"/>
        <v>Weekday</v>
      </c>
      <c r="S9418" s="27">
        <f t="shared" si="549"/>
        <v>42849</v>
      </c>
      <c r="T9418" t="str">
        <f t="shared" si="550"/>
        <v>D</v>
      </c>
      <c r="V9418" t="str">
        <f t="shared" si="551"/>
        <v>D</v>
      </c>
      <c r="AX9418" s="27"/>
      <c r="AY9418" s="27"/>
    </row>
    <row r="9419" spans="1:51" x14ac:dyDescent="0.25">
      <c r="A9419" t="s">
        <v>391</v>
      </c>
      <c r="B9419" t="s">
        <v>218</v>
      </c>
      <c r="C9419">
        <v>143275240</v>
      </c>
      <c r="D9419">
        <v>66</v>
      </c>
      <c r="E9419" t="s">
        <v>91</v>
      </c>
      <c r="G9419">
        <v>63.298000000000002</v>
      </c>
      <c r="H9419">
        <v>2014</v>
      </c>
      <c r="I9419">
        <v>10</v>
      </c>
      <c r="J9419">
        <v>30</v>
      </c>
      <c r="K9419">
        <v>15</v>
      </c>
      <c r="L9419">
        <v>44</v>
      </c>
      <c r="M9419" t="s">
        <v>900</v>
      </c>
      <c r="N9419" t="s">
        <v>860</v>
      </c>
      <c r="O9419" t="s">
        <v>799</v>
      </c>
      <c r="Q9419" t="s">
        <v>453</v>
      </c>
      <c r="R9419" t="str">
        <f t="shared" si="548"/>
        <v>Weekday</v>
      </c>
      <c r="S9419" s="27">
        <f t="shared" si="549"/>
        <v>41942</v>
      </c>
      <c r="T9419" t="str">
        <f t="shared" si="550"/>
        <v>S</v>
      </c>
      <c r="V9419" t="str">
        <f t="shared" si="551"/>
        <v>S</v>
      </c>
      <c r="AX9419" s="27"/>
      <c r="AY9419" s="27"/>
    </row>
    <row r="9420" spans="1:51" x14ac:dyDescent="0.25">
      <c r="A9420" t="s">
        <v>391</v>
      </c>
      <c r="B9420" t="s">
        <v>218</v>
      </c>
      <c r="C9420">
        <v>153515369</v>
      </c>
      <c r="D9420">
        <v>66</v>
      </c>
      <c r="E9420" t="s">
        <v>91</v>
      </c>
      <c r="G9420">
        <v>63.3</v>
      </c>
      <c r="H9420">
        <v>2015</v>
      </c>
      <c r="I9420">
        <v>12</v>
      </c>
      <c r="J9420">
        <v>16</v>
      </c>
      <c r="K9420">
        <v>15</v>
      </c>
      <c r="L9420">
        <v>6</v>
      </c>
      <c r="M9420" t="s">
        <v>900</v>
      </c>
      <c r="N9420" t="s">
        <v>860</v>
      </c>
      <c r="O9420" t="s">
        <v>799</v>
      </c>
      <c r="Q9420" t="s">
        <v>453</v>
      </c>
      <c r="R9420" t="str">
        <f t="shared" si="548"/>
        <v>Weekday</v>
      </c>
      <c r="S9420" s="27">
        <f t="shared" si="549"/>
        <v>42354</v>
      </c>
      <c r="T9420" t="str">
        <f t="shared" si="550"/>
        <v>D</v>
      </c>
      <c r="V9420" t="str">
        <f t="shared" si="551"/>
        <v>D</v>
      </c>
      <c r="AE9420" s="27"/>
      <c r="AG9420" s="27"/>
      <c r="AX9420" s="27"/>
      <c r="AY9420" s="27"/>
    </row>
    <row r="9421" spans="1:51" x14ac:dyDescent="0.25">
      <c r="A9421" t="s">
        <v>391</v>
      </c>
      <c r="B9421" t="s">
        <v>218</v>
      </c>
      <c r="C9421">
        <v>150065281</v>
      </c>
      <c r="D9421">
        <v>66</v>
      </c>
      <c r="E9421" t="s">
        <v>91</v>
      </c>
      <c r="G9421">
        <v>63.302</v>
      </c>
      <c r="H9421">
        <v>2015</v>
      </c>
      <c r="I9421">
        <v>1</v>
      </c>
      <c r="J9421">
        <v>6</v>
      </c>
      <c r="K9421">
        <v>13</v>
      </c>
      <c r="L9421">
        <v>29</v>
      </c>
      <c r="M9421" t="s">
        <v>900</v>
      </c>
      <c r="N9421" t="s">
        <v>860</v>
      </c>
      <c r="O9421" t="s">
        <v>799</v>
      </c>
      <c r="Q9421" t="s">
        <v>453</v>
      </c>
      <c r="R9421" t="str">
        <f t="shared" si="548"/>
        <v>Weekday</v>
      </c>
      <c r="S9421" s="27">
        <f t="shared" si="549"/>
        <v>42010</v>
      </c>
      <c r="T9421" t="str">
        <f t="shared" si="550"/>
        <v>S</v>
      </c>
      <c r="V9421" t="str">
        <f t="shared" si="551"/>
        <v>S</v>
      </c>
      <c r="AE9421" s="27"/>
      <c r="AG9421" s="27"/>
      <c r="AX9421" s="27"/>
      <c r="AY9421" s="27"/>
    </row>
    <row r="9422" spans="1:51" x14ac:dyDescent="0.25">
      <c r="A9422" t="s">
        <v>391</v>
      </c>
      <c r="B9422" t="s">
        <v>218</v>
      </c>
      <c r="C9422">
        <v>152515460</v>
      </c>
      <c r="D9422">
        <v>66</v>
      </c>
      <c r="E9422" t="s">
        <v>91</v>
      </c>
      <c r="G9422">
        <v>63.308999999999997</v>
      </c>
      <c r="H9422">
        <v>2015</v>
      </c>
      <c r="I9422">
        <v>9</v>
      </c>
      <c r="J9422">
        <v>8</v>
      </c>
      <c r="K9422">
        <v>18</v>
      </c>
      <c r="L9422">
        <v>15</v>
      </c>
      <c r="M9422" t="s">
        <v>900</v>
      </c>
      <c r="N9422" t="s">
        <v>860</v>
      </c>
      <c r="O9422" t="s">
        <v>799</v>
      </c>
      <c r="Q9422" t="s">
        <v>453</v>
      </c>
      <c r="R9422" t="str">
        <f t="shared" si="548"/>
        <v>Weekday</v>
      </c>
      <c r="S9422" s="27">
        <f t="shared" si="549"/>
        <v>42255</v>
      </c>
      <c r="T9422" t="str">
        <f t="shared" si="550"/>
        <v>D</v>
      </c>
      <c r="V9422" t="str">
        <f t="shared" si="551"/>
        <v>D</v>
      </c>
      <c r="AO9422" s="27"/>
      <c r="AX9422" s="27"/>
      <c r="AY9422" s="27"/>
    </row>
    <row r="9423" spans="1:51" x14ac:dyDescent="0.25">
      <c r="A9423" t="s">
        <v>391</v>
      </c>
      <c r="B9423" t="s">
        <v>218</v>
      </c>
      <c r="C9423">
        <v>141595059</v>
      </c>
      <c r="D9423">
        <v>66</v>
      </c>
      <c r="E9423" t="s">
        <v>91</v>
      </c>
      <c r="G9423">
        <v>63.308999999999997</v>
      </c>
      <c r="H9423">
        <v>2014</v>
      </c>
      <c r="I9423">
        <v>6</v>
      </c>
      <c r="J9423">
        <v>7</v>
      </c>
      <c r="K9423">
        <v>11</v>
      </c>
      <c r="L9423">
        <v>20</v>
      </c>
      <c r="M9423" t="s">
        <v>900</v>
      </c>
      <c r="N9423" t="s">
        <v>860</v>
      </c>
      <c r="O9423" t="s">
        <v>799</v>
      </c>
      <c r="Q9423" t="s">
        <v>453</v>
      </c>
      <c r="R9423" t="str">
        <f t="shared" si="548"/>
        <v>Weekend</v>
      </c>
      <c r="S9423" s="27">
        <f t="shared" si="549"/>
        <v>41797</v>
      </c>
      <c r="T9423" t="str">
        <f t="shared" si="550"/>
        <v>S</v>
      </c>
      <c r="V9423" t="str">
        <f t="shared" si="551"/>
        <v>S</v>
      </c>
      <c r="AE9423" s="27"/>
      <c r="AO9423" s="27"/>
      <c r="AX9423" s="27"/>
      <c r="AY9423" s="27"/>
    </row>
    <row r="9424" spans="1:51" x14ac:dyDescent="0.25">
      <c r="A9424" t="s">
        <v>391</v>
      </c>
      <c r="B9424" t="s">
        <v>218</v>
      </c>
      <c r="C9424">
        <v>151225189</v>
      </c>
      <c r="D9424">
        <v>66</v>
      </c>
      <c r="E9424" t="s">
        <v>91</v>
      </c>
      <c r="G9424">
        <v>63.311</v>
      </c>
      <c r="H9424">
        <v>2015</v>
      </c>
      <c r="I9424">
        <v>5</v>
      </c>
      <c r="J9424">
        <v>2</v>
      </c>
      <c r="K9424">
        <v>16</v>
      </c>
      <c r="L9424">
        <v>20</v>
      </c>
      <c r="M9424" t="s">
        <v>900</v>
      </c>
      <c r="N9424" t="s">
        <v>860</v>
      </c>
      <c r="O9424" t="s">
        <v>799</v>
      </c>
      <c r="Q9424" t="s">
        <v>453</v>
      </c>
      <c r="R9424" t="str">
        <f t="shared" si="548"/>
        <v>Weekend</v>
      </c>
      <c r="S9424" s="27">
        <f t="shared" si="549"/>
        <v>42126</v>
      </c>
      <c r="T9424" t="str">
        <f t="shared" si="550"/>
        <v>S</v>
      </c>
      <c r="V9424" t="str">
        <f t="shared" si="551"/>
        <v>S</v>
      </c>
      <c r="AX9424" s="27"/>
      <c r="AY9424" s="27"/>
    </row>
    <row r="9425" spans="1:51" x14ac:dyDescent="0.25">
      <c r="A9425" t="s">
        <v>391</v>
      </c>
      <c r="B9425" t="s">
        <v>218</v>
      </c>
      <c r="C9425">
        <v>140095080</v>
      </c>
      <c r="D9425">
        <v>66</v>
      </c>
      <c r="E9425" t="s">
        <v>91</v>
      </c>
      <c r="G9425">
        <v>63.319000000000003</v>
      </c>
      <c r="H9425">
        <v>2014</v>
      </c>
      <c r="I9425">
        <v>1</v>
      </c>
      <c r="J9425">
        <v>4</v>
      </c>
      <c r="K9425">
        <v>19</v>
      </c>
      <c r="L9425">
        <v>6</v>
      </c>
      <c r="M9425" t="s">
        <v>900</v>
      </c>
      <c r="N9425" t="s">
        <v>171</v>
      </c>
      <c r="O9425" t="s">
        <v>799</v>
      </c>
      <c r="Q9425" t="s">
        <v>453</v>
      </c>
      <c r="R9425" t="str">
        <f t="shared" si="548"/>
        <v>Weekend</v>
      </c>
      <c r="S9425" s="27">
        <f t="shared" si="549"/>
        <v>41643</v>
      </c>
      <c r="T9425" t="str">
        <f t="shared" si="550"/>
        <v>S</v>
      </c>
      <c r="V9425" t="str">
        <f t="shared" si="551"/>
        <v>S</v>
      </c>
    </row>
    <row r="9426" spans="1:51" x14ac:dyDescent="0.25">
      <c r="A9426" t="s">
        <v>391</v>
      </c>
      <c r="S9426" s="27"/>
      <c r="V9426" t="str">
        <f t="shared" si="551"/>
        <v/>
      </c>
    </row>
    <row r="9427" spans="1:51" x14ac:dyDescent="0.25">
      <c r="A9427" t="s">
        <v>391</v>
      </c>
      <c r="S9427" s="27"/>
      <c r="V9427" t="str">
        <f t="shared" si="551"/>
        <v/>
      </c>
    </row>
    <row r="9428" spans="1:51" x14ac:dyDescent="0.25">
      <c r="A9428" t="s">
        <v>391</v>
      </c>
      <c r="B9428" t="s">
        <v>218</v>
      </c>
      <c r="C9428">
        <v>162405119</v>
      </c>
      <c r="D9428">
        <v>66</v>
      </c>
      <c r="E9428" t="s">
        <v>91</v>
      </c>
      <c r="G9428">
        <v>63.328000000000003</v>
      </c>
      <c r="H9428">
        <v>2016</v>
      </c>
      <c r="I9428">
        <v>8</v>
      </c>
      <c r="J9428">
        <v>22</v>
      </c>
      <c r="K9428">
        <v>10</v>
      </c>
      <c r="L9428">
        <v>39</v>
      </c>
      <c r="M9428" t="s">
        <v>899</v>
      </c>
      <c r="N9428" t="s">
        <v>171</v>
      </c>
      <c r="O9428" t="s">
        <v>799</v>
      </c>
      <c r="Q9428" t="s">
        <v>453</v>
      </c>
      <c r="R9428" t="str">
        <f t="shared" si="548"/>
        <v>Weekday</v>
      </c>
      <c r="S9428" s="27">
        <f t="shared" si="549"/>
        <v>42604</v>
      </c>
      <c r="T9428" t="str">
        <f t="shared" si="550"/>
        <v>D</v>
      </c>
      <c r="V9428" t="str">
        <f t="shared" si="551"/>
        <v>D</v>
      </c>
      <c r="AE9428" s="27"/>
      <c r="AG9428" s="27"/>
      <c r="AX9428" s="27"/>
      <c r="AY9428" s="27"/>
    </row>
    <row r="9429" spans="1:51" x14ac:dyDescent="0.25">
      <c r="A9429" t="s">
        <v>391</v>
      </c>
      <c r="B9429" t="s">
        <v>218</v>
      </c>
      <c r="C9429">
        <v>162295238</v>
      </c>
      <c r="D9429">
        <v>66</v>
      </c>
      <c r="E9429" t="s">
        <v>91</v>
      </c>
      <c r="G9429">
        <v>63.328000000000003</v>
      </c>
      <c r="H9429">
        <v>2016</v>
      </c>
      <c r="I9429">
        <v>8</v>
      </c>
      <c r="J9429">
        <v>11</v>
      </c>
      <c r="K9429">
        <v>14</v>
      </c>
      <c r="L9429">
        <v>57</v>
      </c>
      <c r="M9429" t="s">
        <v>899</v>
      </c>
      <c r="N9429" t="s">
        <v>860</v>
      </c>
      <c r="O9429" t="s">
        <v>799</v>
      </c>
      <c r="Q9429" t="s">
        <v>453</v>
      </c>
      <c r="R9429" t="str">
        <f t="shared" si="548"/>
        <v>Weekday</v>
      </c>
      <c r="S9429" s="27">
        <f t="shared" si="549"/>
        <v>42593</v>
      </c>
      <c r="T9429" t="str">
        <f t="shared" si="550"/>
        <v>D</v>
      </c>
      <c r="V9429" t="str">
        <f t="shared" si="551"/>
        <v>D</v>
      </c>
      <c r="AE9429" s="27"/>
      <c r="AG9429" s="27"/>
      <c r="AX9429" s="27"/>
      <c r="AY9429" s="27"/>
    </row>
    <row r="9430" spans="1:51" x14ac:dyDescent="0.25">
      <c r="A9430" t="s">
        <v>391</v>
      </c>
      <c r="B9430" t="s">
        <v>218</v>
      </c>
      <c r="C9430">
        <v>140585290</v>
      </c>
      <c r="D9430">
        <v>66</v>
      </c>
      <c r="E9430" t="s">
        <v>91</v>
      </c>
      <c r="G9430">
        <v>63.328000000000003</v>
      </c>
      <c r="H9430">
        <v>2014</v>
      </c>
      <c r="I9430">
        <v>2</v>
      </c>
      <c r="J9430">
        <v>19</v>
      </c>
      <c r="K9430">
        <v>15</v>
      </c>
      <c r="L9430">
        <v>8</v>
      </c>
      <c r="M9430" t="s">
        <v>900</v>
      </c>
      <c r="N9430" t="s">
        <v>404</v>
      </c>
      <c r="O9430" t="s">
        <v>799</v>
      </c>
      <c r="Q9430" t="s">
        <v>453</v>
      </c>
      <c r="R9430" t="str">
        <f t="shared" si="548"/>
        <v>Weekday</v>
      </c>
      <c r="S9430" s="27">
        <f t="shared" si="549"/>
        <v>41689</v>
      </c>
      <c r="T9430" t="str">
        <f t="shared" si="550"/>
        <v>S</v>
      </c>
      <c r="V9430" t="str">
        <f t="shared" si="551"/>
        <v>S</v>
      </c>
      <c r="AE9430" s="27"/>
      <c r="AG9430" s="27"/>
      <c r="AX9430" s="27"/>
      <c r="AY9430" s="27"/>
    </row>
    <row r="9431" spans="1:51" x14ac:dyDescent="0.25">
      <c r="A9431" t="s">
        <v>391</v>
      </c>
      <c r="B9431" t="s">
        <v>218</v>
      </c>
      <c r="C9431">
        <v>142165223</v>
      </c>
      <c r="D9431">
        <v>66</v>
      </c>
      <c r="E9431" t="s">
        <v>91</v>
      </c>
      <c r="G9431">
        <v>63.33</v>
      </c>
      <c r="H9431">
        <v>2014</v>
      </c>
      <c r="I9431">
        <v>8</v>
      </c>
      <c r="J9431">
        <v>3</v>
      </c>
      <c r="K9431">
        <v>14</v>
      </c>
      <c r="L9431">
        <v>54</v>
      </c>
      <c r="M9431" t="s">
        <v>900</v>
      </c>
      <c r="N9431" t="s">
        <v>860</v>
      </c>
      <c r="O9431" t="s">
        <v>799</v>
      </c>
      <c r="Q9431" t="s">
        <v>453</v>
      </c>
      <c r="R9431" t="str">
        <f t="shared" si="548"/>
        <v>Weekend</v>
      </c>
      <c r="S9431" s="27">
        <f t="shared" si="549"/>
        <v>41854</v>
      </c>
      <c r="T9431" t="str">
        <f t="shared" si="550"/>
        <v>S</v>
      </c>
      <c r="V9431" t="str">
        <f t="shared" si="551"/>
        <v>S</v>
      </c>
    </row>
    <row r="9432" spans="1:51" x14ac:dyDescent="0.25">
      <c r="A9432" t="s">
        <v>391</v>
      </c>
      <c r="B9432" t="s">
        <v>218</v>
      </c>
      <c r="C9432">
        <v>141685243</v>
      </c>
      <c r="D9432">
        <v>66</v>
      </c>
      <c r="E9432" t="s">
        <v>91</v>
      </c>
      <c r="G9432">
        <v>63.341999999999999</v>
      </c>
      <c r="H9432">
        <v>2014</v>
      </c>
      <c r="I9432">
        <v>6</v>
      </c>
      <c r="J9432">
        <v>11</v>
      </c>
      <c r="K9432">
        <v>14</v>
      </c>
      <c r="L9432">
        <v>1</v>
      </c>
      <c r="M9432" t="s">
        <v>900</v>
      </c>
      <c r="N9432" t="s">
        <v>860</v>
      </c>
      <c r="O9432" t="s">
        <v>799</v>
      </c>
      <c r="Q9432" t="s">
        <v>453</v>
      </c>
      <c r="R9432" t="str">
        <f t="shared" si="548"/>
        <v>Weekday</v>
      </c>
      <c r="S9432" s="27">
        <f t="shared" si="549"/>
        <v>41801</v>
      </c>
      <c r="T9432" t="str">
        <f t="shared" si="550"/>
        <v>S</v>
      </c>
      <c r="V9432" t="str">
        <f t="shared" si="551"/>
        <v>S</v>
      </c>
    </row>
    <row r="9433" spans="1:51" x14ac:dyDescent="0.25">
      <c r="A9433" t="s">
        <v>391</v>
      </c>
      <c r="S9433" s="27"/>
      <c r="V9433" t="str">
        <f t="shared" si="551"/>
        <v/>
      </c>
      <c r="AX9433" s="27"/>
      <c r="AY9433" s="27"/>
    </row>
    <row r="9434" spans="1:51" x14ac:dyDescent="0.25">
      <c r="A9434" t="s">
        <v>391</v>
      </c>
      <c r="B9434" t="s">
        <v>218</v>
      </c>
      <c r="C9434">
        <v>163425475</v>
      </c>
      <c r="D9434">
        <v>66</v>
      </c>
      <c r="E9434" t="s">
        <v>91</v>
      </c>
      <c r="G9434">
        <v>63.350999999999999</v>
      </c>
      <c r="H9434">
        <v>2016</v>
      </c>
      <c r="I9434">
        <v>12</v>
      </c>
      <c r="J9434">
        <v>6</v>
      </c>
      <c r="K9434">
        <v>13</v>
      </c>
      <c r="L9434">
        <v>20</v>
      </c>
      <c r="M9434" t="s">
        <v>900</v>
      </c>
      <c r="N9434" t="s">
        <v>860</v>
      </c>
      <c r="O9434" t="s">
        <v>799</v>
      </c>
      <c r="Q9434" t="s">
        <v>453</v>
      </c>
      <c r="R9434" t="str">
        <f t="shared" si="548"/>
        <v>Weekday</v>
      </c>
      <c r="S9434" s="27">
        <f t="shared" si="549"/>
        <v>42710</v>
      </c>
      <c r="T9434" t="str">
        <f t="shared" si="550"/>
        <v>D</v>
      </c>
      <c r="V9434" t="str">
        <f t="shared" si="551"/>
        <v>D</v>
      </c>
      <c r="AE9434" s="27"/>
      <c r="AG9434" s="27"/>
      <c r="AX9434" s="27"/>
      <c r="AY9434" s="27"/>
    </row>
    <row r="9435" spans="1:51" x14ac:dyDescent="0.25">
      <c r="A9435" t="s">
        <v>391</v>
      </c>
      <c r="B9435" t="s">
        <v>218</v>
      </c>
      <c r="C9435">
        <v>171675064</v>
      </c>
      <c r="D9435">
        <v>66</v>
      </c>
      <c r="E9435" t="s">
        <v>91</v>
      </c>
      <c r="G9435">
        <v>63.353000000000002</v>
      </c>
      <c r="H9435">
        <v>2017</v>
      </c>
      <c r="I9435">
        <v>6</v>
      </c>
      <c r="J9435">
        <v>15</v>
      </c>
      <c r="K9435">
        <v>17</v>
      </c>
      <c r="L9435">
        <v>25</v>
      </c>
      <c r="M9435" t="s">
        <v>900</v>
      </c>
      <c r="N9435" t="s">
        <v>860</v>
      </c>
      <c r="O9435" t="s">
        <v>799</v>
      </c>
      <c r="Q9435" t="s">
        <v>453</v>
      </c>
      <c r="R9435" t="str">
        <f t="shared" si="548"/>
        <v>Weekday</v>
      </c>
      <c r="S9435" s="27">
        <f t="shared" si="549"/>
        <v>42901</v>
      </c>
      <c r="T9435" t="str">
        <f t="shared" si="550"/>
        <v>D</v>
      </c>
      <c r="V9435" t="str">
        <f t="shared" si="551"/>
        <v>D</v>
      </c>
      <c r="AE9435" s="27"/>
      <c r="AG9435" s="27"/>
      <c r="AX9435" s="27"/>
      <c r="AY9435" s="27"/>
    </row>
    <row r="9436" spans="1:51" x14ac:dyDescent="0.25">
      <c r="A9436" t="s">
        <v>391</v>
      </c>
      <c r="B9436" t="s">
        <v>218</v>
      </c>
      <c r="C9436">
        <v>170855085</v>
      </c>
      <c r="D9436">
        <v>66</v>
      </c>
      <c r="E9436" t="s">
        <v>91</v>
      </c>
      <c r="G9436">
        <v>63.351999999999997</v>
      </c>
      <c r="H9436">
        <v>2017</v>
      </c>
      <c r="I9436">
        <v>3</v>
      </c>
      <c r="J9436">
        <v>24</v>
      </c>
      <c r="K9436">
        <v>13</v>
      </c>
      <c r="L9436">
        <v>17</v>
      </c>
      <c r="M9436" t="s">
        <v>900</v>
      </c>
      <c r="N9436" t="s">
        <v>860</v>
      </c>
      <c r="O9436" t="s">
        <v>799</v>
      </c>
      <c r="Q9436" t="s">
        <v>453</v>
      </c>
      <c r="R9436" t="str">
        <f t="shared" si="548"/>
        <v>Weekday</v>
      </c>
      <c r="S9436" s="27">
        <f t="shared" si="549"/>
        <v>42818</v>
      </c>
      <c r="T9436" t="str">
        <f t="shared" si="550"/>
        <v>D</v>
      </c>
      <c r="V9436" t="str">
        <f t="shared" si="551"/>
        <v>D</v>
      </c>
      <c r="AE9436" s="27"/>
      <c r="AG9436" s="27"/>
      <c r="AX9436" s="27"/>
      <c r="AY9436" s="27"/>
    </row>
    <row r="9437" spans="1:51" x14ac:dyDescent="0.25">
      <c r="A9437" t="s">
        <v>391</v>
      </c>
      <c r="B9437" t="s">
        <v>218</v>
      </c>
      <c r="C9437">
        <v>130255045</v>
      </c>
      <c r="D9437">
        <v>66</v>
      </c>
      <c r="E9437" t="s">
        <v>91</v>
      </c>
      <c r="G9437">
        <v>63.357999999999997</v>
      </c>
      <c r="H9437">
        <v>2013</v>
      </c>
      <c r="I9437">
        <v>1</v>
      </c>
      <c r="J9437">
        <v>23</v>
      </c>
      <c r="K9437">
        <v>8</v>
      </c>
      <c r="L9437">
        <v>44</v>
      </c>
      <c r="M9437" t="s">
        <v>900</v>
      </c>
      <c r="N9437" t="s">
        <v>171</v>
      </c>
      <c r="O9437" t="s">
        <v>799</v>
      </c>
      <c r="Q9437" t="s">
        <v>453</v>
      </c>
      <c r="R9437" t="str">
        <f t="shared" si="548"/>
        <v>Weekday</v>
      </c>
      <c r="S9437" s="27">
        <f t="shared" si="549"/>
        <v>41297</v>
      </c>
      <c r="T9437" t="str">
        <f t="shared" si="550"/>
        <v>S</v>
      </c>
      <c r="V9437" t="str">
        <f t="shared" si="551"/>
        <v>S</v>
      </c>
      <c r="AE9437" s="27"/>
      <c r="AG9437" s="27"/>
      <c r="AX9437" s="27"/>
      <c r="AY9437" s="27"/>
    </row>
    <row r="9438" spans="1:51" x14ac:dyDescent="0.25">
      <c r="A9438" t="s">
        <v>391</v>
      </c>
      <c r="S9438" s="27"/>
      <c r="V9438" t="str">
        <f t="shared" si="551"/>
        <v/>
      </c>
      <c r="AE9438" s="27"/>
      <c r="AG9438" s="27"/>
      <c r="AX9438" s="27"/>
      <c r="AY9438" s="27"/>
    </row>
    <row r="9439" spans="1:51" x14ac:dyDescent="0.25">
      <c r="A9439" t="s">
        <v>391</v>
      </c>
      <c r="B9439" t="s">
        <v>218</v>
      </c>
      <c r="C9439">
        <v>173125456</v>
      </c>
      <c r="D9439">
        <v>66</v>
      </c>
      <c r="E9439" t="s">
        <v>91</v>
      </c>
      <c r="G9439">
        <v>63.366999999999997</v>
      </c>
      <c r="H9439">
        <v>2017</v>
      </c>
      <c r="I9439">
        <v>11</v>
      </c>
      <c r="J9439">
        <v>8</v>
      </c>
      <c r="K9439">
        <v>16</v>
      </c>
      <c r="L9439">
        <v>15</v>
      </c>
      <c r="M9439" t="s">
        <v>900</v>
      </c>
      <c r="N9439" t="s">
        <v>860</v>
      </c>
      <c r="O9439" t="s">
        <v>799</v>
      </c>
      <c r="Q9439" t="s">
        <v>453</v>
      </c>
      <c r="R9439" t="str">
        <f t="shared" si="548"/>
        <v>Weekday</v>
      </c>
      <c r="S9439" s="27">
        <f t="shared" si="549"/>
        <v>43047</v>
      </c>
      <c r="T9439" t="str">
        <f t="shared" si="550"/>
        <v>D</v>
      </c>
      <c r="V9439" t="str">
        <f t="shared" si="551"/>
        <v>D</v>
      </c>
      <c r="AE9439" s="27"/>
      <c r="AG9439" s="27"/>
      <c r="AX9439" s="27"/>
      <c r="AY9439" s="27"/>
    </row>
    <row r="9440" spans="1:51" x14ac:dyDescent="0.25">
      <c r="A9440" t="s">
        <v>391</v>
      </c>
      <c r="B9440" t="s">
        <v>218</v>
      </c>
      <c r="C9440">
        <v>142795337</v>
      </c>
      <c r="D9440">
        <v>66</v>
      </c>
      <c r="E9440" t="s">
        <v>91</v>
      </c>
      <c r="G9440">
        <v>63.37</v>
      </c>
      <c r="H9440">
        <v>2014</v>
      </c>
      <c r="I9440">
        <v>10</v>
      </c>
      <c r="J9440">
        <v>3</v>
      </c>
      <c r="K9440">
        <v>17</v>
      </c>
      <c r="L9440">
        <v>30</v>
      </c>
      <c r="M9440" t="s">
        <v>900</v>
      </c>
      <c r="N9440" t="s">
        <v>171</v>
      </c>
      <c r="O9440" t="s">
        <v>799</v>
      </c>
      <c r="Q9440" t="s">
        <v>453</v>
      </c>
      <c r="R9440" t="str">
        <f t="shared" si="548"/>
        <v>Weekday</v>
      </c>
      <c r="S9440" s="27">
        <f t="shared" si="549"/>
        <v>41915</v>
      </c>
      <c r="T9440" t="str">
        <f t="shared" si="550"/>
        <v>S</v>
      </c>
      <c r="V9440" t="str">
        <f t="shared" si="551"/>
        <v>S</v>
      </c>
      <c r="AE9440" s="27"/>
      <c r="AG9440" s="27"/>
      <c r="AX9440" s="27"/>
      <c r="AY9440" s="27"/>
    </row>
    <row r="9441" spans="1:51" x14ac:dyDescent="0.25">
      <c r="A9441" t="s">
        <v>391</v>
      </c>
      <c r="B9441" t="s">
        <v>218</v>
      </c>
      <c r="C9441">
        <v>161115439</v>
      </c>
      <c r="D9441">
        <v>66</v>
      </c>
      <c r="E9441" t="s">
        <v>91</v>
      </c>
      <c r="G9441">
        <v>63.372</v>
      </c>
      <c r="H9441">
        <v>2016</v>
      </c>
      <c r="I9441">
        <v>4</v>
      </c>
      <c r="J9441">
        <v>19</v>
      </c>
      <c r="K9441">
        <v>15</v>
      </c>
      <c r="L9441">
        <v>28</v>
      </c>
      <c r="M9441" t="s">
        <v>900</v>
      </c>
      <c r="N9441" t="s">
        <v>860</v>
      </c>
      <c r="O9441" t="s">
        <v>799</v>
      </c>
      <c r="Q9441" t="s">
        <v>453</v>
      </c>
      <c r="R9441" t="str">
        <f t="shared" si="548"/>
        <v>Weekday</v>
      </c>
      <c r="S9441" s="27">
        <f t="shared" si="549"/>
        <v>42479</v>
      </c>
      <c r="T9441" t="str">
        <f t="shared" si="550"/>
        <v>D</v>
      </c>
      <c r="V9441" t="str">
        <f t="shared" si="551"/>
        <v>D</v>
      </c>
      <c r="AE9441" s="27"/>
      <c r="AG9441" s="27"/>
      <c r="AX9441" s="27"/>
      <c r="AY9441" s="27"/>
    </row>
    <row r="9442" spans="1:51" x14ac:dyDescent="0.25">
      <c r="A9442" t="s">
        <v>391</v>
      </c>
      <c r="B9442" t="s">
        <v>218</v>
      </c>
      <c r="C9442">
        <v>151055205</v>
      </c>
      <c r="D9442">
        <v>66</v>
      </c>
      <c r="E9442" t="s">
        <v>91</v>
      </c>
      <c r="G9442">
        <v>63.378999999999998</v>
      </c>
      <c r="H9442">
        <v>2015</v>
      </c>
      <c r="I9442">
        <v>4</v>
      </c>
      <c r="J9442">
        <v>15</v>
      </c>
      <c r="K9442">
        <v>13</v>
      </c>
      <c r="L9442">
        <v>13</v>
      </c>
      <c r="M9442" t="s">
        <v>900</v>
      </c>
      <c r="N9442" t="s">
        <v>860</v>
      </c>
      <c r="O9442" t="s">
        <v>799</v>
      </c>
      <c r="Q9442" t="s">
        <v>453</v>
      </c>
      <c r="R9442" t="str">
        <f t="shared" si="548"/>
        <v>Weekday</v>
      </c>
      <c r="S9442" s="27">
        <f t="shared" si="549"/>
        <v>42109</v>
      </c>
      <c r="T9442" t="str">
        <f t="shared" si="550"/>
        <v>S</v>
      </c>
      <c r="V9442" t="str">
        <f t="shared" si="551"/>
        <v>S</v>
      </c>
    </row>
    <row r="9443" spans="1:51" x14ac:dyDescent="0.25">
      <c r="A9443" t="s">
        <v>391</v>
      </c>
      <c r="B9443" t="s">
        <v>218</v>
      </c>
      <c r="C9443">
        <v>130085119</v>
      </c>
      <c r="D9443">
        <v>66</v>
      </c>
      <c r="E9443" t="s">
        <v>91</v>
      </c>
      <c r="G9443">
        <v>63.466999999999999</v>
      </c>
      <c r="H9443">
        <v>2013</v>
      </c>
      <c r="I9443">
        <v>1</v>
      </c>
      <c r="J9443">
        <v>7</v>
      </c>
      <c r="K9443">
        <v>15</v>
      </c>
      <c r="L9443">
        <v>2</v>
      </c>
      <c r="M9443" t="s">
        <v>900</v>
      </c>
      <c r="N9443" t="s">
        <v>860</v>
      </c>
      <c r="O9443" t="s">
        <v>799</v>
      </c>
      <c r="Q9443" t="s">
        <v>451</v>
      </c>
      <c r="R9443" t="str">
        <f t="shared" si="548"/>
        <v>Weekday</v>
      </c>
      <c r="S9443" s="27">
        <f t="shared" si="549"/>
        <v>41281</v>
      </c>
      <c r="T9443" t="str">
        <f t="shared" si="550"/>
        <v>S</v>
      </c>
      <c r="V9443" t="str">
        <f t="shared" si="551"/>
        <v>S</v>
      </c>
      <c r="AX9443" s="27"/>
      <c r="AY9443" s="27"/>
    </row>
    <row r="9444" spans="1:51" x14ac:dyDescent="0.25">
      <c r="A9444" t="s">
        <v>391</v>
      </c>
      <c r="S9444" s="27"/>
      <c r="V9444" t="str">
        <f t="shared" si="551"/>
        <v/>
      </c>
      <c r="AX9444" s="27"/>
      <c r="AY9444" s="27"/>
    </row>
    <row r="9445" spans="1:51" x14ac:dyDescent="0.25">
      <c r="A9445" t="s">
        <v>391</v>
      </c>
      <c r="S9445" s="27"/>
      <c r="V9445" t="str">
        <f t="shared" si="551"/>
        <v/>
      </c>
    </row>
    <row r="9446" spans="1:51" x14ac:dyDescent="0.25">
      <c r="A9446" t="s">
        <v>391</v>
      </c>
      <c r="B9446" t="s">
        <v>218</v>
      </c>
      <c r="C9446">
        <v>151075001</v>
      </c>
      <c r="D9446">
        <v>66</v>
      </c>
      <c r="E9446" t="s">
        <v>91</v>
      </c>
      <c r="G9446">
        <v>63.406999999999996</v>
      </c>
      <c r="H9446">
        <v>2015</v>
      </c>
      <c r="I9446">
        <v>4</v>
      </c>
      <c r="J9446">
        <v>16</v>
      </c>
      <c r="K9446">
        <v>2</v>
      </c>
      <c r="L9446">
        <v>50</v>
      </c>
      <c r="M9446" t="s">
        <v>900</v>
      </c>
      <c r="N9446" t="s">
        <v>171</v>
      </c>
      <c r="O9446" t="s">
        <v>799</v>
      </c>
      <c r="Q9446" t="s">
        <v>451</v>
      </c>
      <c r="R9446" t="str">
        <f t="shared" si="548"/>
        <v>Weekday</v>
      </c>
      <c r="S9446" s="27">
        <f t="shared" si="549"/>
        <v>42110</v>
      </c>
      <c r="T9446" t="str">
        <f t="shared" si="550"/>
        <v>S</v>
      </c>
      <c r="V9446" t="str">
        <f t="shared" si="551"/>
        <v>S</v>
      </c>
      <c r="AE9446" s="27"/>
      <c r="AG9446" s="27"/>
      <c r="AX9446" s="27"/>
      <c r="AY9446" s="27"/>
    </row>
    <row r="9447" spans="1:51" x14ac:dyDescent="0.25">
      <c r="A9447" t="s">
        <v>391</v>
      </c>
      <c r="B9447" t="s">
        <v>218</v>
      </c>
      <c r="C9447">
        <v>153175361</v>
      </c>
      <c r="D9447">
        <v>66</v>
      </c>
      <c r="E9447" t="s">
        <v>91</v>
      </c>
      <c r="G9447">
        <v>63.414999999999999</v>
      </c>
      <c r="H9447">
        <v>2015</v>
      </c>
      <c r="I9447">
        <v>11</v>
      </c>
      <c r="J9447">
        <v>10</v>
      </c>
      <c r="K9447">
        <v>13</v>
      </c>
      <c r="L9447">
        <v>50</v>
      </c>
      <c r="M9447" t="s">
        <v>900</v>
      </c>
      <c r="N9447" t="s">
        <v>860</v>
      </c>
      <c r="O9447" t="s">
        <v>799</v>
      </c>
      <c r="Q9447" t="s">
        <v>451</v>
      </c>
      <c r="R9447" t="str">
        <f t="shared" si="548"/>
        <v>Weekday</v>
      </c>
      <c r="S9447" s="27">
        <f t="shared" si="549"/>
        <v>42318</v>
      </c>
      <c r="T9447" t="str">
        <f t="shared" si="550"/>
        <v>D</v>
      </c>
      <c r="V9447" t="str">
        <f t="shared" si="551"/>
        <v>D</v>
      </c>
      <c r="AX9447" s="27"/>
      <c r="AY9447" s="27"/>
    </row>
    <row r="9448" spans="1:51" x14ac:dyDescent="0.25">
      <c r="A9448" t="s">
        <v>391</v>
      </c>
      <c r="B9448" t="s">
        <v>218</v>
      </c>
      <c r="C9448">
        <v>152415143</v>
      </c>
      <c r="D9448">
        <v>66</v>
      </c>
      <c r="E9448" t="s">
        <v>91</v>
      </c>
      <c r="G9448">
        <v>63.417000000000002</v>
      </c>
      <c r="H9448">
        <v>2015</v>
      </c>
      <c r="I9448">
        <v>8</v>
      </c>
      <c r="J9448">
        <v>29</v>
      </c>
      <c r="K9448">
        <v>14</v>
      </c>
      <c r="L9448">
        <v>47</v>
      </c>
      <c r="M9448" t="s">
        <v>900</v>
      </c>
      <c r="N9448" t="s">
        <v>860</v>
      </c>
      <c r="O9448" t="s">
        <v>799</v>
      </c>
      <c r="Q9448" t="s">
        <v>451</v>
      </c>
      <c r="R9448" t="str">
        <f t="shared" si="548"/>
        <v>Weekend</v>
      </c>
      <c r="S9448" s="27">
        <f t="shared" si="549"/>
        <v>42245</v>
      </c>
      <c r="T9448" t="str">
        <f t="shared" si="550"/>
        <v>S</v>
      </c>
      <c r="V9448" t="str">
        <f t="shared" si="551"/>
        <v>S</v>
      </c>
    </row>
    <row r="9449" spans="1:51" x14ac:dyDescent="0.25">
      <c r="A9449" t="s">
        <v>391</v>
      </c>
      <c r="B9449" t="s">
        <v>218</v>
      </c>
      <c r="C9449">
        <v>143075256</v>
      </c>
      <c r="D9449">
        <v>66</v>
      </c>
      <c r="E9449" t="s">
        <v>91</v>
      </c>
      <c r="G9449">
        <v>63.420999999999999</v>
      </c>
      <c r="H9449">
        <v>2014</v>
      </c>
      <c r="I9449">
        <v>10</v>
      </c>
      <c r="J9449">
        <v>30</v>
      </c>
      <c r="K9449">
        <v>15</v>
      </c>
      <c r="L9449">
        <v>38</v>
      </c>
      <c r="M9449" t="s">
        <v>900</v>
      </c>
      <c r="N9449" t="s">
        <v>860</v>
      </c>
      <c r="O9449" t="s">
        <v>799</v>
      </c>
      <c r="Q9449" t="s">
        <v>451</v>
      </c>
      <c r="R9449" t="str">
        <f t="shared" si="548"/>
        <v>Weekday</v>
      </c>
      <c r="S9449" s="27">
        <f t="shared" si="549"/>
        <v>41942</v>
      </c>
      <c r="T9449" t="str">
        <f t="shared" si="550"/>
        <v>S</v>
      </c>
      <c r="V9449" t="str">
        <f t="shared" si="551"/>
        <v>S</v>
      </c>
      <c r="AX9449" s="27"/>
      <c r="AY9449" s="27"/>
    </row>
    <row r="9450" spans="1:51" x14ac:dyDescent="0.25">
      <c r="A9450" t="s">
        <v>391</v>
      </c>
      <c r="B9450" t="s">
        <v>218</v>
      </c>
      <c r="C9450">
        <v>132305105</v>
      </c>
      <c r="D9450">
        <v>66</v>
      </c>
      <c r="E9450" t="s">
        <v>91</v>
      </c>
      <c r="G9450">
        <v>63.423000000000002</v>
      </c>
      <c r="H9450">
        <v>2013</v>
      </c>
      <c r="I9450">
        <v>8</v>
      </c>
      <c r="J9450">
        <v>16</v>
      </c>
      <c r="K9450">
        <v>13</v>
      </c>
      <c r="L9450">
        <v>10</v>
      </c>
      <c r="M9450" t="s">
        <v>900</v>
      </c>
      <c r="N9450" t="s">
        <v>860</v>
      </c>
      <c r="O9450" t="s">
        <v>799</v>
      </c>
      <c r="Q9450" t="s">
        <v>451</v>
      </c>
      <c r="R9450" t="str">
        <f t="shared" si="548"/>
        <v>Weekday</v>
      </c>
      <c r="S9450" s="27">
        <f t="shared" si="549"/>
        <v>41502</v>
      </c>
      <c r="T9450" t="str">
        <f t="shared" si="550"/>
        <v>S</v>
      </c>
      <c r="V9450" t="str">
        <f t="shared" si="551"/>
        <v>S</v>
      </c>
      <c r="AX9450" s="27"/>
      <c r="AY9450" s="27"/>
    </row>
    <row r="9451" spans="1:51" x14ac:dyDescent="0.25">
      <c r="A9451" t="s">
        <v>391</v>
      </c>
      <c r="B9451" t="s">
        <v>218</v>
      </c>
      <c r="C9451">
        <v>140585149</v>
      </c>
      <c r="D9451">
        <v>66</v>
      </c>
      <c r="E9451" t="s">
        <v>91</v>
      </c>
      <c r="G9451">
        <v>63.432000000000002</v>
      </c>
      <c r="H9451">
        <v>2014</v>
      </c>
      <c r="I9451">
        <v>2</v>
      </c>
      <c r="J9451">
        <v>24</v>
      </c>
      <c r="K9451">
        <v>16</v>
      </c>
      <c r="L9451">
        <v>10</v>
      </c>
      <c r="M9451" t="s">
        <v>900</v>
      </c>
      <c r="N9451" t="s">
        <v>860</v>
      </c>
      <c r="O9451" t="s">
        <v>799</v>
      </c>
      <c r="Q9451" t="s">
        <v>451</v>
      </c>
      <c r="R9451" t="str">
        <f t="shared" si="548"/>
        <v>Weekday</v>
      </c>
      <c r="S9451" s="27">
        <f t="shared" si="549"/>
        <v>41694</v>
      </c>
      <c r="T9451" t="str">
        <f t="shared" si="550"/>
        <v>S</v>
      </c>
      <c r="V9451" t="str">
        <f t="shared" si="551"/>
        <v>S</v>
      </c>
      <c r="AX9451" s="27"/>
      <c r="AY9451" s="27"/>
    </row>
    <row r="9452" spans="1:51" x14ac:dyDescent="0.25">
      <c r="A9452" t="s">
        <v>391</v>
      </c>
      <c r="B9452" t="s">
        <v>218</v>
      </c>
      <c r="C9452">
        <v>130055100</v>
      </c>
      <c r="D9452">
        <v>66</v>
      </c>
      <c r="E9452" t="s">
        <v>91</v>
      </c>
      <c r="G9452">
        <v>63.436</v>
      </c>
      <c r="H9452">
        <v>2013</v>
      </c>
      <c r="I9452">
        <v>1</v>
      </c>
      <c r="J9452">
        <v>5</v>
      </c>
      <c r="K9452">
        <v>19</v>
      </c>
      <c r="L9452">
        <v>15</v>
      </c>
      <c r="M9452" t="s">
        <v>900</v>
      </c>
      <c r="N9452" t="s">
        <v>860</v>
      </c>
      <c r="O9452" t="s">
        <v>799</v>
      </c>
      <c r="Q9452" t="s">
        <v>451</v>
      </c>
      <c r="R9452" t="str">
        <f t="shared" si="548"/>
        <v>Weekend</v>
      </c>
      <c r="S9452" s="27">
        <f t="shared" si="549"/>
        <v>41279</v>
      </c>
      <c r="T9452" t="str">
        <f t="shared" si="550"/>
        <v>S</v>
      </c>
      <c r="V9452" t="str">
        <f t="shared" si="551"/>
        <v>S</v>
      </c>
      <c r="AE9452" s="27"/>
      <c r="AG9452" s="27"/>
      <c r="AX9452" s="27"/>
      <c r="AY9452" s="27"/>
    </row>
    <row r="9453" spans="1:51" x14ac:dyDescent="0.25">
      <c r="A9453" t="s">
        <v>391</v>
      </c>
      <c r="B9453" t="s">
        <v>218</v>
      </c>
      <c r="C9453">
        <v>163435443</v>
      </c>
      <c r="D9453">
        <v>66</v>
      </c>
      <c r="E9453" t="s">
        <v>91</v>
      </c>
      <c r="G9453">
        <v>63.438000000000002</v>
      </c>
      <c r="H9453">
        <v>2016</v>
      </c>
      <c r="I9453">
        <v>12</v>
      </c>
      <c r="J9453">
        <v>8</v>
      </c>
      <c r="K9453">
        <v>17</v>
      </c>
      <c r="L9453">
        <v>4</v>
      </c>
      <c r="M9453" t="s">
        <v>900</v>
      </c>
      <c r="N9453" t="s">
        <v>860</v>
      </c>
      <c r="O9453" t="s">
        <v>799</v>
      </c>
      <c r="Q9453" t="s">
        <v>451</v>
      </c>
      <c r="R9453" t="str">
        <f t="shared" si="548"/>
        <v>Weekday</v>
      </c>
      <c r="S9453" s="27">
        <f t="shared" si="549"/>
        <v>42712</v>
      </c>
      <c r="T9453" t="str">
        <f t="shared" si="550"/>
        <v>D</v>
      </c>
      <c r="V9453" t="str">
        <f t="shared" si="551"/>
        <v>D</v>
      </c>
      <c r="AO9453" s="27"/>
      <c r="AX9453" s="27"/>
      <c r="AY9453" s="27"/>
    </row>
    <row r="9454" spans="1:51" x14ac:dyDescent="0.25">
      <c r="A9454" t="s">
        <v>391</v>
      </c>
      <c r="B9454" t="s">
        <v>218</v>
      </c>
      <c r="C9454">
        <v>133145284</v>
      </c>
      <c r="D9454">
        <v>66</v>
      </c>
      <c r="E9454" t="s">
        <v>91</v>
      </c>
      <c r="G9454">
        <v>63.442</v>
      </c>
      <c r="H9454">
        <v>2013</v>
      </c>
      <c r="I9454">
        <v>11</v>
      </c>
      <c r="J9454">
        <v>9</v>
      </c>
      <c r="K9454">
        <v>1</v>
      </c>
      <c r="L9454">
        <v>15</v>
      </c>
      <c r="M9454" t="s">
        <v>899</v>
      </c>
      <c r="N9454" t="s">
        <v>860</v>
      </c>
      <c r="O9454" t="s">
        <v>799</v>
      </c>
      <c r="Q9454" t="s">
        <v>451</v>
      </c>
      <c r="R9454" t="str">
        <f t="shared" si="548"/>
        <v>Weekend</v>
      </c>
      <c r="S9454" s="27">
        <f t="shared" si="549"/>
        <v>41587</v>
      </c>
      <c r="T9454" t="str">
        <f t="shared" si="550"/>
        <v>S</v>
      </c>
      <c r="V9454" t="str">
        <f t="shared" si="551"/>
        <v>S</v>
      </c>
    </row>
    <row r="9455" spans="1:51" x14ac:dyDescent="0.25">
      <c r="A9455" t="s">
        <v>391</v>
      </c>
      <c r="S9455" s="27"/>
      <c r="V9455" t="str">
        <f t="shared" si="551"/>
        <v/>
      </c>
      <c r="AE9455" s="27"/>
      <c r="AG9455" s="27"/>
      <c r="AX9455" s="27"/>
      <c r="AY9455" s="27"/>
    </row>
    <row r="9456" spans="1:51" x14ac:dyDescent="0.25">
      <c r="A9456" t="s">
        <v>391</v>
      </c>
      <c r="B9456" t="s">
        <v>218</v>
      </c>
      <c r="C9456">
        <v>150795140</v>
      </c>
      <c r="D9456">
        <v>66</v>
      </c>
      <c r="E9456" t="s">
        <v>91</v>
      </c>
      <c r="G9456">
        <v>63.451999999999998</v>
      </c>
      <c r="H9456">
        <v>2015</v>
      </c>
      <c r="I9456">
        <v>3</v>
      </c>
      <c r="J9456">
        <v>18</v>
      </c>
      <c r="K9456">
        <v>15</v>
      </c>
      <c r="L9456">
        <v>22</v>
      </c>
      <c r="M9456" t="s">
        <v>900</v>
      </c>
      <c r="N9456" t="s">
        <v>860</v>
      </c>
      <c r="O9456" t="s">
        <v>799</v>
      </c>
      <c r="Q9456" t="s">
        <v>451</v>
      </c>
      <c r="R9456" t="str">
        <f t="shared" si="548"/>
        <v>Weekday</v>
      </c>
      <c r="S9456" s="27">
        <f t="shared" si="549"/>
        <v>42081</v>
      </c>
      <c r="T9456" t="str">
        <f t="shared" si="550"/>
        <v>S</v>
      </c>
      <c r="V9456" t="str">
        <f t="shared" si="551"/>
        <v>S</v>
      </c>
      <c r="AE9456" s="27"/>
      <c r="AG9456" s="27"/>
      <c r="AX9456" s="27"/>
      <c r="AY9456" s="27"/>
    </row>
    <row r="9457" spans="1:51" x14ac:dyDescent="0.25">
      <c r="A9457" t="s">
        <v>391</v>
      </c>
      <c r="S9457" s="27"/>
      <c r="V9457" t="str">
        <f t="shared" si="551"/>
        <v/>
      </c>
      <c r="AE9457" s="27"/>
      <c r="AG9457" s="27"/>
      <c r="AX9457" s="27"/>
      <c r="AY9457" s="27"/>
    </row>
    <row r="9458" spans="1:51" x14ac:dyDescent="0.25">
      <c r="A9458" t="s">
        <v>391</v>
      </c>
      <c r="B9458" t="s">
        <v>218</v>
      </c>
      <c r="C9458">
        <v>132725074</v>
      </c>
      <c r="D9458">
        <v>66</v>
      </c>
      <c r="E9458" t="s">
        <v>91</v>
      </c>
      <c r="G9458">
        <v>63.454000000000001</v>
      </c>
      <c r="H9458">
        <v>2013</v>
      </c>
      <c r="I9458">
        <v>9</v>
      </c>
      <c r="J9458">
        <v>25</v>
      </c>
      <c r="K9458">
        <v>16</v>
      </c>
      <c r="L9458">
        <v>40</v>
      </c>
      <c r="M9458" t="s">
        <v>900</v>
      </c>
      <c r="N9458" t="s">
        <v>860</v>
      </c>
      <c r="O9458" t="s">
        <v>799</v>
      </c>
      <c r="Q9458" t="s">
        <v>451</v>
      </c>
      <c r="R9458" t="str">
        <f t="shared" ref="R9458:R9520" si="552">IF(WEEKDAY(DATE(H9458,I9458,J9458),2) &lt; 6, "Weekday", "Weekend")</f>
        <v>Weekday</v>
      </c>
      <c r="S9458" s="27">
        <f t="shared" ref="S9458:S9520" si="553">DATE(H9458,I9458,J9458)</f>
        <v>41542</v>
      </c>
      <c r="T9458" t="str">
        <f t="shared" ref="T9458:T9521" si="554">IF(OR(H9458=2013,H9458=2014,AND(H9458=2015,I9458&lt;9),AND(H9458=2015,I9458=9,J9458&lt;5)),"S","D")</f>
        <v>S</v>
      </c>
      <c r="V9458" t="str">
        <f t="shared" si="551"/>
        <v>S</v>
      </c>
      <c r="AX9458" s="27"/>
      <c r="AY9458" s="27"/>
    </row>
    <row r="9459" spans="1:51" x14ac:dyDescent="0.25">
      <c r="A9459" t="s">
        <v>391</v>
      </c>
      <c r="B9459" t="s">
        <v>218</v>
      </c>
      <c r="C9459">
        <v>152395066</v>
      </c>
      <c r="D9459">
        <v>66</v>
      </c>
      <c r="E9459" t="s">
        <v>91</v>
      </c>
      <c r="G9459">
        <v>63.456000000000003</v>
      </c>
      <c r="H9459">
        <v>2015</v>
      </c>
      <c r="I9459">
        <v>8</v>
      </c>
      <c r="J9459">
        <v>26</v>
      </c>
      <c r="K9459">
        <v>8</v>
      </c>
      <c r="L9459">
        <v>16</v>
      </c>
      <c r="M9459" t="s">
        <v>900</v>
      </c>
      <c r="N9459" t="s">
        <v>860</v>
      </c>
      <c r="O9459" t="s">
        <v>799</v>
      </c>
      <c r="Q9459" t="s">
        <v>451</v>
      </c>
      <c r="R9459" t="str">
        <f t="shared" si="552"/>
        <v>Weekday</v>
      </c>
      <c r="S9459" s="27">
        <f t="shared" si="553"/>
        <v>42242</v>
      </c>
      <c r="T9459" t="str">
        <f t="shared" si="554"/>
        <v>S</v>
      </c>
      <c r="V9459" t="str">
        <f t="shared" si="551"/>
        <v>S</v>
      </c>
      <c r="AE9459" s="27"/>
      <c r="AG9459" s="27"/>
      <c r="AX9459" s="27"/>
      <c r="AY9459" s="27"/>
    </row>
    <row r="9460" spans="1:51" x14ac:dyDescent="0.25">
      <c r="A9460" t="s">
        <v>391</v>
      </c>
      <c r="S9460" s="27"/>
      <c r="V9460" t="str">
        <f t="shared" si="551"/>
        <v/>
      </c>
      <c r="AE9460" s="27"/>
      <c r="AG9460" s="27"/>
      <c r="AX9460" s="27"/>
      <c r="AY9460" s="27"/>
    </row>
    <row r="9461" spans="1:51" x14ac:dyDescent="0.25">
      <c r="A9461" t="s">
        <v>391</v>
      </c>
      <c r="B9461" t="s">
        <v>218</v>
      </c>
      <c r="C9461">
        <v>172625388</v>
      </c>
      <c r="D9461">
        <v>66</v>
      </c>
      <c r="E9461" t="s">
        <v>91</v>
      </c>
      <c r="G9461">
        <v>63.465000000000003</v>
      </c>
      <c r="H9461">
        <v>2017</v>
      </c>
      <c r="I9461">
        <v>9</v>
      </c>
      <c r="J9461">
        <v>19</v>
      </c>
      <c r="K9461">
        <v>0</v>
      </c>
      <c r="L9461">
        <v>13</v>
      </c>
      <c r="M9461" t="s">
        <v>899</v>
      </c>
      <c r="N9461" t="s">
        <v>860</v>
      </c>
      <c r="O9461" t="s">
        <v>799</v>
      </c>
      <c r="Q9461" t="s">
        <v>451</v>
      </c>
      <c r="R9461" t="str">
        <f t="shared" si="552"/>
        <v>Weekday</v>
      </c>
      <c r="S9461" s="27">
        <f t="shared" si="553"/>
        <v>42997</v>
      </c>
      <c r="T9461" t="str">
        <f t="shared" si="554"/>
        <v>D</v>
      </c>
      <c r="V9461" t="str">
        <f t="shared" si="551"/>
        <v>D</v>
      </c>
    </row>
    <row r="9462" spans="1:51" x14ac:dyDescent="0.25">
      <c r="A9462" t="s">
        <v>391</v>
      </c>
      <c r="B9462" t="s">
        <v>218</v>
      </c>
      <c r="C9462">
        <v>140925247</v>
      </c>
      <c r="D9462">
        <v>66</v>
      </c>
      <c r="E9462" t="s">
        <v>91</v>
      </c>
      <c r="G9462">
        <v>63.468000000000004</v>
      </c>
      <c r="H9462">
        <v>2014</v>
      </c>
      <c r="I9462">
        <v>4</v>
      </c>
      <c r="J9462">
        <v>2</v>
      </c>
      <c r="K9462">
        <v>16</v>
      </c>
      <c r="L9462">
        <v>30</v>
      </c>
      <c r="M9462" t="s">
        <v>900</v>
      </c>
      <c r="N9462" t="s">
        <v>860</v>
      </c>
      <c r="O9462" t="s">
        <v>799</v>
      </c>
      <c r="Q9462" t="s">
        <v>451</v>
      </c>
      <c r="R9462" t="str">
        <f t="shared" si="552"/>
        <v>Weekday</v>
      </c>
      <c r="S9462" s="27">
        <f t="shared" si="553"/>
        <v>41731</v>
      </c>
      <c r="T9462" t="str">
        <f t="shared" si="554"/>
        <v>S</v>
      </c>
      <c r="V9462" t="str">
        <f t="shared" si="551"/>
        <v>S</v>
      </c>
      <c r="AX9462" s="27"/>
      <c r="AY9462" s="27"/>
    </row>
    <row r="9463" spans="1:51" x14ac:dyDescent="0.25">
      <c r="A9463" t="s">
        <v>391</v>
      </c>
      <c r="B9463" t="s">
        <v>218</v>
      </c>
      <c r="C9463">
        <v>162305314</v>
      </c>
      <c r="D9463">
        <v>66</v>
      </c>
      <c r="E9463" t="s">
        <v>91</v>
      </c>
      <c r="G9463">
        <v>63.469000000000001</v>
      </c>
      <c r="H9463">
        <v>2016</v>
      </c>
      <c r="I9463">
        <v>8</v>
      </c>
      <c r="J9463">
        <v>17</v>
      </c>
      <c r="K9463">
        <v>14</v>
      </c>
      <c r="L9463">
        <v>10</v>
      </c>
      <c r="M9463" t="s">
        <v>900</v>
      </c>
      <c r="N9463" t="s">
        <v>860</v>
      </c>
      <c r="O9463" t="s">
        <v>799</v>
      </c>
      <c r="Q9463" t="s">
        <v>451</v>
      </c>
      <c r="R9463" t="str">
        <f t="shared" si="552"/>
        <v>Weekday</v>
      </c>
      <c r="S9463" s="27">
        <f t="shared" si="553"/>
        <v>42599</v>
      </c>
      <c r="T9463" t="str">
        <f t="shared" si="554"/>
        <v>D</v>
      </c>
      <c r="V9463" t="str">
        <f t="shared" si="551"/>
        <v>D</v>
      </c>
      <c r="AE9463" s="27"/>
      <c r="AG9463" s="27"/>
      <c r="AX9463" s="27"/>
      <c r="AY9463" s="27"/>
    </row>
    <row r="9464" spans="1:51" x14ac:dyDescent="0.25">
      <c r="A9464" t="s">
        <v>391</v>
      </c>
      <c r="B9464" t="s">
        <v>218</v>
      </c>
      <c r="C9464">
        <v>133245209</v>
      </c>
      <c r="D9464">
        <v>66</v>
      </c>
      <c r="E9464" t="s">
        <v>91</v>
      </c>
      <c r="G9464">
        <v>63.478999999999999</v>
      </c>
      <c r="H9464">
        <v>2013</v>
      </c>
      <c r="I9464">
        <v>11</v>
      </c>
      <c r="J9464">
        <v>19</v>
      </c>
      <c r="K9464">
        <v>15</v>
      </c>
      <c r="L9464">
        <v>55</v>
      </c>
      <c r="M9464" t="s">
        <v>900</v>
      </c>
      <c r="N9464" t="s">
        <v>860</v>
      </c>
      <c r="O9464" t="s">
        <v>799</v>
      </c>
      <c r="Q9464" t="s">
        <v>451</v>
      </c>
      <c r="R9464" t="str">
        <f t="shared" si="552"/>
        <v>Weekday</v>
      </c>
      <c r="S9464" s="27">
        <f t="shared" si="553"/>
        <v>41597</v>
      </c>
      <c r="T9464" t="str">
        <f t="shared" si="554"/>
        <v>S</v>
      </c>
      <c r="V9464" t="str">
        <f t="shared" si="551"/>
        <v>S</v>
      </c>
      <c r="AO9464" s="27"/>
      <c r="AX9464" s="27"/>
      <c r="AY9464" s="27"/>
    </row>
    <row r="9465" spans="1:51" x14ac:dyDescent="0.25">
      <c r="A9465" t="s">
        <v>391</v>
      </c>
      <c r="B9465" t="s">
        <v>218</v>
      </c>
      <c r="C9465">
        <v>142615026</v>
      </c>
      <c r="D9465">
        <v>66</v>
      </c>
      <c r="E9465" t="s">
        <v>91</v>
      </c>
      <c r="G9465">
        <v>63.481000000000002</v>
      </c>
      <c r="H9465">
        <v>2014</v>
      </c>
      <c r="I9465">
        <v>9</v>
      </c>
      <c r="J9465">
        <v>12</v>
      </c>
      <c r="K9465">
        <v>13</v>
      </c>
      <c r="L9465">
        <v>59</v>
      </c>
      <c r="M9465" t="s">
        <v>900</v>
      </c>
      <c r="N9465" t="s">
        <v>171</v>
      </c>
      <c r="O9465" t="s">
        <v>799</v>
      </c>
      <c r="Q9465" t="s">
        <v>451</v>
      </c>
      <c r="R9465" t="str">
        <f t="shared" si="552"/>
        <v>Weekday</v>
      </c>
      <c r="S9465" s="27">
        <f t="shared" si="553"/>
        <v>41894</v>
      </c>
      <c r="T9465" t="str">
        <f t="shared" si="554"/>
        <v>S</v>
      </c>
      <c r="V9465" t="str">
        <f t="shared" si="551"/>
        <v>S</v>
      </c>
      <c r="AE9465" s="27"/>
      <c r="AO9465" s="27"/>
      <c r="AX9465" s="27"/>
      <c r="AY9465" s="27"/>
    </row>
    <row r="9466" spans="1:51" x14ac:dyDescent="0.25">
      <c r="A9466" t="s">
        <v>391</v>
      </c>
      <c r="B9466" t="s">
        <v>218</v>
      </c>
      <c r="C9466">
        <v>143175381</v>
      </c>
      <c r="D9466">
        <v>66</v>
      </c>
      <c r="E9466" t="s">
        <v>91</v>
      </c>
      <c r="G9466">
        <v>63.481999999999999</v>
      </c>
      <c r="H9466">
        <v>2014</v>
      </c>
      <c r="I9466">
        <v>11</v>
      </c>
      <c r="J9466">
        <v>7</v>
      </c>
      <c r="K9466">
        <v>14</v>
      </c>
      <c r="L9466">
        <v>54</v>
      </c>
      <c r="M9466" t="s">
        <v>900</v>
      </c>
      <c r="N9466" t="s">
        <v>860</v>
      </c>
      <c r="O9466" t="s">
        <v>799</v>
      </c>
      <c r="Q9466" t="s">
        <v>451</v>
      </c>
      <c r="R9466" t="str">
        <f t="shared" si="552"/>
        <v>Weekday</v>
      </c>
      <c r="S9466" s="27">
        <f t="shared" si="553"/>
        <v>41950</v>
      </c>
      <c r="T9466" t="str">
        <f t="shared" si="554"/>
        <v>S</v>
      </c>
      <c r="V9466" t="str">
        <f t="shared" si="551"/>
        <v>S</v>
      </c>
      <c r="AE9466" s="27"/>
      <c r="AO9466" s="27"/>
      <c r="AX9466" s="27"/>
      <c r="AY9466" s="27"/>
    </row>
    <row r="9467" spans="1:51" x14ac:dyDescent="0.25">
      <c r="A9467" t="s">
        <v>391</v>
      </c>
      <c r="B9467" t="s">
        <v>218</v>
      </c>
      <c r="C9467">
        <v>142825292</v>
      </c>
      <c r="D9467">
        <v>66</v>
      </c>
      <c r="E9467" t="s">
        <v>91</v>
      </c>
      <c r="G9467">
        <v>63.481999999999999</v>
      </c>
      <c r="H9467">
        <v>2014</v>
      </c>
      <c r="I9467">
        <v>10</v>
      </c>
      <c r="J9467">
        <v>9</v>
      </c>
      <c r="K9467">
        <v>15</v>
      </c>
      <c r="L9467">
        <v>39</v>
      </c>
      <c r="M9467" t="s">
        <v>900</v>
      </c>
      <c r="N9467" t="s">
        <v>404</v>
      </c>
      <c r="O9467" t="s">
        <v>799</v>
      </c>
      <c r="Q9467" t="s">
        <v>451</v>
      </c>
      <c r="R9467" t="str">
        <f t="shared" si="552"/>
        <v>Weekday</v>
      </c>
      <c r="S9467" s="27">
        <f t="shared" si="553"/>
        <v>41921</v>
      </c>
      <c r="T9467" t="str">
        <f t="shared" si="554"/>
        <v>S</v>
      </c>
      <c r="V9467" t="str">
        <f t="shared" si="551"/>
        <v>S</v>
      </c>
      <c r="AO9467" s="27"/>
      <c r="AX9467" s="27"/>
      <c r="AY9467" s="27"/>
    </row>
    <row r="9468" spans="1:51" x14ac:dyDescent="0.25">
      <c r="A9468" t="s">
        <v>391</v>
      </c>
      <c r="B9468" t="s">
        <v>218</v>
      </c>
      <c r="C9468">
        <v>171345106</v>
      </c>
      <c r="D9468">
        <v>66</v>
      </c>
      <c r="E9468" t="s">
        <v>91</v>
      </c>
      <c r="G9468">
        <v>63.482999999999997</v>
      </c>
      <c r="H9468">
        <v>2017</v>
      </c>
      <c r="I9468">
        <v>5</v>
      </c>
      <c r="J9468">
        <v>14</v>
      </c>
      <c r="K9468">
        <v>7</v>
      </c>
      <c r="L9468">
        <v>31</v>
      </c>
      <c r="M9468" t="s">
        <v>899</v>
      </c>
      <c r="N9468" t="s">
        <v>860</v>
      </c>
      <c r="O9468" t="s">
        <v>799</v>
      </c>
      <c r="Q9468" t="s">
        <v>451</v>
      </c>
      <c r="R9468" t="str">
        <f t="shared" si="552"/>
        <v>Weekend</v>
      </c>
      <c r="S9468" s="27">
        <f t="shared" si="553"/>
        <v>42869</v>
      </c>
      <c r="T9468" t="str">
        <f t="shared" si="554"/>
        <v>D</v>
      </c>
      <c r="V9468" t="str">
        <f t="shared" si="551"/>
        <v>D</v>
      </c>
      <c r="AE9468" s="27"/>
      <c r="AO9468" s="27"/>
      <c r="AX9468" s="27"/>
      <c r="AY9468" s="27"/>
    </row>
    <row r="9469" spans="1:51" x14ac:dyDescent="0.25">
      <c r="A9469" t="s">
        <v>391</v>
      </c>
      <c r="B9469" t="s">
        <v>218</v>
      </c>
      <c r="C9469">
        <v>140195022</v>
      </c>
      <c r="D9469">
        <v>66</v>
      </c>
      <c r="E9469" t="s">
        <v>91</v>
      </c>
      <c r="G9469">
        <v>63.482999999999997</v>
      </c>
      <c r="H9469">
        <v>2014</v>
      </c>
      <c r="I9469">
        <v>1</v>
      </c>
      <c r="J9469">
        <v>17</v>
      </c>
      <c r="K9469">
        <v>18</v>
      </c>
      <c r="L9469">
        <v>30</v>
      </c>
      <c r="M9469" t="s">
        <v>900</v>
      </c>
      <c r="N9469" t="s">
        <v>860</v>
      </c>
      <c r="O9469" t="s">
        <v>799</v>
      </c>
      <c r="Q9469" t="s">
        <v>451</v>
      </c>
      <c r="R9469" t="str">
        <f t="shared" si="552"/>
        <v>Weekday</v>
      </c>
      <c r="S9469" s="27">
        <f t="shared" si="553"/>
        <v>41656</v>
      </c>
      <c r="T9469" t="str">
        <f t="shared" si="554"/>
        <v>S</v>
      </c>
      <c r="V9469" t="str">
        <f t="shared" si="551"/>
        <v>S</v>
      </c>
      <c r="AE9469" s="27"/>
      <c r="AO9469" s="27"/>
      <c r="AX9469" s="27"/>
      <c r="AY9469" s="27"/>
    </row>
    <row r="9470" spans="1:51" x14ac:dyDescent="0.25">
      <c r="A9470" t="s">
        <v>391</v>
      </c>
      <c r="B9470" t="s">
        <v>218</v>
      </c>
      <c r="C9470">
        <v>140975155</v>
      </c>
      <c r="D9470">
        <v>66</v>
      </c>
      <c r="E9470" t="s">
        <v>91</v>
      </c>
      <c r="G9470">
        <v>63.484000000000002</v>
      </c>
      <c r="H9470">
        <v>2014</v>
      </c>
      <c r="I9470">
        <v>4</v>
      </c>
      <c r="J9470">
        <v>6</v>
      </c>
      <c r="K9470">
        <v>14</v>
      </c>
      <c r="L9470">
        <v>40</v>
      </c>
      <c r="M9470" t="s">
        <v>900</v>
      </c>
      <c r="N9470" t="s">
        <v>860</v>
      </c>
      <c r="O9470" t="s">
        <v>799</v>
      </c>
      <c r="Q9470" t="s">
        <v>451</v>
      </c>
      <c r="R9470" t="str">
        <f t="shared" si="552"/>
        <v>Weekend</v>
      </c>
      <c r="S9470" s="27">
        <f t="shared" si="553"/>
        <v>41735</v>
      </c>
      <c r="T9470" t="str">
        <f t="shared" si="554"/>
        <v>S</v>
      </c>
      <c r="V9470" t="str">
        <f t="shared" si="551"/>
        <v>S</v>
      </c>
      <c r="AE9470" s="27"/>
      <c r="AO9470" s="27"/>
      <c r="AX9470" s="27"/>
      <c r="AY9470" s="27"/>
    </row>
    <row r="9471" spans="1:51" x14ac:dyDescent="0.25">
      <c r="A9471" t="s">
        <v>391</v>
      </c>
      <c r="S9471" s="27"/>
      <c r="V9471" t="str">
        <f t="shared" si="551"/>
        <v/>
      </c>
      <c r="AE9471" s="27"/>
      <c r="AO9471" s="27"/>
      <c r="AX9471" s="27"/>
      <c r="AY9471" s="27"/>
    </row>
    <row r="9472" spans="1:51" x14ac:dyDescent="0.25">
      <c r="A9472" t="s">
        <v>391</v>
      </c>
      <c r="B9472" t="s">
        <v>218</v>
      </c>
      <c r="C9472">
        <v>162745041</v>
      </c>
      <c r="D9472">
        <v>66</v>
      </c>
      <c r="E9472" t="s">
        <v>91</v>
      </c>
      <c r="G9472">
        <v>63.487000000000002</v>
      </c>
      <c r="H9472">
        <v>2016</v>
      </c>
      <c r="I9472">
        <v>9</v>
      </c>
      <c r="J9472">
        <v>29</v>
      </c>
      <c r="K9472">
        <v>16</v>
      </c>
      <c r="L9472">
        <v>24</v>
      </c>
      <c r="M9472" t="s">
        <v>900</v>
      </c>
      <c r="N9472" t="s">
        <v>860</v>
      </c>
      <c r="O9472" t="s">
        <v>799</v>
      </c>
      <c r="Q9472" t="s">
        <v>451</v>
      </c>
      <c r="R9472" t="str">
        <f t="shared" si="552"/>
        <v>Weekday</v>
      </c>
      <c r="S9472" s="27">
        <f t="shared" si="553"/>
        <v>42642</v>
      </c>
      <c r="T9472" t="str">
        <f t="shared" si="554"/>
        <v>D</v>
      </c>
      <c r="V9472" t="str">
        <f t="shared" si="551"/>
        <v>D</v>
      </c>
      <c r="AE9472" s="27"/>
      <c r="AO9472" s="27"/>
      <c r="AX9472" s="27"/>
      <c r="AY9472" s="27"/>
    </row>
    <row r="9473" spans="1:51" x14ac:dyDescent="0.25">
      <c r="A9473" t="s">
        <v>391</v>
      </c>
      <c r="B9473" t="s">
        <v>218</v>
      </c>
      <c r="C9473">
        <v>170155072</v>
      </c>
      <c r="D9473">
        <v>66</v>
      </c>
      <c r="E9473" t="s">
        <v>91</v>
      </c>
      <c r="G9473">
        <v>63.488</v>
      </c>
      <c r="H9473">
        <v>2017</v>
      </c>
      <c r="I9473">
        <v>1</v>
      </c>
      <c r="J9473">
        <v>15</v>
      </c>
      <c r="K9473">
        <v>9</v>
      </c>
      <c r="L9473">
        <v>51</v>
      </c>
      <c r="M9473" t="s">
        <v>900</v>
      </c>
      <c r="N9473" t="s">
        <v>860</v>
      </c>
      <c r="O9473" t="s">
        <v>799</v>
      </c>
      <c r="Q9473" t="s">
        <v>451</v>
      </c>
      <c r="R9473" t="str">
        <f t="shared" si="552"/>
        <v>Weekend</v>
      </c>
      <c r="S9473" s="27">
        <f t="shared" si="553"/>
        <v>42750</v>
      </c>
      <c r="T9473" t="str">
        <f t="shared" si="554"/>
        <v>D</v>
      </c>
      <c r="V9473" t="str">
        <f t="shared" si="551"/>
        <v>D</v>
      </c>
      <c r="AE9473" s="27"/>
      <c r="AO9473" s="27"/>
      <c r="AX9473" s="27"/>
      <c r="AY9473" s="27"/>
    </row>
    <row r="9474" spans="1:51" x14ac:dyDescent="0.25">
      <c r="A9474" t="s">
        <v>391</v>
      </c>
      <c r="B9474" t="s">
        <v>218</v>
      </c>
      <c r="C9474">
        <v>131325001</v>
      </c>
      <c r="D9474">
        <v>66</v>
      </c>
      <c r="E9474" t="s">
        <v>91</v>
      </c>
      <c r="G9474">
        <v>63.5</v>
      </c>
      <c r="H9474">
        <v>2013</v>
      </c>
      <c r="I9474">
        <v>5</v>
      </c>
      <c r="J9474">
        <v>9</v>
      </c>
      <c r="K9474">
        <v>15</v>
      </c>
      <c r="L9474">
        <v>29</v>
      </c>
      <c r="M9474" t="s">
        <v>900</v>
      </c>
      <c r="N9474" t="s">
        <v>171</v>
      </c>
      <c r="O9474" t="s">
        <v>799</v>
      </c>
      <c r="Q9474" t="s">
        <v>451</v>
      </c>
      <c r="R9474" t="str">
        <f t="shared" si="552"/>
        <v>Weekday</v>
      </c>
      <c r="S9474" s="27">
        <f t="shared" si="553"/>
        <v>41403</v>
      </c>
      <c r="T9474" t="str">
        <f t="shared" si="554"/>
        <v>S</v>
      </c>
      <c r="V9474" t="str">
        <f t="shared" si="551"/>
        <v>S</v>
      </c>
    </row>
    <row r="9475" spans="1:51" x14ac:dyDescent="0.25">
      <c r="A9475" t="s">
        <v>391</v>
      </c>
      <c r="B9475" t="s">
        <v>218</v>
      </c>
      <c r="C9475">
        <v>141095082</v>
      </c>
      <c r="D9475">
        <v>66</v>
      </c>
      <c r="E9475" t="s">
        <v>91</v>
      </c>
      <c r="G9475">
        <v>63.491</v>
      </c>
      <c r="H9475">
        <v>2014</v>
      </c>
      <c r="I9475">
        <v>4</v>
      </c>
      <c r="J9475">
        <v>18</v>
      </c>
      <c r="K9475">
        <v>13</v>
      </c>
      <c r="L9475">
        <v>45</v>
      </c>
      <c r="M9475" t="s">
        <v>900</v>
      </c>
      <c r="N9475" t="s">
        <v>860</v>
      </c>
      <c r="O9475" t="s">
        <v>799</v>
      </c>
      <c r="Q9475" t="s">
        <v>451</v>
      </c>
      <c r="R9475" t="str">
        <f t="shared" si="552"/>
        <v>Weekday</v>
      </c>
      <c r="S9475" s="27">
        <f t="shared" si="553"/>
        <v>41747</v>
      </c>
      <c r="T9475" t="str">
        <f t="shared" si="554"/>
        <v>S</v>
      </c>
      <c r="V9475" t="str">
        <f t="shared" ref="V9475:V9538" si="555">T9475&amp;U9475</f>
        <v>S</v>
      </c>
      <c r="AE9475" s="27"/>
      <c r="AG9475" s="27"/>
      <c r="AX9475" s="27"/>
      <c r="AY9475" s="27"/>
    </row>
    <row r="9476" spans="1:51" x14ac:dyDescent="0.25">
      <c r="A9476" t="s">
        <v>391</v>
      </c>
      <c r="S9476" s="27"/>
      <c r="V9476" t="str">
        <f t="shared" si="555"/>
        <v/>
      </c>
      <c r="AX9476" s="27"/>
      <c r="AY9476" s="27"/>
    </row>
    <row r="9477" spans="1:51" x14ac:dyDescent="0.25">
      <c r="A9477" t="s">
        <v>391</v>
      </c>
      <c r="B9477" t="s">
        <v>218</v>
      </c>
      <c r="C9477">
        <v>141165115</v>
      </c>
      <c r="D9477">
        <v>66</v>
      </c>
      <c r="E9477" t="s">
        <v>91</v>
      </c>
      <c r="G9477">
        <v>63.493000000000002</v>
      </c>
      <c r="H9477">
        <v>2014</v>
      </c>
      <c r="I9477">
        <v>4</v>
      </c>
      <c r="J9477">
        <v>22</v>
      </c>
      <c r="K9477">
        <v>13</v>
      </c>
      <c r="L9477">
        <v>55</v>
      </c>
      <c r="M9477" t="s">
        <v>900</v>
      </c>
      <c r="N9477" t="s">
        <v>171</v>
      </c>
      <c r="O9477" t="s">
        <v>799</v>
      </c>
      <c r="Q9477" t="s">
        <v>451</v>
      </c>
      <c r="R9477" t="str">
        <f t="shared" si="552"/>
        <v>Weekday</v>
      </c>
      <c r="S9477" s="27">
        <f t="shared" si="553"/>
        <v>41751</v>
      </c>
      <c r="T9477" t="str">
        <f t="shared" si="554"/>
        <v>S</v>
      </c>
      <c r="V9477" t="str">
        <f t="shared" si="555"/>
        <v>S</v>
      </c>
      <c r="AO9477" s="27"/>
      <c r="AX9477" s="27"/>
      <c r="AY9477" s="27"/>
    </row>
    <row r="9478" spans="1:51" x14ac:dyDescent="0.25">
      <c r="A9478" t="s">
        <v>391</v>
      </c>
      <c r="B9478" t="s">
        <v>218</v>
      </c>
      <c r="C9478">
        <v>141055145</v>
      </c>
      <c r="D9478">
        <v>66</v>
      </c>
      <c r="E9478" t="s">
        <v>91</v>
      </c>
      <c r="G9478">
        <v>63.494</v>
      </c>
      <c r="H9478">
        <v>2014</v>
      </c>
      <c r="I9478">
        <v>4</v>
      </c>
      <c r="J9478">
        <v>15</v>
      </c>
      <c r="K9478">
        <v>9</v>
      </c>
      <c r="L9478">
        <v>10</v>
      </c>
      <c r="M9478" t="s">
        <v>900</v>
      </c>
      <c r="N9478" t="s">
        <v>860</v>
      </c>
      <c r="O9478" t="s">
        <v>799</v>
      </c>
      <c r="Q9478" t="s">
        <v>451</v>
      </c>
      <c r="R9478" t="str">
        <f t="shared" si="552"/>
        <v>Weekday</v>
      </c>
      <c r="S9478" s="27">
        <f t="shared" si="553"/>
        <v>41744</v>
      </c>
      <c r="T9478" t="str">
        <f t="shared" si="554"/>
        <v>S</v>
      </c>
      <c r="V9478" t="str">
        <f t="shared" si="555"/>
        <v>S</v>
      </c>
      <c r="AE9478" s="27"/>
      <c r="AO9478" s="27"/>
      <c r="AX9478" s="27"/>
      <c r="AY9478" s="27"/>
    </row>
    <row r="9479" spans="1:51" x14ac:dyDescent="0.25">
      <c r="A9479" t="s">
        <v>391</v>
      </c>
      <c r="B9479" t="s">
        <v>218</v>
      </c>
      <c r="C9479">
        <v>150825365</v>
      </c>
      <c r="D9479">
        <v>66</v>
      </c>
      <c r="E9479" t="s">
        <v>91</v>
      </c>
      <c r="G9479">
        <v>63.500999999999998</v>
      </c>
      <c r="H9479">
        <v>2015</v>
      </c>
      <c r="I9479">
        <v>3</v>
      </c>
      <c r="J9479">
        <v>21</v>
      </c>
      <c r="K9479">
        <v>20</v>
      </c>
      <c r="L9479">
        <v>37</v>
      </c>
      <c r="M9479" t="s">
        <v>900</v>
      </c>
      <c r="N9479" t="s">
        <v>860</v>
      </c>
      <c r="O9479" t="s">
        <v>799</v>
      </c>
      <c r="Q9479" t="s">
        <v>451</v>
      </c>
      <c r="R9479" t="str">
        <f t="shared" si="552"/>
        <v>Weekend</v>
      </c>
      <c r="S9479" s="27">
        <f t="shared" si="553"/>
        <v>42084</v>
      </c>
      <c r="T9479" t="str">
        <f t="shared" si="554"/>
        <v>S</v>
      </c>
      <c r="V9479" t="str">
        <f t="shared" si="555"/>
        <v>S</v>
      </c>
      <c r="AE9479" s="27"/>
      <c r="AG9479" s="27"/>
      <c r="AX9479" s="27"/>
      <c r="AY9479" s="27"/>
    </row>
    <row r="9480" spans="1:51" x14ac:dyDescent="0.25">
      <c r="A9480" t="s">
        <v>391</v>
      </c>
      <c r="S9480" s="27"/>
      <c r="V9480" t="str">
        <f t="shared" si="555"/>
        <v/>
      </c>
      <c r="AO9480" s="27"/>
      <c r="AX9480" s="27"/>
      <c r="AY9480" s="27"/>
    </row>
    <row r="9481" spans="1:51" x14ac:dyDescent="0.25">
      <c r="A9481" t="s">
        <v>391</v>
      </c>
      <c r="B9481" t="s">
        <v>218</v>
      </c>
      <c r="C9481">
        <v>162915024</v>
      </c>
      <c r="D9481">
        <v>66</v>
      </c>
      <c r="E9481" t="s">
        <v>91</v>
      </c>
      <c r="G9481">
        <v>63.502000000000002</v>
      </c>
      <c r="H9481">
        <v>2016</v>
      </c>
      <c r="I9481">
        <v>10</v>
      </c>
      <c r="J9481">
        <v>17</v>
      </c>
      <c r="K9481">
        <v>0</v>
      </c>
      <c r="L9481">
        <v>1</v>
      </c>
      <c r="M9481" t="s">
        <v>899</v>
      </c>
      <c r="N9481" t="s">
        <v>860</v>
      </c>
      <c r="O9481" t="s">
        <v>799</v>
      </c>
      <c r="Q9481" t="s">
        <v>451</v>
      </c>
      <c r="R9481" t="str">
        <f t="shared" si="552"/>
        <v>Weekday</v>
      </c>
      <c r="S9481" s="27">
        <f t="shared" si="553"/>
        <v>42660</v>
      </c>
      <c r="T9481" t="str">
        <f t="shared" si="554"/>
        <v>D</v>
      </c>
      <c r="V9481" t="str">
        <f t="shared" si="555"/>
        <v>D</v>
      </c>
      <c r="AE9481" s="27"/>
      <c r="AO9481" s="27"/>
      <c r="AX9481" s="27"/>
      <c r="AY9481" s="27"/>
    </row>
    <row r="9482" spans="1:51" x14ac:dyDescent="0.25">
      <c r="A9482" t="s">
        <v>391</v>
      </c>
      <c r="B9482" t="s">
        <v>218</v>
      </c>
      <c r="C9482">
        <v>151885177</v>
      </c>
      <c r="D9482">
        <v>66</v>
      </c>
      <c r="E9482" t="s">
        <v>91</v>
      </c>
      <c r="G9482">
        <v>63.503</v>
      </c>
      <c r="H9482">
        <v>2015</v>
      </c>
      <c r="I9482">
        <v>7</v>
      </c>
      <c r="J9482">
        <v>7</v>
      </c>
      <c r="K9482">
        <v>9</v>
      </c>
      <c r="L9482">
        <v>0</v>
      </c>
      <c r="M9482" t="s">
        <v>900</v>
      </c>
      <c r="N9482" t="s">
        <v>860</v>
      </c>
      <c r="O9482" t="s">
        <v>799</v>
      </c>
      <c r="Q9482" t="s">
        <v>451</v>
      </c>
      <c r="R9482" t="str">
        <f t="shared" si="552"/>
        <v>Weekday</v>
      </c>
      <c r="S9482" s="27">
        <f t="shared" si="553"/>
        <v>42192</v>
      </c>
      <c r="T9482" t="str">
        <f t="shared" si="554"/>
        <v>S</v>
      </c>
      <c r="V9482" t="str">
        <f t="shared" si="555"/>
        <v>S</v>
      </c>
      <c r="AE9482" s="27"/>
      <c r="AG9482" s="27"/>
      <c r="AX9482" s="27"/>
      <c r="AY9482" s="27"/>
    </row>
    <row r="9483" spans="1:51" x14ac:dyDescent="0.25">
      <c r="A9483" t="s">
        <v>391</v>
      </c>
      <c r="B9483" t="s">
        <v>218</v>
      </c>
      <c r="C9483">
        <v>142835129</v>
      </c>
      <c r="D9483">
        <v>66</v>
      </c>
      <c r="E9483" t="s">
        <v>91</v>
      </c>
      <c r="G9483">
        <v>63.503999999999998</v>
      </c>
      <c r="H9483">
        <v>2014</v>
      </c>
      <c r="I9483">
        <v>10</v>
      </c>
      <c r="J9483">
        <v>9</v>
      </c>
      <c r="K9483">
        <v>16</v>
      </c>
      <c r="L9483">
        <v>53</v>
      </c>
      <c r="M9483" t="s">
        <v>900</v>
      </c>
      <c r="N9483" t="s">
        <v>860</v>
      </c>
      <c r="O9483" t="s">
        <v>799</v>
      </c>
      <c r="Q9483" t="s">
        <v>451</v>
      </c>
      <c r="R9483" t="str">
        <f t="shared" si="552"/>
        <v>Weekday</v>
      </c>
      <c r="S9483" s="27">
        <f t="shared" si="553"/>
        <v>41921</v>
      </c>
      <c r="T9483" t="str">
        <f t="shared" si="554"/>
        <v>S</v>
      </c>
      <c r="V9483" t="str">
        <f t="shared" si="555"/>
        <v>S</v>
      </c>
      <c r="AX9483" s="27"/>
      <c r="AY9483" s="27"/>
    </row>
    <row r="9484" spans="1:51" x14ac:dyDescent="0.25">
      <c r="A9484" t="s">
        <v>391</v>
      </c>
      <c r="B9484" t="s">
        <v>218</v>
      </c>
      <c r="C9484">
        <v>161705089</v>
      </c>
      <c r="D9484">
        <v>66</v>
      </c>
      <c r="E9484" t="s">
        <v>91</v>
      </c>
      <c r="G9484">
        <v>63.505000000000003</v>
      </c>
      <c r="H9484">
        <v>2016</v>
      </c>
      <c r="I9484">
        <v>6</v>
      </c>
      <c r="J9484">
        <v>17</v>
      </c>
      <c r="K9484">
        <v>16</v>
      </c>
      <c r="L9484">
        <v>4</v>
      </c>
      <c r="M9484" t="s">
        <v>900</v>
      </c>
      <c r="N9484" t="s">
        <v>860</v>
      </c>
      <c r="O9484" t="s">
        <v>799</v>
      </c>
      <c r="Q9484" t="s">
        <v>451</v>
      </c>
      <c r="R9484" t="str">
        <f t="shared" si="552"/>
        <v>Weekday</v>
      </c>
      <c r="S9484" s="27">
        <f t="shared" si="553"/>
        <v>42538</v>
      </c>
      <c r="T9484" t="str">
        <f t="shared" si="554"/>
        <v>D</v>
      </c>
      <c r="V9484" t="str">
        <f t="shared" si="555"/>
        <v>D</v>
      </c>
    </row>
    <row r="9485" spans="1:51" x14ac:dyDescent="0.25">
      <c r="A9485" t="s">
        <v>391</v>
      </c>
      <c r="B9485" t="s">
        <v>218</v>
      </c>
      <c r="C9485">
        <v>150235073</v>
      </c>
      <c r="D9485">
        <v>66</v>
      </c>
      <c r="E9485" t="s">
        <v>91</v>
      </c>
      <c r="G9485">
        <v>63.508000000000003</v>
      </c>
      <c r="H9485">
        <v>2015</v>
      </c>
      <c r="I9485">
        <v>1</v>
      </c>
      <c r="J9485">
        <v>23</v>
      </c>
      <c r="K9485">
        <v>7</v>
      </c>
      <c r="L9485">
        <v>4</v>
      </c>
      <c r="M9485" t="s">
        <v>899</v>
      </c>
      <c r="N9485" t="s">
        <v>860</v>
      </c>
      <c r="O9485" t="s">
        <v>799</v>
      </c>
      <c r="Q9485" t="s">
        <v>451</v>
      </c>
      <c r="R9485" t="str">
        <f t="shared" si="552"/>
        <v>Weekday</v>
      </c>
      <c r="S9485" s="27">
        <f t="shared" si="553"/>
        <v>42027</v>
      </c>
      <c r="T9485" t="str">
        <f t="shared" si="554"/>
        <v>S</v>
      </c>
      <c r="V9485" t="str">
        <f t="shared" si="555"/>
        <v>S</v>
      </c>
      <c r="AX9485" s="27"/>
      <c r="AY9485" s="27"/>
    </row>
    <row r="9486" spans="1:51" x14ac:dyDescent="0.25">
      <c r="A9486" t="s">
        <v>391</v>
      </c>
      <c r="B9486" t="s">
        <v>218</v>
      </c>
      <c r="C9486">
        <v>152645412</v>
      </c>
      <c r="D9486">
        <v>66</v>
      </c>
      <c r="E9486" t="s">
        <v>91</v>
      </c>
      <c r="G9486">
        <v>63.51</v>
      </c>
      <c r="H9486">
        <v>2015</v>
      </c>
      <c r="I9486">
        <v>9</v>
      </c>
      <c r="J9486">
        <v>21</v>
      </c>
      <c r="K9486">
        <v>15</v>
      </c>
      <c r="L9486">
        <v>42</v>
      </c>
      <c r="M9486" t="s">
        <v>900</v>
      </c>
      <c r="N9486" t="s">
        <v>860</v>
      </c>
      <c r="O9486" t="s">
        <v>799</v>
      </c>
      <c r="Q9486" t="s">
        <v>451</v>
      </c>
      <c r="R9486" t="str">
        <f t="shared" si="552"/>
        <v>Weekday</v>
      </c>
      <c r="S9486" s="27">
        <f t="shared" si="553"/>
        <v>42268</v>
      </c>
      <c r="T9486" t="str">
        <f t="shared" si="554"/>
        <v>D</v>
      </c>
      <c r="V9486" t="str">
        <f t="shared" si="555"/>
        <v>D</v>
      </c>
      <c r="AE9486" s="27"/>
      <c r="AG9486" s="27"/>
      <c r="AX9486" s="27"/>
      <c r="AY9486" s="27"/>
    </row>
    <row r="9487" spans="1:51" x14ac:dyDescent="0.25">
      <c r="A9487" t="s">
        <v>391</v>
      </c>
      <c r="B9487" t="s">
        <v>218</v>
      </c>
      <c r="C9487">
        <v>172935395</v>
      </c>
      <c r="D9487">
        <v>66</v>
      </c>
      <c r="E9487" t="s">
        <v>91</v>
      </c>
      <c r="G9487">
        <v>63.51</v>
      </c>
      <c r="H9487">
        <v>2017</v>
      </c>
      <c r="I9487">
        <v>10</v>
      </c>
      <c r="J9487">
        <v>16</v>
      </c>
      <c r="K9487">
        <v>16</v>
      </c>
      <c r="L9487">
        <v>18</v>
      </c>
      <c r="M9487" t="s">
        <v>900</v>
      </c>
      <c r="N9487" t="s">
        <v>171</v>
      </c>
      <c r="O9487" t="s">
        <v>799</v>
      </c>
      <c r="Q9487" t="s">
        <v>451</v>
      </c>
      <c r="R9487" t="str">
        <f t="shared" si="552"/>
        <v>Weekday</v>
      </c>
      <c r="S9487" s="27">
        <f t="shared" si="553"/>
        <v>43024</v>
      </c>
      <c r="T9487" t="str">
        <f t="shared" si="554"/>
        <v>D</v>
      </c>
      <c r="V9487" t="str">
        <f t="shared" si="555"/>
        <v>D</v>
      </c>
      <c r="AE9487" s="27"/>
      <c r="AG9487" s="27"/>
      <c r="AX9487" s="27"/>
      <c r="AY9487" s="27"/>
    </row>
    <row r="9488" spans="1:51" x14ac:dyDescent="0.25">
      <c r="A9488" t="s">
        <v>391</v>
      </c>
      <c r="B9488" t="s">
        <v>218</v>
      </c>
      <c r="C9488">
        <v>162255219</v>
      </c>
      <c r="D9488">
        <v>66</v>
      </c>
      <c r="E9488" t="s">
        <v>91</v>
      </c>
      <c r="G9488">
        <v>63.511000000000003</v>
      </c>
      <c r="H9488">
        <v>2016</v>
      </c>
      <c r="I9488">
        <v>8</v>
      </c>
      <c r="J9488">
        <v>7</v>
      </c>
      <c r="K9488">
        <v>19</v>
      </c>
      <c r="L9488">
        <v>25</v>
      </c>
      <c r="M9488" t="s">
        <v>900</v>
      </c>
      <c r="N9488" t="s">
        <v>860</v>
      </c>
      <c r="O9488" t="s">
        <v>799</v>
      </c>
      <c r="Q9488" t="s">
        <v>451</v>
      </c>
      <c r="R9488" t="str">
        <f t="shared" si="552"/>
        <v>Weekend</v>
      </c>
      <c r="S9488" s="27">
        <f t="shared" si="553"/>
        <v>42589</v>
      </c>
      <c r="T9488" t="str">
        <f t="shared" si="554"/>
        <v>D</v>
      </c>
      <c r="V9488" t="str">
        <f t="shared" si="555"/>
        <v>D</v>
      </c>
      <c r="AE9488" s="27"/>
      <c r="AG9488" s="27"/>
      <c r="AX9488" s="27"/>
      <c r="AY9488" s="27"/>
    </row>
    <row r="9489" spans="1:51" x14ac:dyDescent="0.25">
      <c r="A9489" t="s">
        <v>391</v>
      </c>
      <c r="B9489" t="s">
        <v>218</v>
      </c>
      <c r="C9489">
        <v>132145229</v>
      </c>
      <c r="D9489">
        <v>66</v>
      </c>
      <c r="E9489" t="s">
        <v>91</v>
      </c>
      <c r="G9489">
        <v>63.512</v>
      </c>
      <c r="H9489">
        <v>2013</v>
      </c>
      <c r="I9489">
        <v>8</v>
      </c>
      <c r="J9489">
        <v>2</v>
      </c>
      <c r="K9489">
        <v>17</v>
      </c>
      <c r="L9489">
        <v>19</v>
      </c>
      <c r="M9489" t="s">
        <v>900</v>
      </c>
      <c r="N9489" t="s">
        <v>860</v>
      </c>
      <c r="O9489" t="s">
        <v>799</v>
      </c>
      <c r="Q9489" t="s">
        <v>451</v>
      </c>
      <c r="R9489" t="str">
        <f t="shared" si="552"/>
        <v>Weekday</v>
      </c>
      <c r="S9489" s="27">
        <f t="shared" si="553"/>
        <v>41488</v>
      </c>
      <c r="T9489" t="str">
        <f t="shared" si="554"/>
        <v>S</v>
      </c>
      <c r="V9489" t="str">
        <f t="shared" si="555"/>
        <v>S</v>
      </c>
      <c r="AE9489" s="27"/>
      <c r="AG9489" s="27"/>
      <c r="AX9489" s="27"/>
      <c r="AY9489" s="27"/>
    </row>
    <row r="9490" spans="1:51" x14ac:dyDescent="0.25">
      <c r="A9490" t="s">
        <v>391</v>
      </c>
      <c r="S9490" s="27"/>
      <c r="V9490" t="str">
        <f t="shared" si="555"/>
        <v/>
      </c>
    </row>
    <row r="9491" spans="1:51" x14ac:dyDescent="0.25">
      <c r="A9491" t="s">
        <v>391</v>
      </c>
      <c r="B9491" t="s">
        <v>218</v>
      </c>
      <c r="C9491">
        <v>152225081</v>
      </c>
      <c r="D9491">
        <v>66</v>
      </c>
      <c r="E9491" t="s">
        <v>91</v>
      </c>
      <c r="G9491">
        <v>63.515999999999998</v>
      </c>
      <c r="H9491">
        <v>2015</v>
      </c>
      <c r="I9491">
        <v>8</v>
      </c>
      <c r="J9491">
        <v>8</v>
      </c>
      <c r="K9491">
        <v>11</v>
      </c>
      <c r="L9491">
        <v>10</v>
      </c>
      <c r="M9491" t="s">
        <v>900</v>
      </c>
      <c r="N9491" t="s">
        <v>171</v>
      </c>
      <c r="O9491" t="s">
        <v>799</v>
      </c>
      <c r="Q9491" t="s">
        <v>451</v>
      </c>
      <c r="R9491" t="str">
        <f t="shared" si="552"/>
        <v>Weekend</v>
      </c>
      <c r="S9491" s="27">
        <f t="shared" si="553"/>
        <v>42224</v>
      </c>
      <c r="T9491" t="str">
        <f t="shared" si="554"/>
        <v>S</v>
      </c>
      <c r="V9491" t="str">
        <f t="shared" si="555"/>
        <v>S</v>
      </c>
      <c r="AX9491" s="27"/>
      <c r="AY9491" s="27"/>
    </row>
    <row r="9492" spans="1:51" x14ac:dyDescent="0.25">
      <c r="A9492" t="s">
        <v>391</v>
      </c>
      <c r="B9492" t="s">
        <v>218</v>
      </c>
      <c r="C9492">
        <v>172765180</v>
      </c>
      <c r="D9492">
        <v>66</v>
      </c>
      <c r="E9492" t="s">
        <v>91</v>
      </c>
      <c r="G9492">
        <v>63.518999999999998</v>
      </c>
      <c r="H9492">
        <v>2017</v>
      </c>
      <c r="I9492">
        <v>10</v>
      </c>
      <c r="J9492">
        <v>1</v>
      </c>
      <c r="K9492">
        <v>13</v>
      </c>
      <c r="L9492">
        <v>0</v>
      </c>
      <c r="M9492" t="s">
        <v>900</v>
      </c>
      <c r="N9492" t="s">
        <v>171</v>
      </c>
      <c r="O9492" t="s">
        <v>799</v>
      </c>
      <c r="Q9492" t="s">
        <v>451</v>
      </c>
      <c r="R9492" t="str">
        <f t="shared" si="552"/>
        <v>Weekend</v>
      </c>
      <c r="S9492" s="27">
        <f t="shared" si="553"/>
        <v>43009</v>
      </c>
      <c r="T9492" t="str">
        <f t="shared" si="554"/>
        <v>D</v>
      </c>
      <c r="V9492" t="str">
        <f t="shared" si="555"/>
        <v>D</v>
      </c>
      <c r="AE9492" s="27"/>
      <c r="AG9492" s="27"/>
      <c r="AX9492" s="27"/>
      <c r="AY9492" s="27"/>
    </row>
    <row r="9493" spans="1:51" x14ac:dyDescent="0.25">
      <c r="A9493" t="s">
        <v>391</v>
      </c>
      <c r="B9493" t="s">
        <v>218</v>
      </c>
      <c r="C9493">
        <v>130975040</v>
      </c>
      <c r="D9493">
        <v>66</v>
      </c>
      <c r="E9493" t="s">
        <v>91</v>
      </c>
      <c r="G9493">
        <v>63.508000000000003</v>
      </c>
      <c r="H9493">
        <v>2013</v>
      </c>
      <c r="I9493">
        <v>4</v>
      </c>
      <c r="J9493">
        <v>7</v>
      </c>
      <c r="K9493">
        <v>13</v>
      </c>
      <c r="L9493">
        <v>0</v>
      </c>
      <c r="M9493" t="s">
        <v>900</v>
      </c>
      <c r="N9493" t="s">
        <v>404</v>
      </c>
      <c r="O9493" t="s">
        <v>799</v>
      </c>
      <c r="Q9493" t="s">
        <v>451</v>
      </c>
      <c r="R9493" t="str">
        <f t="shared" si="552"/>
        <v>Weekend</v>
      </c>
      <c r="S9493" s="27">
        <f t="shared" si="553"/>
        <v>41371</v>
      </c>
      <c r="T9493" t="str">
        <f t="shared" si="554"/>
        <v>S</v>
      </c>
      <c r="V9493" t="str">
        <f t="shared" si="555"/>
        <v>S</v>
      </c>
      <c r="AX9493" s="27"/>
      <c r="AY9493" s="27"/>
    </row>
    <row r="9494" spans="1:51" x14ac:dyDescent="0.25">
      <c r="A9494" t="s">
        <v>391</v>
      </c>
      <c r="B9494" t="s">
        <v>218</v>
      </c>
      <c r="C9494">
        <v>132405164</v>
      </c>
      <c r="D9494">
        <v>66</v>
      </c>
      <c r="E9494" t="s">
        <v>91</v>
      </c>
      <c r="G9494">
        <v>63.526000000000003</v>
      </c>
      <c r="H9494">
        <v>2013</v>
      </c>
      <c r="I9494">
        <v>8</v>
      </c>
      <c r="J9494">
        <v>28</v>
      </c>
      <c r="K9494">
        <v>14</v>
      </c>
      <c r="L9494">
        <v>15</v>
      </c>
      <c r="M9494" t="s">
        <v>900</v>
      </c>
      <c r="N9494" t="s">
        <v>860</v>
      </c>
      <c r="O9494" t="s">
        <v>799</v>
      </c>
      <c r="Q9494" t="s">
        <v>451</v>
      </c>
      <c r="R9494" t="str">
        <f t="shared" si="552"/>
        <v>Weekday</v>
      </c>
      <c r="S9494" s="27">
        <f t="shared" si="553"/>
        <v>41514</v>
      </c>
      <c r="T9494" t="str">
        <f t="shared" si="554"/>
        <v>S</v>
      </c>
      <c r="V9494" t="str">
        <f t="shared" si="555"/>
        <v>S</v>
      </c>
      <c r="AE9494" s="27"/>
      <c r="AG9494" s="27"/>
      <c r="AX9494" s="27"/>
      <c r="AY9494" s="27"/>
    </row>
    <row r="9495" spans="1:51" x14ac:dyDescent="0.25">
      <c r="A9495" t="s">
        <v>391</v>
      </c>
      <c r="S9495" s="27"/>
      <c r="V9495" t="str">
        <f t="shared" si="555"/>
        <v/>
      </c>
      <c r="AE9495" s="27"/>
      <c r="AG9495" s="27"/>
      <c r="AX9495" s="27"/>
      <c r="AY9495" s="27"/>
    </row>
    <row r="9496" spans="1:51" x14ac:dyDescent="0.25">
      <c r="A9496" t="s">
        <v>391</v>
      </c>
      <c r="B9496" t="s">
        <v>218</v>
      </c>
      <c r="C9496">
        <v>170875191</v>
      </c>
      <c r="D9496">
        <v>66</v>
      </c>
      <c r="E9496" t="s">
        <v>91</v>
      </c>
      <c r="G9496">
        <v>63.531999999999996</v>
      </c>
      <c r="H9496">
        <v>2017</v>
      </c>
      <c r="I9496">
        <v>3</v>
      </c>
      <c r="J9496">
        <v>28</v>
      </c>
      <c r="K9496">
        <v>9</v>
      </c>
      <c r="L9496">
        <v>15</v>
      </c>
      <c r="M9496" t="s">
        <v>900</v>
      </c>
      <c r="N9496" t="s">
        <v>170</v>
      </c>
      <c r="O9496" t="s">
        <v>799</v>
      </c>
      <c r="Q9496" t="s">
        <v>451</v>
      </c>
      <c r="R9496" t="str">
        <f t="shared" si="552"/>
        <v>Weekday</v>
      </c>
      <c r="S9496" s="27">
        <f t="shared" si="553"/>
        <v>42822</v>
      </c>
      <c r="T9496" t="str">
        <f t="shared" si="554"/>
        <v>D</v>
      </c>
      <c r="V9496" t="str">
        <f t="shared" si="555"/>
        <v>D</v>
      </c>
      <c r="AX9496" s="27"/>
      <c r="AY9496" s="27"/>
    </row>
    <row r="9497" spans="1:51" x14ac:dyDescent="0.25">
      <c r="A9497" t="s">
        <v>391</v>
      </c>
      <c r="B9497" t="s">
        <v>218</v>
      </c>
      <c r="C9497">
        <v>163425170</v>
      </c>
      <c r="D9497">
        <v>66</v>
      </c>
      <c r="E9497" t="s">
        <v>91</v>
      </c>
      <c r="G9497">
        <v>63.533000000000001</v>
      </c>
      <c r="H9497">
        <v>2016</v>
      </c>
      <c r="I9497">
        <v>12</v>
      </c>
      <c r="J9497">
        <v>5</v>
      </c>
      <c r="K9497">
        <v>14</v>
      </c>
      <c r="L9497">
        <v>30</v>
      </c>
      <c r="M9497" t="s">
        <v>900</v>
      </c>
      <c r="N9497" t="s">
        <v>860</v>
      </c>
      <c r="O9497" t="s">
        <v>799</v>
      </c>
      <c r="Q9497" t="s">
        <v>451</v>
      </c>
      <c r="R9497" t="str">
        <f t="shared" si="552"/>
        <v>Weekday</v>
      </c>
      <c r="S9497" s="27">
        <f t="shared" si="553"/>
        <v>42709</v>
      </c>
      <c r="T9497" t="str">
        <f t="shared" si="554"/>
        <v>D</v>
      </c>
      <c r="V9497" t="str">
        <f t="shared" si="555"/>
        <v>D</v>
      </c>
    </row>
    <row r="9498" spans="1:51" x14ac:dyDescent="0.25">
      <c r="A9498" t="s">
        <v>391</v>
      </c>
      <c r="B9498" t="s">
        <v>218</v>
      </c>
      <c r="C9498">
        <v>131635167</v>
      </c>
      <c r="D9498">
        <v>66</v>
      </c>
      <c r="E9498" t="s">
        <v>91</v>
      </c>
      <c r="G9498">
        <v>63.542000000000002</v>
      </c>
      <c r="H9498">
        <v>2013</v>
      </c>
      <c r="I9498">
        <v>6</v>
      </c>
      <c r="J9498">
        <v>12</v>
      </c>
      <c r="K9498">
        <v>9</v>
      </c>
      <c r="L9498">
        <v>55</v>
      </c>
      <c r="M9498" t="s">
        <v>900</v>
      </c>
      <c r="N9498" t="s">
        <v>404</v>
      </c>
      <c r="O9498" t="s">
        <v>799</v>
      </c>
      <c r="Q9498" t="s">
        <v>449</v>
      </c>
      <c r="R9498" t="str">
        <f t="shared" si="552"/>
        <v>Weekday</v>
      </c>
      <c r="S9498" s="27">
        <f t="shared" si="553"/>
        <v>41437</v>
      </c>
      <c r="T9498" t="str">
        <f t="shared" si="554"/>
        <v>S</v>
      </c>
      <c r="V9498" t="str">
        <f t="shared" si="555"/>
        <v>S</v>
      </c>
      <c r="AE9498" s="27"/>
      <c r="AG9498" s="27"/>
      <c r="AX9498" s="27"/>
      <c r="AY9498" s="27"/>
    </row>
    <row r="9499" spans="1:51" x14ac:dyDescent="0.25">
      <c r="A9499" t="s">
        <v>391</v>
      </c>
      <c r="B9499" t="s">
        <v>218</v>
      </c>
      <c r="C9499">
        <v>172515031</v>
      </c>
      <c r="D9499">
        <v>66</v>
      </c>
      <c r="E9499" t="s">
        <v>91</v>
      </c>
      <c r="G9499">
        <v>63.551000000000002</v>
      </c>
      <c r="H9499">
        <v>2017</v>
      </c>
      <c r="I9499">
        <v>9</v>
      </c>
      <c r="J9499">
        <v>6</v>
      </c>
      <c r="K9499">
        <v>18</v>
      </c>
      <c r="L9499">
        <v>12</v>
      </c>
      <c r="M9499" t="s">
        <v>900</v>
      </c>
      <c r="N9499" t="s">
        <v>404</v>
      </c>
      <c r="O9499" t="s">
        <v>799</v>
      </c>
      <c r="Q9499" t="s">
        <v>449</v>
      </c>
      <c r="R9499" t="str">
        <f t="shared" si="552"/>
        <v>Weekday</v>
      </c>
      <c r="S9499" s="27">
        <f t="shared" si="553"/>
        <v>42984</v>
      </c>
      <c r="T9499" t="str">
        <f t="shared" si="554"/>
        <v>D</v>
      </c>
      <c r="V9499" t="str">
        <f t="shared" si="555"/>
        <v>D</v>
      </c>
      <c r="AE9499" s="27"/>
      <c r="AG9499" s="27"/>
      <c r="AX9499" s="27"/>
      <c r="AY9499" s="27"/>
    </row>
    <row r="9500" spans="1:51" x14ac:dyDescent="0.25">
      <c r="A9500" t="s">
        <v>391</v>
      </c>
      <c r="B9500" t="s">
        <v>218</v>
      </c>
      <c r="C9500">
        <v>132925003</v>
      </c>
      <c r="D9500">
        <v>66</v>
      </c>
      <c r="E9500" t="s">
        <v>91</v>
      </c>
      <c r="G9500">
        <v>63.552999999999997</v>
      </c>
      <c r="H9500">
        <v>2013</v>
      </c>
      <c r="I9500">
        <v>10</v>
      </c>
      <c r="J9500">
        <v>12</v>
      </c>
      <c r="K9500">
        <v>14</v>
      </c>
      <c r="L9500">
        <v>19</v>
      </c>
      <c r="M9500" t="s">
        <v>900</v>
      </c>
      <c r="N9500" t="s">
        <v>170</v>
      </c>
      <c r="O9500" t="s">
        <v>799</v>
      </c>
      <c r="Q9500" t="s">
        <v>449</v>
      </c>
      <c r="R9500" t="str">
        <f t="shared" si="552"/>
        <v>Weekend</v>
      </c>
      <c r="S9500" s="27">
        <f t="shared" si="553"/>
        <v>41559</v>
      </c>
      <c r="T9500" t="str">
        <f t="shared" si="554"/>
        <v>S</v>
      </c>
      <c r="V9500" t="str">
        <f t="shared" si="555"/>
        <v>S</v>
      </c>
      <c r="AE9500" s="27"/>
      <c r="AG9500" s="27"/>
      <c r="AX9500" s="27"/>
      <c r="AY9500" s="27"/>
    </row>
    <row r="9501" spans="1:51" x14ac:dyDescent="0.25">
      <c r="A9501" t="s">
        <v>391</v>
      </c>
      <c r="B9501" t="s">
        <v>218</v>
      </c>
      <c r="C9501">
        <v>172035122</v>
      </c>
      <c r="D9501">
        <v>66</v>
      </c>
      <c r="E9501" t="s">
        <v>91</v>
      </c>
      <c r="G9501">
        <v>63.555999999999997</v>
      </c>
      <c r="H9501">
        <v>2017</v>
      </c>
      <c r="I9501">
        <v>7</v>
      </c>
      <c r="J9501">
        <v>22</v>
      </c>
      <c r="K9501">
        <v>11</v>
      </c>
      <c r="L9501">
        <v>40</v>
      </c>
      <c r="M9501" t="s">
        <v>900</v>
      </c>
      <c r="N9501" t="s">
        <v>171</v>
      </c>
      <c r="O9501" t="s">
        <v>799</v>
      </c>
      <c r="Q9501" t="s">
        <v>449</v>
      </c>
      <c r="R9501" t="str">
        <f t="shared" si="552"/>
        <v>Weekend</v>
      </c>
      <c r="S9501" s="27">
        <f t="shared" si="553"/>
        <v>42938</v>
      </c>
      <c r="T9501" t="str">
        <f t="shared" si="554"/>
        <v>D</v>
      </c>
      <c r="V9501" t="str">
        <f t="shared" si="555"/>
        <v>D</v>
      </c>
      <c r="AE9501" s="27"/>
      <c r="AG9501" s="27"/>
      <c r="AX9501" s="27"/>
      <c r="AY9501" s="27"/>
    </row>
    <row r="9502" spans="1:51" x14ac:dyDescent="0.25">
      <c r="A9502" t="s">
        <v>391</v>
      </c>
      <c r="B9502" t="s">
        <v>218</v>
      </c>
      <c r="C9502">
        <v>162375332</v>
      </c>
      <c r="D9502">
        <v>66</v>
      </c>
      <c r="E9502" t="s">
        <v>91</v>
      </c>
      <c r="G9502">
        <v>63.563000000000002</v>
      </c>
      <c r="H9502">
        <v>2016</v>
      </c>
      <c r="I9502">
        <v>8</v>
      </c>
      <c r="J9502">
        <v>24</v>
      </c>
      <c r="K9502">
        <v>17</v>
      </c>
      <c r="L9502">
        <v>55</v>
      </c>
      <c r="M9502" t="s">
        <v>900</v>
      </c>
      <c r="N9502" t="s">
        <v>860</v>
      </c>
      <c r="O9502" t="s">
        <v>799</v>
      </c>
      <c r="Q9502" t="s">
        <v>449</v>
      </c>
      <c r="R9502" t="str">
        <f t="shared" si="552"/>
        <v>Weekday</v>
      </c>
      <c r="S9502" s="27">
        <f t="shared" si="553"/>
        <v>42606</v>
      </c>
      <c r="T9502" t="str">
        <f t="shared" si="554"/>
        <v>D</v>
      </c>
      <c r="V9502" t="str">
        <f t="shared" si="555"/>
        <v>D</v>
      </c>
      <c r="AE9502" s="27"/>
      <c r="AG9502" s="27"/>
      <c r="AX9502" s="27"/>
      <c r="AY9502" s="27"/>
    </row>
    <row r="9503" spans="1:51" x14ac:dyDescent="0.25">
      <c r="A9503" t="s">
        <v>391</v>
      </c>
      <c r="B9503" t="s">
        <v>218</v>
      </c>
      <c r="C9503">
        <v>131985345</v>
      </c>
      <c r="D9503">
        <v>66</v>
      </c>
      <c r="E9503" t="s">
        <v>91</v>
      </c>
      <c r="G9503">
        <v>63.575000000000003</v>
      </c>
      <c r="H9503">
        <v>2013</v>
      </c>
      <c r="I9503">
        <v>7</v>
      </c>
      <c r="J9503">
        <v>16</v>
      </c>
      <c r="K9503">
        <v>17</v>
      </c>
      <c r="L9503">
        <v>58</v>
      </c>
      <c r="M9503" t="s">
        <v>900</v>
      </c>
      <c r="N9503" t="s">
        <v>404</v>
      </c>
      <c r="O9503" t="s">
        <v>799</v>
      </c>
      <c r="Q9503" t="s">
        <v>447</v>
      </c>
      <c r="R9503" t="str">
        <f t="shared" si="552"/>
        <v>Weekday</v>
      </c>
      <c r="S9503" s="27">
        <f t="shared" si="553"/>
        <v>41471</v>
      </c>
      <c r="T9503" t="str">
        <f t="shared" si="554"/>
        <v>S</v>
      </c>
      <c r="V9503" t="str">
        <f t="shared" si="555"/>
        <v>S</v>
      </c>
      <c r="AE9503" s="27"/>
      <c r="AG9503" s="27"/>
      <c r="AX9503" s="27"/>
      <c r="AY9503" s="27"/>
    </row>
    <row r="9504" spans="1:51" x14ac:dyDescent="0.25">
      <c r="A9504" t="s">
        <v>391</v>
      </c>
      <c r="S9504" s="27"/>
      <c r="V9504" t="str">
        <f t="shared" si="555"/>
        <v/>
      </c>
      <c r="AE9504" s="27"/>
      <c r="AG9504" s="27"/>
      <c r="AX9504" s="27"/>
      <c r="AY9504" s="27"/>
    </row>
    <row r="9505" spans="1:51" x14ac:dyDescent="0.25">
      <c r="A9505" t="s">
        <v>391</v>
      </c>
      <c r="B9505" t="s">
        <v>218</v>
      </c>
      <c r="C9505">
        <v>171285894</v>
      </c>
      <c r="D9505">
        <v>66</v>
      </c>
      <c r="E9505" t="s">
        <v>91</v>
      </c>
      <c r="G9505">
        <v>63.579000000000001</v>
      </c>
      <c r="H9505">
        <v>2017</v>
      </c>
      <c r="I9505">
        <v>5</v>
      </c>
      <c r="J9505">
        <v>5</v>
      </c>
      <c r="K9505">
        <v>15</v>
      </c>
      <c r="L9505">
        <v>40</v>
      </c>
      <c r="M9505" t="s">
        <v>900</v>
      </c>
      <c r="N9505" t="s">
        <v>171</v>
      </c>
      <c r="O9505" t="s">
        <v>799</v>
      </c>
      <c r="Q9505" t="s">
        <v>447</v>
      </c>
      <c r="R9505" t="str">
        <f t="shared" si="552"/>
        <v>Weekday</v>
      </c>
      <c r="S9505" s="27">
        <f t="shared" si="553"/>
        <v>42860</v>
      </c>
      <c r="T9505" t="str">
        <f t="shared" si="554"/>
        <v>D</v>
      </c>
      <c r="V9505" t="str">
        <f t="shared" si="555"/>
        <v>D</v>
      </c>
      <c r="AX9505" s="27"/>
      <c r="AY9505" s="27"/>
    </row>
    <row r="9506" spans="1:51" x14ac:dyDescent="0.25">
      <c r="A9506" t="s">
        <v>391</v>
      </c>
      <c r="B9506" t="s">
        <v>218</v>
      </c>
      <c r="C9506">
        <v>151795095</v>
      </c>
      <c r="D9506">
        <v>66</v>
      </c>
      <c r="E9506" t="s">
        <v>91</v>
      </c>
      <c r="G9506">
        <v>63.588999999999999</v>
      </c>
      <c r="H9506">
        <v>2015</v>
      </c>
      <c r="I9506">
        <v>6</v>
      </c>
      <c r="J9506">
        <v>26</v>
      </c>
      <c r="K9506">
        <v>14</v>
      </c>
      <c r="L9506">
        <v>51</v>
      </c>
      <c r="M9506" t="s">
        <v>900</v>
      </c>
      <c r="N9506" t="s">
        <v>860</v>
      </c>
      <c r="O9506" t="s">
        <v>799</v>
      </c>
      <c r="Q9506" t="s">
        <v>447</v>
      </c>
      <c r="R9506" t="str">
        <f t="shared" si="552"/>
        <v>Weekday</v>
      </c>
      <c r="S9506" s="27">
        <f t="shared" si="553"/>
        <v>42181</v>
      </c>
      <c r="T9506" t="str">
        <f t="shared" si="554"/>
        <v>S</v>
      </c>
      <c r="V9506" t="str">
        <f t="shared" si="555"/>
        <v>S</v>
      </c>
    </row>
    <row r="9507" spans="1:51" x14ac:dyDescent="0.25">
      <c r="A9507" t="s">
        <v>391</v>
      </c>
      <c r="S9507" s="27"/>
      <c r="V9507" t="str">
        <f t="shared" si="555"/>
        <v/>
      </c>
      <c r="AE9507" s="27"/>
      <c r="AG9507" s="27"/>
      <c r="AX9507" s="27"/>
      <c r="AY9507" s="27"/>
    </row>
    <row r="9508" spans="1:51" x14ac:dyDescent="0.25">
      <c r="A9508" t="s">
        <v>391</v>
      </c>
      <c r="B9508" t="s">
        <v>218</v>
      </c>
      <c r="C9508">
        <v>142545123</v>
      </c>
      <c r="D9508">
        <v>66</v>
      </c>
      <c r="E9508" t="s">
        <v>91</v>
      </c>
      <c r="G9508">
        <v>63.591000000000001</v>
      </c>
      <c r="H9508">
        <v>2014</v>
      </c>
      <c r="I9508">
        <v>9</v>
      </c>
      <c r="J9508">
        <v>6</v>
      </c>
      <c r="K9508">
        <v>14</v>
      </c>
      <c r="L9508">
        <v>38</v>
      </c>
      <c r="M9508" t="s">
        <v>900</v>
      </c>
      <c r="N9508" t="s">
        <v>171</v>
      </c>
      <c r="O9508" t="s">
        <v>799</v>
      </c>
      <c r="Q9508" t="s">
        <v>447</v>
      </c>
      <c r="R9508" t="str">
        <f t="shared" si="552"/>
        <v>Weekend</v>
      </c>
      <c r="S9508" s="27">
        <f t="shared" si="553"/>
        <v>41888</v>
      </c>
      <c r="T9508" t="str">
        <f t="shared" si="554"/>
        <v>S</v>
      </c>
      <c r="V9508" t="str">
        <f t="shared" si="555"/>
        <v>S</v>
      </c>
      <c r="AE9508" s="27"/>
      <c r="AG9508" s="27"/>
      <c r="AX9508" s="27"/>
      <c r="AY9508" s="27"/>
    </row>
    <row r="9509" spans="1:51" x14ac:dyDescent="0.25">
      <c r="A9509" t="s">
        <v>391</v>
      </c>
      <c r="B9509" t="s">
        <v>218</v>
      </c>
      <c r="C9509">
        <v>133305277</v>
      </c>
      <c r="D9509">
        <v>66</v>
      </c>
      <c r="E9509" t="s">
        <v>91</v>
      </c>
      <c r="G9509">
        <v>63.591999999999999</v>
      </c>
      <c r="H9509">
        <v>2013</v>
      </c>
      <c r="I9509">
        <v>11</v>
      </c>
      <c r="J9509">
        <v>25</v>
      </c>
      <c r="K9509">
        <v>18</v>
      </c>
      <c r="L9509">
        <v>19</v>
      </c>
      <c r="M9509" t="s">
        <v>900</v>
      </c>
      <c r="N9509" t="s">
        <v>860</v>
      </c>
      <c r="O9509" t="s">
        <v>799</v>
      </c>
      <c r="Q9509" t="s">
        <v>447</v>
      </c>
      <c r="R9509" t="str">
        <f t="shared" si="552"/>
        <v>Weekday</v>
      </c>
      <c r="S9509" s="27">
        <f t="shared" si="553"/>
        <v>41603</v>
      </c>
      <c r="T9509" t="str">
        <f t="shared" si="554"/>
        <v>S</v>
      </c>
      <c r="V9509" t="str">
        <f t="shared" si="555"/>
        <v>S</v>
      </c>
      <c r="AE9509" s="27"/>
      <c r="AG9509" s="27"/>
      <c r="AX9509" s="27"/>
      <c r="AY9509" s="27"/>
    </row>
    <row r="9510" spans="1:51" x14ac:dyDescent="0.25">
      <c r="A9510" t="s">
        <v>391</v>
      </c>
      <c r="B9510" t="s">
        <v>218</v>
      </c>
      <c r="C9510">
        <v>131355256</v>
      </c>
      <c r="D9510">
        <v>66</v>
      </c>
      <c r="E9510" t="s">
        <v>91</v>
      </c>
      <c r="G9510">
        <v>63.57</v>
      </c>
      <c r="H9510">
        <v>2013</v>
      </c>
      <c r="I9510">
        <v>5</v>
      </c>
      <c r="J9510">
        <v>15</v>
      </c>
      <c r="K9510">
        <v>15</v>
      </c>
      <c r="L9510">
        <v>17</v>
      </c>
      <c r="M9510" t="s">
        <v>900</v>
      </c>
      <c r="N9510" t="s">
        <v>860</v>
      </c>
      <c r="O9510" t="s">
        <v>799</v>
      </c>
      <c r="Q9510" t="s">
        <v>449</v>
      </c>
      <c r="R9510" t="str">
        <f t="shared" si="552"/>
        <v>Weekday</v>
      </c>
      <c r="S9510" s="27">
        <f t="shared" si="553"/>
        <v>41409</v>
      </c>
      <c r="T9510" t="str">
        <f t="shared" si="554"/>
        <v>S</v>
      </c>
      <c r="V9510" t="str">
        <f t="shared" si="555"/>
        <v>S</v>
      </c>
      <c r="AE9510" s="27"/>
      <c r="AG9510" s="27"/>
      <c r="AX9510" s="27"/>
      <c r="AY9510" s="27"/>
    </row>
    <row r="9511" spans="1:51" x14ac:dyDescent="0.25">
      <c r="A9511" t="s">
        <v>391</v>
      </c>
      <c r="B9511" t="s">
        <v>218</v>
      </c>
      <c r="C9511">
        <v>141195174</v>
      </c>
      <c r="D9511">
        <v>66</v>
      </c>
      <c r="E9511" t="s">
        <v>91</v>
      </c>
      <c r="G9511">
        <v>63.600999999999999</v>
      </c>
      <c r="H9511">
        <v>2014</v>
      </c>
      <c r="I9511">
        <v>3</v>
      </c>
      <c r="J9511">
        <v>27</v>
      </c>
      <c r="K9511">
        <v>14</v>
      </c>
      <c r="L9511">
        <v>56</v>
      </c>
      <c r="M9511" t="s">
        <v>900</v>
      </c>
      <c r="N9511" t="s">
        <v>860</v>
      </c>
      <c r="O9511" t="s">
        <v>799</v>
      </c>
      <c r="Q9511" t="s">
        <v>447</v>
      </c>
      <c r="R9511" t="str">
        <f t="shared" si="552"/>
        <v>Weekday</v>
      </c>
      <c r="S9511" s="27">
        <f t="shared" si="553"/>
        <v>41725</v>
      </c>
      <c r="T9511" t="str">
        <f t="shared" si="554"/>
        <v>S</v>
      </c>
      <c r="V9511" t="str">
        <f t="shared" si="555"/>
        <v>S</v>
      </c>
      <c r="AX9511" s="27"/>
      <c r="AY9511" s="27"/>
    </row>
    <row r="9512" spans="1:51" x14ac:dyDescent="0.25">
      <c r="A9512" t="s">
        <v>391</v>
      </c>
      <c r="B9512" t="s">
        <v>218</v>
      </c>
      <c r="C9512">
        <v>153025433</v>
      </c>
      <c r="D9512">
        <v>66</v>
      </c>
      <c r="E9512" t="s">
        <v>91</v>
      </c>
      <c r="G9512">
        <v>63.616</v>
      </c>
      <c r="H9512">
        <v>2015</v>
      </c>
      <c r="I9512">
        <v>10</v>
      </c>
      <c r="J9512">
        <v>27</v>
      </c>
      <c r="K9512">
        <v>18</v>
      </c>
      <c r="L9512">
        <v>30</v>
      </c>
      <c r="M9512" t="s">
        <v>900</v>
      </c>
      <c r="N9512" t="s">
        <v>860</v>
      </c>
      <c r="O9512" t="s">
        <v>799</v>
      </c>
      <c r="Q9512" t="s">
        <v>447</v>
      </c>
      <c r="R9512" t="str">
        <f t="shared" si="552"/>
        <v>Weekday</v>
      </c>
      <c r="S9512" s="27">
        <f t="shared" si="553"/>
        <v>42304</v>
      </c>
      <c r="T9512" t="str">
        <f t="shared" si="554"/>
        <v>D</v>
      </c>
      <c r="V9512" t="str">
        <f t="shared" si="555"/>
        <v>D</v>
      </c>
      <c r="AE9512" s="27"/>
      <c r="AG9512" s="27"/>
      <c r="AX9512" s="27"/>
      <c r="AY9512" s="27"/>
    </row>
    <row r="9513" spans="1:51" x14ac:dyDescent="0.25">
      <c r="A9513" t="s">
        <v>391</v>
      </c>
      <c r="S9513" s="27"/>
      <c r="V9513" t="str">
        <f t="shared" si="555"/>
        <v/>
      </c>
      <c r="AE9513" s="27"/>
      <c r="AG9513" s="27"/>
      <c r="AX9513" s="27"/>
      <c r="AY9513" s="27"/>
    </row>
    <row r="9514" spans="1:51" x14ac:dyDescent="0.25">
      <c r="A9514" t="s">
        <v>391</v>
      </c>
      <c r="S9514" s="27"/>
      <c r="V9514" t="str">
        <f t="shared" si="555"/>
        <v/>
      </c>
      <c r="AX9514" s="27"/>
      <c r="AY9514" s="27"/>
    </row>
    <row r="9515" spans="1:51" x14ac:dyDescent="0.25">
      <c r="A9515" t="s">
        <v>391</v>
      </c>
      <c r="B9515" t="s">
        <v>218</v>
      </c>
      <c r="C9515">
        <v>131915246</v>
      </c>
      <c r="D9515">
        <v>66</v>
      </c>
      <c r="E9515" t="s">
        <v>91</v>
      </c>
      <c r="G9515">
        <v>63.624000000000002</v>
      </c>
      <c r="H9515">
        <v>2013</v>
      </c>
      <c r="I9515">
        <v>7</v>
      </c>
      <c r="J9515">
        <v>10</v>
      </c>
      <c r="K9515">
        <v>15</v>
      </c>
      <c r="L9515">
        <v>30</v>
      </c>
      <c r="M9515" t="s">
        <v>900</v>
      </c>
      <c r="N9515" t="s">
        <v>860</v>
      </c>
      <c r="O9515" t="s">
        <v>799</v>
      </c>
      <c r="Q9515" t="s">
        <v>447</v>
      </c>
      <c r="R9515" t="str">
        <f t="shared" si="552"/>
        <v>Weekday</v>
      </c>
      <c r="S9515" s="27">
        <f t="shared" si="553"/>
        <v>41465</v>
      </c>
      <c r="T9515" t="str">
        <f t="shared" si="554"/>
        <v>S</v>
      </c>
      <c r="V9515" t="str">
        <f t="shared" si="555"/>
        <v>S</v>
      </c>
    </row>
    <row r="9516" spans="1:51" x14ac:dyDescent="0.25">
      <c r="A9516" t="s">
        <v>391</v>
      </c>
      <c r="B9516" t="s">
        <v>218</v>
      </c>
      <c r="C9516">
        <v>151015205</v>
      </c>
      <c r="D9516">
        <v>66</v>
      </c>
      <c r="E9516" t="s">
        <v>91</v>
      </c>
      <c r="G9516">
        <v>63.628999999999998</v>
      </c>
      <c r="H9516">
        <v>2015</v>
      </c>
      <c r="I9516">
        <v>4</v>
      </c>
      <c r="J9516">
        <v>8</v>
      </c>
      <c r="K9516">
        <v>15</v>
      </c>
      <c r="L9516">
        <v>15</v>
      </c>
      <c r="M9516" t="s">
        <v>900</v>
      </c>
      <c r="N9516" t="s">
        <v>860</v>
      </c>
      <c r="O9516" t="s">
        <v>799</v>
      </c>
      <c r="Q9516" t="s">
        <v>447</v>
      </c>
      <c r="R9516" t="str">
        <f t="shared" si="552"/>
        <v>Weekday</v>
      </c>
      <c r="S9516" s="27">
        <f t="shared" si="553"/>
        <v>42102</v>
      </c>
      <c r="T9516" t="str">
        <f t="shared" si="554"/>
        <v>S</v>
      </c>
      <c r="V9516" t="str">
        <f t="shared" si="555"/>
        <v>S</v>
      </c>
    </row>
    <row r="9517" spans="1:51" x14ac:dyDescent="0.25">
      <c r="A9517" t="s">
        <v>391</v>
      </c>
      <c r="B9517" t="s">
        <v>218</v>
      </c>
      <c r="C9517">
        <v>151715058</v>
      </c>
      <c r="D9517">
        <v>66</v>
      </c>
      <c r="E9517" t="s">
        <v>91</v>
      </c>
      <c r="G9517">
        <v>63.631</v>
      </c>
      <c r="H9517">
        <v>2015</v>
      </c>
      <c r="I9517">
        <v>6</v>
      </c>
      <c r="J9517">
        <v>20</v>
      </c>
      <c r="K9517">
        <v>8</v>
      </c>
      <c r="L9517">
        <v>10</v>
      </c>
      <c r="M9517" t="s">
        <v>899</v>
      </c>
      <c r="N9517" t="s">
        <v>171</v>
      </c>
      <c r="O9517" t="s">
        <v>799</v>
      </c>
      <c r="Q9517" t="s">
        <v>447</v>
      </c>
      <c r="R9517" t="str">
        <f t="shared" si="552"/>
        <v>Weekend</v>
      </c>
      <c r="S9517" s="27">
        <f t="shared" si="553"/>
        <v>42175</v>
      </c>
      <c r="T9517" t="str">
        <f t="shared" si="554"/>
        <v>S</v>
      </c>
      <c r="V9517" t="str">
        <f t="shared" si="555"/>
        <v>S</v>
      </c>
      <c r="AX9517" s="27"/>
      <c r="AY9517" s="27"/>
    </row>
    <row r="9518" spans="1:51" x14ac:dyDescent="0.25">
      <c r="A9518" t="s">
        <v>391</v>
      </c>
      <c r="B9518" t="s">
        <v>218</v>
      </c>
      <c r="C9518">
        <v>151595132</v>
      </c>
      <c r="D9518">
        <v>66</v>
      </c>
      <c r="E9518" t="s">
        <v>91</v>
      </c>
      <c r="G9518">
        <v>63.631</v>
      </c>
      <c r="H9518">
        <v>2015</v>
      </c>
      <c r="I9518">
        <v>6</v>
      </c>
      <c r="J9518">
        <v>6</v>
      </c>
      <c r="K9518">
        <v>12</v>
      </c>
      <c r="L9518">
        <v>2</v>
      </c>
      <c r="M9518" t="s">
        <v>900</v>
      </c>
      <c r="N9518" t="s">
        <v>860</v>
      </c>
      <c r="O9518" t="s">
        <v>799</v>
      </c>
      <c r="Q9518" t="s">
        <v>447</v>
      </c>
      <c r="R9518" t="str">
        <f t="shared" si="552"/>
        <v>Weekend</v>
      </c>
      <c r="S9518" s="27">
        <f t="shared" si="553"/>
        <v>42161</v>
      </c>
      <c r="T9518" t="str">
        <f t="shared" si="554"/>
        <v>S</v>
      </c>
      <c r="V9518" t="str">
        <f t="shared" si="555"/>
        <v>S</v>
      </c>
      <c r="AX9518" s="27"/>
      <c r="AY9518" s="27"/>
    </row>
    <row r="9519" spans="1:51" x14ac:dyDescent="0.25">
      <c r="A9519" t="s">
        <v>391</v>
      </c>
      <c r="B9519" t="s">
        <v>218</v>
      </c>
      <c r="C9519">
        <v>132055131</v>
      </c>
      <c r="D9519">
        <v>66</v>
      </c>
      <c r="E9519" t="s">
        <v>91</v>
      </c>
      <c r="G9519">
        <v>63.631999999999998</v>
      </c>
      <c r="H9519">
        <v>2013</v>
      </c>
      <c r="I9519">
        <v>7</v>
      </c>
      <c r="J9519">
        <v>23</v>
      </c>
      <c r="K9519">
        <v>19</v>
      </c>
      <c r="L9519">
        <v>29</v>
      </c>
      <c r="M9519" t="s">
        <v>900</v>
      </c>
      <c r="N9519" t="s">
        <v>860</v>
      </c>
      <c r="O9519" t="s">
        <v>799</v>
      </c>
      <c r="Q9519" t="s">
        <v>447</v>
      </c>
      <c r="R9519" t="str">
        <f t="shared" si="552"/>
        <v>Weekday</v>
      </c>
      <c r="S9519" s="27">
        <f t="shared" si="553"/>
        <v>41478</v>
      </c>
      <c r="T9519" t="str">
        <f t="shared" si="554"/>
        <v>S</v>
      </c>
      <c r="V9519" t="str">
        <f t="shared" si="555"/>
        <v>S</v>
      </c>
      <c r="AE9519" s="27"/>
      <c r="AG9519" s="27"/>
      <c r="AX9519" s="27"/>
      <c r="AY9519" s="27"/>
    </row>
    <row r="9520" spans="1:51" x14ac:dyDescent="0.25">
      <c r="A9520" t="s">
        <v>391</v>
      </c>
      <c r="B9520" t="s">
        <v>218</v>
      </c>
      <c r="C9520">
        <v>133155205</v>
      </c>
      <c r="D9520">
        <v>66</v>
      </c>
      <c r="E9520" t="s">
        <v>91</v>
      </c>
      <c r="G9520">
        <v>64.022999999999996</v>
      </c>
      <c r="H9520">
        <v>2013</v>
      </c>
      <c r="I9520">
        <v>11</v>
      </c>
      <c r="J9520">
        <v>8</v>
      </c>
      <c r="K9520">
        <v>4</v>
      </c>
      <c r="L9520">
        <v>40</v>
      </c>
      <c r="M9520" t="s">
        <v>899</v>
      </c>
      <c r="N9520" t="s">
        <v>860</v>
      </c>
      <c r="O9520" t="s">
        <v>799</v>
      </c>
      <c r="Q9520" t="s">
        <v>447</v>
      </c>
      <c r="R9520" t="str">
        <f t="shared" si="552"/>
        <v>Weekday</v>
      </c>
      <c r="S9520" s="27">
        <f t="shared" si="553"/>
        <v>41586</v>
      </c>
      <c r="T9520" t="str">
        <f t="shared" si="554"/>
        <v>S</v>
      </c>
      <c r="V9520" t="str">
        <f t="shared" si="555"/>
        <v>S</v>
      </c>
      <c r="AE9520" s="27"/>
      <c r="AG9520" s="27"/>
      <c r="AX9520" s="27"/>
      <c r="AY9520" s="27"/>
    </row>
    <row r="9521" spans="1:51" x14ac:dyDescent="0.25">
      <c r="A9521" t="s">
        <v>391</v>
      </c>
      <c r="B9521" t="s">
        <v>218</v>
      </c>
      <c r="C9521">
        <v>143195111</v>
      </c>
      <c r="D9521">
        <v>66</v>
      </c>
      <c r="E9521" t="s">
        <v>91</v>
      </c>
      <c r="G9521">
        <v>63.637999999999998</v>
      </c>
      <c r="H9521">
        <v>2014</v>
      </c>
      <c r="I9521">
        <v>11</v>
      </c>
      <c r="J9521">
        <v>14</v>
      </c>
      <c r="K9521">
        <v>18</v>
      </c>
      <c r="L9521">
        <v>30</v>
      </c>
      <c r="M9521" t="s">
        <v>900</v>
      </c>
      <c r="N9521" t="s">
        <v>860</v>
      </c>
      <c r="O9521" t="s">
        <v>799</v>
      </c>
      <c r="Q9521" t="s">
        <v>447</v>
      </c>
      <c r="R9521" t="str">
        <f t="shared" ref="R9521:R9583" si="556">IF(WEEKDAY(DATE(H9521,I9521,J9521),2) &lt; 6, "Weekday", "Weekend")</f>
        <v>Weekday</v>
      </c>
      <c r="S9521" s="27">
        <f t="shared" ref="S9521:S9583" si="557">DATE(H9521,I9521,J9521)</f>
        <v>41957</v>
      </c>
      <c r="T9521" t="str">
        <f t="shared" si="554"/>
        <v>S</v>
      </c>
      <c r="V9521" t="str">
        <f t="shared" si="555"/>
        <v>S</v>
      </c>
      <c r="AE9521" s="27"/>
      <c r="AG9521" s="27"/>
      <c r="AX9521" s="27"/>
      <c r="AY9521" s="27"/>
    </row>
    <row r="9522" spans="1:51" x14ac:dyDescent="0.25">
      <c r="A9522" t="s">
        <v>391</v>
      </c>
      <c r="B9522" t="s">
        <v>218</v>
      </c>
      <c r="C9522">
        <v>142985155</v>
      </c>
      <c r="D9522">
        <v>66</v>
      </c>
      <c r="E9522" t="s">
        <v>91</v>
      </c>
      <c r="G9522">
        <v>63.637999999999998</v>
      </c>
      <c r="H9522">
        <v>2014</v>
      </c>
      <c r="I9522">
        <v>10</v>
      </c>
      <c r="J9522">
        <v>25</v>
      </c>
      <c r="K9522">
        <v>14</v>
      </c>
      <c r="L9522">
        <v>16</v>
      </c>
      <c r="M9522" t="s">
        <v>900</v>
      </c>
      <c r="N9522" t="s">
        <v>860</v>
      </c>
      <c r="O9522" t="s">
        <v>799</v>
      </c>
      <c r="Q9522" t="s">
        <v>447</v>
      </c>
      <c r="R9522" t="str">
        <f t="shared" si="556"/>
        <v>Weekend</v>
      </c>
      <c r="S9522" s="27">
        <f t="shared" si="557"/>
        <v>41937</v>
      </c>
      <c r="T9522" t="str">
        <f t="shared" ref="T9522:T9585" si="558">IF(OR(H9522=2013,H9522=2014,AND(H9522=2015,I9522&lt;9),AND(H9522=2015,I9522=9,J9522&lt;5)),"S","D")</f>
        <v>S</v>
      </c>
      <c r="V9522" t="str">
        <f t="shared" si="555"/>
        <v>S</v>
      </c>
      <c r="AE9522" s="27"/>
      <c r="AG9522" s="27"/>
      <c r="AX9522" s="27"/>
      <c r="AY9522" s="27"/>
    </row>
    <row r="9523" spans="1:51" x14ac:dyDescent="0.25">
      <c r="A9523" t="s">
        <v>391</v>
      </c>
      <c r="S9523" s="27"/>
      <c r="V9523" t="str">
        <f t="shared" si="555"/>
        <v/>
      </c>
      <c r="AO9523" s="27"/>
      <c r="AX9523" s="27"/>
      <c r="AY9523" s="27"/>
    </row>
    <row r="9524" spans="1:51" x14ac:dyDescent="0.25">
      <c r="A9524" t="s">
        <v>391</v>
      </c>
      <c r="B9524" t="s">
        <v>218</v>
      </c>
      <c r="C9524">
        <v>142575134</v>
      </c>
      <c r="D9524">
        <v>66</v>
      </c>
      <c r="E9524" t="s">
        <v>91</v>
      </c>
      <c r="G9524">
        <v>63.642000000000003</v>
      </c>
      <c r="H9524">
        <v>2014</v>
      </c>
      <c r="I9524">
        <v>9</v>
      </c>
      <c r="J9524">
        <v>11</v>
      </c>
      <c r="K9524">
        <v>15</v>
      </c>
      <c r="L9524">
        <v>42</v>
      </c>
      <c r="M9524" t="s">
        <v>900</v>
      </c>
      <c r="N9524" t="s">
        <v>860</v>
      </c>
      <c r="O9524" t="s">
        <v>799</v>
      </c>
      <c r="Q9524" t="s">
        <v>447</v>
      </c>
      <c r="R9524" t="str">
        <f t="shared" si="556"/>
        <v>Weekday</v>
      </c>
      <c r="S9524" s="27">
        <f t="shared" si="557"/>
        <v>41893</v>
      </c>
      <c r="T9524" t="str">
        <f t="shared" si="558"/>
        <v>S</v>
      </c>
      <c r="V9524" t="str">
        <f t="shared" si="555"/>
        <v>S</v>
      </c>
      <c r="AO9524" s="27"/>
      <c r="AX9524" s="27"/>
      <c r="AY9524" s="27"/>
    </row>
    <row r="9525" spans="1:51" x14ac:dyDescent="0.25">
      <c r="A9525" t="s">
        <v>391</v>
      </c>
      <c r="B9525" t="s">
        <v>218</v>
      </c>
      <c r="C9525">
        <v>151825253</v>
      </c>
      <c r="D9525">
        <v>66</v>
      </c>
      <c r="E9525" t="s">
        <v>91</v>
      </c>
      <c r="G9525">
        <v>63.649000000000001</v>
      </c>
      <c r="H9525">
        <v>2015</v>
      </c>
      <c r="I9525">
        <v>7</v>
      </c>
      <c r="J9525">
        <v>1</v>
      </c>
      <c r="K9525">
        <v>14</v>
      </c>
      <c r="L9525">
        <v>15</v>
      </c>
      <c r="M9525" t="s">
        <v>900</v>
      </c>
      <c r="N9525" t="s">
        <v>860</v>
      </c>
      <c r="O9525" t="s">
        <v>799</v>
      </c>
      <c r="Q9525" t="s">
        <v>447</v>
      </c>
      <c r="R9525" t="str">
        <f t="shared" si="556"/>
        <v>Weekday</v>
      </c>
      <c r="S9525" s="27">
        <f t="shared" si="557"/>
        <v>42186</v>
      </c>
      <c r="T9525" t="str">
        <f t="shared" si="558"/>
        <v>S</v>
      </c>
      <c r="V9525" t="str">
        <f t="shared" si="555"/>
        <v>S</v>
      </c>
      <c r="AE9525" s="27"/>
      <c r="AO9525" s="27"/>
      <c r="AX9525" s="27"/>
      <c r="AY9525" s="27"/>
    </row>
    <row r="9526" spans="1:51" x14ac:dyDescent="0.25">
      <c r="A9526" t="s">
        <v>391</v>
      </c>
      <c r="B9526" t="s">
        <v>218</v>
      </c>
      <c r="C9526">
        <v>132965019</v>
      </c>
      <c r="D9526">
        <v>66</v>
      </c>
      <c r="E9526" t="s">
        <v>91</v>
      </c>
      <c r="G9526">
        <v>63.652000000000001</v>
      </c>
      <c r="H9526">
        <v>2013</v>
      </c>
      <c r="I9526">
        <v>10</v>
      </c>
      <c r="J9526">
        <v>20</v>
      </c>
      <c r="K9526">
        <v>21</v>
      </c>
      <c r="L9526">
        <v>55</v>
      </c>
      <c r="M9526" t="s">
        <v>900</v>
      </c>
      <c r="N9526" t="s">
        <v>860</v>
      </c>
      <c r="O9526" t="s">
        <v>799</v>
      </c>
      <c r="Q9526" t="s">
        <v>447</v>
      </c>
      <c r="R9526" t="str">
        <f t="shared" si="556"/>
        <v>Weekend</v>
      </c>
      <c r="S9526" s="27">
        <f t="shared" si="557"/>
        <v>41567</v>
      </c>
      <c r="T9526" t="str">
        <f t="shared" si="558"/>
        <v>S</v>
      </c>
      <c r="V9526" t="str">
        <f t="shared" si="555"/>
        <v>S</v>
      </c>
    </row>
    <row r="9527" spans="1:51" x14ac:dyDescent="0.25">
      <c r="A9527" t="s">
        <v>391</v>
      </c>
      <c r="B9527" t="s">
        <v>218</v>
      </c>
      <c r="C9527">
        <v>132335046</v>
      </c>
      <c r="D9527">
        <v>66</v>
      </c>
      <c r="E9527" t="s">
        <v>91</v>
      </c>
      <c r="G9527">
        <v>63.652000000000001</v>
      </c>
      <c r="H9527">
        <v>2013</v>
      </c>
      <c r="I9527">
        <v>8</v>
      </c>
      <c r="J9527">
        <v>21</v>
      </c>
      <c r="K9527">
        <v>6</v>
      </c>
      <c r="L9527">
        <v>14</v>
      </c>
      <c r="M9527" t="s">
        <v>900</v>
      </c>
      <c r="N9527" t="s">
        <v>860</v>
      </c>
      <c r="O9527" t="s">
        <v>799</v>
      </c>
      <c r="Q9527" t="s">
        <v>447</v>
      </c>
      <c r="R9527" t="str">
        <f t="shared" si="556"/>
        <v>Weekday</v>
      </c>
      <c r="S9527" s="27">
        <f t="shared" si="557"/>
        <v>41507</v>
      </c>
      <c r="T9527" t="str">
        <f t="shared" si="558"/>
        <v>S</v>
      </c>
      <c r="V9527" t="str">
        <f t="shared" si="555"/>
        <v>S</v>
      </c>
      <c r="AE9527" s="27"/>
      <c r="AG9527" s="27"/>
      <c r="AX9527" s="27"/>
      <c r="AY9527" s="27"/>
    </row>
    <row r="9528" spans="1:51" x14ac:dyDescent="0.25">
      <c r="A9528" t="s">
        <v>391</v>
      </c>
      <c r="B9528" t="s">
        <v>218</v>
      </c>
      <c r="C9528">
        <v>152105092</v>
      </c>
      <c r="D9528">
        <v>66</v>
      </c>
      <c r="E9528" t="s">
        <v>91</v>
      </c>
      <c r="G9528">
        <v>63.654000000000003</v>
      </c>
      <c r="H9528">
        <v>2015</v>
      </c>
      <c r="I9528">
        <v>7</v>
      </c>
      <c r="J9528">
        <v>29</v>
      </c>
      <c r="K9528">
        <v>5</v>
      </c>
      <c r="L9528">
        <v>29</v>
      </c>
      <c r="M9528" t="s">
        <v>900</v>
      </c>
      <c r="N9528" t="s">
        <v>170</v>
      </c>
      <c r="O9528" t="s">
        <v>799</v>
      </c>
      <c r="Q9528" t="s">
        <v>447</v>
      </c>
      <c r="R9528" t="str">
        <f t="shared" si="556"/>
        <v>Weekday</v>
      </c>
      <c r="S9528" s="27">
        <f t="shared" si="557"/>
        <v>42214</v>
      </c>
      <c r="T9528" t="str">
        <f t="shared" si="558"/>
        <v>S</v>
      </c>
      <c r="V9528" t="str">
        <f t="shared" si="555"/>
        <v>S</v>
      </c>
      <c r="AX9528" s="27"/>
      <c r="AY9528" s="27"/>
    </row>
    <row r="9529" spans="1:51" x14ac:dyDescent="0.25">
      <c r="A9529" t="s">
        <v>391</v>
      </c>
      <c r="B9529" t="s">
        <v>218</v>
      </c>
      <c r="C9529">
        <v>133255427</v>
      </c>
      <c r="D9529">
        <v>66</v>
      </c>
      <c r="E9529" t="s">
        <v>91</v>
      </c>
      <c r="G9529">
        <v>63.661000000000001</v>
      </c>
      <c r="H9529">
        <v>2013</v>
      </c>
      <c r="I9529">
        <v>11</v>
      </c>
      <c r="J9529">
        <v>20</v>
      </c>
      <c r="K9529">
        <v>15</v>
      </c>
      <c r="L9529">
        <v>40</v>
      </c>
      <c r="M9529" t="s">
        <v>900</v>
      </c>
      <c r="N9529" t="s">
        <v>860</v>
      </c>
      <c r="O9529" t="s">
        <v>799</v>
      </c>
      <c r="Q9529" t="s">
        <v>447</v>
      </c>
      <c r="R9529" t="str">
        <f t="shared" si="556"/>
        <v>Weekday</v>
      </c>
      <c r="S9529" s="27">
        <f t="shared" si="557"/>
        <v>41598</v>
      </c>
      <c r="T9529" t="str">
        <f t="shared" si="558"/>
        <v>S</v>
      </c>
      <c r="V9529" t="str">
        <f t="shared" si="555"/>
        <v>S</v>
      </c>
      <c r="AE9529" s="27"/>
      <c r="AO9529" s="27"/>
      <c r="AX9529" s="27"/>
      <c r="AY9529" s="27"/>
    </row>
    <row r="9530" spans="1:51" x14ac:dyDescent="0.25">
      <c r="A9530" t="s">
        <v>391</v>
      </c>
      <c r="B9530" t="s">
        <v>218</v>
      </c>
      <c r="C9530">
        <v>141155321</v>
      </c>
      <c r="D9530">
        <v>66</v>
      </c>
      <c r="E9530" t="s">
        <v>91</v>
      </c>
      <c r="G9530">
        <v>63.661000000000001</v>
      </c>
      <c r="H9530">
        <v>2014</v>
      </c>
      <c r="I9530">
        <v>4</v>
      </c>
      <c r="J9530">
        <v>24</v>
      </c>
      <c r="K9530">
        <v>18</v>
      </c>
      <c r="L9530">
        <v>16</v>
      </c>
      <c r="M9530" t="s">
        <v>900</v>
      </c>
      <c r="N9530" t="s">
        <v>171</v>
      </c>
      <c r="O9530" t="s">
        <v>799</v>
      </c>
      <c r="Q9530" t="s">
        <v>447</v>
      </c>
      <c r="R9530" t="str">
        <f t="shared" si="556"/>
        <v>Weekday</v>
      </c>
      <c r="S9530" s="27">
        <f t="shared" si="557"/>
        <v>41753</v>
      </c>
      <c r="T9530" t="str">
        <f t="shared" si="558"/>
        <v>S</v>
      </c>
      <c r="V9530" t="str">
        <f t="shared" si="555"/>
        <v>S</v>
      </c>
      <c r="AE9530" s="27"/>
      <c r="AG9530" s="27"/>
      <c r="AX9530" s="27"/>
      <c r="AY9530" s="27"/>
    </row>
    <row r="9531" spans="1:51" x14ac:dyDescent="0.25">
      <c r="A9531" t="s">
        <v>391</v>
      </c>
      <c r="B9531" t="s">
        <v>218</v>
      </c>
      <c r="C9531">
        <v>131975132</v>
      </c>
      <c r="D9531">
        <v>66</v>
      </c>
      <c r="E9531" t="s">
        <v>91</v>
      </c>
      <c r="G9531">
        <v>63.668999999999997</v>
      </c>
      <c r="H9531">
        <v>2013</v>
      </c>
      <c r="I9531">
        <v>7</v>
      </c>
      <c r="J9531">
        <v>14</v>
      </c>
      <c r="K9531">
        <v>14</v>
      </c>
      <c r="L9531">
        <v>21</v>
      </c>
      <c r="M9531" t="s">
        <v>900</v>
      </c>
      <c r="N9531" t="s">
        <v>171</v>
      </c>
      <c r="O9531" t="s">
        <v>799</v>
      </c>
      <c r="Q9531" t="s">
        <v>447</v>
      </c>
      <c r="R9531" t="str">
        <f t="shared" si="556"/>
        <v>Weekend</v>
      </c>
      <c r="S9531" s="27">
        <f t="shared" si="557"/>
        <v>41469</v>
      </c>
      <c r="T9531" t="str">
        <f t="shared" si="558"/>
        <v>S</v>
      </c>
      <c r="V9531" t="str">
        <f t="shared" si="555"/>
        <v>S</v>
      </c>
      <c r="AE9531" s="27"/>
      <c r="AO9531" s="27"/>
      <c r="AX9531" s="27"/>
      <c r="AY9531" s="27"/>
    </row>
    <row r="9532" spans="1:51" x14ac:dyDescent="0.25">
      <c r="A9532" t="s">
        <v>391</v>
      </c>
      <c r="B9532" t="s">
        <v>218</v>
      </c>
      <c r="C9532">
        <v>152415059</v>
      </c>
      <c r="D9532">
        <v>66</v>
      </c>
      <c r="E9532" t="s">
        <v>91</v>
      </c>
      <c r="G9532">
        <v>63.680999999999997</v>
      </c>
      <c r="H9532">
        <v>2015</v>
      </c>
      <c r="I9532">
        <v>8</v>
      </c>
      <c r="J9532">
        <v>28</v>
      </c>
      <c r="K9532">
        <v>13</v>
      </c>
      <c r="L9532">
        <v>4</v>
      </c>
      <c r="M9532" t="s">
        <v>900</v>
      </c>
      <c r="N9532" t="s">
        <v>860</v>
      </c>
      <c r="O9532" t="s">
        <v>799</v>
      </c>
      <c r="Q9532" t="s">
        <v>447</v>
      </c>
      <c r="R9532" t="str">
        <f t="shared" si="556"/>
        <v>Weekday</v>
      </c>
      <c r="S9532" s="27">
        <f t="shared" si="557"/>
        <v>42244</v>
      </c>
      <c r="T9532" t="str">
        <f t="shared" si="558"/>
        <v>S</v>
      </c>
      <c r="V9532" t="str">
        <f t="shared" si="555"/>
        <v>S</v>
      </c>
      <c r="AO9532" s="27"/>
      <c r="AX9532" s="27"/>
      <c r="AY9532" s="27"/>
    </row>
    <row r="9533" spans="1:51" x14ac:dyDescent="0.25">
      <c r="A9533" t="s">
        <v>391</v>
      </c>
      <c r="S9533" s="27"/>
      <c r="V9533" t="str">
        <f t="shared" si="555"/>
        <v/>
      </c>
      <c r="AE9533" s="27"/>
      <c r="AO9533" s="27"/>
      <c r="AX9533" s="27"/>
      <c r="AY9533" s="27"/>
    </row>
    <row r="9534" spans="1:51" x14ac:dyDescent="0.25">
      <c r="A9534" t="s">
        <v>391</v>
      </c>
      <c r="B9534" t="s">
        <v>218</v>
      </c>
      <c r="C9534">
        <v>160835622</v>
      </c>
      <c r="D9534">
        <v>66</v>
      </c>
      <c r="E9534" t="s">
        <v>91</v>
      </c>
      <c r="G9534">
        <v>63.685000000000002</v>
      </c>
      <c r="H9534">
        <v>2016</v>
      </c>
      <c r="I9534">
        <v>3</v>
      </c>
      <c r="J9534">
        <v>23</v>
      </c>
      <c r="K9534">
        <v>15</v>
      </c>
      <c r="L9534">
        <v>30</v>
      </c>
      <c r="M9534" t="s">
        <v>900</v>
      </c>
      <c r="N9534" t="s">
        <v>860</v>
      </c>
      <c r="O9534" t="s">
        <v>799</v>
      </c>
      <c r="Q9534" t="s">
        <v>447</v>
      </c>
      <c r="R9534" t="str">
        <f t="shared" si="556"/>
        <v>Weekday</v>
      </c>
      <c r="S9534" s="27">
        <f t="shared" si="557"/>
        <v>42452</v>
      </c>
      <c r="T9534" t="str">
        <f t="shared" si="558"/>
        <v>D</v>
      </c>
      <c r="V9534" t="str">
        <f t="shared" si="555"/>
        <v>D</v>
      </c>
      <c r="AO9534" s="27"/>
      <c r="AX9534" s="27"/>
      <c r="AY9534" s="27"/>
    </row>
    <row r="9535" spans="1:51" x14ac:dyDescent="0.25">
      <c r="A9535" t="s">
        <v>391</v>
      </c>
      <c r="S9535" s="27"/>
      <c r="V9535" t="str">
        <f t="shared" si="555"/>
        <v/>
      </c>
      <c r="AE9535" s="27"/>
      <c r="AO9535" s="27"/>
      <c r="AX9535" s="27"/>
      <c r="AY9535" s="27"/>
    </row>
    <row r="9536" spans="1:51" x14ac:dyDescent="0.25">
      <c r="A9536" t="s">
        <v>391</v>
      </c>
      <c r="S9536" s="27"/>
      <c r="V9536" t="str">
        <f t="shared" si="555"/>
        <v/>
      </c>
    </row>
    <row r="9537" spans="1:51" x14ac:dyDescent="0.25">
      <c r="A9537" t="s">
        <v>391</v>
      </c>
      <c r="B9537" t="s">
        <v>218</v>
      </c>
      <c r="C9537">
        <v>170815322</v>
      </c>
      <c r="D9537">
        <v>66</v>
      </c>
      <c r="E9537" t="s">
        <v>91</v>
      </c>
      <c r="G9537">
        <v>63.686</v>
      </c>
      <c r="H9537">
        <v>2017</v>
      </c>
      <c r="I9537">
        <v>3</v>
      </c>
      <c r="J9537">
        <v>22</v>
      </c>
      <c r="K9537">
        <v>15</v>
      </c>
      <c r="L9537">
        <v>34</v>
      </c>
      <c r="M9537" t="s">
        <v>900</v>
      </c>
      <c r="N9537" t="s">
        <v>860</v>
      </c>
      <c r="O9537" t="s">
        <v>799</v>
      </c>
      <c r="Q9537" t="s">
        <v>447</v>
      </c>
      <c r="R9537" t="str">
        <f t="shared" si="556"/>
        <v>Weekday</v>
      </c>
      <c r="S9537" s="27">
        <f t="shared" si="557"/>
        <v>42816</v>
      </c>
      <c r="T9537" t="str">
        <f t="shared" si="558"/>
        <v>D</v>
      </c>
      <c r="V9537" t="str">
        <f t="shared" si="555"/>
        <v>D</v>
      </c>
    </row>
    <row r="9538" spans="1:51" x14ac:dyDescent="0.25">
      <c r="A9538" t="s">
        <v>391</v>
      </c>
      <c r="B9538" t="s">
        <v>218</v>
      </c>
      <c r="C9538">
        <v>131635126</v>
      </c>
      <c r="D9538">
        <v>66</v>
      </c>
      <c r="E9538" t="s">
        <v>91</v>
      </c>
      <c r="G9538">
        <v>63.93</v>
      </c>
      <c r="H9538">
        <v>2013</v>
      </c>
      <c r="I9538">
        <v>6</v>
      </c>
      <c r="J9538">
        <v>12</v>
      </c>
      <c r="K9538">
        <v>9</v>
      </c>
      <c r="L9538">
        <v>5</v>
      </c>
      <c r="M9538" t="s">
        <v>900</v>
      </c>
      <c r="N9538" t="s">
        <v>170</v>
      </c>
      <c r="O9538" t="s">
        <v>799</v>
      </c>
      <c r="Q9538" t="s">
        <v>447</v>
      </c>
      <c r="R9538" t="str">
        <f t="shared" si="556"/>
        <v>Weekday</v>
      </c>
      <c r="S9538" s="27">
        <f t="shared" si="557"/>
        <v>41437</v>
      </c>
      <c r="T9538" t="str">
        <f t="shared" si="558"/>
        <v>S</v>
      </c>
      <c r="V9538" t="str">
        <f t="shared" si="555"/>
        <v>S</v>
      </c>
      <c r="AO9538" s="27"/>
      <c r="AX9538" s="27"/>
      <c r="AY9538" s="27"/>
    </row>
    <row r="9539" spans="1:51" x14ac:dyDescent="0.25">
      <c r="A9539" t="s">
        <v>391</v>
      </c>
      <c r="B9539" t="s">
        <v>218</v>
      </c>
      <c r="C9539">
        <v>130605187</v>
      </c>
      <c r="D9539">
        <v>66</v>
      </c>
      <c r="E9539" t="s">
        <v>91</v>
      </c>
      <c r="G9539">
        <v>0</v>
      </c>
      <c r="H9539">
        <v>2013</v>
      </c>
      <c r="I9539">
        <v>2</v>
      </c>
      <c r="J9539">
        <v>28</v>
      </c>
      <c r="K9539">
        <v>16</v>
      </c>
      <c r="L9539">
        <v>13</v>
      </c>
      <c r="M9539" t="s">
        <v>900</v>
      </c>
      <c r="N9539" t="s">
        <v>860</v>
      </c>
      <c r="O9539" t="s">
        <v>799</v>
      </c>
      <c r="R9539" t="str">
        <f t="shared" si="556"/>
        <v>Weekday</v>
      </c>
      <c r="S9539" s="27">
        <f t="shared" si="557"/>
        <v>41333</v>
      </c>
      <c r="T9539" t="str">
        <f t="shared" si="558"/>
        <v>S</v>
      </c>
      <c r="V9539" t="str">
        <f t="shared" ref="V9539:V9602" si="559">T9539&amp;U9539</f>
        <v>S</v>
      </c>
      <c r="AE9539" s="27"/>
      <c r="AO9539" s="27"/>
      <c r="AX9539" s="27"/>
      <c r="AY9539" s="27"/>
    </row>
    <row r="9540" spans="1:51" x14ac:dyDescent="0.25">
      <c r="A9540" t="s">
        <v>391</v>
      </c>
      <c r="B9540" t="s">
        <v>218</v>
      </c>
      <c r="C9540">
        <v>131145205</v>
      </c>
      <c r="D9540">
        <v>66</v>
      </c>
      <c r="E9540" t="s">
        <v>91</v>
      </c>
      <c r="G9540">
        <v>63.808999999999997</v>
      </c>
      <c r="H9540">
        <v>2013</v>
      </c>
      <c r="I9540">
        <v>4</v>
      </c>
      <c r="J9540">
        <v>24</v>
      </c>
      <c r="K9540">
        <v>15</v>
      </c>
      <c r="L9540">
        <v>22</v>
      </c>
      <c r="M9540" t="s">
        <v>900</v>
      </c>
      <c r="N9540" t="s">
        <v>860</v>
      </c>
      <c r="O9540" t="s">
        <v>799</v>
      </c>
      <c r="Q9540" t="s">
        <v>447</v>
      </c>
      <c r="R9540" t="str">
        <f t="shared" si="556"/>
        <v>Weekday</v>
      </c>
      <c r="S9540" s="27">
        <f t="shared" si="557"/>
        <v>41388</v>
      </c>
      <c r="T9540" t="str">
        <f t="shared" si="558"/>
        <v>S</v>
      </c>
      <c r="V9540" t="str">
        <f t="shared" si="559"/>
        <v>S</v>
      </c>
      <c r="AE9540" s="27"/>
      <c r="AO9540" s="27"/>
      <c r="AX9540" s="27"/>
      <c r="AY9540" s="27"/>
    </row>
    <row r="9541" spans="1:51" x14ac:dyDescent="0.25">
      <c r="A9541" t="s">
        <v>391</v>
      </c>
      <c r="B9541" t="s">
        <v>218</v>
      </c>
      <c r="C9541">
        <v>131675039</v>
      </c>
      <c r="D9541">
        <v>66</v>
      </c>
      <c r="E9541" t="s">
        <v>91</v>
      </c>
      <c r="G9541">
        <v>63.654000000000003</v>
      </c>
      <c r="H9541">
        <v>2013</v>
      </c>
      <c r="I9541">
        <v>6</v>
      </c>
      <c r="J9541">
        <v>16</v>
      </c>
      <c r="K9541">
        <v>6</v>
      </c>
      <c r="L9541">
        <v>15</v>
      </c>
      <c r="M9541" t="s">
        <v>899</v>
      </c>
      <c r="N9541" t="s">
        <v>860</v>
      </c>
      <c r="O9541" t="s">
        <v>799</v>
      </c>
      <c r="Q9541" t="s">
        <v>447</v>
      </c>
      <c r="R9541" t="str">
        <f t="shared" si="556"/>
        <v>Weekend</v>
      </c>
      <c r="S9541" s="27">
        <f t="shared" si="557"/>
        <v>41441</v>
      </c>
      <c r="T9541" t="str">
        <f t="shared" si="558"/>
        <v>S</v>
      </c>
      <c r="V9541" t="str">
        <f t="shared" si="559"/>
        <v>S</v>
      </c>
      <c r="AE9541" s="27"/>
      <c r="AO9541" s="27"/>
      <c r="AX9541" s="27"/>
      <c r="AY9541" s="27"/>
    </row>
    <row r="9542" spans="1:51" x14ac:dyDescent="0.25">
      <c r="A9542" t="s">
        <v>391</v>
      </c>
      <c r="B9542" t="s">
        <v>218</v>
      </c>
      <c r="C9542">
        <v>151765214</v>
      </c>
      <c r="D9542">
        <v>66</v>
      </c>
      <c r="E9542" t="s">
        <v>91</v>
      </c>
      <c r="G9542">
        <v>63.691000000000003</v>
      </c>
      <c r="H9542">
        <v>2015</v>
      </c>
      <c r="I9542">
        <v>6</v>
      </c>
      <c r="J9542">
        <v>23</v>
      </c>
      <c r="K9542">
        <v>15</v>
      </c>
      <c r="L9542">
        <v>19</v>
      </c>
      <c r="M9542" t="s">
        <v>900</v>
      </c>
      <c r="N9542" t="s">
        <v>860</v>
      </c>
      <c r="O9542" t="s">
        <v>799</v>
      </c>
      <c r="Q9542" t="s">
        <v>447</v>
      </c>
      <c r="R9542" t="str">
        <f t="shared" si="556"/>
        <v>Weekday</v>
      </c>
      <c r="S9542" s="27">
        <f t="shared" si="557"/>
        <v>42178</v>
      </c>
      <c r="T9542" t="str">
        <f t="shared" si="558"/>
        <v>S</v>
      </c>
      <c r="V9542" t="str">
        <f t="shared" si="559"/>
        <v>S</v>
      </c>
      <c r="AE9542" s="27"/>
      <c r="AO9542" s="27"/>
      <c r="AX9542" s="27"/>
      <c r="AY9542" s="27"/>
    </row>
    <row r="9543" spans="1:51" x14ac:dyDescent="0.25">
      <c r="A9543" t="s">
        <v>391</v>
      </c>
      <c r="B9543" t="s">
        <v>218</v>
      </c>
      <c r="C9543">
        <v>170305104</v>
      </c>
      <c r="D9543">
        <v>66</v>
      </c>
      <c r="E9543" t="s">
        <v>91</v>
      </c>
      <c r="G9543">
        <v>63.692</v>
      </c>
      <c r="H9543">
        <v>2017</v>
      </c>
      <c r="I9543">
        <v>1</v>
      </c>
      <c r="J9543">
        <v>28</v>
      </c>
      <c r="K9543">
        <v>16</v>
      </c>
      <c r="L9543">
        <v>45</v>
      </c>
      <c r="M9543" t="s">
        <v>900</v>
      </c>
      <c r="N9543" t="s">
        <v>860</v>
      </c>
      <c r="O9543" t="s">
        <v>799</v>
      </c>
      <c r="Q9543" t="s">
        <v>447</v>
      </c>
      <c r="R9543" t="str">
        <f t="shared" si="556"/>
        <v>Weekend</v>
      </c>
      <c r="S9543" s="27">
        <f t="shared" si="557"/>
        <v>42763</v>
      </c>
      <c r="T9543" t="str">
        <f t="shared" si="558"/>
        <v>D</v>
      </c>
      <c r="V9543" t="str">
        <f t="shared" si="559"/>
        <v>D</v>
      </c>
      <c r="AE9543" s="27"/>
      <c r="AO9543" s="27"/>
      <c r="AX9543" s="27"/>
      <c r="AY9543" s="27"/>
    </row>
    <row r="9544" spans="1:51" x14ac:dyDescent="0.25">
      <c r="A9544" t="s">
        <v>391</v>
      </c>
      <c r="B9544" t="s">
        <v>218</v>
      </c>
      <c r="C9544">
        <v>143515039</v>
      </c>
      <c r="D9544">
        <v>66</v>
      </c>
      <c r="E9544" t="s">
        <v>91</v>
      </c>
      <c r="G9544">
        <v>64.087999999999994</v>
      </c>
      <c r="H9544">
        <v>2014</v>
      </c>
      <c r="I9544">
        <v>11</v>
      </c>
      <c r="J9544">
        <v>25</v>
      </c>
      <c r="K9544">
        <v>17</v>
      </c>
      <c r="L9544">
        <v>9</v>
      </c>
      <c r="M9544" t="s">
        <v>900</v>
      </c>
      <c r="N9544" t="s">
        <v>404</v>
      </c>
      <c r="O9544" t="s">
        <v>799</v>
      </c>
      <c r="Q9544" t="s">
        <v>446</v>
      </c>
      <c r="R9544" t="str">
        <f t="shared" si="556"/>
        <v>Weekday</v>
      </c>
      <c r="S9544" s="27">
        <f t="shared" si="557"/>
        <v>41968</v>
      </c>
      <c r="T9544" t="str">
        <f t="shared" si="558"/>
        <v>S</v>
      </c>
      <c r="V9544" t="str">
        <f t="shared" si="559"/>
        <v>S</v>
      </c>
      <c r="AE9544" s="27"/>
      <c r="AO9544" s="27"/>
      <c r="AX9544" s="27"/>
      <c r="AY9544" s="27"/>
    </row>
    <row r="9545" spans="1:51" x14ac:dyDescent="0.25">
      <c r="A9545" t="s">
        <v>391</v>
      </c>
      <c r="B9545" t="s">
        <v>218</v>
      </c>
      <c r="C9545">
        <v>132125180</v>
      </c>
      <c r="D9545">
        <v>66</v>
      </c>
      <c r="E9545" t="s">
        <v>91</v>
      </c>
      <c r="G9545">
        <v>63.694000000000003</v>
      </c>
      <c r="H9545">
        <v>2013</v>
      </c>
      <c r="I9545">
        <v>7</v>
      </c>
      <c r="J9545">
        <v>30</v>
      </c>
      <c r="K9545">
        <v>16</v>
      </c>
      <c r="L9545">
        <v>43</v>
      </c>
      <c r="M9545" t="s">
        <v>900</v>
      </c>
      <c r="N9545" t="s">
        <v>171</v>
      </c>
      <c r="O9545" t="s">
        <v>799</v>
      </c>
      <c r="Q9545" t="s">
        <v>447</v>
      </c>
      <c r="R9545" t="str">
        <f t="shared" si="556"/>
        <v>Weekday</v>
      </c>
      <c r="S9545" s="27">
        <f t="shared" si="557"/>
        <v>41485</v>
      </c>
      <c r="T9545" t="str">
        <f t="shared" si="558"/>
        <v>S</v>
      </c>
      <c r="V9545" t="str">
        <f t="shared" si="559"/>
        <v>S</v>
      </c>
      <c r="AO9545" s="27"/>
      <c r="AX9545" s="27"/>
      <c r="AY9545" s="27"/>
    </row>
    <row r="9546" spans="1:51" x14ac:dyDescent="0.25">
      <c r="A9546" t="s">
        <v>391</v>
      </c>
      <c r="B9546" t="s">
        <v>218</v>
      </c>
      <c r="C9546">
        <v>131355245</v>
      </c>
      <c r="D9546">
        <v>66</v>
      </c>
      <c r="E9546" t="s">
        <v>91</v>
      </c>
      <c r="G9546">
        <v>63.707000000000001</v>
      </c>
      <c r="H9546">
        <v>2013</v>
      </c>
      <c r="I9546">
        <v>5</v>
      </c>
      <c r="J9546">
        <v>15</v>
      </c>
      <c r="K9546">
        <v>15</v>
      </c>
      <c r="L9546">
        <v>25</v>
      </c>
      <c r="M9546" t="s">
        <v>900</v>
      </c>
      <c r="N9546" t="s">
        <v>860</v>
      </c>
      <c r="O9546" t="s">
        <v>799</v>
      </c>
      <c r="Q9546" t="s">
        <v>447</v>
      </c>
      <c r="R9546" t="str">
        <f t="shared" si="556"/>
        <v>Weekday</v>
      </c>
      <c r="S9546" s="27">
        <f t="shared" si="557"/>
        <v>41409</v>
      </c>
      <c r="T9546" t="str">
        <f t="shared" si="558"/>
        <v>S</v>
      </c>
      <c r="V9546" t="str">
        <f t="shared" si="559"/>
        <v>S</v>
      </c>
      <c r="AE9546" s="27"/>
      <c r="AO9546" s="27"/>
      <c r="AX9546" s="27"/>
      <c r="AY9546" s="27"/>
    </row>
    <row r="9547" spans="1:51" x14ac:dyDescent="0.25">
      <c r="A9547" t="s">
        <v>391</v>
      </c>
      <c r="B9547" t="s">
        <v>218</v>
      </c>
      <c r="C9547">
        <v>153185065</v>
      </c>
      <c r="D9547">
        <v>66</v>
      </c>
      <c r="E9547" t="s">
        <v>91</v>
      </c>
      <c r="G9547">
        <v>63.698999999999998</v>
      </c>
      <c r="H9547">
        <v>2015</v>
      </c>
      <c r="I9547">
        <v>11</v>
      </c>
      <c r="J9547">
        <v>10</v>
      </c>
      <c r="K9547">
        <v>12</v>
      </c>
      <c r="L9547">
        <v>10</v>
      </c>
      <c r="M9547" t="s">
        <v>900</v>
      </c>
      <c r="N9547" t="s">
        <v>171</v>
      </c>
      <c r="O9547" t="s">
        <v>799</v>
      </c>
      <c r="Q9547" t="s">
        <v>447</v>
      </c>
      <c r="R9547" t="str">
        <f t="shared" si="556"/>
        <v>Weekday</v>
      </c>
      <c r="S9547" s="27">
        <f t="shared" si="557"/>
        <v>42318</v>
      </c>
      <c r="T9547" t="str">
        <f t="shared" si="558"/>
        <v>D</v>
      </c>
      <c r="V9547" t="str">
        <f t="shared" si="559"/>
        <v>D</v>
      </c>
      <c r="AE9547" s="27"/>
      <c r="AO9547" s="27"/>
      <c r="AX9547" s="27"/>
      <c r="AY9547" s="27"/>
    </row>
    <row r="9548" spans="1:51" x14ac:dyDescent="0.25">
      <c r="A9548" t="s">
        <v>391</v>
      </c>
      <c r="S9548" s="27"/>
      <c r="V9548" t="str">
        <f t="shared" si="559"/>
        <v/>
      </c>
      <c r="AE9548" s="27"/>
      <c r="AO9548" s="27"/>
      <c r="AX9548" s="27"/>
      <c r="AY9548" s="27"/>
    </row>
    <row r="9549" spans="1:51" x14ac:dyDescent="0.25">
      <c r="A9549" t="s">
        <v>391</v>
      </c>
      <c r="S9549" s="27"/>
      <c r="V9549" t="str">
        <f t="shared" si="559"/>
        <v/>
      </c>
      <c r="AE9549" s="27"/>
      <c r="AO9549" s="27"/>
      <c r="AX9549" s="27"/>
      <c r="AY9549" s="27"/>
    </row>
    <row r="9550" spans="1:51" x14ac:dyDescent="0.25">
      <c r="A9550" t="s">
        <v>391</v>
      </c>
      <c r="S9550" s="27"/>
      <c r="V9550" t="str">
        <f t="shared" si="559"/>
        <v/>
      </c>
      <c r="AE9550" s="27"/>
      <c r="AO9550" s="27"/>
      <c r="AX9550" s="27"/>
      <c r="AY9550" s="27"/>
    </row>
    <row r="9551" spans="1:51" x14ac:dyDescent="0.25">
      <c r="A9551" t="s">
        <v>391</v>
      </c>
      <c r="B9551" t="s">
        <v>218</v>
      </c>
      <c r="C9551">
        <v>171005000</v>
      </c>
      <c r="D9551">
        <v>66</v>
      </c>
      <c r="E9551" t="s">
        <v>91</v>
      </c>
      <c r="G9551">
        <v>63.328000000000003</v>
      </c>
      <c r="H9551">
        <v>2017</v>
      </c>
      <c r="I9551">
        <v>4</v>
      </c>
      <c r="J9551">
        <v>4</v>
      </c>
      <c r="K9551">
        <v>2</v>
      </c>
      <c r="L9551">
        <v>48</v>
      </c>
      <c r="M9551" t="s">
        <v>900</v>
      </c>
      <c r="N9551" t="s">
        <v>860</v>
      </c>
      <c r="O9551" t="s">
        <v>799</v>
      </c>
      <c r="Q9551" t="s">
        <v>453</v>
      </c>
      <c r="R9551" t="str">
        <f t="shared" si="556"/>
        <v>Weekday</v>
      </c>
      <c r="S9551" s="27">
        <f t="shared" si="557"/>
        <v>42829</v>
      </c>
      <c r="T9551" t="str">
        <f t="shared" si="558"/>
        <v>D</v>
      </c>
      <c r="V9551" t="str">
        <f t="shared" si="559"/>
        <v>D</v>
      </c>
      <c r="AE9551" s="27"/>
      <c r="AO9551" s="27"/>
      <c r="AX9551" s="27"/>
      <c r="AY9551" s="27"/>
    </row>
    <row r="9552" spans="1:51" x14ac:dyDescent="0.25">
      <c r="A9552" t="s">
        <v>391</v>
      </c>
      <c r="B9552" t="s">
        <v>218</v>
      </c>
      <c r="C9552">
        <v>173075226</v>
      </c>
      <c r="D9552">
        <v>66</v>
      </c>
      <c r="E9552" t="s">
        <v>91</v>
      </c>
      <c r="G9552">
        <v>63.710999999999999</v>
      </c>
      <c r="H9552">
        <v>2017</v>
      </c>
      <c r="I9552">
        <v>11</v>
      </c>
      <c r="J9552">
        <v>2</v>
      </c>
      <c r="K9552">
        <v>19</v>
      </c>
      <c r="L9552">
        <v>40</v>
      </c>
      <c r="M9552" t="s">
        <v>900</v>
      </c>
      <c r="N9552" t="s">
        <v>171</v>
      </c>
      <c r="O9552" t="s">
        <v>799</v>
      </c>
      <c r="Q9552" t="s">
        <v>447</v>
      </c>
      <c r="R9552" t="str">
        <f t="shared" si="556"/>
        <v>Weekday</v>
      </c>
      <c r="S9552" s="27">
        <f t="shared" si="557"/>
        <v>43041</v>
      </c>
      <c r="T9552" t="str">
        <f t="shared" si="558"/>
        <v>D</v>
      </c>
      <c r="V9552" t="str">
        <f t="shared" si="559"/>
        <v>D</v>
      </c>
      <c r="AE9552" s="27"/>
      <c r="AO9552" s="27"/>
      <c r="AX9552" s="27"/>
      <c r="AY9552" s="27"/>
    </row>
    <row r="9553" spans="1:51" x14ac:dyDescent="0.25">
      <c r="A9553" t="s">
        <v>391</v>
      </c>
      <c r="B9553" t="s">
        <v>218</v>
      </c>
      <c r="C9553">
        <v>151975281</v>
      </c>
      <c r="D9553">
        <v>66</v>
      </c>
      <c r="E9553" t="s">
        <v>91</v>
      </c>
      <c r="G9553">
        <v>63.715000000000003</v>
      </c>
      <c r="H9553">
        <v>2015</v>
      </c>
      <c r="I9553">
        <v>7</v>
      </c>
      <c r="J9553">
        <v>16</v>
      </c>
      <c r="K9553">
        <v>15</v>
      </c>
      <c r="L9553">
        <v>44</v>
      </c>
      <c r="M9553" t="s">
        <v>900</v>
      </c>
      <c r="N9553" t="s">
        <v>860</v>
      </c>
      <c r="O9553" t="s">
        <v>799</v>
      </c>
      <c r="Q9553" t="s">
        <v>447</v>
      </c>
      <c r="R9553" t="str">
        <f t="shared" si="556"/>
        <v>Weekday</v>
      </c>
      <c r="S9553" s="27">
        <f t="shared" si="557"/>
        <v>42201</v>
      </c>
      <c r="T9553" t="str">
        <f t="shared" si="558"/>
        <v>S</v>
      </c>
      <c r="V9553" t="str">
        <f t="shared" si="559"/>
        <v>S</v>
      </c>
      <c r="AE9553" s="27"/>
      <c r="AO9553" s="27"/>
      <c r="AX9553" s="27"/>
      <c r="AY9553" s="27"/>
    </row>
    <row r="9554" spans="1:51" x14ac:dyDescent="0.25">
      <c r="A9554" t="s">
        <v>391</v>
      </c>
      <c r="B9554" t="s">
        <v>218</v>
      </c>
      <c r="C9554">
        <v>141755152</v>
      </c>
      <c r="D9554">
        <v>66</v>
      </c>
      <c r="E9554" t="s">
        <v>91</v>
      </c>
      <c r="G9554">
        <v>63.716999999999999</v>
      </c>
      <c r="H9554">
        <v>2014</v>
      </c>
      <c r="I9554">
        <v>6</v>
      </c>
      <c r="J9554">
        <v>14</v>
      </c>
      <c r="K9554">
        <v>3</v>
      </c>
      <c r="L9554">
        <v>35</v>
      </c>
      <c r="M9554" t="s">
        <v>900</v>
      </c>
      <c r="N9554" t="s">
        <v>171</v>
      </c>
      <c r="O9554" t="s">
        <v>799</v>
      </c>
      <c r="Q9554" t="s">
        <v>447</v>
      </c>
      <c r="R9554" t="str">
        <f t="shared" si="556"/>
        <v>Weekend</v>
      </c>
      <c r="S9554" s="27">
        <f t="shared" si="557"/>
        <v>41804</v>
      </c>
      <c r="T9554" t="str">
        <f t="shared" si="558"/>
        <v>S</v>
      </c>
      <c r="V9554" t="str">
        <f t="shared" si="559"/>
        <v>S</v>
      </c>
      <c r="AE9554" s="27"/>
      <c r="AO9554" s="27"/>
      <c r="AX9554" s="27"/>
      <c r="AY9554" s="27"/>
    </row>
    <row r="9555" spans="1:51" x14ac:dyDescent="0.25">
      <c r="A9555" t="s">
        <v>391</v>
      </c>
      <c r="B9555" t="s">
        <v>218</v>
      </c>
      <c r="C9555">
        <v>170335240</v>
      </c>
      <c r="D9555">
        <v>66</v>
      </c>
      <c r="E9555" t="s">
        <v>91</v>
      </c>
      <c r="G9555">
        <v>63.723999999999997</v>
      </c>
      <c r="H9555">
        <v>2017</v>
      </c>
      <c r="I9555">
        <v>2</v>
      </c>
      <c r="J9555">
        <v>2</v>
      </c>
      <c r="K9555">
        <v>15</v>
      </c>
      <c r="L9555">
        <v>12</v>
      </c>
      <c r="M9555" t="s">
        <v>900</v>
      </c>
      <c r="N9555" t="s">
        <v>860</v>
      </c>
      <c r="O9555" t="s">
        <v>799</v>
      </c>
      <c r="Q9555" t="s">
        <v>447</v>
      </c>
      <c r="R9555" t="str">
        <f t="shared" si="556"/>
        <v>Weekday</v>
      </c>
      <c r="S9555" s="27">
        <f t="shared" si="557"/>
        <v>42768</v>
      </c>
      <c r="T9555" t="str">
        <f t="shared" si="558"/>
        <v>D</v>
      </c>
      <c r="V9555" t="str">
        <f t="shared" si="559"/>
        <v>D</v>
      </c>
      <c r="AE9555" s="27"/>
      <c r="AO9555" s="27"/>
      <c r="AX9555" s="27"/>
      <c r="AY9555" s="27"/>
    </row>
    <row r="9556" spans="1:51" x14ac:dyDescent="0.25">
      <c r="A9556" t="s">
        <v>391</v>
      </c>
      <c r="B9556" t="s">
        <v>218</v>
      </c>
      <c r="C9556">
        <v>141645280</v>
      </c>
      <c r="D9556">
        <v>66</v>
      </c>
      <c r="E9556" t="s">
        <v>91</v>
      </c>
      <c r="G9556">
        <v>63.734000000000002</v>
      </c>
      <c r="H9556">
        <v>2014</v>
      </c>
      <c r="I9556">
        <v>6</v>
      </c>
      <c r="J9556">
        <v>10</v>
      </c>
      <c r="K9556">
        <v>13</v>
      </c>
      <c r="L9556">
        <v>48</v>
      </c>
      <c r="M9556" t="s">
        <v>900</v>
      </c>
      <c r="N9556" t="s">
        <v>860</v>
      </c>
      <c r="O9556" t="s">
        <v>799</v>
      </c>
      <c r="Q9556" t="s">
        <v>447</v>
      </c>
      <c r="R9556" t="str">
        <f t="shared" si="556"/>
        <v>Weekday</v>
      </c>
      <c r="S9556" s="27">
        <f t="shared" si="557"/>
        <v>41800</v>
      </c>
      <c r="T9556" t="str">
        <f t="shared" si="558"/>
        <v>S</v>
      </c>
      <c r="V9556" t="str">
        <f t="shared" si="559"/>
        <v>S</v>
      </c>
    </row>
    <row r="9557" spans="1:51" x14ac:dyDescent="0.25">
      <c r="A9557" t="s">
        <v>391</v>
      </c>
      <c r="B9557" t="s">
        <v>218</v>
      </c>
      <c r="C9557">
        <v>161735400</v>
      </c>
      <c r="D9557">
        <v>66</v>
      </c>
      <c r="E9557" t="s">
        <v>91</v>
      </c>
      <c r="G9557">
        <v>63.734000000000002</v>
      </c>
      <c r="H9557">
        <v>2016</v>
      </c>
      <c r="I9557">
        <v>6</v>
      </c>
      <c r="J9557">
        <v>21</v>
      </c>
      <c r="K9557">
        <v>13</v>
      </c>
      <c r="L9557">
        <v>56</v>
      </c>
      <c r="M9557" t="s">
        <v>900</v>
      </c>
      <c r="N9557" t="s">
        <v>860</v>
      </c>
      <c r="O9557" t="s">
        <v>799</v>
      </c>
      <c r="Q9557" t="s">
        <v>447</v>
      </c>
      <c r="R9557" t="str">
        <f t="shared" si="556"/>
        <v>Weekday</v>
      </c>
      <c r="S9557" s="27">
        <f t="shared" si="557"/>
        <v>42542</v>
      </c>
      <c r="T9557" t="str">
        <f t="shared" si="558"/>
        <v>D</v>
      </c>
      <c r="V9557" t="str">
        <f t="shared" si="559"/>
        <v>D</v>
      </c>
      <c r="AE9557" s="27"/>
      <c r="AO9557" s="27"/>
      <c r="AX9557" s="27"/>
      <c r="AY9557" s="27"/>
    </row>
    <row r="9558" spans="1:51" x14ac:dyDescent="0.25">
      <c r="A9558" t="s">
        <v>391</v>
      </c>
      <c r="B9558" t="s">
        <v>218</v>
      </c>
      <c r="C9558">
        <v>142935012</v>
      </c>
      <c r="D9558">
        <v>66</v>
      </c>
      <c r="E9558" t="s">
        <v>91</v>
      </c>
      <c r="G9558">
        <v>63.744999999999997</v>
      </c>
      <c r="H9558">
        <v>2014</v>
      </c>
      <c r="I9558">
        <v>10</v>
      </c>
      <c r="J9558">
        <v>16</v>
      </c>
      <c r="K9558">
        <v>14</v>
      </c>
      <c r="L9558">
        <v>30</v>
      </c>
      <c r="M9558" t="s">
        <v>900</v>
      </c>
      <c r="N9558" t="s">
        <v>404</v>
      </c>
      <c r="O9558" t="s">
        <v>799</v>
      </c>
      <c r="Q9558" t="s">
        <v>447</v>
      </c>
      <c r="R9558" t="str">
        <f t="shared" si="556"/>
        <v>Weekday</v>
      </c>
      <c r="S9558" s="27">
        <f t="shared" si="557"/>
        <v>41928</v>
      </c>
      <c r="T9558" t="str">
        <f t="shared" si="558"/>
        <v>S</v>
      </c>
      <c r="V9558" t="str">
        <f t="shared" si="559"/>
        <v>S</v>
      </c>
    </row>
    <row r="9559" spans="1:51" x14ac:dyDescent="0.25">
      <c r="A9559" t="s">
        <v>391</v>
      </c>
      <c r="B9559" t="s">
        <v>218</v>
      </c>
      <c r="C9559">
        <v>130875149</v>
      </c>
      <c r="D9559">
        <v>66</v>
      </c>
      <c r="E9559" t="s">
        <v>91</v>
      </c>
      <c r="G9559">
        <v>63.753999999999998</v>
      </c>
      <c r="H9559">
        <v>2013</v>
      </c>
      <c r="I9559">
        <v>3</v>
      </c>
      <c r="J9559">
        <v>27</v>
      </c>
      <c r="K9559">
        <v>16</v>
      </c>
      <c r="L9559">
        <v>5</v>
      </c>
      <c r="M9559" t="s">
        <v>900</v>
      </c>
      <c r="N9559" t="s">
        <v>860</v>
      </c>
      <c r="O9559" t="s">
        <v>799</v>
      </c>
      <c r="Q9559" t="s">
        <v>447</v>
      </c>
      <c r="R9559" t="str">
        <f t="shared" si="556"/>
        <v>Weekday</v>
      </c>
      <c r="S9559" s="27">
        <f t="shared" si="557"/>
        <v>41360</v>
      </c>
      <c r="T9559" t="str">
        <f t="shared" si="558"/>
        <v>S</v>
      </c>
      <c r="V9559" t="str">
        <f t="shared" si="559"/>
        <v>S</v>
      </c>
      <c r="AE9559" s="27"/>
      <c r="AO9559" s="27"/>
      <c r="AX9559" s="27"/>
      <c r="AY9559" s="27"/>
    </row>
    <row r="9560" spans="1:51" x14ac:dyDescent="0.25">
      <c r="A9560" t="s">
        <v>391</v>
      </c>
      <c r="B9560" t="s">
        <v>218</v>
      </c>
      <c r="C9560">
        <v>140635012</v>
      </c>
      <c r="D9560">
        <v>66</v>
      </c>
      <c r="E9560" t="s">
        <v>91</v>
      </c>
      <c r="G9560">
        <v>63.755000000000003</v>
      </c>
      <c r="H9560">
        <v>2014</v>
      </c>
      <c r="I9560">
        <v>2</v>
      </c>
      <c r="J9560">
        <v>27</v>
      </c>
      <c r="K9560">
        <v>15</v>
      </c>
      <c r="L9560">
        <v>26</v>
      </c>
      <c r="M9560" t="s">
        <v>900</v>
      </c>
      <c r="N9560" t="s">
        <v>860</v>
      </c>
      <c r="O9560" t="s">
        <v>799</v>
      </c>
      <c r="Q9560" t="s">
        <v>447</v>
      </c>
      <c r="R9560" t="str">
        <f t="shared" si="556"/>
        <v>Weekday</v>
      </c>
      <c r="S9560" s="27">
        <f t="shared" si="557"/>
        <v>41697</v>
      </c>
      <c r="T9560" t="str">
        <f t="shared" si="558"/>
        <v>S</v>
      </c>
      <c r="V9560" t="str">
        <f t="shared" si="559"/>
        <v>S</v>
      </c>
      <c r="AX9560" s="27"/>
      <c r="AY9560" s="27"/>
    </row>
    <row r="9561" spans="1:51" x14ac:dyDescent="0.25">
      <c r="A9561" t="s">
        <v>391</v>
      </c>
      <c r="B9561" t="s">
        <v>218</v>
      </c>
      <c r="C9561">
        <v>143125250</v>
      </c>
      <c r="D9561">
        <v>66</v>
      </c>
      <c r="E9561" t="s">
        <v>91</v>
      </c>
      <c r="G9561">
        <v>63.756999999999998</v>
      </c>
      <c r="H9561">
        <v>2014</v>
      </c>
      <c r="I9561">
        <v>11</v>
      </c>
      <c r="J9561">
        <v>8</v>
      </c>
      <c r="K9561">
        <v>15</v>
      </c>
      <c r="L9561">
        <v>52</v>
      </c>
      <c r="M9561" t="s">
        <v>900</v>
      </c>
      <c r="N9561" t="s">
        <v>860</v>
      </c>
      <c r="O9561" t="s">
        <v>799</v>
      </c>
      <c r="Q9561" t="s">
        <v>447</v>
      </c>
      <c r="R9561" t="str">
        <f t="shared" si="556"/>
        <v>Weekend</v>
      </c>
      <c r="S9561" s="27">
        <f t="shared" si="557"/>
        <v>41951</v>
      </c>
      <c r="T9561" t="str">
        <f t="shared" si="558"/>
        <v>S</v>
      </c>
      <c r="V9561" t="str">
        <f t="shared" si="559"/>
        <v>S</v>
      </c>
      <c r="AE9561" s="27"/>
      <c r="AG9561" s="27"/>
      <c r="AX9561" s="27"/>
      <c r="AY9561" s="27"/>
    </row>
    <row r="9562" spans="1:51" x14ac:dyDescent="0.25">
      <c r="A9562" t="s">
        <v>391</v>
      </c>
      <c r="S9562" s="27"/>
      <c r="V9562" t="str">
        <f t="shared" si="559"/>
        <v/>
      </c>
      <c r="AE9562" s="27"/>
      <c r="AG9562" s="27"/>
      <c r="AX9562" s="27"/>
      <c r="AY9562" s="27"/>
    </row>
    <row r="9563" spans="1:51" x14ac:dyDescent="0.25">
      <c r="A9563" t="s">
        <v>391</v>
      </c>
      <c r="B9563" t="s">
        <v>218</v>
      </c>
      <c r="C9563">
        <v>152155218</v>
      </c>
      <c r="D9563">
        <v>66</v>
      </c>
      <c r="E9563" t="s">
        <v>91</v>
      </c>
      <c r="G9563">
        <v>63.79</v>
      </c>
      <c r="H9563">
        <v>2015</v>
      </c>
      <c r="I9563">
        <v>8</v>
      </c>
      <c r="J9563">
        <v>2</v>
      </c>
      <c r="K9563">
        <v>13</v>
      </c>
      <c r="L9563">
        <v>7</v>
      </c>
      <c r="M9563" t="s">
        <v>900</v>
      </c>
      <c r="N9563" t="s">
        <v>860</v>
      </c>
      <c r="O9563" t="s">
        <v>799</v>
      </c>
      <c r="Q9563" t="s">
        <v>447</v>
      </c>
      <c r="R9563" t="str">
        <f t="shared" si="556"/>
        <v>Weekend</v>
      </c>
      <c r="S9563" s="27">
        <f t="shared" si="557"/>
        <v>42218</v>
      </c>
      <c r="T9563" t="str">
        <f t="shared" si="558"/>
        <v>S</v>
      </c>
      <c r="V9563" t="str">
        <f t="shared" si="559"/>
        <v>S</v>
      </c>
      <c r="AX9563" s="27"/>
      <c r="AY9563" s="27"/>
    </row>
    <row r="9564" spans="1:51" x14ac:dyDescent="0.25">
      <c r="A9564" t="s">
        <v>391</v>
      </c>
      <c r="B9564" t="s">
        <v>218</v>
      </c>
      <c r="C9564">
        <v>171425291</v>
      </c>
      <c r="D9564">
        <v>66</v>
      </c>
      <c r="E9564" t="s">
        <v>91</v>
      </c>
      <c r="G9564">
        <v>63.79</v>
      </c>
      <c r="H9564">
        <v>2017</v>
      </c>
      <c r="I9564">
        <v>5</v>
      </c>
      <c r="J9564">
        <v>18</v>
      </c>
      <c r="K9564">
        <v>14</v>
      </c>
      <c r="L9564">
        <v>50</v>
      </c>
      <c r="M9564" t="s">
        <v>900</v>
      </c>
      <c r="N9564" t="s">
        <v>860</v>
      </c>
      <c r="O9564" t="s">
        <v>799</v>
      </c>
      <c r="Q9564" t="s">
        <v>447</v>
      </c>
      <c r="R9564" t="str">
        <f t="shared" si="556"/>
        <v>Weekday</v>
      </c>
      <c r="S9564" s="27">
        <f t="shared" si="557"/>
        <v>42873</v>
      </c>
      <c r="T9564" t="str">
        <f t="shared" si="558"/>
        <v>D</v>
      </c>
      <c r="V9564" t="str">
        <f t="shared" si="559"/>
        <v>D</v>
      </c>
      <c r="AE9564" s="27"/>
      <c r="AG9564" s="27"/>
      <c r="AX9564" s="27"/>
      <c r="AY9564" s="27"/>
    </row>
    <row r="9565" spans="1:51" x14ac:dyDescent="0.25">
      <c r="A9565" t="s">
        <v>391</v>
      </c>
      <c r="B9565" t="s">
        <v>218</v>
      </c>
      <c r="C9565">
        <v>173605271</v>
      </c>
      <c r="D9565">
        <v>66</v>
      </c>
      <c r="E9565" t="s">
        <v>91</v>
      </c>
      <c r="G9565">
        <v>63.790999999999997</v>
      </c>
      <c r="H9565">
        <v>2017</v>
      </c>
      <c r="I9565">
        <v>12</v>
      </c>
      <c r="J9565">
        <v>24</v>
      </c>
      <c r="K9565">
        <v>17</v>
      </c>
      <c r="L9565">
        <v>50</v>
      </c>
      <c r="M9565" t="s">
        <v>900</v>
      </c>
      <c r="N9565" t="s">
        <v>860</v>
      </c>
      <c r="O9565" t="s">
        <v>799</v>
      </c>
      <c r="Q9565" t="s">
        <v>447</v>
      </c>
      <c r="R9565" t="str">
        <f t="shared" si="556"/>
        <v>Weekend</v>
      </c>
      <c r="S9565" s="27">
        <f t="shared" si="557"/>
        <v>43093</v>
      </c>
      <c r="T9565" t="str">
        <f t="shared" si="558"/>
        <v>D</v>
      </c>
      <c r="V9565" t="str">
        <f t="shared" si="559"/>
        <v>D</v>
      </c>
      <c r="AE9565" s="27"/>
      <c r="AG9565" s="27"/>
      <c r="AX9565" s="27"/>
      <c r="AY9565" s="27"/>
    </row>
    <row r="9566" spans="1:51" x14ac:dyDescent="0.25">
      <c r="A9566" t="s">
        <v>391</v>
      </c>
      <c r="S9566" s="27"/>
      <c r="V9566" t="str">
        <f t="shared" si="559"/>
        <v/>
      </c>
      <c r="AO9566" s="27"/>
      <c r="AX9566" s="27"/>
      <c r="AY9566" s="27"/>
    </row>
    <row r="9567" spans="1:51" x14ac:dyDescent="0.25">
      <c r="A9567" t="s">
        <v>391</v>
      </c>
      <c r="S9567" s="27"/>
      <c r="V9567" t="str">
        <f t="shared" si="559"/>
        <v/>
      </c>
      <c r="AE9567" s="27"/>
      <c r="AO9567" s="27"/>
      <c r="AX9567" s="27"/>
      <c r="AY9567" s="27"/>
    </row>
    <row r="9568" spans="1:51" x14ac:dyDescent="0.25">
      <c r="A9568" t="s">
        <v>391</v>
      </c>
      <c r="B9568" t="s">
        <v>218</v>
      </c>
      <c r="C9568">
        <v>132795127</v>
      </c>
      <c r="D9568">
        <v>66</v>
      </c>
      <c r="E9568" t="s">
        <v>91</v>
      </c>
      <c r="G9568">
        <v>63.802</v>
      </c>
      <c r="H9568">
        <v>2013</v>
      </c>
      <c r="I9568">
        <v>10</v>
      </c>
      <c r="J9568">
        <v>4</v>
      </c>
      <c r="K9568">
        <v>14</v>
      </c>
      <c r="L9568">
        <v>40</v>
      </c>
      <c r="M9568" t="s">
        <v>900</v>
      </c>
      <c r="N9568" t="s">
        <v>171</v>
      </c>
      <c r="O9568" t="s">
        <v>799</v>
      </c>
      <c r="Q9568" t="s">
        <v>447</v>
      </c>
      <c r="R9568" t="str">
        <f t="shared" si="556"/>
        <v>Weekday</v>
      </c>
      <c r="S9568" s="27">
        <f t="shared" si="557"/>
        <v>41551</v>
      </c>
      <c r="T9568" t="str">
        <f t="shared" si="558"/>
        <v>S</v>
      </c>
      <c r="V9568" t="str">
        <f t="shared" si="559"/>
        <v>S</v>
      </c>
      <c r="AE9568" s="27"/>
      <c r="AG9568" s="27"/>
      <c r="AX9568" s="27"/>
      <c r="AY9568" s="27"/>
    </row>
    <row r="9569" spans="1:51" x14ac:dyDescent="0.25">
      <c r="A9569" t="s">
        <v>391</v>
      </c>
      <c r="S9569" s="27"/>
      <c r="V9569" t="str">
        <f t="shared" si="559"/>
        <v/>
      </c>
      <c r="AX9569" s="27"/>
      <c r="AY9569" s="27"/>
    </row>
    <row r="9570" spans="1:51" x14ac:dyDescent="0.25">
      <c r="A9570" t="s">
        <v>391</v>
      </c>
      <c r="B9570" t="s">
        <v>218</v>
      </c>
      <c r="C9570">
        <v>151035394</v>
      </c>
      <c r="D9570">
        <v>66</v>
      </c>
      <c r="E9570" t="s">
        <v>91</v>
      </c>
      <c r="G9570">
        <v>63.807000000000002</v>
      </c>
      <c r="H9570">
        <v>2015</v>
      </c>
      <c r="I9570">
        <v>4</v>
      </c>
      <c r="J9570">
        <v>13</v>
      </c>
      <c r="K9570">
        <v>15</v>
      </c>
      <c r="L9570">
        <v>50</v>
      </c>
      <c r="M9570" t="s">
        <v>900</v>
      </c>
      <c r="N9570" t="s">
        <v>860</v>
      </c>
      <c r="O9570" t="s">
        <v>799</v>
      </c>
      <c r="Q9570" t="s">
        <v>447</v>
      </c>
      <c r="R9570" t="str">
        <f t="shared" si="556"/>
        <v>Weekday</v>
      </c>
      <c r="S9570" s="27">
        <f t="shared" si="557"/>
        <v>42107</v>
      </c>
      <c r="T9570" t="str">
        <f t="shared" si="558"/>
        <v>S</v>
      </c>
      <c r="V9570" t="str">
        <f t="shared" si="559"/>
        <v>S</v>
      </c>
      <c r="AX9570" s="27"/>
      <c r="AY9570" s="27"/>
    </row>
    <row r="9571" spans="1:51" x14ac:dyDescent="0.25">
      <c r="A9571" t="s">
        <v>391</v>
      </c>
      <c r="S9571" s="27"/>
      <c r="V9571" t="str">
        <f t="shared" si="559"/>
        <v/>
      </c>
      <c r="AE9571" s="27"/>
      <c r="AO9571" s="27"/>
      <c r="AX9571" s="27"/>
      <c r="AY9571" s="27"/>
    </row>
    <row r="9572" spans="1:51" x14ac:dyDescent="0.25">
      <c r="A9572" t="s">
        <v>391</v>
      </c>
      <c r="B9572" t="s">
        <v>218</v>
      </c>
      <c r="C9572">
        <v>170385163</v>
      </c>
      <c r="D9572">
        <v>66</v>
      </c>
      <c r="E9572" t="s">
        <v>91</v>
      </c>
      <c r="G9572">
        <v>63.820999999999998</v>
      </c>
      <c r="H9572">
        <v>2017</v>
      </c>
      <c r="I9572">
        <v>2</v>
      </c>
      <c r="J9572">
        <v>7</v>
      </c>
      <c r="K9572">
        <v>8</v>
      </c>
      <c r="L9572">
        <v>3</v>
      </c>
      <c r="M9572" t="s">
        <v>899</v>
      </c>
      <c r="N9572" t="s">
        <v>860</v>
      </c>
      <c r="O9572" t="s">
        <v>799</v>
      </c>
      <c r="Q9572" t="s">
        <v>447</v>
      </c>
      <c r="R9572" t="str">
        <f t="shared" si="556"/>
        <v>Weekday</v>
      </c>
      <c r="S9572" s="27">
        <f t="shared" si="557"/>
        <v>42773</v>
      </c>
      <c r="T9572" t="str">
        <f t="shared" si="558"/>
        <v>D</v>
      </c>
      <c r="V9572" t="str">
        <f t="shared" si="559"/>
        <v>D</v>
      </c>
    </row>
    <row r="9573" spans="1:51" x14ac:dyDescent="0.25">
      <c r="A9573" t="s">
        <v>391</v>
      </c>
      <c r="B9573" t="s">
        <v>218</v>
      </c>
      <c r="C9573">
        <v>150685363</v>
      </c>
      <c r="D9573">
        <v>66</v>
      </c>
      <c r="E9573" t="s">
        <v>91</v>
      </c>
      <c r="G9573">
        <v>63.823</v>
      </c>
      <c r="H9573">
        <v>2015</v>
      </c>
      <c r="I9573">
        <v>3</v>
      </c>
      <c r="J9573">
        <v>8</v>
      </c>
      <c r="K9573">
        <v>16</v>
      </c>
      <c r="L9573">
        <v>19</v>
      </c>
      <c r="M9573" t="s">
        <v>899</v>
      </c>
      <c r="N9573" t="s">
        <v>860</v>
      </c>
      <c r="O9573" t="s">
        <v>799</v>
      </c>
      <c r="Q9573" t="s">
        <v>447</v>
      </c>
      <c r="R9573" t="str">
        <f t="shared" si="556"/>
        <v>Weekend</v>
      </c>
      <c r="S9573" s="27">
        <f t="shared" si="557"/>
        <v>42071</v>
      </c>
      <c r="T9573" t="str">
        <f t="shared" si="558"/>
        <v>S</v>
      </c>
      <c r="V9573" t="str">
        <f t="shared" si="559"/>
        <v>S</v>
      </c>
      <c r="AE9573" s="27"/>
      <c r="AO9573" s="27"/>
      <c r="AX9573" s="27"/>
      <c r="AY9573" s="27"/>
    </row>
    <row r="9574" spans="1:51" x14ac:dyDescent="0.25">
      <c r="A9574" t="s">
        <v>391</v>
      </c>
      <c r="B9574" t="s">
        <v>218</v>
      </c>
      <c r="C9574">
        <v>131685215</v>
      </c>
      <c r="D9574">
        <v>66</v>
      </c>
      <c r="E9574" t="s">
        <v>91</v>
      </c>
      <c r="G9574">
        <v>63.828000000000003</v>
      </c>
      <c r="H9574">
        <v>2013</v>
      </c>
      <c r="I9574">
        <v>6</v>
      </c>
      <c r="J9574">
        <v>16</v>
      </c>
      <c r="K9574">
        <v>17</v>
      </c>
      <c r="L9574">
        <v>17</v>
      </c>
      <c r="M9574" t="s">
        <v>900</v>
      </c>
      <c r="N9574" t="s">
        <v>860</v>
      </c>
      <c r="O9574" t="s">
        <v>799</v>
      </c>
      <c r="Q9574" t="s">
        <v>447</v>
      </c>
      <c r="R9574" t="str">
        <f t="shared" si="556"/>
        <v>Weekend</v>
      </c>
      <c r="S9574" s="27">
        <f t="shared" si="557"/>
        <v>41441</v>
      </c>
      <c r="T9574" t="str">
        <f t="shared" si="558"/>
        <v>S</v>
      </c>
      <c r="V9574" t="str">
        <f t="shared" si="559"/>
        <v>S</v>
      </c>
      <c r="AE9574" s="27"/>
      <c r="AO9574" s="27"/>
      <c r="AX9574" s="27"/>
      <c r="AY9574" s="27"/>
    </row>
    <row r="9575" spans="1:51" x14ac:dyDescent="0.25">
      <c r="A9575" t="s">
        <v>391</v>
      </c>
      <c r="S9575" s="27"/>
      <c r="V9575" t="str">
        <f t="shared" si="559"/>
        <v/>
      </c>
      <c r="AE9575" s="27"/>
      <c r="AO9575" s="27"/>
      <c r="AX9575" s="27"/>
      <c r="AY9575" s="27"/>
    </row>
    <row r="9576" spans="1:51" x14ac:dyDescent="0.25">
      <c r="A9576" t="s">
        <v>391</v>
      </c>
      <c r="B9576" t="s">
        <v>218</v>
      </c>
      <c r="C9576">
        <v>140215326</v>
      </c>
      <c r="D9576">
        <v>66</v>
      </c>
      <c r="E9576" t="s">
        <v>91</v>
      </c>
      <c r="G9576">
        <v>63.851999999999997</v>
      </c>
      <c r="H9576">
        <v>2014</v>
      </c>
      <c r="I9576">
        <v>1</v>
      </c>
      <c r="J9576">
        <v>20</v>
      </c>
      <c r="K9576">
        <v>16</v>
      </c>
      <c r="L9576">
        <v>0</v>
      </c>
      <c r="M9576" t="s">
        <v>900</v>
      </c>
      <c r="N9576" t="s">
        <v>404</v>
      </c>
      <c r="O9576" t="s">
        <v>799</v>
      </c>
      <c r="Q9576" t="s">
        <v>447</v>
      </c>
      <c r="R9576" t="str">
        <f t="shared" si="556"/>
        <v>Weekday</v>
      </c>
      <c r="S9576" s="27">
        <f t="shared" si="557"/>
        <v>41659</v>
      </c>
      <c r="T9576" t="str">
        <f t="shared" si="558"/>
        <v>S</v>
      </c>
      <c r="V9576" t="str">
        <f t="shared" si="559"/>
        <v>S</v>
      </c>
      <c r="AE9576" s="27"/>
      <c r="AG9576" s="27"/>
      <c r="AX9576" s="27"/>
      <c r="AY9576" s="27"/>
    </row>
    <row r="9577" spans="1:51" x14ac:dyDescent="0.25">
      <c r="A9577" t="s">
        <v>391</v>
      </c>
      <c r="B9577" t="s">
        <v>218</v>
      </c>
      <c r="C9577">
        <v>173185029</v>
      </c>
      <c r="D9577">
        <v>66</v>
      </c>
      <c r="E9577" t="s">
        <v>91</v>
      </c>
      <c r="G9577">
        <v>63.860999999999997</v>
      </c>
      <c r="H9577">
        <v>2017</v>
      </c>
      <c r="I9577">
        <v>11</v>
      </c>
      <c r="J9577">
        <v>10</v>
      </c>
      <c r="K9577">
        <v>17</v>
      </c>
      <c r="L9577">
        <v>29</v>
      </c>
      <c r="M9577" t="s">
        <v>900</v>
      </c>
      <c r="N9577" t="s">
        <v>860</v>
      </c>
      <c r="O9577" t="s">
        <v>799</v>
      </c>
      <c r="Q9577" t="s">
        <v>447</v>
      </c>
      <c r="R9577" t="str">
        <f t="shared" si="556"/>
        <v>Weekday</v>
      </c>
      <c r="S9577" s="27">
        <f t="shared" si="557"/>
        <v>43049</v>
      </c>
      <c r="T9577" t="str">
        <f t="shared" si="558"/>
        <v>D</v>
      </c>
      <c r="V9577" t="str">
        <f t="shared" si="559"/>
        <v>D</v>
      </c>
      <c r="AE9577" s="27"/>
      <c r="AG9577" s="27"/>
      <c r="AX9577" s="27"/>
      <c r="AY9577" s="27"/>
    </row>
    <row r="9578" spans="1:51" x14ac:dyDescent="0.25">
      <c r="A9578" t="s">
        <v>391</v>
      </c>
      <c r="B9578" t="s">
        <v>218</v>
      </c>
      <c r="C9578">
        <v>162325143</v>
      </c>
      <c r="D9578">
        <v>66</v>
      </c>
      <c r="E9578" t="s">
        <v>91</v>
      </c>
      <c r="G9578">
        <v>63.87</v>
      </c>
      <c r="H9578">
        <v>2016</v>
      </c>
      <c r="I9578">
        <v>8</v>
      </c>
      <c r="J9578">
        <v>19</v>
      </c>
      <c r="K9578">
        <v>7</v>
      </c>
      <c r="L9578">
        <v>55</v>
      </c>
      <c r="M9578" t="s">
        <v>900</v>
      </c>
      <c r="N9578" t="s">
        <v>860</v>
      </c>
      <c r="O9578" t="s">
        <v>799</v>
      </c>
      <c r="Q9578" t="s">
        <v>447</v>
      </c>
      <c r="R9578" t="str">
        <f t="shared" si="556"/>
        <v>Weekday</v>
      </c>
      <c r="S9578" s="27">
        <f t="shared" si="557"/>
        <v>42601</v>
      </c>
      <c r="T9578" t="str">
        <f t="shared" si="558"/>
        <v>D</v>
      </c>
      <c r="V9578" t="str">
        <f t="shared" si="559"/>
        <v>D</v>
      </c>
      <c r="AE9578" s="27"/>
      <c r="AO9578" s="27"/>
      <c r="AX9578" s="27"/>
      <c r="AY9578" s="27"/>
    </row>
    <row r="9579" spans="1:51" x14ac:dyDescent="0.25">
      <c r="A9579" t="s">
        <v>391</v>
      </c>
      <c r="B9579" t="s">
        <v>218</v>
      </c>
      <c r="C9579">
        <v>141525204</v>
      </c>
      <c r="D9579">
        <v>66</v>
      </c>
      <c r="E9579" t="s">
        <v>91</v>
      </c>
      <c r="G9579">
        <v>63.871000000000002</v>
      </c>
      <c r="H9579">
        <v>2014</v>
      </c>
      <c r="I9579">
        <v>5</v>
      </c>
      <c r="J9579">
        <v>29</v>
      </c>
      <c r="K9579">
        <v>19</v>
      </c>
      <c r="L9579">
        <v>16</v>
      </c>
      <c r="M9579" t="s">
        <v>900</v>
      </c>
      <c r="N9579" t="s">
        <v>860</v>
      </c>
      <c r="O9579" t="s">
        <v>799</v>
      </c>
      <c r="Q9579" t="s">
        <v>447</v>
      </c>
      <c r="R9579" t="str">
        <f t="shared" si="556"/>
        <v>Weekday</v>
      </c>
      <c r="S9579" s="27">
        <f t="shared" si="557"/>
        <v>41788</v>
      </c>
      <c r="T9579" t="str">
        <f t="shared" si="558"/>
        <v>S</v>
      </c>
      <c r="V9579" t="str">
        <f t="shared" si="559"/>
        <v>S</v>
      </c>
      <c r="AE9579" s="27"/>
      <c r="AO9579" s="27"/>
      <c r="AX9579" s="27"/>
      <c r="AY9579" s="27"/>
    </row>
    <row r="9580" spans="1:51" x14ac:dyDescent="0.25">
      <c r="A9580" t="s">
        <v>391</v>
      </c>
      <c r="B9580" t="s">
        <v>218</v>
      </c>
      <c r="C9580">
        <v>171285069</v>
      </c>
      <c r="D9580">
        <v>66</v>
      </c>
      <c r="E9580" t="s">
        <v>91</v>
      </c>
      <c r="G9580">
        <v>63.890999999999998</v>
      </c>
      <c r="H9580">
        <v>2017</v>
      </c>
      <c r="I9580">
        <v>5</v>
      </c>
      <c r="J9580">
        <v>7</v>
      </c>
      <c r="K9580">
        <v>2</v>
      </c>
      <c r="L9580">
        <v>27</v>
      </c>
      <c r="M9580" t="s">
        <v>899</v>
      </c>
      <c r="N9580" t="s">
        <v>860</v>
      </c>
      <c r="O9580" t="s">
        <v>799</v>
      </c>
      <c r="Q9580" t="s">
        <v>447</v>
      </c>
      <c r="R9580" t="str">
        <f t="shared" si="556"/>
        <v>Weekend</v>
      </c>
      <c r="S9580" s="27">
        <f t="shared" si="557"/>
        <v>42862</v>
      </c>
      <c r="T9580" t="str">
        <f t="shared" si="558"/>
        <v>D</v>
      </c>
      <c r="V9580" t="str">
        <f t="shared" si="559"/>
        <v>D</v>
      </c>
    </row>
    <row r="9581" spans="1:51" x14ac:dyDescent="0.25">
      <c r="A9581" t="s">
        <v>391</v>
      </c>
      <c r="B9581" t="s">
        <v>218</v>
      </c>
      <c r="C9581">
        <v>141935064</v>
      </c>
      <c r="D9581">
        <v>66</v>
      </c>
      <c r="E9581" t="s">
        <v>91</v>
      </c>
      <c r="G9581">
        <v>63.893000000000001</v>
      </c>
      <c r="H9581">
        <v>2014</v>
      </c>
      <c r="I9581">
        <v>7</v>
      </c>
      <c r="J9581">
        <v>2</v>
      </c>
      <c r="K9581">
        <v>14</v>
      </c>
      <c r="L9581">
        <v>30</v>
      </c>
      <c r="M9581" t="s">
        <v>900</v>
      </c>
      <c r="N9581" t="s">
        <v>860</v>
      </c>
      <c r="O9581" t="s">
        <v>799</v>
      </c>
      <c r="Q9581" t="s">
        <v>447</v>
      </c>
      <c r="R9581" t="str">
        <f t="shared" si="556"/>
        <v>Weekday</v>
      </c>
      <c r="S9581" s="27">
        <f t="shared" si="557"/>
        <v>41822</v>
      </c>
      <c r="T9581" t="str">
        <f t="shared" si="558"/>
        <v>S</v>
      </c>
      <c r="V9581" t="str">
        <f t="shared" si="559"/>
        <v>S</v>
      </c>
    </row>
    <row r="9582" spans="1:51" x14ac:dyDescent="0.25">
      <c r="A9582" t="s">
        <v>391</v>
      </c>
      <c r="B9582" t="s">
        <v>218</v>
      </c>
      <c r="C9582">
        <v>153285247</v>
      </c>
      <c r="D9582">
        <v>66</v>
      </c>
      <c r="E9582" t="s">
        <v>91</v>
      </c>
      <c r="G9582">
        <v>63.905000000000001</v>
      </c>
      <c r="H9582">
        <v>2015</v>
      </c>
      <c r="I9582">
        <v>11</v>
      </c>
      <c r="J9582">
        <v>18</v>
      </c>
      <c r="K9582">
        <v>15</v>
      </c>
      <c r="L9582">
        <v>57</v>
      </c>
      <c r="M9582" t="s">
        <v>900</v>
      </c>
      <c r="N9582" t="s">
        <v>860</v>
      </c>
      <c r="O9582" t="s">
        <v>799</v>
      </c>
      <c r="Q9582" t="s">
        <v>447</v>
      </c>
      <c r="R9582" t="str">
        <f t="shared" si="556"/>
        <v>Weekday</v>
      </c>
      <c r="S9582" s="27">
        <f t="shared" si="557"/>
        <v>42326</v>
      </c>
      <c r="T9582" t="str">
        <f t="shared" si="558"/>
        <v>D</v>
      </c>
      <c r="V9582" t="str">
        <f t="shared" si="559"/>
        <v>D</v>
      </c>
      <c r="AE9582" s="27"/>
      <c r="AO9582" s="27"/>
      <c r="AX9582" s="27"/>
      <c r="AY9582" s="27"/>
    </row>
    <row r="9583" spans="1:51" x14ac:dyDescent="0.25">
      <c r="A9583" t="s">
        <v>391</v>
      </c>
      <c r="B9583" t="s">
        <v>218</v>
      </c>
      <c r="C9583">
        <v>143295557</v>
      </c>
      <c r="D9583">
        <v>66</v>
      </c>
      <c r="E9583" t="s">
        <v>91</v>
      </c>
      <c r="G9583">
        <v>63.911000000000001</v>
      </c>
      <c r="H9583">
        <v>2014</v>
      </c>
      <c r="I9583">
        <v>11</v>
      </c>
      <c r="J9583">
        <v>25</v>
      </c>
      <c r="K9583">
        <v>14</v>
      </c>
      <c r="L9583">
        <v>10</v>
      </c>
      <c r="M9583" t="s">
        <v>900</v>
      </c>
      <c r="N9583" t="s">
        <v>860</v>
      </c>
      <c r="O9583" t="s">
        <v>799</v>
      </c>
      <c r="Q9583" t="s">
        <v>447</v>
      </c>
      <c r="R9583" t="str">
        <f t="shared" si="556"/>
        <v>Weekday</v>
      </c>
      <c r="S9583" s="27">
        <f t="shared" si="557"/>
        <v>41968</v>
      </c>
      <c r="T9583" t="str">
        <f t="shared" si="558"/>
        <v>S</v>
      </c>
      <c r="V9583" t="str">
        <f t="shared" si="559"/>
        <v>S</v>
      </c>
      <c r="AX9583" s="27"/>
      <c r="AY9583" s="27"/>
    </row>
    <row r="9584" spans="1:51" x14ac:dyDescent="0.25">
      <c r="A9584" t="s">
        <v>391</v>
      </c>
      <c r="S9584" s="27"/>
      <c r="V9584" t="str">
        <f t="shared" si="559"/>
        <v/>
      </c>
      <c r="AE9584" s="27"/>
      <c r="AO9584" s="27"/>
      <c r="AX9584" s="27"/>
      <c r="AY9584" s="27"/>
    </row>
    <row r="9585" spans="1:51" x14ac:dyDescent="0.25">
      <c r="A9585" t="s">
        <v>391</v>
      </c>
      <c r="B9585" t="s">
        <v>218</v>
      </c>
      <c r="C9585">
        <v>153135361</v>
      </c>
      <c r="D9585">
        <v>66</v>
      </c>
      <c r="E9585" t="s">
        <v>91</v>
      </c>
      <c r="G9585">
        <v>63.914999999999999</v>
      </c>
      <c r="H9585">
        <v>2015</v>
      </c>
      <c r="I9585">
        <v>11</v>
      </c>
      <c r="J9585">
        <v>4</v>
      </c>
      <c r="K9585">
        <v>17</v>
      </c>
      <c r="L9585">
        <v>20</v>
      </c>
      <c r="M9585" t="s">
        <v>900</v>
      </c>
      <c r="N9585" t="s">
        <v>404</v>
      </c>
      <c r="O9585" t="s">
        <v>799</v>
      </c>
      <c r="Q9585" t="s">
        <v>447</v>
      </c>
      <c r="R9585" t="str">
        <f t="shared" ref="R9585:R9648" si="560">IF(WEEKDAY(DATE(H9585,I9585,J9585),2) &lt; 6, "Weekday", "Weekend")</f>
        <v>Weekday</v>
      </c>
      <c r="S9585" s="27">
        <f t="shared" ref="S9585:S9648" si="561">DATE(H9585,I9585,J9585)</f>
        <v>42312</v>
      </c>
      <c r="T9585" t="str">
        <f t="shared" si="558"/>
        <v>D</v>
      </c>
      <c r="V9585" t="str">
        <f t="shared" si="559"/>
        <v>D</v>
      </c>
      <c r="AO9585" s="27"/>
      <c r="AX9585" s="27"/>
      <c r="AY9585" s="27"/>
    </row>
    <row r="9586" spans="1:51" x14ac:dyDescent="0.25">
      <c r="A9586" t="s">
        <v>391</v>
      </c>
      <c r="S9586" s="27"/>
      <c r="V9586" t="str">
        <f t="shared" si="559"/>
        <v/>
      </c>
      <c r="AE9586" s="27"/>
      <c r="AO9586" s="27"/>
      <c r="AX9586" s="27"/>
      <c r="AY9586" s="27"/>
    </row>
    <row r="9587" spans="1:51" x14ac:dyDescent="0.25">
      <c r="A9587" t="s">
        <v>391</v>
      </c>
      <c r="B9587" t="s">
        <v>218</v>
      </c>
      <c r="C9587">
        <v>143305423</v>
      </c>
      <c r="D9587">
        <v>66</v>
      </c>
      <c r="E9587" t="s">
        <v>91</v>
      </c>
      <c r="G9587">
        <v>63.921999999999997</v>
      </c>
      <c r="H9587">
        <v>2014</v>
      </c>
      <c r="I9587">
        <v>11</v>
      </c>
      <c r="J9587">
        <v>24</v>
      </c>
      <c r="K9587">
        <v>15</v>
      </c>
      <c r="L9587">
        <v>51</v>
      </c>
      <c r="M9587" t="s">
        <v>900</v>
      </c>
      <c r="N9587" t="s">
        <v>860</v>
      </c>
      <c r="O9587" t="s">
        <v>799</v>
      </c>
      <c r="Q9587" t="s">
        <v>447</v>
      </c>
      <c r="R9587" t="str">
        <f t="shared" si="560"/>
        <v>Weekday</v>
      </c>
      <c r="S9587" s="27">
        <f t="shared" si="561"/>
        <v>41967</v>
      </c>
      <c r="T9587" t="str">
        <f t="shared" ref="T9587:T9648" si="562">IF(OR(H9587=2013,H9587=2014,AND(H9587=2015,I9587&lt;9),AND(H9587=2015,I9587=9,J9587&lt;5)),"S","D")</f>
        <v>S</v>
      </c>
      <c r="V9587" t="str">
        <f t="shared" si="559"/>
        <v>S</v>
      </c>
      <c r="AX9587" s="27"/>
      <c r="AY9587" s="27"/>
    </row>
    <row r="9588" spans="1:51" x14ac:dyDescent="0.25">
      <c r="A9588" t="s">
        <v>391</v>
      </c>
      <c r="B9588" t="s">
        <v>218</v>
      </c>
      <c r="C9588">
        <v>133135146</v>
      </c>
      <c r="D9588">
        <v>66</v>
      </c>
      <c r="E9588" t="s">
        <v>91</v>
      </c>
      <c r="G9588">
        <v>63.927999999999997</v>
      </c>
      <c r="H9588">
        <v>2013</v>
      </c>
      <c r="I9588">
        <v>11</v>
      </c>
      <c r="J9588">
        <v>8</v>
      </c>
      <c r="K9588">
        <v>18</v>
      </c>
      <c r="L9588">
        <v>40</v>
      </c>
      <c r="M9588" t="s">
        <v>900</v>
      </c>
      <c r="N9588" t="s">
        <v>860</v>
      </c>
      <c r="O9588" t="s">
        <v>799</v>
      </c>
      <c r="Q9588" t="s">
        <v>447</v>
      </c>
      <c r="R9588" t="str">
        <f t="shared" si="560"/>
        <v>Weekday</v>
      </c>
      <c r="S9588" s="27">
        <f t="shared" si="561"/>
        <v>41586</v>
      </c>
      <c r="T9588" t="str">
        <f t="shared" si="562"/>
        <v>S</v>
      </c>
      <c r="V9588" t="str">
        <f t="shared" si="559"/>
        <v>S</v>
      </c>
    </row>
    <row r="9589" spans="1:51" x14ac:dyDescent="0.25">
      <c r="A9589" t="s">
        <v>391</v>
      </c>
      <c r="B9589" t="s">
        <v>218</v>
      </c>
      <c r="C9589">
        <v>162015341</v>
      </c>
      <c r="D9589">
        <v>66</v>
      </c>
      <c r="E9589" t="s">
        <v>91</v>
      </c>
      <c r="G9589">
        <v>63.929000000000002</v>
      </c>
      <c r="H9589">
        <v>2016</v>
      </c>
      <c r="I9589">
        <v>7</v>
      </c>
      <c r="J9589">
        <v>19</v>
      </c>
      <c r="K9589">
        <v>16</v>
      </c>
      <c r="L9589">
        <v>32</v>
      </c>
      <c r="M9589" t="s">
        <v>900</v>
      </c>
      <c r="N9589" t="s">
        <v>860</v>
      </c>
      <c r="O9589" t="s">
        <v>799</v>
      </c>
      <c r="Q9589" t="s">
        <v>447</v>
      </c>
      <c r="R9589" t="str">
        <f t="shared" si="560"/>
        <v>Weekday</v>
      </c>
      <c r="S9589" s="27">
        <f t="shared" si="561"/>
        <v>42570</v>
      </c>
      <c r="T9589" t="str">
        <f t="shared" si="562"/>
        <v>D</v>
      </c>
      <c r="V9589" t="str">
        <f t="shared" si="559"/>
        <v>D</v>
      </c>
      <c r="AE9589" s="27"/>
      <c r="AO9589" s="27"/>
      <c r="AX9589" s="27"/>
      <c r="AY9589" s="27"/>
    </row>
    <row r="9590" spans="1:51" x14ac:dyDescent="0.25">
      <c r="A9590" t="s">
        <v>391</v>
      </c>
      <c r="B9590" t="s">
        <v>218</v>
      </c>
      <c r="C9590">
        <v>162445273</v>
      </c>
      <c r="D9590">
        <v>66</v>
      </c>
      <c r="E9590" t="s">
        <v>91</v>
      </c>
      <c r="G9590">
        <v>63.93</v>
      </c>
      <c r="H9590">
        <v>2016</v>
      </c>
      <c r="I9590">
        <v>8</v>
      </c>
      <c r="J9590">
        <v>31</v>
      </c>
      <c r="K9590">
        <v>15</v>
      </c>
      <c r="L9590">
        <v>31</v>
      </c>
      <c r="M9590" t="s">
        <v>900</v>
      </c>
      <c r="N9590" t="s">
        <v>860</v>
      </c>
      <c r="O9590" t="s">
        <v>799</v>
      </c>
      <c r="Q9590" t="s">
        <v>447</v>
      </c>
      <c r="R9590" t="str">
        <f t="shared" si="560"/>
        <v>Weekday</v>
      </c>
      <c r="S9590" s="27">
        <f t="shared" si="561"/>
        <v>42613</v>
      </c>
      <c r="T9590" t="str">
        <f t="shared" si="562"/>
        <v>D</v>
      </c>
      <c r="V9590" t="str">
        <f t="shared" si="559"/>
        <v>D</v>
      </c>
      <c r="AE9590" s="27"/>
      <c r="AG9590" s="27"/>
      <c r="AX9590" s="27"/>
      <c r="AY9590" s="27"/>
    </row>
    <row r="9591" spans="1:51" x14ac:dyDescent="0.25">
      <c r="A9591" t="s">
        <v>391</v>
      </c>
      <c r="B9591" t="s">
        <v>218</v>
      </c>
      <c r="C9591">
        <v>141905449</v>
      </c>
      <c r="D9591">
        <v>66</v>
      </c>
      <c r="E9591" t="s">
        <v>91</v>
      </c>
      <c r="G9591">
        <v>63.930999999999997</v>
      </c>
      <c r="H9591">
        <v>2014</v>
      </c>
      <c r="I9591">
        <v>7</v>
      </c>
      <c r="J9591">
        <v>9</v>
      </c>
      <c r="K9591">
        <v>15</v>
      </c>
      <c r="L9591">
        <v>54</v>
      </c>
      <c r="M9591" t="s">
        <v>900</v>
      </c>
      <c r="N9591" t="s">
        <v>860</v>
      </c>
      <c r="O9591" t="s">
        <v>799</v>
      </c>
      <c r="Q9591" t="s">
        <v>447</v>
      </c>
      <c r="R9591" t="str">
        <f t="shared" si="560"/>
        <v>Weekday</v>
      </c>
      <c r="S9591" s="27">
        <f t="shared" si="561"/>
        <v>41829</v>
      </c>
      <c r="T9591" t="str">
        <f t="shared" si="562"/>
        <v>S</v>
      </c>
      <c r="V9591" t="str">
        <f t="shared" si="559"/>
        <v>S</v>
      </c>
    </row>
    <row r="9592" spans="1:51" x14ac:dyDescent="0.25">
      <c r="A9592" t="s">
        <v>391</v>
      </c>
      <c r="B9592" t="s">
        <v>218</v>
      </c>
      <c r="C9592">
        <v>172655320</v>
      </c>
      <c r="D9592">
        <v>66</v>
      </c>
      <c r="E9592" t="s">
        <v>91</v>
      </c>
      <c r="G9592">
        <v>63.932000000000002</v>
      </c>
      <c r="H9592">
        <v>2017</v>
      </c>
      <c r="I9592">
        <v>9</v>
      </c>
      <c r="J9592">
        <v>18</v>
      </c>
      <c r="K9592">
        <v>20</v>
      </c>
      <c r="L9592">
        <v>10</v>
      </c>
      <c r="M9592" t="s">
        <v>900</v>
      </c>
      <c r="N9592" t="s">
        <v>860</v>
      </c>
      <c r="O9592" t="s">
        <v>799</v>
      </c>
      <c r="Q9592" t="s">
        <v>447</v>
      </c>
      <c r="R9592" t="str">
        <f t="shared" si="560"/>
        <v>Weekday</v>
      </c>
      <c r="S9592" s="27">
        <f t="shared" si="561"/>
        <v>42996</v>
      </c>
      <c r="T9592" t="str">
        <f t="shared" si="562"/>
        <v>D</v>
      </c>
      <c r="V9592" t="str">
        <f t="shared" si="559"/>
        <v>D</v>
      </c>
      <c r="AX9592" s="27"/>
      <c r="AY9592" s="27"/>
    </row>
    <row r="9593" spans="1:51" x14ac:dyDescent="0.25">
      <c r="A9593" t="s">
        <v>391</v>
      </c>
      <c r="S9593" s="27"/>
      <c r="V9593" t="str">
        <f t="shared" si="559"/>
        <v/>
      </c>
      <c r="AX9593" s="27"/>
      <c r="AY9593" s="27"/>
    </row>
    <row r="9594" spans="1:51" x14ac:dyDescent="0.25">
      <c r="A9594" t="s">
        <v>391</v>
      </c>
      <c r="B9594" t="s">
        <v>218</v>
      </c>
      <c r="C9594">
        <v>141535298</v>
      </c>
      <c r="D9594">
        <v>66</v>
      </c>
      <c r="E9594" t="s">
        <v>91</v>
      </c>
      <c r="G9594">
        <v>63.957999999999998</v>
      </c>
      <c r="H9594">
        <v>2014</v>
      </c>
      <c r="I9594">
        <v>6</v>
      </c>
      <c r="J9594">
        <v>1</v>
      </c>
      <c r="K9594">
        <v>18</v>
      </c>
      <c r="L9594">
        <v>55</v>
      </c>
      <c r="M9594" t="s">
        <v>900</v>
      </c>
      <c r="N9594" t="s">
        <v>860</v>
      </c>
      <c r="O9594" t="s">
        <v>799</v>
      </c>
      <c r="Q9594" t="s">
        <v>447</v>
      </c>
      <c r="R9594" t="str">
        <f t="shared" si="560"/>
        <v>Weekend</v>
      </c>
      <c r="S9594" s="27">
        <f t="shared" si="561"/>
        <v>41791</v>
      </c>
      <c r="T9594" t="str">
        <f t="shared" si="562"/>
        <v>S</v>
      </c>
      <c r="V9594" t="str">
        <f t="shared" si="559"/>
        <v>S</v>
      </c>
      <c r="AX9594" s="27"/>
      <c r="AY9594" s="27"/>
    </row>
    <row r="9595" spans="1:51" x14ac:dyDescent="0.25">
      <c r="A9595" t="s">
        <v>391</v>
      </c>
      <c r="B9595" t="s">
        <v>218</v>
      </c>
      <c r="C9595">
        <v>171095007</v>
      </c>
      <c r="D9595">
        <v>66</v>
      </c>
      <c r="E9595" t="s">
        <v>91</v>
      </c>
      <c r="G9595">
        <v>63.957999999999998</v>
      </c>
      <c r="H9595">
        <v>2017</v>
      </c>
      <c r="I9595">
        <v>4</v>
      </c>
      <c r="J9595">
        <v>12</v>
      </c>
      <c r="K9595">
        <v>0</v>
      </c>
      <c r="L9595">
        <v>44</v>
      </c>
      <c r="M9595" t="s">
        <v>900</v>
      </c>
      <c r="N9595" t="s">
        <v>860</v>
      </c>
      <c r="O9595" t="s">
        <v>1933</v>
      </c>
      <c r="Q9595" t="s">
        <v>447</v>
      </c>
      <c r="R9595" t="str">
        <f t="shared" si="560"/>
        <v>Weekday</v>
      </c>
      <c r="S9595" s="27">
        <f t="shared" si="561"/>
        <v>42837</v>
      </c>
      <c r="T9595" t="str">
        <f t="shared" si="562"/>
        <v>D</v>
      </c>
      <c r="V9595" t="str">
        <f t="shared" si="559"/>
        <v>D</v>
      </c>
      <c r="AE9595" s="27"/>
      <c r="AG9595" s="27"/>
      <c r="AX9595" s="27"/>
      <c r="AY9595" s="27"/>
    </row>
    <row r="9596" spans="1:51" x14ac:dyDescent="0.25">
      <c r="A9596" t="s">
        <v>391</v>
      </c>
      <c r="B9596" t="s">
        <v>218</v>
      </c>
      <c r="C9596">
        <v>140855012</v>
      </c>
      <c r="D9596">
        <v>66</v>
      </c>
      <c r="E9596" t="s">
        <v>91</v>
      </c>
      <c r="G9596">
        <v>63.962000000000003</v>
      </c>
      <c r="H9596">
        <v>2014</v>
      </c>
      <c r="I9596">
        <v>3</v>
      </c>
      <c r="J9596">
        <v>22</v>
      </c>
      <c r="K9596">
        <v>16</v>
      </c>
      <c r="L9596">
        <v>1</v>
      </c>
      <c r="M9596" t="s">
        <v>900</v>
      </c>
      <c r="N9596" t="s">
        <v>171</v>
      </c>
      <c r="O9596" t="s">
        <v>799</v>
      </c>
      <c r="Q9596" t="s">
        <v>447</v>
      </c>
      <c r="R9596" t="str">
        <f t="shared" si="560"/>
        <v>Weekend</v>
      </c>
      <c r="S9596" s="27">
        <f t="shared" si="561"/>
        <v>41720</v>
      </c>
      <c r="T9596" t="str">
        <f t="shared" si="562"/>
        <v>S</v>
      </c>
      <c r="V9596" t="str">
        <f t="shared" si="559"/>
        <v>S</v>
      </c>
      <c r="AE9596" s="27"/>
      <c r="AG9596" s="27"/>
      <c r="AX9596" s="27"/>
      <c r="AY9596" s="27"/>
    </row>
    <row r="9597" spans="1:51" x14ac:dyDescent="0.25">
      <c r="A9597" t="s">
        <v>391</v>
      </c>
      <c r="B9597" t="s">
        <v>218</v>
      </c>
      <c r="C9597">
        <v>170975033</v>
      </c>
      <c r="D9597">
        <v>66</v>
      </c>
      <c r="E9597" t="s">
        <v>91</v>
      </c>
      <c r="G9597">
        <v>63.975000000000001</v>
      </c>
      <c r="H9597">
        <v>2017</v>
      </c>
      <c r="I9597">
        <v>4</v>
      </c>
      <c r="J9597">
        <v>2</v>
      </c>
      <c r="K9597">
        <v>5</v>
      </c>
      <c r="L9597">
        <v>25</v>
      </c>
      <c r="M9597" t="s">
        <v>899</v>
      </c>
      <c r="N9597" t="s">
        <v>860</v>
      </c>
      <c r="O9597" t="s">
        <v>799</v>
      </c>
      <c r="Q9597" t="s">
        <v>447</v>
      </c>
      <c r="R9597" t="str">
        <f t="shared" si="560"/>
        <v>Weekend</v>
      </c>
      <c r="S9597" s="27">
        <f t="shared" si="561"/>
        <v>42827</v>
      </c>
      <c r="T9597" t="str">
        <f t="shared" si="562"/>
        <v>D</v>
      </c>
      <c r="V9597" t="str">
        <f t="shared" si="559"/>
        <v>D</v>
      </c>
      <c r="AE9597" s="27"/>
      <c r="AG9597" s="27"/>
      <c r="AX9597" s="27"/>
      <c r="AY9597" s="27"/>
    </row>
    <row r="9598" spans="1:51" x14ac:dyDescent="0.25">
      <c r="A9598" t="s">
        <v>391</v>
      </c>
      <c r="B9598" t="s">
        <v>218</v>
      </c>
      <c r="C9598">
        <v>131405027</v>
      </c>
      <c r="D9598">
        <v>66</v>
      </c>
      <c r="E9598" t="s">
        <v>91</v>
      </c>
      <c r="G9598">
        <v>63.984000000000002</v>
      </c>
      <c r="H9598">
        <v>2013</v>
      </c>
      <c r="I9598">
        <v>5</v>
      </c>
      <c r="J9598">
        <v>19</v>
      </c>
      <c r="K9598">
        <v>6</v>
      </c>
      <c r="L9598">
        <v>10</v>
      </c>
      <c r="M9598" t="s">
        <v>899</v>
      </c>
      <c r="N9598" t="s">
        <v>171</v>
      </c>
      <c r="O9598" t="s">
        <v>799</v>
      </c>
      <c r="Q9598" t="s">
        <v>447</v>
      </c>
      <c r="R9598" t="str">
        <f t="shared" si="560"/>
        <v>Weekend</v>
      </c>
      <c r="S9598" s="27">
        <f t="shared" si="561"/>
        <v>41413</v>
      </c>
      <c r="T9598" t="str">
        <f t="shared" si="562"/>
        <v>S</v>
      </c>
      <c r="V9598" t="str">
        <f t="shared" si="559"/>
        <v>S</v>
      </c>
      <c r="AE9598" s="27"/>
      <c r="AG9598" s="27"/>
      <c r="AX9598" s="27"/>
      <c r="AY9598" s="27"/>
    </row>
    <row r="9599" spans="1:51" x14ac:dyDescent="0.25">
      <c r="A9599" t="s">
        <v>391</v>
      </c>
      <c r="S9599" s="27"/>
      <c r="V9599" t="str">
        <f t="shared" si="559"/>
        <v/>
      </c>
    </row>
    <row r="9600" spans="1:51" x14ac:dyDescent="0.25">
      <c r="A9600" t="s">
        <v>391</v>
      </c>
      <c r="B9600" t="s">
        <v>218</v>
      </c>
      <c r="C9600">
        <v>141705238</v>
      </c>
      <c r="D9600">
        <v>66</v>
      </c>
      <c r="E9600" t="s">
        <v>91</v>
      </c>
      <c r="G9600">
        <v>63.991</v>
      </c>
      <c r="H9600">
        <v>2014</v>
      </c>
      <c r="I9600">
        <v>6</v>
      </c>
      <c r="J9600">
        <v>19</v>
      </c>
      <c r="K9600">
        <v>16</v>
      </c>
      <c r="L9600">
        <v>9</v>
      </c>
      <c r="M9600" t="s">
        <v>900</v>
      </c>
      <c r="N9600" t="s">
        <v>860</v>
      </c>
      <c r="O9600" t="s">
        <v>799</v>
      </c>
      <c r="Q9600" t="s">
        <v>447</v>
      </c>
      <c r="R9600" t="str">
        <f t="shared" si="560"/>
        <v>Weekday</v>
      </c>
      <c r="S9600" s="27">
        <f t="shared" si="561"/>
        <v>41809</v>
      </c>
      <c r="T9600" t="str">
        <f t="shared" si="562"/>
        <v>S</v>
      </c>
      <c r="V9600" t="str">
        <f t="shared" si="559"/>
        <v>S</v>
      </c>
      <c r="AO9600" s="27"/>
      <c r="AX9600" s="27"/>
      <c r="AY9600" s="27"/>
    </row>
    <row r="9601" spans="1:51" x14ac:dyDescent="0.25">
      <c r="A9601" t="s">
        <v>391</v>
      </c>
      <c r="B9601" t="s">
        <v>218</v>
      </c>
      <c r="C9601">
        <v>153185266</v>
      </c>
      <c r="D9601">
        <v>66</v>
      </c>
      <c r="E9601" t="s">
        <v>91</v>
      </c>
      <c r="G9601">
        <v>63.994999999999997</v>
      </c>
      <c r="H9601">
        <v>2015</v>
      </c>
      <c r="I9601">
        <v>11</v>
      </c>
      <c r="J9601">
        <v>4</v>
      </c>
      <c r="K9601">
        <v>17</v>
      </c>
      <c r="L9601">
        <v>22</v>
      </c>
      <c r="M9601" t="s">
        <v>900</v>
      </c>
      <c r="N9601" t="s">
        <v>171</v>
      </c>
      <c r="O9601" t="s">
        <v>799</v>
      </c>
      <c r="Q9601" t="s">
        <v>447</v>
      </c>
      <c r="R9601" t="str">
        <f t="shared" si="560"/>
        <v>Weekday</v>
      </c>
      <c r="S9601" s="27">
        <f t="shared" si="561"/>
        <v>42312</v>
      </c>
      <c r="T9601" t="str">
        <f t="shared" si="562"/>
        <v>D</v>
      </c>
      <c r="V9601" t="str">
        <f t="shared" si="559"/>
        <v>D</v>
      </c>
      <c r="AE9601" s="27"/>
      <c r="AO9601" s="27"/>
      <c r="AX9601" s="27"/>
      <c r="AY9601" s="27"/>
    </row>
    <row r="9602" spans="1:51" x14ac:dyDescent="0.25">
      <c r="A9602" t="s">
        <v>391</v>
      </c>
      <c r="S9602" s="27"/>
      <c r="V9602" t="str">
        <f t="shared" si="559"/>
        <v/>
      </c>
      <c r="AE9602" s="27"/>
      <c r="AO9602" s="27"/>
      <c r="AX9602" s="27"/>
      <c r="AY9602" s="27"/>
    </row>
    <row r="9603" spans="1:51" x14ac:dyDescent="0.25">
      <c r="A9603" t="s">
        <v>391</v>
      </c>
      <c r="B9603" t="s">
        <v>218</v>
      </c>
      <c r="C9603">
        <v>163075058</v>
      </c>
      <c r="D9603">
        <v>66</v>
      </c>
      <c r="E9603" t="s">
        <v>91</v>
      </c>
      <c r="G9603">
        <v>64.010999999999996</v>
      </c>
      <c r="H9603">
        <v>2016</v>
      </c>
      <c r="I9603">
        <v>11</v>
      </c>
      <c r="J9603">
        <v>1</v>
      </c>
      <c r="K9603">
        <v>12</v>
      </c>
      <c r="L9603">
        <v>25</v>
      </c>
      <c r="M9603" t="s">
        <v>900</v>
      </c>
      <c r="N9603" t="s">
        <v>860</v>
      </c>
      <c r="O9603" t="s">
        <v>799</v>
      </c>
      <c r="Q9603" t="s">
        <v>447</v>
      </c>
      <c r="R9603" t="str">
        <f t="shared" si="560"/>
        <v>Weekday</v>
      </c>
      <c r="S9603" s="27">
        <f t="shared" si="561"/>
        <v>42675</v>
      </c>
      <c r="T9603" t="str">
        <f t="shared" si="562"/>
        <v>D</v>
      </c>
      <c r="V9603" t="str">
        <f t="shared" ref="V9603:V9666" si="563">T9603&amp;U9603</f>
        <v>D</v>
      </c>
      <c r="AO9603" s="27"/>
      <c r="AX9603" s="27"/>
      <c r="AY9603" s="27"/>
    </row>
    <row r="9604" spans="1:51" x14ac:dyDescent="0.25">
      <c r="A9604" t="s">
        <v>391</v>
      </c>
      <c r="B9604" t="s">
        <v>218</v>
      </c>
      <c r="C9604">
        <v>170215185</v>
      </c>
      <c r="D9604">
        <v>66</v>
      </c>
      <c r="E9604" t="s">
        <v>91</v>
      </c>
      <c r="G9604">
        <v>64.015000000000001</v>
      </c>
      <c r="H9604">
        <v>2017</v>
      </c>
      <c r="I9604">
        <v>1</v>
      </c>
      <c r="J9604">
        <v>18</v>
      </c>
      <c r="K9604">
        <v>17</v>
      </c>
      <c r="L9604">
        <v>50</v>
      </c>
      <c r="M9604" t="s">
        <v>900</v>
      </c>
      <c r="N9604" t="s">
        <v>170</v>
      </c>
      <c r="O9604" t="s">
        <v>799</v>
      </c>
      <c r="Q9604" t="s">
        <v>447</v>
      </c>
      <c r="R9604" t="str">
        <f t="shared" si="560"/>
        <v>Weekday</v>
      </c>
      <c r="S9604" s="27">
        <f t="shared" si="561"/>
        <v>42753</v>
      </c>
      <c r="T9604" t="str">
        <f t="shared" si="562"/>
        <v>D</v>
      </c>
      <c r="V9604" t="str">
        <f t="shared" si="563"/>
        <v>D</v>
      </c>
      <c r="AE9604" s="27"/>
      <c r="AO9604" s="27"/>
      <c r="AX9604" s="27"/>
      <c r="AY9604" s="27"/>
    </row>
    <row r="9605" spans="1:51" x14ac:dyDescent="0.25">
      <c r="A9605" t="s">
        <v>391</v>
      </c>
      <c r="B9605" t="s">
        <v>218</v>
      </c>
      <c r="C9605">
        <v>150415227</v>
      </c>
      <c r="D9605">
        <v>66</v>
      </c>
      <c r="E9605" t="s">
        <v>91</v>
      </c>
      <c r="G9605">
        <v>64.018000000000001</v>
      </c>
      <c r="H9605">
        <v>2015</v>
      </c>
      <c r="I9605">
        <v>2</v>
      </c>
      <c r="J9605">
        <v>8</v>
      </c>
      <c r="K9605">
        <v>16</v>
      </c>
      <c r="L9605">
        <v>46</v>
      </c>
      <c r="M9605" t="s">
        <v>900</v>
      </c>
      <c r="N9605" t="s">
        <v>171</v>
      </c>
      <c r="O9605" t="s">
        <v>799</v>
      </c>
      <c r="Q9605" t="s">
        <v>447</v>
      </c>
      <c r="R9605" t="str">
        <f t="shared" si="560"/>
        <v>Weekend</v>
      </c>
      <c r="S9605" s="27">
        <f t="shared" si="561"/>
        <v>42043</v>
      </c>
      <c r="T9605" t="str">
        <f t="shared" si="562"/>
        <v>S</v>
      </c>
      <c r="V9605" t="str">
        <f t="shared" si="563"/>
        <v>S</v>
      </c>
      <c r="AE9605" s="27"/>
      <c r="AO9605" s="27"/>
      <c r="AX9605" s="27"/>
      <c r="AY9605" s="27"/>
    </row>
    <row r="9606" spans="1:51" x14ac:dyDescent="0.25">
      <c r="A9606" t="s">
        <v>391</v>
      </c>
      <c r="B9606" t="s">
        <v>218</v>
      </c>
      <c r="C9606">
        <v>173375117</v>
      </c>
      <c r="D9606">
        <v>66</v>
      </c>
      <c r="E9606" t="s">
        <v>91</v>
      </c>
      <c r="G9606">
        <v>64.024000000000001</v>
      </c>
      <c r="H9606">
        <v>2017</v>
      </c>
      <c r="I9606">
        <v>11</v>
      </c>
      <c r="J9606">
        <v>29</v>
      </c>
      <c r="K9606">
        <v>17</v>
      </c>
      <c r="L9606">
        <v>8</v>
      </c>
      <c r="M9606" t="s">
        <v>900</v>
      </c>
      <c r="N9606" t="s">
        <v>860</v>
      </c>
      <c r="O9606" t="s">
        <v>799</v>
      </c>
      <c r="Q9606" t="s">
        <v>447</v>
      </c>
      <c r="R9606" t="str">
        <f t="shared" si="560"/>
        <v>Weekday</v>
      </c>
      <c r="S9606" s="27">
        <f t="shared" si="561"/>
        <v>43068</v>
      </c>
      <c r="T9606" t="str">
        <f t="shared" si="562"/>
        <v>D</v>
      </c>
      <c r="V9606" t="str">
        <f t="shared" si="563"/>
        <v>D</v>
      </c>
      <c r="AE9606" s="27"/>
      <c r="AO9606" s="27"/>
      <c r="AX9606" s="27"/>
      <c r="AY9606" s="27"/>
    </row>
    <row r="9607" spans="1:51" x14ac:dyDescent="0.25">
      <c r="A9607" t="s">
        <v>391</v>
      </c>
      <c r="B9607" t="s">
        <v>218</v>
      </c>
      <c r="C9607">
        <v>151755281</v>
      </c>
      <c r="D9607">
        <v>66</v>
      </c>
      <c r="E9607" t="s">
        <v>91</v>
      </c>
      <c r="G9607">
        <v>64.025999999999996</v>
      </c>
      <c r="H9607">
        <v>2015</v>
      </c>
      <c r="I9607">
        <v>6</v>
      </c>
      <c r="J9607">
        <v>24</v>
      </c>
      <c r="K9607">
        <v>18</v>
      </c>
      <c r="L9607">
        <v>40</v>
      </c>
      <c r="M9607" t="s">
        <v>900</v>
      </c>
      <c r="N9607" t="s">
        <v>860</v>
      </c>
      <c r="O9607" t="s">
        <v>799</v>
      </c>
      <c r="Q9607" t="s">
        <v>447</v>
      </c>
      <c r="R9607" t="str">
        <f t="shared" si="560"/>
        <v>Weekday</v>
      </c>
      <c r="S9607" s="27">
        <f t="shared" si="561"/>
        <v>42179</v>
      </c>
      <c r="T9607" t="str">
        <f t="shared" si="562"/>
        <v>S</v>
      </c>
      <c r="V9607" t="str">
        <f t="shared" si="563"/>
        <v>S</v>
      </c>
      <c r="AE9607" s="27"/>
      <c r="AO9607" s="27"/>
      <c r="AX9607" s="27"/>
      <c r="AY9607" s="27"/>
    </row>
    <row r="9608" spans="1:51" x14ac:dyDescent="0.25">
      <c r="A9608" t="s">
        <v>391</v>
      </c>
      <c r="B9608" t="s">
        <v>218</v>
      </c>
      <c r="C9608">
        <v>153335219</v>
      </c>
      <c r="D9608">
        <v>66</v>
      </c>
      <c r="E9608" t="s">
        <v>91</v>
      </c>
      <c r="G9608">
        <v>64.028000000000006</v>
      </c>
      <c r="H9608">
        <v>2015</v>
      </c>
      <c r="I9608">
        <v>11</v>
      </c>
      <c r="J9608">
        <v>24</v>
      </c>
      <c r="K9608">
        <v>20</v>
      </c>
      <c r="L9608">
        <v>5</v>
      </c>
      <c r="M9608" t="s">
        <v>900</v>
      </c>
      <c r="N9608" t="s">
        <v>404</v>
      </c>
      <c r="O9608" t="s">
        <v>799</v>
      </c>
      <c r="Q9608" t="s">
        <v>447</v>
      </c>
      <c r="R9608" t="str">
        <f t="shared" si="560"/>
        <v>Weekday</v>
      </c>
      <c r="S9608" s="27">
        <f t="shared" si="561"/>
        <v>42332</v>
      </c>
      <c r="T9608" t="str">
        <f t="shared" si="562"/>
        <v>D</v>
      </c>
      <c r="V9608" t="str">
        <f t="shared" si="563"/>
        <v>D</v>
      </c>
      <c r="AE9608" s="27"/>
      <c r="AO9608" s="27"/>
      <c r="AX9608" s="27"/>
      <c r="AY9608" s="27"/>
    </row>
    <row r="9609" spans="1:51" x14ac:dyDescent="0.25">
      <c r="A9609" t="s">
        <v>391</v>
      </c>
      <c r="B9609" t="s">
        <v>218</v>
      </c>
      <c r="C9609">
        <v>172465140</v>
      </c>
      <c r="D9609">
        <v>66</v>
      </c>
      <c r="E9609" t="s">
        <v>91</v>
      </c>
      <c r="G9609">
        <v>64.028999999999996</v>
      </c>
      <c r="H9609">
        <v>2017</v>
      </c>
      <c r="I9609">
        <v>9</v>
      </c>
      <c r="J9609">
        <v>1</v>
      </c>
      <c r="K9609">
        <v>13</v>
      </c>
      <c r="L9609">
        <v>30</v>
      </c>
      <c r="M9609" t="s">
        <v>900</v>
      </c>
      <c r="N9609" t="s">
        <v>860</v>
      </c>
      <c r="O9609" t="s">
        <v>799</v>
      </c>
      <c r="Q9609" t="s">
        <v>446</v>
      </c>
      <c r="R9609" t="str">
        <f t="shared" si="560"/>
        <v>Weekday</v>
      </c>
      <c r="S9609" s="27">
        <f t="shared" si="561"/>
        <v>42979</v>
      </c>
      <c r="T9609" t="str">
        <f t="shared" si="562"/>
        <v>D</v>
      </c>
      <c r="V9609" t="str">
        <f t="shared" si="563"/>
        <v>D</v>
      </c>
      <c r="AE9609" s="27"/>
      <c r="AO9609" s="27"/>
      <c r="AX9609" s="27"/>
      <c r="AY9609" s="27"/>
    </row>
    <row r="9610" spans="1:51" x14ac:dyDescent="0.25">
      <c r="A9610" t="s">
        <v>391</v>
      </c>
      <c r="S9610" s="27"/>
      <c r="V9610" t="str">
        <f t="shared" si="563"/>
        <v/>
      </c>
      <c r="AE9610" s="27"/>
      <c r="AG9610" s="27"/>
      <c r="AX9610" s="27"/>
      <c r="AY9610" s="27"/>
    </row>
    <row r="9611" spans="1:51" x14ac:dyDescent="0.25">
      <c r="A9611" t="s">
        <v>391</v>
      </c>
      <c r="S9611" s="27"/>
      <c r="V9611" t="str">
        <f t="shared" si="563"/>
        <v/>
      </c>
    </row>
    <row r="9612" spans="1:51" x14ac:dyDescent="0.25">
      <c r="A9612" t="s">
        <v>391</v>
      </c>
      <c r="B9612" t="s">
        <v>218</v>
      </c>
      <c r="C9612">
        <v>152575152</v>
      </c>
      <c r="D9612">
        <v>66</v>
      </c>
      <c r="E9612" t="s">
        <v>91</v>
      </c>
      <c r="G9612">
        <v>64.042000000000002</v>
      </c>
      <c r="H9612">
        <v>2015</v>
      </c>
      <c r="I9612">
        <v>9</v>
      </c>
      <c r="J9612">
        <v>14</v>
      </c>
      <c r="K9612">
        <v>7</v>
      </c>
      <c r="L9612">
        <v>55</v>
      </c>
      <c r="M9612" t="s">
        <v>900</v>
      </c>
      <c r="N9612" t="s">
        <v>860</v>
      </c>
      <c r="O9612" t="s">
        <v>799</v>
      </c>
      <c r="Q9612" t="s">
        <v>446</v>
      </c>
      <c r="R9612" t="str">
        <f t="shared" si="560"/>
        <v>Weekday</v>
      </c>
      <c r="S9612" s="27">
        <f t="shared" si="561"/>
        <v>42261</v>
      </c>
      <c r="T9612" t="str">
        <f t="shared" si="562"/>
        <v>D</v>
      </c>
      <c r="V9612" t="str">
        <f t="shared" si="563"/>
        <v>D</v>
      </c>
    </row>
    <row r="9613" spans="1:51" x14ac:dyDescent="0.25">
      <c r="A9613" t="s">
        <v>391</v>
      </c>
      <c r="B9613" t="s">
        <v>218</v>
      </c>
      <c r="C9613">
        <v>151125454</v>
      </c>
      <c r="D9613">
        <v>66</v>
      </c>
      <c r="E9613" t="s">
        <v>91</v>
      </c>
      <c r="G9613">
        <v>64.049000000000007</v>
      </c>
      <c r="H9613">
        <v>2015</v>
      </c>
      <c r="I9613">
        <v>4</v>
      </c>
      <c r="J9613">
        <v>19</v>
      </c>
      <c r="K9613">
        <v>3</v>
      </c>
      <c r="L9613">
        <v>50</v>
      </c>
      <c r="M9613" t="s">
        <v>900</v>
      </c>
      <c r="N9613" t="s">
        <v>860</v>
      </c>
      <c r="O9613" t="s">
        <v>799</v>
      </c>
      <c r="Q9613" t="s">
        <v>446</v>
      </c>
      <c r="R9613" t="str">
        <f t="shared" si="560"/>
        <v>Weekend</v>
      </c>
      <c r="S9613" s="27">
        <f t="shared" si="561"/>
        <v>42113</v>
      </c>
      <c r="T9613" t="str">
        <f t="shared" si="562"/>
        <v>S</v>
      </c>
      <c r="V9613" t="str">
        <f t="shared" si="563"/>
        <v>S</v>
      </c>
      <c r="AE9613" s="27"/>
      <c r="AO9613" s="27"/>
      <c r="AX9613" s="27"/>
      <c r="AY9613" s="27"/>
    </row>
    <row r="9614" spans="1:51" x14ac:dyDescent="0.25">
      <c r="A9614" t="s">
        <v>391</v>
      </c>
      <c r="B9614" t="s">
        <v>218</v>
      </c>
      <c r="C9614">
        <v>132935224</v>
      </c>
      <c r="D9614">
        <v>66</v>
      </c>
      <c r="E9614" t="s">
        <v>91</v>
      </c>
      <c r="G9614">
        <v>64.054000000000002</v>
      </c>
      <c r="H9614">
        <v>2013</v>
      </c>
      <c r="I9614">
        <v>10</v>
      </c>
      <c r="J9614">
        <v>20</v>
      </c>
      <c r="K9614">
        <v>17</v>
      </c>
      <c r="L9614">
        <v>22</v>
      </c>
      <c r="M9614" t="s">
        <v>900</v>
      </c>
      <c r="N9614" t="s">
        <v>860</v>
      </c>
      <c r="O9614" t="s">
        <v>799</v>
      </c>
      <c r="Q9614" t="s">
        <v>446</v>
      </c>
      <c r="R9614" t="str">
        <f t="shared" si="560"/>
        <v>Weekend</v>
      </c>
      <c r="S9614" s="27">
        <f t="shared" si="561"/>
        <v>41567</v>
      </c>
      <c r="T9614" t="str">
        <f t="shared" si="562"/>
        <v>S</v>
      </c>
      <c r="V9614" t="str">
        <f t="shared" si="563"/>
        <v>S</v>
      </c>
    </row>
    <row r="9615" spans="1:51" x14ac:dyDescent="0.25">
      <c r="A9615" t="s">
        <v>391</v>
      </c>
      <c r="B9615" t="s">
        <v>218</v>
      </c>
      <c r="C9615">
        <v>140445339</v>
      </c>
      <c r="D9615">
        <v>66</v>
      </c>
      <c r="E9615" t="s">
        <v>91</v>
      </c>
      <c r="G9615">
        <v>64.055999999999997</v>
      </c>
      <c r="H9615">
        <v>2014</v>
      </c>
      <c r="I9615">
        <v>2</v>
      </c>
      <c r="J9615">
        <v>10</v>
      </c>
      <c r="K9615">
        <v>15</v>
      </c>
      <c r="L9615">
        <v>47</v>
      </c>
      <c r="M9615" t="s">
        <v>900</v>
      </c>
      <c r="N9615" t="s">
        <v>860</v>
      </c>
      <c r="O9615" t="s">
        <v>799</v>
      </c>
      <c r="Q9615" t="s">
        <v>446</v>
      </c>
      <c r="R9615" t="str">
        <f t="shared" si="560"/>
        <v>Weekday</v>
      </c>
      <c r="S9615" s="27">
        <f t="shared" si="561"/>
        <v>41680</v>
      </c>
      <c r="T9615" t="str">
        <f t="shared" si="562"/>
        <v>S</v>
      </c>
      <c r="V9615" t="str">
        <f t="shared" si="563"/>
        <v>S</v>
      </c>
      <c r="AE9615" s="27"/>
      <c r="AO9615" s="27"/>
      <c r="AX9615" s="27"/>
      <c r="AY9615" s="27"/>
    </row>
    <row r="9616" spans="1:51" x14ac:dyDescent="0.25">
      <c r="A9616" t="s">
        <v>391</v>
      </c>
      <c r="B9616" t="s">
        <v>218</v>
      </c>
      <c r="C9616">
        <v>151935219</v>
      </c>
      <c r="D9616">
        <v>66</v>
      </c>
      <c r="E9616" t="s">
        <v>91</v>
      </c>
      <c r="G9616">
        <v>64.061999999999998</v>
      </c>
      <c r="H9616">
        <v>2015</v>
      </c>
      <c r="I9616">
        <v>6</v>
      </c>
      <c r="J9616">
        <v>20</v>
      </c>
      <c r="K9616">
        <v>19</v>
      </c>
      <c r="L9616">
        <v>15</v>
      </c>
      <c r="M9616" t="s">
        <v>900</v>
      </c>
      <c r="N9616" t="s">
        <v>860</v>
      </c>
      <c r="O9616" t="s">
        <v>799</v>
      </c>
      <c r="Q9616" t="s">
        <v>446</v>
      </c>
      <c r="R9616" t="str">
        <f t="shared" si="560"/>
        <v>Weekend</v>
      </c>
      <c r="S9616" s="27">
        <f t="shared" si="561"/>
        <v>42175</v>
      </c>
      <c r="T9616" t="str">
        <f t="shared" si="562"/>
        <v>S</v>
      </c>
      <c r="V9616" t="str">
        <f t="shared" si="563"/>
        <v>S</v>
      </c>
      <c r="AE9616" s="27"/>
      <c r="AO9616" s="27"/>
      <c r="AX9616" s="27"/>
      <c r="AY9616" s="27"/>
    </row>
    <row r="9617" spans="1:51" x14ac:dyDescent="0.25">
      <c r="A9617" t="s">
        <v>391</v>
      </c>
      <c r="B9617" t="s">
        <v>218</v>
      </c>
      <c r="C9617">
        <v>160955054</v>
      </c>
      <c r="D9617">
        <v>66</v>
      </c>
      <c r="E9617" t="s">
        <v>91</v>
      </c>
      <c r="G9617">
        <v>63.731000000000002</v>
      </c>
      <c r="H9617">
        <v>2016</v>
      </c>
      <c r="I9617">
        <v>4</v>
      </c>
      <c r="J9617">
        <v>3</v>
      </c>
      <c r="K9617">
        <v>12</v>
      </c>
      <c r="L9617">
        <v>51</v>
      </c>
      <c r="M9617" t="s">
        <v>900</v>
      </c>
      <c r="N9617" t="s">
        <v>171</v>
      </c>
      <c r="O9617" t="s">
        <v>799</v>
      </c>
      <c r="Q9617" t="s">
        <v>447</v>
      </c>
      <c r="R9617" t="str">
        <f t="shared" si="560"/>
        <v>Weekend</v>
      </c>
      <c r="S9617" s="27">
        <f t="shared" si="561"/>
        <v>42463</v>
      </c>
      <c r="T9617" t="str">
        <f t="shared" si="562"/>
        <v>D</v>
      </c>
      <c r="V9617" t="str">
        <f t="shared" si="563"/>
        <v>D</v>
      </c>
      <c r="AO9617" s="27"/>
      <c r="AX9617" s="27"/>
      <c r="AY9617" s="27"/>
    </row>
    <row r="9618" spans="1:51" x14ac:dyDescent="0.25">
      <c r="A9618" t="s">
        <v>391</v>
      </c>
      <c r="B9618" t="s">
        <v>218</v>
      </c>
      <c r="C9618">
        <v>151855114</v>
      </c>
      <c r="D9618">
        <v>66</v>
      </c>
      <c r="E9618" t="s">
        <v>91</v>
      </c>
      <c r="G9618">
        <v>64.072999999999993</v>
      </c>
      <c r="H9618">
        <v>2015</v>
      </c>
      <c r="I9618">
        <v>7</v>
      </c>
      <c r="J9618">
        <v>4</v>
      </c>
      <c r="K9618">
        <v>9</v>
      </c>
      <c r="L9618">
        <v>16</v>
      </c>
      <c r="M9618" t="s">
        <v>899</v>
      </c>
      <c r="N9618" t="s">
        <v>860</v>
      </c>
      <c r="O9618" t="s">
        <v>799</v>
      </c>
      <c r="Q9618" t="s">
        <v>446</v>
      </c>
      <c r="R9618" t="str">
        <f t="shared" si="560"/>
        <v>Weekend</v>
      </c>
      <c r="S9618" s="27">
        <f t="shared" si="561"/>
        <v>42189</v>
      </c>
      <c r="T9618" t="str">
        <f t="shared" si="562"/>
        <v>S</v>
      </c>
      <c r="V9618" t="str">
        <f t="shared" si="563"/>
        <v>S</v>
      </c>
      <c r="AE9618" s="27"/>
      <c r="AO9618" s="27"/>
      <c r="AX9618" s="27"/>
      <c r="AY9618" s="27"/>
    </row>
    <row r="9619" spans="1:51" x14ac:dyDescent="0.25">
      <c r="A9619" t="s">
        <v>391</v>
      </c>
      <c r="B9619" t="s">
        <v>218</v>
      </c>
      <c r="C9619">
        <v>143305503</v>
      </c>
      <c r="D9619">
        <v>66</v>
      </c>
      <c r="E9619" t="s">
        <v>91</v>
      </c>
      <c r="G9619">
        <v>64.081000000000003</v>
      </c>
      <c r="H9619">
        <v>2014</v>
      </c>
      <c r="I9619">
        <v>11</v>
      </c>
      <c r="J9619">
        <v>17</v>
      </c>
      <c r="K9619">
        <v>20</v>
      </c>
      <c r="L9619">
        <v>3</v>
      </c>
      <c r="M9619" t="s">
        <v>900</v>
      </c>
      <c r="N9619" t="s">
        <v>860</v>
      </c>
      <c r="O9619" t="s">
        <v>799</v>
      </c>
      <c r="Q9619" t="s">
        <v>446</v>
      </c>
      <c r="R9619" t="str">
        <f t="shared" si="560"/>
        <v>Weekday</v>
      </c>
      <c r="S9619" s="27">
        <f t="shared" si="561"/>
        <v>41960</v>
      </c>
      <c r="T9619" t="str">
        <f t="shared" si="562"/>
        <v>S</v>
      </c>
      <c r="V9619" t="str">
        <f t="shared" si="563"/>
        <v>S</v>
      </c>
      <c r="AE9619" s="27"/>
      <c r="AO9619" s="27"/>
      <c r="AX9619" s="27"/>
      <c r="AY9619" s="27"/>
    </row>
    <row r="9620" spans="1:51" x14ac:dyDescent="0.25">
      <c r="A9620" t="s">
        <v>391</v>
      </c>
      <c r="B9620" t="s">
        <v>218</v>
      </c>
      <c r="C9620">
        <v>150885190</v>
      </c>
      <c r="D9620">
        <v>66</v>
      </c>
      <c r="E9620" t="s">
        <v>91</v>
      </c>
      <c r="G9620">
        <v>64.081999999999994</v>
      </c>
      <c r="H9620">
        <v>2015</v>
      </c>
      <c r="I9620">
        <v>3</v>
      </c>
      <c r="J9620">
        <v>25</v>
      </c>
      <c r="K9620">
        <v>16</v>
      </c>
      <c r="L9620">
        <v>30</v>
      </c>
      <c r="M9620" t="s">
        <v>900</v>
      </c>
      <c r="N9620" t="s">
        <v>860</v>
      </c>
      <c r="O9620" t="s">
        <v>799</v>
      </c>
      <c r="Q9620" t="s">
        <v>446</v>
      </c>
      <c r="R9620" t="str">
        <f t="shared" si="560"/>
        <v>Weekday</v>
      </c>
      <c r="S9620" s="27">
        <f t="shared" si="561"/>
        <v>42088</v>
      </c>
      <c r="T9620" t="str">
        <f t="shared" si="562"/>
        <v>S</v>
      </c>
      <c r="V9620" t="str">
        <f t="shared" si="563"/>
        <v>S</v>
      </c>
      <c r="AO9620" s="27"/>
      <c r="AX9620" s="27"/>
      <c r="AY9620" s="27"/>
    </row>
    <row r="9621" spans="1:51" x14ac:dyDescent="0.25">
      <c r="A9621" t="s">
        <v>391</v>
      </c>
      <c r="B9621" t="s">
        <v>218</v>
      </c>
      <c r="C9621">
        <v>172695115</v>
      </c>
      <c r="D9621">
        <v>66</v>
      </c>
      <c r="E9621" t="s">
        <v>91</v>
      </c>
      <c r="G9621">
        <v>64.09</v>
      </c>
      <c r="H9621">
        <v>2017</v>
      </c>
      <c r="I9621">
        <v>9</v>
      </c>
      <c r="J9621">
        <v>13</v>
      </c>
      <c r="K9621">
        <v>13</v>
      </c>
      <c r="L9621">
        <v>30</v>
      </c>
      <c r="M9621" t="s">
        <v>900</v>
      </c>
      <c r="N9621" t="s">
        <v>860</v>
      </c>
      <c r="O9621" t="s">
        <v>799</v>
      </c>
      <c r="Q9621" t="s">
        <v>446</v>
      </c>
      <c r="R9621" t="str">
        <f t="shared" si="560"/>
        <v>Weekday</v>
      </c>
      <c r="S9621" s="27">
        <f t="shared" si="561"/>
        <v>42991</v>
      </c>
      <c r="T9621" t="str">
        <f t="shared" si="562"/>
        <v>D</v>
      </c>
      <c r="V9621" t="str">
        <f t="shared" si="563"/>
        <v>D</v>
      </c>
      <c r="AE9621" s="27"/>
      <c r="AO9621" s="27"/>
      <c r="AX9621" s="27"/>
      <c r="AY9621" s="27"/>
    </row>
    <row r="9622" spans="1:51" x14ac:dyDescent="0.25">
      <c r="A9622" t="s">
        <v>391</v>
      </c>
      <c r="B9622" t="s">
        <v>218</v>
      </c>
      <c r="C9622">
        <v>152055056</v>
      </c>
      <c r="D9622">
        <v>66</v>
      </c>
      <c r="E9622" t="s">
        <v>91</v>
      </c>
      <c r="G9622">
        <v>64.094999999999999</v>
      </c>
      <c r="H9622">
        <v>2015</v>
      </c>
      <c r="I9622">
        <v>7</v>
      </c>
      <c r="J9622">
        <v>23</v>
      </c>
      <c r="K9622">
        <v>11</v>
      </c>
      <c r="L9622">
        <v>35</v>
      </c>
      <c r="M9622" t="s">
        <v>900</v>
      </c>
      <c r="N9622" t="s">
        <v>860</v>
      </c>
      <c r="O9622" t="s">
        <v>799</v>
      </c>
      <c r="Q9622" t="s">
        <v>446</v>
      </c>
      <c r="R9622" t="str">
        <f t="shared" si="560"/>
        <v>Weekday</v>
      </c>
      <c r="S9622" s="27">
        <f t="shared" si="561"/>
        <v>42208</v>
      </c>
      <c r="T9622" t="str">
        <f t="shared" si="562"/>
        <v>S</v>
      </c>
      <c r="V9622" t="str">
        <f t="shared" si="563"/>
        <v>S</v>
      </c>
      <c r="AE9622" s="27"/>
      <c r="AG9622" s="27"/>
      <c r="AX9622" s="27"/>
      <c r="AY9622" s="27"/>
    </row>
    <row r="9623" spans="1:51" x14ac:dyDescent="0.25">
      <c r="A9623" t="s">
        <v>391</v>
      </c>
      <c r="S9623" s="27"/>
      <c r="V9623" t="str">
        <f t="shared" si="563"/>
        <v/>
      </c>
      <c r="AE9623" s="27"/>
      <c r="AO9623" s="27"/>
      <c r="AX9623" s="27"/>
      <c r="AY9623" s="27"/>
    </row>
    <row r="9624" spans="1:51" x14ac:dyDescent="0.25">
      <c r="A9624" t="s">
        <v>391</v>
      </c>
      <c r="B9624" t="s">
        <v>218</v>
      </c>
      <c r="C9624">
        <v>171245385</v>
      </c>
      <c r="D9624">
        <v>66</v>
      </c>
      <c r="E9624" t="s">
        <v>91</v>
      </c>
      <c r="G9624">
        <v>64.119</v>
      </c>
      <c r="H9624">
        <v>2017</v>
      </c>
      <c r="I9624">
        <v>5</v>
      </c>
      <c r="J9624">
        <v>2</v>
      </c>
      <c r="K9624">
        <v>15</v>
      </c>
      <c r="L9624">
        <v>20</v>
      </c>
      <c r="M9624" t="s">
        <v>900</v>
      </c>
      <c r="N9624" t="s">
        <v>860</v>
      </c>
      <c r="O9624" t="s">
        <v>799</v>
      </c>
      <c r="Q9624" t="s">
        <v>446</v>
      </c>
      <c r="R9624" t="str">
        <f t="shared" si="560"/>
        <v>Weekday</v>
      </c>
      <c r="S9624" s="27">
        <f t="shared" si="561"/>
        <v>42857</v>
      </c>
      <c r="T9624" t="str">
        <f t="shared" si="562"/>
        <v>D</v>
      </c>
      <c r="V9624" t="str">
        <f t="shared" si="563"/>
        <v>D</v>
      </c>
    </row>
    <row r="9625" spans="1:51" x14ac:dyDescent="0.25">
      <c r="A9625" t="s">
        <v>391</v>
      </c>
      <c r="B9625" t="s">
        <v>218</v>
      </c>
      <c r="C9625">
        <v>162295349</v>
      </c>
      <c r="D9625">
        <v>66</v>
      </c>
      <c r="E9625" t="s">
        <v>91</v>
      </c>
      <c r="G9625">
        <v>64.125</v>
      </c>
      <c r="H9625">
        <v>2016</v>
      </c>
      <c r="I9625">
        <v>8</v>
      </c>
      <c r="J9625">
        <v>15</v>
      </c>
      <c r="K9625">
        <v>13</v>
      </c>
      <c r="L9625">
        <v>47</v>
      </c>
      <c r="M9625" t="s">
        <v>900</v>
      </c>
      <c r="N9625" t="s">
        <v>860</v>
      </c>
      <c r="O9625" t="s">
        <v>799</v>
      </c>
      <c r="Q9625" t="s">
        <v>446</v>
      </c>
      <c r="R9625" t="str">
        <f t="shared" si="560"/>
        <v>Weekday</v>
      </c>
      <c r="S9625" s="27">
        <f t="shared" si="561"/>
        <v>42597</v>
      </c>
      <c r="T9625" t="str">
        <f t="shared" si="562"/>
        <v>D</v>
      </c>
      <c r="V9625" t="str">
        <f t="shared" si="563"/>
        <v>D</v>
      </c>
      <c r="AE9625" s="27"/>
      <c r="AG9625" s="27"/>
      <c r="AX9625" s="27"/>
      <c r="AY9625" s="27"/>
    </row>
    <row r="9626" spans="1:51" x14ac:dyDescent="0.25">
      <c r="A9626" t="s">
        <v>391</v>
      </c>
      <c r="B9626" t="s">
        <v>218</v>
      </c>
      <c r="C9626">
        <v>161105257</v>
      </c>
      <c r="D9626">
        <v>66</v>
      </c>
      <c r="E9626" t="s">
        <v>91</v>
      </c>
      <c r="G9626">
        <v>64.135000000000005</v>
      </c>
      <c r="H9626">
        <v>2016</v>
      </c>
      <c r="I9626">
        <v>4</v>
      </c>
      <c r="J9626">
        <v>14</v>
      </c>
      <c r="K9626">
        <v>17</v>
      </c>
      <c r="L9626">
        <v>0</v>
      </c>
      <c r="M9626" t="s">
        <v>900</v>
      </c>
      <c r="N9626" t="s">
        <v>860</v>
      </c>
      <c r="O9626" t="s">
        <v>799</v>
      </c>
      <c r="Q9626" t="s">
        <v>446</v>
      </c>
      <c r="R9626" t="str">
        <f t="shared" si="560"/>
        <v>Weekday</v>
      </c>
      <c r="S9626" s="27">
        <f t="shared" si="561"/>
        <v>42474</v>
      </c>
      <c r="T9626" t="str">
        <f t="shared" si="562"/>
        <v>D</v>
      </c>
      <c r="V9626" t="str">
        <f t="shared" si="563"/>
        <v>D</v>
      </c>
      <c r="AE9626" s="27"/>
      <c r="AO9626" s="27"/>
      <c r="AX9626" s="27"/>
      <c r="AY9626" s="27"/>
    </row>
    <row r="9627" spans="1:51" x14ac:dyDescent="0.25">
      <c r="A9627" t="s">
        <v>391</v>
      </c>
      <c r="B9627" t="s">
        <v>218</v>
      </c>
      <c r="C9627">
        <v>162315370</v>
      </c>
      <c r="D9627">
        <v>66</v>
      </c>
      <c r="E9627" t="s">
        <v>91</v>
      </c>
      <c r="G9627">
        <v>64.147999999999996</v>
      </c>
      <c r="H9627">
        <v>2016</v>
      </c>
      <c r="I9627">
        <v>8</v>
      </c>
      <c r="J9627">
        <v>9</v>
      </c>
      <c r="K9627">
        <v>0</v>
      </c>
      <c r="L9627">
        <v>13</v>
      </c>
      <c r="M9627" t="s">
        <v>900</v>
      </c>
      <c r="N9627" t="s">
        <v>170</v>
      </c>
      <c r="O9627" t="s">
        <v>799</v>
      </c>
      <c r="Q9627" t="s">
        <v>446</v>
      </c>
      <c r="R9627" t="str">
        <f t="shared" si="560"/>
        <v>Weekday</v>
      </c>
      <c r="S9627" s="27">
        <f t="shared" si="561"/>
        <v>42591</v>
      </c>
      <c r="T9627" t="str">
        <f t="shared" si="562"/>
        <v>D</v>
      </c>
      <c r="V9627" t="str">
        <f t="shared" si="563"/>
        <v>D</v>
      </c>
    </row>
    <row r="9628" spans="1:51" x14ac:dyDescent="0.25">
      <c r="A9628" t="s">
        <v>391</v>
      </c>
      <c r="B9628" t="s">
        <v>218</v>
      </c>
      <c r="C9628">
        <v>142025185</v>
      </c>
      <c r="D9628">
        <v>66</v>
      </c>
      <c r="E9628" t="s">
        <v>91</v>
      </c>
      <c r="G9628">
        <v>64.152000000000001</v>
      </c>
      <c r="H9628">
        <v>2014</v>
      </c>
      <c r="I9628">
        <v>7</v>
      </c>
      <c r="J9628">
        <v>21</v>
      </c>
      <c r="K9628">
        <v>15</v>
      </c>
      <c r="L9628">
        <v>49</v>
      </c>
      <c r="M9628" t="s">
        <v>900</v>
      </c>
      <c r="N9628" t="s">
        <v>860</v>
      </c>
      <c r="O9628" t="s">
        <v>799</v>
      </c>
      <c r="Q9628" t="s">
        <v>446</v>
      </c>
      <c r="R9628" t="str">
        <f t="shared" si="560"/>
        <v>Weekday</v>
      </c>
      <c r="S9628" s="27">
        <f t="shared" si="561"/>
        <v>41841</v>
      </c>
      <c r="T9628" t="str">
        <f t="shared" si="562"/>
        <v>S</v>
      </c>
      <c r="V9628" t="str">
        <f t="shared" si="563"/>
        <v>S</v>
      </c>
      <c r="AX9628" s="27"/>
      <c r="AY9628" s="27"/>
    </row>
    <row r="9629" spans="1:51" x14ac:dyDescent="0.25">
      <c r="A9629" t="s">
        <v>391</v>
      </c>
      <c r="B9629" t="s">
        <v>218</v>
      </c>
      <c r="C9629">
        <v>130135211</v>
      </c>
      <c r="D9629">
        <v>66</v>
      </c>
      <c r="E9629" t="s">
        <v>91</v>
      </c>
      <c r="G9629">
        <v>64.153000000000006</v>
      </c>
      <c r="H9629">
        <v>2013</v>
      </c>
      <c r="I9629">
        <v>1</v>
      </c>
      <c r="J9629">
        <v>13</v>
      </c>
      <c r="K9629">
        <v>3</v>
      </c>
      <c r="L9629">
        <v>33</v>
      </c>
      <c r="M9629" t="s">
        <v>900</v>
      </c>
      <c r="N9629" t="s">
        <v>860</v>
      </c>
      <c r="O9629" t="s">
        <v>799</v>
      </c>
      <c r="Q9629" t="s">
        <v>446</v>
      </c>
      <c r="R9629" t="str">
        <f t="shared" si="560"/>
        <v>Weekend</v>
      </c>
      <c r="S9629" s="27">
        <f t="shared" si="561"/>
        <v>41287</v>
      </c>
      <c r="T9629" t="str">
        <f t="shared" si="562"/>
        <v>S</v>
      </c>
      <c r="V9629" t="str">
        <f t="shared" si="563"/>
        <v>S</v>
      </c>
      <c r="AE9629" s="27"/>
      <c r="AG9629" s="27"/>
      <c r="AX9629" s="27"/>
      <c r="AY9629" s="27"/>
    </row>
    <row r="9630" spans="1:51" x14ac:dyDescent="0.25">
      <c r="A9630" t="s">
        <v>391</v>
      </c>
      <c r="B9630" t="s">
        <v>218</v>
      </c>
      <c r="C9630">
        <v>130115019</v>
      </c>
      <c r="D9630">
        <v>66</v>
      </c>
      <c r="E9630" t="s">
        <v>91</v>
      </c>
      <c r="G9630">
        <v>63.982999999999997</v>
      </c>
      <c r="H9630">
        <v>2013</v>
      </c>
      <c r="I9630">
        <v>1</v>
      </c>
      <c r="J9630">
        <v>7</v>
      </c>
      <c r="K9630">
        <v>17</v>
      </c>
      <c r="L9630">
        <v>50</v>
      </c>
      <c r="M9630" t="s">
        <v>900</v>
      </c>
      <c r="N9630" t="s">
        <v>860</v>
      </c>
      <c r="O9630" t="s">
        <v>799</v>
      </c>
      <c r="Q9630" t="s">
        <v>447</v>
      </c>
      <c r="R9630" t="str">
        <f t="shared" si="560"/>
        <v>Weekday</v>
      </c>
      <c r="S9630" s="27">
        <f t="shared" si="561"/>
        <v>41281</v>
      </c>
      <c r="T9630" t="str">
        <f t="shared" si="562"/>
        <v>S</v>
      </c>
      <c r="V9630" t="str">
        <f t="shared" si="563"/>
        <v>S</v>
      </c>
      <c r="AE9630" s="27"/>
      <c r="AO9630" s="27"/>
      <c r="AX9630" s="27"/>
      <c r="AY9630" s="27"/>
    </row>
    <row r="9631" spans="1:51" x14ac:dyDescent="0.25">
      <c r="A9631" t="s">
        <v>391</v>
      </c>
      <c r="S9631" s="27"/>
      <c r="V9631" t="str">
        <f t="shared" si="563"/>
        <v/>
      </c>
      <c r="AX9631" s="27"/>
      <c r="AY9631" s="27"/>
    </row>
    <row r="9632" spans="1:51" x14ac:dyDescent="0.25">
      <c r="A9632" t="s">
        <v>391</v>
      </c>
      <c r="B9632" t="s">
        <v>218</v>
      </c>
      <c r="C9632">
        <v>162605065</v>
      </c>
      <c r="D9632">
        <v>66</v>
      </c>
      <c r="E9632" t="s">
        <v>91</v>
      </c>
      <c r="G9632">
        <v>64.28</v>
      </c>
      <c r="H9632">
        <v>2016</v>
      </c>
      <c r="I9632">
        <v>9</v>
      </c>
      <c r="J9632">
        <v>8</v>
      </c>
      <c r="K9632">
        <v>8</v>
      </c>
      <c r="L9632">
        <v>26</v>
      </c>
      <c r="M9632" t="s">
        <v>900</v>
      </c>
      <c r="N9632" t="s">
        <v>860</v>
      </c>
      <c r="O9632" t="s">
        <v>799</v>
      </c>
      <c r="Q9632" t="s">
        <v>444</v>
      </c>
      <c r="R9632" t="str">
        <f t="shared" si="560"/>
        <v>Weekday</v>
      </c>
      <c r="S9632" s="27">
        <f t="shared" si="561"/>
        <v>42621</v>
      </c>
      <c r="T9632" t="str">
        <f t="shared" si="562"/>
        <v>D</v>
      </c>
      <c r="V9632" t="str">
        <f t="shared" si="563"/>
        <v>D</v>
      </c>
      <c r="AE9632" s="27"/>
      <c r="AO9632" s="27"/>
      <c r="AX9632" s="27"/>
      <c r="AY9632" s="27"/>
    </row>
    <row r="9633" spans="1:51" x14ac:dyDescent="0.25">
      <c r="A9633" t="s">
        <v>391</v>
      </c>
      <c r="B9633" t="s">
        <v>218</v>
      </c>
      <c r="C9633">
        <v>171695169</v>
      </c>
      <c r="D9633">
        <v>66</v>
      </c>
      <c r="E9633" t="s">
        <v>91</v>
      </c>
      <c r="G9633">
        <v>64.188999999999993</v>
      </c>
      <c r="H9633">
        <v>2017</v>
      </c>
      <c r="I9633">
        <v>6</v>
      </c>
      <c r="J9633">
        <v>16</v>
      </c>
      <c r="K9633">
        <v>15</v>
      </c>
      <c r="L9633">
        <v>6</v>
      </c>
      <c r="M9633" t="s">
        <v>900</v>
      </c>
      <c r="N9633" t="s">
        <v>860</v>
      </c>
      <c r="O9633" t="s">
        <v>799</v>
      </c>
      <c r="Q9633" t="s">
        <v>446</v>
      </c>
      <c r="R9633" t="str">
        <f t="shared" si="560"/>
        <v>Weekday</v>
      </c>
      <c r="S9633" s="27">
        <f t="shared" si="561"/>
        <v>42902</v>
      </c>
      <c r="T9633" t="str">
        <f t="shared" si="562"/>
        <v>D</v>
      </c>
      <c r="V9633" t="str">
        <f t="shared" si="563"/>
        <v>D</v>
      </c>
      <c r="AO9633" s="27"/>
      <c r="AX9633" s="27"/>
      <c r="AY9633" s="27"/>
    </row>
    <row r="9634" spans="1:51" x14ac:dyDescent="0.25">
      <c r="A9634" t="s">
        <v>391</v>
      </c>
      <c r="B9634" t="s">
        <v>218</v>
      </c>
      <c r="C9634">
        <v>141355017</v>
      </c>
      <c r="D9634">
        <v>66</v>
      </c>
      <c r="E9634" t="s">
        <v>91</v>
      </c>
      <c r="G9634">
        <v>64.224000000000004</v>
      </c>
      <c r="H9634">
        <v>2014</v>
      </c>
      <c r="I9634">
        <v>5</v>
      </c>
      <c r="J9634">
        <v>2</v>
      </c>
      <c r="K9634">
        <v>2</v>
      </c>
      <c r="L9634">
        <v>20</v>
      </c>
      <c r="M9634" t="s">
        <v>900</v>
      </c>
      <c r="N9634" t="s">
        <v>171</v>
      </c>
      <c r="O9634" t="s">
        <v>1933</v>
      </c>
      <c r="Q9634" t="s">
        <v>444</v>
      </c>
      <c r="R9634" t="str">
        <f t="shared" si="560"/>
        <v>Weekday</v>
      </c>
      <c r="S9634" s="27">
        <f t="shared" si="561"/>
        <v>41761</v>
      </c>
      <c r="T9634" t="str">
        <f t="shared" si="562"/>
        <v>S</v>
      </c>
      <c r="V9634" t="str">
        <f t="shared" si="563"/>
        <v>S</v>
      </c>
      <c r="AE9634" s="27"/>
      <c r="AO9634" s="27"/>
      <c r="AX9634" s="27"/>
      <c r="AY9634" s="27"/>
    </row>
    <row r="9635" spans="1:51" x14ac:dyDescent="0.25">
      <c r="A9635" t="s">
        <v>391</v>
      </c>
      <c r="B9635" t="s">
        <v>218</v>
      </c>
      <c r="C9635">
        <v>130435009</v>
      </c>
      <c r="D9635">
        <v>66</v>
      </c>
      <c r="E9635" t="s">
        <v>91</v>
      </c>
      <c r="G9635">
        <v>64.231999999999999</v>
      </c>
      <c r="H9635">
        <v>2013</v>
      </c>
      <c r="I9635">
        <v>2</v>
      </c>
      <c r="J9635">
        <v>9</v>
      </c>
      <c r="K9635">
        <v>3</v>
      </c>
      <c r="L9635">
        <v>53</v>
      </c>
      <c r="M9635" t="s">
        <v>900</v>
      </c>
      <c r="N9635" t="s">
        <v>170</v>
      </c>
      <c r="O9635" t="s">
        <v>799</v>
      </c>
      <c r="Q9635" t="s">
        <v>444</v>
      </c>
      <c r="R9635" t="str">
        <f t="shared" si="560"/>
        <v>Weekend</v>
      </c>
      <c r="S9635" s="27">
        <f t="shared" si="561"/>
        <v>41314</v>
      </c>
      <c r="T9635" t="str">
        <f t="shared" si="562"/>
        <v>S</v>
      </c>
      <c r="V9635" t="str">
        <f t="shared" si="563"/>
        <v>S</v>
      </c>
      <c r="AO9635" s="27"/>
      <c r="AX9635" s="27"/>
      <c r="AY9635" s="27"/>
    </row>
    <row r="9636" spans="1:51" x14ac:dyDescent="0.25">
      <c r="A9636" t="s">
        <v>391</v>
      </c>
      <c r="B9636" t="s">
        <v>218</v>
      </c>
      <c r="C9636">
        <v>132735301</v>
      </c>
      <c r="D9636">
        <v>66</v>
      </c>
      <c r="E9636" t="s">
        <v>91</v>
      </c>
      <c r="G9636">
        <v>64.245000000000005</v>
      </c>
      <c r="H9636">
        <v>2013</v>
      </c>
      <c r="I9636">
        <v>9</v>
      </c>
      <c r="J9636">
        <v>30</v>
      </c>
      <c r="K9636">
        <v>18</v>
      </c>
      <c r="L9636">
        <v>30</v>
      </c>
      <c r="M9636" t="s">
        <v>900</v>
      </c>
      <c r="N9636" t="s">
        <v>860</v>
      </c>
      <c r="O9636" t="s">
        <v>799</v>
      </c>
      <c r="Q9636" t="s">
        <v>444</v>
      </c>
      <c r="R9636" t="str">
        <f t="shared" si="560"/>
        <v>Weekday</v>
      </c>
      <c r="S9636" s="27">
        <f t="shared" si="561"/>
        <v>41547</v>
      </c>
      <c r="T9636" t="str">
        <f t="shared" si="562"/>
        <v>S</v>
      </c>
      <c r="V9636" t="str">
        <f t="shared" si="563"/>
        <v>S</v>
      </c>
    </row>
    <row r="9637" spans="1:51" x14ac:dyDescent="0.25">
      <c r="A9637" t="s">
        <v>391</v>
      </c>
      <c r="B9637" t="s">
        <v>218</v>
      </c>
      <c r="C9637">
        <v>172005399</v>
      </c>
      <c r="D9637">
        <v>66</v>
      </c>
      <c r="E9637" t="s">
        <v>91</v>
      </c>
      <c r="G9637">
        <v>64.251999999999995</v>
      </c>
      <c r="H9637">
        <v>2017</v>
      </c>
      <c r="I9637">
        <v>7</v>
      </c>
      <c r="J9637">
        <v>19</v>
      </c>
      <c r="K9637">
        <v>5</v>
      </c>
      <c r="L9637">
        <v>10</v>
      </c>
      <c r="M9637" t="s">
        <v>899</v>
      </c>
      <c r="N9637" t="s">
        <v>404</v>
      </c>
      <c r="O9637" t="s">
        <v>799</v>
      </c>
      <c r="Q9637" t="s">
        <v>444</v>
      </c>
      <c r="R9637" t="str">
        <f t="shared" si="560"/>
        <v>Weekday</v>
      </c>
      <c r="S9637" s="27">
        <f t="shared" si="561"/>
        <v>42935</v>
      </c>
      <c r="T9637" t="str">
        <f t="shared" si="562"/>
        <v>D</v>
      </c>
      <c r="V9637" t="str">
        <f t="shared" si="563"/>
        <v>D</v>
      </c>
    </row>
    <row r="9638" spans="1:51" x14ac:dyDescent="0.25">
      <c r="A9638" t="s">
        <v>391</v>
      </c>
      <c r="B9638" t="s">
        <v>218</v>
      </c>
      <c r="C9638">
        <v>171135054</v>
      </c>
      <c r="D9638">
        <v>66</v>
      </c>
      <c r="E9638" t="s">
        <v>91</v>
      </c>
      <c r="G9638">
        <v>64.256</v>
      </c>
      <c r="H9638">
        <v>2017</v>
      </c>
      <c r="I9638">
        <v>4</v>
      </c>
      <c r="J9638">
        <v>23</v>
      </c>
      <c r="K9638">
        <v>9</v>
      </c>
      <c r="L9638">
        <v>0</v>
      </c>
      <c r="M9638" t="s">
        <v>899</v>
      </c>
      <c r="N9638" t="s">
        <v>860</v>
      </c>
      <c r="O9638" t="s">
        <v>799</v>
      </c>
      <c r="Q9638" t="s">
        <v>444</v>
      </c>
      <c r="R9638" t="str">
        <f t="shared" si="560"/>
        <v>Weekend</v>
      </c>
      <c r="S9638" s="27">
        <f t="shared" si="561"/>
        <v>42848</v>
      </c>
      <c r="T9638" t="str">
        <f t="shared" si="562"/>
        <v>D</v>
      </c>
      <c r="V9638" t="str">
        <f t="shared" si="563"/>
        <v>D</v>
      </c>
      <c r="AE9638" s="27"/>
      <c r="AO9638" s="27"/>
      <c r="AX9638" s="27"/>
      <c r="AY9638" s="27"/>
    </row>
    <row r="9639" spans="1:51" x14ac:dyDescent="0.25">
      <c r="A9639" t="s">
        <v>391</v>
      </c>
      <c r="B9639" t="s">
        <v>218</v>
      </c>
      <c r="C9639">
        <v>173255281</v>
      </c>
      <c r="D9639">
        <v>66</v>
      </c>
      <c r="E9639" t="s">
        <v>91</v>
      </c>
      <c r="G9639">
        <v>64.269000000000005</v>
      </c>
      <c r="H9639">
        <v>2017</v>
      </c>
      <c r="I9639">
        <v>11</v>
      </c>
      <c r="J9639">
        <v>21</v>
      </c>
      <c r="K9639">
        <v>13</v>
      </c>
      <c r="L9639">
        <v>50</v>
      </c>
      <c r="M9639" t="s">
        <v>900</v>
      </c>
      <c r="N9639" t="s">
        <v>860</v>
      </c>
      <c r="O9639" t="s">
        <v>799</v>
      </c>
      <c r="Q9639" t="s">
        <v>444</v>
      </c>
      <c r="R9639" t="str">
        <f t="shared" si="560"/>
        <v>Weekday</v>
      </c>
      <c r="S9639" s="27">
        <f t="shared" si="561"/>
        <v>43060</v>
      </c>
      <c r="T9639" t="str">
        <f t="shared" si="562"/>
        <v>D</v>
      </c>
      <c r="V9639" t="str">
        <f t="shared" si="563"/>
        <v>D</v>
      </c>
    </row>
    <row r="9640" spans="1:51" x14ac:dyDescent="0.25">
      <c r="A9640" t="s">
        <v>391</v>
      </c>
      <c r="B9640" t="s">
        <v>218</v>
      </c>
      <c r="C9640">
        <v>160975256</v>
      </c>
      <c r="D9640">
        <v>66</v>
      </c>
      <c r="E9640" t="s">
        <v>91</v>
      </c>
      <c r="G9640">
        <v>64.28</v>
      </c>
      <c r="H9640">
        <v>2016</v>
      </c>
      <c r="I9640">
        <v>4</v>
      </c>
      <c r="J9640">
        <v>5</v>
      </c>
      <c r="K9640">
        <v>15</v>
      </c>
      <c r="L9640">
        <v>40</v>
      </c>
      <c r="M9640" t="s">
        <v>900</v>
      </c>
      <c r="N9640" t="s">
        <v>860</v>
      </c>
      <c r="O9640" t="s">
        <v>799</v>
      </c>
      <c r="Q9640" t="s">
        <v>444</v>
      </c>
      <c r="R9640" t="str">
        <f t="shared" si="560"/>
        <v>Weekday</v>
      </c>
      <c r="S9640" s="27">
        <f t="shared" si="561"/>
        <v>42465</v>
      </c>
      <c r="T9640" t="str">
        <f t="shared" si="562"/>
        <v>D</v>
      </c>
      <c r="V9640" t="str">
        <f t="shared" si="563"/>
        <v>D</v>
      </c>
      <c r="AO9640" s="27"/>
      <c r="AX9640" s="27"/>
      <c r="AY9640" s="27"/>
    </row>
    <row r="9641" spans="1:51" x14ac:dyDescent="0.25">
      <c r="A9641" t="s">
        <v>391</v>
      </c>
      <c r="B9641" t="s">
        <v>218</v>
      </c>
      <c r="C9641">
        <v>161775083</v>
      </c>
      <c r="D9641">
        <v>66</v>
      </c>
      <c r="E9641" t="s">
        <v>91</v>
      </c>
      <c r="G9641">
        <v>64.289000000000001</v>
      </c>
      <c r="H9641">
        <v>2016</v>
      </c>
      <c r="I9641">
        <v>6</v>
      </c>
      <c r="J9641">
        <v>20</v>
      </c>
      <c r="K9641">
        <v>7</v>
      </c>
      <c r="L9641">
        <v>50</v>
      </c>
      <c r="M9641" t="s">
        <v>900</v>
      </c>
      <c r="N9641" t="s">
        <v>860</v>
      </c>
      <c r="O9641" t="s">
        <v>799</v>
      </c>
      <c r="Q9641" t="s">
        <v>444</v>
      </c>
      <c r="R9641" t="str">
        <f t="shared" si="560"/>
        <v>Weekday</v>
      </c>
      <c r="S9641" s="27">
        <f t="shared" si="561"/>
        <v>42541</v>
      </c>
      <c r="T9641" t="str">
        <f t="shared" si="562"/>
        <v>D</v>
      </c>
      <c r="V9641" t="str">
        <f t="shared" si="563"/>
        <v>D</v>
      </c>
      <c r="AE9641" s="27"/>
      <c r="AO9641" s="27"/>
      <c r="AX9641" s="27"/>
      <c r="AY9641" s="27"/>
    </row>
    <row r="9642" spans="1:51" x14ac:dyDescent="0.25">
      <c r="A9642" t="s">
        <v>391</v>
      </c>
      <c r="B9642" t="s">
        <v>218</v>
      </c>
      <c r="C9642">
        <v>161235054</v>
      </c>
      <c r="D9642">
        <v>66</v>
      </c>
      <c r="E9642" t="s">
        <v>91</v>
      </c>
      <c r="G9642">
        <v>64.290000000000006</v>
      </c>
      <c r="H9642">
        <v>2016</v>
      </c>
      <c r="I9642">
        <v>4</v>
      </c>
      <c r="J9642">
        <v>29</v>
      </c>
      <c r="K9642">
        <v>21</v>
      </c>
      <c r="L9642">
        <v>37</v>
      </c>
      <c r="M9642" t="s">
        <v>900</v>
      </c>
      <c r="N9642" t="s">
        <v>404</v>
      </c>
      <c r="O9642" t="s">
        <v>799</v>
      </c>
      <c r="Q9642" t="s">
        <v>444</v>
      </c>
      <c r="R9642" t="str">
        <f t="shared" si="560"/>
        <v>Weekday</v>
      </c>
      <c r="S9642" s="27">
        <f t="shared" si="561"/>
        <v>42489</v>
      </c>
      <c r="T9642" t="str">
        <f t="shared" si="562"/>
        <v>D</v>
      </c>
      <c r="V9642" t="str">
        <f t="shared" si="563"/>
        <v>D</v>
      </c>
      <c r="AO9642" s="27"/>
      <c r="AX9642" s="27"/>
      <c r="AY9642" s="27"/>
    </row>
    <row r="9643" spans="1:51" x14ac:dyDescent="0.25">
      <c r="A9643" t="s">
        <v>391</v>
      </c>
      <c r="B9643" t="s">
        <v>218</v>
      </c>
      <c r="C9643">
        <v>140915193</v>
      </c>
      <c r="D9643">
        <v>66</v>
      </c>
      <c r="E9643" t="s">
        <v>91</v>
      </c>
      <c r="G9643">
        <v>64.298000000000002</v>
      </c>
      <c r="H9643">
        <v>2014</v>
      </c>
      <c r="I9643">
        <v>3</v>
      </c>
      <c r="J9643">
        <v>21</v>
      </c>
      <c r="K9643">
        <v>13</v>
      </c>
      <c r="L9643">
        <v>55</v>
      </c>
      <c r="M9643" t="s">
        <v>900</v>
      </c>
      <c r="N9643" t="s">
        <v>860</v>
      </c>
      <c r="O9643" t="s">
        <v>799</v>
      </c>
      <c r="Q9643" t="s">
        <v>444</v>
      </c>
      <c r="R9643" t="str">
        <f t="shared" si="560"/>
        <v>Weekday</v>
      </c>
      <c r="S9643" s="27">
        <f t="shared" si="561"/>
        <v>41719</v>
      </c>
      <c r="T9643" t="str">
        <f t="shared" si="562"/>
        <v>S</v>
      </c>
      <c r="V9643" t="str">
        <f t="shared" si="563"/>
        <v>S</v>
      </c>
    </row>
    <row r="9644" spans="1:51" x14ac:dyDescent="0.25">
      <c r="A9644" t="s">
        <v>391</v>
      </c>
      <c r="S9644" s="27"/>
      <c r="V9644" t="str">
        <f t="shared" si="563"/>
        <v/>
      </c>
      <c r="AO9644" s="27"/>
      <c r="AX9644" s="27"/>
      <c r="AY9644" s="27"/>
    </row>
    <row r="9645" spans="1:51" x14ac:dyDescent="0.25">
      <c r="A9645" t="s">
        <v>391</v>
      </c>
      <c r="B9645" t="s">
        <v>218</v>
      </c>
      <c r="C9645">
        <v>173415033</v>
      </c>
      <c r="D9645">
        <v>66</v>
      </c>
      <c r="E9645" t="s">
        <v>91</v>
      </c>
      <c r="G9645">
        <v>64.311000000000007</v>
      </c>
      <c r="H9645">
        <v>2017</v>
      </c>
      <c r="I9645">
        <v>12</v>
      </c>
      <c r="J9645">
        <v>6</v>
      </c>
      <c r="K9645">
        <v>21</v>
      </c>
      <c r="L9645">
        <v>47</v>
      </c>
      <c r="M9645" t="s">
        <v>900</v>
      </c>
      <c r="N9645" t="s">
        <v>860</v>
      </c>
      <c r="O9645" t="s">
        <v>1933</v>
      </c>
      <c r="Q9645" t="s">
        <v>444</v>
      </c>
      <c r="R9645" t="str">
        <f t="shared" si="560"/>
        <v>Weekday</v>
      </c>
      <c r="S9645" s="27">
        <f t="shared" si="561"/>
        <v>43075</v>
      </c>
      <c r="T9645" t="str">
        <f t="shared" si="562"/>
        <v>D</v>
      </c>
      <c r="V9645" t="str">
        <f t="shared" si="563"/>
        <v>D</v>
      </c>
      <c r="AE9645" s="27"/>
      <c r="AG9645" s="27"/>
      <c r="AX9645" s="27"/>
      <c r="AY9645" s="27"/>
    </row>
    <row r="9646" spans="1:51" x14ac:dyDescent="0.25">
      <c r="A9646" t="s">
        <v>391</v>
      </c>
      <c r="B9646" t="s">
        <v>218</v>
      </c>
      <c r="C9646">
        <v>143275242</v>
      </c>
      <c r="D9646">
        <v>66</v>
      </c>
      <c r="E9646" t="s">
        <v>91</v>
      </c>
      <c r="G9646">
        <v>64.311999999999998</v>
      </c>
      <c r="H9646">
        <v>2014</v>
      </c>
      <c r="I9646">
        <v>11</v>
      </c>
      <c r="J9646">
        <v>21</v>
      </c>
      <c r="K9646">
        <v>13</v>
      </c>
      <c r="L9646">
        <v>57</v>
      </c>
      <c r="M9646" t="s">
        <v>900</v>
      </c>
      <c r="N9646" t="s">
        <v>404</v>
      </c>
      <c r="O9646" t="s">
        <v>799</v>
      </c>
      <c r="Q9646" t="s">
        <v>444</v>
      </c>
      <c r="R9646" t="str">
        <f t="shared" si="560"/>
        <v>Weekday</v>
      </c>
      <c r="S9646" s="27">
        <f t="shared" si="561"/>
        <v>41964</v>
      </c>
      <c r="T9646" t="str">
        <f t="shared" si="562"/>
        <v>S</v>
      </c>
      <c r="V9646" t="str">
        <f t="shared" si="563"/>
        <v>S</v>
      </c>
    </row>
    <row r="9647" spans="1:51" x14ac:dyDescent="0.25">
      <c r="A9647" t="s">
        <v>391</v>
      </c>
      <c r="B9647" t="s">
        <v>218</v>
      </c>
      <c r="C9647">
        <v>163625121</v>
      </c>
      <c r="D9647">
        <v>66</v>
      </c>
      <c r="E9647" t="s">
        <v>91</v>
      </c>
      <c r="G9647">
        <v>64.376999999999995</v>
      </c>
      <c r="H9647">
        <v>2016</v>
      </c>
      <c r="I9647">
        <v>12</v>
      </c>
      <c r="J9647">
        <v>24</v>
      </c>
      <c r="K9647">
        <v>9</v>
      </c>
      <c r="L9647">
        <v>50</v>
      </c>
      <c r="M9647" t="s">
        <v>899</v>
      </c>
      <c r="N9647" t="s">
        <v>860</v>
      </c>
      <c r="O9647" t="s">
        <v>799</v>
      </c>
      <c r="R9647" t="str">
        <f t="shared" si="560"/>
        <v>Weekend</v>
      </c>
      <c r="S9647" s="27">
        <f t="shared" si="561"/>
        <v>42728</v>
      </c>
      <c r="T9647" t="str">
        <f t="shared" si="562"/>
        <v>D</v>
      </c>
      <c r="V9647" t="str">
        <f t="shared" si="563"/>
        <v>D</v>
      </c>
      <c r="AO9647" s="27"/>
      <c r="AX9647" s="27"/>
      <c r="AY9647" s="27"/>
    </row>
    <row r="9648" spans="1:51" x14ac:dyDescent="0.25">
      <c r="A9648" t="s">
        <v>391</v>
      </c>
      <c r="B9648" t="s">
        <v>218</v>
      </c>
      <c r="C9648">
        <v>140095091</v>
      </c>
      <c r="D9648">
        <v>66</v>
      </c>
      <c r="E9648" t="s">
        <v>91</v>
      </c>
      <c r="G9648">
        <v>64.319000000000003</v>
      </c>
      <c r="H9648">
        <v>2014</v>
      </c>
      <c r="I9648">
        <v>1</v>
      </c>
      <c r="J9648">
        <v>6</v>
      </c>
      <c r="K9648">
        <v>19</v>
      </c>
      <c r="L9648">
        <v>1</v>
      </c>
      <c r="M9648" t="s">
        <v>900</v>
      </c>
      <c r="N9648" t="s">
        <v>860</v>
      </c>
      <c r="O9648" t="s">
        <v>799</v>
      </c>
      <c r="Q9648" t="s">
        <v>444</v>
      </c>
      <c r="R9648" t="str">
        <f t="shared" si="560"/>
        <v>Weekday</v>
      </c>
      <c r="S9648" s="27">
        <f t="shared" si="561"/>
        <v>41645</v>
      </c>
      <c r="T9648" t="str">
        <f t="shared" si="562"/>
        <v>S</v>
      </c>
      <c r="V9648" t="str">
        <f t="shared" si="563"/>
        <v>S</v>
      </c>
    </row>
    <row r="9649" spans="1:51" x14ac:dyDescent="0.25">
      <c r="A9649" t="s">
        <v>391</v>
      </c>
      <c r="S9649" s="27"/>
      <c r="V9649" t="str">
        <f t="shared" si="563"/>
        <v/>
      </c>
      <c r="AO9649" s="27"/>
      <c r="AX9649" s="27"/>
      <c r="AY9649" s="27"/>
    </row>
    <row r="9650" spans="1:51" x14ac:dyDescent="0.25">
      <c r="A9650" t="s">
        <v>391</v>
      </c>
      <c r="S9650" s="27"/>
      <c r="V9650" t="str">
        <f t="shared" si="563"/>
        <v/>
      </c>
      <c r="AE9650" s="27"/>
      <c r="AO9650" s="27"/>
      <c r="AX9650" s="27"/>
      <c r="AY9650" s="27"/>
    </row>
    <row r="9651" spans="1:51" x14ac:dyDescent="0.25">
      <c r="A9651" t="s">
        <v>391</v>
      </c>
      <c r="B9651" t="s">
        <v>218</v>
      </c>
      <c r="C9651">
        <v>162105246</v>
      </c>
      <c r="D9651">
        <v>66</v>
      </c>
      <c r="E9651" t="s">
        <v>91</v>
      </c>
      <c r="G9651">
        <v>64.343999999999994</v>
      </c>
      <c r="H9651">
        <v>2016</v>
      </c>
      <c r="I9651">
        <v>7</v>
      </c>
      <c r="J9651">
        <v>24</v>
      </c>
      <c r="K9651">
        <v>13</v>
      </c>
      <c r="L9651">
        <v>45</v>
      </c>
      <c r="M9651" t="s">
        <v>900</v>
      </c>
      <c r="N9651" t="s">
        <v>860</v>
      </c>
      <c r="O9651" t="s">
        <v>799</v>
      </c>
      <c r="Q9651" t="s">
        <v>444</v>
      </c>
      <c r="R9651" t="str">
        <f t="shared" ref="R9651:R9712" si="564">IF(WEEKDAY(DATE(H9651,I9651,J9651),2) &lt; 6, "Weekday", "Weekend")</f>
        <v>Weekend</v>
      </c>
      <c r="S9651" s="27">
        <f t="shared" ref="S9651:S9712" si="565">DATE(H9651,I9651,J9651)</f>
        <v>42575</v>
      </c>
      <c r="T9651" t="str">
        <f t="shared" ref="T9651:T9713" si="566">IF(OR(H9651=2013,H9651=2014,AND(H9651=2015,I9651&lt;9),AND(H9651=2015,I9651=9,J9651&lt;5)),"S","D")</f>
        <v>D</v>
      </c>
      <c r="V9651" t="str">
        <f t="shared" si="563"/>
        <v>D</v>
      </c>
      <c r="AO9651" s="27"/>
      <c r="AX9651" s="27"/>
      <c r="AY9651" s="27"/>
    </row>
    <row r="9652" spans="1:51" x14ac:dyDescent="0.25">
      <c r="A9652" t="s">
        <v>391</v>
      </c>
      <c r="B9652" t="s">
        <v>218</v>
      </c>
      <c r="C9652">
        <v>150795107</v>
      </c>
      <c r="D9652">
        <v>66</v>
      </c>
      <c r="E9652" t="s">
        <v>91</v>
      </c>
      <c r="G9652">
        <v>64.346000000000004</v>
      </c>
      <c r="H9652">
        <v>2015</v>
      </c>
      <c r="I9652">
        <v>3</v>
      </c>
      <c r="J9652">
        <v>9</v>
      </c>
      <c r="K9652">
        <v>10</v>
      </c>
      <c r="L9652">
        <v>10</v>
      </c>
      <c r="M9652" t="s">
        <v>900</v>
      </c>
      <c r="N9652" t="s">
        <v>860</v>
      </c>
      <c r="O9652" t="s">
        <v>799</v>
      </c>
      <c r="Q9652" t="s">
        <v>444</v>
      </c>
      <c r="R9652" t="str">
        <f t="shared" si="564"/>
        <v>Weekday</v>
      </c>
      <c r="S9652" s="27">
        <f t="shared" si="565"/>
        <v>42072</v>
      </c>
      <c r="T9652" t="str">
        <f t="shared" si="566"/>
        <v>S</v>
      </c>
      <c r="V9652" t="str">
        <f t="shared" si="563"/>
        <v>S</v>
      </c>
      <c r="AE9652" s="27"/>
      <c r="AO9652" s="27"/>
      <c r="AX9652" s="27"/>
      <c r="AY9652" s="27"/>
    </row>
    <row r="9653" spans="1:51" x14ac:dyDescent="0.25">
      <c r="A9653" t="s">
        <v>391</v>
      </c>
      <c r="B9653" t="s">
        <v>218</v>
      </c>
      <c r="C9653">
        <v>142195200</v>
      </c>
      <c r="D9653">
        <v>66</v>
      </c>
      <c r="E9653" t="s">
        <v>91</v>
      </c>
      <c r="G9653">
        <v>64.350999999999999</v>
      </c>
      <c r="H9653">
        <v>2014</v>
      </c>
      <c r="I9653">
        <v>8</v>
      </c>
      <c r="J9653">
        <v>7</v>
      </c>
      <c r="K9653">
        <v>8</v>
      </c>
      <c r="L9653">
        <v>30</v>
      </c>
      <c r="M9653" t="s">
        <v>900</v>
      </c>
      <c r="N9653" t="s">
        <v>860</v>
      </c>
      <c r="O9653" t="s">
        <v>799</v>
      </c>
      <c r="R9653" t="str">
        <f t="shared" si="564"/>
        <v>Weekday</v>
      </c>
      <c r="S9653" s="27">
        <f t="shared" si="565"/>
        <v>41858</v>
      </c>
      <c r="T9653" t="str">
        <f t="shared" si="566"/>
        <v>S</v>
      </c>
      <c r="V9653" t="str">
        <f t="shared" si="563"/>
        <v>S</v>
      </c>
      <c r="AX9653" s="27"/>
      <c r="AY9653" s="27"/>
    </row>
    <row r="9654" spans="1:51" x14ac:dyDescent="0.25">
      <c r="A9654" t="s">
        <v>391</v>
      </c>
      <c r="S9654" s="27"/>
      <c r="V9654" t="str">
        <f t="shared" si="563"/>
        <v/>
      </c>
      <c r="AE9654" s="27"/>
      <c r="AG9654" s="27"/>
      <c r="AX9654" s="27"/>
      <c r="AY9654" s="27"/>
    </row>
    <row r="9655" spans="1:51" x14ac:dyDescent="0.25">
      <c r="A9655" t="s">
        <v>391</v>
      </c>
      <c r="B9655" t="s">
        <v>218</v>
      </c>
      <c r="C9655">
        <v>141575139</v>
      </c>
      <c r="D9655">
        <v>66</v>
      </c>
      <c r="E9655" t="s">
        <v>91</v>
      </c>
      <c r="G9655">
        <v>64.358999999999995</v>
      </c>
      <c r="H9655">
        <v>2014</v>
      </c>
      <c r="I9655">
        <v>6</v>
      </c>
      <c r="J9655">
        <v>3</v>
      </c>
      <c r="K9655">
        <v>16</v>
      </c>
      <c r="L9655">
        <v>44</v>
      </c>
      <c r="M9655" t="s">
        <v>900</v>
      </c>
      <c r="N9655" t="s">
        <v>860</v>
      </c>
      <c r="O9655" t="s">
        <v>799</v>
      </c>
      <c r="R9655" t="str">
        <f t="shared" si="564"/>
        <v>Weekday</v>
      </c>
      <c r="S9655" s="27">
        <f t="shared" si="565"/>
        <v>41793</v>
      </c>
      <c r="T9655" t="str">
        <f t="shared" si="566"/>
        <v>S</v>
      </c>
      <c r="V9655" t="str">
        <f t="shared" si="563"/>
        <v>S</v>
      </c>
      <c r="AX9655" s="27"/>
      <c r="AY9655" s="27"/>
    </row>
    <row r="9656" spans="1:51" x14ac:dyDescent="0.25">
      <c r="A9656" t="s">
        <v>391</v>
      </c>
      <c r="B9656" t="s">
        <v>218</v>
      </c>
      <c r="C9656">
        <v>142415171</v>
      </c>
      <c r="D9656">
        <v>66</v>
      </c>
      <c r="E9656" t="s">
        <v>91</v>
      </c>
      <c r="G9656">
        <v>64.361000000000004</v>
      </c>
      <c r="H9656">
        <v>2014</v>
      </c>
      <c r="I9656">
        <v>8</v>
      </c>
      <c r="J9656">
        <v>29</v>
      </c>
      <c r="K9656">
        <v>8</v>
      </c>
      <c r="L9656">
        <v>40</v>
      </c>
      <c r="M9656" t="s">
        <v>900</v>
      </c>
      <c r="N9656" t="s">
        <v>171</v>
      </c>
      <c r="O9656" t="s">
        <v>799</v>
      </c>
      <c r="R9656" t="str">
        <f t="shared" si="564"/>
        <v>Weekday</v>
      </c>
      <c r="S9656" s="27">
        <f t="shared" si="565"/>
        <v>41880</v>
      </c>
      <c r="T9656" t="str">
        <f t="shared" si="566"/>
        <v>S</v>
      </c>
      <c r="V9656" t="str">
        <f t="shared" si="563"/>
        <v>S</v>
      </c>
      <c r="AE9656" s="27"/>
      <c r="AG9656" s="27"/>
      <c r="AX9656" s="27"/>
      <c r="AY9656" s="27"/>
    </row>
    <row r="9657" spans="1:51" x14ac:dyDescent="0.25">
      <c r="A9657" t="s">
        <v>391</v>
      </c>
      <c r="S9657" s="27"/>
      <c r="V9657" t="str">
        <f t="shared" si="563"/>
        <v/>
      </c>
    </row>
    <row r="9658" spans="1:51" x14ac:dyDescent="0.25">
      <c r="A9658" t="s">
        <v>391</v>
      </c>
      <c r="B9658" t="s">
        <v>218</v>
      </c>
      <c r="C9658">
        <v>151945332</v>
      </c>
      <c r="D9658">
        <v>66</v>
      </c>
      <c r="E9658" t="s">
        <v>91</v>
      </c>
      <c r="G9658">
        <v>64.361000000000004</v>
      </c>
      <c r="H9658">
        <v>2015</v>
      </c>
      <c r="I9658">
        <v>7</v>
      </c>
      <c r="J9658">
        <v>3</v>
      </c>
      <c r="K9658">
        <v>18</v>
      </c>
      <c r="L9658">
        <v>37</v>
      </c>
      <c r="M9658" t="s">
        <v>900</v>
      </c>
      <c r="N9658" t="s">
        <v>171</v>
      </c>
      <c r="O9658" t="s">
        <v>799</v>
      </c>
      <c r="R9658" t="str">
        <f t="shared" si="564"/>
        <v>Weekday</v>
      </c>
      <c r="S9658" s="27">
        <f t="shared" si="565"/>
        <v>42188</v>
      </c>
      <c r="T9658" t="str">
        <f t="shared" si="566"/>
        <v>S</v>
      </c>
      <c r="V9658" t="str">
        <f t="shared" si="563"/>
        <v>S</v>
      </c>
    </row>
    <row r="9659" spans="1:51" x14ac:dyDescent="0.25">
      <c r="A9659" t="s">
        <v>391</v>
      </c>
      <c r="B9659" t="s">
        <v>218</v>
      </c>
      <c r="C9659">
        <v>132725065</v>
      </c>
      <c r="D9659">
        <v>66</v>
      </c>
      <c r="E9659" t="s">
        <v>91</v>
      </c>
      <c r="G9659">
        <v>64.361000000000004</v>
      </c>
      <c r="H9659">
        <v>2013</v>
      </c>
      <c r="I9659">
        <v>9</v>
      </c>
      <c r="J9659">
        <v>23</v>
      </c>
      <c r="K9659">
        <v>15</v>
      </c>
      <c r="L9659">
        <v>25</v>
      </c>
      <c r="M9659" t="s">
        <v>900</v>
      </c>
      <c r="N9659" t="s">
        <v>860</v>
      </c>
      <c r="O9659" t="s">
        <v>799</v>
      </c>
      <c r="R9659" t="str">
        <f t="shared" si="564"/>
        <v>Weekday</v>
      </c>
      <c r="S9659" s="27">
        <f t="shared" si="565"/>
        <v>41540</v>
      </c>
      <c r="T9659" t="str">
        <f t="shared" si="566"/>
        <v>S</v>
      </c>
      <c r="V9659" t="str">
        <f t="shared" si="563"/>
        <v>S</v>
      </c>
    </row>
    <row r="9660" spans="1:51" x14ac:dyDescent="0.25">
      <c r="A9660" t="s">
        <v>391</v>
      </c>
      <c r="B9660" t="s">
        <v>218</v>
      </c>
      <c r="C9660">
        <v>142435066</v>
      </c>
      <c r="D9660">
        <v>66</v>
      </c>
      <c r="E9660" t="s">
        <v>91</v>
      </c>
      <c r="G9660">
        <v>64.370999999999995</v>
      </c>
      <c r="H9660">
        <v>2014</v>
      </c>
      <c r="I9660">
        <v>8</v>
      </c>
      <c r="J9660">
        <v>29</v>
      </c>
      <c r="K9660">
        <v>15</v>
      </c>
      <c r="L9660">
        <v>55</v>
      </c>
      <c r="M9660" t="s">
        <v>900</v>
      </c>
      <c r="N9660" t="s">
        <v>171</v>
      </c>
      <c r="O9660" t="s">
        <v>799</v>
      </c>
      <c r="R9660" t="str">
        <f t="shared" si="564"/>
        <v>Weekday</v>
      </c>
      <c r="S9660" s="27">
        <f t="shared" si="565"/>
        <v>41880</v>
      </c>
      <c r="T9660" t="str">
        <f t="shared" si="566"/>
        <v>S</v>
      </c>
      <c r="V9660" t="str">
        <f t="shared" si="563"/>
        <v>S</v>
      </c>
      <c r="AE9660" s="27"/>
      <c r="AG9660" s="27"/>
      <c r="AX9660" s="27"/>
      <c r="AY9660" s="27"/>
    </row>
    <row r="9661" spans="1:51" x14ac:dyDescent="0.25">
      <c r="A9661" t="s">
        <v>391</v>
      </c>
      <c r="B9661" t="s">
        <v>218</v>
      </c>
      <c r="C9661">
        <v>130365001</v>
      </c>
      <c r="D9661">
        <v>66</v>
      </c>
      <c r="E9661" t="s">
        <v>91</v>
      </c>
      <c r="G9661">
        <v>0</v>
      </c>
      <c r="H9661">
        <v>2013</v>
      </c>
      <c r="I9661">
        <v>2</v>
      </c>
      <c r="J9661">
        <v>2</v>
      </c>
      <c r="K9661">
        <v>5</v>
      </c>
      <c r="L9661">
        <v>4</v>
      </c>
      <c r="M9661" t="s">
        <v>900</v>
      </c>
      <c r="N9661" t="s">
        <v>171</v>
      </c>
      <c r="O9661" t="s">
        <v>799</v>
      </c>
      <c r="R9661" t="str">
        <f t="shared" si="564"/>
        <v>Weekend</v>
      </c>
      <c r="S9661" s="27">
        <f t="shared" si="565"/>
        <v>41307</v>
      </c>
      <c r="T9661" t="str">
        <f t="shared" si="566"/>
        <v>S</v>
      </c>
      <c r="V9661" t="str">
        <f t="shared" si="563"/>
        <v>S</v>
      </c>
      <c r="AE9661" s="27"/>
      <c r="AG9661" s="27"/>
      <c r="AX9661" s="27"/>
      <c r="AY9661" s="27"/>
    </row>
    <row r="9662" spans="1:51" x14ac:dyDescent="0.25">
      <c r="A9662" t="s">
        <v>391</v>
      </c>
      <c r="B9662" t="s">
        <v>218</v>
      </c>
      <c r="C9662">
        <v>171555113</v>
      </c>
      <c r="D9662">
        <v>66</v>
      </c>
      <c r="E9662" t="s">
        <v>91</v>
      </c>
      <c r="G9662">
        <v>64.387</v>
      </c>
      <c r="H9662">
        <v>2017</v>
      </c>
      <c r="I9662">
        <v>5</v>
      </c>
      <c r="J9662">
        <v>26</v>
      </c>
      <c r="K9662">
        <v>7</v>
      </c>
      <c r="L9662">
        <v>40</v>
      </c>
      <c r="M9662" t="s">
        <v>900</v>
      </c>
      <c r="N9662" t="s">
        <v>860</v>
      </c>
      <c r="O9662" t="s">
        <v>799</v>
      </c>
      <c r="R9662" t="str">
        <f t="shared" si="564"/>
        <v>Weekday</v>
      </c>
      <c r="S9662" s="27">
        <f t="shared" si="565"/>
        <v>42881</v>
      </c>
      <c r="T9662" t="str">
        <f t="shared" si="566"/>
        <v>D</v>
      </c>
      <c r="V9662" t="str">
        <f t="shared" si="563"/>
        <v>D</v>
      </c>
      <c r="AE9662" s="27"/>
      <c r="AG9662" s="27"/>
      <c r="AX9662" s="27"/>
      <c r="AY9662" s="27"/>
    </row>
    <row r="9663" spans="1:51" x14ac:dyDescent="0.25">
      <c r="A9663" t="s">
        <v>391</v>
      </c>
      <c r="B9663" t="s">
        <v>218</v>
      </c>
      <c r="C9663">
        <v>151915238</v>
      </c>
      <c r="D9663">
        <v>66</v>
      </c>
      <c r="E9663" t="s">
        <v>91</v>
      </c>
      <c r="G9663">
        <v>64.39</v>
      </c>
      <c r="H9663">
        <v>2015</v>
      </c>
      <c r="I9663">
        <v>7</v>
      </c>
      <c r="J9663">
        <v>10</v>
      </c>
      <c r="K9663">
        <v>13</v>
      </c>
      <c r="L9663">
        <v>11</v>
      </c>
      <c r="M9663" t="s">
        <v>900</v>
      </c>
      <c r="N9663" t="s">
        <v>860</v>
      </c>
      <c r="O9663" t="s">
        <v>799</v>
      </c>
      <c r="R9663" t="str">
        <f t="shared" si="564"/>
        <v>Weekday</v>
      </c>
      <c r="S9663" s="27">
        <f t="shared" si="565"/>
        <v>42195</v>
      </c>
      <c r="T9663" t="str">
        <f t="shared" si="566"/>
        <v>S</v>
      </c>
      <c r="V9663" t="str">
        <f t="shared" si="563"/>
        <v>S</v>
      </c>
      <c r="AE9663" s="27"/>
      <c r="AG9663" s="27"/>
      <c r="AX9663" s="27"/>
      <c r="AY9663" s="27"/>
    </row>
    <row r="9664" spans="1:51" x14ac:dyDescent="0.25">
      <c r="A9664" t="s">
        <v>391</v>
      </c>
      <c r="B9664" t="s">
        <v>218</v>
      </c>
      <c r="C9664">
        <v>153015419</v>
      </c>
      <c r="D9664">
        <v>66</v>
      </c>
      <c r="E9664" t="s">
        <v>91</v>
      </c>
      <c r="G9664">
        <v>64.396000000000001</v>
      </c>
      <c r="H9664">
        <v>2015</v>
      </c>
      <c r="I9664">
        <v>10</v>
      </c>
      <c r="J9664">
        <v>24</v>
      </c>
      <c r="K9664">
        <v>16</v>
      </c>
      <c r="L9664">
        <v>30</v>
      </c>
      <c r="M9664" t="s">
        <v>900</v>
      </c>
      <c r="N9664" t="s">
        <v>860</v>
      </c>
      <c r="O9664" t="s">
        <v>799</v>
      </c>
      <c r="R9664" t="str">
        <f t="shared" si="564"/>
        <v>Weekend</v>
      </c>
      <c r="S9664" s="27">
        <f t="shared" si="565"/>
        <v>42301</v>
      </c>
      <c r="T9664" t="str">
        <f t="shared" si="566"/>
        <v>D</v>
      </c>
      <c r="V9664" t="str">
        <f t="shared" si="563"/>
        <v>D</v>
      </c>
      <c r="AE9664" s="27"/>
      <c r="AG9664" s="27"/>
      <c r="AX9664" s="27"/>
      <c r="AY9664" s="27"/>
    </row>
    <row r="9665" spans="1:51" x14ac:dyDescent="0.25">
      <c r="A9665" t="s">
        <v>391</v>
      </c>
      <c r="B9665" t="s">
        <v>218</v>
      </c>
      <c r="C9665">
        <v>143285261</v>
      </c>
      <c r="D9665">
        <v>66</v>
      </c>
      <c r="E9665" t="s">
        <v>91</v>
      </c>
      <c r="G9665">
        <v>0</v>
      </c>
      <c r="H9665">
        <v>2014</v>
      </c>
      <c r="I9665">
        <v>11</v>
      </c>
      <c r="J9665">
        <v>22</v>
      </c>
      <c r="K9665">
        <v>18</v>
      </c>
      <c r="L9665">
        <v>46</v>
      </c>
      <c r="M9665" t="s">
        <v>900</v>
      </c>
      <c r="N9665" t="s">
        <v>860</v>
      </c>
      <c r="O9665" t="s">
        <v>799</v>
      </c>
      <c r="R9665" t="str">
        <f t="shared" si="564"/>
        <v>Weekend</v>
      </c>
      <c r="S9665" s="27">
        <f t="shared" si="565"/>
        <v>41965</v>
      </c>
      <c r="T9665" t="str">
        <f t="shared" si="566"/>
        <v>S</v>
      </c>
      <c r="V9665" t="str">
        <f t="shared" si="563"/>
        <v>S</v>
      </c>
      <c r="AX9665" s="27"/>
      <c r="AY9665" s="27"/>
    </row>
    <row r="9666" spans="1:51" x14ac:dyDescent="0.25">
      <c r="A9666" t="s">
        <v>391</v>
      </c>
      <c r="S9666" s="27"/>
      <c r="V9666" t="str">
        <f t="shared" si="563"/>
        <v/>
      </c>
      <c r="AE9666" s="27"/>
      <c r="AG9666" s="27"/>
      <c r="AX9666" s="27"/>
      <c r="AY9666" s="27"/>
    </row>
    <row r="9667" spans="1:51" x14ac:dyDescent="0.25">
      <c r="A9667" t="s">
        <v>391</v>
      </c>
      <c r="B9667" t="s">
        <v>218</v>
      </c>
      <c r="C9667">
        <v>131415052</v>
      </c>
      <c r="D9667">
        <v>66</v>
      </c>
      <c r="E9667" t="s">
        <v>91</v>
      </c>
      <c r="G9667">
        <v>0</v>
      </c>
      <c r="H9667">
        <v>2013</v>
      </c>
      <c r="I9667">
        <v>5</v>
      </c>
      <c r="J9667">
        <v>20</v>
      </c>
      <c r="K9667">
        <v>17</v>
      </c>
      <c r="L9667">
        <v>48</v>
      </c>
      <c r="M9667" t="s">
        <v>900</v>
      </c>
      <c r="N9667" t="s">
        <v>171</v>
      </c>
      <c r="O9667" t="s">
        <v>799</v>
      </c>
      <c r="R9667" t="str">
        <f t="shared" si="564"/>
        <v>Weekday</v>
      </c>
      <c r="S9667" s="27">
        <f t="shared" si="565"/>
        <v>41414</v>
      </c>
      <c r="T9667" t="str">
        <f t="shared" si="566"/>
        <v>S</v>
      </c>
      <c r="V9667" t="str">
        <f t="shared" ref="V9667:V9730" si="567">T9667&amp;U9667</f>
        <v>S</v>
      </c>
      <c r="AX9667" s="27"/>
      <c r="AY9667" s="27"/>
    </row>
    <row r="9668" spans="1:51" x14ac:dyDescent="0.25">
      <c r="A9668" t="s">
        <v>391</v>
      </c>
      <c r="B9668" t="s">
        <v>218</v>
      </c>
      <c r="C9668">
        <v>163245165</v>
      </c>
      <c r="D9668">
        <v>66</v>
      </c>
      <c r="E9668" t="s">
        <v>91</v>
      </c>
      <c r="G9668">
        <v>0</v>
      </c>
      <c r="H9668">
        <v>2016</v>
      </c>
      <c r="I9668">
        <v>11</v>
      </c>
      <c r="J9668">
        <v>18</v>
      </c>
      <c r="K9668">
        <v>18</v>
      </c>
      <c r="L9668">
        <v>36</v>
      </c>
      <c r="M9668" t="s">
        <v>900</v>
      </c>
      <c r="N9668" t="s">
        <v>860</v>
      </c>
      <c r="O9668" t="s">
        <v>799</v>
      </c>
      <c r="R9668" t="str">
        <f t="shared" si="564"/>
        <v>Weekday</v>
      </c>
      <c r="S9668" s="27">
        <f t="shared" si="565"/>
        <v>42692</v>
      </c>
      <c r="T9668" t="str">
        <f t="shared" si="566"/>
        <v>D</v>
      </c>
      <c r="V9668" t="str">
        <f t="shared" si="567"/>
        <v>D</v>
      </c>
    </row>
    <row r="9669" spans="1:51" x14ac:dyDescent="0.25">
      <c r="A9669" t="s">
        <v>391</v>
      </c>
      <c r="B9669" t="s">
        <v>218</v>
      </c>
      <c r="C9669">
        <v>151155227</v>
      </c>
      <c r="D9669">
        <v>66</v>
      </c>
      <c r="E9669" t="s">
        <v>91</v>
      </c>
      <c r="G9669">
        <v>0</v>
      </c>
      <c r="H9669">
        <v>2015</v>
      </c>
      <c r="I9669">
        <v>4</v>
      </c>
      <c r="J9669">
        <v>24</v>
      </c>
      <c r="K9669">
        <v>3</v>
      </c>
      <c r="L9669">
        <v>48</v>
      </c>
      <c r="M9669" t="s">
        <v>900</v>
      </c>
      <c r="N9669" t="s">
        <v>171</v>
      </c>
      <c r="O9669" t="s">
        <v>799</v>
      </c>
      <c r="R9669" t="str">
        <f t="shared" si="564"/>
        <v>Weekday</v>
      </c>
      <c r="S9669" s="27">
        <f t="shared" si="565"/>
        <v>42118</v>
      </c>
      <c r="T9669" t="str">
        <f t="shared" si="566"/>
        <v>S</v>
      </c>
      <c r="V9669" t="str">
        <f t="shared" si="567"/>
        <v>S</v>
      </c>
      <c r="AE9669" s="27"/>
      <c r="AG9669" s="27"/>
      <c r="AX9669" s="27"/>
      <c r="AY9669" s="27"/>
    </row>
    <row r="9670" spans="1:51" x14ac:dyDescent="0.25">
      <c r="A9670" t="s">
        <v>391</v>
      </c>
      <c r="B9670" t="s">
        <v>218</v>
      </c>
      <c r="C9670">
        <v>141615007</v>
      </c>
      <c r="D9670">
        <v>66</v>
      </c>
      <c r="E9670" t="s">
        <v>91</v>
      </c>
      <c r="G9670">
        <v>0</v>
      </c>
      <c r="H9670">
        <v>2014</v>
      </c>
      <c r="I9670">
        <v>6</v>
      </c>
      <c r="J9670">
        <v>6</v>
      </c>
      <c r="K9670">
        <v>7</v>
      </c>
      <c r="L9670">
        <v>30</v>
      </c>
      <c r="M9670" t="s">
        <v>900</v>
      </c>
      <c r="N9670" t="s">
        <v>860</v>
      </c>
      <c r="O9670" t="s">
        <v>799</v>
      </c>
      <c r="R9670" t="str">
        <f t="shared" si="564"/>
        <v>Weekday</v>
      </c>
      <c r="S9670" s="27">
        <f t="shared" si="565"/>
        <v>41796</v>
      </c>
      <c r="T9670" t="str">
        <f t="shared" si="566"/>
        <v>S</v>
      </c>
      <c r="V9670" t="str">
        <f t="shared" si="567"/>
        <v>S</v>
      </c>
      <c r="AE9670" s="27"/>
      <c r="AG9670" s="27"/>
      <c r="AX9670" s="27"/>
      <c r="AY9670" s="27"/>
    </row>
    <row r="9671" spans="1:51" x14ac:dyDescent="0.25">
      <c r="A9671" t="s">
        <v>391</v>
      </c>
      <c r="B9671" t="s">
        <v>218</v>
      </c>
      <c r="C9671">
        <v>153215234</v>
      </c>
      <c r="D9671">
        <v>66</v>
      </c>
      <c r="E9671" t="s">
        <v>91</v>
      </c>
      <c r="G9671">
        <v>0</v>
      </c>
      <c r="H9671">
        <v>2015</v>
      </c>
      <c r="I9671">
        <v>11</v>
      </c>
      <c r="J9671">
        <v>12</v>
      </c>
      <c r="K9671">
        <v>18</v>
      </c>
      <c r="L9671">
        <v>55</v>
      </c>
      <c r="M9671" t="s">
        <v>900</v>
      </c>
      <c r="N9671" t="s">
        <v>404</v>
      </c>
      <c r="O9671" t="s">
        <v>799</v>
      </c>
      <c r="R9671" t="str">
        <f t="shared" si="564"/>
        <v>Weekday</v>
      </c>
      <c r="S9671" s="27">
        <f t="shared" si="565"/>
        <v>42320</v>
      </c>
      <c r="T9671" t="str">
        <f t="shared" si="566"/>
        <v>D</v>
      </c>
      <c r="V9671" t="str">
        <f t="shared" si="567"/>
        <v>D</v>
      </c>
      <c r="AX9671" s="27"/>
      <c r="AY9671" s="27"/>
    </row>
    <row r="9672" spans="1:51" x14ac:dyDescent="0.25">
      <c r="A9672" t="s">
        <v>391</v>
      </c>
      <c r="B9672" t="s">
        <v>218</v>
      </c>
      <c r="C9672">
        <v>132775262</v>
      </c>
      <c r="D9672">
        <v>66</v>
      </c>
      <c r="E9672" t="s">
        <v>91</v>
      </c>
      <c r="G9672">
        <v>0</v>
      </c>
      <c r="H9672">
        <v>2013</v>
      </c>
      <c r="I9672">
        <v>10</v>
      </c>
      <c r="J9672">
        <v>4</v>
      </c>
      <c r="K9672">
        <v>15</v>
      </c>
      <c r="L9672">
        <v>53</v>
      </c>
      <c r="M9672" t="s">
        <v>900</v>
      </c>
      <c r="N9672" t="s">
        <v>171</v>
      </c>
      <c r="O9672" t="s">
        <v>799</v>
      </c>
      <c r="R9672" t="str">
        <f t="shared" si="564"/>
        <v>Weekday</v>
      </c>
      <c r="S9672" s="27">
        <f t="shared" si="565"/>
        <v>41551</v>
      </c>
      <c r="T9672" t="str">
        <f t="shared" si="566"/>
        <v>S</v>
      </c>
      <c r="V9672" t="str">
        <f t="shared" si="567"/>
        <v>S</v>
      </c>
    </row>
    <row r="9673" spans="1:51" x14ac:dyDescent="0.25">
      <c r="A9673" t="s">
        <v>391</v>
      </c>
      <c r="B9673" t="s">
        <v>218</v>
      </c>
      <c r="C9673">
        <v>171105062</v>
      </c>
      <c r="D9673">
        <v>66</v>
      </c>
      <c r="E9673" t="s">
        <v>91</v>
      </c>
      <c r="G9673">
        <v>0</v>
      </c>
      <c r="H9673">
        <v>2017</v>
      </c>
      <c r="I9673">
        <v>4</v>
      </c>
      <c r="J9673">
        <v>18</v>
      </c>
      <c r="K9673">
        <v>7</v>
      </c>
      <c r="L9673">
        <v>39</v>
      </c>
      <c r="M9673" t="s">
        <v>900</v>
      </c>
      <c r="N9673" t="s">
        <v>170</v>
      </c>
      <c r="O9673" t="s">
        <v>799</v>
      </c>
      <c r="R9673" t="str">
        <f t="shared" si="564"/>
        <v>Weekday</v>
      </c>
      <c r="S9673" s="27">
        <f t="shared" si="565"/>
        <v>42843</v>
      </c>
      <c r="T9673" t="str">
        <f t="shared" si="566"/>
        <v>D</v>
      </c>
      <c r="V9673" t="str">
        <f t="shared" si="567"/>
        <v>D</v>
      </c>
      <c r="AX9673" s="27"/>
      <c r="AY9673" s="27"/>
    </row>
    <row r="9674" spans="1:51" x14ac:dyDescent="0.25">
      <c r="A9674" t="s">
        <v>391</v>
      </c>
      <c r="B9674" t="s">
        <v>218</v>
      </c>
      <c r="C9674">
        <v>172005211</v>
      </c>
      <c r="D9674">
        <v>66</v>
      </c>
      <c r="E9674" t="s">
        <v>91</v>
      </c>
      <c r="G9674">
        <v>0</v>
      </c>
      <c r="H9674">
        <v>2017</v>
      </c>
      <c r="I9674">
        <v>4</v>
      </c>
      <c r="J9674">
        <v>19</v>
      </c>
      <c r="K9674">
        <v>9</v>
      </c>
      <c r="L9674">
        <v>45</v>
      </c>
      <c r="M9674" t="s">
        <v>899</v>
      </c>
      <c r="N9674" t="s">
        <v>860</v>
      </c>
      <c r="O9674" t="s">
        <v>799</v>
      </c>
      <c r="R9674" t="str">
        <f t="shared" si="564"/>
        <v>Weekday</v>
      </c>
      <c r="S9674" s="27">
        <f t="shared" si="565"/>
        <v>42844</v>
      </c>
      <c r="T9674" t="str">
        <f t="shared" si="566"/>
        <v>D</v>
      </c>
      <c r="V9674" t="str">
        <f t="shared" si="567"/>
        <v>D</v>
      </c>
    </row>
    <row r="9675" spans="1:51" x14ac:dyDescent="0.25">
      <c r="A9675" t="s">
        <v>391</v>
      </c>
      <c r="S9675" s="27"/>
      <c r="V9675" t="str">
        <f t="shared" si="567"/>
        <v/>
      </c>
    </row>
    <row r="9676" spans="1:51" x14ac:dyDescent="0.25">
      <c r="A9676" t="s">
        <v>391</v>
      </c>
      <c r="B9676" t="s">
        <v>218</v>
      </c>
      <c r="C9676">
        <v>143535021</v>
      </c>
      <c r="D9676">
        <v>66</v>
      </c>
      <c r="E9676" t="s">
        <v>91</v>
      </c>
      <c r="G9676">
        <v>0</v>
      </c>
      <c r="H9676">
        <v>2014</v>
      </c>
      <c r="I9676">
        <v>12</v>
      </c>
      <c r="J9676">
        <v>18</v>
      </c>
      <c r="K9676">
        <v>22</v>
      </c>
      <c r="L9676">
        <v>15</v>
      </c>
      <c r="M9676" t="s">
        <v>899</v>
      </c>
      <c r="N9676" t="s">
        <v>860</v>
      </c>
      <c r="O9676" t="s">
        <v>799</v>
      </c>
      <c r="R9676" t="str">
        <f t="shared" si="564"/>
        <v>Weekday</v>
      </c>
      <c r="S9676" s="27">
        <f t="shared" si="565"/>
        <v>41991</v>
      </c>
      <c r="T9676" t="str">
        <f t="shared" si="566"/>
        <v>S</v>
      </c>
      <c r="V9676" t="str">
        <f t="shared" si="567"/>
        <v>S</v>
      </c>
      <c r="AE9676" s="27"/>
      <c r="AG9676" s="27"/>
      <c r="AX9676" s="27"/>
      <c r="AY9676" s="27"/>
    </row>
    <row r="9677" spans="1:51" x14ac:dyDescent="0.25">
      <c r="A9677" t="s">
        <v>391</v>
      </c>
      <c r="B9677" t="s">
        <v>218</v>
      </c>
      <c r="C9677">
        <v>152715242</v>
      </c>
      <c r="D9677">
        <v>66</v>
      </c>
      <c r="E9677" t="s">
        <v>91</v>
      </c>
      <c r="G9677">
        <v>0</v>
      </c>
      <c r="H9677">
        <v>2015</v>
      </c>
      <c r="I9677">
        <v>9</v>
      </c>
      <c r="J9677">
        <v>26</v>
      </c>
      <c r="K9677">
        <v>6</v>
      </c>
      <c r="L9677">
        <v>25</v>
      </c>
      <c r="M9677" t="s">
        <v>900</v>
      </c>
      <c r="N9677" t="s">
        <v>860</v>
      </c>
      <c r="O9677" t="s">
        <v>799</v>
      </c>
      <c r="R9677" t="str">
        <f t="shared" si="564"/>
        <v>Weekend</v>
      </c>
      <c r="S9677" s="27">
        <f t="shared" si="565"/>
        <v>42273</v>
      </c>
      <c r="T9677" t="str">
        <f t="shared" si="566"/>
        <v>D</v>
      </c>
      <c r="V9677" t="str">
        <f t="shared" si="567"/>
        <v>D</v>
      </c>
      <c r="AX9677" s="27"/>
      <c r="AY9677" s="27"/>
    </row>
    <row r="9678" spans="1:51" x14ac:dyDescent="0.25">
      <c r="A9678" t="s">
        <v>391</v>
      </c>
      <c r="B9678" t="s">
        <v>218</v>
      </c>
      <c r="C9678">
        <v>163115062</v>
      </c>
      <c r="D9678">
        <v>66</v>
      </c>
      <c r="E9678" t="s">
        <v>91</v>
      </c>
      <c r="G9678">
        <v>0</v>
      </c>
      <c r="H9678">
        <v>2016</v>
      </c>
      <c r="I9678">
        <v>11</v>
      </c>
      <c r="J9678">
        <v>4</v>
      </c>
      <c r="K9678">
        <v>10</v>
      </c>
      <c r="L9678">
        <v>29</v>
      </c>
      <c r="M9678" t="s">
        <v>900</v>
      </c>
      <c r="N9678" t="s">
        <v>860</v>
      </c>
      <c r="O9678" t="s">
        <v>799</v>
      </c>
      <c r="R9678" t="str">
        <f t="shared" si="564"/>
        <v>Weekday</v>
      </c>
      <c r="S9678" s="27">
        <f t="shared" si="565"/>
        <v>42678</v>
      </c>
      <c r="T9678" t="str">
        <f t="shared" si="566"/>
        <v>D</v>
      </c>
      <c r="V9678" t="str">
        <f t="shared" si="567"/>
        <v>D</v>
      </c>
    </row>
    <row r="9679" spans="1:51" x14ac:dyDescent="0.25">
      <c r="A9679" t="s">
        <v>391</v>
      </c>
      <c r="B9679" t="s">
        <v>218</v>
      </c>
      <c r="C9679">
        <v>163175272</v>
      </c>
      <c r="D9679">
        <v>66</v>
      </c>
      <c r="E9679" t="s">
        <v>91</v>
      </c>
      <c r="G9679">
        <v>0</v>
      </c>
      <c r="H9679">
        <v>2016</v>
      </c>
      <c r="I9679">
        <v>11</v>
      </c>
      <c r="J9679">
        <v>12</v>
      </c>
      <c r="K9679">
        <v>14</v>
      </c>
      <c r="L9679">
        <v>59</v>
      </c>
      <c r="M9679" t="s">
        <v>900</v>
      </c>
      <c r="N9679" t="s">
        <v>860</v>
      </c>
      <c r="O9679" t="s">
        <v>799</v>
      </c>
      <c r="R9679" t="str">
        <f t="shared" si="564"/>
        <v>Weekend</v>
      </c>
      <c r="S9679" s="27">
        <f t="shared" si="565"/>
        <v>42686</v>
      </c>
      <c r="T9679" t="str">
        <f t="shared" si="566"/>
        <v>D</v>
      </c>
      <c r="V9679" t="str">
        <f t="shared" si="567"/>
        <v>D</v>
      </c>
      <c r="AE9679" s="27"/>
      <c r="AG9679" s="27"/>
      <c r="AX9679" s="27"/>
      <c r="AY9679" s="27"/>
    </row>
    <row r="9680" spans="1:51" x14ac:dyDescent="0.25">
      <c r="A9680" t="s">
        <v>391</v>
      </c>
      <c r="B9680" t="s">
        <v>218</v>
      </c>
      <c r="C9680">
        <v>151795225</v>
      </c>
      <c r="D9680">
        <v>66</v>
      </c>
      <c r="E9680" t="s">
        <v>91</v>
      </c>
      <c r="G9680">
        <v>0</v>
      </c>
      <c r="H9680">
        <v>2015</v>
      </c>
      <c r="I9680">
        <v>6</v>
      </c>
      <c r="J9680">
        <v>28</v>
      </c>
      <c r="K9680">
        <v>16</v>
      </c>
      <c r="L9680">
        <v>58</v>
      </c>
      <c r="M9680" t="s">
        <v>900</v>
      </c>
      <c r="N9680" t="s">
        <v>860</v>
      </c>
      <c r="O9680" t="s">
        <v>799</v>
      </c>
      <c r="R9680" t="str">
        <f t="shared" si="564"/>
        <v>Weekend</v>
      </c>
      <c r="S9680" s="27">
        <f t="shared" si="565"/>
        <v>42183</v>
      </c>
      <c r="T9680" t="str">
        <f t="shared" si="566"/>
        <v>S</v>
      </c>
      <c r="V9680" t="str">
        <f t="shared" si="567"/>
        <v>S</v>
      </c>
    </row>
    <row r="9681" spans="1:51" x14ac:dyDescent="0.25">
      <c r="A9681" t="s">
        <v>391</v>
      </c>
      <c r="B9681" t="s">
        <v>218</v>
      </c>
      <c r="C9681">
        <v>140535101</v>
      </c>
      <c r="D9681">
        <v>66</v>
      </c>
      <c r="E9681" t="s">
        <v>91</v>
      </c>
      <c r="G9681">
        <v>0</v>
      </c>
      <c r="H9681">
        <v>2014</v>
      </c>
      <c r="I9681">
        <v>2</v>
      </c>
      <c r="J9681">
        <v>21</v>
      </c>
      <c r="K9681">
        <v>13</v>
      </c>
      <c r="L9681">
        <v>40</v>
      </c>
      <c r="M9681" t="s">
        <v>900</v>
      </c>
      <c r="N9681" t="s">
        <v>860</v>
      </c>
      <c r="O9681" t="s">
        <v>799</v>
      </c>
      <c r="R9681" t="str">
        <f t="shared" si="564"/>
        <v>Weekday</v>
      </c>
      <c r="S9681" s="27">
        <f t="shared" si="565"/>
        <v>41691</v>
      </c>
      <c r="T9681" t="str">
        <f t="shared" si="566"/>
        <v>S</v>
      </c>
      <c r="V9681" t="str">
        <f t="shared" si="567"/>
        <v>S</v>
      </c>
      <c r="AE9681" s="27"/>
      <c r="AG9681" s="27"/>
      <c r="AX9681" s="27"/>
      <c r="AY9681" s="27"/>
    </row>
    <row r="9682" spans="1:51" x14ac:dyDescent="0.25">
      <c r="A9682" t="s">
        <v>391</v>
      </c>
      <c r="B9682" t="s">
        <v>218</v>
      </c>
      <c r="C9682">
        <v>153565340</v>
      </c>
      <c r="D9682">
        <v>66</v>
      </c>
      <c r="E9682" t="s">
        <v>91</v>
      </c>
      <c r="G9682">
        <v>0</v>
      </c>
      <c r="H9682">
        <v>2015</v>
      </c>
      <c r="I9682">
        <v>12</v>
      </c>
      <c r="J9682">
        <v>22</v>
      </c>
      <c r="K9682">
        <v>16</v>
      </c>
      <c r="L9682">
        <v>36</v>
      </c>
      <c r="M9682" t="s">
        <v>900</v>
      </c>
      <c r="N9682" t="s">
        <v>860</v>
      </c>
      <c r="O9682" t="s">
        <v>799</v>
      </c>
      <c r="R9682" t="str">
        <f t="shared" si="564"/>
        <v>Weekday</v>
      </c>
      <c r="S9682" s="27">
        <f t="shared" si="565"/>
        <v>42360</v>
      </c>
      <c r="T9682" t="str">
        <f t="shared" si="566"/>
        <v>D</v>
      </c>
      <c r="V9682" t="str">
        <f t="shared" si="567"/>
        <v>D</v>
      </c>
    </row>
    <row r="9683" spans="1:51" x14ac:dyDescent="0.25">
      <c r="A9683" t="s">
        <v>391</v>
      </c>
      <c r="B9683" t="s">
        <v>218</v>
      </c>
      <c r="C9683">
        <v>151945331</v>
      </c>
      <c r="D9683">
        <v>66</v>
      </c>
      <c r="E9683" t="s">
        <v>91</v>
      </c>
      <c r="G9683">
        <v>0</v>
      </c>
      <c r="H9683">
        <v>2015</v>
      </c>
      <c r="I9683">
        <v>7</v>
      </c>
      <c r="J9683">
        <v>1</v>
      </c>
      <c r="K9683">
        <v>16</v>
      </c>
      <c r="L9683">
        <v>58</v>
      </c>
      <c r="M9683" t="s">
        <v>900</v>
      </c>
      <c r="N9683" t="s">
        <v>171</v>
      </c>
      <c r="O9683" t="s">
        <v>799</v>
      </c>
      <c r="R9683" t="str">
        <f t="shared" si="564"/>
        <v>Weekday</v>
      </c>
      <c r="S9683" s="27">
        <f t="shared" si="565"/>
        <v>42186</v>
      </c>
      <c r="T9683" t="str">
        <f t="shared" si="566"/>
        <v>S</v>
      </c>
      <c r="V9683" t="str">
        <f t="shared" si="567"/>
        <v>S</v>
      </c>
    </row>
    <row r="9684" spans="1:51" x14ac:dyDescent="0.25">
      <c r="A9684" t="s">
        <v>391</v>
      </c>
      <c r="B9684" t="s">
        <v>218</v>
      </c>
      <c r="C9684">
        <v>133565192</v>
      </c>
      <c r="D9684">
        <v>66</v>
      </c>
      <c r="E9684" t="s">
        <v>91</v>
      </c>
      <c r="G9684">
        <v>0</v>
      </c>
      <c r="H9684">
        <v>2013</v>
      </c>
      <c r="I9684">
        <v>12</v>
      </c>
      <c r="J9684">
        <v>20</v>
      </c>
      <c r="K9684">
        <v>16</v>
      </c>
      <c r="L9684">
        <v>0</v>
      </c>
      <c r="M9684" t="s">
        <v>900</v>
      </c>
      <c r="N9684" t="s">
        <v>860</v>
      </c>
      <c r="O9684" t="s">
        <v>799</v>
      </c>
      <c r="R9684" t="str">
        <f t="shared" si="564"/>
        <v>Weekday</v>
      </c>
      <c r="S9684" s="27">
        <f t="shared" si="565"/>
        <v>41628</v>
      </c>
      <c r="T9684" t="str">
        <f t="shared" si="566"/>
        <v>S</v>
      </c>
      <c r="V9684" t="str">
        <f t="shared" si="567"/>
        <v>S</v>
      </c>
      <c r="AX9684" s="27"/>
      <c r="AY9684" s="27"/>
    </row>
    <row r="9685" spans="1:51" x14ac:dyDescent="0.25">
      <c r="A9685" t="s">
        <v>391</v>
      </c>
      <c r="B9685" t="s">
        <v>218</v>
      </c>
      <c r="C9685">
        <v>142685141</v>
      </c>
      <c r="D9685">
        <v>66</v>
      </c>
      <c r="E9685" t="s">
        <v>91</v>
      </c>
      <c r="G9685">
        <v>0</v>
      </c>
      <c r="H9685">
        <v>2014</v>
      </c>
      <c r="I9685">
        <v>9</v>
      </c>
      <c r="J9685">
        <v>22</v>
      </c>
      <c r="K9685">
        <v>15</v>
      </c>
      <c r="L9685">
        <v>40</v>
      </c>
      <c r="M9685" t="s">
        <v>900</v>
      </c>
      <c r="N9685" t="s">
        <v>860</v>
      </c>
      <c r="O9685" t="s">
        <v>799</v>
      </c>
      <c r="R9685" t="str">
        <f t="shared" si="564"/>
        <v>Weekday</v>
      </c>
      <c r="S9685" s="27">
        <f t="shared" si="565"/>
        <v>41904</v>
      </c>
      <c r="T9685" t="str">
        <f t="shared" si="566"/>
        <v>S</v>
      </c>
      <c r="V9685" t="str">
        <f t="shared" si="567"/>
        <v>S</v>
      </c>
      <c r="AX9685" s="27"/>
      <c r="AY9685" s="27"/>
    </row>
    <row r="9686" spans="1:51" x14ac:dyDescent="0.25">
      <c r="A9686" t="s">
        <v>391</v>
      </c>
      <c r="B9686" t="s">
        <v>218</v>
      </c>
      <c r="C9686">
        <v>173095146</v>
      </c>
      <c r="D9686">
        <v>66</v>
      </c>
      <c r="E9686" t="s">
        <v>91</v>
      </c>
      <c r="G9686">
        <v>0</v>
      </c>
      <c r="H9686">
        <v>2017</v>
      </c>
      <c r="I9686">
        <v>11</v>
      </c>
      <c r="J9686">
        <v>3</v>
      </c>
      <c r="K9686">
        <v>7</v>
      </c>
      <c r="L9686">
        <v>40</v>
      </c>
      <c r="M9686" t="s">
        <v>900</v>
      </c>
      <c r="N9686" t="s">
        <v>860</v>
      </c>
      <c r="O9686" t="s">
        <v>799</v>
      </c>
      <c r="R9686" t="str">
        <f t="shared" si="564"/>
        <v>Weekday</v>
      </c>
      <c r="S9686" s="27">
        <f t="shared" si="565"/>
        <v>43042</v>
      </c>
      <c r="T9686" t="str">
        <f t="shared" si="566"/>
        <v>D</v>
      </c>
      <c r="V9686" t="str">
        <f t="shared" si="567"/>
        <v>D</v>
      </c>
      <c r="AE9686" s="27"/>
      <c r="AG9686" s="27"/>
      <c r="AX9686" s="27"/>
      <c r="AY9686" s="27"/>
    </row>
    <row r="9687" spans="1:51" x14ac:dyDescent="0.25">
      <c r="A9687" t="s">
        <v>391</v>
      </c>
      <c r="B9687" t="s">
        <v>218</v>
      </c>
      <c r="C9687">
        <v>152885362</v>
      </c>
      <c r="D9687">
        <v>66</v>
      </c>
      <c r="E9687" t="s">
        <v>91</v>
      </c>
      <c r="G9687">
        <v>0</v>
      </c>
      <c r="H9687">
        <v>2015</v>
      </c>
      <c r="I9687">
        <v>10</v>
      </c>
      <c r="J9687">
        <v>15</v>
      </c>
      <c r="K9687">
        <v>17</v>
      </c>
      <c r="L9687">
        <v>30</v>
      </c>
      <c r="M9687" t="s">
        <v>900</v>
      </c>
      <c r="N9687" t="s">
        <v>860</v>
      </c>
      <c r="O9687" t="s">
        <v>799</v>
      </c>
      <c r="R9687" t="str">
        <f t="shared" si="564"/>
        <v>Weekday</v>
      </c>
      <c r="S9687" s="27">
        <f t="shared" si="565"/>
        <v>42292</v>
      </c>
      <c r="T9687" t="str">
        <f t="shared" si="566"/>
        <v>D</v>
      </c>
      <c r="V9687" t="str">
        <f t="shared" si="567"/>
        <v>D</v>
      </c>
      <c r="AE9687" s="27"/>
      <c r="AG9687" s="27"/>
      <c r="AX9687" s="27"/>
      <c r="AY9687" s="27"/>
    </row>
    <row r="9688" spans="1:51" x14ac:dyDescent="0.25">
      <c r="A9688" t="s">
        <v>391</v>
      </c>
      <c r="S9688" s="27"/>
      <c r="V9688" t="str">
        <f t="shared" si="567"/>
        <v/>
      </c>
      <c r="AE9688" s="27"/>
      <c r="AG9688" s="27"/>
      <c r="AX9688" s="27"/>
      <c r="AY9688" s="27"/>
    </row>
    <row r="9689" spans="1:51" x14ac:dyDescent="0.25">
      <c r="A9689" t="s">
        <v>391</v>
      </c>
      <c r="B9689" t="s">
        <v>218</v>
      </c>
      <c r="C9689">
        <v>140325078</v>
      </c>
      <c r="D9689">
        <v>66</v>
      </c>
      <c r="E9689" t="s">
        <v>91</v>
      </c>
      <c r="G9689">
        <v>0</v>
      </c>
      <c r="H9689">
        <v>2014</v>
      </c>
      <c r="I9689">
        <v>1</v>
      </c>
      <c r="J9689">
        <v>29</v>
      </c>
      <c r="K9689">
        <v>8</v>
      </c>
      <c r="L9689">
        <v>10</v>
      </c>
      <c r="M9689" t="s">
        <v>899</v>
      </c>
      <c r="N9689" t="s">
        <v>860</v>
      </c>
      <c r="O9689" t="s">
        <v>799</v>
      </c>
      <c r="R9689" t="str">
        <f t="shared" si="564"/>
        <v>Weekday</v>
      </c>
      <c r="S9689" s="27">
        <f t="shared" si="565"/>
        <v>41668</v>
      </c>
      <c r="T9689" t="str">
        <f t="shared" si="566"/>
        <v>S</v>
      </c>
      <c r="V9689" t="str">
        <f t="shared" si="567"/>
        <v>S</v>
      </c>
      <c r="AE9689" s="27"/>
      <c r="AG9689" s="27"/>
      <c r="AX9689" s="27"/>
      <c r="AY9689" s="27"/>
    </row>
    <row r="9690" spans="1:51" x14ac:dyDescent="0.25">
      <c r="A9690" t="s">
        <v>391</v>
      </c>
      <c r="B9690" t="s">
        <v>218</v>
      </c>
      <c r="C9690">
        <v>132775235</v>
      </c>
      <c r="D9690">
        <v>66</v>
      </c>
      <c r="E9690" t="s">
        <v>91</v>
      </c>
      <c r="G9690">
        <v>0</v>
      </c>
      <c r="H9690">
        <v>2013</v>
      </c>
      <c r="I9690">
        <v>10</v>
      </c>
      <c r="J9690">
        <v>4</v>
      </c>
      <c r="K9690">
        <v>15</v>
      </c>
      <c r="L9690">
        <v>30</v>
      </c>
      <c r="M9690" t="s">
        <v>900</v>
      </c>
      <c r="N9690" t="s">
        <v>404</v>
      </c>
      <c r="O9690" t="s">
        <v>799</v>
      </c>
      <c r="R9690" t="str">
        <f t="shared" si="564"/>
        <v>Weekday</v>
      </c>
      <c r="S9690" s="27">
        <f t="shared" si="565"/>
        <v>41551</v>
      </c>
      <c r="T9690" t="str">
        <f t="shared" si="566"/>
        <v>S</v>
      </c>
      <c r="V9690" t="str">
        <f t="shared" si="567"/>
        <v>S</v>
      </c>
      <c r="AX9690" s="27"/>
      <c r="AY9690" s="27"/>
    </row>
    <row r="9691" spans="1:51" x14ac:dyDescent="0.25">
      <c r="A9691" t="s">
        <v>391</v>
      </c>
      <c r="B9691" t="s">
        <v>218</v>
      </c>
      <c r="C9691">
        <v>151655102</v>
      </c>
      <c r="D9691">
        <v>66</v>
      </c>
      <c r="E9691" t="s">
        <v>91</v>
      </c>
      <c r="G9691">
        <v>0</v>
      </c>
      <c r="H9691">
        <v>2015</v>
      </c>
      <c r="I9691">
        <v>6</v>
      </c>
      <c r="J9691">
        <v>11</v>
      </c>
      <c r="K9691">
        <v>18</v>
      </c>
      <c r="L9691">
        <v>40</v>
      </c>
      <c r="M9691" t="s">
        <v>900</v>
      </c>
      <c r="N9691" t="s">
        <v>860</v>
      </c>
      <c r="O9691" t="s">
        <v>799</v>
      </c>
      <c r="R9691" t="str">
        <f t="shared" si="564"/>
        <v>Weekday</v>
      </c>
      <c r="S9691" s="27">
        <f t="shared" si="565"/>
        <v>42166</v>
      </c>
      <c r="T9691" t="str">
        <f t="shared" si="566"/>
        <v>S</v>
      </c>
      <c r="V9691" t="str">
        <f t="shared" si="567"/>
        <v>S</v>
      </c>
    </row>
    <row r="9692" spans="1:51" x14ac:dyDescent="0.25">
      <c r="A9692" t="s">
        <v>391</v>
      </c>
      <c r="B9692" t="s">
        <v>218</v>
      </c>
      <c r="C9692">
        <v>153435094</v>
      </c>
      <c r="D9692">
        <v>66</v>
      </c>
      <c r="E9692" t="s">
        <v>91</v>
      </c>
      <c r="G9692">
        <v>0</v>
      </c>
      <c r="H9692">
        <v>2015</v>
      </c>
      <c r="I9692">
        <v>12</v>
      </c>
      <c r="J9692">
        <v>9</v>
      </c>
      <c r="K9692">
        <v>6</v>
      </c>
      <c r="L9692">
        <v>47</v>
      </c>
      <c r="M9692" t="s">
        <v>899</v>
      </c>
      <c r="N9692" t="s">
        <v>860</v>
      </c>
      <c r="O9692" t="s">
        <v>799</v>
      </c>
      <c r="R9692" t="str">
        <f t="shared" si="564"/>
        <v>Weekday</v>
      </c>
      <c r="S9692" s="27">
        <f t="shared" si="565"/>
        <v>42347</v>
      </c>
      <c r="T9692" t="str">
        <f t="shared" si="566"/>
        <v>D</v>
      </c>
      <c r="V9692" t="str">
        <f t="shared" si="567"/>
        <v>D</v>
      </c>
      <c r="AE9692" s="27"/>
      <c r="AG9692" s="27"/>
      <c r="AX9692" s="27"/>
      <c r="AY9692" s="27"/>
    </row>
    <row r="9693" spans="1:51" x14ac:dyDescent="0.25">
      <c r="A9693" t="s">
        <v>391</v>
      </c>
      <c r="S9693" s="27"/>
      <c r="V9693" t="str">
        <f t="shared" si="567"/>
        <v/>
      </c>
      <c r="AO9693" s="27"/>
      <c r="AX9693" s="27"/>
      <c r="AY9693" s="27"/>
    </row>
    <row r="9694" spans="1:51" x14ac:dyDescent="0.25">
      <c r="A9694" t="s">
        <v>391</v>
      </c>
      <c r="B9694" t="s">
        <v>218</v>
      </c>
      <c r="C9694">
        <v>161505244</v>
      </c>
      <c r="D9694">
        <v>66</v>
      </c>
      <c r="E9694" t="s">
        <v>91</v>
      </c>
      <c r="G9694">
        <v>0</v>
      </c>
      <c r="H9694">
        <v>2016</v>
      </c>
      <c r="I9694">
        <v>5</v>
      </c>
      <c r="J9694">
        <v>27</v>
      </c>
      <c r="K9694">
        <v>14</v>
      </c>
      <c r="L9694">
        <v>4</v>
      </c>
      <c r="M9694" t="s">
        <v>900</v>
      </c>
      <c r="N9694" t="s">
        <v>171</v>
      </c>
      <c r="O9694" t="s">
        <v>799</v>
      </c>
      <c r="R9694" t="str">
        <f t="shared" si="564"/>
        <v>Weekday</v>
      </c>
      <c r="S9694" s="27">
        <f t="shared" si="565"/>
        <v>42517</v>
      </c>
      <c r="T9694" t="str">
        <f t="shared" si="566"/>
        <v>D</v>
      </c>
      <c r="V9694" t="str">
        <f t="shared" si="567"/>
        <v>D</v>
      </c>
      <c r="AX9694" s="27"/>
      <c r="AY9694" s="27"/>
    </row>
    <row r="9695" spans="1:51" x14ac:dyDescent="0.25">
      <c r="A9695" t="s">
        <v>391</v>
      </c>
      <c r="B9695" t="s">
        <v>218</v>
      </c>
      <c r="C9695">
        <v>143055132</v>
      </c>
      <c r="D9695">
        <v>66</v>
      </c>
      <c r="E9695" t="s">
        <v>91</v>
      </c>
      <c r="G9695">
        <v>0</v>
      </c>
      <c r="H9695">
        <v>2014</v>
      </c>
      <c r="I9695">
        <v>10</v>
      </c>
      <c r="J9695">
        <v>31</v>
      </c>
      <c r="K9695">
        <v>8</v>
      </c>
      <c r="L9695">
        <v>35</v>
      </c>
      <c r="M9695" t="s">
        <v>900</v>
      </c>
      <c r="N9695" t="s">
        <v>171</v>
      </c>
      <c r="O9695" t="s">
        <v>799</v>
      </c>
      <c r="R9695" t="str">
        <f t="shared" si="564"/>
        <v>Weekday</v>
      </c>
      <c r="S9695" s="27">
        <f t="shared" si="565"/>
        <v>41943</v>
      </c>
      <c r="T9695" t="str">
        <f t="shared" si="566"/>
        <v>S</v>
      </c>
      <c r="V9695" t="str">
        <f t="shared" si="567"/>
        <v>S</v>
      </c>
      <c r="AE9695" s="27"/>
      <c r="AG9695" s="27"/>
      <c r="AX9695" s="27"/>
      <c r="AY9695" s="27"/>
    </row>
    <row r="9696" spans="1:51" x14ac:dyDescent="0.25">
      <c r="A9696" t="s">
        <v>391</v>
      </c>
      <c r="B9696" t="s">
        <v>218</v>
      </c>
      <c r="C9696">
        <v>161145245</v>
      </c>
      <c r="D9696">
        <v>66</v>
      </c>
      <c r="E9696" t="s">
        <v>91</v>
      </c>
      <c r="G9696">
        <v>0</v>
      </c>
      <c r="H9696">
        <v>2016</v>
      </c>
      <c r="I9696">
        <v>4</v>
      </c>
      <c r="J9696">
        <v>18</v>
      </c>
      <c r="K9696">
        <v>18</v>
      </c>
      <c r="L9696">
        <v>45</v>
      </c>
      <c r="M9696" t="s">
        <v>900</v>
      </c>
      <c r="N9696" t="s">
        <v>404</v>
      </c>
      <c r="O9696" t="s">
        <v>799</v>
      </c>
      <c r="R9696" t="str">
        <f t="shared" si="564"/>
        <v>Weekday</v>
      </c>
      <c r="S9696" s="27">
        <f t="shared" si="565"/>
        <v>42478</v>
      </c>
      <c r="T9696" t="str">
        <f t="shared" si="566"/>
        <v>D</v>
      </c>
      <c r="V9696" t="str">
        <f t="shared" si="567"/>
        <v>D</v>
      </c>
      <c r="AX9696" s="27"/>
      <c r="AY9696" s="27"/>
    </row>
    <row r="9697" spans="1:51" x14ac:dyDescent="0.25">
      <c r="A9697" t="s">
        <v>391</v>
      </c>
      <c r="B9697" t="s">
        <v>218</v>
      </c>
      <c r="C9697">
        <v>133135147</v>
      </c>
      <c r="D9697">
        <v>66</v>
      </c>
      <c r="E9697" t="s">
        <v>91</v>
      </c>
      <c r="G9697">
        <v>0</v>
      </c>
      <c r="H9697">
        <v>2013</v>
      </c>
      <c r="I9697">
        <v>11</v>
      </c>
      <c r="J9697">
        <v>9</v>
      </c>
      <c r="K9697">
        <v>12</v>
      </c>
      <c r="L9697">
        <v>20</v>
      </c>
      <c r="M9697" t="s">
        <v>900</v>
      </c>
      <c r="N9697" t="s">
        <v>860</v>
      </c>
      <c r="O9697" t="s">
        <v>799</v>
      </c>
      <c r="R9697" t="str">
        <f t="shared" si="564"/>
        <v>Weekend</v>
      </c>
      <c r="S9697" s="27">
        <f t="shared" si="565"/>
        <v>41587</v>
      </c>
      <c r="T9697" t="str">
        <f t="shared" si="566"/>
        <v>S</v>
      </c>
      <c r="V9697" t="str">
        <f t="shared" si="567"/>
        <v>S</v>
      </c>
      <c r="AX9697" s="27"/>
      <c r="AY9697" s="27"/>
    </row>
    <row r="9698" spans="1:51" x14ac:dyDescent="0.25">
      <c r="A9698" t="s">
        <v>391</v>
      </c>
      <c r="B9698" t="s">
        <v>218</v>
      </c>
      <c r="C9698">
        <v>150895046</v>
      </c>
      <c r="D9698">
        <v>66</v>
      </c>
      <c r="E9698" t="s">
        <v>91</v>
      </c>
      <c r="G9698">
        <v>0</v>
      </c>
      <c r="H9698">
        <v>2015</v>
      </c>
      <c r="I9698">
        <v>3</v>
      </c>
      <c r="J9698">
        <v>30</v>
      </c>
      <c r="K9698">
        <v>5</v>
      </c>
      <c r="L9698">
        <v>35</v>
      </c>
      <c r="M9698" t="s">
        <v>900</v>
      </c>
      <c r="N9698" t="s">
        <v>860</v>
      </c>
      <c r="O9698" t="s">
        <v>799</v>
      </c>
      <c r="R9698" t="str">
        <f t="shared" si="564"/>
        <v>Weekday</v>
      </c>
      <c r="S9698" s="27">
        <f t="shared" si="565"/>
        <v>42093</v>
      </c>
      <c r="T9698" t="str">
        <f t="shared" si="566"/>
        <v>S</v>
      </c>
      <c r="V9698" t="str">
        <f t="shared" si="567"/>
        <v>S</v>
      </c>
    </row>
    <row r="9699" spans="1:51" x14ac:dyDescent="0.25">
      <c r="A9699" t="s">
        <v>391</v>
      </c>
      <c r="B9699" t="s">
        <v>218</v>
      </c>
      <c r="C9699">
        <v>132925200</v>
      </c>
      <c r="D9699">
        <v>66</v>
      </c>
      <c r="E9699" t="s">
        <v>91</v>
      </c>
      <c r="G9699">
        <v>0</v>
      </c>
      <c r="H9699">
        <v>2013</v>
      </c>
      <c r="I9699">
        <v>10</v>
      </c>
      <c r="J9699">
        <v>19</v>
      </c>
      <c r="K9699">
        <v>14</v>
      </c>
      <c r="L9699">
        <v>50</v>
      </c>
      <c r="M9699" t="s">
        <v>900</v>
      </c>
      <c r="N9699" t="s">
        <v>860</v>
      </c>
      <c r="O9699" t="s">
        <v>799</v>
      </c>
      <c r="R9699" t="str">
        <f t="shared" si="564"/>
        <v>Weekend</v>
      </c>
      <c r="S9699" s="27">
        <f t="shared" si="565"/>
        <v>41566</v>
      </c>
      <c r="T9699" t="str">
        <f t="shared" si="566"/>
        <v>S</v>
      </c>
      <c r="V9699" t="str">
        <f t="shared" si="567"/>
        <v>S</v>
      </c>
      <c r="AE9699" s="27"/>
      <c r="AG9699" s="27"/>
      <c r="AX9699" s="27"/>
      <c r="AY9699" s="27"/>
    </row>
    <row r="9700" spans="1:51" x14ac:dyDescent="0.25">
      <c r="A9700" t="s">
        <v>391</v>
      </c>
      <c r="B9700" t="s">
        <v>218</v>
      </c>
      <c r="C9700">
        <v>141645255</v>
      </c>
      <c r="D9700">
        <v>66</v>
      </c>
      <c r="E9700" t="s">
        <v>91</v>
      </c>
      <c r="G9700">
        <v>0</v>
      </c>
      <c r="H9700">
        <v>2014</v>
      </c>
      <c r="I9700">
        <v>6</v>
      </c>
      <c r="J9700">
        <v>12</v>
      </c>
      <c r="K9700">
        <v>16</v>
      </c>
      <c r="L9700">
        <v>34</v>
      </c>
      <c r="M9700" t="s">
        <v>900</v>
      </c>
      <c r="N9700" t="s">
        <v>860</v>
      </c>
      <c r="O9700" t="s">
        <v>799</v>
      </c>
      <c r="R9700" t="str">
        <f t="shared" si="564"/>
        <v>Weekday</v>
      </c>
      <c r="S9700" s="27">
        <f t="shared" si="565"/>
        <v>41802</v>
      </c>
      <c r="T9700" t="str">
        <f t="shared" si="566"/>
        <v>S</v>
      </c>
      <c r="V9700" t="str">
        <f t="shared" si="567"/>
        <v>S</v>
      </c>
    </row>
    <row r="9701" spans="1:51" x14ac:dyDescent="0.25">
      <c r="A9701" t="s">
        <v>391</v>
      </c>
      <c r="B9701" t="s">
        <v>218</v>
      </c>
      <c r="C9701">
        <v>152695148</v>
      </c>
      <c r="D9701">
        <v>66</v>
      </c>
      <c r="E9701" t="s">
        <v>91</v>
      </c>
      <c r="G9701">
        <v>0</v>
      </c>
      <c r="H9701">
        <v>2015</v>
      </c>
      <c r="I9701">
        <v>9</v>
      </c>
      <c r="J9701">
        <v>26</v>
      </c>
      <c r="K9701">
        <v>6</v>
      </c>
      <c r="L9701">
        <v>20</v>
      </c>
      <c r="M9701" t="s">
        <v>900</v>
      </c>
      <c r="N9701" t="s">
        <v>860</v>
      </c>
      <c r="O9701" t="s">
        <v>799</v>
      </c>
      <c r="R9701" t="str">
        <f t="shared" si="564"/>
        <v>Weekend</v>
      </c>
      <c r="S9701" s="27">
        <f t="shared" si="565"/>
        <v>42273</v>
      </c>
      <c r="T9701" t="str">
        <f t="shared" si="566"/>
        <v>D</v>
      </c>
      <c r="V9701" t="str">
        <f t="shared" si="567"/>
        <v>D</v>
      </c>
      <c r="AE9701" s="27"/>
      <c r="AG9701" s="27"/>
      <c r="AX9701" s="27"/>
      <c r="AY9701" s="27"/>
    </row>
    <row r="9702" spans="1:51" x14ac:dyDescent="0.25">
      <c r="A9702" t="s">
        <v>391</v>
      </c>
      <c r="B9702" t="s">
        <v>218</v>
      </c>
      <c r="C9702">
        <v>162845163</v>
      </c>
      <c r="D9702">
        <v>66</v>
      </c>
      <c r="E9702" t="s">
        <v>91</v>
      </c>
      <c r="G9702">
        <v>0</v>
      </c>
      <c r="H9702">
        <v>2016</v>
      </c>
      <c r="I9702">
        <v>10</v>
      </c>
      <c r="J9702">
        <v>6</v>
      </c>
      <c r="K9702">
        <v>15</v>
      </c>
      <c r="L9702">
        <v>10</v>
      </c>
      <c r="M9702" t="s">
        <v>900</v>
      </c>
      <c r="N9702" t="s">
        <v>860</v>
      </c>
      <c r="O9702" t="s">
        <v>799</v>
      </c>
      <c r="R9702" t="str">
        <f t="shared" si="564"/>
        <v>Weekday</v>
      </c>
      <c r="S9702" s="27">
        <f t="shared" si="565"/>
        <v>42649</v>
      </c>
      <c r="T9702" t="str">
        <f t="shared" si="566"/>
        <v>D</v>
      </c>
      <c r="V9702" t="str">
        <f t="shared" si="567"/>
        <v>D</v>
      </c>
      <c r="AE9702" s="27"/>
      <c r="AG9702" s="27"/>
      <c r="AX9702" s="27"/>
      <c r="AY9702" s="27"/>
    </row>
    <row r="9703" spans="1:51" x14ac:dyDescent="0.25">
      <c r="A9703" t="s">
        <v>391</v>
      </c>
      <c r="B9703" t="s">
        <v>218</v>
      </c>
      <c r="C9703">
        <v>150185051</v>
      </c>
      <c r="D9703">
        <v>66</v>
      </c>
      <c r="E9703" t="s">
        <v>91</v>
      </c>
      <c r="G9703">
        <v>0</v>
      </c>
      <c r="H9703">
        <v>2015</v>
      </c>
      <c r="I9703">
        <v>1</v>
      </c>
      <c r="J9703">
        <v>16</v>
      </c>
      <c r="K9703">
        <v>16</v>
      </c>
      <c r="L9703">
        <v>58</v>
      </c>
      <c r="M9703" t="s">
        <v>900</v>
      </c>
      <c r="N9703" t="s">
        <v>404</v>
      </c>
      <c r="O9703" t="s">
        <v>799</v>
      </c>
      <c r="R9703" t="str">
        <f t="shared" si="564"/>
        <v>Weekday</v>
      </c>
      <c r="S9703" s="27">
        <f t="shared" si="565"/>
        <v>42020</v>
      </c>
      <c r="T9703" t="str">
        <f t="shared" si="566"/>
        <v>S</v>
      </c>
      <c r="V9703" t="str">
        <f t="shared" si="567"/>
        <v>S</v>
      </c>
      <c r="AE9703" s="27"/>
      <c r="AG9703" s="27"/>
      <c r="AX9703" s="27"/>
      <c r="AY9703" s="27"/>
    </row>
    <row r="9704" spans="1:51" x14ac:dyDescent="0.25">
      <c r="A9704" t="s">
        <v>391</v>
      </c>
      <c r="S9704" s="27"/>
      <c r="V9704" t="str">
        <f t="shared" si="567"/>
        <v/>
      </c>
    </row>
    <row r="9705" spans="1:51" x14ac:dyDescent="0.25">
      <c r="A9705" t="s">
        <v>391</v>
      </c>
      <c r="B9705" t="s">
        <v>218</v>
      </c>
      <c r="C9705">
        <v>132285192</v>
      </c>
      <c r="D9705">
        <v>66</v>
      </c>
      <c r="E9705" t="s">
        <v>91</v>
      </c>
      <c r="G9705">
        <v>0</v>
      </c>
      <c r="H9705">
        <v>2013</v>
      </c>
      <c r="I9705">
        <v>8</v>
      </c>
      <c r="J9705">
        <v>16</v>
      </c>
      <c r="K9705">
        <v>18</v>
      </c>
      <c r="L9705">
        <v>15</v>
      </c>
      <c r="M9705" t="s">
        <v>900</v>
      </c>
      <c r="N9705" t="s">
        <v>860</v>
      </c>
      <c r="O9705" t="s">
        <v>799</v>
      </c>
      <c r="R9705" t="str">
        <f t="shared" si="564"/>
        <v>Weekday</v>
      </c>
      <c r="S9705" s="27">
        <f t="shared" si="565"/>
        <v>41502</v>
      </c>
      <c r="T9705" t="str">
        <f t="shared" si="566"/>
        <v>S</v>
      </c>
      <c r="V9705" t="str">
        <f t="shared" si="567"/>
        <v>S</v>
      </c>
      <c r="AX9705" s="27"/>
      <c r="AY9705" s="27"/>
    </row>
    <row r="9706" spans="1:51" x14ac:dyDescent="0.25">
      <c r="A9706" t="s">
        <v>391</v>
      </c>
      <c r="B9706" t="s">
        <v>218</v>
      </c>
      <c r="C9706">
        <v>152485151</v>
      </c>
      <c r="D9706">
        <v>66</v>
      </c>
      <c r="E9706" t="s">
        <v>91</v>
      </c>
      <c r="G9706">
        <v>0</v>
      </c>
      <c r="H9706">
        <v>2015</v>
      </c>
      <c r="I9706">
        <v>9</v>
      </c>
      <c r="J9706">
        <v>4</v>
      </c>
      <c r="K9706">
        <v>13</v>
      </c>
      <c r="L9706">
        <v>25</v>
      </c>
      <c r="M9706" t="s">
        <v>900</v>
      </c>
      <c r="N9706" t="s">
        <v>404</v>
      </c>
      <c r="O9706" t="s">
        <v>799</v>
      </c>
      <c r="R9706" t="str">
        <f t="shared" si="564"/>
        <v>Weekday</v>
      </c>
      <c r="S9706" s="27">
        <f t="shared" si="565"/>
        <v>42251</v>
      </c>
      <c r="T9706" t="str">
        <f t="shared" si="566"/>
        <v>S</v>
      </c>
      <c r="V9706" t="str">
        <f t="shared" si="567"/>
        <v>S</v>
      </c>
    </row>
    <row r="9707" spans="1:51" x14ac:dyDescent="0.25">
      <c r="A9707" t="s">
        <v>391</v>
      </c>
      <c r="B9707" t="s">
        <v>218</v>
      </c>
      <c r="C9707">
        <v>161825040</v>
      </c>
      <c r="D9707">
        <v>66</v>
      </c>
      <c r="E9707" t="s">
        <v>91</v>
      </c>
      <c r="G9707">
        <v>0</v>
      </c>
      <c r="H9707">
        <v>2016</v>
      </c>
      <c r="I9707">
        <v>6</v>
      </c>
      <c r="J9707">
        <v>30</v>
      </c>
      <c r="K9707">
        <v>3</v>
      </c>
      <c r="L9707">
        <v>42</v>
      </c>
      <c r="M9707" t="s">
        <v>899</v>
      </c>
      <c r="N9707" t="s">
        <v>860</v>
      </c>
      <c r="O9707" t="s">
        <v>799</v>
      </c>
      <c r="R9707" t="str">
        <f t="shared" si="564"/>
        <v>Weekday</v>
      </c>
      <c r="S9707" s="27">
        <f t="shared" si="565"/>
        <v>42551</v>
      </c>
      <c r="T9707" t="str">
        <f t="shared" si="566"/>
        <v>D</v>
      </c>
      <c r="V9707" t="str">
        <f t="shared" si="567"/>
        <v>D</v>
      </c>
      <c r="AE9707" s="27"/>
      <c r="AG9707" s="27"/>
      <c r="AX9707" s="27"/>
      <c r="AY9707" s="27"/>
    </row>
    <row r="9708" spans="1:51" x14ac:dyDescent="0.25">
      <c r="A9708" t="s">
        <v>391</v>
      </c>
      <c r="B9708" t="s">
        <v>218</v>
      </c>
      <c r="C9708">
        <v>152145145</v>
      </c>
      <c r="D9708">
        <v>66</v>
      </c>
      <c r="E9708" t="s">
        <v>91</v>
      </c>
      <c r="G9708">
        <v>0</v>
      </c>
      <c r="H9708">
        <v>2015</v>
      </c>
      <c r="I9708">
        <v>7</v>
      </c>
      <c r="J9708">
        <v>27</v>
      </c>
      <c r="K9708">
        <v>16</v>
      </c>
      <c r="L9708">
        <v>19</v>
      </c>
      <c r="M9708" t="s">
        <v>900</v>
      </c>
      <c r="N9708" t="s">
        <v>171</v>
      </c>
      <c r="O9708" t="s">
        <v>799</v>
      </c>
      <c r="R9708" t="str">
        <f t="shared" si="564"/>
        <v>Weekday</v>
      </c>
      <c r="S9708" s="27">
        <f t="shared" si="565"/>
        <v>42212</v>
      </c>
      <c r="T9708" t="str">
        <f t="shared" si="566"/>
        <v>S</v>
      </c>
      <c r="V9708" t="str">
        <f t="shared" si="567"/>
        <v>S</v>
      </c>
      <c r="AE9708" s="27"/>
      <c r="AG9708" s="27"/>
      <c r="AX9708" s="27"/>
      <c r="AY9708" s="27"/>
    </row>
    <row r="9709" spans="1:51" x14ac:dyDescent="0.25">
      <c r="A9709" t="s">
        <v>391</v>
      </c>
      <c r="B9709" t="s">
        <v>218</v>
      </c>
      <c r="C9709">
        <v>133135159</v>
      </c>
      <c r="D9709">
        <v>66</v>
      </c>
      <c r="E9709" t="s">
        <v>91</v>
      </c>
      <c r="G9709">
        <v>0</v>
      </c>
      <c r="H9709">
        <v>2013</v>
      </c>
      <c r="I9709">
        <v>11</v>
      </c>
      <c r="J9709">
        <v>7</v>
      </c>
      <c r="K9709">
        <v>16</v>
      </c>
      <c r="L9709">
        <v>35</v>
      </c>
      <c r="M9709" t="s">
        <v>900</v>
      </c>
      <c r="N9709" t="s">
        <v>404</v>
      </c>
      <c r="O9709" t="s">
        <v>799</v>
      </c>
      <c r="R9709" t="str">
        <f t="shared" si="564"/>
        <v>Weekday</v>
      </c>
      <c r="S9709" s="27">
        <f t="shared" si="565"/>
        <v>41585</v>
      </c>
      <c r="T9709" t="str">
        <f t="shared" si="566"/>
        <v>S</v>
      </c>
      <c r="V9709" t="str">
        <f t="shared" si="567"/>
        <v>S</v>
      </c>
      <c r="AE9709" s="27"/>
      <c r="AG9709" s="27"/>
      <c r="AX9709" s="27"/>
      <c r="AY9709" s="27"/>
    </row>
    <row r="9710" spans="1:51" x14ac:dyDescent="0.25">
      <c r="A9710" t="s">
        <v>391</v>
      </c>
      <c r="B9710" t="s">
        <v>218</v>
      </c>
      <c r="C9710">
        <v>142225038</v>
      </c>
      <c r="D9710">
        <v>66</v>
      </c>
      <c r="E9710" t="s">
        <v>91</v>
      </c>
      <c r="G9710">
        <v>0</v>
      </c>
      <c r="H9710">
        <v>2014</v>
      </c>
      <c r="I9710">
        <v>8</v>
      </c>
      <c r="J9710">
        <v>10</v>
      </c>
      <c r="K9710">
        <v>14</v>
      </c>
      <c r="L9710">
        <v>6</v>
      </c>
      <c r="M9710" t="s">
        <v>900</v>
      </c>
      <c r="N9710" t="s">
        <v>860</v>
      </c>
      <c r="O9710" t="s">
        <v>799</v>
      </c>
      <c r="R9710" t="str">
        <f t="shared" si="564"/>
        <v>Weekend</v>
      </c>
      <c r="S9710" s="27">
        <f t="shared" si="565"/>
        <v>41861</v>
      </c>
      <c r="T9710" t="str">
        <f t="shared" si="566"/>
        <v>S</v>
      </c>
      <c r="V9710" t="str">
        <f t="shared" si="567"/>
        <v>S</v>
      </c>
    </row>
    <row r="9711" spans="1:51" x14ac:dyDescent="0.25">
      <c r="A9711" t="s">
        <v>391</v>
      </c>
      <c r="B9711" t="s">
        <v>218</v>
      </c>
      <c r="C9711">
        <v>140295341</v>
      </c>
      <c r="D9711">
        <v>66</v>
      </c>
      <c r="E9711" t="s">
        <v>91</v>
      </c>
      <c r="G9711">
        <v>0</v>
      </c>
      <c r="H9711">
        <v>2014</v>
      </c>
      <c r="I9711">
        <v>1</v>
      </c>
      <c r="J9711">
        <v>27</v>
      </c>
      <c r="K9711">
        <v>18</v>
      </c>
      <c r="L9711">
        <v>10</v>
      </c>
      <c r="M9711" t="s">
        <v>900</v>
      </c>
      <c r="N9711" t="s">
        <v>860</v>
      </c>
      <c r="O9711" t="s">
        <v>799</v>
      </c>
      <c r="R9711" t="str">
        <f t="shared" si="564"/>
        <v>Weekday</v>
      </c>
      <c r="S9711" s="27">
        <f t="shared" si="565"/>
        <v>41666</v>
      </c>
      <c r="T9711" t="str">
        <f t="shared" si="566"/>
        <v>S</v>
      </c>
      <c r="V9711" t="str">
        <f t="shared" si="567"/>
        <v>S</v>
      </c>
      <c r="AO9711" s="27"/>
      <c r="AX9711" s="27"/>
      <c r="AY9711" s="27"/>
    </row>
    <row r="9712" spans="1:51" x14ac:dyDescent="0.25">
      <c r="A9712" t="s">
        <v>391</v>
      </c>
      <c r="B9712" t="s">
        <v>218</v>
      </c>
      <c r="C9712">
        <v>160225377</v>
      </c>
      <c r="D9712">
        <v>66</v>
      </c>
      <c r="E9712" t="s">
        <v>91</v>
      </c>
      <c r="G9712">
        <v>0</v>
      </c>
      <c r="H9712">
        <v>2016</v>
      </c>
      <c r="I9712">
        <v>1</v>
      </c>
      <c r="J9712">
        <v>20</v>
      </c>
      <c r="K9712">
        <v>18</v>
      </c>
      <c r="L9712">
        <v>21</v>
      </c>
      <c r="M9712" t="s">
        <v>900</v>
      </c>
      <c r="N9712" t="s">
        <v>860</v>
      </c>
      <c r="O9712" t="s">
        <v>799</v>
      </c>
      <c r="R9712" t="str">
        <f t="shared" si="564"/>
        <v>Weekday</v>
      </c>
      <c r="S9712" s="27">
        <f t="shared" si="565"/>
        <v>42389</v>
      </c>
      <c r="T9712" t="str">
        <f t="shared" si="566"/>
        <v>D</v>
      </c>
      <c r="V9712" t="str">
        <f t="shared" si="567"/>
        <v>D</v>
      </c>
      <c r="AE9712" s="27"/>
      <c r="AG9712" s="27"/>
      <c r="AX9712" s="27"/>
      <c r="AY9712" s="27"/>
    </row>
    <row r="9713" spans="1:51" x14ac:dyDescent="0.25">
      <c r="A9713" t="s">
        <v>391</v>
      </c>
      <c r="B9713" t="s">
        <v>218</v>
      </c>
      <c r="C9713">
        <v>172315219</v>
      </c>
      <c r="D9713">
        <v>66</v>
      </c>
      <c r="E9713" t="s">
        <v>91</v>
      </c>
      <c r="G9713">
        <v>0</v>
      </c>
      <c r="H9713">
        <v>2017</v>
      </c>
      <c r="I9713">
        <v>8</v>
      </c>
      <c r="J9713">
        <v>17</v>
      </c>
      <c r="K9713">
        <v>15</v>
      </c>
      <c r="L9713">
        <v>40</v>
      </c>
      <c r="M9713" t="s">
        <v>900</v>
      </c>
      <c r="N9713" t="s">
        <v>860</v>
      </c>
      <c r="O9713" t="s">
        <v>799</v>
      </c>
      <c r="R9713" t="str">
        <f t="shared" ref="R9713:R9776" si="568">IF(WEEKDAY(DATE(H9713,I9713,J9713),2) &lt; 6, "Weekday", "Weekend")</f>
        <v>Weekday</v>
      </c>
      <c r="S9713" s="27">
        <f t="shared" ref="S9713:S9776" si="569">DATE(H9713,I9713,J9713)</f>
        <v>42964</v>
      </c>
      <c r="T9713" t="str">
        <f t="shared" si="566"/>
        <v>D</v>
      </c>
      <c r="V9713" t="str">
        <f t="shared" si="567"/>
        <v>D</v>
      </c>
      <c r="AE9713" s="27"/>
      <c r="AG9713" s="27"/>
      <c r="AX9713" s="27"/>
      <c r="AY9713" s="27"/>
    </row>
    <row r="9714" spans="1:51" x14ac:dyDescent="0.25">
      <c r="A9714" t="s">
        <v>391</v>
      </c>
      <c r="B9714" t="s">
        <v>218</v>
      </c>
      <c r="C9714">
        <v>162475069</v>
      </c>
      <c r="D9714">
        <v>66</v>
      </c>
      <c r="E9714" t="s">
        <v>91</v>
      </c>
      <c r="G9714">
        <v>0</v>
      </c>
      <c r="H9714">
        <v>2016</v>
      </c>
      <c r="I9714">
        <v>9</v>
      </c>
      <c r="J9714">
        <v>1</v>
      </c>
      <c r="K9714">
        <v>16</v>
      </c>
      <c r="L9714">
        <v>15</v>
      </c>
      <c r="M9714" t="s">
        <v>900</v>
      </c>
      <c r="N9714" t="s">
        <v>860</v>
      </c>
      <c r="O9714" t="s">
        <v>799</v>
      </c>
      <c r="R9714" t="str">
        <f t="shared" si="568"/>
        <v>Weekday</v>
      </c>
      <c r="S9714" s="27">
        <f t="shared" si="569"/>
        <v>42614</v>
      </c>
      <c r="T9714" t="str">
        <f t="shared" ref="T9714:T9739" si="570">IF(OR(H9714=2013,H9714=2014,AND(H9714=2015,I9714&lt;9),AND(H9714=2015,I9714=9,J9714&lt;5)),"S","D")</f>
        <v>D</v>
      </c>
      <c r="V9714" t="str">
        <f t="shared" si="567"/>
        <v>D</v>
      </c>
      <c r="AX9714" s="27"/>
      <c r="AY9714" s="27"/>
    </row>
    <row r="9715" spans="1:51" x14ac:dyDescent="0.25">
      <c r="A9715" t="s">
        <v>391</v>
      </c>
      <c r="B9715" t="s">
        <v>218</v>
      </c>
      <c r="C9715">
        <v>160915456</v>
      </c>
      <c r="D9715">
        <v>66</v>
      </c>
      <c r="E9715" t="s">
        <v>91</v>
      </c>
      <c r="G9715">
        <v>0</v>
      </c>
      <c r="H9715">
        <v>2016</v>
      </c>
      <c r="I9715">
        <v>3</v>
      </c>
      <c r="J9715">
        <v>27</v>
      </c>
      <c r="K9715">
        <v>16</v>
      </c>
      <c r="L9715">
        <v>12</v>
      </c>
      <c r="M9715" t="s">
        <v>900</v>
      </c>
      <c r="N9715" t="s">
        <v>860</v>
      </c>
      <c r="O9715" t="s">
        <v>799</v>
      </c>
      <c r="R9715" t="str">
        <f t="shared" si="568"/>
        <v>Weekend</v>
      </c>
      <c r="S9715" s="27">
        <f t="shared" si="569"/>
        <v>42456</v>
      </c>
      <c r="T9715" t="str">
        <f t="shared" si="570"/>
        <v>D</v>
      </c>
      <c r="V9715" t="str">
        <f t="shared" si="567"/>
        <v>D</v>
      </c>
      <c r="AX9715" s="27"/>
      <c r="AY9715" s="27"/>
    </row>
    <row r="9716" spans="1:51" x14ac:dyDescent="0.25">
      <c r="A9716" t="s">
        <v>391</v>
      </c>
      <c r="B9716" t="s">
        <v>218</v>
      </c>
      <c r="C9716">
        <v>140465188</v>
      </c>
      <c r="D9716">
        <v>66</v>
      </c>
      <c r="E9716" t="s">
        <v>91</v>
      </c>
      <c r="G9716">
        <v>0</v>
      </c>
      <c r="H9716">
        <v>2014</v>
      </c>
      <c r="I9716">
        <v>2</v>
      </c>
      <c r="J9716">
        <v>13</v>
      </c>
      <c r="K9716">
        <v>17</v>
      </c>
      <c r="L9716">
        <v>18</v>
      </c>
      <c r="M9716" t="s">
        <v>900</v>
      </c>
      <c r="N9716" t="s">
        <v>860</v>
      </c>
      <c r="O9716" t="s">
        <v>799</v>
      </c>
      <c r="R9716" t="str">
        <f t="shared" si="568"/>
        <v>Weekday</v>
      </c>
      <c r="S9716" s="27">
        <f t="shared" si="569"/>
        <v>41683</v>
      </c>
      <c r="T9716" t="str">
        <f t="shared" si="570"/>
        <v>S</v>
      </c>
      <c r="V9716" t="str">
        <f t="shared" si="567"/>
        <v>S</v>
      </c>
      <c r="AE9716" s="27"/>
      <c r="AG9716" s="27"/>
      <c r="AX9716" s="27"/>
      <c r="AY9716" s="27"/>
    </row>
    <row r="9717" spans="1:51" x14ac:dyDescent="0.25">
      <c r="A9717" t="s">
        <v>391</v>
      </c>
      <c r="B9717" t="s">
        <v>218</v>
      </c>
      <c r="C9717">
        <v>172315244</v>
      </c>
      <c r="D9717">
        <v>66</v>
      </c>
      <c r="E9717" t="s">
        <v>91</v>
      </c>
      <c r="G9717">
        <v>0</v>
      </c>
      <c r="H9717">
        <v>2017</v>
      </c>
      <c r="I9717">
        <v>8</v>
      </c>
      <c r="J9717">
        <v>18</v>
      </c>
      <c r="K9717">
        <v>13</v>
      </c>
      <c r="L9717">
        <v>51</v>
      </c>
      <c r="M9717" t="s">
        <v>900</v>
      </c>
      <c r="N9717" t="s">
        <v>860</v>
      </c>
      <c r="O9717" t="s">
        <v>799</v>
      </c>
      <c r="R9717" t="str">
        <f t="shared" si="568"/>
        <v>Weekday</v>
      </c>
      <c r="S9717" s="27">
        <f t="shared" si="569"/>
        <v>42965</v>
      </c>
      <c r="T9717" t="str">
        <f t="shared" si="570"/>
        <v>D</v>
      </c>
      <c r="V9717" t="str">
        <f t="shared" si="567"/>
        <v>D</v>
      </c>
      <c r="AE9717" s="27"/>
      <c r="AG9717" s="27"/>
      <c r="AX9717" s="27"/>
      <c r="AY9717" s="27"/>
    </row>
    <row r="9718" spans="1:51" x14ac:dyDescent="0.25">
      <c r="A9718" t="s">
        <v>391</v>
      </c>
      <c r="B9718" t="s">
        <v>218</v>
      </c>
      <c r="C9718">
        <v>150815122</v>
      </c>
      <c r="D9718">
        <v>66</v>
      </c>
      <c r="E9718" t="s">
        <v>91</v>
      </c>
      <c r="G9718">
        <v>0</v>
      </c>
      <c r="H9718">
        <v>2015</v>
      </c>
      <c r="I9718">
        <v>3</v>
      </c>
      <c r="J9718">
        <v>19</v>
      </c>
      <c r="K9718">
        <v>20</v>
      </c>
      <c r="L9718">
        <v>13</v>
      </c>
      <c r="M9718" t="s">
        <v>900</v>
      </c>
      <c r="N9718" t="s">
        <v>860</v>
      </c>
      <c r="O9718" t="s">
        <v>799</v>
      </c>
      <c r="R9718" t="str">
        <f t="shared" si="568"/>
        <v>Weekday</v>
      </c>
      <c r="S9718" s="27">
        <f t="shared" si="569"/>
        <v>42082</v>
      </c>
      <c r="T9718" t="str">
        <f t="shared" si="570"/>
        <v>S</v>
      </c>
      <c r="V9718" t="str">
        <f t="shared" si="567"/>
        <v>S</v>
      </c>
      <c r="AE9718" s="27"/>
      <c r="AG9718" s="27"/>
      <c r="AX9718" s="27"/>
      <c r="AY9718" s="27"/>
    </row>
    <row r="9719" spans="1:51" x14ac:dyDescent="0.25">
      <c r="A9719" t="s">
        <v>391</v>
      </c>
      <c r="B9719" t="s">
        <v>218</v>
      </c>
      <c r="C9719">
        <v>131665116</v>
      </c>
      <c r="D9719">
        <v>66</v>
      </c>
      <c r="E9719" t="s">
        <v>91</v>
      </c>
      <c r="G9719">
        <v>0</v>
      </c>
      <c r="H9719">
        <v>2013</v>
      </c>
      <c r="I9719">
        <v>6</v>
      </c>
      <c r="J9719">
        <v>15</v>
      </c>
      <c r="K9719">
        <v>10</v>
      </c>
      <c r="L9719">
        <v>28</v>
      </c>
      <c r="M9719" t="s">
        <v>900</v>
      </c>
      <c r="N9719" t="s">
        <v>171</v>
      </c>
      <c r="O9719" t="s">
        <v>799</v>
      </c>
      <c r="R9719" t="str">
        <f t="shared" si="568"/>
        <v>Weekend</v>
      </c>
      <c r="S9719" s="27">
        <f t="shared" si="569"/>
        <v>41440</v>
      </c>
      <c r="T9719" t="str">
        <f t="shared" si="570"/>
        <v>S</v>
      </c>
      <c r="V9719" t="str">
        <f t="shared" si="567"/>
        <v>S</v>
      </c>
      <c r="AE9719" s="27"/>
      <c r="AG9719" s="27"/>
      <c r="AX9719" s="27"/>
      <c r="AY9719" s="27"/>
    </row>
    <row r="9720" spans="1:51" x14ac:dyDescent="0.25">
      <c r="A9720" t="s">
        <v>391</v>
      </c>
      <c r="B9720" t="s">
        <v>218</v>
      </c>
      <c r="C9720">
        <v>172705311</v>
      </c>
      <c r="D9720">
        <v>66</v>
      </c>
      <c r="E9720" t="s">
        <v>91</v>
      </c>
      <c r="G9720">
        <v>0</v>
      </c>
      <c r="H9720">
        <v>2017</v>
      </c>
      <c r="I9720">
        <v>9</v>
      </c>
      <c r="J9720">
        <v>26</v>
      </c>
      <c r="K9720">
        <v>15</v>
      </c>
      <c r="L9720">
        <v>50</v>
      </c>
      <c r="M9720" t="s">
        <v>900</v>
      </c>
      <c r="N9720" t="s">
        <v>860</v>
      </c>
      <c r="O9720" t="s">
        <v>799</v>
      </c>
      <c r="R9720" t="str">
        <f t="shared" si="568"/>
        <v>Weekday</v>
      </c>
      <c r="S9720" s="27">
        <f t="shared" si="569"/>
        <v>43004</v>
      </c>
      <c r="T9720" t="str">
        <f t="shared" si="570"/>
        <v>D</v>
      </c>
      <c r="V9720" t="str">
        <f t="shared" si="567"/>
        <v>D</v>
      </c>
      <c r="AE9720" s="27"/>
      <c r="AG9720" s="27"/>
      <c r="AX9720" s="27"/>
      <c r="AY9720" s="27"/>
    </row>
    <row r="9721" spans="1:51" x14ac:dyDescent="0.25">
      <c r="A9721" t="s">
        <v>391</v>
      </c>
      <c r="B9721" t="s">
        <v>218</v>
      </c>
      <c r="C9721">
        <v>161095317</v>
      </c>
      <c r="D9721">
        <v>66</v>
      </c>
      <c r="E9721" t="s">
        <v>91</v>
      </c>
      <c r="G9721">
        <v>0</v>
      </c>
      <c r="H9721">
        <v>2016</v>
      </c>
      <c r="I9721">
        <v>4</v>
      </c>
      <c r="J9721">
        <v>15</v>
      </c>
      <c r="K9721">
        <v>15</v>
      </c>
      <c r="L9721">
        <v>11</v>
      </c>
      <c r="M9721" t="s">
        <v>900</v>
      </c>
      <c r="N9721" t="s">
        <v>860</v>
      </c>
      <c r="O9721" t="s">
        <v>799</v>
      </c>
      <c r="R9721" t="str">
        <f t="shared" si="568"/>
        <v>Weekday</v>
      </c>
      <c r="S9721" s="27">
        <f t="shared" si="569"/>
        <v>42475</v>
      </c>
      <c r="T9721" t="str">
        <f t="shared" si="570"/>
        <v>D</v>
      </c>
      <c r="V9721" t="str">
        <f t="shared" si="567"/>
        <v>D</v>
      </c>
      <c r="AE9721" s="27"/>
      <c r="AG9721" s="27"/>
      <c r="AX9721" s="27"/>
      <c r="AY9721" s="27"/>
    </row>
    <row r="9722" spans="1:51" x14ac:dyDescent="0.25">
      <c r="A9722" t="s">
        <v>391</v>
      </c>
      <c r="B9722" t="s">
        <v>218</v>
      </c>
      <c r="C9722">
        <v>163565408</v>
      </c>
      <c r="D9722">
        <v>66</v>
      </c>
      <c r="E9722" t="s">
        <v>91</v>
      </c>
      <c r="G9722">
        <v>0</v>
      </c>
      <c r="H9722">
        <v>2016</v>
      </c>
      <c r="I9722">
        <v>12</v>
      </c>
      <c r="J9722">
        <v>7</v>
      </c>
      <c r="K9722">
        <v>15</v>
      </c>
      <c r="L9722">
        <v>59</v>
      </c>
      <c r="M9722" t="s">
        <v>900</v>
      </c>
      <c r="N9722" t="s">
        <v>404</v>
      </c>
      <c r="O9722" t="s">
        <v>799</v>
      </c>
      <c r="R9722" t="str">
        <f t="shared" si="568"/>
        <v>Weekday</v>
      </c>
      <c r="S9722" s="27">
        <f t="shared" si="569"/>
        <v>42711</v>
      </c>
      <c r="T9722" t="str">
        <f t="shared" si="570"/>
        <v>D</v>
      </c>
      <c r="V9722" t="str">
        <f t="shared" si="567"/>
        <v>D</v>
      </c>
    </row>
    <row r="9723" spans="1:51" x14ac:dyDescent="0.25">
      <c r="A9723" t="s">
        <v>391</v>
      </c>
      <c r="B9723" t="s">
        <v>218</v>
      </c>
      <c r="C9723">
        <v>142975137</v>
      </c>
      <c r="D9723">
        <v>66</v>
      </c>
      <c r="E9723" t="s">
        <v>91</v>
      </c>
      <c r="G9723">
        <v>0</v>
      </c>
      <c r="H9723">
        <v>2014</v>
      </c>
      <c r="I9723">
        <v>10</v>
      </c>
      <c r="J9723">
        <v>24</v>
      </c>
      <c r="K9723">
        <v>7</v>
      </c>
      <c r="L9723">
        <v>46</v>
      </c>
      <c r="M9723" t="s">
        <v>900</v>
      </c>
      <c r="N9723" t="s">
        <v>860</v>
      </c>
      <c r="O9723" t="s">
        <v>799</v>
      </c>
      <c r="R9723" t="str">
        <f t="shared" si="568"/>
        <v>Weekday</v>
      </c>
      <c r="S9723" s="27">
        <f t="shared" si="569"/>
        <v>41936</v>
      </c>
      <c r="T9723" t="str">
        <f t="shared" si="570"/>
        <v>S</v>
      </c>
      <c r="V9723" t="str">
        <f t="shared" si="567"/>
        <v>S</v>
      </c>
    </row>
    <row r="9724" spans="1:51" x14ac:dyDescent="0.25">
      <c r="A9724" t="s">
        <v>391</v>
      </c>
      <c r="B9724" t="s">
        <v>218</v>
      </c>
      <c r="C9724">
        <v>152065068</v>
      </c>
      <c r="D9724">
        <v>66</v>
      </c>
      <c r="E9724" t="s">
        <v>91</v>
      </c>
      <c r="G9724">
        <v>0</v>
      </c>
      <c r="H9724">
        <v>2015</v>
      </c>
      <c r="I9724">
        <v>7</v>
      </c>
      <c r="J9724">
        <v>24</v>
      </c>
      <c r="K9724">
        <v>9</v>
      </c>
      <c r="L9724">
        <v>11</v>
      </c>
      <c r="M9724" t="s">
        <v>900</v>
      </c>
      <c r="N9724" t="s">
        <v>860</v>
      </c>
      <c r="O9724" t="s">
        <v>799</v>
      </c>
      <c r="R9724" t="str">
        <f t="shared" si="568"/>
        <v>Weekday</v>
      </c>
      <c r="S9724" s="27">
        <f t="shared" si="569"/>
        <v>42209</v>
      </c>
      <c r="T9724" t="str">
        <f t="shared" si="570"/>
        <v>S</v>
      </c>
      <c r="V9724" t="str">
        <f t="shared" si="567"/>
        <v>S</v>
      </c>
      <c r="AX9724" s="27"/>
      <c r="AY9724" s="27"/>
    </row>
    <row r="9725" spans="1:51" x14ac:dyDescent="0.25">
      <c r="A9725" t="s">
        <v>391</v>
      </c>
      <c r="B9725" t="s">
        <v>218</v>
      </c>
      <c r="C9725">
        <v>132675098</v>
      </c>
      <c r="D9725">
        <v>66</v>
      </c>
      <c r="E9725" t="s">
        <v>91</v>
      </c>
      <c r="G9725">
        <v>0</v>
      </c>
      <c r="H9725">
        <v>2013</v>
      </c>
      <c r="I9725">
        <v>9</v>
      </c>
      <c r="J9725">
        <v>23</v>
      </c>
      <c r="K9725">
        <v>13</v>
      </c>
      <c r="L9725">
        <v>9</v>
      </c>
      <c r="M9725" t="s">
        <v>899</v>
      </c>
      <c r="N9725" t="s">
        <v>860</v>
      </c>
      <c r="O9725" t="s">
        <v>799</v>
      </c>
      <c r="R9725" t="str">
        <f t="shared" si="568"/>
        <v>Weekday</v>
      </c>
      <c r="S9725" s="27">
        <f t="shared" si="569"/>
        <v>41540</v>
      </c>
      <c r="T9725" t="str">
        <f t="shared" si="570"/>
        <v>S</v>
      </c>
      <c r="V9725" t="str">
        <f t="shared" si="567"/>
        <v>S</v>
      </c>
      <c r="AE9725" s="27"/>
      <c r="AG9725" s="27"/>
      <c r="AX9725" s="27"/>
      <c r="AY9725" s="27"/>
    </row>
    <row r="9726" spans="1:51" x14ac:dyDescent="0.25">
      <c r="A9726" t="s">
        <v>391</v>
      </c>
      <c r="B9726" t="s">
        <v>218</v>
      </c>
      <c r="C9726">
        <v>141675068</v>
      </c>
      <c r="D9726">
        <v>66</v>
      </c>
      <c r="E9726" t="s">
        <v>91</v>
      </c>
      <c r="G9726">
        <v>0</v>
      </c>
      <c r="H9726">
        <v>2014</v>
      </c>
      <c r="I9726">
        <v>6</v>
      </c>
      <c r="J9726">
        <v>4</v>
      </c>
      <c r="K9726">
        <v>5</v>
      </c>
      <c r="L9726">
        <v>32</v>
      </c>
      <c r="M9726" t="s">
        <v>900</v>
      </c>
      <c r="N9726" t="s">
        <v>860</v>
      </c>
      <c r="O9726" t="s">
        <v>799</v>
      </c>
      <c r="R9726" t="str">
        <f t="shared" si="568"/>
        <v>Weekday</v>
      </c>
      <c r="S9726" s="27">
        <f t="shared" si="569"/>
        <v>41794</v>
      </c>
      <c r="T9726" t="str">
        <f t="shared" si="570"/>
        <v>S</v>
      </c>
      <c r="V9726" t="str">
        <f t="shared" si="567"/>
        <v>S</v>
      </c>
    </row>
    <row r="9727" spans="1:51" x14ac:dyDescent="0.25">
      <c r="A9727" t="s">
        <v>391</v>
      </c>
      <c r="S9727" s="27"/>
      <c r="V9727" t="str">
        <f t="shared" si="567"/>
        <v/>
      </c>
      <c r="AE9727" s="27"/>
      <c r="AG9727" s="27"/>
      <c r="AX9727" s="27"/>
      <c r="AY9727" s="27"/>
    </row>
    <row r="9728" spans="1:51" x14ac:dyDescent="0.25">
      <c r="A9728" t="s">
        <v>391</v>
      </c>
      <c r="B9728" t="s">
        <v>218</v>
      </c>
      <c r="C9728">
        <v>172275079</v>
      </c>
      <c r="D9728">
        <v>66</v>
      </c>
      <c r="E9728" t="s">
        <v>91</v>
      </c>
      <c r="G9728">
        <v>0</v>
      </c>
      <c r="H9728">
        <v>2017</v>
      </c>
      <c r="I9728">
        <v>8</v>
      </c>
      <c r="J9728">
        <v>4</v>
      </c>
      <c r="K9728">
        <v>10</v>
      </c>
      <c r="L9728">
        <v>5</v>
      </c>
      <c r="M9728" t="s">
        <v>900</v>
      </c>
      <c r="N9728" t="s">
        <v>860</v>
      </c>
      <c r="O9728" t="s">
        <v>799</v>
      </c>
      <c r="R9728" t="str">
        <f t="shared" si="568"/>
        <v>Weekday</v>
      </c>
      <c r="S9728" s="27">
        <f t="shared" si="569"/>
        <v>42951</v>
      </c>
      <c r="T9728" t="str">
        <f t="shared" si="570"/>
        <v>D</v>
      </c>
      <c r="V9728" t="str">
        <f t="shared" si="567"/>
        <v>D</v>
      </c>
      <c r="AE9728" s="27"/>
      <c r="AG9728" s="27"/>
      <c r="AX9728" s="27"/>
      <c r="AY9728" s="27"/>
    </row>
    <row r="9729" spans="1:51" x14ac:dyDescent="0.25">
      <c r="A9729" t="s">
        <v>391</v>
      </c>
      <c r="B9729" t="s">
        <v>218</v>
      </c>
      <c r="C9729">
        <v>160135630</v>
      </c>
      <c r="D9729">
        <v>66</v>
      </c>
      <c r="E9729" t="s">
        <v>91</v>
      </c>
      <c r="G9729">
        <v>0</v>
      </c>
      <c r="H9729">
        <v>2016</v>
      </c>
      <c r="I9729">
        <v>1</v>
      </c>
      <c r="J9729">
        <v>12</v>
      </c>
      <c r="K9729">
        <v>18</v>
      </c>
      <c r="L9729">
        <v>30</v>
      </c>
      <c r="M9729" t="s">
        <v>900</v>
      </c>
      <c r="N9729" t="s">
        <v>860</v>
      </c>
      <c r="O9729" t="s">
        <v>799</v>
      </c>
      <c r="R9729" t="str">
        <f t="shared" si="568"/>
        <v>Weekday</v>
      </c>
      <c r="S9729" s="27">
        <f t="shared" si="569"/>
        <v>42381</v>
      </c>
      <c r="T9729" t="str">
        <f t="shared" si="570"/>
        <v>D</v>
      </c>
      <c r="V9729" t="str">
        <f t="shared" si="567"/>
        <v>D</v>
      </c>
      <c r="AE9729" s="27"/>
      <c r="AG9729" s="27"/>
      <c r="AX9729" s="27"/>
      <c r="AY9729" s="27"/>
    </row>
    <row r="9730" spans="1:51" x14ac:dyDescent="0.25">
      <c r="A9730" t="s">
        <v>391</v>
      </c>
      <c r="B9730" t="s">
        <v>218</v>
      </c>
      <c r="C9730">
        <v>172745124</v>
      </c>
      <c r="D9730">
        <v>66</v>
      </c>
      <c r="E9730" t="s">
        <v>91</v>
      </c>
      <c r="G9730">
        <v>0</v>
      </c>
      <c r="H9730">
        <v>2017</v>
      </c>
      <c r="I9730">
        <v>10</v>
      </c>
      <c r="J9730">
        <v>1</v>
      </c>
      <c r="K9730">
        <v>6</v>
      </c>
      <c r="L9730">
        <v>11</v>
      </c>
      <c r="M9730" t="s">
        <v>899</v>
      </c>
      <c r="N9730" t="s">
        <v>171</v>
      </c>
      <c r="O9730" t="s">
        <v>799</v>
      </c>
      <c r="R9730" t="str">
        <f t="shared" si="568"/>
        <v>Weekend</v>
      </c>
      <c r="S9730" s="27">
        <f t="shared" si="569"/>
        <v>43009</v>
      </c>
      <c r="T9730" t="str">
        <f t="shared" si="570"/>
        <v>D</v>
      </c>
      <c r="V9730" t="str">
        <f t="shared" si="567"/>
        <v>D</v>
      </c>
      <c r="AX9730" s="27"/>
      <c r="AY9730" s="27"/>
    </row>
    <row r="9731" spans="1:51" x14ac:dyDescent="0.25">
      <c r="A9731" t="s">
        <v>391</v>
      </c>
      <c r="B9731" t="s">
        <v>218</v>
      </c>
      <c r="C9731">
        <v>143425191</v>
      </c>
      <c r="D9731">
        <v>66</v>
      </c>
      <c r="E9731" t="s">
        <v>91</v>
      </c>
      <c r="G9731">
        <v>0</v>
      </c>
      <c r="H9731">
        <v>2014</v>
      </c>
      <c r="I9731">
        <v>12</v>
      </c>
      <c r="J9731">
        <v>6</v>
      </c>
      <c r="K9731">
        <v>11</v>
      </c>
      <c r="L9731">
        <v>45</v>
      </c>
      <c r="M9731" t="s">
        <v>900</v>
      </c>
      <c r="N9731" t="s">
        <v>171</v>
      </c>
      <c r="O9731" t="s">
        <v>799</v>
      </c>
      <c r="R9731" t="str">
        <f t="shared" si="568"/>
        <v>Weekend</v>
      </c>
      <c r="S9731" s="27">
        <f t="shared" si="569"/>
        <v>41979</v>
      </c>
      <c r="T9731" t="str">
        <f t="shared" si="570"/>
        <v>S</v>
      </c>
      <c r="V9731" t="str">
        <f t="shared" ref="V9731:V9794" si="571">T9731&amp;U9731</f>
        <v>S</v>
      </c>
      <c r="AX9731" s="27"/>
      <c r="AY9731" s="27"/>
    </row>
    <row r="9732" spans="1:51" x14ac:dyDescent="0.25">
      <c r="A9732" t="s">
        <v>391</v>
      </c>
      <c r="B9732" t="s">
        <v>218</v>
      </c>
      <c r="C9732">
        <v>150715409</v>
      </c>
      <c r="D9732">
        <v>66</v>
      </c>
      <c r="E9732" t="s">
        <v>91</v>
      </c>
      <c r="G9732">
        <v>0</v>
      </c>
      <c r="H9732">
        <v>2015</v>
      </c>
      <c r="I9732">
        <v>3</v>
      </c>
      <c r="J9732">
        <v>12</v>
      </c>
      <c r="K9732">
        <v>20</v>
      </c>
      <c r="L9732">
        <v>35</v>
      </c>
      <c r="M9732" t="s">
        <v>900</v>
      </c>
      <c r="N9732" t="s">
        <v>860</v>
      </c>
      <c r="O9732" t="s">
        <v>799</v>
      </c>
      <c r="R9732" t="str">
        <f t="shared" si="568"/>
        <v>Weekday</v>
      </c>
      <c r="S9732" s="27">
        <f t="shared" si="569"/>
        <v>42075</v>
      </c>
      <c r="T9732" t="str">
        <f t="shared" si="570"/>
        <v>S</v>
      </c>
      <c r="V9732" t="str">
        <f t="shared" si="571"/>
        <v>S</v>
      </c>
      <c r="AX9732" s="27"/>
      <c r="AY9732" s="27"/>
    </row>
    <row r="9733" spans="1:51" x14ac:dyDescent="0.25">
      <c r="A9733" t="s">
        <v>391</v>
      </c>
      <c r="B9733" t="s">
        <v>218</v>
      </c>
      <c r="C9733">
        <v>133545029</v>
      </c>
      <c r="D9733">
        <v>66</v>
      </c>
      <c r="E9733" t="s">
        <v>91</v>
      </c>
      <c r="G9733">
        <v>0</v>
      </c>
      <c r="H9733">
        <v>2013</v>
      </c>
      <c r="I9733">
        <v>12</v>
      </c>
      <c r="J9733">
        <v>16</v>
      </c>
      <c r="K9733">
        <v>14</v>
      </c>
      <c r="L9733">
        <v>20</v>
      </c>
      <c r="M9733" t="s">
        <v>900</v>
      </c>
      <c r="N9733" t="s">
        <v>860</v>
      </c>
      <c r="O9733" t="s">
        <v>799</v>
      </c>
      <c r="R9733" t="str">
        <f t="shared" si="568"/>
        <v>Weekday</v>
      </c>
      <c r="S9733" s="27">
        <f t="shared" si="569"/>
        <v>41624</v>
      </c>
      <c r="T9733" t="str">
        <f t="shared" si="570"/>
        <v>S</v>
      </c>
      <c r="V9733" t="str">
        <f t="shared" si="571"/>
        <v>S</v>
      </c>
      <c r="AX9733" s="27"/>
      <c r="AY9733" s="27"/>
    </row>
    <row r="9734" spans="1:51" x14ac:dyDescent="0.25">
      <c r="A9734" t="s">
        <v>391</v>
      </c>
      <c r="B9734" t="s">
        <v>218</v>
      </c>
      <c r="C9734">
        <v>171895284</v>
      </c>
      <c r="D9734">
        <v>66</v>
      </c>
      <c r="E9734" t="s">
        <v>91</v>
      </c>
      <c r="G9734">
        <v>0</v>
      </c>
      <c r="H9734">
        <v>2017</v>
      </c>
      <c r="I9734">
        <v>7</v>
      </c>
      <c r="J9734">
        <v>6</v>
      </c>
      <c r="K9734">
        <v>5</v>
      </c>
      <c r="L9734">
        <v>9</v>
      </c>
      <c r="M9734" t="s">
        <v>899</v>
      </c>
      <c r="N9734" t="s">
        <v>171</v>
      </c>
      <c r="O9734" t="s">
        <v>799</v>
      </c>
      <c r="R9734" t="str">
        <f t="shared" si="568"/>
        <v>Weekday</v>
      </c>
      <c r="S9734" s="27">
        <f t="shared" si="569"/>
        <v>42922</v>
      </c>
      <c r="T9734" t="str">
        <f t="shared" si="570"/>
        <v>D</v>
      </c>
      <c r="V9734" t="str">
        <f t="shared" si="571"/>
        <v>D</v>
      </c>
      <c r="AE9734" s="27"/>
      <c r="AG9734" s="27"/>
      <c r="AX9734" s="27"/>
      <c r="AY9734" s="27"/>
    </row>
    <row r="9735" spans="1:51" x14ac:dyDescent="0.25">
      <c r="A9735" t="s">
        <v>391</v>
      </c>
      <c r="B9735" t="s">
        <v>218</v>
      </c>
      <c r="C9735">
        <v>141625284</v>
      </c>
      <c r="D9735">
        <v>66</v>
      </c>
      <c r="E9735" t="s">
        <v>91</v>
      </c>
      <c r="G9735">
        <v>0</v>
      </c>
      <c r="H9735">
        <v>2014</v>
      </c>
      <c r="I9735">
        <v>6</v>
      </c>
      <c r="J9735">
        <v>11</v>
      </c>
      <c r="K9735">
        <v>15</v>
      </c>
      <c r="L9735">
        <v>38</v>
      </c>
      <c r="M9735" t="s">
        <v>900</v>
      </c>
      <c r="N9735" t="s">
        <v>860</v>
      </c>
      <c r="O9735" t="s">
        <v>799</v>
      </c>
      <c r="R9735" t="str">
        <f t="shared" si="568"/>
        <v>Weekday</v>
      </c>
      <c r="S9735" s="27">
        <f t="shared" si="569"/>
        <v>41801</v>
      </c>
      <c r="T9735" t="str">
        <f t="shared" si="570"/>
        <v>S</v>
      </c>
      <c r="V9735" t="str">
        <f t="shared" si="571"/>
        <v>S</v>
      </c>
      <c r="AO9735" s="27"/>
      <c r="AX9735" s="27"/>
      <c r="AY9735" s="27"/>
    </row>
    <row r="9736" spans="1:51" x14ac:dyDescent="0.25">
      <c r="A9736" t="s">
        <v>391</v>
      </c>
      <c r="B9736" t="s">
        <v>218</v>
      </c>
      <c r="C9736">
        <v>150445244</v>
      </c>
      <c r="D9736">
        <v>66</v>
      </c>
      <c r="E9736" t="s">
        <v>91</v>
      </c>
      <c r="G9736">
        <v>0</v>
      </c>
      <c r="H9736">
        <v>2015</v>
      </c>
      <c r="I9736">
        <v>2</v>
      </c>
      <c r="J9736">
        <v>9</v>
      </c>
      <c r="K9736">
        <v>20</v>
      </c>
      <c r="L9736">
        <v>10</v>
      </c>
      <c r="M9736" t="s">
        <v>899</v>
      </c>
      <c r="N9736" t="s">
        <v>860</v>
      </c>
      <c r="O9736" t="s">
        <v>799</v>
      </c>
      <c r="R9736" t="str">
        <f t="shared" si="568"/>
        <v>Weekday</v>
      </c>
      <c r="S9736" s="27">
        <f t="shared" si="569"/>
        <v>42044</v>
      </c>
      <c r="T9736" t="str">
        <f t="shared" si="570"/>
        <v>S</v>
      </c>
      <c r="V9736" t="str">
        <f t="shared" si="571"/>
        <v>S</v>
      </c>
      <c r="AX9736" s="27"/>
      <c r="AY9736" s="27"/>
    </row>
    <row r="9737" spans="1:51" x14ac:dyDescent="0.25">
      <c r="A9737" t="s">
        <v>391</v>
      </c>
      <c r="B9737" t="s">
        <v>218</v>
      </c>
      <c r="C9737">
        <v>130485182</v>
      </c>
      <c r="D9737">
        <v>66</v>
      </c>
      <c r="E9737" t="s">
        <v>91</v>
      </c>
      <c r="G9737">
        <v>0</v>
      </c>
      <c r="H9737">
        <v>2013</v>
      </c>
      <c r="I9737">
        <v>2</v>
      </c>
      <c r="J9737">
        <v>15</v>
      </c>
      <c r="K9737">
        <v>14</v>
      </c>
      <c r="L9737">
        <v>25</v>
      </c>
      <c r="M9737" t="s">
        <v>900</v>
      </c>
      <c r="N9737" t="s">
        <v>860</v>
      </c>
      <c r="O9737" t="s">
        <v>799</v>
      </c>
      <c r="R9737" t="str">
        <f t="shared" si="568"/>
        <v>Weekday</v>
      </c>
      <c r="S9737" s="27">
        <f t="shared" si="569"/>
        <v>41320</v>
      </c>
      <c r="T9737" t="str">
        <f t="shared" si="570"/>
        <v>S</v>
      </c>
      <c r="V9737" t="str">
        <f t="shared" si="571"/>
        <v>S</v>
      </c>
      <c r="AE9737" s="27"/>
      <c r="AG9737" s="27"/>
      <c r="AX9737" s="27"/>
      <c r="AY9737" s="27"/>
    </row>
    <row r="9738" spans="1:51" x14ac:dyDescent="0.25">
      <c r="A9738" t="s">
        <v>391</v>
      </c>
      <c r="B9738" t="s">
        <v>218</v>
      </c>
      <c r="C9738">
        <v>163575313</v>
      </c>
      <c r="D9738">
        <v>66</v>
      </c>
      <c r="E9738" t="s">
        <v>91</v>
      </c>
      <c r="G9738">
        <v>0</v>
      </c>
      <c r="H9738">
        <v>2016</v>
      </c>
      <c r="I9738">
        <v>12</v>
      </c>
      <c r="J9738">
        <v>22</v>
      </c>
      <c r="K9738">
        <v>6</v>
      </c>
      <c r="L9738">
        <v>4</v>
      </c>
      <c r="M9738" t="s">
        <v>900</v>
      </c>
      <c r="N9738" t="s">
        <v>860</v>
      </c>
      <c r="O9738" t="s">
        <v>799</v>
      </c>
      <c r="R9738" t="str">
        <f t="shared" si="568"/>
        <v>Weekday</v>
      </c>
      <c r="S9738" s="27">
        <f t="shared" si="569"/>
        <v>42726</v>
      </c>
      <c r="T9738" t="str">
        <f t="shared" si="570"/>
        <v>D</v>
      </c>
      <c r="V9738" t="str">
        <f t="shared" si="571"/>
        <v>D</v>
      </c>
      <c r="AE9738" s="27"/>
      <c r="AG9738" s="27"/>
      <c r="AX9738" s="27"/>
      <c r="AY9738" s="27"/>
    </row>
    <row r="9739" spans="1:51" x14ac:dyDescent="0.25">
      <c r="A9739" t="s">
        <v>391</v>
      </c>
      <c r="B9739" t="s">
        <v>218</v>
      </c>
      <c r="C9739">
        <v>131375163</v>
      </c>
      <c r="D9739">
        <v>66</v>
      </c>
      <c r="E9739" t="s">
        <v>91</v>
      </c>
      <c r="G9739">
        <v>0</v>
      </c>
      <c r="H9739">
        <v>2013</v>
      </c>
      <c r="I9739">
        <v>5</v>
      </c>
      <c r="J9739">
        <v>17</v>
      </c>
      <c r="K9739">
        <v>13</v>
      </c>
      <c r="L9739">
        <v>56</v>
      </c>
      <c r="M9739" t="s">
        <v>900</v>
      </c>
      <c r="N9739" t="s">
        <v>860</v>
      </c>
      <c r="O9739" t="s">
        <v>2030</v>
      </c>
      <c r="R9739" t="str">
        <f t="shared" si="568"/>
        <v>Weekday</v>
      </c>
      <c r="S9739" s="27">
        <f t="shared" si="569"/>
        <v>41411</v>
      </c>
      <c r="T9739" t="str">
        <f t="shared" si="570"/>
        <v>S</v>
      </c>
      <c r="V9739" t="str">
        <f t="shared" si="571"/>
        <v>S</v>
      </c>
      <c r="AX9739" s="27"/>
      <c r="AY9739" s="27"/>
    </row>
    <row r="9740" spans="1:51" x14ac:dyDescent="0.25">
      <c r="A9740" t="s">
        <v>391</v>
      </c>
      <c r="B9740" t="s">
        <v>218</v>
      </c>
      <c r="C9740">
        <v>163015420</v>
      </c>
      <c r="D9740">
        <v>264</v>
      </c>
      <c r="E9740" t="s">
        <v>90</v>
      </c>
      <c r="G9740">
        <v>16.033000000000001</v>
      </c>
      <c r="H9740">
        <v>2016</v>
      </c>
      <c r="I9740">
        <v>10</v>
      </c>
      <c r="J9740">
        <v>25</v>
      </c>
      <c r="K9740">
        <v>10</v>
      </c>
      <c r="L9740">
        <v>45</v>
      </c>
      <c r="M9740" t="s">
        <v>900</v>
      </c>
      <c r="N9740" t="s">
        <v>404</v>
      </c>
      <c r="O9740" t="s">
        <v>2030</v>
      </c>
      <c r="Q9740" t="s">
        <v>587</v>
      </c>
      <c r="R9740" t="str">
        <f t="shared" si="568"/>
        <v>Weekday</v>
      </c>
      <c r="S9740" s="27">
        <f t="shared" si="569"/>
        <v>42668</v>
      </c>
      <c r="V9740" t="str">
        <f t="shared" si="571"/>
        <v/>
      </c>
      <c r="AE9740" s="27"/>
      <c r="AG9740" s="27"/>
      <c r="AX9740" s="27"/>
      <c r="AY9740" s="27"/>
    </row>
    <row r="9741" spans="1:51" x14ac:dyDescent="0.25">
      <c r="A9741" t="s">
        <v>391</v>
      </c>
      <c r="B9741" t="s">
        <v>218</v>
      </c>
      <c r="C9741">
        <v>170555095</v>
      </c>
      <c r="D9741">
        <v>264</v>
      </c>
      <c r="E9741" t="s">
        <v>90</v>
      </c>
      <c r="G9741">
        <v>16.024999999999999</v>
      </c>
      <c r="H9741">
        <v>2017</v>
      </c>
      <c r="I9741">
        <v>2</v>
      </c>
      <c r="J9741">
        <v>23</v>
      </c>
      <c r="K9741">
        <v>8</v>
      </c>
      <c r="L9741">
        <v>34</v>
      </c>
      <c r="M9741" t="s">
        <v>900</v>
      </c>
      <c r="N9741" t="s">
        <v>860</v>
      </c>
      <c r="O9741" t="s">
        <v>2030</v>
      </c>
      <c r="Q9741" t="s">
        <v>587</v>
      </c>
      <c r="R9741" t="str">
        <f t="shared" si="568"/>
        <v>Weekday</v>
      </c>
      <c r="S9741" s="27">
        <f t="shared" si="569"/>
        <v>42789</v>
      </c>
      <c r="V9741" t="str">
        <f t="shared" si="571"/>
        <v/>
      </c>
      <c r="AE9741" s="27"/>
      <c r="AG9741" s="27"/>
      <c r="AX9741" s="27"/>
      <c r="AY9741" s="27"/>
    </row>
    <row r="9742" spans="1:51" x14ac:dyDescent="0.25">
      <c r="A9742" t="s">
        <v>391</v>
      </c>
      <c r="B9742" t="s">
        <v>218</v>
      </c>
      <c r="C9742">
        <v>143485124</v>
      </c>
      <c r="D9742">
        <v>264</v>
      </c>
      <c r="E9742" t="s">
        <v>90</v>
      </c>
      <c r="G9742">
        <v>16.36</v>
      </c>
      <c r="H9742">
        <v>2014</v>
      </c>
      <c r="I9742">
        <v>12</v>
      </c>
      <c r="J9742">
        <v>9</v>
      </c>
      <c r="K9742">
        <v>8</v>
      </c>
      <c r="L9742">
        <v>6</v>
      </c>
      <c r="M9742" t="s">
        <v>900</v>
      </c>
      <c r="N9742" t="s">
        <v>860</v>
      </c>
      <c r="O9742" t="s">
        <v>2030</v>
      </c>
      <c r="Q9742" t="s">
        <v>591</v>
      </c>
      <c r="R9742" t="str">
        <f t="shared" si="568"/>
        <v>Weekday</v>
      </c>
      <c r="S9742" s="27">
        <f t="shared" si="569"/>
        <v>41982</v>
      </c>
      <c r="V9742" t="str">
        <f t="shared" si="571"/>
        <v/>
      </c>
    </row>
    <row r="9743" spans="1:51" x14ac:dyDescent="0.25">
      <c r="A9743" t="s">
        <v>391</v>
      </c>
      <c r="B9743" t="s">
        <v>218</v>
      </c>
      <c r="C9743">
        <v>160995275</v>
      </c>
      <c r="D9743">
        <v>264</v>
      </c>
      <c r="E9743" t="s">
        <v>90</v>
      </c>
      <c r="G9743">
        <v>16.367000000000001</v>
      </c>
      <c r="H9743">
        <v>2016</v>
      </c>
      <c r="I9743">
        <v>4</v>
      </c>
      <c r="J9743">
        <v>5</v>
      </c>
      <c r="K9743">
        <v>19</v>
      </c>
      <c r="L9743">
        <v>2</v>
      </c>
      <c r="M9743" t="s">
        <v>900</v>
      </c>
      <c r="N9743" t="s">
        <v>860</v>
      </c>
      <c r="O9743" t="s">
        <v>2030</v>
      </c>
      <c r="Q9743" t="s">
        <v>591</v>
      </c>
      <c r="R9743" t="str">
        <f t="shared" si="568"/>
        <v>Weekday</v>
      </c>
      <c r="S9743" s="27">
        <f t="shared" si="569"/>
        <v>42465</v>
      </c>
      <c r="V9743" t="str">
        <f t="shared" si="571"/>
        <v/>
      </c>
      <c r="AX9743" s="27"/>
      <c r="AY9743" s="27"/>
    </row>
    <row r="9744" spans="1:51" x14ac:dyDescent="0.25">
      <c r="A9744" t="s">
        <v>391</v>
      </c>
      <c r="B9744" t="s">
        <v>218</v>
      </c>
      <c r="C9744">
        <v>131445239</v>
      </c>
      <c r="D9744">
        <v>264</v>
      </c>
      <c r="E9744" t="s">
        <v>90</v>
      </c>
      <c r="G9744">
        <v>20.492000000000001</v>
      </c>
      <c r="H9744">
        <v>2013</v>
      </c>
      <c r="I9744">
        <v>5</v>
      </c>
      <c r="J9744">
        <v>22</v>
      </c>
      <c r="K9744">
        <v>12</v>
      </c>
      <c r="L9744">
        <v>25</v>
      </c>
      <c r="M9744" t="s">
        <v>900</v>
      </c>
      <c r="N9744" t="s">
        <v>171</v>
      </c>
      <c r="O9744" t="s">
        <v>2030</v>
      </c>
      <c r="Q9744" t="s">
        <v>643</v>
      </c>
      <c r="R9744" t="str">
        <f t="shared" si="568"/>
        <v>Weekday</v>
      </c>
      <c r="S9744" s="27">
        <f t="shared" si="569"/>
        <v>41416</v>
      </c>
      <c r="V9744" t="str">
        <f t="shared" si="571"/>
        <v/>
      </c>
      <c r="AE9744" s="27"/>
      <c r="AG9744" s="27"/>
      <c r="AX9744" s="27"/>
      <c r="AY9744" s="27"/>
    </row>
    <row r="9745" spans="1:51" x14ac:dyDescent="0.25">
      <c r="A9745" t="s">
        <v>391</v>
      </c>
      <c r="S9745" s="27"/>
      <c r="V9745" t="str">
        <f t="shared" si="571"/>
        <v/>
      </c>
      <c r="AE9745" s="27"/>
      <c r="AG9745" s="27"/>
      <c r="AX9745" s="27"/>
      <c r="AY9745" s="27"/>
    </row>
    <row r="9746" spans="1:51" x14ac:dyDescent="0.25">
      <c r="A9746" t="s">
        <v>391</v>
      </c>
      <c r="B9746" t="s">
        <v>218</v>
      </c>
      <c r="C9746">
        <v>152655290</v>
      </c>
      <c r="D9746">
        <v>264</v>
      </c>
      <c r="E9746" t="s">
        <v>90</v>
      </c>
      <c r="G9746">
        <v>16.376000000000001</v>
      </c>
      <c r="H9746">
        <v>2015</v>
      </c>
      <c r="I9746">
        <v>9</v>
      </c>
      <c r="J9746">
        <v>16</v>
      </c>
      <c r="K9746">
        <v>9</v>
      </c>
      <c r="L9746">
        <v>25</v>
      </c>
      <c r="M9746" t="s">
        <v>900</v>
      </c>
      <c r="N9746" t="s">
        <v>171</v>
      </c>
      <c r="O9746" t="s">
        <v>2030</v>
      </c>
      <c r="Q9746" t="s">
        <v>591</v>
      </c>
      <c r="R9746" t="str">
        <f t="shared" si="568"/>
        <v>Weekday</v>
      </c>
      <c r="S9746" s="27">
        <f t="shared" si="569"/>
        <v>42263</v>
      </c>
      <c r="V9746" t="str">
        <f t="shared" si="571"/>
        <v/>
      </c>
      <c r="AE9746" s="27"/>
      <c r="AG9746" s="27"/>
      <c r="AX9746" s="27"/>
      <c r="AY9746" s="27"/>
    </row>
    <row r="9747" spans="1:51" x14ac:dyDescent="0.25">
      <c r="A9747" t="s">
        <v>391</v>
      </c>
      <c r="B9747" t="s">
        <v>218</v>
      </c>
      <c r="C9747">
        <v>161915107</v>
      </c>
      <c r="D9747">
        <v>264</v>
      </c>
      <c r="E9747" t="s">
        <v>90</v>
      </c>
      <c r="G9747">
        <v>16.379000000000001</v>
      </c>
      <c r="H9747">
        <v>2016</v>
      </c>
      <c r="I9747">
        <v>7</v>
      </c>
      <c r="J9747">
        <v>7</v>
      </c>
      <c r="K9747">
        <v>18</v>
      </c>
      <c r="L9747">
        <v>15</v>
      </c>
      <c r="M9747" t="s">
        <v>900</v>
      </c>
      <c r="N9747" t="s">
        <v>171</v>
      </c>
      <c r="O9747" t="s">
        <v>2030</v>
      </c>
      <c r="Q9747" t="s">
        <v>591</v>
      </c>
      <c r="R9747" t="str">
        <f t="shared" si="568"/>
        <v>Weekday</v>
      </c>
      <c r="S9747" s="27">
        <f t="shared" si="569"/>
        <v>42558</v>
      </c>
      <c r="V9747" t="str">
        <f t="shared" si="571"/>
        <v/>
      </c>
      <c r="AE9747" s="27"/>
      <c r="AG9747" s="27"/>
      <c r="AX9747" s="27"/>
      <c r="AY9747" s="27"/>
    </row>
    <row r="9748" spans="1:51" x14ac:dyDescent="0.25">
      <c r="A9748" t="s">
        <v>391</v>
      </c>
      <c r="B9748" t="s">
        <v>218</v>
      </c>
      <c r="C9748">
        <v>170195211</v>
      </c>
      <c r="D9748">
        <v>264</v>
      </c>
      <c r="E9748" t="s">
        <v>90</v>
      </c>
      <c r="G9748">
        <v>18.437000000000001</v>
      </c>
      <c r="H9748">
        <v>2017</v>
      </c>
      <c r="I9748">
        <v>1</v>
      </c>
      <c r="J9748">
        <v>17</v>
      </c>
      <c r="K9748">
        <v>16</v>
      </c>
      <c r="L9748">
        <v>10</v>
      </c>
      <c r="M9748" t="s">
        <v>899</v>
      </c>
      <c r="N9748" t="s">
        <v>171</v>
      </c>
      <c r="O9748" t="s">
        <v>2030</v>
      </c>
      <c r="R9748" t="str">
        <f t="shared" si="568"/>
        <v>Weekday</v>
      </c>
      <c r="S9748" s="27">
        <f t="shared" si="569"/>
        <v>42752</v>
      </c>
      <c r="V9748" t="str">
        <f t="shared" si="571"/>
        <v/>
      </c>
      <c r="AX9748" s="27"/>
      <c r="AY9748" s="27"/>
    </row>
    <row r="9749" spans="1:51" x14ac:dyDescent="0.25">
      <c r="A9749" t="s">
        <v>391</v>
      </c>
      <c r="B9749" t="s">
        <v>218</v>
      </c>
      <c r="C9749">
        <v>130915209</v>
      </c>
      <c r="D9749">
        <v>264</v>
      </c>
      <c r="E9749" t="s">
        <v>90</v>
      </c>
      <c r="G9749">
        <v>20.527000000000001</v>
      </c>
      <c r="H9749">
        <v>2013</v>
      </c>
      <c r="I9749">
        <v>3</v>
      </c>
      <c r="J9749">
        <v>31</v>
      </c>
      <c r="K9749">
        <v>2</v>
      </c>
      <c r="L9749">
        <v>49</v>
      </c>
      <c r="M9749" t="s">
        <v>899</v>
      </c>
      <c r="N9749" t="s">
        <v>860</v>
      </c>
      <c r="O9749" t="s">
        <v>2030</v>
      </c>
      <c r="Q9749" t="s">
        <v>645</v>
      </c>
      <c r="R9749" t="str">
        <f t="shared" si="568"/>
        <v>Weekend</v>
      </c>
      <c r="S9749" s="27">
        <f t="shared" si="569"/>
        <v>41364</v>
      </c>
      <c r="V9749" t="str">
        <f t="shared" si="571"/>
        <v/>
      </c>
      <c r="AE9749" s="27"/>
      <c r="AG9749" s="27"/>
      <c r="AX9749" s="27"/>
      <c r="AY9749" s="27"/>
    </row>
    <row r="9750" spans="1:51" x14ac:dyDescent="0.25">
      <c r="A9750" t="s">
        <v>391</v>
      </c>
      <c r="B9750" t="s">
        <v>218</v>
      </c>
      <c r="C9750">
        <v>172735024</v>
      </c>
      <c r="D9750">
        <v>264</v>
      </c>
      <c r="E9750" t="s">
        <v>90</v>
      </c>
      <c r="G9750">
        <v>18.478000000000002</v>
      </c>
      <c r="H9750">
        <v>2017</v>
      </c>
      <c r="I9750">
        <v>9</v>
      </c>
      <c r="J9750">
        <v>30</v>
      </c>
      <c r="K9750">
        <v>1</v>
      </c>
      <c r="L9750">
        <v>25</v>
      </c>
      <c r="M9750" t="s">
        <v>899</v>
      </c>
      <c r="N9750" t="s">
        <v>171</v>
      </c>
      <c r="O9750" t="s">
        <v>2030</v>
      </c>
      <c r="R9750" t="str">
        <f t="shared" si="568"/>
        <v>Weekend</v>
      </c>
      <c r="S9750" s="27">
        <f t="shared" si="569"/>
        <v>43008</v>
      </c>
      <c r="V9750" t="str">
        <f t="shared" si="571"/>
        <v/>
      </c>
      <c r="AE9750" s="27"/>
      <c r="AG9750" s="27"/>
      <c r="AX9750" s="27"/>
      <c r="AY9750" s="27"/>
    </row>
    <row r="9751" spans="1:51" x14ac:dyDescent="0.25">
      <c r="A9751" t="s">
        <v>391</v>
      </c>
      <c r="B9751" t="s">
        <v>218</v>
      </c>
      <c r="C9751">
        <v>151135403</v>
      </c>
      <c r="D9751">
        <v>264</v>
      </c>
      <c r="E9751" t="s">
        <v>90</v>
      </c>
      <c r="G9751">
        <v>0</v>
      </c>
      <c r="H9751">
        <v>2015</v>
      </c>
      <c r="I9751">
        <v>4</v>
      </c>
      <c r="J9751">
        <v>22</v>
      </c>
      <c r="K9751">
        <v>18</v>
      </c>
      <c r="L9751">
        <v>50</v>
      </c>
      <c r="M9751" t="s">
        <v>900</v>
      </c>
      <c r="N9751" t="s">
        <v>860</v>
      </c>
      <c r="O9751" t="s">
        <v>2030</v>
      </c>
      <c r="R9751" t="str">
        <f t="shared" si="568"/>
        <v>Weekday</v>
      </c>
      <c r="S9751" s="27">
        <f t="shared" si="569"/>
        <v>42116</v>
      </c>
      <c r="V9751" t="str">
        <f t="shared" si="571"/>
        <v/>
      </c>
    </row>
    <row r="9752" spans="1:51" x14ac:dyDescent="0.25">
      <c r="A9752" t="s">
        <v>391</v>
      </c>
      <c r="B9752" t="s">
        <v>218</v>
      </c>
      <c r="C9752">
        <v>153615123</v>
      </c>
      <c r="D9752">
        <v>264</v>
      </c>
      <c r="E9752" t="s">
        <v>90</v>
      </c>
      <c r="G9752">
        <v>0</v>
      </c>
      <c r="H9752">
        <v>2015</v>
      </c>
      <c r="I9752">
        <v>12</v>
      </c>
      <c r="J9752">
        <v>21</v>
      </c>
      <c r="K9752">
        <v>14</v>
      </c>
      <c r="L9752">
        <v>55</v>
      </c>
      <c r="M9752" t="s">
        <v>900</v>
      </c>
      <c r="N9752" t="s">
        <v>860</v>
      </c>
      <c r="O9752" t="s">
        <v>2030</v>
      </c>
      <c r="R9752" t="str">
        <f t="shared" si="568"/>
        <v>Weekday</v>
      </c>
      <c r="S9752" s="27">
        <f t="shared" si="569"/>
        <v>42359</v>
      </c>
      <c r="V9752" t="str">
        <f t="shared" si="571"/>
        <v/>
      </c>
      <c r="AE9752" s="27"/>
      <c r="AG9752" s="27"/>
      <c r="AX9752" s="27"/>
      <c r="AY9752" s="27"/>
    </row>
    <row r="9753" spans="1:51" x14ac:dyDescent="0.25">
      <c r="A9753" t="s">
        <v>391</v>
      </c>
      <c r="S9753" s="27"/>
      <c r="V9753" t="str">
        <f t="shared" si="571"/>
        <v/>
      </c>
      <c r="AE9753" s="27"/>
      <c r="AG9753" s="27"/>
      <c r="AX9753" s="27"/>
      <c r="AY9753" s="27"/>
    </row>
    <row r="9754" spans="1:51" x14ac:dyDescent="0.25">
      <c r="A9754" t="s">
        <v>391</v>
      </c>
      <c r="B9754" t="s">
        <v>218</v>
      </c>
      <c r="C9754">
        <v>163175188</v>
      </c>
      <c r="D9754">
        <v>264</v>
      </c>
      <c r="E9754" t="s">
        <v>90</v>
      </c>
      <c r="G9754">
        <v>0</v>
      </c>
      <c r="H9754">
        <v>2016</v>
      </c>
      <c r="I9754">
        <v>11</v>
      </c>
      <c r="J9754">
        <v>11</v>
      </c>
      <c r="K9754">
        <v>15</v>
      </c>
      <c r="L9754">
        <v>0</v>
      </c>
      <c r="M9754" t="s">
        <v>900</v>
      </c>
      <c r="N9754" t="s">
        <v>860</v>
      </c>
      <c r="O9754" t="s">
        <v>2030</v>
      </c>
      <c r="R9754" t="str">
        <f t="shared" si="568"/>
        <v>Weekday</v>
      </c>
      <c r="S9754" s="27">
        <f t="shared" si="569"/>
        <v>42685</v>
      </c>
      <c r="V9754" t="str">
        <f t="shared" si="571"/>
        <v/>
      </c>
      <c r="AE9754" s="27"/>
      <c r="AG9754" s="27"/>
      <c r="AX9754" s="27"/>
      <c r="AY9754" s="27"/>
    </row>
    <row r="9755" spans="1:51" x14ac:dyDescent="0.25">
      <c r="A9755" t="s">
        <v>391</v>
      </c>
      <c r="B9755" t="s">
        <v>218</v>
      </c>
      <c r="C9755">
        <v>130195115</v>
      </c>
      <c r="D9755">
        <v>264</v>
      </c>
      <c r="E9755" t="s">
        <v>90</v>
      </c>
      <c r="G9755">
        <v>21.571000000000002</v>
      </c>
      <c r="H9755">
        <v>2013</v>
      </c>
      <c r="I9755">
        <v>1</v>
      </c>
      <c r="J9755">
        <v>18</v>
      </c>
      <c r="K9755">
        <v>17</v>
      </c>
      <c r="L9755">
        <v>38</v>
      </c>
      <c r="M9755" t="s">
        <v>900</v>
      </c>
      <c r="N9755" t="s">
        <v>860</v>
      </c>
      <c r="O9755" t="s">
        <v>2030</v>
      </c>
      <c r="Q9755" t="s">
        <v>653</v>
      </c>
      <c r="R9755" t="str">
        <f t="shared" si="568"/>
        <v>Weekday</v>
      </c>
      <c r="S9755" s="27">
        <f t="shared" si="569"/>
        <v>41292</v>
      </c>
      <c r="V9755" t="str">
        <f t="shared" si="571"/>
        <v/>
      </c>
      <c r="AE9755" s="27"/>
      <c r="AG9755" s="27"/>
      <c r="AX9755" s="27"/>
      <c r="AY9755" s="27"/>
    </row>
    <row r="9756" spans="1:51" x14ac:dyDescent="0.25">
      <c r="A9756" t="s">
        <v>391</v>
      </c>
      <c r="B9756" t="s">
        <v>218</v>
      </c>
      <c r="C9756">
        <v>172335240</v>
      </c>
      <c r="D9756">
        <v>264</v>
      </c>
      <c r="E9756" t="s">
        <v>90</v>
      </c>
      <c r="G9756">
        <v>22.062999999999999</v>
      </c>
      <c r="H9756">
        <v>2017</v>
      </c>
      <c r="I9756">
        <v>8</v>
      </c>
      <c r="J9756">
        <v>18</v>
      </c>
      <c r="K9756">
        <v>16</v>
      </c>
      <c r="L9756">
        <v>8</v>
      </c>
      <c r="M9756" t="s">
        <v>900</v>
      </c>
      <c r="N9756" t="s">
        <v>860</v>
      </c>
      <c r="O9756" t="s">
        <v>2030</v>
      </c>
      <c r="Q9756" t="s">
        <v>657</v>
      </c>
      <c r="R9756" t="str">
        <f t="shared" si="568"/>
        <v>Weekday</v>
      </c>
      <c r="S9756" s="27">
        <f t="shared" si="569"/>
        <v>42965</v>
      </c>
      <c r="V9756" t="str">
        <f t="shared" si="571"/>
        <v/>
      </c>
      <c r="AE9756" s="27"/>
      <c r="AG9756" s="27"/>
      <c r="AX9756" s="27"/>
      <c r="AY9756" s="27"/>
    </row>
    <row r="9757" spans="1:51" x14ac:dyDescent="0.25">
      <c r="A9757" t="s">
        <v>391</v>
      </c>
      <c r="B9757" t="s">
        <v>218</v>
      </c>
      <c r="C9757">
        <v>141785130</v>
      </c>
      <c r="D9757">
        <v>264</v>
      </c>
      <c r="E9757" t="s">
        <v>90</v>
      </c>
      <c r="G9757">
        <v>0</v>
      </c>
      <c r="H9757">
        <v>2014</v>
      </c>
      <c r="I9757">
        <v>6</v>
      </c>
      <c r="J9757">
        <v>26</v>
      </c>
      <c r="K9757">
        <v>17</v>
      </c>
      <c r="L9757">
        <v>0</v>
      </c>
      <c r="M9757" t="s">
        <v>900</v>
      </c>
      <c r="N9757" t="s">
        <v>860</v>
      </c>
      <c r="O9757" t="s">
        <v>2030</v>
      </c>
      <c r="R9757" t="str">
        <f t="shared" si="568"/>
        <v>Weekday</v>
      </c>
      <c r="S9757" s="27">
        <f t="shared" si="569"/>
        <v>41816</v>
      </c>
      <c r="V9757" t="str">
        <f t="shared" si="571"/>
        <v/>
      </c>
      <c r="AE9757" s="27"/>
      <c r="AG9757" s="27"/>
      <c r="AX9757" s="27"/>
      <c r="AY9757" s="27"/>
    </row>
    <row r="9758" spans="1:51" x14ac:dyDescent="0.25">
      <c r="A9758" t="s">
        <v>391</v>
      </c>
      <c r="B9758" t="s">
        <v>218</v>
      </c>
      <c r="C9758">
        <v>132855207</v>
      </c>
      <c r="D9758">
        <v>264</v>
      </c>
      <c r="E9758" t="s">
        <v>90</v>
      </c>
      <c r="G9758">
        <v>13.622</v>
      </c>
      <c r="H9758">
        <v>2013</v>
      </c>
      <c r="I9758">
        <v>10</v>
      </c>
      <c r="J9758">
        <v>11</v>
      </c>
      <c r="K9758">
        <v>15</v>
      </c>
      <c r="L9758">
        <v>54</v>
      </c>
      <c r="M9758" t="s">
        <v>900</v>
      </c>
      <c r="N9758" t="s">
        <v>860</v>
      </c>
      <c r="O9758" t="s">
        <v>2030</v>
      </c>
      <c r="R9758" t="str">
        <f t="shared" si="568"/>
        <v>Weekday</v>
      </c>
      <c r="S9758" s="27">
        <f t="shared" si="569"/>
        <v>41558</v>
      </c>
      <c r="V9758" t="str">
        <f t="shared" si="571"/>
        <v/>
      </c>
      <c r="AE9758" s="27"/>
      <c r="AG9758" s="27"/>
      <c r="AX9758" s="27"/>
      <c r="AY9758" s="27"/>
    </row>
    <row r="9759" spans="1:51" x14ac:dyDescent="0.25">
      <c r="A9759" t="s">
        <v>391</v>
      </c>
      <c r="B9759" t="s">
        <v>218</v>
      </c>
      <c r="C9759">
        <v>161585392</v>
      </c>
      <c r="D9759">
        <v>264</v>
      </c>
      <c r="E9759" t="s">
        <v>90</v>
      </c>
      <c r="G9759">
        <v>13.625</v>
      </c>
      <c r="H9759">
        <v>2016</v>
      </c>
      <c r="I9759">
        <v>6</v>
      </c>
      <c r="J9759">
        <v>1</v>
      </c>
      <c r="K9759">
        <v>16</v>
      </c>
      <c r="L9759">
        <v>20</v>
      </c>
      <c r="M9759" t="s">
        <v>900</v>
      </c>
      <c r="N9759" t="s">
        <v>860</v>
      </c>
      <c r="O9759" t="s">
        <v>2030</v>
      </c>
      <c r="R9759" t="str">
        <f t="shared" si="568"/>
        <v>Weekday</v>
      </c>
      <c r="S9759" s="27">
        <f t="shared" si="569"/>
        <v>42522</v>
      </c>
      <c r="V9759" t="str">
        <f t="shared" si="571"/>
        <v/>
      </c>
      <c r="AE9759" s="27"/>
      <c r="AG9759" s="27"/>
      <c r="AX9759" s="27"/>
      <c r="AY9759" s="27"/>
    </row>
    <row r="9760" spans="1:51" x14ac:dyDescent="0.25">
      <c r="A9760" t="s">
        <v>391</v>
      </c>
      <c r="B9760" t="s">
        <v>218</v>
      </c>
      <c r="C9760">
        <v>172245224</v>
      </c>
      <c r="D9760">
        <v>264</v>
      </c>
      <c r="E9760" t="s">
        <v>90</v>
      </c>
      <c r="G9760">
        <v>13.625</v>
      </c>
      <c r="H9760">
        <v>2017</v>
      </c>
      <c r="I9760">
        <v>8</v>
      </c>
      <c r="J9760">
        <v>12</v>
      </c>
      <c r="K9760">
        <v>14</v>
      </c>
      <c r="L9760">
        <v>9</v>
      </c>
      <c r="M9760" t="s">
        <v>900</v>
      </c>
      <c r="N9760" t="s">
        <v>860</v>
      </c>
      <c r="O9760" t="s">
        <v>2030</v>
      </c>
      <c r="R9760" t="str">
        <f t="shared" si="568"/>
        <v>Weekend</v>
      </c>
      <c r="S9760" s="27">
        <f t="shared" si="569"/>
        <v>42959</v>
      </c>
      <c r="V9760" t="str">
        <f t="shared" si="571"/>
        <v/>
      </c>
      <c r="AE9760" s="27"/>
      <c r="AG9760" s="27"/>
      <c r="AX9760" s="27"/>
      <c r="AY9760" s="27"/>
    </row>
    <row r="9761" spans="1:51" x14ac:dyDescent="0.25">
      <c r="A9761" t="s">
        <v>391</v>
      </c>
      <c r="S9761" s="27"/>
      <c r="V9761" t="str">
        <f t="shared" si="571"/>
        <v/>
      </c>
      <c r="AE9761" s="27"/>
      <c r="AG9761" s="27"/>
      <c r="AX9761" s="27"/>
      <c r="AY9761" s="27"/>
    </row>
    <row r="9762" spans="1:51" x14ac:dyDescent="0.25">
      <c r="A9762" t="s">
        <v>391</v>
      </c>
      <c r="B9762" t="s">
        <v>218</v>
      </c>
      <c r="C9762">
        <v>173075446</v>
      </c>
      <c r="D9762">
        <v>264</v>
      </c>
      <c r="E9762" t="s">
        <v>90</v>
      </c>
      <c r="G9762">
        <v>13.643000000000001</v>
      </c>
      <c r="H9762">
        <v>2017</v>
      </c>
      <c r="I9762">
        <v>11</v>
      </c>
      <c r="J9762">
        <v>3</v>
      </c>
      <c r="K9762">
        <v>15</v>
      </c>
      <c r="L9762">
        <v>50</v>
      </c>
      <c r="M9762" t="s">
        <v>900</v>
      </c>
      <c r="N9762" t="s">
        <v>860</v>
      </c>
      <c r="O9762" t="s">
        <v>2030</v>
      </c>
      <c r="R9762" t="str">
        <f t="shared" si="568"/>
        <v>Weekday</v>
      </c>
      <c r="S9762" s="27">
        <f t="shared" si="569"/>
        <v>43042</v>
      </c>
      <c r="V9762" t="str">
        <f t="shared" si="571"/>
        <v/>
      </c>
      <c r="AE9762" s="27"/>
      <c r="AG9762" s="27"/>
      <c r="AX9762" s="27"/>
      <c r="AY9762" s="27"/>
    </row>
    <row r="9763" spans="1:51" x14ac:dyDescent="0.25">
      <c r="A9763" t="s">
        <v>391</v>
      </c>
      <c r="B9763" t="s">
        <v>218</v>
      </c>
      <c r="C9763">
        <v>170245316</v>
      </c>
      <c r="D9763">
        <v>264</v>
      </c>
      <c r="E9763" t="s">
        <v>90</v>
      </c>
      <c r="G9763">
        <v>13.651999999999999</v>
      </c>
      <c r="H9763">
        <v>2017</v>
      </c>
      <c r="I9763">
        <v>1</v>
      </c>
      <c r="J9763">
        <v>24</v>
      </c>
      <c r="K9763">
        <v>18</v>
      </c>
      <c r="L9763">
        <v>14</v>
      </c>
      <c r="M9763" t="s">
        <v>900</v>
      </c>
      <c r="N9763" t="s">
        <v>860</v>
      </c>
      <c r="O9763" t="s">
        <v>2030</v>
      </c>
      <c r="R9763" t="str">
        <f t="shared" si="568"/>
        <v>Weekday</v>
      </c>
      <c r="S9763" s="27">
        <f t="shared" si="569"/>
        <v>42759</v>
      </c>
      <c r="V9763" t="str">
        <f t="shared" si="571"/>
        <v/>
      </c>
      <c r="AE9763" s="27"/>
      <c r="AG9763" s="27"/>
      <c r="AX9763" s="27"/>
      <c r="AY9763" s="27"/>
    </row>
    <row r="9764" spans="1:51" x14ac:dyDescent="0.25">
      <c r="A9764" t="s">
        <v>391</v>
      </c>
      <c r="B9764" t="s">
        <v>218</v>
      </c>
      <c r="C9764">
        <v>141605203</v>
      </c>
      <c r="D9764">
        <v>264</v>
      </c>
      <c r="E9764" t="s">
        <v>90</v>
      </c>
      <c r="G9764">
        <v>13.654999999999999</v>
      </c>
      <c r="H9764">
        <v>2014</v>
      </c>
      <c r="I9764">
        <v>6</v>
      </c>
      <c r="J9764">
        <v>3</v>
      </c>
      <c r="K9764">
        <v>4</v>
      </c>
      <c r="L9764">
        <v>47</v>
      </c>
      <c r="M9764" t="s">
        <v>899</v>
      </c>
      <c r="N9764" t="s">
        <v>171</v>
      </c>
      <c r="O9764" t="s">
        <v>2030</v>
      </c>
      <c r="R9764" t="str">
        <f t="shared" si="568"/>
        <v>Weekday</v>
      </c>
      <c r="S9764" s="27">
        <f t="shared" si="569"/>
        <v>41793</v>
      </c>
      <c r="V9764" t="str">
        <f t="shared" si="571"/>
        <v/>
      </c>
      <c r="AE9764" s="27"/>
      <c r="AG9764" s="27"/>
      <c r="AX9764" s="27"/>
      <c r="AY9764" s="27"/>
    </row>
    <row r="9765" spans="1:51" x14ac:dyDescent="0.25">
      <c r="A9765" t="s">
        <v>391</v>
      </c>
      <c r="B9765" t="s">
        <v>218</v>
      </c>
      <c r="C9765">
        <v>142855240</v>
      </c>
      <c r="D9765">
        <v>264</v>
      </c>
      <c r="E9765" t="s">
        <v>90</v>
      </c>
      <c r="G9765">
        <v>13.66</v>
      </c>
      <c r="H9765">
        <v>2014</v>
      </c>
      <c r="I9765">
        <v>10</v>
      </c>
      <c r="J9765">
        <v>10</v>
      </c>
      <c r="K9765">
        <v>17</v>
      </c>
      <c r="L9765">
        <v>50</v>
      </c>
      <c r="M9765" t="s">
        <v>900</v>
      </c>
      <c r="N9765" t="s">
        <v>171</v>
      </c>
      <c r="O9765" t="s">
        <v>2030</v>
      </c>
      <c r="R9765" t="str">
        <f t="shared" si="568"/>
        <v>Weekday</v>
      </c>
      <c r="S9765" s="27">
        <f t="shared" si="569"/>
        <v>41922</v>
      </c>
      <c r="V9765" t="str">
        <f t="shared" si="571"/>
        <v/>
      </c>
      <c r="AE9765" s="27"/>
      <c r="AG9765" s="27"/>
      <c r="AX9765" s="27"/>
      <c r="AY9765" s="27"/>
    </row>
    <row r="9766" spans="1:51" x14ac:dyDescent="0.25">
      <c r="A9766" t="s">
        <v>391</v>
      </c>
      <c r="S9766" s="27"/>
      <c r="V9766" t="str">
        <f t="shared" si="571"/>
        <v/>
      </c>
      <c r="AX9766" s="27"/>
      <c r="AY9766" s="27"/>
    </row>
    <row r="9767" spans="1:51" x14ac:dyDescent="0.25">
      <c r="A9767" t="s">
        <v>391</v>
      </c>
      <c r="B9767" t="s">
        <v>218</v>
      </c>
      <c r="C9767">
        <v>171935297</v>
      </c>
      <c r="D9767">
        <v>264</v>
      </c>
      <c r="E9767" t="s">
        <v>90</v>
      </c>
      <c r="G9767">
        <v>13.664999999999999</v>
      </c>
      <c r="H9767">
        <v>2017</v>
      </c>
      <c r="I9767">
        <v>7</v>
      </c>
      <c r="J9767">
        <v>12</v>
      </c>
      <c r="K9767">
        <v>15</v>
      </c>
      <c r="L9767">
        <v>48</v>
      </c>
      <c r="M9767" t="s">
        <v>900</v>
      </c>
      <c r="N9767" t="s">
        <v>860</v>
      </c>
      <c r="O9767" t="s">
        <v>2030</v>
      </c>
      <c r="R9767" t="str">
        <f t="shared" si="568"/>
        <v>Weekday</v>
      </c>
      <c r="S9767" s="27">
        <f t="shared" si="569"/>
        <v>42928</v>
      </c>
      <c r="V9767" t="str">
        <f t="shared" si="571"/>
        <v/>
      </c>
      <c r="AE9767" s="27"/>
      <c r="AG9767" s="27"/>
      <c r="AX9767" s="27"/>
      <c r="AY9767" s="27"/>
    </row>
    <row r="9768" spans="1:51" x14ac:dyDescent="0.25">
      <c r="A9768" t="s">
        <v>391</v>
      </c>
      <c r="B9768" t="s">
        <v>218</v>
      </c>
      <c r="C9768">
        <v>141875174</v>
      </c>
      <c r="D9768">
        <v>264</v>
      </c>
      <c r="E9768" t="s">
        <v>90</v>
      </c>
      <c r="G9768">
        <v>13.707000000000001</v>
      </c>
      <c r="H9768">
        <v>2014</v>
      </c>
      <c r="I9768">
        <v>6</v>
      </c>
      <c r="J9768">
        <v>30</v>
      </c>
      <c r="K9768">
        <v>19</v>
      </c>
      <c r="L9768">
        <v>8</v>
      </c>
      <c r="M9768" t="s">
        <v>900</v>
      </c>
      <c r="N9768" t="s">
        <v>860</v>
      </c>
      <c r="O9768" t="s">
        <v>2030</v>
      </c>
      <c r="R9768" t="str">
        <f t="shared" si="568"/>
        <v>Weekday</v>
      </c>
      <c r="S9768" s="27">
        <f t="shared" si="569"/>
        <v>41820</v>
      </c>
      <c r="V9768" t="str">
        <f t="shared" si="571"/>
        <v/>
      </c>
      <c r="AE9768" s="27"/>
      <c r="AG9768" s="27"/>
      <c r="AX9768" s="27"/>
      <c r="AY9768" s="27"/>
    </row>
    <row r="9769" spans="1:51" x14ac:dyDescent="0.25">
      <c r="A9769" t="s">
        <v>391</v>
      </c>
      <c r="B9769" t="s">
        <v>218</v>
      </c>
      <c r="C9769">
        <v>140235286</v>
      </c>
      <c r="D9769">
        <v>264</v>
      </c>
      <c r="E9769" t="s">
        <v>90</v>
      </c>
      <c r="G9769">
        <v>13.669</v>
      </c>
      <c r="H9769">
        <v>2014</v>
      </c>
      <c r="I9769">
        <v>1</v>
      </c>
      <c r="J9769">
        <v>21</v>
      </c>
      <c r="K9769">
        <v>18</v>
      </c>
      <c r="L9769">
        <v>0</v>
      </c>
      <c r="M9769" t="s">
        <v>900</v>
      </c>
      <c r="N9769" t="s">
        <v>171</v>
      </c>
      <c r="O9769" t="s">
        <v>2030</v>
      </c>
      <c r="R9769" t="str">
        <f t="shared" si="568"/>
        <v>Weekday</v>
      </c>
      <c r="S9769" s="27">
        <f t="shared" si="569"/>
        <v>41660</v>
      </c>
      <c r="V9769" t="str">
        <f t="shared" si="571"/>
        <v/>
      </c>
      <c r="AX9769" s="27"/>
      <c r="AY9769" s="27"/>
    </row>
    <row r="9770" spans="1:51" x14ac:dyDescent="0.25">
      <c r="A9770" t="s">
        <v>391</v>
      </c>
      <c r="B9770" t="s">
        <v>218</v>
      </c>
      <c r="C9770">
        <v>141025066</v>
      </c>
      <c r="D9770">
        <v>264</v>
      </c>
      <c r="E9770" t="s">
        <v>90</v>
      </c>
      <c r="G9770">
        <v>13.672000000000001</v>
      </c>
      <c r="H9770">
        <v>2014</v>
      </c>
      <c r="I9770">
        <v>4</v>
      </c>
      <c r="J9770">
        <v>11</v>
      </c>
      <c r="K9770">
        <v>7</v>
      </c>
      <c r="L9770">
        <v>50</v>
      </c>
      <c r="M9770" t="s">
        <v>900</v>
      </c>
      <c r="N9770" t="s">
        <v>170</v>
      </c>
      <c r="O9770" t="s">
        <v>2030</v>
      </c>
      <c r="R9770" t="str">
        <f t="shared" si="568"/>
        <v>Weekday</v>
      </c>
      <c r="S9770" s="27">
        <f t="shared" si="569"/>
        <v>41740</v>
      </c>
      <c r="V9770" t="str">
        <f t="shared" si="571"/>
        <v/>
      </c>
      <c r="AE9770" s="27"/>
      <c r="AG9770" s="27"/>
      <c r="AX9770" s="27"/>
      <c r="AY9770" s="27"/>
    </row>
    <row r="9771" spans="1:51" x14ac:dyDescent="0.25">
      <c r="A9771" t="s">
        <v>391</v>
      </c>
      <c r="B9771" t="s">
        <v>218</v>
      </c>
      <c r="C9771">
        <v>140155231</v>
      </c>
      <c r="D9771">
        <v>264</v>
      </c>
      <c r="E9771" t="s">
        <v>90</v>
      </c>
      <c r="G9771">
        <v>13.709</v>
      </c>
      <c r="H9771">
        <v>2014</v>
      </c>
      <c r="I9771">
        <v>1</v>
      </c>
      <c r="J9771">
        <v>11</v>
      </c>
      <c r="K9771">
        <v>14</v>
      </c>
      <c r="L9771">
        <v>13</v>
      </c>
      <c r="M9771" t="s">
        <v>900</v>
      </c>
      <c r="N9771" t="s">
        <v>860</v>
      </c>
      <c r="O9771" t="s">
        <v>2030</v>
      </c>
      <c r="R9771" t="str">
        <f t="shared" si="568"/>
        <v>Weekend</v>
      </c>
      <c r="S9771" s="27">
        <f t="shared" si="569"/>
        <v>41650</v>
      </c>
      <c r="V9771" t="str">
        <f t="shared" si="571"/>
        <v/>
      </c>
      <c r="AE9771" s="27"/>
      <c r="AG9771" s="27"/>
      <c r="AX9771" s="27"/>
      <c r="AY9771" s="27"/>
    </row>
    <row r="9772" spans="1:51" x14ac:dyDescent="0.25">
      <c r="A9772" t="s">
        <v>391</v>
      </c>
      <c r="B9772" t="s">
        <v>218</v>
      </c>
      <c r="C9772">
        <v>170805087</v>
      </c>
      <c r="D9772">
        <v>264</v>
      </c>
      <c r="E9772" t="s">
        <v>90</v>
      </c>
      <c r="G9772">
        <v>13.675000000000001</v>
      </c>
      <c r="H9772">
        <v>2017</v>
      </c>
      <c r="I9772">
        <v>3</v>
      </c>
      <c r="J9772">
        <v>15</v>
      </c>
      <c r="K9772">
        <v>7</v>
      </c>
      <c r="L9772">
        <v>50</v>
      </c>
      <c r="M9772" t="s">
        <v>900</v>
      </c>
      <c r="N9772" t="s">
        <v>860</v>
      </c>
      <c r="O9772" t="s">
        <v>2030</v>
      </c>
      <c r="R9772" t="str">
        <f t="shared" si="568"/>
        <v>Weekday</v>
      </c>
      <c r="S9772" s="27">
        <f t="shared" si="569"/>
        <v>42809</v>
      </c>
      <c r="V9772" t="str">
        <f t="shared" si="571"/>
        <v/>
      </c>
      <c r="AE9772" s="27"/>
      <c r="AG9772" s="27"/>
      <c r="AX9772" s="27"/>
      <c r="AY9772" s="27"/>
    </row>
    <row r="9773" spans="1:51" x14ac:dyDescent="0.25">
      <c r="A9773" t="s">
        <v>391</v>
      </c>
      <c r="B9773" t="s">
        <v>218</v>
      </c>
      <c r="C9773">
        <v>141335049</v>
      </c>
      <c r="D9773">
        <v>264</v>
      </c>
      <c r="E9773" t="s">
        <v>90</v>
      </c>
      <c r="G9773">
        <v>13.679</v>
      </c>
      <c r="H9773">
        <v>2014</v>
      </c>
      <c r="I9773">
        <v>5</v>
      </c>
      <c r="J9773">
        <v>12</v>
      </c>
      <c r="K9773">
        <v>7</v>
      </c>
      <c r="L9773">
        <v>18</v>
      </c>
      <c r="M9773" t="s">
        <v>900</v>
      </c>
      <c r="N9773" t="s">
        <v>860</v>
      </c>
      <c r="O9773" t="s">
        <v>2030</v>
      </c>
      <c r="R9773" t="str">
        <f t="shared" si="568"/>
        <v>Weekday</v>
      </c>
      <c r="S9773" s="27">
        <f t="shared" si="569"/>
        <v>41771</v>
      </c>
      <c r="V9773" t="str">
        <f t="shared" si="571"/>
        <v/>
      </c>
      <c r="AE9773" s="27"/>
      <c r="AG9773" s="27"/>
      <c r="AX9773" s="27"/>
      <c r="AY9773" s="27"/>
    </row>
    <row r="9774" spans="1:51" x14ac:dyDescent="0.25">
      <c r="A9774" t="s">
        <v>391</v>
      </c>
      <c r="B9774" t="s">
        <v>218</v>
      </c>
      <c r="C9774">
        <v>140955102</v>
      </c>
      <c r="D9774">
        <v>264</v>
      </c>
      <c r="E9774" t="s">
        <v>90</v>
      </c>
      <c r="G9774">
        <v>13.679</v>
      </c>
      <c r="H9774">
        <v>2014</v>
      </c>
      <c r="I9774">
        <v>3</v>
      </c>
      <c r="J9774">
        <v>31</v>
      </c>
      <c r="K9774">
        <v>17</v>
      </c>
      <c r="L9774">
        <v>59</v>
      </c>
      <c r="M9774" t="s">
        <v>900</v>
      </c>
      <c r="N9774" t="s">
        <v>860</v>
      </c>
      <c r="O9774" t="s">
        <v>2030</v>
      </c>
      <c r="R9774" t="str">
        <f t="shared" si="568"/>
        <v>Weekday</v>
      </c>
      <c r="S9774" s="27">
        <f t="shared" si="569"/>
        <v>41729</v>
      </c>
      <c r="V9774" t="str">
        <f t="shared" si="571"/>
        <v/>
      </c>
    </row>
    <row r="9775" spans="1:51" x14ac:dyDescent="0.25">
      <c r="A9775" t="s">
        <v>391</v>
      </c>
      <c r="B9775" t="s">
        <v>218</v>
      </c>
      <c r="C9775">
        <v>141255328</v>
      </c>
      <c r="D9775">
        <v>264</v>
      </c>
      <c r="E9775" t="s">
        <v>90</v>
      </c>
      <c r="G9775">
        <v>13.712999999999999</v>
      </c>
      <c r="H9775">
        <v>2014</v>
      </c>
      <c r="I9775">
        <v>5</v>
      </c>
      <c r="J9775">
        <v>2</v>
      </c>
      <c r="K9775">
        <v>15</v>
      </c>
      <c r="L9775">
        <v>54</v>
      </c>
      <c r="M9775" t="s">
        <v>900</v>
      </c>
      <c r="N9775" t="s">
        <v>860</v>
      </c>
      <c r="O9775" t="s">
        <v>2030</v>
      </c>
      <c r="R9775" t="str">
        <f t="shared" si="568"/>
        <v>Weekday</v>
      </c>
      <c r="S9775" s="27">
        <f t="shared" si="569"/>
        <v>41761</v>
      </c>
      <c r="V9775" t="str">
        <f t="shared" si="571"/>
        <v/>
      </c>
      <c r="AE9775" s="27"/>
      <c r="AG9775" s="27"/>
      <c r="AX9775" s="27"/>
      <c r="AY9775" s="27"/>
    </row>
    <row r="9776" spans="1:51" x14ac:dyDescent="0.25">
      <c r="A9776" t="s">
        <v>391</v>
      </c>
      <c r="B9776" t="s">
        <v>218</v>
      </c>
      <c r="C9776">
        <v>130155386</v>
      </c>
      <c r="D9776">
        <v>264</v>
      </c>
      <c r="E9776" t="s">
        <v>90</v>
      </c>
      <c r="G9776">
        <v>13.766999999999999</v>
      </c>
      <c r="H9776">
        <v>2013</v>
      </c>
      <c r="I9776">
        <v>1</v>
      </c>
      <c r="J9776">
        <v>15</v>
      </c>
      <c r="K9776">
        <v>17</v>
      </c>
      <c r="L9776">
        <v>36</v>
      </c>
      <c r="M9776" t="s">
        <v>900</v>
      </c>
      <c r="N9776" t="s">
        <v>860</v>
      </c>
      <c r="O9776" t="s">
        <v>2030</v>
      </c>
      <c r="R9776" t="str">
        <f t="shared" si="568"/>
        <v>Weekday</v>
      </c>
      <c r="S9776" s="27">
        <f t="shared" si="569"/>
        <v>41289</v>
      </c>
      <c r="V9776" t="str">
        <f t="shared" si="571"/>
        <v/>
      </c>
      <c r="AE9776" s="27"/>
      <c r="AG9776" s="27"/>
      <c r="AX9776" s="27"/>
      <c r="AY9776" s="27"/>
    </row>
    <row r="9777" spans="1:51" x14ac:dyDescent="0.25">
      <c r="A9777" t="s">
        <v>391</v>
      </c>
      <c r="S9777" s="27"/>
      <c r="V9777" t="str">
        <f t="shared" si="571"/>
        <v/>
      </c>
      <c r="AE9777" s="27"/>
      <c r="AG9777" s="27"/>
      <c r="AX9777" s="27"/>
      <c r="AY9777" s="27"/>
    </row>
    <row r="9778" spans="1:51" x14ac:dyDescent="0.25">
      <c r="A9778" t="s">
        <v>391</v>
      </c>
      <c r="B9778" t="s">
        <v>218</v>
      </c>
      <c r="C9778">
        <v>170265142</v>
      </c>
      <c r="D9778">
        <v>264</v>
      </c>
      <c r="E9778" t="s">
        <v>90</v>
      </c>
      <c r="G9778">
        <v>13.692</v>
      </c>
      <c r="H9778">
        <v>2017</v>
      </c>
      <c r="I9778">
        <v>1</v>
      </c>
      <c r="J9778">
        <v>24</v>
      </c>
      <c r="K9778">
        <v>18</v>
      </c>
      <c r="L9778">
        <v>22</v>
      </c>
      <c r="M9778" t="s">
        <v>900</v>
      </c>
      <c r="N9778" t="s">
        <v>860</v>
      </c>
      <c r="O9778" t="s">
        <v>2030</v>
      </c>
      <c r="R9778" t="str">
        <f t="shared" ref="R9778:R9840" si="572">IF(WEEKDAY(DATE(H9778,I9778,J9778),2) &lt; 6, "Weekday", "Weekend")</f>
        <v>Weekday</v>
      </c>
      <c r="S9778" s="27">
        <f t="shared" ref="S9778:S9840" si="573">DATE(H9778,I9778,J9778)</f>
        <v>42759</v>
      </c>
      <c r="V9778" t="str">
        <f t="shared" si="571"/>
        <v/>
      </c>
      <c r="AO9778" s="27"/>
      <c r="AX9778" s="27"/>
      <c r="AY9778" s="27"/>
    </row>
    <row r="9779" spans="1:51" x14ac:dyDescent="0.25">
      <c r="A9779" t="s">
        <v>391</v>
      </c>
      <c r="B9779" t="s">
        <v>218</v>
      </c>
      <c r="C9779">
        <v>171315043</v>
      </c>
      <c r="D9779">
        <v>264</v>
      </c>
      <c r="E9779" t="s">
        <v>90</v>
      </c>
      <c r="G9779">
        <v>13.692</v>
      </c>
      <c r="H9779">
        <v>2017</v>
      </c>
      <c r="I9779">
        <v>1</v>
      </c>
      <c r="J9779">
        <v>19</v>
      </c>
      <c r="K9779">
        <v>0</v>
      </c>
      <c r="L9779">
        <v>20</v>
      </c>
      <c r="M9779" t="s">
        <v>900</v>
      </c>
      <c r="N9779" t="s">
        <v>860</v>
      </c>
      <c r="O9779" t="s">
        <v>2030</v>
      </c>
      <c r="R9779" t="str">
        <f t="shared" si="572"/>
        <v>Weekday</v>
      </c>
      <c r="S9779" s="27">
        <f t="shared" si="573"/>
        <v>42754</v>
      </c>
      <c r="V9779" t="str">
        <f t="shared" si="571"/>
        <v/>
      </c>
    </row>
    <row r="9780" spans="1:51" x14ac:dyDescent="0.25">
      <c r="A9780" t="s">
        <v>391</v>
      </c>
      <c r="B9780" t="s">
        <v>218</v>
      </c>
      <c r="C9780">
        <v>160185213</v>
      </c>
      <c r="D9780">
        <v>264</v>
      </c>
      <c r="E9780" t="s">
        <v>90</v>
      </c>
      <c r="G9780">
        <v>13.699</v>
      </c>
      <c r="H9780">
        <v>2016</v>
      </c>
      <c r="I9780">
        <v>1</v>
      </c>
      <c r="J9780">
        <v>16</v>
      </c>
      <c r="K9780">
        <v>20</v>
      </c>
      <c r="L9780">
        <v>55</v>
      </c>
      <c r="M9780" t="s">
        <v>899</v>
      </c>
      <c r="N9780" t="s">
        <v>171</v>
      </c>
      <c r="O9780" t="s">
        <v>2030</v>
      </c>
      <c r="R9780" t="str">
        <f t="shared" si="572"/>
        <v>Weekend</v>
      </c>
      <c r="S9780" s="27">
        <f t="shared" si="573"/>
        <v>42385</v>
      </c>
      <c r="V9780" t="str">
        <f t="shared" si="571"/>
        <v/>
      </c>
      <c r="AX9780" s="27"/>
      <c r="AY9780" s="27"/>
    </row>
    <row r="9781" spans="1:51" x14ac:dyDescent="0.25">
      <c r="A9781" t="s">
        <v>391</v>
      </c>
      <c r="B9781" t="s">
        <v>218</v>
      </c>
      <c r="C9781">
        <v>140755230</v>
      </c>
      <c r="D9781">
        <v>264</v>
      </c>
      <c r="E9781" t="s">
        <v>90</v>
      </c>
      <c r="G9781">
        <v>13.718999999999999</v>
      </c>
      <c r="H9781">
        <v>2014</v>
      </c>
      <c r="I9781">
        <v>3</v>
      </c>
      <c r="J9781">
        <v>14</v>
      </c>
      <c r="K9781">
        <v>16</v>
      </c>
      <c r="L9781">
        <v>11</v>
      </c>
      <c r="M9781" t="s">
        <v>900</v>
      </c>
      <c r="N9781" t="s">
        <v>860</v>
      </c>
      <c r="O9781" t="s">
        <v>2030</v>
      </c>
      <c r="R9781" t="str">
        <f t="shared" si="572"/>
        <v>Weekday</v>
      </c>
      <c r="S9781" s="27">
        <f t="shared" si="573"/>
        <v>41712</v>
      </c>
      <c r="V9781" t="str">
        <f t="shared" si="571"/>
        <v/>
      </c>
    </row>
    <row r="9782" spans="1:51" x14ac:dyDescent="0.25">
      <c r="A9782" t="s">
        <v>391</v>
      </c>
      <c r="B9782" t="s">
        <v>218</v>
      </c>
      <c r="C9782">
        <v>163125510</v>
      </c>
      <c r="D9782">
        <v>264</v>
      </c>
      <c r="E9782" t="s">
        <v>90</v>
      </c>
      <c r="G9782">
        <v>13.7</v>
      </c>
      <c r="H9782">
        <v>2016</v>
      </c>
      <c r="I9782">
        <v>11</v>
      </c>
      <c r="J9782">
        <v>4</v>
      </c>
      <c r="K9782">
        <v>17</v>
      </c>
      <c r="L9782">
        <v>41</v>
      </c>
      <c r="M9782" t="s">
        <v>900</v>
      </c>
      <c r="N9782" t="s">
        <v>171</v>
      </c>
      <c r="O9782" t="s">
        <v>2030</v>
      </c>
      <c r="R9782" t="str">
        <f t="shared" si="572"/>
        <v>Weekday</v>
      </c>
      <c r="S9782" s="27">
        <f t="shared" si="573"/>
        <v>42678</v>
      </c>
      <c r="V9782" t="str">
        <f t="shared" si="571"/>
        <v/>
      </c>
      <c r="AE9782" s="27"/>
      <c r="AG9782" s="27"/>
      <c r="AX9782" s="27"/>
      <c r="AY9782" s="27"/>
    </row>
    <row r="9783" spans="1:51" x14ac:dyDescent="0.25">
      <c r="A9783" t="s">
        <v>391</v>
      </c>
      <c r="B9783" t="s">
        <v>218</v>
      </c>
      <c r="C9783">
        <v>163025275</v>
      </c>
      <c r="D9783">
        <v>264</v>
      </c>
      <c r="E9783" t="s">
        <v>90</v>
      </c>
      <c r="G9783">
        <v>13.702</v>
      </c>
      <c r="H9783">
        <v>2016</v>
      </c>
      <c r="I9783">
        <v>10</v>
      </c>
      <c r="J9783">
        <v>25</v>
      </c>
      <c r="K9783">
        <v>18</v>
      </c>
      <c r="L9783">
        <v>45</v>
      </c>
      <c r="M9783" t="s">
        <v>900</v>
      </c>
      <c r="N9783" t="s">
        <v>171</v>
      </c>
      <c r="O9783" t="s">
        <v>2030</v>
      </c>
      <c r="R9783" t="str">
        <f t="shared" si="572"/>
        <v>Weekday</v>
      </c>
      <c r="S9783" s="27">
        <f t="shared" si="573"/>
        <v>42668</v>
      </c>
      <c r="V9783" t="str">
        <f t="shared" si="571"/>
        <v/>
      </c>
      <c r="AE9783" s="27"/>
      <c r="AO9783" s="27"/>
      <c r="AX9783" s="27"/>
      <c r="AY9783" s="27"/>
    </row>
    <row r="9784" spans="1:51" x14ac:dyDescent="0.25">
      <c r="A9784" t="s">
        <v>391</v>
      </c>
      <c r="B9784" t="s">
        <v>218</v>
      </c>
      <c r="C9784">
        <v>171935318</v>
      </c>
      <c r="D9784">
        <v>264</v>
      </c>
      <c r="E9784" t="s">
        <v>90</v>
      </c>
      <c r="G9784">
        <v>13.704000000000001</v>
      </c>
      <c r="H9784">
        <v>2017</v>
      </c>
      <c r="I9784">
        <v>6</v>
      </c>
      <c r="J9784">
        <v>26</v>
      </c>
      <c r="K9784">
        <v>16</v>
      </c>
      <c r="L9784">
        <v>2</v>
      </c>
      <c r="M9784" t="s">
        <v>900</v>
      </c>
      <c r="N9784" t="s">
        <v>860</v>
      </c>
      <c r="O9784" t="s">
        <v>2030</v>
      </c>
      <c r="R9784" t="str">
        <f t="shared" si="572"/>
        <v>Weekday</v>
      </c>
      <c r="S9784" s="27">
        <f t="shared" si="573"/>
        <v>42912</v>
      </c>
      <c r="V9784" t="str">
        <f t="shared" si="571"/>
        <v/>
      </c>
      <c r="AX9784" s="27"/>
      <c r="AY9784" s="27"/>
    </row>
    <row r="9785" spans="1:51" x14ac:dyDescent="0.25">
      <c r="A9785" t="s">
        <v>391</v>
      </c>
      <c r="B9785" t="s">
        <v>218</v>
      </c>
      <c r="C9785">
        <v>163655256</v>
      </c>
      <c r="D9785">
        <v>264</v>
      </c>
      <c r="E9785" t="s">
        <v>90</v>
      </c>
      <c r="G9785">
        <v>13.711</v>
      </c>
      <c r="H9785">
        <v>2016</v>
      </c>
      <c r="I9785">
        <v>12</v>
      </c>
      <c r="J9785">
        <v>29</v>
      </c>
      <c r="K9785">
        <v>16</v>
      </c>
      <c r="L9785">
        <v>41</v>
      </c>
      <c r="M9785" t="s">
        <v>900</v>
      </c>
      <c r="N9785" t="s">
        <v>171</v>
      </c>
      <c r="O9785" t="s">
        <v>2030</v>
      </c>
      <c r="R9785" t="str">
        <f t="shared" si="572"/>
        <v>Weekday</v>
      </c>
      <c r="S9785" s="27">
        <f t="shared" si="573"/>
        <v>42733</v>
      </c>
      <c r="V9785" t="str">
        <f t="shared" si="571"/>
        <v/>
      </c>
      <c r="AE9785" s="27"/>
      <c r="AO9785" s="27"/>
      <c r="AX9785" s="27"/>
      <c r="AY9785" s="27"/>
    </row>
    <row r="9786" spans="1:51" x14ac:dyDescent="0.25">
      <c r="A9786" t="s">
        <v>391</v>
      </c>
      <c r="B9786" t="s">
        <v>218</v>
      </c>
      <c r="C9786">
        <v>163015309</v>
      </c>
      <c r="D9786">
        <v>264</v>
      </c>
      <c r="E9786" t="s">
        <v>90</v>
      </c>
      <c r="G9786">
        <v>13.712</v>
      </c>
      <c r="H9786">
        <v>2016</v>
      </c>
      <c r="I9786">
        <v>10</v>
      </c>
      <c r="J9786">
        <v>25</v>
      </c>
      <c r="K9786">
        <v>17</v>
      </c>
      <c r="L9786">
        <v>45</v>
      </c>
      <c r="M9786" t="s">
        <v>900</v>
      </c>
      <c r="N9786" t="s">
        <v>171</v>
      </c>
      <c r="O9786" t="s">
        <v>2030</v>
      </c>
      <c r="R9786" t="str">
        <f t="shared" si="572"/>
        <v>Weekday</v>
      </c>
      <c r="S9786" s="27">
        <f t="shared" si="573"/>
        <v>42668</v>
      </c>
      <c r="V9786" t="str">
        <f t="shared" si="571"/>
        <v/>
      </c>
      <c r="AO9786" s="27"/>
      <c r="AX9786" s="27"/>
      <c r="AY9786" s="27"/>
    </row>
    <row r="9787" spans="1:51" x14ac:dyDescent="0.25">
      <c r="A9787" t="s">
        <v>391</v>
      </c>
      <c r="B9787" t="s">
        <v>218</v>
      </c>
      <c r="C9787">
        <v>160925029</v>
      </c>
      <c r="D9787">
        <v>264</v>
      </c>
      <c r="E9787" t="s">
        <v>90</v>
      </c>
      <c r="G9787">
        <v>13.727</v>
      </c>
      <c r="H9787">
        <v>2016</v>
      </c>
      <c r="I9787">
        <v>3</v>
      </c>
      <c r="J9787">
        <v>29</v>
      </c>
      <c r="K9787">
        <v>8</v>
      </c>
      <c r="L9787">
        <v>8</v>
      </c>
      <c r="M9787" t="s">
        <v>899</v>
      </c>
      <c r="N9787" t="s">
        <v>860</v>
      </c>
      <c r="O9787" t="s">
        <v>2030</v>
      </c>
      <c r="R9787" t="str">
        <f t="shared" si="572"/>
        <v>Weekday</v>
      </c>
      <c r="S9787" s="27">
        <f t="shared" si="573"/>
        <v>42458</v>
      </c>
      <c r="V9787" t="str">
        <f t="shared" si="571"/>
        <v/>
      </c>
    </row>
    <row r="9788" spans="1:51" x14ac:dyDescent="0.25">
      <c r="A9788" t="s">
        <v>391</v>
      </c>
      <c r="B9788" t="s">
        <v>218</v>
      </c>
      <c r="C9788">
        <v>163155048</v>
      </c>
      <c r="D9788">
        <v>264</v>
      </c>
      <c r="E9788" t="s">
        <v>90</v>
      </c>
      <c r="G9788">
        <v>13.734999999999999</v>
      </c>
      <c r="H9788">
        <v>2016</v>
      </c>
      <c r="I9788">
        <v>11</v>
      </c>
      <c r="J9788">
        <v>8</v>
      </c>
      <c r="K9788">
        <v>7</v>
      </c>
      <c r="L9788">
        <v>45</v>
      </c>
      <c r="M9788" t="s">
        <v>900</v>
      </c>
      <c r="N9788" t="s">
        <v>860</v>
      </c>
      <c r="O9788" t="s">
        <v>2030</v>
      </c>
      <c r="R9788" t="str">
        <f t="shared" si="572"/>
        <v>Weekday</v>
      </c>
      <c r="S9788" s="27">
        <f t="shared" si="573"/>
        <v>42682</v>
      </c>
      <c r="V9788" t="str">
        <f t="shared" si="571"/>
        <v/>
      </c>
      <c r="AO9788" s="27"/>
      <c r="AX9788" s="27"/>
      <c r="AY9788" s="27"/>
    </row>
    <row r="9789" spans="1:51" x14ac:dyDescent="0.25">
      <c r="A9789" t="s">
        <v>391</v>
      </c>
      <c r="B9789" t="s">
        <v>218</v>
      </c>
      <c r="C9789">
        <v>153495089</v>
      </c>
      <c r="D9789">
        <v>264</v>
      </c>
      <c r="E9789" t="s">
        <v>90</v>
      </c>
      <c r="G9789">
        <v>13.742000000000001</v>
      </c>
      <c r="H9789">
        <v>2015</v>
      </c>
      <c r="I9789">
        <v>12</v>
      </c>
      <c r="J9789">
        <v>15</v>
      </c>
      <c r="K9789">
        <v>7</v>
      </c>
      <c r="L9789">
        <v>30</v>
      </c>
      <c r="M9789" t="s">
        <v>900</v>
      </c>
      <c r="N9789" t="s">
        <v>860</v>
      </c>
      <c r="O9789" t="s">
        <v>2030</v>
      </c>
      <c r="R9789" t="str">
        <f t="shared" si="572"/>
        <v>Weekday</v>
      </c>
      <c r="S9789" s="27">
        <f t="shared" si="573"/>
        <v>42353</v>
      </c>
      <c r="V9789" t="str">
        <f t="shared" si="571"/>
        <v/>
      </c>
      <c r="AE9789" s="27"/>
      <c r="AO9789" s="27"/>
      <c r="AX9789" s="27"/>
      <c r="AY9789" s="27"/>
    </row>
    <row r="9790" spans="1:51" x14ac:dyDescent="0.25">
      <c r="A9790" t="s">
        <v>391</v>
      </c>
      <c r="S9790" s="27"/>
      <c r="V9790" t="str">
        <f t="shared" si="571"/>
        <v/>
      </c>
      <c r="AO9790" s="27"/>
      <c r="AX9790" s="27"/>
      <c r="AY9790" s="27"/>
    </row>
    <row r="9791" spans="1:51" x14ac:dyDescent="0.25">
      <c r="A9791" t="s">
        <v>391</v>
      </c>
      <c r="S9791" s="27"/>
      <c r="V9791" t="str">
        <f t="shared" si="571"/>
        <v/>
      </c>
      <c r="AX9791" s="27"/>
      <c r="AY9791" s="27"/>
    </row>
    <row r="9792" spans="1:51" x14ac:dyDescent="0.25">
      <c r="A9792" t="s">
        <v>391</v>
      </c>
      <c r="B9792" t="s">
        <v>218</v>
      </c>
      <c r="C9792">
        <v>161635154</v>
      </c>
      <c r="D9792">
        <v>264</v>
      </c>
      <c r="E9792" t="s">
        <v>90</v>
      </c>
      <c r="G9792">
        <v>13.752000000000001</v>
      </c>
      <c r="H9792">
        <v>2016</v>
      </c>
      <c r="I9792">
        <v>6</v>
      </c>
      <c r="J9792">
        <v>10</v>
      </c>
      <c r="K9792">
        <v>17</v>
      </c>
      <c r="L9792">
        <v>21</v>
      </c>
      <c r="M9792" t="s">
        <v>900</v>
      </c>
      <c r="N9792" t="s">
        <v>860</v>
      </c>
      <c r="O9792" t="s">
        <v>2030</v>
      </c>
      <c r="R9792" t="str">
        <f t="shared" si="572"/>
        <v>Weekday</v>
      </c>
      <c r="S9792" s="27">
        <f t="shared" si="573"/>
        <v>42531</v>
      </c>
      <c r="V9792" t="str">
        <f t="shared" si="571"/>
        <v/>
      </c>
      <c r="AO9792" s="27"/>
      <c r="AX9792" s="27"/>
      <c r="AY9792" s="27"/>
    </row>
    <row r="9793" spans="1:51" x14ac:dyDescent="0.25">
      <c r="A9793" t="s">
        <v>391</v>
      </c>
      <c r="B9793" t="s">
        <v>218</v>
      </c>
      <c r="C9793">
        <v>172385068</v>
      </c>
      <c r="D9793">
        <v>264</v>
      </c>
      <c r="E9793" t="s">
        <v>90</v>
      </c>
      <c r="G9793">
        <v>13.753</v>
      </c>
      <c r="H9793">
        <v>2017</v>
      </c>
      <c r="I9793">
        <v>8</v>
      </c>
      <c r="J9793">
        <v>25</v>
      </c>
      <c r="K9793">
        <v>13</v>
      </c>
      <c r="L9793">
        <v>30</v>
      </c>
      <c r="M9793" t="s">
        <v>900</v>
      </c>
      <c r="N9793" t="s">
        <v>171</v>
      </c>
      <c r="O9793" t="s">
        <v>2030</v>
      </c>
      <c r="R9793" t="str">
        <f t="shared" si="572"/>
        <v>Weekday</v>
      </c>
      <c r="S9793" s="27">
        <f t="shared" si="573"/>
        <v>42972</v>
      </c>
      <c r="V9793" t="str">
        <f t="shared" si="571"/>
        <v/>
      </c>
    </row>
    <row r="9794" spans="1:51" x14ac:dyDescent="0.25">
      <c r="A9794" t="s">
        <v>391</v>
      </c>
      <c r="B9794" t="s">
        <v>218</v>
      </c>
      <c r="C9794">
        <v>162585355</v>
      </c>
      <c r="D9794">
        <v>264</v>
      </c>
      <c r="E9794" t="s">
        <v>90</v>
      </c>
      <c r="G9794">
        <v>13.754</v>
      </c>
      <c r="H9794">
        <v>2016</v>
      </c>
      <c r="I9794">
        <v>9</v>
      </c>
      <c r="J9794">
        <v>13</v>
      </c>
      <c r="K9794">
        <v>17</v>
      </c>
      <c r="L9794">
        <v>30</v>
      </c>
      <c r="M9794" t="s">
        <v>900</v>
      </c>
      <c r="N9794" t="s">
        <v>860</v>
      </c>
      <c r="O9794" t="s">
        <v>2030</v>
      </c>
      <c r="R9794" t="str">
        <f t="shared" si="572"/>
        <v>Weekday</v>
      </c>
      <c r="S9794" s="27">
        <f t="shared" si="573"/>
        <v>42626</v>
      </c>
      <c r="V9794" t="str">
        <f t="shared" si="571"/>
        <v/>
      </c>
      <c r="AE9794" s="27"/>
      <c r="AG9794" s="27"/>
      <c r="AX9794" s="27"/>
      <c r="AY9794" s="27"/>
    </row>
    <row r="9795" spans="1:51" x14ac:dyDescent="0.25">
      <c r="A9795" t="s">
        <v>391</v>
      </c>
      <c r="S9795" s="27"/>
      <c r="V9795" t="str">
        <f t="shared" ref="V9795:V9858" si="574">T9795&amp;U9795</f>
        <v/>
      </c>
      <c r="AX9795" s="27"/>
      <c r="AY9795" s="27"/>
    </row>
    <row r="9796" spans="1:51" x14ac:dyDescent="0.25">
      <c r="A9796" t="s">
        <v>391</v>
      </c>
      <c r="S9796" s="27"/>
      <c r="V9796" t="str">
        <f t="shared" si="574"/>
        <v/>
      </c>
      <c r="AE9796" s="27"/>
      <c r="AG9796" s="27"/>
      <c r="AX9796" s="27"/>
      <c r="AY9796" s="27"/>
    </row>
    <row r="9797" spans="1:51" x14ac:dyDescent="0.25">
      <c r="A9797" t="s">
        <v>391</v>
      </c>
      <c r="B9797" t="s">
        <v>218</v>
      </c>
      <c r="C9797">
        <v>143145014</v>
      </c>
      <c r="D9797">
        <v>264</v>
      </c>
      <c r="E9797" t="s">
        <v>90</v>
      </c>
      <c r="G9797">
        <v>13.75</v>
      </c>
      <c r="H9797">
        <v>2014</v>
      </c>
      <c r="I9797">
        <v>11</v>
      </c>
      <c r="J9797">
        <v>4</v>
      </c>
      <c r="K9797">
        <v>17</v>
      </c>
      <c r="L9797">
        <v>20</v>
      </c>
      <c r="M9797" t="s">
        <v>900</v>
      </c>
      <c r="N9797" t="s">
        <v>860</v>
      </c>
      <c r="O9797" t="s">
        <v>2030</v>
      </c>
      <c r="R9797" t="str">
        <f t="shared" si="572"/>
        <v>Weekday</v>
      </c>
      <c r="S9797" s="27">
        <f t="shared" si="573"/>
        <v>41947</v>
      </c>
      <c r="V9797" t="str">
        <f t="shared" si="574"/>
        <v/>
      </c>
    </row>
    <row r="9798" spans="1:51" x14ac:dyDescent="0.25">
      <c r="A9798" t="s">
        <v>391</v>
      </c>
      <c r="B9798" t="s">
        <v>218</v>
      </c>
      <c r="C9798">
        <v>141795114</v>
      </c>
      <c r="D9798">
        <v>264</v>
      </c>
      <c r="E9798" t="s">
        <v>90</v>
      </c>
      <c r="G9798">
        <v>13.755000000000001</v>
      </c>
      <c r="H9798">
        <v>2014</v>
      </c>
      <c r="I9798">
        <v>6</v>
      </c>
      <c r="J9798">
        <v>26</v>
      </c>
      <c r="K9798">
        <v>22</v>
      </c>
      <c r="L9798">
        <v>30</v>
      </c>
      <c r="M9798" t="s">
        <v>900</v>
      </c>
      <c r="N9798" t="s">
        <v>171</v>
      </c>
      <c r="O9798" t="s">
        <v>2029</v>
      </c>
      <c r="R9798" t="str">
        <f t="shared" si="572"/>
        <v>Weekday</v>
      </c>
      <c r="S9798" s="27">
        <f t="shared" si="573"/>
        <v>41816</v>
      </c>
      <c r="V9798" t="str">
        <f t="shared" si="574"/>
        <v/>
      </c>
      <c r="AE9798" s="27"/>
      <c r="AG9798" s="27"/>
      <c r="AX9798" s="27"/>
      <c r="AY9798" s="27"/>
    </row>
    <row r="9799" spans="1:51" x14ac:dyDescent="0.25">
      <c r="A9799" t="s">
        <v>391</v>
      </c>
      <c r="S9799" s="27"/>
      <c r="V9799" t="str">
        <f t="shared" si="574"/>
        <v/>
      </c>
      <c r="AX9799" s="27"/>
      <c r="AY9799" s="27"/>
    </row>
    <row r="9800" spans="1:51" x14ac:dyDescent="0.25">
      <c r="A9800" t="s">
        <v>391</v>
      </c>
      <c r="B9800" t="s">
        <v>218</v>
      </c>
      <c r="C9800">
        <v>150565198</v>
      </c>
      <c r="D9800">
        <v>264</v>
      </c>
      <c r="E9800" t="s">
        <v>90</v>
      </c>
      <c r="G9800">
        <v>13.757999999999999</v>
      </c>
      <c r="H9800">
        <v>2015</v>
      </c>
      <c r="I9800">
        <v>2</v>
      </c>
      <c r="J9800">
        <v>25</v>
      </c>
      <c r="K9800">
        <v>7</v>
      </c>
      <c r="L9800">
        <v>6</v>
      </c>
      <c r="M9800" t="s">
        <v>900</v>
      </c>
      <c r="N9800" t="s">
        <v>860</v>
      </c>
      <c r="O9800" t="s">
        <v>2030</v>
      </c>
      <c r="R9800" t="str">
        <f t="shared" si="572"/>
        <v>Weekday</v>
      </c>
      <c r="S9800" s="27">
        <f t="shared" si="573"/>
        <v>42060</v>
      </c>
      <c r="V9800" t="str">
        <f t="shared" si="574"/>
        <v/>
      </c>
      <c r="AE9800" s="27"/>
      <c r="AG9800" s="27"/>
      <c r="AX9800" s="27"/>
      <c r="AY9800" s="27"/>
    </row>
    <row r="9801" spans="1:51" x14ac:dyDescent="0.25">
      <c r="A9801" t="s">
        <v>391</v>
      </c>
      <c r="B9801" t="s">
        <v>218</v>
      </c>
      <c r="C9801">
        <v>142535196</v>
      </c>
      <c r="D9801">
        <v>264</v>
      </c>
      <c r="E9801" t="s">
        <v>90</v>
      </c>
      <c r="G9801">
        <v>13.813000000000001</v>
      </c>
      <c r="H9801">
        <v>2014</v>
      </c>
      <c r="I9801">
        <v>9</v>
      </c>
      <c r="J9801">
        <v>9</v>
      </c>
      <c r="K9801">
        <v>6</v>
      </c>
      <c r="L9801">
        <v>43</v>
      </c>
      <c r="M9801" t="s">
        <v>900</v>
      </c>
      <c r="N9801" t="s">
        <v>860</v>
      </c>
      <c r="O9801" t="s">
        <v>2030</v>
      </c>
      <c r="R9801" t="str">
        <f t="shared" si="572"/>
        <v>Weekday</v>
      </c>
      <c r="S9801" s="27">
        <f t="shared" si="573"/>
        <v>41891</v>
      </c>
      <c r="V9801" t="str">
        <f t="shared" si="574"/>
        <v/>
      </c>
      <c r="AE9801" s="27"/>
      <c r="AG9801" s="27"/>
      <c r="AX9801" s="27"/>
      <c r="AY9801" s="27"/>
    </row>
    <row r="9802" spans="1:51" x14ac:dyDescent="0.25">
      <c r="A9802" t="s">
        <v>391</v>
      </c>
      <c r="B9802" t="s">
        <v>218</v>
      </c>
      <c r="C9802">
        <v>171935307</v>
      </c>
      <c r="D9802">
        <v>264</v>
      </c>
      <c r="E9802" t="s">
        <v>90</v>
      </c>
      <c r="G9802">
        <v>13.816000000000001</v>
      </c>
      <c r="H9802">
        <v>2017</v>
      </c>
      <c r="I9802">
        <v>6</v>
      </c>
      <c r="J9802">
        <v>20</v>
      </c>
      <c r="K9802">
        <v>21</v>
      </c>
      <c r="L9802">
        <v>33</v>
      </c>
      <c r="M9802" t="s">
        <v>900</v>
      </c>
      <c r="N9802" t="s">
        <v>170</v>
      </c>
      <c r="O9802" t="s">
        <v>2030</v>
      </c>
      <c r="R9802" t="str">
        <f t="shared" si="572"/>
        <v>Weekday</v>
      </c>
      <c r="S9802" s="27">
        <f t="shared" si="573"/>
        <v>42906</v>
      </c>
      <c r="V9802" t="str">
        <f t="shared" si="574"/>
        <v/>
      </c>
      <c r="AE9802" s="27"/>
      <c r="AG9802" s="27"/>
      <c r="AX9802" s="27"/>
      <c r="AY9802" s="27"/>
    </row>
    <row r="9803" spans="1:51" x14ac:dyDescent="0.25">
      <c r="A9803" t="s">
        <v>391</v>
      </c>
      <c r="B9803" t="s">
        <v>218</v>
      </c>
      <c r="C9803">
        <v>132305053</v>
      </c>
      <c r="D9803">
        <v>264</v>
      </c>
      <c r="E9803" t="s">
        <v>90</v>
      </c>
      <c r="G9803">
        <v>13.737</v>
      </c>
      <c r="H9803">
        <v>2013</v>
      </c>
      <c r="I9803">
        <v>8</v>
      </c>
      <c r="J9803">
        <v>15</v>
      </c>
      <c r="K9803">
        <v>16</v>
      </c>
      <c r="L9803">
        <v>32</v>
      </c>
      <c r="M9803" t="s">
        <v>900</v>
      </c>
      <c r="N9803" t="s">
        <v>171</v>
      </c>
      <c r="O9803" t="s">
        <v>2030</v>
      </c>
      <c r="R9803" t="str">
        <f t="shared" si="572"/>
        <v>Weekday</v>
      </c>
      <c r="S9803" s="27">
        <f t="shared" si="573"/>
        <v>41501</v>
      </c>
      <c r="V9803" t="str">
        <f t="shared" si="574"/>
        <v/>
      </c>
    </row>
    <row r="9804" spans="1:51" x14ac:dyDescent="0.25">
      <c r="A9804" t="s">
        <v>391</v>
      </c>
      <c r="B9804" t="s">
        <v>218</v>
      </c>
      <c r="C9804">
        <v>141915380</v>
      </c>
      <c r="D9804">
        <v>264</v>
      </c>
      <c r="E9804" t="s">
        <v>90</v>
      </c>
      <c r="G9804">
        <v>13.833</v>
      </c>
      <c r="H9804">
        <v>2014</v>
      </c>
      <c r="I9804">
        <v>7</v>
      </c>
      <c r="J9804">
        <v>2</v>
      </c>
      <c r="K9804">
        <v>18</v>
      </c>
      <c r="L9804">
        <v>5</v>
      </c>
      <c r="M9804" t="s">
        <v>900</v>
      </c>
      <c r="N9804" t="s">
        <v>171</v>
      </c>
      <c r="O9804" t="s">
        <v>2030</v>
      </c>
      <c r="R9804" t="str">
        <f t="shared" si="572"/>
        <v>Weekday</v>
      </c>
      <c r="S9804" s="27">
        <f t="shared" si="573"/>
        <v>41822</v>
      </c>
      <c r="V9804" t="str">
        <f t="shared" si="574"/>
        <v/>
      </c>
      <c r="AX9804" s="27"/>
      <c r="AY9804" s="27"/>
    </row>
    <row r="9805" spans="1:51" x14ac:dyDescent="0.25">
      <c r="A9805" t="s">
        <v>391</v>
      </c>
      <c r="B9805" t="s">
        <v>218</v>
      </c>
      <c r="C9805">
        <v>130445009</v>
      </c>
      <c r="D9805">
        <v>264</v>
      </c>
      <c r="E9805" t="s">
        <v>90</v>
      </c>
      <c r="G9805">
        <v>13.769</v>
      </c>
      <c r="H9805">
        <v>2013</v>
      </c>
      <c r="I9805">
        <v>2</v>
      </c>
      <c r="J9805">
        <v>11</v>
      </c>
      <c r="K9805">
        <v>22</v>
      </c>
      <c r="L9805">
        <v>15</v>
      </c>
      <c r="M9805" t="s">
        <v>900</v>
      </c>
      <c r="N9805" t="s">
        <v>860</v>
      </c>
      <c r="O9805" t="s">
        <v>2029</v>
      </c>
      <c r="R9805" t="str">
        <f t="shared" si="572"/>
        <v>Weekday</v>
      </c>
      <c r="S9805" s="27">
        <f t="shared" si="573"/>
        <v>41316</v>
      </c>
      <c r="V9805" t="str">
        <f t="shared" si="574"/>
        <v/>
      </c>
    </row>
    <row r="9806" spans="1:51" x14ac:dyDescent="0.25">
      <c r="A9806" t="s">
        <v>391</v>
      </c>
      <c r="B9806" t="s">
        <v>218</v>
      </c>
      <c r="C9806">
        <v>171295170</v>
      </c>
      <c r="D9806">
        <v>264</v>
      </c>
      <c r="E9806" t="s">
        <v>90</v>
      </c>
      <c r="G9806">
        <v>13.834</v>
      </c>
      <c r="H9806">
        <v>2017</v>
      </c>
      <c r="I9806">
        <v>4</v>
      </c>
      <c r="J9806">
        <v>20</v>
      </c>
      <c r="K9806">
        <v>11</v>
      </c>
      <c r="L9806">
        <v>59</v>
      </c>
      <c r="M9806" t="s">
        <v>900</v>
      </c>
      <c r="N9806" t="s">
        <v>860</v>
      </c>
      <c r="O9806" t="s">
        <v>2030</v>
      </c>
      <c r="R9806" t="str">
        <f t="shared" si="572"/>
        <v>Weekday</v>
      </c>
      <c r="S9806" s="27">
        <f t="shared" si="573"/>
        <v>42845</v>
      </c>
      <c r="V9806" t="str">
        <f t="shared" si="574"/>
        <v/>
      </c>
      <c r="AX9806" s="27"/>
      <c r="AY9806" s="27"/>
    </row>
    <row r="9807" spans="1:51" x14ac:dyDescent="0.25">
      <c r="A9807" t="s">
        <v>391</v>
      </c>
      <c r="B9807" t="s">
        <v>218</v>
      </c>
      <c r="C9807">
        <v>171305383</v>
      </c>
      <c r="D9807">
        <v>264</v>
      </c>
      <c r="E9807" t="s">
        <v>90</v>
      </c>
      <c r="G9807">
        <v>13.836</v>
      </c>
      <c r="H9807">
        <v>2017</v>
      </c>
      <c r="I9807">
        <v>5</v>
      </c>
      <c r="J9807">
        <v>9</v>
      </c>
      <c r="K9807">
        <v>17</v>
      </c>
      <c r="L9807">
        <v>55</v>
      </c>
      <c r="M9807" t="s">
        <v>899</v>
      </c>
      <c r="N9807" t="s">
        <v>860</v>
      </c>
      <c r="O9807" t="s">
        <v>2030</v>
      </c>
      <c r="R9807" t="str">
        <f t="shared" si="572"/>
        <v>Weekday</v>
      </c>
      <c r="S9807" s="27">
        <f t="shared" si="573"/>
        <v>42864</v>
      </c>
      <c r="V9807" t="str">
        <f t="shared" si="574"/>
        <v/>
      </c>
    </row>
    <row r="9808" spans="1:51" x14ac:dyDescent="0.25">
      <c r="A9808" t="s">
        <v>391</v>
      </c>
      <c r="B9808" t="s">
        <v>218</v>
      </c>
      <c r="C9808">
        <v>170045150</v>
      </c>
      <c r="D9808">
        <v>264</v>
      </c>
      <c r="E9808" t="s">
        <v>90</v>
      </c>
      <c r="G9808">
        <v>13.842000000000001</v>
      </c>
      <c r="H9808">
        <v>2016</v>
      </c>
      <c r="I9808">
        <v>12</v>
      </c>
      <c r="J9808">
        <v>31</v>
      </c>
      <c r="K9808">
        <v>11</v>
      </c>
      <c r="L9808">
        <v>42</v>
      </c>
      <c r="M9808" t="s">
        <v>900</v>
      </c>
      <c r="N9808" t="s">
        <v>860</v>
      </c>
      <c r="O9808" t="s">
        <v>2030</v>
      </c>
      <c r="R9808" t="str">
        <f t="shared" si="572"/>
        <v>Weekend</v>
      </c>
      <c r="S9808" s="27">
        <f t="shared" si="573"/>
        <v>42735</v>
      </c>
      <c r="V9808" t="str">
        <f t="shared" si="574"/>
        <v/>
      </c>
      <c r="AE9808" s="27"/>
      <c r="AG9808" s="27"/>
      <c r="AX9808" s="27"/>
      <c r="AY9808" s="27"/>
    </row>
    <row r="9809" spans="1:51" x14ac:dyDescent="0.25">
      <c r="A9809" t="s">
        <v>391</v>
      </c>
      <c r="S9809" s="27"/>
      <c r="V9809" t="str">
        <f t="shared" si="574"/>
        <v/>
      </c>
      <c r="AE9809" s="27"/>
      <c r="AG9809" s="27"/>
      <c r="AX9809" s="27"/>
      <c r="AY9809" s="27"/>
    </row>
    <row r="9810" spans="1:51" x14ac:dyDescent="0.25">
      <c r="A9810" t="s">
        <v>391</v>
      </c>
      <c r="B9810" t="s">
        <v>218</v>
      </c>
      <c r="C9810">
        <v>163025270</v>
      </c>
      <c r="D9810">
        <v>264</v>
      </c>
      <c r="E9810" t="s">
        <v>90</v>
      </c>
      <c r="G9810">
        <v>13.862</v>
      </c>
      <c r="H9810">
        <v>2016</v>
      </c>
      <c r="I9810">
        <v>10</v>
      </c>
      <c r="J9810">
        <v>23</v>
      </c>
      <c r="K9810">
        <v>3</v>
      </c>
      <c r="L9810">
        <v>40</v>
      </c>
      <c r="M9810" t="s">
        <v>900</v>
      </c>
      <c r="N9810" t="s">
        <v>860</v>
      </c>
      <c r="O9810" t="s">
        <v>2030</v>
      </c>
      <c r="R9810" t="str">
        <f t="shared" si="572"/>
        <v>Weekend</v>
      </c>
      <c r="S9810" s="27">
        <f t="shared" si="573"/>
        <v>42666</v>
      </c>
      <c r="V9810" t="str">
        <f t="shared" si="574"/>
        <v/>
      </c>
      <c r="AX9810" s="27"/>
      <c r="AY9810" s="27"/>
    </row>
    <row r="9811" spans="1:51" x14ac:dyDescent="0.25">
      <c r="A9811" t="s">
        <v>391</v>
      </c>
      <c r="B9811" t="s">
        <v>218</v>
      </c>
      <c r="C9811">
        <v>140325055</v>
      </c>
      <c r="D9811">
        <v>264</v>
      </c>
      <c r="E9811" t="s">
        <v>90</v>
      </c>
      <c r="G9811">
        <v>13.88</v>
      </c>
      <c r="H9811">
        <v>2014</v>
      </c>
      <c r="I9811">
        <v>1</v>
      </c>
      <c r="J9811">
        <v>31</v>
      </c>
      <c r="K9811">
        <v>6</v>
      </c>
      <c r="L9811">
        <v>30</v>
      </c>
      <c r="M9811" t="s">
        <v>900</v>
      </c>
      <c r="N9811" t="s">
        <v>860</v>
      </c>
      <c r="O9811" t="s">
        <v>2030</v>
      </c>
      <c r="R9811" t="str">
        <f t="shared" si="572"/>
        <v>Weekday</v>
      </c>
      <c r="S9811" s="27">
        <f t="shared" si="573"/>
        <v>41670</v>
      </c>
      <c r="V9811" t="str">
        <f t="shared" si="574"/>
        <v/>
      </c>
      <c r="AE9811" s="27"/>
      <c r="AG9811" s="27"/>
      <c r="AX9811" s="27"/>
      <c r="AY9811" s="27"/>
    </row>
    <row r="9812" spans="1:51" x14ac:dyDescent="0.25">
      <c r="A9812" t="s">
        <v>391</v>
      </c>
      <c r="B9812" t="s">
        <v>218</v>
      </c>
      <c r="C9812">
        <v>130495012</v>
      </c>
      <c r="D9812">
        <v>264</v>
      </c>
      <c r="E9812" t="s">
        <v>90</v>
      </c>
      <c r="G9812">
        <v>13.885999999999999</v>
      </c>
      <c r="H9812">
        <v>2013</v>
      </c>
      <c r="I9812">
        <v>2</v>
      </c>
      <c r="J9812">
        <v>16</v>
      </c>
      <c r="K9812">
        <v>22</v>
      </c>
      <c r="L9812">
        <v>15</v>
      </c>
      <c r="M9812" t="s">
        <v>900</v>
      </c>
      <c r="N9812" t="s">
        <v>860</v>
      </c>
      <c r="O9812" t="s">
        <v>2030</v>
      </c>
      <c r="R9812" t="str">
        <f t="shared" si="572"/>
        <v>Weekend</v>
      </c>
      <c r="S9812" s="27">
        <f t="shared" si="573"/>
        <v>41321</v>
      </c>
      <c r="V9812" t="str">
        <f t="shared" si="574"/>
        <v/>
      </c>
      <c r="AX9812" s="27"/>
      <c r="AY9812" s="27"/>
    </row>
    <row r="9813" spans="1:51" x14ac:dyDescent="0.25">
      <c r="A9813" t="s">
        <v>391</v>
      </c>
      <c r="B9813" t="s">
        <v>218</v>
      </c>
      <c r="C9813">
        <v>153215157</v>
      </c>
      <c r="D9813">
        <v>264</v>
      </c>
      <c r="E9813" t="s">
        <v>90</v>
      </c>
      <c r="G9813">
        <v>13.888</v>
      </c>
      <c r="H9813">
        <v>2015</v>
      </c>
      <c r="I9813">
        <v>11</v>
      </c>
      <c r="J9813">
        <v>12</v>
      </c>
      <c r="K9813">
        <v>8</v>
      </c>
      <c r="L9813">
        <v>33</v>
      </c>
      <c r="M9813" t="s">
        <v>900</v>
      </c>
      <c r="N9813" t="s">
        <v>860</v>
      </c>
      <c r="O9813" t="s">
        <v>2030</v>
      </c>
      <c r="R9813" t="str">
        <f t="shared" si="572"/>
        <v>Weekday</v>
      </c>
      <c r="S9813" s="27">
        <f t="shared" si="573"/>
        <v>42320</v>
      </c>
      <c r="V9813" t="str">
        <f t="shared" si="574"/>
        <v/>
      </c>
      <c r="AE9813" s="27"/>
      <c r="AG9813" s="27"/>
      <c r="AX9813" s="27"/>
      <c r="AY9813" s="27"/>
    </row>
    <row r="9814" spans="1:51" x14ac:dyDescent="0.25">
      <c r="A9814" t="s">
        <v>391</v>
      </c>
      <c r="B9814" t="s">
        <v>218</v>
      </c>
      <c r="C9814">
        <v>171355435</v>
      </c>
      <c r="D9814">
        <v>264</v>
      </c>
      <c r="E9814" t="s">
        <v>90</v>
      </c>
      <c r="G9814">
        <v>13.888</v>
      </c>
      <c r="H9814">
        <v>2017</v>
      </c>
      <c r="I9814">
        <v>5</v>
      </c>
      <c r="J9814">
        <v>9</v>
      </c>
      <c r="K9814">
        <v>15</v>
      </c>
      <c r="L9814">
        <v>16</v>
      </c>
      <c r="M9814" t="s">
        <v>900</v>
      </c>
      <c r="N9814" t="s">
        <v>860</v>
      </c>
      <c r="O9814" t="s">
        <v>2030</v>
      </c>
      <c r="R9814" t="str">
        <f t="shared" si="572"/>
        <v>Weekday</v>
      </c>
      <c r="S9814" s="27">
        <f t="shared" si="573"/>
        <v>42864</v>
      </c>
      <c r="V9814" t="str">
        <f t="shared" si="574"/>
        <v/>
      </c>
      <c r="AX9814" s="27"/>
      <c r="AY9814" s="27"/>
    </row>
    <row r="9815" spans="1:51" x14ac:dyDescent="0.25">
      <c r="A9815" t="s">
        <v>391</v>
      </c>
      <c r="B9815" t="s">
        <v>218</v>
      </c>
      <c r="C9815">
        <v>132885006</v>
      </c>
      <c r="D9815">
        <v>264</v>
      </c>
      <c r="E9815" t="s">
        <v>90</v>
      </c>
      <c r="G9815">
        <v>13.894</v>
      </c>
      <c r="H9815">
        <v>2013</v>
      </c>
      <c r="I9815">
        <v>10</v>
      </c>
      <c r="J9815">
        <v>13</v>
      </c>
      <c r="K9815">
        <v>23</v>
      </c>
      <c r="L9815">
        <v>45</v>
      </c>
      <c r="M9815" t="s">
        <v>900</v>
      </c>
      <c r="N9815" t="s">
        <v>171</v>
      </c>
      <c r="O9815" t="s">
        <v>2030</v>
      </c>
      <c r="R9815" t="str">
        <f t="shared" si="572"/>
        <v>Weekend</v>
      </c>
      <c r="S9815" s="27">
        <f t="shared" si="573"/>
        <v>41560</v>
      </c>
      <c r="V9815" t="str">
        <f t="shared" si="574"/>
        <v/>
      </c>
      <c r="AX9815" s="27"/>
      <c r="AY9815" s="27"/>
    </row>
    <row r="9816" spans="1:51" x14ac:dyDescent="0.25">
      <c r="A9816" t="s">
        <v>391</v>
      </c>
      <c r="B9816" t="s">
        <v>218</v>
      </c>
      <c r="C9816">
        <v>172395142</v>
      </c>
      <c r="D9816">
        <v>264</v>
      </c>
      <c r="E9816" t="s">
        <v>90</v>
      </c>
      <c r="G9816">
        <v>13.897</v>
      </c>
      <c r="H9816">
        <v>2017</v>
      </c>
      <c r="I9816">
        <v>8</v>
      </c>
      <c r="J9816">
        <v>23</v>
      </c>
      <c r="K9816">
        <v>18</v>
      </c>
      <c r="L9816">
        <v>49</v>
      </c>
      <c r="M9816" t="s">
        <v>900</v>
      </c>
      <c r="N9816" t="s">
        <v>860</v>
      </c>
      <c r="O9816" t="s">
        <v>2030</v>
      </c>
      <c r="R9816" t="str">
        <f t="shared" si="572"/>
        <v>Weekday</v>
      </c>
      <c r="S9816" s="27">
        <f t="shared" si="573"/>
        <v>42970</v>
      </c>
      <c r="V9816" t="str">
        <f t="shared" si="574"/>
        <v/>
      </c>
      <c r="AX9816" s="27"/>
      <c r="AY9816" s="27"/>
    </row>
    <row r="9817" spans="1:51" x14ac:dyDescent="0.25">
      <c r="A9817" t="s">
        <v>391</v>
      </c>
      <c r="B9817" t="s">
        <v>218</v>
      </c>
      <c r="C9817">
        <v>141415295</v>
      </c>
      <c r="D9817">
        <v>264</v>
      </c>
      <c r="E9817" t="s">
        <v>90</v>
      </c>
      <c r="G9817">
        <v>13.898999999999999</v>
      </c>
      <c r="H9817">
        <v>2014</v>
      </c>
      <c r="I9817">
        <v>5</v>
      </c>
      <c r="J9817">
        <v>20</v>
      </c>
      <c r="K9817">
        <v>15</v>
      </c>
      <c r="L9817">
        <v>21</v>
      </c>
      <c r="M9817" t="s">
        <v>900</v>
      </c>
      <c r="N9817" t="s">
        <v>860</v>
      </c>
      <c r="O9817" t="s">
        <v>2030</v>
      </c>
      <c r="R9817" t="str">
        <f t="shared" si="572"/>
        <v>Weekday</v>
      </c>
      <c r="S9817" s="27">
        <f t="shared" si="573"/>
        <v>41779</v>
      </c>
      <c r="V9817" t="str">
        <f t="shared" si="574"/>
        <v/>
      </c>
      <c r="AX9817" s="27"/>
      <c r="AY9817" s="27"/>
    </row>
    <row r="9818" spans="1:51" x14ac:dyDescent="0.25">
      <c r="A9818" t="s">
        <v>391</v>
      </c>
      <c r="S9818" s="27"/>
      <c r="V9818" t="str">
        <f t="shared" si="574"/>
        <v/>
      </c>
    </row>
    <row r="9819" spans="1:51" x14ac:dyDescent="0.25">
      <c r="A9819" t="s">
        <v>391</v>
      </c>
      <c r="B9819" t="s">
        <v>218</v>
      </c>
      <c r="C9819">
        <v>173025365</v>
      </c>
      <c r="D9819">
        <v>264</v>
      </c>
      <c r="E9819" t="s">
        <v>90</v>
      </c>
      <c r="G9819">
        <v>13.901</v>
      </c>
      <c r="H9819">
        <v>2017</v>
      </c>
      <c r="I9819">
        <v>10</v>
      </c>
      <c r="J9819">
        <v>23</v>
      </c>
      <c r="K9819">
        <v>14</v>
      </c>
      <c r="L9819">
        <v>8</v>
      </c>
      <c r="M9819" t="s">
        <v>900</v>
      </c>
      <c r="N9819" t="s">
        <v>860</v>
      </c>
      <c r="O9819" t="s">
        <v>2030</v>
      </c>
      <c r="R9819" t="str">
        <f t="shared" si="572"/>
        <v>Weekday</v>
      </c>
      <c r="S9819" s="27">
        <f t="shared" si="573"/>
        <v>43031</v>
      </c>
      <c r="V9819" t="str">
        <f t="shared" si="574"/>
        <v/>
      </c>
      <c r="AE9819" s="27"/>
      <c r="AG9819" s="27"/>
      <c r="AX9819" s="27"/>
      <c r="AY9819" s="27"/>
    </row>
    <row r="9820" spans="1:51" x14ac:dyDescent="0.25">
      <c r="A9820" t="s">
        <v>391</v>
      </c>
      <c r="B9820" t="s">
        <v>218</v>
      </c>
      <c r="C9820">
        <v>141155133</v>
      </c>
      <c r="D9820">
        <v>264</v>
      </c>
      <c r="E9820" t="s">
        <v>90</v>
      </c>
      <c r="G9820">
        <v>13.904999999999999</v>
      </c>
      <c r="H9820">
        <v>2014</v>
      </c>
      <c r="I9820">
        <v>4</v>
      </c>
      <c r="J9820">
        <v>21</v>
      </c>
      <c r="K9820">
        <v>17</v>
      </c>
      <c r="L9820">
        <v>40</v>
      </c>
      <c r="M9820" t="s">
        <v>900</v>
      </c>
      <c r="N9820" t="s">
        <v>860</v>
      </c>
      <c r="O9820" t="s">
        <v>2030</v>
      </c>
      <c r="R9820" t="str">
        <f t="shared" si="572"/>
        <v>Weekday</v>
      </c>
      <c r="S9820" s="27">
        <f t="shared" si="573"/>
        <v>41750</v>
      </c>
      <c r="V9820" t="str">
        <f t="shared" si="574"/>
        <v/>
      </c>
    </row>
    <row r="9821" spans="1:51" x14ac:dyDescent="0.25">
      <c r="A9821" t="s">
        <v>391</v>
      </c>
      <c r="B9821" t="s">
        <v>218</v>
      </c>
      <c r="C9821">
        <v>150955110</v>
      </c>
      <c r="D9821">
        <v>264</v>
      </c>
      <c r="E9821" t="s">
        <v>90</v>
      </c>
      <c r="G9821">
        <v>13.911</v>
      </c>
      <c r="H9821">
        <v>2015</v>
      </c>
      <c r="I9821">
        <v>4</v>
      </c>
      <c r="J9821">
        <v>5</v>
      </c>
      <c r="K9821">
        <v>13</v>
      </c>
      <c r="L9821">
        <v>50</v>
      </c>
      <c r="M9821" t="s">
        <v>900</v>
      </c>
      <c r="N9821" t="s">
        <v>860</v>
      </c>
      <c r="O9821" t="s">
        <v>2030</v>
      </c>
      <c r="R9821" t="str">
        <f t="shared" si="572"/>
        <v>Weekend</v>
      </c>
      <c r="S9821" s="27">
        <f t="shared" si="573"/>
        <v>42099</v>
      </c>
      <c r="V9821" t="str">
        <f t="shared" si="574"/>
        <v/>
      </c>
    </row>
    <row r="9822" spans="1:51" x14ac:dyDescent="0.25">
      <c r="A9822" t="s">
        <v>391</v>
      </c>
      <c r="B9822" t="s">
        <v>218</v>
      </c>
      <c r="C9822">
        <v>151075100</v>
      </c>
      <c r="D9822">
        <v>264</v>
      </c>
      <c r="E9822" t="s">
        <v>90</v>
      </c>
      <c r="G9822">
        <v>13.911</v>
      </c>
      <c r="H9822">
        <v>2015</v>
      </c>
      <c r="I9822">
        <v>4</v>
      </c>
      <c r="J9822">
        <v>14</v>
      </c>
      <c r="K9822">
        <v>20</v>
      </c>
      <c r="L9822">
        <v>50</v>
      </c>
      <c r="M9822" t="s">
        <v>900</v>
      </c>
      <c r="N9822" t="s">
        <v>860</v>
      </c>
      <c r="O9822" t="s">
        <v>2030</v>
      </c>
      <c r="R9822" t="str">
        <f t="shared" si="572"/>
        <v>Weekday</v>
      </c>
      <c r="S9822" s="27">
        <f t="shared" si="573"/>
        <v>42108</v>
      </c>
      <c r="V9822" t="str">
        <f t="shared" si="574"/>
        <v/>
      </c>
      <c r="AO9822" s="27"/>
      <c r="AX9822" s="27"/>
      <c r="AY9822" s="27"/>
    </row>
    <row r="9823" spans="1:51" x14ac:dyDescent="0.25">
      <c r="A9823" t="s">
        <v>391</v>
      </c>
      <c r="S9823" s="27"/>
      <c r="V9823" t="str">
        <f t="shared" si="574"/>
        <v/>
      </c>
      <c r="AE9823" s="27"/>
      <c r="AG9823" s="27"/>
      <c r="AX9823" s="27"/>
      <c r="AY9823" s="27"/>
    </row>
    <row r="9824" spans="1:51" x14ac:dyDescent="0.25">
      <c r="A9824" t="s">
        <v>391</v>
      </c>
      <c r="B9824" t="s">
        <v>218</v>
      </c>
      <c r="C9824">
        <v>141345713</v>
      </c>
      <c r="D9824">
        <v>264</v>
      </c>
      <c r="E9824" t="s">
        <v>90</v>
      </c>
      <c r="G9824">
        <v>13.914999999999999</v>
      </c>
      <c r="H9824">
        <v>2014</v>
      </c>
      <c r="I9824">
        <v>5</v>
      </c>
      <c r="J9824">
        <v>12</v>
      </c>
      <c r="K9824">
        <v>20</v>
      </c>
      <c r="L9824">
        <v>41</v>
      </c>
      <c r="M9824" t="s">
        <v>900</v>
      </c>
      <c r="N9824" t="s">
        <v>171</v>
      </c>
      <c r="O9824" t="s">
        <v>2029</v>
      </c>
      <c r="R9824" t="str">
        <f t="shared" si="572"/>
        <v>Weekday</v>
      </c>
      <c r="S9824" s="27">
        <f t="shared" si="573"/>
        <v>41771</v>
      </c>
      <c r="V9824" t="str">
        <f t="shared" si="574"/>
        <v/>
      </c>
      <c r="AE9824" s="27"/>
      <c r="AG9824" s="27"/>
      <c r="AX9824" s="27"/>
      <c r="AY9824" s="27"/>
    </row>
    <row r="9825" spans="1:51" x14ac:dyDescent="0.25">
      <c r="A9825" t="s">
        <v>391</v>
      </c>
      <c r="B9825" t="s">
        <v>218</v>
      </c>
      <c r="C9825">
        <v>170355188</v>
      </c>
      <c r="D9825">
        <v>264</v>
      </c>
      <c r="E9825" t="s">
        <v>90</v>
      </c>
      <c r="G9825">
        <v>13.916</v>
      </c>
      <c r="H9825">
        <v>2017</v>
      </c>
      <c r="I9825">
        <v>2</v>
      </c>
      <c r="J9825">
        <v>2</v>
      </c>
      <c r="K9825">
        <v>17</v>
      </c>
      <c r="L9825">
        <v>55</v>
      </c>
      <c r="M9825" t="s">
        <v>900</v>
      </c>
      <c r="N9825" t="s">
        <v>860</v>
      </c>
      <c r="O9825" t="s">
        <v>2030</v>
      </c>
      <c r="R9825" t="str">
        <f t="shared" si="572"/>
        <v>Weekday</v>
      </c>
      <c r="S9825" s="27">
        <f t="shared" si="573"/>
        <v>42768</v>
      </c>
      <c r="V9825" t="str">
        <f t="shared" si="574"/>
        <v/>
      </c>
      <c r="AE9825" s="27"/>
      <c r="AG9825" s="27"/>
      <c r="AX9825" s="27"/>
      <c r="AY9825" s="27"/>
    </row>
    <row r="9826" spans="1:51" x14ac:dyDescent="0.25">
      <c r="A9826" t="s">
        <v>391</v>
      </c>
      <c r="S9826" s="27"/>
      <c r="V9826" t="str">
        <f t="shared" si="574"/>
        <v/>
      </c>
      <c r="AX9826" s="27"/>
      <c r="AY9826" s="27"/>
    </row>
    <row r="9827" spans="1:51" x14ac:dyDescent="0.25">
      <c r="A9827" t="s">
        <v>391</v>
      </c>
      <c r="B9827" t="s">
        <v>218</v>
      </c>
      <c r="C9827">
        <v>141155283</v>
      </c>
      <c r="D9827">
        <v>264</v>
      </c>
      <c r="E9827" t="s">
        <v>90</v>
      </c>
      <c r="G9827">
        <v>13.917</v>
      </c>
      <c r="H9827">
        <v>2014</v>
      </c>
      <c r="I9827">
        <v>4</v>
      </c>
      <c r="J9827">
        <v>21</v>
      </c>
      <c r="K9827">
        <v>17</v>
      </c>
      <c r="L9827">
        <v>58</v>
      </c>
      <c r="M9827" t="s">
        <v>900</v>
      </c>
      <c r="N9827" t="s">
        <v>860</v>
      </c>
      <c r="O9827" t="s">
        <v>2030</v>
      </c>
      <c r="R9827" t="str">
        <f t="shared" si="572"/>
        <v>Weekday</v>
      </c>
      <c r="S9827" s="27">
        <f t="shared" si="573"/>
        <v>41750</v>
      </c>
      <c r="V9827" t="str">
        <f t="shared" si="574"/>
        <v/>
      </c>
    </row>
    <row r="9828" spans="1:51" x14ac:dyDescent="0.25">
      <c r="A9828" t="s">
        <v>391</v>
      </c>
      <c r="B9828" t="s">
        <v>218</v>
      </c>
      <c r="C9828">
        <v>141155136</v>
      </c>
      <c r="D9828">
        <v>264</v>
      </c>
      <c r="E9828" t="s">
        <v>90</v>
      </c>
      <c r="G9828">
        <v>13.919</v>
      </c>
      <c r="H9828">
        <v>2014</v>
      </c>
      <c r="I9828">
        <v>4</v>
      </c>
      <c r="J9828">
        <v>24</v>
      </c>
      <c r="K9828">
        <v>17</v>
      </c>
      <c r="L9828">
        <v>35</v>
      </c>
      <c r="M9828" t="s">
        <v>900</v>
      </c>
      <c r="N9828" t="s">
        <v>860</v>
      </c>
      <c r="O9828" t="s">
        <v>2030</v>
      </c>
      <c r="R9828" t="str">
        <f t="shared" si="572"/>
        <v>Weekday</v>
      </c>
      <c r="S9828" s="27">
        <f t="shared" si="573"/>
        <v>41753</v>
      </c>
      <c r="V9828" t="str">
        <f t="shared" si="574"/>
        <v/>
      </c>
      <c r="AX9828" s="27"/>
      <c r="AY9828" s="27"/>
    </row>
    <row r="9829" spans="1:51" x14ac:dyDescent="0.25">
      <c r="A9829" t="s">
        <v>391</v>
      </c>
      <c r="B9829" t="s">
        <v>218</v>
      </c>
      <c r="C9829">
        <v>130955079</v>
      </c>
      <c r="D9829">
        <v>264</v>
      </c>
      <c r="E9829" t="s">
        <v>90</v>
      </c>
      <c r="G9829">
        <v>13.919</v>
      </c>
      <c r="H9829">
        <v>2013</v>
      </c>
      <c r="I9829">
        <v>3</v>
      </c>
      <c r="J9829">
        <v>28</v>
      </c>
      <c r="K9829">
        <v>2</v>
      </c>
      <c r="L9829">
        <v>50</v>
      </c>
      <c r="M9829" t="s">
        <v>899</v>
      </c>
      <c r="N9829" t="s">
        <v>860</v>
      </c>
      <c r="O9829" t="s">
        <v>2030</v>
      </c>
      <c r="R9829" t="str">
        <f t="shared" si="572"/>
        <v>Weekday</v>
      </c>
      <c r="S9829" s="27">
        <f t="shared" si="573"/>
        <v>41361</v>
      </c>
      <c r="V9829" t="str">
        <f t="shared" si="574"/>
        <v/>
      </c>
      <c r="AE9829" s="27"/>
      <c r="AG9829" s="27"/>
      <c r="AX9829" s="27"/>
      <c r="AY9829" s="27"/>
    </row>
    <row r="9830" spans="1:51" x14ac:dyDescent="0.25">
      <c r="A9830" t="s">
        <v>391</v>
      </c>
      <c r="B9830" t="s">
        <v>218</v>
      </c>
      <c r="C9830">
        <v>172415016</v>
      </c>
      <c r="D9830">
        <v>264</v>
      </c>
      <c r="E9830" t="s">
        <v>90</v>
      </c>
      <c r="G9830">
        <v>13.92</v>
      </c>
      <c r="H9830">
        <v>2017</v>
      </c>
      <c r="I9830">
        <v>8</v>
      </c>
      <c r="J9830">
        <v>26</v>
      </c>
      <c r="K9830">
        <v>3</v>
      </c>
      <c r="L9830">
        <v>53</v>
      </c>
      <c r="M9830" t="s">
        <v>900</v>
      </c>
      <c r="N9830" t="s">
        <v>171</v>
      </c>
      <c r="O9830" t="s">
        <v>2030</v>
      </c>
      <c r="R9830" t="str">
        <f t="shared" si="572"/>
        <v>Weekend</v>
      </c>
      <c r="S9830" s="27">
        <f t="shared" si="573"/>
        <v>42973</v>
      </c>
      <c r="V9830" t="str">
        <f t="shared" si="574"/>
        <v/>
      </c>
      <c r="AE9830" s="27"/>
      <c r="AG9830" s="27"/>
      <c r="AX9830" s="27"/>
      <c r="AY9830" s="27"/>
    </row>
    <row r="9831" spans="1:51" x14ac:dyDescent="0.25">
      <c r="A9831" t="s">
        <v>391</v>
      </c>
      <c r="B9831" t="s">
        <v>218</v>
      </c>
      <c r="C9831">
        <v>141595197</v>
      </c>
      <c r="D9831">
        <v>264</v>
      </c>
      <c r="E9831" t="s">
        <v>90</v>
      </c>
      <c r="G9831">
        <v>13.920999999999999</v>
      </c>
      <c r="H9831">
        <v>2014</v>
      </c>
      <c r="I9831">
        <v>6</v>
      </c>
      <c r="J9831">
        <v>5</v>
      </c>
      <c r="K9831">
        <v>19</v>
      </c>
      <c r="L9831">
        <v>15</v>
      </c>
      <c r="M9831" t="s">
        <v>900</v>
      </c>
      <c r="N9831" t="s">
        <v>404</v>
      </c>
      <c r="O9831" t="s">
        <v>2030</v>
      </c>
      <c r="R9831" t="str">
        <f t="shared" si="572"/>
        <v>Weekday</v>
      </c>
      <c r="S9831" s="27">
        <f t="shared" si="573"/>
        <v>41795</v>
      </c>
      <c r="V9831" t="str">
        <f t="shared" si="574"/>
        <v/>
      </c>
    </row>
    <row r="9832" spans="1:51" x14ac:dyDescent="0.25">
      <c r="A9832" t="s">
        <v>391</v>
      </c>
      <c r="B9832" t="s">
        <v>218</v>
      </c>
      <c r="C9832">
        <v>140165335</v>
      </c>
      <c r="D9832">
        <v>264</v>
      </c>
      <c r="E9832" t="s">
        <v>90</v>
      </c>
      <c r="G9832">
        <v>13.922000000000001</v>
      </c>
      <c r="H9832">
        <v>2014</v>
      </c>
      <c r="I9832">
        <v>1</v>
      </c>
      <c r="J9832">
        <v>16</v>
      </c>
      <c r="K9832">
        <v>18</v>
      </c>
      <c r="L9832">
        <v>17</v>
      </c>
      <c r="M9832" t="s">
        <v>900</v>
      </c>
      <c r="N9832" t="s">
        <v>860</v>
      </c>
      <c r="O9832" t="s">
        <v>2030</v>
      </c>
      <c r="R9832" t="str">
        <f t="shared" si="572"/>
        <v>Weekday</v>
      </c>
      <c r="S9832" s="27">
        <f t="shared" si="573"/>
        <v>41655</v>
      </c>
      <c r="V9832" t="str">
        <f t="shared" si="574"/>
        <v/>
      </c>
      <c r="AE9832" s="27"/>
      <c r="AG9832" s="27"/>
      <c r="AX9832" s="27"/>
      <c r="AY9832" s="27"/>
    </row>
    <row r="9833" spans="1:51" x14ac:dyDescent="0.25">
      <c r="A9833" t="s">
        <v>391</v>
      </c>
      <c r="B9833" t="s">
        <v>218</v>
      </c>
      <c r="C9833">
        <v>163155292</v>
      </c>
      <c r="D9833">
        <v>264</v>
      </c>
      <c r="E9833" t="s">
        <v>90</v>
      </c>
      <c r="G9833">
        <v>13.923999999999999</v>
      </c>
      <c r="H9833">
        <v>2016</v>
      </c>
      <c r="I9833">
        <v>11</v>
      </c>
      <c r="J9833">
        <v>10</v>
      </c>
      <c r="K9833">
        <v>15</v>
      </c>
      <c r="L9833">
        <v>30</v>
      </c>
      <c r="M9833" t="s">
        <v>900</v>
      </c>
      <c r="N9833" t="s">
        <v>860</v>
      </c>
      <c r="O9833" t="s">
        <v>2030</v>
      </c>
      <c r="R9833" t="str">
        <f t="shared" si="572"/>
        <v>Weekday</v>
      </c>
      <c r="S9833" s="27">
        <f t="shared" si="573"/>
        <v>42684</v>
      </c>
      <c r="V9833" t="str">
        <f t="shared" si="574"/>
        <v/>
      </c>
    </row>
    <row r="9834" spans="1:51" x14ac:dyDescent="0.25">
      <c r="A9834" t="s">
        <v>391</v>
      </c>
      <c r="B9834" t="s">
        <v>218</v>
      </c>
      <c r="C9834">
        <v>163525390</v>
      </c>
      <c r="D9834">
        <v>264</v>
      </c>
      <c r="E9834" t="s">
        <v>90</v>
      </c>
      <c r="G9834">
        <v>13.923999999999999</v>
      </c>
      <c r="H9834">
        <v>2016</v>
      </c>
      <c r="I9834">
        <v>12</v>
      </c>
      <c r="J9834">
        <v>17</v>
      </c>
      <c r="K9834">
        <v>17</v>
      </c>
      <c r="L9834">
        <v>42</v>
      </c>
      <c r="M9834" t="s">
        <v>900</v>
      </c>
      <c r="N9834" t="s">
        <v>860</v>
      </c>
      <c r="O9834" t="s">
        <v>2030</v>
      </c>
      <c r="R9834" t="str">
        <f t="shared" si="572"/>
        <v>Weekend</v>
      </c>
      <c r="S9834" s="27">
        <f t="shared" si="573"/>
        <v>42721</v>
      </c>
      <c r="V9834" t="str">
        <f t="shared" si="574"/>
        <v/>
      </c>
      <c r="AE9834" s="27"/>
      <c r="AG9834" s="27"/>
      <c r="AX9834" s="27"/>
      <c r="AY9834" s="27"/>
    </row>
    <row r="9835" spans="1:51" x14ac:dyDescent="0.25">
      <c r="A9835" t="s">
        <v>391</v>
      </c>
      <c r="B9835" t="s">
        <v>218</v>
      </c>
      <c r="C9835">
        <v>153295274</v>
      </c>
      <c r="D9835">
        <v>264</v>
      </c>
      <c r="E9835" t="s">
        <v>90</v>
      </c>
      <c r="G9835">
        <v>13.927</v>
      </c>
      <c r="H9835">
        <v>2015</v>
      </c>
      <c r="I9835">
        <v>11</v>
      </c>
      <c r="J9835">
        <v>20</v>
      </c>
      <c r="K9835">
        <v>15</v>
      </c>
      <c r="L9835">
        <v>44</v>
      </c>
      <c r="M9835" t="s">
        <v>900</v>
      </c>
      <c r="N9835" t="s">
        <v>860</v>
      </c>
      <c r="O9835" t="s">
        <v>2030</v>
      </c>
      <c r="R9835" t="str">
        <f t="shared" si="572"/>
        <v>Weekday</v>
      </c>
      <c r="S9835" s="27">
        <f t="shared" si="573"/>
        <v>42328</v>
      </c>
      <c r="V9835" t="str">
        <f t="shared" si="574"/>
        <v/>
      </c>
      <c r="AE9835" s="27"/>
      <c r="AG9835" s="27"/>
      <c r="AX9835" s="27"/>
      <c r="AY9835" s="27"/>
    </row>
    <row r="9836" spans="1:51" x14ac:dyDescent="0.25">
      <c r="A9836" t="s">
        <v>391</v>
      </c>
      <c r="B9836" t="s">
        <v>218</v>
      </c>
      <c r="C9836">
        <v>163045225</v>
      </c>
      <c r="D9836">
        <v>264</v>
      </c>
      <c r="E9836" t="s">
        <v>90</v>
      </c>
      <c r="G9836">
        <v>13.926</v>
      </c>
      <c r="H9836">
        <v>2016</v>
      </c>
      <c r="I9836">
        <v>10</v>
      </c>
      <c r="J9836">
        <v>30</v>
      </c>
      <c r="K9836">
        <v>14</v>
      </c>
      <c r="L9836">
        <v>10</v>
      </c>
      <c r="M9836" t="s">
        <v>900</v>
      </c>
      <c r="N9836" t="s">
        <v>860</v>
      </c>
      <c r="O9836" t="s">
        <v>2030</v>
      </c>
      <c r="R9836" t="str">
        <f t="shared" si="572"/>
        <v>Weekend</v>
      </c>
      <c r="S9836" s="27">
        <f t="shared" si="573"/>
        <v>42673</v>
      </c>
      <c r="V9836" t="str">
        <f t="shared" si="574"/>
        <v/>
      </c>
      <c r="AX9836" s="27"/>
      <c r="AY9836" s="27"/>
    </row>
    <row r="9837" spans="1:51" x14ac:dyDescent="0.25">
      <c r="A9837" t="s">
        <v>391</v>
      </c>
      <c r="B9837" t="s">
        <v>218</v>
      </c>
      <c r="C9837">
        <v>151185329</v>
      </c>
      <c r="D9837">
        <v>264</v>
      </c>
      <c r="E9837" t="s">
        <v>90</v>
      </c>
      <c r="G9837">
        <v>13.932</v>
      </c>
      <c r="H9837">
        <v>2015</v>
      </c>
      <c r="I9837">
        <v>4</v>
      </c>
      <c r="J9837">
        <v>27</v>
      </c>
      <c r="K9837">
        <v>15</v>
      </c>
      <c r="L9837">
        <v>10</v>
      </c>
      <c r="M9837" t="s">
        <v>900</v>
      </c>
      <c r="N9837" t="s">
        <v>171</v>
      </c>
      <c r="O9837" t="s">
        <v>2030</v>
      </c>
      <c r="R9837" t="str">
        <f t="shared" si="572"/>
        <v>Weekday</v>
      </c>
      <c r="S9837" s="27">
        <f t="shared" si="573"/>
        <v>42121</v>
      </c>
      <c r="V9837" t="str">
        <f t="shared" si="574"/>
        <v/>
      </c>
      <c r="AE9837" s="27"/>
      <c r="AG9837" s="27"/>
      <c r="AX9837" s="27"/>
      <c r="AY9837" s="27"/>
    </row>
    <row r="9838" spans="1:51" x14ac:dyDescent="0.25">
      <c r="A9838" t="s">
        <v>391</v>
      </c>
      <c r="B9838" t="s">
        <v>218</v>
      </c>
      <c r="C9838">
        <v>141095088</v>
      </c>
      <c r="D9838">
        <v>264</v>
      </c>
      <c r="E9838" t="s">
        <v>90</v>
      </c>
      <c r="G9838">
        <v>13.935</v>
      </c>
      <c r="H9838">
        <v>2014</v>
      </c>
      <c r="I9838">
        <v>4</v>
      </c>
      <c r="J9838">
        <v>12</v>
      </c>
      <c r="K9838">
        <v>15</v>
      </c>
      <c r="L9838">
        <v>28</v>
      </c>
      <c r="M9838" t="s">
        <v>900</v>
      </c>
      <c r="N9838" t="s">
        <v>171</v>
      </c>
      <c r="O9838" t="s">
        <v>2030</v>
      </c>
      <c r="R9838" t="str">
        <f t="shared" si="572"/>
        <v>Weekend</v>
      </c>
      <c r="S9838" s="27">
        <f t="shared" si="573"/>
        <v>41741</v>
      </c>
      <c r="V9838" t="str">
        <f t="shared" si="574"/>
        <v/>
      </c>
      <c r="AX9838" s="27"/>
      <c r="AY9838" s="27"/>
    </row>
    <row r="9839" spans="1:51" x14ac:dyDescent="0.25">
      <c r="A9839" t="s">
        <v>391</v>
      </c>
      <c r="B9839" t="s">
        <v>218</v>
      </c>
      <c r="C9839">
        <v>142625140</v>
      </c>
      <c r="D9839">
        <v>264</v>
      </c>
      <c r="E9839" t="s">
        <v>90</v>
      </c>
      <c r="G9839">
        <v>13.936</v>
      </c>
      <c r="H9839">
        <v>2014</v>
      </c>
      <c r="I9839">
        <v>9</v>
      </c>
      <c r="J9839">
        <v>18</v>
      </c>
      <c r="K9839">
        <v>17</v>
      </c>
      <c r="L9839">
        <v>42</v>
      </c>
      <c r="M9839" t="s">
        <v>900</v>
      </c>
      <c r="N9839" t="s">
        <v>860</v>
      </c>
      <c r="O9839" t="s">
        <v>2030</v>
      </c>
      <c r="R9839" t="str">
        <f t="shared" si="572"/>
        <v>Weekday</v>
      </c>
      <c r="S9839" s="27">
        <f t="shared" si="573"/>
        <v>41900</v>
      </c>
      <c r="V9839" t="str">
        <f t="shared" si="574"/>
        <v/>
      </c>
      <c r="AE9839" s="27"/>
      <c r="AG9839" s="27"/>
      <c r="AX9839" s="27"/>
      <c r="AY9839" s="27"/>
    </row>
    <row r="9840" spans="1:51" x14ac:dyDescent="0.25">
      <c r="A9840" t="s">
        <v>391</v>
      </c>
      <c r="B9840" t="s">
        <v>218</v>
      </c>
      <c r="C9840">
        <v>163505254</v>
      </c>
      <c r="D9840">
        <v>264</v>
      </c>
      <c r="E9840" t="s">
        <v>90</v>
      </c>
      <c r="G9840">
        <v>13.936</v>
      </c>
      <c r="H9840">
        <v>2016</v>
      </c>
      <c r="I9840">
        <v>12</v>
      </c>
      <c r="J9840">
        <v>14</v>
      </c>
      <c r="K9840">
        <v>15</v>
      </c>
      <c r="L9840">
        <v>45</v>
      </c>
      <c r="M9840" t="s">
        <v>900</v>
      </c>
      <c r="N9840" t="s">
        <v>860</v>
      </c>
      <c r="O9840" t="s">
        <v>2030</v>
      </c>
      <c r="R9840" t="str">
        <f t="shared" si="572"/>
        <v>Weekday</v>
      </c>
      <c r="S9840" s="27">
        <f t="shared" si="573"/>
        <v>42718</v>
      </c>
      <c r="V9840" t="str">
        <f t="shared" si="574"/>
        <v/>
      </c>
      <c r="AX9840" s="27"/>
      <c r="AY9840" s="27"/>
    </row>
    <row r="9841" spans="1:51" x14ac:dyDescent="0.25">
      <c r="A9841" t="s">
        <v>391</v>
      </c>
      <c r="B9841" t="s">
        <v>218</v>
      </c>
      <c r="C9841">
        <v>130695185</v>
      </c>
      <c r="D9841">
        <v>264</v>
      </c>
      <c r="E9841" t="s">
        <v>90</v>
      </c>
      <c r="G9841">
        <v>13.938000000000001</v>
      </c>
      <c r="H9841">
        <v>2013</v>
      </c>
      <c r="I9841">
        <v>3</v>
      </c>
      <c r="J9841">
        <v>7</v>
      </c>
      <c r="K9841">
        <v>16</v>
      </c>
      <c r="L9841">
        <v>36</v>
      </c>
      <c r="M9841" t="s">
        <v>900</v>
      </c>
      <c r="N9841" t="s">
        <v>860</v>
      </c>
      <c r="O9841" t="s">
        <v>2030</v>
      </c>
      <c r="R9841" t="str">
        <f t="shared" ref="R9841:R9904" si="575">IF(WEEKDAY(DATE(H9841,I9841,J9841),2) &lt; 6, "Weekday", "Weekend")</f>
        <v>Weekday</v>
      </c>
      <c r="S9841" s="27">
        <f t="shared" ref="S9841:S9904" si="576">DATE(H9841,I9841,J9841)</f>
        <v>41340</v>
      </c>
      <c r="V9841" t="str">
        <f t="shared" si="574"/>
        <v/>
      </c>
      <c r="AX9841" s="27"/>
      <c r="AY9841" s="27"/>
    </row>
    <row r="9842" spans="1:51" x14ac:dyDescent="0.25">
      <c r="A9842" t="s">
        <v>391</v>
      </c>
      <c r="B9842" t="s">
        <v>218</v>
      </c>
      <c r="C9842">
        <v>151775171</v>
      </c>
      <c r="D9842">
        <v>264</v>
      </c>
      <c r="E9842" t="s">
        <v>90</v>
      </c>
      <c r="G9842">
        <v>14.412000000000001</v>
      </c>
      <c r="H9842">
        <v>2015</v>
      </c>
      <c r="I9842">
        <v>6</v>
      </c>
      <c r="J9842">
        <v>26</v>
      </c>
      <c r="K9842">
        <v>6</v>
      </c>
      <c r="L9842">
        <v>15</v>
      </c>
      <c r="M9842" t="s">
        <v>899</v>
      </c>
      <c r="N9842" t="s">
        <v>860</v>
      </c>
      <c r="O9842" t="s">
        <v>2030</v>
      </c>
      <c r="Q9842" t="s">
        <v>575</v>
      </c>
      <c r="R9842" t="str">
        <f t="shared" si="575"/>
        <v>Weekday</v>
      </c>
      <c r="S9842" s="27">
        <f t="shared" si="576"/>
        <v>42181</v>
      </c>
      <c r="V9842" t="str">
        <f t="shared" si="574"/>
        <v/>
      </c>
      <c r="AX9842" s="27"/>
      <c r="AY9842" s="27"/>
    </row>
    <row r="9843" spans="1:51" x14ac:dyDescent="0.25">
      <c r="A9843" t="s">
        <v>391</v>
      </c>
      <c r="B9843" t="s">
        <v>218</v>
      </c>
      <c r="C9843">
        <v>150755241</v>
      </c>
      <c r="D9843">
        <v>264</v>
      </c>
      <c r="E9843" t="s">
        <v>90</v>
      </c>
      <c r="G9843">
        <v>13.94</v>
      </c>
      <c r="H9843">
        <v>2015</v>
      </c>
      <c r="I9843">
        <v>3</v>
      </c>
      <c r="J9843">
        <v>15</v>
      </c>
      <c r="K9843">
        <v>1</v>
      </c>
      <c r="L9843">
        <v>55</v>
      </c>
      <c r="M9843" t="s">
        <v>899</v>
      </c>
      <c r="N9843" t="s">
        <v>171</v>
      </c>
      <c r="O9843" t="s">
        <v>2030</v>
      </c>
      <c r="R9843" t="str">
        <f t="shared" si="575"/>
        <v>Weekend</v>
      </c>
      <c r="S9843" s="27">
        <f t="shared" si="576"/>
        <v>42078</v>
      </c>
      <c r="V9843" t="str">
        <f t="shared" si="574"/>
        <v/>
      </c>
      <c r="AE9843" s="27"/>
      <c r="AG9843" s="27"/>
      <c r="AX9843" s="27"/>
      <c r="AY9843" s="27"/>
    </row>
    <row r="9844" spans="1:51" x14ac:dyDescent="0.25">
      <c r="A9844" t="s">
        <v>391</v>
      </c>
      <c r="B9844" t="s">
        <v>218</v>
      </c>
      <c r="C9844">
        <v>132175197</v>
      </c>
      <c r="D9844">
        <v>264</v>
      </c>
      <c r="E9844" t="s">
        <v>90</v>
      </c>
      <c r="G9844">
        <v>14.412000000000001</v>
      </c>
      <c r="H9844">
        <v>2013</v>
      </c>
      <c r="I9844">
        <v>7</v>
      </c>
      <c r="J9844">
        <v>29</v>
      </c>
      <c r="K9844">
        <v>15</v>
      </c>
      <c r="L9844">
        <v>37</v>
      </c>
      <c r="M9844" t="s">
        <v>900</v>
      </c>
      <c r="N9844" t="s">
        <v>404</v>
      </c>
      <c r="O9844" t="s">
        <v>2030</v>
      </c>
      <c r="Q9844" t="s">
        <v>575</v>
      </c>
      <c r="R9844" t="str">
        <f t="shared" si="575"/>
        <v>Weekday</v>
      </c>
      <c r="S9844" s="27">
        <f t="shared" si="576"/>
        <v>41484</v>
      </c>
      <c r="V9844" t="str">
        <f t="shared" si="574"/>
        <v/>
      </c>
      <c r="AE9844" s="27"/>
      <c r="AG9844" s="27"/>
      <c r="AX9844" s="27"/>
      <c r="AY9844" s="27"/>
    </row>
    <row r="9845" spans="1:51" x14ac:dyDescent="0.25">
      <c r="A9845" t="s">
        <v>391</v>
      </c>
      <c r="B9845" t="s">
        <v>218</v>
      </c>
      <c r="C9845">
        <v>170195025</v>
      </c>
      <c r="D9845">
        <v>264</v>
      </c>
      <c r="E9845" t="s">
        <v>90</v>
      </c>
      <c r="G9845">
        <v>13.945</v>
      </c>
      <c r="H9845">
        <v>2017</v>
      </c>
      <c r="I9845">
        <v>1</v>
      </c>
      <c r="J9845">
        <v>15</v>
      </c>
      <c r="K9845">
        <v>3</v>
      </c>
      <c r="L9845">
        <v>30</v>
      </c>
      <c r="M9845" t="s">
        <v>900</v>
      </c>
      <c r="N9845" t="s">
        <v>171</v>
      </c>
      <c r="O9845" t="s">
        <v>2030</v>
      </c>
      <c r="R9845" t="str">
        <f t="shared" si="575"/>
        <v>Weekend</v>
      </c>
      <c r="S9845" s="27">
        <f t="shared" si="576"/>
        <v>42750</v>
      </c>
      <c r="V9845" t="str">
        <f t="shared" si="574"/>
        <v/>
      </c>
      <c r="AE9845" s="27"/>
      <c r="AG9845" s="27"/>
      <c r="AX9845" s="27"/>
      <c r="AY9845" s="27"/>
    </row>
    <row r="9846" spans="1:51" x14ac:dyDescent="0.25">
      <c r="A9846" t="s">
        <v>391</v>
      </c>
      <c r="B9846" t="s">
        <v>218</v>
      </c>
      <c r="C9846">
        <v>151925142</v>
      </c>
      <c r="D9846">
        <v>264</v>
      </c>
      <c r="E9846" t="s">
        <v>90</v>
      </c>
      <c r="G9846">
        <v>13.95</v>
      </c>
      <c r="H9846">
        <v>2015</v>
      </c>
      <c r="I9846">
        <v>7</v>
      </c>
      <c r="J9846">
        <v>10</v>
      </c>
      <c r="K9846">
        <v>15</v>
      </c>
      <c r="L9846">
        <v>3</v>
      </c>
      <c r="M9846" t="s">
        <v>900</v>
      </c>
      <c r="N9846" t="s">
        <v>860</v>
      </c>
      <c r="O9846" t="s">
        <v>2030</v>
      </c>
      <c r="R9846" t="str">
        <f t="shared" si="575"/>
        <v>Weekday</v>
      </c>
      <c r="S9846" s="27">
        <f t="shared" si="576"/>
        <v>42195</v>
      </c>
      <c r="V9846" t="str">
        <f t="shared" si="574"/>
        <v/>
      </c>
      <c r="AE9846" s="27"/>
      <c r="AG9846" s="27"/>
      <c r="AX9846" s="27"/>
      <c r="AY9846" s="27"/>
    </row>
    <row r="9847" spans="1:51" x14ac:dyDescent="0.25">
      <c r="A9847" t="s">
        <v>391</v>
      </c>
      <c r="B9847" t="s">
        <v>218</v>
      </c>
      <c r="C9847">
        <v>131815179</v>
      </c>
      <c r="D9847">
        <v>264</v>
      </c>
      <c r="E9847" t="s">
        <v>90</v>
      </c>
      <c r="G9847">
        <v>13.965</v>
      </c>
      <c r="H9847">
        <v>2013</v>
      </c>
      <c r="I9847">
        <v>6</v>
      </c>
      <c r="J9847">
        <v>28</v>
      </c>
      <c r="K9847">
        <v>16</v>
      </c>
      <c r="L9847">
        <v>30</v>
      </c>
      <c r="M9847" t="s">
        <v>900</v>
      </c>
      <c r="N9847" t="s">
        <v>860</v>
      </c>
      <c r="O9847" t="s">
        <v>2030</v>
      </c>
      <c r="R9847" t="str">
        <f t="shared" si="575"/>
        <v>Weekday</v>
      </c>
      <c r="S9847" s="27">
        <f t="shared" si="576"/>
        <v>41453</v>
      </c>
      <c r="V9847" t="str">
        <f t="shared" si="574"/>
        <v/>
      </c>
      <c r="AE9847" s="27"/>
      <c r="AG9847" s="27"/>
      <c r="AX9847" s="27"/>
      <c r="AY9847" s="27"/>
    </row>
    <row r="9848" spans="1:51" x14ac:dyDescent="0.25">
      <c r="A9848" t="s">
        <v>391</v>
      </c>
      <c r="B9848" t="s">
        <v>218</v>
      </c>
      <c r="C9848">
        <v>141345198</v>
      </c>
      <c r="D9848">
        <v>264</v>
      </c>
      <c r="E9848" t="s">
        <v>90</v>
      </c>
      <c r="G9848">
        <v>13.968999999999999</v>
      </c>
      <c r="H9848">
        <v>2014</v>
      </c>
      <c r="I9848">
        <v>5</v>
      </c>
      <c r="J9848">
        <v>8</v>
      </c>
      <c r="K9848">
        <v>7</v>
      </c>
      <c r="L9848">
        <v>29</v>
      </c>
      <c r="M9848" t="s">
        <v>900</v>
      </c>
      <c r="N9848" t="s">
        <v>860</v>
      </c>
      <c r="O9848" t="s">
        <v>2030</v>
      </c>
      <c r="R9848" t="str">
        <f t="shared" si="575"/>
        <v>Weekday</v>
      </c>
      <c r="S9848" s="27">
        <f t="shared" si="576"/>
        <v>41767</v>
      </c>
      <c r="V9848" t="str">
        <f t="shared" si="574"/>
        <v/>
      </c>
      <c r="AE9848" s="27"/>
      <c r="AG9848" s="27"/>
      <c r="AX9848" s="27"/>
      <c r="AY9848" s="27"/>
    </row>
    <row r="9849" spans="1:51" x14ac:dyDescent="0.25">
      <c r="A9849" t="s">
        <v>391</v>
      </c>
      <c r="S9849" s="27"/>
      <c r="V9849" t="str">
        <f t="shared" si="574"/>
        <v/>
      </c>
      <c r="AE9849" s="27"/>
      <c r="AG9849" s="27"/>
      <c r="AX9849" s="27"/>
      <c r="AY9849" s="27"/>
    </row>
    <row r="9850" spans="1:51" x14ac:dyDescent="0.25">
      <c r="A9850" t="s">
        <v>391</v>
      </c>
      <c r="B9850" t="s">
        <v>218</v>
      </c>
      <c r="C9850">
        <v>130845147</v>
      </c>
      <c r="D9850">
        <v>264</v>
      </c>
      <c r="E9850" t="s">
        <v>90</v>
      </c>
      <c r="G9850">
        <v>14.015000000000001</v>
      </c>
      <c r="H9850">
        <v>2013</v>
      </c>
      <c r="I9850">
        <v>3</v>
      </c>
      <c r="J9850">
        <v>18</v>
      </c>
      <c r="K9850">
        <v>9</v>
      </c>
      <c r="L9850">
        <v>50</v>
      </c>
      <c r="M9850" t="s">
        <v>900</v>
      </c>
      <c r="N9850" t="s">
        <v>860</v>
      </c>
      <c r="O9850" t="s">
        <v>2030</v>
      </c>
      <c r="R9850" t="str">
        <f t="shared" si="575"/>
        <v>Weekday</v>
      </c>
      <c r="S9850" s="27">
        <f t="shared" si="576"/>
        <v>41351</v>
      </c>
      <c r="V9850" t="str">
        <f t="shared" si="574"/>
        <v/>
      </c>
    </row>
    <row r="9851" spans="1:51" x14ac:dyDescent="0.25">
      <c r="A9851" t="s">
        <v>391</v>
      </c>
      <c r="B9851" t="s">
        <v>218</v>
      </c>
      <c r="C9851">
        <v>172435030</v>
      </c>
      <c r="D9851">
        <v>264</v>
      </c>
      <c r="E9851" t="s">
        <v>90</v>
      </c>
      <c r="G9851">
        <v>13.972</v>
      </c>
      <c r="H9851">
        <v>2017</v>
      </c>
      <c r="I9851">
        <v>8</v>
      </c>
      <c r="J9851">
        <v>31</v>
      </c>
      <c r="K9851">
        <v>3</v>
      </c>
      <c r="L9851">
        <v>55</v>
      </c>
      <c r="M9851" t="s">
        <v>899</v>
      </c>
      <c r="N9851" t="s">
        <v>860</v>
      </c>
      <c r="O9851" t="s">
        <v>2030</v>
      </c>
      <c r="R9851" t="str">
        <f t="shared" si="575"/>
        <v>Weekday</v>
      </c>
      <c r="S9851" s="27">
        <f t="shared" si="576"/>
        <v>42978</v>
      </c>
      <c r="V9851" t="str">
        <f t="shared" si="574"/>
        <v/>
      </c>
    </row>
    <row r="9852" spans="1:51" x14ac:dyDescent="0.25">
      <c r="A9852" t="s">
        <v>391</v>
      </c>
      <c r="S9852" s="27"/>
      <c r="V9852" t="str">
        <f t="shared" si="574"/>
        <v/>
      </c>
    </row>
    <row r="9853" spans="1:51" x14ac:dyDescent="0.25">
      <c r="A9853" t="s">
        <v>391</v>
      </c>
      <c r="B9853" t="s">
        <v>218</v>
      </c>
      <c r="C9853">
        <v>170875081</v>
      </c>
      <c r="D9853">
        <v>264</v>
      </c>
      <c r="E9853" t="s">
        <v>90</v>
      </c>
      <c r="G9853">
        <v>13.978</v>
      </c>
      <c r="H9853">
        <v>2017</v>
      </c>
      <c r="I9853">
        <v>3</v>
      </c>
      <c r="J9853">
        <v>21</v>
      </c>
      <c r="K9853">
        <v>16</v>
      </c>
      <c r="L9853">
        <v>47</v>
      </c>
      <c r="M9853" t="s">
        <v>900</v>
      </c>
      <c r="N9853" t="s">
        <v>860</v>
      </c>
      <c r="O9853" t="s">
        <v>2030</v>
      </c>
      <c r="R9853" t="str">
        <f t="shared" si="575"/>
        <v>Weekday</v>
      </c>
      <c r="S9853" s="27">
        <f t="shared" si="576"/>
        <v>42815</v>
      </c>
      <c r="V9853" t="str">
        <f t="shared" si="574"/>
        <v/>
      </c>
      <c r="AE9853" s="27"/>
      <c r="AG9853" s="27"/>
      <c r="AX9853" s="27"/>
      <c r="AY9853" s="27"/>
    </row>
    <row r="9854" spans="1:51" x14ac:dyDescent="0.25">
      <c r="A9854" t="s">
        <v>391</v>
      </c>
      <c r="B9854" t="s">
        <v>218</v>
      </c>
      <c r="C9854">
        <v>141355074</v>
      </c>
      <c r="D9854">
        <v>264</v>
      </c>
      <c r="E9854" t="s">
        <v>90</v>
      </c>
      <c r="G9854">
        <v>13.978999999999999</v>
      </c>
      <c r="H9854">
        <v>2014</v>
      </c>
      <c r="I9854">
        <v>5</v>
      </c>
      <c r="J9854">
        <v>12</v>
      </c>
      <c r="K9854">
        <v>16</v>
      </c>
      <c r="L9854">
        <v>10</v>
      </c>
      <c r="M9854" t="s">
        <v>900</v>
      </c>
      <c r="N9854" t="s">
        <v>171</v>
      </c>
      <c r="O9854" t="s">
        <v>2030</v>
      </c>
      <c r="R9854" t="str">
        <f t="shared" si="575"/>
        <v>Weekday</v>
      </c>
      <c r="S9854" s="27">
        <f t="shared" si="576"/>
        <v>41771</v>
      </c>
      <c r="V9854" t="str">
        <f t="shared" si="574"/>
        <v/>
      </c>
      <c r="AE9854" s="27"/>
      <c r="AG9854" s="27"/>
      <c r="AX9854" s="27"/>
      <c r="AY9854" s="27"/>
    </row>
    <row r="9855" spans="1:51" x14ac:dyDescent="0.25">
      <c r="A9855" t="s">
        <v>391</v>
      </c>
      <c r="B9855" t="s">
        <v>218</v>
      </c>
      <c r="C9855">
        <v>153575413</v>
      </c>
      <c r="D9855">
        <v>264</v>
      </c>
      <c r="E9855" t="s">
        <v>90</v>
      </c>
      <c r="G9855">
        <v>13.98</v>
      </c>
      <c r="H9855">
        <v>2015</v>
      </c>
      <c r="I9855">
        <v>12</v>
      </c>
      <c r="J9855">
        <v>23</v>
      </c>
      <c r="K9855">
        <v>17</v>
      </c>
      <c r="L9855">
        <v>39</v>
      </c>
      <c r="M9855" t="s">
        <v>900</v>
      </c>
      <c r="N9855" t="s">
        <v>860</v>
      </c>
      <c r="O9855" t="s">
        <v>2030</v>
      </c>
      <c r="R9855" t="str">
        <f t="shared" si="575"/>
        <v>Weekday</v>
      </c>
      <c r="S9855" s="27">
        <f t="shared" si="576"/>
        <v>42361</v>
      </c>
      <c r="V9855" t="str">
        <f t="shared" si="574"/>
        <v/>
      </c>
      <c r="AE9855" s="27"/>
      <c r="AG9855" s="27"/>
      <c r="AX9855" s="27"/>
      <c r="AY9855" s="27"/>
    </row>
    <row r="9856" spans="1:51" x14ac:dyDescent="0.25">
      <c r="A9856" t="s">
        <v>391</v>
      </c>
      <c r="S9856" s="27"/>
      <c r="V9856" t="str">
        <f t="shared" si="574"/>
        <v/>
      </c>
      <c r="AX9856" s="27"/>
      <c r="AY9856" s="27"/>
    </row>
    <row r="9857" spans="1:51" x14ac:dyDescent="0.25">
      <c r="A9857" t="s">
        <v>391</v>
      </c>
      <c r="B9857" t="s">
        <v>218</v>
      </c>
      <c r="C9857">
        <v>171755236</v>
      </c>
      <c r="D9857">
        <v>264</v>
      </c>
      <c r="E9857" t="s">
        <v>90</v>
      </c>
      <c r="G9857">
        <v>13.981999999999999</v>
      </c>
      <c r="H9857">
        <v>2017</v>
      </c>
      <c r="I9857">
        <v>6</v>
      </c>
      <c r="J9857">
        <v>19</v>
      </c>
      <c r="K9857">
        <v>16</v>
      </c>
      <c r="L9857">
        <v>22</v>
      </c>
      <c r="M9857" t="s">
        <v>900</v>
      </c>
      <c r="N9857" t="s">
        <v>860</v>
      </c>
      <c r="O9857" t="s">
        <v>2030</v>
      </c>
      <c r="R9857" t="str">
        <f t="shared" si="575"/>
        <v>Weekday</v>
      </c>
      <c r="S9857" s="27">
        <f t="shared" si="576"/>
        <v>42905</v>
      </c>
      <c r="V9857" t="str">
        <f t="shared" si="574"/>
        <v/>
      </c>
      <c r="AE9857" s="27"/>
      <c r="AG9857" s="27"/>
      <c r="AX9857" s="27"/>
      <c r="AY9857" s="27"/>
    </row>
    <row r="9858" spans="1:51" x14ac:dyDescent="0.25">
      <c r="A9858" t="s">
        <v>391</v>
      </c>
      <c r="B9858" t="s">
        <v>218</v>
      </c>
      <c r="C9858">
        <v>140155265</v>
      </c>
      <c r="D9858">
        <v>264</v>
      </c>
      <c r="E9858" t="s">
        <v>90</v>
      </c>
      <c r="G9858">
        <v>13.987</v>
      </c>
      <c r="H9858">
        <v>2014</v>
      </c>
      <c r="I9858">
        <v>1</v>
      </c>
      <c r="J9858">
        <v>14</v>
      </c>
      <c r="K9858">
        <v>18</v>
      </c>
      <c r="L9858">
        <v>52</v>
      </c>
      <c r="M9858" t="s">
        <v>900</v>
      </c>
      <c r="N9858" t="s">
        <v>860</v>
      </c>
      <c r="O9858" t="s">
        <v>2030</v>
      </c>
      <c r="R9858" t="str">
        <f t="shared" si="575"/>
        <v>Weekday</v>
      </c>
      <c r="S9858" s="27">
        <f t="shared" si="576"/>
        <v>41653</v>
      </c>
      <c r="V9858" t="str">
        <f t="shared" si="574"/>
        <v/>
      </c>
      <c r="AE9858" s="27"/>
      <c r="AG9858" s="27"/>
      <c r="AX9858" s="27"/>
      <c r="AY9858" s="27"/>
    </row>
    <row r="9859" spans="1:51" x14ac:dyDescent="0.25">
      <c r="A9859" t="s">
        <v>391</v>
      </c>
      <c r="B9859" t="s">
        <v>218</v>
      </c>
      <c r="C9859">
        <v>172065342</v>
      </c>
      <c r="D9859">
        <v>264</v>
      </c>
      <c r="E9859" t="s">
        <v>90</v>
      </c>
      <c r="G9859">
        <v>13.988</v>
      </c>
      <c r="H9859">
        <v>2017</v>
      </c>
      <c r="I9859">
        <v>7</v>
      </c>
      <c r="J9859">
        <v>20</v>
      </c>
      <c r="K9859">
        <v>8</v>
      </c>
      <c r="L9859">
        <v>10</v>
      </c>
      <c r="M9859" t="s">
        <v>900</v>
      </c>
      <c r="N9859" t="s">
        <v>171</v>
      </c>
      <c r="O9859" t="s">
        <v>2030</v>
      </c>
      <c r="R9859" t="str">
        <f t="shared" si="575"/>
        <v>Weekday</v>
      </c>
      <c r="S9859" s="27">
        <f t="shared" si="576"/>
        <v>42936</v>
      </c>
      <c r="V9859" t="str">
        <f t="shared" ref="V9859:V9922" si="577">T9859&amp;U9859</f>
        <v/>
      </c>
    </row>
    <row r="9860" spans="1:51" x14ac:dyDescent="0.25">
      <c r="A9860" t="s">
        <v>391</v>
      </c>
      <c r="B9860" t="s">
        <v>218</v>
      </c>
      <c r="C9860">
        <v>152885174</v>
      </c>
      <c r="D9860">
        <v>264</v>
      </c>
      <c r="E9860" t="s">
        <v>90</v>
      </c>
      <c r="G9860">
        <v>13.994</v>
      </c>
      <c r="H9860">
        <v>2015</v>
      </c>
      <c r="I9860">
        <v>10</v>
      </c>
      <c r="J9860">
        <v>14</v>
      </c>
      <c r="K9860">
        <v>9</v>
      </c>
      <c r="L9860">
        <v>31</v>
      </c>
      <c r="M9860" t="s">
        <v>900</v>
      </c>
      <c r="N9860" t="s">
        <v>860</v>
      </c>
      <c r="O9860" t="s">
        <v>2030</v>
      </c>
      <c r="R9860" t="str">
        <f t="shared" si="575"/>
        <v>Weekday</v>
      </c>
      <c r="S9860" s="27">
        <f t="shared" si="576"/>
        <v>42291</v>
      </c>
      <c r="V9860" t="str">
        <f t="shared" si="577"/>
        <v/>
      </c>
      <c r="AX9860" s="27"/>
      <c r="AY9860" s="27"/>
    </row>
    <row r="9861" spans="1:51" x14ac:dyDescent="0.25">
      <c r="A9861" t="s">
        <v>391</v>
      </c>
      <c r="B9861" t="s">
        <v>218</v>
      </c>
      <c r="C9861">
        <v>160565193</v>
      </c>
      <c r="D9861">
        <v>264</v>
      </c>
      <c r="E9861" t="s">
        <v>90</v>
      </c>
      <c r="G9861">
        <v>13.994</v>
      </c>
      <c r="H9861">
        <v>2016</v>
      </c>
      <c r="I9861">
        <v>2</v>
      </c>
      <c r="J9861">
        <v>18</v>
      </c>
      <c r="K9861">
        <v>15</v>
      </c>
      <c r="L9861">
        <v>14</v>
      </c>
      <c r="M9861" t="s">
        <v>900</v>
      </c>
      <c r="N9861" t="s">
        <v>860</v>
      </c>
      <c r="O9861" t="s">
        <v>2030</v>
      </c>
      <c r="R9861" t="str">
        <f t="shared" si="575"/>
        <v>Weekday</v>
      </c>
      <c r="S9861" s="27">
        <f t="shared" si="576"/>
        <v>42418</v>
      </c>
      <c r="V9861" t="str">
        <f t="shared" si="577"/>
        <v/>
      </c>
    </row>
    <row r="9862" spans="1:51" x14ac:dyDescent="0.25">
      <c r="A9862" t="s">
        <v>391</v>
      </c>
      <c r="B9862" t="s">
        <v>218</v>
      </c>
      <c r="C9862">
        <v>152755428</v>
      </c>
      <c r="D9862">
        <v>264</v>
      </c>
      <c r="E9862" t="s">
        <v>90</v>
      </c>
      <c r="G9862">
        <v>13.997</v>
      </c>
      <c r="H9862">
        <v>2015</v>
      </c>
      <c r="I9862">
        <v>10</v>
      </c>
      <c r="J9862">
        <v>1</v>
      </c>
      <c r="K9862">
        <v>9</v>
      </c>
      <c r="L9862">
        <v>45</v>
      </c>
      <c r="M9862" t="s">
        <v>900</v>
      </c>
      <c r="N9862" t="s">
        <v>171</v>
      </c>
      <c r="O9862" t="s">
        <v>2030</v>
      </c>
      <c r="R9862" t="str">
        <f t="shared" si="575"/>
        <v>Weekday</v>
      </c>
      <c r="S9862" s="27">
        <f t="shared" si="576"/>
        <v>42278</v>
      </c>
      <c r="V9862" t="str">
        <f t="shared" si="577"/>
        <v/>
      </c>
      <c r="AE9862" s="27"/>
      <c r="AG9862" s="27"/>
      <c r="AX9862" s="27"/>
      <c r="AY9862" s="27"/>
    </row>
    <row r="9863" spans="1:51" x14ac:dyDescent="0.25">
      <c r="A9863" t="s">
        <v>391</v>
      </c>
      <c r="B9863" t="s">
        <v>218</v>
      </c>
      <c r="C9863">
        <v>152615326</v>
      </c>
      <c r="D9863">
        <v>264</v>
      </c>
      <c r="E9863" t="s">
        <v>90</v>
      </c>
      <c r="G9863">
        <v>13.997999999999999</v>
      </c>
      <c r="H9863">
        <v>2015</v>
      </c>
      <c r="I9863">
        <v>9</v>
      </c>
      <c r="J9863">
        <v>16</v>
      </c>
      <c r="K9863">
        <v>17</v>
      </c>
      <c r="L9863">
        <v>40</v>
      </c>
      <c r="M9863" t="s">
        <v>900</v>
      </c>
      <c r="N9863" t="s">
        <v>860</v>
      </c>
      <c r="O9863" t="s">
        <v>2030</v>
      </c>
      <c r="R9863" t="str">
        <f t="shared" si="575"/>
        <v>Weekday</v>
      </c>
      <c r="S9863" s="27">
        <f t="shared" si="576"/>
        <v>42263</v>
      </c>
      <c r="V9863" t="str">
        <f t="shared" si="577"/>
        <v/>
      </c>
      <c r="AE9863" s="27"/>
      <c r="AG9863" s="27"/>
      <c r="AX9863" s="27"/>
      <c r="AY9863" s="27"/>
    </row>
    <row r="9864" spans="1:51" x14ac:dyDescent="0.25">
      <c r="A9864" t="s">
        <v>391</v>
      </c>
      <c r="B9864" t="s">
        <v>218</v>
      </c>
      <c r="C9864">
        <v>172975348</v>
      </c>
      <c r="D9864">
        <v>264</v>
      </c>
      <c r="E9864" t="s">
        <v>90</v>
      </c>
      <c r="G9864">
        <v>14</v>
      </c>
      <c r="H9864">
        <v>2017</v>
      </c>
      <c r="I9864">
        <v>10</v>
      </c>
      <c r="J9864">
        <v>23</v>
      </c>
      <c r="K9864">
        <v>13</v>
      </c>
      <c r="L9864">
        <v>57</v>
      </c>
      <c r="M9864" t="s">
        <v>900</v>
      </c>
      <c r="N9864" t="s">
        <v>860</v>
      </c>
      <c r="O9864" t="s">
        <v>2030</v>
      </c>
      <c r="R9864" t="str">
        <f t="shared" si="575"/>
        <v>Weekday</v>
      </c>
      <c r="S9864" s="27">
        <f t="shared" si="576"/>
        <v>43031</v>
      </c>
      <c r="V9864" t="str">
        <f t="shared" si="577"/>
        <v/>
      </c>
    </row>
    <row r="9865" spans="1:51" x14ac:dyDescent="0.25">
      <c r="A9865" t="s">
        <v>391</v>
      </c>
      <c r="B9865" t="s">
        <v>218</v>
      </c>
      <c r="C9865">
        <v>150255199</v>
      </c>
      <c r="D9865">
        <v>264</v>
      </c>
      <c r="E9865" t="s">
        <v>90</v>
      </c>
      <c r="G9865">
        <v>14.003</v>
      </c>
      <c r="H9865">
        <v>2015</v>
      </c>
      <c r="I9865">
        <v>1</v>
      </c>
      <c r="J9865">
        <v>22</v>
      </c>
      <c r="K9865">
        <v>16</v>
      </c>
      <c r="L9865">
        <v>13</v>
      </c>
      <c r="M9865" t="s">
        <v>900</v>
      </c>
      <c r="N9865" t="s">
        <v>860</v>
      </c>
      <c r="O9865" t="s">
        <v>2030</v>
      </c>
      <c r="R9865" t="str">
        <f t="shared" si="575"/>
        <v>Weekday</v>
      </c>
      <c r="S9865" s="27">
        <f t="shared" si="576"/>
        <v>42026</v>
      </c>
      <c r="V9865" t="str">
        <f t="shared" si="577"/>
        <v/>
      </c>
      <c r="AE9865" s="27"/>
      <c r="AG9865" s="27"/>
      <c r="AX9865" s="27"/>
      <c r="AY9865" s="27"/>
    </row>
    <row r="9866" spans="1:51" x14ac:dyDescent="0.25">
      <c r="A9866" t="s">
        <v>391</v>
      </c>
      <c r="B9866" t="s">
        <v>218</v>
      </c>
      <c r="C9866">
        <v>133185393</v>
      </c>
      <c r="D9866">
        <v>264</v>
      </c>
      <c r="E9866" t="s">
        <v>90</v>
      </c>
      <c r="G9866">
        <v>14.414</v>
      </c>
      <c r="H9866">
        <v>2013</v>
      </c>
      <c r="I9866">
        <v>11</v>
      </c>
      <c r="J9866">
        <v>14</v>
      </c>
      <c r="K9866">
        <v>17</v>
      </c>
      <c r="L9866">
        <v>35</v>
      </c>
      <c r="M9866" t="s">
        <v>900</v>
      </c>
      <c r="N9866" t="s">
        <v>860</v>
      </c>
      <c r="O9866" t="s">
        <v>2030</v>
      </c>
      <c r="Q9866" t="s">
        <v>575</v>
      </c>
      <c r="R9866" t="str">
        <f t="shared" si="575"/>
        <v>Weekday</v>
      </c>
      <c r="S9866" s="27">
        <f t="shared" si="576"/>
        <v>41592</v>
      </c>
      <c r="V9866" t="str">
        <f t="shared" si="577"/>
        <v/>
      </c>
    </row>
    <row r="9867" spans="1:51" x14ac:dyDescent="0.25">
      <c r="A9867" t="s">
        <v>391</v>
      </c>
      <c r="B9867" t="s">
        <v>218</v>
      </c>
      <c r="C9867">
        <v>171295171</v>
      </c>
      <c r="D9867">
        <v>264</v>
      </c>
      <c r="E9867" t="s">
        <v>90</v>
      </c>
      <c r="G9867">
        <v>14.003</v>
      </c>
      <c r="H9867">
        <v>2017</v>
      </c>
      <c r="I9867">
        <v>4</v>
      </c>
      <c r="J9867">
        <v>27</v>
      </c>
      <c r="K9867">
        <v>15</v>
      </c>
      <c r="L9867">
        <v>11</v>
      </c>
      <c r="M9867" t="s">
        <v>900</v>
      </c>
      <c r="N9867" t="s">
        <v>171</v>
      </c>
      <c r="O9867" t="s">
        <v>2030</v>
      </c>
      <c r="R9867" t="str">
        <f t="shared" si="575"/>
        <v>Weekday</v>
      </c>
      <c r="S9867" s="27">
        <f t="shared" si="576"/>
        <v>42852</v>
      </c>
      <c r="V9867" t="str">
        <f t="shared" si="577"/>
        <v/>
      </c>
      <c r="AE9867" s="27"/>
      <c r="AG9867" s="27"/>
      <c r="AX9867" s="27"/>
      <c r="AY9867" s="27"/>
    </row>
    <row r="9868" spans="1:51" x14ac:dyDescent="0.25">
      <c r="A9868" t="s">
        <v>391</v>
      </c>
      <c r="B9868" t="s">
        <v>218</v>
      </c>
      <c r="C9868">
        <v>140645135</v>
      </c>
      <c r="D9868">
        <v>264</v>
      </c>
      <c r="E9868" t="s">
        <v>90</v>
      </c>
      <c r="G9868">
        <v>14.004</v>
      </c>
      <c r="H9868">
        <v>2014</v>
      </c>
      <c r="I9868">
        <v>3</v>
      </c>
      <c r="J9868">
        <v>3</v>
      </c>
      <c r="K9868">
        <v>14</v>
      </c>
      <c r="L9868">
        <v>10</v>
      </c>
      <c r="M9868" t="s">
        <v>900</v>
      </c>
      <c r="N9868" t="s">
        <v>860</v>
      </c>
      <c r="O9868" t="s">
        <v>2030</v>
      </c>
      <c r="R9868" t="str">
        <f t="shared" si="575"/>
        <v>Weekday</v>
      </c>
      <c r="S9868" s="27">
        <f t="shared" si="576"/>
        <v>41701</v>
      </c>
      <c r="V9868" t="str">
        <f t="shared" si="577"/>
        <v/>
      </c>
      <c r="AX9868" s="27"/>
      <c r="AY9868" s="27"/>
    </row>
    <row r="9869" spans="1:51" x14ac:dyDescent="0.25">
      <c r="A9869" t="s">
        <v>391</v>
      </c>
      <c r="B9869" t="s">
        <v>218</v>
      </c>
      <c r="C9869">
        <v>143325005</v>
      </c>
      <c r="D9869">
        <v>264</v>
      </c>
      <c r="E9869" t="s">
        <v>90</v>
      </c>
      <c r="G9869">
        <v>14.004</v>
      </c>
      <c r="H9869">
        <v>2014</v>
      </c>
      <c r="I9869">
        <v>11</v>
      </c>
      <c r="J9869">
        <v>27</v>
      </c>
      <c r="K9869">
        <v>22</v>
      </c>
      <c r="L9869">
        <v>53</v>
      </c>
      <c r="M9869" t="s">
        <v>900</v>
      </c>
      <c r="N9869" t="s">
        <v>860</v>
      </c>
      <c r="O9869" t="s">
        <v>2030</v>
      </c>
      <c r="R9869" t="str">
        <f t="shared" si="575"/>
        <v>Weekday</v>
      </c>
      <c r="S9869" s="27">
        <f t="shared" si="576"/>
        <v>41970</v>
      </c>
      <c r="V9869" t="str">
        <f t="shared" si="577"/>
        <v/>
      </c>
      <c r="AX9869" s="27"/>
      <c r="AY9869" s="27"/>
    </row>
    <row r="9870" spans="1:51" x14ac:dyDescent="0.25">
      <c r="A9870" t="s">
        <v>391</v>
      </c>
      <c r="B9870" t="s">
        <v>218</v>
      </c>
      <c r="C9870">
        <v>141645017</v>
      </c>
      <c r="D9870">
        <v>264</v>
      </c>
      <c r="E9870" t="s">
        <v>90</v>
      </c>
      <c r="G9870">
        <v>14.004</v>
      </c>
      <c r="H9870">
        <v>2014</v>
      </c>
      <c r="I9870">
        <v>6</v>
      </c>
      <c r="J9870">
        <v>13</v>
      </c>
      <c r="K9870">
        <v>22</v>
      </c>
      <c r="L9870">
        <v>48</v>
      </c>
      <c r="M9870" t="s">
        <v>899</v>
      </c>
      <c r="N9870" t="s">
        <v>860</v>
      </c>
      <c r="O9870" t="s">
        <v>2030</v>
      </c>
      <c r="R9870" t="str">
        <f t="shared" si="575"/>
        <v>Weekday</v>
      </c>
      <c r="S9870" s="27">
        <f t="shared" si="576"/>
        <v>41803</v>
      </c>
      <c r="V9870" t="str">
        <f t="shared" si="577"/>
        <v/>
      </c>
      <c r="AE9870" s="27"/>
      <c r="AG9870" s="27"/>
      <c r="AX9870" s="27"/>
      <c r="AY9870" s="27"/>
    </row>
    <row r="9871" spans="1:51" x14ac:dyDescent="0.25">
      <c r="A9871" t="s">
        <v>391</v>
      </c>
      <c r="B9871" t="s">
        <v>218</v>
      </c>
      <c r="C9871">
        <v>150225295</v>
      </c>
      <c r="D9871">
        <v>264</v>
      </c>
      <c r="E9871" t="s">
        <v>90</v>
      </c>
      <c r="G9871">
        <v>14.004</v>
      </c>
      <c r="H9871">
        <v>2015</v>
      </c>
      <c r="I9871">
        <v>1</v>
      </c>
      <c r="J9871">
        <v>22</v>
      </c>
      <c r="K9871">
        <v>15</v>
      </c>
      <c r="L9871">
        <v>40</v>
      </c>
      <c r="M9871" t="s">
        <v>900</v>
      </c>
      <c r="N9871" t="s">
        <v>171</v>
      </c>
      <c r="O9871" t="s">
        <v>2030</v>
      </c>
      <c r="R9871" t="str">
        <f t="shared" si="575"/>
        <v>Weekday</v>
      </c>
      <c r="S9871" s="27">
        <f t="shared" si="576"/>
        <v>42026</v>
      </c>
      <c r="V9871" t="str">
        <f t="shared" si="577"/>
        <v/>
      </c>
      <c r="AE9871" s="27"/>
      <c r="AG9871" s="27"/>
      <c r="AX9871" s="27"/>
      <c r="AY9871" s="27"/>
    </row>
    <row r="9872" spans="1:51" x14ac:dyDescent="0.25">
      <c r="A9872" t="s">
        <v>391</v>
      </c>
      <c r="B9872" t="s">
        <v>218</v>
      </c>
      <c r="C9872">
        <v>162845292</v>
      </c>
      <c r="D9872">
        <v>264</v>
      </c>
      <c r="E9872" t="s">
        <v>90</v>
      </c>
      <c r="G9872">
        <v>14.004</v>
      </c>
      <c r="H9872">
        <v>2016</v>
      </c>
      <c r="I9872">
        <v>10</v>
      </c>
      <c r="J9872">
        <v>6</v>
      </c>
      <c r="K9872">
        <v>17</v>
      </c>
      <c r="L9872">
        <v>56</v>
      </c>
      <c r="M9872" t="s">
        <v>900</v>
      </c>
      <c r="N9872" t="s">
        <v>171</v>
      </c>
      <c r="O9872" t="s">
        <v>2030</v>
      </c>
      <c r="R9872" t="str">
        <f t="shared" si="575"/>
        <v>Weekday</v>
      </c>
      <c r="S9872" s="27">
        <f t="shared" si="576"/>
        <v>42649</v>
      </c>
      <c r="V9872" t="str">
        <f t="shared" si="577"/>
        <v/>
      </c>
      <c r="AE9872" s="27"/>
      <c r="AG9872" s="27"/>
      <c r="AX9872" s="27"/>
      <c r="AY9872" s="27"/>
    </row>
    <row r="9873" spans="1:51" x14ac:dyDescent="0.25">
      <c r="A9873" t="s">
        <v>391</v>
      </c>
      <c r="B9873" t="s">
        <v>218</v>
      </c>
      <c r="C9873">
        <v>162815230</v>
      </c>
      <c r="D9873">
        <v>264</v>
      </c>
      <c r="E9873" t="s">
        <v>90</v>
      </c>
      <c r="G9873">
        <v>14.005000000000001</v>
      </c>
      <c r="H9873">
        <v>2016</v>
      </c>
      <c r="I9873">
        <v>10</v>
      </c>
      <c r="J9873">
        <v>6</v>
      </c>
      <c r="K9873">
        <v>19</v>
      </c>
      <c r="L9873">
        <v>5</v>
      </c>
      <c r="M9873" t="s">
        <v>900</v>
      </c>
      <c r="N9873" t="s">
        <v>860</v>
      </c>
      <c r="O9873" t="s">
        <v>2030</v>
      </c>
      <c r="R9873" t="str">
        <f t="shared" si="575"/>
        <v>Weekday</v>
      </c>
      <c r="S9873" s="27">
        <f t="shared" si="576"/>
        <v>42649</v>
      </c>
      <c r="V9873" t="str">
        <f t="shared" si="577"/>
        <v/>
      </c>
      <c r="AE9873" s="27"/>
      <c r="AG9873" s="27"/>
      <c r="AX9873" s="27"/>
      <c r="AY9873" s="27"/>
    </row>
    <row r="9874" spans="1:51" x14ac:dyDescent="0.25">
      <c r="A9874" t="s">
        <v>391</v>
      </c>
      <c r="S9874" s="27"/>
      <c r="V9874" t="str">
        <f t="shared" si="577"/>
        <v/>
      </c>
      <c r="AX9874" s="27"/>
      <c r="AY9874" s="27"/>
    </row>
    <row r="9875" spans="1:51" x14ac:dyDescent="0.25">
      <c r="A9875" t="s">
        <v>391</v>
      </c>
      <c r="S9875" s="27"/>
      <c r="V9875" t="str">
        <f t="shared" si="577"/>
        <v/>
      </c>
      <c r="AE9875" s="27"/>
      <c r="AG9875" s="27"/>
      <c r="AX9875" s="27"/>
      <c r="AY9875" s="27"/>
    </row>
    <row r="9876" spans="1:51" x14ac:dyDescent="0.25">
      <c r="A9876" t="s">
        <v>391</v>
      </c>
      <c r="B9876" t="s">
        <v>218</v>
      </c>
      <c r="C9876">
        <v>132985006</v>
      </c>
      <c r="D9876">
        <v>264</v>
      </c>
      <c r="E9876" t="s">
        <v>90</v>
      </c>
      <c r="G9876">
        <v>14.019</v>
      </c>
      <c r="H9876">
        <v>2013</v>
      </c>
      <c r="I9876">
        <v>10</v>
      </c>
      <c r="J9876">
        <v>25</v>
      </c>
      <c r="K9876">
        <v>21</v>
      </c>
      <c r="L9876">
        <v>55</v>
      </c>
      <c r="M9876" t="s">
        <v>900</v>
      </c>
      <c r="N9876" t="s">
        <v>404</v>
      </c>
      <c r="O9876" t="s">
        <v>1933</v>
      </c>
      <c r="R9876" t="str">
        <f t="shared" si="575"/>
        <v>Weekday</v>
      </c>
      <c r="S9876" s="27">
        <f t="shared" si="576"/>
        <v>41572</v>
      </c>
      <c r="V9876" t="str">
        <f t="shared" si="577"/>
        <v/>
      </c>
      <c r="AX9876" s="27"/>
      <c r="AY9876" s="27"/>
    </row>
    <row r="9877" spans="1:51" x14ac:dyDescent="0.25">
      <c r="A9877" t="s">
        <v>391</v>
      </c>
      <c r="S9877" s="27"/>
      <c r="V9877" t="str">
        <f t="shared" si="577"/>
        <v/>
      </c>
      <c r="AE9877" s="27"/>
      <c r="AG9877" s="27"/>
      <c r="AX9877" s="27"/>
      <c r="AY9877" s="27"/>
    </row>
    <row r="9878" spans="1:51" x14ac:dyDescent="0.25">
      <c r="A9878" t="s">
        <v>391</v>
      </c>
      <c r="B9878" t="s">
        <v>218</v>
      </c>
      <c r="C9878">
        <v>153015332</v>
      </c>
      <c r="D9878">
        <v>264</v>
      </c>
      <c r="E9878" t="s">
        <v>90</v>
      </c>
      <c r="G9878">
        <v>14.023</v>
      </c>
      <c r="H9878">
        <v>2015</v>
      </c>
      <c r="I9878">
        <v>10</v>
      </c>
      <c r="J9878">
        <v>21</v>
      </c>
      <c r="K9878">
        <v>16</v>
      </c>
      <c r="L9878">
        <v>52</v>
      </c>
      <c r="M9878" t="s">
        <v>900</v>
      </c>
      <c r="N9878" t="s">
        <v>171</v>
      </c>
      <c r="O9878" t="s">
        <v>799</v>
      </c>
      <c r="R9878" t="str">
        <f t="shared" si="575"/>
        <v>Weekday</v>
      </c>
      <c r="S9878" s="27">
        <f t="shared" si="576"/>
        <v>42298</v>
      </c>
      <c r="V9878" t="str">
        <f t="shared" si="577"/>
        <v/>
      </c>
      <c r="AX9878" s="27"/>
      <c r="AY9878" s="27"/>
    </row>
    <row r="9879" spans="1:51" x14ac:dyDescent="0.25">
      <c r="A9879" t="s">
        <v>391</v>
      </c>
      <c r="B9879" t="s">
        <v>218</v>
      </c>
      <c r="C9879">
        <v>162705159</v>
      </c>
      <c r="D9879">
        <v>264</v>
      </c>
      <c r="E9879" t="s">
        <v>90</v>
      </c>
      <c r="G9879">
        <v>14.025</v>
      </c>
      <c r="H9879">
        <v>2016</v>
      </c>
      <c r="I9879">
        <v>9</v>
      </c>
      <c r="J9879">
        <v>22</v>
      </c>
      <c r="K9879">
        <v>17</v>
      </c>
      <c r="L9879">
        <v>30</v>
      </c>
      <c r="M9879" t="s">
        <v>900</v>
      </c>
      <c r="N9879" t="s">
        <v>171</v>
      </c>
      <c r="O9879" t="s">
        <v>799</v>
      </c>
      <c r="R9879" t="str">
        <f t="shared" si="575"/>
        <v>Weekday</v>
      </c>
      <c r="S9879" s="27">
        <f t="shared" si="576"/>
        <v>42635</v>
      </c>
      <c r="V9879" t="str">
        <f t="shared" si="577"/>
        <v/>
      </c>
      <c r="AE9879" s="27"/>
      <c r="AG9879" s="27"/>
      <c r="AX9879" s="27"/>
      <c r="AY9879" s="27"/>
    </row>
    <row r="9880" spans="1:51" x14ac:dyDescent="0.25">
      <c r="A9880" t="s">
        <v>391</v>
      </c>
      <c r="B9880" t="s">
        <v>218</v>
      </c>
      <c r="C9880">
        <v>140905185</v>
      </c>
      <c r="D9880">
        <v>264</v>
      </c>
      <c r="E9880" t="s">
        <v>90</v>
      </c>
      <c r="G9880">
        <v>14.036</v>
      </c>
      <c r="H9880">
        <v>2014</v>
      </c>
      <c r="I9880">
        <v>3</v>
      </c>
      <c r="J9880">
        <v>30</v>
      </c>
      <c r="K9880">
        <v>15</v>
      </c>
      <c r="L9880">
        <v>56</v>
      </c>
      <c r="M9880" t="s">
        <v>900</v>
      </c>
      <c r="N9880" t="s">
        <v>171</v>
      </c>
      <c r="O9880" t="s">
        <v>799</v>
      </c>
      <c r="R9880" t="str">
        <f t="shared" si="575"/>
        <v>Weekend</v>
      </c>
      <c r="S9880" s="27">
        <f t="shared" si="576"/>
        <v>41728</v>
      </c>
      <c r="V9880" t="str">
        <f t="shared" si="577"/>
        <v/>
      </c>
      <c r="AE9880" s="27"/>
      <c r="AG9880" s="27"/>
      <c r="AX9880" s="27"/>
      <c r="AY9880" s="27"/>
    </row>
    <row r="9881" spans="1:51" x14ac:dyDescent="0.25">
      <c r="A9881" t="s">
        <v>391</v>
      </c>
      <c r="S9881" s="27"/>
      <c r="V9881" t="str">
        <f t="shared" si="577"/>
        <v/>
      </c>
      <c r="AO9881" s="27"/>
      <c r="AX9881" s="27"/>
      <c r="AY9881" s="27"/>
    </row>
    <row r="9882" spans="1:51" x14ac:dyDescent="0.25">
      <c r="A9882" t="s">
        <v>391</v>
      </c>
      <c r="S9882" s="27"/>
      <c r="V9882" t="str">
        <f t="shared" si="577"/>
        <v/>
      </c>
      <c r="AO9882" s="27"/>
      <c r="AX9882" s="27"/>
      <c r="AY9882" s="27"/>
    </row>
    <row r="9883" spans="1:51" x14ac:dyDescent="0.25">
      <c r="A9883" t="s">
        <v>391</v>
      </c>
      <c r="B9883" t="s">
        <v>218</v>
      </c>
      <c r="C9883">
        <v>142955222</v>
      </c>
      <c r="D9883">
        <v>264</v>
      </c>
      <c r="E9883" t="s">
        <v>90</v>
      </c>
      <c r="G9883">
        <v>14.087999999999999</v>
      </c>
      <c r="H9883">
        <v>2014</v>
      </c>
      <c r="I9883">
        <v>10</v>
      </c>
      <c r="J9883">
        <v>21</v>
      </c>
      <c r="K9883">
        <v>17</v>
      </c>
      <c r="L9883">
        <v>55</v>
      </c>
      <c r="M9883" t="s">
        <v>900</v>
      </c>
      <c r="N9883" t="s">
        <v>171</v>
      </c>
      <c r="O9883" t="s">
        <v>799</v>
      </c>
      <c r="R9883" t="str">
        <f t="shared" si="575"/>
        <v>Weekday</v>
      </c>
      <c r="S9883" s="27">
        <f t="shared" si="576"/>
        <v>41933</v>
      </c>
      <c r="V9883" t="str">
        <f t="shared" si="577"/>
        <v/>
      </c>
      <c r="AE9883" s="27"/>
      <c r="AG9883" s="27"/>
      <c r="AX9883" s="27"/>
      <c r="AY9883" s="27"/>
    </row>
    <row r="9884" spans="1:51" x14ac:dyDescent="0.25">
      <c r="A9884" t="s">
        <v>391</v>
      </c>
      <c r="B9884" t="s">
        <v>218</v>
      </c>
      <c r="C9884">
        <v>152885009</v>
      </c>
      <c r="D9884">
        <v>264</v>
      </c>
      <c r="E9884" t="s">
        <v>90</v>
      </c>
      <c r="G9884">
        <v>14.090999999999999</v>
      </c>
      <c r="H9884">
        <v>2015</v>
      </c>
      <c r="I9884">
        <v>10</v>
      </c>
      <c r="J9884">
        <v>14</v>
      </c>
      <c r="K9884">
        <v>16</v>
      </c>
      <c r="L9884">
        <v>20</v>
      </c>
      <c r="M9884" t="s">
        <v>900</v>
      </c>
      <c r="N9884" t="s">
        <v>171</v>
      </c>
      <c r="O9884" t="s">
        <v>799</v>
      </c>
      <c r="R9884" t="str">
        <f t="shared" si="575"/>
        <v>Weekday</v>
      </c>
      <c r="S9884" s="27">
        <f t="shared" si="576"/>
        <v>42291</v>
      </c>
      <c r="V9884" t="str">
        <f t="shared" si="577"/>
        <v/>
      </c>
      <c r="AE9884" s="27"/>
      <c r="AG9884" s="27"/>
      <c r="AX9884" s="27"/>
      <c r="AY9884" s="27"/>
    </row>
    <row r="9885" spans="1:51" x14ac:dyDescent="0.25">
      <c r="A9885" t="s">
        <v>391</v>
      </c>
      <c r="B9885" t="s">
        <v>218</v>
      </c>
      <c r="C9885">
        <v>143295521</v>
      </c>
      <c r="D9885">
        <v>264</v>
      </c>
      <c r="E9885" t="s">
        <v>90</v>
      </c>
      <c r="G9885">
        <v>14.092000000000001</v>
      </c>
      <c r="H9885">
        <v>2014</v>
      </c>
      <c r="I9885">
        <v>11</v>
      </c>
      <c r="J9885">
        <v>25</v>
      </c>
      <c r="K9885">
        <v>19</v>
      </c>
      <c r="L9885">
        <v>10</v>
      </c>
      <c r="M9885" t="s">
        <v>900</v>
      </c>
      <c r="N9885" t="s">
        <v>171</v>
      </c>
      <c r="O9885" t="s">
        <v>799</v>
      </c>
      <c r="R9885" t="str">
        <f t="shared" si="575"/>
        <v>Weekday</v>
      </c>
      <c r="S9885" s="27">
        <f t="shared" si="576"/>
        <v>41968</v>
      </c>
      <c r="V9885" t="str">
        <f t="shared" si="577"/>
        <v/>
      </c>
      <c r="AX9885" s="27"/>
      <c r="AY9885" s="27"/>
    </row>
    <row r="9886" spans="1:51" x14ac:dyDescent="0.25">
      <c r="A9886" t="s">
        <v>391</v>
      </c>
      <c r="B9886" t="s">
        <v>218</v>
      </c>
      <c r="C9886">
        <v>150125126</v>
      </c>
      <c r="D9886">
        <v>264</v>
      </c>
      <c r="E9886" t="s">
        <v>90</v>
      </c>
      <c r="G9886">
        <v>14.097</v>
      </c>
      <c r="H9886">
        <v>2015</v>
      </c>
      <c r="I9886">
        <v>1</v>
      </c>
      <c r="J9886">
        <v>12</v>
      </c>
      <c r="K9886">
        <v>8</v>
      </c>
      <c r="L9886">
        <v>35</v>
      </c>
      <c r="M9886" t="s">
        <v>900</v>
      </c>
      <c r="N9886" t="s">
        <v>860</v>
      </c>
      <c r="O9886" t="s">
        <v>799</v>
      </c>
      <c r="R9886" t="str">
        <f t="shared" si="575"/>
        <v>Weekday</v>
      </c>
      <c r="S9886" s="27">
        <f t="shared" si="576"/>
        <v>42016</v>
      </c>
      <c r="V9886" t="str">
        <f t="shared" si="577"/>
        <v/>
      </c>
    </row>
    <row r="9887" spans="1:51" x14ac:dyDescent="0.25">
      <c r="A9887" t="s">
        <v>391</v>
      </c>
      <c r="S9887" s="27"/>
      <c r="V9887" t="str">
        <f t="shared" si="577"/>
        <v/>
      </c>
      <c r="AE9887" s="27"/>
      <c r="AG9887" s="27"/>
      <c r="AX9887" s="27"/>
      <c r="AY9887" s="27"/>
    </row>
    <row r="9888" spans="1:51" x14ac:dyDescent="0.25">
      <c r="A9888" t="s">
        <v>391</v>
      </c>
      <c r="B9888" t="s">
        <v>218</v>
      </c>
      <c r="C9888">
        <v>170705215</v>
      </c>
      <c r="D9888">
        <v>264</v>
      </c>
      <c r="E9888" t="s">
        <v>90</v>
      </c>
      <c r="G9888">
        <v>14.118</v>
      </c>
      <c r="H9888">
        <v>2017</v>
      </c>
      <c r="I9888">
        <v>3</v>
      </c>
      <c r="J9888">
        <v>11</v>
      </c>
      <c r="K9888">
        <v>19</v>
      </c>
      <c r="L9888">
        <v>28</v>
      </c>
      <c r="M9888" t="s">
        <v>900</v>
      </c>
      <c r="N9888" t="s">
        <v>860</v>
      </c>
      <c r="O9888" t="s">
        <v>799</v>
      </c>
      <c r="R9888" t="str">
        <f t="shared" si="575"/>
        <v>Weekend</v>
      </c>
      <c r="S9888" s="27">
        <f t="shared" si="576"/>
        <v>42805</v>
      </c>
      <c r="V9888" t="str">
        <f t="shared" si="577"/>
        <v/>
      </c>
      <c r="AX9888" s="27"/>
      <c r="AY9888" s="27"/>
    </row>
    <row r="9889" spans="1:51" x14ac:dyDescent="0.25">
      <c r="A9889" t="s">
        <v>391</v>
      </c>
      <c r="B9889" t="s">
        <v>218</v>
      </c>
      <c r="C9889">
        <v>170735231</v>
      </c>
      <c r="D9889">
        <v>264</v>
      </c>
      <c r="E9889" t="s">
        <v>90</v>
      </c>
      <c r="G9889">
        <v>14.124000000000001</v>
      </c>
      <c r="H9889">
        <v>2017</v>
      </c>
      <c r="I9889">
        <v>3</v>
      </c>
      <c r="J9889">
        <v>2</v>
      </c>
      <c r="K9889">
        <v>16</v>
      </c>
      <c r="L9889">
        <v>26</v>
      </c>
      <c r="M9889" t="s">
        <v>900</v>
      </c>
      <c r="N9889" t="s">
        <v>171</v>
      </c>
      <c r="O9889" t="s">
        <v>799</v>
      </c>
      <c r="R9889" t="str">
        <f t="shared" si="575"/>
        <v>Weekday</v>
      </c>
      <c r="S9889" s="27">
        <f t="shared" si="576"/>
        <v>42796</v>
      </c>
      <c r="V9889" t="str">
        <f t="shared" si="577"/>
        <v/>
      </c>
      <c r="AE9889" s="27"/>
      <c r="AG9889" s="27"/>
      <c r="AX9889" s="27"/>
      <c r="AY9889" s="27"/>
    </row>
    <row r="9890" spans="1:51" x14ac:dyDescent="0.25">
      <c r="A9890" t="s">
        <v>391</v>
      </c>
      <c r="B9890" t="s">
        <v>218</v>
      </c>
      <c r="C9890">
        <v>153185180</v>
      </c>
      <c r="D9890">
        <v>264</v>
      </c>
      <c r="E9890" t="s">
        <v>90</v>
      </c>
      <c r="G9890">
        <v>14.125</v>
      </c>
      <c r="H9890">
        <v>2015</v>
      </c>
      <c r="I9890">
        <v>11</v>
      </c>
      <c r="J9890">
        <v>13</v>
      </c>
      <c r="K9890">
        <v>14</v>
      </c>
      <c r="L9890">
        <v>3</v>
      </c>
      <c r="M9890" t="s">
        <v>900</v>
      </c>
      <c r="N9890" t="s">
        <v>860</v>
      </c>
      <c r="O9890" t="s">
        <v>799</v>
      </c>
      <c r="R9890" t="str">
        <f t="shared" si="575"/>
        <v>Weekday</v>
      </c>
      <c r="S9890" s="27">
        <f t="shared" si="576"/>
        <v>42321</v>
      </c>
      <c r="V9890" t="str">
        <f t="shared" si="577"/>
        <v/>
      </c>
      <c r="AO9890" s="27"/>
      <c r="AX9890" s="27"/>
      <c r="AY9890" s="27"/>
    </row>
    <row r="9891" spans="1:51" x14ac:dyDescent="0.25">
      <c r="A9891" t="s">
        <v>391</v>
      </c>
      <c r="B9891" t="s">
        <v>218</v>
      </c>
      <c r="C9891">
        <v>151905061</v>
      </c>
      <c r="D9891">
        <v>264</v>
      </c>
      <c r="E9891" t="s">
        <v>90</v>
      </c>
      <c r="G9891">
        <v>14.144</v>
      </c>
      <c r="H9891">
        <v>2015</v>
      </c>
      <c r="I9891">
        <v>7</v>
      </c>
      <c r="J9891">
        <v>6</v>
      </c>
      <c r="K9891">
        <v>5</v>
      </c>
      <c r="L9891">
        <v>40</v>
      </c>
      <c r="M9891" t="s">
        <v>900</v>
      </c>
      <c r="N9891" t="s">
        <v>171</v>
      </c>
      <c r="O9891" t="s">
        <v>799</v>
      </c>
      <c r="R9891" t="str">
        <f t="shared" si="575"/>
        <v>Weekday</v>
      </c>
      <c r="S9891" s="27">
        <f t="shared" si="576"/>
        <v>42191</v>
      </c>
      <c r="V9891" t="str">
        <f t="shared" si="577"/>
        <v/>
      </c>
      <c r="AO9891" s="27"/>
      <c r="AX9891" s="27"/>
      <c r="AY9891" s="27"/>
    </row>
    <row r="9892" spans="1:51" x14ac:dyDescent="0.25">
      <c r="A9892" t="s">
        <v>391</v>
      </c>
      <c r="B9892" t="s">
        <v>218</v>
      </c>
      <c r="C9892">
        <v>141845024</v>
      </c>
      <c r="D9892">
        <v>264</v>
      </c>
      <c r="E9892" t="s">
        <v>90</v>
      </c>
      <c r="G9892">
        <v>14.164999999999999</v>
      </c>
      <c r="H9892">
        <v>2014</v>
      </c>
      <c r="I9892">
        <v>7</v>
      </c>
      <c r="J9892">
        <v>1</v>
      </c>
      <c r="K9892">
        <v>21</v>
      </c>
      <c r="L9892">
        <v>50</v>
      </c>
      <c r="M9892" t="s">
        <v>900</v>
      </c>
      <c r="N9892" t="s">
        <v>171</v>
      </c>
      <c r="O9892" t="s">
        <v>1933</v>
      </c>
      <c r="R9892" t="str">
        <f t="shared" si="575"/>
        <v>Weekday</v>
      </c>
      <c r="S9892" s="27">
        <f t="shared" si="576"/>
        <v>41821</v>
      </c>
      <c r="V9892" t="str">
        <f t="shared" si="577"/>
        <v/>
      </c>
      <c r="AE9892" s="27"/>
      <c r="AG9892" s="27"/>
      <c r="AX9892" s="27"/>
      <c r="AY9892" s="27"/>
    </row>
    <row r="9893" spans="1:51" x14ac:dyDescent="0.25">
      <c r="A9893" t="s">
        <v>391</v>
      </c>
      <c r="B9893" t="s">
        <v>218</v>
      </c>
      <c r="C9893">
        <v>130245316</v>
      </c>
      <c r="D9893">
        <v>264</v>
      </c>
      <c r="E9893" t="s">
        <v>90</v>
      </c>
      <c r="G9893">
        <v>14.167999999999999</v>
      </c>
      <c r="H9893">
        <v>2013</v>
      </c>
      <c r="I9893">
        <v>1</v>
      </c>
      <c r="J9893">
        <v>21</v>
      </c>
      <c r="K9893">
        <v>23</v>
      </c>
      <c r="L9893">
        <v>10</v>
      </c>
      <c r="M9893" t="s">
        <v>900</v>
      </c>
      <c r="N9893" t="s">
        <v>860</v>
      </c>
      <c r="O9893" t="s">
        <v>799</v>
      </c>
      <c r="R9893" t="str">
        <f t="shared" si="575"/>
        <v>Weekday</v>
      </c>
      <c r="S9893" s="27">
        <f t="shared" si="576"/>
        <v>41295</v>
      </c>
      <c r="V9893" t="str">
        <f t="shared" si="577"/>
        <v/>
      </c>
      <c r="AE9893" s="27"/>
      <c r="AG9893" s="27"/>
      <c r="AX9893" s="27"/>
      <c r="AY9893" s="27"/>
    </row>
    <row r="9894" spans="1:51" x14ac:dyDescent="0.25">
      <c r="A9894" t="s">
        <v>391</v>
      </c>
      <c r="B9894" t="s">
        <v>218</v>
      </c>
      <c r="C9894">
        <v>151285038</v>
      </c>
      <c r="D9894">
        <v>264</v>
      </c>
      <c r="E9894" t="s">
        <v>90</v>
      </c>
      <c r="G9894">
        <v>14.196999999999999</v>
      </c>
      <c r="H9894">
        <v>2015</v>
      </c>
      <c r="I9894">
        <v>5</v>
      </c>
      <c r="J9894">
        <v>7</v>
      </c>
      <c r="K9894">
        <v>8</v>
      </c>
      <c r="L9894">
        <v>5</v>
      </c>
      <c r="M9894" t="s">
        <v>900</v>
      </c>
      <c r="N9894" t="s">
        <v>860</v>
      </c>
      <c r="O9894" t="s">
        <v>799</v>
      </c>
      <c r="R9894" t="str">
        <f t="shared" si="575"/>
        <v>Weekday</v>
      </c>
      <c r="S9894" s="27">
        <f t="shared" si="576"/>
        <v>42131</v>
      </c>
      <c r="V9894" t="str">
        <f t="shared" si="577"/>
        <v/>
      </c>
      <c r="AE9894" s="27"/>
      <c r="AG9894" s="27"/>
      <c r="AX9894" s="27"/>
      <c r="AY9894" s="27"/>
    </row>
    <row r="9895" spans="1:51" x14ac:dyDescent="0.25">
      <c r="A9895" t="s">
        <v>391</v>
      </c>
      <c r="S9895" s="27"/>
      <c r="V9895" t="str">
        <f t="shared" si="577"/>
        <v/>
      </c>
      <c r="AX9895" s="27"/>
      <c r="AY9895" s="27"/>
    </row>
    <row r="9896" spans="1:51" x14ac:dyDescent="0.25">
      <c r="A9896" t="s">
        <v>391</v>
      </c>
      <c r="B9896" t="s">
        <v>218</v>
      </c>
      <c r="C9896">
        <v>173055388</v>
      </c>
      <c r="D9896">
        <v>264</v>
      </c>
      <c r="E9896" t="s">
        <v>90</v>
      </c>
      <c r="G9896">
        <v>14.209</v>
      </c>
      <c r="H9896">
        <v>2017</v>
      </c>
      <c r="I9896">
        <v>10</v>
      </c>
      <c r="J9896">
        <v>31</v>
      </c>
      <c r="K9896">
        <v>17</v>
      </c>
      <c r="L9896">
        <v>50</v>
      </c>
      <c r="M9896" t="s">
        <v>900</v>
      </c>
      <c r="N9896" t="s">
        <v>404</v>
      </c>
      <c r="O9896" t="s">
        <v>799</v>
      </c>
      <c r="Q9896" t="s">
        <v>573</v>
      </c>
      <c r="R9896" t="str">
        <f t="shared" si="575"/>
        <v>Weekday</v>
      </c>
      <c r="S9896" s="27">
        <f t="shared" si="576"/>
        <v>43039</v>
      </c>
      <c r="V9896" t="str">
        <f t="shared" si="577"/>
        <v/>
      </c>
    </row>
    <row r="9897" spans="1:51" x14ac:dyDescent="0.25">
      <c r="A9897" t="s">
        <v>391</v>
      </c>
      <c r="B9897" t="s">
        <v>218</v>
      </c>
      <c r="C9897">
        <v>131805213</v>
      </c>
      <c r="D9897">
        <v>264</v>
      </c>
      <c r="E9897" t="s">
        <v>90</v>
      </c>
      <c r="G9897">
        <v>14.236000000000001</v>
      </c>
      <c r="H9897">
        <v>2013</v>
      </c>
      <c r="I9897">
        <v>6</v>
      </c>
      <c r="J9897">
        <v>27</v>
      </c>
      <c r="K9897">
        <v>16</v>
      </c>
      <c r="L9897">
        <v>8</v>
      </c>
      <c r="M9897" t="s">
        <v>900</v>
      </c>
      <c r="N9897" t="s">
        <v>860</v>
      </c>
      <c r="O9897" t="s">
        <v>799</v>
      </c>
      <c r="Q9897" t="s">
        <v>573</v>
      </c>
      <c r="R9897" t="str">
        <f t="shared" si="575"/>
        <v>Weekday</v>
      </c>
      <c r="S9897" s="27">
        <f t="shared" si="576"/>
        <v>41452</v>
      </c>
      <c r="V9897" t="str">
        <f t="shared" si="577"/>
        <v/>
      </c>
      <c r="AE9897" s="27"/>
      <c r="AG9897" s="27"/>
      <c r="AX9897" s="27"/>
      <c r="AY9897" s="27"/>
    </row>
    <row r="9898" spans="1:51" x14ac:dyDescent="0.25">
      <c r="A9898" t="s">
        <v>391</v>
      </c>
      <c r="B9898" t="s">
        <v>218</v>
      </c>
      <c r="C9898">
        <v>133545033</v>
      </c>
      <c r="D9898">
        <v>264</v>
      </c>
      <c r="E9898" t="s">
        <v>90</v>
      </c>
      <c r="G9898">
        <v>14.238</v>
      </c>
      <c r="H9898">
        <v>2013</v>
      </c>
      <c r="I9898">
        <v>12</v>
      </c>
      <c r="J9898">
        <v>19</v>
      </c>
      <c r="K9898">
        <v>15</v>
      </c>
      <c r="L9898">
        <v>50</v>
      </c>
      <c r="M9898" t="s">
        <v>900</v>
      </c>
      <c r="N9898" t="s">
        <v>860</v>
      </c>
      <c r="O9898" t="s">
        <v>799</v>
      </c>
      <c r="Q9898" t="s">
        <v>573</v>
      </c>
      <c r="R9898" t="str">
        <f t="shared" si="575"/>
        <v>Weekday</v>
      </c>
      <c r="S9898" s="27">
        <f t="shared" si="576"/>
        <v>41627</v>
      </c>
      <c r="V9898" t="str">
        <f t="shared" si="577"/>
        <v/>
      </c>
      <c r="AX9898" s="27"/>
      <c r="AY9898" s="27"/>
    </row>
    <row r="9899" spans="1:51" x14ac:dyDescent="0.25">
      <c r="A9899" t="s">
        <v>391</v>
      </c>
      <c r="B9899" t="s">
        <v>218</v>
      </c>
      <c r="C9899">
        <v>132745330</v>
      </c>
      <c r="D9899">
        <v>264</v>
      </c>
      <c r="E9899" t="s">
        <v>90</v>
      </c>
      <c r="G9899">
        <v>14.247999999999999</v>
      </c>
      <c r="H9899">
        <v>2013</v>
      </c>
      <c r="I9899">
        <v>10</v>
      </c>
      <c r="J9899">
        <v>1</v>
      </c>
      <c r="K9899">
        <v>14</v>
      </c>
      <c r="L9899">
        <v>30</v>
      </c>
      <c r="M9899" t="s">
        <v>900</v>
      </c>
      <c r="N9899" t="s">
        <v>170</v>
      </c>
      <c r="O9899" t="s">
        <v>799</v>
      </c>
      <c r="Q9899" t="s">
        <v>573</v>
      </c>
      <c r="R9899" t="str">
        <f t="shared" si="575"/>
        <v>Weekday</v>
      </c>
      <c r="S9899" s="27">
        <f t="shared" si="576"/>
        <v>41548</v>
      </c>
      <c r="V9899" t="str">
        <f t="shared" si="577"/>
        <v/>
      </c>
    </row>
    <row r="9900" spans="1:51" x14ac:dyDescent="0.25">
      <c r="A9900" t="s">
        <v>391</v>
      </c>
      <c r="B9900" t="s">
        <v>218</v>
      </c>
      <c r="C9900">
        <v>171705373</v>
      </c>
      <c r="D9900">
        <v>264</v>
      </c>
      <c r="E9900" t="s">
        <v>90</v>
      </c>
      <c r="G9900">
        <v>14.253</v>
      </c>
      <c r="H9900">
        <v>2017</v>
      </c>
      <c r="I9900">
        <v>6</v>
      </c>
      <c r="J9900">
        <v>19</v>
      </c>
      <c r="K9900">
        <v>14</v>
      </c>
      <c r="L9900">
        <v>50</v>
      </c>
      <c r="M9900" t="s">
        <v>900</v>
      </c>
      <c r="N9900" t="s">
        <v>860</v>
      </c>
      <c r="O9900" t="s">
        <v>799</v>
      </c>
      <c r="Q9900" t="s">
        <v>573</v>
      </c>
      <c r="R9900" t="str">
        <f t="shared" si="575"/>
        <v>Weekday</v>
      </c>
      <c r="S9900" s="27">
        <f t="shared" si="576"/>
        <v>42905</v>
      </c>
      <c r="V9900" t="str">
        <f t="shared" si="577"/>
        <v/>
      </c>
      <c r="AE9900" s="27"/>
      <c r="AO9900" s="27"/>
      <c r="AX9900" s="27"/>
      <c r="AY9900" s="27"/>
    </row>
    <row r="9901" spans="1:51" x14ac:dyDescent="0.25">
      <c r="A9901" t="s">
        <v>391</v>
      </c>
      <c r="B9901" t="s">
        <v>218</v>
      </c>
      <c r="C9901">
        <v>172065356</v>
      </c>
      <c r="D9901">
        <v>264</v>
      </c>
      <c r="E9901" t="s">
        <v>90</v>
      </c>
      <c r="G9901">
        <v>14.265000000000001</v>
      </c>
      <c r="H9901">
        <v>2017</v>
      </c>
      <c r="I9901">
        <v>7</v>
      </c>
      <c r="J9901">
        <v>21</v>
      </c>
      <c r="K9901">
        <v>15</v>
      </c>
      <c r="L9901">
        <v>28</v>
      </c>
      <c r="M9901" t="s">
        <v>900</v>
      </c>
      <c r="N9901" t="s">
        <v>860</v>
      </c>
      <c r="O9901" t="s">
        <v>799</v>
      </c>
      <c r="Q9901" t="s">
        <v>573</v>
      </c>
      <c r="R9901" t="str">
        <f t="shared" si="575"/>
        <v>Weekday</v>
      </c>
      <c r="S9901" s="27">
        <f t="shared" si="576"/>
        <v>42937</v>
      </c>
      <c r="V9901" t="str">
        <f t="shared" si="577"/>
        <v/>
      </c>
      <c r="AE9901" s="27"/>
      <c r="AO9901" s="27"/>
      <c r="AX9901" s="27"/>
      <c r="AY9901" s="27"/>
    </row>
    <row r="9902" spans="1:51" x14ac:dyDescent="0.25">
      <c r="A9902" t="s">
        <v>391</v>
      </c>
      <c r="S9902" s="27"/>
      <c r="V9902" t="str">
        <f t="shared" si="577"/>
        <v/>
      </c>
      <c r="AE9902" s="27"/>
      <c r="AO9902" s="27"/>
      <c r="AX9902" s="27"/>
      <c r="AY9902" s="27"/>
    </row>
    <row r="9903" spans="1:51" x14ac:dyDescent="0.25">
      <c r="A9903" t="s">
        <v>391</v>
      </c>
      <c r="B9903" t="s">
        <v>218</v>
      </c>
      <c r="C9903">
        <v>142005040</v>
      </c>
      <c r="D9903">
        <v>264</v>
      </c>
      <c r="E9903" t="s">
        <v>90</v>
      </c>
      <c r="G9903">
        <v>14.284000000000001</v>
      </c>
      <c r="H9903">
        <v>2014</v>
      </c>
      <c r="I9903">
        <v>7</v>
      </c>
      <c r="J9903">
        <v>15</v>
      </c>
      <c r="K9903">
        <v>15</v>
      </c>
      <c r="L9903">
        <v>24</v>
      </c>
      <c r="M9903" t="s">
        <v>900</v>
      </c>
      <c r="N9903" t="s">
        <v>860</v>
      </c>
      <c r="O9903" t="s">
        <v>799</v>
      </c>
      <c r="Q9903" t="s">
        <v>573</v>
      </c>
      <c r="R9903" t="str">
        <f t="shared" si="575"/>
        <v>Weekday</v>
      </c>
      <c r="S9903" s="27">
        <f t="shared" si="576"/>
        <v>41835</v>
      </c>
      <c r="V9903" t="str">
        <f t="shared" si="577"/>
        <v/>
      </c>
      <c r="AE9903" s="27"/>
      <c r="AO9903" s="27"/>
      <c r="AX9903" s="27"/>
      <c r="AY9903" s="27"/>
    </row>
    <row r="9904" spans="1:51" x14ac:dyDescent="0.25">
      <c r="A9904" t="s">
        <v>391</v>
      </c>
      <c r="B9904" t="s">
        <v>218</v>
      </c>
      <c r="C9904">
        <v>150135337</v>
      </c>
      <c r="D9904">
        <v>264</v>
      </c>
      <c r="E9904" t="s">
        <v>90</v>
      </c>
      <c r="G9904">
        <v>14.285</v>
      </c>
      <c r="H9904">
        <v>2015</v>
      </c>
      <c r="I9904">
        <v>1</v>
      </c>
      <c r="J9904">
        <v>8</v>
      </c>
      <c r="K9904">
        <v>17</v>
      </c>
      <c r="L9904">
        <v>15</v>
      </c>
      <c r="M9904" t="s">
        <v>900</v>
      </c>
      <c r="N9904" t="s">
        <v>860</v>
      </c>
      <c r="O9904" t="s">
        <v>799</v>
      </c>
      <c r="Q9904" t="s">
        <v>573</v>
      </c>
      <c r="R9904" t="str">
        <f t="shared" si="575"/>
        <v>Weekday</v>
      </c>
      <c r="S9904" s="27">
        <f t="shared" si="576"/>
        <v>42012</v>
      </c>
      <c r="V9904" t="str">
        <f t="shared" si="577"/>
        <v/>
      </c>
    </row>
    <row r="9905" spans="1:51" x14ac:dyDescent="0.25">
      <c r="A9905" t="s">
        <v>391</v>
      </c>
      <c r="B9905" t="s">
        <v>218</v>
      </c>
      <c r="C9905">
        <v>172685340</v>
      </c>
      <c r="D9905">
        <v>264</v>
      </c>
      <c r="E9905" t="s">
        <v>90</v>
      </c>
      <c r="G9905">
        <v>14.287000000000001</v>
      </c>
      <c r="H9905">
        <v>2017</v>
      </c>
      <c r="I9905">
        <v>9</v>
      </c>
      <c r="J9905">
        <v>24</v>
      </c>
      <c r="K9905">
        <v>21</v>
      </c>
      <c r="L9905">
        <v>0</v>
      </c>
      <c r="M9905" t="s">
        <v>900</v>
      </c>
      <c r="N9905" t="s">
        <v>171</v>
      </c>
      <c r="O9905" t="s">
        <v>799</v>
      </c>
      <c r="Q9905" t="s">
        <v>573</v>
      </c>
      <c r="R9905" t="str">
        <f t="shared" ref="R9905:R9968" si="578">IF(WEEKDAY(DATE(H9905,I9905,J9905),2) &lt; 6, "Weekday", "Weekend")</f>
        <v>Weekend</v>
      </c>
      <c r="S9905" s="27">
        <f t="shared" ref="S9905:S9968" si="579">DATE(H9905,I9905,J9905)</f>
        <v>43002</v>
      </c>
      <c r="V9905" t="str">
        <f t="shared" si="577"/>
        <v/>
      </c>
      <c r="AO9905" s="27"/>
      <c r="AX9905" s="27"/>
      <c r="AY9905" s="27"/>
    </row>
    <row r="9906" spans="1:51" x14ac:dyDescent="0.25">
      <c r="A9906" t="s">
        <v>391</v>
      </c>
      <c r="B9906" t="s">
        <v>218</v>
      </c>
      <c r="C9906">
        <v>130845371</v>
      </c>
      <c r="D9906">
        <v>264</v>
      </c>
      <c r="E9906" t="s">
        <v>90</v>
      </c>
      <c r="G9906">
        <v>14.233000000000001</v>
      </c>
      <c r="H9906">
        <v>2013</v>
      </c>
      <c r="I9906">
        <v>3</v>
      </c>
      <c r="J9906">
        <v>25</v>
      </c>
      <c r="K9906">
        <v>15</v>
      </c>
      <c r="L9906">
        <v>15</v>
      </c>
      <c r="M9906" t="s">
        <v>900</v>
      </c>
      <c r="N9906" t="s">
        <v>171</v>
      </c>
      <c r="O9906" t="s">
        <v>799</v>
      </c>
      <c r="Q9906" t="s">
        <v>573</v>
      </c>
      <c r="R9906" t="str">
        <f t="shared" si="578"/>
        <v>Weekday</v>
      </c>
      <c r="S9906" s="27">
        <f t="shared" si="579"/>
        <v>41358</v>
      </c>
      <c r="V9906" t="str">
        <f t="shared" si="577"/>
        <v/>
      </c>
      <c r="AE9906" s="27"/>
      <c r="AO9906" s="27"/>
      <c r="AX9906" s="27"/>
      <c r="AY9906" s="27"/>
    </row>
    <row r="9907" spans="1:51" x14ac:dyDescent="0.25">
      <c r="A9907" t="s">
        <v>391</v>
      </c>
      <c r="B9907" t="s">
        <v>218</v>
      </c>
      <c r="C9907">
        <v>130545122</v>
      </c>
      <c r="D9907">
        <v>264</v>
      </c>
      <c r="E9907" t="s">
        <v>90</v>
      </c>
      <c r="G9907">
        <v>14.3</v>
      </c>
      <c r="H9907">
        <v>2013</v>
      </c>
      <c r="I9907">
        <v>2</v>
      </c>
      <c r="J9907">
        <v>12</v>
      </c>
      <c r="K9907">
        <v>18</v>
      </c>
      <c r="L9907">
        <v>30</v>
      </c>
      <c r="M9907" t="s">
        <v>900</v>
      </c>
      <c r="N9907" t="s">
        <v>170</v>
      </c>
      <c r="O9907" t="s">
        <v>799</v>
      </c>
      <c r="Q9907" t="s">
        <v>573</v>
      </c>
      <c r="R9907" t="str">
        <f t="shared" si="578"/>
        <v>Weekday</v>
      </c>
      <c r="S9907" s="27">
        <f t="shared" si="579"/>
        <v>41317</v>
      </c>
      <c r="V9907" t="str">
        <f t="shared" si="577"/>
        <v/>
      </c>
    </row>
    <row r="9908" spans="1:51" x14ac:dyDescent="0.25">
      <c r="A9908" t="s">
        <v>391</v>
      </c>
      <c r="B9908" t="s">
        <v>218</v>
      </c>
      <c r="C9908">
        <v>130485124</v>
      </c>
      <c r="D9908">
        <v>264</v>
      </c>
      <c r="E9908" t="s">
        <v>90</v>
      </c>
      <c r="G9908">
        <v>14.305</v>
      </c>
      <c r="H9908">
        <v>2013</v>
      </c>
      <c r="I9908">
        <v>2</v>
      </c>
      <c r="J9908">
        <v>15</v>
      </c>
      <c r="K9908">
        <v>15</v>
      </c>
      <c r="L9908">
        <v>49</v>
      </c>
      <c r="M9908" t="s">
        <v>900</v>
      </c>
      <c r="N9908" t="s">
        <v>860</v>
      </c>
      <c r="O9908" t="s">
        <v>799</v>
      </c>
      <c r="Q9908" t="s">
        <v>573</v>
      </c>
      <c r="R9908" t="str">
        <f t="shared" si="578"/>
        <v>Weekday</v>
      </c>
      <c r="S9908" s="27">
        <f t="shared" si="579"/>
        <v>41320</v>
      </c>
      <c r="V9908" t="str">
        <f t="shared" si="577"/>
        <v/>
      </c>
      <c r="AE9908" s="27"/>
      <c r="AO9908" s="27"/>
      <c r="AX9908" s="27"/>
      <c r="AY9908" s="27"/>
    </row>
    <row r="9909" spans="1:51" x14ac:dyDescent="0.25">
      <c r="A9909" t="s">
        <v>391</v>
      </c>
      <c r="B9909" t="s">
        <v>218</v>
      </c>
      <c r="C9909">
        <v>131775043</v>
      </c>
      <c r="D9909">
        <v>264</v>
      </c>
      <c r="E9909" t="s">
        <v>90</v>
      </c>
      <c r="G9909">
        <v>14.308999999999999</v>
      </c>
      <c r="H9909">
        <v>2013</v>
      </c>
      <c r="I9909">
        <v>5</v>
      </c>
      <c r="J9909">
        <v>23</v>
      </c>
      <c r="K9909">
        <v>10</v>
      </c>
      <c r="L9909">
        <v>30</v>
      </c>
      <c r="M9909" t="s">
        <v>900</v>
      </c>
      <c r="N9909" t="s">
        <v>860</v>
      </c>
      <c r="O9909" t="s">
        <v>799</v>
      </c>
      <c r="Q9909" t="s">
        <v>573</v>
      </c>
      <c r="R9909" t="str">
        <f t="shared" si="578"/>
        <v>Weekday</v>
      </c>
      <c r="S9909" s="27">
        <f t="shared" si="579"/>
        <v>41417</v>
      </c>
      <c r="V9909" t="str">
        <f t="shared" si="577"/>
        <v/>
      </c>
      <c r="AE9909" s="27"/>
      <c r="AG9909" s="27"/>
      <c r="AX9909" s="27"/>
      <c r="AY9909" s="27"/>
    </row>
    <row r="9910" spans="1:51" x14ac:dyDescent="0.25">
      <c r="A9910" t="s">
        <v>391</v>
      </c>
      <c r="S9910" s="27"/>
      <c r="V9910" t="str">
        <f t="shared" si="577"/>
        <v/>
      </c>
      <c r="AE9910" s="27"/>
      <c r="AG9910" s="27"/>
      <c r="AX9910" s="27"/>
      <c r="AY9910" s="27"/>
    </row>
    <row r="9911" spans="1:51" x14ac:dyDescent="0.25">
      <c r="A9911" t="s">
        <v>391</v>
      </c>
      <c r="B9911" t="s">
        <v>218</v>
      </c>
      <c r="C9911">
        <v>161465272</v>
      </c>
      <c r="D9911">
        <v>264</v>
      </c>
      <c r="E9911" t="s">
        <v>90</v>
      </c>
      <c r="G9911">
        <v>14.317</v>
      </c>
      <c r="H9911">
        <v>2016</v>
      </c>
      <c r="I9911">
        <v>5</v>
      </c>
      <c r="J9911">
        <v>23</v>
      </c>
      <c r="K9911">
        <v>15</v>
      </c>
      <c r="L9911">
        <v>47</v>
      </c>
      <c r="M9911" t="s">
        <v>900</v>
      </c>
      <c r="N9911" t="s">
        <v>860</v>
      </c>
      <c r="O9911" t="s">
        <v>799</v>
      </c>
      <c r="Q9911" t="s">
        <v>573</v>
      </c>
      <c r="R9911" t="str">
        <f t="shared" si="578"/>
        <v>Weekday</v>
      </c>
      <c r="S9911" s="27">
        <f t="shared" si="579"/>
        <v>42513</v>
      </c>
      <c r="V9911" t="str">
        <f t="shared" si="577"/>
        <v/>
      </c>
      <c r="AO9911" s="27"/>
      <c r="AX9911" s="27"/>
      <c r="AY9911" s="27"/>
    </row>
    <row r="9912" spans="1:51" x14ac:dyDescent="0.25">
      <c r="A9912" t="s">
        <v>391</v>
      </c>
      <c r="B9912" t="s">
        <v>218</v>
      </c>
      <c r="C9912">
        <v>160095202</v>
      </c>
      <c r="D9912">
        <v>264</v>
      </c>
      <c r="E9912" t="s">
        <v>90</v>
      </c>
      <c r="G9912">
        <v>14.323</v>
      </c>
      <c r="H9912">
        <v>2016</v>
      </c>
      <c r="I9912">
        <v>1</v>
      </c>
      <c r="J9912">
        <v>8</v>
      </c>
      <c r="K9912">
        <v>15</v>
      </c>
      <c r="L9912">
        <v>34</v>
      </c>
      <c r="M9912" t="s">
        <v>900</v>
      </c>
      <c r="N9912" t="s">
        <v>860</v>
      </c>
      <c r="O9912" t="s">
        <v>799</v>
      </c>
      <c r="Q9912" t="s">
        <v>573</v>
      </c>
      <c r="R9912" t="str">
        <f t="shared" si="578"/>
        <v>Weekday</v>
      </c>
      <c r="S9912" s="27">
        <f t="shared" si="579"/>
        <v>42377</v>
      </c>
      <c r="V9912" t="str">
        <f t="shared" si="577"/>
        <v/>
      </c>
      <c r="AO9912" s="27"/>
      <c r="AX9912" s="27"/>
      <c r="AY9912" s="27"/>
    </row>
    <row r="9913" spans="1:51" x14ac:dyDescent="0.25">
      <c r="A9913" t="s">
        <v>391</v>
      </c>
      <c r="B9913" t="s">
        <v>218</v>
      </c>
      <c r="C9913">
        <v>153315134</v>
      </c>
      <c r="D9913">
        <v>264</v>
      </c>
      <c r="E9913" t="s">
        <v>90</v>
      </c>
      <c r="G9913">
        <v>14.327999999999999</v>
      </c>
      <c r="H9913">
        <v>2015</v>
      </c>
      <c r="I9913">
        <v>11</v>
      </c>
      <c r="J9913">
        <v>18</v>
      </c>
      <c r="K9913">
        <v>17</v>
      </c>
      <c r="L9913">
        <v>45</v>
      </c>
      <c r="M9913" t="s">
        <v>900</v>
      </c>
      <c r="N9913" t="s">
        <v>171</v>
      </c>
      <c r="O9913" t="s">
        <v>799</v>
      </c>
      <c r="Q9913" t="s">
        <v>573</v>
      </c>
      <c r="R9913" t="str">
        <f t="shared" si="578"/>
        <v>Weekday</v>
      </c>
      <c r="S9913" s="27">
        <f t="shared" si="579"/>
        <v>42326</v>
      </c>
      <c r="V9913" t="str">
        <f t="shared" si="577"/>
        <v/>
      </c>
      <c r="AE9913" s="27"/>
      <c r="AG9913" s="27"/>
      <c r="AX9913" s="27"/>
      <c r="AY9913" s="27"/>
    </row>
    <row r="9914" spans="1:51" x14ac:dyDescent="0.25">
      <c r="A9914" t="s">
        <v>391</v>
      </c>
      <c r="B9914" t="s">
        <v>218</v>
      </c>
      <c r="C9914">
        <v>160575252</v>
      </c>
      <c r="D9914">
        <v>264</v>
      </c>
      <c r="E9914" t="s">
        <v>90</v>
      </c>
      <c r="G9914">
        <v>14.335000000000001</v>
      </c>
      <c r="H9914">
        <v>2016</v>
      </c>
      <c r="I9914">
        <v>2</v>
      </c>
      <c r="J9914">
        <v>26</v>
      </c>
      <c r="K9914">
        <v>14</v>
      </c>
      <c r="L9914">
        <v>28</v>
      </c>
      <c r="M9914" t="s">
        <v>900</v>
      </c>
      <c r="N9914" t="s">
        <v>171</v>
      </c>
      <c r="O9914" t="s">
        <v>799</v>
      </c>
      <c r="Q9914" t="s">
        <v>573</v>
      </c>
      <c r="R9914" t="str">
        <f t="shared" si="578"/>
        <v>Weekday</v>
      </c>
      <c r="S9914" s="27">
        <f t="shared" si="579"/>
        <v>42426</v>
      </c>
      <c r="V9914" t="str">
        <f t="shared" si="577"/>
        <v/>
      </c>
      <c r="AE9914" s="27"/>
      <c r="AO9914" s="27"/>
      <c r="AX9914" s="27"/>
      <c r="AY9914" s="27"/>
    </row>
    <row r="9915" spans="1:51" x14ac:dyDescent="0.25">
      <c r="A9915" t="s">
        <v>391</v>
      </c>
      <c r="B9915" t="s">
        <v>218</v>
      </c>
      <c r="C9915">
        <v>160735017</v>
      </c>
      <c r="D9915">
        <v>264</v>
      </c>
      <c r="E9915" t="s">
        <v>90</v>
      </c>
      <c r="G9915">
        <v>14.34</v>
      </c>
      <c r="H9915">
        <v>2016</v>
      </c>
      <c r="I9915">
        <v>3</v>
      </c>
      <c r="J9915">
        <v>13</v>
      </c>
      <c r="K9915">
        <v>4</v>
      </c>
      <c r="L9915">
        <v>3</v>
      </c>
      <c r="M9915" t="s">
        <v>900</v>
      </c>
      <c r="N9915" t="s">
        <v>860</v>
      </c>
      <c r="O9915" t="s">
        <v>799</v>
      </c>
      <c r="Q9915" t="s">
        <v>573</v>
      </c>
      <c r="R9915" t="str">
        <f t="shared" si="578"/>
        <v>Weekend</v>
      </c>
      <c r="S9915" s="27">
        <f t="shared" si="579"/>
        <v>42442</v>
      </c>
      <c r="V9915" t="str">
        <f t="shared" si="577"/>
        <v/>
      </c>
      <c r="AE9915" s="27"/>
      <c r="AO9915" s="27"/>
      <c r="AX9915" s="27"/>
      <c r="AY9915" s="27"/>
    </row>
    <row r="9916" spans="1:51" x14ac:dyDescent="0.25">
      <c r="A9916" t="s">
        <v>391</v>
      </c>
      <c r="B9916" t="s">
        <v>218</v>
      </c>
      <c r="C9916">
        <v>133195280</v>
      </c>
      <c r="D9916">
        <v>264</v>
      </c>
      <c r="E9916" t="s">
        <v>90</v>
      </c>
      <c r="G9916">
        <v>14.423</v>
      </c>
      <c r="H9916">
        <v>2013</v>
      </c>
      <c r="I9916">
        <v>11</v>
      </c>
      <c r="J9916">
        <v>15</v>
      </c>
      <c r="K9916">
        <v>17</v>
      </c>
      <c r="L9916">
        <v>25</v>
      </c>
      <c r="M9916" t="s">
        <v>900</v>
      </c>
      <c r="N9916" t="s">
        <v>860</v>
      </c>
      <c r="O9916" t="s">
        <v>799</v>
      </c>
      <c r="Q9916" t="s">
        <v>575</v>
      </c>
      <c r="R9916" t="str">
        <f t="shared" si="578"/>
        <v>Weekday</v>
      </c>
      <c r="S9916" s="27">
        <f t="shared" si="579"/>
        <v>41593</v>
      </c>
      <c r="V9916" t="str">
        <f t="shared" si="577"/>
        <v/>
      </c>
      <c r="AE9916" s="27"/>
      <c r="AO9916" s="27"/>
      <c r="AX9916" s="27"/>
      <c r="AY9916" s="27"/>
    </row>
    <row r="9917" spans="1:51" x14ac:dyDescent="0.25">
      <c r="A9917" t="s">
        <v>391</v>
      </c>
      <c r="B9917" t="s">
        <v>218</v>
      </c>
      <c r="C9917">
        <v>141295054</v>
      </c>
      <c r="D9917">
        <v>264</v>
      </c>
      <c r="E9917" t="s">
        <v>90</v>
      </c>
      <c r="G9917">
        <v>14.359</v>
      </c>
      <c r="H9917">
        <v>2014</v>
      </c>
      <c r="I9917">
        <v>5</v>
      </c>
      <c r="J9917">
        <v>7</v>
      </c>
      <c r="K9917">
        <v>15</v>
      </c>
      <c r="L9917">
        <v>26</v>
      </c>
      <c r="M9917" t="s">
        <v>900</v>
      </c>
      <c r="N9917" t="s">
        <v>860</v>
      </c>
      <c r="O9917" t="s">
        <v>799</v>
      </c>
      <c r="Q9917" t="s">
        <v>573</v>
      </c>
      <c r="R9917" t="str">
        <f t="shared" si="578"/>
        <v>Weekday</v>
      </c>
      <c r="S9917" s="27">
        <f t="shared" si="579"/>
        <v>41766</v>
      </c>
      <c r="V9917" t="str">
        <f t="shared" si="577"/>
        <v/>
      </c>
    </row>
    <row r="9918" spans="1:51" x14ac:dyDescent="0.25">
      <c r="A9918" t="s">
        <v>391</v>
      </c>
      <c r="S9918" s="27"/>
      <c r="V9918" t="str">
        <f t="shared" si="577"/>
        <v/>
      </c>
      <c r="AE9918" s="27"/>
      <c r="AG9918" s="27"/>
      <c r="AX9918" s="27"/>
      <c r="AY9918" s="27"/>
    </row>
    <row r="9919" spans="1:51" x14ac:dyDescent="0.25">
      <c r="A9919" t="s">
        <v>391</v>
      </c>
      <c r="B9919" t="s">
        <v>218</v>
      </c>
      <c r="C9919">
        <v>152765214</v>
      </c>
      <c r="D9919">
        <v>264</v>
      </c>
      <c r="E9919" t="s">
        <v>90</v>
      </c>
      <c r="G9919">
        <v>14.37</v>
      </c>
      <c r="H9919">
        <v>2015</v>
      </c>
      <c r="I9919">
        <v>10</v>
      </c>
      <c r="J9919">
        <v>1</v>
      </c>
      <c r="K9919">
        <v>8</v>
      </c>
      <c r="L9919">
        <v>44</v>
      </c>
      <c r="M9919" t="s">
        <v>900</v>
      </c>
      <c r="N9919" t="s">
        <v>860</v>
      </c>
      <c r="O9919" t="s">
        <v>799</v>
      </c>
      <c r="Q9919" t="s">
        <v>573</v>
      </c>
      <c r="R9919" t="str">
        <f t="shared" si="578"/>
        <v>Weekday</v>
      </c>
      <c r="S9919" s="27">
        <f t="shared" si="579"/>
        <v>42278</v>
      </c>
      <c r="V9919" t="str">
        <f t="shared" si="577"/>
        <v/>
      </c>
      <c r="AE9919" s="27"/>
      <c r="AO9919" s="27"/>
      <c r="AX9919" s="27"/>
      <c r="AY9919" s="27"/>
    </row>
    <row r="9920" spans="1:51" x14ac:dyDescent="0.25">
      <c r="A9920" t="s">
        <v>391</v>
      </c>
      <c r="B9920" t="s">
        <v>218</v>
      </c>
      <c r="C9920">
        <v>160915115</v>
      </c>
      <c r="D9920">
        <v>264</v>
      </c>
      <c r="E9920" t="s">
        <v>90</v>
      </c>
      <c r="G9920">
        <v>14.372</v>
      </c>
      <c r="H9920">
        <v>2016</v>
      </c>
      <c r="I9920">
        <v>3</v>
      </c>
      <c r="J9920">
        <v>30</v>
      </c>
      <c r="K9920">
        <v>15</v>
      </c>
      <c r="L9920">
        <v>0</v>
      </c>
      <c r="M9920" t="s">
        <v>900</v>
      </c>
      <c r="N9920" t="s">
        <v>171</v>
      </c>
      <c r="O9920" t="s">
        <v>799</v>
      </c>
      <c r="Q9920" t="s">
        <v>573</v>
      </c>
      <c r="R9920" t="str">
        <f t="shared" si="578"/>
        <v>Weekday</v>
      </c>
      <c r="S9920" s="27">
        <f t="shared" si="579"/>
        <v>42459</v>
      </c>
      <c r="V9920" t="str">
        <f t="shared" si="577"/>
        <v/>
      </c>
      <c r="AE9920" s="27"/>
      <c r="AO9920" s="27"/>
      <c r="AX9920" s="27"/>
      <c r="AY9920" s="27"/>
    </row>
    <row r="9921" spans="1:51" x14ac:dyDescent="0.25">
      <c r="A9921" t="s">
        <v>391</v>
      </c>
      <c r="S9921" s="27"/>
      <c r="V9921" t="str">
        <f t="shared" si="577"/>
        <v/>
      </c>
      <c r="AE9921" s="27"/>
      <c r="AO9921" s="27"/>
      <c r="AX9921" s="27"/>
      <c r="AY9921" s="27"/>
    </row>
    <row r="9922" spans="1:51" x14ac:dyDescent="0.25">
      <c r="A9922" t="s">
        <v>391</v>
      </c>
      <c r="B9922" t="s">
        <v>218</v>
      </c>
      <c r="C9922">
        <v>141575124</v>
      </c>
      <c r="D9922">
        <v>264</v>
      </c>
      <c r="E9922" t="s">
        <v>90</v>
      </c>
      <c r="G9922">
        <v>14.384</v>
      </c>
      <c r="H9922">
        <v>2014</v>
      </c>
      <c r="I9922">
        <v>6</v>
      </c>
      <c r="J9922">
        <v>1</v>
      </c>
      <c r="K9922">
        <v>13</v>
      </c>
      <c r="L9922">
        <v>27</v>
      </c>
      <c r="M9922" t="s">
        <v>900</v>
      </c>
      <c r="N9922" t="s">
        <v>860</v>
      </c>
      <c r="O9922" t="s">
        <v>799</v>
      </c>
      <c r="Q9922" t="s">
        <v>573</v>
      </c>
      <c r="R9922" t="str">
        <f t="shared" si="578"/>
        <v>Weekend</v>
      </c>
      <c r="S9922" s="27">
        <f t="shared" si="579"/>
        <v>41791</v>
      </c>
      <c r="V9922" t="str">
        <f t="shared" si="577"/>
        <v/>
      </c>
      <c r="AO9922" s="27"/>
      <c r="AX9922" s="27"/>
      <c r="AY9922" s="27"/>
    </row>
    <row r="9923" spans="1:51" x14ac:dyDescent="0.25">
      <c r="A9923" t="s">
        <v>391</v>
      </c>
      <c r="B9923" t="s">
        <v>218</v>
      </c>
      <c r="C9923">
        <v>133005212</v>
      </c>
      <c r="D9923">
        <v>264</v>
      </c>
      <c r="E9923" t="s">
        <v>90</v>
      </c>
      <c r="G9923">
        <v>14.385999999999999</v>
      </c>
      <c r="H9923">
        <v>2013</v>
      </c>
      <c r="I9923">
        <v>10</v>
      </c>
      <c r="J9923">
        <v>27</v>
      </c>
      <c r="K9923">
        <v>15</v>
      </c>
      <c r="L9923">
        <v>55</v>
      </c>
      <c r="M9923" t="s">
        <v>900</v>
      </c>
      <c r="N9923" t="s">
        <v>171</v>
      </c>
      <c r="O9923" t="s">
        <v>799</v>
      </c>
      <c r="Q9923" t="s">
        <v>573</v>
      </c>
      <c r="R9923" t="str">
        <f t="shared" si="578"/>
        <v>Weekend</v>
      </c>
      <c r="S9923" s="27">
        <f t="shared" si="579"/>
        <v>41574</v>
      </c>
      <c r="V9923" t="str">
        <f t="shared" ref="V9923:V9986" si="580">T9923&amp;U9923</f>
        <v/>
      </c>
      <c r="AE9923" s="27"/>
      <c r="AG9923" s="27"/>
      <c r="AX9923" s="27"/>
      <c r="AY9923" s="27"/>
    </row>
    <row r="9924" spans="1:51" x14ac:dyDescent="0.25">
      <c r="A9924" t="s">
        <v>391</v>
      </c>
      <c r="B9924" t="s">
        <v>218</v>
      </c>
      <c r="C9924">
        <v>172065355</v>
      </c>
      <c r="D9924">
        <v>264</v>
      </c>
      <c r="E9924" t="s">
        <v>90</v>
      </c>
      <c r="G9924">
        <v>14.39</v>
      </c>
      <c r="H9924">
        <v>2017</v>
      </c>
      <c r="I9924">
        <v>7</v>
      </c>
      <c r="J9924">
        <v>22</v>
      </c>
      <c r="K9924">
        <v>16</v>
      </c>
      <c r="L9924">
        <v>29</v>
      </c>
      <c r="M9924" t="s">
        <v>900</v>
      </c>
      <c r="N9924" t="s">
        <v>860</v>
      </c>
      <c r="O9924" t="s">
        <v>799</v>
      </c>
      <c r="Q9924" t="s">
        <v>573</v>
      </c>
      <c r="R9924" t="str">
        <f t="shared" si="578"/>
        <v>Weekend</v>
      </c>
      <c r="S9924" s="27">
        <f t="shared" si="579"/>
        <v>42938</v>
      </c>
      <c r="V9924" t="str">
        <f t="shared" si="580"/>
        <v/>
      </c>
      <c r="AO9924" s="27"/>
      <c r="AX9924" s="27"/>
      <c r="AY9924" s="27"/>
    </row>
    <row r="9925" spans="1:51" x14ac:dyDescent="0.25">
      <c r="A9925" t="s">
        <v>391</v>
      </c>
      <c r="B9925" t="s">
        <v>218</v>
      </c>
      <c r="C9925">
        <v>131525120</v>
      </c>
      <c r="D9925">
        <v>264</v>
      </c>
      <c r="E9925" t="s">
        <v>90</v>
      </c>
      <c r="G9925">
        <v>14.398</v>
      </c>
      <c r="H9925">
        <v>2013</v>
      </c>
      <c r="I9925">
        <v>5</v>
      </c>
      <c r="J9925">
        <v>28</v>
      </c>
      <c r="K9925">
        <v>16</v>
      </c>
      <c r="L9925">
        <v>59</v>
      </c>
      <c r="M9925" t="s">
        <v>900</v>
      </c>
      <c r="N9925" t="s">
        <v>860</v>
      </c>
      <c r="O9925" t="s">
        <v>799</v>
      </c>
      <c r="Q9925" t="s">
        <v>573</v>
      </c>
      <c r="R9925" t="str">
        <f t="shared" si="578"/>
        <v>Weekday</v>
      </c>
      <c r="S9925" s="27">
        <f t="shared" si="579"/>
        <v>41422</v>
      </c>
      <c r="V9925" t="str">
        <f t="shared" si="580"/>
        <v/>
      </c>
      <c r="AE9925" s="27"/>
      <c r="AG9925" s="27"/>
      <c r="AX9925" s="27"/>
      <c r="AY9925" s="27"/>
    </row>
    <row r="9926" spans="1:51" x14ac:dyDescent="0.25">
      <c r="A9926" t="s">
        <v>391</v>
      </c>
      <c r="B9926" t="s">
        <v>218</v>
      </c>
      <c r="C9926">
        <v>163515367</v>
      </c>
      <c r="D9926">
        <v>264</v>
      </c>
      <c r="E9926" t="s">
        <v>90</v>
      </c>
      <c r="G9926">
        <v>14.4</v>
      </c>
      <c r="H9926">
        <v>2016</v>
      </c>
      <c r="I9926">
        <v>12</v>
      </c>
      <c r="J9926">
        <v>16</v>
      </c>
      <c r="K9926">
        <v>18</v>
      </c>
      <c r="L9926">
        <v>28</v>
      </c>
      <c r="M9926" t="s">
        <v>900</v>
      </c>
      <c r="N9926" t="s">
        <v>860</v>
      </c>
      <c r="O9926" t="s">
        <v>799</v>
      </c>
      <c r="Q9926" t="s">
        <v>575</v>
      </c>
      <c r="R9926" t="str">
        <f t="shared" si="578"/>
        <v>Weekday</v>
      </c>
      <c r="S9926" s="27">
        <f t="shared" si="579"/>
        <v>42720</v>
      </c>
      <c r="V9926" t="str">
        <f t="shared" si="580"/>
        <v/>
      </c>
      <c r="AE9926" s="27"/>
      <c r="AO9926" s="27"/>
      <c r="AX9926" s="27"/>
      <c r="AY9926" s="27"/>
    </row>
    <row r="9927" spans="1:51" x14ac:dyDescent="0.25">
      <c r="A9927" t="s">
        <v>391</v>
      </c>
      <c r="B9927" t="s">
        <v>218</v>
      </c>
      <c r="C9927">
        <v>132035275</v>
      </c>
      <c r="D9927">
        <v>264</v>
      </c>
      <c r="E9927" t="s">
        <v>90</v>
      </c>
      <c r="G9927">
        <v>13.725</v>
      </c>
      <c r="H9927">
        <v>2013</v>
      </c>
      <c r="I9927">
        <v>7</v>
      </c>
      <c r="J9927">
        <v>22</v>
      </c>
      <c r="K9927">
        <v>16</v>
      </c>
      <c r="L9927">
        <v>12</v>
      </c>
      <c r="M9927" t="s">
        <v>900</v>
      </c>
      <c r="N9927" t="s">
        <v>860</v>
      </c>
      <c r="O9927" t="s">
        <v>799</v>
      </c>
      <c r="R9927" t="str">
        <f t="shared" si="578"/>
        <v>Weekday</v>
      </c>
      <c r="S9927" s="27">
        <f t="shared" si="579"/>
        <v>41477</v>
      </c>
      <c r="V9927" t="str">
        <f t="shared" si="580"/>
        <v/>
      </c>
      <c r="AE9927" s="27"/>
      <c r="AG9927" s="27"/>
      <c r="AX9927" s="27"/>
      <c r="AY9927" s="27"/>
    </row>
    <row r="9928" spans="1:51" x14ac:dyDescent="0.25">
      <c r="A9928" t="s">
        <v>391</v>
      </c>
      <c r="B9928" t="s">
        <v>218</v>
      </c>
      <c r="C9928">
        <v>173525227</v>
      </c>
      <c r="D9928">
        <v>264</v>
      </c>
      <c r="E9928" t="s">
        <v>90</v>
      </c>
      <c r="G9928">
        <v>14.409000000000001</v>
      </c>
      <c r="H9928">
        <v>2017</v>
      </c>
      <c r="I9928">
        <v>12</v>
      </c>
      <c r="J9928">
        <v>15</v>
      </c>
      <c r="K9928">
        <v>17</v>
      </c>
      <c r="L9928">
        <v>45</v>
      </c>
      <c r="M9928" t="s">
        <v>900</v>
      </c>
      <c r="N9928" t="s">
        <v>171</v>
      </c>
      <c r="O9928" t="s">
        <v>799</v>
      </c>
      <c r="Q9928" t="s">
        <v>575</v>
      </c>
      <c r="R9928" t="str">
        <f t="shared" si="578"/>
        <v>Weekday</v>
      </c>
      <c r="S9928" s="27">
        <f t="shared" si="579"/>
        <v>43084</v>
      </c>
      <c r="V9928" t="str">
        <f t="shared" si="580"/>
        <v/>
      </c>
      <c r="AE9928" s="27"/>
      <c r="AO9928" s="27"/>
      <c r="AX9928" s="27"/>
      <c r="AY9928" s="27"/>
    </row>
    <row r="9929" spans="1:51" x14ac:dyDescent="0.25">
      <c r="A9929" t="s">
        <v>391</v>
      </c>
      <c r="B9929" t="s">
        <v>218</v>
      </c>
      <c r="C9929">
        <v>140485078</v>
      </c>
      <c r="D9929">
        <v>264</v>
      </c>
      <c r="E9929" t="s">
        <v>90</v>
      </c>
      <c r="G9929">
        <v>14.41</v>
      </c>
      <c r="H9929">
        <v>2014</v>
      </c>
      <c r="I9929">
        <v>2</v>
      </c>
      <c r="J9929">
        <v>17</v>
      </c>
      <c r="K9929">
        <v>7</v>
      </c>
      <c r="L9929">
        <v>35</v>
      </c>
      <c r="M9929" t="s">
        <v>900</v>
      </c>
      <c r="N9929" t="s">
        <v>860</v>
      </c>
      <c r="O9929" t="s">
        <v>799</v>
      </c>
      <c r="Q9929" t="s">
        <v>575</v>
      </c>
      <c r="R9929" t="str">
        <f t="shared" si="578"/>
        <v>Weekday</v>
      </c>
      <c r="S9929" s="27">
        <f t="shared" si="579"/>
        <v>41687</v>
      </c>
      <c r="V9929" t="str">
        <f t="shared" si="580"/>
        <v/>
      </c>
      <c r="AO9929" s="27"/>
      <c r="AX9929" s="27"/>
      <c r="AY9929" s="27"/>
    </row>
    <row r="9930" spans="1:51" x14ac:dyDescent="0.25">
      <c r="A9930" t="s">
        <v>391</v>
      </c>
      <c r="B9930" t="s">
        <v>218</v>
      </c>
      <c r="C9930">
        <v>160685270</v>
      </c>
      <c r="D9930">
        <v>264</v>
      </c>
      <c r="E9930" t="s">
        <v>90</v>
      </c>
      <c r="G9930">
        <v>14.414999999999999</v>
      </c>
      <c r="H9930">
        <v>2016</v>
      </c>
      <c r="I9930">
        <v>3</v>
      </c>
      <c r="J9930">
        <v>8</v>
      </c>
      <c r="K9930">
        <v>15</v>
      </c>
      <c r="L9930">
        <v>32</v>
      </c>
      <c r="M9930" t="s">
        <v>900</v>
      </c>
      <c r="N9930" t="s">
        <v>860</v>
      </c>
      <c r="O9930" t="s">
        <v>799</v>
      </c>
      <c r="Q9930" t="s">
        <v>575</v>
      </c>
      <c r="R9930" t="str">
        <f t="shared" si="578"/>
        <v>Weekday</v>
      </c>
      <c r="S9930" s="27">
        <f t="shared" si="579"/>
        <v>42437</v>
      </c>
      <c r="V9930" t="str">
        <f t="shared" si="580"/>
        <v/>
      </c>
      <c r="AE9930" s="27"/>
      <c r="AO9930" s="27"/>
      <c r="AX9930" s="27"/>
      <c r="AY9930" s="27"/>
    </row>
    <row r="9931" spans="1:51" x14ac:dyDescent="0.25">
      <c r="A9931" t="s">
        <v>391</v>
      </c>
      <c r="S9931" s="27"/>
      <c r="V9931" t="str">
        <f t="shared" si="580"/>
        <v/>
      </c>
    </row>
    <row r="9932" spans="1:51" x14ac:dyDescent="0.25">
      <c r="A9932" t="s">
        <v>391</v>
      </c>
      <c r="B9932" t="s">
        <v>218</v>
      </c>
      <c r="C9932">
        <v>153185174</v>
      </c>
      <c r="D9932">
        <v>264</v>
      </c>
      <c r="E9932" t="s">
        <v>90</v>
      </c>
      <c r="G9932">
        <v>14.417999999999999</v>
      </c>
      <c r="H9932">
        <v>2015</v>
      </c>
      <c r="I9932">
        <v>11</v>
      </c>
      <c r="J9932">
        <v>11</v>
      </c>
      <c r="K9932">
        <v>15</v>
      </c>
      <c r="L9932">
        <v>40</v>
      </c>
      <c r="M9932" t="s">
        <v>900</v>
      </c>
      <c r="N9932" t="s">
        <v>860</v>
      </c>
      <c r="O9932" t="s">
        <v>799</v>
      </c>
      <c r="Q9932" t="s">
        <v>575</v>
      </c>
      <c r="R9932" t="str">
        <f t="shared" si="578"/>
        <v>Weekday</v>
      </c>
      <c r="S9932" s="27">
        <f t="shared" si="579"/>
        <v>42319</v>
      </c>
      <c r="V9932" t="str">
        <f t="shared" si="580"/>
        <v/>
      </c>
    </row>
    <row r="9933" spans="1:51" x14ac:dyDescent="0.25">
      <c r="A9933" t="s">
        <v>391</v>
      </c>
      <c r="B9933" t="s">
        <v>218</v>
      </c>
      <c r="C9933">
        <v>170275302</v>
      </c>
      <c r="D9933">
        <v>264</v>
      </c>
      <c r="E9933" t="s">
        <v>90</v>
      </c>
      <c r="G9933">
        <v>14.420999999999999</v>
      </c>
      <c r="H9933">
        <v>2017</v>
      </c>
      <c r="I9933">
        <v>1</v>
      </c>
      <c r="J9933">
        <v>24</v>
      </c>
      <c r="K9933">
        <v>18</v>
      </c>
      <c r="L9933">
        <v>50</v>
      </c>
      <c r="M9933" t="s">
        <v>900</v>
      </c>
      <c r="N9933" t="s">
        <v>171</v>
      </c>
      <c r="O9933" t="s">
        <v>799</v>
      </c>
      <c r="Q9933" t="s">
        <v>575</v>
      </c>
      <c r="R9933" t="str">
        <f t="shared" si="578"/>
        <v>Weekday</v>
      </c>
      <c r="S9933" s="27">
        <f t="shared" si="579"/>
        <v>42759</v>
      </c>
      <c r="V9933" t="str">
        <f t="shared" si="580"/>
        <v/>
      </c>
      <c r="AE9933" s="27"/>
      <c r="AO9933" s="27"/>
      <c r="AX9933" s="27"/>
      <c r="AY9933" s="27"/>
    </row>
    <row r="9934" spans="1:51" x14ac:dyDescent="0.25">
      <c r="A9934" t="s">
        <v>391</v>
      </c>
      <c r="B9934" t="s">
        <v>218</v>
      </c>
      <c r="C9934">
        <v>162095404</v>
      </c>
      <c r="D9934">
        <v>264</v>
      </c>
      <c r="E9934" t="s">
        <v>90</v>
      </c>
      <c r="G9934">
        <v>14.430999999999999</v>
      </c>
      <c r="H9934">
        <v>2016</v>
      </c>
      <c r="I9934">
        <v>7</v>
      </c>
      <c r="J9934">
        <v>27</v>
      </c>
      <c r="K9934">
        <v>18</v>
      </c>
      <c r="L9934">
        <v>22</v>
      </c>
      <c r="M9934" t="s">
        <v>900</v>
      </c>
      <c r="N9934" t="s">
        <v>404</v>
      </c>
      <c r="O9934" t="s">
        <v>799</v>
      </c>
      <c r="Q9934" t="s">
        <v>575</v>
      </c>
      <c r="R9934" t="str">
        <f t="shared" si="578"/>
        <v>Weekday</v>
      </c>
      <c r="S9934" s="27">
        <f t="shared" si="579"/>
        <v>42578</v>
      </c>
      <c r="V9934" t="str">
        <f t="shared" si="580"/>
        <v/>
      </c>
    </row>
    <row r="9935" spans="1:51" x14ac:dyDescent="0.25">
      <c r="A9935" t="s">
        <v>391</v>
      </c>
      <c r="B9935" t="s">
        <v>218</v>
      </c>
      <c r="C9935">
        <v>170055028</v>
      </c>
      <c r="D9935">
        <v>264</v>
      </c>
      <c r="E9935" t="s">
        <v>90</v>
      </c>
      <c r="G9935">
        <v>14.430999999999999</v>
      </c>
      <c r="H9935">
        <v>2017</v>
      </c>
      <c r="I9935">
        <v>1</v>
      </c>
      <c r="J9935">
        <v>1</v>
      </c>
      <c r="K9935">
        <v>0</v>
      </c>
      <c r="L9935">
        <v>53</v>
      </c>
      <c r="M9935" t="s">
        <v>899</v>
      </c>
      <c r="N9935" t="s">
        <v>171</v>
      </c>
      <c r="O9935" t="s">
        <v>799</v>
      </c>
      <c r="Q9935" t="s">
        <v>575</v>
      </c>
      <c r="R9935" t="str">
        <f t="shared" si="578"/>
        <v>Weekend</v>
      </c>
      <c r="S9935" s="27">
        <f t="shared" si="579"/>
        <v>42736</v>
      </c>
      <c r="V9935" t="str">
        <f t="shared" si="580"/>
        <v/>
      </c>
      <c r="AE9935" s="27"/>
      <c r="AO9935" s="27"/>
      <c r="AX9935" s="27"/>
      <c r="AY9935" s="27"/>
    </row>
    <row r="9936" spans="1:51" x14ac:dyDescent="0.25">
      <c r="A9936" t="s">
        <v>391</v>
      </c>
      <c r="B9936" t="s">
        <v>218</v>
      </c>
      <c r="C9936">
        <v>173075275</v>
      </c>
      <c r="D9936">
        <v>264</v>
      </c>
      <c r="E9936" t="s">
        <v>90</v>
      </c>
      <c r="G9936">
        <v>14.438000000000001</v>
      </c>
      <c r="H9936">
        <v>2017</v>
      </c>
      <c r="I9936">
        <v>11</v>
      </c>
      <c r="J9936">
        <v>3</v>
      </c>
      <c r="K9936">
        <v>8</v>
      </c>
      <c r="L9936">
        <v>39</v>
      </c>
      <c r="M9936" t="s">
        <v>900</v>
      </c>
      <c r="N9936" t="s">
        <v>171</v>
      </c>
      <c r="O9936" t="s">
        <v>799</v>
      </c>
      <c r="Q9936" t="s">
        <v>575</v>
      </c>
      <c r="R9936" t="str">
        <f t="shared" si="578"/>
        <v>Weekday</v>
      </c>
      <c r="S9936" s="27">
        <f t="shared" si="579"/>
        <v>43042</v>
      </c>
      <c r="V9936" t="str">
        <f t="shared" si="580"/>
        <v/>
      </c>
    </row>
    <row r="9937" spans="1:51" x14ac:dyDescent="0.25">
      <c r="A9937" t="s">
        <v>391</v>
      </c>
      <c r="B9937" t="s">
        <v>218</v>
      </c>
      <c r="C9937">
        <v>173365201</v>
      </c>
      <c r="D9937">
        <v>264</v>
      </c>
      <c r="E9937" t="s">
        <v>90</v>
      </c>
      <c r="G9937">
        <v>14.442</v>
      </c>
      <c r="H9937">
        <v>2017</v>
      </c>
      <c r="I9937">
        <v>12</v>
      </c>
      <c r="J9937">
        <v>1</v>
      </c>
      <c r="K9937">
        <v>19</v>
      </c>
      <c r="L9937">
        <v>15</v>
      </c>
      <c r="M9937" t="s">
        <v>900</v>
      </c>
      <c r="N9937" t="s">
        <v>171</v>
      </c>
      <c r="O9937" t="s">
        <v>799</v>
      </c>
      <c r="Q9937" t="s">
        <v>575</v>
      </c>
      <c r="R9937" t="str">
        <f t="shared" si="578"/>
        <v>Weekday</v>
      </c>
      <c r="S9937" s="27">
        <f t="shared" si="579"/>
        <v>43070</v>
      </c>
      <c r="V9937" t="str">
        <f t="shared" si="580"/>
        <v/>
      </c>
      <c r="AE9937" s="27"/>
      <c r="AG9937" s="27"/>
      <c r="AX9937" s="27"/>
      <c r="AY9937" s="27"/>
    </row>
    <row r="9938" spans="1:51" x14ac:dyDescent="0.25">
      <c r="A9938" t="s">
        <v>391</v>
      </c>
      <c r="B9938" t="s">
        <v>218</v>
      </c>
      <c r="C9938">
        <v>130605228</v>
      </c>
      <c r="D9938">
        <v>264</v>
      </c>
      <c r="E9938" t="s">
        <v>90</v>
      </c>
      <c r="G9938">
        <v>14.444000000000001</v>
      </c>
      <c r="H9938">
        <v>2013</v>
      </c>
      <c r="I9938">
        <v>3</v>
      </c>
      <c r="J9938">
        <v>1</v>
      </c>
      <c r="K9938">
        <v>18</v>
      </c>
      <c r="L9938">
        <v>33</v>
      </c>
      <c r="M9938" t="s">
        <v>900</v>
      </c>
      <c r="N9938" t="s">
        <v>860</v>
      </c>
      <c r="O9938" t="s">
        <v>799</v>
      </c>
      <c r="Q9938" t="s">
        <v>575</v>
      </c>
      <c r="R9938" t="str">
        <f t="shared" si="578"/>
        <v>Weekday</v>
      </c>
      <c r="S9938" s="27">
        <f t="shared" si="579"/>
        <v>41334</v>
      </c>
      <c r="V9938" t="str">
        <f t="shared" si="580"/>
        <v/>
      </c>
      <c r="AE9938" s="27"/>
      <c r="AG9938" s="27"/>
      <c r="AX9938" s="27"/>
      <c r="AY9938" s="27"/>
    </row>
    <row r="9939" spans="1:51" x14ac:dyDescent="0.25">
      <c r="A9939" t="s">
        <v>391</v>
      </c>
      <c r="B9939" t="s">
        <v>218</v>
      </c>
      <c r="C9939">
        <v>161175211</v>
      </c>
      <c r="D9939">
        <v>264</v>
      </c>
      <c r="E9939" t="s">
        <v>90</v>
      </c>
      <c r="G9939">
        <v>14.444000000000001</v>
      </c>
      <c r="H9939">
        <v>2016</v>
      </c>
      <c r="I9939">
        <v>4</v>
      </c>
      <c r="J9939">
        <v>23</v>
      </c>
      <c r="K9939">
        <v>13</v>
      </c>
      <c r="L9939">
        <v>50</v>
      </c>
      <c r="M9939" t="s">
        <v>900</v>
      </c>
      <c r="N9939" t="s">
        <v>860</v>
      </c>
      <c r="O9939" t="s">
        <v>799</v>
      </c>
      <c r="Q9939" t="s">
        <v>575</v>
      </c>
      <c r="R9939" t="str">
        <f t="shared" si="578"/>
        <v>Weekend</v>
      </c>
      <c r="S9939" s="27">
        <f t="shared" si="579"/>
        <v>42483</v>
      </c>
      <c r="V9939" t="str">
        <f t="shared" si="580"/>
        <v/>
      </c>
      <c r="AE9939" s="27"/>
      <c r="AG9939" s="27"/>
      <c r="AX9939" s="27"/>
      <c r="AY9939" s="27"/>
    </row>
    <row r="9940" spans="1:51" x14ac:dyDescent="0.25">
      <c r="A9940" t="s">
        <v>391</v>
      </c>
      <c r="B9940" t="s">
        <v>218</v>
      </c>
      <c r="C9940">
        <v>170745304</v>
      </c>
      <c r="D9940">
        <v>264</v>
      </c>
      <c r="E9940" t="s">
        <v>90</v>
      </c>
      <c r="G9940">
        <v>14.446</v>
      </c>
      <c r="H9940">
        <v>2017</v>
      </c>
      <c r="I9940">
        <v>3</v>
      </c>
      <c r="J9940">
        <v>11</v>
      </c>
      <c r="K9940">
        <v>19</v>
      </c>
      <c r="L9940">
        <v>3</v>
      </c>
      <c r="M9940" t="s">
        <v>900</v>
      </c>
      <c r="N9940" t="s">
        <v>860</v>
      </c>
      <c r="O9940" t="s">
        <v>799</v>
      </c>
      <c r="Q9940" t="s">
        <v>575</v>
      </c>
      <c r="R9940" t="str">
        <f t="shared" si="578"/>
        <v>Weekend</v>
      </c>
      <c r="S9940" s="27">
        <f t="shared" si="579"/>
        <v>42805</v>
      </c>
      <c r="V9940" t="str">
        <f t="shared" si="580"/>
        <v/>
      </c>
      <c r="AE9940" s="27"/>
      <c r="AG9940" s="27"/>
      <c r="AX9940" s="27"/>
      <c r="AY9940" s="27"/>
    </row>
    <row r="9941" spans="1:51" x14ac:dyDescent="0.25">
      <c r="A9941" t="s">
        <v>391</v>
      </c>
      <c r="B9941" t="s">
        <v>218</v>
      </c>
      <c r="C9941">
        <v>131075218</v>
      </c>
      <c r="D9941">
        <v>264</v>
      </c>
      <c r="E9941" t="s">
        <v>90</v>
      </c>
      <c r="G9941">
        <v>14.45</v>
      </c>
      <c r="H9941">
        <v>2013</v>
      </c>
      <c r="I9941">
        <v>4</v>
      </c>
      <c r="J9941">
        <v>15</v>
      </c>
      <c r="K9941">
        <v>16</v>
      </c>
      <c r="L9941">
        <v>17</v>
      </c>
      <c r="M9941" t="s">
        <v>900</v>
      </c>
      <c r="N9941" t="s">
        <v>860</v>
      </c>
      <c r="O9941" t="s">
        <v>799</v>
      </c>
      <c r="Q9941" t="s">
        <v>575</v>
      </c>
      <c r="R9941" t="str">
        <f t="shared" si="578"/>
        <v>Weekday</v>
      </c>
      <c r="S9941" s="27">
        <f t="shared" si="579"/>
        <v>41379</v>
      </c>
      <c r="V9941" t="str">
        <f t="shared" si="580"/>
        <v/>
      </c>
      <c r="AE9941" s="27"/>
      <c r="AG9941" s="27"/>
      <c r="AX9941" s="27"/>
      <c r="AY9941" s="27"/>
    </row>
    <row r="9942" spans="1:51" x14ac:dyDescent="0.25">
      <c r="A9942" t="s">
        <v>391</v>
      </c>
      <c r="S9942" s="27"/>
      <c r="V9942" t="str">
        <f t="shared" si="580"/>
        <v/>
      </c>
      <c r="AE9942" s="27"/>
      <c r="AG9942" s="27"/>
      <c r="AX9942" s="27"/>
      <c r="AY9942" s="27"/>
    </row>
    <row r="9943" spans="1:51" x14ac:dyDescent="0.25">
      <c r="A9943" t="s">
        <v>391</v>
      </c>
      <c r="S9943" s="27"/>
      <c r="V9943" t="str">
        <f t="shared" si="580"/>
        <v/>
      </c>
      <c r="AX9943" s="27"/>
      <c r="AY9943" s="27"/>
    </row>
    <row r="9944" spans="1:51" x14ac:dyDescent="0.25">
      <c r="A9944" t="s">
        <v>391</v>
      </c>
      <c r="S9944" s="27"/>
      <c r="V9944" t="str">
        <f t="shared" si="580"/>
        <v/>
      </c>
      <c r="AX9944" s="27"/>
      <c r="AY9944" s="27"/>
    </row>
    <row r="9945" spans="1:51" x14ac:dyDescent="0.25">
      <c r="A9945" t="s">
        <v>391</v>
      </c>
      <c r="B9945" t="s">
        <v>218</v>
      </c>
      <c r="C9945">
        <v>161495095</v>
      </c>
      <c r="D9945">
        <v>264</v>
      </c>
      <c r="E9945" t="s">
        <v>90</v>
      </c>
      <c r="G9945">
        <v>14.465</v>
      </c>
      <c r="H9945">
        <v>2016</v>
      </c>
      <c r="I9945">
        <v>5</v>
      </c>
      <c r="J9945">
        <v>12</v>
      </c>
      <c r="K9945">
        <v>15</v>
      </c>
      <c r="L9945">
        <v>30</v>
      </c>
      <c r="M9945" t="s">
        <v>900</v>
      </c>
      <c r="N9945" t="s">
        <v>404</v>
      </c>
      <c r="O9945" t="s">
        <v>799</v>
      </c>
      <c r="Q9945" t="s">
        <v>575</v>
      </c>
      <c r="R9945" t="str">
        <f t="shared" si="578"/>
        <v>Weekday</v>
      </c>
      <c r="S9945" s="27">
        <f t="shared" si="579"/>
        <v>42502</v>
      </c>
      <c r="V9945" t="str">
        <f t="shared" si="580"/>
        <v/>
      </c>
    </row>
    <row r="9946" spans="1:51" x14ac:dyDescent="0.25">
      <c r="A9946" t="s">
        <v>391</v>
      </c>
      <c r="B9946" t="s">
        <v>218</v>
      </c>
      <c r="C9946">
        <v>161675382</v>
      </c>
      <c r="D9946">
        <v>264</v>
      </c>
      <c r="E9946" t="s">
        <v>90</v>
      </c>
      <c r="G9946">
        <v>14.465</v>
      </c>
      <c r="H9946">
        <v>2016</v>
      </c>
      <c r="I9946">
        <v>6</v>
      </c>
      <c r="J9946">
        <v>14</v>
      </c>
      <c r="K9946">
        <v>15</v>
      </c>
      <c r="L9946">
        <v>15</v>
      </c>
      <c r="M9946" t="s">
        <v>900</v>
      </c>
      <c r="N9946" t="s">
        <v>404</v>
      </c>
      <c r="O9946" t="s">
        <v>799</v>
      </c>
      <c r="Q9946" t="s">
        <v>575</v>
      </c>
      <c r="R9946" t="str">
        <f t="shared" si="578"/>
        <v>Weekday</v>
      </c>
      <c r="S9946" s="27">
        <f t="shared" si="579"/>
        <v>42535</v>
      </c>
      <c r="V9946" t="str">
        <f t="shared" si="580"/>
        <v/>
      </c>
      <c r="AX9946" s="27"/>
      <c r="AY9946" s="27"/>
    </row>
    <row r="9947" spans="1:51" x14ac:dyDescent="0.25">
      <c r="A9947" t="s">
        <v>391</v>
      </c>
      <c r="B9947" t="s">
        <v>218</v>
      </c>
      <c r="C9947">
        <v>131775329</v>
      </c>
      <c r="D9947">
        <v>264</v>
      </c>
      <c r="E9947" t="s">
        <v>90</v>
      </c>
      <c r="G9947">
        <v>14.468999999999999</v>
      </c>
      <c r="H9947">
        <v>2013</v>
      </c>
      <c r="I9947">
        <v>6</v>
      </c>
      <c r="J9947">
        <v>25</v>
      </c>
      <c r="K9947">
        <v>16</v>
      </c>
      <c r="L9947">
        <v>0</v>
      </c>
      <c r="M9947" t="s">
        <v>900</v>
      </c>
      <c r="N9947" t="s">
        <v>171</v>
      </c>
      <c r="O9947" t="s">
        <v>799</v>
      </c>
      <c r="Q9947" t="s">
        <v>575</v>
      </c>
      <c r="R9947" t="str">
        <f t="shared" si="578"/>
        <v>Weekday</v>
      </c>
      <c r="S9947" s="27">
        <f t="shared" si="579"/>
        <v>41450</v>
      </c>
      <c r="V9947" t="str">
        <f t="shared" si="580"/>
        <v/>
      </c>
      <c r="AE9947" s="27"/>
      <c r="AG9947" s="27"/>
      <c r="AX9947" s="27"/>
      <c r="AY9947" s="27"/>
    </row>
    <row r="9948" spans="1:51" x14ac:dyDescent="0.25">
      <c r="A9948" t="s">
        <v>391</v>
      </c>
      <c r="B9948" t="s">
        <v>218</v>
      </c>
      <c r="C9948">
        <v>170055180</v>
      </c>
      <c r="D9948">
        <v>264</v>
      </c>
      <c r="E9948" t="s">
        <v>90</v>
      </c>
      <c r="G9948">
        <v>14.473000000000001</v>
      </c>
      <c r="H9948">
        <v>2017</v>
      </c>
      <c r="I9948">
        <v>1</v>
      </c>
      <c r="J9948">
        <v>5</v>
      </c>
      <c r="K9948">
        <v>8</v>
      </c>
      <c r="L9948">
        <v>35</v>
      </c>
      <c r="M9948" t="s">
        <v>900</v>
      </c>
      <c r="N9948" t="s">
        <v>860</v>
      </c>
      <c r="O9948" t="s">
        <v>799</v>
      </c>
      <c r="Q9948" t="s">
        <v>575</v>
      </c>
      <c r="R9948" t="str">
        <f t="shared" si="578"/>
        <v>Weekday</v>
      </c>
      <c r="S9948" s="27">
        <f t="shared" si="579"/>
        <v>42740</v>
      </c>
      <c r="V9948" t="str">
        <f t="shared" si="580"/>
        <v/>
      </c>
      <c r="AE9948" s="27"/>
      <c r="AG9948" s="27"/>
      <c r="AX9948" s="27"/>
      <c r="AY9948" s="27"/>
    </row>
    <row r="9949" spans="1:51" x14ac:dyDescent="0.25">
      <c r="A9949" t="s">
        <v>391</v>
      </c>
      <c r="B9949" t="s">
        <v>218</v>
      </c>
      <c r="C9949">
        <v>163095306</v>
      </c>
      <c r="D9949">
        <v>264</v>
      </c>
      <c r="E9949" t="s">
        <v>90</v>
      </c>
      <c r="G9949">
        <v>14.472</v>
      </c>
      <c r="H9949">
        <v>2016</v>
      </c>
      <c r="I9949">
        <v>11</v>
      </c>
      <c r="J9949">
        <v>2</v>
      </c>
      <c r="K9949">
        <v>15</v>
      </c>
      <c r="L9949">
        <v>55</v>
      </c>
      <c r="M9949" t="s">
        <v>900</v>
      </c>
      <c r="N9949" t="s">
        <v>404</v>
      </c>
      <c r="O9949" t="s">
        <v>799</v>
      </c>
      <c r="Q9949" t="s">
        <v>575</v>
      </c>
      <c r="R9949" t="str">
        <f t="shared" si="578"/>
        <v>Weekday</v>
      </c>
      <c r="S9949" s="27">
        <f t="shared" si="579"/>
        <v>42676</v>
      </c>
      <c r="V9949" t="str">
        <f t="shared" si="580"/>
        <v/>
      </c>
      <c r="AX9949" s="27"/>
      <c r="AY9949" s="27"/>
    </row>
    <row r="9950" spans="1:51" x14ac:dyDescent="0.25">
      <c r="A9950" t="s">
        <v>391</v>
      </c>
      <c r="B9950" t="s">
        <v>218</v>
      </c>
      <c r="C9950">
        <v>151565039</v>
      </c>
      <c r="D9950">
        <v>264</v>
      </c>
      <c r="E9950" t="s">
        <v>90</v>
      </c>
      <c r="G9950">
        <v>14.475</v>
      </c>
      <c r="H9950">
        <v>2015</v>
      </c>
      <c r="I9950">
        <v>5</v>
      </c>
      <c r="J9950">
        <v>26</v>
      </c>
      <c r="K9950">
        <v>15</v>
      </c>
      <c r="L9950">
        <v>6</v>
      </c>
      <c r="M9950" t="s">
        <v>900</v>
      </c>
      <c r="N9950" t="s">
        <v>860</v>
      </c>
      <c r="O9950" t="s">
        <v>799</v>
      </c>
      <c r="Q9950" t="s">
        <v>575</v>
      </c>
      <c r="R9950" t="str">
        <f t="shared" si="578"/>
        <v>Weekday</v>
      </c>
      <c r="S9950" s="27">
        <f t="shared" si="579"/>
        <v>42150</v>
      </c>
      <c r="V9950" t="str">
        <f t="shared" si="580"/>
        <v/>
      </c>
    </row>
    <row r="9951" spans="1:51" x14ac:dyDescent="0.25">
      <c r="A9951" t="s">
        <v>391</v>
      </c>
      <c r="B9951" t="s">
        <v>218</v>
      </c>
      <c r="C9951">
        <v>160525089</v>
      </c>
      <c r="D9951">
        <v>264</v>
      </c>
      <c r="E9951" t="s">
        <v>90</v>
      </c>
      <c r="G9951">
        <v>14.474</v>
      </c>
      <c r="H9951">
        <v>2016</v>
      </c>
      <c r="I9951">
        <v>2</v>
      </c>
      <c r="J9951">
        <v>19</v>
      </c>
      <c r="K9951">
        <v>12</v>
      </c>
      <c r="L9951">
        <v>21</v>
      </c>
      <c r="M9951" t="s">
        <v>900</v>
      </c>
      <c r="N9951" t="s">
        <v>860</v>
      </c>
      <c r="O9951" t="s">
        <v>799</v>
      </c>
      <c r="Q9951" t="s">
        <v>575</v>
      </c>
      <c r="R9951" t="str">
        <f t="shared" si="578"/>
        <v>Weekday</v>
      </c>
      <c r="S9951" s="27">
        <f t="shared" si="579"/>
        <v>42419</v>
      </c>
      <c r="V9951" t="str">
        <f t="shared" si="580"/>
        <v/>
      </c>
    </row>
    <row r="9952" spans="1:51" x14ac:dyDescent="0.25">
      <c r="A9952" t="s">
        <v>391</v>
      </c>
      <c r="S9952" s="27"/>
      <c r="V9952" t="str">
        <f t="shared" si="580"/>
        <v/>
      </c>
    </row>
    <row r="9953" spans="1:51" x14ac:dyDescent="0.25">
      <c r="A9953" t="s">
        <v>391</v>
      </c>
      <c r="B9953" t="s">
        <v>218</v>
      </c>
      <c r="C9953">
        <v>131165207</v>
      </c>
      <c r="D9953">
        <v>264</v>
      </c>
      <c r="E9953" t="s">
        <v>90</v>
      </c>
      <c r="G9953">
        <v>14.481999999999999</v>
      </c>
      <c r="H9953">
        <v>2013</v>
      </c>
      <c r="I9953">
        <v>4</v>
      </c>
      <c r="J9953">
        <v>24</v>
      </c>
      <c r="K9953">
        <v>16</v>
      </c>
      <c r="L9953">
        <v>41</v>
      </c>
      <c r="M9953" t="s">
        <v>900</v>
      </c>
      <c r="N9953" t="s">
        <v>404</v>
      </c>
      <c r="O9953" t="s">
        <v>799</v>
      </c>
      <c r="Q9953" t="s">
        <v>575</v>
      </c>
      <c r="R9953" t="str">
        <f t="shared" si="578"/>
        <v>Weekday</v>
      </c>
      <c r="S9953" s="27">
        <f t="shared" si="579"/>
        <v>41388</v>
      </c>
      <c r="V9953" t="str">
        <f t="shared" si="580"/>
        <v/>
      </c>
      <c r="AX9953" s="27"/>
      <c r="AY9953" s="27"/>
    </row>
    <row r="9954" spans="1:51" x14ac:dyDescent="0.25">
      <c r="A9954" t="s">
        <v>391</v>
      </c>
      <c r="B9954" t="s">
        <v>218</v>
      </c>
      <c r="C9954">
        <v>160315145</v>
      </c>
      <c r="D9954">
        <v>264</v>
      </c>
      <c r="E9954" t="s">
        <v>90</v>
      </c>
      <c r="G9954">
        <v>14.481999999999999</v>
      </c>
      <c r="H9954">
        <v>2016</v>
      </c>
      <c r="I9954">
        <v>1</v>
      </c>
      <c r="J9954">
        <v>29</v>
      </c>
      <c r="K9954">
        <v>18</v>
      </c>
      <c r="L9954">
        <v>37</v>
      </c>
      <c r="M9954" t="s">
        <v>900</v>
      </c>
      <c r="N9954" t="s">
        <v>860</v>
      </c>
      <c r="O9954" t="s">
        <v>799</v>
      </c>
      <c r="Q9954" t="s">
        <v>575</v>
      </c>
      <c r="R9954" t="str">
        <f t="shared" si="578"/>
        <v>Weekday</v>
      </c>
      <c r="S9954" s="27">
        <f t="shared" si="579"/>
        <v>42398</v>
      </c>
      <c r="V9954" t="str">
        <f t="shared" si="580"/>
        <v/>
      </c>
    </row>
    <row r="9955" spans="1:51" x14ac:dyDescent="0.25">
      <c r="A9955" t="s">
        <v>391</v>
      </c>
      <c r="B9955" t="s">
        <v>218</v>
      </c>
      <c r="C9955">
        <v>160365069</v>
      </c>
      <c r="D9955">
        <v>264</v>
      </c>
      <c r="E9955" t="s">
        <v>90</v>
      </c>
      <c r="G9955">
        <v>14.484999999999999</v>
      </c>
      <c r="H9955">
        <v>2016</v>
      </c>
      <c r="I9955">
        <v>2</v>
      </c>
      <c r="J9955">
        <v>4</v>
      </c>
      <c r="K9955">
        <v>12</v>
      </c>
      <c r="L9955">
        <v>10</v>
      </c>
      <c r="M9955" t="s">
        <v>900</v>
      </c>
      <c r="N9955" t="s">
        <v>171</v>
      </c>
      <c r="O9955" t="s">
        <v>799</v>
      </c>
      <c r="Q9955" t="s">
        <v>575</v>
      </c>
      <c r="R9955" t="str">
        <f t="shared" si="578"/>
        <v>Weekday</v>
      </c>
      <c r="S9955" s="27">
        <f t="shared" si="579"/>
        <v>42404</v>
      </c>
      <c r="V9955" t="str">
        <f t="shared" si="580"/>
        <v/>
      </c>
      <c r="AO9955" s="27"/>
      <c r="AX9955" s="27"/>
      <c r="AY9955" s="27"/>
    </row>
    <row r="9956" spans="1:51" x14ac:dyDescent="0.25">
      <c r="A9956" t="s">
        <v>391</v>
      </c>
      <c r="S9956" s="27"/>
      <c r="V9956" t="str">
        <f t="shared" si="580"/>
        <v/>
      </c>
    </row>
    <row r="9957" spans="1:51" x14ac:dyDescent="0.25">
      <c r="A9957" t="s">
        <v>391</v>
      </c>
      <c r="B9957" t="s">
        <v>218</v>
      </c>
      <c r="C9957">
        <v>160255331</v>
      </c>
      <c r="D9957">
        <v>264</v>
      </c>
      <c r="E9957" t="s">
        <v>90</v>
      </c>
      <c r="G9957">
        <v>14.492000000000001</v>
      </c>
      <c r="H9957">
        <v>2016</v>
      </c>
      <c r="I9957">
        <v>1</v>
      </c>
      <c r="J9957">
        <v>21</v>
      </c>
      <c r="K9957">
        <v>19</v>
      </c>
      <c r="L9957">
        <v>20</v>
      </c>
      <c r="M9957" t="s">
        <v>900</v>
      </c>
      <c r="N9957" t="s">
        <v>860</v>
      </c>
      <c r="O9957" t="s">
        <v>799</v>
      </c>
      <c r="Q9957" t="s">
        <v>575</v>
      </c>
      <c r="R9957" t="str">
        <f t="shared" si="578"/>
        <v>Weekday</v>
      </c>
      <c r="S9957" s="27">
        <f t="shared" si="579"/>
        <v>42390</v>
      </c>
      <c r="V9957" t="str">
        <f t="shared" si="580"/>
        <v/>
      </c>
      <c r="AE9957" s="27"/>
      <c r="AG9957" s="27"/>
      <c r="AX9957" s="27"/>
      <c r="AY9957" s="27"/>
    </row>
    <row r="9958" spans="1:51" x14ac:dyDescent="0.25">
      <c r="A9958" t="s">
        <v>391</v>
      </c>
      <c r="B9958" t="s">
        <v>218</v>
      </c>
      <c r="C9958">
        <v>161665192</v>
      </c>
      <c r="D9958">
        <v>264</v>
      </c>
      <c r="E9958" t="s">
        <v>90</v>
      </c>
      <c r="G9958">
        <v>14.493</v>
      </c>
      <c r="H9958">
        <v>2016</v>
      </c>
      <c r="I9958">
        <v>6</v>
      </c>
      <c r="J9958">
        <v>9</v>
      </c>
      <c r="K9958">
        <v>18</v>
      </c>
      <c r="L9958">
        <v>15</v>
      </c>
      <c r="M9958" t="s">
        <v>900</v>
      </c>
      <c r="N9958" t="s">
        <v>860</v>
      </c>
      <c r="O9958" t="s">
        <v>799</v>
      </c>
      <c r="Q9958" t="s">
        <v>575</v>
      </c>
      <c r="R9958" t="str">
        <f t="shared" si="578"/>
        <v>Weekday</v>
      </c>
      <c r="S9958" s="27">
        <f t="shared" si="579"/>
        <v>42530</v>
      </c>
      <c r="V9958" t="str">
        <f t="shared" si="580"/>
        <v/>
      </c>
      <c r="AE9958" s="27"/>
      <c r="AG9958" s="27"/>
      <c r="AX9958" s="27"/>
      <c r="AY9958" s="27"/>
    </row>
    <row r="9959" spans="1:51" x14ac:dyDescent="0.25">
      <c r="A9959" t="s">
        <v>391</v>
      </c>
      <c r="B9959" t="s">
        <v>218</v>
      </c>
      <c r="C9959">
        <v>131635075</v>
      </c>
      <c r="D9959">
        <v>264</v>
      </c>
      <c r="E9959" t="s">
        <v>90</v>
      </c>
      <c r="G9959">
        <v>14.494999999999999</v>
      </c>
      <c r="H9959">
        <v>2013</v>
      </c>
      <c r="I9959">
        <v>6</v>
      </c>
      <c r="J9959">
        <v>6</v>
      </c>
      <c r="K9959">
        <v>2</v>
      </c>
      <c r="L9959">
        <v>58</v>
      </c>
      <c r="M9959" t="s">
        <v>899</v>
      </c>
      <c r="N9959" t="s">
        <v>171</v>
      </c>
      <c r="O9959" t="s">
        <v>799</v>
      </c>
      <c r="Q9959" t="s">
        <v>575</v>
      </c>
      <c r="R9959" t="str">
        <f t="shared" si="578"/>
        <v>Weekday</v>
      </c>
      <c r="S9959" s="27">
        <f t="shared" si="579"/>
        <v>41431</v>
      </c>
      <c r="V9959" t="str">
        <f t="shared" si="580"/>
        <v/>
      </c>
      <c r="AX9959" s="27"/>
      <c r="AY9959" s="27"/>
    </row>
    <row r="9960" spans="1:51" x14ac:dyDescent="0.25">
      <c r="A9960" t="s">
        <v>391</v>
      </c>
      <c r="B9960" t="s">
        <v>218</v>
      </c>
      <c r="C9960">
        <v>170355171</v>
      </c>
      <c r="D9960">
        <v>264</v>
      </c>
      <c r="E9960" t="s">
        <v>90</v>
      </c>
      <c r="G9960">
        <v>14.496</v>
      </c>
      <c r="H9960">
        <v>2017</v>
      </c>
      <c r="I9960">
        <v>2</v>
      </c>
      <c r="J9960">
        <v>1</v>
      </c>
      <c r="K9960">
        <v>17</v>
      </c>
      <c r="L9960">
        <v>50</v>
      </c>
      <c r="M9960" t="s">
        <v>900</v>
      </c>
      <c r="N9960" t="s">
        <v>171</v>
      </c>
      <c r="O9960" t="s">
        <v>799</v>
      </c>
      <c r="Q9960" t="s">
        <v>575</v>
      </c>
      <c r="R9960" t="str">
        <f t="shared" si="578"/>
        <v>Weekday</v>
      </c>
      <c r="S9960" s="27">
        <f t="shared" si="579"/>
        <v>42767</v>
      </c>
      <c r="V9960" t="str">
        <f t="shared" si="580"/>
        <v/>
      </c>
    </row>
    <row r="9961" spans="1:51" x14ac:dyDescent="0.25">
      <c r="A9961" t="s">
        <v>391</v>
      </c>
      <c r="B9961" t="s">
        <v>218</v>
      </c>
      <c r="C9961">
        <v>162185047</v>
      </c>
      <c r="D9961">
        <v>264</v>
      </c>
      <c r="E9961" t="s">
        <v>90</v>
      </c>
      <c r="G9961">
        <v>14.506</v>
      </c>
      <c r="H9961">
        <v>2016</v>
      </c>
      <c r="I9961">
        <v>7</v>
      </c>
      <c r="J9961">
        <v>25</v>
      </c>
      <c r="K9961">
        <v>16</v>
      </c>
      <c r="L9961">
        <v>12</v>
      </c>
      <c r="M9961" t="s">
        <v>900</v>
      </c>
      <c r="N9961" t="s">
        <v>171</v>
      </c>
      <c r="O9961" t="s">
        <v>799</v>
      </c>
      <c r="Q9961" t="s">
        <v>575</v>
      </c>
      <c r="R9961" t="str">
        <f t="shared" si="578"/>
        <v>Weekday</v>
      </c>
      <c r="S9961" s="27">
        <f t="shared" si="579"/>
        <v>42576</v>
      </c>
      <c r="V9961" t="str">
        <f t="shared" si="580"/>
        <v/>
      </c>
      <c r="AE9961" s="27"/>
      <c r="AG9961" s="27"/>
      <c r="AX9961" s="27"/>
      <c r="AY9961" s="27"/>
    </row>
    <row r="9962" spans="1:51" x14ac:dyDescent="0.25">
      <c r="A9962" t="s">
        <v>391</v>
      </c>
      <c r="B9962" t="s">
        <v>218</v>
      </c>
      <c r="C9962">
        <v>170515243</v>
      </c>
      <c r="D9962">
        <v>264</v>
      </c>
      <c r="E9962" t="s">
        <v>90</v>
      </c>
      <c r="G9962">
        <v>14.507</v>
      </c>
      <c r="H9962">
        <v>2017</v>
      </c>
      <c r="I9962">
        <v>2</v>
      </c>
      <c r="J9962">
        <v>16</v>
      </c>
      <c r="K9962">
        <v>18</v>
      </c>
      <c r="L9962">
        <v>10</v>
      </c>
      <c r="M9962" t="s">
        <v>900</v>
      </c>
      <c r="N9962" t="s">
        <v>404</v>
      </c>
      <c r="O9962" t="s">
        <v>799</v>
      </c>
      <c r="Q9962" t="s">
        <v>575</v>
      </c>
      <c r="R9962" t="str">
        <f t="shared" si="578"/>
        <v>Weekday</v>
      </c>
      <c r="S9962" s="27">
        <f t="shared" si="579"/>
        <v>42782</v>
      </c>
      <c r="V9962" t="str">
        <f t="shared" si="580"/>
        <v/>
      </c>
      <c r="AE9962" s="27"/>
      <c r="AG9962" s="27"/>
      <c r="AX9962" s="27"/>
      <c r="AY9962" s="27"/>
    </row>
    <row r="9963" spans="1:51" x14ac:dyDescent="0.25">
      <c r="A9963" t="s">
        <v>391</v>
      </c>
      <c r="B9963" t="s">
        <v>218</v>
      </c>
      <c r="C9963">
        <v>140295311</v>
      </c>
      <c r="D9963">
        <v>264</v>
      </c>
      <c r="E9963" t="s">
        <v>90</v>
      </c>
      <c r="G9963">
        <v>14.510999999999999</v>
      </c>
      <c r="H9963">
        <v>2014</v>
      </c>
      <c r="I9963">
        <v>1</v>
      </c>
      <c r="J9963">
        <v>28</v>
      </c>
      <c r="K9963">
        <v>21</v>
      </c>
      <c r="L9963">
        <v>0</v>
      </c>
      <c r="M9963" t="s">
        <v>900</v>
      </c>
      <c r="N9963" t="s">
        <v>860</v>
      </c>
      <c r="O9963" t="s">
        <v>799</v>
      </c>
      <c r="Q9963" t="s">
        <v>575</v>
      </c>
      <c r="R9963" t="str">
        <f t="shared" si="578"/>
        <v>Weekday</v>
      </c>
      <c r="S9963" s="27">
        <f t="shared" si="579"/>
        <v>41667</v>
      </c>
      <c r="V9963" t="str">
        <f t="shared" si="580"/>
        <v/>
      </c>
      <c r="AE9963" s="27"/>
      <c r="AG9963" s="27"/>
      <c r="AX9963" s="27"/>
      <c r="AY9963" s="27"/>
    </row>
    <row r="9964" spans="1:51" x14ac:dyDescent="0.25">
      <c r="A9964" t="s">
        <v>391</v>
      </c>
      <c r="B9964" t="s">
        <v>218</v>
      </c>
      <c r="C9964">
        <v>141345152</v>
      </c>
      <c r="D9964">
        <v>264</v>
      </c>
      <c r="E9964" t="s">
        <v>90</v>
      </c>
      <c r="G9964">
        <v>14.519</v>
      </c>
      <c r="H9964">
        <v>2014</v>
      </c>
      <c r="I9964">
        <v>5</v>
      </c>
      <c r="J9964">
        <v>2</v>
      </c>
      <c r="K9964">
        <v>13</v>
      </c>
      <c r="L9964">
        <v>10</v>
      </c>
      <c r="M9964" t="s">
        <v>900</v>
      </c>
      <c r="N9964" t="s">
        <v>860</v>
      </c>
      <c r="O9964" t="s">
        <v>799</v>
      </c>
      <c r="Q9964" t="s">
        <v>577</v>
      </c>
      <c r="R9964" t="str">
        <f t="shared" si="578"/>
        <v>Weekday</v>
      </c>
      <c r="S9964" s="27">
        <f t="shared" si="579"/>
        <v>41761</v>
      </c>
      <c r="V9964" t="str">
        <f t="shared" si="580"/>
        <v/>
      </c>
      <c r="AE9964" s="27"/>
      <c r="AG9964" s="27"/>
      <c r="AX9964" s="27"/>
      <c r="AY9964" s="27"/>
    </row>
    <row r="9965" spans="1:51" x14ac:dyDescent="0.25">
      <c r="A9965" t="s">
        <v>391</v>
      </c>
      <c r="B9965" t="s">
        <v>218</v>
      </c>
      <c r="C9965">
        <v>141415195</v>
      </c>
      <c r="D9965">
        <v>264</v>
      </c>
      <c r="E9965" t="s">
        <v>90</v>
      </c>
      <c r="G9965">
        <v>14.428000000000001</v>
      </c>
      <c r="H9965">
        <v>2014</v>
      </c>
      <c r="I9965">
        <v>5</v>
      </c>
      <c r="J9965">
        <v>19</v>
      </c>
      <c r="K9965">
        <v>20</v>
      </c>
      <c r="L9965">
        <v>19</v>
      </c>
      <c r="M9965" t="s">
        <v>900</v>
      </c>
      <c r="N9965" t="s">
        <v>860</v>
      </c>
      <c r="O9965" t="s">
        <v>1933</v>
      </c>
      <c r="Q9965" t="s">
        <v>575</v>
      </c>
      <c r="R9965" t="str">
        <f t="shared" si="578"/>
        <v>Weekday</v>
      </c>
      <c r="S9965" s="27">
        <f t="shared" si="579"/>
        <v>41778</v>
      </c>
      <c r="V9965" t="str">
        <f t="shared" si="580"/>
        <v/>
      </c>
    </row>
    <row r="9966" spans="1:51" x14ac:dyDescent="0.25">
      <c r="A9966" t="s">
        <v>391</v>
      </c>
      <c r="B9966" t="s">
        <v>218</v>
      </c>
      <c r="C9966">
        <v>172645402</v>
      </c>
      <c r="D9966">
        <v>264</v>
      </c>
      <c r="E9966" t="s">
        <v>90</v>
      </c>
      <c r="G9966">
        <v>14.535</v>
      </c>
      <c r="H9966">
        <v>2017</v>
      </c>
      <c r="I9966">
        <v>9</v>
      </c>
      <c r="J9966">
        <v>13</v>
      </c>
      <c r="K9966">
        <v>18</v>
      </c>
      <c r="L9966">
        <v>17</v>
      </c>
      <c r="M9966" t="s">
        <v>900</v>
      </c>
      <c r="N9966" t="s">
        <v>860</v>
      </c>
      <c r="O9966" t="s">
        <v>799</v>
      </c>
      <c r="Q9966" t="s">
        <v>577</v>
      </c>
      <c r="R9966" t="str">
        <f t="shared" si="578"/>
        <v>Weekday</v>
      </c>
      <c r="S9966" s="27">
        <f t="shared" si="579"/>
        <v>42991</v>
      </c>
      <c r="V9966" t="str">
        <f t="shared" si="580"/>
        <v/>
      </c>
      <c r="AE9966" s="27"/>
      <c r="AG9966" s="27"/>
      <c r="AX9966" s="27"/>
      <c r="AY9966" s="27"/>
    </row>
    <row r="9967" spans="1:51" x14ac:dyDescent="0.25">
      <c r="A9967" t="s">
        <v>391</v>
      </c>
      <c r="B9967" t="s">
        <v>218</v>
      </c>
      <c r="C9967">
        <v>133335104</v>
      </c>
      <c r="D9967">
        <v>264</v>
      </c>
      <c r="E9967" t="s">
        <v>90</v>
      </c>
      <c r="G9967">
        <v>15.11</v>
      </c>
      <c r="H9967">
        <v>2013</v>
      </c>
      <c r="I9967">
        <v>11</v>
      </c>
      <c r="J9967">
        <v>28</v>
      </c>
      <c r="K9967">
        <v>14</v>
      </c>
      <c r="L9967">
        <v>0</v>
      </c>
      <c r="M9967" t="s">
        <v>900</v>
      </c>
      <c r="N9967" t="s">
        <v>404</v>
      </c>
      <c r="O9967" t="s">
        <v>799</v>
      </c>
      <c r="Q9967" t="s">
        <v>581</v>
      </c>
      <c r="R9967" t="str">
        <f t="shared" si="578"/>
        <v>Weekday</v>
      </c>
      <c r="S9967" s="27">
        <f t="shared" si="579"/>
        <v>41606</v>
      </c>
      <c r="V9967" t="str">
        <f t="shared" si="580"/>
        <v/>
      </c>
      <c r="AE9967" s="27"/>
      <c r="AG9967" s="27"/>
      <c r="AX9967" s="27"/>
      <c r="AY9967" s="27"/>
    </row>
    <row r="9968" spans="1:51" x14ac:dyDescent="0.25">
      <c r="A9968" t="s">
        <v>391</v>
      </c>
      <c r="B9968" t="s">
        <v>218</v>
      </c>
      <c r="C9968">
        <v>162965310</v>
      </c>
      <c r="D9968">
        <v>264</v>
      </c>
      <c r="E9968" t="s">
        <v>90</v>
      </c>
      <c r="G9968">
        <v>14.547000000000001</v>
      </c>
      <c r="H9968">
        <v>2016</v>
      </c>
      <c r="I9968">
        <v>10</v>
      </c>
      <c r="J9968">
        <v>22</v>
      </c>
      <c r="K9968">
        <v>16</v>
      </c>
      <c r="L9968">
        <v>37</v>
      </c>
      <c r="M9968" t="s">
        <v>900</v>
      </c>
      <c r="N9968" t="s">
        <v>860</v>
      </c>
      <c r="O9968" t="s">
        <v>799</v>
      </c>
      <c r="Q9968" t="s">
        <v>577</v>
      </c>
      <c r="R9968" t="str">
        <f t="shared" si="578"/>
        <v>Weekend</v>
      </c>
      <c r="S9968" s="27">
        <f t="shared" si="579"/>
        <v>42665</v>
      </c>
      <c r="V9968" t="str">
        <f t="shared" si="580"/>
        <v/>
      </c>
    </row>
    <row r="9969" spans="1:51" x14ac:dyDescent="0.25">
      <c r="A9969" t="s">
        <v>391</v>
      </c>
      <c r="B9969" t="s">
        <v>218</v>
      </c>
      <c r="C9969">
        <v>173475293</v>
      </c>
      <c r="D9969">
        <v>264</v>
      </c>
      <c r="E9969" t="s">
        <v>90</v>
      </c>
      <c r="G9969">
        <v>14.547000000000001</v>
      </c>
      <c r="H9969">
        <v>2017</v>
      </c>
      <c r="I9969">
        <v>12</v>
      </c>
      <c r="J9969">
        <v>13</v>
      </c>
      <c r="K9969">
        <v>15</v>
      </c>
      <c r="L9969">
        <v>23</v>
      </c>
      <c r="M9969" t="s">
        <v>900</v>
      </c>
      <c r="N9969" t="s">
        <v>171</v>
      </c>
      <c r="O9969" t="s">
        <v>799</v>
      </c>
      <c r="Q9969" t="s">
        <v>577</v>
      </c>
      <c r="R9969" t="str">
        <f t="shared" ref="R9969:R10032" si="581">IF(WEEKDAY(DATE(H9969,I9969,J9969),2) &lt; 6, "Weekday", "Weekend")</f>
        <v>Weekday</v>
      </c>
      <c r="S9969" s="27">
        <f t="shared" ref="S9969:S10032" si="582">DATE(H9969,I9969,J9969)</f>
        <v>43082</v>
      </c>
      <c r="V9969" t="str">
        <f t="shared" si="580"/>
        <v/>
      </c>
      <c r="AE9969" s="27"/>
      <c r="AG9969" s="27"/>
      <c r="AX9969" s="27"/>
      <c r="AY9969" s="27"/>
    </row>
    <row r="9970" spans="1:51" x14ac:dyDescent="0.25">
      <c r="A9970" t="s">
        <v>391</v>
      </c>
      <c r="B9970" t="s">
        <v>218</v>
      </c>
      <c r="C9970">
        <v>171605388</v>
      </c>
      <c r="D9970">
        <v>264</v>
      </c>
      <c r="E9970" t="s">
        <v>90</v>
      </c>
      <c r="G9970">
        <v>14.548</v>
      </c>
      <c r="H9970">
        <v>2017</v>
      </c>
      <c r="I9970">
        <v>6</v>
      </c>
      <c r="J9970">
        <v>9</v>
      </c>
      <c r="K9970">
        <v>17</v>
      </c>
      <c r="L9970">
        <v>25</v>
      </c>
      <c r="M9970" t="s">
        <v>900</v>
      </c>
      <c r="N9970" t="s">
        <v>171</v>
      </c>
      <c r="O9970" t="s">
        <v>799</v>
      </c>
      <c r="Q9970" t="s">
        <v>577</v>
      </c>
      <c r="R9970" t="str">
        <f t="shared" si="581"/>
        <v>Weekday</v>
      </c>
      <c r="S9970" s="27">
        <f t="shared" si="582"/>
        <v>42895</v>
      </c>
      <c r="V9970" t="str">
        <f t="shared" si="580"/>
        <v/>
      </c>
      <c r="AE9970" s="27"/>
      <c r="AG9970" s="27"/>
      <c r="AX9970" s="27"/>
      <c r="AY9970" s="27"/>
    </row>
    <row r="9971" spans="1:51" x14ac:dyDescent="0.25">
      <c r="A9971" t="s">
        <v>391</v>
      </c>
      <c r="B9971" t="s">
        <v>218</v>
      </c>
      <c r="C9971">
        <v>162965305</v>
      </c>
      <c r="D9971">
        <v>264</v>
      </c>
      <c r="E9971" t="s">
        <v>90</v>
      </c>
      <c r="G9971">
        <v>14.55</v>
      </c>
      <c r="H9971">
        <v>2016</v>
      </c>
      <c r="I9971">
        <v>10</v>
      </c>
      <c r="J9971">
        <v>22</v>
      </c>
      <c r="K9971">
        <v>14</v>
      </c>
      <c r="L9971">
        <v>30</v>
      </c>
      <c r="M9971" t="s">
        <v>900</v>
      </c>
      <c r="N9971" t="s">
        <v>860</v>
      </c>
      <c r="O9971" t="s">
        <v>799</v>
      </c>
      <c r="Q9971" t="s">
        <v>577</v>
      </c>
      <c r="R9971" t="str">
        <f t="shared" si="581"/>
        <v>Weekend</v>
      </c>
      <c r="S9971" s="27">
        <f t="shared" si="582"/>
        <v>42665</v>
      </c>
      <c r="V9971" t="str">
        <f t="shared" si="580"/>
        <v/>
      </c>
      <c r="AE9971" s="27"/>
      <c r="AG9971" s="27"/>
      <c r="AX9971" s="27"/>
      <c r="AY9971" s="27"/>
    </row>
    <row r="9972" spans="1:51" x14ac:dyDescent="0.25">
      <c r="A9972" t="s">
        <v>391</v>
      </c>
      <c r="B9972" t="s">
        <v>218</v>
      </c>
      <c r="C9972">
        <v>140125153</v>
      </c>
      <c r="D9972">
        <v>264</v>
      </c>
      <c r="E9972" t="s">
        <v>90</v>
      </c>
      <c r="G9972">
        <v>14.553000000000001</v>
      </c>
      <c r="H9972">
        <v>2014</v>
      </c>
      <c r="I9972">
        <v>1</v>
      </c>
      <c r="J9972">
        <v>10</v>
      </c>
      <c r="K9972">
        <v>18</v>
      </c>
      <c r="L9972">
        <v>49</v>
      </c>
      <c r="M9972" t="s">
        <v>900</v>
      </c>
      <c r="N9972" t="s">
        <v>860</v>
      </c>
      <c r="O9972" t="s">
        <v>799</v>
      </c>
      <c r="Q9972" t="s">
        <v>577</v>
      </c>
      <c r="R9972" t="str">
        <f t="shared" si="581"/>
        <v>Weekday</v>
      </c>
      <c r="S9972" s="27">
        <f t="shared" si="582"/>
        <v>41649</v>
      </c>
      <c r="V9972" t="str">
        <f t="shared" si="580"/>
        <v/>
      </c>
      <c r="AE9972" s="27"/>
      <c r="AG9972" s="27"/>
      <c r="AX9972" s="27"/>
      <c r="AY9972" s="27"/>
    </row>
    <row r="9973" spans="1:51" x14ac:dyDescent="0.25">
      <c r="A9973" t="s">
        <v>391</v>
      </c>
      <c r="B9973" t="s">
        <v>218</v>
      </c>
      <c r="C9973">
        <v>173545332</v>
      </c>
      <c r="D9973">
        <v>264</v>
      </c>
      <c r="E9973" t="s">
        <v>90</v>
      </c>
      <c r="G9973">
        <v>14.555</v>
      </c>
      <c r="H9973">
        <v>2017</v>
      </c>
      <c r="I9973">
        <v>12</v>
      </c>
      <c r="J9973">
        <v>20</v>
      </c>
      <c r="K9973">
        <v>18</v>
      </c>
      <c r="L9973">
        <v>20</v>
      </c>
      <c r="M9973" t="s">
        <v>900</v>
      </c>
      <c r="N9973" t="s">
        <v>860</v>
      </c>
      <c r="O9973" t="s">
        <v>799</v>
      </c>
      <c r="Q9973" t="s">
        <v>577</v>
      </c>
      <c r="R9973" t="str">
        <f t="shared" si="581"/>
        <v>Weekday</v>
      </c>
      <c r="S9973" s="27">
        <f t="shared" si="582"/>
        <v>43089</v>
      </c>
      <c r="V9973" t="str">
        <f t="shared" si="580"/>
        <v/>
      </c>
      <c r="AE9973" s="27"/>
      <c r="AG9973" s="27"/>
      <c r="AX9973" s="27"/>
      <c r="AY9973" s="27"/>
    </row>
    <row r="9974" spans="1:51" x14ac:dyDescent="0.25">
      <c r="A9974" t="s">
        <v>391</v>
      </c>
      <c r="S9974" s="27"/>
      <c r="V9974" t="str">
        <f t="shared" si="580"/>
        <v/>
      </c>
      <c r="AE9974" s="27"/>
      <c r="AG9974" s="27"/>
      <c r="AX9974" s="27"/>
      <c r="AY9974" s="27"/>
    </row>
    <row r="9975" spans="1:51" x14ac:dyDescent="0.25">
      <c r="A9975" t="s">
        <v>391</v>
      </c>
      <c r="B9975" t="s">
        <v>218</v>
      </c>
      <c r="C9975">
        <v>173455010</v>
      </c>
      <c r="D9975">
        <v>264</v>
      </c>
      <c r="E9975" t="s">
        <v>90</v>
      </c>
      <c r="G9975">
        <v>14.558999999999999</v>
      </c>
      <c r="H9975">
        <v>2017</v>
      </c>
      <c r="I9975">
        <v>12</v>
      </c>
      <c r="J9975">
        <v>7</v>
      </c>
      <c r="K9975">
        <v>4</v>
      </c>
      <c r="L9975">
        <v>59</v>
      </c>
      <c r="M9975" t="s">
        <v>900</v>
      </c>
      <c r="N9975" t="s">
        <v>171</v>
      </c>
      <c r="O9975" t="s">
        <v>799</v>
      </c>
      <c r="Q9975" t="s">
        <v>577</v>
      </c>
      <c r="R9975" t="str">
        <f t="shared" si="581"/>
        <v>Weekday</v>
      </c>
      <c r="S9975" s="27">
        <f t="shared" si="582"/>
        <v>43076</v>
      </c>
      <c r="V9975" t="str">
        <f t="shared" si="580"/>
        <v/>
      </c>
      <c r="AE9975" s="27"/>
      <c r="AG9975" s="27"/>
      <c r="AX9975" s="27"/>
      <c r="AY9975" s="27"/>
    </row>
    <row r="9976" spans="1:51" x14ac:dyDescent="0.25">
      <c r="A9976" t="s">
        <v>391</v>
      </c>
      <c r="S9976" s="27"/>
      <c r="V9976" t="str">
        <f t="shared" si="580"/>
        <v/>
      </c>
      <c r="AX9976" s="27"/>
      <c r="AY9976" s="27"/>
    </row>
    <row r="9977" spans="1:51" x14ac:dyDescent="0.25">
      <c r="A9977" t="s">
        <v>391</v>
      </c>
      <c r="S9977" s="27"/>
      <c r="V9977" t="str">
        <f t="shared" si="580"/>
        <v/>
      </c>
      <c r="AO9977" s="27"/>
      <c r="AX9977" s="27"/>
      <c r="AY9977" s="27"/>
    </row>
    <row r="9978" spans="1:51" x14ac:dyDescent="0.25">
      <c r="A9978" t="s">
        <v>391</v>
      </c>
      <c r="S9978" s="27"/>
      <c r="V9978" t="str">
        <f t="shared" si="580"/>
        <v/>
      </c>
    </row>
    <row r="9979" spans="1:51" x14ac:dyDescent="0.25">
      <c r="A9979" t="s">
        <v>391</v>
      </c>
      <c r="B9979" t="s">
        <v>218</v>
      </c>
      <c r="C9979">
        <v>172065321</v>
      </c>
      <c r="D9979">
        <v>264</v>
      </c>
      <c r="E9979" t="s">
        <v>90</v>
      </c>
      <c r="G9979">
        <v>14.565</v>
      </c>
      <c r="H9979">
        <v>2017</v>
      </c>
      <c r="I9979">
        <v>7</v>
      </c>
      <c r="J9979">
        <v>25</v>
      </c>
      <c r="K9979">
        <v>8</v>
      </c>
      <c r="L9979">
        <v>37</v>
      </c>
      <c r="M9979" t="s">
        <v>900</v>
      </c>
      <c r="N9979" t="s">
        <v>860</v>
      </c>
      <c r="O9979" t="s">
        <v>799</v>
      </c>
      <c r="Q9979" t="s">
        <v>577</v>
      </c>
      <c r="R9979" t="str">
        <f t="shared" si="581"/>
        <v>Weekday</v>
      </c>
      <c r="S9979" s="27">
        <f t="shared" si="582"/>
        <v>42941</v>
      </c>
      <c r="V9979" t="str">
        <f t="shared" si="580"/>
        <v/>
      </c>
      <c r="AE9979" s="27"/>
      <c r="AG9979" s="27"/>
      <c r="AX9979" s="27"/>
      <c r="AY9979" s="27"/>
    </row>
    <row r="9980" spans="1:51" x14ac:dyDescent="0.25">
      <c r="A9980" t="s">
        <v>391</v>
      </c>
      <c r="S9980" s="27"/>
      <c r="V9980" t="str">
        <f t="shared" si="580"/>
        <v/>
      </c>
    </row>
    <row r="9981" spans="1:51" x14ac:dyDescent="0.25">
      <c r="A9981" t="s">
        <v>391</v>
      </c>
      <c r="B9981" t="s">
        <v>218</v>
      </c>
      <c r="C9981">
        <v>173185244</v>
      </c>
      <c r="D9981">
        <v>264</v>
      </c>
      <c r="E9981" t="s">
        <v>90</v>
      </c>
      <c r="G9981">
        <v>14.569000000000001</v>
      </c>
      <c r="H9981">
        <v>2017</v>
      </c>
      <c r="I9981">
        <v>11</v>
      </c>
      <c r="J9981">
        <v>14</v>
      </c>
      <c r="K9981">
        <v>7</v>
      </c>
      <c r="L9981">
        <v>51</v>
      </c>
      <c r="M9981" t="s">
        <v>900</v>
      </c>
      <c r="N9981" t="s">
        <v>404</v>
      </c>
      <c r="O9981" t="s">
        <v>799</v>
      </c>
      <c r="Q9981" t="s">
        <v>577</v>
      </c>
      <c r="R9981" t="str">
        <f t="shared" si="581"/>
        <v>Weekday</v>
      </c>
      <c r="S9981" s="27">
        <f t="shared" si="582"/>
        <v>43053</v>
      </c>
      <c r="V9981" t="str">
        <f t="shared" si="580"/>
        <v/>
      </c>
      <c r="AE9981" s="27"/>
      <c r="AG9981" s="27"/>
      <c r="AX9981" s="27"/>
      <c r="AY9981" s="27"/>
    </row>
    <row r="9982" spans="1:51" x14ac:dyDescent="0.25">
      <c r="A9982" t="s">
        <v>391</v>
      </c>
      <c r="B9982" t="s">
        <v>218</v>
      </c>
      <c r="C9982">
        <v>140835165</v>
      </c>
      <c r="D9982">
        <v>264</v>
      </c>
      <c r="E9982" t="s">
        <v>90</v>
      </c>
      <c r="G9982">
        <v>14.571</v>
      </c>
      <c r="H9982">
        <v>2014</v>
      </c>
      <c r="I9982">
        <v>3</v>
      </c>
      <c r="J9982">
        <v>18</v>
      </c>
      <c r="K9982">
        <v>16</v>
      </c>
      <c r="L9982">
        <v>46</v>
      </c>
      <c r="M9982" t="s">
        <v>900</v>
      </c>
      <c r="N9982" t="s">
        <v>860</v>
      </c>
      <c r="O9982" t="s">
        <v>799</v>
      </c>
      <c r="Q9982" t="s">
        <v>577</v>
      </c>
      <c r="R9982" t="str">
        <f t="shared" si="581"/>
        <v>Weekday</v>
      </c>
      <c r="S9982" s="27">
        <f t="shared" si="582"/>
        <v>41716</v>
      </c>
      <c r="V9982" t="str">
        <f t="shared" si="580"/>
        <v/>
      </c>
    </row>
    <row r="9983" spans="1:51" x14ac:dyDescent="0.25">
      <c r="A9983" t="s">
        <v>391</v>
      </c>
      <c r="S9983" s="27"/>
      <c r="V9983" t="str">
        <f t="shared" si="580"/>
        <v/>
      </c>
    </row>
    <row r="9984" spans="1:51" x14ac:dyDescent="0.25">
      <c r="A9984" t="s">
        <v>391</v>
      </c>
      <c r="B9984" t="s">
        <v>218</v>
      </c>
      <c r="C9984">
        <v>153345475</v>
      </c>
      <c r="D9984">
        <v>264</v>
      </c>
      <c r="E9984" t="s">
        <v>90</v>
      </c>
      <c r="G9984">
        <v>14.571999999999999</v>
      </c>
      <c r="H9984">
        <v>2015</v>
      </c>
      <c r="I9984">
        <v>11</v>
      </c>
      <c r="J9984">
        <v>21</v>
      </c>
      <c r="K9984">
        <v>18</v>
      </c>
      <c r="L9984">
        <v>36</v>
      </c>
      <c r="M9984" t="s">
        <v>900</v>
      </c>
      <c r="N9984" t="s">
        <v>171</v>
      </c>
      <c r="O9984" t="s">
        <v>799</v>
      </c>
      <c r="Q9984" t="s">
        <v>577</v>
      </c>
      <c r="R9984" t="str">
        <f t="shared" si="581"/>
        <v>Weekend</v>
      </c>
      <c r="S9984" s="27">
        <f t="shared" si="582"/>
        <v>42329</v>
      </c>
      <c r="V9984" t="str">
        <f t="shared" si="580"/>
        <v/>
      </c>
      <c r="AX9984" s="27"/>
      <c r="AY9984" s="27"/>
    </row>
    <row r="9985" spans="1:51" x14ac:dyDescent="0.25">
      <c r="A9985" t="s">
        <v>391</v>
      </c>
      <c r="S9985" s="27"/>
      <c r="V9985" t="str">
        <f t="shared" si="580"/>
        <v/>
      </c>
      <c r="AX9985" s="27"/>
      <c r="AY9985" s="27"/>
    </row>
    <row r="9986" spans="1:51" x14ac:dyDescent="0.25">
      <c r="A9986" t="s">
        <v>391</v>
      </c>
      <c r="B9986" t="s">
        <v>218</v>
      </c>
      <c r="C9986">
        <v>151075270</v>
      </c>
      <c r="D9986">
        <v>264</v>
      </c>
      <c r="E9986" t="s">
        <v>90</v>
      </c>
      <c r="G9986">
        <v>14.574</v>
      </c>
      <c r="H9986">
        <v>2015</v>
      </c>
      <c r="I9986">
        <v>4</v>
      </c>
      <c r="J9986">
        <v>15</v>
      </c>
      <c r="K9986">
        <v>15</v>
      </c>
      <c r="L9986">
        <v>20</v>
      </c>
      <c r="M9986" t="s">
        <v>900</v>
      </c>
      <c r="N9986" t="s">
        <v>860</v>
      </c>
      <c r="O9986" t="s">
        <v>799</v>
      </c>
      <c r="Q9986" t="s">
        <v>577</v>
      </c>
      <c r="R9986" t="str">
        <f t="shared" si="581"/>
        <v>Weekday</v>
      </c>
      <c r="S9986" s="27">
        <f t="shared" si="582"/>
        <v>42109</v>
      </c>
      <c r="V9986" t="str">
        <f t="shared" si="580"/>
        <v/>
      </c>
      <c r="AX9986" s="27"/>
      <c r="AY9986" s="27"/>
    </row>
    <row r="9987" spans="1:51" x14ac:dyDescent="0.25">
      <c r="A9987" t="s">
        <v>391</v>
      </c>
      <c r="B9987" t="s">
        <v>218</v>
      </c>
      <c r="C9987">
        <v>141385087</v>
      </c>
      <c r="D9987">
        <v>264</v>
      </c>
      <c r="E9987" t="s">
        <v>90</v>
      </c>
      <c r="G9987">
        <v>14.574</v>
      </c>
      <c r="H9987">
        <v>2014</v>
      </c>
      <c r="I9987">
        <v>5</v>
      </c>
      <c r="J9987">
        <v>16</v>
      </c>
      <c r="K9987">
        <v>15</v>
      </c>
      <c r="L9987">
        <v>25</v>
      </c>
      <c r="M9987" t="s">
        <v>900</v>
      </c>
      <c r="N9987" t="s">
        <v>860</v>
      </c>
      <c r="O9987" t="s">
        <v>799</v>
      </c>
      <c r="Q9987" t="s">
        <v>577</v>
      </c>
      <c r="R9987" t="str">
        <f t="shared" si="581"/>
        <v>Weekday</v>
      </c>
      <c r="S9987" s="27">
        <f t="shared" si="582"/>
        <v>41775</v>
      </c>
      <c r="V9987" t="str">
        <f t="shared" ref="V9987:V10050" si="583">T9987&amp;U9987</f>
        <v/>
      </c>
      <c r="AX9987" s="27"/>
      <c r="AY9987" s="27"/>
    </row>
    <row r="9988" spans="1:51" x14ac:dyDescent="0.25">
      <c r="A9988" t="s">
        <v>391</v>
      </c>
      <c r="B9988" t="s">
        <v>218</v>
      </c>
      <c r="C9988">
        <v>170315299</v>
      </c>
      <c r="D9988">
        <v>264</v>
      </c>
      <c r="E9988" t="s">
        <v>90</v>
      </c>
      <c r="G9988">
        <v>14.573</v>
      </c>
      <c r="H9988">
        <v>2017</v>
      </c>
      <c r="I9988">
        <v>1</v>
      </c>
      <c r="J9988">
        <v>27</v>
      </c>
      <c r="K9988">
        <v>18</v>
      </c>
      <c r="L9988">
        <v>38</v>
      </c>
      <c r="M9988" t="s">
        <v>900</v>
      </c>
      <c r="N9988" t="s">
        <v>404</v>
      </c>
      <c r="O9988" t="s">
        <v>799</v>
      </c>
      <c r="Q9988" t="s">
        <v>577</v>
      </c>
      <c r="R9988" t="str">
        <f t="shared" si="581"/>
        <v>Weekday</v>
      </c>
      <c r="S9988" s="27">
        <f t="shared" si="582"/>
        <v>42762</v>
      </c>
      <c r="V9988" t="str">
        <f t="shared" si="583"/>
        <v/>
      </c>
      <c r="AX9988" s="27"/>
      <c r="AY9988" s="27"/>
    </row>
    <row r="9989" spans="1:51" x14ac:dyDescent="0.25">
      <c r="A9989" t="s">
        <v>391</v>
      </c>
      <c r="B9989" t="s">
        <v>218</v>
      </c>
      <c r="C9989">
        <v>131365145</v>
      </c>
      <c r="D9989">
        <v>264</v>
      </c>
      <c r="E9989" t="s">
        <v>90</v>
      </c>
      <c r="G9989">
        <v>14.574</v>
      </c>
      <c r="H9989">
        <v>2013</v>
      </c>
      <c r="I9989">
        <v>5</v>
      </c>
      <c r="J9989">
        <v>14</v>
      </c>
      <c r="K9989">
        <v>21</v>
      </c>
      <c r="L9989">
        <v>40</v>
      </c>
      <c r="M9989" t="s">
        <v>900</v>
      </c>
      <c r="N9989" t="s">
        <v>404</v>
      </c>
      <c r="O9989" t="s">
        <v>799</v>
      </c>
      <c r="Q9989" t="s">
        <v>577</v>
      </c>
      <c r="R9989" t="str">
        <f t="shared" si="581"/>
        <v>Weekday</v>
      </c>
      <c r="S9989" s="27">
        <f t="shared" si="582"/>
        <v>41408</v>
      </c>
      <c r="V9989" t="str">
        <f t="shared" si="583"/>
        <v/>
      </c>
      <c r="AE9989" s="27"/>
      <c r="AG9989" s="27"/>
      <c r="AX9989" s="27"/>
      <c r="AY9989" s="27"/>
    </row>
    <row r="9990" spans="1:51" x14ac:dyDescent="0.25">
      <c r="A9990" t="s">
        <v>391</v>
      </c>
      <c r="B9990" t="s">
        <v>218</v>
      </c>
      <c r="C9990">
        <v>162015353</v>
      </c>
      <c r="D9990">
        <v>264</v>
      </c>
      <c r="E9990" t="s">
        <v>90</v>
      </c>
      <c r="G9990">
        <v>14.574999999999999</v>
      </c>
      <c r="H9990">
        <v>2016</v>
      </c>
      <c r="I9990">
        <v>7</v>
      </c>
      <c r="J9990">
        <v>12</v>
      </c>
      <c r="K9990">
        <v>10</v>
      </c>
      <c r="L9990">
        <v>45</v>
      </c>
      <c r="M9990" t="s">
        <v>900</v>
      </c>
      <c r="N9990" t="s">
        <v>860</v>
      </c>
      <c r="O9990" t="s">
        <v>799</v>
      </c>
      <c r="Q9990" t="s">
        <v>577</v>
      </c>
      <c r="R9990" t="str">
        <f t="shared" si="581"/>
        <v>Weekday</v>
      </c>
      <c r="S9990" s="27">
        <f t="shared" si="582"/>
        <v>42563</v>
      </c>
      <c r="V9990" t="str">
        <f t="shared" si="583"/>
        <v/>
      </c>
      <c r="AX9990" s="27"/>
      <c r="AY9990" s="27"/>
    </row>
    <row r="9991" spans="1:51" x14ac:dyDescent="0.25">
      <c r="A9991" t="s">
        <v>391</v>
      </c>
      <c r="B9991" t="s">
        <v>218</v>
      </c>
      <c r="C9991">
        <v>142175145</v>
      </c>
      <c r="D9991">
        <v>264</v>
      </c>
      <c r="E9991" t="s">
        <v>90</v>
      </c>
      <c r="G9991">
        <v>14.576000000000001</v>
      </c>
      <c r="H9991">
        <v>2014</v>
      </c>
      <c r="I9991">
        <v>8</v>
      </c>
      <c r="J9991">
        <v>4</v>
      </c>
      <c r="K9991">
        <v>17</v>
      </c>
      <c r="L9991">
        <v>50</v>
      </c>
      <c r="M9991" t="s">
        <v>900</v>
      </c>
      <c r="N9991" t="s">
        <v>860</v>
      </c>
      <c r="O9991" t="s">
        <v>799</v>
      </c>
      <c r="Q9991" t="s">
        <v>577</v>
      </c>
      <c r="R9991" t="str">
        <f t="shared" si="581"/>
        <v>Weekday</v>
      </c>
      <c r="S9991" s="27">
        <f t="shared" si="582"/>
        <v>41855</v>
      </c>
      <c r="V9991" t="str">
        <f t="shared" si="583"/>
        <v/>
      </c>
    </row>
    <row r="9992" spans="1:51" x14ac:dyDescent="0.25">
      <c r="A9992" t="s">
        <v>391</v>
      </c>
      <c r="B9992" t="s">
        <v>218</v>
      </c>
      <c r="C9992">
        <v>151985313</v>
      </c>
      <c r="D9992">
        <v>264</v>
      </c>
      <c r="E9992" t="s">
        <v>90</v>
      </c>
      <c r="G9992">
        <v>14.577</v>
      </c>
      <c r="H9992">
        <v>2015</v>
      </c>
      <c r="I9992">
        <v>7</v>
      </c>
      <c r="J9992">
        <v>16</v>
      </c>
      <c r="K9992">
        <v>15</v>
      </c>
      <c r="L9992">
        <v>50</v>
      </c>
      <c r="M9992" t="s">
        <v>900</v>
      </c>
      <c r="N9992" t="s">
        <v>860</v>
      </c>
      <c r="O9992" t="s">
        <v>799</v>
      </c>
      <c r="Q9992" t="s">
        <v>577</v>
      </c>
      <c r="R9992" t="str">
        <f t="shared" si="581"/>
        <v>Weekday</v>
      </c>
      <c r="S9992" s="27">
        <f t="shared" si="582"/>
        <v>42201</v>
      </c>
      <c r="V9992" t="str">
        <f t="shared" si="583"/>
        <v/>
      </c>
      <c r="AE9992" s="27"/>
      <c r="AG9992" s="27"/>
      <c r="AX9992" s="27"/>
      <c r="AY9992" s="27"/>
    </row>
    <row r="9993" spans="1:51" x14ac:dyDescent="0.25">
      <c r="A9993" t="s">
        <v>391</v>
      </c>
      <c r="B9993" t="s">
        <v>218</v>
      </c>
      <c r="C9993">
        <v>142645152</v>
      </c>
      <c r="D9993">
        <v>264</v>
      </c>
      <c r="E9993" t="s">
        <v>90</v>
      </c>
      <c r="G9993">
        <v>14.582000000000001</v>
      </c>
      <c r="H9993">
        <v>2014</v>
      </c>
      <c r="I9993">
        <v>9</v>
      </c>
      <c r="J9993">
        <v>19</v>
      </c>
      <c r="K9993">
        <v>18</v>
      </c>
      <c r="L9993">
        <v>5</v>
      </c>
      <c r="M9993" t="s">
        <v>900</v>
      </c>
      <c r="N9993" t="s">
        <v>860</v>
      </c>
      <c r="O9993" t="s">
        <v>799</v>
      </c>
      <c r="Q9993" t="s">
        <v>577</v>
      </c>
      <c r="R9993" t="str">
        <f t="shared" si="581"/>
        <v>Weekday</v>
      </c>
      <c r="S9993" s="27">
        <f t="shared" si="582"/>
        <v>41901</v>
      </c>
      <c r="V9993" t="str">
        <f t="shared" si="583"/>
        <v/>
      </c>
      <c r="AE9993" s="27"/>
      <c r="AG9993" s="27"/>
      <c r="AX9993" s="27"/>
      <c r="AY9993" s="27"/>
    </row>
    <row r="9994" spans="1:51" x14ac:dyDescent="0.25">
      <c r="A9994" t="s">
        <v>391</v>
      </c>
      <c r="B9994" t="s">
        <v>218</v>
      </c>
      <c r="C9994">
        <v>160575238</v>
      </c>
      <c r="D9994">
        <v>264</v>
      </c>
      <c r="E9994" t="s">
        <v>90</v>
      </c>
      <c r="G9994">
        <v>14.582000000000001</v>
      </c>
      <c r="H9994">
        <v>2016</v>
      </c>
      <c r="I9994">
        <v>2</v>
      </c>
      <c r="J9994">
        <v>25</v>
      </c>
      <c r="K9994">
        <v>16</v>
      </c>
      <c r="L9994">
        <v>45</v>
      </c>
      <c r="M9994" t="s">
        <v>900</v>
      </c>
      <c r="N9994" t="s">
        <v>171</v>
      </c>
      <c r="O9994" t="s">
        <v>799</v>
      </c>
      <c r="Q9994" t="s">
        <v>577</v>
      </c>
      <c r="R9994" t="str">
        <f t="shared" si="581"/>
        <v>Weekday</v>
      </c>
      <c r="S9994" s="27">
        <f t="shared" si="582"/>
        <v>42425</v>
      </c>
      <c r="V9994" t="str">
        <f t="shared" si="583"/>
        <v/>
      </c>
      <c r="AX9994" s="27"/>
      <c r="AY9994" s="27"/>
    </row>
    <row r="9995" spans="1:51" x14ac:dyDescent="0.25">
      <c r="A9995" t="s">
        <v>391</v>
      </c>
      <c r="B9995" t="s">
        <v>218</v>
      </c>
      <c r="C9995">
        <v>152855386</v>
      </c>
      <c r="D9995">
        <v>264</v>
      </c>
      <c r="E9995" t="s">
        <v>90</v>
      </c>
      <c r="G9995">
        <v>14.583</v>
      </c>
      <c r="H9995">
        <v>2015</v>
      </c>
      <c r="I9995">
        <v>10</v>
      </c>
      <c r="J9995">
        <v>12</v>
      </c>
      <c r="K9995">
        <v>13</v>
      </c>
      <c r="L9995">
        <v>45</v>
      </c>
      <c r="M9995" t="s">
        <v>900</v>
      </c>
      <c r="N9995" t="s">
        <v>860</v>
      </c>
      <c r="O9995" t="s">
        <v>799</v>
      </c>
      <c r="Q9995" t="s">
        <v>577</v>
      </c>
      <c r="R9995" t="str">
        <f t="shared" si="581"/>
        <v>Weekday</v>
      </c>
      <c r="S9995" s="27">
        <f t="shared" si="582"/>
        <v>42289</v>
      </c>
      <c r="V9995" t="str">
        <f t="shared" si="583"/>
        <v/>
      </c>
      <c r="AX9995" s="27"/>
      <c r="AY9995" s="27"/>
    </row>
    <row r="9996" spans="1:51" x14ac:dyDescent="0.25">
      <c r="A9996" t="s">
        <v>391</v>
      </c>
      <c r="B9996" t="s">
        <v>218</v>
      </c>
      <c r="C9996">
        <v>152865281</v>
      </c>
      <c r="D9996">
        <v>264</v>
      </c>
      <c r="E9996" t="s">
        <v>90</v>
      </c>
      <c r="G9996">
        <v>14.583</v>
      </c>
      <c r="H9996">
        <v>2015</v>
      </c>
      <c r="I9996">
        <v>10</v>
      </c>
      <c r="J9996">
        <v>12</v>
      </c>
      <c r="K9996">
        <v>12</v>
      </c>
      <c r="L9996">
        <v>47</v>
      </c>
      <c r="M9996" t="s">
        <v>900</v>
      </c>
      <c r="N9996" t="s">
        <v>171</v>
      </c>
      <c r="O9996" t="s">
        <v>799</v>
      </c>
      <c r="Q9996" t="s">
        <v>577</v>
      </c>
      <c r="R9996" t="str">
        <f t="shared" si="581"/>
        <v>Weekday</v>
      </c>
      <c r="S9996" s="27">
        <f t="shared" si="582"/>
        <v>42289</v>
      </c>
      <c r="V9996" t="str">
        <f t="shared" si="583"/>
        <v/>
      </c>
      <c r="AE9996" s="27"/>
      <c r="AG9996" s="27"/>
      <c r="AX9996" s="27"/>
      <c r="AY9996" s="27"/>
    </row>
    <row r="9997" spans="1:51" x14ac:dyDescent="0.25">
      <c r="A9997" t="s">
        <v>391</v>
      </c>
      <c r="B9997" t="s">
        <v>218</v>
      </c>
      <c r="C9997">
        <v>170195127</v>
      </c>
      <c r="D9997">
        <v>264</v>
      </c>
      <c r="E9997" t="s">
        <v>90</v>
      </c>
      <c r="G9997">
        <v>14.587999999999999</v>
      </c>
      <c r="H9997">
        <v>2017</v>
      </c>
      <c r="I9997">
        <v>1</v>
      </c>
      <c r="J9997">
        <v>18</v>
      </c>
      <c r="K9997">
        <v>18</v>
      </c>
      <c r="L9997">
        <v>44</v>
      </c>
      <c r="M9997" t="s">
        <v>900</v>
      </c>
      <c r="N9997" t="s">
        <v>860</v>
      </c>
      <c r="O9997" t="s">
        <v>799</v>
      </c>
      <c r="Q9997" t="s">
        <v>577</v>
      </c>
      <c r="R9997" t="str">
        <f t="shared" si="581"/>
        <v>Weekday</v>
      </c>
      <c r="S9997" s="27">
        <f t="shared" si="582"/>
        <v>42753</v>
      </c>
      <c r="V9997" t="str">
        <f t="shared" si="583"/>
        <v/>
      </c>
      <c r="AE9997" s="27"/>
      <c r="AG9997" s="27"/>
      <c r="AX9997" s="27"/>
      <c r="AY9997" s="27"/>
    </row>
    <row r="9998" spans="1:51" x14ac:dyDescent="0.25">
      <c r="A9998" t="s">
        <v>391</v>
      </c>
      <c r="S9998" s="27"/>
      <c r="V9998" t="str">
        <f t="shared" si="583"/>
        <v/>
      </c>
      <c r="AE9998" s="27"/>
      <c r="AG9998" s="27"/>
      <c r="AX9998" s="27"/>
      <c r="AY9998" s="27"/>
    </row>
    <row r="9999" spans="1:51" x14ac:dyDescent="0.25">
      <c r="A9999" t="s">
        <v>391</v>
      </c>
      <c r="S9999" s="27"/>
      <c r="V9999" t="str">
        <f t="shared" si="583"/>
        <v/>
      </c>
      <c r="AE9999" s="27"/>
      <c r="AG9999" s="27"/>
      <c r="AX9999" s="27"/>
      <c r="AY9999" s="27"/>
    </row>
    <row r="10000" spans="1:51" x14ac:dyDescent="0.25">
      <c r="A10000" t="s">
        <v>391</v>
      </c>
      <c r="S10000" s="27"/>
      <c r="V10000" t="str">
        <f t="shared" si="583"/>
        <v/>
      </c>
    </row>
    <row r="10001" spans="1:51" x14ac:dyDescent="0.25">
      <c r="A10001" t="s">
        <v>391</v>
      </c>
      <c r="S10001" s="27"/>
      <c r="V10001" t="str">
        <f t="shared" si="583"/>
        <v/>
      </c>
      <c r="AX10001" s="27"/>
      <c r="AY10001" s="27"/>
    </row>
    <row r="10002" spans="1:51" x14ac:dyDescent="0.25">
      <c r="A10002" t="s">
        <v>391</v>
      </c>
      <c r="B10002" t="s">
        <v>218</v>
      </c>
      <c r="C10002">
        <v>132575124</v>
      </c>
      <c r="D10002">
        <v>264</v>
      </c>
      <c r="E10002" t="s">
        <v>90</v>
      </c>
      <c r="G10002">
        <v>14.614000000000001</v>
      </c>
      <c r="H10002">
        <v>2013</v>
      </c>
      <c r="I10002">
        <v>9</v>
      </c>
      <c r="J10002">
        <v>13</v>
      </c>
      <c r="K10002">
        <v>14</v>
      </c>
      <c r="L10002">
        <v>53</v>
      </c>
      <c r="M10002" t="s">
        <v>900</v>
      </c>
      <c r="N10002" t="s">
        <v>171</v>
      </c>
      <c r="O10002" t="s">
        <v>799</v>
      </c>
      <c r="Q10002" t="s">
        <v>577</v>
      </c>
      <c r="R10002" t="str">
        <f t="shared" si="581"/>
        <v>Weekday</v>
      </c>
      <c r="S10002" s="27">
        <f t="shared" si="582"/>
        <v>41530</v>
      </c>
      <c r="V10002" t="str">
        <f t="shared" si="583"/>
        <v/>
      </c>
      <c r="AX10002" s="27"/>
      <c r="AY10002" s="27"/>
    </row>
    <row r="10003" spans="1:51" x14ac:dyDescent="0.25">
      <c r="A10003" t="s">
        <v>391</v>
      </c>
      <c r="B10003" t="s">
        <v>218</v>
      </c>
      <c r="C10003">
        <v>172895265</v>
      </c>
      <c r="D10003">
        <v>264</v>
      </c>
      <c r="E10003" t="s">
        <v>90</v>
      </c>
      <c r="G10003">
        <v>14.625</v>
      </c>
      <c r="H10003">
        <v>2017</v>
      </c>
      <c r="I10003">
        <v>10</v>
      </c>
      <c r="J10003">
        <v>14</v>
      </c>
      <c r="K10003">
        <v>8</v>
      </c>
      <c r="L10003">
        <v>7</v>
      </c>
      <c r="M10003" t="s">
        <v>899</v>
      </c>
      <c r="N10003" t="s">
        <v>860</v>
      </c>
      <c r="O10003" t="s">
        <v>799</v>
      </c>
      <c r="Q10003" t="s">
        <v>577</v>
      </c>
      <c r="R10003" t="str">
        <f t="shared" si="581"/>
        <v>Weekend</v>
      </c>
      <c r="S10003" s="27">
        <f t="shared" si="582"/>
        <v>43022</v>
      </c>
      <c r="V10003" t="str">
        <f t="shared" si="583"/>
        <v/>
      </c>
      <c r="AX10003" s="27"/>
      <c r="AY10003" s="27"/>
    </row>
    <row r="10004" spans="1:51" x14ac:dyDescent="0.25">
      <c r="A10004" t="s">
        <v>391</v>
      </c>
      <c r="B10004" t="s">
        <v>218</v>
      </c>
      <c r="C10004">
        <v>162415096</v>
      </c>
      <c r="D10004">
        <v>264</v>
      </c>
      <c r="E10004" t="s">
        <v>90</v>
      </c>
      <c r="G10004">
        <v>14.631</v>
      </c>
      <c r="H10004">
        <v>2016</v>
      </c>
      <c r="I10004">
        <v>8</v>
      </c>
      <c r="J10004">
        <v>16</v>
      </c>
      <c r="K10004">
        <v>17</v>
      </c>
      <c r="L10004">
        <v>55</v>
      </c>
      <c r="M10004" t="s">
        <v>900</v>
      </c>
      <c r="N10004" t="s">
        <v>404</v>
      </c>
      <c r="O10004" t="s">
        <v>799</v>
      </c>
      <c r="Q10004" t="s">
        <v>577</v>
      </c>
      <c r="R10004" t="str">
        <f t="shared" si="581"/>
        <v>Weekday</v>
      </c>
      <c r="S10004" s="27">
        <f t="shared" si="582"/>
        <v>42598</v>
      </c>
      <c r="V10004" t="str">
        <f t="shared" si="583"/>
        <v/>
      </c>
      <c r="AE10004" s="27"/>
      <c r="AG10004" s="27"/>
      <c r="AX10004" s="27"/>
      <c r="AY10004" s="27"/>
    </row>
    <row r="10005" spans="1:51" x14ac:dyDescent="0.25">
      <c r="A10005" t="s">
        <v>391</v>
      </c>
      <c r="S10005" s="27"/>
      <c r="V10005" t="str">
        <f t="shared" si="583"/>
        <v/>
      </c>
      <c r="AX10005" s="27"/>
      <c r="AY10005" s="27"/>
    </row>
    <row r="10006" spans="1:51" x14ac:dyDescent="0.25">
      <c r="A10006" t="s">
        <v>391</v>
      </c>
      <c r="B10006" t="s">
        <v>218</v>
      </c>
      <c r="C10006">
        <v>171065236</v>
      </c>
      <c r="D10006">
        <v>264</v>
      </c>
      <c r="E10006" t="s">
        <v>90</v>
      </c>
      <c r="G10006">
        <v>14.632</v>
      </c>
      <c r="H10006">
        <v>2017</v>
      </c>
      <c r="I10006">
        <v>4</v>
      </c>
      <c r="J10006">
        <v>1</v>
      </c>
      <c r="K10006">
        <v>2</v>
      </c>
      <c r="L10006">
        <v>5</v>
      </c>
      <c r="M10006" t="s">
        <v>900</v>
      </c>
      <c r="N10006" t="s">
        <v>171</v>
      </c>
      <c r="O10006" t="s">
        <v>799</v>
      </c>
      <c r="Q10006" t="s">
        <v>577</v>
      </c>
      <c r="R10006" t="str">
        <f t="shared" si="581"/>
        <v>Weekend</v>
      </c>
      <c r="S10006" s="27">
        <f t="shared" si="582"/>
        <v>42826</v>
      </c>
      <c r="V10006" t="str">
        <f t="shared" si="583"/>
        <v/>
      </c>
      <c r="AX10006" s="27"/>
      <c r="AY10006" s="27"/>
    </row>
    <row r="10007" spans="1:51" x14ac:dyDescent="0.25">
      <c r="A10007" t="s">
        <v>391</v>
      </c>
      <c r="S10007" s="27"/>
      <c r="V10007" t="str">
        <f t="shared" si="583"/>
        <v/>
      </c>
    </row>
    <row r="10008" spans="1:51" x14ac:dyDescent="0.25">
      <c r="A10008" t="s">
        <v>391</v>
      </c>
      <c r="B10008" t="s">
        <v>218</v>
      </c>
      <c r="C10008">
        <v>150125368</v>
      </c>
      <c r="D10008">
        <v>264</v>
      </c>
      <c r="E10008" t="s">
        <v>90</v>
      </c>
      <c r="G10008">
        <v>14.635</v>
      </c>
      <c r="H10008">
        <v>2015</v>
      </c>
      <c r="I10008">
        <v>1</v>
      </c>
      <c r="J10008">
        <v>10</v>
      </c>
      <c r="K10008">
        <v>16</v>
      </c>
      <c r="L10008">
        <v>12</v>
      </c>
      <c r="M10008" t="s">
        <v>900</v>
      </c>
      <c r="N10008" t="s">
        <v>860</v>
      </c>
      <c r="O10008" t="s">
        <v>799</v>
      </c>
      <c r="Q10008" t="s">
        <v>577</v>
      </c>
      <c r="R10008" t="str">
        <f t="shared" si="581"/>
        <v>Weekend</v>
      </c>
      <c r="S10008" s="27">
        <f t="shared" si="582"/>
        <v>42014</v>
      </c>
      <c r="V10008" t="str">
        <f t="shared" si="583"/>
        <v/>
      </c>
      <c r="AX10008" s="27"/>
      <c r="AY10008" s="27"/>
    </row>
    <row r="10009" spans="1:51" x14ac:dyDescent="0.25">
      <c r="A10009" t="s">
        <v>391</v>
      </c>
      <c r="B10009" t="s">
        <v>218</v>
      </c>
      <c r="C10009">
        <v>140715205</v>
      </c>
      <c r="D10009">
        <v>264</v>
      </c>
      <c r="E10009" t="s">
        <v>90</v>
      </c>
      <c r="G10009">
        <v>14.638</v>
      </c>
      <c r="H10009">
        <v>2014</v>
      </c>
      <c r="I10009">
        <v>3</v>
      </c>
      <c r="J10009">
        <v>10</v>
      </c>
      <c r="K10009">
        <v>16</v>
      </c>
      <c r="L10009">
        <v>45</v>
      </c>
      <c r="M10009" t="s">
        <v>900</v>
      </c>
      <c r="N10009" t="s">
        <v>860</v>
      </c>
      <c r="O10009" t="s">
        <v>799</v>
      </c>
      <c r="Q10009" t="s">
        <v>577</v>
      </c>
      <c r="R10009" t="str">
        <f t="shared" si="581"/>
        <v>Weekday</v>
      </c>
      <c r="S10009" s="27">
        <f t="shared" si="582"/>
        <v>41708</v>
      </c>
      <c r="V10009" t="str">
        <f t="shared" si="583"/>
        <v/>
      </c>
      <c r="AE10009" s="27"/>
      <c r="AG10009" s="27"/>
      <c r="AX10009" s="27"/>
      <c r="AY10009" s="27"/>
    </row>
    <row r="10010" spans="1:51" x14ac:dyDescent="0.25">
      <c r="A10010" t="s">
        <v>391</v>
      </c>
      <c r="B10010" t="s">
        <v>218</v>
      </c>
      <c r="C10010">
        <v>163645388</v>
      </c>
      <c r="D10010">
        <v>264</v>
      </c>
      <c r="E10010" t="s">
        <v>90</v>
      </c>
      <c r="G10010">
        <v>14.64</v>
      </c>
      <c r="H10010">
        <v>2016</v>
      </c>
      <c r="I10010">
        <v>12</v>
      </c>
      <c r="J10010">
        <v>20</v>
      </c>
      <c r="K10010">
        <v>17</v>
      </c>
      <c r="L10010">
        <v>29</v>
      </c>
      <c r="M10010" t="s">
        <v>900</v>
      </c>
      <c r="N10010" t="s">
        <v>860</v>
      </c>
      <c r="O10010" t="s">
        <v>799</v>
      </c>
      <c r="Q10010" t="s">
        <v>577</v>
      </c>
      <c r="R10010" t="str">
        <f t="shared" si="581"/>
        <v>Weekday</v>
      </c>
      <c r="S10010" s="27">
        <f t="shared" si="582"/>
        <v>42724</v>
      </c>
      <c r="V10010" t="str">
        <f t="shared" si="583"/>
        <v/>
      </c>
      <c r="AE10010" s="27"/>
      <c r="AG10010" s="27"/>
      <c r="AX10010" s="27"/>
      <c r="AY10010" s="27"/>
    </row>
    <row r="10011" spans="1:51" x14ac:dyDescent="0.25">
      <c r="A10011" t="s">
        <v>391</v>
      </c>
      <c r="B10011" t="s">
        <v>218</v>
      </c>
      <c r="C10011">
        <v>150465323</v>
      </c>
      <c r="D10011">
        <v>264</v>
      </c>
      <c r="E10011" t="s">
        <v>90</v>
      </c>
      <c r="G10011">
        <v>14.641999999999999</v>
      </c>
      <c r="H10011">
        <v>2015</v>
      </c>
      <c r="I10011">
        <v>2</v>
      </c>
      <c r="J10011">
        <v>13</v>
      </c>
      <c r="K10011">
        <v>14</v>
      </c>
      <c r="L10011">
        <v>55</v>
      </c>
      <c r="M10011" t="s">
        <v>900</v>
      </c>
      <c r="N10011" t="s">
        <v>860</v>
      </c>
      <c r="O10011" t="s">
        <v>799</v>
      </c>
      <c r="Q10011" t="s">
        <v>577</v>
      </c>
      <c r="R10011" t="str">
        <f t="shared" si="581"/>
        <v>Weekday</v>
      </c>
      <c r="S10011" s="27">
        <f t="shared" si="582"/>
        <v>42048</v>
      </c>
      <c r="V10011" t="str">
        <f t="shared" si="583"/>
        <v/>
      </c>
      <c r="AX10011" s="27"/>
      <c r="AY10011" s="27"/>
    </row>
    <row r="10012" spans="1:51" x14ac:dyDescent="0.25">
      <c r="A10012" t="s">
        <v>391</v>
      </c>
      <c r="S10012" s="27"/>
      <c r="V10012" t="str">
        <f t="shared" si="583"/>
        <v/>
      </c>
      <c r="AE10012" s="27"/>
      <c r="AG10012" s="27"/>
      <c r="AX10012" s="27"/>
      <c r="AY10012" s="27"/>
    </row>
    <row r="10013" spans="1:51" x14ac:dyDescent="0.25">
      <c r="A10013" t="s">
        <v>391</v>
      </c>
      <c r="B10013" t="s">
        <v>218</v>
      </c>
      <c r="C10013">
        <v>162835005</v>
      </c>
      <c r="D10013">
        <v>264</v>
      </c>
      <c r="E10013" t="s">
        <v>90</v>
      </c>
      <c r="G10013">
        <v>14.651999999999999</v>
      </c>
      <c r="H10013">
        <v>2016</v>
      </c>
      <c r="I10013">
        <v>9</v>
      </c>
      <c r="J10013">
        <v>28</v>
      </c>
      <c r="K10013">
        <v>7</v>
      </c>
      <c r="L10013">
        <v>59</v>
      </c>
      <c r="M10013" t="s">
        <v>900</v>
      </c>
      <c r="N10013" t="s">
        <v>860</v>
      </c>
      <c r="O10013" t="s">
        <v>799</v>
      </c>
      <c r="Q10013" t="s">
        <v>577</v>
      </c>
      <c r="R10013" t="str">
        <f t="shared" si="581"/>
        <v>Weekday</v>
      </c>
      <c r="S10013" s="27">
        <f t="shared" si="582"/>
        <v>42641</v>
      </c>
      <c r="V10013" t="str">
        <f t="shared" si="583"/>
        <v/>
      </c>
      <c r="AE10013" s="27"/>
      <c r="AG10013" s="27"/>
      <c r="AX10013" s="27"/>
      <c r="AY10013" s="27"/>
    </row>
    <row r="10014" spans="1:51" x14ac:dyDescent="0.25">
      <c r="A10014" t="s">
        <v>391</v>
      </c>
      <c r="B10014" t="s">
        <v>218</v>
      </c>
      <c r="C10014">
        <v>143395056</v>
      </c>
      <c r="D10014">
        <v>264</v>
      </c>
      <c r="E10014" t="s">
        <v>90</v>
      </c>
      <c r="G10014">
        <v>14.657999999999999</v>
      </c>
      <c r="H10014">
        <v>2014</v>
      </c>
      <c r="I10014">
        <v>12</v>
      </c>
      <c r="J10014">
        <v>1</v>
      </c>
      <c r="K10014">
        <v>22</v>
      </c>
      <c r="L10014">
        <v>48</v>
      </c>
      <c r="M10014" t="s">
        <v>900</v>
      </c>
      <c r="N10014" t="s">
        <v>860</v>
      </c>
      <c r="O10014" t="s">
        <v>1933</v>
      </c>
      <c r="Q10014" t="s">
        <v>577</v>
      </c>
      <c r="R10014" t="str">
        <f t="shared" si="581"/>
        <v>Weekday</v>
      </c>
      <c r="S10014" s="27">
        <f t="shared" si="582"/>
        <v>41974</v>
      </c>
      <c r="V10014" t="str">
        <f t="shared" si="583"/>
        <v/>
      </c>
      <c r="AX10014" s="27"/>
      <c r="AY10014" s="27"/>
    </row>
    <row r="10015" spans="1:51" x14ac:dyDescent="0.25">
      <c r="A10015" t="s">
        <v>391</v>
      </c>
      <c r="S10015" s="27"/>
      <c r="V10015" t="str">
        <f t="shared" si="583"/>
        <v/>
      </c>
      <c r="AE10015" s="27"/>
      <c r="AG10015" s="27"/>
      <c r="AX10015" s="27"/>
      <c r="AY10015" s="27"/>
    </row>
    <row r="10016" spans="1:51" x14ac:dyDescent="0.25">
      <c r="A10016" t="s">
        <v>391</v>
      </c>
      <c r="B10016" t="s">
        <v>218</v>
      </c>
      <c r="C10016">
        <v>140945152</v>
      </c>
      <c r="D10016">
        <v>264</v>
      </c>
      <c r="E10016" t="s">
        <v>90</v>
      </c>
      <c r="G10016">
        <v>14.666</v>
      </c>
      <c r="H10016">
        <v>2014</v>
      </c>
      <c r="I10016">
        <v>4</v>
      </c>
      <c r="J10016">
        <v>3</v>
      </c>
      <c r="K10016">
        <v>13</v>
      </c>
      <c r="L10016">
        <v>50</v>
      </c>
      <c r="M10016" t="s">
        <v>900</v>
      </c>
      <c r="N10016" t="s">
        <v>860</v>
      </c>
      <c r="O10016" t="s">
        <v>799</v>
      </c>
      <c r="Q10016" t="s">
        <v>577</v>
      </c>
      <c r="R10016" t="str">
        <f t="shared" si="581"/>
        <v>Weekday</v>
      </c>
      <c r="S10016" s="27">
        <f t="shared" si="582"/>
        <v>41732</v>
      </c>
      <c r="V10016" t="str">
        <f t="shared" si="583"/>
        <v/>
      </c>
      <c r="AX10016" s="27"/>
      <c r="AY10016" s="27"/>
    </row>
    <row r="10017" spans="1:51" x14ac:dyDescent="0.25">
      <c r="A10017" t="s">
        <v>391</v>
      </c>
      <c r="S10017" s="27"/>
      <c r="V10017" t="str">
        <f t="shared" si="583"/>
        <v/>
      </c>
      <c r="AE10017" s="27"/>
      <c r="AG10017" s="27"/>
      <c r="AX10017" s="27"/>
      <c r="AY10017" s="27"/>
    </row>
    <row r="10018" spans="1:51" x14ac:dyDescent="0.25">
      <c r="A10018" t="s">
        <v>391</v>
      </c>
      <c r="S10018" s="27"/>
      <c r="V10018" t="str">
        <f t="shared" si="583"/>
        <v/>
      </c>
      <c r="AE10018" s="27"/>
      <c r="AG10018" s="27"/>
      <c r="AX10018" s="27"/>
      <c r="AY10018" s="27"/>
    </row>
    <row r="10019" spans="1:51" x14ac:dyDescent="0.25">
      <c r="A10019" t="s">
        <v>391</v>
      </c>
      <c r="S10019" s="27"/>
      <c r="V10019" t="str">
        <f t="shared" si="583"/>
        <v/>
      </c>
      <c r="AE10019" s="27"/>
      <c r="AO10019" s="27"/>
      <c r="AX10019" s="27"/>
      <c r="AY10019" s="27"/>
    </row>
    <row r="10020" spans="1:51" x14ac:dyDescent="0.25">
      <c r="A10020" t="s">
        <v>391</v>
      </c>
      <c r="B10020" t="s">
        <v>218</v>
      </c>
      <c r="C10020">
        <v>163525372</v>
      </c>
      <c r="D10020">
        <v>264</v>
      </c>
      <c r="E10020" t="s">
        <v>90</v>
      </c>
      <c r="G10020">
        <v>14.68</v>
      </c>
      <c r="H10020">
        <v>2016</v>
      </c>
      <c r="I10020">
        <v>12</v>
      </c>
      <c r="J10020">
        <v>17</v>
      </c>
      <c r="K10020">
        <v>17</v>
      </c>
      <c r="L10020">
        <v>44</v>
      </c>
      <c r="M10020" t="s">
        <v>900</v>
      </c>
      <c r="N10020" t="s">
        <v>171</v>
      </c>
      <c r="O10020" t="s">
        <v>799</v>
      </c>
      <c r="Q10020" t="s">
        <v>577</v>
      </c>
      <c r="R10020" t="str">
        <f t="shared" si="581"/>
        <v>Weekend</v>
      </c>
      <c r="S10020" s="27">
        <f t="shared" si="582"/>
        <v>42721</v>
      </c>
      <c r="V10020" t="str">
        <f t="shared" si="583"/>
        <v/>
      </c>
      <c r="AX10020" s="27"/>
      <c r="AY10020" s="27"/>
    </row>
    <row r="10021" spans="1:51" x14ac:dyDescent="0.25">
      <c r="A10021" t="s">
        <v>391</v>
      </c>
      <c r="B10021" t="s">
        <v>218</v>
      </c>
      <c r="C10021">
        <v>142755340</v>
      </c>
      <c r="D10021">
        <v>264</v>
      </c>
      <c r="E10021" t="s">
        <v>90</v>
      </c>
      <c r="G10021">
        <v>14.680999999999999</v>
      </c>
      <c r="H10021">
        <v>2014</v>
      </c>
      <c r="I10021">
        <v>9</v>
      </c>
      <c r="J10021">
        <v>25</v>
      </c>
      <c r="K10021">
        <v>20</v>
      </c>
      <c r="L10021">
        <v>15</v>
      </c>
      <c r="M10021" t="s">
        <v>900</v>
      </c>
      <c r="N10021" t="s">
        <v>860</v>
      </c>
      <c r="O10021" t="s">
        <v>1933</v>
      </c>
      <c r="Q10021" t="s">
        <v>577</v>
      </c>
      <c r="R10021" t="str">
        <f t="shared" si="581"/>
        <v>Weekday</v>
      </c>
      <c r="S10021" s="27">
        <f t="shared" si="582"/>
        <v>41907</v>
      </c>
      <c r="V10021" t="str">
        <f t="shared" si="583"/>
        <v/>
      </c>
      <c r="AE10021" s="27"/>
      <c r="AO10021" s="27"/>
      <c r="AX10021" s="27"/>
      <c r="AY10021" s="27"/>
    </row>
    <row r="10022" spans="1:51" x14ac:dyDescent="0.25">
      <c r="A10022" t="s">
        <v>391</v>
      </c>
      <c r="B10022" t="s">
        <v>218</v>
      </c>
      <c r="C10022">
        <v>153235456</v>
      </c>
      <c r="D10022">
        <v>264</v>
      </c>
      <c r="E10022" t="s">
        <v>90</v>
      </c>
      <c r="G10022">
        <v>14.696</v>
      </c>
      <c r="H10022">
        <v>2015</v>
      </c>
      <c r="I10022">
        <v>11</v>
      </c>
      <c r="J10022">
        <v>14</v>
      </c>
      <c r="K10022">
        <v>17</v>
      </c>
      <c r="L10022">
        <v>45</v>
      </c>
      <c r="M10022" t="s">
        <v>900</v>
      </c>
      <c r="N10022" t="s">
        <v>171</v>
      </c>
      <c r="O10022" t="s">
        <v>799</v>
      </c>
      <c r="Q10022" t="s">
        <v>577</v>
      </c>
      <c r="R10022" t="str">
        <f t="shared" si="581"/>
        <v>Weekend</v>
      </c>
      <c r="S10022" s="27">
        <f t="shared" si="582"/>
        <v>42322</v>
      </c>
      <c r="V10022" t="str">
        <f t="shared" si="583"/>
        <v/>
      </c>
      <c r="AE10022" s="27"/>
      <c r="AO10022" s="27"/>
      <c r="AX10022" s="27"/>
      <c r="AY10022" s="27"/>
    </row>
    <row r="10023" spans="1:51" x14ac:dyDescent="0.25">
      <c r="A10023" t="s">
        <v>391</v>
      </c>
      <c r="B10023" t="s">
        <v>218</v>
      </c>
      <c r="C10023">
        <v>141735021</v>
      </c>
      <c r="D10023">
        <v>264</v>
      </c>
      <c r="E10023" t="s">
        <v>90</v>
      </c>
      <c r="G10023">
        <v>14.696</v>
      </c>
      <c r="H10023">
        <v>2014</v>
      </c>
      <c r="I10023">
        <v>6</v>
      </c>
      <c r="J10023">
        <v>21</v>
      </c>
      <c r="K10023">
        <v>3</v>
      </c>
      <c r="L10023">
        <v>50</v>
      </c>
      <c r="M10023" t="s">
        <v>900</v>
      </c>
      <c r="N10023" t="s">
        <v>860</v>
      </c>
      <c r="O10023" t="s">
        <v>799</v>
      </c>
      <c r="Q10023" t="s">
        <v>577</v>
      </c>
      <c r="R10023" t="str">
        <f t="shared" si="581"/>
        <v>Weekend</v>
      </c>
      <c r="S10023" s="27">
        <f t="shared" si="582"/>
        <v>41811</v>
      </c>
      <c r="V10023" t="str">
        <f t="shared" si="583"/>
        <v/>
      </c>
      <c r="AE10023" s="27"/>
      <c r="AO10023" s="27"/>
      <c r="AX10023" s="27"/>
      <c r="AY10023" s="27"/>
    </row>
    <row r="10024" spans="1:51" x14ac:dyDescent="0.25">
      <c r="A10024" t="s">
        <v>391</v>
      </c>
      <c r="B10024" t="s">
        <v>218</v>
      </c>
      <c r="C10024">
        <v>170845170</v>
      </c>
      <c r="D10024">
        <v>264</v>
      </c>
      <c r="E10024" t="s">
        <v>90</v>
      </c>
      <c r="G10024">
        <v>14.701000000000001</v>
      </c>
      <c r="H10024">
        <v>2017</v>
      </c>
      <c r="I10024">
        <v>3</v>
      </c>
      <c r="J10024">
        <v>23</v>
      </c>
      <c r="K10024">
        <v>17</v>
      </c>
      <c r="L10024">
        <v>57</v>
      </c>
      <c r="M10024" t="s">
        <v>900</v>
      </c>
      <c r="N10024" t="s">
        <v>860</v>
      </c>
      <c r="O10024" t="s">
        <v>799</v>
      </c>
      <c r="Q10024" t="s">
        <v>577</v>
      </c>
      <c r="R10024" t="str">
        <f t="shared" si="581"/>
        <v>Weekday</v>
      </c>
      <c r="S10024" s="27">
        <f t="shared" si="582"/>
        <v>42817</v>
      </c>
      <c r="V10024" t="str">
        <f t="shared" si="583"/>
        <v/>
      </c>
    </row>
    <row r="10025" spans="1:51" x14ac:dyDescent="0.25">
      <c r="A10025" t="s">
        <v>391</v>
      </c>
      <c r="B10025" t="s">
        <v>218</v>
      </c>
      <c r="C10025">
        <v>151325105</v>
      </c>
      <c r="D10025">
        <v>264</v>
      </c>
      <c r="E10025" t="s">
        <v>90</v>
      </c>
      <c r="G10025">
        <v>14.702999999999999</v>
      </c>
      <c r="H10025">
        <v>2015</v>
      </c>
      <c r="I10025">
        <v>5</v>
      </c>
      <c r="J10025">
        <v>11</v>
      </c>
      <c r="K10025">
        <v>14</v>
      </c>
      <c r="L10025">
        <v>32</v>
      </c>
      <c r="M10025" t="s">
        <v>900</v>
      </c>
      <c r="N10025" t="s">
        <v>171</v>
      </c>
      <c r="O10025" t="s">
        <v>799</v>
      </c>
      <c r="Q10025" t="s">
        <v>577</v>
      </c>
      <c r="R10025" t="str">
        <f t="shared" si="581"/>
        <v>Weekday</v>
      </c>
      <c r="S10025" s="27">
        <f t="shared" si="582"/>
        <v>42135</v>
      </c>
      <c r="V10025" t="str">
        <f t="shared" si="583"/>
        <v/>
      </c>
      <c r="AX10025" s="27"/>
      <c r="AY10025" s="27"/>
    </row>
    <row r="10026" spans="1:51" x14ac:dyDescent="0.25">
      <c r="A10026" t="s">
        <v>391</v>
      </c>
      <c r="S10026" s="27"/>
      <c r="V10026" t="str">
        <f t="shared" si="583"/>
        <v/>
      </c>
      <c r="AE10026" s="27"/>
      <c r="AO10026" s="27"/>
      <c r="AX10026" s="27"/>
      <c r="AY10026" s="27"/>
    </row>
    <row r="10027" spans="1:51" x14ac:dyDescent="0.25">
      <c r="A10027" t="s">
        <v>391</v>
      </c>
      <c r="B10027" t="s">
        <v>218</v>
      </c>
      <c r="C10027">
        <v>132185012</v>
      </c>
      <c r="D10027">
        <v>264</v>
      </c>
      <c r="E10027" t="s">
        <v>90</v>
      </c>
      <c r="G10027">
        <v>14.714</v>
      </c>
      <c r="H10027">
        <v>2013</v>
      </c>
      <c r="I10027">
        <v>8</v>
      </c>
      <c r="J10027">
        <v>4</v>
      </c>
      <c r="K10027">
        <v>23</v>
      </c>
      <c r="L10027">
        <v>30</v>
      </c>
      <c r="M10027" t="s">
        <v>900</v>
      </c>
      <c r="N10027" t="s">
        <v>860</v>
      </c>
      <c r="O10027" t="s">
        <v>1933</v>
      </c>
      <c r="Q10027" t="s">
        <v>577</v>
      </c>
      <c r="R10027" t="str">
        <f t="shared" si="581"/>
        <v>Weekend</v>
      </c>
      <c r="S10027" s="27">
        <f t="shared" si="582"/>
        <v>41490</v>
      </c>
      <c r="V10027" t="str">
        <f t="shared" si="583"/>
        <v/>
      </c>
      <c r="AX10027" s="27"/>
      <c r="AY10027" s="27"/>
    </row>
    <row r="10028" spans="1:51" x14ac:dyDescent="0.25">
      <c r="A10028" t="s">
        <v>391</v>
      </c>
      <c r="B10028" t="s">
        <v>218</v>
      </c>
      <c r="C10028">
        <v>130975211</v>
      </c>
      <c r="D10028">
        <v>264</v>
      </c>
      <c r="E10028" t="s">
        <v>90</v>
      </c>
      <c r="G10028">
        <v>14.714</v>
      </c>
      <c r="H10028">
        <v>2013</v>
      </c>
      <c r="I10028">
        <v>4</v>
      </c>
      <c r="J10028">
        <v>3</v>
      </c>
      <c r="K10028">
        <v>14</v>
      </c>
      <c r="L10028">
        <v>29</v>
      </c>
      <c r="M10028" t="s">
        <v>900</v>
      </c>
      <c r="N10028" t="s">
        <v>860</v>
      </c>
      <c r="O10028" t="s">
        <v>799</v>
      </c>
      <c r="Q10028" t="s">
        <v>577</v>
      </c>
      <c r="R10028" t="str">
        <f t="shared" si="581"/>
        <v>Weekday</v>
      </c>
      <c r="S10028" s="27">
        <f t="shared" si="582"/>
        <v>41367</v>
      </c>
      <c r="V10028" t="str">
        <f t="shared" si="583"/>
        <v/>
      </c>
      <c r="AE10028" s="27"/>
      <c r="AO10028" s="27"/>
      <c r="AX10028" s="27"/>
      <c r="AY10028" s="27"/>
    </row>
    <row r="10029" spans="1:51" x14ac:dyDescent="0.25">
      <c r="A10029" t="s">
        <v>391</v>
      </c>
      <c r="B10029" t="s">
        <v>218</v>
      </c>
      <c r="C10029">
        <v>172475148</v>
      </c>
      <c r="D10029">
        <v>264</v>
      </c>
      <c r="E10029" t="s">
        <v>90</v>
      </c>
      <c r="G10029">
        <v>14.715999999999999</v>
      </c>
      <c r="H10029">
        <v>2017</v>
      </c>
      <c r="I10029">
        <v>9</v>
      </c>
      <c r="J10029">
        <v>1</v>
      </c>
      <c r="K10029">
        <v>17</v>
      </c>
      <c r="L10029">
        <v>54</v>
      </c>
      <c r="M10029" t="s">
        <v>900</v>
      </c>
      <c r="N10029" t="s">
        <v>860</v>
      </c>
      <c r="O10029" t="s">
        <v>799</v>
      </c>
      <c r="Q10029" t="s">
        <v>577</v>
      </c>
      <c r="R10029" t="str">
        <f t="shared" si="581"/>
        <v>Weekday</v>
      </c>
      <c r="S10029" s="27">
        <f t="shared" si="582"/>
        <v>42979</v>
      </c>
      <c r="V10029" t="str">
        <f t="shared" si="583"/>
        <v/>
      </c>
      <c r="AO10029" s="27"/>
      <c r="AX10029" s="27"/>
      <c r="AY10029" s="27"/>
    </row>
    <row r="10030" spans="1:51" x14ac:dyDescent="0.25">
      <c r="A10030" t="s">
        <v>391</v>
      </c>
      <c r="B10030" t="s">
        <v>218</v>
      </c>
      <c r="C10030">
        <v>153165122</v>
      </c>
      <c r="D10030">
        <v>264</v>
      </c>
      <c r="E10030" t="s">
        <v>90</v>
      </c>
      <c r="G10030">
        <v>14.72</v>
      </c>
      <c r="H10030">
        <v>2015</v>
      </c>
      <c r="I10030">
        <v>11</v>
      </c>
      <c r="J10030">
        <v>12</v>
      </c>
      <c r="K10030">
        <v>8</v>
      </c>
      <c r="L10030">
        <v>0</v>
      </c>
      <c r="M10030" t="s">
        <v>900</v>
      </c>
      <c r="N10030" t="s">
        <v>860</v>
      </c>
      <c r="O10030" t="s">
        <v>799</v>
      </c>
      <c r="Q10030" t="s">
        <v>577</v>
      </c>
      <c r="R10030" t="str">
        <f t="shared" si="581"/>
        <v>Weekday</v>
      </c>
      <c r="S10030" s="27">
        <f t="shared" si="582"/>
        <v>42320</v>
      </c>
      <c r="V10030" t="str">
        <f t="shared" si="583"/>
        <v/>
      </c>
      <c r="AO10030" s="27"/>
      <c r="AX10030" s="27"/>
      <c r="AY10030" s="27"/>
    </row>
    <row r="10031" spans="1:51" x14ac:dyDescent="0.25">
      <c r="A10031" t="s">
        <v>391</v>
      </c>
      <c r="S10031" s="27"/>
      <c r="V10031" t="str">
        <f t="shared" si="583"/>
        <v/>
      </c>
    </row>
    <row r="10032" spans="1:51" x14ac:dyDescent="0.25">
      <c r="A10032" t="s">
        <v>391</v>
      </c>
      <c r="B10032" t="s">
        <v>218</v>
      </c>
      <c r="C10032">
        <v>172615273</v>
      </c>
      <c r="D10032">
        <v>264</v>
      </c>
      <c r="E10032" t="s">
        <v>90</v>
      </c>
      <c r="G10032">
        <v>14.727</v>
      </c>
      <c r="H10032">
        <v>2017</v>
      </c>
      <c r="I10032">
        <v>9</v>
      </c>
      <c r="J10032">
        <v>16</v>
      </c>
      <c r="K10032">
        <v>13</v>
      </c>
      <c r="L10032">
        <v>50</v>
      </c>
      <c r="M10032" t="s">
        <v>900</v>
      </c>
      <c r="N10032" t="s">
        <v>860</v>
      </c>
      <c r="O10032" t="s">
        <v>799</v>
      </c>
      <c r="Q10032" t="s">
        <v>577</v>
      </c>
      <c r="R10032" t="str">
        <f t="shared" si="581"/>
        <v>Weekend</v>
      </c>
      <c r="S10032" s="27">
        <f t="shared" si="582"/>
        <v>42994</v>
      </c>
      <c r="V10032" t="str">
        <f t="shared" si="583"/>
        <v/>
      </c>
    </row>
    <row r="10033" spans="1:51" x14ac:dyDescent="0.25">
      <c r="A10033" t="s">
        <v>391</v>
      </c>
      <c r="B10033" t="s">
        <v>218</v>
      </c>
      <c r="C10033">
        <v>171055170</v>
      </c>
      <c r="D10033">
        <v>264</v>
      </c>
      <c r="E10033" t="s">
        <v>90</v>
      </c>
      <c r="G10033">
        <v>14.727</v>
      </c>
      <c r="H10033">
        <v>2017</v>
      </c>
      <c r="I10033">
        <v>4</v>
      </c>
      <c r="J10033">
        <v>12</v>
      </c>
      <c r="K10033">
        <v>15</v>
      </c>
      <c r="L10033">
        <v>49</v>
      </c>
      <c r="M10033" t="s">
        <v>900</v>
      </c>
      <c r="N10033" t="s">
        <v>171</v>
      </c>
      <c r="O10033" t="s">
        <v>799</v>
      </c>
      <c r="Q10033" t="s">
        <v>577</v>
      </c>
      <c r="R10033" t="str">
        <f t="shared" ref="R10033:R10096" si="584">IF(WEEKDAY(DATE(H10033,I10033,J10033),2) &lt; 6, "Weekday", "Weekend")</f>
        <v>Weekday</v>
      </c>
      <c r="S10033" s="27">
        <f t="shared" ref="S10033:S10096" si="585">DATE(H10033,I10033,J10033)</f>
        <v>42837</v>
      </c>
      <c r="V10033" t="str">
        <f t="shared" si="583"/>
        <v/>
      </c>
      <c r="AO10033" s="27"/>
      <c r="AX10033" s="27"/>
      <c r="AY10033" s="27"/>
    </row>
    <row r="10034" spans="1:51" x14ac:dyDescent="0.25">
      <c r="A10034" t="s">
        <v>391</v>
      </c>
      <c r="B10034" t="s">
        <v>218</v>
      </c>
      <c r="C10034">
        <v>173325321</v>
      </c>
      <c r="D10034">
        <v>264</v>
      </c>
      <c r="E10034" t="s">
        <v>90</v>
      </c>
      <c r="G10034">
        <v>14.728</v>
      </c>
      <c r="H10034">
        <v>2017</v>
      </c>
      <c r="I10034">
        <v>11</v>
      </c>
      <c r="J10034">
        <v>28</v>
      </c>
      <c r="K10034">
        <v>16</v>
      </c>
      <c r="L10034">
        <v>5</v>
      </c>
      <c r="M10034" t="s">
        <v>900</v>
      </c>
      <c r="N10034" t="s">
        <v>171</v>
      </c>
      <c r="O10034" t="s">
        <v>799</v>
      </c>
      <c r="Q10034" t="s">
        <v>577</v>
      </c>
      <c r="R10034" t="str">
        <f t="shared" si="584"/>
        <v>Weekday</v>
      </c>
      <c r="S10034" s="27">
        <f t="shared" si="585"/>
        <v>43067</v>
      </c>
      <c r="V10034" t="str">
        <f t="shared" si="583"/>
        <v/>
      </c>
      <c r="AE10034" s="27"/>
      <c r="AG10034" s="27"/>
      <c r="AX10034" s="27"/>
      <c r="AY10034" s="27"/>
    </row>
    <row r="10035" spans="1:51" x14ac:dyDescent="0.25">
      <c r="A10035" t="s">
        <v>391</v>
      </c>
      <c r="B10035" t="s">
        <v>218</v>
      </c>
      <c r="C10035">
        <v>130215043</v>
      </c>
      <c r="D10035">
        <v>264</v>
      </c>
      <c r="E10035" t="s">
        <v>90</v>
      </c>
      <c r="G10035">
        <v>14.728999999999999</v>
      </c>
      <c r="H10035">
        <v>2013</v>
      </c>
      <c r="I10035">
        <v>1</v>
      </c>
      <c r="J10035">
        <v>18</v>
      </c>
      <c r="K10035">
        <v>8</v>
      </c>
      <c r="L10035">
        <v>10</v>
      </c>
      <c r="M10035" t="s">
        <v>900</v>
      </c>
      <c r="N10035" t="s">
        <v>860</v>
      </c>
      <c r="O10035" t="s">
        <v>799</v>
      </c>
      <c r="Q10035" t="s">
        <v>577</v>
      </c>
      <c r="R10035" t="str">
        <f t="shared" si="584"/>
        <v>Weekday</v>
      </c>
      <c r="S10035" s="27">
        <f t="shared" si="585"/>
        <v>41292</v>
      </c>
      <c r="V10035" t="str">
        <f t="shared" si="583"/>
        <v/>
      </c>
      <c r="AE10035" s="27"/>
      <c r="AG10035" s="27"/>
      <c r="AX10035" s="27"/>
      <c r="AY10035" s="27"/>
    </row>
    <row r="10036" spans="1:51" x14ac:dyDescent="0.25">
      <c r="A10036" t="s">
        <v>391</v>
      </c>
      <c r="B10036" t="s">
        <v>218</v>
      </c>
      <c r="C10036">
        <v>131735123</v>
      </c>
      <c r="D10036">
        <v>264</v>
      </c>
      <c r="E10036" t="s">
        <v>90</v>
      </c>
      <c r="G10036">
        <v>14.731</v>
      </c>
      <c r="H10036">
        <v>2013</v>
      </c>
      <c r="I10036">
        <v>6</v>
      </c>
      <c r="J10036">
        <v>17</v>
      </c>
      <c r="K10036">
        <v>14</v>
      </c>
      <c r="L10036">
        <v>55</v>
      </c>
      <c r="M10036" t="s">
        <v>900</v>
      </c>
      <c r="N10036" t="s">
        <v>171</v>
      </c>
      <c r="O10036" t="s">
        <v>799</v>
      </c>
      <c r="Q10036" t="s">
        <v>577</v>
      </c>
      <c r="R10036" t="str">
        <f t="shared" si="584"/>
        <v>Weekday</v>
      </c>
      <c r="S10036" s="27">
        <f t="shared" si="585"/>
        <v>41442</v>
      </c>
      <c r="V10036" t="str">
        <f t="shared" si="583"/>
        <v/>
      </c>
      <c r="AE10036" s="27"/>
      <c r="AG10036" s="27"/>
      <c r="AX10036" s="27"/>
      <c r="AY10036" s="27"/>
    </row>
    <row r="10037" spans="1:51" x14ac:dyDescent="0.25">
      <c r="A10037" t="s">
        <v>391</v>
      </c>
      <c r="S10037" s="27"/>
      <c r="V10037" t="str">
        <f t="shared" si="583"/>
        <v/>
      </c>
      <c r="AE10037" s="27"/>
      <c r="AG10037" s="27"/>
      <c r="AX10037" s="27"/>
      <c r="AY10037" s="27"/>
    </row>
    <row r="10038" spans="1:51" x14ac:dyDescent="0.25">
      <c r="A10038" t="s">
        <v>391</v>
      </c>
      <c r="B10038" t="s">
        <v>218</v>
      </c>
      <c r="C10038">
        <v>131735133</v>
      </c>
      <c r="D10038">
        <v>264</v>
      </c>
      <c r="E10038" t="s">
        <v>90</v>
      </c>
      <c r="G10038">
        <v>14.733000000000001</v>
      </c>
      <c r="H10038">
        <v>2013</v>
      </c>
      <c r="I10038">
        <v>6</v>
      </c>
      <c r="J10038">
        <v>17</v>
      </c>
      <c r="K10038">
        <v>18</v>
      </c>
      <c r="L10038">
        <v>25</v>
      </c>
      <c r="M10038" t="s">
        <v>900</v>
      </c>
      <c r="N10038" t="s">
        <v>860</v>
      </c>
      <c r="O10038" t="s">
        <v>799</v>
      </c>
      <c r="Q10038" t="s">
        <v>577</v>
      </c>
      <c r="R10038" t="str">
        <f t="shared" si="584"/>
        <v>Weekday</v>
      </c>
      <c r="S10038" s="27">
        <f t="shared" si="585"/>
        <v>41442</v>
      </c>
      <c r="V10038" t="str">
        <f t="shared" si="583"/>
        <v/>
      </c>
      <c r="AE10038" s="27"/>
      <c r="AG10038" s="27"/>
      <c r="AX10038" s="27"/>
      <c r="AY10038" s="27"/>
    </row>
    <row r="10039" spans="1:51" x14ac:dyDescent="0.25">
      <c r="A10039" t="s">
        <v>391</v>
      </c>
      <c r="B10039" t="s">
        <v>218</v>
      </c>
      <c r="C10039">
        <v>170305253</v>
      </c>
      <c r="D10039">
        <v>264</v>
      </c>
      <c r="E10039" t="s">
        <v>90</v>
      </c>
      <c r="G10039">
        <v>14.737</v>
      </c>
      <c r="H10039">
        <v>2017</v>
      </c>
      <c r="I10039">
        <v>1</v>
      </c>
      <c r="J10039">
        <v>27</v>
      </c>
      <c r="K10039">
        <v>15</v>
      </c>
      <c r="L10039">
        <v>8</v>
      </c>
      <c r="M10039" t="s">
        <v>900</v>
      </c>
      <c r="N10039" t="s">
        <v>860</v>
      </c>
      <c r="O10039" t="s">
        <v>799</v>
      </c>
      <c r="Q10039" t="s">
        <v>577</v>
      </c>
      <c r="R10039" t="str">
        <f t="shared" si="584"/>
        <v>Weekday</v>
      </c>
      <c r="S10039" s="27">
        <f t="shared" si="585"/>
        <v>42762</v>
      </c>
      <c r="V10039" t="str">
        <f t="shared" si="583"/>
        <v/>
      </c>
      <c r="AX10039" s="27"/>
      <c r="AY10039" s="27"/>
    </row>
    <row r="10040" spans="1:51" x14ac:dyDescent="0.25">
      <c r="A10040" t="s">
        <v>391</v>
      </c>
      <c r="B10040" t="s">
        <v>218</v>
      </c>
      <c r="C10040">
        <v>162965195</v>
      </c>
      <c r="D10040">
        <v>264</v>
      </c>
      <c r="E10040" t="s">
        <v>90</v>
      </c>
      <c r="G10040">
        <v>14.747</v>
      </c>
      <c r="H10040">
        <v>2016</v>
      </c>
      <c r="I10040">
        <v>10</v>
      </c>
      <c r="J10040">
        <v>14</v>
      </c>
      <c r="K10040">
        <v>16</v>
      </c>
      <c r="L10040">
        <v>55</v>
      </c>
      <c r="M10040" t="s">
        <v>900</v>
      </c>
      <c r="N10040" t="s">
        <v>860</v>
      </c>
      <c r="O10040" t="s">
        <v>799</v>
      </c>
      <c r="Q10040" t="s">
        <v>577</v>
      </c>
      <c r="R10040" t="str">
        <f t="shared" si="584"/>
        <v>Weekday</v>
      </c>
      <c r="S10040" s="27">
        <f t="shared" si="585"/>
        <v>42657</v>
      </c>
      <c r="V10040" t="str">
        <f t="shared" si="583"/>
        <v/>
      </c>
    </row>
    <row r="10041" spans="1:51" x14ac:dyDescent="0.25">
      <c r="A10041" t="s">
        <v>391</v>
      </c>
      <c r="S10041" s="27"/>
      <c r="V10041" t="str">
        <f t="shared" si="583"/>
        <v/>
      </c>
    </row>
    <row r="10042" spans="1:51" x14ac:dyDescent="0.25">
      <c r="A10042" t="s">
        <v>391</v>
      </c>
      <c r="B10042" t="s">
        <v>218</v>
      </c>
      <c r="C10042">
        <v>150545402</v>
      </c>
      <c r="D10042">
        <v>264</v>
      </c>
      <c r="E10042" t="s">
        <v>90</v>
      </c>
      <c r="G10042">
        <v>14.754</v>
      </c>
      <c r="H10042">
        <v>2015</v>
      </c>
      <c r="I10042">
        <v>2</v>
      </c>
      <c r="J10042">
        <v>23</v>
      </c>
      <c r="K10042">
        <v>18</v>
      </c>
      <c r="L10042">
        <v>1</v>
      </c>
      <c r="M10042" t="s">
        <v>900</v>
      </c>
      <c r="N10042" t="s">
        <v>860</v>
      </c>
      <c r="O10042" t="s">
        <v>799</v>
      </c>
      <c r="Q10042" t="s">
        <v>577</v>
      </c>
      <c r="R10042" t="str">
        <f t="shared" si="584"/>
        <v>Weekday</v>
      </c>
      <c r="S10042" s="27">
        <f t="shared" si="585"/>
        <v>42058</v>
      </c>
      <c r="V10042" t="str">
        <f t="shared" si="583"/>
        <v/>
      </c>
      <c r="AE10042" s="27"/>
      <c r="AG10042" s="27"/>
      <c r="AX10042" s="27"/>
      <c r="AY10042" s="27"/>
    </row>
    <row r="10043" spans="1:51" x14ac:dyDescent="0.25">
      <c r="A10043" t="s">
        <v>391</v>
      </c>
      <c r="S10043" s="27"/>
      <c r="V10043" t="str">
        <f t="shared" si="583"/>
        <v/>
      </c>
      <c r="AE10043" s="27"/>
      <c r="AG10043" s="27"/>
      <c r="AX10043" s="27"/>
      <c r="AY10043" s="27"/>
    </row>
    <row r="10044" spans="1:51" x14ac:dyDescent="0.25">
      <c r="A10044" t="s">
        <v>391</v>
      </c>
      <c r="B10044" t="s">
        <v>218</v>
      </c>
      <c r="C10044">
        <v>161225096</v>
      </c>
      <c r="D10044">
        <v>264</v>
      </c>
      <c r="E10044" t="s">
        <v>90</v>
      </c>
      <c r="G10044">
        <v>14.760999999999999</v>
      </c>
      <c r="H10044">
        <v>2016</v>
      </c>
      <c r="I10044">
        <v>4</v>
      </c>
      <c r="J10044">
        <v>29</v>
      </c>
      <c r="K10044">
        <v>12</v>
      </c>
      <c r="L10044">
        <v>58</v>
      </c>
      <c r="M10044" t="s">
        <v>900</v>
      </c>
      <c r="N10044" t="s">
        <v>171</v>
      </c>
      <c r="O10044" t="s">
        <v>799</v>
      </c>
      <c r="Q10044" t="s">
        <v>577</v>
      </c>
      <c r="R10044" t="str">
        <f t="shared" si="584"/>
        <v>Weekday</v>
      </c>
      <c r="S10044" s="27">
        <f t="shared" si="585"/>
        <v>42489</v>
      </c>
      <c r="V10044" t="str">
        <f t="shared" si="583"/>
        <v/>
      </c>
      <c r="AX10044" s="27"/>
      <c r="AY10044" s="27"/>
    </row>
    <row r="10045" spans="1:51" x14ac:dyDescent="0.25">
      <c r="A10045" t="s">
        <v>391</v>
      </c>
      <c r="B10045" t="s">
        <v>218</v>
      </c>
      <c r="C10045">
        <v>131565374</v>
      </c>
      <c r="D10045">
        <v>264</v>
      </c>
      <c r="E10045" t="s">
        <v>90</v>
      </c>
      <c r="G10045">
        <v>14.762</v>
      </c>
      <c r="H10045">
        <v>2013</v>
      </c>
      <c r="I10045">
        <v>6</v>
      </c>
      <c r="J10045">
        <v>5</v>
      </c>
      <c r="K10045">
        <v>16</v>
      </c>
      <c r="L10045">
        <v>45</v>
      </c>
      <c r="M10045" t="s">
        <v>900</v>
      </c>
      <c r="N10045" t="s">
        <v>860</v>
      </c>
      <c r="O10045" t="s">
        <v>799</v>
      </c>
      <c r="Q10045" t="s">
        <v>577</v>
      </c>
      <c r="R10045" t="str">
        <f t="shared" si="584"/>
        <v>Weekday</v>
      </c>
      <c r="S10045" s="27">
        <f t="shared" si="585"/>
        <v>41430</v>
      </c>
      <c r="V10045" t="str">
        <f t="shared" si="583"/>
        <v/>
      </c>
      <c r="AE10045" s="27"/>
      <c r="AG10045" s="27"/>
      <c r="AX10045" s="27"/>
      <c r="AY10045" s="27"/>
    </row>
    <row r="10046" spans="1:51" x14ac:dyDescent="0.25">
      <c r="A10046" t="s">
        <v>391</v>
      </c>
      <c r="S10046" s="27"/>
      <c r="V10046" t="str">
        <f t="shared" si="583"/>
        <v/>
      </c>
      <c r="AX10046" s="27"/>
      <c r="AY10046" s="27"/>
    </row>
    <row r="10047" spans="1:51" x14ac:dyDescent="0.25">
      <c r="A10047" t="s">
        <v>391</v>
      </c>
      <c r="B10047" t="s">
        <v>218</v>
      </c>
      <c r="C10047">
        <v>141955017</v>
      </c>
      <c r="D10047">
        <v>264</v>
      </c>
      <c r="E10047" t="s">
        <v>90</v>
      </c>
      <c r="G10047">
        <v>14.776999999999999</v>
      </c>
      <c r="H10047">
        <v>2014</v>
      </c>
      <c r="I10047">
        <v>7</v>
      </c>
      <c r="J10047">
        <v>13</v>
      </c>
      <c r="K10047">
        <v>23</v>
      </c>
      <c r="L10047">
        <v>10</v>
      </c>
      <c r="M10047" t="s">
        <v>900</v>
      </c>
      <c r="N10047" t="s">
        <v>860</v>
      </c>
      <c r="O10047" t="s">
        <v>1933</v>
      </c>
      <c r="Q10047" t="s">
        <v>577</v>
      </c>
      <c r="R10047" t="str">
        <f t="shared" si="584"/>
        <v>Weekend</v>
      </c>
      <c r="S10047" s="27">
        <f t="shared" si="585"/>
        <v>41833</v>
      </c>
      <c r="V10047" t="str">
        <f t="shared" si="583"/>
        <v/>
      </c>
      <c r="AE10047" s="27"/>
      <c r="AO10047" s="27"/>
      <c r="AX10047" s="27"/>
      <c r="AY10047" s="27"/>
    </row>
    <row r="10048" spans="1:51" x14ac:dyDescent="0.25">
      <c r="A10048" t="s">
        <v>391</v>
      </c>
      <c r="B10048" t="s">
        <v>218</v>
      </c>
      <c r="C10048">
        <v>130055140</v>
      </c>
      <c r="D10048">
        <v>264</v>
      </c>
      <c r="E10048" t="s">
        <v>90</v>
      </c>
      <c r="G10048">
        <v>14.622</v>
      </c>
      <c r="H10048">
        <v>2013</v>
      </c>
      <c r="I10048">
        <v>1</v>
      </c>
      <c r="J10048">
        <v>4</v>
      </c>
      <c r="K10048">
        <v>19</v>
      </c>
      <c r="L10048">
        <v>11</v>
      </c>
      <c r="M10048" t="s">
        <v>900</v>
      </c>
      <c r="N10048" t="s">
        <v>171</v>
      </c>
      <c r="O10048" t="s">
        <v>799</v>
      </c>
      <c r="Q10048" t="s">
        <v>577</v>
      </c>
      <c r="R10048" t="str">
        <f t="shared" si="584"/>
        <v>Weekday</v>
      </c>
      <c r="S10048" s="27">
        <f t="shared" si="585"/>
        <v>41278</v>
      </c>
      <c r="V10048" t="str">
        <f t="shared" si="583"/>
        <v/>
      </c>
    </row>
    <row r="10049" spans="1:51" x14ac:dyDescent="0.25">
      <c r="A10049" t="s">
        <v>391</v>
      </c>
      <c r="S10049" s="27"/>
      <c r="V10049" t="str">
        <f t="shared" si="583"/>
        <v/>
      </c>
      <c r="AO10049" s="27"/>
      <c r="AX10049" s="27"/>
      <c r="AY10049" s="27"/>
    </row>
    <row r="10050" spans="1:51" x14ac:dyDescent="0.25">
      <c r="A10050" t="s">
        <v>391</v>
      </c>
      <c r="B10050" t="s">
        <v>218</v>
      </c>
      <c r="C10050">
        <v>150495014</v>
      </c>
      <c r="D10050">
        <v>264</v>
      </c>
      <c r="E10050" t="s">
        <v>90</v>
      </c>
      <c r="G10050">
        <v>14.779</v>
      </c>
      <c r="H10050">
        <v>2015</v>
      </c>
      <c r="I10050">
        <v>2</v>
      </c>
      <c r="J10050">
        <v>16</v>
      </c>
      <c r="K10050">
        <v>18</v>
      </c>
      <c r="L10050">
        <v>15</v>
      </c>
      <c r="M10050" t="s">
        <v>900</v>
      </c>
      <c r="N10050" t="s">
        <v>171</v>
      </c>
      <c r="O10050" t="s">
        <v>799</v>
      </c>
      <c r="Q10050" t="s">
        <v>577</v>
      </c>
      <c r="R10050" t="str">
        <f t="shared" si="584"/>
        <v>Weekday</v>
      </c>
      <c r="S10050" s="27">
        <f t="shared" si="585"/>
        <v>42051</v>
      </c>
      <c r="V10050" t="str">
        <f t="shared" si="583"/>
        <v/>
      </c>
      <c r="AE10050" s="27"/>
      <c r="AO10050" s="27"/>
      <c r="AX10050" s="27"/>
      <c r="AY10050" s="27"/>
    </row>
    <row r="10051" spans="1:51" x14ac:dyDescent="0.25">
      <c r="A10051" t="s">
        <v>391</v>
      </c>
      <c r="B10051" t="s">
        <v>218</v>
      </c>
      <c r="C10051">
        <v>163165295</v>
      </c>
      <c r="D10051">
        <v>264</v>
      </c>
      <c r="E10051" t="s">
        <v>90</v>
      </c>
      <c r="G10051">
        <v>14.782999999999999</v>
      </c>
      <c r="H10051">
        <v>2016</v>
      </c>
      <c r="I10051">
        <v>11</v>
      </c>
      <c r="J10051">
        <v>11</v>
      </c>
      <c r="K10051">
        <v>18</v>
      </c>
      <c r="L10051">
        <v>39</v>
      </c>
      <c r="M10051" t="s">
        <v>900</v>
      </c>
      <c r="N10051" t="s">
        <v>860</v>
      </c>
      <c r="O10051" t="s">
        <v>799</v>
      </c>
      <c r="Q10051" t="s">
        <v>577</v>
      </c>
      <c r="R10051" t="str">
        <f t="shared" si="584"/>
        <v>Weekday</v>
      </c>
      <c r="S10051" s="27">
        <f t="shared" si="585"/>
        <v>42685</v>
      </c>
      <c r="V10051" t="str">
        <f t="shared" ref="V10051:V10114" si="586">T10051&amp;U10051</f>
        <v/>
      </c>
      <c r="AO10051" s="27"/>
      <c r="AX10051" s="27"/>
      <c r="AY10051" s="27"/>
    </row>
    <row r="10052" spans="1:51" x14ac:dyDescent="0.25">
      <c r="A10052" t="s">
        <v>391</v>
      </c>
      <c r="B10052" t="s">
        <v>218</v>
      </c>
      <c r="C10052">
        <v>143335064</v>
      </c>
      <c r="D10052">
        <v>264</v>
      </c>
      <c r="E10052" t="s">
        <v>90</v>
      </c>
      <c r="G10052">
        <v>14.787000000000001</v>
      </c>
      <c r="H10052">
        <v>2014</v>
      </c>
      <c r="I10052">
        <v>11</v>
      </c>
      <c r="J10052">
        <v>26</v>
      </c>
      <c r="K10052">
        <v>8</v>
      </c>
      <c r="L10052">
        <v>59</v>
      </c>
      <c r="M10052" t="s">
        <v>899</v>
      </c>
      <c r="N10052" t="s">
        <v>860</v>
      </c>
      <c r="O10052" t="s">
        <v>799</v>
      </c>
      <c r="Q10052" t="s">
        <v>577</v>
      </c>
      <c r="R10052" t="str">
        <f t="shared" si="584"/>
        <v>Weekday</v>
      </c>
      <c r="S10052" s="27">
        <f t="shared" si="585"/>
        <v>41969</v>
      </c>
      <c r="V10052" t="str">
        <f t="shared" si="586"/>
        <v/>
      </c>
      <c r="AE10052" s="27"/>
      <c r="AO10052" s="27"/>
      <c r="AX10052" s="27"/>
      <c r="AY10052" s="27"/>
    </row>
    <row r="10053" spans="1:51" x14ac:dyDescent="0.25">
      <c r="A10053" t="s">
        <v>391</v>
      </c>
      <c r="B10053" t="s">
        <v>218</v>
      </c>
      <c r="C10053">
        <v>170205139</v>
      </c>
      <c r="D10053">
        <v>264</v>
      </c>
      <c r="E10053" t="s">
        <v>90</v>
      </c>
      <c r="G10053">
        <v>14.788</v>
      </c>
      <c r="H10053">
        <v>2017</v>
      </c>
      <c r="I10053">
        <v>1</v>
      </c>
      <c r="J10053">
        <v>18</v>
      </c>
      <c r="K10053">
        <v>7</v>
      </c>
      <c r="L10053">
        <v>10</v>
      </c>
      <c r="M10053" t="s">
        <v>900</v>
      </c>
      <c r="N10053" t="s">
        <v>860</v>
      </c>
      <c r="O10053" t="s">
        <v>799</v>
      </c>
      <c r="Q10053" t="s">
        <v>577</v>
      </c>
      <c r="R10053" t="str">
        <f t="shared" si="584"/>
        <v>Weekday</v>
      </c>
      <c r="S10053" s="27">
        <f t="shared" si="585"/>
        <v>42753</v>
      </c>
      <c r="V10053" t="str">
        <f t="shared" si="586"/>
        <v/>
      </c>
      <c r="AE10053" s="27"/>
      <c r="AO10053" s="27"/>
      <c r="AX10053" s="27"/>
      <c r="AY10053" s="27"/>
    </row>
    <row r="10054" spans="1:51" x14ac:dyDescent="0.25">
      <c r="A10054" t="s">
        <v>391</v>
      </c>
      <c r="B10054" t="s">
        <v>218</v>
      </c>
      <c r="C10054">
        <v>141845009</v>
      </c>
      <c r="D10054">
        <v>264</v>
      </c>
      <c r="E10054" t="s">
        <v>90</v>
      </c>
      <c r="G10054">
        <v>14.79</v>
      </c>
      <c r="H10054">
        <v>2014</v>
      </c>
      <c r="I10054">
        <v>7</v>
      </c>
      <c r="J10054">
        <v>2</v>
      </c>
      <c r="K10054">
        <v>23</v>
      </c>
      <c r="L10054">
        <v>15</v>
      </c>
      <c r="M10054" t="s">
        <v>900</v>
      </c>
      <c r="N10054" t="s">
        <v>860</v>
      </c>
      <c r="O10054" t="s">
        <v>1933</v>
      </c>
      <c r="Q10054" t="s">
        <v>577</v>
      </c>
      <c r="R10054" t="str">
        <f t="shared" si="584"/>
        <v>Weekday</v>
      </c>
      <c r="S10054" s="27">
        <f t="shared" si="585"/>
        <v>41822</v>
      </c>
      <c r="V10054" t="str">
        <f t="shared" si="586"/>
        <v/>
      </c>
      <c r="AE10054" s="27"/>
      <c r="AO10054" s="27"/>
      <c r="AX10054" s="27"/>
      <c r="AY10054" s="27"/>
    </row>
    <row r="10055" spans="1:51" x14ac:dyDescent="0.25">
      <c r="A10055" t="s">
        <v>391</v>
      </c>
      <c r="B10055" t="s">
        <v>218</v>
      </c>
      <c r="C10055">
        <v>142505117</v>
      </c>
      <c r="D10055">
        <v>264</v>
      </c>
      <c r="E10055" t="s">
        <v>90</v>
      </c>
      <c r="G10055">
        <v>14.792999999999999</v>
      </c>
      <c r="H10055">
        <v>2014</v>
      </c>
      <c r="I10055">
        <v>8</v>
      </c>
      <c r="J10055">
        <v>30</v>
      </c>
      <c r="K10055">
        <v>17</v>
      </c>
      <c r="L10055">
        <v>4</v>
      </c>
      <c r="M10055" t="s">
        <v>900</v>
      </c>
      <c r="N10055" t="s">
        <v>860</v>
      </c>
      <c r="O10055" t="s">
        <v>799</v>
      </c>
      <c r="Q10055" t="s">
        <v>577</v>
      </c>
      <c r="R10055" t="str">
        <f t="shared" si="584"/>
        <v>Weekend</v>
      </c>
      <c r="S10055" s="27">
        <f t="shared" si="585"/>
        <v>41881</v>
      </c>
      <c r="V10055" t="str">
        <f t="shared" si="586"/>
        <v/>
      </c>
      <c r="AE10055" s="27"/>
      <c r="AO10055" s="27"/>
      <c r="AX10055" s="27"/>
      <c r="AY10055" s="27"/>
    </row>
    <row r="10056" spans="1:51" x14ac:dyDescent="0.25">
      <c r="A10056" t="s">
        <v>391</v>
      </c>
      <c r="B10056" t="s">
        <v>218</v>
      </c>
      <c r="C10056">
        <v>162955381</v>
      </c>
      <c r="D10056">
        <v>264</v>
      </c>
      <c r="E10056" t="s">
        <v>90</v>
      </c>
      <c r="G10056">
        <v>14.794</v>
      </c>
      <c r="H10056">
        <v>2016</v>
      </c>
      <c r="I10056">
        <v>10</v>
      </c>
      <c r="J10056">
        <v>19</v>
      </c>
      <c r="K10056">
        <v>15</v>
      </c>
      <c r="L10056">
        <v>20</v>
      </c>
      <c r="M10056" t="s">
        <v>900</v>
      </c>
      <c r="N10056" t="s">
        <v>860</v>
      </c>
      <c r="O10056" t="s">
        <v>799</v>
      </c>
      <c r="Q10056" t="s">
        <v>577</v>
      </c>
      <c r="R10056" t="str">
        <f t="shared" si="584"/>
        <v>Weekday</v>
      </c>
      <c r="S10056" s="27">
        <f t="shared" si="585"/>
        <v>42662</v>
      </c>
      <c r="V10056" t="str">
        <f t="shared" si="586"/>
        <v/>
      </c>
      <c r="AE10056" s="27"/>
      <c r="AG10056" s="27"/>
      <c r="AX10056" s="27"/>
      <c r="AY10056" s="27"/>
    </row>
    <row r="10057" spans="1:51" x14ac:dyDescent="0.25">
      <c r="A10057" t="s">
        <v>391</v>
      </c>
      <c r="B10057" t="s">
        <v>218</v>
      </c>
      <c r="C10057">
        <v>131375201</v>
      </c>
      <c r="D10057">
        <v>264</v>
      </c>
      <c r="E10057" t="s">
        <v>90</v>
      </c>
      <c r="G10057">
        <v>14.795999999999999</v>
      </c>
      <c r="H10057">
        <v>2013</v>
      </c>
      <c r="I10057">
        <v>5</v>
      </c>
      <c r="J10057">
        <v>17</v>
      </c>
      <c r="K10057">
        <v>16</v>
      </c>
      <c r="L10057">
        <v>3</v>
      </c>
      <c r="M10057" t="s">
        <v>900</v>
      </c>
      <c r="N10057" t="s">
        <v>171</v>
      </c>
      <c r="O10057" t="s">
        <v>799</v>
      </c>
      <c r="Q10057" t="s">
        <v>577</v>
      </c>
      <c r="R10057" t="str">
        <f t="shared" si="584"/>
        <v>Weekday</v>
      </c>
      <c r="S10057" s="27">
        <f t="shared" si="585"/>
        <v>41411</v>
      </c>
      <c r="V10057" t="str">
        <f t="shared" si="586"/>
        <v/>
      </c>
      <c r="AE10057" s="27"/>
      <c r="AG10057" s="27"/>
      <c r="AX10057" s="27"/>
      <c r="AY10057" s="27"/>
    </row>
    <row r="10058" spans="1:51" x14ac:dyDescent="0.25">
      <c r="A10058" t="s">
        <v>391</v>
      </c>
      <c r="B10058" t="s">
        <v>218</v>
      </c>
      <c r="C10058">
        <v>163165212</v>
      </c>
      <c r="D10058">
        <v>264</v>
      </c>
      <c r="E10058" t="s">
        <v>90</v>
      </c>
      <c r="G10058">
        <v>14.8</v>
      </c>
      <c r="H10058">
        <v>2016</v>
      </c>
      <c r="I10058">
        <v>11</v>
      </c>
      <c r="J10058">
        <v>8</v>
      </c>
      <c r="K10058">
        <v>15</v>
      </c>
      <c r="L10058">
        <v>7</v>
      </c>
      <c r="M10058" t="s">
        <v>900</v>
      </c>
      <c r="N10058" t="s">
        <v>171</v>
      </c>
      <c r="O10058" t="s">
        <v>799</v>
      </c>
      <c r="Q10058" t="s">
        <v>577</v>
      </c>
      <c r="R10058" t="str">
        <f t="shared" si="584"/>
        <v>Weekday</v>
      </c>
      <c r="S10058" s="27">
        <f t="shared" si="585"/>
        <v>42682</v>
      </c>
      <c r="V10058" t="str">
        <f t="shared" si="586"/>
        <v/>
      </c>
      <c r="AX10058" s="27"/>
      <c r="AY10058" s="27"/>
    </row>
    <row r="10059" spans="1:51" x14ac:dyDescent="0.25">
      <c r="A10059" t="s">
        <v>391</v>
      </c>
      <c r="B10059" t="s">
        <v>218</v>
      </c>
      <c r="C10059">
        <v>143155287</v>
      </c>
      <c r="D10059">
        <v>264</v>
      </c>
      <c r="E10059" t="s">
        <v>90</v>
      </c>
      <c r="G10059">
        <v>14.804</v>
      </c>
      <c r="H10059">
        <v>2014</v>
      </c>
      <c r="I10059">
        <v>11</v>
      </c>
      <c r="J10059">
        <v>11</v>
      </c>
      <c r="K10059">
        <v>7</v>
      </c>
      <c r="L10059">
        <v>46</v>
      </c>
      <c r="M10059" t="s">
        <v>900</v>
      </c>
      <c r="N10059" t="s">
        <v>171</v>
      </c>
      <c r="O10059" t="s">
        <v>799</v>
      </c>
      <c r="Q10059" t="s">
        <v>577</v>
      </c>
      <c r="R10059" t="str">
        <f t="shared" si="584"/>
        <v>Weekday</v>
      </c>
      <c r="S10059" s="27">
        <f t="shared" si="585"/>
        <v>41954</v>
      </c>
      <c r="V10059" t="str">
        <f t="shared" si="586"/>
        <v/>
      </c>
      <c r="AE10059" s="27"/>
      <c r="AG10059" s="27"/>
      <c r="AX10059" s="27"/>
      <c r="AY10059" s="27"/>
    </row>
    <row r="10060" spans="1:51" x14ac:dyDescent="0.25">
      <c r="A10060" t="s">
        <v>391</v>
      </c>
      <c r="B10060" t="s">
        <v>218</v>
      </c>
      <c r="C10060">
        <v>162585280</v>
      </c>
      <c r="D10060">
        <v>264</v>
      </c>
      <c r="E10060" t="s">
        <v>90</v>
      </c>
      <c r="G10060">
        <v>14.807</v>
      </c>
      <c r="H10060">
        <v>2016</v>
      </c>
      <c r="I10060">
        <v>9</v>
      </c>
      <c r="J10060">
        <v>13</v>
      </c>
      <c r="K10060">
        <v>15</v>
      </c>
      <c r="L10060">
        <v>0</v>
      </c>
      <c r="M10060" t="s">
        <v>900</v>
      </c>
      <c r="N10060" t="s">
        <v>860</v>
      </c>
      <c r="O10060" t="s">
        <v>799</v>
      </c>
      <c r="Q10060" t="s">
        <v>577</v>
      </c>
      <c r="R10060" t="str">
        <f t="shared" si="584"/>
        <v>Weekday</v>
      </c>
      <c r="S10060" s="27">
        <f t="shared" si="585"/>
        <v>42626</v>
      </c>
      <c r="V10060" t="str">
        <f t="shared" si="586"/>
        <v/>
      </c>
    </row>
    <row r="10061" spans="1:51" x14ac:dyDescent="0.25">
      <c r="A10061" t="s">
        <v>391</v>
      </c>
      <c r="B10061" t="s">
        <v>218</v>
      </c>
      <c r="C10061">
        <v>171535257</v>
      </c>
      <c r="D10061">
        <v>264</v>
      </c>
      <c r="E10061" t="s">
        <v>90</v>
      </c>
      <c r="G10061">
        <v>14.808</v>
      </c>
      <c r="H10061">
        <v>2017</v>
      </c>
      <c r="I10061">
        <v>5</v>
      </c>
      <c r="J10061">
        <v>22</v>
      </c>
      <c r="K10061">
        <v>18</v>
      </c>
      <c r="L10061">
        <v>48</v>
      </c>
      <c r="M10061" t="s">
        <v>899</v>
      </c>
      <c r="N10061" t="s">
        <v>860</v>
      </c>
      <c r="O10061" t="s">
        <v>799</v>
      </c>
      <c r="Q10061" t="s">
        <v>577</v>
      </c>
      <c r="R10061" t="str">
        <f t="shared" si="584"/>
        <v>Weekday</v>
      </c>
      <c r="S10061" s="27">
        <f t="shared" si="585"/>
        <v>42877</v>
      </c>
      <c r="V10061" t="str">
        <f t="shared" si="586"/>
        <v/>
      </c>
      <c r="AX10061" s="27"/>
      <c r="AY10061" s="27"/>
    </row>
    <row r="10062" spans="1:51" x14ac:dyDescent="0.25">
      <c r="A10062" t="s">
        <v>391</v>
      </c>
      <c r="B10062" t="s">
        <v>218</v>
      </c>
      <c r="C10062">
        <v>150495251</v>
      </c>
      <c r="D10062">
        <v>264</v>
      </c>
      <c r="E10062" t="s">
        <v>90</v>
      </c>
      <c r="G10062">
        <v>14.814</v>
      </c>
      <c r="H10062">
        <v>2015</v>
      </c>
      <c r="I10062">
        <v>2</v>
      </c>
      <c r="J10062">
        <v>16</v>
      </c>
      <c r="K10062">
        <v>18</v>
      </c>
      <c r="L10062">
        <v>50</v>
      </c>
      <c r="M10062" t="s">
        <v>900</v>
      </c>
      <c r="N10062" t="s">
        <v>171</v>
      </c>
      <c r="O10062" t="s">
        <v>799</v>
      </c>
      <c r="Q10062" t="s">
        <v>577</v>
      </c>
      <c r="R10062" t="str">
        <f t="shared" si="584"/>
        <v>Weekday</v>
      </c>
      <c r="S10062" s="27">
        <f t="shared" si="585"/>
        <v>42051</v>
      </c>
      <c r="V10062" t="str">
        <f t="shared" si="586"/>
        <v/>
      </c>
      <c r="AX10062" s="27"/>
      <c r="AY10062" s="27"/>
    </row>
    <row r="10063" spans="1:51" x14ac:dyDescent="0.25">
      <c r="A10063" t="s">
        <v>391</v>
      </c>
      <c r="B10063" t="s">
        <v>218</v>
      </c>
      <c r="C10063">
        <v>130395155</v>
      </c>
      <c r="D10063">
        <v>264</v>
      </c>
      <c r="E10063" t="s">
        <v>90</v>
      </c>
      <c r="G10063">
        <v>14.814</v>
      </c>
      <c r="H10063">
        <v>2013</v>
      </c>
      <c r="I10063">
        <v>2</v>
      </c>
      <c r="J10063">
        <v>5</v>
      </c>
      <c r="K10063">
        <v>11</v>
      </c>
      <c r="L10063">
        <v>42</v>
      </c>
      <c r="M10063" t="s">
        <v>900</v>
      </c>
      <c r="N10063" t="s">
        <v>171</v>
      </c>
      <c r="O10063" t="s">
        <v>1933</v>
      </c>
      <c r="Q10063" t="s">
        <v>577</v>
      </c>
      <c r="R10063" t="str">
        <f t="shared" si="584"/>
        <v>Weekday</v>
      </c>
      <c r="S10063" s="27">
        <f t="shared" si="585"/>
        <v>41310</v>
      </c>
      <c r="V10063" t="str">
        <f t="shared" si="586"/>
        <v/>
      </c>
      <c r="AE10063" s="27"/>
      <c r="AG10063" s="27"/>
      <c r="AX10063" s="27"/>
      <c r="AY10063" s="27"/>
    </row>
    <row r="10064" spans="1:51" x14ac:dyDescent="0.25">
      <c r="A10064" t="s">
        <v>391</v>
      </c>
      <c r="S10064" s="27"/>
      <c r="V10064" t="str">
        <f t="shared" si="586"/>
        <v/>
      </c>
      <c r="AE10064" s="27"/>
      <c r="AG10064" s="27"/>
      <c r="AX10064" s="27"/>
      <c r="AY10064" s="27"/>
    </row>
    <row r="10065" spans="1:51" x14ac:dyDescent="0.25">
      <c r="A10065" t="s">
        <v>391</v>
      </c>
      <c r="S10065" s="27"/>
      <c r="V10065" t="str">
        <f t="shared" si="586"/>
        <v/>
      </c>
    </row>
    <row r="10066" spans="1:51" x14ac:dyDescent="0.25">
      <c r="A10066" t="s">
        <v>391</v>
      </c>
      <c r="B10066" t="s">
        <v>218</v>
      </c>
      <c r="C10066">
        <v>172295058</v>
      </c>
      <c r="D10066">
        <v>264</v>
      </c>
      <c r="E10066" t="s">
        <v>90</v>
      </c>
      <c r="G10066">
        <v>14.824</v>
      </c>
      <c r="H10066">
        <v>2017</v>
      </c>
      <c r="I10066">
        <v>8</v>
      </c>
      <c r="J10066">
        <v>16</v>
      </c>
      <c r="K10066">
        <v>12</v>
      </c>
      <c r="L10066">
        <v>1</v>
      </c>
      <c r="M10066" t="s">
        <v>900</v>
      </c>
      <c r="N10066" t="s">
        <v>860</v>
      </c>
      <c r="O10066" t="s">
        <v>799</v>
      </c>
      <c r="Q10066" t="s">
        <v>577</v>
      </c>
      <c r="R10066" t="str">
        <f t="shared" si="584"/>
        <v>Weekday</v>
      </c>
      <c r="S10066" s="27">
        <f t="shared" si="585"/>
        <v>42963</v>
      </c>
      <c r="V10066" t="str">
        <f t="shared" si="586"/>
        <v/>
      </c>
      <c r="AE10066" s="27"/>
      <c r="AG10066" s="27"/>
      <c r="AX10066" s="27"/>
      <c r="AY10066" s="27"/>
    </row>
    <row r="10067" spans="1:51" x14ac:dyDescent="0.25">
      <c r="A10067" t="s">
        <v>391</v>
      </c>
      <c r="S10067" s="27"/>
      <c r="V10067" t="str">
        <f t="shared" si="586"/>
        <v/>
      </c>
      <c r="AE10067" s="27"/>
      <c r="AG10067" s="27"/>
      <c r="AX10067" s="27"/>
      <c r="AY10067" s="27"/>
    </row>
    <row r="10068" spans="1:51" x14ac:dyDescent="0.25">
      <c r="A10068" t="s">
        <v>391</v>
      </c>
      <c r="B10068" t="s">
        <v>218</v>
      </c>
      <c r="C10068">
        <v>151745277</v>
      </c>
      <c r="D10068">
        <v>264</v>
      </c>
      <c r="E10068" t="s">
        <v>90</v>
      </c>
      <c r="G10068">
        <v>14.826000000000001</v>
      </c>
      <c r="H10068">
        <v>2015</v>
      </c>
      <c r="I10068">
        <v>6</v>
      </c>
      <c r="J10068">
        <v>23</v>
      </c>
      <c r="K10068">
        <v>14</v>
      </c>
      <c r="L10068">
        <v>34</v>
      </c>
      <c r="M10068" t="s">
        <v>900</v>
      </c>
      <c r="N10068" t="s">
        <v>171</v>
      </c>
      <c r="O10068" t="s">
        <v>799</v>
      </c>
      <c r="Q10068" t="s">
        <v>577</v>
      </c>
      <c r="R10068" t="str">
        <f t="shared" si="584"/>
        <v>Weekday</v>
      </c>
      <c r="S10068" s="27">
        <f t="shared" si="585"/>
        <v>42178</v>
      </c>
      <c r="V10068" t="str">
        <f t="shared" si="586"/>
        <v/>
      </c>
    </row>
    <row r="10069" spans="1:51" x14ac:dyDescent="0.25">
      <c r="A10069" t="s">
        <v>391</v>
      </c>
      <c r="B10069" t="s">
        <v>218</v>
      </c>
      <c r="C10069">
        <v>143465316</v>
      </c>
      <c r="D10069">
        <v>264</v>
      </c>
      <c r="E10069" t="s">
        <v>90</v>
      </c>
      <c r="G10069">
        <v>14.826000000000001</v>
      </c>
      <c r="H10069">
        <v>2014</v>
      </c>
      <c r="I10069">
        <v>12</v>
      </c>
      <c r="J10069">
        <v>5</v>
      </c>
      <c r="K10069">
        <v>17</v>
      </c>
      <c r="L10069">
        <v>50</v>
      </c>
      <c r="M10069" t="s">
        <v>900</v>
      </c>
      <c r="N10069" t="s">
        <v>860</v>
      </c>
      <c r="O10069" t="s">
        <v>799</v>
      </c>
      <c r="Q10069" t="s">
        <v>577</v>
      </c>
      <c r="R10069" t="str">
        <f t="shared" si="584"/>
        <v>Weekday</v>
      </c>
      <c r="S10069" s="27">
        <f t="shared" si="585"/>
        <v>41978</v>
      </c>
      <c r="V10069" t="str">
        <f t="shared" si="586"/>
        <v/>
      </c>
      <c r="AE10069" s="27"/>
      <c r="AG10069" s="27"/>
      <c r="AX10069" s="27"/>
      <c r="AY10069" s="27"/>
    </row>
    <row r="10070" spans="1:51" x14ac:dyDescent="0.25">
      <c r="A10070" t="s">
        <v>391</v>
      </c>
      <c r="B10070" t="s">
        <v>218</v>
      </c>
      <c r="C10070">
        <v>160265252</v>
      </c>
      <c r="D10070">
        <v>264</v>
      </c>
      <c r="E10070" t="s">
        <v>90</v>
      </c>
      <c r="G10070">
        <v>14.827999999999999</v>
      </c>
      <c r="H10070">
        <v>2016</v>
      </c>
      <c r="I10070">
        <v>1</v>
      </c>
      <c r="J10070">
        <v>26</v>
      </c>
      <c r="K10070">
        <v>8</v>
      </c>
      <c r="L10070">
        <v>59</v>
      </c>
      <c r="M10070" t="s">
        <v>900</v>
      </c>
      <c r="N10070" t="s">
        <v>171</v>
      </c>
      <c r="O10070" t="s">
        <v>799</v>
      </c>
      <c r="Q10070" t="s">
        <v>577</v>
      </c>
      <c r="R10070" t="str">
        <f t="shared" si="584"/>
        <v>Weekday</v>
      </c>
      <c r="S10070" s="27">
        <f t="shared" si="585"/>
        <v>42395</v>
      </c>
      <c r="V10070" t="str">
        <f t="shared" si="586"/>
        <v/>
      </c>
      <c r="AE10070" s="27"/>
      <c r="AG10070" s="27"/>
      <c r="AX10070" s="27"/>
      <c r="AY10070" s="27"/>
    </row>
    <row r="10071" spans="1:51" x14ac:dyDescent="0.25">
      <c r="A10071" t="s">
        <v>391</v>
      </c>
      <c r="B10071" t="s">
        <v>218</v>
      </c>
      <c r="C10071">
        <v>161915044</v>
      </c>
      <c r="D10071">
        <v>264</v>
      </c>
      <c r="E10071" t="s">
        <v>90</v>
      </c>
      <c r="G10071">
        <v>14.837</v>
      </c>
      <c r="H10071">
        <v>2016</v>
      </c>
      <c r="I10071">
        <v>7</v>
      </c>
      <c r="J10071">
        <v>3</v>
      </c>
      <c r="K10071">
        <v>18</v>
      </c>
      <c r="L10071">
        <v>10</v>
      </c>
      <c r="M10071" t="s">
        <v>900</v>
      </c>
      <c r="N10071" t="s">
        <v>860</v>
      </c>
      <c r="O10071" t="s">
        <v>799</v>
      </c>
      <c r="Q10071" t="s">
        <v>577</v>
      </c>
      <c r="R10071" t="str">
        <f t="shared" si="584"/>
        <v>Weekend</v>
      </c>
      <c r="S10071" s="27">
        <f t="shared" si="585"/>
        <v>42554</v>
      </c>
      <c r="V10071" t="str">
        <f t="shared" si="586"/>
        <v/>
      </c>
      <c r="AE10071" s="27"/>
      <c r="AG10071" s="27"/>
      <c r="AX10071" s="27"/>
      <c r="AY10071" s="27"/>
    </row>
    <row r="10072" spans="1:51" x14ac:dyDescent="0.25">
      <c r="A10072" t="s">
        <v>391</v>
      </c>
      <c r="B10072" t="s">
        <v>218</v>
      </c>
      <c r="C10072">
        <v>173455631</v>
      </c>
      <c r="D10072">
        <v>264</v>
      </c>
      <c r="E10072" t="s">
        <v>90</v>
      </c>
      <c r="G10072">
        <v>14.837999999999999</v>
      </c>
      <c r="H10072">
        <v>2017</v>
      </c>
      <c r="I10072">
        <v>12</v>
      </c>
      <c r="J10072">
        <v>8</v>
      </c>
      <c r="K10072">
        <v>18</v>
      </c>
      <c r="L10072">
        <v>20</v>
      </c>
      <c r="M10072" t="s">
        <v>900</v>
      </c>
      <c r="N10072" t="s">
        <v>171</v>
      </c>
      <c r="O10072" t="s">
        <v>799</v>
      </c>
      <c r="Q10072" t="s">
        <v>577</v>
      </c>
      <c r="R10072" t="str">
        <f t="shared" si="584"/>
        <v>Weekday</v>
      </c>
      <c r="S10072" s="27">
        <f t="shared" si="585"/>
        <v>43077</v>
      </c>
      <c r="V10072" t="str">
        <f t="shared" si="586"/>
        <v/>
      </c>
      <c r="AE10072" s="27"/>
      <c r="AG10072" s="27"/>
      <c r="AX10072" s="27"/>
      <c r="AY10072" s="27"/>
    </row>
    <row r="10073" spans="1:51" x14ac:dyDescent="0.25">
      <c r="A10073" t="s">
        <v>391</v>
      </c>
      <c r="S10073" s="27"/>
      <c r="V10073" t="str">
        <f t="shared" si="586"/>
        <v/>
      </c>
      <c r="AE10073" s="27"/>
      <c r="AG10073" s="27"/>
      <c r="AX10073" s="27"/>
      <c r="AY10073" s="27"/>
    </row>
    <row r="10074" spans="1:51" x14ac:dyDescent="0.25">
      <c r="A10074" t="s">
        <v>391</v>
      </c>
      <c r="B10074" t="s">
        <v>218</v>
      </c>
      <c r="C10074">
        <v>140475182</v>
      </c>
      <c r="D10074">
        <v>264</v>
      </c>
      <c r="E10074" t="s">
        <v>90</v>
      </c>
      <c r="G10074">
        <v>14.84</v>
      </c>
      <c r="H10074">
        <v>2014</v>
      </c>
      <c r="I10074">
        <v>2</v>
      </c>
      <c r="J10074">
        <v>12</v>
      </c>
      <c r="K10074">
        <v>15</v>
      </c>
      <c r="L10074">
        <v>44</v>
      </c>
      <c r="M10074" t="s">
        <v>900</v>
      </c>
      <c r="N10074" t="s">
        <v>404</v>
      </c>
      <c r="O10074" t="s">
        <v>799</v>
      </c>
      <c r="Q10074" t="s">
        <v>577</v>
      </c>
      <c r="R10074" t="str">
        <f t="shared" si="584"/>
        <v>Weekday</v>
      </c>
      <c r="S10074" s="27">
        <f t="shared" si="585"/>
        <v>41682</v>
      </c>
      <c r="V10074" t="str">
        <f t="shared" si="586"/>
        <v/>
      </c>
      <c r="AX10074" s="27"/>
      <c r="AY10074" s="27"/>
    </row>
    <row r="10075" spans="1:51" x14ac:dyDescent="0.25">
      <c r="A10075" t="s">
        <v>391</v>
      </c>
      <c r="B10075" t="s">
        <v>218</v>
      </c>
      <c r="C10075">
        <v>162175220</v>
      </c>
      <c r="D10075">
        <v>264</v>
      </c>
      <c r="E10075" t="s">
        <v>90</v>
      </c>
      <c r="G10075">
        <v>14.84</v>
      </c>
      <c r="H10075">
        <v>2016</v>
      </c>
      <c r="I10075">
        <v>7</v>
      </c>
      <c r="J10075">
        <v>30</v>
      </c>
      <c r="K10075">
        <v>14</v>
      </c>
      <c r="L10075">
        <v>59</v>
      </c>
      <c r="M10075" t="s">
        <v>900</v>
      </c>
      <c r="N10075" t="s">
        <v>171</v>
      </c>
      <c r="O10075" t="s">
        <v>799</v>
      </c>
      <c r="Q10075" t="s">
        <v>577</v>
      </c>
      <c r="R10075" t="str">
        <f t="shared" si="584"/>
        <v>Weekend</v>
      </c>
      <c r="S10075" s="27">
        <f t="shared" si="585"/>
        <v>42581</v>
      </c>
      <c r="V10075" t="str">
        <f t="shared" si="586"/>
        <v/>
      </c>
      <c r="AE10075" s="27"/>
      <c r="AG10075" s="27"/>
      <c r="AX10075" s="27"/>
      <c r="AY10075" s="27"/>
    </row>
    <row r="10076" spans="1:51" x14ac:dyDescent="0.25">
      <c r="A10076" t="s">
        <v>391</v>
      </c>
      <c r="B10076" t="s">
        <v>218</v>
      </c>
      <c r="C10076">
        <v>133185311</v>
      </c>
      <c r="D10076">
        <v>264</v>
      </c>
      <c r="E10076" t="s">
        <v>90</v>
      </c>
      <c r="G10076">
        <v>14.436999999999999</v>
      </c>
      <c r="H10076">
        <v>2013</v>
      </c>
      <c r="I10076">
        <v>11</v>
      </c>
      <c r="J10076">
        <v>13</v>
      </c>
      <c r="K10076">
        <v>15</v>
      </c>
      <c r="L10076">
        <v>47</v>
      </c>
      <c r="M10076" t="s">
        <v>900</v>
      </c>
      <c r="N10076" t="s">
        <v>860</v>
      </c>
      <c r="O10076" t="s">
        <v>799</v>
      </c>
      <c r="Q10076" t="s">
        <v>575</v>
      </c>
      <c r="R10076" t="str">
        <f t="shared" si="584"/>
        <v>Weekday</v>
      </c>
      <c r="S10076" s="27">
        <f t="shared" si="585"/>
        <v>41591</v>
      </c>
      <c r="V10076" t="str">
        <f t="shared" si="586"/>
        <v/>
      </c>
      <c r="AE10076" s="27"/>
      <c r="AG10076" s="27"/>
      <c r="AX10076" s="27"/>
      <c r="AY10076" s="27"/>
    </row>
    <row r="10077" spans="1:51" x14ac:dyDescent="0.25">
      <c r="A10077" t="s">
        <v>391</v>
      </c>
      <c r="S10077" s="27"/>
      <c r="V10077" t="str">
        <f t="shared" si="586"/>
        <v/>
      </c>
      <c r="AE10077" s="27"/>
      <c r="AG10077" s="27"/>
      <c r="AX10077" s="27"/>
      <c r="AY10077" s="27"/>
    </row>
    <row r="10078" spans="1:51" x14ac:dyDescent="0.25">
      <c r="A10078" t="s">
        <v>391</v>
      </c>
      <c r="B10078" t="s">
        <v>218</v>
      </c>
      <c r="C10078">
        <v>162755221</v>
      </c>
      <c r="D10078">
        <v>264</v>
      </c>
      <c r="E10078" t="s">
        <v>90</v>
      </c>
      <c r="G10078">
        <v>14.843999999999999</v>
      </c>
      <c r="H10078">
        <v>2016</v>
      </c>
      <c r="I10078">
        <v>9</v>
      </c>
      <c r="J10078">
        <v>30</v>
      </c>
      <c r="K10078">
        <v>7</v>
      </c>
      <c r="L10078">
        <v>39</v>
      </c>
      <c r="M10078" t="s">
        <v>900</v>
      </c>
      <c r="N10078" t="s">
        <v>860</v>
      </c>
      <c r="O10078" t="s">
        <v>799</v>
      </c>
      <c r="Q10078" t="s">
        <v>577</v>
      </c>
      <c r="R10078" t="str">
        <f t="shared" si="584"/>
        <v>Weekday</v>
      </c>
      <c r="S10078" s="27">
        <f t="shared" si="585"/>
        <v>42643</v>
      </c>
      <c r="V10078" t="str">
        <f t="shared" si="586"/>
        <v/>
      </c>
      <c r="AX10078" s="27"/>
      <c r="AY10078" s="27"/>
    </row>
    <row r="10079" spans="1:51" x14ac:dyDescent="0.25">
      <c r="A10079" t="s">
        <v>391</v>
      </c>
      <c r="S10079" s="27"/>
      <c r="V10079" t="str">
        <f t="shared" si="586"/>
        <v/>
      </c>
      <c r="AE10079" s="27"/>
      <c r="AG10079" s="27"/>
      <c r="AX10079" s="27"/>
      <c r="AY10079" s="27"/>
    </row>
    <row r="10080" spans="1:51" x14ac:dyDescent="0.25">
      <c r="A10080" t="s">
        <v>391</v>
      </c>
      <c r="B10080" t="s">
        <v>218</v>
      </c>
      <c r="C10080">
        <v>173005124</v>
      </c>
      <c r="D10080">
        <v>264</v>
      </c>
      <c r="E10080" t="s">
        <v>90</v>
      </c>
      <c r="G10080">
        <v>14.851000000000001</v>
      </c>
      <c r="H10080">
        <v>2017</v>
      </c>
      <c r="I10080">
        <v>10</v>
      </c>
      <c r="J10080">
        <v>26</v>
      </c>
      <c r="K10080">
        <v>9</v>
      </c>
      <c r="L10080">
        <v>52</v>
      </c>
      <c r="M10080" t="s">
        <v>900</v>
      </c>
      <c r="N10080" t="s">
        <v>860</v>
      </c>
      <c r="O10080" t="s">
        <v>799</v>
      </c>
      <c r="Q10080" t="s">
        <v>577</v>
      </c>
      <c r="R10080" t="str">
        <f t="shared" si="584"/>
        <v>Weekday</v>
      </c>
      <c r="S10080" s="27">
        <f t="shared" si="585"/>
        <v>43034</v>
      </c>
      <c r="V10080" t="str">
        <f t="shared" si="586"/>
        <v/>
      </c>
      <c r="AE10080" s="27"/>
      <c r="AG10080" s="27"/>
      <c r="AX10080" s="27"/>
      <c r="AY10080" s="27"/>
    </row>
    <row r="10081" spans="1:51" x14ac:dyDescent="0.25">
      <c r="A10081" t="s">
        <v>391</v>
      </c>
      <c r="B10081" t="s">
        <v>218</v>
      </c>
      <c r="C10081">
        <v>143015106</v>
      </c>
      <c r="D10081">
        <v>264</v>
      </c>
      <c r="E10081" t="s">
        <v>90</v>
      </c>
      <c r="G10081">
        <v>14.853999999999999</v>
      </c>
      <c r="H10081">
        <v>2014</v>
      </c>
      <c r="I10081">
        <v>10</v>
      </c>
      <c r="J10081">
        <v>22</v>
      </c>
      <c r="K10081">
        <v>7</v>
      </c>
      <c r="L10081">
        <v>25</v>
      </c>
      <c r="M10081" t="s">
        <v>900</v>
      </c>
      <c r="N10081" t="s">
        <v>171</v>
      </c>
      <c r="O10081" t="s">
        <v>799</v>
      </c>
      <c r="Q10081" t="s">
        <v>577</v>
      </c>
      <c r="R10081" t="str">
        <f t="shared" si="584"/>
        <v>Weekday</v>
      </c>
      <c r="S10081" s="27">
        <f t="shared" si="585"/>
        <v>41934</v>
      </c>
      <c r="V10081" t="str">
        <f t="shared" si="586"/>
        <v/>
      </c>
      <c r="AE10081" s="27"/>
      <c r="AG10081" s="27"/>
      <c r="AX10081" s="27"/>
      <c r="AY10081" s="27"/>
    </row>
    <row r="10082" spans="1:51" x14ac:dyDescent="0.25">
      <c r="A10082" t="s">
        <v>391</v>
      </c>
      <c r="B10082" t="s">
        <v>218</v>
      </c>
      <c r="C10082">
        <v>162745132</v>
      </c>
      <c r="D10082">
        <v>264</v>
      </c>
      <c r="E10082" t="s">
        <v>90</v>
      </c>
      <c r="G10082">
        <v>14.861000000000001</v>
      </c>
      <c r="H10082">
        <v>2016</v>
      </c>
      <c r="I10082">
        <v>8</v>
      </c>
      <c r="J10082">
        <v>14</v>
      </c>
      <c r="K10082">
        <v>15</v>
      </c>
      <c r="L10082">
        <v>38</v>
      </c>
      <c r="M10082" t="s">
        <v>900</v>
      </c>
      <c r="N10082" t="s">
        <v>171</v>
      </c>
      <c r="O10082" t="s">
        <v>799</v>
      </c>
      <c r="Q10082" t="s">
        <v>577</v>
      </c>
      <c r="R10082" t="str">
        <f t="shared" si="584"/>
        <v>Weekend</v>
      </c>
      <c r="S10082" s="27">
        <f t="shared" si="585"/>
        <v>42596</v>
      </c>
      <c r="V10082" t="str">
        <f t="shared" si="586"/>
        <v/>
      </c>
      <c r="AE10082" s="27"/>
      <c r="AG10082" s="27"/>
      <c r="AX10082" s="27"/>
      <c r="AY10082" s="27"/>
    </row>
    <row r="10083" spans="1:51" x14ac:dyDescent="0.25">
      <c r="A10083" t="s">
        <v>391</v>
      </c>
      <c r="B10083" t="s">
        <v>218</v>
      </c>
      <c r="C10083">
        <v>162425207</v>
      </c>
      <c r="D10083">
        <v>264</v>
      </c>
      <c r="E10083" t="s">
        <v>90</v>
      </c>
      <c r="G10083">
        <v>14.864000000000001</v>
      </c>
      <c r="H10083">
        <v>2016</v>
      </c>
      <c r="I10083">
        <v>8</v>
      </c>
      <c r="J10083">
        <v>29</v>
      </c>
      <c r="K10083">
        <v>9</v>
      </c>
      <c r="L10083">
        <v>0</v>
      </c>
      <c r="M10083" t="s">
        <v>900</v>
      </c>
      <c r="N10083" t="s">
        <v>860</v>
      </c>
      <c r="O10083" t="s">
        <v>799</v>
      </c>
      <c r="Q10083" t="s">
        <v>577</v>
      </c>
      <c r="R10083" t="str">
        <f t="shared" si="584"/>
        <v>Weekday</v>
      </c>
      <c r="S10083" s="27">
        <f t="shared" si="585"/>
        <v>42611</v>
      </c>
      <c r="V10083" t="str">
        <f t="shared" si="586"/>
        <v/>
      </c>
    </row>
    <row r="10084" spans="1:51" x14ac:dyDescent="0.25">
      <c r="A10084" t="s">
        <v>391</v>
      </c>
      <c r="B10084" t="s">
        <v>218</v>
      </c>
      <c r="C10084">
        <v>161675172</v>
      </c>
      <c r="D10084">
        <v>264</v>
      </c>
      <c r="E10084" t="s">
        <v>90</v>
      </c>
      <c r="G10084">
        <v>14.868</v>
      </c>
      <c r="H10084">
        <v>2016</v>
      </c>
      <c r="I10084">
        <v>6</v>
      </c>
      <c r="J10084">
        <v>11</v>
      </c>
      <c r="K10084">
        <v>14</v>
      </c>
      <c r="L10084">
        <v>53</v>
      </c>
      <c r="M10084" t="s">
        <v>900</v>
      </c>
      <c r="N10084" t="s">
        <v>171</v>
      </c>
      <c r="O10084" t="s">
        <v>799</v>
      </c>
      <c r="Q10084" t="s">
        <v>577</v>
      </c>
      <c r="R10084" t="str">
        <f t="shared" si="584"/>
        <v>Weekend</v>
      </c>
      <c r="S10084" s="27">
        <f t="shared" si="585"/>
        <v>42532</v>
      </c>
      <c r="V10084" t="str">
        <f t="shared" si="586"/>
        <v/>
      </c>
      <c r="AE10084" s="27"/>
      <c r="AG10084" s="27"/>
      <c r="AX10084" s="27"/>
      <c r="AY10084" s="27"/>
    </row>
    <row r="10085" spans="1:51" x14ac:dyDescent="0.25">
      <c r="A10085" t="s">
        <v>391</v>
      </c>
      <c r="B10085" t="s">
        <v>218</v>
      </c>
      <c r="C10085">
        <v>161135343</v>
      </c>
      <c r="D10085">
        <v>264</v>
      </c>
      <c r="E10085" t="s">
        <v>90</v>
      </c>
      <c r="G10085">
        <v>14.868</v>
      </c>
      <c r="H10085">
        <v>2016</v>
      </c>
      <c r="I10085">
        <v>4</v>
      </c>
      <c r="J10085">
        <v>22</v>
      </c>
      <c r="K10085">
        <v>18</v>
      </c>
      <c r="L10085">
        <v>45</v>
      </c>
      <c r="M10085" t="s">
        <v>900</v>
      </c>
      <c r="N10085" t="s">
        <v>860</v>
      </c>
      <c r="O10085" t="s">
        <v>799</v>
      </c>
      <c r="Q10085" t="s">
        <v>577</v>
      </c>
      <c r="R10085" t="str">
        <f t="shared" si="584"/>
        <v>Weekday</v>
      </c>
      <c r="S10085" s="27">
        <f t="shared" si="585"/>
        <v>42482</v>
      </c>
      <c r="V10085" t="str">
        <f t="shared" si="586"/>
        <v/>
      </c>
      <c r="AE10085" s="27"/>
      <c r="AG10085" s="27"/>
      <c r="AX10085" s="27"/>
      <c r="AY10085" s="27"/>
    </row>
    <row r="10086" spans="1:51" x14ac:dyDescent="0.25">
      <c r="A10086" t="s">
        <v>391</v>
      </c>
      <c r="B10086" t="s">
        <v>218</v>
      </c>
      <c r="C10086">
        <v>162165314</v>
      </c>
      <c r="D10086">
        <v>264</v>
      </c>
      <c r="E10086" t="s">
        <v>90</v>
      </c>
      <c r="G10086">
        <v>14.872999999999999</v>
      </c>
      <c r="H10086">
        <v>2016</v>
      </c>
      <c r="I10086">
        <v>8</v>
      </c>
      <c r="J10086">
        <v>3</v>
      </c>
      <c r="K10086">
        <v>18</v>
      </c>
      <c r="L10086">
        <v>25</v>
      </c>
      <c r="M10086" t="s">
        <v>900</v>
      </c>
      <c r="N10086" t="s">
        <v>860</v>
      </c>
      <c r="O10086" t="s">
        <v>799</v>
      </c>
      <c r="Q10086" t="s">
        <v>577</v>
      </c>
      <c r="R10086" t="str">
        <f t="shared" si="584"/>
        <v>Weekday</v>
      </c>
      <c r="S10086" s="27">
        <f t="shared" si="585"/>
        <v>42585</v>
      </c>
      <c r="V10086" t="str">
        <f t="shared" si="586"/>
        <v/>
      </c>
      <c r="AE10086" s="27"/>
      <c r="AG10086" s="27"/>
      <c r="AX10086" s="27"/>
      <c r="AY10086" s="27"/>
    </row>
    <row r="10087" spans="1:51" x14ac:dyDescent="0.25">
      <c r="A10087" t="s">
        <v>391</v>
      </c>
      <c r="B10087" t="s">
        <v>218</v>
      </c>
      <c r="C10087">
        <v>160375056</v>
      </c>
      <c r="D10087">
        <v>264</v>
      </c>
      <c r="E10087" t="s">
        <v>90</v>
      </c>
      <c r="G10087">
        <v>14.875</v>
      </c>
      <c r="H10087">
        <v>2016</v>
      </c>
      <c r="I10087">
        <v>1</v>
      </c>
      <c r="J10087">
        <v>29</v>
      </c>
      <c r="K10087">
        <v>18</v>
      </c>
      <c r="L10087">
        <v>30</v>
      </c>
      <c r="M10087" t="s">
        <v>900</v>
      </c>
      <c r="N10087" t="s">
        <v>860</v>
      </c>
      <c r="O10087" t="s">
        <v>799</v>
      </c>
      <c r="Q10087" t="s">
        <v>577</v>
      </c>
      <c r="R10087" t="str">
        <f t="shared" si="584"/>
        <v>Weekday</v>
      </c>
      <c r="S10087" s="27">
        <f t="shared" si="585"/>
        <v>42398</v>
      </c>
      <c r="V10087" t="str">
        <f t="shared" si="586"/>
        <v/>
      </c>
      <c r="AX10087" s="27"/>
      <c r="AY10087" s="27"/>
    </row>
    <row r="10088" spans="1:51" x14ac:dyDescent="0.25">
      <c r="A10088" t="s">
        <v>391</v>
      </c>
      <c r="B10088" t="s">
        <v>218</v>
      </c>
      <c r="C10088">
        <v>131685273</v>
      </c>
      <c r="D10088">
        <v>264</v>
      </c>
      <c r="E10088" t="s">
        <v>90</v>
      </c>
      <c r="G10088">
        <v>14.88</v>
      </c>
      <c r="H10088">
        <v>2013</v>
      </c>
      <c r="I10088">
        <v>6</v>
      </c>
      <c r="J10088">
        <v>17</v>
      </c>
      <c r="K10088">
        <v>18</v>
      </c>
      <c r="L10088">
        <v>5</v>
      </c>
      <c r="M10088" t="s">
        <v>900</v>
      </c>
      <c r="N10088" t="s">
        <v>171</v>
      </c>
      <c r="O10088" t="s">
        <v>799</v>
      </c>
      <c r="Q10088" t="s">
        <v>577</v>
      </c>
      <c r="R10088" t="str">
        <f t="shared" si="584"/>
        <v>Weekday</v>
      </c>
      <c r="S10088" s="27">
        <f t="shared" si="585"/>
        <v>41442</v>
      </c>
      <c r="V10088" t="str">
        <f t="shared" si="586"/>
        <v/>
      </c>
      <c r="AE10088" s="27"/>
      <c r="AG10088" s="27"/>
      <c r="AX10088" s="27"/>
      <c r="AY10088" s="27"/>
    </row>
    <row r="10089" spans="1:51" x14ac:dyDescent="0.25">
      <c r="A10089" t="s">
        <v>391</v>
      </c>
      <c r="B10089" t="s">
        <v>218</v>
      </c>
      <c r="C10089">
        <v>162145143</v>
      </c>
      <c r="D10089">
        <v>264</v>
      </c>
      <c r="E10089" t="s">
        <v>90</v>
      </c>
      <c r="G10089">
        <v>14.888</v>
      </c>
      <c r="H10089">
        <v>2016</v>
      </c>
      <c r="I10089">
        <v>7</v>
      </c>
      <c r="J10089">
        <v>29</v>
      </c>
      <c r="K10089">
        <v>16</v>
      </c>
      <c r="L10089">
        <v>45</v>
      </c>
      <c r="M10089" t="s">
        <v>900</v>
      </c>
      <c r="N10089" t="s">
        <v>860</v>
      </c>
      <c r="O10089" t="s">
        <v>799</v>
      </c>
      <c r="Q10089" t="s">
        <v>577</v>
      </c>
      <c r="R10089" t="str">
        <f t="shared" si="584"/>
        <v>Weekday</v>
      </c>
      <c r="S10089" s="27">
        <f t="shared" si="585"/>
        <v>42580</v>
      </c>
      <c r="V10089" t="str">
        <f t="shared" si="586"/>
        <v/>
      </c>
      <c r="AX10089" s="27"/>
      <c r="AY10089" s="27"/>
    </row>
    <row r="10090" spans="1:51" x14ac:dyDescent="0.25">
      <c r="A10090" t="s">
        <v>391</v>
      </c>
      <c r="B10090" t="s">
        <v>218</v>
      </c>
      <c r="C10090">
        <v>141825085</v>
      </c>
      <c r="D10090">
        <v>264</v>
      </c>
      <c r="E10090" t="s">
        <v>90</v>
      </c>
      <c r="G10090">
        <v>14.897</v>
      </c>
      <c r="H10090">
        <v>2014</v>
      </c>
      <c r="I10090">
        <v>6</v>
      </c>
      <c r="J10090">
        <v>10</v>
      </c>
      <c r="K10090">
        <v>20</v>
      </c>
      <c r="L10090">
        <v>57</v>
      </c>
      <c r="M10090" t="s">
        <v>900</v>
      </c>
      <c r="N10090" t="s">
        <v>171</v>
      </c>
      <c r="O10090" t="s">
        <v>1933</v>
      </c>
      <c r="Q10090" t="s">
        <v>577</v>
      </c>
      <c r="R10090" t="str">
        <f t="shared" si="584"/>
        <v>Weekday</v>
      </c>
      <c r="S10090" s="27">
        <f t="shared" si="585"/>
        <v>41800</v>
      </c>
      <c r="V10090" t="str">
        <f t="shared" si="586"/>
        <v/>
      </c>
      <c r="AE10090" s="27"/>
      <c r="AG10090" s="27"/>
      <c r="AX10090" s="27"/>
      <c r="AY10090" s="27"/>
    </row>
    <row r="10091" spans="1:51" x14ac:dyDescent="0.25">
      <c r="A10091" t="s">
        <v>391</v>
      </c>
      <c r="B10091" t="s">
        <v>218</v>
      </c>
      <c r="C10091">
        <v>142705044</v>
      </c>
      <c r="D10091">
        <v>264</v>
      </c>
      <c r="E10091" t="s">
        <v>90</v>
      </c>
      <c r="G10091">
        <v>14.9</v>
      </c>
      <c r="H10091">
        <v>2014</v>
      </c>
      <c r="I10091">
        <v>9</v>
      </c>
      <c r="J10091">
        <v>26</v>
      </c>
      <c r="K10091">
        <v>22</v>
      </c>
      <c r="L10091">
        <v>5</v>
      </c>
      <c r="M10091" t="s">
        <v>899</v>
      </c>
      <c r="N10091" t="s">
        <v>859</v>
      </c>
      <c r="O10091" t="s">
        <v>799</v>
      </c>
      <c r="Q10091" t="s">
        <v>577</v>
      </c>
      <c r="R10091" t="str">
        <f t="shared" si="584"/>
        <v>Weekday</v>
      </c>
      <c r="S10091" s="27">
        <f t="shared" si="585"/>
        <v>41908</v>
      </c>
      <c r="V10091" t="str">
        <f t="shared" si="586"/>
        <v/>
      </c>
    </row>
    <row r="10092" spans="1:51" x14ac:dyDescent="0.25">
      <c r="A10092" t="s">
        <v>391</v>
      </c>
      <c r="B10092" t="s">
        <v>218</v>
      </c>
      <c r="C10092">
        <v>131655154</v>
      </c>
      <c r="D10092">
        <v>264</v>
      </c>
      <c r="E10092" t="s">
        <v>90</v>
      </c>
      <c r="G10092">
        <v>14.907</v>
      </c>
      <c r="H10092">
        <v>2013</v>
      </c>
      <c r="I10092">
        <v>6</v>
      </c>
      <c r="J10092">
        <v>11</v>
      </c>
      <c r="K10092">
        <v>21</v>
      </c>
      <c r="L10092">
        <v>7</v>
      </c>
      <c r="M10092" t="s">
        <v>900</v>
      </c>
      <c r="N10092" t="s">
        <v>404</v>
      </c>
      <c r="O10092" t="s">
        <v>1933</v>
      </c>
      <c r="Q10092" t="s">
        <v>577</v>
      </c>
      <c r="R10092" t="str">
        <f t="shared" si="584"/>
        <v>Weekday</v>
      </c>
      <c r="S10092" s="27">
        <f t="shared" si="585"/>
        <v>41436</v>
      </c>
      <c r="V10092" t="str">
        <f t="shared" si="586"/>
        <v/>
      </c>
    </row>
    <row r="10093" spans="1:51" x14ac:dyDescent="0.25">
      <c r="A10093" t="s">
        <v>391</v>
      </c>
      <c r="B10093" t="s">
        <v>218</v>
      </c>
      <c r="C10093">
        <v>152215156</v>
      </c>
      <c r="D10093">
        <v>264</v>
      </c>
      <c r="E10093" t="s">
        <v>90</v>
      </c>
      <c r="G10093">
        <v>14.907</v>
      </c>
      <c r="H10093">
        <v>2015</v>
      </c>
      <c r="I10093">
        <v>8</v>
      </c>
      <c r="J10093">
        <v>7</v>
      </c>
      <c r="K10093">
        <v>20</v>
      </c>
      <c r="L10093">
        <v>50</v>
      </c>
      <c r="M10093" t="s">
        <v>900</v>
      </c>
      <c r="N10093" t="s">
        <v>860</v>
      </c>
      <c r="O10093" t="s">
        <v>799</v>
      </c>
      <c r="Q10093" t="s">
        <v>577</v>
      </c>
      <c r="R10093" t="str">
        <f t="shared" si="584"/>
        <v>Weekday</v>
      </c>
      <c r="S10093" s="27">
        <f t="shared" si="585"/>
        <v>42223</v>
      </c>
      <c r="V10093" t="str">
        <f t="shared" si="586"/>
        <v/>
      </c>
    </row>
    <row r="10094" spans="1:51" x14ac:dyDescent="0.25">
      <c r="A10094" t="s">
        <v>391</v>
      </c>
      <c r="B10094" t="s">
        <v>218</v>
      </c>
      <c r="C10094">
        <v>160725365</v>
      </c>
      <c r="D10094">
        <v>264</v>
      </c>
      <c r="E10094" t="s">
        <v>90</v>
      </c>
      <c r="G10094">
        <v>14.906000000000001</v>
      </c>
      <c r="H10094">
        <v>2016</v>
      </c>
      <c r="I10094">
        <v>3</v>
      </c>
      <c r="J10094">
        <v>12</v>
      </c>
      <c r="K10094">
        <v>15</v>
      </c>
      <c r="L10094">
        <v>50</v>
      </c>
      <c r="M10094" t="s">
        <v>900</v>
      </c>
      <c r="N10094" t="s">
        <v>860</v>
      </c>
      <c r="O10094" t="s">
        <v>799</v>
      </c>
      <c r="Q10094" t="s">
        <v>577</v>
      </c>
      <c r="R10094" t="str">
        <f t="shared" si="584"/>
        <v>Weekend</v>
      </c>
      <c r="S10094" s="27">
        <f t="shared" si="585"/>
        <v>42441</v>
      </c>
      <c r="V10094" t="str">
        <f t="shared" si="586"/>
        <v/>
      </c>
      <c r="AE10094" s="27"/>
      <c r="AG10094" s="27"/>
      <c r="AX10094" s="27"/>
      <c r="AY10094" s="27"/>
    </row>
    <row r="10095" spans="1:51" x14ac:dyDescent="0.25">
      <c r="A10095" t="s">
        <v>391</v>
      </c>
      <c r="B10095" t="s">
        <v>218</v>
      </c>
      <c r="C10095">
        <v>131535171</v>
      </c>
      <c r="D10095">
        <v>264</v>
      </c>
      <c r="E10095" t="s">
        <v>90</v>
      </c>
      <c r="G10095">
        <v>14.909000000000001</v>
      </c>
      <c r="H10095">
        <v>2013</v>
      </c>
      <c r="I10095">
        <v>5</v>
      </c>
      <c r="J10095">
        <v>30</v>
      </c>
      <c r="K10095">
        <v>17</v>
      </c>
      <c r="L10095">
        <v>55</v>
      </c>
      <c r="M10095" t="s">
        <v>900</v>
      </c>
      <c r="N10095" t="s">
        <v>860</v>
      </c>
      <c r="O10095" t="s">
        <v>799</v>
      </c>
      <c r="Q10095" t="s">
        <v>577</v>
      </c>
      <c r="R10095" t="str">
        <f t="shared" si="584"/>
        <v>Weekday</v>
      </c>
      <c r="S10095" s="27">
        <f t="shared" si="585"/>
        <v>41424</v>
      </c>
      <c r="V10095" t="str">
        <f t="shared" si="586"/>
        <v/>
      </c>
      <c r="AX10095" s="27"/>
      <c r="AY10095" s="27"/>
    </row>
    <row r="10096" spans="1:51" x14ac:dyDescent="0.25">
      <c r="A10096" t="s">
        <v>391</v>
      </c>
      <c r="B10096" t="s">
        <v>218</v>
      </c>
      <c r="C10096">
        <v>173475399</v>
      </c>
      <c r="D10096">
        <v>264</v>
      </c>
      <c r="E10096" t="s">
        <v>90</v>
      </c>
      <c r="G10096">
        <v>14.909000000000001</v>
      </c>
      <c r="H10096">
        <v>2017</v>
      </c>
      <c r="I10096">
        <v>12</v>
      </c>
      <c r="J10096">
        <v>8</v>
      </c>
      <c r="K10096">
        <v>19</v>
      </c>
      <c r="L10096">
        <v>39</v>
      </c>
      <c r="M10096" t="s">
        <v>900</v>
      </c>
      <c r="N10096" t="s">
        <v>860</v>
      </c>
      <c r="O10096" t="s">
        <v>799</v>
      </c>
      <c r="Q10096" t="s">
        <v>577</v>
      </c>
      <c r="R10096" t="str">
        <f t="shared" si="584"/>
        <v>Weekday</v>
      </c>
      <c r="S10096" s="27">
        <f t="shared" si="585"/>
        <v>43077</v>
      </c>
      <c r="V10096" t="str">
        <f t="shared" si="586"/>
        <v/>
      </c>
    </row>
    <row r="10097" spans="1:51" x14ac:dyDescent="0.25">
      <c r="A10097" t="s">
        <v>391</v>
      </c>
      <c r="B10097" t="s">
        <v>218</v>
      </c>
      <c r="C10097">
        <v>131365029</v>
      </c>
      <c r="D10097">
        <v>264</v>
      </c>
      <c r="E10097" t="s">
        <v>90</v>
      </c>
      <c r="G10097">
        <v>14.91</v>
      </c>
      <c r="H10097">
        <v>2013</v>
      </c>
      <c r="I10097">
        <v>5</v>
      </c>
      <c r="J10097">
        <v>14</v>
      </c>
      <c r="K10097">
        <v>22</v>
      </c>
      <c r="L10097">
        <v>40</v>
      </c>
      <c r="M10097" t="s">
        <v>900</v>
      </c>
      <c r="N10097" t="s">
        <v>404</v>
      </c>
      <c r="O10097" t="s">
        <v>1933</v>
      </c>
      <c r="Q10097" t="s">
        <v>577</v>
      </c>
      <c r="R10097" t="str">
        <f t="shared" ref="R10097:R10160" si="587">IF(WEEKDAY(DATE(H10097,I10097,J10097),2) &lt; 6, "Weekday", "Weekend")</f>
        <v>Weekday</v>
      </c>
      <c r="S10097" s="27">
        <f t="shared" ref="S10097:S10160" si="588">DATE(H10097,I10097,J10097)</f>
        <v>41408</v>
      </c>
      <c r="V10097" t="str">
        <f t="shared" si="586"/>
        <v/>
      </c>
      <c r="AE10097" s="27"/>
      <c r="AG10097" s="27"/>
      <c r="AX10097" s="27"/>
      <c r="AY10097" s="27"/>
    </row>
    <row r="10098" spans="1:51" x14ac:dyDescent="0.25">
      <c r="A10098" t="s">
        <v>391</v>
      </c>
      <c r="B10098" t="s">
        <v>218</v>
      </c>
      <c r="C10098">
        <v>130195128</v>
      </c>
      <c r="D10098">
        <v>264</v>
      </c>
      <c r="E10098" t="s">
        <v>90</v>
      </c>
      <c r="G10098">
        <v>14.911</v>
      </c>
      <c r="H10098">
        <v>2013</v>
      </c>
      <c r="I10098">
        <v>1</v>
      </c>
      <c r="J10098">
        <v>18</v>
      </c>
      <c r="K10098">
        <v>18</v>
      </c>
      <c r="L10098">
        <v>47</v>
      </c>
      <c r="M10098" t="s">
        <v>900</v>
      </c>
      <c r="N10098" t="s">
        <v>860</v>
      </c>
      <c r="O10098" t="s">
        <v>799</v>
      </c>
      <c r="Q10098" t="s">
        <v>577</v>
      </c>
      <c r="R10098" t="str">
        <f t="shared" si="587"/>
        <v>Weekday</v>
      </c>
      <c r="S10098" s="27">
        <f t="shared" si="588"/>
        <v>41292</v>
      </c>
      <c r="V10098" t="str">
        <f t="shared" si="586"/>
        <v/>
      </c>
      <c r="AE10098" s="27"/>
      <c r="AG10098" s="27"/>
      <c r="AX10098" s="27"/>
      <c r="AY10098" s="27"/>
    </row>
    <row r="10099" spans="1:51" x14ac:dyDescent="0.25">
      <c r="A10099" t="s">
        <v>391</v>
      </c>
      <c r="S10099" s="27"/>
      <c r="V10099" t="str">
        <f t="shared" si="586"/>
        <v/>
      </c>
    </row>
    <row r="10100" spans="1:51" x14ac:dyDescent="0.25">
      <c r="A10100" t="s">
        <v>391</v>
      </c>
      <c r="B10100" t="s">
        <v>218</v>
      </c>
      <c r="C10100">
        <v>141035149</v>
      </c>
      <c r="D10100">
        <v>264</v>
      </c>
      <c r="E10100" t="s">
        <v>90</v>
      </c>
      <c r="G10100">
        <v>14.912000000000001</v>
      </c>
      <c r="H10100">
        <v>2014</v>
      </c>
      <c r="I10100">
        <v>4</v>
      </c>
      <c r="J10100">
        <v>11</v>
      </c>
      <c r="K10100">
        <v>16</v>
      </c>
      <c r="L10100">
        <v>9</v>
      </c>
      <c r="M10100" t="s">
        <v>900</v>
      </c>
      <c r="N10100" t="s">
        <v>860</v>
      </c>
      <c r="O10100" t="s">
        <v>799</v>
      </c>
      <c r="Q10100" t="s">
        <v>577</v>
      </c>
      <c r="R10100" t="str">
        <f t="shared" si="587"/>
        <v>Weekday</v>
      </c>
      <c r="S10100" s="27">
        <f t="shared" si="588"/>
        <v>41740</v>
      </c>
      <c r="V10100" t="str">
        <f t="shared" si="586"/>
        <v/>
      </c>
      <c r="AE10100" s="27"/>
      <c r="AG10100" s="27"/>
      <c r="AX10100" s="27"/>
      <c r="AY10100" s="27"/>
    </row>
    <row r="10101" spans="1:51" x14ac:dyDescent="0.25">
      <c r="A10101" t="s">
        <v>391</v>
      </c>
      <c r="B10101" t="s">
        <v>218</v>
      </c>
      <c r="C10101">
        <v>142035100</v>
      </c>
      <c r="D10101">
        <v>264</v>
      </c>
      <c r="E10101" t="s">
        <v>90</v>
      </c>
      <c r="G10101">
        <v>14.914</v>
      </c>
      <c r="H10101">
        <v>2014</v>
      </c>
      <c r="I10101">
        <v>7</v>
      </c>
      <c r="J10101">
        <v>18</v>
      </c>
      <c r="K10101">
        <v>22</v>
      </c>
      <c r="L10101">
        <v>40</v>
      </c>
      <c r="M10101" t="s">
        <v>900</v>
      </c>
      <c r="N10101" t="s">
        <v>171</v>
      </c>
      <c r="O10101" t="s">
        <v>1933</v>
      </c>
      <c r="Q10101" t="s">
        <v>577</v>
      </c>
      <c r="R10101" t="str">
        <f t="shared" si="587"/>
        <v>Weekday</v>
      </c>
      <c r="S10101" s="27">
        <f t="shared" si="588"/>
        <v>41838</v>
      </c>
      <c r="V10101" t="str">
        <f t="shared" si="586"/>
        <v/>
      </c>
      <c r="AE10101" s="27"/>
      <c r="AG10101" s="27"/>
      <c r="AX10101" s="27"/>
      <c r="AY10101" s="27"/>
    </row>
    <row r="10102" spans="1:51" x14ac:dyDescent="0.25">
      <c r="A10102" t="s">
        <v>391</v>
      </c>
      <c r="B10102" t="s">
        <v>218</v>
      </c>
      <c r="C10102">
        <v>132475332</v>
      </c>
      <c r="D10102">
        <v>264</v>
      </c>
      <c r="E10102" t="s">
        <v>90</v>
      </c>
      <c r="G10102">
        <v>14.914</v>
      </c>
      <c r="H10102">
        <v>2013</v>
      </c>
      <c r="I10102">
        <v>9</v>
      </c>
      <c r="J10102">
        <v>4</v>
      </c>
      <c r="K10102">
        <v>18</v>
      </c>
      <c r="L10102">
        <v>0</v>
      </c>
      <c r="M10102" t="s">
        <v>900</v>
      </c>
      <c r="N10102" t="s">
        <v>171</v>
      </c>
      <c r="O10102" t="s">
        <v>799</v>
      </c>
      <c r="Q10102" t="s">
        <v>577</v>
      </c>
      <c r="R10102" t="str">
        <f t="shared" si="587"/>
        <v>Weekday</v>
      </c>
      <c r="S10102" s="27">
        <f t="shared" si="588"/>
        <v>41521</v>
      </c>
      <c r="V10102" t="str">
        <f t="shared" si="586"/>
        <v/>
      </c>
    </row>
    <row r="10103" spans="1:51" x14ac:dyDescent="0.25">
      <c r="A10103" t="s">
        <v>391</v>
      </c>
      <c r="B10103" t="s">
        <v>218</v>
      </c>
      <c r="C10103">
        <v>131575356</v>
      </c>
      <c r="D10103">
        <v>264</v>
      </c>
      <c r="E10103" t="s">
        <v>90</v>
      </c>
      <c r="G10103">
        <v>14.914999999999999</v>
      </c>
      <c r="H10103">
        <v>2013</v>
      </c>
      <c r="I10103">
        <v>6</v>
      </c>
      <c r="J10103">
        <v>3</v>
      </c>
      <c r="K10103">
        <v>18</v>
      </c>
      <c r="L10103">
        <v>14</v>
      </c>
      <c r="M10103" t="s">
        <v>900</v>
      </c>
      <c r="N10103" t="s">
        <v>170</v>
      </c>
      <c r="O10103" t="s">
        <v>799</v>
      </c>
      <c r="Q10103" t="s">
        <v>577</v>
      </c>
      <c r="R10103" t="str">
        <f t="shared" si="587"/>
        <v>Weekday</v>
      </c>
      <c r="S10103" s="27">
        <f t="shared" si="588"/>
        <v>41428</v>
      </c>
      <c r="V10103" t="str">
        <f t="shared" si="586"/>
        <v/>
      </c>
      <c r="AE10103" s="27"/>
      <c r="AG10103" s="27"/>
      <c r="AX10103" s="27"/>
      <c r="AY10103" s="27"/>
    </row>
    <row r="10104" spans="1:51" x14ac:dyDescent="0.25">
      <c r="A10104" t="s">
        <v>391</v>
      </c>
      <c r="B10104" t="s">
        <v>218</v>
      </c>
      <c r="C10104">
        <v>131645026</v>
      </c>
      <c r="D10104">
        <v>264</v>
      </c>
      <c r="E10104" t="s">
        <v>90</v>
      </c>
      <c r="G10104">
        <v>14.914999999999999</v>
      </c>
      <c r="H10104">
        <v>2013</v>
      </c>
      <c r="I10104">
        <v>6</v>
      </c>
      <c r="J10104">
        <v>13</v>
      </c>
      <c r="K10104">
        <v>1</v>
      </c>
      <c r="L10104">
        <v>58</v>
      </c>
      <c r="M10104" t="s">
        <v>900</v>
      </c>
      <c r="N10104" t="s">
        <v>860</v>
      </c>
      <c r="O10104" t="s">
        <v>1933</v>
      </c>
      <c r="Q10104" t="s">
        <v>577</v>
      </c>
      <c r="R10104" t="str">
        <f t="shared" si="587"/>
        <v>Weekday</v>
      </c>
      <c r="S10104" s="27">
        <f t="shared" si="588"/>
        <v>41438</v>
      </c>
      <c r="V10104" t="str">
        <f t="shared" si="586"/>
        <v/>
      </c>
      <c r="AO10104" s="27"/>
      <c r="AX10104" s="27"/>
      <c r="AY10104" s="27"/>
    </row>
    <row r="10105" spans="1:51" x14ac:dyDescent="0.25">
      <c r="A10105" t="s">
        <v>391</v>
      </c>
      <c r="S10105" s="27"/>
      <c r="V10105" t="str">
        <f t="shared" si="586"/>
        <v/>
      </c>
      <c r="AX10105" s="27"/>
      <c r="AY10105" s="27"/>
    </row>
    <row r="10106" spans="1:51" x14ac:dyDescent="0.25">
      <c r="A10106" t="s">
        <v>391</v>
      </c>
      <c r="B10106" t="s">
        <v>218</v>
      </c>
      <c r="C10106">
        <v>153365465</v>
      </c>
      <c r="D10106">
        <v>264</v>
      </c>
      <c r="E10106" t="s">
        <v>90</v>
      </c>
      <c r="G10106">
        <v>14.919</v>
      </c>
      <c r="H10106">
        <v>2015</v>
      </c>
      <c r="I10106">
        <v>11</v>
      </c>
      <c r="J10106">
        <v>19</v>
      </c>
      <c r="K10106">
        <v>18</v>
      </c>
      <c r="L10106">
        <v>8</v>
      </c>
      <c r="M10106" t="s">
        <v>900</v>
      </c>
      <c r="N10106" t="s">
        <v>171</v>
      </c>
      <c r="O10106" t="s">
        <v>799</v>
      </c>
      <c r="Q10106" t="s">
        <v>577</v>
      </c>
      <c r="R10106" t="str">
        <f t="shared" si="587"/>
        <v>Weekday</v>
      </c>
      <c r="S10106" s="27">
        <f t="shared" si="588"/>
        <v>42327</v>
      </c>
      <c r="V10106" t="str">
        <f t="shared" si="586"/>
        <v/>
      </c>
      <c r="AX10106" s="27"/>
      <c r="AY10106" s="27"/>
    </row>
    <row r="10107" spans="1:51" x14ac:dyDescent="0.25">
      <c r="A10107" t="s">
        <v>391</v>
      </c>
      <c r="B10107" t="s">
        <v>218</v>
      </c>
      <c r="C10107">
        <v>153135145</v>
      </c>
      <c r="D10107">
        <v>264</v>
      </c>
      <c r="E10107" t="s">
        <v>90</v>
      </c>
      <c r="G10107">
        <v>14.92</v>
      </c>
      <c r="H10107">
        <v>2015</v>
      </c>
      <c r="I10107">
        <v>10</v>
      </c>
      <c r="J10107">
        <v>30</v>
      </c>
      <c r="K10107">
        <v>14</v>
      </c>
      <c r="L10107">
        <v>25</v>
      </c>
      <c r="M10107" t="s">
        <v>900</v>
      </c>
      <c r="N10107" t="s">
        <v>860</v>
      </c>
      <c r="O10107" t="s">
        <v>799</v>
      </c>
      <c r="Q10107" t="s">
        <v>577</v>
      </c>
      <c r="R10107" t="str">
        <f t="shared" si="587"/>
        <v>Weekday</v>
      </c>
      <c r="S10107" s="27">
        <f t="shared" si="588"/>
        <v>42307</v>
      </c>
      <c r="V10107" t="str">
        <f t="shared" si="586"/>
        <v/>
      </c>
      <c r="AE10107" s="27"/>
      <c r="AG10107" s="27"/>
      <c r="AX10107" s="27"/>
      <c r="AY10107" s="27"/>
    </row>
    <row r="10108" spans="1:51" x14ac:dyDescent="0.25">
      <c r="A10108" t="s">
        <v>391</v>
      </c>
      <c r="B10108" t="s">
        <v>218</v>
      </c>
      <c r="C10108">
        <v>170885312</v>
      </c>
      <c r="D10108">
        <v>264</v>
      </c>
      <c r="E10108" t="s">
        <v>90</v>
      </c>
      <c r="G10108">
        <v>14.92</v>
      </c>
      <c r="H10108">
        <v>2017</v>
      </c>
      <c r="I10108">
        <v>3</v>
      </c>
      <c r="J10108">
        <v>27</v>
      </c>
      <c r="K10108">
        <v>15</v>
      </c>
      <c r="L10108">
        <v>0</v>
      </c>
      <c r="M10108" t="s">
        <v>899</v>
      </c>
      <c r="N10108" t="s">
        <v>860</v>
      </c>
      <c r="O10108" t="s">
        <v>799</v>
      </c>
      <c r="Q10108" t="s">
        <v>577</v>
      </c>
      <c r="R10108" t="str">
        <f t="shared" si="587"/>
        <v>Weekday</v>
      </c>
      <c r="S10108" s="27">
        <f t="shared" si="588"/>
        <v>42821</v>
      </c>
      <c r="V10108" t="str">
        <f t="shared" si="586"/>
        <v/>
      </c>
      <c r="AE10108" s="27"/>
      <c r="AO10108" s="27"/>
      <c r="AX10108" s="27"/>
      <c r="AY10108" s="27"/>
    </row>
    <row r="10109" spans="1:51" x14ac:dyDescent="0.25">
      <c r="A10109" t="s">
        <v>391</v>
      </c>
      <c r="B10109" t="s">
        <v>218</v>
      </c>
      <c r="C10109">
        <v>173245299</v>
      </c>
      <c r="D10109">
        <v>264</v>
      </c>
      <c r="E10109" t="s">
        <v>90</v>
      </c>
      <c r="G10109">
        <v>14.919</v>
      </c>
      <c r="H10109">
        <v>2017</v>
      </c>
      <c r="I10109">
        <v>11</v>
      </c>
      <c r="J10109">
        <v>17</v>
      </c>
      <c r="K10109">
        <v>18</v>
      </c>
      <c r="L10109">
        <v>45</v>
      </c>
      <c r="M10109" t="s">
        <v>900</v>
      </c>
      <c r="N10109" t="s">
        <v>171</v>
      </c>
      <c r="O10109" t="s">
        <v>799</v>
      </c>
      <c r="Q10109" t="s">
        <v>577</v>
      </c>
      <c r="R10109" t="str">
        <f t="shared" si="587"/>
        <v>Weekday</v>
      </c>
      <c r="S10109" s="27">
        <f t="shared" si="588"/>
        <v>43056</v>
      </c>
      <c r="V10109" t="str">
        <f t="shared" si="586"/>
        <v/>
      </c>
      <c r="AE10109" s="27"/>
      <c r="AO10109" s="27"/>
      <c r="AX10109" s="27"/>
      <c r="AY10109" s="27"/>
    </row>
    <row r="10110" spans="1:51" x14ac:dyDescent="0.25">
      <c r="A10110" t="s">
        <v>391</v>
      </c>
      <c r="B10110" t="s">
        <v>218</v>
      </c>
      <c r="C10110">
        <v>161675150</v>
      </c>
      <c r="D10110">
        <v>264</v>
      </c>
      <c r="E10110" t="s">
        <v>90</v>
      </c>
      <c r="G10110">
        <v>14.920999999999999</v>
      </c>
      <c r="H10110">
        <v>2016</v>
      </c>
      <c r="I10110">
        <v>6</v>
      </c>
      <c r="J10110">
        <v>12</v>
      </c>
      <c r="K10110">
        <v>12</v>
      </c>
      <c r="L10110">
        <v>52</v>
      </c>
      <c r="M10110" t="s">
        <v>900</v>
      </c>
      <c r="N10110" t="s">
        <v>860</v>
      </c>
      <c r="O10110" t="s">
        <v>799</v>
      </c>
      <c r="Q10110" t="s">
        <v>577</v>
      </c>
      <c r="R10110" t="str">
        <f t="shared" si="587"/>
        <v>Weekend</v>
      </c>
      <c r="S10110" s="27">
        <f t="shared" si="588"/>
        <v>42533</v>
      </c>
      <c r="V10110" t="str">
        <f t="shared" si="586"/>
        <v/>
      </c>
      <c r="AE10110" s="27"/>
      <c r="AG10110" s="27"/>
      <c r="AX10110" s="27"/>
      <c r="AY10110" s="27"/>
    </row>
    <row r="10111" spans="1:51" x14ac:dyDescent="0.25">
      <c r="A10111" t="s">
        <v>391</v>
      </c>
      <c r="B10111" t="s">
        <v>218</v>
      </c>
      <c r="C10111">
        <v>130835207</v>
      </c>
      <c r="D10111">
        <v>264</v>
      </c>
      <c r="E10111" t="s">
        <v>90</v>
      </c>
      <c r="G10111">
        <v>14.922000000000001</v>
      </c>
      <c r="H10111">
        <v>2013</v>
      </c>
      <c r="I10111">
        <v>3</v>
      </c>
      <c r="J10111">
        <v>24</v>
      </c>
      <c r="K10111">
        <v>11</v>
      </c>
      <c r="L10111">
        <v>14</v>
      </c>
      <c r="M10111" t="s">
        <v>900</v>
      </c>
      <c r="N10111" t="s">
        <v>860</v>
      </c>
      <c r="O10111" t="s">
        <v>799</v>
      </c>
      <c r="Q10111" t="s">
        <v>577</v>
      </c>
      <c r="R10111" t="str">
        <f t="shared" si="587"/>
        <v>Weekend</v>
      </c>
      <c r="S10111" s="27">
        <f t="shared" si="588"/>
        <v>41357</v>
      </c>
      <c r="V10111" t="str">
        <f t="shared" si="586"/>
        <v/>
      </c>
      <c r="AX10111" s="27"/>
      <c r="AY10111" s="27"/>
    </row>
    <row r="10112" spans="1:51" x14ac:dyDescent="0.25">
      <c r="A10112" t="s">
        <v>391</v>
      </c>
      <c r="B10112" t="s">
        <v>218</v>
      </c>
      <c r="C10112">
        <v>132785192</v>
      </c>
      <c r="D10112">
        <v>264</v>
      </c>
      <c r="E10112" t="s">
        <v>90</v>
      </c>
      <c r="G10112">
        <v>14.920999999999999</v>
      </c>
      <c r="H10112">
        <v>2013</v>
      </c>
      <c r="I10112">
        <v>10</v>
      </c>
      <c r="J10112">
        <v>4</v>
      </c>
      <c r="K10112">
        <v>15</v>
      </c>
      <c r="L10112">
        <v>22</v>
      </c>
      <c r="M10112" t="s">
        <v>900</v>
      </c>
      <c r="N10112" t="s">
        <v>171</v>
      </c>
      <c r="O10112" t="s">
        <v>799</v>
      </c>
      <c r="Q10112" t="s">
        <v>577</v>
      </c>
      <c r="R10112" t="str">
        <f t="shared" si="587"/>
        <v>Weekday</v>
      </c>
      <c r="S10112" s="27">
        <f t="shared" si="588"/>
        <v>41551</v>
      </c>
      <c r="V10112" t="str">
        <f t="shared" si="586"/>
        <v/>
      </c>
      <c r="AE10112" s="27"/>
      <c r="AO10112" s="27"/>
      <c r="AX10112" s="27"/>
      <c r="AY10112" s="27"/>
    </row>
    <row r="10113" spans="1:51" x14ac:dyDescent="0.25">
      <c r="A10113" t="s">
        <v>391</v>
      </c>
      <c r="B10113" t="s">
        <v>218</v>
      </c>
      <c r="C10113">
        <v>161135339</v>
      </c>
      <c r="D10113">
        <v>264</v>
      </c>
      <c r="E10113" t="s">
        <v>90</v>
      </c>
      <c r="G10113">
        <v>14.923</v>
      </c>
      <c r="H10113">
        <v>2016</v>
      </c>
      <c r="I10113">
        <v>4</v>
      </c>
      <c r="J10113">
        <v>22</v>
      </c>
      <c r="K10113">
        <v>18</v>
      </c>
      <c r="L10113">
        <v>45</v>
      </c>
      <c r="M10113" t="s">
        <v>900</v>
      </c>
      <c r="N10113" t="s">
        <v>171</v>
      </c>
      <c r="O10113" t="s">
        <v>799</v>
      </c>
      <c r="Q10113" t="s">
        <v>577</v>
      </c>
      <c r="R10113" t="str">
        <f t="shared" si="587"/>
        <v>Weekday</v>
      </c>
      <c r="S10113" s="27">
        <f t="shared" si="588"/>
        <v>42482</v>
      </c>
      <c r="V10113" t="str">
        <f t="shared" si="586"/>
        <v/>
      </c>
      <c r="AE10113" s="27"/>
      <c r="AO10113" s="27"/>
      <c r="AX10113" s="27"/>
      <c r="AY10113" s="27"/>
    </row>
    <row r="10114" spans="1:51" x14ac:dyDescent="0.25">
      <c r="A10114" t="s">
        <v>391</v>
      </c>
      <c r="B10114" t="s">
        <v>218</v>
      </c>
      <c r="C10114">
        <v>133255452</v>
      </c>
      <c r="D10114">
        <v>264</v>
      </c>
      <c r="E10114" t="s">
        <v>90</v>
      </c>
      <c r="G10114">
        <v>14.455</v>
      </c>
      <c r="H10114">
        <v>2013</v>
      </c>
      <c r="I10114">
        <v>11</v>
      </c>
      <c r="J10114">
        <v>18</v>
      </c>
      <c r="K10114">
        <v>18</v>
      </c>
      <c r="L10114">
        <v>15</v>
      </c>
      <c r="M10114" t="s">
        <v>900</v>
      </c>
      <c r="N10114" t="s">
        <v>860</v>
      </c>
      <c r="O10114" t="s">
        <v>799</v>
      </c>
      <c r="Q10114" t="s">
        <v>575</v>
      </c>
      <c r="R10114" t="str">
        <f t="shared" si="587"/>
        <v>Weekday</v>
      </c>
      <c r="S10114" s="27">
        <f t="shared" si="588"/>
        <v>41596</v>
      </c>
      <c r="V10114" t="str">
        <f t="shared" si="586"/>
        <v/>
      </c>
      <c r="AO10114" s="27"/>
      <c r="AX10114" s="27"/>
      <c r="AY10114" s="27"/>
    </row>
    <row r="10115" spans="1:51" x14ac:dyDescent="0.25">
      <c r="A10115" t="s">
        <v>391</v>
      </c>
      <c r="B10115" t="s">
        <v>218</v>
      </c>
      <c r="C10115">
        <v>131945124</v>
      </c>
      <c r="D10115">
        <v>264</v>
      </c>
      <c r="E10115" t="s">
        <v>90</v>
      </c>
      <c r="G10115">
        <v>14.925000000000001</v>
      </c>
      <c r="H10115">
        <v>2013</v>
      </c>
      <c r="I10115">
        <v>7</v>
      </c>
      <c r="J10115">
        <v>11</v>
      </c>
      <c r="K10115">
        <v>15</v>
      </c>
      <c r="L10115">
        <v>30</v>
      </c>
      <c r="M10115" t="s">
        <v>900</v>
      </c>
      <c r="N10115" t="s">
        <v>860</v>
      </c>
      <c r="O10115" t="s">
        <v>799</v>
      </c>
      <c r="Q10115" t="s">
        <v>577</v>
      </c>
      <c r="R10115" t="str">
        <f t="shared" si="587"/>
        <v>Weekday</v>
      </c>
      <c r="S10115" s="27">
        <f t="shared" si="588"/>
        <v>41466</v>
      </c>
      <c r="V10115" t="str">
        <f t="shared" ref="V10115:V10178" si="589">T10115&amp;U10115</f>
        <v/>
      </c>
      <c r="AE10115" s="27"/>
      <c r="AO10115" s="27"/>
      <c r="AX10115" s="27"/>
      <c r="AY10115" s="27"/>
    </row>
    <row r="10116" spans="1:51" x14ac:dyDescent="0.25">
      <c r="A10116" t="s">
        <v>391</v>
      </c>
      <c r="B10116" t="s">
        <v>218</v>
      </c>
      <c r="C10116">
        <v>141815319</v>
      </c>
      <c r="D10116">
        <v>264</v>
      </c>
      <c r="E10116" t="s">
        <v>90</v>
      </c>
      <c r="G10116">
        <v>14.923999999999999</v>
      </c>
      <c r="H10116">
        <v>2014</v>
      </c>
      <c r="I10116">
        <v>6</v>
      </c>
      <c r="J10116">
        <v>27</v>
      </c>
      <c r="K10116">
        <v>17</v>
      </c>
      <c r="L10116">
        <v>20</v>
      </c>
      <c r="M10116" t="s">
        <v>900</v>
      </c>
      <c r="N10116" t="s">
        <v>860</v>
      </c>
      <c r="O10116" t="s">
        <v>799</v>
      </c>
      <c r="Q10116" t="s">
        <v>577</v>
      </c>
      <c r="R10116" t="str">
        <f t="shared" si="587"/>
        <v>Weekday</v>
      </c>
      <c r="S10116" s="27">
        <f t="shared" si="588"/>
        <v>41817</v>
      </c>
      <c r="V10116" t="str">
        <f t="shared" si="589"/>
        <v/>
      </c>
      <c r="AE10116" s="27"/>
      <c r="AO10116" s="27"/>
      <c r="AX10116" s="27"/>
      <c r="AY10116" s="27"/>
    </row>
    <row r="10117" spans="1:51" x14ac:dyDescent="0.25">
      <c r="A10117" t="s">
        <v>391</v>
      </c>
      <c r="B10117" t="s">
        <v>218</v>
      </c>
      <c r="C10117">
        <v>162095389</v>
      </c>
      <c r="D10117">
        <v>264</v>
      </c>
      <c r="E10117" t="s">
        <v>90</v>
      </c>
      <c r="G10117">
        <v>14.925000000000001</v>
      </c>
      <c r="H10117">
        <v>2016</v>
      </c>
      <c r="I10117">
        <v>7</v>
      </c>
      <c r="J10117">
        <v>26</v>
      </c>
      <c r="K10117">
        <v>10</v>
      </c>
      <c r="L10117">
        <v>30</v>
      </c>
      <c r="M10117" t="s">
        <v>900</v>
      </c>
      <c r="N10117" t="s">
        <v>171</v>
      </c>
      <c r="O10117" t="s">
        <v>799</v>
      </c>
      <c r="Q10117" t="s">
        <v>577</v>
      </c>
      <c r="R10117" t="str">
        <f t="shared" si="587"/>
        <v>Weekday</v>
      </c>
      <c r="S10117" s="27">
        <f t="shared" si="588"/>
        <v>42577</v>
      </c>
      <c r="V10117" t="str">
        <f t="shared" si="589"/>
        <v/>
      </c>
      <c r="AO10117" s="27"/>
      <c r="AX10117" s="27"/>
      <c r="AY10117" s="27"/>
    </row>
    <row r="10118" spans="1:51" x14ac:dyDescent="0.25">
      <c r="A10118" t="s">
        <v>391</v>
      </c>
      <c r="S10118" s="27"/>
      <c r="V10118" t="str">
        <f t="shared" si="589"/>
        <v/>
      </c>
      <c r="AX10118" s="27"/>
      <c r="AY10118" s="27"/>
    </row>
    <row r="10119" spans="1:51" x14ac:dyDescent="0.25">
      <c r="A10119" t="s">
        <v>391</v>
      </c>
      <c r="B10119" t="s">
        <v>218</v>
      </c>
      <c r="C10119">
        <v>173205119</v>
      </c>
      <c r="D10119">
        <v>264</v>
      </c>
      <c r="E10119" t="s">
        <v>90</v>
      </c>
      <c r="G10119">
        <v>14.927</v>
      </c>
      <c r="H10119">
        <v>2017</v>
      </c>
      <c r="I10119">
        <v>11</v>
      </c>
      <c r="J10119">
        <v>13</v>
      </c>
      <c r="K10119">
        <v>10</v>
      </c>
      <c r="L10119">
        <v>40</v>
      </c>
      <c r="M10119" t="s">
        <v>900</v>
      </c>
      <c r="N10119" t="s">
        <v>860</v>
      </c>
      <c r="O10119" t="s">
        <v>799</v>
      </c>
      <c r="Q10119" t="s">
        <v>577</v>
      </c>
      <c r="R10119" t="str">
        <f t="shared" si="587"/>
        <v>Weekday</v>
      </c>
      <c r="S10119" s="27">
        <f t="shared" si="588"/>
        <v>43052</v>
      </c>
      <c r="V10119" t="str">
        <f t="shared" si="589"/>
        <v/>
      </c>
      <c r="AE10119" s="27"/>
      <c r="AO10119" s="27"/>
      <c r="AX10119" s="27"/>
      <c r="AY10119" s="27"/>
    </row>
    <row r="10120" spans="1:51" x14ac:dyDescent="0.25">
      <c r="A10120" t="s">
        <v>391</v>
      </c>
      <c r="B10120" t="s">
        <v>218</v>
      </c>
      <c r="C10120">
        <v>150935171</v>
      </c>
      <c r="D10120">
        <v>264</v>
      </c>
      <c r="E10120" t="s">
        <v>90</v>
      </c>
      <c r="G10120">
        <v>14.93</v>
      </c>
      <c r="H10120">
        <v>2015</v>
      </c>
      <c r="I10120">
        <v>3</v>
      </c>
      <c r="J10120">
        <v>28</v>
      </c>
      <c r="K10120">
        <v>14</v>
      </c>
      <c r="L10120">
        <v>40</v>
      </c>
      <c r="M10120" t="s">
        <v>900</v>
      </c>
      <c r="N10120" t="s">
        <v>860</v>
      </c>
      <c r="O10120" t="s">
        <v>799</v>
      </c>
      <c r="Q10120" t="s">
        <v>577</v>
      </c>
      <c r="R10120" t="str">
        <f t="shared" si="587"/>
        <v>Weekend</v>
      </c>
      <c r="S10120" s="27">
        <f t="shared" si="588"/>
        <v>42091</v>
      </c>
      <c r="V10120" t="str">
        <f t="shared" si="589"/>
        <v/>
      </c>
      <c r="AX10120" s="27"/>
      <c r="AY10120" s="27"/>
    </row>
    <row r="10121" spans="1:51" x14ac:dyDescent="0.25">
      <c r="A10121" t="s">
        <v>391</v>
      </c>
      <c r="B10121" t="s">
        <v>218</v>
      </c>
      <c r="C10121">
        <v>131415048</v>
      </c>
      <c r="D10121">
        <v>264</v>
      </c>
      <c r="E10121" t="s">
        <v>90</v>
      </c>
      <c r="G10121">
        <v>14.929</v>
      </c>
      <c r="H10121">
        <v>2013</v>
      </c>
      <c r="I10121">
        <v>5</v>
      </c>
      <c r="J10121">
        <v>19</v>
      </c>
      <c r="K10121">
        <v>21</v>
      </c>
      <c r="L10121">
        <v>25</v>
      </c>
      <c r="M10121" t="s">
        <v>900</v>
      </c>
      <c r="N10121" t="s">
        <v>171</v>
      </c>
      <c r="O10121" t="s">
        <v>1933</v>
      </c>
      <c r="Q10121" t="s">
        <v>577</v>
      </c>
      <c r="R10121" t="str">
        <f t="shared" si="587"/>
        <v>Weekend</v>
      </c>
      <c r="S10121" s="27">
        <f t="shared" si="588"/>
        <v>41413</v>
      </c>
      <c r="V10121" t="str">
        <f t="shared" si="589"/>
        <v/>
      </c>
      <c r="AE10121" s="27"/>
      <c r="AG10121" s="27"/>
      <c r="AX10121" s="27"/>
      <c r="AY10121" s="27"/>
    </row>
    <row r="10122" spans="1:51" x14ac:dyDescent="0.25">
      <c r="A10122" t="s">
        <v>391</v>
      </c>
      <c r="B10122" t="s">
        <v>218</v>
      </c>
      <c r="C10122">
        <v>161515187</v>
      </c>
      <c r="D10122">
        <v>264</v>
      </c>
      <c r="E10122" t="s">
        <v>90</v>
      </c>
      <c r="G10122">
        <v>14.93</v>
      </c>
      <c r="H10122">
        <v>2016</v>
      </c>
      <c r="I10122">
        <v>5</v>
      </c>
      <c r="J10122">
        <v>27</v>
      </c>
      <c r="K10122">
        <v>11</v>
      </c>
      <c r="L10122">
        <v>30</v>
      </c>
      <c r="M10122" t="s">
        <v>900</v>
      </c>
      <c r="N10122" t="s">
        <v>860</v>
      </c>
      <c r="O10122" t="s">
        <v>799</v>
      </c>
      <c r="Q10122" t="s">
        <v>577</v>
      </c>
      <c r="R10122" t="str">
        <f t="shared" si="587"/>
        <v>Weekday</v>
      </c>
      <c r="S10122" s="27">
        <f t="shared" si="588"/>
        <v>42517</v>
      </c>
      <c r="V10122" t="str">
        <f t="shared" si="589"/>
        <v/>
      </c>
      <c r="AX10122" s="27"/>
      <c r="AY10122" s="27"/>
    </row>
    <row r="10123" spans="1:51" x14ac:dyDescent="0.25">
      <c r="A10123" t="s">
        <v>391</v>
      </c>
      <c r="B10123" t="s">
        <v>218</v>
      </c>
      <c r="C10123">
        <v>132505165</v>
      </c>
      <c r="D10123">
        <v>264</v>
      </c>
      <c r="E10123" t="s">
        <v>90</v>
      </c>
      <c r="G10123">
        <v>14.766</v>
      </c>
      <c r="H10123">
        <v>2013</v>
      </c>
      <c r="I10123">
        <v>9</v>
      </c>
      <c r="J10123">
        <v>6</v>
      </c>
      <c r="K10123">
        <v>18</v>
      </c>
      <c r="L10123">
        <v>40</v>
      </c>
      <c r="M10123" t="s">
        <v>899</v>
      </c>
      <c r="N10123" t="s">
        <v>171</v>
      </c>
      <c r="O10123" t="s">
        <v>799</v>
      </c>
      <c r="Q10123" t="s">
        <v>577</v>
      </c>
      <c r="R10123" t="str">
        <f t="shared" si="587"/>
        <v>Weekday</v>
      </c>
      <c r="S10123" s="27">
        <f t="shared" si="588"/>
        <v>41523</v>
      </c>
      <c r="V10123" t="str">
        <f t="shared" si="589"/>
        <v/>
      </c>
      <c r="AE10123" s="27"/>
      <c r="AG10123" s="27"/>
      <c r="AX10123" s="27"/>
      <c r="AY10123" s="27"/>
    </row>
    <row r="10124" spans="1:51" x14ac:dyDescent="0.25">
      <c r="A10124" t="s">
        <v>391</v>
      </c>
      <c r="B10124" t="s">
        <v>218</v>
      </c>
      <c r="C10124">
        <v>132355390</v>
      </c>
      <c r="D10124">
        <v>264</v>
      </c>
      <c r="E10124" t="s">
        <v>90</v>
      </c>
      <c r="G10124">
        <v>14.933999999999999</v>
      </c>
      <c r="H10124">
        <v>2013</v>
      </c>
      <c r="I10124">
        <v>8</v>
      </c>
      <c r="J10124">
        <v>22</v>
      </c>
      <c r="K10124">
        <v>15</v>
      </c>
      <c r="L10124">
        <v>50</v>
      </c>
      <c r="M10124" t="s">
        <v>900</v>
      </c>
      <c r="N10124" t="s">
        <v>171</v>
      </c>
      <c r="O10124" t="s">
        <v>799</v>
      </c>
      <c r="Q10124" t="s">
        <v>577</v>
      </c>
      <c r="R10124" t="str">
        <f t="shared" si="587"/>
        <v>Weekday</v>
      </c>
      <c r="S10124" s="27">
        <f t="shared" si="588"/>
        <v>41508</v>
      </c>
      <c r="V10124" t="str">
        <f t="shared" si="589"/>
        <v/>
      </c>
      <c r="AE10124" s="27"/>
      <c r="AG10124" s="27"/>
      <c r="AX10124" s="27"/>
      <c r="AY10124" s="27"/>
    </row>
    <row r="10125" spans="1:51" x14ac:dyDescent="0.25">
      <c r="A10125" t="s">
        <v>391</v>
      </c>
      <c r="B10125" t="s">
        <v>218</v>
      </c>
      <c r="C10125">
        <v>173245553</v>
      </c>
      <c r="D10125">
        <v>264</v>
      </c>
      <c r="E10125" t="s">
        <v>90</v>
      </c>
      <c r="G10125">
        <v>14.935</v>
      </c>
      <c r="H10125">
        <v>2017</v>
      </c>
      <c r="I10125">
        <v>11</v>
      </c>
      <c r="J10125">
        <v>18</v>
      </c>
      <c r="K10125">
        <v>17</v>
      </c>
      <c r="L10125">
        <v>25</v>
      </c>
      <c r="M10125" t="s">
        <v>900</v>
      </c>
      <c r="N10125" t="s">
        <v>860</v>
      </c>
      <c r="O10125" t="s">
        <v>799</v>
      </c>
      <c r="Q10125" t="s">
        <v>577</v>
      </c>
      <c r="R10125" t="str">
        <f t="shared" si="587"/>
        <v>Weekend</v>
      </c>
      <c r="S10125" s="27">
        <f t="shared" si="588"/>
        <v>43057</v>
      </c>
      <c r="V10125" t="str">
        <f t="shared" si="589"/>
        <v/>
      </c>
      <c r="AE10125" s="27"/>
      <c r="AG10125" s="27"/>
      <c r="AX10125" s="27"/>
      <c r="AY10125" s="27"/>
    </row>
    <row r="10126" spans="1:51" x14ac:dyDescent="0.25">
      <c r="A10126" t="s">
        <v>391</v>
      </c>
      <c r="B10126" t="s">
        <v>218</v>
      </c>
      <c r="C10126">
        <v>153645184</v>
      </c>
      <c r="D10126">
        <v>264</v>
      </c>
      <c r="E10126" t="s">
        <v>90</v>
      </c>
      <c r="G10126">
        <v>14.936</v>
      </c>
      <c r="H10126">
        <v>2015</v>
      </c>
      <c r="I10126">
        <v>12</v>
      </c>
      <c r="J10126">
        <v>29</v>
      </c>
      <c r="K10126">
        <v>13</v>
      </c>
      <c r="L10126">
        <v>30</v>
      </c>
      <c r="M10126" t="s">
        <v>900</v>
      </c>
      <c r="N10126" t="s">
        <v>171</v>
      </c>
      <c r="O10126" t="s">
        <v>799</v>
      </c>
      <c r="Q10126" t="s">
        <v>577</v>
      </c>
      <c r="R10126" t="str">
        <f t="shared" si="587"/>
        <v>Weekday</v>
      </c>
      <c r="S10126" s="27">
        <f t="shared" si="588"/>
        <v>42367</v>
      </c>
      <c r="V10126" t="str">
        <f t="shared" si="589"/>
        <v/>
      </c>
      <c r="AE10126" s="27"/>
      <c r="AG10126" s="27"/>
      <c r="AX10126" s="27"/>
      <c r="AY10126" s="27"/>
    </row>
    <row r="10127" spans="1:51" x14ac:dyDescent="0.25">
      <c r="A10127" t="s">
        <v>391</v>
      </c>
      <c r="B10127" t="s">
        <v>218</v>
      </c>
      <c r="C10127">
        <v>170595006</v>
      </c>
      <c r="D10127">
        <v>264</v>
      </c>
      <c r="E10127" t="s">
        <v>90</v>
      </c>
      <c r="G10127">
        <v>14.837</v>
      </c>
      <c r="H10127">
        <v>2017</v>
      </c>
      <c r="I10127">
        <v>2</v>
      </c>
      <c r="J10127">
        <v>27</v>
      </c>
      <c r="K10127">
        <v>7</v>
      </c>
      <c r="L10127">
        <v>37</v>
      </c>
      <c r="M10127" t="s">
        <v>900</v>
      </c>
      <c r="N10127" t="s">
        <v>404</v>
      </c>
      <c r="O10127" t="s">
        <v>799</v>
      </c>
      <c r="Q10127" t="s">
        <v>577</v>
      </c>
      <c r="R10127" t="str">
        <f t="shared" si="587"/>
        <v>Weekday</v>
      </c>
      <c r="S10127" s="27">
        <f t="shared" si="588"/>
        <v>42793</v>
      </c>
      <c r="V10127" t="str">
        <f t="shared" si="589"/>
        <v/>
      </c>
      <c r="AX10127" s="27"/>
      <c r="AY10127" s="27"/>
    </row>
    <row r="10128" spans="1:51" x14ac:dyDescent="0.25">
      <c r="A10128" t="s">
        <v>391</v>
      </c>
      <c r="B10128" t="s">
        <v>218</v>
      </c>
      <c r="C10128">
        <v>141795160</v>
      </c>
      <c r="D10128">
        <v>264</v>
      </c>
      <c r="E10128" t="s">
        <v>90</v>
      </c>
      <c r="G10128">
        <v>14.94</v>
      </c>
      <c r="H10128">
        <v>2014</v>
      </c>
      <c r="I10128">
        <v>6</v>
      </c>
      <c r="J10128">
        <v>28</v>
      </c>
      <c r="K10128">
        <v>18</v>
      </c>
      <c r="L10128">
        <v>15</v>
      </c>
      <c r="M10128" t="s">
        <v>900</v>
      </c>
      <c r="N10128" t="s">
        <v>860</v>
      </c>
      <c r="O10128" t="s">
        <v>799</v>
      </c>
      <c r="Q10128" t="s">
        <v>577</v>
      </c>
      <c r="R10128" t="str">
        <f t="shared" si="587"/>
        <v>Weekend</v>
      </c>
      <c r="S10128" s="27">
        <f t="shared" si="588"/>
        <v>41818</v>
      </c>
      <c r="V10128" t="str">
        <f t="shared" si="589"/>
        <v/>
      </c>
      <c r="AE10128" s="27"/>
      <c r="AG10128" s="27"/>
      <c r="AX10128" s="27"/>
      <c r="AY10128" s="27"/>
    </row>
    <row r="10129" spans="1:51" x14ac:dyDescent="0.25">
      <c r="A10129" t="s">
        <v>391</v>
      </c>
      <c r="S10129" s="27"/>
      <c r="V10129" t="str">
        <f t="shared" si="589"/>
        <v/>
      </c>
    </row>
    <row r="10130" spans="1:51" x14ac:dyDescent="0.25">
      <c r="A10130" t="s">
        <v>391</v>
      </c>
      <c r="B10130" t="s">
        <v>218</v>
      </c>
      <c r="C10130">
        <v>152365346</v>
      </c>
      <c r="D10130">
        <v>264</v>
      </c>
      <c r="E10130" t="s">
        <v>90</v>
      </c>
      <c r="G10130">
        <v>14.943</v>
      </c>
      <c r="H10130">
        <v>2015</v>
      </c>
      <c r="I10130">
        <v>8</v>
      </c>
      <c r="J10130">
        <v>24</v>
      </c>
      <c r="K10130">
        <v>17</v>
      </c>
      <c r="L10130">
        <v>9</v>
      </c>
      <c r="M10130" t="s">
        <v>900</v>
      </c>
      <c r="N10130" t="s">
        <v>171</v>
      </c>
      <c r="O10130" t="s">
        <v>799</v>
      </c>
      <c r="Q10130" t="s">
        <v>577</v>
      </c>
      <c r="R10130" t="str">
        <f t="shared" si="587"/>
        <v>Weekday</v>
      </c>
      <c r="S10130" s="27">
        <f t="shared" si="588"/>
        <v>42240</v>
      </c>
      <c r="V10130" t="str">
        <f t="shared" si="589"/>
        <v/>
      </c>
      <c r="AE10130" s="27"/>
      <c r="AO10130" s="27"/>
      <c r="AX10130" s="27"/>
      <c r="AY10130" s="27"/>
    </row>
    <row r="10131" spans="1:51" x14ac:dyDescent="0.25">
      <c r="A10131" t="s">
        <v>391</v>
      </c>
      <c r="B10131" t="s">
        <v>218</v>
      </c>
      <c r="C10131">
        <v>133415186</v>
      </c>
      <c r="D10131">
        <v>264</v>
      </c>
      <c r="E10131" t="s">
        <v>90</v>
      </c>
      <c r="G10131">
        <v>14.946</v>
      </c>
      <c r="H10131">
        <v>2013</v>
      </c>
      <c r="I10131">
        <v>12</v>
      </c>
      <c r="J10131">
        <v>6</v>
      </c>
      <c r="K10131">
        <v>18</v>
      </c>
      <c r="L10131">
        <v>45</v>
      </c>
      <c r="M10131" t="s">
        <v>900</v>
      </c>
      <c r="N10131" t="s">
        <v>171</v>
      </c>
      <c r="O10131" t="s">
        <v>799</v>
      </c>
      <c r="Q10131" t="s">
        <v>577</v>
      </c>
      <c r="R10131" t="str">
        <f t="shared" si="587"/>
        <v>Weekday</v>
      </c>
      <c r="S10131" s="27">
        <f t="shared" si="588"/>
        <v>41614</v>
      </c>
      <c r="V10131" t="str">
        <f t="shared" si="589"/>
        <v/>
      </c>
      <c r="AE10131" s="27"/>
      <c r="AG10131" s="27"/>
      <c r="AX10131" s="27"/>
      <c r="AY10131" s="27"/>
    </row>
    <row r="10132" spans="1:51" x14ac:dyDescent="0.25">
      <c r="A10132" t="s">
        <v>391</v>
      </c>
      <c r="B10132" t="s">
        <v>218</v>
      </c>
      <c r="C10132">
        <v>151155018</v>
      </c>
      <c r="D10132">
        <v>264</v>
      </c>
      <c r="E10132" t="s">
        <v>90</v>
      </c>
      <c r="G10132">
        <v>14.949</v>
      </c>
      <c r="H10132">
        <v>2015</v>
      </c>
      <c r="I10132">
        <v>4</v>
      </c>
      <c r="J10132">
        <v>20</v>
      </c>
      <c r="K10132">
        <v>16</v>
      </c>
      <c r="L10132">
        <v>34</v>
      </c>
      <c r="M10132" t="s">
        <v>900</v>
      </c>
      <c r="N10132" t="s">
        <v>860</v>
      </c>
      <c r="O10132" t="s">
        <v>799</v>
      </c>
      <c r="Q10132" t="s">
        <v>577</v>
      </c>
      <c r="R10132" t="str">
        <f t="shared" si="587"/>
        <v>Weekday</v>
      </c>
      <c r="S10132" s="27">
        <f t="shared" si="588"/>
        <v>42114</v>
      </c>
      <c r="V10132" t="str">
        <f t="shared" si="589"/>
        <v/>
      </c>
      <c r="AE10132" s="27"/>
      <c r="AG10132" s="27"/>
      <c r="AX10132" s="27"/>
      <c r="AY10132" s="27"/>
    </row>
    <row r="10133" spans="1:51" x14ac:dyDescent="0.25">
      <c r="A10133" t="s">
        <v>391</v>
      </c>
      <c r="B10133" t="s">
        <v>218</v>
      </c>
      <c r="C10133">
        <v>131185074</v>
      </c>
      <c r="D10133">
        <v>264</v>
      </c>
      <c r="E10133" t="s">
        <v>90</v>
      </c>
      <c r="G10133">
        <v>14.95</v>
      </c>
      <c r="H10133">
        <v>2013</v>
      </c>
      <c r="I10133">
        <v>4</v>
      </c>
      <c r="J10133">
        <v>25</v>
      </c>
      <c r="K10133">
        <v>17</v>
      </c>
      <c r="L10133">
        <v>0</v>
      </c>
      <c r="M10133" t="s">
        <v>900</v>
      </c>
      <c r="N10133" t="s">
        <v>860</v>
      </c>
      <c r="O10133" t="s">
        <v>799</v>
      </c>
      <c r="Q10133" t="s">
        <v>577</v>
      </c>
      <c r="R10133" t="str">
        <f t="shared" si="587"/>
        <v>Weekday</v>
      </c>
      <c r="S10133" s="27">
        <f t="shared" si="588"/>
        <v>41389</v>
      </c>
      <c r="V10133" t="str">
        <f t="shared" si="589"/>
        <v/>
      </c>
      <c r="AX10133" s="27"/>
      <c r="AY10133" s="27"/>
    </row>
    <row r="10134" spans="1:51" x14ac:dyDescent="0.25">
      <c r="A10134" t="s">
        <v>391</v>
      </c>
      <c r="B10134" t="s">
        <v>218</v>
      </c>
      <c r="C10134">
        <v>151745280</v>
      </c>
      <c r="D10134">
        <v>264</v>
      </c>
      <c r="E10134" t="s">
        <v>90</v>
      </c>
      <c r="G10134">
        <v>14.961</v>
      </c>
      <c r="H10134">
        <v>2015</v>
      </c>
      <c r="I10134">
        <v>6</v>
      </c>
      <c r="J10134">
        <v>23</v>
      </c>
      <c r="K10134">
        <v>17</v>
      </c>
      <c r="L10134">
        <v>2</v>
      </c>
      <c r="M10134" t="s">
        <v>900</v>
      </c>
      <c r="N10134" t="s">
        <v>860</v>
      </c>
      <c r="O10134" t="s">
        <v>799</v>
      </c>
      <c r="Q10134" t="s">
        <v>579</v>
      </c>
      <c r="R10134" t="str">
        <f t="shared" si="587"/>
        <v>Weekday</v>
      </c>
      <c r="S10134" s="27">
        <f t="shared" si="588"/>
        <v>42178</v>
      </c>
      <c r="V10134" t="str">
        <f t="shared" si="589"/>
        <v/>
      </c>
    </row>
    <row r="10135" spans="1:51" x14ac:dyDescent="0.25">
      <c r="A10135" t="s">
        <v>391</v>
      </c>
      <c r="S10135" s="27"/>
      <c r="V10135" t="str">
        <f t="shared" si="589"/>
        <v/>
      </c>
      <c r="AE10135" s="27"/>
      <c r="AG10135" s="27"/>
      <c r="AX10135" s="27"/>
      <c r="AY10135" s="27"/>
    </row>
    <row r="10136" spans="1:51" x14ac:dyDescent="0.25">
      <c r="A10136" t="s">
        <v>391</v>
      </c>
      <c r="B10136" t="s">
        <v>218</v>
      </c>
      <c r="C10136">
        <v>133385324</v>
      </c>
      <c r="D10136">
        <v>264</v>
      </c>
      <c r="E10136" t="s">
        <v>90</v>
      </c>
      <c r="G10136">
        <v>14.968999999999999</v>
      </c>
      <c r="H10136">
        <v>2013</v>
      </c>
      <c r="I10136">
        <v>11</v>
      </c>
      <c r="J10136">
        <v>29</v>
      </c>
      <c r="K10136">
        <v>15</v>
      </c>
      <c r="L10136">
        <v>50</v>
      </c>
      <c r="M10136" t="s">
        <v>900</v>
      </c>
      <c r="N10136" t="s">
        <v>171</v>
      </c>
      <c r="O10136" t="s">
        <v>799</v>
      </c>
      <c r="Q10136" t="s">
        <v>579</v>
      </c>
      <c r="R10136" t="str">
        <f t="shared" si="587"/>
        <v>Weekday</v>
      </c>
      <c r="S10136" s="27">
        <f t="shared" si="588"/>
        <v>41607</v>
      </c>
      <c r="V10136" t="str">
        <f t="shared" si="589"/>
        <v/>
      </c>
    </row>
    <row r="10137" spans="1:51" x14ac:dyDescent="0.25">
      <c r="A10137" t="s">
        <v>391</v>
      </c>
      <c r="B10137" t="s">
        <v>218</v>
      </c>
      <c r="C10137">
        <v>150365169</v>
      </c>
      <c r="D10137">
        <v>264</v>
      </c>
      <c r="E10137" t="s">
        <v>90</v>
      </c>
      <c r="G10137">
        <v>14.97</v>
      </c>
      <c r="H10137">
        <v>2015</v>
      </c>
      <c r="I10137">
        <v>2</v>
      </c>
      <c r="J10137">
        <v>2</v>
      </c>
      <c r="K10137">
        <v>12</v>
      </c>
      <c r="L10137">
        <v>15</v>
      </c>
      <c r="M10137" t="s">
        <v>900</v>
      </c>
      <c r="N10137" t="s">
        <v>860</v>
      </c>
      <c r="O10137" t="s">
        <v>799</v>
      </c>
      <c r="Q10137" t="s">
        <v>579</v>
      </c>
      <c r="R10137" t="str">
        <f t="shared" si="587"/>
        <v>Weekday</v>
      </c>
      <c r="S10137" s="27">
        <f t="shared" si="588"/>
        <v>42037</v>
      </c>
      <c r="V10137" t="str">
        <f t="shared" si="589"/>
        <v/>
      </c>
      <c r="AE10137" s="27"/>
      <c r="AG10137" s="27"/>
      <c r="AX10137" s="27"/>
      <c r="AY10137" s="27"/>
    </row>
    <row r="10138" spans="1:51" x14ac:dyDescent="0.25">
      <c r="A10138" t="s">
        <v>391</v>
      </c>
      <c r="B10138" t="s">
        <v>218</v>
      </c>
      <c r="C10138">
        <v>151195005</v>
      </c>
      <c r="D10138">
        <v>264</v>
      </c>
      <c r="E10138" t="s">
        <v>90</v>
      </c>
      <c r="G10138">
        <v>14.971</v>
      </c>
      <c r="H10138">
        <v>2015</v>
      </c>
      <c r="I10138">
        <v>4</v>
      </c>
      <c r="J10138">
        <v>23</v>
      </c>
      <c r="K10138">
        <v>16</v>
      </c>
      <c r="L10138">
        <v>45</v>
      </c>
      <c r="M10138" t="s">
        <v>900</v>
      </c>
      <c r="N10138" t="s">
        <v>860</v>
      </c>
      <c r="O10138" t="s">
        <v>799</v>
      </c>
      <c r="Q10138" t="s">
        <v>579</v>
      </c>
      <c r="R10138" t="str">
        <f t="shared" si="587"/>
        <v>Weekday</v>
      </c>
      <c r="S10138" s="27">
        <f t="shared" si="588"/>
        <v>42117</v>
      </c>
      <c r="V10138" t="str">
        <f t="shared" si="589"/>
        <v/>
      </c>
      <c r="AE10138" s="27"/>
      <c r="AO10138" s="27"/>
      <c r="AX10138" s="27"/>
      <c r="AY10138" s="27"/>
    </row>
    <row r="10139" spans="1:51" x14ac:dyDescent="0.25">
      <c r="A10139" t="s">
        <v>391</v>
      </c>
      <c r="B10139" t="s">
        <v>218</v>
      </c>
      <c r="C10139">
        <v>142545293</v>
      </c>
      <c r="D10139">
        <v>264</v>
      </c>
      <c r="E10139" t="s">
        <v>90</v>
      </c>
      <c r="G10139">
        <v>14.973000000000001</v>
      </c>
      <c r="H10139">
        <v>2014</v>
      </c>
      <c r="I10139">
        <v>9</v>
      </c>
      <c r="J10139">
        <v>11</v>
      </c>
      <c r="K10139">
        <v>16</v>
      </c>
      <c r="L10139">
        <v>26</v>
      </c>
      <c r="M10139" t="s">
        <v>900</v>
      </c>
      <c r="N10139" t="s">
        <v>860</v>
      </c>
      <c r="O10139" t="s">
        <v>799</v>
      </c>
      <c r="Q10139" t="s">
        <v>579</v>
      </c>
      <c r="R10139" t="str">
        <f t="shared" si="587"/>
        <v>Weekday</v>
      </c>
      <c r="S10139" s="27">
        <f t="shared" si="588"/>
        <v>41893</v>
      </c>
      <c r="V10139" t="str">
        <f t="shared" si="589"/>
        <v/>
      </c>
      <c r="AE10139" s="27"/>
      <c r="AO10139" s="27"/>
      <c r="AX10139" s="27"/>
      <c r="AY10139" s="27"/>
    </row>
    <row r="10140" spans="1:51" x14ac:dyDescent="0.25">
      <c r="A10140" t="s">
        <v>391</v>
      </c>
      <c r="B10140" t="s">
        <v>218</v>
      </c>
      <c r="C10140">
        <v>131115179</v>
      </c>
      <c r="D10140">
        <v>264</v>
      </c>
      <c r="E10140" t="s">
        <v>90</v>
      </c>
      <c r="G10140">
        <v>14.981</v>
      </c>
      <c r="H10140">
        <v>2013</v>
      </c>
      <c r="I10140">
        <v>4</v>
      </c>
      <c r="J10140">
        <v>19</v>
      </c>
      <c r="K10140">
        <v>12</v>
      </c>
      <c r="L10140">
        <v>56</v>
      </c>
      <c r="M10140" t="s">
        <v>900</v>
      </c>
      <c r="N10140" t="s">
        <v>404</v>
      </c>
      <c r="O10140" t="s">
        <v>799</v>
      </c>
      <c r="Q10140" t="s">
        <v>579</v>
      </c>
      <c r="R10140" t="str">
        <f t="shared" si="587"/>
        <v>Weekday</v>
      </c>
      <c r="S10140" s="27">
        <f t="shared" si="588"/>
        <v>41383</v>
      </c>
      <c r="V10140" t="str">
        <f t="shared" si="589"/>
        <v/>
      </c>
      <c r="AX10140" s="27"/>
      <c r="AY10140" s="27"/>
    </row>
    <row r="10141" spans="1:51" x14ac:dyDescent="0.25">
      <c r="A10141" t="s">
        <v>391</v>
      </c>
      <c r="S10141" s="27"/>
      <c r="V10141" t="str">
        <f t="shared" si="589"/>
        <v/>
      </c>
    </row>
    <row r="10142" spans="1:51" x14ac:dyDescent="0.25">
      <c r="A10142" t="s">
        <v>391</v>
      </c>
      <c r="S10142" s="27"/>
      <c r="V10142" t="str">
        <f t="shared" si="589"/>
        <v/>
      </c>
    </row>
    <row r="10143" spans="1:51" x14ac:dyDescent="0.25">
      <c r="A10143" t="s">
        <v>391</v>
      </c>
      <c r="B10143" t="s">
        <v>218</v>
      </c>
      <c r="C10143">
        <v>140155298</v>
      </c>
      <c r="D10143">
        <v>264</v>
      </c>
      <c r="E10143" t="s">
        <v>90</v>
      </c>
      <c r="G10143">
        <v>14.991</v>
      </c>
      <c r="H10143">
        <v>2014</v>
      </c>
      <c r="I10143">
        <v>1</v>
      </c>
      <c r="J10143">
        <v>14</v>
      </c>
      <c r="K10143">
        <v>16</v>
      </c>
      <c r="L10143">
        <v>0</v>
      </c>
      <c r="M10143" t="s">
        <v>900</v>
      </c>
      <c r="N10143" t="s">
        <v>860</v>
      </c>
      <c r="O10143" t="s">
        <v>799</v>
      </c>
      <c r="Q10143" t="s">
        <v>579</v>
      </c>
      <c r="R10143" t="str">
        <f t="shared" si="587"/>
        <v>Weekday</v>
      </c>
      <c r="S10143" s="27">
        <f t="shared" si="588"/>
        <v>41653</v>
      </c>
      <c r="V10143" t="str">
        <f t="shared" si="589"/>
        <v/>
      </c>
      <c r="AE10143" s="27"/>
      <c r="AG10143" s="27"/>
      <c r="AX10143" s="27"/>
      <c r="AY10143" s="27"/>
    </row>
    <row r="10144" spans="1:51" x14ac:dyDescent="0.25">
      <c r="A10144" t="s">
        <v>391</v>
      </c>
      <c r="B10144" t="s">
        <v>218</v>
      </c>
      <c r="C10144">
        <v>161425071</v>
      </c>
      <c r="D10144">
        <v>264</v>
      </c>
      <c r="E10144" t="s">
        <v>90</v>
      </c>
      <c r="G10144">
        <v>14.991</v>
      </c>
      <c r="H10144">
        <v>2016</v>
      </c>
      <c r="I10144">
        <v>5</v>
      </c>
      <c r="J10144">
        <v>16</v>
      </c>
      <c r="K10144">
        <v>15</v>
      </c>
      <c r="L10144">
        <v>30</v>
      </c>
      <c r="M10144" t="s">
        <v>900</v>
      </c>
      <c r="N10144" t="s">
        <v>860</v>
      </c>
      <c r="O10144" t="s">
        <v>799</v>
      </c>
      <c r="Q10144" t="s">
        <v>579</v>
      </c>
      <c r="R10144" t="str">
        <f t="shared" si="587"/>
        <v>Weekday</v>
      </c>
      <c r="S10144" s="27">
        <f t="shared" si="588"/>
        <v>42506</v>
      </c>
      <c r="V10144" t="str">
        <f t="shared" si="589"/>
        <v/>
      </c>
      <c r="AE10144" s="27"/>
      <c r="AG10144" s="27"/>
      <c r="AX10144" s="27"/>
      <c r="AY10144" s="27"/>
    </row>
    <row r="10145" spans="1:51" x14ac:dyDescent="0.25">
      <c r="A10145" t="s">
        <v>391</v>
      </c>
      <c r="B10145" t="s">
        <v>218</v>
      </c>
      <c r="C10145">
        <v>131065247</v>
      </c>
      <c r="D10145">
        <v>264</v>
      </c>
      <c r="E10145" t="s">
        <v>90</v>
      </c>
      <c r="G10145">
        <v>14.993</v>
      </c>
      <c r="H10145">
        <v>2013</v>
      </c>
      <c r="I10145">
        <v>4</v>
      </c>
      <c r="J10145">
        <v>12</v>
      </c>
      <c r="K10145">
        <v>14</v>
      </c>
      <c r="L10145">
        <v>32</v>
      </c>
      <c r="M10145" t="s">
        <v>900</v>
      </c>
      <c r="N10145" t="s">
        <v>860</v>
      </c>
      <c r="O10145" t="s">
        <v>799</v>
      </c>
      <c r="Q10145" t="s">
        <v>579</v>
      </c>
      <c r="R10145" t="str">
        <f t="shared" si="587"/>
        <v>Weekday</v>
      </c>
      <c r="S10145" s="27">
        <f t="shared" si="588"/>
        <v>41376</v>
      </c>
      <c r="V10145" t="str">
        <f t="shared" si="589"/>
        <v/>
      </c>
      <c r="AX10145" s="27"/>
      <c r="AY10145" s="27"/>
    </row>
    <row r="10146" spans="1:51" x14ac:dyDescent="0.25">
      <c r="A10146" t="s">
        <v>391</v>
      </c>
      <c r="B10146" t="s">
        <v>218</v>
      </c>
      <c r="C10146">
        <v>163495347</v>
      </c>
      <c r="D10146">
        <v>264</v>
      </c>
      <c r="E10146" t="s">
        <v>90</v>
      </c>
      <c r="G10146">
        <v>14.993</v>
      </c>
      <c r="H10146">
        <v>2016</v>
      </c>
      <c r="I10146">
        <v>12</v>
      </c>
      <c r="J10146">
        <v>14</v>
      </c>
      <c r="K10146">
        <v>15</v>
      </c>
      <c r="L10146">
        <v>0</v>
      </c>
      <c r="M10146" t="s">
        <v>900</v>
      </c>
      <c r="N10146" t="s">
        <v>170</v>
      </c>
      <c r="O10146" t="s">
        <v>799</v>
      </c>
      <c r="Q10146" t="s">
        <v>579</v>
      </c>
      <c r="R10146" t="str">
        <f t="shared" si="587"/>
        <v>Weekday</v>
      </c>
      <c r="S10146" s="27">
        <f t="shared" si="588"/>
        <v>42718</v>
      </c>
      <c r="V10146" t="str">
        <f t="shared" si="589"/>
        <v/>
      </c>
    </row>
    <row r="10147" spans="1:51" x14ac:dyDescent="0.25">
      <c r="A10147" t="s">
        <v>391</v>
      </c>
      <c r="B10147" t="s">
        <v>218</v>
      </c>
      <c r="C10147">
        <v>173155151</v>
      </c>
      <c r="D10147">
        <v>264</v>
      </c>
      <c r="E10147" t="s">
        <v>90</v>
      </c>
      <c r="G10147">
        <v>14.997</v>
      </c>
      <c r="H10147">
        <v>2017</v>
      </c>
      <c r="I10147">
        <v>11</v>
      </c>
      <c r="J10147">
        <v>9</v>
      </c>
      <c r="K10147">
        <v>8</v>
      </c>
      <c r="L10147">
        <v>27</v>
      </c>
      <c r="M10147" t="s">
        <v>900</v>
      </c>
      <c r="N10147" t="s">
        <v>171</v>
      </c>
      <c r="O10147" t="s">
        <v>799</v>
      </c>
      <c r="Q10147" t="s">
        <v>579</v>
      </c>
      <c r="R10147" t="str">
        <f t="shared" si="587"/>
        <v>Weekday</v>
      </c>
      <c r="S10147" s="27">
        <f t="shared" si="588"/>
        <v>43048</v>
      </c>
      <c r="V10147" t="str">
        <f t="shared" si="589"/>
        <v/>
      </c>
      <c r="AE10147" s="27"/>
      <c r="AG10147" s="27"/>
      <c r="AX10147" s="27"/>
      <c r="AY10147" s="27"/>
    </row>
    <row r="10148" spans="1:51" x14ac:dyDescent="0.25">
      <c r="A10148" t="s">
        <v>391</v>
      </c>
      <c r="B10148" t="s">
        <v>218</v>
      </c>
      <c r="C10148">
        <v>133275218</v>
      </c>
      <c r="D10148">
        <v>264</v>
      </c>
      <c r="E10148" t="s">
        <v>90</v>
      </c>
      <c r="G10148">
        <v>14.999000000000001</v>
      </c>
      <c r="H10148">
        <v>2013</v>
      </c>
      <c r="I10148">
        <v>11</v>
      </c>
      <c r="J10148">
        <v>22</v>
      </c>
      <c r="K10148">
        <v>18</v>
      </c>
      <c r="L10148">
        <v>8</v>
      </c>
      <c r="M10148" t="s">
        <v>900</v>
      </c>
      <c r="N10148" t="s">
        <v>404</v>
      </c>
      <c r="O10148" t="s">
        <v>799</v>
      </c>
      <c r="Q10148" t="s">
        <v>579</v>
      </c>
      <c r="R10148" t="str">
        <f t="shared" si="587"/>
        <v>Weekday</v>
      </c>
      <c r="S10148" s="27">
        <f t="shared" si="588"/>
        <v>41600</v>
      </c>
      <c r="V10148" t="str">
        <f t="shared" si="589"/>
        <v/>
      </c>
      <c r="AE10148" s="27"/>
      <c r="AG10148" s="27"/>
      <c r="AX10148" s="27"/>
      <c r="AY10148" s="27"/>
    </row>
    <row r="10149" spans="1:51" x14ac:dyDescent="0.25">
      <c r="A10149" t="s">
        <v>391</v>
      </c>
      <c r="B10149" t="s">
        <v>218</v>
      </c>
      <c r="C10149">
        <v>150645252</v>
      </c>
      <c r="D10149">
        <v>264</v>
      </c>
      <c r="E10149" t="s">
        <v>90</v>
      </c>
      <c r="G10149">
        <v>15.000999999999999</v>
      </c>
      <c r="H10149">
        <v>2015</v>
      </c>
      <c r="I10149">
        <v>3</v>
      </c>
      <c r="J10149">
        <v>4</v>
      </c>
      <c r="K10149">
        <v>15</v>
      </c>
      <c r="L10149">
        <v>20</v>
      </c>
      <c r="M10149" t="s">
        <v>900</v>
      </c>
      <c r="N10149" t="s">
        <v>860</v>
      </c>
      <c r="O10149" t="s">
        <v>799</v>
      </c>
      <c r="Q10149" t="s">
        <v>579</v>
      </c>
      <c r="R10149" t="str">
        <f t="shared" si="587"/>
        <v>Weekday</v>
      </c>
      <c r="S10149" s="27">
        <f t="shared" si="588"/>
        <v>42067</v>
      </c>
      <c r="V10149" t="str">
        <f t="shared" si="589"/>
        <v/>
      </c>
      <c r="AO10149" s="27"/>
      <c r="AX10149" s="27"/>
      <c r="AY10149" s="27"/>
    </row>
    <row r="10150" spans="1:51" x14ac:dyDescent="0.25">
      <c r="A10150" t="s">
        <v>391</v>
      </c>
      <c r="S10150" s="27"/>
      <c r="V10150" t="str">
        <f t="shared" si="589"/>
        <v/>
      </c>
      <c r="AE10150" s="27"/>
      <c r="AG10150" s="27"/>
      <c r="AX10150" s="27"/>
      <c r="AY10150" s="27"/>
    </row>
    <row r="10151" spans="1:51" x14ac:dyDescent="0.25">
      <c r="A10151" t="s">
        <v>391</v>
      </c>
      <c r="B10151" t="s">
        <v>218</v>
      </c>
      <c r="C10151">
        <v>152225398</v>
      </c>
      <c r="D10151">
        <v>264</v>
      </c>
      <c r="E10151" t="s">
        <v>90</v>
      </c>
      <c r="G10151">
        <v>15.002000000000001</v>
      </c>
      <c r="H10151">
        <v>2015</v>
      </c>
      <c r="I10151">
        <v>8</v>
      </c>
      <c r="J10151">
        <v>5</v>
      </c>
      <c r="K10151">
        <v>17</v>
      </c>
      <c r="L10151">
        <v>40</v>
      </c>
      <c r="M10151" t="s">
        <v>900</v>
      </c>
      <c r="N10151" t="s">
        <v>860</v>
      </c>
      <c r="O10151" t="s">
        <v>799</v>
      </c>
      <c r="Q10151" t="s">
        <v>579</v>
      </c>
      <c r="R10151" t="str">
        <f t="shared" si="587"/>
        <v>Weekday</v>
      </c>
      <c r="S10151" s="27">
        <f t="shared" si="588"/>
        <v>42221</v>
      </c>
      <c r="V10151" t="str">
        <f t="shared" si="589"/>
        <v/>
      </c>
      <c r="AE10151" s="27"/>
      <c r="AG10151" s="27"/>
      <c r="AX10151" s="27"/>
      <c r="AY10151" s="27"/>
    </row>
    <row r="10152" spans="1:51" x14ac:dyDescent="0.25">
      <c r="A10152" t="s">
        <v>391</v>
      </c>
      <c r="B10152" t="s">
        <v>218</v>
      </c>
      <c r="C10152">
        <v>171525079</v>
      </c>
      <c r="D10152">
        <v>264</v>
      </c>
      <c r="E10152" t="s">
        <v>90</v>
      </c>
      <c r="G10152">
        <v>15.002000000000001</v>
      </c>
      <c r="H10152">
        <v>2017</v>
      </c>
      <c r="I10152">
        <v>5</v>
      </c>
      <c r="J10152">
        <v>30</v>
      </c>
      <c r="K10152">
        <v>10</v>
      </c>
      <c r="L10152">
        <v>45</v>
      </c>
      <c r="M10152" t="s">
        <v>899</v>
      </c>
      <c r="N10152" t="s">
        <v>860</v>
      </c>
      <c r="O10152" t="s">
        <v>799</v>
      </c>
      <c r="Q10152" t="s">
        <v>579</v>
      </c>
      <c r="R10152" t="str">
        <f t="shared" si="587"/>
        <v>Weekday</v>
      </c>
      <c r="S10152" s="27">
        <f t="shared" si="588"/>
        <v>42885</v>
      </c>
      <c r="V10152" t="str">
        <f t="shared" si="589"/>
        <v/>
      </c>
      <c r="AE10152" s="27"/>
      <c r="AG10152" s="27"/>
      <c r="AX10152" s="27"/>
      <c r="AY10152" s="27"/>
    </row>
    <row r="10153" spans="1:51" x14ac:dyDescent="0.25">
      <c r="A10153" t="s">
        <v>391</v>
      </c>
      <c r="B10153" t="s">
        <v>218</v>
      </c>
      <c r="C10153">
        <v>133095311</v>
      </c>
      <c r="D10153">
        <v>264</v>
      </c>
      <c r="E10153" t="s">
        <v>90</v>
      </c>
      <c r="G10153">
        <v>15.003</v>
      </c>
      <c r="H10153">
        <v>2013</v>
      </c>
      <c r="I10153">
        <v>11</v>
      </c>
      <c r="J10153">
        <v>4</v>
      </c>
      <c r="K10153">
        <v>14</v>
      </c>
      <c r="L10153">
        <v>55</v>
      </c>
      <c r="M10153" t="s">
        <v>900</v>
      </c>
      <c r="N10153" t="s">
        <v>860</v>
      </c>
      <c r="O10153" t="s">
        <v>799</v>
      </c>
      <c r="Q10153" t="s">
        <v>579</v>
      </c>
      <c r="R10153" t="str">
        <f t="shared" si="587"/>
        <v>Weekday</v>
      </c>
      <c r="S10153" s="27">
        <f t="shared" si="588"/>
        <v>41582</v>
      </c>
      <c r="V10153" t="str">
        <f t="shared" si="589"/>
        <v/>
      </c>
      <c r="AE10153" s="27"/>
      <c r="AG10153" s="27"/>
      <c r="AX10153" s="27"/>
      <c r="AY10153" s="27"/>
    </row>
    <row r="10154" spans="1:51" x14ac:dyDescent="0.25">
      <c r="A10154" t="s">
        <v>391</v>
      </c>
      <c r="B10154" t="s">
        <v>218</v>
      </c>
      <c r="C10154">
        <v>162565102</v>
      </c>
      <c r="D10154">
        <v>264</v>
      </c>
      <c r="E10154" t="s">
        <v>90</v>
      </c>
      <c r="G10154">
        <v>15.003</v>
      </c>
      <c r="H10154">
        <v>2016</v>
      </c>
      <c r="I10154">
        <v>9</v>
      </c>
      <c r="J10154">
        <v>8</v>
      </c>
      <c r="K10154">
        <v>9</v>
      </c>
      <c r="L10154">
        <v>24</v>
      </c>
      <c r="M10154" t="s">
        <v>900</v>
      </c>
      <c r="N10154" t="s">
        <v>860</v>
      </c>
      <c r="O10154" t="s">
        <v>799</v>
      </c>
      <c r="Q10154" t="s">
        <v>579</v>
      </c>
      <c r="R10154" t="str">
        <f t="shared" si="587"/>
        <v>Weekday</v>
      </c>
      <c r="S10154" s="27">
        <f t="shared" si="588"/>
        <v>42621</v>
      </c>
      <c r="V10154" t="str">
        <f t="shared" si="589"/>
        <v/>
      </c>
      <c r="AE10154" s="27"/>
      <c r="AG10154" s="27"/>
      <c r="AX10154" s="27"/>
      <c r="AY10154" s="27"/>
    </row>
    <row r="10155" spans="1:51" x14ac:dyDescent="0.25">
      <c r="A10155" t="s">
        <v>391</v>
      </c>
      <c r="B10155" t="s">
        <v>218</v>
      </c>
      <c r="C10155">
        <v>161125507</v>
      </c>
      <c r="D10155">
        <v>264</v>
      </c>
      <c r="E10155" t="s">
        <v>90</v>
      </c>
      <c r="G10155">
        <v>15.004</v>
      </c>
      <c r="H10155">
        <v>2016</v>
      </c>
      <c r="I10155">
        <v>4</v>
      </c>
      <c r="J10155">
        <v>21</v>
      </c>
      <c r="K10155">
        <v>16</v>
      </c>
      <c r="L10155">
        <v>49</v>
      </c>
      <c r="M10155" t="s">
        <v>900</v>
      </c>
      <c r="N10155" t="s">
        <v>860</v>
      </c>
      <c r="O10155" t="s">
        <v>799</v>
      </c>
      <c r="Q10155" t="s">
        <v>579</v>
      </c>
      <c r="R10155" t="str">
        <f t="shared" si="587"/>
        <v>Weekday</v>
      </c>
      <c r="S10155" s="27">
        <f t="shared" si="588"/>
        <v>42481</v>
      </c>
      <c r="V10155" t="str">
        <f t="shared" si="589"/>
        <v/>
      </c>
      <c r="AE10155" s="27"/>
      <c r="AG10155" s="27"/>
      <c r="AX10155" s="27"/>
      <c r="AY10155" s="27"/>
    </row>
    <row r="10156" spans="1:51" x14ac:dyDescent="0.25">
      <c r="A10156" t="s">
        <v>391</v>
      </c>
      <c r="S10156" s="27"/>
      <c r="V10156" t="str">
        <f t="shared" si="589"/>
        <v/>
      </c>
    </row>
    <row r="10157" spans="1:51" x14ac:dyDescent="0.25">
      <c r="A10157" t="s">
        <v>391</v>
      </c>
      <c r="S10157" s="27"/>
      <c r="V10157" t="str">
        <f t="shared" si="589"/>
        <v/>
      </c>
      <c r="AO10157" s="27"/>
      <c r="AX10157" s="27"/>
      <c r="AY10157" s="27"/>
    </row>
    <row r="10158" spans="1:51" x14ac:dyDescent="0.25">
      <c r="A10158" t="s">
        <v>391</v>
      </c>
      <c r="B10158" t="s">
        <v>218</v>
      </c>
      <c r="C10158">
        <v>160455041</v>
      </c>
      <c r="D10158">
        <v>264</v>
      </c>
      <c r="E10158" t="s">
        <v>90</v>
      </c>
      <c r="G10158">
        <v>15.006</v>
      </c>
      <c r="H10158">
        <v>2016</v>
      </c>
      <c r="I10158">
        <v>2</v>
      </c>
      <c r="J10158">
        <v>8</v>
      </c>
      <c r="K10158">
        <v>15</v>
      </c>
      <c r="L10158">
        <v>9</v>
      </c>
      <c r="M10158" t="s">
        <v>900</v>
      </c>
      <c r="N10158" t="s">
        <v>860</v>
      </c>
      <c r="O10158" t="s">
        <v>799</v>
      </c>
      <c r="Q10158" t="s">
        <v>579</v>
      </c>
      <c r="R10158" t="str">
        <f t="shared" si="587"/>
        <v>Weekday</v>
      </c>
      <c r="S10158" s="27">
        <f t="shared" si="588"/>
        <v>42408</v>
      </c>
      <c r="V10158" t="str">
        <f t="shared" si="589"/>
        <v/>
      </c>
      <c r="AE10158" s="27"/>
      <c r="AG10158" s="27"/>
      <c r="AX10158" s="27"/>
      <c r="AY10158" s="27"/>
    </row>
    <row r="10159" spans="1:51" x14ac:dyDescent="0.25">
      <c r="A10159" t="s">
        <v>391</v>
      </c>
      <c r="B10159" t="s">
        <v>218</v>
      </c>
      <c r="C10159">
        <v>163405423</v>
      </c>
      <c r="D10159">
        <v>264</v>
      </c>
      <c r="E10159" t="s">
        <v>90</v>
      </c>
      <c r="G10159">
        <v>15.009</v>
      </c>
      <c r="H10159">
        <v>2016</v>
      </c>
      <c r="I10159">
        <v>12</v>
      </c>
      <c r="J10159">
        <v>5</v>
      </c>
      <c r="K10159">
        <v>18</v>
      </c>
      <c r="L10159">
        <v>14</v>
      </c>
      <c r="M10159" t="s">
        <v>900</v>
      </c>
      <c r="N10159" t="s">
        <v>404</v>
      </c>
      <c r="O10159" t="s">
        <v>799</v>
      </c>
      <c r="Q10159" t="s">
        <v>579</v>
      </c>
      <c r="R10159" t="str">
        <f t="shared" si="587"/>
        <v>Weekday</v>
      </c>
      <c r="S10159" s="27">
        <f t="shared" si="588"/>
        <v>42709</v>
      </c>
      <c r="V10159" t="str">
        <f t="shared" si="589"/>
        <v/>
      </c>
      <c r="AE10159" s="27"/>
      <c r="AG10159" s="27"/>
      <c r="AX10159" s="27"/>
      <c r="AY10159" s="27"/>
    </row>
    <row r="10160" spans="1:51" x14ac:dyDescent="0.25">
      <c r="A10160" t="s">
        <v>391</v>
      </c>
      <c r="B10160" t="s">
        <v>218</v>
      </c>
      <c r="C10160">
        <v>133565214</v>
      </c>
      <c r="D10160">
        <v>264</v>
      </c>
      <c r="E10160" t="s">
        <v>90</v>
      </c>
      <c r="G10160">
        <v>15.010999999999999</v>
      </c>
      <c r="H10160">
        <v>2013</v>
      </c>
      <c r="I10160">
        <v>12</v>
      </c>
      <c r="J10160">
        <v>19</v>
      </c>
      <c r="K10160">
        <v>17</v>
      </c>
      <c r="L10160">
        <v>0</v>
      </c>
      <c r="M10160" t="s">
        <v>900</v>
      </c>
      <c r="N10160" t="s">
        <v>171</v>
      </c>
      <c r="O10160" t="s">
        <v>799</v>
      </c>
      <c r="Q10160" t="s">
        <v>579</v>
      </c>
      <c r="R10160" t="str">
        <f t="shared" si="587"/>
        <v>Weekday</v>
      </c>
      <c r="S10160" s="27">
        <f t="shared" si="588"/>
        <v>41627</v>
      </c>
      <c r="V10160" t="str">
        <f t="shared" si="589"/>
        <v/>
      </c>
      <c r="AX10160" s="27"/>
      <c r="AY10160" s="27"/>
    </row>
    <row r="10161" spans="1:51" x14ac:dyDescent="0.25">
      <c r="A10161" t="s">
        <v>391</v>
      </c>
      <c r="S10161" s="27"/>
      <c r="V10161" t="str">
        <f t="shared" si="589"/>
        <v/>
      </c>
      <c r="AX10161" s="27"/>
      <c r="AY10161" s="27"/>
    </row>
    <row r="10162" spans="1:51" x14ac:dyDescent="0.25">
      <c r="A10162" t="s">
        <v>391</v>
      </c>
      <c r="B10162" t="s">
        <v>218</v>
      </c>
      <c r="C10162">
        <v>130135134</v>
      </c>
      <c r="D10162">
        <v>264</v>
      </c>
      <c r="E10162" t="s">
        <v>90</v>
      </c>
      <c r="G10162">
        <v>15.018000000000001</v>
      </c>
      <c r="H10162">
        <v>2013</v>
      </c>
      <c r="I10162">
        <v>1</v>
      </c>
      <c r="J10162">
        <v>11</v>
      </c>
      <c r="K10162">
        <v>21</v>
      </c>
      <c r="L10162">
        <v>9</v>
      </c>
      <c r="M10162" t="s">
        <v>900</v>
      </c>
      <c r="N10162" t="s">
        <v>860</v>
      </c>
      <c r="O10162" t="s">
        <v>799</v>
      </c>
      <c r="Q10162" t="s">
        <v>579</v>
      </c>
      <c r="R10162" t="str">
        <f t="shared" ref="R10162:R10224" si="590">IF(WEEKDAY(DATE(H10162,I10162,J10162),2) &lt; 6, "Weekday", "Weekend")</f>
        <v>Weekday</v>
      </c>
      <c r="S10162" s="27">
        <f t="shared" ref="S10162:S10224" si="591">DATE(H10162,I10162,J10162)</f>
        <v>41285</v>
      </c>
      <c r="V10162" t="str">
        <f t="shared" si="589"/>
        <v/>
      </c>
      <c r="AE10162" s="27"/>
      <c r="AG10162" s="27"/>
      <c r="AX10162" s="27"/>
      <c r="AY10162" s="27"/>
    </row>
    <row r="10163" spans="1:51" x14ac:dyDescent="0.25">
      <c r="A10163" t="s">
        <v>391</v>
      </c>
      <c r="B10163" t="s">
        <v>218</v>
      </c>
      <c r="C10163">
        <v>152815415</v>
      </c>
      <c r="D10163">
        <v>264</v>
      </c>
      <c r="E10163" t="s">
        <v>90</v>
      </c>
      <c r="G10163">
        <v>15.022</v>
      </c>
      <c r="H10163">
        <v>2015</v>
      </c>
      <c r="I10163">
        <v>10</v>
      </c>
      <c r="J10163">
        <v>8</v>
      </c>
      <c r="K10163">
        <v>18</v>
      </c>
      <c r="L10163">
        <v>40</v>
      </c>
      <c r="M10163" t="s">
        <v>900</v>
      </c>
      <c r="N10163" t="s">
        <v>860</v>
      </c>
      <c r="O10163" t="s">
        <v>799</v>
      </c>
      <c r="Q10163" t="s">
        <v>579</v>
      </c>
      <c r="R10163" t="str">
        <f t="shared" si="590"/>
        <v>Weekday</v>
      </c>
      <c r="S10163" s="27">
        <f t="shared" si="591"/>
        <v>42285</v>
      </c>
      <c r="V10163" t="str">
        <f t="shared" si="589"/>
        <v/>
      </c>
      <c r="AX10163" s="27"/>
      <c r="AY10163" s="27"/>
    </row>
    <row r="10164" spans="1:51" x14ac:dyDescent="0.25">
      <c r="A10164" t="s">
        <v>391</v>
      </c>
      <c r="B10164" t="s">
        <v>218</v>
      </c>
      <c r="C10164">
        <v>161425069</v>
      </c>
      <c r="D10164">
        <v>264</v>
      </c>
      <c r="E10164" t="s">
        <v>90</v>
      </c>
      <c r="G10164">
        <v>15.023</v>
      </c>
      <c r="H10164">
        <v>2016</v>
      </c>
      <c r="I10164">
        <v>5</v>
      </c>
      <c r="J10164">
        <v>12</v>
      </c>
      <c r="K10164">
        <v>15</v>
      </c>
      <c r="L10164">
        <v>0</v>
      </c>
      <c r="M10164" t="s">
        <v>900</v>
      </c>
      <c r="N10164" t="s">
        <v>860</v>
      </c>
      <c r="O10164" t="s">
        <v>799</v>
      </c>
      <c r="Q10164" t="s">
        <v>579</v>
      </c>
      <c r="R10164" t="str">
        <f t="shared" si="590"/>
        <v>Weekday</v>
      </c>
      <c r="S10164" s="27">
        <f t="shared" si="591"/>
        <v>42502</v>
      </c>
      <c r="V10164" t="str">
        <f t="shared" si="589"/>
        <v/>
      </c>
      <c r="AX10164" s="27"/>
      <c r="AY10164" s="27"/>
    </row>
    <row r="10165" spans="1:51" x14ac:dyDescent="0.25">
      <c r="A10165" t="s">
        <v>391</v>
      </c>
      <c r="B10165" t="s">
        <v>218</v>
      </c>
      <c r="C10165">
        <v>131245141</v>
      </c>
      <c r="D10165">
        <v>264</v>
      </c>
      <c r="E10165" t="s">
        <v>90</v>
      </c>
      <c r="G10165">
        <v>15.023999999999999</v>
      </c>
      <c r="H10165">
        <v>2013</v>
      </c>
      <c r="I10165">
        <v>5</v>
      </c>
      <c r="J10165">
        <v>3</v>
      </c>
      <c r="K10165">
        <v>15</v>
      </c>
      <c r="L10165">
        <v>23</v>
      </c>
      <c r="M10165" t="s">
        <v>900</v>
      </c>
      <c r="N10165" t="s">
        <v>860</v>
      </c>
      <c r="O10165" t="s">
        <v>799</v>
      </c>
      <c r="Q10165" t="s">
        <v>579</v>
      </c>
      <c r="R10165" t="str">
        <f t="shared" si="590"/>
        <v>Weekday</v>
      </c>
      <c r="S10165" s="27">
        <f t="shared" si="591"/>
        <v>41397</v>
      </c>
      <c r="V10165" t="str">
        <f t="shared" si="589"/>
        <v/>
      </c>
      <c r="AE10165" s="27"/>
      <c r="AG10165" s="27"/>
      <c r="AX10165" s="27"/>
      <c r="AY10165" s="27"/>
    </row>
    <row r="10166" spans="1:51" x14ac:dyDescent="0.25">
      <c r="A10166" t="s">
        <v>391</v>
      </c>
      <c r="B10166" t="s">
        <v>218</v>
      </c>
      <c r="C10166">
        <v>133125261</v>
      </c>
      <c r="D10166">
        <v>264</v>
      </c>
      <c r="E10166" t="s">
        <v>90</v>
      </c>
      <c r="G10166">
        <v>15.034000000000001</v>
      </c>
      <c r="H10166">
        <v>2013</v>
      </c>
      <c r="I10166">
        <v>11</v>
      </c>
      <c r="J10166">
        <v>6</v>
      </c>
      <c r="K10166">
        <v>14</v>
      </c>
      <c r="L10166">
        <v>56</v>
      </c>
      <c r="M10166" t="s">
        <v>900</v>
      </c>
      <c r="N10166" t="s">
        <v>860</v>
      </c>
      <c r="O10166" t="s">
        <v>799</v>
      </c>
      <c r="Q10166" t="s">
        <v>579</v>
      </c>
      <c r="R10166" t="str">
        <f t="shared" si="590"/>
        <v>Weekday</v>
      </c>
      <c r="S10166" s="27">
        <f t="shared" si="591"/>
        <v>41584</v>
      </c>
      <c r="V10166" t="str">
        <f t="shared" si="589"/>
        <v/>
      </c>
      <c r="AX10166" s="27"/>
      <c r="AY10166" s="27"/>
    </row>
    <row r="10167" spans="1:51" x14ac:dyDescent="0.25">
      <c r="A10167" t="s">
        <v>391</v>
      </c>
      <c r="B10167" t="s">
        <v>218</v>
      </c>
      <c r="C10167">
        <v>172615278</v>
      </c>
      <c r="D10167">
        <v>264</v>
      </c>
      <c r="E10167" t="s">
        <v>90</v>
      </c>
      <c r="G10167">
        <v>15.031000000000001</v>
      </c>
      <c r="H10167">
        <v>2017</v>
      </c>
      <c r="I10167">
        <v>9</v>
      </c>
      <c r="J10167">
        <v>15</v>
      </c>
      <c r="K10167">
        <v>16</v>
      </c>
      <c r="L10167">
        <v>39</v>
      </c>
      <c r="M10167" t="s">
        <v>900</v>
      </c>
      <c r="N10167" t="s">
        <v>171</v>
      </c>
      <c r="O10167" t="s">
        <v>799</v>
      </c>
      <c r="Q10167" t="s">
        <v>579</v>
      </c>
      <c r="R10167" t="str">
        <f t="shared" si="590"/>
        <v>Weekday</v>
      </c>
      <c r="S10167" s="27">
        <f t="shared" si="591"/>
        <v>42993</v>
      </c>
      <c r="V10167" t="str">
        <f t="shared" si="589"/>
        <v/>
      </c>
    </row>
    <row r="10168" spans="1:51" x14ac:dyDescent="0.25">
      <c r="A10168" t="s">
        <v>391</v>
      </c>
      <c r="B10168" t="s">
        <v>218</v>
      </c>
      <c r="C10168">
        <v>152425127</v>
      </c>
      <c r="D10168">
        <v>264</v>
      </c>
      <c r="E10168" t="s">
        <v>90</v>
      </c>
      <c r="G10168">
        <v>15.032999999999999</v>
      </c>
      <c r="H10168">
        <v>2015</v>
      </c>
      <c r="I10168">
        <v>8</v>
      </c>
      <c r="J10168">
        <v>29</v>
      </c>
      <c r="K10168">
        <v>21</v>
      </c>
      <c r="L10168">
        <v>15</v>
      </c>
      <c r="M10168" t="s">
        <v>900</v>
      </c>
      <c r="N10168" t="s">
        <v>404</v>
      </c>
      <c r="O10168" t="s">
        <v>799</v>
      </c>
      <c r="Q10168" t="s">
        <v>579</v>
      </c>
      <c r="R10168" t="str">
        <f t="shared" si="590"/>
        <v>Weekend</v>
      </c>
      <c r="S10168" s="27">
        <f t="shared" si="591"/>
        <v>42245</v>
      </c>
      <c r="V10168" t="str">
        <f t="shared" si="589"/>
        <v/>
      </c>
    </row>
    <row r="10169" spans="1:51" x14ac:dyDescent="0.25">
      <c r="A10169" t="s">
        <v>391</v>
      </c>
      <c r="B10169" t="s">
        <v>218</v>
      </c>
      <c r="C10169">
        <v>161705042</v>
      </c>
      <c r="D10169">
        <v>264</v>
      </c>
      <c r="E10169" t="s">
        <v>90</v>
      </c>
      <c r="G10169">
        <v>15.035</v>
      </c>
      <c r="H10169">
        <v>2016</v>
      </c>
      <c r="I10169">
        <v>6</v>
      </c>
      <c r="J10169">
        <v>12</v>
      </c>
      <c r="K10169">
        <v>13</v>
      </c>
      <c r="L10169">
        <v>0</v>
      </c>
      <c r="M10169" t="s">
        <v>900</v>
      </c>
      <c r="N10169" t="s">
        <v>860</v>
      </c>
      <c r="O10169" t="s">
        <v>799</v>
      </c>
      <c r="Q10169" t="s">
        <v>579</v>
      </c>
      <c r="R10169" t="str">
        <f t="shared" si="590"/>
        <v>Weekend</v>
      </c>
      <c r="S10169" s="27">
        <f t="shared" si="591"/>
        <v>42533</v>
      </c>
      <c r="V10169" t="str">
        <f t="shared" si="589"/>
        <v/>
      </c>
      <c r="AO10169" s="27"/>
      <c r="AX10169" s="27"/>
      <c r="AY10169" s="27"/>
    </row>
    <row r="10170" spans="1:51" x14ac:dyDescent="0.25">
      <c r="A10170" t="s">
        <v>391</v>
      </c>
      <c r="B10170" t="s">
        <v>218</v>
      </c>
      <c r="C10170">
        <v>151235239</v>
      </c>
      <c r="D10170">
        <v>264</v>
      </c>
      <c r="E10170" t="s">
        <v>90</v>
      </c>
      <c r="G10170">
        <v>15.038</v>
      </c>
      <c r="H10170">
        <v>2015</v>
      </c>
      <c r="I10170">
        <v>4</v>
      </c>
      <c r="J10170">
        <v>29</v>
      </c>
      <c r="K10170">
        <v>15</v>
      </c>
      <c r="L10170">
        <v>1</v>
      </c>
      <c r="M10170" t="s">
        <v>900</v>
      </c>
      <c r="N10170" t="s">
        <v>860</v>
      </c>
      <c r="O10170" t="s">
        <v>799</v>
      </c>
      <c r="Q10170" t="s">
        <v>579</v>
      </c>
      <c r="R10170" t="str">
        <f t="shared" si="590"/>
        <v>Weekday</v>
      </c>
      <c r="S10170" s="27">
        <f t="shared" si="591"/>
        <v>42123</v>
      </c>
      <c r="V10170" t="str">
        <f t="shared" si="589"/>
        <v/>
      </c>
    </row>
    <row r="10171" spans="1:51" x14ac:dyDescent="0.25">
      <c r="A10171" t="s">
        <v>391</v>
      </c>
      <c r="S10171" s="27"/>
      <c r="V10171" t="str">
        <f t="shared" si="589"/>
        <v/>
      </c>
    </row>
    <row r="10172" spans="1:51" x14ac:dyDescent="0.25">
      <c r="A10172" t="s">
        <v>391</v>
      </c>
      <c r="B10172" t="s">
        <v>218</v>
      </c>
      <c r="C10172">
        <v>161105460</v>
      </c>
      <c r="D10172">
        <v>264</v>
      </c>
      <c r="E10172" t="s">
        <v>90</v>
      </c>
      <c r="G10172">
        <v>15.04</v>
      </c>
      <c r="H10172">
        <v>2016</v>
      </c>
      <c r="I10172">
        <v>4</v>
      </c>
      <c r="J10172">
        <v>12</v>
      </c>
      <c r="K10172">
        <v>15</v>
      </c>
      <c r="L10172">
        <v>20</v>
      </c>
      <c r="M10172" t="s">
        <v>900</v>
      </c>
      <c r="N10172" t="s">
        <v>860</v>
      </c>
      <c r="O10172" t="s">
        <v>799</v>
      </c>
      <c r="Q10172" t="s">
        <v>579</v>
      </c>
      <c r="R10172" t="str">
        <f t="shared" si="590"/>
        <v>Weekday</v>
      </c>
      <c r="S10172" s="27">
        <f t="shared" si="591"/>
        <v>42472</v>
      </c>
      <c r="V10172" t="str">
        <f t="shared" si="589"/>
        <v/>
      </c>
      <c r="AX10172" s="27"/>
      <c r="AY10172" s="27"/>
    </row>
    <row r="10173" spans="1:51" x14ac:dyDescent="0.25">
      <c r="A10173" t="s">
        <v>391</v>
      </c>
      <c r="S10173" s="27"/>
      <c r="V10173" t="str">
        <f t="shared" si="589"/>
        <v/>
      </c>
      <c r="AE10173" s="27"/>
      <c r="AG10173" s="27"/>
      <c r="AX10173" s="27"/>
      <c r="AY10173" s="27"/>
    </row>
    <row r="10174" spans="1:51" x14ac:dyDescent="0.25">
      <c r="A10174" t="s">
        <v>391</v>
      </c>
      <c r="B10174" t="s">
        <v>218</v>
      </c>
      <c r="C10174">
        <v>172885215</v>
      </c>
      <c r="D10174">
        <v>264</v>
      </c>
      <c r="E10174" t="s">
        <v>90</v>
      </c>
      <c r="G10174">
        <v>15.044</v>
      </c>
      <c r="H10174">
        <v>2017</v>
      </c>
      <c r="I10174">
        <v>10</v>
      </c>
      <c r="J10174">
        <v>13</v>
      </c>
      <c r="K10174">
        <v>14</v>
      </c>
      <c r="L10174">
        <v>35</v>
      </c>
      <c r="M10174" t="s">
        <v>900</v>
      </c>
      <c r="N10174" t="s">
        <v>860</v>
      </c>
      <c r="O10174" t="s">
        <v>799</v>
      </c>
      <c r="Q10174" t="s">
        <v>579</v>
      </c>
      <c r="R10174" t="str">
        <f t="shared" si="590"/>
        <v>Weekday</v>
      </c>
      <c r="S10174" s="27">
        <f t="shared" si="591"/>
        <v>43021</v>
      </c>
      <c r="V10174" t="str">
        <f t="shared" si="589"/>
        <v/>
      </c>
      <c r="AE10174" s="27"/>
      <c r="AG10174" s="27"/>
      <c r="AX10174" s="27"/>
      <c r="AY10174" s="27"/>
    </row>
    <row r="10175" spans="1:51" x14ac:dyDescent="0.25">
      <c r="A10175" t="s">
        <v>391</v>
      </c>
      <c r="B10175" t="s">
        <v>218</v>
      </c>
      <c r="C10175">
        <v>131435264</v>
      </c>
      <c r="D10175">
        <v>264</v>
      </c>
      <c r="E10175" t="s">
        <v>90</v>
      </c>
      <c r="G10175">
        <v>15.04</v>
      </c>
      <c r="H10175">
        <v>2013</v>
      </c>
      <c r="I10175">
        <v>5</v>
      </c>
      <c r="J10175">
        <v>21</v>
      </c>
      <c r="K10175">
        <v>15</v>
      </c>
      <c r="L10175">
        <v>58</v>
      </c>
      <c r="M10175" t="s">
        <v>900</v>
      </c>
      <c r="N10175" t="s">
        <v>860</v>
      </c>
      <c r="O10175" t="s">
        <v>799</v>
      </c>
      <c r="Q10175" t="s">
        <v>579</v>
      </c>
      <c r="R10175" t="str">
        <f t="shared" si="590"/>
        <v>Weekday</v>
      </c>
      <c r="S10175" s="27">
        <f t="shared" si="591"/>
        <v>41415</v>
      </c>
      <c r="V10175" t="str">
        <f t="shared" si="589"/>
        <v/>
      </c>
    </row>
    <row r="10176" spans="1:51" x14ac:dyDescent="0.25">
      <c r="A10176" t="s">
        <v>391</v>
      </c>
      <c r="B10176" t="s">
        <v>218</v>
      </c>
      <c r="C10176">
        <v>133205148</v>
      </c>
      <c r="D10176">
        <v>264</v>
      </c>
      <c r="E10176" t="s">
        <v>90</v>
      </c>
      <c r="G10176">
        <v>15.105</v>
      </c>
      <c r="H10176">
        <v>2013</v>
      </c>
      <c r="I10176">
        <v>11</v>
      </c>
      <c r="J10176">
        <v>14</v>
      </c>
      <c r="K10176">
        <v>15</v>
      </c>
      <c r="L10176">
        <v>35</v>
      </c>
      <c r="M10176" t="s">
        <v>900</v>
      </c>
      <c r="N10176" t="s">
        <v>171</v>
      </c>
      <c r="O10176" t="s">
        <v>799</v>
      </c>
      <c r="Q10176" t="s">
        <v>581</v>
      </c>
      <c r="R10176" t="str">
        <f t="shared" si="590"/>
        <v>Weekday</v>
      </c>
      <c r="S10176" s="27">
        <f t="shared" si="591"/>
        <v>41592</v>
      </c>
      <c r="V10176" t="str">
        <f t="shared" si="589"/>
        <v/>
      </c>
      <c r="AX10176" s="27"/>
      <c r="AY10176" s="27"/>
    </row>
    <row r="10177" spans="1:51" x14ac:dyDescent="0.25">
      <c r="A10177" t="s">
        <v>391</v>
      </c>
      <c r="B10177" t="s">
        <v>218</v>
      </c>
      <c r="C10177">
        <v>161045355</v>
      </c>
      <c r="D10177">
        <v>264</v>
      </c>
      <c r="E10177" t="s">
        <v>90</v>
      </c>
      <c r="G10177">
        <v>15.048</v>
      </c>
      <c r="H10177">
        <v>2016</v>
      </c>
      <c r="I10177">
        <v>4</v>
      </c>
      <c r="J10177">
        <v>12</v>
      </c>
      <c r="K10177">
        <v>15</v>
      </c>
      <c r="L10177">
        <v>20</v>
      </c>
      <c r="M10177" t="s">
        <v>900</v>
      </c>
      <c r="N10177" t="s">
        <v>171</v>
      </c>
      <c r="O10177" t="s">
        <v>799</v>
      </c>
      <c r="Q10177" t="s">
        <v>579</v>
      </c>
      <c r="R10177" t="str">
        <f t="shared" si="590"/>
        <v>Weekday</v>
      </c>
      <c r="S10177" s="27">
        <f t="shared" si="591"/>
        <v>42472</v>
      </c>
      <c r="V10177" t="str">
        <f t="shared" si="589"/>
        <v/>
      </c>
      <c r="AX10177" s="27"/>
      <c r="AY10177" s="27"/>
    </row>
    <row r="10178" spans="1:51" x14ac:dyDescent="0.25">
      <c r="A10178" t="s">
        <v>391</v>
      </c>
      <c r="B10178" t="s">
        <v>218</v>
      </c>
      <c r="C10178">
        <v>143175239</v>
      </c>
      <c r="D10178">
        <v>264</v>
      </c>
      <c r="E10178" t="s">
        <v>90</v>
      </c>
      <c r="G10178">
        <v>15.048</v>
      </c>
      <c r="H10178">
        <v>2014</v>
      </c>
      <c r="I10178">
        <v>11</v>
      </c>
      <c r="J10178">
        <v>12</v>
      </c>
      <c r="K10178">
        <v>7</v>
      </c>
      <c r="L10178">
        <v>57</v>
      </c>
      <c r="M10178" t="s">
        <v>900</v>
      </c>
      <c r="N10178" t="s">
        <v>860</v>
      </c>
      <c r="O10178" t="s">
        <v>799</v>
      </c>
      <c r="Q10178" t="s">
        <v>579</v>
      </c>
      <c r="R10178" t="str">
        <f t="shared" si="590"/>
        <v>Weekday</v>
      </c>
      <c r="S10178" s="27">
        <f t="shared" si="591"/>
        <v>41955</v>
      </c>
      <c r="V10178" t="str">
        <f t="shared" si="589"/>
        <v/>
      </c>
      <c r="AE10178" s="27"/>
      <c r="AG10178" s="27"/>
      <c r="AX10178" s="27"/>
      <c r="AY10178" s="27"/>
    </row>
    <row r="10179" spans="1:51" x14ac:dyDescent="0.25">
      <c r="A10179" t="s">
        <v>391</v>
      </c>
      <c r="B10179" t="s">
        <v>218</v>
      </c>
      <c r="C10179">
        <v>140685107</v>
      </c>
      <c r="D10179">
        <v>264</v>
      </c>
      <c r="E10179" t="s">
        <v>90</v>
      </c>
      <c r="G10179">
        <v>15.048999999999999</v>
      </c>
      <c r="H10179">
        <v>2014</v>
      </c>
      <c r="I10179">
        <v>3</v>
      </c>
      <c r="J10179">
        <v>7</v>
      </c>
      <c r="K10179">
        <v>7</v>
      </c>
      <c r="L10179">
        <v>0</v>
      </c>
      <c r="M10179" t="s">
        <v>900</v>
      </c>
      <c r="N10179" t="s">
        <v>170</v>
      </c>
      <c r="O10179" t="s">
        <v>799</v>
      </c>
      <c r="Q10179" t="s">
        <v>579</v>
      </c>
      <c r="R10179" t="str">
        <f t="shared" si="590"/>
        <v>Weekday</v>
      </c>
      <c r="S10179" s="27">
        <f t="shared" si="591"/>
        <v>41705</v>
      </c>
      <c r="V10179" t="str">
        <f t="shared" ref="V10179:V10242" si="592">T10179&amp;U10179</f>
        <v/>
      </c>
      <c r="AE10179" s="27"/>
      <c r="AG10179" s="27"/>
      <c r="AX10179" s="27"/>
      <c r="AY10179" s="27"/>
    </row>
    <row r="10180" spans="1:51" x14ac:dyDescent="0.25">
      <c r="A10180" t="s">
        <v>391</v>
      </c>
      <c r="B10180" t="s">
        <v>218</v>
      </c>
      <c r="C10180">
        <v>141095144</v>
      </c>
      <c r="D10180">
        <v>264</v>
      </c>
      <c r="E10180" t="s">
        <v>90</v>
      </c>
      <c r="G10180">
        <v>15.051</v>
      </c>
      <c r="H10180">
        <v>2014</v>
      </c>
      <c r="I10180">
        <v>4</v>
      </c>
      <c r="J10180">
        <v>16</v>
      </c>
      <c r="K10180">
        <v>17</v>
      </c>
      <c r="L10180">
        <v>50</v>
      </c>
      <c r="M10180" t="s">
        <v>900</v>
      </c>
      <c r="N10180" t="s">
        <v>860</v>
      </c>
      <c r="O10180" t="s">
        <v>799</v>
      </c>
      <c r="Q10180" t="s">
        <v>579</v>
      </c>
      <c r="R10180" t="str">
        <f t="shared" si="590"/>
        <v>Weekday</v>
      </c>
      <c r="S10180" s="27">
        <f t="shared" si="591"/>
        <v>41745</v>
      </c>
      <c r="V10180" t="str">
        <f t="shared" si="592"/>
        <v/>
      </c>
      <c r="AE10180" s="27"/>
      <c r="AG10180" s="27"/>
      <c r="AX10180" s="27"/>
      <c r="AY10180" s="27"/>
    </row>
    <row r="10181" spans="1:51" x14ac:dyDescent="0.25">
      <c r="A10181" t="s">
        <v>391</v>
      </c>
      <c r="B10181" t="s">
        <v>218</v>
      </c>
      <c r="C10181">
        <v>160555293</v>
      </c>
      <c r="D10181">
        <v>264</v>
      </c>
      <c r="E10181" t="s">
        <v>90</v>
      </c>
      <c r="G10181">
        <v>15.052</v>
      </c>
      <c r="H10181">
        <v>2016</v>
      </c>
      <c r="I10181">
        <v>2</v>
      </c>
      <c r="J10181">
        <v>23</v>
      </c>
      <c r="K10181">
        <v>17</v>
      </c>
      <c r="L10181">
        <v>14</v>
      </c>
      <c r="M10181" t="s">
        <v>900</v>
      </c>
      <c r="N10181" t="s">
        <v>860</v>
      </c>
      <c r="O10181" t="s">
        <v>799</v>
      </c>
      <c r="Q10181" t="s">
        <v>579</v>
      </c>
      <c r="R10181" t="str">
        <f t="shared" si="590"/>
        <v>Weekday</v>
      </c>
      <c r="S10181" s="27">
        <f t="shared" si="591"/>
        <v>42423</v>
      </c>
      <c r="V10181" t="str">
        <f t="shared" si="592"/>
        <v/>
      </c>
      <c r="AE10181" s="27"/>
      <c r="AG10181" s="27"/>
      <c r="AX10181" s="27"/>
      <c r="AY10181" s="27"/>
    </row>
    <row r="10182" spans="1:51" x14ac:dyDescent="0.25">
      <c r="A10182" t="s">
        <v>391</v>
      </c>
      <c r="B10182" t="s">
        <v>218</v>
      </c>
      <c r="C10182">
        <v>131385079</v>
      </c>
      <c r="D10182">
        <v>264</v>
      </c>
      <c r="E10182" t="s">
        <v>90</v>
      </c>
      <c r="G10182">
        <v>15.057</v>
      </c>
      <c r="H10182">
        <v>2013</v>
      </c>
      <c r="I10182">
        <v>5</v>
      </c>
      <c r="J10182">
        <v>18</v>
      </c>
      <c r="K10182">
        <v>7</v>
      </c>
      <c r="L10182">
        <v>35</v>
      </c>
      <c r="M10182" t="s">
        <v>899</v>
      </c>
      <c r="N10182" t="s">
        <v>860</v>
      </c>
      <c r="O10182" t="s">
        <v>799</v>
      </c>
      <c r="Q10182" t="s">
        <v>579</v>
      </c>
      <c r="R10182" t="str">
        <f t="shared" si="590"/>
        <v>Weekend</v>
      </c>
      <c r="S10182" s="27">
        <f t="shared" si="591"/>
        <v>41412</v>
      </c>
      <c r="V10182" t="str">
        <f t="shared" si="592"/>
        <v/>
      </c>
      <c r="AO10182" s="27"/>
      <c r="AX10182" s="27"/>
      <c r="AY10182" s="27"/>
    </row>
    <row r="10183" spans="1:51" x14ac:dyDescent="0.25">
      <c r="A10183" t="s">
        <v>391</v>
      </c>
      <c r="S10183" s="27"/>
      <c r="V10183" t="str">
        <f t="shared" si="592"/>
        <v/>
      </c>
      <c r="AE10183" s="27"/>
      <c r="AG10183" s="27"/>
      <c r="AX10183" s="27"/>
      <c r="AY10183" s="27"/>
    </row>
    <row r="10184" spans="1:51" x14ac:dyDescent="0.25">
      <c r="A10184" t="s">
        <v>391</v>
      </c>
      <c r="B10184" t="s">
        <v>218</v>
      </c>
      <c r="C10184">
        <v>151985303</v>
      </c>
      <c r="D10184">
        <v>264</v>
      </c>
      <c r="E10184" t="s">
        <v>90</v>
      </c>
      <c r="G10184">
        <v>15.058999999999999</v>
      </c>
      <c r="H10184">
        <v>2015</v>
      </c>
      <c r="I10184">
        <v>7</v>
      </c>
      <c r="J10184">
        <v>17</v>
      </c>
      <c r="K10184">
        <v>19</v>
      </c>
      <c r="L10184">
        <v>50</v>
      </c>
      <c r="M10184" t="s">
        <v>900</v>
      </c>
      <c r="N10184" t="s">
        <v>860</v>
      </c>
      <c r="O10184" t="s">
        <v>799</v>
      </c>
      <c r="Q10184" t="s">
        <v>579</v>
      </c>
      <c r="R10184" t="str">
        <f t="shared" si="590"/>
        <v>Weekday</v>
      </c>
      <c r="S10184" s="27">
        <f t="shared" si="591"/>
        <v>42202</v>
      </c>
      <c r="V10184" t="str">
        <f t="shared" si="592"/>
        <v/>
      </c>
      <c r="AE10184" s="27"/>
      <c r="AG10184" s="27"/>
      <c r="AX10184" s="27"/>
      <c r="AY10184" s="27"/>
    </row>
    <row r="10185" spans="1:51" x14ac:dyDescent="0.25">
      <c r="A10185" t="s">
        <v>391</v>
      </c>
      <c r="B10185" t="s">
        <v>218</v>
      </c>
      <c r="C10185">
        <v>160555304</v>
      </c>
      <c r="D10185">
        <v>264</v>
      </c>
      <c r="E10185" t="s">
        <v>90</v>
      </c>
      <c r="G10185">
        <v>15.063000000000001</v>
      </c>
      <c r="H10185">
        <v>2016</v>
      </c>
      <c r="I10185">
        <v>2</v>
      </c>
      <c r="J10185">
        <v>23</v>
      </c>
      <c r="K10185">
        <v>18</v>
      </c>
      <c r="L10185">
        <v>17</v>
      </c>
      <c r="M10185" t="s">
        <v>900</v>
      </c>
      <c r="N10185" t="s">
        <v>860</v>
      </c>
      <c r="O10185" t="s">
        <v>799</v>
      </c>
      <c r="Q10185" t="s">
        <v>579</v>
      </c>
      <c r="R10185" t="str">
        <f t="shared" si="590"/>
        <v>Weekday</v>
      </c>
      <c r="S10185" s="27">
        <f t="shared" si="591"/>
        <v>42423</v>
      </c>
      <c r="V10185" t="str">
        <f t="shared" si="592"/>
        <v/>
      </c>
      <c r="AX10185" s="27"/>
      <c r="AY10185" s="27"/>
    </row>
    <row r="10186" spans="1:51" x14ac:dyDescent="0.25">
      <c r="A10186" t="s">
        <v>391</v>
      </c>
      <c r="B10186" t="s">
        <v>218</v>
      </c>
      <c r="C10186">
        <v>163405133</v>
      </c>
      <c r="D10186">
        <v>264</v>
      </c>
      <c r="E10186" t="s">
        <v>90</v>
      </c>
      <c r="G10186">
        <v>15.064</v>
      </c>
      <c r="H10186">
        <v>2016</v>
      </c>
      <c r="I10186">
        <v>11</v>
      </c>
      <c r="J10186">
        <v>21</v>
      </c>
      <c r="K10186">
        <v>18</v>
      </c>
      <c r="L10186">
        <v>20</v>
      </c>
      <c r="M10186" t="s">
        <v>900</v>
      </c>
      <c r="N10186" t="s">
        <v>171</v>
      </c>
      <c r="O10186" t="s">
        <v>799</v>
      </c>
      <c r="Q10186" t="s">
        <v>579</v>
      </c>
      <c r="R10186" t="str">
        <f t="shared" si="590"/>
        <v>Weekday</v>
      </c>
      <c r="S10186" s="27">
        <f t="shared" si="591"/>
        <v>42695</v>
      </c>
      <c r="V10186" t="str">
        <f t="shared" si="592"/>
        <v/>
      </c>
    </row>
    <row r="10187" spans="1:51" x14ac:dyDescent="0.25">
      <c r="A10187" t="s">
        <v>391</v>
      </c>
      <c r="B10187" t="s">
        <v>218</v>
      </c>
      <c r="C10187">
        <v>143585128</v>
      </c>
      <c r="D10187">
        <v>264</v>
      </c>
      <c r="E10187" t="s">
        <v>90</v>
      </c>
      <c r="G10187">
        <v>15.07</v>
      </c>
      <c r="H10187">
        <v>2014</v>
      </c>
      <c r="I10187">
        <v>12</v>
      </c>
      <c r="J10187">
        <v>24</v>
      </c>
      <c r="K10187">
        <v>8</v>
      </c>
      <c r="L10187">
        <v>15</v>
      </c>
      <c r="M10187" t="s">
        <v>899</v>
      </c>
      <c r="N10187" t="s">
        <v>404</v>
      </c>
      <c r="O10187" t="s">
        <v>799</v>
      </c>
      <c r="Q10187" t="s">
        <v>579</v>
      </c>
      <c r="R10187" t="str">
        <f t="shared" si="590"/>
        <v>Weekday</v>
      </c>
      <c r="S10187" s="27">
        <f t="shared" si="591"/>
        <v>41997</v>
      </c>
      <c r="V10187" t="str">
        <f t="shared" si="592"/>
        <v/>
      </c>
      <c r="AE10187" s="27"/>
      <c r="AG10187" s="27"/>
      <c r="AX10187" s="27"/>
      <c r="AY10187" s="27"/>
    </row>
    <row r="10188" spans="1:51" x14ac:dyDescent="0.25">
      <c r="A10188" t="s">
        <v>391</v>
      </c>
      <c r="B10188" t="s">
        <v>218</v>
      </c>
      <c r="C10188">
        <v>173045032</v>
      </c>
      <c r="D10188">
        <v>264</v>
      </c>
      <c r="E10188" t="s">
        <v>90</v>
      </c>
      <c r="G10188">
        <v>15.076000000000001</v>
      </c>
      <c r="H10188">
        <v>2017</v>
      </c>
      <c r="I10188">
        <v>10</v>
      </c>
      <c r="J10188">
        <v>29</v>
      </c>
      <c r="K10188">
        <v>0</v>
      </c>
      <c r="L10188">
        <v>32</v>
      </c>
      <c r="M10188" t="s">
        <v>899</v>
      </c>
      <c r="N10188" t="s">
        <v>860</v>
      </c>
      <c r="O10188" t="s">
        <v>799</v>
      </c>
      <c r="Q10188" t="s">
        <v>579</v>
      </c>
      <c r="R10188" t="str">
        <f t="shared" si="590"/>
        <v>Weekend</v>
      </c>
      <c r="S10188" s="27">
        <f t="shared" si="591"/>
        <v>43037</v>
      </c>
      <c r="V10188" t="str">
        <f t="shared" si="592"/>
        <v/>
      </c>
      <c r="AE10188" s="27"/>
      <c r="AG10188" s="27"/>
      <c r="AX10188" s="27"/>
      <c r="AY10188" s="27"/>
    </row>
    <row r="10189" spans="1:51" x14ac:dyDescent="0.25">
      <c r="A10189" t="s">
        <v>391</v>
      </c>
      <c r="B10189" t="s">
        <v>218</v>
      </c>
      <c r="C10189">
        <v>151035439</v>
      </c>
      <c r="D10189">
        <v>264</v>
      </c>
      <c r="E10189" t="s">
        <v>90</v>
      </c>
      <c r="G10189">
        <v>15.079000000000001</v>
      </c>
      <c r="H10189">
        <v>2015</v>
      </c>
      <c r="I10189">
        <v>4</v>
      </c>
      <c r="J10189">
        <v>11</v>
      </c>
      <c r="K10189">
        <v>14</v>
      </c>
      <c r="L10189">
        <v>24</v>
      </c>
      <c r="M10189" t="s">
        <v>900</v>
      </c>
      <c r="N10189" t="s">
        <v>171</v>
      </c>
      <c r="O10189" t="s">
        <v>799</v>
      </c>
      <c r="Q10189" t="s">
        <v>581</v>
      </c>
      <c r="R10189" t="str">
        <f t="shared" si="590"/>
        <v>Weekend</v>
      </c>
      <c r="S10189" s="27">
        <f t="shared" si="591"/>
        <v>42105</v>
      </c>
      <c r="V10189" t="str">
        <f t="shared" si="592"/>
        <v/>
      </c>
      <c r="AE10189" s="27"/>
      <c r="AG10189" s="27"/>
      <c r="AX10189" s="27"/>
      <c r="AY10189" s="27"/>
    </row>
    <row r="10190" spans="1:51" x14ac:dyDescent="0.25">
      <c r="A10190" t="s">
        <v>391</v>
      </c>
      <c r="S10190" s="27"/>
      <c r="V10190" t="str">
        <f t="shared" si="592"/>
        <v/>
      </c>
      <c r="AE10190" s="27"/>
      <c r="AG10190" s="27"/>
      <c r="AX10190" s="27"/>
      <c r="AY10190" s="27"/>
    </row>
    <row r="10191" spans="1:51" x14ac:dyDescent="0.25">
      <c r="A10191" t="s">
        <v>391</v>
      </c>
      <c r="S10191" s="27"/>
      <c r="V10191" t="str">
        <f t="shared" si="592"/>
        <v/>
      </c>
    </row>
    <row r="10192" spans="1:51" x14ac:dyDescent="0.25">
      <c r="A10192" t="s">
        <v>391</v>
      </c>
      <c r="S10192" s="27"/>
      <c r="V10192" t="str">
        <f t="shared" si="592"/>
        <v/>
      </c>
      <c r="AO10192" s="27"/>
      <c r="AX10192" s="27"/>
      <c r="AY10192" s="27"/>
    </row>
    <row r="10193" spans="1:51" x14ac:dyDescent="0.25">
      <c r="A10193" t="s">
        <v>391</v>
      </c>
      <c r="S10193" s="27"/>
      <c r="V10193" t="str">
        <f t="shared" si="592"/>
        <v/>
      </c>
      <c r="AE10193" s="27"/>
      <c r="AO10193" s="27"/>
      <c r="AX10193" s="27"/>
      <c r="AY10193" s="27"/>
    </row>
    <row r="10194" spans="1:51" x14ac:dyDescent="0.25">
      <c r="A10194" t="s">
        <v>391</v>
      </c>
      <c r="B10194" t="s">
        <v>218</v>
      </c>
      <c r="C10194">
        <v>171755185</v>
      </c>
      <c r="D10194">
        <v>264</v>
      </c>
      <c r="E10194" t="s">
        <v>90</v>
      </c>
      <c r="G10194">
        <v>15.096</v>
      </c>
      <c r="H10194">
        <v>2017</v>
      </c>
      <c r="I10194">
        <v>6</v>
      </c>
      <c r="J10194">
        <v>20</v>
      </c>
      <c r="K10194">
        <v>16</v>
      </c>
      <c r="L10194">
        <v>10</v>
      </c>
      <c r="M10194" t="s">
        <v>900</v>
      </c>
      <c r="N10194" t="s">
        <v>860</v>
      </c>
      <c r="O10194" t="s">
        <v>799</v>
      </c>
      <c r="Q10194" t="s">
        <v>581</v>
      </c>
      <c r="R10194" t="str">
        <f t="shared" si="590"/>
        <v>Weekday</v>
      </c>
      <c r="S10194" s="27">
        <f t="shared" si="591"/>
        <v>42906</v>
      </c>
      <c r="V10194" t="str">
        <f t="shared" si="592"/>
        <v/>
      </c>
      <c r="AE10194" s="27"/>
      <c r="AO10194" s="27"/>
      <c r="AX10194" s="27"/>
      <c r="AY10194" s="27"/>
    </row>
    <row r="10195" spans="1:51" x14ac:dyDescent="0.25">
      <c r="A10195" t="s">
        <v>391</v>
      </c>
      <c r="B10195" t="s">
        <v>218</v>
      </c>
      <c r="C10195">
        <v>150285241</v>
      </c>
      <c r="D10195">
        <v>264</v>
      </c>
      <c r="E10195" t="s">
        <v>90</v>
      </c>
      <c r="G10195">
        <v>15.098000000000001</v>
      </c>
      <c r="H10195">
        <v>2015</v>
      </c>
      <c r="I10195">
        <v>1</v>
      </c>
      <c r="J10195">
        <v>28</v>
      </c>
      <c r="K10195">
        <v>14</v>
      </c>
      <c r="L10195">
        <v>30</v>
      </c>
      <c r="M10195" t="s">
        <v>900</v>
      </c>
      <c r="N10195" t="s">
        <v>860</v>
      </c>
      <c r="O10195" t="s">
        <v>799</v>
      </c>
      <c r="Q10195" t="s">
        <v>581</v>
      </c>
      <c r="R10195" t="str">
        <f t="shared" si="590"/>
        <v>Weekday</v>
      </c>
      <c r="S10195" s="27">
        <f t="shared" si="591"/>
        <v>42032</v>
      </c>
      <c r="V10195" t="str">
        <f t="shared" si="592"/>
        <v/>
      </c>
      <c r="AE10195" s="27"/>
      <c r="AG10195" s="27"/>
      <c r="AX10195" s="27"/>
      <c r="AY10195" s="27"/>
    </row>
    <row r="10196" spans="1:51" x14ac:dyDescent="0.25">
      <c r="A10196" t="s">
        <v>391</v>
      </c>
      <c r="B10196" t="s">
        <v>218</v>
      </c>
      <c r="C10196">
        <v>160535281</v>
      </c>
      <c r="D10196">
        <v>264</v>
      </c>
      <c r="E10196" t="s">
        <v>90</v>
      </c>
      <c r="G10196">
        <v>15.106</v>
      </c>
      <c r="H10196">
        <v>2016</v>
      </c>
      <c r="I10196">
        <v>2</v>
      </c>
      <c r="J10196">
        <v>19</v>
      </c>
      <c r="K10196">
        <v>14</v>
      </c>
      <c r="L10196">
        <v>57</v>
      </c>
      <c r="M10196" t="s">
        <v>900</v>
      </c>
      <c r="N10196" t="s">
        <v>171</v>
      </c>
      <c r="O10196" t="s">
        <v>799</v>
      </c>
      <c r="Q10196" t="s">
        <v>581</v>
      </c>
      <c r="R10196" t="str">
        <f t="shared" si="590"/>
        <v>Weekday</v>
      </c>
      <c r="S10196" s="27">
        <f t="shared" si="591"/>
        <v>42419</v>
      </c>
      <c r="V10196" t="str">
        <f t="shared" si="592"/>
        <v/>
      </c>
      <c r="AE10196" s="27"/>
      <c r="AG10196" s="27"/>
      <c r="AX10196" s="27"/>
      <c r="AY10196" s="27"/>
    </row>
    <row r="10197" spans="1:51" x14ac:dyDescent="0.25">
      <c r="A10197" t="s">
        <v>391</v>
      </c>
      <c r="B10197" t="s">
        <v>218</v>
      </c>
      <c r="C10197">
        <v>152735399</v>
      </c>
      <c r="D10197">
        <v>264</v>
      </c>
      <c r="E10197" t="s">
        <v>90</v>
      </c>
      <c r="G10197">
        <v>15.106999999999999</v>
      </c>
      <c r="H10197">
        <v>2015</v>
      </c>
      <c r="I10197">
        <v>9</v>
      </c>
      <c r="J10197">
        <v>28</v>
      </c>
      <c r="K10197">
        <v>16</v>
      </c>
      <c r="L10197">
        <v>10</v>
      </c>
      <c r="M10197" t="s">
        <v>900</v>
      </c>
      <c r="N10197" t="s">
        <v>860</v>
      </c>
      <c r="O10197" t="s">
        <v>799</v>
      </c>
      <c r="Q10197" t="s">
        <v>581</v>
      </c>
      <c r="R10197" t="str">
        <f t="shared" si="590"/>
        <v>Weekday</v>
      </c>
      <c r="S10197" s="27">
        <f t="shared" si="591"/>
        <v>42275</v>
      </c>
      <c r="V10197" t="str">
        <f t="shared" si="592"/>
        <v/>
      </c>
      <c r="AX10197" s="27"/>
      <c r="AY10197" s="27"/>
    </row>
    <row r="10198" spans="1:51" x14ac:dyDescent="0.25">
      <c r="A10198" t="s">
        <v>391</v>
      </c>
      <c r="B10198" t="s">
        <v>218</v>
      </c>
      <c r="C10198">
        <v>172885256</v>
      </c>
      <c r="D10198">
        <v>264</v>
      </c>
      <c r="E10198" t="s">
        <v>90</v>
      </c>
      <c r="G10198">
        <v>15.108000000000001</v>
      </c>
      <c r="H10198">
        <v>2017</v>
      </c>
      <c r="I10198">
        <v>10</v>
      </c>
      <c r="J10198">
        <v>13</v>
      </c>
      <c r="K10198">
        <v>14</v>
      </c>
      <c r="L10198">
        <v>35</v>
      </c>
      <c r="M10198" t="s">
        <v>900</v>
      </c>
      <c r="N10198" t="s">
        <v>860</v>
      </c>
      <c r="O10198" t="s">
        <v>799</v>
      </c>
      <c r="Q10198" t="s">
        <v>581</v>
      </c>
      <c r="R10198" t="str">
        <f t="shared" si="590"/>
        <v>Weekday</v>
      </c>
      <c r="S10198" s="27">
        <f t="shared" si="591"/>
        <v>43021</v>
      </c>
      <c r="V10198" t="str">
        <f t="shared" si="592"/>
        <v/>
      </c>
    </row>
    <row r="10199" spans="1:51" x14ac:dyDescent="0.25">
      <c r="A10199" t="s">
        <v>391</v>
      </c>
      <c r="B10199" t="s">
        <v>218</v>
      </c>
      <c r="C10199">
        <v>132785096</v>
      </c>
      <c r="D10199">
        <v>264</v>
      </c>
      <c r="E10199" t="s">
        <v>90</v>
      </c>
      <c r="G10199">
        <v>15.106999999999999</v>
      </c>
      <c r="H10199">
        <v>2013</v>
      </c>
      <c r="I10199">
        <v>9</v>
      </c>
      <c r="J10199">
        <v>30</v>
      </c>
      <c r="K10199">
        <v>15</v>
      </c>
      <c r="L10199">
        <v>45</v>
      </c>
      <c r="M10199" t="s">
        <v>900</v>
      </c>
      <c r="N10199" t="s">
        <v>860</v>
      </c>
      <c r="O10199" t="s">
        <v>799</v>
      </c>
      <c r="Q10199" t="s">
        <v>581</v>
      </c>
      <c r="R10199" t="str">
        <f t="shared" si="590"/>
        <v>Weekday</v>
      </c>
      <c r="S10199" s="27">
        <f t="shared" si="591"/>
        <v>41547</v>
      </c>
      <c r="V10199" t="str">
        <f t="shared" si="592"/>
        <v/>
      </c>
      <c r="AO10199" s="27"/>
      <c r="AX10199" s="27"/>
      <c r="AY10199" s="27"/>
    </row>
    <row r="10200" spans="1:51" x14ac:dyDescent="0.25">
      <c r="A10200" t="s">
        <v>391</v>
      </c>
      <c r="B10200" t="s">
        <v>218</v>
      </c>
      <c r="C10200">
        <v>160235114</v>
      </c>
      <c r="D10200">
        <v>264</v>
      </c>
      <c r="E10200" t="s">
        <v>90</v>
      </c>
      <c r="G10200">
        <v>15.111000000000001</v>
      </c>
      <c r="H10200">
        <v>2016</v>
      </c>
      <c r="I10200">
        <v>1</v>
      </c>
      <c r="J10200">
        <v>21</v>
      </c>
      <c r="K10200">
        <v>12</v>
      </c>
      <c r="L10200">
        <v>30</v>
      </c>
      <c r="M10200" t="s">
        <v>900</v>
      </c>
      <c r="N10200" t="s">
        <v>860</v>
      </c>
      <c r="O10200" t="s">
        <v>799</v>
      </c>
      <c r="Q10200" t="s">
        <v>581</v>
      </c>
      <c r="R10200" t="str">
        <f t="shared" si="590"/>
        <v>Weekday</v>
      </c>
      <c r="S10200" s="27">
        <f t="shared" si="591"/>
        <v>42390</v>
      </c>
      <c r="V10200" t="str">
        <f t="shared" si="592"/>
        <v/>
      </c>
      <c r="AE10200" s="27"/>
      <c r="AG10200" s="27"/>
      <c r="AX10200" s="27"/>
      <c r="AY10200" s="27"/>
    </row>
    <row r="10201" spans="1:51" x14ac:dyDescent="0.25">
      <c r="A10201" t="s">
        <v>391</v>
      </c>
      <c r="B10201" t="s">
        <v>218</v>
      </c>
      <c r="C10201">
        <v>160175145</v>
      </c>
      <c r="D10201">
        <v>264</v>
      </c>
      <c r="E10201" t="s">
        <v>90</v>
      </c>
      <c r="G10201">
        <v>15.112</v>
      </c>
      <c r="H10201">
        <v>2016</v>
      </c>
      <c r="I10201">
        <v>1</v>
      </c>
      <c r="J10201">
        <v>14</v>
      </c>
      <c r="K10201">
        <v>18</v>
      </c>
      <c r="L10201">
        <v>10</v>
      </c>
      <c r="M10201" t="s">
        <v>900</v>
      </c>
      <c r="N10201" t="s">
        <v>860</v>
      </c>
      <c r="O10201" t="s">
        <v>799</v>
      </c>
      <c r="Q10201" t="s">
        <v>581</v>
      </c>
      <c r="R10201" t="str">
        <f t="shared" si="590"/>
        <v>Weekday</v>
      </c>
      <c r="S10201" s="27">
        <f t="shared" si="591"/>
        <v>42383</v>
      </c>
      <c r="V10201" t="str">
        <f t="shared" si="592"/>
        <v/>
      </c>
      <c r="AO10201" s="27"/>
      <c r="AX10201" s="27"/>
      <c r="AY10201" s="27"/>
    </row>
    <row r="10202" spans="1:51" x14ac:dyDescent="0.25">
      <c r="A10202" t="s">
        <v>391</v>
      </c>
      <c r="B10202" t="s">
        <v>218</v>
      </c>
      <c r="C10202">
        <v>142705040</v>
      </c>
      <c r="D10202">
        <v>264</v>
      </c>
      <c r="E10202" t="s">
        <v>90</v>
      </c>
      <c r="G10202">
        <v>15.11</v>
      </c>
      <c r="H10202">
        <v>2014</v>
      </c>
      <c r="I10202">
        <v>9</v>
      </c>
      <c r="J10202">
        <v>26</v>
      </c>
      <c r="K10202">
        <v>8</v>
      </c>
      <c r="L10202">
        <v>15</v>
      </c>
      <c r="M10202" t="s">
        <v>900</v>
      </c>
      <c r="N10202" t="s">
        <v>860</v>
      </c>
      <c r="O10202" t="s">
        <v>799</v>
      </c>
      <c r="Q10202" t="s">
        <v>581</v>
      </c>
      <c r="R10202" t="str">
        <f t="shared" si="590"/>
        <v>Weekday</v>
      </c>
      <c r="S10202" s="27">
        <f t="shared" si="591"/>
        <v>41908</v>
      </c>
      <c r="V10202" t="str">
        <f t="shared" si="592"/>
        <v/>
      </c>
      <c r="AE10202" s="27"/>
      <c r="AG10202" s="27"/>
      <c r="AX10202" s="27"/>
      <c r="AY10202" s="27"/>
    </row>
    <row r="10203" spans="1:51" x14ac:dyDescent="0.25">
      <c r="A10203" t="s">
        <v>391</v>
      </c>
      <c r="B10203" t="s">
        <v>218</v>
      </c>
      <c r="C10203">
        <v>131505043</v>
      </c>
      <c r="D10203">
        <v>264</v>
      </c>
      <c r="E10203" t="s">
        <v>90</v>
      </c>
      <c r="G10203">
        <v>15.112</v>
      </c>
      <c r="H10203">
        <v>2013</v>
      </c>
      <c r="I10203">
        <v>5</v>
      </c>
      <c r="J10203">
        <v>23</v>
      </c>
      <c r="K10203">
        <v>6</v>
      </c>
      <c r="L10203">
        <v>30</v>
      </c>
      <c r="M10203" t="s">
        <v>899</v>
      </c>
      <c r="N10203" t="s">
        <v>860</v>
      </c>
      <c r="O10203" t="s">
        <v>799</v>
      </c>
      <c r="Q10203" t="s">
        <v>581</v>
      </c>
      <c r="R10203" t="str">
        <f t="shared" si="590"/>
        <v>Weekday</v>
      </c>
      <c r="S10203" s="27">
        <f t="shared" si="591"/>
        <v>41417</v>
      </c>
      <c r="V10203" t="str">
        <f t="shared" si="592"/>
        <v/>
      </c>
      <c r="AE10203" s="27"/>
      <c r="AG10203" s="27"/>
      <c r="AX10203" s="27"/>
      <c r="AY10203" s="27"/>
    </row>
    <row r="10204" spans="1:51" x14ac:dyDescent="0.25">
      <c r="A10204" t="s">
        <v>391</v>
      </c>
      <c r="S10204" s="27"/>
      <c r="V10204" t="str">
        <f t="shared" si="592"/>
        <v/>
      </c>
      <c r="AX10204" s="27"/>
      <c r="AY10204" s="27"/>
    </row>
    <row r="10205" spans="1:51" x14ac:dyDescent="0.25">
      <c r="A10205" t="s">
        <v>391</v>
      </c>
      <c r="B10205" t="s">
        <v>218</v>
      </c>
      <c r="C10205">
        <v>131375147</v>
      </c>
      <c r="D10205">
        <v>264</v>
      </c>
      <c r="E10205" t="s">
        <v>90</v>
      </c>
      <c r="G10205">
        <v>15.112</v>
      </c>
      <c r="H10205">
        <v>2013</v>
      </c>
      <c r="I10205">
        <v>5</v>
      </c>
      <c r="J10205">
        <v>14</v>
      </c>
      <c r="K10205">
        <v>15</v>
      </c>
      <c r="L10205">
        <v>52</v>
      </c>
      <c r="M10205" t="s">
        <v>900</v>
      </c>
      <c r="N10205" t="s">
        <v>171</v>
      </c>
      <c r="O10205" t="s">
        <v>799</v>
      </c>
      <c r="Q10205" t="s">
        <v>581</v>
      </c>
      <c r="R10205" t="str">
        <f t="shared" si="590"/>
        <v>Weekday</v>
      </c>
      <c r="S10205" s="27">
        <f t="shared" si="591"/>
        <v>41408</v>
      </c>
      <c r="V10205" t="str">
        <f t="shared" si="592"/>
        <v/>
      </c>
    </row>
    <row r="10206" spans="1:51" x14ac:dyDescent="0.25">
      <c r="A10206" t="s">
        <v>391</v>
      </c>
      <c r="B10206" t="s">
        <v>218</v>
      </c>
      <c r="C10206">
        <v>140715189</v>
      </c>
      <c r="D10206">
        <v>264</v>
      </c>
      <c r="E10206" t="s">
        <v>90</v>
      </c>
      <c r="G10206">
        <v>15.113</v>
      </c>
      <c r="H10206">
        <v>2014</v>
      </c>
      <c r="I10206">
        <v>3</v>
      </c>
      <c r="J10206">
        <v>10</v>
      </c>
      <c r="K10206">
        <v>16</v>
      </c>
      <c r="L10206">
        <v>45</v>
      </c>
      <c r="M10206" t="s">
        <v>900</v>
      </c>
      <c r="N10206" t="s">
        <v>860</v>
      </c>
      <c r="O10206" t="s">
        <v>799</v>
      </c>
      <c r="Q10206" t="s">
        <v>581</v>
      </c>
      <c r="R10206" t="str">
        <f t="shared" si="590"/>
        <v>Weekday</v>
      </c>
      <c r="S10206" s="27">
        <f t="shared" si="591"/>
        <v>41708</v>
      </c>
      <c r="V10206" t="str">
        <f t="shared" si="592"/>
        <v/>
      </c>
      <c r="AX10206" s="27"/>
      <c r="AY10206" s="27"/>
    </row>
    <row r="10207" spans="1:51" x14ac:dyDescent="0.25">
      <c r="A10207" t="s">
        <v>391</v>
      </c>
      <c r="B10207" t="s">
        <v>218</v>
      </c>
      <c r="C10207">
        <v>141415292</v>
      </c>
      <c r="D10207">
        <v>264</v>
      </c>
      <c r="E10207" t="s">
        <v>90</v>
      </c>
      <c r="G10207">
        <v>15.113</v>
      </c>
      <c r="H10207">
        <v>2014</v>
      </c>
      <c r="I10207">
        <v>5</v>
      </c>
      <c r="J10207">
        <v>20</v>
      </c>
      <c r="K10207">
        <v>14</v>
      </c>
      <c r="L10207">
        <v>22</v>
      </c>
      <c r="M10207" t="s">
        <v>900</v>
      </c>
      <c r="N10207" t="s">
        <v>404</v>
      </c>
      <c r="O10207" t="s">
        <v>799</v>
      </c>
      <c r="Q10207" t="s">
        <v>581</v>
      </c>
      <c r="R10207" t="str">
        <f t="shared" si="590"/>
        <v>Weekday</v>
      </c>
      <c r="S10207" s="27">
        <f t="shared" si="591"/>
        <v>41779</v>
      </c>
      <c r="V10207" t="str">
        <f t="shared" si="592"/>
        <v/>
      </c>
      <c r="AO10207" s="27"/>
      <c r="AX10207" s="27"/>
      <c r="AY10207" s="27"/>
    </row>
    <row r="10208" spans="1:51" x14ac:dyDescent="0.25">
      <c r="A10208" t="s">
        <v>391</v>
      </c>
      <c r="S10208" s="27"/>
      <c r="V10208" t="str">
        <f t="shared" si="592"/>
        <v/>
      </c>
      <c r="AE10208" s="27"/>
      <c r="AG10208" s="27"/>
      <c r="AX10208" s="27"/>
      <c r="AY10208" s="27"/>
    </row>
    <row r="10209" spans="1:51" x14ac:dyDescent="0.25">
      <c r="A10209" t="s">
        <v>391</v>
      </c>
      <c r="B10209" t="s">
        <v>218</v>
      </c>
      <c r="C10209">
        <v>151705271</v>
      </c>
      <c r="D10209">
        <v>264</v>
      </c>
      <c r="E10209" t="s">
        <v>90</v>
      </c>
      <c r="G10209">
        <v>15.114000000000001</v>
      </c>
      <c r="H10209">
        <v>2015</v>
      </c>
      <c r="I10209">
        <v>6</v>
      </c>
      <c r="J10209">
        <v>17</v>
      </c>
      <c r="K10209">
        <v>19</v>
      </c>
      <c r="L10209">
        <v>48</v>
      </c>
      <c r="M10209" t="s">
        <v>900</v>
      </c>
      <c r="N10209" t="s">
        <v>860</v>
      </c>
      <c r="O10209" t="s">
        <v>799</v>
      </c>
      <c r="Q10209" t="s">
        <v>581</v>
      </c>
      <c r="R10209" t="str">
        <f t="shared" si="590"/>
        <v>Weekday</v>
      </c>
      <c r="S10209" s="27">
        <f t="shared" si="591"/>
        <v>42172</v>
      </c>
      <c r="V10209" t="str">
        <f t="shared" si="592"/>
        <v/>
      </c>
    </row>
    <row r="10210" spans="1:51" x14ac:dyDescent="0.25">
      <c r="A10210" t="s">
        <v>391</v>
      </c>
      <c r="B10210" t="s">
        <v>218</v>
      </c>
      <c r="C10210">
        <v>142285219</v>
      </c>
      <c r="D10210">
        <v>264</v>
      </c>
      <c r="E10210" t="s">
        <v>90</v>
      </c>
      <c r="G10210">
        <v>15.114000000000001</v>
      </c>
      <c r="H10210">
        <v>2014</v>
      </c>
      <c r="I10210">
        <v>8</v>
      </c>
      <c r="J10210">
        <v>13</v>
      </c>
      <c r="K10210">
        <v>7</v>
      </c>
      <c r="L10210">
        <v>10</v>
      </c>
      <c r="M10210" t="s">
        <v>900</v>
      </c>
      <c r="N10210" t="s">
        <v>860</v>
      </c>
      <c r="O10210" t="s">
        <v>799</v>
      </c>
      <c r="Q10210" t="s">
        <v>581</v>
      </c>
      <c r="R10210" t="str">
        <f t="shared" si="590"/>
        <v>Weekday</v>
      </c>
      <c r="S10210" s="27">
        <f t="shared" si="591"/>
        <v>41864</v>
      </c>
      <c r="V10210" t="str">
        <f t="shared" si="592"/>
        <v/>
      </c>
      <c r="AE10210" s="27"/>
      <c r="AG10210" s="27"/>
      <c r="AX10210" s="27"/>
      <c r="AY10210" s="27"/>
    </row>
    <row r="10211" spans="1:51" x14ac:dyDescent="0.25">
      <c r="A10211" t="s">
        <v>391</v>
      </c>
      <c r="B10211" t="s">
        <v>218</v>
      </c>
      <c r="C10211">
        <v>141985019</v>
      </c>
      <c r="D10211">
        <v>264</v>
      </c>
      <c r="E10211" t="s">
        <v>90</v>
      </c>
      <c r="G10211">
        <v>15.116</v>
      </c>
      <c r="H10211">
        <v>2014</v>
      </c>
      <c r="I10211">
        <v>7</v>
      </c>
      <c r="J10211">
        <v>7</v>
      </c>
      <c r="K10211">
        <v>7</v>
      </c>
      <c r="L10211">
        <v>48</v>
      </c>
      <c r="M10211" t="s">
        <v>900</v>
      </c>
      <c r="N10211" t="s">
        <v>860</v>
      </c>
      <c r="O10211" t="s">
        <v>799</v>
      </c>
      <c r="Q10211" t="s">
        <v>581</v>
      </c>
      <c r="R10211" t="str">
        <f t="shared" si="590"/>
        <v>Weekday</v>
      </c>
      <c r="S10211" s="27">
        <f t="shared" si="591"/>
        <v>41827</v>
      </c>
      <c r="V10211" t="str">
        <f t="shared" si="592"/>
        <v/>
      </c>
      <c r="AE10211" s="27"/>
      <c r="AO10211" s="27"/>
      <c r="AX10211" s="27"/>
      <c r="AY10211" s="27"/>
    </row>
    <row r="10212" spans="1:51" x14ac:dyDescent="0.25">
      <c r="A10212" t="s">
        <v>391</v>
      </c>
      <c r="S10212" s="27"/>
      <c r="V10212" t="str">
        <f t="shared" si="592"/>
        <v/>
      </c>
      <c r="AO10212" s="27"/>
      <c r="AX10212" s="27"/>
      <c r="AY10212" s="27"/>
    </row>
    <row r="10213" spans="1:51" x14ac:dyDescent="0.25">
      <c r="A10213" t="s">
        <v>391</v>
      </c>
      <c r="S10213" s="27"/>
      <c r="V10213" t="str">
        <f t="shared" si="592"/>
        <v/>
      </c>
      <c r="AE10213" s="27"/>
      <c r="AG10213" s="27"/>
      <c r="AX10213" s="27"/>
      <c r="AY10213" s="27"/>
    </row>
    <row r="10214" spans="1:51" x14ac:dyDescent="0.25">
      <c r="A10214" t="s">
        <v>391</v>
      </c>
      <c r="S10214" s="27"/>
      <c r="V10214" t="str">
        <f t="shared" si="592"/>
        <v/>
      </c>
      <c r="AE10214" s="27"/>
      <c r="AG10214" s="27"/>
      <c r="AX10214" s="27"/>
      <c r="AY10214" s="27"/>
    </row>
    <row r="10215" spans="1:51" x14ac:dyDescent="0.25">
      <c r="A10215" t="s">
        <v>391</v>
      </c>
      <c r="B10215" t="s">
        <v>218</v>
      </c>
      <c r="C10215">
        <v>151705278</v>
      </c>
      <c r="D10215">
        <v>264</v>
      </c>
      <c r="E10215" t="s">
        <v>90</v>
      </c>
      <c r="G10215">
        <v>15.119</v>
      </c>
      <c r="H10215">
        <v>2015</v>
      </c>
      <c r="I10215">
        <v>6</v>
      </c>
      <c r="J10215">
        <v>17</v>
      </c>
      <c r="K10215">
        <v>19</v>
      </c>
      <c r="L10215">
        <v>48</v>
      </c>
      <c r="M10215" t="s">
        <v>900</v>
      </c>
      <c r="N10215" t="s">
        <v>860</v>
      </c>
      <c r="O10215" t="s">
        <v>799</v>
      </c>
      <c r="Q10215" t="s">
        <v>581</v>
      </c>
      <c r="R10215" t="str">
        <f t="shared" si="590"/>
        <v>Weekday</v>
      </c>
      <c r="S10215" s="27">
        <f t="shared" si="591"/>
        <v>42172</v>
      </c>
      <c r="V10215" t="str">
        <f t="shared" si="592"/>
        <v/>
      </c>
    </row>
    <row r="10216" spans="1:51" x14ac:dyDescent="0.25">
      <c r="A10216" t="s">
        <v>391</v>
      </c>
      <c r="S10216" s="27"/>
      <c r="V10216" t="str">
        <f t="shared" si="592"/>
        <v/>
      </c>
      <c r="AE10216" s="27"/>
      <c r="AG10216" s="27"/>
      <c r="AX10216" s="27"/>
      <c r="AY10216" s="27"/>
    </row>
    <row r="10217" spans="1:51" x14ac:dyDescent="0.25">
      <c r="A10217" t="s">
        <v>391</v>
      </c>
      <c r="B10217" t="s">
        <v>218</v>
      </c>
      <c r="C10217">
        <v>171505185</v>
      </c>
      <c r="D10217">
        <v>264</v>
      </c>
      <c r="E10217" t="s">
        <v>90</v>
      </c>
      <c r="G10217">
        <v>15.122</v>
      </c>
      <c r="H10217">
        <v>2017</v>
      </c>
      <c r="I10217">
        <v>5</v>
      </c>
      <c r="J10217">
        <v>22</v>
      </c>
      <c r="K10217">
        <v>10</v>
      </c>
      <c r="L10217">
        <v>38</v>
      </c>
      <c r="M10217" t="s">
        <v>900</v>
      </c>
      <c r="N10217" t="s">
        <v>860</v>
      </c>
      <c r="O10217" t="s">
        <v>799</v>
      </c>
      <c r="Q10217" t="s">
        <v>581</v>
      </c>
      <c r="R10217" t="str">
        <f t="shared" si="590"/>
        <v>Weekday</v>
      </c>
      <c r="S10217" s="27">
        <f t="shared" si="591"/>
        <v>42877</v>
      </c>
      <c r="V10217" t="str">
        <f t="shared" si="592"/>
        <v/>
      </c>
      <c r="AX10217" s="27"/>
      <c r="AY10217" s="27"/>
    </row>
    <row r="10218" spans="1:51" x14ac:dyDescent="0.25">
      <c r="A10218" t="s">
        <v>391</v>
      </c>
      <c r="B10218" t="s">
        <v>218</v>
      </c>
      <c r="C10218">
        <v>142715189</v>
      </c>
      <c r="D10218">
        <v>264</v>
      </c>
      <c r="E10218" t="s">
        <v>90</v>
      </c>
      <c r="G10218">
        <v>15.12</v>
      </c>
      <c r="H10218">
        <v>2014</v>
      </c>
      <c r="I10218">
        <v>9</v>
      </c>
      <c r="J10218">
        <v>28</v>
      </c>
      <c r="K10218">
        <v>14</v>
      </c>
      <c r="L10218">
        <v>0</v>
      </c>
      <c r="M10218" t="s">
        <v>900</v>
      </c>
      <c r="N10218" t="s">
        <v>860</v>
      </c>
      <c r="O10218" t="s">
        <v>799</v>
      </c>
      <c r="Q10218" t="s">
        <v>581</v>
      </c>
      <c r="R10218" t="str">
        <f t="shared" si="590"/>
        <v>Weekend</v>
      </c>
      <c r="S10218" s="27">
        <f t="shared" si="591"/>
        <v>41910</v>
      </c>
      <c r="V10218" t="str">
        <f t="shared" si="592"/>
        <v/>
      </c>
      <c r="AE10218" s="27"/>
      <c r="AG10218" s="27"/>
      <c r="AX10218" s="27"/>
      <c r="AY10218" s="27"/>
    </row>
    <row r="10219" spans="1:51" x14ac:dyDescent="0.25">
      <c r="A10219" t="s">
        <v>391</v>
      </c>
      <c r="B10219" t="s">
        <v>218</v>
      </c>
      <c r="C10219">
        <v>170955307</v>
      </c>
      <c r="D10219">
        <v>264</v>
      </c>
      <c r="E10219" t="s">
        <v>90</v>
      </c>
      <c r="G10219">
        <v>15.122999999999999</v>
      </c>
      <c r="H10219">
        <v>2017</v>
      </c>
      <c r="I10219">
        <v>4</v>
      </c>
      <c r="J10219">
        <v>5</v>
      </c>
      <c r="K10219">
        <v>9</v>
      </c>
      <c r="L10219">
        <v>45</v>
      </c>
      <c r="M10219" t="s">
        <v>900</v>
      </c>
      <c r="N10219" t="s">
        <v>860</v>
      </c>
      <c r="O10219" t="s">
        <v>799</v>
      </c>
      <c r="Q10219" t="s">
        <v>581</v>
      </c>
      <c r="R10219" t="str">
        <f t="shared" si="590"/>
        <v>Weekday</v>
      </c>
      <c r="S10219" s="27">
        <f t="shared" si="591"/>
        <v>42830</v>
      </c>
      <c r="V10219" t="str">
        <f t="shared" si="592"/>
        <v/>
      </c>
      <c r="AE10219" s="27"/>
      <c r="AG10219" s="27"/>
      <c r="AX10219" s="27"/>
      <c r="AY10219" s="27"/>
    </row>
    <row r="10220" spans="1:51" x14ac:dyDescent="0.25">
      <c r="A10220" t="s">
        <v>391</v>
      </c>
      <c r="S10220" s="27"/>
      <c r="V10220" t="str">
        <f t="shared" si="592"/>
        <v/>
      </c>
    </row>
    <row r="10221" spans="1:51" x14ac:dyDescent="0.25">
      <c r="A10221" t="s">
        <v>391</v>
      </c>
      <c r="B10221" t="s">
        <v>218</v>
      </c>
      <c r="C10221">
        <v>171725249</v>
      </c>
      <c r="D10221">
        <v>264</v>
      </c>
      <c r="E10221" t="s">
        <v>90</v>
      </c>
      <c r="G10221">
        <v>15.125999999999999</v>
      </c>
      <c r="H10221">
        <v>2017</v>
      </c>
      <c r="I10221">
        <v>6</v>
      </c>
      <c r="J10221">
        <v>21</v>
      </c>
      <c r="K10221">
        <v>6</v>
      </c>
      <c r="L10221">
        <v>54</v>
      </c>
      <c r="M10221" t="s">
        <v>900</v>
      </c>
      <c r="N10221" t="s">
        <v>171</v>
      </c>
      <c r="O10221" t="s">
        <v>799</v>
      </c>
      <c r="Q10221" t="s">
        <v>581</v>
      </c>
      <c r="R10221" t="str">
        <f t="shared" si="590"/>
        <v>Weekday</v>
      </c>
      <c r="S10221" s="27">
        <f t="shared" si="591"/>
        <v>42907</v>
      </c>
      <c r="V10221" t="str">
        <f t="shared" si="592"/>
        <v/>
      </c>
      <c r="AX10221" s="27"/>
      <c r="AY10221" s="27"/>
    </row>
    <row r="10222" spans="1:51" x14ac:dyDescent="0.25">
      <c r="A10222" t="s">
        <v>391</v>
      </c>
      <c r="B10222" t="s">
        <v>218</v>
      </c>
      <c r="C10222">
        <v>131665137</v>
      </c>
      <c r="D10222">
        <v>264</v>
      </c>
      <c r="E10222" t="s">
        <v>90</v>
      </c>
      <c r="G10222">
        <v>15.122999999999999</v>
      </c>
      <c r="H10222">
        <v>2013</v>
      </c>
      <c r="I10222">
        <v>6</v>
      </c>
      <c r="J10222">
        <v>11</v>
      </c>
      <c r="K10222">
        <v>16</v>
      </c>
      <c r="L10222">
        <v>15</v>
      </c>
      <c r="M10222" t="s">
        <v>900</v>
      </c>
      <c r="N10222" t="s">
        <v>171</v>
      </c>
      <c r="O10222" t="s">
        <v>799</v>
      </c>
      <c r="Q10222" t="s">
        <v>581</v>
      </c>
      <c r="R10222" t="str">
        <f t="shared" si="590"/>
        <v>Weekday</v>
      </c>
      <c r="S10222" s="27">
        <f t="shared" si="591"/>
        <v>41436</v>
      </c>
      <c r="V10222" t="str">
        <f t="shared" si="592"/>
        <v/>
      </c>
    </row>
    <row r="10223" spans="1:51" x14ac:dyDescent="0.25">
      <c r="A10223" t="s">
        <v>391</v>
      </c>
      <c r="B10223" t="s">
        <v>218</v>
      </c>
      <c r="C10223">
        <v>130415136</v>
      </c>
      <c r="D10223">
        <v>264</v>
      </c>
      <c r="E10223" t="s">
        <v>90</v>
      </c>
      <c r="G10223">
        <v>15.125999999999999</v>
      </c>
      <c r="H10223">
        <v>2013</v>
      </c>
      <c r="I10223">
        <v>2</v>
      </c>
      <c r="J10223">
        <v>7</v>
      </c>
      <c r="K10223">
        <v>8</v>
      </c>
      <c r="L10223">
        <v>0</v>
      </c>
      <c r="M10223" t="s">
        <v>900</v>
      </c>
      <c r="N10223" t="s">
        <v>860</v>
      </c>
      <c r="O10223" t="s">
        <v>799</v>
      </c>
      <c r="Q10223" t="s">
        <v>581</v>
      </c>
      <c r="R10223" t="str">
        <f t="shared" si="590"/>
        <v>Weekday</v>
      </c>
      <c r="S10223" s="27">
        <f t="shared" si="591"/>
        <v>41312</v>
      </c>
      <c r="V10223" t="str">
        <f t="shared" si="592"/>
        <v/>
      </c>
      <c r="AE10223" s="27"/>
      <c r="AG10223" s="27"/>
      <c r="AX10223" s="27"/>
      <c r="AY10223" s="27"/>
    </row>
    <row r="10224" spans="1:51" x14ac:dyDescent="0.25">
      <c r="A10224" t="s">
        <v>391</v>
      </c>
      <c r="B10224" t="s">
        <v>218</v>
      </c>
      <c r="C10224">
        <v>150195050</v>
      </c>
      <c r="D10224">
        <v>264</v>
      </c>
      <c r="E10224" t="s">
        <v>90</v>
      </c>
      <c r="G10224">
        <v>15.127000000000001</v>
      </c>
      <c r="H10224">
        <v>2015</v>
      </c>
      <c r="I10224">
        <v>1</v>
      </c>
      <c r="J10224">
        <v>15</v>
      </c>
      <c r="K10224">
        <v>8</v>
      </c>
      <c r="L10224">
        <v>0</v>
      </c>
      <c r="M10224" t="s">
        <v>900</v>
      </c>
      <c r="N10224" t="s">
        <v>171</v>
      </c>
      <c r="O10224" t="s">
        <v>799</v>
      </c>
      <c r="Q10224" t="s">
        <v>581</v>
      </c>
      <c r="R10224" t="str">
        <f t="shared" si="590"/>
        <v>Weekday</v>
      </c>
      <c r="S10224" s="27">
        <f t="shared" si="591"/>
        <v>42019</v>
      </c>
      <c r="V10224" t="str">
        <f t="shared" si="592"/>
        <v/>
      </c>
      <c r="AX10224" s="27"/>
      <c r="AY10224" s="27"/>
    </row>
    <row r="10225" spans="1:51" x14ac:dyDescent="0.25">
      <c r="A10225" t="s">
        <v>391</v>
      </c>
      <c r="B10225" t="s">
        <v>218</v>
      </c>
      <c r="C10225">
        <v>150145016</v>
      </c>
      <c r="D10225">
        <v>264</v>
      </c>
      <c r="E10225" t="s">
        <v>90</v>
      </c>
      <c r="G10225">
        <v>15.128</v>
      </c>
      <c r="H10225">
        <v>2015</v>
      </c>
      <c r="I10225">
        <v>1</v>
      </c>
      <c r="J10225">
        <v>12</v>
      </c>
      <c r="K10225">
        <v>22</v>
      </c>
      <c r="L10225">
        <v>36</v>
      </c>
      <c r="M10225" t="s">
        <v>900</v>
      </c>
      <c r="N10225" t="s">
        <v>860</v>
      </c>
      <c r="O10225" t="s">
        <v>799</v>
      </c>
      <c r="Q10225" t="s">
        <v>581</v>
      </c>
      <c r="R10225" t="str">
        <f t="shared" ref="R10225:R10288" si="593">IF(WEEKDAY(DATE(H10225,I10225,J10225),2) &lt; 6, "Weekday", "Weekend")</f>
        <v>Weekday</v>
      </c>
      <c r="S10225" s="27">
        <f t="shared" ref="S10225:S10288" si="594">DATE(H10225,I10225,J10225)</f>
        <v>42016</v>
      </c>
      <c r="V10225" t="str">
        <f t="shared" si="592"/>
        <v/>
      </c>
    </row>
    <row r="10226" spans="1:51" x14ac:dyDescent="0.25">
      <c r="A10226" t="s">
        <v>391</v>
      </c>
      <c r="B10226" t="s">
        <v>218</v>
      </c>
      <c r="C10226">
        <v>163155173</v>
      </c>
      <c r="D10226">
        <v>264</v>
      </c>
      <c r="E10226" t="s">
        <v>90</v>
      </c>
      <c r="G10226">
        <v>15.132</v>
      </c>
      <c r="H10226">
        <v>2016</v>
      </c>
      <c r="I10226">
        <v>11</v>
      </c>
      <c r="J10226">
        <v>7</v>
      </c>
      <c r="K10226">
        <v>18</v>
      </c>
      <c r="L10226">
        <v>15</v>
      </c>
      <c r="M10226" t="s">
        <v>900</v>
      </c>
      <c r="N10226" t="s">
        <v>171</v>
      </c>
      <c r="O10226" t="s">
        <v>799</v>
      </c>
      <c r="Q10226" t="s">
        <v>581</v>
      </c>
      <c r="R10226" t="str">
        <f t="shared" si="593"/>
        <v>Weekday</v>
      </c>
      <c r="S10226" s="27">
        <f t="shared" si="594"/>
        <v>42681</v>
      </c>
      <c r="V10226" t="str">
        <f t="shared" si="592"/>
        <v/>
      </c>
    </row>
    <row r="10227" spans="1:51" x14ac:dyDescent="0.25">
      <c r="A10227" t="s">
        <v>391</v>
      </c>
      <c r="S10227" s="27"/>
      <c r="V10227" t="str">
        <f t="shared" si="592"/>
        <v/>
      </c>
    </row>
    <row r="10228" spans="1:51" x14ac:dyDescent="0.25">
      <c r="A10228" t="s">
        <v>391</v>
      </c>
      <c r="B10228" t="s">
        <v>218</v>
      </c>
      <c r="C10228">
        <v>152955063</v>
      </c>
      <c r="D10228">
        <v>264</v>
      </c>
      <c r="E10228" t="s">
        <v>90</v>
      </c>
      <c r="G10228">
        <v>15.138</v>
      </c>
      <c r="H10228">
        <v>2015</v>
      </c>
      <c r="I10228">
        <v>9</v>
      </c>
      <c r="J10228">
        <v>14</v>
      </c>
      <c r="K10228">
        <v>15</v>
      </c>
      <c r="L10228">
        <v>35</v>
      </c>
      <c r="M10228" t="s">
        <v>900</v>
      </c>
      <c r="N10228" t="s">
        <v>860</v>
      </c>
      <c r="O10228" t="s">
        <v>799</v>
      </c>
      <c r="Q10228" t="s">
        <v>581</v>
      </c>
      <c r="R10228" t="str">
        <f t="shared" si="593"/>
        <v>Weekday</v>
      </c>
      <c r="S10228" s="27">
        <f t="shared" si="594"/>
        <v>42261</v>
      </c>
      <c r="V10228" t="str">
        <f t="shared" si="592"/>
        <v/>
      </c>
    </row>
    <row r="10229" spans="1:51" x14ac:dyDescent="0.25">
      <c r="A10229" t="s">
        <v>391</v>
      </c>
      <c r="B10229" t="s">
        <v>218</v>
      </c>
      <c r="C10229">
        <v>141035053</v>
      </c>
      <c r="D10229">
        <v>264</v>
      </c>
      <c r="E10229" t="s">
        <v>90</v>
      </c>
      <c r="G10229">
        <v>15.135</v>
      </c>
      <c r="H10229">
        <v>2014</v>
      </c>
      <c r="I10229">
        <v>4</v>
      </c>
      <c r="J10229">
        <v>7</v>
      </c>
      <c r="K10229">
        <v>15</v>
      </c>
      <c r="L10229">
        <v>50</v>
      </c>
      <c r="M10229" t="s">
        <v>900</v>
      </c>
      <c r="N10229" t="s">
        <v>860</v>
      </c>
      <c r="O10229" t="s">
        <v>799</v>
      </c>
      <c r="Q10229" t="s">
        <v>581</v>
      </c>
      <c r="R10229" t="str">
        <f t="shared" si="593"/>
        <v>Weekday</v>
      </c>
      <c r="S10229" s="27">
        <f t="shared" si="594"/>
        <v>41736</v>
      </c>
      <c r="V10229" t="str">
        <f t="shared" si="592"/>
        <v/>
      </c>
      <c r="AX10229" s="27"/>
      <c r="AY10229" s="27"/>
    </row>
    <row r="10230" spans="1:51" x14ac:dyDescent="0.25">
      <c r="A10230" t="s">
        <v>391</v>
      </c>
      <c r="B10230" t="s">
        <v>218</v>
      </c>
      <c r="C10230">
        <v>141725057</v>
      </c>
      <c r="D10230">
        <v>264</v>
      </c>
      <c r="E10230" t="s">
        <v>90</v>
      </c>
      <c r="G10230">
        <v>15.135999999999999</v>
      </c>
      <c r="H10230">
        <v>2014</v>
      </c>
      <c r="I10230">
        <v>5</v>
      </c>
      <c r="J10230">
        <v>20</v>
      </c>
      <c r="K10230">
        <v>10</v>
      </c>
      <c r="L10230">
        <v>10</v>
      </c>
      <c r="M10230" t="s">
        <v>900</v>
      </c>
      <c r="N10230" t="s">
        <v>860</v>
      </c>
      <c r="O10230" t="s">
        <v>799</v>
      </c>
      <c r="Q10230" t="s">
        <v>581</v>
      </c>
      <c r="R10230" t="str">
        <f t="shared" si="593"/>
        <v>Weekday</v>
      </c>
      <c r="S10230" s="27">
        <f t="shared" si="594"/>
        <v>41779</v>
      </c>
      <c r="V10230" t="str">
        <f t="shared" si="592"/>
        <v/>
      </c>
    </row>
    <row r="10231" spans="1:51" x14ac:dyDescent="0.25">
      <c r="A10231" t="s">
        <v>391</v>
      </c>
      <c r="B10231" t="s">
        <v>218</v>
      </c>
      <c r="C10231">
        <v>130545148</v>
      </c>
      <c r="D10231">
        <v>264</v>
      </c>
      <c r="E10231" t="s">
        <v>90</v>
      </c>
      <c r="G10231">
        <v>15.138</v>
      </c>
      <c r="H10231">
        <v>2013</v>
      </c>
      <c r="I10231">
        <v>2</v>
      </c>
      <c r="J10231">
        <v>23</v>
      </c>
      <c r="K10231">
        <v>8</v>
      </c>
      <c r="L10231">
        <v>55</v>
      </c>
      <c r="M10231" t="s">
        <v>899</v>
      </c>
      <c r="N10231" t="s">
        <v>860</v>
      </c>
      <c r="O10231" t="s">
        <v>799</v>
      </c>
      <c r="Q10231" t="s">
        <v>581</v>
      </c>
      <c r="R10231" t="str">
        <f t="shared" si="593"/>
        <v>Weekend</v>
      </c>
      <c r="S10231" s="27">
        <f t="shared" si="594"/>
        <v>41328</v>
      </c>
      <c r="V10231" t="str">
        <f t="shared" si="592"/>
        <v/>
      </c>
      <c r="AE10231" s="27"/>
      <c r="AG10231" s="27"/>
      <c r="AX10231" s="27"/>
      <c r="AY10231" s="27"/>
    </row>
    <row r="10232" spans="1:51" x14ac:dyDescent="0.25">
      <c r="A10232" t="s">
        <v>391</v>
      </c>
      <c r="B10232" t="s">
        <v>218</v>
      </c>
      <c r="C10232">
        <v>152745536</v>
      </c>
      <c r="D10232">
        <v>264</v>
      </c>
      <c r="E10232" t="s">
        <v>90</v>
      </c>
      <c r="G10232">
        <v>15.141999999999999</v>
      </c>
      <c r="H10232">
        <v>2015</v>
      </c>
      <c r="I10232">
        <v>10</v>
      </c>
      <c r="J10232">
        <v>1</v>
      </c>
      <c r="K10232">
        <v>16</v>
      </c>
      <c r="L10232">
        <v>18</v>
      </c>
      <c r="M10232" t="s">
        <v>900</v>
      </c>
      <c r="N10232" t="s">
        <v>860</v>
      </c>
      <c r="O10232" t="s">
        <v>799</v>
      </c>
      <c r="Q10232" t="s">
        <v>581</v>
      </c>
      <c r="R10232" t="str">
        <f t="shared" si="593"/>
        <v>Weekday</v>
      </c>
      <c r="S10232" s="27">
        <f t="shared" si="594"/>
        <v>42278</v>
      </c>
      <c r="V10232" t="str">
        <f t="shared" si="592"/>
        <v/>
      </c>
    </row>
    <row r="10233" spans="1:51" x14ac:dyDescent="0.25">
      <c r="A10233" t="s">
        <v>391</v>
      </c>
      <c r="B10233" t="s">
        <v>218</v>
      </c>
      <c r="C10233">
        <v>163235362</v>
      </c>
      <c r="D10233">
        <v>264</v>
      </c>
      <c r="E10233" t="s">
        <v>90</v>
      </c>
      <c r="G10233">
        <v>15.143000000000001</v>
      </c>
      <c r="H10233">
        <v>2016</v>
      </c>
      <c r="I10233">
        <v>11</v>
      </c>
      <c r="J10233">
        <v>15</v>
      </c>
      <c r="K10233">
        <v>8</v>
      </c>
      <c r="L10233">
        <v>2</v>
      </c>
      <c r="M10233" t="s">
        <v>900</v>
      </c>
      <c r="N10233" t="s">
        <v>404</v>
      </c>
      <c r="O10233" t="s">
        <v>799</v>
      </c>
      <c r="Q10233" t="s">
        <v>581</v>
      </c>
      <c r="R10233" t="str">
        <f t="shared" si="593"/>
        <v>Weekday</v>
      </c>
      <c r="S10233" s="27">
        <f t="shared" si="594"/>
        <v>42689</v>
      </c>
      <c r="V10233" t="str">
        <f t="shared" si="592"/>
        <v/>
      </c>
    </row>
    <row r="10234" spans="1:51" x14ac:dyDescent="0.25">
      <c r="A10234" t="s">
        <v>391</v>
      </c>
      <c r="B10234" t="s">
        <v>218</v>
      </c>
      <c r="C10234">
        <v>162825213</v>
      </c>
      <c r="D10234">
        <v>264</v>
      </c>
      <c r="E10234" t="s">
        <v>90</v>
      </c>
      <c r="G10234">
        <v>15.146000000000001</v>
      </c>
      <c r="H10234">
        <v>2016</v>
      </c>
      <c r="I10234">
        <v>10</v>
      </c>
      <c r="J10234">
        <v>8</v>
      </c>
      <c r="K10234">
        <v>16</v>
      </c>
      <c r="L10234">
        <v>30</v>
      </c>
      <c r="M10234" t="s">
        <v>899</v>
      </c>
      <c r="N10234" t="s">
        <v>860</v>
      </c>
      <c r="O10234" t="s">
        <v>799</v>
      </c>
      <c r="Q10234" t="s">
        <v>581</v>
      </c>
      <c r="R10234" t="str">
        <f t="shared" si="593"/>
        <v>Weekend</v>
      </c>
      <c r="S10234" s="27">
        <f t="shared" si="594"/>
        <v>42651</v>
      </c>
      <c r="V10234" t="str">
        <f t="shared" si="592"/>
        <v/>
      </c>
    </row>
    <row r="10235" spans="1:51" x14ac:dyDescent="0.25">
      <c r="A10235" t="s">
        <v>391</v>
      </c>
      <c r="S10235" s="27"/>
      <c r="V10235" t="str">
        <f t="shared" si="592"/>
        <v/>
      </c>
      <c r="AX10235" s="27"/>
      <c r="AY10235" s="27"/>
    </row>
    <row r="10236" spans="1:51" x14ac:dyDescent="0.25">
      <c r="A10236" t="s">
        <v>391</v>
      </c>
      <c r="B10236" t="s">
        <v>218</v>
      </c>
      <c r="C10236">
        <v>131285285</v>
      </c>
      <c r="D10236">
        <v>264</v>
      </c>
      <c r="E10236" t="s">
        <v>90</v>
      </c>
      <c r="G10236">
        <v>15.143000000000001</v>
      </c>
      <c r="H10236">
        <v>2013</v>
      </c>
      <c r="I10236">
        <v>5</v>
      </c>
      <c r="J10236">
        <v>8</v>
      </c>
      <c r="K10236">
        <v>18</v>
      </c>
      <c r="L10236">
        <v>0</v>
      </c>
      <c r="M10236" t="s">
        <v>900</v>
      </c>
      <c r="N10236" t="s">
        <v>170</v>
      </c>
      <c r="O10236" t="s">
        <v>799</v>
      </c>
      <c r="Q10236" t="s">
        <v>581</v>
      </c>
      <c r="R10236" t="str">
        <f t="shared" si="593"/>
        <v>Weekday</v>
      </c>
      <c r="S10236" s="27">
        <f t="shared" si="594"/>
        <v>41402</v>
      </c>
      <c r="V10236" t="str">
        <f t="shared" si="592"/>
        <v/>
      </c>
      <c r="AX10236" s="27"/>
      <c r="AY10236" s="27"/>
    </row>
    <row r="10237" spans="1:51" x14ac:dyDescent="0.25">
      <c r="A10237" t="s">
        <v>391</v>
      </c>
      <c r="B10237" t="s">
        <v>218</v>
      </c>
      <c r="C10237">
        <v>131375008</v>
      </c>
      <c r="D10237">
        <v>264</v>
      </c>
      <c r="E10237" t="s">
        <v>90</v>
      </c>
      <c r="G10237">
        <v>15.148</v>
      </c>
      <c r="H10237">
        <v>2013</v>
      </c>
      <c r="I10237">
        <v>5</v>
      </c>
      <c r="J10237">
        <v>14</v>
      </c>
      <c r="K10237">
        <v>13</v>
      </c>
      <c r="L10237">
        <v>3</v>
      </c>
      <c r="M10237" t="s">
        <v>900</v>
      </c>
      <c r="N10237" t="s">
        <v>860</v>
      </c>
      <c r="O10237" t="s">
        <v>1933</v>
      </c>
      <c r="Q10237" t="s">
        <v>581</v>
      </c>
      <c r="R10237" t="str">
        <f t="shared" si="593"/>
        <v>Weekday</v>
      </c>
      <c r="S10237" s="27">
        <f t="shared" si="594"/>
        <v>41408</v>
      </c>
      <c r="V10237" t="str">
        <f t="shared" si="592"/>
        <v/>
      </c>
    </row>
    <row r="10238" spans="1:51" x14ac:dyDescent="0.25">
      <c r="A10238" t="s">
        <v>391</v>
      </c>
      <c r="B10238" t="s">
        <v>218</v>
      </c>
      <c r="C10238">
        <v>141425295</v>
      </c>
      <c r="D10238">
        <v>264</v>
      </c>
      <c r="E10238" t="s">
        <v>90</v>
      </c>
      <c r="G10238">
        <v>15.15</v>
      </c>
      <c r="H10238">
        <v>2014</v>
      </c>
      <c r="I10238">
        <v>5</v>
      </c>
      <c r="J10238">
        <v>20</v>
      </c>
      <c r="K10238">
        <v>14</v>
      </c>
      <c r="L10238">
        <v>13</v>
      </c>
      <c r="M10238" t="s">
        <v>900</v>
      </c>
      <c r="N10238" t="s">
        <v>171</v>
      </c>
      <c r="O10238" t="s">
        <v>799</v>
      </c>
      <c r="Q10238" t="s">
        <v>581</v>
      </c>
      <c r="R10238" t="str">
        <f t="shared" si="593"/>
        <v>Weekday</v>
      </c>
      <c r="S10238" s="27">
        <f t="shared" si="594"/>
        <v>41779</v>
      </c>
      <c r="V10238" t="str">
        <f t="shared" si="592"/>
        <v/>
      </c>
      <c r="AE10238" s="27"/>
      <c r="AG10238" s="27"/>
      <c r="AX10238" s="27"/>
      <c r="AY10238" s="27"/>
    </row>
    <row r="10239" spans="1:51" x14ac:dyDescent="0.25">
      <c r="A10239" t="s">
        <v>391</v>
      </c>
      <c r="B10239" t="s">
        <v>218</v>
      </c>
      <c r="C10239">
        <v>162265083</v>
      </c>
      <c r="D10239">
        <v>264</v>
      </c>
      <c r="E10239" t="s">
        <v>90</v>
      </c>
      <c r="G10239">
        <v>15.16</v>
      </c>
      <c r="H10239">
        <v>2016</v>
      </c>
      <c r="I10239">
        <v>8</v>
      </c>
      <c r="J10239">
        <v>2</v>
      </c>
      <c r="K10239">
        <v>15</v>
      </c>
      <c r="L10239">
        <v>46</v>
      </c>
      <c r="M10239" t="s">
        <v>900</v>
      </c>
      <c r="N10239" t="s">
        <v>860</v>
      </c>
      <c r="O10239" t="s">
        <v>799</v>
      </c>
      <c r="Q10239" t="s">
        <v>581</v>
      </c>
      <c r="R10239" t="str">
        <f t="shared" si="593"/>
        <v>Weekday</v>
      </c>
      <c r="S10239" s="27">
        <f t="shared" si="594"/>
        <v>42584</v>
      </c>
      <c r="V10239" t="str">
        <f t="shared" si="592"/>
        <v/>
      </c>
      <c r="AX10239" s="27"/>
      <c r="AY10239" s="27"/>
    </row>
    <row r="10240" spans="1:51" x14ac:dyDescent="0.25">
      <c r="A10240" t="s">
        <v>391</v>
      </c>
      <c r="B10240" t="s">
        <v>218</v>
      </c>
      <c r="C10240">
        <v>153455152</v>
      </c>
      <c r="D10240">
        <v>264</v>
      </c>
      <c r="E10240" t="s">
        <v>90</v>
      </c>
      <c r="G10240">
        <v>15.161</v>
      </c>
      <c r="H10240">
        <v>2015</v>
      </c>
      <c r="I10240">
        <v>12</v>
      </c>
      <c r="J10240">
        <v>4</v>
      </c>
      <c r="K10240">
        <v>16</v>
      </c>
      <c r="L10240">
        <v>5</v>
      </c>
      <c r="M10240" t="s">
        <v>900</v>
      </c>
      <c r="N10240" t="s">
        <v>860</v>
      </c>
      <c r="O10240" t="s">
        <v>799</v>
      </c>
      <c r="Q10240" t="s">
        <v>581</v>
      </c>
      <c r="R10240" t="str">
        <f t="shared" si="593"/>
        <v>Weekday</v>
      </c>
      <c r="S10240" s="27">
        <f t="shared" si="594"/>
        <v>42342</v>
      </c>
      <c r="V10240" t="str">
        <f t="shared" si="592"/>
        <v/>
      </c>
      <c r="AX10240" s="27"/>
      <c r="AY10240" s="27"/>
    </row>
    <row r="10241" spans="1:51" x14ac:dyDescent="0.25">
      <c r="A10241" t="s">
        <v>391</v>
      </c>
      <c r="B10241" t="s">
        <v>218</v>
      </c>
      <c r="C10241">
        <v>150605209</v>
      </c>
      <c r="D10241">
        <v>264</v>
      </c>
      <c r="E10241" t="s">
        <v>90</v>
      </c>
      <c r="G10241">
        <v>15.159000000000001</v>
      </c>
      <c r="H10241">
        <v>2015</v>
      </c>
      <c r="I10241">
        <v>3</v>
      </c>
      <c r="J10241">
        <v>1</v>
      </c>
      <c r="K10241">
        <v>14</v>
      </c>
      <c r="L10241">
        <v>11</v>
      </c>
      <c r="M10241" t="s">
        <v>900</v>
      </c>
      <c r="N10241" t="s">
        <v>860</v>
      </c>
      <c r="O10241" t="s">
        <v>799</v>
      </c>
      <c r="Q10241" t="s">
        <v>581</v>
      </c>
      <c r="R10241" t="str">
        <f t="shared" si="593"/>
        <v>Weekend</v>
      </c>
      <c r="S10241" s="27">
        <f t="shared" si="594"/>
        <v>42064</v>
      </c>
      <c r="V10241" t="str">
        <f t="shared" si="592"/>
        <v/>
      </c>
      <c r="AE10241" s="27"/>
      <c r="AG10241" s="27"/>
      <c r="AX10241" s="27"/>
      <c r="AY10241" s="27"/>
    </row>
    <row r="10242" spans="1:51" x14ac:dyDescent="0.25">
      <c r="A10242" t="s">
        <v>391</v>
      </c>
      <c r="S10242" s="27"/>
      <c r="V10242" t="str">
        <f t="shared" si="592"/>
        <v/>
      </c>
      <c r="AX10242" s="27"/>
      <c r="AY10242" s="27"/>
    </row>
    <row r="10243" spans="1:51" x14ac:dyDescent="0.25">
      <c r="A10243" t="s">
        <v>391</v>
      </c>
      <c r="B10243" t="s">
        <v>218</v>
      </c>
      <c r="C10243">
        <v>161605005</v>
      </c>
      <c r="D10243">
        <v>264</v>
      </c>
      <c r="E10243" t="s">
        <v>90</v>
      </c>
      <c r="G10243">
        <v>15.167999999999999</v>
      </c>
      <c r="H10243">
        <v>2016</v>
      </c>
      <c r="I10243">
        <v>5</v>
      </c>
      <c r="J10243">
        <v>27</v>
      </c>
      <c r="K10243">
        <v>15</v>
      </c>
      <c r="L10243">
        <v>5</v>
      </c>
      <c r="M10243" t="s">
        <v>900</v>
      </c>
      <c r="N10243" t="s">
        <v>860</v>
      </c>
      <c r="O10243" t="s">
        <v>799</v>
      </c>
      <c r="Q10243" t="s">
        <v>581</v>
      </c>
      <c r="R10243" t="str">
        <f t="shared" si="593"/>
        <v>Weekday</v>
      </c>
      <c r="S10243" s="27">
        <f t="shared" si="594"/>
        <v>42517</v>
      </c>
      <c r="V10243" t="str">
        <f t="shared" ref="V10243:V10306" si="595">T10243&amp;U10243</f>
        <v/>
      </c>
    </row>
    <row r="10244" spans="1:51" x14ac:dyDescent="0.25">
      <c r="A10244" t="s">
        <v>391</v>
      </c>
      <c r="S10244" s="27"/>
      <c r="V10244" t="str">
        <f t="shared" si="595"/>
        <v/>
      </c>
      <c r="AE10244" s="27"/>
      <c r="AG10244" s="27"/>
      <c r="AX10244" s="27"/>
      <c r="AY10244" s="27"/>
    </row>
    <row r="10245" spans="1:51" x14ac:dyDescent="0.25">
      <c r="A10245" t="s">
        <v>391</v>
      </c>
      <c r="B10245" t="s">
        <v>218</v>
      </c>
      <c r="C10245">
        <v>132745336</v>
      </c>
      <c r="D10245">
        <v>264</v>
      </c>
      <c r="E10245" t="s">
        <v>90</v>
      </c>
      <c r="G10245">
        <v>15.166</v>
      </c>
      <c r="H10245">
        <v>2013</v>
      </c>
      <c r="I10245">
        <v>10</v>
      </c>
      <c r="J10245">
        <v>1</v>
      </c>
      <c r="K10245">
        <v>16</v>
      </c>
      <c r="L10245">
        <v>25</v>
      </c>
      <c r="M10245" t="s">
        <v>900</v>
      </c>
      <c r="N10245" t="s">
        <v>170</v>
      </c>
      <c r="O10245" t="s">
        <v>799</v>
      </c>
      <c r="Q10245" t="s">
        <v>581</v>
      </c>
      <c r="R10245" t="str">
        <f t="shared" si="593"/>
        <v>Weekday</v>
      </c>
      <c r="S10245" s="27">
        <f t="shared" si="594"/>
        <v>41548</v>
      </c>
      <c r="V10245" t="str">
        <f t="shared" si="595"/>
        <v/>
      </c>
      <c r="AX10245" s="27"/>
      <c r="AY10245" s="27"/>
    </row>
    <row r="10246" spans="1:51" x14ac:dyDescent="0.25">
      <c r="A10246" t="s">
        <v>391</v>
      </c>
      <c r="S10246" s="27"/>
      <c r="V10246" t="str">
        <f t="shared" si="595"/>
        <v/>
      </c>
      <c r="AE10246" s="27"/>
      <c r="AG10246" s="27"/>
      <c r="AX10246" s="27"/>
      <c r="AY10246" s="27"/>
    </row>
    <row r="10247" spans="1:51" x14ac:dyDescent="0.25">
      <c r="A10247" t="s">
        <v>391</v>
      </c>
      <c r="B10247" t="s">
        <v>218</v>
      </c>
      <c r="C10247">
        <v>152955062</v>
      </c>
      <c r="D10247">
        <v>264</v>
      </c>
      <c r="E10247" t="s">
        <v>90</v>
      </c>
      <c r="G10247">
        <v>15.177</v>
      </c>
      <c r="H10247">
        <v>2015</v>
      </c>
      <c r="I10247">
        <v>9</v>
      </c>
      <c r="J10247">
        <v>14</v>
      </c>
      <c r="K10247">
        <v>16</v>
      </c>
      <c r="L10247">
        <v>14</v>
      </c>
      <c r="M10247" t="s">
        <v>900</v>
      </c>
      <c r="N10247" t="s">
        <v>860</v>
      </c>
      <c r="O10247" t="s">
        <v>799</v>
      </c>
      <c r="Q10247" t="s">
        <v>581</v>
      </c>
      <c r="R10247" t="str">
        <f t="shared" si="593"/>
        <v>Weekday</v>
      </c>
      <c r="S10247" s="27">
        <f t="shared" si="594"/>
        <v>42261</v>
      </c>
      <c r="V10247" t="str">
        <f t="shared" si="595"/>
        <v/>
      </c>
    </row>
    <row r="10248" spans="1:51" x14ac:dyDescent="0.25">
      <c r="A10248" t="s">
        <v>391</v>
      </c>
      <c r="B10248" t="s">
        <v>218</v>
      </c>
      <c r="C10248">
        <v>142195075</v>
      </c>
      <c r="D10248">
        <v>264</v>
      </c>
      <c r="E10248" t="s">
        <v>90</v>
      </c>
      <c r="G10248">
        <v>15.173</v>
      </c>
      <c r="H10248">
        <v>2014</v>
      </c>
      <c r="I10248">
        <v>8</v>
      </c>
      <c r="J10248">
        <v>4</v>
      </c>
      <c r="K10248">
        <v>9</v>
      </c>
      <c r="L10248">
        <v>26</v>
      </c>
      <c r="M10248" t="s">
        <v>899</v>
      </c>
      <c r="N10248" t="s">
        <v>170</v>
      </c>
      <c r="O10248" t="s">
        <v>799</v>
      </c>
      <c r="Q10248" t="s">
        <v>581</v>
      </c>
      <c r="R10248" t="str">
        <f t="shared" si="593"/>
        <v>Weekday</v>
      </c>
      <c r="S10248" s="27">
        <f t="shared" si="594"/>
        <v>41855</v>
      </c>
      <c r="V10248" t="str">
        <f t="shared" si="595"/>
        <v/>
      </c>
    </row>
    <row r="10249" spans="1:51" x14ac:dyDescent="0.25">
      <c r="A10249" t="s">
        <v>391</v>
      </c>
      <c r="B10249" t="s">
        <v>218</v>
      </c>
      <c r="C10249">
        <v>153495282</v>
      </c>
      <c r="D10249">
        <v>264</v>
      </c>
      <c r="E10249" t="s">
        <v>90</v>
      </c>
      <c r="G10249">
        <v>15.182</v>
      </c>
      <c r="H10249">
        <v>2015</v>
      </c>
      <c r="I10249">
        <v>12</v>
      </c>
      <c r="J10249">
        <v>15</v>
      </c>
      <c r="K10249">
        <v>14</v>
      </c>
      <c r="L10249">
        <v>56</v>
      </c>
      <c r="M10249" t="s">
        <v>900</v>
      </c>
      <c r="N10249" t="s">
        <v>860</v>
      </c>
      <c r="O10249" t="s">
        <v>799</v>
      </c>
      <c r="Q10249" t="s">
        <v>583</v>
      </c>
      <c r="R10249" t="str">
        <f t="shared" si="593"/>
        <v>Weekday</v>
      </c>
      <c r="S10249" s="27">
        <f t="shared" si="594"/>
        <v>42353</v>
      </c>
      <c r="V10249" t="str">
        <f t="shared" si="595"/>
        <v/>
      </c>
      <c r="AO10249" s="27"/>
      <c r="AX10249" s="27"/>
      <c r="AY10249" s="27"/>
    </row>
    <row r="10250" spans="1:51" x14ac:dyDescent="0.25">
      <c r="A10250" t="s">
        <v>391</v>
      </c>
      <c r="B10250" t="s">
        <v>218</v>
      </c>
      <c r="C10250">
        <v>141295308</v>
      </c>
      <c r="D10250">
        <v>264</v>
      </c>
      <c r="E10250" t="s">
        <v>90</v>
      </c>
      <c r="G10250">
        <v>15.186</v>
      </c>
      <c r="H10250">
        <v>2014</v>
      </c>
      <c r="I10250">
        <v>5</v>
      </c>
      <c r="J10250">
        <v>8</v>
      </c>
      <c r="K10250">
        <v>17</v>
      </c>
      <c r="L10250">
        <v>55</v>
      </c>
      <c r="M10250" t="s">
        <v>900</v>
      </c>
      <c r="N10250" t="s">
        <v>171</v>
      </c>
      <c r="O10250" t="s">
        <v>799</v>
      </c>
      <c r="Q10250" t="s">
        <v>583</v>
      </c>
      <c r="R10250" t="str">
        <f t="shared" si="593"/>
        <v>Weekday</v>
      </c>
      <c r="S10250" s="27">
        <f t="shared" si="594"/>
        <v>41767</v>
      </c>
      <c r="V10250" t="str">
        <f t="shared" si="595"/>
        <v/>
      </c>
    </row>
    <row r="10251" spans="1:51" x14ac:dyDescent="0.25">
      <c r="A10251" t="s">
        <v>391</v>
      </c>
      <c r="B10251" t="s">
        <v>218</v>
      </c>
      <c r="C10251">
        <v>152315374</v>
      </c>
      <c r="D10251">
        <v>264</v>
      </c>
      <c r="E10251" t="s">
        <v>90</v>
      </c>
      <c r="G10251">
        <v>15.195</v>
      </c>
      <c r="H10251">
        <v>2015</v>
      </c>
      <c r="I10251">
        <v>8</v>
      </c>
      <c r="J10251">
        <v>19</v>
      </c>
      <c r="K10251">
        <v>14</v>
      </c>
      <c r="L10251">
        <v>37</v>
      </c>
      <c r="M10251" t="s">
        <v>900</v>
      </c>
      <c r="N10251" t="s">
        <v>171</v>
      </c>
      <c r="O10251" t="s">
        <v>799</v>
      </c>
      <c r="Q10251" t="s">
        <v>583</v>
      </c>
      <c r="R10251" t="str">
        <f t="shared" si="593"/>
        <v>Weekday</v>
      </c>
      <c r="S10251" s="27">
        <f t="shared" si="594"/>
        <v>42235</v>
      </c>
      <c r="V10251" t="str">
        <f t="shared" si="595"/>
        <v/>
      </c>
      <c r="AE10251" s="27"/>
      <c r="AO10251" s="27"/>
      <c r="AX10251" s="27"/>
      <c r="AY10251" s="27"/>
    </row>
    <row r="10252" spans="1:51" x14ac:dyDescent="0.25">
      <c r="A10252" t="s">
        <v>391</v>
      </c>
      <c r="B10252" t="s">
        <v>218</v>
      </c>
      <c r="C10252">
        <v>140585260</v>
      </c>
      <c r="D10252">
        <v>264</v>
      </c>
      <c r="E10252" t="s">
        <v>90</v>
      </c>
      <c r="G10252">
        <v>15.189</v>
      </c>
      <c r="H10252">
        <v>2014</v>
      </c>
      <c r="I10252">
        <v>2</v>
      </c>
      <c r="J10252">
        <v>27</v>
      </c>
      <c r="K10252">
        <v>18</v>
      </c>
      <c r="L10252">
        <v>40</v>
      </c>
      <c r="M10252" t="s">
        <v>900</v>
      </c>
      <c r="N10252" t="s">
        <v>860</v>
      </c>
      <c r="O10252" t="s">
        <v>799</v>
      </c>
      <c r="Q10252" t="s">
        <v>583</v>
      </c>
      <c r="R10252" t="str">
        <f t="shared" si="593"/>
        <v>Weekday</v>
      </c>
      <c r="S10252" s="27">
        <f t="shared" si="594"/>
        <v>41697</v>
      </c>
      <c r="V10252" t="str">
        <f t="shared" si="595"/>
        <v/>
      </c>
      <c r="AX10252" s="27"/>
      <c r="AY10252" s="27"/>
    </row>
    <row r="10253" spans="1:51" x14ac:dyDescent="0.25">
      <c r="A10253" t="s">
        <v>391</v>
      </c>
      <c r="B10253" t="s">
        <v>218</v>
      </c>
      <c r="C10253">
        <v>142255332</v>
      </c>
      <c r="D10253">
        <v>264</v>
      </c>
      <c r="E10253" t="s">
        <v>90</v>
      </c>
      <c r="G10253">
        <v>15.191000000000001</v>
      </c>
      <c r="H10253">
        <v>2014</v>
      </c>
      <c r="I10253">
        <v>8</v>
      </c>
      <c r="J10253">
        <v>10</v>
      </c>
      <c r="K10253">
        <v>22</v>
      </c>
      <c r="L10253">
        <v>8</v>
      </c>
      <c r="M10253" t="s">
        <v>900</v>
      </c>
      <c r="N10253" t="s">
        <v>860</v>
      </c>
      <c r="O10253" t="s">
        <v>1933</v>
      </c>
      <c r="Q10253" t="s">
        <v>583</v>
      </c>
      <c r="R10253" t="str">
        <f t="shared" si="593"/>
        <v>Weekend</v>
      </c>
      <c r="S10253" s="27">
        <f t="shared" si="594"/>
        <v>41861</v>
      </c>
      <c r="V10253" t="str">
        <f t="shared" si="595"/>
        <v/>
      </c>
      <c r="AE10253" s="27"/>
      <c r="AG10253" s="27"/>
      <c r="AX10253" s="27"/>
      <c r="AY10253" s="27"/>
    </row>
    <row r="10254" spans="1:51" x14ac:dyDescent="0.25">
      <c r="A10254" t="s">
        <v>391</v>
      </c>
      <c r="B10254" t="s">
        <v>218</v>
      </c>
      <c r="C10254">
        <v>172835367</v>
      </c>
      <c r="D10254">
        <v>264</v>
      </c>
      <c r="E10254" t="s">
        <v>90</v>
      </c>
      <c r="G10254">
        <v>15.199</v>
      </c>
      <c r="H10254">
        <v>2017</v>
      </c>
      <c r="I10254">
        <v>10</v>
      </c>
      <c r="J10254">
        <v>10</v>
      </c>
      <c r="K10254">
        <v>15</v>
      </c>
      <c r="L10254">
        <v>36</v>
      </c>
      <c r="M10254" t="s">
        <v>900</v>
      </c>
      <c r="N10254" t="s">
        <v>860</v>
      </c>
      <c r="O10254" t="s">
        <v>799</v>
      </c>
      <c r="Q10254" t="s">
        <v>583</v>
      </c>
      <c r="R10254" t="str">
        <f t="shared" si="593"/>
        <v>Weekday</v>
      </c>
      <c r="S10254" s="27">
        <f t="shared" si="594"/>
        <v>43018</v>
      </c>
      <c r="V10254" t="str">
        <f t="shared" si="595"/>
        <v/>
      </c>
      <c r="AE10254" s="27"/>
      <c r="AG10254" s="27"/>
      <c r="AX10254" s="27"/>
      <c r="AY10254" s="27"/>
    </row>
    <row r="10255" spans="1:51" x14ac:dyDescent="0.25">
      <c r="A10255" t="s">
        <v>391</v>
      </c>
      <c r="B10255" t="s">
        <v>218</v>
      </c>
      <c r="C10255">
        <v>152045151</v>
      </c>
      <c r="D10255">
        <v>264</v>
      </c>
      <c r="E10255" t="s">
        <v>90</v>
      </c>
      <c r="G10255">
        <v>15.2</v>
      </c>
      <c r="H10255">
        <v>2015</v>
      </c>
      <c r="I10255">
        <v>7</v>
      </c>
      <c r="J10255">
        <v>20</v>
      </c>
      <c r="K10255">
        <v>15</v>
      </c>
      <c r="L10255">
        <v>55</v>
      </c>
      <c r="M10255" t="s">
        <v>900</v>
      </c>
      <c r="N10255" t="s">
        <v>860</v>
      </c>
      <c r="O10255" t="s">
        <v>799</v>
      </c>
      <c r="Q10255" t="s">
        <v>583</v>
      </c>
      <c r="R10255" t="str">
        <f t="shared" si="593"/>
        <v>Weekday</v>
      </c>
      <c r="S10255" s="27">
        <f t="shared" si="594"/>
        <v>42205</v>
      </c>
      <c r="V10255" t="str">
        <f t="shared" si="595"/>
        <v/>
      </c>
      <c r="AE10255" s="27"/>
      <c r="AG10255" s="27"/>
      <c r="AX10255" s="27"/>
      <c r="AY10255" s="27"/>
    </row>
    <row r="10256" spans="1:51" x14ac:dyDescent="0.25">
      <c r="A10256" t="s">
        <v>391</v>
      </c>
      <c r="B10256" t="s">
        <v>218</v>
      </c>
      <c r="C10256">
        <v>142155224</v>
      </c>
      <c r="D10256">
        <v>264</v>
      </c>
      <c r="E10256" t="s">
        <v>90</v>
      </c>
      <c r="G10256">
        <v>15.204000000000001</v>
      </c>
      <c r="H10256">
        <v>2014</v>
      </c>
      <c r="I10256">
        <v>8</v>
      </c>
      <c r="J10256">
        <v>3</v>
      </c>
      <c r="K10256">
        <v>18</v>
      </c>
      <c r="L10256">
        <v>40</v>
      </c>
      <c r="M10256" t="s">
        <v>900</v>
      </c>
      <c r="N10256" t="s">
        <v>860</v>
      </c>
      <c r="O10256" t="s">
        <v>799</v>
      </c>
      <c r="Q10256" t="s">
        <v>583</v>
      </c>
      <c r="R10256" t="str">
        <f t="shared" si="593"/>
        <v>Weekend</v>
      </c>
      <c r="S10256" s="27">
        <f t="shared" si="594"/>
        <v>41854</v>
      </c>
      <c r="V10256" t="str">
        <f t="shared" si="595"/>
        <v/>
      </c>
      <c r="AE10256" s="27"/>
      <c r="AG10256" s="27"/>
      <c r="AX10256" s="27"/>
      <c r="AY10256" s="27"/>
    </row>
    <row r="10257" spans="1:51" x14ac:dyDescent="0.25">
      <c r="A10257" t="s">
        <v>391</v>
      </c>
      <c r="B10257" t="s">
        <v>218</v>
      </c>
      <c r="C10257">
        <v>141415297</v>
      </c>
      <c r="D10257">
        <v>264</v>
      </c>
      <c r="E10257" t="s">
        <v>90</v>
      </c>
      <c r="G10257">
        <v>15.205</v>
      </c>
      <c r="H10257">
        <v>2014</v>
      </c>
      <c r="I10257">
        <v>5</v>
      </c>
      <c r="J10257">
        <v>20</v>
      </c>
      <c r="K10257">
        <v>18</v>
      </c>
      <c r="L10257">
        <v>6</v>
      </c>
      <c r="M10257" t="s">
        <v>900</v>
      </c>
      <c r="N10257" t="s">
        <v>404</v>
      </c>
      <c r="O10257" t="s">
        <v>799</v>
      </c>
      <c r="Q10257" t="s">
        <v>583</v>
      </c>
      <c r="R10257" t="str">
        <f t="shared" si="593"/>
        <v>Weekday</v>
      </c>
      <c r="S10257" s="27">
        <f t="shared" si="594"/>
        <v>41779</v>
      </c>
      <c r="V10257" t="str">
        <f t="shared" si="595"/>
        <v/>
      </c>
      <c r="AE10257" s="27"/>
      <c r="AG10257" s="27"/>
      <c r="AX10257" s="27"/>
      <c r="AY10257" s="27"/>
    </row>
    <row r="10258" spans="1:51" x14ac:dyDescent="0.25">
      <c r="A10258" t="s">
        <v>391</v>
      </c>
      <c r="B10258" t="s">
        <v>218</v>
      </c>
      <c r="C10258">
        <v>152235040</v>
      </c>
      <c r="D10258">
        <v>264</v>
      </c>
      <c r="E10258" t="s">
        <v>90</v>
      </c>
      <c r="G10258">
        <v>15.226000000000001</v>
      </c>
      <c r="H10258">
        <v>2015</v>
      </c>
      <c r="I10258">
        <v>8</v>
      </c>
      <c r="J10258">
        <v>6</v>
      </c>
      <c r="K10258">
        <v>23</v>
      </c>
      <c r="L10258">
        <v>11</v>
      </c>
      <c r="M10258" t="s">
        <v>900</v>
      </c>
      <c r="N10258" t="s">
        <v>860</v>
      </c>
      <c r="O10258" t="s">
        <v>799</v>
      </c>
      <c r="Q10258" t="s">
        <v>583</v>
      </c>
      <c r="R10258" t="str">
        <f t="shared" si="593"/>
        <v>Weekday</v>
      </c>
      <c r="S10258" s="27">
        <f t="shared" si="594"/>
        <v>42222</v>
      </c>
      <c r="V10258" t="str">
        <f t="shared" si="595"/>
        <v/>
      </c>
      <c r="AX10258" s="27"/>
      <c r="AY10258" s="27"/>
    </row>
    <row r="10259" spans="1:51" x14ac:dyDescent="0.25">
      <c r="A10259" t="s">
        <v>391</v>
      </c>
      <c r="B10259" t="s">
        <v>218</v>
      </c>
      <c r="C10259">
        <v>141535214</v>
      </c>
      <c r="D10259">
        <v>264</v>
      </c>
      <c r="E10259" t="s">
        <v>90</v>
      </c>
      <c r="G10259">
        <v>15.22</v>
      </c>
      <c r="H10259">
        <v>2014</v>
      </c>
      <c r="I10259">
        <v>5</v>
      </c>
      <c r="J10259">
        <v>30</v>
      </c>
      <c r="K10259">
        <v>19</v>
      </c>
      <c r="L10259">
        <v>30</v>
      </c>
      <c r="M10259" t="s">
        <v>899</v>
      </c>
      <c r="N10259" t="s">
        <v>171</v>
      </c>
      <c r="O10259" t="s">
        <v>1933</v>
      </c>
      <c r="Q10259" t="s">
        <v>583</v>
      </c>
      <c r="R10259" t="str">
        <f t="shared" si="593"/>
        <v>Weekday</v>
      </c>
      <c r="S10259" s="27">
        <f t="shared" si="594"/>
        <v>41789</v>
      </c>
      <c r="V10259" t="str">
        <f t="shared" si="595"/>
        <v/>
      </c>
    </row>
    <row r="10260" spans="1:51" x14ac:dyDescent="0.25">
      <c r="A10260" t="s">
        <v>391</v>
      </c>
      <c r="S10260" s="27"/>
      <c r="V10260" t="str">
        <f t="shared" si="595"/>
        <v/>
      </c>
      <c r="AE10260" s="27"/>
      <c r="AG10260" s="27"/>
      <c r="AX10260" s="27"/>
      <c r="AY10260" s="27"/>
    </row>
    <row r="10261" spans="1:51" x14ac:dyDescent="0.25">
      <c r="A10261" t="s">
        <v>391</v>
      </c>
      <c r="B10261" t="s">
        <v>218</v>
      </c>
      <c r="C10261">
        <v>172185241</v>
      </c>
      <c r="D10261">
        <v>264</v>
      </c>
      <c r="E10261" t="s">
        <v>90</v>
      </c>
      <c r="G10261">
        <v>15.234</v>
      </c>
      <c r="H10261">
        <v>2017</v>
      </c>
      <c r="I10261">
        <v>8</v>
      </c>
      <c r="J10261">
        <v>5</v>
      </c>
      <c r="K10261">
        <v>15</v>
      </c>
      <c r="L10261">
        <v>40</v>
      </c>
      <c r="M10261" t="s">
        <v>900</v>
      </c>
      <c r="N10261" t="s">
        <v>171</v>
      </c>
      <c r="O10261" t="s">
        <v>799</v>
      </c>
      <c r="Q10261" t="s">
        <v>583</v>
      </c>
      <c r="R10261" t="str">
        <f t="shared" si="593"/>
        <v>Weekend</v>
      </c>
      <c r="S10261" s="27">
        <f t="shared" si="594"/>
        <v>42952</v>
      </c>
      <c r="V10261" t="str">
        <f t="shared" si="595"/>
        <v/>
      </c>
      <c r="AX10261" s="27"/>
      <c r="AY10261" s="27"/>
    </row>
    <row r="10262" spans="1:51" x14ac:dyDescent="0.25">
      <c r="A10262" t="s">
        <v>391</v>
      </c>
      <c r="B10262" t="s">
        <v>218</v>
      </c>
      <c r="C10262">
        <v>172805255</v>
      </c>
      <c r="D10262">
        <v>264</v>
      </c>
      <c r="E10262" t="s">
        <v>90</v>
      </c>
      <c r="G10262">
        <v>15.234</v>
      </c>
      <c r="H10262">
        <v>2017</v>
      </c>
      <c r="I10262">
        <v>10</v>
      </c>
      <c r="J10262">
        <v>5</v>
      </c>
      <c r="K10262">
        <v>15</v>
      </c>
      <c r="L10262">
        <v>40</v>
      </c>
      <c r="M10262" t="s">
        <v>900</v>
      </c>
      <c r="N10262" t="s">
        <v>404</v>
      </c>
      <c r="O10262" t="s">
        <v>799</v>
      </c>
      <c r="Q10262" t="s">
        <v>583</v>
      </c>
      <c r="R10262" t="str">
        <f t="shared" si="593"/>
        <v>Weekday</v>
      </c>
      <c r="S10262" s="27">
        <f t="shared" si="594"/>
        <v>43013</v>
      </c>
      <c r="V10262" t="str">
        <f t="shared" si="595"/>
        <v/>
      </c>
      <c r="AX10262" s="27"/>
      <c r="AY10262" s="27"/>
    </row>
    <row r="10263" spans="1:51" x14ac:dyDescent="0.25">
      <c r="A10263" t="s">
        <v>391</v>
      </c>
      <c r="B10263" t="s">
        <v>218</v>
      </c>
      <c r="C10263">
        <v>162835229</v>
      </c>
      <c r="D10263">
        <v>264</v>
      </c>
      <c r="E10263" t="s">
        <v>90</v>
      </c>
      <c r="G10263">
        <v>15.236000000000001</v>
      </c>
      <c r="H10263">
        <v>2016</v>
      </c>
      <c r="I10263">
        <v>10</v>
      </c>
      <c r="J10263">
        <v>8</v>
      </c>
      <c r="K10263">
        <v>19</v>
      </c>
      <c r="L10263">
        <v>30</v>
      </c>
      <c r="M10263" t="s">
        <v>899</v>
      </c>
      <c r="N10263" t="s">
        <v>860</v>
      </c>
      <c r="O10263" t="s">
        <v>799</v>
      </c>
      <c r="Q10263" t="s">
        <v>583</v>
      </c>
      <c r="R10263" t="str">
        <f t="shared" si="593"/>
        <v>Weekend</v>
      </c>
      <c r="S10263" s="27">
        <f t="shared" si="594"/>
        <v>42651</v>
      </c>
      <c r="V10263" t="str">
        <f t="shared" si="595"/>
        <v/>
      </c>
      <c r="AE10263" s="27"/>
      <c r="AG10263" s="27"/>
      <c r="AX10263" s="27"/>
      <c r="AY10263" s="27"/>
    </row>
    <row r="10264" spans="1:51" x14ac:dyDescent="0.25">
      <c r="A10264" t="s">
        <v>391</v>
      </c>
      <c r="B10264" t="s">
        <v>218</v>
      </c>
      <c r="C10264">
        <v>170725023</v>
      </c>
      <c r="D10264">
        <v>264</v>
      </c>
      <c r="E10264" t="s">
        <v>90</v>
      </c>
      <c r="G10264">
        <v>15.243</v>
      </c>
      <c r="H10264">
        <v>2017</v>
      </c>
      <c r="I10264">
        <v>3</v>
      </c>
      <c r="J10264">
        <v>10</v>
      </c>
      <c r="K10264">
        <v>19</v>
      </c>
      <c r="L10264">
        <v>45</v>
      </c>
      <c r="M10264" t="s">
        <v>899</v>
      </c>
      <c r="N10264" t="s">
        <v>860</v>
      </c>
      <c r="O10264" t="s">
        <v>799</v>
      </c>
      <c r="Q10264" t="s">
        <v>583</v>
      </c>
      <c r="R10264" t="str">
        <f t="shared" si="593"/>
        <v>Weekday</v>
      </c>
      <c r="S10264" s="27">
        <f t="shared" si="594"/>
        <v>42804</v>
      </c>
      <c r="V10264" t="str">
        <f t="shared" si="595"/>
        <v/>
      </c>
      <c r="AE10264" s="27"/>
      <c r="AG10264" s="27"/>
      <c r="AX10264" s="27"/>
      <c r="AY10264" s="27"/>
    </row>
    <row r="10265" spans="1:51" x14ac:dyDescent="0.25">
      <c r="A10265" t="s">
        <v>391</v>
      </c>
      <c r="B10265" t="s">
        <v>218</v>
      </c>
      <c r="C10265">
        <v>140715197</v>
      </c>
      <c r="D10265">
        <v>264</v>
      </c>
      <c r="E10265" t="s">
        <v>90</v>
      </c>
      <c r="G10265">
        <v>15.24</v>
      </c>
      <c r="H10265">
        <v>2014</v>
      </c>
      <c r="I10265">
        <v>3</v>
      </c>
      <c r="J10265">
        <v>10</v>
      </c>
      <c r="K10265">
        <v>16</v>
      </c>
      <c r="L10265">
        <v>45</v>
      </c>
      <c r="M10265" t="s">
        <v>900</v>
      </c>
      <c r="N10265" t="s">
        <v>860</v>
      </c>
      <c r="O10265" t="s">
        <v>799</v>
      </c>
      <c r="Q10265" t="s">
        <v>583</v>
      </c>
      <c r="R10265" t="str">
        <f t="shared" si="593"/>
        <v>Weekday</v>
      </c>
      <c r="S10265" s="27">
        <f t="shared" si="594"/>
        <v>41708</v>
      </c>
      <c r="V10265" t="str">
        <f t="shared" si="595"/>
        <v/>
      </c>
      <c r="AE10265" s="27"/>
      <c r="AG10265" s="27"/>
      <c r="AX10265" s="27"/>
      <c r="AY10265" s="27"/>
    </row>
    <row r="10266" spans="1:51" x14ac:dyDescent="0.25">
      <c r="A10266" t="s">
        <v>391</v>
      </c>
      <c r="B10266" t="s">
        <v>218</v>
      </c>
      <c r="C10266">
        <v>161295029</v>
      </c>
      <c r="D10266">
        <v>264</v>
      </c>
      <c r="E10266" t="s">
        <v>90</v>
      </c>
      <c r="G10266">
        <v>15.247999999999999</v>
      </c>
      <c r="H10266">
        <v>2016</v>
      </c>
      <c r="I10266">
        <v>5</v>
      </c>
      <c r="J10266">
        <v>6</v>
      </c>
      <c r="K10266">
        <v>1</v>
      </c>
      <c r="L10266">
        <v>45</v>
      </c>
      <c r="M10266" t="s">
        <v>899</v>
      </c>
      <c r="N10266" t="s">
        <v>860</v>
      </c>
      <c r="O10266" t="s">
        <v>799</v>
      </c>
      <c r="Q10266" t="s">
        <v>583</v>
      </c>
      <c r="R10266" t="str">
        <f t="shared" si="593"/>
        <v>Weekday</v>
      </c>
      <c r="S10266" s="27">
        <f t="shared" si="594"/>
        <v>42496</v>
      </c>
      <c r="V10266" t="str">
        <f t="shared" si="595"/>
        <v/>
      </c>
      <c r="AE10266" s="27"/>
      <c r="AG10266" s="27"/>
      <c r="AX10266" s="27"/>
      <c r="AY10266" s="27"/>
    </row>
    <row r="10267" spans="1:51" x14ac:dyDescent="0.25">
      <c r="A10267" t="s">
        <v>391</v>
      </c>
      <c r="B10267" t="s">
        <v>218</v>
      </c>
      <c r="C10267">
        <v>153525255</v>
      </c>
      <c r="D10267">
        <v>264</v>
      </c>
      <c r="E10267" t="s">
        <v>90</v>
      </c>
      <c r="G10267">
        <v>15.249000000000001</v>
      </c>
      <c r="H10267">
        <v>2015</v>
      </c>
      <c r="I10267">
        <v>10</v>
      </c>
      <c r="J10267">
        <v>14</v>
      </c>
      <c r="K10267">
        <v>16</v>
      </c>
      <c r="L10267">
        <v>1</v>
      </c>
      <c r="M10267" t="s">
        <v>900</v>
      </c>
      <c r="N10267" t="s">
        <v>171</v>
      </c>
      <c r="O10267" t="s">
        <v>799</v>
      </c>
      <c r="Q10267" t="s">
        <v>583</v>
      </c>
      <c r="R10267" t="str">
        <f t="shared" si="593"/>
        <v>Weekday</v>
      </c>
      <c r="S10267" s="27">
        <f t="shared" si="594"/>
        <v>42291</v>
      </c>
      <c r="V10267" t="str">
        <f t="shared" si="595"/>
        <v/>
      </c>
      <c r="AE10267" s="27"/>
      <c r="AG10267" s="27"/>
      <c r="AX10267" s="27"/>
      <c r="AY10267" s="27"/>
    </row>
    <row r="10268" spans="1:51" x14ac:dyDescent="0.25">
      <c r="A10268" t="s">
        <v>391</v>
      </c>
      <c r="B10268" t="s">
        <v>218</v>
      </c>
      <c r="C10268">
        <v>141315150</v>
      </c>
      <c r="D10268">
        <v>264</v>
      </c>
      <c r="E10268" t="s">
        <v>90</v>
      </c>
      <c r="G10268">
        <v>15.246</v>
      </c>
      <c r="H10268">
        <v>2014</v>
      </c>
      <c r="I10268">
        <v>5</v>
      </c>
      <c r="J10268">
        <v>2</v>
      </c>
      <c r="K10268">
        <v>17</v>
      </c>
      <c r="L10268">
        <v>16</v>
      </c>
      <c r="M10268" t="s">
        <v>899</v>
      </c>
      <c r="N10268" t="s">
        <v>171</v>
      </c>
      <c r="O10268" t="s">
        <v>799</v>
      </c>
      <c r="Q10268" t="s">
        <v>583</v>
      </c>
      <c r="R10268" t="str">
        <f t="shared" si="593"/>
        <v>Weekday</v>
      </c>
      <c r="S10268" s="27">
        <f t="shared" si="594"/>
        <v>41761</v>
      </c>
      <c r="V10268" t="str">
        <f t="shared" si="595"/>
        <v/>
      </c>
      <c r="AE10268" s="27"/>
      <c r="AG10268" s="27"/>
      <c r="AX10268" s="27"/>
      <c r="AY10268" s="27"/>
    </row>
    <row r="10269" spans="1:51" x14ac:dyDescent="0.25">
      <c r="A10269" t="s">
        <v>391</v>
      </c>
      <c r="B10269" t="s">
        <v>218</v>
      </c>
      <c r="C10269">
        <v>162145475</v>
      </c>
      <c r="D10269">
        <v>264</v>
      </c>
      <c r="E10269" t="s">
        <v>90</v>
      </c>
      <c r="G10269">
        <v>15.255000000000001</v>
      </c>
      <c r="H10269">
        <v>2016</v>
      </c>
      <c r="I10269">
        <v>7</v>
      </c>
      <c r="J10269">
        <v>30</v>
      </c>
      <c r="K10269">
        <v>17</v>
      </c>
      <c r="L10269">
        <v>12</v>
      </c>
      <c r="M10269" t="s">
        <v>900</v>
      </c>
      <c r="N10269" t="s">
        <v>860</v>
      </c>
      <c r="O10269" t="s">
        <v>799</v>
      </c>
      <c r="Q10269" t="s">
        <v>583</v>
      </c>
      <c r="R10269" t="str">
        <f t="shared" si="593"/>
        <v>Weekend</v>
      </c>
      <c r="S10269" s="27">
        <f t="shared" si="594"/>
        <v>42581</v>
      </c>
      <c r="V10269" t="str">
        <f t="shared" si="595"/>
        <v/>
      </c>
      <c r="AX10269" s="27"/>
      <c r="AY10269" s="27"/>
    </row>
    <row r="10270" spans="1:51" x14ac:dyDescent="0.25">
      <c r="A10270" t="s">
        <v>391</v>
      </c>
      <c r="B10270" t="s">
        <v>218</v>
      </c>
      <c r="C10270">
        <v>141265111</v>
      </c>
      <c r="D10270">
        <v>264</v>
      </c>
      <c r="E10270" t="s">
        <v>90</v>
      </c>
      <c r="G10270">
        <v>15.250999999999999</v>
      </c>
      <c r="H10270">
        <v>2014</v>
      </c>
      <c r="I10270">
        <v>5</v>
      </c>
      <c r="J10270">
        <v>5</v>
      </c>
      <c r="K10270">
        <v>10</v>
      </c>
      <c r="L10270">
        <v>42</v>
      </c>
      <c r="M10270" t="s">
        <v>900</v>
      </c>
      <c r="N10270" t="s">
        <v>860</v>
      </c>
      <c r="O10270" t="s">
        <v>799</v>
      </c>
      <c r="Q10270" t="s">
        <v>583</v>
      </c>
      <c r="R10270" t="str">
        <f t="shared" si="593"/>
        <v>Weekday</v>
      </c>
      <c r="S10270" s="27">
        <f t="shared" si="594"/>
        <v>41764</v>
      </c>
      <c r="V10270" t="str">
        <f t="shared" si="595"/>
        <v/>
      </c>
      <c r="AX10270" s="27"/>
      <c r="AY10270" s="27"/>
    </row>
    <row r="10271" spans="1:51" x14ac:dyDescent="0.25">
      <c r="A10271" t="s">
        <v>391</v>
      </c>
      <c r="B10271" t="s">
        <v>218</v>
      </c>
      <c r="C10271">
        <v>171455360</v>
      </c>
      <c r="D10271">
        <v>264</v>
      </c>
      <c r="E10271" t="s">
        <v>90</v>
      </c>
      <c r="G10271">
        <v>15.266999999999999</v>
      </c>
      <c r="H10271">
        <v>2017</v>
      </c>
      <c r="I10271">
        <v>5</v>
      </c>
      <c r="J10271">
        <v>24</v>
      </c>
      <c r="K10271">
        <v>9</v>
      </c>
      <c r="L10271">
        <v>57</v>
      </c>
      <c r="M10271" t="s">
        <v>900</v>
      </c>
      <c r="N10271" t="s">
        <v>171</v>
      </c>
      <c r="O10271" t="s">
        <v>799</v>
      </c>
      <c r="Q10271" t="s">
        <v>583</v>
      </c>
      <c r="R10271" t="str">
        <f t="shared" si="593"/>
        <v>Weekday</v>
      </c>
      <c r="S10271" s="27">
        <f t="shared" si="594"/>
        <v>42879</v>
      </c>
      <c r="V10271" t="str">
        <f t="shared" si="595"/>
        <v/>
      </c>
      <c r="AX10271" s="27"/>
      <c r="AY10271" s="27"/>
    </row>
    <row r="10272" spans="1:51" x14ac:dyDescent="0.25">
      <c r="A10272" t="s">
        <v>391</v>
      </c>
      <c r="B10272" t="s">
        <v>218</v>
      </c>
      <c r="C10272">
        <v>162845261</v>
      </c>
      <c r="D10272">
        <v>264</v>
      </c>
      <c r="E10272" t="s">
        <v>90</v>
      </c>
      <c r="G10272">
        <v>15.268000000000001</v>
      </c>
      <c r="H10272">
        <v>2016</v>
      </c>
      <c r="I10272">
        <v>10</v>
      </c>
      <c r="J10272">
        <v>8</v>
      </c>
      <c r="K10272">
        <v>23</v>
      </c>
      <c r="L10272">
        <v>20</v>
      </c>
      <c r="M10272" t="s">
        <v>899</v>
      </c>
      <c r="N10272" t="s">
        <v>860</v>
      </c>
      <c r="O10272" t="s">
        <v>799</v>
      </c>
      <c r="Q10272" t="s">
        <v>583</v>
      </c>
      <c r="R10272" t="str">
        <f t="shared" si="593"/>
        <v>Weekend</v>
      </c>
      <c r="S10272" s="27">
        <f t="shared" si="594"/>
        <v>42651</v>
      </c>
      <c r="V10272" t="str">
        <f t="shared" si="595"/>
        <v/>
      </c>
      <c r="AE10272" s="27"/>
      <c r="AG10272" s="27"/>
      <c r="AX10272" s="27"/>
      <c r="AY10272" s="27"/>
    </row>
    <row r="10273" spans="1:51" x14ac:dyDescent="0.25">
      <c r="A10273" t="s">
        <v>391</v>
      </c>
      <c r="B10273" t="s">
        <v>218</v>
      </c>
      <c r="C10273">
        <v>173075133</v>
      </c>
      <c r="D10273">
        <v>264</v>
      </c>
      <c r="E10273" t="s">
        <v>90</v>
      </c>
      <c r="G10273">
        <v>15.276999999999999</v>
      </c>
      <c r="H10273">
        <v>2017</v>
      </c>
      <c r="I10273">
        <v>10</v>
      </c>
      <c r="J10273">
        <v>18</v>
      </c>
      <c r="K10273">
        <v>15</v>
      </c>
      <c r="L10273">
        <v>30</v>
      </c>
      <c r="M10273" t="s">
        <v>900</v>
      </c>
      <c r="N10273" t="s">
        <v>860</v>
      </c>
      <c r="O10273" t="s">
        <v>799</v>
      </c>
      <c r="Q10273" t="s">
        <v>583</v>
      </c>
      <c r="R10273" t="str">
        <f t="shared" si="593"/>
        <v>Weekday</v>
      </c>
      <c r="S10273" s="27">
        <f t="shared" si="594"/>
        <v>43026</v>
      </c>
      <c r="V10273" t="str">
        <f t="shared" si="595"/>
        <v/>
      </c>
      <c r="AE10273" s="27"/>
      <c r="AG10273" s="27"/>
      <c r="AX10273" s="27"/>
      <c r="AY10273" s="27"/>
    </row>
    <row r="10274" spans="1:51" x14ac:dyDescent="0.25">
      <c r="A10274" t="s">
        <v>391</v>
      </c>
      <c r="B10274" t="s">
        <v>218</v>
      </c>
      <c r="C10274">
        <v>141665036</v>
      </c>
      <c r="D10274">
        <v>264</v>
      </c>
      <c r="E10274" t="s">
        <v>90</v>
      </c>
      <c r="G10274">
        <v>15.271000000000001</v>
      </c>
      <c r="H10274">
        <v>2014</v>
      </c>
      <c r="I10274">
        <v>6</v>
      </c>
      <c r="J10274">
        <v>10</v>
      </c>
      <c r="K10274">
        <v>13</v>
      </c>
      <c r="L10274">
        <v>3</v>
      </c>
      <c r="M10274" t="s">
        <v>900</v>
      </c>
      <c r="N10274" t="s">
        <v>171</v>
      </c>
      <c r="O10274" t="s">
        <v>799</v>
      </c>
      <c r="Q10274" t="s">
        <v>583</v>
      </c>
      <c r="R10274" t="str">
        <f t="shared" si="593"/>
        <v>Weekday</v>
      </c>
      <c r="S10274" s="27">
        <f t="shared" si="594"/>
        <v>41800</v>
      </c>
      <c r="V10274" t="str">
        <f t="shared" si="595"/>
        <v/>
      </c>
      <c r="AX10274" s="27"/>
      <c r="AY10274" s="27"/>
    </row>
    <row r="10275" spans="1:51" x14ac:dyDescent="0.25">
      <c r="A10275" t="s">
        <v>391</v>
      </c>
      <c r="B10275" t="s">
        <v>218</v>
      </c>
      <c r="C10275">
        <v>172665057</v>
      </c>
      <c r="D10275">
        <v>264</v>
      </c>
      <c r="E10275" t="s">
        <v>90</v>
      </c>
      <c r="G10275">
        <v>15.279</v>
      </c>
      <c r="H10275">
        <v>2017</v>
      </c>
      <c r="I10275">
        <v>9</v>
      </c>
      <c r="J10275">
        <v>18</v>
      </c>
      <c r="K10275">
        <v>6</v>
      </c>
      <c r="L10275">
        <v>45</v>
      </c>
      <c r="M10275" t="s">
        <v>900</v>
      </c>
      <c r="N10275" t="s">
        <v>171</v>
      </c>
      <c r="O10275" t="s">
        <v>799</v>
      </c>
      <c r="Q10275" t="s">
        <v>583</v>
      </c>
      <c r="R10275" t="str">
        <f t="shared" si="593"/>
        <v>Weekday</v>
      </c>
      <c r="S10275" s="27">
        <f t="shared" si="594"/>
        <v>42996</v>
      </c>
      <c r="V10275" t="str">
        <f t="shared" si="595"/>
        <v/>
      </c>
      <c r="AE10275" s="27"/>
      <c r="AG10275" s="27"/>
      <c r="AX10275" s="27"/>
      <c r="AY10275" s="27"/>
    </row>
    <row r="10276" spans="1:51" x14ac:dyDescent="0.25">
      <c r="A10276" t="s">
        <v>391</v>
      </c>
      <c r="B10276" t="s">
        <v>218</v>
      </c>
      <c r="C10276">
        <v>132425226</v>
      </c>
      <c r="D10276">
        <v>264</v>
      </c>
      <c r="E10276" t="s">
        <v>90</v>
      </c>
      <c r="G10276">
        <v>15.271000000000001</v>
      </c>
      <c r="H10276">
        <v>2013</v>
      </c>
      <c r="I10276">
        <v>8</v>
      </c>
      <c r="J10276">
        <v>30</v>
      </c>
      <c r="K10276">
        <v>14</v>
      </c>
      <c r="L10276">
        <v>53</v>
      </c>
      <c r="M10276" t="s">
        <v>900</v>
      </c>
      <c r="N10276" t="s">
        <v>860</v>
      </c>
      <c r="O10276" t="s">
        <v>799</v>
      </c>
      <c r="Q10276" t="s">
        <v>583</v>
      </c>
      <c r="R10276" t="str">
        <f t="shared" si="593"/>
        <v>Weekday</v>
      </c>
      <c r="S10276" s="27">
        <f t="shared" si="594"/>
        <v>41516</v>
      </c>
      <c r="V10276" t="str">
        <f t="shared" si="595"/>
        <v/>
      </c>
      <c r="AE10276" s="27"/>
      <c r="AG10276" s="27"/>
      <c r="AX10276" s="27"/>
      <c r="AY10276" s="27"/>
    </row>
    <row r="10277" spans="1:51" x14ac:dyDescent="0.25">
      <c r="A10277" t="s">
        <v>391</v>
      </c>
      <c r="B10277" t="s">
        <v>218</v>
      </c>
      <c r="C10277">
        <v>152135041</v>
      </c>
      <c r="D10277">
        <v>264</v>
      </c>
      <c r="E10277" t="s">
        <v>90</v>
      </c>
      <c r="G10277">
        <v>15.282999999999999</v>
      </c>
      <c r="H10277">
        <v>2015</v>
      </c>
      <c r="I10277">
        <v>7</v>
      </c>
      <c r="J10277">
        <v>30</v>
      </c>
      <c r="K10277">
        <v>16</v>
      </c>
      <c r="L10277">
        <v>27</v>
      </c>
      <c r="M10277" t="s">
        <v>900</v>
      </c>
      <c r="N10277" t="s">
        <v>860</v>
      </c>
      <c r="O10277" t="s">
        <v>799</v>
      </c>
      <c r="Q10277" t="s">
        <v>583</v>
      </c>
      <c r="R10277" t="str">
        <f t="shared" si="593"/>
        <v>Weekday</v>
      </c>
      <c r="S10277" s="27">
        <f t="shared" si="594"/>
        <v>42215</v>
      </c>
      <c r="V10277" t="str">
        <f t="shared" si="595"/>
        <v/>
      </c>
      <c r="AO10277" s="27"/>
      <c r="AX10277" s="27"/>
      <c r="AY10277" s="27"/>
    </row>
    <row r="10278" spans="1:51" x14ac:dyDescent="0.25">
      <c r="A10278" t="s">
        <v>391</v>
      </c>
      <c r="S10278" s="27"/>
      <c r="V10278" t="str">
        <f t="shared" si="595"/>
        <v/>
      </c>
    </row>
    <row r="10279" spans="1:51" x14ac:dyDescent="0.25">
      <c r="A10279" t="s">
        <v>391</v>
      </c>
      <c r="B10279" t="s">
        <v>218</v>
      </c>
      <c r="C10279">
        <v>142435168</v>
      </c>
      <c r="D10279">
        <v>264</v>
      </c>
      <c r="E10279" t="s">
        <v>90</v>
      </c>
      <c r="G10279">
        <v>15.282</v>
      </c>
      <c r="H10279">
        <v>2014</v>
      </c>
      <c r="I10279">
        <v>8</v>
      </c>
      <c r="J10279">
        <v>31</v>
      </c>
      <c r="K10279">
        <v>13</v>
      </c>
      <c r="L10279">
        <v>0</v>
      </c>
      <c r="M10279" t="s">
        <v>900</v>
      </c>
      <c r="N10279" t="s">
        <v>171</v>
      </c>
      <c r="O10279" t="s">
        <v>799</v>
      </c>
      <c r="Q10279" t="s">
        <v>583</v>
      </c>
      <c r="R10279" t="str">
        <f t="shared" si="593"/>
        <v>Weekend</v>
      </c>
      <c r="S10279" s="27">
        <f t="shared" si="594"/>
        <v>41882</v>
      </c>
      <c r="V10279" t="str">
        <f t="shared" si="595"/>
        <v/>
      </c>
      <c r="AE10279" s="27"/>
      <c r="AG10279" s="27"/>
      <c r="AX10279" s="27"/>
      <c r="AY10279" s="27"/>
    </row>
    <row r="10280" spans="1:51" x14ac:dyDescent="0.25">
      <c r="A10280" t="s">
        <v>391</v>
      </c>
      <c r="B10280" t="s">
        <v>218</v>
      </c>
      <c r="C10280">
        <v>152645470</v>
      </c>
      <c r="D10280">
        <v>264</v>
      </c>
      <c r="E10280" t="s">
        <v>90</v>
      </c>
      <c r="G10280">
        <v>15.295999999999999</v>
      </c>
      <c r="H10280">
        <v>2015</v>
      </c>
      <c r="I10280">
        <v>9</v>
      </c>
      <c r="J10280">
        <v>21</v>
      </c>
      <c r="K10280">
        <v>17</v>
      </c>
      <c r="L10280">
        <v>30</v>
      </c>
      <c r="M10280" t="s">
        <v>900</v>
      </c>
      <c r="N10280" t="s">
        <v>171</v>
      </c>
      <c r="O10280" t="s">
        <v>799</v>
      </c>
      <c r="Q10280" t="s">
        <v>583</v>
      </c>
      <c r="R10280" t="str">
        <f t="shared" si="593"/>
        <v>Weekday</v>
      </c>
      <c r="S10280" s="27">
        <f t="shared" si="594"/>
        <v>42268</v>
      </c>
      <c r="V10280" t="str">
        <f t="shared" si="595"/>
        <v/>
      </c>
      <c r="AX10280" s="27"/>
      <c r="AY10280" s="27"/>
    </row>
    <row r="10281" spans="1:51" x14ac:dyDescent="0.25">
      <c r="A10281" t="s">
        <v>391</v>
      </c>
      <c r="B10281" t="s">
        <v>218</v>
      </c>
      <c r="C10281">
        <v>171285548</v>
      </c>
      <c r="D10281">
        <v>264</v>
      </c>
      <c r="E10281" t="s">
        <v>90</v>
      </c>
      <c r="G10281">
        <v>15.295999999999999</v>
      </c>
      <c r="H10281">
        <v>2017</v>
      </c>
      <c r="I10281">
        <v>5</v>
      </c>
      <c r="J10281">
        <v>5</v>
      </c>
      <c r="K10281">
        <v>8</v>
      </c>
      <c r="L10281">
        <v>5</v>
      </c>
      <c r="M10281" t="s">
        <v>899</v>
      </c>
      <c r="N10281" t="s">
        <v>860</v>
      </c>
      <c r="O10281" t="s">
        <v>799</v>
      </c>
      <c r="Q10281" t="s">
        <v>583</v>
      </c>
      <c r="R10281" t="str">
        <f t="shared" si="593"/>
        <v>Weekday</v>
      </c>
      <c r="S10281" s="27">
        <f t="shared" si="594"/>
        <v>42860</v>
      </c>
      <c r="V10281" t="str">
        <f t="shared" si="595"/>
        <v/>
      </c>
      <c r="AE10281" s="27"/>
      <c r="AG10281" s="27"/>
      <c r="AX10281" s="27"/>
      <c r="AY10281" s="27"/>
    </row>
    <row r="10282" spans="1:51" x14ac:dyDescent="0.25">
      <c r="A10282" t="s">
        <v>391</v>
      </c>
      <c r="B10282" t="s">
        <v>218</v>
      </c>
      <c r="C10282">
        <v>141725226</v>
      </c>
      <c r="D10282">
        <v>264</v>
      </c>
      <c r="E10282" t="s">
        <v>90</v>
      </c>
      <c r="G10282">
        <v>15.287000000000001</v>
      </c>
      <c r="H10282">
        <v>2014</v>
      </c>
      <c r="I10282">
        <v>6</v>
      </c>
      <c r="J10282">
        <v>19</v>
      </c>
      <c r="K10282">
        <v>18</v>
      </c>
      <c r="L10282">
        <v>4</v>
      </c>
      <c r="M10282" t="s">
        <v>900</v>
      </c>
      <c r="N10282" t="s">
        <v>171</v>
      </c>
      <c r="O10282" t="s">
        <v>799</v>
      </c>
      <c r="Q10282" t="s">
        <v>583</v>
      </c>
      <c r="R10282" t="str">
        <f t="shared" si="593"/>
        <v>Weekday</v>
      </c>
      <c r="S10282" s="27">
        <f t="shared" si="594"/>
        <v>41809</v>
      </c>
      <c r="V10282" t="str">
        <f t="shared" si="595"/>
        <v/>
      </c>
    </row>
    <row r="10283" spans="1:51" x14ac:dyDescent="0.25">
      <c r="A10283" t="s">
        <v>391</v>
      </c>
      <c r="B10283" t="s">
        <v>218</v>
      </c>
      <c r="C10283">
        <v>140465137</v>
      </c>
      <c r="D10283">
        <v>264</v>
      </c>
      <c r="E10283" t="s">
        <v>90</v>
      </c>
      <c r="G10283">
        <v>15.288</v>
      </c>
      <c r="H10283">
        <v>2014</v>
      </c>
      <c r="I10283">
        <v>2</v>
      </c>
      <c r="J10283">
        <v>15</v>
      </c>
      <c r="K10283">
        <v>10</v>
      </c>
      <c r="L10283">
        <v>35</v>
      </c>
      <c r="M10283" t="s">
        <v>900</v>
      </c>
      <c r="N10283" t="s">
        <v>860</v>
      </c>
      <c r="O10283" t="s">
        <v>799</v>
      </c>
      <c r="Q10283" t="s">
        <v>583</v>
      </c>
      <c r="R10283" t="str">
        <f t="shared" si="593"/>
        <v>Weekend</v>
      </c>
      <c r="S10283" s="27">
        <f t="shared" si="594"/>
        <v>41685</v>
      </c>
      <c r="V10283" t="str">
        <f t="shared" si="595"/>
        <v/>
      </c>
      <c r="AX10283" s="27"/>
      <c r="AY10283" s="27"/>
    </row>
    <row r="10284" spans="1:51" x14ac:dyDescent="0.25">
      <c r="A10284" t="s">
        <v>391</v>
      </c>
      <c r="B10284" t="s">
        <v>218</v>
      </c>
      <c r="C10284">
        <v>151185322</v>
      </c>
      <c r="D10284">
        <v>264</v>
      </c>
      <c r="E10284" t="s">
        <v>90</v>
      </c>
      <c r="G10284">
        <v>15.289</v>
      </c>
      <c r="H10284">
        <v>2015</v>
      </c>
      <c r="I10284">
        <v>4</v>
      </c>
      <c r="J10284">
        <v>21</v>
      </c>
      <c r="K10284">
        <v>10</v>
      </c>
      <c r="L10284">
        <v>47</v>
      </c>
      <c r="M10284" t="s">
        <v>900</v>
      </c>
      <c r="N10284" t="s">
        <v>170</v>
      </c>
      <c r="O10284" t="s">
        <v>799</v>
      </c>
      <c r="Q10284" t="s">
        <v>583</v>
      </c>
      <c r="R10284" t="str">
        <f t="shared" si="593"/>
        <v>Weekday</v>
      </c>
      <c r="S10284" s="27">
        <f t="shared" si="594"/>
        <v>42115</v>
      </c>
      <c r="V10284" t="str">
        <f t="shared" si="595"/>
        <v/>
      </c>
    </row>
    <row r="10285" spans="1:51" x14ac:dyDescent="0.25">
      <c r="A10285" t="s">
        <v>391</v>
      </c>
      <c r="B10285" t="s">
        <v>218</v>
      </c>
      <c r="C10285">
        <v>131595037</v>
      </c>
      <c r="D10285">
        <v>264</v>
      </c>
      <c r="E10285" t="s">
        <v>90</v>
      </c>
      <c r="G10285">
        <v>15.289</v>
      </c>
      <c r="H10285">
        <v>2013</v>
      </c>
      <c r="I10285">
        <v>6</v>
      </c>
      <c r="J10285">
        <v>4</v>
      </c>
      <c r="K10285">
        <v>12</v>
      </c>
      <c r="L10285">
        <v>16</v>
      </c>
      <c r="M10285" t="s">
        <v>900</v>
      </c>
      <c r="N10285" t="s">
        <v>860</v>
      </c>
      <c r="O10285" t="s">
        <v>799</v>
      </c>
      <c r="Q10285" t="s">
        <v>583</v>
      </c>
      <c r="R10285" t="str">
        <f t="shared" si="593"/>
        <v>Weekday</v>
      </c>
      <c r="S10285" s="27">
        <f t="shared" si="594"/>
        <v>41429</v>
      </c>
      <c r="V10285" t="str">
        <f t="shared" si="595"/>
        <v/>
      </c>
      <c r="AE10285" s="27"/>
      <c r="AG10285" s="27"/>
      <c r="AX10285" s="27"/>
      <c r="AY10285" s="27"/>
    </row>
    <row r="10286" spans="1:51" x14ac:dyDescent="0.25">
      <c r="A10286" t="s">
        <v>391</v>
      </c>
      <c r="B10286" t="s">
        <v>218</v>
      </c>
      <c r="C10286">
        <v>160225460</v>
      </c>
      <c r="D10286">
        <v>264</v>
      </c>
      <c r="E10286" t="s">
        <v>90</v>
      </c>
      <c r="G10286">
        <v>15.301</v>
      </c>
      <c r="H10286">
        <v>2016</v>
      </c>
      <c r="I10286">
        <v>1</v>
      </c>
      <c r="J10286">
        <v>20</v>
      </c>
      <c r="K10286">
        <v>18</v>
      </c>
      <c r="L10286">
        <v>12</v>
      </c>
      <c r="M10286" t="s">
        <v>900</v>
      </c>
      <c r="N10286" t="s">
        <v>171</v>
      </c>
      <c r="O10286" t="s">
        <v>799</v>
      </c>
      <c r="Q10286" t="s">
        <v>583</v>
      </c>
      <c r="R10286" t="str">
        <f t="shared" si="593"/>
        <v>Weekday</v>
      </c>
      <c r="S10286" s="27">
        <f t="shared" si="594"/>
        <v>42389</v>
      </c>
      <c r="V10286" t="str">
        <f t="shared" si="595"/>
        <v/>
      </c>
      <c r="AE10286" s="27"/>
      <c r="AG10286" s="27"/>
      <c r="AX10286" s="27"/>
      <c r="AY10286" s="27"/>
    </row>
    <row r="10287" spans="1:51" x14ac:dyDescent="0.25">
      <c r="A10287" t="s">
        <v>391</v>
      </c>
      <c r="B10287" t="s">
        <v>218</v>
      </c>
      <c r="C10287">
        <v>153505381</v>
      </c>
      <c r="D10287">
        <v>264</v>
      </c>
      <c r="E10287" t="s">
        <v>90</v>
      </c>
      <c r="G10287">
        <v>15.301</v>
      </c>
      <c r="H10287">
        <v>2015</v>
      </c>
      <c r="I10287">
        <v>12</v>
      </c>
      <c r="J10287">
        <v>16</v>
      </c>
      <c r="K10287">
        <v>18</v>
      </c>
      <c r="L10287">
        <v>27</v>
      </c>
      <c r="M10287" t="s">
        <v>900</v>
      </c>
      <c r="N10287" t="s">
        <v>860</v>
      </c>
      <c r="O10287" t="s">
        <v>799</v>
      </c>
      <c r="Q10287" t="s">
        <v>583</v>
      </c>
      <c r="R10287" t="str">
        <f t="shared" si="593"/>
        <v>Weekday</v>
      </c>
      <c r="S10287" s="27">
        <f t="shared" si="594"/>
        <v>42354</v>
      </c>
      <c r="V10287" t="str">
        <f t="shared" si="595"/>
        <v/>
      </c>
      <c r="AX10287" s="27"/>
      <c r="AY10287" s="27"/>
    </row>
    <row r="10288" spans="1:51" x14ac:dyDescent="0.25">
      <c r="A10288" t="s">
        <v>391</v>
      </c>
      <c r="B10288" t="s">
        <v>218</v>
      </c>
      <c r="C10288">
        <v>131985359</v>
      </c>
      <c r="D10288">
        <v>264</v>
      </c>
      <c r="E10288" t="s">
        <v>90</v>
      </c>
      <c r="G10288">
        <v>15.292</v>
      </c>
      <c r="H10288">
        <v>2013</v>
      </c>
      <c r="I10288">
        <v>7</v>
      </c>
      <c r="J10288">
        <v>16</v>
      </c>
      <c r="K10288">
        <v>21</v>
      </c>
      <c r="L10288">
        <v>9</v>
      </c>
      <c r="M10288" t="s">
        <v>900</v>
      </c>
      <c r="N10288" t="s">
        <v>860</v>
      </c>
      <c r="O10288" t="s">
        <v>1933</v>
      </c>
      <c r="Q10288" t="s">
        <v>583</v>
      </c>
      <c r="R10288" t="str">
        <f t="shared" si="593"/>
        <v>Weekday</v>
      </c>
      <c r="S10288" s="27">
        <f t="shared" si="594"/>
        <v>41471</v>
      </c>
      <c r="V10288" t="str">
        <f t="shared" si="595"/>
        <v/>
      </c>
      <c r="AX10288" s="27"/>
      <c r="AY10288" s="27"/>
    </row>
    <row r="10289" spans="1:51" x14ac:dyDescent="0.25">
      <c r="A10289" t="s">
        <v>391</v>
      </c>
      <c r="B10289" t="s">
        <v>218</v>
      </c>
      <c r="C10289">
        <v>172895047</v>
      </c>
      <c r="D10289">
        <v>264</v>
      </c>
      <c r="E10289" t="s">
        <v>90</v>
      </c>
      <c r="G10289">
        <v>15.305999999999999</v>
      </c>
      <c r="H10289">
        <v>2017</v>
      </c>
      <c r="I10289">
        <v>10</v>
      </c>
      <c r="J10289">
        <v>14</v>
      </c>
      <c r="K10289">
        <v>22</v>
      </c>
      <c r="L10289">
        <v>52</v>
      </c>
      <c r="M10289" t="s">
        <v>899</v>
      </c>
      <c r="N10289" t="s">
        <v>860</v>
      </c>
      <c r="O10289" t="s">
        <v>799</v>
      </c>
      <c r="Q10289" t="s">
        <v>583</v>
      </c>
      <c r="R10289" t="str">
        <f t="shared" ref="R10289:R10351" si="596">IF(WEEKDAY(DATE(H10289,I10289,J10289),2) &lt; 6, "Weekday", "Weekend")</f>
        <v>Weekend</v>
      </c>
      <c r="S10289" s="27">
        <f t="shared" ref="S10289:S10351" si="597">DATE(H10289,I10289,J10289)</f>
        <v>43022</v>
      </c>
      <c r="V10289" t="str">
        <f t="shared" si="595"/>
        <v/>
      </c>
      <c r="AX10289" s="27"/>
      <c r="AY10289" s="27"/>
    </row>
    <row r="10290" spans="1:51" x14ac:dyDescent="0.25">
      <c r="A10290" t="s">
        <v>391</v>
      </c>
      <c r="S10290" s="27"/>
      <c r="V10290" t="str">
        <f t="shared" si="595"/>
        <v/>
      </c>
    </row>
    <row r="10291" spans="1:51" x14ac:dyDescent="0.25">
      <c r="A10291" t="s">
        <v>391</v>
      </c>
      <c r="B10291" t="s">
        <v>218</v>
      </c>
      <c r="C10291">
        <v>143065218</v>
      </c>
      <c r="D10291">
        <v>264</v>
      </c>
      <c r="E10291" t="s">
        <v>90</v>
      </c>
      <c r="G10291">
        <v>15.298</v>
      </c>
      <c r="H10291">
        <v>2014</v>
      </c>
      <c r="I10291">
        <v>10</v>
      </c>
      <c r="J10291">
        <v>30</v>
      </c>
      <c r="K10291">
        <v>16</v>
      </c>
      <c r="L10291">
        <v>4</v>
      </c>
      <c r="M10291" t="s">
        <v>900</v>
      </c>
      <c r="N10291" t="s">
        <v>860</v>
      </c>
      <c r="O10291" t="s">
        <v>799</v>
      </c>
      <c r="Q10291" t="s">
        <v>583</v>
      </c>
      <c r="R10291" t="str">
        <f t="shared" si="596"/>
        <v>Weekday</v>
      </c>
      <c r="S10291" s="27">
        <f t="shared" si="597"/>
        <v>41942</v>
      </c>
      <c r="V10291" t="str">
        <f t="shared" si="595"/>
        <v/>
      </c>
      <c r="AO10291" s="27"/>
      <c r="AX10291" s="27"/>
      <c r="AY10291" s="27"/>
    </row>
    <row r="10292" spans="1:51" x14ac:dyDescent="0.25">
      <c r="A10292" t="s">
        <v>391</v>
      </c>
      <c r="B10292" t="s">
        <v>218</v>
      </c>
      <c r="C10292">
        <v>142245019</v>
      </c>
      <c r="D10292">
        <v>264</v>
      </c>
      <c r="E10292" t="s">
        <v>90</v>
      </c>
      <c r="G10292">
        <v>15.3</v>
      </c>
      <c r="H10292">
        <v>2014</v>
      </c>
      <c r="I10292">
        <v>8</v>
      </c>
      <c r="J10292">
        <v>11</v>
      </c>
      <c r="K10292">
        <v>20</v>
      </c>
      <c r="L10292">
        <v>5</v>
      </c>
      <c r="M10292" t="s">
        <v>900</v>
      </c>
      <c r="N10292" t="s">
        <v>860</v>
      </c>
      <c r="O10292" t="s">
        <v>1933</v>
      </c>
      <c r="Q10292" t="s">
        <v>583</v>
      </c>
      <c r="R10292" t="str">
        <f t="shared" si="596"/>
        <v>Weekday</v>
      </c>
      <c r="S10292" s="27">
        <f t="shared" si="597"/>
        <v>41862</v>
      </c>
      <c r="V10292" t="str">
        <f t="shared" si="595"/>
        <v/>
      </c>
      <c r="AX10292" s="27"/>
      <c r="AY10292" s="27"/>
    </row>
    <row r="10293" spans="1:51" x14ac:dyDescent="0.25">
      <c r="A10293" t="s">
        <v>391</v>
      </c>
      <c r="B10293" t="s">
        <v>218</v>
      </c>
      <c r="C10293">
        <v>153005038</v>
      </c>
      <c r="D10293">
        <v>264</v>
      </c>
      <c r="E10293" t="s">
        <v>90</v>
      </c>
      <c r="G10293">
        <v>15.311</v>
      </c>
      <c r="H10293">
        <v>2015</v>
      </c>
      <c r="I10293">
        <v>10</v>
      </c>
      <c r="J10293">
        <v>23</v>
      </c>
      <c r="K10293">
        <v>22</v>
      </c>
      <c r="L10293">
        <v>50</v>
      </c>
      <c r="M10293" t="s">
        <v>899</v>
      </c>
      <c r="N10293" t="s">
        <v>170</v>
      </c>
      <c r="O10293" t="s">
        <v>799</v>
      </c>
      <c r="Q10293" t="s">
        <v>583</v>
      </c>
      <c r="R10293" t="str">
        <f t="shared" si="596"/>
        <v>Weekday</v>
      </c>
      <c r="S10293" s="27">
        <f t="shared" si="597"/>
        <v>42300</v>
      </c>
      <c r="V10293" t="str">
        <f t="shared" si="595"/>
        <v/>
      </c>
      <c r="AE10293" s="27"/>
      <c r="AG10293" s="27"/>
      <c r="AX10293" s="27"/>
      <c r="AY10293" s="27"/>
    </row>
    <row r="10294" spans="1:51" x14ac:dyDescent="0.25">
      <c r="A10294" t="s">
        <v>391</v>
      </c>
      <c r="B10294" t="s">
        <v>218</v>
      </c>
      <c r="C10294">
        <v>143105462</v>
      </c>
      <c r="D10294">
        <v>264</v>
      </c>
      <c r="E10294" t="s">
        <v>90</v>
      </c>
      <c r="G10294">
        <v>15.302</v>
      </c>
      <c r="H10294">
        <v>2014</v>
      </c>
      <c r="I10294">
        <v>11</v>
      </c>
      <c r="J10294">
        <v>6</v>
      </c>
      <c r="K10294">
        <v>17</v>
      </c>
      <c r="L10294">
        <v>35</v>
      </c>
      <c r="M10294" t="s">
        <v>900</v>
      </c>
      <c r="N10294" t="s">
        <v>404</v>
      </c>
      <c r="O10294" t="s">
        <v>799</v>
      </c>
      <c r="Q10294" t="s">
        <v>583</v>
      </c>
      <c r="R10294" t="str">
        <f t="shared" si="596"/>
        <v>Weekday</v>
      </c>
      <c r="S10294" s="27">
        <f t="shared" si="597"/>
        <v>41949</v>
      </c>
      <c r="V10294" t="str">
        <f t="shared" si="595"/>
        <v/>
      </c>
      <c r="AX10294" s="27"/>
      <c r="AY10294" s="27"/>
    </row>
    <row r="10295" spans="1:51" x14ac:dyDescent="0.25">
      <c r="A10295" t="s">
        <v>391</v>
      </c>
      <c r="B10295" t="s">
        <v>218</v>
      </c>
      <c r="C10295">
        <v>131585520</v>
      </c>
      <c r="D10295">
        <v>264</v>
      </c>
      <c r="E10295" t="s">
        <v>90</v>
      </c>
      <c r="G10295">
        <v>15.311999999999999</v>
      </c>
      <c r="H10295">
        <v>2013</v>
      </c>
      <c r="I10295">
        <v>5</v>
      </c>
      <c r="J10295">
        <v>28</v>
      </c>
      <c r="K10295">
        <v>16</v>
      </c>
      <c r="L10295">
        <v>0</v>
      </c>
      <c r="M10295" t="s">
        <v>900</v>
      </c>
      <c r="N10295" t="s">
        <v>860</v>
      </c>
      <c r="O10295" t="s">
        <v>799</v>
      </c>
      <c r="Q10295" t="s">
        <v>583</v>
      </c>
      <c r="R10295" t="str">
        <f t="shared" si="596"/>
        <v>Weekday</v>
      </c>
      <c r="S10295" s="27">
        <f t="shared" si="597"/>
        <v>41422</v>
      </c>
      <c r="V10295" t="str">
        <f t="shared" si="595"/>
        <v/>
      </c>
      <c r="AE10295" s="27"/>
      <c r="AG10295" s="27"/>
      <c r="AX10295" s="27"/>
      <c r="AY10295" s="27"/>
    </row>
    <row r="10296" spans="1:51" x14ac:dyDescent="0.25">
      <c r="A10296" t="s">
        <v>391</v>
      </c>
      <c r="B10296" t="s">
        <v>218</v>
      </c>
      <c r="C10296">
        <v>142765026</v>
      </c>
      <c r="D10296">
        <v>264</v>
      </c>
      <c r="E10296" t="s">
        <v>90</v>
      </c>
      <c r="G10296">
        <v>15.311999999999999</v>
      </c>
      <c r="H10296">
        <v>2014</v>
      </c>
      <c r="I10296">
        <v>9</v>
      </c>
      <c r="J10296">
        <v>30</v>
      </c>
      <c r="K10296">
        <v>7</v>
      </c>
      <c r="L10296">
        <v>43</v>
      </c>
      <c r="M10296" t="s">
        <v>900</v>
      </c>
      <c r="N10296" t="s">
        <v>860</v>
      </c>
      <c r="O10296" t="s">
        <v>799</v>
      </c>
      <c r="Q10296" t="s">
        <v>583</v>
      </c>
      <c r="R10296" t="str">
        <f t="shared" si="596"/>
        <v>Weekday</v>
      </c>
      <c r="S10296" s="27">
        <f t="shared" si="597"/>
        <v>41912</v>
      </c>
      <c r="V10296" t="str">
        <f t="shared" si="595"/>
        <v/>
      </c>
      <c r="AX10296" s="27"/>
      <c r="AY10296" s="27"/>
    </row>
    <row r="10297" spans="1:51" x14ac:dyDescent="0.25">
      <c r="A10297" t="s">
        <v>391</v>
      </c>
      <c r="S10297" s="27"/>
      <c r="V10297" t="str">
        <f t="shared" si="595"/>
        <v/>
      </c>
      <c r="AE10297" s="27"/>
      <c r="AG10297" s="27"/>
      <c r="AX10297" s="27"/>
      <c r="AY10297" s="27"/>
    </row>
    <row r="10298" spans="1:51" x14ac:dyDescent="0.25">
      <c r="A10298" t="s">
        <v>391</v>
      </c>
      <c r="B10298" t="s">
        <v>218</v>
      </c>
      <c r="C10298">
        <v>150335293</v>
      </c>
      <c r="D10298">
        <v>264</v>
      </c>
      <c r="E10298" t="s">
        <v>90</v>
      </c>
      <c r="G10298">
        <v>15.321</v>
      </c>
      <c r="H10298">
        <v>2015</v>
      </c>
      <c r="I10298">
        <v>1</v>
      </c>
      <c r="J10298">
        <v>31</v>
      </c>
      <c r="K10298">
        <v>9</v>
      </c>
      <c r="L10298">
        <v>0</v>
      </c>
      <c r="M10298" t="s">
        <v>900</v>
      </c>
      <c r="N10298" t="s">
        <v>860</v>
      </c>
      <c r="O10298" t="s">
        <v>1933</v>
      </c>
      <c r="Q10298" t="s">
        <v>583</v>
      </c>
      <c r="R10298" t="str">
        <f t="shared" si="596"/>
        <v>Weekend</v>
      </c>
      <c r="S10298" s="27">
        <f t="shared" si="597"/>
        <v>42035</v>
      </c>
      <c r="V10298" t="str">
        <f t="shared" si="595"/>
        <v/>
      </c>
      <c r="AE10298" s="27"/>
      <c r="AG10298" s="27"/>
      <c r="AX10298" s="27"/>
      <c r="AY10298" s="27"/>
    </row>
    <row r="10299" spans="1:51" x14ac:dyDescent="0.25">
      <c r="A10299" t="s">
        <v>391</v>
      </c>
      <c r="B10299" t="s">
        <v>218</v>
      </c>
      <c r="C10299">
        <v>162335199</v>
      </c>
      <c r="D10299">
        <v>264</v>
      </c>
      <c r="E10299" t="s">
        <v>90</v>
      </c>
      <c r="G10299">
        <v>15.335000000000001</v>
      </c>
      <c r="H10299">
        <v>2016</v>
      </c>
      <c r="I10299">
        <v>8</v>
      </c>
      <c r="J10299">
        <v>20</v>
      </c>
      <c r="K10299">
        <v>16</v>
      </c>
      <c r="L10299">
        <v>13</v>
      </c>
      <c r="M10299" t="s">
        <v>900</v>
      </c>
      <c r="N10299" t="s">
        <v>860</v>
      </c>
      <c r="O10299" t="s">
        <v>799</v>
      </c>
      <c r="Q10299" t="s">
        <v>583</v>
      </c>
      <c r="R10299" t="str">
        <f t="shared" si="596"/>
        <v>Weekend</v>
      </c>
      <c r="S10299" s="27">
        <f t="shared" si="597"/>
        <v>42602</v>
      </c>
      <c r="V10299" t="str">
        <f t="shared" si="595"/>
        <v/>
      </c>
      <c r="AE10299" s="27"/>
      <c r="AG10299" s="27"/>
      <c r="AX10299" s="27"/>
      <c r="AY10299" s="27"/>
    </row>
    <row r="10300" spans="1:51" x14ac:dyDescent="0.25">
      <c r="A10300" t="s">
        <v>391</v>
      </c>
      <c r="B10300" t="s">
        <v>218</v>
      </c>
      <c r="C10300">
        <v>131835163</v>
      </c>
      <c r="D10300">
        <v>264</v>
      </c>
      <c r="E10300" t="s">
        <v>90</v>
      </c>
      <c r="G10300">
        <v>15.225</v>
      </c>
      <c r="H10300">
        <v>2013</v>
      </c>
      <c r="I10300">
        <v>7</v>
      </c>
      <c r="J10300">
        <v>1</v>
      </c>
      <c r="K10300">
        <v>8</v>
      </c>
      <c r="L10300">
        <v>3</v>
      </c>
      <c r="M10300" t="s">
        <v>900</v>
      </c>
      <c r="N10300" t="s">
        <v>171</v>
      </c>
      <c r="O10300" t="s">
        <v>799</v>
      </c>
      <c r="Q10300" t="s">
        <v>583</v>
      </c>
      <c r="R10300" t="str">
        <f t="shared" si="596"/>
        <v>Weekday</v>
      </c>
      <c r="S10300" s="27">
        <f t="shared" si="597"/>
        <v>41456</v>
      </c>
      <c r="V10300" t="str">
        <f t="shared" si="595"/>
        <v/>
      </c>
      <c r="AE10300" s="27"/>
      <c r="AO10300" s="27"/>
      <c r="AX10300" s="27"/>
      <c r="AY10300" s="27"/>
    </row>
    <row r="10301" spans="1:51" x14ac:dyDescent="0.25">
      <c r="A10301" t="s">
        <v>391</v>
      </c>
      <c r="B10301" t="s">
        <v>218</v>
      </c>
      <c r="C10301">
        <v>160955323</v>
      </c>
      <c r="D10301">
        <v>264</v>
      </c>
      <c r="E10301" t="s">
        <v>90</v>
      </c>
      <c r="G10301">
        <v>15.372</v>
      </c>
      <c r="H10301">
        <v>2016</v>
      </c>
      <c r="I10301">
        <v>4</v>
      </c>
      <c r="J10301">
        <v>2</v>
      </c>
      <c r="K10301">
        <v>10</v>
      </c>
      <c r="L10301">
        <v>39</v>
      </c>
      <c r="M10301" t="s">
        <v>899</v>
      </c>
      <c r="N10301" t="s">
        <v>171</v>
      </c>
      <c r="O10301" t="s">
        <v>799</v>
      </c>
      <c r="Q10301" t="s">
        <v>583</v>
      </c>
      <c r="R10301" t="str">
        <f t="shared" si="596"/>
        <v>Weekend</v>
      </c>
      <c r="S10301" s="27">
        <f t="shared" si="597"/>
        <v>42462</v>
      </c>
      <c r="V10301" t="str">
        <f t="shared" si="595"/>
        <v/>
      </c>
      <c r="AE10301" s="27"/>
      <c r="AG10301" s="27"/>
      <c r="AX10301" s="27"/>
      <c r="AY10301" s="27"/>
    </row>
    <row r="10302" spans="1:51" x14ac:dyDescent="0.25">
      <c r="A10302" t="s">
        <v>391</v>
      </c>
      <c r="B10302" t="s">
        <v>218</v>
      </c>
      <c r="C10302">
        <v>143265019</v>
      </c>
      <c r="D10302">
        <v>264</v>
      </c>
      <c r="E10302" t="s">
        <v>90</v>
      </c>
      <c r="G10302">
        <v>15.366</v>
      </c>
      <c r="H10302">
        <v>2014</v>
      </c>
      <c r="I10302">
        <v>11</v>
      </c>
      <c r="J10302">
        <v>21</v>
      </c>
      <c r="K10302">
        <v>15</v>
      </c>
      <c r="L10302">
        <v>4</v>
      </c>
      <c r="M10302" t="s">
        <v>900</v>
      </c>
      <c r="N10302" t="s">
        <v>171</v>
      </c>
      <c r="O10302" t="s">
        <v>799</v>
      </c>
      <c r="Q10302" t="s">
        <v>583</v>
      </c>
      <c r="R10302" t="str">
        <f t="shared" si="596"/>
        <v>Weekday</v>
      </c>
      <c r="S10302" s="27">
        <f t="shared" si="597"/>
        <v>41964</v>
      </c>
      <c r="V10302" t="str">
        <f t="shared" si="595"/>
        <v/>
      </c>
      <c r="AE10302" s="27"/>
      <c r="AG10302" s="27"/>
      <c r="AX10302" s="27"/>
      <c r="AY10302" s="27"/>
    </row>
    <row r="10303" spans="1:51" x14ac:dyDescent="0.25">
      <c r="A10303" t="s">
        <v>391</v>
      </c>
      <c r="B10303" t="s">
        <v>218</v>
      </c>
      <c r="C10303">
        <v>172175243</v>
      </c>
      <c r="D10303">
        <v>264</v>
      </c>
      <c r="E10303" t="s">
        <v>90</v>
      </c>
      <c r="G10303">
        <v>15.39</v>
      </c>
      <c r="H10303">
        <v>2017</v>
      </c>
      <c r="I10303">
        <v>8</v>
      </c>
      <c r="J10303">
        <v>4</v>
      </c>
      <c r="K10303">
        <v>18</v>
      </c>
      <c r="L10303">
        <v>0</v>
      </c>
      <c r="M10303" t="s">
        <v>900</v>
      </c>
      <c r="N10303" t="s">
        <v>860</v>
      </c>
      <c r="O10303" t="s">
        <v>799</v>
      </c>
      <c r="Q10303" t="s">
        <v>583</v>
      </c>
      <c r="R10303" t="str">
        <f t="shared" si="596"/>
        <v>Weekday</v>
      </c>
      <c r="S10303" s="27">
        <f t="shared" si="597"/>
        <v>42951</v>
      </c>
      <c r="V10303" t="str">
        <f t="shared" si="595"/>
        <v/>
      </c>
      <c r="AX10303" s="27"/>
      <c r="AY10303" s="27"/>
    </row>
    <row r="10304" spans="1:51" x14ac:dyDescent="0.25">
      <c r="A10304" t="s">
        <v>391</v>
      </c>
      <c r="B10304" t="s">
        <v>218</v>
      </c>
      <c r="C10304">
        <v>153355506</v>
      </c>
      <c r="D10304">
        <v>264</v>
      </c>
      <c r="E10304" t="s">
        <v>90</v>
      </c>
      <c r="G10304">
        <v>15.391999999999999</v>
      </c>
      <c r="H10304">
        <v>2015</v>
      </c>
      <c r="I10304">
        <v>12</v>
      </c>
      <c r="J10304">
        <v>1</v>
      </c>
      <c r="K10304">
        <v>17</v>
      </c>
      <c r="L10304">
        <v>35</v>
      </c>
      <c r="M10304" t="s">
        <v>900</v>
      </c>
      <c r="N10304" t="s">
        <v>860</v>
      </c>
      <c r="O10304" t="s">
        <v>799</v>
      </c>
      <c r="Q10304" t="s">
        <v>583</v>
      </c>
      <c r="R10304" t="str">
        <f t="shared" si="596"/>
        <v>Weekday</v>
      </c>
      <c r="S10304" s="27">
        <f t="shared" si="597"/>
        <v>42339</v>
      </c>
      <c r="V10304" t="str">
        <f t="shared" si="595"/>
        <v/>
      </c>
      <c r="AX10304" s="27"/>
      <c r="AY10304" s="27"/>
    </row>
    <row r="10305" spans="1:51" x14ac:dyDescent="0.25">
      <c r="A10305" t="s">
        <v>391</v>
      </c>
      <c r="S10305" s="27"/>
      <c r="V10305" t="str">
        <f t="shared" si="595"/>
        <v/>
      </c>
      <c r="AE10305" s="27"/>
      <c r="AG10305" s="27"/>
      <c r="AX10305" s="27"/>
      <c r="AY10305" s="27"/>
    </row>
    <row r="10306" spans="1:51" x14ac:dyDescent="0.25">
      <c r="A10306" t="s">
        <v>391</v>
      </c>
      <c r="B10306" t="s">
        <v>218</v>
      </c>
      <c r="C10306">
        <v>162485005</v>
      </c>
      <c r="D10306">
        <v>264</v>
      </c>
      <c r="E10306" t="s">
        <v>90</v>
      </c>
      <c r="G10306">
        <v>15.401999999999999</v>
      </c>
      <c r="H10306">
        <v>2016</v>
      </c>
      <c r="I10306">
        <v>8</v>
      </c>
      <c r="J10306">
        <v>31</v>
      </c>
      <c r="K10306">
        <v>14</v>
      </c>
      <c r="L10306">
        <v>30</v>
      </c>
      <c r="M10306" t="s">
        <v>900</v>
      </c>
      <c r="N10306" t="s">
        <v>860</v>
      </c>
      <c r="O10306" t="s">
        <v>799</v>
      </c>
      <c r="Q10306" t="s">
        <v>583</v>
      </c>
      <c r="R10306" t="str">
        <f t="shared" si="596"/>
        <v>Weekday</v>
      </c>
      <c r="S10306" s="27">
        <f t="shared" si="597"/>
        <v>42613</v>
      </c>
      <c r="V10306" t="str">
        <f t="shared" si="595"/>
        <v/>
      </c>
    </row>
    <row r="10307" spans="1:51" x14ac:dyDescent="0.25">
      <c r="A10307" t="s">
        <v>391</v>
      </c>
      <c r="B10307" t="s">
        <v>218</v>
      </c>
      <c r="C10307">
        <v>150185196</v>
      </c>
      <c r="D10307">
        <v>264</v>
      </c>
      <c r="E10307" t="s">
        <v>90</v>
      </c>
      <c r="G10307">
        <v>15.395</v>
      </c>
      <c r="H10307">
        <v>2015</v>
      </c>
      <c r="I10307">
        <v>1</v>
      </c>
      <c r="J10307">
        <v>16</v>
      </c>
      <c r="K10307">
        <v>17</v>
      </c>
      <c r="L10307">
        <v>16</v>
      </c>
      <c r="M10307" t="s">
        <v>900</v>
      </c>
      <c r="N10307" t="s">
        <v>860</v>
      </c>
      <c r="O10307" t="s">
        <v>799</v>
      </c>
      <c r="Q10307" t="s">
        <v>583</v>
      </c>
      <c r="R10307" t="str">
        <f t="shared" si="596"/>
        <v>Weekday</v>
      </c>
      <c r="S10307" s="27">
        <f t="shared" si="597"/>
        <v>42020</v>
      </c>
      <c r="V10307" t="str">
        <f t="shared" ref="V10307:V10370" si="598">T10307&amp;U10307</f>
        <v/>
      </c>
      <c r="AE10307" s="27"/>
      <c r="AG10307" s="27"/>
      <c r="AX10307" s="27"/>
      <c r="AY10307" s="27"/>
    </row>
    <row r="10308" spans="1:51" x14ac:dyDescent="0.25">
      <c r="A10308" t="s">
        <v>391</v>
      </c>
      <c r="B10308" t="s">
        <v>218</v>
      </c>
      <c r="C10308">
        <v>143095161</v>
      </c>
      <c r="D10308">
        <v>264</v>
      </c>
      <c r="E10308" t="s">
        <v>90</v>
      </c>
      <c r="G10308">
        <v>15.396000000000001</v>
      </c>
      <c r="H10308">
        <v>2014</v>
      </c>
      <c r="I10308">
        <v>11</v>
      </c>
      <c r="J10308">
        <v>5</v>
      </c>
      <c r="K10308">
        <v>9</v>
      </c>
      <c r="L10308">
        <v>15</v>
      </c>
      <c r="M10308" t="s">
        <v>900</v>
      </c>
      <c r="N10308" t="s">
        <v>860</v>
      </c>
      <c r="O10308" t="s">
        <v>799</v>
      </c>
      <c r="Q10308" t="s">
        <v>583</v>
      </c>
      <c r="R10308" t="str">
        <f t="shared" si="596"/>
        <v>Weekday</v>
      </c>
      <c r="S10308" s="27">
        <f t="shared" si="597"/>
        <v>41948</v>
      </c>
      <c r="V10308" t="str">
        <f t="shared" si="598"/>
        <v/>
      </c>
      <c r="AE10308" s="27"/>
      <c r="AG10308" s="27"/>
      <c r="AX10308" s="27"/>
      <c r="AY10308" s="27"/>
    </row>
    <row r="10309" spans="1:51" x14ac:dyDescent="0.25">
      <c r="A10309" t="s">
        <v>391</v>
      </c>
      <c r="B10309" t="s">
        <v>218</v>
      </c>
      <c r="C10309">
        <v>171405284</v>
      </c>
      <c r="D10309">
        <v>264</v>
      </c>
      <c r="E10309" t="s">
        <v>90</v>
      </c>
      <c r="G10309">
        <v>15.411</v>
      </c>
      <c r="H10309">
        <v>2017</v>
      </c>
      <c r="I10309">
        <v>5</v>
      </c>
      <c r="J10309">
        <v>19</v>
      </c>
      <c r="K10309">
        <v>23</v>
      </c>
      <c r="L10309">
        <v>25</v>
      </c>
      <c r="M10309" t="s">
        <v>900</v>
      </c>
      <c r="N10309" t="s">
        <v>171</v>
      </c>
      <c r="O10309" t="s">
        <v>799</v>
      </c>
      <c r="Q10309" t="s">
        <v>583</v>
      </c>
      <c r="R10309" t="str">
        <f t="shared" si="596"/>
        <v>Weekday</v>
      </c>
      <c r="S10309" s="27">
        <f t="shared" si="597"/>
        <v>42874</v>
      </c>
      <c r="V10309" t="str">
        <f t="shared" si="598"/>
        <v/>
      </c>
      <c r="AO10309" s="27"/>
      <c r="AX10309" s="27"/>
      <c r="AY10309" s="27"/>
    </row>
    <row r="10310" spans="1:51" x14ac:dyDescent="0.25">
      <c r="A10310" t="s">
        <v>391</v>
      </c>
      <c r="B10310" t="s">
        <v>218</v>
      </c>
      <c r="C10310">
        <v>172715395</v>
      </c>
      <c r="D10310">
        <v>264</v>
      </c>
      <c r="E10310" t="s">
        <v>90</v>
      </c>
      <c r="G10310">
        <v>15.423999999999999</v>
      </c>
      <c r="H10310">
        <v>2017</v>
      </c>
      <c r="I10310">
        <v>9</v>
      </c>
      <c r="J10310">
        <v>28</v>
      </c>
      <c r="K10310">
        <v>15</v>
      </c>
      <c r="L10310">
        <v>15</v>
      </c>
      <c r="M10310" t="s">
        <v>900</v>
      </c>
      <c r="N10310" t="s">
        <v>860</v>
      </c>
      <c r="O10310" t="s">
        <v>799</v>
      </c>
      <c r="Q10310" t="s">
        <v>583</v>
      </c>
      <c r="R10310" t="str">
        <f t="shared" si="596"/>
        <v>Weekday</v>
      </c>
      <c r="S10310" s="27">
        <f t="shared" si="597"/>
        <v>43006</v>
      </c>
      <c r="V10310" t="str">
        <f t="shared" si="598"/>
        <v/>
      </c>
    </row>
    <row r="10311" spans="1:51" x14ac:dyDescent="0.25">
      <c r="A10311" t="s">
        <v>391</v>
      </c>
      <c r="B10311" t="s">
        <v>218</v>
      </c>
      <c r="C10311">
        <v>152755222</v>
      </c>
      <c r="D10311">
        <v>264</v>
      </c>
      <c r="E10311" t="s">
        <v>90</v>
      </c>
      <c r="G10311">
        <v>15.426</v>
      </c>
      <c r="H10311">
        <v>2015</v>
      </c>
      <c r="I10311">
        <v>10</v>
      </c>
      <c r="J10311">
        <v>1</v>
      </c>
      <c r="K10311">
        <v>20</v>
      </c>
      <c r="L10311">
        <v>0</v>
      </c>
      <c r="M10311" t="s">
        <v>899</v>
      </c>
      <c r="N10311" t="s">
        <v>860</v>
      </c>
      <c r="O10311" t="s">
        <v>799</v>
      </c>
      <c r="Q10311" t="s">
        <v>583</v>
      </c>
      <c r="R10311" t="str">
        <f t="shared" si="596"/>
        <v>Weekday</v>
      </c>
      <c r="S10311" s="27">
        <f t="shared" si="597"/>
        <v>42278</v>
      </c>
      <c r="V10311" t="str">
        <f t="shared" si="598"/>
        <v/>
      </c>
      <c r="AE10311" s="27"/>
      <c r="AG10311" s="27"/>
      <c r="AX10311" s="27"/>
      <c r="AY10311" s="27"/>
    </row>
    <row r="10312" spans="1:51" x14ac:dyDescent="0.25">
      <c r="A10312" t="s">
        <v>391</v>
      </c>
      <c r="B10312" t="s">
        <v>218</v>
      </c>
      <c r="C10312">
        <v>170175379</v>
      </c>
      <c r="D10312">
        <v>264</v>
      </c>
      <c r="E10312" t="s">
        <v>90</v>
      </c>
      <c r="G10312">
        <v>15.428000000000001</v>
      </c>
      <c r="H10312">
        <v>2017</v>
      </c>
      <c r="I10312">
        <v>1</v>
      </c>
      <c r="J10312">
        <v>17</v>
      </c>
      <c r="K10312">
        <v>17</v>
      </c>
      <c r="L10312">
        <v>40</v>
      </c>
      <c r="M10312" t="s">
        <v>900</v>
      </c>
      <c r="N10312" t="s">
        <v>860</v>
      </c>
      <c r="O10312" t="s">
        <v>799</v>
      </c>
      <c r="Q10312" t="s">
        <v>583</v>
      </c>
      <c r="R10312" t="str">
        <f t="shared" si="596"/>
        <v>Weekday</v>
      </c>
      <c r="S10312" s="27">
        <f t="shared" si="597"/>
        <v>42752</v>
      </c>
      <c r="V10312" t="str">
        <f t="shared" si="598"/>
        <v/>
      </c>
    </row>
    <row r="10313" spans="1:51" x14ac:dyDescent="0.25">
      <c r="A10313" t="s">
        <v>391</v>
      </c>
      <c r="B10313" t="s">
        <v>218</v>
      </c>
      <c r="C10313">
        <v>151155019</v>
      </c>
      <c r="D10313">
        <v>264</v>
      </c>
      <c r="E10313" t="s">
        <v>90</v>
      </c>
      <c r="G10313">
        <v>15.423</v>
      </c>
      <c r="H10313">
        <v>2015</v>
      </c>
      <c r="I10313">
        <v>4</v>
      </c>
      <c r="J10313">
        <v>20</v>
      </c>
      <c r="K10313">
        <v>15</v>
      </c>
      <c r="L10313">
        <v>11</v>
      </c>
      <c r="M10313" t="s">
        <v>899</v>
      </c>
      <c r="N10313" t="s">
        <v>860</v>
      </c>
      <c r="O10313" t="s">
        <v>799</v>
      </c>
      <c r="Q10313" t="s">
        <v>583</v>
      </c>
      <c r="R10313" t="str">
        <f t="shared" si="596"/>
        <v>Weekday</v>
      </c>
      <c r="S10313" s="27">
        <f t="shared" si="597"/>
        <v>42114</v>
      </c>
      <c r="V10313" t="str">
        <f t="shared" si="598"/>
        <v/>
      </c>
      <c r="AX10313" s="27"/>
      <c r="AY10313" s="27"/>
    </row>
    <row r="10314" spans="1:51" x14ac:dyDescent="0.25">
      <c r="A10314" t="s">
        <v>391</v>
      </c>
      <c r="B10314" t="s">
        <v>218</v>
      </c>
      <c r="C10314">
        <v>163105262</v>
      </c>
      <c r="D10314">
        <v>264</v>
      </c>
      <c r="E10314" t="s">
        <v>90</v>
      </c>
      <c r="G10314">
        <v>15.433999999999999</v>
      </c>
      <c r="H10314">
        <v>2016</v>
      </c>
      <c r="I10314">
        <v>11</v>
      </c>
      <c r="J10314">
        <v>4</v>
      </c>
      <c r="K10314">
        <v>21</v>
      </c>
      <c r="L10314">
        <v>10</v>
      </c>
      <c r="M10314" t="s">
        <v>899</v>
      </c>
      <c r="N10314" t="s">
        <v>404</v>
      </c>
      <c r="O10314" t="s">
        <v>799</v>
      </c>
      <c r="Q10314" t="s">
        <v>583</v>
      </c>
      <c r="R10314" t="str">
        <f t="shared" si="596"/>
        <v>Weekday</v>
      </c>
      <c r="S10314" s="27">
        <f t="shared" si="597"/>
        <v>42678</v>
      </c>
      <c r="V10314" t="str">
        <f t="shared" si="598"/>
        <v/>
      </c>
      <c r="AX10314" s="27"/>
      <c r="AY10314" s="27"/>
    </row>
    <row r="10315" spans="1:51" x14ac:dyDescent="0.25">
      <c r="A10315" t="s">
        <v>391</v>
      </c>
      <c r="B10315" t="s">
        <v>218</v>
      </c>
      <c r="C10315">
        <v>173035387</v>
      </c>
      <c r="D10315">
        <v>264</v>
      </c>
      <c r="E10315" t="s">
        <v>90</v>
      </c>
      <c r="G10315">
        <v>15.445</v>
      </c>
      <c r="H10315">
        <v>2017</v>
      </c>
      <c r="I10315">
        <v>10</v>
      </c>
      <c r="J10315">
        <v>29</v>
      </c>
      <c r="K10315">
        <v>14</v>
      </c>
      <c r="L10315">
        <v>40</v>
      </c>
      <c r="M10315" t="s">
        <v>899</v>
      </c>
      <c r="N10315" t="s">
        <v>171</v>
      </c>
      <c r="O10315" t="s">
        <v>799</v>
      </c>
      <c r="Q10315" t="s">
        <v>583</v>
      </c>
      <c r="R10315" t="str">
        <f t="shared" si="596"/>
        <v>Weekend</v>
      </c>
      <c r="S10315" s="27">
        <f t="shared" si="597"/>
        <v>43037</v>
      </c>
      <c r="V10315" t="str">
        <f t="shared" si="598"/>
        <v/>
      </c>
      <c r="AX10315" s="27"/>
      <c r="AY10315" s="27"/>
    </row>
    <row r="10316" spans="1:51" x14ac:dyDescent="0.25">
      <c r="A10316" t="s">
        <v>391</v>
      </c>
      <c r="B10316" t="s">
        <v>218</v>
      </c>
      <c r="C10316">
        <v>161645097</v>
      </c>
      <c r="D10316">
        <v>264</v>
      </c>
      <c r="E10316" t="s">
        <v>90</v>
      </c>
      <c r="G10316">
        <v>15.449</v>
      </c>
      <c r="H10316">
        <v>2016</v>
      </c>
      <c r="I10316">
        <v>6</v>
      </c>
      <c r="J10316">
        <v>11</v>
      </c>
      <c r="K10316">
        <v>13</v>
      </c>
      <c r="L10316">
        <v>50</v>
      </c>
      <c r="M10316" t="s">
        <v>900</v>
      </c>
      <c r="N10316" t="s">
        <v>860</v>
      </c>
      <c r="O10316" t="s">
        <v>799</v>
      </c>
      <c r="Q10316" t="s">
        <v>583</v>
      </c>
      <c r="R10316" t="str">
        <f t="shared" si="596"/>
        <v>Weekend</v>
      </c>
      <c r="S10316" s="27">
        <f t="shared" si="597"/>
        <v>42532</v>
      </c>
      <c r="V10316" t="str">
        <f t="shared" si="598"/>
        <v/>
      </c>
      <c r="AX10316" s="27"/>
      <c r="AY10316" s="27"/>
    </row>
    <row r="10317" spans="1:51" x14ac:dyDescent="0.25">
      <c r="A10317" t="s">
        <v>391</v>
      </c>
      <c r="B10317" t="s">
        <v>218</v>
      </c>
      <c r="C10317">
        <v>131615442</v>
      </c>
      <c r="D10317">
        <v>264</v>
      </c>
      <c r="E10317" t="s">
        <v>90</v>
      </c>
      <c r="G10317">
        <v>15.441000000000001</v>
      </c>
      <c r="H10317">
        <v>2013</v>
      </c>
      <c r="I10317">
        <v>6</v>
      </c>
      <c r="J10317">
        <v>10</v>
      </c>
      <c r="K10317">
        <v>13</v>
      </c>
      <c r="L10317">
        <v>2</v>
      </c>
      <c r="M10317" t="s">
        <v>900</v>
      </c>
      <c r="N10317" t="s">
        <v>860</v>
      </c>
      <c r="O10317" t="s">
        <v>799</v>
      </c>
      <c r="Q10317" t="s">
        <v>583</v>
      </c>
      <c r="R10317" t="str">
        <f t="shared" si="596"/>
        <v>Weekday</v>
      </c>
      <c r="S10317" s="27">
        <f t="shared" si="597"/>
        <v>41435</v>
      </c>
      <c r="V10317" t="str">
        <f t="shared" si="598"/>
        <v/>
      </c>
      <c r="AE10317" s="27"/>
      <c r="AG10317" s="27"/>
      <c r="AX10317" s="27"/>
      <c r="AY10317" s="27"/>
    </row>
    <row r="10318" spans="1:51" x14ac:dyDescent="0.25">
      <c r="A10318" t="s">
        <v>391</v>
      </c>
      <c r="S10318" s="27"/>
      <c r="V10318" t="str">
        <f t="shared" si="598"/>
        <v/>
      </c>
      <c r="AE10318" s="27"/>
      <c r="AG10318" s="27"/>
      <c r="AX10318" s="27"/>
      <c r="AY10318" s="27"/>
    </row>
    <row r="10319" spans="1:51" x14ac:dyDescent="0.25">
      <c r="A10319" t="s">
        <v>391</v>
      </c>
      <c r="B10319" t="s">
        <v>218</v>
      </c>
      <c r="C10319">
        <v>170915138</v>
      </c>
      <c r="D10319">
        <v>264</v>
      </c>
      <c r="E10319" t="s">
        <v>90</v>
      </c>
      <c r="G10319">
        <v>15.461</v>
      </c>
      <c r="H10319">
        <v>2017</v>
      </c>
      <c r="I10319">
        <v>3</v>
      </c>
      <c r="J10319">
        <v>31</v>
      </c>
      <c r="K10319">
        <v>13</v>
      </c>
      <c r="L10319">
        <v>8</v>
      </c>
      <c r="M10319" t="s">
        <v>900</v>
      </c>
      <c r="N10319" t="s">
        <v>860</v>
      </c>
      <c r="O10319" t="s">
        <v>799</v>
      </c>
      <c r="Q10319" t="s">
        <v>583</v>
      </c>
      <c r="R10319" t="str">
        <f t="shared" si="596"/>
        <v>Weekday</v>
      </c>
      <c r="S10319" s="27">
        <f t="shared" si="597"/>
        <v>42825</v>
      </c>
      <c r="V10319" t="str">
        <f t="shared" si="598"/>
        <v/>
      </c>
      <c r="AE10319" s="27"/>
      <c r="AG10319" s="27"/>
      <c r="AX10319" s="27"/>
      <c r="AY10319" s="27"/>
    </row>
    <row r="10320" spans="1:51" x14ac:dyDescent="0.25">
      <c r="A10320" t="s">
        <v>391</v>
      </c>
      <c r="B10320" t="s">
        <v>218</v>
      </c>
      <c r="C10320">
        <v>140485114</v>
      </c>
      <c r="D10320">
        <v>264</v>
      </c>
      <c r="E10320" t="s">
        <v>90</v>
      </c>
      <c r="G10320">
        <v>15.451000000000001</v>
      </c>
      <c r="H10320">
        <v>2014</v>
      </c>
      <c r="I10320">
        <v>2</v>
      </c>
      <c r="J10320">
        <v>14</v>
      </c>
      <c r="K10320">
        <v>19</v>
      </c>
      <c r="L10320">
        <v>20</v>
      </c>
      <c r="M10320" t="s">
        <v>900</v>
      </c>
      <c r="N10320" t="s">
        <v>860</v>
      </c>
      <c r="O10320" t="s">
        <v>799</v>
      </c>
      <c r="Q10320" t="s">
        <v>583</v>
      </c>
      <c r="R10320" t="str">
        <f t="shared" si="596"/>
        <v>Weekday</v>
      </c>
      <c r="S10320" s="27">
        <f t="shared" si="597"/>
        <v>41684</v>
      </c>
      <c r="V10320" t="str">
        <f t="shared" si="598"/>
        <v/>
      </c>
    </row>
    <row r="10321" spans="1:51" x14ac:dyDescent="0.25">
      <c r="A10321" t="s">
        <v>391</v>
      </c>
      <c r="B10321" t="s">
        <v>218</v>
      </c>
      <c r="C10321">
        <v>161625213</v>
      </c>
      <c r="D10321">
        <v>264</v>
      </c>
      <c r="E10321" t="s">
        <v>90</v>
      </c>
      <c r="G10321">
        <v>15.462</v>
      </c>
      <c r="H10321">
        <v>2016</v>
      </c>
      <c r="I10321">
        <v>5</v>
      </c>
      <c r="J10321">
        <v>30</v>
      </c>
      <c r="K10321">
        <v>18</v>
      </c>
      <c r="L10321">
        <v>56</v>
      </c>
      <c r="M10321" t="s">
        <v>899</v>
      </c>
      <c r="N10321" t="s">
        <v>860</v>
      </c>
      <c r="O10321" t="s">
        <v>799</v>
      </c>
      <c r="Q10321" t="s">
        <v>583</v>
      </c>
      <c r="R10321" t="str">
        <f t="shared" si="596"/>
        <v>Weekday</v>
      </c>
      <c r="S10321" s="27">
        <f t="shared" si="597"/>
        <v>42520</v>
      </c>
      <c r="V10321" t="str">
        <f t="shared" si="598"/>
        <v/>
      </c>
      <c r="AX10321" s="27"/>
      <c r="AY10321" s="27"/>
    </row>
    <row r="10322" spans="1:51" x14ac:dyDescent="0.25">
      <c r="A10322" t="s">
        <v>391</v>
      </c>
      <c r="S10322" s="27"/>
      <c r="V10322" t="str">
        <f t="shared" si="598"/>
        <v/>
      </c>
      <c r="AE10322" s="27"/>
      <c r="AG10322" s="27"/>
      <c r="AX10322" s="27"/>
      <c r="AY10322" s="27"/>
    </row>
    <row r="10323" spans="1:51" x14ac:dyDescent="0.25">
      <c r="A10323" t="s">
        <v>391</v>
      </c>
      <c r="B10323" t="s">
        <v>218</v>
      </c>
      <c r="C10323">
        <v>161555395</v>
      </c>
      <c r="D10323">
        <v>264</v>
      </c>
      <c r="E10323" t="s">
        <v>90</v>
      </c>
      <c r="G10323">
        <v>15.468999999999999</v>
      </c>
      <c r="H10323">
        <v>2016</v>
      </c>
      <c r="I10323">
        <v>5</v>
      </c>
      <c r="J10323">
        <v>28</v>
      </c>
      <c r="K10323">
        <v>15</v>
      </c>
      <c r="L10323">
        <v>7</v>
      </c>
      <c r="M10323" t="s">
        <v>900</v>
      </c>
      <c r="N10323" t="s">
        <v>170</v>
      </c>
      <c r="O10323" t="s">
        <v>799</v>
      </c>
      <c r="Q10323" t="s">
        <v>583</v>
      </c>
      <c r="R10323" t="str">
        <f t="shared" si="596"/>
        <v>Weekend</v>
      </c>
      <c r="S10323" s="27">
        <f t="shared" si="597"/>
        <v>42518</v>
      </c>
      <c r="V10323" t="str">
        <f t="shared" si="598"/>
        <v/>
      </c>
      <c r="AE10323" s="27"/>
      <c r="AG10323" s="27"/>
      <c r="AX10323" s="27"/>
      <c r="AY10323" s="27"/>
    </row>
    <row r="10324" spans="1:51" x14ac:dyDescent="0.25">
      <c r="A10324" t="s">
        <v>391</v>
      </c>
      <c r="B10324" t="s">
        <v>218</v>
      </c>
      <c r="C10324">
        <v>170485220</v>
      </c>
      <c r="D10324">
        <v>264</v>
      </c>
      <c r="E10324" t="s">
        <v>90</v>
      </c>
      <c r="G10324">
        <v>15.468</v>
      </c>
      <c r="H10324">
        <v>2017</v>
      </c>
      <c r="I10324">
        <v>2</v>
      </c>
      <c r="J10324">
        <v>13</v>
      </c>
      <c r="K10324">
        <v>16</v>
      </c>
      <c r="L10324">
        <v>56</v>
      </c>
      <c r="M10324" t="s">
        <v>900</v>
      </c>
      <c r="N10324" t="s">
        <v>171</v>
      </c>
      <c r="O10324" t="s">
        <v>799</v>
      </c>
      <c r="Q10324" t="s">
        <v>583</v>
      </c>
      <c r="R10324" t="str">
        <f t="shared" si="596"/>
        <v>Weekday</v>
      </c>
      <c r="S10324" s="27">
        <f t="shared" si="597"/>
        <v>42779</v>
      </c>
      <c r="V10324" t="str">
        <f t="shared" si="598"/>
        <v/>
      </c>
      <c r="AE10324" s="27"/>
      <c r="AG10324" s="27"/>
      <c r="AX10324" s="27"/>
      <c r="AY10324" s="27"/>
    </row>
    <row r="10325" spans="1:51" x14ac:dyDescent="0.25">
      <c r="A10325" t="s">
        <v>391</v>
      </c>
      <c r="S10325" s="27"/>
      <c r="V10325" t="str">
        <f t="shared" si="598"/>
        <v/>
      </c>
      <c r="AE10325" s="27"/>
      <c r="AO10325" s="27"/>
      <c r="AX10325" s="27"/>
      <c r="AY10325" s="27"/>
    </row>
    <row r="10326" spans="1:51" x14ac:dyDescent="0.25">
      <c r="A10326" t="s">
        <v>391</v>
      </c>
      <c r="B10326" t="s">
        <v>218</v>
      </c>
      <c r="C10326">
        <v>132385313</v>
      </c>
      <c r="D10326">
        <v>264</v>
      </c>
      <c r="E10326" t="s">
        <v>90</v>
      </c>
      <c r="G10326">
        <v>15.542</v>
      </c>
      <c r="H10326">
        <v>2013</v>
      </c>
      <c r="I10326">
        <v>8</v>
      </c>
      <c r="J10326">
        <v>24</v>
      </c>
      <c r="K10326">
        <v>17</v>
      </c>
      <c r="L10326">
        <v>42</v>
      </c>
      <c r="M10326" t="s">
        <v>900</v>
      </c>
      <c r="N10326" t="s">
        <v>860</v>
      </c>
      <c r="O10326" t="s">
        <v>799</v>
      </c>
      <c r="Q10326" t="s">
        <v>583</v>
      </c>
      <c r="R10326" t="str">
        <f t="shared" si="596"/>
        <v>Weekend</v>
      </c>
      <c r="S10326" s="27">
        <f t="shared" si="597"/>
        <v>41510</v>
      </c>
      <c r="V10326" t="str">
        <f t="shared" si="598"/>
        <v/>
      </c>
      <c r="AE10326" s="27"/>
      <c r="AG10326" s="27"/>
      <c r="AX10326" s="27"/>
      <c r="AY10326" s="27"/>
    </row>
    <row r="10327" spans="1:51" x14ac:dyDescent="0.25">
      <c r="A10327" t="s">
        <v>391</v>
      </c>
      <c r="S10327" s="27"/>
      <c r="V10327" t="str">
        <f t="shared" si="598"/>
        <v/>
      </c>
      <c r="AX10327" s="27"/>
      <c r="AY10327" s="27"/>
    </row>
    <row r="10328" spans="1:51" x14ac:dyDescent="0.25">
      <c r="A10328" t="s">
        <v>391</v>
      </c>
      <c r="B10328" t="s">
        <v>218</v>
      </c>
      <c r="C10328">
        <v>150155336</v>
      </c>
      <c r="D10328">
        <v>264</v>
      </c>
      <c r="E10328" t="s">
        <v>90</v>
      </c>
      <c r="G10328">
        <v>15.462</v>
      </c>
      <c r="H10328">
        <v>2015</v>
      </c>
      <c r="I10328">
        <v>1</v>
      </c>
      <c r="J10328">
        <v>15</v>
      </c>
      <c r="K10328">
        <v>17</v>
      </c>
      <c r="L10328">
        <v>47</v>
      </c>
      <c r="M10328" t="s">
        <v>900</v>
      </c>
      <c r="N10328" t="s">
        <v>860</v>
      </c>
      <c r="O10328" t="s">
        <v>799</v>
      </c>
      <c r="Q10328" t="s">
        <v>583</v>
      </c>
      <c r="R10328" t="str">
        <f t="shared" si="596"/>
        <v>Weekday</v>
      </c>
      <c r="S10328" s="27">
        <f t="shared" si="597"/>
        <v>42019</v>
      </c>
      <c r="V10328" t="str">
        <f t="shared" si="598"/>
        <v/>
      </c>
      <c r="AE10328" s="27"/>
      <c r="AG10328" s="27"/>
      <c r="AX10328" s="27"/>
      <c r="AY10328" s="27"/>
    </row>
    <row r="10329" spans="1:51" x14ac:dyDescent="0.25">
      <c r="A10329" t="s">
        <v>391</v>
      </c>
      <c r="B10329" t="s">
        <v>218</v>
      </c>
      <c r="C10329">
        <v>142415301</v>
      </c>
      <c r="D10329">
        <v>264</v>
      </c>
      <c r="E10329" t="s">
        <v>90</v>
      </c>
      <c r="G10329">
        <v>15.462</v>
      </c>
      <c r="H10329">
        <v>2014</v>
      </c>
      <c r="I10329">
        <v>8</v>
      </c>
      <c r="J10329">
        <v>28</v>
      </c>
      <c r="K10329">
        <v>16</v>
      </c>
      <c r="L10329">
        <v>2</v>
      </c>
      <c r="M10329" t="s">
        <v>900</v>
      </c>
      <c r="N10329" t="s">
        <v>171</v>
      </c>
      <c r="O10329" t="s">
        <v>799</v>
      </c>
      <c r="Q10329" t="s">
        <v>583</v>
      </c>
      <c r="R10329" t="str">
        <f t="shared" si="596"/>
        <v>Weekday</v>
      </c>
      <c r="S10329" s="27">
        <f t="shared" si="597"/>
        <v>41879</v>
      </c>
      <c r="V10329" t="str">
        <f t="shared" si="598"/>
        <v/>
      </c>
      <c r="AX10329" s="27"/>
      <c r="AY10329" s="27"/>
    </row>
    <row r="10330" spans="1:51" x14ac:dyDescent="0.25">
      <c r="A10330" t="s">
        <v>391</v>
      </c>
      <c r="B10330" t="s">
        <v>218</v>
      </c>
      <c r="C10330">
        <v>172925394</v>
      </c>
      <c r="D10330">
        <v>264</v>
      </c>
      <c r="E10330" t="s">
        <v>90</v>
      </c>
      <c r="G10330">
        <v>15.494</v>
      </c>
      <c r="H10330">
        <v>2017</v>
      </c>
      <c r="I10330">
        <v>10</v>
      </c>
      <c r="J10330">
        <v>16</v>
      </c>
      <c r="K10330">
        <v>15</v>
      </c>
      <c r="L10330">
        <v>43</v>
      </c>
      <c r="M10330" t="s">
        <v>900</v>
      </c>
      <c r="N10330" t="s">
        <v>860</v>
      </c>
      <c r="O10330" t="s">
        <v>799</v>
      </c>
      <c r="Q10330" t="s">
        <v>583</v>
      </c>
      <c r="R10330" t="str">
        <f t="shared" si="596"/>
        <v>Weekday</v>
      </c>
      <c r="S10330" s="27">
        <f t="shared" si="597"/>
        <v>43024</v>
      </c>
      <c r="V10330" t="str">
        <f t="shared" si="598"/>
        <v/>
      </c>
      <c r="AE10330" s="27"/>
      <c r="AG10330" s="27"/>
      <c r="AX10330" s="27"/>
      <c r="AY10330" s="27"/>
    </row>
    <row r="10331" spans="1:51" x14ac:dyDescent="0.25">
      <c r="A10331" t="s">
        <v>391</v>
      </c>
      <c r="B10331" t="s">
        <v>218</v>
      </c>
      <c r="C10331">
        <v>160745057</v>
      </c>
      <c r="D10331">
        <v>264</v>
      </c>
      <c r="E10331" t="s">
        <v>90</v>
      </c>
      <c r="G10331">
        <v>15.496</v>
      </c>
      <c r="H10331">
        <v>2016</v>
      </c>
      <c r="I10331">
        <v>3</v>
      </c>
      <c r="J10331">
        <v>13</v>
      </c>
      <c r="K10331">
        <v>5</v>
      </c>
      <c r="L10331">
        <v>54</v>
      </c>
      <c r="M10331" t="s">
        <v>899</v>
      </c>
      <c r="N10331" t="s">
        <v>171</v>
      </c>
      <c r="O10331" t="s">
        <v>799</v>
      </c>
      <c r="Q10331" t="s">
        <v>583</v>
      </c>
      <c r="R10331" t="str">
        <f t="shared" si="596"/>
        <v>Weekend</v>
      </c>
      <c r="S10331" s="27">
        <f t="shared" si="597"/>
        <v>42442</v>
      </c>
      <c r="V10331" t="str">
        <f t="shared" si="598"/>
        <v/>
      </c>
      <c r="AE10331" s="27"/>
      <c r="AG10331" s="27"/>
      <c r="AX10331" s="27"/>
      <c r="AY10331" s="27"/>
    </row>
    <row r="10332" spans="1:51" x14ac:dyDescent="0.25">
      <c r="A10332" t="s">
        <v>391</v>
      </c>
      <c r="B10332" t="s">
        <v>218</v>
      </c>
      <c r="C10332">
        <v>142545009</v>
      </c>
      <c r="D10332">
        <v>264</v>
      </c>
      <c r="E10332" t="s">
        <v>90</v>
      </c>
      <c r="G10332">
        <v>15.487</v>
      </c>
      <c r="H10332">
        <v>2014</v>
      </c>
      <c r="I10332">
        <v>9</v>
      </c>
      <c r="J10332">
        <v>7</v>
      </c>
      <c r="K10332">
        <v>4</v>
      </c>
      <c r="L10332">
        <v>30</v>
      </c>
      <c r="M10332" t="s">
        <v>899</v>
      </c>
      <c r="N10332" t="s">
        <v>171</v>
      </c>
      <c r="O10332" t="s">
        <v>799</v>
      </c>
      <c r="Q10332" t="s">
        <v>583</v>
      </c>
      <c r="R10332" t="str">
        <f t="shared" si="596"/>
        <v>Weekend</v>
      </c>
      <c r="S10332" s="27">
        <f t="shared" si="597"/>
        <v>41889</v>
      </c>
      <c r="V10332" t="str">
        <f t="shared" si="598"/>
        <v/>
      </c>
    </row>
    <row r="10333" spans="1:51" x14ac:dyDescent="0.25">
      <c r="A10333" t="s">
        <v>391</v>
      </c>
      <c r="B10333" t="s">
        <v>218</v>
      </c>
      <c r="C10333">
        <v>151495337</v>
      </c>
      <c r="D10333">
        <v>264</v>
      </c>
      <c r="E10333" t="s">
        <v>90</v>
      </c>
      <c r="G10333">
        <v>15.491</v>
      </c>
      <c r="H10333">
        <v>2015</v>
      </c>
      <c r="I10333">
        <v>5</v>
      </c>
      <c r="J10333">
        <v>26</v>
      </c>
      <c r="K10333">
        <v>12</v>
      </c>
      <c r="L10333">
        <v>25</v>
      </c>
      <c r="M10333" t="s">
        <v>900</v>
      </c>
      <c r="N10333" t="s">
        <v>171</v>
      </c>
      <c r="O10333" t="s">
        <v>799</v>
      </c>
      <c r="Q10333" t="s">
        <v>583</v>
      </c>
      <c r="R10333" t="str">
        <f t="shared" si="596"/>
        <v>Weekday</v>
      </c>
      <c r="S10333" s="27">
        <f t="shared" si="597"/>
        <v>42150</v>
      </c>
      <c r="V10333" t="str">
        <f t="shared" si="598"/>
        <v/>
      </c>
      <c r="AX10333" s="27"/>
      <c r="AY10333" s="27"/>
    </row>
    <row r="10334" spans="1:51" x14ac:dyDescent="0.25">
      <c r="A10334" t="s">
        <v>391</v>
      </c>
      <c r="B10334" t="s">
        <v>218</v>
      </c>
      <c r="C10334">
        <v>152475149</v>
      </c>
      <c r="D10334">
        <v>264</v>
      </c>
      <c r="E10334" t="s">
        <v>90</v>
      </c>
      <c r="G10334">
        <v>15.506</v>
      </c>
      <c r="H10334">
        <v>2015</v>
      </c>
      <c r="I10334">
        <v>8</v>
      </c>
      <c r="J10334">
        <v>21</v>
      </c>
      <c r="K10334">
        <v>21</v>
      </c>
      <c r="L10334">
        <v>15</v>
      </c>
      <c r="M10334" t="s">
        <v>900</v>
      </c>
      <c r="N10334" t="s">
        <v>860</v>
      </c>
      <c r="O10334" t="s">
        <v>1933</v>
      </c>
      <c r="Q10334" t="s">
        <v>583</v>
      </c>
      <c r="R10334" t="str">
        <f t="shared" si="596"/>
        <v>Weekday</v>
      </c>
      <c r="S10334" s="27">
        <f t="shared" si="597"/>
        <v>42237</v>
      </c>
      <c r="V10334" t="str">
        <f t="shared" si="598"/>
        <v/>
      </c>
      <c r="AE10334" s="27"/>
      <c r="AG10334" s="27"/>
      <c r="AX10334" s="27"/>
      <c r="AY10334" s="27"/>
    </row>
    <row r="10335" spans="1:51" x14ac:dyDescent="0.25">
      <c r="A10335" t="s">
        <v>391</v>
      </c>
      <c r="B10335" t="s">
        <v>218</v>
      </c>
      <c r="C10335">
        <v>161645126</v>
      </c>
      <c r="D10335">
        <v>264</v>
      </c>
      <c r="E10335" t="s">
        <v>90</v>
      </c>
      <c r="G10335">
        <v>15.509</v>
      </c>
      <c r="H10335">
        <v>2016</v>
      </c>
      <c r="I10335">
        <v>6</v>
      </c>
      <c r="J10335">
        <v>9</v>
      </c>
      <c r="K10335">
        <v>11</v>
      </c>
      <c r="L10335">
        <v>39</v>
      </c>
      <c r="M10335" t="s">
        <v>900</v>
      </c>
      <c r="N10335" t="s">
        <v>171</v>
      </c>
      <c r="O10335" t="s">
        <v>799</v>
      </c>
      <c r="Q10335" t="s">
        <v>583</v>
      </c>
      <c r="R10335" t="str">
        <f t="shared" si="596"/>
        <v>Weekday</v>
      </c>
      <c r="S10335" s="27">
        <f t="shared" si="597"/>
        <v>42530</v>
      </c>
      <c r="V10335" t="str">
        <f t="shared" si="598"/>
        <v/>
      </c>
    </row>
    <row r="10336" spans="1:51" x14ac:dyDescent="0.25">
      <c r="A10336" t="s">
        <v>391</v>
      </c>
      <c r="B10336" t="s">
        <v>218</v>
      </c>
      <c r="C10336">
        <v>130225281</v>
      </c>
      <c r="D10336">
        <v>264</v>
      </c>
      <c r="E10336" t="s">
        <v>90</v>
      </c>
      <c r="G10336">
        <v>15.512</v>
      </c>
      <c r="H10336">
        <v>2013</v>
      </c>
      <c r="I10336">
        <v>1</v>
      </c>
      <c r="J10336">
        <v>17</v>
      </c>
      <c r="K10336">
        <v>18</v>
      </c>
      <c r="L10336">
        <v>12</v>
      </c>
      <c r="M10336" t="s">
        <v>900</v>
      </c>
      <c r="N10336" t="s">
        <v>860</v>
      </c>
      <c r="O10336" t="s">
        <v>799</v>
      </c>
      <c r="Q10336" t="s">
        <v>583</v>
      </c>
      <c r="R10336" t="str">
        <f t="shared" si="596"/>
        <v>Weekday</v>
      </c>
      <c r="S10336" s="27">
        <f t="shared" si="597"/>
        <v>41291</v>
      </c>
      <c r="V10336" t="str">
        <f t="shared" si="598"/>
        <v/>
      </c>
      <c r="AX10336" s="27"/>
      <c r="AY10336" s="27"/>
    </row>
    <row r="10337" spans="1:51" x14ac:dyDescent="0.25">
      <c r="A10337" t="s">
        <v>391</v>
      </c>
      <c r="B10337" t="s">
        <v>218</v>
      </c>
      <c r="C10337">
        <v>131125193</v>
      </c>
      <c r="D10337">
        <v>264</v>
      </c>
      <c r="E10337" t="s">
        <v>90</v>
      </c>
      <c r="G10337">
        <v>15.516999999999999</v>
      </c>
      <c r="H10337">
        <v>2013</v>
      </c>
      <c r="I10337">
        <v>4</v>
      </c>
      <c r="J10337">
        <v>22</v>
      </c>
      <c r="K10337">
        <v>13</v>
      </c>
      <c r="L10337">
        <v>55</v>
      </c>
      <c r="M10337" t="s">
        <v>900</v>
      </c>
      <c r="N10337" t="s">
        <v>860</v>
      </c>
      <c r="O10337" t="s">
        <v>799</v>
      </c>
      <c r="Q10337" t="s">
        <v>583</v>
      </c>
      <c r="R10337" t="str">
        <f t="shared" si="596"/>
        <v>Weekday</v>
      </c>
      <c r="S10337" s="27">
        <f t="shared" si="597"/>
        <v>41386</v>
      </c>
      <c r="V10337" t="str">
        <f t="shared" si="598"/>
        <v/>
      </c>
      <c r="AX10337" s="27"/>
      <c r="AY10337" s="27"/>
    </row>
    <row r="10338" spans="1:51" x14ac:dyDescent="0.25">
      <c r="A10338" t="s">
        <v>391</v>
      </c>
      <c r="B10338" t="s">
        <v>218</v>
      </c>
      <c r="C10338">
        <v>140565217</v>
      </c>
      <c r="D10338">
        <v>264</v>
      </c>
      <c r="E10338" t="s">
        <v>90</v>
      </c>
      <c r="G10338">
        <v>15.526</v>
      </c>
      <c r="H10338">
        <v>2014</v>
      </c>
      <c r="I10338">
        <v>2</v>
      </c>
      <c r="J10338">
        <v>25</v>
      </c>
      <c r="K10338">
        <v>15</v>
      </c>
      <c r="L10338">
        <v>20</v>
      </c>
      <c r="M10338" t="s">
        <v>900</v>
      </c>
      <c r="N10338" t="s">
        <v>860</v>
      </c>
      <c r="O10338" t="s">
        <v>799</v>
      </c>
      <c r="Q10338" t="s">
        <v>583</v>
      </c>
      <c r="R10338" t="str">
        <f t="shared" si="596"/>
        <v>Weekday</v>
      </c>
      <c r="S10338" s="27">
        <f t="shared" si="597"/>
        <v>41695</v>
      </c>
      <c r="V10338" t="str">
        <f t="shared" si="598"/>
        <v/>
      </c>
      <c r="AX10338" s="27"/>
      <c r="AY10338" s="27"/>
    </row>
    <row r="10339" spans="1:51" x14ac:dyDescent="0.25">
      <c r="A10339" t="s">
        <v>391</v>
      </c>
      <c r="B10339" t="s">
        <v>218</v>
      </c>
      <c r="C10339">
        <v>160265345</v>
      </c>
      <c r="D10339">
        <v>264</v>
      </c>
      <c r="E10339" t="s">
        <v>90</v>
      </c>
      <c r="G10339">
        <v>15.54</v>
      </c>
      <c r="H10339">
        <v>2016</v>
      </c>
      <c r="I10339">
        <v>1</v>
      </c>
      <c r="J10339">
        <v>24</v>
      </c>
      <c r="K10339">
        <v>20</v>
      </c>
      <c r="L10339">
        <v>47</v>
      </c>
      <c r="M10339" t="s">
        <v>899</v>
      </c>
      <c r="N10339" t="s">
        <v>860</v>
      </c>
      <c r="O10339" t="s">
        <v>799</v>
      </c>
      <c r="Q10339" t="s">
        <v>583</v>
      </c>
      <c r="R10339" t="str">
        <f t="shared" si="596"/>
        <v>Weekend</v>
      </c>
      <c r="S10339" s="27">
        <f t="shared" si="597"/>
        <v>42393</v>
      </c>
      <c r="V10339" t="str">
        <f t="shared" si="598"/>
        <v/>
      </c>
      <c r="AX10339" s="27"/>
      <c r="AY10339" s="27"/>
    </row>
    <row r="10340" spans="1:51" x14ac:dyDescent="0.25">
      <c r="A10340" t="s">
        <v>391</v>
      </c>
      <c r="B10340" t="s">
        <v>218</v>
      </c>
      <c r="C10340">
        <v>141695086</v>
      </c>
      <c r="D10340">
        <v>264</v>
      </c>
      <c r="E10340" t="s">
        <v>90</v>
      </c>
      <c r="G10340">
        <v>15.536</v>
      </c>
      <c r="H10340">
        <v>2014</v>
      </c>
      <c r="I10340">
        <v>6</v>
      </c>
      <c r="J10340">
        <v>18</v>
      </c>
      <c r="K10340">
        <v>8</v>
      </c>
      <c r="L10340">
        <v>50</v>
      </c>
      <c r="M10340" t="s">
        <v>900</v>
      </c>
      <c r="N10340" t="s">
        <v>860</v>
      </c>
      <c r="O10340" t="s">
        <v>799</v>
      </c>
      <c r="Q10340" t="s">
        <v>583</v>
      </c>
      <c r="R10340" t="str">
        <f t="shared" si="596"/>
        <v>Weekday</v>
      </c>
      <c r="S10340" s="27">
        <f t="shared" si="597"/>
        <v>41808</v>
      </c>
      <c r="V10340" t="str">
        <f t="shared" si="598"/>
        <v/>
      </c>
      <c r="AE10340" s="27"/>
      <c r="AG10340" s="27"/>
      <c r="AX10340" s="27"/>
      <c r="AY10340" s="27"/>
    </row>
    <row r="10341" spans="1:51" x14ac:dyDescent="0.25">
      <c r="A10341" t="s">
        <v>391</v>
      </c>
      <c r="B10341" t="s">
        <v>218</v>
      </c>
      <c r="C10341">
        <v>161445440</v>
      </c>
      <c r="D10341">
        <v>264</v>
      </c>
      <c r="E10341" t="s">
        <v>90</v>
      </c>
      <c r="G10341">
        <v>15.545999999999999</v>
      </c>
      <c r="H10341">
        <v>2016</v>
      </c>
      <c r="I10341">
        <v>5</v>
      </c>
      <c r="J10341">
        <v>21</v>
      </c>
      <c r="K10341">
        <v>17</v>
      </c>
      <c r="L10341">
        <v>40</v>
      </c>
      <c r="M10341" t="s">
        <v>900</v>
      </c>
      <c r="N10341" t="s">
        <v>171</v>
      </c>
      <c r="O10341" t="s">
        <v>799</v>
      </c>
      <c r="Q10341" t="s">
        <v>583</v>
      </c>
      <c r="R10341" t="str">
        <f t="shared" si="596"/>
        <v>Weekend</v>
      </c>
      <c r="S10341" s="27">
        <f t="shared" si="597"/>
        <v>42511</v>
      </c>
      <c r="V10341" t="str">
        <f t="shared" si="598"/>
        <v/>
      </c>
    </row>
    <row r="10342" spans="1:51" x14ac:dyDescent="0.25">
      <c r="A10342" t="s">
        <v>391</v>
      </c>
      <c r="B10342" t="s">
        <v>218</v>
      </c>
      <c r="C10342">
        <v>131075287</v>
      </c>
      <c r="D10342">
        <v>264</v>
      </c>
      <c r="E10342" t="s">
        <v>90</v>
      </c>
      <c r="G10342">
        <v>15.539</v>
      </c>
      <c r="H10342">
        <v>2013</v>
      </c>
      <c r="I10342">
        <v>4</v>
      </c>
      <c r="J10342">
        <v>17</v>
      </c>
      <c r="K10342">
        <v>15</v>
      </c>
      <c r="L10342">
        <v>58</v>
      </c>
      <c r="M10342" t="s">
        <v>900</v>
      </c>
      <c r="N10342" t="s">
        <v>860</v>
      </c>
      <c r="O10342" t="s">
        <v>799</v>
      </c>
      <c r="Q10342" t="s">
        <v>583</v>
      </c>
      <c r="R10342" t="str">
        <f t="shared" si="596"/>
        <v>Weekday</v>
      </c>
      <c r="S10342" s="27">
        <f t="shared" si="597"/>
        <v>41381</v>
      </c>
      <c r="V10342" t="str">
        <f t="shared" si="598"/>
        <v/>
      </c>
      <c r="AE10342" s="27"/>
      <c r="AG10342" s="27"/>
      <c r="AX10342" s="27"/>
      <c r="AY10342" s="27"/>
    </row>
    <row r="10343" spans="1:51" x14ac:dyDescent="0.25">
      <c r="A10343" t="s">
        <v>391</v>
      </c>
      <c r="B10343" t="s">
        <v>218</v>
      </c>
      <c r="C10343">
        <v>141185014</v>
      </c>
      <c r="D10343">
        <v>264</v>
      </c>
      <c r="E10343" t="s">
        <v>90</v>
      </c>
      <c r="G10343">
        <v>15.563000000000001</v>
      </c>
      <c r="H10343">
        <v>2014</v>
      </c>
      <c r="I10343">
        <v>4</v>
      </c>
      <c r="J10343">
        <v>26</v>
      </c>
      <c r="K10343">
        <v>20</v>
      </c>
      <c r="L10343">
        <v>1</v>
      </c>
      <c r="M10343" t="s">
        <v>900</v>
      </c>
      <c r="N10343" t="s">
        <v>171</v>
      </c>
      <c r="O10343" t="s">
        <v>799</v>
      </c>
      <c r="Q10343" t="s">
        <v>583</v>
      </c>
      <c r="R10343" t="str">
        <f t="shared" si="596"/>
        <v>Weekend</v>
      </c>
      <c r="S10343" s="27">
        <f t="shared" si="597"/>
        <v>41755</v>
      </c>
      <c r="V10343" t="str">
        <f t="shared" si="598"/>
        <v/>
      </c>
    </row>
    <row r="10344" spans="1:51" x14ac:dyDescent="0.25">
      <c r="A10344" t="s">
        <v>391</v>
      </c>
      <c r="B10344" t="s">
        <v>218</v>
      </c>
      <c r="C10344">
        <v>132255289</v>
      </c>
      <c r="D10344">
        <v>264</v>
      </c>
      <c r="E10344" t="s">
        <v>90</v>
      </c>
      <c r="G10344">
        <v>15.571</v>
      </c>
      <c r="H10344">
        <v>2013</v>
      </c>
      <c r="I10344">
        <v>8</v>
      </c>
      <c r="J10344">
        <v>11</v>
      </c>
      <c r="K10344">
        <v>17</v>
      </c>
      <c r="L10344">
        <v>45</v>
      </c>
      <c r="M10344" t="s">
        <v>899</v>
      </c>
      <c r="N10344" t="s">
        <v>860</v>
      </c>
      <c r="O10344" t="s">
        <v>799</v>
      </c>
      <c r="Q10344" t="s">
        <v>583</v>
      </c>
      <c r="R10344" t="str">
        <f t="shared" si="596"/>
        <v>Weekend</v>
      </c>
      <c r="S10344" s="27">
        <f t="shared" si="597"/>
        <v>41497</v>
      </c>
      <c r="V10344" t="str">
        <f t="shared" si="598"/>
        <v/>
      </c>
      <c r="AE10344" s="27"/>
      <c r="AG10344" s="27"/>
      <c r="AX10344" s="27"/>
      <c r="AY10344" s="27"/>
    </row>
    <row r="10345" spans="1:51" x14ac:dyDescent="0.25">
      <c r="A10345" t="s">
        <v>391</v>
      </c>
      <c r="B10345" t="s">
        <v>218</v>
      </c>
      <c r="C10345">
        <v>172055344</v>
      </c>
      <c r="D10345">
        <v>264</v>
      </c>
      <c r="E10345" t="s">
        <v>90</v>
      </c>
      <c r="G10345">
        <v>15.581</v>
      </c>
      <c r="H10345">
        <v>2017</v>
      </c>
      <c r="I10345">
        <v>7</v>
      </c>
      <c r="J10345">
        <v>24</v>
      </c>
      <c r="K10345">
        <v>15</v>
      </c>
      <c r="L10345">
        <v>49</v>
      </c>
      <c r="M10345" t="s">
        <v>900</v>
      </c>
      <c r="N10345" t="s">
        <v>171</v>
      </c>
      <c r="O10345" t="s">
        <v>799</v>
      </c>
      <c r="Q10345" t="s">
        <v>585</v>
      </c>
      <c r="R10345" t="str">
        <f t="shared" si="596"/>
        <v>Weekday</v>
      </c>
      <c r="S10345" s="27">
        <f t="shared" si="597"/>
        <v>42940</v>
      </c>
      <c r="V10345" t="str">
        <f t="shared" si="598"/>
        <v/>
      </c>
      <c r="AE10345" s="27"/>
      <c r="AG10345" s="27"/>
      <c r="AX10345" s="27"/>
      <c r="AY10345" s="27"/>
    </row>
    <row r="10346" spans="1:51" x14ac:dyDescent="0.25">
      <c r="A10346" t="s">
        <v>391</v>
      </c>
      <c r="B10346" t="s">
        <v>218</v>
      </c>
      <c r="C10346">
        <v>173495375</v>
      </c>
      <c r="D10346">
        <v>264</v>
      </c>
      <c r="E10346" t="s">
        <v>90</v>
      </c>
      <c r="G10346">
        <v>15.603</v>
      </c>
      <c r="H10346">
        <v>2017</v>
      </c>
      <c r="I10346">
        <v>12</v>
      </c>
      <c r="J10346">
        <v>13</v>
      </c>
      <c r="K10346">
        <v>15</v>
      </c>
      <c r="L10346">
        <v>18</v>
      </c>
      <c r="M10346" t="s">
        <v>900</v>
      </c>
      <c r="N10346" t="s">
        <v>860</v>
      </c>
      <c r="O10346" t="s">
        <v>799</v>
      </c>
      <c r="Q10346" t="s">
        <v>585</v>
      </c>
      <c r="R10346" t="str">
        <f t="shared" si="596"/>
        <v>Weekday</v>
      </c>
      <c r="S10346" s="27">
        <f t="shared" si="597"/>
        <v>43082</v>
      </c>
      <c r="V10346" t="str">
        <f t="shared" si="598"/>
        <v/>
      </c>
      <c r="AX10346" s="27"/>
      <c r="AY10346" s="27"/>
    </row>
    <row r="10347" spans="1:51" x14ac:dyDescent="0.25">
      <c r="A10347" t="s">
        <v>391</v>
      </c>
      <c r="B10347" t="s">
        <v>218</v>
      </c>
      <c r="C10347">
        <v>141065027</v>
      </c>
      <c r="D10347">
        <v>264</v>
      </c>
      <c r="E10347" t="s">
        <v>90</v>
      </c>
      <c r="G10347">
        <v>15.617000000000001</v>
      </c>
      <c r="H10347">
        <v>2014</v>
      </c>
      <c r="I10347">
        <v>4</v>
      </c>
      <c r="J10347">
        <v>16</v>
      </c>
      <c r="K10347">
        <v>22</v>
      </c>
      <c r="L10347">
        <v>45</v>
      </c>
      <c r="M10347" t="s">
        <v>899</v>
      </c>
      <c r="N10347" t="s">
        <v>171</v>
      </c>
      <c r="O10347" t="s">
        <v>799</v>
      </c>
      <c r="Q10347" t="s">
        <v>585</v>
      </c>
      <c r="R10347" t="str">
        <f t="shared" si="596"/>
        <v>Weekday</v>
      </c>
      <c r="S10347" s="27">
        <f t="shared" si="597"/>
        <v>41745</v>
      </c>
      <c r="V10347" t="str">
        <f t="shared" si="598"/>
        <v/>
      </c>
      <c r="AE10347" s="27"/>
      <c r="AG10347" s="27"/>
      <c r="AX10347" s="27"/>
      <c r="AY10347" s="27"/>
    </row>
    <row r="10348" spans="1:51" x14ac:dyDescent="0.25">
      <c r="A10348" t="s">
        <v>391</v>
      </c>
      <c r="B10348" t="s">
        <v>218</v>
      </c>
      <c r="C10348">
        <v>133135254</v>
      </c>
      <c r="D10348">
        <v>264</v>
      </c>
      <c r="E10348" t="s">
        <v>90</v>
      </c>
      <c r="G10348">
        <v>15.616</v>
      </c>
      <c r="H10348">
        <v>2013</v>
      </c>
      <c r="I10348">
        <v>11</v>
      </c>
      <c r="J10348">
        <v>9</v>
      </c>
      <c r="K10348">
        <v>17</v>
      </c>
      <c r="L10348">
        <v>10</v>
      </c>
      <c r="M10348" t="s">
        <v>900</v>
      </c>
      <c r="N10348" t="s">
        <v>860</v>
      </c>
      <c r="O10348" t="s">
        <v>799</v>
      </c>
      <c r="Q10348" t="s">
        <v>585</v>
      </c>
      <c r="R10348" t="str">
        <f t="shared" si="596"/>
        <v>Weekend</v>
      </c>
      <c r="S10348" s="27">
        <f t="shared" si="597"/>
        <v>41587</v>
      </c>
      <c r="V10348" t="str">
        <f t="shared" si="598"/>
        <v/>
      </c>
    </row>
    <row r="10349" spans="1:51" x14ac:dyDescent="0.25">
      <c r="A10349" t="s">
        <v>391</v>
      </c>
      <c r="B10349" t="s">
        <v>218</v>
      </c>
      <c r="C10349">
        <v>142185010</v>
      </c>
      <c r="D10349">
        <v>264</v>
      </c>
      <c r="E10349" t="s">
        <v>90</v>
      </c>
      <c r="G10349">
        <v>15.617000000000001</v>
      </c>
      <c r="H10349">
        <v>2014</v>
      </c>
      <c r="I10349">
        <v>8</v>
      </c>
      <c r="J10349">
        <v>5</v>
      </c>
      <c r="K10349">
        <v>23</v>
      </c>
      <c r="L10349">
        <v>0</v>
      </c>
      <c r="M10349" t="s">
        <v>900</v>
      </c>
      <c r="N10349" t="s">
        <v>860</v>
      </c>
      <c r="O10349" t="s">
        <v>1933</v>
      </c>
      <c r="Q10349" t="s">
        <v>585</v>
      </c>
      <c r="R10349" t="str">
        <f t="shared" si="596"/>
        <v>Weekday</v>
      </c>
      <c r="S10349" s="27">
        <f t="shared" si="597"/>
        <v>41856</v>
      </c>
      <c r="V10349" t="str">
        <f t="shared" si="598"/>
        <v/>
      </c>
      <c r="AE10349" s="27"/>
      <c r="AG10349" s="27"/>
      <c r="AX10349" s="27"/>
      <c r="AY10349" s="27"/>
    </row>
    <row r="10350" spans="1:51" x14ac:dyDescent="0.25">
      <c r="A10350" t="s">
        <v>391</v>
      </c>
      <c r="B10350" t="s">
        <v>218</v>
      </c>
      <c r="C10350">
        <v>140915087</v>
      </c>
      <c r="D10350">
        <v>264</v>
      </c>
      <c r="E10350" t="s">
        <v>90</v>
      </c>
      <c r="G10350">
        <v>15.625</v>
      </c>
      <c r="H10350">
        <v>2014</v>
      </c>
      <c r="I10350">
        <v>3</v>
      </c>
      <c r="J10350">
        <v>30</v>
      </c>
      <c r="K10350">
        <v>12</v>
      </c>
      <c r="L10350">
        <v>40</v>
      </c>
      <c r="M10350" t="s">
        <v>899</v>
      </c>
      <c r="N10350" t="s">
        <v>171</v>
      </c>
      <c r="O10350" t="s">
        <v>799</v>
      </c>
      <c r="Q10350" t="s">
        <v>585</v>
      </c>
      <c r="R10350" t="str">
        <f t="shared" si="596"/>
        <v>Weekend</v>
      </c>
      <c r="S10350" s="27">
        <f t="shared" si="597"/>
        <v>41728</v>
      </c>
      <c r="V10350" t="str">
        <f t="shared" si="598"/>
        <v/>
      </c>
      <c r="AE10350" s="27"/>
      <c r="AG10350" s="27"/>
      <c r="AX10350" s="27"/>
      <c r="AY10350" s="27"/>
    </row>
    <row r="10351" spans="1:51" x14ac:dyDescent="0.25">
      <c r="A10351" t="s">
        <v>391</v>
      </c>
      <c r="B10351" t="s">
        <v>218</v>
      </c>
      <c r="C10351">
        <v>141505276</v>
      </c>
      <c r="D10351">
        <v>264</v>
      </c>
      <c r="E10351" t="s">
        <v>90</v>
      </c>
      <c r="G10351">
        <v>15.625</v>
      </c>
      <c r="H10351">
        <v>2014</v>
      </c>
      <c r="I10351">
        <v>5</v>
      </c>
      <c r="J10351">
        <v>30</v>
      </c>
      <c r="K10351">
        <v>20</v>
      </c>
      <c r="L10351">
        <v>45</v>
      </c>
      <c r="M10351" t="s">
        <v>900</v>
      </c>
      <c r="N10351" t="s">
        <v>171</v>
      </c>
      <c r="O10351" t="s">
        <v>1933</v>
      </c>
      <c r="Q10351" t="s">
        <v>585</v>
      </c>
      <c r="R10351" t="str">
        <f t="shared" si="596"/>
        <v>Weekday</v>
      </c>
      <c r="S10351" s="27">
        <f t="shared" si="597"/>
        <v>41789</v>
      </c>
      <c r="V10351" t="str">
        <f t="shared" si="598"/>
        <v/>
      </c>
      <c r="AX10351" s="27"/>
      <c r="AY10351" s="27"/>
    </row>
    <row r="10352" spans="1:51" x14ac:dyDescent="0.25">
      <c r="A10352" t="s">
        <v>391</v>
      </c>
      <c r="S10352" s="27"/>
      <c r="V10352" t="str">
        <f t="shared" si="598"/>
        <v/>
      </c>
    </row>
    <row r="10353" spans="1:51" x14ac:dyDescent="0.25">
      <c r="A10353" t="s">
        <v>391</v>
      </c>
      <c r="B10353" t="s">
        <v>218</v>
      </c>
      <c r="C10353">
        <v>152635371</v>
      </c>
      <c r="D10353">
        <v>264</v>
      </c>
      <c r="E10353" t="s">
        <v>90</v>
      </c>
      <c r="G10353">
        <v>15.643000000000001</v>
      </c>
      <c r="H10353">
        <v>2015</v>
      </c>
      <c r="I10353">
        <v>9</v>
      </c>
      <c r="J10353">
        <v>19</v>
      </c>
      <c r="K10353">
        <v>15</v>
      </c>
      <c r="L10353">
        <v>55</v>
      </c>
      <c r="M10353" t="s">
        <v>900</v>
      </c>
      <c r="N10353" t="s">
        <v>171</v>
      </c>
      <c r="O10353" t="s">
        <v>799</v>
      </c>
      <c r="Q10353" t="s">
        <v>585</v>
      </c>
      <c r="R10353" t="str">
        <f t="shared" ref="R10353:R10416" si="599">IF(WEEKDAY(DATE(H10353,I10353,J10353),2) &lt; 6, "Weekday", "Weekend")</f>
        <v>Weekend</v>
      </c>
      <c r="S10353" s="27">
        <f t="shared" ref="S10353:S10416" si="600">DATE(H10353,I10353,J10353)</f>
        <v>42266</v>
      </c>
      <c r="V10353" t="str">
        <f t="shared" si="598"/>
        <v/>
      </c>
      <c r="AE10353" s="27"/>
      <c r="AG10353" s="27"/>
      <c r="AX10353" s="27"/>
      <c r="AY10353" s="27"/>
    </row>
    <row r="10354" spans="1:51" x14ac:dyDescent="0.25">
      <c r="A10354" t="s">
        <v>391</v>
      </c>
      <c r="B10354" t="s">
        <v>218</v>
      </c>
      <c r="C10354">
        <v>173135032</v>
      </c>
      <c r="D10354">
        <v>264</v>
      </c>
      <c r="E10354" t="s">
        <v>90</v>
      </c>
      <c r="G10354">
        <v>15.643000000000001</v>
      </c>
      <c r="H10354">
        <v>2017</v>
      </c>
      <c r="I10354">
        <v>11</v>
      </c>
      <c r="J10354">
        <v>7</v>
      </c>
      <c r="K10354">
        <v>6</v>
      </c>
      <c r="L10354">
        <v>0</v>
      </c>
      <c r="M10354" t="s">
        <v>899</v>
      </c>
      <c r="N10354" t="s">
        <v>860</v>
      </c>
      <c r="O10354" t="s">
        <v>799</v>
      </c>
      <c r="Q10354" t="s">
        <v>585</v>
      </c>
      <c r="R10354" t="str">
        <f t="shared" si="599"/>
        <v>Weekday</v>
      </c>
      <c r="S10354" s="27">
        <f t="shared" si="600"/>
        <v>43046</v>
      </c>
      <c r="V10354" t="str">
        <f t="shared" si="598"/>
        <v/>
      </c>
    </row>
    <row r="10355" spans="1:51" x14ac:dyDescent="0.25">
      <c r="A10355" t="s">
        <v>391</v>
      </c>
      <c r="S10355" s="27"/>
      <c r="V10355" t="str">
        <f t="shared" si="598"/>
        <v/>
      </c>
      <c r="AE10355" s="27"/>
      <c r="AG10355" s="27"/>
      <c r="AX10355" s="27"/>
      <c r="AY10355" s="27"/>
    </row>
    <row r="10356" spans="1:51" x14ac:dyDescent="0.25">
      <c r="A10356" t="s">
        <v>391</v>
      </c>
      <c r="B10356" t="s">
        <v>218</v>
      </c>
      <c r="C10356">
        <v>153535124</v>
      </c>
      <c r="D10356">
        <v>264</v>
      </c>
      <c r="E10356" t="s">
        <v>90</v>
      </c>
      <c r="G10356">
        <v>15.661</v>
      </c>
      <c r="H10356">
        <v>2015</v>
      </c>
      <c r="I10356">
        <v>12</v>
      </c>
      <c r="J10356">
        <v>17</v>
      </c>
      <c r="K10356">
        <v>18</v>
      </c>
      <c r="L10356">
        <v>7</v>
      </c>
      <c r="M10356" t="s">
        <v>900</v>
      </c>
      <c r="N10356" t="s">
        <v>860</v>
      </c>
      <c r="O10356" t="s">
        <v>799</v>
      </c>
      <c r="Q10356" t="s">
        <v>585</v>
      </c>
      <c r="R10356" t="str">
        <f t="shared" si="599"/>
        <v>Weekday</v>
      </c>
      <c r="S10356" s="27">
        <f t="shared" si="600"/>
        <v>42355</v>
      </c>
      <c r="V10356" t="str">
        <f t="shared" si="598"/>
        <v/>
      </c>
      <c r="AX10356" s="27"/>
      <c r="AY10356" s="27"/>
    </row>
    <row r="10357" spans="1:51" x14ac:dyDescent="0.25">
      <c r="A10357" t="s">
        <v>391</v>
      </c>
      <c r="S10357" s="27"/>
      <c r="V10357" t="str">
        <f t="shared" si="598"/>
        <v/>
      </c>
      <c r="AE10357" s="27"/>
      <c r="AG10357" s="27"/>
      <c r="AX10357" s="27"/>
      <c r="AY10357" s="27"/>
    </row>
    <row r="10358" spans="1:51" x14ac:dyDescent="0.25">
      <c r="A10358" t="s">
        <v>391</v>
      </c>
      <c r="B10358" t="s">
        <v>218</v>
      </c>
      <c r="C10358">
        <v>160885463</v>
      </c>
      <c r="D10358">
        <v>264</v>
      </c>
      <c r="E10358" t="s">
        <v>90</v>
      </c>
      <c r="G10358">
        <v>15.664999999999999</v>
      </c>
      <c r="H10358">
        <v>2016</v>
      </c>
      <c r="I10358">
        <v>3</v>
      </c>
      <c r="J10358">
        <v>27</v>
      </c>
      <c r="K10358">
        <v>3</v>
      </c>
      <c r="L10358">
        <v>36</v>
      </c>
      <c r="M10358" t="s">
        <v>899</v>
      </c>
      <c r="N10358" t="s">
        <v>171</v>
      </c>
      <c r="O10358" t="s">
        <v>799</v>
      </c>
      <c r="Q10358" t="s">
        <v>585</v>
      </c>
      <c r="R10358" t="str">
        <f t="shared" si="599"/>
        <v>Weekend</v>
      </c>
      <c r="S10358" s="27">
        <f t="shared" si="600"/>
        <v>42456</v>
      </c>
      <c r="V10358" t="str">
        <f t="shared" si="598"/>
        <v/>
      </c>
      <c r="AE10358" s="27"/>
      <c r="AO10358" s="27"/>
      <c r="AX10358" s="27"/>
      <c r="AY10358" s="27"/>
    </row>
    <row r="10359" spans="1:51" x14ac:dyDescent="0.25">
      <c r="A10359" t="s">
        <v>391</v>
      </c>
      <c r="B10359" t="s">
        <v>218</v>
      </c>
      <c r="C10359">
        <v>152465357</v>
      </c>
      <c r="D10359">
        <v>264</v>
      </c>
      <c r="E10359" t="s">
        <v>90</v>
      </c>
      <c r="G10359">
        <v>15.679</v>
      </c>
      <c r="H10359">
        <v>2015</v>
      </c>
      <c r="I10359">
        <v>9</v>
      </c>
      <c r="J10359">
        <v>1</v>
      </c>
      <c r="K10359">
        <v>15</v>
      </c>
      <c r="L10359">
        <v>12</v>
      </c>
      <c r="M10359" t="s">
        <v>900</v>
      </c>
      <c r="N10359" t="s">
        <v>170</v>
      </c>
      <c r="O10359" t="s">
        <v>799</v>
      </c>
      <c r="Q10359" t="s">
        <v>585</v>
      </c>
      <c r="R10359" t="str">
        <f t="shared" si="599"/>
        <v>Weekday</v>
      </c>
      <c r="S10359" s="27">
        <f t="shared" si="600"/>
        <v>42248</v>
      </c>
      <c r="V10359" t="str">
        <f t="shared" si="598"/>
        <v/>
      </c>
      <c r="AO10359" s="27"/>
      <c r="AX10359" s="27"/>
      <c r="AY10359" s="27"/>
    </row>
    <row r="10360" spans="1:51" x14ac:dyDescent="0.25">
      <c r="A10360" t="s">
        <v>391</v>
      </c>
      <c r="B10360" t="s">
        <v>218</v>
      </c>
      <c r="C10360">
        <v>171585106</v>
      </c>
      <c r="D10360">
        <v>264</v>
      </c>
      <c r="E10360" t="s">
        <v>90</v>
      </c>
      <c r="G10360">
        <v>15.680999999999999</v>
      </c>
      <c r="H10360">
        <v>2017</v>
      </c>
      <c r="I10360">
        <v>6</v>
      </c>
      <c r="J10360">
        <v>5</v>
      </c>
      <c r="K10360">
        <v>13</v>
      </c>
      <c r="L10360">
        <v>37</v>
      </c>
      <c r="M10360" t="s">
        <v>900</v>
      </c>
      <c r="N10360" t="s">
        <v>860</v>
      </c>
      <c r="O10360" t="s">
        <v>799</v>
      </c>
      <c r="Q10360" t="s">
        <v>585</v>
      </c>
      <c r="R10360" t="str">
        <f t="shared" si="599"/>
        <v>Weekday</v>
      </c>
      <c r="S10360" s="27">
        <f t="shared" si="600"/>
        <v>42891</v>
      </c>
      <c r="V10360" t="str">
        <f t="shared" si="598"/>
        <v/>
      </c>
      <c r="AX10360" s="27"/>
      <c r="AY10360" s="27"/>
    </row>
    <row r="10361" spans="1:51" x14ac:dyDescent="0.25">
      <c r="A10361" t="s">
        <v>391</v>
      </c>
      <c r="B10361" t="s">
        <v>218</v>
      </c>
      <c r="C10361">
        <v>150545439</v>
      </c>
      <c r="D10361">
        <v>264</v>
      </c>
      <c r="E10361" t="s">
        <v>90</v>
      </c>
      <c r="G10361">
        <v>15.673999999999999</v>
      </c>
      <c r="H10361">
        <v>2015</v>
      </c>
      <c r="I10361">
        <v>2</v>
      </c>
      <c r="J10361">
        <v>12</v>
      </c>
      <c r="K10361">
        <v>8</v>
      </c>
      <c r="L10361">
        <v>0</v>
      </c>
      <c r="M10361" t="s">
        <v>900</v>
      </c>
      <c r="N10361" t="s">
        <v>171</v>
      </c>
      <c r="O10361" t="s">
        <v>799</v>
      </c>
      <c r="Q10361" t="s">
        <v>585</v>
      </c>
      <c r="R10361" t="str">
        <f t="shared" si="599"/>
        <v>Weekday</v>
      </c>
      <c r="S10361" s="27">
        <f t="shared" si="600"/>
        <v>42047</v>
      </c>
      <c r="V10361" t="str">
        <f t="shared" si="598"/>
        <v/>
      </c>
      <c r="AE10361" s="27"/>
      <c r="AO10361" s="27"/>
      <c r="AX10361" s="27"/>
      <c r="AY10361" s="27"/>
    </row>
    <row r="10362" spans="1:51" x14ac:dyDescent="0.25">
      <c r="A10362" t="s">
        <v>391</v>
      </c>
      <c r="B10362" t="s">
        <v>218</v>
      </c>
      <c r="C10362">
        <v>152365023</v>
      </c>
      <c r="D10362">
        <v>264</v>
      </c>
      <c r="E10362" t="s">
        <v>90</v>
      </c>
      <c r="G10362">
        <v>15.696</v>
      </c>
      <c r="H10362">
        <v>2015</v>
      </c>
      <c r="I10362">
        <v>8</v>
      </c>
      <c r="J10362">
        <v>21</v>
      </c>
      <c r="K10362">
        <v>20</v>
      </c>
      <c r="L10362">
        <v>18</v>
      </c>
      <c r="M10362" t="s">
        <v>900</v>
      </c>
      <c r="N10362" t="s">
        <v>860</v>
      </c>
      <c r="O10362" t="s">
        <v>1933</v>
      </c>
      <c r="Q10362" t="s">
        <v>585</v>
      </c>
      <c r="R10362" t="str">
        <f t="shared" si="599"/>
        <v>Weekday</v>
      </c>
      <c r="S10362" s="27">
        <f t="shared" si="600"/>
        <v>42237</v>
      </c>
      <c r="V10362" t="str">
        <f t="shared" si="598"/>
        <v/>
      </c>
      <c r="AE10362" s="27"/>
      <c r="AO10362" s="27"/>
      <c r="AX10362" s="27"/>
      <c r="AY10362" s="27"/>
    </row>
    <row r="10363" spans="1:51" x14ac:dyDescent="0.25">
      <c r="A10363" t="s">
        <v>391</v>
      </c>
      <c r="B10363" t="s">
        <v>218</v>
      </c>
      <c r="C10363">
        <v>172945240</v>
      </c>
      <c r="D10363">
        <v>264</v>
      </c>
      <c r="E10363" t="s">
        <v>90</v>
      </c>
      <c r="G10363">
        <v>15.696999999999999</v>
      </c>
      <c r="H10363">
        <v>2017</v>
      </c>
      <c r="I10363">
        <v>10</v>
      </c>
      <c r="J10363">
        <v>20</v>
      </c>
      <c r="K10363">
        <v>14</v>
      </c>
      <c r="L10363">
        <v>59</v>
      </c>
      <c r="M10363" t="s">
        <v>900</v>
      </c>
      <c r="N10363" t="s">
        <v>860</v>
      </c>
      <c r="O10363" t="s">
        <v>799</v>
      </c>
      <c r="Q10363" t="s">
        <v>585</v>
      </c>
      <c r="R10363" t="str">
        <f t="shared" si="599"/>
        <v>Weekday</v>
      </c>
      <c r="S10363" s="27">
        <f t="shared" si="600"/>
        <v>43028</v>
      </c>
      <c r="V10363" t="str">
        <f t="shared" si="598"/>
        <v/>
      </c>
      <c r="AO10363" s="27"/>
      <c r="AX10363" s="27"/>
      <c r="AY10363" s="27"/>
    </row>
    <row r="10364" spans="1:51" x14ac:dyDescent="0.25">
      <c r="A10364" t="s">
        <v>391</v>
      </c>
      <c r="B10364" t="s">
        <v>218</v>
      </c>
      <c r="C10364">
        <v>161095555</v>
      </c>
      <c r="D10364">
        <v>264</v>
      </c>
      <c r="E10364" t="s">
        <v>90</v>
      </c>
      <c r="G10364">
        <v>15.698</v>
      </c>
      <c r="H10364">
        <v>2016</v>
      </c>
      <c r="I10364">
        <v>4</v>
      </c>
      <c r="J10364">
        <v>18</v>
      </c>
      <c r="K10364">
        <v>15</v>
      </c>
      <c r="L10364">
        <v>25</v>
      </c>
      <c r="M10364" t="s">
        <v>900</v>
      </c>
      <c r="N10364" t="s">
        <v>404</v>
      </c>
      <c r="O10364" t="s">
        <v>799</v>
      </c>
      <c r="Q10364" t="s">
        <v>585</v>
      </c>
      <c r="R10364" t="str">
        <f t="shared" si="599"/>
        <v>Weekday</v>
      </c>
      <c r="S10364" s="27">
        <f t="shared" si="600"/>
        <v>42478</v>
      </c>
      <c r="V10364" t="str">
        <f t="shared" si="598"/>
        <v/>
      </c>
    </row>
    <row r="10365" spans="1:51" x14ac:dyDescent="0.25">
      <c r="A10365" t="s">
        <v>391</v>
      </c>
      <c r="S10365" s="27"/>
      <c r="V10365" t="str">
        <f t="shared" si="598"/>
        <v/>
      </c>
      <c r="AE10365" s="27"/>
      <c r="AG10365" s="27"/>
      <c r="AX10365" s="27"/>
      <c r="AY10365" s="27"/>
    </row>
    <row r="10366" spans="1:51" x14ac:dyDescent="0.25">
      <c r="A10366" t="s">
        <v>391</v>
      </c>
      <c r="B10366" t="s">
        <v>218</v>
      </c>
      <c r="C10366">
        <v>163585284</v>
      </c>
      <c r="D10366">
        <v>264</v>
      </c>
      <c r="E10366" t="s">
        <v>90</v>
      </c>
      <c r="G10366">
        <v>15.704000000000001</v>
      </c>
      <c r="H10366">
        <v>2016</v>
      </c>
      <c r="I10366">
        <v>12</v>
      </c>
      <c r="J10366">
        <v>22</v>
      </c>
      <c r="K10366">
        <v>15</v>
      </c>
      <c r="L10366">
        <v>0</v>
      </c>
      <c r="M10366" t="s">
        <v>900</v>
      </c>
      <c r="N10366" t="s">
        <v>171</v>
      </c>
      <c r="O10366" t="s">
        <v>799</v>
      </c>
      <c r="Q10366" t="s">
        <v>585</v>
      </c>
      <c r="R10366" t="str">
        <f t="shared" si="599"/>
        <v>Weekday</v>
      </c>
      <c r="S10366" s="27">
        <f t="shared" si="600"/>
        <v>42726</v>
      </c>
      <c r="V10366" t="str">
        <f t="shared" si="598"/>
        <v/>
      </c>
      <c r="AE10366" s="27"/>
      <c r="AG10366" s="27"/>
      <c r="AX10366" s="27"/>
      <c r="AY10366" s="27"/>
    </row>
    <row r="10367" spans="1:51" x14ac:dyDescent="0.25">
      <c r="A10367" t="s">
        <v>391</v>
      </c>
      <c r="S10367" s="27"/>
      <c r="V10367" t="str">
        <f t="shared" si="598"/>
        <v/>
      </c>
      <c r="AE10367" s="27"/>
      <c r="AG10367" s="27"/>
      <c r="AX10367" s="27"/>
      <c r="AY10367" s="27"/>
    </row>
    <row r="10368" spans="1:51" x14ac:dyDescent="0.25">
      <c r="A10368" t="s">
        <v>391</v>
      </c>
      <c r="S10368" s="27"/>
      <c r="V10368" t="str">
        <f t="shared" si="598"/>
        <v/>
      </c>
      <c r="AE10368" s="27"/>
      <c r="AG10368" s="27"/>
      <c r="AX10368" s="27"/>
      <c r="AY10368" s="27"/>
    </row>
    <row r="10369" spans="1:51" x14ac:dyDescent="0.25">
      <c r="A10369" t="s">
        <v>391</v>
      </c>
      <c r="B10369" t="s">
        <v>218</v>
      </c>
      <c r="C10369">
        <v>151005241</v>
      </c>
      <c r="D10369">
        <v>264</v>
      </c>
      <c r="E10369" t="s">
        <v>90</v>
      </c>
      <c r="G10369">
        <v>15.702999999999999</v>
      </c>
      <c r="H10369">
        <v>2015</v>
      </c>
      <c r="I10369">
        <v>4</v>
      </c>
      <c r="J10369">
        <v>8</v>
      </c>
      <c r="K10369">
        <v>15</v>
      </c>
      <c r="L10369">
        <v>25</v>
      </c>
      <c r="M10369" t="s">
        <v>900</v>
      </c>
      <c r="N10369" t="s">
        <v>860</v>
      </c>
      <c r="O10369" t="s">
        <v>799</v>
      </c>
      <c r="Q10369" t="s">
        <v>585</v>
      </c>
      <c r="R10369" t="str">
        <f t="shared" si="599"/>
        <v>Weekday</v>
      </c>
      <c r="S10369" s="27">
        <f t="shared" si="600"/>
        <v>42102</v>
      </c>
      <c r="V10369" t="str">
        <f t="shared" si="598"/>
        <v/>
      </c>
      <c r="AX10369" s="27"/>
      <c r="AY10369" s="27"/>
    </row>
    <row r="10370" spans="1:51" x14ac:dyDescent="0.25">
      <c r="A10370" t="s">
        <v>391</v>
      </c>
      <c r="S10370" s="27"/>
      <c r="V10370" t="str">
        <f t="shared" si="598"/>
        <v/>
      </c>
    </row>
    <row r="10371" spans="1:51" x14ac:dyDescent="0.25">
      <c r="A10371" t="s">
        <v>391</v>
      </c>
      <c r="B10371" t="s">
        <v>218</v>
      </c>
      <c r="C10371">
        <v>163365445</v>
      </c>
      <c r="D10371">
        <v>264</v>
      </c>
      <c r="E10371" t="s">
        <v>90</v>
      </c>
      <c r="G10371">
        <v>15.718</v>
      </c>
      <c r="H10371">
        <v>2016</v>
      </c>
      <c r="I10371">
        <v>11</v>
      </c>
      <c r="J10371">
        <v>29</v>
      </c>
      <c r="K10371">
        <v>17</v>
      </c>
      <c r="L10371">
        <v>51</v>
      </c>
      <c r="M10371" t="s">
        <v>900</v>
      </c>
      <c r="N10371" t="s">
        <v>404</v>
      </c>
      <c r="O10371" t="s">
        <v>799</v>
      </c>
      <c r="Q10371" t="s">
        <v>585</v>
      </c>
      <c r="R10371" t="str">
        <f t="shared" si="599"/>
        <v>Weekday</v>
      </c>
      <c r="S10371" s="27">
        <f t="shared" si="600"/>
        <v>42703</v>
      </c>
      <c r="V10371" t="str">
        <f t="shared" ref="V10371:V10434" si="601">T10371&amp;U10371</f>
        <v/>
      </c>
      <c r="AE10371" s="27"/>
      <c r="AG10371" s="27"/>
      <c r="AX10371" s="27"/>
      <c r="AY10371" s="27"/>
    </row>
    <row r="10372" spans="1:51" x14ac:dyDescent="0.25">
      <c r="A10372" t="s">
        <v>391</v>
      </c>
      <c r="B10372" t="s">
        <v>218</v>
      </c>
      <c r="C10372">
        <v>150835002</v>
      </c>
      <c r="D10372">
        <v>264</v>
      </c>
      <c r="E10372" t="s">
        <v>90</v>
      </c>
      <c r="G10372">
        <v>15.721</v>
      </c>
      <c r="H10372">
        <v>2015</v>
      </c>
      <c r="I10372">
        <v>3</v>
      </c>
      <c r="J10372">
        <v>18</v>
      </c>
      <c r="K10372">
        <v>17</v>
      </c>
      <c r="L10372">
        <v>35</v>
      </c>
      <c r="M10372" t="s">
        <v>900</v>
      </c>
      <c r="N10372" t="s">
        <v>860</v>
      </c>
      <c r="O10372" t="s">
        <v>799</v>
      </c>
      <c r="Q10372" t="s">
        <v>585</v>
      </c>
      <c r="R10372" t="str">
        <f t="shared" si="599"/>
        <v>Weekday</v>
      </c>
      <c r="S10372" s="27">
        <f t="shared" si="600"/>
        <v>42081</v>
      </c>
      <c r="V10372" t="str">
        <f t="shared" si="601"/>
        <v/>
      </c>
    </row>
    <row r="10373" spans="1:51" x14ac:dyDescent="0.25">
      <c r="A10373" t="s">
        <v>391</v>
      </c>
      <c r="B10373" t="s">
        <v>218</v>
      </c>
      <c r="C10373">
        <v>161765299</v>
      </c>
      <c r="D10373">
        <v>264</v>
      </c>
      <c r="E10373" t="s">
        <v>90</v>
      </c>
      <c r="G10373">
        <v>15.73</v>
      </c>
      <c r="H10373">
        <v>2016</v>
      </c>
      <c r="I10373">
        <v>6</v>
      </c>
      <c r="J10373">
        <v>22</v>
      </c>
      <c r="K10373">
        <v>18</v>
      </c>
      <c r="L10373">
        <v>52</v>
      </c>
      <c r="M10373" t="s">
        <v>900</v>
      </c>
      <c r="N10373" t="s">
        <v>860</v>
      </c>
      <c r="O10373" t="s">
        <v>799</v>
      </c>
      <c r="Q10373" t="s">
        <v>585</v>
      </c>
      <c r="R10373" t="str">
        <f t="shared" si="599"/>
        <v>Weekday</v>
      </c>
      <c r="S10373" s="27">
        <f t="shared" si="600"/>
        <v>42543</v>
      </c>
      <c r="V10373" t="str">
        <f t="shared" si="601"/>
        <v/>
      </c>
      <c r="AE10373" s="27"/>
      <c r="AG10373" s="27"/>
      <c r="AX10373" s="27"/>
      <c r="AY10373" s="27"/>
    </row>
    <row r="10374" spans="1:51" x14ac:dyDescent="0.25">
      <c r="A10374" t="s">
        <v>391</v>
      </c>
      <c r="S10374" s="27"/>
      <c r="V10374" t="str">
        <f t="shared" si="601"/>
        <v/>
      </c>
      <c r="AX10374" s="27"/>
      <c r="AY10374" s="27"/>
    </row>
    <row r="10375" spans="1:51" x14ac:dyDescent="0.25">
      <c r="A10375" t="s">
        <v>391</v>
      </c>
      <c r="B10375" t="s">
        <v>218</v>
      </c>
      <c r="C10375">
        <v>140685190</v>
      </c>
      <c r="D10375">
        <v>264</v>
      </c>
      <c r="E10375" t="s">
        <v>90</v>
      </c>
      <c r="G10375">
        <v>15.734999999999999</v>
      </c>
      <c r="H10375">
        <v>2014</v>
      </c>
      <c r="I10375">
        <v>3</v>
      </c>
      <c r="J10375">
        <v>8</v>
      </c>
      <c r="K10375">
        <v>16</v>
      </c>
      <c r="L10375">
        <v>26</v>
      </c>
      <c r="M10375" t="s">
        <v>900</v>
      </c>
      <c r="N10375" t="s">
        <v>860</v>
      </c>
      <c r="O10375" t="s">
        <v>799</v>
      </c>
      <c r="Q10375" t="s">
        <v>585</v>
      </c>
      <c r="R10375" t="str">
        <f t="shared" si="599"/>
        <v>Weekend</v>
      </c>
      <c r="S10375" s="27">
        <f t="shared" si="600"/>
        <v>41706</v>
      </c>
      <c r="V10375" t="str">
        <f t="shared" si="601"/>
        <v/>
      </c>
      <c r="AE10375" s="27"/>
      <c r="AG10375" s="27"/>
      <c r="AX10375" s="27"/>
      <c r="AY10375" s="27"/>
    </row>
    <row r="10376" spans="1:51" x14ac:dyDescent="0.25">
      <c r="A10376" t="s">
        <v>391</v>
      </c>
      <c r="B10376" t="s">
        <v>218</v>
      </c>
      <c r="C10376">
        <v>170685292</v>
      </c>
      <c r="D10376">
        <v>264</v>
      </c>
      <c r="E10376" t="s">
        <v>90</v>
      </c>
      <c r="G10376">
        <v>15.746</v>
      </c>
      <c r="H10376">
        <v>2017</v>
      </c>
      <c r="I10376">
        <v>3</v>
      </c>
      <c r="J10376">
        <v>8</v>
      </c>
      <c r="K10376">
        <v>15</v>
      </c>
      <c r="L10376">
        <v>2</v>
      </c>
      <c r="M10376" t="s">
        <v>900</v>
      </c>
      <c r="N10376" t="s">
        <v>860</v>
      </c>
      <c r="O10376" t="s">
        <v>799</v>
      </c>
      <c r="Q10376" t="s">
        <v>585</v>
      </c>
      <c r="R10376" t="str">
        <f t="shared" si="599"/>
        <v>Weekday</v>
      </c>
      <c r="S10376" s="27">
        <f t="shared" si="600"/>
        <v>42802</v>
      </c>
      <c r="V10376" t="str">
        <f t="shared" si="601"/>
        <v/>
      </c>
      <c r="AX10376" s="27"/>
      <c r="AY10376" s="27"/>
    </row>
    <row r="10377" spans="1:51" x14ac:dyDescent="0.25">
      <c r="A10377" t="s">
        <v>391</v>
      </c>
      <c r="B10377" t="s">
        <v>218</v>
      </c>
      <c r="C10377">
        <v>132455154</v>
      </c>
      <c r="D10377">
        <v>264</v>
      </c>
      <c r="E10377" t="s">
        <v>90</v>
      </c>
      <c r="G10377">
        <v>15.742000000000001</v>
      </c>
      <c r="H10377">
        <v>2013</v>
      </c>
      <c r="I10377">
        <v>8</v>
      </c>
      <c r="J10377">
        <v>31</v>
      </c>
      <c r="K10377">
        <v>18</v>
      </c>
      <c r="L10377">
        <v>11</v>
      </c>
      <c r="M10377" t="s">
        <v>900</v>
      </c>
      <c r="N10377" t="s">
        <v>171</v>
      </c>
      <c r="O10377" t="s">
        <v>799</v>
      </c>
      <c r="Q10377" t="s">
        <v>585</v>
      </c>
      <c r="R10377" t="str">
        <f t="shared" si="599"/>
        <v>Weekend</v>
      </c>
      <c r="S10377" s="27">
        <f t="shared" si="600"/>
        <v>41517</v>
      </c>
      <c r="V10377" t="str">
        <f t="shared" si="601"/>
        <v/>
      </c>
      <c r="AX10377" s="27"/>
      <c r="AY10377" s="27"/>
    </row>
    <row r="10378" spans="1:51" x14ac:dyDescent="0.25">
      <c r="A10378" t="s">
        <v>391</v>
      </c>
      <c r="B10378" t="s">
        <v>218</v>
      </c>
      <c r="C10378">
        <v>140295229</v>
      </c>
      <c r="D10378">
        <v>264</v>
      </c>
      <c r="E10378" t="s">
        <v>90</v>
      </c>
      <c r="G10378">
        <v>15.749000000000001</v>
      </c>
      <c r="H10378">
        <v>2014</v>
      </c>
      <c r="I10378">
        <v>1</v>
      </c>
      <c r="J10378">
        <v>28</v>
      </c>
      <c r="K10378">
        <v>20</v>
      </c>
      <c r="L10378">
        <v>48</v>
      </c>
      <c r="M10378" t="s">
        <v>899</v>
      </c>
      <c r="N10378" t="s">
        <v>860</v>
      </c>
      <c r="O10378" t="s">
        <v>799</v>
      </c>
      <c r="Q10378" t="s">
        <v>585</v>
      </c>
      <c r="R10378" t="str">
        <f t="shared" si="599"/>
        <v>Weekday</v>
      </c>
      <c r="S10378" s="27">
        <f t="shared" si="600"/>
        <v>41667</v>
      </c>
      <c r="V10378" t="str">
        <f t="shared" si="601"/>
        <v/>
      </c>
      <c r="AX10378" s="27"/>
      <c r="AY10378" s="27"/>
    </row>
    <row r="10379" spans="1:51" x14ac:dyDescent="0.25">
      <c r="A10379" t="s">
        <v>391</v>
      </c>
      <c r="B10379" t="s">
        <v>218</v>
      </c>
      <c r="C10379">
        <v>163245233</v>
      </c>
      <c r="D10379">
        <v>264</v>
      </c>
      <c r="E10379" t="s">
        <v>90</v>
      </c>
      <c r="G10379">
        <v>15.755000000000001</v>
      </c>
      <c r="H10379">
        <v>2016</v>
      </c>
      <c r="I10379">
        <v>11</v>
      </c>
      <c r="J10379">
        <v>18</v>
      </c>
      <c r="K10379">
        <v>18</v>
      </c>
      <c r="L10379">
        <v>15</v>
      </c>
      <c r="M10379" t="s">
        <v>900</v>
      </c>
      <c r="N10379" t="s">
        <v>860</v>
      </c>
      <c r="O10379" t="s">
        <v>799</v>
      </c>
      <c r="Q10379" t="s">
        <v>585</v>
      </c>
      <c r="R10379" t="str">
        <f t="shared" si="599"/>
        <v>Weekday</v>
      </c>
      <c r="S10379" s="27">
        <f t="shared" si="600"/>
        <v>42692</v>
      </c>
      <c r="V10379" t="str">
        <f t="shared" si="601"/>
        <v/>
      </c>
      <c r="AE10379" s="27"/>
      <c r="AG10379" s="27"/>
      <c r="AX10379" s="27"/>
      <c r="AY10379" s="27"/>
    </row>
    <row r="10380" spans="1:51" x14ac:dyDescent="0.25">
      <c r="A10380" t="s">
        <v>391</v>
      </c>
      <c r="B10380" t="s">
        <v>218</v>
      </c>
      <c r="C10380">
        <v>142275172</v>
      </c>
      <c r="D10380">
        <v>264</v>
      </c>
      <c r="E10380" t="s">
        <v>90</v>
      </c>
      <c r="G10380">
        <v>15.757</v>
      </c>
      <c r="H10380">
        <v>2014</v>
      </c>
      <c r="I10380">
        <v>8</v>
      </c>
      <c r="J10380">
        <v>14</v>
      </c>
      <c r="K10380">
        <v>15</v>
      </c>
      <c r="L10380">
        <v>40</v>
      </c>
      <c r="M10380" t="s">
        <v>900</v>
      </c>
      <c r="N10380" t="s">
        <v>860</v>
      </c>
      <c r="O10380" t="s">
        <v>799</v>
      </c>
      <c r="Q10380" t="s">
        <v>585</v>
      </c>
      <c r="R10380" t="str">
        <f t="shared" si="599"/>
        <v>Weekday</v>
      </c>
      <c r="S10380" s="27">
        <f t="shared" si="600"/>
        <v>41865</v>
      </c>
      <c r="V10380" t="str">
        <f t="shared" si="601"/>
        <v/>
      </c>
      <c r="AX10380" s="27"/>
      <c r="AY10380" s="27"/>
    </row>
    <row r="10381" spans="1:51" x14ac:dyDescent="0.25">
      <c r="A10381" t="s">
        <v>391</v>
      </c>
      <c r="S10381" s="27"/>
      <c r="V10381" t="str">
        <f t="shared" si="601"/>
        <v/>
      </c>
    </row>
    <row r="10382" spans="1:51" x14ac:dyDescent="0.25">
      <c r="A10382" t="s">
        <v>391</v>
      </c>
      <c r="B10382" t="s">
        <v>218</v>
      </c>
      <c r="C10382">
        <v>171405141</v>
      </c>
      <c r="D10382">
        <v>264</v>
      </c>
      <c r="E10382" t="s">
        <v>90</v>
      </c>
      <c r="G10382">
        <v>15.766999999999999</v>
      </c>
      <c r="H10382">
        <v>2017</v>
      </c>
      <c r="I10382">
        <v>5</v>
      </c>
      <c r="J10382">
        <v>12</v>
      </c>
      <c r="K10382">
        <v>16</v>
      </c>
      <c r="L10382">
        <v>6</v>
      </c>
      <c r="M10382" t="s">
        <v>900</v>
      </c>
      <c r="N10382" t="s">
        <v>860</v>
      </c>
      <c r="O10382" t="s">
        <v>799</v>
      </c>
      <c r="Q10382" t="s">
        <v>585</v>
      </c>
      <c r="R10382" t="str">
        <f t="shared" si="599"/>
        <v>Weekday</v>
      </c>
      <c r="S10382" s="27">
        <f t="shared" si="600"/>
        <v>42867</v>
      </c>
      <c r="V10382" t="str">
        <f t="shared" si="601"/>
        <v/>
      </c>
      <c r="AX10382" s="27"/>
      <c r="AY10382" s="27"/>
    </row>
    <row r="10383" spans="1:51" x14ac:dyDescent="0.25">
      <c r="A10383" t="s">
        <v>391</v>
      </c>
      <c r="B10383" t="s">
        <v>218</v>
      </c>
      <c r="C10383">
        <v>141065269</v>
      </c>
      <c r="D10383">
        <v>264</v>
      </c>
      <c r="E10383" t="s">
        <v>90</v>
      </c>
      <c r="G10383">
        <v>15.769</v>
      </c>
      <c r="H10383">
        <v>2014</v>
      </c>
      <c r="I10383">
        <v>4</v>
      </c>
      <c r="J10383">
        <v>16</v>
      </c>
      <c r="K10383">
        <v>17</v>
      </c>
      <c r="L10383">
        <v>32</v>
      </c>
      <c r="M10383" t="s">
        <v>900</v>
      </c>
      <c r="N10383" t="s">
        <v>860</v>
      </c>
      <c r="O10383" t="s">
        <v>799</v>
      </c>
      <c r="Q10383" t="s">
        <v>585</v>
      </c>
      <c r="R10383" t="str">
        <f t="shared" si="599"/>
        <v>Weekday</v>
      </c>
      <c r="S10383" s="27">
        <f t="shared" si="600"/>
        <v>41745</v>
      </c>
      <c r="V10383" t="str">
        <f t="shared" si="601"/>
        <v/>
      </c>
    </row>
    <row r="10384" spans="1:51" x14ac:dyDescent="0.25">
      <c r="A10384" t="s">
        <v>391</v>
      </c>
      <c r="B10384" t="s">
        <v>218</v>
      </c>
      <c r="C10384">
        <v>171535174</v>
      </c>
      <c r="D10384">
        <v>264</v>
      </c>
      <c r="E10384" t="s">
        <v>90</v>
      </c>
      <c r="G10384">
        <v>15.775</v>
      </c>
      <c r="H10384">
        <v>2017</v>
      </c>
      <c r="I10384">
        <v>5</v>
      </c>
      <c r="J10384">
        <v>25</v>
      </c>
      <c r="K10384">
        <v>10</v>
      </c>
      <c r="L10384">
        <v>6</v>
      </c>
      <c r="M10384" t="s">
        <v>900</v>
      </c>
      <c r="N10384" t="s">
        <v>860</v>
      </c>
      <c r="O10384" t="s">
        <v>799</v>
      </c>
      <c r="Q10384" t="s">
        <v>585</v>
      </c>
      <c r="R10384" t="str">
        <f t="shared" si="599"/>
        <v>Weekday</v>
      </c>
      <c r="S10384" s="27">
        <f t="shared" si="600"/>
        <v>42880</v>
      </c>
      <c r="V10384" t="str">
        <f t="shared" si="601"/>
        <v/>
      </c>
      <c r="AE10384" s="27"/>
      <c r="AG10384" s="27"/>
      <c r="AX10384" s="27"/>
      <c r="AY10384" s="27"/>
    </row>
    <row r="10385" spans="1:51" x14ac:dyDescent="0.25">
      <c r="A10385" t="s">
        <v>391</v>
      </c>
      <c r="B10385" t="s">
        <v>218</v>
      </c>
      <c r="C10385">
        <v>152125172</v>
      </c>
      <c r="D10385">
        <v>264</v>
      </c>
      <c r="E10385" t="s">
        <v>90</v>
      </c>
      <c r="G10385">
        <v>15.776999999999999</v>
      </c>
      <c r="H10385">
        <v>2015</v>
      </c>
      <c r="I10385">
        <v>7</v>
      </c>
      <c r="J10385">
        <v>31</v>
      </c>
      <c r="K10385">
        <v>15</v>
      </c>
      <c r="L10385">
        <v>20</v>
      </c>
      <c r="M10385" t="s">
        <v>899</v>
      </c>
      <c r="N10385" t="s">
        <v>860</v>
      </c>
      <c r="O10385" t="s">
        <v>799</v>
      </c>
      <c r="Q10385" t="s">
        <v>585</v>
      </c>
      <c r="R10385" t="str">
        <f t="shared" si="599"/>
        <v>Weekday</v>
      </c>
      <c r="S10385" s="27">
        <f t="shared" si="600"/>
        <v>42216</v>
      </c>
      <c r="V10385" t="str">
        <f t="shared" si="601"/>
        <v/>
      </c>
    </row>
    <row r="10386" spans="1:51" x14ac:dyDescent="0.25">
      <c r="A10386" t="s">
        <v>391</v>
      </c>
      <c r="B10386" t="s">
        <v>218</v>
      </c>
      <c r="C10386">
        <v>143185432</v>
      </c>
      <c r="D10386">
        <v>264</v>
      </c>
      <c r="E10386" t="s">
        <v>90</v>
      </c>
      <c r="G10386">
        <v>15.773999999999999</v>
      </c>
      <c r="H10386">
        <v>2014</v>
      </c>
      <c r="I10386">
        <v>11</v>
      </c>
      <c r="J10386">
        <v>12</v>
      </c>
      <c r="K10386">
        <v>19</v>
      </c>
      <c r="L10386">
        <v>53</v>
      </c>
      <c r="M10386" t="s">
        <v>900</v>
      </c>
      <c r="N10386" t="s">
        <v>171</v>
      </c>
      <c r="O10386" t="s">
        <v>1933</v>
      </c>
      <c r="Q10386" t="s">
        <v>585</v>
      </c>
      <c r="R10386" t="str">
        <f t="shared" si="599"/>
        <v>Weekday</v>
      </c>
      <c r="S10386" s="27">
        <f t="shared" si="600"/>
        <v>41955</v>
      </c>
      <c r="V10386" t="str">
        <f t="shared" si="601"/>
        <v/>
      </c>
      <c r="AX10386" s="27"/>
      <c r="AY10386" s="27"/>
    </row>
    <row r="10387" spans="1:51" x14ac:dyDescent="0.25">
      <c r="A10387" t="s">
        <v>391</v>
      </c>
      <c r="B10387" t="s">
        <v>218</v>
      </c>
      <c r="C10387">
        <v>132225080</v>
      </c>
      <c r="D10387">
        <v>264</v>
      </c>
      <c r="E10387" t="s">
        <v>90</v>
      </c>
      <c r="G10387">
        <v>15.779</v>
      </c>
      <c r="H10387">
        <v>2013</v>
      </c>
      <c r="I10387">
        <v>8</v>
      </c>
      <c r="J10387">
        <v>9</v>
      </c>
      <c r="K10387">
        <v>8</v>
      </c>
      <c r="L10387">
        <v>17</v>
      </c>
      <c r="M10387" t="s">
        <v>900</v>
      </c>
      <c r="N10387" t="s">
        <v>171</v>
      </c>
      <c r="O10387" t="s">
        <v>799</v>
      </c>
      <c r="Q10387" t="s">
        <v>585</v>
      </c>
      <c r="R10387" t="str">
        <f t="shared" si="599"/>
        <v>Weekday</v>
      </c>
      <c r="S10387" s="27">
        <f t="shared" si="600"/>
        <v>41495</v>
      </c>
      <c r="V10387" t="str">
        <f t="shared" si="601"/>
        <v/>
      </c>
      <c r="AX10387" s="27"/>
      <c r="AY10387" s="27"/>
    </row>
    <row r="10388" spans="1:51" x14ac:dyDescent="0.25">
      <c r="A10388" t="s">
        <v>391</v>
      </c>
      <c r="B10388" t="s">
        <v>218</v>
      </c>
      <c r="C10388">
        <v>163655253</v>
      </c>
      <c r="D10388">
        <v>264</v>
      </c>
      <c r="E10388" t="s">
        <v>90</v>
      </c>
      <c r="G10388">
        <v>15.791</v>
      </c>
      <c r="H10388">
        <v>2016</v>
      </c>
      <c r="I10388">
        <v>12</v>
      </c>
      <c r="J10388">
        <v>29</v>
      </c>
      <c r="K10388">
        <v>15</v>
      </c>
      <c r="L10388">
        <v>42</v>
      </c>
      <c r="M10388" t="s">
        <v>900</v>
      </c>
      <c r="N10388" t="s">
        <v>860</v>
      </c>
      <c r="O10388" t="s">
        <v>799</v>
      </c>
      <c r="Q10388" t="s">
        <v>585</v>
      </c>
      <c r="R10388" t="str">
        <f t="shared" si="599"/>
        <v>Weekday</v>
      </c>
      <c r="S10388" s="27">
        <f t="shared" si="600"/>
        <v>42733</v>
      </c>
      <c r="V10388" t="str">
        <f t="shared" si="601"/>
        <v/>
      </c>
    </row>
    <row r="10389" spans="1:51" x14ac:dyDescent="0.25">
      <c r="A10389" t="s">
        <v>391</v>
      </c>
      <c r="B10389" t="s">
        <v>218</v>
      </c>
      <c r="C10389">
        <v>133165127</v>
      </c>
      <c r="D10389">
        <v>264</v>
      </c>
      <c r="E10389" t="s">
        <v>90</v>
      </c>
      <c r="G10389">
        <v>15.79</v>
      </c>
      <c r="H10389">
        <v>2013</v>
      </c>
      <c r="I10389">
        <v>11</v>
      </c>
      <c r="J10389">
        <v>12</v>
      </c>
      <c r="K10389">
        <v>7</v>
      </c>
      <c r="L10389">
        <v>39</v>
      </c>
      <c r="M10389" t="s">
        <v>900</v>
      </c>
      <c r="N10389" t="s">
        <v>404</v>
      </c>
      <c r="O10389" t="s">
        <v>799</v>
      </c>
      <c r="Q10389" t="s">
        <v>585</v>
      </c>
      <c r="R10389" t="str">
        <f t="shared" si="599"/>
        <v>Weekday</v>
      </c>
      <c r="S10389" s="27">
        <f t="shared" si="600"/>
        <v>41590</v>
      </c>
      <c r="V10389" t="str">
        <f t="shared" si="601"/>
        <v/>
      </c>
      <c r="AX10389" s="27"/>
      <c r="AY10389" s="27"/>
    </row>
    <row r="10390" spans="1:51" x14ac:dyDescent="0.25">
      <c r="A10390" t="s">
        <v>391</v>
      </c>
      <c r="B10390" t="s">
        <v>218</v>
      </c>
      <c r="C10390">
        <v>171685285</v>
      </c>
      <c r="D10390">
        <v>264</v>
      </c>
      <c r="E10390" t="s">
        <v>90</v>
      </c>
      <c r="G10390">
        <v>15.795999999999999</v>
      </c>
      <c r="H10390">
        <v>2017</v>
      </c>
      <c r="I10390">
        <v>6</v>
      </c>
      <c r="J10390">
        <v>10</v>
      </c>
      <c r="K10390">
        <v>20</v>
      </c>
      <c r="L10390">
        <v>40</v>
      </c>
      <c r="M10390" t="s">
        <v>900</v>
      </c>
      <c r="N10390" t="s">
        <v>171</v>
      </c>
      <c r="O10390" t="s">
        <v>799</v>
      </c>
      <c r="Q10390" t="s">
        <v>585</v>
      </c>
      <c r="R10390" t="str">
        <f t="shared" si="599"/>
        <v>Weekend</v>
      </c>
      <c r="S10390" s="27">
        <f t="shared" si="600"/>
        <v>42896</v>
      </c>
      <c r="V10390" t="str">
        <f t="shared" si="601"/>
        <v/>
      </c>
      <c r="AO10390" s="27"/>
      <c r="AX10390" s="27"/>
      <c r="AY10390" s="27"/>
    </row>
    <row r="10391" spans="1:51" x14ac:dyDescent="0.25">
      <c r="A10391" t="s">
        <v>391</v>
      </c>
      <c r="B10391" t="s">
        <v>218</v>
      </c>
      <c r="C10391">
        <v>161025324</v>
      </c>
      <c r="D10391">
        <v>264</v>
      </c>
      <c r="E10391" t="s">
        <v>90</v>
      </c>
      <c r="G10391">
        <v>15.804</v>
      </c>
      <c r="H10391">
        <v>2016</v>
      </c>
      <c r="I10391">
        <v>4</v>
      </c>
      <c r="J10391">
        <v>8</v>
      </c>
      <c r="K10391">
        <v>19</v>
      </c>
      <c r="L10391">
        <v>6</v>
      </c>
      <c r="M10391" t="s">
        <v>900</v>
      </c>
      <c r="N10391" t="s">
        <v>860</v>
      </c>
      <c r="O10391" t="s">
        <v>799</v>
      </c>
      <c r="Q10391" t="s">
        <v>585</v>
      </c>
      <c r="R10391" t="str">
        <f t="shared" si="599"/>
        <v>Weekday</v>
      </c>
      <c r="S10391" s="27">
        <f t="shared" si="600"/>
        <v>42468</v>
      </c>
      <c r="V10391" t="str">
        <f t="shared" si="601"/>
        <v/>
      </c>
      <c r="AE10391" s="27"/>
      <c r="AG10391" s="27"/>
      <c r="AX10391" s="27"/>
      <c r="AY10391" s="27"/>
    </row>
    <row r="10392" spans="1:51" x14ac:dyDescent="0.25">
      <c r="A10392" t="s">
        <v>391</v>
      </c>
      <c r="B10392" t="s">
        <v>218</v>
      </c>
      <c r="C10392">
        <v>163485389</v>
      </c>
      <c r="D10392">
        <v>264</v>
      </c>
      <c r="E10392" t="s">
        <v>90</v>
      </c>
      <c r="G10392">
        <v>15.803000000000001</v>
      </c>
      <c r="H10392">
        <v>2016</v>
      </c>
      <c r="I10392">
        <v>12</v>
      </c>
      <c r="J10392">
        <v>13</v>
      </c>
      <c r="K10392">
        <v>18</v>
      </c>
      <c r="L10392">
        <v>52</v>
      </c>
      <c r="M10392" t="s">
        <v>900</v>
      </c>
      <c r="N10392" t="s">
        <v>860</v>
      </c>
      <c r="O10392" t="s">
        <v>799</v>
      </c>
      <c r="Q10392" t="s">
        <v>585</v>
      </c>
      <c r="R10392" t="str">
        <f t="shared" si="599"/>
        <v>Weekday</v>
      </c>
      <c r="S10392" s="27">
        <f t="shared" si="600"/>
        <v>42717</v>
      </c>
      <c r="V10392" t="str">
        <f t="shared" si="601"/>
        <v/>
      </c>
      <c r="AX10392" s="27"/>
      <c r="AY10392" s="27"/>
    </row>
    <row r="10393" spans="1:51" x14ac:dyDescent="0.25">
      <c r="A10393" t="s">
        <v>391</v>
      </c>
      <c r="B10393" t="s">
        <v>218</v>
      </c>
      <c r="C10393">
        <v>131375146</v>
      </c>
      <c r="D10393">
        <v>264</v>
      </c>
      <c r="E10393" t="s">
        <v>90</v>
      </c>
      <c r="G10393">
        <v>15.801</v>
      </c>
      <c r="H10393">
        <v>2013</v>
      </c>
      <c r="I10393">
        <v>5</v>
      </c>
      <c r="J10393">
        <v>15</v>
      </c>
      <c r="K10393">
        <v>14</v>
      </c>
      <c r="L10393">
        <v>20</v>
      </c>
      <c r="M10393" t="s">
        <v>900</v>
      </c>
      <c r="N10393" t="s">
        <v>860</v>
      </c>
      <c r="O10393" t="s">
        <v>799</v>
      </c>
      <c r="Q10393" t="s">
        <v>585</v>
      </c>
      <c r="R10393" t="str">
        <f t="shared" si="599"/>
        <v>Weekday</v>
      </c>
      <c r="S10393" s="27">
        <f t="shared" si="600"/>
        <v>41409</v>
      </c>
      <c r="V10393" t="str">
        <f t="shared" si="601"/>
        <v/>
      </c>
      <c r="AE10393" s="27"/>
      <c r="AG10393" s="27"/>
      <c r="AX10393" s="27"/>
      <c r="AY10393" s="27"/>
    </row>
    <row r="10394" spans="1:51" x14ac:dyDescent="0.25">
      <c r="A10394" t="s">
        <v>391</v>
      </c>
      <c r="S10394" s="27"/>
      <c r="V10394" t="str">
        <f t="shared" si="601"/>
        <v/>
      </c>
    </row>
    <row r="10395" spans="1:51" x14ac:dyDescent="0.25">
      <c r="A10395" t="s">
        <v>391</v>
      </c>
      <c r="B10395" t="s">
        <v>218</v>
      </c>
      <c r="C10395">
        <v>161275390</v>
      </c>
      <c r="D10395">
        <v>264</v>
      </c>
      <c r="E10395" t="s">
        <v>90</v>
      </c>
      <c r="G10395">
        <v>15.81</v>
      </c>
      <c r="H10395">
        <v>2016</v>
      </c>
      <c r="I10395">
        <v>5</v>
      </c>
      <c r="J10395">
        <v>3</v>
      </c>
      <c r="K10395">
        <v>15</v>
      </c>
      <c r="L10395">
        <v>34</v>
      </c>
      <c r="M10395" t="s">
        <v>900</v>
      </c>
      <c r="N10395" t="s">
        <v>404</v>
      </c>
      <c r="O10395" t="s">
        <v>799</v>
      </c>
      <c r="Q10395" t="s">
        <v>585</v>
      </c>
      <c r="R10395" t="str">
        <f t="shared" si="599"/>
        <v>Weekday</v>
      </c>
      <c r="S10395" s="27">
        <f t="shared" si="600"/>
        <v>42493</v>
      </c>
      <c r="V10395" t="str">
        <f t="shared" si="601"/>
        <v/>
      </c>
      <c r="AX10395" s="27"/>
      <c r="AY10395" s="27"/>
    </row>
    <row r="10396" spans="1:51" x14ac:dyDescent="0.25">
      <c r="A10396" t="s">
        <v>391</v>
      </c>
      <c r="B10396" t="s">
        <v>218</v>
      </c>
      <c r="C10396">
        <v>171845113</v>
      </c>
      <c r="D10396">
        <v>264</v>
      </c>
      <c r="E10396" t="s">
        <v>90</v>
      </c>
      <c r="G10396">
        <v>15.81</v>
      </c>
      <c r="H10396">
        <v>2017</v>
      </c>
      <c r="I10396">
        <v>6</v>
      </c>
      <c r="J10396">
        <v>30</v>
      </c>
      <c r="K10396">
        <v>21</v>
      </c>
      <c r="L10396">
        <v>5</v>
      </c>
      <c r="M10396" t="s">
        <v>900</v>
      </c>
      <c r="N10396" t="s">
        <v>860</v>
      </c>
      <c r="O10396" t="s">
        <v>799</v>
      </c>
      <c r="Q10396" t="s">
        <v>585</v>
      </c>
      <c r="R10396" t="str">
        <f t="shared" si="599"/>
        <v>Weekday</v>
      </c>
      <c r="S10396" s="27">
        <f t="shared" si="600"/>
        <v>42916</v>
      </c>
      <c r="V10396" t="str">
        <f t="shared" si="601"/>
        <v/>
      </c>
      <c r="AX10396" s="27"/>
      <c r="AY10396" s="27"/>
    </row>
    <row r="10397" spans="1:51" x14ac:dyDescent="0.25">
      <c r="A10397" t="s">
        <v>391</v>
      </c>
      <c r="B10397" t="s">
        <v>218</v>
      </c>
      <c r="C10397">
        <v>132175198</v>
      </c>
      <c r="D10397">
        <v>264</v>
      </c>
      <c r="E10397" t="s">
        <v>90</v>
      </c>
      <c r="G10397">
        <v>15.808999999999999</v>
      </c>
      <c r="H10397">
        <v>2013</v>
      </c>
      <c r="I10397">
        <v>7</v>
      </c>
      <c r="J10397">
        <v>29</v>
      </c>
      <c r="K10397">
        <v>17</v>
      </c>
      <c r="L10397">
        <v>18</v>
      </c>
      <c r="M10397" t="s">
        <v>899</v>
      </c>
      <c r="N10397" t="s">
        <v>404</v>
      </c>
      <c r="O10397" t="s">
        <v>799</v>
      </c>
      <c r="Q10397" t="s">
        <v>585</v>
      </c>
      <c r="R10397" t="str">
        <f t="shared" si="599"/>
        <v>Weekday</v>
      </c>
      <c r="S10397" s="27">
        <f t="shared" si="600"/>
        <v>41484</v>
      </c>
      <c r="V10397" t="str">
        <f t="shared" si="601"/>
        <v/>
      </c>
      <c r="AE10397" s="27"/>
      <c r="AO10397" s="27"/>
      <c r="AX10397" s="27"/>
      <c r="AY10397" s="27"/>
    </row>
    <row r="10398" spans="1:51" x14ac:dyDescent="0.25">
      <c r="A10398" t="s">
        <v>391</v>
      </c>
      <c r="B10398" t="s">
        <v>218</v>
      </c>
      <c r="C10398">
        <v>173485286</v>
      </c>
      <c r="D10398">
        <v>264</v>
      </c>
      <c r="E10398" t="s">
        <v>90</v>
      </c>
      <c r="G10398">
        <v>15.819000000000001</v>
      </c>
      <c r="H10398">
        <v>2017</v>
      </c>
      <c r="I10398">
        <v>12</v>
      </c>
      <c r="J10398">
        <v>14</v>
      </c>
      <c r="K10398">
        <v>15</v>
      </c>
      <c r="L10398">
        <v>25</v>
      </c>
      <c r="M10398" t="s">
        <v>900</v>
      </c>
      <c r="N10398" t="s">
        <v>404</v>
      </c>
      <c r="O10398" t="s">
        <v>799</v>
      </c>
      <c r="Q10398" t="s">
        <v>585</v>
      </c>
      <c r="R10398" t="str">
        <f t="shared" si="599"/>
        <v>Weekday</v>
      </c>
      <c r="S10398" s="27">
        <f t="shared" si="600"/>
        <v>43083</v>
      </c>
      <c r="V10398" t="str">
        <f t="shared" si="601"/>
        <v/>
      </c>
    </row>
    <row r="10399" spans="1:51" x14ac:dyDescent="0.25">
      <c r="A10399" t="s">
        <v>391</v>
      </c>
      <c r="B10399" t="s">
        <v>218</v>
      </c>
      <c r="C10399">
        <v>153495204</v>
      </c>
      <c r="D10399">
        <v>264</v>
      </c>
      <c r="E10399" t="s">
        <v>90</v>
      </c>
      <c r="G10399">
        <v>15.821</v>
      </c>
      <c r="H10399">
        <v>2015</v>
      </c>
      <c r="I10399">
        <v>12</v>
      </c>
      <c r="J10399">
        <v>14</v>
      </c>
      <c r="K10399">
        <v>10</v>
      </c>
      <c r="L10399">
        <v>56</v>
      </c>
      <c r="M10399" t="s">
        <v>900</v>
      </c>
      <c r="N10399" t="s">
        <v>860</v>
      </c>
      <c r="O10399" t="s">
        <v>799</v>
      </c>
      <c r="Q10399" t="s">
        <v>585</v>
      </c>
      <c r="R10399" t="str">
        <f t="shared" si="599"/>
        <v>Weekday</v>
      </c>
      <c r="S10399" s="27">
        <f t="shared" si="600"/>
        <v>42352</v>
      </c>
      <c r="V10399" t="str">
        <f t="shared" si="601"/>
        <v/>
      </c>
      <c r="AE10399" s="27"/>
      <c r="AG10399" s="27"/>
      <c r="AX10399" s="27"/>
      <c r="AY10399" s="27"/>
    </row>
    <row r="10400" spans="1:51" x14ac:dyDescent="0.25">
      <c r="A10400" t="s">
        <v>391</v>
      </c>
      <c r="B10400" t="s">
        <v>218</v>
      </c>
      <c r="C10400">
        <v>132475033</v>
      </c>
      <c r="D10400">
        <v>264</v>
      </c>
      <c r="E10400" t="s">
        <v>90</v>
      </c>
      <c r="G10400">
        <v>15.82</v>
      </c>
      <c r="H10400">
        <v>2013</v>
      </c>
      <c r="I10400">
        <v>9</v>
      </c>
      <c r="J10400">
        <v>1</v>
      </c>
      <c r="K10400">
        <v>22</v>
      </c>
      <c r="L10400">
        <v>50</v>
      </c>
      <c r="M10400" t="s">
        <v>900</v>
      </c>
      <c r="N10400" t="s">
        <v>860</v>
      </c>
      <c r="O10400" t="s">
        <v>799</v>
      </c>
      <c r="Q10400" t="s">
        <v>585</v>
      </c>
      <c r="R10400" t="str">
        <f t="shared" si="599"/>
        <v>Weekend</v>
      </c>
      <c r="S10400" s="27">
        <f t="shared" si="600"/>
        <v>41518</v>
      </c>
      <c r="V10400" t="str">
        <f t="shared" si="601"/>
        <v/>
      </c>
      <c r="AE10400" s="27"/>
      <c r="AG10400" s="27"/>
      <c r="AX10400" s="27"/>
      <c r="AY10400" s="27"/>
    </row>
    <row r="10401" spans="1:51" x14ac:dyDescent="0.25">
      <c r="A10401" t="s">
        <v>391</v>
      </c>
      <c r="S10401" s="27"/>
      <c r="V10401" t="str">
        <f t="shared" si="601"/>
        <v/>
      </c>
      <c r="AX10401" s="27"/>
      <c r="AY10401" s="27"/>
    </row>
    <row r="10402" spans="1:51" x14ac:dyDescent="0.25">
      <c r="A10402" t="s">
        <v>391</v>
      </c>
      <c r="B10402" t="s">
        <v>218</v>
      </c>
      <c r="C10402">
        <v>160995047</v>
      </c>
      <c r="D10402">
        <v>264</v>
      </c>
      <c r="E10402" t="s">
        <v>90</v>
      </c>
      <c r="G10402">
        <v>15.834</v>
      </c>
      <c r="H10402">
        <v>2016</v>
      </c>
      <c r="I10402">
        <v>4</v>
      </c>
      <c r="J10402">
        <v>1</v>
      </c>
      <c r="K10402">
        <v>12</v>
      </c>
      <c r="L10402">
        <v>30</v>
      </c>
      <c r="M10402" t="s">
        <v>900</v>
      </c>
      <c r="N10402" t="s">
        <v>860</v>
      </c>
      <c r="O10402" t="s">
        <v>799</v>
      </c>
      <c r="Q10402" t="s">
        <v>585</v>
      </c>
      <c r="R10402" t="str">
        <f t="shared" si="599"/>
        <v>Weekday</v>
      </c>
      <c r="S10402" s="27">
        <f t="shared" si="600"/>
        <v>42461</v>
      </c>
      <c r="V10402" t="str">
        <f t="shared" si="601"/>
        <v/>
      </c>
    </row>
    <row r="10403" spans="1:51" x14ac:dyDescent="0.25">
      <c r="A10403" t="s">
        <v>391</v>
      </c>
      <c r="B10403" t="s">
        <v>218</v>
      </c>
      <c r="C10403">
        <v>141035186</v>
      </c>
      <c r="D10403">
        <v>264</v>
      </c>
      <c r="E10403" t="s">
        <v>90</v>
      </c>
      <c r="G10403">
        <v>15.829000000000001</v>
      </c>
      <c r="H10403">
        <v>2014</v>
      </c>
      <c r="I10403">
        <v>4</v>
      </c>
      <c r="J10403">
        <v>10</v>
      </c>
      <c r="K10403">
        <v>18</v>
      </c>
      <c r="L10403">
        <v>0</v>
      </c>
      <c r="M10403" t="s">
        <v>900</v>
      </c>
      <c r="N10403" t="s">
        <v>171</v>
      </c>
      <c r="O10403" t="s">
        <v>799</v>
      </c>
      <c r="Q10403" t="s">
        <v>585</v>
      </c>
      <c r="R10403" t="str">
        <f t="shared" si="599"/>
        <v>Weekday</v>
      </c>
      <c r="S10403" s="27">
        <f t="shared" si="600"/>
        <v>41739</v>
      </c>
      <c r="V10403" t="str">
        <f t="shared" si="601"/>
        <v/>
      </c>
      <c r="AE10403" s="27"/>
      <c r="AG10403" s="27"/>
      <c r="AX10403" s="27"/>
      <c r="AY10403" s="27"/>
    </row>
    <row r="10404" spans="1:51" x14ac:dyDescent="0.25">
      <c r="A10404" t="s">
        <v>391</v>
      </c>
      <c r="B10404" t="s">
        <v>218</v>
      </c>
      <c r="C10404">
        <v>151945011</v>
      </c>
      <c r="D10404">
        <v>264</v>
      </c>
      <c r="E10404" t="s">
        <v>90</v>
      </c>
      <c r="G10404">
        <v>15.837999999999999</v>
      </c>
      <c r="H10404">
        <v>2015</v>
      </c>
      <c r="I10404">
        <v>7</v>
      </c>
      <c r="J10404">
        <v>12</v>
      </c>
      <c r="K10404">
        <v>21</v>
      </c>
      <c r="L10404">
        <v>11</v>
      </c>
      <c r="M10404" t="s">
        <v>900</v>
      </c>
      <c r="N10404" t="s">
        <v>860</v>
      </c>
      <c r="O10404" t="s">
        <v>1933</v>
      </c>
      <c r="Q10404" t="s">
        <v>585</v>
      </c>
      <c r="R10404" t="str">
        <f t="shared" si="599"/>
        <v>Weekend</v>
      </c>
      <c r="S10404" s="27">
        <f t="shared" si="600"/>
        <v>42197</v>
      </c>
      <c r="V10404" t="str">
        <f t="shared" si="601"/>
        <v/>
      </c>
    </row>
    <row r="10405" spans="1:51" x14ac:dyDescent="0.25">
      <c r="A10405" t="s">
        <v>391</v>
      </c>
      <c r="B10405" t="s">
        <v>218</v>
      </c>
      <c r="C10405">
        <v>142375120</v>
      </c>
      <c r="D10405">
        <v>264</v>
      </c>
      <c r="E10405" t="s">
        <v>90</v>
      </c>
      <c r="G10405">
        <v>15.834</v>
      </c>
      <c r="H10405">
        <v>2014</v>
      </c>
      <c r="I10405">
        <v>8</v>
      </c>
      <c r="J10405">
        <v>25</v>
      </c>
      <c r="K10405">
        <v>8</v>
      </c>
      <c r="L10405">
        <v>5</v>
      </c>
      <c r="M10405" t="s">
        <v>900</v>
      </c>
      <c r="N10405" t="s">
        <v>860</v>
      </c>
      <c r="O10405" t="s">
        <v>799</v>
      </c>
      <c r="Q10405" t="s">
        <v>585</v>
      </c>
      <c r="R10405" t="str">
        <f t="shared" si="599"/>
        <v>Weekday</v>
      </c>
      <c r="S10405" s="27">
        <f t="shared" si="600"/>
        <v>41876</v>
      </c>
      <c r="V10405" t="str">
        <f t="shared" si="601"/>
        <v/>
      </c>
    </row>
    <row r="10406" spans="1:51" x14ac:dyDescent="0.25">
      <c r="A10406" t="s">
        <v>391</v>
      </c>
      <c r="B10406" t="s">
        <v>218</v>
      </c>
      <c r="C10406">
        <v>132475029</v>
      </c>
      <c r="D10406">
        <v>264</v>
      </c>
      <c r="E10406" t="s">
        <v>90</v>
      </c>
      <c r="G10406">
        <v>15.840999999999999</v>
      </c>
      <c r="H10406">
        <v>2013</v>
      </c>
      <c r="I10406">
        <v>9</v>
      </c>
      <c r="J10406">
        <v>1</v>
      </c>
      <c r="K10406">
        <v>22</v>
      </c>
      <c r="L10406">
        <v>50</v>
      </c>
      <c r="M10406" t="s">
        <v>900</v>
      </c>
      <c r="N10406" t="s">
        <v>171</v>
      </c>
      <c r="O10406" t="s">
        <v>799</v>
      </c>
      <c r="Q10406" t="s">
        <v>585</v>
      </c>
      <c r="R10406" t="str">
        <f t="shared" si="599"/>
        <v>Weekend</v>
      </c>
      <c r="S10406" s="27">
        <f t="shared" si="600"/>
        <v>41518</v>
      </c>
      <c r="V10406" t="str">
        <f t="shared" si="601"/>
        <v/>
      </c>
      <c r="AX10406" s="27"/>
      <c r="AY10406" s="27"/>
    </row>
    <row r="10407" spans="1:51" x14ac:dyDescent="0.25">
      <c r="A10407" t="s">
        <v>391</v>
      </c>
      <c r="B10407" t="s">
        <v>218</v>
      </c>
      <c r="C10407">
        <v>151245400</v>
      </c>
      <c r="D10407">
        <v>264</v>
      </c>
      <c r="E10407" t="s">
        <v>90</v>
      </c>
      <c r="G10407">
        <v>15.843999999999999</v>
      </c>
      <c r="H10407">
        <v>2015</v>
      </c>
      <c r="I10407">
        <v>4</v>
      </c>
      <c r="J10407">
        <v>30</v>
      </c>
      <c r="K10407">
        <v>18</v>
      </c>
      <c r="L10407">
        <v>30</v>
      </c>
      <c r="M10407" t="s">
        <v>900</v>
      </c>
      <c r="N10407" t="s">
        <v>860</v>
      </c>
      <c r="O10407" t="s">
        <v>799</v>
      </c>
      <c r="Q10407" t="s">
        <v>585</v>
      </c>
      <c r="R10407" t="str">
        <f t="shared" si="599"/>
        <v>Weekday</v>
      </c>
      <c r="S10407" s="27">
        <f t="shared" si="600"/>
        <v>42124</v>
      </c>
      <c r="V10407" t="str">
        <f t="shared" si="601"/>
        <v/>
      </c>
      <c r="AE10407" s="27"/>
      <c r="AO10407" s="27"/>
      <c r="AX10407" s="27"/>
      <c r="AY10407" s="27"/>
    </row>
    <row r="10408" spans="1:51" x14ac:dyDescent="0.25">
      <c r="A10408" t="s">
        <v>391</v>
      </c>
      <c r="B10408" t="s">
        <v>218</v>
      </c>
      <c r="C10408">
        <v>142925128</v>
      </c>
      <c r="D10408">
        <v>264</v>
      </c>
      <c r="E10408" t="s">
        <v>90</v>
      </c>
      <c r="G10408">
        <v>15.848000000000001</v>
      </c>
      <c r="H10408">
        <v>2014</v>
      </c>
      <c r="I10408">
        <v>10</v>
      </c>
      <c r="J10408">
        <v>17</v>
      </c>
      <c r="K10408">
        <v>15</v>
      </c>
      <c r="L10408">
        <v>50</v>
      </c>
      <c r="M10408" t="s">
        <v>900</v>
      </c>
      <c r="N10408" t="s">
        <v>860</v>
      </c>
      <c r="O10408" t="s">
        <v>799</v>
      </c>
      <c r="Q10408" t="s">
        <v>585</v>
      </c>
      <c r="R10408" t="str">
        <f t="shared" si="599"/>
        <v>Weekday</v>
      </c>
      <c r="S10408" s="27">
        <f t="shared" si="600"/>
        <v>41929</v>
      </c>
      <c r="V10408" t="str">
        <f t="shared" si="601"/>
        <v/>
      </c>
      <c r="AE10408" s="27"/>
      <c r="AG10408" s="27"/>
      <c r="AX10408" s="27"/>
      <c r="AY10408" s="27"/>
    </row>
    <row r="10409" spans="1:51" x14ac:dyDescent="0.25">
      <c r="A10409" t="s">
        <v>391</v>
      </c>
      <c r="B10409" t="s">
        <v>218</v>
      </c>
      <c r="C10409">
        <v>140405145</v>
      </c>
      <c r="D10409">
        <v>264</v>
      </c>
      <c r="E10409" t="s">
        <v>90</v>
      </c>
      <c r="G10409">
        <v>15.851000000000001</v>
      </c>
      <c r="H10409">
        <v>2014</v>
      </c>
      <c r="I10409">
        <v>2</v>
      </c>
      <c r="J10409">
        <v>7</v>
      </c>
      <c r="K10409">
        <v>17</v>
      </c>
      <c r="L10409">
        <v>20</v>
      </c>
      <c r="M10409" t="s">
        <v>900</v>
      </c>
      <c r="N10409" t="s">
        <v>860</v>
      </c>
      <c r="O10409" t="s">
        <v>799</v>
      </c>
      <c r="Q10409" t="s">
        <v>585</v>
      </c>
      <c r="R10409" t="str">
        <f t="shared" si="599"/>
        <v>Weekday</v>
      </c>
      <c r="S10409" s="27">
        <f t="shared" si="600"/>
        <v>41677</v>
      </c>
      <c r="V10409" t="str">
        <f t="shared" si="601"/>
        <v/>
      </c>
      <c r="AE10409" s="27"/>
      <c r="AG10409" s="27"/>
      <c r="AX10409" s="27"/>
      <c r="AY10409" s="27"/>
    </row>
    <row r="10410" spans="1:51" x14ac:dyDescent="0.25">
      <c r="A10410" t="s">
        <v>391</v>
      </c>
      <c r="B10410" t="s">
        <v>218</v>
      </c>
      <c r="C10410">
        <v>162045306</v>
      </c>
      <c r="D10410">
        <v>264</v>
      </c>
      <c r="E10410" t="s">
        <v>90</v>
      </c>
      <c r="G10410">
        <v>15.855</v>
      </c>
      <c r="H10410">
        <v>2016</v>
      </c>
      <c r="I10410">
        <v>7</v>
      </c>
      <c r="J10410">
        <v>18</v>
      </c>
      <c r="K10410">
        <v>21</v>
      </c>
      <c r="L10410">
        <v>40</v>
      </c>
      <c r="M10410" t="s">
        <v>899</v>
      </c>
      <c r="N10410" t="s">
        <v>860</v>
      </c>
      <c r="O10410" t="s">
        <v>799</v>
      </c>
      <c r="Q10410" t="s">
        <v>585</v>
      </c>
      <c r="R10410" t="str">
        <f t="shared" si="599"/>
        <v>Weekday</v>
      </c>
      <c r="S10410" s="27">
        <f t="shared" si="600"/>
        <v>42569</v>
      </c>
      <c r="V10410" t="str">
        <f t="shared" si="601"/>
        <v/>
      </c>
    </row>
    <row r="10411" spans="1:51" x14ac:dyDescent="0.25">
      <c r="A10411" t="s">
        <v>391</v>
      </c>
      <c r="S10411" s="27"/>
      <c r="V10411" t="str">
        <f t="shared" si="601"/>
        <v/>
      </c>
      <c r="AE10411" s="27"/>
      <c r="AO10411" s="27"/>
      <c r="AX10411" s="27"/>
      <c r="AY10411" s="27"/>
    </row>
    <row r="10412" spans="1:51" x14ac:dyDescent="0.25">
      <c r="A10412" t="s">
        <v>391</v>
      </c>
      <c r="B10412" t="s">
        <v>218</v>
      </c>
      <c r="C10412">
        <v>172475145</v>
      </c>
      <c r="D10412">
        <v>264</v>
      </c>
      <c r="E10412" t="s">
        <v>90</v>
      </c>
      <c r="G10412">
        <v>15.859</v>
      </c>
      <c r="H10412">
        <v>2017</v>
      </c>
      <c r="I10412">
        <v>9</v>
      </c>
      <c r="J10412">
        <v>1</v>
      </c>
      <c r="K10412">
        <v>16</v>
      </c>
      <c r="L10412">
        <v>16</v>
      </c>
      <c r="M10412" t="s">
        <v>900</v>
      </c>
      <c r="N10412" t="s">
        <v>860</v>
      </c>
      <c r="O10412" t="s">
        <v>799</v>
      </c>
      <c r="Q10412" t="s">
        <v>585</v>
      </c>
      <c r="R10412" t="str">
        <f t="shared" si="599"/>
        <v>Weekday</v>
      </c>
      <c r="S10412" s="27">
        <f t="shared" si="600"/>
        <v>42979</v>
      </c>
      <c r="V10412" t="str">
        <f t="shared" si="601"/>
        <v/>
      </c>
      <c r="AE10412" s="27"/>
      <c r="AO10412" s="27"/>
      <c r="AX10412" s="27"/>
      <c r="AY10412" s="27"/>
    </row>
    <row r="10413" spans="1:51" x14ac:dyDescent="0.25">
      <c r="A10413" t="s">
        <v>391</v>
      </c>
      <c r="B10413" t="s">
        <v>218</v>
      </c>
      <c r="C10413">
        <v>163355460</v>
      </c>
      <c r="D10413">
        <v>264</v>
      </c>
      <c r="E10413" t="s">
        <v>90</v>
      </c>
      <c r="G10413">
        <v>15.86</v>
      </c>
      <c r="H10413">
        <v>2016</v>
      </c>
      <c r="I10413">
        <v>11</v>
      </c>
      <c r="J10413">
        <v>30</v>
      </c>
      <c r="K10413">
        <v>18</v>
      </c>
      <c r="L10413">
        <v>36</v>
      </c>
      <c r="M10413" t="s">
        <v>900</v>
      </c>
      <c r="N10413" t="s">
        <v>860</v>
      </c>
      <c r="O10413" t="s">
        <v>799</v>
      </c>
      <c r="Q10413" t="s">
        <v>585</v>
      </c>
      <c r="R10413" t="str">
        <f t="shared" si="599"/>
        <v>Weekday</v>
      </c>
      <c r="S10413" s="27">
        <f t="shared" si="600"/>
        <v>42704</v>
      </c>
      <c r="V10413" t="str">
        <f t="shared" si="601"/>
        <v/>
      </c>
      <c r="AE10413" s="27"/>
      <c r="AG10413" s="27"/>
      <c r="AX10413" s="27"/>
      <c r="AY10413" s="27"/>
    </row>
    <row r="10414" spans="1:51" x14ac:dyDescent="0.25">
      <c r="A10414" t="s">
        <v>391</v>
      </c>
      <c r="B10414" t="s">
        <v>218</v>
      </c>
      <c r="C10414">
        <v>143265006</v>
      </c>
      <c r="D10414">
        <v>264</v>
      </c>
      <c r="E10414" t="s">
        <v>90</v>
      </c>
      <c r="G10414">
        <v>15.858000000000001</v>
      </c>
      <c r="H10414">
        <v>2014</v>
      </c>
      <c r="I10414">
        <v>11</v>
      </c>
      <c r="J10414">
        <v>19</v>
      </c>
      <c r="K10414">
        <v>18</v>
      </c>
      <c r="L10414">
        <v>22</v>
      </c>
      <c r="M10414" t="s">
        <v>900</v>
      </c>
      <c r="N10414" t="s">
        <v>171</v>
      </c>
      <c r="O10414" t="s">
        <v>799</v>
      </c>
      <c r="Q10414" t="s">
        <v>585</v>
      </c>
      <c r="R10414" t="str">
        <f t="shared" si="599"/>
        <v>Weekday</v>
      </c>
      <c r="S10414" s="27">
        <f t="shared" si="600"/>
        <v>41962</v>
      </c>
      <c r="V10414" t="str">
        <f t="shared" si="601"/>
        <v/>
      </c>
    </row>
    <row r="10415" spans="1:51" x14ac:dyDescent="0.25">
      <c r="A10415" t="s">
        <v>391</v>
      </c>
      <c r="B10415" t="s">
        <v>218</v>
      </c>
      <c r="C10415">
        <v>150335313</v>
      </c>
      <c r="D10415">
        <v>264</v>
      </c>
      <c r="E10415" t="s">
        <v>90</v>
      </c>
      <c r="G10415">
        <v>15.858000000000001</v>
      </c>
      <c r="H10415">
        <v>2015</v>
      </c>
      <c r="I10415">
        <v>1</v>
      </c>
      <c r="J10415">
        <v>31</v>
      </c>
      <c r="K10415">
        <v>12</v>
      </c>
      <c r="L10415">
        <v>45</v>
      </c>
      <c r="M10415" t="s">
        <v>900</v>
      </c>
      <c r="N10415" t="s">
        <v>171</v>
      </c>
      <c r="O10415" t="s">
        <v>1933</v>
      </c>
      <c r="Q10415" t="s">
        <v>585</v>
      </c>
      <c r="R10415" t="str">
        <f t="shared" si="599"/>
        <v>Weekend</v>
      </c>
      <c r="S10415" s="27">
        <f t="shared" si="600"/>
        <v>42035</v>
      </c>
      <c r="V10415" t="str">
        <f t="shared" si="601"/>
        <v/>
      </c>
      <c r="AE10415" s="27"/>
      <c r="AG10415" s="27"/>
      <c r="AX10415" s="27"/>
      <c r="AY10415" s="27"/>
    </row>
    <row r="10416" spans="1:51" x14ac:dyDescent="0.25">
      <c r="A10416" t="s">
        <v>391</v>
      </c>
      <c r="B10416" t="s">
        <v>218</v>
      </c>
      <c r="C10416">
        <v>143435054</v>
      </c>
      <c r="D10416">
        <v>264</v>
      </c>
      <c r="E10416" t="s">
        <v>90</v>
      </c>
      <c r="G10416">
        <v>15.859</v>
      </c>
      <c r="H10416">
        <v>2014</v>
      </c>
      <c r="I10416">
        <v>11</v>
      </c>
      <c r="J10416">
        <v>26</v>
      </c>
      <c r="K10416">
        <v>13</v>
      </c>
      <c r="L10416">
        <v>16</v>
      </c>
      <c r="M10416" t="s">
        <v>899</v>
      </c>
      <c r="N10416" t="s">
        <v>404</v>
      </c>
      <c r="O10416" t="s">
        <v>799</v>
      </c>
      <c r="Q10416" t="s">
        <v>585</v>
      </c>
      <c r="R10416" t="str">
        <f t="shared" si="599"/>
        <v>Weekday</v>
      </c>
      <c r="S10416" s="27">
        <f t="shared" si="600"/>
        <v>41969</v>
      </c>
      <c r="V10416" t="str">
        <f t="shared" si="601"/>
        <v/>
      </c>
    </row>
    <row r="10417" spans="1:51" x14ac:dyDescent="0.25">
      <c r="A10417" t="s">
        <v>391</v>
      </c>
      <c r="B10417" t="s">
        <v>218</v>
      </c>
      <c r="C10417">
        <v>161865112</v>
      </c>
      <c r="D10417">
        <v>264</v>
      </c>
      <c r="E10417" t="s">
        <v>90</v>
      </c>
      <c r="G10417">
        <v>15.863</v>
      </c>
      <c r="H10417">
        <v>2016</v>
      </c>
      <c r="I10417">
        <v>7</v>
      </c>
      <c r="J10417">
        <v>2</v>
      </c>
      <c r="K10417">
        <v>4</v>
      </c>
      <c r="L10417">
        <v>25</v>
      </c>
      <c r="M10417" t="s">
        <v>900</v>
      </c>
      <c r="N10417" t="s">
        <v>171</v>
      </c>
      <c r="O10417" t="s">
        <v>799</v>
      </c>
      <c r="Q10417" t="s">
        <v>585</v>
      </c>
      <c r="R10417" t="str">
        <f t="shared" ref="R10417:R10479" si="602">IF(WEEKDAY(DATE(H10417,I10417,J10417),2) &lt; 6, "Weekday", "Weekend")</f>
        <v>Weekend</v>
      </c>
      <c r="S10417" s="27">
        <f t="shared" ref="S10417:S10479" si="603">DATE(H10417,I10417,J10417)</f>
        <v>42553</v>
      </c>
      <c r="V10417" t="str">
        <f t="shared" si="601"/>
        <v/>
      </c>
      <c r="AE10417" s="27"/>
      <c r="AG10417" s="27"/>
      <c r="AX10417" s="27"/>
      <c r="AY10417" s="27"/>
    </row>
    <row r="10418" spans="1:51" x14ac:dyDescent="0.25">
      <c r="A10418" t="s">
        <v>391</v>
      </c>
      <c r="S10418" s="27"/>
      <c r="V10418" t="str">
        <f t="shared" si="601"/>
        <v/>
      </c>
    </row>
    <row r="10419" spans="1:51" x14ac:dyDescent="0.25">
      <c r="A10419" t="s">
        <v>391</v>
      </c>
      <c r="B10419" t="s">
        <v>218</v>
      </c>
      <c r="C10419">
        <v>161225215</v>
      </c>
      <c r="D10419">
        <v>264</v>
      </c>
      <c r="E10419" t="s">
        <v>90</v>
      </c>
      <c r="G10419">
        <v>15.866</v>
      </c>
      <c r="H10419">
        <v>2016</v>
      </c>
      <c r="I10419">
        <v>4</v>
      </c>
      <c r="J10419">
        <v>27</v>
      </c>
      <c r="K10419">
        <v>17</v>
      </c>
      <c r="L10419">
        <v>18</v>
      </c>
      <c r="M10419" t="s">
        <v>900</v>
      </c>
      <c r="N10419" t="s">
        <v>860</v>
      </c>
      <c r="O10419" t="s">
        <v>799</v>
      </c>
      <c r="Q10419" t="s">
        <v>585</v>
      </c>
      <c r="R10419" t="str">
        <f t="shared" si="602"/>
        <v>Weekday</v>
      </c>
      <c r="S10419" s="27">
        <f t="shared" si="603"/>
        <v>42487</v>
      </c>
      <c r="V10419" t="str">
        <f t="shared" si="601"/>
        <v/>
      </c>
      <c r="AE10419" s="27"/>
      <c r="AG10419" s="27"/>
      <c r="AX10419" s="27"/>
      <c r="AY10419" s="27"/>
    </row>
    <row r="10420" spans="1:51" x14ac:dyDescent="0.25">
      <c r="A10420" t="s">
        <v>391</v>
      </c>
      <c r="B10420" t="s">
        <v>218</v>
      </c>
      <c r="C10420">
        <v>173055329</v>
      </c>
      <c r="D10420">
        <v>264</v>
      </c>
      <c r="E10420" t="s">
        <v>90</v>
      </c>
      <c r="G10420">
        <v>15.869</v>
      </c>
      <c r="H10420">
        <v>2017</v>
      </c>
      <c r="I10420">
        <v>10</v>
      </c>
      <c r="J10420">
        <v>31</v>
      </c>
      <c r="K10420">
        <v>17</v>
      </c>
      <c r="L10420">
        <v>38</v>
      </c>
      <c r="M10420" t="s">
        <v>900</v>
      </c>
      <c r="N10420" t="s">
        <v>404</v>
      </c>
      <c r="O10420" t="s">
        <v>799</v>
      </c>
      <c r="Q10420" t="s">
        <v>585</v>
      </c>
      <c r="R10420" t="str">
        <f t="shared" si="602"/>
        <v>Weekday</v>
      </c>
      <c r="S10420" s="27">
        <f t="shared" si="603"/>
        <v>43039</v>
      </c>
      <c r="V10420" t="str">
        <f t="shared" si="601"/>
        <v/>
      </c>
      <c r="AE10420" s="27"/>
      <c r="AG10420" s="27"/>
      <c r="AX10420" s="27"/>
      <c r="AY10420" s="27"/>
    </row>
    <row r="10421" spans="1:51" x14ac:dyDescent="0.25">
      <c r="A10421" t="s">
        <v>391</v>
      </c>
      <c r="B10421" t="s">
        <v>218</v>
      </c>
      <c r="C10421">
        <v>161525295</v>
      </c>
      <c r="D10421">
        <v>264</v>
      </c>
      <c r="E10421" t="s">
        <v>90</v>
      </c>
      <c r="G10421">
        <v>15.875</v>
      </c>
      <c r="H10421">
        <v>2016</v>
      </c>
      <c r="I10421">
        <v>5</v>
      </c>
      <c r="J10421">
        <v>30</v>
      </c>
      <c r="K10421">
        <v>18</v>
      </c>
      <c r="L10421">
        <v>46</v>
      </c>
      <c r="M10421" t="s">
        <v>900</v>
      </c>
      <c r="N10421" t="s">
        <v>860</v>
      </c>
      <c r="O10421" t="s">
        <v>799</v>
      </c>
      <c r="Q10421" t="s">
        <v>585</v>
      </c>
      <c r="R10421" t="str">
        <f t="shared" si="602"/>
        <v>Weekday</v>
      </c>
      <c r="S10421" s="27">
        <f t="shared" si="603"/>
        <v>42520</v>
      </c>
      <c r="V10421" t="str">
        <f t="shared" si="601"/>
        <v/>
      </c>
    </row>
    <row r="10422" spans="1:51" x14ac:dyDescent="0.25">
      <c r="A10422" t="s">
        <v>391</v>
      </c>
      <c r="S10422" s="27"/>
      <c r="V10422" t="str">
        <f t="shared" si="601"/>
        <v/>
      </c>
      <c r="AX10422" s="27"/>
      <c r="AY10422" s="27"/>
    </row>
    <row r="10423" spans="1:51" x14ac:dyDescent="0.25">
      <c r="A10423" t="s">
        <v>391</v>
      </c>
      <c r="B10423" t="s">
        <v>218</v>
      </c>
      <c r="C10423">
        <v>172335388</v>
      </c>
      <c r="D10423">
        <v>264</v>
      </c>
      <c r="E10423" t="s">
        <v>90</v>
      </c>
      <c r="G10423">
        <v>15.885999999999999</v>
      </c>
      <c r="H10423">
        <v>2017</v>
      </c>
      <c r="I10423">
        <v>8</v>
      </c>
      <c r="J10423">
        <v>21</v>
      </c>
      <c r="K10423">
        <v>18</v>
      </c>
      <c r="L10423">
        <v>6</v>
      </c>
      <c r="M10423" t="s">
        <v>900</v>
      </c>
      <c r="N10423" t="s">
        <v>860</v>
      </c>
      <c r="O10423" t="s">
        <v>799</v>
      </c>
      <c r="Q10423" t="s">
        <v>587</v>
      </c>
      <c r="R10423" t="str">
        <f t="shared" si="602"/>
        <v>Weekday</v>
      </c>
      <c r="S10423" s="27">
        <f t="shared" si="603"/>
        <v>42968</v>
      </c>
      <c r="V10423" t="str">
        <f t="shared" si="601"/>
        <v/>
      </c>
      <c r="AO10423" s="27"/>
      <c r="AX10423" s="27"/>
      <c r="AY10423" s="27"/>
    </row>
    <row r="10424" spans="1:51" x14ac:dyDescent="0.25">
      <c r="A10424" t="s">
        <v>391</v>
      </c>
      <c r="S10424" s="27"/>
      <c r="V10424" t="str">
        <f t="shared" si="601"/>
        <v/>
      </c>
      <c r="AE10424" s="27"/>
      <c r="AG10424" s="27"/>
      <c r="AX10424" s="27"/>
      <c r="AY10424" s="27"/>
    </row>
    <row r="10425" spans="1:51" x14ac:dyDescent="0.25">
      <c r="A10425" t="s">
        <v>391</v>
      </c>
      <c r="B10425" t="s">
        <v>218</v>
      </c>
      <c r="C10425">
        <v>142725208</v>
      </c>
      <c r="D10425">
        <v>264</v>
      </c>
      <c r="E10425" t="s">
        <v>90</v>
      </c>
      <c r="G10425">
        <v>15.893000000000001</v>
      </c>
      <c r="H10425">
        <v>2014</v>
      </c>
      <c r="I10425">
        <v>9</v>
      </c>
      <c r="J10425">
        <v>26</v>
      </c>
      <c r="K10425">
        <v>14</v>
      </c>
      <c r="L10425">
        <v>30</v>
      </c>
      <c r="M10425" t="s">
        <v>900</v>
      </c>
      <c r="N10425" t="s">
        <v>860</v>
      </c>
      <c r="O10425" t="s">
        <v>1933</v>
      </c>
      <c r="Q10425" t="s">
        <v>587</v>
      </c>
      <c r="R10425" t="str">
        <f t="shared" si="602"/>
        <v>Weekday</v>
      </c>
      <c r="S10425" s="27">
        <f t="shared" si="603"/>
        <v>41908</v>
      </c>
      <c r="V10425" t="str">
        <f t="shared" si="601"/>
        <v/>
      </c>
      <c r="AX10425" s="27"/>
      <c r="AY10425" s="27"/>
    </row>
    <row r="10426" spans="1:51" x14ac:dyDescent="0.25">
      <c r="A10426" t="s">
        <v>391</v>
      </c>
      <c r="B10426" t="s">
        <v>218</v>
      </c>
      <c r="C10426">
        <v>160325204</v>
      </c>
      <c r="D10426">
        <v>264</v>
      </c>
      <c r="E10426" t="s">
        <v>90</v>
      </c>
      <c r="G10426">
        <v>15.898999999999999</v>
      </c>
      <c r="H10426">
        <v>2016</v>
      </c>
      <c r="I10426">
        <v>1</v>
      </c>
      <c r="J10426">
        <v>31</v>
      </c>
      <c r="K10426">
        <v>21</v>
      </c>
      <c r="L10426">
        <v>33</v>
      </c>
      <c r="M10426" t="s">
        <v>900</v>
      </c>
      <c r="N10426" t="s">
        <v>860</v>
      </c>
      <c r="O10426" t="s">
        <v>799</v>
      </c>
      <c r="Q10426" t="s">
        <v>587</v>
      </c>
      <c r="R10426" t="str">
        <f t="shared" si="602"/>
        <v>Weekend</v>
      </c>
      <c r="S10426" s="27">
        <f t="shared" si="603"/>
        <v>42400</v>
      </c>
      <c r="V10426" t="str">
        <f t="shared" si="601"/>
        <v/>
      </c>
      <c r="AE10426" s="27"/>
      <c r="AO10426" s="27"/>
      <c r="AX10426" s="27"/>
      <c r="AY10426" s="27"/>
    </row>
    <row r="10427" spans="1:51" x14ac:dyDescent="0.25">
      <c r="A10427" t="s">
        <v>391</v>
      </c>
      <c r="B10427" t="s">
        <v>218</v>
      </c>
      <c r="C10427">
        <v>133635129</v>
      </c>
      <c r="D10427">
        <v>264</v>
      </c>
      <c r="E10427" t="s">
        <v>90</v>
      </c>
      <c r="G10427">
        <v>15.9</v>
      </c>
      <c r="H10427">
        <v>2013</v>
      </c>
      <c r="I10427">
        <v>12</v>
      </c>
      <c r="J10427">
        <v>27</v>
      </c>
      <c r="K10427">
        <v>11</v>
      </c>
      <c r="L10427">
        <v>59</v>
      </c>
      <c r="M10427" t="s">
        <v>900</v>
      </c>
      <c r="N10427" t="s">
        <v>860</v>
      </c>
      <c r="O10427" t="s">
        <v>799</v>
      </c>
      <c r="Q10427" t="s">
        <v>587</v>
      </c>
      <c r="R10427" t="str">
        <f t="shared" si="602"/>
        <v>Weekday</v>
      </c>
      <c r="S10427" s="27">
        <f t="shared" si="603"/>
        <v>41635</v>
      </c>
      <c r="V10427" t="str">
        <f t="shared" si="601"/>
        <v/>
      </c>
      <c r="AO10427" s="27"/>
      <c r="AX10427" s="27"/>
      <c r="AY10427" s="27"/>
    </row>
    <row r="10428" spans="1:51" x14ac:dyDescent="0.25">
      <c r="A10428" t="s">
        <v>391</v>
      </c>
      <c r="B10428" t="s">
        <v>218</v>
      </c>
      <c r="C10428">
        <v>132605271</v>
      </c>
      <c r="D10428">
        <v>264</v>
      </c>
      <c r="E10428" t="s">
        <v>90</v>
      </c>
      <c r="G10428">
        <v>15.904</v>
      </c>
      <c r="H10428">
        <v>2013</v>
      </c>
      <c r="I10428">
        <v>9</v>
      </c>
      <c r="J10428">
        <v>16</v>
      </c>
      <c r="K10428">
        <v>20</v>
      </c>
      <c r="L10428">
        <v>53</v>
      </c>
      <c r="M10428" t="s">
        <v>899</v>
      </c>
      <c r="N10428" t="s">
        <v>860</v>
      </c>
      <c r="O10428" t="s">
        <v>799</v>
      </c>
      <c r="Q10428" t="s">
        <v>587</v>
      </c>
      <c r="R10428" t="str">
        <f t="shared" si="602"/>
        <v>Weekday</v>
      </c>
      <c r="S10428" s="27">
        <f t="shared" si="603"/>
        <v>41533</v>
      </c>
      <c r="V10428" t="str">
        <f t="shared" si="601"/>
        <v/>
      </c>
      <c r="AE10428" s="27"/>
      <c r="AG10428" s="27"/>
      <c r="AX10428" s="27"/>
      <c r="AY10428" s="27"/>
    </row>
    <row r="10429" spans="1:51" x14ac:dyDescent="0.25">
      <c r="A10429" t="s">
        <v>391</v>
      </c>
      <c r="B10429" t="s">
        <v>218</v>
      </c>
      <c r="C10429">
        <v>150215036</v>
      </c>
      <c r="D10429">
        <v>264</v>
      </c>
      <c r="E10429" t="s">
        <v>90</v>
      </c>
      <c r="G10429">
        <v>15.906000000000001</v>
      </c>
      <c r="H10429">
        <v>2015</v>
      </c>
      <c r="I10429">
        <v>1</v>
      </c>
      <c r="J10429">
        <v>19</v>
      </c>
      <c r="K10429">
        <v>23</v>
      </c>
      <c r="L10429">
        <v>35</v>
      </c>
      <c r="M10429" t="s">
        <v>899</v>
      </c>
      <c r="N10429" t="s">
        <v>860</v>
      </c>
      <c r="O10429" t="s">
        <v>799</v>
      </c>
      <c r="Q10429" t="s">
        <v>587</v>
      </c>
      <c r="R10429" t="str">
        <f t="shared" si="602"/>
        <v>Weekday</v>
      </c>
      <c r="S10429" s="27">
        <f t="shared" si="603"/>
        <v>42023</v>
      </c>
      <c r="V10429" t="str">
        <f t="shared" si="601"/>
        <v/>
      </c>
    </row>
    <row r="10430" spans="1:51" x14ac:dyDescent="0.25">
      <c r="A10430" t="s">
        <v>391</v>
      </c>
      <c r="B10430" t="s">
        <v>218</v>
      </c>
      <c r="C10430">
        <v>163025341</v>
      </c>
      <c r="D10430">
        <v>264</v>
      </c>
      <c r="E10430" t="s">
        <v>90</v>
      </c>
      <c r="G10430">
        <v>15.909000000000001</v>
      </c>
      <c r="H10430">
        <v>2016</v>
      </c>
      <c r="I10430">
        <v>10</v>
      </c>
      <c r="J10430">
        <v>27</v>
      </c>
      <c r="K10430">
        <v>17</v>
      </c>
      <c r="L10430">
        <v>49</v>
      </c>
      <c r="M10430" t="s">
        <v>900</v>
      </c>
      <c r="N10430" t="s">
        <v>860</v>
      </c>
      <c r="O10430" t="s">
        <v>799</v>
      </c>
      <c r="Q10430" t="s">
        <v>587</v>
      </c>
      <c r="R10430" t="str">
        <f t="shared" si="602"/>
        <v>Weekday</v>
      </c>
      <c r="S10430" s="27">
        <f t="shared" si="603"/>
        <v>42670</v>
      </c>
      <c r="V10430" t="str">
        <f t="shared" si="601"/>
        <v/>
      </c>
      <c r="AE10430" s="27"/>
      <c r="AG10430" s="27"/>
      <c r="AX10430" s="27"/>
      <c r="AY10430" s="27"/>
    </row>
    <row r="10431" spans="1:51" x14ac:dyDescent="0.25">
      <c r="A10431" t="s">
        <v>391</v>
      </c>
      <c r="B10431" t="s">
        <v>218</v>
      </c>
      <c r="C10431">
        <v>142455237</v>
      </c>
      <c r="D10431">
        <v>264</v>
      </c>
      <c r="E10431" t="s">
        <v>90</v>
      </c>
      <c r="G10431">
        <v>15.911</v>
      </c>
      <c r="H10431">
        <v>2014</v>
      </c>
      <c r="I10431">
        <v>8</v>
      </c>
      <c r="J10431">
        <v>27</v>
      </c>
      <c r="K10431">
        <v>16</v>
      </c>
      <c r="L10431">
        <v>34</v>
      </c>
      <c r="M10431" t="s">
        <v>900</v>
      </c>
      <c r="N10431" t="s">
        <v>860</v>
      </c>
      <c r="O10431" t="s">
        <v>799</v>
      </c>
      <c r="Q10431" t="s">
        <v>587</v>
      </c>
      <c r="R10431" t="str">
        <f t="shared" si="602"/>
        <v>Weekday</v>
      </c>
      <c r="S10431" s="27">
        <f t="shared" si="603"/>
        <v>41878</v>
      </c>
      <c r="V10431" t="str">
        <f t="shared" si="601"/>
        <v/>
      </c>
      <c r="AX10431" s="27"/>
      <c r="AY10431" s="27"/>
    </row>
    <row r="10432" spans="1:51" x14ac:dyDescent="0.25">
      <c r="A10432" t="s">
        <v>391</v>
      </c>
      <c r="S10432" s="27"/>
      <c r="V10432" t="str">
        <f t="shared" si="601"/>
        <v/>
      </c>
      <c r="AE10432" s="27"/>
      <c r="AG10432" s="27"/>
      <c r="AX10432" s="27"/>
      <c r="AY10432" s="27"/>
    </row>
    <row r="10433" spans="1:51" x14ac:dyDescent="0.25">
      <c r="A10433" t="s">
        <v>391</v>
      </c>
      <c r="S10433" s="27"/>
      <c r="V10433" t="str">
        <f t="shared" si="601"/>
        <v/>
      </c>
    </row>
    <row r="10434" spans="1:51" x14ac:dyDescent="0.25">
      <c r="A10434" t="s">
        <v>391</v>
      </c>
      <c r="B10434" t="s">
        <v>218</v>
      </c>
      <c r="C10434">
        <v>151495313</v>
      </c>
      <c r="D10434">
        <v>264</v>
      </c>
      <c r="E10434" t="s">
        <v>90</v>
      </c>
      <c r="G10434">
        <v>15.914999999999999</v>
      </c>
      <c r="H10434">
        <v>2015</v>
      </c>
      <c r="I10434">
        <v>5</v>
      </c>
      <c r="J10434">
        <v>29</v>
      </c>
      <c r="K10434">
        <v>15</v>
      </c>
      <c r="L10434">
        <v>47</v>
      </c>
      <c r="M10434" t="s">
        <v>900</v>
      </c>
      <c r="N10434" t="s">
        <v>860</v>
      </c>
      <c r="O10434" t="s">
        <v>799</v>
      </c>
      <c r="Q10434" t="s">
        <v>587</v>
      </c>
      <c r="R10434" t="str">
        <f t="shared" si="602"/>
        <v>Weekday</v>
      </c>
      <c r="S10434" s="27">
        <f t="shared" si="603"/>
        <v>42153</v>
      </c>
      <c r="V10434" t="str">
        <f t="shared" si="601"/>
        <v/>
      </c>
      <c r="AX10434" s="27"/>
      <c r="AY10434" s="27"/>
    </row>
    <row r="10435" spans="1:51" x14ac:dyDescent="0.25">
      <c r="A10435" t="s">
        <v>391</v>
      </c>
      <c r="B10435" t="s">
        <v>218</v>
      </c>
      <c r="C10435">
        <v>150425299</v>
      </c>
      <c r="D10435">
        <v>264</v>
      </c>
      <c r="E10435" t="s">
        <v>90</v>
      </c>
      <c r="G10435">
        <v>15.932</v>
      </c>
      <c r="H10435">
        <v>2015</v>
      </c>
      <c r="I10435">
        <v>2</v>
      </c>
      <c r="J10435">
        <v>10</v>
      </c>
      <c r="K10435">
        <v>16</v>
      </c>
      <c r="L10435">
        <v>4</v>
      </c>
      <c r="M10435" t="s">
        <v>900</v>
      </c>
      <c r="N10435" t="s">
        <v>860</v>
      </c>
      <c r="O10435" t="s">
        <v>799</v>
      </c>
      <c r="Q10435" t="s">
        <v>587</v>
      </c>
      <c r="R10435" t="str">
        <f t="shared" si="602"/>
        <v>Weekday</v>
      </c>
      <c r="S10435" s="27">
        <f t="shared" si="603"/>
        <v>42045</v>
      </c>
      <c r="V10435" t="str">
        <f t="shared" ref="V10435:V10498" si="604">T10435&amp;U10435</f>
        <v/>
      </c>
    </row>
    <row r="10436" spans="1:51" x14ac:dyDescent="0.25">
      <c r="A10436" t="s">
        <v>391</v>
      </c>
      <c r="B10436" t="s">
        <v>218</v>
      </c>
      <c r="C10436">
        <v>152455284</v>
      </c>
      <c r="D10436">
        <v>264</v>
      </c>
      <c r="E10436" t="s">
        <v>90</v>
      </c>
      <c r="G10436">
        <v>15.936</v>
      </c>
      <c r="H10436">
        <v>2015</v>
      </c>
      <c r="I10436">
        <v>8</v>
      </c>
      <c r="J10436">
        <v>31</v>
      </c>
      <c r="K10436">
        <v>14</v>
      </c>
      <c r="L10436">
        <v>36</v>
      </c>
      <c r="M10436" t="s">
        <v>900</v>
      </c>
      <c r="N10436" t="s">
        <v>860</v>
      </c>
      <c r="O10436" t="s">
        <v>799</v>
      </c>
      <c r="Q10436" t="s">
        <v>587</v>
      </c>
      <c r="R10436" t="str">
        <f t="shared" si="602"/>
        <v>Weekday</v>
      </c>
      <c r="S10436" s="27">
        <f t="shared" si="603"/>
        <v>42247</v>
      </c>
      <c r="V10436" t="str">
        <f t="shared" si="604"/>
        <v/>
      </c>
      <c r="AE10436" s="27"/>
      <c r="AG10436" s="27"/>
      <c r="AX10436" s="27"/>
      <c r="AY10436" s="27"/>
    </row>
    <row r="10437" spans="1:51" x14ac:dyDescent="0.25">
      <c r="A10437" t="s">
        <v>391</v>
      </c>
      <c r="B10437" t="s">
        <v>218</v>
      </c>
      <c r="C10437">
        <v>132305100</v>
      </c>
      <c r="D10437">
        <v>264</v>
      </c>
      <c r="E10437" t="s">
        <v>90</v>
      </c>
      <c r="G10437">
        <v>16.234000000000002</v>
      </c>
      <c r="H10437">
        <v>2013</v>
      </c>
      <c r="I10437">
        <v>8</v>
      </c>
      <c r="J10437">
        <v>18</v>
      </c>
      <c r="K10437">
        <v>9</v>
      </c>
      <c r="L10437">
        <v>0</v>
      </c>
      <c r="M10437" t="s">
        <v>900</v>
      </c>
      <c r="N10437" t="s">
        <v>860</v>
      </c>
      <c r="O10437" t="s">
        <v>799</v>
      </c>
      <c r="Q10437" t="s">
        <v>589</v>
      </c>
      <c r="R10437" t="str">
        <f t="shared" si="602"/>
        <v>Weekend</v>
      </c>
      <c r="S10437" s="27">
        <f t="shared" si="603"/>
        <v>41504</v>
      </c>
      <c r="V10437" t="str">
        <f t="shared" si="604"/>
        <v/>
      </c>
      <c r="AE10437" s="27"/>
      <c r="AG10437" s="27"/>
      <c r="AX10437" s="27"/>
      <c r="AY10437" s="27"/>
    </row>
    <row r="10438" spans="1:51" x14ac:dyDescent="0.25">
      <c r="A10438" t="s">
        <v>391</v>
      </c>
      <c r="B10438" t="s">
        <v>218</v>
      </c>
      <c r="C10438">
        <v>150445180</v>
      </c>
      <c r="D10438">
        <v>264</v>
      </c>
      <c r="E10438" t="s">
        <v>90</v>
      </c>
      <c r="G10438">
        <v>15.952</v>
      </c>
      <c r="H10438">
        <v>2015</v>
      </c>
      <c r="I10438">
        <v>2</v>
      </c>
      <c r="J10438">
        <v>5</v>
      </c>
      <c r="K10438">
        <v>16</v>
      </c>
      <c r="L10438">
        <v>23</v>
      </c>
      <c r="M10438" t="s">
        <v>900</v>
      </c>
      <c r="N10438" t="s">
        <v>860</v>
      </c>
      <c r="O10438" t="s">
        <v>799</v>
      </c>
      <c r="Q10438" t="s">
        <v>587</v>
      </c>
      <c r="R10438" t="str">
        <f t="shared" si="602"/>
        <v>Weekday</v>
      </c>
      <c r="S10438" s="27">
        <f t="shared" si="603"/>
        <v>42040</v>
      </c>
      <c r="V10438" t="str">
        <f t="shared" si="604"/>
        <v/>
      </c>
      <c r="AE10438" s="27"/>
      <c r="AG10438" s="27"/>
      <c r="AX10438" s="27"/>
      <c r="AY10438" s="27"/>
    </row>
    <row r="10439" spans="1:51" x14ac:dyDescent="0.25">
      <c r="A10439" t="s">
        <v>391</v>
      </c>
      <c r="B10439" t="s">
        <v>218</v>
      </c>
      <c r="C10439">
        <v>160435076</v>
      </c>
      <c r="D10439">
        <v>264</v>
      </c>
      <c r="E10439" t="s">
        <v>90</v>
      </c>
      <c r="G10439">
        <v>15.954000000000001</v>
      </c>
      <c r="H10439">
        <v>2016</v>
      </c>
      <c r="I10439">
        <v>2</v>
      </c>
      <c r="J10439">
        <v>5</v>
      </c>
      <c r="K10439">
        <v>15</v>
      </c>
      <c r="L10439">
        <v>30</v>
      </c>
      <c r="M10439" t="s">
        <v>900</v>
      </c>
      <c r="N10439" t="s">
        <v>860</v>
      </c>
      <c r="O10439" t="s">
        <v>799</v>
      </c>
      <c r="Q10439" t="s">
        <v>587</v>
      </c>
      <c r="R10439" t="str">
        <f t="shared" si="602"/>
        <v>Weekday</v>
      </c>
      <c r="S10439" s="27">
        <f t="shared" si="603"/>
        <v>42405</v>
      </c>
      <c r="V10439" t="str">
        <f t="shared" si="604"/>
        <v/>
      </c>
      <c r="AX10439" s="27"/>
      <c r="AY10439" s="27"/>
    </row>
    <row r="10440" spans="1:51" x14ac:dyDescent="0.25">
      <c r="A10440" t="s">
        <v>391</v>
      </c>
      <c r="B10440" t="s">
        <v>218</v>
      </c>
      <c r="C10440">
        <v>171275732</v>
      </c>
      <c r="D10440">
        <v>264</v>
      </c>
      <c r="E10440" t="s">
        <v>90</v>
      </c>
      <c r="G10440">
        <v>15.958</v>
      </c>
      <c r="H10440">
        <v>2017</v>
      </c>
      <c r="I10440">
        <v>5</v>
      </c>
      <c r="J10440">
        <v>5</v>
      </c>
      <c r="K10440">
        <v>20</v>
      </c>
      <c r="L10440">
        <v>24</v>
      </c>
      <c r="M10440" t="s">
        <v>900</v>
      </c>
      <c r="N10440" t="s">
        <v>171</v>
      </c>
      <c r="O10440" t="s">
        <v>799</v>
      </c>
      <c r="Q10440" t="s">
        <v>587</v>
      </c>
      <c r="R10440" t="str">
        <f t="shared" si="602"/>
        <v>Weekday</v>
      </c>
      <c r="S10440" s="27">
        <f t="shared" si="603"/>
        <v>42860</v>
      </c>
      <c r="V10440" t="str">
        <f t="shared" si="604"/>
        <v/>
      </c>
    </row>
    <row r="10441" spans="1:51" x14ac:dyDescent="0.25">
      <c r="A10441" t="s">
        <v>391</v>
      </c>
      <c r="B10441" t="s">
        <v>218</v>
      </c>
      <c r="C10441">
        <v>140815197</v>
      </c>
      <c r="D10441">
        <v>264</v>
      </c>
      <c r="E10441" t="s">
        <v>90</v>
      </c>
      <c r="G10441">
        <v>15.968</v>
      </c>
      <c r="H10441">
        <v>2014</v>
      </c>
      <c r="I10441">
        <v>3</v>
      </c>
      <c r="J10441">
        <v>20</v>
      </c>
      <c r="K10441">
        <v>17</v>
      </c>
      <c r="L10441">
        <v>35</v>
      </c>
      <c r="M10441" t="s">
        <v>900</v>
      </c>
      <c r="N10441" t="s">
        <v>404</v>
      </c>
      <c r="O10441" t="s">
        <v>799</v>
      </c>
      <c r="Q10441" t="s">
        <v>587</v>
      </c>
      <c r="R10441" t="str">
        <f t="shared" si="602"/>
        <v>Weekday</v>
      </c>
      <c r="S10441" s="27">
        <f t="shared" si="603"/>
        <v>41718</v>
      </c>
      <c r="V10441" t="str">
        <f t="shared" si="604"/>
        <v/>
      </c>
      <c r="AE10441" s="27"/>
      <c r="AG10441" s="27"/>
      <c r="AX10441" s="27"/>
      <c r="AY10441" s="27"/>
    </row>
    <row r="10442" spans="1:51" x14ac:dyDescent="0.25">
      <c r="A10442" t="s">
        <v>391</v>
      </c>
      <c r="B10442" t="s">
        <v>218</v>
      </c>
      <c r="C10442">
        <v>153465125</v>
      </c>
      <c r="D10442">
        <v>264</v>
      </c>
      <c r="E10442" t="s">
        <v>90</v>
      </c>
      <c r="G10442">
        <v>15.971</v>
      </c>
      <c r="H10442">
        <v>2015</v>
      </c>
      <c r="I10442">
        <v>12</v>
      </c>
      <c r="J10442">
        <v>11</v>
      </c>
      <c r="K10442">
        <v>18</v>
      </c>
      <c r="L10442">
        <v>13</v>
      </c>
      <c r="M10442" t="s">
        <v>900</v>
      </c>
      <c r="N10442" t="s">
        <v>171</v>
      </c>
      <c r="O10442" t="s">
        <v>799</v>
      </c>
      <c r="Q10442" t="s">
        <v>587</v>
      </c>
      <c r="R10442" t="str">
        <f t="shared" si="602"/>
        <v>Weekday</v>
      </c>
      <c r="S10442" s="27">
        <f t="shared" si="603"/>
        <v>42349</v>
      </c>
      <c r="V10442" t="str">
        <f t="shared" si="604"/>
        <v/>
      </c>
      <c r="AE10442" s="27"/>
      <c r="AG10442" s="27"/>
      <c r="AX10442" s="27"/>
      <c r="AY10442" s="27"/>
    </row>
    <row r="10443" spans="1:51" x14ac:dyDescent="0.25">
      <c r="A10443" t="s">
        <v>391</v>
      </c>
      <c r="B10443" t="s">
        <v>218</v>
      </c>
      <c r="C10443">
        <v>143395053</v>
      </c>
      <c r="D10443">
        <v>264</v>
      </c>
      <c r="E10443" t="s">
        <v>90</v>
      </c>
      <c r="G10443">
        <v>15.977</v>
      </c>
      <c r="H10443">
        <v>2014</v>
      </c>
      <c r="I10443">
        <v>12</v>
      </c>
      <c r="J10443">
        <v>2</v>
      </c>
      <c r="K10443">
        <v>8</v>
      </c>
      <c r="L10443">
        <v>47</v>
      </c>
      <c r="M10443" t="s">
        <v>900</v>
      </c>
      <c r="N10443" t="s">
        <v>860</v>
      </c>
      <c r="O10443" t="s">
        <v>799</v>
      </c>
      <c r="Q10443" t="s">
        <v>587</v>
      </c>
      <c r="R10443" t="str">
        <f t="shared" si="602"/>
        <v>Weekday</v>
      </c>
      <c r="S10443" s="27">
        <f t="shared" si="603"/>
        <v>41975</v>
      </c>
      <c r="V10443" t="str">
        <f t="shared" si="604"/>
        <v/>
      </c>
      <c r="AE10443" s="27"/>
      <c r="AG10443" s="27"/>
      <c r="AX10443" s="27"/>
      <c r="AY10443" s="27"/>
    </row>
    <row r="10444" spans="1:51" x14ac:dyDescent="0.25">
      <c r="A10444" t="s">
        <v>391</v>
      </c>
      <c r="B10444" t="s">
        <v>218</v>
      </c>
      <c r="C10444">
        <v>163365442</v>
      </c>
      <c r="D10444">
        <v>264</v>
      </c>
      <c r="E10444" t="s">
        <v>90</v>
      </c>
      <c r="G10444">
        <v>15.978999999999999</v>
      </c>
      <c r="H10444">
        <v>2016</v>
      </c>
      <c r="I10444">
        <v>12</v>
      </c>
      <c r="J10444">
        <v>1</v>
      </c>
      <c r="K10444">
        <v>18</v>
      </c>
      <c r="L10444">
        <v>0</v>
      </c>
      <c r="M10444" t="s">
        <v>900</v>
      </c>
      <c r="N10444" t="s">
        <v>860</v>
      </c>
      <c r="O10444" t="s">
        <v>799</v>
      </c>
      <c r="Q10444" t="s">
        <v>587</v>
      </c>
      <c r="R10444" t="str">
        <f t="shared" si="602"/>
        <v>Weekday</v>
      </c>
      <c r="S10444" s="27">
        <f t="shared" si="603"/>
        <v>42705</v>
      </c>
      <c r="V10444" t="str">
        <f t="shared" si="604"/>
        <v/>
      </c>
      <c r="AE10444" s="27"/>
      <c r="AG10444" s="27"/>
      <c r="AX10444" s="27"/>
      <c r="AY10444" s="27"/>
    </row>
    <row r="10445" spans="1:51" x14ac:dyDescent="0.25">
      <c r="A10445" t="s">
        <v>391</v>
      </c>
      <c r="B10445" t="s">
        <v>218</v>
      </c>
      <c r="C10445">
        <v>173025113</v>
      </c>
      <c r="D10445">
        <v>264</v>
      </c>
      <c r="E10445" t="s">
        <v>90</v>
      </c>
      <c r="G10445">
        <v>15.981999999999999</v>
      </c>
      <c r="H10445">
        <v>2017</v>
      </c>
      <c r="I10445">
        <v>10</v>
      </c>
      <c r="J10445">
        <v>28</v>
      </c>
      <c r="K10445">
        <v>12</v>
      </c>
      <c r="L10445">
        <v>29</v>
      </c>
      <c r="M10445" t="s">
        <v>900</v>
      </c>
      <c r="N10445" t="s">
        <v>860</v>
      </c>
      <c r="O10445" t="s">
        <v>799</v>
      </c>
      <c r="Q10445" t="s">
        <v>587</v>
      </c>
      <c r="R10445" t="str">
        <f t="shared" si="602"/>
        <v>Weekend</v>
      </c>
      <c r="S10445" s="27">
        <f t="shared" si="603"/>
        <v>43036</v>
      </c>
      <c r="V10445" t="str">
        <f t="shared" si="604"/>
        <v/>
      </c>
    </row>
    <row r="10446" spans="1:51" x14ac:dyDescent="0.25">
      <c r="A10446" t="s">
        <v>391</v>
      </c>
      <c r="B10446" t="s">
        <v>218</v>
      </c>
      <c r="C10446">
        <v>150065359</v>
      </c>
      <c r="D10446">
        <v>264</v>
      </c>
      <c r="E10446" t="s">
        <v>90</v>
      </c>
      <c r="G10446">
        <v>15.981</v>
      </c>
      <c r="H10446">
        <v>2015</v>
      </c>
      <c r="I10446">
        <v>1</v>
      </c>
      <c r="J10446">
        <v>3</v>
      </c>
      <c r="K10446">
        <v>18</v>
      </c>
      <c r="L10446">
        <v>1</v>
      </c>
      <c r="M10446" t="s">
        <v>900</v>
      </c>
      <c r="N10446" t="s">
        <v>171</v>
      </c>
      <c r="O10446" t="s">
        <v>799</v>
      </c>
      <c r="Q10446" t="s">
        <v>587</v>
      </c>
      <c r="R10446" t="str">
        <f t="shared" si="602"/>
        <v>Weekend</v>
      </c>
      <c r="S10446" s="27">
        <f t="shared" si="603"/>
        <v>42007</v>
      </c>
      <c r="V10446" t="str">
        <f t="shared" si="604"/>
        <v/>
      </c>
      <c r="AE10446" s="27"/>
      <c r="AG10446" s="27"/>
      <c r="AX10446" s="27"/>
      <c r="AY10446" s="27"/>
    </row>
    <row r="10447" spans="1:51" x14ac:dyDescent="0.25">
      <c r="A10447" t="s">
        <v>391</v>
      </c>
      <c r="B10447" t="s">
        <v>218</v>
      </c>
      <c r="C10447">
        <v>172045129</v>
      </c>
      <c r="D10447">
        <v>264</v>
      </c>
      <c r="E10447" t="s">
        <v>90</v>
      </c>
      <c r="G10447">
        <v>15.988</v>
      </c>
      <c r="H10447">
        <v>2017</v>
      </c>
      <c r="I10447">
        <v>7</v>
      </c>
      <c r="J10447">
        <v>21</v>
      </c>
      <c r="K10447">
        <v>17</v>
      </c>
      <c r="L10447">
        <v>36</v>
      </c>
      <c r="M10447" t="s">
        <v>900</v>
      </c>
      <c r="N10447" t="s">
        <v>860</v>
      </c>
      <c r="O10447" t="s">
        <v>799</v>
      </c>
      <c r="Q10447" t="s">
        <v>587</v>
      </c>
      <c r="R10447" t="str">
        <f t="shared" si="602"/>
        <v>Weekday</v>
      </c>
      <c r="S10447" s="27">
        <f t="shared" si="603"/>
        <v>42937</v>
      </c>
      <c r="V10447" t="str">
        <f t="shared" si="604"/>
        <v/>
      </c>
    </row>
    <row r="10448" spans="1:51" x14ac:dyDescent="0.25">
      <c r="A10448" t="s">
        <v>391</v>
      </c>
      <c r="S10448" s="27"/>
      <c r="V10448" t="str">
        <f t="shared" si="604"/>
        <v/>
      </c>
      <c r="AX10448" s="27"/>
      <c r="AY10448" s="27"/>
    </row>
    <row r="10449" spans="1:51" x14ac:dyDescent="0.25">
      <c r="A10449" t="s">
        <v>391</v>
      </c>
      <c r="B10449" t="s">
        <v>218</v>
      </c>
      <c r="C10449">
        <v>162665347</v>
      </c>
      <c r="D10449">
        <v>264</v>
      </c>
      <c r="E10449" t="s">
        <v>90</v>
      </c>
      <c r="G10449">
        <v>15.992000000000001</v>
      </c>
      <c r="H10449">
        <v>2016</v>
      </c>
      <c r="I10449">
        <v>9</v>
      </c>
      <c r="J10449">
        <v>22</v>
      </c>
      <c r="K10449">
        <v>17</v>
      </c>
      <c r="L10449">
        <v>41</v>
      </c>
      <c r="M10449" t="s">
        <v>900</v>
      </c>
      <c r="N10449" t="s">
        <v>860</v>
      </c>
      <c r="O10449" t="s">
        <v>799</v>
      </c>
      <c r="Q10449" t="s">
        <v>587</v>
      </c>
      <c r="R10449" t="str">
        <f t="shared" si="602"/>
        <v>Weekday</v>
      </c>
      <c r="S10449" s="27">
        <f t="shared" si="603"/>
        <v>42635</v>
      </c>
      <c r="V10449" t="str">
        <f t="shared" si="604"/>
        <v/>
      </c>
    </row>
    <row r="10450" spans="1:51" x14ac:dyDescent="0.25">
      <c r="A10450" t="s">
        <v>391</v>
      </c>
      <c r="B10450" t="s">
        <v>218</v>
      </c>
      <c r="C10450">
        <v>163265164</v>
      </c>
      <c r="D10450">
        <v>264</v>
      </c>
      <c r="E10450" t="s">
        <v>90</v>
      </c>
      <c r="G10450">
        <v>15.994</v>
      </c>
      <c r="H10450">
        <v>2016</v>
      </c>
      <c r="I10450">
        <v>11</v>
      </c>
      <c r="J10450">
        <v>15</v>
      </c>
      <c r="K10450">
        <v>18</v>
      </c>
      <c r="L10450">
        <v>30</v>
      </c>
      <c r="M10450" t="s">
        <v>900</v>
      </c>
      <c r="N10450" t="s">
        <v>860</v>
      </c>
      <c r="O10450" t="s">
        <v>799</v>
      </c>
      <c r="Q10450" t="s">
        <v>587</v>
      </c>
      <c r="R10450" t="str">
        <f t="shared" si="602"/>
        <v>Weekday</v>
      </c>
      <c r="S10450" s="27">
        <f t="shared" si="603"/>
        <v>42689</v>
      </c>
      <c r="V10450" t="str">
        <f t="shared" si="604"/>
        <v/>
      </c>
      <c r="AE10450" s="27"/>
      <c r="AG10450" s="27"/>
      <c r="AX10450" s="27"/>
      <c r="AY10450" s="27"/>
    </row>
    <row r="10451" spans="1:51" x14ac:dyDescent="0.25">
      <c r="A10451" t="s">
        <v>391</v>
      </c>
      <c r="B10451" t="s">
        <v>218</v>
      </c>
      <c r="C10451">
        <v>132835151</v>
      </c>
      <c r="D10451">
        <v>264</v>
      </c>
      <c r="E10451" t="s">
        <v>90</v>
      </c>
      <c r="G10451">
        <v>16</v>
      </c>
      <c r="H10451">
        <v>2013</v>
      </c>
      <c r="I10451">
        <v>10</v>
      </c>
      <c r="J10451">
        <v>10</v>
      </c>
      <c r="K10451">
        <v>8</v>
      </c>
      <c r="L10451">
        <v>16</v>
      </c>
      <c r="M10451" t="s">
        <v>900</v>
      </c>
      <c r="N10451" t="s">
        <v>860</v>
      </c>
      <c r="O10451" t="s">
        <v>799</v>
      </c>
      <c r="Q10451" t="s">
        <v>587</v>
      </c>
      <c r="R10451" t="str">
        <f t="shared" si="602"/>
        <v>Weekday</v>
      </c>
      <c r="S10451" s="27">
        <f t="shared" si="603"/>
        <v>41557</v>
      </c>
      <c r="V10451" t="str">
        <f t="shared" si="604"/>
        <v/>
      </c>
      <c r="AE10451" s="27"/>
      <c r="AG10451" s="27"/>
      <c r="AX10451" s="27"/>
      <c r="AY10451" s="27"/>
    </row>
    <row r="10452" spans="1:51" x14ac:dyDescent="0.25">
      <c r="A10452" t="s">
        <v>391</v>
      </c>
      <c r="B10452" t="s">
        <v>218</v>
      </c>
      <c r="C10452">
        <v>173245251</v>
      </c>
      <c r="D10452">
        <v>264</v>
      </c>
      <c r="E10452" t="s">
        <v>90</v>
      </c>
      <c r="G10452">
        <v>16.006</v>
      </c>
      <c r="H10452">
        <v>2017</v>
      </c>
      <c r="I10452">
        <v>11</v>
      </c>
      <c r="J10452">
        <v>17</v>
      </c>
      <c r="K10452">
        <v>18</v>
      </c>
      <c r="L10452">
        <v>19</v>
      </c>
      <c r="M10452" t="s">
        <v>900</v>
      </c>
      <c r="N10452" t="s">
        <v>171</v>
      </c>
      <c r="O10452" t="s">
        <v>799</v>
      </c>
      <c r="Q10452" t="s">
        <v>587</v>
      </c>
      <c r="R10452" t="str">
        <f t="shared" si="602"/>
        <v>Weekday</v>
      </c>
      <c r="S10452" s="27">
        <f t="shared" si="603"/>
        <v>43056</v>
      </c>
      <c r="V10452" t="str">
        <f t="shared" si="604"/>
        <v/>
      </c>
      <c r="AE10452" s="27"/>
      <c r="AG10452" s="27"/>
      <c r="AX10452" s="27"/>
      <c r="AY10452" s="27"/>
    </row>
    <row r="10453" spans="1:51" x14ac:dyDescent="0.25">
      <c r="A10453" t="s">
        <v>391</v>
      </c>
      <c r="B10453" t="s">
        <v>218</v>
      </c>
      <c r="C10453">
        <v>131895304</v>
      </c>
      <c r="D10453">
        <v>264</v>
      </c>
      <c r="E10453" t="s">
        <v>90</v>
      </c>
      <c r="G10453">
        <v>15.997</v>
      </c>
      <c r="H10453">
        <v>2013</v>
      </c>
      <c r="I10453">
        <v>7</v>
      </c>
      <c r="J10453">
        <v>3</v>
      </c>
      <c r="K10453">
        <v>18</v>
      </c>
      <c r="L10453">
        <v>10</v>
      </c>
      <c r="M10453" t="s">
        <v>900</v>
      </c>
      <c r="N10453" t="s">
        <v>860</v>
      </c>
      <c r="O10453" t="s">
        <v>799</v>
      </c>
      <c r="Q10453" t="s">
        <v>587</v>
      </c>
      <c r="R10453" t="str">
        <f t="shared" si="602"/>
        <v>Weekday</v>
      </c>
      <c r="S10453" s="27">
        <f t="shared" si="603"/>
        <v>41458</v>
      </c>
      <c r="V10453" t="str">
        <f t="shared" si="604"/>
        <v/>
      </c>
      <c r="AX10453" s="27"/>
      <c r="AY10453" s="27"/>
    </row>
    <row r="10454" spans="1:51" x14ac:dyDescent="0.25">
      <c r="A10454" t="s">
        <v>391</v>
      </c>
      <c r="B10454" t="s">
        <v>218</v>
      </c>
      <c r="C10454">
        <v>162395281</v>
      </c>
      <c r="D10454">
        <v>264</v>
      </c>
      <c r="E10454" t="s">
        <v>90</v>
      </c>
      <c r="G10454">
        <v>16.016999999999999</v>
      </c>
      <c r="H10454">
        <v>2016</v>
      </c>
      <c r="I10454">
        <v>8</v>
      </c>
      <c r="J10454">
        <v>24</v>
      </c>
      <c r="K10454">
        <v>14</v>
      </c>
      <c r="L10454">
        <v>20</v>
      </c>
      <c r="M10454" t="s">
        <v>900</v>
      </c>
      <c r="N10454" t="s">
        <v>860</v>
      </c>
      <c r="O10454" t="s">
        <v>799</v>
      </c>
      <c r="Q10454" t="s">
        <v>587</v>
      </c>
      <c r="R10454" t="str">
        <f t="shared" si="602"/>
        <v>Weekday</v>
      </c>
      <c r="S10454" s="27">
        <f t="shared" si="603"/>
        <v>42606</v>
      </c>
      <c r="V10454" t="str">
        <f t="shared" si="604"/>
        <v/>
      </c>
      <c r="AE10454" s="27"/>
      <c r="AG10454" s="27"/>
      <c r="AX10454" s="27"/>
      <c r="AY10454" s="27"/>
    </row>
    <row r="10455" spans="1:51" x14ac:dyDescent="0.25">
      <c r="A10455" t="s">
        <v>391</v>
      </c>
      <c r="B10455" t="s">
        <v>218</v>
      </c>
      <c r="C10455">
        <v>140505297</v>
      </c>
      <c r="D10455">
        <v>264</v>
      </c>
      <c r="E10455" t="s">
        <v>90</v>
      </c>
      <c r="G10455">
        <v>16.021000000000001</v>
      </c>
      <c r="H10455">
        <v>2014</v>
      </c>
      <c r="I10455">
        <v>2</v>
      </c>
      <c r="J10455">
        <v>16</v>
      </c>
      <c r="K10455">
        <v>15</v>
      </c>
      <c r="L10455">
        <v>40</v>
      </c>
      <c r="M10455" t="s">
        <v>899</v>
      </c>
      <c r="N10455" t="s">
        <v>860</v>
      </c>
      <c r="O10455" t="s">
        <v>799</v>
      </c>
      <c r="Q10455" t="s">
        <v>587</v>
      </c>
      <c r="R10455" t="str">
        <f t="shared" si="602"/>
        <v>Weekend</v>
      </c>
      <c r="S10455" s="27">
        <f t="shared" si="603"/>
        <v>41686</v>
      </c>
      <c r="V10455" t="str">
        <f t="shared" si="604"/>
        <v/>
      </c>
      <c r="AX10455" s="27"/>
      <c r="AY10455" s="27"/>
    </row>
    <row r="10456" spans="1:51" x14ac:dyDescent="0.25">
      <c r="A10456" t="s">
        <v>391</v>
      </c>
      <c r="S10456" s="27"/>
      <c r="V10456" t="str">
        <f t="shared" si="604"/>
        <v/>
      </c>
    </row>
    <row r="10457" spans="1:51" x14ac:dyDescent="0.25">
      <c r="A10457" t="s">
        <v>391</v>
      </c>
      <c r="B10457" t="s">
        <v>218</v>
      </c>
      <c r="C10457">
        <v>162125085</v>
      </c>
      <c r="D10457">
        <v>264</v>
      </c>
      <c r="E10457" t="s">
        <v>90</v>
      </c>
      <c r="G10457">
        <v>16.032</v>
      </c>
      <c r="H10457">
        <v>2016</v>
      </c>
      <c r="I10457">
        <v>7</v>
      </c>
      <c r="J10457">
        <v>29</v>
      </c>
      <c r="K10457">
        <v>12</v>
      </c>
      <c r="L10457">
        <v>0</v>
      </c>
      <c r="M10457" t="s">
        <v>900</v>
      </c>
      <c r="N10457" t="s">
        <v>860</v>
      </c>
      <c r="O10457" t="s">
        <v>799</v>
      </c>
      <c r="Q10457" t="s">
        <v>587</v>
      </c>
      <c r="R10457" t="str">
        <f t="shared" si="602"/>
        <v>Weekday</v>
      </c>
      <c r="S10457" s="27">
        <f t="shared" si="603"/>
        <v>42580</v>
      </c>
      <c r="V10457" t="str">
        <f t="shared" si="604"/>
        <v/>
      </c>
    </row>
    <row r="10458" spans="1:51" x14ac:dyDescent="0.25">
      <c r="A10458" t="s">
        <v>391</v>
      </c>
      <c r="B10458" t="s">
        <v>218</v>
      </c>
      <c r="C10458">
        <v>132065133</v>
      </c>
      <c r="D10458">
        <v>264</v>
      </c>
      <c r="E10458" t="s">
        <v>90</v>
      </c>
      <c r="G10458">
        <v>16.032</v>
      </c>
      <c r="H10458">
        <v>2013</v>
      </c>
      <c r="I10458">
        <v>7</v>
      </c>
      <c r="J10458">
        <v>24</v>
      </c>
      <c r="K10458">
        <v>17</v>
      </c>
      <c r="L10458">
        <v>45</v>
      </c>
      <c r="M10458" t="s">
        <v>900</v>
      </c>
      <c r="N10458" t="s">
        <v>171</v>
      </c>
      <c r="O10458" t="s">
        <v>799</v>
      </c>
      <c r="Q10458" t="s">
        <v>587</v>
      </c>
      <c r="R10458" t="str">
        <f t="shared" si="602"/>
        <v>Weekday</v>
      </c>
      <c r="S10458" s="27">
        <f t="shared" si="603"/>
        <v>41479</v>
      </c>
      <c r="V10458" t="str">
        <f t="shared" si="604"/>
        <v/>
      </c>
      <c r="AE10458" s="27"/>
      <c r="AG10458" s="27"/>
      <c r="AX10458" s="27"/>
      <c r="AY10458" s="27"/>
    </row>
    <row r="10459" spans="1:51" x14ac:dyDescent="0.25">
      <c r="A10459" t="s">
        <v>391</v>
      </c>
      <c r="B10459" t="s">
        <v>218</v>
      </c>
      <c r="C10459">
        <v>162965303</v>
      </c>
      <c r="D10459">
        <v>264</v>
      </c>
      <c r="E10459" t="s">
        <v>90</v>
      </c>
      <c r="G10459">
        <v>16.035</v>
      </c>
      <c r="H10459">
        <v>2016</v>
      </c>
      <c r="I10459">
        <v>10</v>
      </c>
      <c r="J10459">
        <v>22</v>
      </c>
      <c r="K10459">
        <v>13</v>
      </c>
      <c r="L10459">
        <v>47</v>
      </c>
      <c r="M10459" t="s">
        <v>900</v>
      </c>
      <c r="N10459" t="s">
        <v>860</v>
      </c>
      <c r="O10459" t="s">
        <v>799</v>
      </c>
      <c r="Q10459" t="s">
        <v>587</v>
      </c>
      <c r="R10459" t="str">
        <f t="shared" si="602"/>
        <v>Weekend</v>
      </c>
      <c r="S10459" s="27">
        <f t="shared" si="603"/>
        <v>42665</v>
      </c>
      <c r="V10459" t="str">
        <f t="shared" si="604"/>
        <v/>
      </c>
      <c r="AE10459" s="27"/>
      <c r="AG10459" s="27"/>
      <c r="AX10459" s="27"/>
      <c r="AY10459" s="27"/>
    </row>
    <row r="10460" spans="1:51" x14ac:dyDescent="0.25">
      <c r="A10460" t="s">
        <v>391</v>
      </c>
      <c r="S10460" s="27"/>
      <c r="V10460" t="str">
        <f t="shared" si="604"/>
        <v/>
      </c>
    </row>
    <row r="10461" spans="1:51" x14ac:dyDescent="0.25">
      <c r="A10461" t="s">
        <v>391</v>
      </c>
      <c r="B10461" t="s">
        <v>218</v>
      </c>
      <c r="C10461">
        <v>153285366</v>
      </c>
      <c r="D10461">
        <v>264</v>
      </c>
      <c r="E10461" t="s">
        <v>90</v>
      </c>
      <c r="G10461">
        <v>16.044</v>
      </c>
      <c r="H10461">
        <v>2015</v>
      </c>
      <c r="I10461">
        <v>11</v>
      </c>
      <c r="J10461">
        <v>21</v>
      </c>
      <c r="K10461">
        <v>18</v>
      </c>
      <c r="L10461">
        <v>20</v>
      </c>
      <c r="M10461" t="s">
        <v>900</v>
      </c>
      <c r="N10461" t="s">
        <v>171</v>
      </c>
      <c r="O10461" t="s">
        <v>799</v>
      </c>
      <c r="Q10461" t="s">
        <v>587</v>
      </c>
      <c r="R10461" t="str">
        <f t="shared" si="602"/>
        <v>Weekend</v>
      </c>
      <c r="S10461" s="27">
        <f t="shared" si="603"/>
        <v>42329</v>
      </c>
      <c r="V10461" t="str">
        <f t="shared" si="604"/>
        <v/>
      </c>
      <c r="AE10461" s="27"/>
      <c r="AO10461" s="27"/>
      <c r="AX10461" s="27"/>
      <c r="AY10461" s="27"/>
    </row>
    <row r="10462" spans="1:51" x14ac:dyDescent="0.25">
      <c r="A10462" t="s">
        <v>391</v>
      </c>
      <c r="B10462" t="s">
        <v>218</v>
      </c>
      <c r="C10462">
        <v>132885041</v>
      </c>
      <c r="D10462">
        <v>264</v>
      </c>
      <c r="E10462" t="s">
        <v>90</v>
      </c>
      <c r="G10462">
        <v>16.045000000000002</v>
      </c>
      <c r="H10462">
        <v>2013</v>
      </c>
      <c r="I10462">
        <v>10</v>
      </c>
      <c r="J10462">
        <v>10</v>
      </c>
      <c r="K10462">
        <v>7</v>
      </c>
      <c r="L10462">
        <v>40</v>
      </c>
      <c r="M10462" t="s">
        <v>900</v>
      </c>
      <c r="N10462" t="s">
        <v>860</v>
      </c>
      <c r="O10462" t="s">
        <v>799</v>
      </c>
      <c r="Q10462" t="s">
        <v>587</v>
      </c>
      <c r="R10462" t="str">
        <f t="shared" si="602"/>
        <v>Weekday</v>
      </c>
      <c r="S10462" s="27">
        <f t="shared" si="603"/>
        <v>41557</v>
      </c>
      <c r="V10462" t="str">
        <f t="shared" si="604"/>
        <v/>
      </c>
    </row>
    <row r="10463" spans="1:51" x14ac:dyDescent="0.25">
      <c r="A10463" t="s">
        <v>391</v>
      </c>
      <c r="B10463" t="s">
        <v>218</v>
      </c>
      <c r="C10463">
        <v>140725296</v>
      </c>
      <c r="D10463">
        <v>264</v>
      </c>
      <c r="E10463" t="s">
        <v>90</v>
      </c>
      <c r="G10463">
        <v>16.047000000000001</v>
      </c>
      <c r="H10463">
        <v>2014</v>
      </c>
      <c r="I10463">
        <v>3</v>
      </c>
      <c r="J10463">
        <v>13</v>
      </c>
      <c r="K10463">
        <v>9</v>
      </c>
      <c r="L10463">
        <v>15</v>
      </c>
      <c r="M10463" t="s">
        <v>900</v>
      </c>
      <c r="N10463" t="s">
        <v>171</v>
      </c>
      <c r="O10463" t="s">
        <v>799</v>
      </c>
      <c r="Q10463" t="s">
        <v>587</v>
      </c>
      <c r="R10463" t="str">
        <f t="shared" si="602"/>
        <v>Weekday</v>
      </c>
      <c r="S10463" s="27">
        <f t="shared" si="603"/>
        <v>41711</v>
      </c>
      <c r="V10463" t="str">
        <f t="shared" si="604"/>
        <v/>
      </c>
      <c r="AO10463" s="27"/>
      <c r="AX10463" s="27"/>
      <c r="AY10463" s="27"/>
    </row>
    <row r="10464" spans="1:51" x14ac:dyDescent="0.25">
      <c r="A10464" t="s">
        <v>391</v>
      </c>
      <c r="B10464" t="s">
        <v>218</v>
      </c>
      <c r="C10464">
        <v>142995096</v>
      </c>
      <c r="D10464">
        <v>264</v>
      </c>
      <c r="E10464" t="s">
        <v>90</v>
      </c>
      <c r="G10464">
        <v>16.062000000000001</v>
      </c>
      <c r="H10464">
        <v>2014</v>
      </c>
      <c r="I10464">
        <v>10</v>
      </c>
      <c r="J10464">
        <v>20</v>
      </c>
      <c r="K10464">
        <v>17</v>
      </c>
      <c r="L10464">
        <v>24</v>
      </c>
      <c r="M10464" t="s">
        <v>900</v>
      </c>
      <c r="N10464" t="s">
        <v>171</v>
      </c>
      <c r="O10464" t="s">
        <v>799</v>
      </c>
      <c r="Q10464" t="s">
        <v>587</v>
      </c>
      <c r="R10464" t="str">
        <f t="shared" si="602"/>
        <v>Weekday</v>
      </c>
      <c r="S10464" s="27">
        <f t="shared" si="603"/>
        <v>41932</v>
      </c>
      <c r="V10464" t="str">
        <f t="shared" si="604"/>
        <v/>
      </c>
      <c r="AO10464" s="27"/>
      <c r="AX10464" s="27"/>
      <c r="AY10464" s="27"/>
    </row>
    <row r="10465" spans="1:51" x14ac:dyDescent="0.25">
      <c r="A10465" t="s">
        <v>391</v>
      </c>
      <c r="B10465" t="s">
        <v>218</v>
      </c>
      <c r="C10465">
        <v>171575188</v>
      </c>
      <c r="D10465">
        <v>264</v>
      </c>
      <c r="E10465" t="s">
        <v>90</v>
      </c>
      <c r="G10465">
        <v>16.062000000000001</v>
      </c>
      <c r="H10465">
        <v>2017</v>
      </c>
      <c r="I10465">
        <v>6</v>
      </c>
      <c r="J10465">
        <v>1</v>
      </c>
      <c r="K10465">
        <v>14</v>
      </c>
      <c r="L10465">
        <v>45</v>
      </c>
      <c r="M10465" t="s">
        <v>900</v>
      </c>
      <c r="N10465" t="s">
        <v>171</v>
      </c>
      <c r="O10465" t="s">
        <v>799</v>
      </c>
      <c r="Q10465" t="s">
        <v>587</v>
      </c>
      <c r="R10465" t="str">
        <f t="shared" si="602"/>
        <v>Weekday</v>
      </c>
      <c r="S10465" s="27">
        <f t="shared" si="603"/>
        <v>42887</v>
      </c>
      <c r="V10465" t="str">
        <f t="shared" si="604"/>
        <v/>
      </c>
      <c r="AE10465" s="27"/>
      <c r="AG10465" s="27"/>
      <c r="AX10465" s="27"/>
      <c r="AY10465" s="27"/>
    </row>
    <row r="10466" spans="1:51" x14ac:dyDescent="0.25">
      <c r="A10466" t="s">
        <v>391</v>
      </c>
      <c r="B10466" t="s">
        <v>218</v>
      </c>
      <c r="C10466">
        <v>162645237</v>
      </c>
      <c r="D10466">
        <v>264</v>
      </c>
      <c r="E10466" t="s">
        <v>90</v>
      </c>
      <c r="G10466">
        <v>16.097000000000001</v>
      </c>
      <c r="H10466">
        <v>2016</v>
      </c>
      <c r="I10466">
        <v>9</v>
      </c>
      <c r="J10466">
        <v>16</v>
      </c>
      <c r="K10466">
        <v>13</v>
      </c>
      <c r="L10466">
        <v>10</v>
      </c>
      <c r="M10466" t="s">
        <v>900</v>
      </c>
      <c r="N10466" t="s">
        <v>860</v>
      </c>
      <c r="O10466" t="s">
        <v>799</v>
      </c>
      <c r="Q10466" t="s">
        <v>589</v>
      </c>
      <c r="R10466" t="str">
        <f t="shared" si="602"/>
        <v>Weekday</v>
      </c>
      <c r="S10466" s="27">
        <f t="shared" si="603"/>
        <v>42629</v>
      </c>
      <c r="V10466" t="str">
        <f t="shared" si="604"/>
        <v/>
      </c>
      <c r="AO10466" s="27"/>
      <c r="AX10466" s="27"/>
      <c r="AY10466" s="27"/>
    </row>
    <row r="10467" spans="1:51" x14ac:dyDescent="0.25">
      <c r="A10467" t="s">
        <v>391</v>
      </c>
      <c r="S10467" s="27"/>
      <c r="V10467" t="str">
        <f t="shared" si="604"/>
        <v/>
      </c>
      <c r="AE10467" s="27"/>
      <c r="AO10467" s="27"/>
      <c r="AX10467" s="27"/>
      <c r="AY10467" s="27"/>
    </row>
    <row r="10468" spans="1:51" x14ac:dyDescent="0.25">
      <c r="A10468" t="s">
        <v>391</v>
      </c>
      <c r="B10468" t="s">
        <v>218</v>
      </c>
      <c r="C10468">
        <v>142895254</v>
      </c>
      <c r="D10468">
        <v>264</v>
      </c>
      <c r="E10468" t="s">
        <v>90</v>
      </c>
      <c r="G10468">
        <v>16.106000000000002</v>
      </c>
      <c r="H10468">
        <v>2014</v>
      </c>
      <c r="I10468">
        <v>10</v>
      </c>
      <c r="J10468">
        <v>15</v>
      </c>
      <c r="K10468">
        <v>15</v>
      </c>
      <c r="L10468">
        <v>17</v>
      </c>
      <c r="M10468" t="s">
        <v>900</v>
      </c>
      <c r="N10468" t="s">
        <v>860</v>
      </c>
      <c r="O10468" t="s">
        <v>799</v>
      </c>
      <c r="Q10468" t="s">
        <v>589</v>
      </c>
      <c r="R10468" t="str">
        <f t="shared" si="602"/>
        <v>Weekday</v>
      </c>
      <c r="S10468" s="27">
        <f t="shared" si="603"/>
        <v>41927</v>
      </c>
      <c r="V10468" t="str">
        <f t="shared" si="604"/>
        <v/>
      </c>
    </row>
    <row r="10469" spans="1:51" x14ac:dyDescent="0.25">
      <c r="A10469" t="s">
        <v>391</v>
      </c>
      <c r="B10469" t="s">
        <v>218</v>
      </c>
      <c r="C10469">
        <v>172555364</v>
      </c>
      <c r="D10469">
        <v>264</v>
      </c>
      <c r="E10469" t="s">
        <v>90</v>
      </c>
      <c r="G10469">
        <v>16.106999999999999</v>
      </c>
      <c r="H10469">
        <v>2017</v>
      </c>
      <c r="I10469">
        <v>9</v>
      </c>
      <c r="J10469">
        <v>12</v>
      </c>
      <c r="K10469">
        <v>17</v>
      </c>
      <c r="L10469">
        <v>2</v>
      </c>
      <c r="M10469" t="s">
        <v>900</v>
      </c>
      <c r="N10469" t="s">
        <v>171</v>
      </c>
      <c r="O10469" t="s">
        <v>799</v>
      </c>
      <c r="Q10469" t="s">
        <v>589</v>
      </c>
      <c r="R10469" t="str">
        <f t="shared" si="602"/>
        <v>Weekday</v>
      </c>
      <c r="S10469" s="27">
        <f t="shared" si="603"/>
        <v>42990</v>
      </c>
      <c r="V10469" t="str">
        <f t="shared" si="604"/>
        <v/>
      </c>
      <c r="AE10469" s="27"/>
      <c r="AO10469" s="27"/>
      <c r="AX10469" s="27"/>
      <c r="AY10469" s="27"/>
    </row>
    <row r="10470" spans="1:51" x14ac:dyDescent="0.25">
      <c r="A10470" t="s">
        <v>391</v>
      </c>
      <c r="B10470" t="s">
        <v>218</v>
      </c>
      <c r="C10470">
        <v>161765294</v>
      </c>
      <c r="D10470">
        <v>264</v>
      </c>
      <c r="E10470" t="s">
        <v>90</v>
      </c>
      <c r="G10470">
        <v>16.109000000000002</v>
      </c>
      <c r="H10470">
        <v>2016</v>
      </c>
      <c r="I10470">
        <v>6</v>
      </c>
      <c r="J10470">
        <v>22</v>
      </c>
      <c r="K10470">
        <v>18</v>
      </c>
      <c r="L10470">
        <v>38</v>
      </c>
      <c r="M10470" t="s">
        <v>900</v>
      </c>
      <c r="N10470" t="s">
        <v>171</v>
      </c>
      <c r="O10470" t="s">
        <v>799</v>
      </c>
      <c r="Q10470" t="s">
        <v>589</v>
      </c>
      <c r="R10470" t="str">
        <f t="shared" si="602"/>
        <v>Weekday</v>
      </c>
      <c r="S10470" s="27">
        <f t="shared" si="603"/>
        <v>42543</v>
      </c>
      <c r="V10470" t="str">
        <f t="shared" si="604"/>
        <v/>
      </c>
    </row>
    <row r="10471" spans="1:51" x14ac:dyDescent="0.25">
      <c r="A10471" t="s">
        <v>391</v>
      </c>
      <c r="B10471" t="s">
        <v>218</v>
      </c>
      <c r="C10471">
        <v>161095027</v>
      </c>
      <c r="D10471">
        <v>264</v>
      </c>
      <c r="E10471" t="s">
        <v>90</v>
      </c>
      <c r="G10471">
        <v>16.12</v>
      </c>
      <c r="H10471">
        <v>2016</v>
      </c>
      <c r="I10471">
        <v>4</v>
      </c>
      <c r="J10471">
        <v>16</v>
      </c>
      <c r="K10471">
        <v>22</v>
      </c>
      <c r="L10471">
        <v>45</v>
      </c>
      <c r="M10471" t="s">
        <v>900</v>
      </c>
      <c r="N10471" t="s">
        <v>860</v>
      </c>
      <c r="O10471" t="s">
        <v>799</v>
      </c>
      <c r="Q10471" t="s">
        <v>589</v>
      </c>
      <c r="R10471" t="str">
        <f t="shared" si="602"/>
        <v>Weekend</v>
      </c>
      <c r="S10471" s="27">
        <f t="shared" si="603"/>
        <v>42476</v>
      </c>
      <c r="V10471" t="str">
        <f t="shared" si="604"/>
        <v/>
      </c>
      <c r="AO10471" s="27"/>
      <c r="AX10471" s="27"/>
      <c r="AY10471" s="27"/>
    </row>
    <row r="10472" spans="1:51" x14ac:dyDescent="0.25">
      <c r="A10472" t="s">
        <v>391</v>
      </c>
      <c r="B10472" t="s">
        <v>218</v>
      </c>
      <c r="C10472">
        <v>162865283</v>
      </c>
      <c r="D10472">
        <v>264</v>
      </c>
      <c r="E10472" t="s">
        <v>90</v>
      </c>
      <c r="G10472">
        <v>16.12</v>
      </c>
      <c r="H10472">
        <v>2016</v>
      </c>
      <c r="I10472">
        <v>10</v>
      </c>
      <c r="J10472">
        <v>12</v>
      </c>
      <c r="K10472">
        <v>15</v>
      </c>
      <c r="L10472">
        <v>55</v>
      </c>
      <c r="M10472" t="s">
        <v>900</v>
      </c>
      <c r="N10472" t="s">
        <v>860</v>
      </c>
      <c r="O10472" t="s">
        <v>799</v>
      </c>
      <c r="Q10472" t="s">
        <v>589</v>
      </c>
      <c r="R10472" t="str">
        <f t="shared" si="602"/>
        <v>Weekday</v>
      </c>
      <c r="S10472" s="27">
        <f t="shared" si="603"/>
        <v>42655</v>
      </c>
      <c r="V10472" t="str">
        <f t="shared" si="604"/>
        <v/>
      </c>
      <c r="AE10472" s="27"/>
      <c r="AO10472" s="27"/>
      <c r="AX10472" s="27"/>
      <c r="AY10472" s="27"/>
    </row>
    <row r="10473" spans="1:51" x14ac:dyDescent="0.25">
      <c r="A10473" t="s">
        <v>391</v>
      </c>
      <c r="S10473" s="27"/>
      <c r="V10473" t="str">
        <f t="shared" si="604"/>
        <v/>
      </c>
    </row>
    <row r="10474" spans="1:51" x14ac:dyDescent="0.25">
      <c r="A10474" t="s">
        <v>391</v>
      </c>
      <c r="B10474" t="s">
        <v>218</v>
      </c>
      <c r="C10474">
        <v>170755078</v>
      </c>
      <c r="D10474">
        <v>264</v>
      </c>
      <c r="E10474" t="s">
        <v>90</v>
      </c>
      <c r="G10474">
        <v>16.131</v>
      </c>
      <c r="H10474">
        <v>2017</v>
      </c>
      <c r="I10474">
        <v>3</v>
      </c>
      <c r="J10474">
        <v>16</v>
      </c>
      <c r="K10474">
        <v>8</v>
      </c>
      <c r="L10474">
        <v>2</v>
      </c>
      <c r="M10474" t="s">
        <v>900</v>
      </c>
      <c r="N10474" t="s">
        <v>860</v>
      </c>
      <c r="O10474" t="s">
        <v>799</v>
      </c>
      <c r="Q10474" t="s">
        <v>589</v>
      </c>
      <c r="R10474" t="str">
        <f t="shared" si="602"/>
        <v>Weekday</v>
      </c>
      <c r="S10474" s="27">
        <f t="shared" si="603"/>
        <v>42810</v>
      </c>
      <c r="V10474" t="str">
        <f t="shared" si="604"/>
        <v/>
      </c>
      <c r="AO10474" s="27"/>
      <c r="AX10474" s="27"/>
      <c r="AY10474" s="27"/>
    </row>
    <row r="10475" spans="1:51" x14ac:dyDescent="0.25">
      <c r="A10475" t="s">
        <v>391</v>
      </c>
      <c r="B10475" t="s">
        <v>218</v>
      </c>
      <c r="C10475">
        <v>161025025</v>
      </c>
      <c r="D10475">
        <v>264</v>
      </c>
      <c r="E10475" t="s">
        <v>90</v>
      </c>
      <c r="G10475">
        <v>16.134</v>
      </c>
      <c r="H10475">
        <v>2016</v>
      </c>
      <c r="I10475">
        <v>4</v>
      </c>
      <c r="J10475">
        <v>10</v>
      </c>
      <c r="K10475">
        <v>1</v>
      </c>
      <c r="L10475">
        <v>30</v>
      </c>
      <c r="M10475" t="s">
        <v>899</v>
      </c>
      <c r="N10475" t="s">
        <v>860</v>
      </c>
      <c r="O10475" t="s">
        <v>799</v>
      </c>
      <c r="Q10475" t="s">
        <v>589</v>
      </c>
      <c r="R10475" t="str">
        <f t="shared" si="602"/>
        <v>Weekend</v>
      </c>
      <c r="S10475" s="27">
        <f t="shared" si="603"/>
        <v>42470</v>
      </c>
      <c r="V10475" t="str">
        <f t="shared" si="604"/>
        <v/>
      </c>
    </row>
    <row r="10476" spans="1:51" x14ac:dyDescent="0.25">
      <c r="A10476" t="s">
        <v>391</v>
      </c>
      <c r="B10476" t="s">
        <v>218</v>
      </c>
      <c r="C10476">
        <v>150415254</v>
      </c>
      <c r="D10476">
        <v>264</v>
      </c>
      <c r="E10476" t="s">
        <v>90</v>
      </c>
      <c r="G10476">
        <v>16.134</v>
      </c>
      <c r="H10476">
        <v>2015</v>
      </c>
      <c r="I10476">
        <v>2</v>
      </c>
      <c r="J10476">
        <v>10</v>
      </c>
      <c r="K10476">
        <v>16</v>
      </c>
      <c r="L10476">
        <v>31</v>
      </c>
      <c r="M10476" t="s">
        <v>900</v>
      </c>
      <c r="N10476" t="s">
        <v>860</v>
      </c>
      <c r="O10476" t="s">
        <v>799</v>
      </c>
      <c r="Q10476" t="s">
        <v>589</v>
      </c>
      <c r="R10476" t="str">
        <f t="shared" si="602"/>
        <v>Weekday</v>
      </c>
      <c r="S10476" s="27">
        <f t="shared" si="603"/>
        <v>42045</v>
      </c>
      <c r="V10476" t="str">
        <f t="shared" si="604"/>
        <v/>
      </c>
      <c r="AO10476" s="27"/>
      <c r="AX10476" s="27"/>
      <c r="AY10476" s="27"/>
    </row>
    <row r="10477" spans="1:51" x14ac:dyDescent="0.25">
      <c r="A10477" t="s">
        <v>391</v>
      </c>
      <c r="B10477" t="s">
        <v>218</v>
      </c>
      <c r="C10477">
        <v>173205222</v>
      </c>
      <c r="D10477">
        <v>264</v>
      </c>
      <c r="E10477" t="s">
        <v>90</v>
      </c>
      <c r="G10477">
        <v>16.14</v>
      </c>
      <c r="H10477">
        <v>2017</v>
      </c>
      <c r="I10477">
        <v>11</v>
      </c>
      <c r="J10477">
        <v>9</v>
      </c>
      <c r="K10477">
        <v>11</v>
      </c>
      <c r="L10477">
        <v>9</v>
      </c>
      <c r="M10477" t="s">
        <v>900</v>
      </c>
      <c r="N10477" t="s">
        <v>860</v>
      </c>
      <c r="O10477" t="s">
        <v>799</v>
      </c>
      <c r="Q10477" t="s">
        <v>589</v>
      </c>
      <c r="R10477" t="str">
        <f t="shared" si="602"/>
        <v>Weekday</v>
      </c>
      <c r="S10477" s="27">
        <f t="shared" si="603"/>
        <v>43048</v>
      </c>
      <c r="V10477" t="str">
        <f t="shared" si="604"/>
        <v/>
      </c>
      <c r="AX10477" s="27"/>
      <c r="AY10477" s="27"/>
    </row>
    <row r="10478" spans="1:51" x14ac:dyDescent="0.25">
      <c r="A10478" t="s">
        <v>391</v>
      </c>
      <c r="B10478" t="s">
        <v>218</v>
      </c>
      <c r="C10478">
        <v>172895344</v>
      </c>
      <c r="D10478">
        <v>264</v>
      </c>
      <c r="E10478" t="s">
        <v>90</v>
      </c>
      <c r="G10478">
        <v>16.141999999999999</v>
      </c>
      <c r="H10478">
        <v>2017</v>
      </c>
      <c r="I10478">
        <v>10</v>
      </c>
      <c r="J10478">
        <v>16</v>
      </c>
      <c r="K10478">
        <v>8</v>
      </c>
      <c r="L10478">
        <v>36</v>
      </c>
      <c r="M10478" t="s">
        <v>900</v>
      </c>
      <c r="N10478" t="s">
        <v>860</v>
      </c>
      <c r="O10478" t="s">
        <v>799</v>
      </c>
      <c r="Q10478" t="s">
        <v>589</v>
      </c>
      <c r="R10478" t="str">
        <f t="shared" si="602"/>
        <v>Weekday</v>
      </c>
      <c r="S10478" s="27">
        <f t="shared" si="603"/>
        <v>43024</v>
      </c>
      <c r="V10478" t="str">
        <f t="shared" si="604"/>
        <v/>
      </c>
      <c r="AE10478" s="27"/>
      <c r="AO10478" s="27"/>
      <c r="AX10478" s="27"/>
      <c r="AY10478" s="27"/>
    </row>
    <row r="10479" spans="1:51" x14ac:dyDescent="0.25">
      <c r="A10479" t="s">
        <v>391</v>
      </c>
      <c r="B10479" t="s">
        <v>218</v>
      </c>
      <c r="C10479">
        <v>161605468</v>
      </c>
      <c r="D10479">
        <v>264</v>
      </c>
      <c r="E10479" t="s">
        <v>90</v>
      </c>
      <c r="G10479">
        <v>16.143999999999998</v>
      </c>
      <c r="H10479">
        <v>2016</v>
      </c>
      <c r="I10479">
        <v>6</v>
      </c>
      <c r="J10479">
        <v>7</v>
      </c>
      <c r="K10479">
        <v>20</v>
      </c>
      <c r="L10479">
        <v>51</v>
      </c>
      <c r="M10479" t="s">
        <v>899</v>
      </c>
      <c r="N10479" t="s">
        <v>860</v>
      </c>
      <c r="O10479" t="s">
        <v>799</v>
      </c>
      <c r="Q10479" t="s">
        <v>589</v>
      </c>
      <c r="R10479" t="str">
        <f t="shared" si="602"/>
        <v>Weekday</v>
      </c>
      <c r="S10479" s="27">
        <f t="shared" si="603"/>
        <v>42528</v>
      </c>
      <c r="V10479" t="str">
        <f t="shared" si="604"/>
        <v/>
      </c>
      <c r="AO10479" s="27"/>
      <c r="AX10479" s="27"/>
      <c r="AY10479" s="27"/>
    </row>
    <row r="10480" spans="1:51" x14ac:dyDescent="0.25">
      <c r="A10480" t="s">
        <v>391</v>
      </c>
      <c r="S10480" s="27"/>
      <c r="V10480" t="str">
        <f t="shared" si="604"/>
        <v/>
      </c>
      <c r="AE10480" s="27"/>
      <c r="AO10480" s="27"/>
      <c r="AX10480" s="27"/>
      <c r="AY10480" s="27"/>
    </row>
    <row r="10481" spans="1:51" x14ac:dyDescent="0.25">
      <c r="A10481" t="s">
        <v>391</v>
      </c>
      <c r="B10481" t="s">
        <v>218</v>
      </c>
      <c r="C10481">
        <v>153495198</v>
      </c>
      <c r="D10481">
        <v>264</v>
      </c>
      <c r="E10481" t="s">
        <v>90</v>
      </c>
      <c r="G10481">
        <v>16.146000000000001</v>
      </c>
      <c r="H10481">
        <v>2015</v>
      </c>
      <c r="I10481">
        <v>12</v>
      </c>
      <c r="J10481">
        <v>14</v>
      </c>
      <c r="K10481">
        <v>10</v>
      </c>
      <c r="L10481">
        <v>55</v>
      </c>
      <c r="M10481" t="s">
        <v>900</v>
      </c>
      <c r="N10481" t="s">
        <v>860</v>
      </c>
      <c r="O10481" t="s">
        <v>799</v>
      </c>
      <c r="Q10481" t="s">
        <v>589</v>
      </c>
      <c r="R10481" t="str">
        <f t="shared" ref="R10481:R10544" si="605">IF(WEEKDAY(DATE(H10481,I10481,J10481),2) &lt; 6, "Weekday", "Weekend")</f>
        <v>Weekday</v>
      </c>
      <c r="S10481" s="27">
        <f t="shared" ref="S10481:S10544" si="606">DATE(H10481,I10481,J10481)</f>
        <v>42352</v>
      </c>
      <c r="V10481" t="str">
        <f t="shared" si="604"/>
        <v/>
      </c>
      <c r="AE10481" s="27"/>
      <c r="AO10481" s="27"/>
      <c r="AX10481" s="27"/>
      <c r="AY10481" s="27"/>
    </row>
    <row r="10482" spans="1:51" x14ac:dyDescent="0.25">
      <c r="A10482" t="s">
        <v>391</v>
      </c>
      <c r="B10482" t="s">
        <v>218</v>
      </c>
      <c r="C10482">
        <v>161175204</v>
      </c>
      <c r="D10482">
        <v>264</v>
      </c>
      <c r="E10482" t="s">
        <v>90</v>
      </c>
      <c r="G10482">
        <v>16.146999999999998</v>
      </c>
      <c r="H10482">
        <v>2016</v>
      </c>
      <c r="I10482">
        <v>4</v>
      </c>
      <c r="J10482">
        <v>26</v>
      </c>
      <c r="K10482">
        <v>8</v>
      </c>
      <c r="L10482">
        <v>35</v>
      </c>
      <c r="M10482" t="s">
        <v>900</v>
      </c>
      <c r="N10482" t="s">
        <v>171</v>
      </c>
      <c r="O10482" t="s">
        <v>799</v>
      </c>
      <c r="Q10482" t="s">
        <v>589</v>
      </c>
      <c r="R10482" t="str">
        <f t="shared" si="605"/>
        <v>Weekday</v>
      </c>
      <c r="S10482" s="27">
        <f t="shared" si="606"/>
        <v>42486</v>
      </c>
      <c r="V10482" t="str">
        <f t="shared" si="604"/>
        <v/>
      </c>
      <c r="AE10482" s="27"/>
      <c r="AG10482" s="27"/>
      <c r="AX10482" s="27"/>
      <c r="AY10482" s="27"/>
    </row>
    <row r="10483" spans="1:51" x14ac:dyDescent="0.25">
      <c r="A10483" t="s">
        <v>391</v>
      </c>
      <c r="B10483" t="s">
        <v>218</v>
      </c>
      <c r="C10483">
        <v>150115049</v>
      </c>
      <c r="D10483">
        <v>264</v>
      </c>
      <c r="E10483" t="s">
        <v>90</v>
      </c>
      <c r="G10483">
        <v>16.152999999999999</v>
      </c>
      <c r="H10483">
        <v>2015</v>
      </c>
      <c r="I10483">
        <v>1</v>
      </c>
      <c r="J10483">
        <v>10</v>
      </c>
      <c r="K10483">
        <v>13</v>
      </c>
      <c r="L10483">
        <v>31</v>
      </c>
      <c r="M10483" t="s">
        <v>900</v>
      </c>
      <c r="N10483" t="s">
        <v>170</v>
      </c>
      <c r="O10483" t="s">
        <v>799</v>
      </c>
      <c r="Q10483" t="s">
        <v>589</v>
      </c>
      <c r="R10483" t="str">
        <f t="shared" si="605"/>
        <v>Weekend</v>
      </c>
      <c r="S10483" s="27">
        <f t="shared" si="606"/>
        <v>42014</v>
      </c>
      <c r="V10483" t="str">
        <f t="shared" si="604"/>
        <v/>
      </c>
    </row>
    <row r="10484" spans="1:51" x14ac:dyDescent="0.25">
      <c r="A10484" t="s">
        <v>391</v>
      </c>
      <c r="B10484" t="s">
        <v>218</v>
      </c>
      <c r="C10484">
        <v>152235243</v>
      </c>
      <c r="D10484">
        <v>264</v>
      </c>
      <c r="E10484" t="s">
        <v>90</v>
      </c>
      <c r="G10484">
        <v>16.155000000000001</v>
      </c>
      <c r="H10484">
        <v>2015</v>
      </c>
      <c r="I10484">
        <v>8</v>
      </c>
      <c r="J10484">
        <v>9</v>
      </c>
      <c r="K10484">
        <v>22</v>
      </c>
      <c r="L10484">
        <v>29</v>
      </c>
      <c r="M10484" t="s">
        <v>900</v>
      </c>
      <c r="N10484" t="s">
        <v>860</v>
      </c>
      <c r="O10484" t="s">
        <v>1933</v>
      </c>
      <c r="Q10484" t="s">
        <v>589</v>
      </c>
      <c r="R10484" t="str">
        <f t="shared" si="605"/>
        <v>Weekend</v>
      </c>
      <c r="S10484" s="27">
        <f t="shared" si="606"/>
        <v>42225</v>
      </c>
      <c r="V10484" t="str">
        <f t="shared" si="604"/>
        <v/>
      </c>
      <c r="AX10484" s="27"/>
      <c r="AY10484" s="27"/>
    </row>
    <row r="10485" spans="1:51" x14ac:dyDescent="0.25">
      <c r="A10485" t="s">
        <v>391</v>
      </c>
      <c r="B10485" t="s">
        <v>218</v>
      </c>
      <c r="C10485">
        <v>162365310</v>
      </c>
      <c r="D10485">
        <v>264</v>
      </c>
      <c r="E10485" t="s">
        <v>90</v>
      </c>
      <c r="G10485">
        <v>16.16</v>
      </c>
      <c r="H10485">
        <v>2016</v>
      </c>
      <c r="I10485">
        <v>8</v>
      </c>
      <c r="J10485">
        <v>23</v>
      </c>
      <c r="K10485">
        <v>18</v>
      </c>
      <c r="L10485">
        <v>0</v>
      </c>
      <c r="M10485" t="s">
        <v>900</v>
      </c>
      <c r="N10485" t="s">
        <v>171</v>
      </c>
      <c r="O10485" t="s">
        <v>799</v>
      </c>
      <c r="Q10485" t="s">
        <v>589</v>
      </c>
      <c r="R10485" t="str">
        <f t="shared" si="605"/>
        <v>Weekday</v>
      </c>
      <c r="S10485" s="27">
        <f t="shared" si="606"/>
        <v>42605</v>
      </c>
      <c r="V10485" t="str">
        <f t="shared" si="604"/>
        <v/>
      </c>
    </row>
    <row r="10486" spans="1:51" x14ac:dyDescent="0.25">
      <c r="A10486" t="s">
        <v>391</v>
      </c>
      <c r="B10486" t="s">
        <v>218</v>
      </c>
      <c r="C10486">
        <v>141235187</v>
      </c>
      <c r="D10486">
        <v>264</v>
      </c>
      <c r="E10486" t="s">
        <v>90</v>
      </c>
      <c r="G10486">
        <v>16.164000000000001</v>
      </c>
      <c r="H10486">
        <v>2014</v>
      </c>
      <c r="I10486">
        <v>4</v>
      </c>
      <c r="J10486">
        <v>30</v>
      </c>
      <c r="K10486">
        <v>7</v>
      </c>
      <c r="L10486">
        <v>2</v>
      </c>
      <c r="M10486" t="s">
        <v>900</v>
      </c>
      <c r="N10486" t="s">
        <v>860</v>
      </c>
      <c r="O10486" t="s">
        <v>799</v>
      </c>
      <c r="Q10486" t="s">
        <v>589</v>
      </c>
      <c r="R10486" t="str">
        <f t="shared" si="605"/>
        <v>Weekday</v>
      </c>
      <c r="S10486" s="27">
        <f t="shared" si="606"/>
        <v>41759</v>
      </c>
      <c r="V10486" t="str">
        <f t="shared" si="604"/>
        <v/>
      </c>
      <c r="AX10486" s="27"/>
      <c r="AY10486" s="27"/>
    </row>
    <row r="10487" spans="1:51" x14ac:dyDescent="0.25">
      <c r="A10487" t="s">
        <v>391</v>
      </c>
      <c r="B10487" t="s">
        <v>218</v>
      </c>
      <c r="C10487">
        <v>162665029</v>
      </c>
      <c r="D10487">
        <v>264</v>
      </c>
      <c r="E10487" t="s">
        <v>90</v>
      </c>
      <c r="G10487">
        <v>16.170999999999999</v>
      </c>
      <c r="H10487">
        <v>2016</v>
      </c>
      <c r="I10487">
        <v>9</v>
      </c>
      <c r="J10487">
        <v>22</v>
      </c>
      <c r="K10487">
        <v>1</v>
      </c>
      <c r="L10487">
        <v>8</v>
      </c>
      <c r="M10487" t="s">
        <v>899</v>
      </c>
      <c r="N10487" t="s">
        <v>860</v>
      </c>
      <c r="O10487" t="s">
        <v>799</v>
      </c>
      <c r="Q10487" t="s">
        <v>589</v>
      </c>
      <c r="R10487" t="str">
        <f t="shared" si="605"/>
        <v>Weekday</v>
      </c>
      <c r="S10487" s="27">
        <f t="shared" si="606"/>
        <v>42635</v>
      </c>
      <c r="V10487" t="str">
        <f t="shared" si="604"/>
        <v/>
      </c>
      <c r="AE10487" s="27"/>
      <c r="AG10487" s="27"/>
      <c r="AX10487" s="27"/>
      <c r="AY10487" s="27"/>
    </row>
    <row r="10488" spans="1:51" x14ac:dyDescent="0.25">
      <c r="A10488" t="s">
        <v>391</v>
      </c>
      <c r="B10488" t="s">
        <v>218</v>
      </c>
      <c r="C10488">
        <v>170215073</v>
      </c>
      <c r="D10488">
        <v>264</v>
      </c>
      <c r="E10488" t="s">
        <v>90</v>
      </c>
      <c r="G10488">
        <v>16.177</v>
      </c>
      <c r="H10488">
        <v>2017</v>
      </c>
      <c r="I10488">
        <v>1</v>
      </c>
      <c r="J10488">
        <v>20</v>
      </c>
      <c r="K10488">
        <v>8</v>
      </c>
      <c r="L10488">
        <v>0</v>
      </c>
      <c r="M10488" t="s">
        <v>900</v>
      </c>
      <c r="N10488" t="s">
        <v>404</v>
      </c>
      <c r="O10488" t="s">
        <v>799</v>
      </c>
      <c r="Q10488" t="s">
        <v>589</v>
      </c>
      <c r="R10488" t="str">
        <f t="shared" si="605"/>
        <v>Weekday</v>
      </c>
      <c r="S10488" s="27">
        <f t="shared" si="606"/>
        <v>42755</v>
      </c>
      <c r="V10488" t="str">
        <f t="shared" si="604"/>
        <v/>
      </c>
    </row>
    <row r="10489" spans="1:51" x14ac:dyDescent="0.25">
      <c r="A10489" t="s">
        <v>391</v>
      </c>
      <c r="B10489" t="s">
        <v>218</v>
      </c>
      <c r="C10489">
        <v>170575148</v>
      </c>
      <c r="D10489">
        <v>264</v>
      </c>
      <c r="E10489" t="s">
        <v>90</v>
      </c>
      <c r="G10489">
        <v>16.181000000000001</v>
      </c>
      <c r="H10489">
        <v>2017</v>
      </c>
      <c r="I10489">
        <v>2</v>
      </c>
      <c r="J10489">
        <v>18</v>
      </c>
      <c r="K10489">
        <v>18</v>
      </c>
      <c r="L10489">
        <v>3</v>
      </c>
      <c r="M10489" t="s">
        <v>900</v>
      </c>
      <c r="N10489" t="s">
        <v>860</v>
      </c>
      <c r="O10489" t="s">
        <v>799</v>
      </c>
      <c r="Q10489" t="s">
        <v>589</v>
      </c>
      <c r="R10489" t="str">
        <f t="shared" si="605"/>
        <v>Weekend</v>
      </c>
      <c r="S10489" s="27">
        <f t="shared" si="606"/>
        <v>42784</v>
      </c>
      <c r="V10489" t="str">
        <f t="shared" si="604"/>
        <v/>
      </c>
      <c r="AE10489" s="27"/>
      <c r="AG10489" s="27"/>
      <c r="AX10489" s="27"/>
      <c r="AY10489" s="27"/>
    </row>
    <row r="10490" spans="1:51" x14ac:dyDescent="0.25">
      <c r="A10490" t="s">
        <v>391</v>
      </c>
      <c r="B10490" t="s">
        <v>218</v>
      </c>
      <c r="C10490">
        <v>163595225</v>
      </c>
      <c r="D10490">
        <v>264</v>
      </c>
      <c r="E10490" t="s">
        <v>90</v>
      </c>
      <c r="G10490">
        <v>16.181999999999999</v>
      </c>
      <c r="H10490">
        <v>2016</v>
      </c>
      <c r="I10490">
        <v>12</v>
      </c>
      <c r="J10490">
        <v>23</v>
      </c>
      <c r="K10490">
        <v>19</v>
      </c>
      <c r="L10490">
        <v>2</v>
      </c>
      <c r="M10490" t="s">
        <v>900</v>
      </c>
      <c r="N10490" t="s">
        <v>860</v>
      </c>
      <c r="O10490" t="s">
        <v>799</v>
      </c>
      <c r="Q10490" t="s">
        <v>589</v>
      </c>
      <c r="R10490" t="str">
        <f t="shared" si="605"/>
        <v>Weekday</v>
      </c>
      <c r="S10490" s="27">
        <f t="shared" si="606"/>
        <v>42727</v>
      </c>
      <c r="V10490" t="str">
        <f t="shared" si="604"/>
        <v/>
      </c>
      <c r="AE10490" s="27"/>
      <c r="AG10490" s="27"/>
      <c r="AX10490" s="27"/>
      <c r="AY10490" s="27"/>
    </row>
    <row r="10491" spans="1:51" x14ac:dyDescent="0.25">
      <c r="A10491" t="s">
        <v>391</v>
      </c>
      <c r="B10491" t="s">
        <v>218</v>
      </c>
      <c r="C10491">
        <v>163595243</v>
      </c>
      <c r="D10491">
        <v>264</v>
      </c>
      <c r="E10491" t="s">
        <v>90</v>
      </c>
      <c r="G10491">
        <v>16.181999999999999</v>
      </c>
      <c r="H10491">
        <v>2016</v>
      </c>
      <c r="I10491">
        <v>12</v>
      </c>
      <c r="J10491">
        <v>23</v>
      </c>
      <c r="K10491">
        <v>19</v>
      </c>
      <c r="L10491">
        <v>2</v>
      </c>
      <c r="M10491" t="s">
        <v>900</v>
      </c>
      <c r="N10491" t="s">
        <v>860</v>
      </c>
      <c r="O10491" t="s">
        <v>799</v>
      </c>
      <c r="Q10491" t="s">
        <v>589</v>
      </c>
      <c r="R10491" t="str">
        <f t="shared" si="605"/>
        <v>Weekday</v>
      </c>
      <c r="S10491" s="27">
        <f t="shared" si="606"/>
        <v>42727</v>
      </c>
      <c r="V10491" t="str">
        <f t="shared" si="604"/>
        <v/>
      </c>
      <c r="AX10491" s="27"/>
      <c r="AY10491" s="27"/>
    </row>
    <row r="10492" spans="1:51" x14ac:dyDescent="0.25">
      <c r="A10492" t="s">
        <v>391</v>
      </c>
      <c r="B10492" t="s">
        <v>218</v>
      </c>
      <c r="C10492">
        <v>163575278</v>
      </c>
      <c r="D10492">
        <v>264</v>
      </c>
      <c r="E10492" t="s">
        <v>90</v>
      </c>
      <c r="G10492">
        <v>16.187999999999999</v>
      </c>
      <c r="H10492">
        <v>2016</v>
      </c>
      <c r="I10492">
        <v>12</v>
      </c>
      <c r="J10492">
        <v>22</v>
      </c>
      <c r="K10492">
        <v>14</v>
      </c>
      <c r="L10492">
        <v>43</v>
      </c>
      <c r="M10492" t="s">
        <v>900</v>
      </c>
      <c r="N10492" t="s">
        <v>860</v>
      </c>
      <c r="O10492" t="s">
        <v>799</v>
      </c>
      <c r="Q10492" t="s">
        <v>589</v>
      </c>
      <c r="R10492" t="str">
        <f t="shared" si="605"/>
        <v>Weekday</v>
      </c>
      <c r="S10492" s="27">
        <f t="shared" si="606"/>
        <v>42726</v>
      </c>
      <c r="V10492" t="str">
        <f t="shared" si="604"/>
        <v/>
      </c>
    </row>
    <row r="10493" spans="1:51" x14ac:dyDescent="0.25">
      <c r="A10493" t="s">
        <v>391</v>
      </c>
      <c r="B10493" t="s">
        <v>218</v>
      </c>
      <c r="C10493">
        <v>160105099</v>
      </c>
      <c r="D10493">
        <v>264</v>
      </c>
      <c r="E10493" t="s">
        <v>90</v>
      </c>
      <c r="G10493">
        <v>16.196999999999999</v>
      </c>
      <c r="H10493">
        <v>2016</v>
      </c>
      <c r="I10493">
        <v>1</v>
      </c>
      <c r="J10493">
        <v>9</v>
      </c>
      <c r="K10493">
        <v>9</v>
      </c>
      <c r="L10493">
        <v>45</v>
      </c>
      <c r="M10493" t="s">
        <v>899</v>
      </c>
      <c r="N10493" t="s">
        <v>860</v>
      </c>
      <c r="O10493" t="s">
        <v>799</v>
      </c>
      <c r="Q10493" t="s">
        <v>589</v>
      </c>
      <c r="R10493" t="str">
        <f t="shared" si="605"/>
        <v>Weekend</v>
      </c>
      <c r="S10493" s="27">
        <f t="shared" si="606"/>
        <v>42378</v>
      </c>
      <c r="V10493" t="str">
        <f t="shared" si="604"/>
        <v/>
      </c>
      <c r="AE10493" s="27"/>
      <c r="AG10493" s="27"/>
      <c r="AX10493" s="27"/>
      <c r="AY10493" s="27"/>
    </row>
    <row r="10494" spans="1:51" x14ac:dyDescent="0.25">
      <c r="A10494" t="s">
        <v>391</v>
      </c>
      <c r="B10494" t="s">
        <v>218</v>
      </c>
      <c r="C10494">
        <v>162145403</v>
      </c>
      <c r="D10494">
        <v>264</v>
      </c>
      <c r="E10494" t="s">
        <v>90</v>
      </c>
      <c r="G10494">
        <v>16.201000000000001</v>
      </c>
      <c r="H10494">
        <v>2016</v>
      </c>
      <c r="I10494">
        <v>7</v>
      </c>
      <c r="J10494">
        <v>29</v>
      </c>
      <c r="K10494">
        <v>14</v>
      </c>
      <c r="L10494">
        <v>58</v>
      </c>
      <c r="M10494" t="s">
        <v>900</v>
      </c>
      <c r="N10494" t="s">
        <v>860</v>
      </c>
      <c r="O10494" t="s">
        <v>799</v>
      </c>
      <c r="Q10494" t="s">
        <v>589</v>
      </c>
      <c r="R10494" t="str">
        <f t="shared" si="605"/>
        <v>Weekday</v>
      </c>
      <c r="S10494" s="27">
        <f t="shared" si="606"/>
        <v>42580</v>
      </c>
      <c r="V10494" t="str">
        <f t="shared" si="604"/>
        <v/>
      </c>
      <c r="AE10494" s="27"/>
      <c r="AG10494" s="27"/>
      <c r="AX10494" s="27"/>
      <c r="AY10494" s="27"/>
    </row>
    <row r="10495" spans="1:51" x14ac:dyDescent="0.25">
      <c r="A10495" t="s">
        <v>391</v>
      </c>
      <c r="B10495" t="s">
        <v>218</v>
      </c>
      <c r="C10495">
        <v>161535281</v>
      </c>
      <c r="D10495">
        <v>264</v>
      </c>
      <c r="E10495" t="s">
        <v>90</v>
      </c>
      <c r="G10495">
        <v>16.204999999999998</v>
      </c>
      <c r="H10495">
        <v>2016</v>
      </c>
      <c r="I10495">
        <v>5</v>
      </c>
      <c r="J10495">
        <v>27</v>
      </c>
      <c r="K10495">
        <v>17</v>
      </c>
      <c r="L10495">
        <v>19</v>
      </c>
      <c r="M10495" t="s">
        <v>900</v>
      </c>
      <c r="N10495" t="s">
        <v>860</v>
      </c>
      <c r="O10495" t="s">
        <v>799</v>
      </c>
      <c r="Q10495" t="s">
        <v>589</v>
      </c>
      <c r="R10495" t="str">
        <f t="shared" si="605"/>
        <v>Weekday</v>
      </c>
      <c r="S10495" s="27">
        <f t="shared" si="606"/>
        <v>42517</v>
      </c>
      <c r="V10495" t="str">
        <f t="shared" si="604"/>
        <v/>
      </c>
      <c r="AE10495" s="27"/>
      <c r="AG10495" s="27"/>
      <c r="AX10495" s="27"/>
      <c r="AY10495" s="27"/>
    </row>
    <row r="10496" spans="1:51" x14ac:dyDescent="0.25">
      <c r="A10496" t="s">
        <v>391</v>
      </c>
      <c r="B10496" t="s">
        <v>218</v>
      </c>
      <c r="C10496">
        <v>132505186</v>
      </c>
      <c r="D10496">
        <v>264</v>
      </c>
      <c r="E10496" t="s">
        <v>90</v>
      </c>
      <c r="G10496">
        <v>16.207000000000001</v>
      </c>
      <c r="H10496">
        <v>2013</v>
      </c>
      <c r="I10496">
        <v>8</v>
      </c>
      <c r="J10496">
        <v>31</v>
      </c>
      <c r="K10496">
        <v>18</v>
      </c>
      <c r="L10496">
        <v>0</v>
      </c>
      <c r="M10496" t="s">
        <v>900</v>
      </c>
      <c r="N10496" t="s">
        <v>171</v>
      </c>
      <c r="O10496" t="s">
        <v>799</v>
      </c>
      <c r="Q10496" t="s">
        <v>589</v>
      </c>
      <c r="R10496" t="str">
        <f t="shared" si="605"/>
        <v>Weekend</v>
      </c>
      <c r="S10496" s="27">
        <f t="shared" si="606"/>
        <v>41517</v>
      </c>
      <c r="V10496" t="str">
        <f t="shared" si="604"/>
        <v/>
      </c>
      <c r="AX10496" s="27"/>
      <c r="AY10496" s="27"/>
    </row>
    <row r="10497" spans="1:51" x14ac:dyDescent="0.25">
      <c r="A10497" t="s">
        <v>391</v>
      </c>
      <c r="B10497" t="s">
        <v>218</v>
      </c>
      <c r="C10497">
        <v>130055160</v>
      </c>
      <c r="D10497">
        <v>264</v>
      </c>
      <c r="E10497" t="s">
        <v>90</v>
      </c>
      <c r="G10497">
        <v>15.787000000000001</v>
      </c>
      <c r="H10497">
        <v>2013</v>
      </c>
      <c r="I10497">
        <v>1</v>
      </c>
      <c r="J10497">
        <v>5</v>
      </c>
      <c r="K10497">
        <v>17</v>
      </c>
      <c r="L10497">
        <v>56</v>
      </c>
      <c r="M10497" t="s">
        <v>900</v>
      </c>
      <c r="N10497" t="s">
        <v>860</v>
      </c>
      <c r="O10497" t="s">
        <v>799</v>
      </c>
      <c r="Q10497" t="s">
        <v>585</v>
      </c>
      <c r="R10497" t="str">
        <f t="shared" si="605"/>
        <v>Weekend</v>
      </c>
      <c r="S10497" s="27">
        <f t="shared" si="606"/>
        <v>41279</v>
      </c>
      <c r="V10497" t="str">
        <f t="shared" si="604"/>
        <v/>
      </c>
      <c r="AX10497" s="27"/>
      <c r="AY10497" s="27"/>
    </row>
    <row r="10498" spans="1:51" x14ac:dyDescent="0.25">
      <c r="A10498" t="s">
        <v>391</v>
      </c>
      <c r="B10498" t="s">
        <v>218</v>
      </c>
      <c r="C10498">
        <v>130845000</v>
      </c>
      <c r="D10498">
        <v>264</v>
      </c>
      <c r="E10498" t="s">
        <v>90</v>
      </c>
      <c r="G10498">
        <v>16.207000000000001</v>
      </c>
      <c r="H10498">
        <v>2013</v>
      </c>
      <c r="I10498">
        <v>3</v>
      </c>
      <c r="J10498">
        <v>22</v>
      </c>
      <c r="K10498">
        <v>11</v>
      </c>
      <c r="L10498">
        <v>56</v>
      </c>
      <c r="M10498" t="s">
        <v>899</v>
      </c>
      <c r="N10498" t="s">
        <v>860</v>
      </c>
      <c r="O10498" t="s">
        <v>799</v>
      </c>
      <c r="Q10498" t="s">
        <v>589</v>
      </c>
      <c r="R10498" t="str">
        <f t="shared" si="605"/>
        <v>Weekday</v>
      </c>
      <c r="S10498" s="27">
        <f t="shared" si="606"/>
        <v>41355</v>
      </c>
      <c r="V10498" t="str">
        <f t="shared" si="604"/>
        <v/>
      </c>
    </row>
    <row r="10499" spans="1:51" x14ac:dyDescent="0.25">
      <c r="A10499" t="s">
        <v>391</v>
      </c>
      <c r="B10499" t="s">
        <v>218</v>
      </c>
      <c r="C10499">
        <v>151155238</v>
      </c>
      <c r="D10499">
        <v>264</v>
      </c>
      <c r="E10499" t="s">
        <v>90</v>
      </c>
      <c r="G10499">
        <v>16.183</v>
      </c>
      <c r="H10499">
        <v>2015</v>
      </c>
      <c r="I10499">
        <v>4</v>
      </c>
      <c r="J10499">
        <v>13</v>
      </c>
      <c r="K10499">
        <v>19</v>
      </c>
      <c r="L10499">
        <v>5</v>
      </c>
      <c r="M10499" t="s">
        <v>900</v>
      </c>
      <c r="N10499" t="s">
        <v>860</v>
      </c>
      <c r="O10499" t="s">
        <v>799</v>
      </c>
      <c r="Q10499" t="s">
        <v>589</v>
      </c>
      <c r="R10499" t="str">
        <f t="shared" si="605"/>
        <v>Weekday</v>
      </c>
      <c r="S10499" s="27">
        <f t="shared" si="606"/>
        <v>42107</v>
      </c>
      <c r="V10499" t="str">
        <f t="shared" ref="V10499:V10562" si="607">T10499&amp;U10499</f>
        <v/>
      </c>
      <c r="AX10499" s="27"/>
      <c r="AY10499" s="27"/>
    </row>
    <row r="10500" spans="1:51" x14ac:dyDescent="0.25">
      <c r="A10500" t="s">
        <v>391</v>
      </c>
      <c r="B10500" t="s">
        <v>218</v>
      </c>
      <c r="C10500">
        <v>163535321</v>
      </c>
      <c r="D10500">
        <v>264</v>
      </c>
      <c r="E10500" t="s">
        <v>90</v>
      </c>
      <c r="G10500">
        <v>16.21</v>
      </c>
      <c r="H10500">
        <v>2016</v>
      </c>
      <c r="I10500">
        <v>12</v>
      </c>
      <c r="J10500">
        <v>7</v>
      </c>
      <c r="K10500">
        <v>18</v>
      </c>
      <c r="L10500">
        <v>23</v>
      </c>
      <c r="M10500" t="s">
        <v>900</v>
      </c>
      <c r="N10500" t="s">
        <v>860</v>
      </c>
      <c r="O10500" t="s">
        <v>799</v>
      </c>
      <c r="Q10500" t="s">
        <v>589</v>
      </c>
      <c r="R10500" t="str">
        <f t="shared" si="605"/>
        <v>Weekday</v>
      </c>
      <c r="S10500" s="27">
        <f t="shared" si="606"/>
        <v>42711</v>
      </c>
      <c r="V10500" t="str">
        <f t="shared" si="607"/>
        <v/>
      </c>
      <c r="AE10500" s="27"/>
      <c r="AG10500" s="27"/>
      <c r="AX10500" s="27"/>
      <c r="AY10500" s="27"/>
    </row>
    <row r="10501" spans="1:51" x14ac:dyDescent="0.25">
      <c r="A10501" t="s">
        <v>391</v>
      </c>
      <c r="B10501" t="s">
        <v>218</v>
      </c>
      <c r="C10501">
        <v>150485215</v>
      </c>
      <c r="D10501">
        <v>264</v>
      </c>
      <c r="E10501" t="s">
        <v>90</v>
      </c>
      <c r="G10501">
        <v>16.213999999999999</v>
      </c>
      <c r="H10501">
        <v>2015</v>
      </c>
      <c r="I10501">
        <v>2</v>
      </c>
      <c r="J10501">
        <v>14</v>
      </c>
      <c r="K10501">
        <v>14</v>
      </c>
      <c r="L10501">
        <v>10</v>
      </c>
      <c r="M10501" t="s">
        <v>900</v>
      </c>
      <c r="N10501" t="s">
        <v>860</v>
      </c>
      <c r="O10501" t="s">
        <v>799</v>
      </c>
      <c r="Q10501" t="s">
        <v>589</v>
      </c>
      <c r="R10501" t="str">
        <f t="shared" si="605"/>
        <v>Weekend</v>
      </c>
      <c r="S10501" s="27">
        <f t="shared" si="606"/>
        <v>42049</v>
      </c>
      <c r="V10501" t="str">
        <f t="shared" si="607"/>
        <v/>
      </c>
      <c r="AE10501" s="27"/>
      <c r="AG10501" s="27"/>
      <c r="AX10501" s="27"/>
      <c r="AY10501" s="27"/>
    </row>
    <row r="10502" spans="1:51" x14ac:dyDescent="0.25">
      <c r="A10502" t="s">
        <v>391</v>
      </c>
      <c r="B10502" t="s">
        <v>218</v>
      </c>
      <c r="C10502">
        <v>132175199</v>
      </c>
      <c r="D10502">
        <v>264</v>
      </c>
      <c r="E10502" t="s">
        <v>90</v>
      </c>
      <c r="G10502">
        <v>16.184000000000001</v>
      </c>
      <c r="H10502">
        <v>2013</v>
      </c>
      <c r="I10502">
        <v>8</v>
      </c>
      <c r="J10502">
        <v>1</v>
      </c>
      <c r="K10502">
        <v>17</v>
      </c>
      <c r="L10502">
        <v>39</v>
      </c>
      <c r="M10502" t="s">
        <v>900</v>
      </c>
      <c r="N10502" t="s">
        <v>404</v>
      </c>
      <c r="O10502" t="s">
        <v>799</v>
      </c>
      <c r="Q10502" t="s">
        <v>589</v>
      </c>
      <c r="R10502" t="str">
        <f t="shared" si="605"/>
        <v>Weekday</v>
      </c>
      <c r="S10502" s="27">
        <f t="shared" si="606"/>
        <v>41487</v>
      </c>
      <c r="V10502" t="str">
        <f t="shared" si="607"/>
        <v/>
      </c>
      <c r="AE10502" s="27"/>
      <c r="AG10502" s="27"/>
      <c r="AX10502" s="27"/>
      <c r="AY10502" s="27"/>
    </row>
    <row r="10503" spans="1:51" x14ac:dyDescent="0.25">
      <c r="A10503" t="s">
        <v>391</v>
      </c>
      <c r="B10503" t="s">
        <v>218</v>
      </c>
      <c r="C10503">
        <v>153475151</v>
      </c>
      <c r="D10503">
        <v>264</v>
      </c>
      <c r="E10503" t="s">
        <v>90</v>
      </c>
      <c r="G10503">
        <v>16.219000000000001</v>
      </c>
      <c r="H10503">
        <v>2015</v>
      </c>
      <c r="I10503">
        <v>12</v>
      </c>
      <c r="J10503">
        <v>7</v>
      </c>
      <c r="K10503">
        <v>18</v>
      </c>
      <c r="L10503">
        <v>48</v>
      </c>
      <c r="M10503" t="s">
        <v>900</v>
      </c>
      <c r="N10503" t="s">
        <v>171</v>
      </c>
      <c r="O10503" t="s">
        <v>799</v>
      </c>
      <c r="Q10503" t="s">
        <v>589</v>
      </c>
      <c r="R10503" t="str">
        <f t="shared" si="605"/>
        <v>Weekday</v>
      </c>
      <c r="S10503" s="27">
        <f t="shared" si="606"/>
        <v>42345</v>
      </c>
      <c r="V10503" t="str">
        <f t="shared" si="607"/>
        <v/>
      </c>
      <c r="AX10503" s="27"/>
      <c r="AY10503" s="27"/>
    </row>
    <row r="10504" spans="1:51" x14ac:dyDescent="0.25">
      <c r="A10504" t="s">
        <v>391</v>
      </c>
      <c r="B10504" t="s">
        <v>218</v>
      </c>
      <c r="C10504">
        <v>133465177</v>
      </c>
      <c r="D10504">
        <v>264</v>
      </c>
      <c r="E10504" t="s">
        <v>90</v>
      </c>
      <c r="G10504">
        <v>16.221</v>
      </c>
      <c r="H10504">
        <v>2013</v>
      </c>
      <c r="I10504">
        <v>12</v>
      </c>
      <c r="J10504">
        <v>10</v>
      </c>
      <c r="K10504">
        <v>18</v>
      </c>
      <c r="L10504">
        <v>10</v>
      </c>
      <c r="M10504" t="s">
        <v>900</v>
      </c>
      <c r="N10504" t="s">
        <v>860</v>
      </c>
      <c r="O10504" t="s">
        <v>799</v>
      </c>
      <c r="Q10504" t="s">
        <v>589</v>
      </c>
      <c r="R10504" t="str">
        <f t="shared" si="605"/>
        <v>Weekday</v>
      </c>
      <c r="S10504" s="27">
        <f t="shared" si="606"/>
        <v>41618</v>
      </c>
      <c r="V10504" t="str">
        <f t="shared" si="607"/>
        <v/>
      </c>
      <c r="AO10504" s="27"/>
      <c r="AX10504" s="27"/>
      <c r="AY10504" s="27"/>
    </row>
    <row r="10505" spans="1:51" x14ac:dyDescent="0.25">
      <c r="A10505" t="s">
        <v>391</v>
      </c>
      <c r="B10505" t="s">
        <v>218</v>
      </c>
      <c r="C10505">
        <v>170695302</v>
      </c>
      <c r="D10505">
        <v>264</v>
      </c>
      <c r="E10505" t="s">
        <v>90</v>
      </c>
      <c r="G10505">
        <v>16.222000000000001</v>
      </c>
      <c r="H10505">
        <v>2017</v>
      </c>
      <c r="I10505">
        <v>3</v>
      </c>
      <c r="J10505">
        <v>4</v>
      </c>
      <c r="K10505">
        <v>20</v>
      </c>
      <c r="L10505">
        <v>55</v>
      </c>
      <c r="M10505" t="s">
        <v>899</v>
      </c>
      <c r="N10505" t="s">
        <v>860</v>
      </c>
      <c r="O10505" t="s">
        <v>799</v>
      </c>
      <c r="Q10505" t="s">
        <v>589</v>
      </c>
      <c r="R10505" t="str">
        <f t="shared" si="605"/>
        <v>Weekend</v>
      </c>
      <c r="S10505" s="27">
        <f t="shared" si="606"/>
        <v>42798</v>
      </c>
      <c r="V10505" t="str">
        <f t="shared" si="607"/>
        <v/>
      </c>
      <c r="AE10505" s="27"/>
      <c r="AG10505" s="27"/>
      <c r="AX10505" s="27"/>
      <c r="AY10505" s="27"/>
    </row>
    <row r="10506" spans="1:51" x14ac:dyDescent="0.25">
      <c r="A10506" t="s">
        <v>391</v>
      </c>
      <c r="B10506" t="s">
        <v>218</v>
      </c>
      <c r="C10506">
        <v>142325263</v>
      </c>
      <c r="D10506">
        <v>264</v>
      </c>
      <c r="E10506" t="s">
        <v>90</v>
      </c>
      <c r="G10506">
        <v>16.224</v>
      </c>
      <c r="H10506">
        <v>2014</v>
      </c>
      <c r="I10506">
        <v>8</v>
      </c>
      <c r="J10506">
        <v>17</v>
      </c>
      <c r="K10506">
        <v>20</v>
      </c>
      <c r="L10506">
        <v>42</v>
      </c>
      <c r="M10506" t="s">
        <v>900</v>
      </c>
      <c r="N10506" t="s">
        <v>171</v>
      </c>
      <c r="O10506" t="s">
        <v>1933</v>
      </c>
      <c r="Q10506" t="s">
        <v>589</v>
      </c>
      <c r="R10506" t="str">
        <f t="shared" si="605"/>
        <v>Weekend</v>
      </c>
      <c r="S10506" s="27">
        <f t="shared" si="606"/>
        <v>41868</v>
      </c>
      <c r="V10506" t="str">
        <f t="shared" si="607"/>
        <v/>
      </c>
      <c r="AE10506" s="27"/>
      <c r="AO10506" s="27"/>
      <c r="AX10506" s="27"/>
      <c r="AY10506" s="27"/>
    </row>
    <row r="10507" spans="1:51" x14ac:dyDescent="0.25">
      <c r="A10507" t="s">
        <v>391</v>
      </c>
      <c r="B10507" t="s">
        <v>218</v>
      </c>
      <c r="C10507">
        <v>161525003</v>
      </c>
      <c r="D10507">
        <v>264</v>
      </c>
      <c r="E10507" t="s">
        <v>90</v>
      </c>
      <c r="G10507">
        <v>16.224</v>
      </c>
      <c r="H10507">
        <v>2016</v>
      </c>
      <c r="I10507">
        <v>5</v>
      </c>
      <c r="J10507">
        <v>27</v>
      </c>
      <c r="K10507">
        <v>16</v>
      </c>
      <c r="L10507">
        <v>48</v>
      </c>
      <c r="M10507" t="s">
        <v>900</v>
      </c>
      <c r="N10507" t="s">
        <v>171</v>
      </c>
      <c r="O10507" t="s">
        <v>799</v>
      </c>
      <c r="Q10507" t="s">
        <v>589</v>
      </c>
      <c r="R10507" t="str">
        <f t="shared" si="605"/>
        <v>Weekday</v>
      </c>
      <c r="S10507" s="27">
        <f t="shared" si="606"/>
        <v>42517</v>
      </c>
      <c r="V10507" t="str">
        <f t="shared" si="607"/>
        <v/>
      </c>
      <c r="AE10507" s="27"/>
      <c r="AO10507" s="27"/>
      <c r="AX10507" s="27"/>
      <c r="AY10507" s="27"/>
    </row>
    <row r="10508" spans="1:51" x14ac:dyDescent="0.25">
      <c r="A10508" t="s">
        <v>391</v>
      </c>
      <c r="B10508" t="s">
        <v>218</v>
      </c>
      <c r="C10508">
        <v>163365460</v>
      </c>
      <c r="D10508">
        <v>264</v>
      </c>
      <c r="E10508" t="s">
        <v>90</v>
      </c>
      <c r="G10508">
        <v>16.225000000000001</v>
      </c>
      <c r="H10508">
        <v>2016</v>
      </c>
      <c r="I10508">
        <v>11</v>
      </c>
      <c r="J10508">
        <v>30</v>
      </c>
      <c r="K10508">
        <v>17</v>
      </c>
      <c r="L10508">
        <v>50</v>
      </c>
      <c r="M10508" t="s">
        <v>900</v>
      </c>
      <c r="N10508" t="s">
        <v>860</v>
      </c>
      <c r="O10508" t="s">
        <v>799</v>
      </c>
      <c r="Q10508" t="s">
        <v>589</v>
      </c>
      <c r="R10508" t="str">
        <f t="shared" si="605"/>
        <v>Weekday</v>
      </c>
      <c r="S10508" s="27">
        <f t="shared" si="606"/>
        <v>42704</v>
      </c>
      <c r="V10508" t="str">
        <f t="shared" si="607"/>
        <v/>
      </c>
      <c r="AO10508" s="27"/>
      <c r="AX10508" s="27"/>
      <c r="AY10508" s="27"/>
    </row>
    <row r="10509" spans="1:51" x14ac:dyDescent="0.25">
      <c r="A10509" t="s">
        <v>391</v>
      </c>
      <c r="B10509" t="s">
        <v>218</v>
      </c>
      <c r="C10509">
        <v>173655145</v>
      </c>
      <c r="D10509">
        <v>264</v>
      </c>
      <c r="E10509" t="s">
        <v>90</v>
      </c>
      <c r="G10509">
        <v>16.228999999999999</v>
      </c>
      <c r="H10509">
        <v>2017</v>
      </c>
      <c r="I10509">
        <v>12</v>
      </c>
      <c r="J10509">
        <v>29</v>
      </c>
      <c r="K10509">
        <v>19</v>
      </c>
      <c r="L10509">
        <v>30</v>
      </c>
      <c r="M10509" t="s">
        <v>900</v>
      </c>
      <c r="N10509" t="s">
        <v>171</v>
      </c>
      <c r="O10509" t="s">
        <v>799</v>
      </c>
      <c r="Q10509" t="s">
        <v>589</v>
      </c>
      <c r="R10509" t="str">
        <f t="shared" si="605"/>
        <v>Weekday</v>
      </c>
      <c r="S10509" s="27">
        <f t="shared" si="606"/>
        <v>43098</v>
      </c>
      <c r="V10509" t="str">
        <f t="shared" si="607"/>
        <v/>
      </c>
      <c r="AE10509" s="27"/>
      <c r="AO10509" s="27"/>
      <c r="AX10509" s="27"/>
      <c r="AY10509" s="27"/>
    </row>
    <row r="10510" spans="1:51" x14ac:dyDescent="0.25">
      <c r="A10510" t="s">
        <v>391</v>
      </c>
      <c r="B10510" t="s">
        <v>218</v>
      </c>
      <c r="C10510">
        <v>153395123</v>
      </c>
      <c r="D10510">
        <v>264</v>
      </c>
      <c r="E10510" t="s">
        <v>90</v>
      </c>
      <c r="G10510">
        <v>16.23</v>
      </c>
      <c r="H10510">
        <v>2015</v>
      </c>
      <c r="I10510">
        <v>11</v>
      </c>
      <c r="J10510">
        <v>21</v>
      </c>
      <c r="K10510">
        <v>19</v>
      </c>
      <c r="L10510">
        <v>18</v>
      </c>
      <c r="M10510" t="s">
        <v>900</v>
      </c>
      <c r="N10510" t="s">
        <v>171</v>
      </c>
      <c r="O10510" t="s">
        <v>799</v>
      </c>
      <c r="Q10510" t="s">
        <v>589</v>
      </c>
      <c r="R10510" t="str">
        <f t="shared" si="605"/>
        <v>Weekend</v>
      </c>
      <c r="S10510" s="27">
        <f t="shared" si="606"/>
        <v>42329</v>
      </c>
      <c r="V10510" t="str">
        <f t="shared" si="607"/>
        <v/>
      </c>
      <c r="AE10510" s="27"/>
      <c r="AO10510" s="27"/>
      <c r="AX10510" s="27"/>
      <c r="AY10510" s="27"/>
    </row>
    <row r="10511" spans="1:51" x14ac:dyDescent="0.25">
      <c r="A10511" t="s">
        <v>391</v>
      </c>
      <c r="B10511" t="s">
        <v>218</v>
      </c>
      <c r="C10511">
        <v>163395329</v>
      </c>
      <c r="D10511">
        <v>264</v>
      </c>
      <c r="E10511" t="s">
        <v>90</v>
      </c>
      <c r="G10511">
        <v>16.231000000000002</v>
      </c>
      <c r="H10511">
        <v>2016</v>
      </c>
      <c r="I10511">
        <v>12</v>
      </c>
      <c r="J10511">
        <v>2</v>
      </c>
      <c r="K10511">
        <v>18</v>
      </c>
      <c r="L10511">
        <v>22</v>
      </c>
      <c r="M10511" t="s">
        <v>900</v>
      </c>
      <c r="N10511" t="s">
        <v>170</v>
      </c>
      <c r="O10511" t="s">
        <v>799</v>
      </c>
      <c r="Q10511" t="s">
        <v>589</v>
      </c>
      <c r="R10511" t="str">
        <f t="shared" si="605"/>
        <v>Weekday</v>
      </c>
      <c r="S10511" s="27">
        <f t="shared" si="606"/>
        <v>42706</v>
      </c>
      <c r="V10511" t="str">
        <f t="shared" si="607"/>
        <v/>
      </c>
      <c r="AE10511" s="27"/>
      <c r="AO10511" s="27"/>
      <c r="AX10511" s="27"/>
      <c r="AY10511" s="27"/>
    </row>
    <row r="10512" spans="1:51" x14ac:dyDescent="0.25">
      <c r="A10512" t="s">
        <v>391</v>
      </c>
      <c r="B10512" t="s">
        <v>218</v>
      </c>
      <c r="C10512">
        <v>160445031</v>
      </c>
      <c r="D10512">
        <v>264</v>
      </c>
      <c r="E10512" t="s">
        <v>90</v>
      </c>
      <c r="G10512">
        <v>16.231999999999999</v>
      </c>
      <c r="H10512">
        <v>2016</v>
      </c>
      <c r="I10512">
        <v>2</v>
      </c>
      <c r="J10512">
        <v>10</v>
      </c>
      <c r="K10512">
        <v>17</v>
      </c>
      <c r="L10512">
        <v>52</v>
      </c>
      <c r="M10512" t="s">
        <v>900</v>
      </c>
      <c r="N10512" t="s">
        <v>860</v>
      </c>
      <c r="O10512" t="s">
        <v>799</v>
      </c>
      <c r="Q10512" t="s">
        <v>589</v>
      </c>
      <c r="R10512" t="str">
        <f t="shared" si="605"/>
        <v>Weekday</v>
      </c>
      <c r="S10512" s="27">
        <f t="shared" si="606"/>
        <v>42410</v>
      </c>
      <c r="V10512" t="str">
        <f t="shared" si="607"/>
        <v/>
      </c>
      <c r="AE10512" s="27"/>
      <c r="AO10512" s="27"/>
      <c r="AX10512" s="27"/>
      <c r="AY10512" s="27"/>
    </row>
    <row r="10513" spans="1:51" x14ac:dyDescent="0.25">
      <c r="A10513" t="s">
        <v>391</v>
      </c>
      <c r="B10513" t="s">
        <v>218</v>
      </c>
      <c r="C10513">
        <v>141585034</v>
      </c>
      <c r="D10513">
        <v>264</v>
      </c>
      <c r="E10513" t="s">
        <v>90</v>
      </c>
      <c r="G10513">
        <v>16.234000000000002</v>
      </c>
      <c r="H10513">
        <v>2014</v>
      </c>
      <c r="I10513">
        <v>6</v>
      </c>
      <c r="J10513">
        <v>4</v>
      </c>
      <c r="K10513">
        <v>8</v>
      </c>
      <c r="L10513">
        <v>57</v>
      </c>
      <c r="M10513" t="s">
        <v>900</v>
      </c>
      <c r="N10513" t="s">
        <v>860</v>
      </c>
      <c r="O10513" t="s">
        <v>799</v>
      </c>
      <c r="Q10513" t="s">
        <v>589</v>
      </c>
      <c r="R10513" t="str">
        <f t="shared" si="605"/>
        <v>Weekday</v>
      </c>
      <c r="S10513" s="27">
        <f t="shared" si="606"/>
        <v>41794</v>
      </c>
      <c r="V10513" t="str">
        <f t="shared" si="607"/>
        <v/>
      </c>
      <c r="AE10513" s="27"/>
      <c r="AO10513" s="27"/>
      <c r="AX10513" s="27"/>
      <c r="AY10513" s="27"/>
    </row>
    <row r="10514" spans="1:51" x14ac:dyDescent="0.25">
      <c r="A10514" t="s">
        <v>391</v>
      </c>
      <c r="B10514" t="s">
        <v>218</v>
      </c>
      <c r="C10514">
        <v>131375208</v>
      </c>
      <c r="D10514">
        <v>264</v>
      </c>
      <c r="E10514" t="s">
        <v>90</v>
      </c>
      <c r="G10514">
        <v>16.234999999999999</v>
      </c>
      <c r="H10514">
        <v>2013</v>
      </c>
      <c r="I10514">
        <v>5</v>
      </c>
      <c r="J10514">
        <v>17</v>
      </c>
      <c r="K10514">
        <v>17</v>
      </c>
      <c r="L10514">
        <v>23</v>
      </c>
      <c r="M10514" t="s">
        <v>900</v>
      </c>
      <c r="N10514" t="s">
        <v>860</v>
      </c>
      <c r="O10514" t="s">
        <v>799</v>
      </c>
      <c r="Q10514" t="s">
        <v>589</v>
      </c>
      <c r="R10514" t="str">
        <f t="shared" si="605"/>
        <v>Weekday</v>
      </c>
      <c r="S10514" s="27">
        <f t="shared" si="606"/>
        <v>41411</v>
      </c>
      <c r="V10514" t="str">
        <f t="shared" si="607"/>
        <v/>
      </c>
    </row>
    <row r="10515" spans="1:51" x14ac:dyDescent="0.25">
      <c r="A10515" t="s">
        <v>391</v>
      </c>
      <c r="B10515" t="s">
        <v>218</v>
      </c>
      <c r="C10515">
        <v>162865107</v>
      </c>
      <c r="D10515">
        <v>264</v>
      </c>
      <c r="E10515" t="s">
        <v>90</v>
      </c>
      <c r="G10515">
        <v>16.234999999999999</v>
      </c>
      <c r="H10515">
        <v>2016</v>
      </c>
      <c r="I10515">
        <v>10</v>
      </c>
      <c r="J10515">
        <v>7</v>
      </c>
      <c r="K10515">
        <v>19</v>
      </c>
      <c r="L10515">
        <v>1</v>
      </c>
      <c r="M10515" t="s">
        <v>900</v>
      </c>
      <c r="N10515" t="s">
        <v>860</v>
      </c>
      <c r="O10515" t="s">
        <v>799</v>
      </c>
      <c r="Q10515" t="s">
        <v>589</v>
      </c>
      <c r="R10515" t="str">
        <f t="shared" si="605"/>
        <v>Weekday</v>
      </c>
      <c r="S10515" s="27">
        <f t="shared" si="606"/>
        <v>42650</v>
      </c>
      <c r="V10515" t="str">
        <f t="shared" si="607"/>
        <v/>
      </c>
      <c r="AE10515" s="27"/>
      <c r="AO10515" s="27"/>
      <c r="AX10515" s="27"/>
      <c r="AY10515" s="27"/>
    </row>
    <row r="10516" spans="1:51" x14ac:dyDescent="0.25">
      <c r="A10516" t="s">
        <v>391</v>
      </c>
      <c r="B10516" t="s">
        <v>218</v>
      </c>
      <c r="C10516">
        <v>153525144</v>
      </c>
      <c r="D10516">
        <v>264</v>
      </c>
      <c r="E10516" t="s">
        <v>90</v>
      </c>
      <c r="G10516">
        <v>16.236000000000001</v>
      </c>
      <c r="H10516">
        <v>2015</v>
      </c>
      <c r="I10516">
        <v>12</v>
      </c>
      <c r="J10516">
        <v>8</v>
      </c>
      <c r="K10516">
        <v>17</v>
      </c>
      <c r="L10516">
        <v>56</v>
      </c>
      <c r="M10516" t="s">
        <v>900</v>
      </c>
      <c r="N10516" t="s">
        <v>860</v>
      </c>
      <c r="O10516" t="s">
        <v>799</v>
      </c>
      <c r="Q10516" t="s">
        <v>589</v>
      </c>
      <c r="R10516" t="str">
        <f t="shared" si="605"/>
        <v>Weekday</v>
      </c>
      <c r="S10516" s="27">
        <f t="shared" si="606"/>
        <v>42346</v>
      </c>
      <c r="V10516" t="str">
        <f t="shared" si="607"/>
        <v/>
      </c>
      <c r="AX10516" s="27"/>
      <c r="AY10516" s="27"/>
    </row>
    <row r="10517" spans="1:51" x14ac:dyDescent="0.25">
      <c r="A10517" t="s">
        <v>391</v>
      </c>
      <c r="S10517" s="27"/>
      <c r="V10517" t="str">
        <f t="shared" si="607"/>
        <v/>
      </c>
      <c r="AX10517" s="27"/>
      <c r="AY10517" s="27"/>
    </row>
    <row r="10518" spans="1:51" x14ac:dyDescent="0.25">
      <c r="A10518" t="s">
        <v>391</v>
      </c>
      <c r="S10518" s="27"/>
      <c r="V10518" t="str">
        <f t="shared" si="607"/>
        <v/>
      </c>
      <c r="AE10518" s="27"/>
      <c r="AG10518" s="27"/>
      <c r="AX10518" s="27"/>
      <c r="AY10518" s="27"/>
    </row>
    <row r="10519" spans="1:51" x14ac:dyDescent="0.25">
      <c r="A10519" t="s">
        <v>391</v>
      </c>
      <c r="B10519" t="s">
        <v>218</v>
      </c>
      <c r="C10519">
        <v>153535092</v>
      </c>
      <c r="D10519">
        <v>264</v>
      </c>
      <c r="E10519" t="s">
        <v>90</v>
      </c>
      <c r="G10519">
        <v>16.239999999999998</v>
      </c>
      <c r="H10519">
        <v>2015</v>
      </c>
      <c r="I10519">
        <v>12</v>
      </c>
      <c r="J10519">
        <v>15</v>
      </c>
      <c r="K10519">
        <v>17</v>
      </c>
      <c r="L10519">
        <v>40</v>
      </c>
      <c r="M10519" t="s">
        <v>900</v>
      </c>
      <c r="N10519" t="s">
        <v>860</v>
      </c>
      <c r="O10519" t="s">
        <v>799</v>
      </c>
      <c r="Q10519" t="s">
        <v>589</v>
      </c>
      <c r="R10519" t="str">
        <f t="shared" si="605"/>
        <v>Weekday</v>
      </c>
      <c r="S10519" s="27">
        <f t="shared" si="606"/>
        <v>42353</v>
      </c>
      <c r="V10519" t="str">
        <f t="shared" si="607"/>
        <v/>
      </c>
      <c r="AE10519" s="27"/>
      <c r="AG10519" s="27"/>
      <c r="AX10519" s="27"/>
      <c r="AY10519" s="27"/>
    </row>
    <row r="10520" spans="1:51" x14ac:dyDescent="0.25">
      <c r="A10520" t="s">
        <v>391</v>
      </c>
      <c r="B10520" t="s">
        <v>218</v>
      </c>
      <c r="C10520">
        <v>153045066</v>
      </c>
      <c r="D10520">
        <v>264</v>
      </c>
      <c r="E10520" t="s">
        <v>90</v>
      </c>
      <c r="G10520">
        <v>16.242000000000001</v>
      </c>
      <c r="H10520">
        <v>2015</v>
      </c>
      <c r="I10520">
        <v>10</v>
      </c>
      <c r="J10520">
        <v>30</v>
      </c>
      <c r="K10520">
        <v>13</v>
      </c>
      <c r="L10520">
        <v>25</v>
      </c>
      <c r="M10520" t="s">
        <v>900</v>
      </c>
      <c r="N10520" t="s">
        <v>171</v>
      </c>
      <c r="O10520" t="s">
        <v>799</v>
      </c>
      <c r="Q10520" t="s">
        <v>589</v>
      </c>
      <c r="R10520" t="str">
        <f t="shared" si="605"/>
        <v>Weekday</v>
      </c>
      <c r="S10520" s="27">
        <f t="shared" si="606"/>
        <v>42307</v>
      </c>
      <c r="V10520" t="str">
        <f t="shared" si="607"/>
        <v/>
      </c>
      <c r="AE10520" s="27"/>
      <c r="AO10520" s="27"/>
      <c r="AX10520" s="27"/>
      <c r="AY10520" s="27"/>
    </row>
    <row r="10521" spans="1:51" x14ac:dyDescent="0.25">
      <c r="A10521" t="s">
        <v>391</v>
      </c>
      <c r="B10521" t="s">
        <v>218</v>
      </c>
      <c r="C10521">
        <v>161465171</v>
      </c>
      <c r="D10521">
        <v>264</v>
      </c>
      <c r="E10521" t="s">
        <v>90</v>
      </c>
      <c r="G10521">
        <v>16.242000000000001</v>
      </c>
      <c r="H10521">
        <v>2016</v>
      </c>
      <c r="I10521">
        <v>5</v>
      </c>
      <c r="J10521">
        <v>23</v>
      </c>
      <c r="K10521">
        <v>7</v>
      </c>
      <c r="L10521">
        <v>30</v>
      </c>
      <c r="M10521" t="s">
        <v>899</v>
      </c>
      <c r="N10521" t="s">
        <v>860</v>
      </c>
      <c r="O10521" t="s">
        <v>799</v>
      </c>
      <c r="Q10521" t="s">
        <v>589</v>
      </c>
      <c r="R10521" t="str">
        <f t="shared" si="605"/>
        <v>Weekday</v>
      </c>
      <c r="S10521" s="27">
        <f t="shared" si="606"/>
        <v>42513</v>
      </c>
      <c r="V10521" t="str">
        <f t="shared" si="607"/>
        <v/>
      </c>
    </row>
    <row r="10522" spans="1:51" x14ac:dyDescent="0.25">
      <c r="A10522" t="s">
        <v>391</v>
      </c>
      <c r="B10522" t="s">
        <v>218</v>
      </c>
      <c r="C10522">
        <v>132425015</v>
      </c>
      <c r="D10522">
        <v>264</v>
      </c>
      <c r="E10522" t="s">
        <v>90</v>
      </c>
      <c r="G10522">
        <v>16.242000000000001</v>
      </c>
      <c r="H10522">
        <v>2013</v>
      </c>
      <c r="I10522">
        <v>8</v>
      </c>
      <c r="J10522">
        <v>26</v>
      </c>
      <c r="K10522">
        <v>15</v>
      </c>
      <c r="L10522">
        <v>38</v>
      </c>
      <c r="M10522" t="s">
        <v>900</v>
      </c>
      <c r="N10522" t="s">
        <v>860</v>
      </c>
      <c r="O10522" t="s">
        <v>799</v>
      </c>
      <c r="Q10522" t="s">
        <v>589</v>
      </c>
      <c r="R10522" t="str">
        <f t="shared" si="605"/>
        <v>Weekday</v>
      </c>
      <c r="S10522" s="27">
        <f t="shared" si="606"/>
        <v>41512</v>
      </c>
      <c r="V10522" t="str">
        <f t="shared" si="607"/>
        <v/>
      </c>
    </row>
    <row r="10523" spans="1:51" x14ac:dyDescent="0.25">
      <c r="A10523" t="s">
        <v>391</v>
      </c>
      <c r="B10523" t="s">
        <v>218</v>
      </c>
      <c r="C10523">
        <v>153575351</v>
      </c>
      <c r="D10523">
        <v>264</v>
      </c>
      <c r="E10523" t="s">
        <v>90</v>
      </c>
      <c r="G10523">
        <v>16.242000000000001</v>
      </c>
      <c r="H10523">
        <v>2015</v>
      </c>
      <c r="I10523">
        <v>12</v>
      </c>
      <c r="J10523">
        <v>22</v>
      </c>
      <c r="K10523">
        <v>14</v>
      </c>
      <c r="L10523">
        <v>11</v>
      </c>
      <c r="M10523" t="s">
        <v>900</v>
      </c>
      <c r="N10523" t="s">
        <v>860</v>
      </c>
      <c r="O10523" t="s">
        <v>799</v>
      </c>
      <c r="Q10523" t="s">
        <v>589</v>
      </c>
      <c r="R10523" t="str">
        <f t="shared" si="605"/>
        <v>Weekday</v>
      </c>
      <c r="S10523" s="27">
        <f t="shared" si="606"/>
        <v>42360</v>
      </c>
      <c r="V10523" t="str">
        <f t="shared" si="607"/>
        <v/>
      </c>
      <c r="AO10523" s="27"/>
      <c r="AX10523" s="27"/>
      <c r="AY10523" s="27"/>
    </row>
    <row r="10524" spans="1:51" x14ac:dyDescent="0.25">
      <c r="A10524" t="s">
        <v>391</v>
      </c>
      <c r="B10524" t="s">
        <v>218</v>
      </c>
      <c r="C10524">
        <v>153505376</v>
      </c>
      <c r="D10524">
        <v>264</v>
      </c>
      <c r="E10524" t="s">
        <v>90</v>
      </c>
      <c r="G10524">
        <v>16.242999999999999</v>
      </c>
      <c r="H10524">
        <v>2015</v>
      </c>
      <c r="I10524">
        <v>12</v>
      </c>
      <c r="J10524">
        <v>16</v>
      </c>
      <c r="K10524">
        <v>17</v>
      </c>
      <c r="L10524">
        <v>15</v>
      </c>
      <c r="M10524" t="s">
        <v>900</v>
      </c>
      <c r="N10524" t="s">
        <v>860</v>
      </c>
      <c r="O10524" t="s">
        <v>799</v>
      </c>
      <c r="Q10524" t="s">
        <v>589</v>
      </c>
      <c r="R10524" t="str">
        <f t="shared" si="605"/>
        <v>Weekday</v>
      </c>
      <c r="S10524" s="27">
        <f t="shared" si="606"/>
        <v>42354</v>
      </c>
      <c r="V10524" t="str">
        <f t="shared" si="607"/>
        <v/>
      </c>
    </row>
    <row r="10525" spans="1:51" x14ac:dyDescent="0.25">
      <c r="A10525" t="s">
        <v>391</v>
      </c>
      <c r="B10525" t="s">
        <v>218</v>
      </c>
      <c r="C10525">
        <v>143555132</v>
      </c>
      <c r="D10525">
        <v>264</v>
      </c>
      <c r="E10525" t="s">
        <v>90</v>
      </c>
      <c r="G10525">
        <v>16.245999999999999</v>
      </c>
      <c r="H10525">
        <v>2014</v>
      </c>
      <c r="I10525">
        <v>12</v>
      </c>
      <c r="J10525">
        <v>19</v>
      </c>
      <c r="K10525">
        <v>19</v>
      </c>
      <c r="L10525">
        <v>14</v>
      </c>
      <c r="M10525" t="s">
        <v>900</v>
      </c>
      <c r="N10525" t="s">
        <v>860</v>
      </c>
      <c r="O10525" t="s">
        <v>799</v>
      </c>
      <c r="Q10525" t="s">
        <v>589</v>
      </c>
      <c r="R10525" t="str">
        <f t="shared" si="605"/>
        <v>Weekday</v>
      </c>
      <c r="S10525" s="27">
        <f t="shared" si="606"/>
        <v>41992</v>
      </c>
      <c r="V10525" t="str">
        <f t="shared" si="607"/>
        <v/>
      </c>
      <c r="AE10525" s="27"/>
      <c r="AO10525" s="27"/>
      <c r="AX10525" s="27"/>
      <c r="AY10525" s="27"/>
    </row>
    <row r="10526" spans="1:51" x14ac:dyDescent="0.25">
      <c r="A10526" t="s">
        <v>391</v>
      </c>
      <c r="B10526" t="s">
        <v>218</v>
      </c>
      <c r="C10526">
        <v>132645101</v>
      </c>
      <c r="D10526">
        <v>264</v>
      </c>
      <c r="E10526" t="s">
        <v>90</v>
      </c>
      <c r="G10526">
        <v>16.248000000000001</v>
      </c>
      <c r="H10526">
        <v>2013</v>
      </c>
      <c r="I10526">
        <v>9</v>
      </c>
      <c r="J10526">
        <v>17</v>
      </c>
      <c r="K10526">
        <v>8</v>
      </c>
      <c r="L10526">
        <v>25</v>
      </c>
      <c r="M10526" t="s">
        <v>900</v>
      </c>
      <c r="N10526" t="s">
        <v>171</v>
      </c>
      <c r="O10526" t="s">
        <v>799</v>
      </c>
      <c r="Q10526" t="s">
        <v>589</v>
      </c>
      <c r="R10526" t="str">
        <f t="shared" si="605"/>
        <v>Weekday</v>
      </c>
      <c r="S10526" s="27">
        <f t="shared" si="606"/>
        <v>41534</v>
      </c>
      <c r="V10526" t="str">
        <f t="shared" si="607"/>
        <v/>
      </c>
    </row>
    <row r="10527" spans="1:51" x14ac:dyDescent="0.25">
      <c r="A10527" t="s">
        <v>391</v>
      </c>
      <c r="B10527" t="s">
        <v>218</v>
      </c>
      <c r="C10527">
        <v>151575013</v>
      </c>
      <c r="D10527">
        <v>264</v>
      </c>
      <c r="E10527" t="s">
        <v>90</v>
      </c>
      <c r="G10527">
        <v>16.263999999999999</v>
      </c>
      <c r="H10527">
        <v>2015</v>
      </c>
      <c r="I10527">
        <v>6</v>
      </c>
      <c r="J10527">
        <v>3</v>
      </c>
      <c r="K10527">
        <v>17</v>
      </c>
      <c r="L10527">
        <v>30</v>
      </c>
      <c r="M10527" t="s">
        <v>900</v>
      </c>
      <c r="N10527" t="s">
        <v>171</v>
      </c>
      <c r="O10527" t="s">
        <v>799</v>
      </c>
      <c r="Q10527" t="s">
        <v>591</v>
      </c>
      <c r="R10527" t="str">
        <f t="shared" si="605"/>
        <v>Weekday</v>
      </c>
      <c r="S10527" s="27">
        <f t="shared" si="606"/>
        <v>42158</v>
      </c>
      <c r="V10527" t="str">
        <f t="shared" si="607"/>
        <v/>
      </c>
      <c r="AO10527" s="27"/>
      <c r="AX10527" s="27"/>
      <c r="AY10527" s="27"/>
    </row>
    <row r="10528" spans="1:51" x14ac:dyDescent="0.25">
      <c r="A10528" t="s">
        <v>391</v>
      </c>
      <c r="B10528" t="s">
        <v>218</v>
      </c>
      <c r="C10528">
        <v>153555332</v>
      </c>
      <c r="D10528">
        <v>264</v>
      </c>
      <c r="E10528" t="s">
        <v>90</v>
      </c>
      <c r="G10528">
        <v>16.265000000000001</v>
      </c>
      <c r="H10528">
        <v>2015</v>
      </c>
      <c r="I10528">
        <v>12</v>
      </c>
      <c r="J10528">
        <v>21</v>
      </c>
      <c r="K10528">
        <v>14</v>
      </c>
      <c r="L10528">
        <v>27</v>
      </c>
      <c r="M10528" t="s">
        <v>900</v>
      </c>
      <c r="N10528" t="s">
        <v>860</v>
      </c>
      <c r="O10528" t="s">
        <v>799</v>
      </c>
      <c r="Q10528" t="s">
        <v>591</v>
      </c>
      <c r="R10528" t="str">
        <f t="shared" si="605"/>
        <v>Weekday</v>
      </c>
      <c r="S10528" s="27">
        <f t="shared" si="606"/>
        <v>42359</v>
      </c>
      <c r="V10528" t="str">
        <f t="shared" si="607"/>
        <v/>
      </c>
    </row>
    <row r="10529" spans="1:51" x14ac:dyDescent="0.25">
      <c r="A10529" t="s">
        <v>391</v>
      </c>
      <c r="B10529" t="s">
        <v>218</v>
      </c>
      <c r="C10529">
        <v>163155331</v>
      </c>
      <c r="D10529">
        <v>264</v>
      </c>
      <c r="E10529" t="s">
        <v>90</v>
      </c>
      <c r="G10529">
        <v>16.265000000000001</v>
      </c>
      <c r="H10529">
        <v>2016</v>
      </c>
      <c r="I10529">
        <v>11</v>
      </c>
      <c r="J10529">
        <v>10</v>
      </c>
      <c r="K10529">
        <v>17</v>
      </c>
      <c r="L10529">
        <v>38</v>
      </c>
      <c r="M10529" t="s">
        <v>900</v>
      </c>
      <c r="N10529" t="s">
        <v>404</v>
      </c>
      <c r="O10529" t="s">
        <v>799</v>
      </c>
      <c r="Q10529" t="s">
        <v>591</v>
      </c>
      <c r="R10529" t="str">
        <f t="shared" si="605"/>
        <v>Weekday</v>
      </c>
      <c r="S10529" s="27">
        <f t="shared" si="606"/>
        <v>42684</v>
      </c>
      <c r="V10529" t="str">
        <f t="shared" si="607"/>
        <v/>
      </c>
      <c r="AE10529" s="27"/>
      <c r="AG10529" s="27"/>
      <c r="AX10529" s="27"/>
      <c r="AY10529" s="27"/>
    </row>
    <row r="10530" spans="1:51" x14ac:dyDescent="0.25">
      <c r="A10530" t="s">
        <v>391</v>
      </c>
      <c r="B10530" t="s">
        <v>218</v>
      </c>
      <c r="C10530">
        <v>162915431</v>
      </c>
      <c r="D10530">
        <v>264</v>
      </c>
      <c r="E10530" t="s">
        <v>90</v>
      </c>
      <c r="G10530">
        <v>16.27</v>
      </c>
      <c r="H10530">
        <v>2016</v>
      </c>
      <c r="I10530">
        <v>10</v>
      </c>
      <c r="J10530">
        <v>11</v>
      </c>
      <c r="K10530">
        <v>16</v>
      </c>
      <c r="L10530">
        <v>30</v>
      </c>
      <c r="M10530" t="s">
        <v>900</v>
      </c>
      <c r="N10530" t="s">
        <v>171</v>
      </c>
      <c r="O10530" t="s">
        <v>799</v>
      </c>
      <c r="Q10530" t="s">
        <v>591</v>
      </c>
      <c r="R10530" t="str">
        <f t="shared" si="605"/>
        <v>Weekday</v>
      </c>
      <c r="S10530" s="27">
        <f t="shared" si="606"/>
        <v>42654</v>
      </c>
      <c r="V10530" t="str">
        <f t="shared" si="607"/>
        <v/>
      </c>
      <c r="AE10530" s="27"/>
      <c r="AO10530" s="27"/>
      <c r="AX10530" s="27"/>
      <c r="AY10530" s="27"/>
    </row>
    <row r="10531" spans="1:51" x14ac:dyDescent="0.25">
      <c r="A10531" t="s">
        <v>391</v>
      </c>
      <c r="B10531" t="s">
        <v>218</v>
      </c>
      <c r="C10531">
        <v>170895026</v>
      </c>
      <c r="D10531">
        <v>264</v>
      </c>
      <c r="E10531" t="s">
        <v>90</v>
      </c>
      <c r="G10531">
        <v>16.271000000000001</v>
      </c>
      <c r="H10531">
        <v>2017</v>
      </c>
      <c r="I10531">
        <v>3</v>
      </c>
      <c r="J10531">
        <v>28</v>
      </c>
      <c r="K10531">
        <v>23</v>
      </c>
      <c r="L10531">
        <v>11</v>
      </c>
      <c r="M10531" t="s">
        <v>899</v>
      </c>
      <c r="N10531" t="s">
        <v>860</v>
      </c>
      <c r="O10531" t="s">
        <v>799</v>
      </c>
      <c r="Q10531" t="s">
        <v>591</v>
      </c>
      <c r="R10531" t="str">
        <f t="shared" si="605"/>
        <v>Weekday</v>
      </c>
      <c r="S10531" s="27">
        <f t="shared" si="606"/>
        <v>42822</v>
      </c>
      <c r="V10531" t="str">
        <f t="shared" si="607"/>
        <v/>
      </c>
    </row>
    <row r="10532" spans="1:51" x14ac:dyDescent="0.25">
      <c r="A10532" t="s">
        <v>391</v>
      </c>
      <c r="B10532" t="s">
        <v>218</v>
      </c>
      <c r="C10532">
        <v>160545318</v>
      </c>
      <c r="D10532">
        <v>264</v>
      </c>
      <c r="E10532" t="s">
        <v>90</v>
      </c>
      <c r="G10532">
        <v>16.276</v>
      </c>
      <c r="H10532">
        <v>2016</v>
      </c>
      <c r="I10532">
        <v>2</v>
      </c>
      <c r="J10532">
        <v>19</v>
      </c>
      <c r="K10532">
        <v>18</v>
      </c>
      <c r="L10532">
        <v>13</v>
      </c>
      <c r="M10532" t="s">
        <v>900</v>
      </c>
      <c r="N10532" t="s">
        <v>860</v>
      </c>
      <c r="O10532" t="s">
        <v>799</v>
      </c>
      <c r="Q10532" t="s">
        <v>591</v>
      </c>
      <c r="R10532" t="str">
        <f t="shared" si="605"/>
        <v>Weekday</v>
      </c>
      <c r="S10532" s="27">
        <f t="shared" si="606"/>
        <v>42419</v>
      </c>
      <c r="V10532" t="str">
        <f t="shared" si="607"/>
        <v/>
      </c>
    </row>
    <row r="10533" spans="1:51" x14ac:dyDescent="0.25">
      <c r="A10533" t="s">
        <v>391</v>
      </c>
      <c r="S10533" s="27"/>
      <c r="V10533" t="str">
        <f t="shared" si="607"/>
        <v/>
      </c>
    </row>
    <row r="10534" spans="1:51" x14ac:dyDescent="0.25">
      <c r="A10534" t="s">
        <v>391</v>
      </c>
      <c r="B10534" t="s">
        <v>218</v>
      </c>
      <c r="C10534">
        <v>172925162</v>
      </c>
      <c r="D10534">
        <v>264</v>
      </c>
      <c r="E10534" t="s">
        <v>90</v>
      </c>
      <c r="G10534">
        <v>16.28</v>
      </c>
      <c r="H10534">
        <v>2017</v>
      </c>
      <c r="I10534">
        <v>10</v>
      </c>
      <c r="J10534">
        <v>18</v>
      </c>
      <c r="K10534">
        <v>13</v>
      </c>
      <c r="L10534">
        <v>18</v>
      </c>
      <c r="M10534" t="s">
        <v>900</v>
      </c>
      <c r="N10534" t="s">
        <v>860</v>
      </c>
      <c r="O10534" t="s">
        <v>799</v>
      </c>
      <c r="Q10534" t="s">
        <v>591</v>
      </c>
      <c r="R10534" t="str">
        <f t="shared" si="605"/>
        <v>Weekday</v>
      </c>
      <c r="S10534" s="27">
        <f t="shared" si="606"/>
        <v>43026</v>
      </c>
      <c r="V10534" t="str">
        <f t="shared" si="607"/>
        <v/>
      </c>
    </row>
    <row r="10535" spans="1:51" x14ac:dyDescent="0.25">
      <c r="A10535" t="s">
        <v>391</v>
      </c>
      <c r="B10535" t="s">
        <v>218</v>
      </c>
      <c r="C10535">
        <v>140185161</v>
      </c>
      <c r="D10535">
        <v>264</v>
      </c>
      <c r="E10535" t="s">
        <v>90</v>
      </c>
      <c r="G10535">
        <v>16.280999999999999</v>
      </c>
      <c r="H10535">
        <v>2014</v>
      </c>
      <c r="I10535">
        <v>1</v>
      </c>
      <c r="J10535">
        <v>8</v>
      </c>
      <c r="K10535">
        <v>17</v>
      </c>
      <c r="L10535">
        <v>15</v>
      </c>
      <c r="M10535" t="s">
        <v>900</v>
      </c>
      <c r="N10535" t="s">
        <v>860</v>
      </c>
      <c r="O10535" t="s">
        <v>799</v>
      </c>
      <c r="Q10535" t="s">
        <v>591</v>
      </c>
      <c r="R10535" t="str">
        <f t="shared" si="605"/>
        <v>Weekday</v>
      </c>
      <c r="S10535" s="27">
        <f t="shared" si="606"/>
        <v>41647</v>
      </c>
      <c r="V10535" t="str">
        <f t="shared" si="607"/>
        <v/>
      </c>
    </row>
    <row r="10536" spans="1:51" x14ac:dyDescent="0.25">
      <c r="A10536" t="s">
        <v>391</v>
      </c>
      <c r="S10536" s="27"/>
      <c r="V10536" t="str">
        <f t="shared" si="607"/>
        <v/>
      </c>
      <c r="AX10536" s="27"/>
      <c r="AY10536" s="27"/>
    </row>
    <row r="10537" spans="1:51" x14ac:dyDescent="0.25">
      <c r="A10537" t="s">
        <v>391</v>
      </c>
      <c r="B10537" t="s">
        <v>218</v>
      </c>
      <c r="C10537">
        <v>133465199</v>
      </c>
      <c r="D10537">
        <v>264</v>
      </c>
      <c r="E10537" t="s">
        <v>90</v>
      </c>
      <c r="G10537">
        <v>16.283999999999999</v>
      </c>
      <c r="H10537">
        <v>2013</v>
      </c>
      <c r="I10537">
        <v>12</v>
      </c>
      <c r="J10537">
        <v>10</v>
      </c>
      <c r="K10537">
        <v>14</v>
      </c>
      <c r="L10537">
        <v>29</v>
      </c>
      <c r="M10537" t="s">
        <v>899</v>
      </c>
      <c r="N10537" t="s">
        <v>860</v>
      </c>
      <c r="O10537" t="s">
        <v>799</v>
      </c>
      <c r="Q10537" t="s">
        <v>591</v>
      </c>
      <c r="R10537" t="str">
        <f t="shared" si="605"/>
        <v>Weekday</v>
      </c>
      <c r="S10537" s="27">
        <f t="shared" si="606"/>
        <v>41618</v>
      </c>
      <c r="V10537" t="str">
        <f t="shared" si="607"/>
        <v/>
      </c>
      <c r="AE10537" s="27"/>
      <c r="AG10537" s="27"/>
      <c r="AX10537" s="27"/>
      <c r="AY10537" s="27"/>
    </row>
    <row r="10538" spans="1:51" x14ac:dyDescent="0.25">
      <c r="A10538" t="s">
        <v>391</v>
      </c>
      <c r="B10538" t="s">
        <v>218</v>
      </c>
      <c r="C10538">
        <v>150175126</v>
      </c>
      <c r="D10538">
        <v>264</v>
      </c>
      <c r="E10538" t="s">
        <v>90</v>
      </c>
      <c r="G10538">
        <v>16.285</v>
      </c>
      <c r="H10538">
        <v>2015</v>
      </c>
      <c r="I10538">
        <v>1</v>
      </c>
      <c r="J10538">
        <v>12</v>
      </c>
      <c r="K10538">
        <v>20</v>
      </c>
      <c r="L10538">
        <v>45</v>
      </c>
      <c r="M10538" t="s">
        <v>899</v>
      </c>
      <c r="N10538" t="s">
        <v>860</v>
      </c>
      <c r="O10538" t="s">
        <v>799</v>
      </c>
      <c r="Q10538" t="s">
        <v>591</v>
      </c>
      <c r="R10538" t="str">
        <f t="shared" si="605"/>
        <v>Weekday</v>
      </c>
      <c r="S10538" s="27">
        <f t="shared" si="606"/>
        <v>42016</v>
      </c>
      <c r="V10538" t="str">
        <f t="shared" si="607"/>
        <v/>
      </c>
      <c r="AX10538" s="27"/>
      <c r="AY10538" s="27"/>
    </row>
    <row r="10539" spans="1:51" x14ac:dyDescent="0.25">
      <c r="A10539" t="s">
        <v>391</v>
      </c>
      <c r="B10539" t="s">
        <v>218</v>
      </c>
      <c r="C10539">
        <v>142605152</v>
      </c>
      <c r="D10539">
        <v>264</v>
      </c>
      <c r="E10539" t="s">
        <v>90</v>
      </c>
      <c r="G10539">
        <v>16.195</v>
      </c>
      <c r="H10539">
        <v>2014</v>
      </c>
      <c r="I10539">
        <v>9</v>
      </c>
      <c r="J10539">
        <v>16</v>
      </c>
      <c r="K10539">
        <v>12</v>
      </c>
      <c r="L10539">
        <v>0</v>
      </c>
      <c r="M10539" t="s">
        <v>900</v>
      </c>
      <c r="N10539" t="s">
        <v>860</v>
      </c>
      <c r="O10539" t="s">
        <v>799</v>
      </c>
      <c r="Q10539" t="s">
        <v>589</v>
      </c>
      <c r="R10539" t="str">
        <f t="shared" si="605"/>
        <v>Weekday</v>
      </c>
      <c r="S10539" s="27">
        <f t="shared" si="606"/>
        <v>41898</v>
      </c>
      <c r="V10539" t="str">
        <f t="shared" si="607"/>
        <v/>
      </c>
    </row>
    <row r="10540" spans="1:51" x14ac:dyDescent="0.25">
      <c r="A10540" t="s">
        <v>391</v>
      </c>
      <c r="B10540" t="s">
        <v>218</v>
      </c>
      <c r="C10540">
        <v>133425177</v>
      </c>
      <c r="D10540">
        <v>264</v>
      </c>
      <c r="E10540" t="s">
        <v>90</v>
      </c>
      <c r="G10540">
        <v>16.286000000000001</v>
      </c>
      <c r="H10540">
        <v>2013</v>
      </c>
      <c r="I10540">
        <v>12</v>
      </c>
      <c r="J10540">
        <v>6</v>
      </c>
      <c r="K10540">
        <v>17</v>
      </c>
      <c r="L10540">
        <v>4</v>
      </c>
      <c r="M10540" t="s">
        <v>900</v>
      </c>
      <c r="N10540" t="s">
        <v>860</v>
      </c>
      <c r="O10540" t="s">
        <v>799</v>
      </c>
      <c r="Q10540" t="s">
        <v>591</v>
      </c>
      <c r="R10540" t="str">
        <f t="shared" si="605"/>
        <v>Weekday</v>
      </c>
      <c r="S10540" s="27">
        <f t="shared" si="606"/>
        <v>41614</v>
      </c>
      <c r="V10540" t="str">
        <f t="shared" si="607"/>
        <v/>
      </c>
      <c r="AE10540" s="27"/>
      <c r="AG10540" s="27"/>
      <c r="AX10540" s="27"/>
      <c r="AY10540" s="27"/>
    </row>
    <row r="10541" spans="1:51" x14ac:dyDescent="0.25">
      <c r="A10541" t="s">
        <v>391</v>
      </c>
      <c r="B10541" t="s">
        <v>218</v>
      </c>
      <c r="C10541">
        <v>173265013</v>
      </c>
      <c r="D10541">
        <v>264</v>
      </c>
      <c r="E10541" t="s">
        <v>90</v>
      </c>
      <c r="G10541">
        <v>16.292999999999999</v>
      </c>
      <c r="H10541">
        <v>2017</v>
      </c>
      <c r="I10541">
        <v>11</v>
      </c>
      <c r="J10541">
        <v>21</v>
      </c>
      <c r="K10541">
        <v>22</v>
      </c>
      <c r="L10541">
        <v>2</v>
      </c>
      <c r="M10541" t="s">
        <v>900</v>
      </c>
      <c r="N10541" t="s">
        <v>404</v>
      </c>
      <c r="O10541" t="s">
        <v>799</v>
      </c>
      <c r="Q10541" t="s">
        <v>591</v>
      </c>
      <c r="R10541" t="str">
        <f t="shared" si="605"/>
        <v>Weekday</v>
      </c>
      <c r="S10541" s="27">
        <f t="shared" si="606"/>
        <v>43060</v>
      </c>
      <c r="V10541" t="str">
        <f t="shared" si="607"/>
        <v/>
      </c>
    </row>
    <row r="10542" spans="1:51" x14ac:dyDescent="0.25">
      <c r="A10542" t="s">
        <v>391</v>
      </c>
      <c r="B10542" t="s">
        <v>218</v>
      </c>
      <c r="C10542">
        <v>131895330</v>
      </c>
      <c r="D10542">
        <v>264</v>
      </c>
      <c r="E10542" t="s">
        <v>90</v>
      </c>
      <c r="G10542">
        <v>16.295000000000002</v>
      </c>
      <c r="H10542">
        <v>2013</v>
      </c>
      <c r="I10542">
        <v>7</v>
      </c>
      <c r="J10542">
        <v>3</v>
      </c>
      <c r="K10542">
        <v>13</v>
      </c>
      <c r="L10542">
        <v>43</v>
      </c>
      <c r="M10542" t="s">
        <v>900</v>
      </c>
      <c r="N10542" t="s">
        <v>171</v>
      </c>
      <c r="O10542" t="s">
        <v>799</v>
      </c>
      <c r="Q10542" t="s">
        <v>591</v>
      </c>
      <c r="R10542" t="str">
        <f t="shared" si="605"/>
        <v>Weekday</v>
      </c>
      <c r="S10542" s="27">
        <f t="shared" si="606"/>
        <v>41458</v>
      </c>
      <c r="V10542" t="str">
        <f t="shared" si="607"/>
        <v/>
      </c>
    </row>
    <row r="10543" spans="1:51" x14ac:dyDescent="0.25">
      <c r="A10543" t="s">
        <v>391</v>
      </c>
      <c r="B10543" t="s">
        <v>218</v>
      </c>
      <c r="C10543">
        <v>143645021</v>
      </c>
      <c r="D10543">
        <v>264</v>
      </c>
      <c r="E10543" t="s">
        <v>90</v>
      </c>
      <c r="G10543">
        <v>16.294</v>
      </c>
      <c r="H10543">
        <v>2014</v>
      </c>
      <c r="I10543">
        <v>12</v>
      </c>
      <c r="J10543">
        <v>23</v>
      </c>
      <c r="K10543">
        <v>15</v>
      </c>
      <c r="L10543">
        <v>56</v>
      </c>
      <c r="M10543" t="s">
        <v>900</v>
      </c>
      <c r="N10543" t="s">
        <v>171</v>
      </c>
      <c r="O10543" t="s">
        <v>799</v>
      </c>
      <c r="Q10543" t="s">
        <v>591</v>
      </c>
      <c r="R10543" t="str">
        <f t="shared" si="605"/>
        <v>Weekday</v>
      </c>
      <c r="S10543" s="27">
        <f t="shared" si="606"/>
        <v>41996</v>
      </c>
      <c r="V10543" t="str">
        <f t="shared" si="607"/>
        <v/>
      </c>
      <c r="AX10543" s="27"/>
      <c r="AY10543" s="27"/>
    </row>
    <row r="10544" spans="1:51" x14ac:dyDescent="0.25">
      <c r="A10544" t="s">
        <v>391</v>
      </c>
      <c r="B10544" t="s">
        <v>218</v>
      </c>
      <c r="C10544">
        <v>140515166</v>
      </c>
      <c r="D10544">
        <v>264</v>
      </c>
      <c r="E10544" t="s">
        <v>90</v>
      </c>
      <c r="G10544">
        <v>16.295000000000002</v>
      </c>
      <c r="H10544">
        <v>2014</v>
      </c>
      <c r="I10544">
        <v>2</v>
      </c>
      <c r="J10544">
        <v>15</v>
      </c>
      <c r="K10544">
        <v>16</v>
      </c>
      <c r="L10544">
        <v>59</v>
      </c>
      <c r="M10544" t="s">
        <v>900</v>
      </c>
      <c r="N10544" t="s">
        <v>860</v>
      </c>
      <c r="O10544" t="s">
        <v>799</v>
      </c>
      <c r="Q10544" t="s">
        <v>591</v>
      </c>
      <c r="R10544" t="str">
        <f t="shared" si="605"/>
        <v>Weekend</v>
      </c>
      <c r="S10544" s="27">
        <f t="shared" si="606"/>
        <v>41685</v>
      </c>
      <c r="V10544" t="str">
        <f t="shared" si="607"/>
        <v/>
      </c>
    </row>
    <row r="10545" spans="1:51" x14ac:dyDescent="0.25">
      <c r="A10545" t="s">
        <v>391</v>
      </c>
      <c r="B10545" t="s">
        <v>218</v>
      </c>
      <c r="C10545">
        <v>150615352</v>
      </c>
      <c r="D10545">
        <v>264</v>
      </c>
      <c r="E10545" t="s">
        <v>90</v>
      </c>
      <c r="G10545">
        <v>16.294</v>
      </c>
      <c r="H10545">
        <v>2015</v>
      </c>
      <c r="I10545">
        <v>2</v>
      </c>
      <c r="J10545">
        <v>27</v>
      </c>
      <c r="K10545">
        <v>6</v>
      </c>
      <c r="L10545">
        <v>59</v>
      </c>
      <c r="M10545" t="s">
        <v>900</v>
      </c>
      <c r="N10545" t="s">
        <v>171</v>
      </c>
      <c r="O10545" t="s">
        <v>799</v>
      </c>
      <c r="Q10545" t="s">
        <v>591</v>
      </c>
      <c r="R10545" t="str">
        <f t="shared" ref="R10545:R10607" si="608">IF(WEEKDAY(DATE(H10545,I10545,J10545),2) &lt; 6, "Weekday", "Weekend")</f>
        <v>Weekday</v>
      </c>
      <c r="S10545" s="27">
        <f t="shared" ref="S10545:S10607" si="609">DATE(H10545,I10545,J10545)</f>
        <v>42062</v>
      </c>
      <c r="V10545" t="str">
        <f t="shared" si="607"/>
        <v/>
      </c>
      <c r="AE10545" s="27"/>
      <c r="AO10545" s="27"/>
      <c r="AX10545" s="27"/>
      <c r="AY10545" s="27"/>
    </row>
    <row r="10546" spans="1:51" x14ac:dyDescent="0.25">
      <c r="A10546" t="s">
        <v>391</v>
      </c>
      <c r="B10546" t="s">
        <v>218</v>
      </c>
      <c r="C10546">
        <v>140225281</v>
      </c>
      <c r="D10546">
        <v>264</v>
      </c>
      <c r="E10546" t="s">
        <v>90</v>
      </c>
      <c r="G10546">
        <v>16.295999999999999</v>
      </c>
      <c r="H10546">
        <v>2014</v>
      </c>
      <c r="I10546">
        <v>1</v>
      </c>
      <c r="J10546">
        <v>22</v>
      </c>
      <c r="K10546">
        <v>6</v>
      </c>
      <c r="L10546">
        <v>30</v>
      </c>
      <c r="M10546" t="s">
        <v>899</v>
      </c>
      <c r="N10546" t="s">
        <v>860</v>
      </c>
      <c r="O10546" t="s">
        <v>799</v>
      </c>
      <c r="Q10546" t="s">
        <v>591</v>
      </c>
      <c r="R10546" t="str">
        <f t="shared" si="608"/>
        <v>Weekday</v>
      </c>
      <c r="S10546" s="27">
        <f t="shared" si="609"/>
        <v>41661</v>
      </c>
      <c r="V10546" t="str">
        <f t="shared" si="607"/>
        <v/>
      </c>
      <c r="AE10546" s="27"/>
      <c r="AO10546" s="27"/>
      <c r="AX10546" s="27"/>
      <c r="AY10546" s="27"/>
    </row>
    <row r="10547" spans="1:51" x14ac:dyDescent="0.25">
      <c r="A10547" t="s">
        <v>391</v>
      </c>
      <c r="B10547" t="s">
        <v>218</v>
      </c>
      <c r="C10547">
        <v>171135091</v>
      </c>
      <c r="D10547">
        <v>264</v>
      </c>
      <c r="E10547" t="s">
        <v>90</v>
      </c>
      <c r="G10547">
        <v>16.295999999999999</v>
      </c>
      <c r="H10547">
        <v>2017</v>
      </c>
      <c r="I10547">
        <v>4</v>
      </c>
      <c r="J10547">
        <v>21</v>
      </c>
      <c r="K10547">
        <v>12</v>
      </c>
      <c r="L10547">
        <v>5</v>
      </c>
      <c r="M10547" t="s">
        <v>900</v>
      </c>
      <c r="N10547" t="s">
        <v>171</v>
      </c>
      <c r="O10547" t="s">
        <v>799</v>
      </c>
      <c r="Q10547" t="s">
        <v>591</v>
      </c>
      <c r="R10547" t="str">
        <f t="shared" si="608"/>
        <v>Weekday</v>
      </c>
      <c r="S10547" s="27">
        <f t="shared" si="609"/>
        <v>42846</v>
      </c>
      <c r="V10547" t="str">
        <f t="shared" si="607"/>
        <v/>
      </c>
      <c r="AO10547" s="27"/>
      <c r="AX10547" s="27"/>
      <c r="AY10547" s="27"/>
    </row>
    <row r="10548" spans="1:51" x14ac:dyDescent="0.25">
      <c r="A10548" t="s">
        <v>391</v>
      </c>
      <c r="B10548" t="s">
        <v>218</v>
      </c>
      <c r="C10548">
        <v>162865288</v>
      </c>
      <c r="D10548">
        <v>264</v>
      </c>
      <c r="E10548" t="s">
        <v>90</v>
      </c>
      <c r="G10548">
        <v>16.295999999999999</v>
      </c>
      <c r="H10548">
        <v>2016</v>
      </c>
      <c r="I10548">
        <v>10</v>
      </c>
      <c r="J10548">
        <v>12</v>
      </c>
      <c r="K10548">
        <v>15</v>
      </c>
      <c r="L10548">
        <v>50</v>
      </c>
      <c r="M10548" t="s">
        <v>900</v>
      </c>
      <c r="N10548" t="s">
        <v>171</v>
      </c>
      <c r="O10548" t="s">
        <v>799</v>
      </c>
      <c r="Q10548" t="s">
        <v>591</v>
      </c>
      <c r="R10548" t="str">
        <f t="shared" si="608"/>
        <v>Weekday</v>
      </c>
      <c r="S10548" s="27">
        <f t="shared" si="609"/>
        <v>42655</v>
      </c>
      <c r="V10548" t="str">
        <f t="shared" si="607"/>
        <v/>
      </c>
      <c r="AE10548" s="27"/>
      <c r="AO10548" s="27"/>
      <c r="AX10548" s="27"/>
      <c r="AY10548" s="27"/>
    </row>
    <row r="10549" spans="1:51" x14ac:dyDescent="0.25">
      <c r="A10549" t="s">
        <v>391</v>
      </c>
      <c r="B10549" t="s">
        <v>218</v>
      </c>
      <c r="C10549">
        <v>133475133</v>
      </c>
      <c r="D10549">
        <v>264</v>
      </c>
      <c r="E10549" t="s">
        <v>90</v>
      </c>
      <c r="G10549">
        <v>16.3</v>
      </c>
      <c r="H10549">
        <v>2013</v>
      </c>
      <c r="I10549">
        <v>12</v>
      </c>
      <c r="J10549">
        <v>13</v>
      </c>
      <c r="K10549">
        <v>10</v>
      </c>
      <c r="L10549">
        <v>26</v>
      </c>
      <c r="M10549" t="s">
        <v>900</v>
      </c>
      <c r="N10549" t="s">
        <v>171</v>
      </c>
      <c r="O10549" t="s">
        <v>799</v>
      </c>
      <c r="Q10549" t="s">
        <v>591</v>
      </c>
      <c r="R10549" t="str">
        <f t="shared" si="608"/>
        <v>Weekday</v>
      </c>
      <c r="S10549" s="27">
        <f t="shared" si="609"/>
        <v>41621</v>
      </c>
      <c r="V10549" t="str">
        <f t="shared" si="607"/>
        <v/>
      </c>
      <c r="AO10549" s="27"/>
      <c r="AX10549" s="27"/>
      <c r="AY10549" s="27"/>
    </row>
    <row r="10550" spans="1:51" x14ac:dyDescent="0.25">
      <c r="A10550" t="s">
        <v>391</v>
      </c>
      <c r="B10550" t="s">
        <v>218</v>
      </c>
      <c r="C10550">
        <v>160565313</v>
      </c>
      <c r="D10550">
        <v>264</v>
      </c>
      <c r="E10550" t="s">
        <v>90</v>
      </c>
      <c r="G10550">
        <v>16.300999999999998</v>
      </c>
      <c r="H10550">
        <v>2016</v>
      </c>
      <c r="I10550">
        <v>2</v>
      </c>
      <c r="J10550">
        <v>23</v>
      </c>
      <c r="K10550">
        <v>16</v>
      </c>
      <c r="L10550">
        <v>18</v>
      </c>
      <c r="M10550" t="s">
        <v>900</v>
      </c>
      <c r="N10550" t="s">
        <v>171</v>
      </c>
      <c r="O10550" t="s">
        <v>799</v>
      </c>
      <c r="Q10550" t="s">
        <v>591</v>
      </c>
      <c r="R10550" t="str">
        <f t="shared" si="608"/>
        <v>Weekday</v>
      </c>
      <c r="S10550" s="27">
        <f t="shared" si="609"/>
        <v>42423</v>
      </c>
      <c r="V10550" t="str">
        <f t="shared" si="607"/>
        <v/>
      </c>
    </row>
    <row r="10551" spans="1:51" x14ac:dyDescent="0.25">
      <c r="A10551" t="s">
        <v>391</v>
      </c>
      <c r="B10551" t="s">
        <v>218</v>
      </c>
      <c r="C10551">
        <v>142755106</v>
      </c>
      <c r="D10551">
        <v>264</v>
      </c>
      <c r="E10551" t="s">
        <v>90</v>
      </c>
      <c r="G10551">
        <v>16.300999999999998</v>
      </c>
      <c r="H10551">
        <v>2014</v>
      </c>
      <c r="I10551">
        <v>10</v>
      </c>
      <c r="J10551">
        <v>2</v>
      </c>
      <c r="K10551">
        <v>7</v>
      </c>
      <c r="L10551">
        <v>49</v>
      </c>
      <c r="M10551" t="s">
        <v>900</v>
      </c>
      <c r="N10551" t="s">
        <v>860</v>
      </c>
      <c r="O10551" t="s">
        <v>799</v>
      </c>
      <c r="Q10551" t="s">
        <v>591</v>
      </c>
      <c r="R10551" t="str">
        <f t="shared" si="608"/>
        <v>Weekday</v>
      </c>
      <c r="S10551" s="27">
        <f t="shared" si="609"/>
        <v>41914</v>
      </c>
      <c r="V10551" t="str">
        <f t="shared" si="607"/>
        <v/>
      </c>
      <c r="AE10551" s="27"/>
      <c r="AG10551" s="27"/>
      <c r="AX10551" s="27"/>
      <c r="AY10551" s="27"/>
    </row>
    <row r="10552" spans="1:51" x14ac:dyDescent="0.25">
      <c r="A10552" t="s">
        <v>391</v>
      </c>
      <c r="B10552" t="s">
        <v>218</v>
      </c>
      <c r="C10552">
        <v>133135228</v>
      </c>
      <c r="D10552">
        <v>264</v>
      </c>
      <c r="E10552" t="s">
        <v>90</v>
      </c>
      <c r="G10552">
        <v>16.190000000000001</v>
      </c>
      <c r="H10552">
        <v>2013</v>
      </c>
      <c r="I10552">
        <v>11</v>
      </c>
      <c r="J10552">
        <v>6</v>
      </c>
      <c r="K10552">
        <v>17</v>
      </c>
      <c r="L10552">
        <v>55</v>
      </c>
      <c r="M10552" t="s">
        <v>900</v>
      </c>
      <c r="N10552" t="s">
        <v>171</v>
      </c>
      <c r="O10552" t="s">
        <v>799</v>
      </c>
      <c r="Q10552" t="s">
        <v>589</v>
      </c>
      <c r="R10552" t="str">
        <f t="shared" si="608"/>
        <v>Weekday</v>
      </c>
      <c r="S10552" s="27">
        <f t="shared" si="609"/>
        <v>41584</v>
      </c>
      <c r="V10552" t="str">
        <f t="shared" si="607"/>
        <v/>
      </c>
      <c r="AX10552" s="27"/>
      <c r="AY10552" s="27"/>
    </row>
    <row r="10553" spans="1:51" x14ac:dyDescent="0.25">
      <c r="A10553" t="s">
        <v>391</v>
      </c>
      <c r="B10553" t="s">
        <v>218</v>
      </c>
      <c r="C10553">
        <v>151995121</v>
      </c>
      <c r="D10553">
        <v>264</v>
      </c>
      <c r="E10553" t="s">
        <v>90</v>
      </c>
      <c r="G10553">
        <v>16.300999999999998</v>
      </c>
      <c r="H10553">
        <v>2015</v>
      </c>
      <c r="I10553">
        <v>7</v>
      </c>
      <c r="J10553">
        <v>16</v>
      </c>
      <c r="K10553">
        <v>17</v>
      </c>
      <c r="L10553">
        <v>50</v>
      </c>
      <c r="M10553" t="s">
        <v>900</v>
      </c>
      <c r="N10553" t="s">
        <v>860</v>
      </c>
      <c r="O10553" t="s">
        <v>799</v>
      </c>
      <c r="Q10553" t="s">
        <v>591</v>
      </c>
      <c r="R10553" t="str">
        <f t="shared" si="608"/>
        <v>Weekday</v>
      </c>
      <c r="S10553" s="27">
        <f t="shared" si="609"/>
        <v>42201</v>
      </c>
      <c r="V10553" t="str">
        <f t="shared" si="607"/>
        <v/>
      </c>
    </row>
    <row r="10554" spans="1:51" x14ac:dyDescent="0.25">
      <c r="A10554" t="s">
        <v>391</v>
      </c>
      <c r="S10554" s="27"/>
      <c r="V10554" t="str">
        <f t="shared" si="607"/>
        <v/>
      </c>
      <c r="AX10554" s="27"/>
      <c r="AY10554" s="27"/>
    </row>
    <row r="10555" spans="1:51" x14ac:dyDescent="0.25">
      <c r="A10555" t="s">
        <v>391</v>
      </c>
      <c r="S10555" s="27"/>
      <c r="V10555" t="str">
        <f t="shared" si="607"/>
        <v/>
      </c>
      <c r="AE10555" s="27"/>
      <c r="AG10555" s="27"/>
      <c r="AX10555" s="27"/>
      <c r="AY10555" s="27"/>
    </row>
    <row r="10556" spans="1:51" x14ac:dyDescent="0.25">
      <c r="A10556" t="s">
        <v>391</v>
      </c>
      <c r="S10556" s="27"/>
      <c r="V10556" t="str">
        <f t="shared" si="607"/>
        <v/>
      </c>
      <c r="AO10556" s="27"/>
      <c r="AX10556" s="27"/>
      <c r="AY10556" s="27"/>
    </row>
    <row r="10557" spans="1:51" x14ac:dyDescent="0.25">
      <c r="A10557" t="s">
        <v>391</v>
      </c>
      <c r="B10557" t="s">
        <v>218</v>
      </c>
      <c r="C10557">
        <v>153575402</v>
      </c>
      <c r="D10557">
        <v>264</v>
      </c>
      <c r="E10557" t="s">
        <v>90</v>
      </c>
      <c r="G10557">
        <v>16.302</v>
      </c>
      <c r="H10557">
        <v>2015</v>
      </c>
      <c r="I10557">
        <v>12</v>
      </c>
      <c r="J10557">
        <v>23</v>
      </c>
      <c r="K10557">
        <v>16</v>
      </c>
      <c r="L10557">
        <v>42</v>
      </c>
      <c r="M10557" t="s">
        <v>900</v>
      </c>
      <c r="N10557" t="s">
        <v>171</v>
      </c>
      <c r="O10557" t="s">
        <v>799</v>
      </c>
      <c r="Q10557" t="s">
        <v>591</v>
      </c>
      <c r="R10557" t="str">
        <f t="shared" si="608"/>
        <v>Weekday</v>
      </c>
      <c r="S10557" s="27">
        <f t="shared" si="609"/>
        <v>42361</v>
      </c>
      <c r="V10557" t="str">
        <f t="shared" si="607"/>
        <v/>
      </c>
      <c r="AE10557" s="27"/>
      <c r="AO10557" s="27"/>
      <c r="AX10557" s="27"/>
      <c r="AY10557" s="27"/>
    </row>
    <row r="10558" spans="1:51" x14ac:dyDescent="0.25">
      <c r="A10558" t="s">
        <v>391</v>
      </c>
      <c r="S10558" s="27"/>
      <c r="V10558" t="str">
        <f t="shared" si="607"/>
        <v/>
      </c>
    </row>
    <row r="10559" spans="1:51" x14ac:dyDescent="0.25">
      <c r="A10559" t="s">
        <v>391</v>
      </c>
      <c r="B10559" t="s">
        <v>218</v>
      </c>
      <c r="C10559">
        <v>132075079</v>
      </c>
      <c r="D10559">
        <v>264</v>
      </c>
      <c r="E10559" t="s">
        <v>90</v>
      </c>
      <c r="G10559">
        <v>15.968</v>
      </c>
      <c r="H10559">
        <v>2013</v>
      </c>
      <c r="I10559">
        <v>7</v>
      </c>
      <c r="J10559">
        <v>19</v>
      </c>
      <c r="K10559">
        <v>12</v>
      </c>
      <c r="L10559">
        <v>9</v>
      </c>
      <c r="M10559" t="s">
        <v>900</v>
      </c>
      <c r="N10559" t="s">
        <v>404</v>
      </c>
      <c r="O10559" t="s">
        <v>799</v>
      </c>
      <c r="Q10559" t="s">
        <v>587</v>
      </c>
      <c r="R10559" t="str">
        <f t="shared" si="608"/>
        <v>Weekday</v>
      </c>
      <c r="S10559" s="27">
        <f t="shared" si="609"/>
        <v>41474</v>
      </c>
      <c r="V10559" t="str">
        <f t="shared" si="607"/>
        <v/>
      </c>
    </row>
    <row r="10560" spans="1:51" x14ac:dyDescent="0.25">
      <c r="A10560" t="s">
        <v>391</v>
      </c>
      <c r="B10560" t="s">
        <v>218</v>
      </c>
      <c r="C10560">
        <v>170245098</v>
      </c>
      <c r="D10560">
        <v>264</v>
      </c>
      <c r="E10560" t="s">
        <v>90</v>
      </c>
      <c r="G10560">
        <v>16.306999999999999</v>
      </c>
      <c r="H10560">
        <v>2017</v>
      </c>
      <c r="I10560">
        <v>1</v>
      </c>
      <c r="J10560">
        <v>19</v>
      </c>
      <c r="K10560">
        <v>16</v>
      </c>
      <c r="L10560">
        <v>37</v>
      </c>
      <c r="M10560" t="s">
        <v>900</v>
      </c>
      <c r="N10560" t="s">
        <v>860</v>
      </c>
      <c r="O10560" t="s">
        <v>799</v>
      </c>
      <c r="Q10560" t="s">
        <v>591</v>
      </c>
      <c r="R10560" t="str">
        <f t="shared" si="608"/>
        <v>Weekday</v>
      </c>
      <c r="S10560" s="27">
        <f t="shared" si="609"/>
        <v>42754</v>
      </c>
      <c r="V10560" t="str">
        <f t="shared" si="607"/>
        <v/>
      </c>
      <c r="AX10560" s="27"/>
      <c r="AY10560" s="27"/>
    </row>
    <row r="10561" spans="1:51" x14ac:dyDescent="0.25">
      <c r="A10561" t="s">
        <v>391</v>
      </c>
      <c r="B10561" t="s">
        <v>218</v>
      </c>
      <c r="C10561">
        <v>132575125</v>
      </c>
      <c r="D10561">
        <v>264</v>
      </c>
      <c r="E10561" t="s">
        <v>90</v>
      </c>
      <c r="G10561">
        <v>16.308</v>
      </c>
      <c r="H10561">
        <v>2013</v>
      </c>
      <c r="I10561">
        <v>9</v>
      </c>
      <c r="J10561">
        <v>12</v>
      </c>
      <c r="K10561">
        <v>17</v>
      </c>
      <c r="L10561">
        <v>48</v>
      </c>
      <c r="M10561" t="s">
        <v>900</v>
      </c>
      <c r="N10561" t="s">
        <v>860</v>
      </c>
      <c r="O10561" t="s">
        <v>799</v>
      </c>
      <c r="Q10561" t="s">
        <v>591</v>
      </c>
      <c r="R10561" t="str">
        <f t="shared" si="608"/>
        <v>Weekday</v>
      </c>
      <c r="S10561" s="27">
        <f t="shared" si="609"/>
        <v>41529</v>
      </c>
      <c r="V10561" t="str">
        <f t="shared" si="607"/>
        <v/>
      </c>
      <c r="AO10561" s="27"/>
      <c r="AX10561" s="27"/>
      <c r="AY10561" s="27"/>
    </row>
    <row r="10562" spans="1:51" x14ac:dyDescent="0.25">
      <c r="A10562" t="s">
        <v>391</v>
      </c>
      <c r="B10562" t="s">
        <v>218</v>
      </c>
      <c r="C10562">
        <v>170245085</v>
      </c>
      <c r="D10562">
        <v>264</v>
      </c>
      <c r="E10562" t="s">
        <v>90</v>
      </c>
      <c r="G10562">
        <v>16.308</v>
      </c>
      <c r="H10562">
        <v>2017</v>
      </c>
      <c r="I10562">
        <v>1</v>
      </c>
      <c r="J10562">
        <v>19</v>
      </c>
      <c r="K10562">
        <v>18</v>
      </c>
      <c r="L10562">
        <v>12</v>
      </c>
      <c r="M10562" t="s">
        <v>900</v>
      </c>
      <c r="N10562" t="s">
        <v>171</v>
      </c>
      <c r="O10562" t="s">
        <v>799</v>
      </c>
      <c r="Q10562" t="s">
        <v>591</v>
      </c>
      <c r="R10562" t="str">
        <f t="shared" si="608"/>
        <v>Weekday</v>
      </c>
      <c r="S10562" s="27">
        <f t="shared" si="609"/>
        <v>42754</v>
      </c>
      <c r="V10562" t="str">
        <f t="shared" si="607"/>
        <v/>
      </c>
      <c r="AE10562" s="27"/>
      <c r="AO10562" s="27"/>
      <c r="AX10562" s="27"/>
      <c r="AY10562" s="27"/>
    </row>
    <row r="10563" spans="1:51" x14ac:dyDescent="0.25">
      <c r="A10563" t="s">
        <v>391</v>
      </c>
      <c r="B10563" t="s">
        <v>218</v>
      </c>
      <c r="C10563">
        <v>152325410</v>
      </c>
      <c r="D10563">
        <v>264</v>
      </c>
      <c r="E10563" t="s">
        <v>90</v>
      </c>
      <c r="G10563">
        <v>16.309999999999999</v>
      </c>
      <c r="H10563">
        <v>2015</v>
      </c>
      <c r="I10563">
        <v>8</v>
      </c>
      <c r="J10563">
        <v>18</v>
      </c>
      <c r="K10563">
        <v>18</v>
      </c>
      <c r="L10563">
        <v>19</v>
      </c>
      <c r="M10563" t="s">
        <v>900</v>
      </c>
      <c r="N10563" t="s">
        <v>171</v>
      </c>
      <c r="O10563" t="s">
        <v>799</v>
      </c>
      <c r="Q10563" t="s">
        <v>591</v>
      </c>
      <c r="R10563" t="str">
        <f t="shared" si="608"/>
        <v>Weekday</v>
      </c>
      <c r="S10563" s="27">
        <f t="shared" si="609"/>
        <v>42234</v>
      </c>
      <c r="V10563" t="str">
        <f t="shared" ref="V10563:V10626" si="610">T10563&amp;U10563</f>
        <v/>
      </c>
      <c r="AX10563" s="27"/>
      <c r="AY10563" s="27"/>
    </row>
    <row r="10564" spans="1:51" x14ac:dyDescent="0.25">
      <c r="A10564" t="s">
        <v>391</v>
      </c>
      <c r="B10564" t="s">
        <v>218</v>
      </c>
      <c r="C10564">
        <v>163455247</v>
      </c>
      <c r="D10564">
        <v>264</v>
      </c>
      <c r="E10564" t="s">
        <v>90</v>
      </c>
      <c r="G10564">
        <v>16.309999999999999</v>
      </c>
      <c r="H10564">
        <v>2016</v>
      </c>
      <c r="I10564">
        <v>12</v>
      </c>
      <c r="J10564">
        <v>8</v>
      </c>
      <c r="K10564">
        <v>17</v>
      </c>
      <c r="L10564">
        <v>40</v>
      </c>
      <c r="M10564" t="s">
        <v>900</v>
      </c>
      <c r="N10564" t="s">
        <v>171</v>
      </c>
      <c r="O10564" t="s">
        <v>799</v>
      </c>
      <c r="Q10564" t="s">
        <v>591</v>
      </c>
      <c r="R10564" t="str">
        <f t="shared" si="608"/>
        <v>Weekday</v>
      </c>
      <c r="S10564" s="27">
        <f t="shared" si="609"/>
        <v>42712</v>
      </c>
      <c r="V10564" t="str">
        <f t="shared" si="610"/>
        <v/>
      </c>
      <c r="AX10564" s="27"/>
      <c r="AY10564" s="27"/>
    </row>
    <row r="10565" spans="1:51" x14ac:dyDescent="0.25">
      <c r="A10565" t="s">
        <v>391</v>
      </c>
      <c r="B10565" t="s">
        <v>218</v>
      </c>
      <c r="C10565">
        <v>173225215</v>
      </c>
      <c r="D10565">
        <v>264</v>
      </c>
      <c r="E10565" t="s">
        <v>90</v>
      </c>
      <c r="G10565">
        <v>16.312000000000001</v>
      </c>
      <c r="H10565">
        <v>2017</v>
      </c>
      <c r="I10565">
        <v>11</v>
      </c>
      <c r="J10565">
        <v>16</v>
      </c>
      <c r="K10565">
        <v>17</v>
      </c>
      <c r="L10565">
        <v>29</v>
      </c>
      <c r="M10565" t="s">
        <v>900</v>
      </c>
      <c r="N10565" t="s">
        <v>860</v>
      </c>
      <c r="O10565" t="s">
        <v>799</v>
      </c>
      <c r="Q10565" t="s">
        <v>591</v>
      </c>
      <c r="R10565" t="str">
        <f t="shared" si="608"/>
        <v>Weekday</v>
      </c>
      <c r="S10565" s="27">
        <f t="shared" si="609"/>
        <v>43055</v>
      </c>
      <c r="V10565" t="str">
        <f t="shared" si="610"/>
        <v/>
      </c>
      <c r="AX10565" s="27"/>
      <c r="AY10565" s="27"/>
    </row>
    <row r="10566" spans="1:51" x14ac:dyDescent="0.25">
      <c r="A10566" t="s">
        <v>391</v>
      </c>
      <c r="B10566" t="s">
        <v>218</v>
      </c>
      <c r="C10566">
        <v>172365409</v>
      </c>
      <c r="D10566">
        <v>264</v>
      </c>
      <c r="E10566" t="s">
        <v>90</v>
      </c>
      <c r="G10566">
        <v>16.312000000000001</v>
      </c>
      <c r="H10566">
        <v>2017</v>
      </c>
      <c r="I10566">
        <v>8</v>
      </c>
      <c r="J10566">
        <v>23</v>
      </c>
      <c r="K10566">
        <v>18</v>
      </c>
      <c r="L10566">
        <v>4</v>
      </c>
      <c r="M10566" t="s">
        <v>900</v>
      </c>
      <c r="N10566" t="s">
        <v>860</v>
      </c>
      <c r="O10566" t="s">
        <v>799</v>
      </c>
      <c r="Q10566" t="s">
        <v>591</v>
      </c>
      <c r="R10566" t="str">
        <f t="shared" si="608"/>
        <v>Weekday</v>
      </c>
      <c r="S10566" s="27">
        <f t="shared" si="609"/>
        <v>42970</v>
      </c>
      <c r="V10566" t="str">
        <f t="shared" si="610"/>
        <v/>
      </c>
    </row>
    <row r="10567" spans="1:51" x14ac:dyDescent="0.25">
      <c r="A10567" t="s">
        <v>391</v>
      </c>
      <c r="B10567" t="s">
        <v>218</v>
      </c>
      <c r="C10567">
        <v>133495239</v>
      </c>
      <c r="D10567">
        <v>264</v>
      </c>
      <c r="E10567" t="s">
        <v>90</v>
      </c>
      <c r="G10567">
        <v>16.312999999999999</v>
      </c>
      <c r="H10567">
        <v>2013</v>
      </c>
      <c r="I10567">
        <v>12</v>
      </c>
      <c r="J10567">
        <v>6</v>
      </c>
      <c r="K10567">
        <v>18</v>
      </c>
      <c r="L10567">
        <v>0</v>
      </c>
      <c r="M10567" t="s">
        <v>900</v>
      </c>
      <c r="N10567" t="s">
        <v>860</v>
      </c>
      <c r="O10567" t="s">
        <v>799</v>
      </c>
      <c r="Q10567" t="s">
        <v>591</v>
      </c>
      <c r="R10567" t="str">
        <f t="shared" si="608"/>
        <v>Weekday</v>
      </c>
      <c r="S10567" s="27">
        <f t="shared" si="609"/>
        <v>41614</v>
      </c>
      <c r="V10567" t="str">
        <f t="shared" si="610"/>
        <v/>
      </c>
      <c r="AX10567" s="27"/>
      <c r="AY10567" s="27"/>
    </row>
    <row r="10568" spans="1:51" x14ac:dyDescent="0.25">
      <c r="A10568" t="s">
        <v>391</v>
      </c>
      <c r="S10568" s="27"/>
      <c r="V10568" t="str">
        <f t="shared" si="610"/>
        <v/>
      </c>
      <c r="AE10568" s="27"/>
      <c r="AG10568" s="27"/>
      <c r="AX10568" s="27"/>
      <c r="AY10568" s="27"/>
    </row>
    <row r="10569" spans="1:51" x14ac:dyDescent="0.25">
      <c r="A10569" t="s">
        <v>391</v>
      </c>
      <c r="S10569" s="27"/>
      <c r="V10569" t="str">
        <f t="shared" si="610"/>
        <v/>
      </c>
      <c r="AE10569" s="27"/>
      <c r="AG10569" s="27"/>
      <c r="AX10569" s="27"/>
      <c r="AY10569" s="27"/>
    </row>
    <row r="10570" spans="1:51" x14ac:dyDescent="0.25">
      <c r="A10570" t="s">
        <v>391</v>
      </c>
      <c r="B10570" t="s">
        <v>218</v>
      </c>
      <c r="C10570">
        <v>133575317</v>
      </c>
      <c r="D10570">
        <v>264</v>
      </c>
      <c r="E10570" t="s">
        <v>90</v>
      </c>
      <c r="G10570">
        <v>16.312999999999999</v>
      </c>
      <c r="H10570">
        <v>2013</v>
      </c>
      <c r="I10570">
        <v>12</v>
      </c>
      <c r="J10570">
        <v>23</v>
      </c>
      <c r="K10570">
        <v>15</v>
      </c>
      <c r="L10570">
        <v>46</v>
      </c>
      <c r="M10570" t="s">
        <v>900</v>
      </c>
      <c r="N10570" t="s">
        <v>404</v>
      </c>
      <c r="O10570" t="s">
        <v>799</v>
      </c>
      <c r="Q10570" t="s">
        <v>591</v>
      </c>
      <c r="R10570" t="str">
        <f t="shared" si="608"/>
        <v>Weekday</v>
      </c>
      <c r="S10570" s="27">
        <f t="shared" si="609"/>
        <v>41631</v>
      </c>
      <c r="V10570" t="str">
        <f t="shared" si="610"/>
        <v/>
      </c>
    </row>
    <row r="10571" spans="1:51" x14ac:dyDescent="0.25">
      <c r="A10571" t="s">
        <v>391</v>
      </c>
      <c r="B10571" t="s">
        <v>218</v>
      </c>
      <c r="C10571">
        <v>132775138</v>
      </c>
      <c r="D10571">
        <v>264</v>
      </c>
      <c r="E10571" t="s">
        <v>90</v>
      </c>
      <c r="G10571">
        <v>16.315000000000001</v>
      </c>
      <c r="H10571">
        <v>2013</v>
      </c>
      <c r="I10571">
        <v>8</v>
      </c>
      <c r="J10571">
        <v>30</v>
      </c>
      <c r="K10571">
        <v>12</v>
      </c>
      <c r="L10571">
        <v>16</v>
      </c>
      <c r="M10571" t="s">
        <v>900</v>
      </c>
      <c r="N10571" t="s">
        <v>860</v>
      </c>
      <c r="O10571" t="s">
        <v>799</v>
      </c>
      <c r="Q10571" t="s">
        <v>591</v>
      </c>
      <c r="R10571" t="str">
        <f t="shared" si="608"/>
        <v>Weekday</v>
      </c>
      <c r="S10571" s="27">
        <f t="shared" si="609"/>
        <v>41516</v>
      </c>
      <c r="V10571" t="str">
        <f t="shared" si="610"/>
        <v/>
      </c>
    </row>
    <row r="10572" spans="1:51" x14ac:dyDescent="0.25">
      <c r="A10572" t="s">
        <v>391</v>
      </c>
      <c r="B10572" t="s">
        <v>218</v>
      </c>
      <c r="C10572">
        <v>132535036</v>
      </c>
      <c r="D10572">
        <v>264</v>
      </c>
      <c r="E10572" t="s">
        <v>90</v>
      </c>
      <c r="G10572">
        <v>16.315999999999999</v>
      </c>
      <c r="H10572">
        <v>2013</v>
      </c>
      <c r="I10572">
        <v>9</v>
      </c>
      <c r="J10572">
        <v>6</v>
      </c>
      <c r="K10572">
        <v>14</v>
      </c>
      <c r="L10572">
        <v>55</v>
      </c>
      <c r="M10572" t="s">
        <v>900</v>
      </c>
      <c r="N10572" t="s">
        <v>171</v>
      </c>
      <c r="O10572" t="s">
        <v>799</v>
      </c>
      <c r="Q10572" t="s">
        <v>591</v>
      </c>
      <c r="R10572" t="str">
        <f t="shared" si="608"/>
        <v>Weekday</v>
      </c>
      <c r="S10572" s="27">
        <f t="shared" si="609"/>
        <v>41523</v>
      </c>
      <c r="V10572" t="str">
        <f t="shared" si="610"/>
        <v/>
      </c>
      <c r="AO10572" s="27"/>
      <c r="AX10572" s="27"/>
      <c r="AY10572" s="27"/>
    </row>
    <row r="10573" spans="1:51" x14ac:dyDescent="0.25">
      <c r="A10573" t="s">
        <v>391</v>
      </c>
      <c r="B10573" t="s">
        <v>218</v>
      </c>
      <c r="C10573">
        <v>160085318</v>
      </c>
      <c r="D10573">
        <v>264</v>
      </c>
      <c r="E10573" t="s">
        <v>90</v>
      </c>
      <c r="G10573">
        <v>16.317</v>
      </c>
      <c r="H10573">
        <v>2016</v>
      </c>
      <c r="I10573">
        <v>1</v>
      </c>
      <c r="J10573">
        <v>8</v>
      </c>
      <c r="K10573">
        <v>18</v>
      </c>
      <c r="L10573">
        <v>0</v>
      </c>
      <c r="M10573" t="s">
        <v>900</v>
      </c>
      <c r="N10573" t="s">
        <v>860</v>
      </c>
      <c r="O10573" t="s">
        <v>799</v>
      </c>
      <c r="Q10573" t="s">
        <v>591</v>
      </c>
      <c r="R10573" t="str">
        <f t="shared" si="608"/>
        <v>Weekday</v>
      </c>
      <c r="S10573" s="27">
        <f t="shared" si="609"/>
        <v>42377</v>
      </c>
      <c r="V10573" t="str">
        <f t="shared" si="610"/>
        <v/>
      </c>
      <c r="AO10573" s="27"/>
      <c r="AX10573" s="27"/>
      <c r="AY10573" s="27"/>
    </row>
    <row r="10574" spans="1:51" x14ac:dyDescent="0.25">
      <c r="A10574" t="s">
        <v>391</v>
      </c>
      <c r="B10574" t="s">
        <v>218</v>
      </c>
      <c r="C10574">
        <v>143545162</v>
      </c>
      <c r="D10574">
        <v>264</v>
      </c>
      <c r="E10574" t="s">
        <v>90</v>
      </c>
      <c r="G10574">
        <v>16.321000000000002</v>
      </c>
      <c r="H10574">
        <v>2014</v>
      </c>
      <c r="I10574">
        <v>12</v>
      </c>
      <c r="J10574">
        <v>19</v>
      </c>
      <c r="K10574">
        <v>18</v>
      </c>
      <c r="L10574">
        <v>7</v>
      </c>
      <c r="M10574" t="s">
        <v>900</v>
      </c>
      <c r="N10574" t="s">
        <v>860</v>
      </c>
      <c r="O10574" t="s">
        <v>799</v>
      </c>
      <c r="Q10574" t="s">
        <v>591</v>
      </c>
      <c r="R10574" t="str">
        <f t="shared" si="608"/>
        <v>Weekday</v>
      </c>
      <c r="S10574" s="27">
        <f t="shared" si="609"/>
        <v>41992</v>
      </c>
      <c r="V10574" t="str">
        <f t="shared" si="610"/>
        <v/>
      </c>
      <c r="AO10574" s="27"/>
      <c r="AX10574" s="27"/>
      <c r="AY10574" s="27"/>
    </row>
    <row r="10575" spans="1:51" x14ac:dyDescent="0.25">
      <c r="A10575" t="s">
        <v>391</v>
      </c>
      <c r="B10575" t="s">
        <v>218</v>
      </c>
      <c r="C10575">
        <v>172565333</v>
      </c>
      <c r="D10575">
        <v>264</v>
      </c>
      <c r="E10575" t="s">
        <v>90</v>
      </c>
      <c r="G10575">
        <v>16.323</v>
      </c>
      <c r="H10575">
        <v>2017</v>
      </c>
      <c r="I10575">
        <v>9</v>
      </c>
      <c r="J10575">
        <v>7</v>
      </c>
      <c r="K10575">
        <v>11</v>
      </c>
      <c r="L10575">
        <v>17</v>
      </c>
      <c r="M10575" t="s">
        <v>900</v>
      </c>
      <c r="N10575" t="s">
        <v>171</v>
      </c>
      <c r="O10575" t="s">
        <v>799</v>
      </c>
      <c r="Q10575" t="s">
        <v>591</v>
      </c>
      <c r="R10575" t="str">
        <f t="shared" si="608"/>
        <v>Weekday</v>
      </c>
      <c r="S10575" s="27">
        <f t="shared" si="609"/>
        <v>42985</v>
      </c>
      <c r="V10575" t="str">
        <f t="shared" si="610"/>
        <v/>
      </c>
      <c r="AO10575" s="27"/>
      <c r="AX10575" s="27"/>
      <c r="AY10575" s="27"/>
    </row>
    <row r="10576" spans="1:51" x14ac:dyDescent="0.25">
      <c r="A10576" t="s">
        <v>391</v>
      </c>
      <c r="B10576" t="s">
        <v>218</v>
      </c>
      <c r="C10576">
        <v>153615222</v>
      </c>
      <c r="D10576">
        <v>264</v>
      </c>
      <c r="E10576" t="s">
        <v>90</v>
      </c>
      <c r="G10576">
        <v>16.324999999999999</v>
      </c>
      <c r="H10576">
        <v>2015</v>
      </c>
      <c r="I10576">
        <v>12</v>
      </c>
      <c r="J10576">
        <v>23</v>
      </c>
      <c r="K10576">
        <v>14</v>
      </c>
      <c r="L10576">
        <v>55</v>
      </c>
      <c r="M10576" t="s">
        <v>900</v>
      </c>
      <c r="N10576" t="s">
        <v>860</v>
      </c>
      <c r="O10576" t="s">
        <v>799</v>
      </c>
      <c r="Q10576" t="s">
        <v>591</v>
      </c>
      <c r="R10576" t="str">
        <f t="shared" si="608"/>
        <v>Weekday</v>
      </c>
      <c r="S10576" s="27">
        <f t="shared" si="609"/>
        <v>42361</v>
      </c>
      <c r="V10576" t="str">
        <f t="shared" si="610"/>
        <v/>
      </c>
      <c r="AE10576" s="27"/>
      <c r="AO10576" s="27"/>
      <c r="AX10576" s="27"/>
      <c r="AY10576" s="27"/>
    </row>
    <row r="10577" spans="1:51" x14ac:dyDescent="0.25">
      <c r="A10577" t="s">
        <v>391</v>
      </c>
      <c r="B10577" t="s">
        <v>218</v>
      </c>
      <c r="C10577">
        <v>171705247</v>
      </c>
      <c r="D10577">
        <v>264</v>
      </c>
      <c r="E10577" t="s">
        <v>90</v>
      </c>
      <c r="G10577">
        <v>16.329999999999998</v>
      </c>
      <c r="H10577">
        <v>2017</v>
      </c>
      <c r="I10577">
        <v>6</v>
      </c>
      <c r="J10577">
        <v>16</v>
      </c>
      <c r="K10577">
        <v>12</v>
      </c>
      <c r="L10577">
        <v>8</v>
      </c>
      <c r="M10577" t="s">
        <v>900</v>
      </c>
      <c r="N10577" t="s">
        <v>860</v>
      </c>
      <c r="O10577" t="s">
        <v>799</v>
      </c>
      <c r="Q10577" t="s">
        <v>591</v>
      </c>
      <c r="R10577" t="str">
        <f t="shared" si="608"/>
        <v>Weekday</v>
      </c>
      <c r="S10577" s="27">
        <f t="shared" si="609"/>
        <v>42902</v>
      </c>
      <c r="V10577" t="str">
        <f t="shared" si="610"/>
        <v/>
      </c>
      <c r="AO10577" s="27"/>
      <c r="AX10577" s="27"/>
      <c r="AY10577" s="27"/>
    </row>
    <row r="10578" spans="1:51" x14ac:dyDescent="0.25">
      <c r="A10578" t="s">
        <v>391</v>
      </c>
      <c r="B10578" t="s">
        <v>218</v>
      </c>
      <c r="C10578">
        <v>133225403</v>
      </c>
      <c r="D10578">
        <v>264</v>
      </c>
      <c r="E10578" t="s">
        <v>90</v>
      </c>
      <c r="G10578">
        <v>16.332000000000001</v>
      </c>
      <c r="H10578">
        <v>2013</v>
      </c>
      <c r="I10578">
        <v>11</v>
      </c>
      <c r="J10578">
        <v>15</v>
      </c>
      <c r="K10578">
        <v>17</v>
      </c>
      <c r="L10578">
        <v>25</v>
      </c>
      <c r="M10578" t="s">
        <v>900</v>
      </c>
      <c r="N10578" t="s">
        <v>860</v>
      </c>
      <c r="O10578" t="s">
        <v>799</v>
      </c>
      <c r="Q10578" t="s">
        <v>591</v>
      </c>
      <c r="R10578" t="str">
        <f t="shared" si="608"/>
        <v>Weekday</v>
      </c>
      <c r="S10578" s="27">
        <f t="shared" si="609"/>
        <v>41593</v>
      </c>
      <c r="V10578" t="str">
        <f t="shared" si="610"/>
        <v/>
      </c>
      <c r="AE10578" s="27"/>
      <c r="AG10578" s="27"/>
      <c r="AX10578" s="27"/>
      <c r="AY10578" s="27"/>
    </row>
    <row r="10579" spans="1:51" x14ac:dyDescent="0.25">
      <c r="A10579" t="s">
        <v>391</v>
      </c>
      <c r="B10579" t="s">
        <v>218</v>
      </c>
      <c r="C10579">
        <v>131055146</v>
      </c>
      <c r="D10579">
        <v>264</v>
      </c>
      <c r="E10579" t="s">
        <v>90</v>
      </c>
      <c r="G10579">
        <v>16.332999999999998</v>
      </c>
      <c r="H10579">
        <v>2013</v>
      </c>
      <c r="I10579">
        <v>4</v>
      </c>
      <c r="J10579">
        <v>15</v>
      </c>
      <c r="K10579">
        <v>8</v>
      </c>
      <c r="L10579">
        <v>56</v>
      </c>
      <c r="M10579" t="s">
        <v>900</v>
      </c>
      <c r="N10579" t="s">
        <v>860</v>
      </c>
      <c r="O10579" t="s">
        <v>799</v>
      </c>
      <c r="Q10579" t="s">
        <v>591</v>
      </c>
      <c r="R10579" t="str">
        <f t="shared" si="608"/>
        <v>Weekday</v>
      </c>
      <c r="S10579" s="27">
        <f t="shared" si="609"/>
        <v>41379</v>
      </c>
      <c r="V10579" t="str">
        <f t="shared" si="610"/>
        <v/>
      </c>
      <c r="AE10579" s="27"/>
      <c r="AG10579" s="27"/>
      <c r="AX10579" s="27"/>
      <c r="AY10579" s="27"/>
    </row>
    <row r="10580" spans="1:51" x14ac:dyDescent="0.25">
      <c r="A10580" t="s">
        <v>391</v>
      </c>
      <c r="B10580" t="s">
        <v>218</v>
      </c>
      <c r="C10580">
        <v>132235095</v>
      </c>
      <c r="D10580">
        <v>264</v>
      </c>
      <c r="E10580" t="s">
        <v>90</v>
      </c>
      <c r="G10580">
        <v>16.332999999999998</v>
      </c>
      <c r="H10580">
        <v>2013</v>
      </c>
      <c r="I10580">
        <v>8</v>
      </c>
      <c r="J10580">
        <v>9</v>
      </c>
      <c r="K10580">
        <v>12</v>
      </c>
      <c r="L10580">
        <v>10</v>
      </c>
      <c r="M10580" t="s">
        <v>900</v>
      </c>
      <c r="N10580" t="s">
        <v>860</v>
      </c>
      <c r="O10580" t="s">
        <v>799</v>
      </c>
      <c r="Q10580" t="s">
        <v>591</v>
      </c>
      <c r="R10580" t="str">
        <f t="shared" si="608"/>
        <v>Weekday</v>
      </c>
      <c r="S10580" s="27">
        <f t="shared" si="609"/>
        <v>41495</v>
      </c>
      <c r="V10580" t="str">
        <f t="shared" si="610"/>
        <v/>
      </c>
      <c r="AE10580" s="27"/>
      <c r="AG10580" s="27"/>
      <c r="AX10580" s="27"/>
      <c r="AY10580" s="27"/>
    </row>
    <row r="10581" spans="1:51" x14ac:dyDescent="0.25">
      <c r="A10581" t="s">
        <v>391</v>
      </c>
      <c r="S10581" s="27"/>
      <c r="V10581" t="str">
        <f t="shared" si="610"/>
        <v/>
      </c>
    </row>
    <row r="10582" spans="1:51" x14ac:dyDescent="0.25">
      <c r="A10582" t="s">
        <v>391</v>
      </c>
      <c r="B10582" t="s">
        <v>218</v>
      </c>
      <c r="C10582">
        <v>173385248</v>
      </c>
      <c r="D10582">
        <v>264</v>
      </c>
      <c r="E10582" t="s">
        <v>90</v>
      </c>
      <c r="G10582">
        <v>16.334</v>
      </c>
      <c r="H10582">
        <v>2017</v>
      </c>
      <c r="I10582">
        <v>12</v>
      </c>
      <c r="J10582">
        <v>2</v>
      </c>
      <c r="K10582">
        <v>18</v>
      </c>
      <c r="L10582">
        <v>10</v>
      </c>
      <c r="M10582" t="s">
        <v>900</v>
      </c>
      <c r="N10582" t="s">
        <v>860</v>
      </c>
      <c r="O10582" t="s">
        <v>799</v>
      </c>
      <c r="Q10582" t="s">
        <v>591</v>
      </c>
      <c r="R10582" t="str">
        <f t="shared" si="608"/>
        <v>Weekend</v>
      </c>
      <c r="S10582" s="27">
        <f t="shared" si="609"/>
        <v>43071</v>
      </c>
      <c r="V10582" t="str">
        <f t="shared" si="610"/>
        <v/>
      </c>
      <c r="AE10582" s="27"/>
      <c r="AO10582" s="27"/>
      <c r="AX10582" s="27"/>
      <c r="AY10582" s="27"/>
    </row>
    <row r="10583" spans="1:51" x14ac:dyDescent="0.25">
      <c r="A10583" t="s">
        <v>391</v>
      </c>
      <c r="B10583" t="s">
        <v>218</v>
      </c>
      <c r="C10583">
        <v>130315193</v>
      </c>
      <c r="D10583">
        <v>264</v>
      </c>
      <c r="E10583" t="s">
        <v>90</v>
      </c>
      <c r="G10583">
        <v>16.334</v>
      </c>
      <c r="H10583">
        <v>2013</v>
      </c>
      <c r="I10583">
        <v>1</v>
      </c>
      <c r="J10583">
        <v>29</v>
      </c>
      <c r="K10583">
        <v>7</v>
      </c>
      <c r="L10583">
        <v>3</v>
      </c>
      <c r="M10583" t="s">
        <v>900</v>
      </c>
      <c r="N10583" t="s">
        <v>860</v>
      </c>
      <c r="O10583" t="s">
        <v>799</v>
      </c>
      <c r="Q10583" t="s">
        <v>591</v>
      </c>
      <c r="R10583" t="str">
        <f t="shared" si="608"/>
        <v>Weekday</v>
      </c>
      <c r="S10583" s="27">
        <f t="shared" si="609"/>
        <v>41303</v>
      </c>
      <c r="V10583" t="str">
        <f t="shared" si="610"/>
        <v/>
      </c>
      <c r="AE10583" s="27"/>
      <c r="AO10583" s="27"/>
      <c r="AX10583" s="27"/>
      <c r="AY10583" s="27"/>
    </row>
    <row r="10584" spans="1:51" x14ac:dyDescent="0.25">
      <c r="A10584" t="s">
        <v>391</v>
      </c>
      <c r="B10584" t="s">
        <v>218</v>
      </c>
      <c r="C10584">
        <v>131865065</v>
      </c>
      <c r="D10584">
        <v>264</v>
      </c>
      <c r="E10584" t="s">
        <v>90</v>
      </c>
      <c r="G10584">
        <v>16.425999999999998</v>
      </c>
      <c r="H10584">
        <v>2013</v>
      </c>
      <c r="I10584">
        <v>7</v>
      </c>
      <c r="J10584">
        <v>3</v>
      </c>
      <c r="K10584">
        <v>13</v>
      </c>
      <c r="L10584">
        <v>30</v>
      </c>
      <c r="M10584" t="s">
        <v>900</v>
      </c>
      <c r="N10584" t="s">
        <v>860</v>
      </c>
      <c r="O10584" t="s">
        <v>799</v>
      </c>
      <c r="Q10584" t="s">
        <v>593</v>
      </c>
      <c r="R10584" t="str">
        <f t="shared" si="608"/>
        <v>Weekday</v>
      </c>
      <c r="S10584" s="27">
        <f t="shared" si="609"/>
        <v>41458</v>
      </c>
      <c r="V10584" t="str">
        <f t="shared" si="610"/>
        <v/>
      </c>
      <c r="AO10584" s="27"/>
      <c r="AX10584" s="27"/>
      <c r="AY10584" s="27"/>
    </row>
    <row r="10585" spans="1:51" x14ac:dyDescent="0.25">
      <c r="A10585" t="s">
        <v>391</v>
      </c>
      <c r="B10585" t="s">
        <v>218</v>
      </c>
      <c r="C10585">
        <v>133545164</v>
      </c>
      <c r="D10585">
        <v>264</v>
      </c>
      <c r="E10585" t="s">
        <v>90</v>
      </c>
      <c r="G10585">
        <v>16.335999999999999</v>
      </c>
      <c r="H10585">
        <v>2013</v>
      </c>
      <c r="I10585">
        <v>12</v>
      </c>
      <c r="J10585">
        <v>17</v>
      </c>
      <c r="K10585">
        <v>18</v>
      </c>
      <c r="L10585">
        <v>15</v>
      </c>
      <c r="M10585" t="s">
        <v>900</v>
      </c>
      <c r="N10585" t="s">
        <v>171</v>
      </c>
      <c r="O10585" t="s">
        <v>799</v>
      </c>
      <c r="Q10585" t="s">
        <v>591</v>
      </c>
      <c r="R10585" t="str">
        <f t="shared" si="608"/>
        <v>Weekday</v>
      </c>
      <c r="S10585" s="27">
        <f t="shared" si="609"/>
        <v>41625</v>
      </c>
      <c r="V10585" t="str">
        <f t="shared" si="610"/>
        <v/>
      </c>
      <c r="AX10585" s="27"/>
      <c r="AY10585" s="27"/>
    </row>
    <row r="10586" spans="1:51" x14ac:dyDescent="0.25">
      <c r="A10586" t="s">
        <v>391</v>
      </c>
      <c r="S10586" s="27"/>
      <c r="V10586" t="str">
        <f t="shared" si="610"/>
        <v/>
      </c>
      <c r="AE10586" s="27"/>
      <c r="AG10586" s="27"/>
      <c r="AX10586" s="27"/>
      <c r="AY10586" s="27"/>
    </row>
    <row r="10587" spans="1:51" x14ac:dyDescent="0.25">
      <c r="A10587" t="s">
        <v>391</v>
      </c>
      <c r="B10587" t="s">
        <v>218</v>
      </c>
      <c r="C10587">
        <v>132635200</v>
      </c>
      <c r="D10587">
        <v>264</v>
      </c>
      <c r="E10587" t="s">
        <v>90</v>
      </c>
      <c r="G10587">
        <v>16.427</v>
      </c>
      <c r="H10587">
        <v>2013</v>
      </c>
      <c r="I10587">
        <v>9</v>
      </c>
      <c r="J10587">
        <v>18</v>
      </c>
      <c r="K10587">
        <v>17</v>
      </c>
      <c r="L10587">
        <v>53</v>
      </c>
      <c r="M10587" t="s">
        <v>900</v>
      </c>
      <c r="N10587" t="s">
        <v>860</v>
      </c>
      <c r="O10587" t="s">
        <v>799</v>
      </c>
      <c r="Q10587" t="s">
        <v>593</v>
      </c>
      <c r="R10587" t="str">
        <f t="shared" si="608"/>
        <v>Weekday</v>
      </c>
      <c r="S10587" s="27">
        <f t="shared" si="609"/>
        <v>41535</v>
      </c>
      <c r="V10587" t="str">
        <f t="shared" si="610"/>
        <v/>
      </c>
      <c r="AE10587" s="27"/>
      <c r="AG10587" s="27"/>
      <c r="AX10587" s="27"/>
      <c r="AY10587" s="27"/>
    </row>
    <row r="10588" spans="1:51" x14ac:dyDescent="0.25">
      <c r="A10588" t="s">
        <v>391</v>
      </c>
      <c r="B10588" t="s">
        <v>218</v>
      </c>
      <c r="C10588">
        <v>161255128</v>
      </c>
      <c r="D10588">
        <v>264</v>
      </c>
      <c r="E10588" t="s">
        <v>90</v>
      </c>
      <c r="G10588">
        <v>16.343</v>
      </c>
      <c r="H10588">
        <v>2016</v>
      </c>
      <c r="I10588">
        <v>4</v>
      </c>
      <c r="J10588">
        <v>30</v>
      </c>
      <c r="K10588">
        <v>12</v>
      </c>
      <c r="L10588">
        <v>30</v>
      </c>
      <c r="M10588" t="s">
        <v>900</v>
      </c>
      <c r="N10588" t="s">
        <v>171</v>
      </c>
      <c r="O10588" t="s">
        <v>799</v>
      </c>
      <c r="Q10588" t="s">
        <v>591</v>
      </c>
      <c r="R10588" t="str">
        <f t="shared" si="608"/>
        <v>Weekend</v>
      </c>
      <c r="S10588" s="27">
        <f t="shared" si="609"/>
        <v>42490</v>
      </c>
      <c r="V10588" t="str">
        <f t="shared" si="610"/>
        <v/>
      </c>
      <c r="AE10588" s="27"/>
      <c r="AO10588" s="27"/>
      <c r="AX10588" s="27"/>
      <c r="AY10588" s="27"/>
    </row>
    <row r="10589" spans="1:51" x14ac:dyDescent="0.25">
      <c r="A10589" t="s">
        <v>391</v>
      </c>
      <c r="S10589" s="27"/>
      <c r="V10589" t="str">
        <f t="shared" si="610"/>
        <v/>
      </c>
      <c r="AE10589" s="27"/>
      <c r="AG10589" s="27"/>
      <c r="AX10589" s="27"/>
      <c r="AY10589" s="27"/>
    </row>
    <row r="10590" spans="1:51" x14ac:dyDescent="0.25">
      <c r="A10590" t="s">
        <v>391</v>
      </c>
      <c r="B10590" t="s">
        <v>218</v>
      </c>
      <c r="C10590">
        <v>162615002</v>
      </c>
      <c r="D10590">
        <v>264</v>
      </c>
      <c r="E10590" t="s">
        <v>90</v>
      </c>
      <c r="G10590">
        <v>0</v>
      </c>
      <c r="H10590">
        <v>2016</v>
      </c>
      <c r="I10590">
        <v>8</v>
      </c>
      <c r="J10590">
        <v>24</v>
      </c>
      <c r="K10590">
        <v>15</v>
      </c>
      <c r="L10590">
        <v>10</v>
      </c>
      <c r="M10590" t="s">
        <v>899</v>
      </c>
      <c r="N10590" t="s">
        <v>171</v>
      </c>
      <c r="O10590" t="s">
        <v>799</v>
      </c>
      <c r="R10590" t="str">
        <f t="shared" si="608"/>
        <v>Weekday</v>
      </c>
      <c r="S10590" s="27">
        <f t="shared" si="609"/>
        <v>42606</v>
      </c>
      <c r="V10590" t="str">
        <f t="shared" si="610"/>
        <v/>
      </c>
    </row>
    <row r="10591" spans="1:51" x14ac:dyDescent="0.25">
      <c r="A10591" t="s">
        <v>391</v>
      </c>
      <c r="B10591" t="s">
        <v>218</v>
      </c>
      <c r="C10591">
        <v>162675239</v>
      </c>
      <c r="D10591">
        <v>264</v>
      </c>
      <c r="E10591" t="s">
        <v>90</v>
      </c>
      <c r="G10591">
        <v>16.346</v>
      </c>
      <c r="H10591">
        <v>2016</v>
      </c>
      <c r="I10591">
        <v>9</v>
      </c>
      <c r="J10591">
        <v>23</v>
      </c>
      <c r="K10591">
        <v>12</v>
      </c>
      <c r="L10591">
        <v>40</v>
      </c>
      <c r="M10591" t="s">
        <v>900</v>
      </c>
      <c r="N10591" t="s">
        <v>171</v>
      </c>
      <c r="O10591" t="s">
        <v>799</v>
      </c>
      <c r="Q10591" t="s">
        <v>591</v>
      </c>
      <c r="R10591" t="str">
        <f t="shared" si="608"/>
        <v>Weekday</v>
      </c>
      <c r="S10591" s="27">
        <f t="shared" si="609"/>
        <v>42636</v>
      </c>
      <c r="V10591" t="str">
        <f t="shared" si="610"/>
        <v/>
      </c>
      <c r="AX10591" s="27"/>
      <c r="AY10591" s="27"/>
    </row>
    <row r="10592" spans="1:51" x14ac:dyDescent="0.25">
      <c r="A10592" t="s">
        <v>391</v>
      </c>
      <c r="B10592" t="s">
        <v>218</v>
      </c>
      <c r="C10592">
        <v>152135011</v>
      </c>
      <c r="D10592">
        <v>264</v>
      </c>
      <c r="E10592" t="s">
        <v>90</v>
      </c>
      <c r="G10592">
        <v>16.347000000000001</v>
      </c>
      <c r="H10592">
        <v>2015</v>
      </c>
      <c r="I10592">
        <v>7</v>
      </c>
      <c r="J10592">
        <v>30</v>
      </c>
      <c r="K10592">
        <v>20</v>
      </c>
      <c r="L10592">
        <v>51</v>
      </c>
      <c r="M10592" t="s">
        <v>900</v>
      </c>
      <c r="N10592" t="s">
        <v>860</v>
      </c>
      <c r="O10592" t="s">
        <v>799</v>
      </c>
      <c r="Q10592" t="s">
        <v>591</v>
      </c>
      <c r="R10592" t="str">
        <f t="shared" si="608"/>
        <v>Weekday</v>
      </c>
      <c r="S10592" s="27">
        <f t="shared" si="609"/>
        <v>42215</v>
      </c>
      <c r="V10592" t="str">
        <f t="shared" si="610"/>
        <v/>
      </c>
    </row>
    <row r="10593" spans="1:51" x14ac:dyDescent="0.25">
      <c r="A10593" t="s">
        <v>391</v>
      </c>
      <c r="B10593" t="s">
        <v>218</v>
      </c>
      <c r="C10593">
        <v>151895010</v>
      </c>
      <c r="D10593">
        <v>264</v>
      </c>
      <c r="E10593" t="s">
        <v>90</v>
      </c>
      <c r="G10593">
        <v>16.347000000000001</v>
      </c>
      <c r="H10593">
        <v>2015</v>
      </c>
      <c r="I10593">
        <v>7</v>
      </c>
      <c r="J10593">
        <v>4</v>
      </c>
      <c r="K10593">
        <v>22</v>
      </c>
      <c r="L10593">
        <v>12</v>
      </c>
      <c r="M10593" t="s">
        <v>900</v>
      </c>
      <c r="N10593" t="s">
        <v>860</v>
      </c>
      <c r="O10593" t="s">
        <v>799</v>
      </c>
      <c r="Q10593" t="s">
        <v>591</v>
      </c>
      <c r="R10593" t="str">
        <f t="shared" si="608"/>
        <v>Weekend</v>
      </c>
      <c r="S10593" s="27">
        <f t="shared" si="609"/>
        <v>42189</v>
      </c>
      <c r="V10593" t="str">
        <f t="shared" si="610"/>
        <v/>
      </c>
    </row>
    <row r="10594" spans="1:51" x14ac:dyDescent="0.25">
      <c r="A10594" t="s">
        <v>391</v>
      </c>
      <c r="B10594" t="s">
        <v>218</v>
      </c>
      <c r="C10594">
        <v>132055013</v>
      </c>
      <c r="D10594">
        <v>264</v>
      </c>
      <c r="E10594" t="s">
        <v>90</v>
      </c>
      <c r="G10594">
        <v>16.347000000000001</v>
      </c>
      <c r="H10594">
        <v>2013</v>
      </c>
      <c r="I10594">
        <v>7</v>
      </c>
      <c r="J10594">
        <v>19</v>
      </c>
      <c r="K10594">
        <v>16</v>
      </c>
      <c r="L10594">
        <v>19</v>
      </c>
      <c r="M10594" t="s">
        <v>900</v>
      </c>
      <c r="N10594" t="s">
        <v>860</v>
      </c>
      <c r="O10594" t="s">
        <v>799</v>
      </c>
      <c r="Q10594" t="s">
        <v>591</v>
      </c>
      <c r="R10594" t="str">
        <f t="shared" si="608"/>
        <v>Weekday</v>
      </c>
      <c r="S10594" s="27">
        <f t="shared" si="609"/>
        <v>41474</v>
      </c>
      <c r="V10594" t="str">
        <f t="shared" si="610"/>
        <v/>
      </c>
    </row>
    <row r="10595" spans="1:51" x14ac:dyDescent="0.25">
      <c r="A10595" t="s">
        <v>391</v>
      </c>
      <c r="B10595" t="s">
        <v>218</v>
      </c>
      <c r="C10595">
        <v>161915122</v>
      </c>
      <c r="D10595">
        <v>264</v>
      </c>
      <c r="E10595" t="s">
        <v>90</v>
      </c>
      <c r="G10595">
        <v>16.350000000000001</v>
      </c>
      <c r="H10595">
        <v>2016</v>
      </c>
      <c r="I10595">
        <v>7</v>
      </c>
      <c r="J10595">
        <v>6</v>
      </c>
      <c r="K10595">
        <v>19</v>
      </c>
      <c r="L10595">
        <v>20</v>
      </c>
      <c r="M10595" t="s">
        <v>900</v>
      </c>
      <c r="N10595" t="s">
        <v>171</v>
      </c>
      <c r="O10595" t="s">
        <v>799</v>
      </c>
      <c r="Q10595" t="s">
        <v>591</v>
      </c>
      <c r="R10595" t="str">
        <f t="shared" si="608"/>
        <v>Weekday</v>
      </c>
      <c r="S10595" s="27">
        <f t="shared" si="609"/>
        <v>42557</v>
      </c>
      <c r="V10595" t="str">
        <f t="shared" si="610"/>
        <v/>
      </c>
      <c r="AX10595" s="27"/>
      <c r="AY10595" s="27"/>
    </row>
    <row r="10596" spans="1:51" x14ac:dyDescent="0.25">
      <c r="A10596" t="s">
        <v>391</v>
      </c>
      <c r="B10596" t="s">
        <v>218</v>
      </c>
      <c r="C10596">
        <v>131145019</v>
      </c>
      <c r="D10596">
        <v>264</v>
      </c>
      <c r="E10596" t="s">
        <v>90</v>
      </c>
      <c r="G10596">
        <v>16.555</v>
      </c>
      <c r="H10596">
        <v>2013</v>
      </c>
      <c r="I10596">
        <v>4</v>
      </c>
      <c r="J10596">
        <v>19</v>
      </c>
      <c r="K10596">
        <v>23</v>
      </c>
      <c r="L10596">
        <v>30</v>
      </c>
      <c r="M10596" t="s">
        <v>900</v>
      </c>
      <c r="N10596" t="s">
        <v>860</v>
      </c>
      <c r="O10596" t="s">
        <v>799</v>
      </c>
      <c r="Q10596" t="s">
        <v>595</v>
      </c>
      <c r="R10596" t="str">
        <f t="shared" si="608"/>
        <v>Weekday</v>
      </c>
      <c r="S10596" s="27">
        <f t="shared" si="609"/>
        <v>41383</v>
      </c>
      <c r="V10596" t="str">
        <f t="shared" si="610"/>
        <v/>
      </c>
    </row>
    <row r="10597" spans="1:51" x14ac:dyDescent="0.25">
      <c r="A10597" t="s">
        <v>391</v>
      </c>
      <c r="S10597" s="27"/>
      <c r="V10597" t="str">
        <f t="shared" si="610"/>
        <v/>
      </c>
      <c r="AX10597" s="27"/>
      <c r="AY10597" s="27"/>
    </row>
    <row r="10598" spans="1:51" x14ac:dyDescent="0.25">
      <c r="A10598" t="s">
        <v>391</v>
      </c>
      <c r="B10598" t="s">
        <v>218</v>
      </c>
      <c r="C10598">
        <v>173255152</v>
      </c>
      <c r="D10598">
        <v>264</v>
      </c>
      <c r="E10598" t="s">
        <v>90</v>
      </c>
      <c r="G10598">
        <v>16.353000000000002</v>
      </c>
      <c r="H10598">
        <v>2017</v>
      </c>
      <c r="I10598">
        <v>11</v>
      </c>
      <c r="J10598">
        <v>21</v>
      </c>
      <c r="K10598">
        <v>7</v>
      </c>
      <c r="L10598">
        <v>5</v>
      </c>
      <c r="M10598" t="s">
        <v>900</v>
      </c>
      <c r="N10598" t="s">
        <v>170</v>
      </c>
      <c r="O10598" t="s">
        <v>799</v>
      </c>
      <c r="Q10598" t="s">
        <v>591</v>
      </c>
      <c r="R10598" t="str">
        <f t="shared" si="608"/>
        <v>Weekday</v>
      </c>
      <c r="S10598" s="27">
        <f t="shared" si="609"/>
        <v>43060</v>
      </c>
      <c r="V10598" t="str">
        <f t="shared" si="610"/>
        <v/>
      </c>
    </row>
    <row r="10599" spans="1:51" x14ac:dyDescent="0.25">
      <c r="A10599" t="s">
        <v>391</v>
      </c>
      <c r="B10599" t="s">
        <v>218</v>
      </c>
      <c r="C10599">
        <v>172385207</v>
      </c>
      <c r="D10599">
        <v>264</v>
      </c>
      <c r="E10599" t="s">
        <v>90</v>
      </c>
      <c r="G10599">
        <v>16.355</v>
      </c>
      <c r="H10599">
        <v>2017</v>
      </c>
      <c r="I10599">
        <v>8</v>
      </c>
      <c r="J10599">
        <v>21</v>
      </c>
      <c r="K10599">
        <v>16</v>
      </c>
      <c r="L10599">
        <v>51</v>
      </c>
      <c r="M10599" t="s">
        <v>899</v>
      </c>
      <c r="N10599" t="s">
        <v>860</v>
      </c>
      <c r="O10599" t="s">
        <v>799</v>
      </c>
      <c r="Q10599" t="s">
        <v>591</v>
      </c>
      <c r="R10599" t="str">
        <f t="shared" si="608"/>
        <v>Weekday</v>
      </c>
      <c r="S10599" s="27">
        <f t="shared" si="609"/>
        <v>42968</v>
      </c>
      <c r="V10599" t="str">
        <f t="shared" si="610"/>
        <v/>
      </c>
      <c r="AO10599" s="27"/>
      <c r="AX10599" s="27"/>
      <c r="AY10599" s="27"/>
    </row>
    <row r="10600" spans="1:51" x14ac:dyDescent="0.25">
      <c r="A10600" t="s">
        <v>391</v>
      </c>
      <c r="S10600" s="27"/>
      <c r="V10600" t="str">
        <f t="shared" si="610"/>
        <v/>
      </c>
      <c r="AE10600" s="27"/>
      <c r="AG10600" s="27"/>
      <c r="AX10600" s="27"/>
      <c r="AY10600" s="27"/>
    </row>
    <row r="10601" spans="1:51" x14ac:dyDescent="0.25">
      <c r="A10601" t="s">
        <v>391</v>
      </c>
      <c r="S10601" s="27"/>
      <c r="V10601" t="str">
        <f t="shared" si="610"/>
        <v/>
      </c>
      <c r="AO10601" s="27"/>
      <c r="AX10601" s="27"/>
      <c r="AY10601" s="27"/>
    </row>
    <row r="10602" spans="1:51" x14ac:dyDescent="0.25">
      <c r="A10602" t="s">
        <v>391</v>
      </c>
      <c r="S10602" s="27"/>
      <c r="V10602" t="str">
        <f t="shared" si="610"/>
        <v/>
      </c>
    </row>
    <row r="10603" spans="1:51" x14ac:dyDescent="0.25">
      <c r="A10603" t="s">
        <v>391</v>
      </c>
      <c r="B10603" t="s">
        <v>218</v>
      </c>
      <c r="C10603">
        <v>142105092</v>
      </c>
      <c r="D10603">
        <v>264</v>
      </c>
      <c r="E10603" t="s">
        <v>90</v>
      </c>
      <c r="G10603">
        <v>16.372</v>
      </c>
      <c r="H10603">
        <v>2014</v>
      </c>
      <c r="I10603">
        <v>7</v>
      </c>
      <c r="J10603">
        <v>25</v>
      </c>
      <c r="K10603">
        <v>11</v>
      </c>
      <c r="L10603">
        <v>50</v>
      </c>
      <c r="M10603" t="s">
        <v>900</v>
      </c>
      <c r="N10603" t="s">
        <v>171</v>
      </c>
      <c r="O10603" t="s">
        <v>799</v>
      </c>
      <c r="Q10603" t="s">
        <v>591</v>
      </c>
      <c r="R10603" t="str">
        <f t="shared" si="608"/>
        <v>Weekday</v>
      </c>
      <c r="S10603" s="27">
        <f t="shared" si="609"/>
        <v>41845</v>
      </c>
      <c r="V10603" t="str">
        <f t="shared" si="610"/>
        <v/>
      </c>
    </row>
    <row r="10604" spans="1:51" x14ac:dyDescent="0.25">
      <c r="A10604" t="s">
        <v>391</v>
      </c>
      <c r="S10604" s="27"/>
      <c r="V10604" t="str">
        <f t="shared" si="610"/>
        <v/>
      </c>
    </row>
    <row r="10605" spans="1:51" x14ac:dyDescent="0.25">
      <c r="A10605" t="s">
        <v>391</v>
      </c>
      <c r="B10605" t="s">
        <v>218</v>
      </c>
      <c r="C10605">
        <v>160935212</v>
      </c>
      <c r="D10605">
        <v>264</v>
      </c>
      <c r="E10605" t="s">
        <v>90</v>
      </c>
      <c r="G10605">
        <v>16.399999999999999</v>
      </c>
      <c r="H10605">
        <v>2016</v>
      </c>
      <c r="I10605">
        <v>4</v>
      </c>
      <c r="J10605">
        <v>1</v>
      </c>
      <c r="K10605">
        <v>15</v>
      </c>
      <c r="L10605">
        <v>0</v>
      </c>
      <c r="M10605" t="s">
        <v>900</v>
      </c>
      <c r="N10605" t="s">
        <v>860</v>
      </c>
      <c r="O10605" t="s">
        <v>799</v>
      </c>
      <c r="Q10605" t="s">
        <v>593</v>
      </c>
      <c r="R10605" t="str">
        <f t="shared" si="608"/>
        <v>Weekday</v>
      </c>
      <c r="S10605" s="27">
        <f t="shared" si="609"/>
        <v>42461</v>
      </c>
      <c r="V10605" t="str">
        <f t="shared" si="610"/>
        <v/>
      </c>
      <c r="AX10605" s="27"/>
      <c r="AY10605" s="27"/>
    </row>
    <row r="10606" spans="1:51" x14ac:dyDescent="0.25">
      <c r="A10606" t="s">
        <v>391</v>
      </c>
      <c r="S10606" s="27"/>
      <c r="V10606" t="str">
        <f t="shared" si="610"/>
        <v/>
      </c>
      <c r="AE10606" s="27"/>
      <c r="AG10606" s="27"/>
      <c r="AX10606" s="27"/>
      <c r="AY10606" s="27"/>
    </row>
    <row r="10607" spans="1:51" x14ac:dyDescent="0.25">
      <c r="A10607" t="s">
        <v>391</v>
      </c>
      <c r="B10607" t="s">
        <v>218</v>
      </c>
      <c r="C10607">
        <v>162935024</v>
      </c>
      <c r="D10607">
        <v>264</v>
      </c>
      <c r="E10607" t="s">
        <v>90</v>
      </c>
      <c r="G10607">
        <v>16.405000000000001</v>
      </c>
      <c r="H10607">
        <v>2016</v>
      </c>
      <c r="I10607">
        <v>10</v>
      </c>
      <c r="J10607">
        <v>16</v>
      </c>
      <c r="K10607">
        <v>3</v>
      </c>
      <c r="L10607">
        <v>58</v>
      </c>
      <c r="M10607" t="s">
        <v>899</v>
      </c>
      <c r="N10607" t="s">
        <v>860</v>
      </c>
      <c r="O10607" t="s">
        <v>799</v>
      </c>
      <c r="Q10607" t="s">
        <v>593</v>
      </c>
      <c r="R10607" t="str">
        <f t="shared" si="608"/>
        <v>Weekend</v>
      </c>
      <c r="S10607" s="27">
        <f t="shared" si="609"/>
        <v>42659</v>
      </c>
      <c r="V10607" t="str">
        <f t="shared" si="610"/>
        <v/>
      </c>
    </row>
    <row r="10608" spans="1:51" x14ac:dyDescent="0.25">
      <c r="A10608" t="s">
        <v>391</v>
      </c>
      <c r="S10608" s="27"/>
      <c r="V10608" t="str">
        <f t="shared" si="610"/>
        <v/>
      </c>
      <c r="AE10608" s="27"/>
      <c r="AG10608" s="27"/>
      <c r="AX10608" s="27"/>
      <c r="AY10608" s="27"/>
    </row>
    <row r="10609" spans="1:51" x14ac:dyDescent="0.25">
      <c r="A10609" t="s">
        <v>391</v>
      </c>
      <c r="B10609" t="s">
        <v>218</v>
      </c>
      <c r="C10609">
        <v>153215151</v>
      </c>
      <c r="D10609">
        <v>264</v>
      </c>
      <c r="E10609" t="s">
        <v>90</v>
      </c>
      <c r="G10609">
        <v>16.41</v>
      </c>
      <c r="H10609">
        <v>2015</v>
      </c>
      <c r="I10609">
        <v>11</v>
      </c>
      <c r="J10609">
        <v>6</v>
      </c>
      <c r="K10609">
        <v>12</v>
      </c>
      <c r="L10609">
        <v>7</v>
      </c>
      <c r="M10609" t="s">
        <v>900</v>
      </c>
      <c r="N10609" t="s">
        <v>171</v>
      </c>
      <c r="O10609" t="s">
        <v>799</v>
      </c>
      <c r="Q10609" t="s">
        <v>593</v>
      </c>
      <c r="R10609" t="str">
        <f t="shared" ref="R10609:R10671" si="611">IF(WEEKDAY(DATE(H10609,I10609,J10609),2) &lt; 6, "Weekday", "Weekend")</f>
        <v>Weekday</v>
      </c>
      <c r="S10609" s="27">
        <f t="shared" ref="S10609:S10671" si="612">DATE(H10609,I10609,J10609)</f>
        <v>42314</v>
      </c>
      <c r="V10609" t="str">
        <f t="shared" si="610"/>
        <v/>
      </c>
      <c r="AO10609" s="27"/>
      <c r="AX10609" s="27"/>
      <c r="AY10609" s="27"/>
    </row>
    <row r="10610" spans="1:51" x14ac:dyDescent="0.25">
      <c r="A10610" t="s">
        <v>391</v>
      </c>
      <c r="S10610" s="27"/>
      <c r="V10610" t="str">
        <f t="shared" si="610"/>
        <v/>
      </c>
    </row>
    <row r="10611" spans="1:51" x14ac:dyDescent="0.25">
      <c r="A10611" t="s">
        <v>391</v>
      </c>
      <c r="S10611" s="27"/>
      <c r="V10611" t="str">
        <f t="shared" si="610"/>
        <v/>
      </c>
    </row>
    <row r="10612" spans="1:51" x14ac:dyDescent="0.25">
      <c r="A10612" t="s">
        <v>391</v>
      </c>
      <c r="B10612" t="s">
        <v>218</v>
      </c>
      <c r="C10612">
        <v>161425070</v>
      </c>
      <c r="D10612">
        <v>264</v>
      </c>
      <c r="E10612" t="s">
        <v>90</v>
      </c>
      <c r="G10612">
        <v>16.413</v>
      </c>
      <c r="H10612">
        <v>2016</v>
      </c>
      <c r="I10612">
        <v>5</v>
      </c>
      <c r="J10612">
        <v>16</v>
      </c>
      <c r="K10612">
        <v>18</v>
      </c>
      <c r="L10612">
        <v>0</v>
      </c>
      <c r="M10612" t="s">
        <v>900</v>
      </c>
      <c r="N10612" t="s">
        <v>171</v>
      </c>
      <c r="O10612" t="s">
        <v>799</v>
      </c>
      <c r="Q10612" t="s">
        <v>593</v>
      </c>
      <c r="R10612" t="str">
        <f t="shared" si="611"/>
        <v>Weekday</v>
      </c>
      <c r="S10612" s="27">
        <f t="shared" si="612"/>
        <v>42506</v>
      </c>
      <c r="V10612" t="str">
        <f t="shared" si="610"/>
        <v/>
      </c>
      <c r="AE10612" s="27"/>
      <c r="AG10612" s="27"/>
      <c r="AX10612" s="27"/>
      <c r="AY10612" s="27"/>
    </row>
    <row r="10613" spans="1:51" x14ac:dyDescent="0.25">
      <c r="A10613" t="s">
        <v>391</v>
      </c>
      <c r="B10613" t="s">
        <v>218</v>
      </c>
      <c r="C10613">
        <v>131965077</v>
      </c>
      <c r="D10613">
        <v>264</v>
      </c>
      <c r="E10613" t="s">
        <v>90</v>
      </c>
      <c r="G10613">
        <v>16.414000000000001</v>
      </c>
      <c r="H10613">
        <v>2013</v>
      </c>
      <c r="I10613">
        <v>7</v>
      </c>
      <c r="J10613">
        <v>3</v>
      </c>
      <c r="K10613">
        <v>13</v>
      </c>
      <c r="L10613">
        <v>50</v>
      </c>
      <c r="M10613" t="s">
        <v>899</v>
      </c>
      <c r="N10613" t="s">
        <v>171</v>
      </c>
      <c r="O10613" t="s">
        <v>799</v>
      </c>
      <c r="Q10613" t="s">
        <v>593</v>
      </c>
      <c r="R10613" t="str">
        <f t="shared" si="611"/>
        <v>Weekday</v>
      </c>
      <c r="S10613" s="27">
        <f t="shared" si="612"/>
        <v>41458</v>
      </c>
      <c r="V10613" t="str">
        <f t="shared" si="610"/>
        <v/>
      </c>
      <c r="AE10613" s="27"/>
      <c r="AG10613" s="27"/>
      <c r="AX10613" s="27"/>
      <c r="AY10613" s="27"/>
    </row>
    <row r="10614" spans="1:51" x14ac:dyDescent="0.25">
      <c r="A10614" t="s">
        <v>391</v>
      </c>
      <c r="B10614" t="s">
        <v>218</v>
      </c>
      <c r="C10614">
        <v>140515310</v>
      </c>
      <c r="D10614">
        <v>264</v>
      </c>
      <c r="E10614" t="s">
        <v>90</v>
      </c>
      <c r="G10614">
        <v>16.417000000000002</v>
      </c>
      <c r="H10614">
        <v>2014</v>
      </c>
      <c r="I10614">
        <v>2</v>
      </c>
      <c r="J10614">
        <v>18</v>
      </c>
      <c r="K10614">
        <v>7</v>
      </c>
      <c r="L10614">
        <v>25</v>
      </c>
      <c r="M10614" t="s">
        <v>900</v>
      </c>
      <c r="N10614" t="s">
        <v>860</v>
      </c>
      <c r="O10614" t="s">
        <v>799</v>
      </c>
      <c r="Q10614" t="s">
        <v>593</v>
      </c>
      <c r="R10614" t="str">
        <f t="shared" si="611"/>
        <v>Weekday</v>
      </c>
      <c r="S10614" s="27">
        <f t="shared" si="612"/>
        <v>41688</v>
      </c>
      <c r="V10614" t="str">
        <f t="shared" si="610"/>
        <v/>
      </c>
    </row>
    <row r="10615" spans="1:51" x14ac:dyDescent="0.25">
      <c r="A10615" t="s">
        <v>391</v>
      </c>
      <c r="B10615" t="s">
        <v>218</v>
      </c>
      <c r="C10615">
        <v>153075428</v>
      </c>
      <c r="D10615">
        <v>264</v>
      </c>
      <c r="E10615" t="s">
        <v>90</v>
      </c>
      <c r="G10615">
        <v>16.420000000000002</v>
      </c>
      <c r="H10615">
        <v>2015</v>
      </c>
      <c r="I10615">
        <v>11</v>
      </c>
      <c r="J10615">
        <v>3</v>
      </c>
      <c r="K10615">
        <v>17</v>
      </c>
      <c r="L10615">
        <v>30</v>
      </c>
      <c r="M10615" t="s">
        <v>900</v>
      </c>
      <c r="N10615" t="s">
        <v>860</v>
      </c>
      <c r="O10615" t="s">
        <v>799</v>
      </c>
      <c r="Q10615" t="s">
        <v>593</v>
      </c>
      <c r="R10615" t="str">
        <f t="shared" si="611"/>
        <v>Weekday</v>
      </c>
      <c r="S10615" s="27">
        <f t="shared" si="612"/>
        <v>42311</v>
      </c>
      <c r="V10615" t="str">
        <f t="shared" si="610"/>
        <v/>
      </c>
      <c r="AE10615" s="27"/>
      <c r="AG10615" s="27"/>
      <c r="AX10615" s="27"/>
      <c r="AY10615" s="27"/>
    </row>
    <row r="10616" spans="1:51" x14ac:dyDescent="0.25">
      <c r="A10616" t="s">
        <v>391</v>
      </c>
      <c r="B10616" t="s">
        <v>218</v>
      </c>
      <c r="C10616">
        <v>161195026</v>
      </c>
      <c r="D10616">
        <v>264</v>
      </c>
      <c r="E10616" t="s">
        <v>90</v>
      </c>
      <c r="G10616">
        <v>16.420999999999999</v>
      </c>
      <c r="H10616">
        <v>2016</v>
      </c>
      <c r="I10616">
        <v>4</v>
      </c>
      <c r="J10616">
        <v>24</v>
      </c>
      <c r="K10616">
        <v>21</v>
      </c>
      <c r="L10616">
        <v>0</v>
      </c>
      <c r="M10616" t="s">
        <v>900</v>
      </c>
      <c r="N10616" t="s">
        <v>404</v>
      </c>
      <c r="O10616" t="s">
        <v>799</v>
      </c>
      <c r="Q10616" t="s">
        <v>593</v>
      </c>
      <c r="R10616" t="str">
        <f t="shared" si="611"/>
        <v>Weekend</v>
      </c>
      <c r="S10616" s="27">
        <f t="shared" si="612"/>
        <v>42484</v>
      </c>
      <c r="V10616" t="str">
        <f t="shared" si="610"/>
        <v/>
      </c>
      <c r="AE10616" s="27"/>
      <c r="AG10616" s="27"/>
      <c r="AX10616" s="27"/>
      <c r="AY10616" s="27"/>
    </row>
    <row r="10617" spans="1:51" x14ac:dyDescent="0.25">
      <c r="A10617" t="s">
        <v>391</v>
      </c>
      <c r="B10617" t="s">
        <v>218</v>
      </c>
      <c r="C10617">
        <v>131375134</v>
      </c>
      <c r="D10617">
        <v>264</v>
      </c>
      <c r="E10617" t="s">
        <v>90</v>
      </c>
      <c r="G10617">
        <v>16.425999999999998</v>
      </c>
      <c r="H10617">
        <v>2013</v>
      </c>
      <c r="I10617">
        <v>5</v>
      </c>
      <c r="J10617">
        <v>16</v>
      </c>
      <c r="K10617">
        <v>21</v>
      </c>
      <c r="L10617">
        <v>44</v>
      </c>
      <c r="M10617" t="s">
        <v>899</v>
      </c>
      <c r="N10617" t="s">
        <v>860</v>
      </c>
      <c r="O10617" t="s">
        <v>799</v>
      </c>
      <c r="Q10617" t="s">
        <v>593</v>
      </c>
      <c r="R10617" t="str">
        <f t="shared" si="611"/>
        <v>Weekday</v>
      </c>
      <c r="S10617" s="27">
        <f t="shared" si="612"/>
        <v>41410</v>
      </c>
      <c r="V10617" t="str">
        <f t="shared" si="610"/>
        <v/>
      </c>
      <c r="AX10617" s="27"/>
      <c r="AY10617" s="27"/>
    </row>
    <row r="10618" spans="1:51" x14ac:dyDescent="0.25">
      <c r="A10618" t="s">
        <v>391</v>
      </c>
      <c r="B10618" t="s">
        <v>218</v>
      </c>
      <c r="C10618">
        <v>152535375</v>
      </c>
      <c r="D10618">
        <v>264</v>
      </c>
      <c r="E10618" t="s">
        <v>90</v>
      </c>
      <c r="G10618">
        <v>16.425999999999998</v>
      </c>
      <c r="H10618">
        <v>2015</v>
      </c>
      <c r="I10618">
        <v>9</v>
      </c>
      <c r="J10618">
        <v>10</v>
      </c>
      <c r="K10618">
        <v>17</v>
      </c>
      <c r="L10618">
        <v>50</v>
      </c>
      <c r="M10618" t="s">
        <v>900</v>
      </c>
      <c r="N10618" t="s">
        <v>860</v>
      </c>
      <c r="O10618" t="s">
        <v>799</v>
      </c>
      <c r="Q10618" t="s">
        <v>593</v>
      </c>
      <c r="R10618" t="str">
        <f t="shared" si="611"/>
        <v>Weekday</v>
      </c>
      <c r="S10618" s="27">
        <f t="shared" si="612"/>
        <v>42257</v>
      </c>
      <c r="V10618" t="str">
        <f t="shared" si="610"/>
        <v/>
      </c>
    </row>
    <row r="10619" spans="1:51" x14ac:dyDescent="0.25">
      <c r="A10619" t="s">
        <v>391</v>
      </c>
      <c r="S10619" s="27"/>
      <c r="V10619" t="str">
        <f t="shared" si="610"/>
        <v/>
      </c>
      <c r="AO10619" s="27"/>
      <c r="AX10619" s="27"/>
      <c r="AY10619" s="27"/>
    </row>
    <row r="10620" spans="1:51" x14ac:dyDescent="0.25">
      <c r="A10620" t="s">
        <v>391</v>
      </c>
      <c r="S10620" s="27"/>
      <c r="V10620" t="str">
        <f t="shared" si="610"/>
        <v/>
      </c>
      <c r="AE10620" s="27"/>
      <c r="AO10620" s="27"/>
      <c r="AX10620" s="27"/>
      <c r="AY10620" s="27"/>
    </row>
    <row r="10621" spans="1:51" x14ac:dyDescent="0.25">
      <c r="A10621" t="s">
        <v>391</v>
      </c>
      <c r="S10621" s="27"/>
      <c r="V10621" t="str">
        <f t="shared" si="610"/>
        <v/>
      </c>
    </row>
    <row r="10622" spans="1:51" x14ac:dyDescent="0.25">
      <c r="A10622" t="s">
        <v>391</v>
      </c>
      <c r="S10622" s="27"/>
      <c r="V10622" t="str">
        <f t="shared" si="610"/>
        <v/>
      </c>
    </row>
    <row r="10623" spans="1:51" x14ac:dyDescent="0.25">
      <c r="A10623" t="s">
        <v>391</v>
      </c>
      <c r="B10623" t="s">
        <v>218</v>
      </c>
      <c r="C10623">
        <v>161465298</v>
      </c>
      <c r="D10623">
        <v>264</v>
      </c>
      <c r="E10623" t="s">
        <v>90</v>
      </c>
      <c r="G10623">
        <v>16.428999999999998</v>
      </c>
      <c r="H10623">
        <v>2016</v>
      </c>
      <c r="I10623">
        <v>5</v>
      </c>
      <c r="J10623">
        <v>24</v>
      </c>
      <c r="K10623">
        <v>14</v>
      </c>
      <c r="L10623">
        <v>47</v>
      </c>
      <c r="M10623" t="s">
        <v>900</v>
      </c>
      <c r="N10623" t="s">
        <v>860</v>
      </c>
      <c r="O10623" t="s">
        <v>799</v>
      </c>
      <c r="Q10623" t="s">
        <v>593</v>
      </c>
      <c r="R10623" t="str">
        <f t="shared" si="611"/>
        <v>Weekday</v>
      </c>
      <c r="S10623" s="27">
        <f t="shared" si="612"/>
        <v>42514</v>
      </c>
      <c r="V10623" t="str">
        <f t="shared" si="610"/>
        <v/>
      </c>
    </row>
    <row r="10624" spans="1:51" x14ac:dyDescent="0.25">
      <c r="A10624" t="s">
        <v>391</v>
      </c>
      <c r="B10624" t="s">
        <v>218</v>
      </c>
      <c r="C10624">
        <v>162785432</v>
      </c>
      <c r="D10624">
        <v>264</v>
      </c>
      <c r="E10624" t="s">
        <v>90</v>
      </c>
      <c r="G10624">
        <v>16.428999999999998</v>
      </c>
      <c r="H10624">
        <v>2016</v>
      </c>
      <c r="I10624">
        <v>10</v>
      </c>
      <c r="J10624">
        <v>1</v>
      </c>
      <c r="K10624">
        <v>17</v>
      </c>
      <c r="L10624">
        <v>50</v>
      </c>
      <c r="M10624" t="s">
        <v>900</v>
      </c>
      <c r="N10624" t="s">
        <v>404</v>
      </c>
      <c r="O10624" t="s">
        <v>799</v>
      </c>
      <c r="Q10624" t="s">
        <v>593</v>
      </c>
      <c r="R10624" t="str">
        <f t="shared" si="611"/>
        <v>Weekend</v>
      </c>
      <c r="S10624" s="27">
        <f t="shared" si="612"/>
        <v>42644</v>
      </c>
      <c r="V10624" t="str">
        <f t="shared" si="610"/>
        <v/>
      </c>
    </row>
    <row r="10625" spans="1:51" x14ac:dyDescent="0.25">
      <c r="A10625" t="s">
        <v>391</v>
      </c>
      <c r="B10625" t="s">
        <v>218</v>
      </c>
      <c r="C10625">
        <v>162635279</v>
      </c>
      <c r="D10625">
        <v>264</v>
      </c>
      <c r="E10625" t="s">
        <v>90</v>
      </c>
      <c r="G10625">
        <v>16.439</v>
      </c>
      <c r="H10625">
        <v>2016</v>
      </c>
      <c r="I10625">
        <v>9</v>
      </c>
      <c r="J10625">
        <v>18</v>
      </c>
      <c r="K10625">
        <v>20</v>
      </c>
      <c r="L10625">
        <v>8</v>
      </c>
      <c r="M10625" t="s">
        <v>900</v>
      </c>
      <c r="N10625" t="s">
        <v>860</v>
      </c>
      <c r="O10625" t="s">
        <v>799</v>
      </c>
      <c r="Q10625" t="s">
        <v>593</v>
      </c>
      <c r="R10625" t="str">
        <f t="shared" si="611"/>
        <v>Weekend</v>
      </c>
      <c r="S10625" s="27">
        <f t="shared" si="612"/>
        <v>42631</v>
      </c>
      <c r="V10625" t="str">
        <f t="shared" si="610"/>
        <v/>
      </c>
    </row>
    <row r="10626" spans="1:51" x14ac:dyDescent="0.25">
      <c r="A10626" t="s">
        <v>391</v>
      </c>
      <c r="S10626" s="27"/>
      <c r="V10626" t="str">
        <f t="shared" si="610"/>
        <v/>
      </c>
      <c r="AE10626" s="27"/>
      <c r="AG10626" s="27"/>
      <c r="AX10626" s="27"/>
      <c r="AY10626" s="27"/>
    </row>
    <row r="10627" spans="1:51" x14ac:dyDescent="0.25">
      <c r="A10627" t="s">
        <v>391</v>
      </c>
      <c r="B10627" t="s">
        <v>218</v>
      </c>
      <c r="C10627">
        <v>173255112</v>
      </c>
      <c r="D10627">
        <v>264</v>
      </c>
      <c r="E10627" t="s">
        <v>90</v>
      </c>
      <c r="G10627">
        <v>16.469000000000001</v>
      </c>
      <c r="H10627">
        <v>2017</v>
      </c>
      <c r="I10627">
        <v>11</v>
      </c>
      <c r="J10627">
        <v>21</v>
      </c>
      <c r="K10627">
        <v>7</v>
      </c>
      <c r="L10627">
        <v>55</v>
      </c>
      <c r="M10627" t="s">
        <v>900</v>
      </c>
      <c r="N10627" t="s">
        <v>860</v>
      </c>
      <c r="O10627" t="s">
        <v>799</v>
      </c>
      <c r="Q10627" t="s">
        <v>593</v>
      </c>
      <c r="R10627" t="str">
        <f t="shared" si="611"/>
        <v>Weekday</v>
      </c>
      <c r="S10627" s="27">
        <f t="shared" si="612"/>
        <v>43060</v>
      </c>
      <c r="V10627" t="str">
        <f t="shared" ref="V10627:V10690" si="613">T10627&amp;U10627</f>
        <v/>
      </c>
      <c r="AE10627" s="27"/>
      <c r="AG10627" s="27"/>
      <c r="AX10627" s="27"/>
      <c r="AY10627" s="27"/>
    </row>
    <row r="10628" spans="1:51" x14ac:dyDescent="0.25">
      <c r="A10628" t="s">
        <v>391</v>
      </c>
      <c r="B10628" t="s">
        <v>218</v>
      </c>
      <c r="C10628">
        <v>163135100</v>
      </c>
      <c r="D10628">
        <v>264</v>
      </c>
      <c r="E10628" t="s">
        <v>90</v>
      </c>
      <c r="G10628">
        <v>16.489000000000001</v>
      </c>
      <c r="H10628">
        <v>2016</v>
      </c>
      <c r="I10628">
        <v>11</v>
      </c>
      <c r="J10628">
        <v>7</v>
      </c>
      <c r="K10628">
        <v>18</v>
      </c>
      <c r="L10628">
        <v>0</v>
      </c>
      <c r="M10628" t="s">
        <v>900</v>
      </c>
      <c r="N10628" t="s">
        <v>860</v>
      </c>
      <c r="O10628" t="s">
        <v>799</v>
      </c>
      <c r="Q10628" t="s">
        <v>593</v>
      </c>
      <c r="R10628" t="str">
        <f t="shared" si="611"/>
        <v>Weekday</v>
      </c>
      <c r="S10628" s="27">
        <f t="shared" si="612"/>
        <v>42681</v>
      </c>
      <c r="V10628" t="str">
        <f t="shared" si="613"/>
        <v/>
      </c>
      <c r="AE10628" s="27"/>
      <c r="AO10628" s="27"/>
      <c r="AX10628" s="27"/>
      <c r="AY10628" s="27"/>
    </row>
    <row r="10629" spans="1:51" x14ac:dyDescent="0.25">
      <c r="A10629" t="s">
        <v>391</v>
      </c>
      <c r="B10629" t="s">
        <v>218</v>
      </c>
      <c r="C10629">
        <v>143445342</v>
      </c>
      <c r="D10629">
        <v>264</v>
      </c>
      <c r="E10629" t="s">
        <v>90</v>
      </c>
      <c r="G10629">
        <v>16.491</v>
      </c>
      <c r="H10629">
        <v>2014</v>
      </c>
      <c r="I10629">
        <v>12</v>
      </c>
      <c r="J10629">
        <v>9</v>
      </c>
      <c r="K10629">
        <v>17</v>
      </c>
      <c r="L10629">
        <v>58</v>
      </c>
      <c r="M10629" t="s">
        <v>900</v>
      </c>
      <c r="N10629" t="s">
        <v>860</v>
      </c>
      <c r="O10629" t="s">
        <v>799</v>
      </c>
      <c r="Q10629" t="s">
        <v>593</v>
      </c>
      <c r="R10629" t="str">
        <f t="shared" si="611"/>
        <v>Weekday</v>
      </c>
      <c r="S10629" s="27">
        <f t="shared" si="612"/>
        <v>41982</v>
      </c>
      <c r="V10629" t="str">
        <f t="shared" si="613"/>
        <v/>
      </c>
      <c r="AE10629" s="27"/>
      <c r="AG10629" s="27"/>
      <c r="AX10629" s="27"/>
      <c r="AY10629" s="27"/>
    </row>
    <row r="10630" spans="1:51" x14ac:dyDescent="0.25">
      <c r="A10630" t="s">
        <v>391</v>
      </c>
      <c r="B10630" t="s">
        <v>218</v>
      </c>
      <c r="C10630">
        <v>143565302</v>
      </c>
      <c r="D10630">
        <v>264</v>
      </c>
      <c r="E10630" t="s">
        <v>90</v>
      </c>
      <c r="G10630">
        <v>16.489999999999998</v>
      </c>
      <c r="H10630">
        <v>2014</v>
      </c>
      <c r="I10630">
        <v>12</v>
      </c>
      <c r="J10630">
        <v>18</v>
      </c>
      <c r="K10630">
        <v>15</v>
      </c>
      <c r="L10630">
        <v>16</v>
      </c>
      <c r="M10630" t="s">
        <v>900</v>
      </c>
      <c r="N10630" t="s">
        <v>860</v>
      </c>
      <c r="O10630" t="s">
        <v>799</v>
      </c>
      <c r="Q10630" t="s">
        <v>593</v>
      </c>
      <c r="R10630" t="str">
        <f t="shared" si="611"/>
        <v>Weekday</v>
      </c>
      <c r="S10630" s="27">
        <f t="shared" si="612"/>
        <v>41991</v>
      </c>
      <c r="V10630" t="str">
        <f t="shared" si="613"/>
        <v/>
      </c>
      <c r="AO10630" s="27"/>
      <c r="AX10630" s="27"/>
      <c r="AY10630" s="27"/>
    </row>
    <row r="10631" spans="1:51" x14ac:dyDescent="0.25">
      <c r="A10631" t="s">
        <v>391</v>
      </c>
      <c r="B10631" t="s">
        <v>218</v>
      </c>
      <c r="C10631">
        <v>162575099</v>
      </c>
      <c r="D10631">
        <v>264</v>
      </c>
      <c r="E10631" t="s">
        <v>90</v>
      </c>
      <c r="G10631">
        <v>16.510000000000002</v>
      </c>
      <c r="H10631">
        <v>2016</v>
      </c>
      <c r="I10631">
        <v>9</v>
      </c>
      <c r="J10631">
        <v>12</v>
      </c>
      <c r="K10631">
        <v>13</v>
      </c>
      <c r="L10631">
        <v>24</v>
      </c>
      <c r="M10631" t="s">
        <v>899</v>
      </c>
      <c r="N10631" t="s">
        <v>171</v>
      </c>
      <c r="O10631" t="s">
        <v>799</v>
      </c>
      <c r="Q10631" t="s">
        <v>593</v>
      </c>
      <c r="R10631" t="str">
        <f t="shared" si="611"/>
        <v>Weekday</v>
      </c>
      <c r="S10631" s="27">
        <f t="shared" si="612"/>
        <v>42625</v>
      </c>
      <c r="V10631" t="str">
        <f t="shared" si="613"/>
        <v/>
      </c>
      <c r="AE10631" s="27"/>
      <c r="AG10631" s="27"/>
      <c r="AX10631" s="27"/>
      <c r="AY10631" s="27"/>
    </row>
    <row r="10632" spans="1:51" x14ac:dyDescent="0.25">
      <c r="A10632" t="s">
        <v>391</v>
      </c>
      <c r="S10632" s="27"/>
      <c r="V10632" t="str">
        <f t="shared" si="613"/>
        <v/>
      </c>
      <c r="AE10632" s="27"/>
      <c r="AO10632" s="27"/>
      <c r="AX10632" s="27"/>
      <c r="AY10632" s="27"/>
    </row>
    <row r="10633" spans="1:51" x14ac:dyDescent="0.25">
      <c r="A10633" t="s">
        <v>391</v>
      </c>
      <c r="S10633" s="27"/>
      <c r="V10633" t="str">
        <f t="shared" si="613"/>
        <v/>
      </c>
      <c r="AO10633" s="27"/>
      <c r="AX10633" s="27"/>
      <c r="AY10633" s="27"/>
    </row>
    <row r="10634" spans="1:51" x14ac:dyDescent="0.25">
      <c r="A10634" t="s">
        <v>391</v>
      </c>
      <c r="B10634" t="s">
        <v>218</v>
      </c>
      <c r="C10634">
        <v>143295238</v>
      </c>
      <c r="D10634">
        <v>264</v>
      </c>
      <c r="E10634" t="s">
        <v>90</v>
      </c>
      <c r="G10634">
        <v>16.536000000000001</v>
      </c>
      <c r="H10634">
        <v>2014</v>
      </c>
      <c r="I10634">
        <v>11</v>
      </c>
      <c r="J10634">
        <v>23</v>
      </c>
      <c r="K10634">
        <v>9</v>
      </c>
      <c r="L10634">
        <v>5</v>
      </c>
      <c r="M10634" t="s">
        <v>899</v>
      </c>
      <c r="N10634" t="s">
        <v>860</v>
      </c>
      <c r="O10634" t="s">
        <v>799</v>
      </c>
      <c r="Q10634" t="s">
        <v>595</v>
      </c>
      <c r="R10634" t="str">
        <f t="shared" si="611"/>
        <v>Weekend</v>
      </c>
      <c r="S10634" s="27">
        <f t="shared" si="612"/>
        <v>41966</v>
      </c>
      <c r="V10634" t="str">
        <f t="shared" si="613"/>
        <v/>
      </c>
    </row>
    <row r="10635" spans="1:51" x14ac:dyDescent="0.25">
      <c r="A10635" t="s">
        <v>391</v>
      </c>
      <c r="B10635" t="s">
        <v>218</v>
      </c>
      <c r="C10635">
        <v>153185286</v>
      </c>
      <c r="D10635">
        <v>264</v>
      </c>
      <c r="E10635" t="s">
        <v>90</v>
      </c>
      <c r="G10635">
        <v>16.541</v>
      </c>
      <c r="H10635">
        <v>2015</v>
      </c>
      <c r="I10635">
        <v>11</v>
      </c>
      <c r="J10635">
        <v>10</v>
      </c>
      <c r="K10635">
        <v>17</v>
      </c>
      <c r="L10635">
        <v>20</v>
      </c>
      <c r="M10635" t="s">
        <v>900</v>
      </c>
      <c r="N10635" t="s">
        <v>860</v>
      </c>
      <c r="O10635" t="s">
        <v>799</v>
      </c>
      <c r="Q10635" t="s">
        <v>595</v>
      </c>
      <c r="R10635" t="str">
        <f t="shared" si="611"/>
        <v>Weekday</v>
      </c>
      <c r="S10635" s="27">
        <f t="shared" si="612"/>
        <v>42318</v>
      </c>
      <c r="V10635" t="str">
        <f t="shared" si="613"/>
        <v/>
      </c>
      <c r="AE10635" s="27"/>
      <c r="AO10635" s="27"/>
      <c r="AX10635" s="27"/>
      <c r="AY10635" s="27"/>
    </row>
    <row r="10636" spans="1:51" x14ac:dyDescent="0.25">
      <c r="A10636" t="s">
        <v>391</v>
      </c>
      <c r="S10636" s="27"/>
      <c r="V10636" t="str">
        <f t="shared" si="613"/>
        <v/>
      </c>
      <c r="AX10636" s="27"/>
      <c r="AY10636" s="27"/>
    </row>
    <row r="10637" spans="1:51" x14ac:dyDescent="0.25">
      <c r="A10637" t="s">
        <v>391</v>
      </c>
      <c r="B10637" t="s">
        <v>218</v>
      </c>
      <c r="C10637">
        <v>141375063</v>
      </c>
      <c r="D10637">
        <v>264</v>
      </c>
      <c r="E10637" t="s">
        <v>90</v>
      </c>
      <c r="G10637">
        <v>16.556000000000001</v>
      </c>
      <c r="H10637">
        <v>2014</v>
      </c>
      <c r="I10637">
        <v>5</v>
      </c>
      <c r="J10637">
        <v>14</v>
      </c>
      <c r="K10637">
        <v>20</v>
      </c>
      <c r="L10637">
        <v>20</v>
      </c>
      <c r="M10637" t="s">
        <v>900</v>
      </c>
      <c r="N10637" t="s">
        <v>860</v>
      </c>
      <c r="O10637" t="s">
        <v>1933</v>
      </c>
      <c r="Q10637" t="s">
        <v>595</v>
      </c>
      <c r="R10637" t="str">
        <f t="shared" si="611"/>
        <v>Weekday</v>
      </c>
      <c r="S10637" s="27">
        <f t="shared" si="612"/>
        <v>41773</v>
      </c>
      <c r="V10637" t="str">
        <f t="shared" si="613"/>
        <v/>
      </c>
      <c r="AE10637" s="27"/>
      <c r="AO10637" s="27"/>
      <c r="AX10637" s="27"/>
      <c r="AY10637" s="27"/>
    </row>
    <row r="10638" spans="1:51" x14ac:dyDescent="0.25">
      <c r="A10638" t="s">
        <v>391</v>
      </c>
      <c r="B10638" t="s">
        <v>218</v>
      </c>
      <c r="C10638">
        <v>153055261</v>
      </c>
      <c r="D10638">
        <v>264</v>
      </c>
      <c r="E10638" t="s">
        <v>90</v>
      </c>
      <c r="G10638">
        <v>16.567</v>
      </c>
      <c r="H10638">
        <v>2015</v>
      </c>
      <c r="I10638">
        <v>10</v>
      </c>
      <c r="J10638">
        <v>21</v>
      </c>
      <c r="K10638">
        <v>9</v>
      </c>
      <c r="L10638">
        <v>45</v>
      </c>
      <c r="M10638" t="s">
        <v>900</v>
      </c>
      <c r="N10638" t="s">
        <v>860</v>
      </c>
      <c r="O10638" t="s">
        <v>799</v>
      </c>
      <c r="Q10638" t="s">
        <v>595</v>
      </c>
      <c r="R10638" t="str">
        <f t="shared" si="611"/>
        <v>Weekday</v>
      </c>
      <c r="S10638" s="27">
        <f t="shared" si="612"/>
        <v>42298</v>
      </c>
      <c r="V10638" t="str">
        <f t="shared" si="613"/>
        <v/>
      </c>
      <c r="AE10638" s="27"/>
      <c r="AG10638" s="27"/>
      <c r="AX10638" s="27"/>
      <c r="AY10638" s="27"/>
    </row>
    <row r="10639" spans="1:51" x14ac:dyDescent="0.25">
      <c r="A10639" t="s">
        <v>391</v>
      </c>
      <c r="B10639" t="s">
        <v>218</v>
      </c>
      <c r="C10639">
        <v>133065142</v>
      </c>
      <c r="D10639">
        <v>264</v>
      </c>
      <c r="E10639" t="s">
        <v>90</v>
      </c>
      <c r="G10639">
        <v>16.571999999999999</v>
      </c>
      <c r="H10639">
        <v>2013</v>
      </c>
      <c r="I10639">
        <v>11</v>
      </c>
      <c r="J10639">
        <v>1</v>
      </c>
      <c r="K10639">
        <v>18</v>
      </c>
      <c r="L10639">
        <v>45</v>
      </c>
      <c r="M10639" t="s">
        <v>900</v>
      </c>
      <c r="N10639" t="s">
        <v>860</v>
      </c>
      <c r="O10639" t="s">
        <v>799</v>
      </c>
      <c r="Q10639" t="s">
        <v>595</v>
      </c>
      <c r="R10639" t="str">
        <f t="shared" si="611"/>
        <v>Weekday</v>
      </c>
      <c r="S10639" s="27">
        <f t="shared" si="612"/>
        <v>41579</v>
      </c>
      <c r="V10639" t="str">
        <f t="shared" si="613"/>
        <v/>
      </c>
      <c r="AX10639" s="27"/>
      <c r="AY10639" s="27"/>
    </row>
    <row r="10640" spans="1:51" x14ac:dyDescent="0.25">
      <c r="A10640" t="s">
        <v>391</v>
      </c>
      <c r="B10640" t="s">
        <v>218</v>
      </c>
      <c r="C10640">
        <v>133545129</v>
      </c>
      <c r="D10640">
        <v>264</v>
      </c>
      <c r="E10640" t="s">
        <v>90</v>
      </c>
      <c r="G10640">
        <v>16.577000000000002</v>
      </c>
      <c r="H10640">
        <v>2013</v>
      </c>
      <c r="I10640">
        <v>12</v>
      </c>
      <c r="J10640">
        <v>17</v>
      </c>
      <c r="K10640">
        <v>10</v>
      </c>
      <c r="L10640">
        <v>20</v>
      </c>
      <c r="M10640" t="s">
        <v>900</v>
      </c>
      <c r="N10640" t="s">
        <v>860</v>
      </c>
      <c r="O10640" t="s">
        <v>799</v>
      </c>
      <c r="Q10640" t="s">
        <v>595</v>
      </c>
      <c r="R10640" t="str">
        <f t="shared" si="611"/>
        <v>Weekday</v>
      </c>
      <c r="S10640" s="27">
        <f t="shared" si="612"/>
        <v>41625</v>
      </c>
      <c r="V10640" t="str">
        <f t="shared" si="613"/>
        <v/>
      </c>
      <c r="AO10640" s="27"/>
      <c r="AX10640" s="27"/>
      <c r="AY10640" s="27"/>
    </row>
    <row r="10641" spans="1:51" x14ac:dyDescent="0.25">
      <c r="A10641" t="s">
        <v>391</v>
      </c>
      <c r="B10641" t="s">
        <v>218</v>
      </c>
      <c r="C10641">
        <v>151885249</v>
      </c>
      <c r="D10641">
        <v>264</v>
      </c>
      <c r="E10641" t="s">
        <v>90</v>
      </c>
      <c r="G10641">
        <v>16.582999999999998</v>
      </c>
      <c r="H10641">
        <v>2015</v>
      </c>
      <c r="I10641">
        <v>7</v>
      </c>
      <c r="J10641">
        <v>6</v>
      </c>
      <c r="K10641">
        <v>15</v>
      </c>
      <c r="L10641">
        <v>6</v>
      </c>
      <c r="M10641" t="s">
        <v>899</v>
      </c>
      <c r="N10641" t="s">
        <v>860</v>
      </c>
      <c r="O10641" t="s">
        <v>799</v>
      </c>
      <c r="Q10641" t="s">
        <v>595</v>
      </c>
      <c r="R10641" t="str">
        <f t="shared" si="611"/>
        <v>Weekday</v>
      </c>
      <c r="S10641" s="27">
        <f t="shared" si="612"/>
        <v>42191</v>
      </c>
      <c r="V10641" t="str">
        <f t="shared" si="613"/>
        <v/>
      </c>
      <c r="AE10641" s="27"/>
      <c r="AG10641" s="27"/>
      <c r="AX10641" s="27"/>
      <c r="AY10641" s="27"/>
    </row>
    <row r="10642" spans="1:51" x14ac:dyDescent="0.25">
      <c r="A10642" t="s">
        <v>391</v>
      </c>
      <c r="S10642" s="27"/>
      <c r="V10642" t="str">
        <f t="shared" si="613"/>
        <v/>
      </c>
      <c r="AE10642" s="27"/>
      <c r="AG10642" s="27"/>
      <c r="AX10642" s="27"/>
      <c r="AY10642" s="27"/>
    </row>
    <row r="10643" spans="1:51" x14ac:dyDescent="0.25">
      <c r="A10643" t="s">
        <v>391</v>
      </c>
      <c r="B10643" t="s">
        <v>218</v>
      </c>
      <c r="C10643">
        <v>151415158</v>
      </c>
      <c r="D10643">
        <v>264</v>
      </c>
      <c r="E10643" t="s">
        <v>90</v>
      </c>
      <c r="G10643">
        <v>16.587</v>
      </c>
      <c r="H10643">
        <v>2015</v>
      </c>
      <c r="I10643">
        <v>5</v>
      </c>
      <c r="J10643">
        <v>15</v>
      </c>
      <c r="K10643">
        <v>11</v>
      </c>
      <c r="L10643">
        <v>15</v>
      </c>
      <c r="M10643" t="s">
        <v>900</v>
      </c>
      <c r="N10643" t="s">
        <v>171</v>
      </c>
      <c r="O10643" t="s">
        <v>799</v>
      </c>
      <c r="Q10643" t="s">
        <v>595</v>
      </c>
      <c r="R10643" t="str">
        <f t="shared" si="611"/>
        <v>Weekday</v>
      </c>
      <c r="S10643" s="27">
        <f t="shared" si="612"/>
        <v>42139</v>
      </c>
      <c r="V10643" t="str">
        <f t="shared" si="613"/>
        <v/>
      </c>
      <c r="AE10643" s="27"/>
      <c r="AG10643" s="27"/>
      <c r="AX10643" s="27"/>
      <c r="AY10643" s="27"/>
    </row>
    <row r="10644" spans="1:51" x14ac:dyDescent="0.25">
      <c r="A10644" t="s">
        <v>391</v>
      </c>
      <c r="B10644" t="s">
        <v>218</v>
      </c>
      <c r="C10644">
        <v>153085256</v>
      </c>
      <c r="D10644">
        <v>264</v>
      </c>
      <c r="E10644" t="s">
        <v>90</v>
      </c>
      <c r="G10644">
        <v>16.587</v>
      </c>
      <c r="H10644">
        <v>2015</v>
      </c>
      <c r="I10644">
        <v>10</v>
      </c>
      <c r="J10644">
        <v>28</v>
      </c>
      <c r="K10644">
        <v>17</v>
      </c>
      <c r="L10644">
        <v>49</v>
      </c>
      <c r="M10644" t="s">
        <v>900</v>
      </c>
      <c r="N10644" t="s">
        <v>860</v>
      </c>
      <c r="O10644" t="s">
        <v>799</v>
      </c>
      <c r="Q10644" t="s">
        <v>595</v>
      </c>
      <c r="R10644" t="str">
        <f t="shared" si="611"/>
        <v>Weekday</v>
      </c>
      <c r="S10644" s="27">
        <f t="shared" si="612"/>
        <v>42305</v>
      </c>
      <c r="V10644" t="str">
        <f t="shared" si="613"/>
        <v/>
      </c>
      <c r="AX10644" s="27"/>
      <c r="AY10644" s="27"/>
    </row>
    <row r="10645" spans="1:51" x14ac:dyDescent="0.25">
      <c r="A10645" t="s">
        <v>391</v>
      </c>
      <c r="B10645" t="s">
        <v>218</v>
      </c>
      <c r="C10645">
        <v>150605254</v>
      </c>
      <c r="D10645">
        <v>264</v>
      </c>
      <c r="E10645" t="s">
        <v>90</v>
      </c>
      <c r="G10645">
        <v>16.59</v>
      </c>
      <c r="H10645">
        <v>2015</v>
      </c>
      <c r="I10645">
        <v>2</v>
      </c>
      <c r="J10645">
        <v>26</v>
      </c>
      <c r="K10645">
        <v>9</v>
      </c>
      <c r="L10645">
        <v>0</v>
      </c>
      <c r="M10645" t="s">
        <v>899</v>
      </c>
      <c r="N10645" t="s">
        <v>860</v>
      </c>
      <c r="O10645" t="s">
        <v>799</v>
      </c>
      <c r="Q10645" t="s">
        <v>595</v>
      </c>
      <c r="R10645" t="str">
        <f t="shared" si="611"/>
        <v>Weekday</v>
      </c>
      <c r="S10645" s="27">
        <f t="shared" si="612"/>
        <v>42061</v>
      </c>
      <c r="V10645" t="str">
        <f t="shared" si="613"/>
        <v/>
      </c>
      <c r="AX10645" s="27"/>
      <c r="AY10645" s="27"/>
    </row>
    <row r="10646" spans="1:51" x14ac:dyDescent="0.25">
      <c r="A10646" t="s">
        <v>391</v>
      </c>
      <c r="B10646" t="s">
        <v>218</v>
      </c>
      <c r="C10646">
        <v>140735070</v>
      </c>
      <c r="D10646">
        <v>264</v>
      </c>
      <c r="E10646" t="s">
        <v>90</v>
      </c>
      <c r="G10646">
        <v>16.594000000000001</v>
      </c>
      <c r="H10646">
        <v>2014</v>
      </c>
      <c r="I10646">
        <v>3</v>
      </c>
      <c r="J10646">
        <v>13</v>
      </c>
      <c r="K10646">
        <v>8</v>
      </c>
      <c r="L10646">
        <v>17</v>
      </c>
      <c r="M10646" t="s">
        <v>899</v>
      </c>
      <c r="N10646" t="s">
        <v>171</v>
      </c>
      <c r="O10646" t="s">
        <v>799</v>
      </c>
      <c r="Q10646" t="s">
        <v>595</v>
      </c>
      <c r="R10646" t="str">
        <f t="shared" si="611"/>
        <v>Weekday</v>
      </c>
      <c r="S10646" s="27">
        <f t="shared" si="612"/>
        <v>41711</v>
      </c>
      <c r="V10646" t="str">
        <f t="shared" si="613"/>
        <v/>
      </c>
      <c r="AX10646" s="27"/>
      <c r="AY10646" s="27"/>
    </row>
    <row r="10647" spans="1:51" x14ac:dyDescent="0.25">
      <c r="A10647" t="s">
        <v>391</v>
      </c>
      <c r="B10647" t="s">
        <v>218</v>
      </c>
      <c r="C10647">
        <v>173565145</v>
      </c>
      <c r="D10647">
        <v>264</v>
      </c>
      <c r="E10647" t="s">
        <v>90</v>
      </c>
      <c r="G10647">
        <v>16.600999999999999</v>
      </c>
      <c r="H10647">
        <v>2017</v>
      </c>
      <c r="I10647">
        <v>12</v>
      </c>
      <c r="J10647">
        <v>22</v>
      </c>
      <c r="K10647">
        <v>7</v>
      </c>
      <c r="L10647">
        <v>51</v>
      </c>
      <c r="M10647" t="s">
        <v>899</v>
      </c>
      <c r="N10647" t="s">
        <v>171</v>
      </c>
      <c r="O10647" t="s">
        <v>799</v>
      </c>
      <c r="Q10647" t="s">
        <v>595</v>
      </c>
      <c r="R10647" t="str">
        <f t="shared" si="611"/>
        <v>Weekday</v>
      </c>
      <c r="S10647" s="27">
        <f t="shared" si="612"/>
        <v>43091</v>
      </c>
      <c r="V10647" t="str">
        <f t="shared" si="613"/>
        <v/>
      </c>
    </row>
    <row r="10648" spans="1:51" x14ac:dyDescent="0.25">
      <c r="A10648" t="s">
        <v>391</v>
      </c>
      <c r="B10648" t="s">
        <v>218</v>
      </c>
      <c r="C10648">
        <v>141135093</v>
      </c>
      <c r="D10648">
        <v>264</v>
      </c>
      <c r="E10648" t="s">
        <v>90</v>
      </c>
      <c r="G10648">
        <v>16.611000000000001</v>
      </c>
      <c r="H10648">
        <v>2014</v>
      </c>
      <c r="I10648">
        <v>4</v>
      </c>
      <c r="J10648">
        <v>22</v>
      </c>
      <c r="K10648">
        <v>7</v>
      </c>
      <c r="L10648">
        <v>35</v>
      </c>
      <c r="M10648" t="s">
        <v>900</v>
      </c>
      <c r="N10648" t="s">
        <v>171</v>
      </c>
      <c r="O10648" t="s">
        <v>799</v>
      </c>
      <c r="Q10648" t="s">
        <v>595</v>
      </c>
      <c r="R10648" t="str">
        <f t="shared" si="611"/>
        <v>Weekday</v>
      </c>
      <c r="S10648" s="27">
        <f t="shared" si="612"/>
        <v>41751</v>
      </c>
      <c r="V10648" t="str">
        <f t="shared" si="613"/>
        <v/>
      </c>
      <c r="AX10648" s="27"/>
      <c r="AY10648" s="27"/>
    </row>
    <row r="10649" spans="1:51" x14ac:dyDescent="0.25">
      <c r="A10649" t="s">
        <v>391</v>
      </c>
      <c r="B10649" t="s">
        <v>218</v>
      </c>
      <c r="C10649">
        <v>140655009</v>
      </c>
      <c r="D10649">
        <v>264</v>
      </c>
      <c r="E10649" t="s">
        <v>90</v>
      </c>
      <c r="G10649">
        <v>16.61</v>
      </c>
      <c r="H10649">
        <v>2014</v>
      </c>
      <c r="I10649">
        <v>3</v>
      </c>
      <c r="J10649">
        <v>2</v>
      </c>
      <c r="K10649">
        <v>5</v>
      </c>
      <c r="L10649">
        <v>0</v>
      </c>
      <c r="M10649" t="s">
        <v>899</v>
      </c>
      <c r="N10649" t="s">
        <v>860</v>
      </c>
      <c r="O10649" t="s">
        <v>799</v>
      </c>
      <c r="Q10649" t="s">
        <v>595</v>
      </c>
      <c r="R10649" t="str">
        <f t="shared" si="611"/>
        <v>Weekend</v>
      </c>
      <c r="S10649" s="27">
        <f t="shared" si="612"/>
        <v>41700</v>
      </c>
      <c r="V10649" t="str">
        <f t="shared" si="613"/>
        <v/>
      </c>
      <c r="AO10649" s="27"/>
      <c r="AX10649" s="27"/>
      <c r="AY10649" s="27"/>
    </row>
    <row r="10650" spans="1:51" x14ac:dyDescent="0.25">
      <c r="A10650" t="s">
        <v>391</v>
      </c>
      <c r="B10650" t="s">
        <v>218</v>
      </c>
      <c r="C10650">
        <v>170795060</v>
      </c>
      <c r="D10650">
        <v>264</v>
      </c>
      <c r="E10650" t="s">
        <v>90</v>
      </c>
      <c r="G10650">
        <v>16.611999999999998</v>
      </c>
      <c r="H10650">
        <v>2017</v>
      </c>
      <c r="I10650">
        <v>3</v>
      </c>
      <c r="J10650">
        <v>18</v>
      </c>
      <c r="K10650">
        <v>12</v>
      </c>
      <c r="L10650">
        <v>34</v>
      </c>
      <c r="M10650" t="s">
        <v>900</v>
      </c>
      <c r="N10650" t="s">
        <v>860</v>
      </c>
      <c r="O10650" t="s">
        <v>799</v>
      </c>
      <c r="Q10650" t="s">
        <v>595</v>
      </c>
      <c r="R10650" t="str">
        <f t="shared" si="611"/>
        <v>Weekend</v>
      </c>
      <c r="S10650" s="27">
        <f t="shared" si="612"/>
        <v>42812</v>
      </c>
      <c r="V10650" t="str">
        <f t="shared" si="613"/>
        <v/>
      </c>
      <c r="AE10650" s="27"/>
      <c r="AG10650" s="27"/>
      <c r="AX10650" s="27"/>
      <c r="AY10650" s="27"/>
    </row>
    <row r="10651" spans="1:51" x14ac:dyDescent="0.25">
      <c r="A10651" t="s">
        <v>391</v>
      </c>
      <c r="B10651" t="s">
        <v>218</v>
      </c>
      <c r="C10651">
        <v>151475524</v>
      </c>
      <c r="D10651">
        <v>264</v>
      </c>
      <c r="E10651" t="s">
        <v>90</v>
      </c>
      <c r="G10651">
        <v>16.611999999999998</v>
      </c>
      <c r="H10651">
        <v>2015</v>
      </c>
      <c r="I10651">
        <v>5</v>
      </c>
      <c r="J10651">
        <v>27</v>
      </c>
      <c r="K10651">
        <v>18</v>
      </c>
      <c r="L10651">
        <v>25</v>
      </c>
      <c r="M10651" t="s">
        <v>900</v>
      </c>
      <c r="N10651" t="s">
        <v>860</v>
      </c>
      <c r="O10651" t="s">
        <v>799</v>
      </c>
      <c r="Q10651" t="s">
        <v>595</v>
      </c>
      <c r="R10651" t="str">
        <f t="shared" si="611"/>
        <v>Weekday</v>
      </c>
      <c r="S10651" s="27">
        <f t="shared" si="612"/>
        <v>42151</v>
      </c>
      <c r="V10651" t="str">
        <f t="shared" si="613"/>
        <v/>
      </c>
      <c r="AE10651" s="27"/>
      <c r="AG10651" s="27"/>
      <c r="AX10651" s="27"/>
      <c r="AY10651" s="27"/>
    </row>
    <row r="10652" spans="1:51" x14ac:dyDescent="0.25">
      <c r="A10652" t="s">
        <v>391</v>
      </c>
      <c r="B10652" t="s">
        <v>218</v>
      </c>
      <c r="C10652">
        <v>140585278</v>
      </c>
      <c r="D10652">
        <v>264</v>
      </c>
      <c r="E10652" t="s">
        <v>90</v>
      </c>
      <c r="G10652">
        <v>16.616</v>
      </c>
      <c r="H10652">
        <v>2014</v>
      </c>
      <c r="I10652">
        <v>2</v>
      </c>
      <c r="J10652">
        <v>27</v>
      </c>
      <c r="K10652">
        <v>16</v>
      </c>
      <c r="L10652">
        <v>48</v>
      </c>
      <c r="M10652" t="s">
        <v>900</v>
      </c>
      <c r="N10652" t="s">
        <v>171</v>
      </c>
      <c r="O10652" t="s">
        <v>799</v>
      </c>
      <c r="Q10652" t="s">
        <v>595</v>
      </c>
      <c r="R10652" t="str">
        <f t="shared" si="611"/>
        <v>Weekday</v>
      </c>
      <c r="S10652" s="27">
        <f t="shared" si="612"/>
        <v>41697</v>
      </c>
      <c r="V10652" t="str">
        <f t="shared" si="613"/>
        <v/>
      </c>
      <c r="AO10652" s="27"/>
      <c r="AX10652" s="27"/>
      <c r="AY10652" s="27"/>
    </row>
    <row r="10653" spans="1:51" x14ac:dyDescent="0.25">
      <c r="A10653" t="s">
        <v>391</v>
      </c>
      <c r="B10653" t="s">
        <v>218</v>
      </c>
      <c r="C10653">
        <v>143165229</v>
      </c>
      <c r="D10653">
        <v>264</v>
      </c>
      <c r="E10653" t="s">
        <v>90</v>
      </c>
      <c r="G10653">
        <v>16.614999999999998</v>
      </c>
      <c r="H10653">
        <v>2014</v>
      </c>
      <c r="I10653">
        <v>11</v>
      </c>
      <c r="J10653">
        <v>11</v>
      </c>
      <c r="K10653">
        <v>17</v>
      </c>
      <c r="L10653">
        <v>52</v>
      </c>
      <c r="M10653" t="s">
        <v>900</v>
      </c>
      <c r="N10653" t="s">
        <v>171</v>
      </c>
      <c r="O10653" t="s">
        <v>799</v>
      </c>
      <c r="Q10653" t="s">
        <v>595</v>
      </c>
      <c r="R10653" t="str">
        <f t="shared" si="611"/>
        <v>Weekday</v>
      </c>
      <c r="S10653" s="27">
        <f t="shared" si="612"/>
        <v>41954</v>
      </c>
      <c r="V10653" t="str">
        <f t="shared" si="613"/>
        <v/>
      </c>
      <c r="AX10653" s="27"/>
      <c r="AY10653" s="27"/>
    </row>
    <row r="10654" spans="1:51" x14ac:dyDescent="0.25">
      <c r="A10654" t="s">
        <v>391</v>
      </c>
      <c r="B10654" t="s">
        <v>218</v>
      </c>
      <c r="C10654">
        <v>142675028</v>
      </c>
      <c r="D10654">
        <v>264</v>
      </c>
      <c r="E10654" t="s">
        <v>90</v>
      </c>
      <c r="G10654">
        <v>16.614999999999998</v>
      </c>
      <c r="H10654">
        <v>2014</v>
      </c>
      <c r="I10654">
        <v>9</v>
      </c>
      <c r="J10654">
        <v>21</v>
      </c>
      <c r="K10654">
        <v>14</v>
      </c>
      <c r="L10654">
        <v>22</v>
      </c>
      <c r="M10654" t="s">
        <v>899</v>
      </c>
      <c r="N10654" t="s">
        <v>860</v>
      </c>
      <c r="O10654" t="s">
        <v>799</v>
      </c>
      <c r="Q10654" t="s">
        <v>595</v>
      </c>
      <c r="R10654" t="str">
        <f t="shared" si="611"/>
        <v>Weekend</v>
      </c>
      <c r="S10654" s="27">
        <f t="shared" si="612"/>
        <v>41903</v>
      </c>
      <c r="V10654" t="str">
        <f t="shared" si="613"/>
        <v/>
      </c>
      <c r="AE10654" s="27"/>
      <c r="AG10654" s="27"/>
      <c r="AX10654" s="27"/>
      <c r="AY10654" s="27"/>
    </row>
    <row r="10655" spans="1:51" x14ac:dyDescent="0.25">
      <c r="A10655" t="s">
        <v>391</v>
      </c>
      <c r="B10655" t="s">
        <v>218</v>
      </c>
      <c r="C10655">
        <v>171935327</v>
      </c>
      <c r="D10655">
        <v>264</v>
      </c>
      <c r="E10655" t="s">
        <v>90</v>
      </c>
      <c r="G10655">
        <v>16.614999999999998</v>
      </c>
      <c r="H10655">
        <v>2017</v>
      </c>
      <c r="I10655">
        <v>6</v>
      </c>
      <c r="J10655">
        <v>29</v>
      </c>
      <c r="K10655">
        <v>17</v>
      </c>
      <c r="L10655">
        <v>22</v>
      </c>
      <c r="M10655" t="s">
        <v>900</v>
      </c>
      <c r="N10655" t="s">
        <v>860</v>
      </c>
      <c r="O10655" t="s">
        <v>799</v>
      </c>
      <c r="Q10655" t="s">
        <v>595</v>
      </c>
      <c r="R10655" t="str">
        <f t="shared" si="611"/>
        <v>Weekday</v>
      </c>
      <c r="S10655" s="27">
        <f t="shared" si="612"/>
        <v>42915</v>
      </c>
      <c r="V10655" t="str">
        <f t="shared" si="613"/>
        <v/>
      </c>
    </row>
    <row r="10656" spans="1:51" x14ac:dyDescent="0.25">
      <c r="A10656" t="s">
        <v>391</v>
      </c>
      <c r="B10656" t="s">
        <v>218</v>
      </c>
      <c r="C10656">
        <v>152645390</v>
      </c>
      <c r="D10656">
        <v>264</v>
      </c>
      <c r="E10656" t="s">
        <v>90</v>
      </c>
      <c r="G10656">
        <v>16.626000000000001</v>
      </c>
      <c r="H10656">
        <v>2015</v>
      </c>
      <c r="I10656">
        <v>9</v>
      </c>
      <c r="J10656">
        <v>18</v>
      </c>
      <c r="K10656">
        <v>17</v>
      </c>
      <c r="L10656">
        <v>8</v>
      </c>
      <c r="M10656" t="s">
        <v>900</v>
      </c>
      <c r="N10656" t="s">
        <v>171</v>
      </c>
      <c r="O10656" t="s">
        <v>799</v>
      </c>
      <c r="Q10656" t="s">
        <v>595</v>
      </c>
      <c r="R10656" t="str">
        <f t="shared" si="611"/>
        <v>Weekday</v>
      </c>
      <c r="S10656" s="27">
        <f t="shared" si="612"/>
        <v>42265</v>
      </c>
      <c r="V10656" t="str">
        <f t="shared" si="613"/>
        <v/>
      </c>
      <c r="AE10656" s="27"/>
      <c r="AG10656" s="27"/>
      <c r="AX10656" s="27"/>
      <c r="AY10656" s="27"/>
    </row>
    <row r="10657" spans="1:51" x14ac:dyDescent="0.25">
      <c r="A10657" t="s">
        <v>391</v>
      </c>
      <c r="B10657" t="s">
        <v>218</v>
      </c>
      <c r="C10657">
        <v>160585205</v>
      </c>
      <c r="D10657">
        <v>264</v>
      </c>
      <c r="E10657" t="s">
        <v>90</v>
      </c>
      <c r="G10657">
        <v>16.655000000000001</v>
      </c>
      <c r="H10657">
        <v>2016</v>
      </c>
      <c r="I10657">
        <v>2</v>
      </c>
      <c r="J10657">
        <v>27</v>
      </c>
      <c r="K10657">
        <v>15</v>
      </c>
      <c r="L10657">
        <v>26</v>
      </c>
      <c r="M10657" t="s">
        <v>900</v>
      </c>
      <c r="N10657" t="s">
        <v>171</v>
      </c>
      <c r="O10657" t="s">
        <v>799</v>
      </c>
      <c r="Q10657" t="s">
        <v>595</v>
      </c>
      <c r="R10657" t="str">
        <f t="shared" si="611"/>
        <v>Weekend</v>
      </c>
      <c r="S10657" s="27">
        <f t="shared" si="612"/>
        <v>42427</v>
      </c>
      <c r="V10657" t="str">
        <f t="shared" si="613"/>
        <v/>
      </c>
      <c r="AX10657" s="27"/>
      <c r="AY10657" s="27"/>
    </row>
    <row r="10658" spans="1:51" x14ac:dyDescent="0.25">
      <c r="A10658" t="s">
        <v>391</v>
      </c>
      <c r="B10658" t="s">
        <v>218</v>
      </c>
      <c r="C10658">
        <v>142995296</v>
      </c>
      <c r="D10658">
        <v>264</v>
      </c>
      <c r="E10658" t="s">
        <v>90</v>
      </c>
      <c r="G10658">
        <v>16.678999999999998</v>
      </c>
      <c r="H10658">
        <v>2014</v>
      </c>
      <c r="I10658">
        <v>10</v>
      </c>
      <c r="J10658">
        <v>25</v>
      </c>
      <c r="K10658">
        <v>1</v>
      </c>
      <c r="L10658">
        <v>25</v>
      </c>
      <c r="M10658" t="s">
        <v>899</v>
      </c>
      <c r="N10658" t="s">
        <v>404</v>
      </c>
      <c r="O10658" t="s">
        <v>799</v>
      </c>
      <c r="Q10658" t="s">
        <v>595</v>
      </c>
      <c r="R10658" t="str">
        <f t="shared" si="611"/>
        <v>Weekend</v>
      </c>
      <c r="S10658" s="27">
        <f t="shared" si="612"/>
        <v>41937</v>
      </c>
      <c r="V10658" t="str">
        <f t="shared" si="613"/>
        <v/>
      </c>
      <c r="AX10658" s="27"/>
      <c r="AY10658" s="27"/>
    </row>
    <row r="10659" spans="1:51" x14ac:dyDescent="0.25">
      <c r="A10659" t="s">
        <v>391</v>
      </c>
      <c r="B10659" t="s">
        <v>218</v>
      </c>
      <c r="C10659">
        <v>151015179</v>
      </c>
      <c r="D10659">
        <v>264</v>
      </c>
      <c r="E10659" t="s">
        <v>90</v>
      </c>
      <c r="G10659">
        <v>16.704999999999998</v>
      </c>
      <c r="H10659">
        <v>2015</v>
      </c>
      <c r="I10659">
        <v>4</v>
      </c>
      <c r="J10659">
        <v>9</v>
      </c>
      <c r="K10659">
        <v>16</v>
      </c>
      <c r="L10659">
        <v>13</v>
      </c>
      <c r="M10659" t="s">
        <v>900</v>
      </c>
      <c r="N10659" t="s">
        <v>171</v>
      </c>
      <c r="O10659" t="s">
        <v>799</v>
      </c>
      <c r="Q10659" t="s">
        <v>595</v>
      </c>
      <c r="R10659" t="str">
        <f t="shared" si="611"/>
        <v>Weekday</v>
      </c>
      <c r="S10659" s="27">
        <f t="shared" si="612"/>
        <v>42103</v>
      </c>
      <c r="V10659" t="str">
        <f t="shared" si="613"/>
        <v/>
      </c>
    </row>
    <row r="10660" spans="1:51" x14ac:dyDescent="0.25">
      <c r="A10660" t="s">
        <v>391</v>
      </c>
      <c r="B10660" t="s">
        <v>218</v>
      </c>
      <c r="C10660">
        <v>173405235</v>
      </c>
      <c r="D10660">
        <v>264</v>
      </c>
      <c r="E10660" t="s">
        <v>90</v>
      </c>
      <c r="G10660">
        <v>16.709</v>
      </c>
      <c r="H10660">
        <v>2017</v>
      </c>
      <c r="I10660">
        <v>12</v>
      </c>
      <c r="J10660">
        <v>6</v>
      </c>
      <c r="K10660">
        <v>8</v>
      </c>
      <c r="L10660">
        <v>17</v>
      </c>
      <c r="M10660" t="s">
        <v>900</v>
      </c>
      <c r="N10660" t="s">
        <v>860</v>
      </c>
      <c r="O10660" t="s">
        <v>799</v>
      </c>
      <c r="Q10660" t="s">
        <v>595</v>
      </c>
      <c r="R10660" t="str">
        <f t="shared" si="611"/>
        <v>Weekday</v>
      </c>
      <c r="S10660" s="27">
        <f t="shared" si="612"/>
        <v>43075</v>
      </c>
      <c r="V10660" t="str">
        <f t="shared" si="613"/>
        <v/>
      </c>
    </row>
    <row r="10661" spans="1:51" x14ac:dyDescent="0.25">
      <c r="A10661" t="s">
        <v>391</v>
      </c>
      <c r="B10661" t="s">
        <v>218</v>
      </c>
      <c r="C10661">
        <v>153285391</v>
      </c>
      <c r="D10661">
        <v>264</v>
      </c>
      <c r="E10661" t="s">
        <v>90</v>
      </c>
      <c r="G10661">
        <v>16.725999999999999</v>
      </c>
      <c r="H10661">
        <v>2015</v>
      </c>
      <c r="I10661">
        <v>11</v>
      </c>
      <c r="J10661">
        <v>21</v>
      </c>
      <c r="K10661">
        <v>14</v>
      </c>
      <c r="L10661">
        <v>30</v>
      </c>
      <c r="M10661" t="s">
        <v>900</v>
      </c>
      <c r="N10661" t="s">
        <v>860</v>
      </c>
      <c r="O10661" t="s">
        <v>799</v>
      </c>
      <c r="Q10661" t="s">
        <v>595</v>
      </c>
      <c r="R10661" t="str">
        <f t="shared" si="611"/>
        <v>Weekend</v>
      </c>
      <c r="S10661" s="27">
        <f t="shared" si="612"/>
        <v>42329</v>
      </c>
      <c r="V10661" t="str">
        <f t="shared" si="613"/>
        <v/>
      </c>
      <c r="AE10661" s="27"/>
      <c r="AG10661" s="27"/>
      <c r="AX10661" s="27"/>
      <c r="AY10661" s="27"/>
    </row>
    <row r="10662" spans="1:51" x14ac:dyDescent="0.25">
      <c r="A10662" t="s">
        <v>391</v>
      </c>
      <c r="B10662" t="s">
        <v>218</v>
      </c>
      <c r="C10662">
        <v>152575393</v>
      </c>
      <c r="D10662">
        <v>264</v>
      </c>
      <c r="E10662" t="s">
        <v>90</v>
      </c>
      <c r="G10662">
        <v>16.727</v>
      </c>
      <c r="H10662">
        <v>2015</v>
      </c>
      <c r="I10662">
        <v>7</v>
      </c>
      <c r="J10662">
        <v>26</v>
      </c>
      <c r="K10662">
        <v>21</v>
      </c>
      <c r="L10662">
        <v>30</v>
      </c>
      <c r="M10662" t="s">
        <v>900</v>
      </c>
      <c r="N10662" t="s">
        <v>171</v>
      </c>
      <c r="O10662" t="s">
        <v>799</v>
      </c>
      <c r="Q10662" t="s">
        <v>595</v>
      </c>
      <c r="R10662" t="str">
        <f t="shared" si="611"/>
        <v>Weekend</v>
      </c>
      <c r="S10662" s="27">
        <f t="shared" si="612"/>
        <v>42211</v>
      </c>
      <c r="V10662" t="str">
        <f t="shared" si="613"/>
        <v/>
      </c>
    </row>
    <row r="10663" spans="1:51" x14ac:dyDescent="0.25">
      <c r="A10663" t="s">
        <v>391</v>
      </c>
      <c r="B10663" t="s">
        <v>218</v>
      </c>
      <c r="C10663">
        <v>152275013</v>
      </c>
      <c r="D10663">
        <v>264</v>
      </c>
      <c r="E10663" t="s">
        <v>90</v>
      </c>
      <c r="G10663">
        <v>16.73</v>
      </c>
      <c r="H10663">
        <v>2015</v>
      </c>
      <c r="I10663">
        <v>8</v>
      </c>
      <c r="J10663">
        <v>14</v>
      </c>
      <c r="K10663">
        <v>20</v>
      </c>
      <c r="L10663">
        <v>30</v>
      </c>
      <c r="M10663" t="s">
        <v>900</v>
      </c>
      <c r="N10663" t="s">
        <v>860</v>
      </c>
      <c r="O10663" t="s">
        <v>1933</v>
      </c>
      <c r="Q10663" t="s">
        <v>595</v>
      </c>
      <c r="R10663" t="str">
        <f t="shared" si="611"/>
        <v>Weekday</v>
      </c>
      <c r="S10663" s="27">
        <f t="shared" si="612"/>
        <v>42230</v>
      </c>
      <c r="V10663" t="str">
        <f t="shared" si="613"/>
        <v/>
      </c>
    </row>
    <row r="10664" spans="1:51" x14ac:dyDescent="0.25">
      <c r="A10664" t="s">
        <v>391</v>
      </c>
      <c r="S10664" s="27"/>
      <c r="V10664" t="str">
        <f t="shared" si="613"/>
        <v/>
      </c>
      <c r="AE10664" s="27"/>
      <c r="AG10664" s="27"/>
      <c r="AX10664" s="27"/>
      <c r="AY10664" s="27"/>
    </row>
    <row r="10665" spans="1:51" x14ac:dyDescent="0.25">
      <c r="A10665" t="s">
        <v>391</v>
      </c>
      <c r="B10665" t="s">
        <v>218</v>
      </c>
      <c r="C10665">
        <v>140545046</v>
      </c>
      <c r="D10665">
        <v>264</v>
      </c>
      <c r="E10665" t="s">
        <v>90</v>
      </c>
      <c r="G10665">
        <v>16.779</v>
      </c>
      <c r="H10665">
        <v>2014</v>
      </c>
      <c r="I10665">
        <v>2</v>
      </c>
      <c r="J10665">
        <v>22</v>
      </c>
      <c r="K10665">
        <v>2</v>
      </c>
      <c r="L10665">
        <v>40</v>
      </c>
      <c r="M10665" t="s">
        <v>900</v>
      </c>
      <c r="N10665" t="s">
        <v>860</v>
      </c>
      <c r="O10665" t="s">
        <v>799</v>
      </c>
      <c r="Q10665" t="s">
        <v>595</v>
      </c>
      <c r="R10665" t="str">
        <f t="shared" si="611"/>
        <v>Weekend</v>
      </c>
      <c r="S10665" s="27">
        <f t="shared" si="612"/>
        <v>41692</v>
      </c>
      <c r="V10665" t="str">
        <f t="shared" si="613"/>
        <v/>
      </c>
      <c r="AX10665" s="27"/>
      <c r="AY10665" s="27"/>
    </row>
    <row r="10666" spans="1:51" x14ac:dyDescent="0.25">
      <c r="A10666" t="s">
        <v>391</v>
      </c>
      <c r="B10666" t="s">
        <v>218</v>
      </c>
      <c r="C10666">
        <v>153535106</v>
      </c>
      <c r="D10666">
        <v>264</v>
      </c>
      <c r="E10666" t="s">
        <v>90</v>
      </c>
      <c r="G10666">
        <v>16.788</v>
      </c>
      <c r="H10666">
        <v>2015</v>
      </c>
      <c r="I10666">
        <v>12</v>
      </c>
      <c r="J10666">
        <v>13</v>
      </c>
      <c r="K10666">
        <v>17</v>
      </c>
      <c r="L10666">
        <v>55</v>
      </c>
      <c r="M10666" t="s">
        <v>900</v>
      </c>
      <c r="N10666" t="s">
        <v>860</v>
      </c>
      <c r="O10666" t="s">
        <v>799</v>
      </c>
      <c r="Q10666" t="s">
        <v>595</v>
      </c>
      <c r="R10666" t="str">
        <f t="shared" si="611"/>
        <v>Weekend</v>
      </c>
      <c r="S10666" s="27">
        <f t="shared" si="612"/>
        <v>42351</v>
      </c>
      <c r="V10666" t="str">
        <f t="shared" si="613"/>
        <v/>
      </c>
    </row>
    <row r="10667" spans="1:51" x14ac:dyDescent="0.25">
      <c r="A10667" t="s">
        <v>391</v>
      </c>
      <c r="B10667" t="s">
        <v>218</v>
      </c>
      <c r="C10667">
        <v>152945188</v>
      </c>
      <c r="D10667">
        <v>264</v>
      </c>
      <c r="E10667" t="s">
        <v>90</v>
      </c>
      <c r="G10667">
        <v>16.795000000000002</v>
      </c>
      <c r="H10667">
        <v>2015</v>
      </c>
      <c r="I10667">
        <v>10</v>
      </c>
      <c r="J10667">
        <v>20</v>
      </c>
      <c r="K10667">
        <v>16</v>
      </c>
      <c r="L10667">
        <v>46</v>
      </c>
      <c r="M10667" t="s">
        <v>900</v>
      </c>
      <c r="N10667" t="s">
        <v>860</v>
      </c>
      <c r="O10667" t="s">
        <v>799</v>
      </c>
      <c r="Q10667" t="s">
        <v>597</v>
      </c>
      <c r="R10667" t="str">
        <f t="shared" si="611"/>
        <v>Weekday</v>
      </c>
      <c r="S10667" s="27">
        <f t="shared" si="612"/>
        <v>42297</v>
      </c>
      <c r="V10667" t="str">
        <f t="shared" si="613"/>
        <v/>
      </c>
      <c r="AE10667" s="27"/>
      <c r="AG10667" s="27"/>
      <c r="AX10667" s="27"/>
      <c r="AY10667" s="27"/>
    </row>
    <row r="10668" spans="1:51" x14ac:dyDescent="0.25">
      <c r="A10668" t="s">
        <v>391</v>
      </c>
      <c r="B10668" t="s">
        <v>218</v>
      </c>
      <c r="C10668">
        <v>160705051</v>
      </c>
      <c r="D10668">
        <v>264</v>
      </c>
      <c r="E10668" t="s">
        <v>90</v>
      </c>
      <c r="G10668">
        <v>16.803999999999998</v>
      </c>
      <c r="H10668">
        <v>2016</v>
      </c>
      <c r="I10668">
        <v>3</v>
      </c>
      <c r="J10668">
        <v>8</v>
      </c>
      <c r="K10668">
        <v>7</v>
      </c>
      <c r="L10668">
        <v>53</v>
      </c>
      <c r="M10668" t="s">
        <v>900</v>
      </c>
      <c r="N10668" t="s">
        <v>860</v>
      </c>
      <c r="O10668" t="s">
        <v>799</v>
      </c>
      <c r="Q10668" t="s">
        <v>597</v>
      </c>
      <c r="R10668" t="str">
        <f t="shared" si="611"/>
        <v>Weekday</v>
      </c>
      <c r="S10668" s="27">
        <f t="shared" si="612"/>
        <v>42437</v>
      </c>
      <c r="V10668" t="str">
        <f t="shared" si="613"/>
        <v/>
      </c>
    </row>
    <row r="10669" spans="1:51" x14ac:dyDescent="0.25">
      <c r="A10669" t="s">
        <v>391</v>
      </c>
      <c r="B10669" t="s">
        <v>218</v>
      </c>
      <c r="C10669">
        <v>142715308</v>
      </c>
      <c r="D10669">
        <v>264</v>
      </c>
      <c r="E10669" t="s">
        <v>90</v>
      </c>
      <c r="G10669">
        <v>16.808</v>
      </c>
      <c r="H10669">
        <v>2014</v>
      </c>
      <c r="I10669">
        <v>9</v>
      </c>
      <c r="J10669">
        <v>24</v>
      </c>
      <c r="K10669">
        <v>7</v>
      </c>
      <c r="L10669">
        <v>45</v>
      </c>
      <c r="M10669" t="s">
        <v>900</v>
      </c>
      <c r="N10669" t="s">
        <v>860</v>
      </c>
      <c r="O10669" t="s">
        <v>799</v>
      </c>
      <c r="Q10669" t="s">
        <v>597</v>
      </c>
      <c r="R10669" t="str">
        <f t="shared" si="611"/>
        <v>Weekday</v>
      </c>
      <c r="S10669" s="27">
        <f t="shared" si="612"/>
        <v>41906</v>
      </c>
      <c r="V10669" t="str">
        <f t="shared" si="613"/>
        <v/>
      </c>
    </row>
    <row r="10670" spans="1:51" x14ac:dyDescent="0.25">
      <c r="A10670" t="s">
        <v>391</v>
      </c>
      <c r="B10670" t="s">
        <v>218</v>
      </c>
      <c r="C10670">
        <v>161275217</v>
      </c>
      <c r="D10670">
        <v>264</v>
      </c>
      <c r="E10670" t="s">
        <v>90</v>
      </c>
      <c r="G10670">
        <v>16.809000000000001</v>
      </c>
      <c r="H10670">
        <v>2016</v>
      </c>
      <c r="I10670">
        <v>4</v>
      </c>
      <c r="J10670">
        <v>24</v>
      </c>
      <c r="K10670">
        <v>21</v>
      </c>
      <c r="L10670">
        <v>26</v>
      </c>
      <c r="M10670" t="s">
        <v>900</v>
      </c>
      <c r="N10670" t="s">
        <v>170</v>
      </c>
      <c r="O10670" t="s">
        <v>799</v>
      </c>
      <c r="Q10670" t="s">
        <v>597</v>
      </c>
      <c r="R10670" t="str">
        <f t="shared" si="611"/>
        <v>Weekend</v>
      </c>
      <c r="S10670" s="27">
        <f t="shared" si="612"/>
        <v>42484</v>
      </c>
      <c r="V10670" t="str">
        <f t="shared" si="613"/>
        <v/>
      </c>
      <c r="AO10670" s="27"/>
      <c r="AX10670" s="27"/>
      <c r="AY10670" s="27"/>
    </row>
    <row r="10671" spans="1:51" x14ac:dyDescent="0.25">
      <c r="A10671" t="s">
        <v>391</v>
      </c>
      <c r="B10671" t="s">
        <v>218</v>
      </c>
      <c r="C10671">
        <v>151885112</v>
      </c>
      <c r="D10671">
        <v>264</v>
      </c>
      <c r="E10671" t="s">
        <v>90</v>
      </c>
      <c r="G10671">
        <v>16.812000000000001</v>
      </c>
      <c r="H10671">
        <v>2015</v>
      </c>
      <c r="I10671">
        <v>5</v>
      </c>
      <c r="J10671">
        <v>16</v>
      </c>
      <c r="K10671">
        <v>14</v>
      </c>
      <c r="L10671">
        <v>29</v>
      </c>
      <c r="M10671" t="s">
        <v>900</v>
      </c>
      <c r="N10671" t="s">
        <v>860</v>
      </c>
      <c r="O10671" t="s">
        <v>799</v>
      </c>
      <c r="Q10671" t="s">
        <v>597</v>
      </c>
      <c r="R10671" t="str">
        <f t="shared" si="611"/>
        <v>Weekend</v>
      </c>
      <c r="S10671" s="27">
        <f t="shared" si="612"/>
        <v>42140</v>
      </c>
      <c r="V10671" t="str">
        <f t="shared" si="613"/>
        <v/>
      </c>
      <c r="AE10671" s="27"/>
      <c r="AG10671" s="27"/>
      <c r="AX10671" s="27"/>
      <c r="AY10671" s="27"/>
    </row>
    <row r="10672" spans="1:51" x14ac:dyDescent="0.25">
      <c r="A10672" t="s">
        <v>391</v>
      </c>
      <c r="S10672" s="27"/>
      <c r="V10672" t="str">
        <f t="shared" si="613"/>
        <v/>
      </c>
      <c r="AE10672" s="27"/>
      <c r="AO10672" s="27"/>
      <c r="AX10672" s="27"/>
      <c r="AY10672" s="27"/>
    </row>
    <row r="10673" spans="1:51" x14ac:dyDescent="0.25">
      <c r="A10673" t="s">
        <v>391</v>
      </c>
      <c r="B10673" t="s">
        <v>218</v>
      </c>
      <c r="C10673">
        <v>151185137</v>
      </c>
      <c r="D10673">
        <v>264</v>
      </c>
      <c r="E10673" t="s">
        <v>90</v>
      </c>
      <c r="G10673">
        <v>16.818999999999999</v>
      </c>
      <c r="H10673">
        <v>2015</v>
      </c>
      <c r="I10673">
        <v>3</v>
      </c>
      <c r="J10673">
        <v>28</v>
      </c>
      <c r="K10673">
        <v>19</v>
      </c>
      <c r="L10673">
        <v>44</v>
      </c>
      <c r="M10673" t="s">
        <v>900</v>
      </c>
      <c r="N10673" t="s">
        <v>860</v>
      </c>
      <c r="O10673" t="s">
        <v>1933</v>
      </c>
      <c r="Q10673" t="s">
        <v>597</v>
      </c>
      <c r="R10673" t="str">
        <f t="shared" ref="R10673:R10736" si="614">IF(WEEKDAY(DATE(H10673,I10673,J10673),2) &lt; 6, "Weekday", "Weekend")</f>
        <v>Weekend</v>
      </c>
      <c r="S10673" s="27">
        <f t="shared" ref="S10673:S10736" si="615">DATE(H10673,I10673,J10673)</f>
        <v>42091</v>
      </c>
      <c r="V10673" t="str">
        <f t="shared" si="613"/>
        <v/>
      </c>
      <c r="AE10673" s="27"/>
      <c r="AG10673" s="27"/>
      <c r="AX10673" s="27"/>
      <c r="AY10673" s="27"/>
    </row>
    <row r="10674" spans="1:51" x14ac:dyDescent="0.25">
      <c r="A10674" t="s">
        <v>391</v>
      </c>
      <c r="B10674" t="s">
        <v>218</v>
      </c>
      <c r="C10674">
        <v>153075022</v>
      </c>
      <c r="D10674">
        <v>264</v>
      </c>
      <c r="E10674" t="s">
        <v>90</v>
      </c>
      <c r="G10674">
        <v>16.831</v>
      </c>
      <c r="H10674">
        <v>2015</v>
      </c>
      <c r="I10674">
        <v>10</v>
      </c>
      <c r="J10674">
        <v>31</v>
      </c>
      <c r="K10674">
        <v>22</v>
      </c>
      <c r="L10674">
        <v>51</v>
      </c>
      <c r="M10674" t="s">
        <v>900</v>
      </c>
      <c r="N10674" t="s">
        <v>860</v>
      </c>
      <c r="O10674" t="s">
        <v>799</v>
      </c>
      <c r="Q10674" t="s">
        <v>597</v>
      </c>
      <c r="R10674" t="str">
        <f t="shared" si="614"/>
        <v>Weekend</v>
      </c>
      <c r="S10674" s="27">
        <f t="shared" si="615"/>
        <v>42308</v>
      </c>
      <c r="V10674" t="str">
        <f t="shared" si="613"/>
        <v/>
      </c>
      <c r="AO10674" s="27"/>
      <c r="AX10674" s="27"/>
      <c r="AY10674" s="27"/>
    </row>
    <row r="10675" spans="1:51" x14ac:dyDescent="0.25">
      <c r="A10675" t="s">
        <v>391</v>
      </c>
      <c r="B10675" t="s">
        <v>218</v>
      </c>
      <c r="C10675">
        <v>140685084</v>
      </c>
      <c r="D10675">
        <v>264</v>
      </c>
      <c r="E10675" t="s">
        <v>90</v>
      </c>
      <c r="G10675">
        <v>16.832999999999998</v>
      </c>
      <c r="H10675">
        <v>2014</v>
      </c>
      <c r="I10675">
        <v>3</v>
      </c>
      <c r="J10675">
        <v>9</v>
      </c>
      <c r="K10675">
        <v>10</v>
      </c>
      <c r="L10675">
        <v>7</v>
      </c>
      <c r="M10675" t="s">
        <v>900</v>
      </c>
      <c r="N10675" t="s">
        <v>860</v>
      </c>
      <c r="O10675" t="s">
        <v>799</v>
      </c>
      <c r="Q10675" t="s">
        <v>597</v>
      </c>
      <c r="R10675" t="str">
        <f t="shared" si="614"/>
        <v>Weekend</v>
      </c>
      <c r="S10675" s="27">
        <f t="shared" si="615"/>
        <v>41707</v>
      </c>
      <c r="V10675" t="str">
        <f t="shared" si="613"/>
        <v/>
      </c>
      <c r="AX10675" s="27"/>
      <c r="AY10675" s="27"/>
    </row>
    <row r="10676" spans="1:51" x14ac:dyDescent="0.25">
      <c r="A10676" t="s">
        <v>391</v>
      </c>
      <c r="B10676" t="s">
        <v>218</v>
      </c>
      <c r="C10676">
        <v>133505002</v>
      </c>
      <c r="D10676">
        <v>264</v>
      </c>
      <c r="E10676" t="s">
        <v>90</v>
      </c>
      <c r="G10676">
        <v>16.843</v>
      </c>
      <c r="H10676">
        <v>2013</v>
      </c>
      <c r="I10676">
        <v>12</v>
      </c>
      <c r="J10676">
        <v>15</v>
      </c>
      <c r="K10676">
        <v>22</v>
      </c>
      <c r="L10676">
        <v>18</v>
      </c>
      <c r="M10676" t="s">
        <v>899</v>
      </c>
      <c r="N10676" t="s">
        <v>860</v>
      </c>
      <c r="O10676" t="s">
        <v>1933</v>
      </c>
      <c r="Q10676" t="s">
        <v>597</v>
      </c>
      <c r="R10676" t="str">
        <f t="shared" si="614"/>
        <v>Weekend</v>
      </c>
      <c r="S10676" s="27">
        <f t="shared" si="615"/>
        <v>41623</v>
      </c>
      <c r="V10676" t="str">
        <f t="shared" si="613"/>
        <v/>
      </c>
    </row>
    <row r="10677" spans="1:51" x14ac:dyDescent="0.25">
      <c r="A10677" t="s">
        <v>391</v>
      </c>
      <c r="B10677" t="s">
        <v>218</v>
      </c>
      <c r="C10677">
        <v>141265047</v>
      </c>
      <c r="D10677">
        <v>264</v>
      </c>
      <c r="E10677" t="s">
        <v>90</v>
      </c>
      <c r="G10677">
        <v>16.873999999999999</v>
      </c>
      <c r="H10677">
        <v>2014</v>
      </c>
      <c r="I10677">
        <v>5</v>
      </c>
      <c r="J10677">
        <v>2</v>
      </c>
      <c r="K10677">
        <v>22</v>
      </c>
      <c r="L10677">
        <v>40</v>
      </c>
      <c r="M10677" t="s">
        <v>899</v>
      </c>
      <c r="N10677" t="s">
        <v>860</v>
      </c>
      <c r="O10677" t="s">
        <v>799</v>
      </c>
      <c r="Q10677" t="s">
        <v>597</v>
      </c>
      <c r="R10677" t="str">
        <f t="shared" si="614"/>
        <v>Weekday</v>
      </c>
      <c r="S10677" s="27">
        <f t="shared" si="615"/>
        <v>41761</v>
      </c>
      <c r="V10677" t="str">
        <f t="shared" si="613"/>
        <v/>
      </c>
      <c r="AX10677" s="27"/>
      <c r="AY10677" s="27"/>
    </row>
    <row r="10678" spans="1:51" x14ac:dyDescent="0.25">
      <c r="A10678" t="s">
        <v>391</v>
      </c>
      <c r="B10678" t="s">
        <v>218</v>
      </c>
      <c r="C10678">
        <v>131075296</v>
      </c>
      <c r="D10678">
        <v>264</v>
      </c>
      <c r="E10678" t="s">
        <v>90</v>
      </c>
      <c r="G10678">
        <v>17.071000000000002</v>
      </c>
      <c r="H10678">
        <v>2013</v>
      </c>
      <c r="I10678">
        <v>4</v>
      </c>
      <c r="J10678">
        <v>17</v>
      </c>
      <c r="K10678">
        <v>14</v>
      </c>
      <c r="L10678">
        <v>54</v>
      </c>
      <c r="M10678" t="s">
        <v>900</v>
      </c>
      <c r="N10678" t="s">
        <v>171</v>
      </c>
      <c r="O10678" t="s">
        <v>799</v>
      </c>
      <c r="Q10678" t="s">
        <v>597</v>
      </c>
      <c r="R10678" t="str">
        <f t="shared" si="614"/>
        <v>Weekday</v>
      </c>
      <c r="S10678" s="27">
        <f t="shared" si="615"/>
        <v>41381</v>
      </c>
      <c r="V10678" t="str">
        <f t="shared" si="613"/>
        <v/>
      </c>
      <c r="AE10678" s="27"/>
      <c r="AG10678" s="27"/>
      <c r="AX10678" s="27"/>
      <c r="AY10678" s="27"/>
    </row>
    <row r="10679" spans="1:51" x14ac:dyDescent="0.25">
      <c r="A10679" t="s">
        <v>391</v>
      </c>
      <c r="S10679" s="27"/>
      <c r="V10679" t="str">
        <f t="shared" si="613"/>
        <v/>
      </c>
      <c r="AX10679" s="27"/>
      <c r="AY10679" s="27"/>
    </row>
    <row r="10680" spans="1:51" x14ac:dyDescent="0.25">
      <c r="A10680" t="s">
        <v>391</v>
      </c>
      <c r="B10680" t="s">
        <v>218</v>
      </c>
      <c r="C10680">
        <v>160165100</v>
      </c>
      <c r="D10680">
        <v>264</v>
      </c>
      <c r="E10680" t="s">
        <v>90</v>
      </c>
      <c r="G10680">
        <v>16.896999999999998</v>
      </c>
      <c r="H10680">
        <v>2016</v>
      </c>
      <c r="I10680">
        <v>1</v>
      </c>
      <c r="J10680">
        <v>8</v>
      </c>
      <c r="K10680">
        <v>16</v>
      </c>
      <c r="L10680">
        <v>19</v>
      </c>
      <c r="M10680" t="s">
        <v>900</v>
      </c>
      <c r="N10680" t="s">
        <v>860</v>
      </c>
      <c r="O10680" t="s">
        <v>799</v>
      </c>
      <c r="Q10680" t="s">
        <v>597</v>
      </c>
      <c r="R10680" t="str">
        <f t="shared" si="614"/>
        <v>Weekday</v>
      </c>
      <c r="S10680" s="27">
        <f t="shared" si="615"/>
        <v>42377</v>
      </c>
      <c r="V10680" t="str">
        <f t="shared" si="613"/>
        <v/>
      </c>
      <c r="AX10680" s="27"/>
      <c r="AY10680" s="27"/>
    </row>
    <row r="10681" spans="1:51" x14ac:dyDescent="0.25">
      <c r="A10681" t="s">
        <v>391</v>
      </c>
      <c r="B10681" t="s">
        <v>218</v>
      </c>
      <c r="C10681">
        <v>160435271</v>
      </c>
      <c r="D10681">
        <v>264</v>
      </c>
      <c r="E10681" t="s">
        <v>90</v>
      </c>
      <c r="G10681">
        <v>16.896999999999998</v>
      </c>
      <c r="H10681">
        <v>2016</v>
      </c>
      <c r="I10681">
        <v>2</v>
      </c>
      <c r="J10681">
        <v>11</v>
      </c>
      <c r="K10681">
        <v>15</v>
      </c>
      <c r="L10681">
        <v>45</v>
      </c>
      <c r="M10681" t="s">
        <v>900</v>
      </c>
      <c r="N10681" t="s">
        <v>860</v>
      </c>
      <c r="O10681" t="s">
        <v>799</v>
      </c>
      <c r="Q10681" t="s">
        <v>597</v>
      </c>
      <c r="R10681" t="str">
        <f t="shared" si="614"/>
        <v>Weekday</v>
      </c>
      <c r="S10681" s="27">
        <f t="shared" si="615"/>
        <v>42411</v>
      </c>
      <c r="V10681" t="str">
        <f t="shared" si="613"/>
        <v/>
      </c>
      <c r="AE10681" s="27"/>
      <c r="AG10681" s="27"/>
      <c r="AX10681" s="27"/>
      <c r="AY10681" s="27"/>
    </row>
    <row r="10682" spans="1:51" x14ac:dyDescent="0.25">
      <c r="A10682" t="s">
        <v>391</v>
      </c>
      <c r="B10682" t="s">
        <v>218</v>
      </c>
      <c r="C10682">
        <v>171425122</v>
      </c>
      <c r="D10682">
        <v>264</v>
      </c>
      <c r="E10682" t="s">
        <v>90</v>
      </c>
      <c r="G10682">
        <v>16.898</v>
      </c>
      <c r="H10682">
        <v>2017</v>
      </c>
      <c r="I10682">
        <v>5</v>
      </c>
      <c r="J10682">
        <v>16</v>
      </c>
      <c r="K10682">
        <v>8</v>
      </c>
      <c r="L10682">
        <v>40</v>
      </c>
      <c r="M10682" t="s">
        <v>900</v>
      </c>
      <c r="N10682" t="s">
        <v>860</v>
      </c>
      <c r="O10682" t="s">
        <v>799</v>
      </c>
      <c r="Q10682" t="s">
        <v>597</v>
      </c>
      <c r="R10682" t="str">
        <f t="shared" si="614"/>
        <v>Weekday</v>
      </c>
      <c r="S10682" s="27">
        <f t="shared" si="615"/>
        <v>42871</v>
      </c>
      <c r="V10682" t="str">
        <f t="shared" si="613"/>
        <v/>
      </c>
      <c r="AE10682" s="27"/>
      <c r="AG10682" s="27"/>
      <c r="AX10682" s="27"/>
      <c r="AY10682" s="27"/>
    </row>
    <row r="10683" spans="1:51" x14ac:dyDescent="0.25">
      <c r="A10683" t="s">
        <v>391</v>
      </c>
      <c r="S10683" s="27"/>
      <c r="V10683" t="str">
        <f t="shared" si="613"/>
        <v/>
      </c>
      <c r="AE10683" s="27"/>
      <c r="AG10683" s="27"/>
      <c r="AX10683" s="27"/>
      <c r="AY10683" s="27"/>
    </row>
    <row r="10684" spans="1:51" x14ac:dyDescent="0.25">
      <c r="A10684" t="s">
        <v>391</v>
      </c>
      <c r="B10684" t="s">
        <v>218</v>
      </c>
      <c r="C10684">
        <v>171325214</v>
      </c>
      <c r="D10684">
        <v>264</v>
      </c>
      <c r="E10684" t="s">
        <v>90</v>
      </c>
      <c r="G10684">
        <v>16.934000000000001</v>
      </c>
      <c r="H10684">
        <v>2017</v>
      </c>
      <c r="I10684">
        <v>5</v>
      </c>
      <c r="J10684">
        <v>12</v>
      </c>
      <c r="K10684">
        <v>12</v>
      </c>
      <c r="L10684">
        <v>0</v>
      </c>
      <c r="M10684" t="s">
        <v>900</v>
      </c>
      <c r="N10684" t="s">
        <v>860</v>
      </c>
      <c r="O10684" t="s">
        <v>799</v>
      </c>
      <c r="Q10684" t="s">
        <v>597</v>
      </c>
      <c r="R10684" t="str">
        <f t="shared" si="614"/>
        <v>Weekday</v>
      </c>
      <c r="S10684" s="27">
        <f t="shared" si="615"/>
        <v>42867</v>
      </c>
      <c r="V10684" t="str">
        <f t="shared" si="613"/>
        <v/>
      </c>
      <c r="AE10684" s="27"/>
      <c r="AG10684" s="27"/>
      <c r="AX10684" s="27"/>
      <c r="AY10684" s="27"/>
    </row>
    <row r="10685" spans="1:51" x14ac:dyDescent="0.25">
      <c r="A10685" t="s">
        <v>391</v>
      </c>
      <c r="S10685" s="27"/>
      <c r="V10685" t="str">
        <f t="shared" si="613"/>
        <v/>
      </c>
    </row>
    <row r="10686" spans="1:51" x14ac:dyDescent="0.25">
      <c r="A10686" t="s">
        <v>391</v>
      </c>
      <c r="B10686" t="s">
        <v>218</v>
      </c>
      <c r="C10686">
        <v>152425099</v>
      </c>
      <c r="D10686">
        <v>264</v>
      </c>
      <c r="E10686" t="s">
        <v>90</v>
      </c>
      <c r="G10686">
        <v>16.984999999999999</v>
      </c>
      <c r="H10686">
        <v>2015</v>
      </c>
      <c r="I10686">
        <v>8</v>
      </c>
      <c r="J10686">
        <v>19</v>
      </c>
      <c r="K10686">
        <v>17</v>
      </c>
      <c r="L10686">
        <v>31</v>
      </c>
      <c r="M10686" t="s">
        <v>900</v>
      </c>
      <c r="N10686" t="s">
        <v>404</v>
      </c>
      <c r="O10686" t="s">
        <v>799</v>
      </c>
      <c r="Q10686" t="s">
        <v>597</v>
      </c>
      <c r="R10686" t="str">
        <f t="shared" si="614"/>
        <v>Weekday</v>
      </c>
      <c r="S10686" s="27">
        <f t="shared" si="615"/>
        <v>42235</v>
      </c>
      <c r="V10686" t="str">
        <f t="shared" si="613"/>
        <v/>
      </c>
      <c r="AX10686" s="27"/>
      <c r="AY10686" s="27"/>
    </row>
    <row r="10687" spans="1:51" x14ac:dyDescent="0.25">
      <c r="A10687" t="s">
        <v>391</v>
      </c>
      <c r="B10687" t="s">
        <v>218</v>
      </c>
      <c r="C10687">
        <v>170595291</v>
      </c>
      <c r="D10687">
        <v>264</v>
      </c>
      <c r="E10687" t="s">
        <v>90</v>
      </c>
      <c r="G10687">
        <v>16.989000000000001</v>
      </c>
      <c r="H10687">
        <v>2017</v>
      </c>
      <c r="I10687">
        <v>2</v>
      </c>
      <c r="J10687">
        <v>28</v>
      </c>
      <c r="K10687">
        <v>17</v>
      </c>
      <c r="L10687">
        <v>35</v>
      </c>
      <c r="M10687" t="s">
        <v>900</v>
      </c>
      <c r="N10687" t="s">
        <v>860</v>
      </c>
      <c r="O10687" t="s">
        <v>799</v>
      </c>
      <c r="Q10687" t="s">
        <v>597</v>
      </c>
      <c r="R10687" t="str">
        <f t="shared" si="614"/>
        <v>Weekday</v>
      </c>
      <c r="S10687" s="27">
        <f t="shared" si="615"/>
        <v>42794</v>
      </c>
      <c r="V10687" t="str">
        <f t="shared" si="613"/>
        <v/>
      </c>
      <c r="AX10687" s="27"/>
      <c r="AY10687" s="27"/>
    </row>
    <row r="10688" spans="1:51" x14ac:dyDescent="0.25">
      <c r="A10688" t="s">
        <v>391</v>
      </c>
      <c r="B10688" t="s">
        <v>218</v>
      </c>
      <c r="C10688">
        <v>143525489</v>
      </c>
      <c r="D10688">
        <v>264</v>
      </c>
      <c r="E10688" t="s">
        <v>90</v>
      </c>
      <c r="G10688">
        <v>16.992000000000001</v>
      </c>
      <c r="H10688">
        <v>2014</v>
      </c>
      <c r="I10688">
        <v>12</v>
      </c>
      <c r="J10688">
        <v>15</v>
      </c>
      <c r="K10688">
        <v>9</v>
      </c>
      <c r="L10688">
        <v>4</v>
      </c>
      <c r="M10688" t="s">
        <v>900</v>
      </c>
      <c r="N10688" t="s">
        <v>860</v>
      </c>
      <c r="O10688" t="s">
        <v>799</v>
      </c>
      <c r="Q10688" t="s">
        <v>597</v>
      </c>
      <c r="R10688" t="str">
        <f t="shared" si="614"/>
        <v>Weekday</v>
      </c>
      <c r="S10688" s="27">
        <f t="shared" si="615"/>
        <v>41988</v>
      </c>
      <c r="V10688" t="str">
        <f t="shared" si="613"/>
        <v/>
      </c>
      <c r="AE10688" s="27"/>
      <c r="AO10688" s="27"/>
      <c r="AX10688" s="27"/>
      <c r="AY10688" s="27"/>
    </row>
    <row r="10689" spans="1:51" x14ac:dyDescent="0.25">
      <c r="A10689" t="s">
        <v>391</v>
      </c>
      <c r="B10689" t="s">
        <v>218</v>
      </c>
      <c r="C10689">
        <v>143405052</v>
      </c>
      <c r="D10689">
        <v>264</v>
      </c>
      <c r="E10689" t="s">
        <v>90</v>
      </c>
      <c r="G10689">
        <v>16.992000000000001</v>
      </c>
      <c r="H10689">
        <v>2014</v>
      </c>
      <c r="I10689">
        <v>12</v>
      </c>
      <c r="J10689">
        <v>3</v>
      </c>
      <c r="K10689">
        <v>18</v>
      </c>
      <c r="L10689">
        <v>10</v>
      </c>
      <c r="M10689" t="s">
        <v>900</v>
      </c>
      <c r="N10689" t="s">
        <v>171</v>
      </c>
      <c r="O10689" t="s">
        <v>799</v>
      </c>
      <c r="Q10689" t="s">
        <v>597</v>
      </c>
      <c r="R10689" t="str">
        <f t="shared" si="614"/>
        <v>Weekday</v>
      </c>
      <c r="S10689" s="27">
        <f t="shared" si="615"/>
        <v>41976</v>
      </c>
      <c r="V10689" t="str">
        <f t="shared" si="613"/>
        <v/>
      </c>
      <c r="AX10689" s="27"/>
      <c r="AY10689" s="27"/>
    </row>
    <row r="10690" spans="1:51" x14ac:dyDescent="0.25">
      <c r="A10690" t="s">
        <v>391</v>
      </c>
      <c r="B10690" t="s">
        <v>218</v>
      </c>
      <c r="C10690">
        <v>142935408</v>
      </c>
      <c r="D10690">
        <v>264</v>
      </c>
      <c r="E10690" t="s">
        <v>90</v>
      </c>
      <c r="G10690">
        <v>16.991</v>
      </c>
      <c r="H10690">
        <v>2014</v>
      </c>
      <c r="I10690">
        <v>10</v>
      </c>
      <c r="J10690">
        <v>14</v>
      </c>
      <c r="K10690">
        <v>18</v>
      </c>
      <c r="L10690">
        <v>30</v>
      </c>
      <c r="M10690" t="s">
        <v>899</v>
      </c>
      <c r="N10690" t="s">
        <v>860</v>
      </c>
      <c r="O10690" t="s">
        <v>799</v>
      </c>
      <c r="Q10690" t="s">
        <v>597</v>
      </c>
      <c r="R10690" t="str">
        <f t="shared" si="614"/>
        <v>Weekday</v>
      </c>
      <c r="S10690" s="27">
        <f t="shared" si="615"/>
        <v>41926</v>
      </c>
      <c r="V10690" t="str">
        <f t="shared" si="613"/>
        <v/>
      </c>
    </row>
    <row r="10691" spans="1:51" x14ac:dyDescent="0.25">
      <c r="A10691" t="s">
        <v>391</v>
      </c>
      <c r="B10691" t="s">
        <v>218</v>
      </c>
      <c r="C10691">
        <v>172865441</v>
      </c>
      <c r="D10691">
        <v>264</v>
      </c>
      <c r="E10691" t="s">
        <v>90</v>
      </c>
      <c r="G10691">
        <v>16.991</v>
      </c>
      <c r="H10691">
        <v>2017</v>
      </c>
      <c r="I10691">
        <v>10</v>
      </c>
      <c r="J10691">
        <v>10</v>
      </c>
      <c r="K10691">
        <v>18</v>
      </c>
      <c r="L10691">
        <v>36</v>
      </c>
      <c r="M10691" t="s">
        <v>900</v>
      </c>
      <c r="N10691" t="s">
        <v>171</v>
      </c>
      <c r="O10691" t="s">
        <v>799</v>
      </c>
      <c r="Q10691" t="s">
        <v>597</v>
      </c>
      <c r="R10691" t="str">
        <f t="shared" si="614"/>
        <v>Weekday</v>
      </c>
      <c r="S10691" s="27">
        <f t="shared" si="615"/>
        <v>43018</v>
      </c>
      <c r="V10691" t="str">
        <f t="shared" ref="V10691:V10754" si="616">T10691&amp;U10691</f>
        <v/>
      </c>
      <c r="AE10691" s="27"/>
      <c r="AG10691" s="27"/>
      <c r="AX10691" s="27"/>
      <c r="AY10691" s="27"/>
    </row>
    <row r="10692" spans="1:51" x14ac:dyDescent="0.25">
      <c r="A10692" t="s">
        <v>391</v>
      </c>
      <c r="B10692" t="s">
        <v>218</v>
      </c>
      <c r="C10692">
        <v>162825051</v>
      </c>
      <c r="D10692">
        <v>264</v>
      </c>
      <c r="E10692" t="s">
        <v>90</v>
      </c>
      <c r="G10692">
        <v>16.991</v>
      </c>
      <c r="H10692">
        <v>2016</v>
      </c>
      <c r="I10692">
        <v>10</v>
      </c>
      <c r="J10692">
        <v>6</v>
      </c>
      <c r="K10692">
        <v>9</v>
      </c>
      <c r="L10692">
        <v>5</v>
      </c>
      <c r="M10692" t="s">
        <v>900</v>
      </c>
      <c r="N10692" t="s">
        <v>860</v>
      </c>
      <c r="O10692" t="s">
        <v>799</v>
      </c>
      <c r="Q10692" t="s">
        <v>597</v>
      </c>
      <c r="R10692" t="str">
        <f t="shared" si="614"/>
        <v>Weekday</v>
      </c>
      <c r="S10692" s="27">
        <f t="shared" si="615"/>
        <v>42649</v>
      </c>
      <c r="V10692" t="str">
        <f t="shared" si="616"/>
        <v/>
      </c>
    </row>
    <row r="10693" spans="1:51" x14ac:dyDescent="0.25">
      <c r="A10693" t="s">
        <v>391</v>
      </c>
      <c r="B10693" t="s">
        <v>218</v>
      </c>
      <c r="C10693">
        <v>162585266</v>
      </c>
      <c r="D10693">
        <v>264</v>
      </c>
      <c r="E10693" t="s">
        <v>90</v>
      </c>
      <c r="G10693">
        <v>16.991</v>
      </c>
      <c r="H10693">
        <v>2016</v>
      </c>
      <c r="I10693">
        <v>9</v>
      </c>
      <c r="J10693">
        <v>12</v>
      </c>
      <c r="K10693">
        <v>14</v>
      </c>
      <c r="L10693">
        <v>24</v>
      </c>
      <c r="M10693" t="s">
        <v>900</v>
      </c>
      <c r="N10693" t="s">
        <v>404</v>
      </c>
      <c r="O10693" t="s">
        <v>799</v>
      </c>
      <c r="Q10693" t="s">
        <v>597</v>
      </c>
      <c r="R10693" t="str">
        <f t="shared" si="614"/>
        <v>Weekday</v>
      </c>
      <c r="S10693" s="27">
        <f t="shared" si="615"/>
        <v>42625</v>
      </c>
      <c r="V10693" t="str">
        <f t="shared" si="616"/>
        <v/>
      </c>
      <c r="AO10693" s="27"/>
      <c r="AX10693" s="27"/>
      <c r="AY10693" s="27"/>
    </row>
    <row r="10694" spans="1:51" x14ac:dyDescent="0.25">
      <c r="A10694" t="s">
        <v>391</v>
      </c>
      <c r="B10694" t="s">
        <v>218</v>
      </c>
      <c r="C10694">
        <v>153195262</v>
      </c>
      <c r="D10694">
        <v>264</v>
      </c>
      <c r="E10694" t="s">
        <v>90</v>
      </c>
      <c r="G10694">
        <v>16.991</v>
      </c>
      <c r="H10694">
        <v>2015</v>
      </c>
      <c r="I10694">
        <v>11</v>
      </c>
      <c r="J10694">
        <v>14</v>
      </c>
      <c r="K10694">
        <v>23</v>
      </c>
      <c r="L10694">
        <v>40</v>
      </c>
      <c r="M10694" t="s">
        <v>899</v>
      </c>
      <c r="N10694" t="s">
        <v>860</v>
      </c>
      <c r="O10694" t="s">
        <v>799</v>
      </c>
      <c r="Q10694" t="s">
        <v>597</v>
      </c>
      <c r="R10694" t="str">
        <f t="shared" si="614"/>
        <v>Weekend</v>
      </c>
      <c r="S10694" s="27">
        <f t="shared" si="615"/>
        <v>42322</v>
      </c>
      <c r="V10694" t="str">
        <f t="shared" si="616"/>
        <v/>
      </c>
      <c r="AE10694" s="27"/>
      <c r="AG10694" s="27"/>
      <c r="AX10694" s="27"/>
      <c r="AY10694" s="27"/>
    </row>
    <row r="10695" spans="1:51" x14ac:dyDescent="0.25">
      <c r="A10695" t="s">
        <v>391</v>
      </c>
      <c r="S10695" s="27"/>
      <c r="V10695" t="str">
        <f t="shared" si="616"/>
        <v/>
      </c>
    </row>
    <row r="10696" spans="1:51" x14ac:dyDescent="0.25">
      <c r="A10696" t="s">
        <v>391</v>
      </c>
      <c r="B10696" t="s">
        <v>218</v>
      </c>
      <c r="C10696">
        <v>130825139</v>
      </c>
      <c r="D10696">
        <v>264</v>
      </c>
      <c r="E10696" t="s">
        <v>90</v>
      </c>
      <c r="G10696">
        <v>17.007999999999999</v>
      </c>
      <c r="H10696">
        <v>2013</v>
      </c>
      <c r="I10696">
        <v>3</v>
      </c>
      <c r="J10696">
        <v>23</v>
      </c>
      <c r="K10696">
        <v>13</v>
      </c>
      <c r="L10696">
        <v>49</v>
      </c>
      <c r="M10696" t="s">
        <v>900</v>
      </c>
      <c r="N10696" t="s">
        <v>171</v>
      </c>
      <c r="O10696" t="s">
        <v>1933</v>
      </c>
      <c r="Q10696" t="s">
        <v>597</v>
      </c>
      <c r="R10696" t="str">
        <f t="shared" si="614"/>
        <v>Weekend</v>
      </c>
      <c r="S10696" s="27">
        <f t="shared" si="615"/>
        <v>41356</v>
      </c>
      <c r="V10696" t="str">
        <f t="shared" si="616"/>
        <v/>
      </c>
      <c r="AE10696" s="27"/>
      <c r="AO10696" s="27"/>
      <c r="AX10696" s="27"/>
      <c r="AY10696" s="27"/>
    </row>
    <row r="10697" spans="1:51" x14ac:dyDescent="0.25">
      <c r="A10697" t="s">
        <v>391</v>
      </c>
      <c r="B10697" t="s">
        <v>218</v>
      </c>
      <c r="C10697">
        <v>142145236</v>
      </c>
      <c r="D10697">
        <v>264</v>
      </c>
      <c r="E10697" t="s">
        <v>90</v>
      </c>
      <c r="G10697">
        <v>17.033000000000001</v>
      </c>
      <c r="H10697">
        <v>2014</v>
      </c>
      <c r="I10697">
        <v>7</v>
      </c>
      <c r="J10697">
        <v>31</v>
      </c>
      <c r="K10697">
        <v>16</v>
      </c>
      <c r="L10697">
        <v>50</v>
      </c>
      <c r="M10697" t="s">
        <v>900</v>
      </c>
      <c r="N10697" t="s">
        <v>860</v>
      </c>
      <c r="O10697" t="s">
        <v>799</v>
      </c>
      <c r="Q10697" t="s">
        <v>597</v>
      </c>
      <c r="R10697" t="str">
        <f t="shared" si="614"/>
        <v>Weekday</v>
      </c>
      <c r="S10697" s="27">
        <f t="shared" si="615"/>
        <v>41851</v>
      </c>
      <c r="V10697" t="str">
        <f t="shared" si="616"/>
        <v/>
      </c>
      <c r="AX10697" s="27"/>
      <c r="AY10697" s="27"/>
    </row>
    <row r="10698" spans="1:51" x14ac:dyDescent="0.25">
      <c r="A10698" t="s">
        <v>391</v>
      </c>
      <c r="B10698" t="s">
        <v>218</v>
      </c>
      <c r="C10698">
        <v>173055406</v>
      </c>
      <c r="D10698">
        <v>264</v>
      </c>
      <c r="E10698" t="s">
        <v>90</v>
      </c>
      <c r="G10698">
        <v>17.05</v>
      </c>
      <c r="H10698">
        <v>2017</v>
      </c>
      <c r="I10698">
        <v>10</v>
      </c>
      <c r="J10698">
        <v>17</v>
      </c>
      <c r="K10698">
        <v>9</v>
      </c>
      <c r="L10698">
        <v>23</v>
      </c>
      <c r="M10698" t="s">
        <v>900</v>
      </c>
      <c r="N10698" t="s">
        <v>404</v>
      </c>
      <c r="O10698" t="s">
        <v>799</v>
      </c>
      <c r="Q10698" t="s">
        <v>597</v>
      </c>
      <c r="R10698" t="str">
        <f t="shared" si="614"/>
        <v>Weekday</v>
      </c>
      <c r="S10698" s="27">
        <f t="shared" si="615"/>
        <v>43025</v>
      </c>
      <c r="V10698" t="str">
        <f t="shared" si="616"/>
        <v/>
      </c>
      <c r="AE10698" s="27"/>
      <c r="AG10698" s="27"/>
      <c r="AX10698" s="27"/>
      <c r="AY10698" s="27"/>
    </row>
    <row r="10699" spans="1:51" x14ac:dyDescent="0.25">
      <c r="A10699" t="s">
        <v>391</v>
      </c>
      <c r="B10699" t="s">
        <v>218</v>
      </c>
      <c r="C10699">
        <v>161135170</v>
      </c>
      <c r="D10699">
        <v>264</v>
      </c>
      <c r="E10699" t="s">
        <v>90</v>
      </c>
      <c r="G10699">
        <v>17.135000000000002</v>
      </c>
      <c r="H10699">
        <v>2016</v>
      </c>
      <c r="I10699">
        <v>4</v>
      </c>
      <c r="J10699">
        <v>19</v>
      </c>
      <c r="K10699">
        <v>16</v>
      </c>
      <c r="L10699">
        <v>45</v>
      </c>
      <c r="M10699" t="s">
        <v>900</v>
      </c>
      <c r="N10699" t="s">
        <v>860</v>
      </c>
      <c r="O10699" t="s">
        <v>799</v>
      </c>
      <c r="Q10699" t="s">
        <v>597</v>
      </c>
      <c r="R10699" t="str">
        <f t="shared" si="614"/>
        <v>Weekday</v>
      </c>
      <c r="S10699" s="27">
        <f t="shared" si="615"/>
        <v>42479</v>
      </c>
      <c r="V10699" t="str">
        <f t="shared" si="616"/>
        <v/>
      </c>
      <c r="AX10699" s="27"/>
      <c r="AY10699" s="27"/>
    </row>
    <row r="10700" spans="1:51" x14ac:dyDescent="0.25">
      <c r="A10700" t="s">
        <v>391</v>
      </c>
      <c r="B10700" t="s">
        <v>218</v>
      </c>
      <c r="C10700">
        <v>161695158</v>
      </c>
      <c r="D10700">
        <v>264</v>
      </c>
      <c r="E10700" t="s">
        <v>90</v>
      </c>
      <c r="G10700">
        <v>17.202999999999999</v>
      </c>
      <c r="H10700">
        <v>2016</v>
      </c>
      <c r="I10700">
        <v>6</v>
      </c>
      <c r="J10700">
        <v>11</v>
      </c>
      <c r="K10700">
        <v>5</v>
      </c>
      <c r="L10700">
        <v>50</v>
      </c>
      <c r="M10700" t="s">
        <v>900</v>
      </c>
      <c r="N10700" t="s">
        <v>171</v>
      </c>
      <c r="O10700" t="s">
        <v>799</v>
      </c>
      <c r="Q10700" t="s">
        <v>597</v>
      </c>
      <c r="R10700" t="str">
        <f t="shared" si="614"/>
        <v>Weekend</v>
      </c>
      <c r="S10700" s="27">
        <f t="shared" si="615"/>
        <v>42532</v>
      </c>
      <c r="V10700" t="str">
        <f t="shared" si="616"/>
        <v/>
      </c>
      <c r="AE10700" s="27"/>
      <c r="AG10700" s="27"/>
      <c r="AX10700" s="27"/>
      <c r="AY10700" s="27"/>
    </row>
    <row r="10701" spans="1:51" x14ac:dyDescent="0.25">
      <c r="A10701" t="s">
        <v>391</v>
      </c>
      <c r="B10701" t="s">
        <v>218</v>
      </c>
      <c r="C10701">
        <v>142825340</v>
      </c>
      <c r="D10701">
        <v>264</v>
      </c>
      <c r="E10701" t="s">
        <v>90</v>
      </c>
      <c r="G10701">
        <v>17.219000000000001</v>
      </c>
      <c r="H10701">
        <v>2014</v>
      </c>
      <c r="I10701">
        <v>10</v>
      </c>
      <c r="J10701">
        <v>5</v>
      </c>
      <c r="K10701">
        <v>17</v>
      </c>
      <c r="L10701">
        <v>17</v>
      </c>
      <c r="M10701" t="s">
        <v>900</v>
      </c>
      <c r="N10701" t="s">
        <v>171</v>
      </c>
      <c r="O10701" t="s">
        <v>1933</v>
      </c>
      <c r="Q10701" t="s">
        <v>597</v>
      </c>
      <c r="R10701" t="str">
        <f t="shared" si="614"/>
        <v>Weekend</v>
      </c>
      <c r="S10701" s="27">
        <f t="shared" si="615"/>
        <v>41917</v>
      </c>
      <c r="V10701" t="str">
        <f t="shared" si="616"/>
        <v/>
      </c>
      <c r="AX10701" s="27"/>
      <c r="AY10701" s="27"/>
    </row>
    <row r="10702" spans="1:51" x14ac:dyDescent="0.25">
      <c r="A10702" t="s">
        <v>391</v>
      </c>
      <c r="B10702" t="s">
        <v>218</v>
      </c>
      <c r="C10702">
        <v>152125150</v>
      </c>
      <c r="D10702">
        <v>264</v>
      </c>
      <c r="E10702" t="s">
        <v>90</v>
      </c>
      <c r="G10702">
        <v>17.218</v>
      </c>
      <c r="H10702">
        <v>2015</v>
      </c>
      <c r="I10702">
        <v>7</v>
      </c>
      <c r="J10702">
        <v>30</v>
      </c>
      <c r="K10702">
        <v>19</v>
      </c>
      <c r="L10702">
        <v>33</v>
      </c>
      <c r="M10702" t="s">
        <v>900</v>
      </c>
      <c r="N10702" t="s">
        <v>860</v>
      </c>
      <c r="O10702" t="s">
        <v>1933</v>
      </c>
      <c r="Q10702" t="s">
        <v>597</v>
      </c>
      <c r="R10702" t="str">
        <f t="shared" si="614"/>
        <v>Weekday</v>
      </c>
      <c r="S10702" s="27">
        <f t="shared" si="615"/>
        <v>42215</v>
      </c>
      <c r="V10702" t="str">
        <f t="shared" si="616"/>
        <v/>
      </c>
      <c r="AE10702" s="27"/>
      <c r="AG10702" s="27"/>
      <c r="AX10702" s="27"/>
      <c r="AY10702" s="27"/>
    </row>
    <row r="10703" spans="1:51" x14ac:dyDescent="0.25">
      <c r="A10703" t="s">
        <v>391</v>
      </c>
      <c r="B10703" t="s">
        <v>218</v>
      </c>
      <c r="C10703">
        <v>171735481</v>
      </c>
      <c r="D10703">
        <v>264</v>
      </c>
      <c r="E10703" t="s">
        <v>90</v>
      </c>
      <c r="G10703">
        <v>17.344999999999999</v>
      </c>
      <c r="H10703">
        <v>2017</v>
      </c>
      <c r="I10703">
        <v>6</v>
      </c>
      <c r="J10703">
        <v>21</v>
      </c>
      <c r="K10703">
        <v>7</v>
      </c>
      <c r="L10703">
        <v>35</v>
      </c>
      <c r="M10703" t="s">
        <v>900</v>
      </c>
      <c r="N10703" t="s">
        <v>860</v>
      </c>
      <c r="O10703" t="s">
        <v>799</v>
      </c>
      <c r="Q10703" t="s">
        <v>599</v>
      </c>
      <c r="R10703" t="str">
        <f t="shared" si="614"/>
        <v>Weekday</v>
      </c>
      <c r="S10703" s="27">
        <f t="shared" si="615"/>
        <v>42907</v>
      </c>
      <c r="V10703" t="str">
        <f t="shared" si="616"/>
        <v/>
      </c>
    </row>
    <row r="10704" spans="1:51" x14ac:dyDescent="0.25">
      <c r="A10704" t="s">
        <v>391</v>
      </c>
      <c r="S10704" s="27"/>
      <c r="V10704" t="str">
        <f t="shared" si="616"/>
        <v/>
      </c>
    </row>
    <row r="10705" spans="1:51" x14ac:dyDescent="0.25">
      <c r="A10705" t="s">
        <v>391</v>
      </c>
      <c r="B10705" t="s">
        <v>218</v>
      </c>
      <c r="C10705">
        <v>161625207</v>
      </c>
      <c r="D10705">
        <v>264</v>
      </c>
      <c r="E10705" t="s">
        <v>90</v>
      </c>
      <c r="G10705">
        <v>17.405999999999999</v>
      </c>
      <c r="H10705">
        <v>2016</v>
      </c>
      <c r="I10705">
        <v>5</v>
      </c>
      <c r="J10705">
        <v>30</v>
      </c>
      <c r="K10705">
        <v>17</v>
      </c>
      <c r="L10705">
        <v>7</v>
      </c>
      <c r="M10705" t="s">
        <v>900</v>
      </c>
      <c r="N10705" t="s">
        <v>860</v>
      </c>
      <c r="O10705" t="s">
        <v>799</v>
      </c>
      <c r="Q10705" t="s">
        <v>599</v>
      </c>
      <c r="R10705" t="str">
        <f t="shared" si="614"/>
        <v>Weekday</v>
      </c>
      <c r="S10705" s="27">
        <f t="shared" si="615"/>
        <v>42520</v>
      </c>
      <c r="V10705" t="str">
        <f t="shared" si="616"/>
        <v/>
      </c>
    </row>
    <row r="10706" spans="1:51" x14ac:dyDescent="0.25">
      <c r="A10706" t="s">
        <v>391</v>
      </c>
      <c r="B10706" t="s">
        <v>218</v>
      </c>
      <c r="C10706">
        <v>171185196</v>
      </c>
      <c r="D10706">
        <v>264</v>
      </c>
      <c r="E10706" t="s">
        <v>90</v>
      </c>
      <c r="G10706">
        <v>17.405999999999999</v>
      </c>
      <c r="H10706">
        <v>2017</v>
      </c>
      <c r="I10706">
        <v>4</v>
      </c>
      <c r="J10706">
        <v>28</v>
      </c>
      <c r="K10706">
        <v>6</v>
      </c>
      <c r="L10706">
        <v>19</v>
      </c>
      <c r="M10706" t="s">
        <v>900</v>
      </c>
      <c r="N10706" t="s">
        <v>860</v>
      </c>
      <c r="O10706" t="s">
        <v>799</v>
      </c>
      <c r="Q10706" t="s">
        <v>599</v>
      </c>
      <c r="R10706" t="str">
        <f t="shared" si="614"/>
        <v>Weekday</v>
      </c>
      <c r="S10706" s="27">
        <f t="shared" si="615"/>
        <v>42853</v>
      </c>
      <c r="V10706" t="str">
        <f t="shared" si="616"/>
        <v/>
      </c>
      <c r="AO10706" s="27"/>
      <c r="AX10706" s="27"/>
      <c r="AY10706" s="27"/>
    </row>
    <row r="10707" spans="1:51" x14ac:dyDescent="0.25">
      <c r="A10707" t="s">
        <v>391</v>
      </c>
      <c r="S10707" s="27"/>
      <c r="V10707" t="str">
        <f t="shared" si="616"/>
        <v/>
      </c>
      <c r="AE10707" s="27"/>
      <c r="AG10707" s="27"/>
      <c r="AX10707" s="27"/>
      <c r="AY10707" s="27"/>
    </row>
    <row r="10708" spans="1:51" x14ac:dyDescent="0.25">
      <c r="A10708" t="s">
        <v>391</v>
      </c>
      <c r="B10708" t="s">
        <v>218</v>
      </c>
      <c r="C10708">
        <v>142965162</v>
      </c>
      <c r="D10708">
        <v>264</v>
      </c>
      <c r="E10708" t="s">
        <v>90</v>
      </c>
      <c r="G10708">
        <v>17.459</v>
      </c>
      <c r="H10708">
        <v>2014</v>
      </c>
      <c r="I10708">
        <v>10</v>
      </c>
      <c r="J10708">
        <v>22</v>
      </c>
      <c r="K10708">
        <v>8</v>
      </c>
      <c r="L10708">
        <v>20</v>
      </c>
      <c r="M10708" t="s">
        <v>899</v>
      </c>
      <c r="N10708" t="s">
        <v>171</v>
      </c>
      <c r="O10708" t="s">
        <v>799</v>
      </c>
      <c r="Q10708" t="s">
        <v>599</v>
      </c>
      <c r="R10708" t="str">
        <f t="shared" si="614"/>
        <v>Weekday</v>
      </c>
      <c r="S10708" s="27">
        <f t="shared" si="615"/>
        <v>41934</v>
      </c>
      <c r="V10708" t="str">
        <f t="shared" si="616"/>
        <v/>
      </c>
      <c r="AO10708" s="27"/>
      <c r="AX10708" s="27"/>
      <c r="AY10708" s="27"/>
    </row>
    <row r="10709" spans="1:51" x14ac:dyDescent="0.25">
      <c r="A10709" t="s">
        <v>391</v>
      </c>
      <c r="B10709" t="s">
        <v>218</v>
      </c>
      <c r="C10709">
        <v>170025265</v>
      </c>
      <c r="D10709">
        <v>264</v>
      </c>
      <c r="E10709" t="s">
        <v>90</v>
      </c>
      <c r="G10709">
        <v>17.454999999999998</v>
      </c>
      <c r="H10709">
        <v>2016</v>
      </c>
      <c r="I10709">
        <v>12</v>
      </c>
      <c r="J10709">
        <v>29</v>
      </c>
      <c r="K10709">
        <v>0</v>
      </c>
      <c r="L10709">
        <v>15</v>
      </c>
      <c r="M10709" t="s">
        <v>900</v>
      </c>
      <c r="N10709" t="s">
        <v>170</v>
      </c>
      <c r="O10709" t="s">
        <v>799</v>
      </c>
      <c r="Q10709" t="s">
        <v>599</v>
      </c>
      <c r="R10709" t="str">
        <f t="shared" si="614"/>
        <v>Weekday</v>
      </c>
      <c r="S10709" s="27">
        <f t="shared" si="615"/>
        <v>42733</v>
      </c>
      <c r="V10709" t="str">
        <f t="shared" si="616"/>
        <v/>
      </c>
    </row>
    <row r="10710" spans="1:51" x14ac:dyDescent="0.25">
      <c r="A10710" t="s">
        <v>391</v>
      </c>
      <c r="S10710" s="27"/>
      <c r="V10710" t="str">
        <f t="shared" si="616"/>
        <v/>
      </c>
      <c r="AX10710" s="27"/>
      <c r="AY10710" s="27"/>
    </row>
    <row r="10711" spans="1:51" x14ac:dyDescent="0.25">
      <c r="A10711" t="s">
        <v>391</v>
      </c>
      <c r="B10711" t="s">
        <v>218</v>
      </c>
      <c r="C10711">
        <v>162645220</v>
      </c>
      <c r="D10711">
        <v>264</v>
      </c>
      <c r="E10711" t="s">
        <v>90</v>
      </c>
      <c r="G10711">
        <v>17.488</v>
      </c>
      <c r="H10711">
        <v>2016</v>
      </c>
      <c r="I10711">
        <v>9</v>
      </c>
      <c r="J10711">
        <v>19</v>
      </c>
      <c r="K10711">
        <v>12</v>
      </c>
      <c r="L10711">
        <v>15</v>
      </c>
      <c r="M10711" t="s">
        <v>899</v>
      </c>
      <c r="N10711" t="s">
        <v>860</v>
      </c>
      <c r="O10711" t="s">
        <v>799</v>
      </c>
      <c r="Q10711" t="s">
        <v>599</v>
      </c>
      <c r="R10711" t="str">
        <f t="shared" si="614"/>
        <v>Weekday</v>
      </c>
      <c r="S10711" s="27">
        <f t="shared" si="615"/>
        <v>42632</v>
      </c>
      <c r="V10711" t="str">
        <f t="shared" si="616"/>
        <v/>
      </c>
      <c r="AE10711" s="27"/>
      <c r="AG10711" s="27"/>
      <c r="AX10711" s="27"/>
      <c r="AY10711" s="27"/>
    </row>
    <row r="10712" spans="1:51" x14ac:dyDescent="0.25">
      <c r="A10712" t="s">
        <v>391</v>
      </c>
      <c r="S10712" s="27"/>
      <c r="V10712" t="str">
        <f t="shared" si="616"/>
        <v/>
      </c>
    </row>
    <row r="10713" spans="1:51" x14ac:dyDescent="0.25">
      <c r="A10713" t="s">
        <v>391</v>
      </c>
      <c r="B10713" t="s">
        <v>218</v>
      </c>
      <c r="C10713">
        <v>170495134</v>
      </c>
      <c r="D10713">
        <v>264</v>
      </c>
      <c r="E10713" t="s">
        <v>90</v>
      </c>
      <c r="G10713">
        <v>17.550999999999998</v>
      </c>
      <c r="H10713">
        <v>2017</v>
      </c>
      <c r="I10713">
        <v>2</v>
      </c>
      <c r="J10713">
        <v>18</v>
      </c>
      <c r="K10713">
        <v>12</v>
      </c>
      <c r="L10713">
        <v>5</v>
      </c>
      <c r="M10713" t="s">
        <v>899</v>
      </c>
      <c r="N10713" t="s">
        <v>170</v>
      </c>
      <c r="O10713" t="s">
        <v>799</v>
      </c>
      <c r="Q10713" t="s">
        <v>599</v>
      </c>
      <c r="R10713" t="str">
        <f t="shared" si="614"/>
        <v>Weekend</v>
      </c>
      <c r="S10713" s="27">
        <f t="shared" si="615"/>
        <v>42784</v>
      </c>
      <c r="V10713" t="str">
        <f t="shared" si="616"/>
        <v/>
      </c>
      <c r="AO10713" s="27"/>
      <c r="AX10713" s="27"/>
      <c r="AY10713" s="27"/>
    </row>
    <row r="10714" spans="1:51" x14ac:dyDescent="0.25">
      <c r="A10714" t="s">
        <v>391</v>
      </c>
      <c r="B10714" t="s">
        <v>218</v>
      </c>
      <c r="C10714">
        <v>140245032</v>
      </c>
      <c r="D10714">
        <v>264</v>
      </c>
      <c r="E10714" t="s">
        <v>90</v>
      </c>
      <c r="G10714">
        <v>17.556000000000001</v>
      </c>
      <c r="H10714">
        <v>2014</v>
      </c>
      <c r="I10714">
        <v>1</v>
      </c>
      <c r="J10714">
        <v>20</v>
      </c>
      <c r="K10714">
        <v>18</v>
      </c>
      <c r="L10714">
        <v>18</v>
      </c>
      <c r="M10714" t="s">
        <v>900</v>
      </c>
      <c r="N10714" t="s">
        <v>171</v>
      </c>
      <c r="O10714" t="s">
        <v>799</v>
      </c>
      <c r="Q10714" t="s">
        <v>599</v>
      </c>
      <c r="R10714" t="str">
        <f t="shared" si="614"/>
        <v>Weekday</v>
      </c>
      <c r="S10714" s="27">
        <f t="shared" si="615"/>
        <v>41659</v>
      </c>
      <c r="V10714" t="str">
        <f t="shared" si="616"/>
        <v/>
      </c>
      <c r="AE10714" s="27"/>
      <c r="AG10714" s="27"/>
      <c r="AX10714" s="27"/>
      <c r="AY10714" s="27"/>
    </row>
    <row r="10715" spans="1:51" x14ac:dyDescent="0.25">
      <c r="A10715" t="s">
        <v>391</v>
      </c>
      <c r="B10715" t="s">
        <v>218</v>
      </c>
      <c r="C10715">
        <v>132515210</v>
      </c>
      <c r="D10715">
        <v>264</v>
      </c>
      <c r="E10715" t="s">
        <v>90</v>
      </c>
      <c r="G10715">
        <v>17.57</v>
      </c>
      <c r="H10715">
        <v>2013</v>
      </c>
      <c r="I10715">
        <v>9</v>
      </c>
      <c r="J10715">
        <v>8</v>
      </c>
      <c r="K10715">
        <v>19</v>
      </c>
      <c r="L10715">
        <v>20</v>
      </c>
      <c r="M10715" t="s">
        <v>900</v>
      </c>
      <c r="N10715" t="s">
        <v>860</v>
      </c>
      <c r="O10715" t="s">
        <v>1933</v>
      </c>
      <c r="Q10715" t="s">
        <v>599</v>
      </c>
      <c r="R10715" t="str">
        <f t="shared" si="614"/>
        <v>Weekend</v>
      </c>
      <c r="S10715" s="27">
        <f t="shared" si="615"/>
        <v>41525</v>
      </c>
      <c r="V10715" t="str">
        <f t="shared" si="616"/>
        <v/>
      </c>
      <c r="AX10715" s="27"/>
      <c r="AY10715" s="27"/>
    </row>
    <row r="10716" spans="1:51" x14ac:dyDescent="0.25">
      <c r="A10716" t="s">
        <v>391</v>
      </c>
      <c r="B10716" t="s">
        <v>218</v>
      </c>
      <c r="C10716">
        <v>152515471</v>
      </c>
      <c r="D10716">
        <v>264</v>
      </c>
      <c r="E10716" t="s">
        <v>90</v>
      </c>
      <c r="G10716">
        <v>17.57</v>
      </c>
      <c r="H10716">
        <v>2015</v>
      </c>
      <c r="I10716">
        <v>9</v>
      </c>
      <c r="J10716">
        <v>5</v>
      </c>
      <c r="K10716">
        <v>9</v>
      </c>
      <c r="L10716">
        <v>59</v>
      </c>
      <c r="M10716" t="s">
        <v>900</v>
      </c>
      <c r="N10716" t="s">
        <v>860</v>
      </c>
      <c r="O10716" t="s">
        <v>799</v>
      </c>
      <c r="Q10716" t="s">
        <v>599</v>
      </c>
      <c r="R10716" t="str">
        <f t="shared" si="614"/>
        <v>Weekend</v>
      </c>
      <c r="S10716" s="27">
        <f t="shared" si="615"/>
        <v>42252</v>
      </c>
      <c r="V10716" t="str">
        <f t="shared" si="616"/>
        <v/>
      </c>
      <c r="AO10716" s="27"/>
      <c r="AX10716" s="27"/>
      <c r="AY10716" s="27"/>
    </row>
    <row r="10717" spans="1:51" x14ac:dyDescent="0.25">
      <c r="A10717" t="s">
        <v>391</v>
      </c>
      <c r="B10717" t="s">
        <v>218</v>
      </c>
      <c r="C10717">
        <v>160375083</v>
      </c>
      <c r="D10717">
        <v>264</v>
      </c>
      <c r="E10717" t="s">
        <v>90</v>
      </c>
      <c r="G10717">
        <v>17.582999999999998</v>
      </c>
      <c r="H10717">
        <v>2016</v>
      </c>
      <c r="I10717">
        <v>2</v>
      </c>
      <c r="J10717">
        <v>6</v>
      </c>
      <c r="K10717">
        <v>6</v>
      </c>
      <c r="L10717">
        <v>10</v>
      </c>
      <c r="M10717" t="s">
        <v>899</v>
      </c>
      <c r="N10717" t="s">
        <v>171</v>
      </c>
      <c r="O10717" t="s">
        <v>799</v>
      </c>
      <c r="Q10717" t="s">
        <v>599</v>
      </c>
      <c r="R10717" t="str">
        <f t="shared" si="614"/>
        <v>Weekend</v>
      </c>
      <c r="S10717" s="27">
        <f t="shared" si="615"/>
        <v>42406</v>
      </c>
      <c r="V10717" t="str">
        <f t="shared" si="616"/>
        <v/>
      </c>
      <c r="AE10717" s="27"/>
      <c r="AG10717" s="27"/>
      <c r="AX10717" s="27"/>
      <c r="AY10717" s="27"/>
    </row>
    <row r="10718" spans="1:51" x14ac:dyDescent="0.25">
      <c r="A10718" t="s">
        <v>391</v>
      </c>
      <c r="S10718" s="27"/>
      <c r="V10718" t="str">
        <f t="shared" si="616"/>
        <v/>
      </c>
      <c r="AE10718" s="27"/>
      <c r="AG10718" s="27"/>
      <c r="AX10718" s="27"/>
      <c r="AY10718" s="27"/>
    </row>
    <row r="10719" spans="1:51" x14ac:dyDescent="0.25">
      <c r="A10719" t="s">
        <v>391</v>
      </c>
      <c r="B10719" t="s">
        <v>218</v>
      </c>
      <c r="C10719">
        <v>161295035</v>
      </c>
      <c r="D10719">
        <v>264</v>
      </c>
      <c r="E10719" t="s">
        <v>90</v>
      </c>
      <c r="G10719">
        <v>17.603999999999999</v>
      </c>
      <c r="H10719">
        <v>2016</v>
      </c>
      <c r="I10719">
        <v>5</v>
      </c>
      <c r="J10719">
        <v>6</v>
      </c>
      <c r="K10719">
        <v>2</v>
      </c>
      <c r="L10719">
        <v>7</v>
      </c>
      <c r="M10719" t="s">
        <v>899</v>
      </c>
      <c r="N10719" t="s">
        <v>860</v>
      </c>
      <c r="O10719" t="s">
        <v>799</v>
      </c>
      <c r="Q10719" t="s">
        <v>601</v>
      </c>
      <c r="R10719" t="str">
        <f t="shared" si="614"/>
        <v>Weekday</v>
      </c>
      <c r="S10719" s="27">
        <f t="shared" si="615"/>
        <v>42496</v>
      </c>
      <c r="V10719" t="str">
        <f t="shared" si="616"/>
        <v/>
      </c>
    </row>
    <row r="10720" spans="1:51" x14ac:dyDescent="0.25">
      <c r="A10720" t="s">
        <v>391</v>
      </c>
      <c r="B10720" t="s">
        <v>218</v>
      </c>
      <c r="C10720">
        <v>172415210</v>
      </c>
      <c r="D10720">
        <v>264</v>
      </c>
      <c r="E10720" t="s">
        <v>90</v>
      </c>
      <c r="G10720">
        <v>17.63</v>
      </c>
      <c r="H10720">
        <v>2017</v>
      </c>
      <c r="I10720">
        <v>8</v>
      </c>
      <c r="J10720">
        <v>29</v>
      </c>
      <c r="K10720">
        <v>9</v>
      </c>
      <c r="L10720">
        <v>37</v>
      </c>
      <c r="M10720" t="s">
        <v>899</v>
      </c>
      <c r="N10720" t="s">
        <v>860</v>
      </c>
      <c r="O10720" t="s">
        <v>799</v>
      </c>
      <c r="Q10720" t="s">
        <v>601</v>
      </c>
      <c r="R10720" t="str">
        <f t="shared" si="614"/>
        <v>Weekday</v>
      </c>
      <c r="S10720" s="27">
        <f t="shared" si="615"/>
        <v>42976</v>
      </c>
      <c r="V10720" t="str">
        <f t="shared" si="616"/>
        <v/>
      </c>
      <c r="AE10720" s="27"/>
      <c r="AG10720" s="27"/>
      <c r="AX10720" s="27"/>
      <c r="AY10720" s="27"/>
    </row>
    <row r="10721" spans="1:51" x14ac:dyDescent="0.25">
      <c r="A10721" t="s">
        <v>391</v>
      </c>
      <c r="B10721" t="s">
        <v>218</v>
      </c>
      <c r="C10721">
        <v>130355023</v>
      </c>
      <c r="D10721">
        <v>264</v>
      </c>
      <c r="E10721" t="s">
        <v>90</v>
      </c>
      <c r="G10721">
        <v>17.658999999999999</v>
      </c>
      <c r="H10721">
        <v>2013</v>
      </c>
      <c r="I10721">
        <v>2</v>
      </c>
      <c r="J10721">
        <v>2</v>
      </c>
      <c r="K10721">
        <v>5</v>
      </c>
      <c r="L10721">
        <v>30</v>
      </c>
      <c r="M10721" t="s">
        <v>900</v>
      </c>
      <c r="N10721" t="s">
        <v>860</v>
      </c>
      <c r="O10721" t="s">
        <v>799</v>
      </c>
      <c r="Q10721" t="s">
        <v>601</v>
      </c>
      <c r="R10721" t="str">
        <f t="shared" si="614"/>
        <v>Weekend</v>
      </c>
      <c r="S10721" s="27">
        <f t="shared" si="615"/>
        <v>41307</v>
      </c>
      <c r="V10721" t="str">
        <f t="shared" si="616"/>
        <v/>
      </c>
      <c r="AE10721" s="27"/>
      <c r="AG10721" s="27"/>
      <c r="AX10721" s="27"/>
      <c r="AY10721" s="27"/>
    </row>
    <row r="10722" spans="1:51" x14ac:dyDescent="0.25">
      <c r="A10722" t="s">
        <v>391</v>
      </c>
      <c r="S10722" s="27"/>
      <c r="V10722" t="str">
        <f t="shared" si="616"/>
        <v/>
      </c>
    </row>
    <row r="10723" spans="1:51" x14ac:dyDescent="0.25">
      <c r="A10723" t="s">
        <v>391</v>
      </c>
      <c r="B10723" t="s">
        <v>218</v>
      </c>
      <c r="C10723">
        <v>160375167</v>
      </c>
      <c r="D10723">
        <v>264</v>
      </c>
      <c r="E10723" t="s">
        <v>90</v>
      </c>
      <c r="G10723">
        <v>17.689</v>
      </c>
      <c r="H10723">
        <v>2016</v>
      </c>
      <c r="I10723">
        <v>2</v>
      </c>
      <c r="J10723">
        <v>3</v>
      </c>
      <c r="K10723">
        <v>18</v>
      </c>
      <c r="L10723">
        <v>55</v>
      </c>
      <c r="M10723" t="s">
        <v>900</v>
      </c>
      <c r="N10723" t="s">
        <v>171</v>
      </c>
      <c r="O10723" t="s">
        <v>799</v>
      </c>
      <c r="Q10723" t="s">
        <v>601</v>
      </c>
      <c r="R10723" t="str">
        <f t="shared" si="614"/>
        <v>Weekday</v>
      </c>
      <c r="S10723" s="27">
        <f t="shared" si="615"/>
        <v>42403</v>
      </c>
      <c r="V10723" t="str">
        <f t="shared" si="616"/>
        <v/>
      </c>
    </row>
    <row r="10724" spans="1:51" x14ac:dyDescent="0.25">
      <c r="A10724" t="s">
        <v>391</v>
      </c>
      <c r="B10724" t="s">
        <v>218</v>
      </c>
      <c r="C10724">
        <v>163635269</v>
      </c>
      <c r="D10724">
        <v>264</v>
      </c>
      <c r="E10724" t="s">
        <v>90</v>
      </c>
      <c r="G10724">
        <v>17.696000000000002</v>
      </c>
      <c r="H10724">
        <v>2016</v>
      </c>
      <c r="I10724">
        <v>12</v>
      </c>
      <c r="J10724">
        <v>28</v>
      </c>
      <c r="K10724">
        <v>15</v>
      </c>
      <c r="L10724">
        <v>46</v>
      </c>
      <c r="M10724" t="s">
        <v>900</v>
      </c>
      <c r="N10724" t="s">
        <v>171</v>
      </c>
      <c r="O10724" t="s">
        <v>799</v>
      </c>
      <c r="Q10724" t="s">
        <v>601</v>
      </c>
      <c r="R10724" t="str">
        <f t="shared" si="614"/>
        <v>Weekday</v>
      </c>
      <c r="S10724" s="27">
        <f t="shared" si="615"/>
        <v>42732</v>
      </c>
      <c r="V10724" t="str">
        <f t="shared" si="616"/>
        <v/>
      </c>
      <c r="AE10724" s="27"/>
      <c r="AO10724" s="27"/>
      <c r="AX10724" s="27"/>
      <c r="AY10724" s="27"/>
    </row>
    <row r="10725" spans="1:51" x14ac:dyDescent="0.25">
      <c r="A10725" t="s">
        <v>391</v>
      </c>
      <c r="B10725" t="s">
        <v>218</v>
      </c>
      <c r="C10725">
        <v>153175161</v>
      </c>
      <c r="D10725">
        <v>264</v>
      </c>
      <c r="E10725" t="s">
        <v>90</v>
      </c>
      <c r="G10725">
        <v>17.741</v>
      </c>
      <c r="H10725">
        <v>2015</v>
      </c>
      <c r="I10725">
        <v>10</v>
      </c>
      <c r="J10725">
        <v>24</v>
      </c>
      <c r="K10725">
        <v>2</v>
      </c>
      <c r="L10725">
        <v>20</v>
      </c>
      <c r="M10725" t="s">
        <v>899</v>
      </c>
      <c r="N10725" t="s">
        <v>859</v>
      </c>
      <c r="O10725" t="s">
        <v>799</v>
      </c>
      <c r="Q10725" t="s">
        <v>601</v>
      </c>
      <c r="R10725" t="str">
        <f t="shared" si="614"/>
        <v>Weekend</v>
      </c>
      <c r="S10725" s="27">
        <f t="shared" si="615"/>
        <v>42301</v>
      </c>
      <c r="V10725" t="str">
        <f t="shared" si="616"/>
        <v/>
      </c>
    </row>
    <row r="10726" spans="1:51" x14ac:dyDescent="0.25">
      <c r="A10726" t="s">
        <v>391</v>
      </c>
      <c r="B10726" t="s">
        <v>218</v>
      </c>
      <c r="C10726">
        <v>162645066</v>
      </c>
      <c r="D10726">
        <v>264</v>
      </c>
      <c r="E10726" t="s">
        <v>90</v>
      </c>
      <c r="G10726">
        <v>17.760999999999999</v>
      </c>
      <c r="H10726">
        <v>2016</v>
      </c>
      <c r="I10726">
        <v>9</v>
      </c>
      <c r="J10726">
        <v>19</v>
      </c>
      <c r="K10726">
        <v>7</v>
      </c>
      <c r="L10726">
        <v>45</v>
      </c>
      <c r="M10726" t="s">
        <v>900</v>
      </c>
      <c r="N10726" t="s">
        <v>171</v>
      </c>
      <c r="O10726" t="s">
        <v>799</v>
      </c>
      <c r="Q10726" t="s">
        <v>601</v>
      </c>
      <c r="R10726" t="str">
        <f t="shared" si="614"/>
        <v>Weekday</v>
      </c>
      <c r="S10726" s="27">
        <f t="shared" si="615"/>
        <v>42632</v>
      </c>
      <c r="V10726" t="str">
        <f t="shared" si="616"/>
        <v/>
      </c>
      <c r="AE10726" s="27"/>
      <c r="AG10726" s="27"/>
      <c r="AX10726" s="27"/>
      <c r="AY10726" s="27"/>
    </row>
    <row r="10727" spans="1:51" x14ac:dyDescent="0.25">
      <c r="A10727" t="s">
        <v>391</v>
      </c>
      <c r="B10727" t="s">
        <v>218</v>
      </c>
      <c r="C10727">
        <v>151525260</v>
      </c>
      <c r="D10727">
        <v>264</v>
      </c>
      <c r="E10727" t="s">
        <v>90</v>
      </c>
      <c r="G10727">
        <v>17.829000000000001</v>
      </c>
      <c r="H10727">
        <v>2015</v>
      </c>
      <c r="I10727">
        <v>6</v>
      </c>
      <c r="J10727">
        <v>1</v>
      </c>
      <c r="K10727">
        <v>4</v>
      </c>
      <c r="L10727">
        <v>21</v>
      </c>
      <c r="M10727" t="s">
        <v>900</v>
      </c>
      <c r="N10727" t="s">
        <v>171</v>
      </c>
      <c r="O10727" t="s">
        <v>1933</v>
      </c>
      <c r="Q10727" t="s">
        <v>601</v>
      </c>
      <c r="R10727" t="str">
        <f t="shared" si="614"/>
        <v>Weekday</v>
      </c>
      <c r="S10727" s="27">
        <f t="shared" si="615"/>
        <v>42156</v>
      </c>
      <c r="V10727" t="str">
        <f t="shared" si="616"/>
        <v/>
      </c>
      <c r="AE10727" s="27"/>
      <c r="AG10727" s="27"/>
      <c r="AX10727" s="27"/>
      <c r="AY10727" s="27"/>
    </row>
    <row r="10728" spans="1:51" x14ac:dyDescent="0.25">
      <c r="A10728" t="s">
        <v>391</v>
      </c>
      <c r="S10728" s="27"/>
      <c r="V10728" t="str">
        <f t="shared" si="616"/>
        <v/>
      </c>
      <c r="AE10728" s="27"/>
      <c r="AG10728" s="27"/>
      <c r="AX10728" s="27"/>
      <c r="AY10728" s="27"/>
    </row>
    <row r="10729" spans="1:51" x14ac:dyDescent="0.25">
      <c r="A10729" t="s">
        <v>391</v>
      </c>
      <c r="S10729" s="27"/>
      <c r="V10729" t="str">
        <f t="shared" si="616"/>
        <v/>
      </c>
      <c r="AE10729" s="27"/>
      <c r="AG10729" s="27"/>
      <c r="AX10729" s="27"/>
      <c r="AY10729" s="27"/>
    </row>
    <row r="10730" spans="1:51" x14ac:dyDescent="0.25">
      <c r="A10730" t="s">
        <v>391</v>
      </c>
      <c r="B10730" t="s">
        <v>218</v>
      </c>
      <c r="C10730">
        <v>140485200</v>
      </c>
      <c r="D10730">
        <v>264</v>
      </c>
      <c r="E10730" t="s">
        <v>90</v>
      </c>
      <c r="G10730">
        <v>17.841000000000001</v>
      </c>
      <c r="H10730">
        <v>2014</v>
      </c>
      <c r="I10730">
        <v>2</v>
      </c>
      <c r="J10730">
        <v>14</v>
      </c>
      <c r="K10730">
        <v>16</v>
      </c>
      <c r="L10730">
        <v>35</v>
      </c>
      <c r="M10730" t="s">
        <v>900</v>
      </c>
      <c r="N10730" t="s">
        <v>860</v>
      </c>
      <c r="O10730" t="s">
        <v>799</v>
      </c>
      <c r="Q10730" t="s">
        <v>601</v>
      </c>
      <c r="R10730" t="str">
        <f t="shared" si="614"/>
        <v>Weekday</v>
      </c>
      <c r="S10730" s="27">
        <f t="shared" si="615"/>
        <v>41684</v>
      </c>
      <c r="V10730" t="str">
        <f t="shared" si="616"/>
        <v/>
      </c>
      <c r="AE10730" s="27"/>
      <c r="AG10730" s="27"/>
      <c r="AX10730" s="27"/>
      <c r="AY10730" s="27"/>
    </row>
    <row r="10731" spans="1:51" x14ac:dyDescent="0.25">
      <c r="A10731" t="s">
        <v>391</v>
      </c>
      <c r="B10731" t="s">
        <v>218</v>
      </c>
      <c r="C10731">
        <v>173525204</v>
      </c>
      <c r="D10731">
        <v>264</v>
      </c>
      <c r="E10731" t="s">
        <v>90</v>
      </c>
      <c r="G10731">
        <v>17.853999999999999</v>
      </c>
      <c r="H10731">
        <v>2017</v>
      </c>
      <c r="I10731">
        <v>12</v>
      </c>
      <c r="J10731">
        <v>15</v>
      </c>
      <c r="K10731">
        <v>16</v>
      </c>
      <c r="L10731">
        <v>54</v>
      </c>
      <c r="M10731" t="s">
        <v>900</v>
      </c>
      <c r="N10731" t="s">
        <v>860</v>
      </c>
      <c r="O10731" t="s">
        <v>799</v>
      </c>
      <c r="Q10731" t="s">
        <v>601</v>
      </c>
      <c r="R10731" t="str">
        <f t="shared" si="614"/>
        <v>Weekday</v>
      </c>
      <c r="S10731" s="27">
        <f t="shared" si="615"/>
        <v>43084</v>
      </c>
      <c r="V10731" t="str">
        <f t="shared" si="616"/>
        <v/>
      </c>
    </row>
    <row r="10732" spans="1:51" x14ac:dyDescent="0.25">
      <c r="A10732" t="s">
        <v>391</v>
      </c>
      <c r="B10732" t="s">
        <v>218</v>
      </c>
      <c r="C10732">
        <v>160595054</v>
      </c>
      <c r="D10732">
        <v>264</v>
      </c>
      <c r="E10732" t="s">
        <v>90</v>
      </c>
      <c r="G10732">
        <v>17.866</v>
      </c>
      <c r="H10732">
        <v>2016</v>
      </c>
      <c r="I10732">
        <v>2</v>
      </c>
      <c r="J10732">
        <v>25</v>
      </c>
      <c r="K10732">
        <v>13</v>
      </c>
      <c r="L10732">
        <v>5</v>
      </c>
      <c r="M10732" t="s">
        <v>900</v>
      </c>
      <c r="N10732" t="s">
        <v>404</v>
      </c>
      <c r="O10732" t="s">
        <v>799</v>
      </c>
      <c r="Q10732" t="s">
        <v>601</v>
      </c>
      <c r="R10732" t="str">
        <f t="shared" si="614"/>
        <v>Weekday</v>
      </c>
      <c r="S10732" s="27">
        <f t="shared" si="615"/>
        <v>42425</v>
      </c>
      <c r="V10732" t="str">
        <f t="shared" si="616"/>
        <v/>
      </c>
    </row>
    <row r="10733" spans="1:51" x14ac:dyDescent="0.25">
      <c r="A10733" t="s">
        <v>391</v>
      </c>
      <c r="B10733" t="s">
        <v>218</v>
      </c>
      <c r="C10733">
        <v>133655115</v>
      </c>
      <c r="D10733">
        <v>264</v>
      </c>
      <c r="E10733" t="s">
        <v>90</v>
      </c>
      <c r="G10733">
        <v>17.878</v>
      </c>
      <c r="H10733">
        <v>2013</v>
      </c>
      <c r="I10733">
        <v>12</v>
      </c>
      <c r="J10733">
        <v>29</v>
      </c>
      <c r="K10733">
        <v>12</v>
      </c>
      <c r="L10733">
        <v>24</v>
      </c>
      <c r="M10733" t="s">
        <v>900</v>
      </c>
      <c r="N10733" t="s">
        <v>860</v>
      </c>
      <c r="O10733" t="s">
        <v>799</v>
      </c>
      <c r="Q10733" t="s">
        <v>601</v>
      </c>
      <c r="R10733" t="str">
        <f t="shared" si="614"/>
        <v>Weekend</v>
      </c>
      <c r="S10733" s="27">
        <f t="shared" si="615"/>
        <v>41637</v>
      </c>
      <c r="V10733" t="str">
        <f t="shared" si="616"/>
        <v/>
      </c>
      <c r="AE10733" s="27"/>
      <c r="AG10733" s="27"/>
      <c r="AX10733" s="27"/>
      <c r="AY10733" s="27"/>
    </row>
    <row r="10734" spans="1:51" x14ac:dyDescent="0.25">
      <c r="A10734" t="s">
        <v>391</v>
      </c>
      <c r="B10734" t="s">
        <v>218</v>
      </c>
      <c r="C10734">
        <v>152785454</v>
      </c>
      <c r="D10734">
        <v>264</v>
      </c>
      <c r="E10734" t="s">
        <v>90</v>
      </c>
      <c r="G10734">
        <v>17.882000000000001</v>
      </c>
      <c r="H10734">
        <v>2015</v>
      </c>
      <c r="I10734">
        <v>10</v>
      </c>
      <c r="J10734">
        <v>4</v>
      </c>
      <c r="K10734">
        <v>17</v>
      </c>
      <c r="L10734">
        <v>0</v>
      </c>
      <c r="M10734" t="s">
        <v>900</v>
      </c>
      <c r="N10734" t="s">
        <v>171</v>
      </c>
      <c r="O10734" t="s">
        <v>799</v>
      </c>
      <c r="Q10734" t="s">
        <v>601</v>
      </c>
      <c r="R10734" t="str">
        <f t="shared" si="614"/>
        <v>Weekend</v>
      </c>
      <c r="S10734" s="27">
        <f t="shared" si="615"/>
        <v>42281</v>
      </c>
      <c r="V10734" t="str">
        <f t="shared" si="616"/>
        <v/>
      </c>
      <c r="AE10734" s="27"/>
      <c r="AG10734" s="27"/>
      <c r="AX10734" s="27"/>
      <c r="AY10734" s="27"/>
    </row>
    <row r="10735" spans="1:51" x14ac:dyDescent="0.25">
      <c r="A10735" t="s">
        <v>391</v>
      </c>
      <c r="B10735" t="s">
        <v>218</v>
      </c>
      <c r="C10735">
        <v>151095076</v>
      </c>
      <c r="D10735">
        <v>264</v>
      </c>
      <c r="E10735" t="s">
        <v>90</v>
      </c>
      <c r="G10735">
        <v>17.891999999999999</v>
      </c>
      <c r="H10735">
        <v>2015</v>
      </c>
      <c r="I10735">
        <v>4</v>
      </c>
      <c r="J10735">
        <v>14</v>
      </c>
      <c r="K10735">
        <v>19</v>
      </c>
      <c r="L10735">
        <v>40</v>
      </c>
      <c r="M10735" t="s">
        <v>900</v>
      </c>
      <c r="N10735" t="s">
        <v>860</v>
      </c>
      <c r="O10735" t="s">
        <v>799</v>
      </c>
      <c r="Q10735" t="s">
        <v>601</v>
      </c>
      <c r="R10735" t="str">
        <f t="shared" si="614"/>
        <v>Weekday</v>
      </c>
      <c r="S10735" s="27">
        <f t="shared" si="615"/>
        <v>42108</v>
      </c>
      <c r="V10735" t="str">
        <f t="shared" si="616"/>
        <v/>
      </c>
      <c r="AX10735" s="27"/>
      <c r="AY10735" s="27"/>
    </row>
    <row r="10736" spans="1:51" x14ac:dyDescent="0.25">
      <c r="A10736" t="s">
        <v>391</v>
      </c>
      <c r="B10736" t="s">
        <v>218</v>
      </c>
      <c r="C10736">
        <v>162655243</v>
      </c>
      <c r="D10736">
        <v>264</v>
      </c>
      <c r="E10736" t="s">
        <v>90</v>
      </c>
      <c r="G10736">
        <v>17.896999999999998</v>
      </c>
      <c r="H10736">
        <v>2016</v>
      </c>
      <c r="I10736">
        <v>9</v>
      </c>
      <c r="J10736">
        <v>21</v>
      </c>
      <c r="K10736">
        <v>14</v>
      </c>
      <c r="L10736">
        <v>26</v>
      </c>
      <c r="M10736" t="s">
        <v>899</v>
      </c>
      <c r="N10736" t="s">
        <v>860</v>
      </c>
      <c r="O10736" t="s">
        <v>799</v>
      </c>
      <c r="Q10736" t="s">
        <v>601</v>
      </c>
      <c r="R10736" t="str">
        <f t="shared" si="614"/>
        <v>Weekday</v>
      </c>
      <c r="S10736" s="27">
        <f t="shared" si="615"/>
        <v>42634</v>
      </c>
      <c r="V10736" t="str">
        <f t="shared" si="616"/>
        <v/>
      </c>
      <c r="AX10736" s="27"/>
      <c r="AY10736" s="27"/>
    </row>
    <row r="10737" spans="1:51" x14ac:dyDescent="0.25">
      <c r="A10737" t="s">
        <v>391</v>
      </c>
      <c r="B10737" t="s">
        <v>218</v>
      </c>
      <c r="C10737">
        <v>140025130</v>
      </c>
      <c r="D10737">
        <v>264</v>
      </c>
      <c r="E10737" t="s">
        <v>90</v>
      </c>
      <c r="G10737">
        <v>17.917000000000002</v>
      </c>
      <c r="H10737">
        <v>2013</v>
      </c>
      <c r="I10737">
        <v>12</v>
      </c>
      <c r="J10737">
        <v>23</v>
      </c>
      <c r="K10737">
        <v>14</v>
      </c>
      <c r="L10737">
        <v>20</v>
      </c>
      <c r="M10737" t="s">
        <v>900</v>
      </c>
      <c r="N10737" t="s">
        <v>171</v>
      </c>
      <c r="O10737" t="s">
        <v>799</v>
      </c>
      <c r="Q10737" t="s">
        <v>601</v>
      </c>
      <c r="R10737" t="str">
        <f t="shared" ref="R10737:R10800" si="617">IF(WEEKDAY(DATE(H10737,I10737,J10737),2) &lt; 6, "Weekday", "Weekend")</f>
        <v>Weekday</v>
      </c>
      <c r="S10737" s="27">
        <f t="shared" ref="S10737:S10800" si="618">DATE(H10737,I10737,J10737)</f>
        <v>41631</v>
      </c>
      <c r="V10737" t="str">
        <f t="shared" si="616"/>
        <v/>
      </c>
      <c r="AX10737" s="27"/>
      <c r="AY10737" s="27"/>
    </row>
    <row r="10738" spans="1:51" x14ac:dyDescent="0.25">
      <c r="A10738" t="s">
        <v>391</v>
      </c>
      <c r="S10738" s="27"/>
      <c r="V10738" t="str">
        <f t="shared" si="616"/>
        <v/>
      </c>
      <c r="AX10738" s="27"/>
      <c r="AY10738" s="27"/>
    </row>
    <row r="10739" spans="1:51" x14ac:dyDescent="0.25">
      <c r="A10739" t="s">
        <v>391</v>
      </c>
      <c r="B10739" t="s">
        <v>218</v>
      </c>
      <c r="C10739">
        <v>152185267</v>
      </c>
      <c r="D10739">
        <v>264</v>
      </c>
      <c r="E10739" t="s">
        <v>90</v>
      </c>
      <c r="G10739">
        <v>17.952999999999999</v>
      </c>
      <c r="H10739">
        <v>2015</v>
      </c>
      <c r="I10739">
        <v>7</v>
      </c>
      <c r="J10739">
        <v>30</v>
      </c>
      <c r="K10739">
        <v>10</v>
      </c>
      <c r="L10739">
        <v>40</v>
      </c>
      <c r="M10739" t="s">
        <v>900</v>
      </c>
      <c r="N10739" t="s">
        <v>860</v>
      </c>
      <c r="O10739" t="s">
        <v>799</v>
      </c>
      <c r="Q10739" t="s">
        <v>601</v>
      </c>
      <c r="R10739" t="str">
        <f t="shared" si="617"/>
        <v>Weekday</v>
      </c>
      <c r="S10739" s="27">
        <f t="shared" si="618"/>
        <v>42215</v>
      </c>
      <c r="V10739" t="str">
        <f t="shared" si="616"/>
        <v/>
      </c>
    </row>
    <row r="10740" spans="1:51" x14ac:dyDescent="0.25">
      <c r="A10740" t="s">
        <v>391</v>
      </c>
      <c r="B10740" t="s">
        <v>218</v>
      </c>
      <c r="C10740">
        <v>171285546</v>
      </c>
      <c r="D10740">
        <v>264</v>
      </c>
      <c r="E10740" t="s">
        <v>90</v>
      </c>
      <c r="G10740">
        <v>17.954000000000001</v>
      </c>
      <c r="H10740">
        <v>2017</v>
      </c>
      <c r="I10740">
        <v>5</v>
      </c>
      <c r="J10740">
        <v>4</v>
      </c>
      <c r="K10740">
        <v>8</v>
      </c>
      <c r="L10740">
        <v>30</v>
      </c>
      <c r="M10740" t="s">
        <v>900</v>
      </c>
      <c r="N10740" t="s">
        <v>860</v>
      </c>
      <c r="O10740" t="s">
        <v>799</v>
      </c>
      <c r="Q10740" t="s">
        <v>601</v>
      </c>
      <c r="R10740" t="str">
        <f t="shared" si="617"/>
        <v>Weekday</v>
      </c>
      <c r="S10740" s="27">
        <f t="shared" si="618"/>
        <v>42859</v>
      </c>
      <c r="V10740" t="str">
        <f t="shared" si="616"/>
        <v/>
      </c>
    </row>
    <row r="10741" spans="1:51" x14ac:dyDescent="0.25">
      <c r="A10741" t="s">
        <v>391</v>
      </c>
      <c r="S10741" s="27"/>
      <c r="V10741" t="str">
        <f t="shared" si="616"/>
        <v/>
      </c>
    </row>
    <row r="10742" spans="1:51" x14ac:dyDescent="0.25">
      <c r="A10742" t="s">
        <v>391</v>
      </c>
      <c r="B10742" t="s">
        <v>218</v>
      </c>
      <c r="C10742">
        <v>161205011</v>
      </c>
      <c r="D10742">
        <v>264</v>
      </c>
      <c r="E10742" t="s">
        <v>90</v>
      </c>
      <c r="G10742">
        <v>17.968</v>
      </c>
      <c r="H10742">
        <v>2016</v>
      </c>
      <c r="I10742">
        <v>4</v>
      </c>
      <c r="J10742">
        <v>23</v>
      </c>
      <c r="K10742">
        <v>15</v>
      </c>
      <c r="L10742">
        <v>25</v>
      </c>
      <c r="M10742" t="s">
        <v>900</v>
      </c>
      <c r="N10742" t="s">
        <v>860</v>
      </c>
      <c r="O10742" t="s">
        <v>799</v>
      </c>
      <c r="Q10742" t="s">
        <v>601</v>
      </c>
      <c r="R10742" t="str">
        <f t="shared" si="617"/>
        <v>Weekend</v>
      </c>
      <c r="S10742" s="27">
        <f t="shared" si="618"/>
        <v>42483</v>
      </c>
      <c r="V10742" t="str">
        <f t="shared" si="616"/>
        <v/>
      </c>
      <c r="AE10742" s="27"/>
      <c r="AG10742" s="27"/>
      <c r="AX10742" s="27"/>
      <c r="AY10742" s="27"/>
    </row>
    <row r="10743" spans="1:51" x14ac:dyDescent="0.25">
      <c r="A10743" t="s">
        <v>391</v>
      </c>
      <c r="B10743" t="s">
        <v>218</v>
      </c>
      <c r="C10743">
        <v>153085034</v>
      </c>
      <c r="D10743">
        <v>264</v>
      </c>
      <c r="E10743" t="s">
        <v>90</v>
      </c>
      <c r="G10743">
        <v>17.968</v>
      </c>
      <c r="H10743">
        <v>2015</v>
      </c>
      <c r="I10743">
        <v>10</v>
      </c>
      <c r="J10743">
        <v>31</v>
      </c>
      <c r="K10743">
        <v>22</v>
      </c>
      <c r="L10743">
        <v>0</v>
      </c>
      <c r="M10743" t="s">
        <v>900</v>
      </c>
      <c r="N10743" t="s">
        <v>404</v>
      </c>
      <c r="O10743" t="s">
        <v>799</v>
      </c>
      <c r="Q10743" t="s">
        <v>601</v>
      </c>
      <c r="R10743" t="str">
        <f t="shared" si="617"/>
        <v>Weekend</v>
      </c>
      <c r="S10743" s="27">
        <f t="shared" si="618"/>
        <v>42308</v>
      </c>
      <c r="V10743" t="str">
        <f t="shared" si="616"/>
        <v/>
      </c>
      <c r="AX10743" s="27"/>
      <c r="AY10743" s="27"/>
    </row>
    <row r="10744" spans="1:51" x14ac:dyDescent="0.25">
      <c r="A10744" t="s">
        <v>391</v>
      </c>
      <c r="B10744" t="s">
        <v>218</v>
      </c>
      <c r="C10744">
        <v>140375111</v>
      </c>
      <c r="D10744">
        <v>264</v>
      </c>
      <c r="E10744" t="s">
        <v>90</v>
      </c>
      <c r="G10744">
        <v>17.969000000000001</v>
      </c>
      <c r="H10744">
        <v>2014</v>
      </c>
      <c r="I10744">
        <v>2</v>
      </c>
      <c r="J10744">
        <v>4</v>
      </c>
      <c r="K10744">
        <v>8</v>
      </c>
      <c r="L10744">
        <v>7</v>
      </c>
      <c r="M10744" t="s">
        <v>900</v>
      </c>
      <c r="N10744" t="s">
        <v>860</v>
      </c>
      <c r="O10744" t="s">
        <v>799</v>
      </c>
      <c r="Q10744" t="s">
        <v>601</v>
      </c>
      <c r="R10744" t="str">
        <f t="shared" si="617"/>
        <v>Weekday</v>
      </c>
      <c r="S10744" s="27">
        <f t="shared" si="618"/>
        <v>41674</v>
      </c>
      <c r="V10744" t="str">
        <f t="shared" si="616"/>
        <v/>
      </c>
      <c r="AE10744" s="27"/>
      <c r="AG10744" s="27"/>
      <c r="AX10744" s="27"/>
      <c r="AY10744" s="27"/>
    </row>
    <row r="10745" spans="1:51" x14ac:dyDescent="0.25">
      <c r="A10745" t="s">
        <v>391</v>
      </c>
      <c r="B10745" t="s">
        <v>218</v>
      </c>
      <c r="C10745">
        <v>150045170</v>
      </c>
      <c r="D10745">
        <v>264</v>
      </c>
      <c r="E10745" t="s">
        <v>90</v>
      </c>
      <c r="G10745">
        <v>17.969000000000001</v>
      </c>
      <c r="H10745">
        <v>2015</v>
      </c>
      <c r="I10745">
        <v>1</v>
      </c>
      <c r="J10745">
        <v>4</v>
      </c>
      <c r="K10745">
        <v>16</v>
      </c>
      <c r="L10745">
        <v>35</v>
      </c>
      <c r="M10745" t="s">
        <v>899</v>
      </c>
      <c r="N10745" t="s">
        <v>860</v>
      </c>
      <c r="O10745" t="s">
        <v>799</v>
      </c>
      <c r="Q10745" t="s">
        <v>601</v>
      </c>
      <c r="R10745" t="str">
        <f t="shared" si="617"/>
        <v>Weekend</v>
      </c>
      <c r="S10745" s="27">
        <f t="shared" si="618"/>
        <v>42008</v>
      </c>
      <c r="V10745" t="str">
        <f t="shared" si="616"/>
        <v/>
      </c>
      <c r="AE10745" s="27"/>
      <c r="AG10745" s="27"/>
      <c r="AX10745" s="27"/>
      <c r="AY10745" s="27"/>
    </row>
    <row r="10746" spans="1:51" x14ac:dyDescent="0.25">
      <c r="A10746" t="s">
        <v>391</v>
      </c>
      <c r="B10746" t="s">
        <v>218</v>
      </c>
      <c r="C10746">
        <v>171895111</v>
      </c>
      <c r="D10746">
        <v>264</v>
      </c>
      <c r="E10746" t="s">
        <v>90</v>
      </c>
      <c r="G10746">
        <v>17.978000000000002</v>
      </c>
      <c r="H10746">
        <v>2017</v>
      </c>
      <c r="I10746">
        <v>7</v>
      </c>
      <c r="J10746">
        <v>2</v>
      </c>
      <c r="K10746">
        <v>15</v>
      </c>
      <c r="L10746">
        <v>44</v>
      </c>
      <c r="M10746" t="s">
        <v>900</v>
      </c>
      <c r="N10746" t="s">
        <v>171</v>
      </c>
      <c r="O10746" t="s">
        <v>799</v>
      </c>
      <c r="Q10746" t="s">
        <v>601</v>
      </c>
      <c r="R10746" t="str">
        <f t="shared" si="617"/>
        <v>Weekend</v>
      </c>
      <c r="S10746" s="27">
        <f t="shared" si="618"/>
        <v>42918</v>
      </c>
      <c r="V10746" t="str">
        <f t="shared" si="616"/>
        <v/>
      </c>
    </row>
    <row r="10747" spans="1:51" x14ac:dyDescent="0.25">
      <c r="A10747" t="s">
        <v>391</v>
      </c>
      <c r="B10747" t="s">
        <v>218</v>
      </c>
      <c r="C10747">
        <v>150645370</v>
      </c>
      <c r="D10747">
        <v>264</v>
      </c>
      <c r="E10747" t="s">
        <v>90</v>
      </c>
      <c r="G10747">
        <v>17.981999999999999</v>
      </c>
      <c r="H10747">
        <v>2015</v>
      </c>
      <c r="I10747">
        <v>3</v>
      </c>
      <c r="J10747">
        <v>3</v>
      </c>
      <c r="K10747">
        <v>16</v>
      </c>
      <c r="L10747">
        <v>9</v>
      </c>
      <c r="M10747" t="s">
        <v>900</v>
      </c>
      <c r="N10747" t="s">
        <v>860</v>
      </c>
      <c r="O10747" t="s">
        <v>799</v>
      </c>
      <c r="Q10747" t="s">
        <v>601</v>
      </c>
      <c r="R10747" t="str">
        <f t="shared" si="617"/>
        <v>Weekday</v>
      </c>
      <c r="S10747" s="27">
        <f t="shared" si="618"/>
        <v>42066</v>
      </c>
      <c r="V10747" t="str">
        <f t="shared" si="616"/>
        <v/>
      </c>
      <c r="AE10747" s="27"/>
      <c r="AG10747" s="27"/>
      <c r="AX10747" s="27"/>
      <c r="AY10747" s="27"/>
    </row>
    <row r="10748" spans="1:51" x14ac:dyDescent="0.25">
      <c r="A10748" t="s">
        <v>391</v>
      </c>
      <c r="B10748" t="s">
        <v>218</v>
      </c>
      <c r="C10748">
        <v>143155282</v>
      </c>
      <c r="D10748">
        <v>264</v>
      </c>
      <c r="E10748" t="s">
        <v>90</v>
      </c>
      <c r="G10748">
        <v>17.989999999999998</v>
      </c>
      <c r="H10748">
        <v>2014</v>
      </c>
      <c r="I10748">
        <v>11</v>
      </c>
      <c r="J10748">
        <v>2</v>
      </c>
      <c r="K10748">
        <v>3</v>
      </c>
      <c r="L10748">
        <v>20</v>
      </c>
      <c r="M10748" t="s">
        <v>899</v>
      </c>
      <c r="N10748" t="s">
        <v>860</v>
      </c>
      <c r="O10748" t="s">
        <v>799</v>
      </c>
      <c r="Q10748" t="s">
        <v>601</v>
      </c>
      <c r="R10748" t="str">
        <f t="shared" si="617"/>
        <v>Weekend</v>
      </c>
      <c r="S10748" s="27">
        <f t="shared" si="618"/>
        <v>41945</v>
      </c>
      <c r="V10748" t="str">
        <f t="shared" si="616"/>
        <v/>
      </c>
    </row>
    <row r="10749" spans="1:51" x14ac:dyDescent="0.25">
      <c r="A10749" t="s">
        <v>391</v>
      </c>
      <c r="B10749" t="s">
        <v>218</v>
      </c>
      <c r="C10749">
        <v>172335393</v>
      </c>
      <c r="D10749">
        <v>264</v>
      </c>
      <c r="E10749" t="s">
        <v>90</v>
      </c>
      <c r="G10749">
        <v>17.995999999999999</v>
      </c>
      <c r="H10749">
        <v>2017</v>
      </c>
      <c r="I10749">
        <v>8</v>
      </c>
      <c r="J10749">
        <v>12</v>
      </c>
      <c r="K10749">
        <v>16</v>
      </c>
      <c r="L10749">
        <v>8</v>
      </c>
      <c r="M10749" t="s">
        <v>900</v>
      </c>
      <c r="N10749" t="s">
        <v>860</v>
      </c>
      <c r="O10749" t="s">
        <v>799</v>
      </c>
      <c r="Q10749" t="s">
        <v>601</v>
      </c>
      <c r="R10749" t="str">
        <f t="shared" si="617"/>
        <v>Weekend</v>
      </c>
      <c r="S10749" s="27">
        <f t="shared" si="618"/>
        <v>42959</v>
      </c>
      <c r="V10749" t="str">
        <f t="shared" si="616"/>
        <v/>
      </c>
      <c r="AE10749" s="27"/>
      <c r="AG10749" s="27"/>
      <c r="AX10749" s="27"/>
      <c r="AY10749" s="27"/>
    </row>
    <row r="10750" spans="1:51" x14ac:dyDescent="0.25">
      <c r="A10750" t="s">
        <v>391</v>
      </c>
      <c r="B10750" t="s">
        <v>218</v>
      </c>
      <c r="C10750">
        <v>160365307</v>
      </c>
      <c r="D10750">
        <v>264</v>
      </c>
      <c r="E10750" t="s">
        <v>90</v>
      </c>
      <c r="G10750">
        <v>18.032</v>
      </c>
      <c r="H10750">
        <v>2016</v>
      </c>
      <c r="I10750">
        <v>2</v>
      </c>
      <c r="J10750">
        <v>5</v>
      </c>
      <c r="K10750">
        <v>14</v>
      </c>
      <c r="L10750">
        <v>40</v>
      </c>
      <c r="M10750" t="s">
        <v>899</v>
      </c>
      <c r="N10750" t="s">
        <v>860</v>
      </c>
      <c r="O10750" t="s">
        <v>799</v>
      </c>
      <c r="Q10750" t="s">
        <v>601</v>
      </c>
      <c r="R10750" t="str">
        <f t="shared" si="617"/>
        <v>Weekday</v>
      </c>
      <c r="S10750" s="27">
        <f t="shared" si="618"/>
        <v>42405</v>
      </c>
      <c r="V10750" t="str">
        <f t="shared" si="616"/>
        <v/>
      </c>
      <c r="AE10750" s="27"/>
      <c r="AG10750" s="27"/>
      <c r="AX10750" s="27"/>
      <c r="AY10750" s="27"/>
    </row>
    <row r="10751" spans="1:51" x14ac:dyDescent="0.25">
      <c r="A10751" t="s">
        <v>391</v>
      </c>
      <c r="B10751" t="s">
        <v>218</v>
      </c>
      <c r="C10751">
        <v>150485350</v>
      </c>
      <c r="D10751">
        <v>264</v>
      </c>
      <c r="E10751" t="s">
        <v>90</v>
      </c>
      <c r="G10751">
        <v>18.053999999999998</v>
      </c>
      <c r="H10751">
        <v>2015</v>
      </c>
      <c r="I10751">
        <v>2</v>
      </c>
      <c r="J10751">
        <v>15</v>
      </c>
      <c r="K10751">
        <v>19</v>
      </c>
      <c r="L10751">
        <v>26</v>
      </c>
      <c r="M10751" t="s">
        <v>900</v>
      </c>
      <c r="N10751" t="s">
        <v>171</v>
      </c>
      <c r="O10751" t="s">
        <v>799</v>
      </c>
      <c r="Q10751" t="s">
        <v>603</v>
      </c>
      <c r="R10751" t="str">
        <f t="shared" si="617"/>
        <v>Weekend</v>
      </c>
      <c r="S10751" s="27">
        <f t="shared" si="618"/>
        <v>42050</v>
      </c>
      <c r="V10751" t="str">
        <f t="shared" si="616"/>
        <v/>
      </c>
      <c r="AX10751" s="27"/>
      <c r="AY10751" s="27"/>
    </row>
    <row r="10752" spans="1:51" x14ac:dyDescent="0.25">
      <c r="A10752" t="s">
        <v>391</v>
      </c>
      <c r="B10752" t="s">
        <v>218</v>
      </c>
      <c r="C10752">
        <v>171655223</v>
      </c>
      <c r="D10752">
        <v>264</v>
      </c>
      <c r="E10752" t="s">
        <v>90</v>
      </c>
      <c r="G10752">
        <v>18.059000000000001</v>
      </c>
      <c r="H10752">
        <v>2017</v>
      </c>
      <c r="I10752">
        <v>6</v>
      </c>
      <c r="J10752">
        <v>10</v>
      </c>
      <c r="K10752">
        <v>0</v>
      </c>
      <c r="L10752">
        <v>59</v>
      </c>
      <c r="M10752" t="s">
        <v>900</v>
      </c>
      <c r="N10752" t="s">
        <v>171</v>
      </c>
      <c r="O10752" t="s">
        <v>799</v>
      </c>
      <c r="Q10752" t="s">
        <v>603</v>
      </c>
      <c r="R10752" t="str">
        <f t="shared" si="617"/>
        <v>Weekend</v>
      </c>
      <c r="S10752" s="27">
        <f t="shared" si="618"/>
        <v>42896</v>
      </c>
      <c r="V10752" t="str">
        <f t="shared" si="616"/>
        <v/>
      </c>
    </row>
    <row r="10753" spans="1:51" x14ac:dyDescent="0.25">
      <c r="A10753" t="s">
        <v>391</v>
      </c>
      <c r="B10753" t="s">
        <v>218</v>
      </c>
      <c r="C10753">
        <v>140295235</v>
      </c>
      <c r="D10753">
        <v>264</v>
      </c>
      <c r="E10753" t="s">
        <v>90</v>
      </c>
      <c r="G10753">
        <v>18.077000000000002</v>
      </c>
      <c r="H10753">
        <v>2014</v>
      </c>
      <c r="I10753">
        <v>1</v>
      </c>
      <c r="J10753">
        <v>28</v>
      </c>
      <c r="K10753">
        <v>20</v>
      </c>
      <c r="L10753">
        <v>11</v>
      </c>
      <c r="M10753" t="s">
        <v>899</v>
      </c>
      <c r="N10753" t="s">
        <v>860</v>
      </c>
      <c r="O10753" t="s">
        <v>799</v>
      </c>
      <c r="Q10753" t="s">
        <v>603</v>
      </c>
      <c r="R10753" t="str">
        <f t="shared" si="617"/>
        <v>Weekday</v>
      </c>
      <c r="S10753" s="27">
        <f t="shared" si="618"/>
        <v>41667</v>
      </c>
      <c r="V10753" t="str">
        <f t="shared" si="616"/>
        <v/>
      </c>
      <c r="AE10753" s="27"/>
      <c r="AG10753" s="27"/>
      <c r="AX10753" s="27"/>
      <c r="AY10753" s="27"/>
    </row>
    <row r="10754" spans="1:51" x14ac:dyDescent="0.25">
      <c r="A10754" t="s">
        <v>391</v>
      </c>
      <c r="B10754" t="s">
        <v>218</v>
      </c>
      <c r="C10754">
        <v>160325191</v>
      </c>
      <c r="D10754">
        <v>264</v>
      </c>
      <c r="E10754" t="s">
        <v>90</v>
      </c>
      <c r="G10754">
        <v>18.079000000000001</v>
      </c>
      <c r="H10754">
        <v>2016</v>
      </c>
      <c r="I10754">
        <v>1</v>
      </c>
      <c r="J10754">
        <v>29</v>
      </c>
      <c r="K10754">
        <v>18</v>
      </c>
      <c r="L10754">
        <v>14</v>
      </c>
      <c r="M10754" t="s">
        <v>900</v>
      </c>
      <c r="N10754" t="s">
        <v>170</v>
      </c>
      <c r="O10754" t="s">
        <v>799</v>
      </c>
      <c r="Q10754" t="s">
        <v>603</v>
      </c>
      <c r="R10754" t="str">
        <f t="shared" si="617"/>
        <v>Weekday</v>
      </c>
      <c r="S10754" s="27">
        <f t="shared" si="618"/>
        <v>42398</v>
      </c>
      <c r="V10754" t="str">
        <f t="shared" si="616"/>
        <v/>
      </c>
      <c r="AE10754" s="27"/>
      <c r="AG10754" s="27"/>
      <c r="AX10754" s="27"/>
      <c r="AY10754" s="27"/>
    </row>
    <row r="10755" spans="1:51" x14ac:dyDescent="0.25">
      <c r="A10755" t="s">
        <v>391</v>
      </c>
      <c r="B10755" t="s">
        <v>218</v>
      </c>
      <c r="C10755">
        <v>160945108</v>
      </c>
      <c r="D10755">
        <v>264</v>
      </c>
      <c r="E10755" t="s">
        <v>90</v>
      </c>
      <c r="G10755">
        <v>18.09</v>
      </c>
      <c r="H10755">
        <v>2016</v>
      </c>
      <c r="I10755">
        <v>4</v>
      </c>
      <c r="J10755">
        <v>2</v>
      </c>
      <c r="K10755">
        <v>11</v>
      </c>
      <c r="L10755">
        <v>29</v>
      </c>
      <c r="M10755" t="s">
        <v>899</v>
      </c>
      <c r="N10755" t="s">
        <v>860</v>
      </c>
      <c r="O10755" t="s">
        <v>799</v>
      </c>
      <c r="Q10755" t="s">
        <v>603</v>
      </c>
      <c r="R10755" t="str">
        <f t="shared" si="617"/>
        <v>Weekend</v>
      </c>
      <c r="S10755" s="27">
        <f t="shared" si="618"/>
        <v>42462</v>
      </c>
      <c r="V10755" t="str">
        <f t="shared" ref="V10755:V10818" si="619">T10755&amp;U10755</f>
        <v/>
      </c>
    </row>
    <row r="10756" spans="1:51" x14ac:dyDescent="0.25">
      <c r="A10756" t="s">
        <v>391</v>
      </c>
      <c r="B10756" t="s">
        <v>218</v>
      </c>
      <c r="C10756">
        <v>130695188</v>
      </c>
      <c r="D10756">
        <v>264</v>
      </c>
      <c r="E10756" t="s">
        <v>90</v>
      </c>
      <c r="G10756">
        <v>17.914000000000001</v>
      </c>
      <c r="H10756">
        <v>2013</v>
      </c>
      <c r="I10756">
        <v>3</v>
      </c>
      <c r="J10756">
        <v>9</v>
      </c>
      <c r="K10756">
        <v>19</v>
      </c>
      <c r="L10756">
        <v>53</v>
      </c>
      <c r="M10756" t="s">
        <v>899</v>
      </c>
      <c r="N10756" t="s">
        <v>860</v>
      </c>
      <c r="O10756" t="s">
        <v>799</v>
      </c>
      <c r="Q10756" t="s">
        <v>601</v>
      </c>
      <c r="R10756" t="str">
        <f t="shared" si="617"/>
        <v>Weekend</v>
      </c>
      <c r="S10756" s="27">
        <f t="shared" si="618"/>
        <v>41342</v>
      </c>
      <c r="V10756" t="str">
        <f t="shared" si="619"/>
        <v/>
      </c>
    </row>
    <row r="10757" spans="1:51" x14ac:dyDescent="0.25">
      <c r="A10757" t="s">
        <v>391</v>
      </c>
      <c r="B10757" t="s">
        <v>218</v>
      </c>
      <c r="C10757">
        <v>171095286</v>
      </c>
      <c r="D10757">
        <v>264</v>
      </c>
      <c r="E10757" t="s">
        <v>90</v>
      </c>
      <c r="G10757">
        <v>18.100000000000001</v>
      </c>
      <c r="H10757">
        <v>2017</v>
      </c>
      <c r="I10757">
        <v>4</v>
      </c>
      <c r="J10757">
        <v>17</v>
      </c>
      <c r="K10757">
        <v>19</v>
      </c>
      <c r="L10757">
        <v>35</v>
      </c>
      <c r="M10757" t="s">
        <v>899</v>
      </c>
      <c r="N10757" t="s">
        <v>860</v>
      </c>
      <c r="O10757" t="s">
        <v>799</v>
      </c>
      <c r="Q10757" t="s">
        <v>603</v>
      </c>
      <c r="R10757" t="str">
        <f t="shared" si="617"/>
        <v>Weekday</v>
      </c>
      <c r="S10757" s="27">
        <f t="shared" si="618"/>
        <v>42842</v>
      </c>
      <c r="V10757" t="str">
        <f t="shared" si="619"/>
        <v/>
      </c>
    </row>
    <row r="10758" spans="1:51" x14ac:dyDescent="0.25">
      <c r="A10758" t="s">
        <v>391</v>
      </c>
      <c r="B10758" t="s">
        <v>218</v>
      </c>
      <c r="C10758">
        <v>163435369</v>
      </c>
      <c r="D10758">
        <v>264</v>
      </c>
      <c r="E10758" t="s">
        <v>90</v>
      </c>
      <c r="G10758">
        <v>18.103000000000002</v>
      </c>
      <c r="H10758">
        <v>2016</v>
      </c>
      <c r="I10758">
        <v>12</v>
      </c>
      <c r="J10758">
        <v>4</v>
      </c>
      <c r="K10758">
        <v>17</v>
      </c>
      <c r="L10758">
        <v>50</v>
      </c>
      <c r="M10758" t="s">
        <v>900</v>
      </c>
      <c r="N10758" t="s">
        <v>860</v>
      </c>
      <c r="O10758" t="s">
        <v>799</v>
      </c>
      <c r="Q10758" t="s">
        <v>603</v>
      </c>
      <c r="R10758" t="str">
        <f t="shared" si="617"/>
        <v>Weekend</v>
      </c>
      <c r="S10758" s="27">
        <f t="shared" si="618"/>
        <v>42708</v>
      </c>
      <c r="V10758" t="str">
        <f t="shared" si="619"/>
        <v/>
      </c>
      <c r="AO10758" s="27"/>
      <c r="AX10758" s="27"/>
      <c r="AY10758" s="27"/>
    </row>
    <row r="10759" spans="1:51" x14ac:dyDescent="0.25">
      <c r="A10759" t="s">
        <v>391</v>
      </c>
      <c r="B10759" t="s">
        <v>218</v>
      </c>
      <c r="C10759">
        <v>151675026</v>
      </c>
      <c r="D10759">
        <v>264</v>
      </c>
      <c r="E10759" t="s">
        <v>90</v>
      </c>
      <c r="G10759">
        <v>18.120999999999999</v>
      </c>
      <c r="H10759">
        <v>2015</v>
      </c>
      <c r="I10759">
        <v>6</v>
      </c>
      <c r="J10759">
        <v>14</v>
      </c>
      <c r="K10759">
        <v>5</v>
      </c>
      <c r="L10759">
        <v>19</v>
      </c>
      <c r="M10759" t="s">
        <v>899</v>
      </c>
      <c r="N10759" t="s">
        <v>860</v>
      </c>
      <c r="O10759" t="s">
        <v>799</v>
      </c>
      <c r="Q10759" t="s">
        <v>603</v>
      </c>
      <c r="R10759" t="str">
        <f t="shared" si="617"/>
        <v>Weekend</v>
      </c>
      <c r="S10759" s="27">
        <f t="shared" si="618"/>
        <v>42169</v>
      </c>
      <c r="V10759" t="str">
        <f t="shared" si="619"/>
        <v/>
      </c>
      <c r="AE10759" s="27"/>
      <c r="AG10759" s="27"/>
      <c r="AX10759" s="27"/>
      <c r="AY10759" s="27"/>
    </row>
    <row r="10760" spans="1:51" x14ac:dyDescent="0.25">
      <c r="A10760" t="s">
        <v>391</v>
      </c>
      <c r="B10760" t="s">
        <v>218</v>
      </c>
      <c r="C10760">
        <v>133625142</v>
      </c>
      <c r="D10760">
        <v>264</v>
      </c>
      <c r="E10760" t="s">
        <v>90</v>
      </c>
      <c r="G10760">
        <v>18.132000000000001</v>
      </c>
      <c r="H10760">
        <v>2013</v>
      </c>
      <c r="I10760">
        <v>12</v>
      </c>
      <c r="J10760">
        <v>27</v>
      </c>
      <c r="K10760">
        <v>0</v>
      </c>
      <c r="L10760">
        <v>50</v>
      </c>
      <c r="M10760" t="s">
        <v>900</v>
      </c>
      <c r="N10760" t="s">
        <v>860</v>
      </c>
      <c r="O10760" t="s">
        <v>799</v>
      </c>
      <c r="Q10760" t="s">
        <v>603</v>
      </c>
      <c r="R10760" t="str">
        <f t="shared" si="617"/>
        <v>Weekday</v>
      </c>
      <c r="S10760" s="27">
        <f t="shared" si="618"/>
        <v>41635</v>
      </c>
      <c r="V10760" t="str">
        <f t="shared" si="619"/>
        <v/>
      </c>
      <c r="AE10760" s="27"/>
      <c r="AG10760" s="27"/>
      <c r="AX10760" s="27"/>
      <c r="AY10760" s="27"/>
    </row>
    <row r="10761" spans="1:51" x14ac:dyDescent="0.25">
      <c r="A10761" t="s">
        <v>391</v>
      </c>
      <c r="B10761" t="s">
        <v>218</v>
      </c>
      <c r="C10761">
        <v>131445089</v>
      </c>
      <c r="D10761">
        <v>264</v>
      </c>
      <c r="E10761" t="s">
        <v>90</v>
      </c>
      <c r="G10761">
        <v>18.141999999999999</v>
      </c>
      <c r="H10761">
        <v>2013</v>
      </c>
      <c r="I10761">
        <v>5</v>
      </c>
      <c r="J10761">
        <v>23</v>
      </c>
      <c r="K10761">
        <v>13</v>
      </c>
      <c r="L10761">
        <v>38</v>
      </c>
      <c r="M10761" t="s">
        <v>900</v>
      </c>
      <c r="N10761" t="s">
        <v>860</v>
      </c>
      <c r="O10761" t="s">
        <v>799</v>
      </c>
      <c r="Q10761" t="s">
        <v>603</v>
      </c>
      <c r="R10761" t="str">
        <f t="shared" si="617"/>
        <v>Weekday</v>
      </c>
      <c r="S10761" s="27">
        <f t="shared" si="618"/>
        <v>41417</v>
      </c>
      <c r="V10761" t="str">
        <f t="shared" si="619"/>
        <v/>
      </c>
      <c r="AE10761" s="27"/>
      <c r="AG10761" s="27"/>
      <c r="AX10761" s="27"/>
      <c r="AY10761" s="27"/>
    </row>
    <row r="10762" spans="1:51" x14ac:dyDescent="0.25">
      <c r="A10762" t="s">
        <v>391</v>
      </c>
      <c r="B10762" t="s">
        <v>218</v>
      </c>
      <c r="C10762">
        <v>173555213</v>
      </c>
      <c r="D10762">
        <v>264</v>
      </c>
      <c r="E10762" t="s">
        <v>90</v>
      </c>
      <c r="G10762">
        <v>18.149000000000001</v>
      </c>
      <c r="H10762">
        <v>2017</v>
      </c>
      <c r="I10762">
        <v>12</v>
      </c>
      <c r="J10762">
        <v>18</v>
      </c>
      <c r="K10762">
        <v>18</v>
      </c>
      <c r="L10762">
        <v>1</v>
      </c>
      <c r="M10762" t="s">
        <v>900</v>
      </c>
      <c r="N10762" t="s">
        <v>404</v>
      </c>
      <c r="O10762" t="s">
        <v>799</v>
      </c>
      <c r="Q10762" t="s">
        <v>603</v>
      </c>
      <c r="R10762" t="str">
        <f t="shared" si="617"/>
        <v>Weekday</v>
      </c>
      <c r="S10762" s="27">
        <f t="shared" si="618"/>
        <v>43087</v>
      </c>
      <c r="V10762" t="str">
        <f t="shared" si="619"/>
        <v/>
      </c>
    </row>
    <row r="10763" spans="1:51" x14ac:dyDescent="0.25">
      <c r="A10763" t="s">
        <v>391</v>
      </c>
      <c r="B10763" t="s">
        <v>218</v>
      </c>
      <c r="C10763">
        <v>162695044</v>
      </c>
      <c r="D10763">
        <v>264</v>
      </c>
      <c r="E10763" t="s">
        <v>90</v>
      </c>
      <c r="G10763">
        <v>18.206</v>
      </c>
      <c r="H10763">
        <v>2016</v>
      </c>
      <c r="I10763">
        <v>9</v>
      </c>
      <c r="J10763">
        <v>21</v>
      </c>
      <c r="K10763">
        <v>5</v>
      </c>
      <c r="L10763">
        <v>5</v>
      </c>
      <c r="M10763" t="s">
        <v>899</v>
      </c>
      <c r="N10763" t="s">
        <v>860</v>
      </c>
      <c r="O10763" t="s">
        <v>799</v>
      </c>
      <c r="Q10763" t="s">
        <v>603</v>
      </c>
      <c r="R10763" t="str">
        <f t="shared" si="617"/>
        <v>Weekday</v>
      </c>
      <c r="S10763" s="27">
        <f t="shared" si="618"/>
        <v>42634</v>
      </c>
      <c r="V10763" t="str">
        <f t="shared" si="619"/>
        <v/>
      </c>
      <c r="AX10763" s="27"/>
      <c r="AY10763" s="27"/>
    </row>
    <row r="10764" spans="1:51" x14ac:dyDescent="0.25">
      <c r="A10764" t="s">
        <v>391</v>
      </c>
      <c r="B10764" t="s">
        <v>218</v>
      </c>
      <c r="C10764">
        <v>143205254</v>
      </c>
      <c r="D10764">
        <v>264</v>
      </c>
      <c r="E10764" t="s">
        <v>90</v>
      </c>
      <c r="G10764">
        <v>18.207999999999998</v>
      </c>
      <c r="H10764">
        <v>2014</v>
      </c>
      <c r="I10764">
        <v>11</v>
      </c>
      <c r="J10764">
        <v>12</v>
      </c>
      <c r="K10764">
        <v>20</v>
      </c>
      <c r="L10764">
        <v>25</v>
      </c>
      <c r="M10764" t="s">
        <v>900</v>
      </c>
      <c r="N10764" t="s">
        <v>860</v>
      </c>
      <c r="O10764" t="s">
        <v>799</v>
      </c>
      <c r="Q10764" t="s">
        <v>603</v>
      </c>
      <c r="R10764" t="str">
        <f t="shared" si="617"/>
        <v>Weekday</v>
      </c>
      <c r="S10764" s="27">
        <f t="shared" si="618"/>
        <v>41955</v>
      </c>
      <c r="V10764" t="str">
        <f t="shared" si="619"/>
        <v/>
      </c>
      <c r="AE10764" s="27"/>
      <c r="AG10764" s="27"/>
      <c r="AX10764" s="27"/>
      <c r="AY10764" s="27"/>
    </row>
    <row r="10765" spans="1:51" x14ac:dyDescent="0.25">
      <c r="A10765" t="s">
        <v>391</v>
      </c>
      <c r="B10765" t="s">
        <v>218</v>
      </c>
      <c r="C10765">
        <v>170715227</v>
      </c>
      <c r="D10765">
        <v>264</v>
      </c>
      <c r="E10765" t="s">
        <v>90</v>
      </c>
      <c r="G10765">
        <v>18.216000000000001</v>
      </c>
      <c r="H10765">
        <v>2017</v>
      </c>
      <c r="I10765">
        <v>3</v>
      </c>
      <c r="J10765">
        <v>5</v>
      </c>
      <c r="K10765">
        <v>2</v>
      </c>
      <c r="L10765">
        <v>26</v>
      </c>
      <c r="M10765" t="s">
        <v>900</v>
      </c>
      <c r="N10765" t="s">
        <v>860</v>
      </c>
      <c r="O10765" t="s">
        <v>799</v>
      </c>
      <c r="Q10765" t="s">
        <v>603</v>
      </c>
      <c r="R10765" t="str">
        <f t="shared" si="617"/>
        <v>Weekend</v>
      </c>
      <c r="S10765" s="27">
        <f t="shared" si="618"/>
        <v>42799</v>
      </c>
      <c r="V10765" t="str">
        <f t="shared" si="619"/>
        <v/>
      </c>
      <c r="AE10765" s="27"/>
      <c r="AG10765" s="27"/>
      <c r="AX10765" s="27"/>
      <c r="AY10765" s="27"/>
    </row>
    <row r="10766" spans="1:51" x14ac:dyDescent="0.25">
      <c r="A10766" t="s">
        <v>391</v>
      </c>
      <c r="S10766" s="27"/>
      <c r="V10766" t="str">
        <f t="shared" si="619"/>
        <v/>
      </c>
      <c r="AX10766" s="27"/>
      <c r="AY10766" s="27"/>
    </row>
    <row r="10767" spans="1:51" x14ac:dyDescent="0.25">
      <c r="A10767" t="s">
        <v>391</v>
      </c>
      <c r="S10767" s="27"/>
      <c r="V10767" t="str">
        <f t="shared" si="619"/>
        <v/>
      </c>
      <c r="AE10767" s="27"/>
      <c r="AG10767" s="27"/>
      <c r="AX10767" s="27"/>
      <c r="AY10767" s="27"/>
    </row>
    <row r="10768" spans="1:51" x14ac:dyDescent="0.25">
      <c r="A10768" t="s">
        <v>391</v>
      </c>
      <c r="S10768" s="27"/>
      <c r="V10768" t="str">
        <f t="shared" si="619"/>
        <v/>
      </c>
      <c r="AE10768" s="27"/>
      <c r="AG10768" s="27"/>
      <c r="AX10768" s="27"/>
      <c r="AY10768" s="27"/>
    </row>
    <row r="10769" spans="1:51" x14ac:dyDescent="0.25">
      <c r="A10769" t="s">
        <v>391</v>
      </c>
      <c r="B10769" t="s">
        <v>218</v>
      </c>
      <c r="C10769">
        <v>141855190</v>
      </c>
      <c r="D10769">
        <v>264</v>
      </c>
      <c r="E10769" t="s">
        <v>90</v>
      </c>
      <c r="G10769">
        <v>18.238</v>
      </c>
      <c r="H10769">
        <v>2014</v>
      </c>
      <c r="I10769">
        <v>7</v>
      </c>
      <c r="J10769">
        <v>3</v>
      </c>
      <c r="K10769">
        <v>22</v>
      </c>
      <c r="L10769">
        <v>57</v>
      </c>
      <c r="M10769" t="s">
        <v>900</v>
      </c>
      <c r="N10769" t="s">
        <v>171</v>
      </c>
      <c r="O10769" t="s">
        <v>799</v>
      </c>
      <c r="Q10769" t="s">
        <v>603</v>
      </c>
      <c r="R10769" t="str">
        <f t="shared" si="617"/>
        <v>Weekday</v>
      </c>
      <c r="S10769" s="27">
        <f t="shared" si="618"/>
        <v>41823</v>
      </c>
      <c r="V10769" t="str">
        <f t="shared" si="619"/>
        <v/>
      </c>
    </row>
    <row r="10770" spans="1:51" x14ac:dyDescent="0.25">
      <c r="A10770" t="s">
        <v>391</v>
      </c>
      <c r="S10770" s="27"/>
      <c r="V10770" t="str">
        <f t="shared" si="619"/>
        <v/>
      </c>
      <c r="AE10770" s="27"/>
      <c r="AG10770" s="27"/>
      <c r="AX10770" s="27"/>
      <c r="AY10770" s="27"/>
    </row>
    <row r="10771" spans="1:51" x14ac:dyDescent="0.25">
      <c r="A10771" t="s">
        <v>391</v>
      </c>
      <c r="S10771" s="27"/>
      <c r="V10771" t="str">
        <f t="shared" si="619"/>
        <v/>
      </c>
      <c r="AE10771" s="27"/>
      <c r="AG10771" s="27"/>
      <c r="AX10771" s="27"/>
      <c r="AY10771" s="27"/>
    </row>
    <row r="10772" spans="1:51" x14ac:dyDescent="0.25">
      <c r="A10772" t="s">
        <v>391</v>
      </c>
      <c r="S10772" s="27"/>
      <c r="V10772" t="str">
        <f t="shared" si="619"/>
        <v/>
      </c>
    </row>
    <row r="10773" spans="1:51" x14ac:dyDescent="0.25">
      <c r="A10773" t="s">
        <v>391</v>
      </c>
      <c r="S10773" s="27"/>
      <c r="V10773" t="str">
        <f t="shared" si="619"/>
        <v/>
      </c>
      <c r="AE10773" s="27"/>
      <c r="AG10773" s="27"/>
      <c r="AX10773" s="27"/>
      <c r="AY10773" s="27"/>
    </row>
    <row r="10774" spans="1:51" x14ac:dyDescent="0.25">
      <c r="A10774" t="s">
        <v>391</v>
      </c>
      <c r="B10774" t="s">
        <v>218</v>
      </c>
      <c r="C10774">
        <v>170065012</v>
      </c>
      <c r="D10774">
        <v>264</v>
      </c>
      <c r="E10774" t="s">
        <v>90</v>
      </c>
      <c r="G10774">
        <v>18.245000000000001</v>
      </c>
      <c r="H10774">
        <v>2017</v>
      </c>
      <c r="I10774">
        <v>1</v>
      </c>
      <c r="J10774">
        <v>1</v>
      </c>
      <c r="K10774">
        <v>2</v>
      </c>
      <c r="L10774">
        <v>6</v>
      </c>
      <c r="M10774" t="s">
        <v>899</v>
      </c>
      <c r="N10774" t="s">
        <v>860</v>
      </c>
      <c r="O10774" t="s">
        <v>799</v>
      </c>
      <c r="Q10774" t="s">
        <v>603</v>
      </c>
      <c r="R10774" t="str">
        <f t="shared" si="617"/>
        <v>Weekend</v>
      </c>
      <c r="S10774" s="27">
        <f t="shared" si="618"/>
        <v>42736</v>
      </c>
      <c r="V10774" t="str">
        <f t="shared" si="619"/>
        <v/>
      </c>
      <c r="AE10774" s="27"/>
      <c r="AG10774" s="27"/>
      <c r="AX10774" s="27"/>
      <c r="AY10774" s="27"/>
    </row>
    <row r="10775" spans="1:51" x14ac:dyDescent="0.25">
      <c r="A10775" t="s">
        <v>391</v>
      </c>
      <c r="B10775" t="s">
        <v>218</v>
      </c>
      <c r="C10775">
        <v>173585159</v>
      </c>
      <c r="D10775">
        <v>264</v>
      </c>
      <c r="E10775" t="s">
        <v>90</v>
      </c>
      <c r="G10775">
        <v>18.25</v>
      </c>
      <c r="H10775">
        <v>2017</v>
      </c>
      <c r="I10775">
        <v>12</v>
      </c>
      <c r="J10775">
        <v>22</v>
      </c>
      <c r="K10775">
        <v>14</v>
      </c>
      <c r="L10775">
        <v>55</v>
      </c>
      <c r="M10775" t="s">
        <v>900</v>
      </c>
      <c r="N10775" t="s">
        <v>860</v>
      </c>
      <c r="O10775" t="s">
        <v>799</v>
      </c>
      <c r="Q10775" t="s">
        <v>603</v>
      </c>
      <c r="R10775" t="str">
        <f t="shared" si="617"/>
        <v>Weekday</v>
      </c>
      <c r="S10775" s="27">
        <f t="shared" si="618"/>
        <v>43091</v>
      </c>
      <c r="V10775" t="str">
        <f t="shared" si="619"/>
        <v/>
      </c>
      <c r="AX10775" s="27"/>
      <c r="AY10775" s="27"/>
    </row>
    <row r="10776" spans="1:51" x14ac:dyDescent="0.25">
      <c r="A10776" t="s">
        <v>391</v>
      </c>
      <c r="B10776" t="s">
        <v>218</v>
      </c>
      <c r="C10776">
        <v>172915235</v>
      </c>
      <c r="D10776">
        <v>264</v>
      </c>
      <c r="E10776" t="s">
        <v>90</v>
      </c>
      <c r="G10776">
        <v>18.260000000000002</v>
      </c>
      <c r="H10776">
        <v>2017</v>
      </c>
      <c r="I10776">
        <v>10</v>
      </c>
      <c r="J10776">
        <v>11</v>
      </c>
      <c r="K10776">
        <v>20</v>
      </c>
      <c r="L10776">
        <v>16</v>
      </c>
      <c r="M10776" t="s">
        <v>899</v>
      </c>
      <c r="N10776" t="s">
        <v>860</v>
      </c>
      <c r="O10776" t="s">
        <v>799</v>
      </c>
      <c r="Q10776" t="s">
        <v>603</v>
      </c>
      <c r="R10776" t="str">
        <f t="shared" si="617"/>
        <v>Weekday</v>
      </c>
      <c r="S10776" s="27">
        <f t="shared" si="618"/>
        <v>43019</v>
      </c>
      <c r="V10776" t="str">
        <f t="shared" si="619"/>
        <v/>
      </c>
      <c r="AE10776" s="27"/>
      <c r="AG10776" s="27"/>
      <c r="AX10776" s="27"/>
      <c r="AY10776" s="27"/>
    </row>
    <row r="10777" spans="1:51" x14ac:dyDescent="0.25">
      <c r="A10777" t="s">
        <v>391</v>
      </c>
      <c r="B10777" t="s">
        <v>218</v>
      </c>
      <c r="C10777">
        <v>173535368</v>
      </c>
      <c r="D10777">
        <v>264</v>
      </c>
      <c r="E10777" t="s">
        <v>90</v>
      </c>
      <c r="G10777">
        <v>18.260000000000002</v>
      </c>
      <c r="H10777">
        <v>2017</v>
      </c>
      <c r="I10777">
        <v>12</v>
      </c>
      <c r="J10777">
        <v>19</v>
      </c>
      <c r="K10777">
        <v>18</v>
      </c>
      <c r="L10777">
        <v>3</v>
      </c>
      <c r="M10777" t="s">
        <v>900</v>
      </c>
      <c r="N10777" t="s">
        <v>860</v>
      </c>
      <c r="O10777" t="s">
        <v>799</v>
      </c>
      <c r="Q10777" t="s">
        <v>603</v>
      </c>
      <c r="R10777" t="str">
        <f t="shared" si="617"/>
        <v>Weekday</v>
      </c>
      <c r="S10777" s="27">
        <f t="shared" si="618"/>
        <v>43088</v>
      </c>
      <c r="V10777" t="str">
        <f t="shared" si="619"/>
        <v/>
      </c>
    </row>
    <row r="10778" spans="1:51" x14ac:dyDescent="0.25">
      <c r="A10778" t="s">
        <v>391</v>
      </c>
      <c r="B10778" t="s">
        <v>218</v>
      </c>
      <c r="C10778">
        <v>173135529</v>
      </c>
      <c r="D10778">
        <v>264</v>
      </c>
      <c r="E10778" t="s">
        <v>90</v>
      </c>
      <c r="G10778">
        <v>18.274000000000001</v>
      </c>
      <c r="H10778">
        <v>2017</v>
      </c>
      <c r="I10778">
        <v>11</v>
      </c>
      <c r="J10778">
        <v>9</v>
      </c>
      <c r="K10778">
        <v>18</v>
      </c>
      <c r="L10778">
        <v>1</v>
      </c>
      <c r="M10778" t="s">
        <v>900</v>
      </c>
      <c r="N10778" t="s">
        <v>860</v>
      </c>
      <c r="O10778" t="s">
        <v>799</v>
      </c>
      <c r="Q10778" t="s">
        <v>603</v>
      </c>
      <c r="R10778" t="str">
        <f t="shared" si="617"/>
        <v>Weekday</v>
      </c>
      <c r="S10778" s="27">
        <f t="shared" si="618"/>
        <v>43048</v>
      </c>
      <c r="V10778" t="str">
        <f t="shared" si="619"/>
        <v/>
      </c>
      <c r="AX10778" s="27"/>
      <c r="AY10778" s="27"/>
    </row>
    <row r="10779" spans="1:51" x14ac:dyDescent="0.25">
      <c r="A10779" t="s">
        <v>391</v>
      </c>
      <c r="B10779" t="s">
        <v>218</v>
      </c>
      <c r="C10779">
        <v>152965162</v>
      </c>
      <c r="D10779">
        <v>264</v>
      </c>
      <c r="E10779" t="s">
        <v>90</v>
      </c>
      <c r="G10779">
        <v>18.289000000000001</v>
      </c>
      <c r="H10779">
        <v>2015</v>
      </c>
      <c r="I10779">
        <v>10</v>
      </c>
      <c r="J10779">
        <v>19</v>
      </c>
      <c r="K10779">
        <v>16</v>
      </c>
      <c r="L10779">
        <v>57</v>
      </c>
      <c r="M10779" t="s">
        <v>900</v>
      </c>
      <c r="N10779" t="s">
        <v>171</v>
      </c>
      <c r="O10779" t="s">
        <v>799</v>
      </c>
      <c r="Q10779" t="s">
        <v>603</v>
      </c>
      <c r="R10779" t="str">
        <f t="shared" si="617"/>
        <v>Weekday</v>
      </c>
      <c r="S10779" s="27">
        <f t="shared" si="618"/>
        <v>42296</v>
      </c>
      <c r="V10779" t="str">
        <f t="shared" si="619"/>
        <v/>
      </c>
      <c r="AE10779" s="27"/>
      <c r="AG10779" s="27"/>
      <c r="AX10779" s="27"/>
      <c r="AY10779" s="27"/>
    </row>
    <row r="10780" spans="1:51" x14ac:dyDescent="0.25">
      <c r="A10780" t="s">
        <v>391</v>
      </c>
      <c r="B10780" t="s">
        <v>218</v>
      </c>
      <c r="C10780">
        <v>141755029</v>
      </c>
      <c r="D10780">
        <v>264</v>
      </c>
      <c r="E10780" t="s">
        <v>90</v>
      </c>
      <c r="G10780">
        <v>18.29</v>
      </c>
      <c r="H10780">
        <v>2014</v>
      </c>
      <c r="I10780">
        <v>6</v>
      </c>
      <c r="J10780">
        <v>20</v>
      </c>
      <c r="K10780">
        <v>13</v>
      </c>
      <c r="L10780">
        <v>41</v>
      </c>
      <c r="M10780" t="s">
        <v>900</v>
      </c>
      <c r="N10780" t="s">
        <v>860</v>
      </c>
      <c r="O10780" t="s">
        <v>799</v>
      </c>
      <c r="Q10780" t="s">
        <v>603</v>
      </c>
      <c r="R10780" t="str">
        <f t="shared" si="617"/>
        <v>Weekday</v>
      </c>
      <c r="S10780" s="27">
        <f t="shared" si="618"/>
        <v>41810</v>
      </c>
      <c r="V10780" t="str">
        <f t="shared" si="619"/>
        <v/>
      </c>
      <c r="AE10780" s="27"/>
      <c r="AG10780" s="27"/>
      <c r="AX10780" s="27"/>
      <c r="AY10780" s="27"/>
    </row>
    <row r="10781" spans="1:51" x14ac:dyDescent="0.25">
      <c r="A10781" t="s">
        <v>391</v>
      </c>
      <c r="B10781" t="s">
        <v>218</v>
      </c>
      <c r="C10781">
        <v>162115169</v>
      </c>
      <c r="D10781">
        <v>264</v>
      </c>
      <c r="E10781" t="s">
        <v>90</v>
      </c>
      <c r="G10781">
        <v>18.295000000000002</v>
      </c>
      <c r="H10781">
        <v>2016</v>
      </c>
      <c r="I10781">
        <v>7</v>
      </c>
      <c r="J10781">
        <v>20</v>
      </c>
      <c r="K10781">
        <v>18</v>
      </c>
      <c r="L10781">
        <v>1</v>
      </c>
      <c r="M10781" t="s">
        <v>900</v>
      </c>
      <c r="N10781" t="s">
        <v>171</v>
      </c>
      <c r="O10781" t="s">
        <v>799</v>
      </c>
      <c r="Q10781" t="s">
        <v>603</v>
      </c>
      <c r="R10781" t="str">
        <f t="shared" si="617"/>
        <v>Weekday</v>
      </c>
      <c r="S10781" s="27">
        <f t="shared" si="618"/>
        <v>42571</v>
      </c>
      <c r="V10781" t="str">
        <f t="shared" si="619"/>
        <v/>
      </c>
      <c r="AX10781" s="27"/>
      <c r="AY10781" s="27"/>
    </row>
    <row r="10782" spans="1:51" x14ac:dyDescent="0.25">
      <c r="A10782" t="s">
        <v>391</v>
      </c>
      <c r="B10782" t="s">
        <v>218</v>
      </c>
      <c r="C10782">
        <v>163505359</v>
      </c>
      <c r="D10782">
        <v>264</v>
      </c>
      <c r="E10782" t="s">
        <v>90</v>
      </c>
      <c r="G10782">
        <v>18.297000000000001</v>
      </c>
      <c r="H10782">
        <v>2016</v>
      </c>
      <c r="I10782">
        <v>12</v>
      </c>
      <c r="J10782">
        <v>15</v>
      </c>
      <c r="K10782">
        <v>17</v>
      </c>
      <c r="L10782">
        <v>39</v>
      </c>
      <c r="M10782" t="s">
        <v>900</v>
      </c>
      <c r="N10782" t="s">
        <v>860</v>
      </c>
      <c r="O10782" t="s">
        <v>799</v>
      </c>
      <c r="Q10782" t="s">
        <v>603</v>
      </c>
      <c r="R10782" t="str">
        <f t="shared" si="617"/>
        <v>Weekday</v>
      </c>
      <c r="S10782" s="27">
        <f t="shared" si="618"/>
        <v>42719</v>
      </c>
      <c r="V10782" t="str">
        <f t="shared" si="619"/>
        <v/>
      </c>
      <c r="AE10782" s="27"/>
      <c r="AG10782" s="27"/>
      <c r="AX10782" s="27"/>
      <c r="AY10782" s="27"/>
    </row>
    <row r="10783" spans="1:51" x14ac:dyDescent="0.25">
      <c r="A10783" t="s">
        <v>391</v>
      </c>
      <c r="B10783" t="s">
        <v>218</v>
      </c>
      <c r="C10783">
        <v>160805036</v>
      </c>
      <c r="D10783">
        <v>264</v>
      </c>
      <c r="E10783" t="s">
        <v>90</v>
      </c>
      <c r="G10783">
        <v>18.305</v>
      </c>
      <c r="H10783">
        <v>2016</v>
      </c>
      <c r="I10783">
        <v>3</v>
      </c>
      <c r="J10783">
        <v>19</v>
      </c>
      <c r="K10783">
        <v>9</v>
      </c>
      <c r="L10783">
        <v>16</v>
      </c>
      <c r="M10783" t="s">
        <v>899</v>
      </c>
      <c r="N10783" t="s">
        <v>170</v>
      </c>
      <c r="O10783" t="s">
        <v>799</v>
      </c>
      <c r="Q10783" t="s">
        <v>603</v>
      </c>
      <c r="R10783" t="str">
        <f t="shared" si="617"/>
        <v>Weekend</v>
      </c>
      <c r="S10783" s="27">
        <f t="shared" si="618"/>
        <v>42448</v>
      </c>
      <c r="V10783" t="str">
        <f t="shared" si="619"/>
        <v/>
      </c>
      <c r="AE10783" s="27"/>
      <c r="AG10783" s="27"/>
      <c r="AX10783" s="27"/>
      <c r="AY10783" s="27"/>
    </row>
    <row r="10784" spans="1:51" x14ac:dyDescent="0.25">
      <c r="A10784" t="s">
        <v>391</v>
      </c>
      <c r="B10784" t="s">
        <v>218</v>
      </c>
      <c r="C10784">
        <v>162505018</v>
      </c>
      <c r="D10784">
        <v>264</v>
      </c>
      <c r="E10784" t="s">
        <v>90</v>
      </c>
      <c r="G10784">
        <v>18.306000000000001</v>
      </c>
      <c r="H10784">
        <v>2016</v>
      </c>
      <c r="I10784">
        <v>9</v>
      </c>
      <c r="J10784">
        <v>3</v>
      </c>
      <c r="K10784">
        <v>3</v>
      </c>
      <c r="L10784">
        <v>5</v>
      </c>
      <c r="M10784" t="s">
        <v>899</v>
      </c>
      <c r="N10784" t="s">
        <v>860</v>
      </c>
      <c r="O10784" t="s">
        <v>799</v>
      </c>
      <c r="Q10784" t="s">
        <v>603</v>
      </c>
      <c r="R10784" t="str">
        <f t="shared" si="617"/>
        <v>Weekend</v>
      </c>
      <c r="S10784" s="27">
        <f t="shared" si="618"/>
        <v>42616</v>
      </c>
      <c r="V10784" t="str">
        <f t="shared" si="619"/>
        <v/>
      </c>
      <c r="AX10784" s="27"/>
      <c r="AY10784" s="27"/>
    </row>
    <row r="10785" spans="1:51" x14ac:dyDescent="0.25">
      <c r="A10785" t="s">
        <v>391</v>
      </c>
      <c r="B10785" t="s">
        <v>218</v>
      </c>
      <c r="C10785">
        <v>151425118</v>
      </c>
      <c r="D10785">
        <v>264</v>
      </c>
      <c r="E10785" t="s">
        <v>90</v>
      </c>
      <c r="G10785">
        <v>18.306000000000001</v>
      </c>
      <c r="H10785">
        <v>2015</v>
      </c>
      <c r="I10785">
        <v>5</v>
      </c>
      <c r="J10785">
        <v>15</v>
      </c>
      <c r="K10785">
        <v>20</v>
      </c>
      <c r="L10785">
        <v>35</v>
      </c>
      <c r="M10785" t="s">
        <v>900</v>
      </c>
      <c r="N10785" t="s">
        <v>860</v>
      </c>
      <c r="O10785" t="s">
        <v>1933</v>
      </c>
      <c r="Q10785" t="s">
        <v>603</v>
      </c>
      <c r="R10785" t="str">
        <f t="shared" si="617"/>
        <v>Weekday</v>
      </c>
      <c r="S10785" s="27">
        <f t="shared" si="618"/>
        <v>42139</v>
      </c>
      <c r="V10785" t="str">
        <f t="shared" si="619"/>
        <v/>
      </c>
      <c r="AX10785" s="27"/>
      <c r="AY10785" s="27"/>
    </row>
    <row r="10786" spans="1:51" x14ac:dyDescent="0.25">
      <c r="A10786" t="s">
        <v>391</v>
      </c>
      <c r="B10786" t="s">
        <v>218</v>
      </c>
      <c r="C10786">
        <v>171435092</v>
      </c>
      <c r="D10786">
        <v>264</v>
      </c>
      <c r="E10786" t="s">
        <v>90</v>
      </c>
      <c r="G10786">
        <v>18.308</v>
      </c>
      <c r="H10786">
        <v>2017</v>
      </c>
      <c r="I10786">
        <v>5</v>
      </c>
      <c r="J10786">
        <v>20</v>
      </c>
      <c r="K10786">
        <v>7</v>
      </c>
      <c r="L10786">
        <v>20</v>
      </c>
      <c r="M10786" t="s">
        <v>900</v>
      </c>
      <c r="N10786" t="s">
        <v>860</v>
      </c>
      <c r="O10786" t="s">
        <v>799</v>
      </c>
      <c r="Q10786" t="s">
        <v>603</v>
      </c>
      <c r="R10786" t="str">
        <f t="shared" si="617"/>
        <v>Weekend</v>
      </c>
      <c r="S10786" s="27">
        <f t="shared" si="618"/>
        <v>42875</v>
      </c>
      <c r="V10786" t="str">
        <f t="shared" si="619"/>
        <v/>
      </c>
      <c r="AX10786" s="27"/>
      <c r="AY10786" s="27"/>
    </row>
    <row r="10787" spans="1:51" x14ac:dyDescent="0.25">
      <c r="A10787" t="s">
        <v>391</v>
      </c>
      <c r="B10787" t="s">
        <v>218</v>
      </c>
      <c r="C10787">
        <v>171525264</v>
      </c>
      <c r="D10787">
        <v>264</v>
      </c>
      <c r="E10787" t="s">
        <v>90</v>
      </c>
      <c r="G10787">
        <v>18.312000000000001</v>
      </c>
      <c r="H10787">
        <v>2017</v>
      </c>
      <c r="I10787">
        <v>5</v>
      </c>
      <c r="J10787">
        <v>31</v>
      </c>
      <c r="K10787">
        <v>8</v>
      </c>
      <c r="L10787">
        <v>35</v>
      </c>
      <c r="M10787" t="s">
        <v>899</v>
      </c>
      <c r="N10787" t="s">
        <v>860</v>
      </c>
      <c r="O10787" t="s">
        <v>799</v>
      </c>
      <c r="Q10787" t="s">
        <v>603</v>
      </c>
      <c r="R10787" t="str">
        <f t="shared" si="617"/>
        <v>Weekday</v>
      </c>
      <c r="S10787" s="27">
        <f t="shared" si="618"/>
        <v>42886</v>
      </c>
      <c r="V10787" t="str">
        <f t="shared" si="619"/>
        <v/>
      </c>
      <c r="AE10787" s="27"/>
      <c r="AG10787" s="27"/>
      <c r="AX10787" s="27"/>
      <c r="AY10787" s="27"/>
    </row>
    <row r="10788" spans="1:51" x14ac:dyDescent="0.25">
      <c r="A10788" t="s">
        <v>391</v>
      </c>
      <c r="B10788" t="s">
        <v>218</v>
      </c>
      <c r="C10788">
        <v>133645243</v>
      </c>
      <c r="D10788">
        <v>264</v>
      </c>
      <c r="E10788" t="s">
        <v>90</v>
      </c>
      <c r="G10788">
        <v>18.183</v>
      </c>
      <c r="H10788">
        <v>2013</v>
      </c>
      <c r="I10788">
        <v>12</v>
      </c>
      <c r="J10788">
        <v>29</v>
      </c>
      <c r="K10788">
        <v>12</v>
      </c>
      <c r="L10788">
        <v>24</v>
      </c>
      <c r="M10788" t="s">
        <v>899</v>
      </c>
      <c r="N10788" t="s">
        <v>860</v>
      </c>
      <c r="O10788" t="s">
        <v>799</v>
      </c>
      <c r="Q10788" t="s">
        <v>603</v>
      </c>
      <c r="R10788" t="str">
        <f t="shared" si="617"/>
        <v>Weekend</v>
      </c>
      <c r="S10788" s="27">
        <f t="shared" si="618"/>
        <v>41637</v>
      </c>
      <c r="V10788" t="str">
        <f t="shared" si="619"/>
        <v/>
      </c>
      <c r="AX10788" s="27"/>
      <c r="AY10788" s="27"/>
    </row>
    <row r="10789" spans="1:51" x14ac:dyDescent="0.25">
      <c r="A10789" t="s">
        <v>391</v>
      </c>
      <c r="B10789" t="s">
        <v>218</v>
      </c>
      <c r="C10789">
        <v>150765054</v>
      </c>
      <c r="D10789">
        <v>264</v>
      </c>
      <c r="E10789" t="s">
        <v>90</v>
      </c>
      <c r="G10789">
        <v>18.324999999999999</v>
      </c>
      <c r="H10789">
        <v>2015</v>
      </c>
      <c r="I10789">
        <v>3</v>
      </c>
      <c r="J10789">
        <v>13</v>
      </c>
      <c r="K10789">
        <v>15</v>
      </c>
      <c r="L10789">
        <v>39</v>
      </c>
      <c r="M10789" t="s">
        <v>899</v>
      </c>
      <c r="N10789" t="s">
        <v>860</v>
      </c>
      <c r="O10789" t="s">
        <v>799</v>
      </c>
      <c r="Q10789" t="s">
        <v>603</v>
      </c>
      <c r="R10789" t="str">
        <f t="shared" si="617"/>
        <v>Weekday</v>
      </c>
      <c r="S10789" s="27">
        <f t="shared" si="618"/>
        <v>42076</v>
      </c>
      <c r="V10789" t="str">
        <f t="shared" si="619"/>
        <v/>
      </c>
      <c r="AX10789" s="27"/>
      <c r="AY10789" s="27"/>
    </row>
    <row r="10790" spans="1:51" x14ac:dyDescent="0.25">
      <c r="A10790" t="s">
        <v>391</v>
      </c>
      <c r="B10790" t="s">
        <v>218</v>
      </c>
      <c r="C10790">
        <v>140635018</v>
      </c>
      <c r="D10790">
        <v>264</v>
      </c>
      <c r="E10790" t="s">
        <v>90</v>
      </c>
      <c r="G10790">
        <v>18.326000000000001</v>
      </c>
      <c r="H10790">
        <v>2014</v>
      </c>
      <c r="I10790">
        <v>3</v>
      </c>
      <c r="J10790">
        <v>3</v>
      </c>
      <c r="K10790">
        <v>18</v>
      </c>
      <c r="L10790">
        <v>10</v>
      </c>
      <c r="M10790" t="s">
        <v>899</v>
      </c>
      <c r="N10790" t="s">
        <v>860</v>
      </c>
      <c r="O10790" t="s">
        <v>799</v>
      </c>
      <c r="Q10790" t="s">
        <v>603</v>
      </c>
      <c r="R10790" t="str">
        <f t="shared" si="617"/>
        <v>Weekday</v>
      </c>
      <c r="S10790" s="27">
        <f t="shared" si="618"/>
        <v>41701</v>
      </c>
      <c r="V10790" t="str">
        <f t="shared" si="619"/>
        <v/>
      </c>
      <c r="AE10790" s="27"/>
      <c r="AG10790" s="27"/>
      <c r="AX10790" s="27"/>
      <c r="AY10790" s="27"/>
    </row>
    <row r="10791" spans="1:51" x14ac:dyDescent="0.25">
      <c r="A10791" t="s">
        <v>391</v>
      </c>
      <c r="B10791" t="s">
        <v>218</v>
      </c>
      <c r="C10791">
        <v>163335046</v>
      </c>
      <c r="D10791">
        <v>264</v>
      </c>
      <c r="E10791" t="s">
        <v>90</v>
      </c>
      <c r="G10791">
        <v>18.327000000000002</v>
      </c>
      <c r="H10791">
        <v>2016</v>
      </c>
      <c r="I10791">
        <v>11</v>
      </c>
      <c r="J10791">
        <v>18</v>
      </c>
      <c r="K10791">
        <v>7</v>
      </c>
      <c r="L10791">
        <v>43</v>
      </c>
      <c r="M10791" t="s">
        <v>900</v>
      </c>
      <c r="N10791" t="s">
        <v>860</v>
      </c>
      <c r="O10791" t="s">
        <v>799</v>
      </c>
      <c r="Q10791" t="s">
        <v>603</v>
      </c>
      <c r="R10791" t="str">
        <f t="shared" si="617"/>
        <v>Weekday</v>
      </c>
      <c r="S10791" s="27">
        <f t="shared" si="618"/>
        <v>42692</v>
      </c>
      <c r="V10791" t="str">
        <f t="shared" si="619"/>
        <v/>
      </c>
      <c r="AE10791" s="27"/>
      <c r="AG10791" s="27"/>
      <c r="AX10791" s="27"/>
      <c r="AY10791" s="27"/>
    </row>
    <row r="10792" spans="1:51" x14ac:dyDescent="0.25">
      <c r="A10792" t="s">
        <v>391</v>
      </c>
      <c r="B10792" t="s">
        <v>218</v>
      </c>
      <c r="C10792">
        <v>132655102</v>
      </c>
      <c r="D10792">
        <v>264</v>
      </c>
      <c r="E10792" t="s">
        <v>90</v>
      </c>
      <c r="G10792">
        <v>18.349</v>
      </c>
      <c r="H10792">
        <v>2013</v>
      </c>
      <c r="I10792">
        <v>9</v>
      </c>
      <c r="J10792">
        <v>20</v>
      </c>
      <c r="K10792">
        <v>10</v>
      </c>
      <c r="L10792">
        <v>5</v>
      </c>
      <c r="M10792" t="s">
        <v>900</v>
      </c>
      <c r="N10792" t="s">
        <v>404</v>
      </c>
      <c r="O10792" t="s">
        <v>799</v>
      </c>
      <c r="Q10792" t="s">
        <v>603</v>
      </c>
      <c r="R10792" t="str">
        <f t="shared" si="617"/>
        <v>Weekday</v>
      </c>
      <c r="S10792" s="27">
        <f t="shared" si="618"/>
        <v>41537</v>
      </c>
      <c r="V10792" t="str">
        <f t="shared" si="619"/>
        <v/>
      </c>
      <c r="AE10792" s="27"/>
      <c r="AG10792" s="27"/>
      <c r="AX10792" s="27"/>
      <c r="AY10792" s="27"/>
    </row>
    <row r="10793" spans="1:51" x14ac:dyDescent="0.25">
      <c r="A10793" t="s">
        <v>391</v>
      </c>
      <c r="B10793" t="s">
        <v>218</v>
      </c>
      <c r="C10793">
        <v>150645265</v>
      </c>
      <c r="D10793">
        <v>264</v>
      </c>
      <c r="E10793" t="s">
        <v>90</v>
      </c>
      <c r="G10793">
        <v>18.353000000000002</v>
      </c>
      <c r="H10793">
        <v>2015</v>
      </c>
      <c r="I10793">
        <v>3</v>
      </c>
      <c r="J10793">
        <v>4</v>
      </c>
      <c r="K10793">
        <v>17</v>
      </c>
      <c r="L10793">
        <v>50</v>
      </c>
      <c r="M10793" t="s">
        <v>900</v>
      </c>
      <c r="N10793" t="s">
        <v>860</v>
      </c>
      <c r="O10793" t="s">
        <v>799</v>
      </c>
      <c r="Q10793" t="s">
        <v>603</v>
      </c>
      <c r="R10793" t="str">
        <f t="shared" si="617"/>
        <v>Weekday</v>
      </c>
      <c r="S10793" s="27">
        <f t="shared" si="618"/>
        <v>42067</v>
      </c>
      <c r="V10793" t="str">
        <f t="shared" si="619"/>
        <v/>
      </c>
      <c r="AE10793" s="27"/>
      <c r="AG10793" s="27"/>
      <c r="AX10793" s="27"/>
      <c r="AY10793" s="27"/>
    </row>
    <row r="10794" spans="1:51" x14ac:dyDescent="0.25">
      <c r="A10794" t="s">
        <v>391</v>
      </c>
      <c r="B10794" t="s">
        <v>218</v>
      </c>
      <c r="C10794">
        <v>161815368</v>
      </c>
      <c r="D10794">
        <v>264</v>
      </c>
      <c r="E10794" t="s">
        <v>90</v>
      </c>
      <c r="G10794">
        <v>18.355</v>
      </c>
      <c r="H10794">
        <v>2016</v>
      </c>
      <c r="I10794">
        <v>6</v>
      </c>
      <c r="J10794">
        <v>29</v>
      </c>
      <c r="K10794">
        <v>16</v>
      </c>
      <c r="L10794">
        <v>19</v>
      </c>
      <c r="M10794" t="s">
        <v>900</v>
      </c>
      <c r="N10794" t="s">
        <v>860</v>
      </c>
      <c r="O10794" t="s">
        <v>799</v>
      </c>
      <c r="Q10794" t="s">
        <v>603</v>
      </c>
      <c r="R10794" t="str">
        <f t="shared" si="617"/>
        <v>Weekday</v>
      </c>
      <c r="S10794" s="27">
        <f t="shared" si="618"/>
        <v>42550</v>
      </c>
      <c r="V10794" t="str">
        <f t="shared" si="619"/>
        <v/>
      </c>
      <c r="AE10794" s="27"/>
      <c r="AG10794" s="27"/>
      <c r="AX10794" s="27"/>
      <c r="AY10794" s="27"/>
    </row>
    <row r="10795" spans="1:51" x14ac:dyDescent="0.25">
      <c r="A10795" t="s">
        <v>391</v>
      </c>
      <c r="B10795" t="s">
        <v>218</v>
      </c>
      <c r="C10795">
        <v>163375380</v>
      </c>
      <c r="D10795">
        <v>264</v>
      </c>
      <c r="E10795" t="s">
        <v>90</v>
      </c>
      <c r="G10795">
        <v>18.356999999999999</v>
      </c>
      <c r="H10795">
        <v>2016</v>
      </c>
      <c r="I10795">
        <v>12</v>
      </c>
      <c r="J10795">
        <v>1</v>
      </c>
      <c r="K10795">
        <v>18</v>
      </c>
      <c r="L10795">
        <v>25</v>
      </c>
      <c r="M10795" t="s">
        <v>900</v>
      </c>
      <c r="N10795" t="s">
        <v>171</v>
      </c>
      <c r="O10795" t="s">
        <v>799</v>
      </c>
      <c r="Q10795" t="s">
        <v>603</v>
      </c>
      <c r="R10795" t="str">
        <f t="shared" si="617"/>
        <v>Weekday</v>
      </c>
      <c r="S10795" s="27">
        <f t="shared" si="618"/>
        <v>42705</v>
      </c>
      <c r="V10795" t="str">
        <f t="shared" si="619"/>
        <v/>
      </c>
      <c r="AE10795" s="27"/>
      <c r="AG10795" s="27"/>
      <c r="AX10795" s="27"/>
      <c r="AY10795" s="27"/>
    </row>
    <row r="10796" spans="1:51" x14ac:dyDescent="0.25">
      <c r="A10796" t="s">
        <v>391</v>
      </c>
      <c r="B10796" t="s">
        <v>218</v>
      </c>
      <c r="C10796">
        <v>133245022</v>
      </c>
      <c r="D10796">
        <v>264</v>
      </c>
      <c r="E10796" t="s">
        <v>90</v>
      </c>
      <c r="G10796">
        <v>18.366</v>
      </c>
      <c r="H10796">
        <v>2013</v>
      </c>
      <c r="I10796">
        <v>11</v>
      </c>
      <c r="J10796">
        <v>18</v>
      </c>
      <c r="K10796">
        <v>18</v>
      </c>
      <c r="L10796">
        <v>7</v>
      </c>
      <c r="M10796" t="s">
        <v>900</v>
      </c>
      <c r="N10796" t="s">
        <v>860</v>
      </c>
      <c r="O10796" t="s">
        <v>799</v>
      </c>
      <c r="Q10796" t="s">
        <v>603</v>
      </c>
      <c r="R10796" t="str">
        <f t="shared" si="617"/>
        <v>Weekday</v>
      </c>
      <c r="S10796" s="27">
        <f t="shared" si="618"/>
        <v>41596</v>
      </c>
      <c r="V10796" t="str">
        <f t="shared" si="619"/>
        <v/>
      </c>
      <c r="AE10796" s="27"/>
      <c r="AG10796" s="27"/>
      <c r="AX10796" s="27"/>
      <c r="AY10796" s="27"/>
    </row>
    <row r="10797" spans="1:51" x14ac:dyDescent="0.25">
      <c r="A10797" t="s">
        <v>391</v>
      </c>
      <c r="B10797" t="s">
        <v>218</v>
      </c>
      <c r="C10797">
        <v>160995113</v>
      </c>
      <c r="D10797">
        <v>264</v>
      </c>
      <c r="E10797" t="s">
        <v>90</v>
      </c>
      <c r="G10797">
        <v>18.367999999999999</v>
      </c>
      <c r="H10797">
        <v>2016</v>
      </c>
      <c r="I10797">
        <v>4</v>
      </c>
      <c r="J10797">
        <v>6</v>
      </c>
      <c r="K10797">
        <v>17</v>
      </c>
      <c r="L10797">
        <v>47</v>
      </c>
      <c r="M10797" t="s">
        <v>900</v>
      </c>
      <c r="N10797" t="s">
        <v>860</v>
      </c>
      <c r="O10797" t="s">
        <v>799</v>
      </c>
      <c r="Q10797" t="s">
        <v>603</v>
      </c>
      <c r="R10797" t="str">
        <f t="shared" si="617"/>
        <v>Weekday</v>
      </c>
      <c r="S10797" s="27">
        <f t="shared" si="618"/>
        <v>42466</v>
      </c>
      <c r="V10797" t="str">
        <f t="shared" si="619"/>
        <v/>
      </c>
      <c r="AE10797" s="27"/>
      <c r="AG10797" s="27"/>
      <c r="AX10797" s="27"/>
      <c r="AY10797" s="27"/>
    </row>
    <row r="10798" spans="1:51" x14ac:dyDescent="0.25">
      <c r="A10798" t="s">
        <v>391</v>
      </c>
      <c r="B10798" t="s">
        <v>218</v>
      </c>
      <c r="C10798">
        <v>143155057</v>
      </c>
      <c r="D10798">
        <v>264</v>
      </c>
      <c r="E10798" t="s">
        <v>90</v>
      </c>
      <c r="G10798">
        <v>18.369</v>
      </c>
      <c r="H10798">
        <v>2014</v>
      </c>
      <c r="I10798">
        <v>11</v>
      </c>
      <c r="J10798">
        <v>10</v>
      </c>
      <c r="K10798">
        <v>8</v>
      </c>
      <c r="L10798">
        <v>40</v>
      </c>
      <c r="M10798" t="s">
        <v>900</v>
      </c>
      <c r="N10798" t="s">
        <v>860</v>
      </c>
      <c r="O10798" t="s">
        <v>799</v>
      </c>
      <c r="Q10798" t="s">
        <v>603</v>
      </c>
      <c r="R10798" t="str">
        <f t="shared" si="617"/>
        <v>Weekday</v>
      </c>
      <c r="S10798" s="27">
        <f t="shared" si="618"/>
        <v>41953</v>
      </c>
      <c r="V10798" t="str">
        <f t="shared" si="619"/>
        <v/>
      </c>
    </row>
    <row r="10799" spans="1:51" x14ac:dyDescent="0.25">
      <c r="A10799" t="s">
        <v>391</v>
      </c>
      <c r="B10799" t="s">
        <v>218</v>
      </c>
      <c r="C10799">
        <v>173405418</v>
      </c>
      <c r="D10799">
        <v>264</v>
      </c>
      <c r="E10799" t="s">
        <v>90</v>
      </c>
      <c r="G10799">
        <v>18.376000000000001</v>
      </c>
      <c r="H10799">
        <v>2017</v>
      </c>
      <c r="I10799">
        <v>12</v>
      </c>
      <c r="J10799">
        <v>6</v>
      </c>
      <c r="K10799">
        <v>17</v>
      </c>
      <c r="L10799">
        <v>13</v>
      </c>
      <c r="M10799" t="s">
        <v>900</v>
      </c>
      <c r="N10799" t="s">
        <v>171</v>
      </c>
      <c r="O10799" t="s">
        <v>799</v>
      </c>
      <c r="Q10799" t="s">
        <v>603</v>
      </c>
      <c r="R10799" t="str">
        <f t="shared" si="617"/>
        <v>Weekday</v>
      </c>
      <c r="S10799" s="27">
        <f t="shared" si="618"/>
        <v>43075</v>
      </c>
      <c r="V10799" t="str">
        <f t="shared" si="619"/>
        <v/>
      </c>
      <c r="AO10799" s="27"/>
      <c r="AX10799" s="27"/>
      <c r="AY10799" s="27"/>
    </row>
    <row r="10800" spans="1:51" x14ac:dyDescent="0.25">
      <c r="A10800" t="s">
        <v>391</v>
      </c>
      <c r="B10800" t="s">
        <v>218</v>
      </c>
      <c r="C10800">
        <v>161735392</v>
      </c>
      <c r="D10800">
        <v>264</v>
      </c>
      <c r="E10800" t="s">
        <v>90</v>
      </c>
      <c r="G10800">
        <v>18.376999999999999</v>
      </c>
      <c r="H10800">
        <v>2016</v>
      </c>
      <c r="I10800">
        <v>6</v>
      </c>
      <c r="J10800">
        <v>16</v>
      </c>
      <c r="K10800">
        <v>2</v>
      </c>
      <c r="L10800">
        <v>20</v>
      </c>
      <c r="M10800" t="s">
        <v>899</v>
      </c>
      <c r="N10800" t="s">
        <v>860</v>
      </c>
      <c r="O10800" t="s">
        <v>799</v>
      </c>
      <c r="Q10800" t="s">
        <v>603</v>
      </c>
      <c r="R10800" t="str">
        <f t="shared" si="617"/>
        <v>Weekday</v>
      </c>
      <c r="S10800" s="27">
        <f t="shared" si="618"/>
        <v>42537</v>
      </c>
      <c r="V10800" t="str">
        <f t="shared" si="619"/>
        <v/>
      </c>
      <c r="AE10800" s="27"/>
      <c r="AG10800" s="27"/>
      <c r="AX10800" s="27"/>
      <c r="AY10800" s="27"/>
    </row>
    <row r="10801" spans="1:51" x14ac:dyDescent="0.25">
      <c r="A10801" t="s">
        <v>391</v>
      </c>
      <c r="B10801" t="s">
        <v>218</v>
      </c>
      <c r="C10801">
        <v>152835054</v>
      </c>
      <c r="D10801">
        <v>264</v>
      </c>
      <c r="E10801" t="s">
        <v>90</v>
      </c>
      <c r="G10801">
        <v>18.390999999999998</v>
      </c>
      <c r="H10801">
        <v>2015</v>
      </c>
      <c r="I10801">
        <v>10</v>
      </c>
      <c r="J10801">
        <v>9</v>
      </c>
      <c r="K10801">
        <v>10</v>
      </c>
      <c r="L10801">
        <v>50</v>
      </c>
      <c r="M10801" t="s">
        <v>899</v>
      </c>
      <c r="N10801" t="s">
        <v>171</v>
      </c>
      <c r="O10801" t="s">
        <v>799</v>
      </c>
      <c r="Q10801" t="s">
        <v>603</v>
      </c>
      <c r="R10801" t="str">
        <f t="shared" ref="R10801:R10864" si="620">IF(WEEKDAY(DATE(H10801,I10801,J10801),2) &lt; 6, "Weekday", "Weekend")</f>
        <v>Weekday</v>
      </c>
      <c r="S10801" s="27">
        <f t="shared" ref="S10801:S10864" si="621">DATE(H10801,I10801,J10801)</f>
        <v>42286</v>
      </c>
      <c r="V10801" t="str">
        <f t="shared" si="619"/>
        <v/>
      </c>
      <c r="AO10801" s="27"/>
      <c r="AX10801" s="27"/>
      <c r="AY10801" s="27"/>
    </row>
    <row r="10802" spans="1:51" x14ac:dyDescent="0.25">
      <c r="A10802" t="s">
        <v>391</v>
      </c>
      <c r="B10802" t="s">
        <v>218</v>
      </c>
      <c r="C10802">
        <v>163505406</v>
      </c>
      <c r="D10802">
        <v>264</v>
      </c>
      <c r="E10802" t="s">
        <v>90</v>
      </c>
      <c r="G10802">
        <v>18.391999999999999</v>
      </c>
      <c r="H10802">
        <v>2016</v>
      </c>
      <c r="I10802">
        <v>12</v>
      </c>
      <c r="J10802">
        <v>14</v>
      </c>
      <c r="K10802">
        <v>17</v>
      </c>
      <c r="L10802">
        <v>45</v>
      </c>
      <c r="M10802" t="s">
        <v>900</v>
      </c>
      <c r="N10802" t="s">
        <v>171</v>
      </c>
      <c r="O10802" t="s">
        <v>799</v>
      </c>
      <c r="Q10802" t="s">
        <v>603</v>
      </c>
      <c r="R10802" t="str">
        <f t="shared" si="620"/>
        <v>Weekday</v>
      </c>
      <c r="S10802" s="27">
        <f t="shared" si="621"/>
        <v>42718</v>
      </c>
      <c r="V10802" t="str">
        <f t="shared" si="619"/>
        <v/>
      </c>
      <c r="AO10802" s="27"/>
      <c r="AX10802" s="27"/>
      <c r="AY10802" s="27"/>
    </row>
    <row r="10803" spans="1:51" x14ac:dyDescent="0.25">
      <c r="A10803" t="s">
        <v>391</v>
      </c>
      <c r="B10803" t="s">
        <v>218</v>
      </c>
      <c r="C10803">
        <v>151235133</v>
      </c>
      <c r="D10803">
        <v>264</v>
      </c>
      <c r="E10803" t="s">
        <v>90</v>
      </c>
      <c r="G10803">
        <v>18.399000000000001</v>
      </c>
      <c r="H10803">
        <v>2015</v>
      </c>
      <c r="I10803">
        <v>5</v>
      </c>
      <c r="J10803">
        <v>2</v>
      </c>
      <c r="K10803">
        <v>16</v>
      </c>
      <c r="L10803">
        <v>45</v>
      </c>
      <c r="M10803" t="s">
        <v>900</v>
      </c>
      <c r="N10803" t="s">
        <v>860</v>
      </c>
      <c r="O10803" t="s">
        <v>799</v>
      </c>
      <c r="Q10803" t="s">
        <v>603</v>
      </c>
      <c r="R10803" t="str">
        <f t="shared" si="620"/>
        <v>Weekend</v>
      </c>
      <c r="S10803" s="27">
        <f t="shared" si="621"/>
        <v>42126</v>
      </c>
      <c r="V10803" t="str">
        <f t="shared" si="619"/>
        <v/>
      </c>
      <c r="AE10803" s="27"/>
      <c r="AG10803" s="27"/>
      <c r="AX10803" s="27"/>
      <c r="AY10803" s="27"/>
    </row>
    <row r="10804" spans="1:51" x14ac:dyDescent="0.25">
      <c r="A10804" t="s">
        <v>391</v>
      </c>
      <c r="B10804" t="s">
        <v>218</v>
      </c>
      <c r="C10804">
        <v>171415050</v>
      </c>
      <c r="D10804">
        <v>264</v>
      </c>
      <c r="E10804" t="s">
        <v>90</v>
      </c>
      <c r="G10804">
        <v>18.402999999999999</v>
      </c>
      <c r="H10804">
        <v>2017</v>
      </c>
      <c r="I10804">
        <v>5</v>
      </c>
      <c r="J10804">
        <v>12</v>
      </c>
      <c r="K10804">
        <v>8</v>
      </c>
      <c r="L10804">
        <v>0</v>
      </c>
      <c r="M10804" t="s">
        <v>900</v>
      </c>
      <c r="N10804" t="s">
        <v>860</v>
      </c>
      <c r="O10804" t="s">
        <v>799</v>
      </c>
      <c r="Q10804" t="s">
        <v>603</v>
      </c>
      <c r="R10804" t="str">
        <f t="shared" si="620"/>
        <v>Weekday</v>
      </c>
      <c r="S10804" s="27">
        <f t="shared" si="621"/>
        <v>42867</v>
      </c>
      <c r="V10804" t="str">
        <f t="shared" si="619"/>
        <v/>
      </c>
    </row>
    <row r="10805" spans="1:51" x14ac:dyDescent="0.25">
      <c r="A10805" t="s">
        <v>391</v>
      </c>
      <c r="S10805" s="27"/>
      <c r="V10805" t="str">
        <f t="shared" si="619"/>
        <v/>
      </c>
      <c r="AE10805" s="27"/>
      <c r="AG10805" s="27"/>
      <c r="AX10805" s="27"/>
      <c r="AY10805" s="27"/>
    </row>
    <row r="10806" spans="1:51" x14ac:dyDescent="0.25">
      <c r="A10806" t="s">
        <v>391</v>
      </c>
      <c r="S10806" s="27"/>
      <c r="V10806" t="str">
        <f t="shared" si="619"/>
        <v/>
      </c>
    </row>
    <row r="10807" spans="1:51" x14ac:dyDescent="0.25">
      <c r="A10807" t="s">
        <v>391</v>
      </c>
      <c r="B10807" t="s">
        <v>218</v>
      </c>
      <c r="C10807">
        <v>141735190</v>
      </c>
      <c r="D10807">
        <v>264</v>
      </c>
      <c r="E10807" t="s">
        <v>90</v>
      </c>
      <c r="G10807">
        <v>18.422999999999998</v>
      </c>
      <c r="H10807">
        <v>2014</v>
      </c>
      <c r="I10807">
        <v>6</v>
      </c>
      <c r="J10807">
        <v>20</v>
      </c>
      <c r="K10807">
        <v>13</v>
      </c>
      <c r="L10807">
        <v>53</v>
      </c>
      <c r="M10807" t="s">
        <v>900</v>
      </c>
      <c r="N10807" t="s">
        <v>860</v>
      </c>
      <c r="O10807" t="s">
        <v>799</v>
      </c>
      <c r="Q10807" t="s">
        <v>603</v>
      </c>
      <c r="R10807" t="str">
        <f t="shared" si="620"/>
        <v>Weekday</v>
      </c>
      <c r="S10807" s="27">
        <f t="shared" si="621"/>
        <v>41810</v>
      </c>
      <c r="V10807" t="str">
        <f t="shared" si="619"/>
        <v/>
      </c>
      <c r="AE10807" s="27"/>
      <c r="AG10807" s="27"/>
      <c r="AX10807" s="27"/>
      <c r="AY10807" s="27"/>
    </row>
    <row r="10808" spans="1:51" x14ac:dyDescent="0.25">
      <c r="A10808" t="s">
        <v>391</v>
      </c>
      <c r="B10808" t="s">
        <v>218</v>
      </c>
      <c r="C10808">
        <v>161295032</v>
      </c>
      <c r="D10808">
        <v>264</v>
      </c>
      <c r="E10808" t="s">
        <v>90</v>
      </c>
      <c r="G10808">
        <v>18.428000000000001</v>
      </c>
      <c r="H10808">
        <v>2016</v>
      </c>
      <c r="I10808">
        <v>5</v>
      </c>
      <c r="J10808">
        <v>6</v>
      </c>
      <c r="K10808">
        <v>5</v>
      </c>
      <c r="L10808">
        <v>34</v>
      </c>
      <c r="M10808" t="s">
        <v>899</v>
      </c>
      <c r="N10808" t="s">
        <v>860</v>
      </c>
      <c r="O10808" t="s">
        <v>799</v>
      </c>
      <c r="R10808" t="str">
        <f t="shared" si="620"/>
        <v>Weekday</v>
      </c>
      <c r="S10808" s="27">
        <f t="shared" si="621"/>
        <v>42496</v>
      </c>
      <c r="V10808" t="str">
        <f t="shared" si="619"/>
        <v/>
      </c>
      <c r="AX10808" s="27"/>
      <c r="AY10808" s="27"/>
    </row>
    <row r="10809" spans="1:51" x14ac:dyDescent="0.25">
      <c r="A10809" t="s">
        <v>391</v>
      </c>
      <c r="B10809" t="s">
        <v>218</v>
      </c>
      <c r="C10809">
        <v>131425220</v>
      </c>
      <c r="D10809">
        <v>264</v>
      </c>
      <c r="E10809" t="s">
        <v>90</v>
      </c>
      <c r="G10809">
        <v>18.446000000000002</v>
      </c>
      <c r="H10809">
        <v>2013</v>
      </c>
      <c r="I10809">
        <v>5</v>
      </c>
      <c r="J10809">
        <v>20</v>
      </c>
      <c r="K10809">
        <v>13</v>
      </c>
      <c r="L10809">
        <v>30</v>
      </c>
      <c r="M10809" t="s">
        <v>899</v>
      </c>
      <c r="N10809" t="s">
        <v>171</v>
      </c>
      <c r="O10809" t="s">
        <v>799</v>
      </c>
      <c r="R10809" t="str">
        <f t="shared" si="620"/>
        <v>Weekday</v>
      </c>
      <c r="S10809" s="27">
        <f t="shared" si="621"/>
        <v>41414</v>
      </c>
      <c r="V10809" t="str">
        <f t="shared" si="619"/>
        <v/>
      </c>
      <c r="AE10809" s="27"/>
      <c r="AG10809" s="27"/>
      <c r="AX10809" s="27"/>
      <c r="AY10809" s="27"/>
    </row>
    <row r="10810" spans="1:51" x14ac:dyDescent="0.25">
      <c r="A10810" t="s">
        <v>391</v>
      </c>
      <c r="S10810" s="27"/>
      <c r="V10810" t="str">
        <f t="shared" si="619"/>
        <v/>
      </c>
    </row>
    <row r="10811" spans="1:51" x14ac:dyDescent="0.25">
      <c r="A10811" t="s">
        <v>391</v>
      </c>
      <c r="S10811" s="27"/>
      <c r="V10811" t="str">
        <f t="shared" si="619"/>
        <v/>
      </c>
      <c r="AE10811" s="27"/>
      <c r="AG10811" s="27"/>
      <c r="AX10811" s="27"/>
      <c r="AY10811" s="27"/>
    </row>
    <row r="10812" spans="1:51" x14ac:dyDescent="0.25">
      <c r="A10812" t="s">
        <v>391</v>
      </c>
      <c r="S10812" s="27"/>
      <c r="V10812" t="str">
        <f t="shared" si="619"/>
        <v/>
      </c>
      <c r="AE10812" s="27"/>
      <c r="AG10812" s="27"/>
      <c r="AX10812" s="27"/>
      <c r="AY10812" s="27"/>
    </row>
    <row r="10813" spans="1:51" x14ac:dyDescent="0.25">
      <c r="A10813" t="s">
        <v>391</v>
      </c>
      <c r="B10813" t="s">
        <v>218</v>
      </c>
      <c r="C10813">
        <v>142085168</v>
      </c>
      <c r="D10813">
        <v>264</v>
      </c>
      <c r="E10813" t="s">
        <v>90</v>
      </c>
      <c r="G10813">
        <v>18.465</v>
      </c>
      <c r="H10813">
        <v>2014</v>
      </c>
      <c r="I10813">
        <v>7</v>
      </c>
      <c r="J10813">
        <v>25</v>
      </c>
      <c r="K10813">
        <v>17</v>
      </c>
      <c r="L10813">
        <v>38</v>
      </c>
      <c r="M10813" t="s">
        <v>900</v>
      </c>
      <c r="N10813" t="s">
        <v>860</v>
      </c>
      <c r="O10813" t="s">
        <v>799</v>
      </c>
      <c r="R10813" t="str">
        <f t="shared" si="620"/>
        <v>Weekday</v>
      </c>
      <c r="S10813" s="27">
        <f t="shared" si="621"/>
        <v>41845</v>
      </c>
      <c r="V10813" t="str">
        <f t="shared" si="619"/>
        <v/>
      </c>
    </row>
    <row r="10814" spans="1:51" x14ac:dyDescent="0.25">
      <c r="A10814" t="s">
        <v>391</v>
      </c>
      <c r="B10814" t="s">
        <v>218</v>
      </c>
      <c r="C10814">
        <v>151455165</v>
      </c>
      <c r="D10814">
        <v>264</v>
      </c>
      <c r="E10814" t="s">
        <v>90</v>
      </c>
      <c r="G10814">
        <v>18.48</v>
      </c>
      <c r="H10814">
        <v>2015</v>
      </c>
      <c r="I10814">
        <v>5</v>
      </c>
      <c r="J10814">
        <v>25</v>
      </c>
      <c r="K10814">
        <v>16</v>
      </c>
      <c r="L10814">
        <v>8</v>
      </c>
      <c r="M10814" t="s">
        <v>900</v>
      </c>
      <c r="N10814" t="s">
        <v>860</v>
      </c>
      <c r="O10814" t="s">
        <v>799</v>
      </c>
      <c r="R10814" t="str">
        <f t="shared" si="620"/>
        <v>Weekday</v>
      </c>
      <c r="S10814" s="27">
        <f t="shared" si="621"/>
        <v>42149</v>
      </c>
      <c r="V10814" t="str">
        <f t="shared" si="619"/>
        <v/>
      </c>
    </row>
    <row r="10815" spans="1:51" x14ac:dyDescent="0.25">
      <c r="A10815" t="s">
        <v>391</v>
      </c>
      <c r="B10815" t="s">
        <v>218</v>
      </c>
      <c r="C10815">
        <v>160795201</v>
      </c>
      <c r="D10815">
        <v>264</v>
      </c>
      <c r="E10815" t="s">
        <v>90</v>
      </c>
      <c r="G10815">
        <v>18.481000000000002</v>
      </c>
      <c r="H10815">
        <v>2016</v>
      </c>
      <c r="I10815">
        <v>3</v>
      </c>
      <c r="J10815">
        <v>19</v>
      </c>
      <c r="K10815">
        <v>17</v>
      </c>
      <c r="L10815">
        <v>30</v>
      </c>
      <c r="M10815" t="s">
        <v>900</v>
      </c>
      <c r="N10815" t="s">
        <v>404</v>
      </c>
      <c r="O10815" t="s">
        <v>799</v>
      </c>
      <c r="R10815" t="str">
        <f t="shared" si="620"/>
        <v>Weekend</v>
      </c>
      <c r="S10815" s="27">
        <f t="shared" si="621"/>
        <v>42448</v>
      </c>
      <c r="V10815" t="str">
        <f t="shared" si="619"/>
        <v/>
      </c>
    </row>
    <row r="10816" spans="1:51" x14ac:dyDescent="0.25">
      <c r="A10816" t="s">
        <v>391</v>
      </c>
      <c r="B10816" t="s">
        <v>218</v>
      </c>
      <c r="C10816">
        <v>162845358</v>
      </c>
      <c r="D10816">
        <v>264</v>
      </c>
      <c r="E10816" t="s">
        <v>90</v>
      </c>
      <c r="G10816">
        <v>18.484000000000002</v>
      </c>
      <c r="H10816">
        <v>2016</v>
      </c>
      <c r="I10816">
        <v>10</v>
      </c>
      <c r="J10816">
        <v>8</v>
      </c>
      <c r="K10816">
        <v>21</v>
      </c>
      <c r="L10816">
        <v>12</v>
      </c>
      <c r="M10816" t="s">
        <v>899</v>
      </c>
      <c r="N10816" t="s">
        <v>860</v>
      </c>
      <c r="O10816" t="s">
        <v>799</v>
      </c>
      <c r="R10816" t="str">
        <f t="shared" si="620"/>
        <v>Weekend</v>
      </c>
      <c r="S10816" s="27">
        <f t="shared" si="621"/>
        <v>42651</v>
      </c>
      <c r="V10816" t="str">
        <f t="shared" si="619"/>
        <v/>
      </c>
    </row>
    <row r="10817" spans="1:51" x14ac:dyDescent="0.25">
      <c r="A10817" t="s">
        <v>391</v>
      </c>
      <c r="B10817" t="s">
        <v>218</v>
      </c>
      <c r="C10817">
        <v>142775182</v>
      </c>
      <c r="D10817">
        <v>264</v>
      </c>
      <c r="E10817" t="s">
        <v>90</v>
      </c>
      <c r="G10817">
        <v>18.486000000000001</v>
      </c>
      <c r="H10817">
        <v>2014</v>
      </c>
      <c r="I10817">
        <v>9</v>
      </c>
      <c r="J10817">
        <v>30</v>
      </c>
      <c r="K10817">
        <v>13</v>
      </c>
      <c r="L10817">
        <v>55</v>
      </c>
      <c r="M10817" t="s">
        <v>900</v>
      </c>
      <c r="N10817" t="s">
        <v>860</v>
      </c>
      <c r="O10817" t="s">
        <v>799</v>
      </c>
      <c r="R10817" t="str">
        <f t="shared" si="620"/>
        <v>Weekday</v>
      </c>
      <c r="S10817" s="27">
        <f t="shared" si="621"/>
        <v>41912</v>
      </c>
      <c r="V10817" t="str">
        <f t="shared" si="619"/>
        <v/>
      </c>
      <c r="AE10817" s="27"/>
      <c r="AG10817" s="27"/>
      <c r="AX10817" s="27"/>
      <c r="AY10817" s="27"/>
    </row>
    <row r="10818" spans="1:51" x14ac:dyDescent="0.25">
      <c r="A10818" t="s">
        <v>391</v>
      </c>
      <c r="B10818" t="s">
        <v>218</v>
      </c>
      <c r="C10818">
        <v>151805188</v>
      </c>
      <c r="D10818">
        <v>264</v>
      </c>
      <c r="E10818" t="s">
        <v>90</v>
      </c>
      <c r="G10818">
        <v>18.494</v>
      </c>
      <c r="H10818">
        <v>2015</v>
      </c>
      <c r="I10818">
        <v>6</v>
      </c>
      <c r="J10818">
        <v>29</v>
      </c>
      <c r="K10818">
        <v>9</v>
      </c>
      <c r="L10818">
        <v>29</v>
      </c>
      <c r="M10818" t="s">
        <v>900</v>
      </c>
      <c r="N10818" t="s">
        <v>860</v>
      </c>
      <c r="O10818" t="s">
        <v>799</v>
      </c>
      <c r="R10818" t="str">
        <f t="shared" si="620"/>
        <v>Weekday</v>
      </c>
      <c r="S10818" s="27">
        <f t="shared" si="621"/>
        <v>42184</v>
      </c>
      <c r="V10818" t="str">
        <f t="shared" si="619"/>
        <v/>
      </c>
      <c r="AX10818" s="27"/>
      <c r="AY10818" s="27"/>
    </row>
    <row r="10819" spans="1:51" x14ac:dyDescent="0.25">
      <c r="A10819" t="s">
        <v>391</v>
      </c>
      <c r="B10819" t="s">
        <v>218</v>
      </c>
      <c r="C10819">
        <v>172525167</v>
      </c>
      <c r="D10819">
        <v>264</v>
      </c>
      <c r="E10819" t="s">
        <v>90</v>
      </c>
      <c r="G10819">
        <v>18.526</v>
      </c>
      <c r="H10819">
        <v>2017</v>
      </c>
      <c r="I10819">
        <v>9</v>
      </c>
      <c r="J10819">
        <v>9</v>
      </c>
      <c r="K10819">
        <v>13</v>
      </c>
      <c r="L10819">
        <v>21</v>
      </c>
      <c r="M10819" t="s">
        <v>900</v>
      </c>
      <c r="N10819" t="s">
        <v>860</v>
      </c>
      <c r="O10819" t="s">
        <v>799</v>
      </c>
      <c r="R10819" t="str">
        <f t="shared" si="620"/>
        <v>Weekend</v>
      </c>
      <c r="S10819" s="27">
        <f t="shared" si="621"/>
        <v>42987</v>
      </c>
      <c r="V10819" t="str">
        <f t="shared" ref="V10819:V10882" si="622">T10819&amp;U10819</f>
        <v/>
      </c>
      <c r="AO10819" s="27"/>
      <c r="AX10819" s="27"/>
      <c r="AY10819" s="27"/>
    </row>
    <row r="10820" spans="1:51" x14ac:dyDescent="0.25">
      <c r="A10820" t="s">
        <v>391</v>
      </c>
      <c r="B10820" t="s">
        <v>218</v>
      </c>
      <c r="C10820">
        <v>160605216</v>
      </c>
      <c r="D10820">
        <v>264</v>
      </c>
      <c r="E10820" t="s">
        <v>90</v>
      </c>
      <c r="G10820">
        <v>18.54</v>
      </c>
      <c r="H10820">
        <v>2016</v>
      </c>
      <c r="I10820">
        <v>2</v>
      </c>
      <c r="J10820">
        <v>15</v>
      </c>
      <c r="K10820">
        <v>20</v>
      </c>
      <c r="L10820">
        <v>53</v>
      </c>
      <c r="M10820" t="s">
        <v>899</v>
      </c>
      <c r="N10820" t="s">
        <v>860</v>
      </c>
      <c r="O10820" t="s">
        <v>799</v>
      </c>
      <c r="R10820" t="str">
        <f t="shared" si="620"/>
        <v>Weekday</v>
      </c>
      <c r="S10820" s="27">
        <f t="shared" si="621"/>
        <v>42415</v>
      </c>
      <c r="V10820" t="str">
        <f t="shared" si="622"/>
        <v/>
      </c>
      <c r="AE10820" s="27"/>
      <c r="AO10820" s="27"/>
      <c r="AX10820" s="27"/>
      <c r="AY10820" s="27"/>
    </row>
    <row r="10821" spans="1:51" x14ac:dyDescent="0.25">
      <c r="A10821" t="s">
        <v>391</v>
      </c>
      <c r="B10821" t="s">
        <v>218</v>
      </c>
      <c r="C10821">
        <v>150145313</v>
      </c>
      <c r="D10821">
        <v>264</v>
      </c>
      <c r="E10821" t="s">
        <v>90</v>
      </c>
      <c r="G10821">
        <v>18.544</v>
      </c>
      <c r="H10821">
        <v>2015</v>
      </c>
      <c r="I10821">
        <v>1</v>
      </c>
      <c r="J10821">
        <v>13</v>
      </c>
      <c r="K10821">
        <v>19</v>
      </c>
      <c r="L10821">
        <v>44</v>
      </c>
      <c r="M10821" t="s">
        <v>900</v>
      </c>
      <c r="N10821" t="s">
        <v>860</v>
      </c>
      <c r="O10821" t="s">
        <v>799</v>
      </c>
      <c r="R10821" t="str">
        <f t="shared" si="620"/>
        <v>Weekday</v>
      </c>
      <c r="S10821" s="27">
        <f t="shared" si="621"/>
        <v>42017</v>
      </c>
      <c r="V10821" t="str">
        <f t="shared" si="622"/>
        <v/>
      </c>
      <c r="AE10821" s="27"/>
      <c r="AG10821" s="27"/>
      <c r="AX10821" s="27"/>
      <c r="AY10821" s="27"/>
    </row>
    <row r="10822" spans="1:51" x14ac:dyDescent="0.25">
      <c r="A10822" t="s">
        <v>391</v>
      </c>
      <c r="B10822" t="s">
        <v>218</v>
      </c>
      <c r="C10822">
        <v>132285227</v>
      </c>
      <c r="D10822">
        <v>264</v>
      </c>
      <c r="E10822" t="s">
        <v>90</v>
      </c>
      <c r="G10822">
        <v>18.545999999999999</v>
      </c>
      <c r="H10822">
        <v>2013</v>
      </c>
      <c r="I10822">
        <v>8</v>
      </c>
      <c r="J10822">
        <v>16</v>
      </c>
      <c r="K10822">
        <v>17</v>
      </c>
      <c r="L10822">
        <v>39</v>
      </c>
      <c r="M10822" t="s">
        <v>900</v>
      </c>
      <c r="N10822" t="s">
        <v>171</v>
      </c>
      <c r="O10822" t="s">
        <v>799</v>
      </c>
      <c r="R10822" t="str">
        <f t="shared" si="620"/>
        <v>Weekday</v>
      </c>
      <c r="S10822" s="27">
        <f t="shared" si="621"/>
        <v>41502</v>
      </c>
      <c r="V10822" t="str">
        <f t="shared" si="622"/>
        <v/>
      </c>
      <c r="AE10822" s="27"/>
      <c r="AG10822" s="27"/>
      <c r="AX10822" s="27"/>
      <c r="AY10822" s="27"/>
    </row>
    <row r="10823" spans="1:51" x14ac:dyDescent="0.25">
      <c r="A10823" t="s">
        <v>391</v>
      </c>
      <c r="B10823" t="s">
        <v>218</v>
      </c>
      <c r="C10823">
        <v>173115458</v>
      </c>
      <c r="D10823">
        <v>264</v>
      </c>
      <c r="E10823" t="s">
        <v>90</v>
      </c>
      <c r="G10823">
        <v>18.565000000000001</v>
      </c>
      <c r="H10823">
        <v>2017</v>
      </c>
      <c r="I10823">
        <v>11</v>
      </c>
      <c r="J10823">
        <v>7</v>
      </c>
      <c r="K10823">
        <v>16</v>
      </c>
      <c r="L10823">
        <v>15</v>
      </c>
      <c r="M10823" t="s">
        <v>900</v>
      </c>
      <c r="N10823" t="s">
        <v>171</v>
      </c>
      <c r="O10823" t="s">
        <v>799</v>
      </c>
      <c r="R10823" t="str">
        <f t="shared" si="620"/>
        <v>Weekday</v>
      </c>
      <c r="S10823" s="27">
        <f t="shared" si="621"/>
        <v>43046</v>
      </c>
      <c r="V10823" t="str">
        <f t="shared" si="622"/>
        <v/>
      </c>
    </row>
    <row r="10824" spans="1:51" x14ac:dyDescent="0.25">
      <c r="A10824" t="s">
        <v>391</v>
      </c>
      <c r="B10824" t="s">
        <v>218</v>
      </c>
      <c r="C10824">
        <v>152115138</v>
      </c>
      <c r="D10824">
        <v>264</v>
      </c>
      <c r="E10824" t="s">
        <v>90</v>
      </c>
      <c r="G10824">
        <v>18.568000000000001</v>
      </c>
      <c r="H10824">
        <v>2015</v>
      </c>
      <c r="I10824">
        <v>7</v>
      </c>
      <c r="J10824">
        <v>27</v>
      </c>
      <c r="K10824">
        <v>13</v>
      </c>
      <c r="L10824">
        <v>47</v>
      </c>
      <c r="M10824" t="s">
        <v>900</v>
      </c>
      <c r="N10824" t="s">
        <v>860</v>
      </c>
      <c r="O10824" t="s">
        <v>1933</v>
      </c>
      <c r="R10824" t="str">
        <f t="shared" si="620"/>
        <v>Weekday</v>
      </c>
      <c r="S10824" s="27">
        <f t="shared" si="621"/>
        <v>42212</v>
      </c>
      <c r="V10824" t="str">
        <f t="shared" si="622"/>
        <v/>
      </c>
      <c r="AX10824" s="27"/>
      <c r="AY10824" s="27"/>
    </row>
    <row r="10825" spans="1:51" x14ac:dyDescent="0.25">
      <c r="A10825" t="s">
        <v>391</v>
      </c>
      <c r="B10825" t="s">
        <v>218</v>
      </c>
      <c r="C10825">
        <v>132455152</v>
      </c>
      <c r="D10825">
        <v>264</v>
      </c>
      <c r="E10825" t="s">
        <v>90</v>
      </c>
      <c r="G10825">
        <v>18.62</v>
      </c>
      <c r="H10825">
        <v>2013</v>
      </c>
      <c r="I10825">
        <v>8</v>
      </c>
      <c r="J10825">
        <v>30</v>
      </c>
      <c r="K10825">
        <v>18</v>
      </c>
      <c r="L10825">
        <v>7</v>
      </c>
      <c r="M10825" t="s">
        <v>900</v>
      </c>
      <c r="N10825" t="s">
        <v>860</v>
      </c>
      <c r="O10825" t="s">
        <v>799</v>
      </c>
      <c r="R10825" t="str">
        <f t="shared" si="620"/>
        <v>Weekday</v>
      </c>
      <c r="S10825" s="27">
        <f t="shared" si="621"/>
        <v>41516</v>
      </c>
      <c r="V10825" t="str">
        <f t="shared" si="622"/>
        <v/>
      </c>
    </row>
    <row r="10826" spans="1:51" x14ac:dyDescent="0.25">
      <c r="A10826" t="s">
        <v>391</v>
      </c>
      <c r="S10826" s="27"/>
      <c r="V10826" t="str">
        <f t="shared" si="622"/>
        <v/>
      </c>
      <c r="AE10826" s="27"/>
      <c r="AG10826" s="27"/>
      <c r="AX10826" s="27"/>
      <c r="AY10826" s="27"/>
    </row>
    <row r="10827" spans="1:51" x14ac:dyDescent="0.25">
      <c r="A10827" t="s">
        <v>391</v>
      </c>
      <c r="B10827" t="s">
        <v>218</v>
      </c>
      <c r="C10827">
        <v>172205401</v>
      </c>
      <c r="D10827">
        <v>264</v>
      </c>
      <c r="E10827" t="s">
        <v>90</v>
      </c>
      <c r="G10827">
        <v>18.597000000000001</v>
      </c>
      <c r="H10827">
        <v>2017</v>
      </c>
      <c r="I10827">
        <v>8</v>
      </c>
      <c r="J10827">
        <v>8</v>
      </c>
      <c r="K10827">
        <v>14</v>
      </c>
      <c r="L10827">
        <v>30</v>
      </c>
      <c r="M10827" t="s">
        <v>900</v>
      </c>
      <c r="N10827" t="s">
        <v>860</v>
      </c>
      <c r="O10827" t="s">
        <v>799</v>
      </c>
      <c r="R10827" t="str">
        <f t="shared" si="620"/>
        <v>Weekday</v>
      </c>
      <c r="S10827" s="27">
        <f t="shared" si="621"/>
        <v>42955</v>
      </c>
      <c r="V10827" t="str">
        <f t="shared" si="622"/>
        <v/>
      </c>
      <c r="AE10827" s="27"/>
      <c r="AG10827" s="27"/>
      <c r="AX10827" s="27"/>
      <c r="AY10827" s="27"/>
    </row>
    <row r="10828" spans="1:51" x14ac:dyDescent="0.25">
      <c r="A10828" t="s">
        <v>391</v>
      </c>
      <c r="B10828" t="s">
        <v>218</v>
      </c>
      <c r="C10828">
        <v>152115135</v>
      </c>
      <c r="D10828">
        <v>264</v>
      </c>
      <c r="E10828" t="s">
        <v>90</v>
      </c>
      <c r="G10828">
        <v>18.611999999999998</v>
      </c>
      <c r="H10828">
        <v>2015</v>
      </c>
      <c r="I10828">
        <v>7</v>
      </c>
      <c r="J10828">
        <v>29</v>
      </c>
      <c r="K10828">
        <v>11</v>
      </c>
      <c r="L10828">
        <v>50</v>
      </c>
      <c r="M10828" t="s">
        <v>900</v>
      </c>
      <c r="N10828" t="s">
        <v>860</v>
      </c>
      <c r="O10828" t="s">
        <v>799</v>
      </c>
      <c r="R10828" t="str">
        <f t="shared" si="620"/>
        <v>Weekday</v>
      </c>
      <c r="S10828" s="27">
        <f t="shared" si="621"/>
        <v>42214</v>
      </c>
      <c r="V10828" t="str">
        <f t="shared" si="622"/>
        <v/>
      </c>
      <c r="AE10828" s="27"/>
      <c r="AG10828" s="27"/>
      <c r="AX10828" s="27"/>
      <c r="AY10828" s="27"/>
    </row>
    <row r="10829" spans="1:51" x14ac:dyDescent="0.25">
      <c r="A10829" t="s">
        <v>391</v>
      </c>
      <c r="B10829" t="s">
        <v>218</v>
      </c>
      <c r="C10829">
        <v>133595107</v>
      </c>
      <c r="D10829">
        <v>264</v>
      </c>
      <c r="E10829" t="s">
        <v>90</v>
      </c>
      <c r="G10829">
        <v>18.524000000000001</v>
      </c>
      <c r="H10829">
        <v>2013</v>
      </c>
      <c r="I10829">
        <v>12</v>
      </c>
      <c r="J10829">
        <v>20</v>
      </c>
      <c r="K10829">
        <v>17</v>
      </c>
      <c r="L10829">
        <v>55</v>
      </c>
      <c r="M10829" t="s">
        <v>900</v>
      </c>
      <c r="N10829" t="s">
        <v>860</v>
      </c>
      <c r="O10829" t="s">
        <v>799</v>
      </c>
      <c r="R10829" t="str">
        <f t="shared" si="620"/>
        <v>Weekday</v>
      </c>
      <c r="S10829" s="27">
        <f t="shared" si="621"/>
        <v>41628</v>
      </c>
      <c r="V10829" t="str">
        <f t="shared" si="622"/>
        <v/>
      </c>
      <c r="AX10829" s="27"/>
      <c r="AY10829" s="27"/>
    </row>
    <row r="10830" spans="1:51" x14ac:dyDescent="0.25">
      <c r="A10830" t="s">
        <v>391</v>
      </c>
      <c r="S10830" s="27"/>
      <c r="V10830" t="str">
        <f t="shared" si="622"/>
        <v/>
      </c>
      <c r="AE10830" s="27"/>
      <c r="AG10830" s="27"/>
      <c r="AX10830" s="27"/>
      <c r="AY10830" s="27"/>
    </row>
    <row r="10831" spans="1:51" x14ac:dyDescent="0.25">
      <c r="A10831" t="s">
        <v>391</v>
      </c>
      <c r="S10831" s="27"/>
      <c r="V10831" t="str">
        <f t="shared" si="622"/>
        <v/>
      </c>
      <c r="AE10831" s="27"/>
      <c r="AG10831" s="27"/>
      <c r="AX10831" s="27"/>
      <c r="AY10831" s="27"/>
    </row>
    <row r="10832" spans="1:51" x14ac:dyDescent="0.25">
      <c r="A10832" t="s">
        <v>391</v>
      </c>
      <c r="B10832" t="s">
        <v>218</v>
      </c>
      <c r="C10832">
        <v>140975027</v>
      </c>
      <c r="D10832">
        <v>264</v>
      </c>
      <c r="E10832" t="s">
        <v>90</v>
      </c>
      <c r="G10832">
        <v>18.664000000000001</v>
      </c>
      <c r="H10832">
        <v>2014</v>
      </c>
      <c r="I10832">
        <v>4</v>
      </c>
      <c r="J10832">
        <v>5</v>
      </c>
      <c r="K10832">
        <v>4</v>
      </c>
      <c r="L10832">
        <v>0</v>
      </c>
      <c r="M10832" t="s">
        <v>900</v>
      </c>
      <c r="N10832" t="s">
        <v>171</v>
      </c>
      <c r="O10832" t="s">
        <v>799</v>
      </c>
      <c r="R10832" t="str">
        <f t="shared" si="620"/>
        <v>Weekend</v>
      </c>
      <c r="S10832" s="27">
        <f t="shared" si="621"/>
        <v>41734</v>
      </c>
      <c r="V10832" t="str">
        <f t="shared" si="622"/>
        <v/>
      </c>
    </row>
    <row r="10833" spans="1:51" x14ac:dyDescent="0.25">
      <c r="A10833" t="s">
        <v>391</v>
      </c>
      <c r="B10833" t="s">
        <v>218</v>
      </c>
      <c r="C10833">
        <v>142045288</v>
      </c>
      <c r="D10833">
        <v>264</v>
      </c>
      <c r="E10833" t="s">
        <v>90</v>
      </c>
      <c r="G10833">
        <v>18.675999999999998</v>
      </c>
      <c r="H10833">
        <v>2014</v>
      </c>
      <c r="I10833">
        <v>7</v>
      </c>
      <c r="J10833">
        <v>21</v>
      </c>
      <c r="K10833">
        <v>17</v>
      </c>
      <c r="L10833">
        <v>5</v>
      </c>
      <c r="M10833" t="s">
        <v>900</v>
      </c>
      <c r="N10833" t="s">
        <v>860</v>
      </c>
      <c r="O10833" t="s">
        <v>799</v>
      </c>
      <c r="R10833" t="str">
        <f t="shared" si="620"/>
        <v>Weekday</v>
      </c>
      <c r="S10833" s="27">
        <f t="shared" si="621"/>
        <v>41841</v>
      </c>
      <c r="V10833" t="str">
        <f t="shared" si="622"/>
        <v/>
      </c>
      <c r="AE10833" s="27"/>
      <c r="AG10833" s="27"/>
      <c r="AX10833" s="27"/>
      <c r="AY10833" s="27"/>
    </row>
    <row r="10834" spans="1:51" x14ac:dyDescent="0.25">
      <c r="A10834" t="s">
        <v>391</v>
      </c>
      <c r="B10834" t="s">
        <v>218</v>
      </c>
      <c r="C10834">
        <v>153555056</v>
      </c>
      <c r="D10834">
        <v>264</v>
      </c>
      <c r="E10834" t="s">
        <v>90</v>
      </c>
      <c r="G10834">
        <v>18.677</v>
      </c>
      <c r="H10834">
        <v>2015</v>
      </c>
      <c r="I10834">
        <v>12</v>
      </c>
      <c r="J10834">
        <v>17</v>
      </c>
      <c r="K10834">
        <v>8</v>
      </c>
      <c r="L10834">
        <v>40</v>
      </c>
      <c r="M10834" t="s">
        <v>900</v>
      </c>
      <c r="N10834" t="s">
        <v>404</v>
      </c>
      <c r="O10834" t="s">
        <v>799</v>
      </c>
      <c r="R10834" t="str">
        <f t="shared" si="620"/>
        <v>Weekday</v>
      </c>
      <c r="S10834" s="27">
        <f t="shared" si="621"/>
        <v>42355</v>
      </c>
      <c r="V10834" t="str">
        <f t="shared" si="622"/>
        <v/>
      </c>
      <c r="AX10834" s="27"/>
      <c r="AY10834" s="27"/>
    </row>
    <row r="10835" spans="1:51" x14ac:dyDescent="0.25">
      <c r="A10835" t="s">
        <v>391</v>
      </c>
      <c r="B10835" t="s">
        <v>218</v>
      </c>
      <c r="C10835">
        <v>150135343</v>
      </c>
      <c r="D10835">
        <v>264</v>
      </c>
      <c r="E10835" t="s">
        <v>90</v>
      </c>
      <c r="G10835">
        <v>18.678000000000001</v>
      </c>
      <c r="H10835">
        <v>2015</v>
      </c>
      <c r="I10835">
        <v>1</v>
      </c>
      <c r="J10835">
        <v>13</v>
      </c>
      <c r="K10835">
        <v>19</v>
      </c>
      <c r="L10835">
        <v>51</v>
      </c>
      <c r="M10835" t="s">
        <v>900</v>
      </c>
      <c r="N10835" t="s">
        <v>860</v>
      </c>
      <c r="O10835" t="s">
        <v>799</v>
      </c>
      <c r="R10835" t="str">
        <f t="shared" si="620"/>
        <v>Weekday</v>
      </c>
      <c r="S10835" s="27">
        <f t="shared" si="621"/>
        <v>42017</v>
      </c>
      <c r="V10835" t="str">
        <f t="shared" si="622"/>
        <v/>
      </c>
    </row>
    <row r="10836" spans="1:51" x14ac:dyDescent="0.25">
      <c r="A10836" t="s">
        <v>391</v>
      </c>
      <c r="B10836" t="s">
        <v>218</v>
      </c>
      <c r="C10836">
        <v>171465165</v>
      </c>
      <c r="D10836">
        <v>264</v>
      </c>
      <c r="E10836" t="s">
        <v>90</v>
      </c>
      <c r="G10836">
        <v>18.68</v>
      </c>
      <c r="H10836">
        <v>2017</v>
      </c>
      <c r="I10836">
        <v>5</v>
      </c>
      <c r="J10836">
        <v>23</v>
      </c>
      <c r="K10836">
        <v>21</v>
      </c>
      <c r="L10836">
        <v>13</v>
      </c>
      <c r="M10836" t="s">
        <v>900</v>
      </c>
      <c r="N10836" t="s">
        <v>860</v>
      </c>
      <c r="O10836" t="s">
        <v>799</v>
      </c>
      <c r="R10836" t="str">
        <f t="shared" si="620"/>
        <v>Weekday</v>
      </c>
      <c r="S10836" s="27">
        <f t="shared" si="621"/>
        <v>42878</v>
      </c>
      <c r="V10836" t="str">
        <f t="shared" si="622"/>
        <v/>
      </c>
      <c r="AX10836" s="27"/>
      <c r="AY10836" s="27"/>
    </row>
    <row r="10837" spans="1:51" x14ac:dyDescent="0.25">
      <c r="A10837" t="s">
        <v>391</v>
      </c>
      <c r="B10837" t="s">
        <v>218</v>
      </c>
      <c r="C10837">
        <v>151945195</v>
      </c>
      <c r="D10837">
        <v>264</v>
      </c>
      <c r="E10837" t="s">
        <v>90</v>
      </c>
      <c r="G10837">
        <v>18.681999999999999</v>
      </c>
      <c r="H10837">
        <v>2015</v>
      </c>
      <c r="I10837">
        <v>7</v>
      </c>
      <c r="J10837">
        <v>8</v>
      </c>
      <c r="K10837">
        <v>21</v>
      </c>
      <c r="L10837">
        <v>24</v>
      </c>
      <c r="M10837" t="s">
        <v>900</v>
      </c>
      <c r="N10837" t="s">
        <v>860</v>
      </c>
      <c r="O10837" t="s">
        <v>1933</v>
      </c>
      <c r="R10837" t="str">
        <f t="shared" si="620"/>
        <v>Weekday</v>
      </c>
      <c r="S10837" s="27">
        <f t="shared" si="621"/>
        <v>42193</v>
      </c>
      <c r="V10837" t="str">
        <f t="shared" si="622"/>
        <v/>
      </c>
      <c r="AE10837" s="27"/>
      <c r="AG10837" s="27"/>
      <c r="AX10837" s="27"/>
      <c r="AY10837" s="27"/>
    </row>
    <row r="10838" spans="1:51" x14ac:dyDescent="0.25">
      <c r="A10838" t="s">
        <v>391</v>
      </c>
      <c r="B10838" t="s">
        <v>218</v>
      </c>
      <c r="C10838">
        <v>141335116</v>
      </c>
      <c r="D10838">
        <v>264</v>
      </c>
      <c r="E10838" t="s">
        <v>90</v>
      </c>
      <c r="G10838">
        <v>18.686</v>
      </c>
      <c r="H10838">
        <v>2014</v>
      </c>
      <c r="I10838">
        <v>5</v>
      </c>
      <c r="J10838">
        <v>11</v>
      </c>
      <c r="K10838">
        <v>12</v>
      </c>
      <c r="L10838">
        <v>36</v>
      </c>
      <c r="M10838" t="s">
        <v>899</v>
      </c>
      <c r="N10838" t="s">
        <v>860</v>
      </c>
      <c r="O10838" t="s">
        <v>799</v>
      </c>
      <c r="R10838" t="str">
        <f t="shared" si="620"/>
        <v>Weekend</v>
      </c>
      <c r="S10838" s="27">
        <f t="shared" si="621"/>
        <v>41770</v>
      </c>
      <c r="V10838" t="str">
        <f t="shared" si="622"/>
        <v/>
      </c>
      <c r="AX10838" s="27"/>
      <c r="AY10838" s="27"/>
    </row>
    <row r="10839" spans="1:51" x14ac:dyDescent="0.25">
      <c r="A10839" t="s">
        <v>391</v>
      </c>
      <c r="B10839" t="s">
        <v>218</v>
      </c>
      <c r="C10839">
        <v>161355154</v>
      </c>
      <c r="D10839">
        <v>264</v>
      </c>
      <c r="E10839" t="s">
        <v>90</v>
      </c>
      <c r="G10839">
        <v>18.747</v>
      </c>
      <c r="H10839">
        <v>2016</v>
      </c>
      <c r="I10839">
        <v>5</v>
      </c>
      <c r="J10839">
        <v>11</v>
      </c>
      <c r="K10839">
        <v>17</v>
      </c>
      <c r="L10839">
        <v>25</v>
      </c>
      <c r="M10839" t="s">
        <v>900</v>
      </c>
      <c r="N10839" t="s">
        <v>404</v>
      </c>
      <c r="O10839" t="s">
        <v>799</v>
      </c>
      <c r="R10839" t="str">
        <f t="shared" si="620"/>
        <v>Weekday</v>
      </c>
      <c r="S10839" s="27">
        <f t="shared" si="621"/>
        <v>42501</v>
      </c>
      <c r="V10839" t="str">
        <f t="shared" si="622"/>
        <v/>
      </c>
    </row>
    <row r="10840" spans="1:51" x14ac:dyDescent="0.25">
      <c r="A10840" t="s">
        <v>391</v>
      </c>
      <c r="S10840" s="27"/>
      <c r="V10840" t="str">
        <f t="shared" si="622"/>
        <v/>
      </c>
    </row>
    <row r="10841" spans="1:51" x14ac:dyDescent="0.25">
      <c r="A10841" t="s">
        <v>391</v>
      </c>
      <c r="B10841" t="s">
        <v>218</v>
      </c>
      <c r="C10841">
        <v>152585304</v>
      </c>
      <c r="D10841">
        <v>264</v>
      </c>
      <c r="E10841" t="s">
        <v>90</v>
      </c>
      <c r="G10841">
        <v>18.757999999999999</v>
      </c>
      <c r="H10841">
        <v>2015</v>
      </c>
      <c r="I10841">
        <v>9</v>
      </c>
      <c r="J10841">
        <v>13</v>
      </c>
      <c r="K10841">
        <v>18</v>
      </c>
      <c r="L10841">
        <v>50</v>
      </c>
      <c r="M10841" t="s">
        <v>899</v>
      </c>
      <c r="N10841" t="s">
        <v>860</v>
      </c>
      <c r="O10841" t="s">
        <v>799</v>
      </c>
      <c r="R10841" t="str">
        <f t="shared" si="620"/>
        <v>Weekend</v>
      </c>
      <c r="S10841" s="27">
        <f t="shared" si="621"/>
        <v>42260</v>
      </c>
      <c r="V10841" t="str">
        <f t="shared" si="622"/>
        <v/>
      </c>
      <c r="AE10841" s="27"/>
      <c r="AG10841" s="27"/>
      <c r="AX10841" s="27"/>
      <c r="AY10841" s="27"/>
    </row>
    <row r="10842" spans="1:51" x14ac:dyDescent="0.25">
      <c r="A10842" t="s">
        <v>391</v>
      </c>
      <c r="S10842" s="27"/>
      <c r="V10842" t="str">
        <f t="shared" si="622"/>
        <v/>
      </c>
    </row>
    <row r="10843" spans="1:51" x14ac:dyDescent="0.25">
      <c r="A10843" t="s">
        <v>391</v>
      </c>
      <c r="B10843" t="s">
        <v>218</v>
      </c>
      <c r="C10843">
        <v>150105219</v>
      </c>
      <c r="D10843">
        <v>264</v>
      </c>
      <c r="E10843" t="s">
        <v>90</v>
      </c>
      <c r="G10843">
        <v>18.765999999999998</v>
      </c>
      <c r="H10843">
        <v>2015</v>
      </c>
      <c r="I10843">
        <v>1</v>
      </c>
      <c r="J10843">
        <v>10</v>
      </c>
      <c r="K10843">
        <v>12</v>
      </c>
      <c r="L10843">
        <v>52</v>
      </c>
      <c r="M10843" t="s">
        <v>900</v>
      </c>
      <c r="N10843" t="s">
        <v>860</v>
      </c>
      <c r="O10843" t="s">
        <v>799</v>
      </c>
      <c r="R10843" t="str">
        <f t="shared" si="620"/>
        <v>Weekend</v>
      </c>
      <c r="S10843" s="27">
        <f t="shared" si="621"/>
        <v>42014</v>
      </c>
      <c r="V10843" t="str">
        <f t="shared" si="622"/>
        <v/>
      </c>
      <c r="AX10843" s="27"/>
      <c r="AY10843" s="27"/>
    </row>
    <row r="10844" spans="1:51" x14ac:dyDescent="0.25">
      <c r="A10844" t="s">
        <v>391</v>
      </c>
      <c r="B10844" t="s">
        <v>218</v>
      </c>
      <c r="C10844">
        <v>162295006</v>
      </c>
      <c r="D10844">
        <v>264</v>
      </c>
      <c r="E10844" t="s">
        <v>90</v>
      </c>
      <c r="G10844">
        <v>18.78</v>
      </c>
      <c r="H10844">
        <v>2016</v>
      </c>
      <c r="I10844">
        <v>8</v>
      </c>
      <c r="J10844">
        <v>15</v>
      </c>
      <c r="K10844">
        <v>5</v>
      </c>
      <c r="L10844">
        <v>42</v>
      </c>
      <c r="M10844" t="s">
        <v>899</v>
      </c>
      <c r="N10844" t="s">
        <v>860</v>
      </c>
      <c r="O10844" t="s">
        <v>799</v>
      </c>
      <c r="R10844" t="str">
        <f t="shared" si="620"/>
        <v>Weekday</v>
      </c>
      <c r="S10844" s="27">
        <f t="shared" si="621"/>
        <v>42597</v>
      </c>
      <c r="V10844" t="str">
        <f t="shared" si="622"/>
        <v/>
      </c>
      <c r="AE10844" s="27"/>
      <c r="AG10844" s="27"/>
      <c r="AX10844" s="27"/>
      <c r="AY10844" s="27"/>
    </row>
    <row r="10845" spans="1:51" x14ac:dyDescent="0.25">
      <c r="A10845" t="s">
        <v>391</v>
      </c>
      <c r="B10845" t="s">
        <v>218</v>
      </c>
      <c r="C10845">
        <v>170265056</v>
      </c>
      <c r="D10845">
        <v>264</v>
      </c>
      <c r="E10845" t="s">
        <v>90</v>
      </c>
      <c r="G10845">
        <v>18.789000000000001</v>
      </c>
      <c r="H10845">
        <v>2017</v>
      </c>
      <c r="I10845">
        <v>1</v>
      </c>
      <c r="J10845">
        <v>23</v>
      </c>
      <c r="K10845">
        <v>6</v>
      </c>
      <c r="L10845">
        <v>18</v>
      </c>
      <c r="M10845" t="s">
        <v>899</v>
      </c>
      <c r="N10845" t="s">
        <v>860</v>
      </c>
      <c r="O10845" t="s">
        <v>799</v>
      </c>
      <c r="R10845" t="str">
        <f t="shared" si="620"/>
        <v>Weekday</v>
      </c>
      <c r="S10845" s="27">
        <f t="shared" si="621"/>
        <v>42758</v>
      </c>
      <c r="V10845" t="str">
        <f t="shared" si="622"/>
        <v/>
      </c>
      <c r="AX10845" s="27"/>
      <c r="AY10845" s="27"/>
    </row>
    <row r="10846" spans="1:51" x14ac:dyDescent="0.25">
      <c r="A10846" t="s">
        <v>391</v>
      </c>
      <c r="B10846" t="s">
        <v>218</v>
      </c>
      <c r="C10846">
        <v>151605336</v>
      </c>
      <c r="D10846">
        <v>264</v>
      </c>
      <c r="E10846" t="s">
        <v>90</v>
      </c>
      <c r="G10846">
        <v>18.826000000000001</v>
      </c>
      <c r="H10846">
        <v>2015</v>
      </c>
      <c r="I10846">
        <v>6</v>
      </c>
      <c r="J10846">
        <v>8</v>
      </c>
      <c r="K10846">
        <v>17</v>
      </c>
      <c r="L10846">
        <v>20</v>
      </c>
      <c r="M10846" t="s">
        <v>900</v>
      </c>
      <c r="N10846" t="s">
        <v>860</v>
      </c>
      <c r="O10846" t="s">
        <v>799</v>
      </c>
      <c r="R10846" t="str">
        <f t="shared" si="620"/>
        <v>Weekday</v>
      </c>
      <c r="S10846" s="27">
        <f t="shared" si="621"/>
        <v>42163</v>
      </c>
      <c r="V10846" t="str">
        <f t="shared" si="622"/>
        <v/>
      </c>
      <c r="AE10846" s="27"/>
      <c r="AO10846" s="27"/>
      <c r="AX10846" s="27"/>
      <c r="AY10846" s="27"/>
    </row>
    <row r="10847" spans="1:51" x14ac:dyDescent="0.25">
      <c r="A10847" t="s">
        <v>391</v>
      </c>
      <c r="B10847" t="s">
        <v>218</v>
      </c>
      <c r="C10847">
        <v>140695010</v>
      </c>
      <c r="D10847">
        <v>264</v>
      </c>
      <c r="E10847" t="s">
        <v>90</v>
      </c>
      <c r="G10847">
        <v>18.832999999999998</v>
      </c>
      <c r="H10847">
        <v>2014</v>
      </c>
      <c r="I10847">
        <v>3</v>
      </c>
      <c r="J10847">
        <v>8</v>
      </c>
      <c r="K10847">
        <v>0</v>
      </c>
      <c r="L10847">
        <v>48</v>
      </c>
      <c r="M10847" t="s">
        <v>900</v>
      </c>
      <c r="N10847" t="s">
        <v>404</v>
      </c>
      <c r="O10847" t="s">
        <v>799</v>
      </c>
      <c r="R10847" t="str">
        <f t="shared" si="620"/>
        <v>Weekend</v>
      </c>
      <c r="S10847" s="27">
        <f t="shared" si="621"/>
        <v>41706</v>
      </c>
      <c r="V10847" t="str">
        <f t="shared" si="622"/>
        <v/>
      </c>
      <c r="AE10847" s="27"/>
      <c r="AO10847" s="27"/>
      <c r="AX10847" s="27"/>
      <c r="AY10847" s="27"/>
    </row>
    <row r="10848" spans="1:51" x14ac:dyDescent="0.25">
      <c r="A10848" t="s">
        <v>391</v>
      </c>
      <c r="B10848" t="s">
        <v>218</v>
      </c>
      <c r="C10848">
        <v>150895316</v>
      </c>
      <c r="D10848">
        <v>264</v>
      </c>
      <c r="E10848" t="s">
        <v>90</v>
      </c>
      <c r="G10848">
        <v>18.841999999999999</v>
      </c>
      <c r="H10848">
        <v>2015</v>
      </c>
      <c r="I10848">
        <v>3</v>
      </c>
      <c r="J10848">
        <v>24</v>
      </c>
      <c r="K10848">
        <v>18</v>
      </c>
      <c r="L10848">
        <v>15</v>
      </c>
      <c r="M10848" t="s">
        <v>900</v>
      </c>
      <c r="N10848" t="s">
        <v>860</v>
      </c>
      <c r="O10848" t="s">
        <v>799</v>
      </c>
      <c r="R10848" t="str">
        <f t="shared" si="620"/>
        <v>Weekday</v>
      </c>
      <c r="S10848" s="27">
        <f t="shared" si="621"/>
        <v>42087</v>
      </c>
      <c r="V10848" t="str">
        <f t="shared" si="622"/>
        <v/>
      </c>
      <c r="AO10848" s="27"/>
      <c r="AX10848" s="27"/>
      <c r="AY10848" s="27"/>
    </row>
    <row r="10849" spans="1:51" x14ac:dyDescent="0.25">
      <c r="A10849" t="s">
        <v>391</v>
      </c>
      <c r="B10849" t="s">
        <v>218</v>
      </c>
      <c r="C10849">
        <v>133065160</v>
      </c>
      <c r="D10849">
        <v>264</v>
      </c>
      <c r="E10849" t="s">
        <v>90</v>
      </c>
      <c r="G10849">
        <v>18.844000000000001</v>
      </c>
      <c r="H10849">
        <v>2013</v>
      </c>
      <c r="I10849">
        <v>11</v>
      </c>
      <c r="J10849">
        <v>1</v>
      </c>
      <c r="K10849">
        <v>18</v>
      </c>
      <c r="L10849">
        <v>3</v>
      </c>
      <c r="M10849" t="s">
        <v>900</v>
      </c>
      <c r="N10849" t="s">
        <v>171</v>
      </c>
      <c r="O10849" t="s">
        <v>799</v>
      </c>
      <c r="R10849" t="str">
        <f t="shared" si="620"/>
        <v>Weekday</v>
      </c>
      <c r="S10849" s="27">
        <f t="shared" si="621"/>
        <v>41579</v>
      </c>
      <c r="V10849" t="str">
        <f t="shared" si="622"/>
        <v/>
      </c>
      <c r="AE10849" s="27"/>
      <c r="AO10849" s="27"/>
      <c r="AX10849" s="27"/>
      <c r="AY10849" s="27"/>
    </row>
    <row r="10850" spans="1:51" x14ac:dyDescent="0.25">
      <c r="A10850" t="s">
        <v>391</v>
      </c>
      <c r="B10850" t="s">
        <v>218</v>
      </c>
      <c r="C10850">
        <v>152045296</v>
      </c>
      <c r="D10850">
        <v>264</v>
      </c>
      <c r="E10850" t="s">
        <v>90</v>
      </c>
      <c r="G10850">
        <v>18.87</v>
      </c>
      <c r="H10850">
        <v>2015</v>
      </c>
      <c r="I10850">
        <v>7</v>
      </c>
      <c r="J10850">
        <v>15</v>
      </c>
      <c r="K10850">
        <v>12</v>
      </c>
      <c r="L10850">
        <v>54</v>
      </c>
      <c r="M10850" t="s">
        <v>900</v>
      </c>
      <c r="N10850" t="s">
        <v>860</v>
      </c>
      <c r="O10850" t="s">
        <v>1933</v>
      </c>
      <c r="R10850" t="str">
        <f t="shared" si="620"/>
        <v>Weekday</v>
      </c>
      <c r="S10850" s="27">
        <f t="shared" si="621"/>
        <v>42200</v>
      </c>
      <c r="V10850" t="str">
        <f t="shared" si="622"/>
        <v/>
      </c>
      <c r="AE10850" s="27"/>
      <c r="AO10850" s="27"/>
      <c r="AX10850" s="27"/>
      <c r="AY10850" s="27"/>
    </row>
    <row r="10851" spans="1:51" x14ac:dyDescent="0.25">
      <c r="A10851" t="s">
        <v>391</v>
      </c>
      <c r="B10851" t="s">
        <v>218</v>
      </c>
      <c r="C10851">
        <v>173155043</v>
      </c>
      <c r="D10851">
        <v>264</v>
      </c>
      <c r="E10851" t="s">
        <v>90</v>
      </c>
      <c r="G10851">
        <v>18.89</v>
      </c>
      <c r="H10851">
        <v>2017</v>
      </c>
      <c r="I10851">
        <v>11</v>
      </c>
      <c r="J10851">
        <v>10</v>
      </c>
      <c r="K10851">
        <v>18</v>
      </c>
      <c r="L10851">
        <v>11</v>
      </c>
      <c r="M10851" t="s">
        <v>900</v>
      </c>
      <c r="N10851" t="s">
        <v>860</v>
      </c>
      <c r="O10851" t="s">
        <v>799</v>
      </c>
      <c r="R10851" t="str">
        <f t="shared" si="620"/>
        <v>Weekday</v>
      </c>
      <c r="S10851" s="27">
        <f t="shared" si="621"/>
        <v>43049</v>
      </c>
      <c r="V10851" t="str">
        <f t="shared" si="622"/>
        <v/>
      </c>
      <c r="AE10851" s="27"/>
      <c r="AO10851" s="27"/>
      <c r="AX10851" s="27"/>
      <c r="AY10851" s="27"/>
    </row>
    <row r="10852" spans="1:51" x14ac:dyDescent="0.25">
      <c r="A10852" t="s">
        <v>391</v>
      </c>
      <c r="B10852" t="s">
        <v>218</v>
      </c>
      <c r="C10852">
        <v>130425155</v>
      </c>
      <c r="D10852">
        <v>264</v>
      </c>
      <c r="E10852" t="s">
        <v>90</v>
      </c>
      <c r="G10852">
        <v>18.882999999999999</v>
      </c>
      <c r="H10852">
        <v>2013</v>
      </c>
      <c r="I10852">
        <v>2</v>
      </c>
      <c r="J10852">
        <v>9</v>
      </c>
      <c r="K10852">
        <v>14</v>
      </c>
      <c r="L10852">
        <v>13</v>
      </c>
      <c r="M10852" t="s">
        <v>900</v>
      </c>
      <c r="N10852" t="s">
        <v>170</v>
      </c>
      <c r="O10852" t="s">
        <v>799</v>
      </c>
      <c r="R10852" t="str">
        <f t="shared" si="620"/>
        <v>Weekend</v>
      </c>
      <c r="S10852" s="27">
        <f t="shared" si="621"/>
        <v>41314</v>
      </c>
      <c r="V10852" t="str">
        <f t="shared" si="622"/>
        <v/>
      </c>
      <c r="AE10852" s="27"/>
      <c r="AO10852" s="27"/>
      <c r="AX10852" s="27"/>
      <c r="AY10852" s="27"/>
    </row>
    <row r="10853" spans="1:51" x14ac:dyDescent="0.25">
      <c r="A10853" t="s">
        <v>391</v>
      </c>
      <c r="S10853" s="27"/>
      <c r="V10853" t="str">
        <f t="shared" si="622"/>
        <v/>
      </c>
      <c r="AX10853" s="27"/>
      <c r="AY10853" s="27"/>
    </row>
    <row r="10854" spans="1:51" x14ac:dyDescent="0.25">
      <c r="A10854" t="s">
        <v>391</v>
      </c>
      <c r="B10854" t="s">
        <v>218</v>
      </c>
      <c r="C10854">
        <v>142005252</v>
      </c>
      <c r="D10854">
        <v>264</v>
      </c>
      <c r="E10854" t="s">
        <v>90</v>
      </c>
      <c r="G10854">
        <v>18.934000000000001</v>
      </c>
      <c r="H10854">
        <v>2014</v>
      </c>
      <c r="I10854">
        <v>7</v>
      </c>
      <c r="J10854">
        <v>16</v>
      </c>
      <c r="K10854">
        <v>17</v>
      </c>
      <c r="L10854">
        <v>7</v>
      </c>
      <c r="M10854" t="s">
        <v>899</v>
      </c>
      <c r="N10854" t="s">
        <v>860</v>
      </c>
      <c r="O10854" t="s">
        <v>799</v>
      </c>
      <c r="R10854" t="str">
        <f t="shared" si="620"/>
        <v>Weekday</v>
      </c>
      <c r="S10854" s="27">
        <f t="shared" si="621"/>
        <v>41836</v>
      </c>
      <c r="V10854" t="str">
        <f t="shared" si="622"/>
        <v/>
      </c>
      <c r="AX10854" s="27"/>
      <c r="AY10854" s="27"/>
    </row>
    <row r="10855" spans="1:51" x14ac:dyDescent="0.25">
      <c r="A10855" t="s">
        <v>391</v>
      </c>
      <c r="B10855" t="s">
        <v>218</v>
      </c>
      <c r="C10855">
        <v>161145075</v>
      </c>
      <c r="D10855">
        <v>264</v>
      </c>
      <c r="E10855" t="s">
        <v>90</v>
      </c>
      <c r="G10855">
        <v>18.934000000000001</v>
      </c>
      <c r="H10855">
        <v>2016</v>
      </c>
      <c r="I10855">
        <v>4</v>
      </c>
      <c r="J10855">
        <v>19</v>
      </c>
      <c r="K10855">
        <v>16</v>
      </c>
      <c r="L10855">
        <v>25</v>
      </c>
      <c r="M10855" t="s">
        <v>900</v>
      </c>
      <c r="N10855" t="s">
        <v>860</v>
      </c>
      <c r="O10855" t="s">
        <v>799</v>
      </c>
      <c r="R10855" t="str">
        <f t="shared" si="620"/>
        <v>Weekday</v>
      </c>
      <c r="S10855" s="27">
        <f t="shared" si="621"/>
        <v>42479</v>
      </c>
      <c r="V10855" t="str">
        <f t="shared" si="622"/>
        <v/>
      </c>
      <c r="AE10855" s="27"/>
      <c r="AG10855" s="27"/>
      <c r="AX10855" s="27"/>
      <c r="AY10855" s="27"/>
    </row>
    <row r="10856" spans="1:51" x14ac:dyDescent="0.25">
      <c r="A10856" t="s">
        <v>391</v>
      </c>
      <c r="B10856" t="s">
        <v>218</v>
      </c>
      <c r="C10856">
        <v>162845240</v>
      </c>
      <c r="D10856">
        <v>264</v>
      </c>
      <c r="E10856" t="s">
        <v>90</v>
      </c>
      <c r="G10856">
        <v>18.934000000000001</v>
      </c>
      <c r="H10856">
        <v>2016</v>
      </c>
      <c r="I10856">
        <v>9</v>
      </c>
      <c r="J10856">
        <v>30</v>
      </c>
      <c r="K10856">
        <v>11</v>
      </c>
      <c r="L10856">
        <v>15</v>
      </c>
      <c r="M10856" t="s">
        <v>899</v>
      </c>
      <c r="N10856" t="s">
        <v>860</v>
      </c>
      <c r="O10856" t="s">
        <v>799</v>
      </c>
      <c r="R10856" t="str">
        <f t="shared" si="620"/>
        <v>Weekday</v>
      </c>
      <c r="S10856" s="27">
        <f t="shared" si="621"/>
        <v>42643</v>
      </c>
      <c r="V10856" t="str">
        <f t="shared" si="622"/>
        <v/>
      </c>
      <c r="AX10856" s="27"/>
      <c r="AY10856" s="27"/>
    </row>
    <row r="10857" spans="1:51" x14ac:dyDescent="0.25">
      <c r="A10857" t="s">
        <v>391</v>
      </c>
      <c r="B10857" t="s">
        <v>218</v>
      </c>
      <c r="C10857">
        <v>151945162</v>
      </c>
      <c r="D10857">
        <v>264</v>
      </c>
      <c r="E10857" t="s">
        <v>90</v>
      </c>
      <c r="G10857">
        <v>18.946999999999999</v>
      </c>
      <c r="H10857">
        <v>2015</v>
      </c>
      <c r="I10857">
        <v>7</v>
      </c>
      <c r="J10857">
        <v>13</v>
      </c>
      <c r="K10857">
        <v>9</v>
      </c>
      <c r="L10857">
        <v>41</v>
      </c>
      <c r="M10857" t="s">
        <v>900</v>
      </c>
      <c r="N10857" t="s">
        <v>860</v>
      </c>
      <c r="O10857" t="s">
        <v>799</v>
      </c>
      <c r="R10857" t="str">
        <f t="shared" si="620"/>
        <v>Weekday</v>
      </c>
      <c r="S10857" s="27">
        <f t="shared" si="621"/>
        <v>42198</v>
      </c>
      <c r="V10857" t="str">
        <f t="shared" si="622"/>
        <v/>
      </c>
      <c r="AX10857" s="27"/>
      <c r="AY10857" s="27"/>
    </row>
    <row r="10858" spans="1:51" x14ac:dyDescent="0.25">
      <c r="A10858" t="s">
        <v>391</v>
      </c>
      <c r="B10858" t="s">
        <v>218</v>
      </c>
      <c r="C10858">
        <v>173445035</v>
      </c>
      <c r="D10858">
        <v>264</v>
      </c>
      <c r="E10858" t="s">
        <v>90</v>
      </c>
      <c r="G10858">
        <v>18.949000000000002</v>
      </c>
      <c r="H10858">
        <v>2017</v>
      </c>
      <c r="I10858">
        <v>12</v>
      </c>
      <c r="J10858">
        <v>9</v>
      </c>
      <c r="K10858">
        <v>23</v>
      </c>
      <c r="L10858">
        <v>48</v>
      </c>
      <c r="M10858" t="s">
        <v>899</v>
      </c>
      <c r="N10858" t="s">
        <v>860</v>
      </c>
      <c r="O10858" t="s">
        <v>799</v>
      </c>
      <c r="R10858" t="str">
        <f t="shared" si="620"/>
        <v>Weekend</v>
      </c>
      <c r="S10858" s="27">
        <f t="shared" si="621"/>
        <v>43078</v>
      </c>
      <c r="V10858" t="str">
        <f t="shared" si="622"/>
        <v/>
      </c>
      <c r="AE10858" s="27"/>
      <c r="AG10858" s="27"/>
      <c r="AX10858" s="27"/>
      <c r="AY10858" s="27"/>
    </row>
    <row r="10859" spans="1:51" x14ac:dyDescent="0.25">
      <c r="A10859" t="s">
        <v>391</v>
      </c>
      <c r="B10859" t="s">
        <v>218</v>
      </c>
      <c r="C10859">
        <v>163385163</v>
      </c>
      <c r="D10859">
        <v>264</v>
      </c>
      <c r="E10859" t="s">
        <v>90</v>
      </c>
      <c r="G10859">
        <v>18.963999999999999</v>
      </c>
      <c r="H10859">
        <v>2016</v>
      </c>
      <c r="I10859">
        <v>11</v>
      </c>
      <c r="J10859">
        <v>30</v>
      </c>
      <c r="K10859">
        <v>9</v>
      </c>
      <c r="L10859">
        <v>6</v>
      </c>
      <c r="M10859" t="s">
        <v>900</v>
      </c>
      <c r="N10859" t="s">
        <v>171</v>
      </c>
      <c r="O10859" t="s">
        <v>799</v>
      </c>
      <c r="R10859" t="str">
        <f t="shared" si="620"/>
        <v>Weekday</v>
      </c>
      <c r="S10859" s="27">
        <f t="shared" si="621"/>
        <v>42704</v>
      </c>
      <c r="V10859" t="str">
        <f t="shared" si="622"/>
        <v/>
      </c>
      <c r="AE10859" s="27"/>
      <c r="AG10859" s="27"/>
      <c r="AX10859" s="27"/>
      <c r="AY10859" s="27"/>
    </row>
    <row r="10860" spans="1:51" x14ac:dyDescent="0.25">
      <c r="A10860" t="s">
        <v>391</v>
      </c>
      <c r="B10860" t="s">
        <v>218</v>
      </c>
      <c r="C10860">
        <v>142675019</v>
      </c>
      <c r="D10860">
        <v>264</v>
      </c>
      <c r="E10860" t="s">
        <v>90</v>
      </c>
      <c r="G10860">
        <v>18.981000000000002</v>
      </c>
      <c r="H10860">
        <v>2014</v>
      </c>
      <c r="I10860">
        <v>9</v>
      </c>
      <c r="J10860">
        <v>22</v>
      </c>
      <c r="K10860">
        <v>18</v>
      </c>
      <c r="L10860">
        <v>0</v>
      </c>
      <c r="M10860" t="s">
        <v>900</v>
      </c>
      <c r="N10860" t="s">
        <v>171</v>
      </c>
      <c r="O10860" t="s">
        <v>799</v>
      </c>
      <c r="R10860" t="str">
        <f t="shared" si="620"/>
        <v>Weekday</v>
      </c>
      <c r="S10860" s="27">
        <f t="shared" si="621"/>
        <v>41904</v>
      </c>
      <c r="V10860" t="str">
        <f t="shared" si="622"/>
        <v/>
      </c>
    </row>
    <row r="10861" spans="1:51" x14ac:dyDescent="0.25">
      <c r="A10861" t="s">
        <v>391</v>
      </c>
      <c r="B10861" t="s">
        <v>218</v>
      </c>
      <c r="C10861">
        <v>151535064</v>
      </c>
      <c r="D10861">
        <v>264</v>
      </c>
      <c r="E10861" t="s">
        <v>90</v>
      </c>
      <c r="G10861">
        <v>18.981999999999999</v>
      </c>
      <c r="H10861">
        <v>2015</v>
      </c>
      <c r="I10861">
        <v>6</v>
      </c>
      <c r="J10861">
        <v>1</v>
      </c>
      <c r="K10861">
        <v>12</v>
      </c>
      <c r="L10861">
        <v>20</v>
      </c>
      <c r="M10861" t="s">
        <v>900</v>
      </c>
      <c r="N10861" t="s">
        <v>860</v>
      </c>
      <c r="O10861" t="s">
        <v>799</v>
      </c>
      <c r="R10861" t="str">
        <f t="shared" si="620"/>
        <v>Weekday</v>
      </c>
      <c r="S10861" s="27">
        <f t="shared" si="621"/>
        <v>42156</v>
      </c>
      <c r="V10861" t="str">
        <f t="shared" si="622"/>
        <v/>
      </c>
      <c r="AE10861" s="27"/>
      <c r="AG10861" s="27"/>
      <c r="AX10861" s="27"/>
      <c r="AY10861" s="27"/>
    </row>
    <row r="10862" spans="1:51" x14ac:dyDescent="0.25">
      <c r="A10862" t="s">
        <v>391</v>
      </c>
      <c r="B10862" t="s">
        <v>218</v>
      </c>
      <c r="C10862">
        <v>141415000</v>
      </c>
      <c r="D10862">
        <v>264</v>
      </c>
      <c r="E10862" t="s">
        <v>90</v>
      </c>
      <c r="G10862">
        <v>18.986999999999998</v>
      </c>
      <c r="H10862">
        <v>2014</v>
      </c>
      <c r="I10862">
        <v>5</v>
      </c>
      <c r="J10862">
        <v>20</v>
      </c>
      <c r="K10862">
        <v>10</v>
      </c>
      <c r="L10862">
        <v>15</v>
      </c>
      <c r="M10862" t="s">
        <v>900</v>
      </c>
      <c r="N10862" t="s">
        <v>860</v>
      </c>
      <c r="O10862" t="s">
        <v>799</v>
      </c>
      <c r="R10862" t="str">
        <f t="shared" si="620"/>
        <v>Weekday</v>
      </c>
      <c r="S10862" s="27">
        <f t="shared" si="621"/>
        <v>41779</v>
      </c>
      <c r="V10862" t="str">
        <f t="shared" si="622"/>
        <v/>
      </c>
      <c r="AE10862" s="27"/>
      <c r="AG10862" s="27"/>
      <c r="AX10862" s="27"/>
      <c r="AY10862" s="27"/>
    </row>
    <row r="10863" spans="1:51" x14ac:dyDescent="0.25">
      <c r="A10863" t="s">
        <v>391</v>
      </c>
      <c r="B10863" t="s">
        <v>218</v>
      </c>
      <c r="C10863">
        <v>151325037</v>
      </c>
      <c r="D10863">
        <v>264</v>
      </c>
      <c r="E10863" t="s">
        <v>90</v>
      </c>
      <c r="G10863">
        <v>18.989999999999998</v>
      </c>
      <c r="H10863">
        <v>2015</v>
      </c>
      <c r="I10863">
        <v>5</v>
      </c>
      <c r="J10863">
        <v>8</v>
      </c>
      <c r="K10863">
        <v>3</v>
      </c>
      <c r="L10863">
        <v>10</v>
      </c>
      <c r="M10863" t="s">
        <v>900</v>
      </c>
      <c r="N10863" t="s">
        <v>860</v>
      </c>
      <c r="O10863" t="s">
        <v>1933</v>
      </c>
      <c r="R10863" t="str">
        <f t="shared" si="620"/>
        <v>Weekday</v>
      </c>
      <c r="S10863" s="27">
        <f t="shared" si="621"/>
        <v>42132</v>
      </c>
      <c r="V10863" t="str">
        <f t="shared" si="622"/>
        <v/>
      </c>
    </row>
    <row r="10864" spans="1:51" x14ac:dyDescent="0.25">
      <c r="A10864" t="s">
        <v>391</v>
      </c>
      <c r="B10864" t="s">
        <v>218</v>
      </c>
      <c r="C10864">
        <v>143155263</v>
      </c>
      <c r="D10864">
        <v>264</v>
      </c>
      <c r="E10864" t="s">
        <v>90</v>
      </c>
      <c r="G10864">
        <v>19.018000000000001</v>
      </c>
      <c r="H10864">
        <v>2014</v>
      </c>
      <c r="I10864">
        <v>11</v>
      </c>
      <c r="J10864">
        <v>1</v>
      </c>
      <c r="K10864">
        <v>2</v>
      </c>
      <c r="L10864">
        <v>10</v>
      </c>
      <c r="M10864" t="s">
        <v>900</v>
      </c>
      <c r="N10864" t="s">
        <v>860</v>
      </c>
      <c r="O10864" t="s">
        <v>799</v>
      </c>
      <c r="R10864" t="str">
        <f t="shared" si="620"/>
        <v>Weekend</v>
      </c>
      <c r="S10864" s="27">
        <f t="shared" si="621"/>
        <v>41944</v>
      </c>
      <c r="V10864" t="str">
        <f t="shared" si="622"/>
        <v/>
      </c>
    </row>
    <row r="10865" spans="1:51" x14ac:dyDescent="0.25">
      <c r="A10865" t="s">
        <v>391</v>
      </c>
      <c r="B10865" t="s">
        <v>218</v>
      </c>
      <c r="C10865">
        <v>151585045</v>
      </c>
      <c r="D10865">
        <v>264</v>
      </c>
      <c r="E10865" t="s">
        <v>90</v>
      </c>
      <c r="G10865">
        <v>19.021000000000001</v>
      </c>
      <c r="H10865">
        <v>2015</v>
      </c>
      <c r="I10865">
        <v>6</v>
      </c>
      <c r="J10865">
        <v>5</v>
      </c>
      <c r="K10865">
        <v>8</v>
      </c>
      <c r="L10865">
        <v>55</v>
      </c>
      <c r="M10865" t="s">
        <v>900</v>
      </c>
      <c r="N10865" t="s">
        <v>171</v>
      </c>
      <c r="O10865" t="s">
        <v>799</v>
      </c>
      <c r="R10865" t="str">
        <f t="shared" ref="R10865:R10928" si="623">IF(WEEKDAY(DATE(H10865,I10865,J10865),2) &lt; 6, "Weekday", "Weekend")</f>
        <v>Weekday</v>
      </c>
      <c r="S10865" s="27">
        <f t="shared" ref="S10865:S10928" si="624">DATE(H10865,I10865,J10865)</f>
        <v>42160</v>
      </c>
      <c r="V10865" t="str">
        <f t="shared" si="622"/>
        <v/>
      </c>
    </row>
    <row r="10866" spans="1:51" x14ac:dyDescent="0.25">
      <c r="A10866" t="s">
        <v>391</v>
      </c>
      <c r="B10866" t="s">
        <v>218</v>
      </c>
      <c r="C10866">
        <v>163105200</v>
      </c>
      <c r="D10866">
        <v>264</v>
      </c>
      <c r="E10866" t="s">
        <v>90</v>
      </c>
      <c r="G10866">
        <v>19.030999999999999</v>
      </c>
      <c r="H10866">
        <v>2016</v>
      </c>
      <c r="I10866">
        <v>11</v>
      </c>
      <c r="J10866">
        <v>4</v>
      </c>
      <c r="K10866">
        <v>16</v>
      </c>
      <c r="L10866">
        <v>50</v>
      </c>
      <c r="M10866" t="s">
        <v>900</v>
      </c>
      <c r="N10866" t="s">
        <v>860</v>
      </c>
      <c r="O10866" t="s">
        <v>799</v>
      </c>
      <c r="R10866" t="str">
        <f t="shared" si="623"/>
        <v>Weekday</v>
      </c>
      <c r="S10866" s="27">
        <f t="shared" si="624"/>
        <v>42678</v>
      </c>
      <c r="V10866" t="str">
        <f t="shared" si="622"/>
        <v/>
      </c>
      <c r="AE10866" s="27"/>
      <c r="AG10866" s="27"/>
      <c r="AX10866" s="27"/>
      <c r="AY10866" s="27"/>
    </row>
    <row r="10867" spans="1:51" x14ac:dyDescent="0.25">
      <c r="A10867" t="s">
        <v>391</v>
      </c>
      <c r="B10867" t="s">
        <v>218</v>
      </c>
      <c r="C10867">
        <v>171555146</v>
      </c>
      <c r="D10867">
        <v>264</v>
      </c>
      <c r="E10867" t="s">
        <v>90</v>
      </c>
      <c r="G10867">
        <v>19.048999999999999</v>
      </c>
      <c r="H10867">
        <v>2017</v>
      </c>
      <c r="I10867">
        <v>6</v>
      </c>
      <c r="J10867">
        <v>1</v>
      </c>
      <c r="K10867">
        <v>6</v>
      </c>
      <c r="L10867">
        <v>35</v>
      </c>
      <c r="M10867" t="s">
        <v>899</v>
      </c>
      <c r="N10867" t="s">
        <v>171</v>
      </c>
      <c r="O10867" t="s">
        <v>799</v>
      </c>
      <c r="R10867" t="str">
        <f t="shared" si="623"/>
        <v>Weekday</v>
      </c>
      <c r="S10867" s="27">
        <f t="shared" si="624"/>
        <v>42887</v>
      </c>
      <c r="V10867" t="str">
        <f t="shared" si="622"/>
        <v/>
      </c>
      <c r="AX10867" s="27"/>
      <c r="AY10867" s="27"/>
    </row>
    <row r="10868" spans="1:51" x14ac:dyDescent="0.25">
      <c r="A10868" t="s">
        <v>391</v>
      </c>
      <c r="B10868" t="s">
        <v>218</v>
      </c>
      <c r="C10868">
        <v>170765031</v>
      </c>
      <c r="D10868">
        <v>264</v>
      </c>
      <c r="E10868" t="s">
        <v>90</v>
      </c>
      <c r="G10868">
        <v>19.082000000000001</v>
      </c>
      <c r="H10868">
        <v>2017</v>
      </c>
      <c r="I10868">
        <v>3</v>
      </c>
      <c r="J10868">
        <v>9</v>
      </c>
      <c r="K10868">
        <v>3</v>
      </c>
      <c r="L10868">
        <v>55</v>
      </c>
      <c r="M10868" t="s">
        <v>899</v>
      </c>
      <c r="N10868" t="s">
        <v>860</v>
      </c>
      <c r="O10868" t="s">
        <v>799</v>
      </c>
      <c r="R10868" t="str">
        <f t="shared" si="623"/>
        <v>Weekday</v>
      </c>
      <c r="S10868" s="27">
        <f t="shared" si="624"/>
        <v>42803</v>
      </c>
      <c r="V10868" t="str">
        <f t="shared" si="622"/>
        <v/>
      </c>
      <c r="AE10868" s="27"/>
      <c r="AG10868" s="27"/>
      <c r="AX10868" s="27"/>
      <c r="AY10868" s="27"/>
    </row>
    <row r="10869" spans="1:51" x14ac:dyDescent="0.25">
      <c r="A10869" t="s">
        <v>391</v>
      </c>
      <c r="B10869" t="s">
        <v>218</v>
      </c>
      <c r="C10869">
        <v>132315045</v>
      </c>
      <c r="D10869">
        <v>264</v>
      </c>
      <c r="E10869" t="s">
        <v>90</v>
      </c>
      <c r="G10869">
        <v>19.087</v>
      </c>
      <c r="H10869">
        <v>2013</v>
      </c>
      <c r="I10869">
        <v>8</v>
      </c>
      <c r="J10869">
        <v>19</v>
      </c>
      <c r="K10869">
        <v>3</v>
      </c>
      <c r="L10869">
        <v>18</v>
      </c>
      <c r="M10869" t="s">
        <v>899</v>
      </c>
      <c r="N10869" t="s">
        <v>860</v>
      </c>
      <c r="O10869" t="s">
        <v>799</v>
      </c>
      <c r="R10869" t="str">
        <f t="shared" si="623"/>
        <v>Weekday</v>
      </c>
      <c r="S10869" s="27">
        <f t="shared" si="624"/>
        <v>41505</v>
      </c>
      <c r="V10869" t="str">
        <f t="shared" si="622"/>
        <v/>
      </c>
      <c r="AE10869" s="27"/>
      <c r="AG10869" s="27"/>
      <c r="AX10869" s="27"/>
      <c r="AY10869" s="27"/>
    </row>
    <row r="10870" spans="1:51" x14ac:dyDescent="0.25">
      <c r="A10870" t="s">
        <v>391</v>
      </c>
      <c r="B10870" t="s">
        <v>218</v>
      </c>
      <c r="C10870">
        <v>132635163</v>
      </c>
      <c r="D10870">
        <v>264</v>
      </c>
      <c r="E10870" t="s">
        <v>90</v>
      </c>
      <c r="G10870">
        <v>19.093</v>
      </c>
      <c r="H10870">
        <v>2013</v>
      </c>
      <c r="I10870">
        <v>9</v>
      </c>
      <c r="J10870">
        <v>17</v>
      </c>
      <c r="K10870">
        <v>19</v>
      </c>
      <c r="L10870">
        <v>50</v>
      </c>
      <c r="M10870" t="s">
        <v>900</v>
      </c>
      <c r="N10870" t="s">
        <v>171</v>
      </c>
      <c r="O10870" t="s">
        <v>1933</v>
      </c>
      <c r="R10870" t="str">
        <f t="shared" si="623"/>
        <v>Weekday</v>
      </c>
      <c r="S10870" s="27">
        <f t="shared" si="624"/>
        <v>41534</v>
      </c>
      <c r="V10870" t="str">
        <f t="shared" si="622"/>
        <v/>
      </c>
    </row>
    <row r="10871" spans="1:51" x14ac:dyDescent="0.25">
      <c r="A10871" t="s">
        <v>391</v>
      </c>
      <c r="B10871" t="s">
        <v>218</v>
      </c>
      <c r="C10871">
        <v>152295398</v>
      </c>
      <c r="D10871">
        <v>264</v>
      </c>
      <c r="E10871" t="s">
        <v>90</v>
      </c>
      <c r="G10871">
        <v>19.108000000000001</v>
      </c>
      <c r="H10871">
        <v>2015</v>
      </c>
      <c r="I10871">
        <v>8</v>
      </c>
      <c r="J10871">
        <v>16</v>
      </c>
      <c r="K10871">
        <v>20</v>
      </c>
      <c r="L10871">
        <v>27</v>
      </c>
      <c r="M10871" t="s">
        <v>900</v>
      </c>
      <c r="N10871" t="s">
        <v>860</v>
      </c>
      <c r="O10871" t="s">
        <v>799</v>
      </c>
      <c r="R10871" t="str">
        <f t="shared" si="623"/>
        <v>Weekend</v>
      </c>
      <c r="S10871" s="27">
        <f t="shared" si="624"/>
        <v>42232</v>
      </c>
      <c r="V10871" t="str">
        <f t="shared" si="622"/>
        <v/>
      </c>
    </row>
    <row r="10872" spans="1:51" x14ac:dyDescent="0.25">
      <c r="A10872" t="s">
        <v>391</v>
      </c>
      <c r="B10872" t="s">
        <v>218</v>
      </c>
      <c r="C10872">
        <v>151375088</v>
      </c>
      <c r="D10872">
        <v>264</v>
      </c>
      <c r="E10872" t="s">
        <v>90</v>
      </c>
      <c r="G10872">
        <v>19.149000000000001</v>
      </c>
      <c r="H10872">
        <v>2015</v>
      </c>
      <c r="I10872">
        <v>5</v>
      </c>
      <c r="J10872">
        <v>15</v>
      </c>
      <c r="K10872">
        <v>16</v>
      </c>
      <c r="L10872">
        <v>41</v>
      </c>
      <c r="M10872" t="s">
        <v>900</v>
      </c>
      <c r="N10872" t="s">
        <v>860</v>
      </c>
      <c r="O10872" t="s">
        <v>799</v>
      </c>
      <c r="R10872" t="str">
        <f t="shared" si="623"/>
        <v>Weekday</v>
      </c>
      <c r="S10872" s="27">
        <f t="shared" si="624"/>
        <v>42139</v>
      </c>
      <c r="V10872" t="str">
        <f t="shared" si="622"/>
        <v/>
      </c>
      <c r="AE10872" s="27"/>
      <c r="AG10872" s="27"/>
      <c r="AX10872" s="27"/>
      <c r="AY10872" s="27"/>
    </row>
    <row r="10873" spans="1:51" x14ac:dyDescent="0.25">
      <c r="A10873" t="s">
        <v>391</v>
      </c>
      <c r="S10873" s="27"/>
      <c r="V10873" t="str">
        <f t="shared" si="622"/>
        <v/>
      </c>
      <c r="AX10873" s="27"/>
      <c r="AY10873" s="27"/>
    </row>
    <row r="10874" spans="1:51" x14ac:dyDescent="0.25">
      <c r="A10874" t="s">
        <v>391</v>
      </c>
      <c r="S10874" s="27"/>
      <c r="V10874" t="str">
        <f t="shared" si="622"/>
        <v/>
      </c>
      <c r="AE10874" s="27"/>
      <c r="AG10874" s="27"/>
      <c r="AX10874" s="27"/>
      <c r="AY10874" s="27"/>
    </row>
    <row r="10875" spans="1:51" x14ac:dyDescent="0.25">
      <c r="A10875" t="s">
        <v>391</v>
      </c>
      <c r="B10875" t="s">
        <v>218</v>
      </c>
      <c r="C10875">
        <v>173525439</v>
      </c>
      <c r="D10875">
        <v>264</v>
      </c>
      <c r="E10875" t="s">
        <v>90</v>
      </c>
      <c r="G10875">
        <v>19.173999999999999</v>
      </c>
      <c r="H10875">
        <v>2017</v>
      </c>
      <c r="I10875">
        <v>12</v>
      </c>
      <c r="J10875">
        <v>16</v>
      </c>
      <c r="K10875">
        <v>18</v>
      </c>
      <c r="L10875">
        <v>30</v>
      </c>
      <c r="M10875" t="s">
        <v>900</v>
      </c>
      <c r="N10875" t="s">
        <v>860</v>
      </c>
      <c r="O10875" t="s">
        <v>799</v>
      </c>
      <c r="R10875" t="str">
        <f t="shared" si="623"/>
        <v>Weekend</v>
      </c>
      <c r="S10875" s="27">
        <f t="shared" si="624"/>
        <v>43085</v>
      </c>
      <c r="V10875" t="str">
        <f t="shared" si="622"/>
        <v/>
      </c>
      <c r="AX10875" s="27"/>
      <c r="AY10875" s="27"/>
    </row>
    <row r="10876" spans="1:51" x14ac:dyDescent="0.25">
      <c r="A10876" t="s">
        <v>391</v>
      </c>
      <c r="B10876" t="s">
        <v>218</v>
      </c>
      <c r="C10876">
        <v>132825082</v>
      </c>
      <c r="D10876">
        <v>264</v>
      </c>
      <c r="E10876" t="s">
        <v>90</v>
      </c>
      <c r="G10876">
        <v>19.181999999999999</v>
      </c>
      <c r="H10876">
        <v>2013</v>
      </c>
      <c r="I10876">
        <v>9</v>
      </c>
      <c r="J10876">
        <v>10</v>
      </c>
      <c r="K10876">
        <v>21</v>
      </c>
      <c r="L10876">
        <v>16</v>
      </c>
      <c r="M10876" t="s">
        <v>900</v>
      </c>
      <c r="N10876" t="s">
        <v>171</v>
      </c>
      <c r="O10876" t="s">
        <v>1933</v>
      </c>
      <c r="R10876" t="str">
        <f t="shared" si="623"/>
        <v>Weekday</v>
      </c>
      <c r="S10876" s="27">
        <f t="shared" si="624"/>
        <v>41527</v>
      </c>
      <c r="V10876" t="str">
        <f t="shared" si="622"/>
        <v/>
      </c>
      <c r="AE10876" s="27"/>
      <c r="AG10876" s="27"/>
      <c r="AX10876" s="27"/>
      <c r="AY10876" s="27"/>
    </row>
    <row r="10877" spans="1:51" x14ac:dyDescent="0.25">
      <c r="A10877" t="s">
        <v>391</v>
      </c>
      <c r="B10877" t="s">
        <v>218</v>
      </c>
      <c r="C10877">
        <v>142085065</v>
      </c>
      <c r="D10877">
        <v>264</v>
      </c>
      <c r="E10877" t="s">
        <v>90</v>
      </c>
      <c r="G10877">
        <v>19.213999999999999</v>
      </c>
      <c r="H10877">
        <v>2014</v>
      </c>
      <c r="I10877">
        <v>7</v>
      </c>
      <c r="J10877">
        <v>25</v>
      </c>
      <c r="K10877">
        <v>9</v>
      </c>
      <c r="L10877">
        <v>45</v>
      </c>
      <c r="M10877" t="s">
        <v>900</v>
      </c>
      <c r="N10877" t="s">
        <v>171</v>
      </c>
      <c r="O10877" t="s">
        <v>799</v>
      </c>
      <c r="R10877" t="str">
        <f t="shared" si="623"/>
        <v>Weekday</v>
      </c>
      <c r="S10877" s="27">
        <f t="shared" si="624"/>
        <v>41845</v>
      </c>
      <c r="V10877" t="str">
        <f t="shared" si="622"/>
        <v/>
      </c>
      <c r="AE10877" s="27"/>
      <c r="AG10877" s="27"/>
      <c r="AX10877" s="27"/>
      <c r="AY10877" s="27"/>
    </row>
    <row r="10878" spans="1:51" x14ac:dyDescent="0.25">
      <c r="A10878" t="s">
        <v>391</v>
      </c>
      <c r="B10878" t="s">
        <v>218</v>
      </c>
      <c r="C10878">
        <v>153575417</v>
      </c>
      <c r="D10878">
        <v>264</v>
      </c>
      <c r="E10878" t="s">
        <v>90</v>
      </c>
      <c r="G10878">
        <v>19.22</v>
      </c>
      <c r="H10878">
        <v>2015</v>
      </c>
      <c r="I10878">
        <v>12</v>
      </c>
      <c r="J10878">
        <v>21</v>
      </c>
      <c r="K10878">
        <v>17</v>
      </c>
      <c r="L10878">
        <v>45</v>
      </c>
      <c r="M10878" t="s">
        <v>900</v>
      </c>
      <c r="N10878" t="s">
        <v>171</v>
      </c>
      <c r="O10878" t="s">
        <v>799</v>
      </c>
      <c r="R10878" t="str">
        <f t="shared" si="623"/>
        <v>Weekday</v>
      </c>
      <c r="S10878" s="27">
        <f t="shared" si="624"/>
        <v>42359</v>
      </c>
      <c r="V10878" t="str">
        <f t="shared" si="622"/>
        <v/>
      </c>
      <c r="AX10878" s="27"/>
      <c r="AY10878" s="27"/>
    </row>
    <row r="10879" spans="1:51" x14ac:dyDescent="0.25">
      <c r="A10879" t="s">
        <v>391</v>
      </c>
      <c r="S10879" s="27"/>
      <c r="V10879" t="str">
        <f t="shared" si="622"/>
        <v/>
      </c>
      <c r="AX10879" s="27"/>
      <c r="AY10879" s="27"/>
    </row>
    <row r="10880" spans="1:51" x14ac:dyDescent="0.25">
      <c r="A10880" t="s">
        <v>391</v>
      </c>
      <c r="B10880" t="s">
        <v>218</v>
      </c>
      <c r="C10880">
        <v>142825346</v>
      </c>
      <c r="D10880">
        <v>264</v>
      </c>
      <c r="E10880" t="s">
        <v>90</v>
      </c>
      <c r="G10880">
        <v>19.338999999999999</v>
      </c>
      <c r="H10880">
        <v>2014</v>
      </c>
      <c r="I10880">
        <v>10</v>
      </c>
      <c r="J10880">
        <v>5</v>
      </c>
      <c r="K10880">
        <v>19</v>
      </c>
      <c r="L10880">
        <v>57</v>
      </c>
      <c r="M10880" t="s">
        <v>900</v>
      </c>
      <c r="N10880" t="s">
        <v>860</v>
      </c>
      <c r="O10880" t="s">
        <v>1933</v>
      </c>
      <c r="Q10880" t="s">
        <v>634</v>
      </c>
      <c r="R10880" t="str">
        <f t="shared" si="623"/>
        <v>Weekend</v>
      </c>
      <c r="S10880" s="27">
        <f t="shared" si="624"/>
        <v>41917</v>
      </c>
      <c r="V10880" t="str">
        <f t="shared" si="622"/>
        <v/>
      </c>
      <c r="AX10880" s="27"/>
      <c r="AY10880" s="27"/>
    </row>
    <row r="10881" spans="1:51" x14ac:dyDescent="0.25">
      <c r="A10881" t="s">
        <v>391</v>
      </c>
      <c r="B10881" t="s">
        <v>218</v>
      </c>
      <c r="C10881">
        <v>151785031</v>
      </c>
      <c r="D10881">
        <v>264</v>
      </c>
      <c r="E10881" t="s">
        <v>90</v>
      </c>
      <c r="G10881">
        <v>19.353999999999999</v>
      </c>
      <c r="H10881">
        <v>2015</v>
      </c>
      <c r="I10881">
        <v>6</v>
      </c>
      <c r="J10881">
        <v>24</v>
      </c>
      <c r="K10881">
        <v>3</v>
      </c>
      <c r="L10881">
        <v>21</v>
      </c>
      <c r="M10881" t="s">
        <v>899</v>
      </c>
      <c r="N10881" t="s">
        <v>860</v>
      </c>
      <c r="O10881" t="s">
        <v>1933</v>
      </c>
      <c r="Q10881" t="s">
        <v>634</v>
      </c>
      <c r="R10881" t="str">
        <f t="shared" si="623"/>
        <v>Weekday</v>
      </c>
      <c r="S10881" s="27">
        <f t="shared" si="624"/>
        <v>42179</v>
      </c>
      <c r="V10881" t="str">
        <f t="shared" si="622"/>
        <v/>
      </c>
      <c r="AX10881" s="27"/>
      <c r="AY10881" s="27"/>
    </row>
    <row r="10882" spans="1:51" x14ac:dyDescent="0.25">
      <c r="A10882" t="s">
        <v>391</v>
      </c>
      <c r="B10882" t="s">
        <v>218</v>
      </c>
      <c r="C10882">
        <v>172725134</v>
      </c>
      <c r="D10882">
        <v>264</v>
      </c>
      <c r="E10882" t="s">
        <v>90</v>
      </c>
      <c r="G10882">
        <v>19.361999999999998</v>
      </c>
      <c r="H10882">
        <v>2017</v>
      </c>
      <c r="I10882">
        <v>9</v>
      </c>
      <c r="J10882">
        <v>26</v>
      </c>
      <c r="K10882">
        <v>16</v>
      </c>
      <c r="L10882">
        <v>23</v>
      </c>
      <c r="M10882" t="s">
        <v>900</v>
      </c>
      <c r="N10882" t="s">
        <v>860</v>
      </c>
      <c r="O10882" t="s">
        <v>799</v>
      </c>
      <c r="Q10882" t="s">
        <v>634</v>
      </c>
      <c r="R10882" t="str">
        <f t="shared" si="623"/>
        <v>Weekday</v>
      </c>
      <c r="S10882" s="27">
        <f t="shared" si="624"/>
        <v>43004</v>
      </c>
      <c r="V10882" t="str">
        <f t="shared" si="622"/>
        <v/>
      </c>
      <c r="AX10882" s="27"/>
      <c r="AY10882" s="27"/>
    </row>
    <row r="10883" spans="1:51" x14ac:dyDescent="0.25">
      <c r="A10883" t="s">
        <v>391</v>
      </c>
      <c r="B10883" t="s">
        <v>218</v>
      </c>
      <c r="C10883">
        <v>140505112</v>
      </c>
      <c r="D10883">
        <v>264</v>
      </c>
      <c r="E10883" t="s">
        <v>90</v>
      </c>
      <c r="G10883">
        <v>19.364000000000001</v>
      </c>
      <c r="H10883">
        <v>2014</v>
      </c>
      <c r="I10883">
        <v>2</v>
      </c>
      <c r="J10883">
        <v>19</v>
      </c>
      <c r="K10883">
        <v>7</v>
      </c>
      <c r="L10883">
        <v>20</v>
      </c>
      <c r="M10883" t="s">
        <v>899</v>
      </c>
      <c r="N10883" t="s">
        <v>860</v>
      </c>
      <c r="O10883" t="s">
        <v>799</v>
      </c>
      <c r="Q10883" t="s">
        <v>634</v>
      </c>
      <c r="R10883" t="str">
        <f t="shared" si="623"/>
        <v>Weekday</v>
      </c>
      <c r="S10883" s="27">
        <f t="shared" si="624"/>
        <v>41689</v>
      </c>
      <c r="V10883" t="str">
        <f t="shared" ref="V10883:V10946" si="625">T10883&amp;U10883</f>
        <v/>
      </c>
      <c r="AE10883" s="27"/>
      <c r="AG10883" s="27"/>
      <c r="AX10883" s="27"/>
      <c r="AY10883" s="27"/>
    </row>
    <row r="10884" spans="1:51" x14ac:dyDescent="0.25">
      <c r="A10884" t="s">
        <v>391</v>
      </c>
      <c r="B10884" t="s">
        <v>218</v>
      </c>
      <c r="C10884">
        <v>140975179</v>
      </c>
      <c r="D10884">
        <v>264</v>
      </c>
      <c r="E10884" t="s">
        <v>90</v>
      </c>
      <c r="G10884">
        <v>19.370999999999999</v>
      </c>
      <c r="H10884">
        <v>2014</v>
      </c>
      <c r="I10884">
        <v>4</v>
      </c>
      <c r="J10884">
        <v>5</v>
      </c>
      <c r="K10884">
        <v>6</v>
      </c>
      <c r="L10884">
        <v>22</v>
      </c>
      <c r="M10884" t="s">
        <v>899</v>
      </c>
      <c r="N10884" t="s">
        <v>860</v>
      </c>
      <c r="O10884" t="s">
        <v>799</v>
      </c>
      <c r="Q10884" t="s">
        <v>634</v>
      </c>
      <c r="R10884" t="str">
        <f t="shared" si="623"/>
        <v>Weekend</v>
      </c>
      <c r="S10884" s="27">
        <f t="shared" si="624"/>
        <v>41734</v>
      </c>
      <c r="V10884" t="str">
        <f t="shared" si="625"/>
        <v/>
      </c>
      <c r="AE10884" s="27"/>
      <c r="AG10884" s="27"/>
      <c r="AX10884" s="27"/>
      <c r="AY10884" s="27"/>
    </row>
    <row r="10885" spans="1:51" x14ac:dyDescent="0.25">
      <c r="A10885" t="s">
        <v>391</v>
      </c>
      <c r="B10885" t="s">
        <v>218</v>
      </c>
      <c r="C10885">
        <v>141395094</v>
      </c>
      <c r="D10885">
        <v>264</v>
      </c>
      <c r="E10885" t="s">
        <v>90</v>
      </c>
      <c r="G10885">
        <v>19.373000000000001</v>
      </c>
      <c r="H10885">
        <v>2014</v>
      </c>
      <c r="I10885">
        <v>5</v>
      </c>
      <c r="J10885">
        <v>19</v>
      </c>
      <c r="K10885">
        <v>10</v>
      </c>
      <c r="L10885">
        <v>22</v>
      </c>
      <c r="M10885" t="s">
        <v>900</v>
      </c>
      <c r="N10885" t="s">
        <v>860</v>
      </c>
      <c r="O10885" t="s">
        <v>799</v>
      </c>
      <c r="Q10885" t="s">
        <v>634</v>
      </c>
      <c r="R10885" t="str">
        <f t="shared" si="623"/>
        <v>Weekday</v>
      </c>
      <c r="S10885" s="27">
        <f t="shared" si="624"/>
        <v>41778</v>
      </c>
      <c r="V10885" t="str">
        <f t="shared" si="625"/>
        <v/>
      </c>
    </row>
    <row r="10886" spans="1:51" x14ac:dyDescent="0.25">
      <c r="A10886" t="s">
        <v>391</v>
      </c>
      <c r="B10886" t="s">
        <v>218</v>
      </c>
      <c r="C10886">
        <v>150475152</v>
      </c>
      <c r="D10886">
        <v>264</v>
      </c>
      <c r="E10886" t="s">
        <v>90</v>
      </c>
      <c r="G10886">
        <v>19.408000000000001</v>
      </c>
      <c r="H10886">
        <v>2015</v>
      </c>
      <c r="I10886">
        <v>2</v>
      </c>
      <c r="J10886">
        <v>14</v>
      </c>
      <c r="K10886">
        <v>13</v>
      </c>
      <c r="L10886">
        <v>15</v>
      </c>
      <c r="M10886" t="s">
        <v>900</v>
      </c>
      <c r="N10886" t="s">
        <v>170</v>
      </c>
      <c r="O10886" t="s">
        <v>799</v>
      </c>
      <c r="Q10886" t="s">
        <v>634</v>
      </c>
      <c r="R10886" t="str">
        <f t="shared" si="623"/>
        <v>Weekend</v>
      </c>
      <c r="S10886" s="27">
        <f t="shared" si="624"/>
        <v>42049</v>
      </c>
      <c r="V10886" t="str">
        <f t="shared" si="625"/>
        <v/>
      </c>
      <c r="AX10886" s="27"/>
      <c r="AY10886" s="27"/>
    </row>
    <row r="10887" spans="1:51" x14ac:dyDescent="0.25">
      <c r="A10887" t="s">
        <v>391</v>
      </c>
      <c r="B10887" t="s">
        <v>218</v>
      </c>
      <c r="C10887">
        <v>142375222</v>
      </c>
      <c r="D10887">
        <v>264</v>
      </c>
      <c r="E10887" t="s">
        <v>90</v>
      </c>
      <c r="G10887">
        <v>19.478000000000002</v>
      </c>
      <c r="H10887">
        <v>2014</v>
      </c>
      <c r="I10887">
        <v>8</v>
      </c>
      <c r="J10887">
        <v>23</v>
      </c>
      <c r="K10887">
        <v>17</v>
      </c>
      <c r="L10887">
        <v>31</v>
      </c>
      <c r="M10887" t="s">
        <v>900</v>
      </c>
      <c r="N10887" t="s">
        <v>860</v>
      </c>
      <c r="O10887" t="s">
        <v>799</v>
      </c>
      <c r="Q10887" t="s">
        <v>634</v>
      </c>
      <c r="R10887" t="str">
        <f t="shared" si="623"/>
        <v>Weekend</v>
      </c>
      <c r="S10887" s="27">
        <f t="shared" si="624"/>
        <v>41874</v>
      </c>
      <c r="V10887" t="str">
        <f t="shared" si="625"/>
        <v/>
      </c>
      <c r="AE10887" s="27"/>
      <c r="AO10887" s="27"/>
      <c r="AX10887" s="27"/>
      <c r="AY10887" s="27"/>
    </row>
    <row r="10888" spans="1:51" x14ac:dyDescent="0.25">
      <c r="A10888" t="s">
        <v>391</v>
      </c>
      <c r="B10888" t="s">
        <v>218</v>
      </c>
      <c r="C10888">
        <v>130845009</v>
      </c>
      <c r="D10888">
        <v>264</v>
      </c>
      <c r="E10888" t="s">
        <v>90</v>
      </c>
      <c r="G10888">
        <v>19.498000000000001</v>
      </c>
      <c r="H10888">
        <v>2013</v>
      </c>
      <c r="I10888">
        <v>3</v>
      </c>
      <c r="J10888">
        <v>19</v>
      </c>
      <c r="K10888">
        <v>4</v>
      </c>
      <c r="L10888">
        <v>15</v>
      </c>
      <c r="M10888" t="s">
        <v>899</v>
      </c>
      <c r="N10888" t="s">
        <v>171</v>
      </c>
      <c r="O10888" t="s">
        <v>799</v>
      </c>
      <c r="Q10888" t="s">
        <v>634</v>
      </c>
      <c r="R10888" t="str">
        <f t="shared" si="623"/>
        <v>Weekday</v>
      </c>
      <c r="S10888" s="27">
        <f t="shared" si="624"/>
        <v>41352</v>
      </c>
      <c r="V10888" t="str">
        <f t="shared" si="625"/>
        <v/>
      </c>
      <c r="AE10888" s="27"/>
      <c r="AO10888" s="27"/>
      <c r="AX10888" s="27"/>
      <c r="AY10888" s="27"/>
    </row>
    <row r="10889" spans="1:51" x14ac:dyDescent="0.25">
      <c r="A10889" t="s">
        <v>391</v>
      </c>
      <c r="B10889" t="s">
        <v>218</v>
      </c>
      <c r="C10889">
        <v>171375126</v>
      </c>
      <c r="D10889">
        <v>264</v>
      </c>
      <c r="E10889" t="s">
        <v>90</v>
      </c>
      <c r="G10889">
        <v>19.510999999999999</v>
      </c>
      <c r="H10889">
        <v>2017</v>
      </c>
      <c r="I10889">
        <v>5</v>
      </c>
      <c r="J10889">
        <v>12</v>
      </c>
      <c r="K10889">
        <v>15</v>
      </c>
      <c r="L10889">
        <v>47</v>
      </c>
      <c r="M10889" t="s">
        <v>900</v>
      </c>
      <c r="N10889" t="s">
        <v>860</v>
      </c>
      <c r="O10889" t="s">
        <v>799</v>
      </c>
      <c r="Q10889" t="s">
        <v>634</v>
      </c>
      <c r="R10889" t="str">
        <f t="shared" si="623"/>
        <v>Weekday</v>
      </c>
      <c r="S10889" s="27">
        <f t="shared" si="624"/>
        <v>42867</v>
      </c>
      <c r="V10889" t="str">
        <f t="shared" si="625"/>
        <v/>
      </c>
      <c r="AE10889" s="27"/>
      <c r="AO10889" s="27"/>
      <c r="AX10889" s="27"/>
      <c r="AY10889" s="27"/>
    </row>
    <row r="10890" spans="1:51" x14ac:dyDescent="0.25">
      <c r="A10890" t="s">
        <v>391</v>
      </c>
      <c r="B10890" t="s">
        <v>218</v>
      </c>
      <c r="C10890">
        <v>131025196</v>
      </c>
      <c r="D10890">
        <v>264</v>
      </c>
      <c r="E10890" t="s">
        <v>90</v>
      </c>
      <c r="G10890">
        <v>19.518999999999998</v>
      </c>
      <c r="H10890">
        <v>2013</v>
      </c>
      <c r="I10890">
        <v>4</v>
      </c>
      <c r="J10890">
        <v>12</v>
      </c>
      <c r="K10890">
        <v>2</v>
      </c>
      <c r="L10890">
        <v>10</v>
      </c>
      <c r="M10890" t="s">
        <v>899</v>
      </c>
      <c r="N10890" t="s">
        <v>404</v>
      </c>
      <c r="O10890" t="s">
        <v>799</v>
      </c>
      <c r="Q10890" t="s">
        <v>634</v>
      </c>
      <c r="R10890" t="str">
        <f t="shared" si="623"/>
        <v>Weekday</v>
      </c>
      <c r="S10890" s="27">
        <f t="shared" si="624"/>
        <v>41376</v>
      </c>
      <c r="V10890" t="str">
        <f t="shared" si="625"/>
        <v/>
      </c>
      <c r="AO10890" s="27"/>
      <c r="AX10890" s="27"/>
      <c r="AY10890" s="27"/>
    </row>
    <row r="10891" spans="1:51" x14ac:dyDescent="0.25">
      <c r="A10891" t="s">
        <v>391</v>
      </c>
      <c r="B10891" t="s">
        <v>218</v>
      </c>
      <c r="C10891">
        <v>142045367</v>
      </c>
      <c r="D10891">
        <v>264</v>
      </c>
      <c r="E10891" t="s">
        <v>90</v>
      </c>
      <c r="G10891">
        <v>19.553000000000001</v>
      </c>
      <c r="H10891">
        <v>2014</v>
      </c>
      <c r="I10891">
        <v>7</v>
      </c>
      <c r="J10891">
        <v>22</v>
      </c>
      <c r="K10891">
        <v>18</v>
      </c>
      <c r="L10891">
        <v>32</v>
      </c>
      <c r="M10891" t="s">
        <v>900</v>
      </c>
      <c r="N10891" t="s">
        <v>860</v>
      </c>
      <c r="O10891" t="s">
        <v>799</v>
      </c>
      <c r="Q10891" t="s">
        <v>634</v>
      </c>
      <c r="R10891" t="str">
        <f t="shared" si="623"/>
        <v>Weekday</v>
      </c>
      <c r="S10891" s="27">
        <f t="shared" si="624"/>
        <v>41842</v>
      </c>
      <c r="V10891" t="str">
        <f t="shared" si="625"/>
        <v/>
      </c>
      <c r="AO10891" s="27"/>
      <c r="AX10891" s="27"/>
      <c r="AY10891" s="27"/>
    </row>
    <row r="10892" spans="1:51" x14ac:dyDescent="0.25">
      <c r="A10892" t="s">
        <v>391</v>
      </c>
      <c r="B10892" t="s">
        <v>218</v>
      </c>
      <c r="C10892">
        <v>171165202</v>
      </c>
      <c r="D10892">
        <v>264</v>
      </c>
      <c r="E10892" t="s">
        <v>90</v>
      </c>
      <c r="G10892">
        <v>19.561</v>
      </c>
      <c r="H10892">
        <v>2017</v>
      </c>
      <c r="I10892">
        <v>4</v>
      </c>
      <c r="J10892">
        <v>19</v>
      </c>
      <c r="K10892">
        <v>8</v>
      </c>
      <c r="L10892">
        <v>54</v>
      </c>
      <c r="M10892" t="s">
        <v>900</v>
      </c>
      <c r="N10892" t="s">
        <v>860</v>
      </c>
      <c r="O10892" t="s">
        <v>799</v>
      </c>
      <c r="Q10892" t="s">
        <v>634</v>
      </c>
      <c r="R10892" t="str">
        <f t="shared" si="623"/>
        <v>Weekday</v>
      </c>
      <c r="S10892" s="27">
        <f t="shared" si="624"/>
        <v>42844</v>
      </c>
      <c r="V10892" t="str">
        <f t="shared" si="625"/>
        <v/>
      </c>
    </row>
    <row r="10893" spans="1:51" x14ac:dyDescent="0.25">
      <c r="A10893" t="s">
        <v>391</v>
      </c>
      <c r="B10893" t="s">
        <v>218</v>
      </c>
      <c r="C10893">
        <v>163575308</v>
      </c>
      <c r="D10893">
        <v>264</v>
      </c>
      <c r="E10893" t="s">
        <v>90</v>
      </c>
      <c r="G10893">
        <v>19.585999999999999</v>
      </c>
      <c r="H10893">
        <v>2016</v>
      </c>
      <c r="I10893">
        <v>12</v>
      </c>
      <c r="J10893">
        <v>22</v>
      </c>
      <c r="K10893">
        <v>15</v>
      </c>
      <c r="L10893">
        <v>30</v>
      </c>
      <c r="M10893" t="s">
        <v>900</v>
      </c>
      <c r="N10893" t="s">
        <v>171</v>
      </c>
      <c r="O10893" t="s">
        <v>799</v>
      </c>
      <c r="Q10893" t="s">
        <v>634</v>
      </c>
      <c r="R10893" t="str">
        <f t="shared" si="623"/>
        <v>Weekday</v>
      </c>
      <c r="S10893" s="27">
        <f t="shared" si="624"/>
        <v>42726</v>
      </c>
      <c r="V10893" t="str">
        <f t="shared" si="625"/>
        <v/>
      </c>
      <c r="AO10893" s="27"/>
      <c r="AX10893" s="27"/>
      <c r="AY10893" s="27"/>
    </row>
    <row r="10894" spans="1:51" x14ac:dyDescent="0.25">
      <c r="A10894" t="s">
        <v>391</v>
      </c>
      <c r="B10894" t="s">
        <v>218</v>
      </c>
      <c r="C10894">
        <v>172115170</v>
      </c>
      <c r="D10894">
        <v>264</v>
      </c>
      <c r="E10894" t="s">
        <v>90</v>
      </c>
      <c r="G10894">
        <v>19.591000000000001</v>
      </c>
      <c r="H10894">
        <v>2017</v>
      </c>
      <c r="I10894">
        <v>7</v>
      </c>
      <c r="J10894">
        <v>29</v>
      </c>
      <c r="K10894">
        <v>15</v>
      </c>
      <c r="L10894">
        <v>30</v>
      </c>
      <c r="M10894" t="s">
        <v>900</v>
      </c>
      <c r="N10894" t="s">
        <v>860</v>
      </c>
      <c r="O10894" t="s">
        <v>799</v>
      </c>
      <c r="Q10894" t="s">
        <v>634</v>
      </c>
      <c r="R10894" t="str">
        <f t="shared" si="623"/>
        <v>Weekend</v>
      </c>
      <c r="S10894" s="27">
        <f t="shared" si="624"/>
        <v>42945</v>
      </c>
      <c r="V10894" t="str">
        <f t="shared" si="625"/>
        <v/>
      </c>
      <c r="AE10894" s="27"/>
      <c r="AG10894" s="27"/>
      <c r="AX10894" s="27"/>
      <c r="AY10894" s="27"/>
    </row>
    <row r="10895" spans="1:51" x14ac:dyDescent="0.25">
      <c r="A10895" t="s">
        <v>391</v>
      </c>
      <c r="B10895" t="s">
        <v>218</v>
      </c>
      <c r="C10895">
        <v>173655119</v>
      </c>
      <c r="D10895">
        <v>264</v>
      </c>
      <c r="E10895" t="s">
        <v>90</v>
      </c>
      <c r="G10895">
        <v>19.594000000000001</v>
      </c>
      <c r="H10895">
        <v>2017</v>
      </c>
      <c r="I10895">
        <v>12</v>
      </c>
      <c r="J10895">
        <v>29</v>
      </c>
      <c r="K10895">
        <v>13</v>
      </c>
      <c r="L10895">
        <v>53</v>
      </c>
      <c r="M10895" t="s">
        <v>900</v>
      </c>
      <c r="N10895" t="s">
        <v>860</v>
      </c>
      <c r="O10895" t="s">
        <v>799</v>
      </c>
      <c r="Q10895" t="s">
        <v>634</v>
      </c>
      <c r="R10895" t="str">
        <f t="shared" si="623"/>
        <v>Weekday</v>
      </c>
      <c r="S10895" s="27">
        <f t="shared" si="624"/>
        <v>43098</v>
      </c>
      <c r="V10895" t="str">
        <f t="shared" si="625"/>
        <v/>
      </c>
    </row>
    <row r="10896" spans="1:51" x14ac:dyDescent="0.25">
      <c r="A10896" t="s">
        <v>391</v>
      </c>
      <c r="B10896" t="s">
        <v>218</v>
      </c>
      <c r="C10896">
        <v>140475058</v>
      </c>
      <c r="D10896">
        <v>264</v>
      </c>
      <c r="E10896" t="s">
        <v>90</v>
      </c>
      <c r="G10896">
        <v>19.606000000000002</v>
      </c>
      <c r="H10896">
        <v>2014</v>
      </c>
      <c r="I10896">
        <v>2</v>
      </c>
      <c r="J10896">
        <v>15</v>
      </c>
      <c r="K10896">
        <v>12</v>
      </c>
      <c r="L10896">
        <v>40</v>
      </c>
      <c r="M10896" t="s">
        <v>900</v>
      </c>
      <c r="N10896" t="s">
        <v>171</v>
      </c>
      <c r="O10896" t="s">
        <v>799</v>
      </c>
      <c r="Q10896" t="s">
        <v>634</v>
      </c>
      <c r="R10896" t="str">
        <f t="shared" si="623"/>
        <v>Weekend</v>
      </c>
      <c r="S10896" s="27">
        <f t="shared" si="624"/>
        <v>41685</v>
      </c>
      <c r="V10896" t="str">
        <f t="shared" si="625"/>
        <v/>
      </c>
      <c r="AX10896" s="27"/>
      <c r="AY10896" s="27"/>
    </row>
    <row r="10897" spans="1:51" x14ac:dyDescent="0.25">
      <c r="A10897" t="s">
        <v>391</v>
      </c>
      <c r="B10897" t="s">
        <v>218</v>
      </c>
      <c r="C10897">
        <v>153345560</v>
      </c>
      <c r="D10897">
        <v>264</v>
      </c>
      <c r="E10897" t="s">
        <v>90</v>
      </c>
      <c r="G10897">
        <v>19.609000000000002</v>
      </c>
      <c r="H10897">
        <v>2015</v>
      </c>
      <c r="I10897">
        <v>11</v>
      </c>
      <c r="J10897">
        <v>30</v>
      </c>
      <c r="K10897">
        <v>14</v>
      </c>
      <c r="L10897">
        <v>29</v>
      </c>
      <c r="M10897" t="s">
        <v>899</v>
      </c>
      <c r="N10897" t="s">
        <v>860</v>
      </c>
      <c r="O10897" t="s">
        <v>799</v>
      </c>
      <c r="Q10897" t="s">
        <v>634</v>
      </c>
      <c r="R10897" t="str">
        <f t="shared" si="623"/>
        <v>Weekday</v>
      </c>
      <c r="S10897" s="27">
        <f t="shared" si="624"/>
        <v>42338</v>
      </c>
      <c r="V10897" t="str">
        <f t="shared" si="625"/>
        <v/>
      </c>
    </row>
    <row r="10898" spans="1:51" x14ac:dyDescent="0.25">
      <c r="A10898" t="s">
        <v>391</v>
      </c>
      <c r="B10898" t="s">
        <v>218</v>
      </c>
      <c r="C10898">
        <v>173525418</v>
      </c>
      <c r="D10898">
        <v>264</v>
      </c>
      <c r="E10898" t="s">
        <v>90</v>
      </c>
      <c r="G10898">
        <v>19.641999999999999</v>
      </c>
      <c r="H10898">
        <v>2017</v>
      </c>
      <c r="I10898">
        <v>12</v>
      </c>
      <c r="J10898">
        <v>18</v>
      </c>
      <c r="K10898">
        <v>17</v>
      </c>
      <c r="L10898">
        <v>36</v>
      </c>
      <c r="M10898" t="s">
        <v>900</v>
      </c>
      <c r="N10898" t="s">
        <v>860</v>
      </c>
      <c r="O10898" t="s">
        <v>799</v>
      </c>
      <c r="Q10898" t="s">
        <v>634</v>
      </c>
      <c r="R10898" t="str">
        <f t="shared" si="623"/>
        <v>Weekday</v>
      </c>
      <c r="S10898" s="27">
        <f t="shared" si="624"/>
        <v>43087</v>
      </c>
      <c r="V10898" t="str">
        <f t="shared" si="625"/>
        <v/>
      </c>
      <c r="AE10898" s="27"/>
      <c r="AG10898" s="27"/>
      <c r="AX10898" s="27"/>
      <c r="AY10898" s="27"/>
    </row>
    <row r="10899" spans="1:51" x14ac:dyDescent="0.25">
      <c r="A10899" t="s">
        <v>391</v>
      </c>
      <c r="B10899" t="s">
        <v>218</v>
      </c>
      <c r="C10899">
        <v>173475292</v>
      </c>
      <c r="D10899">
        <v>264</v>
      </c>
      <c r="E10899" t="s">
        <v>90</v>
      </c>
      <c r="G10899">
        <v>19.643999999999998</v>
      </c>
      <c r="H10899">
        <v>2017</v>
      </c>
      <c r="I10899">
        <v>12</v>
      </c>
      <c r="J10899">
        <v>13</v>
      </c>
      <c r="K10899">
        <v>14</v>
      </c>
      <c r="L10899">
        <v>40</v>
      </c>
      <c r="M10899" t="s">
        <v>900</v>
      </c>
      <c r="N10899" t="s">
        <v>860</v>
      </c>
      <c r="O10899" t="s">
        <v>799</v>
      </c>
      <c r="Q10899" t="s">
        <v>634</v>
      </c>
      <c r="R10899" t="str">
        <f t="shared" si="623"/>
        <v>Weekday</v>
      </c>
      <c r="S10899" s="27">
        <f t="shared" si="624"/>
        <v>43082</v>
      </c>
      <c r="V10899" t="str">
        <f t="shared" si="625"/>
        <v/>
      </c>
      <c r="AX10899" s="27"/>
      <c r="AY10899" s="27"/>
    </row>
    <row r="10900" spans="1:51" x14ac:dyDescent="0.25">
      <c r="A10900" t="s">
        <v>391</v>
      </c>
      <c r="B10900" t="s">
        <v>218</v>
      </c>
      <c r="C10900">
        <v>172225102</v>
      </c>
      <c r="D10900">
        <v>264</v>
      </c>
      <c r="E10900" t="s">
        <v>90</v>
      </c>
      <c r="G10900">
        <v>19.655000000000001</v>
      </c>
      <c r="H10900">
        <v>2017</v>
      </c>
      <c r="I10900">
        <v>8</v>
      </c>
      <c r="J10900">
        <v>9</v>
      </c>
      <c r="K10900">
        <v>7</v>
      </c>
      <c r="L10900">
        <v>55</v>
      </c>
      <c r="M10900" t="s">
        <v>900</v>
      </c>
      <c r="N10900" t="s">
        <v>171</v>
      </c>
      <c r="O10900" t="s">
        <v>799</v>
      </c>
      <c r="Q10900" t="s">
        <v>634</v>
      </c>
      <c r="R10900" t="str">
        <f t="shared" si="623"/>
        <v>Weekday</v>
      </c>
      <c r="S10900" s="27">
        <f t="shared" si="624"/>
        <v>42956</v>
      </c>
      <c r="V10900" t="str">
        <f t="shared" si="625"/>
        <v/>
      </c>
      <c r="AX10900" s="27"/>
      <c r="AY10900" s="27"/>
    </row>
    <row r="10901" spans="1:51" x14ac:dyDescent="0.25">
      <c r="A10901" t="s">
        <v>391</v>
      </c>
      <c r="B10901" t="s">
        <v>218</v>
      </c>
      <c r="C10901">
        <v>132545014</v>
      </c>
      <c r="D10901">
        <v>264</v>
      </c>
      <c r="E10901" t="s">
        <v>90</v>
      </c>
      <c r="G10901">
        <v>19.664999999999999</v>
      </c>
      <c r="H10901">
        <v>2013</v>
      </c>
      <c r="I10901">
        <v>9</v>
      </c>
      <c r="J10901">
        <v>10</v>
      </c>
      <c r="K10901">
        <v>16</v>
      </c>
      <c r="L10901">
        <v>6</v>
      </c>
      <c r="M10901" t="s">
        <v>900</v>
      </c>
      <c r="N10901" t="s">
        <v>171</v>
      </c>
      <c r="O10901" t="s">
        <v>799</v>
      </c>
      <c r="Q10901" t="s">
        <v>634</v>
      </c>
      <c r="R10901" t="str">
        <f t="shared" si="623"/>
        <v>Weekday</v>
      </c>
      <c r="S10901" s="27">
        <f t="shared" si="624"/>
        <v>41527</v>
      </c>
      <c r="V10901" t="str">
        <f t="shared" si="625"/>
        <v/>
      </c>
    </row>
    <row r="10902" spans="1:51" x14ac:dyDescent="0.25">
      <c r="A10902" t="s">
        <v>391</v>
      </c>
      <c r="B10902" t="s">
        <v>218</v>
      </c>
      <c r="C10902">
        <v>133225407</v>
      </c>
      <c r="D10902">
        <v>264</v>
      </c>
      <c r="E10902" t="s">
        <v>90</v>
      </c>
      <c r="G10902">
        <v>19.669</v>
      </c>
      <c r="H10902">
        <v>2013</v>
      </c>
      <c r="I10902">
        <v>11</v>
      </c>
      <c r="J10902">
        <v>16</v>
      </c>
      <c r="K10902">
        <v>21</v>
      </c>
      <c r="L10902">
        <v>28</v>
      </c>
      <c r="M10902" t="s">
        <v>899</v>
      </c>
      <c r="N10902" t="s">
        <v>171</v>
      </c>
      <c r="O10902" t="s">
        <v>799</v>
      </c>
      <c r="Q10902" t="s">
        <v>634</v>
      </c>
      <c r="R10902" t="str">
        <f t="shared" si="623"/>
        <v>Weekend</v>
      </c>
      <c r="S10902" s="27">
        <f t="shared" si="624"/>
        <v>41594</v>
      </c>
      <c r="V10902" t="str">
        <f t="shared" si="625"/>
        <v/>
      </c>
    </row>
    <row r="10903" spans="1:51" x14ac:dyDescent="0.25">
      <c r="A10903" t="s">
        <v>391</v>
      </c>
      <c r="B10903" t="s">
        <v>218</v>
      </c>
      <c r="C10903">
        <v>173265018</v>
      </c>
      <c r="D10903">
        <v>264</v>
      </c>
      <c r="E10903" t="s">
        <v>90</v>
      </c>
      <c r="G10903">
        <v>19.718</v>
      </c>
      <c r="H10903">
        <v>2017</v>
      </c>
      <c r="I10903">
        <v>10</v>
      </c>
      <c r="J10903">
        <v>22</v>
      </c>
      <c r="K10903">
        <v>4</v>
      </c>
      <c r="L10903">
        <v>21</v>
      </c>
      <c r="M10903" t="s">
        <v>899</v>
      </c>
      <c r="N10903" t="s">
        <v>860</v>
      </c>
      <c r="O10903" t="s">
        <v>799</v>
      </c>
      <c r="Q10903" t="s">
        <v>634</v>
      </c>
      <c r="R10903" t="str">
        <f t="shared" si="623"/>
        <v>Weekend</v>
      </c>
      <c r="S10903" s="27">
        <f t="shared" si="624"/>
        <v>43030</v>
      </c>
      <c r="V10903" t="str">
        <f t="shared" si="625"/>
        <v/>
      </c>
      <c r="AX10903" s="27"/>
      <c r="AY10903" s="27"/>
    </row>
    <row r="10904" spans="1:51" x14ac:dyDescent="0.25">
      <c r="A10904" t="s">
        <v>391</v>
      </c>
      <c r="B10904" t="s">
        <v>218</v>
      </c>
      <c r="C10904">
        <v>160625034</v>
      </c>
      <c r="D10904">
        <v>264</v>
      </c>
      <c r="E10904" t="s">
        <v>90</v>
      </c>
      <c r="G10904">
        <v>19.725000000000001</v>
      </c>
      <c r="H10904">
        <v>2016</v>
      </c>
      <c r="I10904">
        <v>2</v>
      </c>
      <c r="J10904">
        <v>27</v>
      </c>
      <c r="K10904">
        <v>14</v>
      </c>
      <c r="L10904">
        <v>45</v>
      </c>
      <c r="M10904" t="s">
        <v>900</v>
      </c>
      <c r="N10904" t="s">
        <v>171</v>
      </c>
      <c r="O10904" t="s">
        <v>799</v>
      </c>
      <c r="Q10904" t="s">
        <v>634</v>
      </c>
      <c r="R10904" t="str">
        <f t="shared" si="623"/>
        <v>Weekend</v>
      </c>
      <c r="S10904" s="27">
        <f t="shared" si="624"/>
        <v>42427</v>
      </c>
      <c r="V10904" t="str">
        <f t="shared" si="625"/>
        <v/>
      </c>
      <c r="AX10904" s="27"/>
      <c r="AY10904" s="27"/>
    </row>
    <row r="10905" spans="1:51" x14ac:dyDescent="0.25">
      <c r="A10905" t="s">
        <v>391</v>
      </c>
      <c r="B10905" t="s">
        <v>218</v>
      </c>
      <c r="C10905">
        <v>170765074</v>
      </c>
      <c r="D10905">
        <v>264</v>
      </c>
      <c r="E10905" t="s">
        <v>90</v>
      </c>
      <c r="G10905">
        <v>19.745999999999999</v>
      </c>
      <c r="H10905">
        <v>2017</v>
      </c>
      <c r="I10905">
        <v>3</v>
      </c>
      <c r="J10905">
        <v>16</v>
      </c>
      <c r="K10905">
        <v>8</v>
      </c>
      <c r="L10905">
        <v>35</v>
      </c>
      <c r="M10905" t="s">
        <v>900</v>
      </c>
      <c r="N10905" t="s">
        <v>171</v>
      </c>
      <c r="O10905" t="s">
        <v>799</v>
      </c>
      <c r="Q10905" t="s">
        <v>634</v>
      </c>
      <c r="R10905" t="str">
        <f t="shared" si="623"/>
        <v>Weekday</v>
      </c>
      <c r="S10905" s="27">
        <f t="shared" si="624"/>
        <v>42810</v>
      </c>
      <c r="V10905" t="str">
        <f t="shared" si="625"/>
        <v/>
      </c>
      <c r="AX10905" s="27"/>
      <c r="AY10905" s="27"/>
    </row>
    <row r="10906" spans="1:51" x14ac:dyDescent="0.25">
      <c r="A10906" t="s">
        <v>391</v>
      </c>
      <c r="B10906" t="s">
        <v>218</v>
      </c>
      <c r="C10906">
        <v>150795181</v>
      </c>
      <c r="D10906">
        <v>264</v>
      </c>
      <c r="E10906" t="s">
        <v>90</v>
      </c>
      <c r="G10906">
        <v>19.748999999999999</v>
      </c>
      <c r="H10906">
        <v>2015</v>
      </c>
      <c r="I10906">
        <v>3</v>
      </c>
      <c r="J10906">
        <v>20</v>
      </c>
      <c r="K10906">
        <v>8</v>
      </c>
      <c r="L10906">
        <v>54</v>
      </c>
      <c r="M10906" t="s">
        <v>900</v>
      </c>
      <c r="N10906" t="s">
        <v>860</v>
      </c>
      <c r="O10906" t="s">
        <v>799</v>
      </c>
      <c r="Q10906" t="s">
        <v>634</v>
      </c>
      <c r="R10906" t="str">
        <f t="shared" si="623"/>
        <v>Weekday</v>
      </c>
      <c r="S10906" s="27">
        <f t="shared" si="624"/>
        <v>42083</v>
      </c>
      <c r="V10906" t="str">
        <f t="shared" si="625"/>
        <v/>
      </c>
      <c r="AX10906" s="27"/>
      <c r="AY10906" s="27"/>
    </row>
    <row r="10907" spans="1:51" x14ac:dyDescent="0.25">
      <c r="A10907" t="s">
        <v>391</v>
      </c>
      <c r="B10907" t="s">
        <v>218</v>
      </c>
      <c r="C10907">
        <v>173655118</v>
      </c>
      <c r="D10907">
        <v>264</v>
      </c>
      <c r="E10907" t="s">
        <v>90</v>
      </c>
      <c r="G10907">
        <v>19.768999999999998</v>
      </c>
      <c r="H10907">
        <v>2017</v>
      </c>
      <c r="I10907">
        <v>12</v>
      </c>
      <c r="J10907">
        <v>30</v>
      </c>
      <c r="K10907">
        <v>13</v>
      </c>
      <c r="L10907">
        <v>5</v>
      </c>
      <c r="M10907" t="s">
        <v>900</v>
      </c>
      <c r="N10907" t="s">
        <v>171</v>
      </c>
      <c r="O10907" t="s">
        <v>799</v>
      </c>
      <c r="Q10907" t="s">
        <v>634</v>
      </c>
      <c r="R10907" t="str">
        <f t="shared" si="623"/>
        <v>Weekend</v>
      </c>
      <c r="S10907" s="27">
        <f t="shared" si="624"/>
        <v>43099</v>
      </c>
      <c r="V10907" t="str">
        <f t="shared" si="625"/>
        <v/>
      </c>
      <c r="AE10907" s="27"/>
      <c r="AG10907" s="27"/>
      <c r="AX10907" s="27"/>
      <c r="AY10907" s="27"/>
    </row>
    <row r="10908" spans="1:51" x14ac:dyDescent="0.25">
      <c r="A10908" t="s">
        <v>391</v>
      </c>
      <c r="B10908" t="s">
        <v>218</v>
      </c>
      <c r="C10908">
        <v>172495366</v>
      </c>
      <c r="D10908">
        <v>264</v>
      </c>
      <c r="E10908" t="s">
        <v>90</v>
      </c>
      <c r="G10908">
        <v>19.806000000000001</v>
      </c>
      <c r="H10908">
        <v>2017</v>
      </c>
      <c r="I10908">
        <v>8</v>
      </c>
      <c r="J10908">
        <v>31</v>
      </c>
      <c r="K10908">
        <v>17</v>
      </c>
      <c r="L10908">
        <v>2</v>
      </c>
      <c r="M10908" t="s">
        <v>900</v>
      </c>
      <c r="N10908" t="s">
        <v>171</v>
      </c>
      <c r="O10908" t="s">
        <v>799</v>
      </c>
      <c r="Q10908" t="s">
        <v>634</v>
      </c>
      <c r="R10908" t="str">
        <f t="shared" si="623"/>
        <v>Weekday</v>
      </c>
      <c r="S10908" s="27">
        <f t="shared" si="624"/>
        <v>42978</v>
      </c>
      <c r="V10908" t="str">
        <f t="shared" si="625"/>
        <v/>
      </c>
      <c r="AE10908" s="27"/>
      <c r="AG10908" s="27"/>
      <c r="AX10908" s="27"/>
      <c r="AY10908" s="27"/>
    </row>
    <row r="10909" spans="1:51" x14ac:dyDescent="0.25">
      <c r="A10909" t="s">
        <v>391</v>
      </c>
      <c r="B10909" t="s">
        <v>218</v>
      </c>
      <c r="C10909">
        <v>140475185</v>
      </c>
      <c r="D10909">
        <v>264</v>
      </c>
      <c r="E10909" t="s">
        <v>90</v>
      </c>
      <c r="G10909">
        <v>19.808</v>
      </c>
      <c r="H10909">
        <v>2014</v>
      </c>
      <c r="I10909">
        <v>2</v>
      </c>
      <c r="J10909">
        <v>14</v>
      </c>
      <c r="K10909">
        <v>18</v>
      </c>
      <c r="L10909">
        <v>44</v>
      </c>
      <c r="M10909" t="s">
        <v>900</v>
      </c>
      <c r="N10909" t="s">
        <v>860</v>
      </c>
      <c r="O10909" t="s">
        <v>799</v>
      </c>
      <c r="Q10909" t="s">
        <v>634</v>
      </c>
      <c r="R10909" t="str">
        <f t="shared" si="623"/>
        <v>Weekday</v>
      </c>
      <c r="S10909" s="27">
        <f t="shared" si="624"/>
        <v>41684</v>
      </c>
      <c r="V10909" t="str">
        <f t="shared" si="625"/>
        <v/>
      </c>
      <c r="AE10909" s="27"/>
      <c r="AG10909" s="27"/>
      <c r="AX10909" s="27"/>
      <c r="AY10909" s="27"/>
    </row>
    <row r="10910" spans="1:51" x14ac:dyDescent="0.25">
      <c r="A10910" t="s">
        <v>391</v>
      </c>
      <c r="B10910" t="s">
        <v>218</v>
      </c>
      <c r="C10910">
        <v>152635187</v>
      </c>
      <c r="D10910">
        <v>264</v>
      </c>
      <c r="E10910" t="s">
        <v>90</v>
      </c>
      <c r="G10910">
        <v>19.814</v>
      </c>
      <c r="H10910">
        <v>2015</v>
      </c>
      <c r="I10910">
        <v>9</v>
      </c>
      <c r="J10910">
        <v>20</v>
      </c>
      <c r="K10910">
        <v>11</v>
      </c>
      <c r="L10910">
        <v>40</v>
      </c>
      <c r="M10910" t="s">
        <v>900</v>
      </c>
      <c r="N10910" t="s">
        <v>404</v>
      </c>
      <c r="O10910" t="s">
        <v>799</v>
      </c>
      <c r="Q10910" t="s">
        <v>634</v>
      </c>
      <c r="R10910" t="str">
        <f t="shared" si="623"/>
        <v>Weekend</v>
      </c>
      <c r="S10910" s="27">
        <f t="shared" si="624"/>
        <v>42267</v>
      </c>
      <c r="V10910" t="str">
        <f t="shared" si="625"/>
        <v/>
      </c>
      <c r="AX10910" s="27"/>
      <c r="AY10910" s="27"/>
    </row>
    <row r="10911" spans="1:51" x14ac:dyDescent="0.25">
      <c r="A10911" t="s">
        <v>391</v>
      </c>
      <c r="B10911" t="s">
        <v>218</v>
      </c>
      <c r="C10911">
        <v>171445315</v>
      </c>
      <c r="D10911">
        <v>264</v>
      </c>
      <c r="E10911" t="s">
        <v>90</v>
      </c>
      <c r="G10911">
        <v>19.826000000000001</v>
      </c>
      <c r="H10911">
        <v>2017</v>
      </c>
      <c r="I10911">
        <v>5</v>
      </c>
      <c r="J10911">
        <v>22</v>
      </c>
      <c r="K10911">
        <v>16</v>
      </c>
      <c r="L10911">
        <v>30</v>
      </c>
      <c r="M10911" t="s">
        <v>900</v>
      </c>
      <c r="N10911" t="s">
        <v>860</v>
      </c>
      <c r="O10911" t="s">
        <v>799</v>
      </c>
      <c r="Q10911" t="s">
        <v>634</v>
      </c>
      <c r="R10911" t="str">
        <f t="shared" si="623"/>
        <v>Weekday</v>
      </c>
      <c r="S10911" s="27">
        <f t="shared" si="624"/>
        <v>42877</v>
      </c>
      <c r="V10911" t="str">
        <f t="shared" si="625"/>
        <v/>
      </c>
    </row>
    <row r="10912" spans="1:51" x14ac:dyDescent="0.25">
      <c r="A10912" t="s">
        <v>391</v>
      </c>
      <c r="B10912" t="s">
        <v>218</v>
      </c>
      <c r="C10912">
        <v>140025327</v>
      </c>
      <c r="D10912">
        <v>264</v>
      </c>
      <c r="E10912" t="s">
        <v>90</v>
      </c>
      <c r="G10912">
        <v>19.838999999999999</v>
      </c>
      <c r="H10912">
        <v>2013</v>
      </c>
      <c r="I10912">
        <v>12</v>
      </c>
      <c r="J10912">
        <v>23</v>
      </c>
      <c r="K10912">
        <v>18</v>
      </c>
      <c r="L10912">
        <v>13</v>
      </c>
      <c r="M10912" t="s">
        <v>900</v>
      </c>
      <c r="N10912" t="s">
        <v>171</v>
      </c>
      <c r="O10912" t="s">
        <v>799</v>
      </c>
      <c r="Q10912" t="s">
        <v>634</v>
      </c>
      <c r="R10912" t="str">
        <f t="shared" si="623"/>
        <v>Weekday</v>
      </c>
      <c r="S10912" s="27">
        <f t="shared" si="624"/>
        <v>41631</v>
      </c>
      <c r="V10912" t="str">
        <f t="shared" si="625"/>
        <v/>
      </c>
      <c r="AE10912" s="27"/>
      <c r="AG10912" s="27"/>
      <c r="AX10912" s="27"/>
      <c r="AY10912" s="27"/>
    </row>
    <row r="10913" spans="1:51" x14ac:dyDescent="0.25">
      <c r="A10913" t="s">
        <v>391</v>
      </c>
      <c r="S10913" s="27"/>
      <c r="V10913" t="str">
        <f t="shared" si="625"/>
        <v/>
      </c>
      <c r="AX10913" s="27"/>
      <c r="AY10913" s="27"/>
    </row>
    <row r="10914" spans="1:51" x14ac:dyDescent="0.25">
      <c r="A10914" t="s">
        <v>391</v>
      </c>
      <c r="B10914" t="s">
        <v>218</v>
      </c>
      <c r="C10914">
        <v>173635192</v>
      </c>
      <c r="D10914">
        <v>264</v>
      </c>
      <c r="E10914" t="s">
        <v>90</v>
      </c>
      <c r="G10914">
        <v>19.847000000000001</v>
      </c>
      <c r="H10914">
        <v>2017</v>
      </c>
      <c r="I10914">
        <v>12</v>
      </c>
      <c r="J10914">
        <v>29</v>
      </c>
      <c r="K10914">
        <v>12</v>
      </c>
      <c r="L10914">
        <v>37</v>
      </c>
      <c r="M10914" t="s">
        <v>900</v>
      </c>
      <c r="N10914" t="s">
        <v>860</v>
      </c>
      <c r="O10914" t="s">
        <v>799</v>
      </c>
      <c r="Q10914" t="s">
        <v>634</v>
      </c>
      <c r="R10914" t="str">
        <f t="shared" si="623"/>
        <v>Weekday</v>
      </c>
      <c r="S10914" s="27">
        <f t="shared" si="624"/>
        <v>43098</v>
      </c>
      <c r="V10914" t="str">
        <f t="shared" si="625"/>
        <v/>
      </c>
    </row>
    <row r="10915" spans="1:51" x14ac:dyDescent="0.25">
      <c r="A10915" t="s">
        <v>391</v>
      </c>
      <c r="B10915" t="s">
        <v>218</v>
      </c>
      <c r="C10915">
        <v>170035033</v>
      </c>
      <c r="D10915">
        <v>264</v>
      </c>
      <c r="E10915" t="s">
        <v>90</v>
      </c>
      <c r="G10915">
        <v>19.869</v>
      </c>
      <c r="H10915">
        <v>2016</v>
      </c>
      <c r="I10915">
        <v>12</v>
      </c>
      <c r="J10915">
        <v>23</v>
      </c>
      <c r="K10915">
        <v>14</v>
      </c>
      <c r="L10915">
        <v>13</v>
      </c>
      <c r="M10915" t="s">
        <v>900</v>
      </c>
      <c r="N10915" t="s">
        <v>860</v>
      </c>
      <c r="O10915" t="s">
        <v>799</v>
      </c>
      <c r="Q10915" t="s">
        <v>634</v>
      </c>
      <c r="R10915" t="str">
        <f t="shared" si="623"/>
        <v>Weekday</v>
      </c>
      <c r="S10915" s="27">
        <f t="shared" si="624"/>
        <v>42727</v>
      </c>
      <c r="V10915" t="str">
        <f t="shared" si="625"/>
        <v/>
      </c>
      <c r="AE10915" s="27"/>
      <c r="AG10915" s="27"/>
      <c r="AX10915" s="27"/>
      <c r="AY10915" s="27"/>
    </row>
    <row r="10916" spans="1:51" x14ac:dyDescent="0.25">
      <c r="A10916" t="s">
        <v>391</v>
      </c>
      <c r="B10916" t="s">
        <v>218</v>
      </c>
      <c r="C10916">
        <v>152225173</v>
      </c>
      <c r="D10916">
        <v>264</v>
      </c>
      <c r="E10916" t="s">
        <v>90</v>
      </c>
      <c r="G10916">
        <v>19.876000000000001</v>
      </c>
      <c r="H10916">
        <v>2015</v>
      </c>
      <c r="I10916">
        <v>8</v>
      </c>
      <c r="J10916">
        <v>5</v>
      </c>
      <c r="K10916">
        <v>16</v>
      </c>
      <c r="L10916">
        <v>32</v>
      </c>
      <c r="M10916" t="s">
        <v>900</v>
      </c>
      <c r="N10916" t="s">
        <v>860</v>
      </c>
      <c r="O10916" t="s">
        <v>799</v>
      </c>
      <c r="Q10916" t="s">
        <v>634</v>
      </c>
      <c r="R10916" t="str">
        <f t="shared" si="623"/>
        <v>Weekday</v>
      </c>
      <c r="S10916" s="27">
        <f t="shared" si="624"/>
        <v>42221</v>
      </c>
      <c r="V10916" t="str">
        <f t="shared" si="625"/>
        <v/>
      </c>
    </row>
    <row r="10917" spans="1:51" x14ac:dyDescent="0.25">
      <c r="A10917" t="s">
        <v>391</v>
      </c>
      <c r="B10917" t="s">
        <v>218</v>
      </c>
      <c r="C10917">
        <v>133275202</v>
      </c>
      <c r="D10917">
        <v>264</v>
      </c>
      <c r="E10917" t="s">
        <v>90</v>
      </c>
      <c r="G10917">
        <v>19.936</v>
      </c>
      <c r="H10917">
        <v>2013</v>
      </c>
      <c r="I10917">
        <v>11</v>
      </c>
      <c r="J10917">
        <v>23</v>
      </c>
      <c r="K10917">
        <v>19</v>
      </c>
      <c r="L10917">
        <v>50</v>
      </c>
      <c r="M10917" t="s">
        <v>900</v>
      </c>
      <c r="N10917" t="s">
        <v>860</v>
      </c>
      <c r="O10917" t="s">
        <v>1933</v>
      </c>
      <c r="Q10917" t="s">
        <v>634</v>
      </c>
      <c r="R10917" t="str">
        <f t="shared" si="623"/>
        <v>Weekend</v>
      </c>
      <c r="S10917" s="27">
        <f t="shared" si="624"/>
        <v>41601</v>
      </c>
      <c r="V10917" t="str">
        <f t="shared" si="625"/>
        <v/>
      </c>
    </row>
    <row r="10918" spans="1:51" x14ac:dyDescent="0.25">
      <c r="A10918" t="s">
        <v>391</v>
      </c>
      <c r="B10918" t="s">
        <v>218</v>
      </c>
      <c r="C10918">
        <v>151735367</v>
      </c>
      <c r="D10918">
        <v>264</v>
      </c>
      <c r="E10918" t="s">
        <v>90</v>
      </c>
      <c r="G10918">
        <v>19.895</v>
      </c>
      <c r="H10918">
        <v>2015</v>
      </c>
      <c r="I10918">
        <v>6</v>
      </c>
      <c r="J10918">
        <v>22</v>
      </c>
      <c r="K10918">
        <v>15</v>
      </c>
      <c r="L10918">
        <v>48</v>
      </c>
      <c r="M10918" t="s">
        <v>899</v>
      </c>
      <c r="N10918" t="s">
        <v>860</v>
      </c>
      <c r="O10918" t="s">
        <v>799</v>
      </c>
      <c r="Q10918" t="s">
        <v>634</v>
      </c>
      <c r="R10918" t="str">
        <f t="shared" si="623"/>
        <v>Weekday</v>
      </c>
      <c r="S10918" s="27">
        <f t="shared" si="624"/>
        <v>42177</v>
      </c>
      <c r="V10918" t="str">
        <f t="shared" si="625"/>
        <v/>
      </c>
      <c r="AX10918" s="27"/>
      <c r="AY10918" s="27"/>
    </row>
    <row r="10919" spans="1:51" x14ac:dyDescent="0.25">
      <c r="A10919" t="s">
        <v>391</v>
      </c>
      <c r="B10919" t="s">
        <v>218</v>
      </c>
      <c r="C10919">
        <v>133165099</v>
      </c>
      <c r="D10919">
        <v>264</v>
      </c>
      <c r="E10919" t="s">
        <v>90</v>
      </c>
      <c r="G10919">
        <v>19.899999999999999</v>
      </c>
      <c r="H10919">
        <v>2013</v>
      </c>
      <c r="I10919">
        <v>11</v>
      </c>
      <c r="J10919">
        <v>11</v>
      </c>
      <c r="K10919">
        <v>13</v>
      </c>
      <c r="L10919">
        <v>40</v>
      </c>
      <c r="M10919" t="s">
        <v>900</v>
      </c>
      <c r="N10919" t="s">
        <v>860</v>
      </c>
      <c r="O10919" t="s">
        <v>799</v>
      </c>
      <c r="Q10919" t="s">
        <v>634</v>
      </c>
      <c r="R10919" t="str">
        <f t="shared" si="623"/>
        <v>Weekday</v>
      </c>
      <c r="S10919" s="27">
        <f t="shared" si="624"/>
        <v>41589</v>
      </c>
      <c r="V10919" t="str">
        <f t="shared" si="625"/>
        <v/>
      </c>
      <c r="AE10919" s="27"/>
      <c r="AG10919" s="27"/>
      <c r="AX10919" s="27"/>
      <c r="AY10919" s="27"/>
    </row>
    <row r="10920" spans="1:51" x14ac:dyDescent="0.25">
      <c r="A10920" t="s">
        <v>391</v>
      </c>
      <c r="B10920" t="s">
        <v>218</v>
      </c>
      <c r="C10920">
        <v>161125365</v>
      </c>
      <c r="D10920">
        <v>264</v>
      </c>
      <c r="E10920" t="s">
        <v>90</v>
      </c>
      <c r="G10920">
        <v>19.902999999999999</v>
      </c>
      <c r="H10920">
        <v>2016</v>
      </c>
      <c r="I10920">
        <v>4</v>
      </c>
      <c r="J10920">
        <v>21</v>
      </c>
      <c r="K10920">
        <v>16</v>
      </c>
      <c r="L10920">
        <v>28</v>
      </c>
      <c r="M10920" t="s">
        <v>900</v>
      </c>
      <c r="N10920" t="s">
        <v>171</v>
      </c>
      <c r="O10920" t="s">
        <v>799</v>
      </c>
      <c r="Q10920" t="s">
        <v>634</v>
      </c>
      <c r="R10920" t="str">
        <f t="shared" si="623"/>
        <v>Weekday</v>
      </c>
      <c r="S10920" s="27">
        <f t="shared" si="624"/>
        <v>42481</v>
      </c>
      <c r="V10920" t="str">
        <f t="shared" si="625"/>
        <v/>
      </c>
      <c r="AE10920" s="27"/>
      <c r="AG10920" s="27"/>
      <c r="AX10920" s="27"/>
      <c r="AY10920" s="27"/>
    </row>
    <row r="10921" spans="1:51" x14ac:dyDescent="0.25">
      <c r="A10921" t="s">
        <v>391</v>
      </c>
      <c r="B10921" t="s">
        <v>218</v>
      </c>
      <c r="C10921">
        <v>173135268</v>
      </c>
      <c r="D10921">
        <v>264</v>
      </c>
      <c r="E10921" t="s">
        <v>90</v>
      </c>
      <c r="G10921">
        <v>19.904</v>
      </c>
      <c r="H10921">
        <v>2017</v>
      </c>
      <c r="I10921">
        <v>11</v>
      </c>
      <c r="J10921">
        <v>8</v>
      </c>
      <c r="K10921">
        <v>17</v>
      </c>
      <c r="L10921">
        <v>45</v>
      </c>
      <c r="M10921" t="s">
        <v>900</v>
      </c>
      <c r="N10921" t="s">
        <v>404</v>
      </c>
      <c r="O10921" t="s">
        <v>799</v>
      </c>
      <c r="Q10921" t="s">
        <v>634</v>
      </c>
      <c r="R10921" t="str">
        <f t="shared" si="623"/>
        <v>Weekday</v>
      </c>
      <c r="S10921" s="27">
        <f t="shared" si="624"/>
        <v>43047</v>
      </c>
      <c r="V10921" t="str">
        <f t="shared" si="625"/>
        <v/>
      </c>
      <c r="AE10921" s="27"/>
      <c r="AG10921" s="27"/>
      <c r="AX10921" s="27"/>
      <c r="AY10921" s="27"/>
    </row>
    <row r="10922" spans="1:51" x14ac:dyDescent="0.25">
      <c r="A10922" t="s">
        <v>391</v>
      </c>
      <c r="B10922" t="s">
        <v>218</v>
      </c>
      <c r="C10922">
        <v>133575318</v>
      </c>
      <c r="D10922">
        <v>264</v>
      </c>
      <c r="E10922" t="s">
        <v>90</v>
      </c>
      <c r="G10922">
        <v>19.91</v>
      </c>
      <c r="H10922">
        <v>2013</v>
      </c>
      <c r="I10922">
        <v>12</v>
      </c>
      <c r="J10922">
        <v>23</v>
      </c>
      <c r="K10922">
        <v>17</v>
      </c>
      <c r="L10922">
        <v>52</v>
      </c>
      <c r="M10922" t="s">
        <v>900</v>
      </c>
      <c r="N10922" t="s">
        <v>860</v>
      </c>
      <c r="O10922" t="s">
        <v>799</v>
      </c>
      <c r="Q10922" t="s">
        <v>634</v>
      </c>
      <c r="R10922" t="str">
        <f t="shared" si="623"/>
        <v>Weekday</v>
      </c>
      <c r="S10922" s="27">
        <f t="shared" si="624"/>
        <v>41631</v>
      </c>
      <c r="V10922" t="str">
        <f t="shared" si="625"/>
        <v/>
      </c>
      <c r="AE10922" s="27"/>
      <c r="AG10922" s="27"/>
      <c r="AX10922" s="27"/>
      <c r="AY10922" s="27"/>
    </row>
    <row r="10923" spans="1:51" x14ac:dyDescent="0.25">
      <c r="A10923" t="s">
        <v>391</v>
      </c>
      <c r="B10923" t="s">
        <v>218</v>
      </c>
      <c r="C10923">
        <v>163525374</v>
      </c>
      <c r="D10923">
        <v>264</v>
      </c>
      <c r="E10923" t="s">
        <v>90</v>
      </c>
      <c r="G10923">
        <v>19.916</v>
      </c>
      <c r="H10923">
        <v>2016</v>
      </c>
      <c r="I10923">
        <v>12</v>
      </c>
      <c r="J10923">
        <v>17</v>
      </c>
      <c r="K10923">
        <v>14</v>
      </c>
      <c r="L10923">
        <v>11</v>
      </c>
      <c r="M10923" t="s">
        <v>900</v>
      </c>
      <c r="N10923" t="s">
        <v>171</v>
      </c>
      <c r="O10923" t="s">
        <v>799</v>
      </c>
      <c r="Q10923" t="s">
        <v>634</v>
      </c>
      <c r="R10923" t="str">
        <f t="shared" si="623"/>
        <v>Weekend</v>
      </c>
      <c r="S10923" s="27">
        <f t="shared" si="624"/>
        <v>42721</v>
      </c>
      <c r="V10923" t="str">
        <f t="shared" si="625"/>
        <v/>
      </c>
      <c r="AE10923" s="27"/>
      <c r="AG10923" s="27"/>
      <c r="AX10923" s="27"/>
      <c r="AY10923" s="27"/>
    </row>
    <row r="10924" spans="1:51" x14ac:dyDescent="0.25">
      <c r="A10924" t="s">
        <v>391</v>
      </c>
      <c r="S10924" s="27"/>
      <c r="V10924" t="str">
        <f t="shared" si="625"/>
        <v/>
      </c>
    </row>
    <row r="10925" spans="1:51" x14ac:dyDescent="0.25">
      <c r="A10925" t="s">
        <v>391</v>
      </c>
      <c r="B10925" t="s">
        <v>218</v>
      </c>
      <c r="C10925">
        <v>132295144</v>
      </c>
      <c r="D10925">
        <v>264</v>
      </c>
      <c r="E10925" t="s">
        <v>90</v>
      </c>
      <c r="G10925">
        <v>19.919</v>
      </c>
      <c r="H10925">
        <v>2013</v>
      </c>
      <c r="I10925">
        <v>8</v>
      </c>
      <c r="J10925">
        <v>15</v>
      </c>
      <c r="K10925">
        <v>21</v>
      </c>
      <c r="L10925">
        <v>30</v>
      </c>
      <c r="M10925" t="s">
        <v>900</v>
      </c>
      <c r="N10925" t="s">
        <v>404</v>
      </c>
      <c r="O10925" t="s">
        <v>799</v>
      </c>
      <c r="Q10925" t="s">
        <v>634</v>
      </c>
      <c r="R10925" t="str">
        <f t="shared" si="623"/>
        <v>Weekday</v>
      </c>
      <c r="S10925" s="27">
        <f t="shared" si="624"/>
        <v>41501</v>
      </c>
      <c r="V10925" t="str">
        <f t="shared" si="625"/>
        <v/>
      </c>
      <c r="AX10925" s="27"/>
      <c r="AY10925" s="27"/>
    </row>
    <row r="10926" spans="1:51" x14ac:dyDescent="0.25">
      <c r="A10926" t="s">
        <v>391</v>
      </c>
      <c r="S10926" s="27"/>
      <c r="V10926" t="str">
        <f t="shared" si="625"/>
        <v/>
      </c>
      <c r="AE10926" s="27"/>
      <c r="AG10926" s="27"/>
      <c r="AX10926" s="27"/>
      <c r="AY10926" s="27"/>
    </row>
    <row r="10927" spans="1:51" x14ac:dyDescent="0.25">
      <c r="A10927" t="s">
        <v>391</v>
      </c>
      <c r="S10927" s="27"/>
      <c r="V10927" t="str">
        <f t="shared" si="625"/>
        <v/>
      </c>
    </row>
    <row r="10928" spans="1:51" x14ac:dyDescent="0.25">
      <c r="A10928" t="s">
        <v>391</v>
      </c>
      <c r="B10928" t="s">
        <v>218</v>
      </c>
      <c r="C10928">
        <v>132735002</v>
      </c>
      <c r="D10928">
        <v>264</v>
      </c>
      <c r="E10928" t="s">
        <v>90</v>
      </c>
      <c r="G10928">
        <v>19.928000000000001</v>
      </c>
      <c r="H10928">
        <v>2013</v>
      </c>
      <c r="I10928">
        <v>9</v>
      </c>
      <c r="J10928">
        <v>28</v>
      </c>
      <c r="K10928">
        <v>3</v>
      </c>
      <c r="L10928">
        <v>44</v>
      </c>
      <c r="M10928" t="s">
        <v>900</v>
      </c>
      <c r="N10928" t="s">
        <v>860</v>
      </c>
      <c r="O10928" t="s">
        <v>799</v>
      </c>
      <c r="Q10928" t="s">
        <v>634</v>
      </c>
      <c r="R10928" t="str">
        <f t="shared" si="623"/>
        <v>Weekend</v>
      </c>
      <c r="S10928" s="27">
        <f t="shared" si="624"/>
        <v>41545</v>
      </c>
      <c r="V10928" t="str">
        <f t="shared" si="625"/>
        <v/>
      </c>
      <c r="AX10928" s="27"/>
      <c r="AY10928" s="27"/>
    </row>
    <row r="10929" spans="1:51" x14ac:dyDescent="0.25">
      <c r="A10929" t="s">
        <v>391</v>
      </c>
      <c r="B10929" t="s">
        <v>218</v>
      </c>
      <c r="C10929">
        <v>160475191</v>
      </c>
      <c r="D10929">
        <v>264</v>
      </c>
      <c r="E10929" t="s">
        <v>90</v>
      </c>
      <c r="G10929">
        <v>19.928999999999998</v>
      </c>
      <c r="H10929">
        <v>2016</v>
      </c>
      <c r="I10929">
        <v>2</v>
      </c>
      <c r="J10929">
        <v>13</v>
      </c>
      <c r="K10929">
        <v>15</v>
      </c>
      <c r="L10929">
        <v>5</v>
      </c>
      <c r="M10929" t="s">
        <v>900</v>
      </c>
      <c r="N10929" t="s">
        <v>860</v>
      </c>
      <c r="O10929" t="s">
        <v>799</v>
      </c>
      <c r="Q10929" t="s">
        <v>634</v>
      </c>
      <c r="R10929" t="str">
        <f t="shared" ref="R10929:R10992" si="626">IF(WEEKDAY(DATE(H10929,I10929,J10929),2) &lt; 6, "Weekday", "Weekend")</f>
        <v>Weekend</v>
      </c>
      <c r="S10929" s="27">
        <f t="shared" ref="S10929:S10992" si="627">DATE(H10929,I10929,J10929)</f>
        <v>42413</v>
      </c>
      <c r="V10929" t="str">
        <f t="shared" si="625"/>
        <v/>
      </c>
      <c r="AX10929" s="27"/>
      <c r="AY10929" s="27"/>
    </row>
    <row r="10930" spans="1:51" x14ac:dyDescent="0.25">
      <c r="A10930" t="s">
        <v>391</v>
      </c>
      <c r="B10930" t="s">
        <v>218</v>
      </c>
      <c r="C10930">
        <v>171335229</v>
      </c>
      <c r="D10930">
        <v>264</v>
      </c>
      <c r="E10930" t="s">
        <v>90</v>
      </c>
      <c r="G10930">
        <v>19.937000000000001</v>
      </c>
      <c r="H10930">
        <v>2017</v>
      </c>
      <c r="I10930">
        <v>5</v>
      </c>
      <c r="J10930">
        <v>13</v>
      </c>
      <c r="K10930">
        <v>16</v>
      </c>
      <c r="L10930">
        <v>14</v>
      </c>
      <c r="M10930" t="s">
        <v>900</v>
      </c>
      <c r="N10930" t="s">
        <v>171</v>
      </c>
      <c r="O10930" t="s">
        <v>799</v>
      </c>
      <c r="Q10930" t="s">
        <v>634</v>
      </c>
      <c r="R10930" t="str">
        <f t="shared" si="626"/>
        <v>Weekend</v>
      </c>
      <c r="S10930" s="27">
        <f t="shared" si="627"/>
        <v>42868</v>
      </c>
      <c r="V10930" t="str">
        <f t="shared" si="625"/>
        <v/>
      </c>
      <c r="AX10930" s="27"/>
      <c r="AY10930" s="27"/>
    </row>
    <row r="10931" spans="1:51" x14ac:dyDescent="0.25">
      <c r="A10931" t="s">
        <v>391</v>
      </c>
      <c r="B10931" t="s">
        <v>218</v>
      </c>
      <c r="C10931">
        <v>140325145</v>
      </c>
      <c r="D10931">
        <v>264</v>
      </c>
      <c r="E10931" t="s">
        <v>90</v>
      </c>
      <c r="G10931">
        <v>19.957000000000001</v>
      </c>
      <c r="H10931">
        <v>2014</v>
      </c>
      <c r="I10931">
        <v>1</v>
      </c>
      <c r="J10931">
        <v>28</v>
      </c>
      <c r="K10931">
        <v>2</v>
      </c>
      <c r="L10931">
        <v>30</v>
      </c>
      <c r="M10931" t="s">
        <v>899</v>
      </c>
      <c r="N10931" t="s">
        <v>171</v>
      </c>
      <c r="O10931" t="s">
        <v>799</v>
      </c>
      <c r="Q10931" t="s">
        <v>634</v>
      </c>
      <c r="R10931" t="str">
        <f t="shared" si="626"/>
        <v>Weekday</v>
      </c>
      <c r="S10931" s="27">
        <f t="shared" si="627"/>
        <v>41667</v>
      </c>
      <c r="V10931" t="str">
        <f t="shared" si="625"/>
        <v/>
      </c>
      <c r="AE10931" s="27"/>
      <c r="AG10931" s="27"/>
      <c r="AX10931" s="27"/>
      <c r="AY10931" s="27"/>
    </row>
    <row r="10932" spans="1:51" x14ac:dyDescent="0.25">
      <c r="A10932" t="s">
        <v>391</v>
      </c>
      <c r="B10932" t="s">
        <v>218</v>
      </c>
      <c r="C10932">
        <v>163585098</v>
      </c>
      <c r="D10932">
        <v>264</v>
      </c>
      <c r="E10932" t="s">
        <v>90</v>
      </c>
      <c r="G10932">
        <v>19.962</v>
      </c>
      <c r="H10932">
        <v>2016</v>
      </c>
      <c r="I10932">
        <v>12</v>
      </c>
      <c r="J10932">
        <v>21</v>
      </c>
      <c r="K10932">
        <v>8</v>
      </c>
      <c r="L10932">
        <v>49</v>
      </c>
      <c r="M10932" t="s">
        <v>899</v>
      </c>
      <c r="N10932" t="s">
        <v>404</v>
      </c>
      <c r="O10932" t="s">
        <v>799</v>
      </c>
      <c r="Q10932" t="s">
        <v>634</v>
      </c>
      <c r="R10932" t="str">
        <f t="shared" si="626"/>
        <v>Weekday</v>
      </c>
      <c r="S10932" s="27">
        <f t="shared" si="627"/>
        <v>42725</v>
      </c>
      <c r="V10932" t="str">
        <f t="shared" si="625"/>
        <v/>
      </c>
      <c r="AE10932" s="27"/>
      <c r="AG10932" s="27"/>
      <c r="AX10932" s="27"/>
      <c r="AY10932" s="27"/>
    </row>
    <row r="10933" spans="1:51" x14ac:dyDescent="0.25">
      <c r="A10933" t="s">
        <v>391</v>
      </c>
      <c r="B10933" t="s">
        <v>218</v>
      </c>
      <c r="C10933">
        <v>173315507</v>
      </c>
      <c r="D10933">
        <v>264</v>
      </c>
      <c r="E10933" t="s">
        <v>90</v>
      </c>
      <c r="G10933">
        <v>19.963999999999999</v>
      </c>
      <c r="H10933">
        <v>2017</v>
      </c>
      <c r="I10933">
        <v>11</v>
      </c>
      <c r="J10933">
        <v>24</v>
      </c>
      <c r="K10933">
        <v>17</v>
      </c>
      <c r="L10933">
        <v>55</v>
      </c>
      <c r="M10933" t="s">
        <v>900</v>
      </c>
      <c r="N10933" t="s">
        <v>860</v>
      </c>
      <c r="O10933" t="s">
        <v>799</v>
      </c>
      <c r="Q10933" t="s">
        <v>634</v>
      </c>
      <c r="R10933" t="str">
        <f t="shared" si="626"/>
        <v>Weekday</v>
      </c>
      <c r="S10933" s="27">
        <f t="shared" si="627"/>
        <v>43063</v>
      </c>
      <c r="V10933" t="str">
        <f t="shared" si="625"/>
        <v/>
      </c>
      <c r="AE10933" s="27"/>
      <c r="AG10933" s="27"/>
      <c r="AX10933" s="27"/>
      <c r="AY10933" s="27"/>
    </row>
    <row r="10934" spans="1:51" x14ac:dyDescent="0.25">
      <c r="A10934" t="s">
        <v>391</v>
      </c>
      <c r="S10934" s="27"/>
      <c r="V10934" t="str">
        <f t="shared" si="625"/>
        <v/>
      </c>
      <c r="AX10934" s="27"/>
      <c r="AY10934" s="27"/>
    </row>
    <row r="10935" spans="1:51" x14ac:dyDescent="0.25">
      <c r="A10935" t="s">
        <v>391</v>
      </c>
      <c r="B10935" t="s">
        <v>218</v>
      </c>
      <c r="C10935">
        <v>160625033</v>
      </c>
      <c r="D10935">
        <v>264</v>
      </c>
      <c r="E10935" t="s">
        <v>90</v>
      </c>
      <c r="G10935">
        <v>19.989000000000001</v>
      </c>
      <c r="H10935">
        <v>2016</v>
      </c>
      <c r="I10935">
        <v>2</v>
      </c>
      <c r="J10935">
        <v>27</v>
      </c>
      <c r="K10935">
        <v>15</v>
      </c>
      <c r="L10935">
        <v>22</v>
      </c>
      <c r="M10935" t="s">
        <v>899</v>
      </c>
      <c r="N10935" t="s">
        <v>171</v>
      </c>
      <c r="O10935" t="s">
        <v>799</v>
      </c>
      <c r="Q10935" t="s">
        <v>634</v>
      </c>
      <c r="R10935" t="str">
        <f t="shared" si="626"/>
        <v>Weekend</v>
      </c>
      <c r="S10935" s="27">
        <f t="shared" si="627"/>
        <v>42427</v>
      </c>
      <c r="V10935" t="str">
        <f t="shared" si="625"/>
        <v/>
      </c>
      <c r="AE10935" s="27"/>
      <c r="AG10935" s="27"/>
      <c r="AX10935" s="27"/>
      <c r="AY10935" s="27"/>
    </row>
    <row r="10936" spans="1:51" x14ac:dyDescent="0.25">
      <c r="A10936" t="s">
        <v>391</v>
      </c>
      <c r="S10936" s="27"/>
      <c r="V10936" t="str">
        <f t="shared" si="625"/>
        <v/>
      </c>
      <c r="AE10936" s="27"/>
      <c r="AG10936" s="27"/>
      <c r="AX10936" s="27"/>
      <c r="AY10936" s="27"/>
    </row>
    <row r="10937" spans="1:51" x14ac:dyDescent="0.25">
      <c r="A10937" t="s">
        <v>391</v>
      </c>
      <c r="B10937" t="s">
        <v>218</v>
      </c>
      <c r="C10937">
        <v>161155198</v>
      </c>
      <c r="D10937">
        <v>264</v>
      </c>
      <c r="E10937" t="s">
        <v>90</v>
      </c>
      <c r="G10937">
        <v>20.007000000000001</v>
      </c>
      <c r="H10937">
        <v>2016</v>
      </c>
      <c r="I10937">
        <v>4</v>
      </c>
      <c r="J10937">
        <v>22</v>
      </c>
      <c r="K10937">
        <v>16</v>
      </c>
      <c r="L10937">
        <v>30</v>
      </c>
      <c r="M10937" t="s">
        <v>900</v>
      </c>
      <c r="N10937" t="s">
        <v>404</v>
      </c>
      <c r="O10937" t="s">
        <v>799</v>
      </c>
      <c r="Q10937" t="s">
        <v>634</v>
      </c>
      <c r="R10937" t="str">
        <f t="shared" si="626"/>
        <v>Weekday</v>
      </c>
      <c r="S10937" s="27">
        <f t="shared" si="627"/>
        <v>42482</v>
      </c>
      <c r="V10937" t="str">
        <f t="shared" si="625"/>
        <v/>
      </c>
      <c r="AE10937" s="27"/>
      <c r="AG10937" s="27"/>
      <c r="AX10937" s="27"/>
      <c r="AY10937" s="27"/>
    </row>
    <row r="10938" spans="1:51" x14ac:dyDescent="0.25">
      <c r="A10938" t="s">
        <v>391</v>
      </c>
      <c r="S10938" s="27"/>
      <c r="V10938" t="str">
        <f t="shared" si="625"/>
        <v/>
      </c>
    </row>
    <row r="10939" spans="1:51" x14ac:dyDescent="0.25">
      <c r="A10939" t="s">
        <v>391</v>
      </c>
      <c r="S10939" s="27"/>
      <c r="V10939" t="str">
        <f t="shared" si="625"/>
        <v/>
      </c>
      <c r="AX10939" s="27"/>
      <c r="AY10939" s="27"/>
    </row>
    <row r="10940" spans="1:51" x14ac:dyDescent="0.25">
      <c r="A10940" t="s">
        <v>391</v>
      </c>
      <c r="S10940" s="27"/>
      <c r="V10940" t="str">
        <f t="shared" si="625"/>
        <v/>
      </c>
      <c r="AE10940" s="27"/>
      <c r="AG10940" s="27"/>
      <c r="AX10940" s="27"/>
      <c r="AY10940" s="27"/>
    </row>
    <row r="10941" spans="1:51" x14ac:dyDescent="0.25">
      <c r="A10941" t="s">
        <v>391</v>
      </c>
      <c r="B10941" t="s">
        <v>218</v>
      </c>
      <c r="C10941">
        <v>173585156</v>
      </c>
      <c r="D10941">
        <v>264</v>
      </c>
      <c r="E10941" t="s">
        <v>90</v>
      </c>
      <c r="G10941">
        <v>20.02</v>
      </c>
      <c r="H10941">
        <v>2017</v>
      </c>
      <c r="I10941">
        <v>12</v>
      </c>
      <c r="J10941">
        <v>20</v>
      </c>
      <c r="K10941">
        <v>18</v>
      </c>
      <c r="L10941">
        <v>6</v>
      </c>
      <c r="M10941" t="s">
        <v>900</v>
      </c>
      <c r="N10941" t="s">
        <v>860</v>
      </c>
      <c r="O10941" t="s">
        <v>799</v>
      </c>
      <c r="Q10941" t="s">
        <v>634</v>
      </c>
      <c r="R10941" t="str">
        <f t="shared" si="626"/>
        <v>Weekday</v>
      </c>
      <c r="S10941" s="27">
        <f t="shared" si="627"/>
        <v>43089</v>
      </c>
      <c r="V10941" t="str">
        <f t="shared" si="625"/>
        <v/>
      </c>
      <c r="AE10941" s="27"/>
      <c r="AG10941" s="27"/>
      <c r="AX10941" s="27"/>
      <c r="AY10941" s="27"/>
    </row>
    <row r="10942" spans="1:51" x14ac:dyDescent="0.25">
      <c r="A10942" t="s">
        <v>391</v>
      </c>
      <c r="S10942" s="27"/>
      <c r="V10942" t="str">
        <f t="shared" si="625"/>
        <v/>
      </c>
      <c r="AE10942" s="27"/>
      <c r="AG10942" s="27"/>
      <c r="AX10942" s="27"/>
      <c r="AY10942" s="27"/>
    </row>
    <row r="10943" spans="1:51" x14ac:dyDescent="0.25">
      <c r="A10943" t="s">
        <v>391</v>
      </c>
      <c r="B10943" t="s">
        <v>218</v>
      </c>
      <c r="C10943">
        <v>163575431</v>
      </c>
      <c r="D10943">
        <v>264</v>
      </c>
      <c r="E10943" t="s">
        <v>90</v>
      </c>
      <c r="G10943">
        <v>20.021000000000001</v>
      </c>
      <c r="H10943">
        <v>2016</v>
      </c>
      <c r="I10943">
        <v>12</v>
      </c>
      <c r="J10943">
        <v>22</v>
      </c>
      <c r="K10943">
        <v>16</v>
      </c>
      <c r="L10943">
        <v>47</v>
      </c>
      <c r="M10943" t="s">
        <v>900</v>
      </c>
      <c r="N10943" t="s">
        <v>171</v>
      </c>
      <c r="O10943" t="s">
        <v>799</v>
      </c>
      <c r="Q10943" t="s">
        <v>634</v>
      </c>
      <c r="R10943" t="str">
        <f t="shared" si="626"/>
        <v>Weekday</v>
      </c>
      <c r="S10943" s="27">
        <f t="shared" si="627"/>
        <v>42726</v>
      </c>
      <c r="V10943" t="str">
        <f t="shared" si="625"/>
        <v/>
      </c>
      <c r="AX10943" s="27"/>
      <c r="AY10943" s="27"/>
    </row>
    <row r="10944" spans="1:51" x14ac:dyDescent="0.25">
      <c r="A10944" t="s">
        <v>391</v>
      </c>
      <c r="B10944" t="s">
        <v>218</v>
      </c>
      <c r="C10944">
        <v>153605224</v>
      </c>
      <c r="D10944">
        <v>264</v>
      </c>
      <c r="E10944" t="s">
        <v>90</v>
      </c>
      <c r="G10944">
        <v>20.027000000000001</v>
      </c>
      <c r="H10944">
        <v>2015</v>
      </c>
      <c r="I10944">
        <v>12</v>
      </c>
      <c r="J10944">
        <v>23</v>
      </c>
      <c r="K10944">
        <v>14</v>
      </c>
      <c r="L10944">
        <v>5</v>
      </c>
      <c r="M10944" t="s">
        <v>900</v>
      </c>
      <c r="N10944" t="s">
        <v>171</v>
      </c>
      <c r="O10944" t="s">
        <v>799</v>
      </c>
      <c r="Q10944" t="s">
        <v>634</v>
      </c>
      <c r="R10944" t="str">
        <f t="shared" si="626"/>
        <v>Weekday</v>
      </c>
      <c r="S10944" s="27">
        <f t="shared" si="627"/>
        <v>42361</v>
      </c>
      <c r="V10944" t="str">
        <f t="shared" si="625"/>
        <v/>
      </c>
      <c r="AE10944" s="27"/>
      <c r="AG10944" s="27"/>
      <c r="AX10944" s="27"/>
      <c r="AY10944" s="27"/>
    </row>
    <row r="10945" spans="1:51" x14ac:dyDescent="0.25">
      <c r="A10945" t="s">
        <v>391</v>
      </c>
      <c r="B10945" t="s">
        <v>218</v>
      </c>
      <c r="C10945">
        <v>160475172</v>
      </c>
      <c r="D10945">
        <v>264</v>
      </c>
      <c r="E10945" t="s">
        <v>90</v>
      </c>
      <c r="G10945">
        <v>20.027999999999999</v>
      </c>
      <c r="H10945">
        <v>2016</v>
      </c>
      <c r="I10945">
        <v>2</v>
      </c>
      <c r="J10945">
        <v>13</v>
      </c>
      <c r="K10945">
        <v>14</v>
      </c>
      <c r="L10945">
        <v>30</v>
      </c>
      <c r="M10945" t="s">
        <v>900</v>
      </c>
      <c r="N10945" t="s">
        <v>860</v>
      </c>
      <c r="O10945" t="s">
        <v>799</v>
      </c>
      <c r="Q10945" t="s">
        <v>634</v>
      </c>
      <c r="R10945" t="str">
        <f t="shared" si="626"/>
        <v>Weekend</v>
      </c>
      <c r="S10945" s="27">
        <f t="shared" si="627"/>
        <v>42413</v>
      </c>
      <c r="V10945" t="str">
        <f t="shared" si="625"/>
        <v/>
      </c>
      <c r="AE10945" s="27"/>
      <c r="AG10945" s="27"/>
      <c r="AX10945" s="27"/>
      <c r="AY10945" s="27"/>
    </row>
    <row r="10946" spans="1:51" x14ac:dyDescent="0.25">
      <c r="A10946" t="s">
        <v>391</v>
      </c>
      <c r="B10946" t="s">
        <v>218</v>
      </c>
      <c r="C10946">
        <v>170855179</v>
      </c>
      <c r="D10946">
        <v>264</v>
      </c>
      <c r="E10946" t="s">
        <v>90</v>
      </c>
      <c r="G10946">
        <v>20.03</v>
      </c>
      <c r="H10946">
        <v>2017</v>
      </c>
      <c r="I10946">
        <v>3</v>
      </c>
      <c r="J10946">
        <v>23</v>
      </c>
      <c r="K10946">
        <v>15</v>
      </c>
      <c r="L10946">
        <v>24</v>
      </c>
      <c r="M10946" t="s">
        <v>900</v>
      </c>
      <c r="N10946" t="s">
        <v>171</v>
      </c>
      <c r="O10946" t="s">
        <v>799</v>
      </c>
      <c r="Q10946" t="s">
        <v>634</v>
      </c>
      <c r="R10946" t="str">
        <f t="shared" si="626"/>
        <v>Weekday</v>
      </c>
      <c r="S10946" s="27">
        <f t="shared" si="627"/>
        <v>42817</v>
      </c>
      <c r="V10946" t="str">
        <f t="shared" si="625"/>
        <v/>
      </c>
      <c r="AX10946" s="27"/>
      <c r="AY10946" s="27"/>
    </row>
    <row r="10947" spans="1:51" x14ac:dyDescent="0.25">
      <c r="A10947" t="s">
        <v>391</v>
      </c>
      <c r="B10947" t="s">
        <v>218</v>
      </c>
      <c r="C10947">
        <v>173585160</v>
      </c>
      <c r="D10947">
        <v>264</v>
      </c>
      <c r="E10947" t="s">
        <v>90</v>
      </c>
      <c r="G10947">
        <v>20.033000000000001</v>
      </c>
      <c r="H10947">
        <v>2017</v>
      </c>
      <c r="I10947">
        <v>12</v>
      </c>
      <c r="J10947">
        <v>23</v>
      </c>
      <c r="K10947">
        <v>14</v>
      </c>
      <c r="L10947">
        <v>9</v>
      </c>
      <c r="M10947" t="s">
        <v>900</v>
      </c>
      <c r="N10947" t="s">
        <v>170</v>
      </c>
      <c r="O10947" t="s">
        <v>799</v>
      </c>
      <c r="Q10947" t="s">
        <v>634</v>
      </c>
      <c r="R10947" t="str">
        <f t="shared" si="626"/>
        <v>Weekend</v>
      </c>
      <c r="S10947" s="27">
        <f t="shared" si="627"/>
        <v>43092</v>
      </c>
      <c r="V10947" t="str">
        <f t="shared" ref="V10947:V11010" si="628">T10947&amp;U10947</f>
        <v/>
      </c>
      <c r="AX10947" s="27"/>
      <c r="AY10947" s="27"/>
    </row>
    <row r="10948" spans="1:51" x14ac:dyDescent="0.25">
      <c r="A10948" t="s">
        <v>391</v>
      </c>
      <c r="B10948" t="s">
        <v>218</v>
      </c>
      <c r="C10948">
        <v>172725112</v>
      </c>
      <c r="D10948">
        <v>264</v>
      </c>
      <c r="E10948" t="s">
        <v>90</v>
      </c>
      <c r="G10948">
        <v>20.035</v>
      </c>
      <c r="H10948">
        <v>2017</v>
      </c>
      <c r="I10948">
        <v>9</v>
      </c>
      <c r="J10948">
        <v>28</v>
      </c>
      <c r="K10948">
        <v>7</v>
      </c>
      <c r="L10948">
        <v>20</v>
      </c>
      <c r="M10948" t="s">
        <v>900</v>
      </c>
      <c r="N10948" t="s">
        <v>171</v>
      </c>
      <c r="O10948" t="s">
        <v>799</v>
      </c>
      <c r="Q10948" t="s">
        <v>634</v>
      </c>
      <c r="R10948" t="str">
        <f t="shared" si="626"/>
        <v>Weekday</v>
      </c>
      <c r="S10948" s="27">
        <f t="shared" si="627"/>
        <v>43006</v>
      </c>
      <c r="V10948" t="str">
        <f t="shared" si="628"/>
        <v/>
      </c>
      <c r="AE10948" s="27"/>
      <c r="AG10948" s="27"/>
      <c r="AX10948" s="27"/>
      <c r="AY10948" s="27"/>
    </row>
    <row r="10949" spans="1:51" x14ac:dyDescent="0.25">
      <c r="A10949" t="s">
        <v>391</v>
      </c>
      <c r="B10949" t="s">
        <v>218</v>
      </c>
      <c r="C10949">
        <v>173565228</v>
      </c>
      <c r="D10949">
        <v>264</v>
      </c>
      <c r="E10949" t="s">
        <v>90</v>
      </c>
      <c r="G10949">
        <v>20.036000000000001</v>
      </c>
      <c r="H10949">
        <v>2017</v>
      </c>
      <c r="I10949">
        <v>12</v>
      </c>
      <c r="J10949">
        <v>22</v>
      </c>
      <c r="K10949">
        <v>14</v>
      </c>
      <c r="L10949">
        <v>18</v>
      </c>
      <c r="M10949" t="s">
        <v>900</v>
      </c>
      <c r="N10949" t="s">
        <v>171</v>
      </c>
      <c r="O10949" t="s">
        <v>799</v>
      </c>
      <c r="Q10949" t="s">
        <v>634</v>
      </c>
      <c r="R10949" t="str">
        <f t="shared" si="626"/>
        <v>Weekday</v>
      </c>
      <c r="S10949" s="27">
        <f t="shared" si="627"/>
        <v>43091</v>
      </c>
      <c r="V10949" t="str">
        <f t="shared" si="628"/>
        <v/>
      </c>
      <c r="AE10949" s="27"/>
      <c r="AG10949" s="27"/>
      <c r="AX10949" s="27"/>
      <c r="AY10949" s="27"/>
    </row>
    <row r="10950" spans="1:51" x14ac:dyDescent="0.25">
      <c r="A10950" t="s">
        <v>391</v>
      </c>
      <c r="B10950" t="s">
        <v>218</v>
      </c>
      <c r="C10950">
        <v>173445041</v>
      </c>
      <c r="D10950">
        <v>264</v>
      </c>
      <c r="E10950" t="s">
        <v>90</v>
      </c>
      <c r="G10950">
        <v>20.036999999999999</v>
      </c>
      <c r="H10950">
        <v>2017</v>
      </c>
      <c r="I10950">
        <v>12</v>
      </c>
      <c r="J10950">
        <v>6</v>
      </c>
      <c r="K10950">
        <v>16</v>
      </c>
      <c r="L10950">
        <v>59</v>
      </c>
      <c r="M10950" t="s">
        <v>900</v>
      </c>
      <c r="N10950" t="s">
        <v>171</v>
      </c>
      <c r="O10950" t="s">
        <v>799</v>
      </c>
      <c r="Q10950" t="s">
        <v>634</v>
      </c>
      <c r="R10950" t="str">
        <f t="shared" si="626"/>
        <v>Weekday</v>
      </c>
      <c r="S10950" s="27">
        <f t="shared" si="627"/>
        <v>43075</v>
      </c>
      <c r="V10950" t="str">
        <f t="shared" si="628"/>
        <v/>
      </c>
      <c r="AE10950" s="27"/>
      <c r="AG10950" s="27"/>
      <c r="AX10950" s="27"/>
      <c r="AY10950" s="27"/>
    </row>
    <row r="10951" spans="1:51" x14ac:dyDescent="0.25">
      <c r="A10951" t="s">
        <v>391</v>
      </c>
      <c r="S10951" s="27"/>
      <c r="V10951" t="str">
        <f t="shared" si="628"/>
        <v/>
      </c>
      <c r="AE10951" s="27"/>
      <c r="AG10951" s="27"/>
      <c r="AX10951" s="27"/>
      <c r="AY10951" s="27"/>
    </row>
    <row r="10952" spans="1:51" x14ac:dyDescent="0.25">
      <c r="A10952" t="s">
        <v>391</v>
      </c>
      <c r="B10952" t="s">
        <v>218</v>
      </c>
      <c r="C10952">
        <v>143535209</v>
      </c>
      <c r="D10952">
        <v>264</v>
      </c>
      <c r="E10952" t="s">
        <v>90</v>
      </c>
      <c r="G10952">
        <v>20.042999999999999</v>
      </c>
      <c r="H10952">
        <v>2014</v>
      </c>
      <c r="I10952">
        <v>12</v>
      </c>
      <c r="J10952">
        <v>16</v>
      </c>
      <c r="K10952">
        <v>16</v>
      </c>
      <c r="L10952">
        <v>3</v>
      </c>
      <c r="M10952" t="s">
        <v>900</v>
      </c>
      <c r="N10952" t="s">
        <v>860</v>
      </c>
      <c r="O10952" t="s">
        <v>799</v>
      </c>
      <c r="Q10952" t="s">
        <v>634</v>
      </c>
      <c r="R10952" t="str">
        <f t="shared" si="626"/>
        <v>Weekday</v>
      </c>
      <c r="S10952" s="27">
        <f t="shared" si="627"/>
        <v>41989</v>
      </c>
      <c r="V10952" t="str">
        <f t="shared" si="628"/>
        <v/>
      </c>
    </row>
    <row r="10953" spans="1:51" x14ac:dyDescent="0.25">
      <c r="A10953" t="s">
        <v>391</v>
      </c>
      <c r="B10953" t="s">
        <v>218</v>
      </c>
      <c r="C10953">
        <v>173365073</v>
      </c>
      <c r="D10953">
        <v>264</v>
      </c>
      <c r="E10953" t="s">
        <v>90</v>
      </c>
      <c r="G10953">
        <v>20.042999999999999</v>
      </c>
      <c r="H10953">
        <v>2017</v>
      </c>
      <c r="I10953">
        <v>12</v>
      </c>
      <c r="J10953">
        <v>1</v>
      </c>
      <c r="K10953">
        <v>8</v>
      </c>
      <c r="L10953">
        <v>11</v>
      </c>
      <c r="M10953" t="s">
        <v>900</v>
      </c>
      <c r="N10953" t="s">
        <v>860</v>
      </c>
      <c r="O10953" t="s">
        <v>799</v>
      </c>
      <c r="Q10953" t="s">
        <v>634</v>
      </c>
      <c r="R10953" t="str">
        <f t="shared" si="626"/>
        <v>Weekday</v>
      </c>
      <c r="S10953" s="27">
        <f t="shared" si="627"/>
        <v>43070</v>
      </c>
      <c r="V10953" t="str">
        <f t="shared" si="628"/>
        <v/>
      </c>
      <c r="AE10953" s="27"/>
      <c r="AG10953" s="27"/>
      <c r="AX10953" s="27"/>
      <c r="AY10953" s="27"/>
    </row>
    <row r="10954" spans="1:51" x14ac:dyDescent="0.25">
      <c r="A10954" t="s">
        <v>391</v>
      </c>
      <c r="B10954" t="s">
        <v>218</v>
      </c>
      <c r="C10954">
        <v>151205462</v>
      </c>
      <c r="D10954">
        <v>264</v>
      </c>
      <c r="E10954" t="s">
        <v>90</v>
      </c>
      <c r="G10954">
        <v>20.055</v>
      </c>
      <c r="H10954">
        <v>2015</v>
      </c>
      <c r="I10954">
        <v>4</v>
      </c>
      <c r="J10954">
        <v>27</v>
      </c>
      <c r="K10954">
        <v>16</v>
      </c>
      <c r="L10954">
        <v>40</v>
      </c>
      <c r="M10954" t="s">
        <v>900</v>
      </c>
      <c r="N10954" t="s">
        <v>170</v>
      </c>
      <c r="O10954" t="s">
        <v>799</v>
      </c>
      <c r="Q10954" t="s">
        <v>634</v>
      </c>
      <c r="R10954" t="str">
        <f t="shared" si="626"/>
        <v>Weekday</v>
      </c>
      <c r="S10954" s="27">
        <f t="shared" si="627"/>
        <v>42121</v>
      </c>
      <c r="V10954" t="str">
        <f t="shared" si="628"/>
        <v/>
      </c>
      <c r="AX10954" s="27"/>
      <c r="AY10954" s="27"/>
    </row>
    <row r="10955" spans="1:51" x14ac:dyDescent="0.25">
      <c r="A10955" t="s">
        <v>391</v>
      </c>
      <c r="B10955" t="s">
        <v>218</v>
      </c>
      <c r="C10955">
        <v>160595065</v>
      </c>
      <c r="D10955">
        <v>264</v>
      </c>
      <c r="E10955" t="s">
        <v>90</v>
      </c>
      <c r="G10955">
        <v>20.073</v>
      </c>
      <c r="H10955">
        <v>2016</v>
      </c>
      <c r="I10955">
        <v>2</v>
      </c>
      <c r="J10955">
        <v>27</v>
      </c>
      <c r="K10955">
        <v>14</v>
      </c>
      <c r="L10955">
        <v>44</v>
      </c>
      <c r="M10955" t="s">
        <v>900</v>
      </c>
      <c r="N10955" t="s">
        <v>860</v>
      </c>
      <c r="O10955" t="s">
        <v>799</v>
      </c>
      <c r="Q10955" t="s">
        <v>634</v>
      </c>
      <c r="R10955" t="str">
        <f t="shared" si="626"/>
        <v>Weekend</v>
      </c>
      <c r="S10955" s="27">
        <f t="shared" si="627"/>
        <v>42427</v>
      </c>
      <c r="V10955" t="str">
        <f t="shared" si="628"/>
        <v/>
      </c>
      <c r="AE10955" s="27"/>
      <c r="AG10955" s="27"/>
      <c r="AX10955" s="27"/>
      <c r="AY10955" s="27"/>
    </row>
    <row r="10956" spans="1:51" x14ac:dyDescent="0.25">
      <c r="A10956" t="s">
        <v>391</v>
      </c>
      <c r="B10956" t="s">
        <v>218</v>
      </c>
      <c r="C10956">
        <v>163345309</v>
      </c>
      <c r="D10956">
        <v>264</v>
      </c>
      <c r="E10956" t="s">
        <v>90</v>
      </c>
      <c r="G10956">
        <v>20.074000000000002</v>
      </c>
      <c r="H10956">
        <v>2016</v>
      </c>
      <c r="I10956">
        <v>11</v>
      </c>
      <c r="J10956">
        <v>21</v>
      </c>
      <c r="K10956">
        <v>16</v>
      </c>
      <c r="L10956">
        <v>19</v>
      </c>
      <c r="M10956" t="s">
        <v>900</v>
      </c>
      <c r="N10956" t="s">
        <v>860</v>
      </c>
      <c r="O10956" t="s">
        <v>799</v>
      </c>
      <c r="Q10956" t="s">
        <v>634</v>
      </c>
      <c r="R10956" t="str">
        <f t="shared" si="626"/>
        <v>Weekday</v>
      </c>
      <c r="S10956" s="27">
        <f t="shared" si="627"/>
        <v>42695</v>
      </c>
      <c r="V10956" t="str">
        <f t="shared" si="628"/>
        <v/>
      </c>
      <c r="AX10956" s="27"/>
      <c r="AY10956" s="27"/>
    </row>
    <row r="10957" spans="1:51" x14ac:dyDescent="0.25">
      <c r="A10957" t="s">
        <v>391</v>
      </c>
      <c r="B10957" t="s">
        <v>218</v>
      </c>
      <c r="C10957">
        <v>171375103</v>
      </c>
      <c r="D10957">
        <v>264</v>
      </c>
      <c r="E10957" t="s">
        <v>90</v>
      </c>
      <c r="G10957">
        <v>20.079999999999998</v>
      </c>
      <c r="H10957">
        <v>2017</v>
      </c>
      <c r="I10957">
        <v>5</v>
      </c>
      <c r="J10957">
        <v>12</v>
      </c>
      <c r="K10957">
        <v>15</v>
      </c>
      <c r="L10957">
        <v>6</v>
      </c>
      <c r="M10957" t="s">
        <v>900</v>
      </c>
      <c r="N10957" t="s">
        <v>171</v>
      </c>
      <c r="O10957" t="s">
        <v>799</v>
      </c>
      <c r="Q10957" t="s">
        <v>634</v>
      </c>
      <c r="R10957" t="str">
        <f t="shared" si="626"/>
        <v>Weekday</v>
      </c>
      <c r="S10957" s="27">
        <f t="shared" si="627"/>
        <v>42867</v>
      </c>
      <c r="V10957" t="str">
        <f t="shared" si="628"/>
        <v/>
      </c>
      <c r="AX10957" s="27"/>
      <c r="AY10957" s="27"/>
    </row>
    <row r="10958" spans="1:51" x14ac:dyDescent="0.25">
      <c r="A10958" t="s">
        <v>391</v>
      </c>
      <c r="S10958" s="27"/>
      <c r="V10958" t="str">
        <f t="shared" si="628"/>
        <v/>
      </c>
      <c r="AE10958" s="27"/>
      <c r="AG10958" s="27"/>
      <c r="AX10958" s="27"/>
      <c r="AY10958" s="27"/>
    </row>
    <row r="10959" spans="1:51" x14ac:dyDescent="0.25">
      <c r="A10959" t="s">
        <v>391</v>
      </c>
      <c r="B10959" t="s">
        <v>218</v>
      </c>
      <c r="C10959">
        <v>130165211</v>
      </c>
      <c r="D10959">
        <v>264</v>
      </c>
      <c r="E10959" t="s">
        <v>90</v>
      </c>
      <c r="G10959">
        <v>20.11</v>
      </c>
      <c r="H10959">
        <v>2013</v>
      </c>
      <c r="I10959">
        <v>1</v>
      </c>
      <c r="J10959">
        <v>15</v>
      </c>
      <c r="K10959">
        <v>19</v>
      </c>
      <c r="L10959">
        <v>2</v>
      </c>
      <c r="M10959" t="s">
        <v>900</v>
      </c>
      <c r="N10959" t="s">
        <v>860</v>
      </c>
      <c r="O10959" t="s">
        <v>799</v>
      </c>
      <c r="Q10959" t="s">
        <v>634</v>
      </c>
      <c r="R10959" t="str">
        <f t="shared" si="626"/>
        <v>Weekday</v>
      </c>
      <c r="S10959" s="27">
        <f t="shared" si="627"/>
        <v>41289</v>
      </c>
      <c r="V10959" t="str">
        <f t="shared" si="628"/>
        <v/>
      </c>
      <c r="AE10959" s="27"/>
      <c r="AO10959" s="27"/>
      <c r="AX10959" s="27"/>
      <c r="AY10959" s="27"/>
    </row>
    <row r="10960" spans="1:51" x14ac:dyDescent="0.25">
      <c r="A10960" t="s">
        <v>391</v>
      </c>
      <c r="B10960" t="s">
        <v>218</v>
      </c>
      <c r="C10960">
        <v>161465013</v>
      </c>
      <c r="D10960">
        <v>264</v>
      </c>
      <c r="E10960" t="s">
        <v>90</v>
      </c>
      <c r="G10960">
        <v>20.114999999999998</v>
      </c>
      <c r="H10960">
        <v>2016</v>
      </c>
      <c r="I10960">
        <v>5</v>
      </c>
      <c r="J10960">
        <v>22</v>
      </c>
      <c r="K10960">
        <v>2</v>
      </c>
      <c r="L10960">
        <v>20</v>
      </c>
      <c r="M10960" t="s">
        <v>899</v>
      </c>
      <c r="N10960" t="s">
        <v>860</v>
      </c>
      <c r="O10960" t="s">
        <v>799</v>
      </c>
      <c r="Q10960" t="s">
        <v>634</v>
      </c>
      <c r="R10960" t="str">
        <f t="shared" si="626"/>
        <v>Weekend</v>
      </c>
      <c r="S10960" s="27">
        <f t="shared" si="627"/>
        <v>42512</v>
      </c>
      <c r="V10960" t="str">
        <f t="shared" si="628"/>
        <v/>
      </c>
      <c r="AE10960" s="27"/>
      <c r="AG10960" s="27"/>
      <c r="AX10960" s="27"/>
      <c r="AY10960" s="27"/>
    </row>
    <row r="10961" spans="1:51" x14ac:dyDescent="0.25">
      <c r="A10961" t="s">
        <v>391</v>
      </c>
      <c r="S10961" s="27"/>
      <c r="V10961" t="str">
        <f t="shared" si="628"/>
        <v/>
      </c>
      <c r="AX10961" s="27"/>
      <c r="AY10961" s="27"/>
    </row>
    <row r="10962" spans="1:51" x14ac:dyDescent="0.25">
      <c r="A10962" t="s">
        <v>391</v>
      </c>
      <c r="B10962" t="s">
        <v>218</v>
      </c>
      <c r="C10962">
        <v>161115440</v>
      </c>
      <c r="D10962">
        <v>264</v>
      </c>
      <c r="E10962" t="s">
        <v>90</v>
      </c>
      <c r="G10962">
        <v>20.116</v>
      </c>
      <c r="H10962">
        <v>2016</v>
      </c>
      <c r="I10962">
        <v>4</v>
      </c>
      <c r="J10962">
        <v>19</v>
      </c>
      <c r="K10962">
        <v>16</v>
      </c>
      <c r="L10962">
        <v>0</v>
      </c>
      <c r="M10962" t="s">
        <v>900</v>
      </c>
      <c r="N10962" t="s">
        <v>860</v>
      </c>
      <c r="O10962" t="s">
        <v>799</v>
      </c>
      <c r="Q10962" t="s">
        <v>634</v>
      </c>
      <c r="R10962" t="str">
        <f t="shared" si="626"/>
        <v>Weekday</v>
      </c>
      <c r="S10962" s="27">
        <f t="shared" si="627"/>
        <v>42479</v>
      </c>
      <c r="V10962" t="str">
        <f t="shared" si="628"/>
        <v/>
      </c>
      <c r="AE10962" s="27"/>
      <c r="AG10962" s="27"/>
      <c r="AX10962" s="27"/>
      <c r="AY10962" s="27"/>
    </row>
    <row r="10963" spans="1:51" x14ac:dyDescent="0.25">
      <c r="A10963" t="s">
        <v>391</v>
      </c>
      <c r="B10963" t="s">
        <v>218</v>
      </c>
      <c r="C10963">
        <v>173655123</v>
      </c>
      <c r="D10963">
        <v>264</v>
      </c>
      <c r="E10963" t="s">
        <v>90</v>
      </c>
      <c r="G10963">
        <v>20.128</v>
      </c>
      <c r="H10963">
        <v>2017</v>
      </c>
      <c r="I10963">
        <v>12</v>
      </c>
      <c r="J10963">
        <v>29</v>
      </c>
      <c r="K10963">
        <v>15</v>
      </c>
      <c r="L10963">
        <v>50</v>
      </c>
      <c r="M10963" t="s">
        <v>900</v>
      </c>
      <c r="N10963" t="s">
        <v>860</v>
      </c>
      <c r="O10963" t="s">
        <v>799</v>
      </c>
      <c r="Q10963" t="s">
        <v>634</v>
      </c>
      <c r="R10963" t="str">
        <f t="shared" si="626"/>
        <v>Weekday</v>
      </c>
      <c r="S10963" s="27">
        <f t="shared" si="627"/>
        <v>43098</v>
      </c>
      <c r="V10963" t="str">
        <f t="shared" si="628"/>
        <v/>
      </c>
      <c r="AX10963" s="27"/>
      <c r="AY10963" s="27"/>
    </row>
    <row r="10964" spans="1:51" x14ac:dyDescent="0.25">
      <c r="A10964" t="s">
        <v>391</v>
      </c>
      <c r="B10964" t="s">
        <v>218</v>
      </c>
      <c r="C10964">
        <v>140035063</v>
      </c>
      <c r="D10964">
        <v>264</v>
      </c>
      <c r="E10964" t="s">
        <v>90</v>
      </c>
      <c r="G10964">
        <v>20.132000000000001</v>
      </c>
      <c r="H10964">
        <v>2013</v>
      </c>
      <c r="I10964">
        <v>12</v>
      </c>
      <c r="J10964">
        <v>23</v>
      </c>
      <c r="K10964">
        <v>18</v>
      </c>
      <c r="L10964">
        <v>20</v>
      </c>
      <c r="M10964" t="s">
        <v>900</v>
      </c>
      <c r="N10964" t="s">
        <v>171</v>
      </c>
      <c r="O10964" t="s">
        <v>799</v>
      </c>
      <c r="Q10964" t="s">
        <v>634</v>
      </c>
      <c r="R10964" t="str">
        <f t="shared" si="626"/>
        <v>Weekday</v>
      </c>
      <c r="S10964" s="27">
        <f t="shared" si="627"/>
        <v>41631</v>
      </c>
      <c r="V10964" t="str">
        <f t="shared" si="628"/>
        <v/>
      </c>
      <c r="AE10964" s="27"/>
      <c r="AG10964" s="27"/>
      <c r="AX10964" s="27"/>
      <c r="AY10964" s="27"/>
    </row>
    <row r="10965" spans="1:51" x14ac:dyDescent="0.25">
      <c r="A10965" t="s">
        <v>391</v>
      </c>
      <c r="B10965" t="s">
        <v>218</v>
      </c>
      <c r="C10965">
        <v>173495421</v>
      </c>
      <c r="D10965">
        <v>264</v>
      </c>
      <c r="E10965" t="s">
        <v>90</v>
      </c>
      <c r="G10965">
        <v>20.135999999999999</v>
      </c>
      <c r="H10965">
        <v>2017</v>
      </c>
      <c r="I10965">
        <v>12</v>
      </c>
      <c r="J10965">
        <v>15</v>
      </c>
      <c r="K10965">
        <v>18</v>
      </c>
      <c r="L10965">
        <v>50</v>
      </c>
      <c r="M10965" t="s">
        <v>900</v>
      </c>
      <c r="N10965" t="s">
        <v>404</v>
      </c>
      <c r="O10965" t="s">
        <v>799</v>
      </c>
      <c r="Q10965" t="s">
        <v>634</v>
      </c>
      <c r="R10965" t="str">
        <f t="shared" si="626"/>
        <v>Weekday</v>
      </c>
      <c r="S10965" s="27">
        <f t="shared" si="627"/>
        <v>43084</v>
      </c>
      <c r="V10965" t="str">
        <f t="shared" si="628"/>
        <v/>
      </c>
      <c r="AX10965" s="27"/>
      <c r="AY10965" s="27"/>
    </row>
    <row r="10966" spans="1:51" x14ac:dyDescent="0.25">
      <c r="A10966" t="s">
        <v>391</v>
      </c>
      <c r="B10966" t="s">
        <v>218</v>
      </c>
      <c r="C10966">
        <v>150065366</v>
      </c>
      <c r="D10966">
        <v>264</v>
      </c>
      <c r="E10966" t="s">
        <v>90</v>
      </c>
      <c r="G10966">
        <v>20.138999999999999</v>
      </c>
      <c r="H10966">
        <v>2015</v>
      </c>
      <c r="I10966">
        <v>1</v>
      </c>
      <c r="J10966">
        <v>6</v>
      </c>
      <c r="K10966">
        <v>20</v>
      </c>
      <c r="L10966">
        <v>3</v>
      </c>
      <c r="M10966" t="s">
        <v>900</v>
      </c>
      <c r="N10966" t="s">
        <v>860</v>
      </c>
      <c r="O10966" t="s">
        <v>1933</v>
      </c>
      <c r="Q10966" t="s">
        <v>634</v>
      </c>
      <c r="R10966" t="str">
        <f t="shared" si="626"/>
        <v>Weekday</v>
      </c>
      <c r="S10966" s="27">
        <f t="shared" si="627"/>
        <v>42010</v>
      </c>
      <c r="V10966" t="str">
        <f t="shared" si="628"/>
        <v/>
      </c>
      <c r="AO10966" s="27"/>
      <c r="AX10966" s="27"/>
      <c r="AY10966" s="27"/>
    </row>
    <row r="10967" spans="1:51" x14ac:dyDescent="0.25">
      <c r="A10967" t="s">
        <v>391</v>
      </c>
      <c r="B10967" t="s">
        <v>218</v>
      </c>
      <c r="C10967">
        <v>151565042</v>
      </c>
      <c r="D10967">
        <v>264</v>
      </c>
      <c r="E10967" t="s">
        <v>90</v>
      </c>
      <c r="G10967">
        <v>20.141999999999999</v>
      </c>
      <c r="H10967">
        <v>2015</v>
      </c>
      <c r="I10967">
        <v>5</v>
      </c>
      <c r="J10967">
        <v>28</v>
      </c>
      <c r="K10967">
        <v>21</v>
      </c>
      <c r="L10967">
        <v>8</v>
      </c>
      <c r="M10967" t="s">
        <v>900</v>
      </c>
      <c r="N10967" t="s">
        <v>170</v>
      </c>
      <c r="O10967" t="s">
        <v>799</v>
      </c>
      <c r="Q10967" t="s">
        <v>634</v>
      </c>
      <c r="R10967" t="str">
        <f t="shared" si="626"/>
        <v>Weekday</v>
      </c>
      <c r="S10967" s="27">
        <f t="shared" si="627"/>
        <v>42152</v>
      </c>
      <c r="V10967" t="str">
        <f t="shared" si="628"/>
        <v/>
      </c>
      <c r="AE10967" s="27"/>
      <c r="AG10967" s="27"/>
      <c r="AX10967" s="27"/>
      <c r="AY10967" s="27"/>
    </row>
    <row r="10968" spans="1:51" x14ac:dyDescent="0.25">
      <c r="A10968" t="s">
        <v>391</v>
      </c>
      <c r="S10968" s="27"/>
      <c r="V10968" t="str">
        <f t="shared" si="628"/>
        <v/>
      </c>
      <c r="AO10968" s="27"/>
      <c r="AX10968" s="27"/>
      <c r="AY10968" s="27"/>
    </row>
    <row r="10969" spans="1:51" x14ac:dyDescent="0.25">
      <c r="A10969" t="s">
        <v>391</v>
      </c>
      <c r="B10969" t="s">
        <v>218</v>
      </c>
      <c r="C10969">
        <v>133605090</v>
      </c>
      <c r="D10969">
        <v>264</v>
      </c>
      <c r="E10969" t="s">
        <v>90</v>
      </c>
      <c r="G10969">
        <v>20.149999999999999</v>
      </c>
      <c r="H10969">
        <v>2013</v>
      </c>
      <c r="I10969">
        <v>12</v>
      </c>
      <c r="J10969">
        <v>26</v>
      </c>
      <c r="K10969">
        <v>6</v>
      </c>
      <c r="L10969">
        <v>28</v>
      </c>
      <c r="M10969" t="s">
        <v>899</v>
      </c>
      <c r="N10969" t="s">
        <v>860</v>
      </c>
      <c r="O10969" t="s">
        <v>799</v>
      </c>
      <c r="Q10969" t="s">
        <v>634</v>
      </c>
      <c r="R10969" t="str">
        <f t="shared" si="626"/>
        <v>Weekday</v>
      </c>
      <c r="S10969" s="27">
        <f t="shared" si="627"/>
        <v>41634</v>
      </c>
      <c r="V10969" t="str">
        <f t="shared" si="628"/>
        <v/>
      </c>
      <c r="AE10969" s="27"/>
      <c r="AG10969" s="27"/>
      <c r="AX10969" s="27"/>
      <c r="AY10969" s="27"/>
    </row>
    <row r="10970" spans="1:51" x14ac:dyDescent="0.25">
      <c r="A10970" t="s">
        <v>391</v>
      </c>
      <c r="B10970" t="s">
        <v>218</v>
      </c>
      <c r="C10970">
        <v>142415012</v>
      </c>
      <c r="D10970">
        <v>264</v>
      </c>
      <c r="E10970" t="s">
        <v>90</v>
      </c>
      <c r="G10970">
        <v>20.167000000000002</v>
      </c>
      <c r="H10970">
        <v>2014</v>
      </c>
      <c r="I10970">
        <v>7</v>
      </c>
      <c r="J10970">
        <v>31</v>
      </c>
      <c r="K10970">
        <v>19</v>
      </c>
      <c r="L10970">
        <v>0</v>
      </c>
      <c r="M10970" t="s">
        <v>899</v>
      </c>
      <c r="N10970" t="s">
        <v>860</v>
      </c>
      <c r="O10970" t="s">
        <v>799</v>
      </c>
      <c r="Q10970" t="s">
        <v>637</v>
      </c>
      <c r="R10970" t="str">
        <f t="shared" si="626"/>
        <v>Weekday</v>
      </c>
      <c r="S10970" s="27">
        <f t="shared" si="627"/>
        <v>41851</v>
      </c>
      <c r="V10970" t="str">
        <f t="shared" si="628"/>
        <v/>
      </c>
    </row>
    <row r="10971" spans="1:51" x14ac:dyDescent="0.25">
      <c r="A10971" t="s">
        <v>391</v>
      </c>
      <c r="S10971" s="27"/>
      <c r="V10971" t="str">
        <f t="shared" si="628"/>
        <v/>
      </c>
      <c r="AE10971" s="27"/>
      <c r="AG10971" s="27"/>
      <c r="AX10971" s="27"/>
      <c r="AY10971" s="27"/>
    </row>
    <row r="10972" spans="1:51" x14ac:dyDescent="0.25">
      <c r="A10972" t="s">
        <v>391</v>
      </c>
      <c r="S10972" s="27"/>
      <c r="V10972" t="str">
        <f t="shared" si="628"/>
        <v/>
      </c>
      <c r="AE10972" s="27"/>
      <c r="AO10972" s="27"/>
      <c r="AX10972" s="27"/>
      <c r="AY10972" s="27"/>
    </row>
    <row r="10973" spans="1:51" x14ac:dyDescent="0.25">
      <c r="A10973" t="s">
        <v>391</v>
      </c>
      <c r="S10973" s="27"/>
      <c r="V10973" t="str">
        <f t="shared" si="628"/>
        <v/>
      </c>
    </row>
    <row r="10974" spans="1:51" x14ac:dyDescent="0.25">
      <c r="A10974" t="s">
        <v>391</v>
      </c>
      <c r="B10974" t="s">
        <v>218</v>
      </c>
      <c r="C10974">
        <v>173485179</v>
      </c>
      <c r="D10974">
        <v>264</v>
      </c>
      <c r="E10974" t="s">
        <v>90</v>
      </c>
      <c r="G10974">
        <v>20.181000000000001</v>
      </c>
      <c r="H10974">
        <v>2017</v>
      </c>
      <c r="I10974">
        <v>12</v>
      </c>
      <c r="J10974">
        <v>9</v>
      </c>
      <c r="K10974">
        <v>11</v>
      </c>
      <c r="L10974">
        <v>22</v>
      </c>
      <c r="M10974" t="s">
        <v>900</v>
      </c>
      <c r="N10974" t="s">
        <v>860</v>
      </c>
      <c r="O10974" t="s">
        <v>799</v>
      </c>
      <c r="Q10974" t="s">
        <v>637</v>
      </c>
      <c r="R10974" t="str">
        <f t="shared" si="626"/>
        <v>Weekend</v>
      </c>
      <c r="S10974" s="27">
        <f t="shared" si="627"/>
        <v>43078</v>
      </c>
      <c r="V10974" t="str">
        <f t="shared" si="628"/>
        <v/>
      </c>
    </row>
    <row r="10975" spans="1:51" x14ac:dyDescent="0.25">
      <c r="A10975" t="s">
        <v>391</v>
      </c>
      <c r="B10975" t="s">
        <v>218</v>
      </c>
      <c r="C10975">
        <v>161805369</v>
      </c>
      <c r="D10975">
        <v>264</v>
      </c>
      <c r="E10975" t="s">
        <v>90</v>
      </c>
      <c r="G10975">
        <v>20.189</v>
      </c>
      <c r="H10975">
        <v>2016</v>
      </c>
      <c r="I10975">
        <v>6</v>
      </c>
      <c r="J10975">
        <v>25</v>
      </c>
      <c r="K10975">
        <v>8</v>
      </c>
      <c r="L10975">
        <v>18</v>
      </c>
      <c r="M10975" t="s">
        <v>900</v>
      </c>
      <c r="N10975" t="s">
        <v>860</v>
      </c>
      <c r="O10975" t="s">
        <v>799</v>
      </c>
      <c r="Q10975" t="s">
        <v>637</v>
      </c>
      <c r="R10975" t="str">
        <f t="shared" si="626"/>
        <v>Weekend</v>
      </c>
      <c r="S10975" s="27">
        <f t="shared" si="627"/>
        <v>42546</v>
      </c>
      <c r="V10975" t="str">
        <f t="shared" si="628"/>
        <v/>
      </c>
      <c r="AE10975" s="27"/>
      <c r="AG10975" s="27"/>
      <c r="AX10975" s="27"/>
      <c r="AY10975" s="27"/>
    </row>
    <row r="10976" spans="1:51" x14ac:dyDescent="0.25">
      <c r="A10976" t="s">
        <v>391</v>
      </c>
      <c r="B10976" t="s">
        <v>218</v>
      </c>
      <c r="C10976">
        <v>133465202</v>
      </c>
      <c r="D10976">
        <v>264</v>
      </c>
      <c r="E10976" t="s">
        <v>90</v>
      </c>
      <c r="G10976">
        <v>20.195</v>
      </c>
      <c r="H10976">
        <v>2013</v>
      </c>
      <c r="I10976">
        <v>12</v>
      </c>
      <c r="J10976">
        <v>10</v>
      </c>
      <c r="K10976">
        <v>5</v>
      </c>
      <c r="L10976">
        <v>56</v>
      </c>
      <c r="M10976" t="s">
        <v>899</v>
      </c>
      <c r="N10976" t="s">
        <v>860</v>
      </c>
      <c r="O10976" t="s">
        <v>799</v>
      </c>
      <c r="Q10976" t="s">
        <v>637</v>
      </c>
      <c r="R10976" t="str">
        <f t="shared" si="626"/>
        <v>Weekday</v>
      </c>
      <c r="S10976" s="27">
        <f t="shared" si="627"/>
        <v>41618</v>
      </c>
      <c r="V10976" t="str">
        <f t="shared" si="628"/>
        <v/>
      </c>
    </row>
    <row r="10977" spans="1:51" x14ac:dyDescent="0.25">
      <c r="A10977" t="s">
        <v>391</v>
      </c>
      <c r="B10977" t="s">
        <v>218</v>
      </c>
      <c r="C10977">
        <v>151475000</v>
      </c>
      <c r="D10977">
        <v>264</v>
      </c>
      <c r="E10977" t="s">
        <v>90</v>
      </c>
      <c r="G10977">
        <v>20.202999999999999</v>
      </c>
      <c r="H10977">
        <v>2015</v>
      </c>
      <c r="I10977">
        <v>5</v>
      </c>
      <c r="J10977">
        <v>21</v>
      </c>
      <c r="K10977">
        <v>19</v>
      </c>
      <c r="L10977">
        <v>0</v>
      </c>
      <c r="M10977" t="s">
        <v>900</v>
      </c>
      <c r="N10977" t="s">
        <v>860</v>
      </c>
      <c r="O10977" t="s">
        <v>799</v>
      </c>
      <c r="Q10977" t="s">
        <v>637</v>
      </c>
      <c r="R10977" t="str">
        <f t="shared" si="626"/>
        <v>Weekday</v>
      </c>
      <c r="S10977" s="27">
        <f t="shared" si="627"/>
        <v>42145</v>
      </c>
      <c r="V10977" t="str">
        <f t="shared" si="628"/>
        <v/>
      </c>
      <c r="AE10977" s="27"/>
      <c r="AO10977" s="27"/>
      <c r="AX10977" s="27"/>
      <c r="AY10977" s="27"/>
    </row>
    <row r="10978" spans="1:51" x14ac:dyDescent="0.25">
      <c r="A10978" t="s">
        <v>391</v>
      </c>
      <c r="B10978" t="s">
        <v>218</v>
      </c>
      <c r="C10978">
        <v>140355024</v>
      </c>
      <c r="D10978">
        <v>264</v>
      </c>
      <c r="E10978" t="s">
        <v>90</v>
      </c>
      <c r="G10978">
        <v>20.204000000000001</v>
      </c>
      <c r="H10978">
        <v>2014</v>
      </c>
      <c r="I10978">
        <v>1</v>
      </c>
      <c r="J10978">
        <v>30</v>
      </c>
      <c r="K10978">
        <v>2</v>
      </c>
      <c r="L10978">
        <v>30</v>
      </c>
      <c r="M10978" t="s">
        <v>899</v>
      </c>
      <c r="N10978" t="s">
        <v>860</v>
      </c>
      <c r="O10978" t="s">
        <v>799</v>
      </c>
      <c r="Q10978" t="s">
        <v>637</v>
      </c>
      <c r="R10978" t="str">
        <f t="shared" si="626"/>
        <v>Weekday</v>
      </c>
      <c r="S10978" s="27">
        <f t="shared" si="627"/>
        <v>41669</v>
      </c>
      <c r="V10978" t="str">
        <f t="shared" si="628"/>
        <v/>
      </c>
    </row>
    <row r="10979" spans="1:51" x14ac:dyDescent="0.25">
      <c r="A10979" t="s">
        <v>391</v>
      </c>
      <c r="S10979" s="27"/>
      <c r="V10979" t="str">
        <f t="shared" si="628"/>
        <v/>
      </c>
      <c r="AX10979" s="27"/>
      <c r="AY10979" s="27"/>
    </row>
    <row r="10980" spans="1:51" x14ac:dyDescent="0.25">
      <c r="A10980" t="s">
        <v>391</v>
      </c>
      <c r="B10980" t="s">
        <v>218</v>
      </c>
      <c r="C10980">
        <v>140025140</v>
      </c>
      <c r="D10980">
        <v>264</v>
      </c>
      <c r="E10980" t="s">
        <v>90</v>
      </c>
      <c r="G10980">
        <v>20.207999999999998</v>
      </c>
      <c r="H10980">
        <v>2013</v>
      </c>
      <c r="I10980">
        <v>12</v>
      </c>
      <c r="J10980">
        <v>23</v>
      </c>
      <c r="K10980">
        <v>15</v>
      </c>
      <c r="L10980">
        <v>20</v>
      </c>
      <c r="M10980" t="s">
        <v>900</v>
      </c>
      <c r="N10980" t="s">
        <v>171</v>
      </c>
      <c r="O10980" t="s">
        <v>799</v>
      </c>
      <c r="Q10980" t="s">
        <v>637</v>
      </c>
      <c r="R10980" t="str">
        <f t="shared" si="626"/>
        <v>Weekday</v>
      </c>
      <c r="S10980" s="27">
        <f t="shared" si="627"/>
        <v>41631</v>
      </c>
      <c r="V10980" t="str">
        <f t="shared" si="628"/>
        <v/>
      </c>
      <c r="AE10980" s="27"/>
      <c r="AG10980" s="27"/>
      <c r="AX10980" s="27"/>
      <c r="AY10980" s="27"/>
    </row>
    <row r="10981" spans="1:51" x14ac:dyDescent="0.25">
      <c r="A10981" t="s">
        <v>391</v>
      </c>
      <c r="B10981" t="s">
        <v>218</v>
      </c>
      <c r="C10981">
        <v>152195147</v>
      </c>
      <c r="D10981">
        <v>264</v>
      </c>
      <c r="E10981" t="s">
        <v>90</v>
      </c>
      <c r="G10981">
        <v>20.213000000000001</v>
      </c>
      <c r="H10981">
        <v>2015</v>
      </c>
      <c r="I10981">
        <v>8</v>
      </c>
      <c r="J10981">
        <v>3</v>
      </c>
      <c r="K10981">
        <v>11</v>
      </c>
      <c r="L10981">
        <v>2</v>
      </c>
      <c r="M10981" t="s">
        <v>900</v>
      </c>
      <c r="N10981" t="s">
        <v>860</v>
      </c>
      <c r="O10981" t="s">
        <v>799</v>
      </c>
      <c r="Q10981" t="s">
        <v>637</v>
      </c>
      <c r="R10981" t="str">
        <f t="shared" si="626"/>
        <v>Weekday</v>
      </c>
      <c r="S10981" s="27">
        <f t="shared" si="627"/>
        <v>42219</v>
      </c>
      <c r="V10981" t="str">
        <f t="shared" si="628"/>
        <v/>
      </c>
      <c r="AX10981" s="27"/>
      <c r="AY10981" s="27"/>
    </row>
    <row r="10982" spans="1:51" x14ac:dyDescent="0.25">
      <c r="A10982" t="s">
        <v>391</v>
      </c>
      <c r="B10982" t="s">
        <v>218</v>
      </c>
      <c r="C10982">
        <v>171145393</v>
      </c>
      <c r="D10982">
        <v>264</v>
      </c>
      <c r="E10982" t="s">
        <v>90</v>
      </c>
      <c r="G10982">
        <v>20.219000000000001</v>
      </c>
      <c r="H10982">
        <v>2017</v>
      </c>
      <c r="I10982">
        <v>3</v>
      </c>
      <c r="J10982">
        <v>30</v>
      </c>
      <c r="K10982">
        <v>8</v>
      </c>
      <c r="L10982">
        <v>28</v>
      </c>
      <c r="M10982" t="s">
        <v>900</v>
      </c>
      <c r="N10982" t="s">
        <v>860</v>
      </c>
      <c r="O10982" t="s">
        <v>799</v>
      </c>
      <c r="Q10982" t="s">
        <v>637</v>
      </c>
      <c r="R10982" t="str">
        <f t="shared" si="626"/>
        <v>Weekday</v>
      </c>
      <c r="S10982" s="27">
        <f t="shared" si="627"/>
        <v>42824</v>
      </c>
      <c r="V10982" t="str">
        <f t="shared" si="628"/>
        <v/>
      </c>
      <c r="AX10982" s="27"/>
      <c r="AY10982" s="27"/>
    </row>
    <row r="10983" spans="1:51" x14ac:dyDescent="0.25">
      <c r="A10983" t="s">
        <v>391</v>
      </c>
      <c r="B10983" t="s">
        <v>218</v>
      </c>
      <c r="C10983">
        <v>150675185</v>
      </c>
      <c r="D10983">
        <v>264</v>
      </c>
      <c r="E10983" t="s">
        <v>90</v>
      </c>
      <c r="G10983">
        <v>20.227</v>
      </c>
      <c r="H10983">
        <v>2015</v>
      </c>
      <c r="I10983">
        <v>3</v>
      </c>
      <c r="J10983">
        <v>7</v>
      </c>
      <c r="K10983">
        <v>12</v>
      </c>
      <c r="L10983">
        <v>33</v>
      </c>
      <c r="M10983" t="s">
        <v>900</v>
      </c>
      <c r="N10983" t="s">
        <v>171</v>
      </c>
      <c r="O10983" t="s">
        <v>799</v>
      </c>
      <c r="Q10983" t="s">
        <v>637</v>
      </c>
      <c r="R10983" t="str">
        <f t="shared" si="626"/>
        <v>Weekend</v>
      </c>
      <c r="S10983" s="27">
        <f t="shared" si="627"/>
        <v>42070</v>
      </c>
      <c r="V10983" t="str">
        <f t="shared" si="628"/>
        <v/>
      </c>
      <c r="AO10983" s="27"/>
      <c r="AX10983" s="27"/>
      <c r="AY10983" s="27"/>
    </row>
    <row r="10984" spans="1:51" x14ac:dyDescent="0.25">
      <c r="A10984" t="s">
        <v>391</v>
      </c>
      <c r="S10984" s="27"/>
      <c r="V10984" t="str">
        <f t="shared" si="628"/>
        <v/>
      </c>
    </row>
    <row r="10985" spans="1:51" x14ac:dyDescent="0.25">
      <c r="A10985" t="s">
        <v>391</v>
      </c>
      <c r="B10985" t="s">
        <v>218</v>
      </c>
      <c r="C10985">
        <v>161155059</v>
      </c>
      <c r="D10985">
        <v>264</v>
      </c>
      <c r="E10985" t="s">
        <v>90</v>
      </c>
      <c r="G10985">
        <v>20.245999999999999</v>
      </c>
      <c r="H10985">
        <v>2016</v>
      </c>
      <c r="I10985">
        <v>4</v>
      </c>
      <c r="J10985">
        <v>23</v>
      </c>
      <c r="K10985">
        <v>14</v>
      </c>
      <c r="L10985">
        <v>6</v>
      </c>
      <c r="M10985" t="s">
        <v>900</v>
      </c>
      <c r="N10985" t="s">
        <v>860</v>
      </c>
      <c r="O10985" t="s">
        <v>799</v>
      </c>
      <c r="Q10985" t="s">
        <v>637</v>
      </c>
      <c r="R10985" t="str">
        <f t="shared" si="626"/>
        <v>Weekend</v>
      </c>
      <c r="S10985" s="27">
        <f t="shared" si="627"/>
        <v>42483</v>
      </c>
      <c r="V10985" t="str">
        <f t="shared" si="628"/>
        <v/>
      </c>
      <c r="AX10985" s="27"/>
      <c r="AY10985" s="27"/>
    </row>
    <row r="10986" spans="1:51" x14ac:dyDescent="0.25">
      <c r="A10986" t="s">
        <v>391</v>
      </c>
      <c r="B10986" t="s">
        <v>218</v>
      </c>
      <c r="C10986">
        <v>172715154</v>
      </c>
      <c r="D10986">
        <v>264</v>
      </c>
      <c r="E10986" t="s">
        <v>90</v>
      </c>
      <c r="G10986">
        <v>20.248000000000001</v>
      </c>
      <c r="H10986">
        <v>2017</v>
      </c>
      <c r="I10986">
        <v>9</v>
      </c>
      <c r="J10986">
        <v>28</v>
      </c>
      <c r="K10986">
        <v>7</v>
      </c>
      <c r="L10986">
        <v>22</v>
      </c>
      <c r="M10986" t="s">
        <v>900</v>
      </c>
      <c r="N10986" t="s">
        <v>404</v>
      </c>
      <c r="O10986" t="s">
        <v>799</v>
      </c>
      <c r="Q10986" t="s">
        <v>637</v>
      </c>
      <c r="R10986" t="str">
        <f t="shared" si="626"/>
        <v>Weekday</v>
      </c>
      <c r="S10986" s="27">
        <f t="shared" si="627"/>
        <v>43006</v>
      </c>
      <c r="V10986" t="str">
        <f t="shared" si="628"/>
        <v/>
      </c>
    </row>
    <row r="10987" spans="1:51" x14ac:dyDescent="0.25">
      <c r="A10987" t="s">
        <v>391</v>
      </c>
      <c r="B10987" t="s">
        <v>218</v>
      </c>
      <c r="C10987">
        <v>160495095</v>
      </c>
      <c r="D10987">
        <v>264</v>
      </c>
      <c r="E10987" t="s">
        <v>90</v>
      </c>
      <c r="G10987">
        <v>20.254000000000001</v>
      </c>
      <c r="H10987">
        <v>2016</v>
      </c>
      <c r="I10987">
        <v>2</v>
      </c>
      <c r="J10987">
        <v>13</v>
      </c>
      <c r="K10987">
        <v>15</v>
      </c>
      <c r="L10987">
        <v>22</v>
      </c>
      <c r="M10987" t="s">
        <v>900</v>
      </c>
      <c r="N10987" t="s">
        <v>860</v>
      </c>
      <c r="O10987" t="s">
        <v>799</v>
      </c>
      <c r="Q10987" t="s">
        <v>637</v>
      </c>
      <c r="R10987" t="str">
        <f t="shared" si="626"/>
        <v>Weekend</v>
      </c>
      <c r="S10987" s="27">
        <f t="shared" si="627"/>
        <v>42413</v>
      </c>
      <c r="V10987" t="str">
        <f t="shared" si="628"/>
        <v/>
      </c>
      <c r="AE10987" s="27"/>
      <c r="AG10987" s="27"/>
      <c r="AX10987" s="27"/>
      <c r="AY10987" s="27"/>
    </row>
    <row r="10988" spans="1:51" x14ac:dyDescent="0.25">
      <c r="A10988" t="s">
        <v>391</v>
      </c>
      <c r="B10988" t="s">
        <v>218</v>
      </c>
      <c r="C10988">
        <v>171375085</v>
      </c>
      <c r="D10988">
        <v>264</v>
      </c>
      <c r="E10988" t="s">
        <v>90</v>
      </c>
      <c r="G10988">
        <v>20.280999999999999</v>
      </c>
      <c r="H10988">
        <v>2017</v>
      </c>
      <c r="I10988">
        <v>5</v>
      </c>
      <c r="J10988">
        <v>12</v>
      </c>
      <c r="K10988">
        <v>7</v>
      </c>
      <c r="L10988">
        <v>29</v>
      </c>
      <c r="M10988" t="s">
        <v>899</v>
      </c>
      <c r="N10988" t="s">
        <v>171</v>
      </c>
      <c r="O10988" t="s">
        <v>799</v>
      </c>
      <c r="Q10988" t="s">
        <v>639</v>
      </c>
      <c r="R10988" t="str">
        <f t="shared" si="626"/>
        <v>Weekday</v>
      </c>
      <c r="S10988" s="27">
        <f t="shared" si="627"/>
        <v>42867</v>
      </c>
      <c r="V10988" t="str">
        <f t="shared" si="628"/>
        <v/>
      </c>
      <c r="AX10988" s="27"/>
      <c r="AY10988" s="27"/>
    </row>
    <row r="10989" spans="1:51" x14ac:dyDescent="0.25">
      <c r="A10989" t="s">
        <v>391</v>
      </c>
      <c r="S10989" s="27"/>
      <c r="V10989" t="str">
        <f t="shared" si="628"/>
        <v/>
      </c>
      <c r="AX10989" s="27"/>
      <c r="AY10989" s="27"/>
    </row>
    <row r="10990" spans="1:51" x14ac:dyDescent="0.25">
      <c r="A10990" t="s">
        <v>391</v>
      </c>
      <c r="B10990" t="s">
        <v>218</v>
      </c>
      <c r="C10990">
        <v>151505060</v>
      </c>
      <c r="D10990">
        <v>264</v>
      </c>
      <c r="E10990" t="s">
        <v>90</v>
      </c>
      <c r="G10990">
        <v>20.295000000000002</v>
      </c>
      <c r="H10990">
        <v>2015</v>
      </c>
      <c r="I10990">
        <v>5</v>
      </c>
      <c r="J10990">
        <v>29</v>
      </c>
      <c r="K10990">
        <v>21</v>
      </c>
      <c r="L10990">
        <v>30</v>
      </c>
      <c r="M10990" t="s">
        <v>900</v>
      </c>
      <c r="N10990" t="s">
        <v>860</v>
      </c>
      <c r="O10990" t="s">
        <v>1933</v>
      </c>
      <c r="Q10990" t="s">
        <v>639</v>
      </c>
      <c r="R10990" t="str">
        <f t="shared" si="626"/>
        <v>Weekday</v>
      </c>
      <c r="S10990" s="27">
        <f t="shared" si="627"/>
        <v>42153</v>
      </c>
      <c r="V10990" t="str">
        <f t="shared" si="628"/>
        <v/>
      </c>
      <c r="AX10990" s="27"/>
      <c r="AY10990" s="27"/>
    </row>
    <row r="10991" spans="1:51" x14ac:dyDescent="0.25">
      <c r="A10991" t="s">
        <v>391</v>
      </c>
      <c r="B10991" t="s">
        <v>218</v>
      </c>
      <c r="C10991">
        <v>131115064</v>
      </c>
      <c r="D10991">
        <v>264</v>
      </c>
      <c r="E10991" t="s">
        <v>90</v>
      </c>
      <c r="G10991">
        <v>20.045000000000002</v>
      </c>
      <c r="H10991">
        <v>2013</v>
      </c>
      <c r="I10991">
        <v>4</v>
      </c>
      <c r="J10991">
        <v>20</v>
      </c>
      <c r="K10991">
        <v>13</v>
      </c>
      <c r="L10991">
        <v>45</v>
      </c>
      <c r="M10991" t="s">
        <v>900</v>
      </c>
      <c r="N10991" t="s">
        <v>171</v>
      </c>
      <c r="O10991" t="s">
        <v>799</v>
      </c>
      <c r="Q10991" t="s">
        <v>634</v>
      </c>
      <c r="R10991" t="str">
        <f t="shared" si="626"/>
        <v>Weekend</v>
      </c>
      <c r="S10991" s="27">
        <f t="shared" si="627"/>
        <v>41384</v>
      </c>
      <c r="V10991" t="str">
        <f t="shared" si="628"/>
        <v/>
      </c>
    </row>
    <row r="10992" spans="1:51" x14ac:dyDescent="0.25">
      <c r="A10992" t="s">
        <v>391</v>
      </c>
      <c r="B10992" t="s">
        <v>218</v>
      </c>
      <c r="C10992">
        <v>130295031</v>
      </c>
      <c r="D10992">
        <v>264</v>
      </c>
      <c r="E10992" t="s">
        <v>90</v>
      </c>
      <c r="G10992">
        <v>20.303999999999998</v>
      </c>
      <c r="H10992">
        <v>2013</v>
      </c>
      <c r="I10992">
        <v>1</v>
      </c>
      <c r="J10992">
        <v>25</v>
      </c>
      <c r="K10992">
        <v>20</v>
      </c>
      <c r="L10992">
        <v>8</v>
      </c>
      <c r="M10992" t="s">
        <v>900</v>
      </c>
      <c r="N10992" t="s">
        <v>860</v>
      </c>
      <c r="O10992" t="s">
        <v>799</v>
      </c>
      <c r="Q10992" t="s">
        <v>639</v>
      </c>
      <c r="R10992" t="str">
        <f t="shared" si="626"/>
        <v>Weekday</v>
      </c>
      <c r="S10992" s="27">
        <f t="shared" si="627"/>
        <v>41299</v>
      </c>
      <c r="V10992" t="str">
        <f t="shared" si="628"/>
        <v/>
      </c>
      <c r="AE10992" s="27"/>
      <c r="AG10992" s="27"/>
      <c r="AX10992" s="27"/>
      <c r="AY10992" s="27"/>
    </row>
    <row r="10993" spans="1:51" x14ac:dyDescent="0.25">
      <c r="A10993" t="s">
        <v>391</v>
      </c>
      <c r="B10993" t="s">
        <v>218</v>
      </c>
      <c r="C10993">
        <v>173575248</v>
      </c>
      <c r="D10993">
        <v>264</v>
      </c>
      <c r="E10993" t="s">
        <v>90</v>
      </c>
      <c r="G10993">
        <v>20.303999999999998</v>
      </c>
      <c r="H10993">
        <v>2017</v>
      </c>
      <c r="I10993">
        <v>12</v>
      </c>
      <c r="J10993">
        <v>23</v>
      </c>
      <c r="K10993">
        <v>15</v>
      </c>
      <c r="L10993">
        <v>30</v>
      </c>
      <c r="M10993" t="s">
        <v>900</v>
      </c>
      <c r="N10993" t="s">
        <v>171</v>
      </c>
      <c r="O10993" t="s">
        <v>799</v>
      </c>
      <c r="Q10993" t="s">
        <v>639</v>
      </c>
      <c r="R10993" t="str">
        <f t="shared" ref="R10993:R11056" si="629">IF(WEEKDAY(DATE(H10993,I10993,J10993),2) &lt; 6, "Weekday", "Weekend")</f>
        <v>Weekend</v>
      </c>
      <c r="S10993" s="27">
        <f t="shared" ref="S10993:S11056" si="630">DATE(H10993,I10993,J10993)</f>
        <v>43092</v>
      </c>
      <c r="V10993" t="str">
        <f t="shared" si="628"/>
        <v/>
      </c>
      <c r="AE10993" s="27"/>
      <c r="AG10993" s="27"/>
      <c r="AX10993" s="27"/>
      <c r="AY10993" s="27"/>
    </row>
    <row r="10994" spans="1:51" x14ac:dyDescent="0.25">
      <c r="A10994" t="s">
        <v>391</v>
      </c>
      <c r="B10994" t="s">
        <v>218</v>
      </c>
      <c r="C10994">
        <v>173445258</v>
      </c>
      <c r="D10994">
        <v>264</v>
      </c>
      <c r="E10994" t="s">
        <v>90</v>
      </c>
      <c r="G10994">
        <v>20.306999999999999</v>
      </c>
      <c r="H10994">
        <v>2017</v>
      </c>
      <c r="I10994">
        <v>12</v>
      </c>
      <c r="J10994">
        <v>8</v>
      </c>
      <c r="K10994">
        <v>16</v>
      </c>
      <c r="L10994">
        <v>51</v>
      </c>
      <c r="M10994" t="s">
        <v>900</v>
      </c>
      <c r="N10994" t="s">
        <v>860</v>
      </c>
      <c r="O10994" t="s">
        <v>799</v>
      </c>
      <c r="Q10994" t="s">
        <v>639</v>
      </c>
      <c r="R10994" t="str">
        <f t="shared" si="629"/>
        <v>Weekday</v>
      </c>
      <c r="S10994" s="27">
        <f t="shared" si="630"/>
        <v>43077</v>
      </c>
      <c r="V10994" t="str">
        <f t="shared" si="628"/>
        <v/>
      </c>
      <c r="AX10994" s="27"/>
      <c r="AY10994" s="27"/>
    </row>
    <row r="10995" spans="1:51" x14ac:dyDescent="0.25">
      <c r="A10995" t="s">
        <v>391</v>
      </c>
      <c r="B10995" t="s">
        <v>218</v>
      </c>
      <c r="C10995">
        <v>160595066</v>
      </c>
      <c r="D10995">
        <v>264</v>
      </c>
      <c r="E10995" t="s">
        <v>90</v>
      </c>
      <c r="G10995">
        <v>20.311</v>
      </c>
      <c r="H10995">
        <v>2016</v>
      </c>
      <c r="I10995">
        <v>2</v>
      </c>
      <c r="J10995">
        <v>27</v>
      </c>
      <c r="K10995">
        <v>16</v>
      </c>
      <c r="L10995">
        <v>55</v>
      </c>
      <c r="M10995" t="s">
        <v>900</v>
      </c>
      <c r="N10995" t="s">
        <v>860</v>
      </c>
      <c r="O10995" t="s">
        <v>799</v>
      </c>
      <c r="Q10995" t="s">
        <v>639</v>
      </c>
      <c r="R10995" t="str">
        <f t="shared" si="629"/>
        <v>Weekend</v>
      </c>
      <c r="S10995" s="27">
        <f t="shared" si="630"/>
        <v>42427</v>
      </c>
      <c r="V10995" t="str">
        <f t="shared" si="628"/>
        <v/>
      </c>
      <c r="AO10995" s="27"/>
      <c r="AX10995" s="27"/>
      <c r="AY10995" s="27"/>
    </row>
    <row r="10996" spans="1:51" x14ac:dyDescent="0.25">
      <c r="A10996" t="s">
        <v>391</v>
      </c>
      <c r="B10996" t="s">
        <v>218</v>
      </c>
      <c r="C10996">
        <v>180215202</v>
      </c>
      <c r="D10996">
        <v>264</v>
      </c>
      <c r="E10996" t="s">
        <v>90</v>
      </c>
      <c r="G10996">
        <v>20.32</v>
      </c>
      <c r="H10996">
        <v>2017</v>
      </c>
      <c r="I10996">
        <v>12</v>
      </c>
      <c r="J10996">
        <v>26</v>
      </c>
      <c r="K10996">
        <v>13</v>
      </c>
      <c r="L10996">
        <v>11</v>
      </c>
      <c r="M10996" t="s">
        <v>900</v>
      </c>
      <c r="N10996" t="s">
        <v>171</v>
      </c>
      <c r="O10996" t="s">
        <v>799</v>
      </c>
      <c r="Q10996" t="s">
        <v>639</v>
      </c>
      <c r="R10996" t="str">
        <f t="shared" si="629"/>
        <v>Weekday</v>
      </c>
      <c r="S10996" s="27">
        <f t="shared" si="630"/>
        <v>43095</v>
      </c>
      <c r="V10996" t="str">
        <f t="shared" si="628"/>
        <v/>
      </c>
      <c r="AX10996" s="27"/>
      <c r="AY10996" s="27"/>
    </row>
    <row r="10997" spans="1:51" x14ac:dyDescent="0.25">
      <c r="A10997" t="s">
        <v>391</v>
      </c>
      <c r="B10997" t="s">
        <v>218</v>
      </c>
      <c r="C10997">
        <v>173585267</v>
      </c>
      <c r="D10997">
        <v>264</v>
      </c>
      <c r="E10997" t="s">
        <v>90</v>
      </c>
      <c r="G10997">
        <v>20.321000000000002</v>
      </c>
      <c r="H10997">
        <v>2017</v>
      </c>
      <c r="I10997">
        <v>12</v>
      </c>
      <c r="J10997">
        <v>23</v>
      </c>
      <c r="K10997">
        <v>18</v>
      </c>
      <c r="L10997">
        <v>13</v>
      </c>
      <c r="M10997" t="s">
        <v>900</v>
      </c>
      <c r="N10997" t="s">
        <v>171</v>
      </c>
      <c r="O10997" t="s">
        <v>799</v>
      </c>
      <c r="Q10997" t="s">
        <v>639</v>
      </c>
      <c r="R10997" t="str">
        <f t="shared" si="629"/>
        <v>Weekend</v>
      </c>
      <c r="S10997" s="27">
        <f t="shared" si="630"/>
        <v>43092</v>
      </c>
      <c r="V10997" t="str">
        <f t="shared" si="628"/>
        <v/>
      </c>
    </row>
    <row r="10998" spans="1:51" x14ac:dyDescent="0.25">
      <c r="A10998" t="s">
        <v>391</v>
      </c>
      <c r="B10998" t="s">
        <v>218</v>
      </c>
      <c r="C10998">
        <v>173655054</v>
      </c>
      <c r="D10998">
        <v>264</v>
      </c>
      <c r="E10998" t="s">
        <v>90</v>
      </c>
      <c r="G10998">
        <v>20.324000000000002</v>
      </c>
      <c r="H10998">
        <v>2017</v>
      </c>
      <c r="I10998">
        <v>12</v>
      </c>
      <c r="J10998">
        <v>29</v>
      </c>
      <c r="K10998">
        <v>18</v>
      </c>
      <c r="L10998">
        <v>50</v>
      </c>
      <c r="M10998" t="s">
        <v>900</v>
      </c>
      <c r="N10998" t="s">
        <v>860</v>
      </c>
      <c r="O10998" t="s">
        <v>799</v>
      </c>
      <c r="Q10998" t="s">
        <v>639</v>
      </c>
      <c r="R10998" t="str">
        <f t="shared" si="629"/>
        <v>Weekday</v>
      </c>
      <c r="S10998" s="27">
        <f t="shared" si="630"/>
        <v>43098</v>
      </c>
      <c r="V10998" t="str">
        <f t="shared" si="628"/>
        <v/>
      </c>
      <c r="AE10998" s="27"/>
      <c r="AG10998" s="27"/>
      <c r="AX10998" s="27"/>
      <c r="AY10998" s="27"/>
    </row>
    <row r="10999" spans="1:51" x14ac:dyDescent="0.25">
      <c r="A10999" t="s">
        <v>391</v>
      </c>
      <c r="B10999" t="s">
        <v>218</v>
      </c>
      <c r="C10999">
        <v>163455069</v>
      </c>
      <c r="D10999">
        <v>264</v>
      </c>
      <c r="E10999" t="s">
        <v>90</v>
      </c>
      <c r="G10999">
        <v>20.338000000000001</v>
      </c>
      <c r="H10999">
        <v>2016</v>
      </c>
      <c r="I10999">
        <v>12</v>
      </c>
      <c r="J10999">
        <v>9</v>
      </c>
      <c r="K10999">
        <v>10</v>
      </c>
      <c r="L10999">
        <v>1</v>
      </c>
      <c r="M10999" t="s">
        <v>900</v>
      </c>
      <c r="N10999" t="s">
        <v>860</v>
      </c>
      <c r="O10999" t="s">
        <v>799</v>
      </c>
      <c r="Q10999" t="s">
        <v>639</v>
      </c>
      <c r="R10999" t="str">
        <f t="shared" si="629"/>
        <v>Weekday</v>
      </c>
      <c r="S10999" s="27">
        <f t="shared" si="630"/>
        <v>42713</v>
      </c>
      <c r="V10999" t="str">
        <f t="shared" si="628"/>
        <v/>
      </c>
      <c r="AE10999" s="27"/>
      <c r="AG10999" s="27"/>
      <c r="AX10999" s="27"/>
      <c r="AY10999" s="27"/>
    </row>
    <row r="11000" spans="1:51" x14ac:dyDescent="0.25">
      <c r="A11000" t="s">
        <v>391</v>
      </c>
      <c r="B11000" t="s">
        <v>218</v>
      </c>
      <c r="C11000">
        <v>151365101</v>
      </c>
      <c r="D11000">
        <v>264</v>
      </c>
      <c r="E11000" t="s">
        <v>90</v>
      </c>
      <c r="G11000">
        <v>20.347999999999999</v>
      </c>
      <c r="H11000">
        <v>2015</v>
      </c>
      <c r="I11000">
        <v>5</v>
      </c>
      <c r="J11000">
        <v>8</v>
      </c>
      <c r="K11000">
        <v>17</v>
      </c>
      <c r="L11000">
        <v>3</v>
      </c>
      <c r="M11000" t="s">
        <v>900</v>
      </c>
      <c r="N11000" t="s">
        <v>171</v>
      </c>
      <c r="O11000" t="s">
        <v>799</v>
      </c>
      <c r="Q11000" t="s">
        <v>641</v>
      </c>
      <c r="R11000" t="str">
        <f t="shared" si="629"/>
        <v>Weekday</v>
      </c>
      <c r="S11000" s="27">
        <f t="shared" si="630"/>
        <v>42132</v>
      </c>
      <c r="V11000" t="str">
        <f t="shared" si="628"/>
        <v/>
      </c>
      <c r="AX11000" s="27"/>
      <c r="AY11000" s="27"/>
    </row>
    <row r="11001" spans="1:51" x14ac:dyDescent="0.25">
      <c r="A11001" t="s">
        <v>391</v>
      </c>
      <c r="B11001" t="s">
        <v>218</v>
      </c>
      <c r="C11001">
        <v>140875156</v>
      </c>
      <c r="D11001">
        <v>264</v>
      </c>
      <c r="E11001" t="s">
        <v>90</v>
      </c>
      <c r="G11001">
        <v>20.376000000000001</v>
      </c>
      <c r="H11001">
        <v>2014</v>
      </c>
      <c r="I11001">
        <v>3</v>
      </c>
      <c r="J11001">
        <v>28</v>
      </c>
      <c r="K11001">
        <v>15</v>
      </c>
      <c r="L11001">
        <v>0</v>
      </c>
      <c r="M11001" t="s">
        <v>900</v>
      </c>
      <c r="N11001" t="s">
        <v>860</v>
      </c>
      <c r="O11001" t="s">
        <v>799</v>
      </c>
      <c r="Q11001" t="s">
        <v>641</v>
      </c>
      <c r="R11001" t="str">
        <f t="shared" si="629"/>
        <v>Weekday</v>
      </c>
      <c r="S11001" s="27">
        <f t="shared" si="630"/>
        <v>41726</v>
      </c>
      <c r="V11001" t="str">
        <f t="shared" si="628"/>
        <v/>
      </c>
      <c r="AE11001" s="27"/>
      <c r="AO11001" s="27"/>
      <c r="AX11001" s="27"/>
      <c r="AY11001" s="27"/>
    </row>
    <row r="11002" spans="1:51" x14ac:dyDescent="0.25">
      <c r="A11002" t="s">
        <v>391</v>
      </c>
      <c r="B11002" t="s">
        <v>218</v>
      </c>
      <c r="C11002">
        <v>152045299</v>
      </c>
      <c r="D11002">
        <v>264</v>
      </c>
      <c r="E11002" t="s">
        <v>90</v>
      </c>
      <c r="G11002">
        <v>20.353000000000002</v>
      </c>
      <c r="H11002">
        <v>2015</v>
      </c>
      <c r="I11002">
        <v>7</v>
      </c>
      <c r="J11002">
        <v>20</v>
      </c>
      <c r="K11002">
        <v>8</v>
      </c>
      <c r="L11002">
        <v>30</v>
      </c>
      <c r="M11002" t="s">
        <v>900</v>
      </c>
      <c r="N11002" t="s">
        <v>860</v>
      </c>
      <c r="O11002" t="s">
        <v>799</v>
      </c>
      <c r="Q11002" t="s">
        <v>641</v>
      </c>
      <c r="R11002" t="str">
        <f t="shared" si="629"/>
        <v>Weekday</v>
      </c>
      <c r="S11002" s="27">
        <f t="shared" si="630"/>
        <v>42205</v>
      </c>
      <c r="V11002" t="str">
        <f t="shared" si="628"/>
        <v/>
      </c>
      <c r="AE11002" s="27"/>
      <c r="AG11002" s="27"/>
      <c r="AX11002" s="27"/>
      <c r="AY11002" s="27"/>
    </row>
    <row r="11003" spans="1:51" x14ac:dyDescent="0.25">
      <c r="A11003" t="s">
        <v>391</v>
      </c>
      <c r="B11003" t="s">
        <v>218</v>
      </c>
      <c r="C11003">
        <v>151265192</v>
      </c>
      <c r="D11003">
        <v>264</v>
      </c>
      <c r="E11003" t="s">
        <v>90</v>
      </c>
      <c r="G11003">
        <v>20.356000000000002</v>
      </c>
      <c r="H11003">
        <v>2015</v>
      </c>
      <c r="I11003">
        <v>4</v>
      </c>
      <c r="J11003">
        <v>29</v>
      </c>
      <c r="K11003">
        <v>16</v>
      </c>
      <c r="L11003">
        <v>30</v>
      </c>
      <c r="M11003" t="s">
        <v>900</v>
      </c>
      <c r="N11003" t="s">
        <v>860</v>
      </c>
      <c r="O11003" t="s">
        <v>799</v>
      </c>
      <c r="Q11003" t="s">
        <v>641</v>
      </c>
      <c r="R11003" t="str">
        <f t="shared" si="629"/>
        <v>Weekday</v>
      </c>
      <c r="S11003" s="27">
        <f t="shared" si="630"/>
        <v>42123</v>
      </c>
      <c r="V11003" t="str">
        <f t="shared" si="628"/>
        <v/>
      </c>
      <c r="AE11003" s="27"/>
      <c r="AO11003" s="27"/>
      <c r="AX11003" s="27"/>
      <c r="AY11003" s="27"/>
    </row>
    <row r="11004" spans="1:51" x14ac:dyDescent="0.25">
      <c r="A11004" t="s">
        <v>391</v>
      </c>
      <c r="B11004" t="s">
        <v>218</v>
      </c>
      <c r="C11004">
        <v>173635292</v>
      </c>
      <c r="D11004">
        <v>264</v>
      </c>
      <c r="E11004" t="s">
        <v>90</v>
      </c>
      <c r="G11004">
        <v>20.186</v>
      </c>
      <c r="H11004">
        <v>2017</v>
      </c>
      <c r="I11004">
        <v>12</v>
      </c>
      <c r="J11004">
        <v>29</v>
      </c>
      <c r="K11004">
        <v>18</v>
      </c>
      <c r="L11004">
        <v>15</v>
      </c>
      <c r="M11004" t="s">
        <v>900</v>
      </c>
      <c r="N11004" t="s">
        <v>860</v>
      </c>
      <c r="O11004" t="s">
        <v>799</v>
      </c>
      <c r="Q11004" t="s">
        <v>637</v>
      </c>
      <c r="R11004" t="str">
        <f t="shared" si="629"/>
        <v>Weekday</v>
      </c>
      <c r="S11004" s="27">
        <f t="shared" si="630"/>
        <v>43098</v>
      </c>
      <c r="V11004" t="str">
        <f t="shared" si="628"/>
        <v/>
      </c>
      <c r="AE11004" s="27"/>
      <c r="AG11004" s="27"/>
      <c r="AX11004" s="27"/>
      <c r="AY11004" s="27"/>
    </row>
    <row r="11005" spans="1:51" x14ac:dyDescent="0.25">
      <c r="A11005" t="s">
        <v>391</v>
      </c>
      <c r="B11005" t="s">
        <v>218</v>
      </c>
      <c r="C11005">
        <v>162455365</v>
      </c>
      <c r="D11005">
        <v>264</v>
      </c>
      <c r="E11005" t="s">
        <v>90</v>
      </c>
      <c r="G11005">
        <v>20.370999999999999</v>
      </c>
      <c r="H11005">
        <v>2016</v>
      </c>
      <c r="I11005">
        <v>8</v>
      </c>
      <c r="J11005">
        <v>31</v>
      </c>
      <c r="K11005">
        <v>21</v>
      </c>
      <c r="L11005">
        <v>9</v>
      </c>
      <c r="M11005" t="s">
        <v>900</v>
      </c>
      <c r="N11005" t="s">
        <v>860</v>
      </c>
      <c r="O11005" t="s">
        <v>799</v>
      </c>
      <c r="Q11005" t="s">
        <v>641</v>
      </c>
      <c r="R11005" t="str">
        <f t="shared" si="629"/>
        <v>Weekday</v>
      </c>
      <c r="S11005" s="27">
        <f t="shared" si="630"/>
        <v>42613</v>
      </c>
      <c r="V11005" t="str">
        <f t="shared" si="628"/>
        <v/>
      </c>
    </row>
    <row r="11006" spans="1:51" x14ac:dyDescent="0.25">
      <c r="A11006" t="s">
        <v>391</v>
      </c>
      <c r="B11006" t="s">
        <v>218</v>
      </c>
      <c r="C11006">
        <v>150475309</v>
      </c>
      <c r="D11006">
        <v>264</v>
      </c>
      <c r="E11006" t="s">
        <v>90</v>
      </c>
      <c r="G11006">
        <v>20.384</v>
      </c>
      <c r="H11006">
        <v>2015</v>
      </c>
      <c r="I11006">
        <v>2</v>
      </c>
      <c r="J11006">
        <v>13</v>
      </c>
      <c r="K11006">
        <v>16</v>
      </c>
      <c r="L11006">
        <v>22</v>
      </c>
      <c r="M11006" t="s">
        <v>900</v>
      </c>
      <c r="N11006" t="s">
        <v>860</v>
      </c>
      <c r="O11006" t="s">
        <v>799</v>
      </c>
      <c r="Q11006" t="s">
        <v>641</v>
      </c>
      <c r="R11006" t="str">
        <f t="shared" si="629"/>
        <v>Weekday</v>
      </c>
      <c r="S11006" s="27">
        <f t="shared" si="630"/>
        <v>42048</v>
      </c>
      <c r="V11006" t="str">
        <f t="shared" si="628"/>
        <v/>
      </c>
    </row>
    <row r="11007" spans="1:51" x14ac:dyDescent="0.25">
      <c r="A11007" t="s">
        <v>391</v>
      </c>
      <c r="B11007" t="s">
        <v>218</v>
      </c>
      <c r="C11007">
        <v>151655170</v>
      </c>
      <c r="D11007">
        <v>264</v>
      </c>
      <c r="E11007" t="s">
        <v>90</v>
      </c>
      <c r="G11007">
        <v>20.385999999999999</v>
      </c>
      <c r="H11007">
        <v>2015</v>
      </c>
      <c r="I11007">
        <v>6</v>
      </c>
      <c r="J11007">
        <v>11</v>
      </c>
      <c r="K11007">
        <v>21</v>
      </c>
      <c r="L11007">
        <v>9</v>
      </c>
      <c r="M11007" t="s">
        <v>900</v>
      </c>
      <c r="N11007" t="s">
        <v>404</v>
      </c>
      <c r="O11007" t="s">
        <v>1933</v>
      </c>
      <c r="Q11007" t="s">
        <v>641</v>
      </c>
      <c r="R11007" t="str">
        <f t="shared" si="629"/>
        <v>Weekday</v>
      </c>
      <c r="S11007" s="27">
        <f t="shared" si="630"/>
        <v>42166</v>
      </c>
      <c r="V11007" t="str">
        <f t="shared" si="628"/>
        <v/>
      </c>
      <c r="AE11007" s="27"/>
      <c r="AG11007" s="27"/>
      <c r="AX11007" s="27"/>
      <c r="AY11007" s="27"/>
    </row>
    <row r="11008" spans="1:51" x14ac:dyDescent="0.25">
      <c r="A11008" t="s">
        <v>391</v>
      </c>
      <c r="B11008" t="s">
        <v>218</v>
      </c>
      <c r="C11008">
        <v>162415224</v>
      </c>
      <c r="D11008">
        <v>264</v>
      </c>
      <c r="E11008" t="s">
        <v>90</v>
      </c>
      <c r="G11008">
        <v>20.390999999999998</v>
      </c>
      <c r="H11008">
        <v>2016</v>
      </c>
      <c r="I11008">
        <v>8</v>
      </c>
      <c r="J11008">
        <v>26</v>
      </c>
      <c r="K11008">
        <v>19</v>
      </c>
      <c r="L11008">
        <v>41</v>
      </c>
      <c r="M11008" t="s">
        <v>900</v>
      </c>
      <c r="N11008" t="s">
        <v>860</v>
      </c>
      <c r="O11008" t="s">
        <v>799</v>
      </c>
      <c r="Q11008" t="s">
        <v>643</v>
      </c>
      <c r="R11008" t="str">
        <f t="shared" si="629"/>
        <v>Weekday</v>
      </c>
      <c r="S11008" s="27">
        <f t="shared" si="630"/>
        <v>42608</v>
      </c>
      <c r="V11008" t="str">
        <f t="shared" si="628"/>
        <v/>
      </c>
    </row>
    <row r="11009" spans="1:51" x14ac:dyDescent="0.25">
      <c r="A11009" t="s">
        <v>391</v>
      </c>
      <c r="B11009" t="s">
        <v>218</v>
      </c>
      <c r="C11009">
        <v>141105056</v>
      </c>
      <c r="D11009">
        <v>264</v>
      </c>
      <c r="E11009" t="s">
        <v>90</v>
      </c>
      <c r="G11009">
        <v>20.393999999999998</v>
      </c>
      <c r="H11009">
        <v>2014</v>
      </c>
      <c r="I11009">
        <v>4</v>
      </c>
      <c r="J11009">
        <v>19</v>
      </c>
      <c r="K11009">
        <v>13</v>
      </c>
      <c r="L11009">
        <v>34</v>
      </c>
      <c r="M11009" t="s">
        <v>900</v>
      </c>
      <c r="N11009" t="s">
        <v>860</v>
      </c>
      <c r="O11009" t="s">
        <v>799</v>
      </c>
      <c r="Q11009" t="s">
        <v>643</v>
      </c>
      <c r="R11009" t="str">
        <f t="shared" si="629"/>
        <v>Weekend</v>
      </c>
      <c r="S11009" s="27">
        <f t="shared" si="630"/>
        <v>41748</v>
      </c>
      <c r="V11009" t="str">
        <f t="shared" si="628"/>
        <v/>
      </c>
      <c r="AX11009" s="27"/>
      <c r="AY11009" s="27"/>
    </row>
    <row r="11010" spans="1:51" x14ac:dyDescent="0.25">
      <c r="A11010" t="s">
        <v>391</v>
      </c>
      <c r="S11010" s="27"/>
      <c r="V11010" t="str">
        <f t="shared" si="628"/>
        <v/>
      </c>
      <c r="AE11010" s="27"/>
      <c r="AG11010" s="27"/>
      <c r="AX11010" s="27"/>
      <c r="AY11010" s="27"/>
    </row>
    <row r="11011" spans="1:51" x14ac:dyDescent="0.25">
      <c r="A11011" t="s">
        <v>391</v>
      </c>
      <c r="B11011" t="s">
        <v>218</v>
      </c>
      <c r="C11011">
        <v>130285402</v>
      </c>
      <c r="D11011">
        <v>264</v>
      </c>
      <c r="E11011" t="s">
        <v>90</v>
      </c>
      <c r="G11011">
        <v>20.402000000000001</v>
      </c>
      <c r="H11011">
        <v>2013</v>
      </c>
      <c r="I11011">
        <v>1</v>
      </c>
      <c r="J11011">
        <v>25</v>
      </c>
      <c r="K11011">
        <v>19</v>
      </c>
      <c r="L11011">
        <v>55</v>
      </c>
      <c r="M11011" t="s">
        <v>900</v>
      </c>
      <c r="N11011" t="s">
        <v>860</v>
      </c>
      <c r="O11011" t="s">
        <v>799</v>
      </c>
      <c r="Q11011" t="s">
        <v>643</v>
      </c>
      <c r="R11011" t="str">
        <f t="shared" si="629"/>
        <v>Weekday</v>
      </c>
      <c r="S11011" s="27">
        <f t="shared" si="630"/>
        <v>41299</v>
      </c>
      <c r="V11011" t="str">
        <f t="shared" ref="V11011:V11074" si="631">T11011&amp;U11011</f>
        <v/>
      </c>
    </row>
    <row r="11012" spans="1:51" x14ac:dyDescent="0.25">
      <c r="A11012" t="s">
        <v>391</v>
      </c>
      <c r="B11012" t="s">
        <v>218</v>
      </c>
      <c r="C11012">
        <v>151585161</v>
      </c>
      <c r="D11012">
        <v>264</v>
      </c>
      <c r="E11012" t="s">
        <v>90</v>
      </c>
      <c r="G11012">
        <v>20.408999999999999</v>
      </c>
      <c r="H11012">
        <v>2015</v>
      </c>
      <c r="I11012">
        <v>6</v>
      </c>
      <c r="J11012">
        <v>1</v>
      </c>
      <c r="K11012">
        <v>15</v>
      </c>
      <c r="L11012">
        <v>4</v>
      </c>
      <c r="M11012" t="s">
        <v>899</v>
      </c>
      <c r="N11012" t="s">
        <v>860</v>
      </c>
      <c r="O11012" t="s">
        <v>799</v>
      </c>
      <c r="Q11012" t="s">
        <v>643</v>
      </c>
      <c r="R11012" t="str">
        <f t="shared" si="629"/>
        <v>Weekday</v>
      </c>
      <c r="S11012" s="27">
        <f t="shared" si="630"/>
        <v>42156</v>
      </c>
      <c r="V11012" t="str">
        <f t="shared" si="631"/>
        <v/>
      </c>
      <c r="AE11012" s="27"/>
      <c r="AG11012" s="27"/>
      <c r="AX11012" s="27"/>
      <c r="AY11012" s="27"/>
    </row>
    <row r="11013" spans="1:51" x14ac:dyDescent="0.25">
      <c r="A11013" t="s">
        <v>391</v>
      </c>
      <c r="S11013" s="27"/>
      <c r="V11013" t="str">
        <f t="shared" si="631"/>
        <v/>
      </c>
      <c r="AE11013" s="27"/>
      <c r="AG11013" s="27"/>
      <c r="AX11013" s="27"/>
      <c r="AY11013" s="27"/>
    </row>
    <row r="11014" spans="1:51" x14ac:dyDescent="0.25">
      <c r="A11014" t="s">
        <v>391</v>
      </c>
      <c r="S11014" s="27"/>
      <c r="V11014" t="str">
        <f t="shared" si="631"/>
        <v/>
      </c>
      <c r="AE11014" s="27"/>
      <c r="AG11014" s="27"/>
      <c r="AX11014" s="27"/>
      <c r="AY11014" s="27"/>
    </row>
    <row r="11015" spans="1:51" x14ac:dyDescent="0.25">
      <c r="A11015" t="s">
        <v>391</v>
      </c>
      <c r="B11015" t="s">
        <v>218</v>
      </c>
      <c r="C11015">
        <v>151235266</v>
      </c>
      <c r="D11015">
        <v>264</v>
      </c>
      <c r="E11015" t="s">
        <v>90</v>
      </c>
      <c r="G11015">
        <v>20.427</v>
      </c>
      <c r="H11015">
        <v>2015</v>
      </c>
      <c r="I11015">
        <v>4</v>
      </c>
      <c r="J11015">
        <v>29</v>
      </c>
      <c r="K11015">
        <v>17</v>
      </c>
      <c r="L11015">
        <v>20</v>
      </c>
      <c r="M11015" t="s">
        <v>900</v>
      </c>
      <c r="N11015" t="s">
        <v>860</v>
      </c>
      <c r="O11015" t="s">
        <v>799</v>
      </c>
      <c r="Q11015" t="s">
        <v>643</v>
      </c>
      <c r="R11015" t="str">
        <f t="shared" si="629"/>
        <v>Weekday</v>
      </c>
      <c r="S11015" s="27">
        <f t="shared" si="630"/>
        <v>42123</v>
      </c>
      <c r="V11015" t="str">
        <f t="shared" si="631"/>
        <v/>
      </c>
    </row>
    <row r="11016" spans="1:51" x14ac:dyDescent="0.25">
      <c r="A11016" t="s">
        <v>391</v>
      </c>
      <c r="S11016" s="27"/>
      <c r="V11016" t="str">
        <f t="shared" si="631"/>
        <v/>
      </c>
      <c r="AE11016" s="27"/>
      <c r="AG11016" s="27"/>
      <c r="AX11016" s="27"/>
      <c r="AY11016" s="27"/>
    </row>
    <row r="11017" spans="1:51" x14ac:dyDescent="0.25">
      <c r="A11017" t="s">
        <v>391</v>
      </c>
      <c r="S11017" s="27"/>
      <c r="V11017" t="str">
        <f t="shared" si="631"/>
        <v/>
      </c>
      <c r="AE11017" s="27"/>
      <c r="AG11017" s="27"/>
      <c r="AX11017" s="27"/>
      <c r="AY11017" s="27"/>
    </row>
    <row r="11018" spans="1:51" x14ac:dyDescent="0.25">
      <c r="A11018" t="s">
        <v>391</v>
      </c>
      <c r="S11018" s="27"/>
      <c r="V11018" t="str">
        <f t="shared" si="631"/>
        <v/>
      </c>
      <c r="AX11018" s="27"/>
      <c r="AY11018" s="27"/>
    </row>
    <row r="11019" spans="1:51" x14ac:dyDescent="0.25">
      <c r="A11019" t="s">
        <v>391</v>
      </c>
      <c r="B11019" t="s">
        <v>218</v>
      </c>
      <c r="C11019">
        <v>140025328</v>
      </c>
      <c r="D11019">
        <v>264</v>
      </c>
      <c r="E11019" t="s">
        <v>90</v>
      </c>
      <c r="G11019">
        <v>20.474</v>
      </c>
      <c r="H11019">
        <v>2013</v>
      </c>
      <c r="I11019">
        <v>12</v>
      </c>
      <c r="J11019">
        <v>23</v>
      </c>
      <c r="K11019">
        <v>17</v>
      </c>
      <c r="L11019">
        <v>30</v>
      </c>
      <c r="M11019" t="s">
        <v>899</v>
      </c>
      <c r="N11019" t="s">
        <v>171</v>
      </c>
      <c r="O11019" t="s">
        <v>799</v>
      </c>
      <c r="Q11019" t="s">
        <v>643</v>
      </c>
      <c r="R11019" t="str">
        <f t="shared" si="629"/>
        <v>Weekday</v>
      </c>
      <c r="S11019" s="27">
        <f t="shared" si="630"/>
        <v>41631</v>
      </c>
      <c r="V11019" t="str">
        <f t="shared" si="631"/>
        <v/>
      </c>
      <c r="AE11019" s="27"/>
      <c r="AG11019" s="27"/>
      <c r="AX11019" s="27"/>
      <c r="AY11019" s="27"/>
    </row>
    <row r="11020" spans="1:51" x14ac:dyDescent="0.25">
      <c r="A11020" t="s">
        <v>391</v>
      </c>
      <c r="B11020" t="s">
        <v>218</v>
      </c>
      <c r="C11020">
        <v>153385227</v>
      </c>
      <c r="D11020">
        <v>264</v>
      </c>
      <c r="E11020" t="s">
        <v>90</v>
      </c>
      <c r="G11020">
        <v>20.477</v>
      </c>
      <c r="H11020">
        <v>2015</v>
      </c>
      <c r="I11020">
        <v>12</v>
      </c>
      <c r="J11020">
        <v>2</v>
      </c>
      <c r="K11020">
        <v>17</v>
      </c>
      <c r="L11020">
        <v>45</v>
      </c>
      <c r="M11020" t="s">
        <v>900</v>
      </c>
      <c r="N11020" t="s">
        <v>171</v>
      </c>
      <c r="O11020" t="s">
        <v>799</v>
      </c>
      <c r="Q11020" t="s">
        <v>643</v>
      </c>
      <c r="R11020" t="str">
        <f t="shared" si="629"/>
        <v>Weekday</v>
      </c>
      <c r="S11020" s="27">
        <f t="shared" si="630"/>
        <v>42340</v>
      </c>
      <c r="V11020" t="str">
        <f t="shared" si="631"/>
        <v/>
      </c>
      <c r="AE11020" s="27"/>
      <c r="AG11020" s="27"/>
      <c r="AX11020" s="27"/>
      <c r="AY11020" s="27"/>
    </row>
    <row r="11021" spans="1:51" x14ac:dyDescent="0.25">
      <c r="A11021" t="s">
        <v>391</v>
      </c>
      <c r="S11021" s="27"/>
      <c r="V11021" t="str">
        <f t="shared" si="631"/>
        <v/>
      </c>
      <c r="AE11021" s="27"/>
      <c r="AG11021" s="27"/>
      <c r="AX11021" s="27"/>
      <c r="AY11021" s="27"/>
    </row>
    <row r="11022" spans="1:51" x14ac:dyDescent="0.25">
      <c r="A11022" t="s">
        <v>391</v>
      </c>
      <c r="B11022" t="s">
        <v>218</v>
      </c>
      <c r="C11022">
        <v>131305192</v>
      </c>
      <c r="D11022">
        <v>264</v>
      </c>
      <c r="E11022" t="s">
        <v>90</v>
      </c>
      <c r="G11022">
        <v>20.481000000000002</v>
      </c>
      <c r="H11022">
        <v>2013</v>
      </c>
      <c r="I11022">
        <v>5</v>
      </c>
      <c r="J11022">
        <v>8</v>
      </c>
      <c r="K11022">
        <v>19</v>
      </c>
      <c r="L11022">
        <v>29</v>
      </c>
      <c r="M11022" t="s">
        <v>899</v>
      </c>
      <c r="N11022" t="s">
        <v>860</v>
      </c>
      <c r="O11022" t="s">
        <v>799</v>
      </c>
      <c r="Q11022" t="s">
        <v>643</v>
      </c>
      <c r="R11022" t="str">
        <f t="shared" si="629"/>
        <v>Weekday</v>
      </c>
      <c r="S11022" s="27">
        <f t="shared" si="630"/>
        <v>41402</v>
      </c>
      <c r="V11022" t="str">
        <f t="shared" si="631"/>
        <v/>
      </c>
      <c r="AX11022" s="27"/>
      <c r="AY11022" s="27"/>
    </row>
    <row r="11023" spans="1:51" x14ac:dyDescent="0.25">
      <c r="A11023" t="s">
        <v>391</v>
      </c>
      <c r="S11023" s="27"/>
      <c r="V11023" t="str">
        <f t="shared" si="631"/>
        <v/>
      </c>
      <c r="AE11023" s="27"/>
      <c r="AG11023" s="27"/>
      <c r="AX11023" s="27"/>
      <c r="AY11023" s="27"/>
    </row>
    <row r="11024" spans="1:51" x14ac:dyDescent="0.25">
      <c r="A11024" t="s">
        <v>391</v>
      </c>
      <c r="S11024" s="27"/>
      <c r="V11024" t="str">
        <f t="shared" si="631"/>
        <v/>
      </c>
      <c r="AX11024" s="27"/>
      <c r="AY11024" s="27"/>
    </row>
    <row r="11025" spans="1:51" x14ac:dyDescent="0.25">
      <c r="A11025" t="s">
        <v>391</v>
      </c>
      <c r="B11025" t="s">
        <v>218</v>
      </c>
      <c r="C11025">
        <v>141775134</v>
      </c>
      <c r="D11025">
        <v>264</v>
      </c>
      <c r="E11025" t="s">
        <v>90</v>
      </c>
      <c r="G11025">
        <v>20.524000000000001</v>
      </c>
      <c r="H11025">
        <v>2014</v>
      </c>
      <c r="I11025">
        <v>6</v>
      </c>
      <c r="J11025">
        <v>26</v>
      </c>
      <c r="K11025">
        <v>11</v>
      </c>
      <c r="L11025">
        <v>45</v>
      </c>
      <c r="M11025" t="s">
        <v>899</v>
      </c>
      <c r="N11025" t="s">
        <v>860</v>
      </c>
      <c r="O11025" t="s">
        <v>799</v>
      </c>
      <c r="Q11025" t="s">
        <v>645</v>
      </c>
      <c r="R11025" t="str">
        <f t="shared" si="629"/>
        <v>Weekday</v>
      </c>
      <c r="S11025" s="27">
        <f t="shared" si="630"/>
        <v>41816</v>
      </c>
      <c r="V11025" t="str">
        <f t="shared" si="631"/>
        <v/>
      </c>
      <c r="AE11025" s="27"/>
      <c r="AG11025" s="27"/>
      <c r="AX11025" s="27"/>
      <c r="AY11025" s="27"/>
    </row>
    <row r="11026" spans="1:51" x14ac:dyDescent="0.25">
      <c r="A11026" t="s">
        <v>391</v>
      </c>
      <c r="B11026" t="s">
        <v>218</v>
      </c>
      <c r="C11026">
        <v>152175237</v>
      </c>
      <c r="D11026">
        <v>264</v>
      </c>
      <c r="E11026" t="s">
        <v>90</v>
      </c>
      <c r="G11026">
        <v>20.533999999999999</v>
      </c>
      <c r="H11026">
        <v>2015</v>
      </c>
      <c r="I11026">
        <v>8</v>
      </c>
      <c r="J11026">
        <v>5</v>
      </c>
      <c r="K11026">
        <v>13</v>
      </c>
      <c r="L11026">
        <v>0</v>
      </c>
      <c r="M11026" t="s">
        <v>899</v>
      </c>
      <c r="N11026" t="s">
        <v>860</v>
      </c>
      <c r="O11026" t="s">
        <v>1933</v>
      </c>
      <c r="Q11026" t="s">
        <v>645</v>
      </c>
      <c r="R11026" t="str">
        <f t="shared" si="629"/>
        <v>Weekday</v>
      </c>
      <c r="S11026" s="27">
        <f t="shared" si="630"/>
        <v>42221</v>
      </c>
      <c r="V11026" t="str">
        <f t="shared" si="631"/>
        <v/>
      </c>
      <c r="AE11026" s="27"/>
      <c r="AG11026" s="27"/>
      <c r="AX11026" s="27"/>
      <c r="AY11026" s="27"/>
    </row>
    <row r="11027" spans="1:51" x14ac:dyDescent="0.25">
      <c r="A11027" t="s">
        <v>391</v>
      </c>
      <c r="B11027" t="s">
        <v>218</v>
      </c>
      <c r="C11027">
        <v>143175406</v>
      </c>
      <c r="D11027">
        <v>264</v>
      </c>
      <c r="E11027" t="s">
        <v>90</v>
      </c>
      <c r="G11027">
        <v>20.535</v>
      </c>
      <c r="H11027">
        <v>2014</v>
      </c>
      <c r="I11027">
        <v>11</v>
      </c>
      <c r="J11027">
        <v>12</v>
      </c>
      <c r="K11027">
        <v>6</v>
      </c>
      <c r="L11027">
        <v>13</v>
      </c>
      <c r="M11027" t="s">
        <v>899</v>
      </c>
      <c r="N11027" t="s">
        <v>860</v>
      </c>
      <c r="O11027" t="s">
        <v>799</v>
      </c>
      <c r="Q11027" t="s">
        <v>645</v>
      </c>
      <c r="R11027" t="str">
        <f t="shared" si="629"/>
        <v>Weekday</v>
      </c>
      <c r="S11027" s="27">
        <f t="shared" si="630"/>
        <v>41955</v>
      </c>
      <c r="V11027" t="str">
        <f t="shared" si="631"/>
        <v/>
      </c>
      <c r="AX11027" s="27"/>
      <c r="AY11027" s="27"/>
    </row>
    <row r="11028" spans="1:51" x14ac:dyDescent="0.25">
      <c r="A11028" t="s">
        <v>391</v>
      </c>
      <c r="B11028" t="s">
        <v>218</v>
      </c>
      <c r="C11028">
        <v>163105249</v>
      </c>
      <c r="D11028">
        <v>264</v>
      </c>
      <c r="E11028" t="s">
        <v>90</v>
      </c>
      <c r="G11028">
        <v>20.535</v>
      </c>
      <c r="H11028">
        <v>2016</v>
      </c>
      <c r="I11028">
        <v>10</v>
      </c>
      <c r="J11028">
        <v>24</v>
      </c>
      <c r="K11028">
        <v>4</v>
      </c>
      <c r="L11028">
        <v>37</v>
      </c>
      <c r="M11028" t="s">
        <v>899</v>
      </c>
      <c r="N11028" t="s">
        <v>170</v>
      </c>
      <c r="O11028" t="s">
        <v>799</v>
      </c>
      <c r="Q11028" t="s">
        <v>645</v>
      </c>
      <c r="R11028" t="str">
        <f t="shared" si="629"/>
        <v>Weekday</v>
      </c>
      <c r="S11028" s="27">
        <f t="shared" si="630"/>
        <v>42667</v>
      </c>
      <c r="V11028" t="str">
        <f t="shared" si="631"/>
        <v/>
      </c>
    </row>
    <row r="11029" spans="1:51" x14ac:dyDescent="0.25">
      <c r="A11029" t="s">
        <v>391</v>
      </c>
      <c r="S11029" s="27"/>
      <c r="V11029" t="str">
        <f t="shared" si="631"/>
        <v/>
      </c>
      <c r="AE11029" s="27"/>
      <c r="AG11029" s="27"/>
      <c r="AX11029" s="27"/>
      <c r="AY11029" s="27"/>
    </row>
    <row r="11030" spans="1:51" x14ac:dyDescent="0.25">
      <c r="A11030" t="s">
        <v>391</v>
      </c>
      <c r="B11030" t="s">
        <v>218</v>
      </c>
      <c r="C11030">
        <v>142025168</v>
      </c>
      <c r="D11030">
        <v>264</v>
      </c>
      <c r="E11030" t="s">
        <v>90</v>
      </c>
      <c r="G11030">
        <v>20.538</v>
      </c>
      <c r="H11030">
        <v>2014</v>
      </c>
      <c r="I11030">
        <v>7</v>
      </c>
      <c r="J11030">
        <v>20</v>
      </c>
      <c r="K11030">
        <v>19</v>
      </c>
      <c r="L11030">
        <v>46</v>
      </c>
      <c r="M11030" t="s">
        <v>900</v>
      </c>
      <c r="N11030" t="s">
        <v>860</v>
      </c>
      <c r="O11030" t="s">
        <v>1933</v>
      </c>
      <c r="Q11030" t="s">
        <v>645</v>
      </c>
      <c r="R11030" t="str">
        <f t="shared" si="629"/>
        <v>Weekend</v>
      </c>
      <c r="S11030" s="27">
        <f t="shared" si="630"/>
        <v>41840</v>
      </c>
      <c r="V11030" t="str">
        <f t="shared" si="631"/>
        <v/>
      </c>
    </row>
    <row r="11031" spans="1:51" x14ac:dyDescent="0.25">
      <c r="A11031" t="s">
        <v>391</v>
      </c>
      <c r="B11031" t="s">
        <v>218</v>
      </c>
      <c r="C11031">
        <v>151675323</v>
      </c>
      <c r="D11031">
        <v>264</v>
      </c>
      <c r="E11031" t="s">
        <v>90</v>
      </c>
      <c r="G11031">
        <v>20.54</v>
      </c>
      <c r="H11031">
        <v>2015</v>
      </c>
      <c r="I11031">
        <v>6</v>
      </c>
      <c r="J11031">
        <v>14</v>
      </c>
      <c r="K11031">
        <v>0</v>
      </c>
      <c r="L11031">
        <v>6</v>
      </c>
      <c r="M11031" t="s">
        <v>900</v>
      </c>
      <c r="N11031" t="s">
        <v>860</v>
      </c>
      <c r="O11031" t="s">
        <v>1933</v>
      </c>
      <c r="Q11031" t="s">
        <v>645</v>
      </c>
      <c r="R11031" t="str">
        <f t="shared" si="629"/>
        <v>Weekend</v>
      </c>
      <c r="S11031" s="27">
        <f t="shared" si="630"/>
        <v>42169</v>
      </c>
      <c r="V11031" t="str">
        <f t="shared" si="631"/>
        <v/>
      </c>
    </row>
    <row r="11032" spans="1:51" x14ac:dyDescent="0.25">
      <c r="A11032" t="s">
        <v>391</v>
      </c>
      <c r="B11032" t="s">
        <v>218</v>
      </c>
      <c r="C11032">
        <v>131075212</v>
      </c>
      <c r="D11032">
        <v>264</v>
      </c>
      <c r="E11032" t="s">
        <v>90</v>
      </c>
      <c r="G11032">
        <v>20.54</v>
      </c>
      <c r="H11032">
        <v>2013</v>
      </c>
      <c r="I11032">
        <v>4</v>
      </c>
      <c r="J11032">
        <v>14</v>
      </c>
      <c r="K11032">
        <v>17</v>
      </c>
      <c r="L11032">
        <v>37</v>
      </c>
      <c r="M11032" t="s">
        <v>900</v>
      </c>
      <c r="N11032" t="s">
        <v>860</v>
      </c>
      <c r="O11032" t="s">
        <v>799</v>
      </c>
      <c r="Q11032" t="s">
        <v>645</v>
      </c>
      <c r="R11032" t="str">
        <f t="shared" si="629"/>
        <v>Weekend</v>
      </c>
      <c r="S11032" s="27">
        <f t="shared" si="630"/>
        <v>41378</v>
      </c>
      <c r="V11032" t="str">
        <f t="shared" si="631"/>
        <v/>
      </c>
      <c r="AE11032" s="27"/>
      <c r="AG11032" s="27"/>
      <c r="AX11032" s="27"/>
      <c r="AY11032" s="27"/>
    </row>
    <row r="11033" spans="1:51" x14ac:dyDescent="0.25">
      <c r="A11033" t="s">
        <v>391</v>
      </c>
      <c r="B11033" t="s">
        <v>218</v>
      </c>
      <c r="C11033">
        <v>171725221</v>
      </c>
      <c r="D11033">
        <v>264</v>
      </c>
      <c r="E11033" t="s">
        <v>90</v>
      </c>
      <c r="G11033">
        <v>20.545000000000002</v>
      </c>
      <c r="H11033">
        <v>2017</v>
      </c>
      <c r="I11033">
        <v>6</v>
      </c>
      <c r="J11033">
        <v>21</v>
      </c>
      <c r="K11033">
        <v>6</v>
      </c>
      <c r="L11033">
        <v>33</v>
      </c>
      <c r="M11033" t="s">
        <v>899</v>
      </c>
      <c r="N11033" t="s">
        <v>860</v>
      </c>
      <c r="O11033" t="s">
        <v>799</v>
      </c>
      <c r="Q11033" t="s">
        <v>645</v>
      </c>
      <c r="R11033" t="str">
        <f t="shared" si="629"/>
        <v>Weekday</v>
      </c>
      <c r="S11033" s="27">
        <f t="shared" si="630"/>
        <v>42907</v>
      </c>
      <c r="V11033" t="str">
        <f t="shared" si="631"/>
        <v/>
      </c>
      <c r="AX11033" s="27"/>
      <c r="AY11033" s="27"/>
    </row>
    <row r="11034" spans="1:51" x14ac:dyDescent="0.25">
      <c r="A11034" t="s">
        <v>391</v>
      </c>
      <c r="B11034" t="s">
        <v>218</v>
      </c>
      <c r="C11034">
        <v>150635264</v>
      </c>
      <c r="D11034">
        <v>264</v>
      </c>
      <c r="E11034" t="s">
        <v>90</v>
      </c>
      <c r="G11034">
        <v>20.552</v>
      </c>
      <c r="H11034">
        <v>2015</v>
      </c>
      <c r="I11034">
        <v>3</v>
      </c>
      <c r="J11034">
        <v>4</v>
      </c>
      <c r="K11034">
        <v>10</v>
      </c>
      <c r="L11034">
        <v>40</v>
      </c>
      <c r="M11034" t="s">
        <v>900</v>
      </c>
      <c r="N11034" t="s">
        <v>170</v>
      </c>
      <c r="O11034" t="s">
        <v>799</v>
      </c>
      <c r="Q11034" t="s">
        <v>645</v>
      </c>
      <c r="R11034" t="str">
        <f t="shared" si="629"/>
        <v>Weekday</v>
      </c>
      <c r="S11034" s="27">
        <f t="shared" si="630"/>
        <v>42067</v>
      </c>
      <c r="V11034" t="str">
        <f t="shared" si="631"/>
        <v/>
      </c>
      <c r="AO11034" s="27"/>
      <c r="AX11034" s="27"/>
      <c r="AY11034" s="27"/>
    </row>
    <row r="11035" spans="1:51" x14ac:dyDescent="0.25">
      <c r="A11035" t="s">
        <v>391</v>
      </c>
      <c r="B11035" t="s">
        <v>218</v>
      </c>
      <c r="C11035">
        <v>170605208</v>
      </c>
      <c r="D11035">
        <v>264</v>
      </c>
      <c r="E11035" t="s">
        <v>90</v>
      </c>
      <c r="G11035">
        <v>20.552</v>
      </c>
      <c r="H11035">
        <v>2017</v>
      </c>
      <c r="I11035">
        <v>2</v>
      </c>
      <c r="J11035">
        <v>28</v>
      </c>
      <c r="K11035">
        <v>21</v>
      </c>
      <c r="L11035">
        <v>15</v>
      </c>
      <c r="M11035" t="s">
        <v>899</v>
      </c>
      <c r="N11035" t="s">
        <v>171</v>
      </c>
      <c r="O11035" t="s">
        <v>799</v>
      </c>
      <c r="Q11035" t="s">
        <v>645</v>
      </c>
      <c r="R11035" t="str">
        <f t="shared" si="629"/>
        <v>Weekday</v>
      </c>
      <c r="S11035" s="27">
        <f t="shared" si="630"/>
        <v>42794</v>
      </c>
      <c r="V11035" t="str">
        <f t="shared" si="631"/>
        <v/>
      </c>
      <c r="AE11035" s="27"/>
      <c r="AG11035" s="27"/>
      <c r="AX11035" s="27"/>
      <c r="AY11035" s="27"/>
    </row>
    <row r="11036" spans="1:51" x14ac:dyDescent="0.25">
      <c r="A11036" t="s">
        <v>391</v>
      </c>
      <c r="S11036" s="27"/>
      <c r="V11036" t="str">
        <f t="shared" si="631"/>
        <v/>
      </c>
      <c r="AX11036" s="27"/>
      <c r="AY11036" s="27"/>
    </row>
    <row r="11037" spans="1:51" x14ac:dyDescent="0.25">
      <c r="A11037" t="s">
        <v>391</v>
      </c>
      <c r="S11037" s="27"/>
      <c r="V11037" t="str">
        <f t="shared" si="631"/>
        <v/>
      </c>
      <c r="AE11037" s="27"/>
      <c r="AG11037" s="27"/>
      <c r="AX11037" s="27"/>
      <c r="AY11037" s="27"/>
    </row>
    <row r="11038" spans="1:51" x14ac:dyDescent="0.25">
      <c r="A11038" t="s">
        <v>391</v>
      </c>
      <c r="B11038" t="s">
        <v>218</v>
      </c>
      <c r="C11038">
        <v>160505352</v>
      </c>
      <c r="D11038">
        <v>264</v>
      </c>
      <c r="E11038" t="s">
        <v>90</v>
      </c>
      <c r="G11038">
        <v>20.568999999999999</v>
      </c>
      <c r="H11038">
        <v>2016</v>
      </c>
      <c r="I11038">
        <v>2</v>
      </c>
      <c r="J11038">
        <v>18</v>
      </c>
      <c r="K11038">
        <v>17</v>
      </c>
      <c r="L11038">
        <v>14</v>
      </c>
      <c r="M11038" t="s">
        <v>900</v>
      </c>
      <c r="N11038" t="s">
        <v>170</v>
      </c>
      <c r="O11038" t="s">
        <v>799</v>
      </c>
      <c r="Q11038" t="s">
        <v>645</v>
      </c>
      <c r="R11038" t="str">
        <f t="shared" si="629"/>
        <v>Weekday</v>
      </c>
      <c r="S11038" s="27">
        <f t="shared" si="630"/>
        <v>42418</v>
      </c>
      <c r="V11038" t="str">
        <f t="shared" si="631"/>
        <v/>
      </c>
      <c r="AE11038" s="27"/>
      <c r="AO11038" s="27"/>
      <c r="AX11038" s="27"/>
      <c r="AY11038" s="27"/>
    </row>
    <row r="11039" spans="1:51" x14ac:dyDescent="0.25">
      <c r="A11039" t="s">
        <v>391</v>
      </c>
      <c r="B11039" t="s">
        <v>218</v>
      </c>
      <c r="C11039">
        <v>173655026</v>
      </c>
      <c r="D11039">
        <v>264</v>
      </c>
      <c r="E11039" t="s">
        <v>90</v>
      </c>
      <c r="G11039">
        <v>20.576000000000001</v>
      </c>
      <c r="H11039">
        <v>2017</v>
      </c>
      <c r="I11039">
        <v>12</v>
      </c>
      <c r="J11039">
        <v>31</v>
      </c>
      <c r="K11039">
        <v>3</v>
      </c>
      <c r="L11039">
        <v>37</v>
      </c>
      <c r="M11039" t="s">
        <v>899</v>
      </c>
      <c r="N11039" t="s">
        <v>860</v>
      </c>
      <c r="O11039" t="s">
        <v>799</v>
      </c>
      <c r="Q11039" t="s">
        <v>645</v>
      </c>
      <c r="R11039" t="str">
        <f t="shared" si="629"/>
        <v>Weekend</v>
      </c>
      <c r="S11039" s="27">
        <f t="shared" si="630"/>
        <v>43100</v>
      </c>
      <c r="V11039" t="str">
        <f t="shared" si="631"/>
        <v/>
      </c>
      <c r="AX11039" s="27"/>
      <c r="AY11039" s="27"/>
    </row>
    <row r="11040" spans="1:51" x14ac:dyDescent="0.25">
      <c r="A11040" t="s">
        <v>391</v>
      </c>
      <c r="B11040" t="s">
        <v>218</v>
      </c>
      <c r="C11040">
        <v>173445130</v>
      </c>
      <c r="D11040">
        <v>264</v>
      </c>
      <c r="E11040" t="s">
        <v>90</v>
      </c>
      <c r="G11040">
        <v>20.584</v>
      </c>
      <c r="H11040">
        <v>2017</v>
      </c>
      <c r="I11040">
        <v>12</v>
      </c>
      <c r="J11040">
        <v>7</v>
      </c>
      <c r="K11040">
        <v>8</v>
      </c>
      <c r="L11040">
        <v>25</v>
      </c>
      <c r="M11040" t="s">
        <v>900</v>
      </c>
      <c r="N11040" t="s">
        <v>404</v>
      </c>
      <c r="O11040" t="s">
        <v>799</v>
      </c>
      <c r="Q11040" t="s">
        <v>645</v>
      </c>
      <c r="R11040" t="str">
        <f t="shared" si="629"/>
        <v>Weekday</v>
      </c>
      <c r="S11040" s="27">
        <f t="shared" si="630"/>
        <v>43076</v>
      </c>
      <c r="V11040" t="str">
        <f t="shared" si="631"/>
        <v/>
      </c>
      <c r="AE11040" s="27"/>
      <c r="AG11040" s="27"/>
      <c r="AX11040" s="27"/>
      <c r="AY11040" s="27"/>
    </row>
    <row r="11041" spans="1:51" x14ac:dyDescent="0.25">
      <c r="A11041" t="s">
        <v>391</v>
      </c>
      <c r="S11041" s="27"/>
      <c r="V11041" t="str">
        <f t="shared" si="631"/>
        <v/>
      </c>
      <c r="AX11041" s="27"/>
      <c r="AY11041" s="27"/>
    </row>
    <row r="11042" spans="1:51" x14ac:dyDescent="0.25">
      <c r="A11042" t="s">
        <v>391</v>
      </c>
      <c r="B11042" t="s">
        <v>218</v>
      </c>
      <c r="C11042">
        <v>172305304</v>
      </c>
      <c r="D11042">
        <v>264</v>
      </c>
      <c r="E11042" t="s">
        <v>90</v>
      </c>
      <c r="G11042">
        <v>20.625</v>
      </c>
      <c r="H11042">
        <v>2017</v>
      </c>
      <c r="I11042">
        <v>8</v>
      </c>
      <c r="J11042">
        <v>18</v>
      </c>
      <c r="K11042">
        <v>18</v>
      </c>
      <c r="L11042">
        <v>10</v>
      </c>
      <c r="M11042" t="s">
        <v>900</v>
      </c>
      <c r="N11042" t="s">
        <v>404</v>
      </c>
      <c r="O11042" t="s">
        <v>799</v>
      </c>
      <c r="Q11042" t="s">
        <v>645</v>
      </c>
      <c r="R11042" t="str">
        <f t="shared" si="629"/>
        <v>Weekday</v>
      </c>
      <c r="S11042" s="27">
        <f t="shared" si="630"/>
        <v>42965</v>
      </c>
      <c r="V11042" t="str">
        <f t="shared" si="631"/>
        <v/>
      </c>
      <c r="AE11042" s="27"/>
      <c r="AG11042" s="27"/>
      <c r="AX11042" s="27"/>
      <c r="AY11042" s="27"/>
    </row>
    <row r="11043" spans="1:51" x14ac:dyDescent="0.25">
      <c r="A11043" t="s">
        <v>391</v>
      </c>
      <c r="B11043" t="s">
        <v>218</v>
      </c>
      <c r="C11043">
        <v>170175313</v>
      </c>
      <c r="D11043">
        <v>264</v>
      </c>
      <c r="E11043" t="s">
        <v>90</v>
      </c>
      <c r="G11043">
        <v>20.629000000000001</v>
      </c>
      <c r="H11043">
        <v>2017</v>
      </c>
      <c r="I11043">
        <v>1</v>
      </c>
      <c r="J11043">
        <v>7</v>
      </c>
      <c r="K11043">
        <v>16</v>
      </c>
      <c r="L11043">
        <v>25</v>
      </c>
      <c r="M11043" t="s">
        <v>899</v>
      </c>
      <c r="N11043" t="s">
        <v>860</v>
      </c>
      <c r="O11043" t="s">
        <v>799</v>
      </c>
      <c r="Q11043" t="s">
        <v>645</v>
      </c>
      <c r="R11043" t="str">
        <f t="shared" si="629"/>
        <v>Weekend</v>
      </c>
      <c r="S11043" s="27">
        <f t="shared" si="630"/>
        <v>42742</v>
      </c>
      <c r="V11043" t="str">
        <f t="shared" si="631"/>
        <v/>
      </c>
      <c r="AX11043" s="27"/>
      <c r="AY11043" s="27"/>
    </row>
    <row r="11044" spans="1:51" x14ac:dyDescent="0.25">
      <c r="A11044" t="s">
        <v>391</v>
      </c>
      <c r="S11044" s="27"/>
      <c r="V11044" t="str">
        <f t="shared" si="631"/>
        <v/>
      </c>
    </row>
    <row r="11045" spans="1:51" x14ac:dyDescent="0.25">
      <c r="A11045" t="s">
        <v>391</v>
      </c>
      <c r="S11045" s="27"/>
      <c r="V11045" t="str">
        <f t="shared" si="631"/>
        <v/>
      </c>
      <c r="AE11045" s="27"/>
      <c r="AG11045" s="27"/>
      <c r="AX11045" s="27"/>
      <c r="AY11045" s="27"/>
    </row>
    <row r="11046" spans="1:51" x14ac:dyDescent="0.25">
      <c r="A11046" t="s">
        <v>391</v>
      </c>
      <c r="B11046" t="s">
        <v>218</v>
      </c>
      <c r="C11046">
        <v>143595005</v>
      </c>
      <c r="D11046">
        <v>264</v>
      </c>
      <c r="E11046" t="s">
        <v>90</v>
      </c>
      <c r="G11046">
        <v>20.699000000000002</v>
      </c>
      <c r="H11046">
        <v>2014</v>
      </c>
      <c r="I11046">
        <v>12</v>
      </c>
      <c r="J11046">
        <v>23</v>
      </c>
      <c r="K11046">
        <v>17</v>
      </c>
      <c r="L11046">
        <v>29</v>
      </c>
      <c r="M11046" t="s">
        <v>900</v>
      </c>
      <c r="N11046" t="s">
        <v>860</v>
      </c>
      <c r="O11046" t="s">
        <v>799</v>
      </c>
      <c r="Q11046" t="s">
        <v>647</v>
      </c>
      <c r="R11046" t="str">
        <f t="shared" si="629"/>
        <v>Weekday</v>
      </c>
      <c r="S11046" s="27">
        <f t="shared" si="630"/>
        <v>41996</v>
      </c>
      <c r="V11046" t="str">
        <f t="shared" si="631"/>
        <v/>
      </c>
      <c r="AE11046" s="27"/>
      <c r="AG11046" s="27"/>
      <c r="AX11046" s="27"/>
      <c r="AY11046" s="27"/>
    </row>
    <row r="11047" spans="1:51" x14ac:dyDescent="0.25">
      <c r="A11047" t="s">
        <v>391</v>
      </c>
      <c r="B11047" t="s">
        <v>218</v>
      </c>
      <c r="C11047">
        <v>152355101</v>
      </c>
      <c r="D11047">
        <v>264</v>
      </c>
      <c r="E11047" t="s">
        <v>90</v>
      </c>
      <c r="G11047">
        <v>20.715</v>
      </c>
      <c r="H11047">
        <v>2015</v>
      </c>
      <c r="I11047">
        <v>8</v>
      </c>
      <c r="J11047">
        <v>23</v>
      </c>
      <c r="K11047">
        <v>8</v>
      </c>
      <c r="L11047">
        <v>35</v>
      </c>
      <c r="M11047" t="s">
        <v>899</v>
      </c>
      <c r="N11047" t="s">
        <v>860</v>
      </c>
      <c r="O11047" t="s">
        <v>799</v>
      </c>
      <c r="Q11047" t="s">
        <v>647</v>
      </c>
      <c r="R11047" t="str">
        <f t="shared" si="629"/>
        <v>Weekend</v>
      </c>
      <c r="S11047" s="27">
        <f t="shared" si="630"/>
        <v>42239</v>
      </c>
      <c r="V11047" t="str">
        <f t="shared" si="631"/>
        <v/>
      </c>
      <c r="AE11047" s="27"/>
      <c r="AG11047" s="27"/>
      <c r="AX11047" s="27"/>
      <c r="AY11047" s="27"/>
    </row>
    <row r="11048" spans="1:51" x14ac:dyDescent="0.25">
      <c r="A11048" t="s">
        <v>391</v>
      </c>
      <c r="B11048" t="s">
        <v>218</v>
      </c>
      <c r="C11048">
        <v>143235143</v>
      </c>
      <c r="D11048">
        <v>264</v>
      </c>
      <c r="E11048" t="s">
        <v>90</v>
      </c>
      <c r="G11048">
        <v>20.716000000000001</v>
      </c>
      <c r="H11048">
        <v>2014</v>
      </c>
      <c r="I11048">
        <v>11</v>
      </c>
      <c r="J11048">
        <v>15</v>
      </c>
      <c r="K11048">
        <v>4</v>
      </c>
      <c r="L11048">
        <v>14</v>
      </c>
      <c r="M11048" t="s">
        <v>899</v>
      </c>
      <c r="N11048" t="s">
        <v>860</v>
      </c>
      <c r="O11048" t="s">
        <v>799</v>
      </c>
      <c r="Q11048" t="s">
        <v>647</v>
      </c>
      <c r="R11048" t="str">
        <f t="shared" si="629"/>
        <v>Weekend</v>
      </c>
      <c r="S11048" s="27">
        <f t="shared" si="630"/>
        <v>41958</v>
      </c>
      <c r="V11048" t="str">
        <f t="shared" si="631"/>
        <v/>
      </c>
      <c r="AE11048" s="27"/>
      <c r="AG11048" s="27"/>
      <c r="AX11048" s="27"/>
      <c r="AY11048" s="27"/>
    </row>
    <row r="11049" spans="1:51" x14ac:dyDescent="0.25">
      <c r="A11049" t="s">
        <v>391</v>
      </c>
      <c r="B11049" t="s">
        <v>218</v>
      </c>
      <c r="C11049">
        <v>173025318</v>
      </c>
      <c r="D11049">
        <v>264</v>
      </c>
      <c r="E11049" t="s">
        <v>90</v>
      </c>
      <c r="G11049">
        <v>20.722999999999999</v>
      </c>
      <c r="H11049">
        <v>2017</v>
      </c>
      <c r="I11049">
        <v>10</v>
      </c>
      <c r="J11049">
        <v>29</v>
      </c>
      <c r="K11049">
        <v>14</v>
      </c>
      <c r="L11049">
        <v>55</v>
      </c>
      <c r="M11049" t="s">
        <v>899</v>
      </c>
      <c r="N11049" t="s">
        <v>860</v>
      </c>
      <c r="O11049" t="s">
        <v>799</v>
      </c>
      <c r="Q11049" t="s">
        <v>647</v>
      </c>
      <c r="R11049" t="str">
        <f t="shared" si="629"/>
        <v>Weekend</v>
      </c>
      <c r="S11049" s="27">
        <f t="shared" si="630"/>
        <v>43037</v>
      </c>
      <c r="V11049" t="str">
        <f t="shared" si="631"/>
        <v/>
      </c>
      <c r="AX11049" s="27"/>
      <c r="AY11049" s="27"/>
    </row>
    <row r="11050" spans="1:51" x14ac:dyDescent="0.25">
      <c r="A11050" t="s">
        <v>391</v>
      </c>
      <c r="S11050" s="27"/>
      <c r="V11050" t="str">
        <f t="shared" si="631"/>
        <v/>
      </c>
      <c r="AX11050" s="27"/>
      <c r="AY11050" s="27"/>
    </row>
    <row r="11051" spans="1:51" x14ac:dyDescent="0.25">
      <c r="A11051" t="s">
        <v>391</v>
      </c>
      <c r="B11051" t="s">
        <v>218</v>
      </c>
      <c r="C11051">
        <v>130985255</v>
      </c>
      <c r="D11051">
        <v>264</v>
      </c>
      <c r="E11051" t="s">
        <v>90</v>
      </c>
      <c r="G11051">
        <v>20.759</v>
      </c>
      <c r="H11051">
        <v>2013</v>
      </c>
      <c r="I11051">
        <v>4</v>
      </c>
      <c r="J11051">
        <v>8</v>
      </c>
      <c r="K11051">
        <v>18</v>
      </c>
      <c r="L11051">
        <v>20</v>
      </c>
      <c r="M11051" t="s">
        <v>900</v>
      </c>
      <c r="N11051" t="s">
        <v>860</v>
      </c>
      <c r="O11051" t="s">
        <v>799</v>
      </c>
      <c r="Q11051" t="s">
        <v>647</v>
      </c>
      <c r="R11051" t="str">
        <f t="shared" si="629"/>
        <v>Weekday</v>
      </c>
      <c r="S11051" s="27">
        <f t="shared" si="630"/>
        <v>41372</v>
      </c>
      <c r="V11051" t="str">
        <f t="shared" si="631"/>
        <v/>
      </c>
      <c r="AE11051" s="27"/>
      <c r="AG11051" s="27"/>
      <c r="AX11051" s="27"/>
      <c r="AY11051" s="27"/>
    </row>
    <row r="11052" spans="1:51" x14ac:dyDescent="0.25">
      <c r="A11052" t="s">
        <v>391</v>
      </c>
      <c r="S11052" s="27"/>
      <c r="V11052" t="str">
        <f t="shared" si="631"/>
        <v/>
      </c>
      <c r="AE11052" s="27"/>
      <c r="AG11052" s="27"/>
      <c r="AX11052" s="27"/>
      <c r="AY11052" s="27"/>
    </row>
    <row r="11053" spans="1:51" x14ac:dyDescent="0.25">
      <c r="A11053" t="s">
        <v>391</v>
      </c>
      <c r="S11053" s="27"/>
      <c r="V11053" t="str">
        <f t="shared" si="631"/>
        <v/>
      </c>
      <c r="AE11053" s="27"/>
      <c r="AG11053" s="27"/>
      <c r="AX11053" s="27"/>
      <c r="AY11053" s="27"/>
    </row>
    <row r="11054" spans="1:51" x14ac:dyDescent="0.25">
      <c r="A11054" t="s">
        <v>391</v>
      </c>
      <c r="B11054" t="s">
        <v>218</v>
      </c>
      <c r="C11054">
        <v>142255086</v>
      </c>
      <c r="D11054">
        <v>264</v>
      </c>
      <c r="E11054" t="s">
        <v>90</v>
      </c>
      <c r="G11054">
        <v>20.812000000000001</v>
      </c>
      <c r="H11054">
        <v>2014</v>
      </c>
      <c r="I11054">
        <v>7</v>
      </c>
      <c r="J11054">
        <v>28</v>
      </c>
      <c r="K11054">
        <v>13</v>
      </c>
      <c r="L11054">
        <v>43</v>
      </c>
      <c r="M11054" t="s">
        <v>900</v>
      </c>
      <c r="N11054" t="s">
        <v>171</v>
      </c>
      <c r="O11054" t="s">
        <v>799</v>
      </c>
      <c r="Q11054" t="s">
        <v>647</v>
      </c>
      <c r="R11054" t="str">
        <f t="shared" si="629"/>
        <v>Weekday</v>
      </c>
      <c r="S11054" s="27">
        <f t="shared" si="630"/>
        <v>41848</v>
      </c>
      <c r="V11054" t="str">
        <f t="shared" si="631"/>
        <v/>
      </c>
    </row>
    <row r="11055" spans="1:51" x14ac:dyDescent="0.25">
      <c r="A11055" t="s">
        <v>391</v>
      </c>
      <c r="B11055" t="s">
        <v>218</v>
      </c>
      <c r="C11055">
        <v>161655416</v>
      </c>
      <c r="D11055">
        <v>264</v>
      </c>
      <c r="E11055" t="s">
        <v>90</v>
      </c>
      <c r="G11055">
        <v>20.815000000000001</v>
      </c>
      <c r="H11055">
        <v>2016</v>
      </c>
      <c r="I11055">
        <v>6</v>
      </c>
      <c r="J11055">
        <v>7</v>
      </c>
      <c r="K11055">
        <v>17</v>
      </c>
      <c r="L11055">
        <v>25</v>
      </c>
      <c r="M11055" t="s">
        <v>900</v>
      </c>
      <c r="N11055" t="s">
        <v>860</v>
      </c>
      <c r="O11055" t="s">
        <v>799</v>
      </c>
      <c r="Q11055" t="s">
        <v>647</v>
      </c>
      <c r="R11055" t="str">
        <f t="shared" si="629"/>
        <v>Weekday</v>
      </c>
      <c r="S11055" s="27">
        <f t="shared" si="630"/>
        <v>42528</v>
      </c>
      <c r="V11055" t="str">
        <f t="shared" si="631"/>
        <v/>
      </c>
      <c r="AE11055" s="27"/>
      <c r="AO11055" s="27"/>
      <c r="AX11055" s="27"/>
      <c r="AY11055" s="27"/>
    </row>
    <row r="11056" spans="1:51" x14ac:dyDescent="0.25">
      <c r="A11056" t="s">
        <v>391</v>
      </c>
      <c r="B11056" t="s">
        <v>218</v>
      </c>
      <c r="C11056">
        <v>172245241</v>
      </c>
      <c r="D11056">
        <v>264</v>
      </c>
      <c r="E11056" t="s">
        <v>90</v>
      </c>
      <c r="G11056">
        <v>20.82</v>
      </c>
      <c r="H11056">
        <v>2017</v>
      </c>
      <c r="I11056">
        <v>8</v>
      </c>
      <c r="J11056">
        <v>12</v>
      </c>
      <c r="K11056">
        <v>16</v>
      </c>
      <c r="L11056">
        <v>5</v>
      </c>
      <c r="M11056" t="s">
        <v>899</v>
      </c>
      <c r="N11056" t="s">
        <v>171</v>
      </c>
      <c r="O11056" t="s">
        <v>799</v>
      </c>
      <c r="Q11056" t="s">
        <v>647</v>
      </c>
      <c r="R11056" t="str">
        <f t="shared" si="629"/>
        <v>Weekend</v>
      </c>
      <c r="S11056" s="27">
        <f t="shared" si="630"/>
        <v>42959</v>
      </c>
      <c r="V11056" t="str">
        <f t="shared" si="631"/>
        <v/>
      </c>
      <c r="AE11056" s="27"/>
      <c r="AG11056" s="27"/>
      <c r="AX11056" s="27"/>
      <c r="AY11056" s="27"/>
    </row>
    <row r="11057" spans="1:51" x14ac:dyDescent="0.25">
      <c r="A11057" t="s">
        <v>391</v>
      </c>
      <c r="B11057" t="s">
        <v>218</v>
      </c>
      <c r="C11057">
        <v>173335529</v>
      </c>
      <c r="D11057">
        <v>264</v>
      </c>
      <c r="E11057" t="s">
        <v>90</v>
      </c>
      <c r="G11057">
        <v>20.83</v>
      </c>
      <c r="H11057">
        <v>2017</v>
      </c>
      <c r="I11057">
        <v>11</v>
      </c>
      <c r="J11057">
        <v>29</v>
      </c>
      <c r="K11057">
        <v>17</v>
      </c>
      <c r="L11057">
        <v>48</v>
      </c>
      <c r="M11057" t="s">
        <v>900</v>
      </c>
      <c r="N11057" t="s">
        <v>171</v>
      </c>
      <c r="O11057" t="s">
        <v>799</v>
      </c>
      <c r="Q11057" t="s">
        <v>649</v>
      </c>
      <c r="R11057" t="str">
        <f t="shared" ref="R11057:R11120" si="632">IF(WEEKDAY(DATE(H11057,I11057,J11057),2) &lt; 6, "Weekday", "Weekend")</f>
        <v>Weekday</v>
      </c>
      <c r="S11057" s="27">
        <f t="shared" ref="S11057:S11120" si="633">DATE(H11057,I11057,J11057)</f>
        <v>43068</v>
      </c>
      <c r="V11057" t="str">
        <f t="shared" si="631"/>
        <v/>
      </c>
      <c r="AX11057" s="27"/>
      <c r="AY11057" s="27"/>
    </row>
    <row r="11058" spans="1:51" x14ac:dyDescent="0.25">
      <c r="A11058" t="s">
        <v>391</v>
      </c>
      <c r="B11058" t="s">
        <v>218</v>
      </c>
      <c r="C11058">
        <v>170685342</v>
      </c>
      <c r="D11058">
        <v>264</v>
      </c>
      <c r="E11058" t="s">
        <v>90</v>
      </c>
      <c r="G11058">
        <v>20.867999999999999</v>
      </c>
      <c r="H11058">
        <v>2017</v>
      </c>
      <c r="I11058">
        <v>3</v>
      </c>
      <c r="J11058">
        <v>9</v>
      </c>
      <c r="K11058">
        <v>17</v>
      </c>
      <c r="L11058">
        <v>4</v>
      </c>
      <c r="M11058" t="s">
        <v>900</v>
      </c>
      <c r="N11058" t="s">
        <v>860</v>
      </c>
      <c r="O11058" t="s">
        <v>799</v>
      </c>
      <c r="Q11058" t="s">
        <v>649</v>
      </c>
      <c r="R11058" t="str">
        <f t="shared" si="632"/>
        <v>Weekday</v>
      </c>
      <c r="S11058" s="27">
        <f t="shared" si="633"/>
        <v>42803</v>
      </c>
      <c r="V11058" t="str">
        <f t="shared" si="631"/>
        <v/>
      </c>
      <c r="AX11058" s="27"/>
      <c r="AY11058" s="27"/>
    </row>
    <row r="11059" spans="1:51" x14ac:dyDescent="0.25">
      <c r="A11059" t="s">
        <v>391</v>
      </c>
      <c r="B11059" t="s">
        <v>218</v>
      </c>
      <c r="C11059">
        <v>130405139</v>
      </c>
      <c r="D11059">
        <v>264</v>
      </c>
      <c r="E11059" t="s">
        <v>90</v>
      </c>
      <c r="G11059">
        <v>20.898</v>
      </c>
      <c r="H11059">
        <v>2013</v>
      </c>
      <c r="I11059">
        <v>2</v>
      </c>
      <c r="J11059">
        <v>8</v>
      </c>
      <c r="K11059">
        <v>8</v>
      </c>
      <c r="L11059">
        <v>48</v>
      </c>
      <c r="M11059" t="s">
        <v>899</v>
      </c>
      <c r="N11059" t="s">
        <v>404</v>
      </c>
      <c r="O11059" t="s">
        <v>799</v>
      </c>
      <c r="Q11059" t="s">
        <v>649</v>
      </c>
      <c r="R11059" t="str">
        <f t="shared" si="632"/>
        <v>Weekday</v>
      </c>
      <c r="S11059" s="27">
        <f t="shared" si="633"/>
        <v>41313</v>
      </c>
      <c r="V11059" t="str">
        <f t="shared" si="631"/>
        <v/>
      </c>
      <c r="AX11059" s="27"/>
      <c r="AY11059" s="27"/>
    </row>
    <row r="11060" spans="1:51" x14ac:dyDescent="0.25">
      <c r="A11060" t="s">
        <v>391</v>
      </c>
      <c r="B11060" t="s">
        <v>218</v>
      </c>
      <c r="C11060">
        <v>142885275</v>
      </c>
      <c r="D11060">
        <v>264</v>
      </c>
      <c r="E11060" t="s">
        <v>90</v>
      </c>
      <c r="G11060">
        <v>20.9</v>
      </c>
      <c r="H11060">
        <v>2014</v>
      </c>
      <c r="I11060">
        <v>10</v>
      </c>
      <c r="J11060">
        <v>14</v>
      </c>
      <c r="K11060">
        <v>17</v>
      </c>
      <c r="L11060">
        <v>29</v>
      </c>
      <c r="M11060" t="s">
        <v>900</v>
      </c>
      <c r="N11060" t="s">
        <v>860</v>
      </c>
      <c r="O11060" t="s">
        <v>799</v>
      </c>
      <c r="Q11060" t="s">
        <v>649</v>
      </c>
      <c r="R11060" t="str">
        <f t="shared" si="632"/>
        <v>Weekday</v>
      </c>
      <c r="S11060" s="27">
        <f t="shared" si="633"/>
        <v>41926</v>
      </c>
      <c r="V11060" t="str">
        <f t="shared" si="631"/>
        <v/>
      </c>
    </row>
    <row r="11061" spans="1:51" x14ac:dyDescent="0.25">
      <c r="A11061" t="s">
        <v>391</v>
      </c>
      <c r="S11061" s="27"/>
      <c r="V11061" t="str">
        <f t="shared" si="631"/>
        <v/>
      </c>
      <c r="AE11061" s="27"/>
      <c r="AG11061" s="27"/>
      <c r="AX11061" s="27"/>
      <c r="AY11061" s="27"/>
    </row>
    <row r="11062" spans="1:51" x14ac:dyDescent="0.25">
      <c r="A11062" t="s">
        <v>391</v>
      </c>
      <c r="B11062" t="s">
        <v>218</v>
      </c>
      <c r="C11062">
        <v>171685254</v>
      </c>
      <c r="D11062">
        <v>264</v>
      </c>
      <c r="E11062" t="s">
        <v>90</v>
      </c>
      <c r="G11062">
        <v>20.96</v>
      </c>
      <c r="H11062">
        <v>2017</v>
      </c>
      <c r="I11062">
        <v>6</v>
      </c>
      <c r="J11062">
        <v>14</v>
      </c>
      <c r="K11062">
        <v>17</v>
      </c>
      <c r="L11062">
        <v>40</v>
      </c>
      <c r="M11062" t="s">
        <v>900</v>
      </c>
      <c r="N11062" t="s">
        <v>171</v>
      </c>
      <c r="O11062" t="s">
        <v>799</v>
      </c>
      <c r="Q11062" t="s">
        <v>649</v>
      </c>
      <c r="R11062" t="str">
        <f t="shared" si="632"/>
        <v>Weekday</v>
      </c>
      <c r="S11062" s="27">
        <f t="shared" si="633"/>
        <v>42900</v>
      </c>
      <c r="V11062" t="str">
        <f t="shared" si="631"/>
        <v/>
      </c>
      <c r="AX11062" s="27"/>
      <c r="AY11062" s="27"/>
    </row>
    <row r="11063" spans="1:51" x14ac:dyDescent="0.25">
      <c r="A11063" t="s">
        <v>391</v>
      </c>
      <c r="B11063" t="s">
        <v>218</v>
      </c>
      <c r="C11063">
        <v>152685266</v>
      </c>
      <c r="D11063">
        <v>264</v>
      </c>
      <c r="E11063" t="s">
        <v>90</v>
      </c>
      <c r="G11063">
        <v>20.965</v>
      </c>
      <c r="H11063">
        <v>2015</v>
      </c>
      <c r="I11063">
        <v>9</v>
      </c>
      <c r="J11063">
        <v>24</v>
      </c>
      <c r="K11063">
        <v>19</v>
      </c>
      <c r="L11063">
        <v>53</v>
      </c>
      <c r="M11063" t="s">
        <v>900</v>
      </c>
      <c r="N11063" t="s">
        <v>860</v>
      </c>
      <c r="O11063" t="s">
        <v>1933</v>
      </c>
      <c r="Q11063" t="s">
        <v>649</v>
      </c>
      <c r="R11063" t="str">
        <f t="shared" si="632"/>
        <v>Weekday</v>
      </c>
      <c r="S11063" s="27">
        <f t="shared" si="633"/>
        <v>42271</v>
      </c>
      <c r="V11063" t="str">
        <f t="shared" si="631"/>
        <v/>
      </c>
      <c r="AE11063" s="27"/>
      <c r="AG11063" s="27"/>
      <c r="AX11063" s="27"/>
      <c r="AY11063" s="27"/>
    </row>
    <row r="11064" spans="1:51" x14ac:dyDescent="0.25">
      <c r="A11064" t="s">
        <v>391</v>
      </c>
      <c r="S11064" s="27"/>
      <c r="V11064" t="str">
        <f t="shared" si="631"/>
        <v/>
      </c>
      <c r="AE11064" s="27"/>
      <c r="AO11064" s="27"/>
      <c r="AX11064" s="27"/>
      <c r="AY11064" s="27"/>
    </row>
    <row r="11065" spans="1:51" x14ac:dyDescent="0.25">
      <c r="A11065" t="s">
        <v>391</v>
      </c>
      <c r="B11065" t="s">
        <v>218</v>
      </c>
      <c r="C11065">
        <v>151585361</v>
      </c>
      <c r="D11065">
        <v>264</v>
      </c>
      <c r="E11065" t="s">
        <v>90</v>
      </c>
      <c r="G11065">
        <v>20.992999999999999</v>
      </c>
      <c r="H11065">
        <v>2015</v>
      </c>
      <c r="I11065">
        <v>6</v>
      </c>
      <c r="J11065">
        <v>2</v>
      </c>
      <c r="K11065">
        <v>14</v>
      </c>
      <c r="L11065">
        <v>13</v>
      </c>
      <c r="M11065" t="s">
        <v>899</v>
      </c>
      <c r="N11065" t="s">
        <v>860</v>
      </c>
      <c r="O11065" t="s">
        <v>799</v>
      </c>
      <c r="Q11065" t="s">
        <v>649</v>
      </c>
      <c r="R11065" t="str">
        <f t="shared" si="632"/>
        <v>Weekday</v>
      </c>
      <c r="S11065" s="27">
        <f t="shared" si="633"/>
        <v>42157</v>
      </c>
      <c r="V11065" t="str">
        <f t="shared" si="631"/>
        <v/>
      </c>
      <c r="AE11065" s="27"/>
      <c r="AG11065" s="27"/>
      <c r="AX11065" s="27"/>
      <c r="AY11065" s="27"/>
    </row>
    <row r="11066" spans="1:51" x14ac:dyDescent="0.25">
      <c r="A11066" t="s">
        <v>391</v>
      </c>
      <c r="S11066" s="27"/>
      <c r="V11066" t="str">
        <f t="shared" si="631"/>
        <v/>
      </c>
    </row>
    <row r="11067" spans="1:51" x14ac:dyDescent="0.25">
      <c r="A11067" t="s">
        <v>391</v>
      </c>
      <c r="B11067" t="s">
        <v>218</v>
      </c>
      <c r="C11067">
        <v>131275298</v>
      </c>
      <c r="D11067">
        <v>264</v>
      </c>
      <c r="E11067" t="s">
        <v>90</v>
      </c>
      <c r="G11067">
        <v>20.984000000000002</v>
      </c>
      <c r="H11067">
        <v>2013</v>
      </c>
      <c r="I11067">
        <v>5</v>
      </c>
      <c r="J11067">
        <v>7</v>
      </c>
      <c r="K11067">
        <v>17</v>
      </c>
      <c r="L11067">
        <v>10</v>
      </c>
      <c r="M11067" t="s">
        <v>900</v>
      </c>
      <c r="N11067" t="s">
        <v>170</v>
      </c>
      <c r="O11067" t="s">
        <v>799</v>
      </c>
      <c r="Q11067" t="s">
        <v>649</v>
      </c>
      <c r="R11067" t="str">
        <f t="shared" si="632"/>
        <v>Weekday</v>
      </c>
      <c r="S11067" s="27">
        <f t="shared" si="633"/>
        <v>41401</v>
      </c>
      <c r="V11067" t="str">
        <f t="shared" si="631"/>
        <v/>
      </c>
    </row>
    <row r="11068" spans="1:51" x14ac:dyDescent="0.25">
      <c r="A11068" t="s">
        <v>391</v>
      </c>
      <c r="B11068" t="s">
        <v>218</v>
      </c>
      <c r="C11068">
        <v>172015349</v>
      </c>
      <c r="D11068">
        <v>264</v>
      </c>
      <c r="E11068" t="s">
        <v>90</v>
      </c>
      <c r="G11068">
        <v>21.061</v>
      </c>
      <c r="H11068">
        <v>2017</v>
      </c>
      <c r="I11068">
        <v>7</v>
      </c>
      <c r="J11068">
        <v>20</v>
      </c>
      <c r="K11068">
        <v>16</v>
      </c>
      <c r="L11068">
        <v>42</v>
      </c>
      <c r="M11068" t="s">
        <v>900</v>
      </c>
      <c r="N11068" t="s">
        <v>860</v>
      </c>
      <c r="O11068" t="s">
        <v>799</v>
      </c>
      <c r="Q11068" t="s">
        <v>649</v>
      </c>
      <c r="R11068" t="str">
        <f t="shared" si="632"/>
        <v>Weekday</v>
      </c>
      <c r="S11068" s="27">
        <f t="shared" si="633"/>
        <v>42936</v>
      </c>
      <c r="V11068" t="str">
        <f t="shared" si="631"/>
        <v/>
      </c>
      <c r="AX11068" s="27"/>
      <c r="AY11068" s="27"/>
    </row>
    <row r="11069" spans="1:51" x14ac:dyDescent="0.25">
      <c r="A11069" t="s">
        <v>391</v>
      </c>
      <c r="B11069" t="s">
        <v>218</v>
      </c>
      <c r="C11069">
        <v>152235376</v>
      </c>
      <c r="D11069">
        <v>264</v>
      </c>
      <c r="E11069" t="s">
        <v>90</v>
      </c>
      <c r="G11069">
        <v>21.065999999999999</v>
      </c>
      <c r="H11069">
        <v>2015</v>
      </c>
      <c r="I11069">
        <v>7</v>
      </c>
      <c r="J11069">
        <v>31</v>
      </c>
      <c r="K11069">
        <v>17</v>
      </c>
      <c r="L11069">
        <v>50</v>
      </c>
      <c r="M11069" t="s">
        <v>899</v>
      </c>
      <c r="N11069" t="s">
        <v>171</v>
      </c>
      <c r="O11069" t="s">
        <v>799</v>
      </c>
      <c r="Q11069" t="s">
        <v>649</v>
      </c>
      <c r="R11069" t="str">
        <f t="shared" si="632"/>
        <v>Weekday</v>
      </c>
      <c r="S11069" s="27">
        <f t="shared" si="633"/>
        <v>42216</v>
      </c>
      <c r="V11069" t="str">
        <f t="shared" si="631"/>
        <v/>
      </c>
      <c r="AE11069" s="27"/>
      <c r="AG11069" s="27"/>
      <c r="AX11069" s="27"/>
      <c r="AY11069" s="27"/>
    </row>
    <row r="11070" spans="1:51" x14ac:dyDescent="0.25">
      <c r="A11070" t="s">
        <v>391</v>
      </c>
      <c r="B11070" t="s">
        <v>218</v>
      </c>
      <c r="C11070">
        <v>151335158</v>
      </c>
      <c r="D11070">
        <v>264</v>
      </c>
      <c r="E11070" t="s">
        <v>90</v>
      </c>
      <c r="G11070">
        <v>21.067</v>
      </c>
      <c r="H11070">
        <v>2015</v>
      </c>
      <c r="I11070">
        <v>4</v>
      </c>
      <c r="J11070">
        <v>29</v>
      </c>
      <c r="K11070">
        <v>16</v>
      </c>
      <c r="L11070">
        <v>10</v>
      </c>
      <c r="M11070" t="s">
        <v>900</v>
      </c>
      <c r="N11070" t="s">
        <v>860</v>
      </c>
      <c r="O11070" t="s">
        <v>1933</v>
      </c>
      <c r="Q11070" t="s">
        <v>649</v>
      </c>
      <c r="R11070" t="str">
        <f t="shared" si="632"/>
        <v>Weekday</v>
      </c>
      <c r="S11070" s="27">
        <f t="shared" si="633"/>
        <v>42123</v>
      </c>
      <c r="V11070" t="str">
        <f t="shared" si="631"/>
        <v/>
      </c>
      <c r="AE11070" s="27"/>
      <c r="AG11070" s="27"/>
      <c r="AX11070" s="27"/>
      <c r="AY11070" s="27"/>
    </row>
    <row r="11071" spans="1:51" x14ac:dyDescent="0.25">
      <c r="A11071" t="s">
        <v>391</v>
      </c>
      <c r="S11071" s="27"/>
      <c r="V11071" t="str">
        <f t="shared" si="631"/>
        <v/>
      </c>
    </row>
    <row r="11072" spans="1:51" x14ac:dyDescent="0.25">
      <c r="A11072" t="s">
        <v>391</v>
      </c>
      <c r="B11072" t="s">
        <v>218</v>
      </c>
      <c r="C11072">
        <v>171715073</v>
      </c>
      <c r="D11072">
        <v>264</v>
      </c>
      <c r="E11072" t="s">
        <v>90</v>
      </c>
      <c r="G11072">
        <v>21.074999999999999</v>
      </c>
      <c r="H11072">
        <v>2017</v>
      </c>
      <c r="I11072">
        <v>6</v>
      </c>
      <c r="J11072">
        <v>17</v>
      </c>
      <c r="K11072">
        <v>15</v>
      </c>
      <c r="L11072">
        <v>16</v>
      </c>
      <c r="M11072" t="s">
        <v>899</v>
      </c>
      <c r="N11072" t="s">
        <v>860</v>
      </c>
      <c r="O11072" t="s">
        <v>799</v>
      </c>
      <c r="Q11072" t="s">
        <v>649</v>
      </c>
      <c r="R11072" t="str">
        <f t="shared" si="632"/>
        <v>Weekend</v>
      </c>
      <c r="S11072" s="27">
        <f t="shared" si="633"/>
        <v>42903</v>
      </c>
      <c r="V11072" t="str">
        <f t="shared" si="631"/>
        <v/>
      </c>
      <c r="AX11072" s="27"/>
      <c r="AY11072" s="27"/>
    </row>
    <row r="11073" spans="1:51" x14ac:dyDescent="0.25">
      <c r="A11073" t="s">
        <v>391</v>
      </c>
      <c r="B11073" t="s">
        <v>218</v>
      </c>
      <c r="C11073">
        <v>172865430</v>
      </c>
      <c r="D11073">
        <v>264</v>
      </c>
      <c r="E11073" t="s">
        <v>90</v>
      </c>
      <c r="G11073">
        <v>21.077000000000002</v>
      </c>
      <c r="H11073">
        <v>2017</v>
      </c>
      <c r="I11073">
        <v>10</v>
      </c>
      <c r="J11073">
        <v>11</v>
      </c>
      <c r="K11073">
        <v>15</v>
      </c>
      <c r="L11073">
        <v>56</v>
      </c>
      <c r="M11073" t="s">
        <v>900</v>
      </c>
      <c r="N11073" t="s">
        <v>171</v>
      </c>
      <c r="O11073" t="s">
        <v>799</v>
      </c>
      <c r="Q11073" t="s">
        <v>649</v>
      </c>
      <c r="R11073" t="str">
        <f t="shared" si="632"/>
        <v>Weekday</v>
      </c>
      <c r="S11073" s="27">
        <f t="shared" si="633"/>
        <v>43019</v>
      </c>
      <c r="V11073" t="str">
        <f t="shared" si="631"/>
        <v/>
      </c>
      <c r="AE11073" s="27"/>
      <c r="AG11073" s="27"/>
      <c r="AX11073" s="27"/>
      <c r="AY11073" s="27"/>
    </row>
    <row r="11074" spans="1:51" x14ac:dyDescent="0.25">
      <c r="A11074" t="s">
        <v>391</v>
      </c>
      <c r="B11074" t="s">
        <v>218</v>
      </c>
      <c r="C11074">
        <v>143505373</v>
      </c>
      <c r="D11074">
        <v>264</v>
      </c>
      <c r="E11074" t="s">
        <v>90</v>
      </c>
      <c r="G11074">
        <v>21.094000000000001</v>
      </c>
      <c r="H11074">
        <v>2014</v>
      </c>
      <c r="I11074">
        <v>12</v>
      </c>
      <c r="J11074">
        <v>16</v>
      </c>
      <c r="K11074">
        <v>15</v>
      </c>
      <c r="L11074">
        <v>35</v>
      </c>
      <c r="M11074" t="s">
        <v>900</v>
      </c>
      <c r="N11074" t="s">
        <v>860</v>
      </c>
      <c r="O11074" t="s">
        <v>799</v>
      </c>
      <c r="Q11074" t="s">
        <v>649</v>
      </c>
      <c r="R11074" t="str">
        <f t="shared" si="632"/>
        <v>Weekday</v>
      </c>
      <c r="S11074" s="27">
        <f t="shared" si="633"/>
        <v>41989</v>
      </c>
      <c r="V11074" t="str">
        <f t="shared" si="631"/>
        <v/>
      </c>
      <c r="AE11074" s="27"/>
      <c r="AG11074" s="27"/>
      <c r="AX11074" s="27"/>
      <c r="AY11074" s="27"/>
    </row>
    <row r="11075" spans="1:51" x14ac:dyDescent="0.25">
      <c r="A11075" t="s">
        <v>391</v>
      </c>
      <c r="B11075" t="s">
        <v>218</v>
      </c>
      <c r="C11075">
        <v>163065169</v>
      </c>
      <c r="D11075">
        <v>264</v>
      </c>
      <c r="E11075" t="s">
        <v>90</v>
      </c>
      <c r="G11075">
        <v>21.099</v>
      </c>
      <c r="H11075">
        <v>2016</v>
      </c>
      <c r="I11075">
        <v>11</v>
      </c>
      <c r="J11075">
        <v>1</v>
      </c>
      <c r="K11075">
        <v>10</v>
      </c>
      <c r="L11075">
        <v>49</v>
      </c>
      <c r="M11075" t="s">
        <v>899</v>
      </c>
      <c r="N11075" t="s">
        <v>860</v>
      </c>
      <c r="O11075" t="s">
        <v>799</v>
      </c>
      <c r="Q11075" t="s">
        <v>649</v>
      </c>
      <c r="R11075" t="str">
        <f t="shared" si="632"/>
        <v>Weekday</v>
      </c>
      <c r="S11075" s="27">
        <f t="shared" si="633"/>
        <v>42675</v>
      </c>
      <c r="V11075" t="str">
        <f t="shared" ref="V11075:V11138" si="634">T11075&amp;U11075</f>
        <v/>
      </c>
      <c r="AE11075" s="27"/>
      <c r="AG11075" s="27"/>
      <c r="AX11075" s="27"/>
      <c r="AY11075" s="27"/>
    </row>
    <row r="11076" spans="1:51" x14ac:dyDescent="0.25">
      <c r="A11076" t="s">
        <v>391</v>
      </c>
      <c r="B11076" t="s">
        <v>218</v>
      </c>
      <c r="C11076">
        <v>173235016</v>
      </c>
      <c r="D11076">
        <v>264</v>
      </c>
      <c r="E11076" t="s">
        <v>90</v>
      </c>
      <c r="G11076">
        <v>21.129000000000001</v>
      </c>
      <c r="H11076">
        <v>2017</v>
      </c>
      <c r="I11076">
        <v>11</v>
      </c>
      <c r="J11076">
        <v>18</v>
      </c>
      <c r="K11076">
        <v>0</v>
      </c>
      <c r="L11076">
        <v>47</v>
      </c>
      <c r="M11076" t="s">
        <v>899</v>
      </c>
      <c r="N11076" t="s">
        <v>171</v>
      </c>
      <c r="O11076" t="s">
        <v>799</v>
      </c>
      <c r="Q11076" t="s">
        <v>651</v>
      </c>
      <c r="R11076" t="str">
        <f t="shared" si="632"/>
        <v>Weekend</v>
      </c>
      <c r="S11076" s="27">
        <f t="shared" si="633"/>
        <v>43057</v>
      </c>
      <c r="V11076" t="str">
        <f t="shared" si="634"/>
        <v/>
      </c>
    </row>
    <row r="11077" spans="1:51" x14ac:dyDescent="0.25">
      <c r="A11077" t="s">
        <v>391</v>
      </c>
      <c r="B11077" t="s">
        <v>218</v>
      </c>
      <c r="C11077">
        <v>142685028</v>
      </c>
      <c r="D11077">
        <v>264</v>
      </c>
      <c r="E11077" t="s">
        <v>90</v>
      </c>
      <c r="G11077">
        <v>21.138999999999999</v>
      </c>
      <c r="H11077">
        <v>2014</v>
      </c>
      <c r="I11077">
        <v>9</v>
      </c>
      <c r="J11077">
        <v>25</v>
      </c>
      <c r="K11077">
        <v>0</v>
      </c>
      <c r="L11077">
        <v>34</v>
      </c>
      <c r="M11077" t="s">
        <v>899</v>
      </c>
      <c r="N11077" t="s">
        <v>860</v>
      </c>
      <c r="O11077" t="s">
        <v>799</v>
      </c>
      <c r="Q11077" t="s">
        <v>651</v>
      </c>
      <c r="R11077" t="str">
        <f t="shared" si="632"/>
        <v>Weekday</v>
      </c>
      <c r="S11077" s="27">
        <f t="shared" si="633"/>
        <v>41907</v>
      </c>
      <c r="V11077" t="str">
        <f t="shared" si="634"/>
        <v/>
      </c>
      <c r="AE11077" s="27"/>
      <c r="AG11077" s="27"/>
      <c r="AX11077" s="27"/>
      <c r="AY11077" s="27"/>
    </row>
    <row r="11078" spans="1:51" x14ac:dyDescent="0.25">
      <c r="A11078" t="s">
        <v>391</v>
      </c>
      <c r="S11078" s="27"/>
      <c r="V11078" t="str">
        <f t="shared" si="634"/>
        <v/>
      </c>
      <c r="AE11078" s="27"/>
      <c r="AG11078" s="27"/>
      <c r="AX11078" s="27"/>
      <c r="AY11078" s="27"/>
    </row>
    <row r="11079" spans="1:51" x14ac:dyDescent="0.25">
      <c r="A11079" t="s">
        <v>391</v>
      </c>
      <c r="B11079" t="s">
        <v>218</v>
      </c>
      <c r="C11079">
        <v>160695013</v>
      </c>
      <c r="D11079">
        <v>264</v>
      </c>
      <c r="E11079" t="s">
        <v>90</v>
      </c>
      <c r="G11079">
        <v>21.152000000000001</v>
      </c>
      <c r="H11079">
        <v>2016</v>
      </c>
      <c r="I11079">
        <v>3</v>
      </c>
      <c r="J11079">
        <v>6</v>
      </c>
      <c r="K11079">
        <v>2</v>
      </c>
      <c r="L11079">
        <v>38</v>
      </c>
      <c r="M11079" t="s">
        <v>899</v>
      </c>
      <c r="N11079" t="s">
        <v>860</v>
      </c>
      <c r="O11079" t="s">
        <v>799</v>
      </c>
      <c r="Q11079" t="s">
        <v>651</v>
      </c>
      <c r="R11079" t="str">
        <f t="shared" si="632"/>
        <v>Weekend</v>
      </c>
      <c r="S11079" s="27">
        <f t="shared" si="633"/>
        <v>42435</v>
      </c>
      <c r="V11079" t="str">
        <f t="shared" si="634"/>
        <v/>
      </c>
      <c r="AE11079" s="27"/>
      <c r="AG11079" s="27"/>
      <c r="AX11079" s="27"/>
      <c r="AY11079" s="27"/>
    </row>
    <row r="11080" spans="1:51" x14ac:dyDescent="0.25">
      <c r="A11080" t="s">
        <v>391</v>
      </c>
      <c r="S11080" s="27"/>
      <c r="V11080" t="str">
        <f t="shared" si="634"/>
        <v/>
      </c>
      <c r="AE11080" s="27"/>
      <c r="AG11080" s="27"/>
      <c r="AX11080" s="27"/>
      <c r="AY11080" s="27"/>
    </row>
    <row r="11081" spans="1:51" x14ac:dyDescent="0.25">
      <c r="A11081" t="s">
        <v>391</v>
      </c>
      <c r="S11081" s="27"/>
      <c r="V11081" t="str">
        <f t="shared" si="634"/>
        <v/>
      </c>
      <c r="AE11081" s="27"/>
      <c r="AG11081" s="27"/>
      <c r="AX11081" s="27"/>
      <c r="AY11081" s="27"/>
    </row>
    <row r="11082" spans="1:51" x14ac:dyDescent="0.25">
      <c r="A11082" t="s">
        <v>391</v>
      </c>
      <c r="S11082" s="27"/>
      <c r="V11082" t="str">
        <f t="shared" si="634"/>
        <v/>
      </c>
      <c r="AO11082" s="27"/>
      <c r="AX11082" s="27"/>
      <c r="AY11082" s="27"/>
    </row>
    <row r="11083" spans="1:51" x14ac:dyDescent="0.25">
      <c r="A11083" t="s">
        <v>391</v>
      </c>
      <c r="B11083" t="s">
        <v>218</v>
      </c>
      <c r="C11083">
        <v>140965074</v>
      </c>
      <c r="D11083">
        <v>264</v>
      </c>
      <c r="E11083" t="s">
        <v>90</v>
      </c>
      <c r="G11083">
        <v>21.16</v>
      </c>
      <c r="H11083">
        <v>2014</v>
      </c>
      <c r="I11083">
        <v>4</v>
      </c>
      <c r="J11083">
        <v>2</v>
      </c>
      <c r="K11083">
        <v>16</v>
      </c>
      <c r="L11083">
        <v>55</v>
      </c>
      <c r="M11083" t="s">
        <v>900</v>
      </c>
      <c r="N11083" t="s">
        <v>171</v>
      </c>
      <c r="O11083" t="s">
        <v>799</v>
      </c>
      <c r="Q11083" t="s">
        <v>651</v>
      </c>
      <c r="R11083" t="str">
        <f t="shared" si="632"/>
        <v>Weekday</v>
      </c>
      <c r="S11083" s="27">
        <f t="shared" si="633"/>
        <v>41731</v>
      </c>
      <c r="V11083" t="str">
        <f t="shared" si="634"/>
        <v/>
      </c>
    </row>
    <row r="11084" spans="1:51" x14ac:dyDescent="0.25">
      <c r="A11084" t="s">
        <v>391</v>
      </c>
      <c r="B11084" t="s">
        <v>218</v>
      </c>
      <c r="C11084">
        <v>173185272</v>
      </c>
      <c r="D11084">
        <v>264</v>
      </c>
      <c r="E11084" t="s">
        <v>90</v>
      </c>
      <c r="G11084">
        <v>21.225999999999999</v>
      </c>
      <c r="H11084">
        <v>2017</v>
      </c>
      <c r="I11084">
        <v>11</v>
      </c>
      <c r="J11084">
        <v>13</v>
      </c>
      <c r="K11084">
        <v>16</v>
      </c>
      <c r="L11084">
        <v>50</v>
      </c>
      <c r="M11084" t="s">
        <v>900</v>
      </c>
      <c r="N11084" t="s">
        <v>404</v>
      </c>
      <c r="O11084" t="s">
        <v>799</v>
      </c>
      <c r="Q11084" t="s">
        <v>651</v>
      </c>
      <c r="R11084" t="str">
        <f t="shared" si="632"/>
        <v>Weekday</v>
      </c>
      <c r="S11084" s="27">
        <f t="shared" si="633"/>
        <v>43052</v>
      </c>
      <c r="V11084" t="str">
        <f t="shared" si="634"/>
        <v/>
      </c>
      <c r="AX11084" s="27"/>
      <c r="AY11084" s="27"/>
    </row>
    <row r="11085" spans="1:51" x14ac:dyDescent="0.25">
      <c r="A11085" t="s">
        <v>391</v>
      </c>
      <c r="B11085" t="s">
        <v>218</v>
      </c>
      <c r="C11085">
        <v>173185270</v>
      </c>
      <c r="D11085">
        <v>264</v>
      </c>
      <c r="E11085" t="s">
        <v>90</v>
      </c>
      <c r="G11085">
        <v>21.225999999999999</v>
      </c>
      <c r="H11085">
        <v>2017</v>
      </c>
      <c r="I11085">
        <v>11</v>
      </c>
      <c r="J11085">
        <v>13</v>
      </c>
      <c r="K11085">
        <v>16</v>
      </c>
      <c r="L11085">
        <v>50</v>
      </c>
      <c r="M11085" t="s">
        <v>900</v>
      </c>
      <c r="N11085" t="s">
        <v>171</v>
      </c>
      <c r="O11085" t="s">
        <v>799</v>
      </c>
      <c r="Q11085" t="s">
        <v>651</v>
      </c>
      <c r="R11085" t="str">
        <f t="shared" si="632"/>
        <v>Weekday</v>
      </c>
      <c r="S11085" s="27">
        <f t="shared" si="633"/>
        <v>43052</v>
      </c>
      <c r="V11085" t="str">
        <f t="shared" si="634"/>
        <v/>
      </c>
    </row>
    <row r="11086" spans="1:51" x14ac:dyDescent="0.25">
      <c r="A11086" t="s">
        <v>391</v>
      </c>
      <c r="S11086" s="27"/>
      <c r="V11086" t="str">
        <f t="shared" si="634"/>
        <v/>
      </c>
    </row>
    <row r="11087" spans="1:51" x14ac:dyDescent="0.25">
      <c r="A11087" t="s">
        <v>391</v>
      </c>
      <c r="S11087" s="27"/>
      <c r="V11087" t="str">
        <f t="shared" si="634"/>
        <v/>
      </c>
      <c r="AE11087" s="27"/>
      <c r="AG11087" s="27"/>
      <c r="AX11087" s="27"/>
      <c r="AY11087" s="27"/>
    </row>
    <row r="11088" spans="1:51" x14ac:dyDescent="0.25">
      <c r="A11088" t="s">
        <v>391</v>
      </c>
      <c r="B11088" t="s">
        <v>218</v>
      </c>
      <c r="C11088">
        <v>161195162</v>
      </c>
      <c r="D11088">
        <v>264</v>
      </c>
      <c r="E11088" t="s">
        <v>90</v>
      </c>
      <c r="G11088">
        <v>21.298999999999999</v>
      </c>
      <c r="H11088">
        <v>2016</v>
      </c>
      <c r="I11088">
        <v>4</v>
      </c>
      <c r="J11088">
        <v>28</v>
      </c>
      <c r="K11088">
        <v>6</v>
      </c>
      <c r="L11088">
        <v>0</v>
      </c>
      <c r="M11088" t="s">
        <v>899</v>
      </c>
      <c r="N11088" t="s">
        <v>860</v>
      </c>
      <c r="O11088" t="s">
        <v>799</v>
      </c>
      <c r="Q11088" t="s">
        <v>651</v>
      </c>
      <c r="R11088" t="str">
        <f t="shared" si="632"/>
        <v>Weekday</v>
      </c>
      <c r="S11088" s="27">
        <f t="shared" si="633"/>
        <v>42488</v>
      </c>
      <c r="V11088" t="str">
        <f t="shared" si="634"/>
        <v/>
      </c>
      <c r="AE11088" s="27"/>
      <c r="AG11088" s="27"/>
      <c r="AX11088" s="27"/>
      <c r="AY11088" s="27"/>
    </row>
    <row r="11089" spans="1:51" x14ac:dyDescent="0.25">
      <c r="A11089" t="s">
        <v>391</v>
      </c>
      <c r="B11089" t="s">
        <v>218</v>
      </c>
      <c r="C11089">
        <v>173545233</v>
      </c>
      <c r="D11089">
        <v>264</v>
      </c>
      <c r="E11089" t="s">
        <v>90</v>
      </c>
      <c r="G11089">
        <v>21.306999999999999</v>
      </c>
      <c r="H11089">
        <v>2017</v>
      </c>
      <c r="I11089">
        <v>12</v>
      </c>
      <c r="J11089">
        <v>4</v>
      </c>
      <c r="K11089">
        <v>18</v>
      </c>
      <c r="L11089">
        <v>3</v>
      </c>
      <c r="M11089" t="s">
        <v>900</v>
      </c>
      <c r="N11089" t="s">
        <v>171</v>
      </c>
      <c r="O11089" t="s">
        <v>799</v>
      </c>
      <c r="Q11089" t="s">
        <v>651</v>
      </c>
      <c r="R11089" t="str">
        <f t="shared" si="632"/>
        <v>Weekday</v>
      </c>
      <c r="S11089" s="27">
        <f t="shared" si="633"/>
        <v>43073</v>
      </c>
      <c r="V11089" t="str">
        <f t="shared" si="634"/>
        <v/>
      </c>
    </row>
    <row r="11090" spans="1:51" x14ac:dyDescent="0.25">
      <c r="A11090" t="s">
        <v>391</v>
      </c>
      <c r="S11090" s="27"/>
      <c r="V11090" t="str">
        <f t="shared" si="634"/>
        <v/>
      </c>
      <c r="AE11090" s="27"/>
      <c r="AG11090" s="27"/>
      <c r="AX11090" s="27"/>
      <c r="AY11090" s="27"/>
    </row>
    <row r="11091" spans="1:51" x14ac:dyDescent="0.25">
      <c r="A11091" t="s">
        <v>391</v>
      </c>
      <c r="B11091" t="s">
        <v>218</v>
      </c>
      <c r="C11091">
        <v>151665429</v>
      </c>
      <c r="D11091">
        <v>264</v>
      </c>
      <c r="E11091" t="s">
        <v>90</v>
      </c>
      <c r="G11091">
        <v>21.317</v>
      </c>
      <c r="H11091">
        <v>2015</v>
      </c>
      <c r="I11091">
        <v>6</v>
      </c>
      <c r="J11091">
        <v>13</v>
      </c>
      <c r="K11091">
        <v>23</v>
      </c>
      <c r="L11091">
        <v>0</v>
      </c>
      <c r="M11091" t="s">
        <v>900</v>
      </c>
      <c r="N11091" t="s">
        <v>860</v>
      </c>
      <c r="O11091" t="s">
        <v>1933</v>
      </c>
      <c r="Q11091" t="s">
        <v>651</v>
      </c>
      <c r="R11091" t="str">
        <f t="shared" si="632"/>
        <v>Weekend</v>
      </c>
      <c r="S11091" s="27">
        <f t="shared" si="633"/>
        <v>42168</v>
      </c>
      <c r="V11091" t="str">
        <f t="shared" si="634"/>
        <v/>
      </c>
      <c r="AX11091" s="27"/>
      <c r="AY11091" s="27"/>
    </row>
    <row r="11092" spans="1:51" x14ac:dyDescent="0.25">
      <c r="A11092" t="s">
        <v>391</v>
      </c>
      <c r="S11092" s="27"/>
      <c r="V11092" t="str">
        <f t="shared" si="634"/>
        <v/>
      </c>
      <c r="AE11092" s="27"/>
      <c r="AG11092" s="27"/>
      <c r="AX11092" s="27"/>
      <c r="AY11092" s="27"/>
    </row>
    <row r="11093" spans="1:51" x14ac:dyDescent="0.25">
      <c r="A11093" t="s">
        <v>391</v>
      </c>
      <c r="S11093" s="27"/>
      <c r="V11093" t="str">
        <f t="shared" si="634"/>
        <v/>
      </c>
    </row>
    <row r="11094" spans="1:51" x14ac:dyDescent="0.25">
      <c r="A11094" t="s">
        <v>391</v>
      </c>
      <c r="S11094" s="27"/>
      <c r="V11094" t="str">
        <f t="shared" si="634"/>
        <v/>
      </c>
      <c r="AE11094" s="27"/>
      <c r="AG11094" s="27"/>
      <c r="AX11094" s="27"/>
      <c r="AY11094" s="27"/>
    </row>
    <row r="11095" spans="1:51" x14ac:dyDescent="0.25">
      <c r="A11095" t="s">
        <v>391</v>
      </c>
      <c r="B11095" t="s">
        <v>218</v>
      </c>
      <c r="C11095">
        <v>151385018</v>
      </c>
      <c r="D11095">
        <v>264</v>
      </c>
      <c r="E11095" t="s">
        <v>90</v>
      </c>
      <c r="G11095">
        <v>21.347000000000001</v>
      </c>
      <c r="H11095">
        <v>2015</v>
      </c>
      <c r="I11095">
        <v>5</v>
      </c>
      <c r="J11095">
        <v>13</v>
      </c>
      <c r="K11095">
        <v>18</v>
      </c>
      <c r="L11095">
        <v>15</v>
      </c>
      <c r="M11095" t="s">
        <v>900</v>
      </c>
      <c r="N11095" t="s">
        <v>170</v>
      </c>
      <c r="O11095" t="s">
        <v>799</v>
      </c>
      <c r="Q11095" t="s">
        <v>651</v>
      </c>
      <c r="R11095" t="str">
        <f t="shared" si="632"/>
        <v>Weekday</v>
      </c>
      <c r="S11095" s="27">
        <f t="shared" si="633"/>
        <v>42137</v>
      </c>
      <c r="V11095" t="str">
        <f t="shared" si="634"/>
        <v/>
      </c>
    </row>
    <row r="11096" spans="1:51" x14ac:dyDescent="0.25">
      <c r="A11096" t="s">
        <v>391</v>
      </c>
      <c r="S11096" s="27"/>
      <c r="V11096" t="str">
        <f t="shared" si="634"/>
        <v/>
      </c>
      <c r="AX11096" s="27"/>
      <c r="AY11096" s="27"/>
    </row>
    <row r="11097" spans="1:51" x14ac:dyDescent="0.25">
      <c r="A11097" t="s">
        <v>391</v>
      </c>
      <c r="B11097" t="s">
        <v>218</v>
      </c>
      <c r="C11097">
        <v>131105195</v>
      </c>
      <c r="D11097">
        <v>264</v>
      </c>
      <c r="E11097" t="s">
        <v>90</v>
      </c>
      <c r="G11097">
        <v>21.463000000000001</v>
      </c>
      <c r="H11097">
        <v>2013</v>
      </c>
      <c r="I11097">
        <v>4</v>
      </c>
      <c r="J11097">
        <v>16</v>
      </c>
      <c r="K11097">
        <v>17</v>
      </c>
      <c r="L11097">
        <v>55</v>
      </c>
      <c r="M11097" t="s">
        <v>900</v>
      </c>
      <c r="N11097" t="s">
        <v>860</v>
      </c>
      <c r="O11097" t="s">
        <v>799</v>
      </c>
      <c r="Q11097" t="s">
        <v>651</v>
      </c>
      <c r="R11097" t="str">
        <f t="shared" si="632"/>
        <v>Weekday</v>
      </c>
      <c r="S11097" s="27">
        <f t="shared" si="633"/>
        <v>41380</v>
      </c>
      <c r="V11097" t="str">
        <f t="shared" si="634"/>
        <v/>
      </c>
    </row>
    <row r="11098" spans="1:51" x14ac:dyDescent="0.25">
      <c r="A11098" t="s">
        <v>391</v>
      </c>
      <c r="B11098" t="s">
        <v>218</v>
      </c>
      <c r="C11098">
        <v>142145152</v>
      </c>
      <c r="D11098">
        <v>264</v>
      </c>
      <c r="E11098" t="s">
        <v>90</v>
      </c>
      <c r="G11098">
        <v>21.36</v>
      </c>
      <c r="H11098">
        <v>2014</v>
      </c>
      <c r="I11098">
        <v>8</v>
      </c>
      <c r="J11098">
        <v>2</v>
      </c>
      <c r="K11098">
        <v>13</v>
      </c>
      <c r="L11098">
        <v>40</v>
      </c>
      <c r="M11098" t="s">
        <v>900</v>
      </c>
      <c r="N11098" t="s">
        <v>860</v>
      </c>
      <c r="O11098" t="s">
        <v>799</v>
      </c>
      <c r="Q11098" t="s">
        <v>651</v>
      </c>
      <c r="R11098" t="str">
        <f t="shared" si="632"/>
        <v>Weekend</v>
      </c>
      <c r="S11098" s="27">
        <f t="shared" si="633"/>
        <v>41853</v>
      </c>
      <c r="V11098" t="str">
        <f t="shared" si="634"/>
        <v/>
      </c>
      <c r="AX11098" s="27"/>
      <c r="AY11098" s="27"/>
    </row>
    <row r="11099" spans="1:51" x14ac:dyDescent="0.25">
      <c r="A11099" t="s">
        <v>391</v>
      </c>
      <c r="B11099" t="s">
        <v>218</v>
      </c>
      <c r="C11099">
        <v>150795218</v>
      </c>
      <c r="D11099">
        <v>264</v>
      </c>
      <c r="E11099" t="s">
        <v>90</v>
      </c>
      <c r="G11099">
        <v>21.364999999999998</v>
      </c>
      <c r="H11099">
        <v>2015</v>
      </c>
      <c r="I11099">
        <v>3</v>
      </c>
      <c r="J11099">
        <v>18</v>
      </c>
      <c r="K11099">
        <v>17</v>
      </c>
      <c r="L11099">
        <v>27</v>
      </c>
      <c r="M11099" t="s">
        <v>899</v>
      </c>
      <c r="N11099" t="s">
        <v>860</v>
      </c>
      <c r="O11099" t="s">
        <v>799</v>
      </c>
      <c r="Q11099" t="s">
        <v>651</v>
      </c>
      <c r="R11099" t="str">
        <f t="shared" si="632"/>
        <v>Weekday</v>
      </c>
      <c r="S11099" s="27">
        <f t="shared" si="633"/>
        <v>42081</v>
      </c>
      <c r="V11099" t="str">
        <f t="shared" si="634"/>
        <v/>
      </c>
      <c r="AX11099" s="27"/>
      <c r="AY11099" s="27"/>
    </row>
    <row r="11100" spans="1:51" x14ac:dyDescent="0.25">
      <c r="A11100" t="s">
        <v>391</v>
      </c>
      <c r="B11100" t="s">
        <v>218</v>
      </c>
      <c r="C11100">
        <v>151195192</v>
      </c>
      <c r="D11100">
        <v>264</v>
      </c>
      <c r="E11100" t="s">
        <v>90</v>
      </c>
      <c r="G11100">
        <v>21.375</v>
      </c>
      <c r="H11100">
        <v>2015</v>
      </c>
      <c r="I11100">
        <v>4</v>
      </c>
      <c r="J11100">
        <v>27</v>
      </c>
      <c r="K11100">
        <v>22</v>
      </c>
      <c r="L11100">
        <v>11</v>
      </c>
      <c r="M11100" t="s">
        <v>900</v>
      </c>
      <c r="N11100" t="s">
        <v>171</v>
      </c>
      <c r="O11100" t="s">
        <v>799</v>
      </c>
      <c r="Q11100" t="s">
        <v>651</v>
      </c>
      <c r="R11100" t="str">
        <f t="shared" si="632"/>
        <v>Weekday</v>
      </c>
      <c r="S11100" s="27">
        <f t="shared" si="633"/>
        <v>42121</v>
      </c>
      <c r="V11100" t="str">
        <f t="shared" si="634"/>
        <v/>
      </c>
      <c r="AX11100" s="27"/>
      <c r="AY11100" s="27"/>
    </row>
    <row r="11101" spans="1:51" x14ac:dyDescent="0.25">
      <c r="A11101" t="s">
        <v>391</v>
      </c>
      <c r="B11101" t="s">
        <v>218</v>
      </c>
      <c r="C11101">
        <v>150515271</v>
      </c>
      <c r="D11101">
        <v>264</v>
      </c>
      <c r="E11101" t="s">
        <v>90</v>
      </c>
      <c r="G11101">
        <v>21.375</v>
      </c>
      <c r="H11101">
        <v>2015</v>
      </c>
      <c r="I11101">
        <v>2</v>
      </c>
      <c r="J11101">
        <v>20</v>
      </c>
      <c r="K11101">
        <v>17</v>
      </c>
      <c r="L11101">
        <v>50</v>
      </c>
      <c r="M11101" t="s">
        <v>900</v>
      </c>
      <c r="N11101" t="s">
        <v>860</v>
      </c>
      <c r="O11101" t="s">
        <v>799</v>
      </c>
      <c r="Q11101" t="s">
        <v>651</v>
      </c>
      <c r="R11101" t="str">
        <f t="shared" si="632"/>
        <v>Weekday</v>
      </c>
      <c r="S11101" s="27">
        <f t="shared" si="633"/>
        <v>42055</v>
      </c>
      <c r="V11101" t="str">
        <f t="shared" si="634"/>
        <v/>
      </c>
    </row>
    <row r="11102" spans="1:51" x14ac:dyDescent="0.25">
      <c r="A11102" t="s">
        <v>391</v>
      </c>
      <c r="B11102" t="s">
        <v>218</v>
      </c>
      <c r="C11102">
        <v>131955046</v>
      </c>
      <c r="D11102">
        <v>264</v>
      </c>
      <c r="E11102" t="s">
        <v>90</v>
      </c>
      <c r="G11102">
        <v>21.385000000000002</v>
      </c>
      <c r="H11102">
        <v>2013</v>
      </c>
      <c r="I11102">
        <v>7</v>
      </c>
      <c r="J11102">
        <v>12</v>
      </c>
      <c r="K11102">
        <v>7</v>
      </c>
      <c r="L11102">
        <v>6</v>
      </c>
      <c r="M11102" t="s">
        <v>900</v>
      </c>
      <c r="N11102" t="s">
        <v>171</v>
      </c>
      <c r="O11102" t="s">
        <v>799</v>
      </c>
      <c r="Q11102" t="s">
        <v>651</v>
      </c>
      <c r="R11102" t="str">
        <f t="shared" si="632"/>
        <v>Weekday</v>
      </c>
      <c r="S11102" s="27">
        <f t="shared" si="633"/>
        <v>41467</v>
      </c>
      <c r="V11102" t="str">
        <f t="shared" si="634"/>
        <v/>
      </c>
      <c r="AE11102" s="27"/>
      <c r="AG11102" s="27"/>
      <c r="AX11102" s="27"/>
      <c r="AY11102" s="27"/>
    </row>
    <row r="11103" spans="1:51" x14ac:dyDescent="0.25">
      <c r="A11103" t="s">
        <v>391</v>
      </c>
      <c r="S11103" s="27"/>
      <c r="V11103" t="str">
        <f t="shared" si="634"/>
        <v/>
      </c>
      <c r="AE11103" s="27"/>
      <c r="AG11103" s="27"/>
      <c r="AX11103" s="27"/>
      <c r="AY11103" s="27"/>
    </row>
    <row r="11104" spans="1:51" x14ac:dyDescent="0.25">
      <c r="A11104" t="s">
        <v>391</v>
      </c>
      <c r="B11104" t="s">
        <v>218</v>
      </c>
      <c r="C11104">
        <v>140435192</v>
      </c>
      <c r="D11104">
        <v>264</v>
      </c>
      <c r="E11104" t="s">
        <v>90</v>
      </c>
      <c r="G11104">
        <v>21.428999999999998</v>
      </c>
      <c r="H11104">
        <v>2014</v>
      </c>
      <c r="I11104">
        <v>2</v>
      </c>
      <c r="J11104">
        <v>12</v>
      </c>
      <c r="K11104">
        <v>15</v>
      </c>
      <c r="L11104">
        <v>10</v>
      </c>
      <c r="M11104" t="s">
        <v>900</v>
      </c>
      <c r="N11104" t="s">
        <v>860</v>
      </c>
      <c r="O11104" t="s">
        <v>799</v>
      </c>
      <c r="Q11104" t="s">
        <v>651</v>
      </c>
      <c r="R11104" t="str">
        <f t="shared" si="632"/>
        <v>Weekday</v>
      </c>
      <c r="S11104" s="27">
        <f t="shared" si="633"/>
        <v>41682</v>
      </c>
      <c r="V11104" t="str">
        <f t="shared" si="634"/>
        <v/>
      </c>
    </row>
    <row r="11105" spans="1:51" x14ac:dyDescent="0.25">
      <c r="A11105" t="s">
        <v>391</v>
      </c>
      <c r="B11105" t="s">
        <v>218</v>
      </c>
      <c r="C11105">
        <v>152955059</v>
      </c>
      <c r="D11105">
        <v>264</v>
      </c>
      <c r="E11105" t="s">
        <v>90</v>
      </c>
      <c r="G11105">
        <v>21.434999999999999</v>
      </c>
      <c r="H11105">
        <v>2015</v>
      </c>
      <c r="I11105">
        <v>9</v>
      </c>
      <c r="J11105">
        <v>8</v>
      </c>
      <c r="K11105">
        <v>8</v>
      </c>
      <c r="L11105">
        <v>1</v>
      </c>
      <c r="M11105" t="s">
        <v>899</v>
      </c>
      <c r="N11105" t="s">
        <v>860</v>
      </c>
      <c r="O11105" t="s">
        <v>799</v>
      </c>
      <c r="Q11105" t="s">
        <v>651</v>
      </c>
      <c r="R11105" t="str">
        <f t="shared" si="632"/>
        <v>Weekday</v>
      </c>
      <c r="S11105" s="27">
        <f t="shared" si="633"/>
        <v>42255</v>
      </c>
      <c r="V11105" t="str">
        <f t="shared" si="634"/>
        <v/>
      </c>
      <c r="AX11105" s="27"/>
      <c r="AY11105" s="27"/>
    </row>
    <row r="11106" spans="1:51" x14ac:dyDescent="0.25">
      <c r="A11106" t="s">
        <v>391</v>
      </c>
      <c r="B11106" t="s">
        <v>218</v>
      </c>
      <c r="C11106">
        <v>173125496</v>
      </c>
      <c r="D11106">
        <v>264</v>
      </c>
      <c r="E11106" t="s">
        <v>90</v>
      </c>
      <c r="G11106">
        <v>21.437999999999999</v>
      </c>
      <c r="H11106">
        <v>2017</v>
      </c>
      <c r="I11106">
        <v>11</v>
      </c>
      <c r="J11106">
        <v>8</v>
      </c>
      <c r="K11106">
        <v>17</v>
      </c>
      <c r="L11106">
        <v>11</v>
      </c>
      <c r="M11106" t="s">
        <v>900</v>
      </c>
      <c r="N11106" t="s">
        <v>860</v>
      </c>
      <c r="O11106" t="s">
        <v>799</v>
      </c>
      <c r="Q11106" t="s">
        <v>651</v>
      </c>
      <c r="R11106" t="str">
        <f t="shared" si="632"/>
        <v>Weekday</v>
      </c>
      <c r="S11106" s="27">
        <f t="shared" si="633"/>
        <v>43047</v>
      </c>
      <c r="V11106" t="str">
        <f t="shared" si="634"/>
        <v/>
      </c>
      <c r="AX11106" s="27"/>
      <c r="AY11106" s="27"/>
    </row>
    <row r="11107" spans="1:51" x14ac:dyDescent="0.25">
      <c r="A11107" t="s">
        <v>391</v>
      </c>
      <c r="B11107" t="s">
        <v>218</v>
      </c>
      <c r="C11107">
        <v>132385337</v>
      </c>
      <c r="D11107">
        <v>264</v>
      </c>
      <c r="E11107" t="s">
        <v>90</v>
      </c>
      <c r="G11107">
        <v>21.439</v>
      </c>
      <c r="H11107">
        <v>2013</v>
      </c>
      <c r="I11107">
        <v>8</v>
      </c>
      <c r="J11107">
        <v>21</v>
      </c>
      <c r="K11107">
        <v>16</v>
      </c>
      <c r="L11107">
        <v>55</v>
      </c>
      <c r="M11107" t="s">
        <v>900</v>
      </c>
      <c r="N11107" t="s">
        <v>171</v>
      </c>
      <c r="O11107" t="s">
        <v>799</v>
      </c>
      <c r="Q11107" t="s">
        <v>651</v>
      </c>
      <c r="R11107" t="str">
        <f t="shared" si="632"/>
        <v>Weekday</v>
      </c>
      <c r="S11107" s="27">
        <f t="shared" si="633"/>
        <v>41507</v>
      </c>
      <c r="V11107" t="str">
        <f t="shared" si="634"/>
        <v/>
      </c>
      <c r="AE11107" s="27"/>
      <c r="AG11107" s="27"/>
      <c r="AX11107" s="27"/>
      <c r="AY11107" s="27"/>
    </row>
    <row r="11108" spans="1:51" x14ac:dyDescent="0.25">
      <c r="A11108" t="s">
        <v>391</v>
      </c>
      <c r="B11108" t="s">
        <v>218</v>
      </c>
      <c r="C11108">
        <v>130305165</v>
      </c>
      <c r="D11108">
        <v>264</v>
      </c>
      <c r="E11108" t="s">
        <v>90</v>
      </c>
      <c r="G11108">
        <v>21.439</v>
      </c>
      <c r="H11108">
        <v>2013</v>
      </c>
      <c r="I11108">
        <v>1</v>
      </c>
      <c r="J11108">
        <v>25</v>
      </c>
      <c r="K11108">
        <v>20</v>
      </c>
      <c r="L11108">
        <v>33</v>
      </c>
      <c r="M11108" t="s">
        <v>899</v>
      </c>
      <c r="N11108" t="s">
        <v>860</v>
      </c>
      <c r="O11108" t="s">
        <v>799</v>
      </c>
      <c r="Q11108" t="s">
        <v>651</v>
      </c>
      <c r="R11108" t="str">
        <f t="shared" si="632"/>
        <v>Weekday</v>
      </c>
      <c r="S11108" s="27">
        <f t="shared" si="633"/>
        <v>41299</v>
      </c>
      <c r="V11108" t="str">
        <f t="shared" si="634"/>
        <v/>
      </c>
      <c r="AE11108" s="27"/>
      <c r="AO11108" s="27"/>
      <c r="AX11108" s="27"/>
      <c r="AY11108" s="27"/>
    </row>
    <row r="11109" spans="1:51" x14ac:dyDescent="0.25">
      <c r="A11109" t="s">
        <v>391</v>
      </c>
      <c r="B11109" t="s">
        <v>218</v>
      </c>
      <c r="C11109">
        <v>151255303</v>
      </c>
      <c r="D11109">
        <v>264</v>
      </c>
      <c r="E11109" t="s">
        <v>90</v>
      </c>
      <c r="G11109">
        <v>21.440999999999999</v>
      </c>
      <c r="H11109">
        <v>2015</v>
      </c>
      <c r="I11109">
        <v>5</v>
      </c>
      <c r="J11109">
        <v>5</v>
      </c>
      <c r="K11109">
        <v>16</v>
      </c>
      <c r="L11109">
        <v>19</v>
      </c>
      <c r="M11109" t="s">
        <v>900</v>
      </c>
      <c r="N11109" t="s">
        <v>860</v>
      </c>
      <c r="O11109" t="s">
        <v>799</v>
      </c>
      <c r="Q11109" t="s">
        <v>651</v>
      </c>
      <c r="R11109" t="str">
        <f t="shared" si="632"/>
        <v>Weekday</v>
      </c>
      <c r="S11109" s="27">
        <f t="shared" si="633"/>
        <v>42129</v>
      </c>
      <c r="V11109" t="str">
        <f t="shared" si="634"/>
        <v/>
      </c>
      <c r="AE11109" s="27"/>
      <c r="AG11109" s="27"/>
      <c r="AX11109" s="27"/>
      <c r="AY11109" s="27"/>
    </row>
    <row r="11110" spans="1:51" x14ac:dyDescent="0.25">
      <c r="A11110" t="s">
        <v>391</v>
      </c>
      <c r="S11110" s="27"/>
      <c r="V11110" t="str">
        <f t="shared" si="634"/>
        <v/>
      </c>
      <c r="AE11110" s="27"/>
      <c r="AG11110" s="27"/>
      <c r="AX11110" s="27"/>
      <c r="AY11110" s="27"/>
    </row>
    <row r="11111" spans="1:51" x14ac:dyDescent="0.25">
      <c r="A11111" t="s">
        <v>391</v>
      </c>
      <c r="B11111" t="s">
        <v>218</v>
      </c>
      <c r="C11111">
        <v>141995243</v>
      </c>
      <c r="D11111">
        <v>264</v>
      </c>
      <c r="E11111" t="s">
        <v>90</v>
      </c>
      <c r="G11111">
        <v>21.443999999999999</v>
      </c>
      <c r="H11111">
        <v>2014</v>
      </c>
      <c r="I11111">
        <v>7</v>
      </c>
      <c r="J11111">
        <v>15</v>
      </c>
      <c r="K11111">
        <v>17</v>
      </c>
      <c r="L11111">
        <v>50</v>
      </c>
      <c r="M11111" t="s">
        <v>900</v>
      </c>
      <c r="N11111" t="s">
        <v>860</v>
      </c>
      <c r="O11111" t="s">
        <v>799</v>
      </c>
      <c r="Q11111" t="s">
        <v>651</v>
      </c>
      <c r="R11111" t="str">
        <f t="shared" si="632"/>
        <v>Weekday</v>
      </c>
      <c r="S11111" s="27">
        <f t="shared" si="633"/>
        <v>41835</v>
      </c>
      <c r="V11111" t="str">
        <f t="shared" si="634"/>
        <v/>
      </c>
      <c r="AE11111" s="27"/>
      <c r="AO11111" s="27"/>
      <c r="AX11111" s="27"/>
      <c r="AY11111" s="27"/>
    </row>
    <row r="11112" spans="1:51" x14ac:dyDescent="0.25">
      <c r="A11112" t="s">
        <v>391</v>
      </c>
      <c r="B11112" t="s">
        <v>218</v>
      </c>
      <c r="C11112">
        <v>171485150</v>
      </c>
      <c r="D11112">
        <v>264</v>
      </c>
      <c r="E11112" t="s">
        <v>90</v>
      </c>
      <c r="G11112">
        <v>21.445</v>
      </c>
      <c r="H11112">
        <v>2017</v>
      </c>
      <c r="I11112">
        <v>5</v>
      </c>
      <c r="J11112">
        <v>26</v>
      </c>
      <c r="K11112">
        <v>17</v>
      </c>
      <c r="L11112">
        <v>30</v>
      </c>
      <c r="M11112" t="s">
        <v>900</v>
      </c>
      <c r="N11112" t="s">
        <v>404</v>
      </c>
      <c r="O11112" t="s">
        <v>799</v>
      </c>
      <c r="Q11112" t="s">
        <v>651</v>
      </c>
      <c r="R11112" t="str">
        <f t="shared" si="632"/>
        <v>Weekday</v>
      </c>
      <c r="S11112" s="27">
        <f t="shared" si="633"/>
        <v>42881</v>
      </c>
      <c r="V11112" t="str">
        <f t="shared" si="634"/>
        <v/>
      </c>
    </row>
    <row r="11113" spans="1:51" x14ac:dyDescent="0.25">
      <c r="A11113" t="s">
        <v>391</v>
      </c>
      <c r="B11113" t="s">
        <v>218</v>
      </c>
      <c r="C11113">
        <v>132235167</v>
      </c>
      <c r="D11113">
        <v>264</v>
      </c>
      <c r="E11113" t="s">
        <v>90</v>
      </c>
      <c r="G11113">
        <v>21.553999999999998</v>
      </c>
      <c r="H11113">
        <v>2013</v>
      </c>
      <c r="I11113">
        <v>8</v>
      </c>
      <c r="J11113">
        <v>8</v>
      </c>
      <c r="K11113">
        <v>18</v>
      </c>
      <c r="L11113">
        <v>5</v>
      </c>
      <c r="M11113" t="s">
        <v>900</v>
      </c>
      <c r="N11113" t="s">
        <v>860</v>
      </c>
      <c r="O11113" t="s">
        <v>799</v>
      </c>
      <c r="Q11113" t="s">
        <v>651</v>
      </c>
      <c r="R11113" t="str">
        <f t="shared" si="632"/>
        <v>Weekday</v>
      </c>
      <c r="S11113" s="27">
        <f t="shared" si="633"/>
        <v>41494</v>
      </c>
      <c r="V11113" t="str">
        <f t="shared" si="634"/>
        <v/>
      </c>
    </row>
    <row r="11114" spans="1:51" x14ac:dyDescent="0.25">
      <c r="A11114" t="s">
        <v>391</v>
      </c>
      <c r="B11114" t="s">
        <v>218</v>
      </c>
      <c r="C11114">
        <v>152955070</v>
      </c>
      <c r="D11114">
        <v>264</v>
      </c>
      <c r="E11114" t="s">
        <v>90</v>
      </c>
      <c r="G11114">
        <v>21.45</v>
      </c>
      <c r="H11114">
        <v>2015</v>
      </c>
      <c r="I11114">
        <v>10</v>
      </c>
      <c r="J11114">
        <v>9</v>
      </c>
      <c r="K11114">
        <v>15</v>
      </c>
      <c r="L11114">
        <v>51</v>
      </c>
      <c r="M11114" t="s">
        <v>900</v>
      </c>
      <c r="N11114" t="s">
        <v>860</v>
      </c>
      <c r="O11114" t="s">
        <v>1933</v>
      </c>
      <c r="Q11114" t="s">
        <v>651</v>
      </c>
      <c r="R11114" t="str">
        <f t="shared" si="632"/>
        <v>Weekday</v>
      </c>
      <c r="S11114" s="27">
        <f t="shared" si="633"/>
        <v>42286</v>
      </c>
      <c r="V11114" t="str">
        <f t="shared" si="634"/>
        <v/>
      </c>
      <c r="AE11114" s="27"/>
      <c r="AG11114" s="27"/>
      <c r="AX11114" s="27"/>
      <c r="AY11114" s="27"/>
    </row>
    <row r="11115" spans="1:51" x14ac:dyDescent="0.25">
      <c r="A11115" t="s">
        <v>391</v>
      </c>
      <c r="B11115" t="s">
        <v>218</v>
      </c>
      <c r="C11115">
        <v>150845011</v>
      </c>
      <c r="D11115">
        <v>264</v>
      </c>
      <c r="E11115" t="s">
        <v>90</v>
      </c>
      <c r="G11115">
        <v>21.454000000000001</v>
      </c>
      <c r="H11115">
        <v>2015</v>
      </c>
      <c r="I11115">
        <v>3</v>
      </c>
      <c r="J11115">
        <v>23</v>
      </c>
      <c r="K11115">
        <v>17</v>
      </c>
      <c r="L11115">
        <v>35</v>
      </c>
      <c r="M11115" t="s">
        <v>900</v>
      </c>
      <c r="N11115" t="s">
        <v>171</v>
      </c>
      <c r="O11115" t="s">
        <v>799</v>
      </c>
      <c r="Q11115" t="s">
        <v>651</v>
      </c>
      <c r="R11115" t="str">
        <f t="shared" si="632"/>
        <v>Weekday</v>
      </c>
      <c r="S11115" s="27">
        <f t="shared" si="633"/>
        <v>42086</v>
      </c>
      <c r="V11115" t="str">
        <f t="shared" si="634"/>
        <v/>
      </c>
      <c r="AE11115" s="27"/>
      <c r="AG11115" s="27"/>
      <c r="AX11115" s="27"/>
      <c r="AY11115" s="27"/>
    </row>
    <row r="11116" spans="1:51" x14ac:dyDescent="0.25">
      <c r="A11116" t="s">
        <v>391</v>
      </c>
      <c r="B11116" t="s">
        <v>218</v>
      </c>
      <c r="C11116">
        <v>171905078</v>
      </c>
      <c r="D11116">
        <v>264</v>
      </c>
      <c r="E11116" t="s">
        <v>90</v>
      </c>
      <c r="G11116">
        <v>21.454000000000001</v>
      </c>
      <c r="H11116">
        <v>2017</v>
      </c>
      <c r="I11116">
        <v>7</v>
      </c>
      <c r="J11116">
        <v>8</v>
      </c>
      <c r="K11116">
        <v>11</v>
      </c>
      <c r="L11116">
        <v>3</v>
      </c>
      <c r="M11116" t="s">
        <v>900</v>
      </c>
      <c r="N11116" t="s">
        <v>171</v>
      </c>
      <c r="O11116" t="s">
        <v>799</v>
      </c>
      <c r="Q11116" t="s">
        <v>651</v>
      </c>
      <c r="R11116" t="str">
        <f t="shared" si="632"/>
        <v>Weekend</v>
      </c>
      <c r="S11116" s="27">
        <f t="shared" si="633"/>
        <v>42924</v>
      </c>
      <c r="V11116" t="str">
        <f t="shared" si="634"/>
        <v/>
      </c>
      <c r="AX11116" s="27"/>
      <c r="AY11116" s="27"/>
    </row>
    <row r="11117" spans="1:51" x14ac:dyDescent="0.25">
      <c r="A11117" t="s">
        <v>391</v>
      </c>
      <c r="B11117" t="s">
        <v>218</v>
      </c>
      <c r="C11117">
        <v>153375074</v>
      </c>
      <c r="D11117">
        <v>264</v>
      </c>
      <c r="E11117" t="s">
        <v>90</v>
      </c>
      <c r="G11117">
        <v>21.457000000000001</v>
      </c>
      <c r="H11117">
        <v>2015</v>
      </c>
      <c r="I11117">
        <v>12</v>
      </c>
      <c r="J11117">
        <v>2</v>
      </c>
      <c r="K11117">
        <v>17</v>
      </c>
      <c r="L11117">
        <v>45</v>
      </c>
      <c r="M11117" t="s">
        <v>900</v>
      </c>
      <c r="N11117" t="s">
        <v>171</v>
      </c>
      <c r="O11117" t="s">
        <v>799</v>
      </c>
      <c r="Q11117" t="s">
        <v>651</v>
      </c>
      <c r="R11117" t="str">
        <f t="shared" si="632"/>
        <v>Weekday</v>
      </c>
      <c r="S11117" s="27">
        <f t="shared" si="633"/>
        <v>42340</v>
      </c>
      <c r="V11117" t="str">
        <f t="shared" si="634"/>
        <v/>
      </c>
      <c r="AO11117" s="27"/>
      <c r="AX11117" s="27"/>
      <c r="AY11117" s="27"/>
    </row>
    <row r="11118" spans="1:51" x14ac:dyDescent="0.25">
      <c r="A11118" t="s">
        <v>391</v>
      </c>
      <c r="B11118" t="s">
        <v>218</v>
      </c>
      <c r="C11118">
        <v>160595000</v>
      </c>
      <c r="D11118">
        <v>264</v>
      </c>
      <c r="E11118" t="s">
        <v>90</v>
      </c>
      <c r="G11118">
        <v>21.462</v>
      </c>
      <c r="H11118">
        <v>2016</v>
      </c>
      <c r="I11118">
        <v>2</v>
      </c>
      <c r="J11118">
        <v>26</v>
      </c>
      <c r="K11118">
        <v>2</v>
      </c>
      <c r="L11118">
        <v>12</v>
      </c>
      <c r="M11118" t="s">
        <v>899</v>
      </c>
      <c r="N11118" t="s">
        <v>171</v>
      </c>
      <c r="O11118" t="s">
        <v>799</v>
      </c>
      <c r="Q11118" t="s">
        <v>651</v>
      </c>
      <c r="R11118" t="str">
        <f t="shared" si="632"/>
        <v>Weekday</v>
      </c>
      <c r="S11118" s="27">
        <f t="shared" si="633"/>
        <v>42426</v>
      </c>
      <c r="V11118" t="str">
        <f t="shared" si="634"/>
        <v/>
      </c>
      <c r="AE11118" s="27"/>
      <c r="AO11118" s="27"/>
      <c r="AX11118" s="27"/>
      <c r="AY11118" s="27"/>
    </row>
    <row r="11119" spans="1:51" x14ac:dyDescent="0.25">
      <c r="A11119" t="s">
        <v>391</v>
      </c>
      <c r="B11119" t="s">
        <v>218</v>
      </c>
      <c r="C11119">
        <v>160375058</v>
      </c>
      <c r="D11119">
        <v>264</v>
      </c>
      <c r="E11119" t="s">
        <v>90</v>
      </c>
      <c r="G11119">
        <v>21.471</v>
      </c>
      <c r="H11119">
        <v>2016</v>
      </c>
      <c r="I11119">
        <v>2</v>
      </c>
      <c r="J11119">
        <v>4</v>
      </c>
      <c r="K11119">
        <v>6</v>
      </c>
      <c r="L11119">
        <v>55</v>
      </c>
      <c r="M11119" t="s">
        <v>900</v>
      </c>
      <c r="N11119" t="s">
        <v>860</v>
      </c>
      <c r="O11119" t="s">
        <v>799</v>
      </c>
      <c r="Q11119" t="s">
        <v>651</v>
      </c>
      <c r="R11119" t="str">
        <f t="shared" si="632"/>
        <v>Weekday</v>
      </c>
      <c r="S11119" s="27">
        <f t="shared" si="633"/>
        <v>42404</v>
      </c>
      <c r="V11119" t="str">
        <f t="shared" si="634"/>
        <v/>
      </c>
      <c r="AX11119" s="27"/>
      <c r="AY11119" s="27"/>
    </row>
    <row r="11120" spans="1:51" x14ac:dyDescent="0.25">
      <c r="A11120" t="s">
        <v>391</v>
      </c>
      <c r="B11120" t="s">
        <v>218</v>
      </c>
      <c r="C11120">
        <v>151705026</v>
      </c>
      <c r="D11120">
        <v>264</v>
      </c>
      <c r="E11120" t="s">
        <v>90</v>
      </c>
      <c r="G11120">
        <v>21.475999999999999</v>
      </c>
      <c r="H11120">
        <v>2015</v>
      </c>
      <c r="I11120">
        <v>6</v>
      </c>
      <c r="J11120">
        <v>13</v>
      </c>
      <c r="K11120">
        <v>23</v>
      </c>
      <c r="L11120">
        <v>28</v>
      </c>
      <c r="M11120" t="s">
        <v>900</v>
      </c>
      <c r="N11120" t="s">
        <v>860</v>
      </c>
      <c r="O11120" t="s">
        <v>1933</v>
      </c>
      <c r="Q11120" t="s">
        <v>651</v>
      </c>
      <c r="R11120" t="str">
        <f t="shared" si="632"/>
        <v>Weekend</v>
      </c>
      <c r="S11120" s="27">
        <f t="shared" si="633"/>
        <v>42168</v>
      </c>
      <c r="V11120" t="str">
        <f t="shared" si="634"/>
        <v/>
      </c>
      <c r="AE11120" s="27"/>
      <c r="AG11120" s="27"/>
      <c r="AX11120" s="27"/>
      <c r="AY11120" s="27"/>
    </row>
    <row r="11121" spans="1:51" x14ac:dyDescent="0.25">
      <c r="A11121" t="s">
        <v>391</v>
      </c>
      <c r="B11121" t="s">
        <v>218</v>
      </c>
      <c r="C11121">
        <v>173355414</v>
      </c>
      <c r="D11121">
        <v>264</v>
      </c>
      <c r="E11121" t="s">
        <v>90</v>
      </c>
      <c r="G11121">
        <v>21.475999999999999</v>
      </c>
      <c r="H11121">
        <v>2017</v>
      </c>
      <c r="I11121">
        <v>11</v>
      </c>
      <c r="J11121">
        <v>30</v>
      </c>
      <c r="K11121">
        <v>17</v>
      </c>
      <c r="L11121">
        <v>46</v>
      </c>
      <c r="M11121" t="s">
        <v>900</v>
      </c>
      <c r="N11121" t="s">
        <v>860</v>
      </c>
      <c r="O11121" t="s">
        <v>799</v>
      </c>
      <c r="Q11121" t="s">
        <v>651</v>
      </c>
      <c r="R11121" t="str">
        <f t="shared" ref="R11121:R11184" si="635">IF(WEEKDAY(DATE(H11121,I11121,J11121),2) &lt; 6, "Weekday", "Weekend")</f>
        <v>Weekday</v>
      </c>
      <c r="S11121" s="27">
        <f t="shared" ref="S11121:S11184" si="636">DATE(H11121,I11121,J11121)</f>
        <v>43069</v>
      </c>
      <c r="V11121" t="str">
        <f t="shared" si="634"/>
        <v/>
      </c>
      <c r="AE11121" s="27"/>
      <c r="AO11121" s="27"/>
      <c r="AX11121" s="27"/>
      <c r="AY11121" s="27"/>
    </row>
    <row r="11122" spans="1:51" x14ac:dyDescent="0.25">
      <c r="A11122" t="s">
        <v>391</v>
      </c>
      <c r="B11122" t="s">
        <v>218</v>
      </c>
      <c r="C11122">
        <v>151575032</v>
      </c>
      <c r="D11122">
        <v>264</v>
      </c>
      <c r="E11122" t="s">
        <v>90</v>
      </c>
      <c r="G11122">
        <v>21.484999999999999</v>
      </c>
      <c r="H11122">
        <v>2015</v>
      </c>
      <c r="I11122">
        <v>6</v>
      </c>
      <c r="J11122">
        <v>5</v>
      </c>
      <c r="K11122">
        <v>14</v>
      </c>
      <c r="L11122">
        <v>40</v>
      </c>
      <c r="M11122" t="s">
        <v>900</v>
      </c>
      <c r="N11122" t="s">
        <v>171</v>
      </c>
      <c r="O11122" t="s">
        <v>799</v>
      </c>
      <c r="Q11122" t="s">
        <v>651</v>
      </c>
      <c r="R11122" t="str">
        <f t="shared" si="635"/>
        <v>Weekday</v>
      </c>
      <c r="S11122" s="27">
        <f t="shared" si="636"/>
        <v>42160</v>
      </c>
      <c r="V11122" t="str">
        <f t="shared" si="634"/>
        <v/>
      </c>
      <c r="AE11122" s="27"/>
      <c r="AO11122" s="27"/>
      <c r="AX11122" s="27"/>
      <c r="AY11122" s="27"/>
    </row>
    <row r="11123" spans="1:51" x14ac:dyDescent="0.25">
      <c r="A11123" t="s">
        <v>391</v>
      </c>
      <c r="B11123" t="s">
        <v>218</v>
      </c>
      <c r="C11123">
        <v>173135352</v>
      </c>
      <c r="D11123">
        <v>264</v>
      </c>
      <c r="E11123" t="s">
        <v>90</v>
      </c>
      <c r="G11123">
        <v>21.484999999999999</v>
      </c>
      <c r="H11123">
        <v>2017</v>
      </c>
      <c r="I11123">
        <v>11</v>
      </c>
      <c r="J11123">
        <v>8</v>
      </c>
      <c r="K11123">
        <v>17</v>
      </c>
      <c r="L11123">
        <v>20</v>
      </c>
      <c r="M11123" t="s">
        <v>900</v>
      </c>
      <c r="N11123" t="s">
        <v>860</v>
      </c>
      <c r="O11123" t="s">
        <v>799</v>
      </c>
      <c r="Q11123" t="s">
        <v>651</v>
      </c>
      <c r="R11123" t="str">
        <f t="shared" si="635"/>
        <v>Weekday</v>
      </c>
      <c r="S11123" s="27">
        <f t="shared" si="636"/>
        <v>43047</v>
      </c>
      <c r="V11123" t="str">
        <f t="shared" si="634"/>
        <v/>
      </c>
      <c r="AE11123" s="27"/>
      <c r="AG11123" s="27"/>
      <c r="AX11123" s="27"/>
      <c r="AY11123" s="27"/>
    </row>
    <row r="11124" spans="1:51" x14ac:dyDescent="0.25">
      <c r="A11124" t="s">
        <v>391</v>
      </c>
      <c r="B11124" t="s">
        <v>218</v>
      </c>
      <c r="C11124">
        <v>140825193</v>
      </c>
      <c r="D11124">
        <v>264</v>
      </c>
      <c r="E11124" t="s">
        <v>90</v>
      </c>
      <c r="G11124">
        <v>21.486000000000001</v>
      </c>
      <c r="H11124">
        <v>2014</v>
      </c>
      <c r="I11124">
        <v>3</v>
      </c>
      <c r="J11124">
        <v>21</v>
      </c>
      <c r="K11124">
        <v>16</v>
      </c>
      <c r="L11124">
        <v>50</v>
      </c>
      <c r="M11124" t="s">
        <v>900</v>
      </c>
      <c r="N11124" t="s">
        <v>171</v>
      </c>
      <c r="O11124" t="s">
        <v>799</v>
      </c>
      <c r="Q11124" t="s">
        <v>651</v>
      </c>
      <c r="R11124" t="str">
        <f t="shared" si="635"/>
        <v>Weekday</v>
      </c>
      <c r="S11124" s="27">
        <f t="shared" si="636"/>
        <v>41719</v>
      </c>
      <c r="V11124" t="str">
        <f t="shared" si="634"/>
        <v/>
      </c>
      <c r="AE11124" s="27"/>
      <c r="AO11124" s="27"/>
      <c r="AX11124" s="27"/>
      <c r="AY11124" s="27"/>
    </row>
    <row r="11125" spans="1:51" x14ac:dyDescent="0.25">
      <c r="A11125" t="s">
        <v>391</v>
      </c>
      <c r="B11125" t="s">
        <v>218</v>
      </c>
      <c r="C11125">
        <v>141935166</v>
      </c>
      <c r="D11125">
        <v>264</v>
      </c>
      <c r="E11125" t="s">
        <v>90</v>
      </c>
      <c r="G11125">
        <v>21.495999999999999</v>
      </c>
      <c r="H11125">
        <v>2014</v>
      </c>
      <c r="I11125">
        <v>7</v>
      </c>
      <c r="J11125">
        <v>10</v>
      </c>
      <c r="K11125">
        <v>16</v>
      </c>
      <c r="L11125">
        <v>59</v>
      </c>
      <c r="M11125" t="s">
        <v>900</v>
      </c>
      <c r="N11125" t="s">
        <v>860</v>
      </c>
      <c r="O11125" t="s">
        <v>799</v>
      </c>
      <c r="Q11125" t="s">
        <v>651</v>
      </c>
      <c r="R11125" t="str">
        <f t="shared" si="635"/>
        <v>Weekday</v>
      </c>
      <c r="S11125" s="27">
        <f t="shared" si="636"/>
        <v>41830</v>
      </c>
      <c r="V11125" t="str">
        <f t="shared" si="634"/>
        <v/>
      </c>
    </row>
    <row r="11126" spans="1:51" x14ac:dyDescent="0.25">
      <c r="A11126" t="s">
        <v>391</v>
      </c>
      <c r="S11126" s="27"/>
      <c r="V11126" t="str">
        <f t="shared" si="634"/>
        <v/>
      </c>
      <c r="AX11126" s="27"/>
      <c r="AY11126" s="27"/>
    </row>
    <row r="11127" spans="1:51" x14ac:dyDescent="0.25">
      <c r="A11127" t="s">
        <v>391</v>
      </c>
      <c r="B11127" t="s">
        <v>218</v>
      </c>
      <c r="C11127">
        <v>173455089</v>
      </c>
      <c r="D11127">
        <v>264</v>
      </c>
      <c r="E11127" t="s">
        <v>90</v>
      </c>
      <c r="G11127">
        <v>21.497</v>
      </c>
      <c r="H11127">
        <v>2017</v>
      </c>
      <c r="I11127">
        <v>12</v>
      </c>
      <c r="J11127">
        <v>6</v>
      </c>
      <c r="K11127">
        <v>18</v>
      </c>
      <c r="L11127">
        <v>35</v>
      </c>
      <c r="M11127" t="s">
        <v>900</v>
      </c>
      <c r="N11127" t="s">
        <v>860</v>
      </c>
      <c r="O11127" t="s">
        <v>799</v>
      </c>
      <c r="Q11127" t="s">
        <v>651</v>
      </c>
      <c r="R11127" t="str">
        <f t="shared" si="635"/>
        <v>Weekday</v>
      </c>
      <c r="S11127" s="27">
        <f t="shared" si="636"/>
        <v>43075</v>
      </c>
      <c r="V11127" t="str">
        <f t="shared" si="634"/>
        <v/>
      </c>
      <c r="AE11127" s="27"/>
      <c r="AG11127" s="27"/>
      <c r="AX11127" s="27"/>
      <c r="AY11127" s="27"/>
    </row>
    <row r="11128" spans="1:51" x14ac:dyDescent="0.25">
      <c r="A11128" t="s">
        <v>391</v>
      </c>
      <c r="B11128" t="s">
        <v>218</v>
      </c>
      <c r="C11128">
        <v>172415422</v>
      </c>
      <c r="D11128">
        <v>264</v>
      </c>
      <c r="E11128" t="s">
        <v>90</v>
      </c>
      <c r="G11128">
        <v>21.509</v>
      </c>
      <c r="H11128">
        <v>2017</v>
      </c>
      <c r="I11128">
        <v>8</v>
      </c>
      <c r="J11128">
        <v>29</v>
      </c>
      <c r="K11128">
        <v>16</v>
      </c>
      <c r="L11128">
        <v>35</v>
      </c>
      <c r="M11128" t="s">
        <v>900</v>
      </c>
      <c r="N11128" t="s">
        <v>171</v>
      </c>
      <c r="O11128" t="s">
        <v>799</v>
      </c>
      <c r="Q11128" t="s">
        <v>651</v>
      </c>
      <c r="R11128" t="str">
        <f t="shared" si="635"/>
        <v>Weekday</v>
      </c>
      <c r="S11128" s="27">
        <f t="shared" si="636"/>
        <v>42976</v>
      </c>
      <c r="V11128" t="str">
        <f t="shared" si="634"/>
        <v/>
      </c>
    </row>
    <row r="11129" spans="1:51" x14ac:dyDescent="0.25">
      <c r="A11129" t="s">
        <v>391</v>
      </c>
      <c r="S11129" s="27"/>
      <c r="V11129" t="str">
        <f t="shared" si="634"/>
        <v/>
      </c>
      <c r="AX11129" s="27"/>
      <c r="AY11129" s="27"/>
    </row>
    <row r="11130" spans="1:51" x14ac:dyDescent="0.25">
      <c r="A11130" t="s">
        <v>391</v>
      </c>
      <c r="B11130" t="s">
        <v>218</v>
      </c>
      <c r="C11130">
        <v>133165200</v>
      </c>
      <c r="D11130">
        <v>264</v>
      </c>
      <c r="E11130" t="s">
        <v>90</v>
      </c>
      <c r="G11130">
        <v>21.515999999999998</v>
      </c>
      <c r="H11130">
        <v>2013</v>
      </c>
      <c r="I11130">
        <v>11</v>
      </c>
      <c r="J11130">
        <v>12</v>
      </c>
      <c r="K11130">
        <v>13</v>
      </c>
      <c r="L11130">
        <v>34</v>
      </c>
      <c r="M11130" t="s">
        <v>899</v>
      </c>
      <c r="N11130" t="s">
        <v>860</v>
      </c>
      <c r="O11130" t="s">
        <v>799</v>
      </c>
      <c r="Q11130" t="s">
        <v>651</v>
      </c>
      <c r="R11130" t="str">
        <f t="shared" si="635"/>
        <v>Weekday</v>
      </c>
      <c r="S11130" s="27">
        <f t="shared" si="636"/>
        <v>41590</v>
      </c>
      <c r="V11130" t="str">
        <f t="shared" si="634"/>
        <v/>
      </c>
    </row>
    <row r="11131" spans="1:51" x14ac:dyDescent="0.25">
      <c r="A11131" t="s">
        <v>391</v>
      </c>
      <c r="S11131" s="27"/>
      <c r="V11131" t="str">
        <f t="shared" si="634"/>
        <v/>
      </c>
    </row>
    <row r="11132" spans="1:51" x14ac:dyDescent="0.25">
      <c r="A11132" t="s">
        <v>391</v>
      </c>
      <c r="B11132" t="s">
        <v>218</v>
      </c>
      <c r="C11132">
        <v>133055167</v>
      </c>
      <c r="D11132">
        <v>264</v>
      </c>
      <c r="E11132" t="s">
        <v>90</v>
      </c>
      <c r="G11132">
        <v>21.527000000000001</v>
      </c>
      <c r="H11132">
        <v>2013</v>
      </c>
      <c r="I11132">
        <v>10</v>
      </c>
      <c r="J11132">
        <v>28</v>
      </c>
      <c r="K11132">
        <v>9</v>
      </c>
      <c r="L11132">
        <v>43</v>
      </c>
      <c r="M11132" t="s">
        <v>900</v>
      </c>
      <c r="N11132" t="s">
        <v>860</v>
      </c>
      <c r="O11132" t="s">
        <v>799</v>
      </c>
      <c r="Q11132" t="s">
        <v>651</v>
      </c>
      <c r="R11132" t="str">
        <f t="shared" si="635"/>
        <v>Weekday</v>
      </c>
      <c r="S11132" s="27">
        <f t="shared" si="636"/>
        <v>41575</v>
      </c>
      <c r="V11132" t="str">
        <f t="shared" si="634"/>
        <v/>
      </c>
      <c r="AO11132" s="27"/>
      <c r="AX11132" s="27"/>
      <c r="AY11132" s="27"/>
    </row>
    <row r="11133" spans="1:51" x14ac:dyDescent="0.25">
      <c r="A11133" t="s">
        <v>391</v>
      </c>
      <c r="B11133" t="s">
        <v>218</v>
      </c>
      <c r="C11133">
        <v>151835278</v>
      </c>
      <c r="D11133">
        <v>264</v>
      </c>
      <c r="E11133" t="s">
        <v>90</v>
      </c>
      <c r="G11133">
        <v>21.527000000000001</v>
      </c>
      <c r="H11133">
        <v>2015</v>
      </c>
      <c r="I11133">
        <v>7</v>
      </c>
      <c r="J11133">
        <v>2</v>
      </c>
      <c r="K11133">
        <v>13</v>
      </c>
      <c r="L11133">
        <v>44</v>
      </c>
      <c r="M11133" t="s">
        <v>900</v>
      </c>
      <c r="N11133" t="s">
        <v>171</v>
      </c>
      <c r="O11133" t="s">
        <v>799</v>
      </c>
      <c r="Q11133" t="s">
        <v>651</v>
      </c>
      <c r="R11133" t="str">
        <f t="shared" si="635"/>
        <v>Weekday</v>
      </c>
      <c r="S11133" s="27">
        <f t="shared" si="636"/>
        <v>42187</v>
      </c>
      <c r="V11133" t="str">
        <f t="shared" si="634"/>
        <v/>
      </c>
    </row>
    <row r="11134" spans="1:51" x14ac:dyDescent="0.25">
      <c r="A11134" t="s">
        <v>391</v>
      </c>
      <c r="B11134" t="s">
        <v>218</v>
      </c>
      <c r="C11134">
        <v>150205029</v>
      </c>
      <c r="D11134">
        <v>264</v>
      </c>
      <c r="E11134" t="s">
        <v>90</v>
      </c>
      <c r="G11134">
        <v>21.553999999999998</v>
      </c>
      <c r="H11134">
        <v>2015</v>
      </c>
      <c r="I11134">
        <v>1</v>
      </c>
      <c r="J11134">
        <v>17</v>
      </c>
      <c r="K11134">
        <v>11</v>
      </c>
      <c r="L11134">
        <v>11</v>
      </c>
      <c r="M11134" t="s">
        <v>899</v>
      </c>
      <c r="N11134" t="s">
        <v>860</v>
      </c>
      <c r="O11134" t="s">
        <v>799</v>
      </c>
      <c r="Q11134" t="s">
        <v>651</v>
      </c>
      <c r="R11134" t="str">
        <f t="shared" si="635"/>
        <v>Weekend</v>
      </c>
      <c r="S11134" s="27">
        <f t="shared" si="636"/>
        <v>42021</v>
      </c>
      <c r="V11134" t="str">
        <f t="shared" si="634"/>
        <v/>
      </c>
    </row>
    <row r="11135" spans="1:51" x14ac:dyDescent="0.25">
      <c r="A11135" t="s">
        <v>391</v>
      </c>
      <c r="B11135" t="s">
        <v>218</v>
      </c>
      <c r="C11135">
        <v>161595131</v>
      </c>
      <c r="D11135">
        <v>264</v>
      </c>
      <c r="E11135" t="s">
        <v>90</v>
      </c>
      <c r="G11135">
        <v>21.571000000000002</v>
      </c>
      <c r="H11135">
        <v>2016</v>
      </c>
      <c r="I11135">
        <v>6</v>
      </c>
      <c r="J11135">
        <v>6</v>
      </c>
      <c r="K11135">
        <v>7</v>
      </c>
      <c r="L11135">
        <v>40</v>
      </c>
      <c r="M11135" t="s">
        <v>900</v>
      </c>
      <c r="N11135" t="s">
        <v>860</v>
      </c>
      <c r="O11135" t="s">
        <v>799</v>
      </c>
      <c r="Q11135" t="s">
        <v>653</v>
      </c>
      <c r="R11135" t="str">
        <f t="shared" si="635"/>
        <v>Weekday</v>
      </c>
      <c r="S11135" s="27">
        <f t="shared" si="636"/>
        <v>42527</v>
      </c>
      <c r="V11135" t="str">
        <f t="shared" si="634"/>
        <v/>
      </c>
    </row>
    <row r="11136" spans="1:51" x14ac:dyDescent="0.25">
      <c r="A11136" t="s">
        <v>391</v>
      </c>
      <c r="S11136" s="27"/>
      <c r="V11136" t="str">
        <f t="shared" si="634"/>
        <v/>
      </c>
      <c r="AX11136" s="27"/>
      <c r="AY11136" s="27"/>
    </row>
    <row r="11137" spans="1:51" x14ac:dyDescent="0.25">
      <c r="A11137" t="s">
        <v>391</v>
      </c>
      <c r="S11137" s="27"/>
      <c r="V11137" t="str">
        <f t="shared" si="634"/>
        <v/>
      </c>
      <c r="AX11137" s="27"/>
      <c r="AY11137" s="27"/>
    </row>
    <row r="11138" spans="1:51" x14ac:dyDescent="0.25">
      <c r="A11138" t="s">
        <v>391</v>
      </c>
      <c r="B11138" t="s">
        <v>218</v>
      </c>
      <c r="C11138">
        <v>161275382</v>
      </c>
      <c r="D11138">
        <v>264</v>
      </c>
      <c r="E11138" t="s">
        <v>90</v>
      </c>
      <c r="G11138">
        <v>21.617999999999999</v>
      </c>
      <c r="H11138">
        <v>2016</v>
      </c>
      <c r="I11138">
        <v>5</v>
      </c>
      <c r="J11138">
        <v>6</v>
      </c>
      <c r="K11138">
        <v>16</v>
      </c>
      <c r="L11138">
        <v>36</v>
      </c>
      <c r="M11138" t="s">
        <v>900</v>
      </c>
      <c r="N11138" t="s">
        <v>171</v>
      </c>
      <c r="O11138" t="s">
        <v>799</v>
      </c>
      <c r="Q11138" t="s">
        <v>653</v>
      </c>
      <c r="R11138" t="str">
        <f t="shared" si="635"/>
        <v>Weekday</v>
      </c>
      <c r="S11138" s="27">
        <f t="shared" si="636"/>
        <v>42496</v>
      </c>
      <c r="V11138" t="str">
        <f t="shared" si="634"/>
        <v/>
      </c>
    </row>
    <row r="11139" spans="1:51" x14ac:dyDescent="0.25">
      <c r="A11139" t="s">
        <v>391</v>
      </c>
      <c r="B11139" t="s">
        <v>218</v>
      </c>
      <c r="C11139">
        <v>133125060</v>
      </c>
      <c r="D11139">
        <v>264</v>
      </c>
      <c r="E11139" t="s">
        <v>90</v>
      </c>
      <c r="G11139">
        <v>21.885000000000002</v>
      </c>
      <c r="H11139">
        <v>2013</v>
      </c>
      <c r="I11139">
        <v>11</v>
      </c>
      <c r="J11139">
        <v>5</v>
      </c>
      <c r="K11139">
        <v>17</v>
      </c>
      <c r="L11139">
        <v>28</v>
      </c>
      <c r="M11139" t="s">
        <v>900</v>
      </c>
      <c r="N11139" t="s">
        <v>404</v>
      </c>
      <c r="O11139" t="s">
        <v>799</v>
      </c>
      <c r="Q11139" t="s">
        <v>655</v>
      </c>
      <c r="R11139" t="str">
        <f t="shared" si="635"/>
        <v>Weekday</v>
      </c>
      <c r="S11139" s="27">
        <f t="shared" si="636"/>
        <v>41583</v>
      </c>
      <c r="V11139" t="str">
        <f t="shared" ref="V11139:V11202" si="637">T11139&amp;U11139</f>
        <v/>
      </c>
      <c r="AO11139" s="27"/>
      <c r="AX11139" s="27"/>
      <c r="AY11139" s="27"/>
    </row>
    <row r="11140" spans="1:51" x14ac:dyDescent="0.25">
      <c r="A11140" t="s">
        <v>391</v>
      </c>
      <c r="B11140" t="s">
        <v>218</v>
      </c>
      <c r="C11140">
        <v>153375003</v>
      </c>
      <c r="D11140">
        <v>264</v>
      </c>
      <c r="E11140" t="s">
        <v>90</v>
      </c>
      <c r="G11140">
        <v>21.634</v>
      </c>
      <c r="H11140">
        <v>2015</v>
      </c>
      <c r="I11140">
        <v>12</v>
      </c>
      <c r="J11140">
        <v>1</v>
      </c>
      <c r="K11140">
        <v>2</v>
      </c>
      <c r="L11140">
        <v>49</v>
      </c>
      <c r="M11140" t="s">
        <v>900</v>
      </c>
      <c r="N11140" t="s">
        <v>170</v>
      </c>
      <c r="O11140" t="s">
        <v>799</v>
      </c>
      <c r="Q11140" t="s">
        <v>653</v>
      </c>
      <c r="R11140" t="str">
        <f t="shared" si="635"/>
        <v>Weekday</v>
      </c>
      <c r="S11140" s="27">
        <f t="shared" si="636"/>
        <v>42339</v>
      </c>
      <c r="V11140" t="str">
        <f t="shared" si="637"/>
        <v/>
      </c>
      <c r="AX11140" s="27"/>
      <c r="AY11140" s="27"/>
    </row>
    <row r="11141" spans="1:51" x14ac:dyDescent="0.25">
      <c r="A11141" t="s">
        <v>391</v>
      </c>
      <c r="B11141" t="s">
        <v>218</v>
      </c>
      <c r="C11141">
        <v>150045130</v>
      </c>
      <c r="D11141">
        <v>264</v>
      </c>
      <c r="E11141" t="s">
        <v>90</v>
      </c>
      <c r="G11141">
        <v>21.692</v>
      </c>
      <c r="H11141">
        <v>2015</v>
      </c>
      <c r="I11141">
        <v>1</v>
      </c>
      <c r="J11141">
        <v>4</v>
      </c>
      <c r="K11141">
        <v>11</v>
      </c>
      <c r="L11141">
        <v>21</v>
      </c>
      <c r="M11141" t="s">
        <v>899</v>
      </c>
      <c r="N11141" t="s">
        <v>171</v>
      </c>
      <c r="O11141" t="s">
        <v>799</v>
      </c>
      <c r="Q11141" t="s">
        <v>655</v>
      </c>
      <c r="R11141" t="str">
        <f t="shared" si="635"/>
        <v>Weekend</v>
      </c>
      <c r="S11141" s="27">
        <f t="shared" si="636"/>
        <v>42008</v>
      </c>
      <c r="V11141" t="str">
        <f t="shared" si="637"/>
        <v/>
      </c>
      <c r="AE11141" s="27"/>
      <c r="AG11141" s="27"/>
      <c r="AX11141" s="27"/>
      <c r="AY11141" s="27"/>
    </row>
    <row r="11142" spans="1:51" x14ac:dyDescent="0.25">
      <c r="A11142" t="s">
        <v>391</v>
      </c>
      <c r="S11142" s="27"/>
      <c r="V11142" t="str">
        <f t="shared" si="637"/>
        <v/>
      </c>
      <c r="AE11142" s="27"/>
      <c r="AG11142" s="27"/>
      <c r="AX11142" s="27"/>
      <c r="AY11142" s="27"/>
    </row>
    <row r="11143" spans="1:51" x14ac:dyDescent="0.25">
      <c r="A11143" t="s">
        <v>391</v>
      </c>
      <c r="B11143" t="s">
        <v>218</v>
      </c>
      <c r="C11143">
        <v>131495364</v>
      </c>
      <c r="D11143">
        <v>264</v>
      </c>
      <c r="E11143" t="s">
        <v>90</v>
      </c>
      <c r="G11143">
        <v>21.707000000000001</v>
      </c>
      <c r="H11143">
        <v>2013</v>
      </c>
      <c r="I11143">
        <v>5</v>
      </c>
      <c r="J11143">
        <v>29</v>
      </c>
      <c r="K11143">
        <v>11</v>
      </c>
      <c r="L11143">
        <v>20</v>
      </c>
      <c r="M11143" t="s">
        <v>900</v>
      </c>
      <c r="N11143" t="s">
        <v>170</v>
      </c>
      <c r="O11143" t="s">
        <v>799</v>
      </c>
      <c r="Q11143" t="s">
        <v>655</v>
      </c>
      <c r="R11143" t="str">
        <f t="shared" si="635"/>
        <v>Weekday</v>
      </c>
      <c r="S11143" s="27">
        <f t="shared" si="636"/>
        <v>41423</v>
      </c>
      <c r="V11143" t="str">
        <f t="shared" si="637"/>
        <v/>
      </c>
      <c r="AE11143" s="27"/>
      <c r="AO11143" s="27"/>
      <c r="AX11143" s="27"/>
      <c r="AY11143" s="27"/>
    </row>
    <row r="11144" spans="1:51" x14ac:dyDescent="0.25">
      <c r="A11144" t="s">
        <v>391</v>
      </c>
      <c r="S11144" s="27"/>
      <c r="V11144" t="str">
        <f t="shared" si="637"/>
        <v/>
      </c>
    </row>
    <row r="11145" spans="1:51" x14ac:dyDescent="0.25">
      <c r="A11145" t="s">
        <v>391</v>
      </c>
      <c r="B11145" t="s">
        <v>218</v>
      </c>
      <c r="C11145">
        <v>142485014</v>
      </c>
      <c r="D11145">
        <v>264</v>
      </c>
      <c r="E11145" t="s">
        <v>90</v>
      </c>
      <c r="G11145">
        <v>21.718</v>
      </c>
      <c r="H11145">
        <v>2014</v>
      </c>
      <c r="I11145">
        <v>8</v>
      </c>
      <c r="J11145">
        <v>18</v>
      </c>
      <c r="K11145">
        <v>17</v>
      </c>
      <c r="L11145">
        <v>48</v>
      </c>
      <c r="M11145" t="s">
        <v>900</v>
      </c>
      <c r="N11145" t="s">
        <v>860</v>
      </c>
      <c r="O11145" t="s">
        <v>799</v>
      </c>
      <c r="Q11145" t="s">
        <v>655</v>
      </c>
      <c r="R11145" t="str">
        <f t="shared" si="635"/>
        <v>Weekday</v>
      </c>
      <c r="S11145" s="27">
        <f t="shared" si="636"/>
        <v>41869</v>
      </c>
      <c r="V11145" t="str">
        <f t="shared" si="637"/>
        <v/>
      </c>
      <c r="AX11145" s="27"/>
      <c r="AY11145" s="27"/>
    </row>
    <row r="11146" spans="1:51" x14ac:dyDescent="0.25">
      <c r="A11146" t="s">
        <v>391</v>
      </c>
      <c r="B11146" t="s">
        <v>218</v>
      </c>
      <c r="C11146">
        <v>143515779</v>
      </c>
      <c r="D11146">
        <v>264</v>
      </c>
      <c r="E11146" t="s">
        <v>90</v>
      </c>
      <c r="G11146">
        <v>21.751999999999999</v>
      </c>
      <c r="H11146">
        <v>2014</v>
      </c>
      <c r="I11146">
        <v>12</v>
      </c>
      <c r="J11146">
        <v>17</v>
      </c>
      <c r="K11146">
        <v>17</v>
      </c>
      <c r="L11146">
        <v>31</v>
      </c>
      <c r="M11146" t="s">
        <v>900</v>
      </c>
      <c r="N11146" t="s">
        <v>860</v>
      </c>
      <c r="O11146" t="s">
        <v>799</v>
      </c>
      <c r="Q11146" t="s">
        <v>655</v>
      </c>
      <c r="R11146" t="str">
        <f t="shared" si="635"/>
        <v>Weekday</v>
      </c>
      <c r="S11146" s="27">
        <f t="shared" si="636"/>
        <v>41990</v>
      </c>
      <c r="V11146" t="str">
        <f t="shared" si="637"/>
        <v/>
      </c>
      <c r="AE11146" s="27"/>
      <c r="AO11146" s="27"/>
      <c r="AX11146" s="27"/>
      <c r="AY11146" s="27"/>
    </row>
    <row r="11147" spans="1:51" x14ac:dyDescent="0.25">
      <c r="A11147" t="s">
        <v>391</v>
      </c>
      <c r="B11147" t="s">
        <v>218</v>
      </c>
      <c r="C11147">
        <v>140475178</v>
      </c>
      <c r="D11147">
        <v>264</v>
      </c>
      <c r="E11147" t="s">
        <v>90</v>
      </c>
      <c r="G11147">
        <v>21.756</v>
      </c>
      <c r="H11147">
        <v>2014</v>
      </c>
      <c r="I11147">
        <v>2</v>
      </c>
      <c r="J11147">
        <v>14</v>
      </c>
      <c r="K11147">
        <v>16</v>
      </c>
      <c r="L11147">
        <v>13</v>
      </c>
      <c r="M11147" t="s">
        <v>900</v>
      </c>
      <c r="N11147" t="s">
        <v>171</v>
      </c>
      <c r="O11147" t="s">
        <v>799</v>
      </c>
      <c r="Q11147" t="s">
        <v>655</v>
      </c>
      <c r="R11147" t="str">
        <f t="shared" si="635"/>
        <v>Weekday</v>
      </c>
      <c r="S11147" s="27">
        <f t="shared" si="636"/>
        <v>41684</v>
      </c>
      <c r="V11147" t="str">
        <f t="shared" si="637"/>
        <v/>
      </c>
      <c r="AE11147" s="27"/>
      <c r="AO11147" s="27"/>
      <c r="AX11147" s="27"/>
      <c r="AY11147" s="27"/>
    </row>
    <row r="11148" spans="1:51" x14ac:dyDescent="0.25">
      <c r="A11148" t="s">
        <v>391</v>
      </c>
      <c r="S11148" s="27"/>
      <c r="V11148" t="str">
        <f t="shared" si="637"/>
        <v/>
      </c>
      <c r="AE11148" s="27"/>
      <c r="AG11148" s="27"/>
      <c r="AX11148" s="27"/>
      <c r="AY11148" s="27"/>
    </row>
    <row r="11149" spans="1:51" x14ac:dyDescent="0.25">
      <c r="A11149" t="s">
        <v>391</v>
      </c>
      <c r="B11149" t="s">
        <v>218</v>
      </c>
      <c r="C11149">
        <v>160495304</v>
      </c>
      <c r="D11149">
        <v>264</v>
      </c>
      <c r="E11149" t="s">
        <v>90</v>
      </c>
      <c r="G11149">
        <v>21.771999999999998</v>
      </c>
      <c r="H11149">
        <v>2016</v>
      </c>
      <c r="I11149">
        <v>2</v>
      </c>
      <c r="J11149">
        <v>16</v>
      </c>
      <c r="K11149">
        <v>9</v>
      </c>
      <c r="L11149">
        <v>5</v>
      </c>
      <c r="M11149" t="s">
        <v>900</v>
      </c>
      <c r="N11149" t="s">
        <v>171</v>
      </c>
      <c r="O11149" t="s">
        <v>799</v>
      </c>
      <c r="Q11149" t="s">
        <v>655</v>
      </c>
      <c r="R11149" t="str">
        <f t="shared" si="635"/>
        <v>Weekday</v>
      </c>
      <c r="S11149" s="27">
        <f t="shared" si="636"/>
        <v>42416</v>
      </c>
      <c r="V11149" t="str">
        <f t="shared" si="637"/>
        <v/>
      </c>
      <c r="AE11149" s="27"/>
      <c r="AG11149" s="27"/>
      <c r="AX11149" s="27"/>
      <c r="AY11149" s="27"/>
    </row>
    <row r="11150" spans="1:51" x14ac:dyDescent="0.25">
      <c r="A11150" t="s">
        <v>391</v>
      </c>
      <c r="B11150" t="s">
        <v>218</v>
      </c>
      <c r="C11150">
        <v>161035106</v>
      </c>
      <c r="D11150">
        <v>264</v>
      </c>
      <c r="E11150" t="s">
        <v>90</v>
      </c>
      <c r="G11150">
        <v>21.795000000000002</v>
      </c>
      <c r="H11150">
        <v>2016</v>
      </c>
      <c r="I11150">
        <v>4</v>
      </c>
      <c r="J11150">
        <v>9</v>
      </c>
      <c r="K11150">
        <v>15</v>
      </c>
      <c r="L11150">
        <v>49</v>
      </c>
      <c r="M11150" t="s">
        <v>900</v>
      </c>
      <c r="N11150" t="s">
        <v>860</v>
      </c>
      <c r="O11150" t="s">
        <v>799</v>
      </c>
      <c r="Q11150" t="s">
        <v>655</v>
      </c>
      <c r="R11150" t="str">
        <f t="shared" si="635"/>
        <v>Weekend</v>
      </c>
      <c r="S11150" s="27">
        <f t="shared" si="636"/>
        <v>42469</v>
      </c>
      <c r="V11150" t="str">
        <f t="shared" si="637"/>
        <v/>
      </c>
      <c r="AO11150" s="27"/>
      <c r="AX11150" s="27"/>
      <c r="AY11150" s="27"/>
    </row>
    <row r="11151" spans="1:51" x14ac:dyDescent="0.25">
      <c r="A11151" t="s">
        <v>391</v>
      </c>
      <c r="B11151" t="s">
        <v>218</v>
      </c>
      <c r="C11151">
        <v>151795000</v>
      </c>
      <c r="D11151">
        <v>264</v>
      </c>
      <c r="E11151" t="s">
        <v>90</v>
      </c>
      <c r="G11151">
        <v>21.806999999999999</v>
      </c>
      <c r="H11151">
        <v>2015</v>
      </c>
      <c r="I11151">
        <v>6</v>
      </c>
      <c r="J11151">
        <v>5</v>
      </c>
      <c r="K11151">
        <v>13</v>
      </c>
      <c r="L11151">
        <v>32</v>
      </c>
      <c r="M11151" t="s">
        <v>900</v>
      </c>
      <c r="N11151" t="s">
        <v>860</v>
      </c>
      <c r="O11151" t="s">
        <v>1933</v>
      </c>
      <c r="Q11151" t="s">
        <v>655</v>
      </c>
      <c r="R11151" t="str">
        <f t="shared" si="635"/>
        <v>Weekday</v>
      </c>
      <c r="S11151" s="27">
        <f t="shared" si="636"/>
        <v>42160</v>
      </c>
      <c r="V11151" t="str">
        <f t="shared" si="637"/>
        <v/>
      </c>
      <c r="AO11151" s="27"/>
      <c r="AX11151" s="27"/>
      <c r="AY11151" s="27"/>
    </row>
    <row r="11152" spans="1:51" x14ac:dyDescent="0.25">
      <c r="A11152" t="s">
        <v>391</v>
      </c>
      <c r="B11152" t="s">
        <v>218</v>
      </c>
      <c r="C11152">
        <v>132065292</v>
      </c>
      <c r="D11152">
        <v>264</v>
      </c>
      <c r="E11152" t="s">
        <v>90</v>
      </c>
      <c r="G11152">
        <v>21.864999999999998</v>
      </c>
      <c r="H11152">
        <v>2013</v>
      </c>
      <c r="I11152">
        <v>7</v>
      </c>
      <c r="J11152">
        <v>24</v>
      </c>
      <c r="K11152">
        <v>19</v>
      </c>
      <c r="L11152">
        <v>12</v>
      </c>
      <c r="M11152" t="s">
        <v>900</v>
      </c>
      <c r="N11152" t="s">
        <v>171</v>
      </c>
      <c r="O11152" t="s">
        <v>799</v>
      </c>
      <c r="Q11152" t="s">
        <v>655</v>
      </c>
      <c r="R11152" t="str">
        <f t="shared" si="635"/>
        <v>Weekday</v>
      </c>
      <c r="S11152" s="27">
        <f t="shared" si="636"/>
        <v>41479</v>
      </c>
      <c r="V11152" t="str">
        <f t="shared" si="637"/>
        <v/>
      </c>
      <c r="AE11152" s="27"/>
      <c r="AO11152" s="27"/>
      <c r="AX11152" s="27"/>
      <c r="AY11152" s="27"/>
    </row>
    <row r="11153" spans="1:51" x14ac:dyDescent="0.25">
      <c r="A11153" t="s">
        <v>391</v>
      </c>
      <c r="S11153" s="27"/>
      <c r="V11153" t="str">
        <f t="shared" si="637"/>
        <v/>
      </c>
    </row>
    <row r="11154" spans="1:51" x14ac:dyDescent="0.25">
      <c r="A11154" t="s">
        <v>391</v>
      </c>
      <c r="B11154" t="s">
        <v>218</v>
      </c>
      <c r="C11154">
        <v>173205077</v>
      </c>
      <c r="D11154">
        <v>264</v>
      </c>
      <c r="E11154" t="s">
        <v>90</v>
      </c>
      <c r="G11154">
        <v>21.879000000000001</v>
      </c>
      <c r="H11154">
        <v>2017</v>
      </c>
      <c r="I11154">
        <v>11</v>
      </c>
      <c r="J11154">
        <v>14</v>
      </c>
      <c r="K11154">
        <v>18</v>
      </c>
      <c r="L11154">
        <v>6</v>
      </c>
      <c r="M11154" t="s">
        <v>900</v>
      </c>
      <c r="N11154" t="s">
        <v>860</v>
      </c>
      <c r="O11154" t="s">
        <v>799</v>
      </c>
      <c r="Q11154" t="s">
        <v>655</v>
      </c>
      <c r="R11154" t="str">
        <f t="shared" si="635"/>
        <v>Weekday</v>
      </c>
      <c r="S11154" s="27">
        <f t="shared" si="636"/>
        <v>43053</v>
      </c>
      <c r="V11154" t="str">
        <f t="shared" si="637"/>
        <v/>
      </c>
    </row>
    <row r="11155" spans="1:51" x14ac:dyDescent="0.25">
      <c r="A11155" t="s">
        <v>391</v>
      </c>
      <c r="B11155" t="s">
        <v>218</v>
      </c>
      <c r="C11155">
        <v>142335049</v>
      </c>
      <c r="D11155">
        <v>264</v>
      </c>
      <c r="E11155" t="s">
        <v>90</v>
      </c>
      <c r="G11155">
        <v>21.882000000000001</v>
      </c>
      <c r="H11155">
        <v>2014</v>
      </c>
      <c r="I11155">
        <v>8</v>
      </c>
      <c r="J11155">
        <v>18</v>
      </c>
      <c r="K11155">
        <v>14</v>
      </c>
      <c r="L11155">
        <v>53</v>
      </c>
      <c r="M11155" t="s">
        <v>900</v>
      </c>
      <c r="N11155" t="s">
        <v>860</v>
      </c>
      <c r="O11155" t="s">
        <v>799</v>
      </c>
      <c r="Q11155" t="s">
        <v>655</v>
      </c>
      <c r="R11155" t="str">
        <f t="shared" si="635"/>
        <v>Weekday</v>
      </c>
      <c r="S11155" s="27">
        <f t="shared" si="636"/>
        <v>41869</v>
      </c>
      <c r="V11155" t="str">
        <f t="shared" si="637"/>
        <v/>
      </c>
      <c r="AO11155" s="27"/>
      <c r="AX11155" s="27"/>
      <c r="AY11155" s="27"/>
    </row>
    <row r="11156" spans="1:51" x14ac:dyDescent="0.25">
      <c r="A11156" t="s">
        <v>391</v>
      </c>
      <c r="B11156" t="s">
        <v>218</v>
      </c>
      <c r="C11156">
        <v>151615002</v>
      </c>
      <c r="D11156">
        <v>264</v>
      </c>
      <c r="E11156" t="s">
        <v>90</v>
      </c>
      <c r="G11156">
        <v>21.902999999999999</v>
      </c>
      <c r="H11156">
        <v>2015</v>
      </c>
      <c r="I11156">
        <v>6</v>
      </c>
      <c r="J11156">
        <v>8</v>
      </c>
      <c r="K11156">
        <v>8</v>
      </c>
      <c r="L11156">
        <v>55</v>
      </c>
      <c r="M11156" t="s">
        <v>900</v>
      </c>
      <c r="N11156" t="s">
        <v>860</v>
      </c>
      <c r="O11156" t="s">
        <v>1933</v>
      </c>
      <c r="Q11156" t="s">
        <v>655</v>
      </c>
      <c r="R11156" t="str">
        <f t="shared" si="635"/>
        <v>Weekday</v>
      </c>
      <c r="S11156" s="27">
        <f t="shared" si="636"/>
        <v>42163</v>
      </c>
      <c r="V11156" t="str">
        <f t="shared" si="637"/>
        <v/>
      </c>
    </row>
    <row r="11157" spans="1:51" x14ac:dyDescent="0.25">
      <c r="A11157" t="s">
        <v>391</v>
      </c>
      <c r="B11157" t="s">
        <v>218</v>
      </c>
      <c r="C11157">
        <v>173085197</v>
      </c>
      <c r="D11157">
        <v>264</v>
      </c>
      <c r="E11157" t="s">
        <v>90</v>
      </c>
      <c r="G11157">
        <v>21.902999999999999</v>
      </c>
      <c r="H11157">
        <v>2017</v>
      </c>
      <c r="I11157">
        <v>11</v>
      </c>
      <c r="J11157">
        <v>3</v>
      </c>
      <c r="K11157">
        <v>13</v>
      </c>
      <c r="L11157">
        <v>48</v>
      </c>
      <c r="M11157" t="s">
        <v>900</v>
      </c>
      <c r="N11157" t="s">
        <v>860</v>
      </c>
      <c r="O11157" t="s">
        <v>799</v>
      </c>
      <c r="Q11157" t="s">
        <v>655</v>
      </c>
      <c r="R11157" t="str">
        <f t="shared" si="635"/>
        <v>Weekday</v>
      </c>
      <c r="S11157" s="27">
        <f t="shared" si="636"/>
        <v>43042</v>
      </c>
      <c r="V11157" t="str">
        <f t="shared" si="637"/>
        <v/>
      </c>
      <c r="AE11157" s="27"/>
      <c r="AO11157" s="27"/>
      <c r="AX11157" s="27"/>
      <c r="AY11157" s="27"/>
    </row>
    <row r="11158" spans="1:51" x14ac:dyDescent="0.25">
      <c r="A11158" t="s">
        <v>391</v>
      </c>
      <c r="B11158" t="s">
        <v>218</v>
      </c>
      <c r="C11158">
        <v>141515177</v>
      </c>
      <c r="D11158">
        <v>264</v>
      </c>
      <c r="E11158" t="s">
        <v>90</v>
      </c>
      <c r="G11158">
        <v>21.965</v>
      </c>
      <c r="H11158">
        <v>2014</v>
      </c>
      <c r="I11158">
        <v>5</v>
      </c>
      <c r="J11158">
        <v>30</v>
      </c>
      <c r="K11158">
        <v>6</v>
      </c>
      <c r="L11158">
        <v>48</v>
      </c>
      <c r="M11158" t="s">
        <v>900</v>
      </c>
      <c r="N11158" t="s">
        <v>860</v>
      </c>
      <c r="O11158" t="s">
        <v>799</v>
      </c>
      <c r="Q11158" t="s">
        <v>655</v>
      </c>
      <c r="R11158" t="str">
        <f t="shared" si="635"/>
        <v>Weekday</v>
      </c>
      <c r="S11158" s="27">
        <f t="shared" si="636"/>
        <v>41789</v>
      </c>
      <c r="V11158" t="str">
        <f t="shared" si="637"/>
        <v/>
      </c>
    </row>
    <row r="11159" spans="1:51" x14ac:dyDescent="0.25">
      <c r="A11159" t="s">
        <v>391</v>
      </c>
      <c r="B11159" t="s">
        <v>218</v>
      </c>
      <c r="C11159">
        <v>132185011</v>
      </c>
      <c r="D11159">
        <v>264</v>
      </c>
      <c r="E11159" t="s">
        <v>90</v>
      </c>
      <c r="G11159">
        <v>21.79</v>
      </c>
      <c r="H11159">
        <v>2013</v>
      </c>
      <c r="I11159">
        <v>8</v>
      </c>
      <c r="J11159">
        <v>3</v>
      </c>
      <c r="K11159">
        <v>12</v>
      </c>
      <c r="L11159">
        <v>55</v>
      </c>
      <c r="M11159" t="s">
        <v>899</v>
      </c>
      <c r="N11159" t="s">
        <v>404</v>
      </c>
      <c r="O11159" t="s">
        <v>799</v>
      </c>
      <c r="Q11159" t="s">
        <v>655</v>
      </c>
      <c r="R11159" t="str">
        <f t="shared" si="635"/>
        <v>Weekend</v>
      </c>
      <c r="S11159" s="27">
        <f t="shared" si="636"/>
        <v>41489</v>
      </c>
      <c r="V11159" t="str">
        <f t="shared" si="637"/>
        <v/>
      </c>
    </row>
    <row r="11160" spans="1:51" x14ac:dyDescent="0.25">
      <c r="A11160" t="s">
        <v>391</v>
      </c>
      <c r="B11160" t="s">
        <v>218</v>
      </c>
      <c r="C11160">
        <v>170905336</v>
      </c>
      <c r="D11160">
        <v>264</v>
      </c>
      <c r="E11160" t="s">
        <v>90</v>
      </c>
      <c r="G11160">
        <v>21.989000000000001</v>
      </c>
      <c r="H11160">
        <v>2017</v>
      </c>
      <c r="I11160">
        <v>3</v>
      </c>
      <c r="J11160">
        <v>31</v>
      </c>
      <c r="K11160">
        <v>12</v>
      </c>
      <c r="L11160">
        <v>15</v>
      </c>
      <c r="M11160" t="s">
        <v>900</v>
      </c>
      <c r="N11160" t="s">
        <v>860</v>
      </c>
      <c r="O11160" t="s">
        <v>799</v>
      </c>
      <c r="Q11160" t="s">
        <v>657</v>
      </c>
      <c r="R11160" t="str">
        <f t="shared" si="635"/>
        <v>Weekday</v>
      </c>
      <c r="S11160" s="27">
        <f t="shared" si="636"/>
        <v>42825</v>
      </c>
      <c r="V11160" t="str">
        <f t="shared" si="637"/>
        <v/>
      </c>
      <c r="AE11160" s="27"/>
      <c r="AO11160" s="27"/>
      <c r="AX11160" s="27"/>
      <c r="AY11160" s="27"/>
    </row>
    <row r="11161" spans="1:51" x14ac:dyDescent="0.25">
      <c r="A11161" t="s">
        <v>391</v>
      </c>
      <c r="B11161" t="s">
        <v>218</v>
      </c>
      <c r="C11161">
        <v>171055243</v>
      </c>
      <c r="D11161">
        <v>264</v>
      </c>
      <c r="E11161" t="s">
        <v>90</v>
      </c>
      <c r="G11161">
        <v>21.99</v>
      </c>
      <c r="H11161">
        <v>2017</v>
      </c>
      <c r="I11161">
        <v>4</v>
      </c>
      <c r="J11161">
        <v>14</v>
      </c>
      <c r="K11161">
        <v>17</v>
      </c>
      <c r="L11161">
        <v>53</v>
      </c>
      <c r="M11161" t="s">
        <v>900</v>
      </c>
      <c r="N11161" t="s">
        <v>860</v>
      </c>
      <c r="O11161" t="s">
        <v>799</v>
      </c>
      <c r="Q11161" t="s">
        <v>657</v>
      </c>
      <c r="R11161" t="str">
        <f t="shared" si="635"/>
        <v>Weekday</v>
      </c>
      <c r="S11161" s="27">
        <f t="shared" si="636"/>
        <v>42839</v>
      </c>
      <c r="V11161" t="str">
        <f t="shared" si="637"/>
        <v/>
      </c>
      <c r="AO11161" s="27"/>
      <c r="AX11161" s="27"/>
      <c r="AY11161" s="27"/>
    </row>
    <row r="11162" spans="1:51" x14ac:dyDescent="0.25">
      <c r="A11162" t="s">
        <v>391</v>
      </c>
      <c r="B11162" t="s">
        <v>218</v>
      </c>
      <c r="C11162">
        <v>150235012</v>
      </c>
      <c r="D11162">
        <v>264</v>
      </c>
      <c r="E11162" t="s">
        <v>90</v>
      </c>
      <c r="G11162">
        <v>21.992000000000001</v>
      </c>
      <c r="H11162">
        <v>2015</v>
      </c>
      <c r="I11162">
        <v>1</v>
      </c>
      <c r="J11162">
        <v>20</v>
      </c>
      <c r="K11162">
        <v>17</v>
      </c>
      <c r="L11162">
        <v>22</v>
      </c>
      <c r="M11162" t="s">
        <v>900</v>
      </c>
      <c r="N11162" t="s">
        <v>171</v>
      </c>
      <c r="O11162" t="s">
        <v>799</v>
      </c>
      <c r="Q11162" t="s">
        <v>657</v>
      </c>
      <c r="R11162" t="str">
        <f t="shared" si="635"/>
        <v>Weekday</v>
      </c>
      <c r="S11162" s="27">
        <f t="shared" si="636"/>
        <v>42024</v>
      </c>
      <c r="V11162" t="str">
        <f t="shared" si="637"/>
        <v/>
      </c>
      <c r="AE11162" s="27"/>
      <c r="AO11162" s="27"/>
      <c r="AX11162" s="27"/>
      <c r="AY11162" s="27"/>
    </row>
    <row r="11163" spans="1:51" x14ac:dyDescent="0.25">
      <c r="A11163" t="s">
        <v>391</v>
      </c>
      <c r="B11163" t="s">
        <v>218</v>
      </c>
      <c r="C11163">
        <v>142295021</v>
      </c>
      <c r="D11163">
        <v>264</v>
      </c>
      <c r="E11163" t="s">
        <v>90</v>
      </c>
      <c r="G11163">
        <v>21.991</v>
      </c>
      <c r="H11163">
        <v>2014</v>
      </c>
      <c r="I11163">
        <v>8</v>
      </c>
      <c r="J11163">
        <v>16</v>
      </c>
      <c r="K11163">
        <v>2</v>
      </c>
      <c r="L11163">
        <v>38</v>
      </c>
      <c r="M11163" t="s">
        <v>900</v>
      </c>
      <c r="N11163" t="s">
        <v>171</v>
      </c>
      <c r="O11163" t="s">
        <v>799</v>
      </c>
      <c r="Q11163" t="s">
        <v>657</v>
      </c>
      <c r="R11163" t="str">
        <f t="shared" si="635"/>
        <v>Weekend</v>
      </c>
      <c r="S11163" s="27">
        <f t="shared" si="636"/>
        <v>41867</v>
      </c>
      <c r="V11163" t="str">
        <f t="shared" si="637"/>
        <v/>
      </c>
      <c r="AE11163" s="27"/>
      <c r="AO11163" s="27"/>
      <c r="AX11163" s="27"/>
      <c r="AY11163" s="27"/>
    </row>
    <row r="11164" spans="1:51" x14ac:dyDescent="0.25">
      <c r="A11164" t="s">
        <v>391</v>
      </c>
      <c r="S11164" s="27"/>
      <c r="V11164" t="str">
        <f t="shared" si="637"/>
        <v/>
      </c>
      <c r="AE11164" s="27"/>
      <c r="AO11164" s="27"/>
      <c r="AX11164" s="27"/>
      <c r="AY11164" s="27"/>
    </row>
    <row r="11165" spans="1:51" x14ac:dyDescent="0.25">
      <c r="A11165" t="s">
        <v>391</v>
      </c>
      <c r="S11165" s="27"/>
      <c r="V11165" t="str">
        <f t="shared" si="637"/>
        <v/>
      </c>
      <c r="AE11165" s="27"/>
      <c r="AO11165" s="27"/>
      <c r="AX11165" s="27"/>
      <c r="AY11165" s="27"/>
    </row>
    <row r="11166" spans="1:51" x14ac:dyDescent="0.25">
      <c r="A11166" t="s">
        <v>391</v>
      </c>
      <c r="B11166" t="s">
        <v>218</v>
      </c>
      <c r="C11166">
        <v>140465150</v>
      </c>
      <c r="D11166">
        <v>264</v>
      </c>
      <c r="E11166" t="s">
        <v>90</v>
      </c>
      <c r="G11166">
        <v>22.036999999999999</v>
      </c>
      <c r="H11166">
        <v>2014</v>
      </c>
      <c r="I11166">
        <v>2</v>
      </c>
      <c r="J11166">
        <v>14</v>
      </c>
      <c r="K11166">
        <v>15</v>
      </c>
      <c r="L11166">
        <v>47</v>
      </c>
      <c r="M11166" t="s">
        <v>900</v>
      </c>
      <c r="N11166" t="s">
        <v>171</v>
      </c>
      <c r="O11166" t="s">
        <v>799</v>
      </c>
      <c r="Q11166" t="s">
        <v>657</v>
      </c>
      <c r="R11166" t="str">
        <f t="shared" si="635"/>
        <v>Weekday</v>
      </c>
      <c r="S11166" s="27">
        <f t="shared" si="636"/>
        <v>41684</v>
      </c>
      <c r="V11166" t="str">
        <f t="shared" si="637"/>
        <v/>
      </c>
      <c r="AE11166" s="27"/>
      <c r="AO11166" s="27"/>
      <c r="AX11166" s="27"/>
      <c r="AY11166" s="27"/>
    </row>
    <row r="11167" spans="1:51" x14ac:dyDescent="0.25">
      <c r="A11167" t="s">
        <v>391</v>
      </c>
      <c r="S11167" s="27"/>
      <c r="V11167" t="str">
        <f t="shared" si="637"/>
        <v/>
      </c>
      <c r="AE11167" s="27"/>
      <c r="AO11167" s="27"/>
      <c r="AX11167" s="27"/>
      <c r="AY11167" s="27"/>
    </row>
    <row r="11168" spans="1:51" x14ac:dyDescent="0.25">
      <c r="A11168" t="s">
        <v>391</v>
      </c>
      <c r="S11168" s="27"/>
      <c r="V11168" t="str">
        <f t="shared" si="637"/>
        <v/>
      </c>
      <c r="AE11168" s="27"/>
      <c r="AO11168" s="27"/>
      <c r="AX11168" s="27"/>
      <c r="AY11168" s="27"/>
    </row>
    <row r="11169" spans="1:51" x14ac:dyDescent="0.25">
      <c r="A11169" t="s">
        <v>391</v>
      </c>
      <c r="B11169" t="s">
        <v>218</v>
      </c>
      <c r="C11169">
        <v>151655187</v>
      </c>
      <c r="D11169">
        <v>264</v>
      </c>
      <c r="E11169" t="s">
        <v>90</v>
      </c>
      <c r="G11169">
        <v>22.137</v>
      </c>
      <c r="H11169">
        <v>2015</v>
      </c>
      <c r="I11169">
        <v>6</v>
      </c>
      <c r="J11169">
        <v>12</v>
      </c>
      <c r="K11169">
        <v>15</v>
      </c>
      <c r="L11169">
        <v>51</v>
      </c>
      <c r="M11169" t="s">
        <v>900</v>
      </c>
      <c r="N11169" t="s">
        <v>860</v>
      </c>
      <c r="O11169" t="s">
        <v>799</v>
      </c>
      <c r="Q11169" t="s">
        <v>657</v>
      </c>
      <c r="R11169" t="str">
        <f t="shared" si="635"/>
        <v>Weekday</v>
      </c>
      <c r="S11169" s="27">
        <f t="shared" si="636"/>
        <v>42167</v>
      </c>
      <c r="V11169" t="str">
        <f t="shared" si="637"/>
        <v/>
      </c>
      <c r="AE11169" s="27"/>
      <c r="AO11169" s="27"/>
      <c r="AX11169" s="27"/>
      <c r="AY11169" s="27"/>
    </row>
    <row r="11170" spans="1:51" x14ac:dyDescent="0.25">
      <c r="A11170" t="s">
        <v>391</v>
      </c>
      <c r="B11170" t="s">
        <v>218</v>
      </c>
      <c r="C11170">
        <v>153255018</v>
      </c>
      <c r="D11170">
        <v>264</v>
      </c>
      <c r="E11170" t="s">
        <v>90</v>
      </c>
      <c r="G11170">
        <v>22.254999999999999</v>
      </c>
      <c r="H11170">
        <v>2015</v>
      </c>
      <c r="I11170">
        <v>11</v>
      </c>
      <c r="J11170">
        <v>20</v>
      </c>
      <c r="K11170">
        <v>17</v>
      </c>
      <c r="L11170">
        <v>30</v>
      </c>
      <c r="M11170" t="s">
        <v>900</v>
      </c>
      <c r="N11170" t="s">
        <v>171</v>
      </c>
      <c r="O11170" t="s">
        <v>799</v>
      </c>
      <c r="Q11170" t="s">
        <v>657</v>
      </c>
      <c r="R11170" t="str">
        <f t="shared" si="635"/>
        <v>Weekday</v>
      </c>
      <c r="S11170" s="27">
        <f t="shared" si="636"/>
        <v>42328</v>
      </c>
      <c r="V11170" t="str">
        <f t="shared" si="637"/>
        <v/>
      </c>
      <c r="AO11170" s="27"/>
      <c r="AX11170" s="27"/>
      <c r="AY11170" s="27"/>
    </row>
    <row r="11171" spans="1:51" x14ac:dyDescent="0.25">
      <c r="A11171" t="s">
        <v>391</v>
      </c>
      <c r="B11171" t="s">
        <v>218</v>
      </c>
      <c r="C11171">
        <v>163475370</v>
      </c>
      <c r="D11171">
        <v>264</v>
      </c>
      <c r="E11171" t="s">
        <v>90</v>
      </c>
      <c r="G11171">
        <v>22.329000000000001</v>
      </c>
      <c r="H11171">
        <v>2016</v>
      </c>
      <c r="I11171">
        <v>12</v>
      </c>
      <c r="J11171">
        <v>9</v>
      </c>
      <c r="K11171">
        <v>19</v>
      </c>
      <c r="L11171">
        <v>20</v>
      </c>
      <c r="M11171" t="s">
        <v>900</v>
      </c>
      <c r="N11171" t="s">
        <v>860</v>
      </c>
      <c r="O11171" t="s">
        <v>799</v>
      </c>
      <c r="Q11171" t="s">
        <v>659</v>
      </c>
      <c r="R11171" t="str">
        <f t="shared" si="635"/>
        <v>Weekday</v>
      </c>
      <c r="S11171" s="27">
        <f t="shared" si="636"/>
        <v>42713</v>
      </c>
      <c r="V11171" t="str">
        <f t="shared" si="637"/>
        <v/>
      </c>
      <c r="AO11171" s="27"/>
      <c r="AX11171" s="27"/>
      <c r="AY11171" s="27"/>
    </row>
    <row r="11172" spans="1:51" x14ac:dyDescent="0.25">
      <c r="A11172" t="s">
        <v>391</v>
      </c>
      <c r="S11172" s="27"/>
      <c r="V11172" t="str">
        <f t="shared" si="637"/>
        <v/>
      </c>
    </row>
    <row r="11173" spans="1:51" x14ac:dyDescent="0.25">
      <c r="A11173" t="s">
        <v>391</v>
      </c>
      <c r="B11173" t="s">
        <v>218</v>
      </c>
      <c r="C11173">
        <v>130175173</v>
      </c>
      <c r="D11173">
        <v>264</v>
      </c>
      <c r="E11173" t="s">
        <v>90</v>
      </c>
      <c r="G11173">
        <v>22.35</v>
      </c>
      <c r="H11173">
        <v>2013</v>
      </c>
      <c r="I11173">
        <v>1</v>
      </c>
      <c r="J11173">
        <v>12</v>
      </c>
      <c r="K11173">
        <v>3</v>
      </c>
      <c r="L11173">
        <v>20</v>
      </c>
      <c r="M11173" t="s">
        <v>899</v>
      </c>
      <c r="N11173" t="s">
        <v>860</v>
      </c>
      <c r="O11173" t="s">
        <v>799</v>
      </c>
      <c r="Q11173" t="s">
        <v>659</v>
      </c>
      <c r="R11173" t="str">
        <f t="shared" si="635"/>
        <v>Weekend</v>
      </c>
      <c r="S11173" s="27">
        <f t="shared" si="636"/>
        <v>41286</v>
      </c>
      <c r="V11173" t="str">
        <f t="shared" si="637"/>
        <v/>
      </c>
      <c r="AE11173" s="27"/>
      <c r="AO11173" s="27"/>
      <c r="AX11173" s="27"/>
      <c r="AY11173" s="27"/>
    </row>
    <row r="11174" spans="1:51" x14ac:dyDescent="0.25">
      <c r="A11174" t="s">
        <v>391</v>
      </c>
      <c r="S11174" s="27"/>
      <c r="V11174" t="str">
        <f t="shared" si="637"/>
        <v/>
      </c>
      <c r="AE11174" s="27"/>
      <c r="AO11174" s="27"/>
      <c r="AX11174" s="27"/>
      <c r="AY11174" s="27"/>
    </row>
    <row r="11175" spans="1:51" x14ac:dyDescent="0.25">
      <c r="A11175" t="s">
        <v>391</v>
      </c>
      <c r="B11175" t="s">
        <v>218</v>
      </c>
      <c r="C11175">
        <v>172805113</v>
      </c>
      <c r="D11175">
        <v>264</v>
      </c>
      <c r="E11175" t="s">
        <v>90</v>
      </c>
      <c r="G11175">
        <v>22.63</v>
      </c>
      <c r="H11175">
        <v>2017</v>
      </c>
      <c r="I11175">
        <v>10</v>
      </c>
      <c r="J11175">
        <v>7</v>
      </c>
      <c r="K11175">
        <v>7</v>
      </c>
      <c r="L11175">
        <v>53</v>
      </c>
      <c r="M11175" t="s">
        <v>900</v>
      </c>
      <c r="N11175" t="s">
        <v>860</v>
      </c>
      <c r="O11175" t="s">
        <v>799</v>
      </c>
      <c r="Q11175" t="s">
        <v>661</v>
      </c>
      <c r="R11175" t="str">
        <f t="shared" si="635"/>
        <v>Weekend</v>
      </c>
      <c r="S11175" s="27">
        <f t="shared" si="636"/>
        <v>43015</v>
      </c>
      <c r="V11175" t="str">
        <f t="shared" si="637"/>
        <v/>
      </c>
      <c r="AO11175" s="27"/>
      <c r="AX11175" s="27"/>
      <c r="AY11175" s="27"/>
    </row>
    <row r="11176" spans="1:51" x14ac:dyDescent="0.25">
      <c r="A11176" t="s">
        <v>391</v>
      </c>
      <c r="B11176" t="s">
        <v>218</v>
      </c>
      <c r="C11176">
        <v>130055149</v>
      </c>
      <c r="D11176">
        <v>264</v>
      </c>
      <c r="E11176" t="s">
        <v>90</v>
      </c>
      <c r="G11176">
        <v>22.715</v>
      </c>
      <c r="H11176">
        <v>2013</v>
      </c>
      <c r="I11176">
        <v>1</v>
      </c>
      <c r="J11176">
        <v>5</v>
      </c>
      <c r="K11176">
        <v>14</v>
      </c>
      <c r="L11176">
        <v>24</v>
      </c>
      <c r="M11176" t="s">
        <v>900</v>
      </c>
      <c r="N11176" t="s">
        <v>171</v>
      </c>
      <c r="O11176" t="s">
        <v>799</v>
      </c>
      <c r="Q11176" t="s">
        <v>661</v>
      </c>
      <c r="R11176" t="str">
        <f t="shared" si="635"/>
        <v>Weekend</v>
      </c>
      <c r="S11176" s="27">
        <f t="shared" si="636"/>
        <v>41279</v>
      </c>
      <c r="V11176" t="str">
        <f t="shared" si="637"/>
        <v/>
      </c>
      <c r="AE11176" s="27"/>
      <c r="AO11176" s="27"/>
      <c r="AX11176" s="27"/>
      <c r="AY11176" s="27"/>
    </row>
    <row r="11177" spans="1:51" x14ac:dyDescent="0.25">
      <c r="A11177" t="s">
        <v>391</v>
      </c>
      <c r="B11177" t="s">
        <v>218</v>
      </c>
      <c r="C11177">
        <v>142085078</v>
      </c>
      <c r="D11177">
        <v>264</v>
      </c>
      <c r="E11177" t="s">
        <v>90</v>
      </c>
      <c r="G11177">
        <v>22.728000000000002</v>
      </c>
      <c r="H11177">
        <v>2014</v>
      </c>
      <c r="I11177">
        <v>7</v>
      </c>
      <c r="J11177">
        <v>24</v>
      </c>
      <c r="K11177">
        <v>20</v>
      </c>
      <c r="L11177">
        <v>34</v>
      </c>
      <c r="M11177" t="s">
        <v>900</v>
      </c>
      <c r="N11177" t="s">
        <v>860</v>
      </c>
      <c r="O11177" t="s">
        <v>799</v>
      </c>
      <c r="Q11177" t="s">
        <v>661</v>
      </c>
      <c r="R11177" t="str">
        <f t="shared" si="635"/>
        <v>Weekday</v>
      </c>
      <c r="S11177" s="27">
        <f t="shared" si="636"/>
        <v>41844</v>
      </c>
      <c r="V11177" t="str">
        <f t="shared" si="637"/>
        <v/>
      </c>
      <c r="AO11177" s="27"/>
      <c r="AX11177" s="27"/>
      <c r="AY11177" s="27"/>
    </row>
    <row r="11178" spans="1:51" x14ac:dyDescent="0.25">
      <c r="A11178" t="s">
        <v>391</v>
      </c>
      <c r="B11178" t="s">
        <v>218</v>
      </c>
      <c r="C11178">
        <v>142075029</v>
      </c>
      <c r="D11178">
        <v>264</v>
      </c>
      <c r="E11178" t="s">
        <v>90</v>
      </c>
      <c r="G11178">
        <v>22.75</v>
      </c>
      <c r="H11178">
        <v>2014</v>
      </c>
      <c r="I11178">
        <v>7</v>
      </c>
      <c r="J11178">
        <v>24</v>
      </c>
      <c r="K11178">
        <v>22</v>
      </c>
      <c r="L11178">
        <v>29</v>
      </c>
      <c r="M11178" t="s">
        <v>899</v>
      </c>
      <c r="N11178" t="s">
        <v>860</v>
      </c>
      <c r="O11178" t="s">
        <v>799</v>
      </c>
      <c r="R11178" t="str">
        <f t="shared" si="635"/>
        <v>Weekday</v>
      </c>
      <c r="S11178" s="27">
        <f t="shared" si="636"/>
        <v>41844</v>
      </c>
      <c r="V11178" t="str">
        <f t="shared" si="637"/>
        <v/>
      </c>
      <c r="AE11178" s="27"/>
      <c r="AO11178" s="27"/>
      <c r="AX11178" s="27"/>
      <c r="AY11178" s="27"/>
    </row>
    <row r="11179" spans="1:51" x14ac:dyDescent="0.25">
      <c r="A11179" t="s">
        <v>391</v>
      </c>
      <c r="B11179" t="s">
        <v>218</v>
      </c>
      <c r="C11179">
        <v>171095205</v>
      </c>
      <c r="D11179">
        <v>264</v>
      </c>
      <c r="E11179" t="s">
        <v>90</v>
      </c>
      <c r="G11179">
        <v>22.777000000000001</v>
      </c>
      <c r="H11179">
        <v>2017</v>
      </c>
      <c r="I11179">
        <v>4</v>
      </c>
      <c r="J11179">
        <v>18</v>
      </c>
      <c r="K11179">
        <v>8</v>
      </c>
      <c r="L11179">
        <v>42</v>
      </c>
      <c r="M11179" t="s">
        <v>899</v>
      </c>
      <c r="N11179" t="s">
        <v>860</v>
      </c>
      <c r="O11179" t="s">
        <v>799</v>
      </c>
      <c r="R11179" t="str">
        <f t="shared" si="635"/>
        <v>Weekday</v>
      </c>
      <c r="S11179" s="27">
        <f t="shared" si="636"/>
        <v>42843</v>
      </c>
      <c r="V11179" t="str">
        <f t="shared" si="637"/>
        <v/>
      </c>
      <c r="AE11179" s="27"/>
      <c r="AO11179" s="27"/>
      <c r="AX11179" s="27"/>
      <c r="AY11179" s="27"/>
    </row>
    <row r="11180" spans="1:51" x14ac:dyDescent="0.25">
      <c r="A11180" t="s">
        <v>391</v>
      </c>
      <c r="B11180" t="s">
        <v>218</v>
      </c>
      <c r="C11180">
        <v>163275427</v>
      </c>
      <c r="D11180">
        <v>264</v>
      </c>
      <c r="E11180" t="s">
        <v>90</v>
      </c>
      <c r="G11180">
        <v>22.788</v>
      </c>
      <c r="H11180">
        <v>2016</v>
      </c>
      <c r="I11180">
        <v>11</v>
      </c>
      <c r="J11180">
        <v>22</v>
      </c>
      <c r="K11180">
        <v>15</v>
      </c>
      <c r="L11180">
        <v>18</v>
      </c>
      <c r="M11180" t="s">
        <v>899</v>
      </c>
      <c r="N11180" t="s">
        <v>860</v>
      </c>
      <c r="O11180" t="s">
        <v>799</v>
      </c>
      <c r="R11180" t="str">
        <f t="shared" si="635"/>
        <v>Weekday</v>
      </c>
      <c r="S11180" s="27">
        <f t="shared" si="636"/>
        <v>42696</v>
      </c>
      <c r="V11180" t="str">
        <f t="shared" si="637"/>
        <v/>
      </c>
      <c r="AE11180" s="27"/>
      <c r="AO11180" s="27"/>
      <c r="AX11180" s="27"/>
      <c r="AY11180" s="27"/>
    </row>
    <row r="11181" spans="1:51" x14ac:dyDescent="0.25">
      <c r="A11181" t="s">
        <v>391</v>
      </c>
      <c r="B11181" t="s">
        <v>218</v>
      </c>
      <c r="C11181">
        <v>133585022</v>
      </c>
      <c r="D11181">
        <v>264</v>
      </c>
      <c r="E11181" t="s">
        <v>90</v>
      </c>
      <c r="G11181">
        <v>22.808</v>
      </c>
      <c r="H11181">
        <v>2013</v>
      </c>
      <c r="I11181">
        <v>12</v>
      </c>
      <c r="J11181">
        <v>22</v>
      </c>
      <c r="K11181">
        <v>1</v>
      </c>
      <c r="L11181">
        <v>15</v>
      </c>
      <c r="M11181" t="s">
        <v>899</v>
      </c>
      <c r="N11181" t="s">
        <v>171</v>
      </c>
      <c r="O11181" t="s">
        <v>799</v>
      </c>
      <c r="R11181" t="str">
        <f t="shared" si="635"/>
        <v>Weekend</v>
      </c>
      <c r="S11181" s="27">
        <f t="shared" si="636"/>
        <v>41630</v>
      </c>
      <c r="V11181" t="str">
        <f t="shared" si="637"/>
        <v/>
      </c>
      <c r="AE11181" s="27"/>
      <c r="AO11181" s="27"/>
      <c r="AX11181" s="27"/>
      <c r="AY11181" s="27"/>
    </row>
    <row r="11182" spans="1:51" x14ac:dyDescent="0.25">
      <c r="A11182" t="s">
        <v>391</v>
      </c>
      <c r="S11182" s="27"/>
      <c r="V11182" t="str">
        <f t="shared" si="637"/>
        <v/>
      </c>
      <c r="AE11182" s="27"/>
      <c r="AO11182" s="27"/>
      <c r="AX11182" s="27"/>
      <c r="AY11182" s="27"/>
    </row>
    <row r="11183" spans="1:51" x14ac:dyDescent="0.25">
      <c r="A11183" t="s">
        <v>391</v>
      </c>
      <c r="S11183" s="27"/>
      <c r="V11183" t="str">
        <f t="shared" si="637"/>
        <v/>
      </c>
      <c r="AO11183" s="27"/>
      <c r="AX11183" s="27"/>
      <c r="AY11183" s="27"/>
    </row>
    <row r="11184" spans="1:51" x14ac:dyDescent="0.25">
      <c r="A11184" t="s">
        <v>391</v>
      </c>
      <c r="B11184" t="s">
        <v>218</v>
      </c>
      <c r="C11184">
        <v>161735377</v>
      </c>
      <c r="D11184">
        <v>264</v>
      </c>
      <c r="E11184" t="s">
        <v>90</v>
      </c>
      <c r="G11184">
        <v>22.85</v>
      </c>
      <c r="H11184">
        <v>2016</v>
      </c>
      <c r="I11184">
        <v>6</v>
      </c>
      <c r="J11184">
        <v>12</v>
      </c>
      <c r="K11184">
        <v>8</v>
      </c>
      <c r="L11184">
        <v>15</v>
      </c>
      <c r="M11184" t="s">
        <v>899</v>
      </c>
      <c r="N11184" t="s">
        <v>860</v>
      </c>
      <c r="O11184" t="s">
        <v>799</v>
      </c>
      <c r="R11184" t="str">
        <f t="shared" si="635"/>
        <v>Weekend</v>
      </c>
      <c r="S11184" s="27">
        <f t="shared" si="636"/>
        <v>42533</v>
      </c>
      <c r="V11184" t="str">
        <f t="shared" si="637"/>
        <v/>
      </c>
      <c r="AE11184" s="27"/>
      <c r="AO11184" s="27"/>
      <c r="AX11184" s="27"/>
      <c r="AY11184" s="27"/>
    </row>
    <row r="11185" spans="1:51" x14ac:dyDescent="0.25">
      <c r="A11185" t="s">
        <v>391</v>
      </c>
      <c r="B11185" t="s">
        <v>218</v>
      </c>
      <c r="C11185">
        <v>142405139</v>
      </c>
      <c r="D11185">
        <v>264</v>
      </c>
      <c r="E11185" t="s">
        <v>90</v>
      </c>
      <c r="G11185">
        <v>22.852</v>
      </c>
      <c r="H11185">
        <v>2014</v>
      </c>
      <c r="I11185">
        <v>8</v>
      </c>
      <c r="J11185">
        <v>28</v>
      </c>
      <c r="K11185">
        <v>10</v>
      </c>
      <c r="L11185">
        <v>29</v>
      </c>
      <c r="M11185" t="s">
        <v>900</v>
      </c>
      <c r="N11185" t="s">
        <v>860</v>
      </c>
      <c r="O11185" t="s">
        <v>799</v>
      </c>
      <c r="R11185" t="str">
        <f t="shared" ref="R11185:R11248" si="638">IF(WEEKDAY(DATE(H11185,I11185,J11185),2) &lt; 6, "Weekday", "Weekend")</f>
        <v>Weekday</v>
      </c>
      <c r="S11185" s="27">
        <f t="shared" ref="S11185:S11248" si="639">DATE(H11185,I11185,J11185)</f>
        <v>41879</v>
      </c>
      <c r="V11185" t="str">
        <f t="shared" si="637"/>
        <v/>
      </c>
      <c r="AE11185" s="27"/>
      <c r="AO11185" s="27"/>
      <c r="AX11185" s="27"/>
      <c r="AY11185" s="27"/>
    </row>
    <row r="11186" spans="1:51" x14ac:dyDescent="0.25">
      <c r="A11186" t="s">
        <v>391</v>
      </c>
      <c r="B11186" t="s">
        <v>218</v>
      </c>
      <c r="C11186">
        <v>142645106</v>
      </c>
      <c r="D11186">
        <v>264</v>
      </c>
      <c r="E11186" t="s">
        <v>90</v>
      </c>
      <c r="G11186">
        <v>22.866</v>
      </c>
      <c r="H11186">
        <v>2014</v>
      </c>
      <c r="I11186">
        <v>9</v>
      </c>
      <c r="J11186">
        <v>20</v>
      </c>
      <c r="K11186">
        <v>9</v>
      </c>
      <c r="L11186">
        <v>30</v>
      </c>
      <c r="M11186" t="s">
        <v>900</v>
      </c>
      <c r="N11186" t="s">
        <v>860</v>
      </c>
      <c r="O11186" t="s">
        <v>799</v>
      </c>
      <c r="R11186" t="str">
        <f t="shared" si="638"/>
        <v>Weekend</v>
      </c>
      <c r="S11186" s="27">
        <f t="shared" si="639"/>
        <v>41902</v>
      </c>
      <c r="V11186" t="str">
        <f t="shared" si="637"/>
        <v/>
      </c>
      <c r="AE11186" s="27"/>
      <c r="AO11186" s="27"/>
      <c r="AX11186" s="27"/>
      <c r="AY11186" s="27"/>
    </row>
    <row r="11187" spans="1:51" x14ac:dyDescent="0.25">
      <c r="A11187" t="s">
        <v>391</v>
      </c>
      <c r="B11187" t="s">
        <v>218</v>
      </c>
      <c r="C11187">
        <v>161955178</v>
      </c>
      <c r="D11187">
        <v>264</v>
      </c>
      <c r="E11187" t="s">
        <v>90</v>
      </c>
      <c r="G11187">
        <v>22.866</v>
      </c>
      <c r="H11187">
        <v>2016</v>
      </c>
      <c r="I11187">
        <v>7</v>
      </c>
      <c r="J11187">
        <v>12</v>
      </c>
      <c r="K11187">
        <v>18</v>
      </c>
      <c r="L11187">
        <v>3</v>
      </c>
      <c r="M11187" t="s">
        <v>900</v>
      </c>
      <c r="N11187" t="s">
        <v>171</v>
      </c>
      <c r="O11187" t="s">
        <v>799</v>
      </c>
      <c r="R11187" t="str">
        <f t="shared" si="638"/>
        <v>Weekday</v>
      </c>
      <c r="S11187" s="27">
        <f t="shared" si="639"/>
        <v>42563</v>
      </c>
      <c r="V11187" t="str">
        <f t="shared" si="637"/>
        <v/>
      </c>
      <c r="AE11187" s="27"/>
      <c r="AO11187" s="27"/>
      <c r="AX11187" s="27"/>
      <c r="AY11187" s="27"/>
    </row>
    <row r="11188" spans="1:51" x14ac:dyDescent="0.25">
      <c r="A11188" t="s">
        <v>391</v>
      </c>
      <c r="B11188" t="s">
        <v>218</v>
      </c>
      <c r="C11188">
        <v>141385081</v>
      </c>
      <c r="D11188">
        <v>264</v>
      </c>
      <c r="E11188" t="s">
        <v>90</v>
      </c>
      <c r="G11188">
        <v>0</v>
      </c>
      <c r="H11188">
        <v>2014</v>
      </c>
      <c r="I11188">
        <v>5</v>
      </c>
      <c r="J11188">
        <v>15</v>
      </c>
      <c r="K11188">
        <v>21</v>
      </c>
      <c r="L11188">
        <v>10</v>
      </c>
      <c r="M11188" t="s">
        <v>900</v>
      </c>
      <c r="N11188" t="s">
        <v>860</v>
      </c>
      <c r="O11188" t="s">
        <v>1933</v>
      </c>
      <c r="R11188" t="str">
        <f t="shared" si="638"/>
        <v>Weekday</v>
      </c>
      <c r="S11188" s="27">
        <f t="shared" si="639"/>
        <v>41774</v>
      </c>
      <c r="V11188" t="str">
        <f t="shared" si="637"/>
        <v/>
      </c>
      <c r="AO11188" s="27"/>
      <c r="AX11188" s="27"/>
      <c r="AY11188" s="27"/>
    </row>
    <row r="11189" spans="1:51" x14ac:dyDescent="0.25">
      <c r="A11189" t="s">
        <v>391</v>
      </c>
      <c r="B11189" t="s">
        <v>218</v>
      </c>
      <c r="C11189">
        <v>162525211</v>
      </c>
      <c r="D11189">
        <v>264</v>
      </c>
      <c r="E11189" t="s">
        <v>90</v>
      </c>
      <c r="G11189">
        <v>0</v>
      </c>
      <c r="H11189">
        <v>2016</v>
      </c>
      <c r="I11189">
        <v>9</v>
      </c>
      <c r="J11189">
        <v>7</v>
      </c>
      <c r="K11189">
        <v>8</v>
      </c>
      <c r="L11189">
        <v>59</v>
      </c>
      <c r="M11189" t="s">
        <v>900</v>
      </c>
      <c r="N11189" t="s">
        <v>404</v>
      </c>
      <c r="O11189" t="s">
        <v>799</v>
      </c>
      <c r="R11189" t="str">
        <f t="shared" si="638"/>
        <v>Weekday</v>
      </c>
      <c r="S11189" s="27">
        <f t="shared" si="639"/>
        <v>42620</v>
      </c>
      <c r="V11189" t="str">
        <f t="shared" si="637"/>
        <v/>
      </c>
      <c r="AX11189" s="27"/>
      <c r="AY11189" s="27"/>
    </row>
    <row r="11190" spans="1:51" x14ac:dyDescent="0.25">
      <c r="A11190" t="s">
        <v>391</v>
      </c>
      <c r="B11190" t="s">
        <v>218</v>
      </c>
      <c r="C11190">
        <v>160055012</v>
      </c>
      <c r="D11190">
        <v>264</v>
      </c>
      <c r="E11190" t="s">
        <v>90</v>
      </c>
      <c r="G11190">
        <v>0</v>
      </c>
      <c r="H11190">
        <v>2016</v>
      </c>
      <c r="I11190">
        <v>1</v>
      </c>
      <c r="J11190">
        <v>2</v>
      </c>
      <c r="K11190">
        <v>0</v>
      </c>
      <c r="L11190">
        <v>33</v>
      </c>
      <c r="M11190" t="s">
        <v>899</v>
      </c>
      <c r="N11190" t="s">
        <v>860</v>
      </c>
      <c r="O11190" t="s">
        <v>799</v>
      </c>
      <c r="R11190" t="str">
        <f t="shared" si="638"/>
        <v>Weekend</v>
      </c>
      <c r="S11190" s="27">
        <f t="shared" si="639"/>
        <v>42371</v>
      </c>
      <c r="V11190" t="str">
        <f t="shared" si="637"/>
        <v/>
      </c>
    </row>
    <row r="11191" spans="1:51" x14ac:dyDescent="0.25">
      <c r="A11191" t="s">
        <v>391</v>
      </c>
      <c r="B11191" t="s">
        <v>218</v>
      </c>
      <c r="C11191">
        <v>171685286</v>
      </c>
      <c r="D11191">
        <v>264</v>
      </c>
      <c r="E11191" t="s">
        <v>90</v>
      </c>
      <c r="G11191">
        <v>0</v>
      </c>
      <c r="H11191">
        <v>2017</v>
      </c>
      <c r="I11191">
        <v>6</v>
      </c>
      <c r="J11191">
        <v>10</v>
      </c>
      <c r="K11191">
        <v>15</v>
      </c>
      <c r="L11191">
        <v>20</v>
      </c>
      <c r="M11191" t="s">
        <v>900</v>
      </c>
      <c r="N11191" t="s">
        <v>171</v>
      </c>
      <c r="O11191" t="s">
        <v>799</v>
      </c>
      <c r="R11191" t="str">
        <f t="shared" si="638"/>
        <v>Weekend</v>
      </c>
      <c r="S11191" s="27">
        <f t="shared" si="639"/>
        <v>42896</v>
      </c>
      <c r="V11191" t="str">
        <f t="shared" si="637"/>
        <v/>
      </c>
      <c r="AX11191" s="27"/>
      <c r="AY11191" s="27"/>
    </row>
    <row r="11192" spans="1:51" x14ac:dyDescent="0.25">
      <c r="A11192" t="s">
        <v>391</v>
      </c>
      <c r="B11192" t="s">
        <v>218</v>
      </c>
      <c r="C11192">
        <v>172745116</v>
      </c>
      <c r="D11192">
        <v>264</v>
      </c>
      <c r="E11192" t="s">
        <v>90</v>
      </c>
      <c r="G11192">
        <v>0</v>
      </c>
      <c r="H11192">
        <v>2017</v>
      </c>
      <c r="I11192">
        <v>9</v>
      </c>
      <c r="J11192">
        <v>28</v>
      </c>
      <c r="K11192">
        <v>6</v>
      </c>
      <c r="L11192">
        <v>56</v>
      </c>
      <c r="M11192" t="s">
        <v>900</v>
      </c>
      <c r="N11192" t="s">
        <v>860</v>
      </c>
      <c r="O11192" t="s">
        <v>799</v>
      </c>
      <c r="R11192" t="str">
        <f t="shared" si="638"/>
        <v>Weekday</v>
      </c>
      <c r="S11192" s="27">
        <f t="shared" si="639"/>
        <v>43006</v>
      </c>
      <c r="V11192" t="str">
        <f t="shared" si="637"/>
        <v/>
      </c>
    </row>
    <row r="11193" spans="1:51" x14ac:dyDescent="0.25">
      <c r="A11193" t="s">
        <v>391</v>
      </c>
      <c r="B11193" t="s">
        <v>218</v>
      </c>
      <c r="C11193">
        <v>131045107</v>
      </c>
      <c r="D11193">
        <v>264</v>
      </c>
      <c r="E11193" t="s">
        <v>90</v>
      </c>
      <c r="G11193">
        <v>0</v>
      </c>
      <c r="H11193">
        <v>2013</v>
      </c>
      <c r="I11193">
        <v>4</v>
      </c>
      <c r="J11193">
        <v>14</v>
      </c>
      <c r="K11193">
        <v>2</v>
      </c>
      <c r="L11193">
        <v>44</v>
      </c>
      <c r="M11193" t="s">
        <v>899</v>
      </c>
      <c r="N11193" t="s">
        <v>171</v>
      </c>
      <c r="O11193" t="s">
        <v>799</v>
      </c>
      <c r="R11193" t="str">
        <f t="shared" si="638"/>
        <v>Weekend</v>
      </c>
      <c r="S11193" s="27">
        <f t="shared" si="639"/>
        <v>41378</v>
      </c>
      <c r="V11193" t="str">
        <f t="shared" si="637"/>
        <v/>
      </c>
      <c r="AX11193" s="27"/>
      <c r="AY11193" s="27"/>
    </row>
    <row r="11194" spans="1:51" x14ac:dyDescent="0.25">
      <c r="A11194" t="s">
        <v>391</v>
      </c>
      <c r="B11194" t="s">
        <v>218</v>
      </c>
      <c r="C11194">
        <v>131895306</v>
      </c>
      <c r="D11194">
        <v>264</v>
      </c>
      <c r="E11194" t="s">
        <v>90</v>
      </c>
      <c r="G11194">
        <v>0</v>
      </c>
      <c r="H11194">
        <v>2013</v>
      </c>
      <c r="I11194">
        <v>7</v>
      </c>
      <c r="J11194">
        <v>4</v>
      </c>
      <c r="K11194">
        <v>10</v>
      </c>
      <c r="L11194">
        <v>20</v>
      </c>
      <c r="M11194" t="s">
        <v>900</v>
      </c>
      <c r="N11194" t="s">
        <v>404</v>
      </c>
      <c r="O11194" t="s">
        <v>799</v>
      </c>
      <c r="R11194" t="str">
        <f t="shared" si="638"/>
        <v>Weekday</v>
      </c>
      <c r="S11194" s="27">
        <f t="shared" si="639"/>
        <v>41459</v>
      </c>
      <c r="V11194" t="str">
        <f t="shared" si="637"/>
        <v/>
      </c>
    </row>
    <row r="11195" spans="1:51" x14ac:dyDescent="0.25">
      <c r="A11195" t="s">
        <v>391</v>
      </c>
      <c r="B11195" t="s">
        <v>218</v>
      </c>
      <c r="C11195">
        <v>172085408</v>
      </c>
      <c r="D11195">
        <v>264</v>
      </c>
      <c r="E11195" t="s">
        <v>90</v>
      </c>
      <c r="G11195">
        <v>0</v>
      </c>
      <c r="H11195">
        <v>2017</v>
      </c>
      <c r="I11195">
        <v>7</v>
      </c>
      <c r="J11195">
        <v>23</v>
      </c>
      <c r="K11195">
        <v>23</v>
      </c>
      <c r="L11195">
        <v>1</v>
      </c>
      <c r="M11195" t="s">
        <v>900</v>
      </c>
      <c r="N11195" t="s">
        <v>404</v>
      </c>
      <c r="O11195" t="s">
        <v>2030</v>
      </c>
      <c r="R11195" t="str">
        <f t="shared" si="638"/>
        <v>Weekend</v>
      </c>
      <c r="S11195" s="27">
        <f t="shared" si="639"/>
        <v>42939</v>
      </c>
      <c r="V11195" t="str">
        <f t="shared" si="637"/>
        <v/>
      </c>
    </row>
    <row r="11196" spans="1:51" x14ac:dyDescent="0.25">
      <c r="A11196" t="s">
        <v>391</v>
      </c>
      <c r="B11196" t="s">
        <v>218</v>
      </c>
      <c r="C11196">
        <v>141155346</v>
      </c>
      <c r="D11196">
        <v>264</v>
      </c>
      <c r="E11196" t="s">
        <v>90</v>
      </c>
      <c r="G11196">
        <v>0</v>
      </c>
      <c r="H11196">
        <v>2014</v>
      </c>
      <c r="I11196">
        <v>4</v>
      </c>
      <c r="J11196">
        <v>25</v>
      </c>
      <c r="K11196">
        <v>20</v>
      </c>
      <c r="L11196">
        <v>20</v>
      </c>
      <c r="M11196" t="s">
        <v>899</v>
      </c>
      <c r="N11196" t="s">
        <v>171</v>
      </c>
      <c r="O11196" t="s">
        <v>2030</v>
      </c>
      <c r="R11196" t="str">
        <f t="shared" si="638"/>
        <v>Weekday</v>
      </c>
      <c r="S11196" s="27">
        <f t="shared" si="639"/>
        <v>41754</v>
      </c>
      <c r="V11196" t="str">
        <f t="shared" si="637"/>
        <v/>
      </c>
    </row>
    <row r="11197" spans="1:51" x14ac:dyDescent="0.25">
      <c r="A11197" t="s">
        <v>391</v>
      </c>
      <c r="B11197" t="s">
        <v>218</v>
      </c>
      <c r="C11197">
        <v>161605029</v>
      </c>
      <c r="D11197">
        <v>264</v>
      </c>
      <c r="E11197" t="s">
        <v>90</v>
      </c>
      <c r="G11197">
        <v>0</v>
      </c>
      <c r="H11197">
        <v>2016</v>
      </c>
      <c r="I11197">
        <v>6</v>
      </c>
      <c r="J11197">
        <v>3</v>
      </c>
      <c r="K11197">
        <v>17</v>
      </c>
      <c r="L11197">
        <v>30</v>
      </c>
      <c r="M11197" t="s">
        <v>899</v>
      </c>
      <c r="N11197" t="s">
        <v>860</v>
      </c>
      <c r="O11197" t="s">
        <v>2030</v>
      </c>
      <c r="R11197" t="str">
        <f t="shared" si="638"/>
        <v>Weekday</v>
      </c>
      <c r="S11197" s="27">
        <f t="shared" si="639"/>
        <v>42524</v>
      </c>
      <c r="V11197" t="str">
        <f t="shared" si="637"/>
        <v/>
      </c>
      <c r="AX11197" s="27"/>
      <c r="AY11197" s="27"/>
    </row>
    <row r="11198" spans="1:51" x14ac:dyDescent="0.25">
      <c r="A11198" t="s">
        <v>391</v>
      </c>
      <c r="B11198" t="s">
        <v>218</v>
      </c>
      <c r="C11198">
        <v>151325036</v>
      </c>
      <c r="D11198">
        <v>264</v>
      </c>
      <c r="E11198" t="s">
        <v>90</v>
      </c>
      <c r="G11198">
        <v>0</v>
      </c>
      <c r="H11198">
        <v>2015</v>
      </c>
      <c r="I11198">
        <v>5</v>
      </c>
      <c r="J11198">
        <v>9</v>
      </c>
      <c r="K11198">
        <v>3</v>
      </c>
      <c r="L11198">
        <v>50</v>
      </c>
      <c r="M11198" t="s">
        <v>899</v>
      </c>
      <c r="N11198" t="s">
        <v>171</v>
      </c>
      <c r="O11198" t="s">
        <v>2030</v>
      </c>
      <c r="R11198" t="str">
        <f t="shared" si="638"/>
        <v>Weekend</v>
      </c>
      <c r="S11198" s="27">
        <f t="shared" si="639"/>
        <v>42133</v>
      </c>
      <c r="V11198" t="str">
        <f t="shared" si="637"/>
        <v/>
      </c>
    </row>
    <row r="11199" spans="1:51" x14ac:dyDescent="0.25">
      <c r="A11199" t="s">
        <v>391</v>
      </c>
      <c r="B11199" t="s">
        <v>218</v>
      </c>
      <c r="C11199">
        <v>131605068</v>
      </c>
      <c r="D11199">
        <v>264</v>
      </c>
      <c r="E11199" t="s">
        <v>90</v>
      </c>
      <c r="G11199">
        <v>0</v>
      </c>
      <c r="H11199">
        <v>2013</v>
      </c>
      <c r="I11199">
        <v>6</v>
      </c>
      <c r="J11199">
        <v>7</v>
      </c>
      <c r="K11199">
        <v>23</v>
      </c>
      <c r="L11199">
        <v>54</v>
      </c>
      <c r="M11199" t="s">
        <v>899</v>
      </c>
      <c r="N11199" t="s">
        <v>404</v>
      </c>
      <c r="O11199" t="s">
        <v>2030</v>
      </c>
      <c r="R11199" t="str">
        <f t="shared" si="638"/>
        <v>Weekday</v>
      </c>
      <c r="S11199" s="27">
        <f t="shared" si="639"/>
        <v>41432</v>
      </c>
      <c r="V11199" t="str">
        <f t="shared" si="637"/>
        <v/>
      </c>
      <c r="AX11199" s="27"/>
      <c r="AY11199" s="27"/>
    </row>
    <row r="11200" spans="1:51" x14ac:dyDescent="0.25">
      <c r="A11200" t="s">
        <v>391</v>
      </c>
      <c r="B11200" t="s">
        <v>218</v>
      </c>
      <c r="C11200">
        <v>153345496</v>
      </c>
      <c r="D11200">
        <v>264</v>
      </c>
      <c r="E11200" t="s">
        <v>90</v>
      </c>
      <c r="G11200">
        <v>0</v>
      </c>
      <c r="H11200">
        <v>2015</v>
      </c>
      <c r="I11200">
        <v>11</v>
      </c>
      <c r="J11200">
        <v>23</v>
      </c>
      <c r="K11200">
        <v>15</v>
      </c>
      <c r="L11200">
        <v>7</v>
      </c>
      <c r="M11200" t="s">
        <v>900</v>
      </c>
      <c r="N11200" t="s">
        <v>860</v>
      </c>
      <c r="O11200" t="s">
        <v>2030</v>
      </c>
      <c r="R11200" t="str">
        <f t="shared" si="638"/>
        <v>Weekday</v>
      </c>
      <c r="S11200" s="27">
        <f t="shared" si="639"/>
        <v>42331</v>
      </c>
      <c r="V11200" t="str">
        <f t="shared" si="637"/>
        <v/>
      </c>
      <c r="AX11200" s="27"/>
      <c r="AY11200" s="27"/>
    </row>
    <row r="11201" spans="1:51" x14ac:dyDescent="0.25">
      <c r="A11201" t="s">
        <v>391</v>
      </c>
      <c r="S11201" s="27"/>
      <c r="V11201" t="str">
        <f t="shared" si="637"/>
        <v/>
      </c>
      <c r="AX11201" s="27"/>
      <c r="AY11201" s="27"/>
    </row>
    <row r="11202" spans="1:51" x14ac:dyDescent="0.25">
      <c r="A11202" t="s">
        <v>391</v>
      </c>
      <c r="B11202" t="s">
        <v>218</v>
      </c>
      <c r="C11202">
        <v>161875182</v>
      </c>
      <c r="D11202">
        <v>264</v>
      </c>
      <c r="E11202" t="s">
        <v>90</v>
      </c>
      <c r="G11202">
        <v>0</v>
      </c>
      <c r="H11202">
        <v>2016</v>
      </c>
      <c r="I11202">
        <v>7</v>
      </c>
      <c r="J11202">
        <v>3</v>
      </c>
      <c r="K11202">
        <v>12</v>
      </c>
      <c r="L11202">
        <v>30</v>
      </c>
      <c r="M11202" t="s">
        <v>900</v>
      </c>
      <c r="N11202" t="s">
        <v>860</v>
      </c>
      <c r="O11202" t="s">
        <v>2030</v>
      </c>
      <c r="R11202" t="str">
        <f t="shared" si="638"/>
        <v>Weekend</v>
      </c>
      <c r="S11202" s="27">
        <f t="shared" si="639"/>
        <v>42554</v>
      </c>
      <c r="V11202" t="str">
        <f t="shared" si="637"/>
        <v/>
      </c>
    </row>
    <row r="11203" spans="1:51" x14ac:dyDescent="0.25">
      <c r="A11203" t="s">
        <v>391</v>
      </c>
      <c r="B11203" t="s">
        <v>218</v>
      </c>
      <c r="C11203">
        <v>142505017</v>
      </c>
      <c r="D11203">
        <v>264</v>
      </c>
      <c r="E11203" t="s">
        <v>90</v>
      </c>
      <c r="G11203">
        <v>0</v>
      </c>
      <c r="H11203">
        <v>2014</v>
      </c>
      <c r="I11203">
        <v>9</v>
      </c>
      <c r="J11203">
        <v>7</v>
      </c>
      <c r="K11203">
        <v>1</v>
      </c>
      <c r="L11203">
        <v>30</v>
      </c>
      <c r="M11203" t="s">
        <v>899</v>
      </c>
      <c r="N11203" t="s">
        <v>171</v>
      </c>
      <c r="O11203" t="s">
        <v>2030</v>
      </c>
      <c r="R11203" t="str">
        <f t="shared" si="638"/>
        <v>Weekend</v>
      </c>
      <c r="S11203" s="27">
        <f t="shared" si="639"/>
        <v>41889</v>
      </c>
      <c r="V11203" t="str">
        <f t="shared" ref="V11203:V11266" si="640">T11203&amp;U11203</f>
        <v/>
      </c>
      <c r="AX11203" s="27"/>
      <c r="AY11203" s="27"/>
    </row>
    <row r="11204" spans="1:51" x14ac:dyDescent="0.25">
      <c r="A11204" t="s">
        <v>391</v>
      </c>
      <c r="B11204" t="s">
        <v>218</v>
      </c>
      <c r="C11204">
        <v>142865320</v>
      </c>
      <c r="D11204">
        <v>264</v>
      </c>
      <c r="E11204" t="s">
        <v>90</v>
      </c>
      <c r="G11204">
        <v>0</v>
      </c>
      <c r="H11204">
        <v>2014</v>
      </c>
      <c r="I11204">
        <v>10</v>
      </c>
      <c r="J11204">
        <v>12</v>
      </c>
      <c r="K11204">
        <v>18</v>
      </c>
      <c r="L11204">
        <v>30</v>
      </c>
      <c r="M11204" t="s">
        <v>900</v>
      </c>
      <c r="N11204" t="s">
        <v>860</v>
      </c>
      <c r="O11204" t="s">
        <v>2030</v>
      </c>
      <c r="R11204" t="str">
        <f t="shared" si="638"/>
        <v>Weekend</v>
      </c>
      <c r="S11204" s="27">
        <f t="shared" si="639"/>
        <v>41924</v>
      </c>
      <c r="V11204" t="str">
        <f t="shared" si="640"/>
        <v/>
      </c>
      <c r="AX11204" s="27"/>
      <c r="AY11204" s="27"/>
    </row>
    <row r="11205" spans="1:51" x14ac:dyDescent="0.25">
      <c r="A11205" t="s">
        <v>391</v>
      </c>
      <c r="B11205" t="s">
        <v>218</v>
      </c>
      <c r="C11205">
        <v>161065052</v>
      </c>
      <c r="D11205">
        <v>264</v>
      </c>
      <c r="E11205" t="s">
        <v>90</v>
      </c>
      <c r="G11205">
        <v>0</v>
      </c>
      <c r="H11205">
        <v>2016</v>
      </c>
      <c r="I11205">
        <v>4</v>
      </c>
      <c r="J11205">
        <v>13</v>
      </c>
      <c r="K11205">
        <v>23</v>
      </c>
      <c r="L11205">
        <v>12</v>
      </c>
      <c r="M11205" t="s">
        <v>899</v>
      </c>
      <c r="N11205" t="s">
        <v>171</v>
      </c>
      <c r="O11205" t="s">
        <v>2030</v>
      </c>
      <c r="R11205" t="str">
        <f t="shared" si="638"/>
        <v>Weekday</v>
      </c>
      <c r="S11205" s="27">
        <f t="shared" si="639"/>
        <v>42473</v>
      </c>
      <c r="V11205" t="str">
        <f t="shared" si="640"/>
        <v/>
      </c>
      <c r="AE11205" s="27"/>
      <c r="AG11205" s="27"/>
      <c r="AX11205" s="27"/>
      <c r="AY11205" s="27"/>
    </row>
    <row r="11206" spans="1:51" x14ac:dyDescent="0.25">
      <c r="A11206" t="s">
        <v>391</v>
      </c>
      <c r="B11206" t="s">
        <v>218</v>
      </c>
      <c r="C11206">
        <v>141985234</v>
      </c>
      <c r="D11206">
        <v>264</v>
      </c>
      <c r="E11206" t="s">
        <v>90</v>
      </c>
      <c r="G11206">
        <v>0</v>
      </c>
      <c r="H11206">
        <v>2014</v>
      </c>
      <c r="I11206">
        <v>7</v>
      </c>
      <c r="J11206">
        <v>12</v>
      </c>
      <c r="K11206">
        <v>20</v>
      </c>
      <c r="L11206">
        <v>41</v>
      </c>
      <c r="M11206" t="s">
        <v>900</v>
      </c>
      <c r="N11206" t="s">
        <v>860</v>
      </c>
      <c r="O11206" t="s">
        <v>2030</v>
      </c>
      <c r="R11206" t="str">
        <f t="shared" si="638"/>
        <v>Weekend</v>
      </c>
      <c r="S11206" s="27">
        <f t="shared" si="639"/>
        <v>41832</v>
      </c>
      <c r="V11206" t="str">
        <f t="shared" si="640"/>
        <v/>
      </c>
      <c r="AX11206" s="27"/>
      <c r="AY11206" s="27"/>
    </row>
    <row r="11207" spans="1:51" x14ac:dyDescent="0.25">
      <c r="A11207" t="s">
        <v>391</v>
      </c>
      <c r="B11207" t="s">
        <v>218</v>
      </c>
      <c r="C11207">
        <v>140735145</v>
      </c>
      <c r="D11207">
        <v>264</v>
      </c>
      <c r="E11207" t="s">
        <v>90</v>
      </c>
      <c r="G11207">
        <v>0</v>
      </c>
      <c r="H11207">
        <v>2014</v>
      </c>
      <c r="I11207">
        <v>3</v>
      </c>
      <c r="J11207">
        <v>10</v>
      </c>
      <c r="K11207">
        <v>14</v>
      </c>
      <c r="L11207">
        <v>36</v>
      </c>
      <c r="M11207" t="s">
        <v>900</v>
      </c>
      <c r="N11207" t="s">
        <v>171</v>
      </c>
      <c r="O11207" t="s">
        <v>2030</v>
      </c>
      <c r="R11207" t="str">
        <f t="shared" si="638"/>
        <v>Weekday</v>
      </c>
      <c r="S11207" s="27">
        <f t="shared" si="639"/>
        <v>41708</v>
      </c>
      <c r="V11207" t="str">
        <f t="shared" si="640"/>
        <v/>
      </c>
      <c r="AX11207" s="27"/>
      <c r="AY11207" s="27"/>
    </row>
    <row r="11208" spans="1:51" x14ac:dyDescent="0.25">
      <c r="A11208" t="s">
        <v>391</v>
      </c>
      <c r="B11208" t="s">
        <v>218</v>
      </c>
      <c r="C11208">
        <v>171595312</v>
      </c>
      <c r="D11208">
        <v>264</v>
      </c>
      <c r="E11208" t="s">
        <v>90</v>
      </c>
      <c r="G11208">
        <v>0</v>
      </c>
      <c r="H11208">
        <v>2017</v>
      </c>
      <c r="I11208">
        <v>6</v>
      </c>
      <c r="J11208">
        <v>5</v>
      </c>
      <c r="K11208">
        <v>17</v>
      </c>
      <c r="L11208">
        <v>0</v>
      </c>
      <c r="M11208" t="s">
        <v>899</v>
      </c>
      <c r="N11208" t="s">
        <v>860</v>
      </c>
      <c r="O11208" t="s">
        <v>2030</v>
      </c>
      <c r="R11208" t="str">
        <f t="shared" si="638"/>
        <v>Weekday</v>
      </c>
      <c r="S11208" s="27">
        <f t="shared" si="639"/>
        <v>42891</v>
      </c>
      <c r="V11208" t="str">
        <f t="shared" si="640"/>
        <v/>
      </c>
      <c r="AX11208" s="27"/>
      <c r="AY11208" s="27"/>
    </row>
    <row r="11209" spans="1:51" x14ac:dyDescent="0.25">
      <c r="A11209" t="s">
        <v>391</v>
      </c>
      <c r="B11209" t="s">
        <v>218</v>
      </c>
      <c r="C11209">
        <v>132065014</v>
      </c>
      <c r="D11209">
        <v>264</v>
      </c>
      <c r="E11209" t="s">
        <v>90</v>
      </c>
      <c r="G11209">
        <v>0</v>
      </c>
      <c r="H11209">
        <v>2013</v>
      </c>
      <c r="I11209">
        <v>7</v>
      </c>
      <c r="J11209">
        <v>24</v>
      </c>
      <c r="K11209">
        <v>20</v>
      </c>
      <c r="L11209">
        <v>33</v>
      </c>
      <c r="M11209" t="s">
        <v>900</v>
      </c>
      <c r="N11209" t="s">
        <v>860</v>
      </c>
      <c r="O11209" t="s">
        <v>2029</v>
      </c>
      <c r="R11209" t="str">
        <f t="shared" si="638"/>
        <v>Weekday</v>
      </c>
      <c r="S11209" s="27">
        <f t="shared" si="639"/>
        <v>41479</v>
      </c>
      <c r="V11209" t="str">
        <f t="shared" si="640"/>
        <v/>
      </c>
    </row>
    <row r="11210" spans="1:51" x14ac:dyDescent="0.25">
      <c r="A11210" t="s">
        <v>391</v>
      </c>
      <c r="B11210" t="s">
        <v>218</v>
      </c>
      <c r="C11210">
        <v>150615256</v>
      </c>
      <c r="D11210">
        <v>264</v>
      </c>
      <c r="E11210" t="s">
        <v>90</v>
      </c>
      <c r="G11210">
        <v>0</v>
      </c>
      <c r="H11210">
        <v>2015</v>
      </c>
      <c r="I11210">
        <v>3</v>
      </c>
      <c r="J11210">
        <v>1</v>
      </c>
      <c r="K11210">
        <v>8</v>
      </c>
      <c r="L11210">
        <v>45</v>
      </c>
      <c r="M11210" t="s">
        <v>899</v>
      </c>
      <c r="N11210" t="s">
        <v>860</v>
      </c>
      <c r="O11210" t="s">
        <v>2030</v>
      </c>
      <c r="R11210" t="str">
        <f t="shared" si="638"/>
        <v>Weekend</v>
      </c>
      <c r="S11210" s="27">
        <f t="shared" si="639"/>
        <v>42064</v>
      </c>
      <c r="V11210" t="str">
        <f t="shared" si="640"/>
        <v/>
      </c>
      <c r="AX11210" s="27"/>
      <c r="AY11210" s="27"/>
    </row>
    <row r="11211" spans="1:51" x14ac:dyDescent="0.25">
      <c r="A11211" t="s">
        <v>391</v>
      </c>
      <c r="B11211" t="s">
        <v>218</v>
      </c>
      <c r="C11211">
        <v>143565061</v>
      </c>
      <c r="D11211">
        <v>264</v>
      </c>
      <c r="E11211" t="s">
        <v>90</v>
      </c>
      <c r="G11211">
        <v>0</v>
      </c>
      <c r="H11211">
        <v>2014</v>
      </c>
      <c r="I11211">
        <v>12</v>
      </c>
      <c r="J11211">
        <v>20</v>
      </c>
      <c r="K11211">
        <v>22</v>
      </c>
      <c r="L11211">
        <v>23</v>
      </c>
      <c r="M11211" t="s">
        <v>899</v>
      </c>
      <c r="N11211" t="s">
        <v>860</v>
      </c>
      <c r="O11211" t="s">
        <v>2030</v>
      </c>
      <c r="R11211" t="str">
        <f t="shared" si="638"/>
        <v>Weekend</v>
      </c>
      <c r="S11211" s="27">
        <f t="shared" si="639"/>
        <v>41993</v>
      </c>
      <c r="V11211" t="str">
        <f t="shared" si="640"/>
        <v/>
      </c>
      <c r="AX11211" s="27"/>
      <c r="AY11211" s="27"/>
    </row>
    <row r="11212" spans="1:51" x14ac:dyDescent="0.25">
      <c r="A11212" t="s">
        <v>391</v>
      </c>
      <c r="B11212" t="s">
        <v>218</v>
      </c>
      <c r="C11212">
        <v>131285259</v>
      </c>
      <c r="D11212">
        <v>264</v>
      </c>
      <c r="E11212" t="s">
        <v>90</v>
      </c>
      <c r="G11212">
        <v>0</v>
      </c>
      <c r="H11212">
        <v>2013</v>
      </c>
      <c r="I11212">
        <v>5</v>
      </c>
      <c r="J11212">
        <v>5</v>
      </c>
      <c r="K11212">
        <v>2</v>
      </c>
      <c r="L11212">
        <v>45</v>
      </c>
      <c r="M11212" t="s">
        <v>900</v>
      </c>
      <c r="N11212" t="s">
        <v>860</v>
      </c>
      <c r="O11212" t="s">
        <v>2030</v>
      </c>
      <c r="R11212" t="str">
        <f t="shared" si="638"/>
        <v>Weekend</v>
      </c>
      <c r="S11212" s="27">
        <f t="shared" si="639"/>
        <v>41399</v>
      </c>
      <c r="V11212" t="str">
        <f t="shared" si="640"/>
        <v/>
      </c>
      <c r="AE11212" s="27"/>
      <c r="AG11212" s="27"/>
      <c r="AX11212" s="27"/>
      <c r="AY11212" s="27"/>
    </row>
    <row r="11213" spans="1:51" x14ac:dyDescent="0.25">
      <c r="A11213" t="s">
        <v>391</v>
      </c>
      <c r="S11213" s="27"/>
      <c r="V11213" t="str">
        <f t="shared" si="640"/>
        <v/>
      </c>
      <c r="AE11213" s="27"/>
      <c r="AG11213" s="27"/>
      <c r="AX11213" s="27"/>
      <c r="AY11213" s="27"/>
    </row>
    <row r="11214" spans="1:51" x14ac:dyDescent="0.25">
      <c r="A11214" t="s">
        <v>391</v>
      </c>
      <c r="B11214" t="s">
        <v>218</v>
      </c>
      <c r="C11214">
        <v>142245128</v>
      </c>
      <c r="D11214">
        <v>264</v>
      </c>
      <c r="E11214" t="s">
        <v>90</v>
      </c>
      <c r="G11214">
        <v>0</v>
      </c>
      <c r="H11214">
        <v>2014</v>
      </c>
      <c r="I11214">
        <v>5</v>
      </c>
      <c r="J11214">
        <v>22</v>
      </c>
      <c r="K11214">
        <v>21</v>
      </c>
      <c r="L11214">
        <v>6</v>
      </c>
      <c r="M11214" t="s">
        <v>900</v>
      </c>
      <c r="N11214" t="s">
        <v>860</v>
      </c>
      <c r="O11214" t="s">
        <v>2029</v>
      </c>
      <c r="R11214" t="str">
        <f t="shared" si="638"/>
        <v>Weekday</v>
      </c>
      <c r="S11214" s="27">
        <f t="shared" si="639"/>
        <v>41781</v>
      </c>
      <c r="V11214" t="str">
        <f t="shared" si="640"/>
        <v/>
      </c>
      <c r="AX11214" s="27"/>
      <c r="AY11214" s="27"/>
    </row>
    <row r="11215" spans="1:51" x14ac:dyDescent="0.25">
      <c r="A11215" t="s">
        <v>391</v>
      </c>
      <c r="B11215" t="s">
        <v>218</v>
      </c>
      <c r="C11215">
        <v>160605174</v>
      </c>
      <c r="D11215">
        <v>264</v>
      </c>
      <c r="E11215" t="s">
        <v>90</v>
      </c>
      <c r="G11215">
        <v>0</v>
      </c>
      <c r="H11215">
        <v>2016</v>
      </c>
      <c r="I11215">
        <v>2</v>
      </c>
      <c r="J11215">
        <v>22</v>
      </c>
      <c r="K11215">
        <v>18</v>
      </c>
      <c r="L11215">
        <v>36</v>
      </c>
      <c r="M11215" t="s">
        <v>899</v>
      </c>
      <c r="N11215" t="s">
        <v>170</v>
      </c>
      <c r="O11215" t="s">
        <v>2030</v>
      </c>
      <c r="R11215" t="str">
        <f t="shared" si="638"/>
        <v>Weekday</v>
      </c>
      <c r="S11215" s="27">
        <f t="shared" si="639"/>
        <v>42422</v>
      </c>
      <c r="V11215" t="str">
        <f t="shared" si="640"/>
        <v/>
      </c>
      <c r="AE11215" s="27"/>
      <c r="AG11215" s="27"/>
      <c r="AX11215" s="27"/>
      <c r="AY11215" s="27"/>
    </row>
    <row r="11216" spans="1:51" x14ac:dyDescent="0.25">
      <c r="A11216" t="s">
        <v>391</v>
      </c>
      <c r="B11216" t="s">
        <v>218</v>
      </c>
      <c r="C11216">
        <v>142055031</v>
      </c>
      <c r="D11216">
        <v>264</v>
      </c>
      <c r="E11216" t="s">
        <v>90</v>
      </c>
      <c r="G11216">
        <v>0</v>
      </c>
      <c r="H11216">
        <v>2014</v>
      </c>
      <c r="I11216">
        <v>7</v>
      </c>
      <c r="J11216">
        <v>23</v>
      </c>
      <c r="K11216">
        <v>22</v>
      </c>
      <c r="L11216">
        <v>2</v>
      </c>
      <c r="M11216" t="s">
        <v>900</v>
      </c>
      <c r="N11216" t="s">
        <v>860</v>
      </c>
      <c r="O11216" t="s">
        <v>2029</v>
      </c>
      <c r="R11216" t="str">
        <f t="shared" si="638"/>
        <v>Weekday</v>
      </c>
      <c r="S11216" s="27">
        <f t="shared" si="639"/>
        <v>41843</v>
      </c>
      <c r="V11216" t="str">
        <f t="shared" si="640"/>
        <v/>
      </c>
      <c r="AX11216" s="27"/>
      <c r="AY11216" s="27"/>
    </row>
    <row r="11217" spans="1:51" x14ac:dyDescent="0.25">
      <c r="A11217" t="s">
        <v>391</v>
      </c>
      <c r="B11217" t="s">
        <v>218</v>
      </c>
      <c r="C11217">
        <v>151705027</v>
      </c>
      <c r="D11217">
        <v>264</v>
      </c>
      <c r="E11217" t="s">
        <v>90</v>
      </c>
      <c r="G11217">
        <v>0</v>
      </c>
      <c r="H11217">
        <v>2015</v>
      </c>
      <c r="I11217">
        <v>6</v>
      </c>
      <c r="J11217">
        <v>12</v>
      </c>
      <c r="K11217">
        <v>22</v>
      </c>
      <c r="L11217">
        <v>48</v>
      </c>
      <c r="M11217" t="s">
        <v>900</v>
      </c>
      <c r="N11217" t="s">
        <v>860</v>
      </c>
      <c r="O11217" t="s">
        <v>2030</v>
      </c>
      <c r="R11217" t="str">
        <f t="shared" si="638"/>
        <v>Weekday</v>
      </c>
      <c r="S11217" s="27">
        <f t="shared" si="639"/>
        <v>42167</v>
      </c>
      <c r="V11217" t="str">
        <f t="shared" si="640"/>
        <v/>
      </c>
      <c r="AE11217" s="27"/>
      <c r="AG11217" s="27"/>
      <c r="AX11217" s="27"/>
      <c r="AY11217" s="27"/>
    </row>
    <row r="11218" spans="1:51" x14ac:dyDescent="0.25">
      <c r="A11218" t="s">
        <v>391</v>
      </c>
      <c r="B11218" t="s">
        <v>218</v>
      </c>
      <c r="C11218">
        <v>163535166</v>
      </c>
      <c r="D11218">
        <v>264</v>
      </c>
      <c r="E11218" t="s">
        <v>90</v>
      </c>
      <c r="G11218">
        <v>0</v>
      </c>
      <c r="H11218">
        <v>2016</v>
      </c>
      <c r="I11218">
        <v>12</v>
      </c>
      <c r="J11218">
        <v>17</v>
      </c>
      <c r="K11218">
        <v>16</v>
      </c>
      <c r="L11218">
        <v>18</v>
      </c>
      <c r="M11218" t="s">
        <v>900</v>
      </c>
      <c r="N11218" t="s">
        <v>171</v>
      </c>
      <c r="O11218" t="s">
        <v>2030</v>
      </c>
      <c r="R11218" t="str">
        <f t="shared" si="638"/>
        <v>Weekend</v>
      </c>
      <c r="S11218" s="27">
        <f t="shared" si="639"/>
        <v>42721</v>
      </c>
      <c r="V11218" t="str">
        <f t="shared" si="640"/>
        <v/>
      </c>
      <c r="AE11218" s="27"/>
      <c r="AG11218" s="27"/>
      <c r="AX11218" s="27"/>
      <c r="AY11218" s="27"/>
    </row>
    <row r="11219" spans="1:51" x14ac:dyDescent="0.25">
      <c r="A11219" t="s">
        <v>391</v>
      </c>
      <c r="B11219" t="s">
        <v>218</v>
      </c>
      <c r="C11219">
        <v>152115144</v>
      </c>
      <c r="D11219">
        <v>264</v>
      </c>
      <c r="E11219" t="s">
        <v>90</v>
      </c>
      <c r="G11219">
        <v>0</v>
      </c>
      <c r="H11219">
        <v>2015</v>
      </c>
      <c r="I11219">
        <v>7</v>
      </c>
      <c r="J11219">
        <v>21</v>
      </c>
      <c r="K11219">
        <v>16</v>
      </c>
      <c r="L11219">
        <v>46</v>
      </c>
      <c r="M11219" t="s">
        <v>900</v>
      </c>
      <c r="N11219" t="s">
        <v>860</v>
      </c>
      <c r="O11219" t="s">
        <v>2030</v>
      </c>
      <c r="R11219" t="str">
        <f t="shared" si="638"/>
        <v>Weekday</v>
      </c>
      <c r="S11219" s="27">
        <f t="shared" si="639"/>
        <v>42206</v>
      </c>
      <c r="V11219" t="str">
        <f t="shared" si="640"/>
        <v/>
      </c>
      <c r="AE11219" s="27"/>
      <c r="AG11219" s="27"/>
      <c r="AX11219" s="27"/>
      <c r="AY11219" s="27"/>
    </row>
    <row r="11220" spans="1:51" x14ac:dyDescent="0.25">
      <c r="A11220" t="s">
        <v>391</v>
      </c>
      <c r="B11220" t="s">
        <v>218</v>
      </c>
      <c r="C11220">
        <v>152425068</v>
      </c>
      <c r="D11220">
        <v>264</v>
      </c>
      <c r="E11220" t="s">
        <v>90</v>
      </c>
      <c r="G11220">
        <v>0</v>
      </c>
      <c r="H11220">
        <v>2015</v>
      </c>
      <c r="I11220">
        <v>8</v>
      </c>
      <c r="J11220">
        <v>29</v>
      </c>
      <c r="K11220">
        <v>12</v>
      </c>
      <c r="L11220">
        <v>39</v>
      </c>
      <c r="M11220" t="s">
        <v>900</v>
      </c>
      <c r="N11220" t="s">
        <v>860</v>
      </c>
      <c r="O11220" t="s">
        <v>2030</v>
      </c>
      <c r="R11220" t="str">
        <f t="shared" si="638"/>
        <v>Weekend</v>
      </c>
      <c r="S11220" s="27">
        <f t="shared" si="639"/>
        <v>42245</v>
      </c>
      <c r="V11220" t="str">
        <f t="shared" si="640"/>
        <v/>
      </c>
      <c r="AE11220" s="27"/>
      <c r="AG11220" s="27"/>
      <c r="AX11220" s="27"/>
      <c r="AY11220" s="27"/>
    </row>
    <row r="11221" spans="1:51" x14ac:dyDescent="0.25">
      <c r="A11221" t="s">
        <v>391</v>
      </c>
      <c r="B11221" t="s">
        <v>218</v>
      </c>
      <c r="C11221">
        <v>163485275</v>
      </c>
      <c r="D11221">
        <v>264</v>
      </c>
      <c r="E11221" t="s">
        <v>90</v>
      </c>
      <c r="G11221">
        <v>0</v>
      </c>
      <c r="H11221">
        <v>2016</v>
      </c>
      <c r="I11221">
        <v>12</v>
      </c>
      <c r="J11221">
        <v>9</v>
      </c>
      <c r="K11221">
        <v>17</v>
      </c>
      <c r="L11221">
        <v>50</v>
      </c>
      <c r="M11221" t="s">
        <v>900</v>
      </c>
      <c r="N11221" t="s">
        <v>859</v>
      </c>
      <c r="O11221" t="s">
        <v>2030</v>
      </c>
      <c r="R11221" t="str">
        <f t="shared" si="638"/>
        <v>Weekday</v>
      </c>
      <c r="S11221" s="27">
        <f t="shared" si="639"/>
        <v>42713</v>
      </c>
      <c r="V11221" t="str">
        <f t="shared" si="640"/>
        <v/>
      </c>
      <c r="AX11221" s="27"/>
      <c r="AY11221" s="27"/>
    </row>
    <row r="11222" spans="1:51" x14ac:dyDescent="0.25">
      <c r="A11222" t="s">
        <v>391</v>
      </c>
      <c r="B11222" t="s">
        <v>218</v>
      </c>
      <c r="C11222">
        <v>162085033</v>
      </c>
      <c r="D11222">
        <v>264</v>
      </c>
      <c r="E11222" t="s">
        <v>90</v>
      </c>
      <c r="G11222">
        <v>0</v>
      </c>
      <c r="H11222">
        <v>2016</v>
      </c>
      <c r="I11222">
        <v>7</v>
      </c>
      <c r="J11222">
        <v>25</v>
      </c>
      <c r="K11222">
        <v>21</v>
      </c>
      <c r="L11222">
        <v>51</v>
      </c>
      <c r="M11222" t="s">
        <v>900</v>
      </c>
      <c r="N11222" t="s">
        <v>171</v>
      </c>
      <c r="O11222" t="s">
        <v>2030</v>
      </c>
      <c r="R11222" t="str">
        <f t="shared" si="638"/>
        <v>Weekday</v>
      </c>
      <c r="S11222" s="27">
        <f t="shared" si="639"/>
        <v>42576</v>
      </c>
      <c r="V11222" t="str">
        <f t="shared" si="640"/>
        <v/>
      </c>
      <c r="AX11222" s="27"/>
      <c r="AY11222" s="27"/>
    </row>
    <row r="11223" spans="1:51" x14ac:dyDescent="0.25">
      <c r="A11223" t="s">
        <v>391</v>
      </c>
      <c r="S11223" s="27"/>
      <c r="V11223" t="str">
        <f t="shared" si="640"/>
        <v/>
      </c>
      <c r="AE11223" s="27"/>
      <c r="AG11223" s="27"/>
      <c r="AX11223" s="27"/>
      <c r="AY11223" s="27"/>
    </row>
    <row r="11224" spans="1:51" x14ac:dyDescent="0.25">
      <c r="A11224" t="s">
        <v>391</v>
      </c>
      <c r="B11224" t="s">
        <v>218</v>
      </c>
      <c r="C11224">
        <v>171565149</v>
      </c>
      <c r="D11224">
        <v>264</v>
      </c>
      <c r="E11224" t="s">
        <v>90</v>
      </c>
      <c r="G11224">
        <v>0</v>
      </c>
      <c r="H11224">
        <v>2017</v>
      </c>
      <c r="I11224">
        <v>6</v>
      </c>
      <c r="J11224">
        <v>4</v>
      </c>
      <c r="K11224">
        <v>14</v>
      </c>
      <c r="L11224">
        <v>6</v>
      </c>
      <c r="M11224" t="s">
        <v>899</v>
      </c>
      <c r="N11224" t="s">
        <v>171</v>
      </c>
      <c r="O11224" t="s">
        <v>2030</v>
      </c>
      <c r="R11224" t="str">
        <f t="shared" si="638"/>
        <v>Weekend</v>
      </c>
      <c r="S11224" s="27">
        <f t="shared" si="639"/>
        <v>42890</v>
      </c>
      <c r="V11224" t="str">
        <f t="shared" si="640"/>
        <v/>
      </c>
    </row>
    <row r="11225" spans="1:51" x14ac:dyDescent="0.25">
      <c r="A11225" t="s">
        <v>391</v>
      </c>
      <c r="B11225" t="s">
        <v>218</v>
      </c>
      <c r="C11225">
        <v>161675346</v>
      </c>
      <c r="D11225">
        <v>264</v>
      </c>
      <c r="E11225" t="s">
        <v>90</v>
      </c>
      <c r="G11225">
        <v>0</v>
      </c>
      <c r="H11225">
        <v>2016</v>
      </c>
      <c r="I11225">
        <v>6</v>
      </c>
      <c r="J11225">
        <v>15</v>
      </c>
      <c r="K11225">
        <v>16</v>
      </c>
      <c r="L11225">
        <v>43</v>
      </c>
      <c r="M11225" t="s">
        <v>900</v>
      </c>
      <c r="N11225" t="s">
        <v>860</v>
      </c>
      <c r="O11225" t="s">
        <v>2029</v>
      </c>
      <c r="R11225" t="str">
        <f t="shared" si="638"/>
        <v>Weekday</v>
      </c>
      <c r="S11225" s="27">
        <f t="shared" si="639"/>
        <v>42536</v>
      </c>
      <c r="V11225" t="str">
        <f t="shared" si="640"/>
        <v/>
      </c>
    </row>
    <row r="11226" spans="1:51" x14ac:dyDescent="0.25">
      <c r="A11226" t="s">
        <v>391</v>
      </c>
      <c r="B11226" t="s">
        <v>218</v>
      </c>
      <c r="C11226">
        <v>172335394</v>
      </c>
      <c r="D11226">
        <v>264</v>
      </c>
      <c r="E11226" t="s">
        <v>90</v>
      </c>
      <c r="G11226">
        <v>0</v>
      </c>
      <c r="H11226">
        <v>2017</v>
      </c>
      <c r="I11226">
        <v>8</v>
      </c>
      <c r="J11226">
        <v>15</v>
      </c>
      <c r="K11226">
        <v>16</v>
      </c>
      <c r="L11226">
        <v>52</v>
      </c>
      <c r="M11226" t="s">
        <v>899</v>
      </c>
      <c r="N11226" t="s">
        <v>860</v>
      </c>
      <c r="O11226" t="s">
        <v>2030</v>
      </c>
      <c r="R11226" t="str">
        <f t="shared" si="638"/>
        <v>Weekday</v>
      </c>
      <c r="S11226" s="27">
        <f t="shared" si="639"/>
        <v>42962</v>
      </c>
      <c r="V11226" t="str">
        <f t="shared" si="640"/>
        <v/>
      </c>
    </row>
    <row r="11227" spans="1:51" x14ac:dyDescent="0.25">
      <c r="A11227" t="s">
        <v>391</v>
      </c>
      <c r="B11227" t="s">
        <v>218</v>
      </c>
      <c r="C11227">
        <v>162595372</v>
      </c>
      <c r="D11227">
        <v>264</v>
      </c>
      <c r="E11227" t="s">
        <v>90</v>
      </c>
      <c r="G11227">
        <v>0</v>
      </c>
      <c r="H11227">
        <v>2016</v>
      </c>
      <c r="I11227">
        <v>9</v>
      </c>
      <c r="J11227">
        <v>15</v>
      </c>
      <c r="K11227">
        <v>15</v>
      </c>
      <c r="L11227">
        <v>7</v>
      </c>
      <c r="M11227" t="s">
        <v>899</v>
      </c>
      <c r="N11227" t="s">
        <v>171</v>
      </c>
      <c r="O11227" t="s">
        <v>2030</v>
      </c>
      <c r="R11227" t="str">
        <f t="shared" si="638"/>
        <v>Weekday</v>
      </c>
      <c r="S11227" s="27">
        <f t="shared" si="639"/>
        <v>42628</v>
      </c>
      <c r="V11227" t="str">
        <f t="shared" si="640"/>
        <v/>
      </c>
    </row>
    <row r="11228" spans="1:51" x14ac:dyDescent="0.25">
      <c r="A11228" t="s">
        <v>391</v>
      </c>
      <c r="B11228" t="s">
        <v>218</v>
      </c>
      <c r="C11228">
        <v>172035212</v>
      </c>
      <c r="D11228">
        <v>264</v>
      </c>
      <c r="E11228" t="s">
        <v>90</v>
      </c>
      <c r="G11228">
        <v>0</v>
      </c>
      <c r="H11228">
        <v>2017</v>
      </c>
      <c r="I11228">
        <v>7</v>
      </c>
      <c r="J11228">
        <v>19</v>
      </c>
      <c r="K11228">
        <v>13</v>
      </c>
      <c r="L11228">
        <v>45</v>
      </c>
      <c r="M11228" t="s">
        <v>899</v>
      </c>
      <c r="N11228" t="s">
        <v>170</v>
      </c>
      <c r="O11228" t="s">
        <v>2030</v>
      </c>
      <c r="R11228" t="str">
        <f t="shared" si="638"/>
        <v>Weekday</v>
      </c>
      <c r="S11228" s="27">
        <f t="shared" si="639"/>
        <v>42935</v>
      </c>
      <c r="V11228" t="str">
        <f t="shared" si="640"/>
        <v/>
      </c>
      <c r="AE11228" s="27"/>
      <c r="AG11228" s="27"/>
      <c r="AX11228" s="27"/>
      <c r="AY11228" s="27"/>
    </row>
    <row r="11229" spans="1:51" x14ac:dyDescent="0.25">
      <c r="A11229" t="s">
        <v>391</v>
      </c>
      <c r="B11229" t="s">
        <v>218</v>
      </c>
      <c r="C11229">
        <v>162505026</v>
      </c>
      <c r="D11229">
        <v>264</v>
      </c>
      <c r="E11229" t="s">
        <v>90</v>
      </c>
      <c r="G11229">
        <v>0</v>
      </c>
      <c r="H11229">
        <v>2016</v>
      </c>
      <c r="I11229">
        <v>9</v>
      </c>
      <c r="J11229">
        <v>4</v>
      </c>
      <c r="K11229">
        <v>5</v>
      </c>
      <c r="L11229">
        <v>25</v>
      </c>
      <c r="M11229" t="s">
        <v>900</v>
      </c>
      <c r="N11229" t="s">
        <v>860</v>
      </c>
      <c r="O11229" t="s">
        <v>2030</v>
      </c>
      <c r="R11229" t="str">
        <f t="shared" si="638"/>
        <v>Weekend</v>
      </c>
      <c r="S11229" s="27">
        <f t="shared" si="639"/>
        <v>42617</v>
      </c>
      <c r="V11229" t="str">
        <f t="shared" si="640"/>
        <v/>
      </c>
      <c r="AX11229" s="27"/>
      <c r="AY11229" s="27"/>
    </row>
    <row r="11230" spans="1:51" x14ac:dyDescent="0.25">
      <c r="A11230" t="s">
        <v>391</v>
      </c>
      <c r="S11230" s="27"/>
      <c r="V11230" t="str">
        <f t="shared" si="640"/>
        <v/>
      </c>
      <c r="AE11230" s="27"/>
      <c r="AG11230" s="27"/>
      <c r="AX11230" s="27"/>
      <c r="AY11230" s="27"/>
    </row>
    <row r="11231" spans="1:51" x14ac:dyDescent="0.25">
      <c r="A11231" t="s">
        <v>391</v>
      </c>
      <c r="B11231" t="s">
        <v>218</v>
      </c>
      <c r="C11231">
        <v>131905118</v>
      </c>
      <c r="D11231">
        <v>264</v>
      </c>
      <c r="E11231" t="s">
        <v>90</v>
      </c>
      <c r="G11231">
        <v>0</v>
      </c>
      <c r="H11231">
        <v>2013</v>
      </c>
      <c r="I11231">
        <v>7</v>
      </c>
      <c r="J11231">
        <v>6</v>
      </c>
      <c r="K11231">
        <v>12</v>
      </c>
      <c r="L11231">
        <v>50</v>
      </c>
      <c r="M11231" t="s">
        <v>900</v>
      </c>
      <c r="N11231" t="s">
        <v>170</v>
      </c>
      <c r="O11231" t="s">
        <v>2030</v>
      </c>
      <c r="R11231" t="str">
        <f t="shared" si="638"/>
        <v>Weekend</v>
      </c>
      <c r="S11231" s="27">
        <f t="shared" si="639"/>
        <v>41461</v>
      </c>
      <c r="V11231" t="str">
        <f t="shared" si="640"/>
        <v/>
      </c>
      <c r="AE11231" s="27"/>
      <c r="AG11231" s="27"/>
      <c r="AX11231" s="27"/>
      <c r="AY11231" s="27"/>
    </row>
    <row r="11232" spans="1:51" x14ac:dyDescent="0.25">
      <c r="A11232" t="s">
        <v>391</v>
      </c>
      <c r="B11232" t="s">
        <v>218</v>
      </c>
      <c r="C11232">
        <v>161345005</v>
      </c>
      <c r="D11232">
        <v>264</v>
      </c>
      <c r="E11232" t="s">
        <v>90</v>
      </c>
      <c r="G11232">
        <v>0</v>
      </c>
      <c r="H11232">
        <v>2016</v>
      </c>
      <c r="I11232">
        <v>5</v>
      </c>
      <c r="J11232">
        <v>8</v>
      </c>
      <c r="K11232">
        <v>2</v>
      </c>
      <c r="L11232">
        <v>5</v>
      </c>
      <c r="M11232" t="s">
        <v>900</v>
      </c>
      <c r="N11232" t="s">
        <v>860</v>
      </c>
      <c r="O11232" t="s">
        <v>2030</v>
      </c>
      <c r="R11232" t="str">
        <f t="shared" si="638"/>
        <v>Weekend</v>
      </c>
      <c r="S11232" s="27">
        <f t="shared" si="639"/>
        <v>42498</v>
      </c>
      <c r="V11232" t="str">
        <f t="shared" si="640"/>
        <v/>
      </c>
      <c r="AE11232" s="27"/>
      <c r="AG11232" s="27"/>
      <c r="AX11232" s="27"/>
      <c r="AY11232" s="27"/>
    </row>
    <row r="11233" spans="1:51" x14ac:dyDescent="0.25">
      <c r="A11233" t="s">
        <v>391</v>
      </c>
      <c r="S11233" s="27"/>
      <c r="V11233" t="str">
        <f t="shared" si="640"/>
        <v/>
      </c>
      <c r="AE11233" s="27"/>
      <c r="AG11233" s="27"/>
      <c r="AX11233" s="27"/>
      <c r="AY11233" s="27"/>
    </row>
    <row r="11234" spans="1:51" x14ac:dyDescent="0.25">
      <c r="A11234" t="s">
        <v>391</v>
      </c>
      <c r="B11234" t="s">
        <v>218</v>
      </c>
      <c r="C11234">
        <v>162225032</v>
      </c>
      <c r="D11234">
        <v>264</v>
      </c>
      <c r="E11234" t="s">
        <v>90</v>
      </c>
      <c r="G11234">
        <v>0</v>
      </c>
      <c r="H11234">
        <v>2016</v>
      </c>
      <c r="I11234">
        <v>8</v>
      </c>
      <c r="J11234">
        <v>6</v>
      </c>
      <c r="K11234">
        <v>5</v>
      </c>
      <c r="L11234">
        <v>28</v>
      </c>
      <c r="M11234" t="s">
        <v>899</v>
      </c>
      <c r="N11234" t="s">
        <v>860</v>
      </c>
      <c r="O11234" t="s">
        <v>2030</v>
      </c>
      <c r="R11234" t="str">
        <f t="shared" si="638"/>
        <v>Weekend</v>
      </c>
      <c r="S11234" s="27">
        <f t="shared" si="639"/>
        <v>42588</v>
      </c>
      <c r="V11234" t="str">
        <f t="shared" si="640"/>
        <v/>
      </c>
      <c r="AE11234" s="27"/>
      <c r="AG11234" s="27"/>
      <c r="AX11234" s="27"/>
      <c r="AY11234" s="27"/>
    </row>
    <row r="11235" spans="1:51" x14ac:dyDescent="0.25">
      <c r="A11235" t="s">
        <v>391</v>
      </c>
      <c r="B11235" t="s">
        <v>218</v>
      </c>
      <c r="C11235">
        <v>160175167</v>
      </c>
      <c r="D11235">
        <v>264</v>
      </c>
      <c r="E11235" t="s">
        <v>90</v>
      </c>
      <c r="G11235">
        <v>0</v>
      </c>
      <c r="H11235">
        <v>2016</v>
      </c>
      <c r="I11235">
        <v>1</v>
      </c>
      <c r="J11235">
        <v>15</v>
      </c>
      <c r="K11235">
        <v>15</v>
      </c>
      <c r="L11235">
        <v>40</v>
      </c>
      <c r="M11235" t="s">
        <v>900</v>
      </c>
      <c r="N11235" t="s">
        <v>171</v>
      </c>
      <c r="O11235" t="s">
        <v>2030</v>
      </c>
      <c r="R11235" t="str">
        <f t="shared" si="638"/>
        <v>Weekday</v>
      </c>
      <c r="S11235" s="27">
        <f t="shared" si="639"/>
        <v>42384</v>
      </c>
      <c r="V11235" t="str">
        <f t="shared" si="640"/>
        <v/>
      </c>
      <c r="AE11235" s="27"/>
      <c r="AG11235" s="27"/>
      <c r="AX11235" s="27"/>
      <c r="AY11235" s="27"/>
    </row>
    <row r="11236" spans="1:51" x14ac:dyDescent="0.25">
      <c r="A11236" t="s">
        <v>391</v>
      </c>
      <c r="B11236" t="s">
        <v>218</v>
      </c>
      <c r="C11236">
        <v>173265061</v>
      </c>
      <c r="D11236">
        <v>264</v>
      </c>
      <c r="E11236" t="s">
        <v>90</v>
      </c>
      <c r="G11236">
        <v>0</v>
      </c>
      <c r="H11236">
        <v>2017</v>
      </c>
      <c r="I11236">
        <v>11</v>
      </c>
      <c r="J11236">
        <v>4</v>
      </c>
      <c r="K11236">
        <v>2</v>
      </c>
      <c r="L11236">
        <v>7</v>
      </c>
      <c r="M11236" t="s">
        <v>900</v>
      </c>
      <c r="N11236" t="s">
        <v>859</v>
      </c>
      <c r="O11236" t="s">
        <v>2030</v>
      </c>
      <c r="R11236" t="str">
        <f t="shared" si="638"/>
        <v>Weekend</v>
      </c>
      <c r="S11236" s="27">
        <f t="shared" si="639"/>
        <v>43043</v>
      </c>
      <c r="V11236" t="str">
        <f t="shared" si="640"/>
        <v/>
      </c>
      <c r="AX11236" s="27"/>
      <c r="AY11236" s="27"/>
    </row>
    <row r="11237" spans="1:51" x14ac:dyDescent="0.25">
      <c r="A11237" t="s">
        <v>391</v>
      </c>
      <c r="B11237" t="s">
        <v>218</v>
      </c>
      <c r="C11237">
        <v>151335173</v>
      </c>
      <c r="D11237">
        <v>264</v>
      </c>
      <c r="E11237" t="s">
        <v>90</v>
      </c>
      <c r="G11237">
        <v>0</v>
      </c>
      <c r="H11237">
        <v>2015</v>
      </c>
      <c r="I11237">
        <v>5</v>
      </c>
      <c r="J11237">
        <v>9</v>
      </c>
      <c r="K11237">
        <v>17</v>
      </c>
      <c r="L11237">
        <v>0</v>
      </c>
      <c r="M11237" t="s">
        <v>900</v>
      </c>
      <c r="N11237" t="s">
        <v>170</v>
      </c>
      <c r="O11237" t="s">
        <v>2030</v>
      </c>
      <c r="R11237" t="str">
        <f t="shared" si="638"/>
        <v>Weekend</v>
      </c>
      <c r="S11237" s="27">
        <f t="shared" si="639"/>
        <v>42133</v>
      </c>
      <c r="V11237" t="str">
        <f t="shared" si="640"/>
        <v/>
      </c>
    </row>
    <row r="11238" spans="1:51" x14ac:dyDescent="0.25">
      <c r="A11238" t="s">
        <v>391</v>
      </c>
      <c r="S11238" s="27"/>
      <c r="V11238" t="str">
        <f t="shared" si="640"/>
        <v/>
      </c>
      <c r="AE11238" s="27"/>
      <c r="AG11238" s="27"/>
      <c r="AX11238" s="27"/>
      <c r="AY11238" s="27"/>
    </row>
    <row r="11239" spans="1:51" x14ac:dyDescent="0.25">
      <c r="A11239" t="s">
        <v>391</v>
      </c>
      <c r="B11239" t="s">
        <v>218</v>
      </c>
      <c r="C11239">
        <v>151755030</v>
      </c>
      <c r="D11239">
        <v>264</v>
      </c>
      <c r="E11239" t="s">
        <v>90</v>
      </c>
      <c r="G11239">
        <v>0</v>
      </c>
      <c r="H11239">
        <v>2015</v>
      </c>
      <c r="I11239">
        <v>6</v>
      </c>
      <c r="J11239">
        <v>21</v>
      </c>
      <c r="K11239">
        <v>3</v>
      </c>
      <c r="L11239">
        <v>25</v>
      </c>
      <c r="M11239" t="s">
        <v>899</v>
      </c>
      <c r="N11239" t="s">
        <v>860</v>
      </c>
      <c r="O11239" t="s">
        <v>2030</v>
      </c>
      <c r="R11239" t="str">
        <f t="shared" si="638"/>
        <v>Weekend</v>
      </c>
      <c r="S11239" s="27">
        <f t="shared" si="639"/>
        <v>42176</v>
      </c>
      <c r="V11239" t="str">
        <f t="shared" si="640"/>
        <v/>
      </c>
      <c r="AX11239" s="27"/>
      <c r="AY11239" s="27"/>
    </row>
    <row r="11240" spans="1:51" x14ac:dyDescent="0.25">
      <c r="A11240" t="s">
        <v>391</v>
      </c>
      <c r="B11240" t="s">
        <v>218</v>
      </c>
      <c r="C11240">
        <v>170755105</v>
      </c>
      <c r="D11240">
        <v>264</v>
      </c>
      <c r="E11240" t="s">
        <v>90</v>
      </c>
      <c r="G11240">
        <v>0</v>
      </c>
      <c r="H11240">
        <v>2017</v>
      </c>
      <c r="I11240">
        <v>3</v>
      </c>
      <c r="J11240">
        <v>15</v>
      </c>
      <c r="K11240">
        <v>11</v>
      </c>
      <c r="L11240">
        <v>5</v>
      </c>
      <c r="M11240" t="s">
        <v>900</v>
      </c>
      <c r="N11240" t="s">
        <v>404</v>
      </c>
      <c r="O11240" t="s">
        <v>2030</v>
      </c>
      <c r="R11240" t="str">
        <f t="shared" si="638"/>
        <v>Weekday</v>
      </c>
      <c r="S11240" s="27">
        <f t="shared" si="639"/>
        <v>42809</v>
      </c>
      <c r="V11240" t="str">
        <f t="shared" si="640"/>
        <v/>
      </c>
      <c r="AE11240" s="27"/>
      <c r="AG11240" s="27"/>
      <c r="AX11240" s="27"/>
      <c r="AY11240" s="27"/>
    </row>
    <row r="11241" spans="1:51" x14ac:dyDescent="0.25">
      <c r="A11241" t="s">
        <v>391</v>
      </c>
      <c r="B11241" t="s">
        <v>218</v>
      </c>
      <c r="C11241">
        <v>153055148</v>
      </c>
      <c r="D11241">
        <v>264</v>
      </c>
      <c r="E11241" t="s">
        <v>90</v>
      </c>
      <c r="G11241">
        <v>0</v>
      </c>
      <c r="H11241">
        <v>2015</v>
      </c>
      <c r="I11241">
        <v>10</v>
      </c>
      <c r="J11241">
        <v>31</v>
      </c>
      <c r="K11241">
        <v>7</v>
      </c>
      <c r="L11241">
        <v>8</v>
      </c>
      <c r="M11241" t="s">
        <v>900</v>
      </c>
      <c r="N11241" t="s">
        <v>860</v>
      </c>
      <c r="O11241" t="s">
        <v>2030</v>
      </c>
      <c r="R11241" t="str">
        <f t="shared" si="638"/>
        <v>Weekend</v>
      </c>
      <c r="S11241" s="27">
        <f t="shared" si="639"/>
        <v>42308</v>
      </c>
      <c r="V11241" t="str">
        <f t="shared" si="640"/>
        <v/>
      </c>
    </row>
    <row r="11242" spans="1:51" x14ac:dyDescent="0.25">
      <c r="A11242" t="s">
        <v>391</v>
      </c>
      <c r="B11242" t="s">
        <v>218</v>
      </c>
      <c r="C11242">
        <v>131585115</v>
      </c>
      <c r="D11242">
        <v>264</v>
      </c>
      <c r="E11242" t="s">
        <v>90</v>
      </c>
      <c r="G11242">
        <v>0</v>
      </c>
      <c r="H11242">
        <v>2013</v>
      </c>
      <c r="I11242">
        <v>6</v>
      </c>
      <c r="J11242">
        <v>1</v>
      </c>
      <c r="K11242">
        <v>12</v>
      </c>
      <c r="L11242">
        <v>20</v>
      </c>
      <c r="M11242" t="s">
        <v>900</v>
      </c>
      <c r="N11242" t="s">
        <v>171</v>
      </c>
      <c r="O11242" t="s">
        <v>2030</v>
      </c>
      <c r="R11242" t="str">
        <f t="shared" si="638"/>
        <v>Weekend</v>
      </c>
      <c r="S11242" s="27">
        <f t="shared" si="639"/>
        <v>41426</v>
      </c>
      <c r="V11242" t="str">
        <f t="shared" si="640"/>
        <v/>
      </c>
    </row>
    <row r="11243" spans="1:51" x14ac:dyDescent="0.25">
      <c r="A11243" t="s">
        <v>391</v>
      </c>
      <c r="B11243" t="s">
        <v>218</v>
      </c>
      <c r="C11243">
        <v>141955295</v>
      </c>
      <c r="D11243">
        <v>264</v>
      </c>
      <c r="E11243" t="s">
        <v>90</v>
      </c>
      <c r="G11243">
        <v>0</v>
      </c>
      <c r="H11243">
        <v>2014</v>
      </c>
      <c r="I11243">
        <v>7</v>
      </c>
      <c r="J11243">
        <v>9</v>
      </c>
      <c r="K11243">
        <v>19</v>
      </c>
      <c r="L11243">
        <v>35</v>
      </c>
      <c r="M11243" t="s">
        <v>899</v>
      </c>
      <c r="N11243" t="s">
        <v>860</v>
      </c>
      <c r="O11243" t="s">
        <v>2030</v>
      </c>
      <c r="R11243" t="str">
        <f t="shared" si="638"/>
        <v>Weekday</v>
      </c>
      <c r="S11243" s="27">
        <f t="shared" si="639"/>
        <v>41829</v>
      </c>
      <c r="V11243" t="str">
        <f t="shared" si="640"/>
        <v/>
      </c>
      <c r="AO11243" s="27"/>
      <c r="AX11243" s="27"/>
      <c r="AY11243" s="27"/>
    </row>
    <row r="11244" spans="1:51" x14ac:dyDescent="0.25">
      <c r="A11244" t="s">
        <v>391</v>
      </c>
      <c r="B11244" t="s">
        <v>218</v>
      </c>
      <c r="C11244">
        <v>130805274</v>
      </c>
      <c r="D11244">
        <v>264</v>
      </c>
      <c r="E11244" t="s">
        <v>90</v>
      </c>
      <c r="G11244">
        <v>0</v>
      </c>
      <c r="H11244">
        <v>2013</v>
      </c>
      <c r="I11244">
        <v>3</v>
      </c>
      <c r="J11244">
        <v>16</v>
      </c>
      <c r="K11244">
        <v>7</v>
      </c>
      <c r="L11244">
        <v>0</v>
      </c>
      <c r="M11244" t="s">
        <v>900</v>
      </c>
      <c r="N11244" t="s">
        <v>860</v>
      </c>
      <c r="O11244" t="s">
        <v>2030</v>
      </c>
      <c r="R11244" t="str">
        <f t="shared" si="638"/>
        <v>Weekend</v>
      </c>
      <c r="S11244" s="27">
        <f t="shared" si="639"/>
        <v>41349</v>
      </c>
      <c r="V11244" t="str">
        <f t="shared" si="640"/>
        <v/>
      </c>
      <c r="AX11244" s="27"/>
      <c r="AY11244" s="27"/>
    </row>
    <row r="11245" spans="1:51" x14ac:dyDescent="0.25">
      <c r="A11245" t="s">
        <v>391</v>
      </c>
      <c r="B11245" t="s">
        <v>218</v>
      </c>
      <c r="C11245">
        <v>142095268</v>
      </c>
      <c r="D11245">
        <v>264</v>
      </c>
      <c r="E11245" t="s">
        <v>90</v>
      </c>
      <c r="G11245">
        <v>0</v>
      </c>
      <c r="H11245">
        <v>2014</v>
      </c>
      <c r="I11245">
        <v>7</v>
      </c>
      <c r="J11245">
        <v>26</v>
      </c>
      <c r="K11245">
        <v>0</v>
      </c>
      <c r="L11245">
        <v>10</v>
      </c>
      <c r="M11245" t="s">
        <v>900</v>
      </c>
      <c r="N11245" t="s">
        <v>860</v>
      </c>
      <c r="O11245" t="s">
        <v>2029</v>
      </c>
      <c r="R11245" t="str">
        <f t="shared" si="638"/>
        <v>Weekend</v>
      </c>
      <c r="S11245" s="27">
        <f t="shared" si="639"/>
        <v>41846</v>
      </c>
      <c r="V11245" t="str">
        <f t="shared" si="640"/>
        <v/>
      </c>
      <c r="AE11245" s="27"/>
      <c r="AG11245" s="27"/>
      <c r="AX11245" s="27"/>
      <c r="AY11245" s="27"/>
    </row>
    <row r="11246" spans="1:51" x14ac:dyDescent="0.25">
      <c r="A11246" t="s">
        <v>391</v>
      </c>
      <c r="B11246" t="s">
        <v>218</v>
      </c>
      <c r="C11246">
        <v>151205205</v>
      </c>
      <c r="D11246">
        <v>264</v>
      </c>
      <c r="E11246" t="s">
        <v>90</v>
      </c>
      <c r="G11246">
        <v>0</v>
      </c>
      <c r="H11246">
        <v>2015</v>
      </c>
      <c r="I11246">
        <v>4</v>
      </c>
      <c r="J11246">
        <v>24</v>
      </c>
      <c r="K11246">
        <v>21</v>
      </c>
      <c r="L11246">
        <v>12</v>
      </c>
      <c r="M11246" t="s">
        <v>900</v>
      </c>
      <c r="N11246" t="s">
        <v>171</v>
      </c>
      <c r="O11246" t="s">
        <v>2030</v>
      </c>
      <c r="R11246" t="str">
        <f t="shared" si="638"/>
        <v>Weekday</v>
      </c>
      <c r="S11246" s="27">
        <f t="shared" si="639"/>
        <v>42118</v>
      </c>
      <c r="V11246" t="str">
        <f t="shared" si="640"/>
        <v/>
      </c>
      <c r="AX11246" s="27"/>
      <c r="AY11246" s="27"/>
    </row>
    <row r="11247" spans="1:51" x14ac:dyDescent="0.25">
      <c r="A11247" t="s">
        <v>391</v>
      </c>
      <c r="S11247" s="27"/>
      <c r="V11247" t="str">
        <f t="shared" si="640"/>
        <v/>
      </c>
      <c r="AE11247" s="27"/>
      <c r="AG11247" s="27"/>
      <c r="AX11247" s="27"/>
      <c r="AY11247" s="27"/>
    </row>
    <row r="11248" spans="1:51" x14ac:dyDescent="0.25">
      <c r="A11248" t="s">
        <v>391</v>
      </c>
      <c r="B11248" t="s">
        <v>218</v>
      </c>
      <c r="C11248">
        <v>143415041</v>
      </c>
      <c r="D11248">
        <v>264</v>
      </c>
      <c r="E11248" t="s">
        <v>90</v>
      </c>
      <c r="G11248">
        <v>0</v>
      </c>
      <c r="H11248">
        <v>2014</v>
      </c>
      <c r="I11248">
        <v>12</v>
      </c>
      <c r="J11248">
        <v>5</v>
      </c>
      <c r="K11248">
        <v>6</v>
      </c>
      <c r="L11248">
        <v>45</v>
      </c>
      <c r="M11248" t="s">
        <v>900</v>
      </c>
      <c r="N11248" t="s">
        <v>860</v>
      </c>
      <c r="O11248" t="s">
        <v>2030</v>
      </c>
      <c r="R11248" t="str">
        <f t="shared" si="638"/>
        <v>Weekday</v>
      </c>
      <c r="S11248" s="27">
        <f t="shared" si="639"/>
        <v>41978</v>
      </c>
      <c r="V11248" t="str">
        <f t="shared" si="640"/>
        <v/>
      </c>
      <c r="AE11248" s="27"/>
      <c r="AG11248" s="27"/>
      <c r="AX11248" s="27"/>
      <c r="AY11248" s="27"/>
    </row>
    <row r="11249" spans="1:51" x14ac:dyDescent="0.25">
      <c r="A11249" t="s">
        <v>391</v>
      </c>
      <c r="S11249" s="27"/>
      <c r="V11249" t="str">
        <f t="shared" si="640"/>
        <v/>
      </c>
      <c r="AE11249" s="27"/>
      <c r="AG11249" s="27"/>
      <c r="AX11249" s="27"/>
      <c r="AY11249" s="27"/>
    </row>
    <row r="11250" spans="1:51" x14ac:dyDescent="0.25">
      <c r="A11250" t="s">
        <v>391</v>
      </c>
      <c r="S11250" s="27"/>
      <c r="V11250" t="str">
        <f t="shared" si="640"/>
        <v/>
      </c>
      <c r="AE11250" s="27"/>
      <c r="AG11250" s="27"/>
      <c r="AX11250" s="27"/>
      <c r="AY11250" s="27"/>
    </row>
    <row r="11251" spans="1:51" x14ac:dyDescent="0.25">
      <c r="A11251" t="s">
        <v>391</v>
      </c>
      <c r="B11251" t="s">
        <v>218</v>
      </c>
      <c r="C11251">
        <v>153545123</v>
      </c>
      <c r="D11251">
        <v>264</v>
      </c>
      <c r="E11251" t="s">
        <v>90</v>
      </c>
      <c r="G11251">
        <v>0</v>
      </c>
      <c r="H11251">
        <v>2015</v>
      </c>
      <c r="I11251">
        <v>12</v>
      </c>
      <c r="J11251">
        <v>18</v>
      </c>
      <c r="K11251">
        <v>16</v>
      </c>
      <c r="L11251">
        <v>20</v>
      </c>
      <c r="M11251" t="s">
        <v>900</v>
      </c>
      <c r="N11251" t="s">
        <v>860</v>
      </c>
      <c r="O11251" t="s">
        <v>2030</v>
      </c>
      <c r="R11251" t="str">
        <f t="shared" ref="R11251:R11312" si="641">IF(WEEKDAY(DATE(H11251,I11251,J11251),2) &lt; 6, "Weekday", "Weekend")</f>
        <v>Weekday</v>
      </c>
      <c r="S11251" s="27">
        <f t="shared" ref="S11251:S11312" si="642">DATE(H11251,I11251,J11251)</f>
        <v>42356</v>
      </c>
      <c r="V11251" t="str">
        <f t="shared" si="640"/>
        <v/>
      </c>
      <c r="AE11251" s="27"/>
      <c r="AG11251" s="27"/>
      <c r="AX11251" s="27"/>
      <c r="AY11251" s="27"/>
    </row>
    <row r="11252" spans="1:51" x14ac:dyDescent="0.25">
      <c r="A11252" t="s">
        <v>391</v>
      </c>
      <c r="S11252" s="27"/>
      <c r="V11252" t="str">
        <f t="shared" si="640"/>
        <v/>
      </c>
      <c r="AE11252" s="27"/>
      <c r="AG11252" s="27"/>
      <c r="AX11252" s="27"/>
      <c r="AY11252" s="27"/>
    </row>
    <row r="11253" spans="1:51" x14ac:dyDescent="0.25">
      <c r="A11253" t="s">
        <v>391</v>
      </c>
      <c r="B11253" t="s">
        <v>218</v>
      </c>
      <c r="C11253">
        <v>133275077</v>
      </c>
      <c r="D11253">
        <v>264</v>
      </c>
      <c r="E11253" t="s">
        <v>91</v>
      </c>
      <c r="G11253">
        <v>15.353999999999999</v>
      </c>
      <c r="H11253">
        <v>2013</v>
      </c>
      <c r="I11253">
        <v>11</v>
      </c>
      <c r="J11253">
        <v>21</v>
      </c>
      <c r="K11253">
        <v>17</v>
      </c>
      <c r="L11253">
        <v>57</v>
      </c>
      <c r="M11253" t="s">
        <v>900</v>
      </c>
      <c r="N11253" t="s">
        <v>860</v>
      </c>
      <c r="O11253" t="s">
        <v>2030</v>
      </c>
      <c r="Q11253" t="s">
        <v>630</v>
      </c>
      <c r="R11253" t="str">
        <f t="shared" si="641"/>
        <v>Weekday</v>
      </c>
      <c r="S11253" s="27">
        <f t="shared" si="642"/>
        <v>41599</v>
      </c>
      <c r="V11253" t="str">
        <f t="shared" si="640"/>
        <v/>
      </c>
      <c r="AX11253" s="27"/>
      <c r="AY11253" s="27"/>
    </row>
    <row r="11254" spans="1:51" x14ac:dyDescent="0.25">
      <c r="A11254" t="s">
        <v>391</v>
      </c>
      <c r="B11254" t="s">
        <v>218</v>
      </c>
      <c r="C11254">
        <v>132895035</v>
      </c>
      <c r="D11254">
        <v>264</v>
      </c>
      <c r="E11254" t="s">
        <v>91</v>
      </c>
      <c r="G11254">
        <v>0</v>
      </c>
      <c r="H11254">
        <v>2013</v>
      </c>
      <c r="I11254">
        <v>10</v>
      </c>
      <c r="J11254">
        <v>14</v>
      </c>
      <c r="K11254">
        <v>1</v>
      </c>
      <c r="L11254">
        <v>52</v>
      </c>
      <c r="M11254" t="s">
        <v>899</v>
      </c>
      <c r="N11254" t="s">
        <v>171</v>
      </c>
      <c r="O11254" t="s">
        <v>2030</v>
      </c>
      <c r="R11254" t="str">
        <f t="shared" si="641"/>
        <v>Weekday</v>
      </c>
      <c r="S11254" s="27">
        <f t="shared" si="642"/>
        <v>41561</v>
      </c>
      <c r="V11254" t="str">
        <f t="shared" si="640"/>
        <v/>
      </c>
    </row>
    <row r="11255" spans="1:51" x14ac:dyDescent="0.25">
      <c r="A11255" t="s">
        <v>391</v>
      </c>
      <c r="B11255" t="s">
        <v>218</v>
      </c>
      <c r="C11255">
        <v>142405006</v>
      </c>
      <c r="D11255">
        <v>264</v>
      </c>
      <c r="E11255" t="s">
        <v>91</v>
      </c>
      <c r="G11255">
        <v>0</v>
      </c>
      <c r="H11255">
        <v>2014</v>
      </c>
      <c r="I11255">
        <v>8</v>
      </c>
      <c r="J11255">
        <v>26</v>
      </c>
      <c r="K11255">
        <v>17</v>
      </c>
      <c r="L11255">
        <v>37</v>
      </c>
      <c r="M11255" t="s">
        <v>900</v>
      </c>
      <c r="N11255" t="s">
        <v>860</v>
      </c>
      <c r="O11255" t="s">
        <v>2030</v>
      </c>
      <c r="R11255" t="str">
        <f t="shared" si="641"/>
        <v>Weekday</v>
      </c>
      <c r="S11255" s="27">
        <f t="shared" si="642"/>
        <v>41877</v>
      </c>
      <c r="V11255" t="str">
        <f t="shared" si="640"/>
        <v/>
      </c>
      <c r="AX11255" s="27"/>
      <c r="AY11255" s="27"/>
    </row>
    <row r="11256" spans="1:51" x14ac:dyDescent="0.25">
      <c r="A11256" t="s">
        <v>391</v>
      </c>
      <c r="B11256" t="s">
        <v>218</v>
      </c>
      <c r="C11256">
        <v>141285097</v>
      </c>
      <c r="D11256">
        <v>264</v>
      </c>
      <c r="E11256" t="s">
        <v>91</v>
      </c>
      <c r="G11256">
        <v>0</v>
      </c>
      <c r="H11256">
        <v>2014</v>
      </c>
      <c r="I11256">
        <v>5</v>
      </c>
      <c r="J11256">
        <v>8</v>
      </c>
      <c r="K11256">
        <v>8</v>
      </c>
      <c r="L11256">
        <v>29</v>
      </c>
      <c r="M11256" t="s">
        <v>900</v>
      </c>
      <c r="N11256" t="s">
        <v>860</v>
      </c>
      <c r="O11256" t="s">
        <v>2030</v>
      </c>
      <c r="R11256" t="str">
        <f t="shared" si="641"/>
        <v>Weekday</v>
      </c>
      <c r="S11256" s="27">
        <f t="shared" si="642"/>
        <v>41767</v>
      </c>
      <c r="V11256" t="str">
        <f t="shared" si="640"/>
        <v/>
      </c>
      <c r="AX11256" s="27"/>
      <c r="AY11256" s="27"/>
    </row>
    <row r="11257" spans="1:51" x14ac:dyDescent="0.25">
      <c r="A11257" t="s">
        <v>391</v>
      </c>
      <c r="B11257" t="s">
        <v>218</v>
      </c>
      <c r="C11257">
        <v>152735121</v>
      </c>
      <c r="D11257">
        <v>264</v>
      </c>
      <c r="E11257" t="s">
        <v>91</v>
      </c>
      <c r="G11257">
        <v>0</v>
      </c>
      <c r="H11257">
        <v>2015</v>
      </c>
      <c r="I11257">
        <v>9</v>
      </c>
      <c r="J11257">
        <v>30</v>
      </c>
      <c r="K11257">
        <v>6</v>
      </c>
      <c r="L11257">
        <v>30</v>
      </c>
      <c r="M11257" t="s">
        <v>900</v>
      </c>
      <c r="N11257" t="s">
        <v>860</v>
      </c>
      <c r="O11257" t="s">
        <v>2030</v>
      </c>
      <c r="R11257" t="str">
        <f t="shared" si="641"/>
        <v>Weekday</v>
      </c>
      <c r="S11257" s="27">
        <f t="shared" si="642"/>
        <v>42277</v>
      </c>
      <c r="V11257" t="str">
        <f t="shared" si="640"/>
        <v/>
      </c>
      <c r="AE11257" s="27"/>
      <c r="AG11257" s="27"/>
      <c r="AX11257" s="27"/>
      <c r="AY11257" s="27"/>
    </row>
    <row r="11258" spans="1:51" x14ac:dyDescent="0.25">
      <c r="A11258" t="s">
        <v>391</v>
      </c>
      <c r="B11258" t="s">
        <v>218</v>
      </c>
      <c r="C11258">
        <v>152235375</v>
      </c>
      <c r="D11258">
        <v>264</v>
      </c>
      <c r="E11258" t="s">
        <v>91</v>
      </c>
      <c r="G11258">
        <v>0</v>
      </c>
      <c r="H11258">
        <v>2015</v>
      </c>
      <c r="I11258">
        <v>7</v>
      </c>
      <c r="J11258">
        <v>31</v>
      </c>
      <c r="K11258">
        <v>21</v>
      </c>
      <c r="L11258">
        <v>0</v>
      </c>
      <c r="M11258" t="s">
        <v>900</v>
      </c>
      <c r="N11258" t="s">
        <v>860</v>
      </c>
      <c r="O11258" t="s">
        <v>2030</v>
      </c>
      <c r="R11258" t="str">
        <f t="shared" si="641"/>
        <v>Weekday</v>
      </c>
      <c r="S11258" s="27">
        <f t="shared" si="642"/>
        <v>42216</v>
      </c>
      <c r="V11258" t="str">
        <f t="shared" si="640"/>
        <v/>
      </c>
      <c r="AE11258" s="27"/>
      <c r="AG11258" s="27"/>
      <c r="AX11258" s="27"/>
      <c r="AY11258" s="27"/>
    </row>
    <row r="11259" spans="1:51" x14ac:dyDescent="0.25">
      <c r="A11259" t="s">
        <v>391</v>
      </c>
      <c r="B11259" t="s">
        <v>218</v>
      </c>
      <c r="C11259">
        <v>141995203</v>
      </c>
      <c r="D11259">
        <v>264</v>
      </c>
      <c r="E11259" t="s">
        <v>91</v>
      </c>
      <c r="G11259">
        <v>0</v>
      </c>
      <c r="H11259">
        <v>2014</v>
      </c>
      <c r="I11259">
        <v>7</v>
      </c>
      <c r="J11259">
        <v>16</v>
      </c>
      <c r="K11259">
        <v>22</v>
      </c>
      <c r="L11259">
        <v>35</v>
      </c>
      <c r="M11259" t="s">
        <v>900</v>
      </c>
      <c r="N11259" t="s">
        <v>860</v>
      </c>
      <c r="O11259" t="s">
        <v>2029</v>
      </c>
      <c r="R11259" t="str">
        <f t="shared" si="641"/>
        <v>Weekday</v>
      </c>
      <c r="S11259" s="27">
        <f t="shared" si="642"/>
        <v>41836</v>
      </c>
      <c r="V11259" t="str">
        <f t="shared" si="640"/>
        <v/>
      </c>
      <c r="AE11259" s="27"/>
      <c r="AG11259" s="27"/>
      <c r="AX11259" s="27"/>
      <c r="AY11259" s="27"/>
    </row>
    <row r="11260" spans="1:51" x14ac:dyDescent="0.25">
      <c r="A11260" t="s">
        <v>391</v>
      </c>
      <c r="B11260" t="s">
        <v>218</v>
      </c>
      <c r="C11260">
        <v>141195393</v>
      </c>
      <c r="D11260">
        <v>264</v>
      </c>
      <c r="E11260" t="s">
        <v>91</v>
      </c>
      <c r="G11260">
        <v>0</v>
      </c>
      <c r="H11260">
        <v>2014</v>
      </c>
      <c r="I11260">
        <v>4</v>
      </c>
      <c r="J11260">
        <v>29</v>
      </c>
      <c r="K11260">
        <v>16</v>
      </c>
      <c r="L11260">
        <v>26</v>
      </c>
      <c r="M11260" t="s">
        <v>900</v>
      </c>
      <c r="N11260" t="s">
        <v>170</v>
      </c>
      <c r="O11260" t="s">
        <v>2030</v>
      </c>
      <c r="R11260" t="str">
        <f t="shared" si="641"/>
        <v>Weekday</v>
      </c>
      <c r="S11260" s="27">
        <f t="shared" si="642"/>
        <v>41758</v>
      </c>
      <c r="V11260" t="str">
        <f t="shared" si="640"/>
        <v/>
      </c>
      <c r="AO11260" s="27"/>
      <c r="AX11260" s="27"/>
      <c r="AY11260" s="27"/>
    </row>
    <row r="11261" spans="1:51" x14ac:dyDescent="0.25">
      <c r="A11261" t="s">
        <v>391</v>
      </c>
      <c r="B11261" t="s">
        <v>218</v>
      </c>
      <c r="C11261">
        <v>140845306</v>
      </c>
      <c r="D11261">
        <v>264</v>
      </c>
      <c r="E11261" t="s">
        <v>91</v>
      </c>
      <c r="G11261">
        <v>0</v>
      </c>
      <c r="H11261">
        <v>2014</v>
      </c>
      <c r="I11261">
        <v>3</v>
      </c>
      <c r="J11261">
        <v>25</v>
      </c>
      <c r="K11261">
        <v>17</v>
      </c>
      <c r="L11261">
        <v>27</v>
      </c>
      <c r="M11261" t="s">
        <v>900</v>
      </c>
      <c r="N11261" t="s">
        <v>171</v>
      </c>
      <c r="O11261" t="s">
        <v>2030</v>
      </c>
      <c r="R11261" t="str">
        <f t="shared" si="641"/>
        <v>Weekday</v>
      </c>
      <c r="S11261" s="27">
        <f t="shared" si="642"/>
        <v>41723</v>
      </c>
      <c r="V11261" t="str">
        <f t="shared" si="640"/>
        <v/>
      </c>
      <c r="AE11261" s="27"/>
      <c r="AG11261" s="27"/>
      <c r="AX11261" s="27"/>
      <c r="AY11261" s="27"/>
    </row>
    <row r="11262" spans="1:51" x14ac:dyDescent="0.25">
      <c r="A11262" t="s">
        <v>391</v>
      </c>
      <c r="B11262" t="s">
        <v>218</v>
      </c>
      <c r="C11262">
        <v>142965157</v>
      </c>
      <c r="D11262">
        <v>264</v>
      </c>
      <c r="E11262" t="s">
        <v>91</v>
      </c>
      <c r="G11262">
        <v>0</v>
      </c>
      <c r="H11262">
        <v>2014</v>
      </c>
      <c r="I11262">
        <v>10</v>
      </c>
      <c r="J11262">
        <v>21</v>
      </c>
      <c r="K11262">
        <v>7</v>
      </c>
      <c r="L11262">
        <v>30</v>
      </c>
      <c r="M11262" t="s">
        <v>900</v>
      </c>
      <c r="N11262" t="s">
        <v>171</v>
      </c>
      <c r="O11262" t="s">
        <v>2030</v>
      </c>
      <c r="R11262" t="str">
        <f t="shared" si="641"/>
        <v>Weekday</v>
      </c>
      <c r="S11262" s="27">
        <f t="shared" si="642"/>
        <v>41933</v>
      </c>
      <c r="V11262" t="str">
        <f t="shared" si="640"/>
        <v/>
      </c>
      <c r="AO11262" s="27"/>
      <c r="AX11262" s="27"/>
      <c r="AY11262" s="27"/>
    </row>
    <row r="11263" spans="1:51" x14ac:dyDescent="0.25">
      <c r="A11263" t="s">
        <v>391</v>
      </c>
      <c r="B11263" t="s">
        <v>218</v>
      </c>
      <c r="C11263">
        <v>150345243</v>
      </c>
      <c r="D11263">
        <v>264</v>
      </c>
      <c r="E11263" t="s">
        <v>91</v>
      </c>
      <c r="G11263">
        <v>0</v>
      </c>
      <c r="H11263">
        <v>2015</v>
      </c>
      <c r="I11263">
        <v>2</v>
      </c>
      <c r="J11263">
        <v>2</v>
      </c>
      <c r="K11263">
        <v>17</v>
      </c>
      <c r="L11263">
        <v>45</v>
      </c>
      <c r="M11263" t="s">
        <v>900</v>
      </c>
      <c r="N11263" t="s">
        <v>171</v>
      </c>
      <c r="O11263" t="s">
        <v>2030</v>
      </c>
      <c r="R11263" t="str">
        <f t="shared" si="641"/>
        <v>Weekday</v>
      </c>
      <c r="S11263" s="27">
        <f t="shared" si="642"/>
        <v>42037</v>
      </c>
      <c r="V11263" t="str">
        <f t="shared" si="640"/>
        <v/>
      </c>
      <c r="AE11263" s="27"/>
      <c r="AG11263" s="27"/>
      <c r="AX11263" s="27"/>
      <c r="AY11263" s="27"/>
    </row>
    <row r="11264" spans="1:51" x14ac:dyDescent="0.25">
      <c r="A11264" t="s">
        <v>391</v>
      </c>
      <c r="B11264" t="s">
        <v>218</v>
      </c>
      <c r="C11264">
        <v>160715081</v>
      </c>
      <c r="D11264">
        <v>264</v>
      </c>
      <c r="E11264" t="s">
        <v>91</v>
      </c>
      <c r="G11264">
        <v>0</v>
      </c>
      <c r="H11264">
        <v>2016</v>
      </c>
      <c r="I11264">
        <v>3</v>
      </c>
      <c r="J11264">
        <v>11</v>
      </c>
      <c r="K11264">
        <v>8</v>
      </c>
      <c r="L11264">
        <v>25</v>
      </c>
      <c r="M11264" t="s">
        <v>900</v>
      </c>
      <c r="N11264" t="s">
        <v>171</v>
      </c>
      <c r="O11264" t="s">
        <v>2030</v>
      </c>
      <c r="R11264" t="str">
        <f t="shared" si="641"/>
        <v>Weekday</v>
      </c>
      <c r="S11264" s="27">
        <f t="shared" si="642"/>
        <v>42440</v>
      </c>
      <c r="V11264" t="str">
        <f t="shared" si="640"/>
        <v/>
      </c>
      <c r="AE11264" s="27"/>
      <c r="AG11264" s="27"/>
      <c r="AX11264" s="27"/>
      <c r="AY11264" s="27"/>
    </row>
    <row r="11265" spans="1:51" x14ac:dyDescent="0.25">
      <c r="A11265" t="s">
        <v>391</v>
      </c>
      <c r="B11265" t="s">
        <v>218</v>
      </c>
      <c r="C11265">
        <v>142495197</v>
      </c>
      <c r="D11265">
        <v>264</v>
      </c>
      <c r="E11265" t="s">
        <v>91</v>
      </c>
      <c r="G11265">
        <v>0</v>
      </c>
      <c r="H11265">
        <v>2014</v>
      </c>
      <c r="I11265">
        <v>9</v>
      </c>
      <c r="J11265">
        <v>4</v>
      </c>
      <c r="K11265">
        <v>17</v>
      </c>
      <c r="L11265">
        <v>40</v>
      </c>
      <c r="M11265" t="s">
        <v>900</v>
      </c>
      <c r="N11265" t="s">
        <v>404</v>
      </c>
      <c r="O11265" t="s">
        <v>2030</v>
      </c>
      <c r="R11265" t="str">
        <f t="shared" si="641"/>
        <v>Weekday</v>
      </c>
      <c r="S11265" s="27">
        <f t="shared" si="642"/>
        <v>41886</v>
      </c>
      <c r="V11265" t="str">
        <f t="shared" si="640"/>
        <v/>
      </c>
      <c r="AE11265" s="27"/>
      <c r="AG11265" s="27"/>
      <c r="AX11265" s="27"/>
      <c r="AY11265" s="27"/>
    </row>
    <row r="11266" spans="1:51" x14ac:dyDescent="0.25">
      <c r="A11266" t="s">
        <v>391</v>
      </c>
      <c r="B11266" t="s">
        <v>218</v>
      </c>
      <c r="C11266">
        <v>161055329</v>
      </c>
      <c r="D11266">
        <v>264</v>
      </c>
      <c r="E11266" t="s">
        <v>91</v>
      </c>
      <c r="G11266">
        <v>0</v>
      </c>
      <c r="H11266">
        <v>2016</v>
      </c>
      <c r="I11266">
        <v>4</v>
      </c>
      <c r="J11266">
        <v>14</v>
      </c>
      <c r="K11266">
        <v>17</v>
      </c>
      <c r="L11266">
        <v>45</v>
      </c>
      <c r="M11266" t="s">
        <v>900</v>
      </c>
      <c r="N11266" t="s">
        <v>171</v>
      </c>
      <c r="O11266" t="s">
        <v>2030</v>
      </c>
      <c r="R11266" t="str">
        <f t="shared" si="641"/>
        <v>Weekday</v>
      </c>
      <c r="S11266" s="27">
        <f t="shared" si="642"/>
        <v>42474</v>
      </c>
      <c r="V11266" t="str">
        <f t="shared" si="640"/>
        <v/>
      </c>
    </row>
    <row r="11267" spans="1:51" x14ac:dyDescent="0.25">
      <c r="A11267" t="s">
        <v>391</v>
      </c>
      <c r="B11267" t="s">
        <v>218</v>
      </c>
      <c r="C11267">
        <v>133025178</v>
      </c>
      <c r="D11267">
        <v>264</v>
      </c>
      <c r="E11267" t="s">
        <v>91</v>
      </c>
      <c r="G11267">
        <v>0</v>
      </c>
      <c r="H11267">
        <v>2013</v>
      </c>
      <c r="I11267">
        <v>10</v>
      </c>
      <c r="J11267">
        <v>23</v>
      </c>
      <c r="K11267">
        <v>7</v>
      </c>
      <c r="L11267">
        <v>49</v>
      </c>
      <c r="M11267" t="s">
        <v>900</v>
      </c>
      <c r="N11267" t="s">
        <v>404</v>
      </c>
      <c r="O11267" t="s">
        <v>2030</v>
      </c>
      <c r="R11267" t="str">
        <f t="shared" si="641"/>
        <v>Weekday</v>
      </c>
      <c r="S11267" s="27">
        <f t="shared" si="642"/>
        <v>41570</v>
      </c>
      <c r="V11267" t="str">
        <f t="shared" ref="V11267:V11330" si="643">T11267&amp;U11267</f>
        <v/>
      </c>
      <c r="AX11267" s="27"/>
      <c r="AY11267" s="27"/>
    </row>
    <row r="11268" spans="1:51" x14ac:dyDescent="0.25">
      <c r="A11268" t="s">
        <v>391</v>
      </c>
      <c r="B11268" t="s">
        <v>218</v>
      </c>
      <c r="C11268">
        <v>131175160</v>
      </c>
      <c r="D11268">
        <v>264</v>
      </c>
      <c r="E11268" t="s">
        <v>91</v>
      </c>
      <c r="G11268">
        <v>0</v>
      </c>
      <c r="H11268">
        <v>2013</v>
      </c>
      <c r="I11268">
        <v>4</v>
      </c>
      <c r="J11268">
        <v>25</v>
      </c>
      <c r="K11268">
        <v>17</v>
      </c>
      <c r="L11268">
        <v>20</v>
      </c>
      <c r="M11268" t="s">
        <v>900</v>
      </c>
      <c r="N11268" t="s">
        <v>860</v>
      </c>
      <c r="O11268" t="s">
        <v>2030</v>
      </c>
      <c r="R11268" t="str">
        <f t="shared" si="641"/>
        <v>Weekday</v>
      </c>
      <c r="S11268" s="27">
        <f t="shared" si="642"/>
        <v>41389</v>
      </c>
      <c r="V11268" t="str">
        <f t="shared" si="643"/>
        <v/>
      </c>
      <c r="AE11268" s="27"/>
      <c r="AO11268" s="27"/>
      <c r="AX11268" s="27"/>
      <c r="AY11268" s="27"/>
    </row>
    <row r="11269" spans="1:51" x14ac:dyDescent="0.25">
      <c r="A11269" t="s">
        <v>391</v>
      </c>
      <c r="B11269" t="s">
        <v>218</v>
      </c>
      <c r="C11269">
        <v>131575255</v>
      </c>
      <c r="D11269">
        <v>264</v>
      </c>
      <c r="E11269" t="s">
        <v>91</v>
      </c>
      <c r="G11269">
        <v>0</v>
      </c>
      <c r="H11269">
        <v>2013</v>
      </c>
      <c r="I11269">
        <v>6</v>
      </c>
      <c r="J11269">
        <v>4</v>
      </c>
      <c r="K11269">
        <v>14</v>
      </c>
      <c r="L11269">
        <v>50</v>
      </c>
      <c r="M11269" t="s">
        <v>900</v>
      </c>
      <c r="N11269" t="s">
        <v>860</v>
      </c>
      <c r="O11269" t="s">
        <v>2030</v>
      </c>
      <c r="R11269" t="str">
        <f t="shared" si="641"/>
        <v>Weekday</v>
      </c>
      <c r="S11269" s="27">
        <f t="shared" si="642"/>
        <v>41429</v>
      </c>
      <c r="V11269" t="str">
        <f t="shared" si="643"/>
        <v/>
      </c>
      <c r="AX11269" s="27"/>
      <c r="AY11269" s="27"/>
    </row>
    <row r="11270" spans="1:51" x14ac:dyDescent="0.25">
      <c r="A11270" t="s">
        <v>391</v>
      </c>
      <c r="B11270" t="s">
        <v>218</v>
      </c>
      <c r="C11270">
        <v>150775287</v>
      </c>
      <c r="D11270">
        <v>264</v>
      </c>
      <c r="E11270" t="s">
        <v>91</v>
      </c>
      <c r="G11270">
        <v>0</v>
      </c>
      <c r="H11270">
        <v>2015</v>
      </c>
      <c r="I11270">
        <v>3</v>
      </c>
      <c r="J11270">
        <v>17</v>
      </c>
      <c r="K11270">
        <v>15</v>
      </c>
      <c r="L11270">
        <v>35</v>
      </c>
      <c r="M11270" t="s">
        <v>900</v>
      </c>
      <c r="N11270" t="s">
        <v>860</v>
      </c>
      <c r="O11270" t="s">
        <v>2030</v>
      </c>
      <c r="R11270" t="str">
        <f t="shared" si="641"/>
        <v>Weekday</v>
      </c>
      <c r="S11270" s="27">
        <f t="shared" si="642"/>
        <v>42080</v>
      </c>
      <c r="V11270" t="str">
        <f t="shared" si="643"/>
        <v/>
      </c>
      <c r="AE11270" s="27"/>
      <c r="AG11270" s="27"/>
      <c r="AX11270" s="27"/>
      <c r="AY11270" s="27"/>
    </row>
    <row r="11271" spans="1:51" x14ac:dyDescent="0.25">
      <c r="A11271" t="s">
        <v>391</v>
      </c>
      <c r="B11271" t="s">
        <v>218</v>
      </c>
      <c r="C11271">
        <v>152545187</v>
      </c>
      <c r="D11271">
        <v>264</v>
      </c>
      <c r="E11271" t="s">
        <v>91</v>
      </c>
      <c r="G11271">
        <v>0</v>
      </c>
      <c r="H11271">
        <v>2015</v>
      </c>
      <c r="I11271">
        <v>9</v>
      </c>
      <c r="J11271">
        <v>8</v>
      </c>
      <c r="K11271">
        <v>7</v>
      </c>
      <c r="L11271">
        <v>40</v>
      </c>
      <c r="M11271" t="s">
        <v>900</v>
      </c>
      <c r="N11271" t="s">
        <v>860</v>
      </c>
      <c r="O11271" t="s">
        <v>2030</v>
      </c>
      <c r="R11271" t="str">
        <f t="shared" si="641"/>
        <v>Weekday</v>
      </c>
      <c r="S11271" s="27">
        <f t="shared" si="642"/>
        <v>42255</v>
      </c>
      <c r="V11271" t="str">
        <f t="shared" si="643"/>
        <v/>
      </c>
      <c r="AE11271" s="27"/>
      <c r="AG11271" s="27"/>
      <c r="AX11271" s="27"/>
      <c r="AY11271" s="27"/>
    </row>
    <row r="11272" spans="1:51" x14ac:dyDescent="0.25">
      <c r="A11272" t="s">
        <v>391</v>
      </c>
      <c r="B11272" t="s">
        <v>218</v>
      </c>
      <c r="C11272">
        <v>131365151</v>
      </c>
      <c r="D11272">
        <v>264</v>
      </c>
      <c r="E11272" t="s">
        <v>91</v>
      </c>
      <c r="G11272">
        <v>0</v>
      </c>
      <c r="H11272">
        <v>2013</v>
      </c>
      <c r="I11272">
        <v>5</v>
      </c>
      <c r="J11272">
        <v>15</v>
      </c>
      <c r="K11272">
        <v>15</v>
      </c>
      <c r="L11272">
        <v>59</v>
      </c>
      <c r="M11272" t="s">
        <v>900</v>
      </c>
      <c r="N11272" t="s">
        <v>860</v>
      </c>
      <c r="O11272" t="s">
        <v>2030</v>
      </c>
      <c r="R11272" t="str">
        <f t="shared" si="641"/>
        <v>Weekday</v>
      </c>
      <c r="S11272" s="27">
        <f t="shared" si="642"/>
        <v>41409</v>
      </c>
      <c r="V11272" t="str">
        <f t="shared" si="643"/>
        <v/>
      </c>
    </row>
    <row r="11273" spans="1:51" x14ac:dyDescent="0.25">
      <c r="A11273" t="s">
        <v>391</v>
      </c>
      <c r="B11273" t="s">
        <v>218</v>
      </c>
      <c r="C11273">
        <v>133335042</v>
      </c>
      <c r="D11273">
        <v>264</v>
      </c>
      <c r="E11273" t="s">
        <v>91</v>
      </c>
      <c r="G11273">
        <v>0</v>
      </c>
      <c r="H11273">
        <v>2013</v>
      </c>
      <c r="I11273">
        <v>11</v>
      </c>
      <c r="J11273">
        <v>27</v>
      </c>
      <c r="K11273">
        <v>13</v>
      </c>
      <c r="L11273">
        <v>45</v>
      </c>
      <c r="M11273" t="s">
        <v>900</v>
      </c>
      <c r="N11273" t="s">
        <v>860</v>
      </c>
      <c r="O11273" t="s">
        <v>2030</v>
      </c>
      <c r="R11273" t="str">
        <f t="shared" si="641"/>
        <v>Weekday</v>
      </c>
      <c r="S11273" s="27">
        <f t="shared" si="642"/>
        <v>41605</v>
      </c>
      <c r="V11273" t="str">
        <f t="shared" si="643"/>
        <v/>
      </c>
      <c r="AE11273" s="27"/>
      <c r="AG11273" s="27"/>
      <c r="AX11273" s="27"/>
      <c r="AY11273" s="27"/>
    </row>
    <row r="11274" spans="1:51" x14ac:dyDescent="0.25">
      <c r="A11274" t="s">
        <v>391</v>
      </c>
      <c r="B11274" t="s">
        <v>218</v>
      </c>
      <c r="C11274">
        <v>140725074</v>
      </c>
      <c r="D11274">
        <v>264</v>
      </c>
      <c r="E11274" t="s">
        <v>91</v>
      </c>
      <c r="G11274">
        <v>0</v>
      </c>
      <c r="H11274">
        <v>2014</v>
      </c>
      <c r="I11274">
        <v>3</v>
      </c>
      <c r="J11274">
        <v>12</v>
      </c>
      <c r="K11274">
        <v>8</v>
      </c>
      <c r="L11274">
        <v>7</v>
      </c>
      <c r="M11274" t="s">
        <v>900</v>
      </c>
      <c r="N11274" t="s">
        <v>860</v>
      </c>
      <c r="O11274" t="s">
        <v>2030</v>
      </c>
      <c r="R11274" t="str">
        <f t="shared" si="641"/>
        <v>Weekday</v>
      </c>
      <c r="S11274" s="27">
        <f t="shared" si="642"/>
        <v>41710</v>
      </c>
      <c r="V11274" t="str">
        <f t="shared" si="643"/>
        <v/>
      </c>
      <c r="AE11274" s="27"/>
      <c r="AG11274" s="27"/>
      <c r="AX11274" s="27"/>
      <c r="AY11274" s="27"/>
    </row>
    <row r="11275" spans="1:51" x14ac:dyDescent="0.25">
      <c r="A11275" t="s">
        <v>391</v>
      </c>
      <c r="B11275" t="s">
        <v>218</v>
      </c>
      <c r="C11275">
        <v>142715313</v>
      </c>
      <c r="D11275">
        <v>264</v>
      </c>
      <c r="E11275" t="s">
        <v>91</v>
      </c>
      <c r="G11275">
        <v>0</v>
      </c>
      <c r="H11275">
        <v>2014</v>
      </c>
      <c r="I11275">
        <v>9</v>
      </c>
      <c r="J11275">
        <v>24</v>
      </c>
      <c r="K11275">
        <v>11</v>
      </c>
      <c r="L11275">
        <v>10</v>
      </c>
      <c r="M11275" t="s">
        <v>900</v>
      </c>
      <c r="N11275" t="s">
        <v>860</v>
      </c>
      <c r="O11275" t="s">
        <v>2030</v>
      </c>
      <c r="R11275" t="str">
        <f t="shared" si="641"/>
        <v>Weekday</v>
      </c>
      <c r="S11275" s="27">
        <f t="shared" si="642"/>
        <v>41906</v>
      </c>
      <c r="V11275" t="str">
        <f t="shared" si="643"/>
        <v/>
      </c>
      <c r="AE11275" s="27"/>
      <c r="AG11275" s="27"/>
      <c r="AX11275" s="27"/>
      <c r="AY11275" s="27"/>
    </row>
    <row r="11276" spans="1:51" x14ac:dyDescent="0.25">
      <c r="A11276" t="s">
        <v>391</v>
      </c>
      <c r="B11276" t="s">
        <v>218</v>
      </c>
      <c r="C11276">
        <v>151705018</v>
      </c>
      <c r="D11276">
        <v>264</v>
      </c>
      <c r="E11276" t="s">
        <v>91</v>
      </c>
      <c r="G11276">
        <v>0</v>
      </c>
      <c r="H11276">
        <v>2015</v>
      </c>
      <c r="I11276">
        <v>6</v>
      </c>
      <c r="J11276">
        <v>12</v>
      </c>
      <c r="K11276">
        <v>8</v>
      </c>
      <c r="L11276">
        <v>25</v>
      </c>
      <c r="M11276" t="s">
        <v>900</v>
      </c>
      <c r="N11276" t="s">
        <v>860</v>
      </c>
      <c r="O11276" t="s">
        <v>2030</v>
      </c>
      <c r="R11276" t="str">
        <f t="shared" si="641"/>
        <v>Weekday</v>
      </c>
      <c r="S11276" s="27">
        <f t="shared" si="642"/>
        <v>42167</v>
      </c>
      <c r="V11276" t="str">
        <f t="shared" si="643"/>
        <v/>
      </c>
      <c r="AX11276" s="27"/>
      <c r="AY11276" s="27"/>
    </row>
    <row r="11277" spans="1:51" x14ac:dyDescent="0.25">
      <c r="A11277" t="s">
        <v>391</v>
      </c>
      <c r="B11277" t="s">
        <v>218</v>
      </c>
      <c r="C11277">
        <v>150365149</v>
      </c>
      <c r="D11277">
        <v>264</v>
      </c>
      <c r="E11277" t="s">
        <v>91</v>
      </c>
      <c r="G11277">
        <v>0</v>
      </c>
      <c r="H11277">
        <v>2015</v>
      </c>
      <c r="I11277">
        <v>2</v>
      </c>
      <c r="J11277">
        <v>5</v>
      </c>
      <c r="K11277">
        <v>6</v>
      </c>
      <c r="L11277">
        <v>40</v>
      </c>
      <c r="M11277" t="s">
        <v>900</v>
      </c>
      <c r="N11277" t="s">
        <v>860</v>
      </c>
      <c r="O11277" t="s">
        <v>2030</v>
      </c>
      <c r="R11277" t="str">
        <f t="shared" si="641"/>
        <v>Weekday</v>
      </c>
      <c r="S11277" s="27">
        <f t="shared" si="642"/>
        <v>42040</v>
      </c>
      <c r="V11277" t="str">
        <f t="shared" si="643"/>
        <v/>
      </c>
      <c r="AE11277" s="27"/>
      <c r="AO11277" s="27"/>
      <c r="AX11277" s="27"/>
      <c r="AY11277" s="27"/>
    </row>
    <row r="11278" spans="1:51" x14ac:dyDescent="0.25">
      <c r="A11278" t="s">
        <v>391</v>
      </c>
      <c r="B11278" t="s">
        <v>218</v>
      </c>
      <c r="C11278">
        <v>151545331</v>
      </c>
      <c r="D11278">
        <v>264</v>
      </c>
      <c r="E11278" t="s">
        <v>91</v>
      </c>
      <c r="G11278">
        <v>0</v>
      </c>
      <c r="H11278">
        <v>2015</v>
      </c>
      <c r="I11278">
        <v>6</v>
      </c>
      <c r="J11278">
        <v>2</v>
      </c>
      <c r="K11278">
        <v>17</v>
      </c>
      <c r="L11278">
        <v>20</v>
      </c>
      <c r="M11278" t="s">
        <v>900</v>
      </c>
      <c r="N11278" t="s">
        <v>860</v>
      </c>
      <c r="O11278" t="s">
        <v>2030</v>
      </c>
      <c r="R11278" t="str">
        <f t="shared" si="641"/>
        <v>Weekday</v>
      </c>
      <c r="S11278" s="27">
        <f t="shared" si="642"/>
        <v>42157</v>
      </c>
      <c r="V11278" t="str">
        <f t="shared" si="643"/>
        <v/>
      </c>
      <c r="AE11278" s="27"/>
      <c r="AG11278" s="27"/>
      <c r="AX11278" s="27"/>
      <c r="AY11278" s="27"/>
    </row>
    <row r="11279" spans="1:51" x14ac:dyDescent="0.25">
      <c r="A11279" t="s">
        <v>391</v>
      </c>
      <c r="B11279" t="s">
        <v>218</v>
      </c>
      <c r="C11279">
        <v>140805282</v>
      </c>
      <c r="D11279">
        <v>264</v>
      </c>
      <c r="E11279" t="s">
        <v>91</v>
      </c>
      <c r="G11279">
        <v>0</v>
      </c>
      <c r="H11279">
        <v>2014</v>
      </c>
      <c r="I11279">
        <v>3</v>
      </c>
      <c r="J11279">
        <v>17</v>
      </c>
      <c r="K11279">
        <v>6</v>
      </c>
      <c r="L11279">
        <v>40</v>
      </c>
      <c r="M11279" t="s">
        <v>900</v>
      </c>
      <c r="N11279" t="s">
        <v>860</v>
      </c>
      <c r="O11279" t="s">
        <v>2030</v>
      </c>
      <c r="R11279" t="str">
        <f t="shared" si="641"/>
        <v>Weekday</v>
      </c>
      <c r="S11279" s="27">
        <f t="shared" si="642"/>
        <v>41715</v>
      </c>
      <c r="V11279" t="str">
        <f t="shared" si="643"/>
        <v/>
      </c>
    </row>
    <row r="11280" spans="1:51" x14ac:dyDescent="0.25">
      <c r="A11280" t="s">
        <v>391</v>
      </c>
      <c r="B11280" t="s">
        <v>218</v>
      </c>
      <c r="C11280">
        <v>152115187</v>
      </c>
      <c r="D11280">
        <v>264</v>
      </c>
      <c r="E11280" t="s">
        <v>91</v>
      </c>
      <c r="G11280">
        <v>0</v>
      </c>
      <c r="H11280">
        <v>2015</v>
      </c>
      <c r="I11280">
        <v>7</v>
      </c>
      <c r="J11280">
        <v>28</v>
      </c>
      <c r="K11280">
        <v>7</v>
      </c>
      <c r="L11280">
        <v>40</v>
      </c>
      <c r="M11280" t="s">
        <v>900</v>
      </c>
      <c r="N11280" t="s">
        <v>860</v>
      </c>
      <c r="O11280" t="s">
        <v>2030</v>
      </c>
      <c r="R11280" t="str">
        <f t="shared" si="641"/>
        <v>Weekday</v>
      </c>
      <c r="S11280" s="27">
        <f t="shared" si="642"/>
        <v>42213</v>
      </c>
      <c r="V11280" t="str">
        <f t="shared" si="643"/>
        <v/>
      </c>
      <c r="AX11280" s="27"/>
      <c r="AY11280" s="27"/>
    </row>
    <row r="11281" spans="1:51" x14ac:dyDescent="0.25">
      <c r="A11281" t="s">
        <v>391</v>
      </c>
      <c r="B11281" t="s">
        <v>218</v>
      </c>
      <c r="C11281">
        <v>152725205</v>
      </c>
      <c r="D11281">
        <v>264</v>
      </c>
      <c r="E11281" t="s">
        <v>91</v>
      </c>
      <c r="G11281">
        <v>0</v>
      </c>
      <c r="H11281">
        <v>2015</v>
      </c>
      <c r="I11281">
        <v>9</v>
      </c>
      <c r="J11281">
        <v>29</v>
      </c>
      <c r="K11281">
        <v>8</v>
      </c>
      <c r="L11281">
        <v>30</v>
      </c>
      <c r="M11281" t="s">
        <v>900</v>
      </c>
      <c r="N11281" t="s">
        <v>860</v>
      </c>
      <c r="O11281" t="s">
        <v>2030</v>
      </c>
      <c r="R11281" t="str">
        <f t="shared" si="641"/>
        <v>Weekday</v>
      </c>
      <c r="S11281" s="27">
        <f t="shared" si="642"/>
        <v>42276</v>
      </c>
      <c r="V11281" t="str">
        <f t="shared" si="643"/>
        <v/>
      </c>
      <c r="AO11281" s="27"/>
      <c r="AX11281" s="27"/>
      <c r="AY11281" s="27"/>
    </row>
    <row r="11282" spans="1:51" x14ac:dyDescent="0.25">
      <c r="A11282" t="s">
        <v>391</v>
      </c>
      <c r="B11282" t="s">
        <v>218</v>
      </c>
      <c r="C11282">
        <v>160355097</v>
      </c>
      <c r="D11282">
        <v>264</v>
      </c>
      <c r="E11282" t="s">
        <v>91</v>
      </c>
      <c r="G11282">
        <v>0</v>
      </c>
      <c r="H11282">
        <v>2016</v>
      </c>
      <c r="I11282">
        <v>2</v>
      </c>
      <c r="J11282">
        <v>4</v>
      </c>
      <c r="K11282">
        <v>7</v>
      </c>
      <c r="L11282">
        <v>5</v>
      </c>
      <c r="M11282" t="s">
        <v>900</v>
      </c>
      <c r="N11282" t="s">
        <v>860</v>
      </c>
      <c r="O11282" t="s">
        <v>2030</v>
      </c>
      <c r="R11282" t="str">
        <f t="shared" si="641"/>
        <v>Weekday</v>
      </c>
      <c r="S11282" s="27">
        <f t="shared" si="642"/>
        <v>42404</v>
      </c>
      <c r="V11282" t="str">
        <f t="shared" si="643"/>
        <v/>
      </c>
      <c r="AO11282" s="27"/>
      <c r="AX11282" s="27"/>
      <c r="AY11282" s="27"/>
    </row>
    <row r="11283" spans="1:51" x14ac:dyDescent="0.25">
      <c r="A11283" t="s">
        <v>391</v>
      </c>
      <c r="B11283" t="s">
        <v>218</v>
      </c>
      <c r="C11283">
        <v>162325093</v>
      </c>
      <c r="D11283">
        <v>264</v>
      </c>
      <c r="E11283" t="s">
        <v>91</v>
      </c>
      <c r="G11283">
        <v>0</v>
      </c>
      <c r="H11283">
        <v>2016</v>
      </c>
      <c r="I11283">
        <v>8</v>
      </c>
      <c r="J11283">
        <v>18</v>
      </c>
      <c r="K11283">
        <v>7</v>
      </c>
      <c r="L11283">
        <v>20</v>
      </c>
      <c r="M11283" t="s">
        <v>900</v>
      </c>
      <c r="N11283" t="s">
        <v>860</v>
      </c>
      <c r="O11283" t="s">
        <v>2030</v>
      </c>
      <c r="R11283" t="str">
        <f t="shared" si="641"/>
        <v>Weekday</v>
      </c>
      <c r="S11283" s="27">
        <f t="shared" si="642"/>
        <v>42600</v>
      </c>
      <c r="V11283" t="str">
        <f t="shared" si="643"/>
        <v/>
      </c>
      <c r="AE11283" s="27"/>
      <c r="AO11283" s="27"/>
      <c r="AX11283" s="27"/>
      <c r="AY11283" s="27"/>
    </row>
    <row r="11284" spans="1:51" x14ac:dyDescent="0.25">
      <c r="A11284" t="s">
        <v>391</v>
      </c>
      <c r="B11284" t="s">
        <v>218</v>
      </c>
      <c r="C11284">
        <v>162805125</v>
      </c>
      <c r="D11284">
        <v>264</v>
      </c>
      <c r="E11284" t="s">
        <v>91</v>
      </c>
      <c r="G11284">
        <v>0</v>
      </c>
      <c r="H11284">
        <v>2016</v>
      </c>
      <c r="I11284">
        <v>10</v>
      </c>
      <c r="J11284">
        <v>6</v>
      </c>
      <c r="K11284">
        <v>7</v>
      </c>
      <c r="L11284">
        <v>40</v>
      </c>
      <c r="M11284" t="s">
        <v>900</v>
      </c>
      <c r="N11284" t="s">
        <v>860</v>
      </c>
      <c r="O11284" t="s">
        <v>2030</v>
      </c>
      <c r="R11284" t="str">
        <f t="shared" si="641"/>
        <v>Weekday</v>
      </c>
      <c r="S11284" s="27">
        <f t="shared" si="642"/>
        <v>42649</v>
      </c>
      <c r="V11284" t="str">
        <f t="shared" si="643"/>
        <v/>
      </c>
    </row>
    <row r="11285" spans="1:51" x14ac:dyDescent="0.25">
      <c r="A11285" t="s">
        <v>391</v>
      </c>
      <c r="B11285" t="s">
        <v>218</v>
      </c>
      <c r="C11285">
        <v>162405078</v>
      </c>
      <c r="D11285">
        <v>264</v>
      </c>
      <c r="E11285" t="s">
        <v>91</v>
      </c>
      <c r="G11285">
        <v>0</v>
      </c>
      <c r="H11285">
        <v>2016</v>
      </c>
      <c r="I11285">
        <v>8</v>
      </c>
      <c r="J11285">
        <v>23</v>
      </c>
      <c r="K11285">
        <v>17</v>
      </c>
      <c r="L11285">
        <v>0</v>
      </c>
      <c r="M11285" t="s">
        <v>900</v>
      </c>
      <c r="N11285" t="s">
        <v>860</v>
      </c>
      <c r="O11285" t="s">
        <v>2030</v>
      </c>
      <c r="R11285" t="str">
        <f t="shared" si="641"/>
        <v>Weekday</v>
      </c>
      <c r="S11285" s="27">
        <f t="shared" si="642"/>
        <v>42605</v>
      </c>
      <c r="V11285" t="str">
        <f t="shared" si="643"/>
        <v/>
      </c>
      <c r="AO11285" s="27"/>
      <c r="AX11285" s="27"/>
      <c r="AY11285" s="27"/>
    </row>
    <row r="11286" spans="1:51" x14ac:dyDescent="0.25">
      <c r="A11286" t="s">
        <v>391</v>
      </c>
      <c r="B11286" t="s">
        <v>218</v>
      </c>
      <c r="C11286">
        <v>161325233</v>
      </c>
      <c r="D11286">
        <v>264</v>
      </c>
      <c r="E11286" t="s">
        <v>91</v>
      </c>
      <c r="G11286">
        <v>0</v>
      </c>
      <c r="H11286">
        <v>2016</v>
      </c>
      <c r="I11286">
        <v>5</v>
      </c>
      <c r="J11286">
        <v>11</v>
      </c>
      <c r="K11286">
        <v>15</v>
      </c>
      <c r="L11286">
        <v>15</v>
      </c>
      <c r="M11286" t="s">
        <v>900</v>
      </c>
      <c r="N11286" t="s">
        <v>860</v>
      </c>
      <c r="O11286" t="s">
        <v>2030</v>
      </c>
      <c r="R11286" t="str">
        <f t="shared" si="641"/>
        <v>Weekday</v>
      </c>
      <c r="S11286" s="27">
        <f t="shared" si="642"/>
        <v>42501</v>
      </c>
      <c r="V11286" t="str">
        <f t="shared" si="643"/>
        <v/>
      </c>
      <c r="AE11286" s="27"/>
      <c r="AG11286" s="27"/>
      <c r="AX11286" s="27"/>
      <c r="AY11286" s="27"/>
    </row>
    <row r="11287" spans="1:51" x14ac:dyDescent="0.25">
      <c r="A11287" t="s">
        <v>391</v>
      </c>
      <c r="B11287" t="s">
        <v>218</v>
      </c>
      <c r="C11287">
        <v>160075015</v>
      </c>
      <c r="D11287">
        <v>264</v>
      </c>
      <c r="E11287" t="s">
        <v>91</v>
      </c>
      <c r="G11287">
        <v>0</v>
      </c>
      <c r="H11287">
        <v>2016</v>
      </c>
      <c r="I11287">
        <v>1</v>
      </c>
      <c r="J11287">
        <v>6</v>
      </c>
      <c r="K11287">
        <v>22</v>
      </c>
      <c r="L11287">
        <v>50</v>
      </c>
      <c r="M11287" t="s">
        <v>900</v>
      </c>
      <c r="N11287" t="s">
        <v>860</v>
      </c>
      <c r="O11287" t="s">
        <v>2030</v>
      </c>
      <c r="R11287" t="str">
        <f t="shared" si="641"/>
        <v>Weekday</v>
      </c>
      <c r="S11287" s="27">
        <f t="shared" si="642"/>
        <v>42375</v>
      </c>
      <c r="V11287" t="str">
        <f t="shared" si="643"/>
        <v/>
      </c>
    </row>
    <row r="11288" spans="1:51" x14ac:dyDescent="0.25">
      <c r="A11288" t="s">
        <v>391</v>
      </c>
      <c r="B11288" t="s">
        <v>218</v>
      </c>
      <c r="C11288">
        <v>152345084</v>
      </c>
      <c r="D11288">
        <v>264</v>
      </c>
      <c r="E11288" t="s">
        <v>91</v>
      </c>
      <c r="G11288">
        <v>0</v>
      </c>
      <c r="H11288">
        <v>2015</v>
      </c>
      <c r="I11288">
        <v>8</v>
      </c>
      <c r="J11288">
        <v>21</v>
      </c>
      <c r="K11288">
        <v>12</v>
      </c>
      <c r="L11288">
        <v>51</v>
      </c>
      <c r="M11288" t="s">
        <v>900</v>
      </c>
      <c r="N11288" t="s">
        <v>171</v>
      </c>
      <c r="O11288" t="s">
        <v>2030</v>
      </c>
      <c r="R11288" t="str">
        <f t="shared" si="641"/>
        <v>Weekday</v>
      </c>
      <c r="S11288" s="27">
        <f t="shared" si="642"/>
        <v>42237</v>
      </c>
      <c r="V11288" t="str">
        <f t="shared" si="643"/>
        <v/>
      </c>
      <c r="AX11288" s="27"/>
      <c r="AY11288" s="27"/>
    </row>
    <row r="11289" spans="1:51" x14ac:dyDescent="0.25">
      <c r="A11289" t="s">
        <v>391</v>
      </c>
      <c r="B11289" t="s">
        <v>218</v>
      </c>
      <c r="C11289">
        <v>132005132</v>
      </c>
      <c r="D11289">
        <v>264</v>
      </c>
      <c r="E11289" t="s">
        <v>91</v>
      </c>
      <c r="G11289">
        <v>0</v>
      </c>
      <c r="H11289">
        <v>2013</v>
      </c>
      <c r="I11289">
        <v>7</v>
      </c>
      <c r="J11289">
        <v>15</v>
      </c>
      <c r="K11289">
        <v>15</v>
      </c>
      <c r="L11289">
        <v>30</v>
      </c>
      <c r="M11289" t="s">
        <v>900</v>
      </c>
      <c r="N11289" t="s">
        <v>860</v>
      </c>
      <c r="O11289" t="s">
        <v>2030</v>
      </c>
      <c r="R11289" t="str">
        <f t="shared" si="641"/>
        <v>Weekday</v>
      </c>
      <c r="S11289" s="27">
        <f t="shared" si="642"/>
        <v>41470</v>
      </c>
      <c r="V11289" t="str">
        <f t="shared" si="643"/>
        <v/>
      </c>
      <c r="AO11289" s="27"/>
      <c r="AX11289" s="27"/>
      <c r="AY11289" s="27"/>
    </row>
    <row r="11290" spans="1:51" x14ac:dyDescent="0.25">
      <c r="A11290" t="s">
        <v>391</v>
      </c>
      <c r="B11290" t="s">
        <v>218</v>
      </c>
      <c r="C11290">
        <v>130475125</v>
      </c>
      <c r="D11290">
        <v>264</v>
      </c>
      <c r="E11290" t="s">
        <v>91</v>
      </c>
      <c r="G11290">
        <v>0</v>
      </c>
      <c r="H11290">
        <v>2013</v>
      </c>
      <c r="I11290">
        <v>2</v>
      </c>
      <c r="J11290">
        <v>14</v>
      </c>
      <c r="K11290">
        <v>18</v>
      </c>
      <c r="L11290">
        <v>0</v>
      </c>
      <c r="M11290" t="s">
        <v>900</v>
      </c>
      <c r="N11290" t="s">
        <v>860</v>
      </c>
      <c r="O11290" t="s">
        <v>2030</v>
      </c>
      <c r="R11290" t="str">
        <f t="shared" si="641"/>
        <v>Weekday</v>
      </c>
      <c r="S11290" s="27">
        <f t="shared" si="642"/>
        <v>41319</v>
      </c>
      <c r="V11290" t="str">
        <f t="shared" si="643"/>
        <v/>
      </c>
      <c r="AE11290" s="27"/>
      <c r="AG11290" s="27"/>
      <c r="AX11290" s="27"/>
      <c r="AY11290" s="27"/>
    </row>
    <row r="11291" spans="1:51" x14ac:dyDescent="0.25">
      <c r="A11291" t="s">
        <v>391</v>
      </c>
      <c r="B11291" t="s">
        <v>218</v>
      </c>
      <c r="C11291">
        <v>160235050</v>
      </c>
      <c r="D11291">
        <v>264</v>
      </c>
      <c r="E11291" t="s">
        <v>91</v>
      </c>
      <c r="G11291">
        <v>0</v>
      </c>
      <c r="H11291">
        <v>2016</v>
      </c>
      <c r="I11291">
        <v>1</v>
      </c>
      <c r="J11291">
        <v>22</v>
      </c>
      <c r="K11291">
        <v>12</v>
      </c>
      <c r="L11291">
        <v>6</v>
      </c>
      <c r="M11291" t="s">
        <v>900</v>
      </c>
      <c r="N11291" t="s">
        <v>860</v>
      </c>
      <c r="O11291" t="s">
        <v>2030</v>
      </c>
      <c r="R11291" t="str">
        <f t="shared" si="641"/>
        <v>Weekday</v>
      </c>
      <c r="S11291" s="27">
        <f t="shared" si="642"/>
        <v>42391</v>
      </c>
      <c r="V11291" t="str">
        <f t="shared" si="643"/>
        <v/>
      </c>
      <c r="AX11291" s="27"/>
      <c r="AY11291" s="27"/>
    </row>
    <row r="11292" spans="1:51" x14ac:dyDescent="0.25">
      <c r="A11292" t="s">
        <v>391</v>
      </c>
      <c r="B11292" t="s">
        <v>218</v>
      </c>
      <c r="C11292">
        <v>160075228</v>
      </c>
      <c r="D11292">
        <v>264</v>
      </c>
      <c r="E11292" t="s">
        <v>91</v>
      </c>
      <c r="G11292">
        <v>0</v>
      </c>
      <c r="H11292">
        <v>2016</v>
      </c>
      <c r="I11292">
        <v>1</v>
      </c>
      <c r="J11292">
        <v>7</v>
      </c>
      <c r="K11292">
        <v>6</v>
      </c>
      <c r="L11292">
        <v>56</v>
      </c>
      <c r="M11292" t="s">
        <v>900</v>
      </c>
      <c r="N11292" t="s">
        <v>860</v>
      </c>
      <c r="O11292" t="s">
        <v>2030</v>
      </c>
      <c r="R11292" t="str">
        <f t="shared" si="641"/>
        <v>Weekday</v>
      </c>
      <c r="S11292" s="27">
        <f t="shared" si="642"/>
        <v>42376</v>
      </c>
      <c r="V11292" t="str">
        <f t="shared" si="643"/>
        <v/>
      </c>
      <c r="AX11292" s="27"/>
      <c r="AY11292" s="27"/>
    </row>
    <row r="11293" spans="1:51" x14ac:dyDescent="0.25">
      <c r="A11293" t="s">
        <v>391</v>
      </c>
      <c r="B11293" t="s">
        <v>218</v>
      </c>
      <c r="C11293">
        <v>133395141</v>
      </c>
      <c r="D11293">
        <v>264</v>
      </c>
      <c r="E11293" t="s">
        <v>91</v>
      </c>
      <c r="G11293">
        <v>0</v>
      </c>
      <c r="H11293">
        <v>2013</v>
      </c>
      <c r="I11293">
        <v>12</v>
      </c>
      <c r="J11293">
        <v>2</v>
      </c>
      <c r="K11293">
        <v>17</v>
      </c>
      <c r="L11293">
        <v>45</v>
      </c>
      <c r="M11293" t="s">
        <v>900</v>
      </c>
      <c r="N11293" t="s">
        <v>860</v>
      </c>
      <c r="O11293" t="s">
        <v>2030</v>
      </c>
      <c r="R11293" t="str">
        <f t="shared" si="641"/>
        <v>Weekday</v>
      </c>
      <c r="S11293" s="27">
        <f t="shared" si="642"/>
        <v>41610</v>
      </c>
      <c r="V11293" t="str">
        <f t="shared" si="643"/>
        <v/>
      </c>
    </row>
    <row r="11294" spans="1:51" x14ac:dyDescent="0.25">
      <c r="A11294" t="s">
        <v>391</v>
      </c>
      <c r="B11294" t="s">
        <v>218</v>
      </c>
      <c r="C11294">
        <v>141105189</v>
      </c>
      <c r="D11294">
        <v>264</v>
      </c>
      <c r="E11294" t="s">
        <v>91</v>
      </c>
      <c r="G11294">
        <v>0</v>
      </c>
      <c r="H11294">
        <v>2014</v>
      </c>
      <c r="I11294">
        <v>4</v>
      </c>
      <c r="J11294">
        <v>19</v>
      </c>
      <c r="K11294">
        <v>17</v>
      </c>
      <c r="L11294">
        <v>3</v>
      </c>
      <c r="M11294" t="s">
        <v>900</v>
      </c>
      <c r="N11294" t="s">
        <v>860</v>
      </c>
      <c r="O11294" t="s">
        <v>2030</v>
      </c>
      <c r="R11294" t="str">
        <f t="shared" si="641"/>
        <v>Weekend</v>
      </c>
      <c r="S11294" s="27">
        <f t="shared" si="642"/>
        <v>41748</v>
      </c>
      <c r="V11294" t="str">
        <f t="shared" si="643"/>
        <v/>
      </c>
      <c r="AE11294" s="27"/>
      <c r="AG11294" s="27"/>
      <c r="AX11294" s="27"/>
      <c r="AY11294" s="27"/>
    </row>
    <row r="11295" spans="1:51" x14ac:dyDescent="0.25">
      <c r="A11295" t="s">
        <v>391</v>
      </c>
      <c r="B11295" t="s">
        <v>218</v>
      </c>
      <c r="C11295">
        <v>153355519</v>
      </c>
      <c r="D11295">
        <v>264</v>
      </c>
      <c r="E11295" t="s">
        <v>91</v>
      </c>
      <c r="G11295">
        <v>0</v>
      </c>
      <c r="H11295">
        <v>2015</v>
      </c>
      <c r="I11295">
        <v>11</v>
      </c>
      <c r="J11295">
        <v>30</v>
      </c>
      <c r="K11295">
        <v>15</v>
      </c>
      <c r="L11295">
        <v>56</v>
      </c>
      <c r="M11295" t="s">
        <v>900</v>
      </c>
      <c r="N11295" t="s">
        <v>860</v>
      </c>
      <c r="O11295" t="s">
        <v>2030</v>
      </c>
      <c r="R11295" t="str">
        <f t="shared" si="641"/>
        <v>Weekday</v>
      </c>
      <c r="S11295" s="27">
        <f t="shared" si="642"/>
        <v>42338</v>
      </c>
      <c r="V11295" t="str">
        <f t="shared" si="643"/>
        <v/>
      </c>
      <c r="AE11295" s="27"/>
      <c r="AO11295" s="27"/>
      <c r="AX11295" s="27"/>
      <c r="AY11295" s="27"/>
    </row>
    <row r="11296" spans="1:51" x14ac:dyDescent="0.25">
      <c r="A11296" t="s">
        <v>391</v>
      </c>
      <c r="B11296" t="s">
        <v>218</v>
      </c>
      <c r="C11296">
        <v>161225104</v>
      </c>
      <c r="D11296">
        <v>264</v>
      </c>
      <c r="E11296" t="s">
        <v>91</v>
      </c>
      <c r="G11296">
        <v>0</v>
      </c>
      <c r="H11296">
        <v>2016</v>
      </c>
      <c r="I11296">
        <v>4</v>
      </c>
      <c r="J11296">
        <v>29</v>
      </c>
      <c r="K11296">
        <v>12</v>
      </c>
      <c r="L11296">
        <v>20</v>
      </c>
      <c r="M11296" t="s">
        <v>900</v>
      </c>
      <c r="N11296" t="s">
        <v>860</v>
      </c>
      <c r="O11296" t="s">
        <v>2030</v>
      </c>
      <c r="R11296" t="str">
        <f t="shared" si="641"/>
        <v>Weekday</v>
      </c>
      <c r="S11296" s="27">
        <f t="shared" si="642"/>
        <v>42489</v>
      </c>
      <c r="V11296" t="str">
        <f t="shared" si="643"/>
        <v/>
      </c>
      <c r="AE11296" s="27"/>
      <c r="AG11296" s="27"/>
      <c r="AX11296" s="27"/>
      <c r="AY11296" s="27"/>
    </row>
    <row r="11297" spans="1:51" x14ac:dyDescent="0.25">
      <c r="A11297" t="s">
        <v>391</v>
      </c>
      <c r="B11297" t="s">
        <v>218</v>
      </c>
      <c r="C11297">
        <v>161055149</v>
      </c>
      <c r="D11297">
        <v>264</v>
      </c>
      <c r="E11297" t="s">
        <v>91</v>
      </c>
      <c r="G11297">
        <v>0</v>
      </c>
      <c r="H11297">
        <v>2016</v>
      </c>
      <c r="I11297">
        <v>4</v>
      </c>
      <c r="J11297">
        <v>13</v>
      </c>
      <c r="K11297">
        <v>8</v>
      </c>
      <c r="L11297">
        <v>2</v>
      </c>
      <c r="M11297" t="s">
        <v>900</v>
      </c>
      <c r="N11297" t="s">
        <v>860</v>
      </c>
      <c r="O11297" t="s">
        <v>2030</v>
      </c>
      <c r="R11297" t="str">
        <f t="shared" si="641"/>
        <v>Weekday</v>
      </c>
      <c r="S11297" s="27">
        <f t="shared" si="642"/>
        <v>42473</v>
      </c>
      <c r="V11297" t="str">
        <f t="shared" si="643"/>
        <v/>
      </c>
      <c r="AO11297" s="27"/>
      <c r="AX11297" s="27"/>
      <c r="AY11297" s="27"/>
    </row>
    <row r="11298" spans="1:51" x14ac:dyDescent="0.25">
      <c r="A11298" t="s">
        <v>391</v>
      </c>
      <c r="B11298" t="s">
        <v>218</v>
      </c>
      <c r="C11298">
        <v>141625081</v>
      </c>
      <c r="D11298">
        <v>264</v>
      </c>
      <c r="E11298" t="s">
        <v>91</v>
      </c>
      <c r="G11298">
        <v>0</v>
      </c>
      <c r="H11298">
        <v>2014</v>
      </c>
      <c r="I11298">
        <v>6</v>
      </c>
      <c r="J11298">
        <v>11</v>
      </c>
      <c r="K11298">
        <v>7</v>
      </c>
      <c r="L11298">
        <v>29</v>
      </c>
      <c r="M11298" t="s">
        <v>900</v>
      </c>
      <c r="N11298" t="s">
        <v>860</v>
      </c>
      <c r="O11298" t="s">
        <v>2030</v>
      </c>
      <c r="R11298" t="str">
        <f t="shared" si="641"/>
        <v>Weekday</v>
      </c>
      <c r="S11298" s="27">
        <f t="shared" si="642"/>
        <v>41801</v>
      </c>
      <c r="V11298" t="str">
        <f t="shared" si="643"/>
        <v/>
      </c>
    </row>
    <row r="11299" spans="1:51" x14ac:dyDescent="0.25">
      <c r="A11299" t="s">
        <v>391</v>
      </c>
      <c r="B11299" t="s">
        <v>218</v>
      </c>
      <c r="C11299">
        <v>142665145</v>
      </c>
      <c r="D11299">
        <v>264</v>
      </c>
      <c r="E11299" t="s">
        <v>91</v>
      </c>
      <c r="G11299">
        <v>0</v>
      </c>
      <c r="H11299">
        <v>2014</v>
      </c>
      <c r="I11299">
        <v>9</v>
      </c>
      <c r="J11299">
        <v>20</v>
      </c>
      <c r="K11299">
        <v>13</v>
      </c>
      <c r="L11299">
        <v>13</v>
      </c>
      <c r="M11299" t="s">
        <v>900</v>
      </c>
      <c r="N11299" t="s">
        <v>404</v>
      </c>
      <c r="O11299" t="s">
        <v>2030</v>
      </c>
      <c r="R11299" t="str">
        <f t="shared" si="641"/>
        <v>Weekend</v>
      </c>
      <c r="S11299" s="27">
        <f t="shared" si="642"/>
        <v>41902</v>
      </c>
      <c r="V11299" t="str">
        <f t="shared" si="643"/>
        <v/>
      </c>
      <c r="AE11299" s="27"/>
      <c r="AO11299" s="27"/>
      <c r="AX11299" s="27"/>
      <c r="AY11299" s="27"/>
    </row>
    <row r="11300" spans="1:51" x14ac:dyDescent="0.25">
      <c r="A11300" t="s">
        <v>391</v>
      </c>
      <c r="B11300" t="s">
        <v>218</v>
      </c>
      <c r="C11300">
        <v>143115202</v>
      </c>
      <c r="D11300">
        <v>264</v>
      </c>
      <c r="E11300" t="s">
        <v>91</v>
      </c>
      <c r="G11300">
        <v>0</v>
      </c>
      <c r="H11300">
        <v>2014</v>
      </c>
      <c r="I11300">
        <v>11</v>
      </c>
      <c r="J11300">
        <v>4</v>
      </c>
      <c r="K11300">
        <v>17</v>
      </c>
      <c r="L11300">
        <v>24</v>
      </c>
      <c r="M11300" t="s">
        <v>900</v>
      </c>
      <c r="N11300" t="s">
        <v>860</v>
      </c>
      <c r="O11300" t="s">
        <v>2030</v>
      </c>
      <c r="R11300" t="str">
        <f t="shared" si="641"/>
        <v>Weekday</v>
      </c>
      <c r="S11300" s="27">
        <f t="shared" si="642"/>
        <v>41947</v>
      </c>
      <c r="V11300" t="str">
        <f t="shared" si="643"/>
        <v/>
      </c>
      <c r="AO11300" s="27"/>
      <c r="AX11300" s="27"/>
      <c r="AY11300" s="27"/>
    </row>
    <row r="11301" spans="1:51" x14ac:dyDescent="0.25">
      <c r="A11301" t="s">
        <v>391</v>
      </c>
      <c r="B11301" t="s">
        <v>218</v>
      </c>
      <c r="C11301">
        <v>142255111</v>
      </c>
      <c r="D11301">
        <v>264</v>
      </c>
      <c r="E11301" t="s">
        <v>91</v>
      </c>
      <c r="G11301">
        <v>0</v>
      </c>
      <c r="H11301">
        <v>2014</v>
      </c>
      <c r="I11301">
        <v>8</v>
      </c>
      <c r="J11301">
        <v>13</v>
      </c>
      <c r="K11301">
        <v>8</v>
      </c>
      <c r="L11301">
        <v>51</v>
      </c>
      <c r="M11301" t="s">
        <v>900</v>
      </c>
      <c r="N11301" t="s">
        <v>860</v>
      </c>
      <c r="O11301" t="s">
        <v>2030</v>
      </c>
      <c r="R11301" t="str">
        <f t="shared" si="641"/>
        <v>Weekday</v>
      </c>
      <c r="S11301" s="27">
        <f t="shared" si="642"/>
        <v>41864</v>
      </c>
      <c r="V11301" t="str">
        <f t="shared" si="643"/>
        <v/>
      </c>
      <c r="AE11301" s="27"/>
      <c r="AG11301" s="27"/>
      <c r="AX11301" s="27"/>
      <c r="AY11301" s="27"/>
    </row>
    <row r="11302" spans="1:51" x14ac:dyDescent="0.25">
      <c r="A11302" t="s">
        <v>391</v>
      </c>
      <c r="B11302" t="s">
        <v>218</v>
      </c>
      <c r="C11302">
        <v>141105162</v>
      </c>
      <c r="D11302">
        <v>264</v>
      </c>
      <c r="E11302" t="s">
        <v>91</v>
      </c>
      <c r="G11302">
        <v>0</v>
      </c>
      <c r="H11302">
        <v>2014</v>
      </c>
      <c r="I11302">
        <v>4</v>
      </c>
      <c r="J11302">
        <v>17</v>
      </c>
      <c r="K11302">
        <v>18</v>
      </c>
      <c r="L11302">
        <v>52</v>
      </c>
      <c r="M11302" t="s">
        <v>900</v>
      </c>
      <c r="N11302" t="s">
        <v>860</v>
      </c>
      <c r="O11302" t="s">
        <v>2030</v>
      </c>
      <c r="R11302" t="str">
        <f t="shared" si="641"/>
        <v>Weekday</v>
      </c>
      <c r="S11302" s="27">
        <f t="shared" si="642"/>
        <v>41746</v>
      </c>
      <c r="V11302" t="str">
        <f t="shared" si="643"/>
        <v/>
      </c>
      <c r="AX11302" s="27"/>
      <c r="AY11302" s="27"/>
    </row>
    <row r="11303" spans="1:51" x14ac:dyDescent="0.25">
      <c r="A11303" t="s">
        <v>391</v>
      </c>
      <c r="B11303" t="s">
        <v>218</v>
      </c>
      <c r="C11303">
        <v>141825185</v>
      </c>
      <c r="D11303">
        <v>264</v>
      </c>
      <c r="E11303" t="s">
        <v>91</v>
      </c>
      <c r="G11303">
        <v>0</v>
      </c>
      <c r="H11303">
        <v>2014</v>
      </c>
      <c r="I11303">
        <v>6</v>
      </c>
      <c r="J11303">
        <v>25</v>
      </c>
      <c r="K11303">
        <v>16</v>
      </c>
      <c r="L11303">
        <v>35</v>
      </c>
      <c r="M11303" t="s">
        <v>900</v>
      </c>
      <c r="N11303" t="s">
        <v>171</v>
      </c>
      <c r="O11303" t="s">
        <v>2030</v>
      </c>
      <c r="R11303" t="str">
        <f t="shared" si="641"/>
        <v>Weekday</v>
      </c>
      <c r="S11303" s="27">
        <f t="shared" si="642"/>
        <v>41815</v>
      </c>
      <c r="V11303" t="str">
        <f t="shared" si="643"/>
        <v/>
      </c>
      <c r="AO11303" s="27"/>
      <c r="AX11303" s="27"/>
      <c r="AY11303" s="27"/>
    </row>
    <row r="11304" spans="1:51" x14ac:dyDescent="0.25">
      <c r="A11304" t="s">
        <v>391</v>
      </c>
      <c r="B11304" t="s">
        <v>218</v>
      </c>
      <c r="C11304">
        <v>142535090</v>
      </c>
      <c r="D11304">
        <v>264</v>
      </c>
      <c r="E11304" t="s">
        <v>91</v>
      </c>
      <c r="G11304">
        <v>0</v>
      </c>
      <c r="H11304">
        <v>2014</v>
      </c>
      <c r="I11304">
        <v>8</v>
      </c>
      <c r="J11304">
        <v>27</v>
      </c>
      <c r="K11304">
        <v>18</v>
      </c>
      <c r="L11304">
        <v>5</v>
      </c>
      <c r="M11304" t="s">
        <v>900</v>
      </c>
      <c r="N11304" t="s">
        <v>860</v>
      </c>
      <c r="O11304" t="s">
        <v>2030</v>
      </c>
      <c r="R11304" t="str">
        <f t="shared" si="641"/>
        <v>Weekday</v>
      </c>
      <c r="S11304" s="27">
        <f t="shared" si="642"/>
        <v>41878</v>
      </c>
      <c r="V11304" t="str">
        <f t="shared" si="643"/>
        <v/>
      </c>
      <c r="AE11304" s="27"/>
      <c r="AO11304" s="27"/>
      <c r="AX11304" s="27"/>
      <c r="AY11304" s="27"/>
    </row>
    <row r="11305" spans="1:51" x14ac:dyDescent="0.25">
      <c r="A11305" t="s">
        <v>391</v>
      </c>
      <c r="B11305" t="s">
        <v>218</v>
      </c>
      <c r="C11305">
        <v>133025276</v>
      </c>
      <c r="D11305">
        <v>264</v>
      </c>
      <c r="E11305" t="s">
        <v>91</v>
      </c>
      <c r="G11305">
        <v>0</v>
      </c>
      <c r="H11305">
        <v>2013</v>
      </c>
      <c r="I11305">
        <v>10</v>
      </c>
      <c r="J11305">
        <v>26</v>
      </c>
      <c r="K11305">
        <v>1</v>
      </c>
      <c r="L11305">
        <v>0</v>
      </c>
      <c r="M11305" t="s">
        <v>900</v>
      </c>
      <c r="N11305" t="s">
        <v>859</v>
      </c>
      <c r="O11305" t="s">
        <v>2030</v>
      </c>
      <c r="R11305" t="str">
        <f t="shared" si="641"/>
        <v>Weekend</v>
      </c>
      <c r="S11305" s="27">
        <f t="shared" si="642"/>
        <v>41573</v>
      </c>
      <c r="V11305" t="str">
        <f t="shared" si="643"/>
        <v/>
      </c>
    </row>
    <row r="11306" spans="1:51" x14ac:dyDescent="0.25">
      <c r="A11306" t="s">
        <v>391</v>
      </c>
      <c r="B11306" t="s">
        <v>218</v>
      </c>
      <c r="C11306">
        <v>161685177</v>
      </c>
      <c r="D11306">
        <v>264</v>
      </c>
      <c r="E11306" t="s">
        <v>91</v>
      </c>
      <c r="G11306">
        <v>0</v>
      </c>
      <c r="H11306">
        <v>2016</v>
      </c>
      <c r="I11306">
        <v>6</v>
      </c>
      <c r="J11306">
        <v>9</v>
      </c>
      <c r="K11306">
        <v>7</v>
      </c>
      <c r="L11306">
        <v>41</v>
      </c>
      <c r="M11306" t="s">
        <v>900</v>
      </c>
      <c r="N11306" t="s">
        <v>170</v>
      </c>
      <c r="O11306" t="s">
        <v>2030</v>
      </c>
      <c r="R11306" t="str">
        <f t="shared" si="641"/>
        <v>Weekday</v>
      </c>
      <c r="S11306" s="27">
        <f t="shared" si="642"/>
        <v>42530</v>
      </c>
      <c r="V11306" t="str">
        <f t="shared" si="643"/>
        <v/>
      </c>
      <c r="AO11306" s="27"/>
      <c r="AX11306" s="27"/>
      <c r="AY11306" s="27"/>
    </row>
    <row r="11307" spans="1:51" x14ac:dyDescent="0.25">
      <c r="A11307" t="s">
        <v>391</v>
      </c>
      <c r="B11307" t="s">
        <v>218</v>
      </c>
      <c r="C11307">
        <v>130025172</v>
      </c>
      <c r="D11307">
        <v>264</v>
      </c>
      <c r="E11307" t="s">
        <v>91</v>
      </c>
      <c r="G11307">
        <v>0</v>
      </c>
      <c r="H11307">
        <v>2013</v>
      </c>
      <c r="I11307">
        <v>1</v>
      </c>
      <c r="J11307">
        <v>2</v>
      </c>
      <c r="K11307">
        <v>7</v>
      </c>
      <c r="L11307">
        <v>40</v>
      </c>
      <c r="M11307" t="s">
        <v>900</v>
      </c>
      <c r="N11307" t="s">
        <v>171</v>
      </c>
      <c r="O11307" t="s">
        <v>2030</v>
      </c>
      <c r="R11307" t="str">
        <f t="shared" si="641"/>
        <v>Weekday</v>
      </c>
      <c r="S11307" s="27">
        <f t="shared" si="642"/>
        <v>41276</v>
      </c>
      <c r="V11307" t="str">
        <f t="shared" si="643"/>
        <v/>
      </c>
      <c r="AE11307" s="27"/>
      <c r="AG11307" s="27"/>
      <c r="AX11307" s="27"/>
      <c r="AY11307" s="27"/>
    </row>
    <row r="11308" spans="1:51" x14ac:dyDescent="0.25">
      <c r="A11308" t="s">
        <v>391</v>
      </c>
      <c r="B11308" t="s">
        <v>218</v>
      </c>
      <c r="C11308">
        <v>141445146</v>
      </c>
      <c r="D11308">
        <v>264</v>
      </c>
      <c r="E11308" t="s">
        <v>91</v>
      </c>
      <c r="G11308">
        <v>0</v>
      </c>
      <c r="H11308">
        <v>2014</v>
      </c>
      <c r="I11308">
        <v>5</v>
      </c>
      <c r="J11308">
        <v>24</v>
      </c>
      <c r="K11308">
        <v>14</v>
      </c>
      <c r="L11308">
        <v>41</v>
      </c>
      <c r="M11308" t="s">
        <v>900</v>
      </c>
      <c r="N11308" t="s">
        <v>171</v>
      </c>
      <c r="O11308" t="s">
        <v>2030</v>
      </c>
      <c r="R11308" t="str">
        <f t="shared" si="641"/>
        <v>Weekend</v>
      </c>
      <c r="S11308" s="27">
        <f t="shared" si="642"/>
        <v>41783</v>
      </c>
      <c r="V11308" t="str">
        <f t="shared" si="643"/>
        <v/>
      </c>
      <c r="AE11308" s="27"/>
      <c r="AO11308" s="27"/>
      <c r="AX11308" s="27"/>
      <c r="AY11308" s="27"/>
    </row>
    <row r="11309" spans="1:51" x14ac:dyDescent="0.25">
      <c r="A11309" t="s">
        <v>391</v>
      </c>
      <c r="B11309" t="s">
        <v>218</v>
      </c>
      <c r="C11309">
        <v>141075258</v>
      </c>
      <c r="D11309">
        <v>264</v>
      </c>
      <c r="E11309" t="s">
        <v>91</v>
      </c>
      <c r="G11309">
        <v>0</v>
      </c>
      <c r="H11309">
        <v>2014</v>
      </c>
      <c r="I11309">
        <v>4</v>
      </c>
      <c r="J11309">
        <v>17</v>
      </c>
      <c r="K11309">
        <v>17</v>
      </c>
      <c r="L11309">
        <v>46</v>
      </c>
      <c r="M11309" t="s">
        <v>900</v>
      </c>
      <c r="N11309" t="s">
        <v>171</v>
      </c>
      <c r="O11309" t="s">
        <v>2030</v>
      </c>
      <c r="R11309" t="str">
        <f t="shared" si="641"/>
        <v>Weekday</v>
      </c>
      <c r="S11309" s="27">
        <f t="shared" si="642"/>
        <v>41746</v>
      </c>
      <c r="V11309" t="str">
        <f t="shared" si="643"/>
        <v/>
      </c>
      <c r="AO11309" s="27"/>
      <c r="AX11309" s="27"/>
      <c r="AY11309" s="27"/>
    </row>
    <row r="11310" spans="1:51" x14ac:dyDescent="0.25">
      <c r="A11310" t="s">
        <v>391</v>
      </c>
      <c r="B11310" t="s">
        <v>218</v>
      </c>
      <c r="C11310">
        <v>152105200</v>
      </c>
      <c r="D11310">
        <v>264</v>
      </c>
      <c r="E11310" t="s">
        <v>91</v>
      </c>
      <c r="G11310">
        <v>0</v>
      </c>
      <c r="H11310">
        <v>2015</v>
      </c>
      <c r="I11310">
        <v>7</v>
      </c>
      <c r="J11310">
        <v>24</v>
      </c>
      <c r="K11310">
        <v>13</v>
      </c>
      <c r="L11310">
        <v>50</v>
      </c>
      <c r="M11310" t="s">
        <v>900</v>
      </c>
      <c r="N11310" t="s">
        <v>171</v>
      </c>
      <c r="O11310" t="s">
        <v>2030</v>
      </c>
      <c r="R11310" t="str">
        <f t="shared" si="641"/>
        <v>Weekday</v>
      </c>
      <c r="S11310" s="27">
        <f t="shared" si="642"/>
        <v>42209</v>
      </c>
      <c r="V11310" t="str">
        <f t="shared" si="643"/>
        <v/>
      </c>
    </row>
    <row r="11311" spans="1:51" x14ac:dyDescent="0.25">
      <c r="A11311" t="s">
        <v>391</v>
      </c>
      <c r="B11311" t="s">
        <v>218</v>
      </c>
      <c r="C11311">
        <v>131915253</v>
      </c>
      <c r="D11311">
        <v>264</v>
      </c>
      <c r="E11311" t="s">
        <v>91</v>
      </c>
      <c r="G11311">
        <v>0</v>
      </c>
      <c r="H11311">
        <v>2013</v>
      </c>
      <c r="I11311">
        <v>7</v>
      </c>
      <c r="J11311">
        <v>10</v>
      </c>
      <c r="K11311">
        <v>17</v>
      </c>
      <c r="L11311">
        <v>30</v>
      </c>
      <c r="M11311" t="s">
        <v>900</v>
      </c>
      <c r="N11311" t="s">
        <v>171</v>
      </c>
      <c r="O11311" t="s">
        <v>2030</v>
      </c>
      <c r="R11311" t="str">
        <f t="shared" si="641"/>
        <v>Weekday</v>
      </c>
      <c r="S11311" s="27">
        <f t="shared" si="642"/>
        <v>41465</v>
      </c>
      <c r="V11311" t="str">
        <f t="shared" si="643"/>
        <v/>
      </c>
    </row>
    <row r="11312" spans="1:51" x14ac:dyDescent="0.25">
      <c r="A11312" t="s">
        <v>391</v>
      </c>
      <c r="B11312" t="s">
        <v>218</v>
      </c>
      <c r="C11312">
        <v>153365022</v>
      </c>
      <c r="D11312">
        <v>264</v>
      </c>
      <c r="E11312" t="s">
        <v>91</v>
      </c>
      <c r="G11312">
        <v>0</v>
      </c>
      <c r="H11312">
        <v>2015</v>
      </c>
      <c r="I11312">
        <v>11</v>
      </c>
      <c r="J11312">
        <v>20</v>
      </c>
      <c r="K11312">
        <v>12</v>
      </c>
      <c r="L11312">
        <v>20</v>
      </c>
      <c r="M11312" t="s">
        <v>900</v>
      </c>
      <c r="N11312" t="s">
        <v>171</v>
      </c>
      <c r="O11312" t="s">
        <v>2030</v>
      </c>
      <c r="R11312" t="str">
        <f t="shared" si="641"/>
        <v>Weekday</v>
      </c>
      <c r="S11312" s="27">
        <f t="shared" si="642"/>
        <v>42328</v>
      </c>
      <c r="V11312" t="str">
        <f t="shared" si="643"/>
        <v/>
      </c>
      <c r="AE11312" s="27"/>
      <c r="AO11312" s="27"/>
      <c r="AX11312" s="27"/>
      <c r="AY11312" s="27"/>
    </row>
    <row r="11313" spans="1:51" x14ac:dyDescent="0.25">
      <c r="A11313" t="s">
        <v>391</v>
      </c>
      <c r="B11313" t="s">
        <v>218</v>
      </c>
      <c r="C11313">
        <v>161935163</v>
      </c>
      <c r="D11313">
        <v>264</v>
      </c>
      <c r="E11313" t="s">
        <v>91</v>
      </c>
      <c r="G11313">
        <v>0</v>
      </c>
      <c r="H11313">
        <v>2016</v>
      </c>
      <c r="I11313">
        <v>7</v>
      </c>
      <c r="J11313">
        <v>1</v>
      </c>
      <c r="K11313">
        <v>17</v>
      </c>
      <c r="L11313">
        <v>2</v>
      </c>
      <c r="M11313" t="s">
        <v>900</v>
      </c>
      <c r="N11313" t="s">
        <v>171</v>
      </c>
      <c r="O11313" t="s">
        <v>2030</v>
      </c>
      <c r="R11313" t="str">
        <f t="shared" ref="R11313:R11375" si="644">IF(WEEKDAY(DATE(H11313,I11313,J11313),2) &lt; 6, "Weekday", "Weekend")</f>
        <v>Weekday</v>
      </c>
      <c r="S11313" s="27">
        <f t="shared" ref="S11313:S11375" si="645">DATE(H11313,I11313,J11313)</f>
        <v>42552</v>
      </c>
      <c r="V11313" t="str">
        <f t="shared" si="643"/>
        <v/>
      </c>
      <c r="AE11313" s="27"/>
      <c r="AO11313" s="27"/>
      <c r="AX11313" s="27"/>
      <c r="AY11313" s="27"/>
    </row>
    <row r="11314" spans="1:51" x14ac:dyDescent="0.25">
      <c r="A11314" t="s">
        <v>391</v>
      </c>
      <c r="B11314" t="s">
        <v>218</v>
      </c>
      <c r="C11314">
        <v>150555212</v>
      </c>
      <c r="D11314">
        <v>264</v>
      </c>
      <c r="E11314" t="s">
        <v>91</v>
      </c>
      <c r="G11314">
        <v>0</v>
      </c>
      <c r="H11314">
        <v>2015</v>
      </c>
      <c r="I11314">
        <v>2</v>
      </c>
      <c r="J11314">
        <v>24</v>
      </c>
      <c r="K11314">
        <v>6</v>
      </c>
      <c r="L11314">
        <v>58</v>
      </c>
      <c r="M11314" t="s">
        <v>899</v>
      </c>
      <c r="N11314" t="s">
        <v>171</v>
      </c>
      <c r="O11314" t="s">
        <v>2030</v>
      </c>
      <c r="R11314" t="str">
        <f t="shared" si="644"/>
        <v>Weekday</v>
      </c>
      <c r="S11314" s="27">
        <f t="shared" si="645"/>
        <v>42059</v>
      </c>
      <c r="V11314" t="str">
        <f t="shared" si="643"/>
        <v/>
      </c>
      <c r="AE11314" s="27"/>
      <c r="AO11314" s="27"/>
      <c r="AX11314" s="27"/>
      <c r="AY11314" s="27"/>
    </row>
    <row r="11315" spans="1:51" x14ac:dyDescent="0.25">
      <c r="A11315" t="s">
        <v>391</v>
      </c>
      <c r="B11315" t="s">
        <v>218</v>
      </c>
      <c r="C11315">
        <v>151545329</v>
      </c>
      <c r="D11315">
        <v>264</v>
      </c>
      <c r="E11315" t="s">
        <v>91</v>
      </c>
      <c r="G11315">
        <v>0</v>
      </c>
      <c r="H11315">
        <v>2015</v>
      </c>
      <c r="I11315">
        <v>6</v>
      </c>
      <c r="J11315">
        <v>2</v>
      </c>
      <c r="K11315">
        <v>17</v>
      </c>
      <c r="L11315">
        <v>20</v>
      </c>
      <c r="M11315" t="s">
        <v>900</v>
      </c>
      <c r="N11315" t="s">
        <v>404</v>
      </c>
      <c r="O11315" t="s">
        <v>2030</v>
      </c>
      <c r="R11315" t="str">
        <f t="shared" si="644"/>
        <v>Weekday</v>
      </c>
      <c r="S11315" s="27">
        <f t="shared" si="645"/>
        <v>42157</v>
      </c>
      <c r="V11315" t="str">
        <f t="shared" si="643"/>
        <v/>
      </c>
      <c r="AE11315" s="27"/>
      <c r="AO11315" s="27"/>
      <c r="AX11315" s="27"/>
      <c r="AY11315" s="27"/>
    </row>
    <row r="11316" spans="1:51" x14ac:dyDescent="0.25">
      <c r="A11316" t="s">
        <v>391</v>
      </c>
      <c r="B11316" t="s">
        <v>218</v>
      </c>
      <c r="C11316">
        <v>131835285</v>
      </c>
      <c r="D11316">
        <v>264</v>
      </c>
      <c r="E11316" t="s">
        <v>91</v>
      </c>
      <c r="G11316">
        <v>0</v>
      </c>
      <c r="H11316">
        <v>2013</v>
      </c>
      <c r="I11316">
        <v>7</v>
      </c>
      <c r="J11316">
        <v>2</v>
      </c>
      <c r="K11316">
        <v>16</v>
      </c>
      <c r="L11316">
        <v>2</v>
      </c>
      <c r="M11316" t="s">
        <v>900</v>
      </c>
      <c r="N11316" t="s">
        <v>404</v>
      </c>
      <c r="O11316" t="s">
        <v>2030</v>
      </c>
      <c r="R11316" t="str">
        <f t="shared" si="644"/>
        <v>Weekday</v>
      </c>
      <c r="S11316" s="27">
        <f t="shared" si="645"/>
        <v>41457</v>
      </c>
      <c r="V11316" t="str">
        <f t="shared" si="643"/>
        <v/>
      </c>
      <c r="AE11316" s="27"/>
      <c r="AO11316" s="27"/>
      <c r="AX11316" s="27"/>
      <c r="AY11316" s="27"/>
    </row>
    <row r="11317" spans="1:51" x14ac:dyDescent="0.25">
      <c r="A11317" t="s">
        <v>391</v>
      </c>
      <c r="B11317" t="s">
        <v>218</v>
      </c>
      <c r="C11317">
        <v>130545073</v>
      </c>
      <c r="D11317">
        <v>264</v>
      </c>
      <c r="E11317" t="s">
        <v>91</v>
      </c>
      <c r="G11317">
        <v>0</v>
      </c>
      <c r="H11317">
        <v>2013</v>
      </c>
      <c r="I11317">
        <v>2</v>
      </c>
      <c r="J11317">
        <v>22</v>
      </c>
      <c r="K11317">
        <v>5</v>
      </c>
      <c r="L11317">
        <v>25</v>
      </c>
      <c r="M11317" t="s">
        <v>900</v>
      </c>
      <c r="N11317" t="s">
        <v>860</v>
      </c>
      <c r="O11317" t="s">
        <v>2030</v>
      </c>
      <c r="R11317" t="str">
        <f t="shared" si="644"/>
        <v>Weekday</v>
      </c>
      <c r="S11317" s="27">
        <f t="shared" si="645"/>
        <v>41327</v>
      </c>
      <c r="V11317" t="str">
        <f t="shared" si="643"/>
        <v/>
      </c>
      <c r="AE11317" s="27"/>
      <c r="AO11317" s="27"/>
      <c r="AX11317" s="27"/>
      <c r="AY11317" s="27"/>
    </row>
    <row r="11318" spans="1:51" x14ac:dyDescent="0.25">
      <c r="A11318" t="s">
        <v>391</v>
      </c>
      <c r="B11318" t="s">
        <v>218</v>
      </c>
      <c r="C11318">
        <v>142635135</v>
      </c>
      <c r="D11318">
        <v>264</v>
      </c>
      <c r="E11318" t="s">
        <v>91</v>
      </c>
      <c r="G11318">
        <v>0</v>
      </c>
      <c r="H11318">
        <v>2014</v>
      </c>
      <c r="I11318">
        <v>9</v>
      </c>
      <c r="J11318">
        <v>19</v>
      </c>
      <c r="K11318">
        <v>16</v>
      </c>
      <c r="L11318">
        <v>40</v>
      </c>
      <c r="M11318" t="s">
        <v>900</v>
      </c>
      <c r="N11318" t="s">
        <v>860</v>
      </c>
      <c r="O11318" t="s">
        <v>2030</v>
      </c>
      <c r="R11318" t="str">
        <f t="shared" si="644"/>
        <v>Weekday</v>
      </c>
      <c r="S11318" s="27">
        <f t="shared" si="645"/>
        <v>41901</v>
      </c>
      <c r="V11318" t="str">
        <f t="shared" si="643"/>
        <v/>
      </c>
      <c r="AE11318" s="27"/>
      <c r="AO11318" s="27"/>
      <c r="AX11318" s="27"/>
      <c r="AY11318" s="27"/>
    </row>
    <row r="11319" spans="1:51" x14ac:dyDescent="0.25">
      <c r="A11319" t="s">
        <v>391</v>
      </c>
      <c r="B11319" t="s">
        <v>218</v>
      </c>
      <c r="C11319">
        <v>141185276</v>
      </c>
      <c r="D11319">
        <v>264</v>
      </c>
      <c r="E11319" t="s">
        <v>91</v>
      </c>
      <c r="G11319">
        <v>0</v>
      </c>
      <c r="H11319">
        <v>2014</v>
      </c>
      <c r="I11319">
        <v>4</v>
      </c>
      <c r="J11319">
        <v>28</v>
      </c>
      <c r="K11319">
        <v>16</v>
      </c>
      <c r="L11319">
        <v>13</v>
      </c>
      <c r="M11319" t="s">
        <v>900</v>
      </c>
      <c r="N11319" t="s">
        <v>860</v>
      </c>
      <c r="O11319" t="s">
        <v>2030</v>
      </c>
      <c r="R11319" t="str">
        <f t="shared" si="644"/>
        <v>Weekday</v>
      </c>
      <c r="S11319" s="27">
        <f t="shared" si="645"/>
        <v>41757</v>
      </c>
      <c r="V11319" t="str">
        <f t="shared" si="643"/>
        <v/>
      </c>
      <c r="AO11319" s="27"/>
      <c r="AX11319" s="27"/>
      <c r="AY11319" s="27"/>
    </row>
    <row r="11320" spans="1:51" x14ac:dyDescent="0.25">
      <c r="A11320" t="s">
        <v>391</v>
      </c>
      <c r="B11320" t="s">
        <v>218</v>
      </c>
      <c r="C11320">
        <v>143035115</v>
      </c>
      <c r="D11320">
        <v>264</v>
      </c>
      <c r="E11320" t="s">
        <v>91</v>
      </c>
      <c r="G11320">
        <v>0</v>
      </c>
      <c r="H11320">
        <v>2014</v>
      </c>
      <c r="I11320">
        <v>10</v>
      </c>
      <c r="J11320">
        <v>29</v>
      </c>
      <c r="K11320">
        <v>7</v>
      </c>
      <c r="L11320">
        <v>33</v>
      </c>
      <c r="M11320" t="s">
        <v>900</v>
      </c>
      <c r="N11320" t="s">
        <v>860</v>
      </c>
      <c r="O11320" t="s">
        <v>2030</v>
      </c>
      <c r="R11320" t="str">
        <f t="shared" si="644"/>
        <v>Weekday</v>
      </c>
      <c r="S11320" s="27">
        <f t="shared" si="645"/>
        <v>41941</v>
      </c>
      <c r="V11320" t="str">
        <f t="shared" si="643"/>
        <v/>
      </c>
      <c r="AE11320" s="27"/>
      <c r="AO11320" s="27"/>
      <c r="AX11320" s="27"/>
      <c r="AY11320" s="27"/>
    </row>
    <row r="11321" spans="1:51" x14ac:dyDescent="0.25">
      <c r="A11321" t="s">
        <v>391</v>
      </c>
      <c r="B11321" t="s">
        <v>218</v>
      </c>
      <c r="C11321">
        <v>152725239</v>
      </c>
      <c r="D11321">
        <v>264</v>
      </c>
      <c r="E11321" t="s">
        <v>91</v>
      </c>
      <c r="G11321">
        <v>0</v>
      </c>
      <c r="H11321">
        <v>2015</v>
      </c>
      <c r="I11321">
        <v>9</v>
      </c>
      <c r="J11321">
        <v>28</v>
      </c>
      <c r="K11321">
        <v>6</v>
      </c>
      <c r="L11321">
        <v>19</v>
      </c>
      <c r="M11321" t="s">
        <v>900</v>
      </c>
      <c r="N11321" t="s">
        <v>860</v>
      </c>
      <c r="O11321" t="s">
        <v>2030</v>
      </c>
      <c r="R11321" t="str">
        <f t="shared" si="644"/>
        <v>Weekday</v>
      </c>
      <c r="S11321" s="27">
        <f t="shared" si="645"/>
        <v>42275</v>
      </c>
      <c r="V11321" t="str">
        <f t="shared" si="643"/>
        <v/>
      </c>
      <c r="AE11321" s="27"/>
      <c r="AO11321" s="27"/>
      <c r="AX11321" s="27"/>
      <c r="AY11321" s="27"/>
    </row>
    <row r="11322" spans="1:51" x14ac:dyDescent="0.25">
      <c r="A11322" t="s">
        <v>391</v>
      </c>
      <c r="B11322" t="s">
        <v>218</v>
      </c>
      <c r="C11322">
        <v>153065296</v>
      </c>
      <c r="D11322">
        <v>264</v>
      </c>
      <c r="E11322" t="s">
        <v>91</v>
      </c>
      <c r="G11322">
        <v>0</v>
      </c>
      <c r="H11322">
        <v>2015</v>
      </c>
      <c r="I11322">
        <v>10</v>
      </c>
      <c r="J11322">
        <v>22</v>
      </c>
      <c r="K11322">
        <v>8</v>
      </c>
      <c r="L11322">
        <v>21</v>
      </c>
      <c r="M11322" t="s">
        <v>900</v>
      </c>
      <c r="N11322" t="s">
        <v>860</v>
      </c>
      <c r="O11322" t="s">
        <v>2030</v>
      </c>
      <c r="R11322" t="str">
        <f t="shared" si="644"/>
        <v>Weekday</v>
      </c>
      <c r="S11322" s="27">
        <f t="shared" si="645"/>
        <v>42299</v>
      </c>
      <c r="V11322" t="str">
        <f t="shared" si="643"/>
        <v/>
      </c>
      <c r="AE11322" s="27"/>
      <c r="AO11322" s="27"/>
      <c r="AX11322" s="27"/>
      <c r="AY11322" s="27"/>
    </row>
    <row r="11323" spans="1:51" x14ac:dyDescent="0.25">
      <c r="A11323" t="s">
        <v>391</v>
      </c>
      <c r="B11323" t="s">
        <v>218</v>
      </c>
      <c r="C11323">
        <v>153255291</v>
      </c>
      <c r="D11323">
        <v>264</v>
      </c>
      <c r="E11323" t="s">
        <v>91</v>
      </c>
      <c r="G11323">
        <v>0</v>
      </c>
      <c r="H11323">
        <v>2015</v>
      </c>
      <c r="I11323">
        <v>11</v>
      </c>
      <c r="J11323">
        <v>17</v>
      </c>
      <c r="K11323">
        <v>17</v>
      </c>
      <c r="L11323">
        <v>25</v>
      </c>
      <c r="M11323" t="s">
        <v>900</v>
      </c>
      <c r="N11323" t="s">
        <v>860</v>
      </c>
      <c r="O11323" t="s">
        <v>2030</v>
      </c>
      <c r="R11323" t="str">
        <f t="shared" si="644"/>
        <v>Weekday</v>
      </c>
      <c r="S11323" s="27">
        <f t="shared" si="645"/>
        <v>42325</v>
      </c>
      <c r="V11323" t="str">
        <f t="shared" si="643"/>
        <v/>
      </c>
      <c r="AE11323" s="27"/>
      <c r="AG11323" s="27"/>
      <c r="AX11323" s="27"/>
      <c r="AY11323" s="27"/>
    </row>
    <row r="11324" spans="1:51" x14ac:dyDescent="0.25">
      <c r="A11324" t="s">
        <v>391</v>
      </c>
      <c r="B11324" t="s">
        <v>218</v>
      </c>
      <c r="C11324">
        <v>153575073</v>
      </c>
      <c r="D11324">
        <v>264</v>
      </c>
      <c r="E11324" t="s">
        <v>91</v>
      </c>
      <c r="G11324">
        <v>0</v>
      </c>
      <c r="H11324">
        <v>2015</v>
      </c>
      <c r="I11324">
        <v>12</v>
      </c>
      <c r="J11324">
        <v>23</v>
      </c>
      <c r="K11324">
        <v>6</v>
      </c>
      <c r="L11324">
        <v>15</v>
      </c>
      <c r="M11324" t="s">
        <v>900</v>
      </c>
      <c r="N11324" t="s">
        <v>860</v>
      </c>
      <c r="O11324" t="s">
        <v>2030</v>
      </c>
      <c r="R11324" t="str">
        <f t="shared" si="644"/>
        <v>Weekday</v>
      </c>
      <c r="S11324" s="27">
        <f t="shared" si="645"/>
        <v>42361</v>
      </c>
      <c r="V11324" t="str">
        <f t="shared" si="643"/>
        <v/>
      </c>
      <c r="AX11324" s="27"/>
      <c r="AY11324" s="27"/>
    </row>
    <row r="11325" spans="1:51" x14ac:dyDescent="0.25">
      <c r="A11325" t="s">
        <v>391</v>
      </c>
      <c r="B11325" t="s">
        <v>218</v>
      </c>
      <c r="C11325">
        <v>161155237</v>
      </c>
      <c r="D11325">
        <v>264</v>
      </c>
      <c r="E11325" t="s">
        <v>91</v>
      </c>
      <c r="G11325">
        <v>0</v>
      </c>
      <c r="H11325">
        <v>2016</v>
      </c>
      <c r="I11325">
        <v>4</v>
      </c>
      <c r="J11325">
        <v>22</v>
      </c>
      <c r="K11325">
        <v>7</v>
      </c>
      <c r="L11325">
        <v>45</v>
      </c>
      <c r="M11325" t="s">
        <v>900</v>
      </c>
      <c r="N11325" t="s">
        <v>860</v>
      </c>
      <c r="O11325" t="s">
        <v>2030</v>
      </c>
      <c r="R11325" t="str">
        <f t="shared" si="644"/>
        <v>Weekday</v>
      </c>
      <c r="S11325" s="27">
        <f t="shared" si="645"/>
        <v>42482</v>
      </c>
      <c r="V11325" t="str">
        <f t="shared" si="643"/>
        <v/>
      </c>
      <c r="AE11325" s="27"/>
      <c r="AG11325" s="27"/>
      <c r="AX11325" s="27"/>
      <c r="AY11325" s="27"/>
    </row>
    <row r="11326" spans="1:51" x14ac:dyDescent="0.25">
      <c r="A11326" t="s">
        <v>391</v>
      </c>
      <c r="B11326" t="s">
        <v>218</v>
      </c>
      <c r="C11326">
        <v>161325100</v>
      </c>
      <c r="D11326">
        <v>264</v>
      </c>
      <c r="E11326" t="s">
        <v>91</v>
      </c>
      <c r="G11326">
        <v>0</v>
      </c>
      <c r="H11326">
        <v>2016</v>
      </c>
      <c r="I11326">
        <v>5</v>
      </c>
      <c r="J11326">
        <v>2</v>
      </c>
      <c r="K11326">
        <v>17</v>
      </c>
      <c r="L11326">
        <v>35</v>
      </c>
      <c r="M11326" t="s">
        <v>900</v>
      </c>
      <c r="N11326" t="s">
        <v>860</v>
      </c>
      <c r="O11326" t="s">
        <v>2030</v>
      </c>
      <c r="R11326" t="str">
        <f t="shared" si="644"/>
        <v>Weekday</v>
      </c>
      <c r="S11326" s="27">
        <f t="shared" si="645"/>
        <v>42492</v>
      </c>
      <c r="V11326" t="str">
        <f t="shared" si="643"/>
        <v/>
      </c>
    </row>
    <row r="11327" spans="1:51" x14ac:dyDescent="0.25">
      <c r="A11327" t="s">
        <v>391</v>
      </c>
      <c r="B11327" t="s">
        <v>218</v>
      </c>
      <c r="C11327">
        <v>160645248</v>
      </c>
      <c r="D11327">
        <v>264</v>
      </c>
      <c r="E11327" t="s">
        <v>91</v>
      </c>
      <c r="G11327">
        <v>0</v>
      </c>
      <c r="H11327">
        <v>2016</v>
      </c>
      <c r="I11327">
        <v>3</v>
      </c>
      <c r="J11327">
        <v>3</v>
      </c>
      <c r="K11327">
        <v>17</v>
      </c>
      <c r="L11327">
        <v>6</v>
      </c>
      <c r="M11327" t="s">
        <v>900</v>
      </c>
      <c r="N11327" t="s">
        <v>860</v>
      </c>
      <c r="O11327" t="s">
        <v>2030</v>
      </c>
      <c r="R11327" t="str">
        <f t="shared" si="644"/>
        <v>Weekday</v>
      </c>
      <c r="S11327" s="27">
        <f t="shared" si="645"/>
        <v>42432</v>
      </c>
      <c r="V11327" t="str">
        <f t="shared" si="643"/>
        <v/>
      </c>
      <c r="AX11327" s="27"/>
      <c r="AY11327" s="27"/>
    </row>
    <row r="11328" spans="1:51" x14ac:dyDescent="0.25">
      <c r="A11328" t="s">
        <v>391</v>
      </c>
      <c r="B11328" t="s">
        <v>218</v>
      </c>
      <c r="C11328">
        <v>160125195</v>
      </c>
      <c r="D11328">
        <v>264</v>
      </c>
      <c r="E11328" t="s">
        <v>91</v>
      </c>
      <c r="G11328">
        <v>0</v>
      </c>
      <c r="H11328">
        <v>2016</v>
      </c>
      <c r="I11328">
        <v>1</v>
      </c>
      <c r="J11328">
        <v>12</v>
      </c>
      <c r="K11328">
        <v>7</v>
      </c>
      <c r="L11328">
        <v>55</v>
      </c>
      <c r="M11328" t="s">
        <v>900</v>
      </c>
      <c r="N11328" t="s">
        <v>860</v>
      </c>
      <c r="O11328" t="s">
        <v>2030</v>
      </c>
      <c r="R11328" t="str">
        <f t="shared" si="644"/>
        <v>Weekday</v>
      </c>
      <c r="S11328" s="27">
        <f t="shared" si="645"/>
        <v>42381</v>
      </c>
      <c r="V11328" t="str">
        <f t="shared" si="643"/>
        <v/>
      </c>
      <c r="AE11328" s="27"/>
      <c r="AG11328" s="27"/>
      <c r="AX11328" s="27"/>
      <c r="AY11328" s="27"/>
    </row>
    <row r="11329" spans="1:51" x14ac:dyDescent="0.25">
      <c r="A11329" t="s">
        <v>391</v>
      </c>
      <c r="B11329" t="s">
        <v>218</v>
      </c>
      <c r="C11329">
        <v>161195077</v>
      </c>
      <c r="D11329">
        <v>264</v>
      </c>
      <c r="E11329" t="s">
        <v>91</v>
      </c>
      <c r="G11329">
        <v>0</v>
      </c>
      <c r="H11329">
        <v>2016</v>
      </c>
      <c r="I11329">
        <v>4</v>
      </c>
      <c r="J11329">
        <v>26</v>
      </c>
      <c r="K11329">
        <v>17</v>
      </c>
      <c r="L11329">
        <v>0</v>
      </c>
      <c r="M11329" t="s">
        <v>900</v>
      </c>
      <c r="N11329" t="s">
        <v>860</v>
      </c>
      <c r="O11329" t="s">
        <v>2030</v>
      </c>
      <c r="R11329" t="str">
        <f t="shared" si="644"/>
        <v>Weekday</v>
      </c>
      <c r="S11329" s="27">
        <f t="shared" si="645"/>
        <v>42486</v>
      </c>
      <c r="V11329" t="str">
        <f t="shared" si="643"/>
        <v/>
      </c>
      <c r="AE11329" s="27"/>
      <c r="AG11329" s="27"/>
      <c r="AX11329" s="27"/>
      <c r="AY11329" s="27"/>
    </row>
    <row r="11330" spans="1:51" x14ac:dyDescent="0.25">
      <c r="A11330" t="s">
        <v>391</v>
      </c>
      <c r="B11330" t="s">
        <v>218</v>
      </c>
      <c r="C11330">
        <v>160985352</v>
      </c>
      <c r="D11330">
        <v>264</v>
      </c>
      <c r="E11330" t="s">
        <v>91</v>
      </c>
      <c r="G11330">
        <v>0</v>
      </c>
      <c r="H11330">
        <v>2016</v>
      </c>
      <c r="I11330">
        <v>4</v>
      </c>
      <c r="J11330">
        <v>6</v>
      </c>
      <c r="K11330">
        <v>16</v>
      </c>
      <c r="L11330">
        <v>40</v>
      </c>
      <c r="M11330" t="s">
        <v>900</v>
      </c>
      <c r="N11330" t="s">
        <v>860</v>
      </c>
      <c r="O11330" t="s">
        <v>2030</v>
      </c>
      <c r="R11330" t="str">
        <f t="shared" si="644"/>
        <v>Weekday</v>
      </c>
      <c r="S11330" s="27">
        <f t="shared" si="645"/>
        <v>42466</v>
      </c>
      <c r="V11330" t="str">
        <f t="shared" si="643"/>
        <v/>
      </c>
      <c r="AX11330" s="27"/>
      <c r="AY11330" s="27"/>
    </row>
    <row r="11331" spans="1:51" x14ac:dyDescent="0.25">
      <c r="A11331" t="s">
        <v>391</v>
      </c>
      <c r="B11331" t="s">
        <v>218</v>
      </c>
      <c r="C11331">
        <v>132005131</v>
      </c>
      <c r="D11331">
        <v>264</v>
      </c>
      <c r="E11331" t="s">
        <v>91</v>
      </c>
      <c r="G11331">
        <v>0</v>
      </c>
      <c r="H11331">
        <v>2013</v>
      </c>
      <c r="I11331">
        <v>7</v>
      </c>
      <c r="J11331">
        <v>15</v>
      </c>
      <c r="K11331">
        <v>16</v>
      </c>
      <c r="L11331">
        <v>21</v>
      </c>
      <c r="M11331" t="s">
        <v>900</v>
      </c>
      <c r="N11331" t="s">
        <v>860</v>
      </c>
      <c r="O11331" t="s">
        <v>2030</v>
      </c>
      <c r="R11331" t="str">
        <f t="shared" si="644"/>
        <v>Weekday</v>
      </c>
      <c r="S11331" s="27">
        <f t="shared" si="645"/>
        <v>41470</v>
      </c>
      <c r="V11331" t="str">
        <f t="shared" ref="V11331:V11394" si="646">T11331&amp;U11331</f>
        <v/>
      </c>
      <c r="AE11331" s="27"/>
      <c r="AG11331" s="27"/>
      <c r="AX11331" s="27"/>
      <c r="AY11331" s="27"/>
    </row>
    <row r="11332" spans="1:51" x14ac:dyDescent="0.25">
      <c r="A11332" t="s">
        <v>391</v>
      </c>
      <c r="B11332" t="s">
        <v>218</v>
      </c>
      <c r="C11332">
        <v>131805187</v>
      </c>
      <c r="D11332">
        <v>264</v>
      </c>
      <c r="E11332" t="s">
        <v>91</v>
      </c>
      <c r="G11332">
        <v>0</v>
      </c>
      <c r="H11332">
        <v>2013</v>
      </c>
      <c r="I11332">
        <v>6</v>
      </c>
      <c r="J11332">
        <v>28</v>
      </c>
      <c r="K11332">
        <v>14</v>
      </c>
      <c r="L11332">
        <v>30</v>
      </c>
      <c r="M11332" t="s">
        <v>900</v>
      </c>
      <c r="N11332" t="s">
        <v>860</v>
      </c>
      <c r="O11332" t="s">
        <v>2030</v>
      </c>
      <c r="R11332" t="str">
        <f t="shared" si="644"/>
        <v>Weekday</v>
      </c>
      <c r="S11332" s="27">
        <f t="shared" si="645"/>
        <v>41453</v>
      </c>
      <c r="V11332" t="str">
        <f t="shared" si="646"/>
        <v/>
      </c>
      <c r="AE11332" s="27"/>
      <c r="AG11332" s="27"/>
      <c r="AX11332" s="27"/>
      <c r="AY11332" s="27"/>
    </row>
    <row r="11333" spans="1:51" x14ac:dyDescent="0.25">
      <c r="A11333" t="s">
        <v>391</v>
      </c>
      <c r="B11333" t="s">
        <v>218</v>
      </c>
      <c r="C11333">
        <v>140625396</v>
      </c>
      <c r="D11333">
        <v>264</v>
      </c>
      <c r="E11333" t="s">
        <v>91</v>
      </c>
      <c r="G11333">
        <v>0</v>
      </c>
      <c r="H11333">
        <v>2014</v>
      </c>
      <c r="I11333">
        <v>3</v>
      </c>
      <c r="J11333">
        <v>3</v>
      </c>
      <c r="K11333">
        <v>19</v>
      </c>
      <c r="L11333">
        <v>30</v>
      </c>
      <c r="M11333" t="s">
        <v>899</v>
      </c>
      <c r="N11333" t="s">
        <v>860</v>
      </c>
      <c r="O11333" t="s">
        <v>2030</v>
      </c>
      <c r="R11333" t="str">
        <f t="shared" si="644"/>
        <v>Weekday</v>
      </c>
      <c r="S11333" s="27">
        <f t="shared" si="645"/>
        <v>41701</v>
      </c>
      <c r="V11333" t="str">
        <f t="shared" si="646"/>
        <v/>
      </c>
      <c r="AX11333" s="27"/>
      <c r="AY11333" s="27"/>
    </row>
    <row r="11334" spans="1:51" x14ac:dyDescent="0.25">
      <c r="A11334" t="s">
        <v>391</v>
      </c>
      <c r="B11334" t="s">
        <v>218</v>
      </c>
      <c r="C11334">
        <v>140665009</v>
      </c>
      <c r="D11334">
        <v>264</v>
      </c>
      <c r="E11334" t="s">
        <v>91</v>
      </c>
      <c r="G11334">
        <v>0</v>
      </c>
      <c r="H11334">
        <v>2014</v>
      </c>
      <c r="I11334">
        <v>3</v>
      </c>
      <c r="J11334">
        <v>3</v>
      </c>
      <c r="K11334">
        <v>16</v>
      </c>
      <c r="L11334">
        <v>54</v>
      </c>
      <c r="M11334" t="s">
        <v>899</v>
      </c>
      <c r="N11334" t="s">
        <v>860</v>
      </c>
      <c r="O11334" t="s">
        <v>2030</v>
      </c>
      <c r="R11334" t="str">
        <f t="shared" si="644"/>
        <v>Weekday</v>
      </c>
      <c r="S11334" s="27">
        <f t="shared" si="645"/>
        <v>41701</v>
      </c>
      <c r="V11334" t="str">
        <f t="shared" si="646"/>
        <v/>
      </c>
      <c r="AX11334" s="27"/>
      <c r="AY11334" s="27"/>
    </row>
    <row r="11335" spans="1:51" x14ac:dyDescent="0.25">
      <c r="A11335" t="s">
        <v>391</v>
      </c>
      <c r="B11335" t="s">
        <v>218</v>
      </c>
      <c r="C11335">
        <v>153585067</v>
      </c>
      <c r="D11335">
        <v>264</v>
      </c>
      <c r="E11335" t="s">
        <v>91</v>
      </c>
      <c r="G11335">
        <v>0</v>
      </c>
      <c r="H11335">
        <v>2015</v>
      </c>
      <c r="I11335">
        <v>12</v>
      </c>
      <c r="J11335">
        <v>23</v>
      </c>
      <c r="K11335">
        <v>10</v>
      </c>
      <c r="L11335">
        <v>15</v>
      </c>
      <c r="M11335" t="s">
        <v>900</v>
      </c>
      <c r="N11335" t="s">
        <v>860</v>
      </c>
      <c r="O11335" t="s">
        <v>2030</v>
      </c>
      <c r="R11335" t="str">
        <f t="shared" si="644"/>
        <v>Weekday</v>
      </c>
      <c r="S11335" s="27">
        <f t="shared" si="645"/>
        <v>42361</v>
      </c>
      <c r="V11335" t="str">
        <f t="shared" si="646"/>
        <v/>
      </c>
      <c r="AX11335" s="27"/>
      <c r="AY11335" s="27"/>
    </row>
    <row r="11336" spans="1:51" x14ac:dyDescent="0.25">
      <c r="A11336" t="s">
        <v>391</v>
      </c>
      <c r="B11336" t="s">
        <v>218</v>
      </c>
      <c r="C11336">
        <v>140785308</v>
      </c>
      <c r="D11336">
        <v>264</v>
      </c>
      <c r="E11336" t="s">
        <v>91</v>
      </c>
      <c r="G11336">
        <v>0</v>
      </c>
      <c r="H11336">
        <v>2014</v>
      </c>
      <c r="I11336">
        <v>3</v>
      </c>
      <c r="J11336">
        <v>17</v>
      </c>
      <c r="K11336">
        <v>13</v>
      </c>
      <c r="L11336">
        <v>50</v>
      </c>
      <c r="M11336" t="s">
        <v>899</v>
      </c>
      <c r="N11336" t="s">
        <v>860</v>
      </c>
      <c r="O11336" t="s">
        <v>2030</v>
      </c>
      <c r="R11336" t="str">
        <f t="shared" si="644"/>
        <v>Weekday</v>
      </c>
      <c r="S11336" s="27">
        <f t="shared" si="645"/>
        <v>41715</v>
      </c>
      <c r="V11336" t="str">
        <f t="shared" si="646"/>
        <v/>
      </c>
      <c r="AX11336" s="27"/>
      <c r="AY11336" s="27"/>
    </row>
    <row r="11337" spans="1:51" x14ac:dyDescent="0.25">
      <c r="A11337" t="s">
        <v>391</v>
      </c>
      <c r="B11337" t="s">
        <v>218</v>
      </c>
      <c r="C11337">
        <v>141155110</v>
      </c>
      <c r="D11337">
        <v>264</v>
      </c>
      <c r="E11337" t="s">
        <v>91</v>
      </c>
      <c r="G11337">
        <v>0</v>
      </c>
      <c r="H11337">
        <v>2014</v>
      </c>
      <c r="I11337">
        <v>4</v>
      </c>
      <c r="J11337">
        <v>23</v>
      </c>
      <c r="K11337">
        <v>20</v>
      </c>
      <c r="L11337">
        <v>59</v>
      </c>
      <c r="M11337" t="s">
        <v>900</v>
      </c>
      <c r="N11337" t="s">
        <v>860</v>
      </c>
      <c r="O11337" t="s">
        <v>2030</v>
      </c>
      <c r="R11337" t="str">
        <f t="shared" si="644"/>
        <v>Weekday</v>
      </c>
      <c r="S11337" s="27">
        <f t="shared" si="645"/>
        <v>41752</v>
      </c>
      <c r="V11337" t="str">
        <f t="shared" si="646"/>
        <v/>
      </c>
      <c r="AX11337" s="27"/>
      <c r="AY11337" s="27"/>
    </row>
    <row r="11338" spans="1:51" x14ac:dyDescent="0.25">
      <c r="A11338" t="s">
        <v>391</v>
      </c>
      <c r="B11338" t="s">
        <v>218</v>
      </c>
      <c r="C11338">
        <v>153365503</v>
      </c>
      <c r="D11338">
        <v>264</v>
      </c>
      <c r="E11338" t="s">
        <v>91</v>
      </c>
      <c r="G11338">
        <v>0</v>
      </c>
      <c r="H11338">
        <v>2015</v>
      </c>
      <c r="I11338">
        <v>11</v>
      </c>
      <c r="J11338">
        <v>29</v>
      </c>
      <c r="K11338">
        <v>2</v>
      </c>
      <c r="L11338">
        <v>20</v>
      </c>
      <c r="M11338" t="s">
        <v>900</v>
      </c>
      <c r="N11338" t="s">
        <v>171</v>
      </c>
      <c r="O11338" t="s">
        <v>2030</v>
      </c>
      <c r="R11338" t="str">
        <f t="shared" si="644"/>
        <v>Weekend</v>
      </c>
      <c r="S11338" s="27">
        <f t="shared" si="645"/>
        <v>42337</v>
      </c>
      <c r="V11338" t="str">
        <f t="shared" si="646"/>
        <v/>
      </c>
    </row>
    <row r="11339" spans="1:51" x14ac:dyDescent="0.25">
      <c r="A11339" t="s">
        <v>391</v>
      </c>
      <c r="B11339" t="s">
        <v>218</v>
      </c>
      <c r="C11339">
        <v>162295115</v>
      </c>
      <c r="D11339">
        <v>264</v>
      </c>
      <c r="E11339" t="s">
        <v>91</v>
      </c>
      <c r="G11339">
        <v>0</v>
      </c>
      <c r="H11339">
        <v>2016</v>
      </c>
      <c r="I11339">
        <v>8</v>
      </c>
      <c r="J11339">
        <v>16</v>
      </c>
      <c r="K11339">
        <v>7</v>
      </c>
      <c r="L11339">
        <v>50</v>
      </c>
      <c r="M11339" t="s">
        <v>900</v>
      </c>
      <c r="N11339" t="s">
        <v>860</v>
      </c>
      <c r="O11339" t="s">
        <v>2030</v>
      </c>
      <c r="R11339" t="str">
        <f t="shared" si="644"/>
        <v>Weekday</v>
      </c>
      <c r="S11339" s="27">
        <f t="shared" si="645"/>
        <v>42598</v>
      </c>
      <c r="V11339" t="str">
        <f t="shared" si="646"/>
        <v/>
      </c>
      <c r="AX11339" s="27"/>
      <c r="AY11339" s="27"/>
    </row>
    <row r="11340" spans="1:51" x14ac:dyDescent="0.25">
      <c r="A11340" t="s">
        <v>391</v>
      </c>
      <c r="B11340" t="s">
        <v>218</v>
      </c>
      <c r="C11340">
        <v>130445216</v>
      </c>
      <c r="D11340">
        <v>264</v>
      </c>
      <c r="E11340" t="s">
        <v>91</v>
      </c>
      <c r="G11340">
        <v>0</v>
      </c>
      <c r="H11340">
        <v>2013</v>
      </c>
      <c r="I11340">
        <v>2</v>
      </c>
      <c r="J11340">
        <v>12</v>
      </c>
      <c r="K11340">
        <v>18</v>
      </c>
      <c r="L11340">
        <v>1</v>
      </c>
      <c r="M11340" t="s">
        <v>900</v>
      </c>
      <c r="N11340" t="s">
        <v>860</v>
      </c>
      <c r="O11340" t="s">
        <v>2030</v>
      </c>
      <c r="R11340" t="str">
        <f t="shared" si="644"/>
        <v>Weekday</v>
      </c>
      <c r="S11340" s="27">
        <f t="shared" si="645"/>
        <v>41317</v>
      </c>
      <c r="V11340" t="str">
        <f t="shared" si="646"/>
        <v/>
      </c>
    </row>
    <row r="11341" spans="1:51" x14ac:dyDescent="0.25">
      <c r="A11341" t="s">
        <v>391</v>
      </c>
      <c r="B11341" t="s">
        <v>218</v>
      </c>
      <c r="C11341">
        <v>142185169</v>
      </c>
      <c r="D11341">
        <v>264</v>
      </c>
      <c r="E11341" t="s">
        <v>91</v>
      </c>
      <c r="G11341">
        <v>0</v>
      </c>
      <c r="H11341">
        <v>2014</v>
      </c>
      <c r="I11341">
        <v>1</v>
      </c>
      <c r="J11341">
        <v>13</v>
      </c>
      <c r="K11341">
        <v>7</v>
      </c>
      <c r="L11341">
        <v>50</v>
      </c>
      <c r="M11341" t="s">
        <v>900</v>
      </c>
      <c r="N11341" t="s">
        <v>860</v>
      </c>
      <c r="O11341" t="s">
        <v>2030</v>
      </c>
      <c r="R11341" t="str">
        <f t="shared" si="644"/>
        <v>Weekday</v>
      </c>
      <c r="S11341" s="27">
        <f t="shared" si="645"/>
        <v>41652</v>
      </c>
      <c r="V11341" t="str">
        <f t="shared" si="646"/>
        <v/>
      </c>
      <c r="AX11341" s="27"/>
      <c r="AY11341" s="27"/>
    </row>
    <row r="11342" spans="1:51" x14ac:dyDescent="0.25">
      <c r="A11342" t="s">
        <v>391</v>
      </c>
      <c r="B11342" t="s">
        <v>218</v>
      </c>
      <c r="C11342">
        <v>132515186</v>
      </c>
      <c r="D11342">
        <v>264</v>
      </c>
      <c r="E11342" t="s">
        <v>91</v>
      </c>
      <c r="G11342">
        <v>0</v>
      </c>
      <c r="H11342">
        <v>2013</v>
      </c>
      <c r="I11342">
        <v>9</v>
      </c>
      <c r="J11342">
        <v>4</v>
      </c>
      <c r="K11342">
        <v>18</v>
      </c>
      <c r="L11342">
        <v>15</v>
      </c>
      <c r="M11342" t="s">
        <v>900</v>
      </c>
      <c r="N11342" t="s">
        <v>860</v>
      </c>
      <c r="O11342" t="s">
        <v>2030</v>
      </c>
      <c r="R11342" t="str">
        <f t="shared" si="644"/>
        <v>Weekday</v>
      </c>
      <c r="S11342" s="27">
        <f t="shared" si="645"/>
        <v>41521</v>
      </c>
      <c r="V11342" t="str">
        <f t="shared" si="646"/>
        <v/>
      </c>
    </row>
    <row r="11343" spans="1:51" x14ac:dyDescent="0.25">
      <c r="A11343" t="s">
        <v>391</v>
      </c>
      <c r="B11343" t="s">
        <v>218</v>
      </c>
      <c r="C11343">
        <v>162065151</v>
      </c>
      <c r="D11343">
        <v>264</v>
      </c>
      <c r="E11343" t="s">
        <v>91</v>
      </c>
      <c r="G11343">
        <v>0</v>
      </c>
      <c r="H11343">
        <v>2016</v>
      </c>
      <c r="I11343">
        <v>7</v>
      </c>
      <c r="J11343">
        <v>21</v>
      </c>
      <c r="K11343">
        <v>14</v>
      </c>
      <c r="L11343">
        <v>56</v>
      </c>
      <c r="M11343" t="s">
        <v>900</v>
      </c>
      <c r="N11343" t="s">
        <v>860</v>
      </c>
      <c r="O11343" t="s">
        <v>2030</v>
      </c>
      <c r="R11343" t="str">
        <f t="shared" si="644"/>
        <v>Weekday</v>
      </c>
      <c r="S11343" s="27">
        <f t="shared" si="645"/>
        <v>42572</v>
      </c>
      <c r="V11343" t="str">
        <f t="shared" si="646"/>
        <v/>
      </c>
      <c r="AX11343" s="27"/>
      <c r="AY11343" s="27"/>
    </row>
    <row r="11344" spans="1:51" x14ac:dyDescent="0.25">
      <c r="A11344" t="s">
        <v>391</v>
      </c>
      <c r="B11344" t="s">
        <v>218</v>
      </c>
      <c r="C11344">
        <v>161605463</v>
      </c>
      <c r="D11344">
        <v>264</v>
      </c>
      <c r="E11344" t="s">
        <v>91</v>
      </c>
      <c r="G11344">
        <v>0</v>
      </c>
      <c r="H11344">
        <v>2016</v>
      </c>
      <c r="I11344">
        <v>5</v>
      </c>
      <c r="J11344">
        <v>24</v>
      </c>
      <c r="K11344">
        <v>8</v>
      </c>
      <c r="L11344">
        <v>20</v>
      </c>
      <c r="M11344" t="s">
        <v>900</v>
      </c>
      <c r="N11344" t="s">
        <v>860</v>
      </c>
      <c r="O11344" t="s">
        <v>2030</v>
      </c>
      <c r="R11344" t="str">
        <f t="shared" si="644"/>
        <v>Weekday</v>
      </c>
      <c r="S11344" s="27">
        <f t="shared" si="645"/>
        <v>42514</v>
      </c>
      <c r="V11344" t="str">
        <f t="shared" si="646"/>
        <v/>
      </c>
    </row>
    <row r="11345" spans="1:51" x14ac:dyDescent="0.25">
      <c r="A11345" t="s">
        <v>391</v>
      </c>
      <c r="B11345" t="s">
        <v>218</v>
      </c>
      <c r="C11345">
        <v>170195053</v>
      </c>
      <c r="D11345">
        <v>264</v>
      </c>
      <c r="E11345" t="s">
        <v>91</v>
      </c>
      <c r="G11345">
        <v>0</v>
      </c>
      <c r="H11345">
        <v>2017</v>
      </c>
      <c r="I11345">
        <v>1</v>
      </c>
      <c r="J11345">
        <v>17</v>
      </c>
      <c r="K11345">
        <v>6</v>
      </c>
      <c r="L11345">
        <v>45</v>
      </c>
      <c r="M11345" t="s">
        <v>900</v>
      </c>
      <c r="N11345" t="s">
        <v>171</v>
      </c>
      <c r="O11345" t="s">
        <v>2030</v>
      </c>
      <c r="R11345" t="str">
        <f t="shared" si="644"/>
        <v>Weekday</v>
      </c>
      <c r="S11345" s="27">
        <f t="shared" si="645"/>
        <v>42752</v>
      </c>
      <c r="V11345" t="str">
        <f t="shared" si="646"/>
        <v/>
      </c>
      <c r="AE11345" s="27"/>
      <c r="AG11345" s="27"/>
      <c r="AX11345" s="27"/>
      <c r="AY11345" s="27"/>
    </row>
    <row r="11346" spans="1:51" x14ac:dyDescent="0.25">
      <c r="A11346" t="s">
        <v>391</v>
      </c>
      <c r="B11346" t="s">
        <v>218</v>
      </c>
      <c r="C11346">
        <v>172925388</v>
      </c>
      <c r="D11346">
        <v>264</v>
      </c>
      <c r="E11346" t="s">
        <v>91</v>
      </c>
      <c r="G11346">
        <v>0</v>
      </c>
      <c r="H11346">
        <v>2017</v>
      </c>
      <c r="I11346">
        <v>10</v>
      </c>
      <c r="J11346">
        <v>15</v>
      </c>
      <c r="K11346">
        <v>20</v>
      </c>
      <c r="L11346">
        <v>40</v>
      </c>
      <c r="M11346" t="s">
        <v>900</v>
      </c>
      <c r="N11346" t="s">
        <v>171</v>
      </c>
      <c r="O11346" t="s">
        <v>2030</v>
      </c>
      <c r="R11346" t="str">
        <f t="shared" si="644"/>
        <v>Weekend</v>
      </c>
      <c r="S11346" s="27">
        <f t="shared" si="645"/>
        <v>43023</v>
      </c>
      <c r="V11346" t="str">
        <f t="shared" si="646"/>
        <v/>
      </c>
      <c r="AE11346" s="27"/>
      <c r="AG11346" s="27"/>
      <c r="AX11346" s="27"/>
      <c r="AY11346" s="27"/>
    </row>
    <row r="11347" spans="1:51" x14ac:dyDescent="0.25">
      <c r="A11347" t="s">
        <v>391</v>
      </c>
      <c r="B11347" t="s">
        <v>218</v>
      </c>
      <c r="C11347">
        <v>153515063</v>
      </c>
      <c r="D11347">
        <v>264</v>
      </c>
      <c r="E11347" t="s">
        <v>91</v>
      </c>
      <c r="G11347">
        <v>0</v>
      </c>
      <c r="H11347">
        <v>2015</v>
      </c>
      <c r="I11347">
        <v>12</v>
      </c>
      <c r="J11347">
        <v>17</v>
      </c>
      <c r="K11347">
        <v>6</v>
      </c>
      <c r="L11347">
        <v>58</v>
      </c>
      <c r="M11347" t="s">
        <v>900</v>
      </c>
      <c r="N11347" t="s">
        <v>860</v>
      </c>
      <c r="O11347" t="s">
        <v>2030</v>
      </c>
      <c r="R11347" t="str">
        <f t="shared" si="644"/>
        <v>Weekday</v>
      </c>
      <c r="S11347" s="27">
        <f t="shared" si="645"/>
        <v>42355</v>
      </c>
      <c r="V11347" t="str">
        <f t="shared" si="646"/>
        <v/>
      </c>
      <c r="AE11347" s="27"/>
      <c r="AG11347" s="27"/>
      <c r="AX11347" s="27"/>
      <c r="AY11347" s="27"/>
    </row>
    <row r="11348" spans="1:51" x14ac:dyDescent="0.25">
      <c r="A11348" t="s">
        <v>391</v>
      </c>
      <c r="B11348" t="s">
        <v>218</v>
      </c>
      <c r="C11348">
        <v>143515795</v>
      </c>
      <c r="D11348">
        <v>264</v>
      </c>
      <c r="E11348" t="s">
        <v>91</v>
      </c>
      <c r="G11348">
        <v>0</v>
      </c>
      <c r="H11348">
        <v>2014</v>
      </c>
      <c r="I11348">
        <v>12</v>
      </c>
      <c r="J11348">
        <v>13</v>
      </c>
      <c r="K11348">
        <v>17</v>
      </c>
      <c r="L11348">
        <v>45</v>
      </c>
      <c r="M11348" t="s">
        <v>900</v>
      </c>
      <c r="N11348" t="s">
        <v>860</v>
      </c>
      <c r="O11348" t="s">
        <v>2030</v>
      </c>
      <c r="R11348" t="str">
        <f t="shared" si="644"/>
        <v>Weekend</v>
      </c>
      <c r="S11348" s="27">
        <f t="shared" si="645"/>
        <v>41986</v>
      </c>
      <c r="V11348" t="str">
        <f t="shared" si="646"/>
        <v/>
      </c>
      <c r="AE11348" s="27"/>
      <c r="AG11348" s="27"/>
      <c r="AX11348" s="27"/>
      <c r="AY11348" s="27"/>
    </row>
    <row r="11349" spans="1:51" x14ac:dyDescent="0.25">
      <c r="A11349" t="s">
        <v>391</v>
      </c>
      <c r="B11349" t="s">
        <v>218</v>
      </c>
      <c r="C11349">
        <v>162825275</v>
      </c>
      <c r="D11349">
        <v>264</v>
      </c>
      <c r="E11349" t="s">
        <v>91</v>
      </c>
      <c r="G11349">
        <v>0</v>
      </c>
      <c r="H11349">
        <v>2016</v>
      </c>
      <c r="I11349">
        <v>9</v>
      </c>
      <c r="J11349">
        <v>28</v>
      </c>
      <c r="K11349">
        <v>6</v>
      </c>
      <c r="L11349">
        <v>20</v>
      </c>
      <c r="M11349" t="s">
        <v>900</v>
      </c>
      <c r="N11349" t="s">
        <v>860</v>
      </c>
      <c r="O11349" t="s">
        <v>2030</v>
      </c>
      <c r="R11349" t="str">
        <f t="shared" si="644"/>
        <v>Weekday</v>
      </c>
      <c r="S11349" s="27">
        <f t="shared" si="645"/>
        <v>42641</v>
      </c>
      <c r="V11349" t="str">
        <f t="shared" si="646"/>
        <v/>
      </c>
      <c r="AE11349" s="27"/>
      <c r="AG11349" s="27"/>
      <c r="AX11349" s="27"/>
      <c r="AY11349" s="27"/>
    </row>
    <row r="11350" spans="1:51" x14ac:dyDescent="0.25">
      <c r="A11350" t="s">
        <v>391</v>
      </c>
      <c r="S11350" s="27"/>
      <c r="V11350" t="str">
        <f t="shared" si="646"/>
        <v/>
      </c>
      <c r="AE11350" s="27"/>
      <c r="AG11350" s="27"/>
      <c r="AX11350" s="27"/>
      <c r="AY11350" s="27"/>
    </row>
    <row r="11351" spans="1:51" x14ac:dyDescent="0.25">
      <c r="A11351" t="s">
        <v>391</v>
      </c>
      <c r="B11351" t="s">
        <v>218</v>
      </c>
      <c r="C11351">
        <v>173145096</v>
      </c>
      <c r="D11351">
        <v>264</v>
      </c>
      <c r="E11351" t="s">
        <v>91</v>
      </c>
      <c r="G11351">
        <v>0</v>
      </c>
      <c r="H11351">
        <v>2017</v>
      </c>
      <c r="I11351">
        <v>11</v>
      </c>
      <c r="J11351">
        <v>8</v>
      </c>
      <c r="K11351">
        <v>7</v>
      </c>
      <c r="L11351">
        <v>32</v>
      </c>
      <c r="M11351" t="s">
        <v>900</v>
      </c>
      <c r="N11351" t="s">
        <v>860</v>
      </c>
      <c r="O11351" t="s">
        <v>2030</v>
      </c>
      <c r="R11351" t="str">
        <f t="shared" si="644"/>
        <v>Weekday</v>
      </c>
      <c r="S11351" s="27">
        <f t="shared" si="645"/>
        <v>43047</v>
      </c>
      <c r="V11351" t="str">
        <f t="shared" si="646"/>
        <v/>
      </c>
      <c r="AE11351" s="27"/>
      <c r="AG11351" s="27"/>
      <c r="AX11351" s="27"/>
      <c r="AY11351" s="27"/>
    </row>
    <row r="11352" spans="1:51" x14ac:dyDescent="0.25">
      <c r="A11352" t="s">
        <v>391</v>
      </c>
      <c r="B11352" t="s">
        <v>218</v>
      </c>
      <c r="C11352">
        <v>142885037</v>
      </c>
      <c r="D11352">
        <v>264</v>
      </c>
      <c r="E11352" t="s">
        <v>91</v>
      </c>
      <c r="G11352">
        <v>0</v>
      </c>
      <c r="H11352">
        <v>2014</v>
      </c>
      <c r="I11352">
        <v>10</v>
      </c>
      <c r="J11352">
        <v>8</v>
      </c>
      <c r="K11352">
        <v>17</v>
      </c>
      <c r="L11352">
        <v>39</v>
      </c>
      <c r="M11352" t="s">
        <v>900</v>
      </c>
      <c r="N11352" t="s">
        <v>171</v>
      </c>
      <c r="O11352" t="s">
        <v>2030</v>
      </c>
      <c r="R11352" t="str">
        <f t="shared" si="644"/>
        <v>Weekday</v>
      </c>
      <c r="S11352" s="27">
        <f t="shared" si="645"/>
        <v>41920</v>
      </c>
      <c r="V11352" t="str">
        <f t="shared" si="646"/>
        <v/>
      </c>
      <c r="AX11352" s="27"/>
      <c r="AY11352" s="27"/>
    </row>
    <row r="11353" spans="1:51" x14ac:dyDescent="0.25">
      <c r="A11353" t="s">
        <v>391</v>
      </c>
      <c r="S11353" s="27"/>
      <c r="V11353" t="str">
        <f t="shared" si="646"/>
        <v/>
      </c>
      <c r="AE11353" s="27"/>
      <c r="AG11353" s="27"/>
      <c r="AX11353" s="27"/>
      <c r="AY11353" s="27"/>
    </row>
    <row r="11354" spans="1:51" x14ac:dyDescent="0.25">
      <c r="A11354" t="s">
        <v>391</v>
      </c>
      <c r="S11354" s="27"/>
      <c r="V11354" t="str">
        <f t="shared" si="646"/>
        <v/>
      </c>
    </row>
    <row r="11355" spans="1:51" x14ac:dyDescent="0.25">
      <c r="A11355" t="s">
        <v>391</v>
      </c>
      <c r="S11355" s="27"/>
      <c r="V11355" t="str">
        <f t="shared" si="646"/>
        <v/>
      </c>
      <c r="AE11355" s="27"/>
      <c r="AG11355" s="27"/>
      <c r="AX11355" s="27"/>
      <c r="AY11355" s="27"/>
    </row>
    <row r="11356" spans="1:51" x14ac:dyDescent="0.25">
      <c r="A11356" t="s">
        <v>391</v>
      </c>
      <c r="S11356" s="27"/>
      <c r="V11356" t="str">
        <f t="shared" si="646"/>
        <v/>
      </c>
      <c r="AO11356" s="27"/>
      <c r="AX11356" s="27"/>
      <c r="AY11356" s="27"/>
    </row>
    <row r="11357" spans="1:51" x14ac:dyDescent="0.25">
      <c r="A11357" t="s">
        <v>391</v>
      </c>
      <c r="B11357" t="s">
        <v>218</v>
      </c>
      <c r="C11357">
        <v>172115279</v>
      </c>
      <c r="D11357">
        <v>264</v>
      </c>
      <c r="E11357" t="s">
        <v>91</v>
      </c>
      <c r="G11357">
        <v>0</v>
      </c>
      <c r="H11357">
        <v>2017</v>
      </c>
      <c r="I11357">
        <v>7</v>
      </c>
      <c r="J11357">
        <v>20</v>
      </c>
      <c r="K11357">
        <v>15</v>
      </c>
      <c r="L11357">
        <v>29</v>
      </c>
      <c r="M11357" t="s">
        <v>900</v>
      </c>
      <c r="N11357" t="s">
        <v>860</v>
      </c>
      <c r="O11357" t="s">
        <v>2030</v>
      </c>
      <c r="R11357" t="str">
        <f t="shared" si="644"/>
        <v>Weekday</v>
      </c>
      <c r="S11357" s="27">
        <f t="shared" si="645"/>
        <v>42936</v>
      </c>
      <c r="V11357" t="str">
        <f t="shared" si="646"/>
        <v/>
      </c>
      <c r="AE11357" s="27"/>
      <c r="AG11357" s="27"/>
      <c r="AX11357" s="27"/>
      <c r="AY11357" s="27"/>
    </row>
    <row r="11358" spans="1:51" x14ac:dyDescent="0.25">
      <c r="A11358" t="s">
        <v>391</v>
      </c>
      <c r="S11358" s="27"/>
      <c r="V11358" t="str">
        <f t="shared" si="646"/>
        <v/>
      </c>
      <c r="AX11358" s="27"/>
      <c r="AY11358" s="27"/>
    </row>
    <row r="11359" spans="1:51" x14ac:dyDescent="0.25">
      <c r="A11359" t="s">
        <v>391</v>
      </c>
      <c r="B11359" t="s">
        <v>218</v>
      </c>
      <c r="C11359">
        <v>161275388</v>
      </c>
      <c r="D11359">
        <v>264</v>
      </c>
      <c r="E11359" t="s">
        <v>91</v>
      </c>
      <c r="G11359">
        <v>0</v>
      </c>
      <c r="H11359">
        <v>2016</v>
      </c>
      <c r="I11359">
        <v>4</v>
      </c>
      <c r="J11359">
        <v>27</v>
      </c>
      <c r="K11359">
        <v>8</v>
      </c>
      <c r="L11359">
        <v>55</v>
      </c>
      <c r="M11359" t="s">
        <v>900</v>
      </c>
      <c r="N11359" t="s">
        <v>860</v>
      </c>
      <c r="O11359" t="s">
        <v>2030</v>
      </c>
      <c r="R11359" t="str">
        <f t="shared" si="644"/>
        <v>Weekday</v>
      </c>
      <c r="S11359" s="27">
        <f t="shared" si="645"/>
        <v>42487</v>
      </c>
      <c r="V11359" t="str">
        <f t="shared" si="646"/>
        <v/>
      </c>
    </row>
    <row r="11360" spans="1:51" x14ac:dyDescent="0.25">
      <c r="A11360" t="s">
        <v>391</v>
      </c>
      <c r="B11360" t="s">
        <v>218</v>
      </c>
      <c r="C11360">
        <v>172635277</v>
      </c>
      <c r="D11360">
        <v>264</v>
      </c>
      <c r="E11360" t="s">
        <v>91</v>
      </c>
      <c r="G11360">
        <v>0</v>
      </c>
      <c r="H11360">
        <v>2017</v>
      </c>
      <c r="I11360">
        <v>9</v>
      </c>
      <c r="J11360">
        <v>20</v>
      </c>
      <c r="K11360">
        <v>17</v>
      </c>
      <c r="L11360">
        <v>55</v>
      </c>
      <c r="M11360" t="s">
        <v>900</v>
      </c>
      <c r="N11360" t="s">
        <v>404</v>
      </c>
      <c r="O11360" t="s">
        <v>2030</v>
      </c>
      <c r="R11360" t="str">
        <f t="shared" si="644"/>
        <v>Weekday</v>
      </c>
      <c r="S11360" s="27">
        <f t="shared" si="645"/>
        <v>42998</v>
      </c>
      <c r="V11360" t="str">
        <f t="shared" si="646"/>
        <v/>
      </c>
      <c r="AE11360" s="27"/>
      <c r="AG11360" s="27"/>
      <c r="AX11360" s="27"/>
      <c r="AY11360" s="27"/>
    </row>
    <row r="11361" spans="1:51" x14ac:dyDescent="0.25">
      <c r="A11361" t="s">
        <v>391</v>
      </c>
      <c r="B11361" t="s">
        <v>218</v>
      </c>
      <c r="C11361">
        <v>132655063</v>
      </c>
      <c r="D11361">
        <v>264</v>
      </c>
      <c r="E11361" t="s">
        <v>91</v>
      </c>
      <c r="G11361">
        <v>0</v>
      </c>
      <c r="H11361">
        <v>2013</v>
      </c>
      <c r="I11361">
        <v>9</v>
      </c>
      <c r="J11361">
        <v>18</v>
      </c>
      <c r="K11361">
        <v>7</v>
      </c>
      <c r="L11361">
        <v>20</v>
      </c>
      <c r="M11361" t="s">
        <v>899</v>
      </c>
      <c r="N11361" t="s">
        <v>170</v>
      </c>
      <c r="O11361" t="s">
        <v>2030</v>
      </c>
      <c r="R11361" t="str">
        <f t="shared" si="644"/>
        <v>Weekday</v>
      </c>
      <c r="S11361" s="27">
        <f t="shared" si="645"/>
        <v>41535</v>
      </c>
      <c r="V11361" t="str">
        <f t="shared" si="646"/>
        <v/>
      </c>
      <c r="AE11361" s="27"/>
      <c r="AG11361" s="27"/>
      <c r="AX11361" s="27"/>
      <c r="AY11361" s="27"/>
    </row>
    <row r="11362" spans="1:51" x14ac:dyDescent="0.25">
      <c r="A11362" t="s">
        <v>391</v>
      </c>
      <c r="B11362" t="s">
        <v>218</v>
      </c>
      <c r="C11362">
        <v>171095214</v>
      </c>
      <c r="D11362">
        <v>264</v>
      </c>
      <c r="E11362" t="s">
        <v>91</v>
      </c>
      <c r="G11362">
        <v>0</v>
      </c>
      <c r="H11362">
        <v>2017</v>
      </c>
      <c r="I11362">
        <v>4</v>
      </c>
      <c r="J11362">
        <v>18</v>
      </c>
      <c r="K11362">
        <v>7</v>
      </c>
      <c r="L11362">
        <v>12</v>
      </c>
      <c r="M11362" t="s">
        <v>900</v>
      </c>
      <c r="N11362" t="s">
        <v>860</v>
      </c>
      <c r="O11362" t="s">
        <v>2030</v>
      </c>
      <c r="R11362" t="str">
        <f t="shared" si="644"/>
        <v>Weekday</v>
      </c>
      <c r="S11362" s="27">
        <f t="shared" si="645"/>
        <v>42843</v>
      </c>
      <c r="V11362" t="str">
        <f t="shared" si="646"/>
        <v/>
      </c>
      <c r="AE11362" s="27"/>
      <c r="AG11362" s="27"/>
      <c r="AX11362" s="27"/>
      <c r="AY11362" s="27"/>
    </row>
    <row r="11363" spans="1:51" x14ac:dyDescent="0.25">
      <c r="A11363" t="s">
        <v>391</v>
      </c>
      <c r="B11363" t="s">
        <v>218</v>
      </c>
      <c r="C11363">
        <v>173225198</v>
      </c>
      <c r="D11363">
        <v>264</v>
      </c>
      <c r="E11363" t="s">
        <v>91</v>
      </c>
      <c r="G11363">
        <v>0</v>
      </c>
      <c r="H11363">
        <v>2017</v>
      </c>
      <c r="I11363">
        <v>11</v>
      </c>
      <c r="J11363">
        <v>16</v>
      </c>
      <c r="K11363">
        <v>15</v>
      </c>
      <c r="L11363">
        <v>53</v>
      </c>
      <c r="M11363" t="s">
        <v>900</v>
      </c>
      <c r="N11363" t="s">
        <v>171</v>
      </c>
      <c r="O11363" t="s">
        <v>2030</v>
      </c>
      <c r="R11363" t="str">
        <f t="shared" si="644"/>
        <v>Weekday</v>
      </c>
      <c r="S11363" s="27">
        <f t="shared" si="645"/>
        <v>43055</v>
      </c>
      <c r="V11363" t="str">
        <f t="shared" si="646"/>
        <v/>
      </c>
      <c r="AE11363" s="27"/>
      <c r="AG11363" s="27"/>
      <c r="AX11363" s="27"/>
      <c r="AY11363" s="27"/>
    </row>
    <row r="11364" spans="1:51" x14ac:dyDescent="0.25">
      <c r="A11364" t="s">
        <v>391</v>
      </c>
      <c r="S11364" s="27"/>
      <c r="V11364" t="str">
        <f t="shared" si="646"/>
        <v/>
      </c>
      <c r="AX11364" s="27"/>
      <c r="AY11364" s="27"/>
    </row>
    <row r="11365" spans="1:51" x14ac:dyDescent="0.25">
      <c r="A11365" t="s">
        <v>391</v>
      </c>
      <c r="B11365" t="s">
        <v>218</v>
      </c>
      <c r="C11365">
        <v>130865005</v>
      </c>
      <c r="D11365">
        <v>264</v>
      </c>
      <c r="E11365" t="s">
        <v>91</v>
      </c>
      <c r="G11365">
        <v>0</v>
      </c>
      <c r="H11365">
        <v>2013</v>
      </c>
      <c r="I11365">
        <v>3</v>
      </c>
      <c r="J11365">
        <v>27</v>
      </c>
      <c r="K11365">
        <v>7</v>
      </c>
      <c r="L11365">
        <v>58</v>
      </c>
      <c r="M11365" t="s">
        <v>900</v>
      </c>
      <c r="N11365" t="s">
        <v>860</v>
      </c>
      <c r="O11365" t="s">
        <v>2030</v>
      </c>
      <c r="R11365" t="str">
        <f t="shared" si="644"/>
        <v>Weekday</v>
      </c>
      <c r="S11365" s="27">
        <f t="shared" si="645"/>
        <v>41360</v>
      </c>
      <c r="V11365" t="str">
        <f t="shared" si="646"/>
        <v/>
      </c>
      <c r="AE11365" s="27"/>
      <c r="AG11365" s="27"/>
      <c r="AX11365" s="27"/>
      <c r="AY11365" s="27"/>
    </row>
    <row r="11366" spans="1:51" x14ac:dyDescent="0.25">
      <c r="A11366" t="s">
        <v>391</v>
      </c>
      <c r="S11366" s="27"/>
      <c r="V11366" t="str">
        <f t="shared" si="646"/>
        <v/>
      </c>
      <c r="AE11366" s="27"/>
      <c r="AG11366" s="27"/>
      <c r="AX11366" s="27"/>
      <c r="AY11366" s="27"/>
    </row>
    <row r="11367" spans="1:51" x14ac:dyDescent="0.25">
      <c r="A11367" t="s">
        <v>391</v>
      </c>
      <c r="B11367" t="s">
        <v>218</v>
      </c>
      <c r="C11367">
        <v>173085304</v>
      </c>
      <c r="D11367">
        <v>264</v>
      </c>
      <c r="E11367" t="s">
        <v>91</v>
      </c>
      <c r="G11367">
        <v>0</v>
      </c>
      <c r="H11367">
        <v>2017</v>
      </c>
      <c r="I11367">
        <v>11</v>
      </c>
      <c r="J11367">
        <v>3</v>
      </c>
      <c r="K11367">
        <v>15</v>
      </c>
      <c r="L11367">
        <v>55</v>
      </c>
      <c r="M11367" t="s">
        <v>900</v>
      </c>
      <c r="N11367" t="s">
        <v>404</v>
      </c>
      <c r="O11367" t="s">
        <v>2030</v>
      </c>
      <c r="R11367" t="str">
        <f t="shared" si="644"/>
        <v>Weekday</v>
      </c>
      <c r="S11367" s="27">
        <f t="shared" si="645"/>
        <v>43042</v>
      </c>
      <c r="V11367" t="str">
        <f t="shared" si="646"/>
        <v/>
      </c>
      <c r="AE11367" s="27"/>
      <c r="AG11367" s="27"/>
      <c r="AX11367" s="27"/>
      <c r="AY11367" s="27"/>
    </row>
    <row r="11368" spans="1:51" x14ac:dyDescent="0.25">
      <c r="A11368" t="s">
        <v>391</v>
      </c>
      <c r="B11368" t="s">
        <v>218</v>
      </c>
      <c r="C11368">
        <v>170145091</v>
      </c>
      <c r="D11368">
        <v>264</v>
      </c>
      <c r="E11368" t="s">
        <v>91</v>
      </c>
      <c r="G11368">
        <v>0</v>
      </c>
      <c r="H11368">
        <v>2017</v>
      </c>
      <c r="I11368">
        <v>1</v>
      </c>
      <c r="J11368">
        <v>12</v>
      </c>
      <c r="K11368">
        <v>18</v>
      </c>
      <c r="L11368">
        <v>28</v>
      </c>
      <c r="M11368" t="s">
        <v>900</v>
      </c>
      <c r="N11368" t="s">
        <v>860</v>
      </c>
      <c r="O11368" t="s">
        <v>2030</v>
      </c>
      <c r="R11368" t="str">
        <f t="shared" si="644"/>
        <v>Weekday</v>
      </c>
      <c r="S11368" s="27">
        <f t="shared" si="645"/>
        <v>42747</v>
      </c>
      <c r="V11368" t="str">
        <f t="shared" si="646"/>
        <v/>
      </c>
      <c r="AX11368" s="27"/>
      <c r="AY11368" s="27"/>
    </row>
    <row r="11369" spans="1:51" x14ac:dyDescent="0.25">
      <c r="A11369" t="s">
        <v>391</v>
      </c>
      <c r="B11369" t="s">
        <v>218</v>
      </c>
      <c r="C11369">
        <v>162145493</v>
      </c>
      <c r="D11369">
        <v>264</v>
      </c>
      <c r="E11369" t="s">
        <v>91</v>
      </c>
      <c r="G11369">
        <v>0</v>
      </c>
      <c r="H11369">
        <v>2016</v>
      </c>
      <c r="I11369">
        <v>7</v>
      </c>
      <c r="J11369">
        <v>29</v>
      </c>
      <c r="K11369">
        <v>14</v>
      </c>
      <c r="L11369">
        <v>40</v>
      </c>
      <c r="M11369" t="s">
        <v>900</v>
      </c>
      <c r="N11369" t="s">
        <v>171</v>
      </c>
      <c r="O11369" t="s">
        <v>2030</v>
      </c>
      <c r="R11369" t="str">
        <f t="shared" si="644"/>
        <v>Weekday</v>
      </c>
      <c r="S11369" s="27">
        <f t="shared" si="645"/>
        <v>42580</v>
      </c>
      <c r="V11369" t="str">
        <f t="shared" si="646"/>
        <v/>
      </c>
      <c r="AE11369" s="27"/>
      <c r="AO11369" s="27"/>
      <c r="AX11369" s="27"/>
      <c r="AY11369" s="27"/>
    </row>
    <row r="11370" spans="1:51" x14ac:dyDescent="0.25">
      <c r="A11370" t="s">
        <v>391</v>
      </c>
      <c r="B11370" t="s">
        <v>218</v>
      </c>
      <c r="C11370">
        <v>173545139</v>
      </c>
      <c r="D11370">
        <v>264</v>
      </c>
      <c r="E11370" t="s">
        <v>91</v>
      </c>
      <c r="G11370">
        <v>0</v>
      </c>
      <c r="H11370">
        <v>2017</v>
      </c>
      <c r="I11370">
        <v>12</v>
      </c>
      <c r="J11370">
        <v>20</v>
      </c>
      <c r="K11370">
        <v>7</v>
      </c>
      <c r="L11370">
        <v>49</v>
      </c>
      <c r="M11370" t="s">
        <v>900</v>
      </c>
      <c r="N11370" t="s">
        <v>860</v>
      </c>
      <c r="O11370" t="s">
        <v>2030</v>
      </c>
      <c r="R11370" t="str">
        <f t="shared" si="644"/>
        <v>Weekday</v>
      </c>
      <c r="S11370" s="27">
        <f t="shared" si="645"/>
        <v>43089</v>
      </c>
      <c r="V11370" t="str">
        <f t="shared" si="646"/>
        <v/>
      </c>
      <c r="AE11370" s="27"/>
      <c r="AG11370" s="27"/>
      <c r="AX11370" s="27"/>
      <c r="AY11370" s="27"/>
    </row>
    <row r="11371" spans="1:51" x14ac:dyDescent="0.25">
      <c r="A11371" t="s">
        <v>391</v>
      </c>
      <c r="B11371" t="s">
        <v>218</v>
      </c>
      <c r="C11371">
        <v>170145079</v>
      </c>
      <c r="D11371">
        <v>264</v>
      </c>
      <c r="E11371" t="s">
        <v>91</v>
      </c>
      <c r="G11371">
        <v>0</v>
      </c>
      <c r="H11371">
        <v>2017</v>
      </c>
      <c r="I11371">
        <v>1</v>
      </c>
      <c r="J11371">
        <v>13</v>
      </c>
      <c r="K11371">
        <v>6</v>
      </c>
      <c r="L11371">
        <v>54</v>
      </c>
      <c r="M11371" t="s">
        <v>900</v>
      </c>
      <c r="N11371" t="s">
        <v>860</v>
      </c>
      <c r="O11371" t="s">
        <v>2030</v>
      </c>
      <c r="R11371" t="str">
        <f t="shared" si="644"/>
        <v>Weekday</v>
      </c>
      <c r="S11371" s="27">
        <f t="shared" si="645"/>
        <v>42748</v>
      </c>
      <c r="V11371" t="str">
        <f t="shared" si="646"/>
        <v/>
      </c>
      <c r="AE11371" s="27"/>
      <c r="AG11371" s="27"/>
      <c r="AX11371" s="27"/>
      <c r="AY11371" s="27"/>
    </row>
    <row r="11372" spans="1:51" x14ac:dyDescent="0.25">
      <c r="A11372" t="s">
        <v>391</v>
      </c>
      <c r="B11372" t="s">
        <v>218</v>
      </c>
      <c r="C11372">
        <v>152585334</v>
      </c>
      <c r="D11372">
        <v>264</v>
      </c>
      <c r="E11372" t="s">
        <v>91</v>
      </c>
      <c r="G11372">
        <v>0</v>
      </c>
      <c r="H11372">
        <v>2015</v>
      </c>
      <c r="I11372">
        <v>9</v>
      </c>
      <c r="J11372">
        <v>15</v>
      </c>
      <c r="K11372">
        <v>17</v>
      </c>
      <c r="L11372">
        <v>45</v>
      </c>
      <c r="M11372" t="s">
        <v>900</v>
      </c>
      <c r="N11372" t="s">
        <v>171</v>
      </c>
      <c r="O11372" t="s">
        <v>2030</v>
      </c>
      <c r="R11372" t="str">
        <f t="shared" si="644"/>
        <v>Weekday</v>
      </c>
      <c r="S11372" s="27">
        <f t="shared" si="645"/>
        <v>42262</v>
      </c>
      <c r="V11372" t="str">
        <f t="shared" si="646"/>
        <v/>
      </c>
      <c r="AX11372" s="27"/>
      <c r="AY11372" s="27"/>
    </row>
    <row r="11373" spans="1:51" x14ac:dyDescent="0.25">
      <c r="A11373" t="s">
        <v>391</v>
      </c>
      <c r="B11373" t="s">
        <v>218</v>
      </c>
      <c r="C11373">
        <v>163215066</v>
      </c>
      <c r="D11373">
        <v>264</v>
      </c>
      <c r="E11373" t="s">
        <v>91</v>
      </c>
      <c r="G11373">
        <v>0</v>
      </c>
      <c r="H11373">
        <v>2016</v>
      </c>
      <c r="I11373">
        <v>11</v>
      </c>
      <c r="J11373">
        <v>14</v>
      </c>
      <c r="K11373">
        <v>6</v>
      </c>
      <c r="L11373">
        <v>45</v>
      </c>
      <c r="M11373" t="s">
        <v>900</v>
      </c>
      <c r="N11373" t="s">
        <v>404</v>
      </c>
      <c r="O11373" t="s">
        <v>2030</v>
      </c>
      <c r="R11373" t="str">
        <f t="shared" si="644"/>
        <v>Weekday</v>
      </c>
      <c r="S11373" s="27">
        <f t="shared" si="645"/>
        <v>42688</v>
      </c>
      <c r="V11373" t="str">
        <f t="shared" si="646"/>
        <v/>
      </c>
      <c r="AE11373" s="27"/>
      <c r="AG11373" s="27"/>
      <c r="AX11373" s="27"/>
      <c r="AY11373" s="27"/>
    </row>
    <row r="11374" spans="1:51" x14ac:dyDescent="0.25">
      <c r="A11374" t="s">
        <v>391</v>
      </c>
      <c r="B11374" t="s">
        <v>218</v>
      </c>
      <c r="C11374">
        <v>163375275</v>
      </c>
      <c r="D11374">
        <v>264</v>
      </c>
      <c r="E11374" t="s">
        <v>91</v>
      </c>
      <c r="G11374">
        <v>0</v>
      </c>
      <c r="H11374">
        <v>2016</v>
      </c>
      <c r="I11374">
        <v>11</v>
      </c>
      <c r="J11374">
        <v>30</v>
      </c>
      <c r="K11374">
        <v>18</v>
      </c>
      <c r="L11374">
        <v>22</v>
      </c>
      <c r="M11374" t="s">
        <v>900</v>
      </c>
      <c r="N11374" t="s">
        <v>860</v>
      </c>
      <c r="O11374" t="s">
        <v>2030</v>
      </c>
      <c r="R11374" t="str">
        <f t="shared" si="644"/>
        <v>Weekday</v>
      </c>
      <c r="S11374" s="27">
        <f t="shared" si="645"/>
        <v>42704</v>
      </c>
      <c r="V11374" t="str">
        <f t="shared" si="646"/>
        <v/>
      </c>
      <c r="AE11374" s="27"/>
      <c r="AG11374" s="27"/>
      <c r="AX11374" s="27"/>
      <c r="AY11374" s="27"/>
    </row>
    <row r="11375" spans="1:51" x14ac:dyDescent="0.25">
      <c r="A11375" t="s">
        <v>391</v>
      </c>
      <c r="B11375" t="s">
        <v>218</v>
      </c>
      <c r="C11375">
        <v>171935346</v>
      </c>
      <c r="D11375">
        <v>264</v>
      </c>
      <c r="E11375" t="s">
        <v>91</v>
      </c>
      <c r="G11375">
        <v>0</v>
      </c>
      <c r="H11375">
        <v>2017</v>
      </c>
      <c r="I11375">
        <v>6</v>
      </c>
      <c r="J11375">
        <v>30</v>
      </c>
      <c r="K11375">
        <v>13</v>
      </c>
      <c r="L11375">
        <v>49</v>
      </c>
      <c r="M11375" t="s">
        <v>899</v>
      </c>
      <c r="N11375" t="s">
        <v>860</v>
      </c>
      <c r="O11375" t="s">
        <v>2030</v>
      </c>
      <c r="R11375" t="str">
        <f t="shared" si="644"/>
        <v>Weekday</v>
      </c>
      <c r="S11375" s="27">
        <f t="shared" si="645"/>
        <v>42916</v>
      </c>
      <c r="V11375" t="str">
        <f t="shared" si="646"/>
        <v/>
      </c>
      <c r="AE11375" s="27"/>
      <c r="AG11375" s="27"/>
      <c r="AX11375" s="27"/>
      <c r="AY11375" s="27"/>
    </row>
    <row r="11376" spans="1:51" x14ac:dyDescent="0.25">
      <c r="A11376" t="s">
        <v>391</v>
      </c>
      <c r="S11376" s="27"/>
      <c r="V11376" t="str">
        <f t="shared" si="646"/>
        <v/>
      </c>
      <c r="AE11376" s="27"/>
      <c r="AG11376" s="27"/>
      <c r="AX11376" s="27"/>
      <c r="AY11376" s="27"/>
    </row>
    <row r="11377" spans="1:51" x14ac:dyDescent="0.25">
      <c r="A11377" t="s">
        <v>391</v>
      </c>
      <c r="S11377" s="27"/>
      <c r="V11377" t="str">
        <f t="shared" si="646"/>
        <v/>
      </c>
    </row>
    <row r="11378" spans="1:51" x14ac:dyDescent="0.25">
      <c r="A11378" t="s">
        <v>391</v>
      </c>
      <c r="B11378" t="s">
        <v>218</v>
      </c>
      <c r="C11378">
        <v>130385212</v>
      </c>
      <c r="D11378">
        <v>264</v>
      </c>
      <c r="E11378" t="s">
        <v>91</v>
      </c>
      <c r="G11378">
        <v>0</v>
      </c>
      <c r="H11378">
        <v>2013</v>
      </c>
      <c r="I11378">
        <v>2</v>
      </c>
      <c r="J11378">
        <v>7</v>
      </c>
      <c r="K11378">
        <v>16</v>
      </c>
      <c r="L11378">
        <v>29</v>
      </c>
      <c r="M11378" t="s">
        <v>900</v>
      </c>
      <c r="N11378" t="s">
        <v>860</v>
      </c>
      <c r="O11378" t="s">
        <v>2030</v>
      </c>
      <c r="R11378" t="str">
        <f t="shared" ref="R11378:R11440" si="647">IF(WEEKDAY(DATE(H11378,I11378,J11378),2) &lt; 6, "Weekday", "Weekend")</f>
        <v>Weekday</v>
      </c>
      <c r="S11378" s="27">
        <f t="shared" ref="S11378:S11440" si="648">DATE(H11378,I11378,J11378)</f>
        <v>41312</v>
      </c>
      <c r="V11378" t="str">
        <f t="shared" si="646"/>
        <v/>
      </c>
      <c r="AE11378" s="27"/>
      <c r="AO11378" s="27"/>
      <c r="AX11378" s="27"/>
      <c r="AY11378" s="27"/>
    </row>
    <row r="11379" spans="1:51" x14ac:dyDescent="0.25">
      <c r="A11379" t="s">
        <v>391</v>
      </c>
      <c r="B11379" t="s">
        <v>218</v>
      </c>
      <c r="C11379">
        <v>173155121</v>
      </c>
      <c r="D11379">
        <v>264</v>
      </c>
      <c r="E11379" t="s">
        <v>91</v>
      </c>
      <c r="G11379">
        <v>0</v>
      </c>
      <c r="H11379">
        <v>2017</v>
      </c>
      <c r="I11379">
        <v>11</v>
      </c>
      <c r="J11379">
        <v>9</v>
      </c>
      <c r="K11379">
        <v>7</v>
      </c>
      <c r="L11379">
        <v>4</v>
      </c>
      <c r="M11379" t="s">
        <v>900</v>
      </c>
      <c r="N11379" t="s">
        <v>860</v>
      </c>
      <c r="O11379" t="s">
        <v>2030</v>
      </c>
      <c r="R11379" t="str">
        <f t="shared" si="647"/>
        <v>Weekday</v>
      </c>
      <c r="S11379" s="27">
        <f t="shared" si="648"/>
        <v>43048</v>
      </c>
      <c r="V11379" t="str">
        <f t="shared" si="646"/>
        <v/>
      </c>
    </row>
    <row r="11380" spans="1:51" x14ac:dyDescent="0.25">
      <c r="A11380" t="s">
        <v>391</v>
      </c>
      <c r="B11380" t="s">
        <v>218</v>
      </c>
      <c r="C11380">
        <v>161465230</v>
      </c>
      <c r="D11380">
        <v>264</v>
      </c>
      <c r="E11380" t="s">
        <v>91</v>
      </c>
      <c r="G11380">
        <v>0</v>
      </c>
      <c r="H11380">
        <v>2016</v>
      </c>
      <c r="I11380">
        <v>5</v>
      </c>
      <c r="J11380">
        <v>24</v>
      </c>
      <c r="K11380">
        <v>16</v>
      </c>
      <c r="L11380">
        <v>33</v>
      </c>
      <c r="M11380" t="s">
        <v>900</v>
      </c>
      <c r="N11380" t="s">
        <v>860</v>
      </c>
      <c r="O11380" t="s">
        <v>2030</v>
      </c>
      <c r="R11380" t="str">
        <f t="shared" si="647"/>
        <v>Weekday</v>
      </c>
      <c r="S11380" s="27">
        <f t="shared" si="648"/>
        <v>42514</v>
      </c>
      <c r="V11380" t="str">
        <f t="shared" si="646"/>
        <v/>
      </c>
    </row>
    <row r="11381" spans="1:51" x14ac:dyDescent="0.25">
      <c r="A11381" t="s">
        <v>391</v>
      </c>
      <c r="B11381" t="s">
        <v>218</v>
      </c>
      <c r="C11381">
        <v>150755245</v>
      </c>
      <c r="D11381">
        <v>264</v>
      </c>
      <c r="E11381" t="s">
        <v>91</v>
      </c>
      <c r="G11381">
        <v>0</v>
      </c>
      <c r="H11381">
        <v>2015</v>
      </c>
      <c r="I11381">
        <v>3</v>
      </c>
      <c r="J11381">
        <v>16</v>
      </c>
      <c r="K11381">
        <v>16</v>
      </c>
      <c r="L11381">
        <v>30</v>
      </c>
      <c r="M11381" t="s">
        <v>900</v>
      </c>
      <c r="N11381" t="s">
        <v>171</v>
      </c>
      <c r="O11381" t="s">
        <v>2030</v>
      </c>
      <c r="R11381" t="str">
        <f t="shared" si="647"/>
        <v>Weekday</v>
      </c>
      <c r="S11381" s="27">
        <f t="shared" si="648"/>
        <v>42079</v>
      </c>
      <c r="V11381" t="str">
        <f t="shared" si="646"/>
        <v/>
      </c>
      <c r="AO11381" s="27"/>
      <c r="AX11381" s="27"/>
      <c r="AY11381" s="27"/>
    </row>
    <row r="11382" spans="1:51" x14ac:dyDescent="0.25">
      <c r="A11382" t="s">
        <v>391</v>
      </c>
      <c r="S11382" s="27"/>
      <c r="V11382" t="str">
        <f t="shared" si="646"/>
        <v/>
      </c>
      <c r="AE11382" s="27"/>
      <c r="AO11382" s="27"/>
      <c r="AX11382" s="27"/>
      <c r="AY11382" s="27"/>
    </row>
    <row r="11383" spans="1:51" x14ac:dyDescent="0.25">
      <c r="A11383" t="s">
        <v>391</v>
      </c>
      <c r="B11383" t="s">
        <v>218</v>
      </c>
      <c r="C11383">
        <v>162575287</v>
      </c>
      <c r="D11383">
        <v>264</v>
      </c>
      <c r="E11383" t="s">
        <v>91</v>
      </c>
      <c r="G11383">
        <v>0</v>
      </c>
      <c r="H11383">
        <v>2016</v>
      </c>
      <c r="I11383">
        <v>9</v>
      </c>
      <c r="J11383">
        <v>13</v>
      </c>
      <c r="K11383">
        <v>17</v>
      </c>
      <c r="L11383">
        <v>55</v>
      </c>
      <c r="M11383" t="s">
        <v>899</v>
      </c>
      <c r="N11383" t="s">
        <v>170</v>
      </c>
      <c r="O11383" t="s">
        <v>2030</v>
      </c>
      <c r="R11383" t="str">
        <f t="shared" si="647"/>
        <v>Weekday</v>
      </c>
      <c r="S11383" s="27">
        <f t="shared" si="648"/>
        <v>42626</v>
      </c>
      <c r="V11383" t="str">
        <f t="shared" si="646"/>
        <v/>
      </c>
      <c r="AE11383" s="27"/>
      <c r="AO11383" s="27"/>
      <c r="AX11383" s="27"/>
      <c r="AY11383" s="27"/>
    </row>
    <row r="11384" spans="1:51" x14ac:dyDescent="0.25">
      <c r="A11384" t="s">
        <v>391</v>
      </c>
      <c r="S11384" s="27"/>
      <c r="V11384" t="str">
        <f t="shared" si="646"/>
        <v/>
      </c>
      <c r="AE11384" s="27"/>
      <c r="AO11384" s="27"/>
      <c r="AX11384" s="27"/>
      <c r="AY11384" s="27"/>
    </row>
    <row r="11385" spans="1:51" x14ac:dyDescent="0.25">
      <c r="A11385" t="s">
        <v>391</v>
      </c>
      <c r="B11385" t="s">
        <v>218</v>
      </c>
      <c r="C11385">
        <v>130675309</v>
      </c>
      <c r="D11385">
        <v>264</v>
      </c>
      <c r="E11385" t="s">
        <v>91</v>
      </c>
      <c r="G11385">
        <v>0</v>
      </c>
      <c r="H11385">
        <v>2013</v>
      </c>
      <c r="I11385">
        <v>3</v>
      </c>
      <c r="J11385">
        <v>5</v>
      </c>
      <c r="K11385">
        <v>16</v>
      </c>
      <c r="L11385">
        <v>56</v>
      </c>
      <c r="M11385" t="s">
        <v>900</v>
      </c>
      <c r="N11385" t="s">
        <v>171</v>
      </c>
      <c r="O11385" t="s">
        <v>2030</v>
      </c>
      <c r="R11385" t="str">
        <f t="shared" si="647"/>
        <v>Weekday</v>
      </c>
      <c r="S11385" s="27">
        <f t="shared" si="648"/>
        <v>41338</v>
      </c>
      <c r="V11385" t="str">
        <f t="shared" si="646"/>
        <v/>
      </c>
      <c r="AE11385" s="27"/>
      <c r="AO11385" s="27"/>
      <c r="AX11385" s="27"/>
      <c r="AY11385" s="27"/>
    </row>
    <row r="11386" spans="1:51" x14ac:dyDescent="0.25">
      <c r="A11386" t="s">
        <v>391</v>
      </c>
      <c r="B11386" t="s">
        <v>218</v>
      </c>
      <c r="C11386">
        <v>140845302</v>
      </c>
      <c r="D11386">
        <v>264</v>
      </c>
      <c r="E11386" t="s">
        <v>91</v>
      </c>
      <c r="G11386">
        <v>0</v>
      </c>
      <c r="H11386">
        <v>2014</v>
      </c>
      <c r="I11386">
        <v>3</v>
      </c>
      <c r="J11386">
        <v>25</v>
      </c>
      <c r="K11386">
        <v>15</v>
      </c>
      <c r="L11386">
        <v>17</v>
      </c>
      <c r="M11386" t="s">
        <v>900</v>
      </c>
      <c r="N11386" t="s">
        <v>860</v>
      </c>
      <c r="O11386" t="s">
        <v>2030</v>
      </c>
      <c r="R11386" t="str">
        <f t="shared" si="647"/>
        <v>Weekday</v>
      </c>
      <c r="S11386" s="27">
        <f t="shared" si="648"/>
        <v>41723</v>
      </c>
      <c r="V11386" t="str">
        <f t="shared" si="646"/>
        <v/>
      </c>
    </row>
    <row r="11387" spans="1:51" x14ac:dyDescent="0.25">
      <c r="A11387" t="s">
        <v>391</v>
      </c>
      <c r="B11387" t="s">
        <v>218</v>
      </c>
      <c r="C11387">
        <v>170545127</v>
      </c>
      <c r="D11387">
        <v>264</v>
      </c>
      <c r="E11387" t="s">
        <v>91</v>
      </c>
      <c r="G11387">
        <v>0</v>
      </c>
      <c r="H11387">
        <v>2017</v>
      </c>
      <c r="I11387">
        <v>2</v>
      </c>
      <c r="J11387">
        <v>23</v>
      </c>
      <c r="K11387">
        <v>6</v>
      </c>
      <c r="L11387">
        <v>50</v>
      </c>
      <c r="M11387" t="s">
        <v>900</v>
      </c>
      <c r="N11387" t="s">
        <v>860</v>
      </c>
      <c r="O11387" t="s">
        <v>2030</v>
      </c>
      <c r="R11387" t="str">
        <f t="shared" si="647"/>
        <v>Weekday</v>
      </c>
      <c r="S11387" s="27">
        <f t="shared" si="648"/>
        <v>42789</v>
      </c>
      <c r="V11387" t="str">
        <f t="shared" si="646"/>
        <v/>
      </c>
      <c r="AO11387" s="27"/>
      <c r="AX11387" s="27"/>
      <c r="AY11387" s="27"/>
    </row>
    <row r="11388" spans="1:51" x14ac:dyDescent="0.25">
      <c r="A11388" t="s">
        <v>391</v>
      </c>
      <c r="S11388" s="27"/>
      <c r="V11388" t="str">
        <f t="shared" si="646"/>
        <v/>
      </c>
    </row>
    <row r="11389" spans="1:51" x14ac:dyDescent="0.25">
      <c r="A11389" t="s">
        <v>391</v>
      </c>
      <c r="B11389" t="s">
        <v>218</v>
      </c>
      <c r="C11389">
        <v>163195031</v>
      </c>
      <c r="D11389">
        <v>264</v>
      </c>
      <c r="E11389" t="s">
        <v>91</v>
      </c>
      <c r="G11389">
        <v>0</v>
      </c>
      <c r="H11389">
        <v>2016</v>
      </c>
      <c r="I11389">
        <v>11</v>
      </c>
      <c r="J11389">
        <v>13</v>
      </c>
      <c r="K11389">
        <v>4</v>
      </c>
      <c r="L11389">
        <v>3</v>
      </c>
      <c r="M11389" t="s">
        <v>899</v>
      </c>
      <c r="N11389" t="s">
        <v>860</v>
      </c>
      <c r="O11389" t="s">
        <v>2030</v>
      </c>
      <c r="R11389" t="str">
        <f t="shared" si="647"/>
        <v>Weekend</v>
      </c>
      <c r="S11389" s="27">
        <f t="shared" si="648"/>
        <v>42687</v>
      </c>
      <c r="V11389" t="str">
        <f t="shared" si="646"/>
        <v/>
      </c>
      <c r="AE11389" s="27"/>
      <c r="AG11389" s="27"/>
      <c r="AX11389" s="27"/>
      <c r="AY11389" s="27"/>
    </row>
    <row r="11390" spans="1:51" x14ac:dyDescent="0.25">
      <c r="A11390" t="s">
        <v>391</v>
      </c>
      <c r="B11390" t="s">
        <v>218</v>
      </c>
      <c r="C11390">
        <v>132805332</v>
      </c>
      <c r="D11390">
        <v>264</v>
      </c>
      <c r="E11390" t="s">
        <v>91</v>
      </c>
      <c r="G11390">
        <v>0</v>
      </c>
      <c r="H11390">
        <v>2013</v>
      </c>
      <c r="I11390">
        <v>10</v>
      </c>
      <c r="J11390">
        <v>7</v>
      </c>
      <c r="K11390">
        <v>18</v>
      </c>
      <c r="L11390">
        <v>30</v>
      </c>
      <c r="M11390" t="s">
        <v>900</v>
      </c>
      <c r="N11390" t="s">
        <v>171</v>
      </c>
      <c r="O11390" t="s">
        <v>2030</v>
      </c>
      <c r="R11390" t="str">
        <f t="shared" si="647"/>
        <v>Weekday</v>
      </c>
      <c r="S11390" s="27">
        <f t="shared" si="648"/>
        <v>41554</v>
      </c>
      <c r="V11390" t="str">
        <f t="shared" si="646"/>
        <v/>
      </c>
      <c r="AX11390" s="27"/>
      <c r="AY11390" s="27"/>
    </row>
    <row r="11391" spans="1:51" x14ac:dyDescent="0.25">
      <c r="A11391" t="s">
        <v>391</v>
      </c>
      <c r="S11391" s="27"/>
      <c r="V11391" t="str">
        <f t="shared" si="646"/>
        <v/>
      </c>
      <c r="AE11391" s="27"/>
      <c r="AG11391" s="27"/>
      <c r="AX11391" s="27"/>
      <c r="AY11391" s="27"/>
    </row>
    <row r="11392" spans="1:51" x14ac:dyDescent="0.25">
      <c r="A11392" t="s">
        <v>391</v>
      </c>
      <c r="S11392" s="27"/>
      <c r="V11392" t="str">
        <f t="shared" si="646"/>
        <v/>
      </c>
      <c r="AE11392" s="27"/>
      <c r="AG11392" s="27"/>
      <c r="AX11392" s="27"/>
      <c r="AY11392" s="27"/>
    </row>
    <row r="11393" spans="1:51" x14ac:dyDescent="0.25">
      <c r="A11393" t="s">
        <v>391</v>
      </c>
      <c r="B11393" t="s">
        <v>218</v>
      </c>
      <c r="C11393">
        <v>162965192</v>
      </c>
      <c r="D11393">
        <v>264</v>
      </c>
      <c r="E11393" t="s">
        <v>91</v>
      </c>
      <c r="G11393">
        <v>0</v>
      </c>
      <c r="H11393">
        <v>2016</v>
      </c>
      <c r="I11393">
        <v>10</v>
      </c>
      <c r="J11393">
        <v>13</v>
      </c>
      <c r="K11393">
        <v>19</v>
      </c>
      <c r="L11393">
        <v>38</v>
      </c>
      <c r="M11393" t="s">
        <v>900</v>
      </c>
      <c r="N11393" t="s">
        <v>171</v>
      </c>
      <c r="O11393" t="s">
        <v>2030</v>
      </c>
      <c r="R11393" t="str">
        <f t="shared" si="647"/>
        <v>Weekday</v>
      </c>
      <c r="S11393" s="27">
        <f t="shared" si="648"/>
        <v>42656</v>
      </c>
      <c r="V11393" t="str">
        <f t="shared" si="646"/>
        <v/>
      </c>
      <c r="AE11393" s="27"/>
      <c r="AG11393" s="27"/>
      <c r="AX11393" s="27"/>
      <c r="AY11393" s="27"/>
    </row>
    <row r="11394" spans="1:51" x14ac:dyDescent="0.25">
      <c r="A11394" t="s">
        <v>391</v>
      </c>
      <c r="S11394" s="27"/>
      <c r="V11394" t="str">
        <f t="shared" si="646"/>
        <v/>
      </c>
    </row>
    <row r="11395" spans="1:51" x14ac:dyDescent="0.25">
      <c r="A11395" t="s">
        <v>391</v>
      </c>
      <c r="B11395" t="s">
        <v>218</v>
      </c>
      <c r="C11395">
        <v>161805014</v>
      </c>
      <c r="D11395">
        <v>264</v>
      </c>
      <c r="E11395" t="s">
        <v>91</v>
      </c>
      <c r="G11395">
        <v>0</v>
      </c>
      <c r="H11395">
        <v>2016</v>
      </c>
      <c r="I11395">
        <v>6</v>
      </c>
      <c r="J11395">
        <v>27</v>
      </c>
      <c r="K11395">
        <v>21</v>
      </c>
      <c r="L11395">
        <v>45</v>
      </c>
      <c r="M11395" t="s">
        <v>900</v>
      </c>
      <c r="N11395" t="s">
        <v>860</v>
      </c>
      <c r="O11395" t="s">
        <v>2029</v>
      </c>
      <c r="R11395" t="str">
        <f t="shared" si="647"/>
        <v>Weekday</v>
      </c>
      <c r="S11395" s="27">
        <f t="shared" si="648"/>
        <v>42548</v>
      </c>
      <c r="V11395" t="str">
        <f t="shared" ref="V11395:V11458" si="649">T11395&amp;U11395</f>
        <v/>
      </c>
    </row>
    <row r="11396" spans="1:51" x14ac:dyDescent="0.25">
      <c r="A11396" t="s">
        <v>391</v>
      </c>
      <c r="B11396" t="s">
        <v>218</v>
      </c>
      <c r="C11396">
        <v>160125353</v>
      </c>
      <c r="D11396">
        <v>264</v>
      </c>
      <c r="E11396" t="s">
        <v>91</v>
      </c>
      <c r="G11396">
        <v>0</v>
      </c>
      <c r="H11396">
        <v>2016</v>
      </c>
      <c r="I11396">
        <v>1</v>
      </c>
      <c r="J11396">
        <v>12</v>
      </c>
      <c r="K11396">
        <v>18</v>
      </c>
      <c r="L11396">
        <v>1</v>
      </c>
      <c r="M11396" t="s">
        <v>900</v>
      </c>
      <c r="N11396" t="s">
        <v>860</v>
      </c>
      <c r="O11396" t="s">
        <v>2030</v>
      </c>
      <c r="R11396" t="str">
        <f t="shared" si="647"/>
        <v>Weekday</v>
      </c>
      <c r="S11396" s="27">
        <f t="shared" si="648"/>
        <v>42381</v>
      </c>
      <c r="V11396" t="str">
        <f t="shared" si="649"/>
        <v/>
      </c>
    </row>
    <row r="11397" spans="1:51" x14ac:dyDescent="0.25">
      <c r="A11397" t="s">
        <v>391</v>
      </c>
      <c r="B11397" t="s">
        <v>218</v>
      </c>
      <c r="C11397">
        <v>131165231</v>
      </c>
      <c r="D11397">
        <v>264</v>
      </c>
      <c r="E11397" t="s">
        <v>91</v>
      </c>
      <c r="G11397">
        <v>0</v>
      </c>
      <c r="H11397">
        <v>2013</v>
      </c>
      <c r="I11397">
        <v>4</v>
      </c>
      <c r="J11397">
        <v>25</v>
      </c>
      <c r="K11397">
        <v>17</v>
      </c>
      <c r="L11397">
        <v>37</v>
      </c>
      <c r="M11397" t="s">
        <v>899</v>
      </c>
      <c r="N11397" t="s">
        <v>171</v>
      </c>
      <c r="O11397" t="s">
        <v>2030</v>
      </c>
      <c r="R11397" t="str">
        <f t="shared" si="647"/>
        <v>Weekday</v>
      </c>
      <c r="S11397" s="27">
        <f t="shared" si="648"/>
        <v>41389</v>
      </c>
      <c r="V11397" t="str">
        <f t="shared" si="649"/>
        <v/>
      </c>
      <c r="AE11397" s="27"/>
      <c r="AG11397" s="27"/>
      <c r="AX11397" s="27"/>
      <c r="AY11397" s="27"/>
    </row>
    <row r="11398" spans="1:51" x14ac:dyDescent="0.25">
      <c r="A11398" t="s">
        <v>391</v>
      </c>
      <c r="S11398" s="27"/>
      <c r="V11398" t="str">
        <f t="shared" si="649"/>
        <v/>
      </c>
      <c r="AO11398" s="27"/>
      <c r="AX11398" s="27"/>
      <c r="AY11398" s="27"/>
    </row>
    <row r="11399" spans="1:51" x14ac:dyDescent="0.25">
      <c r="A11399" t="s">
        <v>391</v>
      </c>
      <c r="B11399" t="s">
        <v>218</v>
      </c>
      <c r="C11399">
        <v>170495229</v>
      </c>
      <c r="D11399">
        <v>264</v>
      </c>
      <c r="E11399" t="s">
        <v>91</v>
      </c>
      <c r="G11399">
        <v>0</v>
      </c>
      <c r="H11399">
        <v>2017</v>
      </c>
      <c r="I11399">
        <v>2</v>
      </c>
      <c r="J11399">
        <v>10</v>
      </c>
      <c r="K11399">
        <v>15</v>
      </c>
      <c r="L11399">
        <v>52</v>
      </c>
      <c r="M11399" t="s">
        <v>900</v>
      </c>
      <c r="N11399" t="s">
        <v>860</v>
      </c>
      <c r="O11399" t="s">
        <v>2030</v>
      </c>
      <c r="R11399" t="str">
        <f t="shared" si="647"/>
        <v>Weekday</v>
      </c>
      <c r="S11399" s="27">
        <f t="shared" si="648"/>
        <v>42776</v>
      </c>
      <c r="V11399" t="str">
        <f t="shared" si="649"/>
        <v/>
      </c>
      <c r="AX11399" s="27"/>
      <c r="AY11399" s="27"/>
    </row>
    <row r="11400" spans="1:51" x14ac:dyDescent="0.25">
      <c r="A11400" t="s">
        <v>391</v>
      </c>
      <c r="B11400" t="s">
        <v>218</v>
      </c>
      <c r="C11400">
        <v>172615319</v>
      </c>
      <c r="D11400">
        <v>264</v>
      </c>
      <c r="E11400" t="s">
        <v>91</v>
      </c>
      <c r="G11400">
        <v>0</v>
      </c>
      <c r="H11400">
        <v>2017</v>
      </c>
      <c r="I11400">
        <v>9</v>
      </c>
      <c r="J11400">
        <v>18</v>
      </c>
      <c r="K11400">
        <v>16</v>
      </c>
      <c r="L11400">
        <v>33</v>
      </c>
      <c r="M11400" t="s">
        <v>900</v>
      </c>
      <c r="N11400" t="s">
        <v>171</v>
      </c>
      <c r="O11400" t="s">
        <v>2030</v>
      </c>
      <c r="R11400" t="str">
        <f t="shared" si="647"/>
        <v>Weekday</v>
      </c>
      <c r="S11400" s="27">
        <f t="shared" si="648"/>
        <v>42996</v>
      </c>
      <c r="V11400" t="str">
        <f t="shared" si="649"/>
        <v/>
      </c>
      <c r="AE11400" s="27"/>
      <c r="AG11400" s="27"/>
      <c r="AX11400" s="27"/>
      <c r="AY11400" s="27"/>
    </row>
    <row r="11401" spans="1:51" x14ac:dyDescent="0.25">
      <c r="A11401" t="s">
        <v>391</v>
      </c>
      <c r="S11401" s="27"/>
      <c r="V11401" t="str">
        <f t="shared" si="649"/>
        <v/>
      </c>
      <c r="AX11401" s="27"/>
      <c r="AY11401" s="27"/>
    </row>
    <row r="11402" spans="1:51" x14ac:dyDescent="0.25">
      <c r="A11402" t="s">
        <v>391</v>
      </c>
      <c r="B11402" t="s">
        <v>218</v>
      </c>
      <c r="C11402">
        <v>172405432</v>
      </c>
      <c r="D11402">
        <v>264</v>
      </c>
      <c r="E11402" t="s">
        <v>91</v>
      </c>
      <c r="G11402">
        <v>0</v>
      </c>
      <c r="H11402">
        <v>2017</v>
      </c>
      <c r="I11402">
        <v>8</v>
      </c>
      <c r="J11402">
        <v>28</v>
      </c>
      <c r="K11402">
        <v>1</v>
      </c>
      <c r="L11402">
        <v>15</v>
      </c>
      <c r="M11402" t="s">
        <v>899</v>
      </c>
      <c r="N11402" t="s">
        <v>860</v>
      </c>
      <c r="O11402" t="s">
        <v>2030</v>
      </c>
      <c r="R11402" t="str">
        <f t="shared" si="647"/>
        <v>Weekday</v>
      </c>
      <c r="S11402" s="27">
        <f t="shared" si="648"/>
        <v>42975</v>
      </c>
      <c r="V11402" t="str">
        <f t="shared" si="649"/>
        <v/>
      </c>
      <c r="AX11402" s="27"/>
      <c r="AY11402" s="27"/>
    </row>
    <row r="11403" spans="1:51" x14ac:dyDescent="0.25">
      <c r="A11403" t="s">
        <v>391</v>
      </c>
      <c r="B11403" t="s">
        <v>218</v>
      </c>
      <c r="C11403">
        <v>162835331</v>
      </c>
      <c r="D11403">
        <v>264</v>
      </c>
      <c r="E11403" t="s">
        <v>91</v>
      </c>
      <c r="G11403">
        <v>0</v>
      </c>
      <c r="H11403">
        <v>2016</v>
      </c>
      <c r="I11403">
        <v>10</v>
      </c>
      <c r="J11403">
        <v>7</v>
      </c>
      <c r="K11403">
        <v>11</v>
      </c>
      <c r="L11403">
        <v>15</v>
      </c>
      <c r="M11403" t="s">
        <v>900</v>
      </c>
      <c r="N11403" t="s">
        <v>171</v>
      </c>
      <c r="O11403" t="s">
        <v>2030</v>
      </c>
      <c r="R11403" t="str">
        <f t="shared" si="647"/>
        <v>Weekday</v>
      </c>
      <c r="S11403" s="27">
        <f t="shared" si="648"/>
        <v>42650</v>
      </c>
      <c r="V11403" t="str">
        <f t="shared" si="649"/>
        <v/>
      </c>
      <c r="AE11403" s="27"/>
      <c r="AG11403" s="27"/>
      <c r="AX11403" s="27"/>
      <c r="AY11403" s="27"/>
    </row>
    <row r="11404" spans="1:51" x14ac:dyDescent="0.25">
      <c r="A11404" t="s">
        <v>391</v>
      </c>
      <c r="B11404" t="s">
        <v>218</v>
      </c>
      <c r="C11404">
        <v>172055381</v>
      </c>
      <c r="D11404">
        <v>264</v>
      </c>
      <c r="E11404" t="s">
        <v>91</v>
      </c>
      <c r="G11404">
        <v>0</v>
      </c>
      <c r="H11404">
        <v>2017</v>
      </c>
      <c r="I11404">
        <v>7</v>
      </c>
      <c r="J11404">
        <v>24</v>
      </c>
      <c r="K11404">
        <v>20</v>
      </c>
      <c r="L11404">
        <v>50</v>
      </c>
      <c r="M11404" t="s">
        <v>900</v>
      </c>
      <c r="N11404" t="s">
        <v>860</v>
      </c>
      <c r="O11404" t="s">
        <v>2030</v>
      </c>
      <c r="R11404" t="str">
        <f t="shared" si="647"/>
        <v>Weekday</v>
      </c>
      <c r="S11404" s="27">
        <f t="shared" si="648"/>
        <v>42940</v>
      </c>
      <c r="V11404" t="str">
        <f t="shared" si="649"/>
        <v/>
      </c>
      <c r="AO11404" s="27"/>
      <c r="AX11404" s="27"/>
      <c r="AY11404" s="27"/>
    </row>
    <row r="11405" spans="1:51" x14ac:dyDescent="0.25">
      <c r="A11405" t="s">
        <v>391</v>
      </c>
      <c r="B11405" t="s">
        <v>218</v>
      </c>
      <c r="C11405">
        <v>132825165</v>
      </c>
      <c r="D11405">
        <v>264</v>
      </c>
      <c r="E11405" t="s">
        <v>91</v>
      </c>
      <c r="G11405">
        <v>0</v>
      </c>
      <c r="H11405">
        <v>2013</v>
      </c>
      <c r="I11405">
        <v>10</v>
      </c>
      <c r="J11405">
        <v>9</v>
      </c>
      <c r="K11405">
        <v>13</v>
      </c>
      <c r="L11405">
        <v>15</v>
      </c>
      <c r="M11405" t="s">
        <v>899</v>
      </c>
      <c r="N11405" t="s">
        <v>860</v>
      </c>
      <c r="O11405" t="s">
        <v>2030</v>
      </c>
      <c r="R11405" t="str">
        <f t="shared" si="647"/>
        <v>Weekday</v>
      </c>
      <c r="S11405" s="27">
        <f t="shared" si="648"/>
        <v>41556</v>
      </c>
      <c r="V11405" t="str">
        <f t="shared" si="649"/>
        <v/>
      </c>
      <c r="AE11405" s="27"/>
      <c r="AG11405" s="27"/>
      <c r="AX11405" s="27"/>
      <c r="AY11405" s="27"/>
    </row>
    <row r="11406" spans="1:51" x14ac:dyDescent="0.25">
      <c r="A11406" t="s">
        <v>391</v>
      </c>
      <c r="S11406" s="27"/>
      <c r="V11406" t="str">
        <f t="shared" si="649"/>
        <v/>
      </c>
      <c r="AX11406" s="27"/>
      <c r="AY11406" s="27"/>
    </row>
    <row r="11407" spans="1:51" x14ac:dyDescent="0.25">
      <c r="A11407" t="s">
        <v>391</v>
      </c>
      <c r="B11407" t="s">
        <v>218</v>
      </c>
      <c r="C11407">
        <v>170615122</v>
      </c>
      <c r="D11407">
        <v>264</v>
      </c>
      <c r="E11407" t="s">
        <v>91</v>
      </c>
      <c r="G11407">
        <v>0</v>
      </c>
      <c r="H11407">
        <v>2017</v>
      </c>
      <c r="I11407">
        <v>3</v>
      </c>
      <c r="J11407">
        <v>2</v>
      </c>
      <c r="K11407">
        <v>9</v>
      </c>
      <c r="L11407">
        <v>0</v>
      </c>
      <c r="M11407" t="s">
        <v>900</v>
      </c>
      <c r="N11407" t="s">
        <v>404</v>
      </c>
      <c r="O11407" t="s">
        <v>2030</v>
      </c>
      <c r="R11407" t="str">
        <f t="shared" si="647"/>
        <v>Weekday</v>
      </c>
      <c r="S11407" s="27">
        <f t="shared" si="648"/>
        <v>42796</v>
      </c>
      <c r="V11407" t="str">
        <f t="shared" si="649"/>
        <v/>
      </c>
    </row>
    <row r="11408" spans="1:51" x14ac:dyDescent="0.25">
      <c r="A11408" t="s">
        <v>391</v>
      </c>
      <c r="B11408" t="s">
        <v>218</v>
      </c>
      <c r="C11408">
        <v>163185149</v>
      </c>
      <c r="D11408">
        <v>264</v>
      </c>
      <c r="E11408" t="s">
        <v>91</v>
      </c>
      <c r="G11408">
        <v>0</v>
      </c>
      <c r="H11408">
        <v>2016</v>
      </c>
      <c r="I11408">
        <v>11</v>
      </c>
      <c r="J11408">
        <v>10</v>
      </c>
      <c r="K11408">
        <v>7</v>
      </c>
      <c r="L11408">
        <v>48</v>
      </c>
      <c r="M11408" t="s">
        <v>900</v>
      </c>
      <c r="N11408" t="s">
        <v>171</v>
      </c>
      <c r="O11408" t="s">
        <v>2030</v>
      </c>
      <c r="R11408" t="str">
        <f t="shared" si="647"/>
        <v>Weekday</v>
      </c>
      <c r="S11408" s="27">
        <f t="shared" si="648"/>
        <v>42684</v>
      </c>
      <c r="V11408" t="str">
        <f t="shared" si="649"/>
        <v/>
      </c>
      <c r="AX11408" s="27"/>
      <c r="AY11408" s="27"/>
    </row>
    <row r="11409" spans="1:51" x14ac:dyDescent="0.25">
      <c r="A11409" t="s">
        <v>391</v>
      </c>
      <c r="B11409" t="s">
        <v>218</v>
      </c>
      <c r="C11409">
        <v>150215280</v>
      </c>
      <c r="D11409">
        <v>264</v>
      </c>
      <c r="E11409" t="s">
        <v>91</v>
      </c>
      <c r="G11409">
        <v>0</v>
      </c>
      <c r="H11409">
        <v>2015</v>
      </c>
      <c r="I11409">
        <v>1</v>
      </c>
      <c r="J11409">
        <v>21</v>
      </c>
      <c r="K11409">
        <v>16</v>
      </c>
      <c r="L11409">
        <v>11</v>
      </c>
      <c r="M11409" t="s">
        <v>900</v>
      </c>
      <c r="N11409" t="s">
        <v>860</v>
      </c>
      <c r="O11409" t="s">
        <v>2030</v>
      </c>
      <c r="R11409" t="str">
        <f t="shared" si="647"/>
        <v>Weekday</v>
      </c>
      <c r="S11409" s="27">
        <f t="shared" si="648"/>
        <v>42025</v>
      </c>
      <c r="V11409" t="str">
        <f t="shared" si="649"/>
        <v/>
      </c>
    </row>
    <row r="11410" spans="1:51" x14ac:dyDescent="0.25">
      <c r="A11410" t="s">
        <v>391</v>
      </c>
      <c r="B11410" t="s">
        <v>218</v>
      </c>
      <c r="C11410">
        <v>170355180</v>
      </c>
      <c r="D11410">
        <v>264</v>
      </c>
      <c r="E11410" t="s">
        <v>91</v>
      </c>
      <c r="G11410">
        <v>0</v>
      </c>
      <c r="H11410">
        <v>2017</v>
      </c>
      <c r="I11410">
        <v>2</v>
      </c>
      <c r="J11410">
        <v>1</v>
      </c>
      <c r="K11410">
        <v>16</v>
      </c>
      <c r="L11410">
        <v>49</v>
      </c>
      <c r="M11410" t="s">
        <v>900</v>
      </c>
      <c r="N11410" t="s">
        <v>860</v>
      </c>
      <c r="O11410" t="s">
        <v>2030</v>
      </c>
      <c r="R11410" t="str">
        <f t="shared" si="647"/>
        <v>Weekday</v>
      </c>
      <c r="S11410" s="27">
        <f t="shared" si="648"/>
        <v>42767</v>
      </c>
      <c r="V11410" t="str">
        <f t="shared" si="649"/>
        <v/>
      </c>
      <c r="AE11410" s="27"/>
      <c r="AG11410" s="27"/>
      <c r="AX11410" s="27"/>
      <c r="AY11410" s="27"/>
    </row>
    <row r="11411" spans="1:51" x14ac:dyDescent="0.25">
      <c r="A11411" t="s">
        <v>391</v>
      </c>
      <c r="B11411" t="s">
        <v>218</v>
      </c>
      <c r="C11411">
        <v>161675116</v>
      </c>
      <c r="D11411">
        <v>264</v>
      </c>
      <c r="E11411" t="s">
        <v>91</v>
      </c>
      <c r="G11411">
        <v>0</v>
      </c>
      <c r="H11411">
        <v>2016</v>
      </c>
      <c r="I11411">
        <v>6</v>
      </c>
      <c r="J11411">
        <v>11</v>
      </c>
      <c r="K11411">
        <v>19</v>
      </c>
      <c r="L11411">
        <v>0</v>
      </c>
      <c r="M11411" t="s">
        <v>899</v>
      </c>
      <c r="N11411" t="s">
        <v>171</v>
      </c>
      <c r="O11411" t="s">
        <v>2030</v>
      </c>
      <c r="R11411" t="str">
        <f t="shared" si="647"/>
        <v>Weekend</v>
      </c>
      <c r="S11411" s="27">
        <f t="shared" si="648"/>
        <v>42532</v>
      </c>
      <c r="V11411" t="str">
        <f t="shared" si="649"/>
        <v/>
      </c>
      <c r="AE11411" s="27"/>
      <c r="AG11411" s="27"/>
      <c r="AX11411" s="27"/>
      <c r="AY11411" s="27"/>
    </row>
    <row r="11412" spans="1:51" x14ac:dyDescent="0.25">
      <c r="A11412" t="s">
        <v>391</v>
      </c>
      <c r="B11412" t="s">
        <v>218</v>
      </c>
      <c r="C11412">
        <v>161465282</v>
      </c>
      <c r="D11412">
        <v>264</v>
      </c>
      <c r="E11412" t="s">
        <v>91</v>
      </c>
      <c r="G11412">
        <v>0</v>
      </c>
      <c r="H11412">
        <v>2016</v>
      </c>
      <c r="I11412">
        <v>5</v>
      </c>
      <c r="J11412">
        <v>24</v>
      </c>
      <c r="K11412">
        <v>16</v>
      </c>
      <c r="L11412">
        <v>50</v>
      </c>
      <c r="M11412" t="s">
        <v>900</v>
      </c>
      <c r="N11412" t="s">
        <v>860</v>
      </c>
      <c r="O11412" t="s">
        <v>2030</v>
      </c>
      <c r="R11412" t="str">
        <f t="shared" si="647"/>
        <v>Weekday</v>
      </c>
      <c r="S11412" s="27">
        <f t="shared" si="648"/>
        <v>42514</v>
      </c>
      <c r="V11412" t="str">
        <f t="shared" si="649"/>
        <v/>
      </c>
      <c r="AE11412" s="27"/>
      <c r="AG11412" s="27"/>
      <c r="AX11412" s="27"/>
      <c r="AY11412" s="27"/>
    </row>
    <row r="11413" spans="1:51" x14ac:dyDescent="0.25">
      <c r="A11413" t="s">
        <v>391</v>
      </c>
      <c r="B11413" t="s">
        <v>218</v>
      </c>
      <c r="C11413">
        <v>171565410</v>
      </c>
      <c r="D11413">
        <v>264</v>
      </c>
      <c r="E11413" t="s">
        <v>91</v>
      </c>
      <c r="G11413">
        <v>0</v>
      </c>
      <c r="H11413">
        <v>2017</v>
      </c>
      <c r="I11413">
        <v>6</v>
      </c>
      <c r="J11413">
        <v>5</v>
      </c>
      <c r="K11413">
        <v>18</v>
      </c>
      <c r="L11413">
        <v>2</v>
      </c>
      <c r="M11413" t="s">
        <v>900</v>
      </c>
      <c r="N11413" t="s">
        <v>171</v>
      </c>
      <c r="O11413" t="s">
        <v>2030</v>
      </c>
      <c r="R11413" t="str">
        <f t="shared" si="647"/>
        <v>Weekday</v>
      </c>
      <c r="S11413" s="27">
        <f t="shared" si="648"/>
        <v>42891</v>
      </c>
      <c r="V11413" t="str">
        <f t="shared" si="649"/>
        <v/>
      </c>
      <c r="AE11413" s="27"/>
      <c r="AG11413" s="27"/>
      <c r="AX11413" s="27"/>
      <c r="AY11413" s="27"/>
    </row>
    <row r="11414" spans="1:51" x14ac:dyDescent="0.25">
      <c r="A11414" t="s">
        <v>391</v>
      </c>
      <c r="B11414" t="s">
        <v>218</v>
      </c>
      <c r="C11414">
        <v>141185160</v>
      </c>
      <c r="D11414">
        <v>264</v>
      </c>
      <c r="E11414" t="s">
        <v>91</v>
      </c>
      <c r="G11414">
        <v>0</v>
      </c>
      <c r="H11414">
        <v>2014</v>
      </c>
      <c r="I11414">
        <v>4</v>
      </c>
      <c r="J11414">
        <v>22</v>
      </c>
      <c r="K11414">
        <v>7</v>
      </c>
      <c r="L11414">
        <v>20</v>
      </c>
      <c r="M11414" t="s">
        <v>900</v>
      </c>
      <c r="N11414" t="s">
        <v>860</v>
      </c>
      <c r="O11414" t="s">
        <v>2030</v>
      </c>
      <c r="R11414" t="str">
        <f t="shared" si="647"/>
        <v>Weekday</v>
      </c>
      <c r="S11414" s="27">
        <f t="shared" si="648"/>
        <v>41751</v>
      </c>
      <c r="V11414" t="str">
        <f t="shared" si="649"/>
        <v/>
      </c>
      <c r="AE11414" s="27"/>
      <c r="AG11414" s="27"/>
      <c r="AX11414" s="27"/>
      <c r="AY11414" s="27"/>
    </row>
    <row r="11415" spans="1:51" x14ac:dyDescent="0.25">
      <c r="A11415" t="s">
        <v>391</v>
      </c>
      <c r="B11415" t="s">
        <v>218</v>
      </c>
      <c r="C11415">
        <v>173145392</v>
      </c>
      <c r="D11415">
        <v>264</v>
      </c>
      <c r="E11415" t="s">
        <v>91</v>
      </c>
      <c r="G11415">
        <v>0</v>
      </c>
      <c r="H11415">
        <v>2017</v>
      </c>
      <c r="I11415">
        <v>11</v>
      </c>
      <c r="J11415">
        <v>9</v>
      </c>
      <c r="K11415">
        <v>17</v>
      </c>
      <c r="L11415">
        <v>38</v>
      </c>
      <c r="M11415" t="s">
        <v>900</v>
      </c>
      <c r="N11415" t="s">
        <v>171</v>
      </c>
      <c r="O11415" t="s">
        <v>2030</v>
      </c>
      <c r="R11415" t="str">
        <f t="shared" si="647"/>
        <v>Weekday</v>
      </c>
      <c r="S11415" s="27">
        <f t="shared" si="648"/>
        <v>43048</v>
      </c>
      <c r="V11415" t="str">
        <f t="shared" si="649"/>
        <v/>
      </c>
      <c r="AX11415" s="27"/>
      <c r="AY11415" s="27"/>
    </row>
    <row r="11416" spans="1:51" x14ac:dyDescent="0.25">
      <c r="A11416" t="s">
        <v>391</v>
      </c>
      <c r="B11416" t="s">
        <v>218</v>
      </c>
      <c r="C11416">
        <v>170115133</v>
      </c>
      <c r="D11416">
        <v>264</v>
      </c>
      <c r="E11416" t="s">
        <v>91</v>
      </c>
      <c r="G11416">
        <v>0</v>
      </c>
      <c r="H11416">
        <v>2017</v>
      </c>
      <c r="I11416">
        <v>1</v>
      </c>
      <c r="J11416">
        <v>11</v>
      </c>
      <c r="K11416">
        <v>6</v>
      </c>
      <c r="L11416">
        <v>55</v>
      </c>
      <c r="M11416" t="s">
        <v>900</v>
      </c>
      <c r="N11416" t="s">
        <v>860</v>
      </c>
      <c r="O11416" t="s">
        <v>2030</v>
      </c>
      <c r="R11416" t="str">
        <f t="shared" si="647"/>
        <v>Weekday</v>
      </c>
      <c r="S11416" s="27">
        <f t="shared" si="648"/>
        <v>42746</v>
      </c>
      <c r="V11416" t="str">
        <f t="shared" si="649"/>
        <v/>
      </c>
      <c r="AE11416" s="27"/>
      <c r="AO11416" s="27"/>
      <c r="AX11416" s="27"/>
      <c r="AY11416" s="27"/>
    </row>
    <row r="11417" spans="1:51" x14ac:dyDescent="0.25">
      <c r="A11417" t="s">
        <v>391</v>
      </c>
      <c r="B11417" t="s">
        <v>218</v>
      </c>
      <c r="C11417">
        <v>173465448</v>
      </c>
      <c r="D11417">
        <v>264</v>
      </c>
      <c r="E11417" t="s">
        <v>91</v>
      </c>
      <c r="G11417">
        <v>0</v>
      </c>
      <c r="H11417">
        <v>2017</v>
      </c>
      <c r="I11417">
        <v>12</v>
      </c>
      <c r="J11417">
        <v>12</v>
      </c>
      <c r="K11417">
        <v>16</v>
      </c>
      <c r="L11417">
        <v>57</v>
      </c>
      <c r="M11417" t="s">
        <v>900</v>
      </c>
      <c r="N11417" t="s">
        <v>860</v>
      </c>
      <c r="O11417" t="s">
        <v>2030</v>
      </c>
      <c r="R11417" t="str">
        <f t="shared" si="647"/>
        <v>Weekday</v>
      </c>
      <c r="S11417" s="27">
        <f t="shared" si="648"/>
        <v>43081</v>
      </c>
      <c r="V11417" t="str">
        <f t="shared" si="649"/>
        <v/>
      </c>
      <c r="AE11417" s="27"/>
      <c r="AO11417" s="27"/>
      <c r="AX11417" s="27"/>
      <c r="AY11417" s="27"/>
    </row>
    <row r="11418" spans="1:51" x14ac:dyDescent="0.25">
      <c r="A11418" t="s">
        <v>391</v>
      </c>
      <c r="B11418" t="s">
        <v>218</v>
      </c>
      <c r="C11418">
        <v>160915133</v>
      </c>
      <c r="D11418">
        <v>264</v>
      </c>
      <c r="E11418" t="s">
        <v>91</v>
      </c>
      <c r="G11418">
        <v>0</v>
      </c>
      <c r="H11418">
        <v>2016</v>
      </c>
      <c r="I11418">
        <v>3</v>
      </c>
      <c r="J11418">
        <v>30</v>
      </c>
      <c r="K11418">
        <v>8</v>
      </c>
      <c r="L11418">
        <v>10</v>
      </c>
      <c r="M11418" t="s">
        <v>900</v>
      </c>
      <c r="N11418" t="s">
        <v>860</v>
      </c>
      <c r="O11418" t="s">
        <v>2030</v>
      </c>
      <c r="R11418" t="str">
        <f t="shared" si="647"/>
        <v>Weekday</v>
      </c>
      <c r="S11418" s="27">
        <f t="shared" si="648"/>
        <v>42459</v>
      </c>
      <c r="V11418" t="str">
        <f t="shared" si="649"/>
        <v/>
      </c>
      <c r="AE11418" s="27"/>
      <c r="AO11418" s="27"/>
      <c r="AX11418" s="27"/>
      <c r="AY11418" s="27"/>
    </row>
    <row r="11419" spans="1:51" x14ac:dyDescent="0.25">
      <c r="A11419" t="s">
        <v>391</v>
      </c>
      <c r="S11419" s="27"/>
      <c r="V11419" t="str">
        <f t="shared" si="649"/>
        <v/>
      </c>
      <c r="AE11419" s="27"/>
      <c r="AO11419" s="27"/>
      <c r="AX11419" s="27"/>
      <c r="AY11419" s="27"/>
    </row>
    <row r="11420" spans="1:51" x14ac:dyDescent="0.25">
      <c r="A11420" t="s">
        <v>391</v>
      </c>
      <c r="B11420" t="s">
        <v>218</v>
      </c>
      <c r="C11420">
        <v>130175299</v>
      </c>
      <c r="D11420">
        <v>264</v>
      </c>
      <c r="E11420" t="s">
        <v>91</v>
      </c>
      <c r="G11420">
        <v>0</v>
      </c>
      <c r="H11420">
        <v>2013</v>
      </c>
      <c r="I11420">
        <v>1</v>
      </c>
      <c r="J11420">
        <v>17</v>
      </c>
      <c r="K11420">
        <v>17</v>
      </c>
      <c r="L11420">
        <v>31</v>
      </c>
      <c r="M11420" t="s">
        <v>900</v>
      </c>
      <c r="N11420" t="s">
        <v>860</v>
      </c>
      <c r="O11420" t="s">
        <v>2030</v>
      </c>
      <c r="R11420" t="str">
        <f t="shared" si="647"/>
        <v>Weekday</v>
      </c>
      <c r="S11420" s="27">
        <f t="shared" si="648"/>
        <v>41291</v>
      </c>
      <c r="V11420" t="str">
        <f t="shared" si="649"/>
        <v/>
      </c>
      <c r="AO11420" s="27"/>
      <c r="AX11420" s="27"/>
      <c r="AY11420" s="27"/>
    </row>
    <row r="11421" spans="1:51" x14ac:dyDescent="0.25">
      <c r="A11421" t="s">
        <v>391</v>
      </c>
      <c r="B11421" t="s">
        <v>218</v>
      </c>
      <c r="C11421">
        <v>170595007</v>
      </c>
      <c r="D11421">
        <v>264</v>
      </c>
      <c r="E11421" t="s">
        <v>91</v>
      </c>
      <c r="G11421">
        <v>0</v>
      </c>
      <c r="H11421">
        <v>2017</v>
      </c>
      <c r="I11421">
        <v>2</v>
      </c>
      <c r="J11421">
        <v>27</v>
      </c>
      <c r="K11421">
        <v>8</v>
      </c>
      <c r="L11421">
        <v>52</v>
      </c>
      <c r="M11421" t="s">
        <v>900</v>
      </c>
      <c r="N11421" t="s">
        <v>860</v>
      </c>
      <c r="O11421" t="s">
        <v>2030</v>
      </c>
      <c r="R11421" t="str">
        <f t="shared" si="647"/>
        <v>Weekday</v>
      </c>
      <c r="S11421" s="27">
        <f t="shared" si="648"/>
        <v>42793</v>
      </c>
      <c r="V11421" t="str">
        <f t="shared" si="649"/>
        <v/>
      </c>
    </row>
    <row r="11422" spans="1:51" x14ac:dyDescent="0.25">
      <c r="A11422" t="s">
        <v>391</v>
      </c>
      <c r="B11422" t="s">
        <v>218</v>
      </c>
      <c r="C11422">
        <v>173135508</v>
      </c>
      <c r="D11422">
        <v>264</v>
      </c>
      <c r="E11422" t="s">
        <v>91</v>
      </c>
      <c r="G11422">
        <v>0</v>
      </c>
      <c r="H11422">
        <v>2017</v>
      </c>
      <c r="I11422">
        <v>11</v>
      </c>
      <c r="J11422">
        <v>8</v>
      </c>
      <c r="K11422">
        <v>17</v>
      </c>
      <c r="L11422">
        <v>23</v>
      </c>
      <c r="M11422" t="s">
        <v>900</v>
      </c>
      <c r="N11422" t="s">
        <v>860</v>
      </c>
      <c r="O11422" t="s">
        <v>2030</v>
      </c>
      <c r="R11422" t="str">
        <f t="shared" si="647"/>
        <v>Weekday</v>
      </c>
      <c r="S11422" s="27">
        <f t="shared" si="648"/>
        <v>43047</v>
      </c>
      <c r="V11422" t="str">
        <f t="shared" si="649"/>
        <v/>
      </c>
      <c r="AE11422" s="27"/>
      <c r="AG11422" s="27"/>
      <c r="AX11422" s="27"/>
      <c r="AY11422" s="27"/>
    </row>
    <row r="11423" spans="1:51" x14ac:dyDescent="0.25">
      <c r="A11423" t="s">
        <v>391</v>
      </c>
      <c r="B11423" t="s">
        <v>218</v>
      </c>
      <c r="C11423">
        <v>161745118</v>
      </c>
      <c r="D11423">
        <v>264</v>
      </c>
      <c r="E11423" t="s">
        <v>91</v>
      </c>
      <c r="G11423">
        <v>0</v>
      </c>
      <c r="H11423">
        <v>2016</v>
      </c>
      <c r="I11423">
        <v>6</v>
      </c>
      <c r="J11423">
        <v>22</v>
      </c>
      <c r="K11423">
        <v>7</v>
      </c>
      <c r="L11423">
        <v>10</v>
      </c>
      <c r="M11423" t="s">
        <v>900</v>
      </c>
      <c r="N11423" t="s">
        <v>860</v>
      </c>
      <c r="O11423" t="s">
        <v>2030</v>
      </c>
      <c r="R11423" t="str">
        <f t="shared" si="647"/>
        <v>Weekday</v>
      </c>
      <c r="S11423" s="27">
        <f t="shared" si="648"/>
        <v>42543</v>
      </c>
      <c r="V11423" t="str">
        <f t="shared" si="649"/>
        <v/>
      </c>
      <c r="AX11423" s="27"/>
      <c r="AY11423" s="27"/>
    </row>
    <row r="11424" spans="1:51" x14ac:dyDescent="0.25">
      <c r="A11424" t="s">
        <v>391</v>
      </c>
      <c r="B11424" t="s">
        <v>218</v>
      </c>
      <c r="C11424">
        <v>172185109</v>
      </c>
      <c r="D11424">
        <v>264</v>
      </c>
      <c r="E11424" t="s">
        <v>91</v>
      </c>
      <c r="G11424">
        <v>0</v>
      </c>
      <c r="H11424">
        <v>2017</v>
      </c>
      <c r="I11424">
        <v>7</v>
      </c>
      <c r="J11424">
        <v>26</v>
      </c>
      <c r="K11424">
        <v>8</v>
      </c>
      <c r="L11424">
        <v>18</v>
      </c>
      <c r="M11424" t="s">
        <v>900</v>
      </c>
      <c r="N11424" t="s">
        <v>860</v>
      </c>
      <c r="O11424" t="s">
        <v>2030</v>
      </c>
      <c r="R11424" t="str">
        <f t="shared" si="647"/>
        <v>Weekday</v>
      </c>
      <c r="S11424" s="27">
        <f t="shared" si="648"/>
        <v>42942</v>
      </c>
      <c r="V11424" t="str">
        <f t="shared" si="649"/>
        <v/>
      </c>
      <c r="AX11424" s="27"/>
      <c r="AY11424" s="27"/>
    </row>
    <row r="11425" spans="1:51" x14ac:dyDescent="0.25">
      <c r="A11425" t="s">
        <v>391</v>
      </c>
      <c r="B11425" t="s">
        <v>218</v>
      </c>
      <c r="C11425">
        <v>170975297</v>
      </c>
      <c r="D11425">
        <v>264</v>
      </c>
      <c r="E11425" t="s">
        <v>91</v>
      </c>
      <c r="G11425">
        <v>0</v>
      </c>
      <c r="H11425">
        <v>2017</v>
      </c>
      <c r="I11425">
        <v>4</v>
      </c>
      <c r="J11425">
        <v>7</v>
      </c>
      <c r="K11425">
        <v>17</v>
      </c>
      <c r="L11425">
        <v>31</v>
      </c>
      <c r="M11425" t="s">
        <v>900</v>
      </c>
      <c r="N11425" t="s">
        <v>860</v>
      </c>
      <c r="O11425" t="s">
        <v>2030</v>
      </c>
      <c r="R11425" t="str">
        <f t="shared" si="647"/>
        <v>Weekday</v>
      </c>
      <c r="S11425" s="27">
        <f t="shared" si="648"/>
        <v>42832</v>
      </c>
      <c r="V11425" t="str">
        <f t="shared" si="649"/>
        <v/>
      </c>
      <c r="AE11425" s="27"/>
      <c r="AO11425" s="27"/>
      <c r="AX11425" s="27"/>
      <c r="AY11425" s="27"/>
    </row>
    <row r="11426" spans="1:51" x14ac:dyDescent="0.25">
      <c r="A11426" t="s">
        <v>391</v>
      </c>
      <c r="B11426" t="s">
        <v>218</v>
      </c>
      <c r="C11426">
        <v>150655341</v>
      </c>
      <c r="D11426">
        <v>264</v>
      </c>
      <c r="E11426" t="s">
        <v>91</v>
      </c>
      <c r="G11426">
        <v>0</v>
      </c>
      <c r="H11426">
        <v>2015</v>
      </c>
      <c r="I11426">
        <v>3</v>
      </c>
      <c r="J11426">
        <v>6</v>
      </c>
      <c r="K11426">
        <v>3</v>
      </c>
      <c r="L11426">
        <v>30</v>
      </c>
      <c r="M11426" t="s">
        <v>900</v>
      </c>
      <c r="N11426" t="s">
        <v>860</v>
      </c>
      <c r="O11426" t="s">
        <v>2030</v>
      </c>
      <c r="R11426" t="str">
        <f t="shared" si="647"/>
        <v>Weekday</v>
      </c>
      <c r="S11426" s="27">
        <f t="shared" si="648"/>
        <v>42069</v>
      </c>
      <c r="V11426" t="str">
        <f t="shared" si="649"/>
        <v/>
      </c>
      <c r="AE11426" s="27"/>
      <c r="AO11426" s="27"/>
      <c r="AX11426" s="27"/>
      <c r="AY11426" s="27"/>
    </row>
    <row r="11427" spans="1:51" x14ac:dyDescent="0.25">
      <c r="A11427" t="s">
        <v>391</v>
      </c>
      <c r="B11427" t="s">
        <v>218</v>
      </c>
      <c r="C11427">
        <v>161805300</v>
      </c>
      <c r="D11427">
        <v>264</v>
      </c>
      <c r="E11427" t="s">
        <v>91</v>
      </c>
      <c r="G11427">
        <v>0</v>
      </c>
      <c r="H11427">
        <v>2016</v>
      </c>
      <c r="I11427">
        <v>6</v>
      </c>
      <c r="J11427">
        <v>22</v>
      </c>
      <c r="K11427">
        <v>8</v>
      </c>
      <c r="L11427">
        <v>8</v>
      </c>
      <c r="M11427" t="s">
        <v>900</v>
      </c>
      <c r="N11427" t="s">
        <v>860</v>
      </c>
      <c r="O11427" t="s">
        <v>2030</v>
      </c>
      <c r="R11427" t="str">
        <f t="shared" si="647"/>
        <v>Weekday</v>
      </c>
      <c r="S11427" s="27">
        <f t="shared" si="648"/>
        <v>42543</v>
      </c>
      <c r="V11427" t="str">
        <f t="shared" si="649"/>
        <v/>
      </c>
      <c r="AE11427" s="27"/>
      <c r="AO11427" s="27"/>
      <c r="AX11427" s="27"/>
      <c r="AY11427" s="27"/>
    </row>
    <row r="11428" spans="1:51" x14ac:dyDescent="0.25">
      <c r="A11428" t="s">
        <v>391</v>
      </c>
      <c r="B11428" t="s">
        <v>218</v>
      </c>
      <c r="C11428">
        <v>171595313</v>
      </c>
      <c r="D11428">
        <v>264</v>
      </c>
      <c r="E11428" t="s">
        <v>91</v>
      </c>
      <c r="G11428">
        <v>0</v>
      </c>
      <c r="H11428">
        <v>2017</v>
      </c>
      <c r="I11428">
        <v>6</v>
      </c>
      <c r="J11428">
        <v>8</v>
      </c>
      <c r="K11428">
        <v>17</v>
      </c>
      <c r="L11428">
        <v>0</v>
      </c>
      <c r="M11428" t="s">
        <v>900</v>
      </c>
      <c r="N11428" t="s">
        <v>171</v>
      </c>
      <c r="O11428" t="s">
        <v>2030</v>
      </c>
      <c r="R11428" t="str">
        <f t="shared" si="647"/>
        <v>Weekday</v>
      </c>
      <c r="S11428" s="27">
        <f t="shared" si="648"/>
        <v>42894</v>
      </c>
      <c r="V11428" t="str">
        <f t="shared" si="649"/>
        <v/>
      </c>
      <c r="AE11428" s="27"/>
      <c r="AG11428" s="27"/>
      <c r="AX11428" s="27"/>
      <c r="AY11428" s="27"/>
    </row>
    <row r="11429" spans="1:51" x14ac:dyDescent="0.25">
      <c r="A11429" t="s">
        <v>391</v>
      </c>
      <c r="B11429" t="s">
        <v>218</v>
      </c>
      <c r="C11429">
        <v>140445376</v>
      </c>
      <c r="D11429">
        <v>264</v>
      </c>
      <c r="E11429" t="s">
        <v>91</v>
      </c>
      <c r="G11429">
        <v>0</v>
      </c>
      <c r="H11429">
        <v>2014</v>
      </c>
      <c r="I11429">
        <v>2</v>
      </c>
      <c r="J11429">
        <v>11</v>
      </c>
      <c r="K11429">
        <v>17</v>
      </c>
      <c r="L11429">
        <v>16</v>
      </c>
      <c r="M11429" t="s">
        <v>900</v>
      </c>
      <c r="N11429" t="s">
        <v>170</v>
      </c>
      <c r="O11429" t="s">
        <v>2030</v>
      </c>
      <c r="R11429" t="str">
        <f t="shared" si="647"/>
        <v>Weekday</v>
      </c>
      <c r="S11429" s="27">
        <f t="shared" si="648"/>
        <v>41681</v>
      </c>
      <c r="V11429" t="str">
        <f t="shared" si="649"/>
        <v/>
      </c>
      <c r="AE11429" s="27"/>
      <c r="AO11429" s="27"/>
      <c r="AX11429" s="27"/>
      <c r="AY11429" s="27"/>
    </row>
    <row r="11430" spans="1:51" x14ac:dyDescent="0.25">
      <c r="A11430" t="s">
        <v>391</v>
      </c>
      <c r="B11430" t="s">
        <v>218</v>
      </c>
      <c r="C11430">
        <v>161755041</v>
      </c>
      <c r="D11430">
        <v>264</v>
      </c>
      <c r="E11430" t="s">
        <v>91</v>
      </c>
      <c r="G11430">
        <v>0</v>
      </c>
      <c r="H11430">
        <v>2016</v>
      </c>
      <c r="I11430">
        <v>6</v>
      </c>
      <c r="J11430">
        <v>14</v>
      </c>
      <c r="K11430">
        <v>16</v>
      </c>
      <c r="L11430">
        <v>1</v>
      </c>
      <c r="M11430" t="s">
        <v>900</v>
      </c>
      <c r="N11430" t="s">
        <v>860</v>
      </c>
      <c r="O11430" t="s">
        <v>2030</v>
      </c>
      <c r="R11430" t="str">
        <f t="shared" si="647"/>
        <v>Weekday</v>
      </c>
      <c r="S11430" s="27">
        <f t="shared" si="648"/>
        <v>42535</v>
      </c>
      <c r="V11430" t="str">
        <f t="shared" si="649"/>
        <v/>
      </c>
      <c r="AE11430" s="27"/>
      <c r="AO11430" s="27"/>
      <c r="AX11430" s="27"/>
      <c r="AY11430" s="27"/>
    </row>
    <row r="11431" spans="1:51" x14ac:dyDescent="0.25">
      <c r="A11431" t="s">
        <v>391</v>
      </c>
      <c r="B11431" t="s">
        <v>218</v>
      </c>
      <c r="C11431">
        <v>153255282</v>
      </c>
      <c r="D11431">
        <v>264</v>
      </c>
      <c r="E11431" t="s">
        <v>91</v>
      </c>
      <c r="G11431">
        <v>0</v>
      </c>
      <c r="H11431">
        <v>2015</v>
      </c>
      <c r="I11431">
        <v>11</v>
      </c>
      <c r="J11431">
        <v>19</v>
      </c>
      <c r="K11431">
        <v>16</v>
      </c>
      <c r="L11431">
        <v>25</v>
      </c>
      <c r="M11431" t="s">
        <v>900</v>
      </c>
      <c r="N11431" t="s">
        <v>171</v>
      </c>
      <c r="O11431" t="s">
        <v>2030</v>
      </c>
      <c r="R11431" t="str">
        <f t="shared" si="647"/>
        <v>Weekday</v>
      </c>
      <c r="S11431" s="27">
        <f t="shared" si="648"/>
        <v>42327</v>
      </c>
      <c r="V11431" t="str">
        <f t="shared" si="649"/>
        <v/>
      </c>
      <c r="AE11431" s="27"/>
      <c r="AO11431" s="27"/>
      <c r="AX11431" s="27"/>
      <c r="AY11431" s="27"/>
    </row>
    <row r="11432" spans="1:51" x14ac:dyDescent="0.25">
      <c r="A11432" t="s">
        <v>391</v>
      </c>
      <c r="B11432" t="s">
        <v>218</v>
      </c>
      <c r="C11432">
        <v>143005254</v>
      </c>
      <c r="D11432">
        <v>264</v>
      </c>
      <c r="E11432" t="s">
        <v>91</v>
      </c>
      <c r="G11432">
        <v>0</v>
      </c>
      <c r="H11432">
        <v>2014</v>
      </c>
      <c r="I11432">
        <v>10</v>
      </c>
      <c r="J11432">
        <v>27</v>
      </c>
      <c r="K11432">
        <v>7</v>
      </c>
      <c r="L11432">
        <v>50</v>
      </c>
      <c r="M11432" t="s">
        <v>900</v>
      </c>
      <c r="N11432" t="s">
        <v>860</v>
      </c>
      <c r="O11432" t="s">
        <v>2030</v>
      </c>
      <c r="R11432" t="str">
        <f t="shared" si="647"/>
        <v>Weekday</v>
      </c>
      <c r="S11432" s="27">
        <f t="shared" si="648"/>
        <v>41939</v>
      </c>
      <c r="V11432" t="str">
        <f t="shared" si="649"/>
        <v/>
      </c>
      <c r="AE11432" s="27"/>
      <c r="AO11432" s="27"/>
      <c r="AX11432" s="27"/>
      <c r="AY11432" s="27"/>
    </row>
    <row r="11433" spans="1:51" x14ac:dyDescent="0.25">
      <c r="A11433" t="s">
        <v>391</v>
      </c>
      <c r="B11433" t="s">
        <v>218</v>
      </c>
      <c r="C11433">
        <v>160465198</v>
      </c>
      <c r="D11433">
        <v>264</v>
      </c>
      <c r="E11433" t="s">
        <v>91</v>
      </c>
      <c r="G11433">
        <v>0</v>
      </c>
      <c r="H11433">
        <v>2016</v>
      </c>
      <c r="I11433">
        <v>2</v>
      </c>
      <c r="J11433">
        <v>12</v>
      </c>
      <c r="K11433">
        <v>5</v>
      </c>
      <c r="L11433">
        <v>40</v>
      </c>
      <c r="M11433" t="s">
        <v>900</v>
      </c>
      <c r="N11433" t="s">
        <v>171</v>
      </c>
      <c r="O11433" t="s">
        <v>2030</v>
      </c>
      <c r="R11433" t="str">
        <f t="shared" si="647"/>
        <v>Weekday</v>
      </c>
      <c r="S11433" s="27">
        <f t="shared" si="648"/>
        <v>42412</v>
      </c>
      <c r="V11433" t="str">
        <f t="shared" si="649"/>
        <v/>
      </c>
      <c r="AE11433" s="27"/>
      <c r="AO11433" s="27"/>
      <c r="AX11433" s="27"/>
      <c r="AY11433" s="27"/>
    </row>
    <row r="11434" spans="1:51" x14ac:dyDescent="0.25">
      <c r="A11434" t="s">
        <v>391</v>
      </c>
      <c r="B11434" t="s">
        <v>218</v>
      </c>
      <c r="C11434">
        <v>171075327</v>
      </c>
      <c r="D11434">
        <v>264</v>
      </c>
      <c r="E11434" t="s">
        <v>91</v>
      </c>
      <c r="G11434">
        <v>0</v>
      </c>
      <c r="H11434">
        <v>2017</v>
      </c>
      <c r="I11434">
        <v>4</v>
      </c>
      <c r="J11434">
        <v>17</v>
      </c>
      <c r="K11434">
        <v>17</v>
      </c>
      <c r="L11434">
        <v>15</v>
      </c>
      <c r="M11434" t="s">
        <v>900</v>
      </c>
      <c r="N11434" t="s">
        <v>860</v>
      </c>
      <c r="O11434" t="s">
        <v>2030</v>
      </c>
      <c r="R11434" t="str">
        <f t="shared" si="647"/>
        <v>Weekday</v>
      </c>
      <c r="S11434" s="27">
        <f t="shared" si="648"/>
        <v>42842</v>
      </c>
      <c r="V11434" t="str">
        <f t="shared" si="649"/>
        <v/>
      </c>
      <c r="AE11434" s="27"/>
      <c r="AO11434" s="27"/>
      <c r="AX11434" s="27"/>
      <c r="AY11434" s="27"/>
    </row>
    <row r="11435" spans="1:51" x14ac:dyDescent="0.25">
      <c r="A11435" t="s">
        <v>391</v>
      </c>
      <c r="B11435" t="s">
        <v>218</v>
      </c>
      <c r="C11435">
        <v>163015439</v>
      </c>
      <c r="D11435">
        <v>264</v>
      </c>
      <c r="E11435" t="s">
        <v>91</v>
      </c>
      <c r="G11435">
        <v>0</v>
      </c>
      <c r="H11435">
        <v>2016</v>
      </c>
      <c r="I11435">
        <v>10</v>
      </c>
      <c r="J11435">
        <v>27</v>
      </c>
      <c r="K11435">
        <v>13</v>
      </c>
      <c r="L11435">
        <v>45</v>
      </c>
      <c r="M11435" t="s">
        <v>900</v>
      </c>
      <c r="N11435" t="s">
        <v>860</v>
      </c>
      <c r="O11435" t="s">
        <v>2030</v>
      </c>
      <c r="R11435" t="str">
        <f t="shared" si="647"/>
        <v>Weekday</v>
      </c>
      <c r="S11435" s="27">
        <f t="shared" si="648"/>
        <v>42670</v>
      </c>
      <c r="V11435" t="str">
        <f t="shared" si="649"/>
        <v/>
      </c>
    </row>
    <row r="11436" spans="1:51" x14ac:dyDescent="0.25">
      <c r="A11436" t="s">
        <v>391</v>
      </c>
      <c r="B11436" t="s">
        <v>218</v>
      </c>
      <c r="C11436">
        <v>163015449</v>
      </c>
      <c r="D11436">
        <v>264</v>
      </c>
      <c r="E11436" t="s">
        <v>91</v>
      </c>
      <c r="G11436">
        <v>0</v>
      </c>
      <c r="H11436">
        <v>2016</v>
      </c>
      <c r="I11436">
        <v>10</v>
      </c>
      <c r="J11436">
        <v>27</v>
      </c>
      <c r="K11436">
        <v>13</v>
      </c>
      <c r="L11436">
        <v>45</v>
      </c>
      <c r="M11436" t="s">
        <v>900</v>
      </c>
      <c r="N11436" t="s">
        <v>860</v>
      </c>
      <c r="O11436" t="s">
        <v>2030</v>
      </c>
      <c r="R11436" t="str">
        <f t="shared" si="647"/>
        <v>Weekday</v>
      </c>
      <c r="S11436" s="27">
        <f t="shared" si="648"/>
        <v>42670</v>
      </c>
      <c r="V11436" t="str">
        <f t="shared" si="649"/>
        <v/>
      </c>
      <c r="AE11436" s="27"/>
      <c r="AO11436" s="27"/>
      <c r="AX11436" s="27"/>
      <c r="AY11436" s="27"/>
    </row>
    <row r="11437" spans="1:51" x14ac:dyDescent="0.25">
      <c r="A11437" t="s">
        <v>391</v>
      </c>
      <c r="B11437" t="s">
        <v>218</v>
      </c>
      <c r="C11437">
        <v>173025090</v>
      </c>
      <c r="D11437">
        <v>264</v>
      </c>
      <c r="E11437" t="s">
        <v>91</v>
      </c>
      <c r="G11437">
        <v>0</v>
      </c>
      <c r="H11437">
        <v>2017</v>
      </c>
      <c r="I11437">
        <v>10</v>
      </c>
      <c r="J11437">
        <v>27</v>
      </c>
      <c r="K11437">
        <v>7</v>
      </c>
      <c r="L11437">
        <v>0</v>
      </c>
      <c r="M11437" t="s">
        <v>900</v>
      </c>
      <c r="N11437" t="s">
        <v>860</v>
      </c>
      <c r="O11437" t="s">
        <v>2030</v>
      </c>
      <c r="R11437" t="str">
        <f t="shared" si="647"/>
        <v>Weekday</v>
      </c>
      <c r="S11437" s="27">
        <f t="shared" si="648"/>
        <v>43035</v>
      </c>
      <c r="V11437" t="str">
        <f t="shared" si="649"/>
        <v/>
      </c>
      <c r="AE11437" s="27"/>
      <c r="AO11437" s="27"/>
      <c r="AX11437" s="27"/>
      <c r="AY11437" s="27"/>
    </row>
    <row r="11438" spans="1:51" x14ac:dyDescent="0.25">
      <c r="A11438" t="s">
        <v>391</v>
      </c>
      <c r="B11438" t="s">
        <v>218</v>
      </c>
      <c r="C11438">
        <v>171215360</v>
      </c>
      <c r="D11438">
        <v>264</v>
      </c>
      <c r="E11438" t="s">
        <v>91</v>
      </c>
      <c r="G11438">
        <v>0</v>
      </c>
      <c r="H11438">
        <v>2017</v>
      </c>
      <c r="I11438">
        <v>4</v>
      </c>
      <c r="J11438">
        <v>28</v>
      </c>
      <c r="K11438">
        <v>17</v>
      </c>
      <c r="L11438">
        <v>59</v>
      </c>
      <c r="M11438" t="s">
        <v>900</v>
      </c>
      <c r="N11438" t="s">
        <v>860</v>
      </c>
      <c r="O11438" t="s">
        <v>2030</v>
      </c>
      <c r="R11438" t="str">
        <f t="shared" si="647"/>
        <v>Weekday</v>
      </c>
      <c r="S11438" s="27">
        <f t="shared" si="648"/>
        <v>42853</v>
      </c>
      <c r="V11438" t="str">
        <f t="shared" si="649"/>
        <v/>
      </c>
    </row>
    <row r="11439" spans="1:51" x14ac:dyDescent="0.25">
      <c r="A11439" t="s">
        <v>391</v>
      </c>
      <c r="B11439" t="s">
        <v>218</v>
      </c>
      <c r="C11439">
        <v>173245520</v>
      </c>
      <c r="D11439">
        <v>264</v>
      </c>
      <c r="E11439" t="s">
        <v>91</v>
      </c>
      <c r="G11439">
        <v>0</v>
      </c>
      <c r="H11439">
        <v>2017</v>
      </c>
      <c r="I11439">
        <v>11</v>
      </c>
      <c r="J11439">
        <v>20</v>
      </c>
      <c r="K11439">
        <v>16</v>
      </c>
      <c r="L11439">
        <v>23</v>
      </c>
      <c r="M11439" t="s">
        <v>900</v>
      </c>
      <c r="N11439" t="s">
        <v>860</v>
      </c>
      <c r="O11439" t="s">
        <v>2030</v>
      </c>
      <c r="R11439" t="str">
        <f t="shared" si="647"/>
        <v>Weekday</v>
      </c>
      <c r="S11439" s="27">
        <f t="shared" si="648"/>
        <v>43059</v>
      </c>
      <c r="V11439" t="str">
        <f t="shared" si="649"/>
        <v/>
      </c>
    </row>
    <row r="11440" spans="1:51" x14ac:dyDescent="0.25">
      <c r="A11440" t="s">
        <v>391</v>
      </c>
      <c r="B11440" t="s">
        <v>218</v>
      </c>
      <c r="C11440">
        <v>171875127</v>
      </c>
      <c r="D11440">
        <v>264</v>
      </c>
      <c r="E11440" t="s">
        <v>91</v>
      </c>
      <c r="G11440">
        <v>0</v>
      </c>
      <c r="H11440">
        <v>2017</v>
      </c>
      <c r="I11440">
        <v>6</v>
      </c>
      <c r="J11440">
        <v>28</v>
      </c>
      <c r="K11440">
        <v>7</v>
      </c>
      <c r="L11440">
        <v>55</v>
      </c>
      <c r="M11440" t="s">
        <v>900</v>
      </c>
      <c r="N11440" t="s">
        <v>860</v>
      </c>
      <c r="O11440" t="s">
        <v>2030</v>
      </c>
      <c r="R11440" t="str">
        <f t="shared" si="647"/>
        <v>Weekday</v>
      </c>
      <c r="S11440" s="27">
        <f t="shared" si="648"/>
        <v>42914</v>
      </c>
      <c r="V11440" t="str">
        <f t="shared" si="649"/>
        <v/>
      </c>
      <c r="AE11440" s="27"/>
      <c r="AO11440" s="27"/>
      <c r="AX11440" s="27"/>
      <c r="AY11440" s="27"/>
    </row>
    <row r="11441" spans="1:51" x14ac:dyDescent="0.25">
      <c r="A11441" t="s">
        <v>391</v>
      </c>
      <c r="B11441" t="s">
        <v>218</v>
      </c>
      <c r="C11441">
        <v>160765228</v>
      </c>
      <c r="D11441">
        <v>264</v>
      </c>
      <c r="E11441" t="s">
        <v>91</v>
      </c>
      <c r="G11441">
        <v>0</v>
      </c>
      <c r="H11441">
        <v>2016</v>
      </c>
      <c r="I11441">
        <v>3</v>
      </c>
      <c r="J11441">
        <v>10</v>
      </c>
      <c r="K11441">
        <v>15</v>
      </c>
      <c r="L11441">
        <v>21</v>
      </c>
      <c r="M11441" t="s">
        <v>900</v>
      </c>
      <c r="N11441" t="s">
        <v>171</v>
      </c>
      <c r="O11441" t="s">
        <v>2030</v>
      </c>
      <c r="R11441" t="str">
        <f t="shared" ref="R11441:R11504" si="650">IF(WEEKDAY(DATE(H11441,I11441,J11441),2) &lt; 6, "Weekday", "Weekend")</f>
        <v>Weekday</v>
      </c>
      <c r="S11441" s="27">
        <f t="shared" ref="S11441:S11504" si="651">DATE(H11441,I11441,J11441)</f>
        <v>42439</v>
      </c>
      <c r="V11441" t="str">
        <f t="shared" si="649"/>
        <v/>
      </c>
      <c r="AE11441" s="27"/>
      <c r="AO11441" s="27"/>
      <c r="AX11441" s="27"/>
      <c r="AY11441" s="27"/>
    </row>
    <row r="11442" spans="1:51" x14ac:dyDescent="0.25">
      <c r="A11442" t="s">
        <v>391</v>
      </c>
      <c r="B11442" t="s">
        <v>218</v>
      </c>
      <c r="C11442">
        <v>161365127</v>
      </c>
      <c r="D11442">
        <v>264</v>
      </c>
      <c r="E11442" t="s">
        <v>91</v>
      </c>
      <c r="G11442">
        <v>0</v>
      </c>
      <c r="H11442">
        <v>2016</v>
      </c>
      <c r="I11442">
        <v>5</v>
      </c>
      <c r="J11442">
        <v>11</v>
      </c>
      <c r="K11442">
        <v>16</v>
      </c>
      <c r="L11442">
        <v>0</v>
      </c>
      <c r="M11442" t="s">
        <v>900</v>
      </c>
      <c r="N11442" t="s">
        <v>860</v>
      </c>
      <c r="O11442" t="s">
        <v>2030</v>
      </c>
      <c r="R11442" t="str">
        <f t="shared" si="650"/>
        <v>Weekday</v>
      </c>
      <c r="S11442" s="27">
        <f t="shared" si="651"/>
        <v>42501</v>
      </c>
      <c r="V11442" t="str">
        <f t="shared" si="649"/>
        <v/>
      </c>
      <c r="AE11442" s="27"/>
      <c r="AO11442" s="27"/>
      <c r="AX11442" s="27"/>
      <c r="AY11442" s="27"/>
    </row>
    <row r="11443" spans="1:51" x14ac:dyDescent="0.25">
      <c r="A11443" t="s">
        <v>391</v>
      </c>
      <c r="B11443" t="s">
        <v>218</v>
      </c>
      <c r="C11443">
        <v>153645147</v>
      </c>
      <c r="D11443">
        <v>264</v>
      </c>
      <c r="E11443" t="s">
        <v>91</v>
      </c>
      <c r="G11443">
        <v>0</v>
      </c>
      <c r="H11443">
        <v>2015</v>
      </c>
      <c r="I11443">
        <v>12</v>
      </c>
      <c r="J11443">
        <v>23</v>
      </c>
      <c r="K11443">
        <v>6</v>
      </c>
      <c r="L11443">
        <v>30</v>
      </c>
      <c r="M11443" t="s">
        <v>900</v>
      </c>
      <c r="N11443" t="s">
        <v>860</v>
      </c>
      <c r="O11443" t="s">
        <v>2030</v>
      </c>
      <c r="R11443" t="str">
        <f t="shared" si="650"/>
        <v>Weekday</v>
      </c>
      <c r="S11443" s="27">
        <f t="shared" si="651"/>
        <v>42361</v>
      </c>
      <c r="V11443" t="str">
        <f t="shared" si="649"/>
        <v/>
      </c>
      <c r="AE11443" s="27"/>
      <c r="AO11443" s="27"/>
      <c r="AX11443" s="27"/>
      <c r="AY11443" s="27"/>
    </row>
    <row r="11444" spans="1:51" x14ac:dyDescent="0.25">
      <c r="A11444" t="s">
        <v>391</v>
      </c>
      <c r="S11444" s="27"/>
      <c r="V11444" t="str">
        <f t="shared" si="649"/>
        <v/>
      </c>
      <c r="AE11444" s="27"/>
      <c r="AO11444" s="27"/>
      <c r="AX11444" s="27"/>
      <c r="AY11444" s="27"/>
    </row>
    <row r="11445" spans="1:51" x14ac:dyDescent="0.25">
      <c r="A11445" t="s">
        <v>391</v>
      </c>
      <c r="B11445" t="s">
        <v>218</v>
      </c>
      <c r="C11445">
        <v>173235055</v>
      </c>
      <c r="D11445">
        <v>264</v>
      </c>
      <c r="E11445" t="s">
        <v>91</v>
      </c>
      <c r="G11445">
        <v>0</v>
      </c>
      <c r="H11445">
        <v>2017</v>
      </c>
      <c r="I11445">
        <v>11</v>
      </c>
      <c r="J11445">
        <v>19</v>
      </c>
      <c r="K11445">
        <v>3</v>
      </c>
      <c r="L11445">
        <v>20</v>
      </c>
      <c r="M11445" t="s">
        <v>900</v>
      </c>
      <c r="N11445" t="s">
        <v>860</v>
      </c>
      <c r="O11445" t="s">
        <v>2030</v>
      </c>
      <c r="R11445" t="str">
        <f t="shared" si="650"/>
        <v>Weekend</v>
      </c>
      <c r="S11445" s="27">
        <f t="shared" si="651"/>
        <v>43058</v>
      </c>
      <c r="V11445" t="str">
        <f t="shared" si="649"/>
        <v/>
      </c>
      <c r="AE11445" s="27"/>
      <c r="AO11445" s="27"/>
      <c r="AX11445" s="27"/>
      <c r="AY11445" s="27"/>
    </row>
    <row r="11446" spans="1:51" x14ac:dyDescent="0.25">
      <c r="A11446" t="s">
        <v>391</v>
      </c>
      <c r="B11446" t="s">
        <v>218</v>
      </c>
      <c r="C11446">
        <v>160155015</v>
      </c>
      <c r="D11446">
        <v>264</v>
      </c>
      <c r="E11446" t="s">
        <v>91</v>
      </c>
      <c r="G11446">
        <v>0</v>
      </c>
      <c r="H11446">
        <v>2016</v>
      </c>
      <c r="I11446">
        <v>1</v>
      </c>
      <c r="J11446">
        <v>14</v>
      </c>
      <c r="K11446">
        <v>17</v>
      </c>
      <c r="L11446">
        <v>54</v>
      </c>
      <c r="M11446" t="s">
        <v>900</v>
      </c>
      <c r="N11446" t="s">
        <v>171</v>
      </c>
      <c r="O11446" t="s">
        <v>2030</v>
      </c>
      <c r="R11446" t="str">
        <f t="shared" si="650"/>
        <v>Weekday</v>
      </c>
      <c r="S11446" s="27">
        <f t="shared" si="651"/>
        <v>42383</v>
      </c>
      <c r="V11446" t="str">
        <f t="shared" si="649"/>
        <v/>
      </c>
      <c r="AE11446" s="27"/>
      <c r="AO11446" s="27"/>
      <c r="AX11446" s="27"/>
      <c r="AY11446" s="27"/>
    </row>
    <row r="11447" spans="1:51" x14ac:dyDescent="0.25">
      <c r="A11447" t="s">
        <v>391</v>
      </c>
      <c r="B11447" t="s">
        <v>218</v>
      </c>
      <c r="C11447">
        <v>143365123</v>
      </c>
      <c r="D11447">
        <v>264</v>
      </c>
      <c r="E11447" t="s">
        <v>91</v>
      </c>
      <c r="G11447">
        <v>0</v>
      </c>
      <c r="H11447">
        <v>2014</v>
      </c>
      <c r="I11447">
        <v>12</v>
      </c>
      <c r="J11447">
        <v>2</v>
      </c>
      <c r="K11447">
        <v>8</v>
      </c>
      <c r="L11447">
        <v>21</v>
      </c>
      <c r="M11447" t="s">
        <v>900</v>
      </c>
      <c r="N11447" t="s">
        <v>860</v>
      </c>
      <c r="O11447" t="s">
        <v>2030</v>
      </c>
      <c r="R11447" t="str">
        <f t="shared" si="650"/>
        <v>Weekday</v>
      </c>
      <c r="S11447" s="27">
        <f t="shared" si="651"/>
        <v>41975</v>
      </c>
      <c r="V11447" t="str">
        <f t="shared" si="649"/>
        <v/>
      </c>
      <c r="AE11447" s="27"/>
      <c r="AO11447" s="27"/>
      <c r="AX11447" s="27"/>
      <c r="AY11447" s="27"/>
    </row>
    <row r="11448" spans="1:51" x14ac:dyDescent="0.25">
      <c r="A11448" t="s">
        <v>391</v>
      </c>
      <c r="B11448" t="s">
        <v>218</v>
      </c>
      <c r="C11448">
        <v>172985485</v>
      </c>
      <c r="D11448">
        <v>264</v>
      </c>
      <c r="E11448" t="s">
        <v>91</v>
      </c>
      <c r="G11448">
        <v>0</v>
      </c>
      <c r="H11448">
        <v>2017</v>
      </c>
      <c r="I11448">
        <v>10</v>
      </c>
      <c r="J11448">
        <v>18</v>
      </c>
      <c r="K11448">
        <v>17</v>
      </c>
      <c r="L11448">
        <v>47</v>
      </c>
      <c r="M11448" t="s">
        <v>900</v>
      </c>
      <c r="N11448" t="s">
        <v>171</v>
      </c>
      <c r="O11448" t="s">
        <v>2030</v>
      </c>
      <c r="R11448" t="str">
        <f t="shared" si="650"/>
        <v>Weekday</v>
      </c>
      <c r="S11448" s="27">
        <f t="shared" si="651"/>
        <v>43026</v>
      </c>
      <c r="V11448" t="str">
        <f t="shared" si="649"/>
        <v/>
      </c>
      <c r="AE11448" s="27"/>
      <c r="AO11448" s="27"/>
      <c r="AX11448" s="27"/>
      <c r="AY11448" s="27"/>
    </row>
    <row r="11449" spans="1:51" x14ac:dyDescent="0.25">
      <c r="A11449" t="s">
        <v>391</v>
      </c>
      <c r="B11449" t="s">
        <v>218</v>
      </c>
      <c r="C11449">
        <v>171885321</v>
      </c>
      <c r="D11449">
        <v>264</v>
      </c>
      <c r="E11449" t="s">
        <v>91</v>
      </c>
      <c r="G11449">
        <v>0</v>
      </c>
      <c r="H11449">
        <v>2017</v>
      </c>
      <c r="I11449">
        <v>7</v>
      </c>
      <c r="J11449">
        <v>7</v>
      </c>
      <c r="K11449">
        <v>15</v>
      </c>
      <c r="L11449">
        <v>4</v>
      </c>
      <c r="M11449" t="s">
        <v>899</v>
      </c>
      <c r="N11449" t="s">
        <v>860</v>
      </c>
      <c r="O11449" t="s">
        <v>2030</v>
      </c>
      <c r="R11449" t="str">
        <f t="shared" si="650"/>
        <v>Weekday</v>
      </c>
      <c r="S11449" s="27">
        <f t="shared" si="651"/>
        <v>42923</v>
      </c>
      <c r="V11449" t="str">
        <f t="shared" si="649"/>
        <v/>
      </c>
      <c r="AE11449" s="27"/>
      <c r="AO11449" s="27"/>
      <c r="AX11449" s="27"/>
      <c r="AY11449" s="27"/>
    </row>
    <row r="11450" spans="1:51" x14ac:dyDescent="0.25">
      <c r="A11450" t="s">
        <v>391</v>
      </c>
      <c r="S11450" s="27"/>
      <c r="V11450" t="str">
        <f t="shared" si="649"/>
        <v/>
      </c>
      <c r="AE11450" s="27"/>
      <c r="AO11450" s="27"/>
      <c r="AX11450" s="27"/>
      <c r="AY11450" s="27"/>
    </row>
    <row r="11451" spans="1:51" x14ac:dyDescent="0.25">
      <c r="A11451" t="s">
        <v>391</v>
      </c>
      <c r="B11451" t="s">
        <v>218</v>
      </c>
      <c r="C11451">
        <v>142475002</v>
      </c>
      <c r="D11451">
        <v>264</v>
      </c>
      <c r="E11451" t="s">
        <v>91</v>
      </c>
      <c r="G11451">
        <v>0</v>
      </c>
      <c r="H11451">
        <v>2014</v>
      </c>
      <c r="I11451">
        <v>9</v>
      </c>
      <c r="J11451">
        <v>2</v>
      </c>
      <c r="K11451">
        <v>16</v>
      </c>
      <c r="L11451">
        <v>20</v>
      </c>
      <c r="M11451" t="s">
        <v>900</v>
      </c>
      <c r="N11451" t="s">
        <v>860</v>
      </c>
      <c r="O11451" t="s">
        <v>2030</v>
      </c>
      <c r="R11451" t="str">
        <f t="shared" si="650"/>
        <v>Weekday</v>
      </c>
      <c r="S11451" s="27">
        <f t="shared" si="651"/>
        <v>41884</v>
      </c>
      <c r="V11451" t="str">
        <f t="shared" si="649"/>
        <v/>
      </c>
      <c r="AO11451" s="27"/>
      <c r="AX11451" s="27"/>
      <c r="AY11451" s="27"/>
    </row>
    <row r="11452" spans="1:51" x14ac:dyDescent="0.25">
      <c r="A11452" t="s">
        <v>391</v>
      </c>
      <c r="B11452" t="s">
        <v>218</v>
      </c>
      <c r="C11452">
        <v>152295040</v>
      </c>
      <c r="D11452">
        <v>264</v>
      </c>
      <c r="E11452" t="s">
        <v>91</v>
      </c>
      <c r="G11452">
        <v>0</v>
      </c>
      <c r="H11452">
        <v>2015</v>
      </c>
      <c r="I11452">
        <v>8</v>
      </c>
      <c r="J11452">
        <v>17</v>
      </c>
      <c r="K11452">
        <v>0</v>
      </c>
      <c r="L11452">
        <v>3</v>
      </c>
      <c r="M11452" t="s">
        <v>899</v>
      </c>
      <c r="N11452" t="s">
        <v>860</v>
      </c>
      <c r="O11452" t="s">
        <v>2030</v>
      </c>
      <c r="R11452" t="str">
        <f t="shared" si="650"/>
        <v>Weekday</v>
      </c>
      <c r="S11452" s="27">
        <f t="shared" si="651"/>
        <v>42233</v>
      </c>
      <c r="V11452" t="str">
        <f t="shared" si="649"/>
        <v/>
      </c>
      <c r="AO11452" s="27"/>
      <c r="AX11452" s="27"/>
      <c r="AY11452" s="27"/>
    </row>
    <row r="11453" spans="1:51" x14ac:dyDescent="0.25">
      <c r="A11453" t="s">
        <v>391</v>
      </c>
      <c r="S11453" s="27"/>
      <c r="V11453" t="str">
        <f t="shared" si="649"/>
        <v/>
      </c>
      <c r="AE11453" s="27"/>
      <c r="AO11453" s="27"/>
      <c r="AX11453" s="27"/>
      <c r="AY11453" s="27"/>
    </row>
    <row r="11454" spans="1:51" x14ac:dyDescent="0.25">
      <c r="A11454" t="s">
        <v>391</v>
      </c>
      <c r="S11454" s="27"/>
      <c r="V11454" t="str">
        <f t="shared" si="649"/>
        <v/>
      </c>
      <c r="AE11454" s="27"/>
      <c r="AO11454" s="27"/>
      <c r="AX11454" s="27"/>
      <c r="AY11454" s="27"/>
    </row>
    <row r="11455" spans="1:51" x14ac:dyDescent="0.25">
      <c r="A11455" t="s">
        <v>391</v>
      </c>
      <c r="B11455" t="s">
        <v>218</v>
      </c>
      <c r="C11455">
        <v>171545268</v>
      </c>
      <c r="D11455">
        <v>264</v>
      </c>
      <c r="E11455" t="s">
        <v>91</v>
      </c>
      <c r="G11455">
        <v>0</v>
      </c>
      <c r="H11455">
        <v>2017</v>
      </c>
      <c r="I11455">
        <v>5</v>
      </c>
      <c r="J11455">
        <v>31</v>
      </c>
      <c r="K11455">
        <v>16</v>
      </c>
      <c r="L11455">
        <v>23</v>
      </c>
      <c r="M11455" t="s">
        <v>900</v>
      </c>
      <c r="N11455" t="s">
        <v>171</v>
      </c>
      <c r="O11455" t="s">
        <v>2030</v>
      </c>
      <c r="R11455" t="str">
        <f t="shared" si="650"/>
        <v>Weekday</v>
      </c>
      <c r="S11455" s="27">
        <f t="shared" si="651"/>
        <v>42886</v>
      </c>
      <c r="V11455" t="str">
        <f t="shared" si="649"/>
        <v/>
      </c>
      <c r="AE11455" s="27"/>
      <c r="AO11455" s="27"/>
      <c r="AX11455" s="27"/>
      <c r="AY11455" s="27"/>
    </row>
    <row r="11456" spans="1:51" x14ac:dyDescent="0.25">
      <c r="A11456" t="s">
        <v>391</v>
      </c>
      <c r="B11456" t="s">
        <v>218</v>
      </c>
      <c r="C11456">
        <v>172695193</v>
      </c>
      <c r="D11456">
        <v>264</v>
      </c>
      <c r="E11456" t="s">
        <v>91</v>
      </c>
      <c r="G11456">
        <v>0</v>
      </c>
      <c r="H11456">
        <v>2017</v>
      </c>
      <c r="I11456">
        <v>9</v>
      </c>
      <c r="J11456">
        <v>21</v>
      </c>
      <c r="K11456">
        <v>16</v>
      </c>
      <c r="L11456">
        <v>30</v>
      </c>
      <c r="M11456" t="s">
        <v>900</v>
      </c>
      <c r="N11456" t="s">
        <v>860</v>
      </c>
      <c r="O11456" t="s">
        <v>2030</v>
      </c>
      <c r="R11456" t="str">
        <f t="shared" si="650"/>
        <v>Weekday</v>
      </c>
      <c r="S11456" s="27">
        <f t="shared" si="651"/>
        <v>42999</v>
      </c>
      <c r="V11456" t="str">
        <f t="shared" si="649"/>
        <v/>
      </c>
      <c r="AE11456" s="27"/>
      <c r="AO11456" s="27"/>
      <c r="AX11456" s="27"/>
      <c r="AY11456" s="27"/>
    </row>
    <row r="11457" spans="1:51" x14ac:dyDescent="0.25">
      <c r="A11457" t="s">
        <v>391</v>
      </c>
      <c r="B11457" t="s">
        <v>218</v>
      </c>
      <c r="C11457">
        <v>170165011</v>
      </c>
      <c r="D11457">
        <v>264</v>
      </c>
      <c r="E11457" t="s">
        <v>91</v>
      </c>
      <c r="G11457">
        <v>0</v>
      </c>
      <c r="H11457">
        <v>2017</v>
      </c>
      <c r="I11457">
        <v>1</v>
      </c>
      <c r="J11457">
        <v>15</v>
      </c>
      <c r="K11457">
        <v>23</v>
      </c>
      <c r="L11457">
        <v>30</v>
      </c>
      <c r="M11457" t="s">
        <v>900</v>
      </c>
      <c r="N11457" t="s">
        <v>860</v>
      </c>
      <c r="O11457" t="s">
        <v>2030</v>
      </c>
      <c r="R11457" t="str">
        <f t="shared" si="650"/>
        <v>Weekend</v>
      </c>
      <c r="S11457" s="27">
        <f t="shared" si="651"/>
        <v>42750</v>
      </c>
      <c r="V11457" t="str">
        <f t="shared" si="649"/>
        <v/>
      </c>
      <c r="AX11457" s="27"/>
      <c r="AY11457" s="27"/>
    </row>
    <row r="11458" spans="1:51" x14ac:dyDescent="0.25">
      <c r="A11458" t="s">
        <v>391</v>
      </c>
      <c r="B11458" t="s">
        <v>218</v>
      </c>
      <c r="C11458">
        <v>172725080</v>
      </c>
      <c r="D11458">
        <v>264</v>
      </c>
      <c r="E11458" t="s">
        <v>91</v>
      </c>
      <c r="G11458">
        <v>0</v>
      </c>
      <c r="H11458">
        <v>2017</v>
      </c>
      <c r="I11458">
        <v>9</v>
      </c>
      <c r="J11458">
        <v>26</v>
      </c>
      <c r="K11458">
        <v>6</v>
      </c>
      <c r="L11458">
        <v>52</v>
      </c>
      <c r="M11458" t="s">
        <v>900</v>
      </c>
      <c r="N11458" t="s">
        <v>171</v>
      </c>
      <c r="O11458" t="s">
        <v>2030</v>
      </c>
      <c r="R11458" t="str">
        <f t="shared" si="650"/>
        <v>Weekday</v>
      </c>
      <c r="S11458" s="27">
        <f t="shared" si="651"/>
        <v>43004</v>
      </c>
      <c r="V11458" t="str">
        <f t="shared" si="649"/>
        <v/>
      </c>
      <c r="AX11458" s="27"/>
      <c r="AY11458" s="27"/>
    </row>
    <row r="11459" spans="1:51" x14ac:dyDescent="0.25">
      <c r="A11459" t="s">
        <v>391</v>
      </c>
      <c r="S11459" s="27"/>
      <c r="V11459" t="str">
        <f t="shared" ref="V11459:V11522" si="652">T11459&amp;U11459</f>
        <v/>
      </c>
    </row>
    <row r="11460" spans="1:51" x14ac:dyDescent="0.25">
      <c r="A11460" t="s">
        <v>391</v>
      </c>
      <c r="B11460" t="s">
        <v>218</v>
      </c>
      <c r="C11460">
        <v>160795157</v>
      </c>
      <c r="D11460">
        <v>264</v>
      </c>
      <c r="E11460" t="s">
        <v>91</v>
      </c>
      <c r="G11460">
        <v>0</v>
      </c>
      <c r="H11460">
        <v>2016</v>
      </c>
      <c r="I11460">
        <v>3</v>
      </c>
      <c r="J11460">
        <v>18</v>
      </c>
      <c r="K11460">
        <v>15</v>
      </c>
      <c r="L11460">
        <v>51</v>
      </c>
      <c r="M11460" t="s">
        <v>900</v>
      </c>
      <c r="N11460" t="s">
        <v>860</v>
      </c>
      <c r="O11460" t="s">
        <v>2030</v>
      </c>
      <c r="R11460" t="str">
        <f t="shared" si="650"/>
        <v>Weekday</v>
      </c>
      <c r="S11460" s="27">
        <f t="shared" si="651"/>
        <v>42447</v>
      </c>
      <c r="V11460" t="str">
        <f t="shared" si="652"/>
        <v/>
      </c>
      <c r="AE11460" s="27"/>
      <c r="AG11460" s="27"/>
      <c r="AX11460" s="27"/>
      <c r="AY11460" s="27"/>
    </row>
    <row r="11461" spans="1:51" x14ac:dyDescent="0.25">
      <c r="A11461" t="s">
        <v>391</v>
      </c>
      <c r="B11461" t="s">
        <v>218</v>
      </c>
      <c r="C11461">
        <v>171685095</v>
      </c>
      <c r="D11461">
        <v>264</v>
      </c>
      <c r="E11461" t="s">
        <v>91</v>
      </c>
      <c r="G11461">
        <v>0</v>
      </c>
      <c r="H11461">
        <v>2017</v>
      </c>
      <c r="I11461">
        <v>6</v>
      </c>
      <c r="J11461">
        <v>16</v>
      </c>
      <c r="K11461">
        <v>13</v>
      </c>
      <c r="L11461">
        <v>39</v>
      </c>
      <c r="M11461" t="s">
        <v>900</v>
      </c>
      <c r="N11461" t="s">
        <v>860</v>
      </c>
      <c r="O11461" t="s">
        <v>2030</v>
      </c>
      <c r="R11461" t="str">
        <f t="shared" si="650"/>
        <v>Weekday</v>
      </c>
      <c r="S11461" s="27">
        <f t="shared" si="651"/>
        <v>42902</v>
      </c>
      <c r="V11461" t="str">
        <f t="shared" si="652"/>
        <v/>
      </c>
      <c r="AX11461" s="27"/>
      <c r="AY11461" s="27"/>
    </row>
    <row r="11462" spans="1:51" x14ac:dyDescent="0.25">
      <c r="A11462" t="s">
        <v>391</v>
      </c>
      <c r="B11462" t="s">
        <v>218</v>
      </c>
      <c r="C11462">
        <v>130105319</v>
      </c>
      <c r="D11462">
        <v>264</v>
      </c>
      <c r="E11462" t="s">
        <v>91</v>
      </c>
      <c r="G11462">
        <v>0</v>
      </c>
      <c r="H11462">
        <v>2013</v>
      </c>
      <c r="I11462">
        <v>1</v>
      </c>
      <c r="J11462">
        <v>10</v>
      </c>
      <c r="K11462">
        <v>17</v>
      </c>
      <c r="L11462">
        <v>23</v>
      </c>
      <c r="M11462" t="s">
        <v>900</v>
      </c>
      <c r="N11462" t="s">
        <v>171</v>
      </c>
      <c r="O11462" t="s">
        <v>2030</v>
      </c>
      <c r="R11462" t="str">
        <f t="shared" si="650"/>
        <v>Weekday</v>
      </c>
      <c r="S11462" s="27">
        <f t="shared" si="651"/>
        <v>41284</v>
      </c>
      <c r="V11462" t="str">
        <f t="shared" si="652"/>
        <v/>
      </c>
      <c r="AE11462" s="27"/>
      <c r="AG11462" s="27"/>
      <c r="AX11462" s="27"/>
      <c r="AY11462" s="27"/>
    </row>
    <row r="11463" spans="1:51" x14ac:dyDescent="0.25">
      <c r="A11463" t="s">
        <v>391</v>
      </c>
      <c r="S11463" s="27"/>
      <c r="V11463" t="str">
        <f t="shared" si="652"/>
        <v/>
      </c>
      <c r="AE11463" s="27"/>
      <c r="AG11463" s="27"/>
      <c r="AX11463" s="27"/>
      <c r="AY11463" s="27"/>
    </row>
    <row r="11464" spans="1:51" x14ac:dyDescent="0.25">
      <c r="A11464" t="s">
        <v>391</v>
      </c>
      <c r="B11464" t="s">
        <v>218</v>
      </c>
      <c r="C11464">
        <v>163065305</v>
      </c>
      <c r="D11464">
        <v>264</v>
      </c>
      <c r="E11464" t="s">
        <v>91</v>
      </c>
      <c r="G11464">
        <v>0</v>
      </c>
      <c r="H11464">
        <v>2016</v>
      </c>
      <c r="I11464">
        <v>10</v>
      </c>
      <c r="J11464">
        <v>28</v>
      </c>
      <c r="K11464">
        <v>15</v>
      </c>
      <c r="L11464">
        <v>51</v>
      </c>
      <c r="M11464" t="s">
        <v>900</v>
      </c>
      <c r="N11464" t="s">
        <v>860</v>
      </c>
      <c r="O11464" t="s">
        <v>2030</v>
      </c>
      <c r="R11464" t="str">
        <f t="shared" si="650"/>
        <v>Weekday</v>
      </c>
      <c r="S11464" s="27">
        <f t="shared" si="651"/>
        <v>42671</v>
      </c>
      <c r="V11464" t="str">
        <f t="shared" si="652"/>
        <v/>
      </c>
    </row>
    <row r="11465" spans="1:51" x14ac:dyDescent="0.25">
      <c r="A11465" t="s">
        <v>391</v>
      </c>
      <c r="S11465" s="27"/>
      <c r="V11465" t="str">
        <f t="shared" si="652"/>
        <v/>
      </c>
      <c r="AX11465" s="27"/>
      <c r="AY11465" s="27"/>
    </row>
    <row r="11466" spans="1:51" x14ac:dyDescent="0.25">
      <c r="A11466" t="s">
        <v>391</v>
      </c>
      <c r="S11466" s="27"/>
      <c r="V11466" t="str">
        <f t="shared" si="652"/>
        <v/>
      </c>
    </row>
    <row r="11467" spans="1:51" x14ac:dyDescent="0.25">
      <c r="A11467" t="s">
        <v>391</v>
      </c>
      <c r="B11467" t="s">
        <v>218</v>
      </c>
      <c r="C11467">
        <v>160915318</v>
      </c>
      <c r="D11467">
        <v>264</v>
      </c>
      <c r="E11467" t="s">
        <v>91</v>
      </c>
      <c r="G11467">
        <v>0</v>
      </c>
      <c r="H11467">
        <v>2016</v>
      </c>
      <c r="I11467">
        <v>3</v>
      </c>
      <c r="J11467">
        <v>30</v>
      </c>
      <c r="K11467">
        <v>7</v>
      </c>
      <c r="L11467">
        <v>50</v>
      </c>
      <c r="M11467" t="s">
        <v>900</v>
      </c>
      <c r="N11467" t="s">
        <v>860</v>
      </c>
      <c r="O11467" t="s">
        <v>2030</v>
      </c>
      <c r="R11467" t="str">
        <f t="shared" si="650"/>
        <v>Weekday</v>
      </c>
      <c r="S11467" s="27">
        <f t="shared" si="651"/>
        <v>42459</v>
      </c>
      <c r="V11467" t="str">
        <f t="shared" si="652"/>
        <v/>
      </c>
      <c r="AE11467" s="27"/>
      <c r="AG11467" s="27"/>
      <c r="AX11467" s="27"/>
      <c r="AY11467" s="27"/>
    </row>
    <row r="11468" spans="1:51" x14ac:dyDescent="0.25">
      <c r="A11468" t="s">
        <v>391</v>
      </c>
      <c r="B11468" t="s">
        <v>218</v>
      </c>
      <c r="C11468">
        <v>132245115</v>
      </c>
      <c r="D11468">
        <v>264</v>
      </c>
      <c r="E11468" t="s">
        <v>91</v>
      </c>
      <c r="G11468">
        <v>0</v>
      </c>
      <c r="H11468">
        <v>2013</v>
      </c>
      <c r="I11468">
        <v>8</v>
      </c>
      <c r="J11468">
        <v>10</v>
      </c>
      <c r="K11468">
        <v>17</v>
      </c>
      <c r="L11468">
        <v>15</v>
      </c>
      <c r="M11468" t="s">
        <v>900</v>
      </c>
      <c r="N11468" t="s">
        <v>171</v>
      </c>
      <c r="O11468" t="s">
        <v>2030</v>
      </c>
      <c r="R11468" t="str">
        <f t="shared" si="650"/>
        <v>Weekend</v>
      </c>
      <c r="S11468" s="27">
        <f t="shared" si="651"/>
        <v>41496</v>
      </c>
      <c r="V11468" t="str">
        <f t="shared" si="652"/>
        <v/>
      </c>
      <c r="AE11468" s="27"/>
      <c r="AG11468" s="27"/>
      <c r="AX11468" s="27"/>
      <c r="AY11468" s="27"/>
    </row>
    <row r="11469" spans="1:51" x14ac:dyDescent="0.25">
      <c r="A11469" t="s">
        <v>391</v>
      </c>
      <c r="S11469" s="27"/>
      <c r="V11469" t="str">
        <f t="shared" si="652"/>
        <v/>
      </c>
      <c r="AE11469" s="27"/>
      <c r="AG11469" s="27"/>
      <c r="AX11469" s="27"/>
      <c r="AY11469" s="27"/>
    </row>
    <row r="11470" spans="1:51" x14ac:dyDescent="0.25">
      <c r="A11470" t="s">
        <v>391</v>
      </c>
      <c r="B11470" t="s">
        <v>218</v>
      </c>
      <c r="C11470">
        <v>172435282</v>
      </c>
      <c r="D11470">
        <v>264</v>
      </c>
      <c r="E11470" t="s">
        <v>91</v>
      </c>
      <c r="G11470">
        <v>0</v>
      </c>
      <c r="H11470">
        <v>2017</v>
      </c>
      <c r="I11470">
        <v>8</v>
      </c>
      <c r="J11470">
        <v>23</v>
      </c>
      <c r="K11470">
        <v>13</v>
      </c>
      <c r="L11470">
        <v>49</v>
      </c>
      <c r="M11470" t="s">
        <v>900</v>
      </c>
      <c r="N11470" t="s">
        <v>860</v>
      </c>
      <c r="O11470" t="s">
        <v>2030</v>
      </c>
      <c r="R11470" t="str">
        <f t="shared" si="650"/>
        <v>Weekday</v>
      </c>
      <c r="S11470" s="27">
        <f t="shared" si="651"/>
        <v>42970</v>
      </c>
      <c r="V11470" t="str">
        <f t="shared" si="652"/>
        <v/>
      </c>
      <c r="AE11470" s="27"/>
      <c r="AG11470" s="27"/>
      <c r="AX11470" s="27"/>
      <c r="AY11470" s="27"/>
    </row>
    <row r="11471" spans="1:51" x14ac:dyDescent="0.25">
      <c r="A11471" t="s">
        <v>391</v>
      </c>
      <c r="B11471" t="s">
        <v>218</v>
      </c>
      <c r="C11471">
        <v>141185171</v>
      </c>
      <c r="D11471">
        <v>264</v>
      </c>
      <c r="E11471" t="s">
        <v>91</v>
      </c>
      <c r="G11471">
        <v>0</v>
      </c>
      <c r="H11471">
        <v>2014</v>
      </c>
      <c r="I11471">
        <v>4</v>
      </c>
      <c r="J11471">
        <v>24</v>
      </c>
      <c r="K11471">
        <v>7</v>
      </c>
      <c r="L11471">
        <v>13</v>
      </c>
      <c r="M11471" t="s">
        <v>900</v>
      </c>
      <c r="N11471" t="s">
        <v>171</v>
      </c>
      <c r="O11471" t="s">
        <v>2030</v>
      </c>
      <c r="R11471" t="str">
        <f t="shared" si="650"/>
        <v>Weekday</v>
      </c>
      <c r="S11471" s="27">
        <f t="shared" si="651"/>
        <v>41753</v>
      </c>
      <c r="V11471" t="str">
        <f t="shared" si="652"/>
        <v/>
      </c>
      <c r="AE11471" s="27"/>
      <c r="AO11471" s="27"/>
      <c r="AX11471" s="27"/>
      <c r="AY11471" s="27"/>
    </row>
    <row r="11472" spans="1:51" x14ac:dyDescent="0.25">
      <c r="A11472" t="s">
        <v>391</v>
      </c>
      <c r="B11472" t="s">
        <v>218</v>
      </c>
      <c r="C11472">
        <v>171145409</v>
      </c>
      <c r="D11472">
        <v>264</v>
      </c>
      <c r="E11472" t="s">
        <v>91</v>
      </c>
      <c r="G11472">
        <v>0</v>
      </c>
      <c r="H11472">
        <v>2017</v>
      </c>
      <c r="I11472">
        <v>4</v>
      </c>
      <c r="J11472">
        <v>3</v>
      </c>
      <c r="K11472">
        <v>8</v>
      </c>
      <c r="L11472">
        <v>40</v>
      </c>
      <c r="M11472" t="s">
        <v>900</v>
      </c>
      <c r="N11472" t="s">
        <v>860</v>
      </c>
      <c r="O11472" t="s">
        <v>2030</v>
      </c>
      <c r="R11472" t="str">
        <f t="shared" si="650"/>
        <v>Weekday</v>
      </c>
      <c r="S11472" s="27">
        <f t="shared" si="651"/>
        <v>42828</v>
      </c>
      <c r="V11472" t="str">
        <f t="shared" si="652"/>
        <v/>
      </c>
      <c r="AO11472" s="27"/>
      <c r="AX11472" s="27"/>
      <c r="AY11472" s="27"/>
    </row>
    <row r="11473" spans="1:51" x14ac:dyDescent="0.25">
      <c r="A11473" t="s">
        <v>391</v>
      </c>
      <c r="B11473" t="s">
        <v>218</v>
      </c>
      <c r="C11473">
        <v>141205254</v>
      </c>
      <c r="D11473">
        <v>264</v>
      </c>
      <c r="E11473" t="s">
        <v>91</v>
      </c>
      <c r="G11473">
        <v>0</v>
      </c>
      <c r="H11473">
        <v>2014</v>
      </c>
      <c r="I11473">
        <v>4</v>
      </c>
      <c r="J11473">
        <v>30</v>
      </c>
      <c r="K11473">
        <v>16</v>
      </c>
      <c r="L11473">
        <v>31</v>
      </c>
      <c r="M11473" t="s">
        <v>900</v>
      </c>
      <c r="N11473" t="s">
        <v>860</v>
      </c>
      <c r="O11473" t="s">
        <v>2030</v>
      </c>
      <c r="R11473" t="str">
        <f t="shared" si="650"/>
        <v>Weekday</v>
      </c>
      <c r="S11473" s="27">
        <f t="shared" si="651"/>
        <v>41759</v>
      </c>
      <c r="V11473" t="str">
        <f t="shared" si="652"/>
        <v/>
      </c>
      <c r="AE11473" s="27"/>
      <c r="AO11473" s="27"/>
      <c r="AX11473" s="27"/>
      <c r="AY11473" s="27"/>
    </row>
    <row r="11474" spans="1:51" x14ac:dyDescent="0.25">
      <c r="A11474" t="s">
        <v>391</v>
      </c>
      <c r="S11474" s="27"/>
      <c r="V11474" t="str">
        <f t="shared" si="652"/>
        <v/>
      </c>
      <c r="AO11474" s="27"/>
      <c r="AX11474" s="27"/>
      <c r="AY11474" s="27"/>
    </row>
    <row r="11475" spans="1:51" x14ac:dyDescent="0.25">
      <c r="A11475" t="s">
        <v>391</v>
      </c>
      <c r="B11475" t="s">
        <v>218</v>
      </c>
      <c r="C11475">
        <v>172345327</v>
      </c>
      <c r="D11475">
        <v>264</v>
      </c>
      <c r="E11475" t="s">
        <v>91</v>
      </c>
      <c r="G11475">
        <v>0</v>
      </c>
      <c r="H11475">
        <v>2017</v>
      </c>
      <c r="I11475">
        <v>8</v>
      </c>
      <c r="J11475">
        <v>22</v>
      </c>
      <c r="K11475">
        <v>17</v>
      </c>
      <c r="L11475">
        <v>57</v>
      </c>
      <c r="M11475" t="s">
        <v>900</v>
      </c>
      <c r="N11475" t="s">
        <v>860</v>
      </c>
      <c r="O11475" t="s">
        <v>2030</v>
      </c>
      <c r="R11475" t="str">
        <f t="shared" si="650"/>
        <v>Weekday</v>
      </c>
      <c r="S11475" s="27">
        <f t="shared" si="651"/>
        <v>42969</v>
      </c>
      <c r="V11475" t="str">
        <f t="shared" si="652"/>
        <v/>
      </c>
      <c r="AE11475" s="27"/>
      <c r="AO11475" s="27"/>
      <c r="AX11475" s="27"/>
      <c r="AY11475" s="27"/>
    </row>
    <row r="11476" spans="1:51" x14ac:dyDescent="0.25">
      <c r="A11476" t="s">
        <v>391</v>
      </c>
      <c r="B11476" t="s">
        <v>218</v>
      </c>
      <c r="C11476">
        <v>160155005</v>
      </c>
      <c r="D11476">
        <v>264</v>
      </c>
      <c r="E11476" t="s">
        <v>91</v>
      </c>
      <c r="G11476">
        <v>0</v>
      </c>
      <c r="H11476">
        <v>2016</v>
      </c>
      <c r="I11476">
        <v>1</v>
      </c>
      <c r="J11476">
        <v>14</v>
      </c>
      <c r="K11476">
        <v>17</v>
      </c>
      <c r="L11476">
        <v>54</v>
      </c>
      <c r="M11476" t="s">
        <v>900</v>
      </c>
      <c r="N11476" t="s">
        <v>171</v>
      </c>
      <c r="O11476" t="s">
        <v>2030</v>
      </c>
      <c r="R11476" t="str">
        <f t="shared" si="650"/>
        <v>Weekday</v>
      </c>
      <c r="S11476" s="27">
        <f t="shared" si="651"/>
        <v>42383</v>
      </c>
      <c r="V11476" t="str">
        <f t="shared" si="652"/>
        <v/>
      </c>
      <c r="AE11476" s="27"/>
      <c r="AO11476" s="27"/>
      <c r="AX11476" s="27"/>
      <c r="AY11476" s="27"/>
    </row>
    <row r="11477" spans="1:51" x14ac:dyDescent="0.25">
      <c r="A11477" t="s">
        <v>391</v>
      </c>
      <c r="B11477" t="s">
        <v>218</v>
      </c>
      <c r="C11477">
        <v>173495384</v>
      </c>
      <c r="D11477">
        <v>264</v>
      </c>
      <c r="E11477" t="s">
        <v>91</v>
      </c>
      <c r="G11477">
        <v>0</v>
      </c>
      <c r="H11477">
        <v>2017</v>
      </c>
      <c r="I11477">
        <v>12</v>
      </c>
      <c r="J11477">
        <v>13</v>
      </c>
      <c r="K11477">
        <v>16</v>
      </c>
      <c r="L11477">
        <v>31</v>
      </c>
      <c r="M11477" t="s">
        <v>900</v>
      </c>
      <c r="N11477" t="s">
        <v>170</v>
      </c>
      <c r="O11477" t="s">
        <v>2030</v>
      </c>
      <c r="R11477" t="str">
        <f t="shared" si="650"/>
        <v>Weekday</v>
      </c>
      <c r="S11477" s="27">
        <f t="shared" si="651"/>
        <v>43082</v>
      </c>
      <c r="V11477" t="str">
        <f t="shared" si="652"/>
        <v/>
      </c>
      <c r="AE11477" s="27"/>
      <c r="AO11477" s="27"/>
      <c r="AX11477" s="27"/>
      <c r="AY11477" s="27"/>
    </row>
    <row r="11478" spans="1:51" x14ac:dyDescent="0.25">
      <c r="A11478" t="s">
        <v>391</v>
      </c>
      <c r="B11478" t="s">
        <v>218</v>
      </c>
      <c r="C11478">
        <v>132575111</v>
      </c>
      <c r="D11478">
        <v>264</v>
      </c>
      <c r="E11478" t="s">
        <v>91</v>
      </c>
      <c r="G11478">
        <v>0</v>
      </c>
      <c r="H11478">
        <v>2013</v>
      </c>
      <c r="I11478">
        <v>9</v>
      </c>
      <c r="J11478">
        <v>12</v>
      </c>
      <c r="K11478">
        <v>20</v>
      </c>
      <c r="L11478">
        <v>24</v>
      </c>
      <c r="M11478" t="s">
        <v>900</v>
      </c>
      <c r="N11478" t="s">
        <v>860</v>
      </c>
      <c r="O11478" t="s">
        <v>2030</v>
      </c>
      <c r="R11478" t="str">
        <f t="shared" si="650"/>
        <v>Weekday</v>
      </c>
      <c r="S11478" s="27">
        <f t="shared" si="651"/>
        <v>41529</v>
      </c>
      <c r="V11478" t="str">
        <f t="shared" si="652"/>
        <v/>
      </c>
      <c r="AE11478" s="27"/>
      <c r="AO11478" s="27"/>
      <c r="AX11478" s="27"/>
      <c r="AY11478" s="27"/>
    </row>
    <row r="11479" spans="1:51" x14ac:dyDescent="0.25">
      <c r="A11479" t="s">
        <v>391</v>
      </c>
      <c r="S11479" s="27"/>
      <c r="V11479" t="str">
        <f t="shared" si="652"/>
        <v/>
      </c>
    </row>
    <row r="11480" spans="1:51" x14ac:dyDescent="0.25">
      <c r="A11480" t="s">
        <v>391</v>
      </c>
      <c r="S11480" s="27"/>
      <c r="V11480" t="str">
        <f t="shared" si="652"/>
        <v/>
      </c>
      <c r="AE11480" s="27"/>
      <c r="AO11480" s="27"/>
      <c r="AX11480" s="27"/>
      <c r="AY11480" s="27"/>
    </row>
    <row r="11481" spans="1:51" x14ac:dyDescent="0.25">
      <c r="A11481" t="s">
        <v>391</v>
      </c>
      <c r="S11481" s="27"/>
      <c r="V11481" t="str">
        <f t="shared" si="652"/>
        <v/>
      </c>
      <c r="AE11481" s="27"/>
      <c r="AO11481" s="27"/>
      <c r="AX11481" s="27"/>
      <c r="AY11481" s="27"/>
    </row>
    <row r="11482" spans="1:51" x14ac:dyDescent="0.25">
      <c r="A11482" t="s">
        <v>391</v>
      </c>
      <c r="B11482" t="s">
        <v>218</v>
      </c>
      <c r="C11482">
        <v>171295102</v>
      </c>
      <c r="D11482">
        <v>264</v>
      </c>
      <c r="E11482" t="s">
        <v>91</v>
      </c>
      <c r="G11482">
        <v>0</v>
      </c>
      <c r="H11482">
        <v>2017</v>
      </c>
      <c r="I11482">
        <v>5</v>
      </c>
      <c r="J11482">
        <v>3</v>
      </c>
      <c r="K11482">
        <v>16</v>
      </c>
      <c r="L11482">
        <v>30</v>
      </c>
      <c r="M11482" t="s">
        <v>900</v>
      </c>
      <c r="N11482" t="s">
        <v>170</v>
      </c>
      <c r="O11482" t="s">
        <v>2030</v>
      </c>
      <c r="R11482" t="str">
        <f t="shared" si="650"/>
        <v>Weekday</v>
      </c>
      <c r="S11482" s="27">
        <f t="shared" si="651"/>
        <v>42858</v>
      </c>
      <c r="V11482" t="str">
        <f t="shared" si="652"/>
        <v/>
      </c>
      <c r="AE11482" s="27"/>
      <c r="AO11482" s="27"/>
      <c r="AX11482" s="27"/>
      <c r="AY11482" s="27"/>
    </row>
    <row r="11483" spans="1:51" x14ac:dyDescent="0.25">
      <c r="A11483" t="s">
        <v>391</v>
      </c>
      <c r="S11483" s="27"/>
      <c r="V11483" t="str">
        <f t="shared" si="652"/>
        <v/>
      </c>
    </row>
    <row r="11484" spans="1:51" x14ac:dyDescent="0.25">
      <c r="A11484" t="s">
        <v>391</v>
      </c>
      <c r="B11484" t="s">
        <v>218</v>
      </c>
      <c r="C11484">
        <v>131985351</v>
      </c>
      <c r="D11484">
        <v>264</v>
      </c>
      <c r="E11484" t="s">
        <v>91</v>
      </c>
      <c r="G11484">
        <v>0</v>
      </c>
      <c r="H11484">
        <v>2013</v>
      </c>
      <c r="I11484">
        <v>7</v>
      </c>
      <c r="J11484">
        <v>16</v>
      </c>
      <c r="K11484">
        <v>17</v>
      </c>
      <c r="L11484">
        <v>20</v>
      </c>
      <c r="M11484" t="s">
        <v>900</v>
      </c>
      <c r="N11484" t="s">
        <v>860</v>
      </c>
      <c r="O11484" t="s">
        <v>2030</v>
      </c>
      <c r="R11484" t="str">
        <f t="shared" si="650"/>
        <v>Weekday</v>
      </c>
      <c r="S11484" s="27">
        <f t="shared" si="651"/>
        <v>41471</v>
      </c>
      <c r="V11484" t="str">
        <f t="shared" si="652"/>
        <v/>
      </c>
      <c r="AE11484" s="27"/>
      <c r="AO11484" s="27"/>
      <c r="AX11484" s="27"/>
      <c r="AY11484" s="27"/>
    </row>
    <row r="11485" spans="1:51" x14ac:dyDescent="0.25">
      <c r="A11485" t="s">
        <v>391</v>
      </c>
      <c r="S11485" s="27"/>
      <c r="V11485" t="str">
        <f t="shared" si="652"/>
        <v/>
      </c>
      <c r="AE11485" s="27"/>
      <c r="AO11485" s="27"/>
      <c r="AX11485" s="27"/>
      <c r="AY11485" s="27"/>
    </row>
    <row r="11486" spans="1:51" x14ac:dyDescent="0.25">
      <c r="A11486" t="s">
        <v>391</v>
      </c>
      <c r="B11486" t="s">
        <v>218</v>
      </c>
      <c r="C11486">
        <v>151625018</v>
      </c>
      <c r="D11486">
        <v>264</v>
      </c>
      <c r="E11486" t="s">
        <v>91</v>
      </c>
      <c r="G11486">
        <v>0</v>
      </c>
      <c r="H11486">
        <v>2015</v>
      </c>
      <c r="I11486">
        <v>6</v>
      </c>
      <c r="J11486">
        <v>9</v>
      </c>
      <c r="K11486">
        <v>22</v>
      </c>
      <c r="L11486">
        <v>4</v>
      </c>
      <c r="M11486" t="s">
        <v>900</v>
      </c>
      <c r="N11486" t="s">
        <v>171</v>
      </c>
      <c r="O11486" t="s">
        <v>2029</v>
      </c>
      <c r="R11486" t="str">
        <f t="shared" si="650"/>
        <v>Weekday</v>
      </c>
      <c r="S11486" s="27">
        <f t="shared" si="651"/>
        <v>42164</v>
      </c>
      <c r="V11486" t="str">
        <f t="shared" si="652"/>
        <v/>
      </c>
      <c r="AE11486" s="27"/>
      <c r="AO11486" s="27"/>
      <c r="AX11486" s="27"/>
      <c r="AY11486" s="27"/>
    </row>
    <row r="11487" spans="1:51" x14ac:dyDescent="0.25">
      <c r="A11487" t="s">
        <v>391</v>
      </c>
      <c r="B11487" t="s">
        <v>218</v>
      </c>
      <c r="C11487">
        <v>150055010</v>
      </c>
      <c r="D11487">
        <v>264</v>
      </c>
      <c r="E11487" t="s">
        <v>91</v>
      </c>
      <c r="G11487">
        <v>0</v>
      </c>
      <c r="H11487">
        <v>2015</v>
      </c>
      <c r="I11487">
        <v>1</v>
      </c>
      <c r="J11487">
        <v>1</v>
      </c>
      <c r="K11487">
        <v>1</v>
      </c>
      <c r="L11487">
        <v>35</v>
      </c>
      <c r="M11487" t="s">
        <v>900</v>
      </c>
      <c r="N11487" t="s">
        <v>171</v>
      </c>
      <c r="O11487" t="s">
        <v>2030</v>
      </c>
      <c r="R11487" t="str">
        <f t="shared" si="650"/>
        <v>Weekday</v>
      </c>
      <c r="S11487" s="27">
        <f t="shared" si="651"/>
        <v>42005</v>
      </c>
      <c r="V11487" t="str">
        <f t="shared" si="652"/>
        <v/>
      </c>
      <c r="AE11487" s="27"/>
      <c r="AO11487" s="27"/>
      <c r="AX11487" s="27"/>
      <c r="AY11487" s="27"/>
    </row>
    <row r="11488" spans="1:51" x14ac:dyDescent="0.25">
      <c r="A11488" t="s">
        <v>391</v>
      </c>
      <c r="B11488" t="s">
        <v>218</v>
      </c>
      <c r="C11488">
        <v>130845384</v>
      </c>
      <c r="D11488">
        <v>264</v>
      </c>
      <c r="E11488" t="s">
        <v>91</v>
      </c>
      <c r="G11488">
        <v>0</v>
      </c>
      <c r="H11488">
        <v>2013</v>
      </c>
      <c r="I11488">
        <v>3</v>
      </c>
      <c r="J11488">
        <v>25</v>
      </c>
      <c r="K11488">
        <v>17</v>
      </c>
      <c r="L11488">
        <v>53</v>
      </c>
      <c r="M11488" t="s">
        <v>900</v>
      </c>
      <c r="N11488" t="s">
        <v>171</v>
      </c>
      <c r="O11488" t="s">
        <v>2030</v>
      </c>
      <c r="R11488" t="str">
        <f t="shared" si="650"/>
        <v>Weekday</v>
      </c>
      <c r="S11488" s="27">
        <f t="shared" si="651"/>
        <v>41358</v>
      </c>
      <c r="V11488" t="str">
        <f t="shared" si="652"/>
        <v/>
      </c>
      <c r="AE11488" s="27"/>
      <c r="AO11488" s="27"/>
      <c r="AX11488" s="27"/>
      <c r="AY11488" s="27"/>
    </row>
    <row r="11489" spans="1:51" x14ac:dyDescent="0.25">
      <c r="A11489" t="s">
        <v>391</v>
      </c>
      <c r="B11489" t="s">
        <v>218</v>
      </c>
      <c r="C11489">
        <v>142965118</v>
      </c>
      <c r="D11489">
        <v>264</v>
      </c>
      <c r="E11489" t="s">
        <v>91</v>
      </c>
      <c r="G11489">
        <v>0</v>
      </c>
      <c r="H11489">
        <v>2014</v>
      </c>
      <c r="I11489">
        <v>10</v>
      </c>
      <c r="J11489">
        <v>21</v>
      </c>
      <c r="K11489">
        <v>8</v>
      </c>
      <c r="L11489">
        <v>29</v>
      </c>
      <c r="M11489" t="s">
        <v>900</v>
      </c>
      <c r="N11489" t="s">
        <v>171</v>
      </c>
      <c r="O11489" t="s">
        <v>2030</v>
      </c>
      <c r="R11489" t="str">
        <f t="shared" si="650"/>
        <v>Weekday</v>
      </c>
      <c r="S11489" s="27">
        <f t="shared" si="651"/>
        <v>41933</v>
      </c>
      <c r="V11489" t="str">
        <f t="shared" si="652"/>
        <v/>
      </c>
      <c r="AE11489" s="27"/>
      <c r="AO11489" s="27"/>
      <c r="AX11489" s="27"/>
      <c r="AY11489" s="27"/>
    </row>
    <row r="11490" spans="1:51" x14ac:dyDescent="0.25">
      <c r="A11490" t="s">
        <v>391</v>
      </c>
      <c r="B11490" t="s">
        <v>218</v>
      </c>
      <c r="C11490">
        <v>153105031</v>
      </c>
      <c r="D11490">
        <v>264</v>
      </c>
      <c r="E11490" t="s">
        <v>91</v>
      </c>
      <c r="G11490">
        <v>0</v>
      </c>
      <c r="H11490">
        <v>2015</v>
      </c>
      <c r="I11490">
        <v>11</v>
      </c>
      <c r="J11490">
        <v>3</v>
      </c>
      <c r="K11490">
        <v>12</v>
      </c>
      <c r="L11490">
        <v>30</v>
      </c>
      <c r="M11490" t="s">
        <v>900</v>
      </c>
      <c r="N11490" t="s">
        <v>171</v>
      </c>
      <c r="O11490" t="s">
        <v>2030</v>
      </c>
      <c r="R11490" t="str">
        <f t="shared" si="650"/>
        <v>Weekday</v>
      </c>
      <c r="S11490" s="27">
        <f t="shared" si="651"/>
        <v>42311</v>
      </c>
      <c r="V11490" t="str">
        <f t="shared" si="652"/>
        <v/>
      </c>
    </row>
    <row r="11491" spans="1:51" x14ac:dyDescent="0.25">
      <c r="A11491" t="s">
        <v>391</v>
      </c>
      <c r="B11491" t="s">
        <v>218</v>
      </c>
      <c r="C11491">
        <v>160905143</v>
      </c>
      <c r="D11491">
        <v>264</v>
      </c>
      <c r="E11491" t="s">
        <v>91</v>
      </c>
      <c r="G11491">
        <v>0</v>
      </c>
      <c r="H11491">
        <v>2016</v>
      </c>
      <c r="I11491">
        <v>3</v>
      </c>
      <c r="J11491">
        <v>30</v>
      </c>
      <c r="K11491">
        <v>8</v>
      </c>
      <c r="L11491">
        <v>16</v>
      </c>
      <c r="M11491" t="s">
        <v>900</v>
      </c>
      <c r="N11491" t="s">
        <v>171</v>
      </c>
      <c r="O11491" t="s">
        <v>2030</v>
      </c>
      <c r="R11491" t="str">
        <f t="shared" si="650"/>
        <v>Weekday</v>
      </c>
      <c r="S11491" s="27">
        <f t="shared" si="651"/>
        <v>42459</v>
      </c>
      <c r="V11491" t="str">
        <f t="shared" si="652"/>
        <v/>
      </c>
      <c r="AE11491" s="27"/>
      <c r="AO11491" s="27"/>
      <c r="AX11491" s="27"/>
      <c r="AY11491" s="27"/>
    </row>
    <row r="11492" spans="1:51" x14ac:dyDescent="0.25">
      <c r="A11492" t="s">
        <v>391</v>
      </c>
      <c r="B11492" t="s">
        <v>218</v>
      </c>
      <c r="C11492">
        <v>153445233</v>
      </c>
      <c r="D11492">
        <v>264</v>
      </c>
      <c r="E11492" t="s">
        <v>91</v>
      </c>
      <c r="G11492">
        <v>0</v>
      </c>
      <c r="H11492">
        <v>2015</v>
      </c>
      <c r="I11492">
        <v>12</v>
      </c>
      <c r="J11492">
        <v>7</v>
      </c>
      <c r="K11492">
        <v>16</v>
      </c>
      <c r="L11492">
        <v>5</v>
      </c>
      <c r="M11492" t="s">
        <v>900</v>
      </c>
      <c r="N11492" t="s">
        <v>171</v>
      </c>
      <c r="O11492" t="s">
        <v>2030</v>
      </c>
      <c r="R11492" t="str">
        <f t="shared" si="650"/>
        <v>Weekday</v>
      </c>
      <c r="S11492" s="27">
        <f t="shared" si="651"/>
        <v>42345</v>
      </c>
      <c r="V11492" t="str">
        <f t="shared" si="652"/>
        <v/>
      </c>
    </row>
    <row r="11493" spans="1:51" x14ac:dyDescent="0.25">
      <c r="A11493" t="s">
        <v>391</v>
      </c>
      <c r="B11493" t="s">
        <v>218</v>
      </c>
      <c r="C11493">
        <v>140465186</v>
      </c>
      <c r="D11493">
        <v>264</v>
      </c>
      <c r="E11493" t="s">
        <v>91</v>
      </c>
      <c r="G11493">
        <v>0</v>
      </c>
      <c r="H11493">
        <v>2014</v>
      </c>
      <c r="I11493">
        <v>2</v>
      </c>
      <c r="J11493">
        <v>13</v>
      </c>
      <c r="K11493">
        <v>17</v>
      </c>
      <c r="L11493">
        <v>23</v>
      </c>
      <c r="M11493" t="s">
        <v>900</v>
      </c>
      <c r="N11493" t="s">
        <v>171</v>
      </c>
      <c r="O11493" t="s">
        <v>2030</v>
      </c>
      <c r="R11493" t="str">
        <f t="shared" si="650"/>
        <v>Weekday</v>
      </c>
      <c r="S11493" s="27">
        <f t="shared" si="651"/>
        <v>41683</v>
      </c>
      <c r="V11493" t="str">
        <f t="shared" si="652"/>
        <v/>
      </c>
      <c r="AE11493" s="27"/>
      <c r="AO11493" s="27"/>
      <c r="AX11493" s="27"/>
      <c r="AY11493" s="27"/>
    </row>
    <row r="11494" spans="1:51" x14ac:dyDescent="0.25">
      <c r="A11494" t="s">
        <v>391</v>
      </c>
      <c r="B11494" t="s">
        <v>218</v>
      </c>
      <c r="C11494">
        <v>140225226</v>
      </c>
      <c r="D11494">
        <v>264</v>
      </c>
      <c r="E11494" t="s">
        <v>91</v>
      </c>
      <c r="G11494">
        <v>0</v>
      </c>
      <c r="H11494">
        <v>2014</v>
      </c>
      <c r="I11494">
        <v>1</v>
      </c>
      <c r="J11494">
        <v>15</v>
      </c>
      <c r="K11494">
        <v>21</v>
      </c>
      <c r="L11494">
        <v>15</v>
      </c>
      <c r="M11494" t="s">
        <v>900</v>
      </c>
      <c r="N11494" t="s">
        <v>171</v>
      </c>
      <c r="O11494" t="s">
        <v>2030</v>
      </c>
      <c r="R11494" t="str">
        <f t="shared" si="650"/>
        <v>Weekday</v>
      </c>
      <c r="S11494" s="27">
        <f t="shared" si="651"/>
        <v>41654</v>
      </c>
      <c r="V11494" t="str">
        <f t="shared" si="652"/>
        <v/>
      </c>
      <c r="AO11494" s="27"/>
      <c r="AX11494" s="27"/>
      <c r="AY11494" s="27"/>
    </row>
    <row r="11495" spans="1:51" x14ac:dyDescent="0.25">
      <c r="A11495" t="s">
        <v>391</v>
      </c>
      <c r="B11495" t="s">
        <v>218</v>
      </c>
      <c r="C11495">
        <v>151525035</v>
      </c>
      <c r="D11495">
        <v>264</v>
      </c>
      <c r="E11495" t="s">
        <v>91</v>
      </c>
      <c r="G11495">
        <v>0</v>
      </c>
      <c r="H11495">
        <v>2015</v>
      </c>
      <c r="I11495">
        <v>5</v>
      </c>
      <c r="J11495">
        <v>31</v>
      </c>
      <c r="K11495">
        <v>12</v>
      </c>
      <c r="L11495">
        <v>55</v>
      </c>
      <c r="M11495" t="s">
        <v>900</v>
      </c>
      <c r="N11495" t="s">
        <v>171</v>
      </c>
      <c r="O11495" t="s">
        <v>2030</v>
      </c>
      <c r="R11495" t="str">
        <f t="shared" si="650"/>
        <v>Weekend</v>
      </c>
      <c r="S11495" s="27">
        <f t="shared" si="651"/>
        <v>42155</v>
      </c>
      <c r="V11495" t="str">
        <f t="shared" si="652"/>
        <v/>
      </c>
      <c r="AO11495" s="27"/>
      <c r="AX11495" s="27"/>
      <c r="AY11495" s="27"/>
    </row>
    <row r="11496" spans="1:51" x14ac:dyDescent="0.25">
      <c r="A11496" t="s">
        <v>391</v>
      </c>
      <c r="B11496" t="s">
        <v>218</v>
      </c>
      <c r="C11496">
        <v>142525150</v>
      </c>
      <c r="D11496">
        <v>264</v>
      </c>
      <c r="E11496" t="s">
        <v>91</v>
      </c>
      <c r="G11496">
        <v>0</v>
      </c>
      <c r="H11496">
        <v>2014</v>
      </c>
      <c r="I11496">
        <v>9</v>
      </c>
      <c r="J11496">
        <v>9</v>
      </c>
      <c r="K11496">
        <v>6</v>
      </c>
      <c r="L11496">
        <v>50</v>
      </c>
      <c r="M11496" t="s">
        <v>900</v>
      </c>
      <c r="N11496" t="s">
        <v>860</v>
      </c>
      <c r="O11496" t="s">
        <v>2030</v>
      </c>
      <c r="R11496" t="str">
        <f t="shared" si="650"/>
        <v>Weekday</v>
      </c>
      <c r="S11496" s="27">
        <f t="shared" si="651"/>
        <v>41891</v>
      </c>
      <c r="V11496" t="str">
        <f t="shared" si="652"/>
        <v/>
      </c>
      <c r="AO11496" s="27"/>
      <c r="AX11496" s="27"/>
      <c r="AY11496" s="27"/>
    </row>
    <row r="11497" spans="1:51" x14ac:dyDescent="0.25">
      <c r="A11497" t="s">
        <v>391</v>
      </c>
      <c r="B11497" t="s">
        <v>218</v>
      </c>
      <c r="C11497">
        <v>150895348</v>
      </c>
      <c r="D11497">
        <v>264</v>
      </c>
      <c r="E11497" t="s">
        <v>91</v>
      </c>
      <c r="G11497">
        <v>0</v>
      </c>
      <c r="H11497">
        <v>2015</v>
      </c>
      <c r="I11497">
        <v>3</v>
      </c>
      <c r="J11497">
        <v>27</v>
      </c>
      <c r="K11497">
        <v>15</v>
      </c>
      <c r="L11497">
        <v>5</v>
      </c>
      <c r="M11497" t="s">
        <v>900</v>
      </c>
      <c r="N11497" t="s">
        <v>860</v>
      </c>
      <c r="O11497" t="s">
        <v>2030</v>
      </c>
      <c r="R11497" t="str">
        <f t="shared" si="650"/>
        <v>Weekday</v>
      </c>
      <c r="S11497" s="27">
        <f t="shared" si="651"/>
        <v>42090</v>
      </c>
      <c r="V11497" t="str">
        <f t="shared" si="652"/>
        <v/>
      </c>
    </row>
    <row r="11498" spans="1:51" x14ac:dyDescent="0.25">
      <c r="A11498" t="s">
        <v>391</v>
      </c>
      <c r="B11498" t="s">
        <v>218</v>
      </c>
      <c r="C11498">
        <v>151705020</v>
      </c>
      <c r="D11498">
        <v>264</v>
      </c>
      <c r="E11498" t="s">
        <v>91</v>
      </c>
      <c r="G11498">
        <v>0</v>
      </c>
      <c r="H11498">
        <v>2015</v>
      </c>
      <c r="I11498">
        <v>6</v>
      </c>
      <c r="J11498">
        <v>15</v>
      </c>
      <c r="K11498">
        <v>7</v>
      </c>
      <c r="L11498">
        <v>40</v>
      </c>
      <c r="M11498" t="s">
        <v>900</v>
      </c>
      <c r="N11498" t="s">
        <v>860</v>
      </c>
      <c r="O11498" t="s">
        <v>2030</v>
      </c>
      <c r="R11498" t="str">
        <f t="shared" si="650"/>
        <v>Weekday</v>
      </c>
      <c r="S11498" s="27">
        <f t="shared" si="651"/>
        <v>42170</v>
      </c>
      <c r="V11498" t="str">
        <f t="shared" si="652"/>
        <v/>
      </c>
      <c r="AE11498" s="27"/>
      <c r="AO11498" s="27"/>
      <c r="AX11498" s="27"/>
      <c r="AY11498" s="27"/>
    </row>
    <row r="11499" spans="1:51" x14ac:dyDescent="0.25">
      <c r="A11499" t="s">
        <v>391</v>
      </c>
      <c r="B11499" t="s">
        <v>218</v>
      </c>
      <c r="C11499">
        <v>141705279</v>
      </c>
      <c r="D11499">
        <v>264</v>
      </c>
      <c r="E11499" t="s">
        <v>91</v>
      </c>
      <c r="G11499">
        <v>0</v>
      </c>
      <c r="H11499">
        <v>2014</v>
      </c>
      <c r="I11499">
        <v>5</v>
      </c>
      <c r="J11499">
        <v>5</v>
      </c>
      <c r="K11499">
        <v>15</v>
      </c>
      <c r="L11499">
        <v>56</v>
      </c>
      <c r="M11499" t="s">
        <v>900</v>
      </c>
      <c r="N11499" t="s">
        <v>860</v>
      </c>
      <c r="O11499" t="s">
        <v>2030</v>
      </c>
      <c r="R11499" t="str">
        <f t="shared" si="650"/>
        <v>Weekday</v>
      </c>
      <c r="S11499" s="27">
        <f t="shared" si="651"/>
        <v>41764</v>
      </c>
      <c r="V11499" t="str">
        <f t="shared" si="652"/>
        <v/>
      </c>
      <c r="AE11499" s="27"/>
      <c r="AO11499" s="27"/>
      <c r="AX11499" s="27"/>
      <c r="AY11499" s="27"/>
    </row>
    <row r="11500" spans="1:51" x14ac:dyDescent="0.25">
      <c r="A11500" t="s">
        <v>391</v>
      </c>
      <c r="B11500" t="s">
        <v>218</v>
      </c>
      <c r="C11500">
        <v>161045345</v>
      </c>
      <c r="D11500">
        <v>264</v>
      </c>
      <c r="E11500" t="s">
        <v>91</v>
      </c>
      <c r="G11500">
        <v>0</v>
      </c>
      <c r="H11500">
        <v>2016</v>
      </c>
      <c r="I11500">
        <v>4</v>
      </c>
      <c r="J11500">
        <v>13</v>
      </c>
      <c r="K11500">
        <v>17</v>
      </c>
      <c r="L11500">
        <v>55</v>
      </c>
      <c r="M11500" t="s">
        <v>900</v>
      </c>
      <c r="N11500" t="s">
        <v>860</v>
      </c>
      <c r="O11500" t="s">
        <v>2030</v>
      </c>
      <c r="R11500" t="str">
        <f t="shared" si="650"/>
        <v>Weekday</v>
      </c>
      <c r="S11500" s="27">
        <f t="shared" si="651"/>
        <v>42473</v>
      </c>
      <c r="V11500" t="str">
        <f t="shared" si="652"/>
        <v/>
      </c>
    </row>
    <row r="11501" spans="1:51" x14ac:dyDescent="0.25">
      <c r="A11501" t="s">
        <v>391</v>
      </c>
      <c r="B11501" t="s">
        <v>218</v>
      </c>
      <c r="C11501">
        <v>153225333</v>
      </c>
      <c r="D11501">
        <v>264</v>
      </c>
      <c r="E11501" t="s">
        <v>91</v>
      </c>
      <c r="G11501">
        <v>0</v>
      </c>
      <c r="H11501">
        <v>2015</v>
      </c>
      <c r="I11501">
        <v>11</v>
      </c>
      <c r="J11501">
        <v>17</v>
      </c>
      <c r="K11501">
        <v>15</v>
      </c>
      <c r="L11501">
        <v>40</v>
      </c>
      <c r="M11501" t="s">
        <v>900</v>
      </c>
      <c r="N11501" t="s">
        <v>860</v>
      </c>
      <c r="O11501" t="s">
        <v>2030</v>
      </c>
      <c r="R11501" t="str">
        <f t="shared" si="650"/>
        <v>Weekday</v>
      </c>
      <c r="S11501" s="27">
        <f t="shared" si="651"/>
        <v>42325</v>
      </c>
      <c r="V11501" t="str">
        <f t="shared" si="652"/>
        <v/>
      </c>
      <c r="AO11501" s="27"/>
      <c r="AX11501" s="27"/>
      <c r="AY11501" s="27"/>
    </row>
    <row r="11502" spans="1:51" x14ac:dyDescent="0.25">
      <c r="A11502" t="s">
        <v>391</v>
      </c>
      <c r="B11502" t="s">
        <v>218</v>
      </c>
      <c r="C11502">
        <v>140725094</v>
      </c>
      <c r="D11502">
        <v>264</v>
      </c>
      <c r="E11502" t="s">
        <v>91</v>
      </c>
      <c r="G11502">
        <v>0</v>
      </c>
      <c r="H11502">
        <v>2014</v>
      </c>
      <c r="I11502">
        <v>3</v>
      </c>
      <c r="J11502">
        <v>13</v>
      </c>
      <c r="K11502">
        <v>9</v>
      </c>
      <c r="L11502">
        <v>8</v>
      </c>
      <c r="M11502" t="s">
        <v>900</v>
      </c>
      <c r="N11502" t="s">
        <v>860</v>
      </c>
      <c r="O11502" t="s">
        <v>2030</v>
      </c>
      <c r="R11502" t="str">
        <f t="shared" si="650"/>
        <v>Weekday</v>
      </c>
      <c r="S11502" s="27">
        <f t="shared" si="651"/>
        <v>41711</v>
      </c>
      <c r="V11502" t="str">
        <f t="shared" si="652"/>
        <v/>
      </c>
      <c r="AE11502" s="27"/>
      <c r="AO11502" s="27"/>
      <c r="AX11502" s="27"/>
      <c r="AY11502" s="27"/>
    </row>
    <row r="11503" spans="1:51" x14ac:dyDescent="0.25">
      <c r="A11503" t="s">
        <v>391</v>
      </c>
      <c r="B11503" t="s">
        <v>218</v>
      </c>
      <c r="C11503">
        <v>131125203</v>
      </c>
      <c r="D11503">
        <v>264</v>
      </c>
      <c r="E11503" t="s">
        <v>91</v>
      </c>
      <c r="G11503">
        <v>0</v>
      </c>
      <c r="H11503">
        <v>2013</v>
      </c>
      <c r="I11503">
        <v>4</v>
      </c>
      <c r="J11503">
        <v>22</v>
      </c>
      <c r="K11503">
        <v>16</v>
      </c>
      <c r="L11503">
        <v>17</v>
      </c>
      <c r="M11503" t="s">
        <v>900</v>
      </c>
      <c r="N11503" t="s">
        <v>860</v>
      </c>
      <c r="O11503" t="s">
        <v>2030</v>
      </c>
      <c r="R11503" t="str">
        <f t="shared" si="650"/>
        <v>Weekday</v>
      </c>
      <c r="S11503" s="27">
        <f t="shared" si="651"/>
        <v>41386</v>
      </c>
      <c r="V11503" t="str">
        <f t="shared" si="652"/>
        <v/>
      </c>
      <c r="AE11503" s="27"/>
      <c r="AO11503" s="27"/>
      <c r="AX11503" s="27"/>
      <c r="AY11503" s="27"/>
    </row>
    <row r="11504" spans="1:51" x14ac:dyDescent="0.25">
      <c r="A11504" t="s">
        <v>391</v>
      </c>
      <c r="B11504" t="s">
        <v>218</v>
      </c>
      <c r="C11504">
        <v>151705017</v>
      </c>
      <c r="D11504">
        <v>264</v>
      </c>
      <c r="E11504" t="s">
        <v>91</v>
      </c>
      <c r="G11504">
        <v>0</v>
      </c>
      <c r="H11504">
        <v>2015</v>
      </c>
      <c r="I11504">
        <v>6</v>
      </c>
      <c r="J11504">
        <v>10</v>
      </c>
      <c r="K11504">
        <v>16</v>
      </c>
      <c r="L11504">
        <v>8</v>
      </c>
      <c r="M11504" t="s">
        <v>900</v>
      </c>
      <c r="N11504" t="s">
        <v>860</v>
      </c>
      <c r="O11504" t="s">
        <v>2030</v>
      </c>
      <c r="R11504" t="str">
        <f t="shared" si="650"/>
        <v>Weekday</v>
      </c>
      <c r="S11504" s="27">
        <f t="shared" si="651"/>
        <v>42165</v>
      </c>
      <c r="V11504" t="str">
        <f t="shared" si="652"/>
        <v/>
      </c>
      <c r="AO11504" s="27"/>
      <c r="AX11504" s="27"/>
      <c r="AY11504" s="27"/>
    </row>
    <row r="11505" spans="1:51" x14ac:dyDescent="0.25">
      <c r="A11505" t="s">
        <v>391</v>
      </c>
      <c r="B11505" t="s">
        <v>218</v>
      </c>
      <c r="C11505">
        <v>141085200</v>
      </c>
      <c r="D11505">
        <v>264</v>
      </c>
      <c r="E11505" t="s">
        <v>91</v>
      </c>
      <c r="G11505">
        <v>0</v>
      </c>
      <c r="H11505">
        <v>2014</v>
      </c>
      <c r="I11505">
        <v>4</v>
      </c>
      <c r="J11505">
        <v>18</v>
      </c>
      <c r="K11505">
        <v>14</v>
      </c>
      <c r="L11505">
        <v>45</v>
      </c>
      <c r="M11505" t="s">
        <v>900</v>
      </c>
      <c r="N11505" t="s">
        <v>860</v>
      </c>
      <c r="O11505" t="s">
        <v>2030</v>
      </c>
      <c r="R11505" t="str">
        <f t="shared" ref="R11505:R11567" si="653">IF(WEEKDAY(DATE(H11505,I11505,J11505),2) &lt; 6, "Weekday", "Weekend")</f>
        <v>Weekday</v>
      </c>
      <c r="S11505" s="27">
        <f t="shared" ref="S11505:S11567" si="654">DATE(H11505,I11505,J11505)</f>
        <v>41747</v>
      </c>
      <c r="V11505" t="str">
        <f t="shared" si="652"/>
        <v/>
      </c>
      <c r="AE11505" s="27"/>
      <c r="AO11505" s="27"/>
      <c r="AX11505" s="27"/>
      <c r="AY11505" s="27"/>
    </row>
    <row r="11506" spans="1:51" x14ac:dyDescent="0.25">
      <c r="A11506" t="s">
        <v>391</v>
      </c>
      <c r="B11506" t="s">
        <v>218</v>
      </c>
      <c r="C11506">
        <v>150675095</v>
      </c>
      <c r="D11506">
        <v>264</v>
      </c>
      <c r="E11506" t="s">
        <v>91</v>
      </c>
      <c r="G11506">
        <v>0</v>
      </c>
      <c r="H11506">
        <v>2015</v>
      </c>
      <c r="I11506">
        <v>3</v>
      </c>
      <c r="J11506">
        <v>5</v>
      </c>
      <c r="K11506">
        <v>15</v>
      </c>
      <c r="L11506">
        <v>30</v>
      </c>
      <c r="M11506" t="s">
        <v>900</v>
      </c>
      <c r="N11506" t="s">
        <v>860</v>
      </c>
      <c r="O11506" t="s">
        <v>2030</v>
      </c>
      <c r="R11506" t="str">
        <f t="shared" si="653"/>
        <v>Weekday</v>
      </c>
      <c r="S11506" s="27">
        <f t="shared" si="654"/>
        <v>42068</v>
      </c>
      <c r="V11506" t="str">
        <f t="shared" si="652"/>
        <v/>
      </c>
      <c r="AE11506" s="27"/>
      <c r="AO11506" s="27"/>
      <c r="AX11506" s="27"/>
      <c r="AY11506" s="27"/>
    </row>
    <row r="11507" spans="1:51" x14ac:dyDescent="0.25">
      <c r="A11507" t="s">
        <v>391</v>
      </c>
      <c r="B11507" t="s">
        <v>218</v>
      </c>
      <c r="C11507">
        <v>140445178</v>
      </c>
      <c r="D11507">
        <v>264</v>
      </c>
      <c r="E11507" t="s">
        <v>91</v>
      </c>
      <c r="G11507">
        <v>0</v>
      </c>
      <c r="H11507">
        <v>2014</v>
      </c>
      <c r="I11507">
        <v>2</v>
      </c>
      <c r="J11507">
        <v>12</v>
      </c>
      <c r="K11507">
        <v>16</v>
      </c>
      <c r="L11507">
        <v>30</v>
      </c>
      <c r="M11507" t="s">
        <v>900</v>
      </c>
      <c r="N11507" t="s">
        <v>860</v>
      </c>
      <c r="O11507" t="s">
        <v>2030</v>
      </c>
      <c r="R11507" t="str">
        <f t="shared" si="653"/>
        <v>Weekday</v>
      </c>
      <c r="S11507" s="27">
        <f t="shared" si="654"/>
        <v>41682</v>
      </c>
      <c r="V11507" t="str">
        <f t="shared" si="652"/>
        <v/>
      </c>
      <c r="AO11507" s="27"/>
      <c r="AX11507" s="27"/>
      <c r="AY11507" s="27"/>
    </row>
    <row r="11508" spans="1:51" x14ac:dyDescent="0.25">
      <c r="A11508" t="s">
        <v>391</v>
      </c>
      <c r="B11508" t="s">
        <v>218</v>
      </c>
      <c r="C11508">
        <v>150155056</v>
      </c>
      <c r="D11508">
        <v>264</v>
      </c>
      <c r="E11508" t="s">
        <v>91</v>
      </c>
      <c r="G11508">
        <v>0</v>
      </c>
      <c r="H11508">
        <v>2015</v>
      </c>
      <c r="I11508">
        <v>1</v>
      </c>
      <c r="J11508">
        <v>12</v>
      </c>
      <c r="K11508">
        <v>17</v>
      </c>
      <c r="L11508">
        <v>7</v>
      </c>
      <c r="M11508" t="s">
        <v>900</v>
      </c>
      <c r="N11508" t="s">
        <v>860</v>
      </c>
      <c r="O11508" t="s">
        <v>2030</v>
      </c>
      <c r="R11508" t="str">
        <f t="shared" si="653"/>
        <v>Weekday</v>
      </c>
      <c r="S11508" s="27">
        <f t="shared" si="654"/>
        <v>42016</v>
      </c>
      <c r="V11508" t="str">
        <f t="shared" si="652"/>
        <v/>
      </c>
      <c r="AE11508" s="27"/>
      <c r="AO11508" s="27"/>
      <c r="AX11508" s="27"/>
      <c r="AY11508" s="27"/>
    </row>
    <row r="11509" spans="1:51" x14ac:dyDescent="0.25">
      <c r="A11509" t="s">
        <v>391</v>
      </c>
      <c r="B11509" t="s">
        <v>218</v>
      </c>
      <c r="C11509">
        <v>161625212</v>
      </c>
      <c r="D11509">
        <v>264</v>
      </c>
      <c r="E11509" t="s">
        <v>91</v>
      </c>
      <c r="G11509">
        <v>0</v>
      </c>
      <c r="H11509">
        <v>2016</v>
      </c>
      <c r="I11509">
        <v>6</v>
      </c>
      <c r="J11509">
        <v>9</v>
      </c>
      <c r="K11509">
        <v>16</v>
      </c>
      <c r="L11509">
        <v>15</v>
      </c>
      <c r="M11509" t="s">
        <v>900</v>
      </c>
      <c r="N11509" t="s">
        <v>860</v>
      </c>
      <c r="O11509" t="s">
        <v>2030</v>
      </c>
      <c r="R11509" t="str">
        <f t="shared" si="653"/>
        <v>Weekday</v>
      </c>
      <c r="S11509" s="27">
        <f t="shared" si="654"/>
        <v>42530</v>
      </c>
      <c r="V11509" t="str">
        <f t="shared" si="652"/>
        <v/>
      </c>
      <c r="AE11509" s="27"/>
      <c r="AO11509" s="27"/>
      <c r="AX11509" s="27"/>
      <c r="AY11509" s="27"/>
    </row>
    <row r="11510" spans="1:51" x14ac:dyDescent="0.25">
      <c r="A11510" t="s">
        <v>391</v>
      </c>
      <c r="B11510" t="s">
        <v>218</v>
      </c>
      <c r="C11510">
        <v>160565208</v>
      </c>
      <c r="D11510">
        <v>264</v>
      </c>
      <c r="E11510" t="s">
        <v>91</v>
      </c>
      <c r="G11510">
        <v>0</v>
      </c>
      <c r="H11510">
        <v>2016</v>
      </c>
      <c r="I11510">
        <v>2</v>
      </c>
      <c r="J11510">
        <v>25</v>
      </c>
      <c r="K11510">
        <v>7</v>
      </c>
      <c r="L11510">
        <v>59</v>
      </c>
      <c r="M11510" t="s">
        <v>900</v>
      </c>
      <c r="N11510" t="s">
        <v>860</v>
      </c>
      <c r="O11510" t="s">
        <v>2030</v>
      </c>
      <c r="R11510" t="str">
        <f t="shared" si="653"/>
        <v>Weekday</v>
      </c>
      <c r="S11510" s="27">
        <f t="shared" si="654"/>
        <v>42425</v>
      </c>
      <c r="V11510" t="str">
        <f t="shared" si="652"/>
        <v/>
      </c>
      <c r="AE11510" s="27"/>
      <c r="AO11510" s="27"/>
      <c r="AX11510" s="27"/>
      <c r="AY11510" s="27"/>
    </row>
    <row r="11511" spans="1:51" x14ac:dyDescent="0.25">
      <c r="A11511" t="s">
        <v>391</v>
      </c>
      <c r="B11511" t="s">
        <v>218</v>
      </c>
      <c r="C11511">
        <v>131685267</v>
      </c>
      <c r="D11511">
        <v>264</v>
      </c>
      <c r="E11511" t="s">
        <v>91</v>
      </c>
      <c r="G11511">
        <v>0</v>
      </c>
      <c r="H11511">
        <v>2013</v>
      </c>
      <c r="I11511">
        <v>6</v>
      </c>
      <c r="J11511">
        <v>17</v>
      </c>
      <c r="K11511">
        <v>16</v>
      </c>
      <c r="L11511">
        <v>20</v>
      </c>
      <c r="M11511" t="s">
        <v>899</v>
      </c>
      <c r="N11511" t="s">
        <v>860</v>
      </c>
      <c r="O11511" t="s">
        <v>2030</v>
      </c>
      <c r="R11511" t="str">
        <f t="shared" si="653"/>
        <v>Weekday</v>
      </c>
      <c r="S11511" s="27">
        <f t="shared" si="654"/>
        <v>41442</v>
      </c>
      <c r="V11511" t="str">
        <f t="shared" si="652"/>
        <v/>
      </c>
      <c r="AE11511" s="27"/>
      <c r="AO11511" s="27"/>
      <c r="AX11511" s="27"/>
      <c r="AY11511" s="27"/>
    </row>
    <row r="11512" spans="1:51" x14ac:dyDescent="0.25">
      <c r="A11512" t="s">
        <v>391</v>
      </c>
      <c r="B11512" t="s">
        <v>218</v>
      </c>
      <c r="C11512">
        <v>141635082</v>
      </c>
      <c r="D11512">
        <v>264</v>
      </c>
      <c r="E11512" t="s">
        <v>91</v>
      </c>
      <c r="G11512">
        <v>0</v>
      </c>
      <c r="H11512">
        <v>2014</v>
      </c>
      <c r="I11512">
        <v>6</v>
      </c>
      <c r="J11512">
        <v>9</v>
      </c>
      <c r="K11512">
        <v>21</v>
      </c>
      <c r="L11512">
        <v>20</v>
      </c>
      <c r="M11512" t="s">
        <v>900</v>
      </c>
      <c r="N11512" t="s">
        <v>171</v>
      </c>
      <c r="O11512" t="s">
        <v>2030</v>
      </c>
      <c r="R11512" t="str">
        <f t="shared" si="653"/>
        <v>Weekday</v>
      </c>
      <c r="S11512" s="27">
        <f t="shared" si="654"/>
        <v>41799</v>
      </c>
      <c r="V11512" t="str">
        <f t="shared" si="652"/>
        <v/>
      </c>
      <c r="AE11512" s="27"/>
      <c r="AO11512" s="27"/>
      <c r="AX11512" s="27"/>
      <c r="AY11512" s="27"/>
    </row>
    <row r="11513" spans="1:51" x14ac:dyDescent="0.25">
      <c r="A11513" t="s">
        <v>391</v>
      </c>
      <c r="B11513" t="s">
        <v>218</v>
      </c>
      <c r="C11513">
        <v>150915185</v>
      </c>
      <c r="D11513">
        <v>264</v>
      </c>
      <c r="E11513" t="s">
        <v>91</v>
      </c>
      <c r="G11513">
        <v>0</v>
      </c>
      <c r="H11513">
        <v>2015</v>
      </c>
      <c r="I11513">
        <v>3</v>
      </c>
      <c r="J11513">
        <v>31</v>
      </c>
      <c r="K11513">
        <v>7</v>
      </c>
      <c r="L11513">
        <v>20</v>
      </c>
      <c r="M11513" t="s">
        <v>900</v>
      </c>
      <c r="N11513" t="s">
        <v>860</v>
      </c>
      <c r="O11513" t="s">
        <v>2030</v>
      </c>
      <c r="R11513" t="str">
        <f t="shared" si="653"/>
        <v>Weekday</v>
      </c>
      <c r="S11513" s="27">
        <f t="shared" si="654"/>
        <v>42094</v>
      </c>
      <c r="V11513" t="str">
        <f t="shared" si="652"/>
        <v/>
      </c>
      <c r="AE11513" s="27"/>
      <c r="AO11513" s="27"/>
      <c r="AX11513" s="27"/>
      <c r="AY11513" s="27"/>
    </row>
    <row r="11514" spans="1:51" x14ac:dyDescent="0.25">
      <c r="A11514" t="s">
        <v>391</v>
      </c>
      <c r="B11514" t="s">
        <v>218</v>
      </c>
      <c r="C11514">
        <v>161595033</v>
      </c>
      <c r="D11514">
        <v>264</v>
      </c>
      <c r="E11514" t="s">
        <v>91</v>
      </c>
      <c r="G11514">
        <v>0</v>
      </c>
      <c r="H11514">
        <v>2016</v>
      </c>
      <c r="I11514">
        <v>6</v>
      </c>
      <c r="J11514">
        <v>3</v>
      </c>
      <c r="K11514">
        <v>1</v>
      </c>
      <c r="L11514">
        <v>21</v>
      </c>
      <c r="M11514" t="s">
        <v>899</v>
      </c>
      <c r="N11514" t="s">
        <v>860</v>
      </c>
      <c r="O11514" t="s">
        <v>2030</v>
      </c>
      <c r="R11514" t="str">
        <f t="shared" si="653"/>
        <v>Weekday</v>
      </c>
      <c r="S11514" s="27">
        <f t="shared" si="654"/>
        <v>42524</v>
      </c>
      <c r="V11514" t="str">
        <f t="shared" si="652"/>
        <v/>
      </c>
      <c r="AE11514" s="27"/>
      <c r="AO11514" s="27"/>
      <c r="AX11514" s="27"/>
      <c r="AY11514" s="27"/>
    </row>
    <row r="11515" spans="1:51" x14ac:dyDescent="0.25">
      <c r="A11515" t="s">
        <v>391</v>
      </c>
      <c r="B11515" t="s">
        <v>218</v>
      </c>
      <c r="C11515">
        <v>140185130</v>
      </c>
      <c r="D11515">
        <v>264</v>
      </c>
      <c r="E11515" t="s">
        <v>91</v>
      </c>
      <c r="G11515">
        <v>0</v>
      </c>
      <c r="H11515">
        <v>2014</v>
      </c>
      <c r="I11515">
        <v>1</v>
      </c>
      <c r="J11515">
        <v>17</v>
      </c>
      <c r="K11515">
        <v>17</v>
      </c>
      <c r="L11515">
        <v>20</v>
      </c>
      <c r="M11515" t="s">
        <v>900</v>
      </c>
      <c r="N11515" t="s">
        <v>171</v>
      </c>
      <c r="O11515" t="s">
        <v>2030</v>
      </c>
      <c r="R11515" t="str">
        <f t="shared" si="653"/>
        <v>Weekday</v>
      </c>
      <c r="S11515" s="27">
        <f t="shared" si="654"/>
        <v>41656</v>
      </c>
      <c r="V11515" t="str">
        <f t="shared" si="652"/>
        <v/>
      </c>
      <c r="AE11515" s="27"/>
      <c r="AO11515" s="27"/>
      <c r="AX11515" s="27"/>
      <c r="AY11515" s="27"/>
    </row>
    <row r="11516" spans="1:51" x14ac:dyDescent="0.25">
      <c r="A11516" t="s">
        <v>391</v>
      </c>
      <c r="B11516" t="s">
        <v>218</v>
      </c>
      <c r="C11516">
        <v>140625361</v>
      </c>
      <c r="D11516">
        <v>264</v>
      </c>
      <c r="E11516" t="s">
        <v>91</v>
      </c>
      <c r="G11516">
        <v>0</v>
      </c>
      <c r="H11516">
        <v>2014</v>
      </c>
      <c r="I11516">
        <v>3</v>
      </c>
      <c r="J11516">
        <v>3</v>
      </c>
      <c r="K11516">
        <v>14</v>
      </c>
      <c r="L11516">
        <v>20</v>
      </c>
      <c r="M11516" t="s">
        <v>900</v>
      </c>
      <c r="N11516" t="s">
        <v>860</v>
      </c>
      <c r="O11516" t="s">
        <v>2030</v>
      </c>
      <c r="R11516" t="str">
        <f t="shared" si="653"/>
        <v>Weekday</v>
      </c>
      <c r="S11516" s="27">
        <f t="shared" si="654"/>
        <v>41701</v>
      </c>
      <c r="V11516" t="str">
        <f t="shared" si="652"/>
        <v/>
      </c>
      <c r="AE11516" s="27"/>
      <c r="AO11516" s="27"/>
      <c r="AX11516" s="27"/>
      <c r="AY11516" s="27"/>
    </row>
    <row r="11517" spans="1:51" x14ac:dyDescent="0.25">
      <c r="A11517" t="s">
        <v>391</v>
      </c>
      <c r="B11517" t="s">
        <v>218</v>
      </c>
      <c r="C11517">
        <v>152755425</v>
      </c>
      <c r="D11517">
        <v>264</v>
      </c>
      <c r="E11517" t="s">
        <v>91</v>
      </c>
      <c r="G11517">
        <v>0</v>
      </c>
      <c r="H11517">
        <v>2015</v>
      </c>
      <c r="I11517">
        <v>10</v>
      </c>
      <c r="J11517">
        <v>1</v>
      </c>
      <c r="K11517">
        <v>8</v>
      </c>
      <c r="L11517">
        <v>5</v>
      </c>
      <c r="M11517" t="s">
        <v>900</v>
      </c>
      <c r="N11517" t="s">
        <v>171</v>
      </c>
      <c r="O11517" t="s">
        <v>2030</v>
      </c>
      <c r="R11517" t="str">
        <f t="shared" si="653"/>
        <v>Weekday</v>
      </c>
      <c r="S11517" s="27">
        <f t="shared" si="654"/>
        <v>42278</v>
      </c>
      <c r="V11517" t="str">
        <f t="shared" si="652"/>
        <v/>
      </c>
      <c r="AE11517" s="27"/>
      <c r="AO11517" s="27"/>
      <c r="AX11517" s="27"/>
      <c r="AY11517" s="27"/>
    </row>
    <row r="11518" spans="1:51" x14ac:dyDescent="0.25">
      <c r="A11518" t="s">
        <v>391</v>
      </c>
      <c r="B11518" t="s">
        <v>218</v>
      </c>
      <c r="C11518">
        <v>131285291</v>
      </c>
      <c r="D11518">
        <v>264</v>
      </c>
      <c r="E11518" t="s">
        <v>91</v>
      </c>
      <c r="G11518">
        <v>0</v>
      </c>
      <c r="H11518">
        <v>2013</v>
      </c>
      <c r="I11518">
        <v>5</v>
      </c>
      <c r="J11518">
        <v>8</v>
      </c>
      <c r="K11518">
        <v>19</v>
      </c>
      <c r="L11518">
        <v>35</v>
      </c>
      <c r="M11518" t="s">
        <v>899</v>
      </c>
      <c r="N11518" t="s">
        <v>171</v>
      </c>
      <c r="O11518" t="s">
        <v>2030</v>
      </c>
      <c r="R11518" t="str">
        <f t="shared" si="653"/>
        <v>Weekday</v>
      </c>
      <c r="S11518" s="27">
        <f t="shared" si="654"/>
        <v>41402</v>
      </c>
      <c r="V11518" t="str">
        <f t="shared" si="652"/>
        <v/>
      </c>
      <c r="AE11518" s="27"/>
      <c r="AO11518" s="27"/>
      <c r="AX11518" s="27"/>
      <c r="AY11518" s="27"/>
    </row>
    <row r="11519" spans="1:51" x14ac:dyDescent="0.25">
      <c r="A11519" t="s">
        <v>391</v>
      </c>
      <c r="B11519" t="s">
        <v>218</v>
      </c>
      <c r="C11519">
        <v>160335018</v>
      </c>
      <c r="D11519">
        <v>264</v>
      </c>
      <c r="E11519" t="s">
        <v>91</v>
      </c>
      <c r="G11519">
        <v>0</v>
      </c>
      <c r="H11519">
        <v>2016</v>
      </c>
      <c r="I11519">
        <v>2</v>
      </c>
      <c r="J11519">
        <v>2</v>
      </c>
      <c r="K11519">
        <v>0</v>
      </c>
      <c r="L11519">
        <v>18</v>
      </c>
      <c r="M11519" t="s">
        <v>899</v>
      </c>
      <c r="N11519" t="s">
        <v>171</v>
      </c>
      <c r="O11519" t="s">
        <v>2030</v>
      </c>
      <c r="R11519" t="str">
        <f t="shared" si="653"/>
        <v>Weekday</v>
      </c>
      <c r="S11519" s="27">
        <f t="shared" si="654"/>
        <v>42402</v>
      </c>
      <c r="V11519" t="str">
        <f t="shared" si="652"/>
        <v/>
      </c>
      <c r="AE11519" s="27"/>
      <c r="AO11519" s="27"/>
      <c r="AX11519" s="27"/>
      <c r="AY11519" s="27"/>
    </row>
    <row r="11520" spans="1:51" x14ac:dyDescent="0.25">
      <c r="A11520" t="s">
        <v>391</v>
      </c>
      <c r="B11520" t="s">
        <v>218</v>
      </c>
      <c r="C11520">
        <v>143275098</v>
      </c>
      <c r="D11520">
        <v>264</v>
      </c>
      <c r="E11520" t="s">
        <v>91</v>
      </c>
      <c r="G11520">
        <v>0</v>
      </c>
      <c r="H11520">
        <v>2014</v>
      </c>
      <c r="I11520">
        <v>11</v>
      </c>
      <c r="J11520">
        <v>20</v>
      </c>
      <c r="K11520">
        <v>17</v>
      </c>
      <c r="L11520">
        <v>35</v>
      </c>
      <c r="M11520" t="s">
        <v>900</v>
      </c>
      <c r="N11520" t="s">
        <v>404</v>
      </c>
      <c r="O11520" t="s">
        <v>2030</v>
      </c>
      <c r="R11520" t="str">
        <f t="shared" si="653"/>
        <v>Weekday</v>
      </c>
      <c r="S11520" s="27">
        <f t="shared" si="654"/>
        <v>41963</v>
      </c>
      <c r="V11520" t="str">
        <f t="shared" si="652"/>
        <v/>
      </c>
      <c r="AE11520" s="27"/>
      <c r="AO11520" s="27"/>
      <c r="AX11520" s="27"/>
      <c r="AY11520" s="27"/>
    </row>
    <row r="11521" spans="1:51" x14ac:dyDescent="0.25">
      <c r="A11521" t="s">
        <v>391</v>
      </c>
      <c r="B11521" t="s">
        <v>218</v>
      </c>
      <c r="C11521">
        <v>150895335</v>
      </c>
      <c r="D11521">
        <v>264</v>
      </c>
      <c r="E11521" t="s">
        <v>91</v>
      </c>
      <c r="G11521">
        <v>0</v>
      </c>
      <c r="H11521">
        <v>2015</v>
      </c>
      <c r="I11521">
        <v>3</v>
      </c>
      <c r="J11521">
        <v>26</v>
      </c>
      <c r="K11521">
        <v>15</v>
      </c>
      <c r="L11521">
        <v>43</v>
      </c>
      <c r="M11521" t="s">
        <v>900</v>
      </c>
      <c r="N11521" t="s">
        <v>404</v>
      </c>
      <c r="O11521" t="s">
        <v>2030</v>
      </c>
      <c r="R11521" t="str">
        <f t="shared" si="653"/>
        <v>Weekday</v>
      </c>
      <c r="S11521" s="27">
        <f t="shared" si="654"/>
        <v>42089</v>
      </c>
      <c r="V11521" t="str">
        <f t="shared" si="652"/>
        <v/>
      </c>
      <c r="AE11521" s="27"/>
      <c r="AO11521" s="27"/>
      <c r="AX11521" s="27"/>
      <c r="AY11521" s="27"/>
    </row>
    <row r="11522" spans="1:51" x14ac:dyDescent="0.25">
      <c r="A11522" t="s">
        <v>391</v>
      </c>
      <c r="B11522" t="s">
        <v>218</v>
      </c>
      <c r="C11522">
        <v>132865132</v>
      </c>
      <c r="D11522">
        <v>264</v>
      </c>
      <c r="E11522" t="s">
        <v>91</v>
      </c>
      <c r="G11522">
        <v>0</v>
      </c>
      <c r="H11522">
        <v>2013</v>
      </c>
      <c r="I11522">
        <v>10</v>
      </c>
      <c r="J11522">
        <v>12</v>
      </c>
      <c r="K11522">
        <v>10</v>
      </c>
      <c r="L11522">
        <v>52</v>
      </c>
      <c r="M11522" t="s">
        <v>899</v>
      </c>
      <c r="N11522" t="s">
        <v>404</v>
      </c>
      <c r="O11522" t="s">
        <v>2030</v>
      </c>
      <c r="R11522" t="str">
        <f t="shared" si="653"/>
        <v>Weekend</v>
      </c>
      <c r="S11522" s="27">
        <f t="shared" si="654"/>
        <v>41559</v>
      </c>
      <c r="V11522" t="str">
        <f t="shared" si="652"/>
        <v/>
      </c>
      <c r="AE11522" s="27"/>
      <c r="AO11522" s="27"/>
      <c r="AX11522" s="27"/>
      <c r="AY11522" s="27"/>
    </row>
    <row r="11523" spans="1:51" x14ac:dyDescent="0.25">
      <c r="A11523" t="s">
        <v>391</v>
      </c>
      <c r="B11523" t="s">
        <v>218</v>
      </c>
      <c r="C11523">
        <v>140125150</v>
      </c>
      <c r="D11523">
        <v>264</v>
      </c>
      <c r="E11523" t="s">
        <v>91</v>
      </c>
      <c r="G11523">
        <v>0</v>
      </c>
      <c r="H11523">
        <v>2014</v>
      </c>
      <c r="I11523">
        <v>1</v>
      </c>
      <c r="J11523">
        <v>10</v>
      </c>
      <c r="K11523">
        <v>15</v>
      </c>
      <c r="L11523">
        <v>1</v>
      </c>
      <c r="M11523" t="s">
        <v>900</v>
      </c>
      <c r="N11523" t="s">
        <v>860</v>
      </c>
      <c r="O11523" t="s">
        <v>2030</v>
      </c>
      <c r="R11523" t="str">
        <f t="shared" si="653"/>
        <v>Weekday</v>
      </c>
      <c r="S11523" s="27">
        <f t="shared" si="654"/>
        <v>41649</v>
      </c>
      <c r="V11523" t="str">
        <f t="shared" ref="V11523:V11586" si="655">T11523&amp;U11523</f>
        <v/>
      </c>
      <c r="AE11523" s="27"/>
      <c r="AO11523" s="27"/>
      <c r="AX11523" s="27"/>
      <c r="AY11523" s="27"/>
    </row>
    <row r="11524" spans="1:51" x14ac:dyDescent="0.25">
      <c r="A11524" t="s">
        <v>391</v>
      </c>
      <c r="B11524" t="s">
        <v>218</v>
      </c>
      <c r="C11524">
        <v>131735019</v>
      </c>
      <c r="D11524">
        <v>264</v>
      </c>
      <c r="E11524" t="s">
        <v>91</v>
      </c>
      <c r="G11524">
        <v>0</v>
      </c>
      <c r="H11524">
        <v>2013</v>
      </c>
      <c r="I11524">
        <v>6</v>
      </c>
      <c r="J11524">
        <v>20</v>
      </c>
      <c r="K11524">
        <v>22</v>
      </c>
      <c r="L11524">
        <v>45</v>
      </c>
      <c r="M11524" t="s">
        <v>900</v>
      </c>
      <c r="N11524" t="s">
        <v>860</v>
      </c>
      <c r="O11524" t="s">
        <v>2030</v>
      </c>
      <c r="R11524" t="str">
        <f t="shared" si="653"/>
        <v>Weekday</v>
      </c>
      <c r="S11524" s="27">
        <f t="shared" si="654"/>
        <v>41445</v>
      </c>
      <c r="V11524" t="str">
        <f t="shared" si="655"/>
        <v/>
      </c>
      <c r="AE11524" s="27"/>
      <c r="AO11524" s="27"/>
      <c r="AX11524" s="27"/>
      <c r="AY11524" s="27"/>
    </row>
    <row r="11525" spans="1:51" x14ac:dyDescent="0.25">
      <c r="A11525" t="s">
        <v>391</v>
      </c>
      <c r="B11525" t="s">
        <v>218</v>
      </c>
      <c r="C11525">
        <v>150165341</v>
      </c>
      <c r="D11525">
        <v>264</v>
      </c>
      <c r="E11525" t="s">
        <v>91</v>
      </c>
      <c r="G11525">
        <v>0</v>
      </c>
      <c r="H11525">
        <v>2015</v>
      </c>
      <c r="I11525">
        <v>1</v>
      </c>
      <c r="J11525">
        <v>14</v>
      </c>
      <c r="K11525">
        <v>16</v>
      </c>
      <c r="L11525">
        <v>53</v>
      </c>
      <c r="M11525" t="s">
        <v>900</v>
      </c>
      <c r="N11525" t="s">
        <v>860</v>
      </c>
      <c r="O11525" t="s">
        <v>2030</v>
      </c>
      <c r="R11525" t="str">
        <f t="shared" si="653"/>
        <v>Weekday</v>
      </c>
      <c r="S11525" s="27">
        <f t="shared" si="654"/>
        <v>42018</v>
      </c>
      <c r="V11525" t="str">
        <f t="shared" si="655"/>
        <v/>
      </c>
      <c r="AE11525" s="27"/>
      <c r="AO11525" s="27"/>
      <c r="AX11525" s="27"/>
      <c r="AY11525" s="27"/>
    </row>
    <row r="11526" spans="1:51" x14ac:dyDescent="0.25">
      <c r="A11526" t="s">
        <v>391</v>
      </c>
      <c r="B11526" t="s">
        <v>218</v>
      </c>
      <c r="C11526">
        <v>132695296</v>
      </c>
      <c r="D11526">
        <v>264</v>
      </c>
      <c r="E11526" t="s">
        <v>91</v>
      </c>
      <c r="G11526">
        <v>0</v>
      </c>
      <c r="H11526">
        <v>2013</v>
      </c>
      <c r="I11526">
        <v>9</v>
      </c>
      <c r="J11526">
        <v>26</v>
      </c>
      <c r="K11526">
        <v>18</v>
      </c>
      <c r="L11526">
        <v>2</v>
      </c>
      <c r="M11526" t="s">
        <v>900</v>
      </c>
      <c r="N11526" t="s">
        <v>860</v>
      </c>
      <c r="O11526" t="s">
        <v>2030</v>
      </c>
      <c r="R11526" t="str">
        <f t="shared" si="653"/>
        <v>Weekday</v>
      </c>
      <c r="S11526" s="27">
        <f t="shared" si="654"/>
        <v>41543</v>
      </c>
      <c r="V11526" t="str">
        <f t="shared" si="655"/>
        <v/>
      </c>
      <c r="AO11526" s="27"/>
      <c r="AX11526" s="27"/>
      <c r="AY11526" s="27"/>
    </row>
    <row r="11527" spans="1:51" x14ac:dyDescent="0.25">
      <c r="A11527" t="s">
        <v>391</v>
      </c>
      <c r="B11527" t="s">
        <v>218</v>
      </c>
      <c r="C11527">
        <v>152955065</v>
      </c>
      <c r="D11527">
        <v>264</v>
      </c>
      <c r="E11527" t="s">
        <v>91</v>
      </c>
      <c r="G11527">
        <v>0</v>
      </c>
      <c r="H11527">
        <v>2015</v>
      </c>
      <c r="I11527">
        <v>9</v>
      </c>
      <c r="J11527">
        <v>22</v>
      </c>
      <c r="K11527">
        <v>7</v>
      </c>
      <c r="L11527">
        <v>5</v>
      </c>
      <c r="M11527" t="s">
        <v>900</v>
      </c>
      <c r="N11527" t="s">
        <v>860</v>
      </c>
      <c r="O11527" t="s">
        <v>2030</v>
      </c>
      <c r="R11527" t="str">
        <f t="shared" si="653"/>
        <v>Weekday</v>
      </c>
      <c r="S11527" s="27">
        <f t="shared" si="654"/>
        <v>42269</v>
      </c>
      <c r="V11527" t="str">
        <f t="shared" si="655"/>
        <v/>
      </c>
      <c r="AE11527" s="27"/>
      <c r="AO11527" s="27"/>
      <c r="AX11527" s="27"/>
      <c r="AY11527" s="27"/>
    </row>
    <row r="11528" spans="1:51" x14ac:dyDescent="0.25">
      <c r="A11528" t="s">
        <v>391</v>
      </c>
      <c r="B11528" t="s">
        <v>218</v>
      </c>
      <c r="C11528">
        <v>142955134</v>
      </c>
      <c r="D11528">
        <v>264</v>
      </c>
      <c r="E11528" t="s">
        <v>91</v>
      </c>
      <c r="G11528">
        <v>0</v>
      </c>
      <c r="H11528">
        <v>2014</v>
      </c>
      <c r="I11528">
        <v>10</v>
      </c>
      <c r="J11528">
        <v>22</v>
      </c>
      <c r="K11528">
        <v>7</v>
      </c>
      <c r="L11528">
        <v>32</v>
      </c>
      <c r="M11528" t="s">
        <v>900</v>
      </c>
      <c r="N11528" t="s">
        <v>860</v>
      </c>
      <c r="O11528" t="s">
        <v>2030</v>
      </c>
      <c r="R11528" t="str">
        <f t="shared" si="653"/>
        <v>Weekday</v>
      </c>
      <c r="S11528" s="27">
        <f t="shared" si="654"/>
        <v>41934</v>
      </c>
      <c r="V11528" t="str">
        <f t="shared" si="655"/>
        <v/>
      </c>
      <c r="AE11528" s="27"/>
      <c r="AO11528" s="27"/>
      <c r="AX11528" s="27"/>
      <c r="AY11528" s="27"/>
    </row>
    <row r="11529" spans="1:51" x14ac:dyDescent="0.25">
      <c r="A11529" t="s">
        <v>391</v>
      </c>
      <c r="B11529" t="s">
        <v>218</v>
      </c>
      <c r="C11529">
        <v>153275675</v>
      </c>
      <c r="D11529">
        <v>264</v>
      </c>
      <c r="E11529" t="s">
        <v>91</v>
      </c>
      <c r="G11529">
        <v>0</v>
      </c>
      <c r="H11529">
        <v>2015</v>
      </c>
      <c r="I11529">
        <v>11</v>
      </c>
      <c r="J11529">
        <v>23</v>
      </c>
      <c r="K11529">
        <v>17</v>
      </c>
      <c r="L11529">
        <v>40</v>
      </c>
      <c r="M11529" t="s">
        <v>900</v>
      </c>
      <c r="N11529" t="s">
        <v>860</v>
      </c>
      <c r="O11529" t="s">
        <v>2030</v>
      </c>
      <c r="R11529" t="str">
        <f t="shared" si="653"/>
        <v>Weekday</v>
      </c>
      <c r="S11529" s="27">
        <f t="shared" si="654"/>
        <v>42331</v>
      </c>
      <c r="V11529" t="str">
        <f t="shared" si="655"/>
        <v/>
      </c>
      <c r="AE11529" s="27"/>
      <c r="AO11529" s="27"/>
      <c r="AX11529" s="27"/>
      <c r="AY11529" s="27"/>
    </row>
    <row r="11530" spans="1:51" x14ac:dyDescent="0.25">
      <c r="A11530" t="s">
        <v>391</v>
      </c>
      <c r="B11530" t="s">
        <v>218</v>
      </c>
      <c r="C11530">
        <v>130995257</v>
      </c>
      <c r="D11530">
        <v>264</v>
      </c>
      <c r="E11530" t="s">
        <v>91</v>
      </c>
      <c r="G11530">
        <v>0</v>
      </c>
      <c r="H11530">
        <v>2013</v>
      </c>
      <c r="I11530">
        <v>4</v>
      </c>
      <c r="J11530">
        <v>9</v>
      </c>
      <c r="K11530">
        <v>17</v>
      </c>
      <c r="L11530">
        <v>45</v>
      </c>
      <c r="M11530" t="s">
        <v>900</v>
      </c>
      <c r="N11530" t="s">
        <v>860</v>
      </c>
      <c r="O11530" t="s">
        <v>2030</v>
      </c>
      <c r="R11530" t="str">
        <f t="shared" si="653"/>
        <v>Weekday</v>
      </c>
      <c r="S11530" s="27">
        <f t="shared" si="654"/>
        <v>41373</v>
      </c>
      <c r="V11530" t="str">
        <f t="shared" si="655"/>
        <v/>
      </c>
      <c r="AE11530" s="27"/>
      <c r="AO11530" s="27"/>
      <c r="AX11530" s="27"/>
      <c r="AY11530" s="27"/>
    </row>
    <row r="11531" spans="1:51" x14ac:dyDescent="0.25">
      <c r="A11531" t="s">
        <v>391</v>
      </c>
      <c r="B11531" t="s">
        <v>218</v>
      </c>
      <c r="C11531">
        <v>141825318</v>
      </c>
      <c r="D11531">
        <v>264</v>
      </c>
      <c r="E11531" t="s">
        <v>91</v>
      </c>
      <c r="G11531">
        <v>0</v>
      </c>
      <c r="H11531">
        <v>2014</v>
      </c>
      <c r="I11531">
        <v>7</v>
      </c>
      <c r="J11531">
        <v>1</v>
      </c>
      <c r="K11531">
        <v>16</v>
      </c>
      <c r="L11531">
        <v>30</v>
      </c>
      <c r="M11531" t="s">
        <v>900</v>
      </c>
      <c r="N11531" t="s">
        <v>860</v>
      </c>
      <c r="O11531" t="s">
        <v>2030</v>
      </c>
      <c r="R11531" t="str">
        <f t="shared" si="653"/>
        <v>Weekday</v>
      </c>
      <c r="S11531" s="27">
        <f t="shared" si="654"/>
        <v>41821</v>
      </c>
      <c r="V11531" t="str">
        <f t="shared" si="655"/>
        <v/>
      </c>
      <c r="AE11531" s="27"/>
      <c r="AO11531" s="27"/>
      <c r="AX11531" s="27"/>
      <c r="AY11531" s="27"/>
    </row>
    <row r="11532" spans="1:51" x14ac:dyDescent="0.25">
      <c r="A11532" t="s">
        <v>391</v>
      </c>
      <c r="B11532" t="s">
        <v>218</v>
      </c>
      <c r="C11532">
        <v>151585044</v>
      </c>
      <c r="D11532">
        <v>264</v>
      </c>
      <c r="E11532" t="s">
        <v>91</v>
      </c>
      <c r="G11532">
        <v>0</v>
      </c>
      <c r="H11532">
        <v>2015</v>
      </c>
      <c r="I11532">
        <v>6</v>
      </c>
      <c r="J11532">
        <v>4</v>
      </c>
      <c r="K11532">
        <v>5</v>
      </c>
      <c r="L11532">
        <v>55</v>
      </c>
      <c r="M11532" t="s">
        <v>900</v>
      </c>
      <c r="N11532" t="s">
        <v>860</v>
      </c>
      <c r="O11532" t="s">
        <v>2030</v>
      </c>
      <c r="R11532" t="str">
        <f t="shared" si="653"/>
        <v>Weekday</v>
      </c>
      <c r="S11532" s="27">
        <f t="shared" si="654"/>
        <v>42159</v>
      </c>
      <c r="V11532" t="str">
        <f t="shared" si="655"/>
        <v/>
      </c>
    </row>
    <row r="11533" spans="1:51" x14ac:dyDescent="0.25">
      <c r="A11533" t="s">
        <v>391</v>
      </c>
      <c r="B11533" t="s">
        <v>218</v>
      </c>
      <c r="C11533">
        <v>152135006</v>
      </c>
      <c r="D11533">
        <v>264</v>
      </c>
      <c r="E11533" t="s">
        <v>91</v>
      </c>
      <c r="G11533">
        <v>0</v>
      </c>
      <c r="H11533">
        <v>2015</v>
      </c>
      <c r="I11533">
        <v>7</v>
      </c>
      <c r="J11533">
        <v>31</v>
      </c>
      <c r="K11533">
        <v>5</v>
      </c>
      <c r="L11533">
        <v>12</v>
      </c>
      <c r="M11533" t="s">
        <v>899</v>
      </c>
      <c r="N11533" t="s">
        <v>860</v>
      </c>
      <c r="O11533" t="s">
        <v>2030</v>
      </c>
      <c r="R11533" t="str">
        <f t="shared" si="653"/>
        <v>Weekday</v>
      </c>
      <c r="S11533" s="27">
        <f t="shared" si="654"/>
        <v>42216</v>
      </c>
      <c r="V11533" t="str">
        <f t="shared" si="655"/>
        <v/>
      </c>
      <c r="AO11533" s="27"/>
      <c r="AX11533" s="27"/>
      <c r="AY11533" s="27"/>
    </row>
    <row r="11534" spans="1:51" x14ac:dyDescent="0.25">
      <c r="A11534" t="s">
        <v>391</v>
      </c>
      <c r="B11534" t="s">
        <v>218</v>
      </c>
      <c r="C11534">
        <v>152535412</v>
      </c>
      <c r="D11534">
        <v>264</v>
      </c>
      <c r="E11534" t="s">
        <v>91</v>
      </c>
      <c r="G11534">
        <v>0</v>
      </c>
      <c r="H11534">
        <v>2015</v>
      </c>
      <c r="I11534">
        <v>9</v>
      </c>
      <c r="J11534">
        <v>10</v>
      </c>
      <c r="K11534">
        <v>19</v>
      </c>
      <c r="L11534">
        <v>45</v>
      </c>
      <c r="M11534" t="s">
        <v>899</v>
      </c>
      <c r="N11534" t="s">
        <v>860</v>
      </c>
      <c r="O11534" t="s">
        <v>2030</v>
      </c>
      <c r="R11534" t="str">
        <f t="shared" si="653"/>
        <v>Weekday</v>
      </c>
      <c r="S11534" s="27">
        <f t="shared" si="654"/>
        <v>42257</v>
      </c>
      <c r="V11534" t="str">
        <f t="shared" si="655"/>
        <v/>
      </c>
      <c r="AO11534" s="27"/>
      <c r="AX11534" s="27"/>
      <c r="AY11534" s="27"/>
    </row>
    <row r="11535" spans="1:51" x14ac:dyDescent="0.25">
      <c r="A11535" t="s">
        <v>391</v>
      </c>
      <c r="B11535" t="s">
        <v>218</v>
      </c>
      <c r="C11535">
        <v>150545124</v>
      </c>
      <c r="D11535">
        <v>264</v>
      </c>
      <c r="E11535" t="s">
        <v>91</v>
      </c>
      <c r="G11535">
        <v>0</v>
      </c>
      <c r="H11535">
        <v>2015</v>
      </c>
      <c r="I11535">
        <v>2</v>
      </c>
      <c r="J11535">
        <v>16</v>
      </c>
      <c r="K11535">
        <v>18</v>
      </c>
      <c r="L11535">
        <v>14</v>
      </c>
      <c r="M11535" t="s">
        <v>899</v>
      </c>
      <c r="N11535" t="s">
        <v>860</v>
      </c>
      <c r="O11535" t="s">
        <v>2030</v>
      </c>
      <c r="R11535" t="str">
        <f t="shared" si="653"/>
        <v>Weekday</v>
      </c>
      <c r="S11535" s="27">
        <f t="shared" si="654"/>
        <v>42051</v>
      </c>
      <c r="V11535" t="str">
        <f t="shared" si="655"/>
        <v/>
      </c>
      <c r="AO11535" s="27"/>
      <c r="AX11535" s="27"/>
      <c r="AY11535" s="27"/>
    </row>
    <row r="11536" spans="1:51" x14ac:dyDescent="0.25">
      <c r="A11536" t="s">
        <v>391</v>
      </c>
      <c r="B11536" t="s">
        <v>218</v>
      </c>
      <c r="C11536">
        <v>142595293</v>
      </c>
      <c r="D11536">
        <v>264</v>
      </c>
      <c r="E11536" t="s">
        <v>91</v>
      </c>
      <c r="G11536">
        <v>0</v>
      </c>
      <c r="H11536">
        <v>2014</v>
      </c>
      <c r="I11536">
        <v>9</v>
      </c>
      <c r="J11536">
        <v>2</v>
      </c>
      <c r="K11536">
        <v>17</v>
      </c>
      <c r="L11536">
        <v>41</v>
      </c>
      <c r="M11536" t="s">
        <v>900</v>
      </c>
      <c r="N11536" t="s">
        <v>171</v>
      </c>
      <c r="O11536" t="s">
        <v>2030</v>
      </c>
      <c r="R11536" t="str">
        <f t="shared" si="653"/>
        <v>Weekday</v>
      </c>
      <c r="S11536" s="27">
        <f t="shared" si="654"/>
        <v>41884</v>
      </c>
      <c r="V11536" t="str">
        <f t="shared" si="655"/>
        <v/>
      </c>
      <c r="AE11536" s="27"/>
      <c r="AO11536" s="27"/>
      <c r="AX11536" s="27"/>
      <c r="AY11536" s="27"/>
    </row>
    <row r="11537" spans="1:51" x14ac:dyDescent="0.25">
      <c r="A11537" t="s">
        <v>391</v>
      </c>
      <c r="B11537" t="s">
        <v>218</v>
      </c>
      <c r="C11537">
        <v>153245362</v>
      </c>
      <c r="D11537">
        <v>264</v>
      </c>
      <c r="E11537" t="s">
        <v>91</v>
      </c>
      <c r="G11537">
        <v>0</v>
      </c>
      <c r="H11537">
        <v>2015</v>
      </c>
      <c r="I11537">
        <v>11</v>
      </c>
      <c r="J11537">
        <v>17</v>
      </c>
      <c r="K11537">
        <v>18</v>
      </c>
      <c r="L11537">
        <v>28</v>
      </c>
      <c r="M11537" t="s">
        <v>900</v>
      </c>
      <c r="N11537" t="s">
        <v>171</v>
      </c>
      <c r="O11537" t="s">
        <v>2030</v>
      </c>
      <c r="R11537" t="str">
        <f t="shared" si="653"/>
        <v>Weekday</v>
      </c>
      <c r="S11537" s="27">
        <f t="shared" si="654"/>
        <v>42325</v>
      </c>
      <c r="V11537" t="str">
        <f t="shared" si="655"/>
        <v/>
      </c>
      <c r="AE11537" s="27"/>
      <c r="AO11537" s="27"/>
      <c r="AX11537" s="27"/>
      <c r="AY11537" s="27"/>
    </row>
    <row r="11538" spans="1:51" x14ac:dyDescent="0.25">
      <c r="A11538" t="s">
        <v>391</v>
      </c>
      <c r="B11538" t="s">
        <v>218</v>
      </c>
      <c r="C11538">
        <v>131225001</v>
      </c>
      <c r="D11538">
        <v>264</v>
      </c>
      <c r="E11538" t="s">
        <v>91</v>
      </c>
      <c r="G11538">
        <v>0</v>
      </c>
      <c r="H11538">
        <v>2013</v>
      </c>
      <c r="I11538">
        <v>4</v>
      </c>
      <c r="J11538">
        <v>27</v>
      </c>
      <c r="K11538">
        <v>3</v>
      </c>
      <c r="L11538">
        <v>10</v>
      </c>
      <c r="M11538" t="s">
        <v>899</v>
      </c>
      <c r="N11538" t="s">
        <v>171</v>
      </c>
      <c r="O11538" t="s">
        <v>2030</v>
      </c>
      <c r="R11538" t="str">
        <f t="shared" si="653"/>
        <v>Weekend</v>
      </c>
      <c r="S11538" s="27">
        <f t="shared" si="654"/>
        <v>41391</v>
      </c>
      <c r="V11538" t="str">
        <f t="shared" si="655"/>
        <v/>
      </c>
      <c r="AE11538" s="27"/>
      <c r="AO11538" s="27"/>
      <c r="AX11538" s="27"/>
      <c r="AY11538" s="27"/>
    </row>
    <row r="11539" spans="1:51" x14ac:dyDescent="0.25">
      <c r="A11539" t="s">
        <v>391</v>
      </c>
      <c r="B11539" t="s">
        <v>218</v>
      </c>
      <c r="C11539">
        <v>130425316</v>
      </c>
      <c r="D11539">
        <v>264</v>
      </c>
      <c r="E11539" t="s">
        <v>91</v>
      </c>
      <c r="G11539">
        <v>0</v>
      </c>
      <c r="H11539">
        <v>2013</v>
      </c>
      <c r="I11539">
        <v>2</v>
      </c>
      <c r="J11539">
        <v>8</v>
      </c>
      <c r="K11539">
        <v>2</v>
      </c>
      <c r="L11539">
        <v>45</v>
      </c>
      <c r="M11539" t="s">
        <v>899</v>
      </c>
      <c r="N11539" t="s">
        <v>171</v>
      </c>
      <c r="O11539" t="s">
        <v>2030</v>
      </c>
      <c r="R11539" t="str">
        <f t="shared" si="653"/>
        <v>Weekday</v>
      </c>
      <c r="S11539" s="27">
        <f t="shared" si="654"/>
        <v>41313</v>
      </c>
      <c r="V11539" t="str">
        <f t="shared" si="655"/>
        <v/>
      </c>
      <c r="AE11539" s="27"/>
      <c r="AO11539" s="27"/>
      <c r="AX11539" s="27"/>
      <c r="AY11539" s="27"/>
    </row>
    <row r="11540" spans="1:51" x14ac:dyDescent="0.25">
      <c r="A11540" t="s">
        <v>391</v>
      </c>
      <c r="B11540" t="s">
        <v>218</v>
      </c>
      <c r="C11540">
        <v>140815123</v>
      </c>
      <c r="D11540">
        <v>264</v>
      </c>
      <c r="E11540" t="s">
        <v>91</v>
      </c>
      <c r="G11540">
        <v>0</v>
      </c>
      <c r="H11540">
        <v>2014</v>
      </c>
      <c r="I11540">
        <v>3</v>
      </c>
      <c r="J11540">
        <v>19</v>
      </c>
      <c r="K11540">
        <v>16</v>
      </c>
      <c r="L11540">
        <v>50</v>
      </c>
      <c r="M11540" t="s">
        <v>900</v>
      </c>
      <c r="N11540" t="s">
        <v>860</v>
      </c>
      <c r="O11540" t="s">
        <v>2030</v>
      </c>
      <c r="R11540" t="str">
        <f t="shared" si="653"/>
        <v>Weekday</v>
      </c>
      <c r="S11540" s="27">
        <f t="shared" si="654"/>
        <v>41717</v>
      </c>
      <c r="V11540" t="str">
        <f t="shared" si="655"/>
        <v/>
      </c>
      <c r="AE11540" s="27"/>
      <c r="AO11540" s="27"/>
      <c r="AX11540" s="27"/>
      <c r="AY11540" s="27"/>
    </row>
    <row r="11541" spans="1:51" x14ac:dyDescent="0.25">
      <c r="A11541" t="s">
        <v>391</v>
      </c>
      <c r="B11541" t="s">
        <v>218</v>
      </c>
      <c r="C11541">
        <v>150415274</v>
      </c>
      <c r="D11541">
        <v>264</v>
      </c>
      <c r="E11541" t="s">
        <v>91</v>
      </c>
      <c r="G11541">
        <v>0</v>
      </c>
      <c r="H11541">
        <v>2015</v>
      </c>
      <c r="I11541">
        <v>2</v>
      </c>
      <c r="J11541">
        <v>9</v>
      </c>
      <c r="K11541">
        <v>18</v>
      </c>
      <c r="L11541">
        <v>50</v>
      </c>
      <c r="M11541" t="s">
        <v>900</v>
      </c>
      <c r="N11541" t="s">
        <v>860</v>
      </c>
      <c r="O11541" t="s">
        <v>2030</v>
      </c>
      <c r="R11541" t="str">
        <f t="shared" si="653"/>
        <v>Weekday</v>
      </c>
      <c r="S11541" s="27">
        <f t="shared" si="654"/>
        <v>42044</v>
      </c>
      <c r="V11541" t="str">
        <f t="shared" si="655"/>
        <v/>
      </c>
    </row>
    <row r="11542" spans="1:51" x14ac:dyDescent="0.25">
      <c r="A11542" t="s">
        <v>391</v>
      </c>
      <c r="B11542" t="s">
        <v>218</v>
      </c>
      <c r="C11542">
        <v>162325257</v>
      </c>
      <c r="D11542">
        <v>264</v>
      </c>
      <c r="E11542" t="s">
        <v>91</v>
      </c>
      <c r="G11542">
        <v>0</v>
      </c>
      <c r="H11542">
        <v>2016</v>
      </c>
      <c r="I11542">
        <v>8</v>
      </c>
      <c r="J11542">
        <v>19</v>
      </c>
      <c r="K11542">
        <v>15</v>
      </c>
      <c r="L11542">
        <v>7</v>
      </c>
      <c r="M11542" t="s">
        <v>900</v>
      </c>
      <c r="N11542" t="s">
        <v>860</v>
      </c>
      <c r="O11542" t="s">
        <v>2030</v>
      </c>
      <c r="R11542" t="str">
        <f t="shared" si="653"/>
        <v>Weekday</v>
      </c>
      <c r="S11542" s="27">
        <f t="shared" si="654"/>
        <v>42601</v>
      </c>
      <c r="V11542" t="str">
        <f t="shared" si="655"/>
        <v/>
      </c>
      <c r="AE11542" s="27"/>
      <c r="AO11542" s="27"/>
      <c r="AX11542" s="27"/>
      <c r="AY11542" s="27"/>
    </row>
    <row r="11543" spans="1:51" x14ac:dyDescent="0.25">
      <c r="A11543" t="s">
        <v>391</v>
      </c>
      <c r="B11543" t="s">
        <v>218</v>
      </c>
      <c r="C11543">
        <v>162675140</v>
      </c>
      <c r="D11543">
        <v>264</v>
      </c>
      <c r="E11543" t="s">
        <v>91</v>
      </c>
      <c r="G11543">
        <v>0</v>
      </c>
      <c r="H11543">
        <v>2016</v>
      </c>
      <c r="I11543">
        <v>9</v>
      </c>
      <c r="J11543">
        <v>22</v>
      </c>
      <c r="K11543">
        <v>6</v>
      </c>
      <c r="L11543">
        <v>57</v>
      </c>
      <c r="M11543" t="s">
        <v>900</v>
      </c>
      <c r="N11543" t="s">
        <v>860</v>
      </c>
      <c r="O11543" t="s">
        <v>2030</v>
      </c>
      <c r="R11543" t="str">
        <f t="shared" si="653"/>
        <v>Weekday</v>
      </c>
      <c r="S11543" s="27">
        <f t="shared" si="654"/>
        <v>42635</v>
      </c>
      <c r="V11543" t="str">
        <f t="shared" si="655"/>
        <v/>
      </c>
      <c r="AO11543" s="27"/>
      <c r="AX11543" s="27"/>
      <c r="AY11543" s="27"/>
    </row>
    <row r="11544" spans="1:51" x14ac:dyDescent="0.25">
      <c r="A11544" t="s">
        <v>391</v>
      </c>
      <c r="B11544" t="s">
        <v>218</v>
      </c>
      <c r="C11544">
        <v>142235287</v>
      </c>
      <c r="D11544">
        <v>264</v>
      </c>
      <c r="E11544" t="s">
        <v>91</v>
      </c>
      <c r="G11544">
        <v>0</v>
      </c>
      <c r="H11544">
        <v>2014</v>
      </c>
      <c r="I11544">
        <v>8</v>
      </c>
      <c r="J11544">
        <v>7</v>
      </c>
      <c r="K11544">
        <v>17</v>
      </c>
      <c r="L11544">
        <v>58</v>
      </c>
      <c r="M11544" t="s">
        <v>900</v>
      </c>
      <c r="N11544" t="s">
        <v>170</v>
      </c>
      <c r="O11544" t="s">
        <v>2030</v>
      </c>
      <c r="R11544" t="str">
        <f t="shared" si="653"/>
        <v>Weekday</v>
      </c>
      <c r="S11544" s="27">
        <f t="shared" si="654"/>
        <v>41858</v>
      </c>
      <c r="V11544" t="str">
        <f t="shared" si="655"/>
        <v/>
      </c>
    </row>
    <row r="11545" spans="1:51" x14ac:dyDescent="0.25">
      <c r="A11545" t="s">
        <v>391</v>
      </c>
      <c r="B11545" t="s">
        <v>218</v>
      </c>
      <c r="C11545">
        <v>162215018</v>
      </c>
      <c r="D11545">
        <v>264</v>
      </c>
      <c r="E11545" t="s">
        <v>91</v>
      </c>
      <c r="G11545">
        <v>0</v>
      </c>
      <c r="H11545">
        <v>2016</v>
      </c>
      <c r="I11545">
        <v>8</v>
      </c>
      <c r="J11545">
        <v>6</v>
      </c>
      <c r="K11545">
        <v>3</v>
      </c>
      <c r="L11545">
        <v>5</v>
      </c>
      <c r="M11545" t="s">
        <v>900</v>
      </c>
      <c r="N11545" t="s">
        <v>860</v>
      </c>
      <c r="O11545" t="s">
        <v>2030</v>
      </c>
      <c r="R11545" t="str">
        <f t="shared" si="653"/>
        <v>Weekend</v>
      </c>
      <c r="S11545" s="27">
        <f t="shared" si="654"/>
        <v>42588</v>
      </c>
      <c r="V11545" t="str">
        <f t="shared" si="655"/>
        <v/>
      </c>
      <c r="AE11545" s="27"/>
      <c r="AO11545" s="27"/>
      <c r="AX11545" s="27"/>
      <c r="AY11545" s="27"/>
    </row>
    <row r="11546" spans="1:51" x14ac:dyDescent="0.25">
      <c r="A11546" t="s">
        <v>391</v>
      </c>
      <c r="B11546" t="s">
        <v>218</v>
      </c>
      <c r="C11546">
        <v>161895158</v>
      </c>
      <c r="D11546">
        <v>264</v>
      </c>
      <c r="E11546" t="s">
        <v>91</v>
      </c>
      <c r="G11546">
        <v>0</v>
      </c>
      <c r="H11546">
        <v>2016</v>
      </c>
      <c r="I11546">
        <v>6</v>
      </c>
      <c r="J11546">
        <v>30</v>
      </c>
      <c r="K11546">
        <v>18</v>
      </c>
      <c r="L11546">
        <v>40</v>
      </c>
      <c r="M11546" t="s">
        <v>900</v>
      </c>
      <c r="N11546" t="s">
        <v>860</v>
      </c>
      <c r="O11546" t="s">
        <v>2030</v>
      </c>
      <c r="R11546" t="str">
        <f t="shared" si="653"/>
        <v>Weekday</v>
      </c>
      <c r="S11546" s="27">
        <f t="shared" si="654"/>
        <v>42551</v>
      </c>
      <c r="V11546" t="str">
        <f t="shared" si="655"/>
        <v/>
      </c>
      <c r="AO11546" s="27"/>
      <c r="AX11546" s="27"/>
      <c r="AY11546" s="27"/>
    </row>
    <row r="11547" spans="1:51" x14ac:dyDescent="0.25">
      <c r="A11547" t="s">
        <v>391</v>
      </c>
      <c r="B11547" t="s">
        <v>218</v>
      </c>
      <c r="C11547">
        <v>131495368</v>
      </c>
      <c r="D11547">
        <v>264</v>
      </c>
      <c r="E11547" t="s">
        <v>91</v>
      </c>
      <c r="G11547">
        <v>0</v>
      </c>
      <c r="H11547">
        <v>2013</v>
      </c>
      <c r="I11547">
        <v>5</v>
      </c>
      <c r="J11547">
        <v>24</v>
      </c>
      <c r="K11547">
        <v>8</v>
      </c>
      <c r="L11547">
        <v>42</v>
      </c>
      <c r="M11547" t="s">
        <v>900</v>
      </c>
      <c r="N11547" t="s">
        <v>404</v>
      </c>
      <c r="O11547" t="s">
        <v>2030</v>
      </c>
      <c r="R11547" t="str">
        <f t="shared" si="653"/>
        <v>Weekday</v>
      </c>
      <c r="S11547" s="27">
        <f t="shared" si="654"/>
        <v>41418</v>
      </c>
      <c r="V11547" t="str">
        <f t="shared" si="655"/>
        <v/>
      </c>
      <c r="AE11547" s="27"/>
      <c r="AO11547" s="27"/>
      <c r="AX11547" s="27"/>
      <c r="AY11547" s="27"/>
    </row>
    <row r="11548" spans="1:51" x14ac:dyDescent="0.25">
      <c r="A11548" t="s">
        <v>391</v>
      </c>
      <c r="B11548" t="s">
        <v>218</v>
      </c>
      <c r="C11548">
        <v>162195152</v>
      </c>
      <c r="D11548">
        <v>264</v>
      </c>
      <c r="E11548" t="s">
        <v>91</v>
      </c>
      <c r="G11548">
        <v>0</v>
      </c>
      <c r="H11548">
        <v>2016</v>
      </c>
      <c r="I11548">
        <v>8</v>
      </c>
      <c r="J11548">
        <v>5</v>
      </c>
      <c r="K11548">
        <v>19</v>
      </c>
      <c r="L11548">
        <v>10</v>
      </c>
      <c r="M11548" t="s">
        <v>900</v>
      </c>
      <c r="N11548" t="s">
        <v>171</v>
      </c>
      <c r="O11548" t="s">
        <v>2030</v>
      </c>
      <c r="R11548" t="str">
        <f t="shared" si="653"/>
        <v>Weekday</v>
      </c>
      <c r="S11548" s="27">
        <f t="shared" si="654"/>
        <v>42587</v>
      </c>
      <c r="V11548" t="str">
        <f t="shared" si="655"/>
        <v/>
      </c>
      <c r="AE11548" s="27"/>
      <c r="AO11548" s="27"/>
      <c r="AX11548" s="27"/>
      <c r="AY11548" s="27"/>
    </row>
    <row r="11549" spans="1:51" x14ac:dyDescent="0.25">
      <c r="A11549" t="s">
        <v>391</v>
      </c>
      <c r="B11549" t="s">
        <v>218</v>
      </c>
      <c r="C11549">
        <v>162355312</v>
      </c>
      <c r="D11549">
        <v>264</v>
      </c>
      <c r="E11549" t="s">
        <v>91</v>
      </c>
      <c r="G11549">
        <v>0</v>
      </c>
      <c r="H11549">
        <v>2016</v>
      </c>
      <c r="I11549">
        <v>8</v>
      </c>
      <c r="J11549">
        <v>22</v>
      </c>
      <c r="K11549">
        <v>7</v>
      </c>
      <c r="L11549">
        <v>40</v>
      </c>
      <c r="M11549" t="s">
        <v>900</v>
      </c>
      <c r="N11549" t="s">
        <v>860</v>
      </c>
      <c r="O11549" t="s">
        <v>2030</v>
      </c>
      <c r="R11549" t="str">
        <f t="shared" si="653"/>
        <v>Weekday</v>
      </c>
      <c r="S11549" s="27">
        <f t="shared" si="654"/>
        <v>42604</v>
      </c>
      <c r="V11549" t="str">
        <f t="shared" si="655"/>
        <v/>
      </c>
      <c r="AE11549" s="27"/>
      <c r="AO11549" s="27"/>
      <c r="AX11549" s="27"/>
      <c r="AY11549" s="27"/>
    </row>
    <row r="11550" spans="1:51" x14ac:dyDescent="0.25">
      <c r="A11550" t="s">
        <v>391</v>
      </c>
      <c r="B11550" t="s">
        <v>218</v>
      </c>
      <c r="C11550">
        <v>171455428</v>
      </c>
      <c r="D11550">
        <v>264</v>
      </c>
      <c r="E11550" t="s">
        <v>91</v>
      </c>
      <c r="G11550">
        <v>0</v>
      </c>
      <c r="H11550">
        <v>2017</v>
      </c>
      <c r="I11550">
        <v>5</v>
      </c>
      <c r="J11550">
        <v>23</v>
      </c>
      <c r="K11550">
        <v>20</v>
      </c>
      <c r="L11550">
        <v>30</v>
      </c>
      <c r="M11550" t="s">
        <v>900</v>
      </c>
      <c r="N11550" t="s">
        <v>171</v>
      </c>
      <c r="O11550" t="s">
        <v>2030</v>
      </c>
      <c r="R11550" t="str">
        <f t="shared" si="653"/>
        <v>Weekday</v>
      </c>
      <c r="S11550" s="27">
        <f t="shared" si="654"/>
        <v>42878</v>
      </c>
      <c r="V11550" t="str">
        <f t="shared" si="655"/>
        <v/>
      </c>
      <c r="AE11550" s="27"/>
      <c r="AO11550" s="27"/>
      <c r="AX11550" s="27"/>
      <c r="AY11550" s="27"/>
    </row>
    <row r="11551" spans="1:51" x14ac:dyDescent="0.25">
      <c r="A11551" t="s">
        <v>391</v>
      </c>
      <c r="S11551" s="27"/>
      <c r="V11551" t="str">
        <f t="shared" si="655"/>
        <v/>
      </c>
      <c r="AE11551" s="27"/>
      <c r="AO11551" s="27"/>
      <c r="AX11551" s="27"/>
      <c r="AY11551" s="27"/>
    </row>
    <row r="11552" spans="1:51" x14ac:dyDescent="0.25">
      <c r="A11552" t="s">
        <v>391</v>
      </c>
      <c r="B11552" t="s">
        <v>218</v>
      </c>
      <c r="C11552">
        <v>172315209</v>
      </c>
      <c r="D11552">
        <v>264</v>
      </c>
      <c r="E11552" t="s">
        <v>91</v>
      </c>
      <c r="G11552">
        <v>0</v>
      </c>
      <c r="H11552">
        <v>2017</v>
      </c>
      <c r="I11552">
        <v>8</v>
      </c>
      <c r="J11552">
        <v>8</v>
      </c>
      <c r="K11552">
        <v>9</v>
      </c>
      <c r="L11552">
        <v>7</v>
      </c>
      <c r="M11552" t="s">
        <v>900</v>
      </c>
      <c r="N11552" t="s">
        <v>860</v>
      </c>
      <c r="O11552" t="s">
        <v>2030</v>
      </c>
      <c r="R11552" t="str">
        <f t="shared" si="653"/>
        <v>Weekday</v>
      </c>
      <c r="S11552" s="27">
        <f t="shared" si="654"/>
        <v>42955</v>
      </c>
      <c r="V11552" t="str">
        <f t="shared" si="655"/>
        <v/>
      </c>
      <c r="AO11552" s="27"/>
      <c r="AX11552" s="27"/>
      <c r="AY11552" s="27"/>
    </row>
    <row r="11553" spans="1:51" x14ac:dyDescent="0.25">
      <c r="A11553" t="s">
        <v>391</v>
      </c>
      <c r="B11553" t="s">
        <v>218</v>
      </c>
      <c r="C11553">
        <v>163165195</v>
      </c>
      <c r="D11553">
        <v>264</v>
      </c>
      <c r="E11553" t="s">
        <v>91</v>
      </c>
      <c r="G11553">
        <v>0</v>
      </c>
      <c r="H11553">
        <v>2016</v>
      </c>
      <c r="I11553">
        <v>11</v>
      </c>
      <c r="J11553">
        <v>7</v>
      </c>
      <c r="K11553">
        <v>18</v>
      </c>
      <c r="L11553">
        <v>15</v>
      </c>
      <c r="M11553" t="s">
        <v>900</v>
      </c>
      <c r="N11553" t="s">
        <v>860</v>
      </c>
      <c r="O11553" t="s">
        <v>2030</v>
      </c>
      <c r="R11553" t="str">
        <f t="shared" si="653"/>
        <v>Weekday</v>
      </c>
      <c r="S11553" s="27">
        <f t="shared" si="654"/>
        <v>42681</v>
      </c>
      <c r="V11553" t="str">
        <f t="shared" si="655"/>
        <v/>
      </c>
      <c r="AE11553" s="27"/>
      <c r="AO11553" s="27"/>
      <c r="AX11553" s="27"/>
      <c r="AY11553" s="27"/>
    </row>
    <row r="11554" spans="1:51" x14ac:dyDescent="0.25">
      <c r="A11554" t="s">
        <v>391</v>
      </c>
      <c r="B11554" t="s">
        <v>218</v>
      </c>
      <c r="C11554">
        <v>162885230</v>
      </c>
      <c r="D11554">
        <v>264</v>
      </c>
      <c r="E11554" t="s">
        <v>91</v>
      </c>
      <c r="G11554">
        <v>0</v>
      </c>
      <c r="H11554">
        <v>2016</v>
      </c>
      <c r="I11554">
        <v>10</v>
      </c>
      <c r="J11554">
        <v>8</v>
      </c>
      <c r="K11554">
        <v>15</v>
      </c>
      <c r="L11554">
        <v>5</v>
      </c>
      <c r="M11554" t="s">
        <v>899</v>
      </c>
      <c r="N11554" t="s">
        <v>860</v>
      </c>
      <c r="O11554" t="s">
        <v>2030</v>
      </c>
      <c r="R11554" t="str">
        <f t="shared" si="653"/>
        <v>Weekend</v>
      </c>
      <c r="S11554" s="27">
        <f t="shared" si="654"/>
        <v>42651</v>
      </c>
      <c r="V11554" t="str">
        <f t="shared" si="655"/>
        <v/>
      </c>
      <c r="AE11554" s="27"/>
      <c r="AO11554" s="27"/>
      <c r="AX11554" s="27"/>
      <c r="AY11554" s="27"/>
    </row>
    <row r="11555" spans="1:51" x14ac:dyDescent="0.25">
      <c r="A11555" t="s">
        <v>391</v>
      </c>
      <c r="B11555" t="s">
        <v>218</v>
      </c>
      <c r="C11555">
        <v>163245287</v>
      </c>
      <c r="D11555">
        <v>264</v>
      </c>
      <c r="E11555" t="s">
        <v>91</v>
      </c>
      <c r="G11555">
        <v>0</v>
      </c>
      <c r="H11555">
        <v>2016</v>
      </c>
      <c r="I11555">
        <v>11</v>
      </c>
      <c r="J11555">
        <v>16</v>
      </c>
      <c r="K11555">
        <v>17</v>
      </c>
      <c r="L11555">
        <v>25</v>
      </c>
      <c r="M11555" t="s">
        <v>900</v>
      </c>
      <c r="N11555" t="s">
        <v>860</v>
      </c>
      <c r="O11555" t="s">
        <v>2030</v>
      </c>
      <c r="R11555" t="str">
        <f t="shared" si="653"/>
        <v>Weekday</v>
      </c>
      <c r="S11555" s="27">
        <f t="shared" si="654"/>
        <v>42690</v>
      </c>
      <c r="V11555" t="str">
        <f t="shared" si="655"/>
        <v/>
      </c>
      <c r="AO11555" s="27"/>
      <c r="AX11555" s="27"/>
      <c r="AY11555" s="27"/>
    </row>
    <row r="11556" spans="1:51" x14ac:dyDescent="0.25">
      <c r="A11556" t="s">
        <v>391</v>
      </c>
      <c r="B11556" t="s">
        <v>218</v>
      </c>
      <c r="C11556">
        <v>170055128</v>
      </c>
      <c r="D11556">
        <v>264</v>
      </c>
      <c r="E11556" t="s">
        <v>91</v>
      </c>
      <c r="G11556">
        <v>0</v>
      </c>
      <c r="H11556">
        <v>2017</v>
      </c>
      <c r="I11556">
        <v>1</v>
      </c>
      <c r="J11556">
        <v>4</v>
      </c>
      <c r="K11556">
        <v>18</v>
      </c>
      <c r="L11556">
        <v>55</v>
      </c>
      <c r="M11556" t="s">
        <v>900</v>
      </c>
      <c r="N11556" t="s">
        <v>171</v>
      </c>
      <c r="O11556" t="s">
        <v>2030</v>
      </c>
      <c r="R11556" t="str">
        <f t="shared" si="653"/>
        <v>Weekday</v>
      </c>
      <c r="S11556" s="27">
        <f t="shared" si="654"/>
        <v>42739</v>
      </c>
      <c r="V11556" t="str">
        <f t="shared" si="655"/>
        <v/>
      </c>
      <c r="AE11556" s="27"/>
      <c r="AO11556" s="27"/>
      <c r="AX11556" s="27"/>
      <c r="AY11556" s="27"/>
    </row>
    <row r="11557" spans="1:51" x14ac:dyDescent="0.25">
      <c r="A11557" t="s">
        <v>391</v>
      </c>
      <c r="B11557" t="s">
        <v>218</v>
      </c>
      <c r="C11557">
        <v>170155155</v>
      </c>
      <c r="D11557">
        <v>264</v>
      </c>
      <c r="E11557" t="s">
        <v>91</v>
      </c>
      <c r="G11557">
        <v>0</v>
      </c>
      <c r="H11557">
        <v>2017</v>
      </c>
      <c r="I11557">
        <v>1</v>
      </c>
      <c r="J11557">
        <v>13</v>
      </c>
      <c r="K11557">
        <v>18</v>
      </c>
      <c r="L11557">
        <v>36</v>
      </c>
      <c r="M11557" t="s">
        <v>900</v>
      </c>
      <c r="N11557" t="s">
        <v>860</v>
      </c>
      <c r="O11557" t="s">
        <v>2030</v>
      </c>
      <c r="R11557" t="str">
        <f t="shared" si="653"/>
        <v>Weekday</v>
      </c>
      <c r="S11557" s="27">
        <f t="shared" si="654"/>
        <v>42748</v>
      </c>
      <c r="V11557" t="str">
        <f t="shared" si="655"/>
        <v/>
      </c>
      <c r="AE11557" s="27"/>
      <c r="AO11557" s="27"/>
      <c r="AX11557" s="27"/>
      <c r="AY11557" s="27"/>
    </row>
    <row r="11558" spans="1:51" x14ac:dyDescent="0.25">
      <c r="A11558" t="s">
        <v>391</v>
      </c>
      <c r="S11558" s="27"/>
      <c r="V11558" t="str">
        <f t="shared" si="655"/>
        <v/>
      </c>
      <c r="AE11558" s="27"/>
      <c r="AO11558" s="27"/>
      <c r="AX11558" s="27"/>
      <c r="AY11558" s="27"/>
    </row>
    <row r="11559" spans="1:51" x14ac:dyDescent="0.25">
      <c r="A11559" t="s">
        <v>391</v>
      </c>
      <c r="S11559" s="27"/>
      <c r="V11559" t="str">
        <f t="shared" si="655"/>
        <v/>
      </c>
      <c r="AE11559" s="27"/>
      <c r="AO11559" s="27"/>
      <c r="AX11559" s="27"/>
      <c r="AY11559" s="27"/>
    </row>
    <row r="11560" spans="1:51" x14ac:dyDescent="0.25">
      <c r="A11560" t="s">
        <v>391</v>
      </c>
      <c r="B11560" t="s">
        <v>218</v>
      </c>
      <c r="C11560">
        <v>173055385</v>
      </c>
      <c r="D11560">
        <v>264</v>
      </c>
      <c r="E11560" t="s">
        <v>91</v>
      </c>
      <c r="G11560">
        <v>0</v>
      </c>
      <c r="H11560">
        <v>2017</v>
      </c>
      <c r="I11560">
        <v>10</v>
      </c>
      <c r="J11560">
        <v>31</v>
      </c>
      <c r="K11560">
        <v>17</v>
      </c>
      <c r="L11560">
        <v>42</v>
      </c>
      <c r="M11560" t="s">
        <v>900</v>
      </c>
      <c r="N11560" t="s">
        <v>171</v>
      </c>
      <c r="O11560" t="s">
        <v>2030</v>
      </c>
      <c r="R11560" t="str">
        <f t="shared" si="653"/>
        <v>Weekday</v>
      </c>
      <c r="S11560" s="27">
        <f t="shared" si="654"/>
        <v>43039</v>
      </c>
      <c r="V11560" t="str">
        <f t="shared" si="655"/>
        <v/>
      </c>
      <c r="AO11560" s="27"/>
      <c r="AX11560" s="27"/>
      <c r="AY11560" s="27"/>
    </row>
    <row r="11561" spans="1:51" x14ac:dyDescent="0.25">
      <c r="A11561" t="s">
        <v>391</v>
      </c>
      <c r="S11561" s="27"/>
      <c r="V11561" t="str">
        <f t="shared" si="655"/>
        <v/>
      </c>
      <c r="AO11561" s="27"/>
      <c r="AX11561" s="27"/>
      <c r="AY11561" s="27"/>
    </row>
    <row r="11562" spans="1:51" x14ac:dyDescent="0.25">
      <c r="A11562" t="s">
        <v>391</v>
      </c>
      <c r="B11562" t="s">
        <v>218</v>
      </c>
      <c r="C11562">
        <v>171645453</v>
      </c>
      <c r="D11562">
        <v>264</v>
      </c>
      <c r="E11562" t="s">
        <v>91</v>
      </c>
      <c r="G11562">
        <v>0</v>
      </c>
      <c r="H11562">
        <v>2017</v>
      </c>
      <c r="I11562">
        <v>6</v>
      </c>
      <c r="J11562">
        <v>13</v>
      </c>
      <c r="K11562">
        <v>21</v>
      </c>
      <c r="L11562">
        <v>0</v>
      </c>
      <c r="M11562" t="s">
        <v>900</v>
      </c>
      <c r="N11562" t="s">
        <v>860</v>
      </c>
      <c r="O11562" t="s">
        <v>2030</v>
      </c>
      <c r="R11562" t="str">
        <f t="shared" si="653"/>
        <v>Weekday</v>
      </c>
      <c r="S11562" s="27">
        <f t="shared" si="654"/>
        <v>42899</v>
      </c>
      <c r="V11562" t="str">
        <f t="shared" si="655"/>
        <v/>
      </c>
      <c r="AE11562" s="27"/>
      <c r="AG11562" s="27"/>
      <c r="AX11562" s="27"/>
      <c r="AY11562" s="27"/>
    </row>
    <row r="11563" spans="1:51" x14ac:dyDescent="0.25">
      <c r="A11563" t="s">
        <v>391</v>
      </c>
      <c r="S11563" s="27"/>
      <c r="V11563" t="str">
        <f t="shared" si="655"/>
        <v/>
      </c>
    </row>
    <row r="11564" spans="1:51" x14ac:dyDescent="0.25">
      <c r="A11564" t="s">
        <v>391</v>
      </c>
      <c r="B11564" t="s">
        <v>218</v>
      </c>
      <c r="C11564">
        <v>172885322</v>
      </c>
      <c r="D11564">
        <v>264</v>
      </c>
      <c r="E11564" t="s">
        <v>91</v>
      </c>
      <c r="G11564">
        <v>0</v>
      </c>
      <c r="H11564">
        <v>2017</v>
      </c>
      <c r="I11564">
        <v>10</v>
      </c>
      <c r="J11564">
        <v>6</v>
      </c>
      <c r="K11564">
        <v>7</v>
      </c>
      <c r="L11564">
        <v>55</v>
      </c>
      <c r="M11564" t="s">
        <v>900</v>
      </c>
      <c r="N11564" t="s">
        <v>860</v>
      </c>
      <c r="O11564" t="s">
        <v>2030</v>
      </c>
      <c r="R11564" t="str">
        <f t="shared" si="653"/>
        <v>Weekday</v>
      </c>
      <c r="S11564" s="27">
        <f t="shared" si="654"/>
        <v>43014</v>
      </c>
      <c r="V11564" t="str">
        <f t="shared" si="655"/>
        <v/>
      </c>
      <c r="AX11564" s="27"/>
      <c r="AY11564" s="27"/>
    </row>
    <row r="11565" spans="1:51" x14ac:dyDescent="0.25">
      <c r="A11565" t="s">
        <v>391</v>
      </c>
      <c r="B11565" t="s">
        <v>218</v>
      </c>
      <c r="C11565">
        <v>172345348</v>
      </c>
      <c r="D11565">
        <v>264</v>
      </c>
      <c r="E11565" t="s">
        <v>91</v>
      </c>
      <c r="G11565">
        <v>0</v>
      </c>
      <c r="H11565">
        <v>2017</v>
      </c>
      <c r="I11565">
        <v>8</v>
      </c>
      <c r="J11565">
        <v>22</v>
      </c>
      <c r="K11565">
        <v>18</v>
      </c>
      <c r="L11565">
        <v>10</v>
      </c>
      <c r="M11565" t="s">
        <v>900</v>
      </c>
      <c r="N11565" t="s">
        <v>860</v>
      </c>
      <c r="O11565" t="s">
        <v>2030</v>
      </c>
      <c r="R11565" t="str">
        <f t="shared" si="653"/>
        <v>Weekday</v>
      </c>
      <c r="S11565" s="27">
        <f t="shared" si="654"/>
        <v>42969</v>
      </c>
      <c r="V11565" t="str">
        <f t="shared" si="655"/>
        <v/>
      </c>
      <c r="AX11565" s="27"/>
      <c r="AY11565" s="27"/>
    </row>
    <row r="11566" spans="1:51" x14ac:dyDescent="0.25">
      <c r="A11566" t="s">
        <v>391</v>
      </c>
      <c r="B11566" t="s">
        <v>218</v>
      </c>
      <c r="C11566">
        <v>171425121</v>
      </c>
      <c r="D11566">
        <v>264</v>
      </c>
      <c r="E11566" t="s">
        <v>91</v>
      </c>
      <c r="G11566">
        <v>0</v>
      </c>
      <c r="H11566">
        <v>2017</v>
      </c>
      <c r="I11566">
        <v>5</v>
      </c>
      <c r="J11566">
        <v>17</v>
      </c>
      <c r="K11566">
        <v>7</v>
      </c>
      <c r="L11566">
        <v>56</v>
      </c>
      <c r="M11566" t="s">
        <v>900</v>
      </c>
      <c r="N11566" t="s">
        <v>860</v>
      </c>
      <c r="O11566" t="s">
        <v>2030</v>
      </c>
      <c r="R11566" t="str">
        <f t="shared" si="653"/>
        <v>Weekday</v>
      </c>
      <c r="S11566" s="27">
        <f t="shared" si="654"/>
        <v>42872</v>
      </c>
      <c r="V11566" t="str">
        <f t="shared" si="655"/>
        <v/>
      </c>
      <c r="AX11566" s="27"/>
      <c r="AY11566" s="27"/>
    </row>
    <row r="11567" spans="1:51" x14ac:dyDescent="0.25">
      <c r="A11567" t="s">
        <v>391</v>
      </c>
      <c r="B11567" t="s">
        <v>218</v>
      </c>
      <c r="C11567">
        <v>173325243</v>
      </c>
      <c r="D11567">
        <v>264</v>
      </c>
      <c r="E11567" t="s">
        <v>91</v>
      </c>
      <c r="G11567">
        <v>0</v>
      </c>
      <c r="H11567">
        <v>2017</v>
      </c>
      <c r="I11567">
        <v>11</v>
      </c>
      <c r="J11567">
        <v>6</v>
      </c>
      <c r="K11567">
        <v>17</v>
      </c>
      <c r="L11567">
        <v>27</v>
      </c>
      <c r="M11567" t="s">
        <v>900</v>
      </c>
      <c r="N11567" t="s">
        <v>171</v>
      </c>
      <c r="O11567" t="s">
        <v>799</v>
      </c>
      <c r="R11567" t="str">
        <f t="shared" si="653"/>
        <v>Weekday</v>
      </c>
      <c r="S11567" s="27">
        <f t="shared" si="654"/>
        <v>43045</v>
      </c>
      <c r="V11567" t="str">
        <f t="shared" si="655"/>
        <v/>
      </c>
    </row>
    <row r="11568" spans="1:51" x14ac:dyDescent="0.25">
      <c r="A11568" t="s">
        <v>391</v>
      </c>
      <c r="S11568" s="27"/>
      <c r="V11568" t="str">
        <f t="shared" si="655"/>
        <v/>
      </c>
    </row>
    <row r="11569" spans="1:51" x14ac:dyDescent="0.25">
      <c r="A11569" t="s">
        <v>391</v>
      </c>
      <c r="B11569" t="s">
        <v>218</v>
      </c>
      <c r="C11569">
        <v>170785269</v>
      </c>
      <c r="D11569">
        <v>264</v>
      </c>
      <c r="E11569" t="s">
        <v>91</v>
      </c>
      <c r="G11569">
        <v>0</v>
      </c>
      <c r="H11569">
        <v>2017</v>
      </c>
      <c r="I11569">
        <v>3</v>
      </c>
      <c r="J11569">
        <v>18</v>
      </c>
      <c r="K11569">
        <v>0</v>
      </c>
      <c r="L11569">
        <v>0</v>
      </c>
      <c r="M11569" t="s">
        <v>900</v>
      </c>
      <c r="N11569" t="s">
        <v>860</v>
      </c>
      <c r="O11569" t="s">
        <v>799</v>
      </c>
      <c r="R11569" t="str">
        <f t="shared" ref="R11569:R11632" si="656">IF(WEEKDAY(DATE(H11569,I11569,J11569),2) &lt; 6, "Weekday", "Weekend")</f>
        <v>Weekend</v>
      </c>
      <c r="S11569" s="27">
        <f t="shared" ref="S11569:S11632" si="657">DATE(H11569,I11569,J11569)</f>
        <v>42812</v>
      </c>
      <c r="V11569" t="str">
        <f t="shared" si="655"/>
        <v/>
      </c>
      <c r="AX11569" s="27"/>
      <c r="AY11569" s="27"/>
    </row>
    <row r="11570" spans="1:51" x14ac:dyDescent="0.25">
      <c r="A11570" t="s">
        <v>391</v>
      </c>
      <c r="B11570" t="s">
        <v>218</v>
      </c>
      <c r="C11570">
        <v>173035543</v>
      </c>
      <c r="D11570">
        <v>264</v>
      </c>
      <c r="E11570" t="s">
        <v>91</v>
      </c>
      <c r="G11570">
        <v>0</v>
      </c>
      <c r="H11570">
        <v>2017</v>
      </c>
      <c r="I11570">
        <v>10</v>
      </c>
      <c r="J11570">
        <v>30</v>
      </c>
      <c r="K11570">
        <v>19</v>
      </c>
      <c r="L11570">
        <v>50</v>
      </c>
      <c r="M11570" t="s">
        <v>900</v>
      </c>
      <c r="N11570" t="s">
        <v>860</v>
      </c>
      <c r="O11570" t="s">
        <v>799</v>
      </c>
      <c r="R11570" t="str">
        <f t="shared" si="656"/>
        <v>Weekday</v>
      </c>
      <c r="S11570" s="27">
        <f t="shared" si="657"/>
        <v>43038</v>
      </c>
      <c r="V11570" t="str">
        <f t="shared" si="655"/>
        <v/>
      </c>
      <c r="AE11570" s="27"/>
      <c r="AG11570" s="27"/>
      <c r="AX11570" s="27"/>
      <c r="AY11570" s="27"/>
    </row>
    <row r="11571" spans="1:51" x14ac:dyDescent="0.25">
      <c r="A11571" t="s">
        <v>391</v>
      </c>
      <c r="B11571" t="s">
        <v>218</v>
      </c>
      <c r="C11571">
        <v>171015226</v>
      </c>
      <c r="D11571">
        <v>264</v>
      </c>
      <c r="E11571" t="s">
        <v>91</v>
      </c>
      <c r="G11571">
        <v>0</v>
      </c>
      <c r="H11571">
        <v>2017</v>
      </c>
      <c r="I11571">
        <v>4</v>
      </c>
      <c r="J11571">
        <v>9</v>
      </c>
      <c r="K11571">
        <v>19</v>
      </c>
      <c r="L11571">
        <v>16</v>
      </c>
      <c r="M11571" t="s">
        <v>900</v>
      </c>
      <c r="N11571" t="s">
        <v>404</v>
      </c>
      <c r="O11571" t="s">
        <v>799</v>
      </c>
      <c r="R11571" t="str">
        <f t="shared" si="656"/>
        <v>Weekend</v>
      </c>
      <c r="S11571" s="27">
        <f t="shared" si="657"/>
        <v>42834</v>
      </c>
      <c r="V11571" t="str">
        <f t="shared" si="655"/>
        <v/>
      </c>
      <c r="AE11571" s="27"/>
      <c r="AG11571" s="27"/>
      <c r="AX11571" s="27"/>
      <c r="AY11571" s="27"/>
    </row>
    <row r="11572" spans="1:51" x14ac:dyDescent="0.25">
      <c r="A11572" t="s">
        <v>391</v>
      </c>
      <c r="B11572" t="s">
        <v>218</v>
      </c>
      <c r="C11572">
        <v>171215405</v>
      </c>
      <c r="D11572">
        <v>264</v>
      </c>
      <c r="E11572" t="s">
        <v>91</v>
      </c>
      <c r="G11572">
        <v>0</v>
      </c>
      <c r="H11572">
        <v>2017</v>
      </c>
      <c r="I11572">
        <v>4</v>
      </c>
      <c r="J11572">
        <v>28</v>
      </c>
      <c r="K11572">
        <v>21</v>
      </c>
      <c r="L11572">
        <v>35</v>
      </c>
      <c r="M11572" t="s">
        <v>899</v>
      </c>
      <c r="N11572" t="s">
        <v>860</v>
      </c>
      <c r="O11572" t="s">
        <v>799</v>
      </c>
      <c r="R11572" t="str">
        <f t="shared" si="656"/>
        <v>Weekday</v>
      </c>
      <c r="S11572" s="27">
        <f t="shared" si="657"/>
        <v>42853</v>
      </c>
      <c r="V11572" t="str">
        <f t="shared" si="655"/>
        <v/>
      </c>
      <c r="AX11572" s="27"/>
      <c r="AY11572" s="27"/>
    </row>
    <row r="11573" spans="1:51" x14ac:dyDescent="0.25">
      <c r="A11573" t="s">
        <v>391</v>
      </c>
      <c r="B11573" t="s">
        <v>218</v>
      </c>
      <c r="C11573">
        <v>173395455</v>
      </c>
      <c r="D11573">
        <v>264</v>
      </c>
      <c r="E11573" t="s">
        <v>91</v>
      </c>
      <c r="G11573">
        <v>0</v>
      </c>
      <c r="H11573">
        <v>2017</v>
      </c>
      <c r="I11573">
        <v>12</v>
      </c>
      <c r="J11573">
        <v>5</v>
      </c>
      <c r="K11573">
        <v>18</v>
      </c>
      <c r="L11573">
        <v>24</v>
      </c>
      <c r="M11573" t="s">
        <v>900</v>
      </c>
      <c r="N11573" t="s">
        <v>171</v>
      </c>
      <c r="O11573" t="s">
        <v>799</v>
      </c>
      <c r="R11573" t="str">
        <f t="shared" si="656"/>
        <v>Weekday</v>
      </c>
      <c r="S11573" s="27">
        <f t="shared" si="657"/>
        <v>43074</v>
      </c>
      <c r="V11573" t="str">
        <f t="shared" si="655"/>
        <v/>
      </c>
      <c r="AX11573" s="27"/>
      <c r="AY11573" s="27"/>
    </row>
    <row r="11574" spans="1:51" x14ac:dyDescent="0.25">
      <c r="A11574" t="s">
        <v>391</v>
      </c>
      <c r="B11574" t="s">
        <v>218</v>
      </c>
      <c r="C11574">
        <v>172225343</v>
      </c>
      <c r="D11574">
        <v>264</v>
      </c>
      <c r="E11574" t="s">
        <v>91</v>
      </c>
      <c r="G11574">
        <v>0</v>
      </c>
      <c r="H11574">
        <v>2017</v>
      </c>
      <c r="I11574">
        <v>8</v>
      </c>
      <c r="J11574">
        <v>9</v>
      </c>
      <c r="K11574">
        <v>17</v>
      </c>
      <c r="L11574">
        <v>27</v>
      </c>
      <c r="M11574" t="s">
        <v>900</v>
      </c>
      <c r="N11574" t="s">
        <v>860</v>
      </c>
      <c r="O11574" t="s">
        <v>799</v>
      </c>
      <c r="R11574" t="str">
        <f t="shared" si="656"/>
        <v>Weekday</v>
      </c>
      <c r="S11574" s="27">
        <f t="shared" si="657"/>
        <v>42956</v>
      </c>
      <c r="V11574" t="str">
        <f t="shared" si="655"/>
        <v/>
      </c>
      <c r="AX11574" s="27"/>
      <c r="AY11574" s="27"/>
    </row>
    <row r="11575" spans="1:51" x14ac:dyDescent="0.25">
      <c r="A11575" t="s">
        <v>391</v>
      </c>
      <c r="S11575" s="27"/>
      <c r="V11575" t="str">
        <f t="shared" si="655"/>
        <v/>
      </c>
      <c r="AE11575" s="27"/>
      <c r="AG11575" s="27"/>
      <c r="AX11575" s="27"/>
      <c r="AY11575" s="27"/>
    </row>
    <row r="11576" spans="1:51" x14ac:dyDescent="0.25">
      <c r="A11576" t="s">
        <v>391</v>
      </c>
      <c r="B11576" t="s">
        <v>218</v>
      </c>
      <c r="C11576">
        <v>171405283</v>
      </c>
      <c r="D11576">
        <v>264</v>
      </c>
      <c r="E11576" t="s">
        <v>91</v>
      </c>
      <c r="G11576">
        <v>0</v>
      </c>
      <c r="H11576">
        <v>2017</v>
      </c>
      <c r="I11576">
        <v>5</v>
      </c>
      <c r="J11576">
        <v>19</v>
      </c>
      <c r="K11576">
        <v>0</v>
      </c>
      <c r="L11576">
        <v>3</v>
      </c>
      <c r="M11576" t="s">
        <v>899</v>
      </c>
      <c r="N11576" t="s">
        <v>170</v>
      </c>
      <c r="O11576" t="s">
        <v>799</v>
      </c>
      <c r="R11576" t="str">
        <f t="shared" si="656"/>
        <v>Weekday</v>
      </c>
      <c r="S11576" s="27">
        <f t="shared" si="657"/>
        <v>42874</v>
      </c>
      <c r="V11576" t="str">
        <f t="shared" si="655"/>
        <v/>
      </c>
      <c r="AE11576" s="27"/>
      <c r="AG11576" s="27"/>
      <c r="AX11576" s="27"/>
      <c r="AY11576" s="27"/>
    </row>
    <row r="11577" spans="1:51" x14ac:dyDescent="0.25">
      <c r="A11577" t="s">
        <v>391</v>
      </c>
      <c r="B11577" t="s">
        <v>218</v>
      </c>
      <c r="C11577">
        <v>153345385</v>
      </c>
      <c r="D11577">
        <v>264</v>
      </c>
      <c r="E11577" t="s">
        <v>91</v>
      </c>
      <c r="G11577">
        <v>0</v>
      </c>
      <c r="H11577">
        <v>2015</v>
      </c>
      <c r="I11577">
        <v>11</v>
      </c>
      <c r="J11577">
        <v>30</v>
      </c>
      <c r="K11577">
        <v>6</v>
      </c>
      <c r="L11577">
        <v>48</v>
      </c>
      <c r="M11577" t="s">
        <v>900</v>
      </c>
      <c r="N11577" t="s">
        <v>860</v>
      </c>
      <c r="O11577" t="s">
        <v>799</v>
      </c>
      <c r="R11577" t="str">
        <f t="shared" si="656"/>
        <v>Weekday</v>
      </c>
      <c r="S11577" s="27">
        <f t="shared" si="657"/>
        <v>42338</v>
      </c>
      <c r="V11577" t="str">
        <f t="shared" si="655"/>
        <v/>
      </c>
      <c r="AE11577" s="27"/>
      <c r="AG11577" s="27"/>
      <c r="AX11577" s="27"/>
      <c r="AY11577" s="27"/>
    </row>
    <row r="11578" spans="1:51" x14ac:dyDescent="0.25">
      <c r="A11578" t="s">
        <v>391</v>
      </c>
      <c r="B11578" t="s">
        <v>218</v>
      </c>
      <c r="C11578">
        <v>163045280</v>
      </c>
      <c r="D11578">
        <v>264</v>
      </c>
      <c r="E11578" t="s">
        <v>91</v>
      </c>
      <c r="G11578">
        <v>0</v>
      </c>
      <c r="H11578">
        <v>2016</v>
      </c>
      <c r="I11578">
        <v>10</v>
      </c>
      <c r="J11578">
        <v>28</v>
      </c>
      <c r="K11578">
        <v>3</v>
      </c>
      <c r="L11578">
        <v>22</v>
      </c>
      <c r="M11578" t="s">
        <v>899</v>
      </c>
      <c r="N11578" t="s">
        <v>171</v>
      </c>
      <c r="O11578" t="s">
        <v>799</v>
      </c>
      <c r="R11578" t="str">
        <f t="shared" si="656"/>
        <v>Weekday</v>
      </c>
      <c r="S11578" s="27">
        <f t="shared" si="657"/>
        <v>42671</v>
      </c>
      <c r="V11578" t="str">
        <f t="shared" si="655"/>
        <v/>
      </c>
      <c r="AO11578" s="27"/>
      <c r="AX11578" s="27"/>
      <c r="AY11578" s="27"/>
    </row>
    <row r="11579" spans="1:51" x14ac:dyDescent="0.25">
      <c r="A11579" t="s">
        <v>391</v>
      </c>
      <c r="B11579" t="s">
        <v>218</v>
      </c>
      <c r="C11579">
        <v>140975321</v>
      </c>
      <c r="D11579">
        <v>264</v>
      </c>
      <c r="E11579" t="s">
        <v>91</v>
      </c>
      <c r="G11579">
        <v>0</v>
      </c>
      <c r="H11579">
        <v>2014</v>
      </c>
      <c r="I11579">
        <v>3</v>
      </c>
      <c r="J11579">
        <v>31</v>
      </c>
      <c r="K11579">
        <v>7</v>
      </c>
      <c r="L11579">
        <v>45</v>
      </c>
      <c r="M11579" t="s">
        <v>900</v>
      </c>
      <c r="N11579" t="s">
        <v>171</v>
      </c>
      <c r="O11579" t="s">
        <v>799</v>
      </c>
      <c r="R11579" t="str">
        <f t="shared" si="656"/>
        <v>Weekday</v>
      </c>
      <c r="S11579" s="27">
        <f t="shared" si="657"/>
        <v>41729</v>
      </c>
      <c r="V11579" t="str">
        <f t="shared" si="655"/>
        <v/>
      </c>
      <c r="AE11579" s="27"/>
      <c r="AG11579" s="27"/>
      <c r="AX11579" s="27"/>
      <c r="AY11579" s="27"/>
    </row>
    <row r="11580" spans="1:51" x14ac:dyDescent="0.25">
      <c r="A11580" t="s">
        <v>391</v>
      </c>
      <c r="B11580" t="s">
        <v>218</v>
      </c>
      <c r="C11580">
        <v>133315304</v>
      </c>
      <c r="D11580">
        <v>264</v>
      </c>
      <c r="E11580" t="s">
        <v>91</v>
      </c>
      <c r="G11580">
        <v>0</v>
      </c>
      <c r="H11580">
        <v>2013</v>
      </c>
      <c r="I11580">
        <v>11</v>
      </c>
      <c r="J11580">
        <v>27</v>
      </c>
      <c r="K11580">
        <v>9</v>
      </c>
      <c r="L11580">
        <v>50</v>
      </c>
      <c r="M11580" t="s">
        <v>899</v>
      </c>
      <c r="N11580" t="s">
        <v>171</v>
      </c>
      <c r="O11580" t="s">
        <v>799</v>
      </c>
      <c r="R11580" t="str">
        <f t="shared" si="656"/>
        <v>Weekday</v>
      </c>
      <c r="S11580" s="27">
        <f t="shared" si="657"/>
        <v>41605</v>
      </c>
      <c r="V11580" t="str">
        <f t="shared" si="655"/>
        <v/>
      </c>
      <c r="AO11580" s="27"/>
      <c r="AX11580" s="27"/>
      <c r="AY11580" s="27"/>
    </row>
    <row r="11581" spans="1:51" x14ac:dyDescent="0.25">
      <c r="A11581" t="s">
        <v>391</v>
      </c>
      <c r="B11581" t="s">
        <v>218</v>
      </c>
      <c r="C11581">
        <v>141325133</v>
      </c>
      <c r="D11581">
        <v>264</v>
      </c>
      <c r="E11581" t="s">
        <v>91</v>
      </c>
      <c r="G11581">
        <v>0</v>
      </c>
      <c r="H11581">
        <v>2014</v>
      </c>
      <c r="I11581">
        <v>5</v>
      </c>
      <c r="J11581">
        <v>9</v>
      </c>
      <c r="K11581">
        <v>11</v>
      </c>
      <c r="L11581">
        <v>20</v>
      </c>
      <c r="M11581" t="s">
        <v>900</v>
      </c>
      <c r="N11581" t="s">
        <v>404</v>
      </c>
      <c r="O11581" t="s">
        <v>799</v>
      </c>
      <c r="R11581" t="str">
        <f t="shared" si="656"/>
        <v>Weekday</v>
      </c>
      <c r="S11581" s="27">
        <f t="shared" si="657"/>
        <v>41768</v>
      </c>
      <c r="V11581" t="str">
        <f t="shared" si="655"/>
        <v/>
      </c>
      <c r="AE11581" s="27"/>
      <c r="AG11581" s="27"/>
      <c r="AX11581" s="27"/>
      <c r="AY11581" s="27"/>
    </row>
    <row r="11582" spans="1:51" x14ac:dyDescent="0.25">
      <c r="A11582" t="s">
        <v>391</v>
      </c>
      <c r="B11582" t="s">
        <v>218</v>
      </c>
      <c r="C11582">
        <v>150965325</v>
      </c>
      <c r="D11582">
        <v>264</v>
      </c>
      <c r="E11582" t="s">
        <v>91</v>
      </c>
      <c r="G11582">
        <v>0</v>
      </c>
      <c r="H11582">
        <v>2015</v>
      </c>
      <c r="I11582">
        <v>4</v>
      </c>
      <c r="J11582">
        <v>4</v>
      </c>
      <c r="K11582">
        <v>22</v>
      </c>
      <c r="L11582">
        <v>3</v>
      </c>
      <c r="M11582" t="s">
        <v>900</v>
      </c>
      <c r="N11582" t="s">
        <v>404</v>
      </c>
      <c r="O11582" t="s">
        <v>799</v>
      </c>
      <c r="R11582" t="str">
        <f t="shared" si="656"/>
        <v>Weekend</v>
      </c>
      <c r="S11582" s="27">
        <f t="shared" si="657"/>
        <v>42098</v>
      </c>
      <c r="V11582" t="str">
        <f t="shared" si="655"/>
        <v/>
      </c>
      <c r="AO11582" s="27"/>
      <c r="AX11582" s="27"/>
      <c r="AY11582" s="27"/>
    </row>
    <row r="11583" spans="1:51" x14ac:dyDescent="0.25">
      <c r="A11583" t="s">
        <v>391</v>
      </c>
      <c r="B11583" t="s">
        <v>218</v>
      </c>
      <c r="C11583">
        <v>151665028</v>
      </c>
      <c r="D11583">
        <v>264</v>
      </c>
      <c r="E11583" t="s">
        <v>91</v>
      </c>
      <c r="G11583">
        <v>0</v>
      </c>
      <c r="H11583">
        <v>2015</v>
      </c>
      <c r="I11583">
        <v>6</v>
      </c>
      <c r="J11583">
        <v>14</v>
      </c>
      <c r="K11583">
        <v>21</v>
      </c>
      <c r="L11583">
        <v>34</v>
      </c>
      <c r="M11583" t="s">
        <v>900</v>
      </c>
      <c r="N11583" t="s">
        <v>860</v>
      </c>
      <c r="O11583" t="s">
        <v>1933</v>
      </c>
      <c r="R11583" t="str">
        <f t="shared" si="656"/>
        <v>Weekend</v>
      </c>
      <c r="S11583" s="27">
        <f t="shared" si="657"/>
        <v>42169</v>
      </c>
      <c r="V11583" t="str">
        <f t="shared" si="655"/>
        <v/>
      </c>
      <c r="AE11583" s="27"/>
      <c r="AG11583" s="27"/>
      <c r="AX11583" s="27"/>
      <c r="AY11583" s="27"/>
    </row>
    <row r="11584" spans="1:51" x14ac:dyDescent="0.25">
      <c r="A11584" t="s">
        <v>391</v>
      </c>
      <c r="B11584" t="s">
        <v>218</v>
      </c>
      <c r="C11584">
        <v>141365064</v>
      </c>
      <c r="D11584">
        <v>264</v>
      </c>
      <c r="E11584" t="s">
        <v>91</v>
      </c>
      <c r="G11584">
        <v>0</v>
      </c>
      <c r="H11584">
        <v>2014</v>
      </c>
      <c r="I11584">
        <v>5</v>
      </c>
      <c r="J11584">
        <v>15</v>
      </c>
      <c r="K11584">
        <v>11</v>
      </c>
      <c r="L11584">
        <v>55</v>
      </c>
      <c r="M11584" t="s">
        <v>900</v>
      </c>
      <c r="N11584" t="s">
        <v>860</v>
      </c>
      <c r="O11584" t="s">
        <v>799</v>
      </c>
      <c r="R11584" t="str">
        <f t="shared" si="656"/>
        <v>Weekday</v>
      </c>
      <c r="S11584" s="27">
        <f t="shared" si="657"/>
        <v>41774</v>
      </c>
      <c r="V11584" t="str">
        <f t="shared" si="655"/>
        <v/>
      </c>
      <c r="AE11584" s="27"/>
      <c r="AG11584" s="27"/>
      <c r="AX11584" s="27"/>
      <c r="AY11584" s="27"/>
    </row>
    <row r="11585" spans="1:51" x14ac:dyDescent="0.25">
      <c r="A11585" t="s">
        <v>391</v>
      </c>
      <c r="B11585" t="s">
        <v>218</v>
      </c>
      <c r="C11585">
        <v>133035211</v>
      </c>
      <c r="D11585">
        <v>264</v>
      </c>
      <c r="E11585" t="s">
        <v>91</v>
      </c>
      <c r="G11585">
        <v>0</v>
      </c>
      <c r="H11585">
        <v>2013</v>
      </c>
      <c r="I11585">
        <v>10</v>
      </c>
      <c r="J11585">
        <v>29</v>
      </c>
      <c r="K11585">
        <v>7</v>
      </c>
      <c r="L11585">
        <v>15</v>
      </c>
      <c r="M11585" t="s">
        <v>900</v>
      </c>
      <c r="N11585" t="s">
        <v>860</v>
      </c>
      <c r="O11585" t="s">
        <v>799</v>
      </c>
      <c r="R11585" t="str">
        <f t="shared" si="656"/>
        <v>Weekday</v>
      </c>
      <c r="S11585" s="27">
        <f t="shared" si="657"/>
        <v>41576</v>
      </c>
      <c r="V11585" t="str">
        <f t="shared" si="655"/>
        <v/>
      </c>
      <c r="AE11585" s="27"/>
      <c r="AG11585" s="27"/>
      <c r="AX11585" s="27"/>
      <c r="AY11585" s="27"/>
    </row>
    <row r="11586" spans="1:51" x14ac:dyDescent="0.25">
      <c r="A11586" t="s">
        <v>391</v>
      </c>
      <c r="B11586" t="s">
        <v>218</v>
      </c>
      <c r="C11586">
        <v>152395342</v>
      </c>
      <c r="D11586">
        <v>264</v>
      </c>
      <c r="E11586" t="s">
        <v>91</v>
      </c>
      <c r="G11586">
        <v>0</v>
      </c>
      <c r="H11586">
        <v>2015</v>
      </c>
      <c r="I11586">
        <v>8</v>
      </c>
      <c r="J11586">
        <v>27</v>
      </c>
      <c r="K11586">
        <v>15</v>
      </c>
      <c r="L11586">
        <v>36</v>
      </c>
      <c r="M11586" t="s">
        <v>900</v>
      </c>
      <c r="N11586" t="s">
        <v>860</v>
      </c>
      <c r="O11586" t="s">
        <v>799</v>
      </c>
      <c r="R11586" t="str">
        <f t="shared" si="656"/>
        <v>Weekday</v>
      </c>
      <c r="S11586" s="27">
        <f t="shared" si="657"/>
        <v>42243</v>
      </c>
      <c r="V11586" t="str">
        <f t="shared" si="655"/>
        <v/>
      </c>
      <c r="AX11586" s="27"/>
      <c r="AY11586" s="27"/>
    </row>
    <row r="11587" spans="1:51" x14ac:dyDescent="0.25">
      <c r="A11587" t="s">
        <v>391</v>
      </c>
      <c r="B11587" t="s">
        <v>218</v>
      </c>
      <c r="C11587">
        <v>151505055</v>
      </c>
      <c r="D11587">
        <v>264</v>
      </c>
      <c r="E11587" t="s">
        <v>91</v>
      </c>
      <c r="G11587">
        <v>0</v>
      </c>
      <c r="H11587">
        <v>2015</v>
      </c>
      <c r="I11587">
        <v>5</v>
      </c>
      <c r="J11587">
        <v>26</v>
      </c>
      <c r="K11587">
        <v>13</v>
      </c>
      <c r="L11587">
        <v>20</v>
      </c>
      <c r="M11587" t="s">
        <v>900</v>
      </c>
      <c r="N11587" t="s">
        <v>860</v>
      </c>
      <c r="O11587" t="s">
        <v>799</v>
      </c>
      <c r="R11587" t="str">
        <f t="shared" si="656"/>
        <v>Weekday</v>
      </c>
      <c r="S11587" s="27">
        <f t="shared" si="657"/>
        <v>42150</v>
      </c>
      <c r="V11587" t="str">
        <f t="shared" ref="V11587:V11650" si="658">T11587&amp;U11587</f>
        <v/>
      </c>
    </row>
    <row r="11588" spans="1:51" x14ac:dyDescent="0.25">
      <c r="A11588" t="s">
        <v>391</v>
      </c>
      <c r="B11588" t="s">
        <v>218</v>
      </c>
      <c r="C11588">
        <v>131985013</v>
      </c>
      <c r="D11588">
        <v>264</v>
      </c>
      <c r="E11588" t="s">
        <v>91</v>
      </c>
      <c r="G11588">
        <v>0</v>
      </c>
      <c r="H11588">
        <v>2013</v>
      </c>
      <c r="I11588">
        <v>7</v>
      </c>
      <c r="J11588">
        <v>16</v>
      </c>
      <c r="K11588">
        <v>22</v>
      </c>
      <c r="L11588">
        <v>45</v>
      </c>
      <c r="M11588" t="s">
        <v>900</v>
      </c>
      <c r="N11588" t="s">
        <v>860</v>
      </c>
      <c r="O11588" t="s">
        <v>799</v>
      </c>
      <c r="R11588" t="str">
        <f t="shared" si="656"/>
        <v>Weekday</v>
      </c>
      <c r="S11588" s="27">
        <f t="shared" si="657"/>
        <v>41471</v>
      </c>
      <c r="V11588" t="str">
        <f t="shared" si="658"/>
        <v/>
      </c>
      <c r="AE11588" s="27"/>
      <c r="AG11588" s="27"/>
      <c r="AX11588" s="27"/>
      <c r="AY11588" s="27"/>
    </row>
    <row r="11589" spans="1:51" x14ac:dyDescent="0.25">
      <c r="A11589" t="s">
        <v>391</v>
      </c>
      <c r="B11589" t="s">
        <v>218</v>
      </c>
      <c r="C11589">
        <v>133215117</v>
      </c>
      <c r="D11589">
        <v>264</v>
      </c>
      <c r="E11589" t="s">
        <v>91</v>
      </c>
      <c r="G11589">
        <v>0</v>
      </c>
      <c r="H11589">
        <v>2013</v>
      </c>
      <c r="I11589">
        <v>11</v>
      </c>
      <c r="J11589">
        <v>14</v>
      </c>
      <c r="K11589">
        <v>7</v>
      </c>
      <c r="L11589">
        <v>30</v>
      </c>
      <c r="M11589" t="s">
        <v>900</v>
      </c>
      <c r="N11589" t="s">
        <v>860</v>
      </c>
      <c r="O11589" t="s">
        <v>799</v>
      </c>
      <c r="R11589" t="str">
        <f t="shared" si="656"/>
        <v>Weekday</v>
      </c>
      <c r="S11589" s="27">
        <f t="shared" si="657"/>
        <v>41592</v>
      </c>
      <c r="V11589" t="str">
        <f t="shared" si="658"/>
        <v/>
      </c>
      <c r="AE11589" s="27"/>
      <c r="AG11589" s="27"/>
      <c r="AX11589" s="27"/>
      <c r="AY11589" s="27"/>
    </row>
    <row r="11590" spans="1:51" x14ac:dyDescent="0.25">
      <c r="A11590" t="s">
        <v>391</v>
      </c>
      <c r="B11590" t="s">
        <v>218</v>
      </c>
      <c r="C11590">
        <v>160075005</v>
      </c>
      <c r="D11590">
        <v>264</v>
      </c>
      <c r="E11590" t="s">
        <v>91</v>
      </c>
      <c r="G11590">
        <v>0</v>
      </c>
      <c r="H11590">
        <v>2016</v>
      </c>
      <c r="I11590">
        <v>1</v>
      </c>
      <c r="J11590">
        <v>4</v>
      </c>
      <c r="K11590">
        <v>23</v>
      </c>
      <c r="L11590">
        <v>50</v>
      </c>
      <c r="M11590" t="s">
        <v>899</v>
      </c>
      <c r="N11590" t="s">
        <v>860</v>
      </c>
      <c r="O11590" t="s">
        <v>799</v>
      </c>
      <c r="R11590" t="str">
        <f t="shared" si="656"/>
        <v>Weekday</v>
      </c>
      <c r="S11590" s="27">
        <f t="shared" si="657"/>
        <v>42373</v>
      </c>
      <c r="V11590" t="str">
        <f t="shared" si="658"/>
        <v/>
      </c>
      <c r="AE11590" s="27"/>
      <c r="AG11590" s="27"/>
      <c r="AX11590" s="27"/>
      <c r="AY11590" s="27"/>
    </row>
    <row r="11591" spans="1:51" x14ac:dyDescent="0.25">
      <c r="A11591" t="s">
        <v>391</v>
      </c>
      <c r="B11591" t="s">
        <v>218</v>
      </c>
      <c r="C11591">
        <v>142535027</v>
      </c>
      <c r="D11591">
        <v>264</v>
      </c>
      <c r="E11591" t="s">
        <v>91</v>
      </c>
      <c r="G11591">
        <v>0</v>
      </c>
      <c r="H11591">
        <v>2014</v>
      </c>
      <c r="I11591">
        <v>9</v>
      </c>
      <c r="J11591">
        <v>9</v>
      </c>
      <c r="K11591">
        <v>5</v>
      </c>
      <c r="L11591">
        <v>40</v>
      </c>
      <c r="M11591" t="s">
        <v>899</v>
      </c>
      <c r="N11591" t="s">
        <v>860</v>
      </c>
      <c r="O11591" t="s">
        <v>799</v>
      </c>
      <c r="R11591" t="str">
        <f t="shared" si="656"/>
        <v>Weekday</v>
      </c>
      <c r="S11591" s="27">
        <f t="shared" si="657"/>
        <v>41891</v>
      </c>
      <c r="V11591" t="str">
        <f t="shared" si="658"/>
        <v/>
      </c>
      <c r="AX11591" s="27"/>
      <c r="AY11591" s="27"/>
    </row>
    <row r="11592" spans="1:51" x14ac:dyDescent="0.25">
      <c r="A11592" t="s">
        <v>391</v>
      </c>
      <c r="B11592" t="s">
        <v>218</v>
      </c>
      <c r="C11592">
        <v>133125315</v>
      </c>
      <c r="D11592">
        <v>264</v>
      </c>
      <c r="E11592" t="s">
        <v>91</v>
      </c>
      <c r="G11592">
        <v>0</v>
      </c>
      <c r="H11592">
        <v>2013</v>
      </c>
      <c r="I11592">
        <v>11</v>
      </c>
      <c r="J11592">
        <v>5</v>
      </c>
      <c r="K11592">
        <v>14</v>
      </c>
      <c r="L11592">
        <v>45</v>
      </c>
      <c r="M11592" t="s">
        <v>900</v>
      </c>
      <c r="N11592" t="s">
        <v>860</v>
      </c>
      <c r="O11592" t="s">
        <v>799</v>
      </c>
      <c r="R11592" t="str">
        <f t="shared" si="656"/>
        <v>Weekday</v>
      </c>
      <c r="S11592" s="27">
        <f t="shared" si="657"/>
        <v>41583</v>
      </c>
      <c r="V11592" t="str">
        <f t="shared" si="658"/>
        <v/>
      </c>
    </row>
    <row r="11593" spans="1:51" x14ac:dyDescent="0.25">
      <c r="A11593" t="s">
        <v>391</v>
      </c>
      <c r="B11593" t="s">
        <v>218</v>
      </c>
      <c r="C11593">
        <v>141155135</v>
      </c>
      <c r="D11593">
        <v>264</v>
      </c>
      <c r="E11593" t="s">
        <v>91</v>
      </c>
      <c r="G11593">
        <v>0</v>
      </c>
      <c r="H11593">
        <v>2014</v>
      </c>
      <c r="I11593">
        <v>4</v>
      </c>
      <c r="J11593">
        <v>21</v>
      </c>
      <c r="K11593">
        <v>18</v>
      </c>
      <c r="L11593">
        <v>44</v>
      </c>
      <c r="M11593" t="s">
        <v>900</v>
      </c>
      <c r="N11593" t="s">
        <v>860</v>
      </c>
      <c r="O11593" t="s">
        <v>799</v>
      </c>
      <c r="R11593" t="str">
        <f t="shared" si="656"/>
        <v>Weekday</v>
      </c>
      <c r="S11593" s="27">
        <f t="shared" si="657"/>
        <v>41750</v>
      </c>
      <c r="V11593" t="str">
        <f t="shared" si="658"/>
        <v/>
      </c>
      <c r="AE11593" s="27"/>
      <c r="AO11593" s="27"/>
      <c r="AX11593" s="27"/>
      <c r="AY11593" s="27"/>
    </row>
    <row r="11594" spans="1:51" x14ac:dyDescent="0.25">
      <c r="A11594" t="s">
        <v>391</v>
      </c>
      <c r="B11594" t="s">
        <v>218</v>
      </c>
      <c r="C11594">
        <v>141925091</v>
      </c>
      <c r="D11594">
        <v>264</v>
      </c>
      <c r="E11594" t="s">
        <v>91</v>
      </c>
      <c r="G11594">
        <v>0</v>
      </c>
      <c r="H11594">
        <v>2014</v>
      </c>
      <c r="I11594">
        <v>7</v>
      </c>
      <c r="J11594">
        <v>10</v>
      </c>
      <c r="K11594">
        <v>8</v>
      </c>
      <c r="L11594">
        <v>47</v>
      </c>
      <c r="M11594" t="s">
        <v>900</v>
      </c>
      <c r="N11594" t="s">
        <v>171</v>
      </c>
      <c r="O11594" t="s">
        <v>799</v>
      </c>
      <c r="R11594" t="str">
        <f t="shared" si="656"/>
        <v>Weekday</v>
      </c>
      <c r="S11594" s="27">
        <f t="shared" si="657"/>
        <v>41830</v>
      </c>
      <c r="V11594" t="str">
        <f t="shared" si="658"/>
        <v/>
      </c>
      <c r="AX11594" s="27"/>
      <c r="AY11594" s="27"/>
    </row>
    <row r="11595" spans="1:51" x14ac:dyDescent="0.25">
      <c r="A11595" t="s">
        <v>391</v>
      </c>
      <c r="B11595" t="s">
        <v>218</v>
      </c>
      <c r="C11595">
        <v>160435095</v>
      </c>
      <c r="D11595">
        <v>264</v>
      </c>
      <c r="E11595" t="s">
        <v>91</v>
      </c>
      <c r="G11595">
        <v>0</v>
      </c>
      <c r="H11595">
        <v>2016</v>
      </c>
      <c r="I11595">
        <v>2</v>
      </c>
      <c r="J11595">
        <v>11</v>
      </c>
      <c r="K11595">
        <v>18</v>
      </c>
      <c r="L11595">
        <v>55</v>
      </c>
      <c r="M11595" t="s">
        <v>900</v>
      </c>
      <c r="N11595" t="s">
        <v>404</v>
      </c>
      <c r="O11595" t="s">
        <v>799</v>
      </c>
      <c r="R11595" t="str">
        <f t="shared" si="656"/>
        <v>Weekday</v>
      </c>
      <c r="S11595" s="27">
        <f t="shared" si="657"/>
        <v>42411</v>
      </c>
      <c r="V11595" t="str">
        <f t="shared" si="658"/>
        <v/>
      </c>
      <c r="AE11595" s="27"/>
      <c r="AG11595" s="27"/>
      <c r="AX11595" s="27"/>
      <c r="AY11595" s="27"/>
    </row>
    <row r="11596" spans="1:51" x14ac:dyDescent="0.25">
      <c r="A11596" t="s">
        <v>391</v>
      </c>
      <c r="B11596" t="s">
        <v>218</v>
      </c>
      <c r="C11596">
        <v>141825188</v>
      </c>
      <c r="D11596">
        <v>264</v>
      </c>
      <c r="E11596" t="s">
        <v>91</v>
      </c>
      <c r="G11596">
        <v>0</v>
      </c>
      <c r="H11596">
        <v>2014</v>
      </c>
      <c r="I11596">
        <v>6</v>
      </c>
      <c r="J11596">
        <v>27</v>
      </c>
      <c r="K11596">
        <v>15</v>
      </c>
      <c r="L11596">
        <v>25</v>
      </c>
      <c r="M11596" t="s">
        <v>900</v>
      </c>
      <c r="N11596" t="s">
        <v>860</v>
      </c>
      <c r="O11596" t="s">
        <v>799</v>
      </c>
      <c r="R11596" t="str">
        <f t="shared" si="656"/>
        <v>Weekday</v>
      </c>
      <c r="S11596" s="27">
        <f t="shared" si="657"/>
        <v>41817</v>
      </c>
      <c r="V11596" t="str">
        <f t="shared" si="658"/>
        <v/>
      </c>
      <c r="AX11596" s="27"/>
      <c r="AY11596" s="27"/>
    </row>
    <row r="11597" spans="1:51" x14ac:dyDescent="0.25">
      <c r="A11597" t="s">
        <v>391</v>
      </c>
      <c r="B11597" t="s">
        <v>218</v>
      </c>
      <c r="C11597">
        <v>142665191</v>
      </c>
      <c r="D11597">
        <v>264</v>
      </c>
      <c r="E11597" t="s">
        <v>91</v>
      </c>
      <c r="G11597">
        <v>0</v>
      </c>
      <c r="H11597">
        <v>2014</v>
      </c>
      <c r="I11597">
        <v>9</v>
      </c>
      <c r="J11597">
        <v>23</v>
      </c>
      <c r="K11597">
        <v>8</v>
      </c>
      <c r="L11597">
        <v>0</v>
      </c>
      <c r="M11597" t="s">
        <v>900</v>
      </c>
      <c r="N11597" t="s">
        <v>860</v>
      </c>
      <c r="O11597" t="s">
        <v>799</v>
      </c>
      <c r="R11597" t="str">
        <f t="shared" si="656"/>
        <v>Weekday</v>
      </c>
      <c r="S11597" s="27">
        <f t="shared" si="657"/>
        <v>41905</v>
      </c>
      <c r="V11597" t="str">
        <f t="shared" si="658"/>
        <v/>
      </c>
      <c r="AE11597" s="27"/>
      <c r="AG11597" s="27"/>
      <c r="AX11597" s="27"/>
      <c r="AY11597" s="27"/>
    </row>
    <row r="11598" spans="1:51" x14ac:dyDescent="0.25">
      <c r="A11598" t="s">
        <v>391</v>
      </c>
      <c r="B11598" t="s">
        <v>218</v>
      </c>
      <c r="C11598">
        <v>140275030</v>
      </c>
      <c r="D11598">
        <v>264</v>
      </c>
      <c r="E11598" t="s">
        <v>91</v>
      </c>
      <c r="G11598">
        <v>0</v>
      </c>
      <c r="H11598">
        <v>2014</v>
      </c>
      <c r="I11598">
        <v>1</v>
      </c>
      <c r="J11598">
        <v>25</v>
      </c>
      <c r="K11598">
        <v>1</v>
      </c>
      <c r="L11598">
        <v>40</v>
      </c>
      <c r="M11598" t="s">
        <v>900</v>
      </c>
      <c r="N11598" t="s">
        <v>860</v>
      </c>
      <c r="O11598" t="s">
        <v>799</v>
      </c>
      <c r="R11598" t="str">
        <f t="shared" si="656"/>
        <v>Weekend</v>
      </c>
      <c r="S11598" s="27">
        <f t="shared" si="657"/>
        <v>41664</v>
      </c>
      <c r="V11598" t="str">
        <f t="shared" si="658"/>
        <v/>
      </c>
      <c r="AE11598" s="27"/>
      <c r="AG11598" s="27"/>
      <c r="AX11598" s="27"/>
      <c r="AY11598" s="27"/>
    </row>
    <row r="11599" spans="1:51" x14ac:dyDescent="0.25">
      <c r="A11599" t="s">
        <v>391</v>
      </c>
      <c r="B11599" t="s">
        <v>218</v>
      </c>
      <c r="C11599">
        <v>142125066</v>
      </c>
      <c r="D11599">
        <v>264</v>
      </c>
      <c r="E11599" t="s">
        <v>91</v>
      </c>
      <c r="G11599">
        <v>0</v>
      </c>
      <c r="H11599">
        <v>2014</v>
      </c>
      <c r="I11599">
        <v>7</v>
      </c>
      <c r="J11599">
        <v>25</v>
      </c>
      <c r="K11599">
        <v>12</v>
      </c>
      <c r="L11599">
        <v>15</v>
      </c>
      <c r="M11599" t="s">
        <v>900</v>
      </c>
      <c r="N11599" t="s">
        <v>860</v>
      </c>
      <c r="O11599" t="s">
        <v>799</v>
      </c>
      <c r="R11599" t="str">
        <f t="shared" si="656"/>
        <v>Weekday</v>
      </c>
      <c r="S11599" s="27">
        <f t="shared" si="657"/>
        <v>41845</v>
      </c>
      <c r="V11599" t="str">
        <f t="shared" si="658"/>
        <v/>
      </c>
      <c r="AE11599" s="27"/>
      <c r="AG11599" s="27"/>
      <c r="AX11599" s="27"/>
      <c r="AY11599" s="27"/>
    </row>
    <row r="11600" spans="1:51" x14ac:dyDescent="0.25">
      <c r="A11600" t="s">
        <v>391</v>
      </c>
      <c r="B11600" t="s">
        <v>218</v>
      </c>
      <c r="C11600">
        <v>151685348</v>
      </c>
      <c r="D11600">
        <v>264</v>
      </c>
      <c r="E11600" t="s">
        <v>91</v>
      </c>
      <c r="G11600">
        <v>0</v>
      </c>
      <c r="H11600">
        <v>2015</v>
      </c>
      <c r="I11600">
        <v>6</v>
      </c>
      <c r="J11600">
        <v>15</v>
      </c>
      <c r="K11600">
        <v>17</v>
      </c>
      <c r="L11600">
        <v>19</v>
      </c>
      <c r="M11600" t="s">
        <v>900</v>
      </c>
      <c r="N11600" t="s">
        <v>860</v>
      </c>
      <c r="O11600" t="s">
        <v>799</v>
      </c>
      <c r="R11600" t="str">
        <f t="shared" si="656"/>
        <v>Weekday</v>
      </c>
      <c r="S11600" s="27">
        <f t="shared" si="657"/>
        <v>42170</v>
      </c>
      <c r="V11600" t="str">
        <f t="shared" si="658"/>
        <v/>
      </c>
      <c r="AX11600" s="27"/>
      <c r="AY11600" s="27"/>
    </row>
    <row r="11601" spans="1:51" x14ac:dyDescent="0.25">
      <c r="A11601" t="s">
        <v>391</v>
      </c>
      <c r="B11601" t="s">
        <v>218</v>
      </c>
      <c r="C11601">
        <v>130765065</v>
      </c>
      <c r="D11601">
        <v>264</v>
      </c>
      <c r="E11601" t="s">
        <v>91</v>
      </c>
      <c r="G11601">
        <v>0</v>
      </c>
      <c r="H11601">
        <v>2013</v>
      </c>
      <c r="I11601">
        <v>3</v>
      </c>
      <c r="J11601">
        <v>14</v>
      </c>
      <c r="K11601">
        <v>8</v>
      </c>
      <c r="L11601">
        <v>11</v>
      </c>
      <c r="M11601" t="s">
        <v>900</v>
      </c>
      <c r="N11601" t="s">
        <v>860</v>
      </c>
      <c r="O11601" t="s">
        <v>799</v>
      </c>
      <c r="R11601" t="str">
        <f t="shared" si="656"/>
        <v>Weekday</v>
      </c>
      <c r="S11601" s="27">
        <f t="shared" si="657"/>
        <v>41347</v>
      </c>
      <c r="V11601" t="str">
        <f t="shared" si="658"/>
        <v/>
      </c>
      <c r="AE11601" s="27"/>
      <c r="AG11601" s="27"/>
      <c r="AX11601" s="27"/>
      <c r="AY11601" s="27"/>
    </row>
    <row r="11602" spans="1:51" x14ac:dyDescent="0.25">
      <c r="A11602" t="s">
        <v>391</v>
      </c>
      <c r="B11602" t="s">
        <v>218</v>
      </c>
      <c r="C11602">
        <v>141085042</v>
      </c>
      <c r="D11602">
        <v>264</v>
      </c>
      <c r="E11602" t="s">
        <v>91</v>
      </c>
      <c r="G11602">
        <v>0</v>
      </c>
      <c r="H11602">
        <v>2014</v>
      </c>
      <c r="I11602">
        <v>4</v>
      </c>
      <c r="J11602">
        <v>15</v>
      </c>
      <c r="K11602">
        <v>11</v>
      </c>
      <c r="L11602">
        <v>40</v>
      </c>
      <c r="M11602" t="s">
        <v>900</v>
      </c>
      <c r="N11602" t="s">
        <v>860</v>
      </c>
      <c r="O11602" t="s">
        <v>799</v>
      </c>
      <c r="R11602" t="str">
        <f t="shared" si="656"/>
        <v>Weekday</v>
      </c>
      <c r="S11602" s="27">
        <f t="shared" si="657"/>
        <v>41744</v>
      </c>
      <c r="V11602" t="str">
        <f t="shared" si="658"/>
        <v/>
      </c>
    </row>
    <row r="11603" spans="1:51" x14ac:dyDescent="0.25">
      <c r="A11603" t="s">
        <v>391</v>
      </c>
      <c r="B11603" t="s">
        <v>218</v>
      </c>
      <c r="C11603">
        <v>150285260</v>
      </c>
      <c r="D11603">
        <v>264</v>
      </c>
      <c r="E11603" t="s">
        <v>91</v>
      </c>
      <c r="G11603">
        <v>0</v>
      </c>
      <c r="H11603">
        <v>2015</v>
      </c>
      <c r="I11603">
        <v>1</v>
      </c>
      <c r="J11603">
        <v>28</v>
      </c>
      <c r="K11603">
        <v>15</v>
      </c>
      <c r="L11603">
        <v>52</v>
      </c>
      <c r="M11603" t="s">
        <v>900</v>
      </c>
      <c r="N11603" t="s">
        <v>860</v>
      </c>
      <c r="O11603" t="s">
        <v>799</v>
      </c>
      <c r="R11603" t="str">
        <f t="shared" si="656"/>
        <v>Weekday</v>
      </c>
      <c r="S11603" s="27">
        <f t="shared" si="657"/>
        <v>42032</v>
      </c>
      <c r="V11603" t="str">
        <f t="shared" si="658"/>
        <v/>
      </c>
      <c r="AE11603" s="27"/>
      <c r="AG11603" s="27"/>
      <c r="AX11603" s="27"/>
      <c r="AY11603" s="27"/>
    </row>
    <row r="11604" spans="1:51" x14ac:dyDescent="0.25">
      <c r="A11604" t="s">
        <v>391</v>
      </c>
      <c r="B11604" t="s">
        <v>218</v>
      </c>
      <c r="C11604">
        <v>160215025</v>
      </c>
      <c r="D11604">
        <v>264</v>
      </c>
      <c r="E11604" t="s">
        <v>91</v>
      </c>
      <c r="G11604">
        <v>0</v>
      </c>
      <c r="H11604">
        <v>2016</v>
      </c>
      <c r="I11604">
        <v>1</v>
      </c>
      <c r="J11604">
        <v>15</v>
      </c>
      <c r="K11604">
        <v>5</v>
      </c>
      <c r="L11604">
        <v>40</v>
      </c>
      <c r="M11604" t="s">
        <v>900</v>
      </c>
      <c r="N11604" t="s">
        <v>860</v>
      </c>
      <c r="O11604" t="s">
        <v>799</v>
      </c>
      <c r="R11604" t="str">
        <f t="shared" si="656"/>
        <v>Weekday</v>
      </c>
      <c r="S11604" s="27">
        <f t="shared" si="657"/>
        <v>42384</v>
      </c>
      <c r="V11604" t="str">
        <f t="shared" si="658"/>
        <v/>
      </c>
      <c r="AX11604" s="27"/>
      <c r="AY11604" s="27"/>
    </row>
    <row r="11605" spans="1:51" x14ac:dyDescent="0.25">
      <c r="A11605" t="s">
        <v>391</v>
      </c>
      <c r="B11605" t="s">
        <v>218</v>
      </c>
      <c r="C11605">
        <v>151685353</v>
      </c>
      <c r="D11605">
        <v>264</v>
      </c>
      <c r="E11605" t="s">
        <v>91</v>
      </c>
      <c r="G11605">
        <v>0</v>
      </c>
      <c r="H11605">
        <v>2015</v>
      </c>
      <c r="I11605">
        <v>6</v>
      </c>
      <c r="J11605">
        <v>14</v>
      </c>
      <c r="K11605">
        <v>21</v>
      </c>
      <c r="L11605">
        <v>50</v>
      </c>
      <c r="M11605" t="s">
        <v>900</v>
      </c>
      <c r="N11605" t="s">
        <v>860</v>
      </c>
      <c r="O11605" t="s">
        <v>799</v>
      </c>
      <c r="R11605" t="str">
        <f t="shared" si="656"/>
        <v>Weekend</v>
      </c>
      <c r="S11605" s="27">
        <f t="shared" si="657"/>
        <v>42169</v>
      </c>
      <c r="V11605" t="str">
        <f t="shared" si="658"/>
        <v/>
      </c>
      <c r="AE11605" s="27"/>
      <c r="AG11605" s="27"/>
      <c r="AX11605" s="27"/>
      <c r="AY11605" s="27"/>
    </row>
    <row r="11606" spans="1:51" x14ac:dyDescent="0.25">
      <c r="A11606" t="s">
        <v>391</v>
      </c>
      <c r="B11606" t="s">
        <v>218</v>
      </c>
      <c r="C11606">
        <v>133465175</v>
      </c>
      <c r="D11606">
        <v>264</v>
      </c>
      <c r="E11606" t="s">
        <v>91</v>
      </c>
      <c r="G11606">
        <v>0</v>
      </c>
      <c r="H11606">
        <v>2013</v>
      </c>
      <c r="I11606">
        <v>12</v>
      </c>
      <c r="J11606">
        <v>10</v>
      </c>
      <c r="K11606">
        <v>5</v>
      </c>
      <c r="L11606">
        <v>41</v>
      </c>
      <c r="M11606" t="s">
        <v>899</v>
      </c>
      <c r="N11606" t="s">
        <v>860</v>
      </c>
      <c r="O11606" t="s">
        <v>799</v>
      </c>
      <c r="R11606" t="str">
        <f t="shared" si="656"/>
        <v>Weekday</v>
      </c>
      <c r="S11606" s="27">
        <f t="shared" si="657"/>
        <v>41618</v>
      </c>
      <c r="V11606" t="str">
        <f t="shared" si="658"/>
        <v/>
      </c>
      <c r="AE11606" s="27"/>
      <c r="AG11606" s="27"/>
      <c r="AX11606" s="27"/>
      <c r="AY11606" s="27"/>
    </row>
    <row r="11607" spans="1:51" x14ac:dyDescent="0.25">
      <c r="A11607" t="s">
        <v>391</v>
      </c>
      <c r="B11607" t="s">
        <v>218</v>
      </c>
      <c r="C11607">
        <v>133455025</v>
      </c>
      <c r="D11607">
        <v>264</v>
      </c>
      <c r="E11607" t="s">
        <v>91</v>
      </c>
      <c r="G11607">
        <v>0</v>
      </c>
      <c r="H11607">
        <v>2013</v>
      </c>
      <c r="I11607">
        <v>12</v>
      </c>
      <c r="J11607">
        <v>10</v>
      </c>
      <c r="K11607">
        <v>5</v>
      </c>
      <c r="L11607">
        <v>41</v>
      </c>
      <c r="M11607" t="s">
        <v>899</v>
      </c>
      <c r="N11607" t="s">
        <v>860</v>
      </c>
      <c r="O11607" t="s">
        <v>799</v>
      </c>
      <c r="R11607" t="str">
        <f t="shared" si="656"/>
        <v>Weekday</v>
      </c>
      <c r="S11607" s="27">
        <f t="shared" si="657"/>
        <v>41618</v>
      </c>
      <c r="V11607" t="str">
        <f t="shared" si="658"/>
        <v/>
      </c>
      <c r="AO11607" s="27"/>
      <c r="AX11607" s="27"/>
      <c r="AY11607" s="27"/>
    </row>
    <row r="11608" spans="1:51" x14ac:dyDescent="0.25">
      <c r="A11608" t="s">
        <v>391</v>
      </c>
      <c r="B11608" t="s">
        <v>218</v>
      </c>
      <c r="C11608">
        <v>132185158</v>
      </c>
      <c r="D11608">
        <v>264</v>
      </c>
      <c r="E11608" t="s">
        <v>91</v>
      </c>
      <c r="G11608">
        <v>0</v>
      </c>
      <c r="H11608">
        <v>2013</v>
      </c>
      <c r="I11608">
        <v>8</v>
      </c>
      <c r="J11608">
        <v>6</v>
      </c>
      <c r="K11608">
        <v>11</v>
      </c>
      <c r="L11608">
        <v>45</v>
      </c>
      <c r="M11608" t="s">
        <v>899</v>
      </c>
      <c r="N11608" t="s">
        <v>860</v>
      </c>
      <c r="O11608" t="s">
        <v>799</v>
      </c>
      <c r="R11608" t="str">
        <f t="shared" si="656"/>
        <v>Weekday</v>
      </c>
      <c r="S11608" s="27">
        <f t="shared" si="657"/>
        <v>41492</v>
      </c>
      <c r="V11608" t="str">
        <f t="shared" si="658"/>
        <v/>
      </c>
      <c r="AX11608" s="27"/>
      <c r="AY11608" s="27"/>
    </row>
    <row r="11609" spans="1:51" x14ac:dyDescent="0.25">
      <c r="A11609" t="s">
        <v>391</v>
      </c>
      <c r="B11609" t="s">
        <v>218</v>
      </c>
      <c r="C11609">
        <v>153525039</v>
      </c>
      <c r="D11609">
        <v>264</v>
      </c>
      <c r="E11609" t="s">
        <v>91</v>
      </c>
      <c r="G11609">
        <v>0</v>
      </c>
      <c r="H11609">
        <v>2015</v>
      </c>
      <c r="I11609">
        <v>12</v>
      </c>
      <c r="J11609">
        <v>18</v>
      </c>
      <c r="K11609">
        <v>5</v>
      </c>
      <c r="L11609">
        <v>20</v>
      </c>
      <c r="M11609" t="s">
        <v>899</v>
      </c>
      <c r="N11609" t="s">
        <v>860</v>
      </c>
      <c r="O11609" t="s">
        <v>799</v>
      </c>
      <c r="R11609" t="str">
        <f t="shared" si="656"/>
        <v>Weekday</v>
      </c>
      <c r="S11609" s="27">
        <f t="shared" si="657"/>
        <v>42356</v>
      </c>
      <c r="V11609" t="str">
        <f t="shared" si="658"/>
        <v/>
      </c>
      <c r="AE11609" s="27"/>
      <c r="AG11609" s="27"/>
      <c r="AX11609" s="27"/>
      <c r="AY11609" s="27"/>
    </row>
    <row r="11610" spans="1:51" x14ac:dyDescent="0.25">
      <c r="A11610" t="s">
        <v>391</v>
      </c>
      <c r="B11610" t="s">
        <v>218</v>
      </c>
      <c r="C11610">
        <v>150595060</v>
      </c>
      <c r="D11610">
        <v>264</v>
      </c>
      <c r="E11610" t="s">
        <v>91</v>
      </c>
      <c r="G11610">
        <v>0</v>
      </c>
      <c r="H11610">
        <v>2015</v>
      </c>
      <c r="I11610">
        <v>2</v>
      </c>
      <c r="J11610">
        <v>26</v>
      </c>
      <c r="K11610">
        <v>10</v>
      </c>
      <c r="L11610">
        <v>40</v>
      </c>
      <c r="M11610" t="s">
        <v>899</v>
      </c>
      <c r="N11610" t="s">
        <v>860</v>
      </c>
      <c r="O11610" t="s">
        <v>799</v>
      </c>
      <c r="R11610" t="str">
        <f t="shared" si="656"/>
        <v>Weekday</v>
      </c>
      <c r="S11610" s="27">
        <f t="shared" si="657"/>
        <v>42061</v>
      </c>
      <c r="V11610" t="str">
        <f t="shared" si="658"/>
        <v/>
      </c>
      <c r="AE11610" s="27"/>
      <c r="AG11610" s="27"/>
      <c r="AX11610" s="27"/>
      <c r="AY11610" s="27"/>
    </row>
    <row r="11611" spans="1:51" x14ac:dyDescent="0.25">
      <c r="A11611" t="s">
        <v>391</v>
      </c>
      <c r="B11611" t="s">
        <v>218</v>
      </c>
      <c r="C11611">
        <v>160685304</v>
      </c>
      <c r="D11611">
        <v>264</v>
      </c>
      <c r="E11611" t="s">
        <v>91</v>
      </c>
      <c r="G11611">
        <v>0</v>
      </c>
      <c r="H11611">
        <v>2016</v>
      </c>
      <c r="I11611">
        <v>3</v>
      </c>
      <c r="J11611">
        <v>8</v>
      </c>
      <c r="K11611">
        <v>16</v>
      </c>
      <c r="L11611">
        <v>15</v>
      </c>
      <c r="M11611" t="s">
        <v>899</v>
      </c>
      <c r="N11611" t="s">
        <v>860</v>
      </c>
      <c r="O11611" t="s">
        <v>799</v>
      </c>
      <c r="R11611" t="str">
        <f t="shared" si="656"/>
        <v>Weekday</v>
      </c>
      <c r="S11611" s="27">
        <f t="shared" si="657"/>
        <v>42437</v>
      </c>
      <c r="V11611" t="str">
        <f t="shared" si="658"/>
        <v/>
      </c>
      <c r="AE11611" s="27"/>
      <c r="AG11611" s="27"/>
      <c r="AX11611" s="27"/>
      <c r="AY11611" s="27"/>
    </row>
    <row r="11612" spans="1:51" x14ac:dyDescent="0.25">
      <c r="A11612" t="s">
        <v>391</v>
      </c>
      <c r="B11612" t="s">
        <v>218</v>
      </c>
      <c r="C11612">
        <v>141585155</v>
      </c>
      <c r="D11612">
        <v>264</v>
      </c>
      <c r="E11612" t="s">
        <v>91</v>
      </c>
      <c r="G11612">
        <v>0</v>
      </c>
      <c r="H11612">
        <v>2014</v>
      </c>
      <c r="I11612">
        <v>6</v>
      </c>
      <c r="J11612">
        <v>6</v>
      </c>
      <c r="K11612">
        <v>11</v>
      </c>
      <c r="L11612">
        <v>15</v>
      </c>
      <c r="M11612" t="s">
        <v>900</v>
      </c>
      <c r="N11612" t="s">
        <v>404</v>
      </c>
      <c r="O11612" t="s">
        <v>799</v>
      </c>
      <c r="R11612" t="str">
        <f t="shared" si="656"/>
        <v>Weekday</v>
      </c>
      <c r="S11612" s="27">
        <f t="shared" si="657"/>
        <v>41796</v>
      </c>
      <c r="V11612" t="str">
        <f t="shared" si="658"/>
        <v/>
      </c>
      <c r="AE11612" s="27"/>
      <c r="AG11612" s="27"/>
      <c r="AX11612" s="27"/>
      <c r="AY11612" s="27"/>
    </row>
    <row r="11613" spans="1:51" x14ac:dyDescent="0.25">
      <c r="A11613" t="s">
        <v>391</v>
      </c>
      <c r="B11613" t="s">
        <v>218</v>
      </c>
      <c r="C11613">
        <v>133135046</v>
      </c>
      <c r="D11613">
        <v>264</v>
      </c>
      <c r="E11613" t="s">
        <v>91</v>
      </c>
      <c r="G11613">
        <v>0</v>
      </c>
      <c r="H11613">
        <v>2013</v>
      </c>
      <c r="I11613">
        <v>11</v>
      </c>
      <c r="J11613">
        <v>6</v>
      </c>
      <c r="K11613">
        <v>9</v>
      </c>
      <c r="L11613">
        <v>33</v>
      </c>
      <c r="M11613" t="s">
        <v>900</v>
      </c>
      <c r="N11613" t="s">
        <v>860</v>
      </c>
      <c r="O11613" t="s">
        <v>799</v>
      </c>
      <c r="R11613" t="str">
        <f t="shared" si="656"/>
        <v>Weekday</v>
      </c>
      <c r="S11613" s="27">
        <f t="shared" si="657"/>
        <v>41584</v>
      </c>
      <c r="V11613" t="str">
        <f t="shared" si="658"/>
        <v/>
      </c>
      <c r="AX11613" s="27"/>
      <c r="AY11613" s="27"/>
    </row>
    <row r="11614" spans="1:51" x14ac:dyDescent="0.25">
      <c r="A11614" t="s">
        <v>391</v>
      </c>
      <c r="B11614" t="s">
        <v>218</v>
      </c>
      <c r="C11614">
        <v>130825014</v>
      </c>
      <c r="D11614">
        <v>264</v>
      </c>
      <c r="E11614" t="s">
        <v>91</v>
      </c>
      <c r="G11614">
        <v>0</v>
      </c>
      <c r="H11614">
        <v>2013</v>
      </c>
      <c r="I11614">
        <v>3</v>
      </c>
      <c r="J11614">
        <v>20</v>
      </c>
      <c r="K11614">
        <v>23</v>
      </c>
      <c r="L11614">
        <v>15</v>
      </c>
      <c r="M11614" t="s">
        <v>899</v>
      </c>
      <c r="N11614" t="s">
        <v>860</v>
      </c>
      <c r="O11614" t="s">
        <v>799</v>
      </c>
      <c r="R11614" t="str">
        <f t="shared" si="656"/>
        <v>Weekday</v>
      </c>
      <c r="S11614" s="27">
        <f t="shared" si="657"/>
        <v>41353</v>
      </c>
      <c r="V11614" t="str">
        <f t="shared" si="658"/>
        <v/>
      </c>
      <c r="AX11614" s="27"/>
      <c r="AY11614" s="27"/>
    </row>
    <row r="11615" spans="1:51" x14ac:dyDescent="0.25">
      <c r="A11615" t="s">
        <v>391</v>
      </c>
      <c r="B11615" t="s">
        <v>218</v>
      </c>
      <c r="C11615">
        <v>152795020</v>
      </c>
      <c r="D11615">
        <v>264</v>
      </c>
      <c r="E11615" t="s">
        <v>91</v>
      </c>
      <c r="G11615">
        <v>0</v>
      </c>
      <c r="H11615">
        <v>2015</v>
      </c>
      <c r="I11615">
        <v>10</v>
      </c>
      <c r="J11615">
        <v>5</v>
      </c>
      <c r="K11615">
        <v>0</v>
      </c>
      <c r="L11615">
        <v>4</v>
      </c>
      <c r="M11615" t="s">
        <v>899</v>
      </c>
      <c r="N11615" t="s">
        <v>860</v>
      </c>
      <c r="O11615" t="s">
        <v>799</v>
      </c>
      <c r="R11615" t="str">
        <f t="shared" si="656"/>
        <v>Weekday</v>
      </c>
      <c r="S11615" s="27">
        <f t="shared" si="657"/>
        <v>42282</v>
      </c>
      <c r="V11615" t="str">
        <f t="shared" si="658"/>
        <v/>
      </c>
      <c r="AE11615" s="27"/>
      <c r="AG11615" s="27"/>
      <c r="AX11615" s="27"/>
      <c r="AY11615" s="27"/>
    </row>
    <row r="11616" spans="1:51" x14ac:dyDescent="0.25">
      <c r="A11616" t="s">
        <v>391</v>
      </c>
      <c r="B11616" t="s">
        <v>218</v>
      </c>
      <c r="C11616">
        <v>162675227</v>
      </c>
      <c r="D11616">
        <v>264</v>
      </c>
      <c r="E11616" t="s">
        <v>91</v>
      </c>
      <c r="G11616">
        <v>0</v>
      </c>
      <c r="H11616">
        <v>2016</v>
      </c>
      <c r="I11616">
        <v>9</v>
      </c>
      <c r="J11616">
        <v>20</v>
      </c>
      <c r="K11616">
        <v>6</v>
      </c>
      <c r="L11616">
        <v>55</v>
      </c>
      <c r="M11616" t="s">
        <v>900</v>
      </c>
      <c r="N11616" t="s">
        <v>404</v>
      </c>
      <c r="O11616" t="s">
        <v>799</v>
      </c>
      <c r="R11616" t="str">
        <f t="shared" si="656"/>
        <v>Weekday</v>
      </c>
      <c r="S11616" s="27">
        <f t="shared" si="657"/>
        <v>42633</v>
      </c>
      <c r="V11616" t="str">
        <f t="shared" si="658"/>
        <v/>
      </c>
    </row>
    <row r="11617" spans="1:51" x14ac:dyDescent="0.25">
      <c r="A11617" t="s">
        <v>391</v>
      </c>
      <c r="B11617" t="s">
        <v>218</v>
      </c>
      <c r="C11617">
        <v>161735384</v>
      </c>
      <c r="D11617">
        <v>264</v>
      </c>
      <c r="E11617" t="s">
        <v>91</v>
      </c>
      <c r="G11617">
        <v>0</v>
      </c>
      <c r="H11617">
        <v>2016</v>
      </c>
      <c r="I11617">
        <v>6</v>
      </c>
      <c r="J11617">
        <v>14</v>
      </c>
      <c r="K11617">
        <v>7</v>
      </c>
      <c r="L11617">
        <v>4</v>
      </c>
      <c r="M11617" t="s">
        <v>900</v>
      </c>
      <c r="N11617" t="s">
        <v>171</v>
      </c>
      <c r="O11617" t="s">
        <v>799</v>
      </c>
      <c r="R11617" t="str">
        <f t="shared" si="656"/>
        <v>Weekday</v>
      </c>
      <c r="S11617" s="27">
        <f t="shared" si="657"/>
        <v>42535</v>
      </c>
      <c r="V11617" t="str">
        <f t="shared" si="658"/>
        <v/>
      </c>
      <c r="AE11617" s="27"/>
      <c r="AO11617" s="27"/>
      <c r="AX11617" s="27"/>
      <c r="AY11617" s="27"/>
    </row>
    <row r="11618" spans="1:51" x14ac:dyDescent="0.25">
      <c r="A11618" t="s">
        <v>391</v>
      </c>
      <c r="B11618" t="s">
        <v>218</v>
      </c>
      <c r="C11618">
        <v>172395084</v>
      </c>
      <c r="D11618">
        <v>264</v>
      </c>
      <c r="E11618" t="s">
        <v>91</v>
      </c>
      <c r="G11618">
        <v>0</v>
      </c>
      <c r="H11618">
        <v>2017</v>
      </c>
      <c r="I11618">
        <v>8</v>
      </c>
      <c r="J11618">
        <v>27</v>
      </c>
      <c r="K11618">
        <v>6</v>
      </c>
      <c r="L11618">
        <v>6</v>
      </c>
      <c r="M11618" t="s">
        <v>899</v>
      </c>
      <c r="N11618" t="s">
        <v>171</v>
      </c>
      <c r="O11618" t="s">
        <v>799</v>
      </c>
      <c r="R11618" t="str">
        <f t="shared" si="656"/>
        <v>Weekend</v>
      </c>
      <c r="S11618" s="27">
        <f t="shared" si="657"/>
        <v>42974</v>
      </c>
      <c r="V11618" t="str">
        <f t="shared" si="658"/>
        <v/>
      </c>
      <c r="AX11618" s="27"/>
      <c r="AY11618" s="27"/>
    </row>
    <row r="11619" spans="1:51" x14ac:dyDescent="0.25">
      <c r="A11619" t="s">
        <v>391</v>
      </c>
      <c r="S11619" s="27"/>
      <c r="V11619" t="str">
        <f t="shared" si="658"/>
        <v/>
      </c>
      <c r="AE11619" s="27"/>
      <c r="AG11619" s="27"/>
      <c r="AX11619" s="27"/>
      <c r="AY11619" s="27"/>
    </row>
    <row r="11620" spans="1:51" x14ac:dyDescent="0.25">
      <c r="A11620" t="s">
        <v>391</v>
      </c>
      <c r="B11620" t="s">
        <v>218</v>
      </c>
      <c r="C11620">
        <v>171575186</v>
      </c>
      <c r="D11620">
        <v>264</v>
      </c>
      <c r="E11620" t="s">
        <v>91</v>
      </c>
      <c r="G11620">
        <v>0</v>
      </c>
      <c r="H11620">
        <v>2017</v>
      </c>
      <c r="I11620">
        <v>6</v>
      </c>
      <c r="J11620">
        <v>3</v>
      </c>
      <c r="K11620">
        <v>11</v>
      </c>
      <c r="L11620">
        <v>56</v>
      </c>
      <c r="M11620" t="s">
        <v>900</v>
      </c>
      <c r="N11620" t="s">
        <v>860</v>
      </c>
      <c r="O11620" t="s">
        <v>799</v>
      </c>
      <c r="R11620" t="str">
        <f t="shared" si="656"/>
        <v>Weekend</v>
      </c>
      <c r="S11620" s="27">
        <f t="shared" si="657"/>
        <v>42889</v>
      </c>
      <c r="V11620" t="str">
        <f t="shared" si="658"/>
        <v/>
      </c>
    </row>
    <row r="11621" spans="1:51" x14ac:dyDescent="0.25">
      <c r="A11621" t="s">
        <v>391</v>
      </c>
      <c r="B11621" t="s">
        <v>218</v>
      </c>
      <c r="C11621">
        <v>173085306</v>
      </c>
      <c r="D11621">
        <v>264</v>
      </c>
      <c r="E11621" t="s">
        <v>91</v>
      </c>
      <c r="G11621">
        <v>0</v>
      </c>
      <c r="H11621">
        <v>2017</v>
      </c>
      <c r="I11621">
        <v>11</v>
      </c>
      <c r="J11621">
        <v>4</v>
      </c>
      <c r="K11621">
        <v>13</v>
      </c>
      <c r="L11621">
        <v>53</v>
      </c>
      <c r="M11621" t="s">
        <v>900</v>
      </c>
      <c r="N11621" t="s">
        <v>171</v>
      </c>
      <c r="O11621" t="s">
        <v>799</v>
      </c>
      <c r="R11621" t="str">
        <f t="shared" si="656"/>
        <v>Weekend</v>
      </c>
      <c r="S11621" s="27">
        <f t="shared" si="657"/>
        <v>43043</v>
      </c>
      <c r="V11621" t="str">
        <f t="shared" si="658"/>
        <v/>
      </c>
      <c r="AX11621" s="27"/>
      <c r="AY11621" s="27"/>
    </row>
    <row r="11622" spans="1:51" x14ac:dyDescent="0.25">
      <c r="A11622" t="s">
        <v>391</v>
      </c>
      <c r="B11622" t="s">
        <v>218</v>
      </c>
      <c r="C11622">
        <v>170575248</v>
      </c>
      <c r="D11622">
        <v>264</v>
      </c>
      <c r="E11622" t="s">
        <v>91</v>
      </c>
      <c r="G11622">
        <v>0</v>
      </c>
      <c r="H11622">
        <v>2017</v>
      </c>
      <c r="I11622">
        <v>2</v>
      </c>
      <c r="J11622">
        <v>24</v>
      </c>
      <c r="K11622">
        <v>19</v>
      </c>
      <c r="L11622">
        <v>57</v>
      </c>
      <c r="M11622" t="s">
        <v>900</v>
      </c>
      <c r="N11622" t="s">
        <v>860</v>
      </c>
      <c r="O11622" t="s">
        <v>799</v>
      </c>
      <c r="R11622" t="str">
        <f t="shared" si="656"/>
        <v>Weekday</v>
      </c>
      <c r="S11622" s="27">
        <f t="shared" si="657"/>
        <v>42790</v>
      </c>
      <c r="V11622" t="str">
        <f t="shared" si="658"/>
        <v/>
      </c>
    </row>
    <row r="11623" spans="1:51" x14ac:dyDescent="0.25">
      <c r="A11623" t="s">
        <v>391</v>
      </c>
      <c r="S11623" s="27"/>
      <c r="V11623" t="str">
        <f t="shared" si="658"/>
        <v/>
      </c>
    </row>
    <row r="11624" spans="1:51" x14ac:dyDescent="0.25">
      <c r="A11624" t="s">
        <v>391</v>
      </c>
      <c r="B11624" t="s">
        <v>218</v>
      </c>
      <c r="C11624">
        <v>173395225</v>
      </c>
      <c r="D11624">
        <v>264</v>
      </c>
      <c r="E11624" t="s">
        <v>91</v>
      </c>
      <c r="G11624">
        <v>0</v>
      </c>
      <c r="H11624">
        <v>2017</v>
      </c>
      <c r="I11624">
        <v>12</v>
      </c>
      <c r="J11624">
        <v>1</v>
      </c>
      <c r="K11624">
        <v>19</v>
      </c>
      <c r="L11624">
        <v>10</v>
      </c>
      <c r="M11624" t="s">
        <v>900</v>
      </c>
      <c r="N11624" t="s">
        <v>860</v>
      </c>
      <c r="O11624" t="s">
        <v>799</v>
      </c>
      <c r="R11624" t="str">
        <f t="shared" si="656"/>
        <v>Weekday</v>
      </c>
      <c r="S11624" s="27">
        <f t="shared" si="657"/>
        <v>43070</v>
      </c>
      <c r="V11624" t="str">
        <f t="shared" si="658"/>
        <v/>
      </c>
      <c r="AE11624" s="27"/>
      <c r="AG11624" s="27"/>
      <c r="AX11624" s="27"/>
      <c r="AY11624" s="27"/>
    </row>
    <row r="11625" spans="1:51" x14ac:dyDescent="0.25">
      <c r="A11625" t="s">
        <v>391</v>
      </c>
      <c r="S11625" s="27"/>
      <c r="V11625" t="str">
        <f t="shared" si="658"/>
        <v/>
      </c>
      <c r="AE11625" s="27"/>
      <c r="AO11625" s="27"/>
      <c r="AX11625" s="27"/>
      <c r="AY11625" s="27"/>
    </row>
    <row r="11626" spans="1:51" x14ac:dyDescent="0.25">
      <c r="A11626" t="s">
        <v>391</v>
      </c>
      <c r="B11626" t="s">
        <v>218</v>
      </c>
      <c r="C11626">
        <v>170635053</v>
      </c>
      <c r="D11626">
        <v>264</v>
      </c>
      <c r="E11626" t="s">
        <v>91</v>
      </c>
      <c r="G11626">
        <v>0</v>
      </c>
      <c r="H11626">
        <v>2017</v>
      </c>
      <c r="I11626">
        <v>2</v>
      </c>
      <c r="J11626">
        <v>27</v>
      </c>
      <c r="K11626">
        <v>7</v>
      </c>
      <c r="L11626">
        <v>26</v>
      </c>
      <c r="M11626" t="s">
        <v>900</v>
      </c>
      <c r="N11626" t="s">
        <v>860</v>
      </c>
      <c r="O11626" t="s">
        <v>799</v>
      </c>
      <c r="R11626" t="str">
        <f t="shared" si="656"/>
        <v>Weekday</v>
      </c>
      <c r="S11626" s="27">
        <f t="shared" si="657"/>
        <v>42793</v>
      </c>
      <c r="V11626" t="str">
        <f t="shared" si="658"/>
        <v/>
      </c>
      <c r="AE11626" s="27"/>
      <c r="AO11626" s="27"/>
      <c r="AX11626" s="27"/>
      <c r="AY11626" s="27"/>
    </row>
    <row r="11627" spans="1:51" x14ac:dyDescent="0.25">
      <c r="A11627" t="s">
        <v>391</v>
      </c>
      <c r="B11627" t="s">
        <v>218</v>
      </c>
      <c r="C11627">
        <v>172045101</v>
      </c>
      <c r="D11627">
        <v>264</v>
      </c>
      <c r="E11627" t="s">
        <v>91</v>
      </c>
      <c r="G11627">
        <v>0</v>
      </c>
      <c r="H11627">
        <v>2017</v>
      </c>
      <c r="I11627">
        <v>7</v>
      </c>
      <c r="J11627">
        <v>20</v>
      </c>
      <c r="K11627">
        <v>8</v>
      </c>
      <c r="L11627">
        <v>25</v>
      </c>
      <c r="M11627" t="s">
        <v>900</v>
      </c>
      <c r="N11627" t="s">
        <v>860</v>
      </c>
      <c r="O11627" t="s">
        <v>799</v>
      </c>
      <c r="R11627" t="str">
        <f t="shared" si="656"/>
        <v>Weekday</v>
      </c>
      <c r="S11627" s="27">
        <f t="shared" si="657"/>
        <v>42936</v>
      </c>
      <c r="V11627" t="str">
        <f t="shared" si="658"/>
        <v/>
      </c>
    </row>
    <row r="11628" spans="1:51" x14ac:dyDescent="0.25">
      <c r="A11628" t="s">
        <v>391</v>
      </c>
      <c r="S11628" s="27"/>
      <c r="V11628" t="str">
        <f t="shared" si="658"/>
        <v/>
      </c>
      <c r="AE11628" s="27"/>
      <c r="AO11628" s="27"/>
      <c r="AX11628" s="27"/>
      <c r="AY11628" s="27"/>
    </row>
    <row r="11629" spans="1:51" x14ac:dyDescent="0.25">
      <c r="A11629" t="s">
        <v>391</v>
      </c>
      <c r="S11629" s="27"/>
      <c r="V11629" t="str">
        <f t="shared" si="658"/>
        <v/>
      </c>
      <c r="AX11629" s="27"/>
      <c r="AY11629" s="27"/>
    </row>
    <row r="11630" spans="1:51" x14ac:dyDescent="0.25">
      <c r="A11630" t="s">
        <v>391</v>
      </c>
      <c r="B11630" t="s">
        <v>218</v>
      </c>
      <c r="C11630">
        <v>163165301</v>
      </c>
      <c r="D11630">
        <v>264</v>
      </c>
      <c r="E11630" t="s">
        <v>91</v>
      </c>
      <c r="G11630">
        <v>0</v>
      </c>
      <c r="H11630">
        <v>2016</v>
      </c>
      <c r="I11630">
        <v>11</v>
      </c>
      <c r="J11630">
        <v>11</v>
      </c>
      <c r="K11630">
        <v>17</v>
      </c>
      <c r="L11630">
        <v>23</v>
      </c>
      <c r="M11630" t="s">
        <v>900</v>
      </c>
      <c r="N11630" t="s">
        <v>860</v>
      </c>
      <c r="O11630" t="s">
        <v>799</v>
      </c>
      <c r="R11630" t="str">
        <f t="shared" si="656"/>
        <v>Weekday</v>
      </c>
      <c r="S11630" s="27">
        <f t="shared" si="657"/>
        <v>42685</v>
      </c>
      <c r="V11630" t="str">
        <f t="shared" si="658"/>
        <v/>
      </c>
      <c r="AX11630" s="27"/>
      <c r="AY11630" s="27"/>
    </row>
    <row r="11631" spans="1:51" x14ac:dyDescent="0.25">
      <c r="A11631" t="s">
        <v>391</v>
      </c>
      <c r="S11631" s="27"/>
      <c r="V11631" t="str">
        <f t="shared" si="658"/>
        <v/>
      </c>
      <c r="AX11631" s="27"/>
      <c r="AY11631" s="27"/>
    </row>
    <row r="11632" spans="1:51" x14ac:dyDescent="0.25">
      <c r="A11632" t="s">
        <v>391</v>
      </c>
      <c r="B11632" t="s">
        <v>218</v>
      </c>
      <c r="C11632">
        <v>170375063</v>
      </c>
      <c r="D11632">
        <v>264</v>
      </c>
      <c r="E11632" t="s">
        <v>91</v>
      </c>
      <c r="G11632">
        <v>0</v>
      </c>
      <c r="H11632">
        <v>2017</v>
      </c>
      <c r="I11632">
        <v>2</v>
      </c>
      <c r="J11632">
        <v>3</v>
      </c>
      <c r="K11632">
        <v>10</v>
      </c>
      <c r="L11632">
        <v>44</v>
      </c>
      <c r="M11632" t="s">
        <v>900</v>
      </c>
      <c r="N11632" t="s">
        <v>860</v>
      </c>
      <c r="O11632" t="s">
        <v>799</v>
      </c>
      <c r="R11632" t="str">
        <f t="shared" si="656"/>
        <v>Weekday</v>
      </c>
      <c r="S11632" s="27">
        <f t="shared" si="657"/>
        <v>42769</v>
      </c>
      <c r="V11632" t="str">
        <f t="shared" si="658"/>
        <v/>
      </c>
      <c r="AE11632" s="27"/>
      <c r="AG11632" s="27"/>
      <c r="AX11632" s="27"/>
      <c r="AY11632" s="27"/>
    </row>
    <row r="11633" spans="1:51" x14ac:dyDescent="0.25">
      <c r="A11633" t="s">
        <v>391</v>
      </c>
      <c r="S11633" s="27"/>
      <c r="V11633" t="str">
        <f t="shared" si="658"/>
        <v/>
      </c>
      <c r="AE11633" s="27"/>
      <c r="AG11633" s="27"/>
      <c r="AX11633" s="27"/>
      <c r="AY11633" s="27"/>
    </row>
    <row r="11634" spans="1:51" x14ac:dyDescent="0.25">
      <c r="A11634" t="s">
        <v>391</v>
      </c>
      <c r="B11634" t="s">
        <v>218</v>
      </c>
      <c r="C11634">
        <v>170525245</v>
      </c>
      <c r="D11634">
        <v>264</v>
      </c>
      <c r="E11634" t="s">
        <v>91</v>
      </c>
      <c r="G11634">
        <v>0</v>
      </c>
      <c r="H11634">
        <v>2017</v>
      </c>
      <c r="I11634">
        <v>2</v>
      </c>
      <c r="J11634">
        <v>15</v>
      </c>
      <c r="K11634">
        <v>11</v>
      </c>
      <c r="L11634">
        <v>37</v>
      </c>
      <c r="M11634" t="s">
        <v>899</v>
      </c>
      <c r="N11634" t="s">
        <v>171</v>
      </c>
      <c r="O11634" t="s">
        <v>799</v>
      </c>
      <c r="R11634" t="str">
        <f t="shared" ref="R11634:R11696" si="659">IF(WEEKDAY(DATE(H11634,I11634,J11634),2) &lt; 6, "Weekday", "Weekend")</f>
        <v>Weekday</v>
      </c>
      <c r="S11634" s="27">
        <f t="shared" ref="S11634:S11696" si="660">DATE(H11634,I11634,J11634)</f>
        <v>42781</v>
      </c>
      <c r="V11634" t="str">
        <f t="shared" si="658"/>
        <v/>
      </c>
      <c r="AO11634" s="27"/>
      <c r="AX11634" s="27"/>
      <c r="AY11634" s="27"/>
    </row>
    <row r="11635" spans="1:51" x14ac:dyDescent="0.25">
      <c r="A11635" t="s">
        <v>391</v>
      </c>
      <c r="S11635" s="27"/>
      <c r="V11635" t="str">
        <f t="shared" si="658"/>
        <v/>
      </c>
      <c r="AX11635" s="27"/>
      <c r="AY11635" s="27"/>
    </row>
    <row r="11636" spans="1:51" x14ac:dyDescent="0.25">
      <c r="A11636" t="s">
        <v>391</v>
      </c>
      <c r="B11636" t="s">
        <v>218</v>
      </c>
      <c r="C11636">
        <v>171775308</v>
      </c>
      <c r="D11636">
        <v>264</v>
      </c>
      <c r="E11636" t="s">
        <v>91</v>
      </c>
      <c r="G11636">
        <v>0</v>
      </c>
      <c r="H11636">
        <v>2017</v>
      </c>
      <c r="I11636">
        <v>6</v>
      </c>
      <c r="J11636">
        <v>23</v>
      </c>
      <c r="K11636">
        <v>15</v>
      </c>
      <c r="L11636">
        <v>5</v>
      </c>
      <c r="M11636" t="s">
        <v>900</v>
      </c>
      <c r="N11636" t="s">
        <v>860</v>
      </c>
      <c r="O11636" t="s">
        <v>799</v>
      </c>
      <c r="R11636" t="str">
        <f t="shared" si="659"/>
        <v>Weekday</v>
      </c>
      <c r="S11636" s="27">
        <f t="shared" si="660"/>
        <v>42909</v>
      </c>
      <c r="V11636" t="str">
        <f t="shared" si="658"/>
        <v/>
      </c>
      <c r="AE11636" s="27"/>
      <c r="AO11636" s="27"/>
      <c r="AX11636" s="27"/>
      <c r="AY11636" s="27"/>
    </row>
    <row r="11637" spans="1:51" x14ac:dyDescent="0.25">
      <c r="A11637" t="s">
        <v>391</v>
      </c>
      <c r="B11637" t="s">
        <v>218</v>
      </c>
      <c r="C11637">
        <v>171035009</v>
      </c>
      <c r="D11637">
        <v>264</v>
      </c>
      <c r="E11637" t="s">
        <v>91</v>
      </c>
      <c r="G11637">
        <v>0</v>
      </c>
      <c r="H11637">
        <v>2017</v>
      </c>
      <c r="I11637">
        <v>4</v>
      </c>
      <c r="J11637">
        <v>10</v>
      </c>
      <c r="K11637">
        <v>11</v>
      </c>
      <c r="L11637">
        <v>28</v>
      </c>
      <c r="M11637" t="s">
        <v>900</v>
      </c>
      <c r="N11637" t="s">
        <v>860</v>
      </c>
      <c r="O11637" t="s">
        <v>799</v>
      </c>
      <c r="R11637" t="str">
        <f t="shared" si="659"/>
        <v>Weekday</v>
      </c>
      <c r="S11637" s="27">
        <f t="shared" si="660"/>
        <v>42835</v>
      </c>
      <c r="V11637" t="str">
        <f t="shared" si="658"/>
        <v/>
      </c>
      <c r="AE11637" s="27"/>
      <c r="AG11637" s="27"/>
      <c r="AX11637" s="27"/>
      <c r="AY11637" s="27"/>
    </row>
    <row r="11638" spans="1:51" x14ac:dyDescent="0.25">
      <c r="A11638" t="s">
        <v>391</v>
      </c>
      <c r="B11638" t="s">
        <v>218</v>
      </c>
      <c r="C11638">
        <v>163645393</v>
      </c>
      <c r="D11638">
        <v>264</v>
      </c>
      <c r="E11638" t="s">
        <v>91</v>
      </c>
      <c r="G11638">
        <v>0</v>
      </c>
      <c r="H11638">
        <v>2016</v>
      </c>
      <c r="I11638">
        <v>12</v>
      </c>
      <c r="J11638">
        <v>28</v>
      </c>
      <c r="K11638">
        <v>17</v>
      </c>
      <c r="L11638">
        <v>25</v>
      </c>
      <c r="M11638" t="s">
        <v>900</v>
      </c>
      <c r="N11638" t="s">
        <v>171</v>
      </c>
      <c r="O11638" t="s">
        <v>799</v>
      </c>
      <c r="R11638" t="str">
        <f t="shared" si="659"/>
        <v>Weekday</v>
      </c>
      <c r="S11638" s="27">
        <f t="shared" si="660"/>
        <v>42732</v>
      </c>
      <c r="V11638" t="str">
        <f t="shared" si="658"/>
        <v/>
      </c>
    </row>
    <row r="11639" spans="1:51" x14ac:dyDescent="0.25">
      <c r="A11639" t="s">
        <v>391</v>
      </c>
      <c r="B11639" t="s">
        <v>218</v>
      </c>
      <c r="C11639">
        <v>171935317</v>
      </c>
      <c r="D11639">
        <v>264</v>
      </c>
      <c r="E11639" t="s">
        <v>91</v>
      </c>
      <c r="G11639">
        <v>0</v>
      </c>
      <c r="H11639">
        <v>2017</v>
      </c>
      <c r="I11639">
        <v>6</v>
      </c>
      <c r="J11639">
        <v>22</v>
      </c>
      <c r="K11639">
        <v>20</v>
      </c>
      <c r="L11639">
        <v>24</v>
      </c>
      <c r="M11639" t="s">
        <v>900</v>
      </c>
      <c r="N11639" t="s">
        <v>404</v>
      </c>
      <c r="O11639" t="s">
        <v>799</v>
      </c>
      <c r="R11639" t="str">
        <f t="shared" si="659"/>
        <v>Weekday</v>
      </c>
      <c r="S11639" s="27">
        <f t="shared" si="660"/>
        <v>42908</v>
      </c>
      <c r="V11639" t="str">
        <f t="shared" si="658"/>
        <v/>
      </c>
    </row>
    <row r="11640" spans="1:51" x14ac:dyDescent="0.25">
      <c r="A11640" t="s">
        <v>391</v>
      </c>
      <c r="B11640" t="s">
        <v>218</v>
      </c>
      <c r="C11640">
        <v>163585011</v>
      </c>
      <c r="D11640">
        <v>264</v>
      </c>
      <c r="E11640" t="s">
        <v>91</v>
      </c>
      <c r="G11640">
        <v>0</v>
      </c>
      <c r="H11640">
        <v>2016</v>
      </c>
      <c r="I11640">
        <v>12</v>
      </c>
      <c r="J11640">
        <v>16</v>
      </c>
      <c r="K11640">
        <v>17</v>
      </c>
      <c r="L11640">
        <v>25</v>
      </c>
      <c r="M11640" t="s">
        <v>900</v>
      </c>
      <c r="N11640" t="s">
        <v>171</v>
      </c>
      <c r="O11640" t="s">
        <v>799</v>
      </c>
      <c r="R11640" t="str">
        <f t="shared" si="659"/>
        <v>Weekday</v>
      </c>
      <c r="S11640" s="27">
        <f t="shared" si="660"/>
        <v>42720</v>
      </c>
      <c r="V11640" t="str">
        <f t="shared" si="658"/>
        <v/>
      </c>
      <c r="AO11640" s="27"/>
      <c r="AX11640" s="27"/>
      <c r="AY11640" s="27"/>
    </row>
    <row r="11641" spans="1:51" x14ac:dyDescent="0.25">
      <c r="A11641" t="s">
        <v>391</v>
      </c>
      <c r="B11641" t="s">
        <v>218</v>
      </c>
      <c r="C11641">
        <v>173145088</v>
      </c>
      <c r="D11641">
        <v>264</v>
      </c>
      <c r="E11641" t="s">
        <v>91</v>
      </c>
      <c r="G11641">
        <v>0</v>
      </c>
      <c r="H11641">
        <v>2017</v>
      </c>
      <c r="I11641">
        <v>9</v>
      </c>
      <c r="J11641">
        <v>24</v>
      </c>
      <c r="K11641">
        <v>21</v>
      </c>
      <c r="L11641">
        <v>3</v>
      </c>
      <c r="M11641" t="s">
        <v>900</v>
      </c>
      <c r="N11641" t="s">
        <v>171</v>
      </c>
      <c r="O11641" t="s">
        <v>799</v>
      </c>
      <c r="R11641" t="str">
        <f t="shared" si="659"/>
        <v>Weekend</v>
      </c>
      <c r="S11641" s="27">
        <f t="shared" si="660"/>
        <v>43002</v>
      </c>
      <c r="V11641" t="str">
        <f t="shared" si="658"/>
        <v/>
      </c>
    </row>
    <row r="11642" spans="1:51" x14ac:dyDescent="0.25">
      <c r="A11642" t="s">
        <v>391</v>
      </c>
      <c r="B11642" t="s">
        <v>218</v>
      </c>
      <c r="C11642">
        <v>163105074</v>
      </c>
      <c r="D11642">
        <v>264</v>
      </c>
      <c r="E11642" t="s">
        <v>91</v>
      </c>
      <c r="G11642">
        <v>0</v>
      </c>
      <c r="H11642">
        <v>2016</v>
      </c>
      <c r="I11642">
        <v>11</v>
      </c>
      <c r="J11642">
        <v>3</v>
      </c>
      <c r="K11642">
        <v>7</v>
      </c>
      <c r="L11642">
        <v>3</v>
      </c>
      <c r="M11642" t="s">
        <v>900</v>
      </c>
      <c r="N11642" t="s">
        <v>171</v>
      </c>
      <c r="O11642" t="s">
        <v>799</v>
      </c>
      <c r="R11642" t="str">
        <f t="shared" si="659"/>
        <v>Weekday</v>
      </c>
      <c r="S11642" s="27">
        <f t="shared" si="660"/>
        <v>42677</v>
      </c>
      <c r="V11642" t="str">
        <f t="shared" si="658"/>
        <v/>
      </c>
      <c r="AE11642" s="27"/>
      <c r="AO11642" s="27"/>
      <c r="AX11642" s="27"/>
      <c r="AY11642" s="27"/>
    </row>
    <row r="11643" spans="1:51" x14ac:dyDescent="0.25">
      <c r="A11643" t="s">
        <v>391</v>
      </c>
      <c r="S11643" s="27"/>
      <c r="V11643" t="str">
        <f t="shared" si="658"/>
        <v/>
      </c>
      <c r="AE11643" s="27"/>
      <c r="AO11643" s="27"/>
      <c r="AX11643" s="27"/>
      <c r="AY11643" s="27"/>
    </row>
    <row r="11644" spans="1:51" x14ac:dyDescent="0.25">
      <c r="A11644" t="s">
        <v>391</v>
      </c>
      <c r="B11644" t="s">
        <v>218</v>
      </c>
      <c r="C11644">
        <v>173125498</v>
      </c>
      <c r="D11644">
        <v>264</v>
      </c>
      <c r="E11644" t="s">
        <v>91</v>
      </c>
      <c r="G11644">
        <v>0</v>
      </c>
      <c r="H11644">
        <v>2017</v>
      </c>
      <c r="I11644">
        <v>11</v>
      </c>
      <c r="J11644">
        <v>8</v>
      </c>
      <c r="K11644">
        <v>18</v>
      </c>
      <c r="L11644">
        <v>17</v>
      </c>
      <c r="M11644" t="s">
        <v>900</v>
      </c>
      <c r="N11644" t="s">
        <v>860</v>
      </c>
      <c r="O11644" t="s">
        <v>799</v>
      </c>
      <c r="R11644" t="str">
        <f t="shared" si="659"/>
        <v>Weekday</v>
      </c>
      <c r="S11644" s="27">
        <f t="shared" si="660"/>
        <v>43047</v>
      </c>
      <c r="V11644" t="str">
        <f t="shared" si="658"/>
        <v/>
      </c>
      <c r="AE11644" s="27"/>
      <c r="AO11644" s="27"/>
      <c r="AX11644" s="27"/>
      <c r="AY11644" s="27"/>
    </row>
    <row r="11645" spans="1:51" x14ac:dyDescent="0.25">
      <c r="A11645" t="s">
        <v>391</v>
      </c>
      <c r="S11645" s="27"/>
      <c r="V11645" t="str">
        <f t="shared" si="658"/>
        <v/>
      </c>
    </row>
    <row r="11646" spans="1:51" x14ac:dyDescent="0.25">
      <c r="A11646" t="s">
        <v>391</v>
      </c>
      <c r="B11646" t="s">
        <v>218</v>
      </c>
      <c r="C11646">
        <v>162925901</v>
      </c>
      <c r="D11646">
        <v>264</v>
      </c>
      <c r="E11646" t="s">
        <v>91</v>
      </c>
      <c r="G11646">
        <v>0</v>
      </c>
      <c r="H11646">
        <v>2016</v>
      </c>
      <c r="I11646">
        <v>10</v>
      </c>
      <c r="J11646">
        <v>12</v>
      </c>
      <c r="K11646">
        <v>7</v>
      </c>
      <c r="L11646">
        <v>33</v>
      </c>
      <c r="M11646" t="s">
        <v>900</v>
      </c>
      <c r="N11646" t="s">
        <v>171</v>
      </c>
      <c r="O11646" t="s">
        <v>799</v>
      </c>
      <c r="R11646" t="str">
        <f t="shared" si="659"/>
        <v>Weekday</v>
      </c>
      <c r="S11646" s="27">
        <f t="shared" si="660"/>
        <v>42655</v>
      </c>
      <c r="V11646" t="str">
        <f t="shared" si="658"/>
        <v/>
      </c>
      <c r="AE11646" s="27"/>
      <c r="AO11646" s="27"/>
      <c r="AX11646" s="27"/>
      <c r="AY11646" s="27"/>
    </row>
    <row r="11647" spans="1:51" x14ac:dyDescent="0.25">
      <c r="A11647" t="s">
        <v>391</v>
      </c>
      <c r="B11647" t="s">
        <v>218</v>
      </c>
      <c r="C11647">
        <v>162925892</v>
      </c>
      <c r="D11647">
        <v>264</v>
      </c>
      <c r="E11647" t="s">
        <v>91</v>
      </c>
      <c r="G11647">
        <v>0</v>
      </c>
      <c r="H11647">
        <v>2016</v>
      </c>
      <c r="I11647">
        <v>10</v>
      </c>
      <c r="J11647">
        <v>12</v>
      </c>
      <c r="K11647">
        <v>7</v>
      </c>
      <c r="L11647">
        <v>33</v>
      </c>
      <c r="M11647" t="s">
        <v>900</v>
      </c>
      <c r="N11647" t="s">
        <v>171</v>
      </c>
      <c r="O11647" t="s">
        <v>799</v>
      </c>
      <c r="R11647" t="str">
        <f t="shared" si="659"/>
        <v>Weekday</v>
      </c>
      <c r="S11647" s="27">
        <f t="shared" si="660"/>
        <v>42655</v>
      </c>
      <c r="V11647" t="str">
        <f t="shared" si="658"/>
        <v/>
      </c>
      <c r="AE11647" s="27"/>
      <c r="AO11647" s="27"/>
      <c r="AX11647" s="27"/>
      <c r="AY11647" s="27"/>
    </row>
    <row r="11648" spans="1:51" x14ac:dyDescent="0.25">
      <c r="A11648" t="s">
        <v>391</v>
      </c>
      <c r="S11648" s="27"/>
      <c r="V11648" t="str">
        <f t="shared" si="658"/>
        <v/>
      </c>
      <c r="AE11648" s="27"/>
      <c r="AO11648" s="27"/>
      <c r="AX11648" s="27"/>
      <c r="AY11648" s="27"/>
    </row>
    <row r="11649" spans="1:51" x14ac:dyDescent="0.25">
      <c r="A11649" t="s">
        <v>391</v>
      </c>
      <c r="B11649" t="s">
        <v>218</v>
      </c>
      <c r="C11649">
        <v>163405396</v>
      </c>
      <c r="D11649">
        <v>264</v>
      </c>
      <c r="E11649" t="s">
        <v>91</v>
      </c>
      <c r="G11649">
        <v>0</v>
      </c>
      <c r="H11649">
        <v>2016</v>
      </c>
      <c r="I11649">
        <v>12</v>
      </c>
      <c r="J11649">
        <v>5</v>
      </c>
      <c r="K11649">
        <v>17</v>
      </c>
      <c r="L11649">
        <v>25</v>
      </c>
      <c r="M11649" t="s">
        <v>900</v>
      </c>
      <c r="N11649" t="s">
        <v>860</v>
      </c>
      <c r="O11649" t="s">
        <v>799</v>
      </c>
      <c r="R11649" t="str">
        <f t="shared" si="659"/>
        <v>Weekday</v>
      </c>
      <c r="S11649" s="27">
        <f t="shared" si="660"/>
        <v>42709</v>
      </c>
      <c r="V11649" t="str">
        <f t="shared" si="658"/>
        <v/>
      </c>
      <c r="AE11649" s="27"/>
      <c r="AO11649" s="27"/>
      <c r="AX11649" s="27"/>
      <c r="AY11649" s="27"/>
    </row>
    <row r="11650" spans="1:51" x14ac:dyDescent="0.25">
      <c r="A11650" t="s">
        <v>391</v>
      </c>
      <c r="B11650" t="s">
        <v>218</v>
      </c>
      <c r="C11650">
        <v>173145010</v>
      </c>
      <c r="D11650">
        <v>264</v>
      </c>
      <c r="E11650" t="s">
        <v>91</v>
      </c>
      <c r="G11650">
        <v>0</v>
      </c>
      <c r="H11650">
        <v>2017</v>
      </c>
      <c r="I11650">
        <v>11</v>
      </c>
      <c r="J11650">
        <v>9</v>
      </c>
      <c r="K11650">
        <v>19</v>
      </c>
      <c r="L11650">
        <v>45</v>
      </c>
      <c r="M11650" t="s">
        <v>900</v>
      </c>
      <c r="N11650" t="s">
        <v>171</v>
      </c>
      <c r="O11650" t="s">
        <v>1933</v>
      </c>
      <c r="R11650" t="str">
        <f t="shared" si="659"/>
        <v>Weekday</v>
      </c>
      <c r="S11650" s="27">
        <f t="shared" si="660"/>
        <v>43048</v>
      </c>
      <c r="V11650" t="str">
        <f t="shared" si="658"/>
        <v/>
      </c>
      <c r="AX11650" s="27"/>
      <c r="AY11650" s="27"/>
    </row>
    <row r="11651" spans="1:51" x14ac:dyDescent="0.25">
      <c r="A11651" t="s">
        <v>391</v>
      </c>
      <c r="S11651" s="27"/>
      <c r="V11651" t="str">
        <f t="shared" ref="V11651:V11714" si="661">T11651&amp;U11651</f>
        <v/>
      </c>
      <c r="AX11651" s="27"/>
      <c r="AY11651" s="27"/>
    </row>
    <row r="11652" spans="1:51" x14ac:dyDescent="0.25">
      <c r="A11652" t="s">
        <v>391</v>
      </c>
      <c r="B11652" t="s">
        <v>218</v>
      </c>
      <c r="C11652">
        <v>173495112</v>
      </c>
      <c r="D11652">
        <v>264</v>
      </c>
      <c r="E11652" t="s">
        <v>91</v>
      </c>
      <c r="G11652">
        <v>0</v>
      </c>
      <c r="H11652">
        <v>2017</v>
      </c>
      <c r="I11652">
        <v>12</v>
      </c>
      <c r="J11652">
        <v>11</v>
      </c>
      <c r="K11652">
        <v>7</v>
      </c>
      <c r="L11652">
        <v>57</v>
      </c>
      <c r="M11652" t="s">
        <v>900</v>
      </c>
      <c r="N11652" t="s">
        <v>860</v>
      </c>
      <c r="O11652" t="s">
        <v>799</v>
      </c>
      <c r="R11652" t="str">
        <f t="shared" si="659"/>
        <v>Weekday</v>
      </c>
      <c r="S11652" s="27">
        <f t="shared" si="660"/>
        <v>43080</v>
      </c>
      <c r="V11652" t="str">
        <f t="shared" si="661"/>
        <v/>
      </c>
      <c r="AE11652" s="27"/>
      <c r="AG11652" s="27"/>
      <c r="AX11652" s="27"/>
      <c r="AY11652" s="27"/>
    </row>
    <row r="11653" spans="1:51" x14ac:dyDescent="0.25">
      <c r="A11653" t="s">
        <v>391</v>
      </c>
      <c r="B11653" t="s">
        <v>218</v>
      </c>
      <c r="C11653">
        <v>163395321</v>
      </c>
      <c r="D11653">
        <v>264</v>
      </c>
      <c r="E11653" t="s">
        <v>91</v>
      </c>
      <c r="G11653">
        <v>0</v>
      </c>
      <c r="H11653">
        <v>2016</v>
      </c>
      <c r="I11653">
        <v>11</v>
      </c>
      <c r="J11653">
        <v>20</v>
      </c>
      <c r="K11653">
        <v>4</v>
      </c>
      <c r="L11653">
        <v>46</v>
      </c>
      <c r="M11653" t="s">
        <v>900</v>
      </c>
      <c r="N11653" t="s">
        <v>404</v>
      </c>
      <c r="O11653" t="s">
        <v>799</v>
      </c>
      <c r="R11653" t="str">
        <f t="shared" si="659"/>
        <v>Weekend</v>
      </c>
      <c r="S11653" s="27">
        <f t="shared" si="660"/>
        <v>42694</v>
      </c>
      <c r="V11653" t="str">
        <f t="shared" si="661"/>
        <v/>
      </c>
      <c r="AX11653" s="27"/>
      <c r="AY11653" s="27"/>
    </row>
    <row r="11654" spans="1:51" x14ac:dyDescent="0.25">
      <c r="A11654" t="s">
        <v>391</v>
      </c>
      <c r="S11654" s="27"/>
      <c r="V11654" t="str">
        <f t="shared" si="661"/>
        <v/>
      </c>
      <c r="AE11654" s="27"/>
      <c r="AG11654" s="27"/>
      <c r="AX11654" s="27"/>
      <c r="AY11654" s="27"/>
    </row>
    <row r="11655" spans="1:51" x14ac:dyDescent="0.25">
      <c r="A11655" t="s">
        <v>391</v>
      </c>
      <c r="S11655" s="27"/>
      <c r="V11655" t="str">
        <f t="shared" si="661"/>
        <v/>
      </c>
    </row>
    <row r="11656" spans="1:51" x14ac:dyDescent="0.25">
      <c r="A11656" t="s">
        <v>391</v>
      </c>
      <c r="B11656" t="s">
        <v>218</v>
      </c>
      <c r="C11656">
        <v>163155234</v>
      </c>
      <c r="D11656">
        <v>264</v>
      </c>
      <c r="E11656" t="s">
        <v>91</v>
      </c>
      <c r="G11656">
        <v>0</v>
      </c>
      <c r="H11656">
        <v>2016</v>
      </c>
      <c r="I11656">
        <v>11</v>
      </c>
      <c r="J11656">
        <v>7</v>
      </c>
      <c r="K11656">
        <v>18</v>
      </c>
      <c r="L11656">
        <v>10</v>
      </c>
      <c r="M11656" t="s">
        <v>900</v>
      </c>
      <c r="N11656" t="s">
        <v>170</v>
      </c>
      <c r="O11656" t="s">
        <v>799</v>
      </c>
      <c r="R11656" t="str">
        <f t="shared" si="659"/>
        <v>Weekday</v>
      </c>
      <c r="S11656" s="27">
        <f t="shared" si="660"/>
        <v>42681</v>
      </c>
      <c r="V11656" t="str">
        <f t="shared" si="661"/>
        <v/>
      </c>
      <c r="AX11656" s="27"/>
      <c r="AY11656" s="27"/>
    </row>
    <row r="11657" spans="1:51" x14ac:dyDescent="0.25">
      <c r="A11657" t="s">
        <v>391</v>
      </c>
      <c r="S11657" s="27"/>
      <c r="V11657" t="str">
        <f t="shared" si="661"/>
        <v/>
      </c>
      <c r="AE11657" s="27"/>
      <c r="AO11657" s="27"/>
      <c r="AX11657" s="27"/>
      <c r="AY11657" s="27"/>
    </row>
    <row r="11658" spans="1:51" x14ac:dyDescent="0.25">
      <c r="A11658" t="s">
        <v>391</v>
      </c>
      <c r="S11658" s="27"/>
      <c r="V11658" t="str">
        <f t="shared" si="661"/>
        <v/>
      </c>
      <c r="AE11658" s="27"/>
      <c r="AG11658" s="27"/>
      <c r="AX11658" s="27"/>
      <c r="AY11658" s="27"/>
    </row>
    <row r="11659" spans="1:51" x14ac:dyDescent="0.25">
      <c r="A11659" t="s">
        <v>391</v>
      </c>
      <c r="B11659" t="s">
        <v>218</v>
      </c>
      <c r="C11659">
        <v>160825255</v>
      </c>
      <c r="D11659">
        <v>264</v>
      </c>
      <c r="E11659" t="s">
        <v>91</v>
      </c>
      <c r="G11659">
        <v>15.124000000000001</v>
      </c>
      <c r="H11659">
        <v>2016</v>
      </c>
      <c r="I11659">
        <v>3</v>
      </c>
      <c r="J11659">
        <v>20</v>
      </c>
      <c r="K11659">
        <v>2</v>
      </c>
      <c r="L11659">
        <v>30</v>
      </c>
      <c r="M11659" t="s">
        <v>900</v>
      </c>
      <c r="N11659" t="s">
        <v>170</v>
      </c>
      <c r="O11659" t="s">
        <v>799</v>
      </c>
      <c r="Q11659" t="s">
        <v>631</v>
      </c>
      <c r="R11659" t="str">
        <f t="shared" si="659"/>
        <v>Weekend</v>
      </c>
      <c r="S11659" s="27">
        <f t="shared" si="660"/>
        <v>42449</v>
      </c>
      <c r="V11659" t="str">
        <f t="shared" si="661"/>
        <v/>
      </c>
      <c r="AX11659" s="27"/>
      <c r="AY11659" s="27"/>
    </row>
    <row r="11660" spans="1:51" x14ac:dyDescent="0.25">
      <c r="A11660" t="s">
        <v>391</v>
      </c>
      <c r="B11660" t="s">
        <v>218</v>
      </c>
      <c r="C11660">
        <v>151585359</v>
      </c>
      <c r="D11660">
        <v>264</v>
      </c>
      <c r="E11660" t="s">
        <v>91</v>
      </c>
      <c r="G11660">
        <v>14.994999999999999</v>
      </c>
      <c r="H11660">
        <v>2015</v>
      </c>
      <c r="I11660">
        <v>6</v>
      </c>
      <c r="J11660">
        <v>4</v>
      </c>
      <c r="K11660">
        <v>5</v>
      </c>
      <c r="L11660">
        <v>40</v>
      </c>
      <c r="M11660" t="s">
        <v>900</v>
      </c>
      <c r="N11660" t="s">
        <v>171</v>
      </c>
      <c r="O11660" t="s">
        <v>799</v>
      </c>
      <c r="Q11660" t="s">
        <v>633</v>
      </c>
      <c r="R11660" t="str">
        <f t="shared" si="659"/>
        <v>Weekday</v>
      </c>
      <c r="S11660" s="27">
        <f t="shared" si="660"/>
        <v>42159</v>
      </c>
      <c r="V11660" t="str">
        <f t="shared" si="661"/>
        <v/>
      </c>
      <c r="AE11660" s="27"/>
      <c r="AO11660" s="27"/>
      <c r="AX11660" s="27"/>
      <c r="AY11660" s="27"/>
    </row>
    <row r="11661" spans="1:51" x14ac:dyDescent="0.25">
      <c r="A11661" t="s">
        <v>391</v>
      </c>
      <c r="B11661" t="s">
        <v>218</v>
      </c>
      <c r="C11661">
        <v>132905014</v>
      </c>
      <c r="D11661">
        <v>264</v>
      </c>
      <c r="E11661" t="s">
        <v>91</v>
      </c>
      <c r="G11661">
        <v>15.128</v>
      </c>
      <c r="H11661">
        <v>2013</v>
      </c>
      <c r="I11661">
        <v>10</v>
      </c>
      <c r="J11661">
        <v>9</v>
      </c>
      <c r="K11661">
        <v>16</v>
      </c>
      <c r="L11661">
        <v>30</v>
      </c>
      <c r="M11661" t="s">
        <v>900</v>
      </c>
      <c r="N11661" t="s">
        <v>171</v>
      </c>
      <c r="O11661" t="s">
        <v>799</v>
      </c>
      <c r="Q11661" t="s">
        <v>631</v>
      </c>
      <c r="R11661" t="str">
        <f t="shared" si="659"/>
        <v>Weekday</v>
      </c>
      <c r="S11661" s="27">
        <f t="shared" si="660"/>
        <v>41556</v>
      </c>
      <c r="V11661" t="str">
        <f t="shared" si="661"/>
        <v/>
      </c>
      <c r="AE11661" s="27"/>
      <c r="AG11661" s="27"/>
      <c r="AX11661" s="27"/>
      <c r="AY11661" s="27"/>
    </row>
    <row r="11662" spans="1:51" x14ac:dyDescent="0.25">
      <c r="A11662" t="s">
        <v>391</v>
      </c>
      <c r="B11662" t="s">
        <v>218</v>
      </c>
      <c r="C11662">
        <v>150335209</v>
      </c>
      <c r="D11662">
        <v>264</v>
      </c>
      <c r="E11662" t="s">
        <v>91</v>
      </c>
      <c r="G11662">
        <v>0</v>
      </c>
      <c r="H11662">
        <v>2015</v>
      </c>
      <c r="I11662">
        <v>1</v>
      </c>
      <c r="J11662">
        <v>31</v>
      </c>
      <c r="K11662">
        <v>18</v>
      </c>
      <c r="L11662">
        <v>10</v>
      </c>
      <c r="M11662" t="s">
        <v>900</v>
      </c>
      <c r="N11662" t="s">
        <v>171</v>
      </c>
      <c r="O11662" t="s">
        <v>799</v>
      </c>
      <c r="R11662" t="str">
        <f t="shared" si="659"/>
        <v>Weekend</v>
      </c>
      <c r="S11662" s="27">
        <f t="shared" si="660"/>
        <v>42035</v>
      </c>
      <c r="V11662" t="str">
        <f t="shared" si="661"/>
        <v/>
      </c>
    </row>
    <row r="11663" spans="1:51" x14ac:dyDescent="0.25">
      <c r="A11663" t="s">
        <v>391</v>
      </c>
      <c r="B11663" t="s">
        <v>218</v>
      </c>
      <c r="C11663">
        <v>161625097</v>
      </c>
      <c r="D11663">
        <v>264</v>
      </c>
      <c r="E11663" t="s">
        <v>91</v>
      </c>
      <c r="G11663">
        <v>0</v>
      </c>
      <c r="H11663">
        <v>2016</v>
      </c>
      <c r="I11663">
        <v>6</v>
      </c>
      <c r="J11663">
        <v>6</v>
      </c>
      <c r="K11663">
        <v>17</v>
      </c>
      <c r="L11663">
        <v>30</v>
      </c>
      <c r="M11663" t="s">
        <v>900</v>
      </c>
      <c r="N11663" t="s">
        <v>171</v>
      </c>
      <c r="O11663" t="s">
        <v>799</v>
      </c>
      <c r="R11663" t="str">
        <f t="shared" si="659"/>
        <v>Weekday</v>
      </c>
      <c r="S11663" s="27">
        <f t="shared" si="660"/>
        <v>42527</v>
      </c>
      <c r="V11663" t="str">
        <f t="shared" si="661"/>
        <v/>
      </c>
    </row>
    <row r="11664" spans="1:51" x14ac:dyDescent="0.25">
      <c r="A11664" t="s">
        <v>391</v>
      </c>
      <c r="B11664" t="s">
        <v>218</v>
      </c>
      <c r="C11664">
        <v>151585402</v>
      </c>
      <c r="D11664">
        <v>264</v>
      </c>
      <c r="E11664" t="s">
        <v>91</v>
      </c>
      <c r="G11664">
        <v>15.114000000000001</v>
      </c>
      <c r="H11664">
        <v>2015</v>
      </c>
      <c r="I11664">
        <v>6</v>
      </c>
      <c r="J11664">
        <v>7</v>
      </c>
      <c r="K11664">
        <v>21</v>
      </c>
      <c r="L11664">
        <v>43</v>
      </c>
      <c r="M11664" t="s">
        <v>900</v>
      </c>
      <c r="N11664" t="s">
        <v>860</v>
      </c>
      <c r="O11664" t="s">
        <v>1933</v>
      </c>
      <c r="Q11664" t="s">
        <v>631</v>
      </c>
      <c r="R11664" t="str">
        <f t="shared" si="659"/>
        <v>Weekend</v>
      </c>
      <c r="S11664" s="27">
        <f t="shared" si="660"/>
        <v>42162</v>
      </c>
      <c r="V11664" t="str">
        <f t="shared" si="661"/>
        <v/>
      </c>
    </row>
    <row r="11665" spans="1:51" x14ac:dyDescent="0.25">
      <c r="A11665" t="s">
        <v>391</v>
      </c>
      <c r="B11665" t="s">
        <v>218</v>
      </c>
      <c r="C11665">
        <v>151965007</v>
      </c>
      <c r="D11665">
        <v>264</v>
      </c>
      <c r="E11665" t="s">
        <v>91</v>
      </c>
      <c r="G11665">
        <v>15.115</v>
      </c>
      <c r="H11665">
        <v>2015</v>
      </c>
      <c r="I11665">
        <v>6</v>
      </c>
      <c r="J11665">
        <v>14</v>
      </c>
      <c r="K11665">
        <v>22</v>
      </c>
      <c r="L11665">
        <v>58</v>
      </c>
      <c r="M11665" t="s">
        <v>900</v>
      </c>
      <c r="N11665" t="s">
        <v>860</v>
      </c>
      <c r="O11665" t="s">
        <v>1933</v>
      </c>
      <c r="Q11665" t="s">
        <v>631</v>
      </c>
      <c r="R11665" t="str">
        <f t="shared" si="659"/>
        <v>Weekend</v>
      </c>
      <c r="S11665" s="27">
        <f t="shared" si="660"/>
        <v>42169</v>
      </c>
      <c r="V11665" t="str">
        <f t="shared" si="661"/>
        <v/>
      </c>
      <c r="AE11665" s="27"/>
      <c r="AG11665" s="27"/>
      <c r="AX11665" s="27"/>
      <c r="AY11665" s="27"/>
    </row>
    <row r="11666" spans="1:51" x14ac:dyDescent="0.25">
      <c r="A11666" t="s">
        <v>391</v>
      </c>
      <c r="B11666" t="s">
        <v>218</v>
      </c>
      <c r="C11666">
        <v>151115130</v>
      </c>
      <c r="D11666">
        <v>264</v>
      </c>
      <c r="E11666" t="s">
        <v>91</v>
      </c>
      <c r="G11666">
        <v>15.119</v>
      </c>
      <c r="H11666">
        <v>2015</v>
      </c>
      <c r="I11666">
        <v>4</v>
      </c>
      <c r="J11666">
        <v>20</v>
      </c>
      <c r="K11666">
        <v>20</v>
      </c>
      <c r="L11666">
        <v>4</v>
      </c>
      <c r="M11666" t="s">
        <v>900</v>
      </c>
      <c r="N11666" t="s">
        <v>860</v>
      </c>
      <c r="O11666" t="s">
        <v>799</v>
      </c>
      <c r="Q11666" t="s">
        <v>631</v>
      </c>
      <c r="R11666" t="str">
        <f t="shared" si="659"/>
        <v>Weekday</v>
      </c>
      <c r="S11666" s="27">
        <f t="shared" si="660"/>
        <v>42114</v>
      </c>
      <c r="V11666" t="str">
        <f t="shared" si="661"/>
        <v/>
      </c>
      <c r="AE11666" s="27"/>
      <c r="AG11666" s="27"/>
      <c r="AX11666" s="27"/>
      <c r="AY11666" s="27"/>
    </row>
    <row r="11667" spans="1:51" x14ac:dyDescent="0.25">
      <c r="A11667" t="s">
        <v>391</v>
      </c>
      <c r="B11667" t="s">
        <v>218</v>
      </c>
      <c r="C11667">
        <v>150845093</v>
      </c>
      <c r="D11667">
        <v>264</v>
      </c>
      <c r="E11667" t="s">
        <v>91</v>
      </c>
      <c r="G11667">
        <v>0</v>
      </c>
      <c r="H11667">
        <v>2015</v>
      </c>
      <c r="I11667">
        <v>3</v>
      </c>
      <c r="J11667">
        <v>25</v>
      </c>
      <c r="K11667">
        <v>8</v>
      </c>
      <c r="L11667">
        <v>0</v>
      </c>
      <c r="M11667" t="s">
        <v>900</v>
      </c>
      <c r="N11667" t="s">
        <v>860</v>
      </c>
      <c r="O11667" t="s">
        <v>799</v>
      </c>
      <c r="R11667" t="str">
        <f t="shared" si="659"/>
        <v>Weekday</v>
      </c>
      <c r="S11667" s="27">
        <f t="shared" si="660"/>
        <v>42088</v>
      </c>
      <c r="V11667" t="str">
        <f t="shared" si="661"/>
        <v/>
      </c>
      <c r="AE11667" s="27"/>
      <c r="AG11667" s="27"/>
      <c r="AX11667" s="27"/>
      <c r="AY11667" s="27"/>
    </row>
    <row r="11668" spans="1:51" x14ac:dyDescent="0.25">
      <c r="A11668" t="s">
        <v>391</v>
      </c>
      <c r="B11668" t="s">
        <v>218</v>
      </c>
      <c r="C11668">
        <v>132135109</v>
      </c>
      <c r="D11668">
        <v>264</v>
      </c>
      <c r="E11668" t="s">
        <v>91</v>
      </c>
      <c r="G11668">
        <v>15.106999999999999</v>
      </c>
      <c r="H11668">
        <v>2013</v>
      </c>
      <c r="I11668">
        <v>8</v>
      </c>
      <c r="J11668">
        <v>1</v>
      </c>
      <c r="K11668">
        <v>7</v>
      </c>
      <c r="L11668">
        <v>10</v>
      </c>
      <c r="M11668" t="s">
        <v>900</v>
      </c>
      <c r="N11668" t="s">
        <v>860</v>
      </c>
      <c r="O11668" t="s">
        <v>799</v>
      </c>
      <c r="Q11668" t="s">
        <v>631</v>
      </c>
      <c r="R11668" t="str">
        <f t="shared" si="659"/>
        <v>Weekday</v>
      </c>
      <c r="S11668" s="27">
        <f t="shared" si="660"/>
        <v>41487</v>
      </c>
      <c r="V11668" t="str">
        <f t="shared" si="661"/>
        <v/>
      </c>
      <c r="AE11668" s="27"/>
      <c r="AG11668" s="27"/>
      <c r="AX11668" s="27"/>
      <c r="AY11668" s="27"/>
    </row>
    <row r="11669" spans="1:51" x14ac:dyDescent="0.25">
      <c r="A11669" t="s">
        <v>391</v>
      </c>
      <c r="B11669" t="s">
        <v>218</v>
      </c>
      <c r="C11669">
        <v>150225312</v>
      </c>
      <c r="D11669">
        <v>264</v>
      </c>
      <c r="E11669" t="s">
        <v>91</v>
      </c>
      <c r="G11669">
        <v>0</v>
      </c>
      <c r="H11669">
        <v>2015</v>
      </c>
      <c r="I11669">
        <v>1</v>
      </c>
      <c r="J11669">
        <v>20</v>
      </c>
      <c r="K11669">
        <v>8</v>
      </c>
      <c r="L11669">
        <v>0</v>
      </c>
      <c r="M11669" t="s">
        <v>900</v>
      </c>
      <c r="N11669" t="s">
        <v>860</v>
      </c>
      <c r="O11669" t="s">
        <v>799</v>
      </c>
      <c r="R11669" t="str">
        <f t="shared" si="659"/>
        <v>Weekday</v>
      </c>
      <c r="S11669" s="27">
        <f t="shared" si="660"/>
        <v>42024</v>
      </c>
      <c r="V11669" t="str">
        <f t="shared" si="661"/>
        <v/>
      </c>
      <c r="AE11669" s="27"/>
      <c r="AG11669" s="27"/>
      <c r="AX11669" s="27"/>
      <c r="AY11669" s="27"/>
    </row>
    <row r="11670" spans="1:51" x14ac:dyDescent="0.25">
      <c r="A11670" t="s">
        <v>391</v>
      </c>
      <c r="B11670" t="s">
        <v>218</v>
      </c>
      <c r="C11670">
        <v>142265240</v>
      </c>
      <c r="D11670">
        <v>264</v>
      </c>
      <c r="E11670" t="s">
        <v>91</v>
      </c>
      <c r="G11670">
        <v>0</v>
      </c>
      <c r="H11670">
        <v>2014</v>
      </c>
      <c r="I11670">
        <v>8</v>
      </c>
      <c r="J11670">
        <v>14</v>
      </c>
      <c r="K11670">
        <v>16</v>
      </c>
      <c r="L11670">
        <v>38</v>
      </c>
      <c r="M11670" t="s">
        <v>900</v>
      </c>
      <c r="N11670" t="s">
        <v>860</v>
      </c>
      <c r="O11670" t="s">
        <v>799</v>
      </c>
      <c r="R11670" t="str">
        <f t="shared" si="659"/>
        <v>Weekday</v>
      </c>
      <c r="S11670" s="27">
        <f t="shared" si="660"/>
        <v>41865</v>
      </c>
      <c r="V11670" t="str">
        <f t="shared" si="661"/>
        <v/>
      </c>
      <c r="AE11670" s="27"/>
      <c r="AG11670" s="27"/>
      <c r="AX11670" s="27"/>
      <c r="AY11670" s="27"/>
    </row>
    <row r="11671" spans="1:51" x14ac:dyDescent="0.25">
      <c r="A11671" t="s">
        <v>391</v>
      </c>
      <c r="B11671" t="s">
        <v>218</v>
      </c>
      <c r="C11671">
        <v>152585167</v>
      </c>
      <c r="D11671">
        <v>264</v>
      </c>
      <c r="E11671" t="s">
        <v>91</v>
      </c>
      <c r="G11671">
        <v>0</v>
      </c>
      <c r="H11671">
        <v>2015</v>
      </c>
      <c r="I11671">
        <v>9</v>
      </c>
      <c r="J11671">
        <v>15</v>
      </c>
      <c r="K11671">
        <v>8</v>
      </c>
      <c r="L11671">
        <v>24</v>
      </c>
      <c r="M11671" t="s">
        <v>900</v>
      </c>
      <c r="N11671" t="s">
        <v>860</v>
      </c>
      <c r="O11671" t="s">
        <v>799</v>
      </c>
      <c r="R11671" t="str">
        <f t="shared" si="659"/>
        <v>Weekday</v>
      </c>
      <c r="S11671" s="27">
        <f t="shared" si="660"/>
        <v>42262</v>
      </c>
      <c r="V11671" t="str">
        <f t="shared" si="661"/>
        <v/>
      </c>
      <c r="AE11671" s="27"/>
      <c r="AG11671" s="27"/>
      <c r="AX11671" s="27"/>
      <c r="AY11671" s="27"/>
    </row>
    <row r="11672" spans="1:51" x14ac:dyDescent="0.25">
      <c r="A11672" t="s">
        <v>391</v>
      </c>
      <c r="B11672" t="s">
        <v>218</v>
      </c>
      <c r="C11672">
        <v>130865002</v>
      </c>
      <c r="D11672">
        <v>264</v>
      </c>
      <c r="E11672" t="s">
        <v>91</v>
      </c>
      <c r="G11672">
        <v>15.036</v>
      </c>
      <c r="H11672">
        <v>2013</v>
      </c>
      <c r="I11672">
        <v>3</v>
      </c>
      <c r="J11672">
        <v>25</v>
      </c>
      <c r="K11672">
        <v>7</v>
      </c>
      <c r="L11672">
        <v>30</v>
      </c>
      <c r="M11672" t="s">
        <v>900</v>
      </c>
      <c r="N11672" t="s">
        <v>860</v>
      </c>
      <c r="O11672" t="s">
        <v>799</v>
      </c>
      <c r="Q11672" t="s">
        <v>631</v>
      </c>
      <c r="R11672" t="str">
        <f t="shared" si="659"/>
        <v>Weekday</v>
      </c>
      <c r="S11672" s="27">
        <f t="shared" si="660"/>
        <v>41358</v>
      </c>
      <c r="V11672" t="str">
        <f t="shared" si="661"/>
        <v/>
      </c>
      <c r="AE11672" s="27"/>
      <c r="AG11672" s="27"/>
      <c r="AX11672" s="27"/>
      <c r="AY11672" s="27"/>
    </row>
    <row r="11673" spans="1:51" x14ac:dyDescent="0.25">
      <c r="A11673" t="s">
        <v>391</v>
      </c>
      <c r="B11673" t="s">
        <v>218</v>
      </c>
      <c r="C11673">
        <v>143095373</v>
      </c>
      <c r="D11673">
        <v>264</v>
      </c>
      <c r="E11673" t="s">
        <v>91</v>
      </c>
      <c r="G11673">
        <v>15.077999999999999</v>
      </c>
      <c r="H11673">
        <v>2014</v>
      </c>
      <c r="I11673">
        <v>11</v>
      </c>
      <c r="J11673">
        <v>5</v>
      </c>
      <c r="K11673">
        <v>17</v>
      </c>
      <c r="L11673">
        <v>30</v>
      </c>
      <c r="M11673" t="s">
        <v>900</v>
      </c>
      <c r="N11673" t="s">
        <v>860</v>
      </c>
      <c r="O11673" t="s">
        <v>799</v>
      </c>
      <c r="Q11673" t="s">
        <v>631</v>
      </c>
      <c r="R11673" t="str">
        <f t="shared" si="659"/>
        <v>Weekday</v>
      </c>
      <c r="S11673" s="27">
        <f t="shared" si="660"/>
        <v>41948</v>
      </c>
      <c r="V11673" t="str">
        <f t="shared" si="661"/>
        <v/>
      </c>
      <c r="AE11673" s="27"/>
      <c r="AG11673" s="27"/>
      <c r="AX11673" s="27"/>
      <c r="AY11673" s="27"/>
    </row>
    <row r="11674" spans="1:51" x14ac:dyDescent="0.25">
      <c r="A11674" t="s">
        <v>391</v>
      </c>
      <c r="B11674" t="s">
        <v>218</v>
      </c>
      <c r="C11674">
        <v>132545227</v>
      </c>
      <c r="D11674">
        <v>264</v>
      </c>
      <c r="E11674" t="s">
        <v>91</v>
      </c>
      <c r="G11674">
        <v>15.129</v>
      </c>
      <c r="H11674">
        <v>2013</v>
      </c>
      <c r="I11674">
        <v>9</v>
      </c>
      <c r="J11674">
        <v>6</v>
      </c>
      <c r="K11674">
        <v>15</v>
      </c>
      <c r="L11674">
        <v>17</v>
      </c>
      <c r="M11674" t="s">
        <v>900</v>
      </c>
      <c r="N11674" t="s">
        <v>860</v>
      </c>
      <c r="O11674" t="s">
        <v>799</v>
      </c>
      <c r="Q11674" t="s">
        <v>631</v>
      </c>
      <c r="R11674" t="str">
        <f t="shared" si="659"/>
        <v>Weekday</v>
      </c>
      <c r="S11674" s="27">
        <f t="shared" si="660"/>
        <v>41523</v>
      </c>
      <c r="V11674" t="str">
        <f t="shared" si="661"/>
        <v/>
      </c>
      <c r="AE11674" s="27"/>
      <c r="AG11674" s="27"/>
      <c r="AX11674" s="27"/>
      <c r="AY11674" s="27"/>
    </row>
    <row r="11675" spans="1:51" x14ac:dyDescent="0.25">
      <c r="A11675" t="s">
        <v>391</v>
      </c>
      <c r="B11675" t="s">
        <v>218</v>
      </c>
      <c r="C11675">
        <v>141855191</v>
      </c>
      <c r="D11675">
        <v>264</v>
      </c>
      <c r="E11675" t="s">
        <v>91</v>
      </c>
      <c r="G11675">
        <v>0</v>
      </c>
      <c r="H11675">
        <v>2014</v>
      </c>
      <c r="I11675">
        <v>7</v>
      </c>
      <c r="J11675">
        <v>4</v>
      </c>
      <c r="K11675">
        <v>1</v>
      </c>
      <c r="L11675">
        <v>40</v>
      </c>
      <c r="M11675" t="s">
        <v>899</v>
      </c>
      <c r="N11675" t="s">
        <v>860</v>
      </c>
      <c r="O11675" t="s">
        <v>799</v>
      </c>
      <c r="R11675" t="str">
        <f t="shared" si="659"/>
        <v>Weekday</v>
      </c>
      <c r="S11675" s="27">
        <f t="shared" si="660"/>
        <v>41824</v>
      </c>
      <c r="V11675" t="str">
        <f t="shared" si="661"/>
        <v/>
      </c>
      <c r="AE11675" s="27"/>
      <c r="AG11675" s="27"/>
      <c r="AX11675" s="27"/>
      <c r="AY11675" s="27"/>
    </row>
    <row r="11676" spans="1:51" x14ac:dyDescent="0.25">
      <c r="A11676" t="s">
        <v>391</v>
      </c>
      <c r="B11676" t="s">
        <v>218</v>
      </c>
      <c r="C11676">
        <v>150315006</v>
      </c>
      <c r="D11676">
        <v>264</v>
      </c>
      <c r="E11676" t="s">
        <v>91</v>
      </c>
      <c r="G11676">
        <v>15.127000000000001</v>
      </c>
      <c r="H11676">
        <v>2015</v>
      </c>
      <c r="I11676">
        <v>1</v>
      </c>
      <c r="J11676">
        <v>30</v>
      </c>
      <c r="K11676">
        <v>4</v>
      </c>
      <c r="L11676">
        <v>48</v>
      </c>
      <c r="M11676" t="s">
        <v>899</v>
      </c>
      <c r="N11676" t="s">
        <v>860</v>
      </c>
      <c r="O11676" t="s">
        <v>799</v>
      </c>
      <c r="Q11676" t="s">
        <v>631</v>
      </c>
      <c r="R11676" t="str">
        <f t="shared" si="659"/>
        <v>Weekday</v>
      </c>
      <c r="S11676" s="27">
        <f t="shared" si="660"/>
        <v>42034</v>
      </c>
      <c r="V11676" t="str">
        <f t="shared" si="661"/>
        <v/>
      </c>
      <c r="AE11676" s="27"/>
      <c r="AG11676" s="27"/>
      <c r="AX11676" s="27"/>
      <c r="AY11676" s="27"/>
    </row>
    <row r="11677" spans="1:51" x14ac:dyDescent="0.25">
      <c r="A11677" t="s">
        <v>391</v>
      </c>
      <c r="B11677" t="s">
        <v>218</v>
      </c>
      <c r="C11677">
        <v>130545150</v>
      </c>
      <c r="D11677">
        <v>264</v>
      </c>
      <c r="E11677" t="s">
        <v>91</v>
      </c>
      <c r="G11677">
        <v>15.015000000000001</v>
      </c>
      <c r="H11677">
        <v>2013</v>
      </c>
      <c r="I11677">
        <v>2</v>
      </c>
      <c r="J11677">
        <v>23</v>
      </c>
      <c r="K11677">
        <v>9</v>
      </c>
      <c r="L11677">
        <v>55</v>
      </c>
      <c r="M11677" t="s">
        <v>899</v>
      </c>
      <c r="N11677" t="s">
        <v>860</v>
      </c>
      <c r="O11677" t="s">
        <v>799</v>
      </c>
      <c r="Q11677" t="s">
        <v>631</v>
      </c>
      <c r="R11677" t="str">
        <f t="shared" si="659"/>
        <v>Weekend</v>
      </c>
      <c r="S11677" s="27">
        <f t="shared" si="660"/>
        <v>41328</v>
      </c>
      <c r="V11677" t="str">
        <f t="shared" si="661"/>
        <v/>
      </c>
      <c r="AE11677" s="27"/>
      <c r="AG11677" s="27"/>
      <c r="AX11677" s="27"/>
      <c r="AY11677" s="27"/>
    </row>
    <row r="11678" spans="1:51" x14ac:dyDescent="0.25">
      <c r="A11678" t="s">
        <v>391</v>
      </c>
      <c r="B11678" t="s">
        <v>218</v>
      </c>
      <c r="C11678">
        <v>142335311</v>
      </c>
      <c r="D11678">
        <v>264</v>
      </c>
      <c r="E11678" t="s">
        <v>91</v>
      </c>
      <c r="G11678">
        <v>0</v>
      </c>
      <c r="H11678">
        <v>2014</v>
      </c>
      <c r="I11678">
        <v>8</v>
      </c>
      <c r="J11678">
        <v>18</v>
      </c>
      <c r="K11678">
        <v>15</v>
      </c>
      <c r="L11678">
        <v>45</v>
      </c>
      <c r="M11678" t="s">
        <v>899</v>
      </c>
      <c r="N11678" t="s">
        <v>171</v>
      </c>
      <c r="O11678" t="s">
        <v>799</v>
      </c>
      <c r="R11678" t="str">
        <f t="shared" si="659"/>
        <v>Weekday</v>
      </c>
      <c r="S11678" s="27">
        <f t="shared" si="660"/>
        <v>41869</v>
      </c>
      <c r="V11678" t="str">
        <f t="shared" si="661"/>
        <v/>
      </c>
      <c r="AE11678" s="27"/>
      <c r="AG11678" s="27"/>
      <c r="AX11678" s="27"/>
      <c r="AY11678" s="27"/>
    </row>
    <row r="11679" spans="1:51" x14ac:dyDescent="0.25">
      <c r="A11679" t="s">
        <v>391</v>
      </c>
      <c r="B11679" t="s">
        <v>218</v>
      </c>
      <c r="C11679">
        <v>142585279</v>
      </c>
      <c r="D11679">
        <v>264</v>
      </c>
      <c r="E11679" t="s">
        <v>91</v>
      </c>
      <c r="G11679">
        <v>15.106</v>
      </c>
      <c r="H11679">
        <v>2014</v>
      </c>
      <c r="I11679">
        <v>9</v>
      </c>
      <c r="J11679">
        <v>14</v>
      </c>
      <c r="K11679">
        <v>16</v>
      </c>
      <c r="L11679">
        <v>54</v>
      </c>
      <c r="M11679" t="s">
        <v>900</v>
      </c>
      <c r="N11679" t="s">
        <v>860</v>
      </c>
      <c r="O11679" t="s">
        <v>799</v>
      </c>
      <c r="Q11679" t="s">
        <v>631</v>
      </c>
      <c r="R11679" t="str">
        <f t="shared" si="659"/>
        <v>Weekend</v>
      </c>
      <c r="S11679" s="27">
        <f t="shared" si="660"/>
        <v>41896</v>
      </c>
      <c r="V11679" t="str">
        <f t="shared" si="661"/>
        <v/>
      </c>
      <c r="AX11679" s="27"/>
      <c r="AY11679" s="27"/>
    </row>
    <row r="11680" spans="1:51" x14ac:dyDescent="0.25">
      <c r="A11680" t="s">
        <v>391</v>
      </c>
      <c r="B11680" t="s">
        <v>218</v>
      </c>
      <c r="C11680">
        <v>140295328</v>
      </c>
      <c r="D11680">
        <v>264</v>
      </c>
      <c r="E11680" t="s">
        <v>91</v>
      </c>
      <c r="G11680">
        <v>0</v>
      </c>
      <c r="H11680">
        <v>2014</v>
      </c>
      <c r="I11680">
        <v>1</v>
      </c>
      <c r="J11680">
        <v>28</v>
      </c>
      <c r="K11680">
        <v>19</v>
      </c>
      <c r="L11680">
        <v>38</v>
      </c>
      <c r="M11680" t="s">
        <v>899</v>
      </c>
      <c r="N11680" t="s">
        <v>860</v>
      </c>
      <c r="O11680" t="s">
        <v>799</v>
      </c>
      <c r="R11680" t="str">
        <f t="shared" si="659"/>
        <v>Weekday</v>
      </c>
      <c r="S11680" s="27">
        <f t="shared" si="660"/>
        <v>41667</v>
      </c>
      <c r="V11680" t="str">
        <f t="shared" si="661"/>
        <v/>
      </c>
      <c r="AX11680" s="27"/>
      <c r="AY11680" s="27"/>
    </row>
    <row r="11681" spans="1:51" x14ac:dyDescent="0.25">
      <c r="A11681" t="s">
        <v>391</v>
      </c>
      <c r="B11681" t="s">
        <v>218</v>
      </c>
      <c r="C11681">
        <v>161105244</v>
      </c>
      <c r="D11681">
        <v>264</v>
      </c>
      <c r="E11681" t="s">
        <v>91</v>
      </c>
      <c r="G11681">
        <v>15.074</v>
      </c>
      <c r="H11681">
        <v>2016</v>
      </c>
      <c r="I11681">
        <v>4</v>
      </c>
      <c r="J11681">
        <v>15</v>
      </c>
      <c r="K11681">
        <v>10</v>
      </c>
      <c r="L11681">
        <v>59</v>
      </c>
      <c r="M11681" t="s">
        <v>900</v>
      </c>
      <c r="N11681" t="s">
        <v>171</v>
      </c>
      <c r="O11681" t="s">
        <v>799</v>
      </c>
      <c r="Q11681" t="s">
        <v>631</v>
      </c>
      <c r="R11681" t="str">
        <f t="shared" si="659"/>
        <v>Weekday</v>
      </c>
      <c r="S11681" s="27">
        <f t="shared" si="660"/>
        <v>42475</v>
      </c>
      <c r="V11681" t="str">
        <f t="shared" si="661"/>
        <v/>
      </c>
      <c r="AE11681" s="27"/>
      <c r="AG11681" s="27"/>
      <c r="AX11681" s="27"/>
      <c r="AY11681" s="27"/>
    </row>
    <row r="11682" spans="1:51" x14ac:dyDescent="0.25">
      <c r="A11682" t="s">
        <v>391</v>
      </c>
      <c r="B11682" t="s">
        <v>218</v>
      </c>
      <c r="C11682">
        <v>160405094</v>
      </c>
      <c r="D11682">
        <v>264</v>
      </c>
      <c r="E11682" t="s">
        <v>91</v>
      </c>
      <c r="G11682">
        <v>15.06</v>
      </c>
      <c r="H11682">
        <v>2016</v>
      </c>
      <c r="I11682">
        <v>2</v>
      </c>
      <c r="J11682">
        <v>4</v>
      </c>
      <c r="K11682">
        <v>7</v>
      </c>
      <c r="L11682">
        <v>15</v>
      </c>
      <c r="M11682" t="s">
        <v>900</v>
      </c>
      <c r="N11682" t="s">
        <v>171</v>
      </c>
      <c r="O11682" t="s">
        <v>799</v>
      </c>
      <c r="Q11682" t="s">
        <v>631</v>
      </c>
      <c r="R11682" t="str">
        <f t="shared" si="659"/>
        <v>Weekday</v>
      </c>
      <c r="S11682" s="27">
        <f t="shared" si="660"/>
        <v>42404</v>
      </c>
      <c r="V11682" t="str">
        <f t="shared" si="661"/>
        <v/>
      </c>
    </row>
    <row r="11683" spans="1:51" x14ac:dyDescent="0.25">
      <c r="A11683" t="s">
        <v>391</v>
      </c>
      <c r="B11683" t="s">
        <v>218</v>
      </c>
      <c r="C11683">
        <v>143375212</v>
      </c>
      <c r="D11683">
        <v>264</v>
      </c>
      <c r="E11683" t="s">
        <v>91</v>
      </c>
      <c r="G11683">
        <v>0</v>
      </c>
      <c r="H11683">
        <v>2014</v>
      </c>
      <c r="I11683">
        <v>11</v>
      </c>
      <c r="J11683">
        <v>26</v>
      </c>
      <c r="K11683">
        <v>12</v>
      </c>
      <c r="L11683">
        <v>40</v>
      </c>
      <c r="M11683" t="s">
        <v>900</v>
      </c>
      <c r="N11683" t="s">
        <v>171</v>
      </c>
      <c r="O11683" t="s">
        <v>799</v>
      </c>
      <c r="R11683" t="str">
        <f t="shared" si="659"/>
        <v>Weekday</v>
      </c>
      <c r="S11683" s="27">
        <f t="shared" si="660"/>
        <v>41969</v>
      </c>
      <c r="V11683" t="str">
        <f t="shared" si="661"/>
        <v/>
      </c>
      <c r="AX11683" s="27"/>
      <c r="AY11683" s="27"/>
    </row>
    <row r="11684" spans="1:51" x14ac:dyDescent="0.25">
      <c r="A11684" t="s">
        <v>391</v>
      </c>
      <c r="B11684" t="s">
        <v>218</v>
      </c>
      <c r="C11684">
        <v>140335120</v>
      </c>
      <c r="D11684">
        <v>264</v>
      </c>
      <c r="E11684" t="s">
        <v>91</v>
      </c>
      <c r="G11684">
        <v>14.997</v>
      </c>
      <c r="H11684">
        <v>2014</v>
      </c>
      <c r="I11684">
        <v>2</v>
      </c>
      <c r="J11684">
        <v>1</v>
      </c>
      <c r="K11684">
        <v>20</v>
      </c>
      <c r="L11684">
        <v>5</v>
      </c>
      <c r="M11684" t="s">
        <v>900</v>
      </c>
      <c r="N11684" t="s">
        <v>171</v>
      </c>
      <c r="O11684" t="s">
        <v>799</v>
      </c>
      <c r="Q11684" t="s">
        <v>633</v>
      </c>
      <c r="R11684" t="str">
        <f t="shared" si="659"/>
        <v>Weekend</v>
      </c>
      <c r="S11684" s="27">
        <f t="shared" si="660"/>
        <v>41671</v>
      </c>
      <c r="V11684" t="str">
        <f t="shared" si="661"/>
        <v/>
      </c>
    </row>
    <row r="11685" spans="1:51" x14ac:dyDescent="0.25">
      <c r="A11685" t="s">
        <v>391</v>
      </c>
      <c r="B11685" t="s">
        <v>218</v>
      </c>
      <c r="C11685">
        <v>142885115</v>
      </c>
      <c r="D11685">
        <v>264</v>
      </c>
      <c r="E11685" t="s">
        <v>91</v>
      </c>
      <c r="G11685">
        <v>15.005000000000001</v>
      </c>
      <c r="H11685">
        <v>2014</v>
      </c>
      <c r="I11685">
        <v>10</v>
      </c>
      <c r="J11685">
        <v>11</v>
      </c>
      <c r="K11685">
        <v>6</v>
      </c>
      <c r="L11685">
        <v>55</v>
      </c>
      <c r="M11685" t="s">
        <v>899</v>
      </c>
      <c r="N11685" t="s">
        <v>171</v>
      </c>
      <c r="O11685" t="s">
        <v>799</v>
      </c>
      <c r="Q11685" t="s">
        <v>631</v>
      </c>
      <c r="R11685" t="str">
        <f t="shared" si="659"/>
        <v>Weekend</v>
      </c>
      <c r="S11685" s="27">
        <f t="shared" si="660"/>
        <v>41923</v>
      </c>
      <c r="V11685" t="str">
        <f t="shared" si="661"/>
        <v/>
      </c>
    </row>
    <row r="11686" spans="1:51" x14ac:dyDescent="0.25">
      <c r="A11686" t="s">
        <v>391</v>
      </c>
      <c r="B11686" t="s">
        <v>218</v>
      </c>
      <c r="C11686">
        <v>151845086</v>
      </c>
      <c r="D11686">
        <v>264</v>
      </c>
      <c r="E11686" t="s">
        <v>91</v>
      </c>
      <c r="G11686">
        <v>0</v>
      </c>
      <c r="H11686">
        <v>2015</v>
      </c>
      <c r="I11686">
        <v>6</v>
      </c>
      <c r="J11686">
        <v>17</v>
      </c>
      <c r="K11686">
        <v>21</v>
      </c>
      <c r="L11686">
        <v>25</v>
      </c>
      <c r="M11686" t="s">
        <v>900</v>
      </c>
      <c r="N11686" t="s">
        <v>860</v>
      </c>
      <c r="O11686" t="s">
        <v>1933</v>
      </c>
      <c r="R11686" t="str">
        <f t="shared" si="659"/>
        <v>Weekday</v>
      </c>
      <c r="S11686" s="27">
        <f t="shared" si="660"/>
        <v>42172</v>
      </c>
      <c r="V11686" t="str">
        <f t="shared" si="661"/>
        <v/>
      </c>
      <c r="AE11686" s="27"/>
      <c r="AG11686" s="27"/>
      <c r="AX11686" s="27"/>
      <c r="AY11686" s="27"/>
    </row>
    <row r="11687" spans="1:51" x14ac:dyDescent="0.25">
      <c r="A11687" t="s">
        <v>391</v>
      </c>
      <c r="B11687" t="s">
        <v>218</v>
      </c>
      <c r="C11687">
        <v>132545073</v>
      </c>
      <c r="D11687">
        <v>264</v>
      </c>
      <c r="E11687" t="s">
        <v>91</v>
      </c>
      <c r="G11687">
        <v>15.041</v>
      </c>
      <c r="H11687">
        <v>2013</v>
      </c>
      <c r="I11687">
        <v>9</v>
      </c>
      <c r="J11687">
        <v>11</v>
      </c>
      <c r="K11687">
        <v>8</v>
      </c>
      <c r="L11687">
        <v>45</v>
      </c>
      <c r="M11687" t="s">
        <v>900</v>
      </c>
      <c r="N11687" t="s">
        <v>860</v>
      </c>
      <c r="O11687" t="s">
        <v>799</v>
      </c>
      <c r="Q11687" t="s">
        <v>631</v>
      </c>
      <c r="R11687" t="str">
        <f t="shared" si="659"/>
        <v>Weekday</v>
      </c>
      <c r="S11687" s="27">
        <f t="shared" si="660"/>
        <v>41528</v>
      </c>
      <c r="V11687" t="str">
        <f t="shared" si="661"/>
        <v/>
      </c>
      <c r="AE11687" s="27"/>
      <c r="AG11687" s="27"/>
      <c r="AX11687" s="27"/>
      <c r="AY11687" s="27"/>
    </row>
    <row r="11688" spans="1:51" x14ac:dyDescent="0.25">
      <c r="A11688" t="s">
        <v>391</v>
      </c>
      <c r="B11688" t="s">
        <v>218</v>
      </c>
      <c r="C11688">
        <v>141915273</v>
      </c>
      <c r="D11688">
        <v>264</v>
      </c>
      <c r="E11688" t="s">
        <v>91</v>
      </c>
      <c r="G11688">
        <v>15.023999999999999</v>
      </c>
      <c r="H11688">
        <v>2014</v>
      </c>
      <c r="I11688">
        <v>7</v>
      </c>
      <c r="J11688">
        <v>5</v>
      </c>
      <c r="K11688">
        <v>18</v>
      </c>
      <c r="L11688">
        <v>25</v>
      </c>
      <c r="M11688" t="s">
        <v>900</v>
      </c>
      <c r="N11688" t="s">
        <v>860</v>
      </c>
      <c r="O11688" t="s">
        <v>799</v>
      </c>
      <c r="Q11688" t="s">
        <v>631</v>
      </c>
      <c r="R11688" t="str">
        <f t="shared" si="659"/>
        <v>Weekend</v>
      </c>
      <c r="S11688" s="27">
        <f t="shared" si="660"/>
        <v>41825</v>
      </c>
      <c r="V11688" t="str">
        <f t="shared" si="661"/>
        <v/>
      </c>
    </row>
    <row r="11689" spans="1:51" x14ac:dyDescent="0.25">
      <c r="A11689" t="s">
        <v>391</v>
      </c>
      <c r="B11689" t="s">
        <v>218</v>
      </c>
      <c r="C11689">
        <v>151115112</v>
      </c>
      <c r="D11689">
        <v>264</v>
      </c>
      <c r="E11689" t="s">
        <v>91</v>
      </c>
      <c r="G11689">
        <v>15.055</v>
      </c>
      <c r="H11689">
        <v>2015</v>
      </c>
      <c r="I11689">
        <v>4</v>
      </c>
      <c r="J11689">
        <v>18</v>
      </c>
      <c r="K11689">
        <v>22</v>
      </c>
      <c r="L11689">
        <v>45</v>
      </c>
      <c r="M11689" t="s">
        <v>900</v>
      </c>
      <c r="N11689" t="s">
        <v>860</v>
      </c>
      <c r="O11689" t="s">
        <v>799</v>
      </c>
      <c r="Q11689" t="s">
        <v>631</v>
      </c>
      <c r="R11689" t="str">
        <f t="shared" si="659"/>
        <v>Weekend</v>
      </c>
      <c r="S11689" s="27">
        <f t="shared" si="660"/>
        <v>42112</v>
      </c>
      <c r="V11689" t="str">
        <f t="shared" si="661"/>
        <v/>
      </c>
      <c r="AE11689" s="27"/>
      <c r="AG11689" s="27"/>
      <c r="AX11689" s="27"/>
      <c r="AY11689" s="27"/>
    </row>
    <row r="11690" spans="1:51" x14ac:dyDescent="0.25">
      <c r="A11690" t="s">
        <v>391</v>
      </c>
      <c r="B11690" t="s">
        <v>218</v>
      </c>
      <c r="C11690">
        <v>152955069</v>
      </c>
      <c r="D11690">
        <v>264</v>
      </c>
      <c r="E11690" t="s">
        <v>91</v>
      </c>
      <c r="G11690">
        <v>15.096</v>
      </c>
      <c r="H11690">
        <v>2015</v>
      </c>
      <c r="I11690">
        <v>10</v>
      </c>
      <c r="J11690">
        <v>1</v>
      </c>
      <c r="K11690">
        <v>21</v>
      </c>
      <c r="L11690">
        <v>48</v>
      </c>
      <c r="M11690" t="s">
        <v>900</v>
      </c>
      <c r="N11690" t="s">
        <v>860</v>
      </c>
      <c r="O11690" t="s">
        <v>799</v>
      </c>
      <c r="Q11690" t="s">
        <v>631</v>
      </c>
      <c r="R11690" t="str">
        <f t="shared" si="659"/>
        <v>Weekday</v>
      </c>
      <c r="S11690" s="27">
        <f t="shared" si="660"/>
        <v>42278</v>
      </c>
      <c r="V11690" t="str">
        <f t="shared" si="661"/>
        <v/>
      </c>
      <c r="AE11690" s="27"/>
      <c r="AG11690" s="27"/>
      <c r="AX11690" s="27"/>
      <c r="AY11690" s="27"/>
    </row>
    <row r="11691" spans="1:51" x14ac:dyDescent="0.25">
      <c r="A11691" t="s">
        <v>391</v>
      </c>
      <c r="B11691" t="s">
        <v>218</v>
      </c>
      <c r="C11691">
        <v>132855203</v>
      </c>
      <c r="D11691">
        <v>264</v>
      </c>
      <c r="E11691" t="s">
        <v>91</v>
      </c>
      <c r="G11691">
        <v>15.085000000000001</v>
      </c>
      <c r="H11691">
        <v>2013</v>
      </c>
      <c r="I11691">
        <v>10</v>
      </c>
      <c r="J11691">
        <v>9</v>
      </c>
      <c r="K11691">
        <v>10</v>
      </c>
      <c r="L11691">
        <v>0</v>
      </c>
      <c r="M11691" t="s">
        <v>899</v>
      </c>
      <c r="N11691" t="s">
        <v>860</v>
      </c>
      <c r="O11691" t="s">
        <v>799</v>
      </c>
      <c r="Q11691" t="s">
        <v>631</v>
      </c>
      <c r="R11691" t="str">
        <f t="shared" si="659"/>
        <v>Weekday</v>
      </c>
      <c r="S11691" s="27">
        <f t="shared" si="660"/>
        <v>41556</v>
      </c>
      <c r="V11691" t="str">
        <f t="shared" si="661"/>
        <v/>
      </c>
    </row>
    <row r="11692" spans="1:51" x14ac:dyDescent="0.25">
      <c r="A11692" t="s">
        <v>391</v>
      </c>
      <c r="B11692" t="s">
        <v>218</v>
      </c>
      <c r="C11692">
        <v>142905083</v>
      </c>
      <c r="D11692">
        <v>264</v>
      </c>
      <c r="E11692" t="s">
        <v>91</v>
      </c>
      <c r="G11692">
        <v>15.026999999999999</v>
      </c>
      <c r="H11692">
        <v>2014</v>
      </c>
      <c r="I11692">
        <v>10</v>
      </c>
      <c r="J11692">
        <v>15</v>
      </c>
      <c r="K11692">
        <v>11</v>
      </c>
      <c r="L11692">
        <v>20</v>
      </c>
      <c r="M11692" t="s">
        <v>899</v>
      </c>
      <c r="N11692" t="s">
        <v>860</v>
      </c>
      <c r="O11692" t="s">
        <v>799</v>
      </c>
      <c r="Q11692" t="s">
        <v>631</v>
      </c>
      <c r="R11692" t="str">
        <f t="shared" si="659"/>
        <v>Weekday</v>
      </c>
      <c r="S11692" s="27">
        <f t="shared" si="660"/>
        <v>41927</v>
      </c>
      <c r="V11692" t="str">
        <f t="shared" si="661"/>
        <v/>
      </c>
      <c r="AE11692" s="27"/>
      <c r="AG11692" s="27"/>
      <c r="AX11692" s="27"/>
      <c r="AY11692" s="27"/>
    </row>
    <row r="11693" spans="1:51" x14ac:dyDescent="0.25">
      <c r="A11693" t="s">
        <v>391</v>
      </c>
      <c r="B11693" t="s">
        <v>218</v>
      </c>
      <c r="C11693">
        <v>150495210</v>
      </c>
      <c r="D11693">
        <v>264</v>
      </c>
      <c r="E11693" t="s">
        <v>91</v>
      </c>
      <c r="G11693">
        <v>0</v>
      </c>
      <c r="H11693">
        <v>2015</v>
      </c>
      <c r="I11693">
        <v>2</v>
      </c>
      <c r="J11693">
        <v>17</v>
      </c>
      <c r="K11693">
        <v>10</v>
      </c>
      <c r="L11693">
        <v>15</v>
      </c>
      <c r="M11693" t="s">
        <v>899</v>
      </c>
      <c r="N11693" t="s">
        <v>860</v>
      </c>
      <c r="O11693" t="s">
        <v>799</v>
      </c>
      <c r="R11693" t="str">
        <f t="shared" si="659"/>
        <v>Weekday</v>
      </c>
      <c r="S11693" s="27">
        <f t="shared" si="660"/>
        <v>42052</v>
      </c>
      <c r="V11693" t="str">
        <f t="shared" si="661"/>
        <v/>
      </c>
      <c r="AE11693" s="27"/>
      <c r="AG11693" s="27"/>
      <c r="AX11693" s="27"/>
      <c r="AY11693" s="27"/>
    </row>
    <row r="11694" spans="1:51" x14ac:dyDescent="0.25">
      <c r="A11694" t="s">
        <v>391</v>
      </c>
      <c r="B11694" t="s">
        <v>218</v>
      </c>
      <c r="C11694">
        <v>143375223</v>
      </c>
      <c r="D11694">
        <v>264</v>
      </c>
      <c r="E11694" t="s">
        <v>91</v>
      </c>
      <c r="G11694">
        <v>0</v>
      </c>
      <c r="H11694">
        <v>2014</v>
      </c>
      <c r="I11694">
        <v>11</v>
      </c>
      <c r="J11694">
        <v>26</v>
      </c>
      <c r="K11694">
        <v>9</v>
      </c>
      <c r="L11694">
        <v>0</v>
      </c>
      <c r="M11694" t="s">
        <v>899</v>
      </c>
      <c r="N11694" t="s">
        <v>860</v>
      </c>
      <c r="O11694" t="s">
        <v>799</v>
      </c>
      <c r="R11694" t="str">
        <f t="shared" si="659"/>
        <v>Weekday</v>
      </c>
      <c r="S11694" s="27">
        <f t="shared" si="660"/>
        <v>41969</v>
      </c>
      <c r="V11694" t="str">
        <f t="shared" si="661"/>
        <v/>
      </c>
      <c r="AE11694" s="27"/>
      <c r="AG11694" s="27"/>
      <c r="AX11694" s="27"/>
      <c r="AY11694" s="27"/>
    </row>
    <row r="11695" spans="1:51" x14ac:dyDescent="0.25">
      <c r="A11695" t="s">
        <v>391</v>
      </c>
      <c r="B11695" t="s">
        <v>218</v>
      </c>
      <c r="C11695">
        <v>151685365</v>
      </c>
      <c r="D11695">
        <v>264</v>
      </c>
      <c r="E11695" t="s">
        <v>91</v>
      </c>
      <c r="G11695">
        <v>15.127000000000001</v>
      </c>
      <c r="H11695">
        <v>2015</v>
      </c>
      <c r="I11695">
        <v>6</v>
      </c>
      <c r="J11695">
        <v>14</v>
      </c>
      <c r="K11695">
        <v>21</v>
      </c>
      <c r="L11695">
        <v>45</v>
      </c>
      <c r="M11695" t="s">
        <v>900</v>
      </c>
      <c r="N11695" t="s">
        <v>171</v>
      </c>
      <c r="O11695" t="s">
        <v>799</v>
      </c>
      <c r="Q11695" t="s">
        <v>631</v>
      </c>
      <c r="R11695" t="str">
        <f t="shared" si="659"/>
        <v>Weekend</v>
      </c>
      <c r="S11695" s="27">
        <f t="shared" si="660"/>
        <v>42169</v>
      </c>
      <c r="V11695" t="str">
        <f t="shared" si="661"/>
        <v/>
      </c>
    </row>
    <row r="11696" spans="1:51" x14ac:dyDescent="0.25">
      <c r="A11696" t="s">
        <v>391</v>
      </c>
      <c r="B11696" t="s">
        <v>218</v>
      </c>
      <c r="C11696">
        <v>141655153</v>
      </c>
      <c r="D11696">
        <v>264</v>
      </c>
      <c r="E11696" t="s">
        <v>91</v>
      </c>
      <c r="G11696">
        <v>15.106</v>
      </c>
      <c r="H11696">
        <v>2014</v>
      </c>
      <c r="I11696">
        <v>6</v>
      </c>
      <c r="J11696">
        <v>12</v>
      </c>
      <c r="K11696">
        <v>17</v>
      </c>
      <c r="L11696">
        <v>25</v>
      </c>
      <c r="M11696" t="s">
        <v>900</v>
      </c>
      <c r="N11696" t="s">
        <v>860</v>
      </c>
      <c r="O11696" t="s">
        <v>799</v>
      </c>
      <c r="Q11696" t="s">
        <v>631</v>
      </c>
      <c r="R11696" t="str">
        <f t="shared" si="659"/>
        <v>Weekday</v>
      </c>
      <c r="S11696" s="27">
        <f t="shared" si="660"/>
        <v>41802</v>
      </c>
      <c r="V11696" t="str">
        <f t="shared" si="661"/>
        <v/>
      </c>
      <c r="AO11696" s="27"/>
      <c r="AX11696" s="27"/>
      <c r="AY11696" s="27"/>
    </row>
    <row r="11697" spans="1:51" x14ac:dyDescent="0.25">
      <c r="A11697" t="s">
        <v>391</v>
      </c>
      <c r="B11697" t="s">
        <v>218</v>
      </c>
      <c r="C11697">
        <v>140265190</v>
      </c>
      <c r="D11697">
        <v>264</v>
      </c>
      <c r="E11697" t="s">
        <v>91</v>
      </c>
      <c r="G11697">
        <v>0</v>
      </c>
      <c r="H11697">
        <v>2014</v>
      </c>
      <c r="I11697">
        <v>1</v>
      </c>
      <c r="J11697">
        <v>22</v>
      </c>
      <c r="K11697">
        <v>5</v>
      </c>
      <c r="L11697">
        <v>35</v>
      </c>
      <c r="M11697" t="s">
        <v>900</v>
      </c>
      <c r="N11697" t="s">
        <v>860</v>
      </c>
      <c r="O11697" t="s">
        <v>799</v>
      </c>
      <c r="R11697" t="str">
        <f t="shared" ref="R11697:R11760" si="662">IF(WEEKDAY(DATE(H11697,I11697,J11697),2) &lt; 6, "Weekday", "Weekend")</f>
        <v>Weekday</v>
      </c>
      <c r="S11697" s="27">
        <f t="shared" ref="S11697:S11760" si="663">DATE(H11697,I11697,J11697)</f>
        <v>41661</v>
      </c>
      <c r="V11697" t="str">
        <f t="shared" si="661"/>
        <v/>
      </c>
      <c r="AE11697" s="27"/>
      <c r="AO11697" s="27"/>
      <c r="AX11697" s="27"/>
      <c r="AY11697" s="27"/>
    </row>
    <row r="11698" spans="1:51" x14ac:dyDescent="0.25">
      <c r="A11698" t="s">
        <v>391</v>
      </c>
      <c r="B11698" t="s">
        <v>218</v>
      </c>
      <c r="C11698">
        <v>150575005</v>
      </c>
      <c r="D11698">
        <v>264</v>
      </c>
      <c r="E11698" t="s">
        <v>91</v>
      </c>
      <c r="G11698">
        <v>0</v>
      </c>
      <c r="H11698">
        <v>2015</v>
      </c>
      <c r="I11698">
        <v>2</v>
      </c>
      <c r="J11698">
        <v>24</v>
      </c>
      <c r="K11698">
        <v>15</v>
      </c>
      <c r="L11698">
        <v>46</v>
      </c>
      <c r="M11698" t="s">
        <v>899</v>
      </c>
      <c r="N11698" t="s">
        <v>860</v>
      </c>
      <c r="O11698" t="s">
        <v>799</v>
      </c>
      <c r="R11698" t="str">
        <f t="shared" si="662"/>
        <v>Weekday</v>
      </c>
      <c r="S11698" s="27">
        <f t="shared" si="663"/>
        <v>42059</v>
      </c>
      <c r="V11698" t="str">
        <f t="shared" si="661"/>
        <v/>
      </c>
    </row>
    <row r="11699" spans="1:51" x14ac:dyDescent="0.25">
      <c r="A11699" t="s">
        <v>391</v>
      </c>
      <c r="B11699" t="s">
        <v>218</v>
      </c>
      <c r="C11699">
        <v>153155143</v>
      </c>
      <c r="D11699">
        <v>264</v>
      </c>
      <c r="E11699" t="s">
        <v>91</v>
      </c>
      <c r="G11699">
        <v>0</v>
      </c>
      <c r="H11699">
        <v>2015</v>
      </c>
      <c r="I11699">
        <v>11</v>
      </c>
      <c r="J11699">
        <v>9</v>
      </c>
      <c r="K11699">
        <v>7</v>
      </c>
      <c r="L11699">
        <v>38</v>
      </c>
      <c r="M11699" t="s">
        <v>900</v>
      </c>
      <c r="N11699" t="s">
        <v>170</v>
      </c>
      <c r="O11699" t="s">
        <v>799</v>
      </c>
      <c r="R11699" t="str">
        <f t="shared" si="662"/>
        <v>Weekday</v>
      </c>
      <c r="S11699" s="27">
        <f t="shared" si="663"/>
        <v>42317</v>
      </c>
      <c r="V11699" t="str">
        <f t="shared" si="661"/>
        <v/>
      </c>
      <c r="AO11699" s="27"/>
      <c r="AX11699" s="27"/>
      <c r="AY11699" s="27"/>
    </row>
    <row r="11700" spans="1:51" x14ac:dyDescent="0.25">
      <c r="A11700" t="s">
        <v>391</v>
      </c>
      <c r="B11700" t="s">
        <v>218</v>
      </c>
      <c r="C11700">
        <v>132695285</v>
      </c>
      <c r="D11700">
        <v>264</v>
      </c>
      <c r="E11700" t="s">
        <v>91</v>
      </c>
      <c r="G11700">
        <v>15.127000000000001</v>
      </c>
      <c r="H11700">
        <v>2013</v>
      </c>
      <c r="I11700">
        <v>9</v>
      </c>
      <c r="J11700">
        <v>26</v>
      </c>
      <c r="K11700">
        <v>15</v>
      </c>
      <c r="L11700">
        <v>15</v>
      </c>
      <c r="M11700" t="s">
        <v>900</v>
      </c>
      <c r="N11700" t="s">
        <v>171</v>
      </c>
      <c r="O11700" t="s">
        <v>799</v>
      </c>
      <c r="Q11700" t="s">
        <v>631</v>
      </c>
      <c r="R11700" t="str">
        <f t="shared" si="662"/>
        <v>Weekday</v>
      </c>
      <c r="S11700" s="27">
        <f t="shared" si="663"/>
        <v>41543</v>
      </c>
      <c r="V11700" t="str">
        <f t="shared" si="661"/>
        <v/>
      </c>
    </row>
    <row r="11701" spans="1:51" x14ac:dyDescent="0.25">
      <c r="A11701" t="s">
        <v>391</v>
      </c>
      <c r="B11701" t="s">
        <v>218</v>
      </c>
      <c r="C11701">
        <v>140725082</v>
      </c>
      <c r="D11701">
        <v>264</v>
      </c>
      <c r="E11701" t="s">
        <v>91</v>
      </c>
      <c r="G11701">
        <v>15.045</v>
      </c>
      <c r="H11701">
        <v>2014</v>
      </c>
      <c r="I11701">
        <v>3</v>
      </c>
      <c r="J11701">
        <v>10</v>
      </c>
      <c r="K11701">
        <v>17</v>
      </c>
      <c r="L11701">
        <v>34</v>
      </c>
      <c r="M11701" t="s">
        <v>900</v>
      </c>
      <c r="N11701" t="s">
        <v>860</v>
      </c>
      <c r="O11701" t="s">
        <v>799</v>
      </c>
      <c r="Q11701" t="s">
        <v>631</v>
      </c>
      <c r="R11701" t="str">
        <f t="shared" si="662"/>
        <v>Weekday</v>
      </c>
      <c r="S11701" s="27">
        <f t="shared" si="663"/>
        <v>41708</v>
      </c>
      <c r="V11701" t="str">
        <f t="shared" si="661"/>
        <v/>
      </c>
      <c r="AX11701" s="27"/>
      <c r="AY11701" s="27"/>
    </row>
    <row r="11702" spans="1:51" x14ac:dyDescent="0.25">
      <c r="A11702" t="s">
        <v>391</v>
      </c>
      <c r="B11702" t="s">
        <v>218</v>
      </c>
      <c r="C11702">
        <v>151055199</v>
      </c>
      <c r="D11702">
        <v>264</v>
      </c>
      <c r="E11702" t="s">
        <v>91</v>
      </c>
      <c r="G11702">
        <v>14.972</v>
      </c>
      <c r="H11702">
        <v>2015</v>
      </c>
      <c r="I11702">
        <v>4</v>
      </c>
      <c r="J11702">
        <v>5</v>
      </c>
      <c r="K11702">
        <v>2</v>
      </c>
      <c r="L11702">
        <v>38</v>
      </c>
      <c r="M11702" t="s">
        <v>900</v>
      </c>
      <c r="N11702" t="s">
        <v>860</v>
      </c>
      <c r="O11702" t="s">
        <v>799</v>
      </c>
      <c r="Q11702" t="s">
        <v>633</v>
      </c>
      <c r="R11702" t="str">
        <f t="shared" si="662"/>
        <v>Weekend</v>
      </c>
      <c r="S11702" s="27">
        <f t="shared" si="663"/>
        <v>42099</v>
      </c>
      <c r="V11702" t="str">
        <f t="shared" si="661"/>
        <v/>
      </c>
      <c r="AE11702" s="27"/>
      <c r="AG11702" s="27"/>
      <c r="AX11702" s="27"/>
      <c r="AY11702" s="27"/>
    </row>
    <row r="11703" spans="1:51" x14ac:dyDescent="0.25">
      <c r="A11703" t="s">
        <v>391</v>
      </c>
      <c r="B11703" t="s">
        <v>218</v>
      </c>
      <c r="C11703">
        <v>140655004</v>
      </c>
      <c r="D11703">
        <v>264</v>
      </c>
      <c r="E11703" t="s">
        <v>91</v>
      </c>
      <c r="G11703">
        <v>15.07</v>
      </c>
      <c r="H11703">
        <v>2014</v>
      </c>
      <c r="I11703">
        <v>3</v>
      </c>
      <c r="J11703">
        <v>1</v>
      </c>
      <c r="K11703">
        <v>22</v>
      </c>
      <c r="L11703">
        <v>50</v>
      </c>
      <c r="M11703" t="s">
        <v>900</v>
      </c>
      <c r="N11703" t="s">
        <v>860</v>
      </c>
      <c r="O11703" t="s">
        <v>799</v>
      </c>
      <c r="Q11703" t="s">
        <v>631</v>
      </c>
      <c r="R11703" t="str">
        <f t="shared" si="662"/>
        <v>Weekend</v>
      </c>
      <c r="S11703" s="27">
        <f t="shared" si="663"/>
        <v>41699</v>
      </c>
      <c r="V11703" t="str">
        <f t="shared" si="661"/>
        <v/>
      </c>
      <c r="AE11703" s="27"/>
      <c r="AG11703" s="27"/>
      <c r="AX11703" s="27"/>
      <c r="AY11703" s="27"/>
    </row>
    <row r="11704" spans="1:51" x14ac:dyDescent="0.25">
      <c r="A11704" t="s">
        <v>391</v>
      </c>
      <c r="B11704" t="s">
        <v>218</v>
      </c>
      <c r="C11704">
        <v>162315188</v>
      </c>
      <c r="D11704">
        <v>264</v>
      </c>
      <c r="E11704" t="s">
        <v>91</v>
      </c>
      <c r="G11704">
        <v>0</v>
      </c>
      <c r="H11704">
        <v>2016</v>
      </c>
      <c r="I11704">
        <v>8</v>
      </c>
      <c r="J11704">
        <v>18</v>
      </c>
      <c r="K11704">
        <v>7</v>
      </c>
      <c r="L11704">
        <v>45</v>
      </c>
      <c r="M11704" t="s">
        <v>900</v>
      </c>
      <c r="N11704" t="s">
        <v>171</v>
      </c>
      <c r="O11704" t="s">
        <v>799</v>
      </c>
      <c r="R11704" t="str">
        <f t="shared" si="662"/>
        <v>Weekday</v>
      </c>
      <c r="S11704" s="27">
        <f t="shared" si="663"/>
        <v>42600</v>
      </c>
      <c r="V11704" t="str">
        <f t="shared" si="661"/>
        <v/>
      </c>
      <c r="AX11704" s="27"/>
      <c r="AY11704" s="27"/>
    </row>
    <row r="11705" spans="1:51" x14ac:dyDescent="0.25">
      <c r="A11705" t="s">
        <v>391</v>
      </c>
      <c r="B11705" t="s">
        <v>218</v>
      </c>
      <c r="C11705">
        <v>162415097</v>
      </c>
      <c r="D11705">
        <v>264</v>
      </c>
      <c r="E11705" t="s">
        <v>91</v>
      </c>
      <c r="G11705">
        <v>15.084</v>
      </c>
      <c r="H11705">
        <v>2016</v>
      </c>
      <c r="I11705">
        <v>8</v>
      </c>
      <c r="J11705">
        <v>16</v>
      </c>
      <c r="K11705">
        <v>13</v>
      </c>
      <c r="L11705">
        <v>49</v>
      </c>
      <c r="M11705" t="s">
        <v>900</v>
      </c>
      <c r="N11705" t="s">
        <v>404</v>
      </c>
      <c r="O11705" t="s">
        <v>799</v>
      </c>
      <c r="Q11705" t="s">
        <v>631</v>
      </c>
      <c r="R11705" t="str">
        <f t="shared" si="662"/>
        <v>Weekday</v>
      </c>
      <c r="S11705" s="27">
        <f t="shared" si="663"/>
        <v>42598</v>
      </c>
      <c r="V11705" t="str">
        <f t="shared" si="661"/>
        <v/>
      </c>
      <c r="AX11705" s="27"/>
      <c r="AY11705" s="27"/>
    </row>
    <row r="11706" spans="1:51" x14ac:dyDescent="0.25">
      <c r="A11706" t="s">
        <v>391</v>
      </c>
      <c r="B11706" t="s">
        <v>218</v>
      </c>
      <c r="C11706">
        <v>161945171</v>
      </c>
      <c r="D11706">
        <v>264</v>
      </c>
      <c r="E11706" t="s">
        <v>91</v>
      </c>
      <c r="G11706">
        <v>15.047000000000001</v>
      </c>
      <c r="H11706">
        <v>2016</v>
      </c>
      <c r="I11706">
        <v>7</v>
      </c>
      <c r="J11706">
        <v>12</v>
      </c>
      <c r="K11706">
        <v>7</v>
      </c>
      <c r="L11706">
        <v>44</v>
      </c>
      <c r="M11706" t="s">
        <v>900</v>
      </c>
      <c r="N11706" t="s">
        <v>860</v>
      </c>
      <c r="O11706" t="s">
        <v>799</v>
      </c>
      <c r="Q11706" t="s">
        <v>631</v>
      </c>
      <c r="R11706" t="str">
        <f t="shared" si="662"/>
        <v>Weekday</v>
      </c>
      <c r="S11706" s="27">
        <f t="shared" si="663"/>
        <v>42563</v>
      </c>
      <c r="V11706" t="str">
        <f t="shared" si="661"/>
        <v/>
      </c>
      <c r="AE11706" s="27"/>
      <c r="AO11706" s="27"/>
      <c r="AX11706" s="27"/>
      <c r="AY11706" s="27"/>
    </row>
    <row r="11707" spans="1:51" x14ac:dyDescent="0.25">
      <c r="A11707" t="s">
        <v>391</v>
      </c>
      <c r="S11707" s="27"/>
      <c r="V11707" t="str">
        <f t="shared" si="661"/>
        <v/>
      </c>
      <c r="AE11707" s="27"/>
      <c r="AO11707" s="27"/>
      <c r="AX11707" s="27"/>
      <c r="AY11707" s="27"/>
    </row>
    <row r="11708" spans="1:51" x14ac:dyDescent="0.25">
      <c r="A11708" t="s">
        <v>391</v>
      </c>
      <c r="S11708" s="27"/>
      <c r="V11708" t="str">
        <f t="shared" si="661"/>
        <v/>
      </c>
      <c r="AO11708" s="27"/>
      <c r="AX11708" s="27"/>
      <c r="AY11708" s="27"/>
    </row>
    <row r="11709" spans="1:51" x14ac:dyDescent="0.25">
      <c r="A11709" t="s">
        <v>391</v>
      </c>
      <c r="B11709" t="s">
        <v>218</v>
      </c>
      <c r="C11709">
        <v>170615339</v>
      </c>
      <c r="D11709">
        <v>264</v>
      </c>
      <c r="E11709" t="s">
        <v>91</v>
      </c>
      <c r="G11709">
        <v>14.965</v>
      </c>
      <c r="H11709">
        <v>2017</v>
      </c>
      <c r="I11709">
        <v>2</v>
      </c>
      <c r="J11709">
        <v>24</v>
      </c>
      <c r="K11709">
        <v>19</v>
      </c>
      <c r="L11709">
        <v>45</v>
      </c>
      <c r="M11709" t="s">
        <v>900</v>
      </c>
      <c r="N11709" t="s">
        <v>171</v>
      </c>
      <c r="O11709" t="s">
        <v>799</v>
      </c>
      <c r="Q11709" t="s">
        <v>633</v>
      </c>
      <c r="R11709" t="str">
        <f t="shared" si="662"/>
        <v>Weekday</v>
      </c>
      <c r="S11709" s="27">
        <f t="shared" si="663"/>
        <v>42790</v>
      </c>
      <c r="V11709" t="str">
        <f t="shared" si="661"/>
        <v/>
      </c>
      <c r="AE11709" s="27"/>
      <c r="AO11709" s="27"/>
      <c r="AX11709" s="27"/>
      <c r="AY11709" s="27"/>
    </row>
    <row r="11710" spans="1:51" x14ac:dyDescent="0.25">
      <c r="A11710" t="s">
        <v>391</v>
      </c>
      <c r="S11710" s="27"/>
      <c r="V11710" t="str">
        <f t="shared" si="661"/>
        <v/>
      </c>
      <c r="AE11710" s="27"/>
      <c r="AO11710" s="27"/>
      <c r="AX11710" s="27"/>
      <c r="AY11710" s="27"/>
    </row>
    <row r="11711" spans="1:51" x14ac:dyDescent="0.25">
      <c r="A11711" t="s">
        <v>391</v>
      </c>
      <c r="S11711" s="27"/>
      <c r="V11711" t="str">
        <f t="shared" si="661"/>
        <v/>
      </c>
      <c r="AO11711" s="27"/>
      <c r="AX11711" s="27"/>
      <c r="AY11711" s="27"/>
    </row>
    <row r="11712" spans="1:51" x14ac:dyDescent="0.25">
      <c r="A11712" t="s">
        <v>391</v>
      </c>
      <c r="B11712" t="s">
        <v>218</v>
      </c>
      <c r="C11712">
        <v>172685012</v>
      </c>
      <c r="D11712">
        <v>264</v>
      </c>
      <c r="E11712" t="s">
        <v>91</v>
      </c>
      <c r="G11712">
        <v>15.013999999999999</v>
      </c>
      <c r="H11712">
        <v>2017</v>
      </c>
      <c r="I11712">
        <v>9</v>
      </c>
      <c r="J11712">
        <v>24</v>
      </c>
      <c r="K11712">
        <v>22</v>
      </c>
      <c r="L11712">
        <v>6</v>
      </c>
      <c r="M11712" t="s">
        <v>900</v>
      </c>
      <c r="N11712" t="s">
        <v>171</v>
      </c>
      <c r="O11712" t="s">
        <v>799</v>
      </c>
      <c r="Q11712" t="s">
        <v>631</v>
      </c>
      <c r="R11712" t="str">
        <f t="shared" si="662"/>
        <v>Weekend</v>
      </c>
      <c r="S11712" s="27">
        <f t="shared" si="663"/>
        <v>43002</v>
      </c>
      <c r="V11712" t="str">
        <f t="shared" si="661"/>
        <v/>
      </c>
      <c r="AE11712" s="27"/>
      <c r="AO11712" s="27"/>
      <c r="AX11712" s="27"/>
      <c r="AY11712" s="27"/>
    </row>
    <row r="11713" spans="1:51" x14ac:dyDescent="0.25">
      <c r="A11713" t="s">
        <v>391</v>
      </c>
      <c r="S11713" s="27"/>
      <c r="V11713" t="str">
        <f t="shared" si="661"/>
        <v/>
      </c>
    </row>
    <row r="11714" spans="1:51" x14ac:dyDescent="0.25">
      <c r="A11714" t="s">
        <v>391</v>
      </c>
      <c r="B11714" t="s">
        <v>218</v>
      </c>
      <c r="C11714">
        <v>140155011</v>
      </c>
      <c r="D11714">
        <v>264</v>
      </c>
      <c r="E11714" t="s">
        <v>91</v>
      </c>
      <c r="G11714">
        <v>15.14</v>
      </c>
      <c r="H11714">
        <v>2014</v>
      </c>
      <c r="I11714">
        <v>1</v>
      </c>
      <c r="J11714">
        <v>11</v>
      </c>
      <c r="K11714">
        <v>2</v>
      </c>
      <c r="L11714">
        <v>30</v>
      </c>
      <c r="M11714" t="s">
        <v>899</v>
      </c>
      <c r="N11714" t="s">
        <v>171</v>
      </c>
      <c r="O11714" t="s">
        <v>799</v>
      </c>
      <c r="Q11714" t="s">
        <v>631</v>
      </c>
      <c r="R11714" t="str">
        <f t="shared" si="662"/>
        <v>Weekend</v>
      </c>
      <c r="S11714" s="27">
        <f t="shared" si="663"/>
        <v>41650</v>
      </c>
      <c r="V11714" t="str">
        <f t="shared" si="661"/>
        <v/>
      </c>
    </row>
    <row r="11715" spans="1:51" x14ac:dyDescent="0.25">
      <c r="A11715" t="s">
        <v>391</v>
      </c>
      <c r="B11715" t="s">
        <v>218</v>
      </c>
      <c r="C11715">
        <v>172195430</v>
      </c>
      <c r="D11715">
        <v>264</v>
      </c>
      <c r="E11715" t="s">
        <v>91</v>
      </c>
      <c r="G11715">
        <v>15.02</v>
      </c>
      <c r="H11715">
        <v>2017</v>
      </c>
      <c r="I11715">
        <v>8</v>
      </c>
      <c r="J11715">
        <v>7</v>
      </c>
      <c r="K11715">
        <v>18</v>
      </c>
      <c r="L11715">
        <v>55</v>
      </c>
      <c r="M11715" t="s">
        <v>900</v>
      </c>
      <c r="N11715" t="s">
        <v>860</v>
      </c>
      <c r="O11715" t="s">
        <v>799</v>
      </c>
      <c r="Q11715" t="s">
        <v>631</v>
      </c>
      <c r="R11715" t="str">
        <f t="shared" si="662"/>
        <v>Weekday</v>
      </c>
      <c r="S11715" s="27">
        <f t="shared" si="663"/>
        <v>42954</v>
      </c>
      <c r="V11715" t="str">
        <f t="shared" ref="V11715:V11778" si="664">T11715&amp;U11715</f>
        <v/>
      </c>
      <c r="AO11715" s="27"/>
      <c r="AX11715" s="27"/>
      <c r="AY11715" s="27"/>
    </row>
    <row r="11716" spans="1:51" x14ac:dyDescent="0.25">
      <c r="A11716" t="s">
        <v>391</v>
      </c>
      <c r="S11716" s="27"/>
      <c r="V11716" t="str">
        <f t="shared" si="664"/>
        <v/>
      </c>
      <c r="AE11716" s="27"/>
      <c r="AO11716" s="27"/>
      <c r="AX11716" s="27"/>
      <c r="AY11716" s="27"/>
    </row>
    <row r="11717" spans="1:51" x14ac:dyDescent="0.25">
      <c r="A11717" t="s">
        <v>391</v>
      </c>
      <c r="S11717" s="27"/>
      <c r="V11717" t="str">
        <f t="shared" si="664"/>
        <v/>
      </c>
      <c r="AE11717" s="27"/>
      <c r="AO11717" s="27"/>
      <c r="AX11717" s="27"/>
      <c r="AY11717" s="27"/>
    </row>
    <row r="11718" spans="1:51" x14ac:dyDescent="0.25">
      <c r="A11718" t="s">
        <v>391</v>
      </c>
      <c r="B11718" t="s">
        <v>218</v>
      </c>
      <c r="C11718">
        <v>140155320</v>
      </c>
      <c r="D11718">
        <v>264</v>
      </c>
      <c r="E11718" t="s">
        <v>91</v>
      </c>
      <c r="G11718">
        <v>15.143000000000001</v>
      </c>
      <c r="H11718">
        <v>2014</v>
      </c>
      <c r="I11718">
        <v>1</v>
      </c>
      <c r="J11718">
        <v>14</v>
      </c>
      <c r="K11718">
        <v>17</v>
      </c>
      <c r="L11718">
        <v>44</v>
      </c>
      <c r="M11718" t="s">
        <v>900</v>
      </c>
      <c r="N11718" t="s">
        <v>860</v>
      </c>
      <c r="O11718" t="s">
        <v>799</v>
      </c>
      <c r="Q11718" t="s">
        <v>631</v>
      </c>
      <c r="R11718" t="str">
        <f t="shared" si="662"/>
        <v>Weekday</v>
      </c>
      <c r="S11718" s="27">
        <f t="shared" si="663"/>
        <v>41653</v>
      </c>
      <c r="V11718" t="str">
        <f t="shared" si="664"/>
        <v/>
      </c>
      <c r="AE11718" s="27"/>
      <c r="AO11718" s="27"/>
      <c r="AX11718" s="27"/>
      <c r="AY11718" s="27"/>
    </row>
    <row r="11719" spans="1:51" x14ac:dyDescent="0.25">
      <c r="A11719" t="s">
        <v>391</v>
      </c>
      <c r="S11719" s="27"/>
      <c r="V11719" t="str">
        <f t="shared" si="664"/>
        <v/>
      </c>
      <c r="AE11719" s="27"/>
      <c r="AO11719" s="27"/>
      <c r="AX11719" s="27"/>
      <c r="AY11719" s="27"/>
    </row>
    <row r="11720" spans="1:51" x14ac:dyDescent="0.25">
      <c r="A11720" t="s">
        <v>391</v>
      </c>
      <c r="B11720" t="s">
        <v>218</v>
      </c>
      <c r="C11720">
        <v>143245278</v>
      </c>
      <c r="D11720">
        <v>264</v>
      </c>
      <c r="E11720" t="s">
        <v>91</v>
      </c>
      <c r="G11720">
        <v>15.144</v>
      </c>
      <c r="H11720">
        <v>2014</v>
      </c>
      <c r="I11720">
        <v>11</v>
      </c>
      <c r="J11720">
        <v>18</v>
      </c>
      <c r="K11720">
        <v>17</v>
      </c>
      <c r="L11720">
        <v>44</v>
      </c>
      <c r="M11720" t="s">
        <v>900</v>
      </c>
      <c r="N11720" t="s">
        <v>860</v>
      </c>
      <c r="O11720" t="s">
        <v>799</v>
      </c>
      <c r="Q11720" t="s">
        <v>631</v>
      </c>
      <c r="R11720" t="str">
        <f t="shared" si="662"/>
        <v>Weekday</v>
      </c>
      <c r="S11720" s="27">
        <f t="shared" si="663"/>
        <v>41961</v>
      </c>
      <c r="V11720" t="str">
        <f t="shared" si="664"/>
        <v/>
      </c>
      <c r="AO11720" s="27"/>
      <c r="AX11720" s="27"/>
      <c r="AY11720" s="27"/>
    </row>
    <row r="11721" spans="1:51" x14ac:dyDescent="0.25">
      <c r="A11721" t="s">
        <v>391</v>
      </c>
      <c r="S11721" s="27"/>
      <c r="V11721" t="str">
        <f t="shared" si="664"/>
        <v/>
      </c>
      <c r="AE11721" s="27"/>
      <c r="AO11721" s="27"/>
      <c r="AX11721" s="27"/>
      <c r="AY11721" s="27"/>
    </row>
    <row r="11722" spans="1:51" x14ac:dyDescent="0.25">
      <c r="A11722" t="s">
        <v>391</v>
      </c>
      <c r="S11722" s="27"/>
      <c r="V11722" t="str">
        <f t="shared" si="664"/>
        <v/>
      </c>
      <c r="AE11722" s="27"/>
      <c r="AO11722" s="27"/>
      <c r="AX11722" s="27"/>
      <c r="AY11722" s="27"/>
    </row>
    <row r="11723" spans="1:51" x14ac:dyDescent="0.25">
      <c r="A11723" t="s">
        <v>391</v>
      </c>
      <c r="B11723" t="s">
        <v>218</v>
      </c>
      <c r="C11723">
        <v>170255185</v>
      </c>
      <c r="D11723">
        <v>264</v>
      </c>
      <c r="E11723" t="s">
        <v>91</v>
      </c>
      <c r="G11723">
        <v>15.083</v>
      </c>
      <c r="H11723">
        <v>2017</v>
      </c>
      <c r="I11723">
        <v>1</v>
      </c>
      <c r="J11723">
        <v>18</v>
      </c>
      <c r="K11723">
        <v>20</v>
      </c>
      <c r="L11723">
        <v>23</v>
      </c>
      <c r="M11723" t="s">
        <v>900</v>
      </c>
      <c r="N11723" t="s">
        <v>860</v>
      </c>
      <c r="O11723" t="s">
        <v>799</v>
      </c>
      <c r="Q11723" t="s">
        <v>631</v>
      </c>
      <c r="R11723" t="str">
        <f t="shared" si="662"/>
        <v>Weekday</v>
      </c>
      <c r="S11723" s="27">
        <f t="shared" si="663"/>
        <v>42753</v>
      </c>
      <c r="V11723" t="str">
        <f t="shared" si="664"/>
        <v/>
      </c>
      <c r="AE11723" s="27"/>
      <c r="AO11723" s="27"/>
      <c r="AX11723" s="27"/>
      <c r="AY11723" s="27"/>
    </row>
    <row r="11724" spans="1:51" x14ac:dyDescent="0.25">
      <c r="A11724" t="s">
        <v>391</v>
      </c>
      <c r="S11724" s="27"/>
      <c r="V11724" t="str">
        <f t="shared" si="664"/>
        <v/>
      </c>
      <c r="AX11724" s="27"/>
      <c r="AY11724" s="27"/>
    </row>
    <row r="11725" spans="1:51" x14ac:dyDescent="0.25">
      <c r="A11725" t="s">
        <v>391</v>
      </c>
      <c r="B11725" t="s">
        <v>218</v>
      </c>
      <c r="C11725">
        <v>140325052</v>
      </c>
      <c r="D11725">
        <v>264</v>
      </c>
      <c r="E11725" t="s">
        <v>91</v>
      </c>
      <c r="G11725">
        <v>15.144</v>
      </c>
      <c r="H11725">
        <v>2014</v>
      </c>
      <c r="I11725">
        <v>1</v>
      </c>
      <c r="J11725">
        <v>25</v>
      </c>
      <c r="K11725">
        <v>20</v>
      </c>
      <c r="L11725">
        <v>37</v>
      </c>
      <c r="M11725" t="s">
        <v>900</v>
      </c>
      <c r="N11725" t="s">
        <v>860</v>
      </c>
      <c r="O11725" t="s">
        <v>799</v>
      </c>
      <c r="Q11725" t="s">
        <v>631</v>
      </c>
      <c r="R11725" t="str">
        <f t="shared" si="662"/>
        <v>Weekend</v>
      </c>
      <c r="S11725" s="27">
        <f t="shared" si="663"/>
        <v>41664</v>
      </c>
      <c r="V11725" t="str">
        <f t="shared" si="664"/>
        <v/>
      </c>
    </row>
    <row r="11726" spans="1:51" x14ac:dyDescent="0.25">
      <c r="A11726" t="s">
        <v>391</v>
      </c>
      <c r="B11726" t="s">
        <v>218</v>
      </c>
      <c r="C11726">
        <v>163155377</v>
      </c>
      <c r="D11726">
        <v>264</v>
      </c>
      <c r="E11726" t="s">
        <v>91</v>
      </c>
      <c r="G11726">
        <v>15.087999999999999</v>
      </c>
      <c r="H11726">
        <v>2016</v>
      </c>
      <c r="I11726">
        <v>11</v>
      </c>
      <c r="J11726">
        <v>10</v>
      </c>
      <c r="K11726">
        <v>19</v>
      </c>
      <c r="L11726">
        <v>54</v>
      </c>
      <c r="M11726" t="s">
        <v>900</v>
      </c>
      <c r="N11726" t="s">
        <v>860</v>
      </c>
      <c r="O11726" t="s">
        <v>799</v>
      </c>
      <c r="Q11726" t="s">
        <v>631</v>
      </c>
      <c r="R11726" t="str">
        <f t="shared" si="662"/>
        <v>Weekday</v>
      </c>
      <c r="S11726" s="27">
        <f t="shared" si="663"/>
        <v>42684</v>
      </c>
      <c r="V11726" t="str">
        <f t="shared" si="664"/>
        <v/>
      </c>
    </row>
    <row r="11727" spans="1:51" x14ac:dyDescent="0.25">
      <c r="A11727" t="s">
        <v>391</v>
      </c>
      <c r="B11727" t="s">
        <v>218</v>
      </c>
      <c r="C11727">
        <v>170655099</v>
      </c>
      <c r="D11727">
        <v>264</v>
      </c>
      <c r="E11727" t="s">
        <v>91</v>
      </c>
      <c r="G11727">
        <v>15.096</v>
      </c>
      <c r="H11727">
        <v>2017</v>
      </c>
      <c r="I11727">
        <v>3</v>
      </c>
      <c r="J11727">
        <v>6</v>
      </c>
      <c r="K11727">
        <v>8</v>
      </c>
      <c r="L11727">
        <v>20</v>
      </c>
      <c r="M11727" t="s">
        <v>900</v>
      </c>
      <c r="N11727" t="s">
        <v>860</v>
      </c>
      <c r="O11727" t="s">
        <v>799</v>
      </c>
      <c r="Q11727" t="s">
        <v>631</v>
      </c>
      <c r="R11727" t="str">
        <f t="shared" si="662"/>
        <v>Weekday</v>
      </c>
      <c r="S11727" s="27">
        <f t="shared" si="663"/>
        <v>42800</v>
      </c>
      <c r="V11727" t="str">
        <f t="shared" si="664"/>
        <v/>
      </c>
      <c r="AX11727" s="27"/>
      <c r="AY11727" s="27"/>
    </row>
    <row r="11728" spans="1:51" x14ac:dyDescent="0.25">
      <c r="A11728" t="s">
        <v>391</v>
      </c>
      <c r="S11728" s="27"/>
      <c r="V11728" t="str">
        <f t="shared" si="664"/>
        <v/>
      </c>
      <c r="AX11728" s="27"/>
      <c r="AY11728" s="27"/>
    </row>
    <row r="11729" spans="1:51" x14ac:dyDescent="0.25">
      <c r="A11729" t="s">
        <v>391</v>
      </c>
      <c r="B11729" t="s">
        <v>218</v>
      </c>
      <c r="C11729">
        <v>172495018</v>
      </c>
      <c r="D11729">
        <v>264</v>
      </c>
      <c r="E11729" t="s">
        <v>91</v>
      </c>
      <c r="G11729">
        <v>15.11</v>
      </c>
      <c r="H11729">
        <v>2017</v>
      </c>
      <c r="I11729">
        <v>8</v>
      </c>
      <c r="J11729">
        <v>29</v>
      </c>
      <c r="K11729">
        <v>2</v>
      </c>
      <c r="L11729">
        <v>17</v>
      </c>
      <c r="M11729" t="s">
        <v>900</v>
      </c>
      <c r="N11729" t="s">
        <v>860</v>
      </c>
      <c r="O11729" t="s">
        <v>799</v>
      </c>
      <c r="Q11729" t="s">
        <v>631</v>
      </c>
      <c r="R11729" t="str">
        <f t="shared" si="662"/>
        <v>Weekday</v>
      </c>
      <c r="S11729" s="27">
        <f t="shared" si="663"/>
        <v>42976</v>
      </c>
      <c r="V11729" t="str">
        <f t="shared" si="664"/>
        <v/>
      </c>
      <c r="AX11729" s="27"/>
      <c r="AY11729" s="27"/>
    </row>
    <row r="11730" spans="1:51" x14ac:dyDescent="0.25">
      <c r="A11730" t="s">
        <v>391</v>
      </c>
      <c r="B11730" t="s">
        <v>218</v>
      </c>
      <c r="C11730">
        <v>173015112</v>
      </c>
      <c r="D11730">
        <v>264</v>
      </c>
      <c r="E11730" t="s">
        <v>91</v>
      </c>
      <c r="G11730">
        <v>15.117000000000001</v>
      </c>
      <c r="H11730">
        <v>2017</v>
      </c>
      <c r="I11730">
        <v>10</v>
      </c>
      <c r="J11730">
        <v>27</v>
      </c>
      <c r="K11730">
        <v>7</v>
      </c>
      <c r="L11730">
        <v>14</v>
      </c>
      <c r="M11730" t="s">
        <v>900</v>
      </c>
      <c r="N11730" t="s">
        <v>860</v>
      </c>
      <c r="O11730" t="s">
        <v>799</v>
      </c>
      <c r="Q11730" t="s">
        <v>631</v>
      </c>
      <c r="R11730" t="str">
        <f t="shared" si="662"/>
        <v>Weekday</v>
      </c>
      <c r="S11730" s="27">
        <f t="shared" si="663"/>
        <v>43035</v>
      </c>
      <c r="V11730" t="str">
        <f t="shared" si="664"/>
        <v/>
      </c>
      <c r="AE11730" s="27"/>
      <c r="AG11730" s="27"/>
      <c r="AX11730" s="27"/>
      <c r="AY11730" s="27"/>
    </row>
    <row r="11731" spans="1:51" x14ac:dyDescent="0.25">
      <c r="A11731" t="s">
        <v>391</v>
      </c>
      <c r="S11731" s="27"/>
      <c r="V11731" t="str">
        <f t="shared" si="664"/>
        <v/>
      </c>
      <c r="AE11731" s="27"/>
      <c r="AG11731" s="27"/>
      <c r="AX11731" s="27"/>
      <c r="AY11731" s="27"/>
    </row>
    <row r="11732" spans="1:51" x14ac:dyDescent="0.25">
      <c r="A11732" t="s">
        <v>391</v>
      </c>
      <c r="S11732" s="27"/>
      <c r="V11732" t="str">
        <f t="shared" si="664"/>
        <v/>
      </c>
      <c r="AE11732" s="27"/>
      <c r="AG11732" s="27"/>
      <c r="AX11732" s="27"/>
      <c r="AY11732" s="27"/>
    </row>
    <row r="11733" spans="1:51" x14ac:dyDescent="0.25">
      <c r="A11733" t="s">
        <v>391</v>
      </c>
      <c r="B11733" t="s">
        <v>218</v>
      </c>
      <c r="C11733">
        <v>170205261</v>
      </c>
      <c r="D11733">
        <v>264</v>
      </c>
      <c r="E11733" t="s">
        <v>91</v>
      </c>
      <c r="G11733">
        <v>15.134</v>
      </c>
      <c r="H11733">
        <v>2017</v>
      </c>
      <c r="I11733">
        <v>1</v>
      </c>
      <c r="J11733">
        <v>18</v>
      </c>
      <c r="K11733">
        <v>20</v>
      </c>
      <c r="L11733">
        <v>23</v>
      </c>
      <c r="M11733" t="s">
        <v>900</v>
      </c>
      <c r="N11733" t="s">
        <v>171</v>
      </c>
      <c r="O11733" t="s">
        <v>1933</v>
      </c>
      <c r="Q11733" t="s">
        <v>631</v>
      </c>
      <c r="R11733" t="str">
        <f t="shared" si="662"/>
        <v>Weekday</v>
      </c>
      <c r="S11733" s="27">
        <f t="shared" si="663"/>
        <v>42753</v>
      </c>
      <c r="V11733" t="str">
        <f t="shared" si="664"/>
        <v/>
      </c>
      <c r="AE11733" s="27"/>
      <c r="AG11733" s="27"/>
      <c r="AX11733" s="27"/>
      <c r="AY11733" s="27"/>
    </row>
    <row r="11734" spans="1:51" x14ac:dyDescent="0.25">
      <c r="A11734" t="s">
        <v>391</v>
      </c>
      <c r="S11734" s="27"/>
      <c r="V11734" t="str">
        <f t="shared" si="664"/>
        <v/>
      </c>
    </row>
    <row r="11735" spans="1:51" x14ac:dyDescent="0.25">
      <c r="A11735" t="s">
        <v>391</v>
      </c>
      <c r="B11735" t="s">
        <v>218</v>
      </c>
      <c r="C11735">
        <v>173205080</v>
      </c>
      <c r="D11735">
        <v>264</v>
      </c>
      <c r="E11735" t="s">
        <v>91</v>
      </c>
      <c r="G11735">
        <v>15.135999999999999</v>
      </c>
      <c r="H11735">
        <v>2017</v>
      </c>
      <c r="I11735">
        <v>11</v>
      </c>
      <c r="J11735">
        <v>14</v>
      </c>
      <c r="K11735">
        <v>19</v>
      </c>
      <c r="L11735">
        <v>53</v>
      </c>
      <c r="M11735" t="s">
        <v>899</v>
      </c>
      <c r="N11735" t="s">
        <v>171</v>
      </c>
      <c r="O11735" t="s">
        <v>799</v>
      </c>
      <c r="Q11735" t="s">
        <v>631</v>
      </c>
      <c r="R11735" t="str">
        <f t="shared" si="662"/>
        <v>Weekday</v>
      </c>
      <c r="S11735" s="27">
        <f t="shared" si="663"/>
        <v>43053</v>
      </c>
      <c r="V11735" t="str">
        <f t="shared" si="664"/>
        <v/>
      </c>
      <c r="AE11735" s="27"/>
      <c r="AG11735" s="27"/>
      <c r="AX11735" s="27"/>
      <c r="AY11735" s="27"/>
    </row>
    <row r="11736" spans="1:51" x14ac:dyDescent="0.25">
      <c r="A11736" t="s">
        <v>391</v>
      </c>
      <c r="B11736" t="s">
        <v>218</v>
      </c>
      <c r="C11736">
        <v>163155369</v>
      </c>
      <c r="D11736">
        <v>264</v>
      </c>
      <c r="E11736" t="s">
        <v>91</v>
      </c>
      <c r="G11736">
        <v>15.137</v>
      </c>
      <c r="H11736">
        <v>2016</v>
      </c>
      <c r="I11736">
        <v>11</v>
      </c>
      <c r="J11736">
        <v>10</v>
      </c>
      <c r="K11736">
        <v>18</v>
      </c>
      <c r="L11736">
        <v>20</v>
      </c>
      <c r="M11736" t="s">
        <v>900</v>
      </c>
      <c r="N11736" t="s">
        <v>860</v>
      </c>
      <c r="O11736" t="s">
        <v>799</v>
      </c>
      <c r="Q11736" t="s">
        <v>631</v>
      </c>
      <c r="R11736" t="str">
        <f t="shared" si="662"/>
        <v>Weekday</v>
      </c>
      <c r="S11736" s="27">
        <f t="shared" si="663"/>
        <v>42684</v>
      </c>
      <c r="V11736" t="str">
        <f t="shared" si="664"/>
        <v/>
      </c>
    </row>
    <row r="11737" spans="1:51" x14ac:dyDescent="0.25">
      <c r="A11737" t="s">
        <v>391</v>
      </c>
      <c r="S11737" s="27"/>
      <c r="V11737" t="str">
        <f t="shared" si="664"/>
        <v/>
      </c>
      <c r="AX11737" s="27"/>
      <c r="AY11737" s="27"/>
    </row>
    <row r="11738" spans="1:51" x14ac:dyDescent="0.25">
      <c r="A11738" t="s">
        <v>391</v>
      </c>
      <c r="B11738" t="s">
        <v>218</v>
      </c>
      <c r="C11738">
        <v>163165296</v>
      </c>
      <c r="D11738">
        <v>264</v>
      </c>
      <c r="E11738" t="s">
        <v>91</v>
      </c>
      <c r="G11738">
        <v>15.144</v>
      </c>
      <c r="H11738">
        <v>2016</v>
      </c>
      <c r="I11738">
        <v>11</v>
      </c>
      <c r="J11738">
        <v>11</v>
      </c>
      <c r="K11738">
        <v>14</v>
      </c>
      <c r="L11738">
        <v>3</v>
      </c>
      <c r="M11738" t="s">
        <v>900</v>
      </c>
      <c r="N11738" t="s">
        <v>860</v>
      </c>
      <c r="O11738" t="s">
        <v>799</v>
      </c>
      <c r="Q11738" t="s">
        <v>631</v>
      </c>
      <c r="R11738" t="str">
        <f t="shared" si="662"/>
        <v>Weekday</v>
      </c>
      <c r="S11738" s="27">
        <f t="shared" si="663"/>
        <v>42685</v>
      </c>
      <c r="V11738" t="str">
        <f t="shared" si="664"/>
        <v/>
      </c>
      <c r="AE11738" s="27"/>
      <c r="AG11738" s="27"/>
      <c r="AX11738" s="27"/>
      <c r="AY11738" s="27"/>
    </row>
    <row r="11739" spans="1:51" x14ac:dyDescent="0.25">
      <c r="A11739" t="s">
        <v>391</v>
      </c>
      <c r="B11739" t="s">
        <v>218</v>
      </c>
      <c r="C11739">
        <v>163115045</v>
      </c>
      <c r="D11739">
        <v>264</v>
      </c>
      <c r="E11739" t="s">
        <v>91</v>
      </c>
      <c r="G11739">
        <v>15.143000000000001</v>
      </c>
      <c r="H11739">
        <v>2016</v>
      </c>
      <c r="I11739">
        <v>11</v>
      </c>
      <c r="J11739">
        <v>5</v>
      </c>
      <c r="K11739">
        <v>12</v>
      </c>
      <c r="L11739">
        <v>55</v>
      </c>
      <c r="M11739" t="s">
        <v>900</v>
      </c>
      <c r="N11739" t="s">
        <v>860</v>
      </c>
      <c r="O11739" t="s">
        <v>799</v>
      </c>
      <c r="Q11739" t="s">
        <v>631</v>
      </c>
      <c r="R11739" t="str">
        <f t="shared" si="662"/>
        <v>Weekend</v>
      </c>
      <c r="S11739" s="27">
        <f t="shared" si="663"/>
        <v>42679</v>
      </c>
      <c r="V11739" t="str">
        <f t="shared" si="664"/>
        <v/>
      </c>
      <c r="AX11739" s="27"/>
      <c r="AY11739" s="27"/>
    </row>
    <row r="11740" spans="1:51" x14ac:dyDescent="0.25">
      <c r="A11740" t="s">
        <v>391</v>
      </c>
      <c r="S11740" s="27"/>
      <c r="V11740" t="str">
        <f t="shared" si="664"/>
        <v/>
      </c>
    </row>
    <row r="11741" spans="1:51" x14ac:dyDescent="0.25">
      <c r="A11741" t="s">
        <v>391</v>
      </c>
      <c r="B11741" t="s">
        <v>218</v>
      </c>
      <c r="C11741">
        <v>173495104</v>
      </c>
      <c r="D11741">
        <v>264</v>
      </c>
      <c r="E11741" t="s">
        <v>91</v>
      </c>
      <c r="G11741">
        <v>15.144</v>
      </c>
      <c r="H11741">
        <v>2017</v>
      </c>
      <c r="I11741">
        <v>12</v>
      </c>
      <c r="J11741">
        <v>14</v>
      </c>
      <c r="K11741">
        <v>7</v>
      </c>
      <c r="L11741">
        <v>49</v>
      </c>
      <c r="M11741" t="s">
        <v>900</v>
      </c>
      <c r="N11741" t="s">
        <v>171</v>
      </c>
      <c r="O11741" t="s">
        <v>799</v>
      </c>
      <c r="Q11741" t="s">
        <v>631</v>
      </c>
      <c r="R11741" t="str">
        <f t="shared" si="662"/>
        <v>Weekday</v>
      </c>
      <c r="S11741" s="27">
        <f t="shared" si="663"/>
        <v>43083</v>
      </c>
      <c r="V11741" t="str">
        <f t="shared" si="664"/>
        <v/>
      </c>
      <c r="AE11741" s="27"/>
      <c r="AG11741" s="27"/>
      <c r="AX11741" s="27"/>
      <c r="AY11741" s="27"/>
    </row>
    <row r="11742" spans="1:51" x14ac:dyDescent="0.25">
      <c r="A11742" t="s">
        <v>391</v>
      </c>
      <c r="S11742" s="27"/>
      <c r="V11742" t="str">
        <f t="shared" si="664"/>
        <v/>
      </c>
    </row>
    <row r="11743" spans="1:51" x14ac:dyDescent="0.25">
      <c r="A11743" t="s">
        <v>391</v>
      </c>
      <c r="B11743" t="s">
        <v>218</v>
      </c>
      <c r="C11743">
        <v>162915134</v>
      </c>
      <c r="D11743">
        <v>264</v>
      </c>
      <c r="E11743" t="s">
        <v>91</v>
      </c>
      <c r="G11743">
        <v>15.146000000000001</v>
      </c>
      <c r="H11743">
        <v>2016</v>
      </c>
      <c r="I11743">
        <v>10</v>
      </c>
      <c r="J11743">
        <v>12</v>
      </c>
      <c r="K11743">
        <v>6</v>
      </c>
      <c r="L11743">
        <v>41</v>
      </c>
      <c r="M11743" t="s">
        <v>900</v>
      </c>
      <c r="N11743" t="s">
        <v>404</v>
      </c>
      <c r="O11743" t="s">
        <v>799</v>
      </c>
      <c r="Q11743" t="s">
        <v>631</v>
      </c>
      <c r="R11743" t="str">
        <f t="shared" si="662"/>
        <v>Weekday</v>
      </c>
      <c r="S11743" s="27">
        <f t="shared" si="663"/>
        <v>42655</v>
      </c>
      <c r="V11743" t="str">
        <f t="shared" si="664"/>
        <v/>
      </c>
    </row>
    <row r="11744" spans="1:51" x14ac:dyDescent="0.25">
      <c r="A11744" t="s">
        <v>391</v>
      </c>
      <c r="B11744" t="s">
        <v>218</v>
      </c>
      <c r="C11744">
        <v>171545267</v>
      </c>
      <c r="D11744">
        <v>264</v>
      </c>
      <c r="E11744" t="s">
        <v>91</v>
      </c>
      <c r="G11744">
        <v>15.157</v>
      </c>
      <c r="H11744">
        <v>2017</v>
      </c>
      <c r="I11744">
        <v>5</v>
      </c>
      <c r="J11744">
        <v>31</v>
      </c>
      <c r="K11744">
        <v>18</v>
      </c>
      <c r="L11744">
        <v>20</v>
      </c>
      <c r="M11744" t="s">
        <v>900</v>
      </c>
      <c r="N11744" t="s">
        <v>171</v>
      </c>
      <c r="O11744" t="s">
        <v>799</v>
      </c>
      <c r="Q11744" t="s">
        <v>631</v>
      </c>
      <c r="R11744" t="str">
        <f t="shared" si="662"/>
        <v>Weekday</v>
      </c>
      <c r="S11744" s="27">
        <f t="shared" si="663"/>
        <v>42886</v>
      </c>
      <c r="V11744" t="str">
        <f t="shared" si="664"/>
        <v/>
      </c>
      <c r="AE11744" s="27"/>
      <c r="AG11744" s="27"/>
      <c r="AX11744" s="27"/>
      <c r="AY11744" s="27"/>
    </row>
    <row r="11745" spans="1:51" x14ac:dyDescent="0.25">
      <c r="A11745" t="s">
        <v>391</v>
      </c>
      <c r="B11745" t="s">
        <v>218</v>
      </c>
      <c r="C11745">
        <v>171595344</v>
      </c>
      <c r="D11745">
        <v>264</v>
      </c>
      <c r="E11745" t="s">
        <v>91</v>
      </c>
      <c r="G11745">
        <v>15.166</v>
      </c>
      <c r="H11745">
        <v>2017</v>
      </c>
      <c r="I11745">
        <v>6</v>
      </c>
      <c r="J11745">
        <v>8</v>
      </c>
      <c r="K11745">
        <v>16</v>
      </c>
      <c r="L11745">
        <v>45</v>
      </c>
      <c r="M11745" t="s">
        <v>900</v>
      </c>
      <c r="N11745" t="s">
        <v>860</v>
      </c>
      <c r="O11745" t="s">
        <v>799</v>
      </c>
      <c r="Q11745" t="s">
        <v>631</v>
      </c>
      <c r="R11745" t="str">
        <f t="shared" si="662"/>
        <v>Weekday</v>
      </c>
      <c r="S11745" s="27">
        <f t="shared" si="663"/>
        <v>42894</v>
      </c>
      <c r="V11745" t="str">
        <f t="shared" si="664"/>
        <v/>
      </c>
      <c r="AE11745" s="27"/>
      <c r="AG11745" s="27"/>
      <c r="AX11745" s="27"/>
      <c r="AY11745" s="27"/>
    </row>
    <row r="11746" spans="1:51" x14ac:dyDescent="0.25">
      <c r="A11746" t="s">
        <v>391</v>
      </c>
      <c r="S11746" s="27"/>
      <c r="V11746" t="str">
        <f t="shared" si="664"/>
        <v/>
      </c>
      <c r="AE11746" s="27"/>
      <c r="AG11746" s="27"/>
      <c r="AX11746" s="27"/>
      <c r="AY11746" s="27"/>
    </row>
    <row r="11747" spans="1:51" x14ac:dyDescent="0.25">
      <c r="A11747" t="s">
        <v>391</v>
      </c>
      <c r="B11747" t="s">
        <v>218</v>
      </c>
      <c r="C11747">
        <v>163225367</v>
      </c>
      <c r="D11747">
        <v>264</v>
      </c>
      <c r="E11747" t="s">
        <v>91</v>
      </c>
      <c r="G11747">
        <v>15.169</v>
      </c>
      <c r="H11747">
        <v>2016</v>
      </c>
      <c r="I11747">
        <v>11</v>
      </c>
      <c r="J11747">
        <v>15</v>
      </c>
      <c r="K11747">
        <v>18</v>
      </c>
      <c r="L11747">
        <v>0</v>
      </c>
      <c r="M11747" t="s">
        <v>900</v>
      </c>
      <c r="N11747" t="s">
        <v>860</v>
      </c>
      <c r="O11747" t="s">
        <v>799</v>
      </c>
      <c r="Q11747" t="s">
        <v>631</v>
      </c>
      <c r="R11747" t="str">
        <f t="shared" si="662"/>
        <v>Weekday</v>
      </c>
      <c r="S11747" s="27">
        <f t="shared" si="663"/>
        <v>42689</v>
      </c>
      <c r="V11747" t="str">
        <f t="shared" si="664"/>
        <v/>
      </c>
      <c r="AX11747" s="27"/>
      <c r="AY11747" s="27"/>
    </row>
    <row r="11748" spans="1:51" x14ac:dyDescent="0.25">
      <c r="A11748" t="s">
        <v>391</v>
      </c>
      <c r="B11748" t="s">
        <v>218</v>
      </c>
      <c r="C11748">
        <v>172275092</v>
      </c>
      <c r="D11748">
        <v>264</v>
      </c>
      <c r="E11748" t="s">
        <v>91</v>
      </c>
      <c r="G11748">
        <v>15.170999999999999</v>
      </c>
      <c r="H11748">
        <v>2017</v>
      </c>
      <c r="I11748">
        <v>8</v>
      </c>
      <c r="J11748">
        <v>14</v>
      </c>
      <c r="K11748">
        <v>7</v>
      </c>
      <c r="L11748">
        <v>45</v>
      </c>
      <c r="M11748" t="s">
        <v>900</v>
      </c>
      <c r="N11748" t="s">
        <v>860</v>
      </c>
      <c r="O11748" t="s">
        <v>799</v>
      </c>
      <c r="Q11748" t="s">
        <v>631</v>
      </c>
      <c r="R11748" t="str">
        <f t="shared" si="662"/>
        <v>Weekday</v>
      </c>
      <c r="S11748" s="27">
        <f t="shared" si="663"/>
        <v>42961</v>
      </c>
      <c r="V11748" t="str">
        <f t="shared" si="664"/>
        <v/>
      </c>
    </row>
    <row r="11749" spans="1:51" x14ac:dyDescent="0.25">
      <c r="A11749" t="s">
        <v>391</v>
      </c>
      <c r="B11749" t="s">
        <v>218</v>
      </c>
      <c r="C11749">
        <v>173225005</v>
      </c>
      <c r="D11749">
        <v>264</v>
      </c>
      <c r="E11749" t="s">
        <v>91</v>
      </c>
      <c r="G11749">
        <v>15.172000000000001</v>
      </c>
      <c r="H11749">
        <v>2017</v>
      </c>
      <c r="I11749">
        <v>11</v>
      </c>
      <c r="J11749">
        <v>14</v>
      </c>
      <c r="K11749">
        <v>20</v>
      </c>
      <c r="L11749">
        <v>0</v>
      </c>
      <c r="M11749" t="s">
        <v>900</v>
      </c>
      <c r="N11749" t="s">
        <v>860</v>
      </c>
      <c r="O11749" t="s">
        <v>799</v>
      </c>
      <c r="Q11749" t="s">
        <v>631</v>
      </c>
      <c r="R11749" t="str">
        <f t="shared" si="662"/>
        <v>Weekday</v>
      </c>
      <c r="S11749" s="27">
        <f t="shared" si="663"/>
        <v>43053</v>
      </c>
      <c r="V11749" t="str">
        <f t="shared" si="664"/>
        <v/>
      </c>
      <c r="AX11749" s="27"/>
      <c r="AY11749" s="27"/>
    </row>
    <row r="11750" spans="1:51" x14ac:dyDescent="0.25">
      <c r="A11750" t="s">
        <v>391</v>
      </c>
      <c r="B11750" t="s">
        <v>218</v>
      </c>
      <c r="C11750">
        <v>140165026</v>
      </c>
      <c r="D11750">
        <v>264</v>
      </c>
      <c r="E11750" t="s">
        <v>91</v>
      </c>
      <c r="G11750">
        <v>15.15</v>
      </c>
      <c r="H11750">
        <v>2014</v>
      </c>
      <c r="I11750">
        <v>1</v>
      </c>
      <c r="J11750">
        <v>11</v>
      </c>
      <c r="K11750">
        <v>2</v>
      </c>
      <c r="L11750">
        <v>18</v>
      </c>
      <c r="M11750" t="s">
        <v>899</v>
      </c>
      <c r="N11750" t="s">
        <v>860</v>
      </c>
      <c r="O11750" t="s">
        <v>799</v>
      </c>
      <c r="Q11750" t="s">
        <v>631</v>
      </c>
      <c r="R11750" t="str">
        <f t="shared" si="662"/>
        <v>Weekend</v>
      </c>
      <c r="S11750" s="27">
        <f t="shared" si="663"/>
        <v>41650</v>
      </c>
      <c r="V11750" t="str">
        <f t="shared" si="664"/>
        <v/>
      </c>
      <c r="AE11750" s="27"/>
      <c r="AG11750" s="27"/>
      <c r="AX11750" s="27"/>
      <c r="AY11750" s="27"/>
    </row>
    <row r="11751" spans="1:51" x14ac:dyDescent="0.25">
      <c r="A11751" t="s">
        <v>391</v>
      </c>
      <c r="S11751" s="27"/>
      <c r="V11751" t="str">
        <f t="shared" si="664"/>
        <v/>
      </c>
    </row>
    <row r="11752" spans="1:51" x14ac:dyDescent="0.25">
      <c r="A11752" t="s">
        <v>391</v>
      </c>
      <c r="S11752" s="27"/>
      <c r="V11752" t="str">
        <f t="shared" si="664"/>
        <v/>
      </c>
      <c r="AE11752" s="27"/>
      <c r="AG11752" s="27"/>
      <c r="AX11752" s="27"/>
      <c r="AY11752" s="27"/>
    </row>
    <row r="11753" spans="1:51" x14ac:dyDescent="0.25">
      <c r="A11753" t="s">
        <v>391</v>
      </c>
      <c r="S11753" s="27"/>
      <c r="V11753" t="str">
        <f t="shared" si="664"/>
        <v/>
      </c>
      <c r="AE11753" s="27"/>
      <c r="AO11753" s="27"/>
      <c r="AX11753" s="27"/>
      <c r="AY11753" s="27"/>
    </row>
    <row r="11754" spans="1:51" x14ac:dyDescent="0.25">
      <c r="A11754" t="s">
        <v>391</v>
      </c>
      <c r="B11754" t="s">
        <v>218</v>
      </c>
      <c r="C11754">
        <v>170755131</v>
      </c>
      <c r="D11754">
        <v>264</v>
      </c>
      <c r="E11754" t="s">
        <v>91</v>
      </c>
      <c r="G11754">
        <v>15.202</v>
      </c>
      <c r="H11754">
        <v>2017</v>
      </c>
      <c r="I11754">
        <v>3</v>
      </c>
      <c r="J11754">
        <v>10</v>
      </c>
      <c r="K11754">
        <v>17</v>
      </c>
      <c r="L11754">
        <v>25</v>
      </c>
      <c r="M11754" t="s">
        <v>900</v>
      </c>
      <c r="N11754" t="s">
        <v>860</v>
      </c>
      <c r="O11754" t="s">
        <v>799</v>
      </c>
      <c r="Q11754" t="s">
        <v>631</v>
      </c>
      <c r="R11754" t="str">
        <f t="shared" si="662"/>
        <v>Weekday</v>
      </c>
      <c r="S11754" s="27">
        <f t="shared" si="663"/>
        <v>42804</v>
      </c>
      <c r="V11754" t="str">
        <f t="shared" si="664"/>
        <v/>
      </c>
    </row>
    <row r="11755" spans="1:51" x14ac:dyDescent="0.25">
      <c r="A11755" t="s">
        <v>391</v>
      </c>
      <c r="S11755" s="27"/>
      <c r="V11755" t="str">
        <f t="shared" si="664"/>
        <v/>
      </c>
      <c r="AX11755" s="27"/>
      <c r="AY11755" s="27"/>
    </row>
    <row r="11756" spans="1:51" x14ac:dyDescent="0.25">
      <c r="A11756" t="s">
        <v>391</v>
      </c>
      <c r="B11756" t="s">
        <v>218</v>
      </c>
      <c r="C11756">
        <v>172145095</v>
      </c>
      <c r="D11756">
        <v>264</v>
      </c>
      <c r="E11756" t="s">
        <v>91</v>
      </c>
      <c r="G11756">
        <v>15.206</v>
      </c>
      <c r="H11756">
        <v>2017</v>
      </c>
      <c r="I11756">
        <v>8</v>
      </c>
      <c r="J11756">
        <v>1</v>
      </c>
      <c r="K11756">
        <v>12</v>
      </c>
      <c r="L11756">
        <v>51</v>
      </c>
      <c r="M11756" t="s">
        <v>900</v>
      </c>
      <c r="N11756" t="s">
        <v>171</v>
      </c>
      <c r="O11756" t="s">
        <v>799</v>
      </c>
      <c r="Q11756" t="s">
        <v>631</v>
      </c>
      <c r="R11756" t="str">
        <f t="shared" si="662"/>
        <v>Weekday</v>
      </c>
      <c r="S11756" s="27">
        <f t="shared" si="663"/>
        <v>42948</v>
      </c>
      <c r="V11756" t="str">
        <f t="shared" si="664"/>
        <v/>
      </c>
    </row>
    <row r="11757" spans="1:51" x14ac:dyDescent="0.25">
      <c r="A11757" t="s">
        <v>391</v>
      </c>
      <c r="B11757" t="s">
        <v>218</v>
      </c>
      <c r="C11757">
        <v>170675007</v>
      </c>
      <c r="D11757">
        <v>264</v>
      </c>
      <c r="E11757" t="s">
        <v>91</v>
      </c>
      <c r="G11757">
        <v>15.207000000000001</v>
      </c>
      <c r="H11757">
        <v>2017</v>
      </c>
      <c r="I11757">
        <v>3</v>
      </c>
      <c r="J11757">
        <v>5</v>
      </c>
      <c r="K11757">
        <v>3</v>
      </c>
      <c r="L11757">
        <v>28</v>
      </c>
      <c r="M11757" t="s">
        <v>900</v>
      </c>
      <c r="N11757" t="s">
        <v>859</v>
      </c>
      <c r="O11757" t="s">
        <v>799</v>
      </c>
      <c r="Q11757" t="s">
        <v>631</v>
      </c>
      <c r="R11757" t="str">
        <f t="shared" si="662"/>
        <v>Weekend</v>
      </c>
      <c r="S11757" s="27">
        <f t="shared" si="663"/>
        <v>42799</v>
      </c>
      <c r="V11757" t="str">
        <f t="shared" si="664"/>
        <v/>
      </c>
      <c r="AX11757" s="27"/>
      <c r="AY11757" s="27"/>
    </row>
    <row r="11758" spans="1:51" x14ac:dyDescent="0.25">
      <c r="A11758" t="s">
        <v>391</v>
      </c>
      <c r="B11758" t="s">
        <v>218</v>
      </c>
      <c r="C11758">
        <v>171655125</v>
      </c>
      <c r="D11758">
        <v>264</v>
      </c>
      <c r="E11758" t="s">
        <v>91</v>
      </c>
      <c r="G11758">
        <v>15.212</v>
      </c>
      <c r="H11758">
        <v>2017</v>
      </c>
      <c r="I11758">
        <v>6</v>
      </c>
      <c r="J11758">
        <v>14</v>
      </c>
      <c r="K11758">
        <v>7</v>
      </c>
      <c r="L11758">
        <v>55</v>
      </c>
      <c r="M11758" t="s">
        <v>900</v>
      </c>
      <c r="N11758" t="s">
        <v>860</v>
      </c>
      <c r="O11758" t="s">
        <v>799</v>
      </c>
      <c r="Q11758" t="s">
        <v>631</v>
      </c>
      <c r="R11758" t="str">
        <f t="shared" si="662"/>
        <v>Weekday</v>
      </c>
      <c r="S11758" s="27">
        <f t="shared" si="663"/>
        <v>42900</v>
      </c>
      <c r="V11758" t="str">
        <f t="shared" si="664"/>
        <v/>
      </c>
      <c r="AE11758" s="27"/>
      <c r="AG11758" s="27"/>
      <c r="AX11758" s="27"/>
      <c r="AY11758" s="27"/>
    </row>
    <row r="11759" spans="1:51" x14ac:dyDescent="0.25">
      <c r="A11759" t="s">
        <v>391</v>
      </c>
      <c r="S11759" s="27"/>
      <c r="V11759" t="str">
        <f t="shared" si="664"/>
        <v/>
      </c>
      <c r="AE11759" s="27"/>
      <c r="AG11759" s="27"/>
      <c r="AX11759" s="27"/>
      <c r="AY11759" s="27"/>
    </row>
    <row r="11760" spans="1:51" x14ac:dyDescent="0.25">
      <c r="A11760" t="s">
        <v>391</v>
      </c>
      <c r="B11760" t="s">
        <v>218</v>
      </c>
      <c r="C11760">
        <v>170455097</v>
      </c>
      <c r="D11760">
        <v>264</v>
      </c>
      <c r="E11760" t="s">
        <v>91</v>
      </c>
      <c r="G11760">
        <v>15.231</v>
      </c>
      <c r="H11760">
        <v>2017</v>
      </c>
      <c r="I11760">
        <v>2</v>
      </c>
      <c r="J11760">
        <v>8</v>
      </c>
      <c r="K11760">
        <v>8</v>
      </c>
      <c r="L11760">
        <v>4</v>
      </c>
      <c r="M11760" t="s">
        <v>900</v>
      </c>
      <c r="N11760" t="s">
        <v>860</v>
      </c>
      <c r="O11760" t="s">
        <v>799</v>
      </c>
      <c r="Q11760" t="s">
        <v>631</v>
      </c>
      <c r="R11760" t="str">
        <f t="shared" si="662"/>
        <v>Weekday</v>
      </c>
      <c r="S11760" s="27">
        <f t="shared" si="663"/>
        <v>42774</v>
      </c>
      <c r="V11760" t="str">
        <f t="shared" si="664"/>
        <v/>
      </c>
      <c r="AE11760" s="27"/>
      <c r="AG11760" s="27"/>
      <c r="AX11760" s="27"/>
      <c r="AY11760" s="27"/>
    </row>
    <row r="11761" spans="1:51" x14ac:dyDescent="0.25">
      <c r="A11761" t="s">
        <v>391</v>
      </c>
      <c r="S11761" s="27"/>
      <c r="V11761" t="str">
        <f t="shared" si="664"/>
        <v/>
      </c>
    </row>
    <row r="11762" spans="1:51" x14ac:dyDescent="0.25">
      <c r="A11762" t="s">
        <v>391</v>
      </c>
      <c r="B11762" t="s">
        <v>218</v>
      </c>
      <c r="C11762">
        <v>163025207</v>
      </c>
      <c r="D11762">
        <v>264</v>
      </c>
      <c r="E11762" t="s">
        <v>91</v>
      </c>
      <c r="G11762">
        <v>15.281000000000001</v>
      </c>
      <c r="H11762">
        <v>2016</v>
      </c>
      <c r="I11762">
        <v>10</v>
      </c>
      <c r="J11762">
        <v>23</v>
      </c>
      <c r="K11762">
        <v>5</v>
      </c>
      <c r="L11762">
        <v>20</v>
      </c>
      <c r="M11762" t="s">
        <v>899</v>
      </c>
      <c r="N11762" t="s">
        <v>860</v>
      </c>
      <c r="O11762" t="s">
        <v>799</v>
      </c>
      <c r="Q11762" t="s">
        <v>631</v>
      </c>
      <c r="R11762" t="str">
        <f t="shared" ref="R11762:R11824" si="665">IF(WEEKDAY(DATE(H11762,I11762,J11762),2) &lt; 6, "Weekday", "Weekend")</f>
        <v>Weekend</v>
      </c>
      <c r="S11762" s="27">
        <f t="shared" ref="S11762:S11824" si="666">DATE(H11762,I11762,J11762)</f>
        <v>42666</v>
      </c>
      <c r="V11762" t="str">
        <f t="shared" si="664"/>
        <v/>
      </c>
      <c r="AE11762" s="27"/>
      <c r="AG11762" s="27"/>
      <c r="AX11762" s="27"/>
      <c r="AY11762" s="27"/>
    </row>
    <row r="11763" spans="1:51" x14ac:dyDescent="0.25">
      <c r="A11763" t="s">
        <v>391</v>
      </c>
      <c r="B11763" t="s">
        <v>218</v>
      </c>
      <c r="C11763">
        <v>163205155</v>
      </c>
      <c r="D11763">
        <v>264</v>
      </c>
      <c r="E11763" t="s">
        <v>91</v>
      </c>
      <c r="G11763">
        <v>15.284000000000001</v>
      </c>
      <c r="H11763">
        <v>2016</v>
      </c>
      <c r="I11763">
        <v>11</v>
      </c>
      <c r="J11763">
        <v>8</v>
      </c>
      <c r="K11763">
        <v>8</v>
      </c>
      <c r="L11763">
        <v>19</v>
      </c>
      <c r="M11763" t="s">
        <v>900</v>
      </c>
      <c r="N11763" t="s">
        <v>171</v>
      </c>
      <c r="O11763" t="s">
        <v>799</v>
      </c>
      <c r="Q11763" t="s">
        <v>631</v>
      </c>
      <c r="R11763" t="str">
        <f t="shared" si="665"/>
        <v>Weekday</v>
      </c>
      <c r="S11763" s="27">
        <f t="shared" si="666"/>
        <v>42682</v>
      </c>
      <c r="V11763" t="str">
        <f t="shared" si="664"/>
        <v/>
      </c>
      <c r="AE11763" s="27"/>
      <c r="AG11763" s="27"/>
      <c r="AX11763" s="27"/>
      <c r="AY11763" s="27"/>
    </row>
    <row r="11764" spans="1:51" x14ac:dyDescent="0.25">
      <c r="A11764" t="s">
        <v>391</v>
      </c>
      <c r="S11764" s="27"/>
      <c r="V11764" t="str">
        <f t="shared" si="664"/>
        <v/>
      </c>
      <c r="AE11764" s="27"/>
      <c r="AG11764" s="27"/>
      <c r="AX11764" s="27"/>
      <c r="AY11764" s="27"/>
    </row>
    <row r="11765" spans="1:51" x14ac:dyDescent="0.25">
      <c r="A11765" t="s">
        <v>391</v>
      </c>
      <c r="B11765" t="s">
        <v>218</v>
      </c>
      <c r="C11765">
        <v>171265562</v>
      </c>
      <c r="D11765">
        <v>264</v>
      </c>
      <c r="E11765" t="s">
        <v>91</v>
      </c>
      <c r="G11765">
        <v>15.305999999999999</v>
      </c>
      <c r="H11765">
        <v>2017</v>
      </c>
      <c r="I11765">
        <v>5</v>
      </c>
      <c r="J11765">
        <v>6</v>
      </c>
      <c r="K11765">
        <v>7</v>
      </c>
      <c r="L11765">
        <v>22</v>
      </c>
      <c r="M11765" t="s">
        <v>900</v>
      </c>
      <c r="N11765" t="s">
        <v>860</v>
      </c>
      <c r="O11765" t="s">
        <v>799</v>
      </c>
      <c r="Q11765" t="s">
        <v>631</v>
      </c>
      <c r="R11765" t="str">
        <f t="shared" si="665"/>
        <v>Weekend</v>
      </c>
      <c r="S11765" s="27">
        <f t="shared" si="666"/>
        <v>42861</v>
      </c>
      <c r="V11765" t="str">
        <f t="shared" si="664"/>
        <v/>
      </c>
      <c r="AO11765" s="27"/>
      <c r="AX11765" s="27"/>
      <c r="AY11765" s="27"/>
    </row>
    <row r="11766" spans="1:51" x14ac:dyDescent="0.25">
      <c r="A11766" t="s">
        <v>391</v>
      </c>
      <c r="B11766" t="s">
        <v>218</v>
      </c>
      <c r="C11766">
        <v>171745184</v>
      </c>
      <c r="D11766">
        <v>264</v>
      </c>
      <c r="E11766" t="s">
        <v>91</v>
      </c>
      <c r="G11766">
        <v>15.31</v>
      </c>
      <c r="H11766">
        <v>2017</v>
      </c>
      <c r="I11766">
        <v>6</v>
      </c>
      <c r="J11766">
        <v>12</v>
      </c>
      <c r="K11766">
        <v>16</v>
      </c>
      <c r="L11766">
        <v>11</v>
      </c>
      <c r="M11766" t="s">
        <v>900</v>
      </c>
      <c r="N11766" t="s">
        <v>860</v>
      </c>
      <c r="O11766" t="s">
        <v>799</v>
      </c>
      <c r="Q11766" t="s">
        <v>631</v>
      </c>
      <c r="R11766" t="str">
        <f t="shared" si="665"/>
        <v>Weekday</v>
      </c>
      <c r="S11766" s="27">
        <f t="shared" si="666"/>
        <v>42898</v>
      </c>
      <c r="V11766" t="str">
        <f t="shared" si="664"/>
        <v/>
      </c>
      <c r="AE11766" s="27"/>
      <c r="AG11766" s="27"/>
      <c r="AX11766" s="27"/>
      <c r="AY11766" s="27"/>
    </row>
    <row r="11767" spans="1:51" x14ac:dyDescent="0.25">
      <c r="A11767" t="s">
        <v>391</v>
      </c>
      <c r="S11767" s="27"/>
      <c r="V11767" t="str">
        <f t="shared" si="664"/>
        <v/>
      </c>
      <c r="AE11767" s="27"/>
      <c r="AG11767" s="27"/>
      <c r="AX11767" s="27"/>
      <c r="AY11767" s="27"/>
    </row>
    <row r="11768" spans="1:51" x14ac:dyDescent="0.25">
      <c r="A11768" t="s">
        <v>391</v>
      </c>
      <c r="B11768" t="s">
        <v>218</v>
      </c>
      <c r="C11768">
        <v>172485392</v>
      </c>
      <c r="D11768">
        <v>264</v>
      </c>
      <c r="E11768" t="s">
        <v>91</v>
      </c>
      <c r="G11768">
        <v>15.324</v>
      </c>
      <c r="H11768">
        <v>2017</v>
      </c>
      <c r="I11768">
        <v>8</v>
      </c>
      <c r="J11768">
        <v>30</v>
      </c>
      <c r="K11768">
        <v>8</v>
      </c>
      <c r="L11768">
        <v>24</v>
      </c>
      <c r="M11768" t="s">
        <v>900</v>
      </c>
      <c r="N11768" t="s">
        <v>860</v>
      </c>
      <c r="O11768" t="s">
        <v>799</v>
      </c>
      <c r="Q11768" t="s">
        <v>630</v>
      </c>
      <c r="R11768" t="str">
        <f t="shared" si="665"/>
        <v>Weekday</v>
      </c>
      <c r="S11768" s="27">
        <f t="shared" si="666"/>
        <v>42977</v>
      </c>
      <c r="V11768" t="str">
        <f t="shared" si="664"/>
        <v/>
      </c>
      <c r="AE11768" s="27"/>
      <c r="AG11768" s="27"/>
      <c r="AX11768" s="27"/>
      <c r="AY11768" s="27"/>
    </row>
    <row r="11769" spans="1:51" x14ac:dyDescent="0.25">
      <c r="A11769" t="s">
        <v>391</v>
      </c>
      <c r="B11769" t="s">
        <v>218</v>
      </c>
      <c r="C11769">
        <v>173465476</v>
      </c>
      <c r="D11769">
        <v>264</v>
      </c>
      <c r="E11769" t="s">
        <v>91</v>
      </c>
      <c r="G11769">
        <v>15.33</v>
      </c>
      <c r="H11769">
        <v>2017</v>
      </c>
      <c r="I11769">
        <v>12</v>
      </c>
      <c r="J11769">
        <v>12</v>
      </c>
      <c r="K11769">
        <v>17</v>
      </c>
      <c r="L11769">
        <v>30</v>
      </c>
      <c r="M11769" t="s">
        <v>900</v>
      </c>
      <c r="N11769" t="s">
        <v>404</v>
      </c>
      <c r="O11769" t="s">
        <v>799</v>
      </c>
      <c r="Q11769" t="s">
        <v>630</v>
      </c>
      <c r="R11769" t="str">
        <f t="shared" si="665"/>
        <v>Weekday</v>
      </c>
      <c r="S11769" s="27">
        <f t="shared" si="666"/>
        <v>43081</v>
      </c>
      <c r="V11769" t="str">
        <f t="shared" si="664"/>
        <v/>
      </c>
      <c r="AE11769" s="27"/>
      <c r="AG11769" s="27"/>
      <c r="AX11769" s="27"/>
      <c r="AY11769" s="27"/>
    </row>
    <row r="11770" spans="1:51" x14ac:dyDescent="0.25">
      <c r="A11770" t="s">
        <v>391</v>
      </c>
      <c r="S11770" s="27"/>
      <c r="V11770" t="str">
        <f t="shared" si="664"/>
        <v/>
      </c>
      <c r="AE11770" s="27"/>
      <c r="AG11770" s="27"/>
      <c r="AX11770" s="27"/>
      <c r="AY11770" s="27"/>
    </row>
    <row r="11771" spans="1:51" x14ac:dyDescent="0.25">
      <c r="A11771" t="s">
        <v>391</v>
      </c>
      <c r="B11771" t="s">
        <v>218</v>
      </c>
      <c r="C11771">
        <v>152575020</v>
      </c>
      <c r="D11771">
        <v>264</v>
      </c>
      <c r="E11771" t="s">
        <v>91</v>
      </c>
      <c r="G11771">
        <v>15.305999999999999</v>
      </c>
      <c r="H11771">
        <v>2015</v>
      </c>
      <c r="I11771">
        <v>9</v>
      </c>
      <c r="J11771">
        <v>13</v>
      </c>
      <c r="K11771">
        <v>20</v>
      </c>
      <c r="L11771">
        <v>6</v>
      </c>
      <c r="M11771" t="s">
        <v>900</v>
      </c>
      <c r="N11771" t="s">
        <v>171</v>
      </c>
      <c r="O11771" t="s">
        <v>1933</v>
      </c>
      <c r="Q11771" t="s">
        <v>631</v>
      </c>
      <c r="R11771" t="str">
        <f t="shared" si="665"/>
        <v>Weekend</v>
      </c>
      <c r="S11771" s="27">
        <f t="shared" si="666"/>
        <v>42260</v>
      </c>
      <c r="V11771" t="str">
        <f t="shared" si="664"/>
        <v/>
      </c>
      <c r="AX11771" s="27"/>
      <c r="AY11771" s="27"/>
    </row>
    <row r="11772" spans="1:51" x14ac:dyDescent="0.25">
      <c r="A11772" t="s">
        <v>391</v>
      </c>
      <c r="B11772" t="s">
        <v>218</v>
      </c>
      <c r="C11772">
        <v>151135066</v>
      </c>
      <c r="D11772">
        <v>264</v>
      </c>
      <c r="E11772" t="s">
        <v>91</v>
      </c>
      <c r="G11772">
        <v>15.449</v>
      </c>
      <c r="H11772">
        <v>2015</v>
      </c>
      <c r="I11772">
        <v>4</v>
      </c>
      <c r="J11772">
        <v>21</v>
      </c>
      <c r="K11772">
        <v>10</v>
      </c>
      <c r="L11772">
        <v>45</v>
      </c>
      <c r="M11772" t="s">
        <v>900</v>
      </c>
      <c r="N11772" t="s">
        <v>171</v>
      </c>
      <c r="O11772" t="s">
        <v>1933</v>
      </c>
      <c r="Q11772" t="s">
        <v>629</v>
      </c>
      <c r="R11772" t="str">
        <f t="shared" si="665"/>
        <v>Weekday</v>
      </c>
      <c r="S11772" s="27">
        <f t="shared" si="666"/>
        <v>42115</v>
      </c>
      <c r="V11772" t="str">
        <f t="shared" si="664"/>
        <v/>
      </c>
    </row>
    <row r="11773" spans="1:51" x14ac:dyDescent="0.25">
      <c r="A11773" t="s">
        <v>391</v>
      </c>
      <c r="B11773" t="s">
        <v>218</v>
      </c>
      <c r="C11773">
        <v>131015124</v>
      </c>
      <c r="D11773">
        <v>264</v>
      </c>
      <c r="E11773" t="s">
        <v>91</v>
      </c>
      <c r="G11773">
        <v>15.394</v>
      </c>
      <c r="H11773">
        <v>2013</v>
      </c>
      <c r="I11773">
        <v>4</v>
      </c>
      <c r="J11773">
        <v>1</v>
      </c>
      <c r="K11773">
        <v>17</v>
      </c>
      <c r="L11773">
        <v>47</v>
      </c>
      <c r="M11773" t="s">
        <v>900</v>
      </c>
      <c r="N11773" t="s">
        <v>171</v>
      </c>
      <c r="O11773" t="s">
        <v>799</v>
      </c>
      <c r="Q11773" t="s">
        <v>629</v>
      </c>
      <c r="R11773" t="str">
        <f t="shared" si="665"/>
        <v>Weekday</v>
      </c>
      <c r="S11773" s="27">
        <f t="shared" si="666"/>
        <v>41365</v>
      </c>
      <c r="V11773" t="str">
        <f t="shared" si="664"/>
        <v/>
      </c>
      <c r="AE11773" s="27"/>
      <c r="AG11773" s="27"/>
      <c r="AX11773" s="27"/>
      <c r="AY11773" s="27"/>
    </row>
    <row r="11774" spans="1:51" x14ac:dyDescent="0.25">
      <c r="A11774" t="s">
        <v>391</v>
      </c>
      <c r="B11774" t="s">
        <v>218</v>
      </c>
      <c r="C11774">
        <v>132705144</v>
      </c>
      <c r="D11774">
        <v>264</v>
      </c>
      <c r="E11774" t="s">
        <v>91</v>
      </c>
      <c r="G11774">
        <v>15.465999999999999</v>
      </c>
      <c r="H11774">
        <v>2013</v>
      </c>
      <c r="I11774">
        <v>9</v>
      </c>
      <c r="J11774">
        <v>26</v>
      </c>
      <c r="K11774">
        <v>15</v>
      </c>
      <c r="L11774">
        <v>55</v>
      </c>
      <c r="M11774" t="s">
        <v>900</v>
      </c>
      <c r="N11774" t="s">
        <v>171</v>
      </c>
      <c r="O11774" t="s">
        <v>799</v>
      </c>
      <c r="Q11774" t="s">
        <v>629</v>
      </c>
      <c r="R11774" t="str">
        <f t="shared" si="665"/>
        <v>Weekday</v>
      </c>
      <c r="S11774" s="27">
        <f t="shared" si="666"/>
        <v>41543</v>
      </c>
      <c r="V11774" t="str">
        <f t="shared" si="664"/>
        <v/>
      </c>
      <c r="AE11774" s="27"/>
      <c r="AG11774" s="27"/>
      <c r="AX11774" s="27"/>
      <c r="AY11774" s="27"/>
    </row>
    <row r="11775" spans="1:51" x14ac:dyDescent="0.25">
      <c r="A11775" t="s">
        <v>391</v>
      </c>
      <c r="B11775" t="s">
        <v>218</v>
      </c>
      <c r="C11775">
        <v>141995239</v>
      </c>
      <c r="D11775">
        <v>264</v>
      </c>
      <c r="E11775" t="s">
        <v>91</v>
      </c>
      <c r="G11775">
        <v>15.385</v>
      </c>
      <c r="H11775">
        <v>2014</v>
      </c>
      <c r="I11775">
        <v>7</v>
      </c>
      <c r="J11775">
        <v>15</v>
      </c>
      <c r="K11775">
        <v>15</v>
      </c>
      <c r="L11775">
        <v>30</v>
      </c>
      <c r="M11775" t="s">
        <v>900</v>
      </c>
      <c r="N11775" t="s">
        <v>171</v>
      </c>
      <c r="O11775" t="s">
        <v>799</v>
      </c>
      <c r="Q11775" t="s">
        <v>629</v>
      </c>
      <c r="R11775" t="str">
        <f t="shared" si="665"/>
        <v>Weekday</v>
      </c>
      <c r="S11775" s="27">
        <f t="shared" si="666"/>
        <v>41835</v>
      </c>
      <c r="V11775" t="str">
        <f t="shared" si="664"/>
        <v/>
      </c>
      <c r="AE11775" s="27"/>
      <c r="AG11775" s="27"/>
      <c r="AX11775" s="27"/>
      <c r="AY11775" s="27"/>
    </row>
    <row r="11776" spans="1:51" x14ac:dyDescent="0.25">
      <c r="A11776" t="s">
        <v>391</v>
      </c>
      <c r="B11776" t="s">
        <v>218</v>
      </c>
      <c r="C11776">
        <v>142125261</v>
      </c>
      <c r="D11776">
        <v>264</v>
      </c>
      <c r="E11776" t="s">
        <v>91</v>
      </c>
      <c r="G11776">
        <v>15.708</v>
      </c>
      <c r="H11776">
        <v>2014</v>
      </c>
      <c r="I11776">
        <v>7</v>
      </c>
      <c r="J11776">
        <v>29</v>
      </c>
      <c r="K11776">
        <v>17</v>
      </c>
      <c r="L11776">
        <v>54</v>
      </c>
      <c r="M11776" t="s">
        <v>900</v>
      </c>
      <c r="N11776" t="s">
        <v>171</v>
      </c>
      <c r="O11776" t="s">
        <v>799</v>
      </c>
      <c r="Q11776" t="s">
        <v>627</v>
      </c>
      <c r="R11776" t="str">
        <f t="shared" si="665"/>
        <v>Weekday</v>
      </c>
      <c r="S11776" s="27">
        <f t="shared" si="666"/>
        <v>41849</v>
      </c>
      <c r="V11776" t="str">
        <f t="shared" si="664"/>
        <v/>
      </c>
      <c r="AE11776" s="27"/>
      <c r="AG11776" s="27"/>
      <c r="AX11776" s="27"/>
      <c r="AY11776" s="27"/>
    </row>
    <row r="11777" spans="1:51" x14ac:dyDescent="0.25">
      <c r="A11777" t="s">
        <v>391</v>
      </c>
      <c r="B11777" t="s">
        <v>218</v>
      </c>
      <c r="C11777">
        <v>161255380</v>
      </c>
      <c r="D11777">
        <v>264</v>
      </c>
      <c r="E11777" t="s">
        <v>91</v>
      </c>
      <c r="G11777">
        <v>15.342000000000001</v>
      </c>
      <c r="H11777">
        <v>2016</v>
      </c>
      <c r="I11777">
        <v>5</v>
      </c>
      <c r="J11777">
        <v>4</v>
      </c>
      <c r="K11777">
        <v>15</v>
      </c>
      <c r="L11777">
        <v>46</v>
      </c>
      <c r="M11777" t="s">
        <v>900</v>
      </c>
      <c r="N11777" t="s">
        <v>171</v>
      </c>
      <c r="O11777" t="s">
        <v>799</v>
      </c>
      <c r="Q11777" t="s">
        <v>630</v>
      </c>
      <c r="R11777" t="str">
        <f t="shared" si="665"/>
        <v>Weekday</v>
      </c>
      <c r="S11777" s="27">
        <f t="shared" si="666"/>
        <v>42494</v>
      </c>
      <c r="V11777" t="str">
        <f t="shared" si="664"/>
        <v/>
      </c>
      <c r="AE11777" s="27"/>
      <c r="AG11777" s="27"/>
      <c r="AX11777" s="27"/>
      <c r="AY11777" s="27"/>
    </row>
    <row r="11778" spans="1:51" x14ac:dyDescent="0.25">
      <c r="A11778" t="s">
        <v>391</v>
      </c>
      <c r="B11778" t="s">
        <v>218</v>
      </c>
      <c r="C11778">
        <v>142225011</v>
      </c>
      <c r="D11778">
        <v>264</v>
      </c>
      <c r="E11778" t="s">
        <v>91</v>
      </c>
      <c r="G11778">
        <v>15.647</v>
      </c>
      <c r="H11778">
        <v>2014</v>
      </c>
      <c r="I11778">
        <v>8</v>
      </c>
      <c r="J11778">
        <v>8</v>
      </c>
      <c r="K11778">
        <v>23</v>
      </c>
      <c r="L11778">
        <v>33</v>
      </c>
      <c r="M11778" t="s">
        <v>900</v>
      </c>
      <c r="N11778" t="s">
        <v>171</v>
      </c>
      <c r="O11778" t="s">
        <v>799</v>
      </c>
      <c r="Q11778" t="s">
        <v>627</v>
      </c>
      <c r="R11778" t="str">
        <f t="shared" si="665"/>
        <v>Weekday</v>
      </c>
      <c r="S11778" s="27">
        <f t="shared" si="666"/>
        <v>41859</v>
      </c>
      <c r="V11778" t="str">
        <f t="shared" si="664"/>
        <v/>
      </c>
      <c r="AX11778" s="27"/>
      <c r="AY11778" s="27"/>
    </row>
    <row r="11779" spans="1:51" x14ac:dyDescent="0.25">
      <c r="A11779" t="s">
        <v>391</v>
      </c>
      <c r="B11779" t="s">
        <v>218</v>
      </c>
      <c r="C11779">
        <v>142815313</v>
      </c>
      <c r="D11779">
        <v>264</v>
      </c>
      <c r="E11779" t="s">
        <v>91</v>
      </c>
      <c r="G11779">
        <v>15.206</v>
      </c>
      <c r="H11779">
        <v>2014</v>
      </c>
      <c r="I11779">
        <v>10</v>
      </c>
      <c r="J11779">
        <v>6</v>
      </c>
      <c r="K11779">
        <v>8</v>
      </c>
      <c r="L11779">
        <v>38</v>
      </c>
      <c r="M11779" t="s">
        <v>900</v>
      </c>
      <c r="N11779" t="s">
        <v>171</v>
      </c>
      <c r="O11779" t="s">
        <v>799</v>
      </c>
      <c r="Q11779" t="s">
        <v>631</v>
      </c>
      <c r="R11779" t="str">
        <f t="shared" si="665"/>
        <v>Weekday</v>
      </c>
      <c r="S11779" s="27">
        <f t="shared" si="666"/>
        <v>41918</v>
      </c>
      <c r="V11779" t="str">
        <f t="shared" ref="V11779:V11842" si="667">T11779&amp;U11779</f>
        <v/>
      </c>
    </row>
    <row r="11780" spans="1:51" x14ac:dyDescent="0.25">
      <c r="A11780" t="s">
        <v>391</v>
      </c>
      <c r="B11780" t="s">
        <v>218</v>
      </c>
      <c r="C11780">
        <v>160145361</v>
      </c>
      <c r="D11780">
        <v>264</v>
      </c>
      <c r="E11780" t="s">
        <v>91</v>
      </c>
      <c r="G11780">
        <v>15.196</v>
      </c>
      <c r="H11780">
        <v>2016</v>
      </c>
      <c r="I11780">
        <v>1</v>
      </c>
      <c r="J11780">
        <v>13</v>
      </c>
      <c r="K11780">
        <v>18</v>
      </c>
      <c r="L11780">
        <v>23</v>
      </c>
      <c r="M11780" t="s">
        <v>900</v>
      </c>
      <c r="N11780" t="s">
        <v>171</v>
      </c>
      <c r="O11780" t="s">
        <v>799</v>
      </c>
      <c r="Q11780" t="s">
        <v>631</v>
      </c>
      <c r="R11780" t="str">
        <f t="shared" si="665"/>
        <v>Weekday</v>
      </c>
      <c r="S11780" s="27">
        <f t="shared" si="666"/>
        <v>42382</v>
      </c>
      <c r="V11780" t="str">
        <f t="shared" si="667"/>
        <v/>
      </c>
      <c r="AE11780" s="27"/>
      <c r="AG11780" s="27"/>
      <c r="AX11780" s="27"/>
      <c r="AY11780" s="27"/>
    </row>
    <row r="11781" spans="1:51" x14ac:dyDescent="0.25">
      <c r="A11781" t="s">
        <v>391</v>
      </c>
      <c r="B11781" t="s">
        <v>218</v>
      </c>
      <c r="C11781">
        <v>151065224</v>
      </c>
      <c r="D11781">
        <v>264</v>
      </c>
      <c r="E11781" t="s">
        <v>91</v>
      </c>
      <c r="G11781">
        <v>15.454000000000001</v>
      </c>
      <c r="H11781">
        <v>2015</v>
      </c>
      <c r="I11781">
        <v>4</v>
      </c>
      <c r="J11781">
        <v>15</v>
      </c>
      <c r="K11781">
        <v>6</v>
      </c>
      <c r="L11781">
        <v>20</v>
      </c>
      <c r="M11781" t="s">
        <v>900</v>
      </c>
      <c r="N11781" t="s">
        <v>171</v>
      </c>
      <c r="O11781" t="s">
        <v>799</v>
      </c>
      <c r="Q11781" t="s">
        <v>629</v>
      </c>
      <c r="R11781" t="str">
        <f t="shared" si="665"/>
        <v>Weekday</v>
      </c>
      <c r="S11781" s="27">
        <f t="shared" si="666"/>
        <v>42109</v>
      </c>
      <c r="V11781" t="str">
        <f t="shared" si="667"/>
        <v/>
      </c>
      <c r="AE11781" s="27"/>
      <c r="AG11781" s="27"/>
      <c r="AX11781" s="27"/>
      <c r="AY11781" s="27"/>
    </row>
    <row r="11782" spans="1:51" x14ac:dyDescent="0.25">
      <c r="A11782" t="s">
        <v>391</v>
      </c>
      <c r="B11782" t="s">
        <v>218</v>
      </c>
      <c r="C11782">
        <v>141315100</v>
      </c>
      <c r="D11782">
        <v>264</v>
      </c>
      <c r="E11782" t="s">
        <v>91</v>
      </c>
      <c r="G11782">
        <v>15.632</v>
      </c>
      <c r="H11782">
        <v>2014</v>
      </c>
      <c r="I11782">
        <v>5</v>
      </c>
      <c r="J11782">
        <v>9</v>
      </c>
      <c r="K11782">
        <v>10</v>
      </c>
      <c r="L11782">
        <v>32</v>
      </c>
      <c r="M11782" t="s">
        <v>900</v>
      </c>
      <c r="N11782" t="s">
        <v>171</v>
      </c>
      <c r="O11782" t="s">
        <v>799</v>
      </c>
      <c r="Q11782" t="s">
        <v>627</v>
      </c>
      <c r="R11782" t="str">
        <f t="shared" si="665"/>
        <v>Weekday</v>
      </c>
      <c r="S11782" s="27">
        <f t="shared" si="666"/>
        <v>41768</v>
      </c>
      <c r="V11782" t="str">
        <f t="shared" si="667"/>
        <v/>
      </c>
      <c r="AE11782" s="27"/>
      <c r="AG11782" s="27"/>
      <c r="AX11782" s="27"/>
      <c r="AY11782" s="27"/>
    </row>
    <row r="11783" spans="1:51" x14ac:dyDescent="0.25">
      <c r="A11783" t="s">
        <v>391</v>
      </c>
      <c r="B11783" t="s">
        <v>218</v>
      </c>
      <c r="C11783">
        <v>151235237</v>
      </c>
      <c r="D11783">
        <v>264</v>
      </c>
      <c r="E11783" t="s">
        <v>91</v>
      </c>
      <c r="G11783">
        <v>15.535</v>
      </c>
      <c r="H11783">
        <v>2015</v>
      </c>
      <c r="I11783">
        <v>5</v>
      </c>
      <c r="J11783">
        <v>2</v>
      </c>
      <c r="K11783">
        <v>18</v>
      </c>
      <c r="L11783">
        <v>30</v>
      </c>
      <c r="M11783" t="s">
        <v>900</v>
      </c>
      <c r="N11783" t="s">
        <v>171</v>
      </c>
      <c r="O11783" t="s">
        <v>799</v>
      </c>
      <c r="Q11783" t="s">
        <v>627</v>
      </c>
      <c r="R11783" t="str">
        <f t="shared" si="665"/>
        <v>Weekend</v>
      </c>
      <c r="S11783" s="27">
        <f t="shared" si="666"/>
        <v>42126</v>
      </c>
      <c r="V11783" t="str">
        <f t="shared" si="667"/>
        <v/>
      </c>
      <c r="AE11783" s="27"/>
      <c r="AG11783" s="27"/>
      <c r="AX11783" s="27"/>
      <c r="AY11783" s="27"/>
    </row>
    <row r="11784" spans="1:51" x14ac:dyDescent="0.25">
      <c r="A11784" t="s">
        <v>391</v>
      </c>
      <c r="B11784" t="s">
        <v>218</v>
      </c>
      <c r="C11784">
        <v>141785204</v>
      </c>
      <c r="D11784">
        <v>264</v>
      </c>
      <c r="E11784" t="s">
        <v>91</v>
      </c>
      <c r="G11784">
        <v>15.241</v>
      </c>
      <c r="H11784">
        <v>2014</v>
      </c>
      <c r="I11784">
        <v>6</v>
      </c>
      <c r="J11784">
        <v>25</v>
      </c>
      <c r="K11784">
        <v>17</v>
      </c>
      <c r="L11784">
        <v>7</v>
      </c>
      <c r="M11784" t="s">
        <v>900</v>
      </c>
      <c r="N11784" t="s">
        <v>171</v>
      </c>
      <c r="O11784" t="s">
        <v>799</v>
      </c>
      <c r="Q11784" t="s">
        <v>631</v>
      </c>
      <c r="R11784" t="str">
        <f t="shared" si="665"/>
        <v>Weekday</v>
      </c>
      <c r="S11784" s="27">
        <f t="shared" si="666"/>
        <v>41815</v>
      </c>
      <c r="V11784" t="str">
        <f t="shared" si="667"/>
        <v/>
      </c>
      <c r="AX11784" s="27"/>
      <c r="AY11784" s="27"/>
    </row>
    <row r="11785" spans="1:51" x14ac:dyDescent="0.25">
      <c r="A11785" t="s">
        <v>391</v>
      </c>
      <c r="B11785" t="s">
        <v>218</v>
      </c>
      <c r="C11785">
        <v>143295544</v>
      </c>
      <c r="D11785">
        <v>264</v>
      </c>
      <c r="E11785" t="s">
        <v>91</v>
      </c>
      <c r="G11785">
        <v>15.565</v>
      </c>
      <c r="H11785">
        <v>2014</v>
      </c>
      <c r="I11785">
        <v>11</v>
      </c>
      <c r="J11785">
        <v>24</v>
      </c>
      <c r="K11785">
        <v>17</v>
      </c>
      <c r="L11785">
        <v>22</v>
      </c>
      <c r="M11785" t="s">
        <v>900</v>
      </c>
      <c r="N11785" t="s">
        <v>171</v>
      </c>
      <c r="O11785" t="s">
        <v>799</v>
      </c>
      <c r="Q11785" t="s">
        <v>627</v>
      </c>
      <c r="R11785" t="str">
        <f t="shared" si="665"/>
        <v>Weekday</v>
      </c>
      <c r="S11785" s="27">
        <f t="shared" si="666"/>
        <v>41967</v>
      </c>
      <c r="V11785" t="str">
        <f t="shared" si="667"/>
        <v/>
      </c>
      <c r="AX11785" s="27"/>
      <c r="AY11785" s="27"/>
    </row>
    <row r="11786" spans="1:51" x14ac:dyDescent="0.25">
      <c r="A11786" t="s">
        <v>391</v>
      </c>
      <c r="B11786" t="s">
        <v>218</v>
      </c>
      <c r="C11786">
        <v>142455030</v>
      </c>
      <c r="D11786">
        <v>264</v>
      </c>
      <c r="E11786" t="s">
        <v>91</v>
      </c>
      <c r="G11786">
        <v>15.391999999999999</v>
      </c>
      <c r="H11786">
        <v>2014</v>
      </c>
      <c r="I11786">
        <v>9</v>
      </c>
      <c r="J11786">
        <v>2</v>
      </c>
      <c r="K11786">
        <v>9</v>
      </c>
      <c r="L11786">
        <v>20</v>
      </c>
      <c r="M11786" t="s">
        <v>899</v>
      </c>
      <c r="N11786" t="s">
        <v>171</v>
      </c>
      <c r="O11786" t="s">
        <v>799</v>
      </c>
      <c r="Q11786" t="s">
        <v>629</v>
      </c>
      <c r="R11786" t="str">
        <f t="shared" si="665"/>
        <v>Weekday</v>
      </c>
      <c r="S11786" s="27">
        <f t="shared" si="666"/>
        <v>41884</v>
      </c>
      <c r="V11786" t="str">
        <f t="shared" si="667"/>
        <v/>
      </c>
    </row>
    <row r="11787" spans="1:51" x14ac:dyDescent="0.25">
      <c r="A11787" t="s">
        <v>391</v>
      </c>
      <c r="B11787" t="s">
        <v>218</v>
      </c>
      <c r="C11787">
        <v>150435044</v>
      </c>
      <c r="D11787">
        <v>264</v>
      </c>
      <c r="E11787" t="s">
        <v>91</v>
      </c>
      <c r="G11787">
        <v>15.169</v>
      </c>
      <c r="H11787">
        <v>2015</v>
      </c>
      <c r="I11787">
        <v>2</v>
      </c>
      <c r="J11787">
        <v>9</v>
      </c>
      <c r="K11787">
        <v>21</v>
      </c>
      <c r="L11787">
        <v>59</v>
      </c>
      <c r="M11787" t="s">
        <v>899</v>
      </c>
      <c r="N11787" t="s">
        <v>171</v>
      </c>
      <c r="O11787" t="s">
        <v>799</v>
      </c>
      <c r="Q11787" t="s">
        <v>631</v>
      </c>
      <c r="R11787" t="str">
        <f t="shared" si="665"/>
        <v>Weekday</v>
      </c>
      <c r="S11787" s="27">
        <f t="shared" si="666"/>
        <v>42044</v>
      </c>
      <c r="V11787" t="str">
        <f t="shared" si="667"/>
        <v/>
      </c>
      <c r="AX11787" s="27"/>
      <c r="AY11787" s="27"/>
    </row>
    <row r="11788" spans="1:51" x14ac:dyDescent="0.25">
      <c r="A11788" t="s">
        <v>391</v>
      </c>
      <c r="B11788" t="s">
        <v>218</v>
      </c>
      <c r="C11788">
        <v>151705013</v>
      </c>
      <c r="D11788">
        <v>264</v>
      </c>
      <c r="E11788" t="s">
        <v>91</v>
      </c>
      <c r="G11788">
        <v>15.25</v>
      </c>
      <c r="H11788">
        <v>2015</v>
      </c>
      <c r="I11788">
        <v>6</v>
      </c>
      <c r="J11788">
        <v>8</v>
      </c>
      <c r="K11788">
        <v>21</v>
      </c>
      <c r="L11788">
        <v>20</v>
      </c>
      <c r="M11788" t="s">
        <v>900</v>
      </c>
      <c r="N11788" t="s">
        <v>860</v>
      </c>
      <c r="O11788" t="s">
        <v>1933</v>
      </c>
      <c r="Q11788" t="s">
        <v>631</v>
      </c>
      <c r="R11788" t="str">
        <f t="shared" si="665"/>
        <v>Weekday</v>
      </c>
      <c r="S11788" s="27">
        <f t="shared" si="666"/>
        <v>42163</v>
      </c>
      <c r="V11788" t="str">
        <f t="shared" si="667"/>
        <v/>
      </c>
    </row>
    <row r="11789" spans="1:51" x14ac:dyDescent="0.25">
      <c r="A11789" t="s">
        <v>391</v>
      </c>
      <c r="B11789" t="s">
        <v>218</v>
      </c>
      <c r="C11789">
        <v>143165005</v>
      </c>
      <c r="D11789">
        <v>264</v>
      </c>
      <c r="E11789" t="s">
        <v>91</v>
      </c>
      <c r="G11789">
        <v>15.428000000000001</v>
      </c>
      <c r="H11789">
        <v>2014</v>
      </c>
      <c r="I11789">
        <v>11</v>
      </c>
      <c r="J11789">
        <v>10</v>
      </c>
      <c r="K11789">
        <v>2</v>
      </c>
      <c r="L11789">
        <v>25</v>
      </c>
      <c r="M11789" t="s">
        <v>900</v>
      </c>
      <c r="N11789" t="s">
        <v>860</v>
      </c>
      <c r="O11789" t="s">
        <v>1933</v>
      </c>
      <c r="Q11789" t="s">
        <v>629</v>
      </c>
      <c r="R11789" t="str">
        <f t="shared" si="665"/>
        <v>Weekday</v>
      </c>
      <c r="S11789" s="27">
        <f t="shared" si="666"/>
        <v>41953</v>
      </c>
      <c r="V11789" t="str">
        <f t="shared" si="667"/>
        <v/>
      </c>
    </row>
    <row r="11790" spans="1:51" x14ac:dyDescent="0.25">
      <c r="A11790" t="s">
        <v>391</v>
      </c>
      <c r="B11790" t="s">
        <v>218</v>
      </c>
      <c r="C11790">
        <v>130195225</v>
      </c>
      <c r="D11790">
        <v>264</v>
      </c>
      <c r="E11790" t="s">
        <v>91</v>
      </c>
      <c r="G11790">
        <v>15.622999999999999</v>
      </c>
      <c r="H11790">
        <v>2013</v>
      </c>
      <c r="I11790">
        <v>1</v>
      </c>
      <c r="J11790">
        <v>15</v>
      </c>
      <c r="K11790">
        <v>7</v>
      </c>
      <c r="L11790">
        <v>16</v>
      </c>
      <c r="M11790" t="s">
        <v>900</v>
      </c>
      <c r="N11790" t="s">
        <v>860</v>
      </c>
      <c r="O11790" t="s">
        <v>799</v>
      </c>
      <c r="Q11790" t="s">
        <v>627</v>
      </c>
      <c r="R11790" t="str">
        <f t="shared" si="665"/>
        <v>Weekday</v>
      </c>
      <c r="S11790" s="27">
        <f t="shared" si="666"/>
        <v>41289</v>
      </c>
      <c r="V11790" t="str">
        <f t="shared" si="667"/>
        <v/>
      </c>
    </row>
    <row r="11791" spans="1:51" x14ac:dyDescent="0.25">
      <c r="A11791" t="s">
        <v>391</v>
      </c>
      <c r="B11791" t="s">
        <v>218</v>
      </c>
      <c r="C11791">
        <v>132655054</v>
      </c>
      <c r="D11791">
        <v>264</v>
      </c>
      <c r="E11791" t="s">
        <v>91</v>
      </c>
      <c r="G11791">
        <v>15.683</v>
      </c>
      <c r="H11791">
        <v>2013</v>
      </c>
      <c r="I11791">
        <v>9</v>
      </c>
      <c r="J11791">
        <v>13</v>
      </c>
      <c r="K11791">
        <v>7</v>
      </c>
      <c r="L11791">
        <v>10</v>
      </c>
      <c r="M11791" t="s">
        <v>900</v>
      </c>
      <c r="N11791" t="s">
        <v>860</v>
      </c>
      <c r="O11791" t="s">
        <v>799</v>
      </c>
      <c r="Q11791" t="s">
        <v>627</v>
      </c>
      <c r="R11791" t="str">
        <f t="shared" si="665"/>
        <v>Weekday</v>
      </c>
      <c r="S11791" s="27">
        <f t="shared" si="666"/>
        <v>41530</v>
      </c>
      <c r="V11791" t="str">
        <f t="shared" si="667"/>
        <v/>
      </c>
      <c r="AX11791" s="27"/>
      <c r="AY11791" s="27"/>
    </row>
    <row r="11792" spans="1:51" x14ac:dyDescent="0.25">
      <c r="A11792" t="s">
        <v>391</v>
      </c>
      <c r="B11792" t="s">
        <v>218</v>
      </c>
      <c r="C11792">
        <v>140135109</v>
      </c>
      <c r="D11792">
        <v>264</v>
      </c>
      <c r="E11792" t="s">
        <v>91</v>
      </c>
      <c r="G11792">
        <v>15.308</v>
      </c>
      <c r="H11792">
        <v>2014</v>
      </c>
      <c r="I11792">
        <v>1</v>
      </c>
      <c r="J11792">
        <v>13</v>
      </c>
      <c r="K11792">
        <v>8</v>
      </c>
      <c r="L11792">
        <v>0</v>
      </c>
      <c r="M11792" t="s">
        <v>900</v>
      </c>
      <c r="N11792" t="s">
        <v>860</v>
      </c>
      <c r="O11792" t="s">
        <v>799</v>
      </c>
      <c r="Q11792" t="s">
        <v>631</v>
      </c>
      <c r="R11792" t="str">
        <f t="shared" si="665"/>
        <v>Weekday</v>
      </c>
      <c r="S11792" s="27">
        <f t="shared" si="666"/>
        <v>41652</v>
      </c>
      <c r="V11792" t="str">
        <f t="shared" si="667"/>
        <v/>
      </c>
      <c r="AE11792" s="27"/>
      <c r="AG11792" s="27"/>
      <c r="AX11792" s="27"/>
      <c r="AY11792" s="27"/>
    </row>
    <row r="11793" spans="1:51" x14ac:dyDescent="0.25">
      <c r="A11793" t="s">
        <v>391</v>
      </c>
      <c r="B11793" t="s">
        <v>218</v>
      </c>
      <c r="C11793">
        <v>132185271</v>
      </c>
      <c r="D11793">
        <v>264</v>
      </c>
      <c r="E11793" t="s">
        <v>91</v>
      </c>
      <c r="G11793">
        <v>15.586</v>
      </c>
      <c r="H11793">
        <v>2013</v>
      </c>
      <c r="I11793">
        <v>8</v>
      </c>
      <c r="J11793">
        <v>3</v>
      </c>
      <c r="K11793">
        <v>16</v>
      </c>
      <c r="L11793">
        <v>35</v>
      </c>
      <c r="M11793" t="s">
        <v>900</v>
      </c>
      <c r="N11793" t="s">
        <v>860</v>
      </c>
      <c r="O11793" t="s">
        <v>799</v>
      </c>
      <c r="Q11793" t="s">
        <v>627</v>
      </c>
      <c r="R11793" t="str">
        <f t="shared" si="665"/>
        <v>Weekend</v>
      </c>
      <c r="S11793" s="27">
        <f t="shared" si="666"/>
        <v>41489</v>
      </c>
      <c r="V11793" t="str">
        <f t="shared" si="667"/>
        <v/>
      </c>
      <c r="AX11793" s="27"/>
      <c r="AY11793" s="27"/>
    </row>
    <row r="11794" spans="1:51" x14ac:dyDescent="0.25">
      <c r="A11794" t="s">
        <v>391</v>
      </c>
      <c r="B11794" t="s">
        <v>218</v>
      </c>
      <c r="C11794">
        <v>150745194</v>
      </c>
      <c r="D11794">
        <v>264</v>
      </c>
      <c r="E11794" t="s">
        <v>91</v>
      </c>
      <c r="G11794">
        <v>15.619</v>
      </c>
      <c r="H11794">
        <v>2015</v>
      </c>
      <c r="I11794">
        <v>3</v>
      </c>
      <c r="J11794">
        <v>14</v>
      </c>
      <c r="K11794">
        <v>16</v>
      </c>
      <c r="L11794">
        <v>30</v>
      </c>
      <c r="M11794" t="s">
        <v>900</v>
      </c>
      <c r="N11794" t="s">
        <v>860</v>
      </c>
      <c r="O11794" t="s">
        <v>799</v>
      </c>
      <c r="Q11794" t="s">
        <v>627</v>
      </c>
      <c r="R11794" t="str">
        <f t="shared" si="665"/>
        <v>Weekend</v>
      </c>
      <c r="S11794" s="27">
        <f t="shared" si="666"/>
        <v>42077</v>
      </c>
      <c r="V11794" t="str">
        <f t="shared" si="667"/>
        <v/>
      </c>
    </row>
    <row r="11795" spans="1:51" x14ac:dyDescent="0.25">
      <c r="A11795" t="s">
        <v>391</v>
      </c>
      <c r="B11795" t="s">
        <v>218</v>
      </c>
      <c r="C11795">
        <v>141755081</v>
      </c>
      <c r="D11795">
        <v>264</v>
      </c>
      <c r="E11795" t="s">
        <v>91</v>
      </c>
      <c r="G11795">
        <v>15.599</v>
      </c>
      <c r="H11795">
        <v>2014</v>
      </c>
      <c r="I11795">
        <v>6</v>
      </c>
      <c r="J11795">
        <v>24</v>
      </c>
      <c r="K11795">
        <v>8</v>
      </c>
      <c r="L11795">
        <v>30</v>
      </c>
      <c r="M11795" t="s">
        <v>900</v>
      </c>
      <c r="N11795" t="s">
        <v>860</v>
      </c>
      <c r="O11795" t="s">
        <v>799</v>
      </c>
      <c r="Q11795" t="s">
        <v>627</v>
      </c>
      <c r="R11795" t="str">
        <f t="shared" si="665"/>
        <v>Weekday</v>
      </c>
      <c r="S11795" s="27">
        <f t="shared" si="666"/>
        <v>41814</v>
      </c>
      <c r="V11795" t="str">
        <f t="shared" si="667"/>
        <v/>
      </c>
    </row>
    <row r="11796" spans="1:51" x14ac:dyDescent="0.25">
      <c r="A11796" t="s">
        <v>391</v>
      </c>
      <c r="B11796" t="s">
        <v>218</v>
      </c>
      <c r="C11796">
        <v>153255011</v>
      </c>
      <c r="D11796">
        <v>264</v>
      </c>
      <c r="E11796" t="s">
        <v>91</v>
      </c>
      <c r="G11796">
        <v>15.611000000000001</v>
      </c>
      <c r="H11796">
        <v>2015</v>
      </c>
      <c r="I11796">
        <v>11</v>
      </c>
      <c r="J11796">
        <v>20</v>
      </c>
      <c r="K11796">
        <v>14</v>
      </c>
      <c r="L11796">
        <v>0</v>
      </c>
      <c r="M11796" t="s">
        <v>900</v>
      </c>
      <c r="N11796" t="s">
        <v>860</v>
      </c>
      <c r="O11796" t="s">
        <v>799</v>
      </c>
      <c r="Q11796" t="s">
        <v>627</v>
      </c>
      <c r="R11796" t="str">
        <f t="shared" si="665"/>
        <v>Weekday</v>
      </c>
      <c r="S11796" s="27">
        <f t="shared" si="666"/>
        <v>42328</v>
      </c>
      <c r="V11796" t="str">
        <f t="shared" si="667"/>
        <v/>
      </c>
    </row>
    <row r="11797" spans="1:51" x14ac:dyDescent="0.25">
      <c r="A11797" t="s">
        <v>391</v>
      </c>
      <c r="B11797" t="s">
        <v>218</v>
      </c>
      <c r="C11797">
        <v>151295074</v>
      </c>
      <c r="D11797">
        <v>264</v>
      </c>
      <c r="E11797" t="s">
        <v>91</v>
      </c>
      <c r="G11797">
        <v>15.433999999999999</v>
      </c>
      <c r="H11797">
        <v>2015</v>
      </c>
      <c r="I11797">
        <v>5</v>
      </c>
      <c r="J11797">
        <v>2</v>
      </c>
      <c r="K11797">
        <v>18</v>
      </c>
      <c r="L11797">
        <v>23</v>
      </c>
      <c r="M11797" t="s">
        <v>900</v>
      </c>
      <c r="N11797" t="s">
        <v>860</v>
      </c>
      <c r="O11797" t="s">
        <v>799</v>
      </c>
      <c r="Q11797" t="s">
        <v>629</v>
      </c>
      <c r="R11797" t="str">
        <f t="shared" si="665"/>
        <v>Weekend</v>
      </c>
      <c r="S11797" s="27">
        <f t="shared" si="666"/>
        <v>42126</v>
      </c>
      <c r="V11797" t="str">
        <f t="shared" si="667"/>
        <v/>
      </c>
    </row>
    <row r="11798" spans="1:51" x14ac:dyDescent="0.25">
      <c r="A11798" t="s">
        <v>391</v>
      </c>
      <c r="B11798" t="s">
        <v>218</v>
      </c>
      <c r="C11798">
        <v>140135123</v>
      </c>
      <c r="D11798">
        <v>264</v>
      </c>
      <c r="E11798" t="s">
        <v>91</v>
      </c>
      <c r="G11798">
        <v>15.393000000000001</v>
      </c>
      <c r="H11798">
        <v>2014</v>
      </c>
      <c r="I11798">
        <v>1</v>
      </c>
      <c r="J11798">
        <v>6</v>
      </c>
      <c r="K11798">
        <v>17</v>
      </c>
      <c r="L11798">
        <v>41</v>
      </c>
      <c r="M11798" t="s">
        <v>900</v>
      </c>
      <c r="N11798" t="s">
        <v>860</v>
      </c>
      <c r="O11798" t="s">
        <v>799</v>
      </c>
      <c r="Q11798" t="s">
        <v>629</v>
      </c>
      <c r="R11798" t="str">
        <f t="shared" si="665"/>
        <v>Weekday</v>
      </c>
      <c r="S11798" s="27">
        <f t="shared" si="666"/>
        <v>41645</v>
      </c>
      <c r="V11798" t="str">
        <f t="shared" si="667"/>
        <v/>
      </c>
      <c r="AX11798" s="27"/>
      <c r="AY11798" s="27"/>
    </row>
    <row r="11799" spans="1:51" x14ac:dyDescent="0.25">
      <c r="A11799" t="s">
        <v>391</v>
      </c>
      <c r="B11799" t="s">
        <v>218</v>
      </c>
      <c r="C11799">
        <v>151875046</v>
      </c>
      <c r="D11799">
        <v>264</v>
      </c>
      <c r="E11799" t="s">
        <v>91</v>
      </c>
      <c r="G11799">
        <v>15.612</v>
      </c>
      <c r="H11799">
        <v>2015</v>
      </c>
      <c r="I11799">
        <v>7</v>
      </c>
      <c r="J11799">
        <v>5</v>
      </c>
      <c r="K11799">
        <v>23</v>
      </c>
      <c r="L11799">
        <v>25</v>
      </c>
      <c r="M11799" t="s">
        <v>900</v>
      </c>
      <c r="N11799" t="s">
        <v>860</v>
      </c>
      <c r="O11799" t="s">
        <v>799</v>
      </c>
      <c r="Q11799" t="s">
        <v>627</v>
      </c>
      <c r="R11799" t="str">
        <f t="shared" si="665"/>
        <v>Weekend</v>
      </c>
      <c r="S11799" s="27">
        <f t="shared" si="666"/>
        <v>42190</v>
      </c>
      <c r="V11799" t="str">
        <f t="shared" si="667"/>
        <v/>
      </c>
    </row>
    <row r="11800" spans="1:51" x14ac:dyDescent="0.25">
      <c r="A11800" t="s">
        <v>391</v>
      </c>
      <c r="B11800" t="s">
        <v>218</v>
      </c>
      <c r="C11800">
        <v>141305180</v>
      </c>
      <c r="D11800">
        <v>264</v>
      </c>
      <c r="E11800" t="s">
        <v>91</v>
      </c>
      <c r="G11800">
        <v>15.613</v>
      </c>
      <c r="H11800">
        <v>2014</v>
      </c>
      <c r="I11800">
        <v>5</v>
      </c>
      <c r="J11800">
        <v>10</v>
      </c>
      <c r="K11800">
        <v>14</v>
      </c>
      <c r="L11800">
        <v>45</v>
      </c>
      <c r="M11800" t="s">
        <v>900</v>
      </c>
      <c r="N11800" t="s">
        <v>860</v>
      </c>
      <c r="O11800" t="s">
        <v>799</v>
      </c>
      <c r="Q11800" t="s">
        <v>627</v>
      </c>
      <c r="R11800" t="str">
        <f t="shared" si="665"/>
        <v>Weekend</v>
      </c>
      <c r="S11800" s="27">
        <f t="shared" si="666"/>
        <v>41769</v>
      </c>
      <c r="V11800" t="str">
        <f t="shared" si="667"/>
        <v/>
      </c>
      <c r="AX11800" s="27"/>
      <c r="AY11800" s="27"/>
    </row>
    <row r="11801" spans="1:51" x14ac:dyDescent="0.25">
      <c r="A11801" t="s">
        <v>391</v>
      </c>
      <c r="B11801" t="s">
        <v>218</v>
      </c>
      <c r="C11801">
        <v>131285293</v>
      </c>
      <c r="D11801">
        <v>264</v>
      </c>
      <c r="E11801" t="s">
        <v>91</v>
      </c>
      <c r="G11801">
        <v>15.246</v>
      </c>
      <c r="H11801">
        <v>2013</v>
      </c>
      <c r="I11801">
        <v>5</v>
      </c>
      <c r="J11801">
        <v>8</v>
      </c>
      <c r="K11801">
        <v>17</v>
      </c>
      <c r="L11801">
        <v>39</v>
      </c>
      <c r="M11801" t="s">
        <v>900</v>
      </c>
      <c r="N11801" t="s">
        <v>860</v>
      </c>
      <c r="O11801" t="s">
        <v>799</v>
      </c>
      <c r="Q11801" t="s">
        <v>631</v>
      </c>
      <c r="R11801" t="str">
        <f t="shared" si="665"/>
        <v>Weekday</v>
      </c>
      <c r="S11801" s="27">
        <f t="shared" si="666"/>
        <v>41402</v>
      </c>
      <c r="V11801" t="str">
        <f t="shared" si="667"/>
        <v/>
      </c>
      <c r="AX11801" s="27"/>
      <c r="AY11801" s="27"/>
    </row>
    <row r="11802" spans="1:51" x14ac:dyDescent="0.25">
      <c r="A11802" t="s">
        <v>391</v>
      </c>
      <c r="B11802" t="s">
        <v>218</v>
      </c>
      <c r="C11802">
        <v>131785255</v>
      </c>
      <c r="D11802">
        <v>264</v>
      </c>
      <c r="E11802" t="s">
        <v>91</v>
      </c>
      <c r="G11802">
        <v>15.311</v>
      </c>
      <c r="H11802">
        <v>2013</v>
      </c>
      <c r="I11802">
        <v>6</v>
      </c>
      <c r="J11802">
        <v>26</v>
      </c>
      <c r="K11802">
        <v>7</v>
      </c>
      <c r="L11802">
        <v>55</v>
      </c>
      <c r="M11802" t="s">
        <v>900</v>
      </c>
      <c r="N11802" t="s">
        <v>860</v>
      </c>
      <c r="O11802" t="s">
        <v>799</v>
      </c>
      <c r="Q11802" t="s">
        <v>631</v>
      </c>
      <c r="R11802" t="str">
        <f t="shared" si="665"/>
        <v>Weekday</v>
      </c>
      <c r="S11802" s="27">
        <f t="shared" si="666"/>
        <v>41451</v>
      </c>
      <c r="V11802" t="str">
        <f t="shared" si="667"/>
        <v/>
      </c>
      <c r="AE11802" s="27"/>
      <c r="AG11802" s="27"/>
      <c r="AX11802" s="27"/>
      <c r="AY11802" s="27"/>
    </row>
    <row r="11803" spans="1:51" x14ac:dyDescent="0.25">
      <c r="A11803" t="s">
        <v>391</v>
      </c>
      <c r="B11803" t="s">
        <v>218</v>
      </c>
      <c r="C11803">
        <v>132935146</v>
      </c>
      <c r="D11803">
        <v>264</v>
      </c>
      <c r="E11803" t="s">
        <v>91</v>
      </c>
      <c r="G11803">
        <v>15.298999999999999</v>
      </c>
      <c r="H11803">
        <v>2013</v>
      </c>
      <c r="I11803">
        <v>10</v>
      </c>
      <c r="J11803">
        <v>19</v>
      </c>
      <c r="K11803">
        <v>21</v>
      </c>
      <c r="L11803">
        <v>10</v>
      </c>
      <c r="M11803" t="s">
        <v>900</v>
      </c>
      <c r="N11803" t="s">
        <v>860</v>
      </c>
      <c r="O11803" t="s">
        <v>799</v>
      </c>
      <c r="Q11803" t="s">
        <v>631</v>
      </c>
      <c r="R11803" t="str">
        <f t="shared" si="665"/>
        <v>Weekend</v>
      </c>
      <c r="S11803" s="27">
        <f t="shared" si="666"/>
        <v>41566</v>
      </c>
      <c r="V11803" t="str">
        <f t="shared" si="667"/>
        <v/>
      </c>
      <c r="AX11803" s="27"/>
      <c r="AY11803" s="27"/>
    </row>
    <row r="11804" spans="1:51" x14ac:dyDescent="0.25">
      <c r="A11804" t="s">
        <v>391</v>
      </c>
      <c r="B11804" t="s">
        <v>218</v>
      </c>
      <c r="C11804">
        <v>132935137</v>
      </c>
      <c r="D11804">
        <v>264</v>
      </c>
      <c r="E11804" t="s">
        <v>91</v>
      </c>
      <c r="G11804">
        <v>15.286</v>
      </c>
      <c r="H11804">
        <v>2013</v>
      </c>
      <c r="I11804">
        <v>10</v>
      </c>
      <c r="J11804">
        <v>19</v>
      </c>
      <c r="K11804">
        <v>21</v>
      </c>
      <c r="L11804">
        <v>10</v>
      </c>
      <c r="M11804" t="s">
        <v>900</v>
      </c>
      <c r="N11804" t="s">
        <v>860</v>
      </c>
      <c r="O11804" t="s">
        <v>799</v>
      </c>
      <c r="Q11804" t="s">
        <v>631</v>
      </c>
      <c r="R11804" t="str">
        <f t="shared" si="665"/>
        <v>Weekend</v>
      </c>
      <c r="S11804" s="27">
        <f t="shared" si="666"/>
        <v>41566</v>
      </c>
      <c r="V11804" t="str">
        <f t="shared" si="667"/>
        <v/>
      </c>
      <c r="AE11804" s="27"/>
      <c r="AG11804" s="27"/>
      <c r="AX11804" s="27"/>
      <c r="AY11804" s="27"/>
    </row>
    <row r="11805" spans="1:51" x14ac:dyDescent="0.25">
      <c r="A11805" t="s">
        <v>391</v>
      </c>
      <c r="B11805" t="s">
        <v>218</v>
      </c>
      <c r="C11805">
        <v>152885345</v>
      </c>
      <c r="D11805">
        <v>264</v>
      </c>
      <c r="E11805" t="s">
        <v>91</v>
      </c>
      <c r="G11805">
        <v>15.536</v>
      </c>
      <c r="H11805">
        <v>2015</v>
      </c>
      <c r="I11805">
        <v>10</v>
      </c>
      <c r="J11805">
        <v>12</v>
      </c>
      <c r="K11805">
        <v>13</v>
      </c>
      <c r="L11805">
        <v>25</v>
      </c>
      <c r="M11805" t="s">
        <v>900</v>
      </c>
      <c r="N11805" t="s">
        <v>860</v>
      </c>
      <c r="O11805" t="s">
        <v>799</v>
      </c>
      <c r="Q11805" t="s">
        <v>627</v>
      </c>
      <c r="R11805" t="str">
        <f t="shared" si="665"/>
        <v>Weekday</v>
      </c>
      <c r="S11805" s="27">
        <f t="shared" si="666"/>
        <v>42289</v>
      </c>
      <c r="V11805" t="str">
        <f t="shared" si="667"/>
        <v/>
      </c>
      <c r="AX11805" s="27"/>
      <c r="AY11805" s="27"/>
    </row>
    <row r="11806" spans="1:51" x14ac:dyDescent="0.25">
      <c r="A11806" t="s">
        <v>391</v>
      </c>
      <c r="B11806" t="s">
        <v>218</v>
      </c>
      <c r="C11806">
        <v>140615082</v>
      </c>
      <c r="D11806">
        <v>264</v>
      </c>
      <c r="E11806" t="s">
        <v>91</v>
      </c>
      <c r="G11806">
        <v>15.182</v>
      </c>
      <c r="H11806">
        <v>2014</v>
      </c>
      <c r="I11806">
        <v>2</v>
      </c>
      <c r="J11806">
        <v>27</v>
      </c>
      <c r="K11806">
        <v>8</v>
      </c>
      <c r="L11806">
        <v>35</v>
      </c>
      <c r="M11806" t="s">
        <v>900</v>
      </c>
      <c r="N11806" t="s">
        <v>860</v>
      </c>
      <c r="O11806" t="s">
        <v>799</v>
      </c>
      <c r="Q11806" t="s">
        <v>631</v>
      </c>
      <c r="R11806" t="str">
        <f t="shared" si="665"/>
        <v>Weekday</v>
      </c>
      <c r="S11806" s="27">
        <f t="shared" si="666"/>
        <v>41697</v>
      </c>
      <c r="V11806" t="str">
        <f t="shared" si="667"/>
        <v/>
      </c>
      <c r="AX11806" s="27"/>
      <c r="AY11806" s="27"/>
    </row>
    <row r="11807" spans="1:51" x14ac:dyDescent="0.25">
      <c r="A11807" t="s">
        <v>391</v>
      </c>
      <c r="B11807" t="s">
        <v>218</v>
      </c>
      <c r="C11807">
        <v>141955313</v>
      </c>
      <c r="D11807">
        <v>264</v>
      </c>
      <c r="E11807" t="s">
        <v>91</v>
      </c>
      <c r="G11807">
        <v>15.538</v>
      </c>
      <c r="H11807">
        <v>2014</v>
      </c>
      <c r="I11807">
        <v>7</v>
      </c>
      <c r="J11807">
        <v>10</v>
      </c>
      <c r="K11807">
        <v>17</v>
      </c>
      <c r="L11807">
        <v>15</v>
      </c>
      <c r="M11807" t="s">
        <v>899</v>
      </c>
      <c r="N11807" t="s">
        <v>860</v>
      </c>
      <c r="O11807" t="s">
        <v>799</v>
      </c>
      <c r="Q11807" t="s">
        <v>627</v>
      </c>
      <c r="R11807" t="str">
        <f t="shared" si="665"/>
        <v>Weekday</v>
      </c>
      <c r="S11807" s="27">
        <f t="shared" si="666"/>
        <v>41830</v>
      </c>
      <c r="V11807" t="str">
        <f t="shared" si="667"/>
        <v/>
      </c>
      <c r="AX11807" s="27"/>
      <c r="AY11807" s="27"/>
    </row>
    <row r="11808" spans="1:51" x14ac:dyDescent="0.25">
      <c r="A11808" t="s">
        <v>391</v>
      </c>
      <c r="B11808" t="s">
        <v>218</v>
      </c>
      <c r="C11808">
        <v>132845342</v>
      </c>
      <c r="D11808">
        <v>264</v>
      </c>
      <c r="E11808" t="s">
        <v>91</v>
      </c>
      <c r="G11808">
        <v>15.603</v>
      </c>
      <c r="H11808">
        <v>2013</v>
      </c>
      <c r="I11808">
        <v>10</v>
      </c>
      <c r="J11808">
        <v>10</v>
      </c>
      <c r="K11808">
        <v>8</v>
      </c>
      <c r="L11808">
        <v>53</v>
      </c>
      <c r="M11808" t="s">
        <v>900</v>
      </c>
      <c r="N11808" t="s">
        <v>171</v>
      </c>
      <c r="O11808" t="s">
        <v>799</v>
      </c>
      <c r="Q11808" t="s">
        <v>627</v>
      </c>
      <c r="R11808" t="str">
        <f t="shared" si="665"/>
        <v>Weekday</v>
      </c>
      <c r="S11808" s="27">
        <f t="shared" si="666"/>
        <v>41557</v>
      </c>
      <c r="V11808" t="str">
        <f t="shared" si="667"/>
        <v/>
      </c>
      <c r="AE11808" s="27"/>
      <c r="AG11808" s="27"/>
      <c r="AX11808" s="27"/>
      <c r="AY11808" s="27"/>
    </row>
    <row r="11809" spans="1:51" x14ac:dyDescent="0.25">
      <c r="A11809" t="s">
        <v>391</v>
      </c>
      <c r="B11809" t="s">
        <v>218</v>
      </c>
      <c r="C11809">
        <v>130155414</v>
      </c>
      <c r="D11809">
        <v>264</v>
      </c>
      <c r="E11809" t="s">
        <v>91</v>
      </c>
      <c r="G11809">
        <v>15.635</v>
      </c>
      <c r="H11809">
        <v>2013</v>
      </c>
      <c r="I11809">
        <v>1</v>
      </c>
      <c r="J11809">
        <v>14</v>
      </c>
      <c r="K11809">
        <v>17</v>
      </c>
      <c r="L11809">
        <v>36</v>
      </c>
      <c r="M11809" t="s">
        <v>900</v>
      </c>
      <c r="N11809" t="s">
        <v>860</v>
      </c>
      <c r="O11809" t="s">
        <v>799</v>
      </c>
      <c r="Q11809" t="s">
        <v>627</v>
      </c>
      <c r="R11809" t="str">
        <f t="shared" si="665"/>
        <v>Weekday</v>
      </c>
      <c r="S11809" s="27">
        <f t="shared" si="666"/>
        <v>41288</v>
      </c>
      <c r="V11809" t="str">
        <f t="shared" si="667"/>
        <v/>
      </c>
    </row>
    <row r="11810" spans="1:51" x14ac:dyDescent="0.25">
      <c r="A11810" t="s">
        <v>391</v>
      </c>
      <c r="B11810" t="s">
        <v>218</v>
      </c>
      <c r="C11810">
        <v>150175020</v>
      </c>
      <c r="D11810">
        <v>264</v>
      </c>
      <c r="E11810" t="s">
        <v>91</v>
      </c>
      <c r="G11810">
        <v>15.332000000000001</v>
      </c>
      <c r="H11810">
        <v>2015</v>
      </c>
      <c r="I11810">
        <v>1</v>
      </c>
      <c r="J11810">
        <v>17</v>
      </c>
      <c r="K11810">
        <v>2</v>
      </c>
      <c r="L11810">
        <v>22</v>
      </c>
      <c r="M11810" t="s">
        <v>900</v>
      </c>
      <c r="N11810" t="s">
        <v>860</v>
      </c>
      <c r="O11810" t="s">
        <v>799</v>
      </c>
      <c r="Q11810" t="s">
        <v>630</v>
      </c>
      <c r="R11810" t="str">
        <f t="shared" si="665"/>
        <v>Weekend</v>
      </c>
      <c r="S11810" s="27">
        <f t="shared" si="666"/>
        <v>42021</v>
      </c>
      <c r="V11810" t="str">
        <f t="shared" si="667"/>
        <v/>
      </c>
      <c r="AX11810" s="27"/>
      <c r="AY11810" s="27"/>
    </row>
    <row r="11811" spans="1:51" x14ac:dyDescent="0.25">
      <c r="A11811" t="s">
        <v>391</v>
      </c>
      <c r="B11811" t="s">
        <v>218</v>
      </c>
      <c r="C11811">
        <v>141355067</v>
      </c>
      <c r="D11811">
        <v>264</v>
      </c>
      <c r="E11811" t="s">
        <v>91</v>
      </c>
      <c r="G11811">
        <v>15.179</v>
      </c>
      <c r="H11811">
        <v>2014</v>
      </c>
      <c r="I11811">
        <v>5</v>
      </c>
      <c r="J11811">
        <v>12</v>
      </c>
      <c r="K11811">
        <v>19</v>
      </c>
      <c r="L11811">
        <v>40</v>
      </c>
      <c r="M11811" t="s">
        <v>900</v>
      </c>
      <c r="N11811" t="s">
        <v>404</v>
      </c>
      <c r="O11811" t="s">
        <v>1933</v>
      </c>
      <c r="Q11811" t="s">
        <v>631</v>
      </c>
      <c r="R11811" t="str">
        <f t="shared" si="665"/>
        <v>Weekday</v>
      </c>
      <c r="S11811" s="27">
        <f t="shared" si="666"/>
        <v>41771</v>
      </c>
      <c r="V11811" t="str">
        <f t="shared" si="667"/>
        <v/>
      </c>
    </row>
    <row r="11812" spans="1:51" x14ac:dyDescent="0.25">
      <c r="A11812" t="s">
        <v>391</v>
      </c>
      <c r="B11812" t="s">
        <v>218</v>
      </c>
      <c r="C11812">
        <v>153535144</v>
      </c>
      <c r="D11812">
        <v>264</v>
      </c>
      <c r="E11812" t="s">
        <v>91</v>
      </c>
      <c r="G11812">
        <v>15.218999999999999</v>
      </c>
      <c r="H11812">
        <v>2015</v>
      </c>
      <c r="I11812">
        <v>12</v>
      </c>
      <c r="J11812">
        <v>18</v>
      </c>
      <c r="K11812">
        <v>6</v>
      </c>
      <c r="L11812">
        <v>18</v>
      </c>
      <c r="M11812" t="s">
        <v>900</v>
      </c>
      <c r="N11812" t="s">
        <v>171</v>
      </c>
      <c r="O11812" t="s">
        <v>799</v>
      </c>
      <c r="Q11812" t="s">
        <v>631</v>
      </c>
      <c r="R11812" t="str">
        <f t="shared" si="665"/>
        <v>Weekday</v>
      </c>
      <c r="S11812" s="27">
        <f t="shared" si="666"/>
        <v>42356</v>
      </c>
      <c r="V11812" t="str">
        <f t="shared" si="667"/>
        <v/>
      </c>
      <c r="AX11812" s="27"/>
      <c r="AY11812" s="27"/>
    </row>
    <row r="11813" spans="1:51" x14ac:dyDescent="0.25">
      <c r="A11813" t="s">
        <v>391</v>
      </c>
      <c r="B11813" t="s">
        <v>218</v>
      </c>
      <c r="C11813">
        <v>132355387</v>
      </c>
      <c r="D11813">
        <v>264</v>
      </c>
      <c r="E11813" t="s">
        <v>91</v>
      </c>
      <c r="G11813">
        <v>15.246</v>
      </c>
      <c r="H11813">
        <v>2013</v>
      </c>
      <c r="I11813">
        <v>8</v>
      </c>
      <c r="J11813">
        <v>23</v>
      </c>
      <c r="K11813">
        <v>14</v>
      </c>
      <c r="L11813">
        <v>15</v>
      </c>
      <c r="M11813" t="s">
        <v>900</v>
      </c>
      <c r="N11813" t="s">
        <v>860</v>
      </c>
      <c r="O11813" t="s">
        <v>799</v>
      </c>
      <c r="Q11813" t="s">
        <v>631</v>
      </c>
      <c r="R11813" t="str">
        <f t="shared" si="665"/>
        <v>Weekday</v>
      </c>
      <c r="S11813" s="27">
        <f t="shared" si="666"/>
        <v>41509</v>
      </c>
      <c r="V11813" t="str">
        <f t="shared" si="667"/>
        <v/>
      </c>
      <c r="AE11813" s="27"/>
      <c r="AG11813" s="27"/>
      <c r="AX11813" s="27"/>
      <c r="AY11813" s="27"/>
    </row>
    <row r="11814" spans="1:51" x14ac:dyDescent="0.25">
      <c r="A11814" t="s">
        <v>391</v>
      </c>
      <c r="B11814" t="s">
        <v>218</v>
      </c>
      <c r="C11814">
        <v>150965082</v>
      </c>
      <c r="D11814">
        <v>264</v>
      </c>
      <c r="E11814" t="s">
        <v>91</v>
      </c>
      <c r="G11814">
        <v>15.644</v>
      </c>
      <c r="H11814">
        <v>2015</v>
      </c>
      <c r="I11814">
        <v>4</v>
      </c>
      <c r="J11814">
        <v>2</v>
      </c>
      <c r="K11814">
        <v>9</v>
      </c>
      <c r="L11814">
        <v>25</v>
      </c>
      <c r="M11814" t="s">
        <v>900</v>
      </c>
      <c r="N11814" t="s">
        <v>170</v>
      </c>
      <c r="O11814" t="s">
        <v>799</v>
      </c>
      <c r="Q11814" t="s">
        <v>627</v>
      </c>
      <c r="R11814" t="str">
        <f t="shared" si="665"/>
        <v>Weekday</v>
      </c>
      <c r="S11814" s="27">
        <f t="shared" si="666"/>
        <v>42096</v>
      </c>
      <c r="V11814" t="str">
        <f t="shared" si="667"/>
        <v/>
      </c>
      <c r="AX11814" s="27"/>
      <c r="AY11814" s="27"/>
    </row>
    <row r="11815" spans="1:51" x14ac:dyDescent="0.25">
      <c r="A11815" t="s">
        <v>391</v>
      </c>
      <c r="B11815" t="s">
        <v>218</v>
      </c>
      <c r="C11815">
        <v>142565042</v>
      </c>
      <c r="D11815">
        <v>264</v>
      </c>
      <c r="E11815" t="s">
        <v>91</v>
      </c>
      <c r="G11815">
        <v>15.545</v>
      </c>
      <c r="H11815">
        <v>2014</v>
      </c>
      <c r="I11815">
        <v>9</v>
      </c>
      <c r="J11815">
        <v>8</v>
      </c>
      <c r="K11815">
        <v>15</v>
      </c>
      <c r="L11815">
        <v>10</v>
      </c>
      <c r="M11815" t="s">
        <v>900</v>
      </c>
      <c r="N11815" t="s">
        <v>171</v>
      </c>
      <c r="O11815" t="s">
        <v>799</v>
      </c>
      <c r="Q11815" t="s">
        <v>627</v>
      </c>
      <c r="R11815" t="str">
        <f t="shared" si="665"/>
        <v>Weekday</v>
      </c>
      <c r="S11815" s="27">
        <f t="shared" si="666"/>
        <v>41890</v>
      </c>
      <c r="V11815" t="str">
        <f t="shared" si="667"/>
        <v/>
      </c>
      <c r="AX11815" s="27"/>
      <c r="AY11815" s="27"/>
    </row>
    <row r="11816" spans="1:51" x14ac:dyDescent="0.25">
      <c r="A11816" t="s">
        <v>391</v>
      </c>
      <c r="B11816" t="s">
        <v>218</v>
      </c>
      <c r="C11816">
        <v>141155171</v>
      </c>
      <c r="D11816">
        <v>264</v>
      </c>
      <c r="E11816" t="s">
        <v>91</v>
      </c>
      <c r="G11816">
        <v>15.547000000000001</v>
      </c>
      <c r="H11816">
        <v>2014</v>
      </c>
      <c r="I11816">
        <v>4</v>
      </c>
      <c r="J11816">
        <v>24</v>
      </c>
      <c r="K11816">
        <v>21</v>
      </c>
      <c r="L11816">
        <v>14</v>
      </c>
      <c r="M11816" t="s">
        <v>900</v>
      </c>
      <c r="N11816" t="s">
        <v>171</v>
      </c>
      <c r="O11816" t="s">
        <v>799</v>
      </c>
      <c r="Q11816" t="s">
        <v>627</v>
      </c>
      <c r="R11816" t="str">
        <f t="shared" si="665"/>
        <v>Weekday</v>
      </c>
      <c r="S11816" s="27">
        <f t="shared" si="666"/>
        <v>41753</v>
      </c>
      <c r="V11816" t="str">
        <f t="shared" si="667"/>
        <v/>
      </c>
      <c r="AX11816" s="27"/>
      <c r="AY11816" s="27"/>
    </row>
    <row r="11817" spans="1:51" x14ac:dyDescent="0.25">
      <c r="A11817" t="s">
        <v>391</v>
      </c>
      <c r="B11817" t="s">
        <v>218</v>
      </c>
      <c r="C11817">
        <v>130725076</v>
      </c>
      <c r="D11817">
        <v>264</v>
      </c>
      <c r="E11817" t="s">
        <v>91</v>
      </c>
      <c r="G11817">
        <v>15.462999999999999</v>
      </c>
      <c r="H11817">
        <v>2013</v>
      </c>
      <c r="I11817">
        <v>3</v>
      </c>
      <c r="J11817">
        <v>7</v>
      </c>
      <c r="K11817">
        <v>7</v>
      </c>
      <c r="L11817">
        <v>40</v>
      </c>
      <c r="M11817" t="s">
        <v>900</v>
      </c>
      <c r="N11817" t="s">
        <v>171</v>
      </c>
      <c r="O11817" t="s">
        <v>799</v>
      </c>
      <c r="Q11817" t="s">
        <v>629</v>
      </c>
      <c r="R11817" t="str">
        <f t="shared" si="665"/>
        <v>Weekday</v>
      </c>
      <c r="S11817" s="27">
        <f t="shared" si="666"/>
        <v>41340</v>
      </c>
      <c r="V11817" t="str">
        <f t="shared" si="667"/>
        <v/>
      </c>
      <c r="AX11817" s="27"/>
      <c r="AY11817" s="27"/>
    </row>
    <row r="11818" spans="1:51" x14ac:dyDescent="0.25">
      <c r="A11818" t="s">
        <v>391</v>
      </c>
      <c r="B11818" t="s">
        <v>218</v>
      </c>
      <c r="C11818">
        <v>152955055</v>
      </c>
      <c r="D11818">
        <v>264</v>
      </c>
      <c r="E11818" t="s">
        <v>91</v>
      </c>
      <c r="G11818">
        <v>15.613</v>
      </c>
      <c r="H11818">
        <v>2015</v>
      </c>
      <c r="I11818">
        <v>8</v>
      </c>
      <c r="J11818">
        <v>28</v>
      </c>
      <c r="K11818">
        <v>9</v>
      </c>
      <c r="L11818">
        <v>16</v>
      </c>
      <c r="M11818" t="s">
        <v>900</v>
      </c>
      <c r="N11818" t="s">
        <v>404</v>
      </c>
      <c r="O11818" t="s">
        <v>799</v>
      </c>
      <c r="Q11818" t="s">
        <v>627</v>
      </c>
      <c r="R11818" t="str">
        <f t="shared" si="665"/>
        <v>Weekday</v>
      </c>
      <c r="S11818" s="27">
        <f t="shared" si="666"/>
        <v>42244</v>
      </c>
      <c r="V11818" t="str">
        <f t="shared" si="667"/>
        <v/>
      </c>
      <c r="AX11818" s="27"/>
      <c r="AY11818" s="27"/>
    </row>
    <row r="11819" spans="1:51" x14ac:dyDescent="0.25">
      <c r="A11819" t="s">
        <v>391</v>
      </c>
      <c r="B11819" t="s">
        <v>218</v>
      </c>
      <c r="C11819">
        <v>131895318</v>
      </c>
      <c r="D11819">
        <v>264</v>
      </c>
      <c r="E11819" t="s">
        <v>91</v>
      </c>
      <c r="G11819">
        <v>15.478</v>
      </c>
      <c r="H11819">
        <v>2013</v>
      </c>
      <c r="I11819">
        <v>7</v>
      </c>
      <c r="J11819">
        <v>4</v>
      </c>
      <c r="K11819">
        <v>11</v>
      </c>
      <c r="L11819">
        <v>50</v>
      </c>
      <c r="M11819" t="s">
        <v>900</v>
      </c>
      <c r="N11819" t="s">
        <v>404</v>
      </c>
      <c r="O11819" t="s">
        <v>799</v>
      </c>
      <c r="Q11819" t="s">
        <v>629</v>
      </c>
      <c r="R11819" t="str">
        <f t="shared" si="665"/>
        <v>Weekday</v>
      </c>
      <c r="S11819" s="27">
        <f t="shared" si="666"/>
        <v>41459</v>
      </c>
      <c r="V11819" t="str">
        <f t="shared" si="667"/>
        <v/>
      </c>
      <c r="AX11819" s="27"/>
      <c r="AY11819" s="27"/>
    </row>
    <row r="11820" spans="1:51" x14ac:dyDescent="0.25">
      <c r="A11820" t="s">
        <v>391</v>
      </c>
      <c r="B11820" t="s">
        <v>218</v>
      </c>
      <c r="C11820">
        <v>151705024</v>
      </c>
      <c r="D11820">
        <v>264</v>
      </c>
      <c r="E11820" t="s">
        <v>91</v>
      </c>
      <c r="G11820">
        <v>15.465</v>
      </c>
      <c r="H11820">
        <v>2015</v>
      </c>
      <c r="I11820">
        <v>6</v>
      </c>
      <c r="J11820">
        <v>18</v>
      </c>
      <c r="K11820">
        <v>22</v>
      </c>
      <c r="L11820">
        <v>48</v>
      </c>
      <c r="M11820" t="s">
        <v>900</v>
      </c>
      <c r="N11820" t="s">
        <v>860</v>
      </c>
      <c r="O11820" t="s">
        <v>1933</v>
      </c>
      <c r="Q11820" t="s">
        <v>629</v>
      </c>
      <c r="R11820" t="str">
        <f t="shared" si="665"/>
        <v>Weekday</v>
      </c>
      <c r="S11820" s="27">
        <f t="shared" si="666"/>
        <v>42173</v>
      </c>
      <c r="V11820" t="str">
        <f t="shared" si="667"/>
        <v/>
      </c>
      <c r="AX11820" s="27"/>
      <c r="AY11820" s="27"/>
    </row>
    <row r="11821" spans="1:51" x14ac:dyDescent="0.25">
      <c r="A11821" t="s">
        <v>391</v>
      </c>
      <c r="B11821" t="s">
        <v>218</v>
      </c>
      <c r="C11821">
        <v>131445231</v>
      </c>
      <c r="D11821">
        <v>264</v>
      </c>
      <c r="E11821" t="s">
        <v>91</v>
      </c>
      <c r="G11821">
        <v>15.211</v>
      </c>
      <c r="H11821">
        <v>2013</v>
      </c>
      <c r="I11821">
        <v>5</v>
      </c>
      <c r="J11821">
        <v>24</v>
      </c>
      <c r="K11821">
        <v>18</v>
      </c>
      <c r="L11821">
        <v>8</v>
      </c>
      <c r="M11821" t="s">
        <v>900</v>
      </c>
      <c r="N11821" t="s">
        <v>860</v>
      </c>
      <c r="O11821" t="s">
        <v>799</v>
      </c>
      <c r="Q11821" t="s">
        <v>631</v>
      </c>
      <c r="R11821" t="str">
        <f t="shared" si="665"/>
        <v>Weekday</v>
      </c>
      <c r="S11821" s="27">
        <f t="shared" si="666"/>
        <v>41418</v>
      </c>
      <c r="V11821" t="str">
        <f t="shared" si="667"/>
        <v/>
      </c>
    </row>
    <row r="11822" spans="1:51" x14ac:dyDescent="0.25">
      <c r="A11822" t="s">
        <v>391</v>
      </c>
      <c r="B11822" t="s">
        <v>218</v>
      </c>
      <c r="C11822">
        <v>141365296</v>
      </c>
      <c r="D11822">
        <v>264</v>
      </c>
      <c r="E11822" t="s">
        <v>91</v>
      </c>
      <c r="G11822">
        <v>15.308999999999999</v>
      </c>
      <c r="H11822">
        <v>2014</v>
      </c>
      <c r="I11822">
        <v>5</v>
      </c>
      <c r="J11822">
        <v>16</v>
      </c>
      <c r="K11822">
        <v>10</v>
      </c>
      <c r="L11822">
        <v>50</v>
      </c>
      <c r="M11822" t="s">
        <v>900</v>
      </c>
      <c r="N11822" t="s">
        <v>860</v>
      </c>
      <c r="O11822" t="s">
        <v>799</v>
      </c>
      <c r="Q11822" t="s">
        <v>631</v>
      </c>
      <c r="R11822" t="str">
        <f t="shared" si="665"/>
        <v>Weekday</v>
      </c>
      <c r="S11822" s="27">
        <f t="shared" si="666"/>
        <v>41775</v>
      </c>
      <c r="V11822" t="str">
        <f t="shared" si="667"/>
        <v/>
      </c>
      <c r="AX11822" s="27"/>
      <c r="AY11822" s="27"/>
    </row>
    <row r="11823" spans="1:51" x14ac:dyDescent="0.25">
      <c r="A11823" t="s">
        <v>391</v>
      </c>
      <c r="B11823" t="s">
        <v>218</v>
      </c>
      <c r="C11823">
        <v>131645261</v>
      </c>
      <c r="D11823">
        <v>264</v>
      </c>
      <c r="E11823" t="s">
        <v>91</v>
      </c>
      <c r="G11823">
        <v>15.212</v>
      </c>
      <c r="H11823">
        <v>2013</v>
      </c>
      <c r="I11823">
        <v>6</v>
      </c>
      <c r="J11823">
        <v>10</v>
      </c>
      <c r="K11823">
        <v>16</v>
      </c>
      <c r="L11823">
        <v>10</v>
      </c>
      <c r="M11823" t="s">
        <v>900</v>
      </c>
      <c r="N11823" t="s">
        <v>860</v>
      </c>
      <c r="O11823" t="s">
        <v>799</v>
      </c>
      <c r="Q11823" t="s">
        <v>631</v>
      </c>
      <c r="R11823" t="str">
        <f t="shared" si="665"/>
        <v>Weekday</v>
      </c>
      <c r="S11823" s="27">
        <f t="shared" si="666"/>
        <v>41435</v>
      </c>
      <c r="V11823" t="str">
        <f t="shared" si="667"/>
        <v/>
      </c>
    </row>
    <row r="11824" spans="1:51" x14ac:dyDescent="0.25">
      <c r="A11824" t="s">
        <v>391</v>
      </c>
      <c r="B11824" t="s">
        <v>218</v>
      </c>
      <c r="C11824">
        <v>132425133</v>
      </c>
      <c r="D11824">
        <v>264</v>
      </c>
      <c r="E11824" t="s">
        <v>91</v>
      </c>
      <c r="G11824">
        <v>15.472</v>
      </c>
      <c r="H11824">
        <v>2013</v>
      </c>
      <c r="I11824">
        <v>8</v>
      </c>
      <c r="J11824">
        <v>24</v>
      </c>
      <c r="K11824">
        <v>12</v>
      </c>
      <c r="L11824">
        <v>54</v>
      </c>
      <c r="M11824" t="s">
        <v>900</v>
      </c>
      <c r="N11824" t="s">
        <v>860</v>
      </c>
      <c r="O11824" t="s">
        <v>799</v>
      </c>
      <c r="Q11824" t="s">
        <v>629</v>
      </c>
      <c r="R11824" t="str">
        <f t="shared" si="665"/>
        <v>Weekend</v>
      </c>
      <c r="S11824" s="27">
        <f t="shared" si="666"/>
        <v>41510</v>
      </c>
      <c r="V11824" t="str">
        <f t="shared" si="667"/>
        <v/>
      </c>
      <c r="AX11824" s="27"/>
      <c r="AY11824" s="27"/>
    </row>
    <row r="11825" spans="1:51" x14ac:dyDescent="0.25">
      <c r="A11825" t="s">
        <v>391</v>
      </c>
      <c r="B11825" t="s">
        <v>218</v>
      </c>
      <c r="C11825">
        <v>142325007</v>
      </c>
      <c r="D11825">
        <v>264</v>
      </c>
      <c r="E11825" t="s">
        <v>91</v>
      </c>
      <c r="G11825">
        <v>15.487</v>
      </c>
      <c r="H11825">
        <v>2014</v>
      </c>
      <c r="I11825">
        <v>8</v>
      </c>
      <c r="J11825">
        <v>16</v>
      </c>
      <c r="K11825">
        <v>17</v>
      </c>
      <c r="L11825">
        <v>46</v>
      </c>
      <c r="M11825" t="s">
        <v>900</v>
      </c>
      <c r="N11825" t="s">
        <v>860</v>
      </c>
      <c r="O11825" t="s">
        <v>799</v>
      </c>
      <c r="Q11825" t="s">
        <v>627</v>
      </c>
      <c r="R11825" t="str">
        <f t="shared" ref="R11825:R11888" si="668">IF(WEEKDAY(DATE(H11825,I11825,J11825),2) &lt; 6, "Weekday", "Weekend")</f>
        <v>Weekend</v>
      </c>
      <c r="S11825" s="27">
        <f t="shared" ref="S11825:S11888" si="669">DATE(H11825,I11825,J11825)</f>
        <v>41867</v>
      </c>
      <c r="V11825" t="str">
        <f t="shared" si="667"/>
        <v/>
      </c>
      <c r="AX11825" s="27"/>
      <c r="AY11825" s="27"/>
    </row>
    <row r="11826" spans="1:51" x14ac:dyDescent="0.25">
      <c r="A11826" t="s">
        <v>391</v>
      </c>
      <c r="B11826" t="s">
        <v>218</v>
      </c>
      <c r="C11826">
        <v>131805018</v>
      </c>
      <c r="D11826">
        <v>264</v>
      </c>
      <c r="E11826" t="s">
        <v>91</v>
      </c>
      <c r="G11826">
        <v>15.198</v>
      </c>
      <c r="H11826">
        <v>2013</v>
      </c>
      <c r="I11826">
        <v>6</v>
      </c>
      <c r="J11826">
        <v>27</v>
      </c>
      <c r="K11826">
        <v>11</v>
      </c>
      <c r="L11826">
        <v>45</v>
      </c>
      <c r="M11826" t="s">
        <v>900</v>
      </c>
      <c r="N11826" t="s">
        <v>860</v>
      </c>
      <c r="O11826" t="s">
        <v>799</v>
      </c>
      <c r="Q11826" t="s">
        <v>631</v>
      </c>
      <c r="R11826" t="str">
        <f t="shared" si="668"/>
        <v>Weekday</v>
      </c>
      <c r="S11826" s="27">
        <f t="shared" si="669"/>
        <v>41452</v>
      </c>
      <c r="V11826" t="str">
        <f t="shared" si="667"/>
        <v/>
      </c>
      <c r="AX11826" s="27"/>
      <c r="AY11826" s="27"/>
    </row>
    <row r="11827" spans="1:51" x14ac:dyDescent="0.25">
      <c r="A11827" t="s">
        <v>391</v>
      </c>
      <c r="B11827" t="s">
        <v>218</v>
      </c>
      <c r="C11827">
        <v>141295273</v>
      </c>
      <c r="D11827">
        <v>264</v>
      </c>
      <c r="E11827" t="s">
        <v>91</v>
      </c>
      <c r="G11827">
        <v>15.452999999999999</v>
      </c>
      <c r="H11827">
        <v>2014</v>
      </c>
      <c r="I11827">
        <v>5</v>
      </c>
      <c r="J11827">
        <v>8</v>
      </c>
      <c r="K11827">
        <v>17</v>
      </c>
      <c r="L11827">
        <v>32</v>
      </c>
      <c r="M11827" t="s">
        <v>900</v>
      </c>
      <c r="N11827" t="s">
        <v>860</v>
      </c>
      <c r="O11827" t="s">
        <v>799</v>
      </c>
      <c r="Q11827" t="s">
        <v>629</v>
      </c>
      <c r="R11827" t="str">
        <f t="shared" si="668"/>
        <v>Weekday</v>
      </c>
      <c r="S11827" s="27">
        <f t="shared" si="669"/>
        <v>41767</v>
      </c>
      <c r="V11827" t="str">
        <f t="shared" si="667"/>
        <v/>
      </c>
    </row>
    <row r="11828" spans="1:51" x14ac:dyDescent="0.25">
      <c r="A11828" t="s">
        <v>391</v>
      </c>
      <c r="B11828" t="s">
        <v>218</v>
      </c>
      <c r="C11828">
        <v>130175284</v>
      </c>
      <c r="D11828">
        <v>264</v>
      </c>
      <c r="E11828" t="s">
        <v>91</v>
      </c>
      <c r="G11828">
        <v>15.452999999999999</v>
      </c>
      <c r="H11828">
        <v>2013</v>
      </c>
      <c r="I11828">
        <v>1</v>
      </c>
      <c r="J11828">
        <v>15</v>
      </c>
      <c r="K11828">
        <v>7</v>
      </c>
      <c r="L11828">
        <v>10</v>
      </c>
      <c r="M11828" t="s">
        <v>900</v>
      </c>
      <c r="N11828" t="s">
        <v>860</v>
      </c>
      <c r="O11828" t="s">
        <v>799</v>
      </c>
      <c r="Q11828" t="s">
        <v>629</v>
      </c>
      <c r="R11828" t="str">
        <f t="shared" si="668"/>
        <v>Weekday</v>
      </c>
      <c r="S11828" s="27">
        <f t="shared" si="669"/>
        <v>41289</v>
      </c>
      <c r="V11828" t="str">
        <f t="shared" si="667"/>
        <v/>
      </c>
    </row>
    <row r="11829" spans="1:51" x14ac:dyDescent="0.25">
      <c r="A11829" t="s">
        <v>391</v>
      </c>
      <c r="B11829" t="s">
        <v>218</v>
      </c>
      <c r="C11829">
        <v>142105262</v>
      </c>
      <c r="D11829">
        <v>264</v>
      </c>
      <c r="E11829" t="s">
        <v>91</v>
      </c>
      <c r="G11829">
        <v>15.266</v>
      </c>
      <c r="H11829">
        <v>2014</v>
      </c>
      <c r="I11829">
        <v>7</v>
      </c>
      <c r="J11829">
        <v>29</v>
      </c>
      <c r="K11829">
        <v>18</v>
      </c>
      <c r="L11829">
        <v>7</v>
      </c>
      <c r="M11829" t="s">
        <v>900</v>
      </c>
      <c r="N11829" t="s">
        <v>860</v>
      </c>
      <c r="O11829" t="s">
        <v>799</v>
      </c>
      <c r="Q11829" t="s">
        <v>631</v>
      </c>
      <c r="R11829" t="str">
        <f t="shared" si="668"/>
        <v>Weekday</v>
      </c>
      <c r="S11829" s="27">
        <f t="shared" si="669"/>
        <v>41849</v>
      </c>
      <c r="V11829" t="str">
        <f t="shared" si="667"/>
        <v/>
      </c>
    </row>
    <row r="11830" spans="1:51" x14ac:dyDescent="0.25">
      <c r="A11830" t="s">
        <v>391</v>
      </c>
      <c r="B11830" t="s">
        <v>218</v>
      </c>
      <c r="C11830">
        <v>150455052</v>
      </c>
      <c r="D11830">
        <v>264</v>
      </c>
      <c r="E11830" t="s">
        <v>91</v>
      </c>
      <c r="G11830">
        <v>15.257</v>
      </c>
      <c r="H11830">
        <v>2015</v>
      </c>
      <c r="I11830">
        <v>2</v>
      </c>
      <c r="J11830">
        <v>10</v>
      </c>
      <c r="K11830">
        <v>7</v>
      </c>
      <c r="L11830">
        <v>50</v>
      </c>
      <c r="M11830" t="s">
        <v>900</v>
      </c>
      <c r="N11830" t="s">
        <v>860</v>
      </c>
      <c r="O11830" t="s">
        <v>799</v>
      </c>
      <c r="Q11830" t="s">
        <v>631</v>
      </c>
      <c r="R11830" t="str">
        <f t="shared" si="668"/>
        <v>Weekday</v>
      </c>
      <c r="S11830" s="27">
        <f t="shared" si="669"/>
        <v>42045</v>
      </c>
      <c r="V11830" t="str">
        <f t="shared" si="667"/>
        <v/>
      </c>
      <c r="AX11830" s="27"/>
      <c r="AY11830" s="27"/>
    </row>
    <row r="11831" spans="1:51" x14ac:dyDescent="0.25">
      <c r="A11831" t="s">
        <v>391</v>
      </c>
      <c r="B11831" t="s">
        <v>218</v>
      </c>
      <c r="C11831">
        <v>141905417</v>
      </c>
      <c r="D11831">
        <v>264</v>
      </c>
      <c r="E11831" t="s">
        <v>91</v>
      </c>
      <c r="G11831">
        <v>15.385999999999999</v>
      </c>
      <c r="H11831">
        <v>2014</v>
      </c>
      <c r="I11831">
        <v>7</v>
      </c>
      <c r="J11831">
        <v>9</v>
      </c>
      <c r="K11831">
        <v>17</v>
      </c>
      <c r="L11831">
        <v>45</v>
      </c>
      <c r="M11831" t="s">
        <v>900</v>
      </c>
      <c r="N11831" t="s">
        <v>860</v>
      </c>
      <c r="O11831" t="s">
        <v>799</v>
      </c>
      <c r="Q11831" t="s">
        <v>629</v>
      </c>
      <c r="R11831" t="str">
        <f t="shared" si="668"/>
        <v>Weekday</v>
      </c>
      <c r="S11831" s="27">
        <f t="shared" si="669"/>
        <v>41829</v>
      </c>
      <c r="V11831" t="str">
        <f t="shared" si="667"/>
        <v/>
      </c>
    </row>
    <row r="11832" spans="1:51" x14ac:dyDescent="0.25">
      <c r="A11832" t="s">
        <v>391</v>
      </c>
      <c r="B11832" t="s">
        <v>218</v>
      </c>
      <c r="C11832">
        <v>152695166</v>
      </c>
      <c r="D11832">
        <v>264</v>
      </c>
      <c r="E11832" t="s">
        <v>91</v>
      </c>
      <c r="G11832">
        <v>15.211</v>
      </c>
      <c r="H11832">
        <v>2015</v>
      </c>
      <c r="I11832">
        <v>9</v>
      </c>
      <c r="J11832">
        <v>25</v>
      </c>
      <c r="K11832">
        <v>6</v>
      </c>
      <c r="L11832">
        <v>45</v>
      </c>
      <c r="M11832" t="s">
        <v>900</v>
      </c>
      <c r="N11832" t="s">
        <v>860</v>
      </c>
      <c r="O11832" t="s">
        <v>799</v>
      </c>
      <c r="Q11832" t="s">
        <v>631</v>
      </c>
      <c r="R11832" t="str">
        <f t="shared" si="668"/>
        <v>Weekday</v>
      </c>
      <c r="S11832" s="27">
        <f t="shared" si="669"/>
        <v>42272</v>
      </c>
      <c r="V11832" t="str">
        <f t="shared" si="667"/>
        <v/>
      </c>
      <c r="AX11832" s="27"/>
      <c r="AY11832" s="27"/>
    </row>
    <row r="11833" spans="1:51" x14ac:dyDescent="0.25">
      <c r="A11833" t="s">
        <v>391</v>
      </c>
      <c r="B11833" t="s">
        <v>218</v>
      </c>
      <c r="C11833">
        <v>140665007</v>
      </c>
      <c r="D11833">
        <v>264</v>
      </c>
      <c r="E11833" t="s">
        <v>91</v>
      </c>
      <c r="G11833">
        <v>15.231</v>
      </c>
      <c r="H11833">
        <v>2014</v>
      </c>
      <c r="I11833">
        <v>3</v>
      </c>
      <c r="J11833">
        <v>3</v>
      </c>
      <c r="K11833">
        <v>12</v>
      </c>
      <c r="L11833">
        <v>47</v>
      </c>
      <c r="M11833" t="s">
        <v>900</v>
      </c>
      <c r="N11833" t="s">
        <v>860</v>
      </c>
      <c r="O11833" t="s">
        <v>799</v>
      </c>
      <c r="Q11833" t="s">
        <v>631</v>
      </c>
      <c r="R11833" t="str">
        <f t="shared" si="668"/>
        <v>Weekday</v>
      </c>
      <c r="S11833" s="27">
        <f t="shared" si="669"/>
        <v>41701</v>
      </c>
      <c r="V11833" t="str">
        <f t="shared" si="667"/>
        <v/>
      </c>
      <c r="AE11833" s="27"/>
      <c r="AG11833" s="27"/>
      <c r="AX11833" s="27"/>
      <c r="AY11833" s="27"/>
    </row>
    <row r="11834" spans="1:51" x14ac:dyDescent="0.25">
      <c r="A11834" t="s">
        <v>391</v>
      </c>
      <c r="B11834" t="s">
        <v>218</v>
      </c>
      <c r="C11834">
        <v>150745189</v>
      </c>
      <c r="D11834">
        <v>264</v>
      </c>
      <c r="E11834" t="s">
        <v>91</v>
      </c>
      <c r="G11834">
        <v>15.601000000000001</v>
      </c>
      <c r="H11834">
        <v>2015</v>
      </c>
      <c r="I11834">
        <v>3</v>
      </c>
      <c r="J11834">
        <v>14</v>
      </c>
      <c r="K11834">
        <v>15</v>
      </c>
      <c r="L11834">
        <v>10</v>
      </c>
      <c r="M11834" t="s">
        <v>900</v>
      </c>
      <c r="N11834" t="s">
        <v>860</v>
      </c>
      <c r="O11834" t="s">
        <v>799</v>
      </c>
      <c r="Q11834" t="s">
        <v>627</v>
      </c>
      <c r="R11834" t="str">
        <f t="shared" si="668"/>
        <v>Weekend</v>
      </c>
      <c r="S11834" s="27">
        <f t="shared" si="669"/>
        <v>42077</v>
      </c>
      <c r="V11834" t="str">
        <f t="shared" si="667"/>
        <v/>
      </c>
      <c r="AX11834" s="27"/>
      <c r="AY11834" s="27"/>
    </row>
    <row r="11835" spans="1:51" x14ac:dyDescent="0.25">
      <c r="A11835" t="s">
        <v>391</v>
      </c>
      <c r="B11835" t="s">
        <v>218</v>
      </c>
      <c r="C11835">
        <v>143475184</v>
      </c>
      <c r="D11835">
        <v>264</v>
      </c>
      <c r="E11835" t="s">
        <v>91</v>
      </c>
      <c r="G11835">
        <v>15.209</v>
      </c>
      <c r="H11835">
        <v>2014</v>
      </c>
      <c r="I11835">
        <v>12</v>
      </c>
      <c r="J11835">
        <v>7</v>
      </c>
      <c r="K11835">
        <v>14</v>
      </c>
      <c r="L11835">
        <v>20</v>
      </c>
      <c r="M11835" t="s">
        <v>900</v>
      </c>
      <c r="N11835" t="s">
        <v>860</v>
      </c>
      <c r="O11835" t="s">
        <v>799</v>
      </c>
      <c r="Q11835" t="s">
        <v>631</v>
      </c>
      <c r="R11835" t="str">
        <f t="shared" si="668"/>
        <v>Weekend</v>
      </c>
      <c r="S11835" s="27">
        <f t="shared" si="669"/>
        <v>41980</v>
      </c>
      <c r="V11835" t="str">
        <f t="shared" si="667"/>
        <v/>
      </c>
      <c r="AE11835" s="27"/>
      <c r="AG11835" s="27"/>
      <c r="AX11835" s="27"/>
      <c r="AY11835" s="27"/>
    </row>
    <row r="11836" spans="1:51" x14ac:dyDescent="0.25">
      <c r="A11836" t="s">
        <v>391</v>
      </c>
      <c r="B11836" t="s">
        <v>218</v>
      </c>
      <c r="C11836">
        <v>160385129</v>
      </c>
      <c r="D11836">
        <v>264</v>
      </c>
      <c r="E11836" t="s">
        <v>91</v>
      </c>
      <c r="G11836">
        <v>15.199</v>
      </c>
      <c r="H11836">
        <v>2016</v>
      </c>
      <c r="I11836">
        <v>2</v>
      </c>
      <c r="J11836">
        <v>4</v>
      </c>
      <c r="K11836">
        <v>8</v>
      </c>
      <c r="L11836">
        <v>38</v>
      </c>
      <c r="M11836" t="s">
        <v>900</v>
      </c>
      <c r="N11836" t="s">
        <v>860</v>
      </c>
      <c r="O11836" t="s">
        <v>799</v>
      </c>
      <c r="Q11836" t="s">
        <v>631</v>
      </c>
      <c r="R11836" t="str">
        <f t="shared" si="668"/>
        <v>Weekday</v>
      </c>
      <c r="S11836" s="27">
        <f t="shared" si="669"/>
        <v>42404</v>
      </c>
      <c r="V11836" t="str">
        <f t="shared" si="667"/>
        <v/>
      </c>
      <c r="AX11836" s="27"/>
      <c r="AY11836" s="27"/>
    </row>
    <row r="11837" spans="1:51" x14ac:dyDescent="0.25">
      <c r="A11837" t="s">
        <v>391</v>
      </c>
      <c r="B11837" t="s">
        <v>218</v>
      </c>
      <c r="C11837">
        <v>143505374</v>
      </c>
      <c r="D11837">
        <v>264</v>
      </c>
      <c r="E11837" t="s">
        <v>91</v>
      </c>
      <c r="G11837">
        <v>15.436999999999999</v>
      </c>
      <c r="H11837">
        <v>2014</v>
      </c>
      <c r="I11837">
        <v>12</v>
      </c>
      <c r="J11837">
        <v>16</v>
      </c>
      <c r="K11837">
        <v>7</v>
      </c>
      <c r="L11837">
        <v>47</v>
      </c>
      <c r="M11837" t="s">
        <v>900</v>
      </c>
      <c r="N11837" t="s">
        <v>860</v>
      </c>
      <c r="O11837" t="s">
        <v>799</v>
      </c>
      <c r="Q11837" t="s">
        <v>629</v>
      </c>
      <c r="R11837" t="str">
        <f t="shared" si="668"/>
        <v>Weekday</v>
      </c>
      <c r="S11837" s="27">
        <f t="shared" si="669"/>
        <v>41989</v>
      </c>
      <c r="V11837" t="str">
        <f t="shared" si="667"/>
        <v/>
      </c>
      <c r="AX11837" s="27"/>
      <c r="AY11837" s="27"/>
    </row>
    <row r="11838" spans="1:51" x14ac:dyDescent="0.25">
      <c r="A11838" t="s">
        <v>391</v>
      </c>
      <c r="B11838" t="s">
        <v>218</v>
      </c>
      <c r="C11838">
        <v>130405168</v>
      </c>
      <c r="D11838">
        <v>264</v>
      </c>
      <c r="E11838" t="s">
        <v>91</v>
      </c>
      <c r="G11838">
        <v>15.223000000000001</v>
      </c>
      <c r="H11838">
        <v>2013</v>
      </c>
      <c r="I11838">
        <v>2</v>
      </c>
      <c r="J11838">
        <v>6</v>
      </c>
      <c r="K11838">
        <v>17</v>
      </c>
      <c r="L11838">
        <v>30</v>
      </c>
      <c r="M11838" t="s">
        <v>900</v>
      </c>
      <c r="N11838" t="s">
        <v>860</v>
      </c>
      <c r="O11838" t="s">
        <v>799</v>
      </c>
      <c r="Q11838" t="s">
        <v>631</v>
      </c>
      <c r="R11838" t="str">
        <f t="shared" si="668"/>
        <v>Weekday</v>
      </c>
      <c r="S11838" s="27">
        <f t="shared" si="669"/>
        <v>41311</v>
      </c>
      <c r="V11838" t="str">
        <f t="shared" si="667"/>
        <v/>
      </c>
      <c r="AX11838" s="27"/>
      <c r="AY11838" s="27"/>
    </row>
    <row r="11839" spans="1:51" x14ac:dyDescent="0.25">
      <c r="A11839" t="s">
        <v>391</v>
      </c>
      <c r="B11839" t="s">
        <v>218</v>
      </c>
      <c r="C11839">
        <v>160575052</v>
      </c>
      <c r="D11839">
        <v>264</v>
      </c>
      <c r="E11839" t="s">
        <v>91</v>
      </c>
      <c r="G11839">
        <v>15.266</v>
      </c>
      <c r="H11839">
        <v>2016</v>
      </c>
      <c r="I11839">
        <v>2</v>
      </c>
      <c r="J11839">
        <v>22</v>
      </c>
      <c r="K11839">
        <v>18</v>
      </c>
      <c r="L11839">
        <v>17</v>
      </c>
      <c r="M11839" t="s">
        <v>900</v>
      </c>
      <c r="N11839" t="s">
        <v>860</v>
      </c>
      <c r="O11839" t="s">
        <v>799</v>
      </c>
      <c r="Q11839" t="s">
        <v>631</v>
      </c>
      <c r="R11839" t="str">
        <f t="shared" si="668"/>
        <v>Weekday</v>
      </c>
      <c r="S11839" s="27">
        <f t="shared" si="669"/>
        <v>42422</v>
      </c>
      <c r="V11839" t="str">
        <f t="shared" si="667"/>
        <v/>
      </c>
      <c r="AX11839" s="27"/>
      <c r="AY11839" s="27"/>
    </row>
    <row r="11840" spans="1:51" x14ac:dyDescent="0.25">
      <c r="A11840" t="s">
        <v>391</v>
      </c>
      <c r="B11840" t="s">
        <v>218</v>
      </c>
      <c r="C11840">
        <v>150085293</v>
      </c>
      <c r="D11840">
        <v>264</v>
      </c>
      <c r="E11840" t="s">
        <v>91</v>
      </c>
      <c r="G11840">
        <v>15.194000000000001</v>
      </c>
      <c r="H11840">
        <v>2015</v>
      </c>
      <c r="I11840">
        <v>1</v>
      </c>
      <c r="J11840">
        <v>7</v>
      </c>
      <c r="K11840">
        <v>17</v>
      </c>
      <c r="L11840">
        <v>54</v>
      </c>
      <c r="M11840" t="s">
        <v>900</v>
      </c>
      <c r="N11840" t="s">
        <v>860</v>
      </c>
      <c r="O11840" t="s">
        <v>799</v>
      </c>
      <c r="Q11840" t="s">
        <v>631</v>
      </c>
      <c r="R11840" t="str">
        <f t="shared" si="668"/>
        <v>Weekday</v>
      </c>
      <c r="S11840" s="27">
        <f t="shared" si="669"/>
        <v>42011</v>
      </c>
      <c r="V11840" t="str">
        <f t="shared" si="667"/>
        <v/>
      </c>
      <c r="AX11840" s="27"/>
      <c r="AY11840" s="27"/>
    </row>
    <row r="11841" spans="1:51" x14ac:dyDescent="0.25">
      <c r="A11841" t="s">
        <v>391</v>
      </c>
      <c r="B11841" t="s">
        <v>218</v>
      </c>
      <c r="C11841">
        <v>153505107</v>
      </c>
      <c r="D11841">
        <v>264</v>
      </c>
      <c r="E11841" t="s">
        <v>91</v>
      </c>
      <c r="G11841">
        <v>15.613</v>
      </c>
      <c r="H11841">
        <v>2015</v>
      </c>
      <c r="I11841">
        <v>12</v>
      </c>
      <c r="J11841">
        <v>16</v>
      </c>
      <c r="K11841">
        <v>2</v>
      </c>
      <c r="L11841">
        <v>40</v>
      </c>
      <c r="M11841" t="s">
        <v>900</v>
      </c>
      <c r="N11841" t="s">
        <v>860</v>
      </c>
      <c r="O11841" t="s">
        <v>799</v>
      </c>
      <c r="Q11841" t="s">
        <v>627</v>
      </c>
      <c r="R11841" t="str">
        <f t="shared" si="668"/>
        <v>Weekday</v>
      </c>
      <c r="S11841" s="27">
        <f t="shared" si="669"/>
        <v>42354</v>
      </c>
      <c r="V11841" t="str">
        <f t="shared" si="667"/>
        <v/>
      </c>
      <c r="AE11841" s="27"/>
      <c r="AG11841" s="27"/>
      <c r="AX11841" s="27"/>
      <c r="AY11841" s="27"/>
    </row>
    <row r="11842" spans="1:51" x14ac:dyDescent="0.25">
      <c r="A11842" t="s">
        <v>391</v>
      </c>
      <c r="B11842" t="s">
        <v>218</v>
      </c>
      <c r="C11842">
        <v>150745092</v>
      </c>
      <c r="D11842">
        <v>264</v>
      </c>
      <c r="E11842" t="s">
        <v>91</v>
      </c>
      <c r="G11842">
        <v>15.512</v>
      </c>
      <c r="H11842">
        <v>2015</v>
      </c>
      <c r="I11842">
        <v>3</v>
      </c>
      <c r="J11842">
        <v>15</v>
      </c>
      <c r="K11842">
        <v>10</v>
      </c>
      <c r="L11842">
        <v>30</v>
      </c>
      <c r="M11842" t="s">
        <v>900</v>
      </c>
      <c r="N11842" t="s">
        <v>860</v>
      </c>
      <c r="O11842" t="s">
        <v>799</v>
      </c>
      <c r="Q11842" t="s">
        <v>627</v>
      </c>
      <c r="R11842" t="str">
        <f t="shared" si="668"/>
        <v>Weekend</v>
      </c>
      <c r="S11842" s="27">
        <f t="shared" si="669"/>
        <v>42078</v>
      </c>
      <c r="V11842" t="str">
        <f t="shared" si="667"/>
        <v/>
      </c>
    </row>
    <row r="11843" spans="1:51" x14ac:dyDescent="0.25">
      <c r="A11843" t="s">
        <v>391</v>
      </c>
      <c r="B11843" t="s">
        <v>218</v>
      </c>
      <c r="C11843">
        <v>132045236</v>
      </c>
      <c r="D11843">
        <v>264</v>
      </c>
      <c r="E11843" t="s">
        <v>91</v>
      </c>
      <c r="G11843">
        <v>15.574</v>
      </c>
      <c r="H11843">
        <v>2013</v>
      </c>
      <c r="I11843">
        <v>7</v>
      </c>
      <c r="J11843">
        <v>23</v>
      </c>
      <c r="K11843">
        <v>14</v>
      </c>
      <c r="L11843">
        <v>2</v>
      </c>
      <c r="M11843" t="s">
        <v>900</v>
      </c>
      <c r="N11843" t="s">
        <v>860</v>
      </c>
      <c r="O11843" t="s">
        <v>799</v>
      </c>
      <c r="Q11843" t="s">
        <v>627</v>
      </c>
      <c r="R11843" t="str">
        <f t="shared" si="668"/>
        <v>Weekday</v>
      </c>
      <c r="S11843" s="27">
        <f t="shared" si="669"/>
        <v>41478</v>
      </c>
      <c r="V11843" t="str">
        <f t="shared" ref="V11843:V11906" si="670">T11843&amp;U11843</f>
        <v/>
      </c>
      <c r="AX11843" s="27"/>
      <c r="AY11843" s="27"/>
    </row>
    <row r="11844" spans="1:51" x14ac:dyDescent="0.25">
      <c r="A11844" t="s">
        <v>391</v>
      </c>
      <c r="B11844" t="s">
        <v>218</v>
      </c>
      <c r="C11844">
        <v>142375329</v>
      </c>
      <c r="D11844">
        <v>264</v>
      </c>
      <c r="E11844" t="s">
        <v>91</v>
      </c>
      <c r="G11844">
        <v>15.582000000000001</v>
      </c>
      <c r="H11844">
        <v>2014</v>
      </c>
      <c r="I11844">
        <v>8</v>
      </c>
      <c r="J11844">
        <v>20</v>
      </c>
      <c r="K11844">
        <v>7</v>
      </c>
      <c r="L11844">
        <v>45</v>
      </c>
      <c r="M11844" t="s">
        <v>900</v>
      </c>
      <c r="N11844" t="s">
        <v>860</v>
      </c>
      <c r="O11844" t="s">
        <v>799</v>
      </c>
      <c r="Q11844" t="s">
        <v>627</v>
      </c>
      <c r="R11844" t="str">
        <f t="shared" si="668"/>
        <v>Weekday</v>
      </c>
      <c r="S11844" s="27">
        <f t="shared" si="669"/>
        <v>41871</v>
      </c>
      <c r="V11844" t="str">
        <f t="shared" si="670"/>
        <v/>
      </c>
    </row>
    <row r="11845" spans="1:51" x14ac:dyDescent="0.25">
      <c r="A11845" t="s">
        <v>391</v>
      </c>
      <c r="B11845" t="s">
        <v>218</v>
      </c>
      <c r="C11845">
        <v>142365034</v>
      </c>
      <c r="D11845">
        <v>264</v>
      </c>
      <c r="E11845" t="s">
        <v>91</v>
      </c>
      <c r="G11845">
        <v>15.263</v>
      </c>
      <c r="H11845">
        <v>2014</v>
      </c>
      <c r="I11845">
        <v>8</v>
      </c>
      <c r="J11845">
        <v>23</v>
      </c>
      <c r="K11845">
        <v>22</v>
      </c>
      <c r="L11845">
        <v>30</v>
      </c>
      <c r="M11845" t="s">
        <v>900</v>
      </c>
      <c r="N11845" t="s">
        <v>860</v>
      </c>
      <c r="O11845" t="s">
        <v>799</v>
      </c>
      <c r="Q11845" t="s">
        <v>631</v>
      </c>
      <c r="R11845" t="str">
        <f t="shared" si="668"/>
        <v>Weekend</v>
      </c>
      <c r="S11845" s="27">
        <f t="shared" si="669"/>
        <v>41874</v>
      </c>
      <c r="V11845" t="str">
        <f t="shared" si="670"/>
        <v/>
      </c>
      <c r="AO11845" s="27"/>
      <c r="AX11845" s="27"/>
      <c r="AY11845" s="27"/>
    </row>
    <row r="11846" spans="1:51" x14ac:dyDescent="0.25">
      <c r="A11846" t="s">
        <v>391</v>
      </c>
      <c r="B11846" t="s">
        <v>218</v>
      </c>
      <c r="C11846">
        <v>141555020</v>
      </c>
      <c r="D11846">
        <v>264</v>
      </c>
      <c r="E11846" t="s">
        <v>91</v>
      </c>
      <c r="G11846">
        <v>15.185</v>
      </c>
      <c r="H11846">
        <v>2014</v>
      </c>
      <c r="I11846">
        <v>5</v>
      </c>
      <c r="J11846">
        <v>31</v>
      </c>
      <c r="K11846">
        <v>19</v>
      </c>
      <c r="L11846">
        <v>15</v>
      </c>
      <c r="M11846" t="s">
        <v>900</v>
      </c>
      <c r="N11846" t="s">
        <v>860</v>
      </c>
      <c r="O11846" t="s">
        <v>799</v>
      </c>
      <c r="Q11846" t="s">
        <v>631</v>
      </c>
      <c r="R11846" t="str">
        <f t="shared" si="668"/>
        <v>Weekend</v>
      </c>
      <c r="S11846" s="27">
        <f t="shared" si="669"/>
        <v>41790</v>
      </c>
      <c r="V11846" t="str">
        <f t="shared" si="670"/>
        <v/>
      </c>
    </row>
    <row r="11847" spans="1:51" x14ac:dyDescent="0.25">
      <c r="A11847" t="s">
        <v>391</v>
      </c>
      <c r="B11847" t="s">
        <v>218</v>
      </c>
      <c r="C11847">
        <v>150175069</v>
      </c>
      <c r="D11847">
        <v>264</v>
      </c>
      <c r="E11847" t="s">
        <v>91</v>
      </c>
      <c r="G11847">
        <v>15.545</v>
      </c>
      <c r="H11847">
        <v>2015</v>
      </c>
      <c r="I11847">
        <v>1</v>
      </c>
      <c r="J11847">
        <v>12</v>
      </c>
      <c r="K11847">
        <v>17</v>
      </c>
      <c r="L11847">
        <v>30</v>
      </c>
      <c r="M11847" t="s">
        <v>900</v>
      </c>
      <c r="N11847" t="s">
        <v>860</v>
      </c>
      <c r="O11847" t="s">
        <v>799</v>
      </c>
      <c r="Q11847" t="s">
        <v>627</v>
      </c>
      <c r="R11847" t="str">
        <f t="shared" si="668"/>
        <v>Weekday</v>
      </c>
      <c r="S11847" s="27">
        <f t="shared" si="669"/>
        <v>42016</v>
      </c>
      <c r="V11847" t="str">
        <f t="shared" si="670"/>
        <v/>
      </c>
      <c r="AE11847" s="27"/>
      <c r="AO11847" s="27"/>
      <c r="AX11847" s="27"/>
      <c r="AY11847" s="27"/>
    </row>
    <row r="11848" spans="1:51" x14ac:dyDescent="0.25">
      <c r="A11848" t="s">
        <v>391</v>
      </c>
      <c r="B11848" t="s">
        <v>218</v>
      </c>
      <c r="C11848">
        <v>141005302</v>
      </c>
      <c r="D11848">
        <v>264</v>
      </c>
      <c r="E11848" t="s">
        <v>91</v>
      </c>
      <c r="G11848">
        <v>15.711</v>
      </c>
      <c r="H11848">
        <v>2014</v>
      </c>
      <c r="I11848">
        <v>4</v>
      </c>
      <c r="J11848">
        <v>10</v>
      </c>
      <c r="K11848">
        <v>7</v>
      </c>
      <c r="L11848">
        <v>25</v>
      </c>
      <c r="M11848" t="s">
        <v>900</v>
      </c>
      <c r="N11848" t="s">
        <v>404</v>
      </c>
      <c r="O11848" t="s">
        <v>799</v>
      </c>
      <c r="Q11848" t="s">
        <v>627</v>
      </c>
      <c r="R11848" t="str">
        <f t="shared" si="668"/>
        <v>Weekday</v>
      </c>
      <c r="S11848" s="27">
        <f t="shared" si="669"/>
        <v>41739</v>
      </c>
      <c r="V11848" t="str">
        <f t="shared" si="670"/>
        <v/>
      </c>
      <c r="AE11848" s="27"/>
      <c r="AO11848" s="27"/>
      <c r="AX11848" s="27"/>
      <c r="AY11848" s="27"/>
    </row>
    <row r="11849" spans="1:51" x14ac:dyDescent="0.25">
      <c r="A11849" t="s">
        <v>391</v>
      </c>
      <c r="B11849" t="s">
        <v>218</v>
      </c>
      <c r="C11849">
        <v>150535155</v>
      </c>
      <c r="D11849">
        <v>264</v>
      </c>
      <c r="E11849" t="s">
        <v>91</v>
      </c>
      <c r="G11849">
        <v>15.381</v>
      </c>
      <c r="H11849">
        <v>2015</v>
      </c>
      <c r="I11849">
        <v>2</v>
      </c>
      <c r="J11849">
        <v>17</v>
      </c>
      <c r="K11849">
        <v>4</v>
      </c>
      <c r="L11849">
        <v>44</v>
      </c>
      <c r="M11849" t="s">
        <v>900</v>
      </c>
      <c r="N11849" t="s">
        <v>860</v>
      </c>
      <c r="O11849" t="s">
        <v>799</v>
      </c>
      <c r="Q11849" t="s">
        <v>629</v>
      </c>
      <c r="R11849" t="str">
        <f t="shared" si="668"/>
        <v>Weekday</v>
      </c>
      <c r="S11849" s="27">
        <f t="shared" si="669"/>
        <v>42052</v>
      </c>
      <c r="V11849" t="str">
        <f t="shared" si="670"/>
        <v/>
      </c>
      <c r="AX11849" s="27"/>
      <c r="AY11849" s="27"/>
    </row>
    <row r="11850" spans="1:51" x14ac:dyDescent="0.25">
      <c r="A11850" t="s">
        <v>391</v>
      </c>
      <c r="B11850" t="s">
        <v>218</v>
      </c>
      <c r="C11850">
        <v>141495382</v>
      </c>
      <c r="D11850">
        <v>264</v>
      </c>
      <c r="E11850" t="s">
        <v>91</v>
      </c>
      <c r="G11850">
        <v>15.393000000000001</v>
      </c>
      <c r="H11850">
        <v>2014</v>
      </c>
      <c r="I11850">
        <v>5</v>
      </c>
      <c r="J11850">
        <v>24</v>
      </c>
      <c r="K11850">
        <v>22</v>
      </c>
      <c r="L11850">
        <v>25</v>
      </c>
      <c r="M11850" t="s">
        <v>900</v>
      </c>
      <c r="N11850" t="s">
        <v>171</v>
      </c>
      <c r="O11850" t="s">
        <v>799</v>
      </c>
      <c r="Q11850" t="s">
        <v>629</v>
      </c>
      <c r="R11850" t="str">
        <f t="shared" si="668"/>
        <v>Weekend</v>
      </c>
      <c r="S11850" s="27">
        <f t="shared" si="669"/>
        <v>41783</v>
      </c>
      <c r="V11850" t="str">
        <f t="shared" si="670"/>
        <v/>
      </c>
      <c r="AE11850" s="27"/>
      <c r="AO11850" s="27"/>
      <c r="AX11850" s="27"/>
      <c r="AY11850" s="27"/>
    </row>
    <row r="11851" spans="1:51" x14ac:dyDescent="0.25">
      <c r="A11851" t="s">
        <v>391</v>
      </c>
      <c r="B11851" t="s">
        <v>218</v>
      </c>
      <c r="C11851">
        <v>132575085</v>
      </c>
      <c r="D11851">
        <v>264</v>
      </c>
      <c r="E11851" t="s">
        <v>91</v>
      </c>
      <c r="G11851">
        <v>15.669</v>
      </c>
      <c r="H11851">
        <v>2013</v>
      </c>
      <c r="I11851">
        <v>9</v>
      </c>
      <c r="J11851">
        <v>13</v>
      </c>
      <c r="K11851">
        <v>7</v>
      </c>
      <c r="L11851">
        <v>55</v>
      </c>
      <c r="M11851" t="s">
        <v>900</v>
      </c>
      <c r="N11851" t="s">
        <v>860</v>
      </c>
      <c r="O11851" t="s">
        <v>799</v>
      </c>
      <c r="Q11851" t="s">
        <v>627</v>
      </c>
      <c r="R11851" t="str">
        <f t="shared" si="668"/>
        <v>Weekday</v>
      </c>
      <c r="S11851" s="27">
        <f t="shared" si="669"/>
        <v>41530</v>
      </c>
      <c r="V11851" t="str">
        <f t="shared" si="670"/>
        <v/>
      </c>
      <c r="AX11851" s="27"/>
      <c r="AY11851" s="27"/>
    </row>
    <row r="11852" spans="1:51" x14ac:dyDescent="0.25">
      <c r="A11852" t="s">
        <v>391</v>
      </c>
      <c r="B11852" t="s">
        <v>218</v>
      </c>
      <c r="C11852">
        <v>142405277</v>
      </c>
      <c r="D11852">
        <v>264</v>
      </c>
      <c r="E11852" t="s">
        <v>91</v>
      </c>
      <c r="G11852">
        <v>15.298999999999999</v>
      </c>
      <c r="H11852">
        <v>2014</v>
      </c>
      <c r="I11852">
        <v>8</v>
      </c>
      <c r="J11852">
        <v>20</v>
      </c>
      <c r="K11852">
        <v>7</v>
      </c>
      <c r="L11852">
        <v>1</v>
      </c>
      <c r="M11852" t="s">
        <v>900</v>
      </c>
      <c r="N11852" t="s">
        <v>860</v>
      </c>
      <c r="O11852" t="s">
        <v>799</v>
      </c>
      <c r="Q11852" t="s">
        <v>631</v>
      </c>
      <c r="R11852" t="str">
        <f t="shared" si="668"/>
        <v>Weekday</v>
      </c>
      <c r="S11852" s="27">
        <f t="shared" si="669"/>
        <v>41871</v>
      </c>
      <c r="V11852" t="str">
        <f t="shared" si="670"/>
        <v/>
      </c>
      <c r="AE11852" s="27"/>
      <c r="AO11852" s="27"/>
      <c r="AX11852" s="27"/>
      <c r="AY11852" s="27"/>
    </row>
    <row r="11853" spans="1:51" x14ac:dyDescent="0.25">
      <c r="A11853" t="s">
        <v>391</v>
      </c>
      <c r="B11853" t="s">
        <v>218</v>
      </c>
      <c r="C11853">
        <v>150275257</v>
      </c>
      <c r="D11853">
        <v>264</v>
      </c>
      <c r="E11853" t="s">
        <v>91</v>
      </c>
      <c r="G11853">
        <v>15.456</v>
      </c>
      <c r="H11853">
        <v>2015</v>
      </c>
      <c r="I11853">
        <v>1</v>
      </c>
      <c r="J11853">
        <v>26</v>
      </c>
      <c r="K11853">
        <v>5</v>
      </c>
      <c r="L11853">
        <v>45</v>
      </c>
      <c r="M11853" t="s">
        <v>900</v>
      </c>
      <c r="N11853" t="s">
        <v>171</v>
      </c>
      <c r="O11853" t="s">
        <v>799</v>
      </c>
      <c r="Q11853" t="s">
        <v>629</v>
      </c>
      <c r="R11853" t="str">
        <f t="shared" si="668"/>
        <v>Weekday</v>
      </c>
      <c r="S11853" s="27">
        <f t="shared" si="669"/>
        <v>42030</v>
      </c>
      <c r="V11853" t="str">
        <f t="shared" si="670"/>
        <v/>
      </c>
      <c r="AX11853" s="27"/>
      <c r="AY11853" s="27"/>
    </row>
    <row r="11854" spans="1:51" x14ac:dyDescent="0.25">
      <c r="A11854" t="s">
        <v>391</v>
      </c>
      <c r="B11854" t="s">
        <v>218</v>
      </c>
      <c r="C11854">
        <v>151655166</v>
      </c>
      <c r="D11854">
        <v>264</v>
      </c>
      <c r="E11854" t="s">
        <v>91</v>
      </c>
      <c r="G11854">
        <v>15.439</v>
      </c>
      <c r="H11854">
        <v>2015</v>
      </c>
      <c r="I11854">
        <v>6</v>
      </c>
      <c r="J11854">
        <v>11</v>
      </c>
      <c r="K11854">
        <v>19</v>
      </c>
      <c r="L11854">
        <v>25</v>
      </c>
      <c r="M11854" t="s">
        <v>900</v>
      </c>
      <c r="N11854" t="s">
        <v>171</v>
      </c>
      <c r="O11854" t="s">
        <v>1933</v>
      </c>
      <c r="Q11854" t="s">
        <v>629</v>
      </c>
      <c r="R11854" t="str">
        <f t="shared" si="668"/>
        <v>Weekday</v>
      </c>
      <c r="S11854" s="27">
        <f t="shared" si="669"/>
        <v>42166</v>
      </c>
      <c r="V11854" t="str">
        <f t="shared" si="670"/>
        <v/>
      </c>
    </row>
    <row r="11855" spans="1:51" x14ac:dyDescent="0.25">
      <c r="A11855" t="s">
        <v>391</v>
      </c>
      <c r="B11855" t="s">
        <v>218</v>
      </c>
      <c r="C11855">
        <v>161215229</v>
      </c>
      <c r="D11855">
        <v>264</v>
      </c>
      <c r="E11855" t="s">
        <v>91</v>
      </c>
      <c r="G11855">
        <v>15.603</v>
      </c>
      <c r="H11855">
        <v>2016</v>
      </c>
      <c r="I11855">
        <v>4</v>
      </c>
      <c r="J11855">
        <v>27</v>
      </c>
      <c r="K11855">
        <v>15</v>
      </c>
      <c r="L11855">
        <v>17</v>
      </c>
      <c r="M11855" t="s">
        <v>900</v>
      </c>
      <c r="N11855" t="s">
        <v>171</v>
      </c>
      <c r="O11855" t="s">
        <v>799</v>
      </c>
      <c r="Q11855" t="s">
        <v>627</v>
      </c>
      <c r="R11855" t="str">
        <f t="shared" si="668"/>
        <v>Weekday</v>
      </c>
      <c r="S11855" s="27">
        <f t="shared" si="669"/>
        <v>42487</v>
      </c>
      <c r="V11855" t="str">
        <f t="shared" si="670"/>
        <v/>
      </c>
      <c r="AE11855" s="27"/>
      <c r="AG11855" s="27"/>
      <c r="AX11855" s="27"/>
      <c r="AY11855" s="27"/>
    </row>
    <row r="11856" spans="1:51" x14ac:dyDescent="0.25">
      <c r="A11856" t="s">
        <v>391</v>
      </c>
      <c r="B11856" t="s">
        <v>218</v>
      </c>
      <c r="C11856">
        <v>150325079</v>
      </c>
      <c r="D11856">
        <v>264</v>
      </c>
      <c r="E11856" t="s">
        <v>91</v>
      </c>
      <c r="G11856">
        <v>15.374000000000001</v>
      </c>
      <c r="H11856">
        <v>2014</v>
      </c>
      <c r="I11856">
        <v>12</v>
      </c>
      <c r="J11856">
        <v>30</v>
      </c>
      <c r="K11856">
        <v>9</v>
      </c>
      <c r="L11856">
        <v>8</v>
      </c>
      <c r="M11856" t="s">
        <v>900</v>
      </c>
      <c r="N11856" t="s">
        <v>860</v>
      </c>
      <c r="O11856" t="s">
        <v>799</v>
      </c>
      <c r="Q11856" t="s">
        <v>629</v>
      </c>
      <c r="R11856" t="str">
        <f t="shared" si="668"/>
        <v>Weekday</v>
      </c>
      <c r="S11856" s="27">
        <f t="shared" si="669"/>
        <v>42003</v>
      </c>
      <c r="V11856" t="str">
        <f t="shared" si="670"/>
        <v/>
      </c>
      <c r="AE11856" s="27"/>
      <c r="AG11856" s="27"/>
      <c r="AX11856" s="27"/>
      <c r="AY11856" s="27"/>
    </row>
    <row r="11857" spans="1:51" x14ac:dyDescent="0.25">
      <c r="A11857" t="s">
        <v>391</v>
      </c>
      <c r="B11857" t="s">
        <v>218</v>
      </c>
      <c r="C11857">
        <v>151635172</v>
      </c>
      <c r="D11857">
        <v>264</v>
      </c>
      <c r="E11857" t="s">
        <v>91</v>
      </c>
      <c r="G11857">
        <v>15.592000000000001</v>
      </c>
      <c r="H11857">
        <v>2015</v>
      </c>
      <c r="I11857">
        <v>6</v>
      </c>
      <c r="J11857">
        <v>2</v>
      </c>
      <c r="K11857">
        <v>15</v>
      </c>
      <c r="L11857">
        <v>20</v>
      </c>
      <c r="M11857" t="s">
        <v>900</v>
      </c>
      <c r="N11857" t="s">
        <v>170</v>
      </c>
      <c r="O11857" t="s">
        <v>799</v>
      </c>
      <c r="Q11857" t="s">
        <v>627</v>
      </c>
      <c r="R11857" t="str">
        <f t="shared" si="668"/>
        <v>Weekday</v>
      </c>
      <c r="S11857" s="27">
        <f t="shared" si="669"/>
        <v>42157</v>
      </c>
      <c r="V11857" t="str">
        <f t="shared" si="670"/>
        <v/>
      </c>
      <c r="AE11857" s="27"/>
      <c r="AG11857" s="27"/>
      <c r="AX11857" s="27"/>
      <c r="AY11857" s="27"/>
    </row>
    <row r="11858" spans="1:51" x14ac:dyDescent="0.25">
      <c r="A11858" t="s">
        <v>391</v>
      </c>
      <c r="B11858" t="s">
        <v>218</v>
      </c>
      <c r="C11858">
        <v>143655015</v>
      </c>
      <c r="D11858">
        <v>264</v>
      </c>
      <c r="E11858" t="s">
        <v>91</v>
      </c>
      <c r="G11858">
        <v>15.304</v>
      </c>
      <c r="H11858">
        <v>2014</v>
      </c>
      <c r="I11858">
        <v>12</v>
      </c>
      <c r="J11858">
        <v>10</v>
      </c>
      <c r="K11858">
        <v>2</v>
      </c>
      <c r="L11858">
        <v>40</v>
      </c>
      <c r="M11858" t="s">
        <v>900</v>
      </c>
      <c r="N11858" t="s">
        <v>171</v>
      </c>
      <c r="O11858" t="s">
        <v>1933</v>
      </c>
      <c r="Q11858" t="s">
        <v>631</v>
      </c>
      <c r="R11858" t="str">
        <f t="shared" si="668"/>
        <v>Weekday</v>
      </c>
      <c r="S11858" s="27">
        <f t="shared" si="669"/>
        <v>41983</v>
      </c>
      <c r="V11858" t="str">
        <f t="shared" si="670"/>
        <v/>
      </c>
      <c r="AX11858" s="27"/>
      <c r="AY11858" s="27"/>
    </row>
    <row r="11859" spans="1:51" x14ac:dyDescent="0.25">
      <c r="A11859" t="s">
        <v>391</v>
      </c>
      <c r="B11859" t="s">
        <v>218</v>
      </c>
      <c r="C11859">
        <v>161325034</v>
      </c>
      <c r="D11859">
        <v>264</v>
      </c>
      <c r="E11859" t="s">
        <v>91</v>
      </c>
      <c r="G11859">
        <v>15.263</v>
      </c>
      <c r="H11859">
        <v>2016</v>
      </c>
      <c r="I11859">
        <v>5</v>
      </c>
      <c r="J11859">
        <v>8</v>
      </c>
      <c r="K11859">
        <v>2</v>
      </c>
      <c r="L11859">
        <v>16</v>
      </c>
      <c r="M11859" t="s">
        <v>900</v>
      </c>
      <c r="N11859" t="s">
        <v>170</v>
      </c>
      <c r="O11859" t="s">
        <v>799</v>
      </c>
      <c r="Q11859" t="s">
        <v>631</v>
      </c>
      <c r="R11859" t="str">
        <f t="shared" si="668"/>
        <v>Weekend</v>
      </c>
      <c r="S11859" s="27">
        <f t="shared" si="669"/>
        <v>42498</v>
      </c>
      <c r="V11859" t="str">
        <f t="shared" si="670"/>
        <v/>
      </c>
      <c r="AE11859" s="27"/>
      <c r="AG11859" s="27"/>
      <c r="AX11859" s="27"/>
      <c r="AY11859" s="27"/>
    </row>
    <row r="11860" spans="1:51" x14ac:dyDescent="0.25">
      <c r="A11860" t="s">
        <v>391</v>
      </c>
      <c r="B11860" t="s">
        <v>218</v>
      </c>
      <c r="C11860">
        <v>143205305</v>
      </c>
      <c r="D11860">
        <v>264</v>
      </c>
      <c r="E11860" t="s">
        <v>91</v>
      </c>
      <c r="G11860">
        <v>15.444000000000001</v>
      </c>
      <c r="H11860">
        <v>2014</v>
      </c>
      <c r="I11860">
        <v>11</v>
      </c>
      <c r="J11860">
        <v>15</v>
      </c>
      <c r="K11860">
        <v>1</v>
      </c>
      <c r="L11860">
        <v>43</v>
      </c>
      <c r="M11860" t="s">
        <v>899</v>
      </c>
      <c r="N11860" t="s">
        <v>171</v>
      </c>
      <c r="O11860" t="s">
        <v>799</v>
      </c>
      <c r="Q11860" t="s">
        <v>629</v>
      </c>
      <c r="R11860" t="str">
        <f t="shared" si="668"/>
        <v>Weekend</v>
      </c>
      <c r="S11860" s="27">
        <f t="shared" si="669"/>
        <v>41958</v>
      </c>
      <c r="V11860" t="str">
        <f t="shared" si="670"/>
        <v/>
      </c>
      <c r="AX11860" s="27"/>
      <c r="AY11860" s="27"/>
    </row>
    <row r="11861" spans="1:51" x14ac:dyDescent="0.25">
      <c r="A11861" t="s">
        <v>391</v>
      </c>
      <c r="B11861" t="s">
        <v>218</v>
      </c>
      <c r="C11861">
        <v>140695234</v>
      </c>
      <c r="D11861">
        <v>264</v>
      </c>
      <c r="E11861" t="s">
        <v>91</v>
      </c>
      <c r="G11861">
        <v>15.388</v>
      </c>
      <c r="H11861">
        <v>2014</v>
      </c>
      <c r="I11861">
        <v>3</v>
      </c>
      <c r="J11861">
        <v>9</v>
      </c>
      <c r="K11861">
        <v>5</v>
      </c>
      <c r="L11861">
        <v>37</v>
      </c>
      <c r="M11861" t="s">
        <v>899</v>
      </c>
      <c r="N11861" t="s">
        <v>860</v>
      </c>
      <c r="O11861" t="s">
        <v>799</v>
      </c>
      <c r="Q11861" t="s">
        <v>629</v>
      </c>
      <c r="R11861" t="str">
        <f t="shared" si="668"/>
        <v>Weekend</v>
      </c>
      <c r="S11861" s="27">
        <f t="shared" si="669"/>
        <v>41707</v>
      </c>
      <c r="V11861" t="str">
        <f t="shared" si="670"/>
        <v/>
      </c>
      <c r="AX11861" s="27"/>
      <c r="AY11861" s="27"/>
    </row>
    <row r="11862" spans="1:51" x14ac:dyDescent="0.25">
      <c r="A11862" t="s">
        <v>391</v>
      </c>
      <c r="B11862" t="s">
        <v>218</v>
      </c>
      <c r="C11862">
        <v>150535158</v>
      </c>
      <c r="D11862">
        <v>264</v>
      </c>
      <c r="E11862" t="s">
        <v>91</v>
      </c>
      <c r="G11862">
        <v>15.468</v>
      </c>
      <c r="H11862">
        <v>2015</v>
      </c>
      <c r="I11862">
        <v>2</v>
      </c>
      <c r="J11862">
        <v>20</v>
      </c>
      <c r="K11862">
        <v>1</v>
      </c>
      <c r="L11862">
        <v>40</v>
      </c>
      <c r="M11862" t="s">
        <v>899</v>
      </c>
      <c r="N11862" t="s">
        <v>860</v>
      </c>
      <c r="O11862" t="s">
        <v>799</v>
      </c>
      <c r="Q11862" t="s">
        <v>629</v>
      </c>
      <c r="R11862" t="str">
        <f t="shared" si="668"/>
        <v>Weekday</v>
      </c>
      <c r="S11862" s="27">
        <f t="shared" si="669"/>
        <v>42055</v>
      </c>
      <c r="V11862" t="str">
        <f t="shared" si="670"/>
        <v/>
      </c>
      <c r="AX11862" s="27"/>
      <c r="AY11862" s="27"/>
    </row>
    <row r="11863" spans="1:51" x14ac:dyDescent="0.25">
      <c r="A11863" t="s">
        <v>391</v>
      </c>
      <c r="B11863" t="s">
        <v>218</v>
      </c>
      <c r="C11863">
        <v>162195168</v>
      </c>
      <c r="D11863">
        <v>264</v>
      </c>
      <c r="E11863" t="s">
        <v>91</v>
      </c>
      <c r="G11863">
        <v>15.298</v>
      </c>
      <c r="H11863">
        <v>2016</v>
      </c>
      <c r="I11863">
        <v>7</v>
      </c>
      <c r="J11863">
        <v>30</v>
      </c>
      <c r="K11863">
        <v>15</v>
      </c>
      <c r="L11863">
        <v>48</v>
      </c>
      <c r="M11863" t="s">
        <v>900</v>
      </c>
      <c r="N11863" t="s">
        <v>171</v>
      </c>
      <c r="O11863" t="s">
        <v>799</v>
      </c>
      <c r="Q11863" t="s">
        <v>631</v>
      </c>
      <c r="R11863" t="str">
        <f t="shared" si="668"/>
        <v>Weekend</v>
      </c>
      <c r="S11863" s="27">
        <f t="shared" si="669"/>
        <v>42581</v>
      </c>
      <c r="V11863" t="str">
        <f t="shared" si="670"/>
        <v/>
      </c>
    </row>
    <row r="11864" spans="1:51" x14ac:dyDescent="0.25">
      <c r="A11864" t="s">
        <v>391</v>
      </c>
      <c r="B11864" t="s">
        <v>218</v>
      </c>
      <c r="C11864">
        <v>162155022</v>
      </c>
      <c r="D11864">
        <v>264</v>
      </c>
      <c r="E11864" t="s">
        <v>91</v>
      </c>
      <c r="G11864">
        <v>15.28</v>
      </c>
      <c r="H11864">
        <v>2016</v>
      </c>
      <c r="I11864">
        <v>7</v>
      </c>
      <c r="J11864">
        <v>30</v>
      </c>
      <c r="K11864">
        <v>23</v>
      </c>
      <c r="L11864">
        <v>22</v>
      </c>
      <c r="M11864" t="s">
        <v>900</v>
      </c>
      <c r="N11864" t="s">
        <v>860</v>
      </c>
      <c r="O11864" t="s">
        <v>799</v>
      </c>
      <c r="Q11864" t="s">
        <v>631</v>
      </c>
      <c r="R11864" t="str">
        <f t="shared" si="668"/>
        <v>Weekend</v>
      </c>
      <c r="S11864" s="27">
        <f t="shared" si="669"/>
        <v>42581</v>
      </c>
      <c r="V11864" t="str">
        <f t="shared" si="670"/>
        <v/>
      </c>
      <c r="AE11864" s="27"/>
      <c r="AG11864" s="27"/>
      <c r="AX11864" s="27"/>
      <c r="AY11864" s="27"/>
    </row>
    <row r="11865" spans="1:51" x14ac:dyDescent="0.25">
      <c r="A11865" t="s">
        <v>391</v>
      </c>
      <c r="B11865" t="s">
        <v>218</v>
      </c>
      <c r="C11865">
        <v>163055068</v>
      </c>
      <c r="D11865">
        <v>264</v>
      </c>
      <c r="E11865" t="s">
        <v>91</v>
      </c>
      <c r="G11865">
        <v>15.455</v>
      </c>
      <c r="H11865">
        <v>2016</v>
      </c>
      <c r="I11865">
        <v>10</v>
      </c>
      <c r="J11865">
        <v>28</v>
      </c>
      <c r="K11865">
        <v>7</v>
      </c>
      <c r="L11865">
        <v>0</v>
      </c>
      <c r="M11865" t="s">
        <v>900</v>
      </c>
      <c r="N11865" t="s">
        <v>171</v>
      </c>
      <c r="O11865" t="s">
        <v>799</v>
      </c>
      <c r="Q11865" t="s">
        <v>629</v>
      </c>
      <c r="R11865" t="str">
        <f t="shared" si="668"/>
        <v>Weekday</v>
      </c>
      <c r="S11865" s="27">
        <f t="shared" si="669"/>
        <v>42671</v>
      </c>
      <c r="V11865" t="str">
        <f t="shared" si="670"/>
        <v/>
      </c>
      <c r="AE11865" s="27"/>
      <c r="AG11865" s="27"/>
      <c r="AX11865" s="27"/>
      <c r="AY11865" s="27"/>
    </row>
    <row r="11866" spans="1:51" x14ac:dyDescent="0.25">
      <c r="A11866" t="s">
        <v>391</v>
      </c>
      <c r="B11866" t="s">
        <v>218</v>
      </c>
      <c r="C11866">
        <v>162285119</v>
      </c>
      <c r="D11866">
        <v>264</v>
      </c>
      <c r="E11866" t="s">
        <v>91</v>
      </c>
      <c r="G11866">
        <v>15.260999999999999</v>
      </c>
      <c r="H11866">
        <v>2016</v>
      </c>
      <c r="I11866">
        <v>8</v>
      </c>
      <c r="J11866">
        <v>12</v>
      </c>
      <c r="K11866">
        <v>11</v>
      </c>
      <c r="L11866">
        <v>5</v>
      </c>
      <c r="M11866" t="s">
        <v>900</v>
      </c>
      <c r="N11866" t="s">
        <v>860</v>
      </c>
      <c r="O11866" t="s">
        <v>799</v>
      </c>
      <c r="Q11866" t="s">
        <v>631</v>
      </c>
      <c r="R11866" t="str">
        <f t="shared" si="668"/>
        <v>Weekday</v>
      </c>
      <c r="S11866" s="27">
        <f t="shared" si="669"/>
        <v>42594</v>
      </c>
      <c r="V11866" t="str">
        <f t="shared" si="670"/>
        <v/>
      </c>
    </row>
    <row r="11867" spans="1:51" x14ac:dyDescent="0.25">
      <c r="A11867" t="s">
        <v>391</v>
      </c>
      <c r="B11867" t="s">
        <v>218</v>
      </c>
      <c r="C11867">
        <v>162305147</v>
      </c>
      <c r="D11867">
        <v>264</v>
      </c>
      <c r="E11867" t="s">
        <v>91</v>
      </c>
      <c r="G11867">
        <v>15.43</v>
      </c>
      <c r="H11867">
        <v>2016</v>
      </c>
      <c r="I11867">
        <v>8</v>
      </c>
      <c r="J11867">
        <v>10</v>
      </c>
      <c r="K11867">
        <v>17</v>
      </c>
      <c r="L11867">
        <v>0</v>
      </c>
      <c r="M11867" t="s">
        <v>900</v>
      </c>
      <c r="N11867" t="s">
        <v>860</v>
      </c>
      <c r="O11867" t="s">
        <v>799</v>
      </c>
      <c r="Q11867" t="s">
        <v>629</v>
      </c>
      <c r="R11867" t="str">
        <f t="shared" si="668"/>
        <v>Weekday</v>
      </c>
      <c r="S11867" s="27">
        <f t="shared" si="669"/>
        <v>42592</v>
      </c>
      <c r="V11867" t="str">
        <f t="shared" si="670"/>
        <v/>
      </c>
      <c r="AE11867" s="27"/>
      <c r="AG11867" s="27"/>
      <c r="AX11867" s="27"/>
      <c r="AY11867" s="27"/>
    </row>
    <row r="11868" spans="1:51" x14ac:dyDescent="0.25">
      <c r="A11868" t="s">
        <v>391</v>
      </c>
      <c r="S11868" s="27"/>
      <c r="V11868" t="str">
        <f t="shared" si="670"/>
        <v/>
      </c>
    </row>
    <row r="11869" spans="1:51" x14ac:dyDescent="0.25">
      <c r="A11869" t="s">
        <v>391</v>
      </c>
      <c r="B11869" t="s">
        <v>218</v>
      </c>
      <c r="C11869">
        <v>172025100</v>
      </c>
      <c r="D11869">
        <v>264</v>
      </c>
      <c r="E11869" t="s">
        <v>91</v>
      </c>
      <c r="G11869">
        <v>15.353999999999999</v>
      </c>
      <c r="H11869">
        <v>2017</v>
      </c>
      <c r="I11869">
        <v>7</v>
      </c>
      <c r="J11869">
        <v>15</v>
      </c>
      <c r="K11869">
        <v>7</v>
      </c>
      <c r="L11869">
        <v>9</v>
      </c>
      <c r="M11869" t="s">
        <v>900</v>
      </c>
      <c r="N11869" t="s">
        <v>860</v>
      </c>
      <c r="O11869" t="s">
        <v>799</v>
      </c>
      <c r="Q11869" t="s">
        <v>630</v>
      </c>
      <c r="R11869" t="str">
        <f t="shared" si="668"/>
        <v>Weekend</v>
      </c>
      <c r="S11869" s="27">
        <f t="shared" si="669"/>
        <v>42931</v>
      </c>
      <c r="V11869" t="str">
        <f t="shared" si="670"/>
        <v/>
      </c>
      <c r="AE11869" s="27"/>
      <c r="AG11869" s="27"/>
      <c r="AX11869" s="27"/>
      <c r="AY11869" s="27"/>
    </row>
    <row r="11870" spans="1:51" x14ac:dyDescent="0.25">
      <c r="A11870" t="s">
        <v>391</v>
      </c>
      <c r="B11870" t="s">
        <v>218</v>
      </c>
      <c r="C11870">
        <v>171095360</v>
      </c>
      <c r="D11870">
        <v>264</v>
      </c>
      <c r="E11870" t="s">
        <v>91</v>
      </c>
      <c r="G11870">
        <v>15.36</v>
      </c>
      <c r="H11870">
        <v>2017</v>
      </c>
      <c r="I11870">
        <v>4</v>
      </c>
      <c r="J11870">
        <v>14</v>
      </c>
      <c r="K11870">
        <v>23</v>
      </c>
      <c r="L11870">
        <v>24</v>
      </c>
      <c r="M11870" t="s">
        <v>900</v>
      </c>
      <c r="N11870" t="s">
        <v>171</v>
      </c>
      <c r="O11870" t="s">
        <v>799</v>
      </c>
      <c r="Q11870" t="s">
        <v>630</v>
      </c>
      <c r="R11870" t="str">
        <f t="shared" si="668"/>
        <v>Weekday</v>
      </c>
      <c r="S11870" s="27">
        <f t="shared" si="669"/>
        <v>42839</v>
      </c>
      <c r="V11870" t="str">
        <f t="shared" si="670"/>
        <v/>
      </c>
      <c r="AE11870" s="27"/>
      <c r="AG11870" s="27"/>
      <c r="AX11870" s="27"/>
      <c r="AY11870" s="27"/>
    </row>
    <row r="11871" spans="1:51" x14ac:dyDescent="0.25">
      <c r="A11871" t="s">
        <v>391</v>
      </c>
      <c r="S11871" s="27"/>
      <c r="V11871" t="str">
        <f t="shared" si="670"/>
        <v/>
      </c>
      <c r="AE11871" s="27"/>
      <c r="AG11871" s="27"/>
      <c r="AX11871" s="27"/>
      <c r="AY11871" s="27"/>
    </row>
    <row r="11872" spans="1:51" x14ac:dyDescent="0.25">
      <c r="A11872" t="s">
        <v>391</v>
      </c>
      <c r="S11872" s="27"/>
      <c r="V11872" t="str">
        <f t="shared" si="670"/>
        <v/>
      </c>
      <c r="AE11872" s="27"/>
      <c r="AG11872" s="27"/>
      <c r="AX11872" s="27"/>
      <c r="AY11872" s="27"/>
    </row>
    <row r="11873" spans="1:51" x14ac:dyDescent="0.25">
      <c r="A11873" t="s">
        <v>391</v>
      </c>
      <c r="S11873" s="27"/>
      <c r="V11873" t="str">
        <f t="shared" si="670"/>
        <v/>
      </c>
      <c r="AE11873" s="27"/>
      <c r="AG11873" s="27"/>
      <c r="AX11873" s="27"/>
      <c r="AY11873" s="27"/>
    </row>
    <row r="11874" spans="1:51" x14ac:dyDescent="0.25">
      <c r="A11874" t="s">
        <v>391</v>
      </c>
      <c r="B11874" t="s">
        <v>218</v>
      </c>
      <c r="C11874">
        <v>171445167</v>
      </c>
      <c r="D11874">
        <v>264</v>
      </c>
      <c r="E11874" t="s">
        <v>91</v>
      </c>
      <c r="G11874">
        <v>15.404</v>
      </c>
      <c r="H11874">
        <v>2017</v>
      </c>
      <c r="I11874">
        <v>5</v>
      </c>
      <c r="J11874">
        <v>24</v>
      </c>
      <c r="K11874">
        <v>0</v>
      </c>
      <c r="L11874">
        <v>56</v>
      </c>
      <c r="M11874" t="s">
        <v>899</v>
      </c>
      <c r="N11874" t="s">
        <v>860</v>
      </c>
      <c r="O11874" t="s">
        <v>799</v>
      </c>
      <c r="Q11874" t="s">
        <v>629</v>
      </c>
      <c r="R11874" t="str">
        <f t="shared" si="668"/>
        <v>Weekday</v>
      </c>
      <c r="S11874" s="27">
        <f t="shared" si="669"/>
        <v>42879</v>
      </c>
      <c r="V11874" t="str">
        <f t="shared" si="670"/>
        <v/>
      </c>
      <c r="AE11874" s="27"/>
      <c r="AG11874" s="27"/>
      <c r="AX11874" s="27"/>
      <c r="AY11874" s="27"/>
    </row>
    <row r="11875" spans="1:51" x14ac:dyDescent="0.25">
      <c r="A11875" t="s">
        <v>391</v>
      </c>
      <c r="B11875" t="s">
        <v>218</v>
      </c>
      <c r="C11875">
        <v>163185227</v>
      </c>
      <c r="D11875">
        <v>264</v>
      </c>
      <c r="E11875" t="s">
        <v>91</v>
      </c>
      <c r="G11875">
        <v>15.407</v>
      </c>
      <c r="H11875">
        <v>2016</v>
      </c>
      <c r="I11875">
        <v>11</v>
      </c>
      <c r="J11875">
        <v>9</v>
      </c>
      <c r="K11875">
        <v>17</v>
      </c>
      <c r="L11875">
        <v>27</v>
      </c>
      <c r="M11875" t="s">
        <v>900</v>
      </c>
      <c r="N11875" t="s">
        <v>860</v>
      </c>
      <c r="O11875" t="s">
        <v>799</v>
      </c>
      <c r="Q11875" t="s">
        <v>629</v>
      </c>
      <c r="R11875" t="str">
        <f t="shared" si="668"/>
        <v>Weekday</v>
      </c>
      <c r="S11875" s="27">
        <f t="shared" si="669"/>
        <v>42683</v>
      </c>
      <c r="V11875" t="str">
        <f t="shared" si="670"/>
        <v/>
      </c>
      <c r="AE11875" s="27"/>
      <c r="AG11875" s="27"/>
      <c r="AX11875" s="27"/>
      <c r="AY11875" s="27"/>
    </row>
    <row r="11876" spans="1:51" x14ac:dyDescent="0.25">
      <c r="A11876" t="s">
        <v>391</v>
      </c>
      <c r="S11876" s="27"/>
      <c r="V11876" t="str">
        <f t="shared" si="670"/>
        <v/>
      </c>
      <c r="AX11876" s="27"/>
      <c r="AY11876" s="27"/>
    </row>
    <row r="11877" spans="1:51" x14ac:dyDescent="0.25">
      <c r="A11877" t="s">
        <v>391</v>
      </c>
      <c r="B11877" t="s">
        <v>218</v>
      </c>
      <c r="C11877">
        <v>171185109</v>
      </c>
      <c r="D11877">
        <v>264</v>
      </c>
      <c r="E11877" t="s">
        <v>91</v>
      </c>
      <c r="G11877">
        <v>15.444000000000001</v>
      </c>
      <c r="H11877">
        <v>2017</v>
      </c>
      <c r="I11877">
        <v>4</v>
      </c>
      <c r="J11877">
        <v>28</v>
      </c>
      <c r="K11877">
        <v>7</v>
      </c>
      <c r="L11877">
        <v>50</v>
      </c>
      <c r="M11877" t="s">
        <v>900</v>
      </c>
      <c r="N11877" t="s">
        <v>860</v>
      </c>
      <c r="O11877" t="s">
        <v>799</v>
      </c>
      <c r="Q11877" t="s">
        <v>629</v>
      </c>
      <c r="R11877" t="str">
        <f t="shared" si="668"/>
        <v>Weekday</v>
      </c>
      <c r="S11877" s="27">
        <f t="shared" si="669"/>
        <v>42853</v>
      </c>
      <c r="V11877" t="str">
        <f t="shared" si="670"/>
        <v/>
      </c>
      <c r="AE11877" s="27"/>
      <c r="AG11877" s="27"/>
      <c r="AX11877" s="27"/>
      <c r="AY11877" s="27"/>
    </row>
    <row r="11878" spans="1:51" x14ac:dyDescent="0.25">
      <c r="A11878" t="s">
        <v>391</v>
      </c>
      <c r="S11878" s="27"/>
      <c r="V11878" t="str">
        <f t="shared" si="670"/>
        <v/>
      </c>
      <c r="AX11878" s="27"/>
      <c r="AY11878" s="27"/>
    </row>
    <row r="11879" spans="1:51" x14ac:dyDescent="0.25">
      <c r="A11879" t="s">
        <v>391</v>
      </c>
      <c r="B11879" t="s">
        <v>218</v>
      </c>
      <c r="C11879">
        <v>172205399</v>
      </c>
      <c r="D11879">
        <v>264</v>
      </c>
      <c r="E11879" t="s">
        <v>91</v>
      </c>
      <c r="G11879">
        <v>15.458</v>
      </c>
      <c r="H11879">
        <v>2017</v>
      </c>
      <c r="I11879">
        <v>8</v>
      </c>
      <c r="J11879">
        <v>5</v>
      </c>
      <c r="K11879">
        <v>16</v>
      </c>
      <c r="L11879">
        <v>10</v>
      </c>
      <c r="M11879" t="s">
        <v>899</v>
      </c>
      <c r="N11879" t="s">
        <v>860</v>
      </c>
      <c r="O11879" t="s">
        <v>799</v>
      </c>
      <c r="Q11879" t="s">
        <v>629</v>
      </c>
      <c r="R11879" t="str">
        <f t="shared" si="668"/>
        <v>Weekend</v>
      </c>
      <c r="S11879" s="27">
        <f t="shared" si="669"/>
        <v>42952</v>
      </c>
      <c r="V11879" t="str">
        <f t="shared" si="670"/>
        <v/>
      </c>
      <c r="AE11879" s="27"/>
      <c r="AG11879" s="27"/>
      <c r="AX11879" s="27"/>
      <c r="AY11879" s="27"/>
    </row>
    <row r="11880" spans="1:51" x14ac:dyDescent="0.25">
      <c r="A11880" t="s">
        <v>391</v>
      </c>
      <c r="B11880" t="s">
        <v>218</v>
      </c>
      <c r="C11880">
        <v>140375109</v>
      </c>
      <c r="D11880">
        <v>264</v>
      </c>
      <c r="E11880" t="s">
        <v>91</v>
      </c>
      <c r="G11880">
        <v>15.759</v>
      </c>
      <c r="H11880">
        <v>2014</v>
      </c>
      <c r="I11880">
        <v>2</v>
      </c>
      <c r="J11880">
        <v>5</v>
      </c>
      <c r="K11880">
        <v>8</v>
      </c>
      <c r="L11880">
        <v>10</v>
      </c>
      <c r="M11880" t="s">
        <v>900</v>
      </c>
      <c r="N11880" t="s">
        <v>860</v>
      </c>
      <c r="O11880" t="s">
        <v>799</v>
      </c>
      <c r="Q11880" t="s">
        <v>626</v>
      </c>
      <c r="R11880" t="str">
        <f t="shared" si="668"/>
        <v>Weekday</v>
      </c>
      <c r="S11880" s="27">
        <f t="shared" si="669"/>
        <v>41675</v>
      </c>
      <c r="V11880" t="str">
        <f t="shared" si="670"/>
        <v/>
      </c>
    </row>
    <row r="11881" spans="1:51" x14ac:dyDescent="0.25">
      <c r="A11881" t="s">
        <v>391</v>
      </c>
      <c r="S11881" s="27"/>
      <c r="V11881" t="str">
        <f t="shared" si="670"/>
        <v/>
      </c>
    </row>
    <row r="11882" spans="1:51" x14ac:dyDescent="0.25">
      <c r="A11882" t="s">
        <v>391</v>
      </c>
      <c r="B11882" t="s">
        <v>218</v>
      </c>
      <c r="C11882">
        <v>170395281</v>
      </c>
      <c r="D11882">
        <v>264</v>
      </c>
      <c r="E11882" t="s">
        <v>91</v>
      </c>
      <c r="G11882">
        <v>15.473000000000001</v>
      </c>
      <c r="H11882">
        <v>2017</v>
      </c>
      <c r="I11882">
        <v>2</v>
      </c>
      <c r="J11882">
        <v>8</v>
      </c>
      <c r="K11882">
        <v>18</v>
      </c>
      <c r="L11882">
        <v>0</v>
      </c>
      <c r="M11882" t="s">
        <v>900</v>
      </c>
      <c r="N11882" t="s">
        <v>171</v>
      </c>
      <c r="O11882" t="s">
        <v>799</v>
      </c>
      <c r="Q11882" t="s">
        <v>629</v>
      </c>
      <c r="R11882" t="str">
        <f t="shared" si="668"/>
        <v>Weekday</v>
      </c>
      <c r="S11882" s="27">
        <f t="shared" si="669"/>
        <v>42774</v>
      </c>
      <c r="V11882" t="str">
        <f t="shared" si="670"/>
        <v/>
      </c>
      <c r="AE11882" s="27"/>
      <c r="AG11882" s="27"/>
      <c r="AX11882" s="27"/>
      <c r="AY11882" s="27"/>
    </row>
    <row r="11883" spans="1:51" x14ac:dyDescent="0.25">
      <c r="A11883" t="s">
        <v>391</v>
      </c>
      <c r="S11883" s="27"/>
      <c r="V11883" t="str">
        <f t="shared" si="670"/>
        <v/>
      </c>
      <c r="AE11883" s="27"/>
      <c r="AG11883" s="27"/>
      <c r="AX11883" s="27"/>
      <c r="AY11883" s="27"/>
    </row>
    <row r="11884" spans="1:51" x14ac:dyDescent="0.25">
      <c r="A11884" t="s">
        <v>391</v>
      </c>
      <c r="B11884" t="s">
        <v>218</v>
      </c>
      <c r="C11884">
        <v>163065316</v>
      </c>
      <c r="D11884">
        <v>264</v>
      </c>
      <c r="E11884" t="s">
        <v>91</v>
      </c>
      <c r="G11884">
        <v>15.496</v>
      </c>
      <c r="H11884">
        <v>2016</v>
      </c>
      <c r="I11884">
        <v>10</v>
      </c>
      <c r="J11884">
        <v>28</v>
      </c>
      <c r="K11884">
        <v>20</v>
      </c>
      <c r="L11884">
        <v>30</v>
      </c>
      <c r="M11884" t="s">
        <v>899</v>
      </c>
      <c r="N11884" t="s">
        <v>860</v>
      </c>
      <c r="O11884" t="s">
        <v>799</v>
      </c>
      <c r="Q11884" t="s">
        <v>627</v>
      </c>
      <c r="R11884" t="str">
        <f t="shared" si="668"/>
        <v>Weekday</v>
      </c>
      <c r="S11884" s="27">
        <f t="shared" si="669"/>
        <v>42671</v>
      </c>
      <c r="V11884" t="str">
        <f t="shared" si="670"/>
        <v/>
      </c>
      <c r="AX11884" s="27"/>
      <c r="AY11884" s="27"/>
    </row>
    <row r="11885" spans="1:51" x14ac:dyDescent="0.25">
      <c r="A11885" t="s">
        <v>391</v>
      </c>
      <c r="B11885" t="s">
        <v>218</v>
      </c>
      <c r="C11885">
        <v>172085295</v>
      </c>
      <c r="D11885">
        <v>264</v>
      </c>
      <c r="E11885" t="s">
        <v>91</v>
      </c>
      <c r="G11885">
        <v>15.528</v>
      </c>
      <c r="H11885">
        <v>2017</v>
      </c>
      <c r="I11885">
        <v>7</v>
      </c>
      <c r="J11885">
        <v>26</v>
      </c>
      <c r="K11885">
        <v>17</v>
      </c>
      <c r="L11885">
        <v>36</v>
      </c>
      <c r="M11885" t="s">
        <v>900</v>
      </c>
      <c r="N11885" t="s">
        <v>170</v>
      </c>
      <c r="O11885" t="s">
        <v>799</v>
      </c>
      <c r="Q11885" t="s">
        <v>627</v>
      </c>
      <c r="R11885" t="str">
        <f t="shared" si="668"/>
        <v>Weekday</v>
      </c>
      <c r="S11885" s="27">
        <f t="shared" si="669"/>
        <v>42942</v>
      </c>
      <c r="V11885" t="str">
        <f t="shared" si="670"/>
        <v/>
      </c>
    </row>
    <row r="11886" spans="1:51" x14ac:dyDescent="0.25">
      <c r="A11886" t="s">
        <v>391</v>
      </c>
      <c r="B11886" t="s">
        <v>218</v>
      </c>
      <c r="C11886">
        <v>170035019</v>
      </c>
      <c r="D11886">
        <v>264</v>
      </c>
      <c r="E11886" t="s">
        <v>91</v>
      </c>
      <c r="G11886">
        <v>15.538</v>
      </c>
      <c r="H11886">
        <v>2017</v>
      </c>
      <c r="I11886">
        <v>1</v>
      </c>
      <c r="J11886">
        <v>3</v>
      </c>
      <c r="K11886">
        <v>1</v>
      </c>
      <c r="L11886">
        <v>4</v>
      </c>
      <c r="M11886" t="s">
        <v>899</v>
      </c>
      <c r="N11886" t="s">
        <v>860</v>
      </c>
      <c r="O11886" t="s">
        <v>799</v>
      </c>
      <c r="Q11886" t="s">
        <v>627</v>
      </c>
      <c r="R11886" t="str">
        <f t="shared" si="668"/>
        <v>Weekday</v>
      </c>
      <c r="S11886" s="27">
        <f t="shared" si="669"/>
        <v>42738</v>
      </c>
      <c r="V11886" t="str">
        <f t="shared" si="670"/>
        <v/>
      </c>
    </row>
    <row r="11887" spans="1:51" x14ac:dyDescent="0.25">
      <c r="A11887" t="s">
        <v>391</v>
      </c>
      <c r="B11887" t="s">
        <v>218</v>
      </c>
      <c r="C11887">
        <v>170555061</v>
      </c>
      <c r="D11887">
        <v>264</v>
      </c>
      <c r="E11887" t="s">
        <v>91</v>
      </c>
      <c r="G11887">
        <v>15.542</v>
      </c>
      <c r="H11887">
        <v>2017</v>
      </c>
      <c r="I11887">
        <v>2</v>
      </c>
      <c r="J11887">
        <v>22</v>
      </c>
      <c r="K11887">
        <v>8</v>
      </c>
      <c r="L11887">
        <v>24</v>
      </c>
      <c r="M11887" t="s">
        <v>900</v>
      </c>
      <c r="N11887" t="s">
        <v>404</v>
      </c>
      <c r="O11887" t="s">
        <v>799</v>
      </c>
      <c r="Q11887" t="s">
        <v>627</v>
      </c>
      <c r="R11887" t="str">
        <f t="shared" si="668"/>
        <v>Weekday</v>
      </c>
      <c r="S11887" s="27">
        <f t="shared" si="669"/>
        <v>42788</v>
      </c>
      <c r="V11887" t="str">
        <f t="shared" si="670"/>
        <v/>
      </c>
      <c r="AX11887" s="27"/>
      <c r="AY11887" s="27"/>
    </row>
    <row r="11888" spans="1:51" x14ac:dyDescent="0.25">
      <c r="A11888" t="s">
        <v>391</v>
      </c>
      <c r="B11888" t="s">
        <v>218</v>
      </c>
      <c r="C11888">
        <v>170845079</v>
      </c>
      <c r="D11888">
        <v>264</v>
      </c>
      <c r="E11888" t="s">
        <v>91</v>
      </c>
      <c r="G11888">
        <v>15.544</v>
      </c>
      <c r="H11888">
        <v>2017</v>
      </c>
      <c r="I11888">
        <v>3</v>
      </c>
      <c r="J11888">
        <v>23</v>
      </c>
      <c r="K11888">
        <v>7</v>
      </c>
      <c r="L11888">
        <v>30</v>
      </c>
      <c r="M11888" t="s">
        <v>900</v>
      </c>
      <c r="N11888" t="s">
        <v>171</v>
      </c>
      <c r="O11888" t="s">
        <v>799</v>
      </c>
      <c r="Q11888" t="s">
        <v>627</v>
      </c>
      <c r="R11888" t="str">
        <f t="shared" si="668"/>
        <v>Weekday</v>
      </c>
      <c r="S11888" s="27">
        <f t="shared" si="669"/>
        <v>42817</v>
      </c>
      <c r="V11888" t="str">
        <f t="shared" si="670"/>
        <v/>
      </c>
      <c r="AX11888" s="27"/>
      <c r="AY11888" s="27"/>
    </row>
    <row r="11889" spans="1:51" x14ac:dyDescent="0.25">
      <c r="A11889" t="s">
        <v>391</v>
      </c>
      <c r="S11889" s="27"/>
      <c r="V11889" t="str">
        <f t="shared" si="670"/>
        <v/>
      </c>
      <c r="AE11889" s="27"/>
      <c r="AG11889" s="27"/>
      <c r="AX11889" s="27"/>
      <c r="AY11889" s="27"/>
    </row>
    <row r="11890" spans="1:51" x14ac:dyDescent="0.25">
      <c r="A11890" t="s">
        <v>391</v>
      </c>
      <c r="B11890" t="s">
        <v>218</v>
      </c>
      <c r="C11890">
        <v>170175006</v>
      </c>
      <c r="D11890">
        <v>264</v>
      </c>
      <c r="E11890" t="s">
        <v>91</v>
      </c>
      <c r="G11890">
        <v>15.55</v>
      </c>
      <c r="H11890">
        <v>2017</v>
      </c>
      <c r="I11890">
        <v>1</v>
      </c>
      <c r="J11890">
        <v>17</v>
      </c>
      <c r="K11890">
        <v>23</v>
      </c>
      <c r="L11890">
        <v>32</v>
      </c>
      <c r="M11890" t="s">
        <v>899</v>
      </c>
      <c r="N11890" t="s">
        <v>860</v>
      </c>
      <c r="O11890" t="s">
        <v>799</v>
      </c>
      <c r="Q11890" t="s">
        <v>627</v>
      </c>
      <c r="R11890" t="str">
        <f t="shared" ref="R11890:R11952" si="671">IF(WEEKDAY(DATE(H11890,I11890,J11890),2) &lt; 6, "Weekday", "Weekend")</f>
        <v>Weekday</v>
      </c>
      <c r="S11890" s="27">
        <f t="shared" ref="S11890:S11952" si="672">DATE(H11890,I11890,J11890)</f>
        <v>42752</v>
      </c>
      <c r="V11890" t="str">
        <f t="shared" si="670"/>
        <v/>
      </c>
    </row>
    <row r="11891" spans="1:51" x14ac:dyDescent="0.25">
      <c r="A11891" t="s">
        <v>391</v>
      </c>
      <c r="B11891" t="s">
        <v>218</v>
      </c>
      <c r="C11891">
        <v>171765220</v>
      </c>
      <c r="D11891">
        <v>264</v>
      </c>
      <c r="E11891" t="s">
        <v>91</v>
      </c>
      <c r="G11891">
        <v>15.552</v>
      </c>
      <c r="H11891">
        <v>2017</v>
      </c>
      <c r="I11891">
        <v>6</v>
      </c>
      <c r="J11891">
        <v>22</v>
      </c>
      <c r="K11891">
        <v>14</v>
      </c>
      <c r="L11891">
        <v>48</v>
      </c>
      <c r="M11891" t="s">
        <v>900</v>
      </c>
      <c r="N11891" t="s">
        <v>860</v>
      </c>
      <c r="O11891" t="s">
        <v>799</v>
      </c>
      <c r="Q11891" t="s">
        <v>627</v>
      </c>
      <c r="R11891" t="str">
        <f t="shared" si="671"/>
        <v>Weekday</v>
      </c>
      <c r="S11891" s="27">
        <f t="shared" si="672"/>
        <v>42908</v>
      </c>
      <c r="V11891" t="str">
        <f t="shared" si="670"/>
        <v/>
      </c>
      <c r="AX11891" s="27"/>
      <c r="AY11891" s="27"/>
    </row>
    <row r="11892" spans="1:51" x14ac:dyDescent="0.25">
      <c r="A11892" t="s">
        <v>391</v>
      </c>
      <c r="B11892" t="s">
        <v>218</v>
      </c>
      <c r="C11892">
        <v>170555068</v>
      </c>
      <c r="D11892">
        <v>264</v>
      </c>
      <c r="E11892" t="s">
        <v>91</v>
      </c>
      <c r="G11892">
        <v>15.577999999999999</v>
      </c>
      <c r="H11892">
        <v>2017</v>
      </c>
      <c r="I11892">
        <v>2</v>
      </c>
      <c r="J11892">
        <v>22</v>
      </c>
      <c r="K11892">
        <v>8</v>
      </c>
      <c r="L11892">
        <v>24</v>
      </c>
      <c r="M11892" t="s">
        <v>900</v>
      </c>
      <c r="N11892" t="s">
        <v>860</v>
      </c>
      <c r="O11892" t="s">
        <v>799</v>
      </c>
      <c r="Q11892" t="s">
        <v>627</v>
      </c>
      <c r="R11892" t="str">
        <f t="shared" si="671"/>
        <v>Weekday</v>
      </c>
      <c r="S11892" s="27">
        <f t="shared" si="672"/>
        <v>42788</v>
      </c>
      <c r="V11892" t="str">
        <f t="shared" si="670"/>
        <v/>
      </c>
      <c r="AX11892" s="27"/>
      <c r="AY11892" s="27"/>
    </row>
    <row r="11893" spans="1:51" x14ac:dyDescent="0.25">
      <c r="A11893" t="s">
        <v>391</v>
      </c>
      <c r="S11893" s="27"/>
      <c r="V11893" t="str">
        <f t="shared" si="670"/>
        <v/>
      </c>
      <c r="AX11893" s="27"/>
      <c r="AY11893" s="27"/>
    </row>
    <row r="11894" spans="1:51" x14ac:dyDescent="0.25">
      <c r="A11894" t="s">
        <v>391</v>
      </c>
      <c r="S11894" s="27"/>
      <c r="V11894" t="str">
        <f t="shared" si="670"/>
        <v/>
      </c>
    </row>
    <row r="11895" spans="1:51" x14ac:dyDescent="0.25">
      <c r="A11895" t="s">
        <v>391</v>
      </c>
      <c r="S11895" s="27"/>
      <c r="V11895" t="str">
        <f t="shared" si="670"/>
        <v/>
      </c>
    </row>
    <row r="11896" spans="1:51" x14ac:dyDescent="0.25">
      <c r="A11896" t="s">
        <v>391</v>
      </c>
      <c r="B11896" t="s">
        <v>218</v>
      </c>
      <c r="C11896">
        <v>170355031</v>
      </c>
      <c r="D11896">
        <v>264</v>
      </c>
      <c r="E11896" t="s">
        <v>91</v>
      </c>
      <c r="G11896">
        <v>15.61</v>
      </c>
      <c r="H11896">
        <v>2017</v>
      </c>
      <c r="I11896">
        <v>1</v>
      </c>
      <c r="J11896">
        <v>31</v>
      </c>
      <c r="K11896">
        <v>6</v>
      </c>
      <c r="L11896">
        <v>46</v>
      </c>
      <c r="M11896" t="s">
        <v>900</v>
      </c>
      <c r="N11896" t="s">
        <v>860</v>
      </c>
      <c r="O11896" t="s">
        <v>799</v>
      </c>
      <c r="Q11896" t="s">
        <v>627</v>
      </c>
      <c r="R11896" t="str">
        <f t="shared" si="671"/>
        <v>Weekday</v>
      </c>
      <c r="S11896" s="27">
        <f t="shared" si="672"/>
        <v>42766</v>
      </c>
      <c r="V11896" t="str">
        <f t="shared" si="670"/>
        <v/>
      </c>
      <c r="AE11896" s="27"/>
      <c r="AG11896" s="27"/>
      <c r="AX11896" s="27"/>
      <c r="AY11896" s="27"/>
    </row>
    <row r="11897" spans="1:51" x14ac:dyDescent="0.25">
      <c r="A11897" t="s">
        <v>391</v>
      </c>
      <c r="S11897" s="27"/>
      <c r="V11897" t="str">
        <f t="shared" si="670"/>
        <v/>
      </c>
      <c r="AX11897" s="27"/>
      <c r="AY11897" s="27"/>
    </row>
    <row r="11898" spans="1:51" x14ac:dyDescent="0.25">
      <c r="A11898" t="s">
        <v>391</v>
      </c>
      <c r="B11898" t="s">
        <v>218</v>
      </c>
      <c r="C11898">
        <v>172025214</v>
      </c>
      <c r="D11898">
        <v>264</v>
      </c>
      <c r="E11898" t="s">
        <v>91</v>
      </c>
      <c r="G11898">
        <v>15.638999999999999</v>
      </c>
      <c r="H11898">
        <v>2017</v>
      </c>
      <c r="I11898">
        <v>7</v>
      </c>
      <c r="J11898">
        <v>15</v>
      </c>
      <c r="K11898">
        <v>1</v>
      </c>
      <c r="L11898">
        <v>40</v>
      </c>
      <c r="M11898" t="s">
        <v>900</v>
      </c>
      <c r="N11898" t="s">
        <v>171</v>
      </c>
      <c r="O11898" t="s">
        <v>799</v>
      </c>
      <c r="Q11898" t="s">
        <v>627</v>
      </c>
      <c r="R11898" t="str">
        <f t="shared" si="671"/>
        <v>Weekend</v>
      </c>
      <c r="S11898" s="27">
        <f t="shared" si="672"/>
        <v>42931</v>
      </c>
      <c r="V11898" t="str">
        <f t="shared" si="670"/>
        <v/>
      </c>
      <c r="AX11898" s="27"/>
      <c r="AY11898" s="27"/>
    </row>
    <row r="11899" spans="1:51" x14ac:dyDescent="0.25">
      <c r="A11899" t="s">
        <v>391</v>
      </c>
      <c r="B11899" t="s">
        <v>218</v>
      </c>
      <c r="C11899">
        <v>171285666</v>
      </c>
      <c r="D11899">
        <v>264</v>
      </c>
      <c r="E11899" t="s">
        <v>91</v>
      </c>
      <c r="G11899">
        <v>15.657</v>
      </c>
      <c r="H11899">
        <v>2017</v>
      </c>
      <c r="I11899">
        <v>4</v>
      </c>
      <c r="J11899">
        <v>30</v>
      </c>
      <c r="K11899">
        <v>3</v>
      </c>
      <c r="L11899">
        <v>9</v>
      </c>
      <c r="M11899" t="s">
        <v>900</v>
      </c>
      <c r="N11899" t="s">
        <v>170</v>
      </c>
      <c r="O11899" t="s">
        <v>799</v>
      </c>
      <c r="Q11899" t="s">
        <v>627</v>
      </c>
      <c r="R11899" t="str">
        <f t="shared" si="671"/>
        <v>Weekend</v>
      </c>
      <c r="S11899" s="27">
        <f t="shared" si="672"/>
        <v>42855</v>
      </c>
      <c r="V11899" t="str">
        <f t="shared" si="670"/>
        <v/>
      </c>
      <c r="AE11899" s="27"/>
      <c r="AG11899" s="27"/>
      <c r="AX11899" s="27"/>
      <c r="AY11899" s="27"/>
    </row>
    <row r="11900" spans="1:51" x14ac:dyDescent="0.25">
      <c r="A11900" t="s">
        <v>391</v>
      </c>
      <c r="B11900" t="s">
        <v>218</v>
      </c>
      <c r="C11900">
        <v>160415274</v>
      </c>
      <c r="D11900">
        <v>264</v>
      </c>
      <c r="E11900" t="s">
        <v>91</v>
      </c>
      <c r="G11900">
        <v>15.771000000000001</v>
      </c>
      <c r="H11900">
        <v>2016</v>
      </c>
      <c r="I11900">
        <v>2</v>
      </c>
      <c r="J11900">
        <v>10</v>
      </c>
      <c r="K11900">
        <v>18</v>
      </c>
      <c r="L11900">
        <v>13</v>
      </c>
      <c r="M11900" t="s">
        <v>899</v>
      </c>
      <c r="N11900" t="s">
        <v>171</v>
      </c>
      <c r="O11900" t="s">
        <v>799</v>
      </c>
      <c r="Q11900" t="s">
        <v>626</v>
      </c>
      <c r="R11900" t="str">
        <f t="shared" si="671"/>
        <v>Weekday</v>
      </c>
      <c r="S11900" s="27">
        <f t="shared" si="672"/>
        <v>42410</v>
      </c>
      <c r="V11900" t="str">
        <f t="shared" si="670"/>
        <v/>
      </c>
      <c r="AE11900" s="27"/>
      <c r="AG11900" s="27"/>
      <c r="AX11900" s="27"/>
      <c r="AY11900" s="27"/>
    </row>
    <row r="11901" spans="1:51" x14ac:dyDescent="0.25">
      <c r="A11901" t="s">
        <v>391</v>
      </c>
      <c r="B11901" t="s">
        <v>218</v>
      </c>
      <c r="C11901">
        <v>171035313</v>
      </c>
      <c r="D11901">
        <v>264</v>
      </c>
      <c r="E11901" t="s">
        <v>91</v>
      </c>
      <c r="G11901">
        <v>15.7</v>
      </c>
      <c r="H11901">
        <v>2017</v>
      </c>
      <c r="I11901">
        <v>3</v>
      </c>
      <c r="J11901">
        <v>30</v>
      </c>
      <c r="K11901">
        <v>7</v>
      </c>
      <c r="L11901">
        <v>37</v>
      </c>
      <c r="M11901" t="s">
        <v>900</v>
      </c>
      <c r="N11901" t="s">
        <v>860</v>
      </c>
      <c r="O11901" t="s">
        <v>799</v>
      </c>
      <c r="Q11901" t="s">
        <v>627</v>
      </c>
      <c r="R11901" t="str">
        <f t="shared" si="671"/>
        <v>Weekday</v>
      </c>
      <c r="S11901" s="27">
        <f t="shared" si="672"/>
        <v>42824</v>
      </c>
      <c r="V11901" t="str">
        <f t="shared" si="670"/>
        <v/>
      </c>
      <c r="AE11901" s="27"/>
      <c r="AG11901" s="27"/>
      <c r="AX11901" s="27"/>
      <c r="AY11901" s="27"/>
    </row>
    <row r="11902" spans="1:51" x14ac:dyDescent="0.25">
      <c r="A11902" t="s">
        <v>391</v>
      </c>
      <c r="B11902" t="s">
        <v>218</v>
      </c>
      <c r="C11902">
        <v>170515030</v>
      </c>
      <c r="D11902">
        <v>264</v>
      </c>
      <c r="E11902" t="s">
        <v>91</v>
      </c>
      <c r="G11902">
        <v>15.701000000000001</v>
      </c>
      <c r="H11902">
        <v>2017</v>
      </c>
      <c r="I11902">
        <v>2</v>
      </c>
      <c r="J11902">
        <v>10</v>
      </c>
      <c r="K11902">
        <v>12</v>
      </c>
      <c r="L11902">
        <v>33</v>
      </c>
      <c r="M11902" t="s">
        <v>900</v>
      </c>
      <c r="N11902" t="s">
        <v>860</v>
      </c>
      <c r="O11902" t="s">
        <v>799</v>
      </c>
      <c r="Q11902" t="s">
        <v>627</v>
      </c>
      <c r="R11902" t="str">
        <f t="shared" si="671"/>
        <v>Weekday</v>
      </c>
      <c r="S11902" s="27">
        <f t="shared" si="672"/>
        <v>42776</v>
      </c>
      <c r="V11902" t="str">
        <f t="shared" si="670"/>
        <v/>
      </c>
      <c r="AE11902" s="27"/>
      <c r="AG11902" s="27"/>
      <c r="AX11902" s="27"/>
      <c r="AY11902" s="27"/>
    </row>
    <row r="11903" spans="1:51" x14ac:dyDescent="0.25">
      <c r="A11903" t="s">
        <v>391</v>
      </c>
      <c r="B11903" t="s">
        <v>218</v>
      </c>
      <c r="C11903">
        <v>170605311</v>
      </c>
      <c r="D11903">
        <v>264</v>
      </c>
      <c r="E11903" t="s">
        <v>91</v>
      </c>
      <c r="G11903">
        <v>15.74</v>
      </c>
      <c r="H11903">
        <v>2017</v>
      </c>
      <c r="I11903">
        <v>2</v>
      </c>
      <c r="J11903">
        <v>25</v>
      </c>
      <c r="K11903">
        <v>18</v>
      </c>
      <c r="L11903">
        <v>55</v>
      </c>
      <c r="M11903" t="s">
        <v>900</v>
      </c>
      <c r="N11903" t="s">
        <v>171</v>
      </c>
      <c r="O11903" t="s">
        <v>799</v>
      </c>
      <c r="Q11903" t="s">
        <v>626</v>
      </c>
      <c r="R11903" t="str">
        <f t="shared" si="671"/>
        <v>Weekend</v>
      </c>
      <c r="S11903" s="27">
        <f t="shared" si="672"/>
        <v>42791</v>
      </c>
      <c r="V11903" t="str">
        <f t="shared" si="670"/>
        <v/>
      </c>
    </row>
    <row r="11904" spans="1:51" x14ac:dyDescent="0.25">
      <c r="A11904" t="s">
        <v>391</v>
      </c>
      <c r="B11904" t="s">
        <v>218</v>
      </c>
      <c r="C11904">
        <v>171755261</v>
      </c>
      <c r="D11904">
        <v>264</v>
      </c>
      <c r="E11904" t="s">
        <v>91</v>
      </c>
      <c r="G11904">
        <v>15.749000000000001</v>
      </c>
      <c r="H11904">
        <v>2017</v>
      </c>
      <c r="I11904">
        <v>6</v>
      </c>
      <c r="J11904">
        <v>22</v>
      </c>
      <c r="K11904">
        <v>21</v>
      </c>
      <c r="L11904">
        <v>43</v>
      </c>
      <c r="M11904" t="s">
        <v>900</v>
      </c>
      <c r="N11904" t="s">
        <v>860</v>
      </c>
      <c r="O11904" t="s">
        <v>799</v>
      </c>
      <c r="Q11904" t="s">
        <v>626</v>
      </c>
      <c r="R11904" t="str">
        <f t="shared" si="671"/>
        <v>Weekday</v>
      </c>
      <c r="S11904" s="27">
        <f t="shared" si="672"/>
        <v>42908</v>
      </c>
      <c r="V11904" t="str">
        <f t="shared" si="670"/>
        <v/>
      </c>
      <c r="AX11904" s="27"/>
      <c r="AY11904" s="27"/>
    </row>
    <row r="11905" spans="1:51" x14ac:dyDescent="0.25">
      <c r="A11905" t="s">
        <v>391</v>
      </c>
      <c r="B11905" t="s">
        <v>218</v>
      </c>
      <c r="C11905">
        <v>173355023</v>
      </c>
      <c r="D11905">
        <v>264</v>
      </c>
      <c r="E11905" t="s">
        <v>91</v>
      </c>
      <c r="G11905">
        <v>15.754</v>
      </c>
      <c r="H11905">
        <v>2017</v>
      </c>
      <c r="I11905">
        <v>11</v>
      </c>
      <c r="J11905">
        <v>30</v>
      </c>
      <c r="K11905">
        <v>18</v>
      </c>
      <c r="L11905">
        <v>35</v>
      </c>
      <c r="M11905" t="s">
        <v>900</v>
      </c>
      <c r="N11905" t="s">
        <v>171</v>
      </c>
      <c r="O11905" t="s">
        <v>799</v>
      </c>
      <c r="Q11905" t="s">
        <v>626</v>
      </c>
      <c r="R11905" t="str">
        <f t="shared" si="671"/>
        <v>Weekday</v>
      </c>
      <c r="S11905" s="27">
        <f t="shared" si="672"/>
        <v>43069</v>
      </c>
      <c r="V11905" t="str">
        <f t="shared" si="670"/>
        <v/>
      </c>
      <c r="AE11905" s="27"/>
      <c r="AG11905" s="27"/>
      <c r="AX11905" s="27"/>
      <c r="AY11905" s="27"/>
    </row>
    <row r="11906" spans="1:51" x14ac:dyDescent="0.25">
      <c r="A11906" t="s">
        <v>391</v>
      </c>
      <c r="S11906" s="27"/>
      <c r="V11906" t="str">
        <f t="shared" si="670"/>
        <v/>
      </c>
      <c r="AX11906" s="27"/>
      <c r="AY11906" s="27"/>
    </row>
    <row r="11907" spans="1:51" x14ac:dyDescent="0.25">
      <c r="A11907" t="s">
        <v>391</v>
      </c>
      <c r="B11907" t="s">
        <v>218</v>
      </c>
      <c r="C11907">
        <v>173355019</v>
      </c>
      <c r="D11907">
        <v>264</v>
      </c>
      <c r="E11907" t="s">
        <v>91</v>
      </c>
      <c r="G11907">
        <v>15.775</v>
      </c>
      <c r="H11907">
        <v>2017</v>
      </c>
      <c r="I11907">
        <v>11</v>
      </c>
      <c r="J11907">
        <v>30</v>
      </c>
      <c r="K11907">
        <v>18</v>
      </c>
      <c r="L11907">
        <v>35</v>
      </c>
      <c r="M11907" t="s">
        <v>900</v>
      </c>
      <c r="N11907" t="s">
        <v>171</v>
      </c>
      <c r="O11907" t="s">
        <v>799</v>
      </c>
      <c r="Q11907" t="s">
        <v>626</v>
      </c>
      <c r="R11907" t="str">
        <f t="shared" si="671"/>
        <v>Weekday</v>
      </c>
      <c r="S11907" s="27">
        <f t="shared" si="672"/>
        <v>43069</v>
      </c>
      <c r="V11907" t="str">
        <f t="shared" ref="V11907:V11970" si="673">T11907&amp;U11907</f>
        <v/>
      </c>
      <c r="AX11907" s="27"/>
      <c r="AY11907" s="27"/>
    </row>
    <row r="11908" spans="1:51" x14ac:dyDescent="0.25">
      <c r="A11908" t="s">
        <v>391</v>
      </c>
      <c r="B11908" t="s">
        <v>218</v>
      </c>
      <c r="C11908">
        <v>173235263</v>
      </c>
      <c r="D11908">
        <v>264</v>
      </c>
      <c r="E11908" t="s">
        <v>91</v>
      </c>
      <c r="G11908">
        <v>15.840999999999999</v>
      </c>
      <c r="H11908">
        <v>2017</v>
      </c>
      <c r="I11908">
        <v>11</v>
      </c>
      <c r="J11908">
        <v>16</v>
      </c>
      <c r="K11908">
        <v>15</v>
      </c>
      <c r="L11908">
        <v>40</v>
      </c>
      <c r="M11908" t="s">
        <v>900</v>
      </c>
      <c r="N11908" t="s">
        <v>404</v>
      </c>
      <c r="O11908" t="s">
        <v>799</v>
      </c>
      <c r="Q11908" t="s">
        <v>626</v>
      </c>
      <c r="R11908" t="str">
        <f t="shared" si="671"/>
        <v>Weekday</v>
      </c>
      <c r="S11908" s="27">
        <f t="shared" si="672"/>
        <v>43055</v>
      </c>
      <c r="V11908" t="str">
        <f t="shared" si="673"/>
        <v/>
      </c>
      <c r="AX11908" s="27"/>
      <c r="AY11908" s="27"/>
    </row>
    <row r="11909" spans="1:51" x14ac:dyDescent="0.25">
      <c r="A11909" t="s">
        <v>391</v>
      </c>
      <c r="S11909" s="27"/>
      <c r="V11909" t="str">
        <f t="shared" si="673"/>
        <v/>
      </c>
    </row>
    <row r="11910" spans="1:51" x14ac:dyDescent="0.25">
      <c r="A11910" t="s">
        <v>391</v>
      </c>
      <c r="S11910" s="27"/>
      <c r="V11910" t="str">
        <f t="shared" si="673"/>
        <v/>
      </c>
      <c r="AE11910" s="27"/>
      <c r="AG11910" s="27"/>
      <c r="AX11910" s="27"/>
      <c r="AY11910" s="27"/>
    </row>
    <row r="11911" spans="1:51" x14ac:dyDescent="0.25">
      <c r="A11911" t="s">
        <v>391</v>
      </c>
      <c r="B11911" t="s">
        <v>218</v>
      </c>
      <c r="C11911">
        <v>173085128</v>
      </c>
      <c r="D11911">
        <v>264</v>
      </c>
      <c r="E11911" t="s">
        <v>91</v>
      </c>
      <c r="G11911">
        <v>15.888999999999999</v>
      </c>
      <c r="H11911">
        <v>2017</v>
      </c>
      <c r="I11911">
        <v>10</v>
      </c>
      <c r="J11911">
        <v>27</v>
      </c>
      <c r="K11911">
        <v>14</v>
      </c>
      <c r="L11911">
        <v>50</v>
      </c>
      <c r="M11911" t="s">
        <v>900</v>
      </c>
      <c r="N11911" t="s">
        <v>860</v>
      </c>
      <c r="O11911" t="s">
        <v>799</v>
      </c>
      <c r="Q11911" t="s">
        <v>626</v>
      </c>
      <c r="R11911" t="str">
        <f t="shared" si="671"/>
        <v>Weekday</v>
      </c>
      <c r="S11911" s="27">
        <f t="shared" si="672"/>
        <v>43035</v>
      </c>
      <c r="V11911" t="str">
        <f t="shared" si="673"/>
        <v/>
      </c>
    </row>
    <row r="11912" spans="1:51" x14ac:dyDescent="0.25">
      <c r="A11912" t="s">
        <v>391</v>
      </c>
      <c r="S11912" s="27"/>
      <c r="V11912" t="str">
        <f t="shared" si="673"/>
        <v/>
      </c>
    </row>
    <row r="11913" spans="1:51" x14ac:dyDescent="0.25">
      <c r="A11913" t="s">
        <v>391</v>
      </c>
      <c r="S11913" s="27"/>
      <c r="V11913" t="str">
        <f t="shared" si="673"/>
        <v/>
      </c>
      <c r="AE11913" s="27"/>
      <c r="AG11913" s="27"/>
      <c r="AX11913" s="27"/>
      <c r="AY11913" s="27"/>
    </row>
    <row r="11914" spans="1:51" x14ac:dyDescent="0.25">
      <c r="A11914" t="s">
        <v>391</v>
      </c>
      <c r="B11914" t="s">
        <v>218</v>
      </c>
      <c r="C11914">
        <v>163375029</v>
      </c>
      <c r="D11914">
        <v>264</v>
      </c>
      <c r="E11914" t="s">
        <v>91</v>
      </c>
      <c r="G11914">
        <v>15.923999999999999</v>
      </c>
      <c r="H11914">
        <v>2016</v>
      </c>
      <c r="I11914">
        <v>11</v>
      </c>
      <c r="J11914">
        <v>30</v>
      </c>
      <c r="K11914">
        <v>6</v>
      </c>
      <c r="L11914">
        <v>8</v>
      </c>
      <c r="M11914" t="s">
        <v>900</v>
      </c>
      <c r="N11914" t="s">
        <v>171</v>
      </c>
      <c r="O11914" t="s">
        <v>799</v>
      </c>
      <c r="Q11914" t="s">
        <v>626</v>
      </c>
      <c r="R11914" t="str">
        <f t="shared" si="671"/>
        <v>Weekday</v>
      </c>
      <c r="S11914" s="27">
        <f t="shared" si="672"/>
        <v>42704</v>
      </c>
      <c r="V11914" t="str">
        <f t="shared" si="673"/>
        <v/>
      </c>
      <c r="AX11914" s="27"/>
      <c r="AY11914" s="27"/>
    </row>
    <row r="11915" spans="1:51" x14ac:dyDescent="0.25">
      <c r="A11915" t="s">
        <v>391</v>
      </c>
      <c r="B11915" t="s">
        <v>218</v>
      </c>
      <c r="C11915">
        <v>170265059</v>
      </c>
      <c r="D11915">
        <v>264</v>
      </c>
      <c r="E11915" t="s">
        <v>91</v>
      </c>
      <c r="G11915">
        <v>15.933999999999999</v>
      </c>
      <c r="H11915">
        <v>2017</v>
      </c>
      <c r="I11915">
        <v>1</v>
      </c>
      <c r="J11915">
        <v>24</v>
      </c>
      <c r="K11915">
        <v>6</v>
      </c>
      <c r="L11915">
        <v>40</v>
      </c>
      <c r="M11915" t="s">
        <v>900</v>
      </c>
      <c r="N11915" t="s">
        <v>171</v>
      </c>
      <c r="O11915" t="s">
        <v>799</v>
      </c>
      <c r="Q11915" t="s">
        <v>626</v>
      </c>
      <c r="R11915" t="str">
        <f t="shared" si="671"/>
        <v>Weekday</v>
      </c>
      <c r="S11915" s="27">
        <f t="shared" si="672"/>
        <v>42759</v>
      </c>
      <c r="V11915" t="str">
        <f t="shared" si="673"/>
        <v/>
      </c>
    </row>
    <row r="11916" spans="1:51" x14ac:dyDescent="0.25">
      <c r="A11916" t="s">
        <v>391</v>
      </c>
      <c r="S11916" s="27"/>
      <c r="V11916" t="str">
        <f t="shared" si="673"/>
        <v/>
      </c>
      <c r="AE11916" s="27"/>
      <c r="AG11916" s="27"/>
      <c r="AX11916" s="27"/>
      <c r="AY11916" s="27"/>
    </row>
    <row r="11917" spans="1:51" x14ac:dyDescent="0.25">
      <c r="A11917" t="s">
        <v>391</v>
      </c>
      <c r="B11917" t="s">
        <v>218</v>
      </c>
      <c r="C11917">
        <v>172425391</v>
      </c>
      <c r="D11917">
        <v>264</v>
      </c>
      <c r="E11917" t="s">
        <v>91</v>
      </c>
      <c r="G11917">
        <v>15.955</v>
      </c>
      <c r="H11917">
        <v>2017</v>
      </c>
      <c r="I11917">
        <v>8</v>
      </c>
      <c r="J11917">
        <v>29</v>
      </c>
      <c r="K11917">
        <v>17</v>
      </c>
      <c r="L11917">
        <v>5</v>
      </c>
      <c r="M11917" t="s">
        <v>900</v>
      </c>
      <c r="N11917" t="s">
        <v>171</v>
      </c>
      <c r="O11917" t="s">
        <v>799</v>
      </c>
      <c r="Q11917" t="s">
        <v>624</v>
      </c>
      <c r="R11917" t="str">
        <f t="shared" si="671"/>
        <v>Weekday</v>
      </c>
      <c r="S11917" s="27">
        <f t="shared" si="672"/>
        <v>42976</v>
      </c>
      <c r="V11917" t="str">
        <f t="shared" si="673"/>
        <v/>
      </c>
    </row>
    <row r="11918" spans="1:51" x14ac:dyDescent="0.25">
      <c r="A11918" t="s">
        <v>391</v>
      </c>
      <c r="S11918" s="27"/>
      <c r="V11918" t="str">
        <f t="shared" si="673"/>
        <v/>
      </c>
      <c r="AE11918" s="27"/>
      <c r="AG11918" s="27"/>
      <c r="AX11918" s="27"/>
      <c r="AY11918" s="27"/>
    </row>
    <row r="11919" spans="1:51" x14ac:dyDescent="0.25">
      <c r="A11919" t="s">
        <v>391</v>
      </c>
      <c r="B11919" t="s">
        <v>218</v>
      </c>
      <c r="C11919">
        <v>171875069</v>
      </c>
      <c r="D11919">
        <v>264</v>
      </c>
      <c r="E11919" t="s">
        <v>91</v>
      </c>
      <c r="G11919">
        <v>15.98</v>
      </c>
      <c r="H11919">
        <v>2017</v>
      </c>
      <c r="I11919">
        <v>6</v>
      </c>
      <c r="J11919">
        <v>28</v>
      </c>
      <c r="K11919">
        <v>23</v>
      </c>
      <c r="L11919">
        <v>10</v>
      </c>
      <c r="M11919" t="s">
        <v>899</v>
      </c>
      <c r="N11919" t="s">
        <v>860</v>
      </c>
      <c r="O11919" t="s">
        <v>799</v>
      </c>
      <c r="Q11919" t="s">
        <v>624</v>
      </c>
      <c r="R11919" t="str">
        <f t="shared" si="671"/>
        <v>Weekday</v>
      </c>
      <c r="S11919" s="27">
        <f t="shared" si="672"/>
        <v>42914</v>
      </c>
      <c r="V11919" t="str">
        <f t="shared" si="673"/>
        <v/>
      </c>
      <c r="AE11919" s="27"/>
      <c r="AG11919" s="27"/>
      <c r="AX11919" s="27"/>
      <c r="AY11919" s="27"/>
    </row>
    <row r="11920" spans="1:51" x14ac:dyDescent="0.25">
      <c r="A11920" t="s">
        <v>391</v>
      </c>
      <c r="B11920" t="s">
        <v>218</v>
      </c>
      <c r="C11920">
        <v>162995115</v>
      </c>
      <c r="D11920">
        <v>264</v>
      </c>
      <c r="E11920" t="s">
        <v>91</v>
      </c>
      <c r="G11920">
        <v>15.984999999999999</v>
      </c>
      <c r="H11920">
        <v>2016</v>
      </c>
      <c r="I11920">
        <v>10</v>
      </c>
      <c r="J11920">
        <v>25</v>
      </c>
      <c r="K11920">
        <v>8</v>
      </c>
      <c r="L11920">
        <v>5</v>
      </c>
      <c r="M11920" t="s">
        <v>900</v>
      </c>
      <c r="N11920" t="s">
        <v>860</v>
      </c>
      <c r="O11920" t="s">
        <v>799</v>
      </c>
      <c r="Q11920" t="s">
        <v>624</v>
      </c>
      <c r="R11920" t="str">
        <f t="shared" si="671"/>
        <v>Weekday</v>
      </c>
      <c r="S11920" s="27">
        <f t="shared" si="672"/>
        <v>42668</v>
      </c>
      <c r="V11920" t="str">
        <f t="shared" si="673"/>
        <v/>
      </c>
      <c r="AX11920" s="27"/>
      <c r="AY11920" s="27"/>
    </row>
    <row r="11921" spans="1:51" x14ac:dyDescent="0.25">
      <c r="A11921" t="s">
        <v>391</v>
      </c>
      <c r="B11921" t="s">
        <v>218</v>
      </c>
      <c r="C11921">
        <v>140095220</v>
      </c>
      <c r="D11921">
        <v>264</v>
      </c>
      <c r="E11921" t="s">
        <v>91</v>
      </c>
      <c r="G11921">
        <v>16.007999999999999</v>
      </c>
      <c r="H11921">
        <v>2014</v>
      </c>
      <c r="I11921">
        <v>1</v>
      </c>
      <c r="J11921">
        <v>8</v>
      </c>
      <c r="K11921">
        <v>21</v>
      </c>
      <c r="L11921">
        <v>10</v>
      </c>
      <c r="M11921" t="s">
        <v>900</v>
      </c>
      <c r="N11921" t="s">
        <v>860</v>
      </c>
      <c r="O11921" t="s">
        <v>1933</v>
      </c>
      <c r="Q11921" t="s">
        <v>624</v>
      </c>
      <c r="R11921" t="str">
        <f t="shared" si="671"/>
        <v>Weekday</v>
      </c>
      <c r="S11921" s="27">
        <f t="shared" si="672"/>
        <v>41647</v>
      </c>
      <c r="V11921" t="str">
        <f t="shared" si="673"/>
        <v/>
      </c>
      <c r="AE11921" s="27"/>
      <c r="AG11921" s="27"/>
      <c r="AX11921" s="27"/>
      <c r="AY11921" s="27"/>
    </row>
    <row r="11922" spans="1:51" x14ac:dyDescent="0.25">
      <c r="A11922" t="s">
        <v>391</v>
      </c>
      <c r="B11922" t="s">
        <v>218</v>
      </c>
      <c r="C11922">
        <v>171455046</v>
      </c>
      <c r="D11922">
        <v>264</v>
      </c>
      <c r="E11922" t="s">
        <v>91</v>
      </c>
      <c r="G11922">
        <v>16</v>
      </c>
      <c r="H11922">
        <v>2017</v>
      </c>
      <c r="I11922">
        <v>5</v>
      </c>
      <c r="J11922">
        <v>24</v>
      </c>
      <c r="K11922">
        <v>0</v>
      </c>
      <c r="L11922">
        <v>22</v>
      </c>
      <c r="M11922" t="s">
        <v>900</v>
      </c>
      <c r="N11922" t="s">
        <v>860</v>
      </c>
      <c r="O11922" t="s">
        <v>799</v>
      </c>
      <c r="Q11922" t="s">
        <v>624</v>
      </c>
      <c r="R11922" t="str">
        <f t="shared" si="671"/>
        <v>Weekday</v>
      </c>
      <c r="S11922" s="27">
        <f t="shared" si="672"/>
        <v>42879</v>
      </c>
      <c r="V11922" t="str">
        <f t="shared" si="673"/>
        <v/>
      </c>
    </row>
    <row r="11923" spans="1:51" x14ac:dyDescent="0.25">
      <c r="A11923" t="s">
        <v>391</v>
      </c>
      <c r="B11923" t="s">
        <v>218</v>
      </c>
      <c r="C11923">
        <v>173485115</v>
      </c>
      <c r="D11923">
        <v>264</v>
      </c>
      <c r="E11923" t="s">
        <v>91</v>
      </c>
      <c r="G11923">
        <v>16.006</v>
      </c>
      <c r="H11923">
        <v>2017</v>
      </c>
      <c r="I11923">
        <v>12</v>
      </c>
      <c r="J11923">
        <v>14</v>
      </c>
      <c r="K11923">
        <v>7</v>
      </c>
      <c r="L11923">
        <v>46</v>
      </c>
      <c r="M11923" t="s">
        <v>900</v>
      </c>
      <c r="N11923" t="s">
        <v>404</v>
      </c>
      <c r="O11923" t="s">
        <v>799</v>
      </c>
      <c r="Q11923" t="s">
        <v>624</v>
      </c>
      <c r="R11923" t="str">
        <f t="shared" si="671"/>
        <v>Weekday</v>
      </c>
      <c r="S11923" s="27">
        <f t="shared" si="672"/>
        <v>43083</v>
      </c>
      <c r="V11923" t="str">
        <f t="shared" si="673"/>
        <v/>
      </c>
      <c r="AX11923" s="27"/>
      <c r="AY11923" s="27"/>
    </row>
    <row r="11924" spans="1:51" x14ac:dyDescent="0.25">
      <c r="A11924" t="s">
        <v>391</v>
      </c>
      <c r="S11924" s="27"/>
      <c r="V11924" t="str">
        <f t="shared" si="673"/>
        <v/>
      </c>
    </row>
    <row r="11925" spans="1:51" x14ac:dyDescent="0.25">
      <c r="A11925" t="s">
        <v>391</v>
      </c>
      <c r="B11925" t="s">
        <v>218</v>
      </c>
      <c r="C11925">
        <v>150115050</v>
      </c>
      <c r="D11925">
        <v>264</v>
      </c>
      <c r="E11925" t="s">
        <v>91</v>
      </c>
      <c r="G11925">
        <v>16.029</v>
      </c>
      <c r="H11925">
        <v>2015</v>
      </c>
      <c r="I11925">
        <v>1</v>
      </c>
      <c r="J11925">
        <v>10</v>
      </c>
      <c r="K11925">
        <v>13</v>
      </c>
      <c r="L11925">
        <v>31</v>
      </c>
      <c r="M11925" t="s">
        <v>900</v>
      </c>
      <c r="N11925" t="s">
        <v>171</v>
      </c>
      <c r="O11925" t="s">
        <v>799</v>
      </c>
      <c r="Q11925" t="s">
        <v>624</v>
      </c>
      <c r="R11925" t="str">
        <f t="shared" si="671"/>
        <v>Weekend</v>
      </c>
      <c r="S11925" s="27">
        <f t="shared" si="672"/>
        <v>42014</v>
      </c>
      <c r="V11925" t="str">
        <f t="shared" si="673"/>
        <v/>
      </c>
      <c r="AE11925" s="27"/>
      <c r="AG11925" s="27"/>
      <c r="AX11925" s="27"/>
      <c r="AY11925" s="27"/>
    </row>
    <row r="11926" spans="1:51" x14ac:dyDescent="0.25">
      <c r="A11926" t="s">
        <v>391</v>
      </c>
      <c r="B11926" t="s">
        <v>218</v>
      </c>
      <c r="C11926">
        <v>142785117</v>
      </c>
      <c r="D11926">
        <v>264</v>
      </c>
      <c r="E11926" t="s">
        <v>91</v>
      </c>
      <c r="G11926">
        <v>15.791</v>
      </c>
      <c r="H11926">
        <v>2014</v>
      </c>
      <c r="I11926">
        <v>10</v>
      </c>
      <c r="J11926">
        <v>1</v>
      </c>
      <c r="K11926">
        <v>7</v>
      </c>
      <c r="L11926">
        <v>41</v>
      </c>
      <c r="M11926" t="s">
        <v>900</v>
      </c>
      <c r="N11926" t="s">
        <v>860</v>
      </c>
      <c r="O11926" t="s">
        <v>799</v>
      </c>
      <c r="Q11926" t="s">
        <v>626</v>
      </c>
      <c r="R11926" t="str">
        <f t="shared" si="671"/>
        <v>Weekday</v>
      </c>
      <c r="S11926" s="27">
        <f t="shared" si="672"/>
        <v>41913</v>
      </c>
      <c r="V11926" t="str">
        <f t="shared" si="673"/>
        <v/>
      </c>
    </row>
    <row r="11927" spans="1:51" x14ac:dyDescent="0.25">
      <c r="A11927" t="s">
        <v>391</v>
      </c>
      <c r="S11927" s="27"/>
      <c r="V11927" t="str">
        <f t="shared" si="673"/>
        <v/>
      </c>
    </row>
    <row r="11928" spans="1:51" x14ac:dyDescent="0.25">
      <c r="A11928" t="s">
        <v>391</v>
      </c>
      <c r="B11928" t="s">
        <v>218</v>
      </c>
      <c r="C11928">
        <v>170055091</v>
      </c>
      <c r="D11928">
        <v>264</v>
      </c>
      <c r="E11928" t="s">
        <v>91</v>
      </c>
      <c r="G11928">
        <v>16.074999999999999</v>
      </c>
      <c r="H11928">
        <v>2017</v>
      </c>
      <c r="I11928">
        <v>1</v>
      </c>
      <c r="J11928">
        <v>4</v>
      </c>
      <c r="K11928">
        <v>16</v>
      </c>
      <c r="L11928">
        <v>58</v>
      </c>
      <c r="M11928" t="s">
        <v>900</v>
      </c>
      <c r="N11928" t="s">
        <v>860</v>
      </c>
      <c r="O11928" t="s">
        <v>799</v>
      </c>
      <c r="Q11928" t="s">
        <v>624</v>
      </c>
      <c r="R11928" t="str">
        <f t="shared" si="671"/>
        <v>Weekday</v>
      </c>
      <c r="S11928" s="27">
        <f t="shared" si="672"/>
        <v>42739</v>
      </c>
      <c r="V11928" t="str">
        <f t="shared" si="673"/>
        <v/>
      </c>
      <c r="AE11928" s="27"/>
      <c r="AG11928" s="27"/>
      <c r="AX11928" s="27"/>
      <c r="AY11928" s="27"/>
    </row>
    <row r="11929" spans="1:51" x14ac:dyDescent="0.25">
      <c r="A11929" t="s">
        <v>391</v>
      </c>
      <c r="S11929" s="27"/>
      <c r="V11929" t="str">
        <f t="shared" si="673"/>
        <v/>
      </c>
      <c r="AX11929" s="27"/>
      <c r="AY11929" s="27"/>
    </row>
    <row r="11930" spans="1:51" x14ac:dyDescent="0.25">
      <c r="A11930" t="s">
        <v>391</v>
      </c>
      <c r="S11930" s="27"/>
      <c r="V11930" t="str">
        <f t="shared" si="673"/>
        <v/>
      </c>
    </row>
    <row r="11931" spans="1:51" x14ac:dyDescent="0.25">
      <c r="A11931" t="s">
        <v>391</v>
      </c>
      <c r="S11931" s="27"/>
      <c r="V11931" t="str">
        <f t="shared" si="673"/>
        <v/>
      </c>
      <c r="AE11931" s="27"/>
      <c r="AO11931" s="27"/>
      <c r="AX11931" s="27"/>
      <c r="AY11931" s="27"/>
    </row>
    <row r="11932" spans="1:51" x14ac:dyDescent="0.25">
      <c r="A11932" t="s">
        <v>391</v>
      </c>
      <c r="S11932" s="27"/>
      <c r="V11932" t="str">
        <f t="shared" si="673"/>
        <v/>
      </c>
      <c r="AO11932" s="27"/>
      <c r="AX11932" s="27"/>
      <c r="AY11932" s="27"/>
    </row>
    <row r="11933" spans="1:51" x14ac:dyDescent="0.25">
      <c r="A11933" t="s">
        <v>391</v>
      </c>
      <c r="B11933" t="s">
        <v>218</v>
      </c>
      <c r="C11933">
        <v>140775331</v>
      </c>
      <c r="D11933">
        <v>264</v>
      </c>
      <c r="E11933" t="s">
        <v>91</v>
      </c>
      <c r="G11933">
        <v>16.081</v>
      </c>
      <c r="H11933">
        <v>2014</v>
      </c>
      <c r="I11933">
        <v>3</v>
      </c>
      <c r="J11933">
        <v>18</v>
      </c>
      <c r="K11933">
        <v>17</v>
      </c>
      <c r="L11933">
        <v>29</v>
      </c>
      <c r="M11933" t="s">
        <v>900</v>
      </c>
      <c r="N11933" t="s">
        <v>171</v>
      </c>
      <c r="O11933" t="s">
        <v>799</v>
      </c>
      <c r="Q11933" t="s">
        <v>624</v>
      </c>
      <c r="R11933" t="str">
        <f t="shared" si="671"/>
        <v>Weekday</v>
      </c>
      <c r="S11933" s="27">
        <f t="shared" si="672"/>
        <v>41716</v>
      </c>
      <c r="V11933" t="str">
        <f t="shared" si="673"/>
        <v/>
      </c>
      <c r="AE11933" s="27"/>
      <c r="AG11933" s="27"/>
      <c r="AX11933" s="27"/>
      <c r="AY11933" s="27"/>
    </row>
    <row r="11934" spans="1:51" x14ac:dyDescent="0.25">
      <c r="A11934" t="s">
        <v>391</v>
      </c>
      <c r="B11934" t="s">
        <v>218</v>
      </c>
      <c r="C11934">
        <v>140135045</v>
      </c>
      <c r="D11934">
        <v>264</v>
      </c>
      <c r="E11934" t="s">
        <v>91</v>
      </c>
      <c r="G11934">
        <v>16.192</v>
      </c>
      <c r="H11934">
        <v>2014</v>
      </c>
      <c r="I11934">
        <v>1</v>
      </c>
      <c r="J11934">
        <v>10</v>
      </c>
      <c r="K11934">
        <v>6</v>
      </c>
      <c r="L11934">
        <v>5</v>
      </c>
      <c r="M11934" t="s">
        <v>900</v>
      </c>
      <c r="N11934" t="s">
        <v>171</v>
      </c>
      <c r="O11934" t="s">
        <v>799</v>
      </c>
      <c r="Q11934" t="s">
        <v>622</v>
      </c>
      <c r="R11934" t="str">
        <f t="shared" si="671"/>
        <v>Weekday</v>
      </c>
      <c r="S11934" s="27">
        <f t="shared" si="672"/>
        <v>41649</v>
      </c>
      <c r="V11934" t="str">
        <f t="shared" si="673"/>
        <v/>
      </c>
      <c r="AE11934" s="27"/>
      <c r="AG11934" s="27"/>
      <c r="AX11934" s="27"/>
      <c r="AY11934" s="27"/>
    </row>
    <row r="11935" spans="1:51" x14ac:dyDescent="0.25">
      <c r="A11935" t="s">
        <v>391</v>
      </c>
      <c r="B11935" t="s">
        <v>218</v>
      </c>
      <c r="C11935">
        <v>151795247</v>
      </c>
      <c r="D11935">
        <v>264</v>
      </c>
      <c r="E11935" t="s">
        <v>91</v>
      </c>
      <c r="G11935">
        <v>15.952</v>
      </c>
      <c r="H11935">
        <v>2015</v>
      </c>
      <c r="I11935">
        <v>6</v>
      </c>
      <c r="J11935">
        <v>28</v>
      </c>
      <c r="K11935">
        <v>20</v>
      </c>
      <c r="L11935">
        <v>12</v>
      </c>
      <c r="M11935" t="s">
        <v>900</v>
      </c>
      <c r="N11935" t="s">
        <v>171</v>
      </c>
      <c r="O11935" t="s">
        <v>799</v>
      </c>
      <c r="Q11935" t="s">
        <v>624</v>
      </c>
      <c r="R11935" t="str">
        <f t="shared" si="671"/>
        <v>Weekend</v>
      </c>
      <c r="S11935" s="27">
        <f t="shared" si="672"/>
        <v>42183</v>
      </c>
      <c r="V11935" t="str">
        <f t="shared" si="673"/>
        <v/>
      </c>
      <c r="AE11935" s="27"/>
      <c r="AG11935" s="27"/>
      <c r="AX11935" s="27"/>
      <c r="AY11935" s="27"/>
    </row>
    <row r="11936" spans="1:51" x14ac:dyDescent="0.25">
      <c r="A11936" t="s">
        <v>391</v>
      </c>
      <c r="B11936" t="s">
        <v>218</v>
      </c>
      <c r="C11936">
        <v>142475175</v>
      </c>
      <c r="D11936">
        <v>264</v>
      </c>
      <c r="E11936" t="s">
        <v>91</v>
      </c>
      <c r="G11936">
        <v>16.196999999999999</v>
      </c>
      <c r="H11936">
        <v>2014</v>
      </c>
      <c r="I11936">
        <v>8</v>
      </c>
      <c r="J11936">
        <v>28</v>
      </c>
      <c r="K11936">
        <v>17</v>
      </c>
      <c r="L11936">
        <v>18</v>
      </c>
      <c r="M11936" t="s">
        <v>900</v>
      </c>
      <c r="N11936" t="s">
        <v>171</v>
      </c>
      <c r="O11936" t="s">
        <v>799</v>
      </c>
      <c r="Q11936" t="s">
        <v>622</v>
      </c>
      <c r="R11936" t="str">
        <f t="shared" si="671"/>
        <v>Weekday</v>
      </c>
      <c r="S11936" s="27">
        <f t="shared" si="672"/>
        <v>41879</v>
      </c>
      <c r="V11936" t="str">
        <f t="shared" si="673"/>
        <v/>
      </c>
      <c r="AE11936" s="27"/>
      <c r="AG11936" s="27"/>
      <c r="AX11936" s="27"/>
      <c r="AY11936" s="27"/>
    </row>
    <row r="11937" spans="1:51" x14ac:dyDescent="0.25">
      <c r="A11937" t="s">
        <v>391</v>
      </c>
      <c r="B11937" t="s">
        <v>218</v>
      </c>
      <c r="C11937">
        <v>142515189</v>
      </c>
      <c r="D11937">
        <v>264</v>
      </c>
      <c r="E11937" t="s">
        <v>91</v>
      </c>
      <c r="G11937">
        <v>15.975</v>
      </c>
      <c r="H11937">
        <v>2014</v>
      </c>
      <c r="I11937">
        <v>9</v>
      </c>
      <c r="J11937">
        <v>7</v>
      </c>
      <c r="K11937">
        <v>17</v>
      </c>
      <c r="L11937">
        <v>28</v>
      </c>
      <c r="M11937" t="s">
        <v>900</v>
      </c>
      <c r="N11937" t="s">
        <v>171</v>
      </c>
      <c r="O11937" t="s">
        <v>799</v>
      </c>
      <c r="Q11937" t="s">
        <v>624</v>
      </c>
      <c r="R11937" t="str">
        <f t="shared" si="671"/>
        <v>Weekend</v>
      </c>
      <c r="S11937" s="27">
        <f t="shared" si="672"/>
        <v>41889</v>
      </c>
      <c r="V11937" t="str">
        <f t="shared" si="673"/>
        <v/>
      </c>
      <c r="AE11937" s="27"/>
      <c r="AG11937" s="27"/>
      <c r="AX11937" s="27"/>
      <c r="AY11937" s="27"/>
    </row>
    <row r="11938" spans="1:51" x14ac:dyDescent="0.25">
      <c r="A11938" t="s">
        <v>391</v>
      </c>
      <c r="B11938" t="s">
        <v>218</v>
      </c>
      <c r="C11938">
        <v>153215042</v>
      </c>
      <c r="D11938">
        <v>264</v>
      </c>
      <c r="E11938" t="s">
        <v>91</v>
      </c>
      <c r="G11938">
        <v>15.864000000000001</v>
      </c>
      <c r="H11938">
        <v>2015</v>
      </c>
      <c r="I11938">
        <v>11</v>
      </c>
      <c r="J11938">
        <v>16</v>
      </c>
      <c r="K11938">
        <v>7</v>
      </c>
      <c r="L11938">
        <v>45</v>
      </c>
      <c r="M11938" t="s">
        <v>900</v>
      </c>
      <c r="N11938" t="s">
        <v>171</v>
      </c>
      <c r="O11938" t="s">
        <v>799</v>
      </c>
      <c r="Q11938" t="s">
        <v>626</v>
      </c>
      <c r="R11938" t="str">
        <f t="shared" si="671"/>
        <v>Weekday</v>
      </c>
      <c r="S11938" s="27">
        <f t="shared" si="672"/>
        <v>42324</v>
      </c>
      <c r="V11938" t="str">
        <f t="shared" si="673"/>
        <v/>
      </c>
      <c r="AE11938" s="27"/>
      <c r="AG11938" s="27"/>
      <c r="AX11938" s="27"/>
      <c r="AY11938" s="27"/>
    </row>
    <row r="11939" spans="1:51" x14ac:dyDescent="0.25">
      <c r="A11939" t="s">
        <v>391</v>
      </c>
      <c r="B11939" t="s">
        <v>218</v>
      </c>
      <c r="C11939">
        <v>151435187</v>
      </c>
      <c r="D11939">
        <v>264</v>
      </c>
      <c r="E11939" t="s">
        <v>91</v>
      </c>
      <c r="G11939">
        <v>15.962</v>
      </c>
      <c r="H11939">
        <v>2015</v>
      </c>
      <c r="I11939">
        <v>5</v>
      </c>
      <c r="J11939">
        <v>20</v>
      </c>
      <c r="K11939">
        <v>21</v>
      </c>
      <c r="L11939">
        <v>5</v>
      </c>
      <c r="M11939" t="s">
        <v>900</v>
      </c>
      <c r="N11939" t="s">
        <v>860</v>
      </c>
      <c r="O11939" t="s">
        <v>1933</v>
      </c>
      <c r="Q11939" t="s">
        <v>624</v>
      </c>
      <c r="R11939" t="str">
        <f t="shared" si="671"/>
        <v>Weekday</v>
      </c>
      <c r="S11939" s="27">
        <f t="shared" si="672"/>
        <v>42144</v>
      </c>
      <c r="V11939" t="str">
        <f t="shared" si="673"/>
        <v/>
      </c>
      <c r="AE11939" s="27"/>
      <c r="AG11939" s="27"/>
      <c r="AX11939" s="27"/>
      <c r="AY11939" s="27"/>
    </row>
    <row r="11940" spans="1:51" x14ac:dyDescent="0.25">
      <c r="A11940" t="s">
        <v>391</v>
      </c>
      <c r="B11940" t="s">
        <v>218</v>
      </c>
      <c r="C11940">
        <v>141615228</v>
      </c>
      <c r="D11940">
        <v>264</v>
      </c>
      <c r="E11940" t="s">
        <v>91</v>
      </c>
      <c r="G11940">
        <v>16.263999999999999</v>
      </c>
      <c r="H11940">
        <v>2014</v>
      </c>
      <c r="I11940">
        <v>5</v>
      </c>
      <c r="J11940">
        <v>13</v>
      </c>
      <c r="K11940">
        <v>21</v>
      </c>
      <c r="L11940">
        <v>45</v>
      </c>
      <c r="M11940" t="s">
        <v>900</v>
      </c>
      <c r="N11940" t="s">
        <v>860</v>
      </c>
      <c r="O11940" t="s">
        <v>1933</v>
      </c>
      <c r="Q11940" t="s">
        <v>622</v>
      </c>
      <c r="R11940" t="str">
        <f t="shared" si="671"/>
        <v>Weekday</v>
      </c>
      <c r="S11940" s="27">
        <f t="shared" si="672"/>
        <v>41772</v>
      </c>
      <c r="V11940" t="str">
        <f t="shared" si="673"/>
        <v/>
      </c>
      <c r="AE11940" s="27"/>
      <c r="AG11940" s="27"/>
      <c r="AX11940" s="27"/>
      <c r="AY11940" s="27"/>
    </row>
    <row r="11941" spans="1:51" x14ac:dyDescent="0.25">
      <c r="A11941" t="s">
        <v>391</v>
      </c>
      <c r="B11941" t="s">
        <v>218</v>
      </c>
      <c r="C11941">
        <v>150445185</v>
      </c>
      <c r="D11941">
        <v>264</v>
      </c>
      <c r="E11941" t="s">
        <v>91</v>
      </c>
      <c r="G11941">
        <v>16.021000000000001</v>
      </c>
      <c r="H11941">
        <v>2015</v>
      </c>
      <c r="I11941">
        <v>2</v>
      </c>
      <c r="J11941">
        <v>10</v>
      </c>
      <c r="K11941">
        <v>20</v>
      </c>
      <c r="L11941">
        <v>53</v>
      </c>
      <c r="M11941" t="s">
        <v>900</v>
      </c>
      <c r="N11941" t="s">
        <v>860</v>
      </c>
      <c r="O11941" t="s">
        <v>1933</v>
      </c>
      <c r="Q11941" t="s">
        <v>624</v>
      </c>
      <c r="R11941" t="str">
        <f t="shared" si="671"/>
        <v>Weekday</v>
      </c>
      <c r="S11941" s="27">
        <f t="shared" si="672"/>
        <v>42045</v>
      </c>
      <c r="V11941" t="str">
        <f t="shared" si="673"/>
        <v/>
      </c>
    </row>
    <row r="11942" spans="1:51" x14ac:dyDescent="0.25">
      <c r="A11942" t="s">
        <v>391</v>
      </c>
      <c r="B11942" t="s">
        <v>218</v>
      </c>
      <c r="C11942">
        <v>142465292</v>
      </c>
      <c r="D11942">
        <v>264</v>
      </c>
      <c r="E11942" t="s">
        <v>91</v>
      </c>
      <c r="G11942">
        <v>15.925000000000001</v>
      </c>
      <c r="H11942">
        <v>2014</v>
      </c>
      <c r="I11942">
        <v>8</v>
      </c>
      <c r="J11942">
        <v>29</v>
      </c>
      <c r="K11942">
        <v>8</v>
      </c>
      <c r="L11942">
        <v>54</v>
      </c>
      <c r="M11942" t="s">
        <v>900</v>
      </c>
      <c r="N11942" t="s">
        <v>860</v>
      </c>
      <c r="O11942" t="s">
        <v>799</v>
      </c>
      <c r="Q11942" t="s">
        <v>626</v>
      </c>
      <c r="R11942" t="str">
        <f t="shared" si="671"/>
        <v>Weekday</v>
      </c>
      <c r="S11942" s="27">
        <f t="shared" si="672"/>
        <v>41880</v>
      </c>
      <c r="V11942" t="str">
        <f t="shared" si="673"/>
        <v/>
      </c>
    </row>
    <row r="11943" spans="1:51" x14ac:dyDescent="0.25">
      <c r="A11943" t="s">
        <v>391</v>
      </c>
      <c r="B11943" t="s">
        <v>218</v>
      </c>
      <c r="C11943">
        <v>130765135</v>
      </c>
      <c r="D11943">
        <v>264</v>
      </c>
      <c r="E11943" t="s">
        <v>91</v>
      </c>
      <c r="G11943">
        <v>15.933</v>
      </c>
      <c r="H11943">
        <v>2013</v>
      </c>
      <c r="I11943">
        <v>3</v>
      </c>
      <c r="J11943">
        <v>11</v>
      </c>
      <c r="K11943">
        <v>17</v>
      </c>
      <c r="L11943">
        <v>44</v>
      </c>
      <c r="M11943" t="s">
        <v>900</v>
      </c>
      <c r="N11943" t="s">
        <v>860</v>
      </c>
      <c r="O11943" t="s">
        <v>799</v>
      </c>
      <c r="Q11943" t="s">
        <v>626</v>
      </c>
      <c r="R11943" t="str">
        <f t="shared" si="671"/>
        <v>Weekday</v>
      </c>
      <c r="S11943" s="27">
        <f t="shared" si="672"/>
        <v>41344</v>
      </c>
      <c r="V11943" t="str">
        <f t="shared" si="673"/>
        <v/>
      </c>
      <c r="AX11943" s="27"/>
      <c r="AY11943" s="27"/>
    </row>
    <row r="11944" spans="1:51" x14ac:dyDescent="0.25">
      <c r="A11944" t="s">
        <v>391</v>
      </c>
      <c r="B11944" t="s">
        <v>218</v>
      </c>
      <c r="C11944">
        <v>140115038</v>
      </c>
      <c r="D11944">
        <v>264</v>
      </c>
      <c r="E11944" t="s">
        <v>91</v>
      </c>
      <c r="G11944">
        <v>16.216000000000001</v>
      </c>
      <c r="H11944">
        <v>2014</v>
      </c>
      <c r="I11944">
        <v>1</v>
      </c>
      <c r="J11944">
        <v>9</v>
      </c>
      <c r="K11944">
        <v>7</v>
      </c>
      <c r="L11944">
        <v>25</v>
      </c>
      <c r="M11944" t="s">
        <v>900</v>
      </c>
      <c r="N11944" t="s">
        <v>860</v>
      </c>
      <c r="O11944" t="s">
        <v>799</v>
      </c>
      <c r="Q11944" t="s">
        <v>622</v>
      </c>
      <c r="R11944" t="str">
        <f t="shared" si="671"/>
        <v>Weekday</v>
      </c>
      <c r="S11944" s="27">
        <f t="shared" si="672"/>
        <v>41648</v>
      </c>
      <c r="V11944" t="str">
        <f t="shared" si="673"/>
        <v/>
      </c>
      <c r="AE11944" s="27"/>
      <c r="AG11944" s="27"/>
      <c r="AX11944" s="27"/>
      <c r="AY11944" s="27"/>
    </row>
    <row r="11945" spans="1:51" x14ac:dyDescent="0.25">
      <c r="A11945" t="s">
        <v>391</v>
      </c>
      <c r="B11945" t="s">
        <v>218</v>
      </c>
      <c r="C11945">
        <v>150935159</v>
      </c>
      <c r="D11945">
        <v>264</v>
      </c>
      <c r="E11945" t="s">
        <v>91</v>
      </c>
      <c r="G11945">
        <v>15.974</v>
      </c>
      <c r="H11945">
        <v>2015</v>
      </c>
      <c r="I11945">
        <v>3</v>
      </c>
      <c r="J11945">
        <v>31</v>
      </c>
      <c r="K11945">
        <v>8</v>
      </c>
      <c r="L11945">
        <v>3</v>
      </c>
      <c r="M11945" t="s">
        <v>900</v>
      </c>
      <c r="N11945" t="s">
        <v>860</v>
      </c>
      <c r="O11945" t="s">
        <v>799</v>
      </c>
      <c r="Q11945" t="s">
        <v>624</v>
      </c>
      <c r="R11945" t="str">
        <f t="shared" si="671"/>
        <v>Weekday</v>
      </c>
      <c r="S11945" s="27">
        <f t="shared" si="672"/>
        <v>42094</v>
      </c>
      <c r="V11945" t="str">
        <f t="shared" si="673"/>
        <v/>
      </c>
      <c r="AE11945" s="27"/>
      <c r="AG11945" s="27"/>
      <c r="AX11945" s="27"/>
      <c r="AY11945" s="27"/>
    </row>
    <row r="11946" spans="1:51" x14ac:dyDescent="0.25">
      <c r="A11946" t="s">
        <v>391</v>
      </c>
      <c r="B11946" t="s">
        <v>218</v>
      </c>
      <c r="C11946">
        <v>130165266</v>
      </c>
      <c r="D11946">
        <v>264</v>
      </c>
      <c r="E11946" t="s">
        <v>91</v>
      </c>
      <c r="G11946">
        <v>15.901999999999999</v>
      </c>
      <c r="H11946">
        <v>2013</v>
      </c>
      <c r="I11946">
        <v>1</v>
      </c>
      <c r="J11946">
        <v>16</v>
      </c>
      <c r="K11946">
        <v>16</v>
      </c>
      <c r="L11946">
        <v>22</v>
      </c>
      <c r="M11946" t="s">
        <v>900</v>
      </c>
      <c r="N11946" t="s">
        <v>860</v>
      </c>
      <c r="O11946" t="s">
        <v>799</v>
      </c>
      <c r="Q11946" t="s">
        <v>626</v>
      </c>
      <c r="R11946" t="str">
        <f t="shared" si="671"/>
        <v>Weekday</v>
      </c>
      <c r="S11946" s="27">
        <f t="shared" si="672"/>
        <v>41290</v>
      </c>
      <c r="V11946" t="str">
        <f t="shared" si="673"/>
        <v/>
      </c>
      <c r="AE11946" s="27"/>
      <c r="AG11946" s="27"/>
      <c r="AX11946" s="27"/>
      <c r="AY11946" s="27"/>
    </row>
    <row r="11947" spans="1:51" x14ac:dyDescent="0.25">
      <c r="A11947" t="s">
        <v>391</v>
      </c>
      <c r="B11947" t="s">
        <v>218</v>
      </c>
      <c r="C11947">
        <v>130495008</v>
      </c>
      <c r="D11947">
        <v>264</v>
      </c>
      <c r="E11947" t="s">
        <v>91</v>
      </c>
      <c r="G11947">
        <v>16.234000000000002</v>
      </c>
      <c r="H11947">
        <v>2013</v>
      </c>
      <c r="I11947">
        <v>2</v>
      </c>
      <c r="J11947">
        <v>16</v>
      </c>
      <c r="K11947">
        <v>2</v>
      </c>
      <c r="L11947">
        <v>45</v>
      </c>
      <c r="M11947" t="s">
        <v>900</v>
      </c>
      <c r="N11947" t="s">
        <v>860</v>
      </c>
      <c r="O11947" t="s">
        <v>799</v>
      </c>
      <c r="Q11947" t="s">
        <v>622</v>
      </c>
      <c r="R11947" t="str">
        <f t="shared" si="671"/>
        <v>Weekend</v>
      </c>
      <c r="S11947" s="27">
        <f t="shared" si="672"/>
        <v>41321</v>
      </c>
      <c r="V11947" t="str">
        <f t="shared" si="673"/>
        <v/>
      </c>
    </row>
    <row r="11948" spans="1:51" x14ac:dyDescent="0.25">
      <c r="A11948" t="s">
        <v>391</v>
      </c>
      <c r="B11948" t="s">
        <v>218</v>
      </c>
      <c r="C11948">
        <v>150545129</v>
      </c>
      <c r="D11948">
        <v>264</v>
      </c>
      <c r="E11948" t="s">
        <v>91</v>
      </c>
      <c r="G11948">
        <v>16.265999999999998</v>
      </c>
      <c r="H11948">
        <v>2015</v>
      </c>
      <c r="I11948">
        <v>2</v>
      </c>
      <c r="J11948">
        <v>23</v>
      </c>
      <c r="K11948">
        <v>6</v>
      </c>
      <c r="L11948">
        <v>57</v>
      </c>
      <c r="M11948" t="s">
        <v>900</v>
      </c>
      <c r="N11948" t="s">
        <v>860</v>
      </c>
      <c r="O11948" t="s">
        <v>799</v>
      </c>
      <c r="Q11948" t="s">
        <v>622</v>
      </c>
      <c r="R11948" t="str">
        <f t="shared" si="671"/>
        <v>Weekday</v>
      </c>
      <c r="S11948" s="27">
        <f t="shared" si="672"/>
        <v>42058</v>
      </c>
      <c r="V11948" t="str">
        <f t="shared" si="673"/>
        <v/>
      </c>
      <c r="AE11948" s="27"/>
      <c r="AG11948" s="27"/>
      <c r="AX11948" s="27"/>
      <c r="AY11948" s="27"/>
    </row>
    <row r="11949" spans="1:51" x14ac:dyDescent="0.25">
      <c r="A11949" t="s">
        <v>391</v>
      </c>
      <c r="B11949" t="s">
        <v>218</v>
      </c>
      <c r="C11949">
        <v>141055005</v>
      </c>
      <c r="D11949">
        <v>264</v>
      </c>
      <c r="E11949" t="s">
        <v>91</v>
      </c>
      <c r="G11949">
        <v>16.030999999999999</v>
      </c>
      <c r="H11949">
        <v>2014</v>
      </c>
      <c r="I11949">
        <v>4</v>
      </c>
      <c r="J11949">
        <v>12</v>
      </c>
      <c r="K11949">
        <v>15</v>
      </c>
      <c r="L11949">
        <v>57</v>
      </c>
      <c r="M11949" t="s">
        <v>900</v>
      </c>
      <c r="N11949" t="s">
        <v>860</v>
      </c>
      <c r="O11949" t="s">
        <v>799</v>
      </c>
      <c r="Q11949" t="s">
        <v>624</v>
      </c>
      <c r="R11949" t="str">
        <f t="shared" si="671"/>
        <v>Weekend</v>
      </c>
      <c r="S11949" s="27">
        <f t="shared" si="672"/>
        <v>41741</v>
      </c>
      <c r="V11949" t="str">
        <f t="shared" si="673"/>
        <v/>
      </c>
    </row>
    <row r="11950" spans="1:51" x14ac:dyDescent="0.25">
      <c r="A11950" t="s">
        <v>391</v>
      </c>
      <c r="B11950" t="s">
        <v>218</v>
      </c>
      <c r="C11950">
        <v>150295253</v>
      </c>
      <c r="D11950">
        <v>264</v>
      </c>
      <c r="E11950" t="s">
        <v>91</v>
      </c>
      <c r="G11950">
        <v>16.228000000000002</v>
      </c>
      <c r="H11950">
        <v>2015</v>
      </c>
      <c r="I11950">
        <v>1</v>
      </c>
      <c r="J11950">
        <v>29</v>
      </c>
      <c r="K11950">
        <v>8</v>
      </c>
      <c r="L11950">
        <v>20</v>
      </c>
      <c r="M11950" t="s">
        <v>900</v>
      </c>
      <c r="N11950" t="s">
        <v>860</v>
      </c>
      <c r="O11950" t="s">
        <v>799</v>
      </c>
      <c r="Q11950" t="s">
        <v>622</v>
      </c>
      <c r="R11950" t="str">
        <f t="shared" si="671"/>
        <v>Weekday</v>
      </c>
      <c r="S11950" s="27">
        <f t="shared" si="672"/>
        <v>42033</v>
      </c>
      <c r="V11950" t="str">
        <f t="shared" si="673"/>
        <v/>
      </c>
    </row>
    <row r="11951" spans="1:51" x14ac:dyDescent="0.25">
      <c r="A11951" t="s">
        <v>391</v>
      </c>
      <c r="B11951" t="s">
        <v>218</v>
      </c>
      <c r="C11951">
        <v>161165548</v>
      </c>
      <c r="D11951">
        <v>264</v>
      </c>
      <c r="E11951" t="s">
        <v>91</v>
      </c>
      <c r="G11951">
        <v>15.877000000000001</v>
      </c>
      <c r="H11951">
        <v>2016</v>
      </c>
      <c r="I11951">
        <v>4</v>
      </c>
      <c r="J11951">
        <v>21</v>
      </c>
      <c r="K11951">
        <v>7</v>
      </c>
      <c r="L11951">
        <v>20</v>
      </c>
      <c r="M11951" t="s">
        <v>900</v>
      </c>
      <c r="N11951" t="s">
        <v>860</v>
      </c>
      <c r="O11951" t="s">
        <v>799</v>
      </c>
      <c r="Q11951" t="s">
        <v>626</v>
      </c>
      <c r="R11951" t="str">
        <f t="shared" si="671"/>
        <v>Weekday</v>
      </c>
      <c r="S11951" s="27">
        <f t="shared" si="672"/>
        <v>42481</v>
      </c>
      <c r="V11951" t="str">
        <f t="shared" si="673"/>
        <v/>
      </c>
      <c r="AX11951" s="27"/>
      <c r="AY11951" s="27"/>
    </row>
    <row r="11952" spans="1:51" x14ac:dyDescent="0.25">
      <c r="A11952" t="s">
        <v>391</v>
      </c>
      <c r="B11952" t="s">
        <v>218</v>
      </c>
      <c r="C11952">
        <v>132285146</v>
      </c>
      <c r="D11952">
        <v>264</v>
      </c>
      <c r="E11952" t="s">
        <v>91</v>
      </c>
      <c r="G11952">
        <v>16.061</v>
      </c>
      <c r="H11952">
        <v>2013</v>
      </c>
      <c r="I11952">
        <v>8</v>
      </c>
      <c r="J11952">
        <v>15</v>
      </c>
      <c r="K11952">
        <v>20</v>
      </c>
      <c r="L11952">
        <v>54</v>
      </c>
      <c r="M11952" t="s">
        <v>900</v>
      </c>
      <c r="N11952" t="s">
        <v>860</v>
      </c>
      <c r="O11952" t="s">
        <v>799</v>
      </c>
      <c r="Q11952" t="s">
        <v>624</v>
      </c>
      <c r="R11952" t="str">
        <f t="shared" si="671"/>
        <v>Weekday</v>
      </c>
      <c r="S11952" s="27">
        <f t="shared" si="672"/>
        <v>41501</v>
      </c>
      <c r="V11952" t="str">
        <f t="shared" si="673"/>
        <v/>
      </c>
    </row>
    <row r="11953" spans="1:51" x14ac:dyDescent="0.25">
      <c r="A11953" t="s">
        <v>391</v>
      </c>
      <c r="B11953" t="s">
        <v>218</v>
      </c>
      <c r="C11953">
        <v>141715200</v>
      </c>
      <c r="D11953">
        <v>264</v>
      </c>
      <c r="E11953" t="s">
        <v>91</v>
      </c>
      <c r="G11953">
        <v>15.943</v>
      </c>
      <c r="H11953">
        <v>2014</v>
      </c>
      <c r="I11953">
        <v>6</v>
      </c>
      <c r="J11953">
        <v>15</v>
      </c>
      <c r="K11953">
        <v>1</v>
      </c>
      <c r="L11953">
        <v>0</v>
      </c>
      <c r="M11953" t="s">
        <v>900</v>
      </c>
      <c r="N11953" t="s">
        <v>860</v>
      </c>
      <c r="O11953" t="s">
        <v>799</v>
      </c>
      <c r="Q11953" t="s">
        <v>626</v>
      </c>
      <c r="R11953" t="str">
        <f t="shared" ref="R11953:R12015" si="674">IF(WEEKDAY(DATE(H11953,I11953,J11953),2) &lt; 6, "Weekday", "Weekend")</f>
        <v>Weekend</v>
      </c>
      <c r="S11953" s="27">
        <f t="shared" ref="S11953:S12015" si="675">DATE(H11953,I11953,J11953)</f>
        <v>41805</v>
      </c>
      <c r="V11953" t="str">
        <f t="shared" si="673"/>
        <v/>
      </c>
    </row>
    <row r="11954" spans="1:51" x14ac:dyDescent="0.25">
      <c r="A11954" t="s">
        <v>391</v>
      </c>
      <c r="B11954" t="s">
        <v>218</v>
      </c>
      <c r="C11954">
        <v>160075268</v>
      </c>
      <c r="D11954">
        <v>264</v>
      </c>
      <c r="E11954" t="s">
        <v>91</v>
      </c>
      <c r="G11954">
        <v>16.206</v>
      </c>
      <c r="H11954">
        <v>2016</v>
      </c>
      <c r="I11954">
        <v>1</v>
      </c>
      <c r="J11954">
        <v>7</v>
      </c>
      <c r="K11954">
        <v>9</v>
      </c>
      <c r="L11954">
        <v>11</v>
      </c>
      <c r="M11954" t="s">
        <v>900</v>
      </c>
      <c r="N11954" t="s">
        <v>860</v>
      </c>
      <c r="O11954" t="s">
        <v>799</v>
      </c>
      <c r="Q11954" t="s">
        <v>622</v>
      </c>
      <c r="R11954" t="str">
        <f t="shared" si="674"/>
        <v>Weekday</v>
      </c>
      <c r="S11954" s="27">
        <f t="shared" si="675"/>
        <v>42376</v>
      </c>
      <c r="V11954" t="str">
        <f t="shared" si="673"/>
        <v/>
      </c>
      <c r="AE11954" s="27"/>
      <c r="AO11954" s="27"/>
      <c r="AX11954" s="27"/>
      <c r="AY11954" s="27"/>
    </row>
    <row r="11955" spans="1:51" x14ac:dyDescent="0.25">
      <c r="A11955" t="s">
        <v>391</v>
      </c>
      <c r="B11955" t="s">
        <v>218</v>
      </c>
      <c r="C11955">
        <v>150135274</v>
      </c>
      <c r="D11955">
        <v>264</v>
      </c>
      <c r="E11955" t="s">
        <v>91</v>
      </c>
      <c r="G11955">
        <v>16.076000000000001</v>
      </c>
      <c r="H11955">
        <v>2015</v>
      </c>
      <c r="I11955">
        <v>1</v>
      </c>
      <c r="J11955">
        <v>6</v>
      </c>
      <c r="K11955">
        <v>7</v>
      </c>
      <c r="L11955">
        <v>50</v>
      </c>
      <c r="M11955" t="s">
        <v>900</v>
      </c>
      <c r="N11955" t="s">
        <v>860</v>
      </c>
      <c r="O11955" t="s">
        <v>799</v>
      </c>
      <c r="Q11955" t="s">
        <v>624</v>
      </c>
      <c r="R11955" t="str">
        <f t="shared" si="674"/>
        <v>Weekday</v>
      </c>
      <c r="S11955" s="27">
        <f t="shared" si="675"/>
        <v>42010</v>
      </c>
      <c r="V11955" t="str">
        <f t="shared" si="673"/>
        <v/>
      </c>
      <c r="AE11955" s="27"/>
      <c r="AG11955" s="27"/>
      <c r="AX11955" s="27"/>
      <c r="AY11955" s="27"/>
    </row>
    <row r="11956" spans="1:51" x14ac:dyDescent="0.25">
      <c r="A11956" t="s">
        <v>391</v>
      </c>
      <c r="B11956" t="s">
        <v>218</v>
      </c>
      <c r="C11956">
        <v>153555050</v>
      </c>
      <c r="D11956">
        <v>264</v>
      </c>
      <c r="E11956" t="s">
        <v>91</v>
      </c>
      <c r="G11956">
        <v>16.187999999999999</v>
      </c>
      <c r="H11956">
        <v>2015</v>
      </c>
      <c r="I11956">
        <v>12</v>
      </c>
      <c r="J11956">
        <v>17</v>
      </c>
      <c r="K11956">
        <v>22</v>
      </c>
      <c r="L11956">
        <v>12</v>
      </c>
      <c r="M11956" t="s">
        <v>899</v>
      </c>
      <c r="N11956" t="s">
        <v>860</v>
      </c>
      <c r="O11956" t="s">
        <v>799</v>
      </c>
      <c r="Q11956" t="s">
        <v>622</v>
      </c>
      <c r="R11956" t="str">
        <f t="shared" si="674"/>
        <v>Weekday</v>
      </c>
      <c r="S11956" s="27">
        <f t="shared" si="675"/>
        <v>42355</v>
      </c>
      <c r="V11956" t="str">
        <f t="shared" si="673"/>
        <v/>
      </c>
      <c r="AE11956" s="27"/>
      <c r="AG11956" s="27"/>
      <c r="AX11956" s="27"/>
      <c r="AY11956" s="27"/>
    </row>
    <row r="11957" spans="1:51" x14ac:dyDescent="0.25">
      <c r="A11957" t="s">
        <v>391</v>
      </c>
      <c r="B11957" t="s">
        <v>218</v>
      </c>
      <c r="C11957">
        <v>152225262</v>
      </c>
      <c r="D11957">
        <v>264</v>
      </c>
      <c r="E11957" t="s">
        <v>91</v>
      </c>
      <c r="G11957">
        <v>16.039000000000001</v>
      </c>
      <c r="H11957">
        <v>2015</v>
      </c>
      <c r="I11957">
        <v>8</v>
      </c>
      <c r="J11957">
        <v>10</v>
      </c>
      <c r="K11957">
        <v>10</v>
      </c>
      <c r="L11957">
        <v>22</v>
      </c>
      <c r="M11957" t="s">
        <v>900</v>
      </c>
      <c r="N11957" t="s">
        <v>171</v>
      </c>
      <c r="O11957" t="s">
        <v>1933</v>
      </c>
      <c r="Q11957" t="s">
        <v>624</v>
      </c>
      <c r="R11957" t="str">
        <f t="shared" si="674"/>
        <v>Weekday</v>
      </c>
      <c r="S11957" s="27">
        <f t="shared" si="675"/>
        <v>42226</v>
      </c>
      <c r="V11957" t="str">
        <f t="shared" si="673"/>
        <v/>
      </c>
      <c r="AE11957" s="27"/>
      <c r="AG11957" s="27"/>
      <c r="AX11957" s="27"/>
      <c r="AY11957" s="27"/>
    </row>
    <row r="11958" spans="1:51" x14ac:dyDescent="0.25">
      <c r="A11958" t="s">
        <v>391</v>
      </c>
      <c r="B11958" t="s">
        <v>218</v>
      </c>
      <c r="C11958">
        <v>151855062</v>
      </c>
      <c r="D11958">
        <v>264</v>
      </c>
      <c r="E11958" t="s">
        <v>91</v>
      </c>
      <c r="G11958">
        <v>16.239000000000001</v>
      </c>
      <c r="H11958">
        <v>2015</v>
      </c>
      <c r="I11958">
        <v>7</v>
      </c>
      <c r="J11958">
        <v>4</v>
      </c>
      <c r="K11958">
        <v>7</v>
      </c>
      <c r="L11958">
        <v>3</v>
      </c>
      <c r="M11958" t="s">
        <v>900</v>
      </c>
      <c r="N11958" t="s">
        <v>171</v>
      </c>
      <c r="O11958" t="s">
        <v>799</v>
      </c>
      <c r="Q11958" t="s">
        <v>622</v>
      </c>
      <c r="R11958" t="str">
        <f t="shared" si="674"/>
        <v>Weekend</v>
      </c>
      <c r="S11958" s="27">
        <f t="shared" si="675"/>
        <v>42189</v>
      </c>
      <c r="V11958" t="str">
        <f t="shared" si="673"/>
        <v/>
      </c>
    </row>
    <row r="11959" spans="1:51" x14ac:dyDescent="0.25">
      <c r="A11959" t="s">
        <v>391</v>
      </c>
      <c r="B11959" t="s">
        <v>218</v>
      </c>
      <c r="C11959">
        <v>160375061</v>
      </c>
      <c r="D11959">
        <v>264</v>
      </c>
      <c r="E11959" t="s">
        <v>91</v>
      </c>
      <c r="G11959">
        <v>15.933999999999999</v>
      </c>
      <c r="H11959">
        <v>2016</v>
      </c>
      <c r="I11959">
        <v>1</v>
      </c>
      <c r="J11959">
        <v>30</v>
      </c>
      <c r="K11959">
        <v>16</v>
      </c>
      <c r="L11959">
        <v>46</v>
      </c>
      <c r="M11959" t="s">
        <v>900</v>
      </c>
      <c r="N11959" t="s">
        <v>860</v>
      </c>
      <c r="O11959" t="s">
        <v>799</v>
      </c>
      <c r="Q11959" t="s">
        <v>626</v>
      </c>
      <c r="R11959" t="str">
        <f t="shared" si="674"/>
        <v>Weekend</v>
      </c>
      <c r="S11959" s="27">
        <f t="shared" si="675"/>
        <v>42399</v>
      </c>
      <c r="V11959" t="str">
        <f t="shared" si="673"/>
        <v/>
      </c>
      <c r="AX11959" s="27"/>
      <c r="AY11959" s="27"/>
    </row>
    <row r="11960" spans="1:51" x14ac:dyDescent="0.25">
      <c r="A11960" t="s">
        <v>391</v>
      </c>
      <c r="B11960" t="s">
        <v>218</v>
      </c>
      <c r="C11960">
        <v>132585185</v>
      </c>
      <c r="D11960">
        <v>264</v>
      </c>
      <c r="E11960" t="s">
        <v>91</v>
      </c>
      <c r="G11960">
        <v>15.913</v>
      </c>
      <c r="H11960">
        <v>2013</v>
      </c>
      <c r="I11960">
        <v>9</v>
      </c>
      <c r="J11960">
        <v>13</v>
      </c>
      <c r="K11960">
        <v>7</v>
      </c>
      <c r="L11960">
        <v>25</v>
      </c>
      <c r="M11960" t="s">
        <v>900</v>
      </c>
      <c r="N11960" t="s">
        <v>860</v>
      </c>
      <c r="O11960" t="s">
        <v>799</v>
      </c>
      <c r="Q11960" t="s">
        <v>626</v>
      </c>
      <c r="R11960" t="str">
        <f t="shared" si="674"/>
        <v>Weekday</v>
      </c>
      <c r="S11960" s="27">
        <f t="shared" si="675"/>
        <v>41530</v>
      </c>
      <c r="V11960" t="str">
        <f t="shared" si="673"/>
        <v/>
      </c>
      <c r="AX11960" s="27"/>
      <c r="AY11960" s="27"/>
    </row>
    <row r="11961" spans="1:51" x14ac:dyDescent="0.25">
      <c r="A11961" t="s">
        <v>391</v>
      </c>
      <c r="B11961" t="s">
        <v>218</v>
      </c>
      <c r="C11961">
        <v>130725022</v>
      </c>
      <c r="D11961">
        <v>264</v>
      </c>
      <c r="E11961" t="s">
        <v>91</v>
      </c>
      <c r="G11961">
        <v>16.032</v>
      </c>
      <c r="H11961">
        <v>2013</v>
      </c>
      <c r="I11961">
        <v>3</v>
      </c>
      <c r="J11961">
        <v>8</v>
      </c>
      <c r="K11961">
        <v>5</v>
      </c>
      <c r="L11961">
        <v>11</v>
      </c>
      <c r="M11961" t="s">
        <v>900</v>
      </c>
      <c r="N11961" t="s">
        <v>171</v>
      </c>
      <c r="O11961" t="s">
        <v>799</v>
      </c>
      <c r="Q11961" t="s">
        <v>624</v>
      </c>
      <c r="R11961" t="str">
        <f t="shared" si="674"/>
        <v>Weekday</v>
      </c>
      <c r="S11961" s="27">
        <f t="shared" si="675"/>
        <v>41341</v>
      </c>
      <c r="V11961" t="str">
        <f t="shared" si="673"/>
        <v/>
      </c>
      <c r="AX11961" s="27"/>
      <c r="AY11961" s="27"/>
    </row>
    <row r="11962" spans="1:51" x14ac:dyDescent="0.25">
      <c r="A11962" t="s">
        <v>391</v>
      </c>
      <c r="B11962" t="s">
        <v>218</v>
      </c>
      <c r="C11962">
        <v>141345020</v>
      </c>
      <c r="D11962">
        <v>264</v>
      </c>
      <c r="E11962" t="s">
        <v>91</v>
      </c>
      <c r="G11962">
        <v>16.196999999999999</v>
      </c>
      <c r="H11962">
        <v>2014</v>
      </c>
      <c r="I11962">
        <v>5</v>
      </c>
      <c r="J11962">
        <v>13</v>
      </c>
      <c r="K11962">
        <v>23</v>
      </c>
      <c r="L11962">
        <v>15</v>
      </c>
      <c r="M11962" t="s">
        <v>900</v>
      </c>
      <c r="N11962" t="s">
        <v>404</v>
      </c>
      <c r="O11962" t="s">
        <v>1933</v>
      </c>
      <c r="Q11962" t="s">
        <v>622</v>
      </c>
      <c r="R11962" t="str">
        <f t="shared" si="674"/>
        <v>Weekday</v>
      </c>
      <c r="S11962" s="27">
        <f t="shared" si="675"/>
        <v>41772</v>
      </c>
      <c r="V11962" t="str">
        <f t="shared" si="673"/>
        <v/>
      </c>
      <c r="AO11962" s="27"/>
      <c r="AX11962" s="27"/>
      <c r="AY11962" s="27"/>
    </row>
    <row r="11963" spans="1:51" x14ac:dyDescent="0.25">
      <c r="A11963" t="s">
        <v>391</v>
      </c>
      <c r="B11963" t="s">
        <v>218</v>
      </c>
      <c r="C11963">
        <v>152615288</v>
      </c>
      <c r="D11963">
        <v>264</v>
      </c>
      <c r="E11963" t="s">
        <v>91</v>
      </c>
      <c r="G11963">
        <v>16.027999999999999</v>
      </c>
      <c r="H11963">
        <v>2015</v>
      </c>
      <c r="I11963">
        <v>9</v>
      </c>
      <c r="J11963">
        <v>15</v>
      </c>
      <c r="K11963">
        <v>8</v>
      </c>
      <c r="L11963">
        <v>34</v>
      </c>
      <c r="M11963" t="s">
        <v>900</v>
      </c>
      <c r="N11963" t="s">
        <v>171</v>
      </c>
      <c r="O11963" t="s">
        <v>799</v>
      </c>
      <c r="Q11963" t="s">
        <v>624</v>
      </c>
      <c r="R11963" t="str">
        <f t="shared" si="674"/>
        <v>Weekday</v>
      </c>
      <c r="S11963" s="27">
        <f t="shared" si="675"/>
        <v>42262</v>
      </c>
      <c r="V11963" t="str">
        <f t="shared" si="673"/>
        <v/>
      </c>
      <c r="AE11963" s="27"/>
      <c r="AG11963" s="27"/>
      <c r="AX11963" s="27"/>
      <c r="AY11963" s="27"/>
    </row>
    <row r="11964" spans="1:51" x14ac:dyDescent="0.25">
      <c r="A11964" t="s">
        <v>391</v>
      </c>
      <c r="B11964" t="s">
        <v>218</v>
      </c>
      <c r="C11964">
        <v>150165053</v>
      </c>
      <c r="D11964">
        <v>264</v>
      </c>
      <c r="E11964" t="s">
        <v>91</v>
      </c>
      <c r="G11964">
        <v>16.251000000000001</v>
      </c>
      <c r="H11964">
        <v>2015</v>
      </c>
      <c r="I11964">
        <v>1</v>
      </c>
      <c r="J11964">
        <v>12</v>
      </c>
      <c r="K11964">
        <v>17</v>
      </c>
      <c r="L11964">
        <v>43</v>
      </c>
      <c r="M11964" t="s">
        <v>900</v>
      </c>
      <c r="N11964" t="s">
        <v>171</v>
      </c>
      <c r="O11964" t="s">
        <v>799</v>
      </c>
      <c r="Q11964" t="s">
        <v>622</v>
      </c>
      <c r="R11964" t="str">
        <f t="shared" si="674"/>
        <v>Weekday</v>
      </c>
      <c r="S11964" s="27">
        <f t="shared" si="675"/>
        <v>42016</v>
      </c>
      <c r="V11964" t="str">
        <f t="shared" si="673"/>
        <v/>
      </c>
    </row>
    <row r="11965" spans="1:51" x14ac:dyDescent="0.25">
      <c r="A11965" t="s">
        <v>391</v>
      </c>
      <c r="B11965" t="s">
        <v>218</v>
      </c>
      <c r="C11965">
        <v>153065315</v>
      </c>
      <c r="D11965">
        <v>264</v>
      </c>
      <c r="E11965" t="s">
        <v>91</v>
      </c>
      <c r="G11965">
        <v>16.009</v>
      </c>
      <c r="H11965">
        <v>2015</v>
      </c>
      <c r="I11965">
        <v>10</v>
      </c>
      <c r="J11965">
        <v>28</v>
      </c>
      <c r="K11965">
        <v>18</v>
      </c>
      <c r="L11965">
        <v>40</v>
      </c>
      <c r="M11965" t="s">
        <v>900</v>
      </c>
      <c r="N11965" t="s">
        <v>171</v>
      </c>
      <c r="O11965" t="s">
        <v>799</v>
      </c>
      <c r="Q11965" t="s">
        <v>624</v>
      </c>
      <c r="R11965" t="str">
        <f t="shared" si="674"/>
        <v>Weekday</v>
      </c>
      <c r="S11965" s="27">
        <f t="shared" si="675"/>
        <v>42305</v>
      </c>
      <c r="V11965" t="str">
        <f t="shared" si="673"/>
        <v/>
      </c>
      <c r="AE11965" s="27"/>
      <c r="AG11965" s="27"/>
      <c r="AX11965" s="27"/>
      <c r="AY11965" s="27"/>
    </row>
    <row r="11966" spans="1:51" x14ac:dyDescent="0.25">
      <c r="A11966" t="s">
        <v>391</v>
      </c>
      <c r="B11966" t="s">
        <v>218</v>
      </c>
      <c r="C11966">
        <v>161135054</v>
      </c>
      <c r="D11966">
        <v>264</v>
      </c>
      <c r="E11966" t="s">
        <v>91</v>
      </c>
      <c r="G11966">
        <v>15.805999999999999</v>
      </c>
      <c r="H11966">
        <v>2016</v>
      </c>
      <c r="I11966">
        <v>4</v>
      </c>
      <c r="J11966">
        <v>21</v>
      </c>
      <c r="K11966">
        <v>7</v>
      </c>
      <c r="L11966">
        <v>48</v>
      </c>
      <c r="M11966" t="s">
        <v>900</v>
      </c>
      <c r="N11966" t="s">
        <v>171</v>
      </c>
      <c r="O11966" t="s">
        <v>799</v>
      </c>
      <c r="Q11966" t="s">
        <v>626</v>
      </c>
      <c r="R11966" t="str">
        <f t="shared" si="674"/>
        <v>Weekday</v>
      </c>
      <c r="S11966" s="27">
        <f t="shared" si="675"/>
        <v>42481</v>
      </c>
      <c r="V11966" t="str">
        <f t="shared" si="673"/>
        <v/>
      </c>
      <c r="AE11966" s="27"/>
      <c r="AG11966" s="27"/>
      <c r="AX11966" s="27"/>
      <c r="AY11966" s="27"/>
    </row>
    <row r="11967" spans="1:51" x14ac:dyDescent="0.25">
      <c r="A11967" t="s">
        <v>391</v>
      </c>
      <c r="B11967" t="s">
        <v>218</v>
      </c>
      <c r="C11967">
        <v>152985011</v>
      </c>
      <c r="D11967">
        <v>264</v>
      </c>
      <c r="E11967" t="s">
        <v>91</v>
      </c>
      <c r="G11967">
        <v>16.190999999999999</v>
      </c>
      <c r="H11967">
        <v>2015</v>
      </c>
      <c r="I11967">
        <v>10</v>
      </c>
      <c r="J11967">
        <v>25</v>
      </c>
      <c r="K11967">
        <v>0</v>
      </c>
      <c r="L11967">
        <v>25</v>
      </c>
      <c r="M11967" t="s">
        <v>899</v>
      </c>
      <c r="N11967" t="s">
        <v>171</v>
      </c>
      <c r="O11967" t="s">
        <v>799</v>
      </c>
      <c r="Q11967" t="s">
        <v>622</v>
      </c>
      <c r="R11967" t="str">
        <f t="shared" si="674"/>
        <v>Weekend</v>
      </c>
      <c r="S11967" s="27">
        <f t="shared" si="675"/>
        <v>42302</v>
      </c>
      <c r="V11967" t="str">
        <f t="shared" si="673"/>
        <v/>
      </c>
    </row>
    <row r="11968" spans="1:51" x14ac:dyDescent="0.25">
      <c r="A11968" t="s">
        <v>391</v>
      </c>
      <c r="B11968" t="s">
        <v>218</v>
      </c>
      <c r="C11968">
        <v>141105129</v>
      </c>
      <c r="D11968">
        <v>264</v>
      </c>
      <c r="E11968" t="s">
        <v>91</v>
      </c>
      <c r="G11968">
        <v>16.033000000000001</v>
      </c>
      <c r="H11968">
        <v>2014</v>
      </c>
      <c r="I11968">
        <v>4</v>
      </c>
      <c r="J11968">
        <v>18</v>
      </c>
      <c r="K11968">
        <v>14</v>
      </c>
      <c r="L11968">
        <v>40</v>
      </c>
      <c r="M11968" t="s">
        <v>900</v>
      </c>
      <c r="N11968" t="s">
        <v>404</v>
      </c>
      <c r="O11968" t="s">
        <v>799</v>
      </c>
      <c r="Q11968" t="s">
        <v>624</v>
      </c>
      <c r="R11968" t="str">
        <f t="shared" si="674"/>
        <v>Weekday</v>
      </c>
      <c r="S11968" s="27">
        <f t="shared" si="675"/>
        <v>41747</v>
      </c>
      <c r="V11968" t="str">
        <f t="shared" si="673"/>
        <v/>
      </c>
      <c r="AE11968" s="27"/>
      <c r="AG11968" s="27"/>
      <c r="AX11968" s="27"/>
      <c r="AY11968" s="27"/>
    </row>
    <row r="11969" spans="1:51" x14ac:dyDescent="0.25">
      <c r="A11969" t="s">
        <v>391</v>
      </c>
      <c r="B11969" t="s">
        <v>218</v>
      </c>
      <c r="C11969">
        <v>141085174</v>
      </c>
      <c r="D11969">
        <v>264</v>
      </c>
      <c r="E11969" t="s">
        <v>91</v>
      </c>
      <c r="G11969">
        <v>16.006</v>
      </c>
      <c r="H11969">
        <v>2014</v>
      </c>
      <c r="I11969">
        <v>4</v>
      </c>
      <c r="J11969">
        <v>14</v>
      </c>
      <c r="K11969">
        <v>19</v>
      </c>
      <c r="L11969">
        <v>55</v>
      </c>
      <c r="M11969" t="s">
        <v>900</v>
      </c>
      <c r="N11969" t="s">
        <v>860</v>
      </c>
      <c r="O11969" t="s">
        <v>1933</v>
      </c>
      <c r="Q11969" t="s">
        <v>624</v>
      </c>
      <c r="R11969" t="str">
        <f t="shared" si="674"/>
        <v>Weekday</v>
      </c>
      <c r="S11969" s="27">
        <f t="shared" si="675"/>
        <v>41743</v>
      </c>
      <c r="V11969" t="str">
        <f t="shared" si="673"/>
        <v/>
      </c>
      <c r="AX11969" s="27"/>
      <c r="AY11969" s="27"/>
    </row>
    <row r="11970" spans="1:51" x14ac:dyDescent="0.25">
      <c r="A11970" t="s">
        <v>391</v>
      </c>
      <c r="B11970" t="s">
        <v>218</v>
      </c>
      <c r="C11970">
        <v>150255200</v>
      </c>
      <c r="D11970">
        <v>264</v>
      </c>
      <c r="E11970" t="s">
        <v>91</v>
      </c>
      <c r="G11970">
        <v>16.035</v>
      </c>
      <c r="H11970">
        <v>2015</v>
      </c>
      <c r="I11970">
        <v>1</v>
      </c>
      <c r="J11970">
        <v>22</v>
      </c>
      <c r="K11970">
        <v>17</v>
      </c>
      <c r="L11970">
        <v>21</v>
      </c>
      <c r="M11970" t="s">
        <v>900</v>
      </c>
      <c r="N11970" t="s">
        <v>860</v>
      </c>
      <c r="O11970" t="s">
        <v>799</v>
      </c>
      <c r="Q11970" t="s">
        <v>624</v>
      </c>
      <c r="R11970" t="str">
        <f t="shared" si="674"/>
        <v>Weekday</v>
      </c>
      <c r="S11970" s="27">
        <f t="shared" si="675"/>
        <v>42026</v>
      </c>
      <c r="V11970" t="str">
        <f t="shared" si="673"/>
        <v/>
      </c>
      <c r="AE11970" s="27"/>
      <c r="AG11970" s="27"/>
      <c r="AX11970" s="27"/>
      <c r="AY11970" s="27"/>
    </row>
    <row r="11971" spans="1:51" x14ac:dyDescent="0.25">
      <c r="A11971" t="s">
        <v>391</v>
      </c>
      <c r="B11971" t="s">
        <v>218</v>
      </c>
      <c r="C11971">
        <v>142495198</v>
      </c>
      <c r="D11971">
        <v>264</v>
      </c>
      <c r="E11971" t="s">
        <v>91</v>
      </c>
      <c r="G11971">
        <v>15.975</v>
      </c>
      <c r="H11971">
        <v>2014</v>
      </c>
      <c r="I11971">
        <v>9</v>
      </c>
      <c r="J11971">
        <v>4</v>
      </c>
      <c r="K11971">
        <v>17</v>
      </c>
      <c r="L11971">
        <v>30</v>
      </c>
      <c r="M11971" t="s">
        <v>900</v>
      </c>
      <c r="N11971" t="s">
        <v>860</v>
      </c>
      <c r="O11971" t="s">
        <v>799</v>
      </c>
      <c r="Q11971" t="s">
        <v>624</v>
      </c>
      <c r="R11971" t="str">
        <f t="shared" si="674"/>
        <v>Weekday</v>
      </c>
      <c r="S11971" s="27">
        <f t="shared" si="675"/>
        <v>41886</v>
      </c>
      <c r="V11971" t="str">
        <f t="shared" ref="V11971:V12034" si="676">T11971&amp;U11971</f>
        <v/>
      </c>
      <c r="AE11971" s="27"/>
      <c r="AG11971" s="27"/>
      <c r="AX11971" s="27"/>
      <c r="AY11971" s="27"/>
    </row>
    <row r="11972" spans="1:51" x14ac:dyDescent="0.25">
      <c r="A11972" t="s">
        <v>391</v>
      </c>
      <c r="B11972" t="s">
        <v>218</v>
      </c>
      <c r="C11972">
        <v>152335171</v>
      </c>
      <c r="D11972">
        <v>264</v>
      </c>
      <c r="E11972" t="s">
        <v>91</v>
      </c>
      <c r="G11972">
        <v>16.044</v>
      </c>
      <c r="H11972">
        <v>2015</v>
      </c>
      <c r="I11972">
        <v>8</v>
      </c>
      <c r="J11972">
        <v>18</v>
      </c>
      <c r="K11972">
        <v>16</v>
      </c>
      <c r="L11972">
        <v>45</v>
      </c>
      <c r="M11972" t="s">
        <v>900</v>
      </c>
      <c r="N11972" t="s">
        <v>860</v>
      </c>
      <c r="O11972" t="s">
        <v>799</v>
      </c>
      <c r="Q11972" t="s">
        <v>624</v>
      </c>
      <c r="R11972" t="str">
        <f t="shared" si="674"/>
        <v>Weekday</v>
      </c>
      <c r="S11972" s="27">
        <f t="shared" si="675"/>
        <v>42234</v>
      </c>
      <c r="V11972" t="str">
        <f t="shared" si="676"/>
        <v/>
      </c>
      <c r="AX11972" s="27"/>
      <c r="AY11972" s="27"/>
    </row>
    <row r="11973" spans="1:51" x14ac:dyDescent="0.25">
      <c r="A11973" t="s">
        <v>391</v>
      </c>
      <c r="B11973" t="s">
        <v>218</v>
      </c>
      <c r="C11973">
        <v>153065441</v>
      </c>
      <c r="D11973">
        <v>264</v>
      </c>
      <c r="E11973" t="s">
        <v>91</v>
      </c>
      <c r="G11973">
        <v>15.898999999999999</v>
      </c>
      <c r="H11973">
        <v>2015</v>
      </c>
      <c r="I11973">
        <v>10</v>
      </c>
      <c r="J11973">
        <v>28</v>
      </c>
      <c r="K11973">
        <v>19</v>
      </c>
      <c r="L11973">
        <v>1</v>
      </c>
      <c r="M11973" t="s">
        <v>900</v>
      </c>
      <c r="N11973" t="s">
        <v>860</v>
      </c>
      <c r="O11973" t="s">
        <v>799</v>
      </c>
      <c r="Q11973" t="s">
        <v>626</v>
      </c>
      <c r="R11973" t="str">
        <f t="shared" si="674"/>
        <v>Weekday</v>
      </c>
      <c r="S11973" s="27">
        <f t="shared" si="675"/>
        <v>42305</v>
      </c>
      <c r="V11973" t="str">
        <f t="shared" si="676"/>
        <v/>
      </c>
      <c r="AE11973" s="27"/>
      <c r="AG11973" s="27"/>
      <c r="AX11973" s="27"/>
      <c r="AY11973" s="27"/>
    </row>
    <row r="11974" spans="1:51" x14ac:dyDescent="0.25">
      <c r="A11974" t="s">
        <v>391</v>
      </c>
      <c r="B11974" t="s">
        <v>218</v>
      </c>
      <c r="C11974">
        <v>133305330</v>
      </c>
      <c r="D11974">
        <v>264</v>
      </c>
      <c r="E11974" t="s">
        <v>91</v>
      </c>
      <c r="G11974">
        <v>16.227</v>
      </c>
      <c r="H11974">
        <v>2013</v>
      </c>
      <c r="I11974">
        <v>11</v>
      </c>
      <c r="J11974">
        <v>26</v>
      </c>
      <c r="K11974">
        <v>15</v>
      </c>
      <c r="L11974">
        <v>57</v>
      </c>
      <c r="M11974" t="s">
        <v>900</v>
      </c>
      <c r="N11974" t="s">
        <v>860</v>
      </c>
      <c r="O11974" t="s">
        <v>799</v>
      </c>
      <c r="Q11974" t="s">
        <v>622</v>
      </c>
      <c r="R11974" t="str">
        <f t="shared" si="674"/>
        <v>Weekday</v>
      </c>
      <c r="S11974" s="27">
        <f t="shared" si="675"/>
        <v>41604</v>
      </c>
      <c r="V11974" t="str">
        <f t="shared" si="676"/>
        <v/>
      </c>
    </row>
    <row r="11975" spans="1:51" x14ac:dyDescent="0.25">
      <c r="A11975" t="s">
        <v>391</v>
      </c>
      <c r="B11975" t="s">
        <v>218</v>
      </c>
      <c r="C11975">
        <v>131985338</v>
      </c>
      <c r="D11975">
        <v>264</v>
      </c>
      <c r="E11975" t="s">
        <v>91</v>
      </c>
      <c r="G11975">
        <v>16.152000000000001</v>
      </c>
      <c r="H11975">
        <v>2013</v>
      </c>
      <c r="I11975">
        <v>7</v>
      </c>
      <c r="J11975">
        <v>17</v>
      </c>
      <c r="K11975">
        <v>9</v>
      </c>
      <c r="L11975">
        <v>40</v>
      </c>
      <c r="M11975" t="s">
        <v>900</v>
      </c>
      <c r="N11975" t="s">
        <v>860</v>
      </c>
      <c r="O11975" t="s">
        <v>799</v>
      </c>
      <c r="Q11975" t="s">
        <v>624</v>
      </c>
      <c r="R11975" t="str">
        <f t="shared" si="674"/>
        <v>Weekday</v>
      </c>
      <c r="S11975" s="27">
        <f t="shared" si="675"/>
        <v>41472</v>
      </c>
      <c r="V11975" t="str">
        <f t="shared" si="676"/>
        <v/>
      </c>
      <c r="AE11975" s="27"/>
      <c r="AG11975" s="27"/>
      <c r="AX11975" s="27"/>
      <c r="AY11975" s="27"/>
    </row>
    <row r="11976" spans="1:51" x14ac:dyDescent="0.25">
      <c r="A11976" t="s">
        <v>391</v>
      </c>
      <c r="B11976" t="s">
        <v>218</v>
      </c>
      <c r="C11976">
        <v>151715065</v>
      </c>
      <c r="D11976">
        <v>264</v>
      </c>
      <c r="E11976" t="s">
        <v>91</v>
      </c>
      <c r="G11976">
        <v>15.847</v>
      </c>
      <c r="H11976">
        <v>2015</v>
      </c>
      <c r="I11976">
        <v>6</v>
      </c>
      <c r="J11976">
        <v>17</v>
      </c>
      <c r="K11976">
        <v>15</v>
      </c>
      <c r="L11976">
        <v>44</v>
      </c>
      <c r="M11976" t="s">
        <v>900</v>
      </c>
      <c r="N11976" t="s">
        <v>860</v>
      </c>
      <c r="O11976" t="s">
        <v>799</v>
      </c>
      <c r="Q11976" t="s">
        <v>626</v>
      </c>
      <c r="R11976" t="str">
        <f t="shared" si="674"/>
        <v>Weekday</v>
      </c>
      <c r="S11976" s="27">
        <f t="shared" si="675"/>
        <v>42172</v>
      </c>
      <c r="V11976" t="str">
        <f t="shared" si="676"/>
        <v/>
      </c>
      <c r="AX11976" s="27"/>
      <c r="AY11976" s="27"/>
    </row>
    <row r="11977" spans="1:51" x14ac:dyDescent="0.25">
      <c r="A11977" t="s">
        <v>391</v>
      </c>
      <c r="B11977" t="s">
        <v>218</v>
      </c>
      <c r="C11977">
        <v>153425049</v>
      </c>
      <c r="D11977">
        <v>264</v>
      </c>
      <c r="E11977" t="s">
        <v>91</v>
      </c>
      <c r="G11977">
        <v>16.032</v>
      </c>
      <c r="H11977">
        <v>2015</v>
      </c>
      <c r="I11977">
        <v>12</v>
      </c>
      <c r="J11977">
        <v>8</v>
      </c>
      <c r="K11977">
        <v>6</v>
      </c>
      <c r="L11977">
        <v>4</v>
      </c>
      <c r="M11977" t="s">
        <v>899</v>
      </c>
      <c r="N11977" t="s">
        <v>860</v>
      </c>
      <c r="O11977" t="s">
        <v>799</v>
      </c>
      <c r="Q11977" t="s">
        <v>624</v>
      </c>
      <c r="R11977" t="str">
        <f t="shared" si="674"/>
        <v>Weekday</v>
      </c>
      <c r="S11977" s="27">
        <f t="shared" si="675"/>
        <v>42346</v>
      </c>
      <c r="V11977" t="str">
        <f t="shared" si="676"/>
        <v/>
      </c>
      <c r="AE11977" s="27"/>
      <c r="AG11977" s="27"/>
      <c r="AX11977" s="27"/>
      <c r="AY11977" s="27"/>
    </row>
    <row r="11978" spans="1:51" x14ac:dyDescent="0.25">
      <c r="A11978" t="s">
        <v>391</v>
      </c>
      <c r="B11978" t="s">
        <v>218</v>
      </c>
      <c r="C11978">
        <v>140655306</v>
      </c>
      <c r="D11978">
        <v>264</v>
      </c>
      <c r="E11978" t="s">
        <v>91</v>
      </c>
      <c r="G11978">
        <v>16.021000000000001</v>
      </c>
      <c r="H11978">
        <v>2014</v>
      </c>
      <c r="I11978">
        <v>3</v>
      </c>
      <c r="J11978">
        <v>3</v>
      </c>
      <c r="K11978">
        <v>13</v>
      </c>
      <c r="L11978">
        <v>0</v>
      </c>
      <c r="M11978" t="s">
        <v>899</v>
      </c>
      <c r="N11978" t="s">
        <v>860</v>
      </c>
      <c r="O11978" t="s">
        <v>799</v>
      </c>
      <c r="Q11978" t="s">
        <v>624</v>
      </c>
      <c r="R11978" t="str">
        <f t="shared" si="674"/>
        <v>Weekday</v>
      </c>
      <c r="S11978" s="27">
        <f t="shared" si="675"/>
        <v>41701</v>
      </c>
      <c r="V11978" t="str">
        <f t="shared" si="676"/>
        <v/>
      </c>
      <c r="AX11978" s="27"/>
      <c r="AY11978" s="27"/>
    </row>
    <row r="11979" spans="1:51" x14ac:dyDescent="0.25">
      <c r="A11979" t="s">
        <v>391</v>
      </c>
      <c r="B11979" t="s">
        <v>218</v>
      </c>
      <c r="C11979">
        <v>140625439</v>
      </c>
      <c r="D11979">
        <v>264</v>
      </c>
      <c r="E11979" t="s">
        <v>91</v>
      </c>
      <c r="G11979">
        <v>15.805</v>
      </c>
      <c r="H11979">
        <v>2014</v>
      </c>
      <c r="I11979">
        <v>3</v>
      </c>
      <c r="J11979">
        <v>3</v>
      </c>
      <c r="K11979">
        <v>21</v>
      </c>
      <c r="L11979">
        <v>0</v>
      </c>
      <c r="M11979" t="s">
        <v>899</v>
      </c>
      <c r="N11979" t="s">
        <v>860</v>
      </c>
      <c r="O11979" t="s">
        <v>799</v>
      </c>
      <c r="Q11979" t="s">
        <v>626</v>
      </c>
      <c r="R11979" t="str">
        <f t="shared" si="674"/>
        <v>Weekday</v>
      </c>
      <c r="S11979" s="27">
        <f t="shared" si="675"/>
        <v>41701</v>
      </c>
      <c r="V11979" t="str">
        <f t="shared" si="676"/>
        <v/>
      </c>
      <c r="AX11979" s="27"/>
      <c r="AY11979" s="27"/>
    </row>
    <row r="11980" spans="1:51" x14ac:dyDescent="0.25">
      <c r="A11980" t="s">
        <v>391</v>
      </c>
      <c r="B11980" t="s">
        <v>218</v>
      </c>
      <c r="C11980">
        <v>152615297</v>
      </c>
      <c r="D11980">
        <v>264</v>
      </c>
      <c r="E11980" t="s">
        <v>91</v>
      </c>
      <c r="G11980">
        <v>16.219000000000001</v>
      </c>
      <c r="H11980">
        <v>2015</v>
      </c>
      <c r="I11980">
        <v>9</v>
      </c>
      <c r="J11980">
        <v>16</v>
      </c>
      <c r="K11980">
        <v>8</v>
      </c>
      <c r="L11980">
        <v>0</v>
      </c>
      <c r="M11980" t="s">
        <v>900</v>
      </c>
      <c r="N11980" t="s">
        <v>171</v>
      </c>
      <c r="O11980" t="s">
        <v>799</v>
      </c>
      <c r="Q11980" t="s">
        <v>622</v>
      </c>
      <c r="R11980" t="str">
        <f t="shared" si="674"/>
        <v>Weekday</v>
      </c>
      <c r="S11980" s="27">
        <f t="shared" si="675"/>
        <v>42263</v>
      </c>
      <c r="V11980" t="str">
        <f t="shared" si="676"/>
        <v/>
      </c>
    </row>
    <row r="11981" spans="1:51" x14ac:dyDescent="0.25">
      <c r="A11981" t="s">
        <v>391</v>
      </c>
      <c r="B11981" t="s">
        <v>218</v>
      </c>
      <c r="C11981">
        <v>153405087</v>
      </c>
      <c r="D11981">
        <v>264</v>
      </c>
      <c r="E11981" t="s">
        <v>91</v>
      </c>
      <c r="G11981">
        <v>15.885</v>
      </c>
      <c r="H11981">
        <v>2015</v>
      </c>
      <c r="I11981">
        <v>12</v>
      </c>
      <c r="J11981">
        <v>1</v>
      </c>
      <c r="K11981">
        <v>8</v>
      </c>
      <c r="L11981">
        <v>40</v>
      </c>
      <c r="M11981" t="s">
        <v>900</v>
      </c>
      <c r="N11981" t="s">
        <v>860</v>
      </c>
      <c r="O11981" t="s">
        <v>799</v>
      </c>
      <c r="Q11981" t="s">
        <v>626</v>
      </c>
      <c r="R11981" t="str">
        <f t="shared" si="674"/>
        <v>Weekday</v>
      </c>
      <c r="S11981" s="27">
        <f t="shared" si="675"/>
        <v>42339</v>
      </c>
      <c r="V11981" t="str">
        <f t="shared" si="676"/>
        <v/>
      </c>
      <c r="AE11981" s="27"/>
      <c r="AG11981" s="27"/>
      <c r="AX11981" s="27"/>
      <c r="AY11981" s="27"/>
    </row>
    <row r="11982" spans="1:51" x14ac:dyDescent="0.25">
      <c r="A11982" t="s">
        <v>391</v>
      </c>
      <c r="B11982" t="s">
        <v>218</v>
      </c>
      <c r="C11982">
        <v>130965105</v>
      </c>
      <c r="D11982">
        <v>264</v>
      </c>
      <c r="E11982" t="s">
        <v>91</v>
      </c>
      <c r="G11982">
        <v>16.207999999999998</v>
      </c>
      <c r="H11982">
        <v>2013</v>
      </c>
      <c r="I11982">
        <v>4</v>
      </c>
      <c r="J11982">
        <v>3</v>
      </c>
      <c r="K11982">
        <v>6</v>
      </c>
      <c r="L11982">
        <v>21</v>
      </c>
      <c r="M11982" t="s">
        <v>900</v>
      </c>
      <c r="N11982" t="s">
        <v>860</v>
      </c>
      <c r="O11982" t="s">
        <v>799</v>
      </c>
      <c r="Q11982" t="s">
        <v>622</v>
      </c>
      <c r="R11982" t="str">
        <f t="shared" si="674"/>
        <v>Weekday</v>
      </c>
      <c r="S11982" s="27">
        <f t="shared" si="675"/>
        <v>41367</v>
      </c>
      <c r="V11982" t="str">
        <f t="shared" si="676"/>
        <v/>
      </c>
      <c r="AE11982" s="27"/>
      <c r="AG11982" s="27"/>
      <c r="AX11982" s="27"/>
      <c r="AY11982" s="27"/>
    </row>
    <row r="11983" spans="1:51" x14ac:dyDescent="0.25">
      <c r="A11983" t="s">
        <v>391</v>
      </c>
      <c r="B11983" t="s">
        <v>218</v>
      </c>
      <c r="C11983">
        <v>140175258</v>
      </c>
      <c r="D11983">
        <v>264</v>
      </c>
      <c r="E11983" t="s">
        <v>91</v>
      </c>
      <c r="G11983">
        <v>16.010999999999999</v>
      </c>
      <c r="H11983">
        <v>2014</v>
      </c>
      <c r="I11983">
        <v>1</v>
      </c>
      <c r="J11983">
        <v>17</v>
      </c>
      <c r="K11983">
        <v>18</v>
      </c>
      <c r="L11983">
        <v>8</v>
      </c>
      <c r="M11983" t="s">
        <v>900</v>
      </c>
      <c r="N11983" t="s">
        <v>171</v>
      </c>
      <c r="O11983" t="s">
        <v>799</v>
      </c>
      <c r="Q11983" t="s">
        <v>624</v>
      </c>
      <c r="R11983" t="str">
        <f t="shared" si="674"/>
        <v>Weekday</v>
      </c>
      <c r="S11983" s="27">
        <f t="shared" si="675"/>
        <v>41656</v>
      </c>
      <c r="V11983" t="str">
        <f t="shared" si="676"/>
        <v/>
      </c>
      <c r="AE11983" s="27"/>
      <c r="AG11983" s="27"/>
      <c r="AX11983" s="27"/>
      <c r="AY11983" s="27"/>
    </row>
    <row r="11984" spans="1:51" x14ac:dyDescent="0.25">
      <c r="A11984" t="s">
        <v>391</v>
      </c>
      <c r="B11984" t="s">
        <v>218</v>
      </c>
      <c r="C11984">
        <v>133045098</v>
      </c>
      <c r="D11984">
        <v>264</v>
      </c>
      <c r="E11984" t="s">
        <v>91</v>
      </c>
      <c r="G11984">
        <v>16.149000000000001</v>
      </c>
      <c r="H11984">
        <v>2013</v>
      </c>
      <c r="I11984">
        <v>10</v>
      </c>
      <c r="J11984">
        <v>27</v>
      </c>
      <c r="K11984">
        <v>21</v>
      </c>
      <c r="L11984">
        <v>50</v>
      </c>
      <c r="M11984" t="s">
        <v>900</v>
      </c>
      <c r="N11984" t="s">
        <v>170</v>
      </c>
      <c r="O11984" t="s">
        <v>799</v>
      </c>
      <c r="Q11984" t="s">
        <v>624</v>
      </c>
      <c r="R11984" t="str">
        <f t="shared" si="674"/>
        <v>Weekend</v>
      </c>
      <c r="S11984" s="27">
        <f t="shared" si="675"/>
        <v>41574</v>
      </c>
      <c r="V11984" t="str">
        <f t="shared" si="676"/>
        <v/>
      </c>
      <c r="AE11984" s="27"/>
      <c r="AG11984" s="27"/>
      <c r="AX11984" s="27"/>
      <c r="AY11984" s="27"/>
    </row>
    <row r="11985" spans="1:51" x14ac:dyDescent="0.25">
      <c r="A11985" t="s">
        <v>391</v>
      </c>
      <c r="B11985" t="s">
        <v>218</v>
      </c>
      <c r="C11985">
        <v>142115029</v>
      </c>
      <c r="D11985">
        <v>264</v>
      </c>
      <c r="E11985" t="s">
        <v>91</v>
      </c>
      <c r="G11985">
        <v>16.04</v>
      </c>
      <c r="H11985">
        <v>2014</v>
      </c>
      <c r="I11985">
        <v>7</v>
      </c>
      <c r="J11985">
        <v>25</v>
      </c>
      <c r="K11985">
        <v>3</v>
      </c>
      <c r="L11985">
        <v>0</v>
      </c>
      <c r="M11985" t="s">
        <v>899</v>
      </c>
      <c r="N11985" t="s">
        <v>171</v>
      </c>
      <c r="O11985" t="s">
        <v>799</v>
      </c>
      <c r="Q11985" t="s">
        <v>624</v>
      </c>
      <c r="R11985" t="str">
        <f t="shared" si="674"/>
        <v>Weekday</v>
      </c>
      <c r="S11985" s="27">
        <f t="shared" si="675"/>
        <v>41845</v>
      </c>
      <c r="V11985" t="str">
        <f t="shared" si="676"/>
        <v/>
      </c>
      <c r="AE11985" s="27"/>
      <c r="AG11985" s="27"/>
      <c r="AX11985" s="27"/>
      <c r="AY11985" s="27"/>
    </row>
    <row r="11986" spans="1:51" x14ac:dyDescent="0.25">
      <c r="A11986" t="s">
        <v>391</v>
      </c>
      <c r="B11986" t="s">
        <v>218</v>
      </c>
      <c r="C11986">
        <v>140195123</v>
      </c>
      <c r="D11986">
        <v>264</v>
      </c>
      <c r="E11986" t="s">
        <v>91</v>
      </c>
      <c r="G11986">
        <v>16.088000000000001</v>
      </c>
      <c r="H11986">
        <v>2014</v>
      </c>
      <c r="I11986">
        <v>1</v>
      </c>
      <c r="J11986">
        <v>19</v>
      </c>
      <c r="K11986">
        <v>10</v>
      </c>
      <c r="L11986">
        <v>10</v>
      </c>
      <c r="M11986" t="s">
        <v>900</v>
      </c>
      <c r="N11986" t="s">
        <v>860</v>
      </c>
      <c r="O11986" t="s">
        <v>799</v>
      </c>
      <c r="Q11986" t="s">
        <v>624</v>
      </c>
      <c r="R11986" t="str">
        <f t="shared" si="674"/>
        <v>Weekend</v>
      </c>
      <c r="S11986" s="27">
        <f t="shared" si="675"/>
        <v>41658</v>
      </c>
      <c r="V11986" t="str">
        <f t="shared" si="676"/>
        <v/>
      </c>
      <c r="AE11986" s="27"/>
      <c r="AG11986" s="27"/>
      <c r="AX11986" s="27"/>
      <c r="AY11986" s="27"/>
    </row>
    <row r="11987" spans="1:51" x14ac:dyDescent="0.25">
      <c r="A11987" t="s">
        <v>391</v>
      </c>
      <c r="B11987" t="s">
        <v>218</v>
      </c>
      <c r="C11987">
        <v>152665033</v>
      </c>
      <c r="D11987">
        <v>264</v>
      </c>
      <c r="E11987" t="s">
        <v>91</v>
      </c>
      <c r="G11987">
        <v>16.216999999999999</v>
      </c>
      <c r="H11987">
        <v>2015</v>
      </c>
      <c r="I11987">
        <v>9</v>
      </c>
      <c r="J11987">
        <v>19</v>
      </c>
      <c r="K11987">
        <v>2</v>
      </c>
      <c r="L11987">
        <v>25</v>
      </c>
      <c r="M11987" t="s">
        <v>900</v>
      </c>
      <c r="N11987" t="s">
        <v>171</v>
      </c>
      <c r="O11987" t="s">
        <v>799</v>
      </c>
      <c r="Q11987" t="s">
        <v>622</v>
      </c>
      <c r="R11987" t="str">
        <f t="shared" si="674"/>
        <v>Weekend</v>
      </c>
      <c r="S11987" s="27">
        <f t="shared" si="675"/>
        <v>42266</v>
      </c>
      <c r="V11987" t="str">
        <f t="shared" si="676"/>
        <v/>
      </c>
      <c r="AX11987" s="27"/>
      <c r="AY11987" s="27"/>
    </row>
    <row r="11988" spans="1:51" x14ac:dyDescent="0.25">
      <c r="A11988" t="s">
        <v>391</v>
      </c>
      <c r="B11988" t="s">
        <v>218</v>
      </c>
      <c r="C11988">
        <v>162705256</v>
      </c>
      <c r="D11988">
        <v>264</v>
      </c>
      <c r="E11988" t="s">
        <v>91</v>
      </c>
      <c r="G11988">
        <v>15.984</v>
      </c>
      <c r="H11988">
        <v>2016</v>
      </c>
      <c r="I11988">
        <v>9</v>
      </c>
      <c r="J11988">
        <v>24</v>
      </c>
      <c r="K11988">
        <v>11</v>
      </c>
      <c r="L11988">
        <v>5</v>
      </c>
      <c r="M11988" t="s">
        <v>900</v>
      </c>
      <c r="N11988" t="s">
        <v>171</v>
      </c>
      <c r="O11988" t="s">
        <v>799</v>
      </c>
      <c r="Q11988" t="s">
        <v>624</v>
      </c>
      <c r="R11988" t="str">
        <f t="shared" si="674"/>
        <v>Weekend</v>
      </c>
      <c r="S11988" s="27">
        <f t="shared" si="675"/>
        <v>42637</v>
      </c>
      <c r="V11988" t="str">
        <f t="shared" si="676"/>
        <v/>
      </c>
      <c r="AE11988" s="27"/>
      <c r="AG11988" s="27"/>
      <c r="AX11988" s="27"/>
      <c r="AY11988" s="27"/>
    </row>
    <row r="11989" spans="1:51" x14ac:dyDescent="0.25">
      <c r="A11989" t="s">
        <v>391</v>
      </c>
      <c r="B11989" t="s">
        <v>218</v>
      </c>
      <c r="C11989">
        <v>162355341</v>
      </c>
      <c r="D11989">
        <v>264</v>
      </c>
      <c r="E11989" t="s">
        <v>91</v>
      </c>
      <c r="G11989">
        <v>15.981999999999999</v>
      </c>
      <c r="H11989">
        <v>2016</v>
      </c>
      <c r="I11989">
        <v>8</v>
      </c>
      <c r="J11989">
        <v>22</v>
      </c>
      <c r="K11989">
        <v>15</v>
      </c>
      <c r="L11989">
        <v>57</v>
      </c>
      <c r="M11989" t="s">
        <v>900</v>
      </c>
      <c r="N11989" t="s">
        <v>860</v>
      </c>
      <c r="O11989" t="s">
        <v>799</v>
      </c>
      <c r="Q11989" t="s">
        <v>624</v>
      </c>
      <c r="R11989" t="str">
        <f t="shared" si="674"/>
        <v>Weekday</v>
      </c>
      <c r="S11989" s="27">
        <f t="shared" si="675"/>
        <v>42604</v>
      </c>
      <c r="V11989" t="str">
        <f t="shared" si="676"/>
        <v/>
      </c>
      <c r="AE11989" s="27"/>
      <c r="AG11989" s="27"/>
      <c r="AX11989" s="27"/>
      <c r="AY11989" s="27"/>
    </row>
    <row r="11990" spans="1:51" x14ac:dyDescent="0.25">
      <c r="A11990" t="s">
        <v>391</v>
      </c>
      <c r="B11990" t="s">
        <v>218</v>
      </c>
      <c r="C11990">
        <v>162585265</v>
      </c>
      <c r="D11990">
        <v>264</v>
      </c>
      <c r="E11990" t="s">
        <v>91</v>
      </c>
      <c r="G11990">
        <v>15.819000000000001</v>
      </c>
      <c r="H11990">
        <v>2016</v>
      </c>
      <c r="I11990">
        <v>9</v>
      </c>
      <c r="J11990">
        <v>10</v>
      </c>
      <c r="K11990">
        <v>17</v>
      </c>
      <c r="L11990">
        <v>52</v>
      </c>
      <c r="M11990" t="s">
        <v>900</v>
      </c>
      <c r="N11990" t="s">
        <v>860</v>
      </c>
      <c r="O11990" t="s">
        <v>799</v>
      </c>
      <c r="Q11990" t="s">
        <v>626</v>
      </c>
      <c r="R11990" t="str">
        <f t="shared" si="674"/>
        <v>Weekend</v>
      </c>
      <c r="S11990" s="27">
        <f t="shared" si="675"/>
        <v>42623</v>
      </c>
      <c r="V11990" t="str">
        <f t="shared" si="676"/>
        <v/>
      </c>
      <c r="AX11990" s="27"/>
      <c r="AY11990" s="27"/>
    </row>
    <row r="11991" spans="1:51" x14ac:dyDescent="0.25">
      <c r="A11991" t="s">
        <v>391</v>
      </c>
      <c r="B11991" t="s">
        <v>218</v>
      </c>
      <c r="C11991">
        <v>162725107</v>
      </c>
      <c r="D11991">
        <v>264</v>
      </c>
      <c r="E11991" t="s">
        <v>91</v>
      </c>
      <c r="G11991">
        <v>15.871</v>
      </c>
      <c r="H11991">
        <v>2016</v>
      </c>
      <c r="I11991">
        <v>9</v>
      </c>
      <c r="J11991">
        <v>28</v>
      </c>
      <c r="K11991">
        <v>7</v>
      </c>
      <c r="L11991">
        <v>10</v>
      </c>
      <c r="M11991" t="s">
        <v>900</v>
      </c>
      <c r="N11991" t="s">
        <v>860</v>
      </c>
      <c r="O11991" t="s">
        <v>799</v>
      </c>
      <c r="Q11991" t="s">
        <v>626</v>
      </c>
      <c r="R11991" t="str">
        <f t="shared" si="674"/>
        <v>Weekday</v>
      </c>
      <c r="S11991" s="27">
        <f t="shared" si="675"/>
        <v>42641</v>
      </c>
      <c r="V11991" t="str">
        <f t="shared" si="676"/>
        <v/>
      </c>
      <c r="AX11991" s="27"/>
      <c r="AY11991" s="27"/>
    </row>
    <row r="11992" spans="1:51" x14ac:dyDescent="0.25">
      <c r="A11992" t="s">
        <v>391</v>
      </c>
      <c r="B11992" t="s">
        <v>218</v>
      </c>
      <c r="C11992">
        <v>161785260</v>
      </c>
      <c r="D11992">
        <v>264</v>
      </c>
      <c r="E11992" t="s">
        <v>91</v>
      </c>
      <c r="G11992">
        <v>15.981999999999999</v>
      </c>
      <c r="H11992">
        <v>2016</v>
      </c>
      <c r="I11992">
        <v>6</v>
      </c>
      <c r="J11992">
        <v>25</v>
      </c>
      <c r="K11992">
        <v>21</v>
      </c>
      <c r="L11992">
        <v>15</v>
      </c>
      <c r="M11992" t="s">
        <v>900</v>
      </c>
      <c r="N11992" t="s">
        <v>860</v>
      </c>
      <c r="O11992" t="s">
        <v>799</v>
      </c>
      <c r="Q11992" t="s">
        <v>624</v>
      </c>
      <c r="R11992" t="str">
        <f t="shared" si="674"/>
        <v>Weekend</v>
      </c>
      <c r="S11992" s="27">
        <f t="shared" si="675"/>
        <v>42546</v>
      </c>
      <c r="V11992" t="str">
        <f t="shared" si="676"/>
        <v/>
      </c>
      <c r="AX11992" s="27"/>
      <c r="AY11992" s="27"/>
    </row>
    <row r="11993" spans="1:51" x14ac:dyDescent="0.25">
      <c r="A11993" t="s">
        <v>391</v>
      </c>
      <c r="B11993" t="s">
        <v>218</v>
      </c>
      <c r="C11993">
        <v>161885318</v>
      </c>
      <c r="D11993">
        <v>264</v>
      </c>
      <c r="E11993" t="s">
        <v>91</v>
      </c>
      <c r="G11993">
        <v>16.125</v>
      </c>
      <c r="H11993">
        <v>2016</v>
      </c>
      <c r="I11993">
        <v>7</v>
      </c>
      <c r="J11993">
        <v>1</v>
      </c>
      <c r="K11993">
        <v>13</v>
      </c>
      <c r="L11993">
        <v>50</v>
      </c>
      <c r="M11993" t="s">
        <v>900</v>
      </c>
      <c r="N11993" t="s">
        <v>860</v>
      </c>
      <c r="O11993" t="s">
        <v>799</v>
      </c>
      <c r="Q11993" t="s">
        <v>624</v>
      </c>
      <c r="R11993" t="str">
        <f t="shared" si="674"/>
        <v>Weekday</v>
      </c>
      <c r="S11993" s="27">
        <f t="shared" si="675"/>
        <v>42552</v>
      </c>
      <c r="V11993" t="str">
        <f t="shared" si="676"/>
        <v/>
      </c>
    </row>
    <row r="11994" spans="1:51" x14ac:dyDescent="0.25">
      <c r="A11994" t="s">
        <v>391</v>
      </c>
      <c r="B11994" t="s">
        <v>218</v>
      </c>
      <c r="C11994">
        <v>162545154</v>
      </c>
      <c r="D11994">
        <v>264</v>
      </c>
      <c r="E11994" t="s">
        <v>91</v>
      </c>
      <c r="G11994">
        <v>15.939</v>
      </c>
      <c r="H11994">
        <v>2016</v>
      </c>
      <c r="I11994">
        <v>9</v>
      </c>
      <c r="J11994">
        <v>8</v>
      </c>
      <c r="K11994">
        <v>7</v>
      </c>
      <c r="L11994">
        <v>20</v>
      </c>
      <c r="M11994" t="s">
        <v>900</v>
      </c>
      <c r="N11994" t="s">
        <v>860</v>
      </c>
      <c r="O11994" t="s">
        <v>799</v>
      </c>
      <c r="Q11994" t="s">
        <v>626</v>
      </c>
      <c r="R11994" t="str">
        <f t="shared" si="674"/>
        <v>Weekday</v>
      </c>
      <c r="S11994" s="27">
        <f t="shared" si="675"/>
        <v>42621</v>
      </c>
      <c r="V11994" t="str">
        <f t="shared" si="676"/>
        <v/>
      </c>
      <c r="AX11994" s="27"/>
      <c r="AY11994" s="27"/>
    </row>
    <row r="11995" spans="1:51" x14ac:dyDescent="0.25">
      <c r="A11995" t="s">
        <v>391</v>
      </c>
      <c r="S11995" s="27"/>
      <c r="V11995" t="str">
        <f t="shared" si="676"/>
        <v/>
      </c>
      <c r="AE11995" s="27"/>
      <c r="AG11995" s="27"/>
      <c r="AX11995" s="27"/>
      <c r="AY11995" s="27"/>
    </row>
    <row r="11996" spans="1:51" x14ac:dyDescent="0.25">
      <c r="A11996" t="s">
        <v>391</v>
      </c>
      <c r="B11996" t="s">
        <v>218</v>
      </c>
      <c r="C11996">
        <v>162975171</v>
      </c>
      <c r="D11996">
        <v>264</v>
      </c>
      <c r="E11996" t="s">
        <v>91</v>
      </c>
      <c r="G11996">
        <v>16.102</v>
      </c>
      <c r="H11996">
        <v>2016</v>
      </c>
      <c r="I11996">
        <v>10</v>
      </c>
      <c r="J11996">
        <v>22</v>
      </c>
      <c r="K11996">
        <v>15</v>
      </c>
      <c r="L11996">
        <v>35</v>
      </c>
      <c r="M11996" t="s">
        <v>900</v>
      </c>
      <c r="N11996" t="s">
        <v>860</v>
      </c>
      <c r="O11996" t="s">
        <v>799</v>
      </c>
      <c r="Q11996" t="s">
        <v>624</v>
      </c>
      <c r="R11996" t="str">
        <f t="shared" si="674"/>
        <v>Weekend</v>
      </c>
      <c r="S11996" s="27">
        <f t="shared" si="675"/>
        <v>42665</v>
      </c>
      <c r="V11996" t="str">
        <f t="shared" si="676"/>
        <v/>
      </c>
      <c r="AE11996" s="27"/>
      <c r="AG11996" s="27"/>
      <c r="AX11996" s="27"/>
      <c r="AY11996" s="27"/>
    </row>
    <row r="11997" spans="1:51" x14ac:dyDescent="0.25">
      <c r="A11997" t="s">
        <v>391</v>
      </c>
      <c r="B11997" t="s">
        <v>218</v>
      </c>
      <c r="C11997">
        <v>162825054</v>
      </c>
      <c r="D11997">
        <v>264</v>
      </c>
      <c r="E11997" t="s">
        <v>91</v>
      </c>
      <c r="G11997">
        <v>16.167000000000002</v>
      </c>
      <c r="H11997">
        <v>2016</v>
      </c>
      <c r="I11997">
        <v>10</v>
      </c>
      <c r="J11997">
        <v>8</v>
      </c>
      <c r="K11997">
        <v>7</v>
      </c>
      <c r="L11997">
        <v>30</v>
      </c>
      <c r="M11997" t="s">
        <v>899</v>
      </c>
      <c r="N11997" t="s">
        <v>860</v>
      </c>
      <c r="O11997" t="s">
        <v>799</v>
      </c>
      <c r="Q11997" t="s">
        <v>624</v>
      </c>
      <c r="R11997" t="str">
        <f t="shared" si="674"/>
        <v>Weekend</v>
      </c>
      <c r="S11997" s="27">
        <f t="shared" si="675"/>
        <v>42651</v>
      </c>
      <c r="V11997" t="str">
        <f t="shared" si="676"/>
        <v/>
      </c>
      <c r="AE11997" s="27"/>
      <c r="AG11997" s="27"/>
      <c r="AX11997" s="27"/>
      <c r="AY11997" s="27"/>
    </row>
    <row r="11998" spans="1:51" x14ac:dyDescent="0.25">
      <c r="A11998" t="s">
        <v>391</v>
      </c>
      <c r="B11998" t="s">
        <v>218</v>
      </c>
      <c r="C11998">
        <v>131225065</v>
      </c>
      <c r="D11998">
        <v>264</v>
      </c>
      <c r="E11998" t="s">
        <v>91</v>
      </c>
      <c r="G11998">
        <v>16.271000000000001</v>
      </c>
      <c r="H11998">
        <v>2013</v>
      </c>
      <c r="I11998">
        <v>3</v>
      </c>
      <c r="J11998">
        <v>25</v>
      </c>
      <c r="K11998">
        <v>13</v>
      </c>
      <c r="L11998">
        <v>16</v>
      </c>
      <c r="M11998" t="s">
        <v>900</v>
      </c>
      <c r="N11998" t="s">
        <v>860</v>
      </c>
      <c r="O11998" t="s">
        <v>799</v>
      </c>
      <c r="Q11998" t="s">
        <v>622</v>
      </c>
      <c r="R11998" t="str">
        <f t="shared" si="674"/>
        <v>Weekday</v>
      </c>
      <c r="S11998" s="27">
        <f t="shared" si="675"/>
        <v>41358</v>
      </c>
      <c r="V11998" t="str">
        <f t="shared" si="676"/>
        <v/>
      </c>
    </row>
    <row r="11999" spans="1:51" x14ac:dyDescent="0.25">
      <c r="A11999" t="s">
        <v>391</v>
      </c>
      <c r="S11999" s="27"/>
      <c r="V11999" t="str">
        <f t="shared" si="676"/>
        <v/>
      </c>
      <c r="AE11999" s="27"/>
      <c r="AG11999" s="27"/>
      <c r="AX11999" s="27"/>
      <c r="AY11999" s="27"/>
    </row>
    <row r="12000" spans="1:51" x14ac:dyDescent="0.25">
      <c r="A12000" t="s">
        <v>391</v>
      </c>
      <c r="B12000" t="s">
        <v>218</v>
      </c>
      <c r="C12000">
        <v>161245330</v>
      </c>
      <c r="D12000">
        <v>264</v>
      </c>
      <c r="E12000" t="s">
        <v>91</v>
      </c>
      <c r="G12000">
        <v>16.277000000000001</v>
      </c>
      <c r="H12000">
        <v>2016</v>
      </c>
      <c r="I12000">
        <v>5</v>
      </c>
      <c r="J12000">
        <v>3</v>
      </c>
      <c r="K12000">
        <v>16</v>
      </c>
      <c r="L12000">
        <v>31</v>
      </c>
      <c r="M12000" t="s">
        <v>900</v>
      </c>
      <c r="N12000" t="s">
        <v>860</v>
      </c>
      <c r="O12000" t="s">
        <v>799</v>
      </c>
      <c r="Q12000" t="s">
        <v>622</v>
      </c>
      <c r="R12000" t="str">
        <f t="shared" si="674"/>
        <v>Weekday</v>
      </c>
      <c r="S12000" s="27">
        <f t="shared" si="675"/>
        <v>42493</v>
      </c>
      <c r="V12000" t="str">
        <f t="shared" si="676"/>
        <v/>
      </c>
      <c r="AE12000" s="27"/>
      <c r="AG12000" s="27"/>
      <c r="AX12000" s="27"/>
      <c r="AY12000" s="27"/>
    </row>
    <row r="12001" spans="1:51" x14ac:dyDescent="0.25">
      <c r="A12001" t="s">
        <v>391</v>
      </c>
      <c r="B12001" t="s">
        <v>218</v>
      </c>
      <c r="C12001">
        <v>171905316</v>
      </c>
      <c r="D12001">
        <v>264</v>
      </c>
      <c r="E12001" t="s">
        <v>91</v>
      </c>
      <c r="G12001">
        <v>16.218</v>
      </c>
      <c r="H12001">
        <v>2017</v>
      </c>
      <c r="I12001">
        <v>7</v>
      </c>
      <c r="J12001">
        <v>4</v>
      </c>
      <c r="K12001">
        <v>23</v>
      </c>
      <c r="L12001">
        <v>34</v>
      </c>
      <c r="M12001" t="s">
        <v>900</v>
      </c>
      <c r="N12001" t="s">
        <v>171</v>
      </c>
      <c r="O12001" t="s">
        <v>799</v>
      </c>
      <c r="Q12001" t="s">
        <v>622</v>
      </c>
      <c r="R12001" t="str">
        <f t="shared" si="674"/>
        <v>Weekday</v>
      </c>
      <c r="S12001" s="27">
        <f t="shared" si="675"/>
        <v>42920</v>
      </c>
      <c r="V12001" t="str">
        <f t="shared" si="676"/>
        <v/>
      </c>
      <c r="AE12001" s="27"/>
      <c r="AG12001" s="27"/>
      <c r="AX12001" s="27"/>
      <c r="AY12001" s="27"/>
    </row>
    <row r="12002" spans="1:51" x14ac:dyDescent="0.25">
      <c r="A12002" t="s">
        <v>391</v>
      </c>
      <c r="B12002" t="s">
        <v>218</v>
      </c>
      <c r="C12002">
        <v>162145496</v>
      </c>
      <c r="D12002">
        <v>264</v>
      </c>
      <c r="E12002" t="s">
        <v>91</v>
      </c>
      <c r="G12002">
        <v>16.28</v>
      </c>
      <c r="H12002">
        <v>2016</v>
      </c>
      <c r="I12002">
        <v>7</v>
      </c>
      <c r="J12002">
        <v>29</v>
      </c>
      <c r="K12002">
        <v>15</v>
      </c>
      <c r="L12002">
        <v>34</v>
      </c>
      <c r="M12002" t="s">
        <v>900</v>
      </c>
      <c r="N12002" t="s">
        <v>171</v>
      </c>
      <c r="O12002" t="s">
        <v>799</v>
      </c>
      <c r="Q12002" t="s">
        <v>622</v>
      </c>
      <c r="R12002" t="str">
        <f t="shared" si="674"/>
        <v>Weekday</v>
      </c>
      <c r="S12002" s="27">
        <f t="shared" si="675"/>
        <v>42580</v>
      </c>
      <c r="V12002" t="str">
        <f t="shared" si="676"/>
        <v/>
      </c>
      <c r="AE12002" s="27"/>
      <c r="AG12002" s="27"/>
      <c r="AX12002" s="27"/>
      <c r="AY12002" s="27"/>
    </row>
    <row r="12003" spans="1:51" x14ac:dyDescent="0.25">
      <c r="A12003" t="s">
        <v>391</v>
      </c>
      <c r="B12003" t="s">
        <v>218</v>
      </c>
      <c r="C12003">
        <v>163375396</v>
      </c>
      <c r="D12003">
        <v>264</v>
      </c>
      <c r="E12003" t="s">
        <v>91</v>
      </c>
      <c r="G12003">
        <v>16.231000000000002</v>
      </c>
      <c r="H12003">
        <v>2016</v>
      </c>
      <c r="I12003">
        <v>12</v>
      </c>
      <c r="J12003">
        <v>2</v>
      </c>
      <c r="K12003">
        <v>17</v>
      </c>
      <c r="L12003">
        <v>23</v>
      </c>
      <c r="M12003" t="s">
        <v>900</v>
      </c>
      <c r="N12003" t="s">
        <v>860</v>
      </c>
      <c r="O12003" t="s">
        <v>799</v>
      </c>
      <c r="Q12003" t="s">
        <v>622</v>
      </c>
      <c r="R12003" t="str">
        <f t="shared" si="674"/>
        <v>Weekday</v>
      </c>
      <c r="S12003" s="27">
        <f t="shared" si="675"/>
        <v>42706</v>
      </c>
      <c r="V12003" t="str">
        <f t="shared" si="676"/>
        <v/>
      </c>
      <c r="AE12003" s="27"/>
      <c r="AG12003" s="27"/>
      <c r="AX12003" s="27"/>
      <c r="AY12003" s="27"/>
    </row>
    <row r="12004" spans="1:51" x14ac:dyDescent="0.25">
      <c r="A12004" t="s">
        <v>391</v>
      </c>
      <c r="B12004" t="s">
        <v>218</v>
      </c>
      <c r="C12004">
        <v>170925238</v>
      </c>
      <c r="D12004">
        <v>264</v>
      </c>
      <c r="E12004" t="s">
        <v>91</v>
      </c>
      <c r="G12004">
        <v>16.231999999999999</v>
      </c>
      <c r="H12004">
        <v>2017</v>
      </c>
      <c r="I12004">
        <v>3</v>
      </c>
      <c r="J12004">
        <v>30</v>
      </c>
      <c r="K12004">
        <v>21</v>
      </c>
      <c r="L12004">
        <v>0</v>
      </c>
      <c r="M12004" t="s">
        <v>900</v>
      </c>
      <c r="N12004" t="s">
        <v>860</v>
      </c>
      <c r="O12004" t="s">
        <v>799</v>
      </c>
      <c r="Q12004" t="s">
        <v>622</v>
      </c>
      <c r="R12004" t="str">
        <f t="shared" si="674"/>
        <v>Weekday</v>
      </c>
      <c r="S12004" s="27">
        <f t="shared" si="675"/>
        <v>42824</v>
      </c>
      <c r="V12004" t="str">
        <f t="shared" si="676"/>
        <v/>
      </c>
      <c r="AE12004" s="27"/>
      <c r="AG12004" s="27"/>
      <c r="AX12004" s="27"/>
      <c r="AY12004" s="27"/>
    </row>
    <row r="12005" spans="1:51" x14ac:dyDescent="0.25">
      <c r="A12005" t="s">
        <v>391</v>
      </c>
      <c r="B12005" t="s">
        <v>218</v>
      </c>
      <c r="C12005">
        <v>161865227</v>
      </c>
      <c r="D12005">
        <v>264</v>
      </c>
      <c r="E12005" t="s">
        <v>91</v>
      </c>
      <c r="G12005">
        <v>16.283000000000001</v>
      </c>
      <c r="H12005">
        <v>2016</v>
      </c>
      <c r="I12005">
        <v>7</v>
      </c>
      <c r="J12005">
        <v>4</v>
      </c>
      <c r="K12005">
        <v>22</v>
      </c>
      <c r="L12005">
        <v>35</v>
      </c>
      <c r="M12005" t="s">
        <v>900</v>
      </c>
      <c r="N12005" t="s">
        <v>860</v>
      </c>
      <c r="O12005" t="s">
        <v>799</v>
      </c>
      <c r="Q12005" t="s">
        <v>622</v>
      </c>
      <c r="R12005" t="str">
        <f t="shared" si="674"/>
        <v>Weekday</v>
      </c>
      <c r="S12005" s="27">
        <f t="shared" si="675"/>
        <v>42555</v>
      </c>
      <c r="V12005" t="str">
        <f t="shared" si="676"/>
        <v/>
      </c>
    </row>
    <row r="12006" spans="1:51" x14ac:dyDescent="0.25">
      <c r="A12006" t="s">
        <v>391</v>
      </c>
      <c r="B12006" t="s">
        <v>218</v>
      </c>
      <c r="C12006">
        <v>172895304</v>
      </c>
      <c r="D12006">
        <v>264</v>
      </c>
      <c r="E12006" t="s">
        <v>91</v>
      </c>
      <c r="G12006">
        <v>16.236999999999998</v>
      </c>
      <c r="H12006">
        <v>2017</v>
      </c>
      <c r="I12006">
        <v>10</v>
      </c>
      <c r="J12006">
        <v>13</v>
      </c>
      <c r="K12006">
        <v>16</v>
      </c>
      <c r="L12006">
        <v>27</v>
      </c>
      <c r="M12006" t="s">
        <v>900</v>
      </c>
      <c r="N12006" t="s">
        <v>860</v>
      </c>
      <c r="O12006" t="s">
        <v>799</v>
      </c>
      <c r="Q12006" t="s">
        <v>622</v>
      </c>
      <c r="R12006" t="str">
        <f t="shared" si="674"/>
        <v>Weekday</v>
      </c>
      <c r="S12006" s="27">
        <f t="shared" si="675"/>
        <v>43021</v>
      </c>
      <c r="V12006" t="str">
        <f t="shared" si="676"/>
        <v/>
      </c>
    </row>
    <row r="12007" spans="1:51" x14ac:dyDescent="0.25">
      <c r="A12007" t="s">
        <v>391</v>
      </c>
      <c r="B12007" t="s">
        <v>218</v>
      </c>
      <c r="C12007">
        <v>161365211</v>
      </c>
      <c r="D12007">
        <v>264</v>
      </c>
      <c r="E12007" t="s">
        <v>91</v>
      </c>
      <c r="G12007">
        <v>16.283000000000001</v>
      </c>
      <c r="H12007">
        <v>2016</v>
      </c>
      <c r="I12007">
        <v>5</v>
      </c>
      <c r="J12007">
        <v>13</v>
      </c>
      <c r="K12007">
        <v>19</v>
      </c>
      <c r="L12007">
        <v>17</v>
      </c>
      <c r="M12007" t="s">
        <v>900</v>
      </c>
      <c r="N12007" t="s">
        <v>171</v>
      </c>
      <c r="O12007" t="s">
        <v>799</v>
      </c>
      <c r="Q12007" t="s">
        <v>622</v>
      </c>
      <c r="R12007" t="str">
        <f t="shared" si="674"/>
        <v>Weekday</v>
      </c>
      <c r="S12007" s="27">
        <f t="shared" si="675"/>
        <v>42503</v>
      </c>
      <c r="V12007" t="str">
        <f t="shared" si="676"/>
        <v/>
      </c>
      <c r="AX12007" s="27"/>
      <c r="AY12007" s="27"/>
    </row>
    <row r="12008" spans="1:51" x14ac:dyDescent="0.25">
      <c r="A12008" t="s">
        <v>391</v>
      </c>
      <c r="B12008" t="s">
        <v>218</v>
      </c>
      <c r="C12008">
        <v>160795102</v>
      </c>
      <c r="D12008">
        <v>264</v>
      </c>
      <c r="E12008" t="s">
        <v>91</v>
      </c>
      <c r="G12008">
        <v>16.283999999999999</v>
      </c>
      <c r="H12008">
        <v>2016</v>
      </c>
      <c r="I12008">
        <v>3</v>
      </c>
      <c r="J12008">
        <v>11</v>
      </c>
      <c r="K12008">
        <v>16</v>
      </c>
      <c r="L12008">
        <v>1</v>
      </c>
      <c r="M12008" t="s">
        <v>900</v>
      </c>
      <c r="N12008" t="s">
        <v>171</v>
      </c>
      <c r="O12008" t="s">
        <v>799</v>
      </c>
      <c r="Q12008" t="s">
        <v>622</v>
      </c>
      <c r="R12008" t="str">
        <f t="shared" si="674"/>
        <v>Weekday</v>
      </c>
      <c r="S12008" s="27">
        <f t="shared" si="675"/>
        <v>42440</v>
      </c>
      <c r="V12008" t="str">
        <f t="shared" si="676"/>
        <v/>
      </c>
      <c r="AE12008" s="27"/>
      <c r="AG12008" s="27"/>
      <c r="AX12008" s="27"/>
      <c r="AY12008" s="27"/>
    </row>
    <row r="12009" spans="1:51" x14ac:dyDescent="0.25">
      <c r="A12009" t="s">
        <v>391</v>
      </c>
      <c r="B12009" t="s">
        <v>218</v>
      </c>
      <c r="C12009">
        <v>151155294</v>
      </c>
      <c r="D12009">
        <v>264</v>
      </c>
      <c r="E12009" t="s">
        <v>91</v>
      </c>
      <c r="G12009">
        <v>16.285</v>
      </c>
      <c r="H12009">
        <v>2015</v>
      </c>
      <c r="I12009">
        <v>4</v>
      </c>
      <c r="J12009">
        <v>21</v>
      </c>
      <c r="K12009">
        <v>17</v>
      </c>
      <c r="L12009">
        <v>20</v>
      </c>
      <c r="M12009" t="s">
        <v>900</v>
      </c>
      <c r="N12009" t="s">
        <v>860</v>
      </c>
      <c r="O12009" t="s">
        <v>799</v>
      </c>
      <c r="Q12009" t="s">
        <v>622</v>
      </c>
      <c r="R12009" t="str">
        <f t="shared" si="674"/>
        <v>Weekday</v>
      </c>
      <c r="S12009" s="27">
        <f t="shared" si="675"/>
        <v>42115</v>
      </c>
      <c r="V12009" t="str">
        <f t="shared" si="676"/>
        <v/>
      </c>
      <c r="AE12009" s="27"/>
      <c r="AG12009" s="27"/>
      <c r="AX12009" s="27"/>
      <c r="AY12009" s="27"/>
    </row>
    <row r="12010" spans="1:51" x14ac:dyDescent="0.25">
      <c r="A12010" t="s">
        <v>391</v>
      </c>
      <c r="B12010" t="s">
        <v>218</v>
      </c>
      <c r="C12010">
        <v>163425437</v>
      </c>
      <c r="D12010">
        <v>264</v>
      </c>
      <c r="E12010" t="s">
        <v>91</v>
      </c>
      <c r="G12010">
        <v>16.245000000000001</v>
      </c>
      <c r="H12010">
        <v>2016</v>
      </c>
      <c r="I12010">
        <v>12</v>
      </c>
      <c r="J12010">
        <v>3</v>
      </c>
      <c r="K12010">
        <v>17</v>
      </c>
      <c r="L12010">
        <v>50</v>
      </c>
      <c r="M12010" t="s">
        <v>900</v>
      </c>
      <c r="N12010" t="s">
        <v>860</v>
      </c>
      <c r="O12010" t="s">
        <v>799</v>
      </c>
      <c r="Q12010" t="s">
        <v>622</v>
      </c>
      <c r="R12010" t="str">
        <f t="shared" si="674"/>
        <v>Weekend</v>
      </c>
      <c r="S12010" s="27">
        <f t="shared" si="675"/>
        <v>42707</v>
      </c>
      <c r="V12010" t="str">
        <f t="shared" si="676"/>
        <v/>
      </c>
      <c r="AX12010" s="27"/>
      <c r="AY12010" s="27"/>
    </row>
    <row r="12011" spans="1:51" x14ac:dyDescent="0.25">
      <c r="A12011" t="s">
        <v>391</v>
      </c>
      <c r="B12011" t="s">
        <v>218</v>
      </c>
      <c r="C12011">
        <v>151995134</v>
      </c>
      <c r="D12011">
        <v>264</v>
      </c>
      <c r="E12011" t="s">
        <v>91</v>
      </c>
      <c r="G12011">
        <v>16.289000000000001</v>
      </c>
      <c r="H12011">
        <v>2015</v>
      </c>
      <c r="I12011">
        <v>7</v>
      </c>
      <c r="J12011">
        <v>16</v>
      </c>
      <c r="K12011">
        <v>20</v>
      </c>
      <c r="L12011">
        <v>50</v>
      </c>
      <c r="M12011" t="s">
        <v>900</v>
      </c>
      <c r="N12011" t="s">
        <v>170</v>
      </c>
      <c r="O12011" t="s">
        <v>1933</v>
      </c>
      <c r="Q12011" t="s">
        <v>622</v>
      </c>
      <c r="R12011" t="str">
        <f t="shared" si="674"/>
        <v>Weekday</v>
      </c>
      <c r="S12011" s="27">
        <f t="shared" si="675"/>
        <v>42201</v>
      </c>
      <c r="V12011" t="str">
        <f t="shared" si="676"/>
        <v/>
      </c>
      <c r="AX12011" s="27"/>
      <c r="AY12011" s="27"/>
    </row>
    <row r="12012" spans="1:51" x14ac:dyDescent="0.25">
      <c r="A12012" t="s">
        <v>391</v>
      </c>
      <c r="B12012" t="s">
        <v>218</v>
      </c>
      <c r="C12012">
        <v>163535284</v>
      </c>
      <c r="D12012">
        <v>264</v>
      </c>
      <c r="E12012" t="s">
        <v>91</v>
      </c>
      <c r="G12012">
        <v>16.271999999999998</v>
      </c>
      <c r="H12012">
        <v>2016</v>
      </c>
      <c r="I12012">
        <v>12</v>
      </c>
      <c r="J12012">
        <v>18</v>
      </c>
      <c r="K12012">
        <v>15</v>
      </c>
      <c r="L12012">
        <v>43</v>
      </c>
      <c r="M12012" t="s">
        <v>900</v>
      </c>
      <c r="N12012" t="s">
        <v>170</v>
      </c>
      <c r="O12012" t="s">
        <v>799</v>
      </c>
      <c r="Q12012" t="s">
        <v>622</v>
      </c>
      <c r="R12012" t="str">
        <f t="shared" si="674"/>
        <v>Weekend</v>
      </c>
      <c r="S12012" s="27">
        <f t="shared" si="675"/>
        <v>42722</v>
      </c>
      <c r="V12012" t="str">
        <f t="shared" si="676"/>
        <v/>
      </c>
      <c r="AE12012" s="27"/>
      <c r="AG12012" s="27"/>
      <c r="AX12012" s="27"/>
      <c r="AY12012" s="27"/>
    </row>
    <row r="12013" spans="1:51" x14ac:dyDescent="0.25">
      <c r="A12013" t="s">
        <v>391</v>
      </c>
      <c r="B12013" t="s">
        <v>218</v>
      </c>
      <c r="C12013">
        <v>130105203</v>
      </c>
      <c r="D12013">
        <v>264</v>
      </c>
      <c r="E12013" t="s">
        <v>91</v>
      </c>
      <c r="G12013">
        <v>16.292000000000002</v>
      </c>
      <c r="H12013">
        <v>2013</v>
      </c>
      <c r="I12013">
        <v>1</v>
      </c>
      <c r="J12013">
        <v>9</v>
      </c>
      <c r="K12013">
        <v>6</v>
      </c>
      <c r="L12013">
        <v>45</v>
      </c>
      <c r="M12013" t="s">
        <v>900</v>
      </c>
      <c r="N12013" t="s">
        <v>404</v>
      </c>
      <c r="O12013" t="s">
        <v>799</v>
      </c>
      <c r="Q12013" t="s">
        <v>622</v>
      </c>
      <c r="R12013" t="str">
        <f t="shared" si="674"/>
        <v>Weekday</v>
      </c>
      <c r="S12013" s="27">
        <f t="shared" si="675"/>
        <v>41283</v>
      </c>
      <c r="V12013" t="str">
        <f t="shared" si="676"/>
        <v/>
      </c>
      <c r="AX12013" s="27"/>
      <c r="AY12013" s="27"/>
    </row>
    <row r="12014" spans="1:51" x14ac:dyDescent="0.25">
      <c r="A12014" t="s">
        <v>391</v>
      </c>
      <c r="S12014" s="27"/>
      <c r="V12014" t="str">
        <f t="shared" si="676"/>
        <v/>
      </c>
    </row>
    <row r="12015" spans="1:51" x14ac:dyDescent="0.25">
      <c r="A12015" t="s">
        <v>391</v>
      </c>
      <c r="B12015" t="s">
        <v>218</v>
      </c>
      <c r="C12015">
        <v>133535126</v>
      </c>
      <c r="D12015">
        <v>264</v>
      </c>
      <c r="E12015" t="s">
        <v>91</v>
      </c>
      <c r="G12015">
        <v>16.292999999999999</v>
      </c>
      <c r="H12015">
        <v>2013</v>
      </c>
      <c r="I12015">
        <v>12</v>
      </c>
      <c r="J12015">
        <v>18</v>
      </c>
      <c r="K12015">
        <v>7</v>
      </c>
      <c r="L12015">
        <v>53</v>
      </c>
      <c r="M12015" t="s">
        <v>899</v>
      </c>
      <c r="N12015" t="s">
        <v>171</v>
      </c>
      <c r="O12015" t="s">
        <v>799</v>
      </c>
      <c r="Q12015" t="s">
        <v>622</v>
      </c>
      <c r="R12015" t="str">
        <f t="shared" si="674"/>
        <v>Weekday</v>
      </c>
      <c r="S12015" s="27">
        <f t="shared" si="675"/>
        <v>41626</v>
      </c>
      <c r="V12015" t="str">
        <f t="shared" si="676"/>
        <v/>
      </c>
      <c r="AE12015" s="27"/>
      <c r="AG12015" s="27"/>
      <c r="AX12015" s="27"/>
      <c r="AY12015" s="27"/>
    </row>
    <row r="12016" spans="1:51" x14ac:dyDescent="0.25">
      <c r="A12016" t="s">
        <v>391</v>
      </c>
      <c r="S12016" s="27"/>
      <c r="V12016" t="str">
        <f t="shared" si="676"/>
        <v/>
      </c>
      <c r="AE12016" s="27"/>
      <c r="AG12016" s="27"/>
      <c r="AX12016" s="27"/>
      <c r="AY12016" s="27"/>
    </row>
    <row r="12017" spans="1:51" x14ac:dyDescent="0.25">
      <c r="A12017" t="s">
        <v>391</v>
      </c>
      <c r="S12017" s="27"/>
      <c r="V12017" t="str">
        <f t="shared" si="676"/>
        <v/>
      </c>
      <c r="AX12017" s="27"/>
      <c r="AY12017" s="27"/>
    </row>
    <row r="12018" spans="1:51" x14ac:dyDescent="0.25">
      <c r="A12018" t="s">
        <v>391</v>
      </c>
      <c r="S12018" s="27"/>
      <c r="V12018" t="str">
        <f t="shared" si="676"/>
        <v/>
      </c>
      <c r="AX12018" s="27"/>
      <c r="AY12018" s="27"/>
    </row>
    <row r="12019" spans="1:51" x14ac:dyDescent="0.25">
      <c r="A12019" t="s">
        <v>391</v>
      </c>
      <c r="B12019" t="s">
        <v>218</v>
      </c>
      <c r="C12019">
        <v>163475459</v>
      </c>
      <c r="D12019">
        <v>264</v>
      </c>
      <c r="E12019" t="s">
        <v>91</v>
      </c>
      <c r="G12019">
        <v>16.300999999999998</v>
      </c>
      <c r="H12019">
        <v>2016</v>
      </c>
      <c r="I12019">
        <v>12</v>
      </c>
      <c r="J12019">
        <v>7</v>
      </c>
      <c r="K12019">
        <v>17</v>
      </c>
      <c r="L12019">
        <v>32</v>
      </c>
      <c r="M12019" t="s">
        <v>900</v>
      </c>
      <c r="N12019" t="s">
        <v>860</v>
      </c>
      <c r="O12019" t="s">
        <v>799</v>
      </c>
      <c r="Q12019" t="s">
        <v>622</v>
      </c>
      <c r="R12019" t="str">
        <f t="shared" ref="R12019:R12080" si="677">IF(WEEKDAY(DATE(H12019,I12019,J12019),2) &lt; 6, "Weekday", "Weekend")</f>
        <v>Weekday</v>
      </c>
      <c r="S12019" s="27">
        <f t="shared" ref="S12019:S12080" si="678">DATE(H12019,I12019,J12019)</f>
        <v>42711</v>
      </c>
      <c r="V12019" t="str">
        <f t="shared" si="676"/>
        <v/>
      </c>
      <c r="AE12019" s="27"/>
      <c r="AG12019" s="27"/>
      <c r="AX12019" s="27"/>
      <c r="AY12019" s="27"/>
    </row>
    <row r="12020" spans="1:51" x14ac:dyDescent="0.25">
      <c r="A12020" t="s">
        <v>391</v>
      </c>
      <c r="B12020" t="s">
        <v>218</v>
      </c>
      <c r="C12020">
        <v>172135269</v>
      </c>
      <c r="D12020">
        <v>264</v>
      </c>
      <c r="E12020" t="s">
        <v>91</v>
      </c>
      <c r="G12020">
        <v>16.302</v>
      </c>
      <c r="H12020">
        <v>2017</v>
      </c>
      <c r="I12020">
        <v>7</v>
      </c>
      <c r="J12020">
        <v>29</v>
      </c>
      <c r="K12020">
        <v>15</v>
      </c>
      <c r="L12020">
        <v>25</v>
      </c>
      <c r="M12020" t="s">
        <v>900</v>
      </c>
      <c r="N12020" t="s">
        <v>860</v>
      </c>
      <c r="O12020" t="s">
        <v>799</v>
      </c>
      <c r="Q12020" t="s">
        <v>622</v>
      </c>
      <c r="R12020" t="str">
        <f t="shared" si="677"/>
        <v>Weekend</v>
      </c>
      <c r="S12020" s="27">
        <f t="shared" si="678"/>
        <v>42945</v>
      </c>
      <c r="V12020" t="str">
        <f t="shared" si="676"/>
        <v/>
      </c>
      <c r="AX12020" s="27"/>
      <c r="AY12020" s="27"/>
    </row>
    <row r="12021" spans="1:51" x14ac:dyDescent="0.25">
      <c r="A12021" t="s">
        <v>391</v>
      </c>
      <c r="S12021" s="27"/>
      <c r="V12021" t="str">
        <f t="shared" si="676"/>
        <v/>
      </c>
      <c r="AE12021" s="27"/>
      <c r="AG12021" s="27"/>
      <c r="AX12021" s="27"/>
      <c r="AY12021" s="27"/>
    </row>
    <row r="12022" spans="1:51" x14ac:dyDescent="0.25">
      <c r="A12022" t="s">
        <v>391</v>
      </c>
      <c r="B12022" t="s">
        <v>218</v>
      </c>
      <c r="C12022">
        <v>171065219</v>
      </c>
      <c r="D12022">
        <v>264</v>
      </c>
      <c r="E12022" t="s">
        <v>91</v>
      </c>
      <c r="G12022">
        <v>16.309000000000001</v>
      </c>
      <c r="H12022">
        <v>2017</v>
      </c>
      <c r="I12022">
        <v>4</v>
      </c>
      <c r="J12022">
        <v>13</v>
      </c>
      <c r="K12022">
        <v>16</v>
      </c>
      <c r="L12022">
        <v>50</v>
      </c>
      <c r="M12022" t="s">
        <v>900</v>
      </c>
      <c r="N12022" t="s">
        <v>404</v>
      </c>
      <c r="O12022" t="s">
        <v>799</v>
      </c>
      <c r="Q12022" t="s">
        <v>622</v>
      </c>
      <c r="R12022" t="str">
        <f t="shared" si="677"/>
        <v>Weekday</v>
      </c>
      <c r="S12022" s="27">
        <f t="shared" si="678"/>
        <v>42838</v>
      </c>
      <c r="V12022" t="str">
        <f t="shared" si="676"/>
        <v/>
      </c>
      <c r="AX12022" s="27"/>
      <c r="AY12022" s="27"/>
    </row>
    <row r="12023" spans="1:51" x14ac:dyDescent="0.25">
      <c r="A12023" t="s">
        <v>391</v>
      </c>
      <c r="B12023" t="s">
        <v>218</v>
      </c>
      <c r="C12023">
        <v>172415360</v>
      </c>
      <c r="D12023">
        <v>264</v>
      </c>
      <c r="E12023" t="s">
        <v>91</v>
      </c>
      <c r="G12023">
        <v>16.309999999999999</v>
      </c>
      <c r="H12023">
        <v>2017</v>
      </c>
      <c r="I12023">
        <v>8</v>
      </c>
      <c r="J12023">
        <v>29</v>
      </c>
      <c r="K12023">
        <v>16</v>
      </c>
      <c r="L12023">
        <v>59</v>
      </c>
      <c r="M12023" t="s">
        <v>900</v>
      </c>
      <c r="N12023" t="s">
        <v>860</v>
      </c>
      <c r="O12023" t="s">
        <v>799</v>
      </c>
      <c r="Q12023" t="s">
        <v>622</v>
      </c>
      <c r="R12023" t="str">
        <f t="shared" si="677"/>
        <v>Weekday</v>
      </c>
      <c r="S12023" s="27">
        <f t="shared" si="678"/>
        <v>42976</v>
      </c>
      <c r="V12023" t="str">
        <f t="shared" si="676"/>
        <v/>
      </c>
    </row>
    <row r="12024" spans="1:51" x14ac:dyDescent="0.25">
      <c r="A12024" t="s">
        <v>391</v>
      </c>
      <c r="S12024" s="27"/>
      <c r="V12024" t="str">
        <f t="shared" si="676"/>
        <v/>
      </c>
      <c r="AE12024" s="27"/>
      <c r="AG12024" s="27"/>
      <c r="AX12024" s="27"/>
      <c r="AY12024" s="27"/>
    </row>
    <row r="12025" spans="1:51" x14ac:dyDescent="0.25">
      <c r="A12025" t="s">
        <v>391</v>
      </c>
      <c r="S12025" s="27"/>
      <c r="V12025" t="str">
        <f t="shared" si="676"/>
        <v/>
      </c>
      <c r="AE12025" s="27"/>
      <c r="AG12025" s="27"/>
      <c r="AX12025" s="27"/>
      <c r="AY12025" s="27"/>
    </row>
    <row r="12026" spans="1:51" x14ac:dyDescent="0.25">
      <c r="A12026" t="s">
        <v>391</v>
      </c>
      <c r="B12026" t="s">
        <v>218</v>
      </c>
      <c r="C12026">
        <v>170255173</v>
      </c>
      <c r="D12026">
        <v>264</v>
      </c>
      <c r="E12026" t="s">
        <v>91</v>
      </c>
      <c r="G12026">
        <v>16.314</v>
      </c>
      <c r="H12026">
        <v>2017</v>
      </c>
      <c r="I12026">
        <v>1</v>
      </c>
      <c r="J12026">
        <v>24</v>
      </c>
      <c r="K12026">
        <v>18</v>
      </c>
      <c r="L12026">
        <v>10</v>
      </c>
      <c r="M12026" t="s">
        <v>900</v>
      </c>
      <c r="N12026" t="s">
        <v>171</v>
      </c>
      <c r="O12026" t="s">
        <v>799</v>
      </c>
      <c r="Q12026" t="s">
        <v>622</v>
      </c>
      <c r="R12026" t="str">
        <f t="shared" si="677"/>
        <v>Weekday</v>
      </c>
      <c r="S12026" s="27">
        <f t="shared" si="678"/>
        <v>42759</v>
      </c>
      <c r="V12026" t="str">
        <f t="shared" si="676"/>
        <v/>
      </c>
      <c r="AE12026" s="27"/>
      <c r="AG12026" s="27"/>
      <c r="AX12026" s="27"/>
      <c r="AY12026" s="27"/>
    </row>
    <row r="12027" spans="1:51" x14ac:dyDescent="0.25">
      <c r="A12027" t="s">
        <v>391</v>
      </c>
      <c r="S12027" s="27"/>
      <c r="V12027" t="str">
        <f t="shared" si="676"/>
        <v/>
      </c>
      <c r="AE12027" s="27"/>
      <c r="AG12027" s="27"/>
      <c r="AX12027" s="27"/>
      <c r="AY12027" s="27"/>
    </row>
    <row r="12028" spans="1:51" x14ac:dyDescent="0.25">
      <c r="A12028" t="s">
        <v>391</v>
      </c>
      <c r="B12028" t="s">
        <v>218</v>
      </c>
      <c r="C12028">
        <v>163495354</v>
      </c>
      <c r="D12028">
        <v>264</v>
      </c>
      <c r="E12028" t="s">
        <v>91</v>
      </c>
      <c r="G12028">
        <v>16.318000000000001</v>
      </c>
      <c r="H12028">
        <v>2016</v>
      </c>
      <c r="I12028">
        <v>12</v>
      </c>
      <c r="J12028">
        <v>14</v>
      </c>
      <c r="K12028">
        <v>17</v>
      </c>
      <c r="L12028">
        <v>35</v>
      </c>
      <c r="M12028" t="s">
        <v>900</v>
      </c>
      <c r="N12028" t="s">
        <v>860</v>
      </c>
      <c r="O12028" t="s">
        <v>799</v>
      </c>
      <c r="Q12028" t="s">
        <v>622</v>
      </c>
      <c r="R12028" t="str">
        <f t="shared" si="677"/>
        <v>Weekday</v>
      </c>
      <c r="S12028" s="27">
        <f t="shared" si="678"/>
        <v>42718</v>
      </c>
      <c r="V12028" t="str">
        <f t="shared" si="676"/>
        <v/>
      </c>
      <c r="AE12028" s="27"/>
      <c r="AG12028" s="27"/>
      <c r="AX12028" s="27"/>
      <c r="AY12028" s="27"/>
    </row>
    <row r="12029" spans="1:51" x14ac:dyDescent="0.25">
      <c r="A12029" t="s">
        <v>391</v>
      </c>
      <c r="B12029" t="s">
        <v>218</v>
      </c>
      <c r="C12029">
        <v>171765173</v>
      </c>
      <c r="D12029">
        <v>264</v>
      </c>
      <c r="E12029" t="s">
        <v>91</v>
      </c>
      <c r="G12029">
        <v>16.32</v>
      </c>
      <c r="H12029">
        <v>2017</v>
      </c>
      <c r="I12029">
        <v>6</v>
      </c>
      <c r="J12029">
        <v>16</v>
      </c>
      <c r="K12029">
        <v>15</v>
      </c>
      <c r="L12029">
        <v>54</v>
      </c>
      <c r="M12029" t="s">
        <v>900</v>
      </c>
      <c r="N12029" t="s">
        <v>860</v>
      </c>
      <c r="O12029" t="s">
        <v>799</v>
      </c>
      <c r="Q12029" t="s">
        <v>622</v>
      </c>
      <c r="R12029" t="str">
        <f t="shared" si="677"/>
        <v>Weekday</v>
      </c>
      <c r="S12029" s="27">
        <f t="shared" si="678"/>
        <v>42902</v>
      </c>
      <c r="V12029" t="str">
        <f t="shared" si="676"/>
        <v/>
      </c>
    </row>
    <row r="12030" spans="1:51" x14ac:dyDescent="0.25">
      <c r="A12030" t="s">
        <v>391</v>
      </c>
      <c r="B12030" t="s">
        <v>218</v>
      </c>
      <c r="C12030">
        <v>172115273</v>
      </c>
      <c r="D12030">
        <v>264</v>
      </c>
      <c r="E12030" t="s">
        <v>91</v>
      </c>
      <c r="G12030">
        <v>16.318999999999999</v>
      </c>
      <c r="H12030">
        <v>2017</v>
      </c>
      <c r="I12030">
        <v>7</v>
      </c>
      <c r="J12030">
        <v>29</v>
      </c>
      <c r="K12030">
        <v>15</v>
      </c>
      <c r="L12030">
        <v>59</v>
      </c>
      <c r="M12030" t="s">
        <v>900</v>
      </c>
      <c r="N12030" t="s">
        <v>171</v>
      </c>
      <c r="O12030" t="s">
        <v>799</v>
      </c>
      <c r="Q12030" t="s">
        <v>622</v>
      </c>
      <c r="R12030" t="str">
        <f t="shared" si="677"/>
        <v>Weekend</v>
      </c>
      <c r="S12030" s="27">
        <f t="shared" si="678"/>
        <v>42945</v>
      </c>
      <c r="V12030" t="str">
        <f t="shared" si="676"/>
        <v/>
      </c>
      <c r="AX12030" s="27"/>
      <c r="AY12030" s="27"/>
    </row>
    <row r="12031" spans="1:51" x14ac:dyDescent="0.25">
      <c r="A12031" t="s">
        <v>391</v>
      </c>
      <c r="B12031" t="s">
        <v>218</v>
      </c>
      <c r="C12031">
        <v>173165305</v>
      </c>
      <c r="D12031">
        <v>264</v>
      </c>
      <c r="E12031" t="s">
        <v>91</v>
      </c>
      <c r="G12031">
        <v>16.324999999999999</v>
      </c>
      <c r="H12031">
        <v>2017</v>
      </c>
      <c r="I12031">
        <v>11</v>
      </c>
      <c r="J12031">
        <v>9</v>
      </c>
      <c r="K12031">
        <v>17</v>
      </c>
      <c r="L12031">
        <v>45</v>
      </c>
      <c r="M12031" t="s">
        <v>900</v>
      </c>
      <c r="N12031" t="s">
        <v>860</v>
      </c>
      <c r="O12031" t="s">
        <v>799</v>
      </c>
      <c r="Q12031" t="s">
        <v>622</v>
      </c>
      <c r="R12031" t="str">
        <f t="shared" si="677"/>
        <v>Weekday</v>
      </c>
      <c r="S12031" s="27">
        <f t="shared" si="678"/>
        <v>43048</v>
      </c>
      <c r="V12031" t="str">
        <f t="shared" si="676"/>
        <v/>
      </c>
    </row>
    <row r="12032" spans="1:51" x14ac:dyDescent="0.25">
      <c r="A12032" t="s">
        <v>391</v>
      </c>
      <c r="B12032" t="s">
        <v>218</v>
      </c>
      <c r="C12032">
        <v>153025075</v>
      </c>
      <c r="D12032">
        <v>264</v>
      </c>
      <c r="E12032" t="s">
        <v>91</v>
      </c>
      <c r="G12032">
        <v>16.300999999999998</v>
      </c>
      <c r="H12032">
        <v>2015</v>
      </c>
      <c r="I12032">
        <v>10</v>
      </c>
      <c r="J12032">
        <v>21</v>
      </c>
      <c r="K12032">
        <v>17</v>
      </c>
      <c r="L12032">
        <v>38</v>
      </c>
      <c r="M12032" t="s">
        <v>900</v>
      </c>
      <c r="N12032" t="s">
        <v>171</v>
      </c>
      <c r="O12032" t="s">
        <v>799</v>
      </c>
      <c r="Q12032" t="s">
        <v>622</v>
      </c>
      <c r="R12032" t="str">
        <f t="shared" si="677"/>
        <v>Weekday</v>
      </c>
      <c r="S12032" s="27">
        <f t="shared" si="678"/>
        <v>42298</v>
      </c>
      <c r="V12032" t="str">
        <f t="shared" si="676"/>
        <v/>
      </c>
      <c r="AX12032" s="27"/>
      <c r="AY12032" s="27"/>
    </row>
    <row r="12033" spans="1:51" x14ac:dyDescent="0.25">
      <c r="A12033" t="s">
        <v>391</v>
      </c>
      <c r="B12033" t="s">
        <v>218</v>
      </c>
      <c r="C12033">
        <v>140715007</v>
      </c>
      <c r="D12033">
        <v>264</v>
      </c>
      <c r="E12033" t="s">
        <v>91</v>
      </c>
      <c r="G12033">
        <v>16.300999999999998</v>
      </c>
      <c r="H12033">
        <v>2014</v>
      </c>
      <c r="I12033">
        <v>3</v>
      </c>
      <c r="J12033">
        <v>7</v>
      </c>
      <c r="K12033">
        <v>8</v>
      </c>
      <c r="L12033">
        <v>30</v>
      </c>
      <c r="M12033" t="s">
        <v>900</v>
      </c>
      <c r="N12033" t="s">
        <v>171</v>
      </c>
      <c r="O12033" t="s">
        <v>799</v>
      </c>
      <c r="Q12033" t="s">
        <v>622</v>
      </c>
      <c r="R12033" t="str">
        <f t="shared" si="677"/>
        <v>Weekday</v>
      </c>
      <c r="S12033" s="27">
        <f t="shared" si="678"/>
        <v>41705</v>
      </c>
      <c r="V12033" t="str">
        <f t="shared" si="676"/>
        <v/>
      </c>
    </row>
    <row r="12034" spans="1:51" x14ac:dyDescent="0.25">
      <c r="A12034" t="s">
        <v>391</v>
      </c>
      <c r="B12034" t="s">
        <v>218</v>
      </c>
      <c r="C12034">
        <v>132545220</v>
      </c>
      <c r="D12034">
        <v>264</v>
      </c>
      <c r="E12034" t="s">
        <v>91</v>
      </c>
      <c r="G12034">
        <v>15.852</v>
      </c>
      <c r="H12034">
        <v>2013</v>
      </c>
      <c r="I12034">
        <v>9</v>
      </c>
      <c r="J12034">
        <v>6</v>
      </c>
      <c r="K12034">
        <v>18</v>
      </c>
      <c r="L12034">
        <v>20</v>
      </c>
      <c r="M12034" t="s">
        <v>900</v>
      </c>
      <c r="N12034" t="s">
        <v>860</v>
      </c>
      <c r="O12034" t="s">
        <v>799</v>
      </c>
      <c r="Q12034" t="s">
        <v>626</v>
      </c>
      <c r="R12034" t="str">
        <f t="shared" si="677"/>
        <v>Weekday</v>
      </c>
      <c r="S12034" s="27">
        <f t="shared" si="678"/>
        <v>41523</v>
      </c>
      <c r="V12034" t="str">
        <f t="shared" si="676"/>
        <v/>
      </c>
      <c r="AX12034" s="27"/>
      <c r="AY12034" s="27"/>
    </row>
    <row r="12035" spans="1:51" x14ac:dyDescent="0.25">
      <c r="A12035" t="s">
        <v>391</v>
      </c>
      <c r="S12035" s="27"/>
      <c r="V12035" t="str">
        <f t="shared" ref="V12035:V12098" si="679">T12035&amp;U12035</f>
        <v/>
      </c>
      <c r="AE12035" s="27"/>
      <c r="AG12035" s="27"/>
      <c r="AX12035" s="27"/>
      <c r="AY12035" s="27"/>
    </row>
    <row r="12036" spans="1:51" x14ac:dyDescent="0.25">
      <c r="A12036" t="s">
        <v>391</v>
      </c>
      <c r="B12036" t="s">
        <v>218</v>
      </c>
      <c r="C12036">
        <v>161095065</v>
      </c>
      <c r="D12036">
        <v>264</v>
      </c>
      <c r="E12036" t="s">
        <v>91</v>
      </c>
      <c r="G12036">
        <v>0</v>
      </c>
      <c r="H12036">
        <v>2016</v>
      </c>
      <c r="I12036">
        <v>4</v>
      </c>
      <c r="J12036">
        <v>12</v>
      </c>
      <c r="K12036">
        <v>18</v>
      </c>
      <c r="L12036">
        <v>33</v>
      </c>
      <c r="M12036" t="s">
        <v>899</v>
      </c>
      <c r="N12036" t="s">
        <v>860</v>
      </c>
      <c r="O12036" t="s">
        <v>799</v>
      </c>
      <c r="R12036" t="str">
        <f t="shared" si="677"/>
        <v>Weekday</v>
      </c>
      <c r="S12036" s="27">
        <f t="shared" si="678"/>
        <v>42472</v>
      </c>
      <c r="V12036" t="str">
        <f t="shared" si="679"/>
        <v/>
      </c>
      <c r="AX12036" s="27"/>
      <c r="AY12036" s="27"/>
    </row>
    <row r="12037" spans="1:51" x14ac:dyDescent="0.25">
      <c r="A12037" t="s">
        <v>391</v>
      </c>
      <c r="B12037" t="s">
        <v>218</v>
      </c>
      <c r="C12037">
        <v>162525098</v>
      </c>
      <c r="D12037">
        <v>264</v>
      </c>
      <c r="E12037" t="s">
        <v>91</v>
      </c>
      <c r="G12037">
        <v>16.306999999999999</v>
      </c>
      <c r="H12037">
        <v>2016</v>
      </c>
      <c r="I12037">
        <v>9</v>
      </c>
      <c r="J12037">
        <v>5</v>
      </c>
      <c r="K12037">
        <v>22</v>
      </c>
      <c r="L12037">
        <v>29</v>
      </c>
      <c r="M12037" t="s">
        <v>899</v>
      </c>
      <c r="N12037" t="s">
        <v>860</v>
      </c>
      <c r="O12037" t="s">
        <v>799</v>
      </c>
      <c r="Q12037" t="s">
        <v>622</v>
      </c>
      <c r="R12037" t="str">
        <f t="shared" si="677"/>
        <v>Weekday</v>
      </c>
      <c r="S12037" s="27">
        <f t="shared" si="678"/>
        <v>42618</v>
      </c>
      <c r="V12037" t="str">
        <f t="shared" si="679"/>
        <v/>
      </c>
      <c r="AX12037" s="27"/>
      <c r="AY12037" s="27"/>
    </row>
    <row r="12038" spans="1:51" x14ac:dyDescent="0.25">
      <c r="A12038" t="s">
        <v>391</v>
      </c>
      <c r="B12038" t="s">
        <v>218</v>
      </c>
      <c r="C12038">
        <v>151465456</v>
      </c>
      <c r="D12038">
        <v>264</v>
      </c>
      <c r="E12038" t="s">
        <v>91</v>
      </c>
      <c r="G12038">
        <v>16.309999999999999</v>
      </c>
      <c r="H12038">
        <v>2015</v>
      </c>
      <c r="I12038">
        <v>5</v>
      </c>
      <c r="J12038">
        <v>18</v>
      </c>
      <c r="K12038">
        <v>17</v>
      </c>
      <c r="L12038">
        <v>45</v>
      </c>
      <c r="M12038" t="s">
        <v>900</v>
      </c>
      <c r="N12038" t="s">
        <v>860</v>
      </c>
      <c r="O12038" t="s">
        <v>799</v>
      </c>
      <c r="Q12038" t="s">
        <v>622</v>
      </c>
      <c r="R12038" t="str">
        <f t="shared" si="677"/>
        <v>Weekday</v>
      </c>
      <c r="S12038" s="27">
        <f t="shared" si="678"/>
        <v>42142</v>
      </c>
      <c r="V12038" t="str">
        <f t="shared" si="679"/>
        <v/>
      </c>
    </row>
    <row r="12039" spans="1:51" x14ac:dyDescent="0.25">
      <c r="A12039" t="s">
        <v>391</v>
      </c>
      <c r="B12039" t="s">
        <v>218</v>
      </c>
      <c r="C12039">
        <v>172765079</v>
      </c>
      <c r="D12039">
        <v>264</v>
      </c>
      <c r="E12039" t="s">
        <v>91</v>
      </c>
      <c r="G12039">
        <v>0</v>
      </c>
      <c r="H12039">
        <v>2017</v>
      </c>
      <c r="I12039">
        <v>10</v>
      </c>
      <c r="J12039">
        <v>1</v>
      </c>
      <c r="K12039">
        <v>8</v>
      </c>
      <c r="L12039">
        <v>31</v>
      </c>
      <c r="M12039" t="s">
        <v>900</v>
      </c>
      <c r="N12039" t="s">
        <v>171</v>
      </c>
      <c r="O12039" t="s">
        <v>799</v>
      </c>
      <c r="R12039" t="str">
        <f t="shared" si="677"/>
        <v>Weekend</v>
      </c>
      <c r="S12039" s="27">
        <f t="shared" si="678"/>
        <v>43009</v>
      </c>
      <c r="V12039" t="str">
        <f t="shared" si="679"/>
        <v/>
      </c>
    </row>
    <row r="12040" spans="1:51" x14ac:dyDescent="0.25">
      <c r="A12040" t="s">
        <v>391</v>
      </c>
      <c r="B12040" t="s">
        <v>218</v>
      </c>
      <c r="C12040">
        <v>160605026</v>
      </c>
      <c r="D12040">
        <v>264</v>
      </c>
      <c r="E12040" t="s">
        <v>91</v>
      </c>
      <c r="G12040">
        <v>16.311</v>
      </c>
      <c r="H12040">
        <v>2016</v>
      </c>
      <c r="I12040">
        <v>2</v>
      </c>
      <c r="J12040">
        <v>28</v>
      </c>
      <c r="K12040">
        <v>3</v>
      </c>
      <c r="L12040">
        <v>20</v>
      </c>
      <c r="M12040" t="s">
        <v>900</v>
      </c>
      <c r="N12040" t="s">
        <v>404</v>
      </c>
      <c r="O12040" t="s">
        <v>799</v>
      </c>
      <c r="Q12040" t="s">
        <v>622</v>
      </c>
      <c r="R12040" t="str">
        <f t="shared" si="677"/>
        <v>Weekend</v>
      </c>
      <c r="S12040" s="27">
        <f t="shared" si="678"/>
        <v>42428</v>
      </c>
      <c r="V12040" t="str">
        <f t="shared" si="679"/>
        <v/>
      </c>
      <c r="AE12040" s="27"/>
      <c r="AG12040" s="27"/>
      <c r="AX12040" s="27"/>
      <c r="AY12040" s="27"/>
    </row>
    <row r="12041" spans="1:51" x14ac:dyDescent="0.25">
      <c r="A12041" t="s">
        <v>391</v>
      </c>
      <c r="B12041" t="s">
        <v>218</v>
      </c>
      <c r="C12041">
        <v>170835325</v>
      </c>
      <c r="D12041">
        <v>264</v>
      </c>
      <c r="E12041" t="s">
        <v>91</v>
      </c>
      <c r="G12041">
        <v>0</v>
      </c>
      <c r="H12041">
        <v>2017</v>
      </c>
      <c r="I12041">
        <v>3</v>
      </c>
      <c r="J12041">
        <v>20</v>
      </c>
      <c r="K12041">
        <v>18</v>
      </c>
      <c r="L12041">
        <v>51</v>
      </c>
      <c r="M12041" t="s">
        <v>900</v>
      </c>
      <c r="N12041" t="s">
        <v>860</v>
      </c>
      <c r="O12041" t="s">
        <v>799</v>
      </c>
      <c r="R12041" t="str">
        <f t="shared" si="677"/>
        <v>Weekday</v>
      </c>
      <c r="S12041" s="27">
        <f t="shared" si="678"/>
        <v>42814</v>
      </c>
      <c r="V12041" t="str">
        <f t="shared" si="679"/>
        <v/>
      </c>
      <c r="AE12041" s="27"/>
      <c r="AG12041" s="27"/>
      <c r="AX12041" s="27"/>
      <c r="AY12041" s="27"/>
    </row>
    <row r="12042" spans="1:51" x14ac:dyDescent="0.25">
      <c r="A12042" t="s">
        <v>391</v>
      </c>
      <c r="B12042" t="s">
        <v>218</v>
      </c>
      <c r="C12042">
        <v>170995054</v>
      </c>
      <c r="D12042">
        <v>264</v>
      </c>
      <c r="E12042" t="s">
        <v>91</v>
      </c>
      <c r="G12042">
        <v>16.38</v>
      </c>
      <c r="H12042">
        <v>2017</v>
      </c>
      <c r="I12042">
        <v>4</v>
      </c>
      <c r="J12042">
        <v>8</v>
      </c>
      <c r="K12042">
        <v>12</v>
      </c>
      <c r="L12042">
        <v>37</v>
      </c>
      <c r="M12042" t="s">
        <v>900</v>
      </c>
      <c r="N12042" t="s">
        <v>860</v>
      </c>
      <c r="O12042" t="s">
        <v>799</v>
      </c>
      <c r="Q12042" t="s">
        <v>620</v>
      </c>
      <c r="R12042" t="str">
        <f t="shared" si="677"/>
        <v>Weekend</v>
      </c>
      <c r="S12042" s="27">
        <f t="shared" si="678"/>
        <v>42833</v>
      </c>
      <c r="V12042" t="str">
        <f t="shared" si="679"/>
        <v/>
      </c>
      <c r="AE12042" s="27"/>
      <c r="AG12042" s="27"/>
      <c r="AX12042" s="27"/>
      <c r="AY12042" s="27"/>
    </row>
    <row r="12043" spans="1:51" x14ac:dyDescent="0.25">
      <c r="A12043" t="s">
        <v>391</v>
      </c>
      <c r="B12043" t="s">
        <v>218</v>
      </c>
      <c r="C12043">
        <v>132015176</v>
      </c>
      <c r="D12043">
        <v>264</v>
      </c>
      <c r="E12043" t="s">
        <v>91</v>
      </c>
      <c r="G12043">
        <v>16.306999999999999</v>
      </c>
      <c r="H12043">
        <v>2013</v>
      </c>
      <c r="I12043">
        <v>7</v>
      </c>
      <c r="J12043">
        <v>17</v>
      </c>
      <c r="K12043">
        <v>16</v>
      </c>
      <c r="L12043">
        <v>50</v>
      </c>
      <c r="M12043" t="s">
        <v>900</v>
      </c>
      <c r="N12043" t="s">
        <v>171</v>
      </c>
      <c r="O12043" t="s">
        <v>799</v>
      </c>
      <c r="Q12043" t="s">
        <v>622</v>
      </c>
      <c r="R12043" t="str">
        <f t="shared" si="677"/>
        <v>Weekday</v>
      </c>
      <c r="S12043" s="27">
        <f t="shared" si="678"/>
        <v>41472</v>
      </c>
      <c r="V12043" t="str">
        <f t="shared" si="679"/>
        <v/>
      </c>
      <c r="AX12043" s="27"/>
      <c r="AY12043" s="27"/>
    </row>
    <row r="12044" spans="1:51" x14ac:dyDescent="0.25">
      <c r="A12044" t="s">
        <v>391</v>
      </c>
      <c r="B12044" t="s">
        <v>218</v>
      </c>
      <c r="C12044">
        <v>161515207</v>
      </c>
      <c r="D12044">
        <v>264</v>
      </c>
      <c r="E12044" t="s">
        <v>91</v>
      </c>
      <c r="G12044">
        <v>16.347000000000001</v>
      </c>
      <c r="H12044">
        <v>2016</v>
      </c>
      <c r="I12044">
        <v>5</v>
      </c>
      <c r="J12044">
        <v>27</v>
      </c>
      <c r="K12044">
        <v>15</v>
      </c>
      <c r="L12044">
        <v>53</v>
      </c>
      <c r="M12044" t="s">
        <v>900</v>
      </c>
      <c r="N12044" t="s">
        <v>171</v>
      </c>
      <c r="O12044" t="s">
        <v>799</v>
      </c>
      <c r="Q12044" t="s">
        <v>620</v>
      </c>
      <c r="R12044" t="str">
        <f t="shared" si="677"/>
        <v>Weekday</v>
      </c>
      <c r="S12044" s="27">
        <f t="shared" si="678"/>
        <v>42517</v>
      </c>
      <c r="V12044" t="str">
        <f t="shared" si="679"/>
        <v/>
      </c>
      <c r="AE12044" s="27"/>
      <c r="AG12044" s="27"/>
      <c r="AX12044" s="27"/>
      <c r="AY12044" s="27"/>
    </row>
    <row r="12045" spans="1:51" x14ac:dyDescent="0.25">
      <c r="A12045" t="s">
        <v>391</v>
      </c>
      <c r="B12045" t="s">
        <v>218</v>
      </c>
      <c r="C12045">
        <v>161605017</v>
      </c>
      <c r="D12045">
        <v>264</v>
      </c>
      <c r="E12045" t="s">
        <v>91</v>
      </c>
      <c r="G12045">
        <v>16.39</v>
      </c>
      <c r="H12045">
        <v>2016</v>
      </c>
      <c r="I12045">
        <v>6</v>
      </c>
      <c r="J12045">
        <v>2</v>
      </c>
      <c r="K12045">
        <v>17</v>
      </c>
      <c r="L12045">
        <v>30</v>
      </c>
      <c r="M12045" t="s">
        <v>900</v>
      </c>
      <c r="N12045" t="s">
        <v>171</v>
      </c>
      <c r="O12045" t="s">
        <v>799</v>
      </c>
      <c r="Q12045" t="s">
        <v>620</v>
      </c>
      <c r="R12045" t="str">
        <f t="shared" si="677"/>
        <v>Weekday</v>
      </c>
      <c r="S12045" s="27">
        <f t="shared" si="678"/>
        <v>42523</v>
      </c>
      <c r="V12045" t="str">
        <f t="shared" si="679"/>
        <v/>
      </c>
      <c r="AX12045" s="27"/>
      <c r="AY12045" s="27"/>
    </row>
    <row r="12046" spans="1:51" x14ac:dyDescent="0.25">
      <c r="A12046" t="s">
        <v>391</v>
      </c>
      <c r="B12046" t="s">
        <v>218</v>
      </c>
      <c r="C12046">
        <v>140815170</v>
      </c>
      <c r="D12046">
        <v>264</v>
      </c>
      <c r="E12046" t="s">
        <v>91</v>
      </c>
      <c r="G12046">
        <v>16.317</v>
      </c>
      <c r="H12046">
        <v>2014</v>
      </c>
      <c r="I12046">
        <v>3</v>
      </c>
      <c r="J12046">
        <v>19</v>
      </c>
      <c r="K12046">
        <v>17</v>
      </c>
      <c r="L12046">
        <v>50</v>
      </c>
      <c r="M12046" t="s">
        <v>900</v>
      </c>
      <c r="N12046" t="s">
        <v>404</v>
      </c>
      <c r="O12046" t="s">
        <v>799</v>
      </c>
      <c r="Q12046" t="s">
        <v>622</v>
      </c>
      <c r="R12046" t="str">
        <f t="shared" si="677"/>
        <v>Weekday</v>
      </c>
      <c r="S12046" s="27">
        <f t="shared" si="678"/>
        <v>41717</v>
      </c>
      <c r="V12046" t="str">
        <f t="shared" si="679"/>
        <v/>
      </c>
      <c r="AE12046" s="27"/>
      <c r="AO12046" s="27"/>
      <c r="AX12046" s="27"/>
      <c r="AY12046" s="27"/>
    </row>
    <row r="12047" spans="1:51" x14ac:dyDescent="0.25">
      <c r="A12047" t="s">
        <v>391</v>
      </c>
      <c r="B12047" t="s">
        <v>218</v>
      </c>
      <c r="C12047">
        <v>132855213</v>
      </c>
      <c r="D12047">
        <v>264</v>
      </c>
      <c r="E12047" t="s">
        <v>91</v>
      </c>
      <c r="G12047">
        <v>16.315999999999999</v>
      </c>
      <c r="H12047">
        <v>2013</v>
      </c>
      <c r="I12047">
        <v>10</v>
      </c>
      <c r="J12047">
        <v>10</v>
      </c>
      <c r="K12047">
        <v>6</v>
      </c>
      <c r="L12047">
        <v>30</v>
      </c>
      <c r="M12047" t="s">
        <v>900</v>
      </c>
      <c r="N12047" t="s">
        <v>860</v>
      </c>
      <c r="O12047" t="s">
        <v>799</v>
      </c>
      <c r="Q12047" t="s">
        <v>622</v>
      </c>
      <c r="R12047" t="str">
        <f t="shared" si="677"/>
        <v>Weekday</v>
      </c>
      <c r="S12047" s="27">
        <f t="shared" si="678"/>
        <v>41557</v>
      </c>
      <c r="V12047" t="str">
        <f t="shared" si="679"/>
        <v/>
      </c>
    </row>
    <row r="12048" spans="1:51" x14ac:dyDescent="0.25">
      <c r="A12048" t="s">
        <v>391</v>
      </c>
      <c r="B12048" t="s">
        <v>218</v>
      </c>
      <c r="C12048">
        <v>140185187</v>
      </c>
      <c r="D12048">
        <v>264</v>
      </c>
      <c r="E12048" t="s">
        <v>91</v>
      </c>
      <c r="G12048">
        <v>16.382999999999999</v>
      </c>
      <c r="H12048">
        <v>2014</v>
      </c>
      <c r="I12048">
        <v>1</v>
      </c>
      <c r="J12048">
        <v>17</v>
      </c>
      <c r="K12048">
        <v>17</v>
      </c>
      <c r="L12048">
        <v>51</v>
      </c>
      <c r="M12048" t="s">
        <v>900</v>
      </c>
      <c r="N12048" t="s">
        <v>860</v>
      </c>
      <c r="O12048" t="s">
        <v>799</v>
      </c>
      <c r="Q12048" t="s">
        <v>620</v>
      </c>
      <c r="R12048" t="str">
        <f t="shared" si="677"/>
        <v>Weekday</v>
      </c>
      <c r="S12048" s="27">
        <f t="shared" si="678"/>
        <v>41656</v>
      </c>
      <c r="V12048" t="str">
        <f t="shared" si="679"/>
        <v/>
      </c>
      <c r="AE12048" s="27"/>
      <c r="AG12048" s="27"/>
      <c r="AX12048" s="27"/>
      <c r="AY12048" s="27"/>
    </row>
    <row r="12049" spans="1:51" x14ac:dyDescent="0.25">
      <c r="A12049" t="s">
        <v>391</v>
      </c>
      <c r="B12049" t="s">
        <v>218</v>
      </c>
      <c r="C12049">
        <v>140715015</v>
      </c>
      <c r="D12049">
        <v>264</v>
      </c>
      <c r="E12049" t="s">
        <v>91</v>
      </c>
      <c r="G12049">
        <v>16.373999999999999</v>
      </c>
      <c r="H12049">
        <v>2014</v>
      </c>
      <c r="I12049">
        <v>3</v>
      </c>
      <c r="J12049">
        <v>7</v>
      </c>
      <c r="K12049">
        <v>8</v>
      </c>
      <c r="L12049">
        <v>40</v>
      </c>
      <c r="M12049" t="s">
        <v>900</v>
      </c>
      <c r="N12049" t="s">
        <v>860</v>
      </c>
      <c r="O12049" t="s">
        <v>799</v>
      </c>
      <c r="Q12049" t="s">
        <v>620</v>
      </c>
      <c r="R12049" t="str">
        <f t="shared" si="677"/>
        <v>Weekday</v>
      </c>
      <c r="S12049" s="27">
        <f t="shared" si="678"/>
        <v>41705</v>
      </c>
      <c r="V12049" t="str">
        <f t="shared" si="679"/>
        <v/>
      </c>
      <c r="AO12049" s="27"/>
      <c r="AX12049" s="27"/>
      <c r="AY12049" s="27"/>
    </row>
    <row r="12050" spans="1:51" x14ac:dyDescent="0.25">
      <c r="A12050" t="s">
        <v>391</v>
      </c>
      <c r="B12050" t="s">
        <v>218</v>
      </c>
      <c r="C12050">
        <v>132275032</v>
      </c>
      <c r="D12050">
        <v>264</v>
      </c>
      <c r="E12050" t="s">
        <v>91</v>
      </c>
      <c r="G12050">
        <v>16.396000000000001</v>
      </c>
      <c r="H12050">
        <v>2013</v>
      </c>
      <c r="I12050">
        <v>8</v>
      </c>
      <c r="J12050">
        <v>12</v>
      </c>
      <c r="K12050">
        <v>18</v>
      </c>
      <c r="L12050">
        <v>30</v>
      </c>
      <c r="M12050" t="s">
        <v>900</v>
      </c>
      <c r="N12050" t="s">
        <v>860</v>
      </c>
      <c r="O12050" t="s">
        <v>799</v>
      </c>
      <c r="Q12050" t="s">
        <v>620</v>
      </c>
      <c r="R12050" t="str">
        <f t="shared" si="677"/>
        <v>Weekday</v>
      </c>
      <c r="S12050" s="27">
        <f t="shared" si="678"/>
        <v>41498</v>
      </c>
      <c r="V12050" t="str">
        <f t="shared" si="679"/>
        <v/>
      </c>
    </row>
    <row r="12051" spans="1:51" x14ac:dyDescent="0.25">
      <c r="A12051" t="s">
        <v>391</v>
      </c>
      <c r="B12051" t="s">
        <v>218</v>
      </c>
      <c r="C12051">
        <v>132015027</v>
      </c>
      <c r="D12051">
        <v>264</v>
      </c>
      <c r="E12051" t="s">
        <v>91</v>
      </c>
      <c r="G12051">
        <v>16.419</v>
      </c>
      <c r="H12051">
        <v>2013</v>
      </c>
      <c r="I12051">
        <v>7</v>
      </c>
      <c r="J12051">
        <v>18</v>
      </c>
      <c r="K12051">
        <v>13</v>
      </c>
      <c r="L12051">
        <v>20</v>
      </c>
      <c r="M12051" t="s">
        <v>900</v>
      </c>
      <c r="N12051" t="s">
        <v>860</v>
      </c>
      <c r="O12051" t="s">
        <v>799</v>
      </c>
      <c r="Q12051" t="s">
        <v>620</v>
      </c>
      <c r="R12051" t="str">
        <f t="shared" si="677"/>
        <v>Weekday</v>
      </c>
      <c r="S12051" s="27">
        <f t="shared" si="678"/>
        <v>41473</v>
      </c>
      <c r="V12051" t="str">
        <f t="shared" si="679"/>
        <v/>
      </c>
      <c r="AX12051" s="27"/>
      <c r="AY12051" s="27"/>
    </row>
    <row r="12052" spans="1:51" x14ac:dyDescent="0.25">
      <c r="A12052" t="s">
        <v>391</v>
      </c>
      <c r="B12052" t="s">
        <v>218</v>
      </c>
      <c r="C12052">
        <v>140245131</v>
      </c>
      <c r="D12052">
        <v>264</v>
      </c>
      <c r="E12052" t="s">
        <v>91</v>
      </c>
      <c r="G12052">
        <v>16.315999999999999</v>
      </c>
      <c r="H12052">
        <v>2014</v>
      </c>
      <c r="I12052">
        <v>1</v>
      </c>
      <c r="J12052">
        <v>17</v>
      </c>
      <c r="K12052">
        <v>20</v>
      </c>
      <c r="L12052">
        <v>15</v>
      </c>
      <c r="M12052" t="s">
        <v>900</v>
      </c>
      <c r="N12052" t="s">
        <v>860</v>
      </c>
      <c r="O12052" t="s">
        <v>799</v>
      </c>
      <c r="Q12052" t="s">
        <v>622</v>
      </c>
      <c r="R12052" t="str">
        <f t="shared" si="677"/>
        <v>Weekday</v>
      </c>
      <c r="S12052" s="27">
        <f t="shared" si="678"/>
        <v>41656</v>
      </c>
      <c r="V12052" t="str">
        <f t="shared" si="679"/>
        <v/>
      </c>
      <c r="AE12052" s="27"/>
      <c r="AG12052" s="27"/>
      <c r="AX12052" s="27"/>
      <c r="AY12052" s="27"/>
    </row>
    <row r="12053" spans="1:51" x14ac:dyDescent="0.25">
      <c r="A12053" t="s">
        <v>391</v>
      </c>
      <c r="B12053" t="s">
        <v>218</v>
      </c>
      <c r="C12053">
        <v>140795319</v>
      </c>
      <c r="D12053">
        <v>264</v>
      </c>
      <c r="E12053" t="s">
        <v>91</v>
      </c>
      <c r="G12053">
        <v>16.382999999999999</v>
      </c>
      <c r="H12053">
        <v>2014</v>
      </c>
      <c r="I12053">
        <v>3</v>
      </c>
      <c r="J12053">
        <v>19</v>
      </c>
      <c r="K12053">
        <v>16</v>
      </c>
      <c r="L12053">
        <v>53</v>
      </c>
      <c r="M12053" t="s">
        <v>900</v>
      </c>
      <c r="N12053" t="s">
        <v>860</v>
      </c>
      <c r="O12053" t="s">
        <v>799</v>
      </c>
      <c r="Q12053" t="s">
        <v>620</v>
      </c>
      <c r="R12053" t="str">
        <f t="shared" si="677"/>
        <v>Weekday</v>
      </c>
      <c r="S12053" s="27">
        <f t="shared" si="678"/>
        <v>41717</v>
      </c>
      <c r="V12053" t="str">
        <f t="shared" si="679"/>
        <v/>
      </c>
      <c r="AE12053" s="27"/>
      <c r="AG12053" s="27"/>
      <c r="AX12053" s="27"/>
      <c r="AY12053" s="27"/>
    </row>
    <row r="12054" spans="1:51" x14ac:dyDescent="0.25">
      <c r="A12054" t="s">
        <v>391</v>
      </c>
      <c r="B12054" t="s">
        <v>218</v>
      </c>
      <c r="C12054">
        <v>161605014</v>
      </c>
      <c r="D12054">
        <v>264</v>
      </c>
      <c r="E12054" t="s">
        <v>91</v>
      </c>
      <c r="G12054">
        <v>16.379000000000001</v>
      </c>
      <c r="H12054">
        <v>2016</v>
      </c>
      <c r="I12054">
        <v>5</v>
      </c>
      <c r="J12054">
        <v>27</v>
      </c>
      <c r="K12054">
        <v>15</v>
      </c>
      <c r="L12054">
        <v>43</v>
      </c>
      <c r="M12054" t="s">
        <v>900</v>
      </c>
      <c r="N12054" t="s">
        <v>171</v>
      </c>
      <c r="O12054" t="s">
        <v>799</v>
      </c>
      <c r="Q12054" t="s">
        <v>620</v>
      </c>
      <c r="R12054" t="str">
        <f t="shared" si="677"/>
        <v>Weekday</v>
      </c>
      <c r="S12054" s="27">
        <f t="shared" si="678"/>
        <v>42517</v>
      </c>
      <c r="V12054" t="str">
        <f t="shared" si="679"/>
        <v/>
      </c>
    </row>
    <row r="12055" spans="1:51" x14ac:dyDescent="0.25">
      <c r="A12055" t="s">
        <v>391</v>
      </c>
      <c r="B12055" t="s">
        <v>218</v>
      </c>
      <c r="C12055">
        <v>140365114</v>
      </c>
      <c r="D12055">
        <v>264</v>
      </c>
      <c r="E12055" t="s">
        <v>91</v>
      </c>
      <c r="G12055">
        <v>16.39</v>
      </c>
      <c r="H12055">
        <v>2014</v>
      </c>
      <c r="I12055">
        <v>2</v>
      </c>
      <c r="J12055">
        <v>5</v>
      </c>
      <c r="K12055">
        <v>8</v>
      </c>
      <c r="L12055">
        <v>34</v>
      </c>
      <c r="M12055" t="s">
        <v>900</v>
      </c>
      <c r="N12055" t="s">
        <v>860</v>
      </c>
      <c r="O12055" t="s">
        <v>799</v>
      </c>
      <c r="Q12055" t="s">
        <v>620</v>
      </c>
      <c r="R12055" t="str">
        <f t="shared" si="677"/>
        <v>Weekday</v>
      </c>
      <c r="S12055" s="27">
        <f t="shared" si="678"/>
        <v>41675</v>
      </c>
      <c r="V12055" t="str">
        <f t="shared" si="679"/>
        <v/>
      </c>
      <c r="AX12055" s="27"/>
      <c r="AY12055" s="27"/>
    </row>
    <row r="12056" spans="1:51" x14ac:dyDescent="0.25">
      <c r="A12056" t="s">
        <v>391</v>
      </c>
      <c r="B12056" t="s">
        <v>218</v>
      </c>
      <c r="C12056">
        <v>143035349</v>
      </c>
      <c r="D12056">
        <v>264</v>
      </c>
      <c r="E12056" t="s">
        <v>91</v>
      </c>
      <c r="G12056">
        <v>16.388000000000002</v>
      </c>
      <c r="H12056">
        <v>2014</v>
      </c>
      <c r="I12056">
        <v>10</v>
      </c>
      <c r="J12056">
        <v>30</v>
      </c>
      <c r="K12056">
        <v>19</v>
      </c>
      <c r="L12056">
        <v>33</v>
      </c>
      <c r="M12056" t="s">
        <v>900</v>
      </c>
      <c r="N12056" t="s">
        <v>171</v>
      </c>
      <c r="O12056" t="s">
        <v>1933</v>
      </c>
      <c r="Q12056" t="s">
        <v>620</v>
      </c>
      <c r="R12056" t="str">
        <f t="shared" si="677"/>
        <v>Weekday</v>
      </c>
      <c r="S12056" s="27">
        <f t="shared" si="678"/>
        <v>41942</v>
      </c>
      <c r="V12056" t="str">
        <f t="shared" si="679"/>
        <v/>
      </c>
      <c r="AE12056" s="27"/>
      <c r="AG12056" s="27"/>
      <c r="AX12056" s="27"/>
      <c r="AY12056" s="27"/>
    </row>
    <row r="12057" spans="1:51" x14ac:dyDescent="0.25">
      <c r="A12057" t="s">
        <v>391</v>
      </c>
      <c r="B12057" t="s">
        <v>218</v>
      </c>
      <c r="C12057">
        <v>132275026</v>
      </c>
      <c r="D12057">
        <v>264</v>
      </c>
      <c r="E12057" t="s">
        <v>91</v>
      </c>
      <c r="G12057">
        <v>16.393000000000001</v>
      </c>
      <c r="H12057">
        <v>2013</v>
      </c>
      <c r="I12057">
        <v>8</v>
      </c>
      <c r="J12057">
        <v>12</v>
      </c>
      <c r="K12057">
        <v>17</v>
      </c>
      <c r="L12057">
        <v>57</v>
      </c>
      <c r="M12057" t="s">
        <v>900</v>
      </c>
      <c r="N12057" t="s">
        <v>171</v>
      </c>
      <c r="O12057" t="s">
        <v>799</v>
      </c>
      <c r="Q12057" t="s">
        <v>620</v>
      </c>
      <c r="R12057" t="str">
        <f t="shared" si="677"/>
        <v>Weekday</v>
      </c>
      <c r="S12057" s="27">
        <f t="shared" si="678"/>
        <v>41498</v>
      </c>
      <c r="V12057" t="str">
        <f t="shared" si="679"/>
        <v/>
      </c>
      <c r="AO12057" s="27"/>
      <c r="AX12057" s="27"/>
      <c r="AY12057" s="27"/>
    </row>
    <row r="12058" spans="1:51" x14ac:dyDescent="0.25">
      <c r="A12058" t="s">
        <v>391</v>
      </c>
      <c r="B12058" t="s">
        <v>218</v>
      </c>
      <c r="C12058">
        <v>140225070</v>
      </c>
      <c r="D12058">
        <v>264</v>
      </c>
      <c r="E12058" t="s">
        <v>91</v>
      </c>
      <c r="G12058">
        <v>16.396999999999998</v>
      </c>
      <c r="H12058">
        <v>2014</v>
      </c>
      <c r="I12058">
        <v>1</v>
      </c>
      <c r="J12058">
        <v>10</v>
      </c>
      <c r="K12058">
        <v>5</v>
      </c>
      <c r="L12058">
        <v>59</v>
      </c>
      <c r="M12058" t="s">
        <v>900</v>
      </c>
      <c r="N12058" t="s">
        <v>860</v>
      </c>
      <c r="O12058" t="s">
        <v>799</v>
      </c>
      <c r="Q12058" t="s">
        <v>620</v>
      </c>
      <c r="R12058" t="str">
        <f t="shared" si="677"/>
        <v>Weekday</v>
      </c>
      <c r="S12058" s="27">
        <f t="shared" si="678"/>
        <v>41649</v>
      </c>
      <c r="V12058" t="str">
        <f t="shared" si="679"/>
        <v/>
      </c>
      <c r="AE12058" s="27"/>
      <c r="AG12058" s="27"/>
      <c r="AX12058" s="27"/>
      <c r="AY12058" s="27"/>
    </row>
    <row r="12059" spans="1:51" x14ac:dyDescent="0.25">
      <c r="A12059" t="s">
        <v>391</v>
      </c>
      <c r="B12059" t="s">
        <v>218</v>
      </c>
      <c r="C12059">
        <v>131645244</v>
      </c>
      <c r="D12059">
        <v>264</v>
      </c>
      <c r="E12059" t="s">
        <v>91</v>
      </c>
      <c r="G12059">
        <v>16.378</v>
      </c>
      <c r="H12059">
        <v>2013</v>
      </c>
      <c r="I12059">
        <v>6</v>
      </c>
      <c r="J12059">
        <v>9</v>
      </c>
      <c r="K12059">
        <v>19</v>
      </c>
      <c r="L12059">
        <v>30</v>
      </c>
      <c r="M12059" t="s">
        <v>900</v>
      </c>
      <c r="N12059" t="s">
        <v>860</v>
      </c>
      <c r="O12059" t="s">
        <v>799</v>
      </c>
      <c r="Q12059" t="s">
        <v>620</v>
      </c>
      <c r="R12059" t="str">
        <f t="shared" si="677"/>
        <v>Weekend</v>
      </c>
      <c r="S12059" s="27">
        <f t="shared" si="678"/>
        <v>41434</v>
      </c>
      <c r="V12059" t="str">
        <f t="shared" si="679"/>
        <v/>
      </c>
      <c r="AO12059" s="27"/>
      <c r="AX12059" s="27"/>
      <c r="AY12059" s="27"/>
    </row>
    <row r="12060" spans="1:51" x14ac:dyDescent="0.25">
      <c r="A12060" t="s">
        <v>391</v>
      </c>
      <c r="B12060" t="s">
        <v>218</v>
      </c>
      <c r="C12060">
        <v>132115202</v>
      </c>
      <c r="D12060">
        <v>264</v>
      </c>
      <c r="E12060" t="s">
        <v>91</v>
      </c>
      <c r="G12060">
        <v>16.297000000000001</v>
      </c>
      <c r="H12060">
        <v>2013</v>
      </c>
      <c r="I12060">
        <v>7</v>
      </c>
      <c r="J12060">
        <v>30</v>
      </c>
      <c r="K12060">
        <v>17</v>
      </c>
      <c r="L12060">
        <v>25</v>
      </c>
      <c r="M12060" t="s">
        <v>900</v>
      </c>
      <c r="N12060" t="s">
        <v>860</v>
      </c>
      <c r="O12060" t="s">
        <v>799</v>
      </c>
      <c r="Q12060" t="s">
        <v>622</v>
      </c>
      <c r="R12060" t="str">
        <f t="shared" si="677"/>
        <v>Weekday</v>
      </c>
      <c r="S12060" s="27">
        <f t="shared" si="678"/>
        <v>41485</v>
      </c>
      <c r="V12060" t="str">
        <f t="shared" si="679"/>
        <v/>
      </c>
      <c r="AO12060" s="27"/>
      <c r="AX12060" s="27"/>
      <c r="AY12060" s="27"/>
    </row>
    <row r="12061" spans="1:51" x14ac:dyDescent="0.25">
      <c r="A12061" t="s">
        <v>391</v>
      </c>
      <c r="B12061" t="s">
        <v>218</v>
      </c>
      <c r="C12061">
        <v>143295254</v>
      </c>
      <c r="D12061">
        <v>264</v>
      </c>
      <c r="E12061" t="s">
        <v>91</v>
      </c>
      <c r="G12061">
        <v>16.416</v>
      </c>
      <c r="H12061">
        <v>2014</v>
      </c>
      <c r="I12061">
        <v>11</v>
      </c>
      <c r="J12061">
        <v>21</v>
      </c>
      <c r="K12061">
        <v>15</v>
      </c>
      <c r="L12061">
        <v>40</v>
      </c>
      <c r="M12061" t="s">
        <v>900</v>
      </c>
      <c r="N12061" t="s">
        <v>860</v>
      </c>
      <c r="O12061" t="s">
        <v>799</v>
      </c>
      <c r="Q12061" t="s">
        <v>620</v>
      </c>
      <c r="R12061" t="str">
        <f t="shared" si="677"/>
        <v>Weekday</v>
      </c>
      <c r="S12061" s="27">
        <f t="shared" si="678"/>
        <v>41964</v>
      </c>
      <c r="V12061" t="str">
        <f t="shared" si="679"/>
        <v/>
      </c>
      <c r="AE12061" s="27"/>
      <c r="AG12061" s="27"/>
      <c r="AX12061" s="27"/>
      <c r="AY12061" s="27"/>
    </row>
    <row r="12062" spans="1:51" x14ac:dyDescent="0.25">
      <c r="A12062" t="s">
        <v>391</v>
      </c>
      <c r="B12062" t="s">
        <v>218</v>
      </c>
      <c r="C12062">
        <v>130665272</v>
      </c>
      <c r="D12062">
        <v>264</v>
      </c>
      <c r="E12062" t="s">
        <v>91</v>
      </c>
      <c r="G12062">
        <v>16.117000000000001</v>
      </c>
      <c r="H12062">
        <v>2013</v>
      </c>
      <c r="I12062">
        <v>3</v>
      </c>
      <c r="J12062">
        <v>7</v>
      </c>
      <c r="K12062">
        <v>7</v>
      </c>
      <c r="L12062">
        <v>45</v>
      </c>
      <c r="M12062" t="s">
        <v>900</v>
      </c>
      <c r="N12062" t="s">
        <v>860</v>
      </c>
      <c r="O12062" t="s">
        <v>799</v>
      </c>
      <c r="Q12062" t="s">
        <v>624</v>
      </c>
      <c r="R12062" t="str">
        <f t="shared" si="677"/>
        <v>Weekday</v>
      </c>
      <c r="S12062" s="27">
        <f t="shared" si="678"/>
        <v>41340</v>
      </c>
      <c r="V12062" t="str">
        <f t="shared" si="679"/>
        <v/>
      </c>
      <c r="AE12062" s="27"/>
      <c r="AO12062" s="27"/>
      <c r="AX12062" s="27"/>
      <c r="AY12062" s="27"/>
    </row>
    <row r="12063" spans="1:51" x14ac:dyDescent="0.25">
      <c r="A12063" t="s">
        <v>391</v>
      </c>
      <c r="B12063" t="s">
        <v>218</v>
      </c>
      <c r="C12063">
        <v>130285030</v>
      </c>
      <c r="D12063">
        <v>264</v>
      </c>
      <c r="E12063" t="s">
        <v>91</v>
      </c>
      <c r="G12063">
        <v>16.393000000000001</v>
      </c>
      <c r="H12063">
        <v>2013</v>
      </c>
      <c r="I12063">
        <v>1</v>
      </c>
      <c r="J12063">
        <v>25</v>
      </c>
      <c r="K12063">
        <v>19</v>
      </c>
      <c r="L12063">
        <v>25</v>
      </c>
      <c r="M12063" t="s">
        <v>899</v>
      </c>
      <c r="N12063" t="s">
        <v>860</v>
      </c>
      <c r="O12063" t="s">
        <v>799</v>
      </c>
      <c r="Q12063" t="s">
        <v>620</v>
      </c>
      <c r="R12063" t="str">
        <f t="shared" si="677"/>
        <v>Weekday</v>
      </c>
      <c r="S12063" s="27">
        <f t="shared" si="678"/>
        <v>41299</v>
      </c>
      <c r="V12063" t="str">
        <f t="shared" si="679"/>
        <v/>
      </c>
      <c r="AO12063" s="27"/>
      <c r="AX12063" s="27"/>
      <c r="AY12063" s="27"/>
    </row>
    <row r="12064" spans="1:51" x14ac:dyDescent="0.25">
      <c r="A12064" t="s">
        <v>391</v>
      </c>
      <c r="B12064" t="s">
        <v>218</v>
      </c>
      <c r="C12064">
        <v>131185053</v>
      </c>
      <c r="D12064">
        <v>264</v>
      </c>
      <c r="E12064" t="s">
        <v>91</v>
      </c>
      <c r="G12064">
        <v>16.385000000000002</v>
      </c>
      <c r="H12064">
        <v>2013</v>
      </c>
      <c r="I12064">
        <v>4</v>
      </c>
      <c r="J12064">
        <v>28</v>
      </c>
      <c r="K12064">
        <v>18</v>
      </c>
      <c r="L12064">
        <v>47</v>
      </c>
      <c r="M12064" t="s">
        <v>900</v>
      </c>
      <c r="N12064" t="s">
        <v>860</v>
      </c>
      <c r="O12064" t="s">
        <v>799</v>
      </c>
      <c r="Q12064" t="s">
        <v>620</v>
      </c>
      <c r="R12064" t="str">
        <f t="shared" si="677"/>
        <v>Weekend</v>
      </c>
      <c r="S12064" s="27">
        <f t="shared" si="678"/>
        <v>41392</v>
      </c>
      <c r="V12064" t="str">
        <f t="shared" si="679"/>
        <v/>
      </c>
      <c r="AX12064" s="27"/>
      <c r="AY12064" s="27"/>
    </row>
    <row r="12065" spans="1:51" x14ac:dyDescent="0.25">
      <c r="A12065" t="s">
        <v>391</v>
      </c>
      <c r="B12065" t="s">
        <v>218</v>
      </c>
      <c r="C12065">
        <v>132875141</v>
      </c>
      <c r="D12065">
        <v>264</v>
      </c>
      <c r="E12065" t="s">
        <v>91</v>
      </c>
      <c r="G12065">
        <v>16.341999999999999</v>
      </c>
      <c r="H12065">
        <v>2013</v>
      </c>
      <c r="I12065">
        <v>10</v>
      </c>
      <c r="J12065">
        <v>13</v>
      </c>
      <c r="K12065">
        <v>19</v>
      </c>
      <c r="L12065">
        <v>40</v>
      </c>
      <c r="M12065" t="s">
        <v>900</v>
      </c>
      <c r="N12065" t="s">
        <v>171</v>
      </c>
      <c r="O12065" t="s">
        <v>799</v>
      </c>
      <c r="Q12065" t="s">
        <v>620</v>
      </c>
      <c r="R12065" t="str">
        <f t="shared" si="677"/>
        <v>Weekend</v>
      </c>
      <c r="S12065" s="27">
        <f t="shared" si="678"/>
        <v>41560</v>
      </c>
      <c r="V12065" t="str">
        <f t="shared" si="679"/>
        <v/>
      </c>
      <c r="AO12065" s="27"/>
      <c r="AX12065" s="27"/>
      <c r="AY12065" s="27"/>
    </row>
    <row r="12066" spans="1:51" x14ac:dyDescent="0.25">
      <c r="A12066" t="s">
        <v>391</v>
      </c>
      <c r="B12066" t="s">
        <v>218</v>
      </c>
      <c r="C12066">
        <v>161905120</v>
      </c>
      <c r="D12066">
        <v>264</v>
      </c>
      <c r="E12066" t="s">
        <v>91</v>
      </c>
      <c r="G12066">
        <v>16.391999999999999</v>
      </c>
      <c r="H12066">
        <v>2016</v>
      </c>
      <c r="I12066">
        <v>7</v>
      </c>
      <c r="J12066">
        <v>1</v>
      </c>
      <c r="K12066">
        <v>17</v>
      </c>
      <c r="L12066">
        <v>5</v>
      </c>
      <c r="M12066" t="s">
        <v>900</v>
      </c>
      <c r="N12066" t="s">
        <v>860</v>
      </c>
      <c r="O12066" t="s">
        <v>799</v>
      </c>
      <c r="Q12066" t="s">
        <v>620</v>
      </c>
      <c r="R12066" t="str">
        <f t="shared" si="677"/>
        <v>Weekday</v>
      </c>
      <c r="S12066" s="27">
        <f t="shared" si="678"/>
        <v>42552</v>
      </c>
      <c r="V12066" t="str">
        <f t="shared" si="679"/>
        <v/>
      </c>
      <c r="AX12066" s="27"/>
      <c r="AY12066" s="27"/>
    </row>
    <row r="12067" spans="1:51" x14ac:dyDescent="0.25">
      <c r="A12067" t="s">
        <v>391</v>
      </c>
      <c r="B12067" t="s">
        <v>218</v>
      </c>
      <c r="C12067">
        <v>162705292</v>
      </c>
      <c r="D12067">
        <v>264</v>
      </c>
      <c r="E12067" t="s">
        <v>91</v>
      </c>
      <c r="G12067">
        <v>16.378</v>
      </c>
      <c r="H12067">
        <v>2016</v>
      </c>
      <c r="I12067">
        <v>9</v>
      </c>
      <c r="J12067">
        <v>26</v>
      </c>
      <c r="K12067">
        <v>14</v>
      </c>
      <c r="L12067">
        <v>38</v>
      </c>
      <c r="M12067" t="s">
        <v>900</v>
      </c>
      <c r="N12067" t="s">
        <v>860</v>
      </c>
      <c r="O12067" t="s">
        <v>799</v>
      </c>
      <c r="Q12067" t="s">
        <v>620</v>
      </c>
      <c r="R12067" t="str">
        <f t="shared" si="677"/>
        <v>Weekday</v>
      </c>
      <c r="S12067" s="27">
        <f t="shared" si="678"/>
        <v>42639</v>
      </c>
      <c r="V12067" t="str">
        <f t="shared" si="679"/>
        <v/>
      </c>
      <c r="AE12067" s="27"/>
      <c r="AG12067" s="27"/>
      <c r="AX12067" s="27"/>
      <c r="AY12067" s="27"/>
    </row>
    <row r="12068" spans="1:51" x14ac:dyDescent="0.25">
      <c r="A12068" t="s">
        <v>391</v>
      </c>
      <c r="B12068" t="s">
        <v>218</v>
      </c>
      <c r="C12068">
        <v>161895197</v>
      </c>
      <c r="D12068">
        <v>264</v>
      </c>
      <c r="E12068" t="s">
        <v>91</v>
      </c>
      <c r="G12068">
        <v>16.408000000000001</v>
      </c>
      <c r="H12068">
        <v>2016</v>
      </c>
      <c r="I12068">
        <v>7</v>
      </c>
      <c r="J12068">
        <v>2</v>
      </c>
      <c r="K12068">
        <v>18</v>
      </c>
      <c r="L12068">
        <v>10</v>
      </c>
      <c r="M12068" t="s">
        <v>900</v>
      </c>
      <c r="N12068" t="s">
        <v>860</v>
      </c>
      <c r="O12068" t="s">
        <v>799</v>
      </c>
      <c r="Q12068" t="s">
        <v>620</v>
      </c>
      <c r="R12068" t="str">
        <f t="shared" si="677"/>
        <v>Weekend</v>
      </c>
      <c r="S12068" s="27">
        <f t="shared" si="678"/>
        <v>42553</v>
      </c>
      <c r="V12068" t="str">
        <f t="shared" si="679"/>
        <v/>
      </c>
      <c r="AE12068" s="27"/>
      <c r="AG12068" s="27"/>
      <c r="AX12068" s="27"/>
      <c r="AY12068" s="27"/>
    </row>
    <row r="12069" spans="1:51" x14ac:dyDescent="0.25">
      <c r="A12069" t="s">
        <v>391</v>
      </c>
      <c r="B12069" t="s">
        <v>218</v>
      </c>
      <c r="C12069">
        <v>161695413</v>
      </c>
      <c r="D12069">
        <v>264</v>
      </c>
      <c r="E12069" t="s">
        <v>91</v>
      </c>
      <c r="G12069">
        <v>16.378</v>
      </c>
      <c r="H12069">
        <v>2016</v>
      </c>
      <c r="I12069">
        <v>6</v>
      </c>
      <c r="J12069">
        <v>17</v>
      </c>
      <c r="K12069">
        <v>17</v>
      </c>
      <c r="L12069">
        <v>56</v>
      </c>
      <c r="M12069" t="s">
        <v>900</v>
      </c>
      <c r="N12069" t="s">
        <v>170</v>
      </c>
      <c r="O12069" t="s">
        <v>799</v>
      </c>
      <c r="Q12069" t="s">
        <v>620</v>
      </c>
      <c r="R12069" t="str">
        <f t="shared" si="677"/>
        <v>Weekday</v>
      </c>
      <c r="S12069" s="27">
        <f t="shared" si="678"/>
        <v>42538</v>
      </c>
      <c r="V12069" t="str">
        <f t="shared" si="679"/>
        <v/>
      </c>
      <c r="AE12069" s="27"/>
      <c r="AG12069" s="27"/>
      <c r="AX12069" s="27"/>
      <c r="AY12069" s="27"/>
    </row>
    <row r="12070" spans="1:51" x14ac:dyDescent="0.25">
      <c r="A12070" t="s">
        <v>391</v>
      </c>
      <c r="B12070" t="s">
        <v>218</v>
      </c>
      <c r="C12070">
        <v>162305104</v>
      </c>
      <c r="D12070">
        <v>264</v>
      </c>
      <c r="E12070" t="s">
        <v>91</v>
      </c>
      <c r="G12070">
        <v>16.353999999999999</v>
      </c>
      <c r="H12070">
        <v>2016</v>
      </c>
      <c r="I12070">
        <v>8</v>
      </c>
      <c r="J12070">
        <v>12</v>
      </c>
      <c r="K12070">
        <v>15</v>
      </c>
      <c r="L12070">
        <v>30</v>
      </c>
      <c r="M12070" t="s">
        <v>900</v>
      </c>
      <c r="N12070" t="s">
        <v>171</v>
      </c>
      <c r="O12070" t="s">
        <v>799</v>
      </c>
      <c r="Q12070" t="s">
        <v>620</v>
      </c>
      <c r="R12070" t="str">
        <f t="shared" si="677"/>
        <v>Weekday</v>
      </c>
      <c r="S12070" s="27">
        <f t="shared" si="678"/>
        <v>42594</v>
      </c>
      <c r="V12070" t="str">
        <f t="shared" si="679"/>
        <v/>
      </c>
      <c r="AE12070" s="27"/>
      <c r="AG12070" s="27"/>
      <c r="AX12070" s="27"/>
      <c r="AY12070" s="27"/>
    </row>
    <row r="12071" spans="1:51" x14ac:dyDescent="0.25">
      <c r="A12071" t="s">
        <v>391</v>
      </c>
      <c r="B12071" t="s">
        <v>218</v>
      </c>
      <c r="C12071">
        <v>131785007</v>
      </c>
      <c r="D12071">
        <v>264</v>
      </c>
      <c r="E12071" t="s">
        <v>91</v>
      </c>
      <c r="G12071">
        <v>16.420999999999999</v>
      </c>
      <c r="H12071">
        <v>2013</v>
      </c>
      <c r="I12071">
        <v>6</v>
      </c>
      <c r="J12071">
        <v>26</v>
      </c>
      <c r="K12071">
        <v>22</v>
      </c>
      <c r="L12071">
        <v>14</v>
      </c>
      <c r="M12071" t="s">
        <v>900</v>
      </c>
      <c r="N12071" t="s">
        <v>860</v>
      </c>
      <c r="O12071" t="s">
        <v>1933</v>
      </c>
      <c r="Q12071" t="s">
        <v>620</v>
      </c>
      <c r="R12071" t="str">
        <f t="shared" si="677"/>
        <v>Weekday</v>
      </c>
      <c r="S12071" s="27">
        <f t="shared" si="678"/>
        <v>41451</v>
      </c>
      <c r="V12071" t="str">
        <f t="shared" si="679"/>
        <v/>
      </c>
      <c r="AX12071" s="27"/>
      <c r="AY12071" s="27"/>
    </row>
    <row r="12072" spans="1:51" x14ac:dyDescent="0.25">
      <c r="A12072" t="s">
        <v>391</v>
      </c>
      <c r="S12072" s="27"/>
      <c r="V12072" t="str">
        <f t="shared" si="679"/>
        <v/>
      </c>
      <c r="AE12072" s="27"/>
      <c r="AG12072" s="27"/>
      <c r="AX12072" s="27"/>
      <c r="AY12072" s="27"/>
    </row>
    <row r="12073" spans="1:51" x14ac:dyDescent="0.25">
      <c r="A12073" t="s">
        <v>391</v>
      </c>
      <c r="B12073" t="s">
        <v>218</v>
      </c>
      <c r="C12073">
        <v>151885042</v>
      </c>
      <c r="D12073">
        <v>264</v>
      </c>
      <c r="E12073" t="s">
        <v>91</v>
      </c>
      <c r="G12073">
        <v>16.420999999999999</v>
      </c>
      <c r="H12073">
        <v>2015</v>
      </c>
      <c r="I12073">
        <v>7</v>
      </c>
      <c r="J12073">
        <v>6</v>
      </c>
      <c r="K12073">
        <v>22</v>
      </c>
      <c r="L12073">
        <v>23</v>
      </c>
      <c r="M12073" t="s">
        <v>900</v>
      </c>
      <c r="N12073" t="s">
        <v>170</v>
      </c>
      <c r="O12073" t="s">
        <v>1933</v>
      </c>
      <c r="Q12073" t="s">
        <v>620</v>
      </c>
      <c r="R12073" t="str">
        <f t="shared" si="677"/>
        <v>Weekday</v>
      </c>
      <c r="S12073" s="27">
        <f t="shared" si="678"/>
        <v>42191</v>
      </c>
      <c r="V12073" t="str">
        <f t="shared" si="679"/>
        <v/>
      </c>
      <c r="AX12073" s="27"/>
      <c r="AY12073" s="27"/>
    </row>
    <row r="12074" spans="1:51" x14ac:dyDescent="0.25">
      <c r="A12074" t="s">
        <v>391</v>
      </c>
      <c r="B12074" t="s">
        <v>218</v>
      </c>
      <c r="C12074">
        <v>171455327</v>
      </c>
      <c r="D12074">
        <v>264</v>
      </c>
      <c r="E12074" t="s">
        <v>91</v>
      </c>
      <c r="G12074">
        <v>16.39</v>
      </c>
      <c r="H12074">
        <v>2017</v>
      </c>
      <c r="I12074">
        <v>5</v>
      </c>
      <c r="J12074">
        <v>25</v>
      </c>
      <c r="K12074">
        <v>16</v>
      </c>
      <c r="L12074">
        <v>23</v>
      </c>
      <c r="M12074" t="s">
        <v>900</v>
      </c>
      <c r="N12074" t="s">
        <v>860</v>
      </c>
      <c r="O12074" t="s">
        <v>799</v>
      </c>
      <c r="Q12074" t="s">
        <v>620</v>
      </c>
      <c r="R12074" t="str">
        <f t="shared" si="677"/>
        <v>Weekday</v>
      </c>
      <c r="S12074" s="27">
        <f t="shared" si="678"/>
        <v>42880</v>
      </c>
      <c r="V12074" t="str">
        <f t="shared" si="679"/>
        <v/>
      </c>
      <c r="AE12074" s="27"/>
      <c r="AO12074" s="27"/>
      <c r="AX12074" s="27"/>
      <c r="AY12074" s="27"/>
    </row>
    <row r="12075" spans="1:51" x14ac:dyDescent="0.25">
      <c r="A12075" t="s">
        <v>391</v>
      </c>
      <c r="S12075" s="27"/>
      <c r="V12075" t="str">
        <f t="shared" si="679"/>
        <v/>
      </c>
      <c r="AO12075" s="27"/>
      <c r="AX12075" s="27"/>
      <c r="AY12075" s="27"/>
    </row>
    <row r="12076" spans="1:51" x14ac:dyDescent="0.25">
      <c r="A12076" t="s">
        <v>391</v>
      </c>
      <c r="B12076" t="s">
        <v>218</v>
      </c>
      <c r="C12076">
        <v>151225217</v>
      </c>
      <c r="D12076">
        <v>264</v>
      </c>
      <c r="E12076" t="s">
        <v>91</v>
      </c>
      <c r="G12076">
        <v>16.425999999999998</v>
      </c>
      <c r="H12076">
        <v>2015</v>
      </c>
      <c r="I12076">
        <v>4</v>
      </c>
      <c r="J12076">
        <v>28</v>
      </c>
      <c r="K12076">
        <v>21</v>
      </c>
      <c r="L12076">
        <v>30</v>
      </c>
      <c r="M12076" t="s">
        <v>900</v>
      </c>
      <c r="N12076" t="s">
        <v>860</v>
      </c>
      <c r="O12076" t="s">
        <v>1933</v>
      </c>
      <c r="Q12076" t="s">
        <v>620</v>
      </c>
      <c r="R12076" t="str">
        <f t="shared" si="677"/>
        <v>Weekday</v>
      </c>
      <c r="S12076" s="27">
        <f t="shared" si="678"/>
        <v>42122</v>
      </c>
      <c r="V12076" t="str">
        <f t="shared" si="679"/>
        <v/>
      </c>
      <c r="AE12076" s="27"/>
      <c r="AG12076" s="27"/>
      <c r="AX12076" s="27"/>
      <c r="AY12076" s="27"/>
    </row>
    <row r="12077" spans="1:51" x14ac:dyDescent="0.25">
      <c r="A12077" t="s">
        <v>391</v>
      </c>
      <c r="B12077" t="s">
        <v>218</v>
      </c>
      <c r="C12077">
        <v>153025038</v>
      </c>
      <c r="D12077">
        <v>264</v>
      </c>
      <c r="E12077" t="s">
        <v>91</v>
      </c>
      <c r="G12077">
        <v>16.497</v>
      </c>
      <c r="H12077">
        <v>2015</v>
      </c>
      <c r="I12077">
        <v>10</v>
      </c>
      <c r="J12077">
        <v>26</v>
      </c>
      <c r="K12077">
        <v>2</v>
      </c>
      <c r="L12077">
        <v>55</v>
      </c>
      <c r="M12077" t="s">
        <v>900</v>
      </c>
      <c r="N12077" t="s">
        <v>860</v>
      </c>
      <c r="O12077" t="s">
        <v>799</v>
      </c>
      <c r="Q12077" t="s">
        <v>620</v>
      </c>
      <c r="R12077" t="str">
        <f t="shared" si="677"/>
        <v>Weekday</v>
      </c>
      <c r="S12077" s="27">
        <f t="shared" si="678"/>
        <v>42303</v>
      </c>
      <c r="V12077" t="str">
        <f t="shared" si="679"/>
        <v/>
      </c>
      <c r="AX12077" s="27"/>
      <c r="AY12077" s="27"/>
    </row>
    <row r="12078" spans="1:51" x14ac:dyDescent="0.25">
      <c r="A12078" t="s">
        <v>391</v>
      </c>
      <c r="B12078" t="s">
        <v>218</v>
      </c>
      <c r="C12078">
        <v>160095220</v>
      </c>
      <c r="D12078">
        <v>264</v>
      </c>
      <c r="E12078" t="s">
        <v>91</v>
      </c>
      <c r="G12078">
        <v>16.428999999999998</v>
      </c>
      <c r="H12078">
        <v>2016</v>
      </c>
      <c r="I12078">
        <v>1</v>
      </c>
      <c r="J12078">
        <v>8</v>
      </c>
      <c r="K12078">
        <v>18</v>
      </c>
      <c r="L12078">
        <v>17</v>
      </c>
      <c r="M12078" t="s">
        <v>900</v>
      </c>
      <c r="N12078" t="s">
        <v>860</v>
      </c>
      <c r="O12078" t="s">
        <v>799</v>
      </c>
      <c r="Q12078" t="s">
        <v>620</v>
      </c>
      <c r="R12078" t="str">
        <f t="shared" si="677"/>
        <v>Weekday</v>
      </c>
      <c r="S12078" s="27">
        <f t="shared" si="678"/>
        <v>42377</v>
      </c>
      <c r="V12078" t="str">
        <f t="shared" si="679"/>
        <v/>
      </c>
      <c r="AO12078" s="27"/>
      <c r="AX12078" s="27"/>
      <c r="AY12078" s="27"/>
    </row>
    <row r="12079" spans="1:51" x14ac:dyDescent="0.25">
      <c r="A12079" t="s">
        <v>391</v>
      </c>
      <c r="B12079" t="s">
        <v>218</v>
      </c>
      <c r="C12079">
        <v>150475258</v>
      </c>
      <c r="D12079">
        <v>264</v>
      </c>
      <c r="E12079" t="s">
        <v>91</v>
      </c>
      <c r="G12079">
        <v>16.428999999999998</v>
      </c>
      <c r="H12079">
        <v>2015</v>
      </c>
      <c r="I12079">
        <v>2</v>
      </c>
      <c r="J12079">
        <v>16</v>
      </c>
      <c r="K12079">
        <v>16</v>
      </c>
      <c r="L12079">
        <v>54</v>
      </c>
      <c r="M12079" t="s">
        <v>900</v>
      </c>
      <c r="N12079" t="s">
        <v>860</v>
      </c>
      <c r="O12079" t="s">
        <v>799</v>
      </c>
      <c r="Q12079" t="s">
        <v>620</v>
      </c>
      <c r="R12079" t="str">
        <f t="shared" si="677"/>
        <v>Weekday</v>
      </c>
      <c r="S12079" s="27">
        <f t="shared" si="678"/>
        <v>42051</v>
      </c>
      <c r="V12079" t="str">
        <f t="shared" si="679"/>
        <v/>
      </c>
      <c r="AE12079" s="27"/>
      <c r="AG12079" s="27"/>
      <c r="AX12079" s="27"/>
      <c r="AY12079" s="27"/>
    </row>
    <row r="12080" spans="1:51" x14ac:dyDescent="0.25">
      <c r="A12080" t="s">
        <v>391</v>
      </c>
      <c r="B12080" t="s">
        <v>218</v>
      </c>
      <c r="C12080">
        <v>133135044</v>
      </c>
      <c r="D12080">
        <v>264</v>
      </c>
      <c r="E12080" t="s">
        <v>91</v>
      </c>
      <c r="G12080">
        <v>16.474</v>
      </c>
      <c r="H12080">
        <v>2013</v>
      </c>
      <c r="I12080">
        <v>11</v>
      </c>
      <c r="J12080">
        <v>6</v>
      </c>
      <c r="K12080">
        <v>8</v>
      </c>
      <c r="L12080">
        <v>2</v>
      </c>
      <c r="M12080" t="s">
        <v>900</v>
      </c>
      <c r="N12080" t="s">
        <v>860</v>
      </c>
      <c r="O12080" t="s">
        <v>799</v>
      </c>
      <c r="Q12080" t="s">
        <v>620</v>
      </c>
      <c r="R12080" t="str">
        <f t="shared" si="677"/>
        <v>Weekday</v>
      </c>
      <c r="S12080" s="27">
        <f t="shared" si="678"/>
        <v>41584</v>
      </c>
      <c r="V12080" t="str">
        <f t="shared" si="679"/>
        <v/>
      </c>
      <c r="AE12080" s="27"/>
      <c r="AG12080" s="27"/>
      <c r="AX12080" s="27"/>
      <c r="AY12080" s="27"/>
    </row>
    <row r="12081" spans="1:51" x14ac:dyDescent="0.25">
      <c r="A12081" t="s">
        <v>391</v>
      </c>
      <c r="B12081" t="s">
        <v>218</v>
      </c>
      <c r="C12081">
        <v>151885313</v>
      </c>
      <c r="D12081">
        <v>264</v>
      </c>
      <c r="E12081" t="s">
        <v>91</v>
      </c>
      <c r="G12081">
        <v>16.431000000000001</v>
      </c>
      <c r="H12081">
        <v>2015</v>
      </c>
      <c r="I12081">
        <v>7</v>
      </c>
      <c r="J12081">
        <v>6</v>
      </c>
      <c r="K12081">
        <v>15</v>
      </c>
      <c r="L12081">
        <v>35</v>
      </c>
      <c r="M12081" t="s">
        <v>900</v>
      </c>
      <c r="N12081" t="s">
        <v>171</v>
      </c>
      <c r="O12081" t="s">
        <v>799</v>
      </c>
      <c r="Q12081" t="s">
        <v>620</v>
      </c>
      <c r="R12081" t="str">
        <f t="shared" ref="R12081:R12144" si="680">IF(WEEKDAY(DATE(H12081,I12081,J12081),2) &lt; 6, "Weekday", "Weekend")</f>
        <v>Weekday</v>
      </c>
      <c r="S12081" s="27">
        <f t="shared" ref="S12081:S12144" si="681">DATE(H12081,I12081,J12081)</f>
        <v>42191</v>
      </c>
      <c r="V12081" t="str">
        <f t="shared" si="679"/>
        <v/>
      </c>
      <c r="AX12081" s="27"/>
      <c r="AY12081" s="27"/>
    </row>
    <row r="12082" spans="1:51" x14ac:dyDescent="0.25">
      <c r="A12082" t="s">
        <v>391</v>
      </c>
      <c r="B12082" t="s">
        <v>218</v>
      </c>
      <c r="C12082">
        <v>132845195</v>
      </c>
      <c r="D12082">
        <v>264</v>
      </c>
      <c r="E12082" t="s">
        <v>91</v>
      </c>
      <c r="G12082">
        <v>16.484000000000002</v>
      </c>
      <c r="H12082">
        <v>2013</v>
      </c>
      <c r="I12082">
        <v>10</v>
      </c>
      <c r="J12082">
        <v>3</v>
      </c>
      <c r="K12082">
        <v>7</v>
      </c>
      <c r="L12082">
        <v>35</v>
      </c>
      <c r="M12082" t="s">
        <v>900</v>
      </c>
      <c r="N12082" t="s">
        <v>404</v>
      </c>
      <c r="O12082" t="s">
        <v>799</v>
      </c>
      <c r="Q12082" t="s">
        <v>620</v>
      </c>
      <c r="R12082" t="str">
        <f t="shared" si="680"/>
        <v>Weekday</v>
      </c>
      <c r="S12082" s="27">
        <f t="shared" si="681"/>
        <v>41550</v>
      </c>
      <c r="V12082" t="str">
        <f t="shared" si="679"/>
        <v/>
      </c>
      <c r="AX12082" s="27"/>
      <c r="AY12082" s="27"/>
    </row>
    <row r="12083" spans="1:51" x14ac:dyDescent="0.25">
      <c r="A12083" t="s">
        <v>391</v>
      </c>
      <c r="S12083" s="27"/>
      <c r="V12083" t="str">
        <f t="shared" si="679"/>
        <v/>
      </c>
      <c r="AO12083" s="27"/>
      <c r="AX12083" s="27"/>
      <c r="AY12083" s="27"/>
    </row>
    <row r="12084" spans="1:51" x14ac:dyDescent="0.25">
      <c r="A12084" t="s">
        <v>391</v>
      </c>
      <c r="B12084" t="s">
        <v>218</v>
      </c>
      <c r="C12084">
        <v>153135464</v>
      </c>
      <c r="D12084">
        <v>264</v>
      </c>
      <c r="E12084" t="s">
        <v>91</v>
      </c>
      <c r="G12084">
        <v>0</v>
      </c>
      <c r="H12084">
        <v>2015</v>
      </c>
      <c r="I12084">
        <v>11</v>
      </c>
      <c r="J12084">
        <v>9</v>
      </c>
      <c r="K12084">
        <v>13</v>
      </c>
      <c r="L12084">
        <v>58</v>
      </c>
      <c r="M12084" t="s">
        <v>900</v>
      </c>
      <c r="N12084" t="s">
        <v>860</v>
      </c>
      <c r="O12084" t="s">
        <v>799</v>
      </c>
      <c r="R12084" t="str">
        <f t="shared" si="680"/>
        <v>Weekday</v>
      </c>
      <c r="S12084" s="27">
        <f t="shared" si="681"/>
        <v>42317</v>
      </c>
      <c r="V12084" t="str">
        <f t="shared" si="679"/>
        <v/>
      </c>
      <c r="AE12084" s="27"/>
      <c r="AG12084" s="27"/>
      <c r="AX12084" s="27"/>
      <c r="AY12084" s="27"/>
    </row>
    <row r="12085" spans="1:51" x14ac:dyDescent="0.25">
      <c r="A12085" t="s">
        <v>391</v>
      </c>
      <c r="B12085" t="s">
        <v>218</v>
      </c>
      <c r="C12085">
        <v>131925280</v>
      </c>
      <c r="D12085">
        <v>264</v>
      </c>
      <c r="E12085" t="s">
        <v>91</v>
      </c>
      <c r="G12085">
        <v>16.446000000000002</v>
      </c>
      <c r="H12085">
        <v>2013</v>
      </c>
      <c r="I12085">
        <v>7</v>
      </c>
      <c r="J12085">
        <v>3</v>
      </c>
      <c r="K12085">
        <v>16</v>
      </c>
      <c r="L12085">
        <v>19</v>
      </c>
      <c r="M12085" t="s">
        <v>900</v>
      </c>
      <c r="N12085" t="s">
        <v>860</v>
      </c>
      <c r="O12085" t="s">
        <v>799</v>
      </c>
      <c r="Q12085" t="s">
        <v>620</v>
      </c>
      <c r="R12085" t="str">
        <f t="shared" si="680"/>
        <v>Weekday</v>
      </c>
      <c r="S12085" s="27">
        <f t="shared" si="681"/>
        <v>41458</v>
      </c>
      <c r="V12085" t="str">
        <f t="shared" si="679"/>
        <v/>
      </c>
      <c r="AO12085" s="27"/>
      <c r="AX12085" s="27"/>
      <c r="AY12085" s="27"/>
    </row>
    <row r="12086" spans="1:51" x14ac:dyDescent="0.25">
      <c r="A12086" t="s">
        <v>391</v>
      </c>
      <c r="B12086" t="s">
        <v>218</v>
      </c>
      <c r="C12086">
        <v>152455139</v>
      </c>
      <c r="D12086">
        <v>264</v>
      </c>
      <c r="E12086" t="s">
        <v>91</v>
      </c>
      <c r="G12086">
        <v>16.45</v>
      </c>
      <c r="H12086">
        <v>2015</v>
      </c>
      <c r="I12086">
        <v>9</v>
      </c>
      <c r="J12086">
        <v>1</v>
      </c>
      <c r="K12086">
        <v>19</v>
      </c>
      <c r="L12086">
        <v>30</v>
      </c>
      <c r="M12086" t="s">
        <v>900</v>
      </c>
      <c r="N12086" t="s">
        <v>860</v>
      </c>
      <c r="O12086" t="s">
        <v>1933</v>
      </c>
      <c r="Q12086" t="s">
        <v>620</v>
      </c>
      <c r="R12086" t="str">
        <f t="shared" si="680"/>
        <v>Weekday</v>
      </c>
      <c r="S12086" s="27">
        <f t="shared" si="681"/>
        <v>42248</v>
      </c>
      <c r="V12086" t="str">
        <f t="shared" si="679"/>
        <v/>
      </c>
      <c r="AE12086" s="27"/>
      <c r="AG12086" s="27"/>
      <c r="AX12086" s="27"/>
      <c r="AY12086" s="27"/>
    </row>
    <row r="12087" spans="1:51" x14ac:dyDescent="0.25">
      <c r="A12087" t="s">
        <v>391</v>
      </c>
      <c r="S12087" s="27"/>
      <c r="V12087" t="str">
        <f t="shared" si="679"/>
        <v/>
      </c>
      <c r="AO12087" s="27"/>
      <c r="AX12087" s="27"/>
      <c r="AY12087" s="27"/>
    </row>
    <row r="12088" spans="1:51" x14ac:dyDescent="0.25">
      <c r="A12088" t="s">
        <v>391</v>
      </c>
      <c r="B12088" t="s">
        <v>218</v>
      </c>
      <c r="C12088">
        <v>160175177</v>
      </c>
      <c r="D12088">
        <v>264</v>
      </c>
      <c r="E12088" t="s">
        <v>91</v>
      </c>
      <c r="G12088">
        <v>16.452999999999999</v>
      </c>
      <c r="H12088">
        <v>2016</v>
      </c>
      <c r="I12088">
        <v>1</v>
      </c>
      <c r="J12088">
        <v>8</v>
      </c>
      <c r="K12088">
        <v>19</v>
      </c>
      <c r="L12088">
        <v>0</v>
      </c>
      <c r="M12088" t="s">
        <v>899</v>
      </c>
      <c r="N12088" t="s">
        <v>404</v>
      </c>
      <c r="O12088" t="s">
        <v>799</v>
      </c>
      <c r="Q12088" t="s">
        <v>620</v>
      </c>
      <c r="R12088" t="str">
        <f t="shared" si="680"/>
        <v>Weekday</v>
      </c>
      <c r="S12088" s="27">
        <f t="shared" si="681"/>
        <v>42377</v>
      </c>
      <c r="V12088" t="str">
        <f t="shared" si="679"/>
        <v/>
      </c>
      <c r="AO12088" s="27"/>
      <c r="AX12088" s="27"/>
      <c r="AY12088" s="27"/>
    </row>
    <row r="12089" spans="1:51" x14ac:dyDescent="0.25">
      <c r="A12089" t="s">
        <v>391</v>
      </c>
      <c r="S12089" s="27"/>
      <c r="V12089" t="str">
        <f t="shared" si="679"/>
        <v/>
      </c>
      <c r="AE12089" s="27"/>
      <c r="AG12089" s="27"/>
      <c r="AX12089" s="27"/>
      <c r="AY12089" s="27"/>
    </row>
    <row r="12090" spans="1:51" x14ac:dyDescent="0.25">
      <c r="A12090" t="s">
        <v>391</v>
      </c>
      <c r="B12090" t="s">
        <v>218</v>
      </c>
      <c r="C12090">
        <v>170615010</v>
      </c>
      <c r="D12090">
        <v>264</v>
      </c>
      <c r="E12090" t="s">
        <v>91</v>
      </c>
      <c r="G12090">
        <v>16.443999999999999</v>
      </c>
      <c r="H12090">
        <v>2017</v>
      </c>
      <c r="I12090">
        <v>2</v>
      </c>
      <c r="J12090">
        <v>27</v>
      </c>
      <c r="K12090">
        <v>11</v>
      </c>
      <c r="L12090">
        <v>24</v>
      </c>
      <c r="M12090" t="s">
        <v>900</v>
      </c>
      <c r="N12090" t="s">
        <v>171</v>
      </c>
      <c r="O12090" t="s">
        <v>799</v>
      </c>
      <c r="Q12090" t="s">
        <v>620</v>
      </c>
      <c r="R12090" t="str">
        <f t="shared" si="680"/>
        <v>Weekday</v>
      </c>
      <c r="S12090" s="27">
        <f t="shared" si="681"/>
        <v>42793</v>
      </c>
      <c r="V12090" t="str">
        <f t="shared" si="679"/>
        <v/>
      </c>
      <c r="AX12090" s="27"/>
      <c r="AY12090" s="27"/>
    </row>
    <row r="12091" spans="1:51" x14ac:dyDescent="0.25">
      <c r="A12091" t="s">
        <v>391</v>
      </c>
      <c r="B12091" t="s">
        <v>218</v>
      </c>
      <c r="C12091">
        <v>173135445</v>
      </c>
      <c r="D12091">
        <v>264</v>
      </c>
      <c r="E12091" t="s">
        <v>91</v>
      </c>
      <c r="G12091">
        <v>16.445</v>
      </c>
      <c r="H12091">
        <v>2017</v>
      </c>
      <c r="I12091">
        <v>11</v>
      </c>
      <c r="J12091">
        <v>7</v>
      </c>
      <c r="K12091">
        <v>10</v>
      </c>
      <c r="L12091">
        <v>23</v>
      </c>
      <c r="M12091" t="s">
        <v>900</v>
      </c>
      <c r="N12091" t="s">
        <v>860</v>
      </c>
      <c r="O12091" t="s">
        <v>799</v>
      </c>
      <c r="Q12091" t="s">
        <v>620</v>
      </c>
      <c r="R12091" t="str">
        <f t="shared" si="680"/>
        <v>Weekday</v>
      </c>
      <c r="S12091" s="27">
        <f t="shared" si="681"/>
        <v>43046</v>
      </c>
      <c r="V12091" t="str">
        <f t="shared" si="679"/>
        <v/>
      </c>
    </row>
    <row r="12092" spans="1:51" x14ac:dyDescent="0.25">
      <c r="A12092" t="s">
        <v>391</v>
      </c>
      <c r="B12092" t="s">
        <v>218</v>
      </c>
      <c r="C12092">
        <v>163165248</v>
      </c>
      <c r="D12092">
        <v>264</v>
      </c>
      <c r="E12092" t="s">
        <v>91</v>
      </c>
      <c r="G12092">
        <v>16.445</v>
      </c>
      <c r="H12092">
        <v>2016</v>
      </c>
      <c r="I12092">
        <v>11</v>
      </c>
      <c r="J12092">
        <v>9</v>
      </c>
      <c r="K12092">
        <v>17</v>
      </c>
      <c r="L12092">
        <v>45</v>
      </c>
      <c r="M12092" t="s">
        <v>900</v>
      </c>
      <c r="N12092" t="s">
        <v>860</v>
      </c>
      <c r="O12092" t="s">
        <v>799</v>
      </c>
      <c r="Q12092" t="s">
        <v>620</v>
      </c>
      <c r="R12092" t="str">
        <f t="shared" si="680"/>
        <v>Weekday</v>
      </c>
      <c r="S12092" s="27">
        <f t="shared" si="681"/>
        <v>42683</v>
      </c>
      <c r="V12092" t="str">
        <f t="shared" si="679"/>
        <v/>
      </c>
      <c r="AE12092" s="27"/>
      <c r="AG12092" s="27"/>
      <c r="AX12092" s="27"/>
      <c r="AY12092" s="27"/>
    </row>
    <row r="12093" spans="1:51" x14ac:dyDescent="0.25">
      <c r="A12093" t="s">
        <v>391</v>
      </c>
      <c r="B12093" t="s">
        <v>218</v>
      </c>
      <c r="C12093">
        <v>143385018</v>
      </c>
      <c r="D12093">
        <v>264</v>
      </c>
      <c r="E12093" t="s">
        <v>91</v>
      </c>
      <c r="G12093">
        <v>16.456</v>
      </c>
      <c r="H12093">
        <v>2014</v>
      </c>
      <c r="I12093">
        <v>12</v>
      </c>
      <c r="J12093">
        <v>1</v>
      </c>
      <c r="K12093">
        <v>7</v>
      </c>
      <c r="L12093">
        <v>50</v>
      </c>
      <c r="M12093" t="s">
        <v>900</v>
      </c>
      <c r="N12093" t="s">
        <v>171</v>
      </c>
      <c r="O12093" t="s">
        <v>799</v>
      </c>
      <c r="Q12093" t="s">
        <v>620</v>
      </c>
      <c r="R12093" t="str">
        <f t="shared" si="680"/>
        <v>Weekday</v>
      </c>
      <c r="S12093" s="27">
        <f t="shared" si="681"/>
        <v>41974</v>
      </c>
      <c r="V12093" t="str">
        <f t="shared" si="679"/>
        <v/>
      </c>
      <c r="AE12093" s="27"/>
      <c r="AG12093" s="27"/>
      <c r="AX12093" s="27"/>
      <c r="AY12093" s="27"/>
    </row>
    <row r="12094" spans="1:51" x14ac:dyDescent="0.25">
      <c r="A12094" t="s">
        <v>391</v>
      </c>
      <c r="B12094" t="s">
        <v>218</v>
      </c>
      <c r="C12094">
        <v>172045165</v>
      </c>
      <c r="D12094">
        <v>264</v>
      </c>
      <c r="E12094" t="s">
        <v>91</v>
      </c>
      <c r="G12094">
        <v>16.454000000000001</v>
      </c>
      <c r="H12094">
        <v>2017</v>
      </c>
      <c r="I12094">
        <v>7</v>
      </c>
      <c r="J12094">
        <v>22</v>
      </c>
      <c r="K12094">
        <v>19</v>
      </c>
      <c r="L12094">
        <v>5</v>
      </c>
      <c r="M12094" t="s">
        <v>900</v>
      </c>
      <c r="N12094" t="s">
        <v>860</v>
      </c>
      <c r="O12094" t="s">
        <v>799</v>
      </c>
      <c r="Q12094" t="s">
        <v>620</v>
      </c>
      <c r="R12094" t="str">
        <f t="shared" si="680"/>
        <v>Weekend</v>
      </c>
      <c r="S12094" s="27">
        <f t="shared" si="681"/>
        <v>42938</v>
      </c>
      <c r="V12094" t="str">
        <f t="shared" si="679"/>
        <v/>
      </c>
    </row>
    <row r="12095" spans="1:51" x14ac:dyDescent="0.25">
      <c r="A12095" t="s">
        <v>391</v>
      </c>
      <c r="B12095" t="s">
        <v>218</v>
      </c>
      <c r="C12095">
        <v>152135021</v>
      </c>
      <c r="D12095">
        <v>264</v>
      </c>
      <c r="E12095" t="s">
        <v>91</v>
      </c>
      <c r="G12095">
        <v>16.463000000000001</v>
      </c>
      <c r="H12095">
        <v>2015</v>
      </c>
      <c r="I12095">
        <v>7</v>
      </c>
      <c r="J12095">
        <v>29</v>
      </c>
      <c r="K12095">
        <v>17</v>
      </c>
      <c r="L12095">
        <v>32</v>
      </c>
      <c r="M12095" t="s">
        <v>900</v>
      </c>
      <c r="N12095" t="s">
        <v>860</v>
      </c>
      <c r="O12095" t="s">
        <v>799</v>
      </c>
      <c r="Q12095" t="s">
        <v>620</v>
      </c>
      <c r="R12095" t="str">
        <f t="shared" si="680"/>
        <v>Weekday</v>
      </c>
      <c r="S12095" s="27">
        <f t="shared" si="681"/>
        <v>42214</v>
      </c>
      <c r="V12095" t="str">
        <f t="shared" si="679"/>
        <v/>
      </c>
      <c r="AO12095" s="27"/>
      <c r="AX12095" s="27"/>
      <c r="AY12095" s="27"/>
    </row>
    <row r="12096" spans="1:51" x14ac:dyDescent="0.25">
      <c r="A12096" t="s">
        <v>391</v>
      </c>
      <c r="B12096" t="s">
        <v>218</v>
      </c>
      <c r="C12096">
        <v>171485242</v>
      </c>
      <c r="D12096">
        <v>264</v>
      </c>
      <c r="E12096" t="s">
        <v>91</v>
      </c>
      <c r="G12096">
        <v>16.457000000000001</v>
      </c>
      <c r="H12096">
        <v>2017</v>
      </c>
      <c r="I12096">
        <v>5</v>
      </c>
      <c r="J12096">
        <v>23</v>
      </c>
      <c r="K12096">
        <v>17</v>
      </c>
      <c r="L12096">
        <v>29</v>
      </c>
      <c r="M12096" t="s">
        <v>900</v>
      </c>
      <c r="N12096" t="s">
        <v>171</v>
      </c>
      <c r="O12096" t="s">
        <v>799</v>
      </c>
      <c r="Q12096" t="s">
        <v>620</v>
      </c>
      <c r="R12096" t="str">
        <f t="shared" si="680"/>
        <v>Weekday</v>
      </c>
      <c r="S12096" s="27">
        <f t="shared" si="681"/>
        <v>42878</v>
      </c>
      <c r="V12096" t="str">
        <f t="shared" si="679"/>
        <v/>
      </c>
      <c r="AO12096" s="27"/>
      <c r="AX12096" s="27"/>
      <c r="AY12096" s="27"/>
    </row>
    <row r="12097" spans="1:51" x14ac:dyDescent="0.25">
      <c r="A12097" t="s">
        <v>391</v>
      </c>
      <c r="B12097" t="s">
        <v>218</v>
      </c>
      <c r="C12097">
        <v>143035339</v>
      </c>
      <c r="D12097">
        <v>264</v>
      </c>
      <c r="E12097" t="s">
        <v>91</v>
      </c>
      <c r="G12097">
        <v>16.465</v>
      </c>
      <c r="H12097">
        <v>2014</v>
      </c>
      <c r="I12097">
        <v>10</v>
      </c>
      <c r="J12097">
        <v>29</v>
      </c>
      <c r="K12097">
        <v>13</v>
      </c>
      <c r="L12097">
        <v>23</v>
      </c>
      <c r="M12097" t="s">
        <v>899</v>
      </c>
      <c r="N12097" t="s">
        <v>860</v>
      </c>
      <c r="O12097" t="s">
        <v>799</v>
      </c>
      <c r="Q12097" t="s">
        <v>620</v>
      </c>
      <c r="R12097" t="str">
        <f t="shared" si="680"/>
        <v>Weekday</v>
      </c>
      <c r="S12097" s="27">
        <f t="shared" si="681"/>
        <v>41941</v>
      </c>
      <c r="V12097" t="str">
        <f t="shared" si="679"/>
        <v/>
      </c>
    </row>
    <row r="12098" spans="1:51" x14ac:dyDescent="0.25">
      <c r="A12098" t="s">
        <v>391</v>
      </c>
      <c r="B12098" t="s">
        <v>218</v>
      </c>
      <c r="C12098">
        <v>143105464</v>
      </c>
      <c r="D12098">
        <v>264</v>
      </c>
      <c r="E12098" t="s">
        <v>91</v>
      </c>
      <c r="G12098">
        <v>16.466000000000001</v>
      </c>
      <c r="H12098">
        <v>2014</v>
      </c>
      <c r="I12098">
        <v>10</v>
      </c>
      <c r="J12098">
        <v>30</v>
      </c>
      <c r="K12098">
        <v>0</v>
      </c>
      <c r="L12098">
        <v>15</v>
      </c>
      <c r="M12098" t="s">
        <v>900</v>
      </c>
      <c r="N12098" t="s">
        <v>860</v>
      </c>
      <c r="O12098" t="s">
        <v>799</v>
      </c>
      <c r="Q12098" t="s">
        <v>620</v>
      </c>
      <c r="R12098" t="str">
        <f t="shared" si="680"/>
        <v>Weekday</v>
      </c>
      <c r="S12098" s="27">
        <f t="shared" si="681"/>
        <v>41942</v>
      </c>
      <c r="V12098" t="str">
        <f t="shared" si="679"/>
        <v/>
      </c>
      <c r="AE12098" s="27"/>
      <c r="AG12098" s="27"/>
      <c r="AX12098" s="27"/>
      <c r="AY12098" s="27"/>
    </row>
    <row r="12099" spans="1:51" x14ac:dyDescent="0.25">
      <c r="A12099" t="s">
        <v>391</v>
      </c>
      <c r="S12099" s="27"/>
      <c r="V12099" t="str">
        <f t="shared" ref="V12099:V12162" si="682">T12099&amp;U12099</f>
        <v/>
      </c>
      <c r="AO12099" s="27"/>
      <c r="AX12099" s="27"/>
      <c r="AY12099" s="27"/>
    </row>
    <row r="12100" spans="1:51" x14ac:dyDescent="0.25">
      <c r="A12100" t="s">
        <v>391</v>
      </c>
      <c r="S12100" s="27"/>
      <c r="V12100" t="str">
        <f t="shared" si="682"/>
        <v/>
      </c>
      <c r="AE12100" s="27"/>
      <c r="AG12100" s="27"/>
      <c r="AX12100" s="27"/>
      <c r="AY12100" s="27"/>
    </row>
    <row r="12101" spans="1:51" x14ac:dyDescent="0.25">
      <c r="A12101" t="s">
        <v>391</v>
      </c>
      <c r="B12101" t="s">
        <v>218</v>
      </c>
      <c r="C12101">
        <v>172295233</v>
      </c>
      <c r="D12101">
        <v>264</v>
      </c>
      <c r="E12101" t="s">
        <v>91</v>
      </c>
      <c r="G12101">
        <v>16.472000000000001</v>
      </c>
      <c r="H12101">
        <v>2017</v>
      </c>
      <c r="I12101">
        <v>8</v>
      </c>
      <c r="J12101">
        <v>12</v>
      </c>
      <c r="K12101">
        <v>11</v>
      </c>
      <c r="L12101">
        <v>0</v>
      </c>
      <c r="M12101" t="s">
        <v>899</v>
      </c>
      <c r="N12101" t="s">
        <v>404</v>
      </c>
      <c r="O12101" t="s">
        <v>799</v>
      </c>
      <c r="Q12101" t="s">
        <v>620</v>
      </c>
      <c r="R12101" t="str">
        <f t="shared" si="680"/>
        <v>Weekend</v>
      </c>
      <c r="S12101" s="27">
        <f t="shared" si="681"/>
        <v>42959</v>
      </c>
      <c r="V12101" t="str">
        <f t="shared" si="682"/>
        <v/>
      </c>
      <c r="AE12101" s="27"/>
      <c r="AG12101" s="27"/>
      <c r="AX12101" s="27"/>
      <c r="AY12101" s="27"/>
    </row>
    <row r="12102" spans="1:51" x14ac:dyDescent="0.25">
      <c r="A12102" t="s">
        <v>391</v>
      </c>
      <c r="B12102" t="s">
        <v>218</v>
      </c>
      <c r="C12102">
        <v>171735476</v>
      </c>
      <c r="D12102">
        <v>264</v>
      </c>
      <c r="E12102" t="s">
        <v>91</v>
      </c>
      <c r="G12102">
        <v>16.472000000000001</v>
      </c>
      <c r="H12102">
        <v>2017</v>
      </c>
      <c r="I12102">
        <v>6</v>
      </c>
      <c r="J12102">
        <v>21</v>
      </c>
      <c r="K12102">
        <v>6</v>
      </c>
      <c r="L12102">
        <v>35</v>
      </c>
      <c r="M12102" t="s">
        <v>900</v>
      </c>
      <c r="N12102" t="s">
        <v>171</v>
      </c>
      <c r="O12102" t="s">
        <v>799</v>
      </c>
      <c r="Q12102" t="s">
        <v>620</v>
      </c>
      <c r="R12102" t="str">
        <f t="shared" si="680"/>
        <v>Weekday</v>
      </c>
      <c r="S12102" s="27">
        <f t="shared" si="681"/>
        <v>42907</v>
      </c>
      <c r="V12102" t="str">
        <f t="shared" si="682"/>
        <v/>
      </c>
    </row>
    <row r="12103" spans="1:51" x14ac:dyDescent="0.25">
      <c r="A12103" t="s">
        <v>391</v>
      </c>
      <c r="B12103" t="s">
        <v>218</v>
      </c>
      <c r="C12103">
        <v>151215258</v>
      </c>
      <c r="D12103">
        <v>264</v>
      </c>
      <c r="E12103" t="s">
        <v>91</v>
      </c>
      <c r="G12103">
        <v>16.483000000000001</v>
      </c>
      <c r="H12103">
        <v>2015</v>
      </c>
      <c r="I12103">
        <v>4</v>
      </c>
      <c r="J12103">
        <v>29</v>
      </c>
      <c r="K12103">
        <v>22</v>
      </c>
      <c r="L12103">
        <v>1</v>
      </c>
      <c r="M12103" t="s">
        <v>899</v>
      </c>
      <c r="N12103" t="s">
        <v>171</v>
      </c>
      <c r="O12103" t="s">
        <v>1933</v>
      </c>
      <c r="Q12103" t="s">
        <v>620</v>
      </c>
      <c r="R12103" t="str">
        <f t="shared" si="680"/>
        <v>Weekday</v>
      </c>
      <c r="S12103" s="27">
        <f t="shared" si="681"/>
        <v>42123</v>
      </c>
      <c r="V12103" t="str">
        <f t="shared" si="682"/>
        <v/>
      </c>
    </row>
    <row r="12104" spans="1:51" x14ac:dyDescent="0.25">
      <c r="A12104" t="s">
        <v>391</v>
      </c>
      <c r="B12104" t="s">
        <v>218</v>
      </c>
      <c r="C12104">
        <v>151205447</v>
      </c>
      <c r="D12104">
        <v>264</v>
      </c>
      <c r="E12104" t="s">
        <v>91</v>
      </c>
      <c r="G12104">
        <v>16.486000000000001</v>
      </c>
      <c r="H12104">
        <v>2015</v>
      </c>
      <c r="I12104">
        <v>4</v>
      </c>
      <c r="J12104">
        <v>27</v>
      </c>
      <c r="K12104">
        <v>21</v>
      </c>
      <c r="L12104">
        <v>25</v>
      </c>
      <c r="M12104" t="s">
        <v>900</v>
      </c>
      <c r="N12104" t="s">
        <v>860</v>
      </c>
      <c r="O12104" t="s">
        <v>1933</v>
      </c>
      <c r="Q12104" t="s">
        <v>620</v>
      </c>
      <c r="R12104" t="str">
        <f t="shared" si="680"/>
        <v>Weekday</v>
      </c>
      <c r="S12104" s="27">
        <f t="shared" si="681"/>
        <v>42121</v>
      </c>
      <c r="V12104" t="str">
        <f t="shared" si="682"/>
        <v/>
      </c>
      <c r="AE12104" s="27"/>
      <c r="AG12104" s="27"/>
      <c r="AX12104" s="27"/>
      <c r="AY12104" s="27"/>
    </row>
    <row r="12105" spans="1:51" x14ac:dyDescent="0.25">
      <c r="A12105" t="s">
        <v>391</v>
      </c>
      <c r="B12105" t="s">
        <v>218</v>
      </c>
      <c r="C12105">
        <v>161425149</v>
      </c>
      <c r="D12105">
        <v>264</v>
      </c>
      <c r="E12105" t="s">
        <v>91</v>
      </c>
      <c r="G12105">
        <v>16.478000000000002</v>
      </c>
      <c r="H12105">
        <v>2016</v>
      </c>
      <c r="I12105">
        <v>5</v>
      </c>
      <c r="J12105">
        <v>21</v>
      </c>
      <c r="K12105">
        <v>14</v>
      </c>
      <c r="L12105">
        <v>35</v>
      </c>
      <c r="M12105" t="s">
        <v>900</v>
      </c>
      <c r="N12105" t="s">
        <v>860</v>
      </c>
      <c r="O12105" t="s">
        <v>799</v>
      </c>
      <c r="Q12105" t="s">
        <v>620</v>
      </c>
      <c r="R12105" t="str">
        <f t="shared" si="680"/>
        <v>Weekend</v>
      </c>
      <c r="S12105" s="27">
        <f t="shared" si="681"/>
        <v>42511</v>
      </c>
      <c r="V12105" t="str">
        <f t="shared" si="682"/>
        <v/>
      </c>
      <c r="AE12105" s="27"/>
      <c r="AG12105" s="27"/>
      <c r="AX12105" s="27"/>
      <c r="AY12105" s="27"/>
    </row>
    <row r="12106" spans="1:51" x14ac:dyDescent="0.25">
      <c r="A12106" t="s">
        <v>391</v>
      </c>
      <c r="B12106" t="s">
        <v>218</v>
      </c>
      <c r="C12106">
        <v>153035288</v>
      </c>
      <c r="D12106">
        <v>264</v>
      </c>
      <c r="E12106" t="s">
        <v>91</v>
      </c>
      <c r="G12106">
        <v>16.481000000000002</v>
      </c>
      <c r="H12106">
        <v>2015</v>
      </c>
      <c r="I12106">
        <v>10</v>
      </c>
      <c r="J12106">
        <v>28</v>
      </c>
      <c r="K12106">
        <v>19</v>
      </c>
      <c r="L12106">
        <v>55</v>
      </c>
      <c r="M12106" t="s">
        <v>900</v>
      </c>
      <c r="N12106" t="s">
        <v>860</v>
      </c>
      <c r="O12106" t="s">
        <v>799</v>
      </c>
      <c r="Q12106" t="s">
        <v>620</v>
      </c>
      <c r="R12106" t="str">
        <f t="shared" si="680"/>
        <v>Weekday</v>
      </c>
      <c r="S12106" s="27">
        <f t="shared" si="681"/>
        <v>42305</v>
      </c>
      <c r="V12106" t="str">
        <f t="shared" si="682"/>
        <v/>
      </c>
    </row>
    <row r="12107" spans="1:51" x14ac:dyDescent="0.25">
      <c r="A12107" t="s">
        <v>391</v>
      </c>
      <c r="B12107" t="s">
        <v>218</v>
      </c>
      <c r="C12107">
        <v>153445201</v>
      </c>
      <c r="D12107">
        <v>264</v>
      </c>
      <c r="E12107" t="s">
        <v>91</v>
      </c>
      <c r="G12107">
        <v>16.507999999999999</v>
      </c>
      <c r="H12107">
        <v>2015</v>
      </c>
      <c r="I12107">
        <v>12</v>
      </c>
      <c r="J12107">
        <v>7</v>
      </c>
      <c r="K12107">
        <v>17</v>
      </c>
      <c r="L12107">
        <v>15</v>
      </c>
      <c r="M12107" t="s">
        <v>900</v>
      </c>
      <c r="N12107" t="s">
        <v>170</v>
      </c>
      <c r="O12107" t="s">
        <v>799</v>
      </c>
      <c r="Q12107" t="s">
        <v>618</v>
      </c>
      <c r="R12107" t="str">
        <f t="shared" si="680"/>
        <v>Weekday</v>
      </c>
      <c r="S12107" s="27">
        <f t="shared" si="681"/>
        <v>42345</v>
      </c>
      <c r="V12107" t="str">
        <f t="shared" si="682"/>
        <v/>
      </c>
      <c r="AO12107" s="27"/>
      <c r="AX12107" s="27"/>
      <c r="AY12107" s="27"/>
    </row>
    <row r="12108" spans="1:51" x14ac:dyDescent="0.25">
      <c r="A12108" t="s">
        <v>391</v>
      </c>
      <c r="S12108" s="27"/>
      <c r="V12108" t="str">
        <f t="shared" si="682"/>
        <v/>
      </c>
      <c r="AE12108" s="27"/>
      <c r="AG12108" s="27"/>
      <c r="AX12108" s="27"/>
      <c r="AY12108" s="27"/>
    </row>
    <row r="12109" spans="1:51" x14ac:dyDescent="0.25">
      <c r="A12109" t="s">
        <v>391</v>
      </c>
      <c r="S12109" s="27"/>
      <c r="V12109" t="str">
        <f t="shared" si="682"/>
        <v/>
      </c>
    </row>
    <row r="12110" spans="1:51" x14ac:dyDescent="0.25">
      <c r="A12110" t="s">
        <v>391</v>
      </c>
      <c r="B12110" t="s">
        <v>218</v>
      </c>
      <c r="C12110">
        <v>173575139</v>
      </c>
      <c r="D12110">
        <v>264</v>
      </c>
      <c r="E12110" t="s">
        <v>91</v>
      </c>
      <c r="G12110">
        <v>16.484000000000002</v>
      </c>
      <c r="H12110">
        <v>2017</v>
      </c>
      <c r="I12110">
        <v>12</v>
      </c>
      <c r="J12110">
        <v>22</v>
      </c>
      <c r="K12110">
        <v>10</v>
      </c>
      <c r="L12110">
        <v>57</v>
      </c>
      <c r="M12110" t="s">
        <v>899</v>
      </c>
      <c r="N12110" t="s">
        <v>860</v>
      </c>
      <c r="O12110" t="s">
        <v>799</v>
      </c>
      <c r="Q12110" t="s">
        <v>620</v>
      </c>
      <c r="R12110" t="str">
        <f t="shared" si="680"/>
        <v>Weekday</v>
      </c>
      <c r="S12110" s="27">
        <f t="shared" si="681"/>
        <v>43091</v>
      </c>
      <c r="V12110" t="str">
        <f t="shared" si="682"/>
        <v/>
      </c>
      <c r="AO12110" s="27"/>
      <c r="AX12110" s="27"/>
      <c r="AY12110" s="27"/>
    </row>
    <row r="12111" spans="1:51" x14ac:dyDescent="0.25">
      <c r="A12111" t="s">
        <v>391</v>
      </c>
      <c r="B12111" t="s">
        <v>218</v>
      </c>
      <c r="C12111">
        <v>171075323</v>
      </c>
      <c r="D12111">
        <v>264</v>
      </c>
      <c r="E12111" t="s">
        <v>91</v>
      </c>
      <c r="G12111">
        <v>16.486999999999998</v>
      </c>
      <c r="H12111">
        <v>2017</v>
      </c>
      <c r="I12111">
        <v>4</v>
      </c>
      <c r="J12111">
        <v>13</v>
      </c>
      <c r="K12111">
        <v>17</v>
      </c>
      <c r="L12111">
        <v>15</v>
      </c>
      <c r="M12111" t="s">
        <v>900</v>
      </c>
      <c r="N12111" t="s">
        <v>860</v>
      </c>
      <c r="O12111" t="s">
        <v>799</v>
      </c>
      <c r="Q12111" t="s">
        <v>620</v>
      </c>
      <c r="R12111" t="str">
        <f t="shared" si="680"/>
        <v>Weekday</v>
      </c>
      <c r="S12111" s="27">
        <f t="shared" si="681"/>
        <v>42838</v>
      </c>
      <c r="V12111" t="str">
        <f t="shared" si="682"/>
        <v/>
      </c>
      <c r="AO12111" s="27"/>
      <c r="AX12111" s="27"/>
      <c r="AY12111" s="27"/>
    </row>
    <row r="12112" spans="1:51" x14ac:dyDescent="0.25">
      <c r="A12112" t="s">
        <v>391</v>
      </c>
      <c r="B12112" t="s">
        <v>218</v>
      </c>
      <c r="C12112">
        <v>171195057</v>
      </c>
      <c r="D12112">
        <v>264</v>
      </c>
      <c r="E12112" t="s">
        <v>91</v>
      </c>
      <c r="G12112">
        <v>16.486999999999998</v>
      </c>
      <c r="H12112">
        <v>2017</v>
      </c>
      <c r="I12112">
        <v>4</v>
      </c>
      <c r="J12112">
        <v>24</v>
      </c>
      <c r="K12112">
        <v>10</v>
      </c>
      <c r="L12112">
        <v>38</v>
      </c>
      <c r="M12112" t="s">
        <v>900</v>
      </c>
      <c r="N12112" t="s">
        <v>171</v>
      </c>
      <c r="O12112" t="s">
        <v>799</v>
      </c>
      <c r="Q12112" t="s">
        <v>620</v>
      </c>
      <c r="R12112" t="str">
        <f t="shared" si="680"/>
        <v>Weekday</v>
      </c>
      <c r="S12112" s="27">
        <f t="shared" si="681"/>
        <v>42849</v>
      </c>
      <c r="V12112" t="str">
        <f t="shared" si="682"/>
        <v/>
      </c>
      <c r="AE12112" s="27"/>
      <c r="AO12112" s="27"/>
      <c r="AX12112" s="27"/>
      <c r="AY12112" s="27"/>
    </row>
    <row r="12113" spans="1:51" x14ac:dyDescent="0.25">
      <c r="A12113" t="s">
        <v>391</v>
      </c>
      <c r="B12113" t="s">
        <v>218</v>
      </c>
      <c r="C12113">
        <v>172515048</v>
      </c>
      <c r="D12113">
        <v>264</v>
      </c>
      <c r="E12113" t="s">
        <v>91</v>
      </c>
      <c r="G12113">
        <v>16.488</v>
      </c>
      <c r="H12113">
        <v>2017</v>
      </c>
      <c r="I12113">
        <v>9</v>
      </c>
      <c r="J12113">
        <v>2</v>
      </c>
      <c r="K12113">
        <v>21</v>
      </c>
      <c r="L12113">
        <v>20</v>
      </c>
      <c r="M12113" t="s">
        <v>900</v>
      </c>
      <c r="N12113" t="s">
        <v>171</v>
      </c>
      <c r="O12113" t="s">
        <v>799</v>
      </c>
      <c r="Q12113" t="s">
        <v>620</v>
      </c>
      <c r="R12113" t="str">
        <f t="shared" si="680"/>
        <v>Weekend</v>
      </c>
      <c r="S12113" s="27">
        <f t="shared" si="681"/>
        <v>42980</v>
      </c>
      <c r="V12113" t="str">
        <f t="shared" si="682"/>
        <v/>
      </c>
      <c r="AE12113" s="27"/>
      <c r="AG12113" s="27"/>
      <c r="AX12113" s="27"/>
      <c r="AY12113" s="27"/>
    </row>
    <row r="12114" spans="1:51" x14ac:dyDescent="0.25">
      <c r="A12114" t="s">
        <v>391</v>
      </c>
      <c r="S12114" s="27"/>
      <c r="V12114" t="str">
        <f t="shared" si="682"/>
        <v/>
      </c>
      <c r="AX12114" s="27"/>
      <c r="AY12114" s="27"/>
    </row>
    <row r="12115" spans="1:51" x14ac:dyDescent="0.25">
      <c r="A12115" t="s">
        <v>391</v>
      </c>
      <c r="B12115" t="s">
        <v>218</v>
      </c>
      <c r="C12115">
        <v>132265191</v>
      </c>
      <c r="D12115">
        <v>264</v>
      </c>
      <c r="E12115" t="s">
        <v>91</v>
      </c>
      <c r="G12115">
        <v>16.516999999999999</v>
      </c>
      <c r="H12115">
        <v>2013</v>
      </c>
      <c r="I12115">
        <v>8</v>
      </c>
      <c r="J12115">
        <v>12</v>
      </c>
      <c r="K12115">
        <v>17</v>
      </c>
      <c r="L12115">
        <v>52</v>
      </c>
      <c r="M12115" t="s">
        <v>900</v>
      </c>
      <c r="N12115" t="s">
        <v>860</v>
      </c>
      <c r="O12115" t="s">
        <v>799</v>
      </c>
      <c r="Q12115" t="s">
        <v>618</v>
      </c>
      <c r="R12115" t="str">
        <f t="shared" si="680"/>
        <v>Weekday</v>
      </c>
      <c r="S12115" s="27">
        <f t="shared" si="681"/>
        <v>41498</v>
      </c>
      <c r="V12115" t="str">
        <f t="shared" si="682"/>
        <v/>
      </c>
      <c r="AE12115" s="27"/>
      <c r="AG12115" s="27"/>
      <c r="AX12115" s="27"/>
      <c r="AY12115" s="27"/>
    </row>
    <row r="12116" spans="1:51" x14ac:dyDescent="0.25">
      <c r="A12116" t="s">
        <v>391</v>
      </c>
      <c r="B12116" t="s">
        <v>218</v>
      </c>
      <c r="C12116">
        <v>173475354</v>
      </c>
      <c r="D12116">
        <v>264</v>
      </c>
      <c r="E12116" t="s">
        <v>91</v>
      </c>
      <c r="G12116">
        <v>16.5</v>
      </c>
      <c r="H12116">
        <v>2017</v>
      </c>
      <c r="I12116">
        <v>12</v>
      </c>
      <c r="J12116">
        <v>8</v>
      </c>
      <c r="K12116">
        <v>14</v>
      </c>
      <c r="L12116">
        <v>7</v>
      </c>
      <c r="M12116" t="s">
        <v>900</v>
      </c>
      <c r="N12116" t="s">
        <v>171</v>
      </c>
      <c r="O12116" t="s">
        <v>799</v>
      </c>
      <c r="Q12116" t="s">
        <v>620</v>
      </c>
      <c r="R12116" t="str">
        <f t="shared" si="680"/>
        <v>Weekday</v>
      </c>
      <c r="S12116" s="27">
        <f t="shared" si="681"/>
        <v>43077</v>
      </c>
      <c r="V12116" t="str">
        <f t="shared" si="682"/>
        <v/>
      </c>
      <c r="AX12116" s="27"/>
      <c r="AY12116" s="27"/>
    </row>
    <row r="12117" spans="1:51" x14ac:dyDescent="0.25">
      <c r="A12117" t="s">
        <v>391</v>
      </c>
      <c r="B12117" t="s">
        <v>218</v>
      </c>
      <c r="C12117">
        <v>132655089</v>
      </c>
      <c r="D12117">
        <v>264</v>
      </c>
      <c r="E12117" t="s">
        <v>91</v>
      </c>
      <c r="G12117">
        <v>16.297000000000001</v>
      </c>
      <c r="H12117">
        <v>2013</v>
      </c>
      <c r="I12117">
        <v>9</v>
      </c>
      <c r="J12117">
        <v>19</v>
      </c>
      <c r="K12117">
        <v>7</v>
      </c>
      <c r="L12117">
        <v>35</v>
      </c>
      <c r="M12117" t="s">
        <v>900</v>
      </c>
      <c r="N12117" t="s">
        <v>171</v>
      </c>
      <c r="O12117" t="s">
        <v>799</v>
      </c>
      <c r="Q12117" t="s">
        <v>622</v>
      </c>
      <c r="R12117" t="str">
        <f t="shared" si="680"/>
        <v>Weekday</v>
      </c>
      <c r="S12117" s="27">
        <f t="shared" si="681"/>
        <v>41536</v>
      </c>
      <c r="V12117" t="str">
        <f t="shared" si="682"/>
        <v/>
      </c>
      <c r="AO12117" s="27"/>
      <c r="AX12117" s="27"/>
      <c r="AY12117" s="27"/>
    </row>
    <row r="12118" spans="1:51" x14ac:dyDescent="0.25">
      <c r="A12118" t="s">
        <v>391</v>
      </c>
      <c r="S12118" s="27"/>
      <c r="V12118" t="str">
        <f t="shared" si="682"/>
        <v/>
      </c>
      <c r="AO12118" s="27"/>
      <c r="AX12118" s="27"/>
      <c r="AY12118" s="27"/>
    </row>
    <row r="12119" spans="1:51" x14ac:dyDescent="0.25">
      <c r="A12119" t="s">
        <v>391</v>
      </c>
      <c r="B12119" t="s">
        <v>218</v>
      </c>
      <c r="C12119">
        <v>151985012</v>
      </c>
      <c r="D12119">
        <v>264</v>
      </c>
      <c r="E12119" t="s">
        <v>91</v>
      </c>
      <c r="G12119">
        <v>16.518999999999998</v>
      </c>
      <c r="H12119">
        <v>2015</v>
      </c>
      <c r="I12119">
        <v>7</v>
      </c>
      <c r="J12119">
        <v>16</v>
      </c>
      <c r="K12119">
        <v>22</v>
      </c>
      <c r="L12119">
        <v>10</v>
      </c>
      <c r="M12119" t="s">
        <v>900</v>
      </c>
      <c r="N12119" t="s">
        <v>171</v>
      </c>
      <c r="O12119" t="s">
        <v>799</v>
      </c>
      <c r="Q12119" t="s">
        <v>618</v>
      </c>
      <c r="R12119" t="str">
        <f t="shared" si="680"/>
        <v>Weekday</v>
      </c>
      <c r="S12119" s="27">
        <f t="shared" si="681"/>
        <v>42201</v>
      </c>
      <c r="V12119" t="str">
        <f t="shared" si="682"/>
        <v/>
      </c>
      <c r="AO12119" s="27"/>
      <c r="AX12119" s="27"/>
      <c r="AY12119" s="27"/>
    </row>
    <row r="12120" spans="1:51" x14ac:dyDescent="0.25">
      <c r="A12120" t="s">
        <v>391</v>
      </c>
      <c r="B12120" t="s">
        <v>218</v>
      </c>
      <c r="C12120">
        <v>132635092</v>
      </c>
      <c r="D12120">
        <v>264</v>
      </c>
      <c r="E12120" t="s">
        <v>91</v>
      </c>
      <c r="G12120">
        <v>16.518999999999998</v>
      </c>
      <c r="H12120">
        <v>2013</v>
      </c>
      <c r="I12120">
        <v>9</v>
      </c>
      <c r="J12120">
        <v>17</v>
      </c>
      <c r="K12120">
        <v>7</v>
      </c>
      <c r="L12120">
        <v>40</v>
      </c>
      <c r="M12120" t="s">
        <v>900</v>
      </c>
      <c r="N12120" t="s">
        <v>860</v>
      </c>
      <c r="O12120" t="s">
        <v>799</v>
      </c>
      <c r="Q12120" t="s">
        <v>618</v>
      </c>
      <c r="R12120" t="str">
        <f t="shared" si="680"/>
        <v>Weekday</v>
      </c>
      <c r="S12120" s="27">
        <f t="shared" si="681"/>
        <v>41534</v>
      </c>
      <c r="V12120" t="str">
        <f t="shared" si="682"/>
        <v/>
      </c>
      <c r="AE12120" s="27"/>
      <c r="AG12120" s="27"/>
      <c r="AX12120" s="27"/>
      <c r="AY12120" s="27"/>
    </row>
    <row r="12121" spans="1:51" x14ac:dyDescent="0.25">
      <c r="A12121" t="s">
        <v>391</v>
      </c>
      <c r="S12121" s="27"/>
      <c r="V12121" t="str">
        <f t="shared" si="682"/>
        <v/>
      </c>
      <c r="AE12121" s="27"/>
      <c r="AG12121" s="27"/>
      <c r="AX12121" s="27"/>
      <c r="AY12121" s="27"/>
    </row>
    <row r="12122" spans="1:51" x14ac:dyDescent="0.25">
      <c r="A12122" t="s">
        <v>391</v>
      </c>
      <c r="B12122" t="s">
        <v>218</v>
      </c>
      <c r="C12122">
        <v>163275068</v>
      </c>
      <c r="D12122">
        <v>264</v>
      </c>
      <c r="E12122" t="s">
        <v>91</v>
      </c>
      <c r="G12122">
        <v>16.524000000000001</v>
      </c>
      <c r="H12122">
        <v>2016</v>
      </c>
      <c r="I12122">
        <v>11</v>
      </c>
      <c r="J12122">
        <v>21</v>
      </c>
      <c r="K12122">
        <v>8</v>
      </c>
      <c r="L12122">
        <v>56</v>
      </c>
      <c r="M12122" t="s">
        <v>900</v>
      </c>
      <c r="N12122" t="s">
        <v>171</v>
      </c>
      <c r="O12122" t="s">
        <v>799</v>
      </c>
      <c r="Q12122" t="s">
        <v>618</v>
      </c>
      <c r="R12122" t="str">
        <f t="shared" si="680"/>
        <v>Weekday</v>
      </c>
      <c r="S12122" s="27">
        <f t="shared" si="681"/>
        <v>42695</v>
      </c>
      <c r="V12122" t="str">
        <f t="shared" si="682"/>
        <v/>
      </c>
      <c r="AO12122" s="27"/>
      <c r="AX12122" s="27"/>
      <c r="AY12122" s="27"/>
    </row>
    <row r="12123" spans="1:51" x14ac:dyDescent="0.25">
      <c r="A12123" t="s">
        <v>391</v>
      </c>
      <c r="S12123" s="27"/>
      <c r="V12123" t="str">
        <f t="shared" si="682"/>
        <v/>
      </c>
      <c r="AO12123" s="27"/>
      <c r="AX12123" s="27"/>
      <c r="AY12123" s="27"/>
    </row>
    <row r="12124" spans="1:51" x14ac:dyDescent="0.25">
      <c r="A12124" t="s">
        <v>391</v>
      </c>
      <c r="B12124" t="s">
        <v>218</v>
      </c>
      <c r="C12124">
        <v>171545257</v>
      </c>
      <c r="D12124">
        <v>264</v>
      </c>
      <c r="E12124" t="s">
        <v>91</v>
      </c>
      <c r="G12124">
        <v>16.54</v>
      </c>
      <c r="H12124">
        <v>2017</v>
      </c>
      <c r="I12124">
        <v>5</v>
      </c>
      <c r="J12124">
        <v>31</v>
      </c>
      <c r="K12124">
        <v>18</v>
      </c>
      <c r="L12124">
        <v>20</v>
      </c>
      <c r="M12124" t="s">
        <v>900</v>
      </c>
      <c r="N12124" t="s">
        <v>860</v>
      </c>
      <c r="O12124" t="s">
        <v>799</v>
      </c>
      <c r="Q12124" t="s">
        <v>618</v>
      </c>
      <c r="R12124" t="str">
        <f t="shared" si="680"/>
        <v>Weekday</v>
      </c>
      <c r="S12124" s="27">
        <f t="shared" si="681"/>
        <v>42886</v>
      </c>
      <c r="V12124" t="str">
        <f t="shared" si="682"/>
        <v/>
      </c>
      <c r="AO12124" s="27"/>
      <c r="AX12124" s="27"/>
      <c r="AY12124" s="27"/>
    </row>
    <row r="12125" spans="1:51" x14ac:dyDescent="0.25">
      <c r="A12125" t="s">
        <v>391</v>
      </c>
      <c r="B12125" t="s">
        <v>218</v>
      </c>
      <c r="C12125">
        <v>170085166</v>
      </c>
      <c r="D12125">
        <v>264</v>
      </c>
      <c r="E12125" t="s">
        <v>91</v>
      </c>
      <c r="G12125">
        <v>16.553999999999998</v>
      </c>
      <c r="H12125">
        <v>2017</v>
      </c>
      <c r="I12125">
        <v>1</v>
      </c>
      <c r="J12125">
        <v>6</v>
      </c>
      <c r="K12125">
        <v>17</v>
      </c>
      <c r="L12125">
        <v>20</v>
      </c>
      <c r="M12125" t="s">
        <v>900</v>
      </c>
      <c r="N12125" t="s">
        <v>860</v>
      </c>
      <c r="O12125" t="s">
        <v>799</v>
      </c>
      <c r="Q12125" t="s">
        <v>618</v>
      </c>
      <c r="R12125" t="str">
        <f t="shared" si="680"/>
        <v>Weekday</v>
      </c>
      <c r="S12125" s="27">
        <f t="shared" si="681"/>
        <v>42741</v>
      </c>
      <c r="V12125" t="str">
        <f t="shared" si="682"/>
        <v/>
      </c>
      <c r="AO12125" s="27"/>
      <c r="AX12125" s="27"/>
      <c r="AY12125" s="27"/>
    </row>
    <row r="12126" spans="1:51" x14ac:dyDescent="0.25">
      <c r="A12126" t="s">
        <v>391</v>
      </c>
      <c r="B12126" t="s">
        <v>218</v>
      </c>
      <c r="C12126">
        <v>140215070</v>
      </c>
      <c r="D12126">
        <v>264</v>
      </c>
      <c r="E12126" t="s">
        <v>91</v>
      </c>
      <c r="G12126">
        <v>16.541</v>
      </c>
      <c r="H12126">
        <v>2014</v>
      </c>
      <c r="I12126">
        <v>1</v>
      </c>
      <c r="J12126">
        <v>21</v>
      </c>
      <c r="K12126">
        <v>7</v>
      </c>
      <c r="L12126">
        <v>45</v>
      </c>
      <c r="M12126" t="s">
        <v>900</v>
      </c>
      <c r="N12126" t="s">
        <v>860</v>
      </c>
      <c r="O12126" t="s">
        <v>799</v>
      </c>
      <c r="Q12126" t="s">
        <v>618</v>
      </c>
      <c r="R12126" t="str">
        <f t="shared" si="680"/>
        <v>Weekday</v>
      </c>
      <c r="S12126" s="27">
        <f t="shared" si="681"/>
        <v>41660</v>
      </c>
      <c r="V12126" t="str">
        <f t="shared" si="682"/>
        <v/>
      </c>
      <c r="AX12126" s="27"/>
      <c r="AY12126" s="27"/>
    </row>
    <row r="12127" spans="1:51" x14ac:dyDescent="0.25">
      <c r="A12127" t="s">
        <v>391</v>
      </c>
      <c r="B12127" t="s">
        <v>218</v>
      </c>
      <c r="C12127">
        <v>172165259</v>
      </c>
      <c r="D12127">
        <v>264</v>
      </c>
      <c r="E12127" t="s">
        <v>91</v>
      </c>
      <c r="G12127">
        <v>16.568000000000001</v>
      </c>
      <c r="H12127">
        <v>2017</v>
      </c>
      <c r="I12127">
        <v>7</v>
      </c>
      <c r="J12127">
        <v>29</v>
      </c>
      <c r="K12127">
        <v>15</v>
      </c>
      <c r="L12127">
        <v>29</v>
      </c>
      <c r="M12127" t="s">
        <v>900</v>
      </c>
      <c r="N12127" t="s">
        <v>860</v>
      </c>
      <c r="O12127" t="s">
        <v>799</v>
      </c>
      <c r="Q12127" t="s">
        <v>618</v>
      </c>
      <c r="R12127" t="str">
        <f t="shared" si="680"/>
        <v>Weekend</v>
      </c>
      <c r="S12127" s="27">
        <f t="shared" si="681"/>
        <v>42945</v>
      </c>
      <c r="V12127" t="str">
        <f t="shared" si="682"/>
        <v/>
      </c>
      <c r="AE12127" s="27"/>
      <c r="AG12127" s="27"/>
      <c r="AX12127" s="27"/>
      <c r="AY12127" s="27"/>
    </row>
    <row r="12128" spans="1:51" x14ac:dyDescent="0.25">
      <c r="A12128" t="s">
        <v>391</v>
      </c>
      <c r="B12128" t="s">
        <v>218</v>
      </c>
      <c r="C12128">
        <v>163275128</v>
      </c>
      <c r="D12128">
        <v>264</v>
      </c>
      <c r="E12128" t="s">
        <v>91</v>
      </c>
      <c r="G12128">
        <v>16.568999999999999</v>
      </c>
      <c r="H12128">
        <v>2016</v>
      </c>
      <c r="I12128">
        <v>11</v>
      </c>
      <c r="J12128">
        <v>21</v>
      </c>
      <c r="K12128">
        <v>9</v>
      </c>
      <c r="L12128">
        <v>10</v>
      </c>
      <c r="M12128" t="s">
        <v>899</v>
      </c>
      <c r="N12128" t="s">
        <v>171</v>
      </c>
      <c r="O12128" t="s">
        <v>799</v>
      </c>
      <c r="Q12128" t="s">
        <v>618</v>
      </c>
      <c r="R12128" t="str">
        <f t="shared" si="680"/>
        <v>Weekday</v>
      </c>
      <c r="S12128" s="27">
        <f t="shared" si="681"/>
        <v>42695</v>
      </c>
      <c r="V12128" t="str">
        <f t="shared" si="682"/>
        <v/>
      </c>
      <c r="AE12128" s="27"/>
      <c r="AG12128" s="27"/>
      <c r="AX12128" s="27"/>
      <c r="AY12128" s="27"/>
    </row>
    <row r="12129" spans="1:51" x14ac:dyDescent="0.25">
      <c r="A12129" t="s">
        <v>391</v>
      </c>
      <c r="B12129" t="s">
        <v>218</v>
      </c>
      <c r="C12129">
        <v>172435152</v>
      </c>
      <c r="D12129">
        <v>264</v>
      </c>
      <c r="E12129" t="s">
        <v>91</v>
      </c>
      <c r="G12129">
        <v>16.582000000000001</v>
      </c>
      <c r="H12129">
        <v>2017</v>
      </c>
      <c r="I12129">
        <v>8</v>
      </c>
      <c r="J12129">
        <v>27</v>
      </c>
      <c r="K12129">
        <v>20</v>
      </c>
      <c r="L12129">
        <v>33</v>
      </c>
      <c r="M12129" t="s">
        <v>899</v>
      </c>
      <c r="N12129" t="s">
        <v>860</v>
      </c>
      <c r="O12129" t="s">
        <v>799</v>
      </c>
      <c r="Q12129" t="s">
        <v>618</v>
      </c>
      <c r="R12129" t="str">
        <f t="shared" si="680"/>
        <v>Weekend</v>
      </c>
      <c r="S12129" s="27">
        <f t="shared" si="681"/>
        <v>42974</v>
      </c>
      <c r="V12129" t="str">
        <f t="shared" si="682"/>
        <v/>
      </c>
      <c r="AX12129" s="27"/>
      <c r="AY12129" s="27"/>
    </row>
    <row r="12130" spans="1:51" x14ac:dyDescent="0.25">
      <c r="A12130" t="s">
        <v>391</v>
      </c>
      <c r="B12130" t="s">
        <v>218</v>
      </c>
      <c r="C12130">
        <v>163555175</v>
      </c>
      <c r="D12130">
        <v>264</v>
      </c>
      <c r="E12130" t="s">
        <v>91</v>
      </c>
      <c r="G12130">
        <v>16.584</v>
      </c>
      <c r="H12130">
        <v>2016</v>
      </c>
      <c r="I12130">
        <v>12</v>
      </c>
      <c r="J12130">
        <v>19</v>
      </c>
      <c r="K12130">
        <v>17</v>
      </c>
      <c r="L12130">
        <v>35</v>
      </c>
      <c r="M12130" t="s">
        <v>900</v>
      </c>
      <c r="N12130" t="s">
        <v>860</v>
      </c>
      <c r="O12130" t="s">
        <v>799</v>
      </c>
      <c r="Q12130" t="s">
        <v>618</v>
      </c>
      <c r="R12130" t="str">
        <f t="shared" si="680"/>
        <v>Weekday</v>
      </c>
      <c r="S12130" s="27">
        <f t="shared" si="681"/>
        <v>42723</v>
      </c>
      <c r="V12130" t="str">
        <f t="shared" si="682"/>
        <v/>
      </c>
      <c r="AE12130" s="27"/>
      <c r="AG12130" s="27"/>
      <c r="AX12130" s="27"/>
      <c r="AY12130" s="27"/>
    </row>
    <row r="12131" spans="1:51" x14ac:dyDescent="0.25">
      <c r="A12131" t="s">
        <v>391</v>
      </c>
      <c r="B12131" t="s">
        <v>218</v>
      </c>
      <c r="C12131">
        <v>173395328</v>
      </c>
      <c r="D12131">
        <v>264</v>
      </c>
      <c r="E12131" t="s">
        <v>91</v>
      </c>
      <c r="G12131">
        <v>16.582999999999998</v>
      </c>
      <c r="H12131">
        <v>2017</v>
      </c>
      <c r="I12131">
        <v>12</v>
      </c>
      <c r="J12131">
        <v>5</v>
      </c>
      <c r="K12131">
        <v>16</v>
      </c>
      <c r="L12131">
        <v>33</v>
      </c>
      <c r="M12131" t="s">
        <v>900</v>
      </c>
      <c r="N12131" t="s">
        <v>860</v>
      </c>
      <c r="O12131" t="s">
        <v>799</v>
      </c>
      <c r="Q12131" t="s">
        <v>618</v>
      </c>
      <c r="R12131" t="str">
        <f t="shared" si="680"/>
        <v>Weekday</v>
      </c>
      <c r="S12131" s="27">
        <f t="shared" si="681"/>
        <v>43074</v>
      </c>
      <c r="V12131" t="str">
        <f t="shared" si="682"/>
        <v/>
      </c>
    </row>
    <row r="12132" spans="1:51" x14ac:dyDescent="0.25">
      <c r="A12132" t="s">
        <v>391</v>
      </c>
      <c r="B12132" t="s">
        <v>218</v>
      </c>
      <c r="C12132">
        <v>163355021</v>
      </c>
      <c r="D12132">
        <v>264</v>
      </c>
      <c r="E12132" t="s">
        <v>91</v>
      </c>
      <c r="G12132">
        <v>16.585999999999999</v>
      </c>
      <c r="H12132">
        <v>2016</v>
      </c>
      <c r="I12132">
        <v>11</v>
      </c>
      <c r="J12132">
        <v>26</v>
      </c>
      <c r="K12132">
        <v>4</v>
      </c>
      <c r="L12132">
        <v>36</v>
      </c>
      <c r="M12132" t="s">
        <v>900</v>
      </c>
      <c r="N12132" t="s">
        <v>860</v>
      </c>
      <c r="O12132" t="s">
        <v>799</v>
      </c>
      <c r="Q12132" t="s">
        <v>618</v>
      </c>
      <c r="R12132" t="str">
        <f t="shared" si="680"/>
        <v>Weekend</v>
      </c>
      <c r="S12132" s="27">
        <f t="shared" si="681"/>
        <v>42700</v>
      </c>
      <c r="V12132" t="str">
        <f t="shared" si="682"/>
        <v/>
      </c>
    </row>
    <row r="12133" spans="1:51" x14ac:dyDescent="0.25">
      <c r="A12133" t="s">
        <v>391</v>
      </c>
      <c r="B12133" t="s">
        <v>218</v>
      </c>
      <c r="C12133">
        <v>141705284</v>
      </c>
      <c r="D12133">
        <v>264</v>
      </c>
      <c r="E12133" t="s">
        <v>91</v>
      </c>
      <c r="G12133">
        <v>16.553999999999998</v>
      </c>
      <c r="H12133">
        <v>2014</v>
      </c>
      <c r="I12133">
        <v>6</v>
      </c>
      <c r="J12133">
        <v>19</v>
      </c>
      <c r="K12133">
        <v>18</v>
      </c>
      <c r="L12133">
        <v>16</v>
      </c>
      <c r="M12133" t="s">
        <v>900</v>
      </c>
      <c r="N12133" t="s">
        <v>860</v>
      </c>
      <c r="O12133" t="s">
        <v>799</v>
      </c>
      <c r="Q12133" t="s">
        <v>618</v>
      </c>
      <c r="R12133" t="str">
        <f t="shared" si="680"/>
        <v>Weekday</v>
      </c>
      <c r="S12133" s="27">
        <f t="shared" si="681"/>
        <v>41809</v>
      </c>
      <c r="V12133" t="str">
        <f t="shared" si="682"/>
        <v/>
      </c>
      <c r="AX12133" s="27"/>
      <c r="AY12133" s="27"/>
    </row>
    <row r="12134" spans="1:51" x14ac:dyDescent="0.25">
      <c r="A12134" t="s">
        <v>391</v>
      </c>
      <c r="B12134" t="s">
        <v>218</v>
      </c>
      <c r="C12134">
        <v>162445124</v>
      </c>
      <c r="D12134">
        <v>264</v>
      </c>
      <c r="E12134" t="s">
        <v>91</v>
      </c>
      <c r="G12134">
        <v>16.558</v>
      </c>
      <c r="H12134">
        <v>2016</v>
      </c>
      <c r="I12134">
        <v>8</v>
      </c>
      <c r="J12134">
        <v>31</v>
      </c>
      <c r="K12134">
        <v>8</v>
      </c>
      <c r="L12134">
        <v>5</v>
      </c>
      <c r="M12134" t="s">
        <v>900</v>
      </c>
      <c r="N12134" t="s">
        <v>860</v>
      </c>
      <c r="O12134" t="s">
        <v>799</v>
      </c>
      <c r="Q12134" t="s">
        <v>618</v>
      </c>
      <c r="R12134" t="str">
        <f t="shared" si="680"/>
        <v>Weekday</v>
      </c>
      <c r="S12134" s="27">
        <f t="shared" si="681"/>
        <v>42613</v>
      </c>
      <c r="V12134" t="str">
        <f t="shared" si="682"/>
        <v/>
      </c>
      <c r="AE12134" s="27"/>
      <c r="AG12134" s="27"/>
      <c r="AX12134" s="27"/>
      <c r="AY12134" s="27"/>
    </row>
    <row r="12135" spans="1:51" x14ac:dyDescent="0.25">
      <c r="A12135" t="s">
        <v>391</v>
      </c>
      <c r="B12135" t="s">
        <v>218</v>
      </c>
      <c r="C12135">
        <v>172105242</v>
      </c>
      <c r="D12135">
        <v>264</v>
      </c>
      <c r="E12135" t="s">
        <v>91</v>
      </c>
      <c r="G12135">
        <v>16.617000000000001</v>
      </c>
      <c r="H12135">
        <v>2017</v>
      </c>
      <c r="I12135">
        <v>7</v>
      </c>
      <c r="J12135">
        <v>29</v>
      </c>
      <c r="K12135">
        <v>15</v>
      </c>
      <c r="L12135">
        <v>40</v>
      </c>
      <c r="M12135" t="s">
        <v>900</v>
      </c>
      <c r="N12135" t="s">
        <v>860</v>
      </c>
      <c r="O12135" t="s">
        <v>799</v>
      </c>
      <c r="Q12135" t="s">
        <v>618</v>
      </c>
      <c r="R12135" t="str">
        <f t="shared" si="680"/>
        <v>Weekend</v>
      </c>
      <c r="S12135" s="27">
        <f t="shared" si="681"/>
        <v>42945</v>
      </c>
      <c r="V12135" t="str">
        <f t="shared" si="682"/>
        <v/>
      </c>
      <c r="AE12135" s="27"/>
      <c r="AG12135" s="27"/>
      <c r="AX12135" s="27"/>
      <c r="AY12135" s="27"/>
    </row>
    <row r="12136" spans="1:51" x14ac:dyDescent="0.25">
      <c r="A12136" t="s">
        <v>391</v>
      </c>
      <c r="B12136" t="s">
        <v>218</v>
      </c>
      <c r="C12136">
        <v>162365108</v>
      </c>
      <c r="D12136">
        <v>264</v>
      </c>
      <c r="E12136" t="s">
        <v>91</v>
      </c>
      <c r="G12136">
        <v>16.568000000000001</v>
      </c>
      <c r="H12136">
        <v>2016</v>
      </c>
      <c r="I12136">
        <v>8</v>
      </c>
      <c r="J12136">
        <v>20</v>
      </c>
      <c r="K12136">
        <v>6</v>
      </c>
      <c r="L12136">
        <v>27</v>
      </c>
      <c r="M12136" t="s">
        <v>900</v>
      </c>
      <c r="N12136" t="s">
        <v>860</v>
      </c>
      <c r="O12136" t="s">
        <v>799</v>
      </c>
      <c r="Q12136" t="s">
        <v>618</v>
      </c>
      <c r="R12136" t="str">
        <f t="shared" si="680"/>
        <v>Weekend</v>
      </c>
      <c r="S12136" s="27">
        <f t="shared" si="681"/>
        <v>42602</v>
      </c>
      <c r="V12136" t="str">
        <f t="shared" si="682"/>
        <v/>
      </c>
      <c r="AO12136" s="27"/>
      <c r="AX12136" s="27"/>
      <c r="AY12136" s="27"/>
    </row>
    <row r="12137" spans="1:51" x14ac:dyDescent="0.25">
      <c r="A12137" t="s">
        <v>391</v>
      </c>
      <c r="B12137" t="s">
        <v>218</v>
      </c>
      <c r="C12137">
        <v>173035202</v>
      </c>
      <c r="D12137">
        <v>264</v>
      </c>
      <c r="E12137" t="s">
        <v>91</v>
      </c>
      <c r="G12137">
        <v>16.626000000000001</v>
      </c>
      <c r="H12137">
        <v>2017</v>
      </c>
      <c r="I12137">
        <v>10</v>
      </c>
      <c r="J12137">
        <v>27</v>
      </c>
      <c r="K12137">
        <v>8</v>
      </c>
      <c r="L12137">
        <v>2</v>
      </c>
      <c r="M12137" t="s">
        <v>900</v>
      </c>
      <c r="N12137" t="s">
        <v>860</v>
      </c>
      <c r="O12137" t="s">
        <v>799</v>
      </c>
      <c r="Q12137" t="s">
        <v>618</v>
      </c>
      <c r="R12137" t="str">
        <f t="shared" si="680"/>
        <v>Weekday</v>
      </c>
      <c r="S12137" s="27">
        <f t="shared" si="681"/>
        <v>43035</v>
      </c>
      <c r="V12137" t="str">
        <f t="shared" si="682"/>
        <v/>
      </c>
      <c r="AE12137" s="27"/>
      <c r="AG12137" s="27"/>
      <c r="AX12137" s="27"/>
      <c r="AY12137" s="27"/>
    </row>
    <row r="12138" spans="1:51" x14ac:dyDescent="0.25">
      <c r="A12138" t="s">
        <v>391</v>
      </c>
      <c r="B12138" t="s">
        <v>218</v>
      </c>
      <c r="C12138">
        <v>130845021</v>
      </c>
      <c r="D12138">
        <v>264</v>
      </c>
      <c r="E12138" t="s">
        <v>91</v>
      </c>
      <c r="G12138">
        <v>16.576000000000001</v>
      </c>
      <c r="H12138">
        <v>2013</v>
      </c>
      <c r="I12138">
        <v>3</v>
      </c>
      <c r="J12138">
        <v>21</v>
      </c>
      <c r="K12138">
        <v>0</v>
      </c>
      <c r="L12138">
        <v>29</v>
      </c>
      <c r="M12138" t="s">
        <v>900</v>
      </c>
      <c r="N12138" t="s">
        <v>170</v>
      </c>
      <c r="O12138" t="s">
        <v>1933</v>
      </c>
      <c r="Q12138" t="s">
        <v>618</v>
      </c>
      <c r="R12138" t="str">
        <f t="shared" si="680"/>
        <v>Weekday</v>
      </c>
      <c r="S12138" s="27">
        <f t="shared" si="681"/>
        <v>41354</v>
      </c>
      <c r="V12138" t="str">
        <f t="shared" si="682"/>
        <v/>
      </c>
      <c r="AE12138" s="27"/>
      <c r="AG12138" s="27"/>
      <c r="AX12138" s="27"/>
      <c r="AY12138" s="27"/>
    </row>
    <row r="12139" spans="1:51" x14ac:dyDescent="0.25">
      <c r="A12139" t="s">
        <v>391</v>
      </c>
      <c r="B12139" t="s">
        <v>218</v>
      </c>
      <c r="C12139">
        <v>140475062</v>
      </c>
      <c r="D12139">
        <v>264</v>
      </c>
      <c r="E12139" t="s">
        <v>91</v>
      </c>
      <c r="G12139">
        <v>16.579000000000001</v>
      </c>
      <c r="H12139">
        <v>2014</v>
      </c>
      <c r="I12139">
        <v>2</v>
      </c>
      <c r="J12139">
        <v>13</v>
      </c>
      <c r="K12139">
        <v>13</v>
      </c>
      <c r="L12139">
        <v>45</v>
      </c>
      <c r="M12139" t="s">
        <v>899</v>
      </c>
      <c r="N12139" t="s">
        <v>171</v>
      </c>
      <c r="O12139" t="s">
        <v>799</v>
      </c>
      <c r="Q12139" t="s">
        <v>618</v>
      </c>
      <c r="R12139" t="str">
        <f t="shared" si="680"/>
        <v>Weekday</v>
      </c>
      <c r="S12139" s="27">
        <f t="shared" si="681"/>
        <v>41683</v>
      </c>
      <c r="V12139" t="str">
        <f t="shared" si="682"/>
        <v/>
      </c>
      <c r="AE12139" s="27"/>
      <c r="AG12139" s="27"/>
      <c r="AX12139" s="27"/>
      <c r="AY12139" s="27"/>
    </row>
    <row r="12140" spans="1:51" x14ac:dyDescent="0.25">
      <c r="A12140" t="s">
        <v>391</v>
      </c>
      <c r="B12140" t="s">
        <v>218</v>
      </c>
      <c r="C12140">
        <v>151745284</v>
      </c>
      <c r="D12140">
        <v>264</v>
      </c>
      <c r="E12140" t="s">
        <v>91</v>
      </c>
      <c r="G12140">
        <v>16.582000000000001</v>
      </c>
      <c r="H12140">
        <v>2015</v>
      </c>
      <c r="I12140">
        <v>6</v>
      </c>
      <c r="J12140">
        <v>23</v>
      </c>
      <c r="K12140">
        <v>17</v>
      </c>
      <c r="L12140">
        <v>43</v>
      </c>
      <c r="M12140" t="s">
        <v>900</v>
      </c>
      <c r="N12140" t="s">
        <v>170</v>
      </c>
      <c r="O12140" t="s">
        <v>799</v>
      </c>
      <c r="Q12140" t="s">
        <v>618</v>
      </c>
      <c r="R12140" t="str">
        <f t="shared" si="680"/>
        <v>Weekday</v>
      </c>
      <c r="S12140" s="27">
        <f t="shared" si="681"/>
        <v>42178</v>
      </c>
      <c r="V12140" t="str">
        <f t="shared" si="682"/>
        <v/>
      </c>
      <c r="AE12140" s="27"/>
      <c r="AG12140" s="27"/>
      <c r="AX12140" s="27"/>
      <c r="AY12140" s="27"/>
    </row>
    <row r="12141" spans="1:51" x14ac:dyDescent="0.25">
      <c r="A12141" t="s">
        <v>391</v>
      </c>
      <c r="B12141" t="s">
        <v>218</v>
      </c>
      <c r="C12141">
        <v>160885485</v>
      </c>
      <c r="D12141">
        <v>264</v>
      </c>
      <c r="E12141" t="s">
        <v>91</v>
      </c>
      <c r="G12141">
        <v>16.594000000000001</v>
      </c>
      <c r="H12141">
        <v>2016</v>
      </c>
      <c r="I12141">
        <v>3</v>
      </c>
      <c r="J12141">
        <v>22</v>
      </c>
      <c r="K12141">
        <v>16</v>
      </c>
      <c r="L12141">
        <v>40</v>
      </c>
      <c r="M12141" t="s">
        <v>900</v>
      </c>
      <c r="N12141" t="s">
        <v>860</v>
      </c>
      <c r="O12141" t="s">
        <v>799</v>
      </c>
      <c r="Q12141" t="s">
        <v>618</v>
      </c>
      <c r="R12141" t="str">
        <f t="shared" si="680"/>
        <v>Weekday</v>
      </c>
      <c r="S12141" s="27">
        <f t="shared" si="681"/>
        <v>42451</v>
      </c>
      <c r="V12141" t="str">
        <f t="shared" si="682"/>
        <v/>
      </c>
    </row>
    <row r="12142" spans="1:51" x14ac:dyDescent="0.25">
      <c r="A12142" t="s">
        <v>391</v>
      </c>
      <c r="B12142" t="s">
        <v>218</v>
      </c>
      <c r="C12142">
        <v>141825199</v>
      </c>
      <c r="D12142">
        <v>264</v>
      </c>
      <c r="E12142" t="s">
        <v>91</v>
      </c>
      <c r="G12142">
        <v>16.77</v>
      </c>
      <c r="H12142">
        <v>2014</v>
      </c>
      <c r="I12142">
        <v>6</v>
      </c>
      <c r="J12142">
        <v>23</v>
      </c>
      <c r="K12142">
        <v>12</v>
      </c>
      <c r="L12142">
        <v>0</v>
      </c>
      <c r="M12142" t="s">
        <v>900</v>
      </c>
      <c r="N12142" t="s">
        <v>171</v>
      </c>
      <c r="O12142" t="s">
        <v>799</v>
      </c>
      <c r="Q12142" t="s">
        <v>616</v>
      </c>
      <c r="R12142" t="str">
        <f t="shared" si="680"/>
        <v>Weekday</v>
      </c>
      <c r="S12142" s="27">
        <f t="shared" si="681"/>
        <v>41813</v>
      </c>
      <c r="V12142" t="str">
        <f t="shared" si="682"/>
        <v/>
      </c>
      <c r="AE12142" s="27"/>
      <c r="AG12142" s="27"/>
      <c r="AX12142" s="27"/>
      <c r="AY12142" s="27"/>
    </row>
    <row r="12143" spans="1:51" x14ac:dyDescent="0.25">
      <c r="A12143" t="s">
        <v>391</v>
      </c>
      <c r="B12143" t="s">
        <v>218</v>
      </c>
      <c r="C12143">
        <v>141885349</v>
      </c>
      <c r="D12143">
        <v>264</v>
      </c>
      <c r="E12143" t="s">
        <v>91</v>
      </c>
      <c r="G12143">
        <v>16.829999999999998</v>
      </c>
      <c r="H12143">
        <v>2014</v>
      </c>
      <c r="I12143">
        <v>7</v>
      </c>
      <c r="J12143">
        <v>7</v>
      </c>
      <c r="K12143">
        <v>17</v>
      </c>
      <c r="L12143">
        <v>20</v>
      </c>
      <c r="M12143" t="s">
        <v>900</v>
      </c>
      <c r="N12143" t="s">
        <v>171</v>
      </c>
      <c r="O12143" t="s">
        <v>799</v>
      </c>
      <c r="Q12143" t="s">
        <v>616</v>
      </c>
      <c r="R12143" t="str">
        <f t="shared" si="680"/>
        <v>Weekday</v>
      </c>
      <c r="S12143" s="27">
        <f t="shared" si="681"/>
        <v>41827</v>
      </c>
      <c r="V12143" t="str">
        <f t="shared" si="682"/>
        <v/>
      </c>
      <c r="AO12143" s="27"/>
      <c r="AX12143" s="27"/>
      <c r="AY12143" s="27"/>
    </row>
    <row r="12144" spans="1:51" x14ac:dyDescent="0.25">
      <c r="A12144" t="s">
        <v>391</v>
      </c>
      <c r="B12144" t="s">
        <v>218</v>
      </c>
      <c r="C12144">
        <v>142435108</v>
      </c>
      <c r="D12144">
        <v>264</v>
      </c>
      <c r="E12144" t="s">
        <v>91</v>
      </c>
      <c r="G12144">
        <v>16.928999999999998</v>
      </c>
      <c r="H12144">
        <v>2014</v>
      </c>
      <c r="I12144">
        <v>8</v>
      </c>
      <c r="J12144">
        <v>15</v>
      </c>
      <c r="K12144">
        <v>17</v>
      </c>
      <c r="L12144">
        <v>37</v>
      </c>
      <c r="M12144" t="s">
        <v>900</v>
      </c>
      <c r="N12144" t="s">
        <v>860</v>
      </c>
      <c r="O12144" t="s">
        <v>799</v>
      </c>
      <c r="Q12144" t="s">
        <v>614</v>
      </c>
      <c r="R12144" t="str">
        <f t="shared" si="680"/>
        <v>Weekday</v>
      </c>
      <c r="S12144" s="27">
        <f t="shared" si="681"/>
        <v>41866</v>
      </c>
      <c r="V12144" t="str">
        <f t="shared" si="682"/>
        <v/>
      </c>
      <c r="AE12144" s="27"/>
      <c r="AG12144" s="27"/>
      <c r="AX12144" s="27"/>
      <c r="AY12144" s="27"/>
    </row>
    <row r="12145" spans="1:51" x14ac:dyDescent="0.25">
      <c r="A12145" t="s">
        <v>391</v>
      </c>
      <c r="B12145" t="s">
        <v>218</v>
      </c>
      <c r="C12145">
        <v>142495196</v>
      </c>
      <c r="D12145">
        <v>264</v>
      </c>
      <c r="E12145" t="s">
        <v>91</v>
      </c>
      <c r="G12145">
        <v>16.917000000000002</v>
      </c>
      <c r="H12145">
        <v>2014</v>
      </c>
      <c r="I12145">
        <v>9</v>
      </c>
      <c r="J12145">
        <v>4</v>
      </c>
      <c r="K12145">
        <v>17</v>
      </c>
      <c r="L12145">
        <v>0</v>
      </c>
      <c r="M12145" t="s">
        <v>900</v>
      </c>
      <c r="N12145" t="s">
        <v>860</v>
      </c>
      <c r="O12145" t="s">
        <v>799</v>
      </c>
      <c r="Q12145" t="s">
        <v>614</v>
      </c>
      <c r="R12145" t="str">
        <f t="shared" ref="R12145:R12208" si="683">IF(WEEKDAY(DATE(H12145,I12145,J12145),2) &lt; 6, "Weekday", "Weekend")</f>
        <v>Weekday</v>
      </c>
      <c r="S12145" s="27">
        <f t="shared" ref="S12145:S12208" si="684">DATE(H12145,I12145,J12145)</f>
        <v>41886</v>
      </c>
      <c r="V12145" t="str">
        <f t="shared" si="682"/>
        <v/>
      </c>
      <c r="AO12145" s="27"/>
      <c r="AX12145" s="27"/>
      <c r="AY12145" s="27"/>
    </row>
    <row r="12146" spans="1:51" x14ac:dyDescent="0.25">
      <c r="A12146" t="s">
        <v>391</v>
      </c>
      <c r="B12146" t="s">
        <v>218</v>
      </c>
      <c r="C12146">
        <v>150775100</v>
      </c>
      <c r="D12146">
        <v>264</v>
      </c>
      <c r="E12146" t="s">
        <v>91</v>
      </c>
      <c r="G12146">
        <v>17.536000000000001</v>
      </c>
      <c r="H12146">
        <v>2015</v>
      </c>
      <c r="I12146">
        <v>3</v>
      </c>
      <c r="J12146">
        <v>18</v>
      </c>
      <c r="K12146">
        <v>7</v>
      </c>
      <c r="L12146">
        <v>45</v>
      </c>
      <c r="M12146" t="s">
        <v>900</v>
      </c>
      <c r="N12146" t="s">
        <v>860</v>
      </c>
      <c r="O12146" t="s">
        <v>799</v>
      </c>
      <c r="R12146" t="str">
        <f t="shared" si="683"/>
        <v>Weekday</v>
      </c>
      <c r="S12146" s="27">
        <f t="shared" si="684"/>
        <v>42081</v>
      </c>
      <c r="V12146" t="str">
        <f t="shared" si="682"/>
        <v/>
      </c>
    </row>
    <row r="12147" spans="1:51" x14ac:dyDescent="0.25">
      <c r="A12147" t="s">
        <v>391</v>
      </c>
      <c r="B12147" t="s">
        <v>218</v>
      </c>
      <c r="C12147">
        <v>150275354</v>
      </c>
      <c r="D12147">
        <v>264</v>
      </c>
      <c r="E12147" t="s">
        <v>91</v>
      </c>
      <c r="G12147">
        <v>16.777000000000001</v>
      </c>
      <c r="H12147">
        <v>2015</v>
      </c>
      <c r="I12147">
        <v>1</v>
      </c>
      <c r="J12147">
        <v>24</v>
      </c>
      <c r="K12147">
        <v>19</v>
      </c>
      <c r="L12147">
        <v>29</v>
      </c>
      <c r="M12147" t="s">
        <v>900</v>
      </c>
      <c r="N12147" t="s">
        <v>860</v>
      </c>
      <c r="O12147" t="s">
        <v>799</v>
      </c>
      <c r="Q12147" t="s">
        <v>616</v>
      </c>
      <c r="R12147" t="str">
        <f t="shared" si="683"/>
        <v>Weekend</v>
      </c>
      <c r="S12147" s="27">
        <f t="shared" si="684"/>
        <v>42028</v>
      </c>
      <c r="V12147" t="str">
        <f t="shared" si="682"/>
        <v/>
      </c>
      <c r="AE12147" s="27"/>
      <c r="AO12147" s="27"/>
      <c r="AX12147" s="27"/>
      <c r="AY12147" s="27"/>
    </row>
    <row r="12148" spans="1:51" x14ac:dyDescent="0.25">
      <c r="A12148" t="s">
        <v>391</v>
      </c>
      <c r="B12148" t="s">
        <v>218</v>
      </c>
      <c r="C12148">
        <v>142205279</v>
      </c>
      <c r="D12148">
        <v>264</v>
      </c>
      <c r="E12148" t="s">
        <v>91</v>
      </c>
      <c r="G12148">
        <v>17.030999999999999</v>
      </c>
      <c r="H12148">
        <v>2014</v>
      </c>
      <c r="I12148">
        <v>8</v>
      </c>
      <c r="J12148">
        <v>6</v>
      </c>
      <c r="K12148">
        <v>21</v>
      </c>
      <c r="L12148">
        <v>10</v>
      </c>
      <c r="M12148" t="s">
        <v>900</v>
      </c>
      <c r="N12148" t="s">
        <v>860</v>
      </c>
      <c r="O12148" t="s">
        <v>799</v>
      </c>
      <c r="Q12148" t="s">
        <v>614</v>
      </c>
      <c r="R12148" t="str">
        <f t="shared" si="683"/>
        <v>Weekday</v>
      </c>
      <c r="S12148" s="27">
        <f t="shared" si="684"/>
        <v>41857</v>
      </c>
      <c r="V12148" t="str">
        <f t="shared" si="682"/>
        <v/>
      </c>
      <c r="AE12148" s="27"/>
      <c r="AG12148" s="27"/>
      <c r="AX12148" s="27"/>
      <c r="AY12148" s="27"/>
    </row>
    <row r="12149" spans="1:51" x14ac:dyDescent="0.25">
      <c r="A12149" t="s">
        <v>391</v>
      </c>
      <c r="B12149" t="s">
        <v>218</v>
      </c>
      <c r="C12149">
        <v>151245392</v>
      </c>
      <c r="D12149">
        <v>264</v>
      </c>
      <c r="E12149" t="s">
        <v>91</v>
      </c>
      <c r="G12149">
        <v>17.466000000000001</v>
      </c>
      <c r="H12149">
        <v>2015</v>
      </c>
      <c r="I12149">
        <v>5</v>
      </c>
      <c r="J12149">
        <v>4</v>
      </c>
      <c r="K12149">
        <v>19</v>
      </c>
      <c r="L12149">
        <v>39</v>
      </c>
      <c r="M12149" t="s">
        <v>900</v>
      </c>
      <c r="N12149" t="s">
        <v>860</v>
      </c>
      <c r="O12149" t="s">
        <v>799</v>
      </c>
      <c r="Q12149" t="s">
        <v>614</v>
      </c>
      <c r="R12149" t="str">
        <f t="shared" si="683"/>
        <v>Weekday</v>
      </c>
      <c r="S12149" s="27">
        <f t="shared" si="684"/>
        <v>42128</v>
      </c>
      <c r="V12149" t="str">
        <f t="shared" si="682"/>
        <v/>
      </c>
      <c r="AX12149" s="27"/>
      <c r="AY12149" s="27"/>
    </row>
    <row r="12150" spans="1:51" x14ac:dyDescent="0.25">
      <c r="A12150" t="s">
        <v>391</v>
      </c>
      <c r="B12150" t="s">
        <v>218</v>
      </c>
      <c r="C12150">
        <v>161315173</v>
      </c>
      <c r="D12150">
        <v>264</v>
      </c>
      <c r="E12150" t="s">
        <v>91</v>
      </c>
      <c r="G12150">
        <v>17.454000000000001</v>
      </c>
      <c r="H12150">
        <v>2016</v>
      </c>
      <c r="I12150">
        <v>5</v>
      </c>
      <c r="J12150">
        <v>10</v>
      </c>
      <c r="K12150">
        <v>8</v>
      </c>
      <c r="L12150">
        <v>0</v>
      </c>
      <c r="M12150" t="s">
        <v>900</v>
      </c>
      <c r="N12150" t="s">
        <v>860</v>
      </c>
      <c r="O12150" t="s">
        <v>799</v>
      </c>
      <c r="Q12150" t="s">
        <v>614</v>
      </c>
      <c r="R12150" t="str">
        <f t="shared" si="683"/>
        <v>Weekday</v>
      </c>
      <c r="S12150" s="27">
        <f t="shared" si="684"/>
        <v>42500</v>
      </c>
      <c r="V12150" t="str">
        <f t="shared" si="682"/>
        <v/>
      </c>
      <c r="AE12150" s="27"/>
      <c r="AG12150" s="27"/>
      <c r="AX12150" s="27"/>
      <c r="AY12150" s="27"/>
    </row>
    <row r="12151" spans="1:51" x14ac:dyDescent="0.25">
      <c r="A12151" t="s">
        <v>391</v>
      </c>
      <c r="B12151" t="s">
        <v>218</v>
      </c>
      <c r="C12151">
        <v>161345022</v>
      </c>
      <c r="D12151">
        <v>264</v>
      </c>
      <c r="E12151" t="s">
        <v>91</v>
      </c>
      <c r="G12151">
        <v>17.228000000000002</v>
      </c>
      <c r="H12151">
        <v>2016</v>
      </c>
      <c r="I12151">
        <v>5</v>
      </c>
      <c r="J12151">
        <v>10</v>
      </c>
      <c r="K12151">
        <v>8</v>
      </c>
      <c r="L12151">
        <v>0</v>
      </c>
      <c r="M12151" t="s">
        <v>900</v>
      </c>
      <c r="N12151" t="s">
        <v>860</v>
      </c>
      <c r="O12151" t="s">
        <v>799</v>
      </c>
      <c r="Q12151" t="s">
        <v>614</v>
      </c>
      <c r="R12151" t="str">
        <f t="shared" si="683"/>
        <v>Weekday</v>
      </c>
      <c r="S12151" s="27">
        <f t="shared" si="684"/>
        <v>42500</v>
      </c>
      <c r="V12151" t="str">
        <f t="shared" si="682"/>
        <v/>
      </c>
      <c r="AE12151" s="27"/>
      <c r="AO12151" s="27"/>
      <c r="AX12151" s="27"/>
      <c r="AY12151" s="27"/>
    </row>
    <row r="12152" spans="1:51" x14ac:dyDescent="0.25">
      <c r="A12152" t="s">
        <v>391</v>
      </c>
      <c r="B12152" t="s">
        <v>218</v>
      </c>
      <c r="C12152">
        <v>152605138</v>
      </c>
      <c r="D12152">
        <v>264</v>
      </c>
      <c r="E12152" t="s">
        <v>91</v>
      </c>
      <c r="G12152">
        <v>16.712</v>
      </c>
      <c r="H12152">
        <v>2015</v>
      </c>
      <c r="I12152">
        <v>9</v>
      </c>
      <c r="J12152">
        <v>16</v>
      </c>
      <c r="K12152">
        <v>7</v>
      </c>
      <c r="L12152">
        <v>45</v>
      </c>
      <c r="M12152" t="s">
        <v>900</v>
      </c>
      <c r="N12152" t="s">
        <v>860</v>
      </c>
      <c r="O12152" t="s">
        <v>799</v>
      </c>
      <c r="Q12152" t="s">
        <v>616</v>
      </c>
      <c r="R12152" t="str">
        <f t="shared" si="683"/>
        <v>Weekday</v>
      </c>
      <c r="S12152" s="27">
        <f t="shared" si="684"/>
        <v>42263</v>
      </c>
      <c r="V12152" t="str">
        <f t="shared" si="682"/>
        <v/>
      </c>
      <c r="AE12152" s="27"/>
      <c r="AG12152" s="27"/>
      <c r="AX12152" s="27"/>
      <c r="AY12152" s="27"/>
    </row>
    <row r="12153" spans="1:51" x14ac:dyDescent="0.25">
      <c r="A12153" t="s">
        <v>391</v>
      </c>
      <c r="B12153" t="s">
        <v>218</v>
      </c>
      <c r="C12153">
        <v>161175106</v>
      </c>
      <c r="D12153">
        <v>264</v>
      </c>
      <c r="E12153" t="s">
        <v>91</v>
      </c>
      <c r="G12153">
        <v>17.335999999999999</v>
      </c>
      <c r="H12153">
        <v>2016</v>
      </c>
      <c r="I12153">
        <v>4</v>
      </c>
      <c r="J12153">
        <v>24</v>
      </c>
      <c r="K12153">
        <v>21</v>
      </c>
      <c r="L12153">
        <v>35</v>
      </c>
      <c r="M12153" t="s">
        <v>900</v>
      </c>
      <c r="N12153" t="s">
        <v>860</v>
      </c>
      <c r="O12153" t="s">
        <v>799</v>
      </c>
      <c r="Q12153" t="s">
        <v>614</v>
      </c>
      <c r="R12153" t="str">
        <f t="shared" si="683"/>
        <v>Weekend</v>
      </c>
      <c r="S12153" s="27">
        <f t="shared" si="684"/>
        <v>42484</v>
      </c>
      <c r="V12153" t="str">
        <f t="shared" si="682"/>
        <v/>
      </c>
      <c r="AE12153" s="27"/>
      <c r="AO12153" s="27"/>
      <c r="AX12153" s="27"/>
      <c r="AY12153" s="27"/>
    </row>
    <row r="12154" spans="1:51" x14ac:dyDescent="0.25">
      <c r="A12154" t="s">
        <v>391</v>
      </c>
      <c r="B12154" t="s">
        <v>218</v>
      </c>
      <c r="C12154">
        <v>140645056</v>
      </c>
      <c r="D12154">
        <v>264</v>
      </c>
      <c r="E12154" t="s">
        <v>91</v>
      </c>
      <c r="G12154">
        <v>16.803999999999998</v>
      </c>
      <c r="H12154">
        <v>2014</v>
      </c>
      <c r="I12154">
        <v>3</v>
      </c>
      <c r="J12154">
        <v>3</v>
      </c>
      <c r="K12154">
        <v>10</v>
      </c>
      <c r="L12154">
        <v>37</v>
      </c>
      <c r="M12154" t="s">
        <v>899</v>
      </c>
      <c r="N12154" t="s">
        <v>860</v>
      </c>
      <c r="O12154" t="s">
        <v>799</v>
      </c>
      <c r="Q12154" t="s">
        <v>616</v>
      </c>
      <c r="R12154" t="str">
        <f t="shared" si="683"/>
        <v>Weekday</v>
      </c>
      <c r="S12154" s="27">
        <f t="shared" si="684"/>
        <v>41701</v>
      </c>
      <c r="V12154" t="str">
        <f t="shared" si="682"/>
        <v/>
      </c>
      <c r="AE12154" s="27"/>
      <c r="AG12154" s="27"/>
      <c r="AX12154" s="27"/>
      <c r="AY12154" s="27"/>
    </row>
    <row r="12155" spans="1:51" x14ac:dyDescent="0.25">
      <c r="A12155" t="s">
        <v>391</v>
      </c>
      <c r="B12155" t="s">
        <v>218</v>
      </c>
      <c r="C12155">
        <v>143285013</v>
      </c>
      <c r="D12155">
        <v>264</v>
      </c>
      <c r="E12155" t="s">
        <v>91</v>
      </c>
      <c r="G12155">
        <v>16.922000000000001</v>
      </c>
      <c r="H12155">
        <v>2014</v>
      </c>
      <c r="I12155">
        <v>11</v>
      </c>
      <c r="J12155">
        <v>24</v>
      </c>
      <c r="K12155">
        <v>0</v>
      </c>
      <c r="L12155">
        <v>25</v>
      </c>
      <c r="M12155" t="s">
        <v>899</v>
      </c>
      <c r="N12155" t="s">
        <v>860</v>
      </c>
      <c r="O12155" t="s">
        <v>799</v>
      </c>
      <c r="Q12155" t="s">
        <v>614</v>
      </c>
      <c r="R12155" t="str">
        <f t="shared" si="683"/>
        <v>Weekday</v>
      </c>
      <c r="S12155" s="27">
        <f t="shared" si="684"/>
        <v>41967</v>
      </c>
      <c r="V12155" t="str">
        <f t="shared" si="682"/>
        <v/>
      </c>
      <c r="AX12155" s="27"/>
      <c r="AY12155" s="27"/>
    </row>
    <row r="12156" spans="1:51" x14ac:dyDescent="0.25">
      <c r="A12156" t="s">
        <v>391</v>
      </c>
      <c r="B12156" t="s">
        <v>218</v>
      </c>
      <c r="C12156">
        <v>161045108</v>
      </c>
      <c r="D12156">
        <v>264</v>
      </c>
      <c r="E12156" t="s">
        <v>91</v>
      </c>
      <c r="G12156">
        <v>17.251999999999999</v>
      </c>
      <c r="H12156">
        <v>2016</v>
      </c>
      <c r="I12156">
        <v>4</v>
      </c>
      <c r="J12156">
        <v>13</v>
      </c>
      <c r="K12156">
        <v>7</v>
      </c>
      <c r="L12156">
        <v>40</v>
      </c>
      <c r="M12156" t="s">
        <v>900</v>
      </c>
      <c r="N12156" t="s">
        <v>860</v>
      </c>
      <c r="O12156" t="s">
        <v>799</v>
      </c>
      <c r="Q12156" t="s">
        <v>614</v>
      </c>
      <c r="R12156" t="str">
        <f t="shared" si="683"/>
        <v>Weekday</v>
      </c>
      <c r="S12156" s="27">
        <f t="shared" si="684"/>
        <v>42473</v>
      </c>
      <c r="V12156" t="str">
        <f t="shared" si="682"/>
        <v/>
      </c>
      <c r="AE12156" s="27"/>
      <c r="AG12156" s="27"/>
      <c r="AX12156" s="27"/>
      <c r="AY12156" s="27"/>
    </row>
    <row r="12157" spans="1:51" x14ac:dyDescent="0.25">
      <c r="A12157" t="s">
        <v>391</v>
      </c>
      <c r="B12157" t="s">
        <v>218</v>
      </c>
      <c r="C12157">
        <v>150295262</v>
      </c>
      <c r="D12157">
        <v>264</v>
      </c>
      <c r="E12157" t="s">
        <v>91</v>
      </c>
      <c r="G12157">
        <v>17.164999999999999</v>
      </c>
      <c r="H12157">
        <v>2015</v>
      </c>
      <c r="I12157">
        <v>1</v>
      </c>
      <c r="J12157">
        <v>24</v>
      </c>
      <c r="K12157">
        <v>19</v>
      </c>
      <c r="L12157">
        <v>15</v>
      </c>
      <c r="M12157" t="s">
        <v>900</v>
      </c>
      <c r="N12157" t="s">
        <v>171</v>
      </c>
      <c r="O12157" t="s">
        <v>799</v>
      </c>
      <c r="Q12157" t="s">
        <v>614</v>
      </c>
      <c r="R12157" t="str">
        <f t="shared" si="683"/>
        <v>Weekend</v>
      </c>
      <c r="S12157" s="27">
        <f t="shared" si="684"/>
        <v>42028</v>
      </c>
      <c r="V12157" t="str">
        <f t="shared" si="682"/>
        <v/>
      </c>
      <c r="AO12157" s="27"/>
      <c r="AX12157" s="27"/>
      <c r="AY12157" s="27"/>
    </row>
    <row r="12158" spans="1:51" x14ac:dyDescent="0.25">
      <c r="A12158" t="s">
        <v>391</v>
      </c>
      <c r="B12158" t="s">
        <v>218</v>
      </c>
      <c r="C12158">
        <v>152755305</v>
      </c>
      <c r="D12158">
        <v>264</v>
      </c>
      <c r="E12158" t="s">
        <v>91</v>
      </c>
      <c r="G12158">
        <v>17.148</v>
      </c>
      <c r="H12158">
        <v>2015</v>
      </c>
      <c r="I12158">
        <v>10</v>
      </c>
      <c r="J12158">
        <v>2</v>
      </c>
      <c r="K12158">
        <v>13</v>
      </c>
      <c r="L12158">
        <v>12</v>
      </c>
      <c r="M12158" t="s">
        <v>899</v>
      </c>
      <c r="N12158" t="s">
        <v>171</v>
      </c>
      <c r="O12158" t="s">
        <v>799</v>
      </c>
      <c r="Q12158" t="s">
        <v>614</v>
      </c>
      <c r="R12158" t="str">
        <f t="shared" si="683"/>
        <v>Weekday</v>
      </c>
      <c r="S12158" s="27">
        <f t="shared" si="684"/>
        <v>42279</v>
      </c>
      <c r="V12158" t="str">
        <f t="shared" si="682"/>
        <v/>
      </c>
      <c r="AO12158" s="27"/>
      <c r="AX12158" s="27"/>
      <c r="AY12158" s="27"/>
    </row>
    <row r="12159" spans="1:51" x14ac:dyDescent="0.25">
      <c r="A12159" t="s">
        <v>391</v>
      </c>
      <c r="B12159" t="s">
        <v>218</v>
      </c>
      <c r="C12159">
        <v>131905163</v>
      </c>
      <c r="D12159">
        <v>264</v>
      </c>
      <c r="E12159" t="s">
        <v>91</v>
      </c>
      <c r="G12159">
        <v>16.628</v>
      </c>
      <c r="H12159">
        <v>2013</v>
      </c>
      <c r="I12159">
        <v>7</v>
      </c>
      <c r="J12159">
        <v>2</v>
      </c>
      <c r="K12159">
        <v>5</v>
      </c>
      <c r="L12159">
        <v>15</v>
      </c>
      <c r="M12159" t="s">
        <v>900</v>
      </c>
      <c r="N12159" t="s">
        <v>860</v>
      </c>
      <c r="O12159" t="s">
        <v>1933</v>
      </c>
      <c r="Q12159" t="s">
        <v>618</v>
      </c>
      <c r="R12159" t="str">
        <f t="shared" si="683"/>
        <v>Weekday</v>
      </c>
      <c r="S12159" s="27">
        <f t="shared" si="684"/>
        <v>41457</v>
      </c>
      <c r="V12159" t="str">
        <f t="shared" si="682"/>
        <v/>
      </c>
      <c r="AO12159" s="27"/>
      <c r="AX12159" s="27"/>
      <c r="AY12159" s="27"/>
    </row>
    <row r="12160" spans="1:51" x14ac:dyDescent="0.25">
      <c r="A12160" t="s">
        <v>391</v>
      </c>
      <c r="B12160" t="s">
        <v>218</v>
      </c>
      <c r="C12160">
        <v>142705067</v>
      </c>
      <c r="D12160">
        <v>264</v>
      </c>
      <c r="E12160" t="s">
        <v>91</v>
      </c>
      <c r="G12160">
        <v>16.885000000000002</v>
      </c>
      <c r="H12160">
        <v>2014</v>
      </c>
      <c r="I12160">
        <v>9</v>
      </c>
      <c r="J12160">
        <v>27</v>
      </c>
      <c r="K12160">
        <v>7</v>
      </c>
      <c r="L12160">
        <v>53</v>
      </c>
      <c r="M12160" t="s">
        <v>900</v>
      </c>
      <c r="N12160" t="s">
        <v>860</v>
      </c>
      <c r="O12160" t="s">
        <v>799</v>
      </c>
      <c r="Q12160" t="s">
        <v>614</v>
      </c>
      <c r="R12160" t="str">
        <f t="shared" si="683"/>
        <v>Weekend</v>
      </c>
      <c r="S12160" s="27">
        <f t="shared" si="684"/>
        <v>41909</v>
      </c>
      <c r="V12160" t="str">
        <f t="shared" si="682"/>
        <v/>
      </c>
      <c r="AE12160" s="27"/>
      <c r="AG12160" s="27"/>
      <c r="AX12160" s="27"/>
      <c r="AY12160" s="27"/>
    </row>
    <row r="12161" spans="1:51" x14ac:dyDescent="0.25">
      <c r="A12161" t="s">
        <v>391</v>
      </c>
      <c r="B12161" t="s">
        <v>218</v>
      </c>
      <c r="C12161">
        <v>152265325</v>
      </c>
      <c r="D12161">
        <v>264</v>
      </c>
      <c r="E12161" t="s">
        <v>91</v>
      </c>
      <c r="G12161">
        <v>17.027000000000001</v>
      </c>
      <c r="H12161">
        <v>2015</v>
      </c>
      <c r="I12161">
        <v>8</v>
      </c>
      <c r="J12161">
        <v>10</v>
      </c>
      <c r="K12161">
        <v>22</v>
      </c>
      <c r="L12161">
        <v>17</v>
      </c>
      <c r="M12161" t="s">
        <v>900</v>
      </c>
      <c r="N12161" t="s">
        <v>171</v>
      </c>
      <c r="O12161" t="s">
        <v>1933</v>
      </c>
      <c r="Q12161" t="s">
        <v>614</v>
      </c>
      <c r="R12161" t="str">
        <f t="shared" si="683"/>
        <v>Weekday</v>
      </c>
      <c r="S12161" s="27">
        <f t="shared" si="684"/>
        <v>42226</v>
      </c>
      <c r="V12161" t="str">
        <f t="shared" si="682"/>
        <v/>
      </c>
      <c r="AE12161" s="27"/>
      <c r="AG12161" s="27"/>
      <c r="AX12161" s="27"/>
      <c r="AY12161" s="27"/>
    </row>
    <row r="12162" spans="1:51" x14ac:dyDescent="0.25">
      <c r="A12162" t="s">
        <v>391</v>
      </c>
      <c r="B12162" t="s">
        <v>218</v>
      </c>
      <c r="C12162">
        <v>150885194</v>
      </c>
      <c r="D12162">
        <v>264</v>
      </c>
      <c r="E12162" t="s">
        <v>91</v>
      </c>
      <c r="G12162">
        <v>17.077000000000002</v>
      </c>
      <c r="H12162">
        <v>2015</v>
      </c>
      <c r="I12162">
        <v>3</v>
      </c>
      <c r="J12162">
        <v>25</v>
      </c>
      <c r="K12162">
        <v>20</v>
      </c>
      <c r="L12162">
        <v>40</v>
      </c>
      <c r="M12162" t="s">
        <v>900</v>
      </c>
      <c r="N12162" t="s">
        <v>404</v>
      </c>
      <c r="O12162" t="s">
        <v>1933</v>
      </c>
      <c r="Q12162" t="s">
        <v>614</v>
      </c>
      <c r="R12162" t="str">
        <f t="shared" si="683"/>
        <v>Weekday</v>
      </c>
      <c r="S12162" s="27">
        <f t="shared" si="684"/>
        <v>42088</v>
      </c>
      <c r="V12162" t="str">
        <f t="shared" si="682"/>
        <v/>
      </c>
    </row>
    <row r="12163" spans="1:51" x14ac:dyDescent="0.25">
      <c r="A12163" t="s">
        <v>391</v>
      </c>
      <c r="B12163" t="s">
        <v>218</v>
      </c>
      <c r="C12163">
        <v>142435031</v>
      </c>
      <c r="D12163">
        <v>264</v>
      </c>
      <c r="E12163" t="s">
        <v>91</v>
      </c>
      <c r="G12163">
        <v>16.891999999999999</v>
      </c>
      <c r="H12163">
        <v>2014</v>
      </c>
      <c r="I12163">
        <v>8</v>
      </c>
      <c r="J12163">
        <v>28</v>
      </c>
      <c r="K12163">
        <v>7</v>
      </c>
      <c r="L12163">
        <v>43</v>
      </c>
      <c r="M12163" t="s">
        <v>900</v>
      </c>
      <c r="N12163" t="s">
        <v>171</v>
      </c>
      <c r="O12163" t="s">
        <v>799</v>
      </c>
      <c r="Q12163" t="s">
        <v>614</v>
      </c>
      <c r="R12163" t="str">
        <f t="shared" si="683"/>
        <v>Weekday</v>
      </c>
      <c r="S12163" s="27">
        <f t="shared" si="684"/>
        <v>41879</v>
      </c>
      <c r="V12163" t="str">
        <f t="shared" ref="V12163:V12226" si="685">T12163&amp;U12163</f>
        <v/>
      </c>
      <c r="AE12163" s="27"/>
      <c r="AG12163" s="27"/>
      <c r="AX12163" s="27"/>
      <c r="AY12163" s="27"/>
    </row>
    <row r="12164" spans="1:51" x14ac:dyDescent="0.25">
      <c r="A12164" t="s">
        <v>391</v>
      </c>
      <c r="B12164" t="s">
        <v>218</v>
      </c>
      <c r="C12164">
        <v>143345091</v>
      </c>
      <c r="D12164">
        <v>264</v>
      </c>
      <c r="E12164" t="s">
        <v>91</v>
      </c>
      <c r="G12164">
        <v>16.844000000000001</v>
      </c>
      <c r="H12164">
        <v>2014</v>
      </c>
      <c r="I12164">
        <v>11</v>
      </c>
      <c r="J12164">
        <v>25</v>
      </c>
      <c r="K12164">
        <v>7</v>
      </c>
      <c r="L12164">
        <v>58</v>
      </c>
      <c r="M12164" t="s">
        <v>900</v>
      </c>
      <c r="N12164" t="s">
        <v>171</v>
      </c>
      <c r="O12164" t="s">
        <v>799</v>
      </c>
      <c r="Q12164" t="s">
        <v>614</v>
      </c>
      <c r="R12164" t="str">
        <f t="shared" si="683"/>
        <v>Weekday</v>
      </c>
      <c r="S12164" s="27">
        <f t="shared" si="684"/>
        <v>41968</v>
      </c>
      <c r="V12164" t="str">
        <f t="shared" si="685"/>
        <v/>
      </c>
    </row>
    <row r="12165" spans="1:51" x14ac:dyDescent="0.25">
      <c r="A12165" t="s">
        <v>391</v>
      </c>
      <c r="B12165" t="s">
        <v>218</v>
      </c>
      <c r="C12165">
        <v>152555185</v>
      </c>
      <c r="D12165">
        <v>264</v>
      </c>
      <c r="E12165" t="s">
        <v>91</v>
      </c>
      <c r="G12165">
        <v>17.427</v>
      </c>
      <c r="H12165">
        <v>2015</v>
      </c>
      <c r="I12165">
        <v>9</v>
      </c>
      <c r="J12165">
        <v>10</v>
      </c>
      <c r="K12165">
        <v>15</v>
      </c>
      <c r="L12165">
        <v>44</v>
      </c>
      <c r="M12165" t="s">
        <v>900</v>
      </c>
      <c r="N12165" t="s">
        <v>171</v>
      </c>
      <c r="O12165" t="s">
        <v>799</v>
      </c>
      <c r="Q12165" t="s">
        <v>614</v>
      </c>
      <c r="R12165" t="str">
        <f t="shared" si="683"/>
        <v>Weekday</v>
      </c>
      <c r="S12165" s="27">
        <f t="shared" si="684"/>
        <v>42257</v>
      </c>
      <c r="V12165" t="str">
        <f t="shared" si="685"/>
        <v/>
      </c>
    </row>
    <row r="12166" spans="1:51" x14ac:dyDescent="0.25">
      <c r="A12166" t="s">
        <v>391</v>
      </c>
      <c r="B12166" t="s">
        <v>218</v>
      </c>
      <c r="C12166">
        <v>130175222</v>
      </c>
      <c r="D12166">
        <v>264</v>
      </c>
      <c r="E12166" t="s">
        <v>91</v>
      </c>
      <c r="G12166">
        <v>16.864000000000001</v>
      </c>
      <c r="H12166">
        <v>2013</v>
      </c>
      <c r="I12166">
        <v>1</v>
      </c>
      <c r="J12166">
        <v>17</v>
      </c>
      <c r="K12166">
        <v>14</v>
      </c>
      <c r="L12166">
        <v>25</v>
      </c>
      <c r="M12166" t="s">
        <v>899</v>
      </c>
      <c r="N12166" t="s">
        <v>171</v>
      </c>
      <c r="O12166" t="s">
        <v>799</v>
      </c>
      <c r="Q12166" t="s">
        <v>614</v>
      </c>
      <c r="R12166" t="str">
        <f t="shared" si="683"/>
        <v>Weekday</v>
      </c>
      <c r="S12166" s="27">
        <f t="shared" si="684"/>
        <v>41291</v>
      </c>
      <c r="V12166" t="str">
        <f t="shared" si="685"/>
        <v/>
      </c>
    </row>
    <row r="12167" spans="1:51" x14ac:dyDescent="0.25">
      <c r="A12167" t="s">
        <v>391</v>
      </c>
      <c r="B12167" t="s">
        <v>218</v>
      </c>
      <c r="C12167">
        <v>150605139</v>
      </c>
      <c r="D12167">
        <v>264</v>
      </c>
      <c r="E12167" t="s">
        <v>91</v>
      </c>
      <c r="G12167">
        <v>17.111000000000001</v>
      </c>
      <c r="H12167">
        <v>2015</v>
      </c>
      <c r="I12167">
        <v>2</v>
      </c>
      <c r="J12167">
        <v>28</v>
      </c>
      <c r="K12167">
        <v>11</v>
      </c>
      <c r="L12167">
        <v>50</v>
      </c>
      <c r="M12167" t="s">
        <v>899</v>
      </c>
      <c r="N12167" t="s">
        <v>171</v>
      </c>
      <c r="O12167" t="s">
        <v>799</v>
      </c>
      <c r="Q12167" t="s">
        <v>614</v>
      </c>
      <c r="R12167" t="str">
        <f t="shared" si="683"/>
        <v>Weekend</v>
      </c>
      <c r="S12167" s="27">
        <f t="shared" si="684"/>
        <v>42063</v>
      </c>
      <c r="V12167" t="str">
        <f t="shared" si="685"/>
        <v/>
      </c>
      <c r="AE12167" s="27"/>
      <c r="AO12167" s="27"/>
      <c r="AX12167" s="27"/>
      <c r="AY12167" s="27"/>
    </row>
    <row r="12168" spans="1:51" x14ac:dyDescent="0.25">
      <c r="A12168" t="s">
        <v>391</v>
      </c>
      <c r="B12168" t="s">
        <v>218</v>
      </c>
      <c r="C12168">
        <v>132185002</v>
      </c>
      <c r="D12168">
        <v>264</v>
      </c>
      <c r="E12168" t="s">
        <v>91</v>
      </c>
      <c r="G12168">
        <v>16.954999999999998</v>
      </c>
      <c r="H12168">
        <v>2013</v>
      </c>
      <c r="I12168">
        <v>7</v>
      </c>
      <c r="J12168">
        <v>29</v>
      </c>
      <c r="K12168">
        <v>18</v>
      </c>
      <c r="L12168">
        <v>49</v>
      </c>
      <c r="M12168" t="s">
        <v>900</v>
      </c>
      <c r="N12168" t="s">
        <v>404</v>
      </c>
      <c r="O12168" t="s">
        <v>799</v>
      </c>
      <c r="Q12168" t="s">
        <v>614</v>
      </c>
      <c r="R12168" t="str">
        <f t="shared" si="683"/>
        <v>Weekday</v>
      </c>
      <c r="S12168" s="27">
        <f t="shared" si="684"/>
        <v>41484</v>
      </c>
      <c r="V12168" t="str">
        <f t="shared" si="685"/>
        <v/>
      </c>
      <c r="AE12168" s="27"/>
      <c r="AO12168" s="27"/>
      <c r="AX12168" s="27"/>
      <c r="AY12168" s="27"/>
    </row>
    <row r="12169" spans="1:51" x14ac:dyDescent="0.25">
      <c r="A12169" t="s">
        <v>391</v>
      </c>
      <c r="B12169" t="s">
        <v>218</v>
      </c>
      <c r="C12169">
        <v>140425157</v>
      </c>
      <c r="D12169">
        <v>264</v>
      </c>
      <c r="E12169" t="s">
        <v>91</v>
      </c>
      <c r="G12169">
        <v>17.047000000000001</v>
      </c>
      <c r="H12169">
        <v>2014</v>
      </c>
      <c r="I12169">
        <v>2</v>
      </c>
      <c r="J12169">
        <v>5</v>
      </c>
      <c r="K12169">
        <v>8</v>
      </c>
      <c r="L12169">
        <v>15</v>
      </c>
      <c r="M12169" t="s">
        <v>900</v>
      </c>
      <c r="N12169" t="s">
        <v>404</v>
      </c>
      <c r="O12169" t="s">
        <v>799</v>
      </c>
      <c r="Q12169" t="s">
        <v>614</v>
      </c>
      <c r="R12169" t="str">
        <f t="shared" si="683"/>
        <v>Weekday</v>
      </c>
      <c r="S12169" s="27">
        <f t="shared" si="684"/>
        <v>41675</v>
      </c>
      <c r="V12169" t="str">
        <f t="shared" si="685"/>
        <v/>
      </c>
      <c r="AE12169" s="27"/>
      <c r="AG12169" s="27"/>
      <c r="AX12169" s="27"/>
      <c r="AY12169" s="27"/>
    </row>
    <row r="12170" spans="1:51" x14ac:dyDescent="0.25">
      <c r="A12170" t="s">
        <v>391</v>
      </c>
      <c r="B12170" t="s">
        <v>218</v>
      </c>
      <c r="C12170">
        <v>151155253</v>
      </c>
      <c r="D12170">
        <v>264</v>
      </c>
      <c r="E12170" t="s">
        <v>91</v>
      </c>
      <c r="G12170">
        <v>16.760999999999999</v>
      </c>
      <c r="H12170">
        <v>2015</v>
      </c>
      <c r="I12170">
        <v>4</v>
      </c>
      <c r="J12170">
        <v>22</v>
      </c>
      <c r="K12170">
        <v>20</v>
      </c>
      <c r="L12170">
        <v>59</v>
      </c>
      <c r="M12170" t="s">
        <v>900</v>
      </c>
      <c r="N12170" t="s">
        <v>860</v>
      </c>
      <c r="O12170" t="s">
        <v>1933</v>
      </c>
      <c r="Q12170" t="s">
        <v>616</v>
      </c>
      <c r="R12170" t="str">
        <f t="shared" si="683"/>
        <v>Weekday</v>
      </c>
      <c r="S12170" s="27">
        <f t="shared" si="684"/>
        <v>42116</v>
      </c>
      <c r="V12170" t="str">
        <f t="shared" si="685"/>
        <v/>
      </c>
    </row>
    <row r="12171" spans="1:51" x14ac:dyDescent="0.25">
      <c r="A12171" t="s">
        <v>391</v>
      </c>
      <c r="B12171" t="s">
        <v>218</v>
      </c>
      <c r="C12171">
        <v>130725069</v>
      </c>
      <c r="D12171">
        <v>264</v>
      </c>
      <c r="E12171" t="s">
        <v>91</v>
      </c>
      <c r="G12171">
        <v>16.940999999999999</v>
      </c>
      <c r="H12171">
        <v>2013</v>
      </c>
      <c r="I12171">
        <v>3</v>
      </c>
      <c r="J12171">
        <v>4</v>
      </c>
      <c r="K12171">
        <v>7</v>
      </c>
      <c r="L12171">
        <v>45</v>
      </c>
      <c r="M12171" t="s">
        <v>900</v>
      </c>
      <c r="N12171" t="s">
        <v>860</v>
      </c>
      <c r="O12171" t="s">
        <v>799</v>
      </c>
      <c r="Q12171" t="s">
        <v>614</v>
      </c>
      <c r="R12171" t="str">
        <f t="shared" si="683"/>
        <v>Weekday</v>
      </c>
      <c r="S12171" s="27">
        <f t="shared" si="684"/>
        <v>41337</v>
      </c>
      <c r="V12171" t="str">
        <f t="shared" si="685"/>
        <v/>
      </c>
      <c r="AX12171" s="27"/>
      <c r="AY12171" s="27"/>
    </row>
    <row r="12172" spans="1:51" x14ac:dyDescent="0.25">
      <c r="A12172" t="s">
        <v>391</v>
      </c>
      <c r="B12172" t="s">
        <v>218</v>
      </c>
      <c r="C12172">
        <v>140885081</v>
      </c>
      <c r="D12172">
        <v>264</v>
      </c>
      <c r="E12172" t="s">
        <v>91</v>
      </c>
      <c r="G12172">
        <v>17.376000000000001</v>
      </c>
      <c r="H12172">
        <v>2014</v>
      </c>
      <c r="I12172">
        <v>3</v>
      </c>
      <c r="J12172">
        <v>29</v>
      </c>
      <c r="K12172">
        <v>14</v>
      </c>
      <c r="L12172">
        <v>46</v>
      </c>
      <c r="M12172" t="s">
        <v>900</v>
      </c>
      <c r="N12172" t="s">
        <v>860</v>
      </c>
      <c r="O12172" t="s">
        <v>799</v>
      </c>
      <c r="Q12172" t="s">
        <v>614</v>
      </c>
      <c r="R12172" t="str">
        <f t="shared" si="683"/>
        <v>Weekend</v>
      </c>
      <c r="S12172" s="27">
        <f t="shared" si="684"/>
        <v>41727</v>
      </c>
      <c r="V12172" t="str">
        <f t="shared" si="685"/>
        <v/>
      </c>
      <c r="AX12172" s="27"/>
      <c r="AY12172" s="27"/>
    </row>
    <row r="12173" spans="1:51" x14ac:dyDescent="0.25">
      <c r="A12173" t="s">
        <v>391</v>
      </c>
      <c r="B12173" t="s">
        <v>218</v>
      </c>
      <c r="C12173">
        <v>140065017</v>
      </c>
      <c r="D12173">
        <v>264</v>
      </c>
      <c r="E12173" t="s">
        <v>91</v>
      </c>
      <c r="G12173">
        <v>17.266999999999999</v>
      </c>
      <c r="H12173">
        <v>2014</v>
      </c>
      <c r="I12173">
        <v>1</v>
      </c>
      <c r="J12173">
        <v>6</v>
      </c>
      <c r="K12173">
        <v>2</v>
      </c>
      <c r="L12173">
        <v>20</v>
      </c>
      <c r="M12173" t="s">
        <v>900</v>
      </c>
      <c r="N12173" t="s">
        <v>860</v>
      </c>
      <c r="O12173" t="s">
        <v>799</v>
      </c>
      <c r="Q12173" t="s">
        <v>614</v>
      </c>
      <c r="R12173" t="str">
        <f t="shared" si="683"/>
        <v>Weekday</v>
      </c>
      <c r="S12173" s="27">
        <f t="shared" si="684"/>
        <v>41645</v>
      </c>
      <c r="V12173" t="str">
        <f t="shared" si="685"/>
        <v/>
      </c>
      <c r="AE12173" s="27"/>
      <c r="AG12173" s="27"/>
      <c r="AX12173" s="27"/>
      <c r="AY12173" s="27"/>
    </row>
    <row r="12174" spans="1:51" x14ac:dyDescent="0.25">
      <c r="A12174" t="s">
        <v>391</v>
      </c>
      <c r="B12174" t="s">
        <v>218</v>
      </c>
      <c r="C12174">
        <v>161405285</v>
      </c>
      <c r="D12174">
        <v>264</v>
      </c>
      <c r="E12174" t="s">
        <v>91</v>
      </c>
      <c r="G12174">
        <v>16.829999999999998</v>
      </c>
      <c r="H12174">
        <v>2016</v>
      </c>
      <c r="I12174">
        <v>5</v>
      </c>
      <c r="J12174">
        <v>17</v>
      </c>
      <c r="K12174">
        <v>14</v>
      </c>
      <c r="L12174">
        <v>46</v>
      </c>
      <c r="M12174" t="s">
        <v>900</v>
      </c>
      <c r="N12174" t="s">
        <v>860</v>
      </c>
      <c r="O12174" t="s">
        <v>799</v>
      </c>
      <c r="Q12174" t="s">
        <v>616</v>
      </c>
      <c r="R12174" t="str">
        <f t="shared" si="683"/>
        <v>Weekday</v>
      </c>
      <c r="S12174" s="27">
        <f t="shared" si="684"/>
        <v>42507</v>
      </c>
      <c r="V12174" t="str">
        <f t="shared" si="685"/>
        <v/>
      </c>
      <c r="AO12174" s="27"/>
      <c r="AX12174" s="27"/>
      <c r="AY12174" s="27"/>
    </row>
    <row r="12175" spans="1:51" x14ac:dyDescent="0.25">
      <c r="A12175" t="s">
        <v>391</v>
      </c>
      <c r="B12175" t="s">
        <v>218</v>
      </c>
      <c r="C12175">
        <v>160095229</v>
      </c>
      <c r="D12175">
        <v>264</v>
      </c>
      <c r="E12175" t="s">
        <v>91</v>
      </c>
      <c r="G12175">
        <v>17.510000000000002</v>
      </c>
      <c r="H12175">
        <v>2016</v>
      </c>
      <c r="I12175">
        <v>1</v>
      </c>
      <c r="J12175">
        <v>8</v>
      </c>
      <c r="K12175">
        <v>19</v>
      </c>
      <c r="L12175">
        <v>15</v>
      </c>
      <c r="M12175" t="s">
        <v>900</v>
      </c>
      <c r="N12175" t="s">
        <v>860</v>
      </c>
      <c r="O12175" t="s">
        <v>799</v>
      </c>
      <c r="R12175" t="str">
        <f t="shared" si="683"/>
        <v>Weekday</v>
      </c>
      <c r="S12175" s="27">
        <f t="shared" si="684"/>
        <v>42377</v>
      </c>
      <c r="V12175" t="str">
        <f t="shared" si="685"/>
        <v/>
      </c>
      <c r="AO12175" s="27"/>
      <c r="AX12175" s="27"/>
      <c r="AY12175" s="27"/>
    </row>
    <row r="12176" spans="1:51" x14ac:dyDescent="0.25">
      <c r="A12176" t="s">
        <v>391</v>
      </c>
      <c r="B12176" t="s">
        <v>218</v>
      </c>
      <c r="C12176">
        <v>160735211</v>
      </c>
      <c r="D12176">
        <v>264</v>
      </c>
      <c r="E12176" t="s">
        <v>91</v>
      </c>
      <c r="G12176">
        <v>17.384</v>
      </c>
      <c r="H12176">
        <v>2016</v>
      </c>
      <c r="I12176">
        <v>3</v>
      </c>
      <c r="J12176">
        <v>10</v>
      </c>
      <c r="K12176">
        <v>8</v>
      </c>
      <c r="L12176">
        <v>46</v>
      </c>
      <c r="M12176" t="s">
        <v>900</v>
      </c>
      <c r="N12176" t="s">
        <v>860</v>
      </c>
      <c r="O12176" t="s">
        <v>799</v>
      </c>
      <c r="Q12176" t="s">
        <v>614</v>
      </c>
      <c r="R12176" t="str">
        <f t="shared" si="683"/>
        <v>Weekday</v>
      </c>
      <c r="S12176" s="27">
        <f t="shared" si="684"/>
        <v>42439</v>
      </c>
      <c r="V12176" t="str">
        <f t="shared" si="685"/>
        <v/>
      </c>
      <c r="AE12176" s="27"/>
      <c r="AG12176" s="27"/>
      <c r="AX12176" s="27"/>
      <c r="AY12176" s="27"/>
    </row>
    <row r="12177" spans="1:51" x14ac:dyDescent="0.25">
      <c r="A12177" t="s">
        <v>391</v>
      </c>
      <c r="B12177" t="s">
        <v>218</v>
      </c>
      <c r="C12177">
        <v>152295381</v>
      </c>
      <c r="D12177">
        <v>264</v>
      </c>
      <c r="E12177" t="s">
        <v>91</v>
      </c>
      <c r="G12177">
        <v>16.838000000000001</v>
      </c>
      <c r="H12177">
        <v>2015</v>
      </c>
      <c r="I12177">
        <v>8</v>
      </c>
      <c r="J12177">
        <v>14</v>
      </c>
      <c r="K12177">
        <v>20</v>
      </c>
      <c r="L12177">
        <v>38</v>
      </c>
      <c r="M12177" t="s">
        <v>900</v>
      </c>
      <c r="N12177" t="s">
        <v>860</v>
      </c>
      <c r="O12177" t="s">
        <v>1933</v>
      </c>
      <c r="Q12177" t="s">
        <v>614</v>
      </c>
      <c r="R12177" t="str">
        <f t="shared" si="683"/>
        <v>Weekday</v>
      </c>
      <c r="S12177" s="27">
        <f t="shared" si="684"/>
        <v>42230</v>
      </c>
      <c r="V12177" t="str">
        <f t="shared" si="685"/>
        <v/>
      </c>
      <c r="AX12177" s="27"/>
      <c r="AY12177" s="27"/>
    </row>
    <row r="12178" spans="1:51" x14ac:dyDescent="0.25">
      <c r="A12178" t="s">
        <v>391</v>
      </c>
      <c r="B12178" t="s">
        <v>218</v>
      </c>
      <c r="C12178">
        <v>142565057</v>
      </c>
      <c r="D12178">
        <v>264</v>
      </c>
      <c r="E12178" t="s">
        <v>91</v>
      </c>
      <c r="G12178">
        <v>17.013999999999999</v>
      </c>
      <c r="H12178">
        <v>2014</v>
      </c>
      <c r="I12178">
        <v>9</v>
      </c>
      <c r="J12178">
        <v>7</v>
      </c>
      <c r="K12178">
        <v>18</v>
      </c>
      <c r="L12178">
        <v>20</v>
      </c>
      <c r="M12178" t="s">
        <v>900</v>
      </c>
      <c r="N12178" t="s">
        <v>860</v>
      </c>
      <c r="O12178" t="s">
        <v>799</v>
      </c>
      <c r="Q12178" t="s">
        <v>614</v>
      </c>
      <c r="R12178" t="str">
        <f t="shared" si="683"/>
        <v>Weekend</v>
      </c>
      <c r="S12178" s="27">
        <f t="shared" si="684"/>
        <v>41889</v>
      </c>
      <c r="V12178" t="str">
        <f t="shared" si="685"/>
        <v/>
      </c>
      <c r="AO12178" s="27"/>
      <c r="AX12178" s="27"/>
      <c r="AY12178" s="27"/>
    </row>
    <row r="12179" spans="1:51" x14ac:dyDescent="0.25">
      <c r="A12179" t="s">
        <v>391</v>
      </c>
      <c r="B12179" t="s">
        <v>218</v>
      </c>
      <c r="C12179">
        <v>160605013</v>
      </c>
      <c r="D12179">
        <v>264</v>
      </c>
      <c r="E12179" t="s">
        <v>91</v>
      </c>
      <c r="G12179">
        <v>16.899000000000001</v>
      </c>
      <c r="H12179">
        <v>2016</v>
      </c>
      <c r="I12179">
        <v>2</v>
      </c>
      <c r="J12179">
        <v>28</v>
      </c>
      <c r="K12179">
        <v>3</v>
      </c>
      <c r="L12179">
        <v>15</v>
      </c>
      <c r="M12179" t="s">
        <v>900</v>
      </c>
      <c r="N12179" t="s">
        <v>860</v>
      </c>
      <c r="O12179" t="s">
        <v>799</v>
      </c>
      <c r="Q12179" t="s">
        <v>614</v>
      </c>
      <c r="R12179" t="str">
        <f t="shared" si="683"/>
        <v>Weekend</v>
      </c>
      <c r="S12179" s="27">
        <f t="shared" si="684"/>
        <v>42428</v>
      </c>
      <c r="V12179" t="str">
        <f t="shared" si="685"/>
        <v/>
      </c>
      <c r="AO12179" s="27"/>
      <c r="AX12179" s="27"/>
      <c r="AY12179" s="27"/>
    </row>
    <row r="12180" spans="1:51" x14ac:dyDescent="0.25">
      <c r="A12180" t="s">
        <v>391</v>
      </c>
      <c r="B12180" t="s">
        <v>218</v>
      </c>
      <c r="C12180">
        <v>141395056</v>
      </c>
      <c r="D12180">
        <v>264</v>
      </c>
      <c r="E12180" t="s">
        <v>91</v>
      </c>
      <c r="G12180">
        <v>16.683</v>
      </c>
      <c r="H12180">
        <v>2014</v>
      </c>
      <c r="I12180">
        <v>5</v>
      </c>
      <c r="J12180">
        <v>17</v>
      </c>
      <c r="K12180">
        <v>1</v>
      </c>
      <c r="L12180">
        <v>49</v>
      </c>
      <c r="M12180" t="s">
        <v>900</v>
      </c>
      <c r="N12180" t="s">
        <v>860</v>
      </c>
      <c r="O12180" t="s">
        <v>799</v>
      </c>
      <c r="Q12180" t="s">
        <v>616</v>
      </c>
      <c r="R12180" t="str">
        <f t="shared" si="683"/>
        <v>Weekend</v>
      </c>
      <c r="S12180" s="27">
        <f t="shared" si="684"/>
        <v>41776</v>
      </c>
      <c r="V12180" t="str">
        <f t="shared" si="685"/>
        <v/>
      </c>
      <c r="AE12180" s="27"/>
      <c r="AG12180" s="27"/>
      <c r="AX12180" s="27"/>
      <c r="AY12180" s="27"/>
    </row>
    <row r="12181" spans="1:51" x14ac:dyDescent="0.25">
      <c r="A12181" t="s">
        <v>391</v>
      </c>
      <c r="B12181" t="s">
        <v>218</v>
      </c>
      <c r="C12181">
        <v>160575242</v>
      </c>
      <c r="D12181">
        <v>264</v>
      </c>
      <c r="E12181" t="s">
        <v>91</v>
      </c>
      <c r="G12181">
        <v>16.878</v>
      </c>
      <c r="H12181">
        <v>2016</v>
      </c>
      <c r="I12181">
        <v>2</v>
      </c>
      <c r="J12181">
        <v>13</v>
      </c>
      <c r="K12181">
        <v>10</v>
      </c>
      <c r="L12181">
        <v>49</v>
      </c>
      <c r="M12181" t="s">
        <v>900</v>
      </c>
      <c r="N12181" t="s">
        <v>860</v>
      </c>
      <c r="O12181" t="s">
        <v>799</v>
      </c>
      <c r="Q12181" t="s">
        <v>614</v>
      </c>
      <c r="R12181" t="str">
        <f t="shared" si="683"/>
        <v>Weekend</v>
      </c>
      <c r="S12181" s="27">
        <f t="shared" si="684"/>
        <v>42413</v>
      </c>
      <c r="V12181" t="str">
        <f t="shared" si="685"/>
        <v/>
      </c>
      <c r="AE12181" s="27"/>
      <c r="AG12181" s="27"/>
      <c r="AX12181" s="27"/>
      <c r="AY12181" s="27"/>
    </row>
    <row r="12182" spans="1:51" x14ac:dyDescent="0.25">
      <c r="A12182" t="s">
        <v>391</v>
      </c>
      <c r="B12182" t="s">
        <v>218</v>
      </c>
      <c r="C12182">
        <v>152245006</v>
      </c>
      <c r="D12182">
        <v>264</v>
      </c>
      <c r="E12182" t="s">
        <v>91</v>
      </c>
      <c r="G12182">
        <v>17.169</v>
      </c>
      <c r="H12182">
        <v>2015</v>
      </c>
      <c r="I12182">
        <v>8</v>
      </c>
      <c r="J12182">
        <v>10</v>
      </c>
      <c r="K12182">
        <v>22</v>
      </c>
      <c r="L12182">
        <v>45</v>
      </c>
      <c r="M12182" t="s">
        <v>900</v>
      </c>
      <c r="N12182" t="s">
        <v>860</v>
      </c>
      <c r="O12182" t="s">
        <v>1933</v>
      </c>
      <c r="Q12182" t="s">
        <v>614</v>
      </c>
      <c r="R12182" t="str">
        <f t="shared" si="683"/>
        <v>Weekday</v>
      </c>
      <c r="S12182" s="27">
        <f t="shared" si="684"/>
        <v>42226</v>
      </c>
      <c r="V12182" t="str">
        <f t="shared" si="685"/>
        <v/>
      </c>
      <c r="AO12182" s="27"/>
      <c r="AX12182" s="27"/>
      <c r="AY12182" s="27"/>
    </row>
    <row r="12183" spans="1:51" x14ac:dyDescent="0.25">
      <c r="A12183" t="s">
        <v>391</v>
      </c>
      <c r="B12183" t="s">
        <v>218</v>
      </c>
      <c r="C12183">
        <v>152135058</v>
      </c>
      <c r="D12183">
        <v>264</v>
      </c>
      <c r="E12183" t="s">
        <v>91</v>
      </c>
      <c r="G12183">
        <v>17.062999999999999</v>
      </c>
      <c r="H12183">
        <v>2015</v>
      </c>
      <c r="I12183">
        <v>7</v>
      </c>
      <c r="J12183">
        <v>31</v>
      </c>
      <c r="K12183">
        <v>23</v>
      </c>
      <c r="L12183">
        <v>47</v>
      </c>
      <c r="M12183" t="s">
        <v>900</v>
      </c>
      <c r="N12183" t="s">
        <v>171</v>
      </c>
      <c r="O12183" t="s">
        <v>1933</v>
      </c>
      <c r="Q12183" t="s">
        <v>614</v>
      </c>
      <c r="R12183" t="str">
        <f t="shared" si="683"/>
        <v>Weekday</v>
      </c>
      <c r="S12183" s="27">
        <f t="shared" si="684"/>
        <v>42216</v>
      </c>
      <c r="V12183" t="str">
        <f t="shared" si="685"/>
        <v/>
      </c>
      <c r="AE12183" s="27"/>
      <c r="AG12183" s="27"/>
      <c r="AX12183" s="27"/>
      <c r="AY12183" s="27"/>
    </row>
    <row r="12184" spans="1:51" x14ac:dyDescent="0.25">
      <c r="A12184" t="s">
        <v>391</v>
      </c>
      <c r="B12184" t="s">
        <v>218</v>
      </c>
      <c r="C12184">
        <v>160565009</v>
      </c>
      <c r="D12184">
        <v>264</v>
      </c>
      <c r="E12184" t="s">
        <v>91</v>
      </c>
      <c r="G12184">
        <v>16.934000000000001</v>
      </c>
      <c r="H12184">
        <v>2016</v>
      </c>
      <c r="I12184">
        <v>2</v>
      </c>
      <c r="J12184">
        <v>21</v>
      </c>
      <c r="K12184">
        <v>1</v>
      </c>
      <c r="L12184">
        <v>35</v>
      </c>
      <c r="M12184" t="s">
        <v>900</v>
      </c>
      <c r="N12184" t="s">
        <v>860</v>
      </c>
      <c r="O12184" t="s">
        <v>799</v>
      </c>
      <c r="Q12184" t="s">
        <v>614</v>
      </c>
      <c r="R12184" t="str">
        <f t="shared" si="683"/>
        <v>Weekend</v>
      </c>
      <c r="S12184" s="27">
        <f t="shared" si="684"/>
        <v>42421</v>
      </c>
      <c r="V12184" t="str">
        <f t="shared" si="685"/>
        <v/>
      </c>
      <c r="AO12184" s="27"/>
      <c r="AX12184" s="27"/>
      <c r="AY12184" s="27"/>
    </row>
    <row r="12185" spans="1:51" x14ac:dyDescent="0.25">
      <c r="A12185" t="s">
        <v>391</v>
      </c>
      <c r="B12185" t="s">
        <v>218</v>
      </c>
      <c r="C12185">
        <v>151845091</v>
      </c>
      <c r="D12185">
        <v>264</v>
      </c>
      <c r="E12185" t="s">
        <v>91</v>
      </c>
      <c r="G12185">
        <v>16.841000000000001</v>
      </c>
      <c r="H12185">
        <v>2015</v>
      </c>
      <c r="I12185">
        <v>7</v>
      </c>
      <c r="J12185">
        <v>1</v>
      </c>
      <c r="K12185">
        <v>21</v>
      </c>
      <c r="L12185">
        <v>43</v>
      </c>
      <c r="M12185" t="s">
        <v>900</v>
      </c>
      <c r="N12185" t="s">
        <v>860</v>
      </c>
      <c r="O12185" t="s">
        <v>1933</v>
      </c>
      <c r="Q12185" t="s">
        <v>614</v>
      </c>
      <c r="R12185" t="str">
        <f t="shared" si="683"/>
        <v>Weekday</v>
      </c>
      <c r="S12185" s="27">
        <f t="shared" si="684"/>
        <v>42186</v>
      </c>
      <c r="V12185" t="str">
        <f t="shared" si="685"/>
        <v/>
      </c>
      <c r="AE12185" s="27"/>
      <c r="AG12185" s="27"/>
      <c r="AX12185" s="27"/>
      <c r="AY12185" s="27"/>
    </row>
    <row r="12186" spans="1:51" x14ac:dyDescent="0.25">
      <c r="A12186" t="s">
        <v>391</v>
      </c>
      <c r="B12186" t="s">
        <v>218</v>
      </c>
      <c r="C12186">
        <v>150885200</v>
      </c>
      <c r="D12186">
        <v>264</v>
      </c>
      <c r="E12186" t="s">
        <v>91</v>
      </c>
      <c r="G12186">
        <v>16.853999999999999</v>
      </c>
      <c r="H12186">
        <v>2015</v>
      </c>
      <c r="I12186">
        <v>3</v>
      </c>
      <c r="J12186">
        <v>25</v>
      </c>
      <c r="K12186">
        <v>22</v>
      </c>
      <c r="L12186">
        <v>25</v>
      </c>
      <c r="M12186" t="s">
        <v>899</v>
      </c>
      <c r="N12186" t="s">
        <v>860</v>
      </c>
      <c r="O12186" t="s">
        <v>1933</v>
      </c>
      <c r="Q12186" t="s">
        <v>614</v>
      </c>
      <c r="R12186" t="str">
        <f t="shared" si="683"/>
        <v>Weekday</v>
      </c>
      <c r="S12186" s="27">
        <f t="shared" si="684"/>
        <v>42088</v>
      </c>
      <c r="V12186" t="str">
        <f t="shared" si="685"/>
        <v/>
      </c>
      <c r="AE12186" s="27"/>
      <c r="AO12186" s="27"/>
      <c r="AX12186" s="27"/>
      <c r="AY12186" s="27"/>
    </row>
    <row r="12187" spans="1:51" x14ac:dyDescent="0.25">
      <c r="A12187" t="s">
        <v>391</v>
      </c>
      <c r="B12187" t="s">
        <v>218</v>
      </c>
      <c r="C12187">
        <v>153445046</v>
      </c>
      <c r="D12187">
        <v>264</v>
      </c>
      <c r="E12187" t="s">
        <v>91</v>
      </c>
      <c r="G12187">
        <v>16.718</v>
      </c>
      <c r="H12187">
        <v>2015</v>
      </c>
      <c r="I12187">
        <v>12</v>
      </c>
      <c r="J12187">
        <v>5</v>
      </c>
      <c r="K12187">
        <v>5</v>
      </c>
      <c r="L12187">
        <v>45</v>
      </c>
      <c r="M12187" t="s">
        <v>900</v>
      </c>
      <c r="N12187" t="s">
        <v>860</v>
      </c>
      <c r="O12187" t="s">
        <v>799</v>
      </c>
      <c r="Q12187" t="s">
        <v>616</v>
      </c>
      <c r="R12187" t="str">
        <f t="shared" si="683"/>
        <v>Weekend</v>
      </c>
      <c r="S12187" s="27">
        <f t="shared" si="684"/>
        <v>42343</v>
      </c>
      <c r="V12187" t="str">
        <f t="shared" si="685"/>
        <v/>
      </c>
      <c r="AE12187" s="27"/>
      <c r="AG12187" s="27"/>
      <c r="AX12187" s="27"/>
      <c r="AY12187" s="27"/>
    </row>
    <row r="12188" spans="1:51" x14ac:dyDescent="0.25">
      <c r="A12188" t="s">
        <v>391</v>
      </c>
      <c r="B12188" t="s">
        <v>218</v>
      </c>
      <c r="C12188">
        <v>151175002</v>
      </c>
      <c r="D12188">
        <v>264</v>
      </c>
      <c r="E12188" t="s">
        <v>91</v>
      </c>
      <c r="G12188">
        <v>16.867000000000001</v>
      </c>
      <c r="H12188">
        <v>2015</v>
      </c>
      <c r="I12188">
        <v>4</v>
      </c>
      <c r="J12188">
        <v>17</v>
      </c>
      <c r="K12188">
        <v>9</v>
      </c>
      <c r="L12188">
        <v>45</v>
      </c>
      <c r="M12188" t="s">
        <v>899</v>
      </c>
      <c r="N12188" t="s">
        <v>171</v>
      </c>
      <c r="O12188" t="s">
        <v>799</v>
      </c>
      <c r="Q12188" t="s">
        <v>614</v>
      </c>
      <c r="R12188" t="str">
        <f t="shared" si="683"/>
        <v>Weekday</v>
      </c>
      <c r="S12188" s="27">
        <f t="shared" si="684"/>
        <v>42111</v>
      </c>
      <c r="V12188" t="str">
        <f t="shared" si="685"/>
        <v/>
      </c>
    </row>
    <row r="12189" spans="1:51" x14ac:dyDescent="0.25">
      <c r="A12189" t="s">
        <v>391</v>
      </c>
      <c r="B12189" t="s">
        <v>218</v>
      </c>
      <c r="C12189">
        <v>162105097</v>
      </c>
      <c r="D12189">
        <v>264</v>
      </c>
      <c r="E12189" t="s">
        <v>91</v>
      </c>
      <c r="G12189">
        <v>16.890999999999998</v>
      </c>
      <c r="H12189">
        <v>2016</v>
      </c>
      <c r="I12189">
        <v>7</v>
      </c>
      <c r="J12189">
        <v>26</v>
      </c>
      <c r="K12189">
        <v>10</v>
      </c>
      <c r="L12189">
        <v>56</v>
      </c>
      <c r="M12189" t="s">
        <v>900</v>
      </c>
      <c r="N12189" t="s">
        <v>171</v>
      </c>
      <c r="O12189" t="s">
        <v>799</v>
      </c>
      <c r="Q12189" t="s">
        <v>614</v>
      </c>
      <c r="R12189" t="str">
        <f t="shared" si="683"/>
        <v>Weekday</v>
      </c>
      <c r="S12189" s="27">
        <f t="shared" si="684"/>
        <v>42577</v>
      </c>
      <c r="V12189" t="str">
        <f t="shared" si="685"/>
        <v/>
      </c>
      <c r="AE12189" s="27"/>
      <c r="AO12189" s="27"/>
      <c r="AX12189" s="27"/>
      <c r="AY12189" s="27"/>
    </row>
    <row r="12190" spans="1:51" x14ac:dyDescent="0.25">
      <c r="A12190" t="s">
        <v>391</v>
      </c>
      <c r="B12190" t="s">
        <v>218</v>
      </c>
      <c r="C12190">
        <v>161975031</v>
      </c>
      <c r="D12190">
        <v>264</v>
      </c>
      <c r="E12190" t="s">
        <v>91</v>
      </c>
      <c r="G12190">
        <v>16.841999999999999</v>
      </c>
      <c r="H12190">
        <v>2016</v>
      </c>
      <c r="I12190">
        <v>7</v>
      </c>
      <c r="J12190">
        <v>15</v>
      </c>
      <c r="K12190">
        <v>0</v>
      </c>
      <c r="L12190">
        <v>24</v>
      </c>
      <c r="M12190" t="s">
        <v>899</v>
      </c>
      <c r="N12190" t="s">
        <v>171</v>
      </c>
      <c r="O12190" t="s">
        <v>799</v>
      </c>
      <c r="Q12190" t="s">
        <v>614</v>
      </c>
      <c r="R12190" t="str">
        <f t="shared" si="683"/>
        <v>Weekday</v>
      </c>
      <c r="S12190" s="27">
        <f t="shared" si="684"/>
        <v>42566</v>
      </c>
      <c r="V12190" t="str">
        <f t="shared" si="685"/>
        <v/>
      </c>
    </row>
    <row r="12191" spans="1:51" x14ac:dyDescent="0.25">
      <c r="A12191" t="s">
        <v>391</v>
      </c>
      <c r="B12191" t="s">
        <v>218</v>
      </c>
      <c r="C12191">
        <v>161835121</v>
      </c>
      <c r="D12191">
        <v>264</v>
      </c>
      <c r="E12191" t="s">
        <v>91</v>
      </c>
      <c r="G12191">
        <v>17.327000000000002</v>
      </c>
      <c r="H12191">
        <v>2016</v>
      </c>
      <c r="I12191">
        <v>6</v>
      </c>
      <c r="J12191">
        <v>29</v>
      </c>
      <c r="K12191">
        <v>17</v>
      </c>
      <c r="L12191">
        <v>35</v>
      </c>
      <c r="M12191" t="s">
        <v>900</v>
      </c>
      <c r="N12191" t="s">
        <v>860</v>
      </c>
      <c r="O12191" t="s">
        <v>799</v>
      </c>
      <c r="Q12191" t="s">
        <v>614</v>
      </c>
      <c r="R12191" t="str">
        <f t="shared" si="683"/>
        <v>Weekday</v>
      </c>
      <c r="S12191" s="27">
        <f t="shared" si="684"/>
        <v>42550</v>
      </c>
      <c r="V12191" t="str">
        <f t="shared" si="685"/>
        <v/>
      </c>
      <c r="AE12191" s="27"/>
      <c r="AG12191" s="27"/>
      <c r="AX12191" s="27"/>
      <c r="AY12191" s="27"/>
    </row>
    <row r="12192" spans="1:51" x14ac:dyDescent="0.25">
      <c r="A12192" t="s">
        <v>391</v>
      </c>
      <c r="B12192" t="s">
        <v>218</v>
      </c>
      <c r="C12192">
        <v>173515163</v>
      </c>
      <c r="D12192">
        <v>264</v>
      </c>
      <c r="E12192" t="s">
        <v>91</v>
      </c>
      <c r="G12192">
        <v>16.693000000000001</v>
      </c>
      <c r="H12192">
        <v>2017</v>
      </c>
      <c r="I12192">
        <v>12</v>
      </c>
      <c r="J12192">
        <v>15</v>
      </c>
      <c r="K12192">
        <v>18</v>
      </c>
      <c r="L12192">
        <v>7</v>
      </c>
      <c r="M12192" t="s">
        <v>899</v>
      </c>
      <c r="N12192" t="s">
        <v>860</v>
      </c>
      <c r="O12192" t="s">
        <v>799</v>
      </c>
      <c r="Q12192" t="s">
        <v>616</v>
      </c>
      <c r="R12192" t="str">
        <f t="shared" si="683"/>
        <v>Weekday</v>
      </c>
      <c r="S12192" s="27">
        <f t="shared" si="684"/>
        <v>43084</v>
      </c>
      <c r="V12192" t="str">
        <f t="shared" si="685"/>
        <v/>
      </c>
      <c r="AE12192" s="27"/>
      <c r="AG12192" s="27"/>
      <c r="AX12192" s="27"/>
      <c r="AY12192" s="27"/>
    </row>
    <row r="12193" spans="1:51" x14ac:dyDescent="0.25">
      <c r="A12193" t="s">
        <v>391</v>
      </c>
      <c r="B12193" t="s">
        <v>218</v>
      </c>
      <c r="C12193">
        <v>170725016</v>
      </c>
      <c r="D12193">
        <v>264</v>
      </c>
      <c r="E12193" t="s">
        <v>91</v>
      </c>
      <c r="G12193">
        <v>16.713999999999999</v>
      </c>
      <c r="H12193">
        <v>2017</v>
      </c>
      <c r="I12193">
        <v>3</v>
      </c>
      <c r="J12193">
        <v>9</v>
      </c>
      <c r="K12193">
        <v>17</v>
      </c>
      <c r="L12193">
        <v>40</v>
      </c>
      <c r="M12193" t="s">
        <v>900</v>
      </c>
      <c r="N12193" t="s">
        <v>860</v>
      </c>
      <c r="O12193" t="s">
        <v>799</v>
      </c>
      <c r="Q12193" t="s">
        <v>616</v>
      </c>
      <c r="R12193" t="str">
        <f t="shared" si="683"/>
        <v>Weekday</v>
      </c>
      <c r="S12193" s="27">
        <f t="shared" si="684"/>
        <v>42803</v>
      </c>
      <c r="V12193" t="str">
        <f t="shared" si="685"/>
        <v/>
      </c>
      <c r="AO12193" s="27"/>
      <c r="AX12193" s="27"/>
      <c r="AY12193" s="27"/>
    </row>
    <row r="12194" spans="1:51" x14ac:dyDescent="0.25">
      <c r="A12194" t="s">
        <v>391</v>
      </c>
      <c r="B12194" t="s">
        <v>218</v>
      </c>
      <c r="C12194">
        <v>170325215</v>
      </c>
      <c r="D12194">
        <v>264</v>
      </c>
      <c r="E12194" t="s">
        <v>91</v>
      </c>
      <c r="G12194">
        <v>16.715</v>
      </c>
      <c r="H12194">
        <v>2017</v>
      </c>
      <c r="I12194">
        <v>1</v>
      </c>
      <c r="J12194">
        <v>31</v>
      </c>
      <c r="K12194">
        <v>7</v>
      </c>
      <c r="L12194">
        <v>3</v>
      </c>
      <c r="M12194" t="s">
        <v>900</v>
      </c>
      <c r="N12194" t="s">
        <v>860</v>
      </c>
      <c r="O12194" t="s">
        <v>799</v>
      </c>
      <c r="Q12194" t="s">
        <v>616</v>
      </c>
      <c r="R12194" t="str">
        <f t="shared" si="683"/>
        <v>Weekday</v>
      </c>
      <c r="S12194" s="27">
        <f t="shared" si="684"/>
        <v>42766</v>
      </c>
      <c r="V12194" t="str">
        <f t="shared" si="685"/>
        <v/>
      </c>
      <c r="AE12194" s="27"/>
      <c r="AG12194" s="27"/>
      <c r="AX12194" s="27"/>
      <c r="AY12194" s="27"/>
    </row>
    <row r="12195" spans="1:51" x14ac:dyDescent="0.25">
      <c r="A12195" t="s">
        <v>391</v>
      </c>
      <c r="B12195" t="s">
        <v>218</v>
      </c>
      <c r="C12195">
        <v>163315006</v>
      </c>
      <c r="D12195">
        <v>264</v>
      </c>
      <c r="E12195" t="s">
        <v>91</v>
      </c>
      <c r="G12195">
        <v>16.725999999999999</v>
      </c>
      <c r="H12195">
        <v>2016</v>
      </c>
      <c r="I12195">
        <v>11</v>
      </c>
      <c r="J12195">
        <v>25</v>
      </c>
      <c r="K12195">
        <v>23</v>
      </c>
      <c r="L12195">
        <v>5</v>
      </c>
      <c r="M12195" t="s">
        <v>900</v>
      </c>
      <c r="N12195" t="s">
        <v>860</v>
      </c>
      <c r="O12195" t="s">
        <v>799</v>
      </c>
      <c r="Q12195" t="s">
        <v>616</v>
      </c>
      <c r="R12195" t="str">
        <f t="shared" si="683"/>
        <v>Weekday</v>
      </c>
      <c r="S12195" s="27">
        <f t="shared" si="684"/>
        <v>42699</v>
      </c>
      <c r="V12195" t="str">
        <f t="shared" si="685"/>
        <v/>
      </c>
      <c r="AE12195" s="27"/>
      <c r="AG12195" s="27"/>
      <c r="AX12195" s="27"/>
      <c r="AY12195" s="27"/>
    </row>
    <row r="12196" spans="1:51" x14ac:dyDescent="0.25">
      <c r="A12196" t="s">
        <v>391</v>
      </c>
      <c r="B12196" t="s">
        <v>218</v>
      </c>
      <c r="C12196">
        <v>171735440</v>
      </c>
      <c r="D12196">
        <v>264</v>
      </c>
      <c r="E12196" t="s">
        <v>91</v>
      </c>
      <c r="G12196">
        <v>16.742000000000001</v>
      </c>
      <c r="H12196">
        <v>2017</v>
      </c>
      <c r="I12196">
        <v>6</v>
      </c>
      <c r="J12196">
        <v>15</v>
      </c>
      <c r="K12196">
        <v>16</v>
      </c>
      <c r="L12196">
        <v>16</v>
      </c>
      <c r="M12196" t="s">
        <v>900</v>
      </c>
      <c r="N12196" t="s">
        <v>404</v>
      </c>
      <c r="O12196" t="s">
        <v>799</v>
      </c>
      <c r="Q12196" t="s">
        <v>616</v>
      </c>
      <c r="R12196" t="str">
        <f t="shared" si="683"/>
        <v>Weekday</v>
      </c>
      <c r="S12196" s="27">
        <f t="shared" si="684"/>
        <v>42901</v>
      </c>
      <c r="V12196" t="str">
        <f t="shared" si="685"/>
        <v/>
      </c>
      <c r="AE12196" s="27"/>
      <c r="AG12196" s="27"/>
      <c r="AX12196" s="27"/>
      <c r="AY12196" s="27"/>
    </row>
    <row r="12197" spans="1:51" x14ac:dyDescent="0.25">
      <c r="A12197" t="s">
        <v>391</v>
      </c>
      <c r="B12197" t="s">
        <v>218</v>
      </c>
      <c r="C12197">
        <v>163645390</v>
      </c>
      <c r="D12197">
        <v>264</v>
      </c>
      <c r="E12197" t="s">
        <v>91</v>
      </c>
      <c r="G12197">
        <v>16.753</v>
      </c>
      <c r="H12197">
        <v>2016</v>
      </c>
      <c r="I12197">
        <v>12</v>
      </c>
      <c r="J12197">
        <v>19</v>
      </c>
      <c r="K12197">
        <v>17</v>
      </c>
      <c r="L12197">
        <v>28</v>
      </c>
      <c r="M12197" t="s">
        <v>900</v>
      </c>
      <c r="N12197" t="s">
        <v>860</v>
      </c>
      <c r="O12197" t="s">
        <v>799</v>
      </c>
      <c r="Q12197" t="s">
        <v>616</v>
      </c>
      <c r="R12197" t="str">
        <f t="shared" si="683"/>
        <v>Weekday</v>
      </c>
      <c r="S12197" s="27">
        <f t="shared" si="684"/>
        <v>42723</v>
      </c>
      <c r="V12197" t="str">
        <f t="shared" si="685"/>
        <v/>
      </c>
      <c r="AE12197" s="27"/>
      <c r="AG12197" s="27"/>
      <c r="AX12197" s="27"/>
      <c r="AY12197" s="27"/>
    </row>
    <row r="12198" spans="1:51" x14ac:dyDescent="0.25">
      <c r="A12198" t="s">
        <v>391</v>
      </c>
      <c r="S12198" s="27"/>
      <c r="V12198" t="str">
        <f t="shared" si="685"/>
        <v/>
      </c>
      <c r="AE12198" s="27"/>
      <c r="AG12198" s="27"/>
      <c r="AX12198" s="27"/>
      <c r="AY12198" s="27"/>
    </row>
    <row r="12199" spans="1:51" x14ac:dyDescent="0.25">
      <c r="A12199" t="s">
        <v>391</v>
      </c>
      <c r="B12199" t="s">
        <v>218</v>
      </c>
      <c r="C12199">
        <v>170045389</v>
      </c>
      <c r="D12199">
        <v>264</v>
      </c>
      <c r="E12199" t="s">
        <v>91</v>
      </c>
      <c r="G12199">
        <v>16.760000000000002</v>
      </c>
      <c r="H12199">
        <v>2017</v>
      </c>
      <c r="I12199">
        <v>1</v>
      </c>
      <c r="J12199">
        <v>3</v>
      </c>
      <c r="K12199">
        <v>17</v>
      </c>
      <c r="L12199">
        <v>30</v>
      </c>
      <c r="M12199" t="s">
        <v>900</v>
      </c>
      <c r="N12199" t="s">
        <v>171</v>
      </c>
      <c r="O12199" t="s">
        <v>799</v>
      </c>
      <c r="Q12199" t="s">
        <v>616</v>
      </c>
      <c r="R12199" t="str">
        <f t="shared" si="683"/>
        <v>Weekday</v>
      </c>
      <c r="S12199" s="27">
        <f t="shared" si="684"/>
        <v>42738</v>
      </c>
      <c r="V12199" t="str">
        <f t="shared" si="685"/>
        <v/>
      </c>
      <c r="AE12199" s="27"/>
      <c r="AG12199" s="27"/>
      <c r="AX12199" s="27"/>
      <c r="AY12199" s="27"/>
    </row>
    <row r="12200" spans="1:51" x14ac:dyDescent="0.25">
      <c r="A12200" t="s">
        <v>391</v>
      </c>
      <c r="S12200" s="27"/>
      <c r="V12200" t="str">
        <f t="shared" si="685"/>
        <v/>
      </c>
      <c r="AX12200" s="27"/>
      <c r="AY12200" s="27"/>
    </row>
    <row r="12201" spans="1:51" x14ac:dyDescent="0.25">
      <c r="A12201" t="s">
        <v>391</v>
      </c>
      <c r="B12201" t="s">
        <v>218</v>
      </c>
      <c r="C12201">
        <v>130835070</v>
      </c>
      <c r="D12201">
        <v>264</v>
      </c>
      <c r="E12201" t="s">
        <v>91</v>
      </c>
      <c r="G12201">
        <v>16.948</v>
      </c>
      <c r="H12201">
        <v>2013</v>
      </c>
      <c r="I12201">
        <v>3</v>
      </c>
      <c r="J12201">
        <v>16</v>
      </c>
      <c r="K12201">
        <v>22</v>
      </c>
      <c r="L12201">
        <v>45</v>
      </c>
      <c r="M12201" t="s">
        <v>900</v>
      </c>
      <c r="N12201" t="s">
        <v>171</v>
      </c>
      <c r="O12201" t="s">
        <v>799</v>
      </c>
      <c r="Q12201" t="s">
        <v>614</v>
      </c>
      <c r="R12201" t="str">
        <f t="shared" si="683"/>
        <v>Weekend</v>
      </c>
      <c r="S12201" s="27">
        <f t="shared" si="684"/>
        <v>41349</v>
      </c>
      <c r="V12201" t="str">
        <f t="shared" si="685"/>
        <v/>
      </c>
      <c r="AX12201" s="27"/>
      <c r="AY12201" s="27"/>
    </row>
    <row r="12202" spans="1:51" x14ac:dyDescent="0.25">
      <c r="A12202" t="s">
        <v>391</v>
      </c>
      <c r="B12202" t="s">
        <v>218</v>
      </c>
      <c r="C12202">
        <v>163205154</v>
      </c>
      <c r="D12202">
        <v>264</v>
      </c>
      <c r="E12202" t="s">
        <v>91</v>
      </c>
      <c r="G12202">
        <v>16.838000000000001</v>
      </c>
      <c r="H12202">
        <v>2016</v>
      </c>
      <c r="I12202">
        <v>11</v>
      </c>
      <c r="J12202">
        <v>9</v>
      </c>
      <c r="K12202">
        <v>8</v>
      </c>
      <c r="L12202">
        <v>0</v>
      </c>
      <c r="M12202" t="s">
        <v>900</v>
      </c>
      <c r="N12202" t="s">
        <v>171</v>
      </c>
      <c r="O12202" t="s">
        <v>799</v>
      </c>
      <c r="Q12202" t="s">
        <v>614</v>
      </c>
      <c r="R12202" t="str">
        <f t="shared" si="683"/>
        <v>Weekday</v>
      </c>
      <c r="S12202" s="27">
        <f t="shared" si="684"/>
        <v>42683</v>
      </c>
      <c r="V12202" t="str">
        <f t="shared" si="685"/>
        <v/>
      </c>
      <c r="AE12202" s="27"/>
      <c r="AG12202" s="27"/>
      <c r="AX12202" s="27"/>
      <c r="AY12202" s="27"/>
    </row>
    <row r="12203" spans="1:51" x14ac:dyDescent="0.25">
      <c r="A12203" t="s">
        <v>391</v>
      </c>
      <c r="B12203" t="s">
        <v>218</v>
      </c>
      <c r="C12203">
        <v>163215097</v>
      </c>
      <c r="D12203">
        <v>264</v>
      </c>
      <c r="E12203" t="s">
        <v>91</v>
      </c>
      <c r="G12203">
        <v>16.841000000000001</v>
      </c>
      <c r="H12203">
        <v>2016</v>
      </c>
      <c r="I12203">
        <v>11</v>
      </c>
      <c r="J12203">
        <v>14</v>
      </c>
      <c r="K12203">
        <v>8</v>
      </c>
      <c r="L12203">
        <v>42</v>
      </c>
      <c r="M12203" t="s">
        <v>900</v>
      </c>
      <c r="N12203" t="s">
        <v>171</v>
      </c>
      <c r="O12203" t="s">
        <v>799</v>
      </c>
      <c r="Q12203" t="s">
        <v>614</v>
      </c>
      <c r="R12203" t="str">
        <f t="shared" si="683"/>
        <v>Weekday</v>
      </c>
      <c r="S12203" s="27">
        <f t="shared" si="684"/>
        <v>42688</v>
      </c>
      <c r="V12203" t="str">
        <f t="shared" si="685"/>
        <v/>
      </c>
      <c r="AE12203" s="27"/>
      <c r="AG12203" s="27"/>
      <c r="AX12203" s="27"/>
      <c r="AY12203" s="27"/>
    </row>
    <row r="12204" spans="1:51" x14ac:dyDescent="0.25">
      <c r="A12204" t="s">
        <v>391</v>
      </c>
      <c r="B12204" t="s">
        <v>218</v>
      </c>
      <c r="C12204">
        <v>171785358</v>
      </c>
      <c r="D12204">
        <v>264</v>
      </c>
      <c r="E12204" t="s">
        <v>91</v>
      </c>
      <c r="G12204">
        <v>16.847000000000001</v>
      </c>
      <c r="H12204">
        <v>2017</v>
      </c>
      <c r="I12204">
        <v>6</v>
      </c>
      <c r="J12204">
        <v>27</v>
      </c>
      <c r="K12204">
        <v>17</v>
      </c>
      <c r="L12204">
        <v>34</v>
      </c>
      <c r="M12204" t="s">
        <v>900</v>
      </c>
      <c r="N12204" t="s">
        <v>860</v>
      </c>
      <c r="O12204" t="s">
        <v>799</v>
      </c>
      <c r="Q12204" t="s">
        <v>614</v>
      </c>
      <c r="R12204" t="str">
        <f t="shared" si="683"/>
        <v>Weekday</v>
      </c>
      <c r="S12204" s="27">
        <f t="shared" si="684"/>
        <v>42913</v>
      </c>
      <c r="V12204" t="str">
        <f t="shared" si="685"/>
        <v/>
      </c>
    </row>
    <row r="12205" spans="1:51" x14ac:dyDescent="0.25">
      <c r="A12205" t="s">
        <v>391</v>
      </c>
      <c r="B12205" t="s">
        <v>218</v>
      </c>
      <c r="C12205">
        <v>171535037</v>
      </c>
      <c r="D12205">
        <v>264</v>
      </c>
      <c r="E12205" t="s">
        <v>91</v>
      </c>
      <c r="G12205">
        <v>16.849</v>
      </c>
      <c r="H12205">
        <v>2017</v>
      </c>
      <c r="I12205">
        <v>5</v>
      </c>
      <c r="J12205">
        <v>31</v>
      </c>
      <c r="K12205">
        <v>18</v>
      </c>
      <c r="L12205">
        <v>9</v>
      </c>
      <c r="M12205" t="s">
        <v>900</v>
      </c>
      <c r="N12205" t="s">
        <v>171</v>
      </c>
      <c r="O12205" t="s">
        <v>799</v>
      </c>
      <c r="Q12205" t="s">
        <v>614</v>
      </c>
      <c r="R12205" t="str">
        <f t="shared" si="683"/>
        <v>Weekday</v>
      </c>
      <c r="S12205" s="27">
        <f t="shared" si="684"/>
        <v>42886</v>
      </c>
      <c r="V12205" t="str">
        <f t="shared" si="685"/>
        <v/>
      </c>
    </row>
    <row r="12206" spans="1:51" x14ac:dyDescent="0.25">
      <c r="A12206" t="s">
        <v>391</v>
      </c>
      <c r="B12206" t="s">
        <v>218</v>
      </c>
      <c r="C12206">
        <v>171375228</v>
      </c>
      <c r="D12206">
        <v>264</v>
      </c>
      <c r="E12206" t="s">
        <v>91</v>
      </c>
      <c r="G12206">
        <v>16.853000000000002</v>
      </c>
      <c r="H12206">
        <v>2017</v>
      </c>
      <c r="I12206">
        <v>5</v>
      </c>
      <c r="J12206">
        <v>14</v>
      </c>
      <c r="K12206">
        <v>8</v>
      </c>
      <c r="L12206">
        <v>58</v>
      </c>
      <c r="M12206" t="s">
        <v>899</v>
      </c>
      <c r="N12206" t="s">
        <v>860</v>
      </c>
      <c r="O12206" t="s">
        <v>799</v>
      </c>
      <c r="Q12206" t="s">
        <v>614</v>
      </c>
      <c r="R12206" t="str">
        <f t="shared" si="683"/>
        <v>Weekend</v>
      </c>
      <c r="S12206" s="27">
        <f t="shared" si="684"/>
        <v>42869</v>
      </c>
      <c r="V12206" t="str">
        <f t="shared" si="685"/>
        <v/>
      </c>
      <c r="AX12206" s="27"/>
      <c r="AY12206" s="27"/>
    </row>
    <row r="12207" spans="1:51" x14ac:dyDescent="0.25">
      <c r="A12207" t="s">
        <v>391</v>
      </c>
      <c r="S12207" s="27"/>
      <c r="V12207" t="str">
        <f t="shared" si="685"/>
        <v/>
      </c>
      <c r="AE12207" s="27"/>
      <c r="AG12207" s="27"/>
      <c r="AX12207" s="27"/>
      <c r="AY12207" s="27"/>
    </row>
    <row r="12208" spans="1:51" x14ac:dyDescent="0.25">
      <c r="A12208" t="s">
        <v>391</v>
      </c>
      <c r="B12208" t="s">
        <v>218</v>
      </c>
      <c r="C12208">
        <v>171075057</v>
      </c>
      <c r="D12208">
        <v>264</v>
      </c>
      <c r="E12208" t="s">
        <v>91</v>
      </c>
      <c r="G12208">
        <v>16.88</v>
      </c>
      <c r="H12208">
        <v>2017</v>
      </c>
      <c r="I12208">
        <v>3</v>
      </c>
      <c r="J12208">
        <v>31</v>
      </c>
      <c r="K12208">
        <v>10</v>
      </c>
      <c r="L12208">
        <v>29</v>
      </c>
      <c r="M12208" t="s">
        <v>900</v>
      </c>
      <c r="N12208" t="s">
        <v>860</v>
      </c>
      <c r="O12208" t="s">
        <v>799</v>
      </c>
      <c r="Q12208" t="s">
        <v>614</v>
      </c>
      <c r="R12208" t="str">
        <f t="shared" si="683"/>
        <v>Weekday</v>
      </c>
      <c r="S12208" s="27">
        <f t="shared" si="684"/>
        <v>42825</v>
      </c>
      <c r="V12208" t="str">
        <f t="shared" si="685"/>
        <v/>
      </c>
      <c r="AE12208" s="27"/>
      <c r="AG12208" s="27"/>
      <c r="AX12208" s="27"/>
      <c r="AY12208" s="27"/>
    </row>
    <row r="12209" spans="1:51" x14ac:dyDescent="0.25">
      <c r="A12209" t="s">
        <v>391</v>
      </c>
      <c r="S12209" s="27"/>
      <c r="V12209" t="str">
        <f t="shared" si="685"/>
        <v/>
      </c>
      <c r="AE12209" s="27"/>
      <c r="AG12209" s="27"/>
      <c r="AX12209" s="27"/>
      <c r="AY12209" s="27"/>
    </row>
    <row r="12210" spans="1:51" x14ac:dyDescent="0.25">
      <c r="A12210" t="s">
        <v>391</v>
      </c>
      <c r="S12210" s="27"/>
      <c r="V12210" t="str">
        <f t="shared" si="685"/>
        <v/>
      </c>
      <c r="AX12210" s="27"/>
      <c r="AY12210" s="27"/>
    </row>
    <row r="12211" spans="1:51" x14ac:dyDescent="0.25">
      <c r="A12211" t="s">
        <v>391</v>
      </c>
      <c r="S12211" s="27"/>
      <c r="V12211" t="str">
        <f t="shared" si="685"/>
        <v/>
      </c>
      <c r="AE12211" s="27"/>
      <c r="AG12211" s="27"/>
      <c r="AX12211" s="27"/>
      <c r="AY12211" s="27"/>
    </row>
    <row r="12212" spans="1:51" x14ac:dyDescent="0.25">
      <c r="A12212" t="s">
        <v>391</v>
      </c>
      <c r="B12212" t="s">
        <v>218</v>
      </c>
      <c r="C12212">
        <v>171545256</v>
      </c>
      <c r="D12212">
        <v>264</v>
      </c>
      <c r="E12212" t="s">
        <v>91</v>
      </c>
      <c r="G12212">
        <v>16.951000000000001</v>
      </c>
      <c r="H12212">
        <v>2017</v>
      </c>
      <c r="I12212">
        <v>5</v>
      </c>
      <c r="J12212">
        <v>31</v>
      </c>
      <c r="K12212">
        <v>18</v>
      </c>
      <c r="L12212">
        <v>55</v>
      </c>
      <c r="M12212" t="s">
        <v>900</v>
      </c>
      <c r="N12212" t="s">
        <v>171</v>
      </c>
      <c r="O12212" t="s">
        <v>799</v>
      </c>
      <c r="Q12212" t="s">
        <v>614</v>
      </c>
      <c r="R12212" t="str">
        <f t="shared" ref="R12212:R12272" si="686">IF(WEEKDAY(DATE(H12212,I12212,J12212),2) &lt; 6, "Weekday", "Weekend")</f>
        <v>Weekday</v>
      </c>
      <c r="S12212" s="27">
        <f t="shared" ref="S12212:S12272" si="687">DATE(H12212,I12212,J12212)</f>
        <v>42886</v>
      </c>
      <c r="V12212" t="str">
        <f t="shared" si="685"/>
        <v/>
      </c>
      <c r="AE12212" s="27"/>
      <c r="AG12212" s="27"/>
      <c r="AX12212" s="27"/>
      <c r="AY12212" s="27"/>
    </row>
    <row r="12213" spans="1:51" x14ac:dyDescent="0.25">
      <c r="A12213" t="s">
        <v>391</v>
      </c>
      <c r="B12213" t="s">
        <v>218</v>
      </c>
      <c r="C12213">
        <v>172305119</v>
      </c>
      <c r="D12213">
        <v>264</v>
      </c>
      <c r="E12213" t="s">
        <v>91</v>
      </c>
      <c r="G12213">
        <v>16.97</v>
      </c>
      <c r="H12213">
        <v>2017</v>
      </c>
      <c r="I12213">
        <v>8</v>
      </c>
      <c r="J12213">
        <v>16</v>
      </c>
      <c r="K12213">
        <v>13</v>
      </c>
      <c r="L12213">
        <v>15</v>
      </c>
      <c r="M12213" t="s">
        <v>900</v>
      </c>
      <c r="N12213" t="s">
        <v>171</v>
      </c>
      <c r="O12213" t="s">
        <v>799</v>
      </c>
      <c r="Q12213" t="s">
        <v>614</v>
      </c>
      <c r="R12213" t="str">
        <f t="shared" si="686"/>
        <v>Weekday</v>
      </c>
      <c r="S12213" s="27">
        <f t="shared" si="687"/>
        <v>42963</v>
      </c>
      <c r="V12213" t="str">
        <f t="shared" si="685"/>
        <v/>
      </c>
      <c r="AE12213" s="27"/>
      <c r="AG12213" s="27"/>
      <c r="AX12213" s="27"/>
      <c r="AY12213" s="27"/>
    </row>
    <row r="12214" spans="1:51" x14ac:dyDescent="0.25">
      <c r="A12214" t="s">
        <v>391</v>
      </c>
      <c r="S12214" s="27"/>
      <c r="V12214" t="str">
        <f t="shared" si="685"/>
        <v/>
      </c>
      <c r="AE12214" s="27"/>
      <c r="AG12214" s="27"/>
      <c r="AX12214" s="27"/>
      <c r="AY12214" s="27"/>
    </row>
    <row r="12215" spans="1:51" x14ac:dyDescent="0.25">
      <c r="A12215" t="s">
        <v>391</v>
      </c>
      <c r="S12215" s="27"/>
      <c r="V12215" t="str">
        <f t="shared" si="685"/>
        <v/>
      </c>
      <c r="AE12215" s="27"/>
      <c r="AG12215" s="27"/>
      <c r="AX12215" s="27"/>
      <c r="AY12215" s="27"/>
    </row>
    <row r="12216" spans="1:51" x14ac:dyDescent="0.25">
      <c r="A12216" t="s">
        <v>391</v>
      </c>
      <c r="B12216" t="s">
        <v>218</v>
      </c>
      <c r="C12216">
        <v>171615142</v>
      </c>
      <c r="D12216">
        <v>264</v>
      </c>
      <c r="E12216" t="s">
        <v>91</v>
      </c>
      <c r="G12216">
        <v>16.998999999999999</v>
      </c>
      <c r="H12216">
        <v>2017</v>
      </c>
      <c r="I12216">
        <v>6</v>
      </c>
      <c r="J12216">
        <v>10</v>
      </c>
      <c r="K12216">
        <v>12</v>
      </c>
      <c r="L12216">
        <v>45</v>
      </c>
      <c r="M12216" t="s">
        <v>900</v>
      </c>
      <c r="N12216" t="s">
        <v>171</v>
      </c>
      <c r="O12216" t="s">
        <v>799</v>
      </c>
      <c r="Q12216" t="s">
        <v>614</v>
      </c>
      <c r="R12216" t="str">
        <f t="shared" si="686"/>
        <v>Weekend</v>
      </c>
      <c r="S12216" s="27">
        <f t="shared" si="687"/>
        <v>42896</v>
      </c>
      <c r="V12216" t="str">
        <f t="shared" si="685"/>
        <v/>
      </c>
    </row>
    <row r="12217" spans="1:51" x14ac:dyDescent="0.25">
      <c r="A12217" t="s">
        <v>391</v>
      </c>
      <c r="B12217" t="s">
        <v>218</v>
      </c>
      <c r="C12217">
        <v>171515350</v>
      </c>
      <c r="D12217">
        <v>264</v>
      </c>
      <c r="E12217" t="s">
        <v>91</v>
      </c>
      <c r="G12217">
        <v>17.059000000000001</v>
      </c>
      <c r="H12217">
        <v>2017</v>
      </c>
      <c r="I12217">
        <v>5</v>
      </c>
      <c r="J12217">
        <v>31</v>
      </c>
      <c r="K12217">
        <v>20</v>
      </c>
      <c r="L12217">
        <v>42</v>
      </c>
      <c r="M12217" t="s">
        <v>900</v>
      </c>
      <c r="N12217" t="s">
        <v>860</v>
      </c>
      <c r="O12217" t="s">
        <v>799</v>
      </c>
      <c r="Q12217" t="s">
        <v>614</v>
      </c>
      <c r="R12217" t="str">
        <f t="shared" si="686"/>
        <v>Weekday</v>
      </c>
      <c r="S12217" s="27">
        <f t="shared" si="687"/>
        <v>42886</v>
      </c>
      <c r="V12217" t="str">
        <f t="shared" si="685"/>
        <v/>
      </c>
    </row>
    <row r="12218" spans="1:51" x14ac:dyDescent="0.25">
      <c r="A12218" t="s">
        <v>391</v>
      </c>
      <c r="B12218" t="s">
        <v>218</v>
      </c>
      <c r="C12218">
        <v>140515069</v>
      </c>
      <c r="D12218">
        <v>264</v>
      </c>
      <c r="E12218" t="s">
        <v>91</v>
      </c>
      <c r="G12218">
        <v>17.672000000000001</v>
      </c>
      <c r="H12218">
        <v>2014</v>
      </c>
      <c r="I12218">
        <v>2</v>
      </c>
      <c r="J12218">
        <v>19</v>
      </c>
      <c r="K12218">
        <v>11</v>
      </c>
      <c r="L12218">
        <v>11</v>
      </c>
      <c r="M12218" t="s">
        <v>899</v>
      </c>
      <c r="N12218" t="s">
        <v>860</v>
      </c>
      <c r="O12218" t="s">
        <v>799</v>
      </c>
      <c r="R12218" t="str">
        <f t="shared" si="686"/>
        <v>Weekday</v>
      </c>
      <c r="S12218" s="27">
        <f t="shared" si="687"/>
        <v>41689</v>
      </c>
      <c r="V12218" t="str">
        <f t="shared" si="685"/>
        <v/>
      </c>
      <c r="AE12218" s="27"/>
      <c r="AG12218" s="27"/>
      <c r="AX12218" s="27"/>
      <c r="AY12218" s="27"/>
    </row>
    <row r="12219" spans="1:51" x14ac:dyDescent="0.25">
      <c r="A12219" t="s">
        <v>391</v>
      </c>
      <c r="B12219" t="s">
        <v>218</v>
      </c>
      <c r="C12219">
        <v>171695258</v>
      </c>
      <c r="D12219">
        <v>264</v>
      </c>
      <c r="E12219" t="s">
        <v>91</v>
      </c>
      <c r="G12219">
        <v>17.11</v>
      </c>
      <c r="H12219">
        <v>2017</v>
      </c>
      <c r="I12219">
        <v>6</v>
      </c>
      <c r="J12219">
        <v>17</v>
      </c>
      <c r="K12219">
        <v>14</v>
      </c>
      <c r="L12219">
        <v>30</v>
      </c>
      <c r="M12219" t="s">
        <v>900</v>
      </c>
      <c r="N12219" t="s">
        <v>171</v>
      </c>
      <c r="O12219" t="s">
        <v>799</v>
      </c>
      <c r="Q12219" t="s">
        <v>614</v>
      </c>
      <c r="R12219" t="str">
        <f t="shared" si="686"/>
        <v>Weekend</v>
      </c>
      <c r="S12219" s="27">
        <f t="shared" si="687"/>
        <v>42903</v>
      </c>
      <c r="V12219" t="str">
        <f t="shared" si="685"/>
        <v/>
      </c>
      <c r="AE12219" s="27"/>
      <c r="AG12219" s="27"/>
      <c r="AX12219" s="27"/>
      <c r="AY12219" s="27"/>
    </row>
    <row r="12220" spans="1:51" x14ac:dyDescent="0.25">
      <c r="A12220" t="s">
        <v>391</v>
      </c>
      <c r="B12220" t="s">
        <v>218</v>
      </c>
      <c r="C12220">
        <v>171685153</v>
      </c>
      <c r="D12220">
        <v>264</v>
      </c>
      <c r="E12220" t="s">
        <v>91</v>
      </c>
      <c r="G12220">
        <v>17.216999999999999</v>
      </c>
      <c r="H12220">
        <v>2017</v>
      </c>
      <c r="I12220">
        <v>6</v>
      </c>
      <c r="J12220">
        <v>11</v>
      </c>
      <c r="K12220">
        <v>6</v>
      </c>
      <c r="L12220">
        <v>40</v>
      </c>
      <c r="M12220" t="s">
        <v>900</v>
      </c>
      <c r="N12220" t="s">
        <v>171</v>
      </c>
      <c r="O12220" t="s">
        <v>799</v>
      </c>
      <c r="Q12220" t="s">
        <v>614</v>
      </c>
      <c r="R12220" t="str">
        <f t="shared" si="686"/>
        <v>Weekend</v>
      </c>
      <c r="S12220" s="27">
        <f t="shared" si="687"/>
        <v>42897</v>
      </c>
      <c r="V12220" t="str">
        <f t="shared" si="685"/>
        <v/>
      </c>
      <c r="AE12220" s="27"/>
      <c r="AG12220" s="27"/>
      <c r="AX12220" s="27"/>
      <c r="AY12220" s="27"/>
    </row>
    <row r="12221" spans="1:51" x14ac:dyDescent="0.25">
      <c r="A12221" t="s">
        <v>391</v>
      </c>
      <c r="B12221" t="s">
        <v>218</v>
      </c>
      <c r="C12221">
        <v>172665131</v>
      </c>
      <c r="D12221">
        <v>264</v>
      </c>
      <c r="E12221" t="s">
        <v>91</v>
      </c>
      <c r="G12221">
        <v>17.248000000000001</v>
      </c>
      <c r="H12221">
        <v>2017</v>
      </c>
      <c r="I12221">
        <v>9</v>
      </c>
      <c r="J12221">
        <v>19</v>
      </c>
      <c r="K12221">
        <v>8</v>
      </c>
      <c r="L12221">
        <v>40</v>
      </c>
      <c r="M12221" t="s">
        <v>900</v>
      </c>
      <c r="N12221" t="s">
        <v>860</v>
      </c>
      <c r="O12221" t="s">
        <v>799</v>
      </c>
      <c r="Q12221" t="s">
        <v>614</v>
      </c>
      <c r="R12221" t="str">
        <f t="shared" si="686"/>
        <v>Weekday</v>
      </c>
      <c r="S12221" s="27">
        <f t="shared" si="687"/>
        <v>42997</v>
      </c>
      <c r="V12221" t="str">
        <f t="shared" si="685"/>
        <v/>
      </c>
      <c r="AX12221" s="27"/>
      <c r="AY12221" s="27"/>
    </row>
    <row r="12222" spans="1:51" x14ac:dyDescent="0.25">
      <c r="A12222" t="s">
        <v>391</v>
      </c>
      <c r="B12222" t="s">
        <v>218</v>
      </c>
      <c r="C12222">
        <v>171156384</v>
      </c>
      <c r="D12222">
        <v>264</v>
      </c>
      <c r="E12222" t="s">
        <v>91</v>
      </c>
      <c r="G12222">
        <v>17.256</v>
      </c>
      <c r="H12222">
        <v>2017</v>
      </c>
      <c r="I12222">
        <v>4</v>
      </c>
      <c r="J12222">
        <v>22</v>
      </c>
      <c r="K12222">
        <v>19</v>
      </c>
      <c r="L12222">
        <v>36</v>
      </c>
      <c r="M12222" t="s">
        <v>899</v>
      </c>
      <c r="N12222" t="s">
        <v>171</v>
      </c>
      <c r="O12222" t="s">
        <v>799</v>
      </c>
      <c r="Q12222" t="s">
        <v>614</v>
      </c>
      <c r="R12222" t="str">
        <f t="shared" si="686"/>
        <v>Weekend</v>
      </c>
      <c r="S12222" s="27">
        <f t="shared" si="687"/>
        <v>42847</v>
      </c>
      <c r="V12222" t="str">
        <f t="shared" si="685"/>
        <v/>
      </c>
      <c r="AE12222" s="27"/>
      <c r="AG12222" s="27"/>
      <c r="AX12222" s="27"/>
      <c r="AY12222" s="27"/>
    </row>
    <row r="12223" spans="1:51" x14ac:dyDescent="0.25">
      <c r="A12223" t="s">
        <v>391</v>
      </c>
      <c r="B12223" t="s">
        <v>218</v>
      </c>
      <c r="C12223">
        <v>172025378</v>
      </c>
      <c r="D12223">
        <v>264</v>
      </c>
      <c r="E12223" t="s">
        <v>91</v>
      </c>
      <c r="G12223">
        <v>17.262</v>
      </c>
      <c r="H12223">
        <v>2017</v>
      </c>
      <c r="I12223">
        <v>7</v>
      </c>
      <c r="J12223">
        <v>14</v>
      </c>
      <c r="K12223">
        <v>21</v>
      </c>
      <c r="L12223">
        <v>14</v>
      </c>
      <c r="M12223" t="s">
        <v>899</v>
      </c>
      <c r="N12223" t="s">
        <v>171</v>
      </c>
      <c r="O12223" t="s">
        <v>799</v>
      </c>
      <c r="Q12223" t="s">
        <v>614</v>
      </c>
      <c r="R12223" t="str">
        <f t="shared" si="686"/>
        <v>Weekday</v>
      </c>
      <c r="S12223" s="27">
        <f t="shared" si="687"/>
        <v>42930</v>
      </c>
      <c r="V12223" t="str">
        <f t="shared" si="685"/>
        <v/>
      </c>
      <c r="AE12223" s="27"/>
      <c r="AG12223" s="27"/>
      <c r="AX12223" s="27"/>
      <c r="AY12223" s="27"/>
    </row>
    <row r="12224" spans="1:51" x14ac:dyDescent="0.25">
      <c r="A12224" t="s">
        <v>391</v>
      </c>
      <c r="S12224" s="27"/>
      <c r="V12224" t="str">
        <f t="shared" si="685"/>
        <v/>
      </c>
      <c r="AE12224" s="27"/>
      <c r="AG12224" s="27"/>
      <c r="AX12224" s="27"/>
      <c r="AY12224" s="27"/>
    </row>
    <row r="12225" spans="1:51" x14ac:dyDescent="0.25">
      <c r="A12225" t="s">
        <v>391</v>
      </c>
      <c r="S12225" s="27"/>
      <c r="V12225" t="str">
        <f t="shared" si="685"/>
        <v/>
      </c>
      <c r="AE12225" s="27"/>
      <c r="AG12225" s="27"/>
      <c r="AX12225" s="27"/>
      <c r="AY12225" s="27"/>
    </row>
    <row r="12226" spans="1:51" x14ac:dyDescent="0.25">
      <c r="A12226" t="s">
        <v>391</v>
      </c>
      <c r="S12226" s="27"/>
      <c r="V12226" t="str">
        <f t="shared" si="685"/>
        <v/>
      </c>
    </row>
    <row r="12227" spans="1:51" x14ac:dyDescent="0.25">
      <c r="A12227" t="s">
        <v>391</v>
      </c>
      <c r="S12227" s="27"/>
      <c r="V12227" t="str">
        <f t="shared" ref="V12227:V12290" si="688">T12227&amp;U12227</f>
        <v/>
      </c>
      <c r="AE12227" s="27"/>
      <c r="AG12227" s="27"/>
      <c r="AX12227" s="27"/>
      <c r="AY12227" s="27"/>
    </row>
    <row r="12228" spans="1:51" x14ac:dyDescent="0.25">
      <c r="A12228" t="s">
        <v>391</v>
      </c>
      <c r="B12228" t="s">
        <v>218</v>
      </c>
      <c r="C12228">
        <v>162895124</v>
      </c>
      <c r="D12228">
        <v>264</v>
      </c>
      <c r="E12228" t="s">
        <v>91</v>
      </c>
      <c r="G12228">
        <v>17.288</v>
      </c>
      <c r="H12228">
        <v>2016</v>
      </c>
      <c r="I12228">
        <v>10</v>
      </c>
      <c r="J12228">
        <v>6</v>
      </c>
      <c r="K12228">
        <v>8</v>
      </c>
      <c r="L12228">
        <v>18</v>
      </c>
      <c r="M12228" t="s">
        <v>900</v>
      </c>
      <c r="N12228" t="s">
        <v>860</v>
      </c>
      <c r="O12228" t="s">
        <v>799</v>
      </c>
      <c r="Q12228" t="s">
        <v>614</v>
      </c>
      <c r="R12228" t="str">
        <f t="shared" si="686"/>
        <v>Weekday</v>
      </c>
      <c r="S12228" s="27">
        <f t="shared" si="687"/>
        <v>42649</v>
      </c>
      <c r="V12228" t="str">
        <f t="shared" si="688"/>
        <v/>
      </c>
      <c r="AX12228" s="27"/>
      <c r="AY12228" s="27"/>
    </row>
    <row r="12229" spans="1:51" x14ac:dyDescent="0.25">
      <c r="A12229" t="s">
        <v>391</v>
      </c>
      <c r="S12229" s="27"/>
      <c r="V12229" t="str">
        <f t="shared" si="688"/>
        <v/>
      </c>
      <c r="AE12229" s="27"/>
      <c r="AG12229" s="27"/>
      <c r="AX12229" s="27"/>
      <c r="AY12229" s="27"/>
    </row>
    <row r="12230" spans="1:51" x14ac:dyDescent="0.25">
      <c r="A12230" t="s">
        <v>391</v>
      </c>
      <c r="S12230" s="27"/>
      <c r="V12230" t="str">
        <f t="shared" si="688"/>
        <v/>
      </c>
      <c r="AX12230" s="27"/>
      <c r="AY12230" s="27"/>
    </row>
    <row r="12231" spans="1:51" x14ac:dyDescent="0.25">
      <c r="A12231" t="s">
        <v>391</v>
      </c>
      <c r="B12231" t="s">
        <v>218</v>
      </c>
      <c r="C12231">
        <v>173115497</v>
      </c>
      <c r="D12231">
        <v>264</v>
      </c>
      <c r="E12231" t="s">
        <v>91</v>
      </c>
      <c r="G12231">
        <v>17.350000000000001</v>
      </c>
      <c r="H12231">
        <v>2017</v>
      </c>
      <c r="I12231">
        <v>11</v>
      </c>
      <c r="J12231">
        <v>6</v>
      </c>
      <c r="K12231">
        <v>18</v>
      </c>
      <c r="L12231">
        <v>50</v>
      </c>
      <c r="M12231" t="s">
        <v>900</v>
      </c>
      <c r="N12231" t="s">
        <v>171</v>
      </c>
      <c r="O12231" t="s">
        <v>799</v>
      </c>
      <c r="Q12231" t="s">
        <v>614</v>
      </c>
      <c r="R12231" t="str">
        <f t="shared" si="686"/>
        <v>Weekday</v>
      </c>
      <c r="S12231" s="27">
        <f t="shared" si="687"/>
        <v>43045</v>
      </c>
      <c r="V12231" t="str">
        <f t="shared" si="688"/>
        <v/>
      </c>
      <c r="AX12231" s="27"/>
      <c r="AY12231" s="27"/>
    </row>
    <row r="12232" spans="1:51" x14ac:dyDescent="0.25">
      <c r="A12232" t="s">
        <v>391</v>
      </c>
      <c r="S12232" s="27"/>
      <c r="V12232" t="str">
        <f t="shared" si="688"/>
        <v/>
      </c>
      <c r="AE12232" s="27"/>
      <c r="AG12232" s="27"/>
      <c r="AX12232" s="27"/>
      <c r="AY12232" s="27"/>
    </row>
    <row r="12233" spans="1:51" x14ac:dyDescent="0.25">
      <c r="A12233" t="s">
        <v>391</v>
      </c>
      <c r="B12233" t="s">
        <v>218</v>
      </c>
      <c r="C12233">
        <v>172625297</v>
      </c>
      <c r="D12233">
        <v>264</v>
      </c>
      <c r="E12233" t="s">
        <v>91</v>
      </c>
      <c r="G12233">
        <v>17.425000000000001</v>
      </c>
      <c r="H12233">
        <v>2017</v>
      </c>
      <c r="I12233">
        <v>9</v>
      </c>
      <c r="J12233">
        <v>18</v>
      </c>
      <c r="K12233">
        <v>17</v>
      </c>
      <c r="L12233">
        <v>38</v>
      </c>
      <c r="M12233" t="s">
        <v>900</v>
      </c>
      <c r="N12233" t="s">
        <v>860</v>
      </c>
      <c r="O12233" t="s">
        <v>799</v>
      </c>
      <c r="Q12233" t="s">
        <v>614</v>
      </c>
      <c r="R12233" t="str">
        <f t="shared" si="686"/>
        <v>Weekday</v>
      </c>
      <c r="S12233" s="27">
        <f t="shared" si="687"/>
        <v>42996</v>
      </c>
      <c r="V12233" t="str">
        <f t="shared" si="688"/>
        <v/>
      </c>
      <c r="AX12233" s="27"/>
      <c r="AY12233" s="27"/>
    </row>
    <row r="12234" spans="1:51" x14ac:dyDescent="0.25">
      <c r="A12234" t="s">
        <v>391</v>
      </c>
      <c r="B12234" t="s">
        <v>218</v>
      </c>
      <c r="C12234">
        <v>171555282</v>
      </c>
      <c r="D12234">
        <v>264</v>
      </c>
      <c r="E12234" t="s">
        <v>91</v>
      </c>
      <c r="G12234">
        <v>17.437000000000001</v>
      </c>
      <c r="H12234">
        <v>2017</v>
      </c>
      <c r="I12234">
        <v>6</v>
      </c>
      <c r="J12234">
        <v>4</v>
      </c>
      <c r="K12234">
        <v>17</v>
      </c>
      <c r="L12234">
        <v>53</v>
      </c>
      <c r="M12234" t="s">
        <v>899</v>
      </c>
      <c r="N12234" t="s">
        <v>860</v>
      </c>
      <c r="O12234" t="s">
        <v>799</v>
      </c>
      <c r="Q12234" t="s">
        <v>614</v>
      </c>
      <c r="R12234" t="str">
        <f t="shared" si="686"/>
        <v>Weekend</v>
      </c>
      <c r="S12234" s="27">
        <f t="shared" si="687"/>
        <v>42890</v>
      </c>
      <c r="V12234" t="str">
        <f t="shared" si="688"/>
        <v/>
      </c>
      <c r="AE12234" s="27"/>
      <c r="AG12234" s="27"/>
      <c r="AX12234" s="27"/>
      <c r="AY12234" s="27"/>
    </row>
    <row r="12235" spans="1:51" x14ac:dyDescent="0.25">
      <c r="A12235" t="s">
        <v>391</v>
      </c>
      <c r="B12235" t="s">
        <v>218</v>
      </c>
      <c r="C12235">
        <v>163575371</v>
      </c>
      <c r="D12235">
        <v>264</v>
      </c>
      <c r="E12235" t="s">
        <v>91</v>
      </c>
      <c r="G12235">
        <v>17.437999999999999</v>
      </c>
      <c r="H12235">
        <v>2016</v>
      </c>
      <c r="I12235">
        <v>12</v>
      </c>
      <c r="J12235">
        <v>21</v>
      </c>
      <c r="K12235">
        <v>17</v>
      </c>
      <c r="L12235">
        <v>40</v>
      </c>
      <c r="M12235" t="s">
        <v>900</v>
      </c>
      <c r="N12235" t="s">
        <v>860</v>
      </c>
      <c r="O12235" t="s">
        <v>799</v>
      </c>
      <c r="Q12235" t="s">
        <v>614</v>
      </c>
      <c r="R12235" t="str">
        <f t="shared" si="686"/>
        <v>Weekday</v>
      </c>
      <c r="S12235" s="27">
        <f t="shared" si="687"/>
        <v>42725</v>
      </c>
      <c r="V12235" t="str">
        <f t="shared" si="688"/>
        <v/>
      </c>
      <c r="AE12235" s="27"/>
      <c r="AG12235" s="27"/>
      <c r="AX12235" s="27"/>
      <c r="AY12235" s="27"/>
    </row>
    <row r="12236" spans="1:51" x14ac:dyDescent="0.25">
      <c r="A12236" t="s">
        <v>391</v>
      </c>
      <c r="B12236" t="s">
        <v>218</v>
      </c>
      <c r="C12236">
        <v>170795229</v>
      </c>
      <c r="D12236">
        <v>264</v>
      </c>
      <c r="E12236" t="s">
        <v>91</v>
      </c>
      <c r="G12236">
        <v>17.463999999999999</v>
      </c>
      <c r="H12236">
        <v>2017</v>
      </c>
      <c r="I12236">
        <v>3</v>
      </c>
      <c r="J12236">
        <v>16</v>
      </c>
      <c r="K12236">
        <v>7</v>
      </c>
      <c r="L12236">
        <v>34</v>
      </c>
      <c r="M12236" t="s">
        <v>900</v>
      </c>
      <c r="N12236" t="s">
        <v>170</v>
      </c>
      <c r="O12236" t="s">
        <v>799</v>
      </c>
      <c r="Q12236" t="s">
        <v>614</v>
      </c>
      <c r="R12236" t="str">
        <f t="shared" si="686"/>
        <v>Weekday</v>
      </c>
      <c r="S12236" s="27">
        <f t="shared" si="687"/>
        <v>42810</v>
      </c>
      <c r="V12236" t="str">
        <f t="shared" si="688"/>
        <v/>
      </c>
      <c r="AX12236" s="27"/>
      <c r="AY12236" s="27"/>
    </row>
    <row r="12237" spans="1:51" x14ac:dyDescent="0.25">
      <c r="A12237" t="s">
        <v>391</v>
      </c>
      <c r="B12237" t="s">
        <v>218</v>
      </c>
      <c r="C12237">
        <v>171505060</v>
      </c>
      <c r="D12237">
        <v>264</v>
      </c>
      <c r="E12237" t="s">
        <v>91</v>
      </c>
      <c r="G12237">
        <v>17.465</v>
      </c>
      <c r="H12237">
        <v>2017</v>
      </c>
      <c r="I12237">
        <v>5</v>
      </c>
      <c r="J12237">
        <v>28</v>
      </c>
      <c r="K12237">
        <v>6</v>
      </c>
      <c r="L12237">
        <v>57</v>
      </c>
      <c r="M12237" t="s">
        <v>900</v>
      </c>
      <c r="N12237" t="s">
        <v>171</v>
      </c>
      <c r="O12237" t="s">
        <v>799</v>
      </c>
      <c r="Q12237" t="s">
        <v>614</v>
      </c>
      <c r="R12237" t="str">
        <f t="shared" si="686"/>
        <v>Weekend</v>
      </c>
      <c r="S12237" s="27">
        <f t="shared" si="687"/>
        <v>42883</v>
      </c>
      <c r="V12237" t="str">
        <f t="shared" si="688"/>
        <v/>
      </c>
    </row>
    <row r="12238" spans="1:51" x14ac:dyDescent="0.25">
      <c r="A12238" t="s">
        <v>391</v>
      </c>
      <c r="B12238" t="s">
        <v>218</v>
      </c>
      <c r="C12238">
        <v>171645029</v>
      </c>
      <c r="D12238">
        <v>264</v>
      </c>
      <c r="E12238" t="s">
        <v>91</v>
      </c>
      <c r="G12238">
        <v>17.553000000000001</v>
      </c>
      <c r="H12238">
        <v>2017</v>
      </c>
      <c r="I12238">
        <v>6</v>
      </c>
      <c r="J12238">
        <v>10</v>
      </c>
      <c r="K12238">
        <v>0</v>
      </c>
      <c r="L12238">
        <v>49</v>
      </c>
      <c r="M12238" t="s">
        <v>900</v>
      </c>
      <c r="N12238" t="s">
        <v>170</v>
      </c>
      <c r="O12238" t="s">
        <v>799</v>
      </c>
      <c r="R12238" t="str">
        <f t="shared" si="686"/>
        <v>Weekend</v>
      </c>
      <c r="S12238" s="27">
        <f t="shared" si="687"/>
        <v>42896</v>
      </c>
      <c r="V12238" t="str">
        <f t="shared" si="688"/>
        <v/>
      </c>
      <c r="AX12238" s="27"/>
      <c r="AY12238" s="27"/>
    </row>
    <row r="12239" spans="1:51" x14ac:dyDescent="0.25">
      <c r="A12239" t="s">
        <v>391</v>
      </c>
      <c r="S12239" s="27"/>
      <c r="V12239" t="str">
        <f t="shared" si="688"/>
        <v/>
      </c>
      <c r="AX12239" s="27"/>
      <c r="AY12239" s="27"/>
    </row>
    <row r="12240" spans="1:51" x14ac:dyDescent="0.25">
      <c r="A12240" t="s">
        <v>391</v>
      </c>
      <c r="S12240" s="27"/>
      <c r="V12240" t="str">
        <f t="shared" si="688"/>
        <v/>
      </c>
    </row>
    <row r="12241" spans="1:51" x14ac:dyDescent="0.25">
      <c r="A12241" t="s">
        <v>391</v>
      </c>
      <c r="B12241" t="s">
        <v>218</v>
      </c>
      <c r="C12241">
        <v>170355026</v>
      </c>
      <c r="D12241">
        <v>264</v>
      </c>
      <c r="E12241" t="s">
        <v>91</v>
      </c>
      <c r="G12241">
        <v>17.646999999999998</v>
      </c>
      <c r="H12241">
        <v>2017</v>
      </c>
      <c r="I12241">
        <v>1</v>
      </c>
      <c r="J12241">
        <v>31</v>
      </c>
      <c r="K12241">
        <v>7</v>
      </c>
      <c r="L12241">
        <v>50</v>
      </c>
      <c r="M12241" t="s">
        <v>900</v>
      </c>
      <c r="N12241" t="s">
        <v>170</v>
      </c>
      <c r="O12241" t="s">
        <v>799</v>
      </c>
      <c r="R12241" t="str">
        <f t="shared" si="686"/>
        <v>Weekday</v>
      </c>
      <c r="S12241" s="27">
        <f t="shared" si="687"/>
        <v>42766</v>
      </c>
      <c r="V12241" t="str">
        <f t="shared" si="688"/>
        <v/>
      </c>
      <c r="AE12241" s="27"/>
      <c r="AG12241" s="27"/>
      <c r="AX12241" s="27"/>
      <c r="AY12241" s="27"/>
    </row>
    <row r="12242" spans="1:51" x14ac:dyDescent="0.25">
      <c r="A12242" t="s">
        <v>391</v>
      </c>
      <c r="S12242" s="27"/>
      <c r="V12242" t="str">
        <f t="shared" si="688"/>
        <v/>
      </c>
      <c r="AE12242" s="27"/>
      <c r="AG12242" s="27"/>
      <c r="AX12242" s="27"/>
      <c r="AY12242" s="27"/>
    </row>
    <row r="12243" spans="1:51" x14ac:dyDescent="0.25">
      <c r="A12243" t="s">
        <v>391</v>
      </c>
      <c r="S12243" s="27"/>
      <c r="V12243" t="str">
        <f t="shared" si="688"/>
        <v/>
      </c>
    </row>
    <row r="12244" spans="1:51" x14ac:dyDescent="0.25">
      <c r="A12244" t="s">
        <v>391</v>
      </c>
      <c r="S12244" s="27"/>
      <c r="V12244" t="str">
        <f t="shared" si="688"/>
        <v/>
      </c>
      <c r="AX12244" s="27"/>
      <c r="AY12244" s="27"/>
    </row>
    <row r="12245" spans="1:51" x14ac:dyDescent="0.25">
      <c r="A12245" t="s">
        <v>391</v>
      </c>
      <c r="S12245" s="27"/>
      <c r="V12245" t="str">
        <f t="shared" si="688"/>
        <v/>
      </c>
      <c r="AE12245" s="27"/>
      <c r="AG12245" s="27"/>
      <c r="AX12245" s="27"/>
      <c r="AY12245" s="27"/>
    </row>
    <row r="12246" spans="1:51" x14ac:dyDescent="0.25">
      <c r="A12246" t="s">
        <v>391</v>
      </c>
      <c r="B12246" t="s">
        <v>218</v>
      </c>
      <c r="C12246">
        <v>170255288</v>
      </c>
      <c r="D12246">
        <v>264</v>
      </c>
      <c r="E12246" t="s">
        <v>91</v>
      </c>
      <c r="G12246">
        <v>17.727</v>
      </c>
      <c r="H12246">
        <v>2017</v>
      </c>
      <c r="I12246">
        <v>1</v>
      </c>
      <c r="J12246">
        <v>19</v>
      </c>
      <c r="K12246">
        <v>17</v>
      </c>
      <c r="L12246">
        <v>20</v>
      </c>
      <c r="M12246" t="s">
        <v>900</v>
      </c>
      <c r="N12246" t="s">
        <v>860</v>
      </c>
      <c r="O12246" t="s">
        <v>799</v>
      </c>
      <c r="R12246" t="str">
        <f t="shared" si="686"/>
        <v>Weekday</v>
      </c>
      <c r="S12246" s="27">
        <f t="shared" si="687"/>
        <v>42754</v>
      </c>
      <c r="V12246" t="str">
        <f t="shared" si="688"/>
        <v/>
      </c>
      <c r="AX12246" s="27"/>
      <c r="AY12246" s="27"/>
    </row>
    <row r="12247" spans="1:51" x14ac:dyDescent="0.25">
      <c r="A12247" t="s">
        <v>391</v>
      </c>
      <c r="B12247" t="s">
        <v>218</v>
      </c>
      <c r="C12247">
        <v>170275128</v>
      </c>
      <c r="D12247">
        <v>264</v>
      </c>
      <c r="E12247" t="s">
        <v>91</v>
      </c>
      <c r="G12247">
        <v>17.821000000000002</v>
      </c>
      <c r="H12247">
        <v>2017</v>
      </c>
      <c r="I12247">
        <v>1</v>
      </c>
      <c r="J12247">
        <v>26</v>
      </c>
      <c r="K12247">
        <v>8</v>
      </c>
      <c r="L12247">
        <v>27</v>
      </c>
      <c r="M12247" t="s">
        <v>899</v>
      </c>
      <c r="N12247" t="s">
        <v>860</v>
      </c>
      <c r="O12247" t="s">
        <v>799</v>
      </c>
      <c r="Q12247" t="s">
        <v>612</v>
      </c>
      <c r="R12247" t="str">
        <f t="shared" si="686"/>
        <v>Weekday</v>
      </c>
      <c r="S12247" s="27">
        <f t="shared" si="687"/>
        <v>42761</v>
      </c>
      <c r="V12247" t="str">
        <f t="shared" si="688"/>
        <v/>
      </c>
    </row>
    <row r="12248" spans="1:51" x14ac:dyDescent="0.25">
      <c r="A12248" t="s">
        <v>391</v>
      </c>
      <c r="S12248" s="27"/>
      <c r="V12248" t="str">
        <f t="shared" si="688"/>
        <v/>
      </c>
    </row>
    <row r="12249" spans="1:51" x14ac:dyDescent="0.25">
      <c r="A12249" t="s">
        <v>391</v>
      </c>
      <c r="S12249" s="27"/>
      <c r="V12249" t="str">
        <f t="shared" si="688"/>
        <v/>
      </c>
      <c r="AE12249" s="27"/>
      <c r="AG12249" s="27"/>
      <c r="AX12249" s="27"/>
      <c r="AY12249" s="27"/>
    </row>
    <row r="12250" spans="1:51" x14ac:dyDescent="0.25">
      <c r="A12250" t="s">
        <v>391</v>
      </c>
      <c r="S12250" s="27"/>
      <c r="V12250" t="str">
        <f t="shared" si="688"/>
        <v/>
      </c>
      <c r="AE12250" s="27"/>
      <c r="AO12250" s="27"/>
      <c r="AX12250" s="27"/>
      <c r="AY12250" s="27"/>
    </row>
    <row r="12251" spans="1:51" x14ac:dyDescent="0.25">
      <c r="A12251" t="s">
        <v>391</v>
      </c>
      <c r="B12251" t="s">
        <v>218</v>
      </c>
      <c r="C12251">
        <v>163225133</v>
      </c>
      <c r="D12251">
        <v>264</v>
      </c>
      <c r="E12251" t="s">
        <v>91</v>
      </c>
      <c r="G12251">
        <v>17.994</v>
      </c>
      <c r="H12251">
        <v>2016</v>
      </c>
      <c r="I12251">
        <v>11</v>
      </c>
      <c r="J12251">
        <v>14</v>
      </c>
      <c r="K12251">
        <v>17</v>
      </c>
      <c r="L12251">
        <v>40</v>
      </c>
      <c r="M12251" t="s">
        <v>900</v>
      </c>
      <c r="N12251" t="s">
        <v>860</v>
      </c>
      <c r="O12251" t="s">
        <v>799</v>
      </c>
      <c r="Q12251" t="s">
        <v>612</v>
      </c>
      <c r="R12251" t="str">
        <f t="shared" si="686"/>
        <v>Weekday</v>
      </c>
      <c r="S12251" s="27">
        <f t="shared" si="687"/>
        <v>42688</v>
      </c>
      <c r="V12251" t="str">
        <f t="shared" si="688"/>
        <v/>
      </c>
    </row>
    <row r="12252" spans="1:51" x14ac:dyDescent="0.25">
      <c r="A12252" t="s">
        <v>391</v>
      </c>
      <c r="B12252" t="s">
        <v>218</v>
      </c>
      <c r="C12252">
        <v>163155032</v>
      </c>
      <c r="D12252">
        <v>264</v>
      </c>
      <c r="E12252" t="s">
        <v>91</v>
      </c>
      <c r="G12252">
        <v>17.997</v>
      </c>
      <c r="H12252">
        <v>2016</v>
      </c>
      <c r="I12252">
        <v>11</v>
      </c>
      <c r="J12252">
        <v>9</v>
      </c>
      <c r="K12252">
        <v>5</v>
      </c>
      <c r="L12252">
        <v>38</v>
      </c>
      <c r="M12252" t="s">
        <v>900</v>
      </c>
      <c r="N12252" t="s">
        <v>860</v>
      </c>
      <c r="O12252" t="s">
        <v>799</v>
      </c>
      <c r="Q12252" t="s">
        <v>612</v>
      </c>
      <c r="R12252" t="str">
        <f t="shared" si="686"/>
        <v>Weekday</v>
      </c>
      <c r="S12252" s="27">
        <f t="shared" si="687"/>
        <v>42683</v>
      </c>
      <c r="V12252" t="str">
        <f t="shared" si="688"/>
        <v/>
      </c>
    </row>
    <row r="12253" spans="1:51" x14ac:dyDescent="0.25">
      <c r="A12253" t="s">
        <v>391</v>
      </c>
      <c r="B12253" t="s">
        <v>218</v>
      </c>
      <c r="C12253">
        <v>172425075</v>
      </c>
      <c r="D12253">
        <v>264</v>
      </c>
      <c r="E12253" t="s">
        <v>91</v>
      </c>
      <c r="G12253">
        <v>18.044</v>
      </c>
      <c r="H12253">
        <v>2017</v>
      </c>
      <c r="I12253">
        <v>8</v>
      </c>
      <c r="J12253">
        <v>29</v>
      </c>
      <c r="K12253">
        <v>6</v>
      </c>
      <c r="L12253">
        <v>0</v>
      </c>
      <c r="M12253" t="s">
        <v>900</v>
      </c>
      <c r="N12253" t="s">
        <v>860</v>
      </c>
      <c r="O12253" t="s">
        <v>799</v>
      </c>
      <c r="Q12253" t="s">
        <v>612</v>
      </c>
      <c r="R12253" t="str">
        <f t="shared" si="686"/>
        <v>Weekday</v>
      </c>
      <c r="S12253" s="27">
        <f t="shared" si="687"/>
        <v>42976</v>
      </c>
      <c r="V12253" t="str">
        <f t="shared" si="688"/>
        <v/>
      </c>
      <c r="AO12253" s="27"/>
      <c r="AX12253" s="27"/>
      <c r="AY12253" s="27"/>
    </row>
    <row r="12254" spans="1:51" x14ac:dyDescent="0.25">
      <c r="A12254" t="s">
        <v>391</v>
      </c>
      <c r="B12254" t="s">
        <v>218</v>
      </c>
      <c r="C12254">
        <v>171015030</v>
      </c>
      <c r="D12254">
        <v>264</v>
      </c>
      <c r="E12254" t="s">
        <v>91</v>
      </c>
      <c r="G12254">
        <v>18.047000000000001</v>
      </c>
      <c r="H12254">
        <v>2017</v>
      </c>
      <c r="I12254">
        <v>4</v>
      </c>
      <c r="J12254">
        <v>7</v>
      </c>
      <c r="K12254">
        <v>0</v>
      </c>
      <c r="L12254">
        <v>12</v>
      </c>
      <c r="M12254" t="s">
        <v>900</v>
      </c>
      <c r="N12254" t="s">
        <v>860</v>
      </c>
      <c r="O12254" t="s">
        <v>799</v>
      </c>
      <c r="Q12254" t="s">
        <v>612</v>
      </c>
      <c r="R12254" t="str">
        <f t="shared" si="686"/>
        <v>Weekday</v>
      </c>
      <c r="S12254" s="27">
        <f t="shared" si="687"/>
        <v>42832</v>
      </c>
      <c r="V12254" t="str">
        <f t="shared" si="688"/>
        <v/>
      </c>
      <c r="AX12254" s="27"/>
      <c r="AY12254" s="27"/>
    </row>
    <row r="12255" spans="1:51" x14ac:dyDescent="0.25">
      <c r="A12255" t="s">
        <v>391</v>
      </c>
      <c r="S12255" s="27"/>
      <c r="V12255" t="str">
        <f t="shared" si="688"/>
        <v/>
      </c>
      <c r="AE12255" s="27"/>
      <c r="AO12255" s="27"/>
      <c r="AX12255" s="27"/>
      <c r="AY12255" s="27"/>
    </row>
    <row r="12256" spans="1:51" x14ac:dyDescent="0.25">
      <c r="A12256" t="s">
        <v>391</v>
      </c>
      <c r="B12256" t="s">
        <v>218</v>
      </c>
      <c r="C12256">
        <v>163215270</v>
      </c>
      <c r="D12256">
        <v>264</v>
      </c>
      <c r="E12256" t="s">
        <v>91</v>
      </c>
      <c r="G12256">
        <v>18.189</v>
      </c>
      <c r="H12256">
        <v>2016</v>
      </c>
      <c r="I12256">
        <v>11</v>
      </c>
      <c r="J12256">
        <v>14</v>
      </c>
      <c r="K12256">
        <v>16</v>
      </c>
      <c r="L12256">
        <v>25</v>
      </c>
      <c r="M12256" t="s">
        <v>899</v>
      </c>
      <c r="N12256" t="s">
        <v>860</v>
      </c>
      <c r="O12256" t="s">
        <v>799</v>
      </c>
      <c r="Q12256" t="s">
        <v>610</v>
      </c>
      <c r="R12256" t="str">
        <f t="shared" si="686"/>
        <v>Weekday</v>
      </c>
      <c r="S12256" s="27">
        <f t="shared" si="687"/>
        <v>42688</v>
      </c>
      <c r="V12256" t="str">
        <f t="shared" si="688"/>
        <v/>
      </c>
    </row>
    <row r="12257" spans="1:51" x14ac:dyDescent="0.25">
      <c r="A12257" t="s">
        <v>391</v>
      </c>
      <c r="S12257" s="27"/>
      <c r="V12257" t="str">
        <f t="shared" si="688"/>
        <v/>
      </c>
    </row>
    <row r="12258" spans="1:51" x14ac:dyDescent="0.25">
      <c r="A12258" t="s">
        <v>391</v>
      </c>
      <c r="S12258" s="27"/>
      <c r="V12258" t="str">
        <f t="shared" si="688"/>
        <v/>
      </c>
      <c r="AX12258" s="27"/>
      <c r="AY12258" s="27"/>
    </row>
    <row r="12259" spans="1:51" x14ac:dyDescent="0.25">
      <c r="A12259" t="s">
        <v>391</v>
      </c>
      <c r="B12259" t="s">
        <v>218</v>
      </c>
      <c r="C12259">
        <v>170025128</v>
      </c>
      <c r="D12259">
        <v>264</v>
      </c>
      <c r="E12259" t="s">
        <v>91</v>
      </c>
      <c r="G12259">
        <v>18.39</v>
      </c>
      <c r="H12259">
        <v>2016</v>
      </c>
      <c r="I12259">
        <v>12</v>
      </c>
      <c r="J12259">
        <v>31</v>
      </c>
      <c r="K12259">
        <v>10</v>
      </c>
      <c r="L12259">
        <v>42</v>
      </c>
      <c r="M12259" t="s">
        <v>900</v>
      </c>
      <c r="N12259" t="s">
        <v>171</v>
      </c>
      <c r="O12259" t="s">
        <v>799</v>
      </c>
      <c r="Q12259" t="s">
        <v>610</v>
      </c>
      <c r="R12259" t="str">
        <f t="shared" si="686"/>
        <v>Weekend</v>
      </c>
      <c r="S12259" s="27">
        <f t="shared" si="687"/>
        <v>42735</v>
      </c>
      <c r="V12259" t="str">
        <f t="shared" si="688"/>
        <v/>
      </c>
      <c r="AE12259" s="27"/>
      <c r="AO12259" s="27"/>
      <c r="AX12259" s="27"/>
      <c r="AY12259" s="27"/>
    </row>
    <row r="12260" spans="1:51" x14ac:dyDescent="0.25">
      <c r="A12260" t="s">
        <v>391</v>
      </c>
      <c r="S12260" s="27"/>
      <c r="V12260" t="str">
        <f t="shared" si="688"/>
        <v/>
      </c>
      <c r="AE12260" s="27"/>
      <c r="AG12260" s="27"/>
      <c r="AX12260" s="27"/>
      <c r="AY12260" s="27"/>
    </row>
    <row r="12261" spans="1:51" x14ac:dyDescent="0.25">
      <c r="A12261" t="s">
        <v>391</v>
      </c>
      <c r="S12261" s="27"/>
      <c r="V12261" t="str">
        <f t="shared" si="688"/>
        <v/>
      </c>
    </row>
    <row r="12262" spans="1:51" x14ac:dyDescent="0.25">
      <c r="A12262" t="s">
        <v>391</v>
      </c>
      <c r="S12262" s="27"/>
      <c r="V12262" t="str">
        <f t="shared" si="688"/>
        <v/>
      </c>
      <c r="AE12262" s="27"/>
      <c r="AG12262" s="27"/>
      <c r="AX12262" s="27"/>
      <c r="AY12262" s="27"/>
    </row>
    <row r="12263" spans="1:51" x14ac:dyDescent="0.25">
      <c r="A12263" t="s">
        <v>391</v>
      </c>
      <c r="B12263" t="s">
        <v>218</v>
      </c>
      <c r="C12263">
        <v>162985468</v>
      </c>
      <c r="D12263">
        <v>264</v>
      </c>
      <c r="E12263" t="s">
        <v>91</v>
      </c>
      <c r="G12263">
        <v>18.439</v>
      </c>
      <c r="H12263">
        <v>2016</v>
      </c>
      <c r="I12263">
        <v>10</v>
      </c>
      <c r="J12263">
        <v>21</v>
      </c>
      <c r="K12263">
        <v>15</v>
      </c>
      <c r="L12263">
        <v>20</v>
      </c>
      <c r="M12263" t="s">
        <v>900</v>
      </c>
      <c r="N12263" t="s">
        <v>404</v>
      </c>
      <c r="O12263" t="s">
        <v>799</v>
      </c>
      <c r="Q12263" t="s">
        <v>610</v>
      </c>
      <c r="R12263" t="str">
        <f t="shared" si="686"/>
        <v>Weekday</v>
      </c>
      <c r="S12263" s="27">
        <f t="shared" si="687"/>
        <v>42664</v>
      </c>
      <c r="V12263" t="str">
        <f t="shared" si="688"/>
        <v/>
      </c>
      <c r="AX12263" s="27"/>
      <c r="AY12263" s="27"/>
    </row>
    <row r="12264" spans="1:51" x14ac:dyDescent="0.25">
      <c r="A12264" t="s">
        <v>391</v>
      </c>
      <c r="S12264" s="27"/>
      <c r="V12264" t="str">
        <f t="shared" si="688"/>
        <v/>
      </c>
      <c r="AX12264" s="27"/>
      <c r="AY12264" s="27"/>
    </row>
    <row r="12265" spans="1:51" x14ac:dyDescent="0.25">
      <c r="A12265" t="s">
        <v>391</v>
      </c>
      <c r="B12265" t="s">
        <v>218</v>
      </c>
      <c r="C12265">
        <v>170295124</v>
      </c>
      <c r="D12265">
        <v>264</v>
      </c>
      <c r="E12265" t="s">
        <v>91</v>
      </c>
      <c r="G12265">
        <v>18.478000000000002</v>
      </c>
      <c r="H12265">
        <v>2017</v>
      </c>
      <c r="I12265">
        <v>1</v>
      </c>
      <c r="J12265">
        <v>25</v>
      </c>
      <c r="K12265">
        <v>17</v>
      </c>
      <c r="L12265">
        <v>15</v>
      </c>
      <c r="M12265" t="s">
        <v>900</v>
      </c>
      <c r="N12265" t="s">
        <v>860</v>
      </c>
      <c r="O12265" t="s">
        <v>799</v>
      </c>
      <c r="Q12265" t="s">
        <v>608</v>
      </c>
      <c r="R12265" t="str">
        <f t="shared" si="686"/>
        <v>Weekday</v>
      </c>
      <c r="S12265" s="27">
        <f t="shared" si="687"/>
        <v>42760</v>
      </c>
      <c r="V12265" t="str">
        <f t="shared" si="688"/>
        <v/>
      </c>
      <c r="AE12265" s="27"/>
      <c r="AG12265" s="27"/>
      <c r="AX12265" s="27"/>
      <c r="AY12265" s="27"/>
    </row>
    <row r="12266" spans="1:51" x14ac:dyDescent="0.25">
      <c r="A12266" t="s">
        <v>391</v>
      </c>
      <c r="B12266" t="s">
        <v>218</v>
      </c>
      <c r="C12266">
        <v>162965263</v>
      </c>
      <c r="D12266">
        <v>264</v>
      </c>
      <c r="E12266" t="s">
        <v>91</v>
      </c>
      <c r="G12266">
        <v>18.478999999999999</v>
      </c>
      <c r="H12266">
        <v>2016</v>
      </c>
      <c r="I12266">
        <v>10</v>
      </c>
      <c r="J12266">
        <v>21</v>
      </c>
      <c r="K12266">
        <v>16</v>
      </c>
      <c r="L12266">
        <v>41</v>
      </c>
      <c r="M12266" t="s">
        <v>900</v>
      </c>
      <c r="N12266" t="s">
        <v>860</v>
      </c>
      <c r="O12266" t="s">
        <v>799</v>
      </c>
      <c r="Q12266" t="s">
        <v>608</v>
      </c>
      <c r="R12266" t="str">
        <f t="shared" si="686"/>
        <v>Weekday</v>
      </c>
      <c r="S12266" s="27">
        <f t="shared" si="687"/>
        <v>42664</v>
      </c>
      <c r="V12266" t="str">
        <f t="shared" si="688"/>
        <v/>
      </c>
      <c r="AE12266" s="27"/>
      <c r="AG12266" s="27"/>
      <c r="AX12266" s="27"/>
      <c r="AY12266" s="27"/>
    </row>
    <row r="12267" spans="1:51" x14ac:dyDescent="0.25">
      <c r="A12267" t="s">
        <v>391</v>
      </c>
      <c r="B12267" t="s">
        <v>218</v>
      </c>
      <c r="C12267">
        <v>161405241</v>
      </c>
      <c r="D12267">
        <v>264</v>
      </c>
      <c r="E12267" t="s">
        <v>91</v>
      </c>
      <c r="G12267">
        <v>18.481999999999999</v>
      </c>
      <c r="H12267">
        <v>2016</v>
      </c>
      <c r="I12267">
        <v>5</v>
      </c>
      <c r="J12267">
        <v>16</v>
      </c>
      <c r="K12267">
        <v>14</v>
      </c>
      <c r="L12267">
        <v>29</v>
      </c>
      <c r="M12267" t="s">
        <v>900</v>
      </c>
      <c r="N12267" t="s">
        <v>859</v>
      </c>
      <c r="O12267" t="s">
        <v>799</v>
      </c>
      <c r="Q12267" t="s">
        <v>608</v>
      </c>
      <c r="R12267" t="str">
        <f t="shared" si="686"/>
        <v>Weekday</v>
      </c>
      <c r="S12267" s="27">
        <f t="shared" si="687"/>
        <v>42506</v>
      </c>
      <c r="V12267" t="str">
        <f t="shared" si="688"/>
        <v/>
      </c>
      <c r="AO12267" s="27"/>
      <c r="AX12267" s="27"/>
      <c r="AY12267" s="27"/>
    </row>
    <row r="12268" spans="1:51" x14ac:dyDescent="0.25">
      <c r="A12268" t="s">
        <v>391</v>
      </c>
      <c r="B12268" t="s">
        <v>218</v>
      </c>
      <c r="C12268">
        <v>171875605</v>
      </c>
      <c r="D12268">
        <v>264</v>
      </c>
      <c r="E12268" t="s">
        <v>91</v>
      </c>
      <c r="G12268">
        <v>18.553999999999998</v>
      </c>
      <c r="H12268">
        <v>2017</v>
      </c>
      <c r="I12268">
        <v>6</v>
      </c>
      <c r="J12268">
        <v>22</v>
      </c>
      <c r="K12268">
        <v>22</v>
      </c>
      <c r="L12268">
        <v>20</v>
      </c>
      <c r="M12268" t="s">
        <v>900</v>
      </c>
      <c r="N12268" t="s">
        <v>860</v>
      </c>
      <c r="O12268" t="s">
        <v>799</v>
      </c>
      <c r="Q12268" t="s">
        <v>608</v>
      </c>
      <c r="R12268" t="str">
        <f t="shared" si="686"/>
        <v>Weekday</v>
      </c>
      <c r="S12268" s="27">
        <f t="shared" si="687"/>
        <v>42908</v>
      </c>
      <c r="V12268" t="str">
        <f t="shared" si="688"/>
        <v/>
      </c>
    </row>
    <row r="12269" spans="1:51" x14ac:dyDescent="0.25">
      <c r="A12269" t="s">
        <v>391</v>
      </c>
      <c r="B12269" t="s">
        <v>218</v>
      </c>
      <c r="C12269">
        <v>173455632</v>
      </c>
      <c r="D12269">
        <v>264</v>
      </c>
      <c r="E12269" t="s">
        <v>91</v>
      </c>
      <c r="G12269">
        <v>18.667999999999999</v>
      </c>
      <c r="H12269">
        <v>2017</v>
      </c>
      <c r="I12269">
        <v>12</v>
      </c>
      <c r="J12269">
        <v>8</v>
      </c>
      <c r="K12269">
        <v>14</v>
      </c>
      <c r="L12269">
        <v>40</v>
      </c>
      <c r="M12269" t="s">
        <v>900</v>
      </c>
      <c r="N12269" t="s">
        <v>860</v>
      </c>
      <c r="O12269" t="s">
        <v>799</v>
      </c>
      <c r="Q12269" t="s">
        <v>606</v>
      </c>
      <c r="R12269" t="str">
        <f t="shared" si="686"/>
        <v>Weekday</v>
      </c>
      <c r="S12269" s="27">
        <f t="shared" si="687"/>
        <v>43077</v>
      </c>
      <c r="V12269" t="str">
        <f t="shared" si="688"/>
        <v/>
      </c>
      <c r="AO12269" s="27"/>
      <c r="AX12269" s="27"/>
      <c r="AY12269" s="27"/>
    </row>
    <row r="12270" spans="1:51" x14ac:dyDescent="0.25">
      <c r="A12270" t="s">
        <v>391</v>
      </c>
      <c r="B12270" t="s">
        <v>218</v>
      </c>
      <c r="C12270">
        <v>161355175</v>
      </c>
      <c r="D12270">
        <v>264</v>
      </c>
      <c r="E12270" t="s">
        <v>91</v>
      </c>
      <c r="G12270">
        <v>18.786999999999999</v>
      </c>
      <c r="H12270">
        <v>2016</v>
      </c>
      <c r="I12270">
        <v>5</v>
      </c>
      <c r="J12270">
        <v>13</v>
      </c>
      <c r="K12270">
        <v>18</v>
      </c>
      <c r="L12270">
        <v>5</v>
      </c>
      <c r="M12270" t="s">
        <v>900</v>
      </c>
      <c r="N12270" t="s">
        <v>170</v>
      </c>
      <c r="O12270" t="s">
        <v>799</v>
      </c>
      <c r="R12270" t="str">
        <f t="shared" si="686"/>
        <v>Weekday</v>
      </c>
      <c r="S12270" s="27">
        <f t="shared" si="687"/>
        <v>42503</v>
      </c>
      <c r="V12270" t="str">
        <f t="shared" si="688"/>
        <v/>
      </c>
      <c r="AE12270" s="27"/>
      <c r="AG12270" s="27"/>
      <c r="AX12270" s="27"/>
      <c r="AY12270" s="27"/>
    </row>
    <row r="12271" spans="1:51" x14ac:dyDescent="0.25">
      <c r="A12271" t="s">
        <v>391</v>
      </c>
      <c r="B12271" t="s">
        <v>218</v>
      </c>
      <c r="C12271">
        <v>132265032</v>
      </c>
      <c r="D12271">
        <v>264</v>
      </c>
      <c r="E12271" t="s">
        <v>91</v>
      </c>
      <c r="G12271">
        <v>18.13</v>
      </c>
      <c r="H12271">
        <v>2013</v>
      </c>
      <c r="I12271">
        <v>8</v>
      </c>
      <c r="J12271">
        <v>10</v>
      </c>
      <c r="K12271">
        <v>17</v>
      </c>
      <c r="L12271">
        <v>28</v>
      </c>
      <c r="M12271" t="s">
        <v>900</v>
      </c>
      <c r="N12271" t="s">
        <v>170</v>
      </c>
      <c r="O12271" t="s">
        <v>799</v>
      </c>
      <c r="Q12271" t="s">
        <v>612</v>
      </c>
      <c r="R12271" t="str">
        <f t="shared" si="686"/>
        <v>Weekend</v>
      </c>
      <c r="S12271" s="27">
        <f t="shared" si="687"/>
        <v>41496</v>
      </c>
      <c r="V12271" t="str">
        <f t="shared" si="688"/>
        <v/>
      </c>
      <c r="AE12271" s="27"/>
      <c r="AG12271" s="27"/>
      <c r="AX12271" s="27"/>
      <c r="AY12271" s="27"/>
    </row>
    <row r="12272" spans="1:51" x14ac:dyDescent="0.25">
      <c r="A12272" t="s">
        <v>391</v>
      </c>
      <c r="B12272" t="s">
        <v>218</v>
      </c>
      <c r="C12272">
        <v>130185024</v>
      </c>
      <c r="D12272">
        <v>264</v>
      </c>
      <c r="E12272" t="s">
        <v>91</v>
      </c>
      <c r="G12272">
        <v>18.652000000000001</v>
      </c>
      <c r="H12272">
        <v>2013</v>
      </c>
      <c r="I12272">
        <v>1</v>
      </c>
      <c r="J12272">
        <v>14</v>
      </c>
      <c r="K12272">
        <v>5</v>
      </c>
      <c r="L12272">
        <v>47</v>
      </c>
      <c r="M12272" t="s">
        <v>900</v>
      </c>
      <c r="N12272" t="s">
        <v>171</v>
      </c>
      <c r="O12272" t="s">
        <v>799</v>
      </c>
      <c r="Q12272" t="s">
        <v>606</v>
      </c>
      <c r="R12272" t="str">
        <f t="shared" si="686"/>
        <v>Weekday</v>
      </c>
      <c r="S12272" s="27">
        <f t="shared" si="687"/>
        <v>41288</v>
      </c>
      <c r="V12272" t="str">
        <f t="shared" si="688"/>
        <v/>
      </c>
      <c r="AE12272" s="27"/>
      <c r="AO12272" s="27"/>
      <c r="AX12272" s="27"/>
      <c r="AY12272" s="27"/>
    </row>
    <row r="12273" spans="1:51" x14ac:dyDescent="0.25">
      <c r="A12273" t="s">
        <v>391</v>
      </c>
      <c r="B12273" t="s">
        <v>218</v>
      </c>
      <c r="C12273">
        <v>153475150</v>
      </c>
      <c r="D12273">
        <v>264</v>
      </c>
      <c r="E12273" t="s">
        <v>91</v>
      </c>
      <c r="G12273">
        <v>18.242000000000001</v>
      </c>
      <c r="H12273">
        <v>2015</v>
      </c>
      <c r="I12273">
        <v>12</v>
      </c>
      <c r="J12273">
        <v>7</v>
      </c>
      <c r="K12273">
        <v>18</v>
      </c>
      <c r="L12273">
        <v>23</v>
      </c>
      <c r="M12273" t="s">
        <v>900</v>
      </c>
      <c r="N12273" t="s">
        <v>171</v>
      </c>
      <c r="O12273" t="s">
        <v>799</v>
      </c>
      <c r="Q12273" t="s">
        <v>610</v>
      </c>
      <c r="R12273" t="str">
        <f t="shared" ref="R12273:R12336" si="689">IF(WEEKDAY(DATE(H12273,I12273,J12273),2) &lt; 6, "Weekday", "Weekend")</f>
        <v>Weekday</v>
      </c>
      <c r="S12273" s="27">
        <f t="shared" ref="S12273:S12336" si="690">DATE(H12273,I12273,J12273)</f>
        <v>42345</v>
      </c>
      <c r="V12273" t="str">
        <f t="shared" si="688"/>
        <v/>
      </c>
    </row>
    <row r="12274" spans="1:51" x14ac:dyDescent="0.25">
      <c r="A12274" t="s">
        <v>391</v>
      </c>
      <c r="B12274" t="s">
        <v>218</v>
      </c>
      <c r="C12274">
        <v>153595134</v>
      </c>
      <c r="D12274">
        <v>264</v>
      </c>
      <c r="E12274" t="s">
        <v>91</v>
      </c>
      <c r="G12274">
        <v>18.771999999999998</v>
      </c>
      <c r="H12274">
        <v>2015</v>
      </c>
      <c r="I12274">
        <v>12</v>
      </c>
      <c r="J12274">
        <v>22</v>
      </c>
      <c r="K12274">
        <v>17</v>
      </c>
      <c r="L12274">
        <v>30</v>
      </c>
      <c r="M12274" t="s">
        <v>900</v>
      </c>
      <c r="N12274" t="s">
        <v>171</v>
      </c>
      <c r="O12274" t="s">
        <v>799</v>
      </c>
      <c r="R12274" t="str">
        <f t="shared" si="689"/>
        <v>Weekday</v>
      </c>
      <c r="S12274" s="27">
        <f t="shared" si="690"/>
        <v>42360</v>
      </c>
      <c r="V12274" t="str">
        <f t="shared" si="688"/>
        <v/>
      </c>
      <c r="AE12274" s="27"/>
      <c r="AO12274" s="27"/>
      <c r="AX12274" s="27"/>
      <c r="AY12274" s="27"/>
    </row>
    <row r="12275" spans="1:51" x14ac:dyDescent="0.25">
      <c r="A12275" t="s">
        <v>391</v>
      </c>
      <c r="B12275" t="s">
        <v>218</v>
      </c>
      <c r="C12275">
        <v>143575233</v>
      </c>
      <c r="D12275">
        <v>264</v>
      </c>
      <c r="E12275" t="s">
        <v>91</v>
      </c>
      <c r="G12275">
        <v>17.989000000000001</v>
      </c>
      <c r="H12275">
        <v>2014</v>
      </c>
      <c r="I12275">
        <v>12</v>
      </c>
      <c r="J12275">
        <v>22</v>
      </c>
      <c r="K12275">
        <v>9</v>
      </c>
      <c r="L12275">
        <v>25</v>
      </c>
      <c r="M12275" t="s">
        <v>900</v>
      </c>
      <c r="N12275" t="s">
        <v>171</v>
      </c>
      <c r="O12275" t="s">
        <v>799</v>
      </c>
      <c r="Q12275" t="s">
        <v>612</v>
      </c>
      <c r="R12275" t="str">
        <f t="shared" si="689"/>
        <v>Weekday</v>
      </c>
      <c r="S12275" s="27">
        <f t="shared" si="690"/>
        <v>41995</v>
      </c>
      <c r="V12275" t="str">
        <f t="shared" si="688"/>
        <v/>
      </c>
      <c r="AE12275" s="27"/>
      <c r="AG12275" s="27"/>
      <c r="AX12275" s="27"/>
      <c r="AY12275" s="27"/>
    </row>
    <row r="12276" spans="1:51" x14ac:dyDescent="0.25">
      <c r="A12276" t="s">
        <v>391</v>
      </c>
      <c r="B12276" t="s">
        <v>218</v>
      </c>
      <c r="C12276">
        <v>142295083</v>
      </c>
      <c r="D12276">
        <v>264</v>
      </c>
      <c r="E12276" t="s">
        <v>91</v>
      </c>
      <c r="G12276">
        <v>18.599</v>
      </c>
      <c r="H12276">
        <v>2014</v>
      </c>
      <c r="I12276">
        <v>8</v>
      </c>
      <c r="J12276">
        <v>16</v>
      </c>
      <c r="K12276">
        <v>16</v>
      </c>
      <c r="L12276">
        <v>15</v>
      </c>
      <c r="M12276" t="s">
        <v>900</v>
      </c>
      <c r="N12276" t="s">
        <v>171</v>
      </c>
      <c r="O12276" t="s">
        <v>799</v>
      </c>
      <c r="Q12276" t="s">
        <v>608</v>
      </c>
      <c r="R12276" t="str">
        <f t="shared" si="689"/>
        <v>Weekend</v>
      </c>
      <c r="S12276" s="27">
        <f t="shared" si="690"/>
        <v>41867</v>
      </c>
      <c r="V12276" t="str">
        <f t="shared" si="688"/>
        <v/>
      </c>
      <c r="AE12276" s="27"/>
      <c r="AO12276" s="27"/>
      <c r="AX12276" s="27"/>
      <c r="AY12276" s="27"/>
    </row>
    <row r="12277" spans="1:51" x14ac:dyDescent="0.25">
      <c r="A12277" t="s">
        <v>391</v>
      </c>
      <c r="B12277" t="s">
        <v>218</v>
      </c>
      <c r="C12277">
        <v>160705028</v>
      </c>
      <c r="D12277">
        <v>264</v>
      </c>
      <c r="E12277" t="s">
        <v>91</v>
      </c>
      <c r="G12277">
        <v>18.771999999999998</v>
      </c>
      <c r="H12277">
        <v>2016</v>
      </c>
      <c r="I12277">
        <v>3</v>
      </c>
      <c r="J12277">
        <v>9</v>
      </c>
      <c r="K12277">
        <v>23</v>
      </c>
      <c r="L12277">
        <v>5</v>
      </c>
      <c r="M12277" t="s">
        <v>900</v>
      </c>
      <c r="N12277" t="s">
        <v>171</v>
      </c>
      <c r="O12277" t="s">
        <v>799</v>
      </c>
      <c r="R12277" t="str">
        <f t="shared" si="689"/>
        <v>Weekday</v>
      </c>
      <c r="S12277" s="27">
        <f t="shared" si="690"/>
        <v>42438</v>
      </c>
      <c r="V12277" t="str">
        <f t="shared" si="688"/>
        <v/>
      </c>
      <c r="AE12277" s="27"/>
      <c r="AG12277" s="27"/>
      <c r="AX12277" s="27"/>
      <c r="AY12277" s="27"/>
    </row>
    <row r="12278" spans="1:51" x14ac:dyDescent="0.25">
      <c r="A12278" t="s">
        <v>391</v>
      </c>
      <c r="B12278" t="s">
        <v>218</v>
      </c>
      <c r="C12278">
        <v>130325019</v>
      </c>
      <c r="D12278">
        <v>264</v>
      </c>
      <c r="E12278" t="s">
        <v>91</v>
      </c>
      <c r="G12278">
        <v>18.635999999999999</v>
      </c>
      <c r="H12278">
        <v>2013</v>
      </c>
      <c r="I12278">
        <v>1</v>
      </c>
      <c r="J12278">
        <v>28</v>
      </c>
      <c r="K12278">
        <v>12</v>
      </c>
      <c r="L12278">
        <v>35</v>
      </c>
      <c r="M12278" t="s">
        <v>899</v>
      </c>
      <c r="N12278" t="s">
        <v>171</v>
      </c>
      <c r="O12278" t="s">
        <v>799</v>
      </c>
      <c r="Q12278" t="s">
        <v>608</v>
      </c>
      <c r="R12278" t="str">
        <f t="shared" si="689"/>
        <v>Weekday</v>
      </c>
      <c r="S12278" s="27">
        <f t="shared" si="690"/>
        <v>41302</v>
      </c>
      <c r="V12278" t="str">
        <f t="shared" si="688"/>
        <v/>
      </c>
    </row>
    <row r="12279" spans="1:51" x14ac:dyDescent="0.25">
      <c r="A12279" t="s">
        <v>391</v>
      </c>
      <c r="B12279" t="s">
        <v>218</v>
      </c>
      <c r="C12279">
        <v>132295173</v>
      </c>
      <c r="D12279">
        <v>264</v>
      </c>
      <c r="E12279" t="s">
        <v>91</v>
      </c>
      <c r="G12279">
        <v>18.606000000000002</v>
      </c>
      <c r="H12279">
        <v>2013</v>
      </c>
      <c r="I12279">
        <v>8</v>
      </c>
      <c r="J12279">
        <v>10</v>
      </c>
      <c r="K12279">
        <v>17</v>
      </c>
      <c r="L12279">
        <v>55</v>
      </c>
      <c r="M12279" t="s">
        <v>900</v>
      </c>
      <c r="N12279" t="s">
        <v>404</v>
      </c>
      <c r="O12279" t="s">
        <v>799</v>
      </c>
      <c r="Q12279" t="s">
        <v>608</v>
      </c>
      <c r="R12279" t="str">
        <f t="shared" si="689"/>
        <v>Weekend</v>
      </c>
      <c r="S12279" s="27">
        <f t="shared" si="690"/>
        <v>41496</v>
      </c>
      <c r="V12279" t="str">
        <f t="shared" si="688"/>
        <v/>
      </c>
      <c r="AE12279" s="27"/>
      <c r="AO12279" s="27"/>
      <c r="AX12279" s="27"/>
      <c r="AY12279" s="27"/>
    </row>
    <row r="12280" spans="1:51" x14ac:dyDescent="0.25">
      <c r="A12280" t="s">
        <v>391</v>
      </c>
      <c r="B12280" t="s">
        <v>218</v>
      </c>
      <c r="C12280">
        <v>131775042</v>
      </c>
      <c r="D12280">
        <v>264</v>
      </c>
      <c r="E12280" t="s">
        <v>91</v>
      </c>
      <c r="G12280">
        <v>18.439</v>
      </c>
      <c r="H12280">
        <v>2013</v>
      </c>
      <c r="I12280">
        <v>3</v>
      </c>
      <c r="J12280">
        <v>9</v>
      </c>
      <c r="K12280">
        <v>17</v>
      </c>
      <c r="L12280">
        <v>18</v>
      </c>
      <c r="M12280" t="s">
        <v>900</v>
      </c>
      <c r="N12280" t="s">
        <v>860</v>
      </c>
      <c r="O12280" t="s">
        <v>1933</v>
      </c>
      <c r="Q12280" t="s">
        <v>610</v>
      </c>
      <c r="R12280" t="str">
        <f t="shared" si="689"/>
        <v>Weekend</v>
      </c>
      <c r="S12280" s="27">
        <f t="shared" si="690"/>
        <v>41342</v>
      </c>
      <c r="V12280" t="str">
        <f t="shared" si="688"/>
        <v/>
      </c>
      <c r="AE12280" s="27"/>
      <c r="AG12280" s="27"/>
      <c r="AX12280" s="27"/>
      <c r="AY12280" s="27"/>
    </row>
    <row r="12281" spans="1:51" x14ac:dyDescent="0.25">
      <c r="A12281" t="s">
        <v>391</v>
      </c>
      <c r="B12281" t="s">
        <v>218</v>
      </c>
      <c r="C12281">
        <v>131775040</v>
      </c>
      <c r="D12281">
        <v>264</v>
      </c>
      <c r="E12281" t="s">
        <v>91</v>
      </c>
      <c r="G12281">
        <v>18.456</v>
      </c>
      <c r="H12281">
        <v>2013</v>
      </c>
      <c r="I12281">
        <v>3</v>
      </c>
      <c r="J12281">
        <v>9</v>
      </c>
      <c r="K12281">
        <v>13</v>
      </c>
      <c r="L12281">
        <v>36</v>
      </c>
      <c r="M12281" t="s">
        <v>900</v>
      </c>
      <c r="N12281" t="s">
        <v>860</v>
      </c>
      <c r="O12281" t="s">
        <v>1933</v>
      </c>
      <c r="Q12281" t="s">
        <v>610</v>
      </c>
      <c r="R12281" t="str">
        <f t="shared" si="689"/>
        <v>Weekend</v>
      </c>
      <c r="S12281" s="27">
        <f t="shared" si="690"/>
        <v>41342</v>
      </c>
      <c r="V12281" t="str">
        <f t="shared" si="688"/>
        <v/>
      </c>
    </row>
    <row r="12282" spans="1:51" x14ac:dyDescent="0.25">
      <c r="A12282" t="s">
        <v>391</v>
      </c>
      <c r="B12282" t="s">
        <v>218</v>
      </c>
      <c r="C12282">
        <v>151205454</v>
      </c>
      <c r="D12282">
        <v>264</v>
      </c>
      <c r="E12282" t="s">
        <v>91</v>
      </c>
      <c r="G12282">
        <v>18.067</v>
      </c>
      <c r="H12282">
        <v>2015</v>
      </c>
      <c r="I12282">
        <v>4</v>
      </c>
      <c r="J12282">
        <v>27</v>
      </c>
      <c r="K12282">
        <v>22</v>
      </c>
      <c r="L12282">
        <v>35</v>
      </c>
      <c r="M12282" t="s">
        <v>900</v>
      </c>
      <c r="N12282" t="s">
        <v>860</v>
      </c>
      <c r="O12282" t="s">
        <v>1933</v>
      </c>
      <c r="Q12282" t="s">
        <v>612</v>
      </c>
      <c r="R12282" t="str">
        <f t="shared" si="689"/>
        <v>Weekday</v>
      </c>
      <c r="S12282" s="27">
        <f t="shared" si="690"/>
        <v>42121</v>
      </c>
      <c r="V12282" t="str">
        <f t="shared" si="688"/>
        <v/>
      </c>
      <c r="AE12282" s="27"/>
      <c r="AG12282" s="27"/>
      <c r="AX12282" s="27"/>
      <c r="AY12282" s="27"/>
    </row>
    <row r="12283" spans="1:51" x14ac:dyDescent="0.25">
      <c r="A12283" t="s">
        <v>391</v>
      </c>
      <c r="B12283" t="s">
        <v>218</v>
      </c>
      <c r="C12283">
        <v>132245114</v>
      </c>
      <c r="D12283">
        <v>264</v>
      </c>
      <c r="E12283" t="s">
        <v>91</v>
      </c>
      <c r="G12283">
        <v>17.949000000000002</v>
      </c>
      <c r="H12283">
        <v>2013</v>
      </c>
      <c r="I12283">
        <v>8</v>
      </c>
      <c r="J12283">
        <v>10</v>
      </c>
      <c r="K12283">
        <v>17</v>
      </c>
      <c r="L12283">
        <v>50</v>
      </c>
      <c r="M12283" t="s">
        <v>900</v>
      </c>
      <c r="N12283" t="s">
        <v>860</v>
      </c>
      <c r="O12283" t="s">
        <v>799</v>
      </c>
      <c r="Q12283" t="s">
        <v>612</v>
      </c>
      <c r="R12283" t="str">
        <f t="shared" si="689"/>
        <v>Weekend</v>
      </c>
      <c r="S12283" s="27">
        <f t="shared" si="690"/>
        <v>41496</v>
      </c>
      <c r="V12283" t="str">
        <f t="shared" si="688"/>
        <v/>
      </c>
    </row>
    <row r="12284" spans="1:51" x14ac:dyDescent="0.25">
      <c r="A12284" t="s">
        <v>391</v>
      </c>
      <c r="B12284" t="s">
        <v>218</v>
      </c>
      <c r="C12284">
        <v>141945009</v>
      </c>
      <c r="D12284">
        <v>264</v>
      </c>
      <c r="E12284" t="s">
        <v>91</v>
      </c>
      <c r="G12284">
        <v>18.643000000000001</v>
      </c>
      <c r="H12284">
        <v>2014</v>
      </c>
      <c r="I12284">
        <v>7</v>
      </c>
      <c r="J12284">
        <v>10</v>
      </c>
      <c r="K12284">
        <v>17</v>
      </c>
      <c r="L12284">
        <v>30</v>
      </c>
      <c r="M12284" t="s">
        <v>900</v>
      </c>
      <c r="N12284" t="s">
        <v>860</v>
      </c>
      <c r="O12284" t="s">
        <v>799</v>
      </c>
      <c r="Q12284" t="s">
        <v>608</v>
      </c>
      <c r="R12284" t="str">
        <f t="shared" si="689"/>
        <v>Weekday</v>
      </c>
      <c r="S12284" s="27">
        <f t="shared" si="690"/>
        <v>41830</v>
      </c>
      <c r="V12284" t="str">
        <f t="shared" si="688"/>
        <v/>
      </c>
      <c r="AE12284" s="27"/>
      <c r="AG12284" s="27"/>
      <c r="AX12284" s="27"/>
      <c r="AY12284" s="27"/>
    </row>
    <row r="12285" spans="1:51" x14ac:dyDescent="0.25">
      <c r="A12285" t="s">
        <v>391</v>
      </c>
      <c r="B12285" t="s">
        <v>218</v>
      </c>
      <c r="C12285">
        <v>150115080</v>
      </c>
      <c r="D12285">
        <v>264</v>
      </c>
      <c r="E12285" t="s">
        <v>91</v>
      </c>
      <c r="G12285">
        <v>18.588999999999999</v>
      </c>
      <c r="H12285">
        <v>2015</v>
      </c>
      <c r="I12285">
        <v>1</v>
      </c>
      <c r="J12285">
        <v>8</v>
      </c>
      <c r="K12285">
        <v>15</v>
      </c>
      <c r="L12285">
        <v>48</v>
      </c>
      <c r="M12285" t="s">
        <v>900</v>
      </c>
      <c r="N12285" t="s">
        <v>860</v>
      </c>
      <c r="O12285" t="s">
        <v>799</v>
      </c>
      <c r="Q12285" t="s">
        <v>608</v>
      </c>
      <c r="R12285" t="str">
        <f t="shared" si="689"/>
        <v>Weekday</v>
      </c>
      <c r="S12285" s="27">
        <f t="shared" si="690"/>
        <v>42012</v>
      </c>
      <c r="V12285" t="str">
        <f t="shared" si="688"/>
        <v/>
      </c>
      <c r="AX12285" s="27"/>
      <c r="AY12285" s="27"/>
    </row>
    <row r="12286" spans="1:51" x14ac:dyDescent="0.25">
      <c r="A12286" t="s">
        <v>391</v>
      </c>
      <c r="B12286" t="s">
        <v>218</v>
      </c>
      <c r="C12286">
        <v>153435062</v>
      </c>
      <c r="D12286">
        <v>264</v>
      </c>
      <c r="E12286" t="s">
        <v>91</v>
      </c>
      <c r="G12286">
        <v>18.757999999999999</v>
      </c>
      <c r="H12286">
        <v>2015</v>
      </c>
      <c r="I12286">
        <v>12</v>
      </c>
      <c r="J12286">
        <v>8</v>
      </c>
      <c r="K12286">
        <v>6</v>
      </c>
      <c r="L12286">
        <v>57</v>
      </c>
      <c r="M12286" t="s">
        <v>900</v>
      </c>
      <c r="N12286" t="s">
        <v>860</v>
      </c>
      <c r="O12286" t="s">
        <v>799</v>
      </c>
      <c r="R12286" t="str">
        <f t="shared" si="689"/>
        <v>Weekday</v>
      </c>
      <c r="S12286" s="27">
        <f t="shared" si="690"/>
        <v>42346</v>
      </c>
      <c r="V12286" t="str">
        <f t="shared" si="688"/>
        <v/>
      </c>
      <c r="AE12286" s="27"/>
      <c r="AO12286" s="27"/>
      <c r="AX12286" s="27"/>
      <c r="AY12286" s="27"/>
    </row>
    <row r="12287" spans="1:51" x14ac:dyDescent="0.25">
      <c r="A12287" t="s">
        <v>391</v>
      </c>
      <c r="B12287" t="s">
        <v>218</v>
      </c>
      <c r="C12287">
        <v>160795083</v>
      </c>
      <c r="D12287">
        <v>264</v>
      </c>
      <c r="E12287" t="s">
        <v>91</v>
      </c>
      <c r="G12287">
        <v>18.184999999999999</v>
      </c>
      <c r="H12287">
        <v>2016</v>
      </c>
      <c r="I12287">
        <v>3</v>
      </c>
      <c r="J12287">
        <v>18</v>
      </c>
      <c r="K12287">
        <v>9</v>
      </c>
      <c r="L12287">
        <v>20</v>
      </c>
      <c r="M12287" t="s">
        <v>900</v>
      </c>
      <c r="N12287" t="s">
        <v>860</v>
      </c>
      <c r="O12287" t="s">
        <v>799</v>
      </c>
      <c r="Q12287" t="s">
        <v>610</v>
      </c>
      <c r="R12287" t="str">
        <f t="shared" si="689"/>
        <v>Weekday</v>
      </c>
      <c r="S12287" s="27">
        <f t="shared" si="690"/>
        <v>42447</v>
      </c>
      <c r="V12287" t="str">
        <f t="shared" si="688"/>
        <v/>
      </c>
    </row>
    <row r="12288" spans="1:51" x14ac:dyDescent="0.25">
      <c r="A12288" t="s">
        <v>391</v>
      </c>
      <c r="B12288" t="s">
        <v>218</v>
      </c>
      <c r="C12288">
        <v>153445238</v>
      </c>
      <c r="D12288">
        <v>264</v>
      </c>
      <c r="E12288" t="s">
        <v>91</v>
      </c>
      <c r="G12288">
        <v>18.777999999999999</v>
      </c>
      <c r="H12288">
        <v>2015</v>
      </c>
      <c r="I12288">
        <v>12</v>
      </c>
      <c r="J12288">
        <v>7</v>
      </c>
      <c r="K12288">
        <v>18</v>
      </c>
      <c r="L12288">
        <v>40</v>
      </c>
      <c r="M12288" t="s">
        <v>900</v>
      </c>
      <c r="N12288" t="s">
        <v>860</v>
      </c>
      <c r="O12288" t="s">
        <v>799</v>
      </c>
      <c r="R12288" t="str">
        <f t="shared" si="689"/>
        <v>Weekday</v>
      </c>
      <c r="S12288" s="27">
        <f t="shared" si="690"/>
        <v>42345</v>
      </c>
      <c r="V12288" t="str">
        <f t="shared" si="688"/>
        <v/>
      </c>
    </row>
    <row r="12289" spans="1:51" x14ac:dyDescent="0.25">
      <c r="A12289" t="s">
        <v>391</v>
      </c>
      <c r="B12289" t="s">
        <v>218</v>
      </c>
      <c r="C12289">
        <v>143485073</v>
      </c>
      <c r="D12289">
        <v>264</v>
      </c>
      <c r="E12289" t="s">
        <v>91</v>
      </c>
      <c r="G12289">
        <v>18.478000000000002</v>
      </c>
      <c r="H12289">
        <v>2014</v>
      </c>
      <c r="I12289">
        <v>12</v>
      </c>
      <c r="J12289">
        <v>12</v>
      </c>
      <c r="K12289">
        <v>13</v>
      </c>
      <c r="L12289">
        <v>35</v>
      </c>
      <c r="M12289" t="s">
        <v>900</v>
      </c>
      <c r="N12289" t="s">
        <v>860</v>
      </c>
      <c r="O12289" t="s">
        <v>799</v>
      </c>
      <c r="Q12289" t="s">
        <v>608</v>
      </c>
      <c r="R12289" t="str">
        <f t="shared" si="689"/>
        <v>Weekday</v>
      </c>
      <c r="S12289" s="27">
        <f t="shared" si="690"/>
        <v>41985</v>
      </c>
      <c r="V12289" t="str">
        <f t="shared" si="688"/>
        <v/>
      </c>
      <c r="AE12289" s="27"/>
      <c r="AO12289" s="27"/>
      <c r="AX12289" s="27"/>
      <c r="AY12289" s="27"/>
    </row>
    <row r="12290" spans="1:51" x14ac:dyDescent="0.25">
      <c r="A12290" t="s">
        <v>391</v>
      </c>
      <c r="B12290" t="s">
        <v>218</v>
      </c>
      <c r="C12290">
        <v>140125192</v>
      </c>
      <c r="D12290">
        <v>264</v>
      </c>
      <c r="E12290" t="s">
        <v>91</v>
      </c>
      <c r="G12290">
        <v>18.623999999999999</v>
      </c>
      <c r="H12290">
        <v>2014</v>
      </c>
      <c r="I12290">
        <v>1</v>
      </c>
      <c r="J12290">
        <v>3</v>
      </c>
      <c r="K12290">
        <v>14</v>
      </c>
      <c r="L12290">
        <v>29</v>
      </c>
      <c r="M12290" t="s">
        <v>900</v>
      </c>
      <c r="N12290" t="s">
        <v>860</v>
      </c>
      <c r="O12290" t="s">
        <v>799</v>
      </c>
      <c r="Q12290" t="s">
        <v>608</v>
      </c>
      <c r="R12290" t="str">
        <f t="shared" si="689"/>
        <v>Weekday</v>
      </c>
      <c r="S12290" s="27">
        <f t="shared" si="690"/>
        <v>41642</v>
      </c>
      <c r="V12290" t="str">
        <f t="shared" si="688"/>
        <v/>
      </c>
      <c r="AE12290" s="27"/>
      <c r="AO12290" s="27"/>
      <c r="AX12290" s="27"/>
      <c r="AY12290" s="27"/>
    </row>
    <row r="12291" spans="1:51" x14ac:dyDescent="0.25">
      <c r="A12291" t="s">
        <v>391</v>
      </c>
      <c r="B12291" t="s">
        <v>218</v>
      </c>
      <c r="C12291">
        <v>141115043</v>
      </c>
      <c r="D12291">
        <v>264</v>
      </c>
      <c r="E12291" t="s">
        <v>91</v>
      </c>
      <c r="G12291">
        <v>18.571000000000002</v>
      </c>
      <c r="H12291">
        <v>2014</v>
      </c>
      <c r="I12291">
        <v>4</v>
      </c>
      <c r="J12291">
        <v>19</v>
      </c>
      <c r="K12291">
        <v>14</v>
      </c>
      <c r="L12291">
        <v>8</v>
      </c>
      <c r="M12291" t="s">
        <v>899</v>
      </c>
      <c r="N12291" t="s">
        <v>860</v>
      </c>
      <c r="O12291" t="s">
        <v>799</v>
      </c>
      <c r="Q12291" t="s">
        <v>608</v>
      </c>
      <c r="R12291" t="str">
        <f t="shared" si="689"/>
        <v>Weekend</v>
      </c>
      <c r="S12291" s="27">
        <f t="shared" si="690"/>
        <v>41748</v>
      </c>
      <c r="V12291" t="str">
        <f t="shared" ref="V12291:V12354" si="691">T12291&amp;U12291</f>
        <v/>
      </c>
      <c r="AE12291" s="27"/>
      <c r="AG12291" s="27"/>
      <c r="AX12291" s="27"/>
      <c r="AY12291" s="27"/>
    </row>
    <row r="12292" spans="1:51" x14ac:dyDescent="0.25">
      <c r="A12292" t="s">
        <v>391</v>
      </c>
      <c r="B12292" t="s">
        <v>218</v>
      </c>
      <c r="C12292">
        <v>150055351</v>
      </c>
      <c r="D12292">
        <v>264</v>
      </c>
      <c r="E12292" t="s">
        <v>91</v>
      </c>
      <c r="G12292">
        <v>18.527000000000001</v>
      </c>
      <c r="H12292">
        <v>2015</v>
      </c>
      <c r="I12292">
        <v>1</v>
      </c>
      <c r="J12292">
        <v>4</v>
      </c>
      <c r="K12292">
        <v>16</v>
      </c>
      <c r="L12292">
        <v>35</v>
      </c>
      <c r="M12292" t="s">
        <v>899</v>
      </c>
      <c r="N12292" t="s">
        <v>860</v>
      </c>
      <c r="O12292" t="s">
        <v>799</v>
      </c>
      <c r="Q12292" t="s">
        <v>608</v>
      </c>
      <c r="R12292" t="str">
        <f t="shared" si="689"/>
        <v>Weekend</v>
      </c>
      <c r="S12292" s="27">
        <f t="shared" si="690"/>
        <v>42008</v>
      </c>
      <c r="V12292" t="str">
        <f t="shared" si="691"/>
        <v/>
      </c>
    </row>
    <row r="12293" spans="1:51" x14ac:dyDescent="0.25">
      <c r="A12293" t="s">
        <v>391</v>
      </c>
      <c r="B12293" t="s">
        <v>218</v>
      </c>
      <c r="C12293">
        <v>142575201</v>
      </c>
      <c r="D12293">
        <v>264</v>
      </c>
      <c r="E12293" t="s">
        <v>91</v>
      </c>
      <c r="G12293">
        <v>17.989999999999998</v>
      </c>
      <c r="H12293">
        <v>2014</v>
      </c>
      <c r="I12293">
        <v>9</v>
      </c>
      <c r="J12293">
        <v>13</v>
      </c>
      <c r="K12293">
        <v>16</v>
      </c>
      <c r="L12293">
        <v>28</v>
      </c>
      <c r="M12293" t="s">
        <v>899</v>
      </c>
      <c r="N12293" t="s">
        <v>860</v>
      </c>
      <c r="O12293" t="s">
        <v>799</v>
      </c>
      <c r="Q12293" t="s">
        <v>612</v>
      </c>
      <c r="R12293" t="str">
        <f t="shared" si="689"/>
        <v>Weekend</v>
      </c>
      <c r="S12293" s="27">
        <f t="shared" si="690"/>
        <v>41895</v>
      </c>
      <c r="V12293" t="str">
        <f t="shared" si="691"/>
        <v/>
      </c>
      <c r="AX12293" s="27"/>
      <c r="AY12293" s="27"/>
    </row>
    <row r="12294" spans="1:51" x14ac:dyDescent="0.25">
      <c r="A12294" t="s">
        <v>391</v>
      </c>
      <c r="B12294" t="s">
        <v>218</v>
      </c>
      <c r="C12294">
        <v>132655098</v>
      </c>
      <c r="D12294">
        <v>264</v>
      </c>
      <c r="E12294" t="s">
        <v>91</v>
      </c>
      <c r="G12294">
        <v>18.765999999999998</v>
      </c>
      <c r="H12294">
        <v>2013</v>
      </c>
      <c r="I12294">
        <v>9</v>
      </c>
      <c r="J12294">
        <v>19</v>
      </c>
      <c r="K12294">
        <v>12</v>
      </c>
      <c r="L12294">
        <v>45</v>
      </c>
      <c r="M12294" t="s">
        <v>900</v>
      </c>
      <c r="N12294" t="s">
        <v>171</v>
      </c>
      <c r="O12294" t="s">
        <v>799</v>
      </c>
      <c r="R12294" t="str">
        <f t="shared" si="689"/>
        <v>Weekday</v>
      </c>
      <c r="S12294" s="27">
        <f t="shared" si="690"/>
        <v>41536</v>
      </c>
      <c r="V12294" t="str">
        <f t="shared" si="691"/>
        <v/>
      </c>
      <c r="AX12294" s="27"/>
      <c r="AY12294" s="27"/>
    </row>
    <row r="12295" spans="1:51" x14ac:dyDescent="0.25">
      <c r="A12295" t="s">
        <v>391</v>
      </c>
      <c r="B12295" t="s">
        <v>218</v>
      </c>
      <c r="C12295">
        <v>152355112</v>
      </c>
      <c r="D12295">
        <v>264</v>
      </c>
      <c r="E12295" t="s">
        <v>91</v>
      </c>
      <c r="G12295">
        <v>18.219000000000001</v>
      </c>
      <c r="H12295">
        <v>2015</v>
      </c>
      <c r="I12295">
        <v>8</v>
      </c>
      <c r="J12295">
        <v>22</v>
      </c>
      <c r="K12295">
        <v>13</v>
      </c>
      <c r="L12295">
        <v>15</v>
      </c>
      <c r="M12295" t="s">
        <v>900</v>
      </c>
      <c r="N12295" t="s">
        <v>171</v>
      </c>
      <c r="O12295" t="s">
        <v>799</v>
      </c>
      <c r="Q12295" t="s">
        <v>610</v>
      </c>
      <c r="R12295" t="str">
        <f t="shared" si="689"/>
        <v>Weekend</v>
      </c>
      <c r="S12295" s="27">
        <f t="shared" si="690"/>
        <v>42238</v>
      </c>
      <c r="V12295" t="str">
        <f t="shared" si="691"/>
        <v/>
      </c>
      <c r="AX12295" s="27"/>
      <c r="AY12295" s="27"/>
    </row>
    <row r="12296" spans="1:51" x14ac:dyDescent="0.25">
      <c r="A12296" t="s">
        <v>391</v>
      </c>
      <c r="B12296" t="s">
        <v>218</v>
      </c>
      <c r="C12296">
        <v>151665030</v>
      </c>
      <c r="D12296">
        <v>264</v>
      </c>
      <c r="E12296" t="s">
        <v>91</v>
      </c>
      <c r="G12296">
        <v>18.594999999999999</v>
      </c>
      <c r="H12296">
        <v>2015</v>
      </c>
      <c r="I12296">
        <v>6</v>
      </c>
      <c r="J12296">
        <v>15</v>
      </c>
      <c r="K12296">
        <v>2</v>
      </c>
      <c r="L12296">
        <v>22</v>
      </c>
      <c r="M12296" t="s">
        <v>900</v>
      </c>
      <c r="N12296" t="s">
        <v>171</v>
      </c>
      <c r="O12296" t="s">
        <v>1933</v>
      </c>
      <c r="Q12296" t="s">
        <v>608</v>
      </c>
      <c r="R12296" t="str">
        <f t="shared" si="689"/>
        <v>Weekday</v>
      </c>
      <c r="S12296" s="27">
        <f t="shared" si="690"/>
        <v>42170</v>
      </c>
      <c r="V12296" t="str">
        <f t="shared" si="691"/>
        <v/>
      </c>
      <c r="AX12296" s="27"/>
      <c r="AY12296" s="27"/>
    </row>
    <row r="12297" spans="1:51" x14ac:dyDescent="0.25">
      <c r="A12297" t="s">
        <v>391</v>
      </c>
      <c r="B12297" t="s">
        <v>218</v>
      </c>
      <c r="C12297">
        <v>133515030</v>
      </c>
      <c r="D12297">
        <v>264</v>
      </c>
      <c r="E12297" t="s">
        <v>91</v>
      </c>
      <c r="G12297">
        <v>18.349</v>
      </c>
      <c r="H12297">
        <v>2013</v>
      </c>
      <c r="I12297">
        <v>12</v>
      </c>
      <c r="J12297">
        <v>17</v>
      </c>
      <c r="K12297">
        <v>1</v>
      </c>
      <c r="L12297">
        <v>37</v>
      </c>
      <c r="M12297" t="s">
        <v>900</v>
      </c>
      <c r="N12297" t="s">
        <v>170</v>
      </c>
      <c r="O12297" t="s">
        <v>799</v>
      </c>
      <c r="Q12297" t="s">
        <v>610</v>
      </c>
      <c r="R12297" t="str">
        <f t="shared" si="689"/>
        <v>Weekday</v>
      </c>
      <c r="S12297" s="27">
        <f t="shared" si="690"/>
        <v>41625</v>
      </c>
      <c r="V12297" t="str">
        <f t="shared" si="691"/>
        <v/>
      </c>
      <c r="AX12297" s="27"/>
      <c r="AY12297" s="27"/>
    </row>
    <row r="12298" spans="1:51" x14ac:dyDescent="0.25">
      <c r="A12298" t="s">
        <v>391</v>
      </c>
      <c r="B12298" t="s">
        <v>218</v>
      </c>
      <c r="C12298">
        <v>140745060</v>
      </c>
      <c r="D12298">
        <v>264</v>
      </c>
      <c r="E12298" t="s">
        <v>91</v>
      </c>
      <c r="G12298">
        <v>18.187000000000001</v>
      </c>
      <c r="H12298">
        <v>2014</v>
      </c>
      <c r="I12298">
        <v>3</v>
      </c>
      <c r="J12298">
        <v>10</v>
      </c>
      <c r="K12298">
        <v>16</v>
      </c>
      <c r="L12298">
        <v>25</v>
      </c>
      <c r="M12298" t="s">
        <v>900</v>
      </c>
      <c r="N12298" t="s">
        <v>171</v>
      </c>
      <c r="O12298" t="s">
        <v>799</v>
      </c>
      <c r="Q12298" t="s">
        <v>610</v>
      </c>
      <c r="R12298" t="str">
        <f t="shared" si="689"/>
        <v>Weekday</v>
      </c>
      <c r="S12298" s="27">
        <f t="shared" si="690"/>
        <v>41708</v>
      </c>
      <c r="V12298" t="str">
        <f t="shared" si="691"/>
        <v/>
      </c>
      <c r="AE12298" s="27"/>
      <c r="AG12298" s="27"/>
      <c r="AX12298" s="27"/>
      <c r="AY12298" s="27"/>
    </row>
    <row r="12299" spans="1:51" x14ac:dyDescent="0.25">
      <c r="A12299" t="s">
        <v>391</v>
      </c>
      <c r="B12299" t="s">
        <v>218</v>
      </c>
      <c r="C12299">
        <v>151945013</v>
      </c>
      <c r="D12299">
        <v>264</v>
      </c>
      <c r="E12299" t="s">
        <v>91</v>
      </c>
      <c r="G12299">
        <v>18.082999999999998</v>
      </c>
      <c r="H12299">
        <v>2015</v>
      </c>
      <c r="I12299">
        <v>7</v>
      </c>
      <c r="J12299">
        <v>10</v>
      </c>
      <c r="K12299">
        <v>22</v>
      </c>
      <c r="L12299">
        <v>32</v>
      </c>
      <c r="M12299" t="s">
        <v>900</v>
      </c>
      <c r="N12299" t="s">
        <v>860</v>
      </c>
      <c r="O12299" t="s">
        <v>1933</v>
      </c>
      <c r="Q12299" t="s">
        <v>612</v>
      </c>
      <c r="R12299" t="str">
        <f t="shared" si="689"/>
        <v>Weekday</v>
      </c>
      <c r="S12299" s="27">
        <f t="shared" si="690"/>
        <v>42195</v>
      </c>
      <c r="V12299" t="str">
        <f t="shared" si="691"/>
        <v/>
      </c>
      <c r="AE12299" s="27"/>
      <c r="AG12299" s="27"/>
      <c r="AX12299" s="27"/>
      <c r="AY12299" s="27"/>
    </row>
    <row r="12300" spans="1:51" x14ac:dyDescent="0.25">
      <c r="A12300" t="s">
        <v>391</v>
      </c>
      <c r="B12300" t="s">
        <v>218</v>
      </c>
      <c r="C12300">
        <v>130195132</v>
      </c>
      <c r="D12300">
        <v>264</v>
      </c>
      <c r="E12300" t="s">
        <v>91</v>
      </c>
      <c r="G12300">
        <v>18.184999999999999</v>
      </c>
      <c r="H12300">
        <v>2013</v>
      </c>
      <c r="I12300">
        <v>1</v>
      </c>
      <c r="J12300">
        <v>15</v>
      </c>
      <c r="K12300">
        <v>7</v>
      </c>
      <c r="L12300">
        <v>55</v>
      </c>
      <c r="M12300" t="s">
        <v>900</v>
      </c>
      <c r="N12300" t="s">
        <v>860</v>
      </c>
      <c r="O12300" t="s">
        <v>799</v>
      </c>
      <c r="Q12300" t="s">
        <v>610</v>
      </c>
      <c r="R12300" t="str">
        <f t="shared" si="689"/>
        <v>Weekday</v>
      </c>
      <c r="S12300" s="27">
        <f t="shared" si="690"/>
        <v>41289</v>
      </c>
      <c r="V12300" t="str">
        <f t="shared" si="691"/>
        <v/>
      </c>
      <c r="AX12300" s="27"/>
      <c r="AY12300" s="27"/>
    </row>
    <row r="12301" spans="1:51" x14ac:dyDescent="0.25">
      <c r="A12301" t="s">
        <v>391</v>
      </c>
      <c r="B12301" t="s">
        <v>218</v>
      </c>
      <c r="C12301">
        <v>151705030</v>
      </c>
      <c r="D12301">
        <v>264</v>
      </c>
      <c r="E12301" t="s">
        <v>91</v>
      </c>
      <c r="G12301">
        <v>18.789000000000001</v>
      </c>
      <c r="H12301">
        <v>2015</v>
      </c>
      <c r="I12301">
        <v>5</v>
      </c>
      <c r="J12301">
        <v>25</v>
      </c>
      <c r="K12301">
        <v>11</v>
      </c>
      <c r="L12301">
        <v>29</v>
      </c>
      <c r="M12301" t="s">
        <v>900</v>
      </c>
      <c r="N12301" t="s">
        <v>860</v>
      </c>
      <c r="O12301" t="s">
        <v>799</v>
      </c>
      <c r="R12301" t="str">
        <f t="shared" si="689"/>
        <v>Weekday</v>
      </c>
      <c r="S12301" s="27">
        <f t="shared" si="690"/>
        <v>42149</v>
      </c>
      <c r="V12301" t="str">
        <f t="shared" si="691"/>
        <v/>
      </c>
      <c r="AE12301" s="27"/>
      <c r="AG12301" s="27"/>
      <c r="AX12301" s="27"/>
      <c r="AY12301" s="27"/>
    </row>
    <row r="12302" spans="1:51" x14ac:dyDescent="0.25">
      <c r="A12302" t="s">
        <v>391</v>
      </c>
      <c r="B12302" t="s">
        <v>218</v>
      </c>
      <c r="C12302">
        <v>161365128</v>
      </c>
      <c r="D12302">
        <v>264</v>
      </c>
      <c r="E12302" t="s">
        <v>91</v>
      </c>
      <c r="G12302">
        <v>18.725000000000001</v>
      </c>
      <c r="H12302">
        <v>2016</v>
      </c>
      <c r="I12302">
        <v>5</v>
      </c>
      <c r="J12302">
        <v>12</v>
      </c>
      <c r="K12302">
        <v>15</v>
      </c>
      <c r="L12302">
        <v>24</v>
      </c>
      <c r="M12302" t="s">
        <v>900</v>
      </c>
      <c r="N12302" t="s">
        <v>860</v>
      </c>
      <c r="O12302" t="s">
        <v>799</v>
      </c>
      <c r="Q12302" t="s">
        <v>605</v>
      </c>
      <c r="R12302" t="str">
        <f t="shared" si="689"/>
        <v>Weekday</v>
      </c>
      <c r="S12302" s="27">
        <f t="shared" si="690"/>
        <v>42502</v>
      </c>
      <c r="V12302" t="str">
        <f t="shared" si="691"/>
        <v/>
      </c>
    </row>
    <row r="12303" spans="1:51" x14ac:dyDescent="0.25">
      <c r="A12303" t="s">
        <v>391</v>
      </c>
      <c r="B12303" t="s">
        <v>218</v>
      </c>
      <c r="C12303">
        <v>141755250</v>
      </c>
      <c r="D12303">
        <v>264</v>
      </c>
      <c r="E12303" t="s">
        <v>91</v>
      </c>
      <c r="G12303">
        <v>18.111999999999998</v>
      </c>
      <c r="H12303">
        <v>2014</v>
      </c>
      <c r="I12303">
        <v>6</v>
      </c>
      <c r="J12303">
        <v>20</v>
      </c>
      <c r="K12303">
        <v>17</v>
      </c>
      <c r="L12303">
        <v>38</v>
      </c>
      <c r="M12303" t="s">
        <v>900</v>
      </c>
      <c r="N12303" t="s">
        <v>860</v>
      </c>
      <c r="O12303" t="s">
        <v>799</v>
      </c>
      <c r="Q12303" t="s">
        <v>612</v>
      </c>
      <c r="R12303" t="str">
        <f t="shared" si="689"/>
        <v>Weekday</v>
      </c>
      <c r="S12303" s="27">
        <f t="shared" si="690"/>
        <v>41810</v>
      </c>
      <c r="V12303" t="str">
        <f t="shared" si="691"/>
        <v/>
      </c>
      <c r="AE12303" s="27"/>
      <c r="AO12303" s="27"/>
      <c r="AX12303" s="27"/>
      <c r="AY12303" s="27"/>
    </row>
    <row r="12304" spans="1:51" x14ac:dyDescent="0.25">
      <c r="A12304" t="s">
        <v>391</v>
      </c>
      <c r="B12304" t="s">
        <v>218</v>
      </c>
      <c r="C12304">
        <v>143045296</v>
      </c>
      <c r="D12304">
        <v>264</v>
      </c>
      <c r="E12304" t="s">
        <v>91</v>
      </c>
      <c r="G12304">
        <v>18.381</v>
      </c>
      <c r="H12304">
        <v>2014</v>
      </c>
      <c r="I12304">
        <v>10</v>
      </c>
      <c r="J12304">
        <v>29</v>
      </c>
      <c r="K12304">
        <v>7</v>
      </c>
      <c r="L12304">
        <v>45</v>
      </c>
      <c r="M12304" t="s">
        <v>900</v>
      </c>
      <c r="N12304" t="s">
        <v>860</v>
      </c>
      <c r="O12304" t="s">
        <v>799</v>
      </c>
      <c r="Q12304" t="s">
        <v>610</v>
      </c>
      <c r="R12304" t="str">
        <f t="shared" si="689"/>
        <v>Weekday</v>
      </c>
      <c r="S12304" s="27">
        <f t="shared" si="690"/>
        <v>41941</v>
      </c>
      <c r="V12304" t="str">
        <f t="shared" si="691"/>
        <v/>
      </c>
      <c r="AE12304" s="27"/>
      <c r="AG12304" s="27"/>
      <c r="AX12304" s="27"/>
      <c r="AY12304" s="27"/>
    </row>
    <row r="12305" spans="1:51" x14ac:dyDescent="0.25">
      <c r="A12305" t="s">
        <v>391</v>
      </c>
      <c r="B12305" t="s">
        <v>218</v>
      </c>
      <c r="C12305">
        <v>140635011</v>
      </c>
      <c r="D12305">
        <v>264</v>
      </c>
      <c r="E12305" t="s">
        <v>91</v>
      </c>
      <c r="G12305">
        <v>18.443999999999999</v>
      </c>
      <c r="H12305">
        <v>2014</v>
      </c>
      <c r="I12305">
        <v>3</v>
      </c>
      <c r="J12305">
        <v>3</v>
      </c>
      <c r="K12305">
        <v>17</v>
      </c>
      <c r="L12305">
        <v>34</v>
      </c>
      <c r="M12305" t="s">
        <v>899</v>
      </c>
      <c r="N12305" t="s">
        <v>860</v>
      </c>
      <c r="O12305" t="s">
        <v>799</v>
      </c>
      <c r="Q12305" t="s">
        <v>610</v>
      </c>
      <c r="R12305" t="str">
        <f t="shared" si="689"/>
        <v>Weekday</v>
      </c>
      <c r="S12305" s="27">
        <f t="shared" si="690"/>
        <v>41701</v>
      </c>
      <c r="V12305" t="str">
        <f t="shared" si="691"/>
        <v/>
      </c>
      <c r="AE12305" s="27"/>
      <c r="AG12305" s="27"/>
      <c r="AX12305" s="27"/>
      <c r="AY12305" s="27"/>
    </row>
    <row r="12306" spans="1:51" x14ac:dyDescent="0.25">
      <c r="A12306" t="s">
        <v>391</v>
      </c>
      <c r="B12306" t="s">
        <v>218</v>
      </c>
      <c r="C12306">
        <v>151725118</v>
      </c>
      <c r="D12306">
        <v>264</v>
      </c>
      <c r="E12306" t="s">
        <v>91</v>
      </c>
      <c r="G12306">
        <v>17.882000000000001</v>
      </c>
      <c r="H12306">
        <v>2015</v>
      </c>
      <c r="I12306">
        <v>6</v>
      </c>
      <c r="J12306">
        <v>19</v>
      </c>
      <c r="K12306">
        <v>9</v>
      </c>
      <c r="L12306">
        <v>25</v>
      </c>
      <c r="M12306" t="s">
        <v>899</v>
      </c>
      <c r="N12306" t="s">
        <v>171</v>
      </c>
      <c r="O12306" t="s">
        <v>799</v>
      </c>
      <c r="Q12306" t="s">
        <v>612</v>
      </c>
      <c r="R12306" t="str">
        <f t="shared" si="689"/>
        <v>Weekday</v>
      </c>
      <c r="S12306" s="27">
        <f t="shared" si="690"/>
        <v>42174</v>
      </c>
      <c r="V12306" t="str">
        <f t="shared" si="691"/>
        <v/>
      </c>
    </row>
    <row r="12307" spans="1:51" x14ac:dyDescent="0.25">
      <c r="A12307" t="s">
        <v>391</v>
      </c>
      <c r="B12307" t="s">
        <v>218</v>
      </c>
      <c r="C12307">
        <v>140555083</v>
      </c>
      <c r="D12307">
        <v>264</v>
      </c>
      <c r="E12307" t="s">
        <v>91</v>
      </c>
      <c r="G12307">
        <v>18.379000000000001</v>
      </c>
      <c r="H12307">
        <v>2014</v>
      </c>
      <c r="I12307">
        <v>2</v>
      </c>
      <c r="J12307">
        <v>24</v>
      </c>
      <c r="K12307">
        <v>7</v>
      </c>
      <c r="L12307">
        <v>40</v>
      </c>
      <c r="M12307" t="s">
        <v>900</v>
      </c>
      <c r="N12307" t="s">
        <v>860</v>
      </c>
      <c r="O12307" t="s">
        <v>799</v>
      </c>
      <c r="Q12307" t="s">
        <v>610</v>
      </c>
      <c r="R12307" t="str">
        <f t="shared" si="689"/>
        <v>Weekday</v>
      </c>
      <c r="S12307" s="27">
        <f t="shared" si="690"/>
        <v>41694</v>
      </c>
      <c r="V12307" t="str">
        <f t="shared" si="691"/>
        <v/>
      </c>
    </row>
    <row r="12308" spans="1:51" x14ac:dyDescent="0.25">
      <c r="A12308" t="s">
        <v>391</v>
      </c>
      <c r="B12308" t="s">
        <v>218</v>
      </c>
      <c r="C12308">
        <v>160065117</v>
      </c>
      <c r="D12308">
        <v>264</v>
      </c>
      <c r="E12308" t="s">
        <v>91</v>
      </c>
      <c r="G12308">
        <v>18.448</v>
      </c>
      <c r="H12308">
        <v>2015</v>
      </c>
      <c r="I12308">
        <v>12</v>
      </c>
      <c r="J12308">
        <v>22</v>
      </c>
      <c r="K12308">
        <v>17</v>
      </c>
      <c r="L12308">
        <v>6</v>
      </c>
      <c r="M12308" t="s">
        <v>900</v>
      </c>
      <c r="N12308" t="s">
        <v>860</v>
      </c>
      <c r="O12308" t="s">
        <v>799</v>
      </c>
      <c r="Q12308" t="s">
        <v>610</v>
      </c>
      <c r="R12308" t="str">
        <f t="shared" si="689"/>
        <v>Weekday</v>
      </c>
      <c r="S12308" s="27">
        <f t="shared" si="690"/>
        <v>42360</v>
      </c>
      <c r="V12308" t="str">
        <f t="shared" si="691"/>
        <v/>
      </c>
      <c r="AX12308" s="27"/>
      <c r="AY12308" s="27"/>
    </row>
    <row r="12309" spans="1:51" x14ac:dyDescent="0.25">
      <c r="A12309" t="s">
        <v>391</v>
      </c>
      <c r="B12309" t="s">
        <v>218</v>
      </c>
      <c r="C12309">
        <v>143475078</v>
      </c>
      <c r="D12309">
        <v>264</v>
      </c>
      <c r="E12309" t="s">
        <v>91</v>
      </c>
      <c r="G12309">
        <v>18.437000000000001</v>
      </c>
      <c r="H12309">
        <v>2014</v>
      </c>
      <c r="I12309">
        <v>12</v>
      </c>
      <c r="J12309">
        <v>12</v>
      </c>
      <c r="K12309">
        <v>12</v>
      </c>
      <c r="L12309">
        <v>53</v>
      </c>
      <c r="M12309" t="s">
        <v>900</v>
      </c>
      <c r="N12309" t="s">
        <v>860</v>
      </c>
      <c r="O12309" t="s">
        <v>799</v>
      </c>
      <c r="Q12309" t="s">
        <v>610</v>
      </c>
      <c r="R12309" t="str">
        <f t="shared" si="689"/>
        <v>Weekday</v>
      </c>
      <c r="S12309" s="27">
        <f t="shared" si="690"/>
        <v>41985</v>
      </c>
      <c r="V12309" t="str">
        <f t="shared" si="691"/>
        <v/>
      </c>
      <c r="AX12309" s="27"/>
      <c r="AY12309" s="27"/>
    </row>
    <row r="12310" spans="1:51" x14ac:dyDescent="0.25">
      <c r="A12310" t="s">
        <v>391</v>
      </c>
      <c r="B12310" t="s">
        <v>218</v>
      </c>
      <c r="C12310">
        <v>151415320</v>
      </c>
      <c r="D12310">
        <v>264</v>
      </c>
      <c r="E12310" t="s">
        <v>91</v>
      </c>
      <c r="G12310">
        <v>18.274000000000001</v>
      </c>
      <c r="H12310">
        <v>2015</v>
      </c>
      <c r="I12310">
        <v>5</v>
      </c>
      <c r="J12310">
        <v>18</v>
      </c>
      <c r="K12310">
        <v>21</v>
      </c>
      <c r="L12310">
        <v>24</v>
      </c>
      <c r="M12310" t="s">
        <v>900</v>
      </c>
      <c r="N12310" t="s">
        <v>171</v>
      </c>
      <c r="O12310" t="s">
        <v>1933</v>
      </c>
      <c r="Q12310" t="s">
        <v>610</v>
      </c>
      <c r="R12310" t="str">
        <f t="shared" si="689"/>
        <v>Weekday</v>
      </c>
      <c r="S12310" s="27">
        <f t="shared" si="690"/>
        <v>42142</v>
      </c>
      <c r="V12310" t="str">
        <f t="shared" si="691"/>
        <v/>
      </c>
      <c r="AX12310" s="27"/>
      <c r="AY12310" s="27"/>
    </row>
    <row r="12311" spans="1:51" x14ac:dyDescent="0.25">
      <c r="A12311" t="s">
        <v>391</v>
      </c>
      <c r="B12311" t="s">
        <v>218</v>
      </c>
      <c r="C12311">
        <v>131215223</v>
      </c>
      <c r="D12311">
        <v>264</v>
      </c>
      <c r="E12311" t="s">
        <v>91</v>
      </c>
      <c r="G12311">
        <v>18.655999999999999</v>
      </c>
      <c r="H12311">
        <v>2013</v>
      </c>
      <c r="I12311">
        <v>4</v>
      </c>
      <c r="J12311">
        <v>29</v>
      </c>
      <c r="K12311">
        <v>16</v>
      </c>
      <c r="L12311">
        <v>48</v>
      </c>
      <c r="M12311" t="s">
        <v>900</v>
      </c>
      <c r="N12311" t="s">
        <v>170</v>
      </c>
      <c r="O12311" t="s">
        <v>799</v>
      </c>
      <c r="Q12311" t="s">
        <v>606</v>
      </c>
      <c r="R12311" t="str">
        <f t="shared" si="689"/>
        <v>Weekday</v>
      </c>
      <c r="S12311" s="27">
        <f t="shared" si="690"/>
        <v>41393</v>
      </c>
      <c r="V12311" t="str">
        <f t="shared" si="691"/>
        <v/>
      </c>
      <c r="AE12311" s="27"/>
      <c r="AG12311" s="27"/>
      <c r="AX12311" s="27"/>
      <c r="AY12311" s="27"/>
    </row>
    <row r="12312" spans="1:51" x14ac:dyDescent="0.25">
      <c r="A12312" t="s">
        <v>391</v>
      </c>
      <c r="B12312" t="s">
        <v>218</v>
      </c>
      <c r="C12312">
        <v>161195183</v>
      </c>
      <c r="D12312">
        <v>264</v>
      </c>
      <c r="E12312" t="s">
        <v>91</v>
      </c>
      <c r="G12312">
        <v>18.14</v>
      </c>
      <c r="H12312">
        <v>2016</v>
      </c>
      <c r="I12312">
        <v>4</v>
      </c>
      <c r="J12312">
        <v>27</v>
      </c>
      <c r="K12312">
        <v>7</v>
      </c>
      <c r="L12312">
        <v>42</v>
      </c>
      <c r="M12312" t="s">
        <v>899</v>
      </c>
      <c r="N12312" t="s">
        <v>170</v>
      </c>
      <c r="O12312" t="s">
        <v>799</v>
      </c>
      <c r="Q12312" t="s">
        <v>612</v>
      </c>
      <c r="R12312" t="str">
        <f t="shared" si="689"/>
        <v>Weekday</v>
      </c>
      <c r="S12312" s="27">
        <f t="shared" si="690"/>
        <v>42487</v>
      </c>
      <c r="V12312" t="str">
        <f t="shared" si="691"/>
        <v/>
      </c>
      <c r="AX12312" s="27"/>
      <c r="AY12312" s="27"/>
    </row>
    <row r="12313" spans="1:51" x14ac:dyDescent="0.25">
      <c r="A12313" t="s">
        <v>391</v>
      </c>
      <c r="B12313" t="s">
        <v>218</v>
      </c>
      <c r="C12313">
        <v>152345039</v>
      </c>
      <c r="D12313">
        <v>264</v>
      </c>
      <c r="E12313" t="s">
        <v>91</v>
      </c>
      <c r="G12313">
        <v>17.995999999999999</v>
      </c>
      <c r="H12313">
        <v>2015</v>
      </c>
      <c r="I12313">
        <v>8</v>
      </c>
      <c r="J12313">
        <v>18</v>
      </c>
      <c r="K12313">
        <v>13</v>
      </c>
      <c r="L12313">
        <v>20</v>
      </c>
      <c r="M12313" t="s">
        <v>900</v>
      </c>
      <c r="N12313" t="s">
        <v>171</v>
      </c>
      <c r="O12313" t="s">
        <v>799</v>
      </c>
      <c r="Q12313" t="s">
        <v>612</v>
      </c>
      <c r="R12313" t="str">
        <f t="shared" si="689"/>
        <v>Weekday</v>
      </c>
      <c r="S12313" s="27">
        <f t="shared" si="690"/>
        <v>42234</v>
      </c>
      <c r="V12313" t="str">
        <f t="shared" si="691"/>
        <v/>
      </c>
      <c r="AE12313" s="27"/>
      <c r="AG12313" s="27"/>
      <c r="AX12313" s="27"/>
      <c r="AY12313" s="27"/>
    </row>
    <row r="12314" spans="1:51" x14ac:dyDescent="0.25">
      <c r="A12314" t="s">
        <v>391</v>
      </c>
      <c r="B12314" t="s">
        <v>218</v>
      </c>
      <c r="C12314">
        <v>153345170</v>
      </c>
      <c r="D12314">
        <v>264</v>
      </c>
      <c r="E12314" t="s">
        <v>91</v>
      </c>
      <c r="G12314">
        <v>18.655000000000001</v>
      </c>
      <c r="H12314">
        <v>2015</v>
      </c>
      <c r="I12314">
        <v>11</v>
      </c>
      <c r="J12314">
        <v>20</v>
      </c>
      <c r="K12314">
        <v>19</v>
      </c>
      <c r="L12314">
        <v>0</v>
      </c>
      <c r="M12314" t="s">
        <v>900</v>
      </c>
      <c r="N12314" t="s">
        <v>171</v>
      </c>
      <c r="O12314" t="s">
        <v>799</v>
      </c>
      <c r="Q12314" t="s">
        <v>606</v>
      </c>
      <c r="R12314" t="str">
        <f t="shared" si="689"/>
        <v>Weekday</v>
      </c>
      <c r="S12314" s="27">
        <f t="shared" si="690"/>
        <v>42328</v>
      </c>
      <c r="V12314" t="str">
        <f t="shared" si="691"/>
        <v/>
      </c>
    </row>
    <row r="12315" spans="1:51" x14ac:dyDescent="0.25">
      <c r="A12315" t="s">
        <v>391</v>
      </c>
      <c r="B12315" t="s">
        <v>218</v>
      </c>
      <c r="C12315">
        <v>130425315</v>
      </c>
      <c r="D12315">
        <v>264</v>
      </c>
      <c r="E12315" t="s">
        <v>91</v>
      </c>
      <c r="G12315">
        <v>18.277999999999999</v>
      </c>
      <c r="H12315">
        <v>2013</v>
      </c>
      <c r="I12315">
        <v>2</v>
      </c>
      <c r="J12315">
        <v>8</v>
      </c>
      <c r="K12315">
        <v>5</v>
      </c>
      <c r="L12315">
        <v>40</v>
      </c>
      <c r="M12315" t="s">
        <v>899</v>
      </c>
      <c r="N12315" t="s">
        <v>171</v>
      </c>
      <c r="O12315" t="s">
        <v>799</v>
      </c>
      <c r="Q12315" t="s">
        <v>610</v>
      </c>
      <c r="R12315" t="str">
        <f t="shared" si="689"/>
        <v>Weekday</v>
      </c>
      <c r="S12315" s="27">
        <f t="shared" si="690"/>
        <v>41313</v>
      </c>
      <c r="V12315" t="str">
        <f t="shared" si="691"/>
        <v/>
      </c>
      <c r="AE12315" s="27"/>
      <c r="AG12315" s="27"/>
      <c r="AX12315" s="27"/>
      <c r="AY12315" s="27"/>
    </row>
    <row r="12316" spans="1:51" x14ac:dyDescent="0.25">
      <c r="A12316" t="s">
        <v>391</v>
      </c>
      <c r="B12316" t="s">
        <v>218</v>
      </c>
      <c r="C12316">
        <v>150585036</v>
      </c>
      <c r="D12316">
        <v>264</v>
      </c>
      <c r="E12316" t="s">
        <v>91</v>
      </c>
      <c r="G12316">
        <v>18.035</v>
      </c>
      <c r="H12316">
        <v>2015</v>
      </c>
      <c r="I12316">
        <v>2</v>
      </c>
      <c r="J12316">
        <v>26</v>
      </c>
      <c r="K12316">
        <v>8</v>
      </c>
      <c r="L12316">
        <v>50</v>
      </c>
      <c r="M12316" t="s">
        <v>899</v>
      </c>
      <c r="N12316" t="s">
        <v>171</v>
      </c>
      <c r="O12316" t="s">
        <v>799</v>
      </c>
      <c r="Q12316" t="s">
        <v>612</v>
      </c>
      <c r="R12316" t="str">
        <f t="shared" si="689"/>
        <v>Weekday</v>
      </c>
      <c r="S12316" s="27">
        <f t="shared" si="690"/>
        <v>42061</v>
      </c>
      <c r="V12316" t="str">
        <f t="shared" si="691"/>
        <v/>
      </c>
      <c r="AO12316" s="27"/>
      <c r="AX12316" s="27"/>
      <c r="AY12316" s="27"/>
    </row>
    <row r="12317" spans="1:51" x14ac:dyDescent="0.25">
      <c r="A12317" t="s">
        <v>391</v>
      </c>
      <c r="B12317" t="s">
        <v>218</v>
      </c>
      <c r="C12317">
        <v>133195005</v>
      </c>
      <c r="D12317">
        <v>264</v>
      </c>
      <c r="E12317" t="s">
        <v>91</v>
      </c>
      <c r="G12317">
        <v>18.54</v>
      </c>
      <c r="H12317">
        <v>2013</v>
      </c>
      <c r="I12317">
        <v>11</v>
      </c>
      <c r="J12317">
        <v>10</v>
      </c>
      <c r="K12317">
        <v>16</v>
      </c>
      <c r="L12317">
        <v>50</v>
      </c>
      <c r="M12317" t="s">
        <v>899</v>
      </c>
      <c r="N12317" t="s">
        <v>171</v>
      </c>
      <c r="O12317" t="s">
        <v>799</v>
      </c>
      <c r="Q12317" t="s">
        <v>608</v>
      </c>
      <c r="R12317" t="str">
        <f t="shared" si="689"/>
        <v>Weekend</v>
      </c>
      <c r="S12317" s="27">
        <f t="shared" si="690"/>
        <v>41588</v>
      </c>
      <c r="V12317" t="str">
        <f t="shared" si="691"/>
        <v/>
      </c>
    </row>
    <row r="12318" spans="1:51" x14ac:dyDescent="0.25">
      <c r="A12318" t="s">
        <v>391</v>
      </c>
      <c r="B12318" t="s">
        <v>218</v>
      </c>
      <c r="C12318">
        <v>153515123</v>
      </c>
      <c r="D12318">
        <v>264</v>
      </c>
      <c r="E12318" t="s">
        <v>91</v>
      </c>
      <c r="G12318">
        <v>18.478000000000002</v>
      </c>
      <c r="H12318">
        <v>2015</v>
      </c>
      <c r="I12318">
        <v>12</v>
      </c>
      <c r="J12318">
        <v>12</v>
      </c>
      <c r="K12318">
        <v>23</v>
      </c>
      <c r="L12318">
        <v>50</v>
      </c>
      <c r="M12318" t="s">
        <v>899</v>
      </c>
      <c r="N12318" t="s">
        <v>171</v>
      </c>
      <c r="O12318" t="s">
        <v>799</v>
      </c>
      <c r="Q12318" t="s">
        <v>608</v>
      </c>
      <c r="R12318" t="str">
        <f t="shared" si="689"/>
        <v>Weekend</v>
      </c>
      <c r="S12318" s="27">
        <f t="shared" si="690"/>
        <v>42350</v>
      </c>
      <c r="V12318" t="str">
        <f t="shared" si="691"/>
        <v/>
      </c>
    </row>
    <row r="12319" spans="1:51" x14ac:dyDescent="0.25">
      <c r="A12319" t="s">
        <v>391</v>
      </c>
      <c r="B12319" t="s">
        <v>218</v>
      </c>
      <c r="C12319">
        <v>133245353</v>
      </c>
      <c r="D12319">
        <v>264</v>
      </c>
      <c r="E12319" t="s">
        <v>91</v>
      </c>
      <c r="G12319">
        <v>18.765000000000001</v>
      </c>
      <c r="H12319">
        <v>2013</v>
      </c>
      <c r="I12319">
        <v>11</v>
      </c>
      <c r="J12319">
        <v>18</v>
      </c>
      <c r="K12319">
        <v>8</v>
      </c>
      <c r="L12319">
        <v>5</v>
      </c>
      <c r="M12319" t="s">
        <v>900</v>
      </c>
      <c r="N12319" t="s">
        <v>404</v>
      </c>
      <c r="O12319" t="s">
        <v>799</v>
      </c>
      <c r="R12319" t="str">
        <f t="shared" si="689"/>
        <v>Weekday</v>
      </c>
      <c r="S12319" s="27">
        <f t="shared" si="690"/>
        <v>41596</v>
      </c>
      <c r="V12319" t="str">
        <f t="shared" si="691"/>
        <v/>
      </c>
    </row>
    <row r="12320" spans="1:51" x14ac:dyDescent="0.25">
      <c r="A12320" t="s">
        <v>391</v>
      </c>
      <c r="B12320" t="s">
        <v>218</v>
      </c>
      <c r="C12320">
        <v>130155257</v>
      </c>
      <c r="D12320">
        <v>264</v>
      </c>
      <c r="E12320" t="s">
        <v>91</v>
      </c>
      <c r="G12320">
        <v>17.917999999999999</v>
      </c>
      <c r="H12320">
        <v>2013</v>
      </c>
      <c r="I12320">
        <v>1</v>
      </c>
      <c r="J12320">
        <v>15</v>
      </c>
      <c r="K12320">
        <v>7</v>
      </c>
      <c r="L12320">
        <v>35</v>
      </c>
      <c r="M12320" t="s">
        <v>900</v>
      </c>
      <c r="N12320" t="s">
        <v>404</v>
      </c>
      <c r="O12320" t="s">
        <v>799</v>
      </c>
      <c r="Q12320" t="s">
        <v>612</v>
      </c>
      <c r="R12320" t="str">
        <f t="shared" si="689"/>
        <v>Weekday</v>
      </c>
      <c r="S12320" s="27">
        <f t="shared" si="690"/>
        <v>41289</v>
      </c>
      <c r="V12320" t="str">
        <f t="shared" si="691"/>
        <v/>
      </c>
      <c r="AE12320" s="27"/>
      <c r="AG12320" s="27"/>
      <c r="AX12320" s="27"/>
      <c r="AY12320" s="27"/>
    </row>
    <row r="12321" spans="1:51" x14ac:dyDescent="0.25">
      <c r="A12321" t="s">
        <v>391</v>
      </c>
      <c r="B12321" t="s">
        <v>218</v>
      </c>
      <c r="C12321">
        <v>151985002</v>
      </c>
      <c r="D12321">
        <v>264</v>
      </c>
      <c r="E12321" t="s">
        <v>91</v>
      </c>
      <c r="G12321">
        <v>17.693999999999999</v>
      </c>
      <c r="H12321">
        <v>2015</v>
      </c>
      <c r="I12321">
        <v>7</v>
      </c>
      <c r="J12321">
        <v>12</v>
      </c>
      <c r="K12321">
        <v>21</v>
      </c>
      <c r="L12321">
        <v>40</v>
      </c>
      <c r="M12321" t="s">
        <v>900</v>
      </c>
      <c r="N12321" t="s">
        <v>860</v>
      </c>
      <c r="O12321" t="s">
        <v>1933</v>
      </c>
      <c r="R12321" t="str">
        <f t="shared" si="689"/>
        <v>Weekend</v>
      </c>
      <c r="S12321" s="27">
        <f t="shared" si="690"/>
        <v>42197</v>
      </c>
      <c r="V12321" t="str">
        <f t="shared" si="691"/>
        <v/>
      </c>
    </row>
    <row r="12322" spans="1:51" x14ac:dyDescent="0.25">
      <c r="A12322" t="s">
        <v>391</v>
      </c>
      <c r="B12322" t="s">
        <v>218</v>
      </c>
      <c r="C12322">
        <v>141735192</v>
      </c>
      <c r="D12322">
        <v>264</v>
      </c>
      <c r="E12322" t="s">
        <v>91</v>
      </c>
      <c r="G12322">
        <v>18.417000000000002</v>
      </c>
      <c r="H12322">
        <v>2014</v>
      </c>
      <c r="I12322">
        <v>6</v>
      </c>
      <c r="J12322">
        <v>20</v>
      </c>
      <c r="K12322">
        <v>17</v>
      </c>
      <c r="L12322">
        <v>15</v>
      </c>
      <c r="M12322" t="s">
        <v>900</v>
      </c>
      <c r="N12322" t="s">
        <v>860</v>
      </c>
      <c r="O12322" t="s">
        <v>799</v>
      </c>
      <c r="Q12322" t="s">
        <v>610</v>
      </c>
      <c r="R12322" t="str">
        <f t="shared" si="689"/>
        <v>Weekday</v>
      </c>
      <c r="S12322" s="27">
        <f t="shared" si="690"/>
        <v>41810</v>
      </c>
      <c r="V12322" t="str">
        <f t="shared" si="691"/>
        <v/>
      </c>
      <c r="AE12322" s="27"/>
      <c r="AO12322" s="27"/>
      <c r="AX12322" s="27"/>
      <c r="AY12322" s="27"/>
    </row>
    <row r="12323" spans="1:51" x14ac:dyDescent="0.25">
      <c r="A12323" t="s">
        <v>391</v>
      </c>
      <c r="B12323" t="s">
        <v>218</v>
      </c>
      <c r="C12323">
        <v>130155227</v>
      </c>
      <c r="D12323">
        <v>264</v>
      </c>
      <c r="E12323" t="s">
        <v>91</v>
      </c>
      <c r="G12323">
        <v>18.518000000000001</v>
      </c>
      <c r="H12323">
        <v>2013</v>
      </c>
      <c r="I12323">
        <v>1</v>
      </c>
      <c r="J12323">
        <v>14</v>
      </c>
      <c r="K12323">
        <v>7</v>
      </c>
      <c r="L12323">
        <v>40</v>
      </c>
      <c r="M12323" t="s">
        <v>900</v>
      </c>
      <c r="N12323" t="s">
        <v>860</v>
      </c>
      <c r="O12323" t="s">
        <v>799</v>
      </c>
      <c r="Q12323" t="s">
        <v>608</v>
      </c>
      <c r="R12323" t="str">
        <f t="shared" si="689"/>
        <v>Weekday</v>
      </c>
      <c r="S12323" s="27">
        <f t="shared" si="690"/>
        <v>41288</v>
      </c>
      <c r="V12323" t="str">
        <f t="shared" si="691"/>
        <v/>
      </c>
      <c r="AE12323" s="27"/>
      <c r="AO12323" s="27"/>
      <c r="AX12323" s="27"/>
      <c r="AY12323" s="27"/>
    </row>
    <row r="12324" spans="1:51" x14ac:dyDescent="0.25">
      <c r="A12324" t="s">
        <v>391</v>
      </c>
      <c r="B12324" t="s">
        <v>218</v>
      </c>
      <c r="C12324">
        <v>132235196</v>
      </c>
      <c r="D12324">
        <v>264</v>
      </c>
      <c r="E12324" t="s">
        <v>91</v>
      </c>
      <c r="G12324">
        <v>18.045000000000002</v>
      </c>
      <c r="H12324">
        <v>2013</v>
      </c>
      <c r="I12324">
        <v>8</v>
      </c>
      <c r="J12324">
        <v>10</v>
      </c>
      <c r="K12324">
        <v>17</v>
      </c>
      <c r="L12324">
        <v>50</v>
      </c>
      <c r="M12324" t="s">
        <v>900</v>
      </c>
      <c r="N12324" t="s">
        <v>860</v>
      </c>
      <c r="O12324" t="s">
        <v>799</v>
      </c>
      <c r="Q12324" t="s">
        <v>612</v>
      </c>
      <c r="R12324" t="str">
        <f t="shared" si="689"/>
        <v>Weekend</v>
      </c>
      <c r="S12324" s="27">
        <f t="shared" si="690"/>
        <v>41496</v>
      </c>
      <c r="V12324" t="str">
        <f t="shared" si="691"/>
        <v/>
      </c>
    </row>
    <row r="12325" spans="1:51" x14ac:dyDescent="0.25">
      <c r="A12325" t="s">
        <v>391</v>
      </c>
      <c r="B12325" t="s">
        <v>218</v>
      </c>
      <c r="C12325">
        <v>141895239</v>
      </c>
      <c r="D12325">
        <v>264</v>
      </c>
      <c r="E12325" t="s">
        <v>91</v>
      </c>
      <c r="G12325">
        <v>18.321999999999999</v>
      </c>
      <c r="H12325">
        <v>2014</v>
      </c>
      <c r="I12325">
        <v>7</v>
      </c>
      <c r="J12325">
        <v>5</v>
      </c>
      <c r="K12325">
        <v>12</v>
      </c>
      <c r="L12325">
        <v>27</v>
      </c>
      <c r="M12325" t="s">
        <v>900</v>
      </c>
      <c r="N12325" t="s">
        <v>860</v>
      </c>
      <c r="O12325" t="s">
        <v>799</v>
      </c>
      <c r="Q12325" t="s">
        <v>610</v>
      </c>
      <c r="R12325" t="str">
        <f t="shared" si="689"/>
        <v>Weekend</v>
      </c>
      <c r="S12325" s="27">
        <f t="shared" si="690"/>
        <v>41825</v>
      </c>
      <c r="V12325" t="str">
        <f t="shared" si="691"/>
        <v/>
      </c>
      <c r="AX12325" s="27"/>
      <c r="AY12325" s="27"/>
    </row>
    <row r="12326" spans="1:51" x14ac:dyDescent="0.25">
      <c r="A12326" t="s">
        <v>391</v>
      </c>
      <c r="B12326" t="s">
        <v>218</v>
      </c>
      <c r="C12326">
        <v>153445026</v>
      </c>
      <c r="D12326">
        <v>264</v>
      </c>
      <c r="E12326" t="s">
        <v>91</v>
      </c>
      <c r="G12326">
        <v>18.027999999999999</v>
      </c>
      <c r="H12326">
        <v>2015</v>
      </c>
      <c r="I12326">
        <v>12</v>
      </c>
      <c r="J12326">
        <v>8</v>
      </c>
      <c r="K12326">
        <v>2</v>
      </c>
      <c r="L12326">
        <v>33</v>
      </c>
      <c r="M12326" t="s">
        <v>900</v>
      </c>
      <c r="N12326" t="s">
        <v>860</v>
      </c>
      <c r="O12326" t="s">
        <v>799</v>
      </c>
      <c r="Q12326" t="s">
        <v>612</v>
      </c>
      <c r="R12326" t="str">
        <f t="shared" si="689"/>
        <v>Weekday</v>
      </c>
      <c r="S12326" s="27">
        <f t="shared" si="690"/>
        <v>42346</v>
      </c>
      <c r="V12326" t="str">
        <f t="shared" si="691"/>
        <v/>
      </c>
      <c r="AX12326" s="27"/>
      <c r="AY12326" s="27"/>
    </row>
    <row r="12327" spans="1:51" x14ac:dyDescent="0.25">
      <c r="A12327" t="s">
        <v>391</v>
      </c>
      <c r="B12327" t="s">
        <v>218</v>
      </c>
      <c r="C12327">
        <v>142485294</v>
      </c>
      <c r="D12327">
        <v>264</v>
      </c>
      <c r="E12327" t="s">
        <v>91</v>
      </c>
      <c r="G12327">
        <v>18.588000000000001</v>
      </c>
      <c r="H12327">
        <v>2014</v>
      </c>
      <c r="I12327">
        <v>8</v>
      </c>
      <c r="J12327">
        <v>27</v>
      </c>
      <c r="K12327">
        <v>7</v>
      </c>
      <c r="L12327">
        <v>42</v>
      </c>
      <c r="M12327" t="s">
        <v>900</v>
      </c>
      <c r="N12327" t="s">
        <v>860</v>
      </c>
      <c r="O12327" t="s">
        <v>799</v>
      </c>
      <c r="Q12327" t="s">
        <v>608</v>
      </c>
      <c r="R12327" t="str">
        <f t="shared" si="689"/>
        <v>Weekday</v>
      </c>
      <c r="S12327" s="27">
        <f t="shared" si="690"/>
        <v>41878</v>
      </c>
      <c r="V12327" t="str">
        <f t="shared" si="691"/>
        <v/>
      </c>
      <c r="AX12327" s="27"/>
      <c r="AY12327" s="27"/>
    </row>
    <row r="12328" spans="1:51" x14ac:dyDescent="0.25">
      <c r="A12328" t="s">
        <v>391</v>
      </c>
      <c r="B12328" t="s">
        <v>218</v>
      </c>
      <c r="C12328">
        <v>131745029</v>
      </c>
      <c r="D12328">
        <v>264</v>
      </c>
      <c r="E12328" t="s">
        <v>91</v>
      </c>
      <c r="G12328">
        <v>18.596</v>
      </c>
      <c r="H12328">
        <v>2013</v>
      </c>
      <c r="I12328">
        <v>6</v>
      </c>
      <c r="J12328">
        <v>23</v>
      </c>
      <c r="K12328">
        <v>2</v>
      </c>
      <c r="L12328">
        <v>0</v>
      </c>
      <c r="M12328" t="s">
        <v>900</v>
      </c>
      <c r="N12328" t="s">
        <v>860</v>
      </c>
      <c r="O12328" t="s">
        <v>799</v>
      </c>
      <c r="Q12328" t="s">
        <v>608</v>
      </c>
      <c r="R12328" t="str">
        <f t="shared" si="689"/>
        <v>Weekend</v>
      </c>
      <c r="S12328" s="27">
        <f t="shared" si="690"/>
        <v>41448</v>
      </c>
      <c r="V12328" t="str">
        <f t="shared" si="691"/>
        <v/>
      </c>
    </row>
    <row r="12329" spans="1:51" x14ac:dyDescent="0.25">
      <c r="A12329" t="s">
        <v>391</v>
      </c>
      <c r="B12329" t="s">
        <v>218</v>
      </c>
      <c r="C12329">
        <v>133255348</v>
      </c>
      <c r="D12329">
        <v>264</v>
      </c>
      <c r="E12329" t="s">
        <v>91</v>
      </c>
      <c r="G12329">
        <v>18.353999999999999</v>
      </c>
      <c r="H12329">
        <v>2013</v>
      </c>
      <c r="I12329">
        <v>11</v>
      </c>
      <c r="J12329">
        <v>21</v>
      </c>
      <c r="K12329">
        <v>15</v>
      </c>
      <c r="L12329">
        <v>34</v>
      </c>
      <c r="M12329" t="s">
        <v>899</v>
      </c>
      <c r="N12329" t="s">
        <v>860</v>
      </c>
      <c r="O12329" t="s">
        <v>799</v>
      </c>
      <c r="Q12329" t="s">
        <v>610</v>
      </c>
      <c r="R12329" t="str">
        <f t="shared" si="689"/>
        <v>Weekday</v>
      </c>
      <c r="S12329" s="27">
        <f t="shared" si="690"/>
        <v>41599</v>
      </c>
      <c r="V12329" t="str">
        <f t="shared" si="691"/>
        <v/>
      </c>
      <c r="AE12329" s="27"/>
      <c r="AG12329" s="27"/>
      <c r="AX12329" s="27"/>
      <c r="AY12329" s="27"/>
    </row>
    <row r="12330" spans="1:51" x14ac:dyDescent="0.25">
      <c r="A12330" t="s">
        <v>391</v>
      </c>
      <c r="B12330" t="s">
        <v>218</v>
      </c>
      <c r="C12330">
        <v>153525201</v>
      </c>
      <c r="D12330">
        <v>264</v>
      </c>
      <c r="E12330" t="s">
        <v>91</v>
      </c>
      <c r="G12330">
        <v>17.989999999999998</v>
      </c>
      <c r="H12330">
        <v>2015</v>
      </c>
      <c r="I12330">
        <v>12</v>
      </c>
      <c r="J12330">
        <v>17</v>
      </c>
      <c r="K12330">
        <v>17</v>
      </c>
      <c r="L12330">
        <v>50</v>
      </c>
      <c r="M12330" t="s">
        <v>900</v>
      </c>
      <c r="N12330" t="s">
        <v>171</v>
      </c>
      <c r="O12330" t="s">
        <v>799</v>
      </c>
      <c r="Q12330" t="s">
        <v>612</v>
      </c>
      <c r="R12330" t="str">
        <f t="shared" si="689"/>
        <v>Weekday</v>
      </c>
      <c r="S12330" s="27">
        <f t="shared" si="690"/>
        <v>42355</v>
      </c>
      <c r="V12330" t="str">
        <f t="shared" si="691"/>
        <v/>
      </c>
      <c r="AX12330" s="27"/>
      <c r="AY12330" s="27"/>
    </row>
    <row r="12331" spans="1:51" x14ac:dyDescent="0.25">
      <c r="A12331" t="s">
        <v>391</v>
      </c>
      <c r="B12331" t="s">
        <v>218</v>
      </c>
      <c r="C12331">
        <v>132265196</v>
      </c>
      <c r="D12331">
        <v>264</v>
      </c>
      <c r="E12331" t="s">
        <v>91</v>
      </c>
      <c r="G12331">
        <v>18.864000000000001</v>
      </c>
      <c r="H12331">
        <v>2013</v>
      </c>
      <c r="I12331">
        <v>8</v>
      </c>
      <c r="J12331">
        <v>10</v>
      </c>
      <c r="K12331">
        <v>17</v>
      </c>
      <c r="L12331">
        <v>45</v>
      </c>
      <c r="M12331" t="s">
        <v>900</v>
      </c>
      <c r="N12331" t="s">
        <v>860</v>
      </c>
      <c r="O12331" t="s">
        <v>799</v>
      </c>
      <c r="R12331" t="str">
        <f t="shared" si="689"/>
        <v>Weekend</v>
      </c>
      <c r="S12331" s="27">
        <f t="shared" si="690"/>
        <v>41496</v>
      </c>
      <c r="V12331" t="str">
        <f t="shared" si="691"/>
        <v/>
      </c>
      <c r="AE12331" s="27"/>
      <c r="AG12331" s="27"/>
      <c r="AX12331" s="27"/>
      <c r="AY12331" s="27"/>
    </row>
    <row r="12332" spans="1:51" x14ac:dyDescent="0.25">
      <c r="A12332" t="s">
        <v>391</v>
      </c>
      <c r="B12332" t="s">
        <v>218</v>
      </c>
      <c r="C12332">
        <v>150585034</v>
      </c>
      <c r="D12332">
        <v>264</v>
      </c>
      <c r="E12332" t="s">
        <v>91</v>
      </c>
      <c r="G12332">
        <v>18.026</v>
      </c>
      <c r="H12332">
        <v>2015</v>
      </c>
      <c r="I12332">
        <v>2</v>
      </c>
      <c r="J12332">
        <v>26</v>
      </c>
      <c r="K12332">
        <v>6</v>
      </c>
      <c r="L12332">
        <v>55</v>
      </c>
      <c r="M12332" t="s">
        <v>899</v>
      </c>
      <c r="N12332" t="s">
        <v>860</v>
      </c>
      <c r="O12332" t="s">
        <v>799</v>
      </c>
      <c r="Q12332" t="s">
        <v>612</v>
      </c>
      <c r="R12332" t="str">
        <f t="shared" si="689"/>
        <v>Weekday</v>
      </c>
      <c r="S12332" s="27">
        <f t="shared" si="690"/>
        <v>42061</v>
      </c>
      <c r="V12332" t="str">
        <f t="shared" si="691"/>
        <v/>
      </c>
      <c r="AE12332" s="27"/>
      <c r="AG12332" s="27"/>
      <c r="AX12332" s="27"/>
      <c r="AY12332" s="27"/>
    </row>
    <row r="12333" spans="1:51" x14ac:dyDescent="0.25">
      <c r="A12333" t="s">
        <v>391</v>
      </c>
      <c r="B12333" t="s">
        <v>218</v>
      </c>
      <c r="C12333">
        <v>151135029</v>
      </c>
      <c r="D12333">
        <v>264</v>
      </c>
      <c r="E12333" t="s">
        <v>91</v>
      </c>
      <c r="G12333">
        <v>17.988</v>
      </c>
      <c r="H12333">
        <v>2015</v>
      </c>
      <c r="I12333">
        <v>4</v>
      </c>
      <c r="J12333">
        <v>19</v>
      </c>
      <c r="K12333">
        <v>2</v>
      </c>
      <c r="L12333">
        <v>5</v>
      </c>
      <c r="M12333" t="s">
        <v>900</v>
      </c>
      <c r="N12333" t="s">
        <v>171</v>
      </c>
      <c r="O12333" t="s">
        <v>799</v>
      </c>
      <c r="Q12333" t="s">
        <v>612</v>
      </c>
      <c r="R12333" t="str">
        <f t="shared" si="689"/>
        <v>Weekend</v>
      </c>
      <c r="S12333" s="27">
        <f t="shared" si="690"/>
        <v>42113</v>
      </c>
      <c r="V12333" t="str">
        <f t="shared" si="691"/>
        <v/>
      </c>
    </row>
    <row r="12334" spans="1:51" x14ac:dyDescent="0.25">
      <c r="A12334" t="s">
        <v>391</v>
      </c>
      <c r="B12334" t="s">
        <v>218</v>
      </c>
      <c r="C12334">
        <v>143215240</v>
      </c>
      <c r="D12334">
        <v>264</v>
      </c>
      <c r="E12334" t="s">
        <v>91</v>
      </c>
      <c r="G12334">
        <v>17.933</v>
      </c>
      <c r="H12334">
        <v>2014</v>
      </c>
      <c r="I12334">
        <v>11</v>
      </c>
      <c r="J12334">
        <v>12</v>
      </c>
      <c r="K12334">
        <v>18</v>
      </c>
      <c r="L12334">
        <v>30</v>
      </c>
      <c r="M12334" t="s">
        <v>900</v>
      </c>
      <c r="N12334" t="s">
        <v>171</v>
      </c>
      <c r="O12334" t="s">
        <v>799</v>
      </c>
      <c r="Q12334" t="s">
        <v>612</v>
      </c>
      <c r="R12334" t="str">
        <f t="shared" si="689"/>
        <v>Weekday</v>
      </c>
      <c r="S12334" s="27">
        <f t="shared" si="690"/>
        <v>41955</v>
      </c>
      <c r="V12334" t="str">
        <f t="shared" si="691"/>
        <v/>
      </c>
    </row>
    <row r="12335" spans="1:51" x14ac:dyDescent="0.25">
      <c r="A12335" t="s">
        <v>391</v>
      </c>
      <c r="B12335" t="s">
        <v>218</v>
      </c>
      <c r="C12335">
        <v>151615006</v>
      </c>
      <c r="D12335">
        <v>264</v>
      </c>
      <c r="E12335" t="s">
        <v>91</v>
      </c>
      <c r="G12335">
        <v>18.375</v>
      </c>
      <c r="H12335">
        <v>2015</v>
      </c>
      <c r="I12335">
        <v>6</v>
      </c>
      <c r="J12335">
        <v>4</v>
      </c>
      <c r="K12335">
        <v>7</v>
      </c>
      <c r="L12335">
        <v>4</v>
      </c>
      <c r="M12335" t="s">
        <v>899</v>
      </c>
      <c r="N12335" t="s">
        <v>171</v>
      </c>
      <c r="O12335" t="s">
        <v>799</v>
      </c>
      <c r="Q12335" t="s">
        <v>610</v>
      </c>
      <c r="R12335" t="str">
        <f t="shared" si="689"/>
        <v>Weekday</v>
      </c>
      <c r="S12335" s="27">
        <f t="shared" si="690"/>
        <v>42159</v>
      </c>
      <c r="V12335" t="str">
        <f t="shared" si="691"/>
        <v/>
      </c>
      <c r="AE12335" s="27"/>
      <c r="AO12335" s="27"/>
      <c r="AX12335" s="27"/>
      <c r="AY12335" s="27"/>
    </row>
    <row r="12336" spans="1:51" x14ac:dyDescent="0.25">
      <c r="A12336" t="s">
        <v>391</v>
      </c>
      <c r="B12336" t="s">
        <v>218</v>
      </c>
      <c r="C12336">
        <v>151325171</v>
      </c>
      <c r="D12336">
        <v>264</v>
      </c>
      <c r="E12336" t="s">
        <v>91</v>
      </c>
      <c r="G12336">
        <v>18.433</v>
      </c>
      <c r="H12336">
        <v>2015</v>
      </c>
      <c r="I12336">
        <v>5</v>
      </c>
      <c r="J12336">
        <v>12</v>
      </c>
      <c r="K12336">
        <v>7</v>
      </c>
      <c r="L12336">
        <v>29</v>
      </c>
      <c r="M12336" t="s">
        <v>900</v>
      </c>
      <c r="N12336" t="s">
        <v>171</v>
      </c>
      <c r="O12336" t="s">
        <v>799</v>
      </c>
      <c r="Q12336" t="s">
        <v>610</v>
      </c>
      <c r="R12336" t="str">
        <f t="shared" si="689"/>
        <v>Weekday</v>
      </c>
      <c r="S12336" s="27">
        <f t="shared" si="690"/>
        <v>42136</v>
      </c>
      <c r="V12336" t="str">
        <f t="shared" si="691"/>
        <v/>
      </c>
      <c r="AE12336" s="27"/>
      <c r="AG12336" s="27"/>
      <c r="AX12336" s="27"/>
      <c r="AY12336" s="27"/>
    </row>
    <row r="12337" spans="1:51" x14ac:dyDescent="0.25">
      <c r="A12337" t="s">
        <v>391</v>
      </c>
      <c r="B12337" t="s">
        <v>218</v>
      </c>
      <c r="C12337">
        <v>133425180</v>
      </c>
      <c r="D12337">
        <v>264</v>
      </c>
      <c r="E12337" t="s">
        <v>91</v>
      </c>
      <c r="G12337">
        <v>18.766999999999999</v>
      </c>
      <c r="H12337">
        <v>2013</v>
      </c>
      <c r="I12337">
        <v>12</v>
      </c>
      <c r="J12337">
        <v>6</v>
      </c>
      <c r="K12337">
        <v>13</v>
      </c>
      <c r="L12337">
        <v>57</v>
      </c>
      <c r="M12337" t="s">
        <v>900</v>
      </c>
      <c r="N12337" t="s">
        <v>171</v>
      </c>
      <c r="O12337" t="s">
        <v>799</v>
      </c>
      <c r="R12337" t="str">
        <f t="shared" ref="R12337:R12400" si="692">IF(WEEKDAY(DATE(H12337,I12337,J12337),2) &lt; 6, "Weekday", "Weekend")</f>
        <v>Weekday</v>
      </c>
      <c r="S12337" s="27">
        <f t="shared" ref="S12337:S12400" si="693">DATE(H12337,I12337,J12337)</f>
        <v>41614</v>
      </c>
      <c r="V12337" t="str">
        <f t="shared" si="691"/>
        <v/>
      </c>
      <c r="AE12337" s="27"/>
      <c r="AO12337" s="27"/>
      <c r="AX12337" s="27"/>
      <c r="AY12337" s="27"/>
    </row>
    <row r="12338" spans="1:51" x14ac:dyDescent="0.25">
      <c r="A12338" t="s">
        <v>391</v>
      </c>
      <c r="B12338" t="s">
        <v>218</v>
      </c>
      <c r="C12338">
        <v>161205100</v>
      </c>
      <c r="D12338">
        <v>264</v>
      </c>
      <c r="E12338" t="s">
        <v>91</v>
      </c>
      <c r="G12338">
        <v>18.417000000000002</v>
      </c>
      <c r="H12338">
        <v>2016</v>
      </c>
      <c r="I12338">
        <v>4</v>
      </c>
      <c r="J12338">
        <v>25</v>
      </c>
      <c r="K12338">
        <v>20</v>
      </c>
      <c r="L12338">
        <v>34</v>
      </c>
      <c r="M12338" t="s">
        <v>900</v>
      </c>
      <c r="N12338" t="s">
        <v>170</v>
      </c>
      <c r="O12338" t="s">
        <v>799</v>
      </c>
      <c r="Q12338" t="s">
        <v>610</v>
      </c>
      <c r="R12338" t="str">
        <f t="shared" si="692"/>
        <v>Weekday</v>
      </c>
      <c r="S12338" s="27">
        <f t="shared" si="693"/>
        <v>42485</v>
      </c>
      <c r="V12338" t="str">
        <f t="shared" si="691"/>
        <v/>
      </c>
    </row>
    <row r="12339" spans="1:51" x14ac:dyDescent="0.25">
      <c r="A12339" t="s">
        <v>391</v>
      </c>
      <c r="B12339" t="s">
        <v>218</v>
      </c>
      <c r="C12339">
        <v>152415053</v>
      </c>
      <c r="D12339">
        <v>264</v>
      </c>
      <c r="E12339" t="s">
        <v>91</v>
      </c>
      <c r="G12339">
        <v>18.295999999999999</v>
      </c>
      <c r="H12339">
        <v>2015</v>
      </c>
      <c r="I12339">
        <v>8</v>
      </c>
      <c r="J12339">
        <v>24</v>
      </c>
      <c r="K12339">
        <v>20</v>
      </c>
      <c r="L12339">
        <v>45</v>
      </c>
      <c r="M12339" t="s">
        <v>900</v>
      </c>
      <c r="N12339" t="s">
        <v>860</v>
      </c>
      <c r="O12339" t="s">
        <v>1933</v>
      </c>
      <c r="Q12339" t="s">
        <v>610</v>
      </c>
      <c r="R12339" t="str">
        <f t="shared" si="692"/>
        <v>Weekday</v>
      </c>
      <c r="S12339" s="27">
        <f t="shared" si="693"/>
        <v>42240</v>
      </c>
      <c r="V12339" t="str">
        <f t="shared" si="691"/>
        <v/>
      </c>
      <c r="AE12339" s="27"/>
      <c r="AG12339" s="27"/>
      <c r="AX12339" s="27"/>
      <c r="AY12339" s="27"/>
    </row>
    <row r="12340" spans="1:51" x14ac:dyDescent="0.25">
      <c r="A12340" t="s">
        <v>391</v>
      </c>
      <c r="B12340" t="s">
        <v>218</v>
      </c>
      <c r="C12340">
        <v>140545078</v>
      </c>
      <c r="D12340">
        <v>264</v>
      </c>
      <c r="E12340" t="s">
        <v>91</v>
      </c>
      <c r="G12340">
        <v>17.812999999999999</v>
      </c>
      <c r="H12340">
        <v>2014</v>
      </c>
      <c r="I12340">
        <v>2</v>
      </c>
      <c r="J12340">
        <v>20</v>
      </c>
      <c r="K12340">
        <v>4</v>
      </c>
      <c r="L12340">
        <v>49</v>
      </c>
      <c r="M12340" t="s">
        <v>900</v>
      </c>
      <c r="N12340" t="s">
        <v>860</v>
      </c>
      <c r="O12340" t="s">
        <v>799</v>
      </c>
      <c r="R12340" t="str">
        <f t="shared" si="692"/>
        <v>Weekday</v>
      </c>
      <c r="S12340" s="27">
        <f t="shared" si="693"/>
        <v>41690</v>
      </c>
      <c r="V12340" t="str">
        <f t="shared" si="691"/>
        <v/>
      </c>
      <c r="AX12340" s="27"/>
      <c r="AY12340" s="27"/>
    </row>
    <row r="12341" spans="1:51" x14ac:dyDescent="0.25">
      <c r="A12341" t="s">
        <v>391</v>
      </c>
      <c r="B12341" t="s">
        <v>218</v>
      </c>
      <c r="C12341">
        <v>153415433</v>
      </c>
      <c r="D12341">
        <v>264</v>
      </c>
      <c r="E12341" t="s">
        <v>91</v>
      </c>
      <c r="G12341">
        <v>18.001999999999999</v>
      </c>
      <c r="H12341">
        <v>2015</v>
      </c>
      <c r="I12341">
        <v>12</v>
      </c>
      <c r="J12341">
        <v>5</v>
      </c>
      <c r="K12341">
        <v>1</v>
      </c>
      <c r="L12341">
        <v>20</v>
      </c>
      <c r="M12341" t="s">
        <v>900</v>
      </c>
      <c r="N12341" t="s">
        <v>860</v>
      </c>
      <c r="O12341" t="s">
        <v>799</v>
      </c>
      <c r="Q12341" t="s">
        <v>612</v>
      </c>
      <c r="R12341" t="str">
        <f t="shared" si="692"/>
        <v>Weekend</v>
      </c>
      <c r="S12341" s="27">
        <f t="shared" si="693"/>
        <v>42343</v>
      </c>
      <c r="V12341" t="str">
        <f t="shared" si="691"/>
        <v/>
      </c>
    </row>
    <row r="12342" spans="1:51" x14ac:dyDescent="0.25">
      <c r="A12342" t="s">
        <v>391</v>
      </c>
      <c r="B12342" t="s">
        <v>218</v>
      </c>
      <c r="C12342">
        <v>152185181</v>
      </c>
      <c r="D12342">
        <v>264</v>
      </c>
      <c r="E12342" t="s">
        <v>91</v>
      </c>
      <c r="G12342">
        <v>18.623999999999999</v>
      </c>
      <c r="H12342">
        <v>2015</v>
      </c>
      <c r="I12342">
        <v>8</v>
      </c>
      <c r="J12342">
        <v>2</v>
      </c>
      <c r="K12342">
        <v>21</v>
      </c>
      <c r="L12342">
        <v>0</v>
      </c>
      <c r="M12342" t="s">
        <v>900</v>
      </c>
      <c r="N12342" t="s">
        <v>860</v>
      </c>
      <c r="O12342" t="s">
        <v>799</v>
      </c>
      <c r="Q12342" t="s">
        <v>608</v>
      </c>
      <c r="R12342" t="str">
        <f t="shared" si="692"/>
        <v>Weekend</v>
      </c>
      <c r="S12342" s="27">
        <f t="shared" si="693"/>
        <v>42218</v>
      </c>
      <c r="V12342" t="str">
        <f t="shared" si="691"/>
        <v/>
      </c>
    </row>
    <row r="12343" spans="1:51" x14ac:dyDescent="0.25">
      <c r="A12343" t="s">
        <v>391</v>
      </c>
      <c r="B12343" t="s">
        <v>218</v>
      </c>
      <c r="C12343">
        <v>141805084</v>
      </c>
      <c r="D12343">
        <v>264</v>
      </c>
      <c r="E12343" t="s">
        <v>91</v>
      </c>
      <c r="G12343">
        <v>18.422000000000001</v>
      </c>
      <c r="H12343">
        <v>2014</v>
      </c>
      <c r="I12343">
        <v>6</v>
      </c>
      <c r="J12343">
        <v>29</v>
      </c>
      <c r="K12343">
        <v>6</v>
      </c>
      <c r="L12343">
        <v>14</v>
      </c>
      <c r="M12343" t="s">
        <v>900</v>
      </c>
      <c r="N12343" t="s">
        <v>860</v>
      </c>
      <c r="O12343" t="s">
        <v>799</v>
      </c>
      <c r="Q12343" t="s">
        <v>610</v>
      </c>
      <c r="R12343" t="str">
        <f t="shared" si="692"/>
        <v>Weekend</v>
      </c>
      <c r="S12343" s="27">
        <f t="shared" si="693"/>
        <v>41819</v>
      </c>
      <c r="V12343" t="str">
        <f t="shared" si="691"/>
        <v/>
      </c>
      <c r="AX12343" s="27"/>
      <c r="AY12343" s="27"/>
    </row>
    <row r="12344" spans="1:51" x14ac:dyDescent="0.25">
      <c r="A12344" t="s">
        <v>391</v>
      </c>
      <c r="B12344" t="s">
        <v>218</v>
      </c>
      <c r="C12344">
        <v>153425015</v>
      </c>
      <c r="D12344">
        <v>264</v>
      </c>
      <c r="E12344" t="s">
        <v>91</v>
      </c>
      <c r="G12344">
        <v>18.135999999999999</v>
      </c>
      <c r="H12344">
        <v>2015</v>
      </c>
      <c r="I12344">
        <v>12</v>
      </c>
      <c r="J12344">
        <v>5</v>
      </c>
      <c r="K12344">
        <v>1</v>
      </c>
      <c r="L12344">
        <v>9</v>
      </c>
      <c r="M12344" t="s">
        <v>900</v>
      </c>
      <c r="N12344" t="s">
        <v>171</v>
      </c>
      <c r="O12344" t="s">
        <v>799</v>
      </c>
      <c r="Q12344" t="s">
        <v>612</v>
      </c>
      <c r="R12344" t="str">
        <f t="shared" si="692"/>
        <v>Weekend</v>
      </c>
      <c r="S12344" s="27">
        <f t="shared" si="693"/>
        <v>42343</v>
      </c>
      <c r="V12344" t="str">
        <f t="shared" si="691"/>
        <v/>
      </c>
      <c r="AX12344" s="27"/>
      <c r="AY12344" s="27"/>
    </row>
    <row r="12345" spans="1:51" x14ac:dyDescent="0.25">
      <c r="A12345" t="s">
        <v>391</v>
      </c>
      <c r="B12345" t="s">
        <v>218</v>
      </c>
      <c r="C12345">
        <v>131785018</v>
      </c>
      <c r="D12345">
        <v>264</v>
      </c>
      <c r="E12345" t="s">
        <v>91</v>
      </c>
      <c r="G12345">
        <v>18.103000000000002</v>
      </c>
      <c r="H12345">
        <v>2013</v>
      </c>
      <c r="I12345">
        <v>6</v>
      </c>
      <c r="J12345">
        <v>27</v>
      </c>
      <c r="K12345">
        <v>0</v>
      </c>
      <c r="L12345">
        <v>50</v>
      </c>
      <c r="M12345" t="s">
        <v>899</v>
      </c>
      <c r="N12345" t="s">
        <v>860</v>
      </c>
      <c r="O12345" t="s">
        <v>799</v>
      </c>
      <c r="Q12345" t="s">
        <v>612</v>
      </c>
      <c r="R12345" t="str">
        <f t="shared" si="692"/>
        <v>Weekday</v>
      </c>
      <c r="S12345" s="27">
        <f t="shared" si="693"/>
        <v>41452</v>
      </c>
      <c r="V12345" t="str">
        <f t="shared" si="691"/>
        <v/>
      </c>
      <c r="AX12345" s="27"/>
      <c r="AY12345" s="27"/>
    </row>
    <row r="12346" spans="1:51" x14ac:dyDescent="0.25">
      <c r="A12346" t="s">
        <v>391</v>
      </c>
      <c r="B12346" t="s">
        <v>218</v>
      </c>
      <c r="C12346">
        <v>162515374</v>
      </c>
      <c r="D12346">
        <v>264</v>
      </c>
      <c r="E12346" t="s">
        <v>91</v>
      </c>
      <c r="G12346">
        <v>18.565000000000001</v>
      </c>
      <c r="H12346">
        <v>2016</v>
      </c>
      <c r="I12346">
        <v>9</v>
      </c>
      <c r="J12346">
        <v>7</v>
      </c>
      <c r="K12346">
        <v>18</v>
      </c>
      <c r="L12346">
        <v>35</v>
      </c>
      <c r="M12346" t="s">
        <v>899</v>
      </c>
      <c r="N12346" t="s">
        <v>170</v>
      </c>
      <c r="O12346" t="s">
        <v>799</v>
      </c>
      <c r="Q12346" t="s">
        <v>608</v>
      </c>
      <c r="R12346" t="str">
        <f t="shared" si="692"/>
        <v>Weekday</v>
      </c>
      <c r="S12346" s="27">
        <f t="shared" si="693"/>
        <v>42620</v>
      </c>
      <c r="V12346" t="str">
        <f t="shared" si="691"/>
        <v/>
      </c>
      <c r="AE12346" s="27"/>
      <c r="AO12346" s="27"/>
      <c r="AX12346" s="27"/>
      <c r="AY12346" s="27"/>
    </row>
    <row r="12347" spans="1:51" x14ac:dyDescent="0.25">
      <c r="A12347" t="s">
        <v>391</v>
      </c>
      <c r="B12347" t="s">
        <v>218</v>
      </c>
      <c r="C12347">
        <v>162315328</v>
      </c>
      <c r="D12347">
        <v>264</v>
      </c>
      <c r="E12347" t="s">
        <v>91</v>
      </c>
      <c r="G12347">
        <v>18.074999999999999</v>
      </c>
      <c r="H12347">
        <v>2016</v>
      </c>
      <c r="I12347">
        <v>8</v>
      </c>
      <c r="J12347">
        <v>17</v>
      </c>
      <c r="K12347">
        <v>20</v>
      </c>
      <c r="L12347">
        <v>30</v>
      </c>
      <c r="M12347" t="s">
        <v>900</v>
      </c>
      <c r="N12347" t="s">
        <v>171</v>
      </c>
      <c r="O12347" t="s">
        <v>799</v>
      </c>
      <c r="Q12347" t="s">
        <v>612</v>
      </c>
      <c r="R12347" t="str">
        <f t="shared" si="692"/>
        <v>Weekday</v>
      </c>
      <c r="S12347" s="27">
        <f t="shared" si="693"/>
        <v>42599</v>
      </c>
      <c r="V12347" t="str">
        <f t="shared" si="691"/>
        <v/>
      </c>
      <c r="AX12347" s="27"/>
      <c r="AY12347" s="27"/>
    </row>
    <row r="12348" spans="1:51" x14ac:dyDescent="0.25">
      <c r="A12348" t="s">
        <v>391</v>
      </c>
      <c r="B12348" t="s">
        <v>218</v>
      </c>
      <c r="C12348">
        <v>162765227</v>
      </c>
      <c r="D12348">
        <v>264</v>
      </c>
      <c r="E12348" t="s">
        <v>91</v>
      </c>
      <c r="G12348">
        <v>18.135999999999999</v>
      </c>
      <c r="H12348">
        <v>2016</v>
      </c>
      <c r="I12348">
        <v>9</v>
      </c>
      <c r="J12348">
        <v>24</v>
      </c>
      <c r="K12348">
        <v>2</v>
      </c>
      <c r="L12348">
        <v>36</v>
      </c>
      <c r="M12348" t="s">
        <v>900</v>
      </c>
      <c r="N12348" t="s">
        <v>860</v>
      </c>
      <c r="O12348" t="s">
        <v>799</v>
      </c>
      <c r="Q12348" t="s">
        <v>612</v>
      </c>
      <c r="R12348" t="str">
        <f t="shared" si="692"/>
        <v>Weekend</v>
      </c>
      <c r="S12348" s="27">
        <f t="shared" si="693"/>
        <v>42637</v>
      </c>
      <c r="V12348" t="str">
        <f t="shared" si="691"/>
        <v/>
      </c>
      <c r="AE12348" s="27"/>
      <c r="AG12348" s="27"/>
      <c r="AX12348" s="27"/>
      <c r="AY12348" s="27"/>
    </row>
    <row r="12349" spans="1:51" x14ac:dyDescent="0.25">
      <c r="A12349" t="s">
        <v>391</v>
      </c>
      <c r="B12349" t="s">
        <v>218</v>
      </c>
      <c r="C12349">
        <v>162535125</v>
      </c>
      <c r="D12349">
        <v>264</v>
      </c>
      <c r="E12349" t="s">
        <v>91</v>
      </c>
      <c r="G12349">
        <v>17.855</v>
      </c>
      <c r="H12349">
        <v>2016</v>
      </c>
      <c r="I12349">
        <v>9</v>
      </c>
      <c r="J12349">
        <v>1</v>
      </c>
      <c r="K12349">
        <v>7</v>
      </c>
      <c r="L12349">
        <v>15</v>
      </c>
      <c r="M12349" t="s">
        <v>900</v>
      </c>
      <c r="N12349" t="s">
        <v>860</v>
      </c>
      <c r="O12349" t="s">
        <v>799</v>
      </c>
      <c r="Q12349" t="s">
        <v>612</v>
      </c>
      <c r="R12349" t="str">
        <f t="shared" si="692"/>
        <v>Weekday</v>
      </c>
      <c r="S12349" s="27">
        <f t="shared" si="693"/>
        <v>42614</v>
      </c>
      <c r="V12349" t="str">
        <f t="shared" si="691"/>
        <v/>
      </c>
      <c r="AX12349" s="27"/>
      <c r="AY12349" s="27"/>
    </row>
    <row r="12350" spans="1:51" x14ac:dyDescent="0.25">
      <c r="A12350" t="s">
        <v>391</v>
      </c>
      <c r="B12350" t="s">
        <v>218</v>
      </c>
      <c r="C12350">
        <v>162645095</v>
      </c>
      <c r="D12350">
        <v>264</v>
      </c>
      <c r="E12350" t="s">
        <v>91</v>
      </c>
      <c r="G12350">
        <v>18.494</v>
      </c>
      <c r="H12350">
        <v>2016</v>
      </c>
      <c r="I12350">
        <v>9</v>
      </c>
      <c r="J12350">
        <v>19</v>
      </c>
      <c r="K12350">
        <v>8</v>
      </c>
      <c r="L12350">
        <v>30</v>
      </c>
      <c r="M12350" t="s">
        <v>900</v>
      </c>
      <c r="N12350" t="s">
        <v>860</v>
      </c>
      <c r="O12350" t="s">
        <v>799</v>
      </c>
      <c r="Q12350" t="s">
        <v>608</v>
      </c>
      <c r="R12350" t="str">
        <f t="shared" si="692"/>
        <v>Weekday</v>
      </c>
      <c r="S12350" s="27">
        <f t="shared" si="693"/>
        <v>42632</v>
      </c>
      <c r="V12350" t="str">
        <f t="shared" si="691"/>
        <v/>
      </c>
      <c r="AX12350" s="27"/>
      <c r="AY12350" s="27"/>
    </row>
    <row r="12351" spans="1:51" x14ac:dyDescent="0.25">
      <c r="A12351" t="s">
        <v>391</v>
      </c>
      <c r="S12351" s="27"/>
      <c r="V12351" t="str">
        <f t="shared" si="691"/>
        <v/>
      </c>
      <c r="AX12351" s="27"/>
      <c r="AY12351" s="27"/>
    </row>
    <row r="12352" spans="1:51" x14ac:dyDescent="0.25">
      <c r="A12352" t="s">
        <v>391</v>
      </c>
      <c r="B12352" t="s">
        <v>218</v>
      </c>
      <c r="C12352">
        <v>172595193</v>
      </c>
      <c r="D12352">
        <v>264</v>
      </c>
      <c r="E12352" t="s">
        <v>91</v>
      </c>
      <c r="G12352">
        <v>18.689</v>
      </c>
      <c r="H12352">
        <v>2017</v>
      </c>
      <c r="I12352">
        <v>9</v>
      </c>
      <c r="J12352">
        <v>6</v>
      </c>
      <c r="K12352">
        <v>18</v>
      </c>
      <c r="L12352">
        <v>0</v>
      </c>
      <c r="M12352" t="s">
        <v>900</v>
      </c>
      <c r="N12352" t="s">
        <v>860</v>
      </c>
      <c r="O12352" t="s">
        <v>799</v>
      </c>
      <c r="Q12352" t="s">
        <v>606</v>
      </c>
      <c r="R12352" t="str">
        <f t="shared" si="692"/>
        <v>Weekday</v>
      </c>
      <c r="S12352" s="27">
        <f t="shared" si="693"/>
        <v>42984</v>
      </c>
      <c r="V12352" t="str">
        <f t="shared" si="691"/>
        <v/>
      </c>
      <c r="AX12352" s="27"/>
      <c r="AY12352" s="27"/>
    </row>
    <row r="12353" spans="1:51" x14ac:dyDescent="0.25">
      <c r="A12353" t="s">
        <v>391</v>
      </c>
      <c r="S12353" s="27"/>
      <c r="V12353" t="str">
        <f t="shared" si="691"/>
        <v/>
      </c>
      <c r="AX12353" s="27"/>
      <c r="AY12353" s="27"/>
    </row>
    <row r="12354" spans="1:51" x14ac:dyDescent="0.25">
      <c r="A12354" t="s">
        <v>391</v>
      </c>
      <c r="B12354" t="s">
        <v>218</v>
      </c>
      <c r="C12354">
        <v>163275415</v>
      </c>
      <c r="D12354">
        <v>264</v>
      </c>
      <c r="E12354" t="s">
        <v>91</v>
      </c>
      <c r="G12354">
        <v>18.715</v>
      </c>
      <c r="H12354">
        <v>2016</v>
      </c>
      <c r="I12354">
        <v>11</v>
      </c>
      <c r="J12354">
        <v>22</v>
      </c>
      <c r="K12354">
        <v>18</v>
      </c>
      <c r="L12354">
        <v>50</v>
      </c>
      <c r="M12354" t="s">
        <v>900</v>
      </c>
      <c r="N12354" t="s">
        <v>171</v>
      </c>
      <c r="O12354" t="s">
        <v>799</v>
      </c>
      <c r="Q12354" t="s">
        <v>605</v>
      </c>
      <c r="R12354" t="str">
        <f t="shared" si="692"/>
        <v>Weekday</v>
      </c>
      <c r="S12354" s="27">
        <f t="shared" si="693"/>
        <v>42696</v>
      </c>
      <c r="V12354" t="str">
        <f t="shared" si="691"/>
        <v/>
      </c>
    </row>
    <row r="12355" spans="1:51" x14ac:dyDescent="0.25">
      <c r="A12355" t="s">
        <v>391</v>
      </c>
      <c r="S12355" s="27"/>
      <c r="V12355" t="str">
        <f t="shared" ref="V12355:V12418" si="694">T12355&amp;U12355</f>
        <v/>
      </c>
      <c r="AE12355" s="27"/>
      <c r="AG12355" s="27"/>
      <c r="AX12355" s="27"/>
      <c r="AY12355" s="27"/>
    </row>
    <row r="12356" spans="1:51" x14ac:dyDescent="0.25">
      <c r="A12356" t="s">
        <v>391</v>
      </c>
      <c r="S12356" s="27"/>
      <c r="V12356" t="str">
        <f t="shared" si="694"/>
        <v/>
      </c>
      <c r="AE12356" s="27"/>
      <c r="AG12356" s="27"/>
      <c r="AX12356" s="27"/>
      <c r="AY12356" s="27"/>
    </row>
    <row r="12357" spans="1:51" x14ac:dyDescent="0.25">
      <c r="A12357" t="s">
        <v>391</v>
      </c>
      <c r="S12357" s="27"/>
      <c r="V12357" t="str">
        <f t="shared" si="694"/>
        <v/>
      </c>
    </row>
    <row r="12358" spans="1:51" x14ac:dyDescent="0.25">
      <c r="A12358" t="s">
        <v>391</v>
      </c>
      <c r="B12358" t="s">
        <v>218</v>
      </c>
      <c r="C12358">
        <v>171695251</v>
      </c>
      <c r="D12358">
        <v>264</v>
      </c>
      <c r="E12358" t="s">
        <v>91</v>
      </c>
      <c r="G12358">
        <v>18.786000000000001</v>
      </c>
      <c r="H12358">
        <v>2017</v>
      </c>
      <c r="I12358">
        <v>6</v>
      </c>
      <c r="J12358">
        <v>16</v>
      </c>
      <c r="K12358">
        <v>17</v>
      </c>
      <c r="L12358">
        <v>59</v>
      </c>
      <c r="M12358" t="s">
        <v>900</v>
      </c>
      <c r="N12358" t="s">
        <v>860</v>
      </c>
      <c r="O12358" t="s">
        <v>799</v>
      </c>
      <c r="R12358" t="str">
        <f t="shared" si="692"/>
        <v>Weekday</v>
      </c>
      <c r="S12358" s="27">
        <f t="shared" si="693"/>
        <v>42902</v>
      </c>
      <c r="V12358" t="str">
        <f t="shared" si="694"/>
        <v/>
      </c>
      <c r="AX12358" s="27"/>
      <c r="AY12358" s="27"/>
    </row>
    <row r="12359" spans="1:51" x14ac:dyDescent="0.25">
      <c r="A12359" t="s">
        <v>391</v>
      </c>
      <c r="B12359" t="s">
        <v>218</v>
      </c>
      <c r="C12359">
        <v>171975189</v>
      </c>
      <c r="D12359">
        <v>264</v>
      </c>
      <c r="E12359" t="s">
        <v>91</v>
      </c>
      <c r="G12359">
        <v>18.789000000000001</v>
      </c>
      <c r="H12359">
        <v>2017</v>
      </c>
      <c r="I12359">
        <v>7</v>
      </c>
      <c r="J12359">
        <v>14</v>
      </c>
      <c r="K12359">
        <v>21</v>
      </c>
      <c r="L12359">
        <v>43</v>
      </c>
      <c r="M12359" t="s">
        <v>900</v>
      </c>
      <c r="N12359" t="s">
        <v>860</v>
      </c>
      <c r="O12359" t="s">
        <v>799</v>
      </c>
      <c r="R12359" t="str">
        <f t="shared" si="692"/>
        <v>Weekday</v>
      </c>
      <c r="S12359" s="27">
        <f t="shared" si="693"/>
        <v>42930</v>
      </c>
      <c r="V12359" t="str">
        <f t="shared" si="694"/>
        <v/>
      </c>
      <c r="AX12359" s="27"/>
      <c r="AY12359" s="27"/>
    </row>
    <row r="12360" spans="1:51" x14ac:dyDescent="0.25">
      <c r="A12360" t="s">
        <v>391</v>
      </c>
      <c r="B12360" t="s">
        <v>218</v>
      </c>
      <c r="C12360">
        <v>162645282</v>
      </c>
      <c r="D12360">
        <v>264</v>
      </c>
      <c r="E12360" t="s">
        <v>91</v>
      </c>
      <c r="G12360">
        <v>18.792999999999999</v>
      </c>
      <c r="H12360">
        <v>2016</v>
      </c>
      <c r="I12360">
        <v>4</v>
      </c>
      <c r="J12360">
        <v>6</v>
      </c>
      <c r="K12360">
        <v>8</v>
      </c>
      <c r="L12360">
        <v>28</v>
      </c>
      <c r="M12360" t="s">
        <v>900</v>
      </c>
      <c r="N12360" t="s">
        <v>860</v>
      </c>
      <c r="O12360" t="s">
        <v>799</v>
      </c>
      <c r="R12360" t="str">
        <f t="shared" si="692"/>
        <v>Weekday</v>
      </c>
      <c r="S12360" s="27">
        <f t="shared" si="693"/>
        <v>42466</v>
      </c>
      <c r="V12360" t="str">
        <f t="shared" si="694"/>
        <v/>
      </c>
      <c r="AE12360" s="27"/>
      <c r="AG12360" s="27"/>
      <c r="AX12360" s="27"/>
      <c r="AY12360" s="27"/>
    </row>
    <row r="12361" spans="1:51" x14ac:dyDescent="0.25">
      <c r="A12361" t="s">
        <v>391</v>
      </c>
      <c r="B12361" t="s">
        <v>218</v>
      </c>
      <c r="C12361">
        <v>172435163</v>
      </c>
      <c r="D12361">
        <v>264</v>
      </c>
      <c r="E12361" t="s">
        <v>91</v>
      </c>
      <c r="G12361">
        <v>18.803999999999998</v>
      </c>
      <c r="H12361">
        <v>2017</v>
      </c>
      <c r="I12361">
        <v>8</v>
      </c>
      <c r="J12361">
        <v>23</v>
      </c>
      <c r="K12361">
        <v>17</v>
      </c>
      <c r="L12361">
        <v>45</v>
      </c>
      <c r="M12361" t="s">
        <v>900</v>
      </c>
      <c r="N12361" t="s">
        <v>860</v>
      </c>
      <c r="O12361" t="s">
        <v>799</v>
      </c>
      <c r="R12361" t="str">
        <f t="shared" si="692"/>
        <v>Weekday</v>
      </c>
      <c r="S12361" s="27">
        <f t="shared" si="693"/>
        <v>42970</v>
      </c>
      <c r="V12361" t="str">
        <f t="shared" si="694"/>
        <v/>
      </c>
    </row>
    <row r="12362" spans="1:51" x14ac:dyDescent="0.25">
      <c r="A12362" t="s">
        <v>391</v>
      </c>
      <c r="B12362" t="s">
        <v>218</v>
      </c>
      <c r="C12362">
        <v>171535172</v>
      </c>
      <c r="D12362">
        <v>264</v>
      </c>
      <c r="E12362" t="s">
        <v>91</v>
      </c>
      <c r="G12362">
        <v>18.808</v>
      </c>
      <c r="H12362">
        <v>2017</v>
      </c>
      <c r="I12362">
        <v>5</v>
      </c>
      <c r="J12362">
        <v>25</v>
      </c>
      <c r="K12362">
        <v>12</v>
      </c>
      <c r="L12362">
        <v>47</v>
      </c>
      <c r="M12362" t="s">
        <v>899</v>
      </c>
      <c r="N12362" t="s">
        <v>860</v>
      </c>
      <c r="O12362" t="s">
        <v>799</v>
      </c>
      <c r="R12362" t="str">
        <f t="shared" si="692"/>
        <v>Weekday</v>
      </c>
      <c r="S12362" s="27">
        <f t="shared" si="693"/>
        <v>42880</v>
      </c>
      <c r="V12362" t="str">
        <f t="shared" si="694"/>
        <v/>
      </c>
    </row>
    <row r="12363" spans="1:51" x14ac:dyDescent="0.25">
      <c r="A12363" t="s">
        <v>391</v>
      </c>
      <c r="B12363" t="s">
        <v>218</v>
      </c>
      <c r="C12363">
        <v>163105104</v>
      </c>
      <c r="D12363">
        <v>264</v>
      </c>
      <c r="E12363" t="s">
        <v>91</v>
      </c>
      <c r="G12363">
        <v>18.838999999999999</v>
      </c>
      <c r="H12363">
        <v>2016</v>
      </c>
      <c r="I12363">
        <v>10</v>
      </c>
      <c r="J12363">
        <v>30</v>
      </c>
      <c r="K12363">
        <v>8</v>
      </c>
      <c r="L12363">
        <v>25</v>
      </c>
      <c r="M12363" t="s">
        <v>899</v>
      </c>
      <c r="N12363" t="s">
        <v>171</v>
      </c>
      <c r="O12363" t="s">
        <v>799</v>
      </c>
      <c r="R12363" t="str">
        <f t="shared" si="692"/>
        <v>Weekend</v>
      </c>
      <c r="S12363" s="27">
        <f t="shared" si="693"/>
        <v>42673</v>
      </c>
      <c r="V12363" t="str">
        <f t="shared" si="694"/>
        <v/>
      </c>
      <c r="AX12363" s="27"/>
      <c r="AY12363" s="27"/>
    </row>
    <row r="12364" spans="1:51" x14ac:dyDescent="0.25">
      <c r="A12364" t="s">
        <v>391</v>
      </c>
      <c r="S12364" s="27"/>
      <c r="V12364" t="str">
        <f t="shared" si="694"/>
        <v/>
      </c>
      <c r="AE12364" s="27"/>
      <c r="AO12364" s="27"/>
      <c r="AX12364" s="27"/>
      <c r="AY12364" s="27"/>
    </row>
    <row r="12365" spans="1:51" x14ac:dyDescent="0.25">
      <c r="A12365" t="s">
        <v>391</v>
      </c>
      <c r="S12365" s="27"/>
      <c r="V12365" t="str">
        <f t="shared" si="694"/>
        <v/>
      </c>
      <c r="AE12365" s="27"/>
      <c r="AG12365" s="27"/>
      <c r="AX12365" s="27"/>
      <c r="AY12365" s="27"/>
    </row>
    <row r="12366" spans="1:51" x14ac:dyDescent="0.25">
      <c r="A12366" t="s">
        <v>391</v>
      </c>
      <c r="S12366" s="27"/>
      <c r="V12366" t="str">
        <f t="shared" si="694"/>
        <v/>
      </c>
    </row>
    <row r="12367" spans="1:51" x14ac:dyDescent="0.25">
      <c r="A12367" t="s">
        <v>391</v>
      </c>
      <c r="S12367" s="27"/>
      <c r="V12367" t="str">
        <f t="shared" si="694"/>
        <v/>
      </c>
      <c r="AE12367" s="27"/>
      <c r="AG12367" s="27"/>
      <c r="AX12367" s="27"/>
      <c r="AY12367" s="27"/>
    </row>
    <row r="12368" spans="1:51" x14ac:dyDescent="0.25">
      <c r="A12368" t="s">
        <v>391</v>
      </c>
      <c r="S12368" s="27"/>
      <c r="V12368" t="str">
        <f t="shared" si="694"/>
        <v/>
      </c>
      <c r="AE12368" s="27"/>
      <c r="AG12368" s="27"/>
      <c r="AX12368" s="27"/>
      <c r="AY12368" s="27"/>
    </row>
    <row r="12369" spans="1:51" x14ac:dyDescent="0.25">
      <c r="A12369" t="s">
        <v>391</v>
      </c>
      <c r="S12369" s="27"/>
      <c r="V12369" t="str">
        <f t="shared" si="694"/>
        <v/>
      </c>
      <c r="AE12369" s="27"/>
      <c r="AG12369" s="27"/>
      <c r="AX12369" s="27"/>
      <c r="AY12369" s="27"/>
    </row>
    <row r="12370" spans="1:51" x14ac:dyDescent="0.25">
      <c r="A12370" t="s">
        <v>391</v>
      </c>
      <c r="B12370" t="s">
        <v>218</v>
      </c>
      <c r="C12370">
        <v>170055308</v>
      </c>
      <c r="D12370">
        <v>264</v>
      </c>
      <c r="E12370" t="s">
        <v>91</v>
      </c>
      <c r="G12370">
        <v>18.899000000000001</v>
      </c>
      <c r="H12370">
        <v>2017</v>
      </c>
      <c r="I12370">
        <v>1</v>
      </c>
      <c r="J12370">
        <v>2</v>
      </c>
      <c r="K12370">
        <v>16</v>
      </c>
      <c r="L12370">
        <v>30</v>
      </c>
      <c r="M12370" t="s">
        <v>900</v>
      </c>
      <c r="N12370" t="s">
        <v>404</v>
      </c>
      <c r="O12370" t="s">
        <v>799</v>
      </c>
      <c r="R12370" t="str">
        <f t="shared" si="692"/>
        <v>Weekday</v>
      </c>
      <c r="S12370" s="27">
        <f t="shared" si="693"/>
        <v>42737</v>
      </c>
      <c r="V12370" t="str">
        <f t="shared" si="694"/>
        <v/>
      </c>
      <c r="AE12370" s="27"/>
      <c r="AG12370" s="27"/>
      <c r="AX12370" s="27"/>
      <c r="AY12370" s="27"/>
    </row>
    <row r="12371" spans="1:51" x14ac:dyDescent="0.25">
      <c r="A12371" t="s">
        <v>391</v>
      </c>
      <c r="B12371" t="s">
        <v>218</v>
      </c>
      <c r="C12371">
        <v>151985052</v>
      </c>
      <c r="D12371">
        <v>264</v>
      </c>
      <c r="E12371" t="s">
        <v>91</v>
      </c>
      <c r="G12371">
        <v>18.963999999999999</v>
      </c>
      <c r="H12371">
        <v>2015</v>
      </c>
      <c r="I12371">
        <v>7</v>
      </c>
      <c r="J12371">
        <v>17</v>
      </c>
      <c r="K12371">
        <v>4</v>
      </c>
      <c r="L12371">
        <v>50</v>
      </c>
      <c r="M12371" t="s">
        <v>900</v>
      </c>
      <c r="N12371" t="s">
        <v>171</v>
      </c>
      <c r="O12371" t="s">
        <v>1933</v>
      </c>
      <c r="R12371" t="str">
        <f t="shared" si="692"/>
        <v>Weekday</v>
      </c>
      <c r="S12371" s="27">
        <f t="shared" si="693"/>
        <v>42202</v>
      </c>
      <c r="V12371" t="str">
        <f t="shared" si="694"/>
        <v/>
      </c>
      <c r="AX12371" s="27"/>
      <c r="AY12371" s="27"/>
    </row>
    <row r="12372" spans="1:51" x14ac:dyDescent="0.25">
      <c r="A12372" t="s">
        <v>391</v>
      </c>
      <c r="B12372" t="s">
        <v>218</v>
      </c>
      <c r="C12372">
        <v>142315147</v>
      </c>
      <c r="D12372">
        <v>264</v>
      </c>
      <c r="E12372" t="s">
        <v>91</v>
      </c>
      <c r="G12372">
        <v>18.881</v>
      </c>
      <c r="H12372">
        <v>2014</v>
      </c>
      <c r="I12372">
        <v>8</v>
      </c>
      <c r="J12372">
        <v>19</v>
      </c>
      <c r="K12372">
        <v>10</v>
      </c>
      <c r="L12372">
        <v>40</v>
      </c>
      <c r="M12372" t="s">
        <v>900</v>
      </c>
      <c r="N12372" t="s">
        <v>171</v>
      </c>
      <c r="O12372" t="s">
        <v>799</v>
      </c>
      <c r="R12372" t="str">
        <f t="shared" si="692"/>
        <v>Weekday</v>
      </c>
      <c r="S12372" s="27">
        <f t="shared" si="693"/>
        <v>41870</v>
      </c>
      <c r="V12372" t="str">
        <f t="shared" si="694"/>
        <v/>
      </c>
      <c r="AE12372" s="27"/>
      <c r="AG12372" s="27"/>
      <c r="AX12372" s="27"/>
      <c r="AY12372" s="27"/>
    </row>
    <row r="12373" spans="1:51" x14ac:dyDescent="0.25">
      <c r="A12373" t="s">
        <v>391</v>
      </c>
      <c r="B12373" t="s">
        <v>218</v>
      </c>
      <c r="C12373">
        <v>161005030</v>
      </c>
      <c r="D12373">
        <v>264</v>
      </c>
      <c r="E12373" t="s">
        <v>91</v>
      </c>
      <c r="G12373">
        <v>18.89</v>
      </c>
      <c r="H12373">
        <v>2016</v>
      </c>
      <c r="I12373">
        <v>4</v>
      </c>
      <c r="J12373">
        <v>5</v>
      </c>
      <c r="K12373">
        <v>8</v>
      </c>
      <c r="L12373">
        <v>0</v>
      </c>
      <c r="M12373" t="s">
        <v>900</v>
      </c>
      <c r="N12373" t="s">
        <v>171</v>
      </c>
      <c r="O12373" t="s">
        <v>799</v>
      </c>
      <c r="R12373" t="str">
        <f t="shared" si="692"/>
        <v>Weekday</v>
      </c>
      <c r="S12373" s="27">
        <f t="shared" si="693"/>
        <v>42465</v>
      </c>
      <c r="V12373" t="str">
        <f t="shared" si="694"/>
        <v/>
      </c>
      <c r="AE12373" s="27"/>
      <c r="AG12373" s="27"/>
      <c r="AX12373" s="27"/>
      <c r="AY12373" s="27"/>
    </row>
    <row r="12374" spans="1:51" x14ac:dyDescent="0.25">
      <c r="A12374" t="s">
        <v>391</v>
      </c>
      <c r="B12374" t="s">
        <v>218</v>
      </c>
      <c r="C12374">
        <v>132265004</v>
      </c>
      <c r="D12374">
        <v>264</v>
      </c>
      <c r="E12374" t="s">
        <v>91</v>
      </c>
      <c r="G12374">
        <v>18.847999999999999</v>
      </c>
      <c r="H12374">
        <v>2013</v>
      </c>
      <c r="I12374">
        <v>8</v>
      </c>
      <c r="J12374">
        <v>10</v>
      </c>
      <c r="K12374">
        <v>17</v>
      </c>
      <c r="L12374">
        <v>50</v>
      </c>
      <c r="M12374" t="s">
        <v>900</v>
      </c>
      <c r="N12374" t="s">
        <v>171</v>
      </c>
      <c r="O12374" t="s">
        <v>799</v>
      </c>
      <c r="R12374" t="str">
        <f t="shared" si="692"/>
        <v>Weekend</v>
      </c>
      <c r="S12374" s="27">
        <f t="shared" si="693"/>
        <v>41496</v>
      </c>
      <c r="V12374" t="str">
        <f t="shared" si="694"/>
        <v/>
      </c>
      <c r="AE12374" s="27"/>
      <c r="AG12374" s="27"/>
      <c r="AX12374" s="27"/>
      <c r="AY12374" s="27"/>
    </row>
    <row r="12375" spans="1:51" x14ac:dyDescent="0.25">
      <c r="A12375" t="s">
        <v>391</v>
      </c>
      <c r="B12375" t="s">
        <v>218</v>
      </c>
      <c r="C12375">
        <v>140405088</v>
      </c>
      <c r="D12375">
        <v>264</v>
      </c>
      <c r="E12375" t="s">
        <v>91</v>
      </c>
      <c r="G12375">
        <v>18.975999999999999</v>
      </c>
      <c r="H12375">
        <v>2014</v>
      </c>
      <c r="I12375">
        <v>2</v>
      </c>
      <c r="J12375">
        <v>7</v>
      </c>
      <c r="K12375">
        <v>17</v>
      </c>
      <c r="L12375">
        <v>15</v>
      </c>
      <c r="M12375" t="s">
        <v>900</v>
      </c>
      <c r="N12375" t="s">
        <v>860</v>
      </c>
      <c r="O12375" t="s">
        <v>799</v>
      </c>
      <c r="R12375" t="str">
        <f t="shared" si="692"/>
        <v>Weekday</v>
      </c>
      <c r="S12375" s="27">
        <f t="shared" si="693"/>
        <v>41677</v>
      </c>
      <c r="V12375" t="str">
        <f t="shared" si="694"/>
        <v/>
      </c>
      <c r="AE12375" s="27"/>
      <c r="AG12375" s="27"/>
      <c r="AX12375" s="27"/>
      <c r="AY12375" s="27"/>
    </row>
    <row r="12376" spans="1:51" x14ac:dyDescent="0.25">
      <c r="A12376" t="s">
        <v>391</v>
      </c>
      <c r="B12376" t="s">
        <v>218</v>
      </c>
      <c r="C12376">
        <v>160455102</v>
      </c>
      <c r="D12376">
        <v>264</v>
      </c>
      <c r="E12376" t="s">
        <v>91</v>
      </c>
      <c r="G12376">
        <v>18.815000000000001</v>
      </c>
      <c r="H12376">
        <v>2016</v>
      </c>
      <c r="I12376">
        <v>2</v>
      </c>
      <c r="J12376">
        <v>11</v>
      </c>
      <c r="K12376">
        <v>8</v>
      </c>
      <c r="L12376">
        <v>35</v>
      </c>
      <c r="M12376" t="s">
        <v>900</v>
      </c>
      <c r="N12376" t="s">
        <v>860</v>
      </c>
      <c r="O12376" t="s">
        <v>799</v>
      </c>
      <c r="R12376" t="str">
        <f t="shared" si="692"/>
        <v>Weekday</v>
      </c>
      <c r="S12376" s="27">
        <f t="shared" si="693"/>
        <v>42411</v>
      </c>
      <c r="V12376" t="str">
        <f t="shared" si="694"/>
        <v/>
      </c>
    </row>
    <row r="12377" spans="1:51" x14ac:dyDescent="0.25">
      <c r="A12377" t="s">
        <v>391</v>
      </c>
      <c r="B12377" t="s">
        <v>218</v>
      </c>
      <c r="C12377">
        <v>160985058</v>
      </c>
      <c r="D12377">
        <v>264</v>
      </c>
      <c r="E12377" t="s">
        <v>91</v>
      </c>
      <c r="G12377">
        <v>18.963000000000001</v>
      </c>
      <c r="H12377">
        <v>2016</v>
      </c>
      <c r="I12377">
        <v>4</v>
      </c>
      <c r="J12377">
        <v>6</v>
      </c>
      <c r="K12377">
        <v>8</v>
      </c>
      <c r="L12377">
        <v>10</v>
      </c>
      <c r="M12377" t="s">
        <v>900</v>
      </c>
      <c r="N12377" t="s">
        <v>860</v>
      </c>
      <c r="O12377" t="s">
        <v>799</v>
      </c>
      <c r="R12377" t="str">
        <f t="shared" si="692"/>
        <v>Weekday</v>
      </c>
      <c r="S12377" s="27">
        <f t="shared" si="693"/>
        <v>42466</v>
      </c>
      <c r="V12377" t="str">
        <f t="shared" si="694"/>
        <v/>
      </c>
      <c r="AE12377" s="27"/>
      <c r="AG12377" s="27"/>
      <c r="AX12377" s="27"/>
      <c r="AY12377" s="27"/>
    </row>
    <row r="12378" spans="1:51" x14ac:dyDescent="0.25">
      <c r="A12378" t="s">
        <v>391</v>
      </c>
      <c r="B12378" t="s">
        <v>218</v>
      </c>
      <c r="C12378">
        <v>132235163</v>
      </c>
      <c r="D12378">
        <v>264</v>
      </c>
      <c r="E12378" t="s">
        <v>91</v>
      </c>
      <c r="G12378">
        <v>18.933</v>
      </c>
      <c r="H12378">
        <v>2013</v>
      </c>
      <c r="I12378">
        <v>8</v>
      </c>
      <c r="J12378">
        <v>10</v>
      </c>
      <c r="K12378">
        <v>17</v>
      </c>
      <c r="L12378">
        <v>32</v>
      </c>
      <c r="M12378" t="s">
        <v>900</v>
      </c>
      <c r="N12378" t="s">
        <v>860</v>
      </c>
      <c r="O12378" t="s">
        <v>799</v>
      </c>
      <c r="R12378" t="str">
        <f t="shared" si="692"/>
        <v>Weekend</v>
      </c>
      <c r="S12378" s="27">
        <f t="shared" si="693"/>
        <v>41496</v>
      </c>
      <c r="V12378" t="str">
        <f t="shared" si="694"/>
        <v/>
      </c>
      <c r="AE12378" s="27"/>
      <c r="AG12378" s="27"/>
      <c r="AX12378" s="27"/>
      <c r="AY12378" s="27"/>
    </row>
    <row r="12379" spans="1:51" x14ac:dyDescent="0.25">
      <c r="A12379" t="s">
        <v>391</v>
      </c>
      <c r="B12379" t="s">
        <v>218</v>
      </c>
      <c r="C12379">
        <v>141875176</v>
      </c>
      <c r="D12379">
        <v>264</v>
      </c>
      <c r="E12379" t="s">
        <v>91</v>
      </c>
      <c r="G12379">
        <v>18.882999999999999</v>
      </c>
      <c r="H12379">
        <v>2014</v>
      </c>
      <c r="I12379">
        <v>7</v>
      </c>
      <c r="J12379">
        <v>5</v>
      </c>
      <c r="K12379">
        <v>12</v>
      </c>
      <c r="L12379">
        <v>19</v>
      </c>
      <c r="M12379" t="s">
        <v>900</v>
      </c>
      <c r="N12379" t="s">
        <v>860</v>
      </c>
      <c r="O12379" t="s">
        <v>799</v>
      </c>
      <c r="R12379" t="str">
        <f t="shared" si="692"/>
        <v>Weekend</v>
      </c>
      <c r="S12379" s="27">
        <f t="shared" si="693"/>
        <v>41825</v>
      </c>
      <c r="V12379" t="str">
        <f t="shared" si="694"/>
        <v/>
      </c>
      <c r="AX12379" s="27"/>
      <c r="AY12379" s="27"/>
    </row>
    <row r="12380" spans="1:51" x14ac:dyDescent="0.25">
      <c r="A12380" t="s">
        <v>391</v>
      </c>
      <c r="B12380" t="s">
        <v>218</v>
      </c>
      <c r="C12380">
        <v>131055196</v>
      </c>
      <c r="D12380">
        <v>264</v>
      </c>
      <c r="E12380" t="s">
        <v>91</v>
      </c>
      <c r="G12380">
        <v>18.97</v>
      </c>
      <c r="H12380">
        <v>2013</v>
      </c>
      <c r="I12380">
        <v>4</v>
      </c>
      <c r="J12380">
        <v>14</v>
      </c>
      <c r="K12380">
        <v>16</v>
      </c>
      <c r="L12380">
        <v>26</v>
      </c>
      <c r="M12380" t="s">
        <v>899</v>
      </c>
      <c r="N12380" t="s">
        <v>170</v>
      </c>
      <c r="O12380" t="s">
        <v>799</v>
      </c>
      <c r="R12380" t="str">
        <f t="shared" si="692"/>
        <v>Weekend</v>
      </c>
      <c r="S12380" s="27">
        <f t="shared" si="693"/>
        <v>41378</v>
      </c>
      <c r="V12380" t="str">
        <f t="shared" si="694"/>
        <v/>
      </c>
      <c r="AE12380" s="27"/>
      <c r="AG12380" s="27"/>
      <c r="AX12380" s="27"/>
      <c r="AY12380" s="27"/>
    </row>
    <row r="12381" spans="1:51" x14ac:dyDescent="0.25">
      <c r="A12381" t="s">
        <v>391</v>
      </c>
      <c r="B12381" t="s">
        <v>218</v>
      </c>
      <c r="C12381">
        <v>131625324</v>
      </c>
      <c r="D12381">
        <v>264</v>
      </c>
      <c r="E12381" t="s">
        <v>91</v>
      </c>
      <c r="G12381">
        <v>18.864000000000001</v>
      </c>
      <c r="H12381">
        <v>2013</v>
      </c>
      <c r="I12381">
        <v>6</v>
      </c>
      <c r="J12381">
        <v>8</v>
      </c>
      <c r="K12381">
        <v>16</v>
      </c>
      <c r="L12381">
        <v>0</v>
      </c>
      <c r="M12381" t="s">
        <v>900</v>
      </c>
      <c r="N12381" t="s">
        <v>404</v>
      </c>
      <c r="O12381" t="s">
        <v>799</v>
      </c>
      <c r="R12381" t="str">
        <f t="shared" si="692"/>
        <v>Weekend</v>
      </c>
      <c r="S12381" s="27">
        <f t="shared" si="693"/>
        <v>41433</v>
      </c>
      <c r="V12381" t="str">
        <f t="shared" si="694"/>
        <v/>
      </c>
      <c r="AE12381" s="27"/>
      <c r="AG12381" s="27"/>
      <c r="AX12381" s="27"/>
      <c r="AY12381" s="27"/>
    </row>
    <row r="12382" spans="1:51" x14ac:dyDescent="0.25">
      <c r="A12382" t="s">
        <v>391</v>
      </c>
      <c r="B12382" t="s">
        <v>218</v>
      </c>
      <c r="C12382">
        <v>133445227</v>
      </c>
      <c r="D12382">
        <v>264</v>
      </c>
      <c r="E12382" t="s">
        <v>91</v>
      </c>
      <c r="G12382">
        <v>18.88</v>
      </c>
      <c r="H12382">
        <v>2013</v>
      </c>
      <c r="I12382">
        <v>12</v>
      </c>
      <c r="J12382">
        <v>10</v>
      </c>
      <c r="K12382">
        <v>20</v>
      </c>
      <c r="L12382">
        <v>50</v>
      </c>
      <c r="M12382" t="s">
        <v>900</v>
      </c>
      <c r="N12382" t="s">
        <v>860</v>
      </c>
      <c r="O12382" t="s">
        <v>799</v>
      </c>
      <c r="R12382" t="str">
        <f t="shared" si="692"/>
        <v>Weekday</v>
      </c>
      <c r="S12382" s="27">
        <f t="shared" si="693"/>
        <v>41618</v>
      </c>
      <c r="V12382" t="str">
        <f t="shared" si="694"/>
        <v/>
      </c>
      <c r="AE12382" s="27"/>
      <c r="AG12382" s="27"/>
      <c r="AX12382" s="27"/>
      <c r="AY12382" s="27"/>
    </row>
    <row r="12383" spans="1:51" x14ac:dyDescent="0.25">
      <c r="A12383" t="s">
        <v>391</v>
      </c>
      <c r="B12383" t="s">
        <v>218</v>
      </c>
      <c r="C12383">
        <v>132165132</v>
      </c>
      <c r="D12383">
        <v>264</v>
      </c>
      <c r="E12383" t="s">
        <v>91</v>
      </c>
      <c r="G12383">
        <v>18.834</v>
      </c>
      <c r="H12383">
        <v>2013</v>
      </c>
      <c r="I12383">
        <v>8</v>
      </c>
      <c r="J12383">
        <v>3</v>
      </c>
      <c r="K12383">
        <v>17</v>
      </c>
      <c r="L12383">
        <v>7</v>
      </c>
      <c r="M12383" t="s">
        <v>900</v>
      </c>
      <c r="N12383" t="s">
        <v>860</v>
      </c>
      <c r="O12383" t="s">
        <v>799</v>
      </c>
      <c r="R12383" t="str">
        <f t="shared" si="692"/>
        <v>Weekend</v>
      </c>
      <c r="S12383" s="27">
        <f t="shared" si="693"/>
        <v>41489</v>
      </c>
      <c r="V12383" t="str">
        <f t="shared" si="694"/>
        <v/>
      </c>
      <c r="AE12383" s="27"/>
      <c r="AG12383" s="27"/>
      <c r="AX12383" s="27"/>
      <c r="AY12383" s="27"/>
    </row>
    <row r="12384" spans="1:51" x14ac:dyDescent="0.25">
      <c r="A12384" t="s">
        <v>391</v>
      </c>
      <c r="B12384" t="s">
        <v>218</v>
      </c>
      <c r="C12384">
        <v>131805026</v>
      </c>
      <c r="D12384">
        <v>264</v>
      </c>
      <c r="E12384" t="s">
        <v>91</v>
      </c>
      <c r="G12384">
        <v>18.942</v>
      </c>
      <c r="H12384">
        <v>2013</v>
      </c>
      <c r="I12384">
        <v>6</v>
      </c>
      <c r="J12384">
        <v>23</v>
      </c>
      <c r="K12384">
        <v>18</v>
      </c>
      <c r="L12384">
        <v>10</v>
      </c>
      <c r="M12384" t="s">
        <v>900</v>
      </c>
      <c r="N12384" t="s">
        <v>860</v>
      </c>
      <c r="O12384" t="s">
        <v>799</v>
      </c>
      <c r="R12384" t="str">
        <f t="shared" si="692"/>
        <v>Weekend</v>
      </c>
      <c r="S12384" s="27">
        <f t="shared" si="693"/>
        <v>41448</v>
      </c>
      <c r="V12384" t="str">
        <f t="shared" si="694"/>
        <v/>
      </c>
      <c r="AX12384" s="27"/>
      <c r="AY12384" s="27"/>
    </row>
    <row r="12385" spans="1:51" x14ac:dyDescent="0.25">
      <c r="A12385" t="s">
        <v>391</v>
      </c>
      <c r="B12385" t="s">
        <v>218</v>
      </c>
      <c r="C12385">
        <v>133475111</v>
      </c>
      <c r="D12385">
        <v>264</v>
      </c>
      <c r="E12385" t="s">
        <v>91</v>
      </c>
      <c r="G12385">
        <v>18.864000000000001</v>
      </c>
      <c r="H12385">
        <v>2013</v>
      </c>
      <c r="I12385">
        <v>12</v>
      </c>
      <c r="J12385">
        <v>10</v>
      </c>
      <c r="K12385">
        <v>8</v>
      </c>
      <c r="L12385">
        <v>0</v>
      </c>
      <c r="M12385" t="s">
        <v>899</v>
      </c>
      <c r="N12385" t="s">
        <v>860</v>
      </c>
      <c r="O12385" t="s">
        <v>799</v>
      </c>
      <c r="R12385" t="str">
        <f t="shared" si="692"/>
        <v>Weekday</v>
      </c>
      <c r="S12385" s="27">
        <f t="shared" si="693"/>
        <v>41618</v>
      </c>
      <c r="V12385" t="str">
        <f t="shared" si="694"/>
        <v/>
      </c>
      <c r="AE12385" s="27"/>
      <c r="AG12385" s="27"/>
      <c r="AX12385" s="27"/>
      <c r="AY12385" s="27"/>
    </row>
    <row r="12386" spans="1:51" x14ac:dyDescent="0.25">
      <c r="A12386" t="s">
        <v>391</v>
      </c>
      <c r="B12386" t="s">
        <v>218</v>
      </c>
      <c r="C12386">
        <v>151155275</v>
      </c>
      <c r="D12386">
        <v>264</v>
      </c>
      <c r="E12386" t="s">
        <v>91</v>
      </c>
      <c r="G12386">
        <v>18.850999999999999</v>
      </c>
      <c r="H12386">
        <v>2015</v>
      </c>
      <c r="I12386">
        <v>4</v>
      </c>
      <c r="J12386">
        <v>23</v>
      </c>
      <c r="K12386">
        <v>18</v>
      </c>
      <c r="L12386">
        <v>23</v>
      </c>
      <c r="M12386" t="s">
        <v>900</v>
      </c>
      <c r="N12386" t="s">
        <v>860</v>
      </c>
      <c r="O12386" t="s">
        <v>799</v>
      </c>
      <c r="R12386" t="str">
        <f t="shared" si="692"/>
        <v>Weekday</v>
      </c>
      <c r="S12386" s="27">
        <f t="shared" si="693"/>
        <v>42117</v>
      </c>
      <c r="V12386" t="str">
        <f t="shared" si="694"/>
        <v/>
      </c>
    </row>
    <row r="12387" spans="1:51" x14ac:dyDescent="0.25">
      <c r="A12387" t="s">
        <v>391</v>
      </c>
      <c r="B12387" t="s">
        <v>218</v>
      </c>
      <c r="C12387">
        <v>152185222</v>
      </c>
      <c r="D12387">
        <v>264</v>
      </c>
      <c r="E12387" t="s">
        <v>91</v>
      </c>
      <c r="G12387">
        <v>18.917000000000002</v>
      </c>
      <c r="H12387">
        <v>2015</v>
      </c>
      <c r="I12387">
        <v>7</v>
      </c>
      <c r="J12387">
        <v>29</v>
      </c>
      <c r="K12387">
        <v>22</v>
      </c>
      <c r="L12387">
        <v>0</v>
      </c>
      <c r="M12387" t="s">
        <v>900</v>
      </c>
      <c r="N12387" t="s">
        <v>171</v>
      </c>
      <c r="O12387" t="s">
        <v>1933</v>
      </c>
      <c r="R12387" t="str">
        <f t="shared" si="692"/>
        <v>Weekday</v>
      </c>
      <c r="S12387" s="27">
        <f t="shared" si="693"/>
        <v>42214</v>
      </c>
      <c r="V12387" t="str">
        <f t="shared" si="694"/>
        <v/>
      </c>
      <c r="AX12387" s="27"/>
      <c r="AY12387" s="27"/>
    </row>
    <row r="12388" spans="1:51" x14ac:dyDescent="0.25">
      <c r="A12388" t="s">
        <v>391</v>
      </c>
      <c r="B12388" t="s">
        <v>218</v>
      </c>
      <c r="C12388">
        <v>131215162</v>
      </c>
      <c r="D12388">
        <v>264</v>
      </c>
      <c r="E12388" t="s">
        <v>91</v>
      </c>
      <c r="G12388">
        <v>18.975999999999999</v>
      </c>
      <c r="H12388">
        <v>2013</v>
      </c>
      <c r="I12388">
        <v>4</v>
      </c>
      <c r="J12388">
        <v>29</v>
      </c>
      <c r="K12388">
        <v>8</v>
      </c>
      <c r="L12388">
        <v>50</v>
      </c>
      <c r="M12388" t="s">
        <v>900</v>
      </c>
      <c r="N12388" t="s">
        <v>404</v>
      </c>
      <c r="O12388" t="s">
        <v>799</v>
      </c>
      <c r="R12388" t="str">
        <f t="shared" si="692"/>
        <v>Weekday</v>
      </c>
      <c r="S12388" s="27">
        <f t="shared" si="693"/>
        <v>41393</v>
      </c>
      <c r="V12388" t="str">
        <f t="shared" si="694"/>
        <v/>
      </c>
      <c r="AX12388" s="27"/>
      <c r="AY12388" s="27"/>
    </row>
    <row r="12389" spans="1:51" x14ac:dyDescent="0.25">
      <c r="A12389" t="s">
        <v>391</v>
      </c>
      <c r="B12389" t="s">
        <v>218</v>
      </c>
      <c r="C12389">
        <v>131655176</v>
      </c>
      <c r="D12389">
        <v>264</v>
      </c>
      <c r="E12389" t="s">
        <v>91</v>
      </c>
      <c r="G12389">
        <v>18.957999999999998</v>
      </c>
      <c r="H12389">
        <v>2013</v>
      </c>
      <c r="I12389">
        <v>6</v>
      </c>
      <c r="J12389">
        <v>14</v>
      </c>
      <c r="K12389">
        <v>15</v>
      </c>
      <c r="L12389">
        <v>10</v>
      </c>
      <c r="M12389" t="s">
        <v>899</v>
      </c>
      <c r="N12389" t="s">
        <v>404</v>
      </c>
      <c r="O12389" t="s">
        <v>799</v>
      </c>
      <c r="R12389" t="str">
        <f t="shared" si="692"/>
        <v>Weekday</v>
      </c>
      <c r="S12389" s="27">
        <f t="shared" si="693"/>
        <v>41439</v>
      </c>
      <c r="V12389" t="str">
        <f t="shared" si="694"/>
        <v/>
      </c>
      <c r="AE12389" s="27"/>
      <c r="AG12389" s="27"/>
      <c r="AX12389" s="27"/>
      <c r="AY12389" s="27"/>
    </row>
    <row r="12390" spans="1:51" x14ac:dyDescent="0.25">
      <c r="A12390" t="s">
        <v>391</v>
      </c>
      <c r="B12390" t="s">
        <v>218</v>
      </c>
      <c r="C12390">
        <v>143285014</v>
      </c>
      <c r="D12390">
        <v>264</v>
      </c>
      <c r="E12390" t="s">
        <v>91</v>
      </c>
      <c r="G12390">
        <v>18.949000000000002</v>
      </c>
      <c r="H12390">
        <v>2014</v>
      </c>
      <c r="I12390">
        <v>11</v>
      </c>
      <c r="J12390">
        <v>19</v>
      </c>
      <c r="K12390">
        <v>10</v>
      </c>
      <c r="L12390">
        <v>16</v>
      </c>
      <c r="M12390" t="s">
        <v>900</v>
      </c>
      <c r="N12390" t="s">
        <v>860</v>
      </c>
      <c r="O12390" t="s">
        <v>799</v>
      </c>
      <c r="R12390" t="str">
        <f t="shared" si="692"/>
        <v>Weekday</v>
      </c>
      <c r="S12390" s="27">
        <f t="shared" si="693"/>
        <v>41962</v>
      </c>
      <c r="V12390" t="str">
        <f t="shared" si="694"/>
        <v/>
      </c>
      <c r="AE12390" s="27"/>
      <c r="AG12390" s="27"/>
      <c r="AX12390" s="27"/>
      <c r="AY12390" s="27"/>
    </row>
    <row r="12391" spans="1:51" x14ac:dyDescent="0.25">
      <c r="A12391" t="s">
        <v>391</v>
      </c>
      <c r="B12391" t="s">
        <v>218</v>
      </c>
      <c r="C12391">
        <v>141185240</v>
      </c>
      <c r="D12391">
        <v>264</v>
      </c>
      <c r="E12391" t="s">
        <v>91</v>
      </c>
      <c r="G12391">
        <v>18.974</v>
      </c>
      <c r="H12391">
        <v>2014</v>
      </c>
      <c r="I12391">
        <v>4</v>
      </c>
      <c r="J12391">
        <v>25</v>
      </c>
      <c r="K12391">
        <v>0</v>
      </c>
      <c r="L12391">
        <v>59</v>
      </c>
      <c r="M12391" t="s">
        <v>900</v>
      </c>
      <c r="N12391" t="s">
        <v>860</v>
      </c>
      <c r="O12391" t="s">
        <v>1933</v>
      </c>
      <c r="R12391" t="str">
        <f t="shared" si="692"/>
        <v>Weekday</v>
      </c>
      <c r="S12391" s="27">
        <f t="shared" si="693"/>
        <v>41754</v>
      </c>
      <c r="V12391" t="str">
        <f t="shared" si="694"/>
        <v/>
      </c>
    </row>
    <row r="12392" spans="1:51" x14ac:dyDescent="0.25">
      <c r="A12392" t="s">
        <v>391</v>
      </c>
      <c r="B12392" t="s">
        <v>218</v>
      </c>
      <c r="C12392">
        <v>150275329</v>
      </c>
      <c r="D12392">
        <v>264</v>
      </c>
      <c r="E12392" t="s">
        <v>91</v>
      </c>
      <c r="G12392">
        <v>18.899000000000001</v>
      </c>
      <c r="H12392">
        <v>2015</v>
      </c>
      <c r="I12392">
        <v>1</v>
      </c>
      <c r="J12392">
        <v>25</v>
      </c>
      <c r="K12392">
        <v>20</v>
      </c>
      <c r="L12392">
        <v>8</v>
      </c>
      <c r="M12392" t="s">
        <v>900</v>
      </c>
      <c r="N12392" t="s">
        <v>860</v>
      </c>
      <c r="O12392" t="s">
        <v>1933</v>
      </c>
      <c r="R12392" t="str">
        <f t="shared" si="692"/>
        <v>Weekend</v>
      </c>
      <c r="S12392" s="27">
        <f t="shared" si="693"/>
        <v>42029</v>
      </c>
      <c r="V12392" t="str">
        <f t="shared" si="694"/>
        <v/>
      </c>
    </row>
    <row r="12393" spans="1:51" x14ac:dyDescent="0.25">
      <c r="A12393" t="s">
        <v>391</v>
      </c>
      <c r="B12393" t="s">
        <v>218</v>
      </c>
      <c r="C12393">
        <v>130315274</v>
      </c>
      <c r="D12393">
        <v>264</v>
      </c>
      <c r="E12393" t="s">
        <v>91</v>
      </c>
      <c r="G12393">
        <v>18.890999999999998</v>
      </c>
      <c r="H12393">
        <v>2013</v>
      </c>
      <c r="I12393">
        <v>1</v>
      </c>
      <c r="J12393">
        <v>26</v>
      </c>
      <c r="K12393">
        <v>4</v>
      </c>
      <c r="L12393">
        <v>42</v>
      </c>
      <c r="M12393" t="s">
        <v>899</v>
      </c>
      <c r="N12393" t="s">
        <v>860</v>
      </c>
      <c r="O12393" t="s">
        <v>799</v>
      </c>
      <c r="R12393" t="str">
        <f t="shared" si="692"/>
        <v>Weekend</v>
      </c>
      <c r="S12393" s="27">
        <f t="shared" si="693"/>
        <v>41300</v>
      </c>
      <c r="V12393" t="str">
        <f t="shared" si="694"/>
        <v/>
      </c>
      <c r="AE12393" s="27"/>
      <c r="AG12393" s="27"/>
      <c r="AX12393" s="27"/>
      <c r="AY12393" s="27"/>
    </row>
    <row r="12394" spans="1:51" x14ac:dyDescent="0.25">
      <c r="A12394" t="s">
        <v>391</v>
      </c>
      <c r="B12394" t="s">
        <v>218</v>
      </c>
      <c r="C12394">
        <v>162685121</v>
      </c>
      <c r="D12394">
        <v>264</v>
      </c>
      <c r="E12394" t="s">
        <v>91</v>
      </c>
      <c r="G12394">
        <v>18.809000000000001</v>
      </c>
      <c r="H12394">
        <v>2016</v>
      </c>
      <c r="I12394">
        <v>9</v>
      </c>
      <c r="J12394">
        <v>24</v>
      </c>
      <c r="K12394">
        <v>11</v>
      </c>
      <c r="L12394">
        <v>50</v>
      </c>
      <c r="M12394" t="s">
        <v>900</v>
      </c>
      <c r="N12394" t="s">
        <v>860</v>
      </c>
      <c r="O12394" t="s">
        <v>799</v>
      </c>
      <c r="R12394" t="str">
        <f t="shared" si="692"/>
        <v>Weekend</v>
      </c>
      <c r="S12394" s="27">
        <f t="shared" si="693"/>
        <v>42637</v>
      </c>
      <c r="V12394" t="str">
        <f t="shared" si="694"/>
        <v/>
      </c>
      <c r="AE12394" s="27"/>
      <c r="AG12394" s="27"/>
      <c r="AX12394" s="27"/>
      <c r="AY12394" s="27"/>
    </row>
    <row r="12395" spans="1:51" x14ac:dyDescent="0.25">
      <c r="A12395" t="s">
        <v>391</v>
      </c>
      <c r="B12395" t="s">
        <v>218</v>
      </c>
      <c r="C12395">
        <v>161925117</v>
      </c>
      <c r="D12395">
        <v>264</v>
      </c>
      <c r="E12395" t="s">
        <v>91</v>
      </c>
      <c r="G12395">
        <v>18.797000000000001</v>
      </c>
      <c r="H12395">
        <v>2016</v>
      </c>
      <c r="I12395">
        <v>7</v>
      </c>
      <c r="J12395">
        <v>7</v>
      </c>
      <c r="K12395">
        <v>7</v>
      </c>
      <c r="L12395">
        <v>36</v>
      </c>
      <c r="M12395" t="s">
        <v>900</v>
      </c>
      <c r="N12395" t="s">
        <v>860</v>
      </c>
      <c r="O12395" t="s">
        <v>799</v>
      </c>
      <c r="R12395" t="str">
        <f t="shared" si="692"/>
        <v>Weekday</v>
      </c>
      <c r="S12395" s="27">
        <f t="shared" si="693"/>
        <v>42558</v>
      </c>
      <c r="V12395" t="str">
        <f t="shared" si="694"/>
        <v/>
      </c>
      <c r="AO12395" s="27"/>
      <c r="AX12395" s="27"/>
      <c r="AY12395" s="27"/>
    </row>
    <row r="12396" spans="1:51" x14ac:dyDescent="0.25">
      <c r="A12396" t="s">
        <v>391</v>
      </c>
      <c r="B12396" t="s">
        <v>218</v>
      </c>
      <c r="C12396">
        <v>162065093</v>
      </c>
      <c r="D12396">
        <v>264</v>
      </c>
      <c r="E12396" t="s">
        <v>91</v>
      </c>
      <c r="G12396">
        <v>18.962</v>
      </c>
      <c r="H12396">
        <v>2016</v>
      </c>
      <c r="I12396">
        <v>7</v>
      </c>
      <c r="J12396">
        <v>23</v>
      </c>
      <c r="K12396">
        <v>16</v>
      </c>
      <c r="L12396">
        <v>42</v>
      </c>
      <c r="M12396" t="s">
        <v>899</v>
      </c>
      <c r="N12396" t="s">
        <v>171</v>
      </c>
      <c r="O12396" t="s">
        <v>799</v>
      </c>
      <c r="R12396" t="str">
        <f t="shared" si="692"/>
        <v>Weekend</v>
      </c>
      <c r="S12396" s="27">
        <f t="shared" si="693"/>
        <v>42574</v>
      </c>
      <c r="V12396" t="str">
        <f t="shared" si="694"/>
        <v/>
      </c>
      <c r="AO12396" s="27"/>
      <c r="AX12396" s="27"/>
      <c r="AY12396" s="27"/>
    </row>
    <row r="12397" spans="1:51" x14ac:dyDescent="0.25">
      <c r="A12397" t="s">
        <v>391</v>
      </c>
      <c r="B12397" t="s">
        <v>218</v>
      </c>
      <c r="C12397">
        <v>170105013</v>
      </c>
      <c r="D12397">
        <v>264</v>
      </c>
      <c r="E12397" t="s">
        <v>91</v>
      </c>
      <c r="G12397">
        <v>18.905000000000001</v>
      </c>
      <c r="H12397">
        <v>2016</v>
      </c>
      <c r="I12397">
        <v>12</v>
      </c>
      <c r="J12397">
        <v>24</v>
      </c>
      <c r="K12397">
        <v>14</v>
      </c>
      <c r="L12397">
        <v>59</v>
      </c>
      <c r="M12397" t="s">
        <v>900</v>
      </c>
      <c r="N12397" t="s">
        <v>860</v>
      </c>
      <c r="O12397" t="s">
        <v>799</v>
      </c>
      <c r="R12397" t="str">
        <f t="shared" si="692"/>
        <v>Weekend</v>
      </c>
      <c r="S12397" s="27">
        <f t="shared" si="693"/>
        <v>42728</v>
      </c>
      <c r="V12397" t="str">
        <f t="shared" si="694"/>
        <v/>
      </c>
      <c r="AX12397" s="27"/>
      <c r="AY12397" s="27"/>
    </row>
    <row r="12398" spans="1:51" x14ac:dyDescent="0.25">
      <c r="A12398" t="s">
        <v>391</v>
      </c>
      <c r="B12398" t="s">
        <v>218</v>
      </c>
      <c r="C12398">
        <v>173245272</v>
      </c>
      <c r="D12398">
        <v>264</v>
      </c>
      <c r="E12398" t="s">
        <v>91</v>
      </c>
      <c r="G12398">
        <v>18.905000000000001</v>
      </c>
      <c r="H12398">
        <v>2017</v>
      </c>
      <c r="I12398">
        <v>11</v>
      </c>
      <c r="J12398">
        <v>16</v>
      </c>
      <c r="K12398">
        <v>18</v>
      </c>
      <c r="L12398">
        <v>29</v>
      </c>
      <c r="M12398" t="s">
        <v>900</v>
      </c>
      <c r="N12398" t="s">
        <v>860</v>
      </c>
      <c r="O12398" t="s">
        <v>799</v>
      </c>
      <c r="R12398" t="str">
        <f t="shared" si="692"/>
        <v>Weekday</v>
      </c>
      <c r="S12398" s="27">
        <f t="shared" si="693"/>
        <v>43055</v>
      </c>
      <c r="V12398" t="str">
        <f t="shared" si="694"/>
        <v/>
      </c>
      <c r="AO12398" s="27"/>
      <c r="AX12398" s="27"/>
      <c r="AY12398" s="27"/>
    </row>
    <row r="12399" spans="1:51" x14ac:dyDescent="0.25">
      <c r="A12399" t="s">
        <v>391</v>
      </c>
      <c r="B12399" t="s">
        <v>218</v>
      </c>
      <c r="C12399">
        <v>163255194</v>
      </c>
      <c r="D12399">
        <v>264</v>
      </c>
      <c r="E12399" t="s">
        <v>91</v>
      </c>
      <c r="G12399">
        <v>18.916</v>
      </c>
      <c r="H12399">
        <v>2016</v>
      </c>
      <c r="I12399">
        <v>11</v>
      </c>
      <c r="J12399">
        <v>14</v>
      </c>
      <c r="K12399">
        <v>12</v>
      </c>
      <c r="L12399">
        <v>10</v>
      </c>
      <c r="M12399" t="s">
        <v>900</v>
      </c>
      <c r="N12399" t="s">
        <v>171</v>
      </c>
      <c r="O12399" t="s">
        <v>799</v>
      </c>
      <c r="R12399" t="str">
        <f t="shared" si="692"/>
        <v>Weekday</v>
      </c>
      <c r="S12399" s="27">
        <f t="shared" si="693"/>
        <v>42688</v>
      </c>
      <c r="V12399" t="str">
        <f t="shared" si="694"/>
        <v/>
      </c>
      <c r="AE12399" s="27"/>
      <c r="AO12399" s="27"/>
      <c r="AX12399" s="27"/>
      <c r="AY12399" s="27"/>
    </row>
    <row r="12400" spans="1:51" x14ac:dyDescent="0.25">
      <c r="A12400" t="s">
        <v>391</v>
      </c>
      <c r="B12400" t="s">
        <v>218</v>
      </c>
      <c r="C12400">
        <v>173385231</v>
      </c>
      <c r="D12400">
        <v>264</v>
      </c>
      <c r="E12400" t="s">
        <v>91</v>
      </c>
      <c r="G12400">
        <v>18.917000000000002</v>
      </c>
      <c r="H12400">
        <v>2017</v>
      </c>
      <c r="I12400">
        <v>7</v>
      </c>
      <c r="J12400">
        <v>31</v>
      </c>
      <c r="K12400">
        <v>7</v>
      </c>
      <c r="L12400">
        <v>50</v>
      </c>
      <c r="M12400" t="s">
        <v>900</v>
      </c>
      <c r="N12400" t="s">
        <v>860</v>
      </c>
      <c r="O12400" t="s">
        <v>799</v>
      </c>
      <c r="R12400" t="str">
        <f t="shared" si="692"/>
        <v>Weekday</v>
      </c>
      <c r="S12400" s="27">
        <f t="shared" si="693"/>
        <v>42947</v>
      </c>
      <c r="V12400" t="str">
        <f t="shared" si="694"/>
        <v/>
      </c>
      <c r="AE12400" s="27"/>
      <c r="AO12400" s="27"/>
      <c r="AX12400" s="27"/>
      <c r="AY12400" s="27"/>
    </row>
    <row r="12401" spans="1:51" x14ac:dyDescent="0.25">
      <c r="A12401" t="s">
        <v>391</v>
      </c>
      <c r="B12401" t="s">
        <v>218</v>
      </c>
      <c r="C12401">
        <v>170885317</v>
      </c>
      <c r="D12401">
        <v>264</v>
      </c>
      <c r="E12401" t="s">
        <v>91</v>
      </c>
      <c r="G12401">
        <v>18.978000000000002</v>
      </c>
      <c r="H12401">
        <v>2017</v>
      </c>
      <c r="I12401">
        <v>3</v>
      </c>
      <c r="J12401">
        <v>28</v>
      </c>
      <c r="K12401">
        <v>17</v>
      </c>
      <c r="L12401">
        <v>25</v>
      </c>
      <c r="M12401" t="s">
        <v>899</v>
      </c>
      <c r="N12401" t="s">
        <v>860</v>
      </c>
      <c r="O12401" t="s">
        <v>799</v>
      </c>
      <c r="R12401" t="str">
        <f t="shared" ref="R12401:R12463" si="695">IF(WEEKDAY(DATE(H12401,I12401,J12401),2) &lt; 6, "Weekday", "Weekend")</f>
        <v>Weekday</v>
      </c>
      <c r="S12401" s="27">
        <f t="shared" ref="S12401:S12463" si="696">DATE(H12401,I12401,J12401)</f>
        <v>42822</v>
      </c>
      <c r="V12401" t="str">
        <f t="shared" si="694"/>
        <v/>
      </c>
      <c r="AX12401" s="27"/>
      <c r="AY12401" s="27"/>
    </row>
    <row r="12402" spans="1:51" x14ac:dyDescent="0.25">
      <c r="A12402" t="s">
        <v>391</v>
      </c>
      <c r="B12402" t="s">
        <v>218</v>
      </c>
      <c r="C12402">
        <v>162985416</v>
      </c>
      <c r="D12402">
        <v>264</v>
      </c>
      <c r="E12402" t="s">
        <v>91</v>
      </c>
      <c r="G12402">
        <v>18.981999999999999</v>
      </c>
      <c r="H12402">
        <v>2016</v>
      </c>
      <c r="I12402">
        <v>10</v>
      </c>
      <c r="J12402">
        <v>21</v>
      </c>
      <c r="K12402">
        <v>12</v>
      </c>
      <c r="L12402">
        <v>30</v>
      </c>
      <c r="M12402" t="s">
        <v>899</v>
      </c>
      <c r="N12402" t="s">
        <v>404</v>
      </c>
      <c r="O12402" t="s">
        <v>799</v>
      </c>
      <c r="R12402" t="str">
        <f t="shared" si="695"/>
        <v>Weekday</v>
      </c>
      <c r="S12402" s="27">
        <f t="shared" si="696"/>
        <v>42664</v>
      </c>
      <c r="V12402" t="str">
        <f t="shared" si="694"/>
        <v/>
      </c>
      <c r="AE12402" s="27"/>
      <c r="AO12402" s="27"/>
      <c r="AX12402" s="27"/>
      <c r="AY12402" s="27"/>
    </row>
    <row r="12403" spans="1:51" x14ac:dyDescent="0.25">
      <c r="A12403" t="s">
        <v>391</v>
      </c>
      <c r="B12403" t="s">
        <v>218</v>
      </c>
      <c r="C12403">
        <v>172205400</v>
      </c>
      <c r="D12403">
        <v>264</v>
      </c>
      <c r="E12403" t="s">
        <v>91</v>
      </c>
      <c r="G12403">
        <v>18.988</v>
      </c>
      <c r="H12403">
        <v>2017</v>
      </c>
      <c r="I12403">
        <v>8</v>
      </c>
      <c r="J12403">
        <v>7</v>
      </c>
      <c r="K12403">
        <v>19</v>
      </c>
      <c r="L12403">
        <v>10</v>
      </c>
      <c r="M12403" t="s">
        <v>899</v>
      </c>
      <c r="N12403" t="s">
        <v>860</v>
      </c>
      <c r="O12403" t="s">
        <v>799</v>
      </c>
      <c r="R12403" t="str">
        <f t="shared" si="695"/>
        <v>Weekday</v>
      </c>
      <c r="S12403" s="27">
        <f t="shared" si="696"/>
        <v>42954</v>
      </c>
      <c r="V12403" t="str">
        <f t="shared" si="694"/>
        <v/>
      </c>
    </row>
    <row r="12404" spans="1:51" x14ac:dyDescent="0.25">
      <c r="A12404" t="s">
        <v>391</v>
      </c>
      <c r="B12404" t="s">
        <v>218</v>
      </c>
      <c r="C12404">
        <v>172425359</v>
      </c>
      <c r="D12404">
        <v>264</v>
      </c>
      <c r="E12404" t="s">
        <v>91</v>
      </c>
      <c r="G12404">
        <v>18.998000000000001</v>
      </c>
      <c r="H12404">
        <v>2017</v>
      </c>
      <c r="I12404">
        <v>8</v>
      </c>
      <c r="J12404">
        <v>30</v>
      </c>
      <c r="K12404">
        <v>16</v>
      </c>
      <c r="L12404">
        <v>56</v>
      </c>
      <c r="M12404" t="s">
        <v>899</v>
      </c>
      <c r="N12404" t="s">
        <v>171</v>
      </c>
      <c r="O12404" t="s">
        <v>799</v>
      </c>
      <c r="R12404" t="str">
        <f t="shared" si="695"/>
        <v>Weekday</v>
      </c>
      <c r="S12404" s="27">
        <f t="shared" si="696"/>
        <v>42977</v>
      </c>
      <c r="V12404" t="str">
        <f t="shared" si="694"/>
        <v/>
      </c>
      <c r="AE12404" s="27"/>
      <c r="AG12404" s="27"/>
      <c r="AX12404" s="27"/>
      <c r="AY12404" s="27"/>
    </row>
    <row r="12405" spans="1:51" x14ac:dyDescent="0.25">
      <c r="A12405" t="s">
        <v>391</v>
      </c>
      <c r="B12405" t="s">
        <v>218</v>
      </c>
      <c r="C12405">
        <v>171575187</v>
      </c>
      <c r="D12405">
        <v>264</v>
      </c>
      <c r="E12405" t="s">
        <v>91</v>
      </c>
      <c r="G12405">
        <v>19.009</v>
      </c>
      <c r="H12405">
        <v>2017</v>
      </c>
      <c r="I12405">
        <v>6</v>
      </c>
      <c r="J12405">
        <v>2</v>
      </c>
      <c r="K12405">
        <v>18</v>
      </c>
      <c r="L12405">
        <v>54</v>
      </c>
      <c r="M12405" t="s">
        <v>900</v>
      </c>
      <c r="N12405" t="s">
        <v>860</v>
      </c>
      <c r="O12405" t="s">
        <v>799</v>
      </c>
      <c r="R12405" t="str">
        <f t="shared" si="695"/>
        <v>Weekday</v>
      </c>
      <c r="S12405" s="27">
        <f t="shared" si="696"/>
        <v>42888</v>
      </c>
      <c r="V12405" t="str">
        <f t="shared" si="694"/>
        <v/>
      </c>
      <c r="AX12405" s="27"/>
      <c r="AY12405" s="27"/>
    </row>
    <row r="12406" spans="1:51" x14ac:dyDescent="0.25">
      <c r="A12406" t="s">
        <v>391</v>
      </c>
      <c r="S12406" s="27"/>
      <c r="V12406" t="str">
        <f t="shared" si="694"/>
        <v/>
      </c>
      <c r="AE12406" s="27"/>
      <c r="AO12406" s="27"/>
      <c r="AX12406" s="27"/>
      <c r="AY12406" s="27"/>
    </row>
    <row r="12407" spans="1:51" x14ac:dyDescent="0.25">
      <c r="A12407" t="s">
        <v>391</v>
      </c>
      <c r="B12407" t="s">
        <v>218</v>
      </c>
      <c r="C12407">
        <v>151345050</v>
      </c>
      <c r="D12407">
        <v>264</v>
      </c>
      <c r="E12407" t="s">
        <v>91</v>
      </c>
      <c r="G12407">
        <v>19.439</v>
      </c>
      <c r="H12407">
        <v>2015</v>
      </c>
      <c r="I12407">
        <v>5</v>
      </c>
      <c r="J12407">
        <v>8</v>
      </c>
      <c r="K12407">
        <v>11</v>
      </c>
      <c r="L12407">
        <v>10</v>
      </c>
      <c r="M12407" t="s">
        <v>900</v>
      </c>
      <c r="N12407" t="s">
        <v>171</v>
      </c>
      <c r="O12407" t="s">
        <v>799</v>
      </c>
      <c r="R12407" t="str">
        <f t="shared" si="695"/>
        <v>Weekday</v>
      </c>
      <c r="S12407" s="27">
        <f t="shared" si="696"/>
        <v>42132</v>
      </c>
      <c r="V12407" t="str">
        <f t="shared" si="694"/>
        <v/>
      </c>
    </row>
    <row r="12408" spans="1:51" x14ac:dyDescent="0.25">
      <c r="A12408" t="s">
        <v>391</v>
      </c>
      <c r="B12408" t="s">
        <v>218</v>
      </c>
      <c r="C12408">
        <v>141635342</v>
      </c>
      <c r="D12408">
        <v>264</v>
      </c>
      <c r="E12408" t="s">
        <v>91</v>
      </c>
      <c r="G12408">
        <v>19.251000000000001</v>
      </c>
      <c r="H12408">
        <v>2014</v>
      </c>
      <c r="I12408">
        <v>6</v>
      </c>
      <c r="J12408">
        <v>11</v>
      </c>
      <c r="K12408">
        <v>7</v>
      </c>
      <c r="L12408">
        <v>25</v>
      </c>
      <c r="M12408" t="s">
        <v>899</v>
      </c>
      <c r="N12408" t="s">
        <v>171</v>
      </c>
      <c r="O12408" t="s">
        <v>799</v>
      </c>
      <c r="R12408" t="str">
        <f t="shared" si="695"/>
        <v>Weekday</v>
      </c>
      <c r="S12408" s="27">
        <f t="shared" si="696"/>
        <v>41801</v>
      </c>
      <c r="V12408" t="str">
        <f t="shared" si="694"/>
        <v/>
      </c>
    </row>
    <row r="12409" spans="1:51" x14ac:dyDescent="0.25">
      <c r="A12409" t="s">
        <v>391</v>
      </c>
      <c r="B12409" t="s">
        <v>218</v>
      </c>
      <c r="C12409">
        <v>131485183</v>
      </c>
      <c r="D12409">
        <v>264</v>
      </c>
      <c r="E12409" t="s">
        <v>91</v>
      </c>
      <c r="G12409">
        <v>19.355</v>
      </c>
      <c r="H12409">
        <v>2013</v>
      </c>
      <c r="I12409">
        <v>5</v>
      </c>
      <c r="J12409">
        <v>25</v>
      </c>
      <c r="K12409">
        <v>17</v>
      </c>
      <c r="L12409">
        <v>36</v>
      </c>
      <c r="M12409" t="s">
        <v>900</v>
      </c>
      <c r="N12409" t="s">
        <v>860</v>
      </c>
      <c r="O12409" t="s">
        <v>799</v>
      </c>
      <c r="R12409" t="str">
        <f t="shared" si="695"/>
        <v>Weekend</v>
      </c>
      <c r="S12409" s="27">
        <f t="shared" si="696"/>
        <v>41419</v>
      </c>
      <c r="V12409" t="str">
        <f t="shared" si="694"/>
        <v/>
      </c>
      <c r="AO12409" s="27"/>
      <c r="AX12409" s="27"/>
      <c r="AY12409" s="27"/>
    </row>
    <row r="12410" spans="1:51" x14ac:dyDescent="0.25">
      <c r="A12410" t="s">
        <v>391</v>
      </c>
      <c r="B12410" t="s">
        <v>218</v>
      </c>
      <c r="C12410">
        <v>132835149</v>
      </c>
      <c r="D12410">
        <v>264</v>
      </c>
      <c r="E12410" t="s">
        <v>91</v>
      </c>
      <c r="G12410">
        <v>19.61</v>
      </c>
      <c r="H12410">
        <v>2013</v>
      </c>
      <c r="I12410">
        <v>10</v>
      </c>
      <c r="J12410">
        <v>10</v>
      </c>
      <c r="K12410">
        <v>8</v>
      </c>
      <c r="L12410">
        <v>15</v>
      </c>
      <c r="M12410" t="s">
        <v>900</v>
      </c>
      <c r="N12410" t="s">
        <v>860</v>
      </c>
      <c r="O12410" t="s">
        <v>799</v>
      </c>
      <c r="Q12410" t="s">
        <v>688</v>
      </c>
      <c r="R12410" t="str">
        <f t="shared" si="695"/>
        <v>Weekday</v>
      </c>
      <c r="S12410" s="27">
        <f t="shared" si="696"/>
        <v>41557</v>
      </c>
      <c r="V12410" t="str">
        <f t="shared" si="694"/>
        <v/>
      </c>
    </row>
    <row r="12411" spans="1:51" x14ac:dyDescent="0.25">
      <c r="A12411" t="s">
        <v>391</v>
      </c>
      <c r="B12411" t="s">
        <v>218</v>
      </c>
      <c r="C12411">
        <v>132835324</v>
      </c>
      <c r="D12411">
        <v>264</v>
      </c>
      <c r="E12411" t="s">
        <v>91</v>
      </c>
      <c r="G12411">
        <v>19.387</v>
      </c>
      <c r="H12411">
        <v>2013</v>
      </c>
      <c r="I12411">
        <v>10</v>
      </c>
      <c r="J12411">
        <v>10</v>
      </c>
      <c r="K12411">
        <v>6</v>
      </c>
      <c r="L12411">
        <v>10</v>
      </c>
      <c r="M12411" t="s">
        <v>900</v>
      </c>
      <c r="N12411" t="s">
        <v>860</v>
      </c>
      <c r="O12411" t="s">
        <v>799</v>
      </c>
      <c r="R12411" t="str">
        <f t="shared" si="695"/>
        <v>Weekday</v>
      </c>
      <c r="S12411" s="27">
        <f t="shared" si="696"/>
        <v>41557</v>
      </c>
      <c r="V12411" t="str">
        <f t="shared" si="694"/>
        <v/>
      </c>
      <c r="AE12411" s="27"/>
      <c r="AG12411" s="27"/>
      <c r="AX12411" s="27"/>
      <c r="AY12411" s="27"/>
    </row>
    <row r="12412" spans="1:51" x14ac:dyDescent="0.25">
      <c r="A12412" t="s">
        <v>391</v>
      </c>
      <c r="B12412" t="s">
        <v>218</v>
      </c>
      <c r="C12412">
        <v>152455211</v>
      </c>
      <c r="D12412">
        <v>264</v>
      </c>
      <c r="E12412" t="s">
        <v>91</v>
      </c>
      <c r="G12412">
        <v>19.103000000000002</v>
      </c>
      <c r="H12412">
        <v>2015</v>
      </c>
      <c r="I12412">
        <v>8</v>
      </c>
      <c r="J12412">
        <v>31</v>
      </c>
      <c r="K12412">
        <v>10</v>
      </c>
      <c r="L12412">
        <v>2</v>
      </c>
      <c r="M12412" t="s">
        <v>900</v>
      </c>
      <c r="N12412" t="s">
        <v>860</v>
      </c>
      <c r="O12412" t="s">
        <v>799</v>
      </c>
      <c r="R12412" t="str">
        <f t="shared" si="695"/>
        <v>Weekday</v>
      </c>
      <c r="S12412" s="27">
        <f t="shared" si="696"/>
        <v>42247</v>
      </c>
      <c r="V12412" t="str">
        <f t="shared" si="694"/>
        <v/>
      </c>
      <c r="AO12412" s="27"/>
      <c r="AX12412" s="27"/>
      <c r="AY12412" s="27"/>
    </row>
    <row r="12413" spans="1:51" x14ac:dyDescent="0.25">
      <c r="A12413" t="s">
        <v>391</v>
      </c>
      <c r="B12413" t="s">
        <v>218</v>
      </c>
      <c r="C12413">
        <v>153505011</v>
      </c>
      <c r="D12413">
        <v>264</v>
      </c>
      <c r="E12413" t="s">
        <v>91</v>
      </c>
      <c r="G12413">
        <v>19.193999999999999</v>
      </c>
      <c r="H12413">
        <v>2015</v>
      </c>
      <c r="I12413">
        <v>12</v>
      </c>
      <c r="J12413">
        <v>13</v>
      </c>
      <c r="K12413">
        <v>0</v>
      </c>
      <c r="L12413">
        <v>51</v>
      </c>
      <c r="M12413" t="s">
        <v>900</v>
      </c>
      <c r="N12413" t="s">
        <v>860</v>
      </c>
      <c r="O12413" t="s">
        <v>799</v>
      </c>
      <c r="R12413" t="str">
        <f t="shared" si="695"/>
        <v>Weekend</v>
      </c>
      <c r="S12413" s="27">
        <f t="shared" si="696"/>
        <v>42351</v>
      </c>
      <c r="V12413" t="str">
        <f t="shared" si="694"/>
        <v/>
      </c>
      <c r="AX12413" s="27"/>
      <c r="AY12413" s="27"/>
    </row>
    <row r="12414" spans="1:51" x14ac:dyDescent="0.25">
      <c r="A12414" t="s">
        <v>391</v>
      </c>
      <c r="B12414" t="s">
        <v>218</v>
      </c>
      <c r="C12414">
        <v>151385317</v>
      </c>
      <c r="D12414">
        <v>264</v>
      </c>
      <c r="E12414" t="s">
        <v>91</v>
      </c>
      <c r="G12414">
        <v>19.3</v>
      </c>
      <c r="H12414">
        <v>2015</v>
      </c>
      <c r="I12414">
        <v>5</v>
      </c>
      <c r="J12414">
        <v>12</v>
      </c>
      <c r="K12414">
        <v>8</v>
      </c>
      <c r="L12414">
        <v>0</v>
      </c>
      <c r="M12414" t="s">
        <v>900</v>
      </c>
      <c r="N12414" t="s">
        <v>860</v>
      </c>
      <c r="O12414" t="s">
        <v>799</v>
      </c>
      <c r="R12414" t="str">
        <f t="shared" si="695"/>
        <v>Weekday</v>
      </c>
      <c r="S12414" s="27">
        <f t="shared" si="696"/>
        <v>42136</v>
      </c>
      <c r="V12414" t="str">
        <f t="shared" si="694"/>
        <v/>
      </c>
      <c r="AE12414" s="27"/>
      <c r="AG12414" s="27"/>
      <c r="AX12414" s="27"/>
      <c r="AY12414" s="27"/>
    </row>
    <row r="12415" spans="1:51" x14ac:dyDescent="0.25">
      <c r="A12415" t="s">
        <v>391</v>
      </c>
      <c r="B12415" t="s">
        <v>218</v>
      </c>
      <c r="C12415">
        <v>150185094</v>
      </c>
      <c r="D12415">
        <v>264</v>
      </c>
      <c r="E12415" t="s">
        <v>91</v>
      </c>
      <c r="G12415">
        <v>19.428000000000001</v>
      </c>
      <c r="H12415">
        <v>2015</v>
      </c>
      <c r="I12415">
        <v>1</v>
      </c>
      <c r="J12415">
        <v>18</v>
      </c>
      <c r="K12415">
        <v>13</v>
      </c>
      <c r="L12415">
        <v>55</v>
      </c>
      <c r="M12415" t="s">
        <v>899</v>
      </c>
      <c r="N12415" t="s">
        <v>170</v>
      </c>
      <c r="O12415" t="s">
        <v>799</v>
      </c>
      <c r="R12415" t="str">
        <f t="shared" si="695"/>
        <v>Weekend</v>
      </c>
      <c r="S12415" s="27">
        <f t="shared" si="696"/>
        <v>42022</v>
      </c>
      <c r="V12415" t="str">
        <f t="shared" si="694"/>
        <v/>
      </c>
      <c r="AE12415" s="27"/>
      <c r="AG12415" s="27"/>
      <c r="AX12415" s="27"/>
      <c r="AY12415" s="27"/>
    </row>
    <row r="12416" spans="1:51" x14ac:dyDescent="0.25">
      <c r="A12416" t="s">
        <v>391</v>
      </c>
      <c r="B12416" t="s">
        <v>218</v>
      </c>
      <c r="C12416">
        <v>130565180</v>
      </c>
      <c r="D12416">
        <v>264</v>
      </c>
      <c r="E12416" t="s">
        <v>91</v>
      </c>
      <c r="G12416">
        <v>19.190000000000001</v>
      </c>
      <c r="H12416">
        <v>2013</v>
      </c>
      <c r="I12416">
        <v>2</v>
      </c>
      <c r="J12416">
        <v>23</v>
      </c>
      <c r="K12416">
        <v>19</v>
      </c>
      <c r="L12416">
        <v>34</v>
      </c>
      <c r="M12416" t="s">
        <v>900</v>
      </c>
      <c r="N12416" t="s">
        <v>404</v>
      </c>
      <c r="O12416" t="s">
        <v>799</v>
      </c>
      <c r="R12416" t="str">
        <f t="shared" si="695"/>
        <v>Weekend</v>
      </c>
      <c r="S12416" s="27">
        <f t="shared" si="696"/>
        <v>41328</v>
      </c>
      <c r="V12416" t="str">
        <f t="shared" si="694"/>
        <v/>
      </c>
      <c r="AE12416" s="27"/>
      <c r="AO12416" s="27"/>
      <c r="AX12416" s="27"/>
      <c r="AY12416" s="27"/>
    </row>
    <row r="12417" spans="1:51" x14ac:dyDescent="0.25">
      <c r="A12417" t="s">
        <v>391</v>
      </c>
      <c r="B12417" t="s">
        <v>218</v>
      </c>
      <c r="C12417">
        <v>151625021</v>
      </c>
      <c r="D12417">
        <v>264</v>
      </c>
      <c r="E12417" t="s">
        <v>91</v>
      </c>
      <c r="G12417">
        <v>19.158000000000001</v>
      </c>
      <c r="H12417">
        <v>2015</v>
      </c>
      <c r="I12417">
        <v>6</v>
      </c>
      <c r="J12417">
        <v>9</v>
      </c>
      <c r="K12417">
        <v>21</v>
      </c>
      <c r="L12417">
        <v>17</v>
      </c>
      <c r="M12417" t="s">
        <v>900</v>
      </c>
      <c r="N12417" t="s">
        <v>171</v>
      </c>
      <c r="O12417" t="s">
        <v>1933</v>
      </c>
      <c r="R12417" t="str">
        <f t="shared" si="695"/>
        <v>Weekday</v>
      </c>
      <c r="S12417" s="27">
        <f t="shared" si="696"/>
        <v>42164</v>
      </c>
      <c r="V12417" t="str">
        <f t="shared" si="694"/>
        <v/>
      </c>
    </row>
    <row r="12418" spans="1:51" x14ac:dyDescent="0.25">
      <c r="A12418" t="s">
        <v>391</v>
      </c>
      <c r="B12418" t="s">
        <v>218</v>
      </c>
      <c r="C12418">
        <v>131365321</v>
      </c>
      <c r="D12418">
        <v>264</v>
      </c>
      <c r="E12418" t="s">
        <v>91</v>
      </c>
      <c r="G12418">
        <v>20.003</v>
      </c>
      <c r="H12418">
        <v>2013</v>
      </c>
      <c r="I12418">
        <v>5</v>
      </c>
      <c r="J12418">
        <v>13</v>
      </c>
      <c r="K12418">
        <v>17</v>
      </c>
      <c r="L12418">
        <v>40</v>
      </c>
      <c r="M12418" t="s">
        <v>900</v>
      </c>
      <c r="N12418" t="s">
        <v>171</v>
      </c>
      <c r="O12418" t="s">
        <v>799</v>
      </c>
      <c r="Q12418" t="s">
        <v>688</v>
      </c>
      <c r="R12418" t="str">
        <f t="shared" si="695"/>
        <v>Weekday</v>
      </c>
      <c r="S12418" s="27">
        <f t="shared" si="696"/>
        <v>41407</v>
      </c>
      <c r="V12418" t="str">
        <f t="shared" si="694"/>
        <v/>
      </c>
      <c r="AX12418" s="27"/>
      <c r="AY12418" s="27"/>
    </row>
    <row r="12419" spans="1:51" x14ac:dyDescent="0.25">
      <c r="A12419" t="s">
        <v>391</v>
      </c>
      <c r="B12419" t="s">
        <v>218</v>
      </c>
      <c r="C12419">
        <v>161255102</v>
      </c>
      <c r="D12419">
        <v>264</v>
      </c>
      <c r="E12419" t="s">
        <v>91</v>
      </c>
      <c r="G12419">
        <v>19.585000000000001</v>
      </c>
      <c r="H12419">
        <v>2016</v>
      </c>
      <c r="I12419">
        <v>4</v>
      </c>
      <c r="J12419">
        <v>29</v>
      </c>
      <c r="K12419">
        <v>12</v>
      </c>
      <c r="L12419">
        <v>40</v>
      </c>
      <c r="M12419" t="s">
        <v>900</v>
      </c>
      <c r="N12419" t="s">
        <v>171</v>
      </c>
      <c r="O12419" t="s">
        <v>799</v>
      </c>
      <c r="Q12419" t="s">
        <v>688</v>
      </c>
      <c r="R12419" t="str">
        <f t="shared" si="695"/>
        <v>Weekday</v>
      </c>
      <c r="S12419" s="27">
        <f t="shared" si="696"/>
        <v>42489</v>
      </c>
      <c r="V12419" t="str">
        <f t="shared" ref="V12419:V12482" si="697">T12419&amp;U12419</f>
        <v/>
      </c>
      <c r="AO12419" s="27"/>
      <c r="AX12419" s="27"/>
      <c r="AY12419" s="27"/>
    </row>
    <row r="12420" spans="1:51" x14ac:dyDescent="0.25">
      <c r="A12420" t="s">
        <v>391</v>
      </c>
      <c r="B12420" t="s">
        <v>218</v>
      </c>
      <c r="C12420">
        <v>153555409</v>
      </c>
      <c r="D12420">
        <v>264</v>
      </c>
      <c r="E12420" t="s">
        <v>91</v>
      </c>
      <c r="G12420">
        <v>19.385000000000002</v>
      </c>
      <c r="H12420">
        <v>2015</v>
      </c>
      <c r="I12420">
        <v>12</v>
      </c>
      <c r="J12420">
        <v>21</v>
      </c>
      <c r="K12420">
        <v>17</v>
      </c>
      <c r="L12420">
        <v>50</v>
      </c>
      <c r="M12420" t="s">
        <v>900</v>
      </c>
      <c r="N12420" t="s">
        <v>171</v>
      </c>
      <c r="O12420" t="s">
        <v>799</v>
      </c>
      <c r="R12420" t="str">
        <f t="shared" si="695"/>
        <v>Weekday</v>
      </c>
      <c r="S12420" s="27">
        <f t="shared" si="696"/>
        <v>42359</v>
      </c>
      <c r="V12420" t="str">
        <f t="shared" si="697"/>
        <v/>
      </c>
      <c r="AE12420" s="27"/>
      <c r="AO12420" s="27"/>
      <c r="AX12420" s="27"/>
      <c r="AY12420" s="27"/>
    </row>
    <row r="12421" spans="1:51" x14ac:dyDescent="0.25">
      <c r="A12421" t="s">
        <v>391</v>
      </c>
      <c r="B12421" t="s">
        <v>218</v>
      </c>
      <c r="C12421">
        <v>150995034</v>
      </c>
      <c r="D12421">
        <v>264</v>
      </c>
      <c r="E12421" t="s">
        <v>91</v>
      </c>
      <c r="G12421">
        <v>19.718</v>
      </c>
      <c r="H12421">
        <v>2015</v>
      </c>
      <c r="I12421">
        <v>4</v>
      </c>
      <c r="J12421">
        <v>8</v>
      </c>
      <c r="K12421">
        <v>15</v>
      </c>
      <c r="L12421">
        <v>50</v>
      </c>
      <c r="M12421" t="s">
        <v>900</v>
      </c>
      <c r="N12421" t="s">
        <v>860</v>
      </c>
      <c r="O12421" t="s">
        <v>1933</v>
      </c>
      <c r="Q12421" t="s">
        <v>688</v>
      </c>
      <c r="R12421" t="str">
        <f t="shared" si="695"/>
        <v>Weekday</v>
      </c>
      <c r="S12421" s="27">
        <f t="shared" si="696"/>
        <v>42102</v>
      </c>
      <c r="V12421" t="str">
        <f t="shared" si="697"/>
        <v/>
      </c>
      <c r="AE12421" s="27"/>
      <c r="AG12421" s="27"/>
      <c r="AX12421" s="27"/>
      <c r="AY12421" s="27"/>
    </row>
    <row r="12422" spans="1:51" x14ac:dyDescent="0.25">
      <c r="A12422" t="s">
        <v>391</v>
      </c>
      <c r="B12422" t="s">
        <v>218</v>
      </c>
      <c r="C12422">
        <v>152295393</v>
      </c>
      <c r="D12422">
        <v>264</v>
      </c>
      <c r="E12422" t="s">
        <v>91</v>
      </c>
      <c r="G12422">
        <v>19.114000000000001</v>
      </c>
      <c r="H12422">
        <v>2015</v>
      </c>
      <c r="I12422">
        <v>8</v>
      </c>
      <c r="J12422">
        <v>16</v>
      </c>
      <c r="K12422">
        <v>17</v>
      </c>
      <c r="L12422">
        <v>18</v>
      </c>
      <c r="M12422" t="s">
        <v>900</v>
      </c>
      <c r="N12422" t="s">
        <v>860</v>
      </c>
      <c r="O12422" t="s">
        <v>799</v>
      </c>
      <c r="R12422" t="str">
        <f t="shared" si="695"/>
        <v>Weekend</v>
      </c>
      <c r="S12422" s="27">
        <f t="shared" si="696"/>
        <v>42232</v>
      </c>
      <c r="V12422" t="str">
        <f t="shared" si="697"/>
        <v/>
      </c>
    </row>
    <row r="12423" spans="1:51" x14ac:dyDescent="0.25">
      <c r="A12423" t="s">
        <v>391</v>
      </c>
      <c r="B12423" t="s">
        <v>218</v>
      </c>
      <c r="C12423">
        <v>152855354</v>
      </c>
      <c r="D12423">
        <v>264</v>
      </c>
      <c r="E12423" t="s">
        <v>91</v>
      </c>
      <c r="G12423">
        <v>19.082000000000001</v>
      </c>
      <c r="H12423">
        <v>2015</v>
      </c>
      <c r="I12423">
        <v>10</v>
      </c>
      <c r="J12423">
        <v>8</v>
      </c>
      <c r="K12423">
        <v>14</v>
      </c>
      <c r="L12423">
        <v>22</v>
      </c>
      <c r="M12423" t="s">
        <v>900</v>
      </c>
      <c r="N12423" t="s">
        <v>860</v>
      </c>
      <c r="O12423" t="s">
        <v>799</v>
      </c>
      <c r="R12423" t="str">
        <f t="shared" si="695"/>
        <v>Weekday</v>
      </c>
      <c r="S12423" s="27">
        <f t="shared" si="696"/>
        <v>42285</v>
      </c>
      <c r="V12423" t="str">
        <f t="shared" si="697"/>
        <v/>
      </c>
      <c r="AE12423" s="27"/>
      <c r="AG12423" s="27"/>
      <c r="AX12423" s="27"/>
      <c r="AY12423" s="27"/>
    </row>
    <row r="12424" spans="1:51" x14ac:dyDescent="0.25">
      <c r="A12424" t="s">
        <v>391</v>
      </c>
      <c r="B12424" t="s">
        <v>218</v>
      </c>
      <c r="C12424">
        <v>131785221</v>
      </c>
      <c r="D12424">
        <v>264</v>
      </c>
      <c r="E12424" t="s">
        <v>91</v>
      </c>
      <c r="G12424">
        <v>19.145</v>
      </c>
      <c r="H12424">
        <v>2013</v>
      </c>
      <c r="I12424">
        <v>6</v>
      </c>
      <c r="J12424">
        <v>26</v>
      </c>
      <c r="K12424">
        <v>14</v>
      </c>
      <c r="L12424">
        <v>30</v>
      </c>
      <c r="M12424" t="s">
        <v>900</v>
      </c>
      <c r="N12424" t="s">
        <v>860</v>
      </c>
      <c r="O12424" t="s">
        <v>799</v>
      </c>
      <c r="R12424" t="str">
        <f t="shared" si="695"/>
        <v>Weekday</v>
      </c>
      <c r="S12424" s="27">
        <f t="shared" si="696"/>
        <v>41451</v>
      </c>
      <c r="V12424" t="str">
        <f t="shared" si="697"/>
        <v/>
      </c>
      <c r="AE12424" s="27"/>
      <c r="AG12424" s="27"/>
      <c r="AX12424" s="27"/>
      <c r="AY12424" s="27"/>
    </row>
    <row r="12425" spans="1:51" x14ac:dyDescent="0.25">
      <c r="A12425" t="s">
        <v>391</v>
      </c>
      <c r="B12425" t="s">
        <v>218</v>
      </c>
      <c r="C12425">
        <v>130445208</v>
      </c>
      <c r="D12425">
        <v>264</v>
      </c>
      <c r="E12425" t="s">
        <v>91</v>
      </c>
      <c r="G12425">
        <v>19.018000000000001</v>
      </c>
      <c r="H12425">
        <v>2013</v>
      </c>
      <c r="I12425">
        <v>2</v>
      </c>
      <c r="J12425">
        <v>13</v>
      </c>
      <c r="K12425">
        <v>17</v>
      </c>
      <c r="L12425">
        <v>37</v>
      </c>
      <c r="M12425" t="s">
        <v>900</v>
      </c>
      <c r="N12425" t="s">
        <v>860</v>
      </c>
      <c r="O12425" t="s">
        <v>799</v>
      </c>
      <c r="R12425" t="str">
        <f t="shared" si="695"/>
        <v>Weekday</v>
      </c>
      <c r="S12425" s="27">
        <f t="shared" si="696"/>
        <v>41318</v>
      </c>
      <c r="V12425" t="str">
        <f t="shared" si="697"/>
        <v/>
      </c>
    </row>
    <row r="12426" spans="1:51" x14ac:dyDescent="0.25">
      <c r="A12426" t="s">
        <v>391</v>
      </c>
      <c r="B12426" t="s">
        <v>218</v>
      </c>
      <c r="C12426">
        <v>143475160</v>
      </c>
      <c r="D12426">
        <v>264</v>
      </c>
      <c r="E12426" t="s">
        <v>91</v>
      </c>
      <c r="G12426">
        <v>19.222000000000001</v>
      </c>
      <c r="H12426">
        <v>2014</v>
      </c>
      <c r="I12426">
        <v>12</v>
      </c>
      <c r="J12426">
        <v>5</v>
      </c>
      <c r="K12426">
        <v>19</v>
      </c>
      <c r="L12426">
        <v>55</v>
      </c>
      <c r="M12426" t="s">
        <v>900</v>
      </c>
      <c r="N12426" t="s">
        <v>860</v>
      </c>
      <c r="O12426" t="s">
        <v>799</v>
      </c>
      <c r="R12426" t="str">
        <f t="shared" si="695"/>
        <v>Weekday</v>
      </c>
      <c r="S12426" s="27">
        <f t="shared" si="696"/>
        <v>41978</v>
      </c>
      <c r="V12426" t="str">
        <f t="shared" si="697"/>
        <v/>
      </c>
      <c r="AE12426" s="27"/>
      <c r="AG12426" s="27"/>
      <c r="AX12426" s="27"/>
      <c r="AY12426" s="27"/>
    </row>
    <row r="12427" spans="1:51" x14ac:dyDescent="0.25">
      <c r="A12427" t="s">
        <v>391</v>
      </c>
      <c r="B12427" t="s">
        <v>218</v>
      </c>
      <c r="C12427">
        <v>161375106</v>
      </c>
      <c r="D12427">
        <v>264</v>
      </c>
      <c r="E12427" t="s">
        <v>91</v>
      </c>
      <c r="G12427">
        <v>19.463999999999999</v>
      </c>
      <c r="H12427">
        <v>2016</v>
      </c>
      <c r="I12427">
        <v>5</v>
      </c>
      <c r="J12427">
        <v>14</v>
      </c>
      <c r="K12427">
        <v>8</v>
      </c>
      <c r="L12427">
        <v>28</v>
      </c>
      <c r="M12427" t="s">
        <v>900</v>
      </c>
      <c r="N12427" t="s">
        <v>404</v>
      </c>
      <c r="O12427" t="s">
        <v>799</v>
      </c>
      <c r="Q12427" t="s">
        <v>688</v>
      </c>
      <c r="R12427" t="str">
        <f t="shared" si="695"/>
        <v>Weekend</v>
      </c>
      <c r="S12427" s="27">
        <f t="shared" si="696"/>
        <v>42504</v>
      </c>
      <c r="V12427" t="str">
        <f t="shared" si="697"/>
        <v/>
      </c>
      <c r="AX12427" s="27"/>
      <c r="AY12427" s="27"/>
    </row>
    <row r="12428" spans="1:51" x14ac:dyDescent="0.25">
      <c r="A12428" t="s">
        <v>391</v>
      </c>
      <c r="B12428" t="s">
        <v>218</v>
      </c>
      <c r="C12428">
        <v>130945179</v>
      </c>
      <c r="D12428">
        <v>264</v>
      </c>
      <c r="E12428" t="s">
        <v>91</v>
      </c>
      <c r="G12428">
        <v>19.042000000000002</v>
      </c>
      <c r="H12428">
        <v>2013</v>
      </c>
      <c r="I12428">
        <v>4</v>
      </c>
      <c r="J12428">
        <v>3</v>
      </c>
      <c r="K12428">
        <v>21</v>
      </c>
      <c r="L12428">
        <v>39</v>
      </c>
      <c r="M12428" t="s">
        <v>899</v>
      </c>
      <c r="N12428" t="s">
        <v>860</v>
      </c>
      <c r="O12428" t="s">
        <v>1933</v>
      </c>
      <c r="R12428" t="str">
        <f t="shared" si="695"/>
        <v>Weekday</v>
      </c>
      <c r="S12428" s="27">
        <f t="shared" si="696"/>
        <v>41367</v>
      </c>
      <c r="V12428" t="str">
        <f t="shared" si="697"/>
        <v/>
      </c>
      <c r="AE12428" s="27"/>
      <c r="AG12428" s="27"/>
      <c r="AX12428" s="27"/>
      <c r="AY12428" s="27"/>
    </row>
    <row r="12429" spans="1:51" x14ac:dyDescent="0.25">
      <c r="A12429" t="s">
        <v>391</v>
      </c>
      <c r="B12429" t="s">
        <v>218</v>
      </c>
      <c r="C12429">
        <v>143565056</v>
      </c>
      <c r="D12429">
        <v>264</v>
      </c>
      <c r="E12429" t="s">
        <v>91</v>
      </c>
      <c r="G12429">
        <v>19.096</v>
      </c>
      <c r="H12429">
        <v>2014</v>
      </c>
      <c r="I12429">
        <v>12</v>
      </c>
      <c r="J12429">
        <v>21</v>
      </c>
      <c r="K12429">
        <v>0</v>
      </c>
      <c r="L12429">
        <v>7</v>
      </c>
      <c r="M12429" t="s">
        <v>899</v>
      </c>
      <c r="N12429" t="s">
        <v>860</v>
      </c>
      <c r="O12429" t="s">
        <v>799</v>
      </c>
      <c r="R12429" t="str">
        <f t="shared" si="695"/>
        <v>Weekend</v>
      </c>
      <c r="S12429" s="27">
        <f t="shared" si="696"/>
        <v>41994</v>
      </c>
      <c r="V12429" t="str">
        <f t="shared" si="697"/>
        <v/>
      </c>
    </row>
    <row r="12430" spans="1:51" x14ac:dyDescent="0.25">
      <c r="A12430" t="s">
        <v>391</v>
      </c>
      <c r="B12430" t="s">
        <v>218</v>
      </c>
      <c r="C12430">
        <v>160245100</v>
      </c>
      <c r="D12430">
        <v>264</v>
      </c>
      <c r="E12430" t="s">
        <v>91</v>
      </c>
      <c r="G12430">
        <v>19.021000000000001</v>
      </c>
      <c r="H12430">
        <v>2016</v>
      </c>
      <c r="I12430">
        <v>1</v>
      </c>
      <c r="J12430">
        <v>4</v>
      </c>
      <c r="K12430">
        <v>2</v>
      </c>
      <c r="L12430">
        <v>26</v>
      </c>
      <c r="M12430" t="s">
        <v>899</v>
      </c>
      <c r="N12430" t="s">
        <v>171</v>
      </c>
      <c r="O12430" t="s">
        <v>799</v>
      </c>
      <c r="R12430" t="str">
        <f t="shared" si="695"/>
        <v>Weekday</v>
      </c>
      <c r="S12430" s="27">
        <f t="shared" si="696"/>
        <v>42373</v>
      </c>
      <c r="V12430" t="str">
        <f t="shared" si="697"/>
        <v/>
      </c>
      <c r="AE12430" s="27"/>
      <c r="AO12430" s="27"/>
      <c r="AX12430" s="27"/>
      <c r="AY12430" s="27"/>
    </row>
    <row r="12431" spans="1:51" x14ac:dyDescent="0.25">
      <c r="A12431" t="s">
        <v>391</v>
      </c>
      <c r="B12431" t="s">
        <v>218</v>
      </c>
      <c r="C12431">
        <v>152165632</v>
      </c>
      <c r="D12431">
        <v>264</v>
      </c>
      <c r="E12431" t="s">
        <v>91</v>
      </c>
      <c r="G12431">
        <v>19.016999999999999</v>
      </c>
      <c r="H12431">
        <v>2015</v>
      </c>
      <c r="I12431">
        <v>7</v>
      </c>
      <c r="J12431">
        <v>24</v>
      </c>
      <c r="K12431">
        <v>2</v>
      </c>
      <c r="L12431">
        <v>20</v>
      </c>
      <c r="M12431" t="s">
        <v>900</v>
      </c>
      <c r="N12431" t="s">
        <v>171</v>
      </c>
      <c r="O12431" t="s">
        <v>1933</v>
      </c>
      <c r="R12431" t="str">
        <f t="shared" si="695"/>
        <v>Weekday</v>
      </c>
      <c r="S12431" s="27">
        <f t="shared" si="696"/>
        <v>42209</v>
      </c>
      <c r="V12431" t="str">
        <f t="shared" si="697"/>
        <v/>
      </c>
      <c r="AE12431" s="27"/>
      <c r="AG12431" s="27"/>
      <c r="AX12431" s="27"/>
      <c r="AY12431" s="27"/>
    </row>
    <row r="12432" spans="1:51" x14ac:dyDescent="0.25">
      <c r="A12432" t="s">
        <v>391</v>
      </c>
      <c r="B12432" t="s">
        <v>218</v>
      </c>
      <c r="C12432">
        <v>132805002</v>
      </c>
      <c r="D12432">
        <v>264</v>
      </c>
      <c r="E12432" t="s">
        <v>91</v>
      </c>
      <c r="G12432">
        <v>19.106999999999999</v>
      </c>
      <c r="H12432">
        <v>2013</v>
      </c>
      <c r="I12432">
        <v>10</v>
      </c>
      <c r="J12432">
        <v>6</v>
      </c>
      <c r="K12432">
        <v>3</v>
      </c>
      <c r="L12432">
        <v>23</v>
      </c>
      <c r="M12432" t="s">
        <v>900</v>
      </c>
      <c r="N12432" t="s">
        <v>860</v>
      </c>
      <c r="O12432" t="s">
        <v>799</v>
      </c>
      <c r="R12432" t="str">
        <f t="shared" si="695"/>
        <v>Weekend</v>
      </c>
      <c r="S12432" s="27">
        <f t="shared" si="696"/>
        <v>41553</v>
      </c>
      <c r="V12432" t="str">
        <f t="shared" si="697"/>
        <v/>
      </c>
      <c r="AX12432" s="27"/>
      <c r="AY12432" s="27"/>
    </row>
    <row r="12433" spans="1:51" x14ac:dyDescent="0.25">
      <c r="A12433" t="s">
        <v>391</v>
      </c>
      <c r="B12433" t="s">
        <v>218</v>
      </c>
      <c r="C12433">
        <v>152025022</v>
      </c>
      <c r="D12433">
        <v>264</v>
      </c>
      <c r="E12433" t="s">
        <v>91</v>
      </c>
      <c r="G12433">
        <v>19.302</v>
      </c>
      <c r="H12433">
        <v>2015</v>
      </c>
      <c r="I12433">
        <v>7</v>
      </c>
      <c r="J12433">
        <v>17</v>
      </c>
      <c r="K12433">
        <v>2</v>
      </c>
      <c r="L12433">
        <v>5</v>
      </c>
      <c r="M12433" t="s">
        <v>900</v>
      </c>
      <c r="N12433" t="s">
        <v>170</v>
      </c>
      <c r="O12433" t="s">
        <v>1933</v>
      </c>
      <c r="R12433" t="str">
        <f t="shared" si="695"/>
        <v>Weekday</v>
      </c>
      <c r="S12433" s="27">
        <f t="shared" si="696"/>
        <v>42202</v>
      </c>
      <c r="V12433" t="str">
        <f t="shared" si="697"/>
        <v/>
      </c>
      <c r="AE12433" s="27"/>
      <c r="AG12433" s="27"/>
      <c r="AX12433" s="27"/>
      <c r="AY12433" s="27"/>
    </row>
    <row r="12434" spans="1:51" x14ac:dyDescent="0.25">
      <c r="A12434" t="s">
        <v>391</v>
      </c>
      <c r="B12434" t="s">
        <v>218</v>
      </c>
      <c r="C12434">
        <v>160175025</v>
      </c>
      <c r="D12434">
        <v>264</v>
      </c>
      <c r="E12434" t="s">
        <v>91</v>
      </c>
      <c r="G12434">
        <v>19.497</v>
      </c>
      <c r="H12434">
        <v>2016</v>
      </c>
      <c r="I12434">
        <v>1</v>
      </c>
      <c r="J12434">
        <v>17</v>
      </c>
      <c r="K12434">
        <v>0</v>
      </c>
      <c r="L12434">
        <v>28</v>
      </c>
      <c r="M12434" t="s">
        <v>899</v>
      </c>
      <c r="N12434" t="s">
        <v>170</v>
      </c>
      <c r="O12434" t="s">
        <v>799</v>
      </c>
      <c r="Q12434" t="s">
        <v>688</v>
      </c>
      <c r="R12434" t="str">
        <f t="shared" si="695"/>
        <v>Weekend</v>
      </c>
      <c r="S12434" s="27">
        <f t="shared" si="696"/>
        <v>42386</v>
      </c>
      <c r="V12434" t="str">
        <f t="shared" si="697"/>
        <v/>
      </c>
    </row>
    <row r="12435" spans="1:51" x14ac:dyDescent="0.25">
      <c r="A12435" t="s">
        <v>391</v>
      </c>
      <c r="B12435" t="s">
        <v>218</v>
      </c>
      <c r="C12435">
        <v>161785109</v>
      </c>
      <c r="D12435">
        <v>264</v>
      </c>
      <c r="E12435" t="s">
        <v>91</v>
      </c>
      <c r="G12435">
        <v>19.291</v>
      </c>
      <c r="H12435">
        <v>2016</v>
      </c>
      <c r="I12435">
        <v>6</v>
      </c>
      <c r="J12435">
        <v>17</v>
      </c>
      <c r="K12435">
        <v>17</v>
      </c>
      <c r="L12435">
        <v>6</v>
      </c>
      <c r="M12435" t="s">
        <v>900</v>
      </c>
      <c r="N12435" t="s">
        <v>404</v>
      </c>
      <c r="O12435" t="s">
        <v>799</v>
      </c>
      <c r="R12435" t="str">
        <f t="shared" si="695"/>
        <v>Weekday</v>
      </c>
      <c r="S12435" s="27">
        <f t="shared" si="696"/>
        <v>42538</v>
      </c>
      <c r="V12435" t="str">
        <f t="shared" si="697"/>
        <v/>
      </c>
      <c r="AX12435" s="27"/>
      <c r="AY12435" s="27"/>
    </row>
    <row r="12436" spans="1:51" x14ac:dyDescent="0.25">
      <c r="A12436" t="s">
        <v>391</v>
      </c>
      <c r="B12436" t="s">
        <v>218</v>
      </c>
      <c r="C12436">
        <v>161785115</v>
      </c>
      <c r="D12436">
        <v>264</v>
      </c>
      <c r="E12436" t="s">
        <v>91</v>
      </c>
      <c r="G12436">
        <v>19.303999999999998</v>
      </c>
      <c r="H12436">
        <v>2016</v>
      </c>
      <c r="I12436">
        <v>6</v>
      </c>
      <c r="J12436">
        <v>17</v>
      </c>
      <c r="K12436">
        <v>17</v>
      </c>
      <c r="L12436">
        <v>6</v>
      </c>
      <c r="M12436" t="s">
        <v>900</v>
      </c>
      <c r="N12436" t="s">
        <v>404</v>
      </c>
      <c r="O12436" t="s">
        <v>799</v>
      </c>
      <c r="R12436" t="str">
        <f t="shared" si="695"/>
        <v>Weekday</v>
      </c>
      <c r="S12436" s="27">
        <f t="shared" si="696"/>
        <v>42538</v>
      </c>
      <c r="V12436" t="str">
        <f t="shared" si="697"/>
        <v/>
      </c>
      <c r="AX12436" s="27"/>
      <c r="AY12436" s="27"/>
    </row>
    <row r="12437" spans="1:51" x14ac:dyDescent="0.25">
      <c r="A12437" t="s">
        <v>391</v>
      </c>
      <c r="B12437" t="s">
        <v>218</v>
      </c>
      <c r="C12437">
        <v>161915113</v>
      </c>
      <c r="D12437">
        <v>264</v>
      </c>
      <c r="E12437" t="s">
        <v>91</v>
      </c>
      <c r="G12437">
        <v>19.195</v>
      </c>
      <c r="H12437">
        <v>2016</v>
      </c>
      <c r="I12437">
        <v>7</v>
      </c>
      <c r="J12437">
        <v>6</v>
      </c>
      <c r="K12437">
        <v>19</v>
      </c>
      <c r="L12437">
        <v>20</v>
      </c>
      <c r="M12437" t="s">
        <v>900</v>
      </c>
      <c r="N12437" t="s">
        <v>860</v>
      </c>
      <c r="O12437" t="s">
        <v>799</v>
      </c>
      <c r="R12437" t="str">
        <f t="shared" si="695"/>
        <v>Weekday</v>
      </c>
      <c r="S12437" s="27">
        <f t="shared" si="696"/>
        <v>42557</v>
      </c>
      <c r="V12437" t="str">
        <f t="shared" si="697"/>
        <v/>
      </c>
      <c r="AE12437" s="27"/>
      <c r="AG12437" s="27"/>
      <c r="AX12437" s="27"/>
      <c r="AY12437" s="27"/>
    </row>
    <row r="12438" spans="1:51" x14ac:dyDescent="0.25">
      <c r="A12438" t="s">
        <v>391</v>
      </c>
      <c r="B12438" t="s">
        <v>218</v>
      </c>
      <c r="C12438">
        <v>161935140</v>
      </c>
      <c r="D12438">
        <v>264</v>
      </c>
      <c r="E12438" t="s">
        <v>91</v>
      </c>
      <c r="G12438">
        <v>19.364999999999998</v>
      </c>
      <c r="H12438">
        <v>2016</v>
      </c>
      <c r="I12438">
        <v>7</v>
      </c>
      <c r="J12438">
        <v>7</v>
      </c>
      <c r="K12438">
        <v>19</v>
      </c>
      <c r="L12438">
        <v>30</v>
      </c>
      <c r="M12438" t="s">
        <v>900</v>
      </c>
      <c r="N12438" t="s">
        <v>171</v>
      </c>
      <c r="O12438" t="s">
        <v>799</v>
      </c>
      <c r="R12438" t="str">
        <f t="shared" si="695"/>
        <v>Weekday</v>
      </c>
      <c r="S12438" s="27">
        <f t="shared" si="696"/>
        <v>42558</v>
      </c>
      <c r="V12438" t="str">
        <f t="shared" si="697"/>
        <v/>
      </c>
      <c r="AX12438" s="27"/>
      <c r="AY12438" s="27"/>
    </row>
    <row r="12439" spans="1:51" x14ac:dyDescent="0.25">
      <c r="A12439" t="s">
        <v>391</v>
      </c>
      <c r="B12439" t="s">
        <v>218</v>
      </c>
      <c r="C12439">
        <v>162505349</v>
      </c>
      <c r="D12439">
        <v>264</v>
      </c>
      <c r="E12439" t="s">
        <v>91</v>
      </c>
      <c r="G12439">
        <v>19.029</v>
      </c>
      <c r="H12439">
        <v>2016</v>
      </c>
      <c r="I12439">
        <v>9</v>
      </c>
      <c r="J12439">
        <v>3</v>
      </c>
      <c r="K12439">
        <v>2</v>
      </c>
      <c r="L12439">
        <v>34</v>
      </c>
      <c r="M12439" t="s">
        <v>899</v>
      </c>
      <c r="N12439" t="s">
        <v>860</v>
      </c>
      <c r="O12439" t="s">
        <v>799</v>
      </c>
      <c r="R12439" t="str">
        <f t="shared" si="695"/>
        <v>Weekend</v>
      </c>
      <c r="S12439" s="27">
        <f t="shared" si="696"/>
        <v>42616</v>
      </c>
      <c r="V12439" t="str">
        <f t="shared" si="697"/>
        <v/>
      </c>
      <c r="AE12439" s="27"/>
      <c r="AG12439" s="27"/>
      <c r="AX12439" s="27"/>
      <c r="AY12439" s="27"/>
    </row>
    <row r="12440" spans="1:51" x14ac:dyDescent="0.25">
      <c r="A12440" t="s">
        <v>391</v>
      </c>
      <c r="B12440" t="s">
        <v>218</v>
      </c>
      <c r="C12440">
        <v>163585246</v>
      </c>
      <c r="D12440">
        <v>264</v>
      </c>
      <c r="E12440" t="s">
        <v>91</v>
      </c>
      <c r="G12440">
        <v>19.096</v>
      </c>
      <c r="H12440">
        <v>2016</v>
      </c>
      <c r="I12440">
        <v>12</v>
      </c>
      <c r="J12440">
        <v>23</v>
      </c>
      <c r="K12440">
        <v>13</v>
      </c>
      <c r="L12440">
        <v>46</v>
      </c>
      <c r="M12440" t="s">
        <v>900</v>
      </c>
      <c r="N12440" t="s">
        <v>860</v>
      </c>
      <c r="O12440" t="s">
        <v>799</v>
      </c>
      <c r="R12440" t="str">
        <f t="shared" si="695"/>
        <v>Weekday</v>
      </c>
      <c r="S12440" s="27">
        <f t="shared" si="696"/>
        <v>42727</v>
      </c>
      <c r="V12440" t="str">
        <f t="shared" si="697"/>
        <v/>
      </c>
    </row>
    <row r="12441" spans="1:51" x14ac:dyDescent="0.25">
      <c r="A12441" t="s">
        <v>391</v>
      </c>
      <c r="B12441" t="s">
        <v>218</v>
      </c>
      <c r="C12441">
        <v>172735055</v>
      </c>
      <c r="D12441">
        <v>264</v>
      </c>
      <c r="E12441" t="s">
        <v>91</v>
      </c>
      <c r="G12441">
        <v>19.103999999999999</v>
      </c>
      <c r="H12441">
        <v>2017</v>
      </c>
      <c r="I12441">
        <v>9</v>
      </c>
      <c r="J12441">
        <v>30</v>
      </c>
      <c r="K12441">
        <v>5</v>
      </c>
      <c r="L12441">
        <v>22</v>
      </c>
      <c r="M12441" t="s">
        <v>900</v>
      </c>
      <c r="N12441" t="s">
        <v>171</v>
      </c>
      <c r="O12441" t="s">
        <v>799</v>
      </c>
      <c r="R12441" t="str">
        <f t="shared" si="695"/>
        <v>Weekend</v>
      </c>
      <c r="S12441" s="27">
        <f t="shared" si="696"/>
        <v>43008</v>
      </c>
      <c r="V12441" t="str">
        <f t="shared" si="697"/>
        <v/>
      </c>
      <c r="AE12441" s="27"/>
      <c r="AG12441" s="27"/>
      <c r="AX12441" s="27"/>
      <c r="AY12441" s="27"/>
    </row>
    <row r="12442" spans="1:51" x14ac:dyDescent="0.25">
      <c r="A12442" t="s">
        <v>391</v>
      </c>
      <c r="B12442" t="s">
        <v>218</v>
      </c>
      <c r="C12442">
        <v>172345362</v>
      </c>
      <c r="D12442">
        <v>264</v>
      </c>
      <c r="E12442" t="s">
        <v>91</v>
      </c>
      <c r="G12442">
        <v>19.167999999999999</v>
      </c>
      <c r="H12442">
        <v>2017</v>
      </c>
      <c r="I12442">
        <v>7</v>
      </c>
      <c r="J12442">
        <v>31</v>
      </c>
      <c r="K12442">
        <v>8</v>
      </c>
      <c r="L12442">
        <v>5</v>
      </c>
      <c r="M12442" t="s">
        <v>900</v>
      </c>
      <c r="N12442" t="s">
        <v>171</v>
      </c>
      <c r="O12442" t="s">
        <v>799</v>
      </c>
      <c r="R12442" t="str">
        <f t="shared" si="695"/>
        <v>Weekday</v>
      </c>
      <c r="S12442" s="27">
        <f t="shared" si="696"/>
        <v>42947</v>
      </c>
      <c r="V12442" t="str">
        <f t="shared" si="697"/>
        <v/>
      </c>
    </row>
    <row r="12443" spans="1:51" x14ac:dyDescent="0.25">
      <c r="A12443" t="s">
        <v>391</v>
      </c>
      <c r="S12443" s="27"/>
      <c r="V12443" t="str">
        <f t="shared" si="697"/>
        <v/>
      </c>
    </row>
    <row r="12444" spans="1:51" x14ac:dyDescent="0.25">
      <c r="A12444" t="s">
        <v>391</v>
      </c>
      <c r="B12444" t="s">
        <v>218</v>
      </c>
      <c r="C12444">
        <v>173405218</v>
      </c>
      <c r="D12444">
        <v>264</v>
      </c>
      <c r="E12444" t="s">
        <v>91</v>
      </c>
      <c r="G12444">
        <v>19.234999999999999</v>
      </c>
      <c r="H12444">
        <v>2017</v>
      </c>
      <c r="I12444">
        <v>12</v>
      </c>
      <c r="J12444">
        <v>6</v>
      </c>
      <c r="K12444">
        <v>5</v>
      </c>
      <c r="L12444">
        <v>55</v>
      </c>
      <c r="M12444" t="s">
        <v>899</v>
      </c>
      <c r="N12444" t="s">
        <v>171</v>
      </c>
      <c r="O12444" t="s">
        <v>799</v>
      </c>
      <c r="R12444" t="str">
        <f t="shared" si="695"/>
        <v>Weekday</v>
      </c>
      <c r="S12444" s="27">
        <f t="shared" si="696"/>
        <v>43075</v>
      </c>
      <c r="V12444" t="str">
        <f t="shared" si="697"/>
        <v/>
      </c>
      <c r="AE12444" s="27"/>
      <c r="AG12444" s="27"/>
      <c r="AX12444" s="27"/>
      <c r="AY12444" s="27"/>
    </row>
    <row r="12445" spans="1:51" x14ac:dyDescent="0.25">
      <c r="A12445" t="s">
        <v>391</v>
      </c>
      <c r="S12445" s="27"/>
      <c r="V12445" t="str">
        <f t="shared" si="697"/>
        <v/>
      </c>
      <c r="AX12445" s="27"/>
      <c r="AY12445" s="27"/>
    </row>
    <row r="12446" spans="1:51" x14ac:dyDescent="0.25">
      <c r="A12446" t="s">
        <v>391</v>
      </c>
      <c r="B12446" t="s">
        <v>218</v>
      </c>
      <c r="C12446">
        <v>170125117</v>
      </c>
      <c r="D12446">
        <v>264</v>
      </c>
      <c r="E12446" t="s">
        <v>91</v>
      </c>
      <c r="G12446">
        <v>19.282</v>
      </c>
      <c r="H12446">
        <v>2017</v>
      </c>
      <c r="I12446">
        <v>1</v>
      </c>
      <c r="J12446">
        <v>12</v>
      </c>
      <c r="K12446">
        <v>8</v>
      </c>
      <c r="L12446">
        <v>49</v>
      </c>
      <c r="M12446" t="s">
        <v>900</v>
      </c>
      <c r="N12446" t="s">
        <v>860</v>
      </c>
      <c r="O12446" t="s">
        <v>799</v>
      </c>
      <c r="R12446" t="str">
        <f t="shared" si="695"/>
        <v>Weekday</v>
      </c>
      <c r="S12446" s="27">
        <f t="shared" si="696"/>
        <v>42747</v>
      </c>
      <c r="V12446" t="str">
        <f t="shared" si="697"/>
        <v/>
      </c>
      <c r="AX12446" s="27"/>
      <c r="AY12446" s="27"/>
    </row>
    <row r="12447" spans="1:51" x14ac:dyDescent="0.25">
      <c r="A12447" t="s">
        <v>391</v>
      </c>
      <c r="S12447" s="27"/>
      <c r="V12447" t="str">
        <f t="shared" si="697"/>
        <v/>
      </c>
    </row>
    <row r="12448" spans="1:51" x14ac:dyDescent="0.25">
      <c r="A12448" t="s">
        <v>391</v>
      </c>
      <c r="S12448" s="27"/>
      <c r="V12448" t="str">
        <f t="shared" si="697"/>
        <v/>
      </c>
      <c r="AO12448" s="27"/>
      <c r="AX12448" s="27"/>
      <c r="AY12448" s="27"/>
    </row>
    <row r="12449" spans="1:51" x14ac:dyDescent="0.25">
      <c r="A12449" t="s">
        <v>391</v>
      </c>
      <c r="B12449" t="s">
        <v>218</v>
      </c>
      <c r="C12449">
        <v>171075198</v>
      </c>
      <c r="D12449">
        <v>264</v>
      </c>
      <c r="E12449" t="s">
        <v>91</v>
      </c>
      <c r="G12449">
        <v>19.335000000000001</v>
      </c>
      <c r="H12449">
        <v>2017</v>
      </c>
      <c r="I12449">
        <v>4</v>
      </c>
      <c r="J12449">
        <v>17</v>
      </c>
      <c r="K12449">
        <v>11</v>
      </c>
      <c r="L12449">
        <v>42</v>
      </c>
      <c r="M12449" t="s">
        <v>899</v>
      </c>
      <c r="N12449" t="s">
        <v>171</v>
      </c>
      <c r="O12449" t="s">
        <v>799</v>
      </c>
      <c r="R12449" t="str">
        <f t="shared" si="695"/>
        <v>Weekday</v>
      </c>
      <c r="S12449" s="27">
        <f t="shared" si="696"/>
        <v>42842</v>
      </c>
      <c r="V12449" t="str">
        <f t="shared" si="697"/>
        <v/>
      </c>
    </row>
    <row r="12450" spans="1:51" x14ac:dyDescent="0.25">
      <c r="A12450" t="s">
        <v>391</v>
      </c>
      <c r="B12450" t="s">
        <v>218</v>
      </c>
      <c r="C12450">
        <v>172115171</v>
      </c>
      <c r="D12450">
        <v>264</v>
      </c>
      <c r="E12450" t="s">
        <v>91</v>
      </c>
      <c r="G12450">
        <v>19.338999999999999</v>
      </c>
      <c r="H12450">
        <v>2017</v>
      </c>
      <c r="I12450">
        <v>7</v>
      </c>
      <c r="J12450">
        <v>29</v>
      </c>
      <c r="K12450">
        <v>16</v>
      </c>
      <c r="L12450">
        <v>22</v>
      </c>
      <c r="M12450" t="s">
        <v>900</v>
      </c>
      <c r="N12450" t="s">
        <v>171</v>
      </c>
      <c r="O12450" t="s">
        <v>799</v>
      </c>
      <c r="R12450" t="str">
        <f t="shared" si="695"/>
        <v>Weekend</v>
      </c>
      <c r="S12450" s="27">
        <f t="shared" si="696"/>
        <v>42945</v>
      </c>
      <c r="V12450" t="str">
        <f t="shared" si="697"/>
        <v/>
      </c>
      <c r="AX12450" s="27"/>
      <c r="AY12450" s="27"/>
    </row>
    <row r="12451" spans="1:51" x14ac:dyDescent="0.25">
      <c r="A12451" t="s">
        <v>391</v>
      </c>
      <c r="B12451" t="s">
        <v>218</v>
      </c>
      <c r="C12451">
        <v>170075281</v>
      </c>
      <c r="D12451">
        <v>264</v>
      </c>
      <c r="E12451" t="s">
        <v>91</v>
      </c>
      <c r="G12451">
        <v>19.388000000000002</v>
      </c>
      <c r="H12451">
        <v>2017</v>
      </c>
      <c r="I12451">
        <v>1</v>
      </c>
      <c r="J12451">
        <v>7</v>
      </c>
      <c r="K12451">
        <v>2</v>
      </c>
      <c r="L12451">
        <v>39</v>
      </c>
      <c r="M12451" t="s">
        <v>899</v>
      </c>
      <c r="N12451" t="s">
        <v>860</v>
      </c>
      <c r="O12451" t="s">
        <v>799</v>
      </c>
      <c r="R12451" t="str">
        <f t="shared" si="695"/>
        <v>Weekend</v>
      </c>
      <c r="S12451" s="27">
        <f t="shared" si="696"/>
        <v>42742</v>
      </c>
      <c r="V12451" t="str">
        <f t="shared" si="697"/>
        <v/>
      </c>
      <c r="AE12451" s="27"/>
      <c r="AO12451" s="27"/>
      <c r="AX12451" s="27"/>
      <c r="AY12451" s="27"/>
    </row>
    <row r="12452" spans="1:51" x14ac:dyDescent="0.25">
      <c r="A12452" t="s">
        <v>391</v>
      </c>
      <c r="S12452" s="27"/>
      <c r="V12452" t="str">
        <f t="shared" si="697"/>
        <v/>
      </c>
      <c r="AE12452" s="27"/>
      <c r="AO12452" s="27"/>
      <c r="AX12452" s="27"/>
      <c r="AY12452" s="27"/>
    </row>
    <row r="12453" spans="1:51" x14ac:dyDescent="0.25">
      <c r="A12453" t="s">
        <v>391</v>
      </c>
      <c r="B12453" t="s">
        <v>218</v>
      </c>
      <c r="C12453">
        <v>172275158</v>
      </c>
      <c r="D12453">
        <v>264</v>
      </c>
      <c r="E12453" t="s">
        <v>91</v>
      </c>
      <c r="G12453">
        <v>19.443000000000001</v>
      </c>
      <c r="H12453">
        <v>2017</v>
      </c>
      <c r="I12453">
        <v>8</v>
      </c>
      <c r="J12453">
        <v>14</v>
      </c>
      <c r="K12453">
        <v>8</v>
      </c>
      <c r="L12453">
        <v>43</v>
      </c>
      <c r="M12453" t="s">
        <v>900</v>
      </c>
      <c r="N12453" t="s">
        <v>171</v>
      </c>
      <c r="O12453" t="s">
        <v>799</v>
      </c>
      <c r="R12453" t="str">
        <f t="shared" si="695"/>
        <v>Weekday</v>
      </c>
      <c r="S12453" s="27">
        <f t="shared" si="696"/>
        <v>42961</v>
      </c>
      <c r="V12453" t="str">
        <f t="shared" si="697"/>
        <v/>
      </c>
      <c r="AE12453" s="27"/>
      <c r="AO12453" s="27"/>
      <c r="AX12453" s="27"/>
      <c r="AY12453" s="27"/>
    </row>
    <row r="12454" spans="1:51" x14ac:dyDescent="0.25">
      <c r="A12454" t="s">
        <v>391</v>
      </c>
      <c r="B12454" t="s">
        <v>218</v>
      </c>
      <c r="C12454">
        <v>163375030</v>
      </c>
      <c r="D12454">
        <v>264</v>
      </c>
      <c r="E12454" t="s">
        <v>91</v>
      </c>
      <c r="G12454">
        <v>19.481000000000002</v>
      </c>
      <c r="H12454">
        <v>2016</v>
      </c>
      <c r="I12454">
        <v>11</v>
      </c>
      <c r="J12454">
        <v>17</v>
      </c>
      <c r="K12454">
        <v>8</v>
      </c>
      <c r="L12454">
        <v>10</v>
      </c>
      <c r="M12454" t="s">
        <v>900</v>
      </c>
      <c r="N12454" t="s">
        <v>860</v>
      </c>
      <c r="O12454" t="s">
        <v>799</v>
      </c>
      <c r="Q12454" t="s">
        <v>688</v>
      </c>
      <c r="R12454" t="str">
        <f t="shared" si="695"/>
        <v>Weekday</v>
      </c>
      <c r="S12454" s="27">
        <f t="shared" si="696"/>
        <v>42691</v>
      </c>
      <c r="V12454" t="str">
        <f t="shared" si="697"/>
        <v/>
      </c>
      <c r="AX12454" s="27"/>
      <c r="AY12454" s="27"/>
    </row>
    <row r="12455" spans="1:51" x14ac:dyDescent="0.25">
      <c r="A12455" t="s">
        <v>391</v>
      </c>
      <c r="B12455" t="s">
        <v>218</v>
      </c>
      <c r="C12455">
        <v>172645426</v>
      </c>
      <c r="D12455">
        <v>264</v>
      </c>
      <c r="E12455" t="s">
        <v>91</v>
      </c>
      <c r="G12455">
        <v>19.509</v>
      </c>
      <c r="H12455">
        <v>2017</v>
      </c>
      <c r="I12455">
        <v>9</v>
      </c>
      <c r="J12455">
        <v>19</v>
      </c>
      <c r="K12455">
        <v>14</v>
      </c>
      <c r="L12455">
        <v>35</v>
      </c>
      <c r="M12455" t="s">
        <v>900</v>
      </c>
      <c r="N12455" t="s">
        <v>860</v>
      </c>
      <c r="O12455" t="s">
        <v>799</v>
      </c>
      <c r="Q12455" t="s">
        <v>688</v>
      </c>
      <c r="R12455" t="str">
        <f t="shared" si="695"/>
        <v>Weekday</v>
      </c>
      <c r="S12455" s="27">
        <f t="shared" si="696"/>
        <v>42997</v>
      </c>
      <c r="V12455" t="str">
        <f t="shared" si="697"/>
        <v/>
      </c>
      <c r="AX12455" s="27"/>
      <c r="AY12455" s="27"/>
    </row>
    <row r="12456" spans="1:51" x14ac:dyDescent="0.25">
      <c r="A12456" t="s">
        <v>391</v>
      </c>
      <c r="B12456" t="s">
        <v>218</v>
      </c>
      <c r="C12456">
        <v>170685043</v>
      </c>
      <c r="D12456">
        <v>264</v>
      </c>
      <c r="E12456" t="s">
        <v>91</v>
      </c>
      <c r="G12456">
        <v>19.576000000000001</v>
      </c>
      <c r="H12456">
        <v>2017</v>
      </c>
      <c r="I12456">
        <v>3</v>
      </c>
      <c r="J12456">
        <v>8</v>
      </c>
      <c r="K12456">
        <v>8</v>
      </c>
      <c r="L12456">
        <v>50</v>
      </c>
      <c r="M12456" t="s">
        <v>900</v>
      </c>
      <c r="N12456" t="s">
        <v>171</v>
      </c>
      <c r="O12456" t="s">
        <v>799</v>
      </c>
      <c r="Q12456" t="s">
        <v>688</v>
      </c>
      <c r="R12456" t="str">
        <f t="shared" si="695"/>
        <v>Weekday</v>
      </c>
      <c r="S12456" s="27">
        <f t="shared" si="696"/>
        <v>42802</v>
      </c>
      <c r="V12456" t="str">
        <f t="shared" si="697"/>
        <v/>
      </c>
      <c r="AO12456" s="27"/>
      <c r="AX12456" s="27"/>
      <c r="AY12456" s="27"/>
    </row>
    <row r="12457" spans="1:51" x14ac:dyDescent="0.25">
      <c r="A12457" t="s">
        <v>391</v>
      </c>
      <c r="B12457" t="s">
        <v>218</v>
      </c>
      <c r="C12457">
        <v>173155235</v>
      </c>
      <c r="D12457">
        <v>264</v>
      </c>
      <c r="E12457" t="s">
        <v>91</v>
      </c>
      <c r="G12457">
        <v>19.587</v>
      </c>
      <c r="H12457">
        <v>2017</v>
      </c>
      <c r="I12457">
        <v>10</v>
      </c>
      <c r="J12457">
        <v>28</v>
      </c>
      <c r="K12457">
        <v>18</v>
      </c>
      <c r="L12457">
        <v>50</v>
      </c>
      <c r="M12457" t="s">
        <v>900</v>
      </c>
      <c r="N12457" t="s">
        <v>171</v>
      </c>
      <c r="O12457" t="s">
        <v>799</v>
      </c>
      <c r="Q12457" t="s">
        <v>688</v>
      </c>
      <c r="R12457" t="str">
        <f t="shared" si="695"/>
        <v>Weekend</v>
      </c>
      <c r="S12457" s="27">
        <f t="shared" si="696"/>
        <v>43036</v>
      </c>
      <c r="V12457" t="str">
        <f t="shared" si="697"/>
        <v/>
      </c>
    </row>
    <row r="12458" spans="1:51" x14ac:dyDescent="0.25">
      <c r="A12458" t="s">
        <v>391</v>
      </c>
      <c r="S12458" s="27"/>
      <c r="V12458" t="str">
        <f t="shared" si="697"/>
        <v/>
      </c>
      <c r="AE12458" s="27"/>
      <c r="AO12458" s="27"/>
      <c r="AX12458" s="27"/>
      <c r="AY12458" s="27"/>
    </row>
    <row r="12459" spans="1:51" x14ac:dyDescent="0.25">
      <c r="A12459" t="s">
        <v>391</v>
      </c>
      <c r="S12459" s="27"/>
      <c r="V12459" t="str">
        <f t="shared" si="697"/>
        <v/>
      </c>
      <c r="AE12459" s="27"/>
      <c r="AO12459" s="27"/>
      <c r="AX12459" s="27"/>
      <c r="AY12459" s="27"/>
    </row>
    <row r="12460" spans="1:51" x14ac:dyDescent="0.25">
      <c r="A12460" t="s">
        <v>391</v>
      </c>
      <c r="B12460" t="s">
        <v>218</v>
      </c>
      <c r="C12460">
        <v>172135268</v>
      </c>
      <c r="D12460">
        <v>264</v>
      </c>
      <c r="E12460" t="s">
        <v>91</v>
      </c>
      <c r="G12460">
        <v>19.79</v>
      </c>
      <c r="H12460">
        <v>2017</v>
      </c>
      <c r="I12460">
        <v>7</v>
      </c>
      <c r="J12460">
        <v>29</v>
      </c>
      <c r="K12460">
        <v>17</v>
      </c>
      <c r="L12460">
        <v>14</v>
      </c>
      <c r="M12460" t="s">
        <v>900</v>
      </c>
      <c r="N12460" t="s">
        <v>860</v>
      </c>
      <c r="O12460" t="s">
        <v>799</v>
      </c>
      <c r="Q12460" t="s">
        <v>688</v>
      </c>
      <c r="R12460" t="str">
        <f t="shared" si="695"/>
        <v>Weekend</v>
      </c>
      <c r="S12460" s="27">
        <f t="shared" si="696"/>
        <v>42945</v>
      </c>
      <c r="V12460" t="str">
        <f t="shared" si="697"/>
        <v/>
      </c>
      <c r="AX12460" s="27"/>
      <c r="AY12460" s="27"/>
    </row>
    <row r="12461" spans="1:51" x14ac:dyDescent="0.25">
      <c r="A12461" t="s">
        <v>391</v>
      </c>
      <c r="S12461" s="27"/>
      <c r="V12461" t="str">
        <f t="shared" si="697"/>
        <v/>
      </c>
      <c r="AE12461" s="27"/>
      <c r="AO12461" s="27"/>
      <c r="AX12461" s="27"/>
      <c r="AY12461" s="27"/>
    </row>
    <row r="12462" spans="1:51" x14ac:dyDescent="0.25">
      <c r="A12462" t="s">
        <v>391</v>
      </c>
      <c r="S12462" s="27"/>
      <c r="V12462" t="str">
        <f t="shared" si="697"/>
        <v/>
      </c>
      <c r="AO12462" s="27"/>
      <c r="AX12462" s="27"/>
      <c r="AY12462" s="27"/>
    </row>
    <row r="12463" spans="1:51" x14ac:dyDescent="0.25">
      <c r="A12463" t="s">
        <v>391</v>
      </c>
      <c r="B12463" t="s">
        <v>218</v>
      </c>
      <c r="C12463">
        <v>163535357</v>
      </c>
      <c r="D12463">
        <v>264</v>
      </c>
      <c r="E12463" t="s">
        <v>91</v>
      </c>
      <c r="G12463">
        <v>20.138999999999999</v>
      </c>
      <c r="H12463">
        <v>2016</v>
      </c>
      <c r="I12463">
        <v>12</v>
      </c>
      <c r="J12463">
        <v>17</v>
      </c>
      <c r="K12463">
        <v>4</v>
      </c>
      <c r="L12463">
        <v>42</v>
      </c>
      <c r="M12463" t="s">
        <v>899</v>
      </c>
      <c r="N12463" t="s">
        <v>860</v>
      </c>
      <c r="O12463" t="s">
        <v>799</v>
      </c>
      <c r="Q12463" t="s">
        <v>688</v>
      </c>
      <c r="R12463" t="str">
        <f t="shared" si="695"/>
        <v>Weekend</v>
      </c>
      <c r="S12463" s="27">
        <f t="shared" si="696"/>
        <v>42721</v>
      </c>
      <c r="V12463" t="str">
        <f t="shared" si="697"/>
        <v/>
      </c>
      <c r="AX12463" s="27"/>
      <c r="AY12463" s="27"/>
    </row>
    <row r="12464" spans="1:51" x14ac:dyDescent="0.25">
      <c r="A12464" t="s">
        <v>391</v>
      </c>
      <c r="S12464" s="27"/>
      <c r="V12464" t="str">
        <f t="shared" si="697"/>
        <v/>
      </c>
      <c r="AE12464" s="27"/>
      <c r="AO12464" s="27"/>
      <c r="AX12464" s="27"/>
      <c r="AY12464" s="27"/>
    </row>
    <row r="12465" spans="1:51" x14ac:dyDescent="0.25">
      <c r="A12465" t="s">
        <v>391</v>
      </c>
      <c r="B12465" t="s">
        <v>218</v>
      </c>
      <c r="C12465">
        <v>173245523</v>
      </c>
      <c r="D12465">
        <v>264</v>
      </c>
      <c r="E12465" t="s">
        <v>91</v>
      </c>
      <c r="G12465">
        <v>20.193000000000001</v>
      </c>
      <c r="H12465">
        <v>2017</v>
      </c>
      <c r="I12465">
        <v>11</v>
      </c>
      <c r="J12465">
        <v>19</v>
      </c>
      <c r="K12465">
        <v>16</v>
      </c>
      <c r="L12465">
        <v>41</v>
      </c>
      <c r="M12465" t="s">
        <v>899</v>
      </c>
      <c r="N12465" t="s">
        <v>860</v>
      </c>
      <c r="O12465" t="s">
        <v>799</v>
      </c>
      <c r="Q12465" t="s">
        <v>688</v>
      </c>
      <c r="R12465" t="str">
        <f t="shared" ref="R12465:R12528" si="698">IF(WEEKDAY(DATE(H12465,I12465,J12465),2) &lt; 6, "Weekday", "Weekend")</f>
        <v>Weekend</v>
      </c>
      <c r="S12465" s="27">
        <f t="shared" ref="S12465:S12528" si="699">DATE(H12465,I12465,J12465)</f>
        <v>43058</v>
      </c>
      <c r="V12465" t="str">
        <f t="shared" si="697"/>
        <v/>
      </c>
      <c r="AE12465" s="27"/>
      <c r="AO12465" s="27"/>
      <c r="AX12465" s="27"/>
      <c r="AY12465" s="27"/>
    </row>
    <row r="12466" spans="1:51" x14ac:dyDescent="0.25">
      <c r="A12466" t="s">
        <v>391</v>
      </c>
      <c r="B12466" t="s">
        <v>218</v>
      </c>
      <c r="C12466">
        <v>163185238</v>
      </c>
      <c r="D12466">
        <v>264</v>
      </c>
      <c r="E12466" t="s">
        <v>91</v>
      </c>
      <c r="G12466">
        <v>20.199000000000002</v>
      </c>
      <c r="H12466">
        <v>2016</v>
      </c>
      <c r="I12466">
        <v>11</v>
      </c>
      <c r="J12466">
        <v>9</v>
      </c>
      <c r="K12466">
        <v>18</v>
      </c>
      <c r="L12466">
        <v>45</v>
      </c>
      <c r="M12466" t="s">
        <v>900</v>
      </c>
      <c r="N12466" t="s">
        <v>171</v>
      </c>
      <c r="O12466" t="s">
        <v>799</v>
      </c>
      <c r="Q12466" t="s">
        <v>688</v>
      </c>
      <c r="R12466" t="str">
        <f t="shared" si="698"/>
        <v>Weekday</v>
      </c>
      <c r="S12466" s="27">
        <f t="shared" si="699"/>
        <v>42683</v>
      </c>
      <c r="V12466" t="str">
        <f t="shared" si="697"/>
        <v/>
      </c>
    </row>
    <row r="12467" spans="1:51" x14ac:dyDescent="0.25">
      <c r="A12467" t="s">
        <v>391</v>
      </c>
      <c r="S12467" s="27"/>
      <c r="V12467" t="str">
        <f t="shared" si="697"/>
        <v/>
      </c>
    </row>
    <row r="12468" spans="1:51" x14ac:dyDescent="0.25">
      <c r="A12468" t="s">
        <v>391</v>
      </c>
      <c r="S12468" s="27"/>
      <c r="V12468" t="str">
        <f t="shared" si="697"/>
        <v/>
      </c>
    </row>
    <row r="12469" spans="1:51" x14ac:dyDescent="0.25">
      <c r="A12469" t="s">
        <v>391</v>
      </c>
      <c r="B12469" t="s">
        <v>218</v>
      </c>
      <c r="C12469">
        <v>163005223</v>
      </c>
      <c r="D12469">
        <v>264</v>
      </c>
      <c r="E12469" t="s">
        <v>91</v>
      </c>
      <c r="G12469">
        <v>20.206</v>
      </c>
      <c r="H12469">
        <v>2016</v>
      </c>
      <c r="I12469">
        <v>10</v>
      </c>
      <c r="J12469">
        <v>19</v>
      </c>
      <c r="K12469">
        <v>2</v>
      </c>
      <c r="L12469">
        <v>0</v>
      </c>
      <c r="M12469" t="s">
        <v>900</v>
      </c>
      <c r="N12469" t="s">
        <v>860</v>
      </c>
      <c r="O12469" t="s">
        <v>1933</v>
      </c>
      <c r="Q12469" t="s">
        <v>688</v>
      </c>
      <c r="R12469" t="str">
        <f t="shared" si="698"/>
        <v>Weekday</v>
      </c>
      <c r="S12469" s="27">
        <f t="shared" si="699"/>
        <v>42662</v>
      </c>
      <c r="V12469" t="str">
        <f t="shared" si="697"/>
        <v/>
      </c>
      <c r="AE12469" s="27"/>
      <c r="AO12469" s="27"/>
      <c r="AX12469" s="27"/>
      <c r="AY12469" s="27"/>
    </row>
    <row r="12470" spans="1:51" x14ac:dyDescent="0.25">
      <c r="A12470" t="s">
        <v>391</v>
      </c>
      <c r="B12470" t="s">
        <v>218</v>
      </c>
      <c r="C12470">
        <v>172455264</v>
      </c>
      <c r="D12470">
        <v>264</v>
      </c>
      <c r="E12470" t="s">
        <v>91</v>
      </c>
      <c r="G12470">
        <v>20.21</v>
      </c>
      <c r="H12470">
        <v>2017</v>
      </c>
      <c r="I12470">
        <v>8</v>
      </c>
      <c r="J12470">
        <v>31</v>
      </c>
      <c r="K12470">
        <v>17</v>
      </c>
      <c r="L12470">
        <v>39</v>
      </c>
      <c r="M12470" t="s">
        <v>900</v>
      </c>
      <c r="N12470" t="s">
        <v>860</v>
      </c>
      <c r="O12470" t="s">
        <v>799</v>
      </c>
      <c r="Q12470" t="s">
        <v>688</v>
      </c>
      <c r="R12470" t="str">
        <f t="shared" si="698"/>
        <v>Weekday</v>
      </c>
      <c r="S12470" s="27">
        <f t="shared" si="699"/>
        <v>42978</v>
      </c>
      <c r="V12470" t="str">
        <f t="shared" si="697"/>
        <v/>
      </c>
    </row>
    <row r="12471" spans="1:51" x14ac:dyDescent="0.25">
      <c r="A12471" t="s">
        <v>391</v>
      </c>
      <c r="S12471" s="27"/>
      <c r="V12471" t="str">
        <f t="shared" si="697"/>
        <v/>
      </c>
      <c r="AE12471" s="27"/>
      <c r="AO12471" s="27"/>
      <c r="AX12471" s="27"/>
      <c r="AY12471" s="27"/>
    </row>
    <row r="12472" spans="1:51" x14ac:dyDescent="0.25">
      <c r="A12472" t="s">
        <v>391</v>
      </c>
      <c r="S12472" s="27"/>
      <c r="V12472" t="str">
        <f t="shared" si="697"/>
        <v/>
      </c>
      <c r="AE12472" s="27"/>
      <c r="AO12472" s="27"/>
      <c r="AX12472" s="27"/>
      <c r="AY12472" s="27"/>
    </row>
    <row r="12473" spans="1:51" x14ac:dyDescent="0.25">
      <c r="A12473" t="s">
        <v>391</v>
      </c>
      <c r="B12473" t="s">
        <v>218</v>
      </c>
      <c r="C12473">
        <v>171485149</v>
      </c>
      <c r="D12473">
        <v>264</v>
      </c>
      <c r="E12473" t="s">
        <v>91</v>
      </c>
      <c r="G12473">
        <v>20.363</v>
      </c>
      <c r="H12473">
        <v>2017</v>
      </c>
      <c r="I12473">
        <v>5</v>
      </c>
      <c r="J12473">
        <v>28</v>
      </c>
      <c r="K12473">
        <v>14</v>
      </c>
      <c r="L12473">
        <v>42</v>
      </c>
      <c r="M12473" t="s">
        <v>900</v>
      </c>
      <c r="N12473" t="s">
        <v>860</v>
      </c>
      <c r="O12473" t="s">
        <v>799</v>
      </c>
      <c r="Q12473" t="s">
        <v>686</v>
      </c>
      <c r="R12473" t="str">
        <f t="shared" si="698"/>
        <v>Weekend</v>
      </c>
      <c r="S12473" s="27">
        <f t="shared" si="699"/>
        <v>42883</v>
      </c>
      <c r="V12473" t="str">
        <f t="shared" si="697"/>
        <v/>
      </c>
      <c r="AO12473" s="27"/>
      <c r="AX12473" s="27"/>
      <c r="AY12473" s="27"/>
    </row>
    <row r="12474" spans="1:51" x14ac:dyDescent="0.25">
      <c r="A12474" t="s">
        <v>391</v>
      </c>
      <c r="S12474" s="27"/>
      <c r="V12474" t="str">
        <f t="shared" si="697"/>
        <v/>
      </c>
      <c r="AX12474" s="27"/>
      <c r="AY12474" s="27"/>
    </row>
    <row r="12475" spans="1:51" x14ac:dyDescent="0.25">
      <c r="A12475" t="s">
        <v>391</v>
      </c>
      <c r="S12475" s="27"/>
      <c r="V12475" t="str">
        <f t="shared" si="697"/>
        <v/>
      </c>
      <c r="AE12475" s="27"/>
      <c r="AG12475" s="27"/>
      <c r="AX12475" s="27"/>
      <c r="AY12475" s="27"/>
    </row>
    <row r="12476" spans="1:51" x14ac:dyDescent="0.25">
      <c r="A12476" t="s">
        <v>391</v>
      </c>
      <c r="B12476" t="s">
        <v>218</v>
      </c>
      <c r="C12476">
        <v>152175006</v>
      </c>
      <c r="D12476">
        <v>264</v>
      </c>
      <c r="E12476" t="s">
        <v>91</v>
      </c>
      <c r="G12476">
        <v>20.364000000000001</v>
      </c>
      <c r="H12476">
        <v>2015</v>
      </c>
      <c r="I12476">
        <v>7</v>
      </c>
      <c r="J12476">
        <v>27</v>
      </c>
      <c r="K12476">
        <v>23</v>
      </c>
      <c r="L12476">
        <v>23</v>
      </c>
      <c r="M12476" t="s">
        <v>900</v>
      </c>
      <c r="N12476" t="s">
        <v>171</v>
      </c>
      <c r="O12476" t="s">
        <v>1933</v>
      </c>
      <c r="Q12476" t="s">
        <v>686</v>
      </c>
      <c r="R12476" t="str">
        <f t="shared" si="698"/>
        <v>Weekday</v>
      </c>
      <c r="S12476" s="27">
        <f t="shared" si="699"/>
        <v>42212</v>
      </c>
      <c r="V12476" t="str">
        <f t="shared" si="697"/>
        <v/>
      </c>
      <c r="AX12476" s="27"/>
      <c r="AY12476" s="27"/>
    </row>
    <row r="12477" spans="1:51" x14ac:dyDescent="0.25">
      <c r="A12477" t="s">
        <v>391</v>
      </c>
      <c r="B12477" t="s">
        <v>218</v>
      </c>
      <c r="C12477">
        <v>153485067</v>
      </c>
      <c r="D12477">
        <v>264</v>
      </c>
      <c r="E12477" t="s">
        <v>91</v>
      </c>
      <c r="G12477">
        <v>20.201000000000001</v>
      </c>
      <c r="H12477">
        <v>2015</v>
      </c>
      <c r="I12477">
        <v>12</v>
      </c>
      <c r="J12477">
        <v>13</v>
      </c>
      <c r="K12477">
        <v>0</v>
      </c>
      <c r="L12477">
        <v>7</v>
      </c>
      <c r="M12477" t="s">
        <v>900</v>
      </c>
      <c r="N12477" t="s">
        <v>171</v>
      </c>
      <c r="O12477" t="s">
        <v>799</v>
      </c>
      <c r="Q12477" t="s">
        <v>688</v>
      </c>
      <c r="R12477" t="str">
        <f t="shared" si="698"/>
        <v>Weekend</v>
      </c>
      <c r="S12477" s="27">
        <f t="shared" si="699"/>
        <v>42351</v>
      </c>
      <c r="V12477" t="str">
        <f t="shared" si="697"/>
        <v/>
      </c>
      <c r="AE12477" s="27"/>
      <c r="AG12477" s="27"/>
      <c r="AX12477" s="27"/>
      <c r="AY12477" s="27"/>
    </row>
    <row r="12478" spans="1:51" x14ac:dyDescent="0.25">
      <c r="A12478" t="s">
        <v>391</v>
      </c>
      <c r="B12478" t="s">
        <v>218</v>
      </c>
      <c r="C12478">
        <v>150115053</v>
      </c>
      <c r="D12478">
        <v>264</v>
      </c>
      <c r="E12478" t="s">
        <v>91</v>
      </c>
      <c r="G12478">
        <v>20.385999999999999</v>
      </c>
      <c r="H12478">
        <v>2015</v>
      </c>
      <c r="I12478">
        <v>1</v>
      </c>
      <c r="J12478">
        <v>11</v>
      </c>
      <c r="K12478">
        <v>9</v>
      </c>
      <c r="L12478">
        <v>54</v>
      </c>
      <c r="M12478" t="s">
        <v>899</v>
      </c>
      <c r="N12478" t="s">
        <v>171</v>
      </c>
      <c r="O12478" t="s">
        <v>799</v>
      </c>
      <c r="Q12478" t="s">
        <v>686</v>
      </c>
      <c r="R12478" t="str">
        <f t="shared" si="698"/>
        <v>Weekend</v>
      </c>
      <c r="S12478" s="27">
        <f t="shared" si="699"/>
        <v>42015</v>
      </c>
      <c r="V12478" t="str">
        <f t="shared" si="697"/>
        <v/>
      </c>
    </row>
    <row r="12479" spans="1:51" x14ac:dyDescent="0.25">
      <c r="A12479" t="s">
        <v>391</v>
      </c>
      <c r="B12479" t="s">
        <v>218</v>
      </c>
      <c r="C12479">
        <v>152085247</v>
      </c>
      <c r="D12479">
        <v>264</v>
      </c>
      <c r="E12479" t="s">
        <v>91</v>
      </c>
      <c r="G12479">
        <v>19.786999999999999</v>
      </c>
      <c r="H12479">
        <v>2015</v>
      </c>
      <c r="I12479">
        <v>7</v>
      </c>
      <c r="J12479">
        <v>22</v>
      </c>
      <c r="K12479">
        <v>22</v>
      </c>
      <c r="L12479">
        <v>30</v>
      </c>
      <c r="M12479" t="s">
        <v>900</v>
      </c>
      <c r="N12479" t="s">
        <v>860</v>
      </c>
      <c r="O12479" t="s">
        <v>1933</v>
      </c>
      <c r="Q12479" t="s">
        <v>688</v>
      </c>
      <c r="R12479" t="str">
        <f t="shared" si="698"/>
        <v>Weekday</v>
      </c>
      <c r="S12479" s="27">
        <f t="shared" si="699"/>
        <v>42207</v>
      </c>
      <c r="V12479" t="str">
        <f t="shared" si="697"/>
        <v/>
      </c>
      <c r="AE12479" s="27"/>
      <c r="AG12479" s="27"/>
      <c r="AX12479" s="27"/>
      <c r="AY12479" s="27"/>
    </row>
    <row r="12480" spans="1:51" x14ac:dyDescent="0.25">
      <c r="A12480" t="s">
        <v>391</v>
      </c>
      <c r="B12480" t="s">
        <v>218</v>
      </c>
      <c r="C12480">
        <v>131665158</v>
      </c>
      <c r="D12480">
        <v>264</v>
      </c>
      <c r="E12480" t="s">
        <v>91</v>
      </c>
      <c r="G12480">
        <v>20.506</v>
      </c>
      <c r="H12480">
        <v>2013</v>
      </c>
      <c r="I12480">
        <v>6</v>
      </c>
      <c r="J12480">
        <v>11</v>
      </c>
      <c r="K12480">
        <v>17</v>
      </c>
      <c r="L12480">
        <v>25</v>
      </c>
      <c r="M12480" t="s">
        <v>900</v>
      </c>
      <c r="N12480" t="s">
        <v>860</v>
      </c>
      <c r="O12480" t="s">
        <v>799</v>
      </c>
      <c r="Q12480" t="s">
        <v>684</v>
      </c>
      <c r="R12480" t="str">
        <f t="shared" si="698"/>
        <v>Weekday</v>
      </c>
      <c r="S12480" s="27">
        <f t="shared" si="699"/>
        <v>41436</v>
      </c>
      <c r="V12480" t="str">
        <f t="shared" si="697"/>
        <v/>
      </c>
      <c r="AE12480" s="27"/>
      <c r="AG12480" s="27"/>
      <c r="AX12480" s="27"/>
      <c r="AY12480" s="27"/>
    </row>
    <row r="12481" spans="1:51" x14ac:dyDescent="0.25">
      <c r="A12481" t="s">
        <v>391</v>
      </c>
      <c r="B12481" t="s">
        <v>218</v>
      </c>
      <c r="C12481">
        <v>151885248</v>
      </c>
      <c r="D12481">
        <v>264</v>
      </c>
      <c r="E12481" t="s">
        <v>91</v>
      </c>
      <c r="G12481">
        <v>20.446000000000002</v>
      </c>
      <c r="H12481">
        <v>2015</v>
      </c>
      <c r="I12481">
        <v>7</v>
      </c>
      <c r="J12481">
        <v>4</v>
      </c>
      <c r="K12481">
        <v>18</v>
      </c>
      <c r="L12481">
        <v>30</v>
      </c>
      <c r="M12481" t="s">
        <v>900</v>
      </c>
      <c r="N12481" t="s">
        <v>860</v>
      </c>
      <c r="O12481" t="s">
        <v>799</v>
      </c>
      <c r="Q12481" t="s">
        <v>686</v>
      </c>
      <c r="R12481" t="str">
        <f t="shared" si="698"/>
        <v>Weekend</v>
      </c>
      <c r="S12481" s="27">
        <f t="shared" si="699"/>
        <v>42189</v>
      </c>
      <c r="V12481" t="str">
        <f t="shared" si="697"/>
        <v/>
      </c>
      <c r="AE12481" s="27"/>
      <c r="AG12481" s="27"/>
      <c r="AX12481" s="27"/>
      <c r="AY12481" s="27"/>
    </row>
    <row r="12482" spans="1:51" x14ac:dyDescent="0.25">
      <c r="A12482" t="s">
        <v>391</v>
      </c>
      <c r="B12482" t="s">
        <v>218</v>
      </c>
      <c r="C12482">
        <v>152655382</v>
      </c>
      <c r="D12482">
        <v>264</v>
      </c>
      <c r="E12482" t="s">
        <v>91</v>
      </c>
      <c r="G12482">
        <v>20.225999999999999</v>
      </c>
      <c r="H12482">
        <v>2015</v>
      </c>
      <c r="I12482">
        <v>9</v>
      </c>
      <c r="J12482">
        <v>16</v>
      </c>
      <c r="K12482">
        <v>9</v>
      </c>
      <c r="L12482">
        <v>0</v>
      </c>
      <c r="M12482" t="s">
        <v>900</v>
      </c>
      <c r="N12482" t="s">
        <v>860</v>
      </c>
      <c r="O12482" t="s">
        <v>799</v>
      </c>
      <c r="Q12482" t="s">
        <v>686</v>
      </c>
      <c r="R12482" t="str">
        <f t="shared" si="698"/>
        <v>Weekday</v>
      </c>
      <c r="S12482" s="27">
        <f t="shared" si="699"/>
        <v>42263</v>
      </c>
      <c r="V12482" t="str">
        <f t="shared" si="697"/>
        <v/>
      </c>
      <c r="AO12482" s="27"/>
      <c r="AX12482" s="27"/>
      <c r="AY12482" s="27"/>
    </row>
    <row r="12483" spans="1:51" x14ac:dyDescent="0.25">
      <c r="A12483" t="s">
        <v>391</v>
      </c>
      <c r="B12483" t="s">
        <v>218</v>
      </c>
      <c r="C12483">
        <v>151855183</v>
      </c>
      <c r="D12483">
        <v>264</v>
      </c>
      <c r="E12483" t="s">
        <v>91</v>
      </c>
      <c r="G12483">
        <v>19.792999999999999</v>
      </c>
      <c r="H12483">
        <v>2015</v>
      </c>
      <c r="I12483">
        <v>7</v>
      </c>
      <c r="J12483">
        <v>4</v>
      </c>
      <c r="K12483">
        <v>17</v>
      </c>
      <c r="L12483">
        <v>50</v>
      </c>
      <c r="M12483" t="s">
        <v>900</v>
      </c>
      <c r="N12483" t="s">
        <v>860</v>
      </c>
      <c r="O12483" t="s">
        <v>799</v>
      </c>
      <c r="Q12483" t="s">
        <v>688</v>
      </c>
      <c r="R12483" t="str">
        <f t="shared" si="698"/>
        <v>Weekend</v>
      </c>
      <c r="S12483" s="27">
        <f t="shared" si="699"/>
        <v>42189</v>
      </c>
      <c r="V12483" t="str">
        <f t="shared" ref="V12483:V12546" si="700">T12483&amp;U12483</f>
        <v/>
      </c>
      <c r="AE12483" s="27"/>
      <c r="AG12483" s="27"/>
      <c r="AX12483" s="27"/>
      <c r="AY12483" s="27"/>
    </row>
    <row r="12484" spans="1:51" x14ac:dyDescent="0.25">
      <c r="A12484" t="s">
        <v>391</v>
      </c>
      <c r="B12484" t="s">
        <v>218</v>
      </c>
      <c r="C12484">
        <v>151135249</v>
      </c>
      <c r="D12484">
        <v>264</v>
      </c>
      <c r="E12484" t="s">
        <v>91</v>
      </c>
      <c r="G12484">
        <v>20.382999999999999</v>
      </c>
      <c r="H12484">
        <v>2015</v>
      </c>
      <c r="I12484">
        <v>4</v>
      </c>
      <c r="J12484">
        <v>21</v>
      </c>
      <c r="K12484">
        <v>8</v>
      </c>
      <c r="L12484">
        <v>20</v>
      </c>
      <c r="M12484" t="s">
        <v>900</v>
      </c>
      <c r="N12484" t="s">
        <v>860</v>
      </c>
      <c r="O12484" t="s">
        <v>799</v>
      </c>
      <c r="Q12484" t="s">
        <v>686</v>
      </c>
      <c r="R12484" t="str">
        <f t="shared" si="698"/>
        <v>Weekday</v>
      </c>
      <c r="S12484" s="27">
        <f t="shared" si="699"/>
        <v>42115</v>
      </c>
      <c r="V12484" t="str">
        <f t="shared" si="700"/>
        <v/>
      </c>
      <c r="AE12484" s="27"/>
      <c r="AG12484" s="27"/>
      <c r="AX12484" s="27"/>
      <c r="AY12484" s="27"/>
    </row>
    <row r="12485" spans="1:51" x14ac:dyDescent="0.25">
      <c r="A12485" t="s">
        <v>391</v>
      </c>
      <c r="B12485" t="s">
        <v>218</v>
      </c>
      <c r="C12485">
        <v>142245303</v>
      </c>
      <c r="D12485">
        <v>264</v>
      </c>
      <c r="E12485" t="s">
        <v>91</v>
      </c>
      <c r="G12485">
        <v>20.49</v>
      </c>
      <c r="H12485">
        <v>2014</v>
      </c>
      <c r="I12485">
        <v>7</v>
      </c>
      <c r="J12485">
        <v>25</v>
      </c>
      <c r="K12485">
        <v>17</v>
      </c>
      <c r="L12485">
        <v>30</v>
      </c>
      <c r="M12485" t="s">
        <v>900</v>
      </c>
      <c r="N12485" t="s">
        <v>860</v>
      </c>
      <c r="O12485" t="s">
        <v>799</v>
      </c>
      <c r="Q12485" t="s">
        <v>684</v>
      </c>
      <c r="R12485" t="str">
        <f t="shared" si="698"/>
        <v>Weekday</v>
      </c>
      <c r="S12485" s="27">
        <f t="shared" si="699"/>
        <v>41845</v>
      </c>
      <c r="V12485" t="str">
        <f t="shared" si="700"/>
        <v/>
      </c>
      <c r="AE12485" s="27"/>
      <c r="AG12485" s="27"/>
      <c r="AX12485" s="27"/>
      <c r="AY12485" s="27"/>
    </row>
    <row r="12486" spans="1:51" x14ac:dyDescent="0.25">
      <c r="A12486" t="s">
        <v>391</v>
      </c>
      <c r="B12486" t="s">
        <v>218</v>
      </c>
      <c r="C12486">
        <v>152595209</v>
      </c>
      <c r="D12486">
        <v>264</v>
      </c>
      <c r="E12486" t="s">
        <v>91</v>
      </c>
      <c r="G12486">
        <v>20.238</v>
      </c>
      <c r="H12486">
        <v>2015</v>
      </c>
      <c r="I12486">
        <v>9</v>
      </c>
      <c r="J12486">
        <v>16</v>
      </c>
      <c r="K12486">
        <v>9</v>
      </c>
      <c r="L12486">
        <v>3</v>
      </c>
      <c r="M12486" t="s">
        <v>900</v>
      </c>
      <c r="N12486" t="s">
        <v>860</v>
      </c>
      <c r="O12486" t="s">
        <v>799</v>
      </c>
      <c r="Q12486" t="s">
        <v>686</v>
      </c>
      <c r="R12486" t="str">
        <f t="shared" si="698"/>
        <v>Weekday</v>
      </c>
      <c r="S12486" s="27">
        <f t="shared" si="699"/>
        <v>42263</v>
      </c>
      <c r="V12486" t="str">
        <f t="shared" si="700"/>
        <v/>
      </c>
      <c r="AX12486" s="27"/>
      <c r="AY12486" s="27"/>
    </row>
    <row r="12487" spans="1:51" x14ac:dyDescent="0.25">
      <c r="A12487" t="s">
        <v>391</v>
      </c>
      <c r="B12487" t="s">
        <v>218</v>
      </c>
      <c r="C12487">
        <v>141135203</v>
      </c>
      <c r="D12487">
        <v>264</v>
      </c>
      <c r="E12487" t="s">
        <v>91</v>
      </c>
      <c r="G12487">
        <v>20.448</v>
      </c>
      <c r="H12487">
        <v>2014</v>
      </c>
      <c r="I12487">
        <v>4</v>
      </c>
      <c r="J12487">
        <v>22</v>
      </c>
      <c r="K12487">
        <v>15</v>
      </c>
      <c r="L12487">
        <v>55</v>
      </c>
      <c r="M12487" t="s">
        <v>900</v>
      </c>
      <c r="N12487" t="s">
        <v>860</v>
      </c>
      <c r="O12487" t="s">
        <v>799</v>
      </c>
      <c r="Q12487" t="s">
        <v>686</v>
      </c>
      <c r="R12487" t="str">
        <f t="shared" si="698"/>
        <v>Weekday</v>
      </c>
      <c r="S12487" s="27">
        <f t="shared" si="699"/>
        <v>41751</v>
      </c>
      <c r="V12487" t="str">
        <f t="shared" si="700"/>
        <v/>
      </c>
      <c r="AE12487" s="27"/>
      <c r="AO12487" s="27"/>
      <c r="AX12487" s="27"/>
      <c r="AY12487" s="27"/>
    </row>
    <row r="12488" spans="1:51" x14ac:dyDescent="0.25">
      <c r="A12488" t="s">
        <v>391</v>
      </c>
      <c r="B12488" t="s">
        <v>218</v>
      </c>
      <c r="C12488">
        <v>140625017</v>
      </c>
      <c r="D12488">
        <v>264</v>
      </c>
      <c r="E12488" t="s">
        <v>91</v>
      </c>
      <c r="G12488">
        <v>20.51</v>
      </c>
      <c r="H12488">
        <v>2014</v>
      </c>
      <c r="I12488">
        <v>2</v>
      </c>
      <c r="J12488">
        <v>28</v>
      </c>
      <c r="K12488">
        <v>0</v>
      </c>
      <c r="L12488">
        <v>5</v>
      </c>
      <c r="M12488" t="s">
        <v>900</v>
      </c>
      <c r="N12488" t="s">
        <v>860</v>
      </c>
      <c r="O12488" t="s">
        <v>799</v>
      </c>
      <c r="Q12488" t="s">
        <v>684</v>
      </c>
      <c r="R12488" t="str">
        <f t="shared" si="698"/>
        <v>Weekday</v>
      </c>
      <c r="S12488" s="27">
        <f t="shared" si="699"/>
        <v>41698</v>
      </c>
      <c r="V12488" t="str">
        <f t="shared" si="700"/>
        <v/>
      </c>
      <c r="AE12488" s="27"/>
      <c r="AO12488" s="27"/>
      <c r="AX12488" s="27"/>
      <c r="AY12488" s="27"/>
    </row>
    <row r="12489" spans="1:51" x14ac:dyDescent="0.25">
      <c r="A12489" t="s">
        <v>391</v>
      </c>
      <c r="B12489" t="s">
        <v>218</v>
      </c>
      <c r="C12489">
        <v>142635114</v>
      </c>
      <c r="D12489">
        <v>264</v>
      </c>
      <c r="E12489" t="s">
        <v>91</v>
      </c>
      <c r="G12489">
        <v>20.024000000000001</v>
      </c>
      <c r="H12489">
        <v>2014</v>
      </c>
      <c r="I12489">
        <v>9</v>
      </c>
      <c r="J12489">
        <v>18</v>
      </c>
      <c r="K12489">
        <v>10</v>
      </c>
      <c r="L12489">
        <v>25</v>
      </c>
      <c r="M12489" t="s">
        <v>900</v>
      </c>
      <c r="N12489" t="s">
        <v>171</v>
      </c>
      <c r="O12489" t="s">
        <v>799</v>
      </c>
      <c r="Q12489" t="s">
        <v>688</v>
      </c>
      <c r="R12489" t="str">
        <f t="shared" si="698"/>
        <v>Weekday</v>
      </c>
      <c r="S12489" s="27">
        <f t="shared" si="699"/>
        <v>41900</v>
      </c>
      <c r="V12489" t="str">
        <f t="shared" si="700"/>
        <v/>
      </c>
      <c r="AX12489" s="27"/>
      <c r="AY12489" s="27"/>
    </row>
    <row r="12490" spans="1:51" x14ac:dyDescent="0.25">
      <c r="A12490" t="s">
        <v>391</v>
      </c>
      <c r="B12490" t="s">
        <v>218</v>
      </c>
      <c r="C12490">
        <v>130925230</v>
      </c>
      <c r="D12490">
        <v>264</v>
      </c>
      <c r="E12490" t="s">
        <v>91</v>
      </c>
      <c r="G12490">
        <v>20.164000000000001</v>
      </c>
      <c r="H12490">
        <v>2013</v>
      </c>
      <c r="I12490">
        <v>3</v>
      </c>
      <c r="J12490">
        <v>26</v>
      </c>
      <c r="K12490">
        <v>7</v>
      </c>
      <c r="L12490">
        <v>57</v>
      </c>
      <c r="M12490" t="s">
        <v>900</v>
      </c>
      <c r="N12490" t="s">
        <v>860</v>
      </c>
      <c r="O12490" t="s">
        <v>799</v>
      </c>
      <c r="Q12490" t="s">
        <v>688</v>
      </c>
      <c r="R12490" t="str">
        <f t="shared" si="698"/>
        <v>Weekday</v>
      </c>
      <c r="S12490" s="27">
        <f t="shared" si="699"/>
        <v>41359</v>
      </c>
      <c r="V12490" t="str">
        <f t="shared" si="700"/>
        <v/>
      </c>
      <c r="AE12490" s="27"/>
      <c r="AO12490" s="27"/>
      <c r="AX12490" s="27"/>
      <c r="AY12490" s="27"/>
    </row>
    <row r="12491" spans="1:51" x14ac:dyDescent="0.25">
      <c r="A12491" t="s">
        <v>391</v>
      </c>
      <c r="B12491" t="s">
        <v>218</v>
      </c>
      <c r="C12491">
        <v>151755268</v>
      </c>
      <c r="D12491">
        <v>264</v>
      </c>
      <c r="E12491" t="s">
        <v>91</v>
      </c>
      <c r="G12491">
        <v>20.344999999999999</v>
      </c>
      <c r="H12491">
        <v>2015</v>
      </c>
      <c r="I12491">
        <v>6</v>
      </c>
      <c r="J12491">
        <v>21</v>
      </c>
      <c r="K12491">
        <v>2</v>
      </c>
      <c r="L12491">
        <v>20</v>
      </c>
      <c r="M12491" t="s">
        <v>899</v>
      </c>
      <c r="N12491" t="s">
        <v>860</v>
      </c>
      <c r="O12491" t="s">
        <v>1933</v>
      </c>
      <c r="Q12491" t="s">
        <v>686</v>
      </c>
      <c r="R12491" t="str">
        <f t="shared" si="698"/>
        <v>Weekend</v>
      </c>
      <c r="S12491" s="27">
        <f t="shared" si="699"/>
        <v>42176</v>
      </c>
      <c r="V12491" t="str">
        <f t="shared" si="700"/>
        <v/>
      </c>
      <c r="AE12491" s="27"/>
      <c r="AO12491" s="27"/>
      <c r="AX12491" s="27"/>
      <c r="AY12491" s="27"/>
    </row>
    <row r="12492" spans="1:51" x14ac:dyDescent="0.25">
      <c r="A12492" t="s">
        <v>391</v>
      </c>
      <c r="B12492" t="s">
        <v>218</v>
      </c>
      <c r="C12492">
        <v>150925309</v>
      </c>
      <c r="D12492">
        <v>264</v>
      </c>
      <c r="E12492" t="s">
        <v>91</v>
      </c>
      <c r="G12492">
        <v>20.475000000000001</v>
      </c>
      <c r="H12492">
        <v>2015</v>
      </c>
      <c r="I12492">
        <v>3</v>
      </c>
      <c r="J12492">
        <v>29</v>
      </c>
      <c r="K12492">
        <v>2</v>
      </c>
      <c r="L12492">
        <v>30</v>
      </c>
      <c r="M12492" t="s">
        <v>900</v>
      </c>
      <c r="N12492" t="s">
        <v>171</v>
      </c>
      <c r="O12492" t="s">
        <v>799</v>
      </c>
      <c r="Q12492" t="s">
        <v>684</v>
      </c>
      <c r="R12492" t="str">
        <f t="shared" si="698"/>
        <v>Weekend</v>
      </c>
      <c r="S12492" s="27">
        <f t="shared" si="699"/>
        <v>42092</v>
      </c>
      <c r="V12492" t="str">
        <f t="shared" si="700"/>
        <v/>
      </c>
      <c r="AE12492" s="27"/>
      <c r="AO12492" s="27"/>
      <c r="AX12492" s="27"/>
      <c r="AY12492" s="27"/>
    </row>
    <row r="12493" spans="1:51" x14ac:dyDescent="0.25">
      <c r="A12493" t="s">
        <v>391</v>
      </c>
      <c r="B12493" t="s">
        <v>218</v>
      </c>
      <c r="C12493">
        <v>142675020</v>
      </c>
      <c r="D12493">
        <v>264</v>
      </c>
      <c r="E12493" t="s">
        <v>91</v>
      </c>
      <c r="G12493">
        <v>20.073</v>
      </c>
      <c r="H12493">
        <v>2014</v>
      </c>
      <c r="I12493">
        <v>9</v>
      </c>
      <c r="J12493">
        <v>22</v>
      </c>
      <c r="K12493">
        <v>20</v>
      </c>
      <c r="L12493">
        <v>41</v>
      </c>
      <c r="M12493" t="s">
        <v>900</v>
      </c>
      <c r="N12493" t="s">
        <v>170</v>
      </c>
      <c r="O12493" t="s">
        <v>1933</v>
      </c>
      <c r="Q12493" t="s">
        <v>688</v>
      </c>
      <c r="R12493" t="str">
        <f t="shared" si="698"/>
        <v>Weekday</v>
      </c>
      <c r="S12493" s="27">
        <f t="shared" si="699"/>
        <v>41904</v>
      </c>
      <c r="V12493" t="str">
        <f t="shared" si="700"/>
        <v/>
      </c>
      <c r="AE12493" s="27"/>
      <c r="AO12493" s="27"/>
      <c r="AX12493" s="27"/>
      <c r="AY12493" s="27"/>
    </row>
    <row r="12494" spans="1:51" x14ac:dyDescent="0.25">
      <c r="A12494" t="s">
        <v>391</v>
      </c>
      <c r="B12494" t="s">
        <v>218</v>
      </c>
      <c r="C12494">
        <v>161255030</v>
      </c>
      <c r="D12494">
        <v>264</v>
      </c>
      <c r="E12494" t="s">
        <v>91</v>
      </c>
      <c r="G12494">
        <v>19.826000000000001</v>
      </c>
      <c r="H12494">
        <v>2016</v>
      </c>
      <c r="I12494">
        <v>5</v>
      </c>
      <c r="J12494">
        <v>1</v>
      </c>
      <c r="K12494">
        <v>23</v>
      </c>
      <c r="L12494">
        <v>40</v>
      </c>
      <c r="M12494" t="s">
        <v>899</v>
      </c>
      <c r="N12494" t="s">
        <v>170</v>
      </c>
      <c r="O12494" t="s">
        <v>799</v>
      </c>
      <c r="Q12494" t="s">
        <v>688</v>
      </c>
      <c r="R12494" t="str">
        <f t="shared" si="698"/>
        <v>Weekend</v>
      </c>
      <c r="S12494" s="27">
        <f t="shared" si="699"/>
        <v>42491</v>
      </c>
      <c r="V12494" t="str">
        <f t="shared" si="700"/>
        <v/>
      </c>
      <c r="AE12494" s="27"/>
      <c r="AO12494" s="27"/>
      <c r="AX12494" s="27"/>
      <c r="AY12494" s="27"/>
    </row>
    <row r="12495" spans="1:51" x14ac:dyDescent="0.25">
      <c r="A12495" t="s">
        <v>391</v>
      </c>
      <c r="B12495" t="s">
        <v>218</v>
      </c>
      <c r="C12495">
        <v>162725404</v>
      </c>
      <c r="D12495">
        <v>264</v>
      </c>
      <c r="E12495" t="s">
        <v>91</v>
      </c>
      <c r="G12495">
        <v>20.396000000000001</v>
      </c>
      <c r="H12495">
        <v>2016</v>
      </c>
      <c r="I12495">
        <v>9</v>
      </c>
      <c r="J12495">
        <v>27</v>
      </c>
      <c r="K12495">
        <v>21</v>
      </c>
      <c r="L12495">
        <v>20</v>
      </c>
      <c r="M12495" t="s">
        <v>900</v>
      </c>
      <c r="N12495" t="s">
        <v>171</v>
      </c>
      <c r="O12495" t="s">
        <v>799</v>
      </c>
      <c r="Q12495" t="s">
        <v>686</v>
      </c>
      <c r="R12495" t="str">
        <f t="shared" si="698"/>
        <v>Weekday</v>
      </c>
      <c r="S12495" s="27">
        <f t="shared" si="699"/>
        <v>42640</v>
      </c>
      <c r="V12495" t="str">
        <f t="shared" si="700"/>
        <v/>
      </c>
    </row>
    <row r="12496" spans="1:51" x14ac:dyDescent="0.25">
      <c r="A12496" t="s">
        <v>391</v>
      </c>
      <c r="B12496" t="s">
        <v>218</v>
      </c>
      <c r="C12496">
        <v>161935209</v>
      </c>
      <c r="D12496">
        <v>264</v>
      </c>
      <c r="E12496" t="s">
        <v>91</v>
      </c>
      <c r="G12496">
        <v>19.995000000000001</v>
      </c>
      <c r="H12496">
        <v>2016</v>
      </c>
      <c r="I12496">
        <v>7</v>
      </c>
      <c r="J12496">
        <v>6</v>
      </c>
      <c r="K12496">
        <v>19</v>
      </c>
      <c r="L12496">
        <v>15</v>
      </c>
      <c r="M12496" t="s">
        <v>900</v>
      </c>
      <c r="N12496" t="s">
        <v>171</v>
      </c>
      <c r="O12496" t="s">
        <v>799</v>
      </c>
      <c r="Q12496" t="s">
        <v>688</v>
      </c>
      <c r="R12496" t="str">
        <f t="shared" si="698"/>
        <v>Weekday</v>
      </c>
      <c r="S12496" s="27">
        <f t="shared" si="699"/>
        <v>42557</v>
      </c>
      <c r="V12496" t="str">
        <f t="shared" si="700"/>
        <v/>
      </c>
    </row>
    <row r="12497" spans="1:51" x14ac:dyDescent="0.25">
      <c r="A12497" t="s">
        <v>391</v>
      </c>
      <c r="B12497" t="s">
        <v>218</v>
      </c>
      <c r="C12497">
        <v>152855370</v>
      </c>
      <c r="D12497">
        <v>264</v>
      </c>
      <c r="E12497" t="s">
        <v>91</v>
      </c>
      <c r="G12497">
        <v>20.521999999999998</v>
      </c>
      <c r="H12497">
        <v>2015</v>
      </c>
      <c r="I12497">
        <v>10</v>
      </c>
      <c r="J12497">
        <v>11</v>
      </c>
      <c r="K12497">
        <v>17</v>
      </c>
      <c r="L12497">
        <v>33</v>
      </c>
      <c r="M12497" t="s">
        <v>900</v>
      </c>
      <c r="N12497" t="s">
        <v>171</v>
      </c>
      <c r="O12497" t="s">
        <v>799</v>
      </c>
      <c r="Q12497" t="s">
        <v>684</v>
      </c>
      <c r="R12497" t="str">
        <f t="shared" si="698"/>
        <v>Weekend</v>
      </c>
      <c r="S12497" s="27">
        <f t="shared" si="699"/>
        <v>42288</v>
      </c>
      <c r="V12497" t="str">
        <f t="shared" si="700"/>
        <v/>
      </c>
      <c r="AE12497" s="27"/>
      <c r="AG12497" s="27"/>
      <c r="AX12497" s="27"/>
      <c r="AY12497" s="27"/>
    </row>
    <row r="12498" spans="1:51" x14ac:dyDescent="0.25">
      <c r="A12498" t="s">
        <v>391</v>
      </c>
      <c r="B12498" t="s">
        <v>218</v>
      </c>
      <c r="C12498">
        <v>130645086</v>
      </c>
      <c r="D12498">
        <v>264</v>
      </c>
      <c r="E12498" t="s">
        <v>91</v>
      </c>
      <c r="G12498">
        <v>20.526</v>
      </c>
      <c r="H12498">
        <v>2013</v>
      </c>
      <c r="I12498">
        <v>3</v>
      </c>
      <c r="J12498">
        <v>2</v>
      </c>
      <c r="K12498">
        <v>10</v>
      </c>
      <c r="L12498">
        <v>49</v>
      </c>
      <c r="M12498" t="s">
        <v>900</v>
      </c>
      <c r="N12498" t="s">
        <v>171</v>
      </c>
      <c r="O12498" t="s">
        <v>799</v>
      </c>
      <c r="Q12498" t="s">
        <v>684</v>
      </c>
      <c r="R12498" t="str">
        <f t="shared" si="698"/>
        <v>Weekend</v>
      </c>
      <c r="S12498" s="27">
        <f t="shared" si="699"/>
        <v>41335</v>
      </c>
      <c r="V12498" t="str">
        <f t="shared" si="700"/>
        <v/>
      </c>
      <c r="AE12498" s="27"/>
      <c r="AG12498" s="27"/>
      <c r="AX12498" s="27"/>
      <c r="AY12498" s="27"/>
    </row>
    <row r="12499" spans="1:51" x14ac:dyDescent="0.25">
      <c r="A12499" t="s">
        <v>391</v>
      </c>
      <c r="B12499" t="s">
        <v>218</v>
      </c>
      <c r="C12499">
        <v>172165258</v>
      </c>
      <c r="D12499">
        <v>264</v>
      </c>
      <c r="E12499" t="s">
        <v>91</v>
      </c>
      <c r="G12499">
        <v>20.492999999999999</v>
      </c>
      <c r="H12499">
        <v>2017</v>
      </c>
      <c r="I12499">
        <v>7</v>
      </c>
      <c r="J12499">
        <v>29</v>
      </c>
      <c r="K12499">
        <v>16</v>
      </c>
      <c r="L12499">
        <v>40</v>
      </c>
      <c r="M12499" t="s">
        <v>900</v>
      </c>
      <c r="N12499" t="s">
        <v>171</v>
      </c>
      <c r="O12499" t="s">
        <v>799</v>
      </c>
      <c r="Q12499" t="s">
        <v>684</v>
      </c>
      <c r="R12499" t="str">
        <f t="shared" si="698"/>
        <v>Weekend</v>
      </c>
      <c r="S12499" s="27">
        <f t="shared" si="699"/>
        <v>42945</v>
      </c>
      <c r="V12499" t="str">
        <f t="shared" si="700"/>
        <v/>
      </c>
      <c r="AE12499" s="27"/>
      <c r="AO12499" s="27"/>
      <c r="AX12499" s="27"/>
      <c r="AY12499" s="27"/>
    </row>
    <row r="12500" spans="1:51" x14ac:dyDescent="0.25">
      <c r="A12500" t="s">
        <v>391</v>
      </c>
      <c r="B12500" t="s">
        <v>218</v>
      </c>
      <c r="C12500">
        <v>161235362</v>
      </c>
      <c r="D12500">
        <v>264</v>
      </c>
      <c r="E12500" t="s">
        <v>91</v>
      </c>
      <c r="G12500">
        <v>20.527000000000001</v>
      </c>
      <c r="H12500">
        <v>2016</v>
      </c>
      <c r="I12500">
        <v>5</v>
      </c>
      <c r="J12500">
        <v>2</v>
      </c>
      <c r="K12500">
        <v>15</v>
      </c>
      <c r="L12500">
        <v>38</v>
      </c>
      <c r="M12500" t="s">
        <v>900</v>
      </c>
      <c r="N12500" t="s">
        <v>860</v>
      </c>
      <c r="O12500" t="s">
        <v>799</v>
      </c>
      <c r="Q12500" t="s">
        <v>684</v>
      </c>
      <c r="R12500" t="str">
        <f t="shared" si="698"/>
        <v>Weekday</v>
      </c>
      <c r="S12500" s="27">
        <f t="shared" si="699"/>
        <v>42492</v>
      </c>
      <c r="V12500" t="str">
        <f t="shared" si="700"/>
        <v/>
      </c>
      <c r="AE12500" s="27"/>
      <c r="AG12500" s="27"/>
      <c r="AX12500" s="27"/>
      <c r="AY12500" s="27"/>
    </row>
    <row r="12501" spans="1:51" x14ac:dyDescent="0.25">
      <c r="A12501" t="s">
        <v>391</v>
      </c>
      <c r="S12501" s="27"/>
      <c r="V12501" t="str">
        <f t="shared" si="700"/>
        <v/>
      </c>
      <c r="AE12501" s="27"/>
      <c r="AG12501" s="27"/>
      <c r="AX12501" s="27"/>
      <c r="AY12501" s="27"/>
    </row>
    <row r="12502" spans="1:51" x14ac:dyDescent="0.25">
      <c r="A12502" t="s">
        <v>391</v>
      </c>
      <c r="B12502" t="s">
        <v>218</v>
      </c>
      <c r="C12502">
        <v>173545259</v>
      </c>
      <c r="D12502">
        <v>264</v>
      </c>
      <c r="E12502" t="s">
        <v>91</v>
      </c>
      <c r="G12502">
        <v>20.526</v>
      </c>
      <c r="H12502">
        <v>2017</v>
      </c>
      <c r="I12502">
        <v>12</v>
      </c>
      <c r="J12502">
        <v>8</v>
      </c>
      <c r="K12502">
        <v>14</v>
      </c>
      <c r="L12502">
        <v>50</v>
      </c>
      <c r="M12502" t="s">
        <v>900</v>
      </c>
      <c r="N12502" t="s">
        <v>860</v>
      </c>
      <c r="O12502" t="s">
        <v>799</v>
      </c>
      <c r="Q12502" t="s">
        <v>684</v>
      </c>
      <c r="R12502" t="str">
        <f t="shared" si="698"/>
        <v>Weekday</v>
      </c>
      <c r="S12502" s="27">
        <f t="shared" si="699"/>
        <v>43077</v>
      </c>
      <c r="V12502" t="str">
        <f t="shared" si="700"/>
        <v/>
      </c>
      <c r="AE12502" s="27"/>
      <c r="AO12502" s="27"/>
      <c r="AX12502" s="27"/>
      <c r="AY12502" s="27"/>
    </row>
    <row r="12503" spans="1:51" x14ac:dyDescent="0.25">
      <c r="A12503" t="s">
        <v>391</v>
      </c>
      <c r="B12503" t="s">
        <v>218</v>
      </c>
      <c r="C12503">
        <v>172275131</v>
      </c>
      <c r="D12503">
        <v>264</v>
      </c>
      <c r="E12503" t="s">
        <v>91</v>
      </c>
      <c r="G12503">
        <v>20.524000000000001</v>
      </c>
      <c r="H12503">
        <v>2017</v>
      </c>
      <c r="I12503">
        <v>8</v>
      </c>
      <c r="J12503">
        <v>12</v>
      </c>
      <c r="K12503">
        <v>15</v>
      </c>
      <c r="L12503">
        <v>40</v>
      </c>
      <c r="M12503" t="s">
        <v>899</v>
      </c>
      <c r="N12503" t="s">
        <v>860</v>
      </c>
      <c r="O12503" t="s">
        <v>799</v>
      </c>
      <c r="Q12503" t="s">
        <v>684</v>
      </c>
      <c r="R12503" t="str">
        <f t="shared" si="698"/>
        <v>Weekend</v>
      </c>
      <c r="S12503" s="27">
        <f t="shared" si="699"/>
        <v>42959</v>
      </c>
      <c r="V12503" t="str">
        <f t="shared" si="700"/>
        <v/>
      </c>
      <c r="AX12503" s="27"/>
      <c r="AY12503" s="27"/>
    </row>
    <row r="12504" spans="1:51" x14ac:dyDescent="0.25">
      <c r="A12504" t="s">
        <v>391</v>
      </c>
      <c r="B12504" t="s">
        <v>218</v>
      </c>
      <c r="C12504">
        <v>171995329</v>
      </c>
      <c r="D12504">
        <v>264</v>
      </c>
      <c r="E12504" t="s">
        <v>91</v>
      </c>
      <c r="G12504">
        <v>20.541</v>
      </c>
      <c r="H12504">
        <v>2017</v>
      </c>
      <c r="I12504">
        <v>7</v>
      </c>
      <c r="J12504">
        <v>9</v>
      </c>
      <c r="K12504">
        <v>18</v>
      </c>
      <c r="L12504">
        <v>38</v>
      </c>
      <c r="M12504" t="s">
        <v>900</v>
      </c>
      <c r="N12504" t="s">
        <v>860</v>
      </c>
      <c r="O12504" t="s">
        <v>799</v>
      </c>
      <c r="Q12504" t="s">
        <v>684</v>
      </c>
      <c r="R12504" t="str">
        <f t="shared" si="698"/>
        <v>Weekend</v>
      </c>
      <c r="S12504" s="27">
        <f t="shared" si="699"/>
        <v>42925</v>
      </c>
      <c r="V12504" t="str">
        <f t="shared" si="700"/>
        <v/>
      </c>
      <c r="AE12504" s="27"/>
      <c r="AO12504" s="27"/>
      <c r="AX12504" s="27"/>
      <c r="AY12504" s="27"/>
    </row>
    <row r="12505" spans="1:51" x14ac:dyDescent="0.25">
      <c r="A12505" t="s">
        <v>391</v>
      </c>
      <c r="S12505" s="27"/>
      <c r="V12505" t="str">
        <f t="shared" si="700"/>
        <v/>
      </c>
      <c r="AO12505" s="27"/>
      <c r="AX12505" s="27"/>
      <c r="AY12505" s="27"/>
    </row>
    <row r="12506" spans="1:51" x14ac:dyDescent="0.25">
      <c r="A12506" t="s">
        <v>391</v>
      </c>
      <c r="B12506" t="s">
        <v>218</v>
      </c>
      <c r="C12506">
        <v>172545006</v>
      </c>
      <c r="D12506">
        <v>264</v>
      </c>
      <c r="E12506" t="s">
        <v>91</v>
      </c>
      <c r="G12506">
        <v>20.564</v>
      </c>
      <c r="H12506">
        <v>2017</v>
      </c>
      <c r="I12506">
        <v>9</v>
      </c>
      <c r="J12506">
        <v>10</v>
      </c>
      <c r="K12506">
        <v>21</v>
      </c>
      <c r="L12506">
        <v>53</v>
      </c>
      <c r="M12506" t="s">
        <v>899</v>
      </c>
      <c r="N12506" t="s">
        <v>860</v>
      </c>
      <c r="O12506" t="s">
        <v>799</v>
      </c>
      <c r="Q12506" t="s">
        <v>683</v>
      </c>
      <c r="R12506" t="str">
        <f t="shared" si="698"/>
        <v>Weekend</v>
      </c>
      <c r="S12506" s="27">
        <f t="shared" si="699"/>
        <v>42988</v>
      </c>
      <c r="V12506" t="str">
        <f t="shared" si="700"/>
        <v/>
      </c>
      <c r="AE12506" s="27"/>
      <c r="AO12506" s="27"/>
      <c r="AX12506" s="27"/>
      <c r="AY12506" s="27"/>
    </row>
    <row r="12507" spans="1:51" x14ac:dyDescent="0.25">
      <c r="A12507" t="s">
        <v>391</v>
      </c>
      <c r="S12507" s="27"/>
      <c r="V12507" t="str">
        <f t="shared" si="700"/>
        <v/>
      </c>
      <c r="AE12507" s="27"/>
      <c r="AO12507" s="27"/>
      <c r="AX12507" s="27"/>
      <c r="AY12507" s="27"/>
    </row>
    <row r="12508" spans="1:51" x14ac:dyDescent="0.25">
      <c r="A12508" t="s">
        <v>391</v>
      </c>
      <c r="S12508" s="27"/>
      <c r="V12508" t="str">
        <f t="shared" si="700"/>
        <v/>
      </c>
      <c r="AE12508" s="27"/>
      <c r="AO12508" s="27"/>
      <c r="AX12508" s="27"/>
      <c r="AY12508" s="27"/>
    </row>
    <row r="12509" spans="1:51" x14ac:dyDescent="0.25">
      <c r="A12509" t="s">
        <v>391</v>
      </c>
      <c r="B12509" t="s">
        <v>218</v>
      </c>
      <c r="C12509">
        <v>133005181</v>
      </c>
      <c r="D12509">
        <v>264</v>
      </c>
      <c r="E12509" t="s">
        <v>91</v>
      </c>
      <c r="G12509">
        <v>20.61</v>
      </c>
      <c r="H12509">
        <v>2013</v>
      </c>
      <c r="I12509">
        <v>10</v>
      </c>
      <c r="J12509">
        <v>26</v>
      </c>
      <c r="K12509">
        <v>14</v>
      </c>
      <c r="L12509">
        <v>45</v>
      </c>
      <c r="M12509" t="s">
        <v>900</v>
      </c>
      <c r="N12509" t="s">
        <v>171</v>
      </c>
      <c r="O12509" t="s">
        <v>799</v>
      </c>
      <c r="Q12509" t="s">
        <v>681</v>
      </c>
      <c r="R12509" t="str">
        <f t="shared" si="698"/>
        <v>Weekend</v>
      </c>
      <c r="S12509" s="27">
        <f t="shared" si="699"/>
        <v>41573</v>
      </c>
      <c r="V12509" t="str">
        <f t="shared" si="700"/>
        <v/>
      </c>
    </row>
    <row r="12510" spans="1:51" x14ac:dyDescent="0.25">
      <c r="A12510" t="s">
        <v>391</v>
      </c>
      <c r="B12510" t="s">
        <v>218</v>
      </c>
      <c r="C12510">
        <v>152125239</v>
      </c>
      <c r="D12510">
        <v>264</v>
      </c>
      <c r="E12510" t="s">
        <v>91</v>
      </c>
      <c r="G12510">
        <v>20.623000000000001</v>
      </c>
      <c r="H12510">
        <v>2015</v>
      </c>
      <c r="I12510">
        <v>7</v>
      </c>
      <c r="J12510">
        <v>27</v>
      </c>
      <c r="K12510">
        <v>20</v>
      </c>
      <c r="L12510">
        <v>52</v>
      </c>
      <c r="M12510" t="s">
        <v>900</v>
      </c>
      <c r="N12510" t="s">
        <v>860</v>
      </c>
      <c r="O12510" t="s">
        <v>1933</v>
      </c>
      <c r="Q12510" t="s">
        <v>681</v>
      </c>
      <c r="R12510" t="str">
        <f t="shared" si="698"/>
        <v>Weekday</v>
      </c>
      <c r="S12510" s="27">
        <f t="shared" si="699"/>
        <v>42212</v>
      </c>
      <c r="V12510" t="str">
        <f t="shared" si="700"/>
        <v/>
      </c>
      <c r="AE12510" s="27"/>
      <c r="AO12510" s="27"/>
      <c r="AX12510" s="27"/>
      <c r="AY12510" s="27"/>
    </row>
    <row r="12511" spans="1:51" x14ac:dyDescent="0.25">
      <c r="A12511" t="s">
        <v>391</v>
      </c>
      <c r="B12511" t="s">
        <v>218</v>
      </c>
      <c r="C12511">
        <v>131345409</v>
      </c>
      <c r="D12511">
        <v>264</v>
      </c>
      <c r="E12511" t="s">
        <v>91</v>
      </c>
      <c r="G12511">
        <v>20.596</v>
      </c>
      <c r="H12511">
        <v>2013</v>
      </c>
      <c r="I12511">
        <v>5</v>
      </c>
      <c r="J12511">
        <v>14</v>
      </c>
      <c r="K12511">
        <v>17</v>
      </c>
      <c r="L12511">
        <v>15</v>
      </c>
      <c r="M12511" t="s">
        <v>900</v>
      </c>
      <c r="N12511" t="s">
        <v>860</v>
      </c>
      <c r="O12511" t="s">
        <v>799</v>
      </c>
      <c r="Q12511" t="s">
        <v>681</v>
      </c>
      <c r="R12511" t="str">
        <f t="shared" si="698"/>
        <v>Weekday</v>
      </c>
      <c r="S12511" s="27">
        <f t="shared" si="699"/>
        <v>41408</v>
      </c>
      <c r="V12511" t="str">
        <f t="shared" si="700"/>
        <v/>
      </c>
      <c r="AE12511" s="27"/>
      <c r="AG12511" s="27"/>
      <c r="AX12511" s="27"/>
      <c r="AY12511" s="27"/>
    </row>
    <row r="12512" spans="1:51" x14ac:dyDescent="0.25">
      <c r="A12512" t="s">
        <v>391</v>
      </c>
      <c r="B12512" t="s">
        <v>218</v>
      </c>
      <c r="C12512">
        <v>140155318</v>
      </c>
      <c r="D12512">
        <v>264</v>
      </c>
      <c r="E12512" t="s">
        <v>91</v>
      </c>
      <c r="G12512">
        <v>20.585999999999999</v>
      </c>
      <c r="H12512">
        <v>2014</v>
      </c>
      <c r="I12512">
        <v>1</v>
      </c>
      <c r="J12512">
        <v>12</v>
      </c>
      <c r="K12512">
        <v>19</v>
      </c>
      <c r="L12512">
        <v>30</v>
      </c>
      <c r="M12512" t="s">
        <v>900</v>
      </c>
      <c r="N12512" t="s">
        <v>860</v>
      </c>
      <c r="O12512" t="s">
        <v>799</v>
      </c>
      <c r="Q12512" t="s">
        <v>681</v>
      </c>
      <c r="R12512" t="str">
        <f t="shared" si="698"/>
        <v>Weekend</v>
      </c>
      <c r="S12512" s="27">
        <f t="shared" si="699"/>
        <v>41651</v>
      </c>
      <c r="V12512" t="str">
        <f t="shared" si="700"/>
        <v/>
      </c>
      <c r="AE12512" s="27"/>
      <c r="AG12512" s="27"/>
      <c r="AX12512" s="27"/>
      <c r="AY12512" s="27"/>
    </row>
    <row r="12513" spans="1:51" x14ac:dyDescent="0.25">
      <c r="A12513" t="s">
        <v>391</v>
      </c>
      <c r="B12513" t="s">
        <v>218</v>
      </c>
      <c r="C12513">
        <v>152295038</v>
      </c>
      <c r="D12513">
        <v>264</v>
      </c>
      <c r="E12513" t="s">
        <v>91</v>
      </c>
      <c r="G12513">
        <v>20.62</v>
      </c>
      <c r="H12513">
        <v>2015</v>
      </c>
      <c r="I12513">
        <v>8</v>
      </c>
      <c r="J12513">
        <v>14</v>
      </c>
      <c r="K12513">
        <v>23</v>
      </c>
      <c r="L12513">
        <v>14</v>
      </c>
      <c r="M12513" t="s">
        <v>900</v>
      </c>
      <c r="N12513" t="s">
        <v>860</v>
      </c>
      <c r="O12513" t="s">
        <v>799</v>
      </c>
      <c r="Q12513" t="s">
        <v>681</v>
      </c>
      <c r="R12513" t="str">
        <f t="shared" si="698"/>
        <v>Weekday</v>
      </c>
      <c r="S12513" s="27">
        <f t="shared" si="699"/>
        <v>42230</v>
      </c>
      <c r="V12513" t="str">
        <f t="shared" si="700"/>
        <v/>
      </c>
      <c r="AE12513" s="27"/>
      <c r="AG12513" s="27"/>
      <c r="AX12513" s="27"/>
      <c r="AY12513" s="27"/>
    </row>
    <row r="12514" spans="1:51" x14ac:dyDescent="0.25">
      <c r="A12514" t="s">
        <v>391</v>
      </c>
      <c r="B12514" t="s">
        <v>218</v>
      </c>
      <c r="C12514">
        <v>152035034</v>
      </c>
      <c r="D12514">
        <v>264</v>
      </c>
      <c r="E12514" t="s">
        <v>91</v>
      </c>
      <c r="G12514">
        <v>20.573</v>
      </c>
      <c r="H12514">
        <v>2015</v>
      </c>
      <c r="I12514">
        <v>7</v>
      </c>
      <c r="J12514">
        <v>18</v>
      </c>
      <c r="K12514">
        <v>23</v>
      </c>
      <c r="L12514">
        <v>32</v>
      </c>
      <c r="M12514" t="s">
        <v>900</v>
      </c>
      <c r="N12514" t="s">
        <v>860</v>
      </c>
      <c r="O12514" t="s">
        <v>799</v>
      </c>
      <c r="Q12514" t="s">
        <v>683</v>
      </c>
      <c r="R12514" t="str">
        <f t="shared" si="698"/>
        <v>Weekend</v>
      </c>
      <c r="S12514" s="27">
        <f t="shared" si="699"/>
        <v>42203</v>
      </c>
      <c r="V12514" t="str">
        <f t="shared" si="700"/>
        <v/>
      </c>
      <c r="AE12514" s="27"/>
      <c r="AG12514" s="27"/>
      <c r="AX12514" s="27"/>
      <c r="AY12514" s="27"/>
    </row>
    <row r="12515" spans="1:51" x14ac:dyDescent="0.25">
      <c r="A12515" t="s">
        <v>391</v>
      </c>
      <c r="B12515" t="s">
        <v>218</v>
      </c>
      <c r="C12515">
        <v>130155216</v>
      </c>
      <c r="D12515">
        <v>264</v>
      </c>
      <c r="E12515" t="s">
        <v>91</v>
      </c>
      <c r="G12515">
        <v>20.54</v>
      </c>
      <c r="H12515">
        <v>2013</v>
      </c>
      <c r="I12515">
        <v>1</v>
      </c>
      <c r="J12515">
        <v>14</v>
      </c>
      <c r="K12515">
        <v>6</v>
      </c>
      <c r="L12515">
        <v>50</v>
      </c>
      <c r="M12515" t="s">
        <v>900</v>
      </c>
      <c r="N12515" t="s">
        <v>171</v>
      </c>
      <c r="O12515" t="s">
        <v>799</v>
      </c>
      <c r="Q12515" t="s">
        <v>684</v>
      </c>
      <c r="R12515" t="str">
        <f t="shared" si="698"/>
        <v>Weekday</v>
      </c>
      <c r="S12515" s="27">
        <f t="shared" si="699"/>
        <v>41288</v>
      </c>
      <c r="V12515" t="str">
        <f t="shared" si="700"/>
        <v/>
      </c>
    </row>
    <row r="12516" spans="1:51" x14ac:dyDescent="0.25">
      <c r="A12516" t="s">
        <v>391</v>
      </c>
      <c r="B12516" t="s">
        <v>218</v>
      </c>
      <c r="C12516">
        <v>131655009</v>
      </c>
      <c r="D12516">
        <v>264</v>
      </c>
      <c r="E12516" t="s">
        <v>91</v>
      </c>
      <c r="G12516">
        <v>20.587</v>
      </c>
      <c r="H12516">
        <v>2013</v>
      </c>
      <c r="I12516">
        <v>6</v>
      </c>
      <c r="J12516">
        <v>10</v>
      </c>
      <c r="K12516">
        <v>19</v>
      </c>
      <c r="L12516">
        <v>3</v>
      </c>
      <c r="M12516" t="s">
        <v>900</v>
      </c>
      <c r="N12516" t="s">
        <v>171</v>
      </c>
      <c r="O12516" t="s">
        <v>799</v>
      </c>
      <c r="Q12516" t="s">
        <v>681</v>
      </c>
      <c r="R12516" t="str">
        <f t="shared" si="698"/>
        <v>Weekday</v>
      </c>
      <c r="S12516" s="27">
        <f t="shared" si="699"/>
        <v>41435</v>
      </c>
      <c r="V12516" t="str">
        <f t="shared" si="700"/>
        <v/>
      </c>
      <c r="AX12516" s="27"/>
      <c r="AY12516" s="27"/>
    </row>
    <row r="12517" spans="1:51" x14ac:dyDescent="0.25">
      <c r="A12517" t="s">
        <v>391</v>
      </c>
      <c r="B12517" t="s">
        <v>218</v>
      </c>
      <c r="C12517">
        <v>132495296</v>
      </c>
      <c r="D12517">
        <v>264</v>
      </c>
      <c r="E12517" t="s">
        <v>91</v>
      </c>
      <c r="G12517">
        <v>20.553999999999998</v>
      </c>
      <c r="H12517">
        <v>2013</v>
      </c>
      <c r="I12517">
        <v>9</v>
      </c>
      <c r="J12517">
        <v>2</v>
      </c>
      <c r="K12517">
        <v>21</v>
      </c>
      <c r="L12517">
        <v>30</v>
      </c>
      <c r="M12517" t="s">
        <v>899</v>
      </c>
      <c r="N12517" t="s">
        <v>171</v>
      </c>
      <c r="O12517" t="s">
        <v>799</v>
      </c>
      <c r="Q12517" t="s">
        <v>683</v>
      </c>
      <c r="R12517" t="str">
        <f t="shared" si="698"/>
        <v>Weekday</v>
      </c>
      <c r="S12517" s="27">
        <f t="shared" si="699"/>
        <v>41519</v>
      </c>
      <c r="V12517" t="str">
        <f t="shared" si="700"/>
        <v/>
      </c>
    </row>
    <row r="12518" spans="1:51" x14ac:dyDescent="0.25">
      <c r="A12518" t="s">
        <v>391</v>
      </c>
      <c r="B12518" t="s">
        <v>218</v>
      </c>
      <c r="C12518">
        <v>161285238</v>
      </c>
      <c r="D12518">
        <v>264</v>
      </c>
      <c r="E12518" t="s">
        <v>91</v>
      </c>
      <c r="G12518">
        <v>20.581</v>
      </c>
      <c r="H12518">
        <v>2016</v>
      </c>
      <c r="I12518">
        <v>5</v>
      </c>
      <c r="J12518">
        <v>7</v>
      </c>
      <c r="K12518">
        <v>20</v>
      </c>
      <c r="L12518">
        <v>37</v>
      </c>
      <c r="M12518" t="s">
        <v>900</v>
      </c>
      <c r="N12518" t="s">
        <v>404</v>
      </c>
      <c r="O12518" t="s">
        <v>799</v>
      </c>
      <c r="Q12518" t="s">
        <v>681</v>
      </c>
      <c r="R12518" t="str">
        <f t="shared" si="698"/>
        <v>Weekend</v>
      </c>
      <c r="S12518" s="27">
        <f t="shared" si="699"/>
        <v>42497</v>
      </c>
      <c r="V12518" t="str">
        <f t="shared" si="700"/>
        <v/>
      </c>
      <c r="AX12518" s="27"/>
      <c r="AY12518" s="27"/>
    </row>
    <row r="12519" spans="1:51" x14ac:dyDescent="0.25">
      <c r="A12519" t="s">
        <v>391</v>
      </c>
      <c r="B12519" t="s">
        <v>218</v>
      </c>
      <c r="C12519">
        <v>130455270</v>
      </c>
      <c r="D12519">
        <v>264</v>
      </c>
      <c r="E12519" t="s">
        <v>91</v>
      </c>
      <c r="G12519">
        <v>20.596</v>
      </c>
      <c r="H12519">
        <v>2013</v>
      </c>
      <c r="I12519">
        <v>2</v>
      </c>
      <c r="J12519">
        <v>13</v>
      </c>
      <c r="K12519">
        <v>11</v>
      </c>
      <c r="L12519">
        <v>5</v>
      </c>
      <c r="M12519" t="s">
        <v>900</v>
      </c>
      <c r="N12519" t="s">
        <v>860</v>
      </c>
      <c r="O12519" t="s">
        <v>1933</v>
      </c>
      <c r="Q12519" t="s">
        <v>681</v>
      </c>
      <c r="R12519" t="str">
        <f t="shared" si="698"/>
        <v>Weekday</v>
      </c>
      <c r="S12519" s="27">
        <f t="shared" si="699"/>
        <v>41318</v>
      </c>
      <c r="V12519" t="str">
        <f t="shared" si="700"/>
        <v/>
      </c>
      <c r="AE12519" s="27"/>
      <c r="AG12519" s="27"/>
      <c r="AX12519" s="27"/>
      <c r="AY12519" s="27"/>
    </row>
    <row r="12520" spans="1:51" x14ac:dyDescent="0.25">
      <c r="A12520" t="s">
        <v>391</v>
      </c>
      <c r="B12520" t="s">
        <v>218</v>
      </c>
      <c r="C12520">
        <v>132985294</v>
      </c>
      <c r="D12520">
        <v>264</v>
      </c>
      <c r="E12520" t="s">
        <v>91</v>
      </c>
      <c r="G12520">
        <v>20.594999999999999</v>
      </c>
      <c r="H12520">
        <v>2013</v>
      </c>
      <c r="I12520">
        <v>10</v>
      </c>
      <c r="J12520">
        <v>22</v>
      </c>
      <c r="K12520">
        <v>22</v>
      </c>
      <c r="L12520">
        <v>0</v>
      </c>
      <c r="M12520" t="s">
        <v>900</v>
      </c>
      <c r="N12520" t="s">
        <v>860</v>
      </c>
      <c r="O12520" t="s">
        <v>1933</v>
      </c>
      <c r="Q12520" t="s">
        <v>681</v>
      </c>
      <c r="R12520" t="str">
        <f t="shared" si="698"/>
        <v>Weekday</v>
      </c>
      <c r="S12520" s="27">
        <f t="shared" si="699"/>
        <v>41569</v>
      </c>
      <c r="V12520" t="str">
        <f t="shared" si="700"/>
        <v/>
      </c>
      <c r="AE12520" s="27"/>
      <c r="AO12520" s="27"/>
      <c r="AX12520" s="27"/>
      <c r="AY12520" s="27"/>
    </row>
    <row r="12521" spans="1:51" x14ac:dyDescent="0.25">
      <c r="A12521" t="s">
        <v>391</v>
      </c>
      <c r="B12521" t="s">
        <v>218</v>
      </c>
      <c r="C12521">
        <v>132065167</v>
      </c>
      <c r="D12521">
        <v>264</v>
      </c>
      <c r="E12521" t="s">
        <v>91</v>
      </c>
      <c r="G12521">
        <v>20.582000000000001</v>
      </c>
      <c r="H12521">
        <v>2013</v>
      </c>
      <c r="I12521">
        <v>7</v>
      </c>
      <c r="J12521">
        <v>24</v>
      </c>
      <c r="K12521">
        <v>18</v>
      </c>
      <c r="L12521">
        <v>2</v>
      </c>
      <c r="M12521" t="s">
        <v>900</v>
      </c>
      <c r="N12521" t="s">
        <v>860</v>
      </c>
      <c r="O12521" t="s">
        <v>799</v>
      </c>
      <c r="Q12521" t="s">
        <v>681</v>
      </c>
      <c r="R12521" t="str">
        <f t="shared" si="698"/>
        <v>Weekday</v>
      </c>
      <c r="S12521" s="27">
        <f t="shared" si="699"/>
        <v>41479</v>
      </c>
      <c r="V12521" t="str">
        <f t="shared" si="700"/>
        <v/>
      </c>
      <c r="AE12521" s="27"/>
      <c r="AG12521" s="27"/>
      <c r="AX12521" s="27"/>
      <c r="AY12521" s="27"/>
    </row>
    <row r="12522" spans="1:51" x14ac:dyDescent="0.25">
      <c r="A12522" t="s">
        <v>391</v>
      </c>
      <c r="B12522" t="s">
        <v>218</v>
      </c>
      <c r="C12522">
        <v>151805152</v>
      </c>
      <c r="D12522">
        <v>264</v>
      </c>
      <c r="E12522" t="s">
        <v>91</v>
      </c>
      <c r="G12522">
        <v>20.6</v>
      </c>
      <c r="H12522">
        <v>2015</v>
      </c>
      <c r="I12522">
        <v>6</v>
      </c>
      <c r="J12522">
        <v>24</v>
      </c>
      <c r="K12522">
        <v>17</v>
      </c>
      <c r="L12522">
        <v>33</v>
      </c>
      <c r="M12522" t="s">
        <v>900</v>
      </c>
      <c r="N12522" t="s">
        <v>860</v>
      </c>
      <c r="O12522" t="s">
        <v>799</v>
      </c>
      <c r="Q12522" t="s">
        <v>681</v>
      </c>
      <c r="R12522" t="str">
        <f t="shared" si="698"/>
        <v>Weekday</v>
      </c>
      <c r="S12522" s="27">
        <f t="shared" si="699"/>
        <v>42179</v>
      </c>
      <c r="V12522" t="str">
        <f t="shared" si="700"/>
        <v/>
      </c>
    </row>
    <row r="12523" spans="1:51" x14ac:dyDescent="0.25">
      <c r="A12523" t="s">
        <v>391</v>
      </c>
      <c r="B12523" t="s">
        <v>218</v>
      </c>
      <c r="C12523">
        <v>142325176</v>
      </c>
      <c r="D12523">
        <v>264</v>
      </c>
      <c r="E12523" t="s">
        <v>91</v>
      </c>
      <c r="G12523">
        <v>20.552</v>
      </c>
      <c r="H12523">
        <v>2014</v>
      </c>
      <c r="I12523">
        <v>8</v>
      </c>
      <c r="J12523">
        <v>15</v>
      </c>
      <c r="K12523">
        <v>7</v>
      </c>
      <c r="L12523">
        <v>32</v>
      </c>
      <c r="M12523" t="s">
        <v>900</v>
      </c>
      <c r="N12523" t="s">
        <v>860</v>
      </c>
      <c r="O12523" t="s">
        <v>799</v>
      </c>
      <c r="Q12523" t="s">
        <v>683</v>
      </c>
      <c r="R12523" t="str">
        <f t="shared" si="698"/>
        <v>Weekday</v>
      </c>
      <c r="S12523" s="27">
        <f t="shared" si="699"/>
        <v>41866</v>
      </c>
      <c r="V12523" t="str">
        <f t="shared" si="700"/>
        <v/>
      </c>
      <c r="AE12523" s="27"/>
      <c r="AG12523" s="27"/>
      <c r="AX12523" s="27"/>
      <c r="AY12523" s="27"/>
    </row>
    <row r="12524" spans="1:51" x14ac:dyDescent="0.25">
      <c r="A12524" t="s">
        <v>391</v>
      </c>
      <c r="B12524" t="s">
        <v>218</v>
      </c>
      <c r="C12524">
        <v>132475021</v>
      </c>
      <c r="D12524">
        <v>264</v>
      </c>
      <c r="E12524" t="s">
        <v>91</v>
      </c>
      <c r="G12524">
        <v>20.513999999999999</v>
      </c>
      <c r="H12524">
        <v>2013</v>
      </c>
      <c r="I12524">
        <v>9</v>
      </c>
      <c r="J12524">
        <v>1</v>
      </c>
      <c r="K12524">
        <v>3</v>
      </c>
      <c r="L12524">
        <v>40</v>
      </c>
      <c r="M12524" t="s">
        <v>899</v>
      </c>
      <c r="N12524" t="s">
        <v>860</v>
      </c>
      <c r="O12524" t="s">
        <v>799</v>
      </c>
      <c r="Q12524" t="s">
        <v>684</v>
      </c>
      <c r="R12524" t="str">
        <f t="shared" si="698"/>
        <v>Weekend</v>
      </c>
      <c r="S12524" s="27">
        <f t="shared" si="699"/>
        <v>41518</v>
      </c>
      <c r="V12524" t="str">
        <f t="shared" si="700"/>
        <v/>
      </c>
    </row>
    <row r="12525" spans="1:51" x14ac:dyDescent="0.25">
      <c r="A12525" t="s">
        <v>391</v>
      </c>
      <c r="B12525" t="s">
        <v>218</v>
      </c>
      <c r="C12525">
        <v>142405267</v>
      </c>
      <c r="D12525">
        <v>264</v>
      </c>
      <c r="E12525" t="s">
        <v>91</v>
      </c>
      <c r="G12525">
        <v>20.62</v>
      </c>
      <c r="H12525">
        <v>2014</v>
      </c>
      <c r="I12525">
        <v>8</v>
      </c>
      <c r="J12525">
        <v>26</v>
      </c>
      <c r="K12525">
        <v>15</v>
      </c>
      <c r="L12525">
        <v>7</v>
      </c>
      <c r="M12525" t="s">
        <v>899</v>
      </c>
      <c r="N12525" t="s">
        <v>860</v>
      </c>
      <c r="O12525" t="s">
        <v>799</v>
      </c>
      <c r="Q12525" t="s">
        <v>681</v>
      </c>
      <c r="R12525" t="str">
        <f t="shared" si="698"/>
        <v>Weekday</v>
      </c>
      <c r="S12525" s="27">
        <f t="shared" si="699"/>
        <v>41877</v>
      </c>
      <c r="V12525" t="str">
        <f t="shared" si="700"/>
        <v/>
      </c>
      <c r="AE12525" s="27"/>
      <c r="AG12525" s="27"/>
      <c r="AX12525" s="27"/>
      <c r="AY12525" s="27"/>
    </row>
    <row r="12526" spans="1:51" x14ac:dyDescent="0.25">
      <c r="A12526" t="s">
        <v>391</v>
      </c>
      <c r="B12526" t="s">
        <v>218</v>
      </c>
      <c r="C12526">
        <v>160725087</v>
      </c>
      <c r="D12526">
        <v>264</v>
      </c>
      <c r="E12526" t="s">
        <v>91</v>
      </c>
      <c r="G12526">
        <v>20.558</v>
      </c>
      <c r="H12526">
        <v>2016</v>
      </c>
      <c r="I12526">
        <v>3</v>
      </c>
      <c r="J12526">
        <v>11</v>
      </c>
      <c r="K12526">
        <v>19</v>
      </c>
      <c r="L12526">
        <v>9</v>
      </c>
      <c r="M12526" t="s">
        <v>899</v>
      </c>
      <c r="N12526" t="s">
        <v>860</v>
      </c>
      <c r="O12526" t="s">
        <v>799</v>
      </c>
      <c r="Q12526" t="s">
        <v>683</v>
      </c>
      <c r="R12526" t="str">
        <f t="shared" si="698"/>
        <v>Weekday</v>
      </c>
      <c r="S12526" s="27">
        <f t="shared" si="699"/>
        <v>42440</v>
      </c>
      <c r="V12526" t="str">
        <f t="shared" si="700"/>
        <v/>
      </c>
      <c r="AO12526" s="27"/>
      <c r="AX12526" s="27"/>
      <c r="AY12526" s="27"/>
    </row>
    <row r="12527" spans="1:51" x14ac:dyDescent="0.25">
      <c r="A12527" t="s">
        <v>391</v>
      </c>
      <c r="B12527" t="s">
        <v>218</v>
      </c>
      <c r="C12527">
        <v>142155012</v>
      </c>
      <c r="D12527">
        <v>264</v>
      </c>
      <c r="E12527" t="s">
        <v>91</v>
      </c>
      <c r="G12527">
        <v>20.611000000000001</v>
      </c>
      <c r="H12527">
        <v>2014</v>
      </c>
      <c r="I12527">
        <v>7</v>
      </c>
      <c r="J12527">
        <v>30</v>
      </c>
      <c r="K12527">
        <v>1</v>
      </c>
      <c r="L12527">
        <v>42</v>
      </c>
      <c r="M12527" t="s">
        <v>899</v>
      </c>
      <c r="N12527" t="s">
        <v>860</v>
      </c>
      <c r="O12527" t="s">
        <v>1933</v>
      </c>
      <c r="Q12527" t="s">
        <v>681</v>
      </c>
      <c r="R12527" t="str">
        <f t="shared" si="698"/>
        <v>Weekday</v>
      </c>
      <c r="S12527" s="27">
        <f t="shared" si="699"/>
        <v>41850</v>
      </c>
      <c r="V12527" t="str">
        <f t="shared" si="700"/>
        <v/>
      </c>
      <c r="AO12527" s="27"/>
      <c r="AX12527" s="27"/>
      <c r="AY12527" s="27"/>
    </row>
    <row r="12528" spans="1:51" x14ac:dyDescent="0.25">
      <c r="A12528" t="s">
        <v>391</v>
      </c>
      <c r="B12528" t="s">
        <v>218</v>
      </c>
      <c r="C12528">
        <v>142955035</v>
      </c>
      <c r="D12528">
        <v>264</v>
      </c>
      <c r="E12528" t="s">
        <v>91</v>
      </c>
      <c r="G12528">
        <v>20.585999999999999</v>
      </c>
      <c r="H12528">
        <v>2014</v>
      </c>
      <c r="I12528">
        <v>10</v>
      </c>
      <c r="J12528">
        <v>19</v>
      </c>
      <c r="K12528">
        <v>3</v>
      </c>
      <c r="L12528">
        <v>27</v>
      </c>
      <c r="M12528" t="s">
        <v>899</v>
      </c>
      <c r="N12528" t="s">
        <v>860</v>
      </c>
      <c r="O12528" t="s">
        <v>799</v>
      </c>
      <c r="Q12528" t="s">
        <v>681</v>
      </c>
      <c r="R12528" t="str">
        <f t="shared" si="698"/>
        <v>Weekend</v>
      </c>
      <c r="S12528" s="27">
        <f t="shared" si="699"/>
        <v>41931</v>
      </c>
      <c r="V12528" t="str">
        <f t="shared" si="700"/>
        <v/>
      </c>
      <c r="AE12528" s="27"/>
      <c r="AG12528" s="27"/>
      <c r="AX12528" s="27"/>
      <c r="AY12528" s="27"/>
    </row>
    <row r="12529" spans="1:51" x14ac:dyDescent="0.25">
      <c r="A12529" t="s">
        <v>391</v>
      </c>
      <c r="B12529" t="s">
        <v>218</v>
      </c>
      <c r="C12529">
        <v>162495188</v>
      </c>
      <c r="D12529">
        <v>264</v>
      </c>
      <c r="E12529" t="s">
        <v>91</v>
      </c>
      <c r="G12529">
        <v>20.594000000000001</v>
      </c>
      <c r="H12529">
        <v>2016</v>
      </c>
      <c r="I12529">
        <v>9</v>
      </c>
      <c r="J12529">
        <v>4</v>
      </c>
      <c r="K12529">
        <v>20</v>
      </c>
      <c r="L12529">
        <v>5</v>
      </c>
      <c r="M12529" t="s">
        <v>900</v>
      </c>
      <c r="N12529" t="s">
        <v>171</v>
      </c>
      <c r="O12529" t="s">
        <v>799</v>
      </c>
      <c r="Q12529" t="s">
        <v>681</v>
      </c>
      <c r="R12529" t="str">
        <f t="shared" ref="R12529:R12592" si="701">IF(WEEKDAY(DATE(H12529,I12529,J12529),2) &lt; 6, "Weekday", "Weekend")</f>
        <v>Weekend</v>
      </c>
      <c r="S12529" s="27">
        <f t="shared" ref="S12529:S12592" si="702">DATE(H12529,I12529,J12529)</f>
        <v>42617</v>
      </c>
      <c r="V12529" t="str">
        <f t="shared" si="700"/>
        <v/>
      </c>
    </row>
    <row r="12530" spans="1:51" x14ac:dyDescent="0.25">
      <c r="A12530" t="s">
        <v>391</v>
      </c>
      <c r="B12530" t="s">
        <v>218</v>
      </c>
      <c r="C12530">
        <v>141525011</v>
      </c>
      <c r="D12530">
        <v>264</v>
      </c>
      <c r="E12530" t="s">
        <v>91</v>
      </c>
      <c r="G12530">
        <v>20.629000000000001</v>
      </c>
      <c r="H12530">
        <v>2014</v>
      </c>
      <c r="I12530">
        <v>5</v>
      </c>
      <c r="J12530">
        <v>25</v>
      </c>
      <c r="K12530">
        <v>21</v>
      </c>
      <c r="L12530">
        <v>11</v>
      </c>
      <c r="M12530" t="s">
        <v>899</v>
      </c>
      <c r="N12530" t="s">
        <v>171</v>
      </c>
      <c r="O12530" t="s">
        <v>799</v>
      </c>
      <c r="Q12530" t="s">
        <v>681</v>
      </c>
      <c r="R12530" t="str">
        <f t="shared" si="701"/>
        <v>Weekend</v>
      </c>
      <c r="S12530" s="27">
        <f t="shared" si="702"/>
        <v>41784</v>
      </c>
      <c r="V12530" t="str">
        <f t="shared" si="700"/>
        <v/>
      </c>
    </row>
    <row r="12531" spans="1:51" x14ac:dyDescent="0.25">
      <c r="A12531" t="s">
        <v>391</v>
      </c>
      <c r="B12531" t="s">
        <v>218</v>
      </c>
      <c r="C12531">
        <v>130545127</v>
      </c>
      <c r="D12531">
        <v>264</v>
      </c>
      <c r="E12531" t="s">
        <v>91</v>
      </c>
      <c r="G12531">
        <v>20.63</v>
      </c>
      <c r="H12531">
        <v>2013</v>
      </c>
      <c r="I12531">
        <v>2</v>
      </c>
      <c r="J12531">
        <v>22</v>
      </c>
      <c r="K12531">
        <v>21</v>
      </c>
      <c r="L12531">
        <v>0</v>
      </c>
      <c r="M12531" t="s">
        <v>900</v>
      </c>
      <c r="N12531" t="s">
        <v>860</v>
      </c>
      <c r="O12531" t="s">
        <v>799</v>
      </c>
      <c r="Q12531" t="s">
        <v>681</v>
      </c>
      <c r="R12531" t="str">
        <f t="shared" si="701"/>
        <v>Weekday</v>
      </c>
      <c r="S12531" s="27">
        <f t="shared" si="702"/>
        <v>41327</v>
      </c>
      <c r="V12531" t="str">
        <f t="shared" si="700"/>
        <v/>
      </c>
      <c r="AE12531" s="27"/>
      <c r="AO12531" s="27"/>
      <c r="AX12531" s="27"/>
      <c r="AY12531" s="27"/>
    </row>
    <row r="12532" spans="1:51" x14ac:dyDescent="0.25">
      <c r="A12532" t="s">
        <v>391</v>
      </c>
      <c r="B12532" t="s">
        <v>218</v>
      </c>
      <c r="C12532">
        <v>170635051</v>
      </c>
      <c r="D12532">
        <v>264</v>
      </c>
      <c r="E12532" t="s">
        <v>91</v>
      </c>
      <c r="G12532">
        <v>20.619</v>
      </c>
      <c r="H12532">
        <v>2017</v>
      </c>
      <c r="I12532">
        <v>2</v>
      </c>
      <c r="J12532">
        <v>28</v>
      </c>
      <c r="K12532">
        <v>12</v>
      </c>
      <c r="L12532">
        <v>30</v>
      </c>
      <c r="M12532" t="s">
        <v>900</v>
      </c>
      <c r="N12532" t="s">
        <v>860</v>
      </c>
      <c r="O12532" t="s">
        <v>799</v>
      </c>
      <c r="Q12532" t="s">
        <v>681</v>
      </c>
      <c r="R12532" t="str">
        <f t="shared" si="701"/>
        <v>Weekday</v>
      </c>
      <c r="S12532" s="27">
        <f t="shared" si="702"/>
        <v>42794</v>
      </c>
      <c r="V12532" t="str">
        <f t="shared" si="700"/>
        <v/>
      </c>
      <c r="AE12532" s="27"/>
      <c r="AO12532" s="27"/>
      <c r="AX12532" s="27"/>
      <c r="AY12532" s="27"/>
    </row>
    <row r="12533" spans="1:51" x14ac:dyDescent="0.25">
      <c r="A12533" t="s">
        <v>391</v>
      </c>
      <c r="B12533" t="s">
        <v>218</v>
      </c>
      <c r="C12533">
        <v>132355008</v>
      </c>
      <c r="D12533">
        <v>264</v>
      </c>
      <c r="E12533" t="s">
        <v>91</v>
      </c>
      <c r="G12533">
        <v>20.634</v>
      </c>
      <c r="H12533">
        <v>2013</v>
      </c>
      <c r="I12533">
        <v>8</v>
      </c>
      <c r="J12533">
        <v>20</v>
      </c>
      <c r="K12533">
        <v>16</v>
      </c>
      <c r="L12533">
        <v>40</v>
      </c>
      <c r="M12533" t="s">
        <v>900</v>
      </c>
      <c r="N12533" t="s">
        <v>171</v>
      </c>
      <c r="O12533" t="s">
        <v>799</v>
      </c>
      <c r="Q12533" t="s">
        <v>681</v>
      </c>
      <c r="R12533" t="str">
        <f t="shared" si="701"/>
        <v>Weekday</v>
      </c>
      <c r="S12533" s="27">
        <f t="shared" si="702"/>
        <v>41506</v>
      </c>
      <c r="V12533" t="str">
        <f t="shared" si="700"/>
        <v/>
      </c>
    </row>
    <row r="12534" spans="1:51" x14ac:dyDescent="0.25">
      <c r="A12534" t="s">
        <v>391</v>
      </c>
      <c r="B12534" t="s">
        <v>218</v>
      </c>
      <c r="C12534">
        <v>133455024</v>
      </c>
      <c r="D12534">
        <v>264</v>
      </c>
      <c r="E12534" t="s">
        <v>91</v>
      </c>
      <c r="G12534">
        <v>20.635999999999999</v>
      </c>
      <c r="H12534">
        <v>2013</v>
      </c>
      <c r="I12534">
        <v>12</v>
      </c>
      <c r="J12534">
        <v>10</v>
      </c>
      <c r="K12534">
        <v>0</v>
      </c>
      <c r="L12534">
        <v>22</v>
      </c>
      <c r="M12534" t="s">
        <v>899</v>
      </c>
      <c r="N12534" t="s">
        <v>860</v>
      </c>
      <c r="O12534" t="s">
        <v>799</v>
      </c>
      <c r="Q12534" t="s">
        <v>681</v>
      </c>
      <c r="R12534" t="str">
        <f t="shared" si="701"/>
        <v>Weekday</v>
      </c>
      <c r="S12534" s="27">
        <f t="shared" si="702"/>
        <v>41618</v>
      </c>
      <c r="V12534" t="str">
        <f t="shared" si="700"/>
        <v/>
      </c>
      <c r="AE12534" s="27"/>
      <c r="AG12534" s="27"/>
      <c r="AX12534" s="27"/>
      <c r="AY12534" s="27"/>
    </row>
    <row r="12535" spans="1:51" x14ac:dyDescent="0.25">
      <c r="A12535" t="s">
        <v>391</v>
      </c>
      <c r="B12535" t="s">
        <v>218</v>
      </c>
      <c r="C12535">
        <v>143215243</v>
      </c>
      <c r="D12535">
        <v>264</v>
      </c>
      <c r="E12535" t="s">
        <v>91</v>
      </c>
      <c r="G12535">
        <v>20.643000000000001</v>
      </c>
      <c r="H12535">
        <v>2014</v>
      </c>
      <c r="I12535">
        <v>11</v>
      </c>
      <c r="J12535">
        <v>13</v>
      </c>
      <c r="K12535">
        <v>17</v>
      </c>
      <c r="L12535">
        <v>0</v>
      </c>
      <c r="M12535" t="s">
        <v>900</v>
      </c>
      <c r="N12535" t="s">
        <v>860</v>
      </c>
      <c r="O12535" t="s">
        <v>799</v>
      </c>
      <c r="Q12535" t="s">
        <v>681</v>
      </c>
      <c r="R12535" t="str">
        <f t="shared" si="701"/>
        <v>Weekday</v>
      </c>
      <c r="S12535" s="27">
        <f t="shared" si="702"/>
        <v>41956</v>
      </c>
      <c r="V12535" t="str">
        <f t="shared" si="700"/>
        <v/>
      </c>
    </row>
    <row r="12536" spans="1:51" x14ac:dyDescent="0.25">
      <c r="A12536" t="s">
        <v>391</v>
      </c>
      <c r="B12536" t="s">
        <v>218</v>
      </c>
      <c r="C12536">
        <v>151645234</v>
      </c>
      <c r="D12536">
        <v>264</v>
      </c>
      <c r="E12536" t="s">
        <v>91</v>
      </c>
      <c r="G12536">
        <v>20.643000000000001</v>
      </c>
      <c r="H12536">
        <v>2015</v>
      </c>
      <c r="I12536">
        <v>6</v>
      </c>
      <c r="J12536">
        <v>9</v>
      </c>
      <c r="K12536">
        <v>16</v>
      </c>
      <c r="L12536">
        <v>18</v>
      </c>
      <c r="M12536" t="s">
        <v>900</v>
      </c>
      <c r="N12536" t="s">
        <v>860</v>
      </c>
      <c r="O12536" t="s">
        <v>799</v>
      </c>
      <c r="Q12536" t="s">
        <v>681</v>
      </c>
      <c r="R12536" t="str">
        <f t="shared" si="701"/>
        <v>Weekday</v>
      </c>
      <c r="S12536" s="27">
        <f t="shared" si="702"/>
        <v>42164</v>
      </c>
      <c r="V12536" t="str">
        <f t="shared" si="700"/>
        <v/>
      </c>
    </row>
    <row r="12537" spans="1:51" x14ac:dyDescent="0.25">
      <c r="A12537" t="s">
        <v>391</v>
      </c>
      <c r="B12537" t="s">
        <v>218</v>
      </c>
      <c r="C12537">
        <v>142675007</v>
      </c>
      <c r="D12537">
        <v>264</v>
      </c>
      <c r="E12537" t="s">
        <v>91</v>
      </c>
      <c r="G12537">
        <v>20.643999999999998</v>
      </c>
      <c r="H12537">
        <v>2014</v>
      </c>
      <c r="I12537">
        <v>9</v>
      </c>
      <c r="J12537">
        <v>23</v>
      </c>
      <c r="K12537">
        <v>22</v>
      </c>
      <c r="L12537">
        <v>20</v>
      </c>
      <c r="M12537" t="s">
        <v>900</v>
      </c>
      <c r="N12537" t="s">
        <v>404</v>
      </c>
      <c r="O12537" t="s">
        <v>1933</v>
      </c>
      <c r="Q12537" t="s">
        <v>681</v>
      </c>
      <c r="R12537" t="str">
        <f t="shared" si="701"/>
        <v>Weekday</v>
      </c>
      <c r="S12537" s="27">
        <f t="shared" si="702"/>
        <v>41905</v>
      </c>
      <c r="V12537" t="str">
        <f t="shared" si="700"/>
        <v/>
      </c>
      <c r="AO12537" s="27"/>
      <c r="AX12537" s="27"/>
      <c r="AY12537" s="27"/>
    </row>
    <row r="12538" spans="1:51" x14ac:dyDescent="0.25">
      <c r="A12538" t="s">
        <v>391</v>
      </c>
      <c r="S12538" s="27"/>
      <c r="V12538" t="str">
        <f t="shared" si="700"/>
        <v/>
      </c>
      <c r="AE12538" s="27"/>
      <c r="AO12538" s="27"/>
      <c r="AX12538" s="27"/>
      <c r="AY12538" s="27"/>
    </row>
    <row r="12539" spans="1:51" x14ac:dyDescent="0.25">
      <c r="A12539" t="s">
        <v>391</v>
      </c>
      <c r="B12539" t="s">
        <v>218</v>
      </c>
      <c r="C12539">
        <v>171765195</v>
      </c>
      <c r="D12539">
        <v>264</v>
      </c>
      <c r="E12539" t="s">
        <v>91</v>
      </c>
      <c r="G12539">
        <v>20.648</v>
      </c>
      <c r="H12539">
        <v>2017</v>
      </c>
      <c r="I12539">
        <v>6</v>
      </c>
      <c r="J12539">
        <v>16</v>
      </c>
      <c r="K12539">
        <v>21</v>
      </c>
      <c r="L12539">
        <v>28</v>
      </c>
      <c r="M12539" t="s">
        <v>900</v>
      </c>
      <c r="N12539" t="s">
        <v>171</v>
      </c>
      <c r="O12539" t="s">
        <v>799</v>
      </c>
      <c r="Q12539" t="s">
        <v>681</v>
      </c>
      <c r="R12539" t="str">
        <f t="shared" si="701"/>
        <v>Weekday</v>
      </c>
      <c r="S12539" s="27">
        <f t="shared" si="702"/>
        <v>42902</v>
      </c>
      <c r="V12539" t="str">
        <f t="shared" si="700"/>
        <v/>
      </c>
      <c r="AE12539" s="27"/>
      <c r="AO12539" s="27"/>
      <c r="AX12539" s="27"/>
      <c r="AY12539" s="27"/>
    </row>
    <row r="12540" spans="1:51" x14ac:dyDescent="0.25">
      <c r="A12540" t="s">
        <v>391</v>
      </c>
      <c r="B12540" t="s">
        <v>218</v>
      </c>
      <c r="C12540">
        <v>131735151</v>
      </c>
      <c r="D12540">
        <v>264</v>
      </c>
      <c r="E12540" t="s">
        <v>91</v>
      </c>
      <c r="G12540">
        <v>20.71</v>
      </c>
      <c r="H12540">
        <v>2013</v>
      </c>
      <c r="I12540">
        <v>6</v>
      </c>
      <c r="J12540">
        <v>21</v>
      </c>
      <c r="K12540">
        <v>16</v>
      </c>
      <c r="L12540">
        <v>50</v>
      </c>
      <c r="M12540" t="s">
        <v>900</v>
      </c>
      <c r="N12540" t="s">
        <v>171</v>
      </c>
      <c r="O12540" t="s">
        <v>799</v>
      </c>
      <c r="Q12540" t="s">
        <v>679</v>
      </c>
      <c r="R12540" t="str">
        <f t="shared" si="701"/>
        <v>Weekday</v>
      </c>
      <c r="S12540" s="27">
        <f t="shared" si="702"/>
        <v>41446</v>
      </c>
      <c r="V12540" t="str">
        <f t="shared" si="700"/>
        <v/>
      </c>
      <c r="AO12540" s="27"/>
      <c r="AX12540" s="27"/>
      <c r="AY12540" s="27"/>
    </row>
    <row r="12541" spans="1:51" x14ac:dyDescent="0.25">
      <c r="A12541" t="s">
        <v>391</v>
      </c>
      <c r="B12541" t="s">
        <v>218</v>
      </c>
      <c r="C12541">
        <v>160675336</v>
      </c>
      <c r="D12541">
        <v>264</v>
      </c>
      <c r="E12541" t="s">
        <v>91</v>
      </c>
      <c r="G12541">
        <v>20.722999999999999</v>
      </c>
      <c r="H12541">
        <v>2016</v>
      </c>
      <c r="I12541">
        <v>3</v>
      </c>
      <c r="J12541">
        <v>7</v>
      </c>
      <c r="K12541">
        <v>17</v>
      </c>
      <c r="L12541">
        <v>20</v>
      </c>
      <c r="M12541" t="s">
        <v>900</v>
      </c>
      <c r="N12541" t="s">
        <v>404</v>
      </c>
      <c r="O12541" t="s">
        <v>799</v>
      </c>
      <c r="Q12541" t="s">
        <v>679</v>
      </c>
      <c r="R12541" t="str">
        <f t="shared" si="701"/>
        <v>Weekday</v>
      </c>
      <c r="S12541" s="27">
        <f t="shared" si="702"/>
        <v>42436</v>
      </c>
      <c r="V12541" t="str">
        <f t="shared" si="700"/>
        <v/>
      </c>
      <c r="AE12541" s="27"/>
      <c r="AG12541" s="27"/>
      <c r="AX12541" s="27"/>
      <c r="AY12541" s="27"/>
    </row>
    <row r="12542" spans="1:51" x14ac:dyDescent="0.25">
      <c r="A12542" t="s">
        <v>391</v>
      </c>
      <c r="B12542" t="s">
        <v>218</v>
      </c>
      <c r="C12542">
        <v>131735147</v>
      </c>
      <c r="D12542">
        <v>264</v>
      </c>
      <c r="E12542" t="s">
        <v>91</v>
      </c>
      <c r="G12542">
        <v>20.71</v>
      </c>
      <c r="H12542">
        <v>2013</v>
      </c>
      <c r="I12542">
        <v>6</v>
      </c>
      <c r="J12542">
        <v>21</v>
      </c>
      <c r="K12542">
        <v>16</v>
      </c>
      <c r="L12542">
        <v>35</v>
      </c>
      <c r="M12542" t="s">
        <v>900</v>
      </c>
      <c r="N12542" t="s">
        <v>860</v>
      </c>
      <c r="O12542" t="s">
        <v>799</v>
      </c>
      <c r="Q12542" t="s">
        <v>679</v>
      </c>
      <c r="R12542" t="str">
        <f t="shared" si="701"/>
        <v>Weekday</v>
      </c>
      <c r="S12542" s="27">
        <f t="shared" si="702"/>
        <v>41446</v>
      </c>
      <c r="V12542" t="str">
        <f t="shared" si="700"/>
        <v/>
      </c>
    </row>
    <row r="12543" spans="1:51" x14ac:dyDescent="0.25">
      <c r="A12543" t="s">
        <v>391</v>
      </c>
      <c r="B12543" t="s">
        <v>218</v>
      </c>
      <c r="C12543">
        <v>142005241</v>
      </c>
      <c r="D12543">
        <v>264</v>
      </c>
      <c r="E12543" t="s">
        <v>91</v>
      </c>
      <c r="G12543">
        <v>20.736000000000001</v>
      </c>
      <c r="H12543">
        <v>2014</v>
      </c>
      <c r="I12543">
        <v>7</v>
      </c>
      <c r="J12543">
        <v>15</v>
      </c>
      <c r="K12543">
        <v>17</v>
      </c>
      <c r="L12543">
        <v>22</v>
      </c>
      <c r="M12543" t="s">
        <v>900</v>
      </c>
      <c r="N12543" t="s">
        <v>860</v>
      </c>
      <c r="O12543" t="s">
        <v>799</v>
      </c>
      <c r="Q12543" t="s">
        <v>679</v>
      </c>
      <c r="R12543" t="str">
        <f t="shared" si="701"/>
        <v>Weekday</v>
      </c>
      <c r="S12543" s="27">
        <f t="shared" si="702"/>
        <v>41835</v>
      </c>
      <c r="V12543" t="str">
        <f t="shared" si="700"/>
        <v/>
      </c>
      <c r="AO12543" s="27"/>
      <c r="AX12543" s="27"/>
      <c r="AY12543" s="27"/>
    </row>
    <row r="12544" spans="1:51" x14ac:dyDescent="0.25">
      <c r="A12544" t="s">
        <v>391</v>
      </c>
      <c r="B12544" t="s">
        <v>218</v>
      </c>
      <c r="C12544">
        <v>131425207</v>
      </c>
      <c r="D12544">
        <v>264</v>
      </c>
      <c r="E12544" t="s">
        <v>91</v>
      </c>
      <c r="G12544">
        <v>20.722000000000001</v>
      </c>
      <c r="H12544">
        <v>2013</v>
      </c>
      <c r="I12544">
        <v>5</v>
      </c>
      <c r="J12544">
        <v>22</v>
      </c>
      <c r="K12544">
        <v>15</v>
      </c>
      <c r="L12544">
        <v>45</v>
      </c>
      <c r="M12544" t="s">
        <v>900</v>
      </c>
      <c r="N12544" t="s">
        <v>860</v>
      </c>
      <c r="O12544" t="s">
        <v>799</v>
      </c>
      <c r="Q12544" t="s">
        <v>679</v>
      </c>
      <c r="R12544" t="str">
        <f t="shared" si="701"/>
        <v>Weekday</v>
      </c>
      <c r="S12544" s="27">
        <f t="shared" si="702"/>
        <v>41416</v>
      </c>
      <c r="V12544" t="str">
        <f t="shared" si="700"/>
        <v/>
      </c>
      <c r="AO12544" s="27"/>
      <c r="AX12544" s="27"/>
      <c r="AY12544" s="27"/>
    </row>
    <row r="12545" spans="1:51" x14ac:dyDescent="0.25">
      <c r="A12545" t="s">
        <v>391</v>
      </c>
      <c r="B12545" t="s">
        <v>218</v>
      </c>
      <c r="C12545">
        <v>160525224</v>
      </c>
      <c r="D12545">
        <v>264</v>
      </c>
      <c r="E12545" t="s">
        <v>91</v>
      </c>
      <c r="G12545">
        <v>20.722999999999999</v>
      </c>
      <c r="H12545">
        <v>2016</v>
      </c>
      <c r="I12545">
        <v>2</v>
      </c>
      <c r="J12545">
        <v>18</v>
      </c>
      <c r="K12545">
        <v>17</v>
      </c>
      <c r="L12545">
        <v>21</v>
      </c>
      <c r="M12545" t="s">
        <v>900</v>
      </c>
      <c r="N12545" t="s">
        <v>860</v>
      </c>
      <c r="O12545" t="s">
        <v>799</v>
      </c>
      <c r="Q12545" t="s">
        <v>679</v>
      </c>
      <c r="R12545" t="str">
        <f t="shared" si="701"/>
        <v>Weekday</v>
      </c>
      <c r="S12545" s="27">
        <f t="shared" si="702"/>
        <v>42418</v>
      </c>
      <c r="V12545" t="str">
        <f t="shared" si="700"/>
        <v/>
      </c>
      <c r="AE12545" s="27"/>
      <c r="AO12545" s="27"/>
      <c r="AX12545" s="27"/>
      <c r="AY12545" s="27"/>
    </row>
    <row r="12546" spans="1:51" x14ac:dyDescent="0.25">
      <c r="A12546" t="s">
        <v>391</v>
      </c>
      <c r="B12546" t="s">
        <v>218</v>
      </c>
      <c r="C12546">
        <v>141055166</v>
      </c>
      <c r="D12546">
        <v>264</v>
      </c>
      <c r="E12546" t="s">
        <v>91</v>
      </c>
      <c r="G12546">
        <v>20.728000000000002</v>
      </c>
      <c r="H12546">
        <v>2014</v>
      </c>
      <c r="I12546">
        <v>4</v>
      </c>
      <c r="J12546">
        <v>10</v>
      </c>
      <c r="K12546">
        <v>17</v>
      </c>
      <c r="L12546">
        <v>18</v>
      </c>
      <c r="M12546" t="s">
        <v>900</v>
      </c>
      <c r="N12546" t="s">
        <v>171</v>
      </c>
      <c r="O12546" t="s">
        <v>799</v>
      </c>
      <c r="Q12546" t="s">
        <v>679</v>
      </c>
      <c r="R12546" t="str">
        <f t="shared" si="701"/>
        <v>Weekday</v>
      </c>
      <c r="S12546" s="27">
        <f t="shared" si="702"/>
        <v>41739</v>
      </c>
      <c r="V12546" t="str">
        <f t="shared" si="700"/>
        <v/>
      </c>
      <c r="AE12546" s="27"/>
      <c r="AO12546" s="27"/>
      <c r="AX12546" s="27"/>
      <c r="AY12546" s="27"/>
    </row>
    <row r="12547" spans="1:51" x14ac:dyDescent="0.25">
      <c r="A12547" t="s">
        <v>391</v>
      </c>
      <c r="B12547" t="s">
        <v>218</v>
      </c>
      <c r="C12547">
        <v>141845064</v>
      </c>
      <c r="D12547">
        <v>264</v>
      </c>
      <c r="E12547" t="s">
        <v>91</v>
      </c>
      <c r="G12547">
        <v>20.687000000000001</v>
      </c>
      <c r="H12547">
        <v>2014</v>
      </c>
      <c r="I12547">
        <v>6</v>
      </c>
      <c r="J12547">
        <v>22</v>
      </c>
      <c r="K12547">
        <v>10</v>
      </c>
      <c r="L12547">
        <v>25</v>
      </c>
      <c r="M12547" t="s">
        <v>899</v>
      </c>
      <c r="N12547" t="s">
        <v>171</v>
      </c>
      <c r="O12547" t="s">
        <v>799</v>
      </c>
      <c r="Q12547" t="s">
        <v>679</v>
      </c>
      <c r="R12547" t="str">
        <f t="shared" si="701"/>
        <v>Weekend</v>
      </c>
      <c r="S12547" s="27">
        <f t="shared" si="702"/>
        <v>41812</v>
      </c>
      <c r="V12547" t="str">
        <f t="shared" ref="V12547:V12610" si="703">T12547&amp;U12547</f>
        <v/>
      </c>
      <c r="AE12547" s="27"/>
      <c r="AO12547" s="27"/>
      <c r="AX12547" s="27"/>
      <c r="AY12547" s="27"/>
    </row>
    <row r="12548" spans="1:51" x14ac:dyDescent="0.25">
      <c r="A12548" t="s">
        <v>391</v>
      </c>
      <c r="B12548" t="s">
        <v>218</v>
      </c>
      <c r="C12548">
        <v>141135208</v>
      </c>
      <c r="D12548">
        <v>264</v>
      </c>
      <c r="E12548" t="s">
        <v>91</v>
      </c>
      <c r="G12548">
        <v>20.709</v>
      </c>
      <c r="H12548">
        <v>2014</v>
      </c>
      <c r="I12548">
        <v>4</v>
      </c>
      <c r="J12548">
        <v>22</v>
      </c>
      <c r="K12548">
        <v>16</v>
      </c>
      <c r="L12548">
        <v>50</v>
      </c>
      <c r="M12548" t="s">
        <v>900</v>
      </c>
      <c r="N12548" t="s">
        <v>860</v>
      </c>
      <c r="O12548" t="s">
        <v>799</v>
      </c>
      <c r="Q12548" t="s">
        <v>679</v>
      </c>
      <c r="R12548" t="str">
        <f t="shared" si="701"/>
        <v>Weekday</v>
      </c>
      <c r="S12548" s="27">
        <f t="shared" si="702"/>
        <v>41751</v>
      </c>
      <c r="V12548" t="str">
        <f t="shared" si="703"/>
        <v/>
      </c>
      <c r="AE12548" s="27"/>
      <c r="AO12548" s="27"/>
      <c r="AX12548" s="27"/>
      <c r="AY12548" s="27"/>
    </row>
    <row r="12549" spans="1:51" x14ac:dyDescent="0.25">
      <c r="A12549" t="s">
        <v>391</v>
      </c>
      <c r="B12549" t="s">
        <v>218</v>
      </c>
      <c r="C12549">
        <v>153385076</v>
      </c>
      <c r="D12549">
        <v>264</v>
      </c>
      <c r="E12549" t="s">
        <v>91</v>
      </c>
      <c r="G12549">
        <v>20.72</v>
      </c>
      <c r="H12549">
        <v>2015</v>
      </c>
      <c r="I12549">
        <v>12</v>
      </c>
      <c r="J12549">
        <v>3</v>
      </c>
      <c r="K12549">
        <v>12</v>
      </c>
      <c r="L12549">
        <v>1</v>
      </c>
      <c r="M12549" t="s">
        <v>900</v>
      </c>
      <c r="N12549" t="s">
        <v>860</v>
      </c>
      <c r="O12549" t="s">
        <v>799</v>
      </c>
      <c r="Q12549" t="s">
        <v>679</v>
      </c>
      <c r="R12549" t="str">
        <f t="shared" si="701"/>
        <v>Weekday</v>
      </c>
      <c r="S12549" s="27">
        <f t="shared" si="702"/>
        <v>42341</v>
      </c>
      <c r="V12549" t="str">
        <f t="shared" si="703"/>
        <v/>
      </c>
      <c r="AX12549" s="27"/>
      <c r="AY12549" s="27"/>
    </row>
    <row r="12550" spans="1:51" x14ac:dyDescent="0.25">
      <c r="A12550" t="s">
        <v>391</v>
      </c>
      <c r="B12550" t="s">
        <v>218</v>
      </c>
      <c r="C12550">
        <v>150475307</v>
      </c>
      <c r="D12550">
        <v>264</v>
      </c>
      <c r="E12550" t="s">
        <v>91</v>
      </c>
      <c r="G12550">
        <v>20.742999999999999</v>
      </c>
      <c r="H12550">
        <v>2015</v>
      </c>
      <c r="I12550">
        <v>2</v>
      </c>
      <c r="J12550">
        <v>16</v>
      </c>
      <c r="K12550">
        <v>20</v>
      </c>
      <c r="L12550">
        <v>13</v>
      </c>
      <c r="M12550" t="s">
        <v>899</v>
      </c>
      <c r="N12550" t="s">
        <v>860</v>
      </c>
      <c r="O12550" t="s">
        <v>799</v>
      </c>
      <c r="Q12550" t="s">
        <v>679</v>
      </c>
      <c r="R12550" t="str">
        <f t="shared" si="701"/>
        <v>Weekday</v>
      </c>
      <c r="S12550" s="27">
        <f t="shared" si="702"/>
        <v>42051</v>
      </c>
      <c r="V12550" t="str">
        <f t="shared" si="703"/>
        <v/>
      </c>
    </row>
    <row r="12551" spans="1:51" x14ac:dyDescent="0.25">
      <c r="A12551" t="s">
        <v>391</v>
      </c>
      <c r="B12551" t="s">
        <v>218</v>
      </c>
      <c r="C12551">
        <v>162495155</v>
      </c>
      <c r="D12551">
        <v>264</v>
      </c>
      <c r="E12551" t="s">
        <v>91</v>
      </c>
      <c r="G12551">
        <v>20.74</v>
      </c>
      <c r="H12551">
        <v>2016</v>
      </c>
      <c r="I12551">
        <v>9</v>
      </c>
      <c r="J12551">
        <v>3</v>
      </c>
      <c r="K12551">
        <v>5</v>
      </c>
      <c r="L12551">
        <v>56</v>
      </c>
      <c r="M12551" t="s">
        <v>899</v>
      </c>
      <c r="N12551" t="s">
        <v>404</v>
      </c>
      <c r="O12551" t="s">
        <v>799</v>
      </c>
      <c r="Q12551" t="s">
        <v>679</v>
      </c>
      <c r="R12551" t="str">
        <f t="shared" si="701"/>
        <v>Weekend</v>
      </c>
      <c r="S12551" s="27">
        <f t="shared" si="702"/>
        <v>42616</v>
      </c>
      <c r="V12551" t="str">
        <f t="shared" si="703"/>
        <v/>
      </c>
      <c r="AE12551" s="27"/>
      <c r="AG12551" s="27"/>
      <c r="AX12551" s="27"/>
      <c r="AY12551" s="27"/>
    </row>
    <row r="12552" spans="1:51" x14ac:dyDescent="0.25">
      <c r="A12552" t="s">
        <v>391</v>
      </c>
      <c r="S12552" s="27"/>
      <c r="V12552" t="str">
        <f t="shared" si="703"/>
        <v/>
      </c>
      <c r="AE12552" s="27"/>
      <c r="AG12552" s="27"/>
      <c r="AX12552" s="27"/>
      <c r="AY12552" s="27"/>
    </row>
    <row r="12553" spans="1:51" x14ac:dyDescent="0.25">
      <c r="A12553" t="s">
        <v>391</v>
      </c>
      <c r="S12553" s="27"/>
      <c r="V12553" t="str">
        <f t="shared" si="703"/>
        <v/>
      </c>
      <c r="AE12553" s="27"/>
      <c r="AG12553" s="27"/>
      <c r="AX12553" s="27"/>
      <c r="AY12553" s="27"/>
    </row>
    <row r="12554" spans="1:51" x14ac:dyDescent="0.25">
      <c r="A12554" t="s">
        <v>391</v>
      </c>
      <c r="B12554" t="s">
        <v>218</v>
      </c>
      <c r="C12554">
        <v>173035225</v>
      </c>
      <c r="D12554">
        <v>264</v>
      </c>
      <c r="E12554" t="s">
        <v>91</v>
      </c>
      <c r="G12554">
        <v>20.667000000000002</v>
      </c>
      <c r="H12554">
        <v>2017</v>
      </c>
      <c r="I12554">
        <v>10</v>
      </c>
      <c r="J12554">
        <v>29</v>
      </c>
      <c r="K12554">
        <v>10</v>
      </c>
      <c r="L12554">
        <v>51</v>
      </c>
      <c r="M12554" t="s">
        <v>899</v>
      </c>
      <c r="N12554" t="s">
        <v>860</v>
      </c>
      <c r="O12554" t="s">
        <v>799</v>
      </c>
      <c r="Q12554" t="s">
        <v>681</v>
      </c>
      <c r="R12554" t="str">
        <f t="shared" si="701"/>
        <v>Weekend</v>
      </c>
      <c r="S12554" s="27">
        <f t="shared" si="702"/>
        <v>43037</v>
      </c>
      <c r="V12554" t="str">
        <f t="shared" si="703"/>
        <v/>
      </c>
    </row>
    <row r="12555" spans="1:51" x14ac:dyDescent="0.25">
      <c r="A12555" t="s">
        <v>391</v>
      </c>
      <c r="S12555" s="27"/>
      <c r="V12555" t="str">
        <f t="shared" si="703"/>
        <v/>
      </c>
      <c r="AO12555" s="27"/>
      <c r="AX12555" s="27"/>
      <c r="AY12555" s="27"/>
    </row>
    <row r="12556" spans="1:51" x14ac:dyDescent="0.25">
      <c r="A12556" t="s">
        <v>391</v>
      </c>
      <c r="S12556" s="27"/>
      <c r="V12556" t="str">
        <f t="shared" si="703"/>
        <v/>
      </c>
    </row>
    <row r="12557" spans="1:51" x14ac:dyDescent="0.25">
      <c r="A12557" t="s">
        <v>391</v>
      </c>
      <c r="S12557" s="27"/>
      <c r="V12557" t="str">
        <f t="shared" si="703"/>
        <v/>
      </c>
      <c r="AE12557" s="27"/>
      <c r="AG12557" s="27"/>
      <c r="AX12557" s="27"/>
      <c r="AY12557" s="27"/>
    </row>
    <row r="12558" spans="1:51" x14ac:dyDescent="0.25">
      <c r="A12558" t="s">
        <v>391</v>
      </c>
      <c r="B12558" t="s">
        <v>218</v>
      </c>
      <c r="C12558">
        <v>172875091</v>
      </c>
      <c r="D12558">
        <v>264</v>
      </c>
      <c r="E12558" t="s">
        <v>91</v>
      </c>
      <c r="G12558">
        <v>20.68</v>
      </c>
      <c r="H12558">
        <v>2017</v>
      </c>
      <c r="I12558">
        <v>10</v>
      </c>
      <c r="J12558">
        <v>13</v>
      </c>
      <c r="K12558">
        <v>8</v>
      </c>
      <c r="L12558">
        <v>37</v>
      </c>
      <c r="M12558" t="s">
        <v>900</v>
      </c>
      <c r="N12558" t="s">
        <v>171</v>
      </c>
      <c r="O12558" t="s">
        <v>799</v>
      </c>
      <c r="Q12558" t="s">
        <v>681</v>
      </c>
      <c r="R12558" t="str">
        <f t="shared" si="701"/>
        <v>Weekday</v>
      </c>
      <c r="S12558" s="27">
        <f t="shared" si="702"/>
        <v>43021</v>
      </c>
      <c r="V12558" t="str">
        <f t="shared" si="703"/>
        <v/>
      </c>
      <c r="AE12558" s="27"/>
      <c r="AO12558" s="27"/>
      <c r="AX12558" s="27"/>
      <c r="AY12558" s="27"/>
    </row>
    <row r="12559" spans="1:51" x14ac:dyDescent="0.25">
      <c r="A12559" t="s">
        <v>391</v>
      </c>
      <c r="B12559" t="s">
        <v>218</v>
      </c>
      <c r="C12559">
        <v>163505235</v>
      </c>
      <c r="D12559">
        <v>264</v>
      </c>
      <c r="E12559" t="s">
        <v>91</v>
      </c>
      <c r="G12559">
        <v>20.681000000000001</v>
      </c>
      <c r="H12559">
        <v>2016</v>
      </c>
      <c r="I12559">
        <v>12</v>
      </c>
      <c r="J12559">
        <v>12</v>
      </c>
      <c r="K12559">
        <v>13</v>
      </c>
      <c r="L12559">
        <v>31</v>
      </c>
      <c r="M12559" t="s">
        <v>900</v>
      </c>
      <c r="N12559" t="s">
        <v>860</v>
      </c>
      <c r="O12559" t="s">
        <v>799</v>
      </c>
      <c r="Q12559" t="s">
        <v>681</v>
      </c>
      <c r="R12559" t="str">
        <f t="shared" si="701"/>
        <v>Weekday</v>
      </c>
      <c r="S12559" s="27">
        <f t="shared" si="702"/>
        <v>42716</v>
      </c>
      <c r="V12559" t="str">
        <f t="shared" si="703"/>
        <v/>
      </c>
      <c r="AO12559" s="27"/>
      <c r="AX12559" s="27"/>
      <c r="AY12559" s="27"/>
    </row>
    <row r="12560" spans="1:51" x14ac:dyDescent="0.25">
      <c r="A12560" t="s">
        <v>391</v>
      </c>
      <c r="B12560" t="s">
        <v>218</v>
      </c>
      <c r="C12560">
        <v>171345236</v>
      </c>
      <c r="D12560">
        <v>264</v>
      </c>
      <c r="E12560" t="s">
        <v>91</v>
      </c>
      <c r="G12560">
        <v>20.681999999999999</v>
      </c>
      <c r="H12560">
        <v>2017</v>
      </c>
      <c r="I12560">
        <v>5</v>
      </c>
      <c r="J12560">
        <v>12</v>
      </c>
      <c r="K12560">
        <v>18</v>
      </c>
      <c r="L12560">
        <v>55</v>
      </c>
      <c r="M12560" t="s">
        <v>900</v>
      </c>
      <c r="N12560" t="s">
        <v>860</v>
      </c>
      <c r="O12560" t="s">
        <v>799</v>
      </c>
      <c r="Q12560" t="s">
        <v>681</v>
      </c>
      <c r="R12560" t="str">
        <f t="shared" si="701"/>
        <v>Weekday</v>
      </c>
      <c r="S12560" s="27">
        <f t="shared" si="702"/>
        <v>42867</v>
      </c>
      <c r="V12560" t="str">
        <f t="shared" si="703"/>
        <v/>
      </c>
      <c r="AE12560" s="27"/>
      <c r="AG12560" s="27"/>
      <c r="AX12560" s="27"/>
      <c r="AY12560" s="27"/>
    </row>
    <row r="12561" spans="1:51" x14ac:dyDescent="0.25">
      <c r="A12561" t="s">
        <v>391</v>
      </c>
      <c r="B12561" t="s">
        <v>218</v>
      </c>
      <c r="C12561">
        <v>173415166</v>
      </c>
      <c r="D12561">
        <v>264</v>
      </c>
      <c r="E12561" t="s">
        <v>91</v>
      </c>
      <c r="G12561">
        <v>20.701000000000001</v>
      </c>
      <c r="H12561">
        <v>2017</v>
      </c>
      <c r="I12561">
        <v>12</v>
      </c>
      <c r="J12561">
        <v>6</v>
      </c>
      <c r="K12561">
        <v>7</v>
      </c>
      <c r="L12561">
        <v>13</v>
      </c>
      <c r="M12561" t="s">
        <v>900</v>
      </c>
      <c r="N12561" t="s">
        <v>860</v>
      </c>
      <c r="O12561" t="s">
        <v>799</v>
      </c>
      <c r="Q12561" t="s">
        <v>679</v>
      </c>
      <c r="R12561" t="str">
        <f t="shared" si="701"/>
        <v>Weekday</v>
      </c>
      <c r="S12561" s="27">
        <f t="shared" si="702"/>
        <v>43075</v>
      </c>
      <c r="V12561" t="str">
        <f t="shared" si="703"/>
        <v/>
      </c>
    </row>
    <row r="12562" spans="1:51" x14ac:dyDescent="0.25">
      <c r="A12562" t="s">
        <v>391</v>
      </c>
      <c r="S12562" s="27"/>
      <c r="V12562" t="str">
        <f t="shared" si="703"/>
        <v/>
      </c>
      <c r="AE12562" s="27"/>
      <c r="AG12562" s="27"/>
      <c r="AX12562" s="27"/>
      <c r="AY12562" s="27"/>
    </row>
    <row r="12563" spans="1:51" x14ac:dyDescent="0.25">
      <c r="A12563" t="s">
        <v>391</v>
      </c>
      <c r="B12563" t="s">
        <v>218</v>
      </c>
      <c r="C12563">
        <v>162885238</v>
      </c>
      <c r="D12563">
        <v>264</v>
      </c>
      <c r="E12563" t="s">
        <v>91</v>
      </c>
      <c r="G12563">
        <v>20.704999999999998</v>
      </c>
      <c r="H12563">
        <v>2016</v>
      </c>
      <c r="I12563">
        <v>10</v>
      </c>
      <c r="J12563">
        <v>8</v>
      </c>
      <c r="K12563">
        <v>16</v>
      </c>
      <c r="L12563">
        <v>49</v>
      </c>
      <c r="M12563" t="s">
        <v>899</v>
      </c>
      <c r="N12563" t="s">
        <v>860</v>
      </c>
      <c r="O12563" t="s">
        <v>799</v>
      </c>
      <c r="Q12563" t="s">
        <v>679</v>
      </c>
      <c r="R12563" t="str">
        <f t="shared" si="701"/>
        <v>Weekend</v>
      </c>
      <c r="S12563" s="27">
        <f t="shared" si="702"/>
        <v>42651</v>
      </c>
      <c r="V12563" t="str">
        <f t="shared" si="703"/>
        <v/>
      </c>
      <c r="AE12563" s="27"/>
      <c r="AO12563" s="27"/>
      <c r="AX12563" s="27"/>
      <c r="AY12563" s="27"/>
    </row>
    <row r="12564" spans="1:51" x14ac:dyDescent="0.25">
      <c r="A12564" t="s">
        <v>391</v>
      </c>
      <c r="B12564" t="s">
        <v>218</v>
      </c>
      <c r="C12564">
        <v>171765178</v>
      </c>
      <c r="D12564">
        <v>264</v>
      </c>
      <c r="E12564" t="s">
        <v>91</v>
      </c>
      <c r="G12564">
        <v>20.712</v>
      </c>
      <c r="H12564">
        <v>2017</v>
      </c>
      <c r="I12564">
        <v>6</v>
      </c>
      <c r="J12564">
        <v>16</v>
      </c>
      <c r="K12564">
        <v>18</v>
      </c>
      <c r="L12564">
        <v>5</v>
      </c>
      <c r="M12564" t="s">
        <v>899</v>
      </c>
      <c r="N12564" t="s">
        <v>860</v>
      </c>
      <c r="O12564" t="s">
        <v>799</v>
      </c>
      <c r="Q12564" t="s">
        <v>679</v>
      </c>
      <c r="R12564" t="str">
        <f t="shared" si="701"/>
        <v>Weekday</v>
      </c>
      <c r="S12564" s="27">
        <f t="shared" si="702"/>
        <v>42902</v>
      </c>
      <c r="V12564" t="str">
        <f t="shared" si="703"/>
        <v/>
      </c>
    </row>
    <row r="12565" spans="1:51" x14ac:dyDescent="0.25">
      <c r="A12565" t="s">
        <v>391</v>
      </c>
      <c r="B12565" t="s">
        <v>218</v>
      </c>
      <c r="C12565">
        <v>162835203</v>
      </c>
      <c r="D12565">
        <v>264</v>
      </c>
      <c r="E12565" t="s">
        <v>91</v>
      </c>
      <c r="G12565">
        <v>20.716000000000001</v>
      </c>
      <c r="H12565">
        <v>2016</v>
      </c>
      <c r="I12565">
        <v>10</v>
      </c>
      <c r="J12565">
        <v>5</v>
      </c>
      <c r="K12565">
        <v>18</v>
      </c>
      <c r="L12565">
        <v>43</v>
      </c>
      <c r="M12565" t="s">
        <v>900</v>
      </c>
      <c r="N12565" t="s">
        <v>171</v>
      </c>
      <c r="O12565" t="s">
        <v>799</v>
      </c>
      <c r="Q12565" t="s">
        <v>679</v>
      </c>
      <c r="R12565" t="str">
        <f t="shared" si="701"/>
        <v>Weekday</v>
      </c>
      <c r="S12565" s="27">
        <f t="shared" si="702"/>
        <v>42648</v>
      </c>
      <c r="V12565" t="str">
        <f t="shared" si="703"/>
        <v/>
      </c>
      <c r="AX12565" s="27"/>
      <c r="AY12565" s="27"/>
    </row>
    <row r="12566" spans="1:51" x14ac:dyDescent="0.25">
      <c r="A12566" t="s">
        <v>391</v>
      </c>
      <c r="S12566" s="27"/>
      <c r="V12566" t="str">
        <f t="shared" si="703"/>
        <v/>
      </c>
      <c r="AE12566" s="27"/>
      <c r="AO12566" s="27"/>
      <c r="AX12566" s="27"/>
      <c r="AY12566" s="27"/>
    </row>
    <row r="12567" spans="1:51" x14ac:dyDescent="0.25">
      <c r="A12567" t="s">
        <v>391</v>
      </c>
      <c r="B12567" t="s">
        <v>218</v>
      </c>
      <c r="C12567">
        <v>141755080</v>
      </c>
      <c r="D12567">
        <v>264</v>
      </c>
      <c r="E12567" t="s">
        <v>91</v>
      </c>
      <c r="G12567">
        <v>20.756</v>
      </c>
      <c r="H12567">
        <v>2014</v>
      </c>
      <c r="I12567">
        <v>6</v>
      </c>
      <c r="J12567">
        <v>24</v>
      </c>
      <c r="K12567">
        <v>7</v>
      </c>
      <c r="L12567">
        <v>50</v>
      </c>
      <c r="M12567" t="s">
        <v>899</v>
      </c>
      <c r="N12567" t="s">
        <v>860</v>
      </c>
      <c r="O12567" t="s">
        <v>799</v>
      </c>
      <c r="Q12567" t="s">
        <v>679</v>
      </c>
      <c r="R12567" t="str">
        <f t="shared" si="701"/>
        <v>Weekday</v>
      </c>
      <c r="S12567" s="27">
        <f t="shared" si="702"/>
        <v>41814</v>
      </c>
      <c r="V12567" t="str">
        <f t="shared" si="703"/>
        <v/>
      </c>
      <c r="AO12567" s="27"/>
      <c r="AX12567" s="27"/>
      <c r="AY12567" s="27"/>
    </row>
    <row r="12568" spans="1:51" x14ac:dyDescent="0.25">
      <c r="A12568" t="s">
        <v>391</v>
      </c>
      <c r="S12568" s="27"/>
      <c r="V12568" t="str">
        <f t="shared" si="703"/>
        <v/>
      </c>
      <c r="AE12568" s="27"/>
      <c r="AG12568" s="27"/>
      <c r="AX12568" s="27"/>
      <c r="AY12568" s="27"/>
    </row>
    <row r="12569" spans="1:51" x14ac:dyDescent="0.25">
      <c r="A12569" t="s">
        <v>391</v>
      </c>
      <c r="B12569" t="s">
        <v>218</v>
      </c>
      <c r="C12569">
        <v>173245267</v>
      </c>
      <c r="D12569">
        <v>264</v>
      </c>
      <c r="E12569" t="s">
        <v>91</v>
      </c>
      <c r="G12569">
        <v>20.771000000000001</v>
      </c>
      <c r="H12569">
        <v>2017</v>
      </c>
      <c r="I12569">
        <v>11</v>
      </c>
      <c r="J12569">
        <v>17</v>
      </c>
      <c r="K12569">
        <v>17</v>
      </c>
      <c r="L12569">
        <v>10</v>
      </c>
      <c r="M12569" t="s">
        <v>899</v>
      </c>
      <c r="N12569" t="s">
        <v>860</v>
      </c>
      <c r="O12569" t="s">
        <v>799</v>
      </c>
      <c r="Q12569" t="s">
        <v>679</v>
      </c>
      <c r="R12569" t="str">
        <f t="shared" si="701"/>
        <v>Weekday</v>
      </c>
      <c r="S12569" s="27">
        <f t="shared" si="702"/>
        <v>43056</v>
      </c>
      <c r="V12569" t="str">
        <f t="shared" si="703"/>
        <v/>
      </c>
      <c r="AE12569" s="27"/>
      <c r="AO12569" s="27"/>
      <c r="AX12569" s="27"/>
      <c r="AY12569" s="27"/>
    </row>
    <row r="12570" spans="1:51" x14ac:dyDescent="0.25">
      <c r="A12570" t="s">
        <v>391</v>
      </c>
      <c r="B12570" t="s">
        <v>218</v>
      </c>
      <c r="C12570">
        <v>173385274</v>
      </c>
      <c r="D12570">
        <v>264</v>
      </c>
      <c r="E12570" t="s">
        <v>91</v>
      </c>
      <c r="G12570">
        <v>20.774000000000001</v>
      </c>
      <c r="H12570">
        <v>2017</v>
      </c>
      <c r="I12570">
        <v>12</v>
      </c>
      <c r="J12570">
        <v>4</v>
      </c>
      <c r="K12570">
        <v>12</v>
      </c>
      <c r="L12570">
        <v>30</v>
      </c>
      <c r="M12570" t="s">
        <v>900</v>
      </c>
      <c r="N12570" t="s">
        <v>860</v>
      </c>
      <c r="O12570" t="s">
        <v>799</v>
      </c>
      <c r="Q12570" t="s">
        <v>679</v>
      </c>
      <c r="R12570" t="str">
        <f t="shared" si="701"/>
        <v>Weekday</v>
      </c>
      <c r="S12570" s="27">
        <f t="shared" si="702"/>
        <v>43073</v>
      </c>
      <c r="V12570" t="str">
        <f t="shared" si="703"/>
        <v/>
      </c>
      <c r="AE12570" s="27"/>
      <c r="AG12570" s="27"/>
      <c r="AX12570" s="27"/>
      <c r="AY12570" s="27"/>
    </row>
    <row r="12571" spans="1:51" x14ac:dyDescent="0.25">
      <c r="A12571" t="s">
        <v>391</v>
      </c>
      <c r="B12571" t="s">
        <v>218</v>
      </c>
      <c r="C12571">
        <v>171055038</v>
      </c>
      <c r="D12571">
        <v>264</v>
      </c>
      <c r="E12571" t="s">
        <v>91</v>
      </c>
      <c r="G12571">
        <v>20.779</v>
      </c>
      <c r="H12571">
        <v>2017</v>
      </c>
      <c r="I12571">
        <v>4</v>
      </c>
      <c r="J12571">
        <v>15</v>
      </c>
      <c r="K12571">
        <v>1</v>
      </c>
      <c r="L12571">
        <v>55</v>
      </c>
      <c r="M12571" t="s">
        <v>899</v>
      </c>
      <c r="N12571" t="s">
        <v>860</v>
      </c>
      <c r="O12571" t="s">
        <v>799</v>
      </c>
      <c r="Q12571" t="s">
        <v>679</v>
      </c>
      <c r="R12571" t="str">
        <f t="shared" si="701"/>
        <v>Weekend</v>
      </c>
      <c r="S12571" s="27">
        <f t="shared" si="702"/>
        <v>42840</v>
      </c>
      <c r="V12571" t="str">
        <f t="shared" si="703"/>
        <v/>
      </c>
      <c r="AX12571" s="27"/>
      <c r="AY12571" s="27"/>
    </row>
    <row r="12572" spans="1:51" x14ac:dyDescent="0.25">
      <c r="A12572" t="s">
        <v>391</v>
      </c>
      <c r="B12572" t="s">
        <v>218</v>
      </c>
      <c r="C12572">
        <v>170755092</v>
      </c>
      <c r="D12572">
        <v>264</v>
      </c>
      <c r="E12572" t="s">
        <v>91</v>
      </c>
      <c r="G12572">
        <v>20.791</v>
      </c>
      <c r="H12572">
        <v>2017</v>
      </c>
      <c r="I12572">
        <v>3</v>
      </c>
      <c r="J12572">
        <v>16</v>
      </c>
      <c r="K12572">
        <v>8</v>
      </c>
      <c r="L12572">
        <v>44</v>
      </c>
      <c r="M12572" t="s">
        <v>900</v>
      </c>
      <c r="N12572" t="s">
        <v>860</v>
      </c>
      <c r="O12572" t="s">
        <v>799</v>
      </c>
      <c r="Q12572" t="s">
        <v>679</v>
      </c>
      <c r="R12572" t="str">
        <f t="shared" si="701"/>
        <v>Weekday</v>
      </c>
      <c r="S12572" s="27">
        <f t="shared" si="702"/>
        <v>42810</v>
      </c>
      <c r="V12572" t="str">
        <f t="shared" si="703"/>
        <v/>
      </c>
    </row>
    <row r="12573" spans="1:51" x14ac:dyDescent="0.25">
      <c r="A12573" t="s">
        <v>391</v>
      </c>
      <c r="B12573" t="s">
        <v>218</v>
      </c>
      <c r="C12573">
        <v>173475390</v>
      </c>
      <c r="D12573">
        <v>264</v>
      </c>
      <c r="E12573" t="s">
        <v>91</v>
      </c>
      <c r="G12573">
        <v>20.803000000000001</v>
      </c>
      <c r="H12573">
        <v>2017</v>
      </c>
      <c r="I12573">
        <v>12</v>
      </c>
      <c r="J12573">
        <v>8</v>
      </c>
      <c r="K12573">
        <v>17</v>
      </c>
      <c r="L12573">
        <v>25</v>
      </c>
      <c r="M12573" t="s">
        <v>900</v>
      </c>
      <c r="N12573" t="s">
        <v>860</v>
      </c>
      <c r="O12573" t="s">
        <v>799</v>
      </c>
      <c r="Q12573" t="s">
        <v>679</v>
      </c>
      <c r="R12573" t="str">
        <f t="shared" si="701"/>
        <v>Weekday</v>
      </c>
      <c r="S12573" s="27">
        <f t="shared" si="702"/>
        <v>43077</v>
      </c>
      <c r="V12573" t="str">
        <f t="shared" si="703"/>
        <v/>
      </c>
      <c r="AO12573" s="27"/>
      <c r="AX12573" s="27"/>
      <c r="AY12573" s="27"/>
    </row>
    <row r="12574" spans="1:51" x14ac:dyDescent="0.25">
      <c r="A12574" t="s">
        <v>391</v>
      </c>
      <c r="B12574" t="s">
        <v>218</v>
      </c>
      <c r="C12574">
        <v>152005153</v>
      </c>
      <c r="D12574">
        <v>264</v>
      </c>
      <c r="E12574" t="s">
        <v>91</v>
      </c>
      <c r="G12574">
        <v>20.867000000000001</v>
      </c>
      <c r="H12574">
        <v>2015</v>
      </c>
      <c r="I12574">
        <v>7</v>
      </c>
      <c r="J12574">
        <v>18</v>
      </c>
      <c r="K12574">
        <v>18</v>
      </c>
      <c r="L12574">
        <v>30</v>
      </c>
      <c r="M12574" t="s">
        <v>900</v>
      </c>
      <c r="N12574" t="s">
        <v>171</v>
      </c>
      <c r="O12574" t="s">
        <v>799</v>
      </c>
      <c r="Q12574" t="s">
        <v>677</v>
      </c>
      <c r="R12574" t="str">
        <f t="shared" si="701"/>
        <v>Weekend</v>
      </c>
      <c r="S12574" s="27">
        <f t="shared" si="702"/>
        <v>42203</v>
      </c>
      <c r="V12574" t="str">
        <f t="shared" si="703"/>
        <v/>
      </c>
      <c r="AX12574" s="27"/>
      <c r="AY12574" s="27"/>
    </row>
    <row r="12575" spans="1:51" x14ac:dyDescent="0.25">
      <c r="A12575" t="s">
        <v>391</v>
      </c>
      <c r="B12575" t="s">
        <v>218</v>
      </c>
      <c r="C12575">
        <v>141085009</v>
      </c>
      <c r="D12575">
        <v>264</v>
      </c>
      <c r="E12575" t="s">
        <v>91</v>
      </c>
      <c r="G12575">
        <v>20.876000000000001</v>
      </c>
      <c r="H12575">
        <v>2014</v>
      </c>
      <c r="I12575">
        <v>4</v>
      </c>
      <c r="J12575">
        <v>17</v>
      </c>
      <c r="K12575">
        <v>14</v>
      </c>
      <c r="L12575">
        <v>5</v>
      </c>
      <c r="M12575" t="s">
        <v>899</v>
      </c>
      <c r="N12575" t="s">
        <v>404</v>
      </c>
      <c r="O12575" t="s">
        <v>799</v>
      </c>
      <c r="Q12575" t="s">
        <v>677</v>
      </c>
      <c r="R12575" t="str">
        <f t="shared" si="701"/>
        <v>Weekday</v>
      </c>
      <c r="S12575" s="27">
        <f t="shared" si="702"/>
        <v>41746</v>
      </c>
      <c r="V12575" t="str">
        <f t="shared" si="703"/>
        <v/>
      </c>
      <c r="AO12575" s="27"/>
      <c r="AX12575" s="27"/>
      <c r="AY12575" s="27"/>
    </row>
    <row r="12576" spans="1:51" x14ac:dyDescent="0.25">
      <c r="A12576" t="s">
        <v>391</v>
      </c>
      <c r="B12576" t="s">
        <v>218</v>
      </c>
      <c r="C12576">
        <v>131945130</v>
      </c>
      <c r="D12576">
        <v>264</v>
      </c>
      <c r="E12576" t="s">
        <v>91</v>
      </c>
      <c r="G12576">
        <v>20.853000000000002</v>
      </c>
      <c r="H12576">
        <v>2013</v>
      </c>
      <c r="I12576">
        <v>7</v>
      </c>
      <c r="J12576">
        <v>13</v>
      </c>
      <c r="K12576">
        <v>13</v>
      </c>
      <c r="L12576">
        <v>50</v>
      </c>
      <c r="M12576" t="s">
        <v>900</v>
      </c>
      <c r="N12576" t="s">
        <v>860</v>
      </c>
      <c r="O12576" t="s">
        <v>799</v>
      </c>
      <c r="Q12576" t="s">
        <v>677</v>
      </c>
      <c r="R12576" t="str">
        <f t="shared" si="701"/>
        <v>Weekend</v>
      </c>
      <c r="S12576" s="27">
        <f t="shared" si="702"/>
        <v>41468</v>
      </c>
      <c r="V12576" t="str">
        <f t="shared" si="703"/>
        <v/>
      </c>
      <c r="AE12576" s="27"/>
      <c r="AG12576" s="27"/>
      <c r="AX12576" s="27"/>
      <c r="AY12576" s="27"/>
    </row>
    <row r="12577" spans="1:51" x14ac:dyDescent="0.25">
      <c r="A12577" t="s">
        <v>391</v>
      </c>
      <c r="B12577" t="s">
        <v>218</v>
      </c>
      <c r="C12577">
        <v>131695106</v>
      </c>
      <c r="D12577">
        <v>264</v>
      </c>
      <c r="E12577" t="s">
        <v>91</v>
      </c>
      <c r="G12577">
        <v>20.8</v>
      </c>
      <c r="H12577">
        <v>2013</v>
      </c>
      <c r="I12577">
        <v>6</v>
      </c>
      <c r="J12577">
        <v>18</v>
      </c>
      <c r="K12577">
        <v>17</v>
      </c>
      <c r="L12577">
        <v>19</v>
      </c>
      <c r="M12577" t="s">
        <v>899</v>
      </c>
      <c r="N12577" t="s">
        <v>860</v>
      </c>
      <c r="O12577" t="s">
        <v>799</v>
      </c>
      <c r="Q12577" t="s">
        <v>679</v>
      </c>
      <c r="R12577" t="str">
        <f t="shared" si="701"/>
        <v>Weekday</v>
      </c>
      <c r="S12577" s="27">
        <f t="shared" si="702"/>
        <v>41443</v>
      </c>
      <c r="V12577" t="str">
        <f t="shared" si="703"/>
        <v/>
      </c>
      <c r="AX12577" s="27"/>
      <c r="AY12577" s="27"/>
    </row>
    <row r="12578" spans="1:51" x14ac:dyDescent="0.25">
      <c r="A12578" t="s">
        <v>391</v>
      </c>
      <c r="B12578" t="s">
        <v>218</v>
      </c>
      <c r="C12578">
        <v>151175037</v>
      </c>
      <c r="D12578">
        <v>264</v>
      </c>
      <c r="E12578" t="s">
        <v>91</v>
      </c>
      <c r="G12578">
        <v>20.78</v>
      </c>
      <c r="H12578">
        <v>2015</v>
      </c>
      <c r="I12578">
        <v>4</v>
      </c>
      <c r="J12578">
        <v>26</v>
      </c>
      <c r="K12578">
        <v>19</v>
      </c>
      <c r="L12578">
        <v>50</v>
      </c>
      <c r="M12578" t="s">
        <v>899</v>
      </c>
      <c r="N12578" t="s">
        <v>171</v>
      </c>
      <c r="O12578" t="s">
        <v>1933</v>
      </c>
      <c r="Q12578" t="s">
        <v>679</v>
      </c>
      <c r="R12578" t="str">
        <f t="shared" si="701"/>
        <v>Weekend</v>
      </c>
      <c r="S12578" s="27">
        <f t="shared" si="702"/>
        <v>42120</v>
      </c>
      <c r="V12578" t="str">
        <f t="shared" si="703"/>
        <v/>
      </c>
      <c r="AE12578" s="27"/>
      <c r="AG12578" s="27"/>
      <c r="AX12578" s="27"/>
      <c r="AY12578" s="27"/>
    </row>
    <row r="12579" spans="1:51" x14ac:dyDescent="0.25">
      <c r="A12579" t="s">
        <v>391</v>
      </c>
      <c r="B12579" t="s">
        <v>218</v>
      </c>
      <c r="C12579">
        <v>141605037</v>
      </c>
      <c r="D12579">
        <v>264</v>
      </c>
      <c r="E12579" t="s">
        <v>91</v>
      </c>
      <c r="G12579">
        <v>20.791</v>
      </c>
      <c r="H12579">
        <v>2014</v>
      </c>
      <c r="I12579">
        <v>6</v>
      </c>
      <c r="J12579">
        <v>7</v>
      </c>
      <c r="K12579">
        <v>3</v>
      </c>
      <c r="L12579">
        <v>47</v>
      </c>
      <c r="M12579" t="s">
        <v>900</v>
      </c>
      <c r="N12579" t="s">
        <v>860</v>
      </c>
      <c r="O12579" t="s">
        <v>799</v>
      </c>
      <c r="Q12579" t="s">
        <v>679</v>
      </c>
      <c r="R12579" t="str">
        <f t="shared" si="701"/>
        <v>Weekend</v>
      </c>
      <c r="S12579" s="27">
        <f t="shared" si="702"/>
        <v>41797</v>
      </c>
      <c r="V12579" t="str">
        <f t="shared" si="703"/>
        <v/>
      </c>
      <c r="AE12579" s="27"/>
      <c r="AG12579" s="27"/>
      <c r="AX12579" s="27"/>
      <c r="AY12579" s="27"/>
    </row>
    <row r="12580" spans="1:51" x14ac:dyDescent="0.25">
      <c r="A12580" t="s">
        <v>391</v>
      </c>
      <c r="B12580" t="s">
        <v>218</v>
      </c>
      <c r="C12580">
        <v>140685133</v>
      </c>
      <c r="D12580">
        <v>264</v>
      </c>
      <c r="E12580" t="s">
        <v>91</v>
      </c>
      <c r="G12580">
        <v>20.779</v>
      </c>
      <c r="H12580">
        <v>2014</v>
      </c>
      <c r="I12580">
        <v>3</v>
      </c>
      <c r="J12580">
        <v>3</v>
      </c>
      <c r="K12580">
        <v>16</v>
      </c>
      <c r="L12580">
        <v>57</v>
      </c>
      <c r="M12580" t="s">
        <v>899</v>
      </c>
      <c r="N12580" t="s">
        <v>860</v>
      </c>
      <c r="O12580" t="s">
        <v>799</v>
      </c>
      <c r="Q12580" t="s">
        <v>679</v>
      </c>
      <c r="R12580" t="str">
        <f t="shared" si="701"/>
        <v>Weekday</v>
      </c>
      <c r="S12580" s="27">
        <f t="shared" si="702"/>
        <v>41701</v>
      </c>
      <c r="V12580" t="str">
        <f t="shared" si="703"/>
        <v/>
      </c>
    </row>
    <row r="12581" spans="1:51" x14ac:dyDescent="0.25">
      <c r="A12581" t="s">
        <v>391</v>
      </c>
      <c r="B12581" t="s">
        <v>218</v>
      </c>
      <c r="C12581">
        <v>131715096</v>
      </c>
      <c r="D12581">
        <v>264</v>
      </c>
      <c r="E12581" t="s">
        <v>91</v>
      </c>
      <c r="G12581">
        <v>20.81</v>
      </c>
      <c r="H12581">
        <v>2013</v>
      </c>
      <c r="I12581">
        <v>6</v>
      </c>
      <c r="J12581">
        <v>16</v>
      </c>
      <c r="K12581">
        <v>10</v>
      </c>
      <c r="L12581">
        <v>50</v>
      </c>
      <c r="M12581" t="s">
        <v>900</v>
      </c>
      <c r="N12581" t="s">
        <v>860</v>
      </c>
      <c r="O12581" t="s">
        <v>799</v>
      </c>
      <c r="Q12581" t="s">
        <v>679</v>
      </c>
      <c r="R12581" t="str">
        <f t="shared" si="701"/>
        <v>Weekend</v>
      </c>
      <c r="S12581" s="27">
        <f t="shared" si="702"/>
        <v>41441</v>
      </c>
      <c r="V12581" t="str">
        <f t="shared" si="703"/>
        <v/>
      </c>
      <c r="AX12581" s="27"/>
      <c r="AY12581" s="27"/>
    </row>
    <row r="12582" spans="1:51" x14ac:dyDescent="0.25">
      <c r="A12582" t="s">
        <v>391</v>
      </c>
      <c r="B12582" t="s">
        <v>218</v>
      </c>
      <c r="C12582">
        <v>130465083</v>
      </c>
      <c r="D12582">
        <v>264</v>
      </c>
      <c r="E12582" t="s">
        <v>91</v>
      </c>
      <c r="G12582">
        <v>20.838000000000001</v>
      </c>
      <c r="H12582">
        <v>2013</v>
      </c>
      <c r="I12582">
        <v>2</v>
      </c>
      <c r="J12582">
        <v>12</v>
      </c>
      <c r="K12582">
        <v>13</v>
      </c>
      <c r="L12582">
        <v>28</v>
      </c>
      <c r="M12582" t="s">
        <v>900</v>
      </c>
      <c r="N12582" t="s">
        <v>860</v>
      </c>
      <c r="O12582" t="s">
        <v>1933</v>
      </c>
      <c r="Q12582" t="s">
        <v>677</v>
      </c>
      <c r="R12582" t="str">
        <f t="shared" si="701"/>
        <v>Weekday</v>
      </c>
      <c r="S12582" s="27">
        <f t="shared" si="702"/>
        <v>41317</v>
      </c>
      <c r="V12582" t="str">
        <f t="shared" si="703"/>
        <v/>
      </c>
      <c r="AE12582" s="27"/>
      <c r="AG12582" s="27"/>
      <c r="AX12582" s="27"/>
      <c r="AY12582" s="27"/>
    </row>
    <row r="12583" spans="1:51" x14ac:dyDescent="0.25">
      <c r="A12583" t="s">
        <v>391</v>
      </c>
      <c r="B12583" t="s">
        <v>218</v>
      </c>
      <c r="C12583">
        <v>132205285</v>
      </c>
      <c r="D12583">
        <v>264</v>
      </c>
      <c r="E12583" t="s">
        <v>91</v>
      </c>
      <c r="G12583">
        <v>20.802</v>
      </c>
      <c r="H12583">
        <v>2013</v>
      </c>
      <c r="I12583">
        <v>8</v>
      </c>
      <c r="J12583">
        <v>4</v>
      </c>
      <c r="K12583">
        <v>2</v>
      </c>
      <c r="L12583">
        <v>29</v>
      </c>
      <c r="M12583" t="s">
        <v>899</v>
      </c>
      <c r="N12583" t="s">
        <v>860</v>
      </c>
      <c r="O12583" t="s">
        <v>799</v>
      </c>
      <c r="Q12583" t="s">
        <v>679</v>
      </c>
      <c r="R12583" t="str">
        <f t="shared" si="701"/>
        <v>Weekend</v>
      </c>
      <c r="S12583" s="27">
        <f t="shared" si="702"/>
        <v>41490</v>
      </c>
      <c r="V12583" t="str">
        <f t="shared" si="703"/>
        <v/>
      </c>
      <c r="AX12583" s="27"/>
      <c r="AY12583" s="27"/>
    </row>
    <row r="12584" spans="1:51" x14ac:dyDescent="0.25">
      <c r="A12584" t="s">
        <v>391</v>
      </c>
      <c r="B12584" t="s">
        <v>218</v>
      </c>
      <c r="C12584">
        <v>151605010</v>
      </c>
      <c r="D12584">
        <v>264</v>
      </c>
      <c r="E12584" t="s">
        <v>91</v>
      </c>
      <c r="G12584">
        <v>20.785</v>
      </c>
      <c r="H12584">
        <v>2015</v>
      </c>
      <c r="I12584">
        <v>5</v>
      </c>
      <c r="J12584">
        <v>16</v>
      </c>
      <c r="K12584">
        <v>20</v>
      </c>
      <c r="L12584">
        <v>0</v>
      </c>
      <c r="M12584" t="s">
        <v>900</v>
      </c>
      <c r="N12584" t="s">
        <v>171</v>
      </c>
      <c r="O12584" t="s">
        <v>799</v>
      </c>
      <c r="Q12584" t="s">
        <v>679</v>
      </c>
      <c r="R12584" t="str">
        <f t="shared" si="701"/>
        <v>Weekend</v>
      </c>
      <c r="S12584" s="27">
        <f t="shared" si="702"/>
        <v>42140</v>
      </c>
      <c r="V12584" t="str">
        <f t="shared" si="703"/>
        <v/>
      </c>
    </row>
    <row r="12585" spans="1:51" x14ac:dyDescent="0.25">
      <c r="A12585" t="s">
        <v>391</v>
      </c>
      <c r="B12585" t="s">
        <v>218</v>
      </c>
      <c r="C12585">
        <v>161745027</v>
      </c>
      <c r="D12585">
        <v>264</v>
      </c>
      <c r="E12585" t="s">
        <v>91</v>
      </c>
      <c r="G12585">
        <v>20.786999999999999</v>
      </c>
      <c r="H12585">
        <v>2016</v>
      </c>
      <c r="I12585">
        <v>6</v>
      </c>
      <c r="J12585">
        <v>17</v>
      </c>
      <c r="K12585">
        <v>16</v>
      </c>
      <c r="L12585">
        <v>44</v>
      </c>
      <c r="M12585" t="s">
        <v>900</v>
      </c>
      <c r="N12585" t="s">
        <v>860</v>
      </c>
      <c r="O12585" t="s">
        <v>799</v>
      </c>
      <c r="Q12585" t="s">
        <v>679</v>
      </c>
      <c r="R12585" t="str">
        <f t="shared" si="701"/>
        <v>Weekday</v>
      </c>
      <c r="S12585" s="27">
        <f t="shared" si="702"/>
        <v>42538</v>
      </c>
      <c r="V12585" t="str">
        <f t="shared" si="703"/>
        <v/>
      </c>
      <c r="AX12585" s="27"/>
      <c r="AY12585" s="27"/>
    </row>
    <row r="12586" spans="1:51" x14ac:dyDescent="0.25">
      <c r="A12586" t="s">
        <v>391</v>
      </c>
      <c r="S12586" s="27"/>
      <c r="V12586" t="str">
        <f t="shared" si="703"/>
        <v/>
      </c>
    </row>
    <row r="12587" spans="1:51" x14ac:dyDescent="0.25">
      <c r="A12587" t="s">
        <v>391</v>
      </c>
      <c r="B12587" t="s">
        <v>218</v>
      </c>
      <c r="C12587">
        <v>133295291</v>
      </c>
      <c r="D12587">
        <v>264</v>
      </c>
      <c r="E12587" t="s">
        <v>91</v>
      </c>
      <c r="G12587">
        <v>20.805</v>
      </c>
      <c r="H12587">
        <v>2013</v>
      </c>
      <c r="I12587">
        <v>11</v>
      </c>
      <c r="J12587">
        <v>22</v>
      </c>
      <c r="K12587">
        <v>18</v>
      </c>
      <c r="L12587">
        <v>4</v>
      </c>
      <c r="M12587" t="s">
        <v>900</v>
      </c>
      <c r="N12587" t="s">
        <v>860</v>
      </c>
      <c r="O12587" t="s">
        <v>799</v>
      </c>
      <c r="Q12587" t="s">
        <v>679</v>
      </c>
      <c r="R12587" t="str">
        <f t="shared" si="701"/>
        <v>Weekday</v>
      </c>
      <c r="S12587" s="27">
        <f t="shared" si="702"/>
        <v>41600</v>
      </c>
      <c r="V12587" t="str">
        <f t="shared" si="703"/>
        <v/>
      </c>
    </row>
    <row r="12588" spans="1:51" x14ac:dyDescent="0.25">
      <c r="A12588" t="s">
        <v>391</v>
      </c>
      <c r="B12588" t="s">
        <v>218</v>
      </c>
      <c r="C12588">
        <v>150175021</v>
      </c>
      <c r="D12588">
        <v>264</v>
      </c>
      <c r="E12588" t="s">
        <v>91</v>
      </c>
      <c r="G12588">
        <v>20.899000000000001</v>
      </c>
      <c r="H12588">
        <v>2015</v>
      </c>
      <c r="I12588">
        <v>1</v>
      </c>
      <c r="J12588">
        <v>16</v>
      </c>
      <c r="K12588">
        <v>0</v>
      </c>
      <c r="L12588">
        <v>47</v>
      </c>
      <c r="M12588" t="s">
        <v>899</v>
      </c>
      <c r="N12588" t="s">
        <v>860</v>
      </c>
      <c r="O12588" t="s">
        <v>799</v>
      </c>
      <c r="Q12588" t="s">
        <v>677</v>
      </c>
      <c r="R12588" t="str">
        <f t="shared" si="701"/>
        <v>Weekday</v>
      </c>
      <c r="S12588" s="27">
        <f t="shared" si="702"/>
        <v>42020</v>
      </c>
      <c r="V12588" t="str">
        <f t="shared" si="703"/>
        <v/>
      </c>
      <c r="AE12588" s="27"/>
      <c r="AG12588" s="27"/>
      <c r="AX12588" s="27"/>
      <c r="AY12588" s="27"/>
    </row>
    <row r="12589" spans="1:51" x14ac:dyDescent="0.25">
      <c r="A12589" t="s">
        <v>391</v>
      </c>
      <c r="B12589" t="s">
        <v>218</v>
      </c>
      <c r="C12589">
        <v>170955150</v>
      </c>
      <c r="D12589">
        <v>264</v>
      </c>
      <c r="E12589" t="s">
        <v>91</v>
      </c>
      <c r="G12589">
        <v>20.887</v>
      </c>
      <c r="H12589">
        <v>2017</v>
      </c>
      <c r="I12589">
        <v>3</v>
      </c>
      <c r="J12589">
        <v>31</v>
      </c>
      <c r="K12589">
        <v>12</v>
      </c>
      <c r="L12589">
        <v>25</v>
      </c>
      <c r="M12589" t="s">
        <v>899</v>
      </c>
      <c r="N12589" t="s">
        <v>171</v>
      </c>
      <c r="O12589" t="s">
        <v>799</v>
      </c>
      <c r="Q12589" t="s">
        <v>677</v>
      </c>
      <c r="R12589" t="str">
        <f t="shared" si="701"/>
        <v>Weekday</v>
      </c>
      <c r="S12589" s="27">
        <f t="shared" si="702"/>
        <v>42825</v>
      </c>
      <c r="V12589" t="str">
        <f t="shared" si="703"/>
        <v/>
      </c>
      <c r="AE12589" s="27"/>
      <c r="AG12589" s="27"/>
      <c r="AX12589" s="27"/>
      <c r="AY12589" s="27"/>
    </row>
    <row r="12590" spans="1:51" x14ac:dyDescent="0.25">
      <c r="A12590" t="s">
        <v>391</v>
      </c>
      <c r="B12590" t="s">
        <v>218</v>
      </c>
      <c r="C12590">
        <v>131435271</v>
      </c>
      <c r="D12590">
        <v>264</v>
      </c>
      <c r="E12590" t="s">
        <v>91</v>
      </c>
      <c r="G12590">
        <v>20.913</v>
      </c>
      <c r="H12590">
        <v>2013</v>
      </c>
      <c r="I12590">
        <v>5</v>
      </c>
      <c r="J12590">
        <v>23</v>
      </c>
      <c r="K12590">
        <v>15</v>
      </c>
      <c r="L12590">
        <v>45</v>
      </c>
      <c r="M12590" t="s">
        <v>899</v>
      </c>
      <c r="N12590" t="s">
        <v>171</v>
      </c>
      <c r="O12590" t="s">
        <v>799</v>
      </c>
      <c r="Q12590" t="s">
        <v>677</v>
      </c>
      <c r="R12590" t="str">
        <f t="shared" si="701"/>
        <v>Weekday</v>
      </c>
      <c r="S12590" s="27">
        <f t="shared" si="702"/>
        <v>41417</v>
      </c>
      <c r="V12590" t="str">
        <f t="shared" si="703"/>
        <v/>
      </c>
      <c r="AE12590" s="27"/>
      <c r="AG12590" s="27"/>
      <c r="AX12590" s="27"/>
      <c r="AY12590" s="27"/>
    </row>
    <row r="12591" spans="1:51" x14ac:dyDescent="0.25">
      <c r="A12591" t="s">
        <v>391</v>
      </c>
      <c r="B12591" t="s">
        <v>218</v>
      </c>
      <c r="C12591">
        <v>140545114</v>
      </c>
      <c r="D12591">
        <v>264</v>
      </c>
      <c r="E12591" t="s">
        <v>91</v>
      </c>
      <c r="G12591">
        <v>20.916</v>
      </c>
      <c r="H12591">
        <v>2014</v>
      </c>
      <c r="I12591">
        <v>2</v>
      </c>
      <c r="J12591">
        <v>21</v>
      </c>
      <c r="K12591">
        <v>15</v>
      </c>
      <c r="L12591">
        <v>2</v>
      </c>
      <c r="M12591" t="s">
        <v>899</v>
      </c>
      <c r="N12591" t="s">
        <v>860</v>
      </c>
      <c r="O12591" t="s">
        <v>799</v>
      </c>
      <c r="Q12591" t="s">
        <v>677</v>
      </c>
      <c r="R12591" t="str">
        <f t="shared" si="701"/>
        <v>Weekday</v>
      </c>
      <c r="S12591" s="27">
        <f t="shared" si="702"/>
        <v>41691</v>
      </c>
      <c r="V12591" t="str">
        <f t="shared" si="703"/>
        <v/>
      </c>
    </row>
    <row r="12592" spans="1:51" x14ac:dyDescent="0.25">
      <c r="A12592" t="s">
        <v>391</v>
      </c>
      <c r="B12592" t="s">
        <v>218</v>
      </c>
      <c r="C12592">
        <v>160355220</v>
      </c>
      <c r="D12592">
        <v>264</v>
      </c>
      <c r="E12592" t="s">
        <v>91</v>
      </c>
      <c r="G12592">
        <v>20.93</v>
      </c>
      <c r="H12592">
        <v>2016</v>
      </c>
      <c r="I12592">
        <v>1</v>
      </c>
      <c r="J12592">
        <v>31</v>
      </c>
      <c r="K12592">
        <v>2</v>
      </c>
      <c r="L12592">
        <v>22</v>
      </c>
      <c r="M12592" t="s">
        <v>899</v>
      </c>
      <c r="N12592" t="s">
        <v>171</v>
      </c>
      <c r="O12592" t="s">
        <v>799</v>
      </c>
      <c r="Q12592" t="s">
        <v>677</v>
      </c>
      <c r="R12592" t="str">
        <f t="shared" si="701"/>
        <v>Weekend</v>
      </c>
      <c r="S12592" s="27">
        <f t="shared" si="702"/>
        <v>42400</v>
      </c>
      <c r="V12592" t="str">
        <f t="shared" si="703"/>
        <v/>
      </c>
      <c r="AO12592" s="27"/>
      <c r="AX12592" s="27"/>
      <c r="AY12592" s="27"/>
    </row>
    <row r="12593" spans="1:51" x14ac:dyDescent="0.25">
      <c r="A12593" t="s">
        <v>391</v>
      </c>
      <c r="B12593" t="s">
        <v>218</v>
      </c>
      <c r="C12593">
        <v>151645217</v>
      </c>
      <c r="D12593">
        <v>264</v>
      </c>
      <c r="E12593" t="s">
        <v>91</v>
      </c>
      <c r="G12593">
        <v>20.94</v>
      </c>
      <c r="H12593">
        <v>2015</v>
      </c>
      <c r="I12593">
        <v>6</v>
      </c>
      <c r="J12593">
        <v>9</v>
      </c>
      <c r="K12593">
        <v>17</v>
      </c>
      <c r="L12593">
        <v>31</v>
      </c>
      <c r="M12593" t="s">
        <v>900</v>
      </c>
      <c r="N12593" t="s">
        <v>860</v>
      </c>
      <c r="O12593" t="s">
        <v>799</v>
      </c>
      <c r="Q12593" t="s">
        <v>677</v>
      </c>
      <c r="R12593" t="str">
        <f t="shared" ref="R12593:R12656" si="704">IF(WEEKDAY(DATE(H12593,I12593,J12593),2) &lt; 6, "Weekday", "Weekend")</f>
        <v>Weekday</v>
      </c>
      <c r="S12593" s="27">
        <f t="shared" ref="S12593:S12656" si="705">DATE(H12593,I12593,J12593)</f>
        <v>42164</v>
      </c>
      <c r="V12593" t="str">
        <f t="shared" si="703"/>
        <v/>
      </c>
      <c r="AO12593" s="27"/>
      <c r="AX12593" s="27"/>
      <c r="AY12593" s="27"/>
    </row>
    <row r="12594" spans="1:51" x14ac:dyDescent="0.25">
      <c r="A12594" t="s">
        <v>391</v>
      </c>
      <c r="B12594" t="s">
        <v>218</v>
      </c>
      <c r="C12594">
        <v>151195079</v>
      </c>
      <c r="D12594">
        <v>264</v>
      </c>
      <c r="E12594" t="s">
        <v>91</v>
      </c>
      <c r="G12594">
        <v>20.942</v>
      </c>
      <c r="H12594">
        <v>2015</v>
      </c>
      <c r="I12594">
        <v>4</v>
      </c>
      <c r="J12594">
        <v>26</v>
      </c>
      <c r="K12594">
        <v>22</v>
      </c>
      <c r="L12594">
        <v>20</v>
      </c>
      <c r="M12594" t="s">
        <v>900</v>
      </c>
      <c r="N12594" t="s">
        <v>171</v>
      </c>
      <c r="O12594" t="s">
        <v>1933</v>
      </c>
      <c r="Q12594" t="s">
        <v>677</v>
      </c>
      <c r="R12594" t="str">
        <f t="shared" si="704"/>
        <v>Weekend</v>
      </c>
      <c r="S12594" s="27">
        <f t="shared" si="705"/>
        <v>42120</v>
      </c>
      <c r="V12594" t="str">
        <f t="shared" si="703"/>
        <v/>
      </c>
      <c r="AE12594" s="27"/>
      <c r="AG12594" s="27"/>
      <c r="AX12594" s="27"/>
      <c r="AY12594" s="27"/>
    </row>
    <row r="12595" spans="1:51" x14ac:dyDescent="0.25">
      <c r="A12595" t="s">
        <v>391</v>
      </c>
      <c r="B12595" t="s">
        <v>218</v>
      </c>
      <c r="C12595">
        <v>150375218</v>
      </c>
      <c r="D12595">
        <v>264</v>
      </c>
      <c r="E12595" t="s">
        <v>91</v>
      </c>
      <c r="G12595">
        <v>20.948</v>
      </c>
      <c r="H12595">
        <v>2015</v>
      </c>
      <c r="I12595">
        <v>2</v>
      </c>
      <c r="J12595">
        <v>3</v>
      </c>
      <c r="K12595">
        <v>17</v>
      </c>
      <c r="L12595">
        <v>14</v>
      </c>
      <c r="M12595" t="s">
        <v>900</v>
      </c>
      <c r="N12595" t="s">
        <v>860</v>
      </c>
      <c r="O12595" t="s">
        <v>799</v>
      </c>
      <c r="Q12595" t="s">
        <v>677</v>
      </c>
      <c r="R12595" t="str">
        <f t="shared" si="704"/>
        <v>Weekday</v>
      </c>
      <c r="S12595" s="27">
        <f t="shared" si="705"/>
        <v>42038</v>
      </c>
      <c r="V12595" t="str">
        <f t="shared" si="703"/>
        <v/>
      </c>
      <c r="AE12595" s="27"/>
      <c r="AG12595" s="27"/>
      <c r="AX12595" s="27"/>
      <c r="AY12595" s="27"/>
    </row>
    <row r="12596" spans="1:51" x14ac:dyDescent="0.25">
      <c r="A12596" t="s">
        <v>391</v>
      </c>
      <c r="S12596" s="27"/>
      <c r="V12596" t="str">
        <f t="shared" si="703"/>
        <v/>
      </c>
      <c r="AO12596" s="27"/>
      <c r="AX12596" s="27"/>
      <c r="AY12596" s="27"/>
    </row>
    <row r="12597" spans="1:51" x14ac:dyDescent="0.25">
      <c r="A12597" t="s">
        <v>391</v>
      </c>
      <c r="S12597" s="27"/>
      <c r="V12597" t="str">
        <f t="shared" si="703"/>
        <v/>
      </c>
      <c r="AE12597" s="27"/>
      <c r="AO12597" s="27"/>
      <c r="AX12597" s="27"/>
      <c r="AY12597" s="27"/>
    </row>
    <row r="12598" spans="1:51" x14ac:dyDescent="0.25">
      <c r="A12598" t="s">
        <v>391</v>
      </c>
      <c r="S12598" s="27"/>
      <c r="V12598" t="str">
        <f t="shared" si="703"/>
        <v/>
      </c>
      <c r="AE12598" s="27"/>
      <c r="AG12598" s="27"/>
      <c r="AX12598" s="27"/>
      <c r="AY12598" s="27"/>
    </row>
    <row r="12599" spans="1:51" x14ac:dyDescent="0.25">
      <c r="A12599" t="s">
        <v>391</v>
      </c>
      <c r="B12599" t="s">
        <v>218</v>
      </c>
      <c r="C12599">
        <v>171025000</v>
      </c>
      <c r="D12599">
        <v>264</v>
      </c>
      <c r="E12599" t="s">
        <v>91</v>
      </c>
      <c r="G12599">
        <v>21.004000000000001</v>
      </c>
      <c r="H12599">
        <v>2017</v>
      </c>
      <c r="I12599">
        <v>4</v>
      </c>
      <c r="J12599">
        <v>11</v>
      </c>
      <c r="K12599">
        <v>0</v>
      </c>
      <c r="L12599">
        <v>30</v>
      </c>
      <c r="M12599" t="s">
        <v>900</v>
      </c>
      <c r="N12599" t="s">
        <v>171</v>
      </c>
      <c r="O12599" t="s">
        <v>799</v>
      </c>
      <c r="Q12599" t="s">
        <v>676</v>
      </c>
      <c r="R12599" t="str">
        <f t="shared" si="704"/>
        <v>Weekday</v>
      </c>
      <c r="S12599" s="27">
        <f t="shared" si="705"/>
        <v>42836</v>
      </c>
      <c r="V12599" t="str">
        <f t="shared" si="703"/>
        <v/>
      </c>
      <c r="AE12599" s="27"/>
      <c r="AO12599" s="27"/>
      <c r="AX12599" s="27"/>
      <c r="AY12599" s="27"/>
    </row>
    <row r="12600" spans="1:51" x14ac:dyDescent="0.25">
      <c r="A12600" t="s">
        <v>391</v>
      </c>
      <c r="B12600" t="s">
        <v>218</v>
      </c>
      <c r="C12600">
        <v>151685321</v>
      </c>
      <c r="D12600">
        <v>264</v>
      </c>
      <c r="E12600" t="s">
        <v>91</v>
      </c>
      <c r="G12600">
        <v>21.010999999999999</v>
      </c>
      <c r="H12600">
        <v>2015</v>
      </c>
      <c r="I12600">
        <v>6</v>
      </c>
      <c r="J12600">
        <v>15</v>
      </c>
      <c r="K12600">
        <v>15</v>
      </c>
      <c r="L12600">
        <v>59</v>
      </c>
      <c r="M12600" t="s">
        <v>900</v>
      </c>
      <c r="N12600" t="s">
        <v>860</v>
      </c>
      <c r="O12600" t="s">
        <v>799</v>
      </c>
      <c r="Q12600" t="s">
        <v>676</v>
      </c>
      <c r="R12600" t="str">
        <f t="shared" si="704"/>
        <v>Weekday</v>
      </c>
      <c r="S12600" s="27">
        <f t="shared" si="705"/>
        <v>42170</v>
      </c>
      <c r="V12600" t="str">
        <f t="shared" si="703"/>
        <v/>
      </c>
      <c r="AE12600" s="27"/>
      <c r="AO12600" s="27"/>
      <c r="AX12600" s="27"/>
      <c r="AY12600" s="27"/>
    </row>
    <row r="12601" spans="1:51" x14ac:dyDescent="0.25">
      <c r="A12601" t="s">
        <v>391</v>
      </c>
      <c r="B12601" t="s">
        <v>218</v>
      </c>
      <c r="C12601">
        <v>151885307</v>
      </c>
      <c r="D12601">
        <v>264</v>
      </c>
      <c r="E12601" t="s">
        <v>91</v>
      </c>
      <c r="G12601">
        <v>21.015000000000001</v>
      </c>
      <c r="H12601">
        <v>2015</v>
      </c>
      <c r="I12601">
        <v>7</v>
      </c>
      <c r="J12601">
        <v>5</v>
      </c>
      <c r="K12601">
        <v>18</v>
      </c>
      <c r="L12601">
        <v>21</v>
      </c>
      <c r="M12601" t="s">
        <v>899</v>
      </c>
      <c r="N12601" t="s">
        <v>171</v>
      </c>
      <c r="O12601" t="s">
        <v>799</v>
      </c>
      <c r="Q12601" t="s">
        <v>676</v>
      </c>
      <c r="R12601" t="str">
        <f t="shared" si="704"/>
        <v>Weekend</v>
      </c>
      <c r="S12601" s="27">
        <f t="shared" si="705"/>
        <v>42190</v>
      </c>
      <c r="V12601" t="str">
        <f t="shared" si="703"/>
        <v/>
      </c>
      <c r="AE12601" s="27"/>
      <c r="AO12601" s="27"/>
      <c r="AX12601" s="27"/>
      <c r="AY12601" s="27"/>
    </row>
    <row r="12602" spans="1:51" x14ac:dyDescent="0.25">
      <c r="A12602" t="s">
        <v>391</v>
      </c>
      <c r="B12602" t="s">
        <v>218</v>
      </c>
      <c r="C12602">
        <v>153615216</v>
      </c>
      <c r="D12602">
        <v>264</v>
      </c>
      <c r="E12602" t="s">
        <v>91</v>
      </c>
      <c r="G12602">
        <v>21.021000000000001</v>
      </c>
      <c r="H12602">
        <v>2015</v>
      </c>
      <c r="I12602">
        <v>12</v>
      </c>
      <c r="J12602">
        <v>22</v>
      </c>
      <c r="K12602">
        <v>18</v>
      </c>
      <c r="L12602">
        <v>23</v>
      </c>
      <c r="M12602" t="s">
        <v>900</v>
      </c>
      <c r="N12602" t="s">
        <v>860</v>
      </c>
      <c r="O12602" t="s">
        <v>799</v>
      </c>
      <c r="Q12602" t="s">
        <v>676</v>
      </c>
      <c r="R12602" t="str">
        <f t="shared" si="704"/>
        <v>Weekday</v>
      </c>
      <c r="S12602" s="27">
        <f t="shared" si="705"/>
        <v>42360</v>
      </c>
      <c r="V12602" t="str">
        <f t="shared" si="703"/>
        <v/>
      </c>
      <c r="AX12602" s="27"/>
      <c r="AY12602" s="27"/>
    </row>
    <row r="12603" spans="1:51" x14ac:dyDescent="0.25">
      <c r="A12603" t="s">
        <v>391</v>
      </c>
      <c r="B12603" t="s">
        <v>218</v>
      </c>
      <c r="C12603">
        <v>153485045</v>
      </c>
      <c r="D12603">
        <v>264</v>
      </c>
      <c r="E12603" t="s">
        <v>91</v>
      </c>
      <c r="G12603">
        <v>21.036999999999999</v>
      </c>
      <c r="H12603">
        <v>2015</v>
      </c>
      <c r="I12603">
        <v>12</v>
      </c>
      <c r="J12603">
        <v>13</v>
      </c>
      <c r="K12603">
        <v>0</v>
      </c>
      <c r="L12603">
        <v>7</v>
      </c>
      <c r="M12603" t="s">
        <v>900</v>
      </c>
      <c r="N12603" t="s">
        <v>171</v>
      </c>
      <c r="O12603" t="s">
        <v>799</v>
      </c>
      <c r="Q12603" t="s">
        <v>676</v>
      </c>
      <c r="R12603" t="str">
        <f t="shared" si="704"/>
        <v>Weekend</v>
      </c>
      <c r="S12603" s="27">
        <f t="shared" si="705"/>
        <v>42351</v>
      </c>
      <c r="V12603" t="str">
        <f t="shared" si="703"/>
        <v/>
      </c>
      <c r="AX12603" s="27"/>
      <c r="AY12603" s="27"/>
    </row>
    <row r="12604" spans="1:51" x14ac:dyDescent="0.25">
      <c r="A12604" t="s">
        <v>391</v>
      </c>
      <c r="B12604" t="s">
        <v>218</v>
      </c>
      <c r="C12604">
        <v>151975288</v>
      </c>
      <c r="D12604">
        <v>264</v>
      </c>
      <c r="E12604" t="s">
        <v>91</v>
      </c>
      <c r="G12604">
        <v>21.04</v>
      </c>
      <c r="H12604">
        <v>2015</v>
      </c>
      <c r="I12604">
        <v>7</v>
      </c>
      <c r="J12604">
        <v>13</v>
      </c>
      <c r="K12604">
        <v>21</v>
      </c>
      <c r="L12604">
        <v>21</v>
      </c>
      <c r="M12604" t="s">
        <v>900</v>
      </c>
      <c r="N12604" t="s">
        <v>171</v>
      </c>
      <c r="O12604" t="s">
        <v>1933</v>
      </c>
      <c r="Q12604" t="s">
        <v>676</v>
      </c>
      <c r="R12604" t="str">
        <f t="shared" si="704"/>
        <v>Weekday</v>
      </c>
      <c r="S12604" s="27">
        <f t="shared" si="705"/>
        <v>42198</v>
      </c>
      <c r="V12604" t="str">
        <f t="shared" si="703"/>
        <v/>
      </c>
      <c r="AX12604" s="27"/>
      <c r="AY12604" s="27"/>
    </row>
    <row r="12605" spans="1:51" x14ac:dyDescent="0.25">
      <c r="A12605" t="s">
        <v>391</v>
      </c>
      <c r="S12605" s="27"/>
      <c r="V12605" t="str">
        <f t="shared" si="703"/>
        <v/>
      </c>
      <c r="AE12605" s="27"/>
      <c r="AG12605" s="27"/>
      <c r="AX12605" s="27"/>
      <c r="AY12605" s="27"/>
    </row>
    <row r="12606" spans="1:51" x14ac:dyDescent="0.25">
      <c r="A12606" t="s">
        <v>391</v>
      </c>
      <c r="B12606" t="s">
        <v>218</v>
      </c>
      <c r="C12606">
        <v>160535047</v>
      </c>
      <c r="D12606">
        <v>264</v>
      </c>
      <c r="E12606" t="s">
        <v>91</v>
      </c>
      <c r="G12606">
        <v>21.045000000000002</v>
      </c>
      <c r="H12606">
        <v>2016</v>
      </c>
      <c r="I12606">
        <v>2</v>
      </c>
      <c r="J12606">
        <v>19</v>
      </c>
      <c r="K12606">
        <v>22</v>
      </c>
      <c r="L12606">
        <v>45</v>
      </c>
      <c r="M12606" t="s">
        <v>899</v>
      </c>
      <c r="N12606" t="s">
        <v>860</v>
      </c>
      <c r="O12606" t="s">
        <v>799</v>
      </c>
      <c r="Q12606" t="s">
        <v>676</v>
      </c>
      <c r="R12606" t="str">
        <f t="shared" si="704"/>
        <v>Weekday</v>
      </c>
      <c r="S12606" s="27">
        <f t="shared" si="705"/>
        <v>42419</v>
      </c>
      <c r="V12606" t="str">
        <f t="shared" si="703"/>
        <v/>
      </c>
      <c r="AX12606" s="27"/>
      <c r="AY12606" s="27"/>
    </row>
    <row r="12607" spans="1:51" x14ac:dyDescent="0.25">
      <c r="A12607" t="s">
        <v>391</v>
      </c>
      <c r="S12607" s="27"/>
      <c r="V12607" t="str">
        <f t="shared" si="703"/>
        <v/>
      </c>
      <c r="AE12607" s="27"/>
      <c r="AG12607" s="27"/>
      <c r="AX12607" s="27"/>
      <c r="AY12607" s="27"/>
    </row>
    <row r="12608" spans="1:51" x14ac:dyDescent="0.25">
      <c r="A12608" t="s">
        <v>391</v>
      </c>
      <c r="B12608" t="s">
        <v>218</v>
      </c>
      <c r="C12608">
        <v>150235253</v>
      </c>
      <c r="D12608">
        <v>264</v>
      </c>
      <c r="E12608" t="s">
        <v>91</v>
      </c>
      <c r="G12608">
        <v>21.059000000000001</v>
      </c>
      <c r="H12608">
        <v>2015</v>
      </c>
      <c r="I12608">
        <v>1</v>
      </c>
      <c r="J12608">
        <v>23</v>
      </c>
      <c r="K12608">
        <v>13</v>
      </c>
      <c r="L12608">
        <v>57</v>
      </c>
      <c r="M12608" t="s">
        <v>900</v>
      </c>
      <c r="N12608" t="s">
        <v>404</v>
      </c>
      <c r="O12608" t="s">
        <v>799</v>
      </c>
      <c r="Q12608" t="s">
        <v>676</v>
      </c>
      <c r="R12608" t="str">
        <f t="shared" si="704"/>
        <v>Weekday</v>
      </c>
      <c r="S12608" s="27">
        <f t="shared" si="705"/>
        <v>42027</v>
      </c>
      <c r="V12608" t="str">
        <f t="shared" si="703"/>
        <v/>
      </c>
      <c r="AX12608" s="27"/>
      <c r="AY12608" s="27"/>
    </row>
    <row r="12609" spans="1:51" x14ac:dyDescent="0.25">
      <c r="A12609" t="s">
        <v>391</v>
      </c>
      <c r="B12609" t="s">
        <v>218</v>
      </c>
      <c r="C12609">
        <v>140665258</v>
      </c>
      <c r="D12609">
        <v>264</v>
      </c>
      <c r="E12609" t="s">
        <v>91</v>
      </c>
      <c r="G12609">
        <v>21.065999999999999</v>
      </c>
      <c r="H12609">
        <v>2014</v>
      </c>
      <c r="I12609">
        <v>3</v>
      </c>
      <c r="J12609">
        <v>7</v>
      </c>
      <c r="K12609">
        <v>16</v>
      </c>
      <c r="L12609">
        <v>51</v>
      </c>
      <c r="M12609" t="s">
        <v>899</v>
      </c>
      <c r="N12609" t="s">
        <v>860</v>
      </c>
      <c r="O12609" t="s">
        <v>799</v>
      </c>
      <c r="Q12609" t="s">
        <v>676</v>
      </c>
      <c r="R12609" t="str">
        <f t="shared" si="704"/>
        <v>Weekday</v>
      </c>
      <c r="S12609" s="27">
        <f t="shared" si="705"/>
        <v>41705</v>
      </c>
      <c r="V12609" t="str">
        <f t="shared" si="703"/>
        <v/>
      </c>
      <c r="AX12609" s="27"/>
      <c r="AY12609" s="27"/>
    </row>
    <row r="12610" spans="1:51" x14ac:dyDescent="0.25">
      <c r="A12610" t="s">
        <v>391</v>
      </c>
      <c r="B12610" t="s">
        <v>218</v>
      </c>
      <c r="C12610">
        <v>142755026</v>
      </c>
      <c r="D12610">
        <v>264</v>
      </c>
      <c r="E12610" t="s">
        <v>91</v>
      </c>
      <c r="G12610">
        <v>21.077000000000002</v>
      </c>
      <c r="H12610">
        <v>2014</v>
      </c>
      <c r="I12610">
        <v>9</v>
      </c>
      <c r="J12610">
        <v>25</v>
      </c>
      <c r="K12610">
        <v>20</v>
      </c>
      <c r="L12610">
        <v>30</v>
      </c>
      <c r="M12610" t="s">
        <v>900</v>
      </c>
      <c r="N12610" t="s">
        <v>860</v>
      </c>
      <c r="O12610" t="s">
        <v>1933</v>
      </c>
      <c r="Q12610" t="s">
        <v>676</v>
      </c>
      <c r="R12610" t="str">
        <f t="shared" si="704"/>
        <v>Weekday</v>
      </c>
      <c r="S12610" s="27">
        <f t="shared" si="705"/>
        <v>41907</v>
      </c>
      <c r="V12610" t="str">
        <f t="shared" si="703"/>
        <v/>
      </c>
      <c r="AX12610" s="27"/>
      <c r="AY12610" s="27"/>
    </row>
    <row r="12611" spans="1:51" x14ac:dyDescent="0.25">
      <c r="A12611" t="s">
        <v>391</v>
      </c>
      <c r="B12611" t="s">
        <v>218</v>
      </c>
      <c r="C12611">
        <v>163265029</v>
      </c>
      <c r="D12611">
        <v>264</v>
      </c>
      <c r="E12611" t="s">
        <v>91</v>
      </c>
      <c r="G12611">
        <v>21.088999999999999</v>
      </c>
      <c r="H12611">
        <v>2016</v>
      </c>
      <c r="I12611">
        <v>11</v>
      </c>
      <c r="J12611">
        <v>20</v>
      </c>
      <c r="K12611">
        <v>5</v>
      </c>
      <c r="L12611">
        <v>19</v>
      </c>
      <c r="M12611" t="s">
        <v>899</v>
      </c>
      <c r="N12611" t="s">
        <v>860</v>
      </c>
      <c r="O12611" t="s">
        <v>799</v>
      </c>
      <c r="Q12611" t="s">
        <v>676</v>
      </c>
      <c r="R12611" t="str">
        <f t="shared" si="704"/>
        <v>Weekend</v>
      </c>
      <c r="S12611" s="27">
        <f t="shared" si="705"/>
        <v>42694</v>
      </c>
      <c r="V12611" t="str">
        <f t="shared" ref="V12611:V12674" si="706">T12611&amp;U12611</f>
        <v/>
      </c>
      <c r="AE12611" s="27"/>
      <c r="AG12611" s="27"/>
      <c r="AX12611" s="27"/>
      <c r="AY12611" s="27"/>
    </row>
    <row r="12612" spans="1:51" x14ac:dyDescent="0.25">
      <c r="A12612" t="s">
        <v>391</v>
      </c>
      <c r="B12612" t="s">
        <v>218</v>
      </c>
      <c r="C12612">
        <v>150835184</v>
      </c>
      <c r="D12612">
        <v>264</v>
      </c>
      <c r="E12612" t="s">
        <v>91</v>
      </c>
      <c r="G12612">
        <v>21.199000000000002</v>
      </c>
      <c r="H12612">
        <v>2015</v>
      </c>
      <c r="I12612">
        <v>3</v>
      </c>
      <c r="J12612">
        <v>24</v>
      </c>
      <c r="K12612">
        <v>13</v>
      </c>
      <c r="L12612">
        <v>5</v>
      </c>
      <c r="M12612" t="s">
        <v>900</v>
      </c>
      <c r="N12612" t="s">
        <v>860</v>
      </c>
      <c r="O12612" t="s">
        <v>1933</v>
      </c>
      <c r="Q12612" t="s">
        <v>674</v>
      </c>
      <c r="R12612" t="str">
        <f t="shared" si="704"/>
        <v>Weekday</v>
      </c>
      <c r="S12612" s="27">
        <f t="shared" si="705"/>
        <v>42087</v>
      </c>
      <c r="V12612" t="str">
        <f t="shared" si="706"/>
        <v/>
      </c>
      <c r="AO12612" s="27"/>
      <c r="AX12612" s="27"/>
      <c r="AY12612" s="27"/>
    </row>
    <row r="12613" spans="1:51" x14ac:dyDescent="0.25">
      <c r="A12613" t="s">
        <v>391</v>
      </c>
      <c r="B12613" t="s">
        <v>218</v>
      </c>
      <c r="C12613">
        <v>140675079</v>
      </c>
      <c r="D12613">
        <v>264</v>
      </c>
      <c r="E12613" t="s">
        <v>91</v>
      </c>
      <c r="G12613">
        <v>21.181000000000001</v>
      </c>
      <c r="H12613">
        <v>2014</v>
      </c>
      <c r="I12613">
        <v>3</v>
      </c>
      <c r="J12613">
        <v>8</v>
      </c>
      <c r="K12613">
        <v>8</v>
      </c>
      <c r="L12613">
        <v>37</v>
      </c>
      <c r="M12613" t="s">
        <v>899</v>
      </c>
      <c r="N12613" t="s">
        <v>860</v>
      </c>
      <c r="O12613" t="s">
        <v>799</v>
      </c>
      <c r="Q12613" t="s">
        <v>674</v>
      </c>
      <c r="R12613" t="str">
        <f t="shared" si="704"/>
        <v>Weekend</v>
      </c>
      <c r="S12613" s="27">
        <f t="shared" si="705"/>
        <v>41706</v>
      </c>
      <c r="V12613" t="str">
        <f t="shared" si="706"/>
        <v/>
      </c>
      <c r="AE12613" s="27"/>
      <c r="AG12613" s="27"/>
      <c r="AX12613" s="27"/>
      <c r="AY12613" s="27"/>
    </row>
    <row r="12614" spans="1:51" x14ac:dyDescent="0.25">
      <c r="A12614" t="s">
        <v>391</v>
      </c>
      <c r="B12614" t="s">
        <v>218</v>
      </c>
      <c r="C12614">
        <v>152865442</v>
      </c>
      <c r="D12614">
        <v>264</v>
      </c>
      <c r="E12614" t="s">
        <v>91</v>
      </c>
      <c r="G12614">
        <v>21.338000000000001</v>
      </c>
      <c r="H12614">
        <v>2015</v>
      </c>
      <c r="I12614">
        <v>10</v>
      </c>
      <c r="J12614">
        <v>13</v>
      </c>
      <c r="K12614">
        <v>16</v>
      </c>
      <c r="L12614">
        <v>27</v>
      </c>
      <c r="M12614" t="s">
        <v>899</v>
      </c>
      <c r="N12614" t="s">
        <v>171</v>
      </c>
      <c r="O12614" t="s">
        <v>799</v>
      </c>
      <c r="Q12614" t="s">
        <v>674</v>
      </c>
      <c r="R12614" t="str">
        <f t="shared" si="704"/>
        <v>Weekday</v>
      </c>
      <c r="S12614" s="27">
        <f t="shared" si="705"/>
        <v>42290</v>
      </c>
      <c r="V12614" t="str">
        <f t="shared" si="706"/>
        <v/>
      </c>
      <c r="AE12614" s="27"/>
      <c r="AO12614" s="27"/>
      <c r="AX12614" s="27"/>
      <c r="AY12614" s="27"/>
    </row>
    <row r="12615" spans="1:51" x14ac:dyDescent="0.25">
      <c r="A12615" t="s">
        <v>391</v>
      </c>
      <c r="B12615" t="s">
        <v>218</v>
      </c>
      <c r="C12615">
        <v>131945107</v>
      </c>
      <c r="D12615">
        <v>264</v>
      </c>
      <c r="E12615" t="s">
        <v>91</v>
      </c>
      <c r="G12615">
        <v>21.212</v>
      </c>
      <c r="H12615">
        <v>2013</v>
      </c>
      <c r="I12615">
        <v>7</v>
      </c>
      <c r="J12615">
        <v>13</v>
      </c>
      <c r="K12615">
        <v>13</v>
      </c>
      <c r="L12615">
        <v>0</v>
      </c>
      <c r="M12615" t="s">
        <v>899</v>
      </c>
      <c r="N12615" t="s">
        <v>170</v>
      </c>
      <c r="O12615" t="s">
        <v>799</v>
      </c>
      <c r="Q12615" t="s">
        <v>674</v>
      </c>
      <c r="R12615" t="str">
        <f t="shared" si="704"/>
        <v>Weekend</v>
      </c>
      <c r="S12615" s="27">
        <f t="shared" si="705"/>
        <v>41468</v>
      </c>
      <c r="V12615" t="str">
        <f t="shared" si="706"/>
        <v/>
      </c>
      <c r="AE12615" s="27"/>
      <c r="AO12615" s="27"/>
      <c r="AX12615" s="27"/>
      <c r="AY12615" s="27"/>
    </row>
    <row r="12616" spans="1:51" x14ac:dyDescent="0.25">
      <c r="A12616" t="s">
        <v>391</v>
      </c>
      <c r="B12616" t="s">
        <v>218</v>
      </c>
      <c r="C12616">
        <v>160705091</v>
      </c>
      <c r="D12616">
        <v>264</v>
      </c>
      <c r="E12616" t="s">
        <v>91</v>
      </c>
      <c r="G12616">
        <v>21.175999999999998</v>
      </c>
      <c r="H12616">
        <v>2016</v>
      </c>
      <c r="I12616">
        <v>3</v>
      </c>
      <c r="J12616">
        <v>9</v>
      </c>
      <c r="K12616">
        <v>15</v>
      </c>
      <c r="L12616">
        <v>50</v>
      </c>
      <c r="M12616" t="s">
        <v>899</v>
      </c>
      <c r="N12616" t="s">
        <v>860</v>
      </c>
      <c r="O12616" t="s">
        <v>799</v>
      </c>
      <c r="Q12616" t="s">
        <v>674</v>
      </c>
      <c r="R12616" t="str">
        <f t="shared" si="704"/>
        <v>Weekday</v>
      </c>
      <c r="S12616" s="27">
        <f t="shared" si="705"/>
        <v>42438</v>
      </c>
      <c r="V12616" t="str">
        <f t="shared" si="706"/>
        <v/>
      </c>
      <c r="AE12616" s="27"/>
      <c r="AG12616" s="27"/>
      <c r="AX12616" s="27"/>
      <c r="AY12616" s="27"/>
    </row>
    <row r="12617" spans="1:51" x14ac:dyDescent="0.25">
      <c r="A12617" t="s">
        <v>391</v>
      </c>
      <c r="B12617" t="s">
        <v>218</v>
      </c>
      <c r="C12617">
        <v>161365026</v>
      </c>
      <c r="D12617">
        <v>264</v>
      </c>
      <c r="E12617" t="s">
        <v>91</v>
      </c>
      <c r="G12617">
        <v>21.181000000000001</v>
      </c>
      <c r="H12617">
        <v>2016</v>
      </c>
      <c r="I12617">
        <v>5</v>
      </c>
      <c r="J12617">
        <v>15</v>
      </c>
      <c r="K12617">
        <v>1</v>
      </c>
      <c r="L12617">
        <v>53</v>
      </c>
      <c r="M12617" t="s">
        <v>899</v>
      </c>
      <c r="N12617" t="s">
        <v>170</v>
      </c>
      <c r="O12617" t="s">
        <v>799</v>
      </c>
      <c r="Q12617" t="s">
        <v>674</v>
      </c>
      <c r="R12617" t="str">
        <f t="shared" si="704"/>
        <v>Weekend</v>
      </c>
      <c r="S12617" s="27">
        <f t="shared" si="705"/>
        <v>42505</v>
      </c>
      <c r="V12617" t="str">
        <f t="shared" si="706"/>
        <v/>
      </c>
      <c r="AE12617" s="27"/>
      <c r="AO12617" s="27"/>
      <c r="AX12617" s="27"/>
      <c r="AY12617" s="27"/>
    </row>
    <row r="12618" spans="1:51" x14ac:dyDescent="0.25">
      <c r="A12618" t="s">
        <v>391</v>
      </c>
      <c r="B12618" t="s">
        <v>218</v>
      </c>
      <c r="C12618">
        <v>153625169</v>
      </c>
      <c r="D12618">
        <v>264</v>
      </c>
      <c r="E12618" t="s">
        <v>91</v>
      </c>
      <c r="G12618">
        <v>21.094999999999999</v>
      </c>
      <c r="H12618">
        <v>2015</v>
      </c>
      <c r="I12618">
        <v>12</v>
      </c>
      <c r="J12618">
        <v>25</v>
      </c>
      <c r="K12618">
        <v>7</v>
      </c>
      <c r="L12618">
        <v>3</v>
      </c>
      <c r="M12618" t="s">
        <v>899</v>
      </c>
      <c r="N12618" t="s">
        <v>860</v>
      </c>
      <c r="O12618" t="s">
        <v>799</v>
      </c>
      <c r="Q12618" t="s">
        <v>676</v>
      </c>
      <c r="R12618" t="str">
        <f t="shared" si="704"/>
        <v>Weekday</v>
      </c>
      <c r="S12618" s="27">
        <f t="shared" si="705"/>
        <v>42363</v>
      </c>
      <c r="V12618" t="str">
        <f t="shared" si="706"/>
        <v/>
      </c>
      <c r="AE12618" s="27"/>
      <c r="AO12618" s="27"/>
      <c r="AX12618" s="27"/>
      <c r="AY12618" s="27"/>
    </row>
    <row r="12619" spans="1:51" x14ac:dyDescent="0.25">
      <c r="A12619" t="s">
        <v>391</v>
      </c>
      <c r="S12619" s="27"/>
      <c r="V12619" t="str">
        <f t="shared" si="706"/>
        <v/>
      </c>
      <c r="AE12619" s="27"/>
      <c r="AO12619" s="27"/>
      <c r="AX12619" s="27"/>
      <c r="AY12619" s="27"/>
    </row>
    <row r="12620" spans="1:51" x14ac:dyDescent="0.25">
      <c r="A12620" t="s">
        <v>391</v>
      </c>
      <c r="B12620" t="s">
        <v>218</v>
      </c>
      <c r="C12620">
        <v>142095263</v>
      </c>
      <c r="D12620">
        <v>264</v>
      </c>
      <c r="E12620" t="s">
        <v>91</v>
      </c>
      <c r="G12620">
        <v>21.411999999999999</v>
      </c>
      <c r="H12620">
        <v>2014</v>
      </c>
      <c r="I12620">
        <v>7</v>
      </c>
      <c r="J12620">
        <v>24</v>
      </c>
      <c r="K12620">
        <v>23</v>
      </c>
      <c r="L12620">
        <v>55</v>
      </c>
      <c r="M12620" t="s">
        <v>900</v>
      </c>
      <c r="N12620" t="s">
        <v>860</v>
      </c>
      <c r="O12620" t="s">
        <v>799</v>
      </c>
      <c r="Q12620" t="s">
        <v>674</v>
      </c>
      <c r="R12620" t="str">
        <f t="shared" si="704"/>
        <v>Weekday</v>
      </c>
      <c r="S12620" s="27">
        <f t="shared" si="705"/>
        <v>41844</v>
      </c>
      <c r="V12620" t="str">
        <f t="shared" si="706"/>
        <v/>
      </c>
      <c r="AX12620" s="27"/>
      <c r="AY12620" s="27"/>
    </row>
    <row r="12621" spans="1:51" x14ac:dyDescent="0.25">
      <c r="A12621" t="s">
        <v>391</v>
      </c>
      <c r="S12621" s="27"/>
      <c r="V12621" t="str">
        <f t="shared" si="706"/>
        <v/>
      </c>
      <c r="AE12621" s="27"/>
      <c r="AG12621" s="27"/>
      <c r="AX12621" s="27"/>
      <c r="AY12621" s="27"/>
    </row>
    <row r="12622" spans="1:51" x14ac:dyDescent="0.25">
      <c r="A12622" t="s">
        <v>391</v>
      </c>
      <c r="S12622" s="27"/>
      <c r="V12622" t="str">
        <f t="shared" si="706"/>
        <v/>
      </c>
      <c r="AO12622" s="27"/>
      <c r="AX12622" s="27"/>
      <c r="AY12622" s="27"/>
    </row>
    <row r="12623" spans="1:51" x14ac:dyDescent="0.25">
      <c r="A12623" t="s">
        <v>391</v>
      </c>
      <c r="B12623" t="s">
        <v>218</v>
      </c>
      <c r="C12623">
        <v>173445031</v>
      </c>
      <c r="D12623">
        <v>264</v>
      </c>
      <c r="E12623" t="s">
        <v>91</v>
      </c>
      <c r="G12623">
        <v>21.271999999999998</v>
      </c>
      <c r="H12623">
        <v>2017</v>
      </c>
      <c r="I12623">
        <v>12</v>
      </c>
      <c r="J12623">
        <v>5</v>
      </c>
      <c r="K12623">
        <v>20</v>
      </c>
      <c r="L12623">
        <v>40</v>
      </c>
      <c r="M12623" t="s">
        <v>899</v>
      </c>
      <c r="N12623" t="s">
        <v>860</v>
      </c>
      <c r="O12623" t="s">
        <v>799</v>
      </c>
      <c r="Q12623" t="s">
        <v>674</v>
      </c>
      <c r="R12623" t="str">
        <f t="shared" si="704"/>
        <v>Weekday</v>
      </c>
      <c r="S12623" s="27">
        <f t="shared" si="705"/>
        <v>43074</v>
      </c>
      <c r="V12623" t="str">
        <f t="shared" si="706"/>
        <v/>
      </c>
    </row>
    <row r="12624" spans="1:51" x14ac:dyDescent="0.25">
      <c r="A12624" t="s">
        <v>391</v>
      </c>
      <c r="B12624" t="s">
        <v>218</v>
      </c>
      <c r="C12624">
        <v>172305340</v>
      </c>
      <c r="D12624">
        <v>264</v>
      </c>
      <c r="E12624" t="s">
        <v>91</v>
      </c>
      <c r="G12624">
        <v>21.367999999999999</v>
      </c>
      <c r="H12624">
        <v>2017</v>
      </c>
      <c r="I12624">
        <v>8</v>
      </c>
      <c r="J12624">
        <v>18</v>
      </c>
      <c r="K12624">
        <v>15</v>
      </c>
      <c r="L12624">
        <v>15</v>
      </c>
      <c r="M12624" t="s">
        <v>900</v>
      </c>
      <c r="N12624" t="s">
        <v>404</v>
      </c>
      <c r="O12624" t="s">
        <v>799</v>
      </c>
      <c r="Q12624" t="s">
        <v>674</v>
      </c>
      <c r="R12624" t="str">
        <f t="shared" si="704"/>
        <v>Weekday</v>
      </c>
      <c r="S12624" s="27">
        <f t="shared" si="705"/>
        <v>42965</v>
      </c>
      <c r="V12624" t="str">
        <f t="shared" si="706"/>
        <v/>
      </c>
      <c r="AX12624" s="27"/>
      <c r="AY12624" s="27"/>
    </row>
    <row r="12625" spans="1:51" x14ac:dyDescent="0.25">
      <c r="A12625" t="s">
        <v>391</v>
      </c>
      <c r="B12625" t="s">
        <v>218</v>
      </c>
      <c r="C12625">
        <v>172175245</v>
      </c>
      <c r="D12625">
        <v>264</v>
      </c>
      <c r="E12625" t="s">
        <v>91</v>
      </c>
      <c r="G12625">
        <v>21.489000000000001</v>
      </c>
      <c r="H12625">
        <v>2017</v>
      </c>
      <c r="I12625">
        <v>8</v>
      </c>
      <c r="J12625">
        <v>4</v>
      </c>
      <c r="K12625">
        <v>14</v>
      </c>
      <c r="L12625">
        <v>40</v>
      </c>
      <c r="M12625" t="s">
        <v>900</v>
      </c>
      <c r="N12625" t="s">
        <v>860</v>
      </c>
      <c r="O12625" t="s">
        <v>799</v>
      </c>
      <c r="Q12625" t="s">
        <v>674</v>
      </c>
      <c r="R12625" t="str">
        <f t="shared" si="704"/>
        <v>Weekday</v>
      </c>
      <c r="S12625" s="27">
        <f t="shared" si="705"/>
        <v>42951</v>
      </c>
      <c r="V12625" t="str">
        <f t="shared" si="706"/>
        <v/>
      </c>
      <c r="AO12625" s="27"/>
      <c r="AX12625" s="27"/>
      <c r="AY12625" s="27"/>
    </row>
    <row r="12626" spans="1:51" x14ac:dyDescent="0.25">
      <c r="A12626" t="s">
        <v>391</v>
      </c>
      <c r="B12626" t="s">
        <v>218</v>
      </c>
      <c r="C12626">
        <v>153575425</v>
      </c>
      <c r="D12626">
        <v>264</v>
      </c>
      <c r="E12626" t="s">
        <v>91</v>
      </c>
      <c r="G12626">
        <v>21.506</v>
      </c>
      <c r="H12626">
        <v>2015</v>
      </c>
      <c r="I12626">
        <v>12</v>
      </c>
      <c r="J12626">
        <v>22</v>
      </c>
      <c r="K12626">
        <v>17</v>
      </c>
      <c r="L12626">
        <v>40</v>
      </c>
      <c r="M12626" t="s">
        <v>900</v>
      </c>
      <c r="N12626" t="s">
        <v>860</v>
      </c>
      <c r="O12626" t="s">
        <v>799</v>
      </c>
      <c r="Q12626" t="s">
        <v>674</v>
      </c>
      <c r="R12626" t="str">
        <f t="shared" si="704"/>
        <v>Weekday</v>
      </c>
      <c r="S12626" s="27">
        <f t="shared" si="705"/>
        <v>42360</v>
      </c>
      <c r="V12626" t="str">
        <f t="shared" si="706"/>
        <v/>
      </c>
      <c r="AE12626" s="27"/>
      <c r="AO12626" s="27"/>
      <c r="AX12626" s="27"/>
      <c r="AY12626" s="27"/>
    </row>
    <row r="12627" spans="1:51" x14ac:dyDescent="0.25">
      <c r="A12627" t="s">
        <v>391</v>
      </c>
      <c r="B12627" t="s">
        <v>218</v>
      </c>
      <c r="C12627">
        <v>131765053</v>
      </c>
      <c r="D12627">
        <v>264</v>
      </c>
      <c r="E12627" t="s">
        <v>91</v>
      </c>
      <c r="G12627">
        <v>21.510999999999999</v>
      </c>
      <c r="H12627">
        <v>2013</v>
      </c>
      <c r="I12627">
        <v>6</v>
      </c>
      <c r="J12627">
        <v>21</v>
      </c>
      <c r="K12627">
        <v>13</v>
      </c>
      <c r="L12627">
        <v>15</v>
      </c>
      <c r="M12627" t="s">
        <v>899</v>
      </c>
      <c r="N12627" t="s">
        <v>171</v>
      </c>
      <c r="O12627" t="s">
        <v>799</v>
      </c>
      <c r="Q12627" t="s">
        <v>674</v>
      </c>
      <c r="R12627" t="str">
        <f t="shared" si="704"/>
        <v>Weekday</v>
      </c>
      <c r="S12627" s="27">
        <f t="shared" si="705"/>
        <v>41446</v>
      </c>
      <c r="V12627" t="str">
        <f t="shared" si="706"/>
        <v/>
      </c>
      <c r="AE12627" s="27"/>
      <c r="AO12627" s="27"/>
      <c r="AX12627" s="27"/>
      <c r="AY12627" s="27"/>
    </row>
    <row r="12628" spans="1:51" x14ac:dyDescent="0.25">
      <c r="A12628" t="s">
        <v>391</v>
      </c>
      <c r="B12628" t="s">
        <v>218</v>
      </c>
      <c r="C12628">
        <v>152655380</v>
      </c>
      <c r="D12628">
        <v>264</v>
      </c>
      <c r="E12628" t="s">
        <v>91</v>
      </c>
      <c r="G12628">
        <v>21.515999999999998</v>
      </c>
      <c r="H12628">
        <v>2015</v>
      </c>
      <c r="I12628">
        <v>9</v>
      </c>
      <c r="J12628">
        <v>22</v>
      </c>
      <c r="K12628">
        <v>18</v>
      </c>
      <c r="L12628">
        <v>6</v>
      </c>
      <c r="M12628" t="s">
        <v>900</v>
      </c>
      <c r="N12628" t="s">
        <v>860</v>
      </c>
      <c r="O12628" t="s">
        <v>799</v>
      </c>
      <c r="Q12628" t="s">
        <v>674</v>
      </c>
      <c r="R12628" t="str">
        <f t="shared" si="704"/>
        <v>Weekday</v>
      </c>
      <c r="S12628" s="27">
        <f t="shared" si="705"/>
        <v>42269</v>
      </c>
      <c r="V12628" t="str">
        <f t="shared" si="706"/>
        <v/>
      </c>
      <c r="AE12628" s="27"/>
      <c r="AO12628" s="27"/>
      <c r="AX12628" s="27"/>
      <c r="AY12628" s="27"/>
    </row>
    <row r="12629" spans="1:51" x14ac:dyDescent="0.25">
      <c r="A12629" t="s">
        <v>391</v>
      </c>
      <c r="B12629" t="s">
        <v>218</v>
      </c>
      <c r="C12629">
        <v>150745006</v>
      </c>
      <c r="D12629">
        <v>264</v>
      </c>
      <c r="E12629" t="s">
        <v>91</v>
      </c>
      <c r="G12629">
        <v>21.527999999999999</v>
      </c>
      <c r="H12629">
        <v>2015</v>
      </c>
      <c r="I12629">
        <v>3</v>
      </c>
      <c r="J12629">
        <v>14</v>
      </c>
      <c r="K12629">
        <v>23</v>
      </c>
      <c r="L12629">
        <v>26</v>
      </c>
      <c r="M12629" t="s">
        <v>900</v>
      </c>
      <c r="N12629" t="s">
        <v>860</v>
      </c>
      <c r="O12629" t="s">
        <v>799</v>
      </c>
      <c r="Q12629" t="s">
        <v>674</v>
      </c>
      <c r="R12629" t="str">
        <f t="shared" si="704"/>
        <v>Weekend</v>
      </c>
      <c r="S12629" s="27">
        <f t="shared" si="705"/>
        <v>42077</v>
      </c>
      <c r="V12629" t="str">
        <f t="shared" si="706"/>
        <v/>
      </c>
    </row>
    <row r="12630" spans="1:51" x14ac:dyDescent="0.25">
      <c r="A12630" t="s">
        <v>391</v>
      </c>
      <c r="B12630" t="s">
        <v>218</v>
      </c>
      <c r="C12630">
        <v>171215345</v>
      </c>
      <c r="D12630">
        <v>264</v>
      </c>
      <c r="E12630" t="s">
        <v>91</v>
      </c>
      <c r="G12630">
        <v>21.628</v>
      </c>
      <c r="H12630">
        <v>2017</v>
      </c>
      <c r="I12630">
        <v>4</v>
      </c>
      <c r="J12630">
        <v>29</v>
      </c>
      <c r="K12630">
        <v>16</v>
      </c>
      <c r="L12630">
        <v>30</v>
      </c>
      <c r="M12630" t="s">
        <v>900</v>
      </c>
      <c r="N12630" t="s">
        <v>171</v>
      </c>
      <c r="O12630" t="s">
        <v>799</v>
      </c>
      <c r="Q12630" t="s">
        <v>674</v>
      </c>
      <c r="R12630" t="str">
        <f t="shared" si="704"/>
        <v>Weekend</v>
      </c>
      <c r="S12630" s="27">
        <f t="shared" si="705"/>
        <v>42854</v>
      </c>
      <c r="V12630" t="str">
        <f t="shared" si="706"/>
        <v/>
      </c>
    </row>
    <row r="12631" spans="1:51" x14ac:dyDescent="0.25">
      <c r="A12631" t="s">
        <v>391</v>
      </c>
      <c r="B12631" t="s">
        <v>218</v>
      </c>
      <c r="C12631">
        <v>170155001</v>
      </c>
      <c r="D12631">
        <v>264</v>
      </c>
      <c r="E12631" t="s">
        <v>91</v>
      </c>
      <c r="G12631">
        <v>21.628</v>
      </c>
      <c r="H12631">
        <v>2017</v>
      </c>
      <c r="I12631">
        <v>1</v>
      </c>
      <c r="J12631">
        <v>13</v>
      </c>
      <c r="K12631">
        <v>1</v>
      </c>
      <c r="L12631">
        <v>8</v>
      </c>
      <c r="M12631" t="s">
        <v>899</v>
      </c>
      <c r="N12631" t="s">
        <v>860</v>
      </c>
      <c r="O12631" t="s">
        <v>799</v>
      </c>
      <c r="Q12631" t="s">
        <v>674</v>
      </c>
      <c r="R12631" t="str">
        <f t="shared" si="704"/>
        <v>Weekday</v>
      </c>
      <c r="S12631" s="27">
        <f t="shared" si="705"/>
        <v>42748</v>
      </c>
      <c r="V12631" t="str">
        <f t="shared" si="706"/>
        <v/>
      </c>
      <c r="AE12631" s="27"/>
      <c r="AG12631" s="27"/>
      <c r="AX12631" s="27"/>
      <c r="AY12631" s="27"/>
    </row>
    <row r="12632" spans="1:51" x14ac:dyDescent="0.25">
      <c r="A12632" t="s">
        <v>391</v>
      </c>
      <c r="B12632" t="s">
        <v>218</v>
      </c>
      <c r="C12632">
        <v>150755233</v>
      </c>
      <c r="D12632">
        <v>264</v>
      </c>
      <c r="E12632" t="s">
        <v>91</v>
      </c>
      <c r="G12632">
        <v>21.564</v>
      </c>
      <c r="H12632">
        <v>2015</v>
      </c>
      <c r="I12632">
        <v>3</v>
      </c>
      <c r="J12632">
        <v>14</v>
      </c>
      <c r="K12632">
        <v>23</v>
      </c>
      <c r="L12632">
        <v>20</v>
      </c>
      <c r="M12632" t="s">
        <v>900</v>
      </c>
      <c r="N12632" t="s">
        <v>860</v>
      </c>
      <c r="O12632" t="s">
        <v>799</v>
      </c>
      <c r="Q12632" t="s">
        <v>674</v>
      </c>
      <c r="R12632" t="str">
        <f t="shared" si="704"/>
        <v>Weekend</v>
      </c>
      <c r="S12632" s="27">
        <f t="shared" si="705"/>
        <v>42077</v>
      </c>
      <c r="V12632" t="str">
        <f t="shared" si="706"/>
        <v/>
      </c>
    </row>
    <row r="12633" spans="1:51" x14ac:dyDescent="0.25">
      <c r="A12633" t="s">
        <v>391</v>
      </c>
      <c r="S12633" s="27"/>
      <c r="V12633" t="str">
        <f t="shared" si="706"/>
        <v/>
      </c>
      <c r="AX12633" s="27"/>
      <c r="AY12633" s="27"/>
    </row>
    <row r="12634" spans="1:51" x14ac:dyDescent="0.25">
      <c r="A12634" t="s">
        <v>391</v>
      </c>
      <c r="S12634" s="27"/>
      <c r="V12634" t="str">
        <f t="shared" si="706"/>
        <v/>
      </c>
      <c r="AE12634" s="27"/>
      <c r="AG12634" s="27"/>
      <c r="AX12634" s="27"/>
      <c r="AY12634" s="27"/>
    </row>
    <row r="12635" spans="1:51" x14ac:dyDescent="0.25">
      <c r="A12635" t="s">
        <v>391</v>
      </c>
      <c r="B12635" t="s">
        <v>218</v>
      </c>
      <c r="C12635">
        <v>170515213</v>
      </c>
      <c r="D12635">
        <v>264</v>
      </c>
      <c r="E12635" t="s">
        <v>91</v>
      </c>
      <c r="G12635">
        <v>21.742999999999999</v>
      </c>
      <c r="H12635">
        <v>2017</v>
      </c>
      <c r="I12635">
        <v>2</v>
      </c>
      <c r="J12635">
        <v>17</v>
      </c>
      <c r="K12635">
        <v>19</v>
      </c>
      <c r="L12635">
        <v>45</v>
      </c>
      <c r="M12635" t="s">
        <v>900</v>
      </c>
      <c r="N12635" t="s">
        <v>171</v>
      </c>
      <c r="O12635" t="s">
        <v>799</v>
      </c>
      <c r="Q12635" t="s">
        <v>671</v>
      </c>
      <c r="R12635" t="str">
        <f t="shared" si="704"/>
        <v>Weekday</v>
      </c>
      <c r="S12635" s="27">
        <f t="shared" si="705"/>
        <v>42783</v>
      </c>
      <c r="V12635" t="str">
        <f t="shared" si="706"/>
        <v/>
      </c>
      <c r="AE12635" s="27"/>
      <c r="AG12635" s="27"/>
      <c r="AX12635" s="27"/>
      <c r="AY12635" s="27"/>
    </row>
    <row r="12636" spans="1:51" x14ac:dyDescent="0.25">
      <c r="A12636" t="s">
        <v>391</v>
      </c>
      <c r="B12636" t="s">
        <v>218</v>
      </c>
      <c r="C12636">
        <v>153235105</v>
      </c>
      <c r="D12636">
        <v>264</v>
      </c>
      <c r="E12636" t="s">
        <v>91</v>
      </c>
      <c r="G12636">
        <v>21.579000000000001</v>
      </c>
      <c r="H12636">
        <v>2015</v>
      </c>
      <c r="I12636">
        <v>11</v>
      </c>
      <c r="J12636">
        <v>16</v>
      </c>
      <c r="K12636">
        <v>17</v>
      </c>
      <c r="L12636">
        <v>45</v>
      </c>
      <c r="M12636" t="s">
        <v>900</v>
      </c>
      <c r="N12636" t="s">
        <v>171</v>
      </c>
      <c r="O12636" t="s">
        <v>799</v>
      </c>
      <c r="Q12636" t="s">
        <v>674</v>
      </c>
      <c r="R12636" t="str">
        <f t="shared" si="704"/>
        <v>Weekday</v>
      </c>
      <c r="S12636" s="27">
        <f t="shared" si="705"/>
        <v>42324</v>
      </c>
      <c r="V12636" t="str">
        <f t="shared" si="706"/>
        <v/>
      </c>
      <c r="AE12636" s="27"/>
      <c r="AG12636" s="27"/>
      <c r="AX12636" s="27"/>
      <c r="AY12636" s="27"/>
    </row>
    <row r="12637" spans="1:51" x14ac:dyDescent="0.25">
      <c r="A12637" t="s">
        <v>391</v>
      </c>
      <c r="B12637" t="s">
        <v>218</v>
      </c>
      <c r="C12637">
        <v>162885266</v>
      </c>
      <c r="D12637">
        <v>264</v>
      </c>
      <c r="E12637" t="s">
        <v>91</v>
      </c>
      <c r="G12637">
        <v>21.754999999999999</v>
      </c>
      <c r="H12637">
        <v>2016</v>
      </c>
      <c r="I12637">
        <v>10</v>
      </c>
      <c r="J12637">
        <v>8</v>
      </c>
      <c r="K12637">
        <v>2</v>
      </c>
      <c r="L12637">
        <v>34</v>
      </c>
      <c r="M12637" t="s">
        <v>900</v>
      </c>
      <c r="N12637" t="s">
        <v>860</v>
      </c>
      <c r="O12637" t="s">
        <v>799</v>
      </c>
      <c r="Q12637" t="s">
        <v>671</v>
      </c>
      <c r="R12637" t="str">
        <f t="shared" si="704"/>
        <v>Weekend</v>
      </c>
      <c r="S12637" s="27">
        <f t="shared" si="705"/>
        <v>42651</v>
      </c>
      <c r="V12637" t="str">
        <f t="shared" si="706"/>
        <v/>
      </c>
      <c r="AE12637" s="27"/>
      <c r="AG12637" s="27"/>
      <c r="AX12637" s="27"/>
      <c r="AY12637" s="27"/>
    </row>
    <row r="12638" spans="1:51" x14ac:dyDescent="0.25">
      <c r="A12638" t="s">
        <v>391</v>
      </c>
      <c r="B12638" t="s">
        <v>218</v>
      </c>
      <c r="C12638">
        <v>140605086</v>
      </c>
      <c r="D12638">
        <v>264</v>
      </c>
      <c r="E12638" t="s">
        <v>91</v>
      </c>
      <c r="G12638">
        <v>21.582000000000001</v>
      </c>
      <c r="H12638">
        <v>2014</v>
      </c>
      <c r="I12638">
        <v>2</v>
      </c>
      <c r="J12638">
        <v>20</v>
      </c>
      <c r="K12638">
        <v>2</v>
      </c>
      <c r="L12638">
        <v>41</v>
      </c>
      <c r="M12638" t="s">
        <v>899</v>
      </c>
      <c r="N12638" t="s">
        <v>171</v>
      </c>
      <c r="O12638" t="s">
        <v>799</v>
      </c>
      <c r="Q12638" t="s">
        <v>674</v>
      </c>
      <c r="R12638" t="str">
        <f t="shared" si="704"/>
        <v>Weekday</v>
      </c>
      <c r="S12638" s="27">
        <f t="shared" si="705"/>
        <v>41690</v>
      </c>
      <c r="V12638" t="str">
        <f t="shared" si="706"/>
        <v/>
      </c>
    </row>
    <row r="12639" spans="1:51" x14ac:dyDescent="0.25">
      <c r="A12639" t="s">
        <v>391</v>
      </c>
      <c r="B12639" t="s">
        <v>218</v>
      </c>
      <c r="C12639">
        <v>153035164</v>
      </c>
      <c r="D12639">
        <v>264</v>
      </c>
      <c r="E12639" t="s">
        <v>91</v>
      </c>
      <c r="G12639">
        <v>21.582999999999998</v>
      </c>
      <c r="H12639">
        <v>2015</v>
      </c>
      <c r="I12639">
        <v>10</v>
      </c>
      <c r="J12639">
        <v>22</v>
      </c>
      <c r="K12639">
        <v>20</v>
      </c>
      <c r="L12639">
        <v>30</v>
      </c>
      <c r="M12639" t="s">
        <v>900</v>
      </c>
      <c r="N12639" t="s">
        <v>860</v>
      </c>
      <c r="O12639" t="s">
        <v>1933</v>
      </c>
      <c r="Q12639" t="s">
        <v>674</v>
      </c>
      <c r="R12639" t="str">
        <f t="shared" si="704"/>
        <v>Weekday</v>
      </c>
      <c r="S12639" s="27">
        <f t="shared" si="705"/>
        <v>42299</v>
      </c>
      <c r="V12639" t="str">
        <f t="shared" si="706"/>
        <v/>
      </c>
      <c r="AE12639" s="27"/>
      <c r="AG12639" s="27"/>
      <c r="AX12639" s="27"/>
      <c r="AY12639" s="27"/>
    </row>
    <row r="12640" spans="1:51" x14ac:dyDescent="0.25">
      <c r="A12640" t="s">
        <v>391</v>
      </c>
      <c r="S12640" s="27"/>
      <c r="V12640" t="str">
        <f t="shared" si="706"/>
        <v/>
      </c>
      <c r="AX12640" s="27"/>
      <c r="AY12640" s="27"/>
    </row>
    <row r="12641" spans="1:51" x14ac:dyDescent="0.25">
      <c r="A12641" t="s">
        <v>391</v>
      </c>
      <c r="B12641" t="s">
        <v>218</v>
      </c>
      <c r="C12641">
        <v>152235373</v>
      </c>
      <c r="D12641">
        <v>264</v>
      </c>
      <c r="E12641" t="s">
        <v>91</v>
      </c>
      <c r="G12641">
        <v>21.609000000000002</v>
      </c>
      <c r="H12641">
        <v>2015</v>
      </c>
      <c r="I12641">
        <v>7</v>
      </c>
      <c r="J12641">
        <v>16</v>
      </c>
      <c r="K12641">
        <v>7</v>
      </c>
      <c r="L12641">
        <v>30</v>
      </c>
      <c r="M12641" t="s">
        <v>900</v>
      </c>
      <c r="N12641" t="s">
        <v>860</v>
      </c>
      <c r="O12641" t="s">
        <v>799</v>
      </c>
      <c r="Q12641" t="s">
        <v>674</v>
      </c>
      <c r="R12641" t="str">
        <f t="shared" si="704"/>
        <v>Weekday</v>
      </c>
      <c r="S12641" s="27">
        <f t="shared" si="705"/>
        <v>42201</v>
      </c>
      <c r="V12641" t="str">
        <f t="shared" si="706"/>
        <v/>
      </c>
      <c r="AE12641" s="27"/>
      <c r="AG12641" s="27"/>
      <c r="AX12641" s="27"/>
      <c r="AY12641" s="27"/>
    </row>
    <row r="12642" spans="1:51" x14ac:dyDescent="0.25">
      <c r="A12642" t="s">
        <v>391</v>
      </c>
      <c r="B12642" t="s">
        <v>218</v>
      </c>
      <c r="C12642">
        <v>141035118</v>
      </c>
      <c r="D12642">
        <v>264</v>
      </c>
      <c r="E12642" t="s">
        <v>91</v>
      </c>
      <c r="G12642">
        <v>21.61</v>
      </c>
      <c r="H12642">
        <v>2014</v>
      </c>
      <c r="I12642">
        <v>4</v>
      </c>
      <c r="J12642">
        <v>11</v>
      </c>
      <c r="K12642">
        <v>10</v>
      </c>
      <c r="L12642">
        <v>40</v>
      </c>
      <c r="M12642" t="s">
        <v>900</v>
      </c>
      <c r="N12642" t="s">
        <v>860</v>
      </c>
      <c r="O12642" t="s">
        <v>799</v>
      </c>
      <c r="Q12642" t="s">
        <v>674</v>
      </c>
      <c r="R12642" t="str">
        <f t="shared" si="704"/>
        <v>Weekday</v>
      </c>
      <c r="S12642" s="27">
        <f t="shared" si="705"/>
        <v>41740</v>
      </c>
      <c r="V12642" t="str">
        <f t="shared" si="706"/>
        <v/>
      </c>
      <c r="AX12642" s="27"/>
      <c r="AY12642" s="27"/>
    </row>
    <row r="12643" spans="1:51" x14ac:dyDescent="0.25">
      <c r="A12643" t="s">
        <v>391</v>
      </c>
      <c r="B12643" t="s">
        <v>218</v>
      </c>
      <c r="C12643">
        <v>153255111</v>
      </c>
      <c r="D12643">
        <v>264</v>
      </c>
      <c r="E12643" t="s">
        <v>91</v>
      </c>
      <c r="G12643">
        <v>21.731000000000002</v>
      </c>
      <c r="H12643">
        <v>2015</v>
      </c>
      <c r="I12643">
        <v>11</v>
      </c>
      <c r="J12643">
        <v>16</v>
      </c>
      <c r="K12643">
        <v>17</v>
      </c>
      <c r="L12643">
        <v>50</v>
      </c>
      <c r="M12643" t="s">
        <v>900</v>
      </c>
      <c r="N12643" t="s">
        <v>171</v>
      </c>
      <c r="O12643" t="s">
        <v>799</v>
      </c>
      <c r="Q12643" t="s">
        <v>671</v>
      </c>
      <c r="R12643" t="str">
        <f t="shared" si="704"/>
        <v>Weekday</v>
      </c>
      <c r="S12643" s="27">
        <f t="shared" si="705"/>
        <v>42324</v>
      </c>
      <c r="V12643" t="str">
        <f t="shared" si="706"/>
        <v/>
      </c>
    </row>
    <row r="12644" spans="1:51" x14ac:dyDescent="0.25">
      <c r="A12644" t="s">
        <v>391</v>
      </c>
      <c r="B12644" t="s">
        <v>218</v>
      </c>
      <c r="C12644">
        <v>160835633</v>
      </c>
      <c r="D12644">
        <v>264</v>
      </c>
      <c r="E12644" t="s">
        <v>91</v>
      </c>
      <c r="G12644">
        <v>21.777000000000001</v>
      </c>
      <c r="H12644">
        <v>2016</v>
      </c>
      <c r="I12644">
        <v>3</v>
      </c>
      <c r="J12644">
        <v>23</v>
      </c>
      <c r="K12644">
        <v>18</v>
      </c>
      <c r="L12644">
        <v>34</v>
      </c>
      <c r="M12644" t="s">
        <v>900</v>
      </c>
      <c r="N12644" t="s">
        <v>404</v>
      </c>
      <c r="O12644" t="s">
        <v>799</v>
      </c>
      <c r="Q12644" t="s">
        <v>671</v>
      </c>
      <c r="R12644" t="str">
        <f t="shared" si="704"/>
        <v>Weekday</v>
      </c>
      <c r="S12644" s="27">
        <f t="shared" si="705"/>
        <v>42452</v>
      </c>
      <c r="V12644" t="str">
        <f t="shared" si="706"/>
        <v/>
      </c>
      <c r="AX12644" s="27"/>
      <c r="AY12644" s="27"/>
    </row>
    <row r="12645" spans="1:51" x14ac:dyDescent="0.25">
      <c r="A12645" t="s">
        <v>391</v>
      </c>
      <c r="B12645" t="s">
        <v>218</v>
      </c>
      <c r="C12645">
        <v>142915029</v>
      </c>
      <c r="D12645">
        <v>264</v>
      </c>
      <c r="E12645" t="s">
        <v>91</v>
      </c>
      <c r="G12645">
        <v>21.654</v>
      </c>
      <c r="H12645">
        <v>2014</v>
      </c>
      <c r="I12645">
        <v>10</v>
      </c>
      <c r="J12645">
        <v>14</v>
      </c>
      <c r="K12645">
        <v>6</v>
      </c>
      <c r="L12645">
        <v>52</v>
      </c>
      <c r="M12645" t="s">
        <v>900</v>
      </c>
      <c r="N12645" t="s">
        <v>860</v>
      </c>
      <c r="O12645" t="s">
        <v>799</v>
      </c>
      <c r="Q12645" t="s">
        <v>674</v>
      </c>
      <c r="R12645" t="str">
        <f t="shared" si="704"/>
        <v>Weekday</v>
      </c>
      <c r="S12645" s="27">
        <f t="shared" si="705"/>
        <v>41926</v>
      </c>
      <c r="V12645" t="str">
        <f t="shared" si="706"/>
        <v/>
      </c>
      <c r="AX12645" s="27"/>
      <c r="AY12645" s="27"/>
    </row>
    <row r="12646" spans="1:51" x14ac:dyDescent="0.25">
      <c r="A12646" t="s">
        <v>391</v>
      </c>
      <c r="B12646" t="s">
        <v>218</v>
      </c>
      <c r="C12646">
        <v>160935213</v>
      </c>
      <c r="D12646">
        <v>264</v>
      </c>
      <c r="E12646" t="s">
        <v>91</v>
      </c>
      <c r="G12646">
        <v>21.812000000000001</v>
      </c>
      <c r="H12646">
        <v>2016</v>
      </c>
      <c r="I12646">
        <v>3</v>
      </c>
      <c r="J12646">
        <v>31</v>
      </c>
      <c r="K12646">
        <v>20</v>
      </c>
      <c r="L12646">
        <v>20</v>
      </c>
      <c r="M12646" t="s">
        <v>899</v>
      </c>
      <c r="N12646" t="s">
        <v>860</v>
      </c>
      <c r="O12646" t="s">
        <v>799</v>
      </c>
      <c r="Q12646" t="s">
        <v>671</v>
      </c>
      <c r="R12646" t="str">
        <f t="shared" si="704"/>
        <v>Weekday</v>
      </c>
      <c r="S12646" s="27">
        <f t="shared" si="705"/>
        <v>42460</v>
      </c>
      <c r="V12646" t="str">
        <f t="shared" si="706"/>
        <v/>
      </c>
      <c r="AE12646" s="27"/>
      <c r="AG12646" s="27"/>
      <c r="AX12646" s="27"/>
      <c r="AY12646" s="27"/>
    </row>
    <row r="12647" spans="1:51" x14ac:dyDescent="0.25">
      <c r="A12647" t="s">
        <v>391</v>
      </c>
      <c r="B12647" t="s">
        <v>218</v>
      </c>
      <c r="C12647">
        <v>132575123</v>
      </c>
      <c r="D12647">
        <v>264</v>
      </c>
      <c r="E12647" t="s">
        <v>91</v>
      </c>
      <c r="G12647">
        <v>22.273</v>
      </c>
      <c r="H12647">
        <v>2013</v>
      </c>
      <c r="I12647">
        <v>9</v>
      </c>
      <c r="J12647">
        <v>13</v>
      </c>
      <c r="K12647">
        <v>18</v>
      </c>
      <c r="L12647">
        <v>50</v>
      </c>
      <c r="M12647" t="s">
        <v>899</v>
      </c>
      <c r="N12647" t="s">
        <v>170</v>
      </c>
      <c r="O12647" t="s">
        <v>799</v>
      </c>
      <c r="Q12647" t="s">
        <v>668</v>
      </c>
      <c r="R12647" t="str">
        <f t="shared" si="704"/>
        <v>Weekday</v>
      </c>
      <c r="S12647" s="27">
        <f t="shared" si="705"/>
        <v>41530</v>
      </c>
      <c r="V12647" t="str">
        <f t="shared" si="706"/>
        <v/>
      </c>
      <c r="AE12647" s="27"/>
      <c r="AG12647" s="27"/>
      <c r="AX12647" s="27"/>
      <c r="AY12647" s="27"/>
    </row>
    <row r="12648" spans="1:51" x14ac:dyDescent="0.25">
      <c r="A12648" t="s">
        <v>391</v>
      </c>
      <c r="B12648" t="s">
        <v>218</v>
      </c>
      <c r="C12648">
        <v>153195173</v>
      </c>
      <c r="D12648">
        <v>264</v>
      </c>
      <c r="E12648" t="s">
        <v>91</v>
      </c>
      <c r="G12648">
        <v>21.786000000000001</v>
      </c>
      <c r="H12648">
        <v>2015</v>
      </c>
      <c r="I12648">
        <v>11</v>
      </c>
      <c r="J12648">
        <v>13</v>
      </c>
      <c r="K12648">
        <v>17</v>
      </c>
      <c r="L12648">
        <v>30</v>
      </c>
      <c r="M12648" t="s">
        <v>900</v>
      </c>
      <c r="N12648" t="s">
        <v>171</v>
      </c>
      <c r="O12648" t="s">
        <v>799</v>
      </c>
      <c r="Q12648" t="s">
        <v>671</v>
      </c>
      <c r="R12648" t="str">
        <f t="shared" si="704"/>
        <v>Weekday</v>
      </c>
      <c r="S12648" s="27">
        <f t="shared" si="705"/>
        <v>42321</v>
      </c>
      <c r="V12648" t="str">
        <f t="shared" si="706"/>
        <v/>
      </c>
      <c r="AE12648" s="27"/>
      <c r="AG12648" s="27"/>
      <c r="AX12648" s="27"/>
      <c r="AY12648" s="27"/>
    </row>
    <row r="12649" spans="1:51" x14ac:dyDescent="0.25">
      <c r="A12649" t="s">
        <v>391</v>
      </c>
      <c r="B12649" t="s">
        <v>218</v>
      </c>
      <c r="C12649">
        <v>151695254</v>
      </c>
      <c r="D12649">
        <v>264</v>
      </c>
      <c r="E12649" t="s">
        <v>91</v>
      </c>
      <c r="G12649">
        <v>22.111000000000001</v>
      </c>
      <c r="H12649">
        <v>2015</v>
      </c>
      <c r="I12649">
        <v>6</v>
      </c>
      <c r="J12649">
        <v>18</v>
      </c>
      <c r="K12649">
        <v>11</v>
      </c>
      <c r="L12649">
        <v>22</v>
      </c>
      <c r="M12649" t="s">
        <v>900</v>
      </c>
      <c r="N12649" t="s">
        <v>860</v>
      </c>
      <c r="O12649" t="s">
        <v>1933</v>
      </c>
      <c r="Q12649" t="s">
        <v>668</v>
      </c>
      <c r="R12649" t="str">
        <f t="shared" si="704"/>
        <v>Weekday</v>
      </c>
      <c r="S12649" s="27">
        <f t="shared" si="705"/>
        <v>42173</v>
      </c>
      <c r="V12649" t="str">
        <f t="shared" si="706"/>
        <v/>
      </c>
      <c r="AX12649" s="27"/>
      <c r="AY12649" s="27"/>
    </row>
    <row r="12650" spans="1:51" x14ac:dyDescent="0.25">
      <c r="A12650" t="s">
        <v>391</v>
      </c>
      <c r="B12650" t="s">
        <v>218</v>
      </c>
      <c r="C12650">
        <v>131685172</v>
      </c>
      <c r="D12650">
        <v>264</v>
      </c>
      <c r="E12650" t="s">
        <v>91</v>
      </c>
      <c r="G12650">
        <v>21.632999999999999</v>
      </c>
      <c r="H12650">
        <v>2013</v>
      </c>
      <c r="I12650">
        <v>6</v>
      </c>
      <c r="J12650">
        <v>16</v>
      </c>
      <c r="K12650">
        <v>10</v>
      </c>
      <c r="L12650">
        <v>46</v>
      </c>
      <c r="M12650" t="s">
        <v>900</v>
      </c>
      <c r="N12650" t="s">
        <v>171</v>
      </c>
      <c r="O12650" t="s">
        <v>799</v>
      </c>
      <c r="Q12650" t="s">
        <v>674</v>
      </c>
      <c r="R12650" t="str">
        <f t="shared" si="704"/>
        <v>Weekend</v>
      </c>
      <c r="S12650" s="27">
        <f t="shared" si="705"/>
        <v>41441</v>
      </c>
      <c r="V12650" t="str">
        <f t="shared" si="706"/>
        <v/>
      </c>
      <c r="AE12650" s="27"/>
      <c r="AG12650" s="27"/>
      <c r="AX12650" s="27"/>
      <c r="AY12650" s="27"/>
    </row>
    <row r="12651" spans="1:51" x14ac:dyDescent="0.25">
      <c r="A12651" t="s">
        <v>391</v>
      </c>
      <c r="B12651" t="s">
        <v>218</v>
      </c>
      <c r="C12651">
        <v>132985234</v>
      </c>
      <c r="D12651">
        <v>264</v>
      </c>
      <c r="E12651" t="s">
        <v>91</v>
      </c>
      <c r="G12651">
        <v>22.113</v>
      </c>
      <c r="H12651">
        <v>2013</v>
      </c>
      <c r="I12651">
        <v>10</v>
      </c>
      <c r="J12651">
        <v>25</v>
      </c>
      <c r="K12651">
        <v>14</v>
      </c>
      <c r="L12651">
        <v>45</v>
      </c>
      <c r="M12651" t="s">
        <v>900</v>
      </c>
      <c r="N12651" t="s">
        <v>860</v>
      </c>
      <c r="O12651" t="s">
        <v>799</v>
      </c>
      <c r="Q12651" t="s">
        <v>668</v>
      </c>
      <c r="R12651" t="str">
        <f t="shared" si="704"/>
        <v>Weekday</v>
      </c>
      <c r="S12651" s="27">
        <f t="shared" si="705"/>
        <v>41572</v>
      </c>
      <c r="V12651" t="str">
        <f t="shared" si="706"/>
        <v/>
      </c>
      <c r="AX12651" s="27"/>
      <c r="AY12651" s="27"/>
    </row>
    <row r="12652" spans="1:51" x14ac:dyDescent="0.25">
      <c r="A12652" t="s">
        <v>391</v>
      </c>
      <c r="B12652" t="s">
        <v>218</v>
      </c>
      <c r="C12652">
        <v>130805269</v>
      </c>
      <c r="D12652">
        <v>264</v>
      </c>
      <c r="E12652" t="s">
        <v>91</v>
      </c>
      <c r="G12652">
        <v>21.986999999999998</v>
      </c>
      <c r="H12652">
        <v>2013</v>
      </c>
      <c r="I12652">
        <v>3</v>
      </c>
      <c r="J12652">
        <v>19</v>
      </c>
      <c r="K12652">
        <v>22</v>
      </c>
      <c r="L12652">
        <v>14</v>
      </c>
      <c r="M12652" t="s">
        <v>900</v>
      </c>
      <c r="N12652" t="s">
        <v>860</v>
      </c>
      <c r="O12652" t="s">
        <v>799</v>
      </c>
      <c r="Q12652" t="s">
        <v>669</v>
      </c>
      <c r="R12652" t="str">
        <f t="shared" si="704"/>
        <v>Weekday</v>
      </c>
      <c r="S12652" s="27">
        <f t="shared" si="705"/>
        <v>41352</v>
      </c>
      <c r="V12652" t="str">
        <f t="shared" si="706"/>
        <v/>
      </c>
      <c r="AX12652" s="27"/>
      <c r="AY12652" s="27"/>
    </row>
    <row r="12653" spans="1:51" x14ac:dyDescent="0.25">
      <c r="A12653" t="s">
        <v>391</v>
      </c>
      <c r="B12653" t="s">
        <v>218</v>
      </c>
      <c r="C12653">
        <v>161195020</v>
      </c>
      <c r="D12653">
        <v>264</v>
      </c>
      <c r="E12653" t="s">
        <v>91</v>
      </c>
      <c r="G12653">
        <v>21.794</v>
      </c>
      <c r="H12653">
        <v>2016</v>
      </c>
      <c r="I12653">
        <v>4</v>
      </c>
      <c r="J12653">
        <v>24</v>
      </c>
      <c r="K12653">
        <v>17</v>
      </c>
      <c r="L12653">
        <v>30</v>
      </c>
      <c r="M12653" t="s">
        <v>900</v>
      </c>
      <c r="N12653" t="s">
        <v>860</v>
      </c>
      <c r="O12653" t="s">
        <v>799</v>
      </c>
      <c r="Q12653" t="s">
        <v>671</v>
      </c>
      <c r="R12653" t="str">
        <f t="shared" si="704"/>
        <v>Weekend</v>
      </c>
      <c r="S12653" s="27">
        <f t="shared" si="705"/>
        <v>42484</v>
      </c>
      <c r="V12653" t="str">
        <f t="shared" si="706"/>
        <v/>
      </c>
      <c r="AX12653" s="27"/>
      <c r="AY12653" s="27"/>
    </row>
    <row r="12654" spans="1:51" x14ac:dyDescent="0.25">
      <c r="A12654" t="s">
        <v>391</v>
      </c>
      <c r="B12654" t="s">
        <v>218</v>
      </c>
      <c r="C12654">
        <v>151135264</v>
      </c>
      <c r="D12654">
        <v>264</v>
      </c>
      <c r="E12654" t="s">
        <v>91</v>
      </c>
      <c r="G12654">
        <v>21.791</v>
      </c>
      <c r="H12654">
        <v>2015</v>
      </c>
      <c r="I12654">
        <v>4</v>
      </c>
      <c r="J12654">
        <v>18</v>
      </c>
      <c r="K12654">
        <v>8</v>
      </c>
      <c r="L12654">
        <v>40</v>
      </c>
      <c r="M12654" t="s">
        <v>899</v>
      </c>
      <c r="N12654" t="s">
        <v>860</v>
      </c>
      <c r="O12654" t="s">
        <v>799</v>
      </c>
      <c r="Q12654" t="s">
        <v>671</v>
      </c>
      <c r="R12654" t="str">
        <f t="shared" si="704"/>
        <v>Weekend</v>
      </c>
      <c r="S12654" s="27">
        <f t="shared" si="705"/>
        <v>42112</v>
      </c>
      <c r="V12654" t="str">
        <f t="shared" si="706"/>
        <v/>
      </c>
      <c r="AE12654" s="27"/>
      <c r="AG12654" s="27"/>
      <c r="AX12654" s="27"/>
      <c r="AY12654" s="27"/>
    </row>
    <row r="12655" spans="1:51" x14ac:dyDescent="0.25">
      <c r="A12655" t="s">
        <v>391</v>
      </c>
      <c r="B12655" t="s">
        <v>218</v>
      </c>
      <c r="C12655">
        <v>132545013</v>
      </c>
      <c r="D12655">
        <v>264</v>
      </c>
      <c r="E12655" t="s">
        <v>91</v>
      </c>
      <c r="G12655">
        <v>22.042000000000002</v>
      </c>
      <c r="H12655">
        <v>2013</v>
      </c>
      <c r="I12655">
        <v>9</v>
      </c>
      <c r="J12655">
        <v>10</v>
      </c>
      <c r="K12655">
        <v>21</v>
      </c>
      <c r="L12655">
        <v>15</v>
      </c>
      <c r="M12655" t="s">
        <v>900</v>
      </c>
      <c r="N12655" t="s">
        <v>171</v>
      </c>
      <c r="O12655" t="s">
        <v>1933</v>
      </c>
      <c r="Q12655" t="s">
        <v>669</v>
      </c>
      <c r="R12655" t="str">
        <f t="shared" si="704"/>
        <v>Weekday</v>
      </c>
      <c r="S12655" s="27">
        <f t="shared" si="705"/>
        <v>41527</v>
      </c>
      <c r="V12655" t="str">
        <f t="shared" si="706"/>
        <v/>
      </c>
      <c r="AE12655" s="27"/>
      <c r="AG12655" s="27"/>
      <c r="AX12655" s="27"/>
      <c r="AY12655" s="27"/>
    </row>
    <row r="12656" spans="1:51" x14ac:dyDescent="0.25">
      <c r="A12656" t="s">
        <v>391</v>
      </c>
      <c r="B12656" t="s">
        <v>218</v>
      </c>
      <c r="C12656">
        <v>131405106</v>
      </c>
      <c r="D12656">
        <v>264</v>
      </c>
      <c r="E12656" t="s">
        <v>91</v>
      </c>
      <c r="G12656">
        <v>21.952999999999999</v>
      </c>
      <c r="H12656">
        <v>2013</v>
      </c>
      <c r="I12656">
        <v>5</v>
      </c>
      <c r="J12656">
        <v>14</v>
      </c>
      <c r="K12656">
        <v>14</v>
      </c>
      <c r="L12656">
        <v>20</v>
      </c>
      <c r="M12656" t="s">
        <v>899</v>
      </c>
      <c r="N12656" t="s">
        <v>171</v>
      </c>
      <c r="O12656" t="s">
        <v>799</v>
      </c>
      <c r="Q12656" t="s">
        <v>669</v>
      </c>
      <c r="R12656" t="str">
        <f t="shared" si="704"/>
        <v>Weekday</v>
      </c>
      <c r="S12656" s="27">
        <f t="shared" si="705"/>
        <v>41408</v>
      </c>
      <c r="V12656" t="str">
        <f t="shared" si="706"/>
        <v/>
      </c>
    </row>
    <row r="12657" spans="1:51" x14ac:dyDescent="0.25">
      <c r="A12657" t="s">
        <v>391</v>
      </c>
      <c r="B12657" t="s">
        <v>218</v>
      </c>
      <c r="C12657">
        <v>142465027</v>
      </c>
      <c r="D12657">
        <v>264</v>
      </c>
      <c r="E12657" t="s">
        <v>91</v>
      </c>
      <c r="G12657">
        <v>21.719000000000001</v>
      </c>
      <c r="H12657">
        <v>2014</v>
      </c>
      <c r="I12657">
        <v>8</v>
      </c>
      <c r="J12657">
        <v>29</v>
      </c>
      <c r="K12657">
        <v>9</v>
      </c>
      <c r="L12657">
        <v>39</v>
      </c>
      <c r="M12657" t="s">
        <v>899</v>
      </c>
      <c r="N12657" t="s">
        <v>860</v>
      </c>
      <c r="O12657" t="s">
        <v>799</v>
      </c>
      <c r="Q12657" t="s">
        <v>671</v>
      </c>
      <c r="R12657" t="str">
        <f t="shared" ref="R12657:R12720" si="707">IF(WEEKDAY(DATE(H12657,I12657,J12657),2) &lt; 6, "Weekday", "Weekend")</f>
        <v>Weekday</v>
      </c>
      <c r="S12657" s="27">
        <f t="shared" ref="S12657:S12720" si="708">DATE(H12657,I12657,J12657)</f>
        <v>41880</v>
      </c>
      <c r="V12657" t="str">
        <f t="shared" si="706"/>
        <v/>
      </c>
      <c r="AX12657" s="27"/>
      <c r="AY12657" s="27"/>
    </row>
    <row r="12658" spans="1:51" x14ac:dyDescent="0.25">
      <c r="A12658" t="s">
        <v>391</v>
      </c>
      <c r="B12658" t="s">
        <v>218</v>
      </c>
      <c r="C12658">
        <v>151055268</v>
      </c>
      <c r="D12658">
        <v>264</v>
      </c>
      <c r="E12658" t="s">
        <v>91</v>
      </c>
      <c r="G12658">
        <v>21.881</v>
      </c>
      <c r="H12658">
        <v>2015</v>
      </c>
      <c r="I12658">
        <v>4</v>
      </c>
      <c r="J12658">
        <v>12</v>
      </c>
      <c r="K12658">
        <v>13</v>
      </c>
      <c r="L12658">
        <v>0</v>
      </c>
      <c r="M12658" t="s">
        <v>899</v>
      </c>
      <c r="N12658" t="s">
        <v>404</v>
      </c>
      <c r="O12658" t="s">
        <v>799</v>
      </c>
      <c r="Q12658" t="s">
        <v>669</v>
      </c>
      <c r="R12658" t="str">
        <f t="shared" si="707"/>
        <v>Weekend</v>
      </c>
      <c r="S12658" s="27">
        <f t="shared" si="708"/>
        <v>42106</v>
      </c>
      <c r="V12658" t="str">
        <f t="shared" si="706"/>
        <v/>
      </c>
    </row>
    <row r="12659" spans="1:51" x14ac:dyDescent="0.25">
      <c r="A12659" t="s">
        <v>391</v>
      </c>
      <c r="B12659" t="s">
        <v>218</v>
      </c>
      <c r="C12659">
        <v>142095275</v>
      </c>
      <c r="D12659">
        <v>264</v>
      </c>
      <c r="E12659" t="s">
        <v>91</v>
      </c>
      <c r="G12659">
        <v>21.843</v>
      </c>
      <c r="H12659">
        <v>2014</v>
      </c>
      <c r="I12659">
        <v>7</v>
      </c>
      <c r="J12659">
        <v>28</v>
      </c>
      <c r="K12659">
        <v>1</v>
      </c>
      <c r="L12659">
        <v>5</v>
      </c>
      <c r="M12659" t="s">
        <v>900</v>
      </c>
      <c r="N12659" t="s">
        <v>171</v>
      </c>
      <c r="O12659" t="s">
        <v>1933</v>
      </c>
      <c r="Q12659" t="s">
        <v>671</v>
      </c>
      <c r="R12659" t="str">
        <f t="shared" si="707"/>
        <v>Weekday</v>
      </c>
      <c r="S12659" s="27">
        <f t="shared" si="708"/>
        <v>41848</v>
      </c>
      <c r="V12659" t="str">
        <f t="shared" si="706"/>
        <v/>
      </c>
    </row>
    <row r="12660" spans="1:51" x14ac:dyDescent="0.25">
      <c r="A12660" t="s">
        <v>391</v>
      </c>
      <c r="B12660" t="s">
        <v>218</v>
      </c>
      <c r="C12660">
        <v>132195257</v>
      </c>
      <c r="D12660">
        <v>264</v>
      </c>
      <c r="E12660" t="s">
        <v>91</v>
      </c>
      <c r="G12660">
        <v>21.771000000000001</v>
      </c>
      <c r="H12660">
        <v>2013</v>
      </c>
      <c r="I12660">
        <v>7</v>
      </c>
      <c r="J12660">
        <v>31</v>
      </c>
      <c r="K12660">
        <v>22</v>
      </c>
      <c r="L12660">
        <v>4</v>
      </c>
      <c r="M12660" t="s">
        <v>900</v>
      </c>
      <c r="N12660" t="s">
        <v>860</v>
      </c>
      <c r="O12660" t="s">
        <v>1933</v>
      </c>
      <c r="Q12660" t="s">
        <v>671</v>
      </c>
      <c r="R12660" t="str">
        <f t="shared" si="707"/>
        <v>Weekday</v>
      </c>
      <c r="S12660" s="27">
        <f t="shared" si="708"/>
        <v>41486</v>
      </c>
      <c r="V12660" t="str">
        <f t="shared" si="706"/>
        <v/>
      </c>
    </row>
    <row r="12661" spans="1:51" x14ac:dyDescent="0.25">
      <c r="A12661" t="s">
        <v>391</v>
      </c>
      <c r="B12661" t="s">
        <v>218</v>
      </c>
      <c r="C12661">
        <v>131965034</v>
      </c>
      <c r="D12661">
        <v>264</v>
      </c>
      <c r="E12661" t="s">
        <v>91</v>
      </c>
      <c r="G12661">
        <v>21.695</v>
      </c>
      <c r="H12661">
        <v>2013</v>
      </c>
      <c r="I12661">
        <v>7</v>
      </c>
      <c r="J12661">
        <v>13</v>
      </c>
      <c r="K12661">
        <v>2</v>
      </c>
      <c r="L12661">
        <v>2</v>
      </c>
      <c r="M12661" t="s">
        <v>900</v>
      </c>
      <c r="N12661" t="s">
        <v>404</v>
      </c>
      <c r="O12661" t="s">
        <v>799</v>
      </c>
      <c r="Q12661" t="s">
        <v>673</v>
      </c>
      <c r="R12661" t="str">
        <f t="shared" si="707"/>
        <v>Weekend</v>
      </c>
      <c r="S12661" s="27">
        <f t="shared" si="708"/>
        <v>41468</v>
      </c>
      <c r="V12661" t="str">
        <f t="shared" si="706"/>
        <v/>
      </c>
    </row>
    <row r="12662" spans="1:51" x14ac:dyDescent="0.25">
      <c r="A12662" t="s">
        <v>391</v>
      </c>
      <c r="B12662" t="s">
        <v>218</v>
      </c>
      <c r="C12662">
        <v>161345021</v>
      </c>
      <c r="D12662">
        <v>264</v>
      </c>
      <c r="E12662" t="s">
        <v>91</v>
      </c>
      <c r="G12662">
        <v>21.707000000000001</v>
      </c>
      <c r="H12662">
        <v>2016</v>
      </c>
      <c r="I12662">
        <v>5</v>
      </c>
      <c r="J12662">
        <v>12</v>
      </c>
      <c r="K12662">
        <v>21</v>
      </c>
      <c r="L12662">
        <v>58</v>
      </c>
      <c r="M12662" t="s">
        <v>900</v>
      </c>
      <c r="N12662" t="s">
        <v>170</v>
      </c>
      <c r="O12662" t="s">
        <v>799</v>
      </c>
      <c r="Q12662" t="s">
        <v>673</v>
      </c>
      <c r="R12662" t="str">
        <f t="shared" si="707"/>
        <v>Weekday</v>
      </c>
      <c r="S12662" s="27">
        <f t="shared" si="708"/>
        <v>42502</v>
      </c>
      <c r="V12662" t="str">
        <f t="shared" si="706"/>
        <v/>
      </c>
      <c r="AE12662" s="27"/>
      <c r="AG12662" s="27"/>
      <c r="AX12662" s="27"/>
      <c r="AY12662" s="27"/>
    </row>
    <row r="12663" spans="1:51" x14ac:dyDescent="0.25">
      <c r="A12663" t="s">
        <v>391</v>
      </c>
      <c r="B12663" t="s">
        <v>218</v>
      </c>
      <c r="C12663">
        <v>162705197</v>
      </c>
      <c r="D12663">
        <v>264</v>
      </c>
      <c r="E12663" t="s">
        <v>91</v>
      </c>
      <c r="G12663">
        <v>22.164999999999999</v>
      </c>
      <c r="H12663">
        <v>2016</v>
      </c>
      <c r="I12663">
        <v>9</v>
      </c>
      <c r="J12663">
        <v>20</v>
      </c>
      <c r="K12663">
        <v>19</v>
      </c>
      <c r="L12663">
        <v>48</v>
      </c>
      <c r="M12663" t="s">
        <v>899</v>
      </c>
      <c r="N12663" t="s">
        <v>171</v>
      </c>
      <c r="O12663" t="s">
        <v>799</v>
      </c>
      <c r="Q12663" t="s">
        <v>668</v>
      </c>
      <c r="R12663" t="str">
        <f t="shared" si="707"/>
        <v>Weekday</v>
      </c>
      <c r="S12663" s="27">
        <f t="shared" si="708"/>
        <v>42633</v>
      </c>
      <c r="V12663" t="str">
        <f t="shared" si="706"/>
        <v/>
      </c>
    </row>
    <row r="12664" spans="1:51" x14ac:dyDescent="0.25">
      <c r="A12664" t="s">
        <v>391</v>
      </c>
      <c r="B12664" t="s">
        <v>218</v>
      </c>
      <c r="C12664">
        <v>173475423</v>
      </c>
      <c r="D12664">
        <v>264</v>
      </c>
      <c r="E12664" t="s">
        <v>91</v>
      </c>
      <c r="G12664">
        <v>21.863</v>
      </c>
      <c r="H12664">
        <v>2017</v>
      </c>
      <c r="I12664">
        <v>12</v>
      </c>
      <c r="J12664">
        <v>9</v>
      </c>
      <c r="K12664">
        <v>22</v>
      </c>
      <c r="L12664">
        <v>15</v>
      </c>
      <c r="M12664" t="s">
        <v>899</v>
      </c>
      <c r="N12664" t="s">
        <v>170</v>
      </c>
      <c r="O12664" t="s">
        <v>799</v>
      </c>
      <c r="Q12664" t="s">
        <v>671</v>
      </c>
      <c r="R12664" t="str">
        <f t="shared" si="707"/>
        <v>Weekend</v>
      </c>
      <c r="S12664" s="27">
        <f t="shared" si="708"/>
        <v>43078</v>
      </c>
      <c r="V12664" t="str">
        <f t="shared" si="706"/>
        <v/>
      </c>
    </row>
    <row r="12665" spans="1:51" x14ac:dyDescent="0.25">
      <c r="A12665" t="s">
        <v>391</v>
      </c>
      <c r="B12665" t="s">
        <v>218</v>
      </c>
      <c r="C12665">
        <v>173615322</v>
      </c>
      <c r="D12665">
        <v>264</v>
      </c>
      <c r="E12665" t="s">
        <v>91</v>
      </c>
      <c r="G12665">
        <v>22.117000000000001</v>
      </c>
      <c r="H12665">
        <v>2017</v>
      </c>
      <c r="I12665">
        <v>12</v>
      </c>
      <c r="J12665">
        <v>26</v>
      </c>
      <c r="K12665">
        <v>15</v>
      </c>
      <c r="L12665">
        <v>34</v>
      </c>
      <c r="M12665" t="s">
        <v>900</v>
      </c>
      <c r="N12665" t="s">
        <v>171</v>
      </c>
      <c r="O12665" t="s">
        <v>799</v>
      </c>
      <c r="Q12665" t="s">
        <v>668</v>
      </c>
      <c r="R12665" t="str">
        <f t="shared" si="707"/>
        <v>Weekday</v>
      </c>
      <c r="S12665" s="27">
        <f t="shared" si="708"/>
        <v>43095</v>
      </c>
      <c r="V12665" t="str">
        <f t="shared" si="706"/>
        <v/>
      </c>
      <c r="AE12665" s="27"/>
      <c r="AG12665" s="27"/>
      <c r="AX12665" s="27"/>
      <c r="AY12665" s="27"/>
    </row>
    <row r="12666" spans="1:51" x14ac:dyDescent="0.25">
      <c r="A12666" t="s">
        <v>391</v>
      </c>
      <c r="S12666" s="27"/>
      <c r="V12666" t="str">
        <f t="shared" si="706"/>
        <v/>
      </c>
      <c r="AE12666" s="27"/>
      <c r="AG12666" s="27"/>
      <c r="AX12666" s="27"/>
      <c r="AY12666" s="27"/>
    </row>
    <row r="12667" spans="1:51" x14ac:dyDescent="0.25">
      <c r="A12667" t="s">
        <v>391</v>
      </c>
      <c r="S12667" s="27"/>
      <c r="V12667" t="str">
        <f t="shared" si="706"/>
        <v/>
      </c>
      <c r="AE12667" s="27"/>
      <c r="AG12667" s="27"/>
      <c r="AX12667" s="27"/>
      <c r="AY12667" s="27"/>
    </row>
    <row r="12668" spans="1:51" x14ac:dyDescent="0.25">
      <c r="A12668" t="s">
        <v>391</v>
      </c>
      <c r="S12668" s="27"/>
      <c r="V12668" t="str">
        <f t="shared" si="706"/>
        <v/>
      </c>
      <c r="AX12668" s="27"/>
      <c r="AY12668" s="27"/>
    </row>
    <row r="12669" spans="1:51" x14ac:dyDescent="0.25">
      <c r="A12669" t="s">
        <v>391</v>
      </c>
      <c r="S12669" s="27"/>
      <c r="V12669" t="str">
        <f t="shared" si="706"/>
        <v/>
      </c>
      <c r="AE12669" s="27"/>
      <c r="AG12669" s="27"/>
      <c r="AX12669" s="27"/>
      <c r="AY12669" s="27"/>
    </row>
    <row r="12670" spans="1:51" x14ac:dyDescent="0.25">
      <c r="A12670" t="s">
        <v>391</v>
      </c>
      <c r="S12670" s="27"/>
      <c r="V12670" t="str">
        <f t="shared" si="706"/>
        <v/>
      </c>
    </row>
    <row r="12671" spans="1:51" x14ac:dyDescent="0.25">
      <c r="A12671" t="s">
        <v>391</v>
      </c>
      <c r="B12671" t="s">
        <v>218</v>
      </c>
      <c r="C12671">
        <v>172045024</v>
      </c>
      <c r="D12671">
        <v>264</v>
      </c>
      <c r="E12671" t="s">
        <v>91</v>
      </c>
      <c r="G12671">
        <v>22.734000000000002</v>
      </c>
      <c r="H12671">
        <v>2017</v>
      </c>
      <c r="I12671">
        <v>7</v>
      </c>
      <c r="J12671">
        <v>23</v>
      </c>
      <c r="K12671">
        <v>1</v>
      </c>
      <c r="L12671">
        <v>18</v>
      </c>
      <c r="M12671" t="s">
        <v>899</v>
      </c>
      <c r="N12671" t="s">
        <v>171</v>
      </c>
      <c r="O12671" t="s">
        <v>799</v>
      </c>
      <c r="Q12671" t="s">
        <v>666</v>
      </c>
      <c r="R12671" t="str">
        <f t="shared" si="707"/>
        <v>Weekend</v>
      </c>
      <c r="S12671" s="27">
        <f t="shared" si="708"/>
        <v>42939</v>
      </c>
      <c r="V12671" t="str">
        <f t="shared" si="706"/>
        <v/>
      </c>
      <c r="AE12671" s="27"/>
      <c r="AG12671" s="27"/>
      <c r="AX12671" s="27"/>
      <c r="AY12671" s="27"/>
    </row>
    <row r="12672" spans="1:51" x14ac:dyDescent="0.25">
      <c r="A12672" t="s">
        <v>391</v>
      </c>
      <c r="B12672" t="s">
        <v>218</v>
      </c>
      <c r="C12672">
        <v>172585172</v>
      </c>
      <c r="D12672">
        <v>264</v>
      </c>
      <c r="E12672" t="s">
        <v>91</v>
      </c>
      <c r="G12672">
        <v>22.763999999999999</v>
      </c>
      <c r="H12672">
        <v>2017</v>
      </c>
      <c r="I12672">
        <v>9</v>
      </c>
      <c r="J12672">
        <v>2</v>
      </c>
      <c r="K12672">
        <v>1</v>
      </c>
      <c r="L12672">
        <v>38</v>
      </c>
      <c r="M12672" t="s">
        <v>900</v>
      </c>
      <c r="N12672" t="s">
        <v>860</v>
      </c>
      <c r="O12672" t="s">
        <v>799</v>
      </c>
      <c r="Q12672" t="s">
        <v>666</v>
      </c>
      <c r="R12672" t="str">
        <f t="shared" si="707"/>
        <v>Weekend</v>
      </c>
      <c r="S12672" s="27">
        <f t="shared" si="708"/>
        <v>42980</v>
      </c>
      <c r="V12672" t="str">
        <f t="shared" si="706"/>
        <v/>
      </c>
    </row>
    <row r="12673" spans="1:51" x14ac:dyDescent="0.25">
      <c r="A12673" t="s">
        <v>391</v>
      </c>
      <c r="S12673" s="27"/>
      <c r="V12673" t="str">
        <f t="shared" si="706"/>
        <v/>
      </c>
    </row>
    <row r="12674" spans="1:51" x14ac:dyDescent="0.25">
      <c r="A12674" t="s">
        <v>391</v>
      </c>
      <c r="B12674" t="s">
        <v>218</v>
      </c>
      <c r="C12674">
        <v>173405043</v>
      </c>
      <c r="D12674">
        <v>264</v>
      </c>
      <c r="E12674" t="s">
        <v>91</v>
      </c>
      <c r="G12674">
        <v>23.015000000000001</v>
      </c>
      <c r="H12674">
        <v>2017</v>
      </c>
      <c r="I12674">
        <v>11</v>
      </c>
      <c r="J12674">
        <v>22</v>
      </c>
      <c r="K12674">
        <v>5</v>
      </c>
      <c r="L12674">
        <v>10</v>
      </c>
      <c r="M12674" t="s">
        <v>899</v>
      </c>
      <c r="N12674" t="s">
        <v>171</v>
      </c>
      <c r="O12674" t="s">
        <v>2030</v>
      </c>
      <c r="R12674" t="str">
        <f t="shared" si="707"/>
        <v>Weekday</v>
      </c>
      <c r="S12674" s="27">
        <f t="shared" si="708"/>
        <v>43061</v>
      </c>
      <c r="V12674" t="str">
        <f t="shared" si="706"/>
        <v/>
      </c>
      <c r="AE12674" s="27"/>
      <c r="AG12674" s="27"/>
      <c r="AX12674" s="27"/>
      <c r="AY12674" s="27"/>
    </row>
    <row r="12675" spans="1:51" x14ac:dyDescent="0.25">
      <c r="A12675" t="s">
        <v>391</v>
      </c>
      <c r="B12675" t="s">
        <v>218</v>
      </c>
      <c r="C12675">
        <v>142125262</v>
      </c>
      <c r="D12675">
        <v>264</v>
      </c>
      <c r="E12675" t="s">
        <v>91</v>
      </c>
      <c r="G12675">
        <v>22.957999999999998</v>
      </c>
      <c r="H12675">
        <v>2014</v>
      </c>
      <c r="I12675">
        <v>7</v>
      </c>
      <c r="J12675">
        <v>27</v>
      </c>
      <c r="K12675">
        <v>23</v>
      </c>
      <c r="L12675">
        <v>5</v>
      </c>
      <c r="M12675" t="s">
        <v>900</v>
      </c>
      <c r="N12675" t="s">
        <v>171</v>
      </c>
      <c r="O12675" t="s">
        <v>2029</v>
      </c>
      <c r="Q12675" t="s">
        <v>663</v>
      </c>
      <c r="R12675" t="str">
        <f t="shared" si="707"/>
        <v>Weekend</v>
      </c>
      <c r="S12675" s="27">
        <f t="shared" si="708"/>
        <v>41847</v>
      </c>
      <c r="V12675" t="str">
        <f t="shared" ref="V12675:V12738" si="709">T12675&amp;U12675</f>
        <v/>
      </c>
      <c r="AE12675" s="27"/>
      <c r="AG12675" s="27"/>
      <c r="AX12675" s="27"/>
      <c r="AY12675" s="27"/>
    </row>
    <row r="12676" spans="1:51" x14ac:dyDescent="0.25">
      <c r="A12676" t="s">
        <v>391</v>
      </c>
      <c r="B12676" t="s">
        <v>218</v>
      </c>
      <c r="C12676">
        <v>161295038</v>
      </c>
      <c r="D12676">
        <v>264</v>
      </c>
      <c r="E12676" t="s">
        <v>91</v>
      </c>
      <c r="G12676">
        <v>0</v>
      </c>
      <c r="H12676">
        <v>2016</v>
      </c>
      <c r="I12676">
        <v>5</v>
      </c>
      <c r="J12676">
        <v>7</v>
      </c>
      <c r="K12676">
        <v>23</v>
      </c>
      <c r="L12676">
        <v>37</v>
      </c>
      <c r="M12676" t="s">
        <v>900</v>
      </c>
      <c r="N12676" t="s">
        <v>171</v>
      </c>
      <c r="O12676" t="s">
        <v>2030</v>
      </c>
      <c r="R12676" t="str">
        <f t="shared" si="707"/>
        <v>Weekend</v>
      </c>
      <c r="S12676" s="27">
        <f t="shared" si="708"/>
        <v>42497</v>
      </c>
      <c r="V12676" t="str">
        <f t="shared" si="709"/>
        <v/>
      </c>
      <c r="AE12676" s="27"/>
      <c r="AG12676" s="27"/>
      <c r="AX12676" s="27"/>
      <c r="AY12676" s="27"/>
    </row>
    <row r="12677" spans="1:51" x14ac:dyDescent="0.25">
      <c r="A12677" t="s">
        <v>391</v>
      </c>
      <c r="B12677" t="s">
        <v>218</v>
      </c>
      <c r="C12677">
        <v>151765002</v>
      </c>
      <c r="D12677">
        <v>264</v>
      </c>
      <c r="E12677" t="s">
        <v>91</v>
      </c>
      <c r="G12677">
        <v>0</v>
      </c>
      <c r="H12677">
        <v>2015</v>
      </c>
      <c r="I12677">
        <v>6</v>
      </c>
      <c r="J12677">
        <v>24</v>
      </c>
      <c r="K12677">
        <v>0</v>
      </c>
      <c r="L12677">
        <v>50</v>
      </c>
      <c r="M12677" t="s">
        <v>900</v>
      </c>
      <c r="N12677" t="s">
        <v>860</v>
      </c>
      <c r="O12677" t="s">
        <v>2029</v>
      </c>
      <c r="R12677" t="str">
        <f t="shared" si="707"/>
        <v>Weekday</v>
      </c>
      <c r="S12677" s="27">
        <f t="shared" si="708"/>
        <v>42179</v>
      </c>
      <c r="V12677" t="str">
        <f t="shared" si="709"/>
        <v/>
      </c>
      <c r="AX12677" s="27"/>
      <c r="AY12677" s="27"/>
    </row>
    <row r="12678" spans="1:51" x14ac:dyDescent="0.25">
      <c r="A12678" t="s">
        <v>391</v>
      </c>
      <c r="B12678" t="s">
        <v>218</v>
      </c>
      <c r="C12678">
        <v>150935117</v>
      </c>
      <c r="D12678">
        <v>264</v>
      </c>
      <c r="E12678" t="s">
        <v>91</v>
      </c>
      <c r="G12678">
        <v>22.486000000000001</v>
      </c>
      <c r="H12678">
        <v>2015</v>
      </c>
      <c r="I12678">
        <v>3</v>
      </c>
      <c r="J12678">
        <v>27</v>
      </c>
      <c r="K12678">
        <v>10</v>
      </c>
      <c r="L12678">
        <v>40</v>
      </c>
      <c r="M12678" t="s">
        <v>900</v>
      </c>
      <c r="N12678" t="s">
        <v>860</v>
      </c>
      <c r="O12678" t="s">
        <v>2030</v>
      </c>
      <c r="Q12678" t="s">
        <v>667</v>
      </c>
      <c r="R12678" t="str">
        <f t="shared" si="707"/>
        <v>Weekday</v>
      </c>
      <c r="S12678" s="27">
        <f t="shared" si="708"/>
        <v>42090</v>
      </c>
      <c r="V12678" t="str">
        <f t="shared" si="709"/>
        <v/>
      </c>
    </row>
    <row r="12679" spans="1:51" x14ac:dyDescent="0.25">
      <c r="A12679" t="s">
        <v>391</v>
      </c>
      <c r="B12679" t="s">
        <v>218</v>
      </c>
      <c r="C12679">
        <v>133245101</v>
      </c>
      <c r="D12679">
        <v>264</v>
      </c>
      <c r="E12679" t="s">
        <v>91</v>
      </c>
      <c r="G12679">
        <v>0</v>
      </c>
      <c r="H12679">
        <v>2013</v>
      </c>
      <c r="I12679">
        <v>11</v>
      </c>
      <c r="J12679">
        <v>13</v>
      </c>
      <c r="K12679">
        <v>0</v>
      </c>
      <c r="L12679">
        <v>55</v>
      </c>
      <c r="M12679" t="s">
        <v>899</v>
      </c>
      <c r="N12679" t="s">
        <v>860</v>
      </c>
      <c r="O12679" t="s">
        <v>2030</v>
      </c>
      <c r="R12679" t="str">
        <f t="shared" si="707"/>
        <v>Weekday</v>
      </c>
      <c r="S12679" s="27">
        <f t="shared" si="708"/>
        <v>41591</v>
      </c>
      <c r="V12679" t="str">
        <f t="shared" si="709"/>
        <v/>
      </c>
      <c r="AE12679" s="27"/>
      <c r="AG12679" s="27"/>
      <c r="AX12679" s="27"/>
      <c r="AY12679" s="27"/>
    </row>
    <row r="12680" spans="1:51" x14ac:dyDescent="0.25">
      <c r="A12680" t="s">
        <v>391</v>
      </c>
      <c r="B12680" t="s">
        <v>218</v>
      </c>
      <c r="C12680">
        <v>141885131</v>
      </c>
      <c r="D12680">
        <v>264</v>
      </c>
      <c r="E12680" t="s">
        <v>91</v>
      </c>
      <c r="G12680">
        <v>0</v>
      </c>
      <c r="H12680">
        <v>2014</v>
      </c>
      <c r="I12680">
        <v>7</v>
      </c>
      <c r="J12680">
        <v>5</v>
      </c>
      <c r="K12680">
        <v>16</v>
      </c>
      <c r="L12680">
        <v>43</v>
      </c>
      <c r="M12680" t="s">
        <v>900</v>
      </c>
      <c r="N12680" t="s">
        <v>860</v>
      </c>
      <c r="O12680" t="s">
        <v>2030</v>
      </c>
      <c r="R12680" t="str">
        <f t="shared" si="707"/>
        <v>Weekend</v>
      </c>
      <c r="S12680" s="27">
        <f t="shared" si="708"/>
        <v>41825</v>
      </c>
      <c r="V12680" t="str">
        <f t="shared" si="709"/>
        <v/>
      </c>
      <c r="AE12680" s="27"/>
      <c r="AG12680" s="27"/>
      <c r="AX12680" s="27"/>
      <c r="AY12680" s="27"/>
    </row>
    <row r="12681" spans="1:51" x14ac:dyDescent="0.25">
      <c r="A12681" t="s">
        <v>391</v>
      </c>
      <c r="B12681" t="s">
        <v>218</v>
      </c>
      <c r="C12681">
        <v>151255319</v>
      </c>
      <c r="D12681">
        <v>264</v>
      </c>
      <c r="E12681" t="s">
        <v>91</v>
      </c>
      <c r="G12681">
        <v>0</v>
      </c>
      <c r="H12681">
        <v>2015</v>
      </c>
      <c r="I12681">
        <v>5</v>
      </c>
      <c r="J12681">
        <v>1</v>
      </c>
      <c r="K12681">
        <v>16</v>
      </c>
      <c r="L12681">
        <v>55</v>
      </c>
      <c r="M12681" t="s">
        <v>900</v>
      </c>
      <c r="N12681" t="s">
        <v>860</v>
      </c>
      <c r="O12681" t="s">
        <v>2030</v>
      </c>
      <c r="R12681" t="str">
        <f t="shared" si="707"/>
        <v>Weekday</v>
      </c>
      <c r="S12681" s="27">
        <f t="shared" si="708"/>
        <v>42125</v>
      </c>
      <c r="V12681" t="str">
        <f t="shared" si="709"/>
        <v/>
      </c>
      <c r="AE12681" s="27"/>
      <c r="AG12681" s="27"/>
      <c r="AX12681" s="27"/>
      <c r="AY12681" s="27"/>
    </row>
    <row r="12682" spans="1:51" x14ac:dyDescent="0.25">
      <c r="A12682" t="s">
        <v>391</v>
      </c>
      <c r="B12682" t="s">
        <v>218</v>
      </c>
      <c r="C12682">
        <v>151485141</v>
      </c>
      <c r="D12682">
        <v>264</v>
      </c>
      <c r="E12682" t="s">
        <v>91</v>
      </c>
      <c r="G12682">
        <v>0</v>
      </c>
      <c r="H12682">
        <v>2015</v>
      </c>
      <c r="I12682">
        <v>5</v>
      </c>
      <c r="J12682">
        <v>21</v>
      </c>
      <c r="K12682">
        <v>17</v>
      </c>
      <c r="L12682">
        <v>57</v>
      </c>
      <c r="M12682" t="s">
        <v>899</v>
      </c>
      <c r="N12682" t="s">
        <v>171</v>
      </c>
      <c r="O12682" t="s">
        <v>2030</v>
      </c>
      <c r="R12682" t="str">
        <f t="shared" si="707"/>
        <v>Weekday</v>
      </c>
      <c r="S12682" s="27">
        <f t="shared" si="708"/>
        <v>42145</v>
      </c>
      <c r="V12682" t="str">
        <f t="shared" si="709"/>
        <v/>
      </c>
      <c r="AE12682" s="27"/>
      <c r="AG12682" s="27"/>
      <c r="AX12682" s="27"/>
      <c r="AY12682" s="27"/>
    </row>
    <row r="12683" spans="1:51" x14ac:dyDescent="0.25">
      <c r="A12683" t="s">
        <v>391</v>
      </c>
      <c r="B12683" t="s">
        <v>218</v>
      </c>
      <c r="C12683">
        <v>151725119</v>
      </c>
      <c r="D12683">
        <v>264</v>
      </c>
      <c r="E12683" t="s">
        <v>91</v>
      </c>
      <c r="G12683">
        <v>22.969000000000001</v>
      </c>
      <c r="H12683">
        <v>2015</v>
      </c>
      <c r="I12683">
        <v>6</v>
      </c>
      <c r="J12683">
        <v>20</v>
      </c>
      <c r="K12683">
        <v>12</v>
      </c>
      <c r="L12683">
        <v>0</v>
      </c>
      <c r="M12683" t="s">
        <v>899</v>
      </c>
      <c r="N12683" t="s">
        <v>170</v>
      </c>
      <c r="O12683" t="s">
        <v>2029</v>
      </c>
      <c r="Q12683" t="s">
        <v>663</v>
      </c>
      <c r="R12683" t="str">
        <f t="shared" si="707"/>
        <v>Weekend</v>
      </c>
      <c r="S12683" s="27">
        <f t="shared" si="708"/>
        <v>42175</v>
      </c>
      <c r="V12683" t="str">
        <f t="shared" si="709"/>
        <v/>
      </c>
    </row>
    <row r="12684" spans="1:51" x14ac:dyDescent="0.25">
      <c r="A12684" t="s">
        <v>391</v>
      </c>
      <c r="B12684" t="s">
        <v>218</v>
      </c>
      <c r="C12684">
        <v>143085111</v>
      </c>
      <c r="D12684">
        <v>264</v>
      </c>
      <c r="E12684" t="s">
        <v>91</v>
      </c>
      <c r="G12684">
        <v>23.026</v>
      </c>
      <c r="H12684">
        <v>2014</v>
      </c>
      <c r="I12684">
        <v>10</v>
      </c>
      <c r="J12684">
        <v>25</v>
      </c>
      <c r="K12684">
        <v>21</v>
      </c>
      <c r="L12684">
        <v>0</v>
      </c>
      <c r="M12684" t="s">
        <v>899</v>
      </c>
      <c r="N12684" t="s">
        <v>171</v>
      </c>
      <c r="O12684" t="s">
        <v>2029</v>
      </c>
      <c r="R12684" t="str">
        <f t="shared" si="707"/>
        <v>Weekend</v>
      </c>
      <c r="S12684" s="27">
        <f t="shared" si="708"/>
        <v>41937</v>
      </c>
      <c r="V12684" t="str">
        <f t="shared" si="709"/>
        <v/>
      </c>
      <c r="AX12684" s="27"/>
      <c r="AY12684" s="27"/>
    </row>
    <row r="12685" spans="1:51" x14ac:dyDescent="0.25">
      <c r="A12685" t="s">
        <v>391</v>
      </c>
      <c r="B12685" t="s">
        <v>218</v>
      </c>
      <c r="C12685">
        <v>160785275</v>
      </c>
      <c r="D12685">
        <v>264</v>
      </c>
      <c r="E12685" t="s">
        <v>91</v>
      </c>
      <c r="G12685">
        <v>22.85</v>
      </c>
      <c r="H12685">
        <v>2016</v>
      </c>
      <c r="I12685">
        <v>3</v>
      </c>
      <c r="J12685">
        <v>18</v>
      </c>
      <c r="K12685">
        <v>18</v>
      </c>
      <c r="L12685">
        <v>34</v>
      </c>
      <c r="M12685" t="s">
        <v>900</v>
      </c>
      <c r="N12685" t="s">
        <v>171</v>
      </c>
      <c r="O12685" t="s">
        <v>2030</v>
      </c>
      <c r="Q12685" t="s">
        <v>663</v>
      </c>
      <c r="R12685" t="str">
        <f t="shared" si="707"/>
        <v>Weekday</v>
      </c>
      <c r="S12685" s="27">
        <f t="shared" si="708"/>
        <v>42447</v>
      </c>
      <c r="V12685" t="str">
        <f t="shared" si="709"/>
        <v/>
      </c>
      <c r="AE12685" s="27"/>
      <c r="AG12685" s="27"/>
      <c r="AX12685" s="27"/>
      <c r="AY12685" s="27"/>
    </row>
    <row r="12686" spans="1:51" x14ac:dyDescent="0.25">
      <c r="A12686" t="s">
        <v>391</v>
      </c>
      <c r="B12686" t="s">
        <v>218</v>
      </c>
      <c r="C12686">
        <v>150395011</v>
      </c>
      <c r="D12686">
        <v>264</v>
      </c>
      <c r="E12686" t="s">
        <v>91</v>
      </c>
      <c r="G12686">
        <v>22.981999999999999</v>
      </c>
      <c r="H12686">
        <v>2015</v>
      </c>
      <c r="I12686">
        <v>2</v>
      </c>
      <c r="J12686">
        <v>3</v>
      </c>
      <c r="K12686">
        <v>7</v>
      </c>
      <c r="L12686">
        <v>32</v>
      </c>
      <c r="M12686" t="s">
        <v>900</v>
      </c>
      <c r="N12686" t="s">
        <v>860</v>
      </c>
      <c r="O12686" t="s">
        <v>2030</v>
      </c>
      <c r="Q12686" t="s">
        <v>663</v>
      </c>
      <c r="R12686" t="str">
        <f t="shared" si="707"/>
        <v>Weekday</v>
      </c>
      <c r="S12686" s="27">
        <f t="shared" si="708"/>
        <v>42038</v>
      </c>
      <c r="V12686" t="str">
        <f t="shared" si="709"/>
        <v/>
      </c>
      <c r="AE12686" s="27"/>
      <c r="AG12686" s="27"/>
      <c r="AX12686" s="27"/>
      <c r="AY12686" s="27"/>
    </row>
    <row r="12687" spans="1:51" x14ac:dyDescent="0.25">
      <c r="A12687" t="s">
        <v>391</v>
      </c>
      <c r="B12687" t="s">
        <v>218</v>
      </c>
      <c r="C12687">
        <v>150245106</v>
      </c>
      <c r="D12687">
        <v>264</v>
      </c>
      <c r="E12687" t="s">
        <v>91</v>
      </c>
      <c r="G12687">
        <v>22.524999999999999</v>
      </c>
      <c r="H12687">
        <v>2015</v>
      </c>
      <c r="I12687">
        <v>1</v>
      </c>
      <c r="J12687">
        <v>24</v>
      </c>
      <c r="K12687">
        <v>9</v>
      </c>
      <c r="L12687">
        <v>25</v>
      </c>
      <c r="M12687" t="s">
        <v>899</v>
      </c>
      <c r="N12687" t="s">
        <v>860</v>
      </c>
      <c r="O12687" t="s">
        <v>2030</v>
      </c>
      <c r="Q12687" t="s">
        <v>667</v>
      </c>
      <c r="R12687" t="str">
        <f t="shared" si="707"/>
        <v>Weekend</v>
      </c>
      <c r="S12687" s="27">
        <f t="shared" si="708"/>
        <v>42028</v>
      </c>
      <c r="V12687" t="str">
        <f t="shared" si="709"/>
        <v/>
      </c>
      <c r="AE12687" s="27"/>
      <c r="AG12687" s="27"/>
      <c r="AX12687" s="27"/>
      <c r="AY12687" s="27"/>
    </row>
    <row r="12688" spans="1:51" x14ac:dyDescent="0.25">
      <c r="A12688" t="s">
        <v>391</v>
      </c>
      <c r="B12688" t="s">
        <v>218</v>
      </c>
      <c r="C12688">
        <v>151505081</v>
      </c>
      <c r="D12688">
        <v>264</v>
      </c>
      <c r="E12688" t="s">
        <v>91</v>
      </c>
      <c r="G12688">
        <v>0</v>
      </c>
      <c r="H12688">
        <v>2015</v>
      </c>
      <c r="I12688">
        <v>5</v>
      </c>
      <c r="J12688">
        <v>21</v>
      </c>
      <c r="K12688">
        <v>17</v>
      </c>
      <c r="L12688">
        <v>57</v>
      </c>
      <c r="M12688" t="s">
        <v>900</v>
      </c>
      <c r="N12688" t="s">
        <v>860</v>
      </c>
      <c r="O12688" t="s">
        <v>2030</v>
      </c>
      <c r="R12688" t="str">
        <f t="shared" si="707"/>
        <v>Weekday</v>
      </c>
      <c r="S12688" s="27">
        <f t="shared" si="708"/>
        <v>42145</v>
      </c>
      <c r="V12688" t="str">
        <f t="shared" si="709"/>
        <v/>
      </c>
      <c r="AX12688" s="27"/>
      <c r="AY12688" s="27"/>
    </row>
    <row r="12689" spans="1:51" x14ac:dyDescent="0.25">
      <c r="A12689" t="s">
        <v>391</v>
      </c>
      <c r="B12689" t="s">
        <v>218</v>
      </c>
      <c r="C12689">
        <v>152275035</v>
      </c>
      <c r="D12689">
        <v>264</v>
      </c>
      <c r="E12689" t="s">
        <v>91</v>
      </c>
      <c r="G12689">
        <v>0</v>
      </c>
      <c r="H12689">
        <v>2015</v>
      </c>
      <c r="I12689">
        <v>8</v>
      </c>
      <c r="J12689">
        <v>11</v>
      </c>
      <c r="K12689">
        <v>7</v>
      </c>
      <c r="L12689">
        <v>46</v>
      </c>
      <c r="M12689" t="s">
        <v>900</v>
      </c>
      <c r="N12689" t="s">
        <v>860</v>
      </c>
      <c r="O12689" t="s">
        <v>2030</v>
      </c>
      <c r="R12689" t="str">
        <f t="shared" si="707"/>
        <v>Weekday</v>
      </c>
      <c r="S12689" s="27">
        <f t="shared" si="708"/>
        <v>42227</v>
      </c>
      <c r="V12689" t="str">
        <f t="shared" si="709"/>
        <v/>
      </c>
      <c r="AX12689" s="27"/>
      <c r="AY12689" s="27"/>
    </row>
    <row r="12690" spans="1:51" x14ac:dyDescent="0.25">
      <c r="A12690" t="s">
        <v>391</v>
      </c>
      <c r="B12690" t="s">
        <v>218</v>
      </c>
      <c r="C12690">
        <v>161685109</v>
      </c>
      <c r="D12690">
        <v>264</v>
      </c>
      <c r="E12690" t="s">
        <v>91</v>
      </c>
      <c r="G12690">
        <v>0</v>
      </c>
      <c r="H12690">
        <v>2016</v>
      </c>
      <c r="I12690">
        <v>6</v>
      </c>
      <c r="J12690">
        <v>8</v>
      </c>
      <c r="K12690">
        <v>8</v>
      </c>
      <c r="L12690">
        <v>37</v>
      </c>
      <c r="M12690" t="s">
        <v>900</v>
      </c>
      <c r="N12690" t="s">
        <v>170</v>
      </c>
      <c r="O12690" t="s">
        <v>2030</v>
      </c>
      <c r="R12690" t="str">
        <f t="shared" si="707"/>
        <v>Weekday</v>
      </c>
      <c r="S12690" s="27">
        <f t="shared" si="708"/>
        <v>42529</v>
      </c>
      <c r="V12690" t="str">
        <f t="shared" si="709"/>
        <v/>
      </c>
    </row>
    <row r="12691" spans="1:51" x14ac:dyDescent="0.25">
      <c r="A12691" t="s">
        <v>391</v>
      </c>
      <c r="B12691" t="s">
        <v>218</v>
      </c>
      <c r="C12691">
        <v>143365441</v>
      </c>
      <c r="D12691">
        <v>264</v>
      </c>
      <c r="E12691" t="s">
        <v>91</v>
      </c>
      <c r="G12691">
        <v>0</v>
      </c>
      <c r="H12691">
        <v>2014</v>
      </c>
      <c r="I12691">
        <v>11</v>
      </c>
      <c r="J12691">
        <v>29</v>
      </c>
      <c r="K12691">
        <v>3</v>
      </c>
      <c r="L12691">
        <v>10</v>
      </c>
      <c r="M12691" t="s">
        <v>899</v>
      </c>
      <c r="N12691" t="s">
        <v>860</v>
      </c>
      <c r="O12691" t="s">
        <v>2030</v>
      </c>
      <c r="R12691" t="str">
        <f t="shared" si="707"/>
        <v>Weekend</v>
      </c>
      <c r="S12691" s="27">
        <f t="shared" si="708"/>
        <v>41972</v>
      </c>
      <c r="V12691" t="str">
        <f t="shared" si="709"/>
        <v/>
      </c>
      <c r="AO12691" s="27"/>
      <c r="AX12691" s="27"/>
      <c r="AY12691" s="27"/>
    </row>
    <row r="12692" spans="1:51" x14ac:dyDescent="0.25">
      <c r="A12692" t="s">
        <v>391</v>
      </c>
      <c r="B12692" t="s">
        <v>218</v>
      </c>
      <c r="C12692">
        <v>142725215</v>
      </c>
      <c r="D12692">
        <v>264</v>
      </c>
      <c r="E12692" t="s">
        <v>91</v>
      </c>
      <c r="G12692">
        <v>0</v>
      </c>
      <c r="H12692">
        <v>2014</v>
      </c>
      <c r="I12692">
        <v>9</v>
      </c>
      <c r="J12692">
        <v>22</v>
      </c>
      <c r="K12692">
        <v>17</v>
      </c>
      <c r="L12692">
        <v>42</v>
      </c>
      <c r="M12692" t="s">
        <v>900</v>
      </c>
      <c r="N12692" t="s">
        <v>860</v>
      </c>
      <c r="O12692" t="s">
        <v>2030</v>
      </c>
      <c r="R12692" t="str">
        <f t="shared" si="707"/>
        <v>Weekday</v>
      </c>
      <c r="S12692" s="27">
        <f t="shared" si="708"/>
        <v>41904</v>
      </c>
      <c r="V12692" t="str">
        <f t="shared" si="709"/>
        <v/>
      </c>
      <c r="AX12692" s="27"/>
      <c r="AY12692" s="27"/>
    </row>
    <row r="12693" spans="1:51" x14ac:dyDescent="0.25">
      <c r="A12693" t="s">
        <v>391</v>
      </c>
      <c r="B12693" t="s">
        <v>218</v>
      </c>
      <c r="C12693">
        <v>152985042</v>
      </c>
      <c r="D12693">
        <v>264</v>
      </c>
      <c r="E12693" t="s">
        <v>91</v>
      </c>
      <c r="G12693">
        <v>22.777999999999999</v>
      </c>
      <c r="H12693">
        <v>2015</v>
      </c>
      <c r="I12693">
        <v>10</v>
      </c>
      <c r="J12693">
        <v>25</v>
      </c>
      <c r="K12693">
        <v>2</v>
      </c>
      <c r="L12693">
        <v>0</v>
      </c>
      <c r="M12693" t="s">
        <v>899</v>
      </c>
      <c r="N12693" t="s">
        <v>171</v>
      </c>
      <c r="O12693" t="s">
        <v>2030</v>
      </c>
      <c r="Q12693" t="s">
        <v>666</v>
      </c>
      <c r="R12693" t="str">
        <f t="shared" si="707"/>
        <v>Weekend</v>
      </c>
      <c r="S12693" s="27">
        <f t="shared" si="708"/>
        <v>42302</v>
      </c>
      <c r="V12693" t="str">
        <f t="shared" si="709"/>
        <v/>
      </c>
      <c r="AX12693" s="27"/>
      <c r="AY12693" s="27"/>
    </row>
    <row r="12694" spans="1:51" x14ac:dyDescent="0.25">
      <c r="A12694" t="s">
        <v>391</v>
      </c>
      <c r="B12694" t="s">
        <v>218</v>
      </c>
      <c r="C12694">
        <v>131855164</v>
      </c>
      <c r="D12694">
        <v>264</v>
      </c>
      <c r="E12694" t="s">
        <v>91</v>
      </c>
      <c r="G12694">
        <v>0</v>
      </c>
      <c r="H12694">
        <v>2013</v>
      </c>
      <c r="I12694">
        <v>7</v>
      </c>
      <c r="J12694">
        <v>2</v>
      </c>
      <c r="K12694">
        <v>22</v>
      </c>
      <c r="L12694">
        <v>10</v>
      </c>
      <c r="M12694" t="s">
        <v>899</v>
      </c>
      <c r="N12694" t="s">
        <v>860</v>
      </c>
      <c r="O12694" t="s">
        <v>2030</v>
      </c>
      <c r="R12694" t="str">
        <f t="shared" si="707"/>
        <v>Weekday</v>
      </c>
      <c r="S12694" s="27">
        <f t="shared" si="708"/>
        <v>41457</v>
      </c>
      <c r="V12694" t="str">
        <f t="shared" si="709"/>
        <v/>
      </c>
      <c r="AO12694" s="27"/>
      <c r="AX12694" s="27"/>
      <c r="AY12694" s="27"/>
    </row>
    <row r="12695" spans="1:51" x14ac:dyDescent="0.25">
      <c r="A12695" t="s">
        <v>391</v>
      </c>
      <c r="B12695" t="s">
        <v>218</v>
      </c>
      <c r="C12695">
        <v>150915000</v>
      </c>
      <c r="D12695">
        <v>264</v>
      </c>
      <c r="E12695" t="s">
        <v>91</v>
      </c>
      <c r="G12695">
        <v>0</v>
      </c>
      <c r="H12695">
        <v>2015</v>
      </c>
      <c r="I12695">
        <v>3</v>
      </c>
      <c r="J12695">
        <v>29</v>
      </c>
      <c r="K12695">
        <v>2</v>
      </c>
      <c r="L12695">
        <v>34</v>
      </c>
      <c r="M12695" t="s">
        <v>899</v>
      </c>
      <c r="N12695" t="s">
        <v>171</v>
      </c>
      <c r="O12695" t="s">
        <v>2030</v>
      </c>
      <c r="R12695" t="str">
        <f t="shared" si="707"/>
        <v>Weekend</v>
      </c>
      <c r="S12695" s="27">
        <f t="shared" si="708"/>
        <v>42092</v>
      </c>
      <c r="V12695" t="str">
        <f t="shared" si="709"/>
        <v/>
      </c>
      <c r="AO12695" s="27"/>
      <c r="AX12695" s="27"/>
      <c r="AY12695" s="27"/>
    </row>
    <row r="12696" spans="1:51" x14ac:dyDescent="0.25">
      <c r="A12696" t="s">
        <v>391</v>
      </c>
      <c r="B12696" t="s">
        <v>218</v>
      </c>
      <c r="C12696">
        <v>130995155</v>
      </c>
      <c r="D12696">
        <v>264</v>
      </c>
      <c r="E12696" t="s">
        <v>91</v>
      </c>
      <c r="G12696">
        <v>22.866</v>
      </c>
      <c r="H12696">
        <v>2013</v>
      </c>
      <c r="I12696">
        <v>3</v>
      </c>
      <c r="J12696">
        <v>30</v>
      </c>
      <c r="K12696">
        <v>2</v>
      </c>
      <c r="L12696">
        <v>45</v>
      </c>
      <c r="M12696" t="s">
        <v>899</v>
      </c>
      <c r="N12696" t="s">
        <v>859</v>
      </c>
      <c r="O12696" t="s">
        <v>2030</v>
      </c>
      <c r="Q12696" t="s">
        <v>663</v>
      </c>
      <c r="R12696" t="str">
        <f t="shared" si="707"/>
        <v>Weekend</v>
      </c>
      <c r="S12696" s="27">
        <f t="shared" si="708"/>
        <v>41363</v>
      </c>
      <c r="V12696" t="str">
        <f t="shared" si="709"/>
        <v/>
      </c>
      <c r="AE12696" s="27"/>
      <c r="AG12696" s="27"/>
      <c r="AX12696" s="27"/>
      <c r="AY12696" s="27"/>
    </row>
    <row r="12697" spans="1:51" x14ac:dyDescent="0.25">
      <c r="A12697" t="s">
        <v>391</v>
      </c>
      <c r="B12697" t="s">
        <v>218</v>
      </c>
      <c r="C12697">
        <v>151345216</v>
      </c>
      <c r="D12697">
        <v>264</v>
      </c>
      <c r="E12697" t="s">
        <v>91</v>
      </c>
      <c r="G12697">
        <v>22.855</v>
      </c>
      <c r="H12697">
        <v>2015</v>
      </c>
      <c r="I12697">
        <v>5</v>
      </c>
      <c r="J12697">
        <v>3</v>
      </c>
      <c r="K12697">
        <v>7</v>
      </c>
      <c r="L12697">
        <v>34</v>
      </c>
      <c r="M12697" t="s">
        <v>899</v>
      </c>
      <c r="N12697" t="s">
        <v>860</v>
      </c>
      <c r="O12697" t="s">
        <v>2030</v>
      </c>
      <c r="Q12697" t="s">
        <v>663</v>
      </c>
      <c r="R12697" t="str">
        <f t="shared" si="707"/>
        <v>Weekend</v>
      </c>
      <c r="S12697" s="27">
        <f t="shared" si="708"/>
        <v>42127</v>
      </c>
      <c r="V12697" t="str">
        <f t="shared" si="709"/>
        <v/>
      </c>
      <c r="AE12697" s="27"/>
      <c r="AG12697" s="27"/>
      <c r="AX12697" s="27"/>
      <c r="AY12697" s="27"/>
    </row>
    <row r="12698" spans="1:51" x14ac:dyDescent="0.25">
      <c r="A12698" t="s">
        <v>391</v>
      </c>
      <c r="B12698" t="s">
        <v>218</v>
      </c>
      <c r="C12698">
        <v>163385041</v>
      </c>
      <c r="D12698">
        <v>264</v>
      </c>
      <c r="E12698" t="s">
        <v>91</v>
      </c>
      <c r="G12698">
        <v>0</v>
      </c>
      <c r="H12698">
        <v>2016</v>
      </c>
      <c r="I12698">
        <v>12</v>
      </c>
      <c r="J12698">
        <v>2</v>
      </c>
      <c r="K12698">
        <v>21</v>
      </c>
      <c r="L12698">
        <v>11</v>
      </c>
      <c r="M12698" t="s">
        <v>900</v>
      </c>
      <c r="N12698" t="s">
        <v>171</v>
      </c>
      <c r="O12698" t="s">
        <v>2030</v>
      </c>
      <c r="R12698" t="str">
        <f t="shared" si="707"/>
        <v>Weekday</v>
      </c>
      <c r="S12698" s="27">
        <f t="shared" si="708"/>
        <v>42706</v>
      </c>
      <c r="V12698" t="str">
        <f t="shared" si="709"/>
        <v/>
      </c>
      <c r="AX12698" s="27"/>
      <c r="AY12698" s="27"/>
    </row>
    <row r="12699" spans="1:51" x14ac:dyDescent="0.25">
      <c r="A12699" t="s">
        <v>391</v>
      </c>
      <c r="B12699" t="s">
        <v>218</v>
      </c>
      <c r="C12699">
        <v>171025012</v>
      </c>
      <c r="D12699">
        <v>264</v>
      </c>
      <c r="E12699" t="s">
        <v>91</v>
      </c>
      <c r="G12699">
        <v>0</v>
      </c>
      <c r="H12699">
        <v>2017</v>
      </c>
      <c r="I12699">
        <v>4</v>
      </c>
      <c r="J12699">
        <v>9</v>
      </c>
      <c r="K12699">
        <v>2</v>
      </c>
      <c r="L12699">
        <v>32</v>
      </c>
      <c r="M12699" t="s">
        <v>900</v>
      </c>
      <c r="N12699" t="s">
        <v>171</v>
      </c>
      <c r="O12699" t="s">
        <v>2030</v>
      </c>
      <c r="R12699" t="str">
        <f t="shared" si="707"/>
        <v>Weekend</v>
      </c>
      <c r="S12699" s="27">
        <f t="shared" si="708"/>
        <v>42834</v>
      </c>
      <c r="V12699" t="str">
        <f t="shared" si="709"/>
        <v/>
      </c>
      <c r="AE12699" s="27"/>
      <c r="AG12699" s="27"/>
      <c r="AX12699" s="27"/>
      <c r="AY12699" s="27"/>
    </row>
    <row r="12700" spans="1:51" x14ac:dyDescent="0.25">
      <c r="A12700" t="s">
        <v>391</v>
      </c>
      <c r="B12700" t="s">
        <v>218</v>
      </c>
      <c r="C12700">
        <v>180015177</v>
      </c>
      <c r="D12700">
        <v>264</v>
      </c>
      <c r="E12700" t="s">
        <v>91</v>
      </c>
      <c r="G12700">
        <v>0</v>
      </c>
      <c r="H12700">
        <v>2017</v>
      </c>
      <c r="I12700">
        <v>12</v>
      </c>
      <c r="J12700">
        <v>31</v>
      </c>
      <c r="K12700">
        <v>2</v>
      </c>
      <c r="L12700">
        <v>12</v>
      </c>
      <c r="M12700" t="s">
        <v>899</v>
      </c>
      <c r="N12700" t="s">
        <v>171</v>
      </c>
      <c r="O12700" t="s">
        <v>2030</v>
      </c>
      <c r="R12700" t="str">
        <f t="shared" si="707"/>
        <v>Weekend</v>
      </c>
      <c r="S12700" s="27">
        <f t="shared" si="708"/>
        <v>43100</v>
      </c>
      <c r="V12700" t="str">
        <f t="shared" si="709"/>
        <v/>
      </c>
    </row>
    <row r="12701" spans="1:51" x14ac:dyDescent="0.25">
      <c r="A12701" t="s">
        <v>391</v>
      </c>
      <c r="S12701" s="27"/>
      <c r="V12701" t="str">
        <f t="shared" si="709"/>
        <v/>
      </c>
      <c r="AO12701" s="27"/>
      <c r="AX12701" s="27"/>
      <c r="AY12701" s="27"/>
    </row>
    <row r="12702" spans="1:51" x14ac:dyDescent="0.25">
      <c r="A12702" t="s">
        <v>391</v>
      </c>
      <c r="B12702" t="s">
        <v>218</v>
      </c>
      <c r="C12702">
        <v>151695017</v>
      </c>
      <c r="D12702">
        <v>264</v>
      </c>
      <c r="E12702" t="s">
        <v>91</v>
      </c>
      <c r="G12702">
        <v>0</v>
      </c>
      <c r="H12702">
        <v>2015</v>
      </c>
      <c r="I12702">
        <v>6</v>
      </c>
      <c r="J12702">
        <v>14</v>
      </c>
      <c r="K12702">
        <v>3</v>
      </c>
      <c r="L12702">
        <v>18</v>
      </c>
      <c r="M12702" t="s">
        <v>900</v>
      </c>
      <c r="N12702" t="s">
        <v>171</v>
      </c>
      <c r="O12702" t="s">
        <v>2030</v>
      </c>
      <c r="R12702" t="str">
        <f t="shared" si="707"/>
        <v>Weekend</v>
      </c>
      <c r="S12702" s="27">
        <f t="shared" si="708"/>
        <v>42169</v>
      </c>
      <c r="V12702" t="str">
        <f t="shared" si="709"/>
        <v/>
      </c>
      <c r="AE12702" s="27"/>
      <c r="AG12702" s="27"/>
      <c r="AX12702" s="27"/>
      <c r="AY12702" s="27"/>
    </row>
    <row r="12703" spans="1:51" x14ac:dyDescent="0.25">
      <c r="A12703" t="s">
        <v>391</v>
      </c>
      <c r="S12703" s="27"/>
      <c r="V12703" t="str">
        <f t="shared" si="709"/>
        <v/>
      </c>
    </row>
    <row r="12704" spans="1:51" x14ac:dyDescent="0.25">
      <c r="A12704" t="s">
        <v>391</v>
      </c>
      <c r="B12704" t="s">
        <v>218</v>
      </c>
      <c r="C12704">
        <v>161465092</v>
      </c>
      <c r="D12704">
        <v>264</v>
      </c>
      <c r="E12704" t="s">
        <v>91</v>
      </c>
      <c r="G12704">
        <v>0</v>
      </c>
      <c r="H12704">
        <v>2016</v>
      </c>
      <c r="I12704">
        <v>5</v>
      </c>
      <c r="J12704">
        <v>24</v>
      </c>
      <c r="K12704">
        <v>5</v>
      </c>
      <c r="L12704">
        <v>40</v>
      </c>
      <c r="M12704" t="s">
        <v>899</v>
      </c>
      <c r="N12704" t="s">
        <v>860</v>
      </c>
      <c r="O12704" t="s">
        <v>2030</v>
      </c>
      <c r="R12704" t="str">
        <f t="shared" si="707"/>
        <v>Weekday</v>
      </c>
      <c r="S12704" s="27">
        <f t="shared" si="708"/>
        <v>42514</v>
      </c>
      <c r="V12704" t="str">
        <f t="shared" si="709"/>
        <v/>
      </c>
      <c r="AE12704" s="27"/>
      <c r="AG12704" s="27"/>
      <c r="AX12704" s="27"/>
      <c r="AY12704" s="27"/>
    </row>
    <row r="12705" spans="1:51" x14ac:dyDescent="0.25">
      <c r="A12705" t="s">
        <v>391</v>
      </c>
      <c r="B12705" t="s">
        <v>218</v>
      </c>
      <c r="C12705">
        <v>132325258</v>
      </c>
      <c r="D12705">
        <v>264</v>
      </c>
      <c r="E12705" t="s">
        <v>91</v>
      </c>
      <c r="G12705">
        <v>0</v>
      </c>
      <c r="H12705">
        <v>2013</v>
      </c>
      <c r="I12705">
        <v>8</v>
      </c>
      <c r="J12705">
        <v>20</v>
      </c>
      <c r="K12705">
        <v>21</v>
      </c>
      <c r="L12705">
        <v>27</v>
      </c>
      <c r="M12705" t="s">
        <v>900</v>
      </c>
      <c r="N12705" t="s">
        <v>404</v>
      </c>
      <c r="O12705" t="s">
        <v>2029</v>
      </c>
      <c r="R12705" t="str">
        <f t="shared" si="707"/>
        <v>Weekday</v>
      </c>
      <c r="S12705" s="27">
        <f t="shared" si="708"/>
        <v>41506</v>
      </c>
      <c r="V12705" t="str">
        <f t="shared" si="709"/>
        <v/>
      </c>
      <c r="AO12705" s="27"/>
      <c r="AX12705" s="27"/>
      <c r="AY12705" s="27"/>
    </row>
    <row r="12706" spans="1:51" x14ac:dyDescent="0.25">
      <c r="A12706" t="s">
        <v>391</v>
      </c>
      <c r="B12706" t="s">
        <v>218</v>
      </c>
      <c r="C12706">
        <v>150215004</v>
      </c>
      <c r="D12706">
        <v>264</v>
      </c>
      <c r="E12706" t="s">
        <v>91</v>
      </c>
      <c r="G12706">
        <v>0</v>
      </c>
      <c r="H12706">
        <v>2015</v>
      </c>
      <c r="I12706">
        <v>1</v>
      </c>
      <c r="J12706">
        <v>18</v>
      </c>
      <c r="K12706">
        <v>2</v>
      </c>
      <c r="L12706">
        <v>18</v>
      </c>
      <c r="M12706" t="s">
        <v>900</v>
      </c>
      <c r="N12706" t="s">
        <v>860</v>
      </c>
      <c r="O12706" t="s">
        <v>2030</v>
      </c>
      <c r="R12706" t="str">
        <f t="shared" si="707"/>
        <v>Weekend</v>
      </c>
      <c r="S12706" s="27">
        <f t="shared" si="708"/>
        <v>42022</v>
      </c>
      <c r="V12706" t="str">
        <f t="shared" si="709"/>
        <v/>
      </c>
      <c r="AE12706" s="27"/>
      <c r="AG12706" s="27"/>
      <c r="AX12706" s="27"/>
      <c r="AY12706" s="27"/>
    </row>
    <row r="12707" spans="1:51" x14ac:dyDescent="0.25">
      <c r="A12707" t="s">
        <v>391</v>
      </c>
      <c r="S12707" s="27"/>
      <c r="V12707" t="str">
        <f t="shared" si="709"/>
        <v/>
      </c>
      <c r="AE12707" s="27"/>
      <c r="AG12707" s="27"/>
      <c r="AX12707" s="27"/>
      <c r="AY12707" s="27"/>
    </row>
    <row r="12708" spans="1:51" x14ac:dyDescent="0.25">
      <c r="A12708" t="s">
        <v>391</v>
      </c>
      <c r="B12708" t="s">
        <v>218</v>
      </c>
      <c r="C12708">
        <v>133505006</v>
      </c>
      <c r="D12708">
        <v>264</v>
      </c>
      <c r="E12708" t="s">
        <v>91</v>
      </c>
      <c r="G12708">
        <v>0</v>
      </c>
      <c r="H12708">
        <v>2013</v>
      </c>
      <c r="I12708">
        <v>12</v>
      </c>
      <c r="J12708">
        <v>14</v>
      </c>
      <c r="K12708">
        <v>23</v>
      </c>
      <c r="L12708">
        <v>45</v>
      </c>
      <c r="M12708" t="s">
        <v>899</v>
      </c>
      <c r="N12708" t="s">
        <v>170</v>
      </c>
      <c r="O12708" t="s">
        <v>2030</v>
      </c>
      <c r="R12708" t="str">
        <f t="shared" si="707"/>
        <v>Weekend</v>
      </c>
      <c r="S12708" s="27">
        <f t="shared" si="708"/>
        <v>41622</v>
      </c>
      <c r="V12708" t="str">
        <f t="shared" si="709"/>
        <v/>
      </c>
    </row>
    <row r="12709" spans="1:51" x14ac:dyDescent="0.25">
      <c r="A12709" t="s">
        <v>391</v>
      </c>
      <c r="B12709" t="s">
        <v>218</v>
      </c>
      <c r="C12709">
        <v>132315266</v>
      </c>
      <c r="D12709">
        <v>264</v>
      </c>
      <c r="E12709" t="s">
        <v>91</v>
      </c>
      <c r="G12709">
        <v>0</v>
      </c>
      <c r="H12709">
        <v>2013</v>
      </c>
      <c r="I12709">
        <v>8</v>
      </c>
      <c r="J12709">
        <v>18</v>
      </c>
      <c r="K12709">
        <v>19</v>
      </c>
      <c r="L12709">
        <v>47</v>
      </c>
      <c r="M12709" t="s">
        <v>900</v>
      </c>
      <c r="N12709" t="s">
        <v>404</v>
      </c>
      <c r="O12709" t="s">
        <v>2029</v>
      </c>
      <c r="R12709" t="str">
        <f t="shared" si="707"/>
        <v>Weekend</v>
      </c>
      <c r="S12709" s="27">
        <f t="shared" si="708"/>
        <v>41504</v>
      </c>
      <c r="V12709" t="str">
        <f t="shared" si="709"/>
        <v/>
      </c>
      <c r="AE12709" s="27"/>
      <c r="AG12709" s="27"/>
      <c r="AX12709" s="27"/>
      <c r="AY12709" s="27"/>
    </row>
    <row r="12710" spans="1:51" x14ac:dyDescent="0.25">
      <c r="A12710" t="s">
        <v>391</v>
      </c>
      <c r="B12710" t="s">
        <v>218</v>
      </c>
      <c r="C12710">
        <v>141885114</v>
      </c>
      <c r="D12710">
        <v>264</v>
      </c>
      <c r="E12710" t="s">
        <v>91</v>
      </c>
      <c r="G12710">
        <v>0</v>
      </c>
      <c r="H12710">
        <v>2014</v>
      </c>
      <c r="I12710">
        <v>6</v>
      </c>
      <c r="J12710">
        <v>29</v>
      </c>
      <c r="K12710">
        <v>19</v>
      </c>
      <c r="L12710">
        <v>40</v>
      </c>
      <c r="M12710" t="s">
        <v>900</v>
      </c>
      <c r="N12710" t="s">
        <v>860</v>
      </c>
      <c r="O12710" t="s">
        <v>2030</v>
      </c>
      <c r="R12710" t="str">
        <f t="shared" si="707"/>
        <v>Weekend</v>
      </c>
      <c r="S12710" s="27">
        <f t="shared" si="708"/>
        <v>41819</v>
      </c>
      <c r="V12710" t="str">
        <f t="shared" si="709"/>
        <v/>
      </c>
      <c r="AO12710" s="27"/>
      <c r="AX12710" s="27"/>
      <c r="AY12710" s="27"/>
    </row>
    <row r="12711" spans="1:51" x14ac:dyDescent="0.25">
      <c r="A12711" t="s">
        <v>391</v>
      </c>
      <c r="B12711" t="s">
        <v>218</v>
      </c>
      <c r="C12711">
        <v>160775353</v>
      </c>
      <c r="D12711">
        <v>264</v>
      </c>
      <c r="E12711" t="s">
        <v>91</v>
      </c>
      <c r="G12711">
        <v>0</v>
      </c>
      <c r="H12711">
        <v>2016</v>
      </c>
      <c r="I12711">
        <v>3</v>
      </c>
      <c r="J12711">
        <v>17</v>
      </c>
      <c r="K12711">
        <v>15</v>
      </c>
      <c r="L12711">
        <v>6</v>
      </c>
      <c r="M12711" t="s">
        <v>899</v>
      </c>
      <c r="N12711" t="s">
        <v>860</v>
      </c>
      <c r="O12711" t="s">
        <v>2030</v>
      </c>
      <c r="R12711" t="str">
        <f t="shared" si="707"/>
        <v>Weekday</v>
      </c>
      <c r="S12711" s="27">
        <f t="shared" si="708"/>
        <v>42446</v>
      </c>
      <c r="V12711" t="str">
        <f t="shared" si="709"/>
        <v/>
      </c>
      <c r="AX12711" s="27"/>
      <c r="AY12711" s="27"/>
    </row>
    <row r="12712" spans="1:51" x14ac:dyDescent="0.25">
      <c r="A12712" t="s">
        <v>391</v>
      </c>
      <c r="B12712" t="s">
        <v>218</v>
      </c>
      <c r="C12712">
        <v>130175175</v>
      </c>
      <c r="D12712">
        <v>264</v>
      </c>
      <c r="E12712" t="s">
        <v>91</v>
      </c>
      <c r="G12712">
        <v>0</v>
      </c>
      <c r="H12712">
        <v>2013</v>
      </c>
      <c r="I12712">
        <v>1</v>
      </c>
      <c r="J12712">
        <v>1</v>
      </c>
      <c r="K12712">
        <v>3</v>
      </c>
      <c r="L12712">
        <v>37</v>
      </c>
      <c r="M12712" t="s">
        <v>900</v>
      </c>
      <c r="N12712" t="s">
        <v>171</v>
      </c>
      <c r="O12712" t="s">
        <v>2030</v>
      </c>
      <c r="R12712" t="str">
        <f t="shared" si="707"/>
        <v>Weekday</v>
      </c>
      <c r="S12712" s="27">
        <f t="shared" si="708"/>
        <v>41275</v>
      </c>
      <c r="V12712" t="str">
        <f t="shared" si="709"/>
        <v/>
      </c>
      <c r="AE12712" s="27"/>
      <c r="AO12712" s="27"/>
      <c r="AX12712" s="27"/>
      <c r="AY12712" s="27"/>
    </row>
    <row r="12713" spans="1:51" x14ac:dyDescent="0.25">
      <c r="A12713" t="s">
        <v>391</v>
      </c>
      <c r="B12713" t="s">
        <v>218</v>
      </c>
      <c r="C12713">
        <v>142825044</v>
      </c>
      <c r="D12713">
        <v>264</v>
      </c>
      <c r="E12713" t="s">
        <v>91</v>
      </c>
      <c r="G12713">
        <v>0</v>
      </c>
      <c r="H12713">
        <v>2014</v>
      </c>
      <c r="I12713">
        <v>10</v>
      </c>
      <c r="J12713">
        <v>8</v>
      </c>
      <c r="K12713">
        <v>22</v>
      </c>
      <c r="L12713">
        <v>8</v>
      </c>
      <c r="M12713" t="s">
        <v>899</v>
      </c>
      <c r="N12713" t="s">
        <v>860</v>
      </c>
      <c r="O12713" t="s">
        <v>2030</v>
      </c>
      <c r="R12713" t="str">
        <f t="shared" si="707"/>
        <v>Weekday</v>
      </c>
      <c r="S12713" s="27">
        <f t="shared" si="708"/>
        <v>41920</v>
      </c>
      <c r="V12713" t="str">
        <f t="shared" si="709"/>
        <v/>
      </c>
      <c r="AE12713" s="27"/>
      <c r="AG12713" s="27"/>
      <c r="AX12713" s="27"/>
      <c r="AY12713" s="27"/>
    </row>
    <row r="12714" spans="1:51" x14ac:dyDescent="0.25">
      <c r="A12714" t="s">
        <v>391</v>
      </c>
      <c r="B12714" t="s">
        <v>218</v>
      </c>
      <c r="C12714">
        <v>133395376</v>
      </c>
      <c r="D12714">
        <v>264</v>
      </c>
      <c r="E12714" t="s">
        <v>91</v>
      </c>
      <c r="G12714">
        <v>0</v>
      </c>
      <c r="H12714">
        <v>2013</v>
      </c>
      <c r="I12714">
        <v>12</v>
      </c>
      <c r="J12714">
        <v>2</v>
      </c>
      <c r="K12714">
        <v>17</v>
      </c>
      <c r="L12714">
        <v>11</v>
      </c>
      <c r="M12714" t="s">
        <v>900</v>
      </c>
      <c r="N12714" t="s">
        <v>860</v>
      </c>
      <c r="O12714" t="s">
        <v>2030</v>
      </c>
      <c r="R12714" t="str">
        <f t="shared" si="707"/>
        <v>Weekday</v>
      </c>
      <c r="S12714" s="27">
        <f t="shared" si="708"/>
        <v>41610</v>
      </c>
      <c r="V12714" t="str">
        <f t="shared" si="709"/>
        <v/>
      </c>
      <c r="AX12714" s="27"/>
      <c r="AY12714" s="27"/>
    </row>
    <row r="12715" spans="1:51" x14ac:dyDescent="0.25">
      <c r="A12715" t="s">
        <v>391</v>
      </c>
      <c r="B12715" t="s">
        <v>218</v>
      </c>
      <c r="C12715">
        <v>141485328</v>
      </c>
      <c r="D12715">
        <v>264</v>
      </c>
      <c r="E12715" t="s">
        <v>91</v>
      </c>
      <c r="G12715">
        <v>0</v>
      </c>
      <c r="H12715">
        <v>2014</v>
      </c>
      <c r="I12715">
        <v>5</v>
      </c>
      <c r="J12715">
        <v>24</v>
      </c>
      <c r="K12715">
        <v>5</v>
      </c>
      <c r="L12715">
        <v>20</v>
      </c>
      <c r="M12715" t="s">
        <v>900</v>
      </c>
      <c r="N12715" t="s">
        <v>170</v>
      </c>
      <c r="O12715" t="s">
        <v>2030</v>
      </c>
      <c r="R12715" t="str">
        <f t="shared" si="707"/>
        <v>Weekend</v>
      </c>
      <c r="S12715" s="27">
        <f t="shared" si="708"/>
        <v>41783</v>
      </c>
      <c r="V12715" t="str">
        <f t="shared" si="709"/>
        <v/>
      </c>
      <c r="AX12715" s="27"/>
      <c r="AY12715" s="27"/>
    </row>
    <row r="12716" spans="1:51" x14ac:dyDescent="0.25">
      <c r="A12716" t="s">
        <v>391</v>
      </c>
      <c r="B12716" t="s">
        <v>218</v>
      </c>
      <c r="C12716">
        <v>160645236</v>
      </c>
      <c r="D12716">
        <v>264</v>
      </c>
      <c r="E12716" t="s">
        <v>91</v>
      </c>
      <c r="G12716">
        <v>0</v>
      </c>
      <c r="H12716">
        <v>2016</v>
      </c>
      <c r="I12716">
        <v>2</v>
      </c>
      <c r="J12716">
        <v>24</v>
      </c>
      <c r="K12716">
        <v>23</v>
      </c>
      <c r="L12716">
        <v>27</v>
      </c>
      <c r="M12716" t="s">
        <v>900</v>
      </c>
      <c r="N12716" t="s">
        <v>170</v>
      </c>
      <c r="O12716" t="s">
        <v>2030</v>
      </c>
      <c r="R12716" t="str">
        <f t="shared" si="707"/>
        <v>Weekday</v>
      </c>
      <c r="S12716" s="27">
        <f t="shared" si="708"/>
        <v>42424</v>
      </c>
      <c r="V12716" t="str">
        <f t="shared" si="709"/>
        <v/>
      </c>
      <c r="AE12716" s="27"/>
      <c r="AG12716" s="27"/>
      <c r="AX12716" s="27"/>
      <c r="AY12716" s="27"/>
    </row>
    <row r="12717" spans="1:51" x14ac:dyDescent="0.25">
      <c r="A12717" t="s">
        <v>391</v>
      </c>
      <c r="B12717" t="s">
        <v>218</v>
      </c>
      <c r="C12717">
        <v>150315220</v>
      </c>
      <c r="D12717">
        <v>264</v>
      </c>
      <c r="E12717" t="s">
        <v>91</v>
      </c>
      <c r="G12717">
        <v>0</v>
      </c>
      <c r="H12717">
        <v>2015</v>
      </c>
      <c r="I12717">
        <v>1</v>
      </c>
      <c r="J12717">
        <v>25</v>
      </c>
      <c r="K12717">
        <v>1</v>
      </c>
      <c r="L12717">
        <v>50</v>
      </c>
      <c r="M12717" t="s">
        <v>899</v>
      </c>
      <c r="N12717" t="s">
        <v>860</v>
      </c>
      <c r="O12717" t="s">
        <v>2030</v>
      </c>
      <c r="R12717" t="str">
        <f t="shared" si="707"/>
        <v>Weekend</v>
      </c>
      <c r="S12717" s="27">
        <f t="shared" si="708"/>
        <v>42029</v>
      </c>
      <c r="V12717" t="str">
        <f t="shared" si="709"/>
        <v/>
      </c>
      <c r="AE12717" s="27"/>
      <c r="AG12717" s="27"/>
      <c r="AX12717" s="27"/>
      <c r="AY12717" s="27"/>
    </row>
    <row r="12718" spans="1:51" x14ac:dyDescent="0.25">
      <c r="A12718" t="s">
        <v>391</v>
      </c>
      <c r="B12718" t="s">
        <v>218</v>
      </c>
      <c r="C12718">
        <v>143095257</v>
      </c>
      <c r="D12718">
        <v>264</v>
      </c>
      <c r="E12718" t="s">
        <v>91</v>
      </c>
      <c r="G12718">
        <v>0</v>
      </c>
      <c r="H12718">
        <v>2014</v>
      </c>
      <c r="I12718">
        <v>10</v>
      </c>
      <c r="J12718">
        <v>31</v>
      </c>
      <c r="K12718">
        <v>2</v>
      </c>
      <c r="L12718">
        <v>8</v>
      </c>
      <c r="M12718" t="s">
        <v>899</v>
      </c>
      <c r="N12718" t="s">
        <v>860</v>
      </c>
      <c r="O12718" t="s">
        <v>2030</v>
      </c>
      <c r="R12718" t="str">
        <f t="shared" si="707"/>
        <v>Weekday</v>
      </c>
      <c r="S12718" s="27">
        <f t="shared" si="708"/>
        <v>41943</v>
      </c>
      <c r="V12718" t="str">
        <f t="shared" si="709"/>
        <v/>
      </c>
      <c r="AE12718" s="27"/>
      <c r="AG12718" s="27"/>
      <c r="AX12718" s="27"/>
      <c r="AY12718" s="27"/>
    </row>
    <row r="12719" spans="1:51" x14ac:dyDescent="0.25">
      <c r="A12719" t="s">
        <v>391</v>
      </c>
      <c r="B12719" t="s">
        <v>218</v>
      </c>
      <c r="C12719">
        <v>161755212</v>
      </c>
      <c r="D12719">
        <v>264</v>
      </c>
      <c r="E12719" t="s">
        <v>91</v>
      </c>
      <c r="G12719">
        <v>0</v>
      </c>
      <c r="H12719">
        <v>2016</v>
      </c>
      <c r="I12719">
        <v>4</v>
      </c>
      <c r="J12719">
        <v>22</v>
      </c>
      <c r="K12719">
        <v>16</v>
      </c>
      <c r="L12719">
        <v>25</v>
      </c>
      <c r="M12719" t="s">
        <v>900</v>
      </c>
      <c r="N12719" t="s">
        <v>860</v>
      </c>
      <c r="O12719" t="s">
        <v>2030</v>
      </c>
      <c r="R12719" t="str">
        <f t="shared" si="707"/>
        <v>Weekday</v>
      </c>
      <c r="S12719" s="27">
        <f t="shared" si="708"/>
        <v>42482</v>
      </c>
      <c r="V12719" t="str">
        <f t="shared" si="709"/>
        <v/>
      </c>
      <c r="AX12719" s="27"/>
      <c r="AY12719" s="27"/>
    </row>
    <row r="12720" spans="1:51" x14ac:dyDescent="0.25">
      <c r="A12720" t="s">
        <v>391</v>
      </c>
      <c r="B12720" t="s">
        <v>218</v>
      </c>
      <c r="C12720">
        <v>171275814</v>
      </c>
      <c r="D12720">
        <v>264</v>
      </c>
      <c r="E12720" t="s">
        <v>91</v>
      </c>
      <c r="G12720">
        <v>0</v>
      </c>
      <c r="H12720">
        <v>2017</v>
      </c>
      <c r="I12720">
        <v>4</v>
      </c>
      <c r="J12720">
        <v>30</v>
      </c>
      <c r="K12720">
        <v>2</v>
      </c>
      <c r="L12720">
        <v>49</v>
      </c>
      <c r="M12720" t="s">
        <v>900</v>
      </c>
      <c r="N12720" t="s">
        <v>860</v>
      </c>
      <c r="O12720" t="s">
        <v>2030</v>
      </c>
      <c r="R12720" t="str">
        <f t="shared" si="707"/>
        <v>Weekend</v>
      </c>
      <c r="S12720" s="27">
        <f t="shared" si="708"/>
        <v>42855</v>
      </c>
      <c r="V12720" t="str">
        <f t="shared" si="709"/>
        <v/>
      </c>
      <c r="AE12720" s="27"/>
      <c r="AG12720" s="27"/>
      <c r="AX12720" s="27"/>
      <c r="AY12720" s="27"/>
    </row>
    <row r="12721" spans="1:51" x14ac:dyDescent="0.25">
      <c r="A12721" t="s">
        <v>391</v>
      </c>
      <c r="B12721" t="s">
        <v>218</v>
      </c>
      <c r="C12721">
        <v>163355268</v>
      </c>
      <c r="D12721">
        <v>264</v>
      </c>
      <c r="E12721" t="s">
        <v>91</v>
      </c>
      <c r="G12721">
        <v>0</v>
      </c>
      <c r="H12721">
        <v>2016</v>
      </c>
      <c r="I12721">
        <v>11</v>
      </c>
      <c r="J12721">
        <v>28</v>
      </c>
      <c r="K12721">
        <v>11</v>
      </c>
      <c r="L12721">
        <v>8</v>
      </c>
      <c r="M12721" t="s">
        <v>899</v>
      </c>
      <c r="N12721" t="s">
        <v>171</v>
      </c>
      <c r="O12721" t="s">
        <v>2030</v>
      </c>
      <c r="R12721" t="str">
        <f t="shared" ref="R12721:R12784" si="710">IF(WEEKDAY(DATE(H12721,I12721,J12721),2) &lt; 6, "Weekday", "Weekend")</f>
        <v>Weekday</v>
      </c>
      <c r="S12721" s="27">
        <f t="shared" ref="S12721:S12784" si="711">DATE(H12721,I12721,J12721)</f>
        <v>42702</v>
      </c>
      <c r="V12721" t="str">
        <f t="shared" si="709"/>
        <v/>
      </c>
      <c r="AE12721" s="27"/>
      <c r="AG12721" s="27"/>
      <c r="AX12721" s="27"/>
      <c r="AY12721" s="27"/>
    </row>
    <row r="12722" spans="1:51" x14ac:dyDescent="0.25">
      <c r="A12722" t="s">
        <v>391</v>
      </c>
      <c r="S12722" s="27"/>
      <c r="V12722" t="str">
        <f t="shared" si="709"/>
        <v/>
      </c>
    </row>
    <row r="12723" spans="1:51" x14ac:dyDescent="0.25">
      <c r="A12723" t="s">
        <v>391</v>
      </c>
      <c r="B12723" t="s">
        <v>218</v>
      </c>
      <c r="C12723">
        <v>172385198</v>
      </c>
      <c r="D12723">
        <v>264</v>
      </c>
      <c r="E12723" t="s">
        <v>91</v>
      </c>
      <c r="G12723">
        <v>0</v>
      </c>
      <c r="H12723">
        <v>2017</v>
      </c>
      <c r="I12723">
        <v>8</v>
      </c>
      <c r="J12723">
        <v>21</v>
      </c>
      <c r="K12723">
        <v>15</v>
      </c>
      <c r="L12723">
        <v>15</v>
      </c>
      <c r="M12723" t="s">
        <v>900</v>
      </c>
      <c r="N12723" t="s">
        <v>171</v>
      </c>
      <c r="O12723" t="s">
        <v>2030</v>
      </c>
      <c r="R12723" t="str">
        <f t="shared" si="710"/>
        <v>Weekday</v>
      </c>
      <c r="S12723" s="27">
        <f t="shared" si="711"/>
        <v>42968</v>
      </c>
      <c r="V12723" t="str">
        <f t="shared" si="709"/>
        <v/>
      </c>
      <c r="AX12723" s="27"/>
      <c r="AY12723" s="27"/>
    </row>
    <row r="12724" spans="1:51" x14ac:dyDescent="0.25">
      <c r="A12724" t="s">
        <v>391</v>
      </c>
      <c r="S12724" s="27"/>
      <c r="V12724" t="str">
        <f t="shared" si="709"/>
        <v/>
      </c>
      <c r="AX12724" s="27"/>
      <c r="AY12724" s="27"/>
    </row>
    <row r="12725" spans="1:51" x14ac:dyDescent="0.25">
      <c r="A12725" t="s">
        <v>391</v>
      </c>
      <c r="B12725" t="s">
        <v>218</v>
      </c>
      <c r="C12725">
        <v>172555405</v>
      </c>
      <c r="D12725">
        <v>264</v>
      </c>
      <c r="E12725" t="s">
        <v>91</v>
      </c>
      <c r="G12725">
        <v>0</v>
      </c>
      <c r="H12725">
        <v>2017</v>
      </c>
      <c r="I12725">
        <v>9</v>
      </c>
      <c r="J12725">
        <v>5</v>
      </c>
      <c r="K12725">
        <v>11</v>
      </c>
      <c r="L12725">
        <v>32</v>
      </c>
      <c r="M12725" t="s">
        <v>900</v>
      </c>
      <c r="N12725" t="s">
        <v>171</v>
      </c>
      <c r="O12725" t="s">
        <v>2030</v>
      </c>
      <c r="R12725" t="str">
        <f t="shared" si="710"/>
        <v>Weekday</v>
      </c>
      <c r="S12725" s="27">
        <f t="shared" si="711"/>
        <v>42983</v>
      </c>
      <c r="V12725" t="str">
        <f t="shared" si="709"/>
        <v/>
      </c>
      <c r="AE12725" s="27"/>
      <c r="AG12725" s="27"/>
      <c r="AX12725" s="27"/>
      <c r="AY12725" s="27"/>
    </row>
    <row r="12726" spans="1:51" x14ac:dyDescent="0.25">
      <c r="A12726" t="s">
        <v>391</v>
      </c>
      <c r="B12726" t="s">
        <v>218</v>
      </c>
      <c r="C12726">
        <v>171275481</v>
      </c>
      <c r="D12726">
        <v>264</v>
      </c>
      <c r="E12726" t="s">
        <v>91</v>
      </c>
      <c r="G12726">
        <v>0</v>
      </c>
      <c r="H12726">
        <v>2017</v>
      </c>
      <c r="I12726">
        <v>4</v>
      </c>
      <c r="J12726">
        <v>29</v>
      </c>
      <c r="K12726">
        <v>21</v>
      </c>
      <c r="L12726">
        <v>45</v>
      </c>
      <c r="M12726" t="s">
        <v>900</v>
      </c>
      <c r="N12726" t="s">
        <v>171</v>
      </c>
      <c r="O12726" t="s">
        <v>2030</v>
      </c>
      <c r="R12726" t="str">
        <f t="shared" si="710"/>
        <v>Weekend</v>
      </c>
      <c r="S12726" s="27">
        <f t="shared" si="711"/>
        <v>42854</v>
      </c>
      <c r="V12726" t="str">
        <f t="shared" si="709"/>
        <v/>
      </c>
      <c r="AE12726" s="27"/>
      <c r="AG12726" s="27"/>
      <c r="AX12726" s="27"/>
      <c r="AY12726" s="27"/>
    </row>
    <row r="12727" spans="1:51" x14ac:dyDescent="0.25">
      <c r="A12727" t="s">
        <v>391</v>
      </c>
      <c r="B12727" t="s">
        <v>218</v>
      </c>
      <c r="C12727">
        <v>172435252</v>
      </c>
      <c r="D12727">
        <v>264</v>
      </c>
      <c r="E12727" t="s">
        <v>91</v>
      </c>
      <c r="G12727">
        <v>0</v>
      </c>
      <c r="H12727">
        <v>2017</v>
      </c>
      <c r="I12727">
        <v>8</v>
      </c>
      <c r="J12727">
        <v>16</v>
      </c>
      <c r="K12727">
        <v>7</v>
      </c>
      <c r="L12727">
        <v>40</v>
      </c>
      <c r="M12727" t="s">
        <v>900</v>
      </c>
      <c r="N12727" t="s">
        <v>859</v>
      </c>
      <c r="O12727" t="s">
        <v>2030</v>
      </c>
      <c r="R12727" t="str">
        <f t="shared" si="710"/>
        <v>Weekday</v>
      </c>
      <c r="S12727" s="27">
        <f t="shared" si="711"/>
        <v>42963</v>
      </c>
      <c r="V12727" t="str">
        <f t="shared" si="709"/>
        <v/>
      </c>
      <c r="AX12727" s="27"/>
      <c r="AY12727" s="27"/>
    </row>
    <row r="12728" spans="1:51" x14ac:dyDescent="0.25">
      <c r="A12728" t="s">
        <v>391</v>
      </c>
      <c r="B12728" t="s">
        <v>218</v>
      </c>
      <c r="C12728">
        <v>171205276</v>
      </c>
      <c r="D12728">
        <v>264</v>
      </c>
      <c r="E12728" t="s">
        <v>91</v>
      </c>
      <c r="G12728">
        <v>0</v>
      </c>
      <c r="H12728">
        <v>2017</v>
      </c>
      <c r="I12728">
        <v>4</v>
      </c>
      <c r="J12728">
        <v>30</v>
      </c>
      <c r="K12728">
        <v>0</v>
      </c>
      <c r="L12728">
        <v>12</v>
      </c>
      <c r="M12728" t="s">
        <v>900</v>
      </c>
      <c r="N12728" t="s">
        <v>860</v>
      </c>
      <c r="O12728" t="s">
        <v>2030</v>
      </c>
      <c r="R12728" t="str">
        <f t="shared" si="710"/>
        <v>Weekend</v>
      </c>
      <c r="S12728" s="27">
        <f t="shared" si="711"/>
        <v>42855</v>
      </c>
      <c r="V12728" t="str">
        <f t="shared" si="709"/>
        <v/>
      </c>
      <c r="AE12728" s="27"/>
      <c r="AG12728" s="27"/>
      <c r="AX12728" s="27"/>
      <c r="AY12728" s="27"/>
    </row>
    <row r="12729" spans="1:51" x14ac:dyDescent="0.25">
      <c r="A12729" t="s">
        <v>391</v>
      </c>
      <c r="S12729" s="27"/>
      <c r="V12729" t="str">
        <f t="shared" si="709"/>
        <v/>
      </c>
    </row>
    <row r="12730" spans="1:51" x14ac:dyDescent="0.25">
      <c r="A12730" t="s">
        <v>391</v>
      </c>
      <c r="B12730" t="s">
        <v>218</v>
      </c>
      <c r="C12730">
        <v>132095079</v>
      </c>
      <c r="D12730">
        <v>264</v>
      </c>
      <c r="E12730" t="s">
        <v>91</v>
      </c>
      <c r="G12730">
        <v>0</v>
      </c>
      <c r="H12730">
        <v>2013</v>
      </c>
      <c r="I12730">
        <v>7</v>
      </c>
      <c r="J12730">
        <v>25</v>
      </c>
      <c r="K12730">
        <v>23</v>
      </c>
      <c r="L12730">
        <v>32</v>
      </c>
      <c r="M12730" t="s">
        <v>900</v>
      </c>
      <c r="N12730" t="s">
        <v>404</v>
      </c>
      <c r="O12730" t="s">
        <v>2029</v>
      </c>
      <c r="R12730" t="str">
        <f t="shared" si="710"/>
        <v>Weekday</v>
      </c>
      <c r="S12730" s="27">
        <f t="shared" si="711"/>
        <v>41480</v>
      </c>
      <c r="V12730" t="str">
        <f t="shared" si="709"/>
        <v/>
      </c>
    </row>
    <row r="12731" spans="1:51" x14ac:dyDescent="0.25">
      <c r="A12731" t="s">
        <v>391</v>
      </c>
      <c r="B12731" t="s">
        <v>218</v>
      </c>
      <c r="C12731">
        <v>133305147</v>
      </c>
      <c r="D12731">
        <v>264</v>
      </c>
      <c r="E12731" t="s">
        <v>91</v>
      </c>
      <c r="G12731">
        <v>0</v>
      </c>
      <c r="H12731">
        <v>2013</v>
      </c>
      <c r="I12731">
        <v>11</v>
      </c>
      <c r="J12731">
        <v>1</v>
      </c>
      <c r="K12731">
        <v>1</v>
      </c>
      <c r="L12731">
        <v>42</v>
      </c>
      <c r="M12731" t="s">
        <v>900</v>
      </c>
      <c r="N12731" t="s">
        <v>860</v>
      </c>
      <c r="O12731" t="s">
        <v>2029</v>
      </c>
      <c r="R12731" t="str">
        <f t="shared" si="710"/>
        <v>Weekday</v>
      </c>
      <c r="S12731" s="27">
        <f t="shared" si="711"/>
        <v>41579</v>
      </c>
      <c r="V12731" t="str">
        <f t="shared" si="709"/>
        <v/>
      </c>
      <c r="AE12731" s="27"/>
      <c r="AG12731" s="27"/>
      <c r="AX12731" s="27"/>
      <c r="AY12731" s="27"/>
    </row>
    <row r="12732" spans="1:51" x14ac:dyDescent="0.25">
      <c r="A12732" t="s">
        <v>391</v>
      </c>
      <c r="B12732" t="s">
        <v>218</v>
      </c>
      <c r="C12732">
        <v>133095114</v>
      </c>
      <c r="D12732">
        <v>264</v>
      </c>
      <c r="E12732" t="s">
        <v>91</v>
      </c>
      <c r="G12732">
        <v>0</v>
      </c>
      <c r="H12732">
        <v>2013</v>
      </c>
      <c r="I12732">
        <v>11</v>
      </c>
      <c r="J12732">
        <v>1</v>
      </c>
      <c r="K12732">
        <v>2</v>
      </c>
      <c r="L12732">
        <v>30</v>
      </c>
      <c r="M12732" t="s">
        <v>900</v>
      </c>
      <c r="N12732" t="s">
        <v>860</v>
      </c>
      <c r="O12732" t="s">
        <v>2029</v>
      </c>
      <c r="R12732" t="str">
        <f t="shared" si="710"/>
        <v>Weekday</v>
      </c>
      <c r="S12732" s="27">
        <f t="shared" si="711"/>
        <v>41579</v>
      </c>
      <c r="V12732" t="str">
        <f t="shared" si="709"/>
        <v/>
      </c>
      <c r="AX12732" s="27"/>
      <c r="AY12732" s="27"/>
    </row>
    <row r="12733" spans="1:51" x14ac:dyDescent="0.25">
      <c r="A12733" t="s">
        <v>391</v>
      </c>
      <c r="B12733" t="s">
        <v>218</v>
      </c>
      <c r="C12733">
        <v>131955084</v>
      </c>
      <c r="D12733">
        <v>264</v>
      </c>
      <c r="E12733" t="s">
        <v>91</v>
      </c>
      <c r="G12733">
        <v>0</v>
      </c>
      <c r="H12733">
        <v>2013</v>
      </c>
      <c r="I12733">
        <v>7</v>
      </c>
      <c r="J12733">
        <v>4</v>
      </c>
      <c r="K12733">
        <v>23</v>
      </c>
      <c r="L12733">
        <v>41</v>
      </c>
      <c r="M12733" t="s">
        <v>900</v>
      </c>
      <c r="N12733" t="s">
        <v>860</v>
      </c>
      <c r="O12733" t="s">
        <v>2030</v>
      </c>
      <c r="R12733" t="str">
        <f t="shared" si="710"/>
        <v>Weekday</v>
      </c>
      <c r="S12733" s="27">
        <f t="shared" si="711"/>
        <v>41459</v>
      </c>
      <c r="V12733" t="str">
        <f t="shared" si="709"/>
        <v/>
      </c>
      <c r="AX12733" s="27"/>
      <c r="AY12733" s="27"/>
    </row>
    <row r="12734" spans="1:51" x14ac:dyDescent="0.25">
      <c r="A12734" t="s">
        <v>391</v>
      </c>
      <c r="B12734" t="s">
        <v>218</v>
      </c>
      <c r="C12734">
        <v>143285028</v>
      </c>
      <c r="D12734">
        <v>264</v>
      </c>
      <c r="E12734" t="s">
        <v>91</v>
      </c>
      <c r="G12734">
        <v>0</v>
      </c>
      <c r="H12734">
        <v>2014</v>
      </c>
      <c r="I12734">
        <v>11</v>
      </c>
      <c r="J12734">
        <v>24</v>
      </c>
      <c r="K12734">
        <v>1</v>
      </c>
      <c r="L12734">
        <v>44</v>
      </c>
      <c r="M12734" t="s">
        <v>900</v>
      </c>
      <c r="N12734" t="s">
        <v>860</v>
      </c>
      <c r="O12734" t="s">
        <v>2030</v>
      </c>
      <c r="R12734" t="str">
        <f t="shared" si="710"/>
        <v>Weekday</v>
      </c>
      <c r="S12734" s="27">
        <f t="shared" si="711"/>
        <v>41967</v>
      </c>
      <c r="V12734" t="str">
        <f t="shared" si="709"/>
        <v/>
      </c>
      <c r="AE12734" s="27"/>
      <c r="AG12734" s="27"/>
      <c r="AX12734" s="27"/>
      <c r="AY12734" s="27"/>
    </row>
    <row r="12735" spans="1:51" x14ac:dyDescent="0.25">
      <c r="A12735" t="s">
        <v>391</v>
      </c>
      <c r="B12735" t="s">
        <v>218</v>
      </c>
      <c r="C12735">
        <v>140645179</v>
      </c>
      <c r="D12735">
        <v>264</v>
      </c>
      <c r="E12735" t="s">
        <v>91</v>
      </c>
      <c r="G12735">
        <v>0</v>
      </c>
      <c r="H12735">
        <v>2014</v>
      </c>
      <c r="I12735">
        <v>3</v>
      </c>
      <c r="J12735">
        <v>4</v>
      </c>
      <c r="K12735">
        <v>8</v>
      </c>
      <c r="L12735">
        <v>28</v>
      </c>
      <c r="M12735" t="s">
        <v>899</v>
      </c>
      <c r="N12735" t="s">
        <v>860</v>
      </c>
      <c r="O12735" t="s">
        <v>2030</v>
      </c>
      <c r="R12735" t="str">
        <f t="shared" si="710"/>
        <v>Weekday</v>
      </c>
      <c r="S12735" s="27">
        <f t="shared" si="711"/>
        <v>41702</v>
      </c>
      <c r="V12735" t="str">
        <f t="shared" si="709"/>
        <v/>
      </c>
      <c r="AE12735" s="27"/>
      <c r="AO12735" s="27"/>
      <c r="AX12735" s="27"/>
      <c r="AY12735" s="27"/>
    </row>
    <row r="12736" spans="1:51" x14ac:dyDescent="0.25">
      <c r="A12736" t="s">
        <v>391</v>
      </c>
      <c r="B12736" t="s">
        <v>218</v>
      </c>
      <c r="C12736">
        <v>150335202</v>
      </c>
      <c r="D12736">
        <v>264</v>
      </c>
      <c r="E12736" t="s">
        <v>91</v>
      </c>
      <c r="G12736">
        <v>0</v>
      </c>
      <c r="H12736">
        <v>2015</v>
      </c>
      <c r="I12736">
        <v>1</v>
      </c>
      <c r="J12736">
        <v>29</v>
      </c>
      <c r="K12736">
        <v>7</v>
      </c>
      <c r="L12736">
        <v>29</v>
      </c>
      <c r="M12736" t="s">
        <v>900</v>
      </c>
      <c r="N12736" t="s">
        <v>171</v>
      </c>
      <c r="O12736" t="s">
        <v>2030</v>
      </c>
      <c r="R12736" t="str">
        <f t="shared" si="710"/>
        <v>Weekday</v>
      </c>
      <c r="S12736" s="27">
        <f t="shared" si="711"/>
        <v>42033</v>
      </c>
      <c r="V12736" t="str">
        <f t="shared" si="709"/>
        <v/>
      </c>
      <c r="AO12736" s="27"/>
      <c r="AX12736" s="27"/>
      <c r="AY12736" s="27"/>
    </row>
    <row r="12737" spans="1:51" x14ac:dyDescent="0.25">
      <c r="A12737" t="s">
        <v>391</v>
      </c>
      <c r="B12737" t="s">
        <v>218</v>
      </c>
      <c r="C12737">
        <v>131905199</v>
      </c>
      <c r="D12737">
        <v>264</v>
      </c>
      <c r="E12737" t="s">
        <v>91</v>
      </c>
      <c r="G12737">
        <v>0</v>
      </c>
      <c r="H12737">
        <v>2013</v>
      </c>
      <c r="I12737">
        <v>7</v>
      </c>
      <c r="J12737">
        <v>4</v>
      </c>
      <c r="K12737">
        <v>22</v>
      </c>
      <c r="L12737">
        <v>28</v>
      </c>
      <c r="M12737" t="s">
        <v>900</v>
      </c>
      <c r="N12737" t="s">
        <v>171</v>
      </c>
      <c r="O12737" t="s">
        <v>2030</v>
      </c>
      <c r="R12737" t="str">
        <f t="shared" si="710"/>
        <v>Weekday</v>
      </c>
      <c r="S12737" s="27">
        <f t="shared" si="711"/>
        <v>41459</v>
      </c>
      <c r="V12737" t="str">
        <f t="shared" si="709"/>
        <v/>
      </c>
      <c r="AO12737" s="27"/>
      <c r="AX12737" s="27"/>
      <c r="AY12737" s="27"/>
    </row>
    <row r="12738" spans="1:51" x14ac:dyDescent="0.25">
      <c r="A12738" t="s">
        <v>391</v>
      </c>
      <c r="B12738" t="s">
        <v>218</v>
      </c>
      <c r="C12738">
        <v>132185013</v>
      </c>
      <c r="D12738">
        <v>264</v>
      </c>
      <c r="E12738" t="s">
        <v>91</v>
      </c>
      <c r="G12738">
        <v>0</v>
      </c>
      <c r="H12738">
        <v>2013</v>
      </c>
      <c r="I12738">
        <v>8</v>
      </c>
      <c r="J12738">
        <v>4</v>
      </c>
      <c r="K12738">
        <v>0</v>
      </c>
      <c r="L12738">
        <v>35</v>
      </c>
      <c r="M12738" t="s">
        <v>899</v>
      </c>
      <c r="N12738" t="s">
        <v>170</v>
      </c>
      <c r="O12738" t="s">
        <v>2030</v>
      </c>
      <c r="R12738" t="str">
        <f t="shared" si="710"/>
        <v>Weekend</v>
      </c>
      <c r="S12738" s="27">
        <f t="shared" si="711"/>
        <v>41490</v>
      </c>
      <c r="V12738" t="str">
        <f t="shared" si="709"/>
        <v/>
      </c>
      <c r="AE12738" s="27"/>
      <c r="AO12738" s="27"/>
      <c r="AX12738" s="27"/>
      <c r="AY12738" s="27"/>
    </row>
    <row r="12739" spans="1:51" x14ac:dyDescent="0.25">
      <c r="A12739" t="s">
        <v>391</v>
      </c>
      <c r="B12739" t="s">
        <v>218</v>
      </c>
      <c r="C12739">
        <v>142085054</v>
      </c>
      <c r="D12739">
        <v>264</v>
      </c>
      <c r="E12739" t="s">
        <v>91</v>
      </c>
      <c r="G12739">
        <v>0</v>
      </c>
      <c r="H12739">
        <v>2014</v>
      </c>
      <c r="I12739">
        <v>7</v>
      </c>
      <c r="J12739">
        <v>24</v>
      </c>
      <c r="K12739">
        <v>11</v>
      </c>
      <c r="L12739">
        <v>55</v>
      </c>
      <c r="M12739" t="s">
        <v>899</v>
      </c>
      <c r="N12739" t="s">
        <v>860</v>
      </c>
      <c r="O12739" t="s">
        <v>2030</v>
      </c>
      <c r="R12739" t="str">
        <f t="shared" si="710"/>
        <v>Weekday</v>
      </c>
      <c r="S12739" s="27">
        <f t="shared" si="711"/>
        <v>41844</v>
      </c>
      <c r="V12739" t="str">
        <f t="shared" ref="V12739:V12802" si="712">T12739&amp;U12739</f>
        <v/>
      </c>
      <c r="AE12739" s="27"/>
      <c r="AO12739" s="27"/>
      <c r="AX12739" s="27"/>
      <c r="AY12739" s="27"/>
    </row>
    <row r="12740" spans="1:51" x14ac:dyDescent="0.25">
      <c r="A12740" t="s">
        <v>391</v>
      </c>
      <c r="B12740" t="s">
        <v>218</v>
      </c>
      <c r="C12740">
        <v>161295101</v>
      </c>
      <c r="D12740">
        <v>264</v>
      </c>
      <c r="E12740" t="s">
        <v>91</v>
      </c>
      <c r="G12740">
        <v>0</v>
      </c>
      <c r="H12740">
        <v>2016</v>
      </c>
      <c r="I12740">
        <v>5</v>
      </c>
      <c r="J12740">
        <v>2</v>
      </c>
      <c r="K12740">
        <v>15</v>
      </c>
      <c r="L12740">
        <v>20</v>
      </c>
      <c r="M12740" t="s">
        <v>899</v>
      </c>
      <c r="N12740" t="s">
        <v>860</v>
      </c>
      <c r="O12740" t="s">
        <v>2030</v>
      </c>
      <c r="R12740" t="str">
        <f t="shared" si="710"/>
        <v>Weekday</v>
      </c>
      <c r="S12740" s="27">
        <f t="shared" si="711"/>
        <v>42492</v>
      </c>
      <c r="V12740" t="str">
        <f t="shared" si="712"/>
        <v/>
      </c>
      <c r="AO12740" s="27"/>
      <c r="AX12740" s="27"/>
      <c r="AY12740" s="27"/>
    </row>
    <row r="12741" spans="1:51" x14ac:dyDescent="0.25">
      <c r="A12741" t="s">
        <v>391</v>
      </c>
      <c r="B12741" t="s">
        <v>218</v>
      </c>
      <c r="C12741">
        <v>152335165</v>
      </c>
      <c r="D12741">
        <v>264</v>
      </c>
      <c r="E12741" t="s">
        <v>91</v>
      </c>
      <c r="G12741">
        <v>0</v>
      </c>
      <c r="H12741">
        <v>2015</v>
      </c>
      <c r="I12741">
        <v>8</v>
      </c>
      <c r="J12741">
        <v>19</v>
      </c>
      <c r="K12741">
        <v>15</v>
      </c>
      <c r="L12741">
        <v>11</v>
      </c>
      <c r="M12741" t="s">
        <v>900</v>
      </c>
      <c r="N12741" t="s">
        <v>171</v>
      </c>
      <c r="O12741" t="s">
        <v>2029</v>
      </c>
      <c r="R12741" t="str">
        <f t="shared" si="710"/>
        <v>Weekday</v>
      </c>
      <c r="S12741" s="27">
        <f t="shared" si="711"/>
        <v>42235</v>
      </c>
      <c r="V12741" t="str">
        <f t="shared" si="712"/>
        <v/>
      </c>
    </row>
    <row r="12742" spans="1:51" x14ac:dyDescent="0.25">
      <c r="A12742" t="s">
        <v>391</v>
      </c>
      <c r="B12742" t="s">
        <v>218</v>
      </c>
      <c r="C12742">
        <v>131575480</v>
      </c>
      <c r="D12742">
        <v>264</v>
      </c>
      <c r="E12742" t="s">
        <v>91</v>
      </c>
      <c r="G12742">
        <v>0</v>
      </c>
      <c r="H12742">
        <v>2013</v>
      </c>
      <c r="I12742">
        <v>6</v>
      </c>
      <c r="J12742">
        <v>3</v>
      </c>
      <c r="K12742">
        <v>23</v>
      </c>
      <c r="L12742">
        <v>37</v>
      </c>
      <c r="M12742" t="s">
        <v>900</v>
      </c>
      <c r="N12742" t="s">
        <v>171</v>
      </c>
      <c r="O12742" t="s">
        <v>2030</v>
      </c>
      <c r="R12742" t="str">
        <f t="shared" si="710"/>
        <v>Weekday</v>
      </c>
      <c r="S12742" s="27">
        <f t="shared" si="711"/>
        <v>41428</v>
      </c>
      <c r="V12742" t="str">
        <f t="shared" si="712"/>
        <v/>
      </c>
      <c r="AE12742" s="27"/>
      <c r="AO12742" s="27"/>
      <c r="AX12742" s="27"/>
      <c r="AY12742" s="27"/>
    </row>
    <row r="12743" spans="1:51" x14ac:dyDescent="0.25">
      <c r="A12743" t="s">
        <v>391</v>
      </c>
      <c r="B12743" t="s">
        <v>218</v>
      </c>
      <c r="C12743">
        <v>133115033</v>
      </c>
      <c r="D12743">
        <v>264</v>
      </c>
      <c r="E12743" t="s">
        <v>91</v>
      </c>
      <c r="G12743">
        <v>0</v>
      </c>
      <c r="H12743">
        <v>2013</v>
      </c>
      <c r="I12743">
        <v>11</v>
      </c>
      <c r="J12743">
        <v>1</v>
      </c>
      <c r="K12743">
        <v>2</v>
      </c>
      <c r="L12743">
        <v>30</v>
      </c>
      <c r="M12743" t="s">
        <v>900</v>
      </c>
      <c r="N12743" t="s">
        <v>860</v>
      </c>
      <c r="O12743" t="s">
        <v>2029</v>
      </c>
      <c r="R12743" t="str">
        <f t="shared" si="710"/>
        <v>Weekday</v>
      </c>
      <c r="S12743" s="27">
        <f t="shared" si="711"/>
        <v>41579</v>
      </c>
      <c r="V12743" t="str">
        <f t="shared" si="712"/>
        <v/>
      </c>
      <c r="AE12743" s="27"/>
      <c r="AG12743" s="27"/>
      <c r="AX12743" s="27"/>
      <c r="AY12743" s="27"/>
    </row>
    <row r="12744" spans="1:51" x14ac:dyDescent="0.25">
      <c r="A12744" t="s">
        <v>391</v>
      </c>
      <c r="B12744" t="s">
        <v>218</v>
      </c>
      <c r="C12744">
        <v>130175013</v>
      </c>
      <c r="D12744">
        <v>264</v>
      </c>
      <c r="E12744" t="s">
        <v>91</v>
      </c>
      <c r="G12744">
        <v>0</v>
      </c>
      <c r="H12744">
        <v>2013</v>
      </c>
      <c r="I12744">
        <v>1</v>
      </c>
      <c r="J12744">
        <v>13</v>
      </c>
      <c r="K12744">
        <v>2</v>
      </c>
      <c r="L12744">
        <v>45</v>
      </c>
      <c r="M12744" t="s">
        <v>900</v>
      </c>
      <c r="N12744" t="s">
        <v>171</v>
      </c>
      <c r="O12744" t="s">
        <v>2030</v>
      </c>
      <c r="R12744" t="str">
        <f t="shared" si="710"/>
        <v>Weekend</v>
      </c>
      <c r="S12744" s="27">
        <f t="shared" si="711"/>
        <v>41287</v>
      </c>
      <c r="V12744" t="str">
        <f t="shared" si="712"/>
        <v/>
      </c>
      <c r="AE12744" s="27"/>
      <c r="AG12744" s="27"/>
      <c r="AX12744" s="27"/>
      <c r="AY12744" s="27"/>
    </row>
    <row r="12745" spans="1:51" x14ac:dyDescent="0.25">
      <c r="A12745" t="s">
        <v>391</v>
      </c>
      <c r="B12745" t="s">
        <v>218</v>
      </c>
      <c r="C12745">
        <v>141365019</v>
      </c>
      <c r="D12745">
        <v>264</v>
      </c>
      <c r="E12745" t="s">
        <v>91</v>
      </c>
      <c r="G12745">
        <v>0</v>
      </c>
      <c r="H12745">
        <v>2014</v>
      </c>
      <c r="I12745">
        <v>5</v>
      </c>
      <c r="J12745">
        <v>15</v>
      </c>
      <c r="K12745">
        <v>11</v>
      </c>
      <c r="L12745">
        <v>32</v>
      </c>
      <c r="M12745" t="s">
        <v>900</v>
      </c>
      <c r="N12745" t="s">
        <v>171</v>
      </c>
      <c r="O12745" t="s">
        <v>2030</v>
      </c>
      <c r="R12745" t="str">
        <f t="shared" si="710"/>
        <v>Weekday</v>
      </c>
      <c r="S12745" s="27">
        <f t="shared" si="711"/>
        <v>41774</v>
      </c>
      <c r="V12745" t="str">
        <f t="shared" si="712"/>
        <v/>
      </c>
      <c r="AE12745" s="27"/>
      <c r="AO12745" s="27"/>
      <c r="AX12745" s="27"/>
      <c r="AY12745" s="27"/>
    </row>
    <row r="12746" spans="1:51" x14ac:dyDescent="0.25">
      <c r="A12746" t="s">
        <v>391</v>
      </c>
      <c r="B12746" t="s">
        <v>218</v>
      </c>
      <c r="C12746">
        <v>160885488</v>
      </c>
      <c r="D12746">
        <v>264</v>
      </c>
      <c r="E12746" t="s">
        <v>91</v>
      </c>
      <c r="G12746">
        <v>0</v>
      </c>
      <c r="H12746">
        <v>2016</v>
      </c>
      <c r="I12746">
        <v>3</v>
      </c>
      <c r="J12746">
        <v>26</v>
      </c>
      <c r="K12746">
        <v>2</v>
      </c>
      <c r="L12746">
        <v>0</v>
      </c>
      <c r="M12746" t="s">
        <v>900</v>
      </c>
      <c r="N12746" t="s">
        <v>171</v>
      </c>
      <c r="O12746" t="s">
        <v>2030</v>
      </c>
      <c r="R12746" t="str">
        <f t="shared" si="710"/>
        <v>Weekend</v>
      </c>
      <c r="S12746" s="27">
        <f t="shared" si="711"/>
        <v>42455</v>
      </c>
      <c r="V12746" t="str">
        <f t="shared" si="712"/>
        <v/>
      </c>
      <c r="AE12746" s="27"/>
      <c r="AG12746" s="27"/>
      <c r="AX12746" s="27"/>
      <c r="AY12746" s="27"/>
    </row>
    <row r="12747" spans="1:51" x14ac:dyDescent="0.25">
      <c r="A12747" t="s">
        <v>391</v>
      </c>
      <c r="B12747" t="s">
        <v>218</v>
      </c>
      <c r="C12747">
        <v>150065041</v>
      </c>
      <c r="D12747">
        <v>264</v>
      </c>
      <c r="E12747" t="s">
        <v>91</v>
      </c>
      <c r="G12747">
        <v>0</v>
      </c>
      <c r="H12747">
        <v>2014</v>
      </c>
      <c r="I12747">
        <v>12</v>
      </c>
      <c r="J12747">
        <v>31</v>
      </c>
      <c r="K12747">
        <v>18</v>
      </c>
      <c r="L12747">
        <v>15</v>
      </c>
      <c r="M12747" t="s">
        <v>900</v>
      </c>
      <c r="N12747" t="s">
        <v>170</v>
      </c>
      <c r="O12747" t="s">
        <v>2030</v>
      </c>
      <c r="R12747" t="str">
        <f t="shared" si="710"/>
        <v>Weekday</v>
      </c>
      <c r="S12747" s="27">
        <f t="shared" si="711"/>
        <v>42004</v>
      </c>
      <c r="V12747" t="str">
        <f t="shared" si="712"/>
        <v/>
      </c>
      <c r="AE12747" s="27"/>
      <c r="AG12747" s="27"/>
      <c r="AX12747" s="27"/>
      <c r="AY12747" s="27"/>
    </row>
    <row r="12748" spans="1:51" x14ac:dyDescent="0.25">
      <c r="A12748" t="s">
        <v>391</v>
      </c>
      <c r="B12748" t="s">
        <v>218</v>
      </c>
      <c r="C12748">
        <v>161655411</v>
      </c>
      <c r="D12748">
        <v>264</v>
      </c>
      <c r="E12748" t="s">
        <v>91</v>
      </c>
      <c r="G12748">
        <v>0</v>
      </c>
      <c r="H12748">
        <v>2016</v>
      </c>
      <c r="I12748">
        <v>6</v>
      </c>
      <c r="J12748">
        <v>7</v>
      </c>
      <c r="K12748">
        <v>18</v>
      </c>
      <c r="L12748">
        <v>10</v>
      </c>
      <c r="M12748" t="s">
        <v>900</v>
      </c>
      <c r="N12748" t="s">
        <v>170</v>
      </c>
      <c r="O12748" t="s">
        <v>2030</v>
      </c>
      <c r="R12748" t="str">
        <f t="shared" si="710"/>
        <v>Weekday</v>
      </c>
      <c r="S12748" s="27">
        <f t="shared" si="711"/>
        <v>42528</v>
      </c>
      <c r="V12748" t="str">
        <f t="shared" si="712"/>
        <v/>
      </c>
      <c r="AX12748" s="27"/>
      <c r="AY12748" s="27"/>
    </row>
    <row r="12749" spans="1:51" x14ac:dyDescent="0.25">
      <c r="A12749" t="s">
        <v>391</v>
      </c>
      <c r="B12749" t="s">
        <v>218</v>
      </c>
      <c r="C12749">
        <v>133055025</v>
      </c>
      <c r="D12749">
        <v>264</v>
      </c>
      <c r="E12749" t="s">
        <v>91</v>
      </c>
      <c r="G12749">
        <v>0</v>
      </c>
      <c r="H12749">
        <v>2013</v>
      </c>
      <c r="I12749">
        <v>11</v>
      </c>
      <c r="J12749">
        <v>1</v>
      </c>
      <c r="K12749">
        <v>1</v>
      </c>
      <c r="L12749">
        <v>45</v>
      </c>
      <c r="M12749" t="s">
        <v>900</v>
      </c>
      <c r="N12749" t="s">
        <v>860</v>
      </c>
      <c r="O12749" t="s">
        <v>2029</v>
      </c>
      <c r="R12749" t="str">
        <f t="shared" si="710"/>
        <v>Weekday</v>
      </c>
      <c r="S12749" s="27">
        <f t="shared" si="711"/>
        <v>41579</v>
      </c>
      <c r="V12749" t="str">
        <f t="shared" si="712"/>
        <v/>
      </c>
    </row>
    <row r="12750" spans="1:51" x14ac:dyDescent="0.25">
      <c r="A12750" t="s">
        <v>391</v>
      </c>
      <c r="B12750" t="s">
        <v>218</v>
      </c>
      <c r="C12750">
        <v>152905025</v>
      </c>
      <c r="D12750">
        <v>264</v>
      </c>
      <c r="E12750" t="s">
        <v>91</v>
      </c>
      <c r="G12750">
        <v>0</v>
      </c>
      <c r="H12750">
        <v>2015</v>
      </c>
      <c r="I12750">
        <v>10</v>
      </c>
      <c r="J12750">
        <v>17</v>
      </c>
      <c r="K12750">
        <v>0</v>
      </c>
      <c r="L12750">
        <v>16</v>
      </c>
      <c r="M12750" t="s">
        <v>900</v>
      </c>
      <c r="N12750" t="s">
        <v>860</v>
      </c>
      <c r="O12750" t="s">
        <v>2030</v>
      </c>
      <c r="R12750" t="str">
        <f t="shared" si="710"/>
        <v>Weekend</v>
      </c>
      <c r="S12750" s="27">
        <f t="shared" si="711"/>
        <v>42294</v>
      </c>
      <c r="V12750" t="str">
        <f t="shared" si="712"/>
        <v/>
      </c>
      <c r="AO12750" s="27"/>
      <c r="AX12750" s="27"/>
      <c r="AY12750" s="27"/>
    </row>
    <row r="12751" spans="1:51" x14ac:dyDescent="0.25">
      <c r="A12751" t="s">
        <v>391</v>
      </c>
      <c r="B12751" t="s">
        <v>218</v>
      </c>
      <c r="C12751">
        <v>142225012</v>
      </c>
      <c r="D12751">
        <v>264</v>
      </c>
      <c r="E12751" t="s">
        <v>91</v>
      </c>
      <c r="G12751">
        <v>0</v>
      </c>
      <c r="H12751">
        <v>2014</v>
      </c>
      <c r="I12751">
        <v>8</v>
      </c>
      <c r="J12751">
        <v>8</v>
      </c>
      <c r="K12751">
        <v>1</v>
      </c>
      <c r="L12751">
        <v>58</v>
      </c>
      <c r="M12751" t="s">
        <v>899</v>
      </c>
      <c r="N12751" t="s">
        <v>170</v>
      </c>
      <c r="O12751" t="s">
        <v>2029</v>
      </c>
      <c r="R12751" t="str">
        <f t="shared" si="710"/>
        <v>Weekday</v>
      </c>
      <c r="S12751" s="27">
        <f t="shared" si="711"/>
        <v>41859</v>
      </c>
      <c r="V12751" t="str">
        <f t="shared" si="712"/>
        <v/>
      </c>
      <c r="AE12751" s="27"/>
      <c r="AO12751" s="27"/>
      <c r="AX12751" s="27"/>
      <c r="AY12751" s="27"/>
    </row>
    <row r="12752" spans="1:51" x14ac:dyDescent="0.25">
      <c r="A12752" t="s">
        <v>391</v>
      </c>
      <c r="S12752" s="27"/>
      <c r="V12752" t="str">
        <f t="shared" si="712"/>
        <v/>
      </c>
    </row>
    <row r="12753" spans="1:51" x14ac:dyDescent="0.25">
      <c r="A12753" t="s">
        <v>391</v>
      </c>
      <c r="B12753" t="s">
        <v>218</v>
      </c>
      <c r="C12753">
        <v>171435295</v>
      </c>
      <c r="D12753">
        <v>264</v>
      </c>
      <c r="E12753" t="s">
        <v>91</v>
      </c>
      <c r="G12753">
        <v>0</v>
      </c>
      <c r="H12753">
        <v>2017</v>
      </c>
      <c r="I12753">
        <v>5</v>
      </c>
      <c r="J12753">
        <v>22</v>
      </c>
      <c r="K12753">
        <v>17</v>
      </c>
      <c r="L12753">
        <v>30</v>
      </c>
      <c r="M12753" t="s">
        <v>899</v>
      </c>
      <c r="N12753" t="s">
        <v>860</v>
      </c>
      <c r="O12753" t="s">
        <v>2030</v>
      </c>
      <c r="R12753" t="str">
        <f t="shared" si="710"/>
        <v>Weekday</v>
      </c>
      <c r="S12753" s="27">
        <f t="shared" si="711"/>
        <v>42877</v>
      </c>
      <c r="V12753" t="str">
        <f t="shared" si="712"/>
        <v/>
      </c>
      <c r="AE12753" s="27"/>
      <c r="AO12753" s="27"/>
      <c r="AX12753" s="27"/>
      <c r="AY12753" s="27"/>
    </row>
    <row r="12754" spans="1:51" x14ac:dyDescent="0.25">
      <c r="A12754" t="s">
        <v>391</v>
      </c>
      <c r="S12754" s="27"/>
      <c r="V12754" t="str">
        <f t="shared" si="712"/>
        <v/>
      </c>
      <c r="AO12754" s="27"/>
      <c r="AX12754" s="27"/>
      <c r="AY12754" s="27"/>
    </row>
    <row r="12755" spans="1:51" x14ac:dyDescent="0.25">
      <c r="A12755" t="s">
        <v>391</v>
      </c>
      <c r="S12755" s="27"/>
      <c r="V12755" t="str">
        <f t="shared" si="712"/>
        <v/>
      </c>
      <c r="AE12755" s="27"/>
      <c r="AO12755" s="27"/>
      <c r="AX12755" s="27"/>
      <c r="AY12755" s="27"/>
    </row>
    <row r="12756" spans="1:51" x14ac:dyDescent="0.25">
      <c r="A12756" t="s">
        <v>391</v>
      </c>
      <c r="B12756" t="s">
        <v>218</v>
      </c>
      <c r="C12756">
        <v>171765185</v>
      </c>
      <c r="D12756">
        <v>264</v>
      </c>
      <c r="E12756" t="s">
        <v>91</v>
      </c>
      <c r="G12756">
        <v>0</v>
      </c>
      <c r="H12756">
        <v>2017</v>
      </c>
      <c r="I12756">
        <v>6</v>
      </c>
      <c r="J12756">
        <v>16</v>
      </c>
      <c r="K12756">
        <v>20</v>
      </c>
      <c r="L12756">
        <v>30</v>
      </c>
      <c r="M12756" t="s">
        <v>899</v>
      </c>
      <c r="N12756" t="s">
        <v>171</v>
      </c>
      <c r="O12756" t="s">
        <v>2030</v>
      </c>
      <c r="R12756" t="str">
        <f t="shared" si="710"/>
        <v>Weekday</v>
      </c>
      <c r="S12756" s="27">
        <f t="shared" si="711"/>
        <v>42902</v>
      </c>
      <c r="V12756" t="str">
        <f t="shared" si="712"/>
        <v/>
      </c>
      <c r="AE12756" s="27"/>
      <c r="AO12756" s="27"/>
      <c r="AX12756" s="27"/>
      <c r="AY12756" s="27"/>
    </row>
    <row r="12757" spans="1:51" x14ac:dyDescent="0.25">
      <c r="A12757" t="s">
        <v>391</v>
      </c>
      <c r="B12757" t="s">
        <v>218</v>
      </c>
      <c r="C12757">
        <v>170155212</v>
      </c>
      <c r="D12757">
        <v>264</v>
      </c>
      <c r="E12757" t="s">
        <v>91</v>
      </c>
      <c r="G12757">
        <v>0</v>
      </c>
      <c r="H12757">
        <v>2017</v>
      </c>
      <c r="I12757">
        <v>1</v>
      </c>
      <c r="J12757">
        <v>15</v>
      </c>
      <c r="K12757">
        <v>2</v>
      </c>
      <c r="L12757">
        <v>25</v>
      </c>
      <c r="M12757" t="s">
        <v>900</v>
      </c>
      <c r="N12757" t="s">
        <v>860</v>
      </c>
      <c r="O12757" t="s">
        <v>2030</v>
      </c>
      <c r="R12757" t="str">
        <f t="shared" si="710"/>
        <v>Weekend</v>
      </c>
      <c r="S12757" s="27">
        <f t="shared" si="711"/>
        <v>42750</v>
      </c>
      <c r="V12757" t="str">
        <f t="shared" si="712"/>
        <v/>
      </c>
      <c r="AE12757" s="27"/>
      <c r="AO12757" s="27"/>
      <c r="AX12757" s="27"/>
      <c r="AY12757" s="27"/>
    </row>
    <row r="12758" spans="1:51" x14ac:dyDescent="0.25">
      <c r="A12758" t="s">
        <v>391</v>
      </c>
      <c r="S12758" s="27"/>
      <c r="V12758" t="str">
        <f t="shared" si="712"/>
        <v/>
      </c>
      <c r="AE12758" s="27"/>
      <c r="AO12758" s="27"/>
      <c r="AX12758" s="27"/>
      <c r="AY12758" s="27"/>
    </row>
    <row r="12759" spans="1:51" x14ac:dyDescent="0.25">
      <c r="A12759" t="s">
        <v>391</v>
      </c>
      <c r="B12759" t="s">
        <v>218</v>
      </c>
      <c r="C12759">
        <v>172345030</v>
      </c>
      <c r="D12759">
        <v>264</v>
      </c>
      <c r="E12759" t="s">
        <v>91</v>
      </c>
      <c r="G12759">
        <v>0</v>
      </c>
      <c r="H12759">
        <v>2017</v>
      </c>
      <c r="I12759">
        <v>8</v>
      </c>
      <c r="J12759">
        <v>12</v>
      </c>
      <c r="K12759">
        <v>5</v>
      </c>
      <c r="L12759">
        <v>0</v>
      </c>
      <c r="M12759" t="s">
        <v>899</v>
      </c>
      <c r="N12759" t="s">
        <v>171</v>
      </c>
      <c r="O12759" t="s">
        <v>2030</v>
      </c>
      <c r="R12759" t="str">
        <f t="shared" si="710"/>
        <v>Weekend</v>
      </c>
      <c r="S12759" s="27">
        <f t="shared" si="711"/>
        <v>42959</v>
      </c>
      <c r="V12759" t="str">
        <f t="shared" si="712"/>
        <v/>
      </c>
      <c r="AE12759" s="27"/>
      <c r="AO12759" s="27"/>
      <c r="AX12759" s="27"/>
      <c r="AY12759" s="27"/>
    </row>
    <row r="12760" spans="1:51" x14ac:dyDescent="0.25">
      <c r="A12760" t="s">
        <v>391</v>
      </c>
      <c r="B12760" t="s">
        <v>218</v>
      </c>
      <c r="C12760">
        <v>151785094</v>
      </c>
      <c r="D12760">
        <v>264</v>
      </c>
      <c r="E12760" t="s">
        <v>91</v>
      </c>
      <c r="G12760">
        <v>0</v>
      </c>
      <c r="H12760">
        <v>2015</v>
      </c>
      <c r="I12760">
        <v>6</v>
      </c>
      <c r="J12760">
        <v>23</v>
      </c>
      <c r="K12760">
        <v>20</v>
      </c>
      <c r="L12760">
        <v>49</v>
      </c>
      <c r="M12760" t="s">
        <v>900</v>
      </c>
      <c r="N12760" t="s">
        <v>171</v>
      </c>
      <c r="O12760" t="s">
        <v>2030</v>
      </c>
      <c r="R12760" t="str">
        <f t="shared" si="710"/>
        <v>Weekday</v>
      </c>
      <c r="S12760" s="27">
        <f t="shared" si="711"/>
        <v>42178</v>
      </c>
      <c r="V12760" t="str">
        <f t="shared" si="712"/>
        <v/>
      </c>
    </row>
    <row r="12761" spans="1:51" x14ac:dyDescent="0.25">
      <c r="A12761" t="s">
        <v>391</v>
      </c>
      <c r="B12761" t="s">
        <v>218</v>
      </c>
      <c r="C12761">
        <v>151885041</v>
      </c>
      <c r="D12761">
        <v>264</v>
      </c>
      <c r="E12761" t="s">
        <v>91</v>
      </c>
      <c r="G12761">
        <v>0</v>
      </c>
      <c r="H12761">
        <v>2015</v>
      </c>
      <c r="I12761">
        <v>7</v>
      </c>
      <c r="J12761">
        <v>4</v>
      </c>
      <c r="K12761">
        <v>1</v>
      </c>
      <c r="L12761">
        <v>15</v>
      </c>
      <c r="M12761" t="s">
        <v>900</v>
      </c>
      <c r="N12761" t="s">
        <v>171</v>
      </c>
      <c r="O12761" t="s">
        <v>2030</v>
      </c>
      <c r="R12761" t="str">
        <f t="shared" si="710"/>
        <v>Weekend</v>
      </c>
      <c r="S12761" s="27">
        <f t="shared" si="711"/>
        <v>42189</v>
      </c>
      <c r="V12761" t="str">
        <f t="shared" si="712"/>
        <v/>
      </c>
    </row>
    <row r="12762" spans="1:51" x14ac:dyDescent="0.25">
      <c r="A12762" t="s">
        <v>391</v>
      </c>
      <c r="B12762" t="s">
        <v>218</v>
      </c>
      <c r="C12762">
        <v>130665290</v>
      </c>
      <c r="D12762">
        <v>264</v>
      </c>
      <c r="E12762" t="s">
        <v>91</v>
      </c>
      <c r="G12762">
        <v>0</v>
      </c>
      <c r="H12762">
        <v>2013</v>
      </c>
      <c r="I12762">
        <v>3</v>
      </c>
      <c r="J12762">
        <v>6</v>
      </c>
      <c r="K12762">
        <v>22</v>
      </c>
      <c r="L12762">
        <v>43</v>
      </c>
      <c r="M12762" t="s">
        <v>900</v>
      </c>
      <c r="N12762" t="s">
        <v>404</v>
      </c>
      <c r="O12762" t="s">
        <v>2030</v>
      </c>
      <c r="R12762" t="str">
        <f t="shared" si="710"/>
        <v>Weekday</v>
      </c>
      <c r="S12762" s="27">
        <f t="shared" si="711"/>
        <v>41339</v>
      </c>
      <c r="V12762" t="str">
        <f t="shared" si="712"/>
        <v/>
      </c>
    </row>
    <row r="12763" spans="1:51" x14ac:dyDescent="0.25">
      <c r="A12763" t="s">
        <v>391</v>
      </c>
      <c r="B12763" t="s">
        <v>218</v>
      </c>
      <c r="C12763">
        <v>161995150</v>
      </c>
      <c r="D12763">
        <v>264</v>
      </c>
      <c r="E12763" t="s">
        <v>91</v>
      </c>
      <c r="G12763">
        <v>0</v>
      </c>
      <c r="H12763">
        <v>2016</v>
      </c>
      <c r="I12763">
        <v>7</v>
      </c>
      <c r="J12763">
        <v>14</v>
      </c>
      <c r="K12763">
        <v>19</v>
      </c>
      <c r="L12763">
        <v>24</v>
      </c>
      <c r="M12763" t="s">
        <v>899</v>
      </c>
      <c r="N12763" t="s">
        <v>860</v>
      </c>
      <c r="O12763" t="s">
        <v>2030</v>
      </c>
      <c r="R12763" t="str">
        <f t="shared" si="710"/>
        <v>Weekday</v>
      </c>
      <c r="S12763" s="27">
        <f t="shared" si="711"/>
        <v>42565</v>
      </c>
      <c r="V12763" t="str">
        <f t="shared" si="712"/>
        <v/>
      </c>
      <c r="AE12763" s="27"/>
      <c r="AO12763" s="27"/>
      <c r="AX12763" s="27"/>
      <c r="AY12763" s="27"/>
    </row>
    <row r="12764" spans="1:51" x14ac:dyDescent="0.25">
      <c r="A12764" t="s">
        <v>391</v>
      </c>
      <c r="B12764" t="s">
        <v>218</v>
      </c>
      <c r="C12764">
        <v>162105149</v>
      </c>
      <c r="D12764">
        <v>264</v>
      </c>
      <c r="E12764" t="s">
        <v>91</v>
      </c>
      <c r="G12764">
        <v>0</v>
      </c>
      <c r="H12764">
        <v>2016</v>
      </c>
      <c r="I12764">
        <v>7</v>
      </c>
      <c r="J12764">
        <v>25</v>
      </c>
      <c r="K12764">
        <v>21</v>
      </c>
      <c r="L12764">
        <v>21</v>
      </c>
      <c r="M12764" t="s">
        <v>899</v>
      </c>
      <c r="N12764" t="s">
        <v>171</v>
      </c>
      <c r="O12764" t="s">
        <v>2030</v>
      </c>
      <c r="R12764" t="str">
        <f t="shared" si="710"/>
        <v>Weekday</v>
      </c>
      <c r="S12764" s="27">
        <f t="shared" si="711"/>
        <v>42576</v>
      </c>
      <c r="V12764" t="str">
        <f t="shared" si="712"/>
        <v/>
      </c>
      <c r="AE12764" s="27"/>
      <c r="AO12764" s="27"/>
      <c r="AX12764" s="27"/>
      <c r="AY12764" s="27"/>
    </row>
    <row r="12765" spans="1:51" x14ac:dyDescent="0.25">
      <c r="A12765" t="s">
        <v>391</v>
      </c>
      <c r="B12765" t="s">
        <v>218</v>
      </c>
      <c r="C12765">
        <v>161875133</v>
      </c>
      <c r="D12765">
        <v>264</v>
      </c>
      <c r="E12765" t="s">
        <v>91</v>
      </c>
      <c r="G12765">
        <v>0</v>
      </c>
      <c r="H12765">
        <v>2016</v>
      </c>
      <c r="I12765">
        <v>7</v>
      </c>
      <c r="J12765">
        <v>4</v>
      </c>
      <c r="K12765">
        <v>13</v>
      </c>
      <c r="L12765">
        <v>0</v>
      </c>
      <c r="M12765" t="s">
        <v>899</v>
      </c>
      <c r="N12765" t="s">
        <v>860</v>
      </c>
      <c r="O12765" t="s">
        <v>2030</v>
      </c>
      <c r="R12765" t="str">
        <f t="shared" si="710"/>
        <v>Weekday</v>
      </c>
      <c r="S12765" s="27">
        <f t="shared" si="711"/>
        <v>42555</v>
      </c>
      <c r="V12765" t="str">
        <f t="shared" si="712"/>
        <v/>
      </c>
      <c r="AO12765" s="27"/>
      <c r="AX12765" s="27"/>
      <c r="AY12765" s="27"/>
    </row>
    <row r="12766" spans="1:51" x14ac:dyDescent="0.25">
      <c r="A12766" t="s">
        <v>391</v>
      </c>
      <c r="B12766" t="s">
        <v>218</v>
      </c>
      <c r="C12766">
        <v>172295232</v>
      </c>
      <c r="D12766">
        <v>264</v>
      </c>
      <c r="E12766" t="s">
        <v>91</v>
      </c>
      <c r="G12766">
        <v>0</v>
      </c>
      <c r="H12766">
        <v>2017</v>
      </c>
      <c r="I12766">
        <v>8</v>
      </c>
      <c r="J12766">
        <v>12</v>
      </c>
      <c r="K12766">
        <v>12</v>
      </c>
      <c r="L12766">
        <v>18</v>
      </c>
      <c r="M12766" t="s">
        <v>899</v>
      </c>
      <c r="N12766" t="s">
        <v>404</v>
      </c>
      <c r="O12766" t="s">
        <v>2030</v>
      </c>
      <c r="R12766" t="str">
        <f t="shared" si="710"/>
        <v>Weekend</v>
      </c>
      <c r="S12766" s="27">
        <f t="shared" si="711"/>
        <v>42959</v>
      </c>
      <c r="V12766" t="str">
        <f t="shared" si="712"/>
        <v/>
      </c>
      <c r="AO12766" s="27"/>
      <c r="AX12766" s="27"/>
      <c r="AY12766" s="27"/>
    </row>
    <row r="12767" spans="1:51" x14ac:dyDescent="0.25">
      <c r="A12767" t="s">
        <v>391</v>
      </c>
      <c r="B12767" t="s">
        <v>218</v>
      </c>
      <c r="C12767">
        <v>131195372</v>
      </c>
      <c r="D12767">
        <v>264</v>
      </c>
      <c r="E12767" t="s">
        <v>91</v>
      </c>
      <c r="G12767">
        <v>0</v>
      </c>
      <c r="H12767">
        <v>2013</v>
      </c>
      <c r="I12767">
        <v>4</v>
      </c>
      <c r="J12767">
        <v>23</v>
      </c>
      <c r="K12767">
        <v>21</v>
      </c>
      <c r="L12767">
        <v>48</v>
      </c>
      <c r="M12767" t="s">
        <v>900</v>
      </c>
      <c r="N12767" t="s">
        <v>171</v>
      </c>
      <c r="O12767" t="s">
        <v>2030</v>
      </c>
      <c r="R12767" t="str">
        <f t="shared" si="710"/>
        <v>Weekday</v>
      </c>
      <c r="S12767" s="27">
        <f t="shared" si="711"/>
        <v>41387</v>
      </c>
      <c r="V12767" t="str">
        <f t="shared" si="712"/>
        <v/>
      </c>
    </row>
    <row r="12768" spans="1:51" x14ac:dyDescent="0.25">
      <c r="A12768" t="s">
        <v>391</v>
      </c>
      <c r="B12768" t="s">
        <v>218</v>
      </c>
      <c r="C12768">
        <v>143555255</v>
      </c>
      <c r="D12768">
        <v>264</v>
      </c>
      <c r="E12768" t="s">
        <v>91</v>
      </c>
      <c r="G12768">
        <v>0</v>
      </c>
      <c r="H12768">
        <v>2014</v>
      </c>
      <c r="I12768">
        <v>12</v>
      </c>
      <c r="J12768">
        <v>21</v>
      </c>
      <c r="K12768">
        <v>1</v>
      </c>
      <c r="L12768">
        <v>56</v>
      </c>
      <c r="M12768" t="s">
        <v>900</v>
      </c>
      <c r="N12768" t="s">
        <v>860</v>
      </c>
      <c r="O12768" t="s">
        <v>2030</v>
      </c>
      <c r="R12768" t="str">
        <f t="shared" si="710"/>
        <v>Weekend</v>
      </c>
      <c r="S12768" s="27">
        <f t="shared" si="711"/>
        <v>41994</v>
      </c>
      <c r="V12768" t="str">
        <f t="shared" si="712"/>
        <v/>
      </c>
      <c r="AE12768" s="27"/>
      <c r="AO12768" s="27"/>
      <c r="AX12768" s="27"/>
      <c r="AY12768" s="27"/>
    </row>
    <row r="12769" spans="1:51" x14ac:dyDescent="0.25">
      <c r="A12769" t="s">
        <v>391</v>
      </c>
      <c r="B12769" t="s">
        <v>218</v>
      </c>
      <c r="C12769">
        <v>163585275</v>
      </c>
      <c r="D12769">
        <v>495</v>
      </c>
      <c r="E12769" t="s">
        <v>91</v>
      </c>
      <c r="G12769">
        <v>0</v>
      </c>
      <c r="H12769">
        <v>2016</v>
      </c>
      <c r="I12769">
        <v>12</v>
      </c>
      <c r="J12769">
        <v>21</v>
      </c>
      <c r="K12769">
        <v>6</v>
      </c>
      <c r="L12769">
        <v>43</v>
      </c>
      <c r="M12769" t="s">
        <v>900</v>
      </c>
      <c r="N12769" t="s">
        <v>860</v>
      </c>
      <c r="O12769" t="s">
        <v>799</v>
      </c>
      <c r="R12769" t="str">
        <f t="shared" si="710"/>
        <v>Weekday</v>
      </c>
      <c r="S12769" s="27">
        <f t="shared" si="711"/>
        <v>42725</v>
      </c>
      <c r="V12769" t="str">
        <f t="shared" si="712"/>
        <v/>
      </c>
      <c r="AE12769" s="27"/>
      <c r="AO12769" s="27"/>
      <c r="AX12769" s="27"/>
      <c r="AY12769" s="27"/>
    </row>
    <row r="12770" spans="1:51" x14ac:dyDescent="0.25">
      <c r="A12770" t="s">
        <v>391</v>
      </c>
      <c r="B12770" t="s">
        <v>218</v>
      </c>
      <c r="C12770">
        <v>160815280</v>
      </c>
      <c r="D12770">
        <v>495</v>
      </c>
      <c r="E12770" t="s">
        <v>91</v>
      </c>
      <c r="G12770">
        <v>0</v>
      </c>
      <c r="H12770">
        <v>2016</v>
      </c>
      <c r="I12770">
        <v>3</v>
      </c>
      <c r="J12770">
        <v>19</v>
      </c>
      <c r="K12770">
        <v>18</v>
      </c>
      <c r="L12770">
        <v>12</v>
      </c>
      <c r="M12770" t="s">
        <v>900</v>
      </c>
      <c r="N12770" t="s">
        <v>860</v>
      </c>
      <c r="O12770" t="s">
        <v>799</v>
      </c>
      <c r="R12770" t="str">
        <f t="shared" si="710"/>
        <v>Weekend</v>
      </c>
      <c r="S12770" s="27">
        <f t="shared" si="711"/>
        <v>42448</v>
      </c>
      <c r="V12770" t="str">
        <f t="shared" si="712"/>
        <v/>
      </c>
      <c r="AE12770" s="27"/>
      <c r="AO12770" s="27"/>
      <c r="AX12770" s="27"/>
      <c r="AY12770" s="27"/>
    </row>
    <row r="12771" spans="1:51" x14ac:dyDescent="0.25">
      <c r="A12771" t="s">
        <v>391</v>
      </c>
      <c r="S12771" s="27"/>
      <c r="V12771" t="str">
        <f t="shared" si="712"/>
        <v/>
      </c>
      <c r="AE12771" s="27"/>
      <c r="AO12771" s="27"/>
      <c r="AX12771" s="27"/>
      <c r="AY12771" s="27"/>
    </row>
    <row r="12772" spans="1:51" x14ac:dyDescent="0.25">
      <c r="A12772" t="s">
        <v>391</v>
      </c>
      <c r="B12772" t="s">
        <v>218</v>
      </c>
      <c r="C12772">
        <v>170155210</v>
      </c>
      <c r="D12772">
        <v>495</v>
      </c>
      <c r="E12772" t="s">
        <v>91</v>
      </c>
      <c r="G12772">
        <v>0</v>
      </c>
      <c r="H12772">
        <v>2017</v>
      </c>
      <c r="I12772">
        <v>1</v>
      </c>
      <c r="J12772">
        <v>11</v>
      </c>
      <c r="K12772">
        <v>7</v>
      </c>
      <c r="L12772">
        <v>43</v>
      </c>
      <c r="M12772" t="s">
        <v>900</v>
      </c>
      <c r="N12772" t="s">
        <v>171</v>
      </c>
      <c r="O12772" t="s">
        <v>799</v>
      </c>
      <c r="R12772" t="str">
        <f t="shared" si="710"/>
        <v>Weekday</v>
      </c>
      <c r="S12772" s="27">
        <f t="shared" si="711"/>
        <v>42746</v>
      </c>
      <c r="V12772" t="str">
        <f t="shared" si="712"/>
        <v/>
      </c>
      <c r="AO12772" s="27"/>
      <c r="AX12772" s="27"/>
      <c r="AY12772" s="27"/>
    </row>
    <row r="12773" spans="1:51" x14ac:dyDescent="0.25">
      <c r="A12773" t="s">
        <v>391</v>
      </c>
      <c r="B12773" t="s">
        <v>218</v>
      </c>
      <c r="C12773">
        <v>163055225</v>
      </c>
      <c r="D12773">
        <v>495</v>
      </c>
      <c r="E12773" t="s">
        <v>91</v>
      </c>
      <c r="G12773">
        <v>0</v>
      </c>
      <c r="H12773">
        <v>2016</v>
      </c>
      <c r="I12773">
        <v>10</v>
      </c>
      <c r="J12773">
        <v>27</v>
      </c>
      <c r="K12773">
        <v>7</v>
      </c>
      <c r="L12773">
        <v>6</v>
      </c>
      <c r="M12773" t="s">
        <v>900</v>
      </c>
      <c r="N12773" t="s">
        <v>860</v>
      </c>
      <c r="O12773" t="s">
        <v>799</v>
      </c>
      <c r="R12773" t="str">
        <f t="shared" si="710"/>
        <v>Weekday</v>
      </c>
      <c r="S12773" s="27">
        <f t="shared" si="711"/>
        <v>42670</v>
      </c>
      <c r="V12773" t="str">
        <f t="shared" si="712"/>
        <v/>
      </c>
      <c r="AE12773" s="27"/>
      <c r="AO12773" s="27"/>
      <c r="AX12773" s="27"/>
      <c r="AY12773" s="27"/>
    </row>
    <row r="12774" spans="1:51" x14ac:dyDescent="0.25">
      <c r="A12774" t="s">
        <v>391</v>
      </c>
      <c r="B12774" t="s">
        <v>218</v>
      </c>
      <c r="C12774">
        <v>173125006</v>
      </c>
      <c r="D12774">
        <v>495</v>
      </c>
      <c r="E12774" t="s">
        <v>91</v>
      </c>
      <c r="G12774">
        <v>0</v>
      </c>
      <c r="H12774">
        <v>2017</v>
      </c>
      <c r="I12774">
        <v>11</v>
      </c>
      <c r="J12774">
        <v>7</v>
      </c>
      <c r="K12774">
        <v>15</v>
      </c>
      <c r="L12774">
        <v>35</v>
      </c>
      <c r="M12774" t="s">
        <v>900</v>
      </c>
      <c r="N12774" t="s">
        <v>860</v>
      </c>
      <c r="O12774" t="s">
        <v>799</v>
      </c>
      <c r="R12774" t="str">
        <f t="shared" si="710"/>
        <v>Weekday</v>
      </c>
      <c r="S12774" s="27">
        <f t="shared" si="711"/>
        <v>43046</v>
      </c>
      <c r="V12774" t="str">
        <f t="shared" si="712"/>
        <v/>
      </c>
    </row>
    <row r="12775" spans="1:51" x14ac:dyDescent="0.25">
      <c r="A12775" t="s">
        <v>391</v>
      </c>
      <c r="S12775" s="27"/>
      <c r="V12775" t="str">
        <f t="shared" si="712"/>
        <v/>
      </c>
    </row>
    <row r="12776" spans="1:51" x14ac:dyDescent="0.25">
      <c r="A12776" t="s">
        <v>391</v>
      </c>
      <c r="B12776" t="s">
        <v>218</v>
      </c>
      <c r="C12776">
        <v>153165123</v>
      </c>
      <c r="D12776">
        <v>495</v>
      </c>
      <c r="E12776" t="s">
        <v>91</v>
      </c>
      <c r="G12776">
        <v>0</v>
      </c>
      <c r="H12776">
        <v>2015</v>
      </c>
      <c r="I12776">
        <v>11</v>
      </c>
      <c r="J12776">
        <v>12</v>
      </c>
      <c r="K12776">
        <v>6</v>
      </c>
      <c r="L12776">
        <v>13</v>
      </c>
      <c r="M12776" t="s">
        <v>900</v>
      </c>
      <c r="N12776" t="s">
        <v>860</v>
      </c>
      <c r="O12776" t="s">
        <v>799</v>
      </c>
      <c r="R12776" t="str">
        <f t="shared" si="710"/>
        <v>Weekday</v>
      </c>
      <c r="S12776" s="27">
        <f t="shared" si="711"/>
        <v>42320</v>
      </c>
      <c r="V12776" t="str">
        <f t="shared" si="712"/>
        <v/>
      </c>
      <c r="AO12776" s="27"/>
      <c r="AX12776" s="27"/>
      <c r="AY12776" s="27"/>
    </row>
    <row r="12777" spans="1:51" x14ac:dyDescent="0.25">
      <c r="A12777" t="s">
        <v>391</v>
      </c>
      <c r="B12777" t="s">
        <v>218</v>
      </c>
      <c r="C12777">
        <v>170905270</v>
      </c>
      <c r="D12777">
        <v>495</v>
      </c>
      <c r="E12777" t="s">
        <v>91</v>
      </c>
      <c r="G12777">
        <v>0</v>
      </c>
      <c r="H12777">
        <v>2017</v>
      </c>
      <c r="I12777">
        <v>3</v>
      </c>
      <c r="J12777">
        <v>30</v>
      </c>
      <c r="K12777">
        <v>16</v>
      </c>
      <c r="L12777">
        <v>50</v>
      </c>
      <c r="M12777" t="s">
        <v>900</v>
      </c>
      <c r="N12777" t="s">
        <v>860</v>
      </c>
      <c r="O12777" t="s">
        <v>799</v>
      </c>
      <c r="R12777" t="str">
        <f t="shared" si="710"/>
        <v>Weekday</v>
      </c>
      <c r="S12777" s="27">
        <f t="shared" si="711"/>
        <v>42824</v>
      </c>
      <c r="V12777" t="str">
        <f t="shared" si="712"/>
        <v/>
      </c>
      <c r="AE12777" s="27"/>
      <c r="AO12777" s="27"/>
      <c r="AX12777" s="27"/>
      <c r="AY12777" s="27"/>
    </row>
    <row r="12778" spans="1:51" x14ac:dyDescent="0.25">
      <c r="A12778" t="s">
        <v>391</v>
      </c>
      <c r="S12778" s="27"/>
      <c r="V12778" t="str">
        <f t="shared" si="712"/>
        <v/>
      </c>
      <c r="AE12778" s="27"/>
      <c r="AO12778" s="27"/>
      <c r="AX12778" s="27"/>
      <c r="AY12778" s="27"/>
    </row>
    <row r="12779" spans="1:51" x14ac:dyDescent="0.25">
      <c r="A12779" t="s">
        <v>391</v>
      </c>
      <c r="S12779" s="27"/>
      <c r="V12779" t="str">
        <f t="shared" si="712"/>
        <v/>
      </c>
      <c r="AE12779" s="27"/>
      <c r="AO12779" s="27"/>
      <c r="AX12779" s="27"/>
      <c r="AY12779" s="27"/>
    </row>
    <row r="12780" spans="1:51" x14ac:dyDescent="0.25">
      <c r="A12780" t="s">
        <v>391</v>
      </c>
      <c r="S12780" s="27"/>
      <c r="V12780" t="str">
        <f t="shared" si="712"/>
        <v/>
      </c>
      <c r="AE12780" s="27"/>
      <c r="AO12780" s="27"/>
      <c r="AX12780" s="27"/>
      <c r="AY12780" s="27"/>
    </row>
    <row r="12781" spans="1:51" x14ac:dyDescent="0.25">
      <c r="A12781" t="s">
        <v>391</v>
      </c>
      <c r="B12781" t="s">
        <v>218</v>
      </c>
      <c r="C12781">
        <v>160735073</v>
      </c>
      <c r="D12781">
        <v>495</v>
      </c>
      <c r="E12781" t="s">
        <v>91</v>
      </c>
      <c r="G12781">
        <v>0</v>
      </c>
      <c r="H12781">
        <v>2016</v>
      </c>
      <c r="I12781">
        <v>3</v>
      </c>
      <c r="J12781">
        <v>9</v>
      </c>
      <c r="K12781">
        <v>7</v>
      </c>
      <c r="L12781">
        <v>47</v>
      </c>
      <c r="M12781" t="s">
        <v>900</v>
      </c>
      <c r="N12781" t="s">
        <v>860</v>
      </c>
      <c r="O12781" t="s">
        <v>799</v>
      </c>
      <c r="R12781" t="str">
        <f t="shared" si="710"/>
        <v>Weekday</v>
      </c>
      <c r="S12781" s="27">
        <f t="shared" si="711"/>
        <v>42438</v>
      </c>
      <c r="V12781" t="str">
        <f t="shared" si="712"/>
        <v/>
      </c>
      <c r="AE12781" s="27"/>
      <c r="AO12781" s="27"/>
      <c r="AX12781" s="27"/>
      <c r="AY12781" s="27"/>
    </row>
    <row r="12782" spans="1:51" x14ac:dyDescent="0.25">
      <c r="A12782" t="s">
        <v>391</v>
      </c>
      <c r="B12782" t="s">
        <v>218</v>
      </c>
      <c r="C12782">
        <v>163265427</v>
      </c>
      <c r="D12782">
        <v>495</v>
      </c>
      <c r="E12782" t="s">
        <v>91</v>
      </c>
      <c r="G12782">
        <v>0</v>
      </c>
      <c r="H12782">
        <v>2016</v>
      </c>
      <c r="I12782">
        <v>11</v>
      </c>
      <c r="J12782">
        <v>17</v>
      </c>
      <c r="K12782">
        <v>16</v>
      </c>
      <c r="L12782">
        <v>43</v>
      </c>
      <c r="M12782" t="s">
        <v>900</v>
      </c>
      <c r="N12782" t="s">
        <v>860</v>
      </c>
      <c r="O12782" t="s">
        <v>799</v>
      </c>
      <c r="R12782" t="str">
        <f t="shared" si="710"/>
        <v>Weekday</v>
      </c>
      <c r="S12782" s="27">
        <f t="shared" si="711"/>
        <v>42691</v>
      </c>
      <c r="V12782" t="str">
        <f t="shared" si="712"/>
        <v/>
      </c>
      <c r="AE12782" s="27"/>
      <c r="AO12782" s="27"/>
      <c r="AX12782" s="27"/>
      <c r="AY12782" s="27"/>
    </row>
    <row r="12783" spans="1:51" x14ac:dyDescent="0.25">
      <c r="A12783" t="s">
        <v>391</v>
      </c>
      <c r="B12783" t="s">
        <v>218</v>
      </c>
      <c r="C12783">
        <v>161455227</v>
      </c>
      <c r="D12783">
        <v>495</v>
      </c>
      <c r="E12783" t="s">
        <v>91</v>
      </c>
      <c r="G12783">
        <v>0</v>
      </c>
      <c r="H12783">
        <v>2016</v>
      </c>
      <c r="I12783">
        <v>5</v>
      </c>
      <c r="J12783">
        <v>19</v>
      </c>
      <c r="K12783">
        <v>17</v>
      </c>
      <c r="L12783">
        <v>15</v>
      </c>
      <c r="M12783" t="s">
        <v>900</v>
      </c>
      <c r="N12783" t="s">
        <v>860</v>
      </c>
      <c r="O12783" t="s">
        <v>799</v>
      </c>
      <c r="R12783" t="str">
        <f t="shared" si="710"/>
        <v>Weekday</v>
      </c>
      <c r="S12783" s="27">
        <f t="shared" si="711"/>
        <v>42509</v>
      </c>
      <c r="V12783" t="str">
        <f t="shared" si="712"/>
        <v/>
      </c>
      <c r="AE12783" s="27"/>
      <c r="AO12783" s="27"/>
      <c r="AX12783" s="27"/>
      <c r="AY12783" s="27"/>
    </row>
    <row r="12784" spans="1:51" x14ac:dyDescent="0.25">
      <c r="A12784" t="s">
        <v>391</v>
      </c>
      <c r="B12784" t="s">
        <v>218</v>
      </c>
      <c r="C12784">
        <v>170775076</v>
      </c>
      <c r="D12784">
        <v>495</v>
      </c>
      <c r="E12784" t="s">
        <v>91</v>
      </c>
      <c r="G12784">
        <v>0</v>
      </c>
      <c r="H12784">
        <v>2017</v>
      </c>
      <c r="I12784">
        <v>3</v>
      </c>
      <c r="J12784">
        <v>14</v>
      </c>
      <c r="K12784">
        <v>11</v>
      </c>
      <c r="L12784">
        <v>5</v>
      </c>
      <c r="M12784" t="s">
        <v>900</v>
      </c>
      <c r="N12784" t="s">
        <v>860</v>
      </c>
      <c r="O12784" t="s">
        <v>799</v>
      </c>
      <c r="R12784" t="str">
        <f t="shared" si="710"/>
        <v>Weekday</v>
      </c>
      <c r="S12784" s="27">
        <f t="shared" si="711"/>
        <v>42808</v>
      </c>
      <c r="V12784" t="str">
        <f t="shared" si="712"/>
        <v/>
      </c>
      <c r="AO12784" s="27"/>
      <c r="AX12784" s="27"/>
      <c r="AY12784" s="27"/>
    </row>
    <row r="12785" spans="1:51" x14ac:dyDescent="0.25">
      <c r="A12785" t="s">
        <v>391</v>
      </c>
      <c r="B12785" t="s">
        <v>218</v>
      </c>
      <c r="C12785">
        <v>160705240</v>
      </c>
      <c r="D12785">
        <v>495</v>
      </c>
      <c r="E12785" t="s">
        <v>91</v>
      </c>
      <c r="G12785">
        <v>0</v>
      </c>
      <c r="H12785">
        <v>2016</v>
      </c>
      <c r="I12785">
        <v>3</v>
      </c>
      <c r="J12785">
        <v>9</v>
      </c>
      <c r="K12785">
        <v>16</v>
      </c>
      <c r="L12785">
        <v>19</v>
      </c>
      <c r="M12785" t="s">
        <v>900</v>
      </c>
      <c r="N12785" t="s">
        <v>860</v>
      </c>
      <c r="O12785" t="s">
        <v>799</v>
      </c>
      <c r="R12785" t="str">
        <f t="shared" ref="R12785:R12847" si="713">IF(WEEKDAY(DATE(H12785,I12785,J12785),2) &lt; 6, "Weekday", "Weekend")</f>
        <v>Weekday</v>
      </c>
      <c r="S12785" s="27">
        <f t="shared" ref="S12785:S12847" si="714">DATE(H12785,I12785,J12785)</f>
        <v>42438</v>
      </c>
      <c r="V12785" t="str">
        <f t="shared" si="712"/>
        <v/>
      </c>
      <c r="AO12785" s="27"/>
      <c r="AX12785" s="27"/>
      <c r="AY12785" s="27"/>
    </row>
    <row r="12786" spans="1:51" x14ac:dyDescent="0.25">
      <c r="A12786" t="s">
        <v>391</v>
      </c>
      <c r="S12786" s="27"/>
      <c r="V12786" t="str">
        <f t="shared" si="712"/>
        <v/>
      </c>
      <c r="AO12786" s="27"/>
      <c r="AX12786" s="27"/>
      <c r="AY12786" s="27"/>
    </row>
    <row r="12787" spans="1:51" x14ac:dyDescent="0.25">
      <c r="A12787" t="s">
        <v>391</v>
      </c>
      <c r="S12787" s="27"/>
      <c r="V12787" t="str">
        <f t="shared" si="712"/>
        <v/>
      </c>
      <c r="AO12787" s="27"/>
      <c r="AX12787" s="27"/>
      <c r="AY12787" s="27"/>
    </row>
    <row r="12788" spans="1:51" x14ac:dyDescent="0.25">
      <c r="A12788" t="s">
        <v>391</v>
      </c>
      <c r="S12788" s="27"/>
      <c r="V12788" t="str">
        <f t="shared" si="712"/>
        <v/>
      </c>
      <c r="AE12788" s="27"/>
      <c r="AO12788" s="27"/>
      <c r="AX12788" s="27"/>
      <c r="AY12788" s="27"/>
    </row>
    <row r="12789" spans="1:51" x14ac:dyDescent="0.25">
      <c r="A12789" t="s">
        <v>391</v>
      </c>
      <c r="B12789" t="s">
        <v>218</v>
      </c>
      <c r="C12789">
        <v>161745139</v>
      </c>
      <c r="D12789">
        <v>495</v>
      </c>
      <c r="E12789" t="s">
        <v>91</v>
      </c>
      <c r="G12789">
        <v>0</v>
      </c>
      <c r="H12789">
        <v>2016</v>
      </c>
      <c r="I12789">
        <v>6</v>
      </c>
      <c r="J12789">
        <v>20</v>
      </c>
      <c r="K12789">
        <v>9</v>
      </c>
      <c r="L12789">
        <v>55</v>
      </c>
      <c r="M12789" t="s">
        <v>900</v>
      </c>
      <c r="N12789" t="s">
        <v>860</v>
      </c>
      <c r="O12789" t="s">
        <v>799</v>
      </c>
      <c r="R12789" t="str">
        <f t="shared" si="713"/>
        <v>Weekday</v>
      </c>
      <c r="S12789" s="27">
        <f t="shared" si="714"/>
        <v>42541</v>
      </c>
      <c r="V12789" t="str">
        <f t="shared" si="712"/>
        <v/>
      </c>
      <c r="AO12789" s="27"/>
      <c r="AX12789" s="27"/>
      <c r="AY12789" s="27"/>
    </row>
    <row r="12790" spans="1:51" x14ac:dyDescent="0.25">
      <c r="A12790" t="s">
        <v>391</v>
      </c>
      <c r="B12790" t="s">
        <v>218</v>
      </c>
      <c r="C12790">
        <v>171595000</v>
      </c>
      <c r="D12790">
        <v>495</v>
      </c>
      <c r="E12790" t="s">
        <v>91</v>
      </c>
      <c r="G12790">
        <v>0</v>
      </c>
      <c r="H12790">
        <v>2017</v>
      </c>
      <c r="I12790">
        <v>6</v>
      </c>
      <c r="J12790">
        <v>4</v>
      </c>
      <c r="K12790">
        <v>1</v>
      </c>
      <c r="L12790">
        <v>45</v>
      </c>
      <c r="M12790" t="s">
        <v>900</v>
      </c>
      <c r="N12790" t="s">
        <v>171</v>
      </c>
      <c r="O12790" t="s">
        <v>799</v>
      </c>
      <c r="R12790" t="str">
        <f t="shared" si="713"/>
        <v>Weekend</v>
      </c>
      <c r="S12790" s="27">
        <f t="shared" si="714"/>
        <v>42890</v>
      </c>
      <c r="V12790" t="str">
        <f t="shared" si="712"/>
        <v/>
      </c>
      <c r="AE12790" s="27"/>
      <c r="AO12790" s="27"/>
      <c r="AX12790" s="27"/>
      <c r="AY12790" s="27"/>
    </row>
    <row r="12791" spans="1:51" x14ac:dyDescent="0.25">
      <c r="A12791" t="s">
        <v>391</v>
      </c>
      <c r="S12791" s="27"/>
      <c r="V12791" t="str">
        <f t="shared" si="712"/>
        <v/>
      </c>
    </row>
    <row r="12792" spans="1:51" x14ac:dyDescent="0.25">
      <c r="A12792" t="s">
        <v>391</v>
      </c>
      <c r="B12792" t="s">
        <v>218</v>
      </c>
      <c r="C12792">
        <v>172935276</v>
      </c>
      <c r="D12792">
        <v>495</v>
      </c>
      <c r="E12792" t="s">
        <v>91</v>
      </c>
      <c r="G12792">
        <v>0</v>
      </c>
      <c r="H12792">
        <v>2017</v>
      </c>
      <c r="I12792">
        <v>10</v>
      </c>
      <c r="J12792">
        <v>20</v>
      </c>
      <c r="K12792">
        <v>9</v>
      </c>
      <c r="L12792">
        <v>7</v>
      </c>
      <c r="M12792" t="s">
        <v>900</v>
      </c>
      <c r="N12792" t="s">
        <v>860</v>
      </c>
      <c r="O12792" t="s">
        <v>799</v>
      </c>
      <c r="R12792" t="str">
        <f t="shared" si="713"/>
        <v>Weekday</v>
      </c>
      <c r="S12792" s="27">
        <f t="shared" si="714"/>
        <v>43028</v>
      </c>
      <c r="V12792" t="str">
        <f t="shared" si="712"/>
        <v/>
      </c>
      <c r="AE12792" s="27"/>
      <c r="AO12792" s="27"/>
      <c r="AX12792" s="27"/>
      <c r="AY12792" s="27"/>
    </row>
    <row r="12793" spans="1:51" x14ac:dyDescent="0.25">
      <c r="A12793" t="s">
        <v>391</v>
      </c>
      <c r="S12793" s="27"/>
      <c r="V12793" t="str">
        <f t="shared" si="712"/>
        <v/>
      </c>
      <c r="AE12793" s="27"/>
      <c r="AO12793" s="27"/>
      <c r="AX12793" s="27"/>
      <c r="AY12793" s="27"/>
    </row>
    <row r="12794" spans="1:51" x14ac:dyDescent="0.25">
      <c r="A12794" t="s">
        <v>391</v>
      </c>
      <c r="B12794" t="s">
        <v>218</v>
      </c>
      <c r="C12794">
        <v>171485039</v>
      </c>
      <c r="D12794">
        <v>495</v>
      </c>
      <c r="E12794" t="s">
        <v>91</v>
      </c>
      <c r="G12794">
        <v>0</v>
      </c>
      <c r="H12794">
        <v>2017</v>
      </c>
      <c r="I12794">
        <v>5</v>
      </c>
      <c r="J12794">
        <v>27</v>
      </c>
      <c r="K12794">
        <v>12</v>
      </c>
      <c r="L12794">
        <v>45</v>
      </c>
      <c r="M12794" t="s">
        <v>900</v>
      </c>
      <c r="N12794" t="s">
        <v>860</v>
      </c>
      <c r="O12794" t="s">
        <v>799</v>
      </c>
      <c r="R12794" t="str">
        <f t="shared" si="713"/>
        <v>Weekend</v>
      </c>
      <c r="S12794" s="27">
        <f t="shared" si="714"/>
        <v>42882</v>
      </c>
      <c r="V12794" t="str">
        <f t="shared" si="712"/>
        <v/>
      </c>
      <c r="AO12794" s="27"/>
      <c r="AX12794" s="27"/>
      <c r="AY12794" s="27"/>
    </row>
    <row r="12795" spans="1:51" x14ac:dyDescent="0.25">
      <c r="A12795" t="s">
        <v>391</v>
      </c>
      <c r="S12795" s="27"/>
      <c r="V12795" t="str">
        <f t="shared" si="712"/>
        <v/>
      </c>
    </row>
    <row r="12796" spans="1:51" x14ac:dyDescent="0.25">
      <c r="A12796" t="s">
        <v>391</v>
      </c>
      <c r="B12796" t="s">
        <v>218</v>
      </c>
      <c r="C12796">
        <v>163425364</v>
      </c>
      <c r="D12796">
        <v>495</v>
      </c>
      <c r="E12796" t="s">
        <v>91</v>
      </c>
      <c r="G12796">
        <v>0</v>
      </c>
      <c r="H12796">
        <v>2016</v>
      </c>
      <c r="I12796">
        <v>11</v>
      </c>
      <c r="J12796">
        <v>30</v>
      </c>
      <c r="K12796">
        <v>9</v>
      </c>
      <c r="L12796">
        <v>36</v>
      </c>
      <c r="M12796" t="s">
        <v>900</v>
      </c>
      <c r="N12796" t="s">
        <v>860</v>
      </c>
      <c r="O12796" t="s">
        <v>799</v>
      </c>
      <c r="R12796" t="str">
        <f t="shared" si="713"/>
        <v>Weekday</v>
      </c>
      <c r="S12796" s="27">
        <f t="shared" si="714"/>
        <v>42704</v>
      </c>
      <c r="V12796" t="str">
        <f t="shared" si="712"/>
        <v/>
      </c>
    </row>
    <row r="12797" spans="1:51" x14ac:dyDescent="0.25">
      <c r="A12797" t="s">
        <v>391</v>
      </c>
      <c r="B12797" t="s">
        <v>218</v>
      </c>
      <c r="C12797">
        <v>171765133</v>
      </c>
      <c r="D12797">
        <v>495</v>
      </c>
      <c r="E12797" t="s">
        <v>91</v>
      </c>
      <c r="G12797">
        <v>0</v>
      </c>
      <c r="H12797">
        <v>2017</v>
      </c>
      <c r="I12797">
        <v>6</v>
      </c>
      <c r="J12797">
        <v>22</v>
      </c>
      <c r="K12797">
        <v>10</v>
      </c>
      <c r="L12797">
        <v>50</v>
      </c>
      <c r="M12797" t="s">
        <v>900</v>
      </c>
      <c r="N12797" t="s">
        <v>860</v>
      </c>
      <c r="O12797" t="s">
        <v>799</v>
      </c>
      <c r="R12797" t="str">
        <f t="shared" si="713"/>
        <v>Weekday</v>
      </c>
      <c r="S12797" s="27">
        <f t="shared" si="714"/>
        <v>42908</v>
      </c>
      <c r="V12797" t="str">
        <f t="shared" si="712"/>
        <v/>
      </c>
      <c r="AE12797" s="27"/>
      <c r="AG12797" s="27"/>
      <c r="AX12797" s="27"/>
      <c r="AY12797" s="27"/>
    </row>
    <row r="12798" spans="1:51" x14ac:dyDescent="0.25">
      <c r="A12798" t="s">
        <v>391</v>
      </c>
      <c r="S12798" s="27"/>
      <c r="V12798" t="str">
        <f t="shared" si="712"/>
        <v/>
      </c>
      <c r="AE12798" s="27"/>
      <c r="AG12798" s="27"/>
      <c r="AX12798" s="27"/>
      <c r="AY12798" s="27"/>
    </row>
    <row r="12799" spans="1:51" x14ac:dyDescent="0.25">
      <c r="A12799" t="s">
        <v>391</v>
      </c>
      <c r="S12799" s="27"/>
      <c r="V12799" t="str">
        <f t="shared" si="712"/>
        <v/>
      </c>
      <c r="AE12799" s="27"/>
      <c r="AG12799" s="27"/>
      <c r="AX12799" s="27"/>
      <c r="AY12799" s="27"/>
    </row>
    <row r="12800" spans="1:51" x14ac:dyDescent="0.25">
      <c r="A12800" t="s">
        <v>391</v>
      </c>
      <c r="S12800" s="27"/>
      <c r="V12800" t="str">
        <f t="shared" si="712"/>
        <v/>
      </c>
      <c r="AE12800" s="27"/>
      <c r="AG12800" s="27"/>
      <c r="AX12800" s="27"/>
      <c r="AY12800" s="27"/>
    </row>
    <row r="12801" spans="1:51" x14ac:dyDescent="0.25">
      <c r="A12801" t="s">
        <v>391</v>
      </c>
      <c r="B12801" t="s">
        <v>218</v>
      </c>
      <c r="C12801">
        <v>173405367</v>
      </c>
      <c r="D12801">
        <v>495</v>
      </c>
      <c r="E12801" t="s">
        <v>91</v>
      </c>
      <c r="G12801">
        <v>0</v>
      </c>
      <c r="H12801">
        <v>2017</v>
      </c>
      <c r="I12801">
        <v>12</v>
      </c>
      <c r="J12801">
        <v>5</v>
      </c>
      <c r="K12801">
        <v>18</v>
      </c>
      <c r="L12801">
        <v>40</v>
      </c>
      <c r="M12801" t="s">
        <v>900</v>
      </c>
      <c r="N12801" t="s">
        <v>860</v>
      </c>
      <c r="O12801" t="s">
        <v>799</v>
      </c>
      <c r="R12801" t="str">
        <f t="shared" si="713"/>
        <v>Weekday</v>
      </c>
      <c r="S12801" s="27">
        <f t="shared" si="714"/>
        <v>43074</v>
      </c>
      <c r="V12801" t="str">
        <f t="shared" si="712"/>
        <v/>
      </c>
    </row>
    <row r="12802" spans="1:51" x14ac:dyDescent="0.25">
      <c r="A12802" t="s">
        <v>391</v>
      </c>
      <c r="S12802" s="27"/>
      <c r="V12802" t="str">
        <f t="shared" si="712"/>
        <v/>
      </c>
      <c r="AX12802" s="27"/>
      <c r="AY12802" s="27"/>
    </row>
    <row r="12803" spans="1:51" x14ac:dyDescent="0.25">
      <c r="A12803" t="s">
        <v>391</v>
      </c>
      <c r="B12803" t="s">
        <v>218</v>
      </c>
      <c r="C12803">
        <v>161665027</v>
      </c>
      <c r="D12803">
        <v>495</v>
      </c>
      <c r="E12803" t="s">
        <v>91</v>
      </c>
      <c r="G12803">
        <v>0</v>
      </c>
      <c r="H12803">
        <v>2016</v>
      </c>
      <c r="I12803">
        <v>6</v>
      </c>
      <c r="J12803">
        <v>10</v>
      </c>
      <c r="K12803">
        <v>8</v>
      </c>
      <c r="L12803">
        <v>58</v>
      </c>
      <c r="M12803" t="s">
        <v>900</v>
      </c>
      <c r="N12803" t="s">
        <v>860</v>
      </c>
      <c r="O12803" t="s">
        <v>799</v>
      </c>
      <c r="R12803" t="str">
        <f t="shared" si="713"/>
        <v>Weekday</v>
      </c>
      <c r="S12803" s="27">
        <f t="shared" si="714"/>
        <v>42531</v>
      </c>
      <c r="V12803" t="str">
        <f t="shared" ref="V12803:V12866" si="715">T12803&amp;U12803</f>
        <v/>
      </c>
      <c r="AX12803" s="27"/>
      <c r="AY12803" s="27"/>
    </row>
    <row r="12804" spans="1:51" x14ac:dyDescent="0.25">
      <c r="A12804" t="s">
        <v>391</v>
      </c>
      <c r="S12804" s="27"/>
      <c r="V12804" t="str">
        <f t="shared" si="715"/>
        <v/>
      </c>
    </row>
    <row r="12805" spans="1:51" x14ac:dyDescent="0.25">
      <c r="A12805" t="s">
        <v>391</v>
      </c>
      <c r="B12805" t="s">
        <v>218</v>
      </c>
      <c r="C12805">
        <v>162115323</v>
      </c>
      <c r="D12805">
        <v>495</v>
      </c>
      <c r="E12805" t="s">
        <v>91</v>
      </c>
      <c r="G12805">
        <v>0</v>
      </c>
      <c r="H12805">
        <v>2016</v>
      </c>
      <c r="I12805">
        <v>7</v>
      </c>
      <c r="J12805">
        <v>29</v>
      </c>
      <c r="K12805">
        <v>18</v>
      </c>
      <c r="L12805">
        <v>45</v>
      </c>
      <c r="M12805" t="s">
        <v>900</v>
      </c>
      <c r="N12805" t="s">
        <v>860</v>
      </c>
      <c r="O12805" t="s">
        <v>799</v>
      </c>
      <c r="R12805" t="str">
        <f t="shared" si="713"/>
        <v>Weekday</v>
      </c>
      <c r="S12805" s="27">
        <f t="shared" si="714"/>
        <v>42580</v>
      </c>
      <c r="V12805" t="str">
        <f t="shared" si="715"/>
        <v/>
      </c>
    </row>
    <row r="12806" spans="1:51" x14ac:dyDescent="0.25">
      <c r="A12806" t="s">
        <v>391</v>
      </c>
      <c r="B12806" t="s">
        <v>218</v>
      </c>
      <c r="C12806">
        <v>173135093</v>
      </c>
      <c r="D12806">
        <v>495</v>
      </c>
      <c r="E12806" t="s">
        <v>91</v>
      </c>
      <c r="G12806">
        <v>0</v>
      </c>
      <c r="H12806">
        <v>2017</v>
      </c>
      <c r="I12806">
        <v>11</v>
      </c>
      <c r="J12806">
        <v>7</v>
      </c>
      <c r="K12806">
        <v>17</v>
      </c>
      <c r="L12806">
        <v>25</v>
      </c>
      <c r="M12806" t="s">
        <v>900</v>
      </c>
      <c r="N12806" t="s">
        <v>860</v>
      </c>
      <c r="O12806" t="s">
        <v>799</v>
      </c>
      <c r="R12806" t="str">
        <f t="shared" si="713"/>
        <v>Weekday</v>
      </c>
      <c r="S12806" s="27">
        <f t="shared" si="714"/>
        <v>43046</v>
      </c>
      <c r="V12806" t="str">
        <f t="shared" si="715"/>
        <v/>
      </c>
      <c r="AE12806" s="27"/>
      <c r="AG12806" s="27"/>
      <c r="AX12806" s="27"/>
      <c r="AY12806" s="27"/>
    </row>
    <row r="12807" spans="1:51" x14ac:dyDescent="0.25">
      <c r="A12807" t="s">
        <v>391</v>
      </c>
      <c r="B12807" t="s">
        <v>218</v>
      </c>
      <c r="C12807">
        <v>163435245</v>
      </c>
      <c r="D12807">
        <v>495</v>
      </c>
      <c r="E12807" t="s">
        <v>91</v>
      </c>
      <c r="G12807">
        <v>0</v>
      </c>
      <c r="H12807">
        <v>2016</v>
      </c>
      <c r="I12807">
        <v>12</v>
      </c>
      <c r="J12807">
        <v>5</v>
      </c>
      <c r="K12807">
        <v>17</v>
      </c>
      <c r="L12807">
        <v>50</v>
      </c>
      <c r="M12807" t="s">
        <v>900</v>
      </c>
      <c r="N12807" t="s">
        <v>860</v>
      </c>
      <c r="O12807" t="s">
        <v>799</v>
      </c>
      <c r="R12807" t="str">
        <f t="shared" si="713"/>
        <v>Weekday</v>
      </c>
      <c r="S12807" s="27">
        <f t="shared" si="714"/>
        <v>42709</v>
      </c>
      <c r="V12807" t="str">
        <f t="shared" si="715"/>
        <v/>
      </c>
      <c r="AE12807" s="27"/>
      <c r="AG12807" s="27"/>
      <c r="AX12807" s="27"/>
      <c r="AY12807" s="27"/>
    </row>
    <row r="12808" spans="1:51" x14ac:dyDescent="0.25">
      <c r="A12808" t="s">
        <v>391</v>
      </c>
      <c r="B12808" t="s">
        <v>218</v>
      </c>
      <c r="C12808">
        <v>172435404</v>
      </c>
      <c r="D12808">
        <v>495</v>
      </c>
      <c r="E12808" t="s">
        <v>91</v>
      </c>
      <c r="G12808">
        <v>0</v>
      </c>
      <c r="H12808">
        <v>2017</v>
      </c>
      <c r="I12808">
        <v>8</v>
      </c>
      <c r="J12808">
        <v>29</v>
      </c>
      <c r="K12808">
        <v>18</v>
      </c>
      <c r="L12808">
        <v>5</v>
      </c>
      <c r="M12808" t="s">
        <v>900</v>
      </c>
      <c r="N12808" t="s">
        <v>860</v>
      </c>
      <c r="O12808" t="s">
        <v>799</v>
      </c>
      <c r="R12808" t="str">
        <f t="shared" si="713"/>
        <v>Weekday</v>
      </c>
      <c r="S12808" s="27">
        <f t="shared" si="714"/>
        <v>42976</v>
      </c>
      <c r="V12808" t="str">
        <f t="shared" si="715"/>
        <v/>
      </c>
      <c r="AX12808" s="27"/>
      <c r="AY12808" s="27"/>
    </row>
    <row r="12809" spans="1:51" x14ac:dyDescent="0.25">
      <c r="A12809" t="s">
        <v>391</v>
      </c>
      <c r="S12809" s="27"/>
      <c r="V12809" t="str">
        <f t="shared" si="715"/>
        <v/>
      </c>
    </row>
    <row r="12810" spans="1:51" x14ac:dyDescent="0.25">
      <c r="A12810" t="s">
        <v>391</v>
      </c>
      <c r="S12810" s="27"/>
      <c r="V12810" t="str">
        <f t="shared" si="715"/>
        <v/>
      </c>
      <c r="AE12810" s="27"/>
      <c r="AG12810" s="27"/>
      <c r="AX12810" s="27"/>
      <c r="AY12810" s="27"/>
    </row>
    <row r="12811" spans="1:51" x14ac:dyDescent="0.25">
      <c r="A12811" t="s">
        <v>391</v>
      </c>
      <c r="S12811" s="27"/>
      <c r="V12811" t="str">
        <f t="shared" si="715"/>
        <v/>
      </c>
    </row>
    <row r="12812" spans="1:51" x14ac:dyDescent="0.25">
      <c r="A12812" t="s">
        <v>391</v>
      </c>
      <c r="S12812" s="27"/>
      <c r="V12812" t="str">
        <f t="shared" si="715"/>
        <v/>
      </c>
      <c r="AX12812" s="27"/>
      <c r="AY12812" s="27"/>
    </row>
    <row r="12813" spans="1:51" x14ac:dyDescent="0.25">
      <c r="A12813" t="s">
        <v>391</v>
      </c>
      <c r="B12813" t="s">
        <v>218</v>
      </c>
      <c r="C12813">
        <v>161665170</v>
      </c>
      <c r="D12813">
        <v>495</v>
      </c>
      <c r="E12813" t="s">
        <v>91</v>
      </c>
      <c r="G12813">
        <v>0</v>
      </c>
      <c r="H12813">
        <v>2016</v>
      </c>
      <c r="I12813">
        <v>6</v>
      </c>
      <c r="J12813">
        <v>14</v>
      </c>
      <c r="K12813">
        <v>9</v>
      </c>
      <c r="L12813">
        <v>24</v>
      </c>
      <c r="M12813" t="s">
        <v>900</v>
      </c>
      <c r="N12813" t="s">
        <v>860</v>
      </c>
      <c r="O12813" t="s">
        <v>799</v>
      </c>
      <c r="R12813" t="str">
        <f t="shared" si="713"/>
        <v>Weekday</v>
      </c>
      <c r="S12813" s="27">
        <f t="shared" si="714"/>
        <v>42535</v>
      </c>
      <c r="V12813" t="str">
        <f t="shared" si="715"/>
        <v/>
      </c>
      <c r="AE12813" s="27"/>
      <c r="AG12813" s="27"/>
      <c r="AX12813" s="27"/>
      <c r="AY12813" s="27"/>
    </row>
    <row r="12814" spans="1:51" x14ac:dyDescent="0.25">
      <c r="A12814" t="s">
        <v>391</v>
      </c>
      <c r="S12814" s="27"/>
      <c r="V12814" t="str">
        <f t="shared" si="715"/>
        <v/>
      </c>
    </row>
    <row r="12815" spans="1:51" x14ac:dyDescent="0.25">
      <c r="A12815" t="s">
        <v>391</v>
      </c>
      <c r="B12815" t="s">
        <v>218</v>
      </c>
      <c r="C12815">
        <v>172905365</v>
      </c>
      <c r="D12815">
        <v>495</v>
      </c>
      <c r="E12815" t="s">
        <v>91</v>
      </c>
      <c r="G12815">
        <v>0</v>
      </c>
      <c r="H12815">
        <v>2017</v>
      </c>
      <c r="I12815">
        <v>10</v>
      </c>
      <c r="J12815">
        <v>10</v>
      </c>
      <c r="K12815">
        <v>7</v>
      </c>
      <c r="L12815">
        <v>50</v>
      </c>
      <c r="M12815" t="s">
        <v>900</v>
      </c>
      <c r="N12815" t="s">
        <v>860</v>
      </c>
      <c r="O12815" t="s">
        <v>799</v>
      </c>
      <c r="R12815" t="str">
        <f t="shared" si="713"/>
        <v>Weekday</v>
      </c>
      <c r="S12815" s="27">
        <f t="shared" si="714"/>
        <v>43018</v>
      </c>
      <c r="V12815" t="str">
        <f t="shared" si="715"/>
        <v/>
      </c>
    </row>
    <row r="12816" spans="1:51" x14ac:dyDescent="0.25">
      <c r="A12816" t="s">
        <v>391</v>
      </c>
      <c r="S12816" s="27"/>
      <c r="V12816" t="str">
        <f t="shared" si="715"/>
        <v/>
      </c>
      <c r="AE12816" s="27"/>
      <c r="AG12816" s="27"/>
      <c r="AX12816" s="27"/>
      <c r="AY12816" s="27"/>
    </row>
    <row r="12817" spans="1:51" x14ac:dyDescent="0.25">
      <c r="A12817" t="s">
        <v>391</v>
      </c>
      <c r="B12817" t="s">
        <v>218</v>
      </c>
      <c r="C12817">
        <v>162565222</v>
      </c>
      <c r="D12817">
        <v>495</v>
      </c>
      <c r="E12817" t="s">
        <v>91</v>
      </c>
      <c r="G12817">
        <v>0</v>
      </c>
      <c r="H12817">
        <v>2016</v>
      </c>
      <c r="I12817">
        <v>8</v>
      </c>
      <c r="J12817">
        <v>30</v>
      </c>
      <c r="K12817">
        <v>9</v>
      </c>
      <c r="L12817">
        <v>9</v>
      </c>
      <c r="M12817" t="s">
        <v>900</v>
      </c>
      <c r="N12817" t="s">
        <v>860</v>
      </c>
      <c r="O12817" t="s">
        <v>799</v>
      </c>
      <c r="R12817" t="str">
        <f t="shared" si="713"/>
        <v>Weekday</v>
      </c>
      <c r="S12817" s="27">
        <f t="shared" si="714"/>
        <v>42612</v>
      </c>
      <c r="V12817" t="str">
        <f t="shared" si="715"/>
        <v/>
      </c>
      <c r="AE12817" s="27"/>
      <c r="AG12817" s="27"/>
      <c r="AX12817" s="27"/>
      <c r="AY12817" s="27"/>
    </row>
    <row r="12818" spans="1:51" x14ac:dyDescent="0.25">
      <c r="A12818" t="s">
        <v>391</v>
      </c>
      <c r="S12818" s="27"/>
      <c r="V12818" t="str">
        <f t="shared" si="715"/>
        <v/>
      </c>
    </row>
    <row r="12819" spans="1:51" x14ac:dyDescent="0.25">
      <c r="A12819" t="s">
        <v>391</v>
      </c>
      <c r="S12819" s="27"/>
      <c r="V12819" t="str">
        <f t="shared" si="715"/>
        <v/>
      </c>
      <c r="AE12819" s="27"/>
      <c r="AG12819" s="27"/>
      <c r="AX12819" s="27"/>
      <c r="AY12819" s="27"/>
    </row>
    <row r="12820" spans="1:51" x14ac:dyDescent="0.25">
      <c r="A12820" t="s">
        <v>391</v>
      </c>
      <c r="S12820" s="27"/>
      <c r="V12820" t="str">
        <f t="shared" si="715"/>
        <v/>
      </c>
    </row>
    <row r="12821" spans="1:51" x14ac:dyDescent="0.25">
      <c r="A12821" t="s">
        <v>391</v>
      </c>
      <c r="S12821" s="27"/>
      <c r="V12821" t="str">
        <f t="shared" si="715"/>
        <v/>
      </c>
      <c r="AE12821" s="27"/>
      <c r="AG12821" s="27"/>
      <c r="AX12821" s="27"/>
      <c r="AY12821" s="27"/>
    </row>
    <row r="12822" spans="1:51" x14ac:dyDescent="0.25">
      <c r="A12822" t="s">
        <v>391</v>
      </c>
      <c r="B12822" t="s">
        <v>218</v>
      </c>
      <c r="C12822">
        <v>170035186</v>
      </c>
      <c r="D12822">
        <v>495</v>
      </c>
      <c r="E12822" t="s">
        <v>91</v>
      </c>
      <c r="G12822">
        <v>0</v>
      </c>
      <c r="H12822">
        <v>2017</v>
      </c>
      <c r="I12822">
        <v>1</v>
      </c>
      <c r="J12822">
        <v>3</v>
      </c>
      <c r="K12822">
        <v>9</v>
      </c>
      <c r="L12822">
        <v>12</v>
      </c>
      <c r="M12822" t="s">
        <v>900</v>
      </c>
      <c r="N12822" t="s">
        <v>860</v>
      </c>
      <c r="O12822" t="s">
        <v>799</v>
      </c>
      <c r="R12822" t="str">
        <f t="shared" si="713"/>
        <v>Weekday</v>
      </c>
      <c r="S12822" s="27">
        <f t="shared" si="714"/>
        <v>42738</v>
      </c>
      <c r="V12822" t="str">
        <f t="shared" si="715"/>
        <v/>
      </c>
    </row>
    <row r="12823" spans="1:51" x14ac:dyDescent="0.25">
      <c r="A12823" t="s">
        <v>391</v>
      </c>
      <c r="B12823" t="s">
        <v>218</v>
      </c>
      <c r="C12823">
        <v>171225016</v>
      </c>
      <c r="D12823">
        <v>495</v>
      </c>
      <c r="E12823" t="s">
        <v>91</v>
      </c>
      <c r="G12823">
        <v>0</v>
      </c>
      <c r="H12823">
        <v>2017</v>
      </c>
      <c r="I12823">
        <v>5</v>
      </c>
      <c r="J12823">
        <v>1</v>
      </c>
      <c r="K12823">
        <v>22</v>
      </c>
      <c r="L12823">
        <v>20</v>
      </c>
      <c r="M12823" t="s">
        <v>900</v>
      </c>
      <c r="N12823" t="s">
        <v>860</v>
      </c>
      <c r="O12823" t="s">
        <v>799</v>
      </c>
      <c r="R12823" t="str">
        <f t="shared" si="713"/>
        <v>Weekday</v>
      </c>
      <c r="S12823" s="27">
        <f t="shared" si="714"/>
        <v>42856</v>
      </c>
      <c r="V12823" t="str">
        <f t="shared" si="715"/>
        <v/>
      </c>
      <c r="AX12823" s="27"/>
      <c r="AY12823" s="27"/>
    </row>
    <row r="12824" spans="1:51" x14ac:dyDescent="0.25">
      <c r="A12824" t="s">
        <v>391</v>
      </c>
      <c r="S12824" s="27"/>
      <c r="V12824" t="str">
        <f t="shared" si="715"/>
        <v/>
      </c>
      <c r="AX12824" s="27"/>
      <c r="AY12824" s="27"/>
    </row>
    <row r="12825" spans="1:51" x14ac:dyDescent="0.25">
      <c r="A12825" t="s">
        <v>391</v>
      </c>
      <c r="B12825" t="s">
        <v>218</v>
      </c>
      <c r="C12825">
        <v>172645425</v>
      </c>
      <c r="D12825">
        <v>495</v>
      </c>
      <c r="E12825" t="s">
        <v>91</v>
      </c>
      <c r="G12825">
        <v>0</v>
      </c>
      <c r="H12825">
        <v>2017</v>
      </c>
      <c r="I12825">
        <v>9</v>
      </c>
      <c r="J12825">
        <v>21</v>
      </c>
      <c r="K12825">
        <v>17</v>
      </c>
      <c r="L12825">
        <v>15</v>
      </c>
      <c r="M12825" t="s">
        <v>900</v>
      </c>
      <c r="N12825" t="s">
        <v>860</v>
      </c>
      <c r="O12825" t="s">
        <v>799</v>
      </c>
      <c r="R12825" t="str">
        <f t="shared" si="713"/>
        <v>Weekday</v>
      </c>
      <c r="S12825" s="27">
        <f t="shared" si="714"/>
        <v>42999</v>
      </c>
      <c r="V12825" t="str">
        <f t="shared" si="715"/>
        <v/>
      </c>
      <c r="AX12825" s="27"/>
      <c r="AY12825" s="27"/>
    </row>
    <row r="12826" spans="1:51" x14ac:dyDescent="0.25">
      <c r="A12826" t="s">
        <v>391</v>
      </c>
      <c r="B12826" t="s">
        <v>218</v>
      </c>
      <c r="C12826">
        <v>173465016</v>
      </c>
      <c r="D12826">
        <v>495</v>
      </c>
      <c r="E12826" t="s">
        <v>91</v>
      </c>
      <c r="G12826">
        <v>0</v>
      </c>
      <c r="H12826">
        <v>2017</v>
      </c>
      <c r="I12826">
        <v>12</v>
      </c>
      <c r="J12826">
        <v>10</v>
      </c>
      <c r="K12826">
        <v>19</v>
      </c>
      <c r="L12826">
        <v>21</v>
      </c>
      <c r="M12826" t="s">
        <v>899</v>
      </c>
      <c r="N12826" t="s">
        <v>171</v>
      </c>
      <c r="O12826" t="s">
        <v>799</v>
      </c>
      <c r="R12826" t="str">
        <f t="shared" si="713"/>
        <v>Weekend</v>
      </c>
      <c r="S12826" s="27">
        <f t="shared" si="714"/>
        <v>43079</v>
      </c>
      <c r="V12826" t="str">
        <f t="shared" si="715"/>
        <v/>
      </c>
      <c r="AE12826" s="27"/>
      <c r="AG12826" s="27"/>
      <c r="AX12826" s="27"/>
      <c r="AY12826" s="27"/>
    </row>
    <row r="12827" spans="1:51" x14ac:dyDescent="0.25">
      <c r="A12827" t="s">
        <v>391</v>
      </c>
      <c r="B12827" t="s">
        <v>218</v>
      </c>
      <c r="C12827">
        <v>173475400</v>
      </c>
      <c r="D12827">
        <v>495</v>
      </c>
      <c r="E12827" t="s">
        <v>91</v>
      </c>
      <c r="G12827">
        <v>0</v>
      </c>
      <c r="H12827">
        <v>2017</v>
      </c>
      <c r="I12827">
        <v>12</v>
      </c>
      <c r="J12827">
        <v>13</v>
      </c>
      <c r="K12827">
        <v>16</v>
      </c>
      <c r="L12827">
        <v>20</v>
      </c>
      <c r="M12827" t="s">
        <v>900</v>
      </c>
      <c r="N12827" t="s">
        <v>860</v>
      </c>
      <c r="O12827" t="s">
        <v>799</v>
      </c>
      <c r="R12827" t="str">
        <f t="shared" si="713"/>
        <v>Weekday</v>
      </c>
      <c r="S12827" s="27">
        <f t="shared" si="714"/>
        <v>43082</v>
      </c>
      <c r="V12827" t="str">
        <f t="shared" si="715"/>
        <v/>
      </c>
      <c r="AE12827" s="27"/>
      <c r="AG12827" s="27"/>
      <c r="AX12827" s="27"/>
      <c r="AY12827" s="27"/>
    </row>
    <row r="12828" spans="1:51" x14ac:dyDescent="0.25">
      <c r="A12828" t="s">
        <v>391</v>
      </c>
      <c r="S12828" s="27"/>
      <c r="V12828" t="str">
        <f t="shared" si="715"/>
        <v/>
      </c>
      <c r="AE12828" s="27"/>
      <c r="AG12828" s="27"/>
      <c r="AX12828" s="27"/>
      <c r="AY12828" s="27"/>
    </row>
    <row r="12829" spans="1:51" x14ac:dyDescent="0.25">
      <c r="A12829" t="s">
        <v>391</v>
      </c>
      <c r="S12829" s="27"/>
      <c r="V12829" t="str">
        <f t="shared" si="715"/>
        <v/>
      </c>
      <c r="AX12829" s="27"/>
      <c r="AY12829" s="27"/>
    </row>
    <row r="12830" spans="1:51" x14ac:dyDescent="0.25">
      <c r="A12830" t="s">
        <v>391</v>
      </c>
      <c r="S12830" s="27"/>
      <c r="V12830" t="str">
        <f t="shared" si="715"/>
        <v/>
      </c>
    </row>
    <row r="12831" spans="1:51" x14ac:dyDescent="0.25">
      <c r="A12831" t="s">
        <v>391</v>
      </c>
      <c r="B12831" t="s">
        <v>218</v>
      </c>
      <c r="C12831">
        <v>171605110</v>
      </c>
      <c r="D12831">
        <v>495</v>
      </c>
      <c r="E12831" t="s">
        <v>91</v>
      </c>
      <c r="G12831">
        <v>0</v>
      </c>
      <c r="H12831">
        <v>2017</v>
      </c>
      <c r="I12831">
        <v>6</v>
      </c>
      <c r="J12831">
        <v>8</v>
      </c>
      <c r="K12831">
        <v>10</v>
      </c>
      <c r="L12831">
        <v>35</v>
      </c>
      <c r="M12831" t="s">
        <v>900</v>
      </c>
      <c r="N12831" t="s">
        <v>860</v>
      </c>
      <c r="O12831" t="s">
        <v>799</v>
      </c>
      <c r="R12831" t="str">
        <f t="shared" si="713"/>
        <v>Weekday</v>
      </c>
      <c r="S12831" s="27">
        <f t="shared" si="714"/>
        <v>42894</v>
      </c>
      <c r="V12831" t="str">
        <f t="shared" si="715"/>
        <v/>
      </c>
      <c r="AX12831" s="27"/>
      <c r="AY12831" s="27"/>
    </row>
    <row r="12832" spans="1:51" x14ac:dyDescent="0.25">
      <c r="A12832" t="s">
        <v>391</v>
      </c>
      <c r="S12832" s="27"/>
      <c r="V12832" t="str">
        <f t="shared" si="715"/>
        <v/>
      </c>
      <c r="AE12832" s="27"/>
      <c r="AG12832" s="27"/>
      <c r="AX12832" s="27"/>
      <c r="AY12832" s="27"/>
    </row>
    <row r="12833" spans="1:51" x14ac:dyDescent="0.25">
      <c r="A12833" t="s">
        <v>391</v>
      </c>
      <c r="S12833" s="27"/>
      <c r="V12833" t="str">
        <f t="shared" si="715"/>
        <v/>
      </c>
      <c r="AE12833" s="27"/>
      <c r="AG12833" s="27"/>
      <c r="AX12833" s="27"/>
      <c r="AY12833" s="27"/>
    </row>
    <row r="12834" spans="1:51" x14ac:dyDescent="0.25">
      <c r="A12834" t="s">
        <v>391</v>
      </c>
      <c r="S12834" s="27"/>
      <c r="V12834" t="str">
        <f t="shared" si="715"/>
        <v/>
      </c>
      <c r="AE12834" s="27"/>
      <c r="AG12834" s="27"/>
      <c r="AX12834" s="27"/>
      <c r="AY12834" s="27"/>
    </row>
    <row r="12835" spans="1:51" x14ac:dyDescent="0.25">
      <c r="A12835" t="s">
        <v>391</v>
      </c>
      <c r="B12835" t="s">
        <v>218</v>
      </c>
      <c r="C12835">
        <v>163575295</v>
      </c>
      <c r="D12835">
        <v>495</v>
      </c>
      <c r="E12835" t="s">
        <v>91</v>
      </c>
      <c r="G12835">
        <v>0</v>
      </c>
      <c r="H12835">
        <v>2016</v>
      </c>
      <c r="I12835">
        <v>12</v>
      </c>
      <c r="J12835">
        <v>22</v>
      </c>
      <c r="K12835">
        <v>14</v>
      </c>
      <c r="L12835">
        <v>34</v>
      </c>
      <c r="M12835" t="s">
        <v>900</v>
      </c>
      <c r="N12835" t="s">
        <v>171</v>
      </c>
      <c r="O12835" t="s">
        <v>799</v>
      </c>
      <c r="R12835" t="str">
        <f t="shared" si="713"/>
        <v>Weekday</v>
      </c>
      <c r="S12835" s="27">
        <f t="shared" si="714"/>
        <v>42726</v>
      </c>
      <c r="V12835" t="str">
        <f t="shared" si="715"/>
        <v/>
      </c>
      <c r="AE12835" s="27"/>
      <c r="AG12835" s="27"/>
      <c r="AX12835" s="27"/>
      <c r="AY12835" s="27"/>
    </row>
    <row r="12836" spans="1:51" x14ac:dyDescent="0.25">
      <c r="A12836" t="s">
        <v>391</v>
      </c>
      <c r="S12836" s="27"/>
      <c r="V12836" t="str">
        <f t="shared" si="715"/>
        <v/>
      </c>
      <c r="AO12836" s="27"/>
      <c r="AX12836" s="27"/>
      <c r="AY12836" s="27"/>
    </row>
    <row r="12837" spans="1:51" x14ac:dyDescent="0.25">
      <c r="A12837" t="s">
        <v>391</v>
      </c>
      <c r="S12837" s="27"/>
      <c r="V12837" t="str">
        <f t="shared" si="715"/>
        <v/>
      </c>
      <c r="AE12837" s="27"/>
      <c r="AG12837" s="27"/>
      <c r="AX12837" s="27"/>
      <c r="AY12837" s="27"/>
    </row>
    <row r="12838" spans="1:51" x14ac:dyDescent="0.25">
      <c r="A12838" t="s">
        <v>391</v>
      </c>
      <c r="B12838" t="s">
        <v>218</v>
      </c>
      <c r="C12838">
        <v>152815363</v>
      </c>
      <c r="D12838">
        <v>495</v>
      </c>
      <c r="E12838" t="s">
        <v>91</v>
      </c>
      <c r="G12838">
        <v>0</v>
      </c>
      <c r="H12838">
        <v>2015</v>
      </c>
      <c r="I12838">
        <v>10</v>
      </c>
      <c r="J12838">
        <v>8</v>
      </c>
      <c r="K12838">
        <v>17</v>
      </c>
      <c r="L12838">
        <v>45</v>
      </c>
      <c r="M12838" t="s">
        <v>900</v>
      </c>
      <c r="N12838" t="s">
        <v>860</v>
      </c>
      <c r="O12838" t="s">
        <v>799</v>
      </c>
      <c r="R12838" t="str">
        <f t="shared" si="713"/>
        <v>Weekday</v>
      </c>
      <c r="S12838" s="27">
        <f t="shared" si="714"/>
        <v>42285</v>
      </c>
      <c r="V12838" t="str">
        <f t="shared" si="715"/>
        <v/>
      </c>
      <c r="AO12838" s="27"/>
      <c r="AX12838" s="27"/>
      <c r="AY12838" s="27"/>
    </row>
    <row r="12839" spans="1:51" x14ac:dyDescent="0.25">
      <c r="A12839" t="s">
        <v>391</v>
      </c>
      <c r="S12839" s="27"/>
      <c r="V12839" t="str">
        <f t="shared" si="715"/>
        <v/>
      </c>
      <c r="AO12839" s="27"/>
      <c r="AX12839" s="27"/>
      <c r="AY12839" s="27"/>
    </row>
    <row r="12840" spans="1:51" x14ac:dyDescent="0.25">
      <c r="A12840" t="s">
        <v>391</v>
      </c>
      <c r="S12840" s="27"/>
      <c r="V12840" t="str">
        <f t="shared" si="715"/>
        <v/>
      </c>
      <c r="AE12840" s="27"/>
      <c r="AG12840" s="27"/>
      <c r="AX12840" s="27"/>
      <c r="AY12840" s="27"/>
    </row>
    <row r="12841" spans="1:51" x14ac:dyDescent="0.25">
      <c r="A12841" t="s">
        <v>391</v>
      </c>
      <c r="S12841" s="27"/>
      <c r="V12841" t="str">
        <f t="shared" si="715"/>
        <v/>
      </c>
    </row>
    <row r="12842" spans="1:51" x14ac:dyDescent="0.25">
      <c r="A12842" t="s">
        <v>391</v>
      </c>
      <c r="S12842" s="27"/>
      <c r="V12842" t="str">
        <f t="shared" si="715"/>
        <v/>
      </c>
    </row>
    <row r="12843" spans="1:51" x14ac:dyDescent="0.25">
      <c r="A12843" t="s">
        <v>391</v>
      </c>
      <c r="B12843" t="s">
        <v>218</v>
      </c>
      <c r="C12843">
        <v>153585488</v>
      </c>
      <c r="D12843">
        <v>495</v>
      </c>
      <c r="E12843" t="s">
        <v>91</v>
      </c>
      <c r="G12843">
        <v>44.466999999999999</v>
      </c>
      <c r="H12843">
        <v>2015</v>
      </c>
      <c r="I12843">
        <v>12</v>
      </c>
      <c r="J12843">
        <v>22</v>
      </c>
      <c r="K12843">
        <v>16</v>
      </c>
      <c r="L12843">
        <v>18</v>
      </c>
      <c r="M12843" t="s">
        <v>900</v>
      </c>
      <c r="N12843" t="s">
        <v>860</v>
      </c>
      <c r="O12843" t="s">
        <v>799</v>
      </c>
      <c r="Q12843" t="s">
        <v>712</v>
      </c>
      <c r="R12843" t="str">
        <f t="shared" si="713"/>
        <v>Weekday</v>
      </c>
      <c r="S12843" s="27">
        <f t="shared" si="714"/>
        <v>42360</v>
      </c>
      <c r="V12843" t="str">
        <f t="shared" si="715"/>
        <v/>
      </c>
      <c r="AE12843" s="27"/>
      <c r="AG12843" s="27"/>
      <c r="AX12843" s="27"/>
      <c r="AY12843" s="27"/>
    </row>
    <row r="12844" spans="1:51" x14ac:dyDescent="0.25">
      <c r="A12844" t="s">
        <v>391</v>
      </c>
      <c r="S12844" s="27"/>
      <c r="V12844" t="str">
        <f t="shared" si="715"/>
        <v/>
      </c>
      <c r="AO12844" s="27"/>
      <c r="AX12844" s="27"/>
      <c r="AY12844" s="27"/>
    </row>
    <row r="12845" spans="1:51" x14ac:dyDescent="0.25">
      <c r="A12845" t="s">
        <v>391</v>
      </c>
      <c r="S12845" s="27"/>
      <c r="V12845" t="str">
        <f t="shared" si="715"/>
        <v/>
      </c>
      <c r="AO12845" s="27"/>
      <c r="AX12845" s="27"/>
      <c r="AY12845" s="27"/>
    </row>
    <row r="12846" spans="1:51" x14ac:dyDescent="0.25">
      <c r="A12846" t="s">
        <v>391</v>
      </c>
      <c r="B12846" t="s">
        <v>218</v>
      </c>
      <c r="C12846">
        <v>162145508</v>
      </c>
      <c r="D12846">
        <v>495</v>
      </c>
      <c r="E12846" t="s">
        <v>91</v>
      </c>
      <c r="G12846">
        <v>0</v>
      </c>
      <c r="H12846">
        <v>2016</v>
      </c>
      <c r="I12846">
        <v>7</v>
      </c>
      <c r="J12846">
        <v>30</v>
      </c>
      <c r="K12846">
        <v>17</v>
      </c>
      <c r="L12846">
        <v>30</v>
      </c>
      <c r="M12846" t="s">
        <v>900</v>
      </c>
      <c r="N12846" t="s">
        <v>860</v>
      </c>
      <c r="O12846" t="s">
        <v>799</v>
      </c>
      <c r="R12846" t="str">
        <f t="shared" si="713"/>
        <v>Weekend</v>
      </c>
      <c r="S12846" s="27">
        <f t="shared" si="714"/>
        <v>42581</v>
      </c>
      <c r="V12846" t="str">
        <f t="shared" si="715"/>
        <v/>
      </c>
    </row>
    <row r="12847" spans="1:51" x14ac:dyDescent="0.25">
      <c r="A12847" t="s">
        <v>391</v>
      </c>
      <c r="B12847" t="s">
        <v>218</v>
      </c>
      <c r="C12847">
        <v>162305102</v>
      </c>
      <c r="D12847">
        <v>495</v>
      </c>
      <c r="E12847" t="s">
        <v>91</v>
      </c>
      <c r="G12847">
        <v>0</v>
      </c>
      <c r="H12847">
        <v>2016</v>
      </c>
      <c r="I12847">
        <v>8</v>
      </c>
      <c r="J12847">
        <v>8</v>
      </c>
      <c r="K12847">
        <v>7</v>
      </c>
      <c r="L12847">
        <v>40</v>
      </c>
      <c r="M12847" t="s">
        <v>900</v>
      </c>
      <c r="N12847" t="s">
        <v>171</v>
      </c>
      <c r="O12847" t="s">
        <v>799</v>
      </c>
      <c r="R12847" t="str">
        <f t="shared" si="713"/>
        <v>Weekday</v>
      </c>
      <c r="S12847" s="27">
        <f t="shared" si="714"/>
        <v>42590</v>
      </c>
      <c r="V12847" t="str">
        <f t="shared" si="715"/>
        <v/>
      </c>
      <c r="AE12847" s="27"/>
      <c r="AG12847" s="27"/>
      <c r="AX12847" s="27"/>
      <c r="AY12847" s="27"/>
    </row>
    <row r="12848" spans="1:51" x14ac:dyDescent="0.25">
      <c r="A12848" t="s">
        <v>391</v>
      </c>
      <c r="S12848" s="27"/>
      <c r="V12848" t="str">
        <f t="shared" si="715"/>
        <v/>
      </c>
    </row>
    <row r="12849" spans="1:51" x14ac:dyDescent="0.25">
      <c r="A12849" t="s">
        <v>391</v>
      </c>
      <c r="B12849" t="s">
        <v>218</v>
      </c>
      <c r="C12849">
        <v>153195222</v>
      </c>
      <c r="D12849">
        <v>495</v>
      </c>
      <c r="E12849" t="s">
        <v>91</v>
      </c>
      <c r="G12849">
        <v>0</v>
      </c>
      <c r="H12849">
        <v>2015</v>
      </c>
      <c r="I12849">
        <v>11</v>
      </c>
      <c r="J12849">
        <v>15</v>
      </c>
      <c r="K12849">
        <v>17</v>
      </c>
      <c r="L12849">
        <v>28</v>
      </c>
      <c r="M12849" t="s">
        <v>900</v>
      </c>
      <c r="N12849" t="s">
        <v>860</v>
      </c>
      <c r="O12849" t="s">
        <v>799</v>
      </c>
      <c r="R12849" t="str">
        <f t="shared" ref="R12849:R12912" si="716">IF(WEEKDAY(DATE(H12849,I12849,J12849),2) &lt; 6, "Weekday", "Weekend")</f>
        <v>Weekend</v>
      </c>
      <c r="S12849" s="27">
        <f t="shared" ref="S12849:S12912" si="717">DATE(H12849,I12849,J12849)</f>
        <v>42323</v>
      </c>
      <c r="V12849" t="str">
        <f t="shared" si="715"/>
        <v/>
      </c>
    </row>
    <row r="12850" spans="1:51" x14ac:dyDescent="0.25">
      <c r="A12850" t="s">
        <v>391</v>
      </c>
      <c r="S12850" s="27"/>
      <c r="V12850" t="str">
        <f t="shared" si="715"/>
        <v/>
      </c>
      <c r="AX12850" s="27"/>
      <c r="AY12850" s="27"/>
    </row>
    <row r="12851" spans="1:51" x14ac:dyDescent="0.25">
      <c r="A12851" t="s">
        <v>391</v>
      </c>
      <c r="S12851" s="27"/>
      <c r="V12851" t="str">
        <f t="shared" si="715"/>
        <v/>
      </c>
      <c r="AE12851" s="27"/>
      <c r="AG12851" s="27"/>
      <c r="AX12851" s="27"/>
      <c r="AY12851" s="27"/>
    </row>
    <row r="12852" spans="1:51" x14ac:dyDescent="0.25">
      <c r="A12852" t="s">
        <v>391</v>
      </c>
      <c r="B12852" t="s">
        <v>218</v>
      </c>
      <c r="C12852">
        <v>161665043</v>
      </c>
      <c r="D12852">
        <v>495</v>
      </c>
      <c r="E12852" t="s">
        <v>91</v>
      </c>
      <c r="G12852">
        <v>44.619</v>
      </c>
      <c r="H12852">
        <v>2016</v>
      </c>
      <c r="I12852">
        <v>6</v>
      </c>
      <c r="J12852">
        <v>13</v>
      </c>
      <c r="K12852">
        <v>15</v>
      </c>
      <c r="L12852">
        <v>57</v>
      </c>
      <c r="M12852" t="s">
        <v>900</v>
      </c>
      <c r="N12852" t="s">
        <v>860</v>
      </c>
      <c r="O12852" t="s">
        <v>799</v>
      </c>
      <c r="Q12852" t="s">
        <v>712</v>
      </c>
      <c r="R12852" t="str">
        <f t="shared" si="716"/>
        <v>Weekday</v>
      </c>
      <c r="S12852" s="27">
        <f t="shared" si="717"/>
        <v>42534</v>
      </c>
      <c r="V12852" t="str">
        <f t="shared" si="715"/>
        <v/>
      </c>
      <c r="AE12852" s="27"/>
      <c r="AG12852" s="27"/>
      <c r="AX12852" s="27"/>
      <c r="AY12852" s="27"/>
    </row>
    <row r="12853" spans="1:51" x14ac:dyDescent="0.25">
      <c r="A12853" t="s">
        <v>391</v>
      </c>
      <c r="B12853" t="s">
        <v>218</v>
      </c>
      <c r="C12853">
        <v>170755211</v>
      </c>
      <c r="D12853">
        <v>495</v>
      </c>
      <c r="E12853" t="s">
        <v>91</v>
      </c>
      <c r="G12853">
        <v>44.594000000000001</v>
      </c>
      <c r="H12853">
        <v>2017</v>
      </c>
      <c r="I12853">
        <v>3</v>
      </c>
      <c r="J12853">
        <v>16</v>
      </c>
      <c r="K12853">
        <v>14</v>
      </c>
      <c r="L12853">
        <v>54</v>
      </c>
      <c r="M12853" t="s">
        <v>900</v>
      </c>
      <c r="N12853" t="s">
        <v>171</v>
      </c>
      <c r="O12853" t="s">
        <v>799</v>
      </c>
      <c r="Q12853" t="s">
        <v>712</v>
      </c>
      <c r="R12853" t="str">
        <f t="shared" si="716"/>
        <v>Weekday</v>
      </c>
      <c r="S12853" s="27">
        <f t="shared" si="717"/>
        <v>42810</v>
      </c>
      <c r="V12853" t="str">
        <f t="shared" si="715"/>
        <v/>
      </c>
      <c r="AX12853" s="27"/>
      <c r="AY12853" s="27"/>
    </row>
    <row r="12854" spans="1:51" x14ac:dyDescent="0.25">
      <c r="A12854" t="s">
        <v>391</v>
      </c>
      <c r="S12854" s="27"/>
      <c r="V12854" t="str">
        <f t="shared" si="715"/>
        <v/>
      </c>
      <c r="AE12854" s="27"/>
      <c r="AG12854" s="27"/>
      <c r="AX12854" s="27"/>
      <c r="AY12854" s="27"/>
    </row>
    <row r="12855" spans="1:51" x14ac:dyDescent="0.25">
      <c r="A12855" t="s">
        <v>391</v>
      </c>
      <c r="S12855" s="27"/>
      <c r="V12855" t="str">
        <f t="shared" si="715"/>
        <v/>
      </c>
      <c r="AE12855" s="27"/>
      <c r="AG12855" s="27"/>
      <c r="AX12855" s="27"/>
      <c r="AY12855" s="27"/>
    </row>
    <row r="12856" spans="1:51" x14ac:dyDescent="0.25">
      <c r="A12856" t="s">
        <v>391</v>
      </c>
      <c r="B12856" t="s">
        <v>218</v>
      </c>
      <c r="C12856">
        <v>161355066</v>
      </c>
      <c r="D12856">
        <v>495</v>
      </c>
      <c r="E12856" t="s">
        <v>91</v>
      </c>
      <c r="G12856">
        <v>44.588000000000001</v>
      </c>
      <c r="H12856">
        <v>2016</v>
      </c>
      <c r="I12856">
        <v>5</v>
      </c>
      <c r="J12856">
        <v>9</v>
      </c>
      <c r="K12856">
        <v>6</v>
      </c>
      <c r="L12856">
        <v>57</v>
      </c>
      <c r="M12856" t="s">
        <v>900</v>
      </c>
      <c r="N12856" t="s">
        <v>860</v>
      </c>
      <c r="O12856" t="s">
        <v>799</v>
      </c>
      <c r="Q12856" t="s">
        <v>712</v>
      </c>
      <c r="R12856" t="str">
        <f t="shared" si="716"/>
        <v>Weekday</v>
      </c>
      <c r="S12856" s="27">
        <f t="shared" si="717"/>
        <v>42499</v>
      </c>
      <c r="V12856" t="str">
        <f t="shared" si="715"/>
        <v/>
      </c>
      <c r="AX12856" s="27"/>
      <c r="AY12856" s="27"/>
    </row>
    <row r="12857" spans="1:51" x14ac:dyDescent="0.25">
      <c r="A12857" t="s">
        <v>391</v>
      </c>
      <c r="S12857" s="27"/>
      <c r="V12857" t="str">
        <f t="shared" si="715"/>
        <v/>
      </c>
      <c r="AE12857" s="27"/>
      <c r="AG12857" s="27"/>
      <c r="AX12857" s="27"/>
      <c r="AY12857" s="27"/>
    </row>
    <row r="12858" spans="1:51" x14ac:dyDescent="0.25">
      <c r="A12858" t="s">
        <v>391</v>
      </c>
      <c r="B12858" t="s">
        <v>218</v>
      </c>
      <c r="C12858">
        <v>170995154</v>
      </c>
      <c r="D12858">
        <v>495</v>
      </c>
      <c r="E12858" t="s">
        <v>91</v>
      </c>
      <c r="G12858">
        <v>44.582999999999998</v>
      </c>
      <c r="H12858">
        <v>2017</v>
      </c>
      <c r="I12858">
        <v>4</v>
      </c>
      <c r="J12858">
        <v>7</v>
      </c>
      <c r="K12858">
        <v>13</v>
      </c>
      <c r="L12858">
        <v>41</v>
      </c>
      <c r="M12858" t="s">
        <v>900</v>
      </c>
      <c r="N12858" t="s">
        <v>860</v>
      </c>
      <c r="O12858" t="s">
        <v>799</v>
      </c>
      <c r="Q12858" t="s">
        <v>712</v>
      </c>
      <c r="R12858" t="str">
        <f t="shared" si="716"/>
        <v>Weekday</v>
      </c>
      <c r="S12858" s="27">
        <f t="shared" si="717"/>
        <v>42832</v>
      </c>
      <c r="V12858" t="str">
        <f t="shared" si="715"/>
        <v/>
      </c>
      <c r="AE12858" s="27"/>
      <c r="AG12858" s="27"/>
      <c r="AX12858" s="27"/>
      <c r="AY12858" s="27"/>
    </row>
    <row r="12859" spans="1:51" x14ac:dyDescent="0.25">
      <c r="A12859" t="s">
        <v>391</v>
      </c>
      <c r="S12859" s="27"/>
      <c r="V12859" t="str">
        <f t="shared" si="715"/>
        <v/>
      </c>
      <c r="AO12859" s="27"/>
      <c r="AX12859" s="27"/>
      <c r="AY12859" s="27"/>
    </row>
    <row r="12860" spans="1:51" x14ac:dyDescent="0.25">
      <c r="A12860" t="s">
        <v>391</v>
      </c>
      <c r="B12860" t="s">
        <v>218</v>
      </c>
      <c r="C12860">
        <v>152945098</v>
      </c>
      <c r="D12860">
        <v>495</v>
      </c>
      <c r="E12860" t="s">
        <v>91</v>
      </c>
      <c r="G12860">
        <v>44.58</v>
      </c>
      <c r="H12860">
        <v>2015</v>
      </c>
      <c r="I12860">
        <v>10</v>
      </c>
      <c r="J12860">
        <v>21</v>
      </c>
      <c r="K12860">
        <v>7</v>
      </c>
      <c r="L12860">
        <v>10</v>
      </c>
      <c r="M12860" t="s">
        <v>900</v>
      </c>
      <c r="N12860" t="s">
        <v>171</v>
      </c>
      <c r="O12860" t="s">
        <v>799</v>
      </c>
      <c r="Q12860" t="s">
        <v>712</v>
      </c>
      <c r="R12860" t="str">
        <f t="shared" si="716"/>
        <v>Weekday</v>
      </c>
      <c r="S12860" s="27">
        <f t="shared" si="717"/>
        <v>42298</v>
      </c>
      <c r="V12860" t="str">
        <f t="shared" si="715"/>
        <v/>
      </c>
      <c r="AX12860" s="27"/>
      <c r="AY12860" s="27"/>
    </row>
    <row r="12861" spans="1:51" x14ac:dyDescent="0.25">
      <c r="A12861" t="s">
        <v>391</v>
      </c>
      <c r="B12861" t="s">
        <v>218</v>
      </c>
      <c r="C12861">
        <v>172945288</v>
      </c>
      <c r="D12861">
        <v>495</v>
      </c>
      <c r="E12861" t="s">
        <v>91</v>
      </c>
      <c r="G12861">
        <v>44.573999999999998</v>
      </c>
      <c r="H12861">
        <v>2017</v>
      </c>
      <c r="I12861">
        <v>10</v>
      </c>
      <c r="J12861">
        <v>21</v>
      </c>
      <c r="K12861">
        <v>19</v>
      </c>
      <c r="L12861">
        <v>12</v>
      </c>
      <c r="M12861" t="s">
        <v>900</v>
      </c>
      <c r="N12861" t="s">
        <v>860</v>
      </c>
      <c r="O12861" t="s">
        <v>799</v>
      </c>
      <c r="Q12861" t="s">
        <v>712</v>
      </c>
      <c r="R12861" t="str">
        <f t="shared" si="716"/>
        <v>Weekend</v>
      </c>
      <c r="S12861" s="27">
        <f t="shared" si="717"/>
        <v>43029</v>
      </c>
      <c r="V12861" t="str">
        <f t="shared" si="715"/>
        <v/>
      </c>
      <c r="AE12861" s="27"/>
      <c r="AG12861" s="27"/>
      <c r="AX12861" s="27"/>
      <c r="AY12861" s="27"/>
    </row>
    <row r="12862" spans="1:51" x14ac:dyDescent="0.25">
      <c r="A12862" t="s">
        <v>391</v>
      </c>
      <c r="S12862" s="27"/>
      <c r="V12862" t="str">
        <f t="shared" si="715"/>
        <v/>
      </c>
      <c r="AX12862" s="27"/>
      <c r="AY12862" s="27"/>
    </row>
    <row r="12863" spans="1:51" x14ac:dyDescent="0.25">
      <c r="A12863" t="s">
        <v>391</v>
      </c>
      <c r="S12863" s="27"/>
      <c r="V12863" t="str">
        <f t="shared" si="715"/>
        <v/>
      </c>
      <c r="AE12863" s="27"/>
      <c r="AG12863" s="27"/>
      <c r="AX12863" s="27"/>
      <c r="AY12863" s="27"/>
    </row>
    <row r="12864" spans="1:51" x14ac:dyDescent="0.25">
      <c r="A12864" t="s">
        <v>391</v>
      </c>
      <c r="S12864" s="27"/>
      <c r="V12864" t="str">
        <f t="shared" si="715"/>
        <v/>
      </c>
      <c r="AE12864" s="27"/>
      <c r="AG12864" s="27"/>
      <c r="AX12864" s="27"/>
      <c r="AY12864" s="27"/>
    </row>
    <row r="12865" spans="1:51" x14ac:dyDescent="0.25">
      <c r="A12865" t="s">
        <v>391</v>
      </c>
      <c r="S12865" s="27"/>
      <c r="V12865" t="str">
        <f t="shared" si="715"/>
        <v/>
      </c>
      <c r="AE12865" s="27"/>
      <c r="AG12865" s="27"/>
      <c r="AX12865" s="27"/>
      <c r="AY12865" s="27"/>
    </row>
    <row r="12866" spans="1:51" x14ac:dyDescent="0.25">
      <c r="A12866" t="s">
        <v>391</v>
      </c>
      <c r="S12866" s="27"/>
      <c r="V12866" t="str">
        <f t="shared" si="715"/>
        <v/>
      </c>
    </row>
    <row r="12867" spans="1:51" x14ac:dyDescent="0.25">
      <c r="A12867" t="s">
        <v>391</v>
      </c>
      <c r="B12867" t="s">
        <v>218</v>
      </c>
      <c r="C12867">
        <v>161305008</v>
      </c>
      <c r="D12867">
        <v>495</v>
      </c>
      <c r="E12867" t="s">
        <v>91</v>
      </c>
      <c r="G12867">
        <v>44.545000000000002</v>
      </c>
      <c r="H12867">
        <v>2016</v>
      </c>
      <c r="I12867">
        <v>5</v>
      </c>
      <c r="J12867">
        <v>8</v>
      </c>
      <c r="K12867">
        <v>12</v>
      </c>
      <c r="L12867">
        <v>50</v>
      </c>
      <c r="M12867" t="s">
        <v>900</v>
      </c>
      <c r="N12867" t="s">
        <v>860</v>
      </c>
      <c r="O12867" t="s">
        <v>799</v>
      </c>
      <c r="Q12867" t="s">
        <v>712</v>
      </c>
      <c r="R12867" t="str">
        <f t="shared" si="716"/>
        <v>Weekend</v>
      </c>
      <c r="S12867" s="27">
        <f t="shared" si="717"/>
        <v>42498</v>
      </c>
      <c r="V12867" t="str">
        <f t="shared" ref="V12867:V12930" si="718">T12867&amp;U12867</f>
        <v/>
      </c>
      <c r="AX12867" s="27"/>
      <c r="AY12867" s="27"/>
    </row>
    <row r="12868" spans="1:51" x14ac:dyDescent="0.25">
      <c r="A12868" t="s">
        <v>391</v>
      </c>
      <c r="B12868" t="s">
        <v>218</v>
      </c>
      <c r="C12868">
        <v>153195212</v>
      </c>
      <c r="D12868">
        <v>495</v>
      </c>
      <c r="E12868" t="s">
        <v>91</v>
      </c>
      <c r="G12868">
        <v>44.542999999999999</v>
      </c>
      <c r="H12868">
        <v>2015</v>
      </c>
      <c r="I12868">
        <v>11</v>
      </c>
      <c r="J12868">
        <v>14</v>
      </c>
      <c r="K12868">
        <v>18</v>
      </c>
      <c r="L12868">
        <v>14</v>
      </c>
      <c r="M12868" t="s">
        <v>900</v>
      </c>
      <c r="N12868" t="s">
        <v>860</v>
      </c>
      <c r="O12868" t="s">
        <v>799</v>
      </c>
      <c r="Q12868" t="s">
        <v>712</v>
      </c>
      <c r="R12868" t="str">
        <f t="shared" si="716"/>
        <v>Weekend</v>
      </c>
      <c r="S12868" s="27">
        <f t="shared" si="717"/>
        <v>42322</v>
      </c>
      <c r="V12868" t="str">
        <f t="shared" si="718"/>
        <v/>
      </c>
    </row>
    <row r="12869" spans="1:51" x14ac:dyDescent="0.25">
      <c r="A12869" t="s">
        <v>391</v>
      </c>
      <c r="B12869" t="s">
        <v>218</v>
      </c>
      <c r="C12869">
        <v>161825184</v>
      </c>
      <c r="D12869">
        <v>495</v>
      </c>
      <c r="E12869" t="s">
        <v>91</v>
      </c>
      <c r="G12869">
        <v>44.54</v>
      </c>
      <c r="H12869">
        <v>2016</v>
      </c>
      <c r="I12869">
        <v>6</v>
      </c>
      <c r="J12869">
        <v>30</v>
      </c>
      <c r="K12869">
        <v>11</v>
      </c>
      <c r="L12869">
        <v>55</v>
      </c>
      <c r="M12869" t="s">
        <v>900</v>
      </c>
      <c r="N12869" t="s">
        <v>860</v>
      </c>
      <c r="O12869" t="s">
        <v>799</v>
      </c>
      <c r="Q12869" t="s">
        <v>712</v>
      </c>
      <c r="R12869" t="str">
        <f t="shared" si="716"/>
        <v>Weekday</v>
      </c>
      <c r="S12869" s="27">
        <f t="shared" si="717"/>
        <v>42551</v>
      </c>
      <c r="V12869" t="str">
        <f t="shared" si="718"/>
        <v/>
      </c>
      <c r="AE12869" s="27"/>
      <c r="AG12869" s="27"/>
      <c r="AX12869" s="27"/>
      <c r="AY12869" s="27"/>
    </row>
    <row r="12870" spans="1:51" x14ac:dyDescent="0.25">
      <c r="A12870" t="s">
        <v>391</v>
      </c>
      <c r="S12870" s="27"/>
      <c r="V12870" t="str">
        <f t="shared" si="718"/>
        <v/>
      </c>
      <c r="AO12870" s="27"/>
      <c r="AX12870" s="27"/>
      <c r="AY12870" s="27"/>
    </row>
    <row r="12871" spans="1:51" x14ac:dyDescent="0.25">
      <c r="A12871" t="s">
        <v>391</v>
      </c>
      <c r="S12871" s="27"/>
      <c r="V12871" t="str">
        <f t="shared" si="718"/>
        <v/>
      </c>
      <c r="AE12871" s="27"/>
      <c r="AG12871" s="27"/>
      <c r="AX12871" s="27"/>
      <c r="AY12871" s="27"/>
    </row>
    <row r="12872" spans="1:51" x14ac:dyDescent="0.25">
      <c r="A12872" t="s">
        <v>391</v>
      </c>
      <c r="S12872" s="27"/>
      <c r="V12872" t="str">
        <f t="shared" si="718"/>
        <v/>
      </c>
      <c r="AX12872" s="27"/>
      <c r="AY12872" s="27"/>
    </row>
    <row r="12873" spans="1:51" x14ac:dyDescent="0.25">
      <c r="A12873" t="s">
        <v>391</v>
      </c>
      <c r="B12873" t="s">
        <v>218</v>
      </c>
      <c r="C12873">
        <v>162825035</v>
      </c>
      <c r="D12873">
        <v>495</v>
      </c>
      <c r="E12873" t="s">
        <v>91</v>
      </c>
      <c r="G12873">
        <v>44.518999999999998</v>
      </c>
      <c r="H12873">
        <v>2016</v>
      </c>
      <c r="I12873">
        <v>9</v>
      </c>
      <c r="J12873">
        <v>21</v>
      </c>
      <c r="K12873">
        <v>6</v>
      </c>
      <c r="L12873">
        <v>50</v>
      </c>
      <c r="M12873" t="s">
        <v>900</v>
      </c>
      <c r="N12873" t="s">
        <v>860</v>
      </c>
      <c r="O12873" t="s">
        <v>799</v>
      </c>
      <c r="Q12873" t="s">
        <v>712</v>
      </c>
      <c r="R12873" t="str">
        <f t="shared" si="716"/>
        <v>Weekday</v>
      </c>
      <c r="S12873" s="27">
        <f t="shared" si="717"/>
        <v>42634</v>
      </c>
      <c r="V12873" t="str">
        <f t="shared" si="718"/>
        <v/>
      </c>
    </row>
    <row r="12874" spans="1:51" x14ac:dyDescent="0.25">
      <c r="A12874" t="s">
        <v>391</v>
      </c>
      <c r="B12874" t="s">
        <v>218</v>
      </c>
      <c r="C12874">
        <v>170255298</v>
      </c>
      <c r="D12874">
        <v>495</v>
      </c>
      <c r="E12874" t="s">
        <v>91</v>
      </c>
      <c r="G12874">
        <v>44.517000000000003</v>
      </c>
      <c r="H12874">
        <v>2017</v>
      </c>
      <c r="I12874">
        <v>1</v>
      </c>
      <c r="J12874">
        <v>24</v>
      </c>
      <c r="K12874">
        <v>2</v>
      </c>
      <c r="L12874">
        <v>35</v>
      </c>
      <c r="M12874" t="s">
        <v>899</v>
      </c>
      <c r="N12874" t="s">
        <v>860</v>
      </c>
      <c r="O12874" t="s">
        <v>799</v>
      </c>
      <c r="Q12874" t="s">
        <v>712</v>
      </c>
      <c r="R12874" t="str">
        <f t="shared" si="716"/>
        <v>Weekday</v>
      </c>
      <c r="S12874" s="27">
        <f t="shared" si="717"/>
        <v>42759</v>
      </c>
      <c r="V12874" t="str">
        <f t="shared" si="718"/>
        <v/>
      </c>
      <c r="AE12874" s="27"/>
      <c r="AO12874" s="27"/>
      <c r="AX12874" s="27"/>
      <c r="AY12874" s="27"/>
    </row>
    <row r="12875" spans="1:51" x14ac:dyDescent="0.25">
      <c r="A12875" t="s">
        <v>391</v>
      </c>
      <c r="S12875" s="27"/>
      <c r="V12875" t="str">
        <f t="shared" si="718"/>
        <v/>
      </c>
      <c r="AE12875" s="27"/>
      <c r="AG12875" s="27"/>
      <c r="AX12875" s="27"/>
      <c r="AY12875" s="27"/>
    </row>
    <row r="12876" spans="1:51" x14ac:dyDescent="0.25">
      <c r="A12876" t="s">
        <v>391</v>
      </c>
      <c r="S12876" s="27"/>
      <c r="V12876" t="str">
        <f t="shared" si="718"/>
        <v/>
      </c>
      <c r="AX12876" s="27"/>
      <c r="AY12876" s="27"/>
    </row>
    <row r="12877" spans="1:51" x14ac:dyDescent="0.25">
      <c r="A12877" t="s">
        <v>391</v>
      </c>
      <c r="S12877" s="27"/>
      <c r="V12877" t="str">
        <f t="shared" si="718"/>
        <v/>
      </c>
    </row>
    <row r="12878" spans="1:51" x14ac:dyDescent="0.25">
      <c r="A12878" t="s">
        <v>391</v>
      </c>
      <c r="S12878" s="27"/>
      <c r="V12878" t="str">
        <f t="shared" si="718"/>
        <v/>
      </c>
      <c r="AO12878" s="27"/>
      <c r="AX12878" s="27"/>
      <c r="AY12878" s="27"/>
    </row>
    <row r="12879" spans="1:51" x14ac:dyDescent="0.25">
      <c r="A12879" t="s">
        <v>391</v>
      </c>
      <c r="S12879" s="27"/>
      <c r="V12879" t="str">
        <f t="shared" si="718"/>
        <v/>
      </c>
      <c r="AE12879" s="27"/>
      <c r="AO12879" s="27"/>
      <c r="AX12879" s="27"/>
      <c r="AY12879" s="27"/>
    </row>
    <row r="12880" spans="1:51" x14ac:dyDescent="0.25">
      <c r="A12880" t="s">
        <v>391</v>
      </c>
      <c r="S12880" s="27"/>
      <c r="V12880" t="str">
        <f t="shared" si="718"/>
        <v/>
      </c>
      <c r="AE12880" s="27"/>
      <c r="AG12880" s="27"/>
      <c r="AX12880" s="27"/>
      <c r="AY12880" s="27"/>
    </row>
    <row r="12881" spans="1:51" x14ac:dyDescent="0.25">
      <c r="A12881" t="s">
        <v>391</v>
      </c>
      <c r="S12881" s="27"/>
      <c r="V12881" t="str">
        <f t="shared" si="718"/>
        <v/>
      </c>
      <c r="AE12881" s="27"/>
      <c r="AG12881" s="27"/>
      <c r="AX12881" s="27"/>
      <c r="AY12881" s="27"/>
    </row>
    <row r="12882" spans="1:51" x14ac:dyDescent="0.25">
      <c r="A12882" t="s">
        <v>391</v>
      </c>
      <c r="B12882" t="s">
        <v>218</v>
      </c>
      <c r="C12882">
        <v>172525152</v>
      </c>
      <c r="D12882">
        <v>495</v>
      </c>
      <c r="E12882" t="s">
        <v>91</v>
      </c>
      <c r="G12882">
        <v>44.470999999999997</v>
      </c>
      <c r="H12882">
        <v>2017</v>
      </c>
      <c r="I12882">
        <v>9</v>
      </c>
      <c r="J12882">
        <v>8</v>
      </c>
      <c r="K12882">
        <v>13</v>
      </c>
      <c r="L12882">
        <v>54</v>
      </c>
      <c r="M12882" t="s">
        <v>900</v>
      </c>
      <c r="N12882" t="s">
        <v>860</v>
      </c>
      <c r="O12882" t="s">
        <v>799</v>
      </c>
      <c r="Q12882" t="s">
        <v>712</v>
      </c>
      <c r="R12882" t="str">
        <f t="shared" si="716"/>
        <v>Weekday</v>
      </c>
      <c r="S12882" s="27">
        <f t="shared" si="717"/>
        <v>42986</v>
      </c>
      <c r="V12882" t="str">
        <f t="shared" si="718"/>
        <v/>
      </c>
      <c r="AE12882" s="27"/>
      <c r="AG12882" s="27"/>
      <c r="AX12882" s="27"/>
      <c r="AY12882" s="27"/>
    </row>
    <row r="12883" spans="1:51" x14ac:dyDescent="0.25">
      <c r="A12883" t="s">
        <v>391</v>
      </c>
      <c r="B12883" t="s">
        <v>218</v>
      </c>
      <c r="C12883">
        <v>163575460</v>
      </c>
      <c r="D12883">
        <v>495</v>
      </c>
      <c r="E12883" t="s">
        <v>91</v>
      </c>
      <c r="G12883">
        <v>44.46</v>
      </c>
      <c r="H12883">
        <v>2016</v>
      </c>
      <c r="I12883">
        <v>12</v>
      </c>
      <c r="J12883">
        <v>20</v>
      </c>
      <c r="K12883">
        <v>10</v>
      </c>
      <c r="L12883">
        <v>5</v>
      </c>
      <c r="M12883" t="s">
        <v>900</v>
      </c>
      <c r="N12883" t="s">
        <v>171</v>
      </c>
      <c r="O12883" t="s">
        <v>799</v>
      </c>
      <c r="Q12883" t="s">
        <v>712</v>
      </c>
      <c r="R12883" t="str">
        <f t="shared" si="716"/>
        <v>Weekday</v>
      </c>
      <c r="S12883" s="27">
        <f t="shared" si="717"/>
        <v>42724</v>
      </c>
      <c r="V12883" t="str">
        <f t="shared" si="718"/>
        <v/>
      </c>
      <c r="AX12883" s="27"/>
      <c r="AY12883" s="27"/>
    </row>
    <row r="12884" spans="1:51" x14ac:dyDescent="0.25">
      <c r="A12884" t="s">
        <v>391</v>
      </c>
      <c r="B12884" t="s">
        <v>218</v>
      </c>
      <c r="C12884">
        <v>161745144</v>
      </c>
      <c r="D12884">
        <v>495</v>
      </c>
      <c r="E12884" t="s">
        <v>91</v>
      </c>
      <c r="G12884">
        <v>44.46</v>
      </c>
      <c r="H12884">
        <v>2016</v>
      </c>
      <c r="I12884">
        <v>6</v>
      </c>
      <c r="J12884">
        <v>20</v>
      </c>
      <c r="K12884">
        <v>10</v>
      </c>
      <c r="L12884">
        <v>35</v>
      </c>
      <c r="M12884" t="s">
        <v>900</v>
      </c>
      <c r="N12884" t="s">
        <v>860</v>
      </c>
      <c r="O12884" t="s">
        <v>799</v>
      </c>
      <c r="Q12884" t="s">
        <v>712</v>
      </c>
      <c r="R12884" t="str">
        <f t="shared" si="716"/>
        <v>Weekday</v>
      </c>
      <c r="S12884" s="27">
        <f t="shared" si="717"/>
        <v>42541</v>
      </c>
      <c r="V12884" t="str">
        <f t="shared" si="718"/>
        <v/>
      </c>
    </row>
    <row r="12885" spans="1:51" x14ac:dyDescent="0.25">
      <c r="A12885" t="s">
        <v>391</v>
      </c>
      <c r="S12885" s="27"/>
      <c r="V12885" t="str">
        <f t="shared" si="718"/>
        <v/>
      </c>
      <c r="AE12885" s="27"/>
      <c r="AO12885" s="27"/>
      <c r="AX12885" s="27"/>
      <c r="AY12885" s="27"/>
    </row>
    <row r="12886" spans="1:51" x14ac:dyDescent="0.25">
      <c r="A12886" t="s">
        <v>391</v>
      </c>
      <c r="S12886" s="27"/>
      <c r="V12886" t="str">
        <f t="shared" si="718"/>
        <v/>
      </c>
      <c r="AE12886" s="27"/>
      <c r="AO12886" s="27"/>
      <c r="AX12886" s="27"/>
      <c r="AY12886" s="27"/>
    </row>
    <row r="12887" spans="1:51" x14ac:dyDescent="0.25">
      <c r="A12887" t="s">
        <v>391</v>
      </c>
      <c r="S12887" s="27"/>
      <c r="V12887" t="str">
        <f t="shared" si="718"/>
        <v/>
      </c>
      <c r="AE12887" s="27"/>
      <c r="AO12887" s="27"/>
      <c r="AX12887" s="27"/>
      <c r="AY12887" s="27"/>
    </row>
    <row r="12888" spans="1:51" x14ac:dyDescent="0.25">
      <c r="A12888" t="s">
        <v>391</v>
      </c>
      <c r="B12888" t="s">
        <v>218</v>
      </c>
      <c r="C12888">
        <v>171295468</v>
      </c>
      <c r="D12888">
        <v>495</v>
      </c>
      <c r="E12888" t="s">
        <v>91</v>
      </c>
      <c r="G12888">
        <v>44.448999999999998</v>
      </c>
      <c r="H12888">
        <v>2017</v>
      </c>
      <c r="I12888">
        <v>5</v>
      </c>
      <c r="J12888">
        <v>9</v>
      </c>
      <c r="K12888">
        <v>17</v>
      </c>
      <c r="L12888">
        <v>16</v>
      </c>
      <c r="M12888" t="s">
        <v>900</v>
      </c>
      <c r="N12888" t="s">
        <v>860</v>
      </c>
      <c r="O12888" t="s">
        <v>799</v>
      </c>
      <c r="Q12888" t="s">
        <v>712</v>
      </c>
      <c r="R12888" t="str">
        <f t="shared" si="716"/>
        <v>Weekday</v>
      </c>
      <c r="S12888" s="27">
        <f t="shared" si="717"/>
        <v>42864</v>
      </c>
      <c r="V12888" t="str">
        <f t="shared" si="718"/>
        <v/>
      </c>
      <c r="AO12888" s="27"/>
      <c r="AX12888" s="27"/>
      <c r="AY12888" s="27"/>
    </row>
    <row r="12889" spans="1:51" x14ac:dyDescent="0.25">
      <c r="A12889" t="s">
        <v>391</v>
      </c>
      <c r="S12889" s="27"/>
      <c r="V12889" t="str">
        <f t="shared" si="718"/>
        <v/>
      </c>
      <c r="AE12889" s="27"/>
      <c r="AO12889" s="27"/>
      <c r="AX12889" s="27"/>
      <c r="AY12889" s="27"/>
    </row>
    <row r="12890" spans="1:51" x14ac:dyDescent="0.25">
      <c r="A12890" t="s">
        <v>391</v>
      </c>
      <c r="B12890" t="s">
        <v>218</v>
      </c>
      <c r="C12890">
        <v>172605192</v>
      </c>
      <c r="D12890">
        <v>495</v>
      </c>
      <c r="E12890" t="s">
        <v>91</v>
      </c>
      <c r="G12890">
        <v>44.433</v>
      </c>
      <c r="H12890">
        <v>2017</v>
      </c>
      <c r="I12890">
        <v>9</v>
      </c>
      <c r="J12890">
        <v>16</v>
      </c>
      <c r="K12890">
        <v>15</v>
      </c>
      <c r="L12890">
        <v>35</v>
      </c>
      <c r="M12890" t="s">
        <v>900</v>
      </c>
      <c r="N12890" t="s">
        <v>860</v>
      </c>
      <c r="O12890" t="s">
        <v>799</v>
      </c>
      <c r="Q12890" t="s">
        <v>712</v>
      </c>
      <c r="R12890" t="str">
        <f t="shared" si="716"/>
        <v>Weekend</v>
      </c>
      <c r="S12890" s="27">
        <f t="shared" si="717"/>
        <v>42994</v>
      </c>
      <c r="V12890" t="str">
        <f t="shared" si="718"/>
        <v/>
      </c>
      <c r="AX12890" s="27"/>
      <c r="AY12890" s="27"/>
    </row>
    <row r="12891" spans="1:51" x14ac:dyDescent="0.25">
      <c r="A12891" t="s">
        <v>391</v>
      </c>
      <c r="S12891" s="27"/>
      <c r="V12891" t="str">
        <f t="shared" si="718"/>
        <v/>
      </c>
      <c r="AX12891" s="27"/>
      <c r="AY12891" s="27"/>
    </row>
    <row r="12892" spans="1:51" x14ac:dyDescent="0.25">
      <c r="A12892" t="s">
        <v>391</v>
      </c>
      <c r="B12892" t="s">
        <v>218</v>
      </c>
      <c r="C12892">
        <v>161815135</v>
      </c>
      <c r="D12892">
        <v>495</v>
      </c>
      <c r="E12892" t="s">
        <v>91</v>
      </c>
      <c r="G12892">
        <v>44.420999999999999</v>
      </c>
      <c r="H12892">
        <v>2016</v>
      </c>
      <c r="I12892">
        <v>6</v>
      </c>
      <c r="J12892">
        <v>28</v>
      </c>
      <c r="K12892">
        <v>6</v>
      </c>
      <c r="L12892">
        <v>54</v>
      </c>
      <c r="M12892" t="s">
        <v>900</v>
      </c>
      <c r="N12892" t="s">
        <v>860</v>
      </c>
      <c r="O12892" t="s">
        <v>799</v>
      </c>
      <c r="Q12892" t="s">
        <v>712</v>
      </c>
      <c r="R12892" t="str">
        <f t="shared" si="716"/>
        <v>Weekday</v>
      </c>
      <c r="S12892" s="27">
        <f t="shared" si="717"/>
        <v>42549</v>
      </c>
      <c r="V12892" t="str">
        <f t="shared" si="718"/>
        <v/>
      </c>
      <c r="AE12892" s="27"/>
      <c r="AG12892" s="27"/>
      <c r="AX12892" s="27"/>
      <c r="AY12892" s="27"/>
    </row>
    <row r="12893" spans="1:51" x14ac:dyDescent="0.25">
      <c r="A12893" t="s">
        <v>391</v>
      </c>
      <c r="S12893" s="27"/>
      <c r="V12893" t="str">
        <f t="shared" si="718"/>
        <v/>
      </c>
      <c r="AE12893" s="27"/>
      <c r="AG12893" s="27"/>
      <c r="AX12893" s="27"/>
      <c r="AY12893" s="27"/>
    </row>
    <row r="12894" spans="1:51" x14ac:dyDescent="0.25">
      <c r="A12894" t="s">
        <v>391</v>
      </c>
      <c r="S12894" s="27"/>
      <c r="V12894" t="str">
        <f t="shared" si="718"/>
        <v/>
      </c>
      <c r="AE12894" s="27"/>
      <c r="AG12894" s="27"/>
      <c r="AX12894" s="27"/>
      <c r="AY12894" s="27"/>
    </row>
    <row r="12895" spans="1:51" x14ac:dyDescent="0.25">
      <c r="A12895" t="s">
        <v>391</v>
      </c>
      <c r="S12895" s="27"/>
      <c r="V12895" t="str">
        <f t="shared" si="718"/>
        <v/>
      </c>
      <c r="AE12895" s="27"/>
      <c r="AG12895" s="27"/>
      <c r="AX12895" s="27"/>
      <c r="AY12895" s="27"/>
    </row>
    <row r="12896" spans="1:51" x14ac:dyDescent="0.25">
      <c r="A12896" t="s">
        <v>391</v>
      </c>
      <c r="S12896" s="27"/>
      <c r="V12896" t="str">
        <f t="shared" si="718"/>
        <v/>
      </c>
      <c r="AE12896" s="27"/>
      <c r="AG12896" s="27"/>
      <c r="AX12896" s="27"/>
      <c r="AY12896" s="27"/>
    </row>
    <row r="12897" spans="1:51" x14ac:dyDescent="0.25">
      <c r="A12897" t="s">
        <v>391</v>
      </c>
      <c r="B12897" t="s">
        <v>218</v>
      </c>
      <c r="C12897">
        <v>161265096</v>
      </c>
      <c r="D12897">
        <v>495</v>
      </c>
      <c r="E12897" t="s">
        <v>91</v>
      </c>
      <c r="G12897">
        <v>44.402000000000001</v>
      </c>
      <c r="H12897">
        <v>2016</v>
      </c>
      <c r="I12897">
        <v>5</v>
      </c>
      <c r="J12897">
        <v>5</v>
      </c>
      <c r="K12897">
        <v>6</v>
      </c>
      <c r="L12897">
        <v>55</v>
      </c>
      <c r="M12897" t="s">
        <v>900</v>
      </c>
      <c r="N12897" t="s">
        <v>860</v>
      </c>
      <c r="O12897" t="s">
        <v>799</v>
      </c>
      <c r="Q12897" t="s">
        <v>712</v>
      </c>
      <c r="R12897" t="str">
        <f t="shared" si="716"/>
        <v>Weekday</v>
      </c>
      <c r="S12897" s="27">
        <f t="shared" si="717"/>
        <v>42495</v>
      </c>
      <c r="V12897" t="str">
        <f t="shared" si="718"/>
        <v/>
      </c>
      <c r="AE12897" s="27"/>
      <c r="AO12897" s="27"/>
      <c r="AX12897" s="27"/>
      <c r="AY12897" s="27"/>
    </row>
    <row r="12898" spans="1:51" x14ac:dyDescent="0.25">
      <c r="A12898" t="s">
        <v>391</v>
      </c>
      <c r="S12898" s="27"/>
      <c r="V12898" t="str">
        <f t="shared" si="718"/>
        <v/>
      </c>
      <c r="AE12898" s="27"/>
      <c r="AO12898" s="27"/>
      <c r="AX12898" s="27"/>
      <c r="AY12898" s="27"/>
    </row>
    <row r="12899" spans="1:51" x14ac:dyDescent="0.25">
      <c r="A12899" t="s">
        <v>391</v>
      </c>
      <c r="S12899" s="27"/>
      <c r="V12899" t="str">
        <f t="shared" si="718"/>
        <v/>
      </c>
      <c r="AX12899" s="27"/>
      <c r="AY12899" s="27"/>
    </row>
    <row r="12900" spans="1:51" x14ac:dyDescent="0.25">
      <c r="A12900" t="s">
        <v>391</v>
      </c>
      <c r="B12900" t="s">
        <v>218</v>
      </c>
      <c r="C12900">
        <v>172455290</v>
      </c>
      <c r="D12900">
        <v>495</v>
      </c>
      <c r="E12900" t="s">
        <v>91</v>
      </c>
      <c r="G12900">
        <v>44.395000000000003</v>
      </c>
      <c r="H12900">
        <v>2017</v>
      </c>
      <c r="I12900">
        <v>9</v>
      </c>
      <c r="J12900">
        <v>2</v>
      </c>
      <c r="K12900">
        <v>16</v>
      </c>
      <c r="L12900">
        <v>2</v>
      </c>
      <c r="M12900" t="s">
        <v>900</v>
      </c>
      <c r="N12900" t="s">
        <v>860</v>
      </c>
      <c r="O12900" t="s">
        <v>799</v>
      </c>
      <c r="Q12900" t="s">
        <v>712</v>
      </c>
      <c r="R12900" t="str">
        <f t="shared" si="716"/>
        <v>Weekend</v>
      </c>
      <c r="S12900" s="27">
        <f t="shared" si="717"/>
        <v>42980</v>
      </c>
      <c r="V12900" t="str">
        <f t="shared" si="718"/>
        <v/>
      </c>
      <c r="AE12900" s="27"/>
      <c r="AG12900" s="27"/>
      <c r="AX12900" s="27"/>
      <c r="AY12900" s="27"/>
    </row>
    <row r="12901" spans="1:51" x14ac:dyDescent="0.25">
      <c r="A12901" t="s">
        <v>391</v>
      </c>
      <c r="B12901" t="s">
        <v>218</v>
      </c>
      <c r="C12901">
        <v>172165095</v>
      </c>
      <c r="D12901">
        <v>495</v>
      </c>
      <c r="E12901" t="s">
        <v>91</v>
      </c>
      <c r="G12901">
        <v>44.387</v>
      </c>
      <c r="H12901">
        <v>2017</v>
      </c>
      <c r="I12901">
        <v>8</v>
      </c>
      <c r="J12901">
        <v>1</v>
      </c>
      <c r="K12901">
        <v>9</v>
      </c>
      <c r="L12901">
        <v>59</v>
      </c>
      <c r="M12901" t="s">
        <v>900</v>
      </c>
      <c r="N12901" t="s">
        <v>860</v>
      </c>
      <c r="O12901" t="s">
        <v>799</v>
      </c>
      <c r="Q12901" t="s">
        <v>712</v>
      </c>
      <c r="R12901" t="str">
        <f t="shared" si="716"/>
        <v>Weekday</v>
      </c>
      <c r="S12901" s="27">
        <f t="shared" si="717"/>
        <v>42948</v>
      </c>
      <c r="V12901" t="str">
        <f t="shared" si="718"/>
        <v/>
      </c>
      <c r="AE12901" s="27"/>
      <c r="AG12901" s="27"/>
      <c r="AX12901" s="27"/>
      <c r="AY12901" s="27"/>
    </row>
    <row r="12902" spans="1:51" x14ac:dyDescent="0.25">
      <c r="A12902" t="s">
        <v>391</v>
      </c>
      <c r="B12902" t="s">
        <v>218</v>
      </c>
      <c r="C12902">
        <v>151985166</v>
      </c>
      <c r="D12902">
        <v>495</v>
      </c>
      <c r="E12902" t="s">
        <v>91</v>
      </c>
      <c r="G12902">
        <v>44.387</v>
      </c>
      <c r="H12902">
        <v>2015</v>
      </c>
      <c r="I12902">
        <v>7</v>
      </c>
      <c r="J12902">
        <v>17</v>
      </c>
      <c r="K12902">
        <v>11</v>
      </c>
      <c r="L12902">
        <v>35</v>
      </c>
      <c r="M12902" t="s">
        <v>900</v>
      </c>
      <c r="N12902" t="s">
        <v>860</v>
      </c>
      <c r="O12902" t="s">
        <v>799</v>
      </c>
      <c r="Q12902" t="s">
        <v>712</v>
      </c>
      <c r="R12902" t="str">
        <f t="shared" si="716"/>
        <v>Weekday</v>
      </c>
      <c r="S12902" s="27">
        <f t="shared" si="717"/>
        <v>42202</v>
      </c>
      <c r="V12902" t="str">
        <f t="shared" si="718"/>
        <v/>
      </c>
      <c r="AE12902" s="27"/>
      <c r="AG12902" s="27"/>
      <c r="AX12902" s="27"/>
      <c r="AY12902" s="27"/>
    </row>
    <row r="12903" spans="1:51" x14ac:dyDescent="0.25">
      <c r="A12903" t="s">
        <v>391</v>
      </c>
      <c r="S12903" s="27"/>
      <c r="V12903" t="str">
        <f t="shared" si="718"/>
        <v/>
      </c>
    </row>
    <row r="12904" spans="1:51" x14ac:dyDescent="0.25">
      <c r="A12904" t="s">
        <v>391</v>
      </c>
      <c r="S12904" s="27"/>
      <c r="V12904" t="str">
        <f t="shared" si="718"/>
        <v/>
      </c>
    </row>
    <row r="12905" spans="1:51" x14ac:dyDescent="0.25">
      <c r="A12905" t="s">
        <v>391</v>
      </c>
      <c r="S12905" s="27"/>
      <c r="V12905" t="str">
        <f t="shared" si="718"/>
        <v/>
      </c>
      <c r="AX12905" s="27"/>
      <c r="AY12905" s="27"/>
    </row>
    <row r="12906" spans="1:51" x14ac:dyDescent="0.25">
      <c r="A12906" t="s">
        <v>391</v>
      </c>
      <c r="B12906" t="s">
        <v>218</v>
      </c>
      <c r="C12906">
        <v>152565197</v>
      </c>
      <c r="D12906">
        <v>495</v>
      </c>
      <c r="E12906" t="s">
        <v>91</v>
      </c>
      <c r="G12906">
        <v>44.375</v>
      </c>
      <c r="H12906">
        <v>2015</v>
      </c>
      <c r="I12906">
        <v>9</v>
      </c>
      <c r="J12906">
        <v>12</v>
      </c>
      <c r="K12906">
        <v>20</v>
      </c>
      <c r="L12906">
        <v>40</v>
      </c>
      <c r="M12906" t="s">
        <v>899</v>
      </c>
      <c r="N12906" t="s">
        <v>171</v>
      </c>
      <c r="O12906" t="s">
        <v>799</v>
      </c>
      <c r="Q12906" t="s">
        <v>712</v>
      </c>
      <c r="R12906" t="str">
        <f t="shared" si="716"/>
        <v>Weekend</v>
      </c>
      <c r="S12906" s="27">
        <f t="shared" si="717"/>
        <v>42259</v>
      </c>
      <c r="V12906" t="str">
        <f t="shared" si="718"/>
        <v/>
      </c>
      <c r="AE12906" s="27"/>
      <c r="AO12906" s="27"/>
      <c r="AX12906" s="27"/>
      <c r="AY12906" s="27"/>
    </row>
    <row r="12907" spans="1:51" x14ac:dyDescent="0.25">
      <c r="A12907" t="s">
        <v>391</v>
      </c>
      <c r="S12907" s="27"/>
      <c r="V12907" t="str">
        <f t="shared" si="718"/>
        <v/>
      </c>
      <c r="AE12907" s="27"/>
      <c r="AO12907" s="27"/>
      <c r="AX12907" s="27"/>
      <c r="AY12907" s="27"/>
    </row>
    <row r="12908" spans="1:51" x14ac:dyDescent="0.25">
      <c r="A12908" t="s">
        <v>391</v>
      </c>
      <c r="B12908" t="s">
        <v>218</v>
      </c>
      <c r="C12908">
        <v>173015298</v>
      </c>
      <c r="D12908">
        <v>495</v>
      </c>
      <c r="E12908" t="s">
        <v>91</v>
      </c>
      <c r="G12908">
        <v>44.368000000000002</v>
      </c>
      <c r="H12908">
        <v>2017</v>
      </c>
      <c r="I12908">
        <v>10</v>
      </c>
      <c r="J12908">
        <v>13</v>
      </c>
      <c r="K12908">
        <v>20</v>
      </c>
      <c r="L12908">
        <v>29</v>
      </c>
      <c r="M12908" t="s">
        <v>900</v>
      </c>
      <c r="N12908" t="s">
        <v>860</v>
      </c>
      <c r="O12908" t="s">
        <v>799</v>
      </c>
      <c r="Q12908" t="s">
        <v>712</v>
      </c>
      <c r="R12908" t="str">
        <f t="shared" si="716"/>
        <v>Weekday</v>
      </c>
      <c r="S12908" s="27">
        <f t="shared" si="717"/>
        <v>43021</v>
      </c>
      <c r="V12908" t="str">
        <f t="shared" si="718"/>
        <v/>
      </c>
      <c r="AX12908" s="27"/>
      <c r="AY12908" s="27"/>
    </row>
    <row r="12909" spans="1:51" x14ac:dyDescent="0.25">
      <c r="A12909" t="s">
        <v>391</v>
      </c>
      <c r="B12909" t="s">
        <v>218</v>
      </c>
      <c r="C12909">
        <v>172335033</v>
      </c>
      <c r="D12909">
        <v>495</v>
      </c>
      <c r="E12909" t="s">
        <v>91</v>
      </c>
      <c r="G12909">
        <v>44.366</v>
      </c>
      <c r="H12909">
        <v>2017</v>
      </c>
      <c r="I12909">
        <v>8</v>
      </c>
      <c r="J12909">
        <v>19</v>
      </c>
      <c r="K12909">
        <v>10</v>
      </c>
      <c r="L12909">
        <v>10</v>
      </c>
      <c r="M12909" t="s">
        <v>900</v>
      </c>
      <c r="N12909" t="s">
        <v>860</v>
      </c>
      <c r="O12909" t="s">
        <v>799</v>
      </c>
      <c r="Q12909" t="s">
        <v>712</v>
      </c>
      <c r="R12909" t="str">
        <f t="shared" si="716"/>
        <v>Weekend</v>
      </c>
      <c r="S12909" s="27">
        <f t="shared" si="717"/>
        <v>42966</v>
      </c>
      <c r="V12909" t="str">
        <f t="shared" si="718"/>
        <v/>
      </c>
      <c r="AO12909" s="27"/>
      <c r="AX12909" s="27"/>
      <c r="AY12909" s="27"/>
    </row>
    <row r="12910" spans="1:51" x14ac:dyDescent="0.25">
      <c r="A12910" t="s">
        <v>391</v>
      </c>
      <c r="S12910" s="27"/>
      <c r="V12910" t="str">
        <f t="shared" si="718"/>
        <v/>
      </c>
      <c r="AE12910" s="27"/>
      <c r="AO12910" s="27"/>
      <c r="AX12910" s="27"/>
      <c r="AY12910" s="27"/>
    </row>
    <row r="12911" spans="1:51" x14ac:dyDescent="0.25">
      <c r="A12911" t="s">
        <v>391</v>
      </c>
      <c r="B12911" t="s">
        <v>218</v>
      </c>
      <c r="C12911">
        <v>152575003</v>
      </c>
      <c r="D12911">
        <v>495</v>
      </c>
      <c r="E12911" t="s">
        <v>91</v>
      </c>
      <c r="G12911">
        <v>44.366</v>
      </c>
      <c r="H12911">
        <v>2015</v>
      </c>
      <c r="I12911">
        <v>9</v>
      </c>
      <c r="J12911">
        <v>13</v>
      </c>
      <c r="K12911">
        <v>15</v>
      </c>
      <c r="L12911">
        <v>0</v>
      </c>
      <c r="M12911" t="s">
        <v>900</v>
      </c>
      <c r="N12911" t="s">
        <v>860</v>
      </c>
      <c r="O12911" t="s">
        <v>799</v>
      </c>
      <c r="Q12911" t="s">
        <v>712</v>
      </c>
      <c r="R12911" t="str">
        <f t="shared" si="716"/>
        <v>Weekend</v>
      </c>
      <c r="S12911" s="27">
        <f t="shared" si="717"/>
        <v>42260</v>
      </c>
      <c r="V12911" t="str">
        <f t="shared" si="718"/>
        <v/>
      </c>
      <c r="AO12911" s="27"/>
      <c r="AX12911" s="27"/>
      <c r="AY12911" s="27"/>
    </row>
    <row r="12912" spans="1:51" x14ac:dyDescent="0.25">
      <c r="A12912" t="s">
        <v>391</v>
      </c>
      <c r="B12912" t="s">
        <v>218</v>
      </c>
      <c r="C12912">
        <v>160755164</v>
      </c>
      <c r="D12912">
        <v>495</v>
      </c>
      <c r="E12912" t="s">
        <v>91</v>
      </c>
      <c r="G12912">
        <v>44.356999999999999</v>
      </c>
      <c r="H12912">
        <v>2016</v>
      </c>
      <c r="I12912">
        <v>3</v>
      </c>
      <c r="J12912">
        <v>12</v>
      </c>
      <c r="K12912">
        <v>17</v>
      </c>
      <c r="L12912">
        <v>23</v>
      </c>
      <c r="M12912" t="s">
        <v>900</v>
      </c>
      <c r="N12912" t="s">
        <v>860</v>
      </c>
      <c r="O12912" t="s">
        <v>799</v>
      </c>
      <c r="Q12912" t="s">
        <v>712</v>
      </c>
      <c r="R12912" t="str">
        <f t="shared" si="716"/>
        <v>Weekend</v>
      </c>
      <c r="S12912" s="27">
        <f t="shared" si="717"/>
        <v>42441</v>
      </c>
      <c r="V12912" t="str">
        <f t="shared" si="718"/>
        <v/>
      </c>
      <c r="AE12912" s="27"/>
      <c r="AO12912" s="27"/>
      <c r="AX12912" s="27"/>
      <c r="AY12912" s="27"/>
    </row>
    <row r="12913" spans="1:51" x14ac:dyDescent="0.25">
      <c r="A12913" t="s">
        <v>391</v>
      </c>
      <c r="B12913" t="s">
        <v>218</v>
      </c>
      <c r="C12913">
        <v>162825262</v>
      </c>
      <c r="D12913">
        <v>495</v>
      </c>
      <c r="E12913" t="s">
        <v>91</v>
      </c>
      <c r="G12913">
        <v>44.356000000000002</v>
      </c>
      <c r="H12913">
        <v>2016</v>
      </c>
      <c r="I12913">
        <v>10</v>
      </c>
      <c r="J12913">
        <v>8</v>
      </c>
      <c r="K12913">
        <v>16</v>
      </c>
      <c r="L12913">
        <v>0</v>
      </c>
      <c r="M12913" t="s">
        <v>900</v>
      </c>
      <c r="N12913" t="s">
        <v>860</v>
      </c>
      <c r="O12913" t="s">
        <v>799</v>
      </c>
      <c r="Q12913" t="s">
        <v>712</v>
      </c>
      <c r="R12913" t="str">
        <f t="shared" ref="R12913:R12976" si="719">IF(WEEKDAY(DATE(H12913,I12913,J12913),2) &lt; 6, "Weekday", "Weekend")</f>
        <v>Weekend</v>
      </c>
      <c r="S12913" s="27">
        <f t="shared" ref="S12913:S12976" si="720">DATE(H12913,I12913,J12913)</f>
        <v>42651</v>
      </c>
      <c r="V12913" t="str">
        <f t="shared" si="718"/>
        <v/>
      </c>
      <c r="AE12913" s="27"/>
      <c r="AO12913" s="27"/>
      <c r="AX12913" s="27"/>
      <c r="AY12913" s="27"/>
    </row>
    <row r="12914" spans="1:51" x14ac:dyDescent="0.25">
      <c r="A12914" t="s">
        <v>391</v>
      </c>
      <c r="B12914" t="s">
        <v>218</v>
      </c>
      <c r="C12914">
        <v>172925127</v>
      </c>
      <c r="D12914">
        <v>495</v>
      </c>
      <c r="E12914" t="s">
        <v>91</v>
      </c>
      <c r="G12914">
        <v>44.353999999999999</v>
      </c>
      <c r="H12914">
        <v>2017</v>
      </c>
      <c r="I12914">
        <v>10</v>
      </c>
      <c r="J12914">
        <v>17</v>
      </c>
      <c r="K12914">
        <v>9</v>
      </c>
      <c r="L12914">
        <v>51</v>
      </c>
      <c r="M12914" t="s">
        <v>900</v>
      </c>
      <c r="N12914" t="s">
        <v>860</v>
      </c>
      <c r="O12914" t="s">
        <v>799</v>
      </c>
      <c r="Q12914" t="s">
        <v>712</v>
      </c>
      <c r="R12914" t="str">
        <f t="shared" si="719"/>
        <v>Weekday</v>
      </c>
      <c r="S12914" s="27">
        <f t="shared" si="720"/>
        <v>43025</v>
      </c>
      <c r="V12914" t="str">
        <f t="shared" si="718"/>
        <v/>
      </c>
      <c r="AE12914" s="27"/>
      <c r="AO12914" s="27"/>
      <c r="AX12914" s="27"/>
      <c r="AY12914" s="27"/>
    </row>
    <row r="12915" spans="1:51" x14ac:dyDescent="0.25">
      <c r="A12915" t="s">
        <v>391</v>
      </c>
      <c r="S12915" s="27"/>
      <c r="V12915" t="str">
        <f t="shared" si="718"/>
        <v/>
      </c>
      <c r="AE12915" s="27"/>
      <c r="AO12915" s="27"/>
      <c r="AX12915" s="27"/>
      <c r="AY12915" s="27"/>
    </row>
    <row r="12916" spans="1:51" x14ac:dyDescent="0.25">
      <c r="A12916" t="s">
        <v>391</v>
      </c>
      <c r="S12916" s="27"/>
      <c r="V12916" t="str">
        <f t="shared" si="718"/>
        <v/>
      </c>
      <c r="AE12916" s="27"/>
      <c r="AO12916" s="27"/>
      <c r="AX12916" s="27"/>
      <c r="AY12916" s="27"/>
    </row>
    <row r="12917" spans="1:51" x14ac:dyDescent="0.25">
      <c r="A12917" t="s">
        <v>391</v>
      </c>
      <c r="B12917" t="s">
        <v>218</v>
      </c>
      <c r="C12917">
        <v>162915363</v>
      </c>
      <c r="D12917">
        <v>495</v>
      </c>
      <c r="E12917" t="s">
        <v>91</v>
      </c>
      <c r="G12917">
        <v>44.348999999999997</v>
      </c>
      <c r="H12917">
        <v>2016</v>
      </c>
      <c r="I12917">
        <v>10</v>
      </c>
      <c r="J12917">
        <v>17</v>
      </c>
      <c r="K12917">
        <v>14</v>
      </c>
      <c r="L12917">
        <v>29</v>
      </c>
      <c r="M12917" t="s">
        <v>900</v>
      </c>
      <c r="N12917" t="s">
        <v>171</v>
      </c>
      <c r="O12917" t="s">
        <v>799</v>
      </c>
      <c r="Q12917" t="s">
        <v>712</v>
      </c>
      <c r="R12917" t="str">
        <f t="shared" si="719"/>
        <v>Weekday</v>
      </c>
      <c r="S12917" s="27">
        <f t="shared" si="720"/>
        <v>42660</v>
      </c>
      <c r="V12917" t="str">
        <f t="shared" si="718"/>
        <v/>
      </c>
      <c r="AE12917" s="27"/>
      <c r="AO12917" s="27"/>
      <c r="AX12917" s="27"/>
      <c r="AY12917" s="27"/>
    </row>
    <row r="12918" spans="1:51" x14ac:dyDescent="0.25">
      <c r="A12918" t="s">
        <v>391</v>
      </c>
      <c r="B12918" t="s">
        <v>218</v>
      </c>
      <c r="C12918">
        <v>171805047</v>
      </c>
      <c r="D12918">
        <v>495</v>
      </c>
      <c r="E12918" t="s">
        <v>91</v>
      </c>
      <c r="G12918">
        <v>44.344000000000001</v>
      </c>
      <c r="H12918">
        <v>2017</v>
      </c>
      <c r="I12918">
        <v>6</v>
      </c>
      <c r="J12918">
        <v>25</v>
      </c>
      <c r="K12918">
        <v>17</v>
      </c>
      <c r="L12918">
        <v>32</v>
      </c>
      <c r="M12918" t="s">
        <v>900</v>
      </c>
      <c r="N12918" t="s">
        <v>860</v>
      </c>
      <c r="O12918" t="s">
        <v>799</v>
      </c>
      <c r="Q12918" t="s">
        <v>712</v>
      </c>
      <c r="R12918" t="str">
        <f t="shared" si="719"/>
        <v>Weekend</v>
      </c>
      <c r="S12918" s="27">
        <f t="shared" si="720"/>
        <v>42911</v>
      </c>
      <c r="V12918" t="str">
        <f t="shared" si="718"/>
        <v/>
      </c>
      <c r="AE12918" s="27"/>
      <c r="AO12918" s="27"/>
      <c r="AX12918" s="27"/>
      <c r="AY12918" s="27"/>
    </row>
    <row r="12919" spans="1:51" x14ac:dyDescent="0.25">
      <c r="A12919" t="s">
        <v>391</v>
      </c>
      <c r="B12919" t="s">
        <v>218</v>
      </c>
      <c r="C12919">
        <v>161955023</v>
      </c>
      <c r="D12919">
        <v>495</v>
      </c>
      <c r="E12919" t="s">
        <v>91</v>
      </c>
      <c r="G12919">
        <v>44.335999999999999</v>
      </c>
      <c r="H12919">
        <v>2016</v>
      </c>
      <c r="I12919">
        <v>7</v>
      </c>
      <c r="J12919">
        <v>8</v>
      </c>
      <c r="K12919">
        <v>4</v>
      </c>
      <c r="L12919">
        <v>52</v>
      </c>
      <c r="M12919" t="s">
        <v>899</v>
      </c>
      <c r="N12919" t="s">
        <v>170</v>
      </c>
      <c r="O12919" t="s">
        <v>799</v>
      </c>
      <c r="Q12919" t="s">
        <v>712</v>
      </c>
      <c r="R12919" t="str">
        <f t="shared" si="719"/>
        <v>Weekday</v>
      </c>
      <c r="S12919" s="27">
        <f t="shared" si="720"/>
        <v>42559</v>
      </c>
      <c r="V12919" t="str">
        <f t="shared" si="718"/>
        <v/>
      </c>
      <c r="AE12919" s="27"/>
      <c r="AO12919" s="27"/>
      <c r="AX12919" s="27"/>
      <c r="AY12919" s="27"/>
    </row>
    <row r="12920" spans="1:51" x14ac:dyDescent="0.25">
      <c r="A12920" t="s">
        <v>391</v>
      </c>
      <c r="S12920" s="27"/>
      <c r="V12920" t="str">
        <f t="shared" si="718"/>
        <v/>
      </c>
      <c r="AO12920" s="27"/>
      <c r="AX12920" s="27"/>
      <c r="AY12920" s="27"/>
    </row>
    <row r="12921" spans="1:51" x14ac:dyDescent="0.25">
      <c r="A12921" t="s">
        <v>391</v>
      </c>
      <c r="S12921" s="27"/>
      <c r="V12921" t="str">
        <f t="shared" si="718"/>
        <v/>
      </c>
      <c r="AE12921" s="27"/>
      <c r="AG12921" s="27"/>
      <c r="AX12921" s="27"/>
      <c r="AY12921" s="27"/>
    </row>
    <row r="12922" spans="1:51" x14ac:dyDescent="0.25">
      <c r="A12922" t="s">
        <v>391</v>
      </c>
      <c r="B12922" t="s">
        <v>218</v>
      </c>
      <c r="C12922">
        <v>161775153</v>
      </c>
      <c r="D12922">
        <v>495</v>
      </c>
      <c r="E12922" t="s">
        <v>91</v>
      </c>
      <c r="G12922">
        <v>44.323</v>
      </c>
      <c r="H12922">
        <v>2016</v>
      </c>
      <c r="I12922">
        <v>6</v>
      </c>
      <c r="J12922">
        <v>24</v>
      </c>
      <c r="K12922">
        <v>9</v>
      </c>
      <c r="L12922">
        <v>2</v>
      </c>
      <c r="M12922" t="s">
        <v>900</v>
      </c>
      <c r="N12922" t="s">
        <v>860</v>
      </c>
      <c r="O12922" t="s">
        <v>799</v>
      </c>
      <c r="Q12922" t="s">
        <v>712</v>
      </c>
      <c r="R12922" t="str">
        <f t="shared" si="719"/>
        <v>Weekday</v>
      </c>
      <c r="S12922" s="27">
        <f t="shared" si="720"/>
        <v>42545</v>
      </c>
      <c r="V12922" t="str">
        <f t="shared" si="718"/>
        <v/>
      </c>
      <c r="AX12922" s="27"/>
      <c r="AY12922" s="27"/>
    </row>
    <row r="12923" spans="1:51" x14ac:dyDescent="0.25">
      <c r="A12923" t="s">
        <v>391</v>
      </c>
      <c r="B12923" t="s">
        <v>218</v>
      </c>
      <c r="C12923">
        <v>152325012</v>
      </c>
      <c r="D12923">
        <v>495</v>
      </c>
      <c r="E12923" t="s">
        <v>91</v>
      </c>
      <c r="G12923">
        <v>44.322000000000003</v>
      </c>
      <c r="H12923">
        <v>2015</v>
      </c>
      <c r="I12923">
        <v>8</v>
      </c>
      <c r="J12923">
        <v>19</v>
      </c>
      <c r="K12923">
        <v>15</v>
      </c>
      <c r="L12923">
        <v>33</v>
      </c>
      <c r="M12923" t="s">
        <v>900</v>
      </c>
      <c r="N12923" t="s">
        <v>860</v>
      </c>
      <c r="O12923" t="s">
        <v>799</v>
      </c>
      <c r="Q12923" t="s">
        <v>712</v>
      </c>
      <c r="R12923" t="str">
        <f t="shared" si="719"/>
        <v>Weekday</v>
      </c>
      <c r="S12923" s="27">
        <f t="shared" si="720"/>
        <v>42235</v>
      </c>
      <c r="V12923" t="str">
        <f t="shared" si="718"/>
        <v/>
      </c>
    </row>
    <row r="12924" spans="1:51" x14ac:dyDescent="0.25">
      <c r="A12924" t="s">
        <v>391</v>
      </c>
      <c r="S12924" s="27"/>
      <c r="V12924" t="str">
        <f t="shared" si="718"/>
        <v/>
      </c>
      <c r="AX12924" s="27"/>
      <c r="AY12924" s="27"/>
    </row>
    <row r="12925" spans="1:51" x14ac:dyDescent="0.25">
      <c r="A12925" t="s">
        <v>391</v>
      </c>
      <c r="S12925" s="27"/>
      <c r="V12925" t="str">
        <f t="shared" si="718"/>
        <v/>
      </c>
      <c r="AE12925" s="27"/>
      <c r="AG12925" s="27"/>
      <c r="AX12925" s="27"/>
      <c r="AY12925" s="27"/>
    </row>
    <row r="12926" spans="1:51" x14ac:dyDescent="0.25">
      <c r="A12926" t="s">
        <v>391</v>
      </c>
      <c r="B12926" t="s">
        <v>218</v>
      </c>
      <c r="C12926">
        <v>170155127</v>
      </c>
      <c r="D12926">
        <v>495</v>
      </c>
      <c r="E12926" t="s">
        <v>91</v>
      </c>
      <c r="G12926">
        <v>44.308999999999997</v>
      </c>
      <c r="H12926">
        <v>2017</v>
      </c>
      <c r="I12926">
        <v>1</v>
      </c>
      <c r="J12926">
        <v>15</v>
      </c>
      <c r="K12926">
        <v>14</v>
      </c>
      <c r="L12926">
        <v>43</v>
      </c>
      <c r="M12926" t="s">
        <v>900</v>
      </c>
      <c r="N12926" t="s">
        <v>860</v>
      </c>
      <c r="O12926" t="s">
        <v>799</v>
      </c>
      <c r="Q12926" t="s">
        <v>712</v>
      </c>
      <c r="R12926" t="str">
        <f t="shared" si="719"/>
        <v>Weekend</v>
      </c>
      <c r="S12926" s="27">
        <f t="shared" si="720"/>
        <v>42750</v>
      </c>
      <c r="V12926" t="str">
        <f t="shared" si="718"/>
        <v/>
      </c>
      <c r="AX12926" s="27"/>
      <c r="AY12926" s="27"/>
    </row>
    <row r="12927" spans="1:51" x14ac:dyDescent="0.25">
      <c r="A12927" t="s">
        <v>391</v>
      </c>
      <c r="S12927" s="27"/>
      <c r="V12927" t="str">
        <f t="shared" si="718"/>
        <v/>
      </c>
    </row>
    <row r="12928" spans="1:51" x14ac:dyDescent="0.25">
      <c r="A12928" t="s">
        <v>391</v>
      </c>
      <c r="S12928" s="27"/>
      <c r="V12928" t="str">
        <f t="shared" si="718"/>
        <v/>
      </c>
      <c r="AE12928" s="27"/>
      <c r="AG12928" s="27"/>
      <c r="AX12928" s="27"/>
      <c r="AY12928" s="27"/>
    </row>
    <row r="12929" spans="1:51" x14ac:dyDescent="0.25">
      <c r="A12929" t="s">
        <v>391</v>
      </c>
      <c r="B12929" t="s">
        <v>218</v>
      </c>
      <c r="C12929">
        <v>162375073</v>
      </c>
      <c r="D12929">
        <v>495</v>
      </c>
      <c r="E12929" t="s">
        <v>91</v>
      </c>
      <c r="G12929">
        <v>44.305</v>
      </c>
      <c r="H12929">
        <v>2016</v>
      </c>
      <c r="I12929">
        <v>8</v>
      </c>
      <c r="J12929">
        <v>18</v>
      </c>
      <c r="K12929">
        <v>12</v>
      </c>
      <c r="L12929">
        <v>52</v>
      </c>
      <c r="M12929" t="s">
        <v>900</v>
      </c>
      <c r="N12929" t="s">
        <v>860</v>
      </c>
      <c r="O12929" t="s">
        <v>799</v>
      </c>
      <c r="Q12929" t="s">
        <v>712</v>
      </c>
      <c r="R12929" t="str">
        <f t="shared" si="719"/>
        <v>Weekday</v>
      </c>
      <c r="S12929" s="27">
        <f t="shared" si="720"/>
        <v>42600</v>
      </c>
      <c r="V12929" t="str">
        <f t="shared" si="718"/>
        <v/>
      </c>
      <c r="AE12929" s="27"/>
      <c r="AG12929" s="27"/>
      <c r="AX12929" s="27"/>
      <c r="AY12929" s="27"/>
    </row>
    <row r="12930" spans="1:51" x14ac:dyDescent="0.25">
      <c r="A12930" t="s">
        <v>391</v>
      </c>
      <c r="S12930" s="27"/>
      <c r="V12930" t="str">
        <f t="shared" si="718"/>
        <v/>
      </c>
      <c r="AX12930" s="27"/>
      <c r="AY12930" s="27"/>
    </row>
    <row r="12931" spans="1:51" x14ac:dyDescent="0.25">
      <c r="A12931" t="s">
        <v>391</v>
      </c>
      <c r="B12931" t="s">
        <v>218</v>
      </c>
      <c r="C12931">
        <v>170255222</v>
      </c>
      <c r="D12931">
        <v>495</v>
      </c>
      <c r="E12931" t="s">
        <v>91</v>
      </c>
      <c r="G12931">
        <v>44.295999999999999</v>
      </c>
      <c r="H12931">
        <v>2017</v>
      </c>
      <c r="I12931">
        <v>1</v>
      </c>
      <c r="J12931">
        <v>25</v>
      </c>
      <c r="K12931">
        <v>15</v>
      </c>
      <c r="L12931">
        <v>25</v>
      </c>
      <c r="M12931" t="s">
        <v>900</v>
      </c>
      <c r="N12931" t="s">
        <v>860</v>
      </c>
      <c r="O12931" t="s">
        <v>799</v>
      </c>
      <c r="Q12931" t="s">
        <v>712</v>
      </c>
      <c r="R12931" t="str">
        <f t="shared" si="719"/>
        <v>Weekday</v>
      </c>
      <c r="S12931" s="27">
        <f t="shared" si="720"/>
        <v>42760</v>
      </c>
      <c r="V12931" t="str">
        <f t="shared" ref="V12931:V12994" si="721">T12931&amp;U12931</f>
        <v/>
      </c>
      <c r="AX12931" s="27"/>
      <c r="AY12931" s="27"/>
    </row>
    <row r="12932" spans="1:51" x14ac:dyDescent="0.25">
      <c r="A12932" t="s">
        <v>391</v>
      </c>
      <c r="B12932" t="s">
        <v>218</v>
      </c>
      <c r="C12932">
        <v>171075305</v>
      </c>
      <c r="D12932">
        <v>495</v>
      </c>
      <c r="E12932" t="s">
        <v>91</v>
      </c>
      <c r="G12932">
        <v>44.292999999999999</v>
      </c>
      <c r="H12932">
        <v>2017</v>
      </c>
      <c r="I12932">
        <v>4</v>
      </c>
      <c r="J12932">
        <v>17</v>
      </c>
      <c r="K12932">
        <v>16</v>
      </c>
      <c r="L12932">
        <v>18</v>
      </c>
      <c r="M12932" t="s">
        <v>900</v>
      </c>
      <c r="N12932" t="s">
        <v>171</v>
      </c>
      <c r="O12932" t="s">
        <v>799</v>
      </c>
      <c r="Q12932" t="s">
        <v>712</v>
      </c>
      <c r="R12932" t="str">
        <f t="shared" si="719"/>
        <v>Weekday</v>
      </c>
      <c r="S12932" s="27">
        <f t="shared" si="720"/>
        <v>42842</v>
      </c>
      <c r="V12932" t="str">
        <f t="shared" si="721"/>
        <v/>
      </c>
      <c r="AX12932" s="27"/>
      <c r="AY12932" s="27"/>
    </row>
    <row r="12933" spans="1:51" x14ac:dyDescent="0.25">
      <c r="A12933" t="s">
        <v>391</v>
      </c>
      <c r="S12933" s="27"/>
      <c r="V12933" t="str">
        <f t="shared" si="721"/>
        <v/>
      </c>
      <c r="AE12933" s="27"/>
      <c r="AG12933" s="27"/>
      <c r="AX12933" s="27"/>
      <c r="AY12933" s="27"/>
    </row>
    <row r="12934" spans="1:51" x14ac:dyDescent="0.25">
      <c r="A12934" t="s">
        <v>391</v>
      </c>
      <c r="S12934" s="27"/>
      <c r="V12934" t="str">
        <f t="shared" si="721"/>
        <v/>
      </c>
      <c r="AX12934" s="27"/>
      <c r="AY12934" s="27"/>
    </row>
    <row r="12935" spans="1:51" x14ac:dyDescent="0.25">
      <c r="A12935" t="s">
        <v>391</v>
      </c>
      <c r="S12935" s="27"/>
      <c r="V12935" t="str">
        <f t="shared" si="721"/>
        <v/>
      </c>
      <c r="AE12935" s="27"/>
      <c r="AG12935" s="27"/>
      <c r="AX12935" s="27"/>
      <c r="AY12935" s="27"/>
    </row>
    <row r="12936" spans="1:51" x14ac:dyDescent="0.25">
      <c r="A12936" t="s">
        <v>391</v>
      </c>
      <c r="B12936" t="s">
        <v>218</v>
      </c>
      <c r="C12936">
        <v>161335035</v>
      </c>
      <c r="D12936">
        <v>495</v>
      </c>
      <c r="E12936" t="s">
        <v>91</v>
      </c>
      <c r="G12936">
        <v>44.286999999999999</v>
      </c>
      <c r="H12936">
        <v>2016</v>
      </c>
      <c r="I12936">
        <v>5</v>
      </c>
      <c r="J12936">
        <v>11</v>
      </c>
      <c r="K12936">
        <v>23</v>
      </c>
      <c r="L12936">
        <v>50</v>
      </c>
      <c r="M12936" t="s">
        <v>900</v>
      </c>
      <c r="N12936" t="s">
        <v>860</v>
      </c>
      <c r="O12936" t="s">
        <v>799</v>
      </c>
      <c r="Q12936" t="s">
        <v>712</v>
      </c>
      <c r="R12936" t="str">
        <f t="shared" si="719"/>
        <v>Weekday</v>
      </c>
      <c r="S12936" s="27">
        <f t="shared" si="720"/>
        <v>42501</v>
      </c>
      <c r="V12936" t="str">
        <f t="shared" si="721"/>
        <v/>
      </c>
      <c r="AX12936" s="27"/>
      <c r="AY12936" s="27"/>
    </row>
    <row r="12937" spans="1:51" x14ac:dyDescent="0.25">
      <c r="A12937" t="s">
        <v>391</v>
      </c>
      <c r="B12937" t="s">
        <v>218</v>
      </c>
      <c r="C12937">
        <v>152025006</v>
      </c>
      <c r="D12937">
        <v>495</v>
      </c>
      <c r="E12937" t="s">
        <v>91</v>
      </c>
      <c r="G12937">
        <v>44.283000000000001</v>
      </c>
      <c r="H12937">
        <v>2015</v>
      </c>
      <c r="I12937">
        <v>7</v>
      </c>
      <c r="J12937">
        <v>19</v>
      </c>
      <c r="K12937">
        <v>14</v>
      </c>
      <c r="L12937">
        <v>30</v>
      </c>
      <c r="M12937" t="s">
        <v>900</v>
      </c>
      <c r="N12937" t="s">
        <v>860</v>
      </c>
      <c r="O12937" t="s">
        <v>799</v>
      </c>
      <c r="Q12937" t="s">
        <v>712</v>
      </c>
      <c r="R12937" t="str">
        <f t="shared" si="719"/>
        <v>Weekend</v>
      </c>
      <c r="S12937" s="27">
        <f t="shared" si="720"/>
        <v>42204</v>
      </c>
      <c r="V12937" t="str">
        <f t="shared" si="721"/>
        <v/>
      </c>
      <c r="AE12937" s="27"/>
      <c r="AG12937" s="27"/>
      <c r="AX12937" s="27"/>
      <c r="AY12937" s="27"/>
    </row>
    <row r="12938" spans="1:51" x14ac:dyDescent="0.25">
      <c r="A12938" t="s">
        <v>391</v>
      </c>
      <c r="S12938" s="27"/>
      <c r="V12938" t="str">
        <f t="shared" si="721"/>
        <v/>
      </c>
    </row>
    <row r="12939" spans="1:51" x14ac:dyDescent="0.25">
      <c r="A12939" t="s">
        <v>391</v>
      </c>
      <c r="S12939" s="27"/>
      <c r="V12939" t="str">
        <f t="shared" si="721"/>
        <v/>
      </c>
      <c r="AE12939" s="27"/>
      <c r="AG12939" s="27"/>
      <c r="AX12939" s="27"/>
      <c r="AY12939" s="27"/>
    </row>
    <row r="12940" spans="1:51" x14ac:dyDescent="0.25">
      <c r="A12940" t="s">
        <v>391</v>
      </c>
      <c r="B12940" t="s">
        <v>218</v>
      </c>
      <c r="C12940">
        <v>152855169</v>
      </c>
      <c r="D12940">
        <v>495</v>
      </c>
      <c r="E12940" t="s">
        <v>91</v>
      </c>
      <c r="G12940">
        <v>44.25</v>
      </c>
      <c r="H12940">
        <v>2015</v>
      </c>
      <c r="I12940">
        <v>10</v>
      </c>
      <c r="J12940">
        <v>12</v>
      </c>
      <c r="K12940">
        <v>7</v>
      </c>
      <c r="L12940">
        <v>59</v>
      </c>
      <c r="M12940" t="s">
        <v>900</v>
      </c>
      <c r="N12940" t="s">
        <v>860</v>
      </c>
      <c r="O12940" t="s">
        <v>799</v>
      </c>
      <c r="Q12940" t="s">
        <v>715</v>
      </c>
      <c r="R12940" t="str">
        <f t="shared" si="719"/>
        <v>Weekday</v>
      </c>
      <c r="S12940" s="27">
        <f t="shared" si="720"/>
        <v>42289</v>
      </c>
      <c r="V12940" t="str">
        <f t="shared" si="721"/>
        <v/>
      </c>
      <c r="AE12940" s="27"/>
      <c r="AG12940" s="27"/>
      <c r="AX12940" s="27"/>
      <c r="AY12940" s="27"/>
    </row>
    <row r="12941" spans="1:51" x14ac:dyDescent="0.25">
      <c r="A12941" t="s">
        <v>391</v>
      </c>
      <c r="B12941" t="s">
        <v>218</v>
      </c>
      <c r="C12941">
        <v>171825132</v>
      </c>
      <c r="D12941">
        <v>495</v>
      </c>
      <c r="E12941" t="s">
        <v>91</v>
      </c>
      <c r="G12941">
        <v>44.243000000000002</v>
      </c>
      <c r="H12941">
        <v>2017</v>
      </c>
      <c r="I12941">
        <v>6</v>
      </c>
      <c r="J12941">
        <v>28</v>
      </c>
      <c r="K12941">
        <v>9</v>
      </c>
      <c r="L12941">
        <v>52</v>
      </c>
      <c r="M12941" t="s">
        <v>900</v>
      </c>
      <c r="N12941" t="s">
        <v>860</v>
      </c>
      <c r="O12941" t="s">
        <v>799</v>
      </c>
      <c r="Q12941" t="s">
        <v>715</v>
      </c>
      <c r="R12941" t="str">
        <f t="shared" si="719"/>
        <v>Weekday</v>
      </c>
      <c r="S12941" s="27">
        <f t="shared" si="720"/>
        <v>42914</v>
      </c>
      <c r="V12941" t="str">
        <f t="shared" si="721"/>
        <v/>
      </c>
    </row>
    <row r="12942" spans="1:51" x14ac:dyDescent="0.25">
      <c r="A12942" t="s">
        <v>391</v>
      </c>
      <c r="S12942" s="27"/>
      <c r="V12942" t="str">
        <f t="shared" si="721"/>
        <v/>
      </c>
      <c r="AX12942" s="27"/>
      <c r="AY12942" s="27"/>
    </row>
    <row r="12943" spans="1:51" x14ac:dyDescent="0.25">
      <c r="A12943" t="s">
        <v>391</v>
      </c>
      <c r="B12943" t="s">
        <v>218</v>
      </c>
      <c r="C12943">
        <v>163335084</v>
      </c>
      <c r="D12943">
        <v>495</v>
      </c>
      <c r="E12943" t="s">
        <v>91</v>
      </c>
      <c r="G12943">
        <v>44.237000000000002</v>
      </c>
      <c r="H12943">
        <v>2016</v>
      </c>
      <c r="I12943">
        <v>11</v>
      </c>
      <c r="J12943">
        <v>24</v>
      </c>
      <c r="K12943">
        <v>13</v>
      </c>
      <c r="L12943">
        <v>5</v>
      </c>
      <c r="M12943" t="s">
        <v>900</v>
      </c>
      <c r="N12943" t="s">
        <v>171</v>
      </c>
      <c r="O12943" t="s">
        <v>799</v>
      </c>
      <c r="Q12943" t="s">
        <v>716</v>
      </c>
      <c r="R12943" t="str">
        <f t="shared" si="719"/>
        <v>Weekday</v>
      </c>
      <c r="S12943" s="27">
        <f t="shared" si="720"/>
        <v>42698</v>
      </c>
      <c r="V12943" t="str">
        <f t="shared" si="721"/>
        <v/>
      </c>
      <c r="AX12943" s="27"/>
      <c r="AY12943" s="27"/>
    </row>
    <row r="12944" spans="1:51" x14ac:dyDescent="0.25">
      <c r="A12944" t="s">
        <v>391</v>
      </c>
      <c r="B12944" t="s">
        <v>218</v>
      </c>
      <c r="C12944">
        <v>170125195</v>
      </c>
      <c r="D12944">
        <v>495</v>
      </c>
      <c r="E12944" t="s">
        <v>91</v>
      </c>
      <c r="G12944">
        <v>44.235999999999997</v>
      </c>
      <c r="H12944">
        <v>2017</v>
      </c>
      <c r="I12944">
        <v>1</v>
      </c>
      <c r="J12944">
        <v>10</v>
      </c>
      <c r="K12944">
        <v>8</v>
      </c>
      <c r="L12944">
        <v>42</v>
      </c>
      <c r="M12944" t="s">
        <v>900</v>
      </c>
      <c r="N12944" t="s">
        <v>860</v>
      </c>
      <c r="O12944" t="s">
        <v>799</v>
      </c>
      <c r="Q12944" t="s">
        <v>716</v>
      </c>
      <c r="R12944" t="str">
        <f t="shared" si="719"/>
        <v>Weekday</v>
      </c>
      <c r="S12944" s="27">
        <f t="shared" si="720"/>
        <v>42745</v>
      </c>
      <c r="V12944" t="str">
        <f t="shared" si="721"/>
        <v/>
      </c>
      <c r="AX12944" s="27"/>
      <c r="AY12944" s="27"/>
    </row>
    <row r="12945" spans="1:51" x14ac:dyDescent="0.25">
      <c r="A12945" t="s">
        <v>391</v>
      </c>
      <c r="S12945" s="27"/>
      <c r="V12945" t="str">
        <f t="shared" si="721"/>
        <v/>
      </c>
      <c r="AE12945" s="27"/>
      <c r="AG12945" s="27"/>
      <c r="AX12945" s="27"/>
      <c r="AY12945" s="27"/>
    </row>
    <row r="12946" spans="1:51" x14ac:dyDescent="0.25">
      <c r="A12946" t="s">
        <v>391</v>
      </c>
      <c r="B12946" t="s">
        <v>218</v>
      </c>
      <c r="C12946">
        <v>161615378</v>
      </c>
      <c r="D12946">
        <v>495</v>
      </c>
      <c r="E12946" t="s">
        <v>91</v>
      </c>
      <c r="G12946">
        <v>44.220999999999997</v>
      </c>
      <c r="H12946">
        <v>2016</v>
      </c>
      <c r="I12946">
        <v>6</v>
      </c>
      <c r="J12946">
        <v>9</v>
      </c>
      <c r="K12946">
        <v>17</v>
      </c>
      <c r="L12946">
        <v>38</v>
      </c>
      <c r="M12946" t="s">
        <v>900</v>
      </c>
      <c r="N12946" t="s">
        <v>860</v>
      </c>
      <c r="O12946" t="s">
        <v>799</v>
      </c>
      <c r="Q12946" t="s">
        <v>716</v>
      </c>
      <c r="R12946" t="str">
        <f t="shared" si="719"/>
        <v>Weekday</v>
      </c>
      <c r="S12946" s="27">
        <f t="shared" si="720"/>
        <v>42530</v>
      </c>
      <c r="V12946" t="str">
        <f t="shared" si="721"/>
        <v/>
      </c>
      <c r="AE12946" s="27"/>
      <c r="AG12946" s="27"/>
      <c r="AX12946" s="27"/>
      <c r="AY12946" s="27"/>
    </row>
    <row r="12947" spans="1:51" x14ac:dyDescent="0.25">
      <c r="A12947" t="s">
        <v>391</v>
      </c>
      <c r="S12947" s="27"/>
      <c r="V12947" t="str">
        <f t="shared" si="721"/>
        <v/>
      </c>
      <c r="AE12947" s="27"/>
      <c r="AG12947" s="27"/>
      <c r="AX12947" s="27"/>
      <c r="AY12947" s="27"/>
    </row>
    <row r="12948" spans="1:51" x14ac:dyDescent="0.25">
      <c r="A12948" t="s">
        <v>391</v>
      </c>
      <c r="S12948" s="27"/>
      <c r="V12948" t="str">
        <f t="shared" si="721"/>
        <v/>
      </c>
      <c r="AE12948" s="27"/>
      <c r="AG12948" s="27"/>
      <c r="AX12948" s="27"/>
      <c r="AY12948" s="27"/>
    </row>
    <row r="12949" spans="1:51" x14ac:dyDescent="0.25">
      <c r="A12949" t="s">
        <v>391</v>
      </c>
      <c r="S12949" s="27"/>
      <c r="V12949" t="str">
        <f t="shared" si="721"/>
        <v/>
      </c>
      <c r="AE12949" s="27"/>
      <c r="AG12949" s="27"/>
      <c r="AX12949" s="27"/>
      <c r="AY12949" s="27"/>
    </row>
    <row r="12950" spans="1:51" x14ac:dyDescent="0.25">
      <c r="A12950" t="s">
        <v>391</v>
      </c>
      <c r="S12950" s="27"/>
      <c r="V12950" t="str">
        <f t="shared" si="721"/>
        <v/>
      </c>
      <c r="AE12950" s="27"/>
      <c r="AG12950" s="27"/>
      <c r="AX12950" s="27"/>
      <c r="AY12950" s="27"/>
    </row>
    <row r="12951" spans="1:51" x14ac:dyDescent="0.25">
      <c r="A12951" t="s">
        <v>391</v>
      </c>
      <c r="S12951" s="27"/>
      <c r="V12951" t="str">
        <f t="shared" si="721"/>
        <v/>
      </c>
      <c r="AX12951" s="27"/>
      <c r="AY12951" s="27"/>
    </row>
    <row r="12952" spans="1:51" x14ac:dyDescent="0.25">
      <c r="A12952" t="s">
        <v>391</v>
      </c>
      <c r="S12952" s="27"/>
      <c r="V12952" t="str">
        <f t="shared" si="721"/>
        <v/>
      </c>
      <c r="AO12952" s="27"/>
      <c r="AX12952" s="27"/>
      <c r="AY12952" s="27"/>
    </row>
    <row r="12953" spans="1:51" x14ac:dyDescent="0.25">
      <c r="A12953" t="s">
        <v>391</v>
      </c>
      <c r="B12953" t="s">
        <v>218</v>
      </c>
      <c r="C12953">
        <v>162105210</v>
      </c>
      <c r="D12953">
        <v>495</v>
      </c>
      <c r="E12953" t="s">
        <v>91</v>
      </c>
      <c r="G12953">
        <v>44.197000000000003</v>
      </c>
      <c r="H12953">
        <v>2016</v>
      </c>
      <c r="I12953">
        <v>7</v>
      </c>
      <c r="J12953">
        <v>26</v>
      </c>
      <c r="K12953">
        <v>16</v>
      </c>
      <c r="L12953">
        <v>55</v>
      </c>
      <c r="M12953" t="s">
        <v>900</v>
      </c>
      <c r="N12953" t="s">
        <v>860</v>
      </c>
      <c r="O12953" t="s">
        <v>799</v>
      </c>
      <c r="Q12953" t="s">
        <v>716</v>
      </c>
      <c r="R12953" t="str">
        <f t="shared" si="719"/>
        <v>Weekday</v>
      </c>
      <c r="S12953" s="27">
        <f t="shared" si="720"/>
        <v>42577</v>
      </c>
      <c r="V12953" t="str">
        <f t="shared" si="721"/>
        <v/>
      </c>
      <c r="AE12953" s="27"/>
      <c r="AG12953" s="27"/>
      <c r="AX12953" s="27"/>
      <c r="AY12953" s="27"/>
    </row>
    <row r="12954" spans="1:51" x14ac:dyDescent="0.25">
      <c r="A12954" t="s">
        <v>391</v>
      </c>
      <c r="B12954" t="s">
        <v>218</v>
      </c>
      <c r="C12954">
        <v>152895130</v>
      </c>
      <c r="D12954">
        <v>495</v>
      </c>
      <c r="E12954" t="s">
        <v>91</v>
      </c>
      <c r="G12954">
        <v>44.192999999999998</v>
      </c>
      <c r="H12954">
        <v>2015</v>
      </c>
      <c r="I12954">
        <v>10</v>
      </c>
      <c r="J12954">
        <v>14</v>
      </c>
      <c r="K12954">
        <v>6</v>
      </c>
      <c r="L12954">
        <v>46</v>
      </c>
      <c r="M12954" t="s">
        <v>900</v>
      </c>
      <c r="N12954" t="s">
        <v>860</v>
      </c>
      <c r="O12954" t="s">
        <v>799</v>
      </c>
      <c r="Q12954" t="s">
        <v>716</v>
      </c>
      <c r="R12954" t="str">
        <f t="shared" si="719"/>
        <v>Weekday</v>
      </c>
      <c r="S12954" s="27">
        <f t="shared" si="720"/>
        <v>42291</v>
      </c>
      <c r="V12954" t="str">
        <f t="shared" si="721"/>
        <v/>
      </c>
      <c r="AX12954" s="27"/>
      <c r="AY12954" s="27"/>
    </row>
    <row r="12955" spans="1:51" x14ac:dyDescent="0.25">
      <c r="A12955" t="s">
        <v>391</v>
      </c>
      <c r="B12955" t="s">
        <v>218</v>
      </c>
      <c r="C12955">
        <v>152995405</v>
      </c>
      <c r="D12955">
        <v>495</v>
      </c>
      <c r="E12955" t="s">
        <v>91</v>
      </c>
      <c r="G12955">
        <v>44.194000000000003</v>
      </c>
      <c r="H12955">
        <v>2015</v>
      </c>
      <c r="I12955">
        <v>10</v>
      </c>
      <c r="J12955">
        <v>25</v>
      </c>
      <c r="K12955">
        <v>4</v>
      </c>
      <c r="L12955">
        <v>44</v>
      </c>
      <c r="M12955" t="s">
        <v>900</v>
      </c>
      <c r="N12955" t="s">
        <v>171</v>
      </c>
      <c r="O12955" t="s">
        <v>799</v>
      </c>
      <c r="Q12955" t="s">
        <v>716</v>
      </c>
      <c r="R12955" t="str">
        <f t="shared" si="719"/>
        <v>Weekend</v>
      </c>
      <c r="S12955" s="27">
        <f t="shared" si="720"/>
        <v>42302</v>
      </c>
      <c r="V12955" t="str">
        <f t="shared" si="721"/>
        <v/>
      </c>
      <c r="AX12955" s="27"/>
      <c r="AY12955" s="27"/>
    </row>
    <row r="12956" spans="1:51" x14ac:dyDescent="0.25">
      <c r="A12956" t="s">
        <v>391</v>
      </c>
      <c r="S12956" s="27"/>
      <c r="V12956" t="str">
        <f t="shared" si="721"/>
        <v/>
      </c>
      <c r="AX12956" s="27"/>
      <c r="AY12956" s="27"/>
    </row>
    <row r="12957" spans="1:51" x14ac:dyDescent="0.25">
      <c r="A12957" t="s">
        <v>391</v>
      </c>
      <c r="S12957" s="27"/>
      <c r="V12957" t="str">
        <f t="shared" si="721"/>
        <v/>
      </c>
      <c r="AE12957" s="27"/>
      <c r="AG12957" s="27"/>
      <c r="AX12957" s="27"/>
      <c r="AY12957" s="27"/>
    </row>
    <row r="12958" spans="1:51" x14ac:dyDescent="0.25">
      <c r="A12958" t="s">
        <v>391</v>
      </c>
      <c r="B12958" t="s">
        <v>218</v>
      </c>
      <c r="C12958">
        <v>172095202</v>
      </c>
      <c r="D12958">
        <v>495</v>
      </c>
      <c r="E12958" t="s">
        <v>91</v>
      </c>
      <c r="G12958">
        <v>44.19</v>
      </c>
      <c r="H12958">
        <v>2017</v>
      </c>
      <c r="I12958">
        <v>7</v>
      </c>
      <c r="J12958">
        <v>27</v>
      </c>
      <c r="K12958">
        <v>17</v>
      </c>
      <c r="L12958">
        <v>16</v>
      </c>
      <c r="M12958" t="s">
        <v>900</v>
      </c>
      <c r="N12958" t="s">
        <v>860</v>
      </c>
      <c r="O12958" t="s">
        <v>799</v>
      </c>
      <c r="Q12958" t="s">
        <v>716</v>
      </c>
      <c r="R12958" t="str">
        <f t="shared" si="719"/>
        <v>Weekday</v>
      </c>
      <c r="S12958" s="27">
        <f t="shared" si="720"/>
        <v>42943</v>
      </c>
      <c r="V12958" t="str">
        <f t="shared" si="721"/>
        <v/>
      </c>
      <c r="AE12958" s="27"/>
      <c r="AG12958" s="27"/>
      <c r="AX12958" s="27"/>
      <c r="AY12958" s="27"/>
    </row>
    <row r="12959" spans="1:51" x14ac:dyDescent="0.25">
      <c r="A12959" t="s">
        <v>391</v>
      </c>
      <c r="S12959" s="27"/>
      <c r="V12959" t="str">
        <f t="shared" si="721"/>
        <v/>
      </c>
      <c r="AE12959" s="27"/>
      <c r="AG12959" s="27"/>
      <c r="AX12959" s="27"/>
      <c r="AY12959" s="27"/>
    </row>
    <row r="12960" spans="1:51" x14ac:dyDescent="0.25">
      <c r="A12960" t="s">
        <v>391</v>
      </c>
      <c r="S12960" s="27"/>
      <c r="V12960" t="str">
        <f t="shared" si="721"/>
        <v/>
      </c>
    </row>
    <row r="12961" spans="1:51" x14ac:dyDescent="0.25">
      <c r="A12961" t="s">
        <v>391</v>
      </c>
      <c r="S12961" s="27"/>
      <c r="V12961" t="str">
        <f t="shared" si="721"/>
        <v/>
      </c>
      <c r="AE12961" s="27"/>
      <c r="AO12961" s="27"/>
      <c r="AX12961" s="27"/>
      <c r="AY12961" s="27"/>
    </row>
    <row r="12962" spans="1:51" x14ac:dyDescent="0.25">
      <c r="A12962" t="s">
        <v>391</v>
      </c>
      <c r="S12962" s="27"/>
      <c r="V12962" t="str">
        <f t="shared" si="721"/>
        <v/>
      </c>
      <c r="AE12962" s="27"/>
      <c r="AG12962" s="27"/>
      <c r="AX12962" s="27"/>
      <c r="AY12962" s="27"/>
    </row>
    <row r="12963" spans="1:51" x14ac:dyDescent="0.25">
      <c r="A12963" t="s">
        <v>391</v>
      </c>
      <c r="S12963" s="27"/>
      <c r="V12963" t="str">
        <f t="shared" si="721"/>
        <v/>
      </c>
      <c r="AE12963" s="27"/>
      <c r="AO12963" s="27"/>
      <c r="AX12963" s="27"/>
      <c r="AY12963" s="27"/>
    </row>
    <row r="12964" spans="1:51" x14ac:dyDescent="0.25">
      <c r="A12964" t="s">
        <v>391</v>
      </c>
      <c r="B12964" t="s">
        <v>218</v>
      </c>
      <c r="C12964">
        <v>171855095</v>
      </c>
      <c r="D12964">
        <v>495</v>
      </c>
      <c r="E12964" t="s">
        <v>91</v>
      </c>
      <c r="G12964">
        <v>44.173000000000002</v>
      </c>
      <c r="H12964">
        <v>2017</v>
      </c>
      <c r="I12964">
        <v>7</v>
      </c>
      <c r="J12964">
        <v>1</v>
      </c>
      <c r="K12964">
        <v>13</v>
      </c>
      <c r="L12964">
        <v>36</v>
      </c>
      <c r="M12964" t="s">
        <v>900</v>
      </c>
      <c r="N12964" t="s">
        <v>860</v>
      </c>
      <c r="O12964" t="s">
        <v>799</v>
      </c>
      <c r="Q12964" t="s">
        <v>716</v>
      </c>
      <c r="R12964" t="str">
        <f t="shared" si="719"/>
        <v>Weekend</v>
      </c>
      <c r="S12964" s="27">
        <f t="shared" si="720"/>
        <v>42917</v>
      </c>
      <c r="V12964" t="str">
        <f t="shared" si="721"/>
        <v/>
      </c>
      <c r="AE12964" s="27"/>
      <c r="AO12964" s="27"/>
      <c r="AX12964" s="27"/>
      <c r="AY12964" s="27"/>
    </row>
    <row r="12965" spans="1:51" x14ac:dyDescent="0.25">
      <c r="A12965" t="s">
        <v>391</v>
      </c>
      <c r="B12965" t="s">
        <v>218</v>
      </c>
      <c r="C12965">
        <v>162495146</v>
      </c>
      <c r="D12965">
        <v>495</v>
      </c>
      <c r="E12965" t="s">
        <v>91</v>
      </c>
      <c r="G12965">
        <v>44.167999999999999</v>
      </c>
      <c r="H12965">
        <v>2016</v>
      </c>
      <c r="I12965">
        <v>9</v>
      </c>
      <c r="J12965">
        <v>2</v>
      </c>
      <c r="K12965">
        <v>13</v>
      </c>
      <c r="L12965">
        <v>40</v>
      </c>
      <c r="M12965" t="s">
        <v>900</v>
      </c>
      <c r="N12965" t="s">
        <v>171</v>
      </c>
      <c r="O12965" t="s">
        <v>799</v>
      </c>
      <c r="Q12965" t="s">
        <v>716</v>
      </c>
      <c r="R12965" t="str">
        <f t="shared" si="719"/>
        <v>Weekday</v>
      </c>
      <c r="S12965" s="27">
        <f t="shared" si="720"/>
        <v>42615</v>
      </c>
      <c r="V12965" t="str">
        <f t="shared" si="721"/>
        <v/>
      </c>
      <c r="AE12965" s="27"/>
      <c r="AO12965" s="27"/>
      <c r="AX12965" s="27"/>
      <c r="AY12965" s="27"/>
    </row>
    <row r="12966" spans="1:51" x14ac:dyDescent="0.25">
      <c r="A12966" t="s">
        <v>391</v>
      </c>
      <c r="S12966" s="27"/>
      <c r="V12966" t="str">
        <f t="shared" si="721"/>
        <v/>
      </c>
      <c r="AE12966" s="27"/>
      <c r="AO12966" s="27"/>
      <c r="AX12966" s="27"/>
      <c r="AY12966" s="27"/>
    </row>
    <row r="12967" spans="1:51" x14ac:dyDescent="0.25">
      <c r="A12967" t="s">
        <v>391</v>
      </c>
      <c r="S12967" s="27"/>
      <c r="V12967" t="str">
        <f t="shared" si="721"/>
        <v/>
      </c>
    </row>
    <row r="12968" spans="1:51" x14ac:dyDescent="0.25">
      <c r="A12968" t="s">
        <v>391</v>
      </c>
      <c r="B12968" t="s">
        <v>218</v>
      </c>
      <c r="C12968">
        <v>170775101</v>
      </c>
      <c r="D12968">
        <v>495</v>
      </c>
      <c r="E12968" t="s">
        <v>91</v>
      </c>
      <c r="G12968">
        <v>44.16</v>
      </c>
      <c r="H12968">
        <v>2017</v>
      </c>
      <c r="I12968">
        <v>3</v>
      </c>
      <c r="J12968">
        <v>14</v>
      </c>
      <c r="K12968">
        <v>10</v>
      </c>
      <c r="L12968">
        <v>30</v>
      </c>
      <c r="M12968" t="s">
        <v>900</v>
      </c>
      <c r="N12968" t="s">
        <v>171</v>
      </c>
      <c r="O12968" t="s">
        <v>799</v>
      </c>
      <c r="Q12968" t="s">
        <v>716</v>
      </c>
      <c r="R12968" t="str">
        <f t="shared" si="719"/>
        <v>Weekday</v>
      </c>
      <c r="S12968" s="27">
        <f t="shared" si="720"/>
        <v>42808</v>
      </c>
      <c r="V12968" t="str">
        <f t="shared" si="721"/>
        <v/>
      </c>
      <c r="AE12968" s="27"/>
      <c r="AO12968" s="27"/>
      <c r="AX12968" s="27"/>
      <c r="AY12968" s="27"/>
    </row>
    <row r="12969" spans="1:51" x14ac:dyDescent="0.25">
      <c r="A12969" t="s">
        <v>391</v>
      </c>
      <c r="S12969" s="27"/>
      <c r="V12969" t="str">
        <f t="shared" si="721"/>
        <v/>
      </c>
      <c r="AO12969" s="27"/>
      <c r="AX12969" s="27"/>
      <c r="AY12969" s="27"/>
    </row>
    <row r="12970" spans="1:51" x14ac:dyDescent="0.25">
      <c r="A12970" t="s">
        <v>391</v>
      </c>
      <c r="B12970" t="s">
        <v>218</v>
      </c>
      <c r="C12970">
        <v>162805351</v>
      </c>
      <c r="D12970">
        <v>495</v>
      </c>
      <c r="E12970" t="s">
        <v>91</v>
      </c>
      <c r="G12970">
        <v>44.151000000000003</v>
      </c>
      <c r="H12970">
        <v>2016</v>
      </c>
      <c r="I12970">
        <v>10</v>
      </c>
      <c r="J12970">
        <v>6</v>
      </c>
      <c r="K12970">
        <v>16</v>
      </c>
      <c r="L12970">
        <v>40</v>
      </c>
      <c r="M12970" t="s">
        <v>900</v>
      </c>
      <c r="N12970" t="s">
        <v>171</v>
      </c>
      <c r="O12970" t="s">
        <v>799</v>
      </c>
      <c r="Q12970" t="s">
        <v>716</v>
      </c>
      <c r="R12970" t="str">
        <f t="shared" si="719"/>
        <v>Weekday</v>
      </c>
      <c r="S12970" s="27">
        <f t="shared" si="720"/>
        <v>42649</v>
      </c>
      <c r="V12970" t="str">
        <f t="shared" si="721"/>
        <v/>
      </c>
      <c r="AE12970" s="27"/>
      <c r="AO12970" s="27"/>
      <c r="AX12970" s="27"/>
      <c r="AY12970" s="27"/>
    </row>
    <row r="12971" spans="1:51" x14ac:dyDescent="0.25">
      <c r="A12971" t="s">
        <v>391</v>
      </c>
      <c r="B12971" t="s">
        <v>218</v>
      </c>
      <c r="C12971">
        <v>160155244</v>
      </c>
      <c r="D12971">
        <v>495</v>
      </c>
      <c r="E12971" t="s">
        <v>91</v>
      </c>
      <c r="G12971">
        <v>44.15</v>
      </c>
      <c r="H12971">
        <v>2016</v>
      </c>
      <c r="I12971">
        <v>1</v>
      </c>
      <c r="J12971">
        <v>15</v>
      </c>
      <c r="K12971">
        <v>13</v>
      </c>
      <c r="L12971">
        <v>50</v>
      </c>
      <c r="M12971" t="s">
        <v>900</v>
      </c>
      <c r="N12971" t="s">
        <v>171</v>
      </c>
      <c r="O12971" t="s">
        <v>799</v>
      </c>
      <c r="Q12971" t="s">
        <v>716</v>
      </c>
      <c r="R12971" t="str">
        <f t="shared" si="719"/>
        <v>Weekday</v>
      </c>
      <c r="S12971" s="27">
        <f t="shared" si="720"/>
        <v>42384</v>
      </c>
      <c r="V12971" t="str">
        <f t="shared" si="721"/>
        <v/>
      </c>
      <c r="AE12971" s="27"/>
      <c r="AO12971" s="27"/>
      <c r="AX12971" s="27"/>
      <c r="AY12971" s="27"/>
    </row>
    <row r="12972" spans="1:51" x14ac:dyDescent="0.25">
      <c r="A12972" t="s">
        <v>391</v>
      </c>
      <c r="S12972" s="27"/>
      <c r="V12972" t="str">
        <f t="shared" si="721"/>
        <v/>
      </c>
      <c r="AE12972" s="27"/>
      <c r="AO12972" s="27"/>
      <c r="AX12972" s="27"/>
      <c r="AY12972" s="27"/>
    </row>
    <row r="12973" spans="1:51" x14ac:dyDescent="0.25">
      <c r="A12973" t="s">
        <v>391</v>
      </c>
      <c r="B12973" t="s">
        <v>218</v>
      </c>
      <c r="C12973">
        <v>171145046</v>
      </c>
      <c r="D12973">
        <v>495</v>
      </c>
      <c r="E12973" t="s">
        <v>91</v>
      </c>
      <c r="G12973">
        <v>44.145000000000003</v>
      </c>
      <c r="H12973">
        <v>2017</v>
      </c>
      <c r="I12973">
        <v>4</v>
      </c>
      <c r="J12973">
        <v>22</v>
      </c>
      <c r="K12973">
        <v>4</v>
      </c>
      <c r="L12973">
        <v>50</v>
      </c>
      <c r="M12973" t="s">
        <v>900</v>
      </c>
      <c r="N12973" t="s">
        <v>860</v>
      </c>
      <c r="O12973" t="s">
        <v>799</v>
      </c>
      <c r="Q12973" t="s">
        <v>716</v>
      </c>
      <c r="R12973" t="str">
        <f t="shared" si="719"/>
        <v>Weekend</v>
      </c>
      <c r="S12973" s="27">
        <f t="shared" si="720"/>
        <v>42847</v>
      </c>
      <c r="V12973" t="str">
        <f t="shared" si="721"/>
        <v/>
      </c>
      <c r="AE12973" s="27"/>
      <c r="AO12973" s="27"/>
      <c r="AX12973" s="27"/>
      <c r="AY12973" s="27"/>
    </row>
    <row r="12974" spans="1:51" x14ac:dyDescent="0.25">
      <c r="A12974" t="s">
        <v>391</v>
      </c>
      <c r="S12974" s="27"/>
      <c r="V12974" t="str">
        <f t="shared" si="721"/>
        <v/>
      </c>
      <c r="AE12974" s="27"/>
      <c r="AO12974" s="27"/>
      <c r="AX12974" s="27"/>
      <c r="AY12974" s="27"/>
    </row>
    <row r="12975" spans="1:51" x14ac:dyDescent="0.25">
      <c r="A12975" t="s">
        <v>391</v>
      </c>
      <c r="B12975" t="s">
        <v>218</v>
      </c>
      <c r="C12975">
        <v>171655363</v>
      </c>
      <c r="D12975">
        <v>495</v>
      </c>
      <c r="E12975" t="s">
        <v>91</v>
      </c>
      <c r="G12975">
        <v>44.139000000000003</v>
      </c>
      <c r="H12975">
        <v>2017</v>
      </c>
      <c r="I12975">
        <v>6</v>
      </c>
      <c r="J12975">
        <v>14</v>
      </c>
      <c r="K12975">
        <v>13</v>
      </c>
      <c r="L12975">
        <v>27</v>
      </c>
      <c r="M12975" t="s">
        <v>900</v>
      </c>
      <c r="N12975" t="s">
        <v>860</v>
      </c>
      <c r="O12975" t="s">
        <v>799</v>
      </c>
      <c r="Q12975" t="s">
        <v>716</v>
      </c>
      <c r="R12975" t="str">
        <f t="shared" si="719"/>
        <v>Weekday</v>
      </c>
      <c r="S12975" s="27">
        <f t="shared" si="720"/>
        <v>42900</v>
      </c>
      <c r="V12975" t="str">
        <f t="shared" si="721"/>
        <v/>
      </c>
      <c r="AE12975" s="27"/>
      <c r="AO12975" s="27"/>
      <c r="AX12975" s="27"/>
      <c r="AY12975" s="27"/>
    </row>
    <row r="12976" spans="1:51" x14ac:dyDescent="0.25">
      <c r="A12976" t="s">
        <v>391</v>
      </c>
      <c r="B12976" t="s">
        <v>218</v>
      </c>
      <c r="C12976">
        <v>163515126</v>
      </c>
      <c r="D12976">
        <v>495</v>
      </c>
      <c r="E12976" t="s">
        <v>91</v>
      </c>
      <c r="G12976">
        <v>44.137</v>
      </c>
      <c r="H12976">
        <v>2016</v>
      </c>
      <c r="I12976">
        <v>12</v>
      </c>
      <c r="J12976">
        <v>15</v>
      </c>
      <c r="K12976">
        <v>12</v>
      </c>
      <c r="L12976">
        <v>28</v>
      </c>
      <c r="M12976" t="s">
        <v>900</v>
      </c>
      <c r="N12976" t="s">
        <v>860</v>
      </c>
      <c r="O12976" t="s">
        <v>799</v>
      </c>
      <c r="Q12976" t="s">
        <v>716</v>
      </c>
      <c r="R12976" t="str">
        <f t="shared" si="719"/>
        <v>Weekday</v>
      </c>
      <c r="S12976" s="27">
        <f t="shared" si="720"/>
        <v>42719</v>
      </c>
      <c r="V12976" t="str">
        <f t="shared" si="721"/>
        <v/>
      </c>
      <c r="AE12976" s="27"/>
      <c r="AO12976" s="27"/>
      <c r="AX12976" s="27"/>
      <c r="AY12976" s="27"/>
    </row>
    <row r="12977" spans="1:51" x14ac:dyDescent="0.25">
      <c r="A12977" t="s">
        <v>391</v>
      </c>
      <c r="B12977" t="s">
        <v>218</v>
      </c>
      <c r="C12977">
        <v>171435181</v>
      </c>
      <c r="D12977">
        <v>495</v>
      </c>
      <c r="E12977" t="s">
        <v>91</v>
      </c>
      <c r="G12977">
        <v>44.127000000000002</v>
      </c>
      <c r="H12977">
        <v>2017</v>
      </c>
      <c r="I12977">
        <v>5</v>
      </c>
      <c r="J12977">
        <v>21</v>
      </c>
      <c r="K12977">
        <v>13</v>
      </c>
      <c r="L12977">
        <v>0</v>
      </c>
      <c r="M12977" t="s">
        <v>900</v>
      </c>
      <c r="N12977" t="s">
        <v>860</v>
      </c>
      <c r="O12977" t="s">
        <v>799</v>
      </c>
      <c r="Q12977" t="s">
        <v>716</v>
      </c>
      <c r="R12977" t="str">
        <f t="shared" ref="R12977:R13040" si="722">IF(WEEKDAY(DATE(H12977,I12977,J12977),2) &lt; 6, "Weekday", "Weekend")</f>
        <v>Weekend</v>
      </c>
      <c r="S12977" s="27">
        <f t="shared" ref="S12977:S13040" si="723">DATE(H12977,I12977,J12977)</f>
        <v>42876</v>
      </c>
      <c r="V12977" t="str">
        <f t="shared" si="721"/>
        <v/>
      </c>
      <c r="AE12977" s="27"/>
      <c r="AO12977" s="27"/>
      <c r="AX12977" s="27"/>
      <c r="AY12977" s="27"/>
    </row>
    <row r="12978" spans="1:51" x14ac:dyDescent="0.25">
      <c r="A12978" t="s">
        <v>391</v>
      </c>
      <c r="S12978" s="27"/>
      <c r="V12978" t="str">
        <f t="shared" si="721"/>
        <v/>
      </c>
      <c r="AE12978" s="27"/>
      <c r="AO12978" s="27"/>
      <c r="AX12978" s="27"/>
      <c r="AY12978" s="27"/>
    </row>
    <row r="12979" spans="1:51" x14ac:dyDescent="0.25">
      <c r="A12979" t="s">
        <v>391</v>
      </c>
      <c r="B12979" t="s">
        <v>218</v>
      </c>
      <c r="C12979">
        <v>172195429</v>
      </c>
      <c r="D12979">
        <v>495</v>
      </c>
      <c r="E12979" t="s">
        <v>91</v>
      </c>
      <c r="G12979">
        <v>44.103999999999999</v>
      </c>
      <c r="H12979">
        <v>2017</v>
      </c>
      <c r="I12979">
        <v>8</v>
      </c>
      <c r="J12979">
        <v>6</v>
      </c>
      <c r="K12979">
        <v>14</v>
      </c>
      <c r="L12979">
        <v>5</v>
      </c>
      <c r="M12979" t="s">
        <v>900</v>
      </c>
      <c r="N12979" t="s">
        <v>860</v>
      </c>
      <c r="O12979" t="s">
        <v>799</v>
      </c>
      <c r="Q12979" t="s">
        <v>716</v>
      </c>
      <c r="R12979" t="str">
        <f t="shared" si="722"/>
        <v>Weekend</v>
      </c>
      <c r="S12979" s="27">
        <f t="shared" si="723"/>
        <v>42953</v>
      </c>
      <c r="V12979" t="str">
        <f t="shared" si="721"/>
        <v/>
      </c>
    </row>
    <row r="12980" spans="1:51" x14ac:dyDescent="0.25">
      <c r="A12980" t="s">
        <v>391</v>
      </c>
      <c r="S12980" s="27"/>
      <c r="V12980" t="str">
        <f t="shared" si="721"/>
        <v/>
      </c>
      <c r="AE12980" s="27"/>
      <c r="AO12980" s="27"/>
      <c r="AX12980" s="27"/>
      <c r="AY12980" s="27"/>
    </row>
    <row r="12981" spans="1:51" x14ac:dyDescent="0.25">
      <c r="A12981" t="s">
        <v>391</v>
      </c>
      <c r="S12981" s="27"/>
      <c r="V12981" t="str">
        <f t="shared" si="721"/>
        <v/>
      </c>
      <c r="AO12981" s="27"/>
      <c r="AX12981" s="27"/>
      <c r="AY12981" s="27"/>
    </row>
    <row r="12982" spans="1:51" x14ac:dyDescent="0.25">
      <c r="A12982" t="s">
        <v>391</v>
      </c>
      <c r="S12982" s="27"/>
      <c r="V12982" t="str">
        <f t="shared" si="721"/>
        <v/>
      </c>
    </row>
    <row r="12983" spans="1:51" x14ac:dyDescent="0.25">
      <c r="A12983" t="s">
        <v>391</v>
      </c>
      <c r="S12983" s="27"/>
      <c r="V12983" t="str">
        <f t="shared" si="721"/>
        <v/>
      </c>
      <c r="AE12983" s="27"/>
      <c r="AO12983" s="27"/>
      <c r="AX12983" s="27"/>
      <c r="AY12983" s="27"/>
    </row>
    <row r="12984" spans="1:51" x14ac:dyDescent="0.25">
      <c r="A12984" t="s">
        <v>391</v>
      </c>
      <c r="S12984" s="27"/>
      <c r="V12984" t="str">
        <f t="shared" si="721"/>
        <v/>
      </c>
      <c r="AO12984" s="27"/>
      <c r="AX12984" s="27"/>
      <c r="AY12984" s="27"/>
    </row>
    <row r="12985" spans="1:51" x14ac:dyDescent="0.25">
      <c r="A12985" t="s">
        <v>391</v>
      </c>
      <c r="S12985" s="27"/>
      <c r="V12985" t="str">
        <f t="shared" si="721"/>
        <v/>
      </c>
      <c r="AO12985" s="27"/>
      <c r="AX12985" s="27"/>
      <c r="AY12985" s="27"/>
    </row>
    <row r="12986" spans="1:51" x14ac:dyDescent="0.25">
      <c r="A12986" t="s">
        <v>391</v>
      </c>
      <c r="S12986" s="27"/>
      <c r="V12986" t="str">
        <f t="shared" si="721"/>
        <v/>
      </c>
      <c r="AE12986" s="27"/>
      <c r="AO12986" s="27"/>
      <c r="AX12986" s="27"/>
      <c r="AY12986" s="27"/>
    </row>
    <row r="12987" spans="1:51" x14ac:dyDescent="0.25">
      <c r="A12987" t="s">
        <v>391</v>
      </c>
      <c r="S12987" s="27"/>
      <c r="V12987" t="str">
        <f t="shared" si="721"/>
        <v/>
      </c>
      <c r="AE12987" s="27"/>
      <c r="AO12987" s="27"/>
      <c r="AX12987" s="27"/>
      <c r="AY12987" s="27"/>
    </row>
    <row r="12988" spans="1:51" x14ac:dyDescent="0.25">
      <c r="A12988" t="s">
        <v>391</v>
      </c>
      <c r="B12988" t="s">
        <v>218</v>
      </c>
      <c r="C12988">
        <v>173365252</v>
      </c>
      <c r="D12988">
        <v>495</v>
      </c>
      <c r="E12988" t="s">
        <v>91</v>
      </c>
      <c r="G12988">
        <v>44.064</v>
      </c>
      <c r="H12988">
        <v>2017</v>
      </c>
      <c r="I12988">
        <v>12</v>
      </c>
      <c r="J12988">
        <v>1</v>
      </c>
      <c r="K12988">
        <v>13</v>
      </c>
      <c r="L12988">
        <v>44</v>
      </c>
      <c r="M12988" t="s">
        <v>900</v>
      </c>
      <c r="N12988" t="s">
        <v>404</v>
      </c>
      <c r="O12988" t="s">
        <v>799</v>
      </c>
      <c r="Q12988" t="s">
        <v>716</v>
      </c>
      <c r="R12988" t="str">
        <f t="shared" si="722"/>
        <v>Weekday</v>
      </c>
      <c r="S12988" s="27">
        <f t="shared" si="723"/>
        <v>43070</v>
      </c>
      <c r="V12988" t="str">
        <f t="shared" si="721"/>
        <v/>
      </c>
    </row>
    <row r="12989" spans="1:51" x14ac:dyDescent="0.25">
      <c r="A12989" t="s">
        <v>391</v>
      </c>
      <c r="S12989" s="27"/>
      <c r="V12989" t="str">
        <f t="shared" si="721"/>
        <v/>
      </c>
      <c r="AE12989" s="27"/>
      <c r="AO12989" s="27"/>
      <c r="AX12989" s="27"/>
      <c r="AY12989" s="27"/>
    </row>
    <row r="12990" spans="1:51" x14ac:dyDescent="0.25">
      <c r="A12990" t="s">
        <v>391</v>
      </c>
      <c r="S12990" s="27"/>
      <c r="V12990" t="str">
        <f t="shared" si="721"/>
        <v/>
      </c>
      <c r="AE12990" s="27"/>
      <c r="AO12990" s="27"/>
      <c r="AX12990" s="27"/>
      <c r="AY12990" s="27"/>
    </row>
    <row r="12991" spans="1:51" x14ac:dyDescent="0.25">
      <c r="A12991" t="s">
        <v>391</v>
      </c>
      <c r="B12991" t="s">
        <v>218</v>
      </c>
      <c r="C12991">
        <v>161275084</v>
      </c>
      <c r="D12991">
        <v>495</v>
      </c>
      <c r="E12991" t="s">
        <v>91</v>
      </c>
      <c r="G12991">
        <v>44.05</v>
      </c>
      <c r="H12991">
        <v>2016</v>
      </c>
      <c r="I12991">
        <v>5</v>
      </c>
      <c r="J12991">
        <v>5</v>
      </c>
      <c r="K12991">
        <v>6</v>
      </c>
      <c r="L12991">
        <v>50</v>
      </c>
      <c r="M12991" t="s">
        <v>900</v>
      </c>
      <c r="N12991" t="s">
        <v>860</v>
      </c>
      <c r="O12991" t="s">
        <v>799</v>
      </c>
      <c r="Q12991" t="s">
        <v>716</v>
      </c>
      <c r="R12991" t="str">
        <f t="shared" si="722"/>
        <v>Weekday</v>
      </c>
      <c r="S12991" s="27">
        <f t="shared" si="723"/>
        <v>42495</v>
      </c>
      <c r="V12991" t="str">
        <f t="shared" si="721"/>
        <v/>
      </c>
      <c r="AE12991" s="27"/>
      <c r="AO12991" s="27"/>
      <c r="AX12991" s="27"/>
      <c r="AY12991" s="27"/>
    </row>
    <row r="12992" spans="1:51" x14ac:dyDescent="0.25">
      <c r="A12992" t="s">
        <v>391</v>
      </c>
      <c r="S12992" s="27"/>
      <c r="V12992" t="str">
        <f t="shared" si="721"/>
        <v/>
      </c>
      <c r="AE12992" s="27"/>
      <c r="AO12992" s="27"/>
      <c r="AX12992" s="27"/>
      <c r="AY12992" s="27"/>
    </row>
    <row r="12993" spans="1:51" x14ac:dyDescent="0.25">
      <c r="A12993" t="s">
        <v>391</v>
      </c>
      <c r="S12993" s="27"/>
      <c r="V12993" t="str">
        <f t="shared" si="721"/>
        <v/>
      </c>
      <c r="AE12993" s="27"/>
      <c r="AO12993" s="27"/>
      <c r="AX12993" s="27"/>
      <c r="AY12993" s="27"/>
    </row>
    <row r="12994" spans="1:51" x14ac:dyDescent="0.25">
      <c r="A12994" t="s">
        <v>391</v>
      </c>
      <c r="B12994" t="s">
        <v>218</v>
      </c>
      <c r="C12994">
        <v>160295124</v>
      </c>
      <c r="D12994">
        <v>495</v>
      </c>
      <c r="E12994" t="s">
        <v>91</v>
      </c>
      <c r="G12994">
        <v>44.027999999999999</v>
      </c>
      <c r="H12994">
        <v>2015</v>
      </c>
      <c r="I12994">
        <v>12</v>
      </c>
      <c r="J12994">
        <v>17</v>
      </c>
      <c r="K12994">
        <v>11</v>
      </c>
      <c r="L12994">
        <v>20</v>
      </c>
      <c r="M12994" t="s">
        <v>900</v>
      </c>
      <c r="N12994" t="s">
        <v>171</v>
      </c>
      <c r="O12994" t="s">
        <v>799</v>
      </c>
      <c r="Q12994" t="s">
        <v>716</v>
      </c>
      <c r="R12994" t="str">
        <f t="shared" si="722"/>
        <v>Weekday</v>
      </c>
      <c r="S12994" s="27">
        <f t="shared" si="723"/>
        <v>42355</v>
      </c>
      <c r="V12994" t="str">
        <f t="shared" si="721"/>
        <v/>
      </c>
      <c r="AE12994" s="27"/>
      <c r="AO12994" s="27"/>
      <c r="AX12994" s="27"/>
      <c r="AY12994" s="27"/>
    </row>
    <row r="12995" spans="1:51" x14ac:dyDescent="0.25">
      <c r="A12995" t="s">
        <v>391</v>
      </c>
      <c r="B12995" t="s">
        <v>218</v>
      </c>
      <c r="C12995">
        <v>162455367</v>
      </c>
      <c r="D12995">
        <v>495</v>
      </c>
      <c r="E12995" t="s">
        <v>91</v>
      </c>
      <c r="G12995">
        <v>44.026000000000003</v>
      </c>
      <c r="H12995">
        <v>2016</v>
      </c>
      <c r="I12995">
        <v>9</v>
      </c>
      <c r="J12995">
        <v>1</v>
      </c>
      <c r="K12995">
        <v>15</v>
      </c>
      <c r="L12995">
        <v>19</v>
      </c>
      <c r="M12995" t="s">
        <v>900</v>
      </c>
      <c r="N12995" t="s">
        <v>171</v>
      </c>
      <c r="O12995" t="s">
        <v>799</v>
      </c>
      <c r="Q12995" t="s">
        <v>716</v>
      </c>
      <c r="R12995" t="str">
        <f t="shared" si="722"/>
        <v>Weekday</v>
      </c>
      <c r="S12995" s="27">
        <f t="shared" si="723"/>
        <v>42614</v>
      </c>
      <c r="V12995" t="str">
        <f t="shared" ref="V12995:V13058" si="724">T12995&amp;U12995</f>
        <v/>
      </c>
      <c r="AE12995" s="27"/>
      <c r="AO12995" s="27"/>
      <c r="AX12995" s="27"/>
      <c r="AY12995" s="27"/>
    </row>
    <row r="12996" spans="1:51" x14ac:dyDescent="0.25">
      <c r="A12996" t="s">
        <v>391</v>
      </c>
      <c r="B12996" t="s">
        <v>218</v>
      </c>
      <c r="C12996">
        <v>163505245</v>
      </c>
      <c r="D12996">
        <v>495</v>
      </c>
      <c r="E12996" t="s">
        <v>91</v>
      </c>
      <c r="G12996">
        <v>44.021999999999998</v>
      </c>
      <c r="H12996">
        <v>2016</v>
      </c>
      <c r="I12996">
        <v>12</v>
      </c>
      <c r="J12996">
        <v>15</v>
      </c>
      <c r="K12996">
        <v>12</v>
      </c>
      <c r="L12996">
        <v>25</v>
      </c>
      <c r="M12996" t="s">
        <v>900</v>
      </c>
      <c r="N12996" t="s">
        <v>860</v>
      </c>
      <c r="O12996" t="s">
        <v>799</v>
      </c>
      <c r="Q12996" t="s">
        <v>716</v>
      </c>
      <c r="R12996" t="str">
        <f t="shared" si="722"/>
        <v>Weekday</v>
      </c>
      <c r="S12996" s="27">
        <f t="shared" si="723"/>
        <v>42719</v>
      </c>
      <c r="V12996" t="str">
        <f t="shared" si="724"/>
        <v/>
      </c>
      <c r="AE12996" s="27"/>
      <c r="AO12996" s="27"/>
      <c r="AX12996" s="27"/>
      <c r="AY12996" s="27"/>
    </row>
    <row r="12997" spans="1:51" x14ac:dyDescent="0.25">
      <c r="A12997" t="s">
        <v>391</v>
      </c>
      <c r="S12997" s="27"/>
      <c r="V12997" t="str">
        <f t="shared" si="724"/>
        <v/>
      </c>
      <c r="AE12997" s="27"/>
      <c r="AO12997" s="27"/>
      <c r="AX12997" s="27"/>
      <c r="AY12997" s="27"/>
    </row>
    <row r="12998" spans="1:51" x14ac:dyDescent="0.25">
      <c r="A12998" t="s">
        <v>391</v>
      </c>
      <c r="S12998" s="27"/>
      <c r="V12998" t="str">
        <f t="shared" si="724"/>
        <v/>
      </c>
      <c r="AE12998" s="27"/>
      <c r="AO12998" s="27"/>
      <c r="AX12998" s="27"/>
      <c r="AY12998" s="27"/>
    </row>
    <row r="12999" spans="1:51" x14ac:dyDescent="0.25">
      <c r="A12999" t="s">
        <v>391</v>
      </c>
      <c r="S12999" s="27"/>
      <c r="V12999" t="str">
        <f t="shared" si="724"/>
        <v/>
      </c>
      <c r="AE12999" s="27"/>
      <c r="AO12999" s="27"/>
      <c r="AX12999" s="27"/>
      <c r="AY12999" s="27"/>
    </row>
    <row r="13000" spans="1:51" x14ac:dyDescent="0.25">
      <c r="A13000" t="s">
        <v>391</v>
      </c>
      <c r="S13000" s="27"/>
      <c r="V13000" t="str">
        <f t="shared" si="724"/>
        <v/>
      </c>
    </row>
    <row r="13001" spans="1:51" x14ac:dyDescent="0.25">
      <c r="A13001" t="s">
        <v>391</v>
      </c>
      <c r="S13001" s="27"/>
      <c r="V13001" t="str">
        <f t="shared" si="724"/>
        <v/>
      </c>
      <c r="AE13001" s="27"/>
      <c r="AO13001" s="27"/>
      <c r="AX13001" s="27"/>
      <c r="AY13001" s="27"/>
    </row>
    <row r="13002" spans="1:51" x14ac:dyDescent="0.25">
      <c r="A13002" t="s">
        <v>391</v>
      </c>
      <c r="S13002" s="27"/>
      <c r="V13002" t="str">
        <f t="shared" si="724"/>
        <v/>
      </c>
      <c r="AO13002" s="27"/>
      <c r="AX13002" s="27"/>
      <c r="AY13002" s="27"/>
    </row>
    <row r="13003" spans="1:51" x14ac:dyDescent="0.25">
      <c r="A13003" t="s">
        <v>391</v>
      </c>
      <c r="S13003" s="27"/>
      <c r="V13003" t="str">
        <f t="shared" si="724"/>
        <v/>
      </c>
      <c r="AE13003" s="27"/>
      <c r="AO13003" s="27"/>
      <c r="AX13003" s="27"/>
      <c r="AY13003" s="27"/>
    </row>
    <row r="13004" spans="1:51" x14ac:dyDescent="0.25">
      <c r="A13004" t="s">
        <v>391</v>
      </c>
      <c r="B13004" t="s">
        <v>218</v>
      </c>
      <c r="C13004">
        <v>161535081</v>
      </c>
      <c r="D13004">
        <v>495</v>
      </c>
      <c r="E13004" t="s">
        <v>91</v>
      </c>
      <c r="G13004">
        <v>44.008000000000003</v>
      </c>
      <c r="H13004">
        <v>2016</v>
      </c>
      <c r="I13004">
        <v>6</v>
      </c>
      <c r="J13004">
        <v>1</v>
      </c>
      <c r="K13004">
        <v>6</v>
      </c>
      <c r="L13004">
        <v>45</v>
      </c>
      <c r="M13004" t="s">
        <v>900</v>
      </c>
      <c r="N13004" t="s">
        <v>860</v>
      </c>
      <c r="O13004" t="s">
        <v>799</v>
      </c>
      <c r="Q13004" t="s">
        <v>716</v>
      </c>
      <c r="R13004" t="str">
        <f t="shared" si="722"/>
        <v>Weekday</v>
      </c>
      <c r="S13004" s="27">
        <f t="shared" si="723"/>
        <v>42522</v>
      </c>
      <c r="V13004" t="str">
        <f t="shared" si="724"/>
        <v/>
      </c>
      <c r="AE13004" s="27"/>
      <c r="AO13004" s="27"/>
      <c r="AX13004" s="27"/>
      <c r="AY13004" s="27"/>
    </row>
    <row r="13005" spans="1:51" x14ac:dyDescent="0.25">
      <c r="A13005" t="s">
        <v>391</v>
      </c>
      <c r="B13005" t="s">
        <v>218</v>
      </c>
      <c r="C13005">
        <v>171805371</v>
      </c>
      <c r="D13005">
        <v>495</v>
      </c>
      <c r="E13005" t="s">
        <v>91</v>
      </c>
      <c r="G13005">
        <v>44.003999999999998</v>
      </c>
      <c r="H13005">
        <v>2017</v>
      </c>
      <c r="I13005">
        <v>6</v>
      </c>
      <c r="J13005">
        <v>29</v>
      </c>
      <c r="K13005">
        <v>13</v>
      </c>
      <c r="L13005">
        <v>41</v>
      </c>
      <c r="M13005" t="s">
        <v>900</v>
      </c>
      <c r="N13005" t="s">
        <v>860</v>
      </c>
      <c r="O13005" t="s">
        <v>799</v>
      </c>
      <c r="Q13005" t="s">
        <v>716</v>
      </c>
      <c r="R13005" t="str">
        <f t="shared" si="722"/>
        <v>Weekday</v>
      </c>
      <c r="S13005" s="27">
        <f t="shared" si="723"/>
        <v>42915</v>
      </c>
      <c r="V13005" t="str">
        <f t="shared" si="724"/>
        <v/>
      </c>
      <c r="AE13005" s="27"/>
      <c r="AO13005" s="27"/>
      <c r="AX13005" s="27"/>
      <c r="AY13005" s="27"/>
    </row>
    <row r="13006" spans="1:51" x14ac:dyDescent="0.25">
      <c r="A13006" t="s">
        <v>391</v>
      </c>
      <c r="B13006" t="s">
        <v>218</v>
      </c>
      <c r="C13006">
        <v>170155202</v>
      </c>
      <c r="D13006">
        <v>495</v>
      </c>
      <c r="E13006" t="s">
        <v>91</v>
      </c>
      <c r="G13006">
        <v>44.003999999999998</v>
      </c>
      <c r="H13006">
        <v>2017</v>
      </c>
      <c r="I13006">
        <v>1</v>
      </c>
      <c r="J13006">
        <v>15</v>
      </c>
      <c r="K13006">
        <v>19</v>
      </c>
      <c r="L13006">
        <v>41</v>
      </c>
      <c r="M13006" t="s">
        <v>900</v>
      </c>
      <c r="N13006" t="s">
        <v>860</v>
      </c>
      <c r="O13006" t="s">
        <v>799</v>
      </c>
      <c r="Q13006" t="s">
        <v>716</v>
      </c>
      <c r="R13006" t="str">
        <f t="shared" si="722"/>
        <v>Weekend</v>
      </c>
      <c r="S13006" s="27">
        <f t="shared" si="723"/>
        <v>42750</v>
      </c>
      <c r="V13006" t="str">
        <f t="shared" si="724"/>
        <v/>
      </c>
      <c r="AE13006" s="27"/>
      <c r="AO13006" s="27"/>
      <c r="AX13006" s="27"/>
      <c r="AY13006" s="27"/>
    </row>
    <row r="13007" spans="1:51" x14ac:dyDescent="0.25">
      <c r="A13007" t="s">
        <v>391</v>
      </c>
      <c r="S13007" s="27"/>
      <c r="V13007" t="str">
        <f t="shared" si="724"/>
        <v/>
      </c>
      <c r="AE13007" s="27"/>
      <c r="AO13007" s="27"/>
      <c r="AX13007" s="27"/>
      <c r="AY13007" s="27"/>
    </row>
    <row r="13008" spans="1:51" x14ac:dyDescent="0.25">
      <c r="A13008" t="s">
        <v>391</v>
      </c>
      <c r="S13008" s="27"/>
      <c r="V13008" t="str">
        <f t="shared" si="724"/>
        <v/>
      </c>
      <c r="AE13008" s="27"/>
      <c r="AO13008" s="27"/>
      <c r="AX13008" s="27"/>
      <c r="AY13008" s="27"/>
    </row>
    <row r="13009" spans="1:51" x14ac:dyDescent="0.25">
      <c r="A13009" t="s">
        <v>391</v>
      </c>
      <c r="S13009" s="27"/>
      <c r="V13009" t="str">
        <f t="shared" si="724"/>
        <v/>
      </c>
    </row>
    <row r="13010" spans="1:51" x14ac:dyDescent="0.25">
      <c r="A13010" t="s">
        <v>391</v>
      </c>
      <c r="B13010" t="s">
        <v>218</v>
      </c>
      <c r="C13010">
        <v>160105201</v>
      </c>
      <c r="D13010">
        <v>495</v>
      </c>
      <c r="E13010" t="s">
        <v>91</v>
      </c>
      <c r="G13010">
        <v>43.991</v>
      </c>
      <c r="H13010">
        <v>2016</v>
      </c>
      <c r="I13010">
        <v>1</v>
      </c>
      <c r="J13010">
        <v>7</v>
      </c>
      <c r="K13010">
        <v>18</v>
      </c>
      <c r="L13010">
        <v>8</v>
      </c>
      <c r="M13010" t="s">
        <v>900</v>
      </c>
      <c r="N13010" t="s">
        <v>170</v>
      </c>
      <c r="O13010" t="s">
        <v>799</v>
      </c>
      <c r="Q13010" t="s">
        <v>716</v>
      </c>
      <c r="R13010" t="str">
        <f t="shared" si="722"/>
        <v>Weekday</v>
      </c>
      <c r="S13010" s="27">
        <f t="shared" si="723"/>
        <v>42376</v>
      </c>
      <c r="V13010" t="str">
        <f t="shared" si="724"/>
        <v/>
      </c>
      <c r="AE13010" s="27"/>
      <c r="AO13010" s="27"/>
      <c r="AX13010" s="27"/>
      <c r="AY13010" s="27"/>
    </row>
    <row r="13011" spans="1:51" x14ac:dyDescent="0.25">
      <c r="A13011" t="s">
        <v>391</v>
      </c>
      <c r="S13011" s="27"/>
      <c r="V13011" t="str">
        <f t="shared" si="724"/>
        <v/>
      </c>
      <c r="AE13011" s="27"/>
      <c r="AO13011" s="27"/>
      <c r="AX13011" s="27"/>
      <c r="AY13011" s="27"/>
    </row>
    <row r="13012" spans="1:51" x14ac:dyDescent="0.25">
      <c r="A13012" t="s">
        <v>391</v>
      </c>
      <c r="S13012" s="27"/>
      <c r="V13012" t="str">
        <f t="shared" si="724"/>
        <v/>
      </c>
      <c r="AE13012" s="27"/>
      <c r="AO13012" s="27"/>
      <c r="AX13012" s="27"/>
      <c r="AY13012" s="27"/>
    </row>
    <row r="13013" spans="1:51" x14ac:dyDescent="0.25">
      <c r="A13013" t="s">
        <v>391</v>
      </c>
      <c r="S13013" s="27"/>
      <c r="V13013" t="str">
        <f t="shared" si="724"/>
        <v/>
      </c>
      <c r="AO13013" s="27"/>
      <c r="AX13013" s="27"/>
      <c r="AY13013" s="27"/>
    </row>
    <row r="13014" spans="1:51" x14ac:dyDescent="0.25">
      <c r="A13014" t="s">
        <v>391</v>
      </c>
      <c r="B13014" t="s">
        <v>218</v>
      </c>
      <c r="C13014">
        <v>152395143</v>
      </c>
      <c r="D13014">
        <v>495</v>
      </c>
      <c r="E13014" t="s">
        <v>91</v>
      </c>
      <c r="G13014">
        <v>43.981000000000002</v>
      </c>
      <c r="H13014">
        <v>2015</v>
      </c>
      <c r="I13014">
        <v>8</v>
      </c>
      <c r="J13014">
        <v>26</v>
      </c>
      <c r="K13014">
        <v>19</v>
      </c>
      <c r="L13014">
        <v>22</v>
      </c>
      <c r="M13014" t="s">
        <v>900</v>
      </c>
      <c r="N13014" t="s">
        <v>860</v>
      </c>
      <c r="O13014" t="s">
        <v>799</v>
      </c>
      <c r="Q13014" t="s">
        <v>716</v>
      </c>
      <c r="R13014" t="str">
        <f t="shared" si="722"/>
        <v>Weekday</v>
      </c>
      <c r="S13014" s="27">
        <f t="shared" si="723"/>
        <v>42242</v>
      </c>
      <c r="V13014" t="str">
        <f t="shared" si="724"/>
        <v/>
      </c>
    </row>
    <row r="13015" spans="1:51" x14ac:dyDescent="0.25">
      <c r="A13015" t="s">
        <v>391</v>
      </c>
      <c r="S13015" s="27"/>
      <c r="V13015" t="str">
        <f t="shared" si="724"/>
        <v/>
      </c>
      <c r="AO13015" s="27"/>
      <c r="AX13015" s="27"/>
      <c r="AY13015" s="27"/>
    </row>
    <row r="13016" spans="1:51" x14ac:dyDescent="0.25">
      <c r="A13016" t="s">
        <v>391</v>
      </c>
      <c r="S13016" s="27"/>
      <c r="V13016" t="str">
        <f t="shared" si="724"/>
        <v/>
      </c>
      <c r="AO13016" s="27"/>
      <c r="AX13016" s="27"/>
      <c r="AY13016" s="27"/>
    </row>
    <row r="13017" spans="1:51" x14ac:dyDescent="0.25">
      <c r="A13017" t="s">
        <v>391</v>
      </c>
      <c r="S13017" s="27"/>
      <c r="V13017" t="str">
        <f t="shared" si="724"/>
        <v/>
      </c>
      <c r="AE13017" s="27"/>
      <c r="AO13017" s="27"/>
      <c r="AX13017" s="27"/>
      <c r="AY13017" s="27"/>
    </row>
    <row r="13018" spans="1:51" x14ac:dyDescent="0.25">
      <c r="A13018" t="s">
        <v>391</v>
      </c>
      <c r="S13018" s="27"/>
      <c r="V13018" t="str">
        <f t="shared" si="724"/>
        <v/>
      </c>
      <c r="AE13018" s="27"/>
      <c r="AO13018" s="27"/>
      <c r="AX13018" s="27"/>
      <c r="AY13018" s="27"/>
    </row>
    <row r="13019" spans="1:51" x14ac:dyDescent="0.25">
      <c r="A13019" t="s">
        <v>391</v>
      </c>
      <c r="S13019" s="27"/>
      <c r="V13019" t="str">
        <f t="shared" si="724"/>
        <v/>
      </c>
      <c r="AE13019" s="27"/>
      <c r="AO13019" s="27"/>
      <c r="AX13019" s="27"/>
      <c r="AY13019" s="27"/>
    </row>
    <row r="13020" spans="1:51" x14ac:dyDescent="0.25">
      <c r="A13020" t="s">
        <v>391</v>
      </c>
      <c r="S13020" s="27"/>
      <c r="V13020" t="str">
        <f t="shared" si="724"/>
        <v/>
      </c>
      <c r="AO13020" s="27"/>
      <c r="AX13020" s="27"/>
      <c r="AY13020" s="27"/>
    </row>
    <row r="13021" spans="1:51" x14ac:dyDescent="0.25">
      <c r="A13021" t="s">
        <v>391</v>
      </c>
      <c r="S13021" s="27"/>
      <c r="V13021" t="str">
        <f t="shared" si="724"/>
        <v/>
      </c>
      <c r="AE13021" s="27"/>
      <c r="AO13021" s="27"/>
      <c r="AX13021" s="27"/>
      <c r="AY13021" s="27"/>
    </row>
    <row r="13022" spans="1:51" x14ac:dyDescent="0.25">
      <c r="A13022" t="s">
        <v>391</v>
      </c>
      <c r="B13022" t="s">
        <v>218</v>
      </c>
      <c r="C13022">
        <v>172825408</v>
      </c>
      <c r="D13022">
        <v>495</v>
      </c>
      <c r="E13022" t="s">
        <v>91</v>
      </c>
      <c r="G13022">
        <v>43.972000000000001</v>
      </c>
      <c r="H13022">
        <v>2017</v>
      </c>
      <c r="I13022">
        <v>10</v>
      </c>
      <c r="J13022">
        <v>8</v>
      </c>
      <c r="K13022">
        <v>13</v>
      </c>
      <c r="L13022">
        <v>37</v>
      </c>
      <c r="M13022" t="s">
        <v>900</v>
      </c>
      <c r="N13022" t="s">
        <v>860</v>
      </c>
      <c r="O13022" t="s">
        <v>799</v>
      </c>
      <c r="Q13022" t="s">
        <v>716</v>
      </c>
      <c r="R13022" t="str">
        <f t="shared" si="722"/>
        <v>Weekend</v>
      </c>
      <c r="S13022" s="27">
        <f t="shared" si="723"/>
        <v>43016</v>
      </c>
      <c r="V13022" t="str">
        <f t="shared" si="724"/>
        <v/>
      </c>
      <c r="AE13022" s="27"/>
      <c r="AO13022" s="27"/>
      <c r="AX13022" s="27"/>
      <c r="AY13022" s="27"/>
    </row>
    <row r="13023" spans="1:51" x14ac:dyDescent="0.25">
      <c r="A13023" t="s">
        <v>391</v>
      </c>
      <c r="B13023" t="s">
        <v>218</v>
      </c>
      <c r="C13023">
        <v>152835222</v>
      </c>
      <c r="D13023">
        <v>495</v>
      </c>
      <c r="E13023" t="s">
        <v>91</v>
      </c>
      <c r="G13023">
        <v>43.926000000000002</v>
      </c>
      <c r="H13023">
        <v>2015</v>
      </c>
      <c r="I13023">
        <v>10</v>
      </c>
      <c r="J13023">
        <v>10</v>
      </c>
      <c r="K13023">
        <v>16</v>
      </c>
      <c r="L13023">
        <v>55</v>
      </c>
      <c r="M13023" t="s">
        <v>900</v>
      </c>
      <c r="N13023" t="s">
        <v>860</v>
      </c>
      <c r="O13023" t="s">
        <v>799</v>
      </c>
      <c r="Q13023" t="s">
        <v>717</v>
      </c>
      <c r="R13023" t="str">
        <f t="shared" si="722"/>
        <v>Weekend</v>
      </c>
      <c r="S13023" s="27">
        <f t="shared" si="723"/>
        <v>42287</v>
      </c>
      <c r="V13023" t="str">
        <f t="shared" si="724"/>
        <v/>
      </c>
      <c r="AE13023" s="27"/>
      <c r="AO13023" s="27"/>
      <c r="AX13023" s="27"/>
      <c r="AY13023" s="27"/>
    </row>
    <row r="13024" spans="1:51" x14ac:dyDescent="0.25">
      <c r="A13024" t="s">
        <v>391</v>
      </c>
      <c r="B13024" t="s">
        <v>218</v>
      </c>
      <c r="C13024">
        <v>172055044</v>
      </c>
      <c r="D13024">
        <v>495</v>
      </c>
      <c r="E13024" t="s">
        <v>91</v>
      </c>
      <c r="G13024">
        <v>43.97</v>
      </c>
      <c r="H13024">
        <v>2017</v>
      </c>
      <c r="I13024">
        <v>7</v>
      </c>
      <c r="J13024">
        <v>23</v>
      </c>
      <c r="K13024">
        <v>18</v>
      </c>
      <c r="L13024">
        <v>35</v>
      </c>
      <c r="M13024" t="s">
        <v>900</v>
      </c>
      <c r="N13024" t="s">
        <v>860</v>
      </c>
      <c r="O13024" t="s">
        <v>799</v>
      </c>
      <c r="Q13024" t="s">
        <v>716</v>
      </c>
      <c r="R13024" t="str">
        <f t="shared" si="722"/>
        <v>Weekend</v>
      </c>
      <c r="S13024" s="27">
        <f t="shared" si="723"/>
        <v>42939</v>
      </c>
      <c r="V13024" t="str">
        <f t="shared" si="724"/>
        <v/>
      </c>
      <c r="AE13024" s="27"/>
      <c r="AO13024" s="27"/>
      <c r="AX13024" s="27"/>
      <c r="AY13024" s="27"/>
    </row>
    <row r="13025" spans="1:51" x14ac:dyDescent="0.25">
      <c r="A13025" t="s">
        <v>391</v>
      </c>
      <c r="S13025" s="27"/>
      <c r="V13025" t="str">
        <f t="shared" si="724"/>
        <v/>
      </c>
      <c r="AE13025" s="27"/>
      <c r="AO13025" s="27"/>
      <c r="AX13025" s="27"/>
      <c r="AY13025" s="27"/>
    </row>
    <row r="13026" spans="1:51" x14ac:dyDescent="0.25">
      <c r="A13026" t="s">
        <v>391</v>
      </c>
      <c r="S13026" s="27"/>
      <c r="V13026" t="str">
        <f t="shared" si="724"/>
        <v/>
      </c>
      <c r="AE13026" s="27"/>
      <c r="AO13026" s="27"/>
      <c r="AX13026" s="27"/>
      <c r="AY13026" s="27"/>
    </row>
    <row r="13027" spans="1:51" x14ac:dyDescent="0.25">
      <c r="A13027" t="s">
        <v>391</v>
      </c>
      <c r="S13027" s="27"/>
      <c r="V13027" t="str">
        <f t="shared" si="724"/>
        <v/>
      </c>
      <c r="AE13027" s="27"/>
      <c r="AO13027" s="27"/>
      <c r="AX13027" s="27"/>
      <c r="AY13027" s="27"/>
    </row>
    <row r="13028" spans="1:51" x14ac:dyDescent="0.25">
      <c r="A13028" t="s">
        <v>391</v>
      </c>
      <c r="S13028" s="27"/>
      <c r="V13028" t="str">
        <f t="shared" si="724"/>
        <v/>
      </c>
      <c r="AE13028" s="27"/>
      <c r="AO13028" s="27"/>
      <c r="AX13028" s="27"/>
      <c r="AY13028" s="27"/>
    </row>
    <row r="13029" spans="1:51" x14ac:dyDescent="0.25">
      <c r="A13029" t="s">
        <v>391</v>
      </c>
      <c r="S13029" s="27"/>
      <c r="V13029" t="str">
        <f t="shared" si="724"/>
        <v/>
      </c>
      <c r="AO13029" s="27"/>
      <c r="AX13029" s="27"/>
      <c r="AY13029" s="27"/>
    </row>
    <row r="13030" spans="1:51" x14ac:dyDescent="0.25">
      <c r="A13030" t="s">
        <v>391</v>
      </c>
      <c r="B13030" t="s">
        <v>218</v>
      </c>
      <c r="C13030">
        <v>152385210</v>
      </c>
      <c r="D13030">
        <v>495</v>
      </c>
      <c r="E13030" t="s">
        <v>91</v>
      </c>
      <c r="G13030">
        <v>43.960999999999999</v>
      </c>
      <c r="H13030">
        <v>2015</v>
      </c>
      <c r="I13030">
        <v>8</v>
      </c>
      <c r="J13030">
        <v>24</v>
      </c>
      <c r="K13030">
        <v>19</v>
      </c>
      <c r="L13030">
        <v>3</v>
      </c>
      <c r="M13030" t="s">
        <v>900</v>
      </c>
      <c r="N13030" t="s">
        <v>860</v>
      </c>
      <c r="O13030" t="s">
        <v>799</v>
      </c>
      <c r="Q13030" t="s">
        <v>716</v>
      </c>
      <c r="R13030" t="str">
        <f t="shared" si="722"/>
        <v>Weekday</v>
      </c>
      <c r="S13030" s="27">
        <f t="shared" si="723"/>
        <v>42240</v>
      </c>
      <c r="V13030" t="str">
        <f t="shared" si="724"/>
        <v/>
      </c>
      <c r="AE13030" s="27"/>
      <c r="AO13030" s="27"/>
      <c r="AX13030" s="27"/>
      <c r="AY13030" s="27"/>
    </row>
    <row r="13031" spans="1:51" x14ac:dyDescent="0.25">
      <c r="A13031" t="s">
        <v>391</v>
      </c>
      <c r="S13031" s="27"/>
      <c r="V13031" t="str">
        <f t="shared" si="724"/>
        <v/>
      </c>
      <c r="AO13031" s="27"/>
      <c r="AX13031" s="27"/>
      <c r="AY13031" s="27"/>
    </row>
    <row r="13032" spans="1:51" x14ac:dyDescent="0.25">
      <c r="A13032" t="s">
        <v>391</v>
      </c>
      <c r="S13032" s="27"/>
      <c r="V13032" t="str">
        <f t="shared" si="724"/>
        <v/>
      </c>
      <c r="AE13032" s="27"/>
      <c r="AG13032" s="27"/>
      <c r="AX13032" s="27"/>
      <c r="AY13032" s="27"/>
    </row>
    <row r="13033" spans="1:51" x14ac:dyDescent="0.25">
      <c r="A13033" t="s">
        <v>391</v>
      </c>
      <c r="S13033" s="27"/>
      <c r="V13033" t="str">
        <f t="shared" si="724"/>
        <v/>
      </c>
      <c r="AE13033" s="27"/>
      <c r="AG13033" s="27"/>
      <c r="AX13033" s="27"/>
      <c r="AY13033" s="27"/>
    </row>
    <row r="13034" spans="1:51" x14ac:dyDescent="0.25">
      <c r="A13034" t="s">
        <v>391</v>
      </c>
      <c r="S13034" s="27"/>
      <c r="V13034" t="str">
        <f t="shared" si="724"/>
        <v/>
      </c>
      <c r="AE13034" s="27"/>
      <c r="AG13034" s="27"/>
      <c r="AX13034" s="27"/>
      <c r="AY13034" s="27"/>
    </row>
    <row r="13035" spans="1:51" x14ac:dyDescent="0.25">
      <c r="A13035" t="s">
        <v>391</v>
      </c>
      <c r="B13035" t="s">
        <v>218</v>
      </c>
      <c r="C13035">
        <v>162825248</v>
      </c>
      <c r="D13035">
        <v>495</v>
      </c>
      <c r="E13035" t="s">
        <v>91</v>
      </c>
      <c r="G13035">
        <v>43.945999999999998</v>
      </c>
      <c r="H13035">
        <v>2016</v>
      </c>
      <c r="I13035">
        <v>10</v>
      </c>
      <c r="J13035">
        <v>8</v>
      </c>
      <c r="K13035">
        <v>15</v>
      </c>
      <c r="L13035">
        <v>0</v>
      </c>
      <c r="M13035" t="s">
        <v>900</v>
      </c>
      <c r="N13035" t="s">
        <v>860</v>
      </c>
      <c r="O13035" t="s">
        <v>799</v>
      </c>
      <c r="Q13035" t="s">
        <v>717</v>
      </c>
      <c r="R13035" t="str">
        <f t="shared" si="722"/>
        <v>Weekend</v>
      </c>
      <c r="S13035" s="27">
        <f t="shared" si="723"/>
        <v>42651</v>
      </c>
      <c r="V13035" t="str">
        <f t="shared" si="724"/>
        <v/>
      </c>
      <c r="AE13035" s="27"/>
      <c r="AG13035" s="27"/>
      <c r="AX13035" s="27"/>
      <c r="AY13035" s="27"/>
    </row>
    <row r="13036" spans="1:51" x14ac:dyDescent="0.25">
      <c r="A13036" t="s">
        <v>391</v>
      </c>
      <c r="B13036" t="s">
        <v>218</v>
      </c>
      <c r="C13036">
        <v>171375256</v>
      </c>
      <c r="D13036">
        <v>495</v>
      </c>
      <c r="E13036" t="s">
        <v>91</v>
      </c>
      <c r="G13036">
        <v>43.945</v>
      </c>
      <c r="H13036">
        <v>2017</v>
      </c>
      <c r="I13036">
        <v>5</v>
      </c>
      <c r="J13036">
        <v>3</v>
      </c>
      <c r="K13036">
        <v>9</v>
      </c>
      <c r="L13036">
        <v>25</v>
      </c>
      <c r="M13036" t="s">
        <v>900</v>
      </c>
      <c r="N13036" t="s">
        <v>171</v>
      </c>
      <c r="O13036" t="s">
        <v>799</v>
      </c>
      <c r="Q13036" t="s">
        <v>717</v>
      </c>
      <c r="R13036" t="str">
        <f t="shared" si="722"/>
        <v>Weekday</v>
      </c>
      <c r="S13036" s="27">
        <f t="shared" si="723"/>
        <v>42858</v>
      </c>
      <c r="V13036" t="str">
        <f t="shared" si="724"/>
        <v/>
      </c>
      <c r="AX13036" s="27"/>
      <c r="AY13036" s="27"/>
    </row>
    <row r="13037" spans="1:51" x14ac:dyDescent="0.25">
      <c r="A13037" t="s">
        <v>391</v>
      </c>
      <c r="B13037" t="s">
        <v>218</v>
      </c>
      <c r="C13037">
        <v>151945310</v>
      </c>
      <c r="D13037">
        <v>495</v>
      </c>
      <c r="E13037" t="s">
        <v>91</v>
      </c>
      <c r="G13037">
        <v>43.94</v>
      </c>
      <c r="H13037">
        <v>2015</v>
      </c>
      <c r="I13037">
        <v>7</v>
      </c>
      <c r="J13037">
        <v>13</v>
      </c>
      <c r="K13037">
        <v>8</v>
      </c>
      <c r="L13037">
        <v>40</v>
      </c>
      <c r="M13037" t="s">
        <v>900</v>
      </c>
      <c r="N13037" t="s">
        <v>171</v>
      </c>
      <c r="O13037" t="s">
        <v>799</v>
      </c>
      <c r="Q13037" t="s">
        <v>717</v>
      </c>
      <c r="R13037" t="str">
        <f t="shared" si="722"/>
        <v>Weekday</v>
      </c>
      <c r="S13037" s="27">
        <f t="shared" si="723"/>
        <v>42198</v>
      </c>
      <c r="V13037" t="str">
        <f t="shared" si="724"/>
        <v/>
      </c>
      <c r="AE13037" s="27"/>
      <c r="AG13037" s="27"/>
      <c r="AX13037" s="27"/>
      <c r="AY13037" s="27"/>
    </row>
    <row r="13038" spans="1:51" x14ac:dyDescent="0.25">
      <c r="A13038" t="s">
        <v>391</v>
      </c>
      <c r="S13038" s="27"/>
      <c r="V13038" t="str">
        <f t="shared" si="724"/>
        <v/>
      </c>
      <c r="AE13038" s="27"/>
      <c r="AG13038" s="27"/>
      <c r="AX13038" s="27"/>
      <c r="AY13038" s="27"/>
    </row>
    <row r="13039" spans="1:51" x14ac:dyDescent="0.25">
      <c r="A13039" t="s">
        <v>391</v>
      </c>
      <c r="S13039" s="27"/>
      <c r="V13039" t="str">
        <f t="shared" si="724"/>
        <v/>
      </c>
      <c r="AE13039" s="27"/>
      <c r="AG13039" s="27"/>
      <c r="AX13039" s="27"/>
      <c r="AY13039" s="27"/>
    </row>
    <row r="13040" spans="1:51" x14ac:dyDescent="0.25">
      <c r="A13040" t="s">
        <v>391</v>
      </c>
      <c r="B13040" t="s">
        <v>218</v>
      </c>
      <c r="C13040">
        <v>152055081</v>
      </c>
      <c r="D13040">
        <v>495</v>
      </c>
      <c r="E13040" t="s">
        <v>91</v>
      </c>
      <c r="G13040">
        <v>43.936</v>
      </c>
      <c r="H13040">
        <v>2015</v>
      </c>
      <c r="I13040">
        <v>7</v>
      </c>
      <c r="J13040">
        <v>23</v>
      </c>
      <c r="K13040">
        <v>10</v>
      </c>
      <c r="L13040">
        <v>34</v>
      </c>
      <c r="M13040" t="s">
        <v>900</v>
      </c>
      <c r="N13040" t="s">
        <v>171</v>
      </c>
      <c r="O13040" t="s">
        <v>799</v>
      </c>
      <c r="Q13040" t="s">
        <v>717</v>
      </c>
      <c r="R13040" t="str">
        <f t="shared" si="722"/>
        <v>Weekday</v>
      </c>
      <c r="S13040" s="27">
        <f t="shared" si="723"/>
        <v>42208</v>
      </c>
      <c r="V13040" t="str">
        <f t="shared" si="724"/>
        <v/>
      </c>
      <c r="AE13040" s="27"/>
      <c r="AG13040" s="27"/>
      <c r="AX13040" s="27"/>
      <c r="AY13040" s="27"/>
    </row>
    <row r="13041" spans="1:51" x14ac:dyDescent="0.25">
      <c r="A13041" t="s">
        <v>391</v>
      </c>
      <c r="S13041" s="27"/>
      <c r="V13041" t="str">
        <f t="shared" si="724"/>
        <v/>
      </c>
      <c r="AX13041" s="27"/>
      <c r="AY13041" s="27"/>
    </row>
    <row r="13042" spans="1:51" x14ac:dyDescent="0.25">
      <c r="A13042" t="s">
        <v>391</v>
      </c>
      <c r="S13042" s="27"/>
      <c r="V13042" t="str">
        <f t="shared" si="724"/>
        <v/>
      </c>
      <c r="AX13042" s="27"/>
      <c r="AY13042" s="27"/>
    </row>
    <row r="13043" spans="1:51" x14ac:dyDescent="0.25">
      <c r="A13043" t="s">
        <v>391</v>
      </c>
      <c r="B13043" t="s">
        <v>218</v>
      </c>
      <c r="C13043">
        <v>162455374</v>
      </c>
      <c r="D13043">
        <v>495</v>
      </c>
      <c r="E13043" t="s">
        <v>91</v>
      </c>
      <c r="G13043">
        <v>43.929000000000002</v>
      </c>
      <c r="H13043">
        <v>2016</v>
      </c>
      <c r="I13043">
        <v>9</v>
      </c>
      <c r="J13043">
        <v>1</v>
      </c>
      <c r="K13043">
        <v>15</v>
      </c>
      <c r="L13043">
        <v>58</v>
      </c>
      <c r="M13043" t="s">
        <v>900</v>
      </c>
      <c r="N13043" t="s">
        <v>860</v>
      </c>
      <c r="O13043" t="s">
        <v>799</v>
      </c>
      <c r="Q13043" t="s">
        <v>717</v>
      </c>
      <c r="R13043" t="str">
        <f t="shared" ref="R13043:R13103" si="725">IF(WEEKDAY(DATE(H13043,I13043,J13043),2) &lt; 6, "Weekday", "Weekend")</f>
        <v>Weekday</v>
      </c>
      <c r="S13043" s="27">
        <f t="shared" ref="S13043:S13103" si="726">DATE(H13043,I13043,J13043)</f>
        <v>42614</v>
      </c>
      <c r="V13043" t="str">
        <f t="shared" si="724"/>
        <v/>
      </c>
      <c r="AX13043" s="27"/>
      <c r="AY13043" s="27"/>
    </row>
    <row r="13044" spans="1:51" x14ac:dyDescent="0.25">
      <c r="A13044" t="s">
        <v>391</v>
      </c>
      <c r="S13044" s="27"/>
      <c r="V13044" t="str">
        <f t="shared" si="724"/>
        <v/>
      </c>
      <c r="AE13044" s="27"/>
      <c r="AG13044" s="27"/>
      <c r="AX13044" s="27"/>
      <c r="AY13044" s="27"/>
    </row>
    <row r="13045" spans="1:51" x14ac:dyDescent="0.25">
      <c r="A13045" t="s">
        <v>391</v>
      </c>
      <c r="B13045" t="s">
        <v>218</v>
      </c>
      <c r="C13045">
        <v>160585067</v>
      </c>
      <c r="D13045">
        <v>495</v>
      </c>
      <c r="E13045" t="s">
        <v>91</v>
      </c>
      <c r="G13045">
        <v>43.927999999999997</v>
      </c>
      <c r="H13045">
        <v>2016</v>
      </c>
      <c r="I13045">
        <v>2</v>
      </c>
      <c r="J13045">
        <v>22</v>
      </c>
      <c r="K13045">
        <v>7</v>
      </c>
      <c r="L13045">
        <v>2</v>
      </c>
      <c r="M13045" t="s">
        <v>900</v>
      </c>
      <c r="N13045" t="s">
        <v>860</v>
      </c>
      <c r="O13045" t="s">
        <v>799</v>
      </c>
      <c r="Q13045" t="s">
        <v>717</v>
      </c>
      <c r="R13045" t="str">
        <f t="shared" si="725"/>
        <v>Weekday</v>
      </c>
      <c r="S13045" s="27">
        <f t="shared" si="726"/>
        <v>42422</v>
      </c>
      <c r="V13045" t="str">
        <f t="shared" si="724"/>
        <v/>
      </c>
      <c r="AE13045" s="27"/>
      <c r="AG13045" s="27"/>
      <c r="AX13045" s="27"/>
      <c r="AY13045" s="27"/>
    </row>
    <row r="13046" spans="1:51" x14ac:dyDescent="0.25">
      <c r="A13046" t="s">
        <v>391</v>
      </c>
      <c r="B13046" t="s">
        <v>218</v>
      </c>
      <c r="C13046">
        <v>161975141</v>
      </c>
      <c r="D13046">
        <v>495</v>
      </c>
      <c r="E13046" t="s">
        <v>91</v>
      </c>
      <c r="G13046">
        <v>43.927</v>
      </c>
      <c r="H13046">
        <v>2016</v>
      </c>
      <c r="I13046">
        <v>7</v>
      </c>
      <c r="J13046">
        <v>14</v>
      </c>
      <c r="K13046">
        <v>10</v>
      </c>
      <c r="L13046">
        <v>59</v>
      </c>
      <c r="M13046" t="s">
        <v>900</v>
      </c>
      <c r="N13046" t="s">
        <v>860</v>
      </c>
      <c r="O13046" t="s">
        <v>799</v>
      </c>
      <c r="Q13046" t="s">
        <v>717</v>
      </c>
      <c r="R13046" t="str">
        <f t="shared" si="725"/>
        <v>Weekday</v>
      </c>
      <c r="S13046" s="27">
        <f t="shared" si="726"/>
        <v>42565</v>
      </c>
      <c r="V13046" t="str">
        <f t="shared" si="724"/>
        <v/>
      </c>
    </row>
    <row r="13047" spans="1:51" x14ac:dyDescent="0.25">
      <c r="A13047" t="s">
        <v>391</v>
      </c>
      <c r="B13047" t="s">
        <v>218</v>
      </c>
      <c r="C13047">
        <v>170825158</v>
      </c>
      <c r="D13047">
        <v>495</v>
      </c>
      <c r="E13047" t="s">
        <v>91</v>
      </c>
      <c r="G13047">
        <v>43.921999999999997</v>
      </c>
      <c r="H13047">
        <v>2017</v>
      </c>
      <c r="I13047">
        <v>3</v>
      </c>
      <c r="J13047">
        <v>22</v>
      </c>
      <c r="K13047">
        <v>6</v>
      </c>
      <c r="L13047">
        <v>36</v>
      </c>
      <c r="M13047" t="s">
        <v>900</v>
      </c>
      <c r="N13047" t="s">
        <v>171</v>
      </c>
      <c r="O13047" t="s">
        <v>799</v>
      </c>
      <c r="Q13047" t="s">
        <v>717</v>
      </c>
      <c r="R13047" t="str">
        <f t="shared" si="725"/>
        <v>Weekday</v>
      </c>
      <c r="S13047" s="27">
        <f t="shared" si="726"/>
        <v>42816</v>
      </c>
      <c r="V13047" t="str">
        <f t="shared" si="724"/>
        <v/>
      </c>
    </row>
    <row r="13048" spans="1:51" x14ac:dyDescent="0.25">
      <c r="A13048" t="s">
        <v>391</v>
      </c>
      <c r="S13048" s="27"/>
      <c r="V13048" t="str">
        <f t="shared" si="724"/>
        <v/>
      </c>
      <c r="AE13048" s="27"/>
      <c r="AG13048" s="27"/>
      <c r="AX13048" s="27"/>
      <c r="AY13048" s="27"/>
    </row>
    <row r="13049" spans="1:51" x14ac:dyDescent="0.25">
      <c r="A13049" t="s">
        <v>391</v>
      </c>
      <c r="S13049" s="27"/>
      <c r="V13049" t="str">
        <f t="shared" si="724"/>
        <v/>
      </c>
      <c r="AX13049" s="27"/>
      <c r="AY13049" s="27"/>
    </row>
    <row r="13050" spans="1:51" x14ac:dyDescent="0.25">
      <c r="A13050" t="s">
        <v>391</v>
      </c>
      <c r="B13050" t="s">
        <v>218</v>
      </c>
      <c r="C13050">
        <v>152005213</v>
      </c>
      <c r="D13050">
        <v>495</v>
      </c>
      <c r="E13050" t="s">
        <v>91</v>
      </c>
      <c r="G13050">
        <v>43.908000000000001</v>
      </c>
      <c r="H13050">
        <v>2015</v>
      </c>
      <c r="I13050">
        <v>7</v>
      </c>
      <c r="J13050">
        <v>13</v>
      </c>
      <c r="K13050">
        <v>6</v>
      </c>
      <c r="L13050">
        <v>55</v>
      </c>
      <c r="M13050" t="s">
        <v>900</v>
      </c>
      <c r="N13050" t="s">
        <v>171</v>
      </c>
      <c r="O13050" t="s">
        <v>799</v>
      </c>
      <c r="Q13050" t="s">
        <v>717</v>
      </c>
      <c r="R13050" t="str">
        <f t="shared" si="725"/>
        <v>Weekday</v>
      </c>
      <c r="S13050" s="27">
        <f t="shared" si="726"/>
        <v>42198</v>
      </c>
      <c r="V13050" t="str">
        <f t="shared" si="724"/>
        <v/>
      </c>
    </row>
    <row r="13051" spans="1:51" x14ac:dyDescent="0.25">
      <c r="A13051" t="s">
        <v>391</v>
      </c>
      <c r="S13051" s="27"/>
      <c r="V13051" t="str">
        <f t="shared" si="724"/>
        <v/>
      </c>
      <c r="AE13051" s="27"/>
      <c r="AG13051" s="27"/>
      <c r="AX13051" s="27"/>
      <c r="AY13051" s="27"/>
    </row>
    <row r="13052" spans="1:51" x14ac:dyDescent="0.25">
      <c r="A13052" t="s">
        <v>391</v>
      </c>
      <c r="S13052" s="27"/>
      <c r="V13052" t="str">
        <f t="shared" si="724"/>
        <v/>
      </c>
      <c r="AX13052" s="27"/>
      <c r="AY13052" s="27"/>
    </row>
    <row r="13053" spans="1:51" x14ac:dyDescent="0.25">
      <c r="A13053" t="s">
        <v>391</v>
      </c>
      <c r="S13053" s="27"/>
      <c r="V13053" t="str">
        <f t="shared" si="724"/>
        <v/>
      </c>
      <c r="AX13053" s="27"/>
      <c r="AY13053" s="27"/>
    </row>
    <row r="13054" spans="1:51" x14ac:dyDescent="0.25">
      <c r="A13054" t="s">
        <v>391</v>
      </c>
      <c r="B13054" t="s">
        <v>218</v>
      </c>
      <c r="C13054">
        <v>152655359</v>
      </c>
      <c r="D13054">
        <v>495</v>
      </c>
      <c r="E13054" t="s">
        <v>91</v>
      </c>
      <c r="G13054">
        <v>43.902000000000001</v>
      </c>
      <c r="H13054">
        <v>2015</v>
      </c>
      <c r="I13054">
        <v>9</v>
      </c>
      <c r="J13054">
        <v>22</v>
      </c>
      <c r="K13054">
        <v>16</v>
      </c>
      <c r="L13054">
        <v>26</v>
      </c>
      <c r="M13054" t="s">
        <v>900</v>
      </c>
      <c r="N13054" t="s">
        <v>860</v>
      </c>
      <c r="O13054" t="s">
        <v>799</v>
      </c>
      <c r="Q13054" t="s">
        <v>717</v>
      </c>
      <c r="R13054" t="str">
        <f t="shared" si="725"/>
        <v>Weekday</v>
      </c>
      <c r="S13054" s="27">
        <f t="shared" si="726"/>
        <v>42269</v>
      </c>
      <c r="V13054" t="str">
        <f t="shared" si="724"/>
        <v/>
      </c>
      <c r="AE13054" s="27"/>
      <c r="AG13054" s="27"/>
      <c r="AX13054" s="27"/>
      <c r="AY13054" s="27"/>
    </row>
    <row r="13055" spans="1:51" x14ac:dyDescent="0.25">
      <c r="A13055" t="s">
        <v>391</v>
      </c>
      <c r="B13055" t="s">
        <v>218</v>
      </c>
      <c r="C13055">
        <v>170575082</v>
      </c>
      <c r="D13055">
        <v>495</v>
      </c>
      <c r="E13055" t="s">
        <v>91</v>
      </c>
      <c r="G13055">
        <v>43.899000000000001</v>
      </c>
      <c r="H13055">
        <v>2017</v>
      </c>
      <c r="I13055">
        <v>2</v>
      </c>
      <c r="J13055">
        <v>24</v>
      </c>
      <c r="K13055">
        <v>12</v>
      </c>
      <c r="L13055">
        <v>25</v>
      </c>
      <c r="M13055" t="s">
        <v>900</v>
      </c>
      <c r="N13055" t="s">
        <v>860</v>
      </c>
      <c r="O13055" t="s">
        <v>799</v>
      </c>
      <c r="Q13055" t="s">
        <v>717</v>
      </c>
      <c r="R13055" t="str">
        <f t="shared" si="725"/>
        <v>Weekday</v>
      </c>
      <c r="S13055" s="27">
        <f t="shared" si="726"/>
        <v>42790</v>
      </c>
      <c r="V13055" t="str">
        <f t="shared" si="724"/>
        <v/>
      </c>
      <c r="AE13055" s="27"/>
      <c r="AG13055" s="27"/>
      <c r="AX13055" s="27"/>
      <c r="AY13055" s="27"/>
    </row>
    <row r="13056" spans="1:51" x14ac:dyDescent="0.25">
      <c r="A13056" t="s">
        <v>391</v>
      </c>
      <c r="B13056" t="s">
        <v>218</v>
      </c>
      <c r="C13056">
        <v>153025445</v>
      </c>
      <c r="D13056">
        <v>495</v>
      </c>
      <c r="E13056" t="s">
        <v>91</v>
      </c>
      <c r="G13056">
        <v>43.898000000000003</v>
      </c>
      <c r="H13056">
        <v>2015</v>
      </c>
      <c r="I13056">
        <v>10</v>
      </c>
      <c r="J13056">
        <v>25</v>
      </c>
      <c r="K13056">
        <v>18</v>
      </c>
      <c r="L13056">
        <v>20</v>
      </c>
      <c r="M13056" t="s">
        <v>900</v>
      </c>
      <c r="N13056" t="s">
        <v>860</v>
      </c>
      <c r="O13056" t="s">
        <v>799</v>
      </c>
      <c r="Q13056" t="s">
        <v>717</v>
      </c>
      <c r="R13056" t="str">
        <f t="shared" si="725"/>
        <v>Weekend</v>
      </c>
      <c r="S13056" s="27">
        <f t="shared" si="726"/>
        <v>42302</v>
      </c>
      <c r="V13056" t="str">
        <f t="shared" si="724"/>
        <v/>
      </c>
    </row>
    <row r="13057" spans="1:51" x14ac:dyDescent="0.25">
      <c r="A13057" t="s">
        <v>391</v>
      </c>
      <c r="S13057" s="27"/>
      <c r="V13057" t="str">
        <f t="shared" si="724"/>
        <v/>
      </c>
      <c r="AE13057" s="27"/>
      <c r="AG13057" s="27"/>
      <c r="AX13057" s="27"/>
      <c r="AY13057" s="27"/>
    </row>
    <row r="13058" spans="1:51" x14ac:dyDescent="0.25">
      <c r="A13058" t="s">
        <v>391</v>
      </c>
      <c r="B13058" t="s">
        <v>218</v>
      </c>
      <c r="C13058">
        <v>162065192</v>
      </c>
      <c r="D13058">
        <v>495</v>
      </c>
      <c r="E13058" t="s">
        <v>91</v>
      </c>
      <c r="G13058">
        <v>43.893000000000001</v>
      </c>
      <c r="H13058">
        <v>2016</v>
      </c>
      <c r="I13058">
        <v>7</v>
      </c>
      <c r="J13058">
        <v>20</v>
      </c>
      <c r="K13058">
        <v>7</v>
      </c>
      <c r="L13058">
        <v>45</v>
      </c>
      <c r="M13058" t="s">
        <v>900</v>
      </c>
      <c r="N13058" t="s">
        <v>860</v>
      </c>
      <c r="O13058" t="s">
        <v>799</v>
      </c>
      <c r="Q13058" t="s">
        <v>717</v>
      </c>
      <c r="R13058" t="str">
        <f t="shared" si="725"/>
        <v>Weekday</v>
      </c>
      <c r="S13058" s="27">
        <f t="shared" si="726"/>
        <v>42571</v>
      </c>
      <c r="V13058" t="str">
        <f t="shared" si="724"/>
        <v/>
      </c>
      <c r="AX13058" s="27"/>
      <c r="AY13058" s="27"/>
    </row>
    <row r="13059" spans="1:51" x14ac:dyDescent="0.25">
      <c r="A13059" t="s">
        <v>391</v>
      </c>
      <c r="B13059" t="s">
        <v>218</v>
      </c>
      <c r="C13059">
        <v>163375205</v>
      </c>
      <c r="D13059">
        <v>495</v>
      </c>
      <c r="E13059" t="s">
        <v>91</v>
      </c>
      <c r="G13059">
        <v>43.890999999999998</v>
      </c>
      <c r="H13059">
        <v>2016</v>
      </c>
      <c r="I13059">
        <v>11</v>
      </c>
      <c r="J13059">
        <v>29</v>
      </c>
      <c r="K13059">
        <v>7</v>
      </c>
      <c r="L13059">
        <v>30</v>
      </c>
      <c r="M13059" t="s">
        <v>900</v>
      </c>
      <c r="N13059" t="s">
        <v>171</v>
      </c>
      <c r="O13059" t="s">
        <v>799</v>
      </c>
      <c r="Q13059" t="s">
        <v>717</v>
      </c>
      <c r="R13059" t="str">
        <f t="shared" si="725"/>
        <v>Weekday</v>
      </c>
      <c r="S13059" s="27">
        <f t="shared" si="726"/>
        <v>42703</v>
      </c>
      <c r="V13059" t="str">
        <f t="shared" ref="V13059:V13122" si="727">T13059&amp;U13059</f>
        <v/>
      </c>
      <c r="AX13059" s="27"/>
      <c r="AY13059" s="27"/>
    </row>
    <row r="13060" spans="1:51" x14ac:dyDescent="0.25">
      <c r="A13060" t="s">
        <v>391</v>
      </c>
      <c r="S13060" s="27"/>
      <c r="V13060" t="str">
        <f t="shared" si="727"/>
        <v/>
      </c>
      <c r="AE13060" s="27"/>
      <c r="AG13060" s="27"/>
      <c r="AX13060" s="27"/>
      <c r="AY13060" s="27"/>
    </row>
    <row r="13061" spans="1:51" x14ac:dyDescent="0.25">
      <c r="A13061" t="s">
        <v>391</v>
      </c>
      <c r="S13061" s="27"/>
      <c r="V13061" t="str">
        <f t="shared" si="727"/>
        <v/>
      </c>
      <c r="AX13061" s="27"/>
      <c r="AY13061" s="27"/>
    </row>
    <row r="13062" spans="1:51" x14ac:dyDescent="0.25">
      <c r="A13062" t="s">
        <v>391</v>
      </c>
      <c r="B13062" t="s">
        <v>218</v>
      </c>
      <c r="C13062">
        <v>170315020</v>
      </c>
      <c r="D13062">
        <v>495</v>
      </c>
      <c r="E13062" t="s">
        <v>91</v>
      </c>
      <c r="G13062">
        <v>43.887</v>
      </c>
      <c r="H13062">
        <v>2017</v>
      </c>
      <c r="I13062">
        <v>1</v>
      </c>
      <c r="J13062">
        <v>30</v>
      </c>
      <c r="K13062">
        <v>21</v>
      </c>
      <c r="L13062">
        <v>50</v>
      </c>
      <c r="M13062" t="s">
        <v>900</v>
      </c>
      <c r="N13062" t="s">
        <v>170</v>
      </c>
      <c r="O13062" t="s">
        <v>799</v>
      </c>
      <c r="Q13062" t="s">
        <v>717</v>
      </c>
      <c r="R13062" t="str">
        <f t="shared" si="725"/>
        <v>Weekday</v>
      </c>
      <c r="S13062" s="27">
        <f t="shared" si="726"/>
        <v>42765</v>
      </c>
      <c r="V13062" t="str">
        <f t="shared" si="727"/>
        <v/>
      </c>
      <c r="AX13062" s="27"/>
      <c r="AY13062" s="27"/>
    </row>
    <row r="13063" spans="1:51" x14ac:dyDescent="0.25">
      <c r="A13063" t="s">
        <v>391</v>
      </c>
      <c r="S13063" s="27"/>
      <c r="V13063" t="str">
        <f t="shared" si="727"/>
        <v/>
      </c>
      <c r="AX13063" s="27"/>
      <c r="AY13063" s="27"/>
    </row>
    <row r="13064" spans="1:51" x14ac:dyDescent="0.25">
      <c r="A13064" t="s">
        <v>391</v>
      </c>
      <c r="S13064" s="27"/>
      <c r="V13064" t="str">
        <f t="shared" si="727"/>
        <v/>
      </c>
      <c r="AX13064" s="27"/>
      <c r="AY13064" s="27"/>
    </row>
    <row r="13065" spans="1:51" x14ac:dyDescent="0.25">
      <c r="A13065" t="s">
        <v>391</v>
      </c>
      <c r="B13065" t="s">
        <v>218</v>
      </c>
      <c r="C13065">
        <v>153535166</v>
      </c>
      <c r="D13065">
        <v>495</v>
      </c>
      <c r="E13065" t="s">
        <v>91</v>
      </c>
      <c r="G13065">
        <v>43.768000000000001</v>
      </c>
      <c r="H13065">
        <v>2015</v>
      </c>
      <c r="I13065">
        <v>12</v>
      </c>
      <c r="J13065">
        <v>16</v>
      </c>
      <c r="K13065">
        <v>14</v>
      </c>
      <c r="L13065">
        <v>47</v>
      </c>
      <c r="M13065" t="s">
        <v>900</v>
      </c>
      <c r="N13065" t="s">
        <v>860</v>
      </c>
      <c r="O13065" t="s">
        <v>799</v>
      </c>
      <c r="Q13065" t="s">
        <v>720</v>
      </c>
      <c r="R13065" t="str">
        <f t="shared" si="725"/>
        <v>Weekday</v>
      </c>
      <c r="S13065" s="27">
        <f t="shared" si="726"/>
        <v>42354</v>
      </c>
      <c r="V13065" t="str">
        <f t="shared" si="727"/>
        <v/>
      </c>
      <c r="AO13065" s="27"/>
      <c r="AX13065" s="27"/>
      <c r="AY13065" s="27"/>
    </row>
    <row r="13066" spans="1:51" x14ac:dyDescent="0.25">
      <c r="A13066" t="s">
        <v>391</v>
      </c>
      <c r="B13066" t="s">
        <v>218</v>
      </c>
      <c r="C13066">
        <v>170545280</v>
      </c>
      <c r="D13066">
        <v>495</v>
      </c>
      <c r="E13066" t="s">
        <v>91</v>
      </c>
      <c r="G13066">
        <v>44.03</v>
      </c>
      <c r="H13066">
        <v>2017</v>
      </c>
      <c r="I13066">
        <v>2</v>
      </c>
      <c r="J13066">
        <v>19</v>
      </c>
      <c r="K13066">
        <v>18</v>
      </c>
      <c r="L13066">
        <v>19</v>
      </c>
      <c r="M13066" t="s">
        <v>900</v>
      </c>
      <c r="N13066" t="s">
        <v>860</v>
      </c>
      <c r="O13066" t="s">
        <v>799</v>
      </c>
      <c r="Q13066" t="s">
        <v>716</v>
      </c>
      <c r="R13066" t="str">
        <f t="shared" si="725"/>
        <v>Weekend</v>
      </c>
      <c r="S13066" s="27">
        <f t="shared" si="726"/>
        <v>42785</v>
      </c>
      <c r="V13066" t="str">
        <f t="shared" si="727"/>
        <v/>
      </c>
      <c r="AX13066" s="27"/>
      <c r="AY13066" s="27"/>
    </row>
    <row r="13067" spans="1:51" x14ac:dyDescent="0.25">
      <c r="A13067" t="s">
        <v>391</v>
      </c>
      <c r="S13067" s="27"/>
      <c r="V13067" t="str">
        <f t="shared" si="727"/>
        <v/>
      </c>
    </row>
    <row r="13068" spans="1:51" x14ac:dyDescent="0.25">
      <c r="A13068" t="s">
        <v>391</v>
      </c>
      <c r="B13068" t="s">
        <v>218</v>
      </c>
      <c r="C13068">
        <v>152335060</v>
      </c>
      <c r="D13068">
        <v>495</v>
      </c>
      <c r="E13068" t="s">
        <v>91</v>
      </c>
      <c r="G13068">
        <v>43.881999999999998</v>
      </c>
      <c r="H13068">
        <v>2015</v>
      </c>
      <c r="I13068">
        <v>8</v>
      </c>
      <c r="J13068">
        <v>14</v>
      </c>
      <c r="K13068">
        <v>7</v>
      </c>
      <c r="L13068">
        <v>58</v>
      </c>
      <c r="M13068" t="s">
        <v>900</v>
      </c>
      <c r="N13068" t="s">
        <v>860</v>
      </c>
      <c r="O13068" t="s">
        <v>799</v>
      </c>
      <c r="Q13068" t="s">
        <v>717</v>
      </c>
      <c r="R13068" t="str">
        <f t="shared" si="725"/>
        <v>Weekday</v>
      </c>
      <c r="S13068" s="27">
        <f t="shared" si="726"/>
        <v>42230</v>
      </c>
      <c r="V13068" t="str">
        <f t="shared" si="727"/>
        <v/>
      </c>
      <c r="AX13068" s="27"/>
      <c r="AY13068" s="27"/>
    </row>
    <row r="13069" spans="1:51" x14ac:dyDescent="0.25">
      <c r="A13069" t="s">
        <v>391</v>
      </c>
      <c r="S13069" s="27"/>
      <c r="V13069" t="str">
        <f t="shared" si="727"/>
        <v/>
      </c>
      <c r="AX13069" s="27"/>
      <c r="AY13069" s="27"/>
    </row>
    <row r="13070" spans="1:51" x14ac:dyDescent="0.25">
      <c r="A13070" t="s">
        <v>391</v>
      </c>
      <c r="S13070" s="27"/>
      <c r="V13070" t="str">
        <f t="shared" si="727"/>
        <v/>
      </c>
      <c r="AE13070" s="27"/>
      <c r="AG13070" s="27"/>
      <c r="AX13070" s="27"/>
      <c r="AY13070" s="27"/>
    </row>
    <row r="13071" spans="1:51" x14ac:dyDescent="0.25">
      <c r="A13071" t="s">
        <v>391</v>
      </c>
      <c r="S13071" s="27"/>
      <c r="V13071" t="str">
        <f t="shared" si="727"/>
        <v/>
      </c>
      <c r="AE13071" s="27"/>
      <c r="AG13071" s="27"/>
      <c r="AX13071" s="27"/>
      <c r="AY13071" s="27"/>
    </row>
    <row r="13072" spans="1:51" x14ac:dyDescent="0.25">
      <c r="A13072" t="s">
        <v>391</v>
      </c>
      <c r="S13072" s="27"/>
      <c r="V13072" t="str">
        <f t="shared" si="727"/>
        <v/>
      </c>
      <c r="AE13072" s="27"/>
      <c r="AG13072" s="27"/>
      <c r="AX13072" s="27"/>
      <c r="AY13072" s="27"/>
    </row>
    <row r="13073" spans="1:51" x14ac:dyDescent="0.25">
      <c r="A13073" t="s">
        <v>391</v>
      </c>
      <c r="B13073" t="s">
        <v>218</v>
      </c>
      <c r="C13073">
        <v>152275177</v>
      </c>
      <c r="D13073">
        <v>495</v>
      </c>
      <c r="E13073" t="s">
        <v>91</v>
      </c>
      <c r="G13073">
        <v>43.88</v>
      </c>
      <c r="H13073">
        <v>2015</v>
      </c>
      <c r="I13073">
        <v>8</v>
      </c>
      <c r="J13073">
        <v>14</v>
      </c>
      <c r="K13073">
        <v>18</v>
      </c>
      <c r="L13073">
        <v>18</v>
      </c>
      <c r="M13073" t="s">
        <v>900</v>
      </c>
      <c r="N13073" t="s">
        <v>860</v>
      </c>
      <c r="O13073" t="s">
        <v>799</v>
      </c>
      <c r="Q13073" t="s">
        <v>717</v>
      </c>
      <c r="R13073" t="str">
        <f t="shared" si="725"/>
        <v>Weekday</v>
      </c>
      <c r="S13073" s="27">
        <f t="shared" si="726"/>
        <v>42230</v>
      </c>
      <c r="V13073" t="str">
        <f t="shared" si="727"/>
        <v/>
      </c>
      <c r="AE13073" s="27"/>
      <c r="AG13073" s="27"/>
      <c r="AX13073" s="27"/>
      <c r="AY13073" s="27"/>
    </row>
    <row r="13074" spans="1:51" x14ac:dyDescent="0.25">
      <c r="A13074" t="s">
        <v>391</v>
      </c>
      <c r="B13074" t="s">
        <v>218</v>
      </c>
      <c r="C13074">
        <v>160625303</v>
      </c>
      <c r="D13074">
        <v>495</v>
      </c>
      <c r="E13074" t="s">
        <v>91</v>
      </c>
      <c r="G13074">
        <v>43.88</v>
      </c>
      <c r="H13074">
        <v>2016</v>
      </c>
      <c r="I13074">
        <v>3</v>
      </c>
      <c r="J13074">
        <v>2</v>
      </c>
      <c r="K13074">
        <v>15</v>
      </c>
      <c r="L13074">
        <v>37</v>
      </c>
      <c r="M13074" t="s">
        <v>900</v>
      </c>
      <c r="N13074" t="s">
        <v>860</v>
      </c>
      <c r="O13074" t="s">
        <v>799</v>
      </c>
      <c r="Q13074" t="s">
        <v>717</v>
      </c>
      <c r="R13074" t="str">
        <f t="shared" si="725"/>
        <v>Weekday</v>
      </c>
      <c r="S13074" s="27">
        <f t="shared" si="726"/>
        <v>42431</v>
      </c>
      <c r="V13074" t="str">
        <f t="shared" si="727"/>
        <v/>
      </c>
      <c r="AE13074" s="27"/>
      <c r="AG13074" s="27"/>
      <c r="AX13074" s="27"/>
      <c r="AY13074" s="27"/>
    </row>
    <row r="13075" spans="1:51" x14ac:dyDescent="0.25">
      <c r="A13075" t="s">
        <v>391</v>
      </c>
      <c r="B13075" t="s">
        <v>218</v>
      </c>
      <c r="C13075">
        <v>162045189</v>
      </c>
      <c r="D13075">
        <v>495</v>
      </c>
      <c r="E13075" t="s">
        <v>91</v>
      </c>
      <c r="G13075">
        <v>43.875999999999998</v>
      </c>
      <c r="H13075">
        <v>2016</v>
      </c>
      <c r="I13075">
        <v>7</v>
      </c>
      <c r="J13075">
        <v>22</v>
      </c>
      <c r="K13075">
        <v>12</v>
      </c>
      <c r="L13075">
        <v>31</v>
      </c>
      <c r="M13075" t="s">
        <v>900</v>
      </c>
      <c r="N13075" t="s">
        <v>860</v>
      </c>
      <c r="O13075" t="s">
        <v>799</v>
      </c>
      <c r="Q13075" t="s">
        <v>717</v>
      </c>
      <c r="R13075" t="str">
        <f t="shared" si="725"/>
        <v>Weekday</v>
      </c>
      <c r="S13075" s="27">
        <f t="shared" si="726"/>
        <v>42573</v>
      </c>
      <c r="V13075" t="str">
        <f t="shared" si="727"/>
        <v/>
      </c>
      <c r="AX13075" s="27"/>
      <c r="AY13075" s="27"/>
    </row>
    <row r="13076" spans="1:51" x14ac:dyDescent="0.25">
      <c r="A13076" t="s">
        <v>391</v>
      </c>
      <c r="S13076" s="27"/>
      <c r="V13076" t="str">
        <f t="shared" si="727"/>
        <v/>
      </c>
      <c r="AX13076" s="27"/>
      <c r="AY13076" s="27"/>
    </row>
    <row r="13077" spans="1:51" x14ac:dyDescent="0.25">
      <c r="A13077" t="s">
        <v>391</v>
      </c>
      <c r="S13077" s="27"/>
      <c r="V13077" t="str">
        <f t="shared" si="727"/>
        <v/>
      </c>
      <c r="AE13077" s="27"/>
      <c r="AG13077" s="27"/>
      <c r="AX13077" s="27"/>
      <c r="AY13077" s="27"/>
    </row>
    <row r="13078" spans="1:51" x14ac:dyDescent="0.25">
      <c r="A13078" t="s">
        <v>391</v>
      </c>
      <c r="S13078" s="27"/>
      <c r="V13078" t="str">
        <f t="shared" si="727"/>
        <v/>
      </c>
      <c r="AE13078" s="27"/>
      <c r="AG13078" s="27"/>
      <c r="AX13078" s="27"/>
      <c r="AY13078" s="27"/>
    </row>
    <row r="13079" spans="1:51" x14ac:dyDescent="0.25">
      <c r="A13079" t="s">
        <v>391</v>
      </c>
      <c r="B13079" t="s">
        <v>218</v>
      </c>
      <c r="C13079">
        <v>172905312</v>
      </c>
      <c r="D13079">
        <v>495</v>
      </c>
      <c r="E13079" t="s">
        <v>91</v>
      </c>
      <c r="G13079">
        <v>43.872</v>
      </c>
      <c r="H13079">
        <v>2017</v>
      </c>
      <c r="I13079">
        <v>10</v>
      </c>
      <c r="J13079">
        <v>17</v>
      </c>
      <c r="K13079">
        <v>14</v>
      </c>
      <c r="L13079">
        <v>28</v>
      </c>
      <c r="M13079" t="s">
        <v>900</v>
      </c>
      <c r="N13079" t="s">
        <v>171</v>
      </c>
      <c r="O13079" t="s">
        <v>799</v>
      </c>
      <c r="Q13079" t="s">
        <v>719</v>
      </c>
      <c r="R13079" t="str">
        <f t="shared" si="725"/>
        <v>Weekday</v>
      </c>
      <c r="S13079" s="27">
        <f t="shared" si="726"/>
        <v>43025</v>
      </c>
      <c r="V13079" t="str">
        <f t="shared" si="727"/>
        <v/>
      </c>
    </row>
    <row r="13080" spans="1:51" x14ac:dyDescent="0.25">
      <c r="A13080" t="s">
        <v>391</v>
      </c>
      <c r="S13080" s="27"/>
      <c r="V13080" t="str">
        <f t="shared" si="727"/>
        <v/>
      </c>
      <c r="AE13080" s="27"/>
      <c r="AG13080" s="27"/>
      <c r="AX13080" s="27"/>
      <c r="AY13080" s="27"/>
    </row>
    <row r="13081" spans="1:51" x14ac:dyDescent="0.25">
      <c r="A13081" t="s">
        <v>391</v>
      </c>
      <c r="S13081" s="27"/>
      <c r="V13081" t="str">
        <f t="shared" si="727"/>
        <v/>
      </c>
      <c r="AE13081" s="27"/>
      <c r="AG13081" s="27"/>
      <c r="AX13081" s="27"/>
      <c r="AY13081" s="27"/>
    </row>
    <row r="13082" spans="1:51" x14ac:dyDescent="0.25">
      <c r="A13082" t="s">
        <v>391</v>
      </c>
      <c r="S13082" s="27"/>
      <c r="V13082" t="str">
        <f t="shared" si="727"/>
        <v/>
      </c>
      <c r="AE13082" s="27"/>
      <c r="AG13082" s="27"/>
      <c r="AX13082" s="27"/>
      <c r="AY13082" s="27"/>
    </row>
    <row r="13083" spans="1:51" x14ac:dyDescent="0.25">
      <c r="A13083" t="s">
        <v>391</v>
      </c>
      <c r="B13083" t="s">
        <v>218</v>
      </c>
      <c r="C13083">
        <v>172735014</v>
      </c>
      <c r="D13083">
        <v>495</v>
      </c>
      <c r="E13083" t="s">
        <v>91</v>
      </c>
      <c r="G13083">
        <v>43.850999999999999</v>
      </c>
      <c r="H13083">
        <v>2017</v>
      </c>
      <c r="I13083">
        <v>9</v>
      </c>
      <c r="J13083">
        <v>29</v>
      </c>
      <c r="K13083">
        <v>20</v>
      </c>
      <c r="L13083">
        <v>20</v>
      </c>
      <c r="M13083" t="s">
        <v>900</v>
      </c>
      <c r="N13083" t="s">
        <v>860</v>
      </c>
      <c r="O13083" t="s">
        <v>799</v>
      </c>
      <c r="Q13083" t="s">
        <v>719</v>
      </c>
      <c r="R13083" t="str">
        <f t="shared" si="725"/>
        <v>Weekday</v>
      </c>
      <c r="S13083" s="27">
        <f t="shared" si="726"/>
        <v>43007</v>
      </c>
      <c r="V13083" t="str">
        <f t="shared" si="727"/>
        <v/>
      </c>
      <c r="AE13083" s="27"/>
      <c r="AG13083" s="27"/>
      <c r="AX13083" s="27"/>
      <c r="AY13083" s="27"/>
    </row>
    <row r="13084" spans="1:51" x14ac:dyDescent="0.25">
      <c r="A13084" t="s">
        <v>391</v>
      </c>
      <c r="B13084" t="s">
        <v>218</v>
      </c>
      <c r="C13084">
        <v>173345122</v>
      </c>
      <c r="D13084">
        <v>495</v>
      </c>
      <c r="E13084" t="s">
        <v>91</v>
      </c>
      <c r="G13084">
        <v>43.847999999999999</v>
      </c>
      <c r="H13084">
        <v>2017</v>
      </c>
      <c r="I13084">
        <v>11</v>
      </c>
      <c r="J13084">
        <v>22</v>
      </c>
      <c r="K13084">
        <v>12</v>
      </c>
      <c r="L13084">
        <v>9</v>
      </c>
      <c r="M13084" t="s">
        <v>900</v>
      </c>
      <c r="N13084" t="s">
        <v>171</v>
      </c>
      <c r="O13084" t="s">
        <v>799</v>
      </c>
      <c r="Q13084" t="s">
        <v>719</v>
      </c>
      <c r="R13084" t="str">
        <f t="shared" si="725"/>
        <v>Weekday</v>
      </c>
      <c r="S13084" s="27">
        <f t="shared" si="726"/>
        <v>43061</v>
      </c>
      <c r="V13084" t="str">
        <f t="shared" si="727"/>
        <v/>
      </c>
    </row>
    <row r="13085" spans="1:51" x14ac:dyDescent="0.25">
      <c r="A13085" t="s">
        <v>391</v>
      </c>
      <c r="B13085" t="s">
        <v>218</v>
      </c>
      <c r="C13085">
        <v>153555365</v>
      </c>
      <c r="D13085">
        <v>495</v>
      </c>
      <c r="E13085" t="s">
        <v>91</v>
      </c>
      <c r="G13085">
        <v>43.844999999999999</v>
      </c>
      <c r="H13085">
        <v>2015</v>
      </c>
      <c r="I13085">
        <v>12</v>
      </c>
      <c r="J13085">
        <v>18</v>
      </c>
      <c r="K13085">
        <v>18</v>
      </c>
      <c r="L13085">
        <v>35</v>
      </c>
      <c r="M13085" t="s">
        <v>900</v>
      </c>
      <c r="N13085" t="s">
        <v>860</v>
      </c>
      <c r="O13085" t="s">
        <v>799</v>
      </c>
      <c r="Q13085" t="s">
        <v>719</v>
      </c>
      <c r="R13085" t="str">
        <f t="shared" si="725"/>
        <v>Weekday</v>
      </c>
      <c r="S13085" s="27">
        <f t="shared" si="726"/>
        <v>42356</v>
      </c>
      <c r="V13085" t="str">
        <f t="shared" si="727"/>
        <v/>
      </c>
      <c r="AX13085" s="27"/>
      <c r="AY13085" s="27"/>
    </row>
    <row r="13086" spans="1:51" x14ac:dyDescent="0.25">
      <c r="A13086" t="s">
        <v>391</v>
      </c>
      <c r="S13086" s="27"/>
      <c r="V13086" t="str">
        <f t="shared" si="727"/>
        <v/>
      </c>
    </row>
    <row r="13087" spans="1:51" x14ac:dyDescent="0.25">
      <c r="A13087" t="s">
        <v>391</v>
      </c>
      <c r="S13087" s="27"/>
      <c r="V13087" t="str">
        <f t="shared" si="727"/>
        <v/>
      </c>
      <c r="AE13087" s="27"/>
      <c r="AG13087" s="27"/>
      <c r="AX13087" s="27"/>
      <c r="AY13087" s="27"/>
    </row>
    <row r="13088" spans="1:51" x14ac:dyDescent="0.25">
      <c r="A13088" t="s">
        <v>391</v>
      </c>
      <c r="B13088" t="s">
        <v>218</v>
      </c>
      <c r="C13088">
        <v>160885308</v>
      </c>
      <c r="D13088">
        <v>495</v>
      </c>
      <c r="E13088" t="s">
        <v>91</v>
      </c>
      <c r="G13088">
        <v>43.837000000000003</v>
      </c>
      <c r="H13088">
        <v>2016</v>
      </c>
      <c r="I13088">
        <v>3</v>
      </c>
      <c r="J13088">
        <v>27</v>
      </c>
      <c r="K13088">
        <v>17</v>
      </c>
      <c r="L13088">
        <v>47</v>
      </c>
      <c r="M13088" t="s">
        <v>900</v>
      </c>
      <c r="N13088" t="s">
        <v>860</v>
      </c>
      <c r="O13088" t="s">
        <v>799</v>
      </c>
      <c r="Q13088" t="s">
        <v>719</v>
      </c>
      <c r="R13088" t="str">
        <f t="shared" si="725"/>
        <v>Weekend</v>
      </c>
      <c r="S13088" s="27">
        <f t="shared" si="726"/>
        <v>42456</v>
      </c>
      <c r="V13088" t="str">
        <f t="shared" si="727"/>
        <v/>
      </c>
      <c r="AE13088" s="27"/>
      <c r="AG13088" s="27"/>
      <c r="AX13088" s="27"/>
      <c r="AY13088" s="27"/>
    </row>
    <row r="13089" spans="1:51" x14ac:dyDescent="0.25">
      <c r="A13089" t="s">
        <v>391</v>
      </c>
      <c r="B13089" t="s">
        <v>218</v>
      </c>
      <c r="C13089">
        <v>163185114</v>
      </c>
      <c r="D13089">
        <v>495</v>
      </c>
      <c r="E13089" t="s">
        <v>91</v>
      </c>
      <c r="G13089">
        <v>43.832000000000001</v>
      </c>
      <c r="H13089">
        <v>2016</v>
      </c>
      <c r="I13089">
        <v>11</v>
      </c>
      <c r="J13089">
        <v>10</v>
      </c>
      <c r="K13089">
        <v>16</v>
      </c>
      <c r="L13089">
        <v>23</v>
      </c>
      <c r="M13089" t="s">
        <v>900</v>
      </c>
      <c r="N13089" t="s">
        <v>860</v>
      </c>
      <c r="O13089" t="s">
        <v>799</v>
      </c>
      <c r="Q13089" t="s">
        <v>719</v>
      </c>
      <c r="R13089" t="str">
        <f t="shared" si="725"/>
        <v>Weekday</v>
      </c>
      <c r="S13089" s="27">
        <f t="shared" si="726"/>
        <v>42684</v>
      </c>
      <c r="V13089" t="str">
        <f t="shared" si="727"/>
        <v/>
      </c>
    </row>
    <row r="13090" spans="1:51" x14ac:dyDescent="0.25">
      <c r="A13090" t="s">
        <v>391</v>
      </c>
      <c r="B13090" t="s">
        <v>218</v>
      </c>
      <c r="C13090">
        <v>162815062</v>
      </c>
      <c r="D13090">
        <v>495</v>
      </c>
      <c r="E13090" t="s">
        <v>91</v>
      </c>
      <c r="G13090">
        <v>43.831000000000003</v>
      </c>
      <c r="H13090">
        <v>2016</v>
      </c>
      <c r="I13090">
        <v>9</v>
      </c>
      <c r="J13090">
        <v>7</v>
      </c>
      <c r="K13090">
        <v>7</v>
      </c>
      <c r="L13090">
        <v>21</v>
      </c>
      <c r="M13090" t="s">
        <v>900</v>
      </c>
      <c r="N13090" t="s">
        <v>860</v>
      </c>
      <c r="O13090" t="s">
        <v>799</v>
      </c>
      <c r="Q13090" t="s">
        <v>719</v>
      </c>
      <c r="R13090" t="str">
        <f t="shared" si="725"/>
        <v>Weekday</v>
      </c>
      <c r="S13090" s="27">
        <f t="shared" si="726"/>
        <v>42620</v>
      </c>
      <c r="V13090" t="str">
        <f t="shared" si="727"/>
        <v/>
      </c>
    </row>
    <row r="13091" spans="1:51" x14ac:dyDescent="0.25">
      <c r="A13091" t="s">
        <v>391</v>
      </c>
      <c r="B13091" t="s">
        <v>218</v>
      </c>
      <c r="C13091">
        <v>152265016</v>
      </c>
      <c r="D13091">
        <v>495</v>
      </c>
      <c r="E13091" t="s">
        <v>91</v>
      </c>
      <c r="G13091">
        <v>43.826000000000001</v>
      </c>
      <c r="H13091">
        <v>2015</v>
      </c>
      <c r="I13091">
        <v>8</v>
      </c>
      <c r="J13091">
        <v>13</v>
      </c>
      <c r="K13091">
        <v>19</v>
      </c>
      <c r="L13091">
        <v>29</v>
      </c>
      <c r="M13091" t="s">
        <v>900</v>
      </c>
      <c r="N13091" t="s">
        <v>860</v>
      </c>
      <c r="O13091" t="s">
        <v>799</v>
      </c>
      <c r="Q13091" t="s">
        <v>719</v>
      </c>
      <c r="R13091" t="str">
        <f t="shared" si="725"/>
        <v>Weekday</v>
      </c>
      <c r="S13091" s="27">
        <f t="shared" si="726"/>
        <v>42229</v>
      </c>
      <c r="V13091" t="str">
        <f t="shared" si="727"/>
        <v/>
      </c>
      <c r="AE13091" s="27"/>
      <c r="AG13091" s="27"/>
      <c r="AX13091" s="27"/>
      <c r="AY13091" s="27"/>
    </row>
    <row r="13092" spans="1:51" x14ac:dyDescent="0.25">
      <c r="A13092" t="s">
        <v>391</v>
      </c>
      <c r="S13092" s="27"/>
      <c r="V13092" t="str">
        <f t="shared" si="727"/>
        <v/>
      </c>
    </row>
    <row r="13093" spans="1:51" x14ac:dyDescent="0.25">
      <c r="A13093" t="s">
        <v>391</v>
      </c>
      <c r="B13093" t="s">
        <v>218</v>
      </c>
      <c r="C13093">
        <v>160385069</v>
      </c>
      <c r="D13093">
        <v>495</v>
      </c>
      <c r="E13093" t="s">
        <v>91</v>
      </c>
      <c r="G13093">
        <v>43.814</v>
      </c>
      <c r="H13093">
        <v>2016</v>
      </c>
      <c r="I13093">
        <v>2</v>
      </c>
      <c r="J13093">
        <v>3</v>
      </c>
      <c r="K13093">
        <v>8</v>
      </c>
      <c r="L13093">
        <v>16</v>
      </c>
      <c r="M13093" t="s">
        <v>900</v>
      </c>
      <c r="N13093" t="s">
        <v>860</v>
      </c>
      <c r="O13093" t="s">
        <v>799</v>
      </c>
      <c r="Q13093" t="s">
        <v>719</v>
      </c>
      <c r="R13093" t="str">
        <f t="shared" si="725"/>
        <v>Weekday</v>
      </c>
      <c r="S13093" s="27">
        <f t="shared" si="726"/>
        <v>42403</v>
      </c>
      <c r="V13093" t="str">
        <f t="shared" si="727"/>
        <v/>
      </c>
      <c r="AX13093" s="27"/>
      <c r="AY13093" s="27"/>
    </row>
    <row r="13094" spans="1:51" x14ac:dyDescent="0.25">
      <c r="A13094" t="s">
        <v>391</v>
      </c>
      <c r="S13094" s="27"/>
      <c r="V13094" t="str">
        <f t="shared" si="727"/>
        <v/>
      </c>
      <c r="AE13094" s="27"/>
      <c r="AG13094" s="27"/>
      <c r="AX13094" s="27"/>
      <c r="AY13094" s="27"/>
    </row>
    <row r="13095" spans="1:51" x14ac:dyDescent="0.25">
      <c r="A13095" t="s">
        <v>391</v>
      </c>
      <c r="B13095" t="s">
        <v>218</v>
      </c>
      <c r="C13095">
        <v>152105126</v>
      </c>
      <c r="D13095">
        <v>495</v>
      </c>
      <c r="E13095" t="s">
        <v>91</v>
      </c>
      <c r="G13095">
        <v>43.808</v>
      </c>
      <c r="H13095">
        <v>2015</v>
      </c>
      <c r="I13095">
        <v>7</v>
      </c>
      <c r="J13095">
        <v>29</v>
      </c>
      <c r="K13095">
        <v>10</v>
      </c>
      <c r="L13095">
        <v>26</v>
      </c>
      <c r="M13095" t="s">
        <v>900</v>
      </c>
      <c r="N13095" t="s">
        <v>171</v>
      </c>
      <c r="O13095" t="s">
        <v>799</v>
      </c>
      <c r="Q13095" t="s">
        <v>719</v>
      </c>
      <c r="R13095" t="str">
        <f t="shared" si="725"/>
        <v>Weekday</v>
      </c>
      <c r="S13095" s="27">
        <f t="shared" si="726"/>
        <v>42214</v>
      </c>
      <c r="V13095" t="str">
        <f t="shared" si="727"/>
        <v/>
      </c>
      <c r="AE13095" s="27"/>
      <c r="AG13095" s="27"/>
      <c r="AX13095" s="27"/>
      <c r="AY13095" s="27"/>
    </row>
    <row r="13096" spans="1:51" x14ac:dyDescent="0.25">
      <c r="A13096" t="s">
        <v>391</v>
      </c>
      <c r="B13096" t="s">
        <v>218</v>
      </c>
      <c r="C13096">
        <v>170775072</v>
      </c>
      <c r="D13096">
        <v>495</v>
      </c>
      <c r="E13096" t="s">
        <v>91</v>
      </c>
      <c r="G13096">
        <v>43.808</v>
      </c>
      <c r="H13096">
        <v>2017</v>
      </c>
      <c r="I13096">
        <v>3</v>
      </c>
      <c r="J13096">
        <v>16</v>
      </c>
      <c r="K13096">
        <v>9</v>
      </c>
      <c r="L13096">
        <v>0</v>
      </c>
      <c r="M13096" t="s">
        <v>900</v>
      </c>
      <c r="N13096" t="s">
        <v>860</v>
      </c>
      <c r="O13096" t="s">
        <v>799</v>
      </c>
      <c r="Q13096" t="s">
        <v>719</v>
      </c>
      <c r="R13096" t="str">
        <f t="shared" si="725"/>
        <v>Weekday</v>
      </c>
      <c r="S13096" s="27">
        <f t="shared" si="726"/>
        <v>42810</v>
      </c>
      <c r="V13096" t="str">
        <f t="shared" si="727"/>
        <v/>
      </c>
      <c r="AE13096" s="27"/>
      <c r="AG13096" s="27"/>
      <c r="AX13096" s="27"/>
      <c r="AY13096" s="27"/>
    </row>
    <row r="13097" spans="1:51" x14ac:dyDescent="0.25">
      <c r="A13097" t="s">
        <v>391</v>
      </c>
      <c r="S13097" s="27"/>
      <c r="V13097" t="str">
        <f t="shared" si="727"/>
        <v/>
      </c>
      <c r="AE13097" s="27"/>
      <c r="AG13097" s="27"/>
      <c r="AX13097" s="27"/>
      <c r="AY13097" s="27"/>
    </row>
    <row r="13098" spans="1:51" x14ac:dyDescent="0.25">
      <c r="A13098" t="s">
        <v>391</v>
      </c>
      <c r="B13098" t="s">
        <v>218</v>
      </c>
      <c r="C13098">
        <v>172645021</v>
      </c>
      <c r="D13098">
        <v>495</v>
      </c>
      <c r="E13098" t="s">
        <v>91</v>
      </c>
      <c r="G13098">
        <v>43.798999999999999</v>
      </c>
      <c r="H13098">
        <v>2017</v>
      </c>
      <c r="I13098">
        <v>9</v>
      </c>
      <c r="J13098">
        <v>20</v>
      </c>
      <c r="K13098">
        <v>14</v>
      </c>
      <c r="L13098">
        <v>0</v>
      </c>
      <c r="M13098" t="s">
        <v>900</v>
      </c>
      <c r="N13098" t="s">
        <v>860</v>
      </c>
      <c r="O13098" t="s">
        <v>799</v>
      </c>
      <c r="Q13098" t="s">
        <v>719</v>
      </c>
      <c r="R13098" t="str">
        <f t="shared" si="725"/>
        <v>Weekday</v>
      </c>
      <c r="S13098" s="27">
        <f t="shared" si="726"/>
        <v>42998</v>
      </c>
      <c r="V13098" t="str">
        <f t="shared" si="727"/>
        <v/>
      </c>
      <c r="AE13098" s="27"/>
      <c r="AG13098" s="27"/>
      <c r="AX13098" s="27"/>
      <c r="AY13098" s="27"/>
    </row>
    <row r="13099" spans="1:51" x14ac:dyDescent="0.25">
      <c r="A13099" t="s">
        <v>391</v>
      </c>
      <c r="B13099" t="s">
        <v>218</v>
      </c>
      <c r="C13099">
        <v>171455169</v>
      </c>
      <c r="D13099">
        <v>495</v>
      </c>
      <c r="E13099" t="s">
        <v>91</v>
      </c>
      <c r="G13099">
        <v>43.796999999999997</v>
      </c>
      <c r="H13099">
        <v>2017</v>
      </c>
      <c r="I13099">
        <v>5</v>
      </c>
      <c r="J13099">
        <v>22</v>
      </c>
      <c r="K13099">
        <v>7</v>
      </c>
      <c r="L13099">
        <v>53</v>
      </c>
      <c r="M13099" t="s">
        <v>900</v>
      </c>
      <c r="N13099" t="s">
        <v>171</v>
      </c>
      <c r="O13099" t="s">
        <v>799</v>
      </c>
      <c r="Q13099" t="s">
        <v>719</v>
      </c>
      <c r="R13099" t="str">
        <f t="shared" si="725"/>
        <v>Weekday</v>
      </c>
      <c r="S13099" s="27">
        <f t="shared" si="726"/>
        <v>42877</v>
      </c>
      <c r="V13099" t="str">
        <f t="shared" si="727"/>
        <v/>
      </c>
      <c r="AE13099" s="27"/>
      <c r="AG13099" s="27"/>
      <c r="AX13099" s="27"/>
      <c r="AY13099" s="27"/>
    </row>
    <row r="13100" spans="1:51" x14ac:dyDescent="0.25">
      <c r="A13100" t="s">
        <v>391</v>
      </c>
      <c r="S13100" s="27"/>
      <c r="V13100" t="str">
        <f t="shared" si="727"/>
        <v/>
      </c>
      <c r="AX13100" s="27"/>
      <c r="AY13100" s="27"/>
    </row>
    <row r="13101" spans="1:51" x14ac:dyDescent="0.25">
      <c r="A13101" t="s">
        <v>391</v>
      </c>
      <c r="S13101" s="27"/>
      <c r="V13101" t="str">
        <f t="shared" si="727"/>
        <v/>
      </c>
      <c r="AE13101" s="27"/>
      <c r="AG13101" s="27"/>
      <c r="AX13101" s="27"/>
      <c r="AY13101" s="27"/>
    </row>
    <row r="13102" spans="1:51" x14ac:dyDescent="0.25">
      <c r="A13102" t="s">
        <v>391</v>
      </c>
      <c r="S13102" s="27"/>
      <c r="V13102" t="str">
        <f t="shared" si="727"/>
        <v/>
      </c>
      <c r="AE13102" s="27"/>
      <c r="AG13102" s="27"/>
      <c r="AX13102" s="27"/>
      <c r="AY13102" s="27"/>
    </row>
    <row r="13103" spans="1:51" x14ac:dyDescent="0.25">
      <c r="A13103" t="s">
        <v>391</v>
      </c>
      <c r="B13103" t="s">
        <v>218</v>
      </c>
      <c r="C13103">
        <v>162535123</v>
      </c>
      <c r="D13103">
        <v>495</v>
      </c>
      <c r="E13103" t="s">
        <v>91</v>
      </c>
      <c r="G13103">
        <v>44.031999999999996</v>
      </c>
      <c r="H13103">
        <v>2016</v>
      </c>
      <c r="I13103">
        <v>9</v>
      </c>
      <c r="J13103">
        <v>6</v>
      </c>
      <c r="K13103">
        <v>9</v>
      </c>
      <c r="L13103">
        <v>30</v>
      </c>
      <c r="M13103" t="s">
        <v>900</v>
      </c>
      <c r="N13103" t="s">
        <v>171</v>
      </c>
      <c r="O13103" t="s">
        <v>799</v>
      </c>
      <c r="Q13103" t="s">
        <v>716</v>
      </c>
      <c r="R13103" t="str">
        <f t="shared" si="725"/>
        <v>Weekday</v>
      </c>
      <c r="S13103" s="27">
        <f t="shared" si="726"/>
        <v>42619</v>
      </c>
      <c r="V13103" t="str">
        <f t="shared" si="727"/>
        <v/>
      </c>
      <c r="AE13103" s="27"/>
      <c r="AG13103" s="27"/>
      <c r="AX13103" s="27"/>
      <c r="AY13103" s="27"/>
    </row>
    <row r="13104" spans="1:51" x14ac:dyDescent="0.25">
      <c r="A13104" t="s">
        <v>391</v>
      </c>
      <c r="S13104" s="27"/>
      <c r="V13104" t="str">
        <f t="shared" si="727"/>
        <v/>
      </c>
    </row>
    <row r="13105" spans="1:51" x14ac:dyDescent="0.25">
      <c r="A13105" t="s">
        <v>391</v>
      </c>
      <c r="S13105" s="27"/>
      <c r="V13105" t="str">
        <f t="shared" si="727"/>
        <v/>
      </c>
      <c r="AO13105" s="27"/>
      <c r="AX13105" s="27"/>
      <c r="AY13105" s="27"/>
    </row>
    <row r="13106" spans="1:51" x14ac:dyDescent="0.25">
      <c r="A13106" t="s">
        <v>391</v>
      </c>
      <c r="B13106" t="s">
        <v>218</v>
      </c>
      <c r="C13106">
        <v>160525093</v>
      </c>
      <c r="D13106">
        <v>495</v>
      </c>
      <c r="E13106" t="s">
        <v>91</v>
      </c>
      <c r="G13106">
        <v>43.79</v>
      </c>
      <c r="H13106">
        <v>2016</v>
      </c>
      <c r="I13106">
        <v>2</v>
      </c>
      <c r="J13106">
        <v>17</v>
      </c>
      <c r="K13106">
        <v>9</v>
      </c>
      <c r="L13106">
        <v>49</v>
      </c>
      <c r="M13106" t="s">
        <v>900</v>
      </c>
      <c r="N13106" t="s">
        <v>860</v>
      </c>
      <c r="O13106" t="s">
        <v>799</v>
      </c>
      <c r="Q13106" t="s">
        <v>719</v>
      </c>
      <c r="R13106" t="str">
        <f t="shared" ref="R13106:R13167" si="728">IF(WEEKDAY(DATE(H13106,I13106,J13106),2) &lt; 6, "Weekday", "Weekend")</f>
        <v>Weekday</v>
      </c>
      <c r="S13106" s="27">
        <f t="shared" ref="S13106:S13167" si="729">DATE(H13106,I13106,J13106)</f>
        <v>42417</v>
      </c>
      <c r="V13106" t="str">
        <f t="shared" si="727"/>
        <v/>
      </c>
      <c r="AX13106" s="27"/>
      <c r="AY13106" s="27"/>
    </row>
    <row r="13107" spans="1:51" x14ac:dyDescent="0.25">
      <c r="A13107" t="s">
        <v>391</v>
      </c>
      <c r="S13107" s="27"/>
      <c r="V13107" t="str">
        <f t="shared" si="727"/>
        <v/>
      </c>
      <c r="AO13107" s="27"/>
      <c r="AX13107" s="27"/>
      <c r="AY13107" s="27"/>
    </row>
    <row r="13108" spans="1:51" x14ac:dyDescent="0.25">
      <c r="A13108" t="s">
        <v>391</v>
      </c>
      <c r="B13108" t="s">
        <v>218</v>
      </c>
      <c r="C13108">
        <v>153245017</v>
      </c>
      <c r="D13108">
        <v>495</v>
      </c>
      <c r="E13108" t="s">
        <v>91</v>
      </c>
      <c r="G13108">
        <v>43.780999999999999</v>
      </c>
      <c r="H13108">
        <v>2015</v>
      </c>
      <c r="I13108">
        <v>11</v>
      </c>
      <c r="J13108">
        <v>17</v>
      </c>
      <c r="K13108">
        <v>18</v>
      </c>
      <c r="L13108">
        <v>35</v>
      </c>
      <c r="M13108" t="s">
        <v>900</v>
      </c>
      <c r="N13108" t="s">
        <v>171</v>
      </c>
      <c r="O13108" t="s">
        <v>799</v>
      </c>
      <c r="Q13108" t="s">
        <v>719</v>
      </c>
      <c r="R13108" t="str">
        <f t="shared" si="728"/>
        <v>Weekday</v>
      </c>
      <c r="S13108" s="27">
        <f t="shared" si="729"/>
        <v>42325</v>
      </c>
      <c r="V13108" t="str">
        <f t="shared" si="727"/>
        <v/>
      </c>
      <c r="AE13108" s="27"/>
      <c r="AG13108" s="27"/>
      <c r="AX13108" s="27"/>
      <c r="AY13108" s="27"/>
    </row>
    <row r="13109" spans="1:51" x14ac:dyDescent="0.25">
      <c r="A13109" t="s">
        <v>391</v>
      </c>
      <c r="B13109" t="s">
        <v>218</v>
      </c>
      <c r="C13109">
        <v>162085207</v>
      </c>
      <c r="D13109">
        <v>495</v>
      </c>
      <c r="E13109" t="s">
        <v>91</v>
      </c>
      <c r="G13109">
        <v>43.78</v>
      </c>
      <c r="H13109">
        <v>2016</v>
      </c>
      <c r="I13109">
        <v>7</v>
      </c>
      <c r="J13109">
        <v>25</v>
      </c>
      <c r="K13109">
        <v>7</v>
      </c>
      <c r="L13109">
        <v>35</v>
      </c>
      <c r="M13109" t="s">
        <v>900</v>
      </c>
      <c r="N13109" t="s">
        <v>860</v>
      </c>
      <c r="O13109" t="s">
        <v>799</v>
      </c>
      <c r="Q13109" t="s">
        <v>719</v>
      </c>
      <c r="R13109" t="str">
        <f t="shared" si="728"/>
        <v>Weekday</v>
      </c>
      <c r="S13109" s="27">
        <f t="shared" si="729"/>
        <v>42576</v>
      </c>
      <c r="V13109" t="str">
        <f t="shared" si="727"/>
        <v/>
      </c>
      <c r="AE13109" s="27"/>
      <c r="AG13109" s="27"/>
      <c r="AX13109" s="27"/>
      <c r="AY13109" s="27"/>
    </row>
    <row r="13110" spans="1:51" x14ac:dyDescent="0.25">
      <c r="A13110" t="s">
        <v>391</v>
      </c>
      <c r="B13110" t="s">
        <v>218</v>
      </c>
      <c r="C13110">
        <v>161185306</v>
      </c>
      <c r="D13110">
        <v>495</v>
      </c>
      <c r="E13110" t="s">
        <v>91</v>
      </c>
      <c r="G13110">
        <v>43.777000000000001</v>
      </c>
      <c r="H13110">
        <v>2016</v>
      </c>
      <c r="I13110">
        <v>4</v>
      </c>
      <c r="J13110">
        <v>27</v>
      </c>
      <c r="K13110">
        <v>17</v>
      </c>
      <c r="L13110">
        <v>33</v>
      </c>
      <c r="M13110" t="s">
        <v>900</v>
      </c>
      <c r="N13110" t="s">
        <v>860</v>
      </c>
      <c r="O13110" t="s">
        <v>799</v>
      </c>
      <c r="Q13110" t="s">
        <v>719</v>
      </c>
      <c r="R13110" t="str">
        <f t="shared" si="728"/>
        <v>Weekday</v>
      </c>
      <c r="S13110" s="27">
        <f t="shared" si="729"/>
        <v>42487</v>
      </c>
      <c r="V13110" t="str">
        <f t="shared" si="727"/>
        <v/>
      </c>
    </row>
    <row r="13111" spans="1:51" x14ac:dyDescent="0.25">
      <c r="A13111" t="s">
        <v>391</v>
      </c>
      <c r="B13111" t="s">
        <v>218</v>
      </c>
      <c r="C13111">
        <v>153435129</v>
      </c>
      <c r="D13111">
        <v>495</v>
      </c>
      <c r="E13111" t="s">
        <v>91</v>
      </c>
      <c r="G13111">
        <v>43.776000000000003</v>
      </c>
      <c r="H13111">
        <v>2015</v>
      </c>
      <c r="I13111">
        <v>12</v>
      </c>
      <c r="J13111">
        <v>7</v>
      </c>
      <c r="K13111">
        <v>7</v>
      </c>
      <c r="L13111">
        <v>52</v>
      </c>
      <c r="M13111" t="s">
        <v>900</v>
      </c>
      <c r="N13111" t="s">
        <v>860</v>
      </c>
      <c r="O13111" t="s">
        <v>799</v>
      </c>
      <c r="Q13111" t="s">
        <v>719</v>
      </c>
      <c r="R13111" t="str">
        <f t="shared" si="728"/>
        <v>Weekday</v>
      </c>
      <c r="S13111" s="27">
        <f t="shared" si="729"/>
        <v>42345</v>
      </c>
      <c r="V13111" t="str">
        <f t="shared" si="727"/>
        <v/>
      </c>
      <c r="AE13111" s="27"/>
      <c r="AG13111" s="27"/>
      <c r="AX13111" s="27"/>
      <c r="AY13111" s="27"/>
    </row>
    <row r="13112" spans="1:51" x14ac:dyDescent="0.25">
      <c r="A13112" t="s">
        <v>391</v>
      </c>
      <c r="B13112" t="s">
        <v>218</v>
      </c>
      <c r="C13112">
        <v>160925275</v>
      </c>
      <c r="D13112">
        <v>495</v>
      </c>
      <c r="E13112" t="s">
        <v>91</v>
      </c>
      <c r="G13112">
        <v>43.774000000000001</v>
      </c>
      <c r="H13112">
        <v>2016</v>
      </c>
      <c r="I13112">
        <v>4</v>
      </c>
      <c r="J13112">
        <v>1</v>
      </c>
      <c r="K13112">
        <v>16</v>
      </c>
      <c r="L13112">
        <v>56</v>
      </c>
      <c r="M13112" t="s">
        <v>900</v>
      </c>
      <c r="N13112" t="s">
        <v>860</v>
      </c>
      <c r="O13112" t="s">
        <v>799</v>
      </c>
      <c r="Q13112" t="s">
        <v>719</v>
      </c>
      <c r="R13112" t="str">
        <f t="shared" si="728"/>
        <v>Weekday</v>
      </c>
      <c r="S13112" s="27">
        <f t="shared" si="729"/>
        <v>42461</v>
      </c>
      <c r="V13112" t="str">
        <f t="shared" si="727"/>
        <v/>
      </c>
      <c r="AE13112" s="27"/>
      <c r="AG13112" s="27"/>
      <c r="AX13112" s="27"/>
      <c r="AY13112" s="27"/>
    </row>
    <row r="13113" spans="1:51" x14ac:dyDescent="0.25">
      <c r="A13113" t="s">
        <v>391</v>
      </c>
      <c r="B13113" t="s">
        <v>218</v>
      </c>
      <c r="C13113">
        <v>171565280</v>
      </c>
      <c r="D13113">
        <v>495</v>
      </c>
      <c r="E13113" t="s">
        <v>91</v>
      </c>
      <c r="G13113">
        <v>43.773000000000003</v>
      </c>
      <c r="H13113">
        <v>2017</v>
      </c>
      <c r="I13113">
        <v>6</v>
      </c>
      <c r="J13113">
        <v>2</v>
      </c>
      <c r="K13113">
        <v>15</v>
      </c>
      <c r="L13113">
        <v>12</v>
      </c>
      <c r="M13113" t="s">
        <v>900</v>
      </c>
      <c r="N13113" t="s">
        <v>860</v>
      </c>
      <c r="O13113" t="s">
        <v>799</v>
      </c>
      <c r="Q13113" t="s">
        <v>719</v>
      </c>
      <c r="R13113" t="str">
        <f t="shared" si="728"/>
        <v>Weekday</v>
      </c>
      <c r="S13113" s="27">
        <f t="shared" si="729"/>
        <v>42888</v>
      </c>
      <c r="V13113" t="str">
        <f t="shared" si="727"/>
        <v/>
      </c>
    </row>
    <row r="13114" spans="1:51" x14ac:dyDescent="0.25">
      <c r="A13114" t="s">
        <v>391</v>
      </c>
      <c r="S13114" s="27"/>
      <c r="V13114" t="str">
        <f t="shared" si="727"/>
        <v/>
      </c>
    </row>
    <row r="13115" spans="1:51" x14ac:dyDescent="0.25">
      <c r="A13115" t="s">
        <v>391</v>
      </c>
      <c r="S13115" s="27"/>
      <c r="V13115" t="str">
        <f t="shared" si="727"/>
        <v/>
      </c>
    </row>
    <row r="13116" spans="1:51" x14ac:dyDescent="0.25">
      <c r="A13116" t="s">
        <v>391</v>
      </c>
      <c r="S13116" s="27"/>
      <c r="V13116" t="str">
        <f t="shared" si="727"/>
        <v/>
      </c>
      <c r="AE13116" s="27"/>
      <c r="AG13116" s="27"/>
      <c r="AX13116" s="27"/>
      <c r="AY13116" s="27"/>
    </row>
    <row r="13117" spans="1:51" x14ac:dyDescent="0.25">
      <c r="A13117" t="s">
        <v>391</v>
      </c>
      <c r="B13117" t="s">
        <v>218</v>
      </c>
      <c r="C13117">
        <v>162965186</v>
      </c>
      <c r="D13117">
        <v>495</v>
      </c>
      <c r="E13117" t="s">
        <v>91</v>
      </c>
      <c r="G13117">
        <v>43.764000000000003</v>
      </c>
      <c r="H13117">
        <v>2016</v>
      </c>
      <c r="I13117">
        <v>10</v>
      </c>
      <c r="J13117">
        <v>14</v>
      </c>
      <c r="K13117">
        <v>19</v>
      </c>
      <c r="L13117">
        <v>45</v>
      </c>
      <c r="M13117" t="s">
        <v>900</v>
      </c>
      <c r="N13117" t="s">
        <v>860</v>
      </c>
      <c r="O13117" t="s">
        <v>799</v>
      </c>
      <c r="Q13117" t="s">
        <v>720</v>
      </c>
      <c r="R13117" t="str">
        <f t="shared" si="728"/>
        <v>Weekday</v>
      </c>
      <c r="S13117" s="27">
        <f t="shared" si="729"/>
        <v>42657</v>
      </c>
      <c r="V13117" t="str">
        <f t="shared" si="727"/>
        <v/>
      </c>
      <c r="AE13117" s="27"/>
      <c r="AG13117" s="27"/>
      <c r="AX13117" s="27"/>
      <c r="AY13117" s="27"/>
    </row>
    <row r="13118" spans="1:51" x14ac:dyDescent="0.25">
      <c r="A13118" t="s">
        <v>391</v>
      </c>
      <c r="S13118" s="27"/>
      <c r="V13118" t="str">
        <f t="shared" si="727"/>
        <v/>
      </c>
    </row>
    <row r="13119" spans="1:51" x14ac:dyDescent="0.25">
      <c r="A13119" t="s">
        <v>391</v>
      </c>
      <c r="S13119" s="27"/>
      <c r="V13119" t="str">
        <f t="shared" si="727"/>
        <v/>
      </c>
      <c r="AE13119" s="27"/>
      <c r="AG13119" s="27"/>
      <c r="AX13119" s="27"/>
      <c r="AY13119" s="27"/>
    </row>
    <row r="13120" spans="1:51" x14ac:dyDescent="0.25">
      <c r="A13120" t="s">
        <v>391</v>
      </c>
      <c r="S13120" s="27"/>
      <c r="V13120" t="str">
        <f t="shared" si="727"/>
        <v/>
      </c>
      <c r="AE13120" s="27"/>
      <c r="AG13120" s="27"/>
      <c r="AX13120" s="27"/>
      <c r="AY13120" s="27"/>
    </row>
    <row r="13121" spans="1:51" x14ac:dyDescent="0.25">
      <c r="A13121" t="s">
        <v>391</v>
      </c>
      <c r="B13121" t="s">
        <v>218</v>
      </c>
      <c r="C13121">
        <v>160835055</v>
      </c>
      <c r="D13121">
        <v>495</v>
      </c>
      <c r="E13121" t="s">
        <v>91</v>
      </c>
      <c r="G13121">
        <v>43.755000000000003</v>
      </c>
      <c r="H13121">
        <v>2016</v>
      </c>
      <c r="I13121">
        <v>3</v>
      </c>
      <c r="J13121">
        <v>22</v>
      </c>
      <c r="K13121">
        <v>9</v>
      </c>
      <c r="L13121">
        <v>16</v>
      </c>
      <c r="M13121" t="s">
        <v>900</v>
      </c>
      <c r="N13121" t="s">
        <v>860</v>
      </c>
      <c r="O13121" t="s">
        <v>799</v>
      </c>
      <c r="Q13121" t="s">
        <v>720</v>
      </c>
      <c r="R13121" t="str">
        <f t="shared" si="728"/>
        <v>Weekday</v>
      </c>
      <c r="S13121" s="27">
        <f t="shared" si="729"/>
        <v>42451</v>
      </c>
      <c r="V13121" t="str">
        <f t="shared" si="727"/>
        <v/>
      </c>
    </row>
    <row r="13122" spans="1:51" x14ac:dyDescent="0.25">
      <c r="A13122" t="s">
        <v>391</v>
      </c>
      <c r="B13122" t="s">
        <v>218</v>
      </c>
      <c r="C13122">
        <v>153445234</v>
      </c>
      <c r="D13122">
        <v>495</v>
      </c>
      <c r="E13122" t="s">
        <v>91</v>
      </c>
      <c r="G13122">
        <v>43.755000000000003</v>
      </c>
      <c r="H13122">
        <v>2015</v>
      </c>
      <c r="I13122">
        <v>12</v>
      </c>
      <c r="J13122">
        <v>6</v>
      </c>
      <c r="K13122">
        <v>17</v>
      </c>
      <c r="L13122">
        <v>15</v>
      </c>
      <c r="M13122" t="s">
        <v>900</v>
      </c>
      <c r="N13122" t="s">
        <v>860</v>
      </c>
      <c r="O13122" t="s">
        <v>799</v>
      </c>
      <c r="Q13122" t="s">
        <v>720</v>
      </c>
      <c r="R13122" t="str">
        <f t="shared" si="728"/>
        <v>Weekend</v>
      </c>
      <c r="S13122" s="27">
        <f t="shared" si="729"/>
        <v>42344</v>
      </c>
      <c r="V13122" t="str">
        <f t="shared" si="727"/>
        <v/>
      </c>
      <c r="AE13122" s="27"/>
      <c r="AG13122" s="27"/>
      <c r="AX13122" s="27"/>
      <c r="AY13122" s="27"/>
    </row>
    <row r="13123" spans="1:51" x14ac:dyDescent="0.25">
      <c r="A13123" t="s">
        <v>391</v>
      </c>
      <c r="B13123" t="s">
        <v>218</v>
      </c>
      <c r="C13123">
        <v>162715040</v>
      </c>
      <c r="D13123">
        <v>495</v>
      </c>
      <c r="E13123" t="s">
        <v>91</v>
      </c>
      <c r="G13123">
        <v>43.753999999999998</v>
      </c>
      <c r="H13123">
        <v>2016</v>
      </c>
      <c r="I13123">
        <v>9</v>
      </c>
      <c r="J13123">
        <v>25</v>
      </c>
      <c r="K13123">
        <v>12</v>
      </c>
      <c r="L13123">
        <v>23</v>
      </c>
      <c r="M13123" t="s">
        <v>900</v>
      </c>
      <c r="N13123" t="s">
        <v>860</v>
      </c>
      <c r="O13123" t="s">
        <v>799</v>
      </c>
      <c r="Q13123" t="s">
        <v>720</v>
      </c>
      <c r="R13123" t="str">
        <f t="shared" si="728"/>
        <v>Weekend</v>
      </c>
      <c r="S13123" s="27">
        <f t="shared" si="729"/>
        <v>42638</v>
      </c>
      <c r="V13123" t="str">
        <f t="shared" ref="V13123:V13186" si="730">T13123&amp;U13123</f>
        <v/>
      </c>
      <c r="AE13123" s="27"/>
      <c r="AG13123" s="27"/>
      <c r="AX13123" s="27"/>
      <c r="AY13123" s="27"/>
    </row>
    <row r="13124" spans="1:51" x14ac:dyDescent="0.25">
      <c r="A13124" t="s">
        <v>391</v>
      </c>
      <c r="S13124" s="27"/>
      <c r="V13124" t="str">
        <f t="shared" si="730"/>
        <v/>
      </c>
      <c r="AE13124" s="27"/>
      <c r="AG13124" s="27"/>
      <c r="AX13124" s="27"/>
      <c r="AY13124" s="27"/>
    </row>
    <row r="13125" spans="1:51" x14ac:dyDescent="0.25">
      <c r="A13125" t="s">
        <v>391</v>
      </c>
      <c r="S13125" s="27"/>
      <c r="V13125" t="str">
        <f t="shared" si="730"/>
        <v/>
      </c>
      <c r="AX13125" s="27"/>
      <c r="AY13125" s="27"/>
    </row>
    <row r="13126" spans="1:51" x14ac:dyDescent="0.25">
      <c r="A13126" t="s">
        <v>391</v>
      </c>
      <c r="S13126" s="27"/>
      <c r="V13126" t="str">
        <f t="shared" si="730"/>
        <v/>
      </c>
      <c r="AE13126" s="27"/>
      <c r="AG13126" s="27"/>
      <c r="AX13126" s="27"/>
      <c r="AY13126" s="27"/>
    </row>
    <row r="13127" spans="1:51" x14ac:dyDescent="0.25">
      <c r="A13127" t="s">
        <v>391</v>
      </c>
      <c r="S13127" s="27"/>
      <c r="V13127" t="str">
        <f t="shared" si="730"/>
        <v/>
      </c>
    </row>
    <row r="13128" spans="1:51" x14ac:dyDescent="0.25">
      <c r="A13128" t="s">
        <v>391</v>
      </c>
      <c r="S13128" s="27"/>
      <c r="V13128" t="str">
        <f t="shared" si="730"/>
        <v/>
      </c>
      <c r="AE13128" s="27"/>
      <c r="AO13128" s="27"/>
      <c r="AX13128" s="27"/>
      <c r="AY13128" s="27"/>
    </row>
    <row r="13129" spans="1:51" x14ac:dyDescent="0.25">
      <c r="A13129" t="s">
        <v>391</v>
      </c>
      <c r="B13129" t="s">
        <v>218</v>
      </c>
      <c r="C13129">
        <v>160105195</v>
      </c>
      <c r="D13129">
        <v>495</v>
      </c>
      <c r="E13129" t="s">
        <v>91</v>
      </c>
      <c r="G13129">
        <v>43.750999999999998</v>
      </c>
      <c r="H13129">
        <v>2016</v>
      </c>
      <c r="I13129">
        <v>1</v>
      </c>
      <c r="J13129">
        <v>7</v>
      </c>
      <c r="K13129">
        <v>17</v>
      </c>
      <c r="L13129">
        <v>29</v>
      </c>
      <c r="M13129" t="s">
        <v>900</v>
      </c>
      <c r="N13129" t="s">
        <v>860</v>
      </c>
      <c r="O13129" t="s">
        <v>799</v>
      </c>
      <c r="Q13129" t="s">
        <v>720</v>
      </c>
      <c r="R13129" t="str">
        <f t="shared" si="728"/>
        <v>Weekday</v>
      </c>
      <c r="S13129" s="27">
        <f t="shared" si="729"/>
        <v>42376</v>
      </c>
      <c r="V13129" t="str">
        <f t="shared" si="730"/>
        <v/>
      </c>
      <c r="AE13129" s="27"/>
      <c r="AG13129" s="27"/>
      <c r="AX13129" s="27"/>
      <c r="AY13129" s="27"/>
    </row>
    <row r="13130" spans="1:51" x14ac:dyDescent="0.25">
      <c r="A13130" t="s">
        <v>391</v>
      </c>
      <c r="S13130" s="27"/>
      <c r="V13130" t="str">
        <f t="shared" si="730"/>
        <v/>
      </c>
      <c r="AE13130" s="27"/>
      <c r="AG13130" s="27"/>
      <c r="AX13130" s="27"/>
      <c r="AY13130" s="27"/>
    </row>
    <row r="13131" spans="1:51" x14ac:dyDescent="0.25">
      <c r="A13131" t="s">
        <v>391</v>
      </c>
      <c r="S13131" s="27"/>
      <c r="V13131" t="str">
        <f t="shared" si="730"/>
        <v/>
      </c>
    </row>
    <row r="13132" spans="1:51" x14ac:dyDescent="0.25">
      <c r="A13132" t="s">
        <v>391</v>
      </c>
      <c r="S13132" s="27"/>
      <c r="V13132" t="str">
        <f t="shared" si="730"/>
        <v/>
      </c>
      <c r="AE13132" s="27"/>
      <c r="AG13132" s="27"/>
      <c r="AX13132" s="27"/>
      <c r="AY13132" s="27"/>
    </row>
    <row r="13133" spans="1:51" x14ac:dyDescent="0.25">
      <c r="A13133" t="s">
        <v>391</v>
      </c>
      <c r="S13133" s="27"/>
      <c r="V13133" t="str">
        <f t="shared" si="730"/>
        <v/>
      </c>
      <c r="AE13133" s="27"/>
      <c r="AG13133" s="27"/>
      <c r="AX13133" s="27"/>
      <c r="AY13133" s="27"/>
    </row>
    <row r="13134" spans="1:51" x14ac:dyDescent="0.25">
      <c r="A13134" t="s">
        <v>391</v>
      </c>
      <c r="B13134" t="s">
        <v>218</v>
      </c>
      <c r="C13134">
        <v>162905256</v>
      </c>
      <c r="D13134">
        <v>495</v>
      </c>
      <c r="E13134" t="s">
        <v>91</v>
      </c>
      <c r="G13134">
        <v>43.749000000000002</v>
      </c>
      <c r="H13134">
        <v>2016</v>
      </c>
      <c r="I13134">
        <v>10</v>
      </c>
      <c r="J13134">
        <v>16</v>
      </c>
      <c r="K13134">
        <v>17</v>
      </c>
      <c r="L13134">
        <v>35</v>
      </c>
      <c r="M13134" t="s">
        <v>900</v>
      </c>
      <c r="N13134" t="s">
        <v>860</v>
      </c>
      <c r="O13134" t="s">
        <v>799</v>
      </c>
      <c r="Q13134" t="s">
        <v>720</v>
      </c>
      <c r="R13134" t="str">
        <f t="shared" si="728"/>
        <v>Weekend</v>
      </c>
      <c r="S13134" s="27">
        <f t="shared" si="729"/>
        <v>42659</v>
      </c>
      <c r="V13134" t="str">
        <f t="shared" si="730"/>
        <v/>
      </c>
      <c r="AE13134" s="27"/>
      <c r="AG13134" s="27"/>
      <c r="AX13134" s="27"/>
      <c r="AY13134" s="27"/>
    </row>
    <row r="13135" spans="1:51" x14ac:dyDescent="0.25">
      <c r="A13135" t="s">
        <v>391</v>
      </c>
      <c r="B13135" t="s">
        <v>218</v>
      </c>
      <c r="C13135">
        <v>152535195</v>
      </c>
      <c r="D13135">
        <v>495</v>
      </c>
      <c r="E13135" t="s">
        <v>91</v>
      </c>
      <c r="G13135">
        <v>43.747</v>
      </c>
      <c r="H13135">
        <v>2015</v>
      </c>
      <c r="I13135">
        <v>9</v>
      </c>
      <c r="J13135">
        <v>10</v>
      </c>
      <c r="K13135">
        <v>8</v>
      </c>
      <c r="L13135">
        <v>5</v>
      </c>
      <c r="M13135" t="s">
        <v>900</v>
      </c>
      <c r="N13135" t="s">
        <v>171</v>
      </c>
      <c r="O13135" t="s">
        <v>799</v>
      </c>
      <c r="Q13135" t="s">
        <v>720</v>
      </c>
      <c r="R13135" t="str">
        <f t="shared" si="728"/>
        <v>Weekday</v>
      </c>
      <c r="S13135" s="27">
        <f t="shared" si="729"/>
        <v>42257</v>
      </c>
      <c r="V13135" t="str">
        <f t="shared" si="730"/>
        <v/>
      </c>
    </row>
    <row r="13136" spans="1:51" x14ac:dyDescent="0.25">
      <c r="A13136" t="s">
        <v>391</v>
      </c>
      <c r="B13136" t="s">
        <v>218</v>
      </c>
      <c r="C13136">
        <v>161345303</v>
      </c>
      <c r="D13136">
        <v>495</v>
      </c>
      <c r="E13136" t="s">
        <v>91</v>
      </c>
      <c r="G13136">
        <v>43.744999999999997</v>
      </c>
      <c r="H13136">
        <v>2016</v>
      </c>
      <c r="I13136">
        <v>5</v>
      </c>
      <c r="J13136">
        <v>12</v>
      </c>
      <c r="K13136">
        <v>17</v>
      </c>
      <c r="L13136">
        <v>25</v>
      </c>
      <c r="M13136" t="s">
        <v>900</v>
      </c>
      <c r="N13136" t="s">
        <v>860</v>
      </c>
      <c r="O13136" t="s">
        <v>799</v>
      </c>
      <c r="Q13136" t="s">
        <v>720</v>
      </c>
      <c r="R13136" t="str">
        <f t="shared" si="728"/>
        <v>Weekday</v>
      </c>
      <c r="S13136" s="27">
        <f t="shared" si="729"/>
        <v>42502</v>
      </c>
      <c r="V13136" t="str">
        <f t="shared" si="730"/>
        <v/>
      </c>
      <c r="AE13136" s="27"/>
      <c r="AG13136" s="27"/>
      <c r="AX13136" s="27"/>
      <c r="AY13136" s="27"/>
    </row>
    <row r="13137" spans="1:51" x14ac:dyDescent="0.25">
      <c r="A13137" t="s">
        <v>391</v>
      </c>
      <c r="S13137" s="27"/>
      <c r="V13137" t="str">
        <f t="shared" si="730"/>
        <v/>
      </c>
      <c r="AX13137" s="27"/>
      <c r="AY13137" s="27"/>
    </row>
    <row r="13138" spans="1:51" x14ac:dyDescent="0.25">
      <c r="A13138" t="s">
        <v>391</v>
      </c>
      <c r="S13138" s="27"/>
      <c r="V13138" t="str">
        <f t="shared" si="730"/>
        <v/>
      </c>
      <c r="AE13138" s="27"/>
      <c r="AG13138" s="27"/>
      <c r="AX13138" s="27"/>
      <c r="AY13138" s="27"/>
    </row>
    <row r="13139" spans="1:51" x14ac:dyDescent="0.25">
      <c r="A13139" t="s">
        <v>391</v>
      </c>
      <c r="B13139" t="s">
        <v>218</v>
      </c>
      <c r="C13139">
        <v>170795233</v>
      </c>
      <c r="D13139">
        <v>495</v>
      </c>
      <c r="E13139" t="s">
        <v>91</v>
      </c>
      <c r="G13139">
        <v>43.743000000000002</v>
      </c>
      <c r="H13139">
        <v>2017</v>
      </c>
      <c r="I13139">
        <v>3</v>
      </c>
      <c r="J13139">
        <v>12</v>
      </c>
      <c r="K13139">
        <v>16</v>
      </c>
      <c r="L13139">
        <v>54</v>
      </c>
      <c r="M13139" t="s">
        <v>900</v>
      </c>
      <c r="N13139" t="s">
        <v>860</v>
      </c>
      <c r="O13139" t="s">
        <v>799</v>
      </c>
      <c r="Q13139" t="s">
        <v>720</v>
      </c>
      <c r="R13139" t="str">
        <f t="shared" si="728"/>
        <v>Weekend</v>
      </c>
      <c r="S13139" s="27">
        <f t="shared" si="729"/>
        <v>42806</v>
      </c>
      <c r="V13139" t="str">
        <f t="shared" si="730"/>
        <v/>
      </c>
      <c r="AE13139" s="27"/>
      <c r="AG13139" s="27"/>
      <c r="AX13139" s="27"/>
      <c r="AY13139" s="27"/>
    </row>
    <row r="13140" spans="1:51" x14ac:dyDescent="0.25">
      <c r="A13140" t="s">
        <v>391</v>
      </c>
      <c r="B13140" t="s">
        <v>218</v>
      </c>
      <c r="C13140">
        <v>152225183</v>
      </c>
      <c r="D13140">
        <v>495</v>
      </c>
      <c r="E13140" t="s">
        <v>91</v>
      </c>
      <c r="G13140">
        <v>43.741999999999997</v>
      </c>
      <c r="H13140">
        <v>2015</v>
      </c>
      <c r="I13140">
        <v>8</v>
      </c>
      <c r="J13140">
        <v>8</v>
      </c>
      <c r="K13140">
        <v>13</v>
      </c>
      <c r="L13140">
        <v>0</v>
      </c>
      <c r="M13140" t="s">
        <v>900</v>
      </c>
      <c r="N13140" t="s">
        <v>171</v>
      </c>
      <c r="O13140" t="s">
        <v>799</v>
      </c>
      <c r="Q13140" t="s">
        <v>720</v>
      </c>
      <c r="R13140" t="str">
        <f t="shared" si="728"/>
        <v>Weekend</v>
      </c>
      <c r="S13140" s="27">
        <f t="shared" si="729"/>
        <v>42224</v>
      </c>
      <c r="V13140" t="str">
        <f t="shared" si="730"/>
        <v/>
      </c>
      <c r="AX13140" s="27"/>
      <c r="AY13140" s="27"/>
    </row>
    <row r="13141" spans="1:51" x14ac:dyDescent="0.25">
      <c r="A13141" t="s">
        <v>391</v>
      </c>
      <c r="S13141" s="27"/>
      <c r="V13141" t="str">
        <f t="shared" si="730"/>
        <v/>
      </c>
      <c r="AE13141" s="27"/>
      <c r="AG13141" s="27"/>
      <c r="AX13141" s="27"/>
      <c r="AY13141" s="27"/>
    </row>
    <row r="13142" spans="1:51" x14ac:dyDescent="0.25">
      <c r="A13142" t="s">
        <v>391</v>
      </c>
      <c r="S13142" s="27"/>
      <c r="V13142" t="str">
        <f t="shared" si="730"/>
        <v/>
      </c>
      <c r="AX13142" s="27"/>
      <c r="AY13142" s="27"/>
    </row>
    <row r="13143" spans="1:51" x14ac:dyDescent="0.25">
      <c r="A13143" t="s">
        <v>391</v>
      </c>
      <c r="B13143" t="s">
        <v>218</v>
      </c>
      <c r="C13143">
        <v>172785202</v>
      </c>
      <c r="D13143">
        <v>495</v>
      </c>
      <c r="E13143" t="s">
        <v>91</v>
      </c>
      <c r="G13143">
        <v>43.731999999999999</v>
      </c>
      <c r="H13143">
        <v>2017</v>
      </c>
      <c r="I13143">
        <v>9</v>
      </c>
      <c r="J13143">
        <v>20</v>
      </c>
      <c r="K13143">
        <v>8</v>
      </c>
      <c r="L13143">
        <v>0</v>
      </c>
      <c r="M13143" t="s">
        <v>900</v>
      </c>
      <c r="N13143" t="s">
        <v>860</v>
      </c>
      <c r="O13143" t="s">
        <v>799</v>
      </c>
      <c r="Q13143" t="s">
        <v>720</v>
      </c>
      <c r="R13143" t="str">
        <f t="shared" si="728"/>
        <v>Weekday</v>
      </c>
      <c r="S13143" s="27">
        <f t="shared" si="729"/>
        <v>42998</v>
      </c>
      <c r="V13143" t="str">
        <f t="shared" si="730"/>
        <v/>
      </c>
      <c r="AE13143" s="27"/>
      <c r="AG13143" s="27"/>
      <c r="AX13143" s="27"/>
      <c r="AY13143" s="27"/>
    </row>
    <row r="13144" spans="1:51" x14ac:dyDescent="0.25">
      <c r="A13144" t="s">
        <v>391</v>
      </c>
      <c r="B13144" t="s">
        <v>218</v>
      </c>
      <c r="C13144">
        <v>152955335</v>
      </c>
      <c r="D13144">
        <v>495</v>
      </c>
      <c r="E13144" t="s">
        <v>91</v>
      </c>
      <c r="G13144">
        <v>43.728000000000002</v>
      </c>
      <c r="H13144">
        <v>2015</v>
      </c>
      <c r="I13144">
        <v>10</v>
      </c>
      <c r="J13144">
        <v>22</v>
      </c>
      <c r="K13144">
        <v>14</v>
      </c>
      <c r="L13144">
        <v>55</v>
      </c>
      <c r="M13144" t="s">
        <v>900</v>
      </c>
      <c r="N13144" t="s">
        <v>171</v>
      </c>
      <c r="O13144" t="s">
        <v>799</v>
      </c>
      <c r="Q13144" t="s">
        <v>720</v>
      </c>
      <c r="R13144" t="str">
        <f t="shared" si="728"/>
        <v>Weekday</v>
      </c>
      <c r="S13144" s="27">
        <f t="shared" si="729"/>
        <v>42299</v>
      </c>
      <c r="V13144" t="str">
        <f t="shared" si="730"/>
        <v/>
      </c>
      <c r="AE13144" s="27"/>
      <c r="AG13144" s="27"/>
      <c r="AX13144" s="27"/>
      <c r="AY13144" s="27"/>
    </row>
    <row r="13145" spans="1:51" x14ac:dyDescent="0.25">
      <c r="A13145" t="s">
        <v>391</v>
      </c>
      <c r="S13145" s="27"/>
      <c r="V13145" t="str">
        <f t="shared" si="730"/>
        <v/>
      </c>
      <c r="AX13145" s="27"/>
      <c r="AY13145" s="27"/>
    </row>
    <row r="13146" spans="1:51" x14ac:dyDescent="0.25">
      <c r="A13146" t="s">
        <v>391</v>
      </c>
      <c r="B13146" t="s">
        <v>218</v>
      </c>
      <c r="C13146">
        <v>171405025</v>
      </c>
      <c r="D13146">
        <v>495</v>
      </c>
      <c r="E13146" t="s">
        <v>91</v>
      </c>
      <c r="G13146">
        <v>43.722000000000001</v>
      </c>
      <c r="H13146">
        <v>2017</v>
      </c>
      <c r="I13146">
        <v>5</v>
      </c>
      <c r="J13146">
        <v>14</v>
      </c>
      <c r="K13146">
        <v>16</v>
      </c>
      <c r="L13146">
        <v>27</v>
      </c>
      <c r="M13146" t="s">
        <v>900</v>
      </c>
      <c r="N13146" t="s">
        <v>860</v>
      </c>
      <c r="O13146" t="s">
        <v>799</v>
      </c>
      <c r="Q13146" t="s">
        <v>720</v>
      </c>
      <c r="R13146" t="str">
        <f t="shared" si="728"/>
        <v>Weekend</v>
      </c>
      <c r="S13146" s="27">
        <f t="shared" si="729"/>
        <v>42869</v>
      </c>
      <c r="V13146" t="str">
        <f t="shared" si="730"/>
        <v/>
      </c>
      <c r="AX13146" s="27"/>
      <c r="AY13146" s="27"/>
    </row>
    <row r="13147" spans="1:51" x14ac:dyDescent="0.25">
      <c r="A13147" t="s">
        <v>391</v>
      </c>
      <c r="B13147" t="s">
        <v>218</v>
      </c>
      <c r="C13147">
        <v>171375127</v>
      </c>
      <c r="D13147">
        <v>495</v>
      </c>
      <c r="E13147" t="s">
        <v>91</v>
      </c>
      <c r="G13147">
        <v>43.715000000000003</v>
      </c>
      <c r="H13147">
        <v>2017</v>
      </c>
      <c r="I13147">
        <v>5</v>
      </c>
      <c r="J13147">
        <v>11</v>
      </c>
      <c r="K13147">
        <v>8</v>
      </c>
      <c r="L13147">
        <v>28</v>
      </c>
      <c r="M13147" t="s">
        <v>900</v>
      </c>
      <c r="N13147" t="s">
        <v>170</v>
      </c>
      <c r="O13147" t="s">
        <v>799</v>
      </c>
      <c r="Q13147" t="s">
        <v>720</v>
      </c>
      <c r="R13147" t="str">
        <f t="shared" si="728"/>
        <v>Weekday</v>
      </c>
      <c r="S13147" s="27">
        <f t="shared" si="729"/>
        <v>42866</v>
      </c>
      <c r="V13147" t="str">
        <f t="shared" si="730"/>
        <v/>
      </c>
      <c r="AX13147" s="27"/>
      <c r="AY13147" s="27"/>
    </row>
    <row r="13148" spans="1:51" x14ac:dyDescent="0.25">
      <c r="A13148" t="s">
        <v>391</v>
      </c>
      <c r="S13148" s="27"/>
      <c r="V13148" t="str">
        <f t="shared" si="730"/>
        <v/>
      </c>
      <c r="AO13148" s="27"/>
      <c r="AX13148" s="27"/>
      <c r="AY13148" s="27"/>
    </row>
    <row r="13149" spans="1:51" x14ac:dyDescent="0.25">
      <c r="A13149" t="s">
        <v>391</v>
      </c>
      <c r="B13149" t="s">
        <v>218</v>
      </c>
      <c r="C13149">
        <v>152665014</v>
      </c>
      <c r="D13149">
        <v>495</v>
      </c>
      <c r="E13149" t="s">
        <v>91</v>
      </c>
      <c r="G13149">
        <v>43.706000000000003</v>
      </c>
      <c r="H13149">
        <v>2015</v>
      </c>
      <c r="I13149">
        <v>9</v>
      </c>
      <c r="J13149">
        <v>16</v>
      </c>
      <c r="K13149">
        <v>15</v>
      </c>
      <c r="L13149">
        <v>40</v>
      </c>
      <c r="M13149" t="s">
        <v>900</v>
      </c>
      <c r="N13149" t="s">
        <v>860</v>
      </c>
      <c r="O13149" t="s">
        <v>799</v>
      </c>
      <c r="Q13149" t="s">
        <v>720</v>
      </c>
      <c r="R13149" t="str">
        <f t="shared" si="728"/>
        <v>Weekday</v>
      </c>
      <c r="S13149" s="27">
        <f t="shared" si="729"/>
        <v>42263</v>
      </c>
      <c r="V13149" t="str">
        <f t="shared" si="730"/>
        <v/>
      </c>
      <c r="AX13149" s="27"/>
      <c r="AY13149" s="27"/>
    </row>
    <row r="13150" spans="1:51" x14ac:dyDescent="0.25">
      <c r="A13150" t="s">
        <v>391</v>
      </c>
      <c r="S13150" s="27"/>
      <c r="V13150" t="str">
        <f t="shared" si="730"/>
        <v/>
      </c>
      <c r="AE13150" s="27"/>
      <c r="AG13150" s="27"/>
      <c r="AX13150" s="27"/>
      <c r="AY13150" s="27"/>
    </row>
    <row r="13151" spans="1:51" x14ac:dyDescent="0.25">
      <c r="A13151" t="s">
        <v>391</v>
      </c>
      <c r="S13151" s="27"/>
      <c r="V13151" t="str">
        <f t="shared" si="730"/>
        <v/>
      </c>
      <c r="AX13151" s="27"/>
      <c r="AY13151" s="27"/>
    </row>
    <row r="13152" spans="1:51" x14ac:dyDescent="0.25">
      <c r="A13152" t="s">
        <v>391</v>
      </c>
      <c r="B13152" t="s">
        <v>218</v>
      </c>
      <c r="C13152">
        <v>162555234</v>
      </c>
      <c r="D13152">
        <v>495</v>
      </c>
      <c r="E13152" t="s">
        <v>91</v>
      </c>
      <c r="G13152">
        <v>43.637999999999998</v>
      </c>
      <c r="H13152">
        <v>2016</v>
      </c>
      <c r="I13152">
        <v>9</v>
      </c>
      <c r="J13152">
        <v>9</v>
      </c>
      <c r="K13152">
        <v>17</v>
      </c>
      <c r="L13152">
        <v>55</v>
      </c>
      <c r="M13152" t="s">
        <v>900</v>
      </c>
      <c r="N13152" t="s">
        <v>171</v>
      </c>
      <c r="O13152" t="s">
        <v>799</v>
      </c>
      <c r="Q13152" t="s">
        <v>722</v>
      </c>
      <c r="R13152" t="str">
        <f t="shared" si="728"/>
        <v>Weekday</v>
      </c>
      <c r="S13152" s="27">
        <f t="shared" si="729"/>
        <v>42622</v>
      </c>
      <c r="V13152" t="str">
        <f t="shared" si="730"/>
        <v/>
      </c>
      <c r="AE13152" s="27"/>
      <c r="AG13152" s="27"/>
      <c r="AX13152" s="27"/>
      <c r="AY13152" s="27"/>
    </row>
    <row r="13153" spans="1:51" x14ac:dyDescent="0.25">
      <c r="A13153" t="s">
        <v>391</v>
      </c>
      <c r="S13153" s="27"/>
      <c r="V13153" t="str">
        <f t="shared" si="730"/>
        <v/>
      </c>
    </row>
    <row r="13154" spans="1:51" x14ac:dyDescent="0.25">
      <c r="A13154" t="s">
        <v>391</v>
      </c>
      <c r="S13154" s="27"/>
      <c r="V13154" t="str">
        <f t="shared" si="730"/>
        <v/>
      </c>
      <c r="AE13154" s="27"/>
      <c r="AG13154" s="27"/>
      <c r="AX13154" s="27"/>
      <c r="AY13154" s="27"/>
    </row>
    <row r="13155" spans="1:51" x14ac:dyDescent="0.25">
      <c r="A13155" t="s">
        <v>391</v>
      </c>
      <c r="S13155" s="27"/>
      <c r="V13155" t="str">
        <f t="shared" si="730"/>
        <v/>
      </c>
      <c r="AO13155" s="27"/>
      <c r="AX13155" s="27"/>
      <c r="AY13155" s="27"/>
    </row>
    <row r="13156" spans="1:51" x14ac:dyDescent="0.25">
      <c r="A13156" t="s">
        <v>391</v>
      </c>
      <c r="S13156" s="27"/>
      <c r="V13156" t="str">
        <f t="shared" si="730"/>
        <v/>
      </c>
      <c r="AX13156" s="27"/>
      <c r="AY13156" s="27"/>
    </row>
    <row r="13157" spans="1:51" x14ac:dyDescent="0.25">
      <c r="A13157" t="s">
        <v>391</v>
      </c>
      <c r="S13157" s="27"/>
      <c r="V13157" t="str">
        <f t="shared" si="730"/>
        <v/>
      </c>
      <c r="AX13157" s="27"/>
      <c r="AY13157" s="27"/>
    </row>
    <row r="13158" spans="1:51" x14ac:dyDescent="0.25">
      <c r="A13158" t="s">
        <v>391</v>
      </c>
      <c r="B13158" t="s">
        <v>218</v>
      </c>
      <c r="C13158">
        <v>162705168</v>
      </c>
      <c r="D13158">
        <v>495</v>
      </c>
      <c r="E13158" t="s">
        <v>91</v>
      </c>
      <c r="G13158">
        <v>43.671999999999997</v>
      </c>
      <c r="H13158">
        <v>2016</v>
      </c>
      <c r="I13158">
        <v>9</v>
      </c>
      <c r="J13158">
        <v>26</v>
      </c>
      <c r="K13158">
        <v>8</v>
      </c>
      <c r="L13158">
        <v>2</v>
      </c>
      <c r="M13158" t="s">
        <v>900</v>
      </c>
      <c r="N13158" t="s">
        <v>171</v>
      </c>
      <c r="O13158" t="s">
        <v>799</v>
      </c>
      <c r="Q13158" t="s">
        <v>722</v>
      </c>
      <c r="R13158" t="str">
        <f t="shared" si="728"/>
        <v>Weekday</v>
      </c>
      <c r="S13158" s="27">
        <f t="shared" si="729"/>
        <v>42639</v>
      </c>
      <c r="V13158" t="str">
        <f t="shared" si="730"/>
        <v/>
      </c>
      <c r="AE13158" s="27"/>
      <c r="AG13158" s="27"/>
      <c r="AX13158" s="27"/>
      <c r="AY13158" s="27"/>
    </row>
    <row r="13159" spans="1:51" x14ac:dyDescent="0.25">
      <c r="A13159" t="s">
        <v>391</v>
      </c>
      <c r="S13159" s="27"/>
      <c r="V13159" t="str">
        <f t="shared" si="730"/>
        <v/>
      </c>
      <c r="AX13159" s="27"/>
      <c r="AY13159" s="27"/>
    </row>
    <row r="13160" spans="1:51" x14ac:dyDescent="0.25">
      <c r="A13160" t="s">
        <v>391</v>
      </c>
      <c r="B13160" t="s">
        <v>218</v>
      </c>
      <c r="C13160">
        <v>160425288</v>
      </c>
      <c r="D13160">
        <v>495</v>
      </c>
      <c r="E13160" t="s">
        <v>91</v>
      </c>
      <c r="G13160">
        <v>43.668999999999997</v>
      </c>
      <c r="H13160">
        <v>2016</v>
      </c>
      <c r="I13160">
        <v>2</v>
      </c>
      <c r="J13160">
        <v>11</v>
      </c>
      <c r="K13160">
        <v>15</v>
      </c>
      <c r="L13160">
        <v>53</v>
      </c>
      <c r="M13160" t="s">
        <v>900</v>
      </c>
      <c r="N13160" t="s">
        <v>860</v>
      </c>
      <c r="O13160" t="s">
        <v>799</v>
      </c>
      <c r="Q13160" t="s">
        <v>722</v>
      </c>
      <c r="R13160" t="str">
        <f t="shared" si="728"/>
        <v>Weekday</v>
      </c>
      <c r="S13160" s="27">
        <f t="shared" si="729"/>
        <v>42411</v>
      </c>
      <c r="V13160" t="str">
        <f t="shared" si="730"/>
        <v/>
      </c>
      <c r="AE13160" s="27"/>
      <c r="AG13160" s="27"/>
      <c r="AX13160" s="27"/>
      <c r="AY13160" s="27"/>
    </row>
    <row r="13161" spans="1:51" x14ac:dyDescent="0.25">
      <c r="A13161" t="s">
        <v>391</v>
      </c>
      <c r="S13161" s="27"/>
      <c r="V13161" t="str">
        <f t="shared" si="730"/>
        <v/>
      </c>
      <c r="AE13161" s="27"/>
      <c r="AG13161" s="27"/>
      <c r="AX13161" s="27"/>
      <c r="AY13161" s="27"/>
    </row>
    <row r="13162" spans="1:51" x14ac:dyDescent="0.25">
      <c r="A13162" t="s">
        <v>391</v>
      </c>
      <c r="B13162" t="s">
        <v>218</v>
      </c>
      <c r="C13162">
        <v>162045077</v>
      </c>
      <c r="D13162">
        <v>495</v>
      </c>
      <c r="E13162" t="s">
        <v>91</v>
      </c>
      <c r="G13162">
        <v>43.665999999999997</v>
      </c>
      <c r="H13162">
        <v>2016</v>
      </c>
      <c r="I13162">
        <v>7</v>
      </c>
      <c r="J13162">
        <v>18</v>
      </c>
      <c r="K13162">
        <v>10</v>
      </c>
      <c r="L13162">
        <v>24</v>
      </c>
      <c r="M13162" t="s">
        <v>900</v>
      </c>
      <c r="N13162" t="s">
        <v>860</v>
      </c>
      <c r="O13162" t="s">
        <v>799</v>
      </c>
      <c r="Q13162" t="s">
        <v>722</v>
      </c>
      <c r="R13162" t="str">
        <f t="shared" si="728"/>
        <v>Weekday</v>
      </c>
      <c r="S13162" s="27">
        <f t="shared" si="729"/>
        <v>42569</v>
      </c>
      <c r="V13162" t="str">
        <f t="shared" si="730"/>
        <v/>
      </c>
    </row>
    <row r="13163" spans="1:51" x14ac:dyDescent="0.25">
      <c r="A13163" t="s">
        <v>391</v>
      </c>
      <c r="B13163" t="s">
        <v>218</v>
      </c>
      <c r="C13163">
        <v>170265158</v>
      </c>
      <c r="D13163">
        <v>495</v>
      </c>
      <c r="E13163" t="s">
        <v>91</v>
      </c>
      <c r="G13163">
        <v>43.662999999999997</v>
      </c>
      <c r="H13163">
        <v>2017</v>
      </c>
      <c r="I13163">
        <v>1</v>
      </c>
      <c r="J13163">
        <v>23</v>
      </c>
      <c r="K13163">
        <v>8</v>
      </c>
      <c r="L13163">
        <v>55</v>
      </c>
      <c r="M13163" t="s">
        <v>900</v>
      </c>
      <c r="N13163" t="s">
        <v>860</v>
      </c>
      <c r="O13163" t="s">
        <v>799</v>
      </c>
      <c r="Q13163" t="s">
        <v>722</v>
      </c>
      <c r="R13163" t="str">
        <f t="shared" si="728"/>
        <v>Weekday</v>
      </c>
      <c r="S13163" s="27">
        <f t="shared" si="729"/>
        <v>42758</v>
      </c>
      <c r="V13163" t="str">
        <f t="shared" si="730"/>
        <v/>
      </c>
      <c r="AX13163" s="27"/>
      <c r="AY13163" s="27"/>
    </row>
    <row r="13164" spans="1:51" x14ac:dyDescent="0.25">
      <c r="A13164" t="s">
        <v>391</v>
      </c>
      <c r="B13164" t="s">
        <v>218</v>
      </c>
      <c r="C13164">
        <v>162925863</v>
      </c>
      <c r="D13164">
        <v>495</v>
      </c>
      <c r="E13164" t="s">
        <v>91</v>
      </c>
      <c r="G13164">
        <v>43.662999999999997</v>
      </c>
      <c r="H13164">
        <v>2016</v>
      </c>
      <c r="I13164">
        <v>10</v>
      </c>
      <c r="J13164">
        <v>18</v>
      </c>
      <c r="K13164">
        <v>15</v>
      </c>
      <c r="L13164">
        <v>55</v>
      </c>
      <c r="M13164" t="s">
        <v>900</v>
      </c>
      <c r="N13164" t="s">
        <v>860</v>
      </c>
      <c r="O13164" t="s">
        <v>799</v>
      </c>
      <c r="Q13164" t="s">
        <v>722</v>
      </c>
      <c r="R13164" t="str">
        <f t="shared" si="728"/>
        <v>Weekday</v>
      </c>
      <c r="S13164" s="27">
        <f t="shared" si="729"/>
        <v>42661</v>
      </c>
      <c r="V13164" t="str">
        <f t="shared" si="730"/>
        <v/>
      </c>
      <c r="AX13164" s="27"/>
      <c r="AY13164" s="27"/>
    </row>
    <row r="13165" spans="1:51" x14ac:dyDescent="0.25">
      <c r="A13165" t="s">
        <v>391</v>
      </c>
      <c r="S13165" s="27"/>
      <c r="V13165" t="str">
        <f t="shared" si="730"/>
        <v/>
      </c>
      <c r="AE13165" s="27"/>
      <c r="AG13165" s="27"/>
      <c r="AX13165" s="27"/>
      <c r="AY13165" s="27"/>
    </row>
    <row r="13166" spans="1:51" x14ac:dyDescent="0.25">
      <c r="A13166" t="s">
        <v>391</v>
      </c>
      <c r="B13166" t="s">
        <v>218</v>
      </c>
      <c r="C13166">
        <v>162375345</v>
      </c>
      <c r="D13166">
        <v>495</v>
      </c>
      <c r="E13166" t="s">
        <v>91</v>
      </c>
      <c r="G13166">
        <v>43.649000000000001</v>
      </c>
      <c r="H13166">
        <v>2016</v>
      </c>
      <c r="I13166">
        <v>8</v>
      </c>
      <c r="J13166">
        <v>24</v>
      </c>
      <c r="K13166">
        <v>17</v>
      </c>
      <c r="L13166">
        <v>28</v>
      </c>
      <c r="M13166" t="s">
        <v>900</v>
      </c>
      <c r="N13166" t="s">
        <v>860</v>
      </c>
      <c r="O13166" t="s">
        <v>799</v>
      </c>
      <c r="Q13166" t="s">
        <v>722</v>
      </c>
      <c r="R13166" t="str">
        <f t="shared" si="728"/>
        <v>Weekday</v>
      </c>
      <c r="S13166" s="27">
        <f t="shared" si="729"/>
        <v>42606</v>
      </c>
      <c r="V13166" t="str">
        <f t="shared" si="730"/>
        <v/>
      </c>
      <c r="AX13166" s="27"/>
      <c r="AY13166" s="27"/>
    </row>
    <row r="13167" spans="1:51" x14ac:dyDescent="0.25">
      <c r="A13167" t="s">
        <v>391</v>
      </c>
      <c r="B13167" t="s">
        <v>218</v>
      </c>
      <c r="C13167">
        <v>173105442</v>
      </c>
      <c r="D13167">
        <v>495</v>
      </c>
      <c r="E13167" t="s">
        <v>91</v>
      </c>
      <c r="G13167">
        <v>43.646999999999998</v>
      </c>
      <c r="H13167">
        <v>2017</v>
      </c>
      <c r="I13167">
        <v>11</v>
      </c>
      <c r="J13167">
        <v>5</v>
      </c>
      <c r="K13167">
        <v>14</v>
      </c>
      <c r="L13167">
        <v>0</v>
      </c>
      <c r="M13167" t="s">
        <v>900</v>
      </c>
      <c r="N13167" t="s">
        <v>171</v>
      </c>
      <c r="O13167" t="s">
        <v>799</v>
      </c>
      <c r="Q13167" t="s">
        <v>722</v>
      </c>
      <c r="R13167" t="str">
        <f t="shared" si="728"/>
        <v>Weekend</v>
      </c>
      <c r="S13167" s="27">
        <f t="shared" si="729"/>
        <v>43044</v>
      </c>
      <c r="V13167" t="str">
        <f t="shared" si="730"/>
        <v/>
      </c>
      <c r="AX13167" s="27"/>
      <c r="AY13167" s="27"/>
    </row>
    <row r="13168" spans="1:51" x14ac:dyDescent="0.25">
      <c r="A13168" t="s">
        <v>391</v>
      </c>
      <c r="S13168" s="27"/>
      <c r="V13168" t="str">
        <f t="shared" si="730"/>
        <v/>
      </c>
      <c r="AE13168" s="27"/>
      <c r="AG13168" s="27"/>
      <c r="AX13168" s="27"/>
      <c r="AY13168" s="27"/>
    </row>
    <row r="13169" spans="1:51" x14ac:dyDescent="0.25">
      <c r="A13169" t="s">
        <v>391</v>
      </c>
      <c r="B13169" t="s">
        <v>218</v>
      </c>
      <c r="C13169">
        <v>161725374</v>
      </c>
      <c r="D13169">
        <v>495</v>
      </c>
      <c r="E13169" t="s">
        <v>91</v>
      </c>
      <c r="G13169">
        <v>43.624000000000002</v>
      </c>
      <c r="H13169">
        <v>2016</v>
      </c>
      <c r="I13169">
        <v>6</v>
      </c>
      <c r="J13169">
        <v>20</v>
      </c>
      <c r="K13169">
        <v>14</v>
      </c>
      <c r="L13169">
        <v>45</v>
      </c>
      <c r="M13169" t="s">
        <v>900</v>
      </c>
      <c r="N13169" t="s">
        <v>860</v>
      </c>
      <c r="O13169" t="s">
        <v>799</v>
      </c>
      <c r="Q13169" t="s">
        <v>722</v>
      </c>
      <c r="R13169" t="str">
        <f t="shared" ref="R13169:R13231" si="731">IF(WEEKDAY(DATE(H13169,I13169,J13169),2) &lt; 6, "Weekday", "Weekend")</f>
        <v>Weekday</v>
      </c>
      <c r="S13169" s="27">
        <f t="shared" ref="S13169:S13231" si="732">DATE(H13169,I13169,J13169)</f>
        <v>42541</v>
      </c>
      <c r="V13169" t="str">
        <f t="shared" si="730"/>
        <v/>
      </c>
      <c r="AX13169" s="27"/>
      <c r="AY13169" s="27"/>
    </row>
    <row r="13170" spans="1:51" x14ac:dyDescent="0.25">
      <c r="A13170" t="s">
        <v>391</v>
      </c>
      <c r="S13170" s="27"/>
      <c r="V13170" t="str">
        <f t="shared" si="730"/>
        <v/>
      </c>
      <c r="AE13170" s="27"/>
      <c r="AG13170" s="27"/>
      <c r="AX13170" s="27"/>
      <c r="AY13170" s="27"/>
    </row>
    <row r="13171" spans="1:51" x14ac:dyDescent="0.25">
      <c r="A13171" t="s">
        <v>391</v>
      </c>
      <c r="B13171" t="s">
        <v>218</v>
      </c>
      <c r="C13171">
        <v>152215155</v>
      </c>
      <c r="D13171">
        <v>495</v>
      </c>
      <c r="E13171" t="s">
        <v>91</v>
      </c>
      <c r="G13171">
        <v>43.615000000000002</v>
      </c>
      <c r="H13171">
        <v>2015</v>
      </c>
      <c r="I13171">
        <v>8</v>
      </c>
      <c r="J13171">
        <v>8</v>
      </c>
      <c r="K13171">
        <v>16</v>
      </c>
      <c r="L13171">
        <v>0</v>
      </c>
      <c r="M13171" t="s">
        <v>900</v>
      </c>
      <c r="N13171" t="s">
        <v>860</v>
      </c>
      <c r="O13171" t="s">
        <v>799</v>
      </c>
      <c r="Q13171" t="s">
        <v>722</v>
      </c>
      <c r="R13171" t="str">
        <f t="shared" si="731"/>
        <v>Weekend</v>
      </c>
      <c r="S13171" s="27">
        <f t="shared" si="732"/>
        <v>42224</v>
      </c>
      <c r="V13171" t="str">
        <f t="shared" si="730"/>
        <v/>
      </c>
      <c r="AE13171" s="27"/>
      <c r="AG13171" s="27"/>
      <c r="AX13171" s="27"/>
      <c r="AY13171" s="27"/>
    </row>
    <row r="13172" spans="1:51" x14ac:dyDescent="0.25">
      <c r="A13172" t="s">
        <v>391</v>
      </c>
      <c r="S13172" s="27"/>
      <c r="V13172" t="str">
        <f t="shared" si="730"/>
        <v/>
      </c>
      <c r="AE13172" s="27"/>
      <c r="AG13172" s="27"/>
      <c r="AX13172" s="27"/>
      <c r="AY13172" s="27"/>
    </row>
    <row r="13173" spans="1:51" x14ac:dyDescent="0.25">
      <c r="A13173" t="s">
        <v>391</v>
      </c>
      <c r="B13173" t="s">
        <v>218</v>
      </c>
      <c r="C13173">
        <v>172785258</v>
      </c>
      <c r="D13173">
        <v>495</v>
      </c>
      <c r="E13173" t="s">
        <v>91</v>
      </c>
      <c r="G13173">
        <v>43.61</v>
      </c>
      <c r="H13173">
        <v>2017</v>
      </c>
      <c r="I13173">
        <v>9</v>
      </c>
      <c r="J13173">
        <v>28</v>
      </c>
      <c r="K13173">
        <v>11</v>
      </c>
      <c r="L13173">
        <v>20</v>
      </c>
      <c r="M13173" t="s">
        <v>899</v>
      </c>
      <c r="N13173" t="s">
        <v>860</v>
      </c>
      <c r="O13173" t="s">
        <v>799</v>
      </c>
      <c r="Q13173" t="s">
        <v>722</v>
      </c>
      <c r="R13173" t="str">
        <f t="shared" si="731"/>
        <v>Weekday</v>
      </c>
      <c r="S13173" s="27">
        <f t="shared" si="732"/>
        <v>43006</v>
      </c>
      <c r="V13173" t="str">
        <f t="shared" si="730"/>
        <v/>
      </c>
      <c r="AE13173" s="27"/>
      <c r="AG13173" s="27"/>
      <c r="AX13173" s="27"/>
      <c r="AY13173" s="27"/>
    </row>
    <row r="13174" spans="1:51" x14ac:dyDescent="0.25">
      <c r="A13174" t="s">
        <v>391</v>
      </c>
      <c r="S13174" s="27"/>
      <c r="V13174" t="str">
        <f t="shared" si="730"/>
        <v/>
      </c>
    </row>
    <row r="13175" spans="1:51" x14ac:dyDescent="0.25">
      <c r="A13175" t="s">
        <v>391</v>
      </c>
      <c r="B13175" t="s">
        <v>218</v>
      </c>
      <c r="C13175">
        <v>171225036</v>
      </c>
      <c r="D13175">
        <v>495</v>
      </c>
      <c r="E13175" t="s">
        <v>91</v>
      </c>
      <c r="G13175">
        <v>43.606999999999999</v>
      </c>
      <c r="H13175">
        <v>2017</v>
      </c>
      <c r="I13175">
        <v>4</v>
      </c>
      <c r="J13175">
        <v>30</v>
      </c>
      <c r="K13175">
        <v>4</v>
      </c>
      <c r="L13175">
        <v>40</v>
      </c>
      <c r="M13175" t="s">
        <v>900</v>
      </c>
      <c r="N13175" t="s">
        <v>860</v>
      </c>
      <c r="O13175" t="s">
        <v>799</v>
      </c>
      <c r="Q13175" t="s">
        <v>722</v>
      </c>
      <c r="R13175" t="str">
        <f t="shared" si="731"/>
        <v>Weekend</v>
      </c>
      <c r="S13175" s="27">
        <f t="shared" si="732"/>
        <v>42855</v>
      </c>
      <c r="V13175" t="str">
        <f t="shared" si="730"/>
        <v/>
      </c>
    </row>
    <row r="13176" spans="1:51" x14ac:dyDescent="0.25">
      <c r="A13176" t="s">
        <v>391</v>
      </c>
      <c r="S13176" s="27"/>
      <c r="V13176" t="str">
        <f t="shared" si="730"/>
        <v/>
      </c>
      <c r="AE13176" s="27"/>
      <c r="AG13176" s="27"/>
      <c r="AX13176" s="27"/>
      <c r="AY13176" s="27"/>
    </row>
    <row r="13177" spans="1:51" x14ac:dyDescent="0.25">
      <c r="A13177" t="s">
        <v>391</v>
      </c>
      <c r="B13177" t="s">
        <v>218</v>
      </c>
      <c r="C13177">
        <v>152835202</v>
      </c>
      <c r="D13177">
        <v>495</v>
      </c>
      <c r="E13177" t="s">
        <v>91</v>
      </c>
      <c r="G13177">
        <v>43.572000000000003</v>
      </c>
      <c r="H13177">
        <v>2015</v>
      </c>
      <c r="I13177">
        <v>10</v>
      </c>
      <c r="J13177">
        <v>10</v>
      </c>
      <c r="K13177">
        <v>15</v>
      </c>
      <c r="L13177">
        <v>52</v>
      </c>
      <c r="M13177" t="s">
        <v>900</v>
      </c>
      <c r="N13177" t="s">
        <v>171</v>
      </c>
      <c r="O13177" t="s">
        <v>799</v>
      </c>
      <c r="Q13177" t="s">
        <v>722</v>
      </c>
      <c r="R13177" t="str">
        <f t="shared" si="731"/>
        <v>Weekend</v>
      </c>
      <c r="S13177" s="27">
        <f t="shared" si="732"/>
        <v>42287</v>
      </c>
      <c r="V13177" t="str">
        <f t="shared" si="730"/>
        <v/>
      </c>
      <c r="AX13177" s="27"/>
      <c r="AY13177" s="27"/>
    </row>
    <row r="13178" spans="1:51" x14ac:dyDescent="0.25">
      <c r="A13178" t="s">
        <v>391</v>
      </c>
      <c r="B13178" t="s">
        <v>218</v>
      </c>
      <c r="C13178">
        <v>162625179</v>
      </c>
      <c r="D13178">
        <v>495</v>
      </c>
      <c r="E13178" t="s">
        <v>91</v>
      </c>
      <c r="G13178">
        <v>42.649000000000001</v>
      </c>
      <c r="H13178">
        <v>2016</v>
      </c>
      <c r="I13178">
        <v>9</v>
      </c>
      <c r="J13178">
        <v>15</v>
      </c>
      <c r="K13178">
        <v>15</v>
      </c>
      <c r="L13178">
        <v>30</v>
      </c>
      <c r="M13178" t="s">
        <v>900</v>
      </c>
      <c r="N13178" t="s">
        <v>860</v>
      </c>
      <c r="O13178" t="s">
        <v>799</v>
      </c>
      <c r="Q13178" t="s">
        <v>730</v>
      </c>
      <c r="R13178" t="str">
        <f t="shared" si="731"/>
        <v>Weekday</v>
      </c>
      <c r="S13178" s="27">
        <f t="shared" si="732"/>
        <v>42628</v>
      </c>
      <c r="V13178" t="str">
        <f t="shared" si="730"/>
        <v/>
      </c>
      <c r="AX13178" s="27"/>
      <c r="AY13178" s="27"/>
    </row>
    <row r="13179" spans="1:51" x14ac:dyDescent="0.25">
      <c r="A13179" t="s">
        <v>391</v>
      </c>
      <c r="B13179" t="s">
        <v>218</v>
      </c>
      <c r="C13179">
        <v>162625184</v>
      </c>
      <c r="D13179">
        <v>495</v>
      </c>
      <c r="E13179" t="s">
        <v>91</v>
      </c>
      <c r="G13179">
        <v>43.573999999999998</v>
      </c>
      <c r="H13179">
        <v>2016</v>
      </c>
      <c r="I13179">
        <v>9</v>
      </c>
      <c r="J13179">
        <v>17</v>
      </c>
      <c r="K13179">
        <v>19</v>
      </c>
      <c r="L13179">
        <v>25</v>
      </c>
      <c r="M13179" t="s">
        <v>900</v>
      </c>
      <c r="N13179" t="s">
        <v>860</v>
      </c>
      <c r="O13179" t="s">
        <v>799</v>
      </c>
      <c r="Q13179" t="s">
        <v>722</v>
      </c>
      <c r="R13179" t="str">
        <f t="shared" si="731"/>
        <v>Weekend</v>
      </c>
      <c r="S13179" s="27">
        <f t="shared" si="732"/>
        <v>42630</v>
      </c>
      <c r="V13179" t="str">
        <f t="shared" si="730"/>
        <v/>
      </c>
      <c r="AE13179" s="27"/>
      <c r="AG13179" s="27"/>
      <c r="AX13179" s="27"/>
      <c r="AY13179" s="27"/>
    </row>
    <row r="13180" spans="1:51" x14ac:dyDescent="0.25">
      <c r="A13180" t="s">
        <v>391</v>
      </c>
      <c r="B13180" t="s">
        <v>218</v>
      </c>
      <c r="C13180">
        <v>172965439</v>
      </c>
      <c r="D13180">
        <v>495</v>
      </c>
      <c r="E13180" t="s">
        <v>91</v>
      </c>
      <c r="G13180">
        <v>43.591000000000001</v>
      </c>
      <c r="H13180">
        <v>2017</v>
      </c>
      <c r="I13180">
        <v>10</v>
      </c>
      <c r="J13180">
        <v>22</v>
      </c>
      <c r="K13180">
        <v>19</v>
      </c>
      <c r="L13180">
        <v>19</v>
      </c>
      <c r="M13180" t="s">
        <v>900</v>
      </c>
      <c r="N13180" t="s">
        <v>171</v>
      </c>
      <c r="O13180" t="s">
        <v>799</v>
      </c>
      <c r="Q13180" t="s">
        <v>722</v>
      </c>
      <c r="R13180" t="str">
        <f t="shared" si="731"/>
        <v>Weekend</v>
      </c>
      <c r="S13180" s="27">
        <f t="shared" si="732"/>
        <v>43030</v>
      </c>
      <c r="V13180" t="str">
        <f t="shared" si="730"/>
        <v/>
      </c>
    </row>
    <row r="13181" spans="1:51" x14ac:dyDescent="0.25">
      <c r="A13181" t="s">
        <v>391</v>
      </c>
      <c r="B13181" t="s">
        <v>218</v>
      </c>
      <c r="C13181">
        <v>152415198</v>
      </c>
      <c r="D13181">
        <v>495</v>
      </c>
      <c r="E13181" t="s">
        <v>91</v>
      </c>
      <c r="G13181">
        <v>43.584000000000003</v>
      </c>
      <c r="H13181">
        <v>2015</v>
      </c>
      <c r="I13181">
        <v>8</v>
      </c>
      <c r="J13181">
        <v>27</v>
      </c>
      <c r="K13181">
        <v>8</v>
      </c>
      <c r="L13181">
        <v>15</v>
      </c>
      <c r="M13181" t="s">
        <v>900</v>
      </c>
      <c r="N13181" t="s">
        <v>171</v>
      </c>
      <c r="O13181" t="s">
        <v>799</v>
      </c>
      <c r="Q13181" t="s">
        <v>722</v>
      </c>
      <c r="R13181" t="str">
        <f t="shared" si="731"/>
        <v>Weekday</v>
      </c>
      <c r="S13181" s="27">
        <f t="shared" si="732"/>
        <v>42243</v>
      </c>
      <c r="V13181" t="str">
        <f t="shared" si="730"/>
        <v/>
      </c>
      <c r="AE13181" s="27"/>
      <c r="AG13181" s="27"/>
      <c r="AX13181" s="27"/>
      <c r="AY13181" s="27"/>
    </row>
    <row r="13182" spans="1:51" x14ac:dyDescent="0.25">
      <c r="A13182" t="s">
        <v>391</v>
      </c>
      <c r="S13182" s="27"/>
      <c r="V13182" t="str">
        <f t="shared" si="730"/>
        <v/>
      </c>
      <c r="AE13182" s="27"/>
      <c r="AG13182" s="27"/>
      <c r="AX13182" s="27"/>
      <c r="AY13182" s="27"/>
    </row>
    <row r="13183" spans="1:51" x14ac:dyDescent="0.25">
      <c r="A13183" t="s">
        <v>391</v>
      </c>
      <c r="S13183" s="27"/>
      <c r="V13183" t="str">
        <f t="shared" si="730"/>
        <v/>
      </c>
      <c r="AX13183" s="27"/>
      <c r="AY13183" s="27"/>
    </row>
    <row r="13184" spans="1:51" x14ac:dyDescent="0.25">
      <c r="A13184" t="s">
        <v>391</v>
      </c>
      <c r="B13184" t="s">
        <v>218</v>
      </c>
      <c r="C13184">
        <v>172055021</v>
      </c>
      <c r="D13184">
        <v>495</v>
      </c>
      <c r="E13184" t="s">
        <v>91</v>
      </c>
      <c r="G13184">
        <v>43.581000000000003</v>
      </c>
      <c r="H13184">
        <v>2017</v>
      </c>
      <c r="I13184">
        <v>7</v>
      </c>
      <c r="J13184">
        <v>18</v>
      </c>
      <c r="K13184">
        <v>9</v>
      </c>
      <c r="L13184">
        <v>50</v>
      </c>
      <c r="M13184" t="s">
        <v>900</v>
      </c>
      <c r="N13184" t="s">
        <v>860</v>
      </c>
      <c r="O13184" t="s">
        <v>799</v>
      </c>
      <c r="Q13184" t="s">
        <v>722</v>
      </c>
      <c r="R13184" t="str">
        <f t="shared" si="731"/>
        <v>Weekday</v>
      </c>
      <c r="S13184" s="27">
        <f t="shared" si="732"/>
        <v>42934</v>
      </c>
      <c r="V13184" t="str">
        <f t="shared" si="730"/>
        <v/>
      </c>
      <c r="AE13184" s="27"/>
      <c r="AG13184" s="27"/>
      <c r="AX13184" s="27"/>
      <c r="AY13184" s="27"/>
    </row>
    <row r="13185" spans="1:51" x14ac:dyDescent="0.25">
      <c r="A13185" t="s">
        <v>391</v>
      </c>
      <c r="S13185" s="27"/>
      <c r="V13185" t="str">
        <f t="shared" si="730"/>
        <v/>
      </c>
      <c r="AE13185" s="27"/>
      <c r="AG13185" s="27"/>
      <c r="AX13185" s="27"/>
      <c r="AY13185" s="27"/>
    </row>
    <row r="13186" spans="1:51" x14ac:dyDescent="0.25">
      <c r="A13186" t="s">
        <v>391</v>
      </c>
      <c r="S13186" s="27"/>
      <c r="V13186" t="str">
        <f t="shared" si="730"/>
        <v/>
      </c>
    </row>
    <row r="13187" spans="1:51" x14ac:dyDescent="0.25">
      <c r="A13187" t="s">
        <v>391</v>
      </c>
      <c r="B13187" t="s">
        <v>218</v>
      </c>
      <c r="C13187">
        <v>152595321</v>
      </c>
      <c r="D13187">
        <v>495</v>
      </c>
      <c r="E13187" t="s">
        <v>91</v>
      </c>
      <c r="G13187">
        <v>43.576999999999998</v>
      </c>
      <c r="H13187">
        <v>2015</v>
      </c>
      <c r="I13187">
        <v>9</v>
      </c>
      <c r="J13187">
        <v>15</v>
      </c>
      <c r="K13187">
        <v>9</v>
      </c>
      <c r="L13187">
        <v>20</v>
      </c>
      <c r="M13187" t="s">
        <v>900</v>
      </c>
      <c r="N13187" t="s">
        <v>860</v>
      </c>
      <c r="O13187" t="s">
        <v>799</v>
      </c>
      <c r="Q13187" t="s">
        <v>722</v>
      </c>
      <c r="R13187" t="str">
        <f t="shared" si="731"/>
        <v>Weekday</v>
      </c>
      <c r="S13187" s="27">
        <f t="shared" si="732"/>
        <v>42262</v>
      </c>
      <c r="V13187" t="str">
        <f t="shared" ref="V13187:V13250" si="733">T13187&amp;U13187</f>
        <v/>
      </c>
      <c r="AE13187" s="27"/>
      <c r="AG13187" s="27"/>
      <c r="AX13187" s="27"/>
      <c r="AY13187" s="27"/>
    </row>
    <row r="13188" spans="1:51" x14ac:dyDescent="0.25">
      <c r="A13188" t="s">
        <v>391</v>
      </c>
      <c r="S13188" s="27"/>
      <c r="V13188" t="str">
        <f t="shared" si="733"/>
        <v/>
      </c>
      <c r="AE13188" s="27"/>
      <c r="AG13188" s="27"/>
      <c r="AX13188" s="27"/>
      <c r="AY13188" s="27"/>
    </row>
    <row r="13189" spans="1:51" x14ac:dyDescent="0.25">
      <c r="A13189" t="s">
        <v>391</v>
      </c>
      <c r="S13189" s="27"/>
      <c r="V13189" t="str">
        <f t="shared" si="733"/>
        <v/>
      </c>
      <c r="AE13189" s="27"/>
      <c r="AG13189" s="27"/>
      <c r="AX13189" s="27"/>
      <c r="AY13189" s="27"/>
    </row>
    <row r="13190" spans="1:51" x14ac:dyDescent="0.25">
      <c r="A13190" t="s">
        <v>391</v>
      </c>
      <c r="B13190" t="s">
        <v>218</v>
      </c>
      <c r="C13190">
        <v>171235007</v>
      </c>
      <c r="D13190">
        <v>495</v>
      </c>
      <c r="E13190" t="s">
        <v>91</v>
      </c>
      <c r="G13190">
        <v>43.573999999999998</v>
      </c>
      <c r="H13190">
        <v>2017</v>
      </c>
      <c r="I13190">
        <v>5</v>
      </c>
      <c r="J13190">
        <v>2</v>
      </c>
      <c r="K13190">
        <v>16</v>
      </c>
      <c r="L13190">
        <v>10</v>
      </c>
      <c r="M13190" t="s">
        <v>900</v>
      </c>
      <c r="N13190" t="s">
        <v>171</v>
      </c>
      <c r="O13190" t="s">
        <v>799</v>
      </c>
      <c r="Q13190" t="s">
        <v>722</v>
      </c>
      <c r="R13190" t="str">
        <f t="shared" si="731"/>
        <v>Weekday</v>
      </c>
      <c r="S13190" s="27">
        <f t="shared" si="732"/>
        <v>42857</v>
      </c>
      <c r="V13190" t="str">
        <f t="shared" si="733"/>
        <v/>
      </c>
      <c r="AE13190" s="27"/>
      <c r="AG13190" s="27"/>
      <c r="AX13190" s="27"/>
      <c r="AY13190" s="27"/>
    </row>
    <row r="13191" spans="1:51" x14ac:dyDescent="0.25">
      <c r="A13191" t="s">
        <v>391</v>
      </c>
      <c r="B13191" t="s">
        <v>218</v>
      </c>
      <c r="C13191">
        <v>172035084</v>
      </c>
      <c r="D13191">
        <v>495</v>
      </c>
      <c r="E13191" t="s">
        <v>91</v>
      </c>
      <c r="G13191">
        <v>43.573</v>
      </c>
      <c r="H13191">
        <v>2017</v>
      </c>
      <c r="I13191">
        <v>7</v>
      </c>
      <c r="J13191">
        <v>17</v>
      </c>
      <c r="K13191">
        <v>17</v>
      </c>
      <c r="L13191">
        <v>45</v>
      </c>
      <c r="M13191" t="s">
        <v>900</v>
      </c>
      <c r="N13191" t="s">
        <v>860</v>
      </c>
      <c r="O13191" t="s">
        <v>799</v>
      </c>
      <c r="Q13191" t="s">
        <v>722</v>
      </c>
      <c r="R13191" t="str">
        <f t="shared" si="731"/>
        <v>Weekday</v>
      </c>
      <c r="S13191" s="27">
        <f t="shared" si="732"/>
        <v>42933</v>
      </c>
      <c r="V13191" t="str">
        <f t="shared" si="733"/>
        <v/>
      </c>
      <c r="AX13191" s="27"/>
      <c r="AY13191" s="27"/>
    </row>
    <row r="13192" spans="1:51" x14ac:dyDescent="0.25">
      <c r="A13192" t="s">
        <v>391</v>
      </c>
      <c r="S13192" s="27"/>
      <c r="V13192" t="str">
        <f t="shared" si="733"/>
        <v/>
      </c>
      <c r="AE13192" s="27"/>
      <c r="AG13192" s="27"/>
      <c r="AX13192" s="27"/>
      <c r="AY13192" s="27"/>
    </row>
    <row r="13193" spans="1:51" x14ac:dyDescent="0.25">
      <c r="A13193" t="s">
        <v>391</v>
      </c>
      <c r="S13193" s="27"/>
      <c r="V13193" t="str">
        <f t="shared" si="733"/>
        <v/>
      </c>
      <c r="AX13193" s="27"/>
      <c r="AY13193" s="27"/>
    </row>
    <row r="13194" spans="1:51" x14ac:dyDescent="0.25">
      <c r="A13194" t="s">
        <v>391</v>
      </c>
      <c r="S13194" s="27"/>
      <c r="V13194" t="str">
        <f t="shared" si="733"/>
        <v/>
      </c>
      <c r="AX13194" s="27"/>
      <c r="AY13194" s="27"/>
    </row>
    <row r="13195" spans="1:51" x14ac:dyDescent="0.25">
      <c r="A13195" t="s">
        <v>391</v>
      </c>
      <c r="B13195" t="s">
        <v>218</v>
      </c>
      <c r="C13195">
        <v>173275031</v>
      </c>
      <c r="D13195">
        <v>495</v>
      </c>
      <c r="E13195" t="s">
        <v>91</v>
      </c>
      <c r="G13195">
        <v>43.57</v>
      </c>
      <c r="H13195">
        <v>2017</v>
      </c>
      <c r="I13195">
        <v>11</v>
      </c>
      <c r="J13195">
        <v>21</v>
      </c>
      <c r="K13195">
        <v>3</v>
      </c>
      <c r="L13195">
        <v>25</v>
      </c>
      <c r="M13195" t="s">
        <v>900</v>
      </c>
      <c r="N13195" t="s">
        <v>860</v>
      </c>
      <c r="O13195" t="s">
        <v>799</v>
      </c>
      <c r="Q13195" t="s">
        <v>722</v>
      </c>
      <c r="R13195" t="str">
        <f t="shared" si="731"/>
        <v>Weekday</v>
      </c>
      <c r="S13195" s="27">
        <f t="shared" si="732"/>
        <v>43060</v>
      </c>
      <c r="V13195" t="str">
        <f t="shared" si="733"/>
        <v/>
      </c>
      <c r="AX13195" s="27"/>
      <c r="AY13195" s="27"/>
    </row>
    <row r="13196" spans="1:51" x14ac:dyDescent="0.25">
      <c r="A13196" t="s">
        <v>391</v>
      </c>
      <c r="S13196" s="27"/>
      <c r="V13196" t="str">
        <f t="shared" si="733"/>
        <v/>
      </c>
      <c r="AX13196" s="27"/>
      <c r="AY13196" s="27"/>
    </row>
    <row r="13197" spans="1:51" x14ac:dyDescent="0.25">
      <c r="A13197" t="s">
        <v>391</v>
      </c>
      <c r="B13197" t="s">
        <v>218</v>
      </c>
      <c r="C13197">
        <v>163435270</v>
      </c>
      <c r="D13197">
        <v>495</v>
      </c>
      <c r="E13197" t="s">
        <v>91</v>
      </c>
      <c r="G13197">
        <v>43.563000000000002</v>
      </c>
      <c r="H13197">
        <v>2016</v>
      </c>
      <c r="I13197">
        <v>12</v>
      </c>
      <c r="J13197">
        <v>6</v>
      </c>
      <c r="K13197">
        <v>15</v>
      </c>
      <c r="L13197">
        <v>30</v>
      </c>
      <c r="M13197" t="s">
        <v>900</v>
      </c>
      <c r="N13197" t="s">
        <v>860</v>
      </c>
      <c r="O13197" t="s">
        <v>799</v>
      </c>
      <c r="Q13197" t="s">
        <v>722</v>
      </c>
      <c r="R13197" t="str">
        <f t="shared" si="731"/>
        <v>Weekday</v>
      </c>
      <c r="S13197" s="27">
        <f t="shared" si="732"/>
        <v>42710</v>
      </c>
      <c r="V13197" t="str">
        <f t="shared" si="733"/>
        <v/>
      </c>
      <c r="AX13197" s="27"/>
      <c r="AY13197" s="27"/>
    </row>
    <row r="13198" spans="1:51" x14ac:dyDescent="0.25">
      <c r="A13198" t="s">
        <v>391</v>
      </c>
      <c r="B13198" t="s">
        <v>218</v>
      </c>
      <c r="C13198">
        <v>173385205</v>
      </c>
      <c r="D13198">
        <v>495</v>
      </c>
      <c r="E13198" t="s">
        <v>91</v>
      </c>
      <c r="G13198">
        <v>43.561</v>
      </c>
      <c r="H13198">
        <v>2017</v>
      </c>
      <c r="I13198">
        <v>11</v>
      </c>
      <c r="J13198">
        <v>29</v>
      </c>
      <c r="K13198">
        <v>10</v>
      </c>
      <c r="L13198">
        <v>50</v>
      </c>
      <c r="M13198" t="s">
        <v>900</v>
      </c>
      <c r="N13198" t="s">
        <v>171</v>
      </c>
      <c r="O13198" t="s">
        <v>799</v>
      </c>
      <c r="Q13198" t="s">
        <v>722</v>
      </c>
      <c r="R13198" t="str">
        <f t="shared" si="731"/>
        <v>Weekday</v>
      </c>
      <c r="S13198" s="27">
        <f t="shared" si="732"/>
        <v>43068</v>
      </c>
      <c r="V13198" t="str">
        <f t="shared" si="733"/>
        <v/>
      </c>
      <c r="AE13198" s="27"/>
      <c r="AG13198" s="27"/>
      <c r="AX13198" s="27"/>
      <c r="AY13198" s="27"/>
    </row>
    <row r="13199" spans="1:51" x14ac:dyDescent="0.25">
      <c r="A13199" t="s">
        <v>391</v>
      </c>
      <c r="B13199" t="s">
        <v>218</v>
      </c>
      <c r="C13199">
        <v>161195046</v>
      </c>
      <c r="D13199">
        <v>495</v>
      </c>
      <c r="E13199" t="s">
        <v>91</v>
      </c>
      <c r="G13199">
        <v>43.557000000000002</v>
      </c>
      <c r="H13199">
        <v>2016</v>
      </c>
      <c r="I13199">
        <v>4</v>
      </c>
      <c r="J13199">
        <v>22</v>
      </c>
      <c r="K13199">
        <v>9</v>
      </c>
      <c r="L13199">
        <v>30</v>
      </c>
      <c r="M13199" t="s">
        <v>900</v>
      </c>
      <c r="N13199" t="s">
        <v>860</v>
      </c>
      <c r="O13199" t="s">
        <v>799</v>
      </c>
      <c r="Q13199" t="s">
        <v>722</v>
      </c>
      <c r="R13199" t="str">
        <f t="shared" si="731"/>
        <v>Weekday</v>
      </c>
      <c r="S13199" s="27">
        <f t="shared" si="732"/>
        <v>42482</v>
      </c>
      <c r="V13199" t="str">
        <f t="shared" si="733"/>
        <v/>
      </c>
      <c r="AX13199" s="27"/>
      <c r="AY13199" s="27"/>
    </row>
    <row r="13200" spans="1:51" x14ac:dyDescent="0.25">
      <c r="A13200" t="s">
        <v>391</v>
      </c>
      <c r="B13200" t="s">
        <v>218</v>
      </c>
      <c r="C13200">
        <v>172735034</v>
      </c>
      <c r="D13200">
        <v>495</v>
      </c>
      <c r="E13200" t="s">
        <v>91</v>
      </c>
      <c r="G13200">
        <v>43.552999999999997</v>
      </c>
      <c r="H13200">
        <v>2017</v>
      </c>
      <c r="I13200">
        <v>9</v>
      </c>
      <c r="J13200">
        <v>28</v>
      </c>
      <c r="K13200">
        <v>15</v>
      </c>
      <c r="L13200">
        <v>5</v>
      </c>
      <c r="M13200" t="s">
        <v>900</v>
      </c>
      <c r="N13200" t="s">
        <v>860</v>
      </c>
      <c r="O13200" t="s">
        <v>799</v>
      </c>
      <c r="Q13200" t="s">
        <v>722</v>
      </c>
      <c r="R13200" t="str">
        <f t="shared" si="731"/>
        <v>Weekday</v>
      </c>
      <c r="S13200" s="27">
        <f t="shared" si="732"/>
        <v>43006</v>
      </c>
      <c r="V13200" t="str">
        <f t="shared" si="733"/>
        <v/>
      </c>
      <c r="AX13200" s="27"/>
      <c r="AY13200" s="27"/>
    </row>
    <row r="13201" spans="1:51" x14ac:dyDescent="0.25">
      <c r="A13201" t="s">
        <v>391</v>
      </c>
      <c r="S13201" s="27"/>
      <c r="V13201" t="str">
        <f t="shared" si="733"/>
        <v/>
      </c>
      <c r="AE13201" s="27"/>
      <c r="AG13201" s="27"/>
      <c r="AX13201" s="27"/>
      <c r="AY13201" s="27"/>
    </row>
    <row r="13202" spans="1:51" x14ac:dyDescent="0.25">
      <c r="A13202" t="s">
        <v>391</v>
      </c>
      <c r="S13202" s="27"/>
      <c r="V13202" t="str">
        <f t="shared" si="733"/>
        <v/>
      </c>
      <c r="AX13202" s="27"/>
      <c r="AY13202" s="27"/>
    </row>
    <row r="13203" spans="1:51" x14ac:dyDescent="0.25">
      <c r="A13203" t="s">
        <v>391</v>
      </c>
      <c r="B13203" t="s">
        <v>218</v>
      </c>
      <c r="C13203">
        <v>162335071</v>
      </c>
      <c r="D13203">
        <v>495</v>
      </c>
      <c r="E13203" t="s">
        <v>91</v>
      </c>
      <c r="G13203">
        <v>43.546999999999997</v>
      </c>
      <c r="H13203">
        <v>2016</v>
      </c>
      <c r="I13203">
        <v>8</v>
      </c>
      <c r="J13203">
        <v>18</v>
      </c>
      <c r="K13203">
        <v>12</v>
      </c>
      <c r="L13203">
        <v>10</v>
      </c>
      <c r="M13203" t="s">
        <v>900</v>
      </c>
      <c r="N13203" t="s">
        <v>860</v>
      </c>
      <c r="O13203" t="s">
        <v>799</v>
      </c>
      <c r="Q13203" t="s">
        <v>722</v>
      </c>
      <c r="R13203" t="str">
        <f t="shared" si="731"/>
        <v>Weekday</v>
      </c>
      <c r="S13203" s="27">
        <f t="shared" si="732"/>
        <v>42600</v>
      </c>
      <c r="V13203" t="str">
        <f t="shared" si="733"/>
        <v/>
      </c>
    </row>
    <row r="13204" spans="1:51" x14ac:dyDescent="0.25">
      <c r="A13204" t="s">
        <v>391</v>
      </c>
      <c r="B13204" t="s">
        <v>218</v>
      </c>
      <c r="C13204">
        <v>163645257</v>
      </c>
      <c r="D13204">
        <v>495</v>
      </c>
      <c r="E13204" t="s">
        <v>91</v>
      </c>
      <c r="G13204">
        <v>43.530999999999999</v>
      </c>
      <c r="H13204">
        <v>2016</v>
      </c>
      <c r="I13204">
        <v>12</v>
      </c>
      <c r="J13204">
        <v>28</v>
      </c>
      <c r="K13204">
        <v>14</v>
      </c>
      <c r="L13204">
        <v>0</v>
      </c>
      <c r="M13204" t="s">
        <v>900</v>
      </c>
      <c r="N13204" t="s">
        <v>860</v>
      </c>
      <c r="O13204" t="s">
        <v>799</v>
      </c>
      <c r="Q13204" t="s">
        <v>722</v>
      </c>
      <c r="R13204" t="str">
        <f t="shared" si="731"/>
        <v>Weekday</v>
      </c>
      <c r="S13204" s="27">
        <f t="shared" si="732"/>
        <v>42732</v>
      </c>
      <c r="V13204" t="str">
        <f t="shared" si="733"/>
        <v/>
      </c>
    </row>
    <row r="13205" spans="1:51" x14ac:dyDescent="0.25">
      <c r="A13205" t="s">
        <v>391</v>
      </c>
      <c r="S13205" s="27"/>
      <c r="V13205" t="str">
        <f t="shared" si="733"/>
        <v/>
      </c>
      <c r="AO13205" s="27"/>
      <c r="AX13205" s="27"/>
      <c r="AY13205" s="27"/>
    </row>
    <row r="13206" spans="1:51" x14ac:dyDescent="0.25">
      <c r="A13206" t="s">
        <v>391</v>
      </c>
      <c r="B13206" t="s">
        <v>218</v>
      </c>
      <c r="C13206">
        <v>162465290</v>
      </c>
      <c r="D13206">
        <v>495</v>
      </c>
      <c r="E13206" t="s">
        <v>91</v>
      </c>
      <c r="G13206">
        <v>43.530999999999999</v>
      </c>
      <c r="H13206">
        <v>2016</v>
      </c>
      <c r="I13206">
        <v>9</v>
      </c>
      <c r="J13206">
        <v>2</v>
      </c>
      <c r="K13206">
        <v>15</v>
      </c>
      <c r="L13206">
        <v>40</v>
      </c>
      <c r="M13206" t="s">
        <v>900</v>
      </c>
      <c r="N13206" t="s">
        <v>171</v>
      </c>
      <c r="O13206" t="s">
        <v>799</v>
      </c>
      <c r="Q13206" t="s">
        <v>722</v>
      </c>
      <c r="R13206" t="str">
        <f t="shared" si="731"/>
        <v>Weekday</v>
      </c>
      <c r="S13206" s="27">
        <f t="shared" si="732"/>
        <v>42615</v>
      </c>
      <c r="V13206" t="str">
        <f t="shared" si="733"/>
        <v/>
      </c>
      <c r="AX13206" s="27"/>
      <c r="AY13206" s="27"/>
    </row>
    <row r="13207" spans="1:51" x14ac:dyDescent="0.25">
      <c r="A13207" t="s">
        <v>391</v>
      </c>
      <c r="S13207" s="27"/>
      <c r="V13207" t="str">
        <f t="shared" si="733"/>
        <v/>
      </c>
      <c r="AO13207" s="27"/>
      <c r="AX13207" s="27"/>
      <c r="AY13207" s="27"/>
    </row>
    <row r="13208" spans="1:51" x14ac:dyDescent="0.25">
      <c r="A13208" t="s">
        <v>391</v>
      </c>
      <c r="S13208" s="27"/>
      <c r="V13208" t="str">
        <f t="shared" si="733"/>
        <v/>
      </c>
      <c r="AE13208" s="27"/>
      <c r="AG13208" s="27"/>
      <c r="AX13208" s="27"/>
      <c r="AY13208" s="27"/>
    </row>
    <row r="13209" spans="1:51" x14ac:dyDescent="0.25">
      <c r="A13209" t="s">
        <v>391</v>
      </c>
      <c r="S13209" s="27"/>
      <c r="V13209" t="str">
        <f t="shared" si="733"/>
        <v/>
      </c>
      <c r="AE13209" s="27"/>
      <c r="AG13209" s="27"/>
      <c r="AX13209" s="27"/>
      <c r="AY13209" s="27"/>
    </row>
    <row r="13210" spans="1:51" x14ac:dyDescent="0.25">
      <c r="A13210" t="s">
        <v>391</v>
      </c>
      <c r="S13210" s="27"/>
      <c r="V13210" t="str">
        <f t="shared" si="733"/>
        <v/>
      </c>
      <c r="AE13210" s="27"/>
      <c r="AO13210" s="27"/>
      <c r="AX13210" s="27"/>
      <c r="AY13210" s="27"/>
    </row>
    <row r="13211" spans="1:51" x14ac:dyDescent="0.25">
      <c r="A13211" t="s">
        <v>391</v>
      </c>
      <c r="S13211" s="27"/>
      <c r="V13211" t="str">
        <f t="shared" si="733"/>
        <v/>
      </c>
    </row>
    <row r="13212" spans="1:51" x14ac:dyDescent="0.25">
      <c r="A13212" t="s">
        <v>391</v>
      </c>
      <c r="S13212" s="27"/>
      <c r="V13212" t="str">
        <f t="shared" si="733"/>
        <v/>
      </c>
      <c r="AX13212" s="27"/>
      <c r="AY13212" s="27"/>
    </row>
    <row r="13213" spans="1:51" x14ac:dyDescent="0.25">
      <c r="A13213" t="s">
        <v>391</v>
      </c>
      <c r="B13213" t="s">
        <v>218</v>
      </c>
      <c r="C13213">
        <v>172105264</v>
      </c>
      <c r="D13213">
        <v>495</v>
      </c>
      <c r="E13213" t="s">
        <v>91</v>
      </c>
      <c r="G13213">
        <v>43.497999999999998</v>
      </c>
      <c r="H13213">
        <v>2017</v>
      </c>
      <c r="I13213">
        <v>7</v>
      </c>
      <c r="J13213">
        <v>28</v>
      </c>
      <c r="K13213">
        <v>14</v>
      </c>
      <c r="L13213">
        <v>20</v>
      </c>
      <c r="M13213" t="s">
        <v>900</v>
      </c>
      <c r="N13213" t="s">
        <v>171</v>
      </c>
      <c r="O13213" t="s">
        <v>799</v>
      </c>
      <c r="Q13213" t="s">
        <v>722</v>
      </c>
      <c r="R13213" t="str">
        <f t="shared" si="731"/>
        <v>Weekday</v>
      </c>
      <c r="S13213" s="27">
        <f t="shared" si="732"/>
        <v>42944</v>
      </c>
      <c r="V13213" t="str">
        <f t="shared" si="733"/>
        <v/>
      </c>
      <c r="AX13213" s="27"/>
      <c r="AY13213" s="27"/>
    </row>
    <row r="13214" spans="1:51" x14ac:dyDescent="0.25">
      <c r="A13214" t="s">
        <v>391</v>
      </c>
      <c r="B13214" t="s">
        <v>218</v>
      </c>
      <c r="C13214">
        <v>161235277</v>
      </c>
      <c r="D13214">
        <v>495</v>
      </c>
      <c r="E13214" t="s">
        <v>91</v>
      </c>
      <c r="G13214">
        <v>43.496000000000002</v>
      </c>
      <c r="H13214">
        <v>2016</v>
      </c>
      <c r="I13214">
        <v>4</v>
      </c>
      <c r="J13214">
        <v>29</v>
      </c>
      <c r="K13214">
        <v>7</v>
      </c>
      <c r="L13214">
        <v>27</v>
      </c>
      <c r="M13214" t="s">
        <v>900</v>
      </c>
      <c r="N13214" t="s">
        <v>860</v>
      </c>
      <c r="O13214" t="s">
        <v>799</v>
      </c>
      <c r="Q13214" t="s">
        <v>722</v>
      </c>
      <c r="R13214" t="str">
        <f t="shared" si="731"/>
        <v>Weekday</v>
      </c>
      <c r="S13214" s="27">
        <f t="shared" si="732"/>
        <v>42489</v>
      </c>
      <c r="V13214" t="str">
        <f t="shared" si="733"/>
        <v/>
      </c>
      <c r="AE13214" s="27"/>
      <c r="AG13214" s="27"/>
      <c r="AX13214" s="27"/>
      <c r="AY13214" s="27"/>
    </row>
    <row r="13215" spans="1:51" x14ac:dyDescent="0.25">
      <c r="A13215" t="s">
        <v>391</v>
      </c>
      <c r="B13215" t="s">
        <v>218</v>
      </c>
      <c r="C13215">
        <v>171315211</v>
      </c>
      <c r="D13215">
        <v>495</v>
      </c>
      <c r="E13215" t="s">
        <v>91</v>
      </c>
      <c r="G13215">
        <v>43.491</v>
      </c>
      <c r="H13215">
        <v>2017</v>
      </c>
      <c r="I13215">
        <v>5</v>
      </c>
      <c r="J13215">
        <v>8</v>
      </c>
      <c r="K13215">
        <v>9</v>
      </c>
      <c r="L13215">
        <v>43</v>
      </c>
      <c r="M13215" t="s">
        <v>900</v>
      </c>
      <c r="N13215" t="s">
        <v>860</v>
      </c>
      <c r="O13215" t="s">
        <v>799</v>
      </c>
      <c r="Q13215" t="s">
        <v>722</v>
      </c>
      <c r="R13215" t="str">
        <f t="shared" si="731"/>
        <v>Weekday</v>
      </c>
      <c r="S13215" s="27">
        <f t="shared" si="732"/>
        <v>42863</v>
      </c>
      <c r="V13215" t="str">
        <f t="shared" si="733"/>
        <v/>
      </c>
      <c r="AE13215" s="27"/>
      <c r="AG13215" s="27"/>
      <c r="AX13215" s="27"/>
      <c r="AY13215" s="27"/>
    </row>
    <row r="13216" spans="1:51" x14ac:dyDescent="0.25">
      <c r="A13216" t="s">
        <v>391</v>
      </c>
      <c r="S13216" s="27"/>
      <c r="V13216" t="str">
        <f t="shared" si="733"/>
        <v/>
      </c>
      <c r="AE13216" s="27"/>
      <c r="AG13216" s="27"/>
      <c r="AX13216" s="27"/>
      <c r="AY13216" s="27"/>
    </row>
    <row r="13217" spans="1:51" x14ac:dyDescent="0.25">
      <c r="A13217" t="s">
        <v>391</v>
      </c>
      <c r="S13217" s="27"/>
      <c r="V13217" t="str">
        <f t="shared" si="733"/>
        <v/>
      </c>
    </row>
    <row r="13218" spans="1:51" x14ac:dyDescent="0.25">
      <c r="A13218" t="s">
        <v>391</v>
      </c>
      <c r="B13218" t="s">
        <v>218</v>
      </c>
      <c r="C13218">
        <v>171115009</v>
      </c>
      <c r="D13218">
        <v>495</v>
      </c>
      <c r="E13218" t="s">
        <v>91</v>
      </c>
      <c r="G13218">
        <v>43.466000000000001</v>
      </c>
      <c r="H13218">
        <v>2017</v>
      </c>
      <c r="I13218">
        <v>4</v>
      </c>
      <c r="J13218">
        <v>19</v>
      </c>
      <c r="K13218">
        <v>17</v>
      </c>
      <c r="L13218">
        <v>47</v>
      </c>
      <c r="M13218" t="s">
        <v>900</v>
      </c>
      <c r="N13218" t="s">
        <v>860</v>
      </c>
      <c r="O13218" t="s">
        <v>799</v>
      </c>
      <c r="Q13218" t="s">
        <v>722</v>
      </c>
      <c r="R13218" t="str">
        <f t="shared" si="731"/>
        <v>Weekday</v>
      </c>
      <c r="S13218" s="27">
        <f t="shared" si="732"/>
        <v>42844</v>
      </c>
      <c r="V13218" t="str">
        <f t="shared" si="733"/>
        <v/>
      </c>
    </row>
    <row r="13219" spans="1:51" x14ac:dyDescent="0.25">
      <c r="A13219" t="s">
        <v>391</v>
      </c>
      <c r="B13219" t="s">
        <v>218</v>
      </c>
      <c r="C13219">
        <v>161555268</v>
      </c>
      <c r="D13219">
        <v>495</v>
      </c>
      <c r="E13219" t="s">
        <v>91</v>
      </c>
      <c r="G13219">
        <v>43.463000000000001</v>
      </c>
      <c r="H13219">
        <v>2016</v>
      </c>
      <c r="I13219">
        <v>6</v>
      </c>
      <c r="J13219">
        <v>1</v>
      </c>
      <c r="K13219">
        <v>16</v>
      </c>
      <c r="L13219">
        <v>3</v>
      </c>
      <c r="M13219" t="s">
        <v>900</v>
      </c>
      <c r="N13219" t="s">
        <v>860</v>
      </c>
      <c r="O13219" t="s">
        <v>799</v>
      </c>
      <c r="Q13219" t="s">
        <v>722</v>
      </c>
      <c r="R13219" t="str">
        <f t="shared" si="731"/>
        <v>Weekday</v>
      </c>
      <c r="S13219" s="27">
        <f t="shared" si="732"/>
        <v>42522</v>
      </c>
      <c r="V13219" t="str">
        <f t="shared" si="733"/>
        <v/>
      </c>
    </row>
    <row r="13220" spans="1:51" x14ac:dyDescent="0.25">
      <c r="A13220" t="s">
        <v>391</v>
      </c>
      <c r="S13220" s="27"/>
      <c r="V13220" t="str">
        <f t="shared" si="733"/>
        <v/>
      </c>
      <c r="AX13220" s="27"/>
      <c r="AY13220" s="27"/>
    </row>
    <row r="13221" spans="1:51" x14ac:dyDescent="0.25">
      <c r="A13221" t="s">
        <v>391</v>
      </c>
      <c r="S13221" s="27"/>
      <c r="V13221" t="str">
        <f t="shared" si="733"/>
        <v/>
      </c>
      <c r="AO13221" s="27"/>
      <c r="AX13221" s="27"/>
      <c r="AY13221" s="27"/>
    </row>
    <row r="13222" spans="1:51" x14ac:dyDescent="0.25">
      <c r="A13222" t="s">
        <v>391</v>
      </c>
      <c r="B13222" t="s">
        <v>218</v>
      </c>
      <c r="C13222">
        <v>171975255</v>
      </c>
      <c r="D13222">
        <v>495</v>
      </c>
      <c r="E13222" t="s">
        <v>91</v>
      </c>
      <c r="G13222">
        <v>43.45</v>
      </c>
      <c r="H13222">
        <v>2017</v>
      </c>
      <c r="I13222">
        <v>7</v>
      </c>
      <c r="J13222">
        <v>14</v>
      </c>
      <c r="K13222">
        <v>15</v>
      </c>
      <c r="L13222">
        <v>30</v>
      </c>
      <c r="M13222" t="s">
        <v>900</v>
      </c>
      <c r="N13222" t="s">
        <v>860</v>
      </c>
      <c r="O13222" t="s">
        <v>799</v>
      </c>
      <c r="Q13222" t="s">
        <v>722</v>
      </c>
      <c r="R13222" t="str">
        <f t="shared" si="731"/>
        <v>Weekday</v>
      </c>
      <c r="S13222" s="27">
        <f t="shared" si="732"/>
        <v>42930</v>
      </c>
      <c r="V13222" t="str">
        <f t="shared" si="733"/>
        <v/>
      </c>
      <c r="AO13222" s="27"/>
      <c r="AX13222" s="27"/>
      <c r="AY13222" s="27"/>
    </row>
    <row r="13223" spans="1:51" x14ac:dyDescent="0.25">
      <c r="A13223" t="s">
        <v>391</v>
      </c>
      <c r="S13223" s="27"/>
      <c r="V13223" t="str">
        <f t="shared" si="733"/>
        <v/>
      </c>
      <c r="AO13223" s="27"/>
      <c r="AX13223" s="27"/>
      <c r="AY13223" s="27"/>
    </row>
    <row r="13224" spans="1:51" x14ac:dyDescent="0.25">
      <c r="A13224" t="s">
        <v>391</v>
      </c>
      <c r="B13224" t="s">
        <v>218</v>
      </c>
      <c r="C13224">
        <v>161345271</v>
      </c>
      <c r="D13224">
        <v>495</v>
      </c>
      <c r="E13224" t="s">
        <v>91</v>
      </c>
      <c r="G13224">
        <v>43.441000000000003</v>
      </c>
      <c r="H13224">
        <v>2016</v>
      </c>
      <c r="I13224">
        <v>5</v>
      </c>
      <c r="J13224">
        <v>13</v>
      </c>
      <c r="K13224">
        <v>15</v>
      </c>
      <c r="L13224">
        <v>14</v>
      </c>
      <c r="M13224" t="s">
        <v>900</v>
      </c>
      <c r="N13224" t="s">
        <v>171</v>
      </c>
      <c r="O13224" t="s">
        <v>799</v>
      </c>
      <c r="Q13224" t="s">
        <v>722</v>
      </c>
      <c r="R13224" t="str">
        <f t="shared" si="731"/>
        <v>Weekday</v>
      </c>
      <c r="S13224" s="27">
        <f t="shared" si="732"/>
        <v>42503</v>
      </c>
      <c r="V13224" t="str">
        <f t="shared" si="733"/>
        <v/>
      </c>
    </row>
    <row r="13225" spans="1:51" x14ac:dyDescent="0.25">
      <c r="A13225" t="s">
        <v>391</v>
      </c>
      <c r="B13225" t="s">
        <v>218</v>
      </c>
      <c r="C13225">
        <v>163245151</v>
      </c>
      <c r="D13225">
        <v>495</v>
      </c>
      <c r="E13225" t="s">
        <v>91</v>
      </c>
      <c r="G13225">
        <v>43.441000000000003</v>
      </c>
      <c r="H13225">
        <v>2016</v>
      </c>
      <c r="I13225">
        <v>11</v>
      </c>
      <c r="J13225">
        <v>18</v>
      </c>
      <c r="K13225">
        <v>20</v>
      </c>
      <c r="L13225">
        <v>25</v>
      </c>
      <c r="M13225" t="s">
        <v>900</v>
      </c>
      <c r="N13225" t="s">
        <v>860</v>
      </c>
      <c r="O13225" t="s">
        <v>799</v>
      </c>
      <c r="Q13225" t="s">
        <v>722</v>
      </c>
      <c r="R13225" t="str">
        <f t="shared" si="731"/>
        <v>Weekday</v>
      </c>
      <c r="S13225" s="27">
        <f t="shared" si="732"/>
        <v>42692</v>
      </c>
      <c r="V13225" t="str">
        <f t="shared" si="733"/>
        <v/>
      </c>
    </row>
    <row r="13226" spans="1:51" x14ac:dyDescent="0.25">
      <c r="A13226" t="s">
        <v>391</v>
      </c>
      <c r="B13226" t="s">
        <v>218</v>
      </c>
      <c r="C13226">
        <v>161115383</v>
      </c>
      <c r="D13226">
        <v>495</v>
      </c>
      <c r="E13226" t="s">
        <v>91</v>
      </c>
      <c r="G13226">
        <v>43.430999999999997</v>
      </c>
      <c r="H13226">
        <v>2016</v>
      </c>
      <c r="I13226">
        <v>4</v>
      </c>
      <c r="J13226">
        <v>7</v>
      </c>
      <c r="K13226">
        <v>15</v>
      </c>
      <c r="L13226">
        <v>59</v>
      </c>
      <c r="M13226" t="s">
        <v>900</v>
      </c>
      <c r="N13226" t="s">
        <v>404</v>
      </c>
      <c r="O13226" t="s">
        <v>799</v>
      </c>
      <c r="Q13226" t="s">
        <v>722</v>
      </c>
      <c r="R13226" t="str">
        <f t="shared" si="731"/>
        <v>Weekday</v>
      </c>
      <c r="S13226" s="27">
        <f t="shared" si="732"/>
        <v>42467</v>
      </c>
      <c r="V13226" t="str">
        <f t="shared" si="733"/>
        <v/>
      </c>
      <c r="AE13226" s="27"/>
      <c r="AO13226" s="27"/>
      <c r="AX13226" s="27"/>
      <c r="AY13226" s="27"/>
    </row>
    <row r="13227" spans="1:51" x14ac:dyDescent="0.25">
      <c r="A13227" t="s">
        <v>391</v>
      </c>
      <c r="S13227" s="27"/>
      <c r="V13227" t="str">
        <f t="shared" si="733"/>
        <v/>
      </c>
    </row>
    <row r="13228" spans="1:51" x14ac:dyDescent="0.25">
      <c r="A13228" t="s">
        <v>391</v>
      </c>
      <c r="B13228" t="s">
        <v>218</v>
      </c>
      <c r="C13228">
        <v>160265256</v>
      </c>
      <c r="D13228">
        <v>495</v>
      </c>
      <c r="E13228" t="s">
        <v>91</v>
      </c>
      <c r="G13228">
        <v>43.423999999999999</v>
      </c>
      <c r="H13228">
        <v>2016</v>
      </c>
      <c r="I13228">
        <v>1</v>
      </c>
      <c r="J13228">
        <v>26</v>
      </c>
      <c r="K13228">
        <v>13</v>
      </c>
      <c r="L13228">
        <v>24</v>
      </c>
      <c r="M13228" t="s">
        <v>900</v>
      </c>
      <c r="N13228" t="s">
        <v>860</v>
      </c>
      <c r="O13228" t="s">
        <v>799</v>
      </c>
      <c r="Q13228" t="s">
        <v>722</v>
      </c>
      <c r="R13228" t="str">
        <f t="shared" si="731"/>
        <v>Weekday</v>
      </c>
      <c r="S13228" s="27">
        <f t="shared" si="732"/>
        <v>42395</v>
      </c>
      <c r="V13228" t="str">
        <f t="shared" si="733"/>
        <v/>
      </c>
    </row>
    <row r="13229" spans="1:51" x14ac:dyDescent="0.25">
      <c r="A13229" t="s">
        <v>391</v>
      </c>
      <c r="B13229" t="s">
        <v>218</v>
      </c>
      <c r="C13229">
        <v>152405043</v>
      </c>
      <c r="D13229">
        <v>495</v>
      </c>
      <c r="E13229" t="s">
        <v>91</v>
      </c>
      <c r="G13229">
        <v>43.418999999999997</v>
      </c>
      <c r="H13229">
        <v>2015</v>
      </c>
      <c r="I13229">
        <v>8</v>
      </c>
      <c r="J13229">
        <v>27</v>
      </c>
      <c r="K13229">
        <v>9</v>
      </c>
      <c r="L13229">
        <v>56</v>
      </c>
      <c r="M13229" t="s">
        <v>900</v>
      </c>
      <c r="N13229" t="s">
        <v>860</v>
      </c>
      <c r="O13229" t="s">
        <v>799</v>
      </c>
      <c r="Q13229" t="s">
        <v>722</v>
      </c>
      <c r="R13229" t="str">
        <f t="shared" si="731"/>
        <v>Weekday</v>
      </c>
      <c r="S13229" s="27">
        <f t="shared" si="732"/>
        <v>42243</v>
      </c>
      <c r="V13229" t="str">
        <f t="shared" si="733"/>
        <v/>
      </c>
      <c r="AE13229" s="27"/>
      <c r="AO13229" s="27"/>
      <c r="AX13229" s="27"/>
      <c r="AY13229" s="27"/>
    </row>
    <row r="13230" spans="1:51" x14ac:dyDescent="0.25">
      <c r="A13230" t="s">
        <v>391</v>
      </c>
      <c r="B13230" t="s">
        <v>218</v>
      </c>
      <c r="C13230">
        <v>152015391</v>
      </c>
      <c r="D13230">
        <v>495</v>
      </c>
      <c r="E13230" t="s">
        <v>91</v>
      </c>
      <c r="G13230">
        <v>43.412999999999997</v>
      </c>
      <c r="H13230">
        <v>2015</v>
      </c>
      <c r="I13230">
        <v>7</v>
      </c>
      <c r="J13230">
        <v>16</v>
      </c>
      <c r="K13230">
        <v>10</v>
      </c>
      <c r="L13230">
        <v>12</v>
      </c>
      <c r="M13230" t="s">
        <v>900</v>
      </c>
      <c r="N13230" t="s">
        <v>860</v>
      </c>
      <c r="O13230" t="s">
        <v>1933</v>
      </c>
      <c r="Q13230" t="s">
        <v>722</v>
      </c>
      <c r="R13230" t="str">
        <f t="shared" si="731"/>
        <v>Weekday</v>
      </c>
      <c r="S13230" s="27">
        <f t="shared" si="732"/>
        <v>42201</v>
      </c>
      <c r="V13230" t="str">
        <f t="shared" si="733"/>
        <v/>
      </c>
      <c r="AX13230" s="27"/>
      <c r="AY13230" s="27"/>
    </row>
    <row r="13231" spans="1:51" x14ac:dyDescent="0.25">
      <c r="A13231" t="s">
        <v>391</v>
      </c>
      <c r="B13231" t="s">
        <v>218</v>
      </c>
      <c r="C13231">
        <v>161805337</v>
      </c>
      <c r="D13231">
        <v>495</v>
      </c>
      <c r="E13231" t="s">
        <v>91</v>
      </c>
      <c r="G13231">
        <v>43.408999999999999</v>
      </c>
      <c r="H13231">
        <v>2016</v>
      </c>
      <c r="I13231">
        <v>6</v>
      </c>
      <c r="J13231">
        <v>26</v>
      </c>
      <c r="K13231">
        <v>18</v>
      </c>
      <c r="L13231">
        <v>50</v>
      </c>
      <c r="M13231" t="s">
        <v>900</v>
      </c>
      <c r="N13231" t="s">
        <v>860</v>
      </c>
      <c r="O13231" t="s">
        <v>799</v>
      </c>
      <c r="Q13231" t="s">
        <v>722</v>
      </c>
      <c r="R13231" t="str">
        <f t="shared" si="731"/>
        <v>Weekend</v>
      </c>
      <c r="S13231" s="27">
        <f t="shared" si="732"/>
        <v>42547</v>
      </c>
      <c r="V13231" t="str">
        <f t="shared" si="733"/>
        <v/>
      </c>
      <c r="AE13231" s="27"/>
      <c r="AG13231" s="27"/>
      <c r="AX13231" s="27"/>
      <c r="AY13231" s="27"/>
    </row>
    <row r="13232" spans="1:51" x14ac:dyDescent="0.25">
      <c r="A13232" t="s">
        <v>391</v>
      </c>
      <c r="S13232" s="27"/>
      <c r="V13232" t="str">
        <f t="shared" si="733"/>
        <v/>
      </c>
      <c r="AE13232" s="27"/>
      <c r="AG13232" s="27"/>
      <c r="AX13232" s="27"/>
      <c r="AY13232" s="27"/>
    </row>
    <row r="13233" spans="1:51" x14ac:dyDescent="0.25">
      <c r="A13233" t="s">
        <v>391</v>
      </c>
      <c r="S13233" s="27"/>
      <c r="V13233" t="str">
        <f t="shared" si="733"/>
        <v/>
      </c>
      <c r="AX13233" s="27"/>
      <c r="AY13233" s="27"/>
    </row>
    <row r="13234" spans="1:51" x14ac:dyDescent="0.25">
      <c r="A13234" t="s">
        <v>391</v>
      </c>
      <c r="B13234" t="s">
        <v>218</v>
      </c>
      <c r="C13234">
        <v>172835506</v>
      </c>
      <c r="D13234">
        <v>495</v>
      </c>
      <c r="E13234" t="s">
        <v>91</v>
      </c>
      <c r="G13234">
        <v>43.393999999999998</v>
      </c>
      <c r="H13234">
        <v>2017</v>
      </c>
      <c r="I13234">
        <v>10</v>
      </c>
      <c r="J13234">
        <v>8</v>
      </c>
      <c r="K13234">
        <v>15</v>
      </c>
      <c r="L13234">
        <v>0</v>
      </c>
      <c r="M13234" t="s">
        <v>900</v>
      </c>
      <c r="N13234" t="s">
        <v>860</v>
      </c>
      <c r="O13234" t="s">
        <v>799</v>
      </c>
      <c r="Q13234" t="s">
        <v>722</v>
      </c>
      <c r="R13234" t="str">
        <f t="shared" ref="R13234:R13294" si="734">IF(WEEKDAY(DATE(H13234,I13234,J13234),2) &lt; 6, "Weekday", "Weekend")</f>
        <v>Weekend</v>
      </c>
      <c r="S13234" s="27">
        <f t="shared" ref="S13234:S13294" si="735">DATE(H13234,I13234,J13234)</f>
        <v>43016</v>
      </c>
      <c r="V13234" t="str">
        <f t="shared" si="733"/>
        <v/>
      </c>
      <c r="AE13234" s="27"/>
      <c r="AG13234" s="27"/>
      <c r="AX13234" s="27"/>
      <c r="AY13234" s="27"/>
    </row>
    <row r="13235" spans="1:51" x14ac:dyDescent="0.25">
      <c r="A13235" t="s">
        <v>391</v>
      </c>
      <c r="S13235" s="27"/>
      <c r="V13235" t="str">
        <f t="shared" si="733"/>
        <v/>
      </c>
      <c r="AE13235" s="27"/>
      <c r="AG13235" s="27"/>
      <c r="AX13235" s="27"/>
      <c r="AY13235" s="27"/>
    </row>
    <row r="13236" spans="1:51" x14ac:dyDescent="0.25">
      <c r="A13236" t="s">
        <v>391</v>
      </c>
      <c r="B13236" t="s">
        <v>218</v>
      </c>
      <c r="C13236">
        <v>171955353</v>
      </c>
      <c r="D13236">
        <v>495</v>
      </c>
      <c r="E13236" t="s">
        <v>91</v>
      </c>
      <c r="G13236">
        <v>43.384</v>
      </c>
      <c r="H13236">
        <v>2017</v>
      </c>
      <c r="I13236">
        <v>7</v>
      </c>
      <c r="J13236">
        <v>14</v>
      </c>
      <c r="K13236">
        <v>14</v>
      </c>
      <c r="L13236">
        <v>55</v>
      </c>
      <c r="M13236" t="s">
        <v>900</v>
      </c>
      <c r="N13236" t="s">
        <v>860</v>
      </c>
      <c r="O13236" t="s">
        <v>799</v>
      </c>
      <c r="Q13236" t="s">
        <v>722</v>
      </c>
      <c r="R13236" t="str">
        <f t="shared" si="734"/>
        <v>Weekday</v>
      </c>
      <c r="S13236" s="27">
        <f t="shared" si="735"/>
        <v>42930</v>
      </c>
      <c r="V13236" t="str">
        <f t="shared" si="733"/>
        <v/>
      </c>
      <c r="AE13236" s="27"/>
      <c r="AG13236" s="27"/>
      <c r="AX13236" s="27"/>
      <c r="AY13236" s="27"/>
    </row>
    <row r="13237" spans="1:51" x14ac:dyDescent="0.25">
      <c r="A13237" t="s">
        <v>391</v>
      </c>
      <c r="S13237" s="27"/>
      <c r="V13237" t="str">
        <f t="shared" si="733"/>
        <v/>
      </c>
    </row>
    <row r="13238" spans="1:51" x14ac:dyDescent="0.25">
      <c r="A13238" t="s">
        <v>391</v>
      </c>
      <c r="B13238" t="s">
        <v>218</v>
      </c>
      <c r="C13238">
        <v>153275139</v>
      </c>
      <c r="D13238">
        <v>495</v>
      </c>
      <c r="E13238" t="s">
        <v>91</v>
      </c>
      <c r="G13238">
        <v>43.378999999999998</v>
      </c>
      <c r="H13238">
        <v>2015</v>
      </c>
      <c r="I13238">
        <v>11</v>
      </c>
      <c r="J13238">
        <v>20</v>
      </c>
      <c r="K13238">
        <v>13</v>
      </c>
      <c r="L13238">
        <v>8</v>
      </c>
      <c r="M13238" t="s">
        <v>900</v>
      </c>
      <c r="N13238" t="s">
        <v>860</v>
      </c>
      <c r="O13238" t="s">
        <v>799</v>
      </c>
      <c r="Q13238" t="s">
        <v>722</v>
      </c>
      <c r="R13238" t="str">
        <f t="shared" si="734"/>
        <v>Weekday</v>
      </c>
      <c r="S13238" s="27">
        <f t="shared" si="735"/>
        <v>42328</v>
      </c>
      <c r="V13238" t="str">
        <f t="shared" si="733"/>
        <v/>
      </c>
      <c r="AO13238" s="27"/>
      <c r="AX13238" s="27"/>
      <c r="AY13238" s="27"/>
    </row>
    <row r="13239" spans="1:51" x14ac:dyDescent="0.25">
      <c r="A13239" t="s">
        <v>391</v>
      </c>
      <c r="B13239" t="s">
        <v>218</v>
      </c>
      <c r="C13239">
        <v>172075167</v>
      </c>
      <c r="D13239">
        <v>495</v>
      </c>
      <c r="E13239" t="s">
        <v>91</v>
      </c>
      <c r="G13239">
        <v>43.375999999999998</v>
      </c>
      <c r="H13239">
        <v>2017</v>
      </c>
      <c r="I13239">
        <v>7</v>
      </c>
      <c r="J13239">
        <v>25</v>
      </c>
      <c r="K13239">
        <v>6</v>
      </c>
      <c r="L13239">
        <v>45</v>
      </c>
      <c r="M13239" t="s">
        <v>900</v>
      </c>
      <c r="N13239" t="s">
        <v>860</v>
      </c>
      <c r="O13239" t="s">
        <v>799</v>
      </c>
      <c r="Q13239" t="s">
        <v>722</v>
      </c>
      <c r="R13239" t="str">
        <f t="shared" si="734"/>
        <v>Weekday</v>
      </c>
      <c r="S13239" s="27">
        <f t="shared" si="735"/>
        <v>42941</v>
      </c>
      <c r="V13239" t="str">
        <f t="shared" si="733"/>
        <v/>
      </c>
      <c r="AE13239" s="27"/>
      <c r="AO13239" s="27"/>
      <c r="AX13239" s="27"/>
      <c r="AY13239" s="27"/>
    </row>
    <row r="13240" spans="1:51" x14ac:dyDescent="0.25">
      <c r="A13240" t="s">
        <v>391</v>
      </c>
      <c r="B13240" t="s">
        <v>218</v>
      </c>
      <c r="C13240">
        <v>162235261</v>
      </c>
      <c r="D13240">
        <v>495</v>
      </c>
      <c r="E13240" t="s">
        <v>91</v>
      </c>
      <c r="G13240">
        <v>43.375</v>
      </c>
      <c r="H13240">
        <v>2016</v>
      </c>
      <c r="I13240">
        <v>8</v>
      </c>
      <c r="J13240">
        <v>10</v>
      </c>
      <c r="K13240">
        <v>15</v>
      </c>
      <c r="L13240">
        <v>24</v>
      </c>
      <c r="M13240" t="s">
        <v>900</v>
      </c>
      <c r="N13240" t="s">
        <v>860</v>
      </c>
      <c r="O13240" t="s">
        <v>799</v>
      </c>
      <c r="Q13240" t="s">
        <v>722</v>
      </c>
      <c r="R13240" t="str">
        <f t="shared" si="734"/>
        <v>Weekday</v>
      </c>
      <c r="S13240" s="27">
        <f t="shared" si="735"/>
        <v>42592</v>
      </c>
      <c r="V13240" t="str">
        <f t="shared" si="733"/>
        <v/>
      </c>
    </row>
    <row r="13241" spans="1:51" x14ac:dyDescent="0.25">
      <c r="A13241" t="s">
        <v>391</v>
      </c>
      <c r="B13241" t="s">
        <v>218</v>
      </c>
      <c r="C13241">
        <v>172065092</v>
      </c>
      <c r="D13241">
        <v>495</v>
      </c>
      <c r="E13241" t="s">
        <v>91</v>
      </c>
      <c r="G13241">
        <v>43.372999999999998</v>
      </c>
      <c r="H13241">
        <v>2017</v>
      </c>
      <c r="I13241">
        <v>7</v>
      </c>
      <c r="J13241">
        <v>25</v>
      </c>
      <c r="K13241">
        <v>7</v>
      </c>
      <c r="L13241">
        <v>19</v>
      </c>
      <c r="M13241" t="s">
        <v>900</v>
      </c>
      <c r="N13241" t="s">
        <v>860</v>
      </c>
      <c r="O13241" t="s">
        <v>799</v>
      </c>
      <c r="Q13241" t="s">
        <v>722</v>
      </c>
      <c r="R13241" t="str">
        <f t="shared" si="734"/>
        <v>Weekday</v>
      </c>
      <c r="S13241" s="27">
        <f t="shared" si="735"/>
        <v>42941</v>
      </c>
      <c r="V13241" t="str">
        <f t="shared" si="733"/>
        <v/>
      </c>
    </row>
    <row r="13242" spans="1:51" x14ac:dyDescent="0.25">
      <c r="A13242" t="s">
        <v>391</v>
      </c>
      <c r="S13242" s="27"/>
      <c r="V13242" t="str">
        <f t="shared" si="733"/>
        <v/>
      </c>
    </row>
    <row r="13243" spans="1:51" x14ac:dyDescent="0.25">
      <c r="A13243" t="s">
        <v>391</v>
      </c>
      <c r="S13243" s="27"/>
      <c r="V13243" t="str">
        <f t="shared" si="733"/>
        <v/>
      </c>
      <c r="AO13243" s="27"/>
      <c r="AX13243" s="27"/>
      <c r="AY13243" s="27"/>
    </row>
    <row r="13244" spans="1:51" x14ac:dyDescent="0.25">
      <c r="A13244" t="s">
        <v>391</v>
      </c>
      <c r="S13244" s="27"/>
      <c r="V13244" t="str">
        <f t="shared" si="733"/>
        <v/>
      </c>
      <c r="AO13244" s="27"/>
      <c r="AX13244" s="27"/>
      <c r="AY13244" s="27"/>
    </row>
    <row r="13245" spans="1:51" x14ac:dyDescent="0.25">
      <c r="A13245" t="s">
        <v>391</v>
      </c>
      <c r="S13245" s="27"/>
      <c r="V13245" t="str">
        <f t="shared" si="733"/>
        <v/>
      </c>
    </row>
    <row r="13246" spans="1:51" x14ac:dyDescent="0.25">
      <c r="A13246" t="s">
        <v>391</v>
      </c>
      <c r="S13246" s="27"/>
      <c r="V13246" t="str">
        <f t="shared" si="733"/>
        <v/>
      </c>
      <c r="AE13246" s="27"/>
      <c r="AG13246" s="27"/>
      <c r="AX13246" s="27"/>
      <c r="AY13246" s="27"/>
    </row>
    <row r="13247" spans="1:51" x14ac:dyDescent="0.25">
      <c r="A13247" t="s">
        <v>391</v>
      </c>
      <c r="B13247" t="s">
        <v>218</v>
      </c>
      <c r="C13247">
        <v>162925823</v>
      </c>
      <c r="D13247">
        <v>495</v>
      </c>
      <c r="E13247" t="s">
        <v>91</v>
      </c>
      <c r="G13247">
        <v>43.372</v>
      </c>
      <c r="H13247">
        <v>2016</v>
      </c>
      <c r="I13247">
        <v>10</v>
      </c>
      <c r="J13247">
        <v>15</v>
      </c>
      <c r="K13247">
        <v>5</v>
      </c>
      <c r="L13247">
        <v>6</v>
      </c>
      <c r="M13247" t="s">
        <v>900</v>
      </c>
      <c r="N13247" t="s">
        <v>860</v>
      </c>
      <c r="O13247" t="s">
        <v>799</v>
      </c>
      <c r="Q13247" t="s">
        <v>722</v>
      </c>
      <c r="R13247" t="str">
        <f t="shared" si="734"/>
        <v>Weekend</v>
      </c>
      <c r="S13247" s="27">
        <f t="shared" si="735"/>
        <v>42658</v>
      </c>
      <c r="V13247" t="str">
        <f t="shared" si="733"/>
        <v/>
      </c>
    </row>
    <row r="13248" spans="1:51" x14ac:dyDescent="0.25">
      <c r="A13248" t="s">
        <v>391</v>
      </c>
      <c r="B13248" t="s">
        <v>218</v>
      </c>
      <c r="C13248">
        <v>152665293</v>
      </c>
      <c r="D13248">
        <v>495</v>
      </c>
      <c r="E13248" t="s">
        <v>91</v>
      </c>
      <c r="G13248">
        <v>43.371000000000002</v>
      </c>
      <c r="H13248">
        <v>2015</v>
      </c>
      <c r="I13248">
        <v>9</v>
      </c>
      <c r="J13248">
        <v>22</v>
      </c>
      <c r="K13248">
        <v>15</v>
      </c>
      <c r="L13248">
        <v>30</v>
      </c>
      <c r="M13248" t="s">
        <v>900</v>
      </c>
      <c r="N13248" t="s">
        <v>171</v>
      </c>
      <c r="O13248" t="s">
        <v>799</v>
      </c>
      <c r="Q13248" t="s">
        <v>722</v>
      </c>
      <c r="R13248" t="str">
        <f t="shared" si="734"/>
        <v>Weekday</v>
      </c>
      <c r="S13248" s="27">
        <f t="shared" si="735"/>
        <v>42269</v>
      </c>
      <c r="V13248" t="str">
        <f t="shared" si="733"/>
        <v/>
      </c>
    </row>
    <row r="13249" spans="1:51" x14ac:dyDescent="0.25">
      <c r="A13249" t="s">
        <v>391</v>
      </c>
      <c r="B13249" t="s">
        <v>218</v>
      </c>
      <c r="C13249">
        <v>152635259</v>
      </c>
      <c r="D13249">
        <v>495</v>
      </c>
      <c r="E13249" t="s">
        <v>91</v>
      </c>
      <c r="G13249">
        <v>43.371000000000002</v>
      </c>
      <c r="H13249">
        <v>2015</v>
      </c>
      <c r="I13249">
        <v>9</v>
      </c>
      <c r="J13249">
        <v>19</v>
      </c>
      <c r="K13249">
        <v>16</v>
      </c>
      <c r="L13249">
        <v>40</v>
      </c>
      <c r="M13249" t="s">
        <v>900</v>
      </c>
      <c r="N13249" t="s">
        <v>171</v>
      </c>
      <c r="O13249" t="s">
        <v>799</v>
      </c>
      <c r="Q13249" t="s">
        <v>722</v>
      </c>
      <c r="R13249" t="str">
        <f t="shared" si="734"/>
        <v>Weekend</v>
      </c>
      <c r="S13249" s="27">
        <f t="shared" si="735"/>
        <v>42266</v>
      </c>
      <c r="V13249" t="str">
        <f t="shared" si="733"/>
        <v/>
      </c>
      <c r="AE13249" s="27"/>
      <c r="AG13249" s="27"/>
      <c r="AX13249" s="27"/>
      <c r="AY13249" s="27"/>
    </row>
    <row r="13250" spans="1:51" x14ac:dyDescent="0.25">
      <c r="A13250" t="s">
        <v>391</v>
      </c>
      <c r="B13250" t="s">
        <v>218</v>
      </c>
      <c r="C13250">
        <v>161835137</v>
      </c>
      <c r="D13250">
        <v>495</v>
      </c>
      <c r="E13250" t="s">
        <v>91</v>
      </c>
      <c r="G13250">
        <v>43.371000000000002</v>
      </c>
      <c r="H13250">
        <v>2016</v>
      </c>
      <c r="I13250">
        <v>6</v>
      </c>
      <c r="J13250">
        <v>30</v>
      </c>
      <c r="K13250">
        <v>16</v>
      </c>
      <c r="L13250">
        <v>5</v>
      </c>
      <c r="M13250" t="s">
        <v>900</v>
      </c>
      <c r="N13250" t="s">
        <v>860</v>
      </c>
      <c r="O13250" t="s">
        <v>799</v>
      </c>
      <c r="Q13250" t="s">
        <v>722</v>
      </c>
      <c r="R13250" t="str">
        <f t="shared" si="734"/>
        <v>Weekday</v>
      </c>
      <c r="S13250" s="27">
        <f t="shared" si="735"/>
        <v>42551</v>
      </c>
      <c r="V13250" t="str">
        <f t="shared" si="733"/>
        <v/>
      </c>
      <c r="AE13250" s="27"/>
      <c r="AG13250" s="27"/>
      <c r="AX13250" s="27"/>
      <c r="AY13250" s="27"/>
    </row>
    <row r="13251" spans="1:51" x14ac:dyDescent="0.25">
      <c r="A13251" t="s">
        <v>391</v>
      </c>
      <c r="S13251" s="27"/>
      <c r="V13251" t="str">
        <f t="shared" ref="V13251:V13314" si="736">T13251&amp;U13251</f>
        <v/>
      </c>
      <c r="AE13251" s="27"/>
      <c r="AG13251" s="27"/>
      <c r="AX13251" s="27"/>
      <c r="AY13251" s="27"/>
    </row>
    <row r="13252" spans="1:51" x14ac:dyDescent="0.25">
      <c r="A13252" t="s">
        <v>391</v>
      </c>
      <c r="S13252" s="27"/>
      <c r="V13252" t="str">
        <f t="shared" si="736"/>
        <v/>
      </c>
      <c r="AO13252" s="27"/>
      <c r="AX13252" s="27"/>
      <c r="AY13252" s="27"/>
    </row>
    <row r="13253" spans="1:51" x14ac:dyDescent="0.25">
      <c r="A13253" t="s">
        <v>391</v>
      </c>
      <c r="S13253" s="27"/>
      <c r="V13253" t="str">
        <f t="shared" si="736"/>
        <v/>
      </c>
      <c r="AO13253" s="27"/>
      <c r="AX13253" s="27"/>
      <c r="AY13253" s="27"/>
    </row>
    <row r="13254" spans="1:51" x14ac:dyDescent="0.25">
      <c r="A13254" t="s">
        <v>391</v>
      </c>
      <c r="S13254" s="27"/>
      <c r="V13254" t="str">
        <f t="shared" si="736"/>
        <v/>
      </c>
      <c r="AE13254" s="27"/>
      <c r="AG13254" s="27"/>
      <c r="AX13254" s="27"/>
      <c r="AY13254" s="27"/>
    </row>
    <row r="13255" spans="1:51" x14ac:dyDescent="0.25">
      <c r="A13255" t="s">
        <v>391</v>
      </c>
      <c r="B13255" t="s">
        <v>218</v>
      </c>
      <c r="C13255">
        <v>161095373</v>
      </c>
      <c r="D13255">
        <v>495</v>
      </c>
      <c r="E13255" t="s">
        <v>91</v>
      </c>
      <c r="G13255">
        <v>43.359000000000002</v>
      </c>
      <c r="H13255">
        <v>2016</v>
      </c>
      <c r="I13255">
        <v>4</v>
      </c>
      <c r="J13255">
        <v>15</v>
      </c>
      <c r="K13255">
        <v>9</v>
      </c>
      <c r="L13255">
        <v>25</v>
      </c>
      <c r="M13255" t="s">
        <v>900</v>
      </c>
      <c r="N13255" t="s">
        <v>860</v>
      </c>
      <c r="O13255" t="s">
        <v>799</v>
      </c>
      <c r="Q13255" t="s">
        <v>722</v>
      </c>
      <c r="R13255" t="str">
        <f t="shared" si="734"/>
        <v>Weekday</v>
      </c>
      <c r="S13255" s="27">
        <f t="shared" si="735"/>
        <v>42475</v>
      </c>
      <c r="V13255" t="str">
        <f t="shared" si="736"/>
        <v/>
      </c>
      <c r="AO13255" s="27"/>
      <c r="AX13255" s="27"/>
      <c r="AY13255" s="27"/>
    </row>
    <row r="13256" spans="1:51" x14ac:dyDescent="0.25">
      <c r="A13256" t="s">
        <v>391</v>
      </c>
      <c r="S13256" s="27"/>
      <c r="V13256" t="str">
        <f t="shared" si="736"/>
        <v/>
      </c>
      <c r="AO13256" s="27"/>
      <c r="AX13256" s="27"/>
      <c r="AY13256" s="27"/>
    </row>
    <row r="13257" spans="1:51" x14ac:dyDescent="0.25">
      <c r="A13257" t="s">
        <v>391</v>
      </c>
      <c r="S13257" s="27"/>
      <c r="V13257" t="str">
        <f t="shared" si="736"/>
        <v/>
      </c>
      <c r="AE13257" s="27"/>
      <c r="AG13257" s="27"/>
      <c r="AX13257" s="27"/>
      <c r="AY13257" s="27"/>
    </row>
    <row r="13258" spans="1:51" x14ac:dyDescent="0.25">
      <c r="A13258" t="s">
        <v>391</v>
      </c>
      <c r="S13258" s="27"/>
      <c r="V13258" t="str">
        <f t="shared" si="736"/>
        <v/>
      </c>
      <c r="AO13258" s="27"/>
      <c r="AX13258" s="27"/>
      <c r="AY13258" s="27"/>
    </row>
    <row r="13259" spans="1:51" x14ac:dyDescent="0.25">
      <c r="A13259" t="s">
        <v>391</v>
      </c>
      <c r="B13259" t="s">
        <v>218</v>
      </c>
      <c r="C13259">
        <v>163145018</v>
      </c>
      <c r="D13259">
        <v>495</v>
      </c>
      <c r="E13259" t="s">
        <v>91</v>
      </c>
      <c r="G13259">
        <v>43.332999999999998</v>
      </c>
      <c r="H13259">
        <v>2016</v>
      </c>
      <c r="I13259">
        <v>11</v>
      </c>
      <c r="J13259">
        <v>7</v>
      </c>
      <c r="K13259">
        <v>15</v>
      </c>
      <c r="L13259">
        <v>30</v>
      </c>
      <c r="M13259" t="s">
        <v>900</v>
      </c>
      <c r="N13259" t="s">
        <v>860</v>
      </c>
      <c r="O13259" t="s">
        <v>799</v>
      </c>
      <c r="Q13259" t="s">
        <v>722</v>
      </c>
      <c r="R13259" t="str">
        <f t="shared" si="734"/>
        <v>Weekday</v>
      </c>
      <c r="S13259" s="27">
        <f t="shared" si="735"/>
        <v>42681</v>
      </c>
      <c r="V13259" t="str">
        <f t="shared" si="736"/>
        <v/>
      </c>
      <c r="AE13259" s="27"/>
      <c r="AG13259" s="27"/>
      <c r="AX13259" s="27"/>
      <c r="AY13259" s="27"/>
    </row>
    <row r="13260" spans="1:51" x14ac:dyDescent="0.25">
      <c r="A13260" t="s">
        <v>391</v>
      </c>
      <c r="S13260" s="27"/>
      <c r="V13260" t="str">
        <f t="shared" si="736"/>
        <v/>
      </c>
      <c r="AE13260" s="27"/>
      <c r="AG13260" s="27"/>
      <c r="AX13260" s="27"/>
      <c r="AY13260" s="27"/>
    </row>
    <row r="13261" spans="1:51" x14ac:dyDescent="0.25">
      <c r="A13261" t="s">
        <v>391</v>
      </c>
      <c r="B13261" t="s">
        <v>218</v>
      </c>
      <c r="C13261">
        <v>161105387</v>
      </c>
      <c r="D13261">
        <v>495</v>
      </c>
      <c r="E13261" t="s">
        <v>91</v>
      </c>
      <c r="G13261">
        <v>43.326999999999998</v>
      </c>
      <c r="H13261">
        <v>2016</v>
      </c>
      <c r="I13261">
        <v>4</v>
      </c>
      <c r="J13261">
        <v>15</v>
      </c>
      <c r="K13261">
        <v>14</v>
      </c>
      <c r="L13261">
        <v>38</v>
      </c>
      <c r="M13261" t="s">
        <v>900</v>
      </c>
      <c r="N13261" t="s">
        <v>860</v>
      </c>
      <c r="O13261" t="s">
        <v>799</v>
      </c>
      <c r="Q13261" t="s">
        <v>723</v>
      </c>
      <c r="R13261" t="str">
        <f t="shared" si="734"/>
        <v>Weekday</v>
      </c>
      <c r="S13261" s="27">
        <f t="shared" si="735"/>
        <v>42475</v>
      </c>
      <c r="V13261" t="str">
        <f t="shared" si="736"/>
        <v/>
      </c>
    </row>
    <row r="13262" spans="1:51" x14ac:dyDescent="0.25">
      <c r="A13262" t="s">
        <v>391</v>
      </c>
      <c r="B13262" t="s">
        <v>218</v>
      </c>
      <c r="C13262">
        <v>171605088</v>
      </c>
      <c r="D13262">
        <v>495</v>
      </c>
      <c r="E13262" t="s">
        <v>91</v>
      </c>
      <c r="G13262">
        <v>43.326999999999998</v>
      </c>
      <c r="H13262">
        <v>2017</v>
      </c>
      <c r="I13262">
        <v>6</v>
      </c>
      <c r="J13262">
        <v>8</v>
      </c>
      <c r="K13262">
        <v>8</v>
      </c>
      <c r="L13262">
        <v>45</v>
      </c>
      <c r="M13262" t="s">
        <v>900</v>
      </c>
      <c r="N13262" t="s">
        <v>860</v>
      </c>
      <c r="O13262" t="s">
        <v>799</v>
      </c>
      <c r="Q13262" t="s">
        <v>723</v>
      </c>
      <c r="R13262" t="str">
        <f t="shared" si="734"/>
        <v>Weekday</v>
      </c>
      <c r="S13262" s="27">
        <f t="shared" si="735"/>
        <v>42894</v>
      </c>
      <c r="V13262" t="str">
        <f t="shared" si="736"/>
        <v/>
      </c>
      <c r="AE13262" s="27"/>
      <c r="AG13262" s="27"/>
      <c r="AX13262" s="27"/>
      <c r="AY13262" s="27"/>
    </row>
    <row r="13263" spans="1:51" x14ac:dyDescent="0.25">
      <c r="A13263" t="s">
        <v>391</v>
      </c>
      <c r="S13263" s="27"/>
      <c r="V13263" t="str">
        <f t="shared" si="736"/>
        <v/>
      </c>
      <c r="AE13263" s="27"/>
      <c r="AG13263" s="27"/>
      <c r="AX13263" s="27"/>
      <c r="AY13263" s="27"/>
    </row>
    <row r="13264" spans="1:51" x14ac:dyDescent="0.25">
      <c r="A13264" t="s">
        <v>391</v>
      </c>
      <c r="B13264" t="s">
        <v>218</v>
      </c>
      <c r="C13264">
        <v>152635287</v>
      </c>
      <c r="D13264">
        <v>495</v>
      </c>
      <c r="E13264" t="s">
        <v>91</v>
      </c>
      <c r="G13264">
        <v>43.322000000000003</v>
      </c>
      <c r="H13264">
        <v>2015</v>
      </c>
      <c r="I13264">
        <v>9</v>
      </c>
      <c r="J13264">
        <v>18</v>
      </c>
      <c r="K13264">
        <v>15</v>
      </c>
      <c r="L13264">
        <v>39</v>
      </c>
      <c r="M13264" t="s">
        <v>900</v>
      </c>
      <c r="N13264" t="s">
        <v>171</v>
      </c>
      <c r="O13264" t="s">
        <v>799</v>
      </c>
      <c r="Q13264" t="s">
        <v>723</v>
      </c>
      <c r="R13264" t="str">
        <f t="shared" si="734"/>
        <v>Weekday</v>
      </c>
      <c r="S13264" s="27">
        <f t="shared" si="735"/>
        <v>42265</v>
      </c>
      <c r="V13264" t="str">
        <f t="shared" si="736"/>
        <v/>
      </c>
      <c r="AO13264" s="27"/>
      <c r="AX13264" s="27"/>
      <c r="AY13264" s="27"/>
    </row>
    <row r="13265" spans="1:51" x14ac:dyDescent="0.25">
      <c r="A13265" t="s">
        <v>391</v>
      </c>
      <c r="B13265" t="s">
        <v>218</v>
      </c>
      <c r="C13265">
        <v>152285236</v>
      </c>
      <c r="D13265">
        <v>495</v>
      </c>
      <c r="E13265" t="s">
        <v>91</v>
      </c>
      <c r="G13265">
        <v>43.320999999999998</v>
      </c>
      <c r="H13265">
        <v>2015</v>
      </c>
      <c r="I13265">
        <v>8</v>
      </c>
      <c r="J13265">
        <v>16</v>
      </c>
      <c r="K13265">
        <v>6</v>
      </c>
      <c r="L13265">
        <v>32</v>
      </c>
      <c r="M13265" t="s">
        <v>900</v>
      </c>
      <c r="N13265" t="s">
        <v>171</v>
      </c>
      <c r="O13265" t="s">
        <v>799</v>
      </c>
      <c r="Q13265" t="s">
        <v>723</v>
      </c>
      <c r="R13265" t="str">
        <f t="shared" si="734"/>
        <v>Weekend</v>
      </c>
      <c r="S13265" s="27">
        <f t="shared" si="735"/>
        <v>42232</v>
      </c>
      <c r="V13265" t="str">
        <f t="shared" si="736"/>
        <v/>
      </c>
      <c r="AE13265" s="27"/>
      <c r="AG13265" s="27"/>
      <c r="AX13265" s="27"/>
      <c r="AY13265" s="27"/>
    </row>
    <row r="13266" spans="1:51" x14ac:dyDescent="0.25">
      <c r="A13266" t="s">
        <v>391</v>
      </c>
      <c r="S13266" s="27"/>
      <c r="V13266" t="str">
        <f t="shared" si="736"/>
        <v/>
      </c>
      <c r="AE13266" s="27"/>
      <c r="AG13266" s="27"/>
      <c r="AX13266" s="27"/>
      <c r="AY13266" s="27"/>
    </row>
    <row r="13267" spans="1:51" x14ac:dyDescent="0.25">
      <c r="A13267" t="s">
        <v>391</v>
      </c>
      <c r="S13267" s="27"/>
      <c r="V13267" t="str">
        <f t="shared" si="736"/>
        <v/>
      </c>
    </row>
    <row r="13268" spans="1:51" x14ac:dyDescent="0.25">
      <c r="A13268" t="s">
        <v>391</v>
      </c>
      <c r="S13268" s="27"/>
      <c r="V13268" t="str">
        <f t="shared" si="736"/>
        <v/>
      </c>
      <c r="AX13268" s="27"/>
      <c r="AY13268" s="27"/>
    </row>
    <row r="13269" spans="1:51" x14ac:dyDescent="0.25">
      <c r="A13269" t="s">
        <v>391</v>
      </c>
      <c r="B13269" t="s">
        <v>218</v>
      </c>
      <c r="C13269">
        <v>172085273</v>
      </c>
      <c r="D13269">
        <v>495</v>
      </c>
      <c r="E13269" t="s">
        <v>91</v>
      </c>
      <c r="G13269">
        <v>43.292000000000002</v>
      </c>
      <c r="H13269">
        <v>2017</v>
      </c>
      <c r="I13269">
        <v>7</v>
      </c>
      <c r="J13269">
        <v>24</v>
      </c>
      <c r="K13269">
        <v>7</v>
      </c>
      <c r="L13269">
        <v>13</v>
      </c>
      <c r="M13269" t="s">
        <v>900</v>
      </c>
      <c r="N13269" t="s">
        <v>171</v>
      </c>
      <c r="O13269" t="s">
        <v>799</v>
      </c>
      <c r="Q13269" t="s">
        <v>724</v>
      </c>
      <c r="R13269" t="str">
        <f t="shared" si="734"/>
        <v>Weekday</v>
      </c>
      <c r="S13269" s="27">
        <f t="shared" si="735"/>
        <v>42940</v>
      </c>
      <c r="V13269" t="str">
        <f t="shared" si="736"/>
        <v/>
      </c>
      <c r="AX13269" s="27"/>
      <c r="AY13269" s="27"/>
    </row>
    <row r="13270" spans="1:51" x14ac:dyDescent="0.25">
      <c r="A13270" t="s">
        <v>391</v>
      </c>
      <c r="B13270" t="s">
        <v>218</v>
      </c>
      <c r="C13270">
        <v>173525301</v>
      </c>
      <c r="D13270">
        <v>495</v>
      </c>
      <c r="E13270" t="s">
        <v>91</v>
      </c>
      <c r="G13270">
        <v>43.290999999999997</v>
      </c>
      <c r="H13270">
        <v>2017</v>
      </c>
      <c r="I13270">
        <v>12</v>
      </c>
      <c r="J13270">
        <v>13</v>
      </c>
      <c r="K13270">
        <v>8</v>
      </c>
      <c r="L13270">
        <v>3</v>
      </c>
      <c r="M13270" t="s">
        <v>900</v>
      </c>
      <c r="N13270" t="s">
        <v>171</v>
      </c>
      <c r="O13270" t="s">
        <v>799</v>
      </c>
      <c r="Q13270" t="s">
        <v>724</v>
      </c>
      <c r="R13270" t="str">
        <f t="shared" si="734"/>
        <v>Weekday</v>
      </c>
      <c r="S13270" s="27">
        <f t="shared" si="735"/>
        <v>43082</v>
      </c>
      <c r="V13270" t="str">
        <f t="shared" si="736"/>
        <v/>
      </c>
      <c r="AX13270" s="27"/>
      <c r="AY13270" s="27"/>
    </row>
    <row r="13271" spans="1:51" x14ac:dyDescent="0.25">
      <c r="A13271" t="s">
        <v>391</v>
      </c>
      <c r="B13271" t="s">
        <v>218</v>
      </c>
      <c r="C13271">
        <v>160715143</v>
      </c>
      <c r="D13271">
        <v>495</v>
      </c>
      <c r="E13271" t="s">
        <v>91</v>
      </c>
      <c r="G13271">
        <v>43.289000000000001</v>
      </c>
      <c r="H13271">
        <v>2016</v>
      </c>
      <c r="I13271">
        <v>3</v>
      </c>
      <c r="J13271">
        <v>8</v>
      </c>
      <c r="K13271">
        <v>17</v>
      </c>
      <c r="L13271">
        <v>30</v>
      </c>
      <c r="M13271" t="s">
        <v>900</v>
      </c>
      <c r="N13271" t="s">
        <v>860</v>
      </c>
      <c r="O13271" t="s">
        <v>799</v>
      </c>
      <c r="Q13271" t="s">
        <v>724</v>
      </c>
      <c r="R13271" t="str">
        <f t="shared" si="734"/>
        <v>Weekday</v>
      </c>
      <c r="S13271" s="27">
        <f t="shared" si="735"/>
        <v>42437</v>
      </c>
      <c r="V13271" t="str">
        <f t="shared" si="736"/>
        <v/>
      </c>
      <c r="AE13271" s="27"/>
      <c r="AG13271" s="27"/>
      <c r="AX13271" s="27"/>
      <c r="AY13271" s="27"/>
    </row>
    <row r="13272" spans="1:51" x14ac:dyDescent="0.25">
      <c r="A13272" t="s">
        <v>391</v>
      </c>
      <c r="S13272" s="27"/>
      <c r="V13272" t="str">
        <f t="shared" si="736"/>
        <v/>
      </c>
    </row>
    <row r="13273" spans="1:51" x14ac:dyDescent="0.25">
      <c r="A13273" t="s">
        <v>391</v>
      </c>
      <c r="S13273" s="27"/>
      <c r="V13273" t="str">
        <f t="shared" si="736"/>
        <v/>
      </c>
      <c r="AE13273" s="27"/>
      <c r="AO13273" s="27"/>
      <c r="AX13273" s="27"/>
      <c r="AY13273" s="27"/>
    </row>
    <row r="13274" spans="1:51" x14ac:dyDescent="0.25">
      <c r="A13274" t="s">
        <v>391</v>
      </c>
      <c r="S13274" s="27"/>
      <c r="V13274" t="str">
        <f t="shared" si="736"/>
        <v/>
      </c>
      <c r="AE13274" s="27"/>
      <c r="AG13274" s="27"/>
      <c r="AX13274" s="27"/>
      <c r="AY13274" s="27"/>
    </row>
    <row r="13275" spans="1:51" x14ac:dyDescent="0.25">
      <c r="A13275" t="s">
        <v>391</v>
      </c>
      <c r="S13275" s="27"/>
      <c r="V13275" t="str">
        <f t="shared" si="736"/>
        <v/>
      </c>
      <c r="AE13275" s="27"/>
      <c r="AG13275" s="27"/>
      <c r="AX13275" s="27"/>
      <c r="AY13275" s="27"/>
    </row>
    <row r="13276" spans="1:51" x14ac:dyDescent="0.25">
      <c r="A13276" t="s">
        <v>391</v>
      </c>
      <c r="S13276" s="27"/>
      <c r="V13276" t="str">
        <f t="shared" si="736"/>
        <v/>
      </c>
    </row>
    <row r="13277" spans="1:51" x14ac:dyDescent="0.25">
      <c r="A13277" t="s">
        <v>391</v>
      </c>
      <c r="S13277" s="27"/>
      <c r="V13277" t="str">
        <f t="shared" si="736"/>
        <v/>
      </c>
    </row>
    <row r="13278" spans="1:51" x14ac:dyDescent="0.25">
      <c r="A13278" t="s">
        <v>391</v>
      </c>
      <c r="S13278" s="27"/>
      <c r="V13278" t="str">
        <f t="shared" si="736"/>
        <v/>
      </c>
      <c r="AX13278" s="27"/>
      <c r="AY13278" s="27"/>
    </row>
    <row r="13279" spans="1:51" x14ac:dyDescent="0.25">
      <c r="A13279" t="s">
        <v>391</v>
      </c>
      <c r="B13279" t="s">
        <v>218</v>
      </c>
      <c r="C13279">
        <v>162940007</v>
      </c>
      <c r="D13279">
        <v>495</v>
      </c>
      <c r="E13279" t="s">
        <v>91</v>
      </c>
      <c r="G13279">
        <v>43.262999999999998</v>
      </c>
      <c r="H13279">
        <v>2016</v>
      </c>
      <c r="I13279">
        <v>9</v>
      </c>
      <c r="J13279">
        <v>21</v>
      </c>
      <c r="K13279">
        <v>16</v>
      </c>
      <c r="L13279">
        <v>6</v>
      </c>
      <c r="M13279" t="s">
        <v>900</v>
      </c>
      <c r="N13279" t="s">
        <v>860</v>
      </c>
      <c r="O13279" t="s">
        <v>799</v>
      </c>
      <c r="Q13279" t="s">
        <v>724</v>
      </c>
      <c r="R13279" t="str">
        <f t="shared" si="734"/>
        <v>Weekday</v>
      </c>
      <c r="S13279" s="27">
        <f t="shared" si="735"/>
        <v>42634</v>
      </c>
      <c r="V13279" t="str">
        <f t="shared" si="736"/>
        <v/>
      </c>
    </row>
    <row r="13280" spans="1:51" x14ac:dyDescent="0.25">
      <c r="A13280" t="s">
        <v>391</v>
      </c>
      <c r="S13280" s="27"/>
      <c r="V13280" t="str">
        <f t="shared" si="736"/>
        <v/>
      </c>
      <c r="AO13280" s="27"/>
      <c r="AX13280" s="27"/>
      <c r="AY13280" s="27"/>
    </row>
    <row r="13281" spans="1:51" x14ac:dyDescent="0.25">
      <c r="A13281" t="s">
        <v>391</v>
      </c>
      <c r="B13281" t="s">
        <v>218</v>
      </c>
      <c r="C13281">
        <v>170925188</v>
      </c>
      <c r="D13281">
        <v>495</v>
      </c>
      <c r="E13281" t="s">
        <v>91</v>
      </c>
      <c r="G13281">
        <v>43.256999999999998</v>
      </c>
      <c r="H13281">
        <v>2017</v>
      </c>
      <c r="I13281">
        <v>4</v>
      </c>
      <c r="J13281">
        <v>2</v>
      </c>
      <c r="K13281">
        <v>15</v>
      </c>
      <c r="L13281">
        <v>50</v>
      </c>
      <c r="M13281" t="s">
        <v>900</v>
      </c>
      <c r="N13281" t="s">
        <v>860</v>
      </c>
      <c r="O13281" t="s">
        <v>799</v>
      </c>
      <c r="Q13281" t="s">
        <v>724</v>
      </c>
      <c r="R13281" t="str">
        <f t="shared" si="734"/>
        <v>Weekend</v>
      </c>
      <c r="S13281" s="27">
        <f t="shared" si="735"/>
        <v>42827</v>
      </c>
      <c r="V13281" t="str">
        <f t="shared" si="736"/>
        <v/>
      </c>
      <c r="AE13281" s="27"/>
      <c r="AG13281" s="27"/>
      <c r="AX13281" s="27"/>
      <c r="AY13281" s="27"/>
    </row>
    <row r="13282" spans="1:51" x14ac:dyDescent="0.25">
      <c r="A13282" t="s">
        <v>391</v>
      </c>
      <c r="B13282" t="s">
        <v>218</v>
      </c>
      <c r="C13282">
        <v>171445153</v>
      </c>
      <c r="D13282">
        <v>495</v>
      </c>
      <c r="E13282" t="s">
        <v>91</v>
      </c>
      <c r="G13282">
        <v>43.255000000000003</v>
      </c>
      <c r="H13282">
        <v>2017</v>
      </c>
      <c r="I13282">
        <v>5</v>
      </c>
      <c r="J13282">
        <v>15</v>
      </c>
      <c r="K13282">
        <v>16</v>
      </c>
      <c r="L13282">
        <v>21</v>
      </c>
      <c r="M13282" t="s">
        <v>900</v>
      </c>
      <c r="N13282" t="s">
        <v>860</v>
      </c>
      <c r="O13282" t="s">
        <v>799</v>
      </c>
      <c r="Q13282" t="s">
        <v>724</v>
      </c>
      <c r="R13282" t="str">
        <f t="shared" si="734"/>
        <v>Weekday</v>
      </c>
      <c r="S13282" s="27">
        <f t="shared" si="735"/>
        <v>42870</v>
      </c>
      <c r="V13282" t="str">
        <f t="shared" si="736"/>
        <v/>
      </c>
      <c r="AO13282" s="27"/>
      <c r="AX13282" s="27"/>
      <c r="AY13282" s="27"/>
    </row>
    <row r="13283" spans="1:51" x14ac:dyDescent="0.25">
      <c r="A13283" t="s">
        <v>391</v>
      </c>
      <c r="S13283" s="27"/>
      <c r="V13283" t="str">
        <f t="shared" si="736"/>
        <v/>
      </c>
      <c r="AX13283" s="27"/>
      <c r="AY13283" s="27"/>
    </row>
    <row r="13284" spans="1:51" x14ac:dyDescent="0.25">
      <c r="A13284" t="s">
        <v>391</v>
      </c>
      <c r="B13284" t="s">
        <v>218</v>
      </c>
      <c r="C13284">
        <v>152965001</v>
      </c>
      <c r="D13284">
        <v>495</v>
      </c>
      <c r="E13284" t="s">
        <v>91</v>
      </c>
      <c r="G13284">
        <v>43.259</v>
      </c>
      <c r="H13284">
        <v>2015</v>
      </c>
      <c r="I13284">
        <v>10</v>
      </c>
      <c r="J13284">
        <v>22</v>
      </c>
      <c r="K13284">
        <v>7</v>
      </c>
      <c r="L13284">
        <v>1</v>
      </c>
      <c r="M13284" t="s">
        <v>900</v>
      </c>
      <c r="N13284" t="s">
        <v>860</v>
      </c>
      <c r="O13284" t="s">
        <v>799</v>
      </c>
      <c r="Q13284" t="s">
        <v>724</v>
      </c>
      <c r="R13284" t="str">
        <f t="shared" si="734"/>
        <v>Weekday</v>
      </c>
      <c r="S13284" s="27">
        <f t="shared" si="735"/>
        <v>42299</v>
      </c>
      <c r="V13284" t="str">
        <f t="shared" si="736"/>
        <v/>
      </c>
      <c r="AX13284" s="27"/>
      <c r="AY13284" s="27"/>
    </row>
    <row r="13285" spans="1:51" x14ac:dyDescent="0.25">
      <c r="A13285" t="s">
        <v>391</v>
      </c>
      <c r="S13285" s="27"/>
      <c r="V13285" t="str">
        <f t="shared" si="736"/>
        <v/>
      </c>
      <c r="AO13285" s="27"/>
      <c r="AX13285" s="27"/>
      <c r="AY13285" s="27"/>
    </row>
    <row r="13286" spans="1:51" x14ac:dyDescent="0.25">
      <c r="A13286" t="s">
        <v>391</v>
      </c>
      <c r="B13286" t="s">
        <v>218</v>
      </c>
      <c r="C13286">
        <v>163435352</v>
      </c>
      <c r="D13286">
        <v>495</v>
      </c>
      <c r="E13286" t="s">
        <v>91</v>
      </c>
      <c r="G13286">
        <v>42.889000000000003</v>
      </c>
      <c r="H13286">
        <v>2016</v>
      </c>
      <c r="I13286">
        <v>12</v>
      </c>
      <c r="J13286">
        <v>8</v>
      </c>
      <c r="K13286">
        <v>15</v>
      </c>
      <c r="L13286">
        <v>44</v>
      </c>
      <c r="M13286" t="s">
        <v>900</v>
      </c>
      <c r="N13286" t="s">
        <v>860</v>
      </c>
      <c r="O13286" t="s">
        <v>799</v>
      </c>
      <c r="Q13286" t="s">
        <v>726</v>
      </c>
      <c r="R13286" t="str">
        <f t="shared" si="734"/>
        <v>Weekday</v>
      </c>
      <c r="S13286" s="27">
        <f t="shared" si="735"/>
        <v>42712</v>
      </c>
      <c r="V13286" t="str">
        <f t="shared" si="736"/>
        <v/>
      </c>
    </row>
    <row r="13287" spans="1:51" x14ac:dyDescent="0.25">
      <c r="A13287" t="s">
        <v>391</v>
      </c>
      <c r="S13287" s="27"/>
      <c r="V13287" t="str">
        <f t="shared" si="736"/>
        <v/>
      </c>
      <c r="AE13287" s="27"/>
      <c r="AG13287" s="27"/>
      <c r="AX13287" s="27"/>
      <c r="AY13287" s="27"/>
    </row>
    <row r="13288" spans="1:51" x14ac:dyDescent="0.25">
      <c r="A13288" t="s">
        <v>391</v>
      </c>
      <c r="S13288" s="27"/>
      <c r="V13288" t="str">
        <f t="shared" si="736"/>
        <v/>
      </c>
      <c r="AE13288" s="27"/>
      <c r="AG13288" s="27"/>
      <c r="AX13288" s="27"/>
      <c r="AY13288" s="27"/>
    </row>
    <row r="13289" spans="1:51" x14ac:dyDescent="0.25">
      <c r="A13289" t="s">
        <v>391</v>
      </c>
      <c r="S13289" s="27"/>
      <c r="V13289" t="str">
        <f t="shared" si="736"/>
        <v/>
      </c>
    </row>
    <row r="13290" spans="1:51" x14ac:dyDescent="0.25">
      <c r="A13290" t="s">
        <v>391</v>
      </c>
      <c r="S13290" s="27"/>
      <c r="V13290" t="str">
        <f t="shared" si="736"/>
        <v/>
      </c>
    </row>
    <row r="13291" spans="1:51" x14ac:dyDescent="0.25">
      <c r="A13291" t="s">
        <v>391</v>
      </c>
      <c r="S13291" s="27"/>
      <c r="V13291" t="str">
        <f t="shared" si="736"/>
        <v/>
      </c>
    </row>
    <row r="13292" spans="1:51" x14ac:dyDescent="0.25">
      <c r="A13292" t="s">
        <v>391</v>
      </c>
      <c r="B13292" t="s">
        <v>218</v>
      </c>
      <c r="C13292">
        <v>161815240</v>
      </c>
      <c r="D13292">
        <v>495</v>
      </c>
      <c r="E13292" t="s">
        <v>91</v>
      </c>
      <c r="G13292">
        <v>43.226999999999997</v>
      </c>
      <c r="H13292">
        <v>2016</v>
      </c>
      <c r="I13292">
        <v>6</v>
      </c>
      <c r="J13292">
        <v>25</v>
      </c>
      <c r="K13292">
        <v>19</v>
      </c>
      <c r="L13292">
        <v>15</v>
      </c>
      <c r="M13292" t="s">
        <v>900</v>
      </c>
      <c r="N13292" t="s">
        <v>860</v>
      </c>
      <c r="O13292" t="s">
        <v>799</v>
      </c>
      <c r="Q13292" t="s">
        <v>724</v>
      </c>
      <c r="R13292" t="str">
        <f t="shared" si="734"/>
        <v>Weekend</v>
      </c>
      <c r="S13292" s="27">
        <f t="shared" si="735"/>
        <v>42546</v>
      </c>
      <c r="V13292" t="str">
        <f t="shared" si="736"/>
        <v/>
      </c>
      <c r="AE13292" s="27"/>
      <c r="AG13292" s="27"/>
      <c r="AX13292" s="27"/>
      <c r="AY13292" s="27"/>
    </row>
    <row r="13293" spans="1:51" x14ac:dyDescent="0.25">
      <c r="A13293" t="s">
        <v>391</v>
      </c>
      <c r="S13293" s="27"/>
      <c r="V13293" t="str">
        <f t="shared" si="736"/>
        <v/>
      </c>
      <c r="AE13293" s="27"/>
      <c r="AG13293" s="27"/>
      <c r="AX13293" s="27"/>
      <c r="AY13293" s="27"/>
    </row>
    <row r="13294" spans="1:51" x14ac:dyDescent="0.25">
      <c r="A13294" t="s">
        <v>391</v>
      </c>
      <c r="B13294" t="s">
        <v>218</v>
      </c>
      <c r="C13294">
        <v>162215080</v>
      </c>
      <c r="D13294">
        <v>495</v>
      </c>
      <c r="E13294" t="s">
        <v>91</v>
      </c>
      <c r="G13294">
        <v>43.225999999999999</v>
      </c>
      <c r="H13294">
        <v>2016</v>
      </c>
      <c r="I13294">
        <v>8</v>
      </c>
      <c r="J13294">
        <v>2</v>
      </c>
      <c r="K13294">
        <v>8</v>
      </c>
      <c r="L13294">
        <v>31</v>
      </c>
      <c r="M13294" t="s">
        <v>900</v>
      </c>
      <c r="N13294" t="s">
        <v>171</v>
      </c>
      <c r="O13294" t="s">
        <v>799</v>
      </c>
      <c r="Q13294" t="s">
        <v>724</v>
      </c>
      <c r="R13294" t="str">
        <f t="shared" si="734"/>
        <v>Weekday</v>
      </c>
      <c r="S13294" s="27">
        <f t="shared" si="735"/>
        <v>42584</v>
      </c>
      <c r="V13294" t="str">
        <f t="shared" si="736"/>
        <v/>
      </c>
      <c r="AO13294" s="27"/>
      <c r="AX13294" s="27"/>
      <c r="AY13294" s="27"/>
    </row>
    <row r="13295" spans="1:51" x14ac:dyDescent="0.25">
      <c r="A13295" t="s">
        <v>391</v>
      </c>
      <c r="S13295" s="27"/>
      <c r="V13295" t="str">
        <f t="shared" si="736"/>
        <v/>
      </c>
    </row>
    <row r="13296" spans="1:51" x14ac:dyDescent="0.25">
      <c r="A13296" t="s">
        <v>391</v>
      </c>
      <c r="S13296" s="27"/>
      <c r="V13296" t="str">
        <f t="shared" si="736"/>
        <v/>
      </c>
      <c r="AO13296" s="27"/>
      <c r="AX13296" s="27"/>
      <c r="AY13296" s="27"/>
    </row>
    <row r="13297" spans="1:51" x14ac:dyDescent="0.25">
      <c r="A13297" t="s">
        <v>391</v>
      </c>
      <c r="B13297" t="s">
        <v>218</v>
      </c>
      <c r="C13297">
        <v>170975276</v>
      </c>
      <c r="D13297">
        <v>495</v>
      </c>
      <c r="E13297" t="s">
        <v>91</v>
      </c>
      <c r="G13297">
        <v>43.216000000000001</v>
      </c>
      <c r="H13297">
        <v>2017</v>
      </c>
      <c r="I13297">
        <v>4</v>
      </c>
      <c r="J13297">
        <v>7</v>
      </c>
      <c r="K13297">
        <v>17</v>
      </c>
      <c r="L13297">
        <v>26</v>
      </c>
      <c r="M13297" t="s">
        <v>900</v>
      </c>
      <c r="N13297" t="s">
        <v>860</v>
      </c>
      <c r="O13297" t="s">
        <v>799</v>
      </c>
      <c r="Q13297" t="s">
        <v>724</v>
      </c>
      <c r="R13297" t="str">
        <f t="shared" ref="R13297:R13360" si="737">IF(WEEKDAY(DATE(H13297,I13297,J13297),2) &lt; 6, "Weekday", "Weekend")</f>
        <v>Weekday</v>
      </c>
      <c r="S13297" s="27">
        <f t="shared" ref="S13297:S13360" si="738">DATE(H13297,I13297,J13297)</f>
        <v>42832</v>
      </c>
      <c r="V13297" t="str">
        <f t="shared" si="736"/>
        <v/>
      </c>
      <c r="AO13297" s="27"/>
      <c r="AX13297" s="27"/>
      <c r="AY13297" s="27"/>
    </row>
    <row r="13298" spans="1:51" x14ac:dyDescent="0.25">
      <c r="A13298" t="s">
        <v>391</v>
      </c>
      <c r="B13298" t="s">
        <v>218</v>
      </c>
      <c r="C13298">
        <v>170095276</v>
      </c>
      <c r="D13298">
        <v>495</v>
      </c>
      <c r="E13298" t="s">
        <v>91</v>
      </c>
      <c r="G13298">
        <v>43.207999999999998</v>
      </c>
      <c r="H13298">
        <v>2017</v>
      </c>
      <c r="I13298">
        <v>1</v>
      </c>
      <c r="J13298">
        <v>8</v>
      </c>
      <c r="K13298">
        <v>17</v>
      </c>
      <c r="L13298">
        <v>0</v>
      </c>
      <c r="M13298" t="s">
        <v>899</v>
      </c>
      <c r="N13298" t="s">
        <v>860</v>
      </c>
      <c r="O13298" t="s">
        <v>799</v>
      </c>
      <c r="Q13298" t="s">
        <v>725</v>
      </c>
      <c r="R13298" t="str">
        <f t="shared" si="737"/>
        <v>Weekend</v>
      </c>
      <c r="S13298" s="27">
        <f t="shared" si="738"/>
        <v>42743</v>
      </c>
      <c r="V13298" t="str">
        <f t="shared" si="736"/>
        <v/>
      </c>
      <c r="AE13298" s="27"/>
      <c r="AO13298" s="27"/>
      <c r="AX13298" s="27"/>
      <c r="AY13298" s="27"/>
    </row>
    <row r="13299" spans="1:51" x14ac:dyDescent="0.25">
      <c r="A13299" t="s">
        <v>391</v>
      </c>
      <c r="S13299" s="27"/>
      <c r="V13299" t="str">
        <f t="shared" si="736"/>
        <v/>
      </c>
      <c r="AE13299" s="27"/>
      <c r="AO13299" s="27"/>
      <c r="AX13299" s="27"/>
      <c r="AY13299" s="27"/>
    </row>
    <row r="13300" spans="1:51" x14ac:dyDescent="0.25">
      <c r="A13300" t="s">
        <v>391</v>
      </c>
      <c r="B13300" t="s">
        <v>218</v>
      </c>
      <c r="C13300">
        <v>161725445</v>
      </c>
      <c r="D13300">
        <v>495</v>
      </c>
      <c r="E13300" t="s">
        <v>91</v>
      </c>
      <c r="G13300">
        <v>43.206000000000003</v>
      </c>
      <c r="H13300">
        <v>2016</v>
      </c>
      <c r="I13300">
        <v>6</v>
      </c>
      <c r="J13300">
        <v>20</v>
      </c>
      <c r="K13300">
        <v>14</v>
      </c>
      <c r="L13300">
        <v>50</v>
      </c>
      <c r="M13300" t="s">
        <v>900</v>
      </c>
      <c r="N13300" t="s">
        <v>860</v>
      </c>
      <c r="O13300" t="s">
        <v>799</v>
      </c>
      <c r="Q13300" t="s">
        <v>725</v>
      </c>
      <c r="R13300" t="str">
        <f t="shared" si="737"/>
        <v>Weekday</v>
      </c>
      <c r="S13300" s="27">
        <f t="shared" si="738"/>
        <v>42541</v>
      </c>
      <c r="V13300" t="str">
        <f t="shared" si="736"/>
        <v/>
      </c>
      <c r="AO13300" s="27"/>
      <c r="AX13300" s="27"/>
      <c r="AY13300" s="27"/>
    </row>
    <row r="13301" spans="1:51" x14ac:dyDescent="0.25">
      <c r="A13301" t="s">
        <v>391</v>
      </c>
      <c r="S13301" s="27"/>
      <c r="V13301" t="str">
        <f t="shared" si="736"/>
        <v/>
      </c>
      <c r="AE13301" s="27"/>
      <c r="AO13301" s="27"/>
      <c r="AX13301" s="27"/>
      <c r="AY13301" s="27"/>
    </row>
    <row r="13302" spans="1:51" x14ac:dyDescent="0.25">
      <c r="A13302" t="s">
        <v>391</v>
      </c>
      <c r="B13302" t="s">
        <v>218</v>
      </c>
      <c r="C13302">
        <v>171345109</v>
      </c>
      <c r="D13302">
        <v>495</v>
      </c>
      <c r="E13302" t="s">
        <v>91</v>
      </c>
      <c r="G13302">
        <v>43.206000000000003</v>
      </c>
      <c r="H13302">
        <v>2017</v>
      </c>
      <c r="I13302">
        <v>5</v>
      </c>
      <c r="J13302">
        <v>5</v>
      </c>
      <c r="K13302">
        <v>9</v>
      </c>
      <c r="L13302">
        <v>22</v>
      </c>
      <c r="M13302" t="s">
        <v>900</v>
      </c>
      <c r="N13302" t="s">
        <v>860</v>
      </c>
      <c r="O13302" t="s">
        <v>799</v>
      </c>
      <c r="Q13302" t="s">
        <v>725</v>
      </c>
      <c r="R13302" t="str">
        <f t="shared" si="737"/>
        <v>Weekday</v>
      </c>
      <c r="S13302" s="27">
        <f t="shared" si="738"/>
        <v>42860</v>
      </c>
      <c r="V13302" t="str">
        <f t="shared" si="736"/>
        <v/>
      </c>
      <c r="AE13302" s="27"/>
      <c r="AO13302" s="27"/>
      <c r="AX13302" s="27"/>
      <c r="AY13302" s="27"/>
    </row>
    <row r="13303" spans="1:51" x14ac:dyDescent="0.25">
      <c r="A13303" t="s">
        <v>391</v>
      </c>
      <c r="B13303" t="s">
        <v>218</v>
      </c>
      <c r="C13303">
        <v>171025289</v>
      </c>
      <c r="D13303">
        <v>495</v>
      </c>
      <c r="E13303" t="s">
        <v>91</v>
      </c>
      <c r="G13303">
        <v>43.195999999999998</v>
      </c>
      <c r="H13303">
        <v>2017</v>
      </c>
      <c r="I13303">
        <v>4</v>
      </c>
      <c r="J13303">
        <v>3</v>
      </c>
      <c r="K13303">
        <v>14</v>
      </c>
      <c r="L13303">
        <v>40</v>
      </c>
      <c r="M13303" t="s">
        <v>900</v>
      </c>
      <c r="N13303" t="s">
        <v>860</v>
      </c>
      <c r="O13303" t="s">
        <v>799</v>
      </c>
      <c r="Q13303" t="s">
        <v>725</v>
      </c>
      <c r="R13303" t="str">
        <f t="shared" si="737"/>
        <v>Weekday</v>
      </c>
      <c r="S13303" s="27">
        <f t="shared" si="738"/>
        <v>42828</v>
      </c>
      <c r="V13303" t="str">
        <f t="shared" si="736"/>
        <v/>
      </c>
      <c r="AO13303" s="27"/>
      <c r="AX13303" s="27"/>
      <c r="AY13303" s="27"/>
    </row>
    <row r="13304" spans="1:51" x14ac:dyDescent="0.25">
      <c r="A13304" t="s">
        <v>391</v>
      </c>
      <c r="S13304" s="27"/>
      <c r="V13304" t="str">
        <f t="shared" si="736"/>
        <v/>
      </c>
      <c r="AE13304" s="27"/>
      <c r="AG13304" s="27"/>
      <c r="AX13304" s="27"/>
      <c r="AY13304" s="27"/>
    </row>
    <row r="13305" spans="1:51" x14ac:dyDescent="0.25">
      <c r="A13305" t="s">
        <v>391</v>
      </c>
      <c r="B13305" t="s">
        <v>218</v>
      </c>
      <c r="C13305">
        <v>152115308</v>
      </c>
      <c r="D13305">
        <v>495</v>
      </c>
      <c r="E13305" t="s">
        <v>91</v>
      </c>
      <c r="G13305">
        <v>43.192999999999998</v>
      </c>
      <c r="H13305">
        <v>2015</v>
      </c>
      <c r="I13305">
        <v>7</v>
      </c>
      <c r="J13305">
        <v>29</v>
      </c>
      <c r="K13305">
        <v>16</v>
      </c>
      <c r="L13305">
        <v>12</v>
      </c>
      <c r="M13305" t="s">
        <v>900</v>
      </c>
      <c r="N13305" t="s">
        <v>860</v>
      </c>
      <c r="O13305" t="s">
        <v>799</v>
      </c>
      <c r="Q13305" t="s">
        <v>725</v>
      </c>
      <c r="R13305" t="str">
        <f t="shared" si="737"/>
        <v>Weekday</v>
      </c>
      <c r="S13305" s="27">
        <f t="shared" si="738"/>
        <v>42214</v>
      </c>
      <c r="V13305" t="str">
        <f t="shared" si="736"/>
        <v/>
      </c>
      <c r="AO13305" s="27"/>
      <c r="AX13305" s="27"/>
      <c r="AY13305" s="27"/>
    </row>
    <row r="13306" spans="1:51" x14ac:dyDescent="0.25">
      <c r="A13306" t="s">
        <v>391</v>
      </c>
      <c r="B13306" t="s">
        <v>218</v>
      </c>
      <c r="C13306">
        <v>173375151</v>
      </c>
      <c r="D13306">
        <v>495</v>
      </c>
      <c r="E13306" t="s">
        <v>91</v>
      </c>
      <c r="G13306">
        <v>43.192</v>
      </c>
      <c r="H13306">
        <v>2017</v>
      </c>
      <c r="I13306">
        <v>11</v>
      </c>
      <c r="J13306">
        <v>30</v>
      </c>
      <c r="K13306">
        <v>15</v>
      </c>
      <c r="L13306">
        <v>12</v>
      </c>
      <c r="M13306" t="s">
        <v>900</v>
      </c>
      <c r="N13306" t="s">
        <v>860</v>
      </c>
      <c r="O13306" t="s">
        <v>799</v>
      </c>
      <c r="Q13306" t="s">
        <v>725</v>
      </c>
      <c r="R13306" t="str">
        <f t="shared" si="737"/>
        <v>Weekday</v>
      </c>
      <c r="S13306" s="27">
        <f t="shared" si="738"/>
        <v>43069</v>
      </c>
      <c r="V13306" t="str">
        <f t="shared" si="736"/>
        <v/>
      </c>
      <c r="AE13306" s="27"/>
      <c r="AG13306" s="27"/>
      <c r="AX13306" s="27"/>
      <c r="AY13306" s="27"/>
    </row>
    <row r="13307" spans="1:51" x14ac:dyDescent="0.25">
      <c r="A13307" t="s">
        <v>391</v>
      </c>
      <c r="S13307" s="27"/>
      <c r="V13307" t="str">
        <f t="shared" si="736"/>
        <v/>
      </c>
      <c r="AE13307" s="27"/>
      <c r="AG13307" s="27"/>
      <c r="AX13307" s="27"/>
      <c r="AY13307" s="27"/>
    </row>
    <row r="13308" spans="1:51" x14ac:dyDescent="0.25">
      <c r="A13308" t="s">
        <v>391</v>
      </c>
      <c r="S13308" s="27"/>
      <c r="V13308" t="str">
        <f t="shared" si="736"/>
        <v/>
      </c>
      <c r="AO13308" s="27"/>
      <c r="AX13308" s="27"/>
      <c r="AY13308" s="27"/>
    </row>
    <row r="13309" spans="1:51" x14ac:dyDescent="0.25">
      <c r="A13309" t="s">
        <v>391</v>
      </c>
      <c r="S13309" s="27"/>
      <c r="V13309" t="str">
        <f t="shared" si="736"/>
        <v/>
      </c>
      <c r="AE13309" s="27"/>
      <c r="AG13309" s="27"/>
      <c r="AX13309" s="27"/>
      <c r="AY13309" s="27"/>
    </row>
    <row r="13310" spans="1:51" x14ac:dyDescent="0.25">
      <c r="A13310" t="s">
        <v>391</v>
      </c>
      <c r="S13310" s="27"/>
      <c r="V13310" t="str">
        <f t="shared" si="736"/>
        <v/>
      </c>
      <c r="AO13310" s="27"/>
      <c r="AX13310" s="27"/>
      <c r="AY13310" s="27"/>
    </row>
    <row r="13311" spans="1:51" x14ac:dyDescent="0.25">
      <c r="A13311" t="s">
        <v>391</v>
      </c>
      <c r="S13311" s="27"/>
      <c r="V13311" t="str">
        <f t="shared" si="736"/>
        <v/>
      </c>
      <c r="AE13311" s="27"/>
      <c r="AG13311" s="27"/>
      <c r="AX13311" s="27"/>
      <c r="AY13311" s="27"/>
    </row>
    <row r="13312" spans="1:51" x14ac:dyDescent="0.25">
      <c r="A13312" t="s">
        <v>391</v>
      </c>
      <c r="B13312" t="s">
        <v>218</v>
      </c>
      <c r="C13312">
        <v>161695370</v>
      </c>
      <c r="D13312">
        <v>495</v>
      </c>
      <c r="E13312" t="s">
        <v>91</v>
      </c>
      <c r="G13312">
        <v>43.179000000000002</v>
      </c>
      <c r="H13312">
        <v>2016</v>
      </c>
      <c r="I13312">
        <v>6</v>
      </c>
      <c r="J13312">
        <v>17</v>
      </c>
      <c r="K13312">
        <v>15</v>
      </c>
      <c r="L13312">
        <v>55</v>
      </c>
      <c r="M13312" t="s">
        <v>900</v>
      </c>
      <c r="N13312" t="s">
        <v>860</v>
      </c>
      <c r="O13312" t="s">
        <v>799</v>
      </c>
      <c r="Q13312" t="s">
        <v>725</v>
      </c>
      <c r="R13312" t="str">
        <f t="shared" si="737"/>
        <v>Weekday</v>
      </c>
      <c r="S13312" s="27">
        <f t="shared" si="738"/>
        <v>42538</v>
      </c>
      <c r="V13312" t="str">
        <f t="shared" si="736"/>
        <v/>
      </c>
      <c r="AE13312" s="27"/>
      <c r="AG13312" s="27"/>
      <c r="AX13312" s="27"/>
      <c r="AY13312" s="27"/>
    </row>
    <row r="13313" spans="1:51" x14ac:dyDescent="0.25">
      <c r="A13313" t="s">
        <v>391</v>
      </c>
      <c r="S13313" s="27"/>
      <c r="V13313" t="str">
        <f t="shared" si="736"/>
        <v/>
      </c>
      <c r="AE13313" s="27"/>
      <c r="AG13313" s="27"/>
      <c r="AX13313" s="27"/>
      <c r="AY13313" s="27"/>
    </row>
    <row r="13314" spans="1:51" x14ac:dyDescent="0.25">
      <c r="A13314" t="s">
        <v>391</v>
      </c>
      <c r="S13314" s="27"/>
      <c r="V13314" t="str">
        <f t="shared" si="736"/>
        <v/>
      </c>
      <c r="AE13314" s="27"/>
      <c r="AO13314" s="27"/>
      <c r="AX13314" s="27"/>
      <c r="AY13314" s="27"/>
    </row>
    <row r="13315" spans="1:51" x14ac:dyDescent="0.25">
      <c r="A13315" t="s">
        <v>391</v>
      </c>
      <c r="S13315" s="27"/>
      <c r="V13315" t="str">
        <f t="shared" ref="V13315:V13378" si="739">T13315&amp;U13315</f>
        <v/>
      </c>
    </row>
    <row r="13316" spans="1:51" x14ac:dyDescent="0.25">
      <c r="A13316" t="s">
        <v>391</v>
      </c>
      <c r="B13316" t="s">
        <v>218</v>
      </c>
      <c r="C13316">
        <v>152975014</v>
      </c>
      <c r="D13316">
        <v>495</v>
      </c>
      <c r="E13316" t="s">
        <v>91</v>
      </c>
      <c r="G13316">
        <v>43.173999999999999</v>
      </c>
      <c r="H13316">
        <v>2015</v>
      </c>
      <c r="I13316">
        <v>10</v>
      </c>
      <c r="J13316">
        <v>23</v>
      </c>
      <c r="K13316">
        <v>17</v>
      </c>
      <c r="L13316">
        <v>37</v>
      </c>
      <c r="M13316" t="s">
        <v>900</v>
      </c>
      <c r="N13316" t="s">
        <v>860</v>
      </c>
      <c r="O13316" t="s">
        <v>799</v>
      </c>
      <c r="Q13316" t="s">
        <v>725</v>
      </c>
      <c r="R13316" t="str">
        <f t="shared" si="737"/>
        <v>Weekday</v>
      </c>
      <c r="S13316" s="27">
        <f t="shared" si="738"/>
        <v>42300</v>
      </c>
      <c r="V13316" t="str">
        <f t="shared" si="739"/>
        <v/>
      </c>
      <c r="AO13316" s="27"/>
      <c r="AX13316" s="27"/>
      <c r="AY13316" s="27"/>
    </row>
    <row r="13317" spans="1:51" x14ac:dyDescent="0.25">
      <c r="A13317" t="s">
        <v>391</v>
      </c>
      <c r="S13317" s="27"/>
      <c r="V13317" t="str">
        <f t="shared" si="739"/>
        <v/>
      </c>
    </row>
    <row r="13318" spans="1:51" x14ac:dyDescent="0.25">
      <c r="A13318" t="s">
        <v>391</v>
      </c>
      <c r="S13318" s="27"/>
      <c r="V13318" t="str">
        <f t="shared" si="739"/>
        <v/>
      </c>
      <c r="AX13318" s="27"/>
      <c r="AY13318" s="27"/>
    </row>
    <row r="13319" spans="1:51" x14ac:dyDescent="0.25">
      <c r="A13319" t="s">
        <v>391</v>
      </c>
      <c r="B13319" t="s">
        <v>218</v>
      </c>
      <c r="C13319">
        <v>161985120</v>
      </c>
      <c r="D13319">
        <v>495</v>
      </c>
      <c r="E13319" t="s">
        <v>91</v>
      </c>
      <c r="G13319">
        <v>43.17</v>
      </c>
      <c r="H13319">
        <v>2016</v>
      </c>
      <c r="I13319">
        <v>7</v>
      </c>
      <c r="J13319">
        <v>15</v>
      </c>
      <c r="K13319">
        <v>14</v>
      </c>
      <c r="L13319">
        <v>54</v>
      </c>
      <c r="M13319" t="s">
        <v>900</v>
      </c>
      <c r="N13319" t="s">
        <v>860</v>
      </c>
      <c r="O13319" t="s">
        <v>799</v>
      </c>
      <c r="Q13319" t="s">
        <v>725</v>
      </c>
      <c r="R13319" t="str">
        <f t="shared" si="737"/>
        <v>Weekday</v>
      </c>
      <c r="S13319" s="27">
        <f t="shared" si="738"/>
        <v>42566</v>
      </c>
      <c r="V13319" t="str">
        <f t="shared" si="739"/>
        <v/>
      </c>
      <c r="AO13319" s="27"/>
      <c r="AX13319" s="27"/>
      <c r="AY13319" s="27"/>
    </row>
    <row r="13320" spans="1:51" x14ac:dyDescent="0.25">
      <c r="A13320" t="s">
        <v>391</v>
      </c>
      <c r="S13320" s="27"/>
      <c r="V13320" t="str">
        <f t="shared" si="739"/>
        <v/>
      </c>
      <c r="AX13320" s="27"/>
      <c r="AY13320" s="27"/>
    </row>
    <row r="13321" spans="1:51" x14ac:dyDescent="0.25">
      <c r="A13321" t="s">
        <v>391</v>
      </c>
      <c r="S13321" s="27"/>
      <c r="V13321" t="str">
        <f t="shared" si="739"/>
        <v/>
      </c>
      <c r="AO13321" s="27"/>
      <c r="AX13321" s="27"/>
      <c r="AY13321" s="27"/>
    </row>
    <row r="13322" spans="1:51" x14ac:dyDescent="0.25">
      <c r="A13322" t="s">
        <v>391</v>
      </c>
      <c r="S13322" s="27"/>
      <c r="V13322" t="str">
        <f t="shared" si="739"/>
        <v/>
      </c>
      <c r="AX13322" s="27"/>
      <c r="AY13322" s="27"/>
    </row>
    <row r="13323" spans="1:51" x14ac:dyDescent="0.25">
      <c r="A13323" t="s">
        <v>391</v>
      </c>
      <c r="B13323" t="s">
        <v>218</v>
      </c>
      <c r="C13323">
        <v>161645267</v>
      </c>
      <c r="D13323">
        <v>495</v>
      </c>
      <c r="E13323" t="s">
        <v>91</v>
      </c>
      <c r="G13323">
        <v>43.155999999999999</v>
      </c>
      <c r="H13323">
        <v>2016</v>
      </c>
      <c r="I13323">
        <v>6</v>
      </c>
      <c r="J13323">
        <v>9</v>
      </c>
      <c r="K13323">
        <v>9</v>
      </c>
      <c r="L13323">
        <v>26</v>
      </c>
      <c r="M13323" t="s">
        <v>900</v>
      </c>
      <c r="N13323" t="s">
        <v>860</v>
      </c>
      <c r="O13323" t="s">
        <v>799</v>
      </c>
      <c r="Q13323" t="s">
        <v>725</v>
      </c>
      <c r="R13323" t="str">
        <f t="shared" si="737"/>
        <v>Weekday</v>
      </c>
      <c r="S13323" s="27">
        <f t="shared" si="738"/>
        <v>42530</v>
      </c>
      <c r="V13323" t="str">
        <f t="shared" si="739"/>
        <v/>
      </c>
    </row>
    <row r="13324" spans="1:51" x14ac:dyDescent="0.25">
      <c r="A13324" t="s">
        <v>391</v>
      </c>
      <c r="B13324" t="s">
        <v>218</v>
      </c>
      <c r="C13324">
        <v>173315417</v>
      </c>
      <c r="D13324">
        <v>495</v>
      </c>
      <c r="E13324" t="s">
        <v>91</v>
      </c>
      <c r="G13324">
        <v>43.155000000000001</v>
      </c>
      <c r="H13324">
        <v>2017</v>
      </c>
      <c r="I13324">
        <v>11</v>
      </c>
      <c r="J13324">
        <v>27</v>
      </c>
      <c r="K13324">
        <v>15</v>
      </c>
      <c r="L13324">
        <v>50</v>
      </c>
      <c r="M13324" t="s">
        <v>900</v>
      </c>
      <c r="N13324" t="s">
        <v>860</v>
      </c>
      <c r="O13324" t="s">
        <v>799</v>
      </c>
      <c r="Q13324" t="s">
        <v>725</v>
      </c>
      <c r="R13324" t="str">
        <f t="shared" si="737"/>
        <v>Weekday</v>
      </c>
      <c r="S13324" s="27">
        <f t="shared" si="738"/>
        <v>43066</v>
      </c>
      <c r="V13324" t="str">
        <f t="shared" si="739"/>
        <v/>
      </c>
      <c r="AO13324" s="27"/>
      <c r="AX13324" s="27"/>
      <c r="AY13324" s="27"/>
    </row>
    <row r="13325" spans="1:51" x14ac:dyDescent="0.25">
      <c r="A13325" t="s">
        <v>391</v>
      </c>
      <c r="B13325" t="s">
        <v>218</v>
      </c>
      <c r="C13325">
        <v>170265153</v>
      </c>
      <c r="D13325">
        <v>495</v>
      </c>
      <c r="E13325" t="s">
        <v>91</v>
      </c>
      <c r="G13325">
        <v>43.116999999999997</v>
      </c>
      <c r="H13325">
        <v>2017</v>
      </c>
      <c r="I13325">
        <v>1</v>
      </c>
      <c r="J13325">
        <v>26</v>
      </c>
      <c r="K13325">
        <v>9</v>
      </c>
      <c r="L13325">
        <v>16</v>
      </c>
      <c r="M13325" t="s">
        <v>900</v>
      </c>
      <c r="N13325" t="s">
        <v>171</v>
      </c>
      <c r="O13325" t="s">
        <v>799</v>
      </c>
      <c r="Q13325" t="s">
        <v>725</v>
      </c>
      <c r="R13325" t="str">
        <f t="shared" si="737"/>
        <v>Weekday</v>
      </c>
      <c r="S13325" s="27">
        <f t="shared" si="738"/>
        <v>42761</v>
      </c>
      <c r="V13325" t="str">
        <f t="shared" si="739"/>
        <v/>
      </c>
      <c r="AE13325" s="27"/>
      <c r="AG13325" s="27"/>
      <c r="AX13325" s="27"/>
      <c r="AY13325" s="27"/>
    </row>
    <row r="13326" spans="1:51" x14ac:dyDescent="0.25">
      <c r="A13326" t="s">
        <v>391</v>
      </c>
      <c r="S13326" s="27"/>
      <c r="V13326" t="str">
        <f t="shared" si="739"/>
        <v/>
      </c>
      <c r="AO13326" s="27"/>
      <c r="AX13326" s="27"/>
      <c r="AY13326" s="27"/>
    </row>
    <row r="13327" spans="1:51" x14ac:dyDescent="0.25">
      <c r="A13327" t="s">
        <v>391</v>
      </c>
      <c r="B13327" t="s">
        <v>218</v>
      </c>
      <c r="C13327">
        <v>160625142</v>
      </c>
      <c r="D13327">
        <v>495</v>
      </c>
      <c r="E13327" t="s">
        <v>91</v>
      </c>
      <c r="G13327">
        <v>43.103999999999999</v>
      </c>
      <c r="H13327">
        <v>2016</v>
      </c>
      <c r="I13327">
        <v>3</v>
      </c>
      <c r="J13327">
        <v>1</v>
      </c>
      <c r="K13327">
        <v>9</v>
      </c>
      <c r="L13327">
        <v>32</v>
      </c>
      <c r="M13327" t="s">
        <v>900</v>
      </c>
      <c r="N13327" t="s">
        <v>860</v>
      </c>
      <c r="O13327" t="s">
        <v>799</v>
      </c>
      <c r="Q13327" t="s">
        <v>725</v>
      </c>
      <c r="R13327" t="str">
        <f t="shared" si="737"/>
        <v>Weekday</v>
      </c>
      <c r="S13327" s="27">
        <f t="shared" si="738"/>
        <v>42430</v>
      </c>
      <c r="V13327" t="str">
        <f t="shared" si="739"/>
        <v/>
      </c>
      <c r="AE13327" s="27"/>
      <c r="AG13327" s="27"/>
      <c r="AX13327" s="27"/>
      <c r="AY13327" s="27"/>
    </row>
    <row r="13328" spans="1:51" x14ac:dyDescent="0.25">
      <c r="A13328" t="s">
        <v>391</v>
      </c>
      <c r="B13328" t="s">
        <v>218</v>
      </c>
      <c r="C13328">
        <v>170275335</v>
      </c>
      <c r="D13328">
        <v>495</v>
      </c>
      <c r="E13328" t="s">
        <v>91</v>
      </c>
      <c r="G13328">
        <v>43.091000000000001</v>
      </c>
      <c r="H13328">
        <v>2017</v>
      </c>
      <c r="I13328">
        <v>1</v>
      </c>
      <c r="J13328">
        <v>23</v>
      </c>
      <c r="K13328">
        <v>9</v>
      </c>
      <c r="L13328">
        <v>8</v>
      </c>
      <c r="M13328" t="s">
        <v>900</v>
      </c>
      <c r="N13328" t="s">
        <v>860</v>
      </c>
      <c r="O13328" t="s">
        <v>799</v>
      </c>
      <c r="Q13328" t="s">
        <v>725</v>
      </c>
      <c r="R13328" t="str">
        <f t="shared" si="737"/>
        <v>Weekday</v>
      </c>
      <c r="S13328" s="27">
        <f t="shared" si="738"/>
        <v>42758</v>
      </c>
      <c r="V13328" t="str">
        <f t="shared" si="739"/>
        <v/>
      </c>
      <c r="AE13328" s="27"/>
      <c r="AO13328" s="27"/>
      <c r="AX13328" s="27"/>
      <c r="AY13328" s="27"/>
    </row>
    <row r="13329" spans="1:51" x14ac:dyDescent="0.25">
      <c r="A13329" t="s">
        <v>391</v>
      </c>
      <c r="B13329" t="s">
        <v>218</v>
      </c>
      <c r="C13329">
        <v>161665176</v>
      </c>
      <c r="D13329">
        <v>495</v>
      </c>
      <c r="E13329" t="s">
        <v>91</v>
      </c>
      <c r="G13329">
        <v>43.091000000000001</v>
      </c>
      <c r="H13329">
        <v>2016</v>
      </c>
      <c r="I13329">
        <v>6</v>
      </c>
      <c r="J13329">
        <v>14</v>
      </c>
      <c r="K13329">
        <v>9</v>
      </c>
      <c r="L13329">
        <v>45</v>
      </c>
      <c r="M13329" t="s">
        <v>900</v>
      </c>
      <c r="N13329" t="s">
        <v>860</v>
      </c>
      <c r="O13329" t="s">
        <v>799</v>
      </c>
      <c r="Q13329" t="s">
        <v>725</v>
      </c>
      <c r="R13329" t="str">
        <f t="shared" si="737"/>
        <v>Weekday</v>
      </c>
      <c r="S13329" s="27">
        <f t="shared" si="738"/>
        <v>42535</v>
      </c>
      <c r="V13329" t="str">
        <f t="shared" si="739"/>
        <v/>
      </c>
      <c r="AO13329" s="27"/>
      <c r="AX13329" s="27"/>
      <c r="AY13329" s="27"/>
    </row>
    <row r="13330" spans="1:51" x14ac:dyDescent="0.25">
      <c r="A13330" t="s">
        <v>391</v>
      </c>
      <c r="S13330" s="27"/>
      <c r="V13330" t="str">
        <f t="shared" si="739"/>
        <v/>
      </c>
      <c r="AE13330" s="27"/>
      <c r="AG13330" s="27"/>
      <c r="AX13330" s="27"/>
      <c r="AY13330" s="27"/>
    </row>
    <row r="13331" spans="1:51" x14ac:dyDescent="0.25">
      <c r="A13331" t="s">
        <v>391</v>
      </c>
      <c r="B13331" t="s">
        <v>218</v>
      </c>
      <c r="C13331">
        <v>162395241</v>
      </c>
      <c r="D13331">
        <v>495</v>
      </c>
      <c r="E13331" t="s">
        <v>91</v>
      </c>
      <c r="G13331">
        <v>43.087000000000003</v>
      </c>
      <c r="H13331">
        <v>2016</v>
      </c>
      <c r="I13331">
        <v>8</v>
      </c>
      <c r="J13331">
        <v>24</v>
      </c>
      <c r="K13331">
        <v>18</v>
      </c>
      <c r="L13331">
        <v>5</v>
      </c>
      <c r="M13331" t="s">
        <v>900</v>
      </c>
      <c r="N13331" t="s">
        <v>860</v>
      </c>
      <c r="O13331" t="s">
        <v>799</v>
      </c>
      <c r="Q13331" t="s">
        <v>725</v>
      </c>
      <c r="R13331" t="str">
        <f t="shared" si="737"/>
        <v>Weekday</v>
      </c>
      <c r="S13331" s="27">
        <f t="shared" si="738"/>
        <v>42606</v>
      </c>
      <c r="V13331" t="str">
        <f t="shared" si="739"/>
        <v/>
      </c>
    </row>
    <row r="13332" spans="1:51" x14ac:dyDescent="0.25">
      <c r="A13332" t="s">
        <v>391</v>
      </c>
      <c r="S13332" s="27"/>
      <c r="V13332" t="str">
        <f t="shared" si="739"/>
        <v/>
      </c>
    </row>
    <row r="13333" spans="1:51" x14ac:dyDescent="0.25">
      <c r="A13333" t="s">
        <v>391</v>
      </c>
      <c r="S13333" s="27"/>
      <c r="V13333" t="str">
        <f t="shared" si="739"/>
        <v/>
      </c>
      <c r="AE13333" s="27"/>
      <c r="AG13333" s="27"/>
      <c r="AX13333" s="27"/>
      <c r="AY13333" s="27"/>
    </row>
    <row r="13334" spans="1:51" x14ac:dyDescent="0.25">
      <c r="A13334" t="s">
        <v>391</v>
      </c>
      <c r="S13334" s="27"/>
      <c r="V13334" t="str">
        <f t="shared" si="739"/>
        <v/>
      </c>
      <c r="AE13334" s="27"/>
      <c r="AO13334" s="27"/>
      <c r="AX13334" s="27"/>
      <c r="AY13334" s="27"/>
    </row>
    <row r="13335" spans="1:51" x14ac:dyDescent="0.25">
      <c r="A13335" t="s">
        <v>391</v>
      </c>
      <c r="B13335" t="s">
        <v>218</v>
      </c>
      <c r="C13335">
        <v>171255241</v>
      </c>
      <c r="D13335">
        <v>495</v>
      </c>
      <c r="E13335" t="s">
        <v>91</v>
      </c>
      <c r="G13335">
        <v>43.081000000000003</v>
      </c>
      <c r="H13335">
        <v>2017</v>
      </c>
      <c r="I13335">
        <v>3</v>
      </c>
      <c r="J13335">
        <v>3</v>
      </c>
      <c r="K13335">
        <v>16</v>
      </c>
      <c r="L13335">
        <v>15</v>
      </c>
      <c r="M13335" t="s">
        <v>900</v>
      </c>
      <c r="N13335" t="s">
        <v>171</v>
      </c>
      <c r="O13335" t="s">
        <v>799</v>
      </c>
      <c r="Q13335" t="s">
        <v>725</v>
      </c>
      <c r="R13335" t="str">
        <f t="shared" si="737"/>
        <v>Weekday</v>
      </c>
      <c r="S13335" s="27">
        <f t="shared" si="738"/>
        <v>42797</v>
      </c>
      <c r="V13335" t="str">
        <f t="shared" si="739"/>
        <v/>
      </c>
      <c r="AE13335" s="27"/>
      <c r="AO13335" s="27"/>
      <c r="AX13335" s="27"/>
      <c r="AY13335" s="27"/>
    </row>
    <row r="13336" spans="1:51" x14ac:dyDescent="0.25">
      <c r="A13336" t="s">
        <v>391</v>
      </c>
      <c r="S13336" s="27"/>
      <c r="V13336" t="str">
        <f t="shared" si="739"/>
        <v/>
      </c>
      <c r="AE13336" s="27"/>
      <c r="AO13336" s="27"/>
      <c r="AX13336" s="27"/>
      <c r="AY13336" s="27"/>
    </row>
    <row r="13337" spans="1:51" x14ac:dyDescent="0.25">
      <c r="A13337" t="s">
        <v>391</v>
      </c>
      <c r="S13337" s="27"/>
      <c r="V13337" t="str">
        <f t="shared" si="739"/>
        <v/>
      </c>
    </row>
    <row r="13338" spans="1:51" x14ac:dyDescent="0.25">
      <c r="A13338" t="s">
        <v>391</v>
      </c>
      <c r="S13338" s="27"/>
      <c r="V13338" t="str">
        <f t="shared" si="739"/>
        <v/>
      </c>
      <c r="AX13338" s="27"/>
      <c r="AY13338" s="27"/>
    </row>
    <row r="13339" spans="1:51" x14ac:dyDescent="0.25">
      <c r="A13339" t="s">
        <v>391</v>
      </c>
      <c r="S13339" s="27"/>
      <c r="V13339" t="str">
        <f t="shared" si="739"/>
        <v/>
      </c>
      <c r="AE13339" s="27"/>
      <c r="AG13339" s="27"/>
      <c r="AX13339" s="27"/>
      <c r="AY13339" s="27"/>
    </row>
    <row r="13340" spans="1:51" x14ac:dyDescent="0.25">
      <c r="A13340" t="s">
        <v>391</v>
      </c>
      <c r="S13340" s="27"/>
      <c r="V13340" t="str">
        <f t="shared" si="739"/>
        <v/>
      </c>
      <c r="AE13340" s="27"/>
      <c r="AG13340" s="27"/>
      <c r="AX13340" s="27"/>
      <c r="AY13340" s="27"/>
    </row>
    <row r="13341" spans="1:51" x14ac:dyDescent="0.25">
      <c r="A13341" t="s">
        <v>391</v>
      </c>
      <c r="B13341" t="s">
        <v>218</v>
      </c>
      <c r="C13341">
        <v>152375311</v>
      </c>
      <c r="D13341">
        <v>495</v>
      </c>
      <c r="E13341" t="s">
        <v>91</v>
      </c>
      <c r="G13341">
        <v>43.052999999999997</v>
      </c>
      <c r="H13341">
        <v>2015</v>
      </c>
      <c r="I13341">
        <v>8</v>
      </c>
      <c r="J13341">
        <v>21</v>
      </c>
      <c r="K13341">
        <v>19</v>
      </c>
      <c r="L13341">
        <v>48</v>
      </c>
      <c r="M13341" t="s">
        <v>900</v>
      </c>
      <c r="N13341" t="s">
        <v>860</v>
      </c>
      <c r="O13341" t="s">
        <v>799</v>
      </c>
      <c r="Q13341" t="s">
        <v>725</v>
      </c>
      <c r="R13341" t="str">
        <f t="shared" si="737"/>
        <v>Weekday</v>
      </c>
      <c r="S13341" s="27">
        <f t="shared" si="738"/>
        <v>42237</v>
      </c>
      <c r="V13341" t="str">
        <f t="shared" si="739"/>
        <v/>
      </c>
    </row>
    <row r="13342" spans="1:51" x14ac:dyDescent="0.25">
      <c r="A13342" t="s">
        <v>391</v>
      </c>
      <c r="B13342" t="s">
        <v>218</v>
      </c>
      <c r="C13342">
        <v>152945194</v>
      </c>
      <c r="D13342">
        <v>495</v>
      </c>
      <c r="E13342" t="s">
        <v>91</v>
      </c>
      <c r="G13342">
        <v>43.045000000000002</v>
      </c>
      <c r="H13342">
        <v>2015</v>
      </c>
      <c r="I13342">
        <v>10</v>
      </c>
      <c r="J13342">
        <v>21</v>
      </c>
      <c r="K13342">
        <v>10</v>
      </c>
      <c r="L13342">
        <v>18</v>
      </c>
      <c r="M13342" t="s">
        <v>900</v>
      </c>
      <c r="N13342" t="s">
        <v>860</v>
      </c>
      <c r="O13342" t="s">
        <v>799</v>
      </c>
      <c r="Q13342" t="s">
        <v>725</v>
      </c>
      <c r="R13342" t="str">
        <f t="shared" si="737"/>
        <v>Weekday</v>
      </c>
      <c r="S13342" s="27">
        <f t="shared" si="738"/>
        <v>42298</v>
      </c>
      <c r="V13342" t="str">
        <f t="shared" si="739"/>
        <v/>
      </c>
      <c r="AE13342" s="27"/>
      <c r="AO13342" s="27"/>
      <c r="AX13342" s="27"/>
      <c r="AY13342" s="27"/>
    </row>
    <row r="13343" spans="1:51" x14ac:dyDescent="0.25">
      <c r="A13343" t="s">
        <v>391</v>
      </c>
      <c r="B13343" t="s">
        <v>218</v>
      </c>
      <c r="C13343">
        <v>180035328</v>
      </c>
      <c r="D13343">
        <v>495</v>
      </c>
      <c r="E13343" t="s">
        <v>91</v>
      </c>
      <c r="G13343">
        <v>43.042999999999999</v>
      </c>
      <c r="H13343">
        <v>2017</v>
      </c>
      <c r="I13343">
        <v>12</v>
      </c>
      <c r="J13343">
        <v>18</v>
      </c>
      <c r="K13343">
        <v>14</v>
      </c>
      <c r="L13343">
        <v>0</v>
      </c>
      <c r="M13343" t="s">
        <v>900</v>
      </c>
      <c r="N13343" t="s">
        <v>171</v>
      </c>
      <c r="O13343" t="s">
        <v>799</v>
      </c>
      <c r="Q13343" t="s">
        <v>725</v>
      </c>
      <c r="R13343" t="str">
        <f t="shared" si="737"/>
        <v>Weekday</v>
      </c>
      <c r="S13343" s="27">
        <f t="shared" si="738"/>
        <v>43087</v>
      </c>
      <c r="V13343" t="str">
        <f t="shared" si="739"/>
        <v/>
      </c>
      <c r="AE13343" s="27"/>
      <c r="AO13343" s="27"/>
      <c r="AX13343" s="27"/>
      <c r="AY13343" s="27"/>
    </row>
    <row r="13344" spans="1:51" x14ac:dyDescent="0.25">
      <c r="A13344" t="s">
        <v>391</v>
      </c>
      <c r="S13344" s="27"/>
      <c r="V13344" t="str">
        <f t="shared" si="739"/>
        <v/>
      </c>
      <c r="AO13344" s="27"/>
      <c r="AX13344" s="27"/>
      <c r="AY13344" s="27"/>
    </row>
    <row r="13345" spans="1:51" x14ac:dyDescent="0.25">
      <c r="A13345" t="s">
        <v>391</v>
      </c>
      <c r="B13345" t="s">
        <v>218</v>
      </c>
      <c r="C13345">
        <v>153595143</v>
      </c>
      <c r="D13345">
        <v>495</v>
      </c>
      <c r="E13345" t="s">
        <v>91</v>
      </c>
      <c r="G13345">
        <v>43.026000000000003</v>
      </c>
      <c r="H13345">
        <v>2015</v>
      </c>
      <c r="I13345">
        <v>12</v>
      </c>
      <c r="J13345">
        <v>21</v>
      </c>
      <c r="K13345">
        <v>18</v>
      </c>
      <c r="L13345">
        <v>20</v>
      </c>
      <c r="M13345" t="s">
        <v>900</v>
      </c>
      <c r="N13345" t="s">
        <v>860</v>
      </c>
      <c r="O13345" t="s">
        <v>799</v>
      </c>
      <c r="Q13345" t="s">
        <v>725</v>
      </c>
      <c r="R13345" t="str">
        <f t="shared" si="737"/>
        <v>Weekday</v>
      </c>
      <c r="S13345" s="27">
        <f t="shared" si="738"/>
        <v>42359</v>
      </c>
      <c r="V13345" t="str">
        <f t="shared" si="739"/>
        <v/>
      </c>
      <c r="AE13345" s="27"/>
      <c r="AO13345" s="27"/>
      <c r="AX13345" s="27"/>
      <c r="AY13345" s="27"/>
    </row>
    <row r="13346" spans="1:51" x14ac:dyDescent="0.25">
      <c r="A13346" t="s">
        <v>391</v>
      </c>
      <c r="S13346" s="27"/>
      <c r="V13346" t="str">
        <f t="shared" si="739"/>
        <v/>
      </c>
    </row>
    <row r="13347" spans="1:51" x14ac:dyDescent="0.25">
      <c r="A13347" t="s">
        <v>391</v>
      </c>
      <c r="B13347" t="s">
        <v>218</v>
      </c>
      <c r="C13347">
        <v>163525097</v>
      </c>
      <c r="D13347">
        <v>495</v>
      </c>
      <c r="E13347" t="s">
        <v>91</v>
      </c>
      <c r="G13347">
        <v>43.023000000000003</v>
      </c>
      <c r="H13347">
        <v>2016</v>
      </c>
      <c r="I13347">
        <v>12</v>
      </c>
      <c r="J13347">
        <v>17</v>
      </c>
      <c r="K13347">
        <v>7</v>
      </c>
      <c r="L13347">
        <v>34</v>
      </c>
      <c r="M13347" t="s">
        <v>899</v>
      </c>
      <c r="N13347" t="s">
        <v>171</v>
      </c>
      <c r="O13347" t="s">
        <v>799</v>
      </c>
      <c r="Q13347" t="s">
        <v>725</v>
      </c>
      <c r="R13347" t="str">
        <f t="shared" si="737"/>
        <v>Weekend</v>
      </c>
      <c r="S13347" s="27">
        <f t="shared" si="738"/>
        <v>42721</v>
      </c>
      <c r="V13347" t="str">
        <f t="shared" si="739"/>
        <v/>
      </c>
      <c r="AO13347" s="27"/>
      <c r="AX13347" s="27"/>
      <c r="AY13347" s="27"/>
    </row>
    <row r="13348" spans="1:51" x14ac:dyDescent="0.25">
      <c r="A13348" t="s">
        <v>391</v>
      </c>
      <c r="S13348" s="27"/>
      <c r="V13348" t="str">
        <f t="shared" si="739"/>
        <v/>
      </c>
      <c r="AE13348" s="27"/>
      <c r="AO13348" s="27"/>
      <c r="AX13348" s="27"/>
      <c r="AY13348" s="27"/>
    </row>
    <row r="13349" spans="1:51" x14ac:dyDescent="0.25">
      <c r="A13349" t="s">
        <v>391</v>
      </c>
      <c r="S13349" s="27"/>
      <c r="V13349" t="str">
        <f t="shared" si="739"/>
        <v/>
      </c>
      <c r="AE13349" s="27"/>
      <c r="AO13349" s="27"/>
      <c r="AX13349" s="27"/>
      <c r="AY13349" s="27"/>
    </row>
    <row r="13350" spans="1:51" x14ac:dyDescent="0.25">
      <c r="A13350" t="s">
        <v>391</v>
      </c>
      <c r="S13350" s="27"/>
      <c r="V13350" t="str">
        <f t="shared" si="739"/>
        <v/>
      </c>
      <c r="AO13350" s="27"/>
      <c r="AX13350" s="27"/>
      <c r="AY13350" s="27"/>
    </row>
    <row r="13351" spans="1:51" x14ac:dyDescent="0.25">
      <c r="A13351" t="s">
        <v>391</v>
      </c>
      <c r="B13351" t="s">
        <v>218</v>
      </c>
      <c r="C13351">
        <v>153455030</v>
      </c>
      <c r="D13351">
        <v>495</v>
      </c>
      <c r="E13351" t="s">
        <v>91</v>
      </c>
      <c r="G13351">
        <v>43.009</v>
      </c>
      <c r="H13351">
        <v>2015</v>
      </c>
      <c r="I13351">
        <v>12</v>
      </c>
      <c r="J13351">
        <v>10</v>
      </c>
      <c r="K13351">
        <v>18</v>
      </c>
      <c r="L13351">
        <v>13</v>
      </c>
      <c r="M13351" t="s">
        <v>900</v>
      </c>
      <c r="N13351" t="s">
        <v>860</v>
      </c>
      <c r="O13351" t="s">
        <v>799</v>
      </c>
      <c r="Q13351" t="s">
        <v>725</v>
      </c>
      <c r="R13351" t="str">
        <f t="shared" si="737"/>
        <v>Weekday</v>
      </c>
      <c r="S13351" s="27">
        <f t="shared" si="738"/>
        <v>42348</v>
      </c>
      <c r="V13351" t="str">
        <f t="shared" si="739"/>
        <v/>
      </c>
    </row>
    <row r="13352" spans="1:51" x14ac:dyDescent="0.25">
      <c r="A13352" t="s">
        <v>391</v>
      </c>
      <c r="B13352" t="s">
        <v>218</v>
      </c>
      <c r="C13352">
        <v>152105074</v>
      </c>
      <c r="D13352">
        <v>495</v>
      </c>
      <c r="E13352" t="s">
        <v>91</v>
      </c>
      <c r="G13352">
        <v>43.003999999999998</v>
      </c>
      <c r="H13352">
        <v>2015</v>
      </c>
      <c r="I13352">
        <v>7</v>
      </c>
      <c r="J13352">
        <v>29</v>
      </c>
      <c r="K13352">
        <v>6</v>
      </c>
      <c r="L13352">
        <v>41</v>
      </c>
      <c r="M13352" t="s">
        <v>900</v>
      </c>
      <c r="N13352" t="s">
        <v>860</v>
      </c>
      <c r="O13352" t="s">
        <v>799</v>
      </c>
      <c r="Q13352" t="s">
        <v>725</v>
      </c>
      <c r="R13352" t="str">
        <f t="shared" si="737"/>
        <v>Weekday</v>
      </c>
      <c r="S13352" s="27">
        <f t="shared" si="738"/>
        <v>42214</v>
      </c>
      <c r="V13352" t="str">
        <f t="shared" si="739"/>
        <v/>
      </c>
      <c r="AE13352" s="27"/>
      <c r="AO13352" s="27"/>
      <c r="AX13352" s="27"/>
      <c r="AY13352" s="27"/>
    </row>
    <row r="13353" spans="1:51" x14ac:dyDescent="0.25">
      <c r="A13353" t="s">
        <v>391</v>
      </c>
      <c r="S13353" s="27"/>
      <c r="V13353" t="str">
        <f t="shared" si="739"/>
        <v/>
      </c>
      <c r="AE13353" s="27"/>
      <c r="AO13353" s="27"/>
      <c r="AX13353" s="27"/>
      <c r="AY13353" s="27"/>
    </row>
    <row r="13354" spans="1:51" x14ac:dyDescent="0.25">
      <c r="A13354" t="s">
        <v>391</v>
      </c>
      <c r="S13354" s="27"/>
      <c r="V13354" t="str">
        <f t="shared" si="739"/>
        <v/>
      </c>
    </row>
    <row r="13355" spans="1:51" x14ac:dyDescent="0.25">
      <c r="A13355" t="s">
        <v>391</v>
      </c>
      <c r="S13355" s="27"/>
      <c r="V13355" t="str">
        <f t="shared" si="739"/>
        <v/>
      </c>
      <c r="AE13355" s="27"/>
      <c r="AO13355" s="27"/>
      <c r="AX13355" s="27"/>
      <c r="AY13355" s="27"/>
    </row>
    <row r="13356" spans="1:51" x14ac:dyDescent="0.25">
      <c r="A13356" t="s">
        <v>391</v>
      </c>
      <c r="B13356" t="s">
        <v>218</v>
      </c>
      <c r="C13356">
        <v>163215129</v>
      </c>
      <c r="D13356">
        <v>495</v>
      </c>
      <c r="E13356" t="s">
        <v>91</v>
      </c>
      <c r="G13356">
        <v>42.991</v>
      </c>
      <c r="H13356">
        <v>2016</v>
      </c>
      <c r="I13356">
        <v>11</v>
      </c>
      <c r="J13356">
        <v>16</v>
      </c>
      <c r="K13356">
        <v>8</v>
      </c>
      <c r="L13356">
        <v>37</v>
      </c>
      <c r="M13356" t="s">
        <v>900</v>
      </c>
      <c r="N13356" t="s">
        <v>860</v>
      </c>
      <c r="O13356" t="s">
        <v>799</v>
      </c>
      <c r="Q13356" t="s">
        <v>725</v>
      </c>
      <c r="R13356" t="str">
        <f t="shared" si="737"/>
        <v>Weekday</v>
      </c>
      <c r="S13356" s="27">
        <f t="shared" si="738"/>
        <v>42690</v>
      </c>
      <c r="V13356" t="str">
        <f t="shared" si="739"/>
        <v/>
      </c>
    </row>
    <row r="13357" spans="1:51" x14ac:dyDescent="0.25">
      <c r="A13357" t="s">
        <v>391</v>
      </c>
      <c r="B13357" t="s">
        <v>218</v>
      </c>
      <c r="C13357">
        <v>161335195</v>
      </c>
      <c r="D13357">
        <v>495</v>
      </c>
      <c r="E13357" t="s">
        <v>91</v>
      </c>
      <c r="G13357">
        <v>42.987000000000002</v>
      </c>
      <c r="H13357">
        <v>2016</v>
      </c>
      <c r="I13357">
        <v>5</v>
      </c>
      <c r="J13357">
        <v>11</v>
      </c>
      <c r="K13357">
        <v>17</v>
      </c>
      <c r="L13357">
        <v>30</v>
      </c>
      <c r="M13357" t="s">
        <v>900</v>
      </c>
      <c r="N13357" t="s">
        <v>860</v>
      </c>
      <c r="O13357" t="s">
        <v>799</v>
      </c>
      <c r="Q13357" t="s">
        <v>725</v>
      </c>
      <c r="R13357" t="str">
        <f t="shared" si="737"/>
        <v>Weekday</v>
      </c>
      <c r="S13357" s="27">
        <f t="shared" si="738"/>
        <v>42501</v>
      </c>
      <c r="V13357" t="str">
        <f t="shared" si="739"/>
        <v/>
      </c>
      <c r="AO13357" s="27"/>
      <c r="AX13357" s="27"/>
      <c r="AY13357" s="27"/>
    </row>
    <row r="13358" spans="1:51" x14ac:dyDescent="0.25">
      <c r="A13358" t="s">
        <v>391</v>
      </c>
      <c r="B13358" t="s">
        <v>218</v>
      </c>
      <c r="C13358">
        <v>171935334</v>
      </c>
      <c r="D13358">
        <v>495</v>
      </c>
      <c r="E13358" t="s">
        <v>91</v>
      </c>
      <c r="G13358">
        <v>42.984999999999999</v>
      </c>
      <c r="H13358">
        <v>2017</v>
      </c>
      <c r="I13358">
        <v>7</v>
      </c>
      <c r="J13358">
        <v>11</v>
      </c>
      <c r="K13358">
        <v>7</v>
      </c>
      <c r="L13358">
        <v>4</v>
      </c>
      <c r="M13358" t="s">
        <v>900</v>
      </c>
      <c r="N13358" t="s">
        <v>171</v>
      </c>
      <c r="O13358" t="s">
        <v>799</v>
      </c>
      <c r="Q13358" t="s">
        <v>725</v>
      </c>
      <c r="R13358" t="str">
        <f t="shared" si="737"/>
        <v>Weekday</v>
      </c>
      <c r="S13358" s="27">
        <f t="shared" si="738"/>
        <v>42927</v>
      </c>
      <c r="V13358" t="str">
        <f t="shared" si="739"/>
        <v/>
      </c>
      <c r="AO13358" s="27"/>
      <c r="AX13358" s="27"/>
      <c r="AY13358" s="27"/>
    </row>
    <row r="13359" spans="1:51" x14ac:dyDescent="0.25">
      <c r="A13359" t="s">
        <v>391</v>
      </c>
      <c r="S13359" s="27"/>
      <c r="V13359" t="str">
        <f t="shared" si="739"/>
        <v/>
      </c>
      <c r="AE13359" s="27"/>
      <c r="AO13359" s="27"/>
      <c r="AX13359" s="27"/>
      <c r="AY13359" s="27"/>
    </row>
    <row r="13360" spans="1:51" x14ac:dyDescent="0.25">
      <c r="A13360" t="s">
        <v>391</v>
      </c>
      <c r="B13360" t="s">
        <v>218</v>
      </c>
      <c r="C13360">
        <v>172375267</v>
      </c>
      <c r="D13360">
        <v>495</v>
      </c>
      <c r="E13360" t="s">
        <v>91</v>
      </c>
      <c r="G13360">
        <v>42.981999999999999</v>
      </c>
      <c r="H13360">
        <v>2017</v>
      </c>
      <c r="I13360">
        <v>8</v>
      </c>
      <c r="J13360">
        <v>24</v>
      </c>
      <c r="K13360">
        <v>15</v>
      </c>
      <c r="L13360">
        <v>0</v>
      </c>
      <c r="M13360" t="s">
        <v>900</v>
      </c>
      <c r="N13360" t="s">
        <v>171</v>
      </c>
      <c r="O13360" t="s">
        <v>799</v>
      </c>
      <c r="Q13360" t="s">
        <v>725</v>
      </c>
      <c r="R13360" t="str">
        <f t="shared" si="737"/>
        <v>Weekday</v>
      </c>
      <c r="S13360" s="27">
        <f t="shared" si="738"/>
        <v>42971</v>
      </c>
      <c r="V13360" t="str">
        <f t="shared" si="739"/>
        <v/>
      </c>
      <c r="AX13360" s="27"/>
      <c r="AY13360" s="27"/>
    </row>
    <row r="13361" spans="1:51" x14ac:dyDescent="0.25">
      <c r="A13361" t="s">
        <v>391</v>
      </c>
      <c r="S13361" s="27"/>
      <c r="V13361" t="str">
        <f t="shared" si="739"/>
        <v/>
      </c>
      <c r="AE13361" s="27"/>
      <c r="AG13361" s="27"/>
      <c r="AX13361" s="27"/>
      <c r="AY13361" s="27"/>
    </row>
    <row r="13362" spans="1:51" x14ac:dyDescent="0.25">
      <c r="A13362" t="s">
        <v>391</v>
      </c>
      <c r="S13362" s="27"/>
      <c r="V13362" t="str">
        <f t="shared" si="739"/>
        <v/>
      </c>
      <c r="AE13362" s="27"/>
      <c r="AG13362" s="27"/>
      <c r="AX13362" s="27"/>
      <c r="AY13362" s="27"/>
    </row>
    <row r="13363" spans="1:51" x14ac:dyDescent="0.25">
      <c r="A13363" t="s">
        <v>391</v>
      </c>
      <c r="B13363" t="s">
        <v>218</v>
      </c>
      <c r="C13363">
        <v>161005157</v>
      </c>
      <c r="D13363">
        <v>495</v>
      </c>
      <c r="E13363" t="s">
        <v>91</v>
      </c>
      <c r="G13363">
        <v>42.976999999999997</v>
      </c>
      <c r="H13363">
        <v>2016</v>
      </c>
      <c r="I13363">
        <v>4</v>
      </c>
      <c r="J13363">
        <v>5</v>
      </c>
      <c r="K13363">
        <v>14</v>
      </c>
      <c r="L13363">
        <v>55</v>
      </c>
      <c r="M13363" t="s">
        <v>900</v>
      </c>
      <c r="N13363" t="s">
        <v>860</v>
      </c>
      <c r="O13363" t="s">
        <v>799</v>
      </c>
      <c r="Q13363" t="s">
        <v>725</v>
      </c>
      <c r="R13363" t="str">
        <f t="shared" ref="R13363:R13423" si="740">IF(WEEKDAY(DATE(H13363,I13363,J13363),2) &lt; 6, "Weekday", "Weekend")</f>
        <v>Weekday</v>
      </c>
      <c r="S13363" s="27">
        <f t="shared" ref="S13363:S13423" si="741">DATE(H13363,I13363,J13363)</f>
        <v>42465</v>
      </c>
      <c r="V13363" t="str">
        <f t="shared" si="739"/>
        <v/>
      </c>
    </row>
    <row r="13364" spans="1:51" x14ac:dyDescent="0.25">
      <c r="A13364" t="s">
        <v>391</v>
      </c>
      <c r="B13364" t="s">
        <v>218</v>
      </c>
      <c r="C13364">
        <v>161655176</v>
      </c>
      <c r="D13364">
        <v>495</v>
      </c>
      <c r="E13364" t="s">
        <v>91</v>
      </c>
      <c r="G13364">
        <v>42.975999999999999</v>
      </c>
      <c r="H13364">
        <v>2016</v>
      </c>
      <c r="I13364">
        <v>6</v>
      </c>
      <c r="J13364">
        <v>13</v>
      </c>
      <c r="K13364">
        <v>9</v>
      </c>
      <c r="L13364">
        <v>14</v>
      </c>
      <c r="M13364" t="s">
        <v>900</v>
      </c>
      <c r="N13364" t="s">
        <v>860</v>
      </c>
      <c r="O13364" t="s">
        <v>799</v>
      </c>
      <c r="Q13364" t="s">
        <v>725</v>
      </c>
      <c r="R13364" t="str">
        <f t="shared" si="740"/>
        <v>Weekday</v>
      </c>
      <c r="S13364" s="27">
        <f t="shared" si="741"/>
        <v>42534</v>
      </c>
      <c r="V13364" t="str">
        <f t="shared" si="739"/>
        <v/>
      </c>
      <c r="AE13364" s="27"/>
      <c r="AG13364" s="27"/>
      <c r="AX13364" s="27"/>
      <c r="AY13364" s="27"/>
    </row>
    <row r="13365" spans="1:51" x14ac:dyDescent="0.25">
      <c r="A13365" t="s">
        <v>391</v>
      </c>
      <c r="B13365" t="s">
        <v>218</v>
      </c>
      <c r="C13365">
        <v>172835519</v>
      </c>
      <c r="D13365">
        <v>495</v>
      </c>
      <c r="E13365" t="s">
        <v>91</v>
      </c>
      <c r="G13365">
        <v>42.975000000000001</v>
      </c>
      <c r="H13365">
        <v>2017</v>
      </c>
      <c r="I13365">
        <v>10</v>
      </c>
      <c r="J13365">
        <v>6</v>
      </c>
      <c r="K13365">
        <v>16</v>
      </c>
      <c r="L13365">
        <v>20</v>
      </c>
      <c r="M13365" t="s">
        <v>900</v>
      </c>
      <c r="N13365" t="s">
        <v>171</v>
      </c>
      <c r="O13365" t="s">
        <v>799</v>
      </c>
      <c r="Q13365" t="s">
        <v>725</v>
      </c>
      <c r="R13365" t="str">
        <f t="shared" si="740"/>
        <v>Weekday</v>
      </c>
      <c r="S13365" s="27">
        <f t="shared" si="741"/>
        <v>43014</v>
      </c>
      <c r="V13365" t="str">
        <f t="shared" si="739"/>
        <v/>
      </c>
      <c r="AX13365" s="27"/>
      <c r="AY13365" s="27"/>
    </row>
    <row r="13366" spans="1:51" x14ac:dyDescent="0.25">
      <c r="A13366" t="s">
        <v>391</v>
      </c>
      <c r="B13366" t="s">
        <v>218</v>
      </c>
      <c r="C13366">
        <v>160725351</v>
      </c>
      <c r="D13366">
        <v>495</v>
      </c>
      <c r="E13366" t="s">
        <v>91</v>
      </c>
      <c r="G13366">
        <v>42.968000000000004</v>
      </c>
      <c r="H13366">
        <v>2016</v>
      </c>
      <c r="I13366">
        <v>3</v>
      </c>
      <c r="J13366">
        <v>9</v>
      </c>
      <c r="K13366">
        <v>14</v>
      </c>
      <c r="L13366">
        <v>30</v>
      </c>
      <c r="M13366" t="s">
        <v>900</v>
      </c>
      <c r="N13366" t="s">
        <v>860</v>
      </c>
      <c r="O13366" t="s">
        <v>799</v>
      </c>
      <c r="Q13366" t="s">
        <v>725</v>
      </c>
      <c r="R13366" t="str">
        <f t="shared" si="740"/>
        <v>Weekday</v>
      </c>
      <c r="S13366" s="27">
        <f t="shared" si="741"/>
        <v>42438</v>
      </c>
      <c r="V13366" t="str">
        <f t="shared" si="739"/>
        <v/>
      </c>
      <c r="AE13366" s="27"/>
      <c r="AG13366" s="27"/>
      <c r="AX13366" s="27"/>
      <c r="AY13366" s="27"/>
    </row>
    <row r="13367" spans="1:51" x14ac:dyDescent="0.25">
      <c r="A13367" t="s">
        <v>391</v>
      </c>
      <c r="S13367" s="27"/>
      <c r="V13367" t="str">
        <f t="shared" si="739"/>
        <v/>
      </c>
    </row>
    <row r="13368" spans="1:51" x14ac:dyDescent="0.25">
      <c r="A13368" t="s">
        <v>391</v>
      </c>
      <c r="S13368" s="27"/>
      <c r="V13368" t="str">
        <f t="shared" si="739"/>
        <v/>
      </c>
      <c r="AE13368" s="27"/>
      <c r="AG13368" s="27"/>
      <c r="AX13368" s="27"/>
      <c r="AY13368" s="27"/>
    </row>
    <row r="13369" spans="1:51" x14ac:dyDescent="0.25">
      <c r="A13369" t="s">
        <v>391</v>
      </c>
      <c r="B13369" t="s">
        <v>218</v>
      </c>
      <c r="C13369">
        <v>152935032</v>
      </c>
      <c r="D13369">
        <v>495</v>
      </c>
      <c r="E13369" t="s">
        <v>91</v>
      </c>
      <c r="G13369">
        <v>42.95</v>
      </c>
      <c r="H13369">
        <v>2015</v>
      </c>
      <c r="I13369">
        <v>10</v>
      </c>
      <c r="J13369">
        <v>16</v>
      </c>
      <c r="K13369">
        <v>18</v>
      </c>
      <c r="L13369">
        <v>56</v>
      </c>
      <c r="M13369" t="s">
        <v>900</v>
      </c>
      <c r="N13369" t="s">
        <v>860</v>
      </c>
      <c r="O13369" t="s">
        <v>799</v>
      </c>
      <c r="Q13369" t="s">
        <v>725</v>
      </c>
      <c r="R13369" t="str">
        <f t="shared" si="740"/>
        <v>Weekday</v>
      </c>
      <c r="S13369" s="27">
        <f t="shared" si="741"/>
        <v>42293</v>
      </c>
      <c r="V13369" t="str">
        <f t="shared" si="739"/>
        <v/>
      </c>
      <c r="AE13369" s="27"/>
      <c r="AG13369" s="27"/>
      <c r="AX13369" s="27"/>
      <c r="AY13369" s="27"/>
    </row>
    <row r="13370" spans="1:51" x14ac:dyDescent="0.25">
      <c r="A13370" t="s">
        <v>391</v>
      </c>
      <c r="S13370" s="27"/>
      <c r="V13370" t="str">
        <f t="shared" si="739"/>
        <v/>
      </c>
      <c r="AE13370" s="27"/>
      <c r="AO13370" s="27"/>
      <c r="AX13370" s="27"/>
      <c r="AY13370" s="27"/>
    </row>
    <row r="13371" spans="1:51" x14ac:dyDescent="0.25">
      <c r="A13371" t="s">
        <v>391</v>
      </c>
      <c r="B13371" t="s">
        <v>218</v>
      </c>
      <c r="C13371">
        <v>160415259</v>
      </c>
      <c r="D13371">
        <v>495</v>
      </c>
      <c r="E13371" t="s">
        <v>91</v>
      </c>
      <c r="G13371">
        <v>42.963999999999999</v>
      </c>
      <c r="H13371">
        <v>2016</v>
      </c>
      <c r="I13371">
        <v>2</v>
      </c>
      <c r="J13371">
        <v>7</v>
      </c>
      <c r="K13371">
        <v>12</v>
      </c>
      <c r="L13371">
        <v>16</v>
      </c>
      <c r="M13371" t="s">
        <v>900</v>
      </c>
      <c r="N13371" t="s">
        <v>860</v>
      </c>
      <c r="O13371" t="s">
        <v>799</v>
      </c>
      <c r="Q13371" t="s">
        <v>725</v>
      </c>
      <c r="R13371" t="str">
        <f t="shared" si="740"/>
        <v>Weekend</v>
      </c>
      <c r="S13371" s="27">
        <f t="shared" si="741"/>
        <v>42407</v>
      </c>
      <c r="V13371" t="str">
        <f t="shared" si="739"/>
        <v/>
      </c>
      <c r="AE13371" s="27"/>
      <c r="AG13371" s="27"/>
      <c r="AX13371" s="27"/>
      <c r="AY13371" s="27"/>
    </row>
    <row r="13372" spans="1:51" x14ac:dyDescent="0.25">
      <c r="A13372" t="s">
        <v>391</v>
      </c>
      <c r="B13372" t="s">
        <v>218</v>
      </c>
      <c r="C13372">
        <v>172835480</v>
      </c>
      <c r="D13372">
        <v>495</v>
      </c>
      <c r="E13372" t="s">
        <v>91</v>
      </c>
      <c r="G13372">
        <v>42.963000000000001</v>
      </c>
      <c r="H13372">
        <v>2017</v>
      </c>
      <c r="I13372">
        <v>10</v>
      </c>
      <c r="J13372">
        <v>6</v>
      </c>
      <c r="K13372">
        <v>18</v>
      </c>
      <c r="L13372">
        <v>5</v>
      </c>
      <c r="M13372" t="s">
        <v>900</v>
      </c>
      <c r="N13372" t="s">
        <v>171</v>
      </c>
      <c r="O13372" t="s">
        <v>799</v>
      </c>
      <c r="Q13372" t="s">
        <v>725</v>
      </c>
      <c r="R13372" t="str">
        <f t="shared" si="740"/>
        <v>Weekday</v>
      </c>
      <c r="S13372" s="27">
        <f t="shared" si="741"/>
        <v>43014</v>
      </c>
      <c r="V13372" t="str">
        <f t="shared" si="739"/>
        <v/>
      </c>
      <c r="AE13372" s="27"/>
      <c r="AO13372" s="27"/>
      <c r="AX13372" s="27"/>
      <c r="AY13372" s="27"/>
    </row>
    <row r="13373" spans="1:51" x14ac:dyDescent="0.25">
      <c r="A13373" t="s">
        <v>391</v>
      </c>
      <c r="S13373" s="27"/>
      <c r="V13373" t="str">
        <f t="shared" si="739"/>
        <v/>
      </c>
      <c r="AE13373" s="27"/>
      <c r="AO13373" s="27"/>
      <c r="AX13373" s="27"/>
      <c r="AY13373" s="27"/>
    </row>
    <row r="13374" spans="1:51" x14ac:dyDescent="0.25">
      <c r="A13374" t="s">
        <v>391</v>
      </c>
      <c r="S13374" s="27"/>
      <c r="V13374" t="str">
        <f t="shared" si="739"/>
        <v/>
      </c>
      <c r="AE13374" s="27"/>
      <c r="AO13374" s="27"/>
      <c r="AX13374" s="27"/>
      <c r="AY13374" s="27"/>
    </row>
    <row r="13375" spans="1:51" x14ac:dyDescent="0.25">
      <c r="A13375" t="s">
        <v>391</v>
      </c>
      <c r="B13375" t="s">
        <v>218</v>
      </c>
      <c r="C13375">
        <v>173005369</v>
      </c>
      <c r="D13375">
        <v>495</v>
      </c>
      <c r="E13375" t="s">
        <v>91</v>
      </c>
      <c r="G13375">
        <v>42.948</v>
      </c>
      <c r="H13375">
        <v>2017</v>
      </c>
      <c r="I13375">
        <v>10</v>
      </c>
      <c r="J13375">
        <v>27</v>
      </c>
      <c r="K13375">
        <v>16</v>
      </c>
      <c r="L13375">
        <v>57</v>
      </c>
      <c r="M13375" t="s">
        <v>900</v>
      </c>
      <c r="N13375" t="s">
        <v>171</v>
      </c>
      <c r="O13375" t="s">
        <v>799</v>
      </c>
      <c r="Q13375" t="s">
        <v>725</v>
      </c>
      <c r="R13375" t="str">
        <f t="shared" si="740"/>
        <v>Weekday</v>
      </c>
      <c r="S13375" s="27">
        <f t="shared" si="741"/>
        <v>43035</v>
      </c>
      <c r="V13375" t="str">
        <f t="shared" si="739"/>
        <v/>
      </c>
      <c r="AE13375" s="27"/>
      <c r="AO13375" s="27"/>
      <c r="AX13375" s="27"/>
      <c r="AY13375" s="27"/>
    </row>
    <row r="13376" spans="1:51" x14ac:dyDescent="0.25">
      <c r="A13376" t="s">
        <v>391</v>
      </c>
      <c r="S13376" s="27"/>
      <c r="V13376" t="str">
        <f t="shared" si="739"/>
        <v/>
      </c>
      <c r="AX13376" s="27"/>
      <c r="AY13376" s="27"/>
    </row>
    <row r="13377" spans="1:51" x14ac:dyDescent="0.25">
      <c r="A13377" t="s">
        <v>391</v>
      </c>
      <c r="B13377" t="s">
        <v>218</v>
      </c>
      <c r="C13377">
        <v>170935359</v>
      </c>
      <c r="D13377">
        <v>495</v>
      </c>
      <c r="E13377" t="s">
        <v>91</v>
      </c>
      <c r="G13377">
        <v>42.945999999999998</v>
      </c>
      <c r="H13377">
        <v>2017</v>
      </c>
      <c r="I13377">
        <v>4</v>
      </c>
      <c r="J13377">
        <v>1</v>
      </c>
      <c r="K13377">
        <v>16</v>
      </c>
      <c r="L13377">
        <v>40</v>
      </c>
      <c r="M13377" t="s">
        <v>900</v>
      </c>
      <c r="N13377" t="s">
        <v>171</v>
      </c>
      <c r="O13377" t="s">
        <v>799</v>
      </c>
      <c r="Q13377" t="s">
        <v>725</v>
      </c>
      <c r="R13377" t="str">
        <f t="shared" si="740"/>
        <v>Weekend</v>
      </c>
      <c r="S13377" s="27">
        <f t="shared" si="741"/>
        <v>42826</v>
      </c>
      <c r="V13377" t="str">
        <f t="shared" si="739"/>
        <v/>
      </c>
      <c r="AE13377" s="27"/>
      <c r="AG13377" s="27"/>
      <c r="AX13377" s="27"/>
      <c r="AY13377" s="27"/>
    </row>
    <row r="13378" spans="1:51" x14ac:dyDescent="0.25">
      <c r="A13378" t="s">
        <v>391</v>
      </c>
      <c r="S13378" s="27"/>
      <c r="V13378" t="str">
        <f t="shared" si="739"/>
        <v/>
      </c>
    </row>
    <row r="13379" spans="1:51" x14ac:dyDescent="0.25">
      <c r="A13379" t="s">
        <v>391</v>
      </c>
      <c r="S13379" s="27"/>
      <c r="V13379" t="str">
        <f t="shared" ref="V13379:V13442" si="742">T13379&amp;U13379</f>
        <v/>
      </c>
    </row>
    <row r="13380" spans="1:51" x14ac:dyDescent="0.25">
      <c r="A13380" t="s">
        <v>391</v>
      </c>
      <c r="B13380" t="s">
        <v>218</v>
      </c>
      <c r="C13380">
        <v>160285046</v>
      </c>
      <c r="D13380">
        <v>495</v>
      </c>
      <c r="E13380" t="s">
        <v>91</v>
      </c>
      <c r="G13380">
        <v>42.936</v>
      </c>
      <c r="H13380">
        <v>2016</v>
      </c>
      <c r="I13380">
        <v>1</v>
      </c>
      <c r="J13380">
        <v>26</v>
      </c>
      <c r="K13380">
        <v>12</v>
      </c>
      <c r="L13380">
        <v>29</v>
      </c>
      <c r="M13380" t="s">
        <v>900</v>
      </c>
      <c r="N13380" t="s">
        <v>171</v>
      </c>
      <c r="O13380" t="s">
        <v>1933</v>
      </c>
      <c r="Q13380" t="s">
        <v>725</v>
      </c>
      <c r="R13380" t="str">
        <f t="shared" si="740"/>
        <v>Weekday</v>
      </c>
      <c r="S13380" s="27">
        <f t="shared" si="741"/>
        <v>42395</v>
      </c>
      <c r="V13380" t="str">
        <f t="shared" si="742"/>
        <v/>
      </c>
      <c r="AE13380" s="27"/>
      <c r="AG13380" s="27"/>
      <c r="AX13380" s="27"/>
      <c r="AY13380" s="27"/>
    </row>
    <row r="13381" spans="1:51" x14ac:dyDescent="0.25">
      <c r="A13381" t="s">
        <v>391</v>
      </c>
      <c r="S13381" s="27"/>
      <c r="V13381" t="str">
        <f t="shared" si="742"/>
        <v/>
      </c>
      <c r="AE13381" s="27"/>
      <c r="AO13381" s="27"/>
      <c r="AX13381" s="27"/>
      <c r="AY13381" s="27"/>
    </row>
    <row r="13382" spans="1:51" x14ac:dyDescent="0.25">
      <c r="A13382" t="s">
        <v>391</v>
      </c>
      <c r="S13382" s="27"/>
      <c r="V13382" t="str">
        <f t="shared" si="742"/>
        <v/>
      </c>
      <c r="AO13382" s="27"/>
      <c r="AX13382" s="27"/>
      <c r="AY13382" s="27"/>
    </row>
    <row r="13383" spans="1:51" x14ac:dyDescent="0.25">
      <c r="A13383" t="s">
        <v>391</v>
      </c>
      <c r="S13383" s="27"/>
      <c r="V13383" t="str">
        <f t="shared" si="742"/>
        <v/>
      </c>
      <c r="AX13383" s="27"/>
      <c r="AY13383" s="27"/>
    </row>
    <row r="13384" spans="1:51" x14ac:dyDescent="0.25">
      <c r="A13384" t="s">
        <v>391</v>
      </c>
      <c r="S13384" s="27"/>
      <c r="V13384" t="str">
        <f t="shared" si="742"/>
        <v/>
      </c>
      <c r="AX13384" s="27"/>
      <c r="AY13384" s="27"/>
    </row>
    <row r="13385" spans="1:51" x14ac:dyDescent="0.25">
      <c r="A13385" t="s">
        <v>391</v>
      </c>
      <c r="B13385" t="s">
        <v>218</v>
      </c>
      <c r="C13385">
        <v>152605175</v>
      </c>
      <c r="D13385">
        <v>495</v>
      </c>
      <c r="E13385" t="s">
        <v>91</v>
      </c>
      <c r="G13385">
        <v>42.93</v>
      </c>
      <c r="H13385">
        <v>2015</v>
      </c>
      <c r="I13385">
        <v>9</v>
      </c>
      <c r="J13385">
        <v>14</v>
      </c>
      <c r="K13385">
        <v>9</v>
      </c>
      <c r="L13385">
        <v>27</v>
      </c>
      <c r="M13385" t="s">
        <v>900</v>
      </c>
      <c r="N13385" t="s">
        <v>860</v>
      </c>
      <c r="O13385" t="s">
        <v>799</v>
      </c>
      <c r="Q13385" t="s">
        <v>725</v>
      </c>
      <c r="R13385" t="str">
        <f t="shared" si="740"/>
        <v>Weekday</v>
      </c>
      <c r="S13385" s="27">
        <f t="shared" si="741"/>
        <v>42261</v>
      </c>
      <c r="V13385" t="str">
        <f t="shared" si="742"/>
        <v/>
      </c>
      <c r="AO13385" s="27"/>
      <c r="AX13385" s="27"/>
      <c r="AY13385" s="27"/>
    </row>
    <row r="13386" spans="1:51" x14ac:dyDescent="0.25">
      <c r="A13386" t="s">
        <v>391</v>
      </c>
      <c r="S13386" s="27"/>
      <c r="V13386" t="str">
        <f t="shared" si="742"/>
        <v/>
      </c>
      <c r="AX13386" s="27"/>
      <c r="AY13386" s="27"/>
    </row>
    <row r="13387" spans="1:51" x14ac:dyDescent="0.25">
      <c r="A13387" t="s">
        <v>391</v>
      </c>
      <c r="S13387" s="27"/>
      <c r="V13387" t="str">
        <f t="shared" si="742"/>
        <v/>
      </c>
      <c r="AX13387" s="27"/>
      <c r="AY13387" s="27"/>
    </row>
    <row r="13388" spans="1:51" x14ac:dyDescent="0.25">
      <c r="A13388" t="s">
        <v>391</v>
      </c>
      <c r="S13388" s="27"/>
      <c r="V13388" t="str">
        <f t="shared" si="742"/>
        <v/>
      </c>
    </row>
    <row r="13389" spans="1:51" x14ac:dyDescent="0.25">
      <c r="A13389" t="s">
        <v>391</v>
      </c>
      <c r="B13389" t="s">
        <v>218</v>
      </c>
      <c r="C13389">
        <v>173475403</v>
      </c>
      <c r="D13389">
        <v>495</v>
      </c>
      <c r="E13389" t="s">
        <v>91</v>
      </c>
      <c r="G13389">
        <v>42.918999999999997</v>
      </c>
      <c r="H13389">
        <v>2017</v>
      </c>
      <c r="I13389">
        <v>12</v>
      </c>
      <c r="J13389">
        <v>13</v>
      </c>
      <c r="K13389">
        <v>17</v>
      </c>
      <c r="L13389">
        <v>0</v>
      </c>
      <c r="M13389" t="s">
        <v>900</v>
      </c>
      <c r="N13389" t="s">
        <v>171</v>
      </c>
      <c r="O13389" t="s">
        <v>799</v>
      </c>
      <c r="Q13389" t="s">
        <v>726</v>
      </c>
      <c r="R13389" t="str">
        <f t="shared" si="740"/>
        <v>Weekday</v>
      </c>
      <c r="S13389" s="27">
        <f t="shared" si="741"/>
        <v>43082</v>
      </c>
      <c r="V13389" t="str">
        <f t="shared" si="742"/>
        <v/>
      </c>
      <c r="AX13389" s="27"/>
      <c r="AY13389" s="27"/>
    </row>
    <row r="13390" spans="1:51" x14ac:dyDescent="0.25">
      <c r="A13390" t="s">
        <v>391</v>
      </c>
      <c r="S13390" s="27"/>
      <c r="V13390" t="str">
        <f t="shared" si="742"/>
        <v/>
      </c>
      <c r="AE13390" s="27"/>
      <c r="AG13390" s="27"/>
      <c r="AX13390" s="27"/>
      <c r="AY13390" s="27"/>
    </row>
    <row r="13391" spans="1:51" x14ac:dyDescent="0.25">
      <c r="A13391" t="s">
        <v>391</v>
      </c>
      <c r="B13391" t="s">
        <v>218</v>
      </c>
      <c r="C13391">
        <v>162855476</v>
      </c>
      <c r="D13391">
        <v>495</v>
      </c>
      <c r="E13391" t="s">
        <v>91</v>
      </c>
      <c r="G13391">
        <v>42.908999999999999</v>
      </c>
      <c r="H13391">
        <v>2016</v>
      </c>
      <c r="I13391">
        <v>10</v>
      </c>
      <c r="J13391">
        <v>11</v>
      </c>
      <c r="K13391">
        <v>15</v>
      </c>
      <c r="L13391">
        <v>0</v>
      </c>
      <c r="M13391" t="s">
        <v>900</v>
      </c>
      <c r="N13391" t="s">
        <v>860</v>
      </c>
      <c r="O13391" t="s">
        <v>799</v>
      </c>
      <c r="Q13391" t="s">
        <v>726</v>
      </c>
      <c r="R13391" t="str">
        <f t="shared" si="740"/>
        <v>Weekday</v>
      </c>
      <c r="S13391" s="27">
        <f t="shared" si="741"/>
        <v>42654</v>
      </c>
      <c r="V13391" t="str">
        <f t="shared" si="742"/>
        <v/>
      </c>
    </row>
    <row r="13392" spans="1:51" x14ac:dyDescent="0.25">
      <c r="A13392" t="s">
        <v>391</v>
      </c>
      <c r="B13392" t="s">
        <v>218</v>
      </c>
      <c r="C13392">
        <v>170635039</v>
      </c>
      <c r="D13392">
        <v>495</v>
      </c>
      <c r="E13392" t="s">
        <v>91</v>
      </c>
      <c r="G13392">
        <v>42.905000000000001</v>
      </c>
      <c r="H13392">
        <v>2017</v>
      </c>
      <c r="I13392">
        <v>2</v>
      </c>
      <c r="J13392">
        <v>24</v>
      </c>
      <c r="K13392">
        <v>3</v>
      </c>
      <c r="L13392">
        <v>40</v>
      </c>
      <c r="M13392" t="s">
        <v>900</v>
      </c>
      <c r="N13392" t="s">
        <v>171</v>
      </c>
      <c r="O13392" t="s">
        <v>799</v>
      </c>
      <c r="Q13392" t="s">
        <v>726</v>
      </c>
      <c r="R13392" t="str">
        <f t="shared" si="740"/>
        <v>Weekday</v>
      </c>
      <c r="S13392" s="27">
        <f t="shared" si="741"/>
        <v>42790</v>
      </c>
      <c r="V13392" t="str">
        <f t="shared" si="742"/>
        <v/>
      </c>
    </row>
    <row r="13393" spans="1:51" x14ac:dyDescent="0.25">
      <c r="A13393" t="s">
        <v>391</v>
      </c>
      <c r="S13393" s="27"/>
      <c r="V13393" t="str">
        <f t="shared" si="742"/>
        <v/>
      </c>
    </row>
    <row r="13394" spans="1:51" x14ac:dyDescent="0.25">
      <c r="A13394" t="s">
        <v>391</v>
      </c>
      <c r="B13394" t="s">
        <v>218</v>
      </c>
      <c r="C13394">
        <v>152875340</v>
      </c>
      <c r="D13394">
        <v>495</v>
      </c>
      <c r="E13394" t="s">
        <v>91</v>
      </c>
      <c r="G13394">
        <v>42.9</v>
      </c>
      <c r="H13394">
        <v>2015</v>
      </c>
      <c r="I13394">
        <v>10</v>
      </c>
      <c r="J13394">
        <v>12</v>
      </c>
      <c r="K13394">
        <v>14</v>
      </c>
      <c r="L13394">
        <v>35</v>
      </c>
      <c r="M13394" t="s">
        <v>900</v>
      </c>
      <c r="N13394" t="s">
        <v>860</v>
      </c>
      <c r="O13394" t="s">
        <v>799</v>
      </c>
      <c r="Q13394" t="s">
        <v>726</v>
      </c>
      <c r="R13394" t="str">
        <f t="shared" si="740"/>
        <v>Weekday</v>
      </c>
      <c r="S13394" s="27">
        <f t="shared" si="741"/>
        <v>42289</v>
      </c>
      <c r="V13394" t="str">
        <f t="shared" si="742"/>
        <v/>
      </c>
      <c r="AE13394" s="27"/>
      <c r="AG13394" s="27"/>
      <c r="AX13394" s="27"/>
      <c r="AY13394" s="27"/>
    </row>
    <row r="13395" spans="1:51" x14ac:dyDescent="0.25">
      <c r="A13395" t="s">
        <v>391</v>
      </c>
      <c r="B13395" t="s">
        <v>218</v>
      </c>
      <c r="C13395">
        <v>152855153</v>
      </c>
      <c r="D13395">
        <v>495</v>
      </c>
      <c r="E13395" t="s">
        <v>91</v>
      </c>
      <c r="G13395">
        <v>42.895000000000003</v>
      </c>
      <c r="H13395">
        <v>2015</v>
      </c>
      <c r="I13395">
        <v>10</v>
      </c>
      <c r="J13395">
        <v>10</v>
      </c>
      <c r="K13395">
        <v>17</v>
      </c>
      <c r="L13395">
        <v>42</v>
      </c>
      <c r="M13395" t="s">
        <v>900</v>
      </c>
      <c r="N13395" t="s">
        <v>860</v>
      </c>
      <c r="O13395" t="s">
        <v>799</v>
      </c>
      <c r="Q13395" t="s">
        <v>726</v>
      </c>
      <c r="R13395" t="str">
        <f t="shared" si="740"/>
        <v>Weekend</v>
      </c>
      <c r="S13395" s="27">
        <f t="shared" si="741"/>
        <v>42287</v>
      </c>
      <c r="V13395" t="str">
        <f t="shared" si="742"/>
        <v/>
      </c>
      <c r="AE13395" s="27"/>
      <c r="AG13395" s="27"/>
      <c r="AX13395" s="27"/>
      <c r="AY13395" s="27"/>
    </row>
    <row r="13396" spans="1:51" x14ac:dyDescent="0.25">
      <c r="A13396" t="s">
        <v>391</v>
      </c>
      <c r="B13396" t="s">
        <v>218</v>
      </c>
      <c r="C13396">
        <v>170945165</v>
      </c>
      <c r="D13396">
        <v>495</v>
      </c>
      <c r="E13396" t="s">
        <v>91</v>
      </c>
      <c r="G13396">
        <v>42.890999999999998</v>
      </c>
      <c r="H13396">
        <v>2017</v>
      </c>
      <c r="I13396">
        <v>4</v>
      </c>
      <c r="J13396">
        <v>3</v>
      </c>
      <c r="K13396">
        <v>10</v>
      </c>
      <c r="L13396">
        <v>0</v>
      </c>
      <c r="M13396" t="s">
        <v>900</v>
      </c>
      <c r="N13396" t="s">
        <v>860</v>
      </c>
      <c r="O13396" t="s">
        <v>799</v>
      </c>
      <c r="Q13396" t="s">
        <v>726</v>
      </c>
      <c r="R13396" t="str">
        <f t="shared" si="740"/>
        <v>Weekday</v>
      </c>
      <c r="S13396" s="27">
        <f t="shared" si="741"/>
        <v>42828</v>
      </c>
      <c r="V13396" t="str">
        <f t="shared" si="742"/>
        <v/>
      </c>
      <c r="AE13396" s="27"/>
      <c r="AG13396" s="27"/>
      <c r="AX13396" s="27"/>
      <c r="AY13396" s="27"/>
    </row>
    <row r="13397" spans="1:51" x14ac:dyDescent="0.25">
      <c r="A13397" t="s">
        <v>391</v>
      </c>
      <c r="B13397" t="s">
        <v>218</v>
      </c>
      <c r="C13397">
        <v>153575071</v>
      </c>
      <c r="D13397">
        <v>495</v>
      </c>
      <c r="E13397" t="s">
        <v>91</v>
      </c>
      <c r="G13397">
        <v>42.887999999999998</v>
      </c>
      <c r="H13397">
        <v>2015</v>
      </c>
      <c r="I13397">
        <v>12</v>
      </c>
      <c r="J13397">
        <v>9</v>
      </c>
      <c r="K13397">
        <v>9</v>
      </c>
      <c r="L13397">
        <v>18</v>
      </c>
      <c r="M13397" t="s">
        <v>900</v>
      </c>
      <c r="N13397" t="s">
        <v>860</v>
      </c>
      <c r="O13397" t="s">
        <v>799</v>
      </c>
      <c r="Q13397" t="s">
        <v>726</v>
      </c>
      <c r="R13397" t="str">
        <f t="shared" si="740"/>
        <v>Weekday</v>
      </c>
      <c r="S13397" s="27">
        <f t="shared" si="741"/>
        <v>42347</v>
      </c>
      <c r="V13397" t="str">
        <f t="shared" si="742"/>
        <v/>
      </c>
      <c r="AX13397" s="27"/>
      <c r="AY13397" s="27"/>
    </row>
    <row r="13398" spans="1:51" x14ac:dyDescent="0.25">
      <c r="A13398" t="s">
        <v>391</v>
      </c>
      <c r="S13398" s="27"/>
      <c r="V13398" t="str">
        <f t="shared" si="742"/>
        <v/>
      </c>
      <c r="AX13398" s="27"/>
      <c r="AY13398" s="27"/>
    </row>
    <row r="13399" spans="1:51" x14ac:dyDescent="0.25">
      <c r="A13399" t="s">
        <v>391</v>
      </c>
      <c r="B13399" t="s">
        <v>218</v>
      </c>
      <c r="C13399">
        <v>171205132</v>
      </c>
      <c r="D13399">
        <v>495</v>
      </c>
      <c r="E13399" t="s">
        <v>91</v>
      </c>
      <c r="G13399">
        <v>42.884</v>
      </c>
      <c r="H13399">
        <v>2017</v>
      </c>
      <c r="I13399">
        <v>4</v>
      </c>
      <c r="J13399">
        <v>27</v>
      </c>
      <c r="K13399">
        <v>20</v>
      </c>
      <c r="L13399">
        <v>24</v>
      </c>
      <c r="M13399" t="s">
        <v>900</v>
      </c>
      <c r="N13399" t="s">
        <v>171</v>
      </c>
      <c r="O13399" t="s">
        <v>799</v>
      </c>
      <c r="Q13399" t="s">
        <v>726</v>
      </c>
      <c r="R13399" t="str">
        <f t="shared" si="740"/>
        <v>Weekday</v>
      </c>
      <c r="S13399" s="27">
        <f t="shared" si="741"/>
        <v>42852</v>
      </c>
      <c r="V13399" t="str">
        <f t="shared" si="742"/>
        <v/>
      </c>
    </row>
    <row r="13400" spans="1:51" x14ac:dyDescent="0.25">
      <c r="A13400" t="s">
        <v>391</v>
      </c>
      <c r="S13400" s="27"/>
      <c r="V13400" t="str">
        <f t="shared" si="742"/>
        <v/>
      </c>
      <c r="AE13400" s="27"/>
      <c r="AG13400" s="27"/>
      <c r="AX13400" s="27"/>
      <c r="AY13400" s="27"/>
    </row>
    <row r="13401" spans="1:51" x14ac:dyDescent="0.25">
      <c r="A13401" t="s">
        <v>391</v>
      </c>
      <c r="S13401" s="27"/>
      <c r="V13401" t="str">
        <f t="shared" si="742"/>
        <v/>
      </c>
      <c r="AE13401" s="27"/>
      <c r="AG13401" s="27"/>
      <c r="AX13401" s="27"/>
      <c r="AY13401" s="27"/>
    </row>
    <row r="13402" spans="1:51" x14ac:dyDescent="0.25">
      <c r="A13402" t="s">
        <v>391</v>
      </c>
      <c r="S13402" s="27"/>
      <c r="V13402" t="str">
        <f t="shared" si="742"/>
        <v/>
      </c>
      <c r="AO13402" s="27"/>
      <c r="AX13402" s="27"/>
      <c r="AY13402" s="27"/>
    </row>
    <row r="13403" spans="1:51" x14ac:dyDescent="0.25">
      <c r="A13403" t="s">
        <v>391</v>
      </c>
      <c r="B13403" t="s">
        <v>218</v>
      </c>
      <c r="C13403">
        <v>162255106</v>
      </c>
      <c r="D13403">
        <v>495</v>
      </c>
      <c r="E13403" t="s">
        <v>91</v>
      </c>
      <c r="G13403">
        <v>42.862000000000002</v>
      </c>
      <c r="H13403">
        <v>2016</v>
      </c>
      <c r="I13403">
        <v>8</v>
      </c>
      <c r="J13403">
        <v>10</v>
      </c>
      <c r="K13403">
        <v>9</v>
      </c>
      <c r="L13403">
        <v>0</v>
      </c>
      <c r="M13403" t="s">
        <v>900</v>
      </c>
      <c r="N13403" t="s">
        <v>860</v>
      </c>
      <c r="O13403" t="s">
        <v>799</v>
      </c>
      <c r="Q13403" t="s">
        <v>726</v>
      </c>
      <c r="R13403" t="str">
        <f t="shared" si="740"/>
        <v>Weekday</v>
      </c>
      <c r="S13403" s="27">
        <f t="shared" si="741"/>
        <v>42592</v>
      </c>
      <c r="V13403" t="str">
        <f t="shared" si="742"/>
        <v/>
      </c>
    </row>
    <row r="13404" spans="1:51" x14ac:dyDescent="0.25">
      <c r="A13404" t="s">
        <v>391</v>
      </c>
      <c r="S13404" s="27"/>
      <c r="V13404" t="str">
        <f t="shared" si="742"/>
        <v/>
      </c>
      <c r="AE13404" s="27"/>
      <c r="AG13404" s="27"/>
      <c r="AX13404" s="27"/>
      <c r="AY13404" s="27"/>
    </row>
    <row r="13405" spans="1:51" x14ac:dyDescent="0.25">
      <c r="A13405" t="s">
        <v>391</v>
      </c>
      <c r="S13405" s="27"/>
      <c r="V13405" t="str">
        <f t="shared" si="742"/>
        <v/>
      </c>
      <c r="AO13405" s="27"/>
      <c r="AX13405" s="27"/>
      <c r="AY13405" s="27"/>
    </row>
    <row r="13406" spans="1:51" x14ac:dyDescent="0.25">
      <c r="A13406" t="s">
        <v>391</v>
      </c>
      <c r="S13406" s="27"/>
      <c r="V13406" t="str">
        <f t="shared" si="742"/>
        <v/>
      </c>
      <c r="AE13406" s="27"/>
      <c r="AG13406" s="27"/>
      <c r="AX13406" s="27"/>
      <c r="AY13406" s="27"/>
    </row>
    <row r="13407" spans="1:51" x14ac:dyDescent="0.25">
      <c r="A13407" t="s">
        <v>391</v>
      </c>
      <c r="S13407" s="27"/>
      <c r="V13407" t="str">
        <f t="shared" si="742"/>
        <v/>
      </c>
      <c r="AE13407" s="27"/>
      <c r="AG13407" s="27"/>
      <c r="AX13407" s="27"/>
      <c r="AY13407" s="27"/>
    </row>
    <row r="13408" spans="1:51" x14ac:dyDescent="0.25">
      <c r="A13408" t="s">
        <v>391</v>
      </c>
      <c r="S13408" s="27"/>
      <c r="V13408" t="str">
        <f t="shared" si="742"/>
        <v/>
      </c>
    </row>
    <row r="13409" spans="1:51" x14ac:dyDescent="0.25">
      <c r="A13409" t="s">
        <v>391</v>
      </c>
      <c r="B13409" t="s">
        <v>218</v>
      </c>
      <c r="C13409">
        <v>171585021</v>
      </c>
      <c r="D13409">
        <v>495</v>
      </c>
      <c r="E13409" t="s">
        <v>91</v>
      </c>
      <c r="G13409">
        <v>42.847999999999999</v>
      </c>
      <c r="H13409">
        <v>2017</v>
      </c>
      <c r="I13409">
        <v>6</v>
      </c>
      <c r="J13409">
        <v>4</v>
      </c>
      <c r="K13409">
        <v>17</v>
      </c>
      <c r="L13409">
        <v>53</v>
      </c>
      <c r="M13409" t="s">
        <v>900</v>
      </c>
      <c r="N13409" t="s">
        <v>860</v>
      </c>
      <c r="O13409" t="s">
        <v>799</v>
      </c>
      <c r="Q13409" t="s">
        <v>726</v>
      </c>
      <c r="R13409" t="str">
        <f t="shared" si="740"/>
        <v>Weekend</v>
      </c>
      <c r="S13409" s="27">
        <f t="shared" si="741"/>
        <v>42890</v>
      </c>
      <c r="V13409" t="str">
        <f t="shared" si="742"/>
        <v/>
      </c>
      <c r="AE13409" s="27"/>
      <c r="AG13409" s="27"/>
      <c r="AX13409" s="27"/>
      <c r="AY13409" s="27"/>
    </row>
    <row r="13410" spans="1:51" x14ac:dyDescent="0.25">
      <c r="A13410" t="s">
        <v>391</v>
      </c>
      <c r="S13410" s="27"/>
      <c r="V13410" t="str">
        <f t="shared" si="742"/>
        <v/>
      </c>
      <c r="AE13410" s="27"/>
      <c r="AG13410" s="27"/>
      <c r="AX13410" s="27"/>
      <c r="AY13410" s="27"/>
    </row>
    <row r="13411" spans="1:51" x14ac:dyDescent="0.25">
      <c r="A13411" t="s">
        <v>391</v>
      </c>
      <c r="S13411" s="27"/>
      <c r="V13411" t="str">
        <f t="shared" si="742"/>
        <v/>
      </c>
      <c r="AX13411" s="27"/>
      <c r="AY13411" s="27"/>
    </row>
    <row r="13412" spans="1:51" x14ac:dyDescent="0.25">
      <c r="A13412" t="s">
        <v>391</v>
      </c>
      <c r="B13412" t="s">
        <v>218</v>
      </c>
      <c r="C13412">
        <v>151905166</v>
      </c>
      <c r="D13412">
        <v>495</v>
      </c>
      <c r="E13412" t="s">
        <v>91</v>
      </c>
      <c r="G13412">
        <v>42.844000000000001</v>
      </c>
      <c r="H13412">
        <v>2015</v>
      </c>
      <c r="I13412">
        <v>7</v>
      </c>
      <c r="J13412">
        <v>8</v>
      </c>
      <c r="K13412">
        <v>15</v>
      </c>
      <c r="L13412">
        <v>1</v>
      </c>
      <c r="M13412" t="s">
        <v>900</v>
      </c>
      <c r="N13412" t="s">
        <v>860</v>
      </c>
      <c r="O13412" t="s">
        <v>799</v>
      </c>
      <c r="Q13412" t="s">
        <v>726</v>
      </c>
      <c r="R13412" t="str">
        <f t="shared" si="740"/>
        <v>Weekday</v>
      </c>
      <c r="S13412" s="27">
        <f t="shared" si="741"/>
        <v>42193</v>
      </c>
      <c r="V13412" t="str">
        <f t="shared" si="742"/>
        <v/>
      </c>
      <c r="AE13412" s="27"/>
      <c r="AG13412" s="27"/>
      <c r="AX13412" s="27"/>
      <c r="AY13412" s="27"/>
    </row>
    <row r="13413" spans="1:51" x14ac:dyDescent="0.25">
      <c r="A13413" t="s">
        <v>391</v>
      </c>
      <c r="S13413" s="27"/>
      <c r="V13413" t="str">
        <f t="shared" si="742"/>
        <v/>
      </c>
      <c r="AE13413" s="27"/>
      <c r="AG13413" s="27"/>
      <c r="AX13413" s="27"/>
      <c r="AY13413" s="27"/>
    </row>
    <row r="13414" spans="1:51" x14ac:dyDescent="0.25">
      <c r="A13414" t="s">
        <v>391</v>
      </c>
      <c r="S13414" s="27"/>
      <c r="V13414" t="str">
        <f t="shared" si="742"/>
        <v/>
      </c>
      <c r="AX13414" s="27"/>
      <c r="AY13414" s="27"/>
    </row>
    <row r="13415" spans="1:51" x14ac:dyDescent="0.25">
      <c r="A13415" t="s">
        <v>391</v>
      </c>
      <c r="B13415" t="s">
        <v>218</v>
      </c>
      <c r="C13415">
        <v>171485078</v>
      </c>
      <c r="D13415">
        <v>495</v>
      </c>
      <c r="E13415" t="s">
        <v>91</v>
      </c>
      <c r="G13415">
        <v>42.838000000000001</v>
      </c>
      <c r="H13415">
        <v>2017</v>
      </c>
      <c r="I13415">
        <v>5</v>
      </c>
      <c r="J13415">
        <v>15</v>
      </c>
      <c r="K13415">
        <v>19</v>
      </c>
      <c r="L13415">
        <v>10</v>
      </c>
      <c r="M13415" t="s">
        <v>900</v>
      </c>
      <c r="N13415" t="s">
        <v>860</v>
      </c>
      <c r="O13415" t="s">
        <v>799</v>
      </c>
      <c r="Q13415" t="s">
        <v>726</v>
      </c>
      <c r="R13415" t="str">
        <f t="shared" si="740"/>
        <v>Weekday</v>
      </c>
      <c r="S13415" s="27">
        <f t="shared" si="741"/>
        <v>42870</v>
      </c>
      <c r="V13415" t="str">
        <f t="shared" si="742"/>
        <v/>
      </c>
      <c r="AE13415" s="27"/>
      <c r="AG13415" s="27"/>
      <c r="AX13415" s="27"/>
      <c r="AY13415" s="27"/>
    </row>
    <row r="13416" spans="1:51" x14ac:dyDescent="0.25">
      <c r="A13416" t="s">
        <v>391</v>
      </c>
      <c r="B13416" t="s">
        <v>218</v>
      </c>
      <c r="C13416">
        <v>172965230</v>
      </c>
      <c r="D13416">
        <v>495</v>
      </c>
      <c r="E13416" t="s">
        <v>91</v>
      </c>
      <c r="G13416">
        <v>42.837000000000003</v>
      </c>
      <c r="H13416">
        <v>2017</v>
      </c>
      <c r="I13416">
        <v>10</v>
      </c>
      <c r="J13416">
        <v>19</v>
      </c>
      <c r="K13416">
        <v>9</v>
      </c>
      <c r="L13416">
        <v>25</v>
      </c>
      <c r="M13416" t="s">
        <v>900</v>
      </c>
      <c r="N13416" t="s">
        <v>860</v>
      </c>
      <c r="O13416" t="s">
        <v>799</v>
      </c>
      <c r="Q13416" t="s">
        <v>726</v>
      </c>
      <c r="R13416" t="str">
        <f t="shared" si="740"/>
        <v>Weekday</v>
      </c>
      <c r="S13416" s="27">
        <f t="shared" si="741"/>
        <v>43027</v>
      </c>
      <c r="V13416" t="str">
        <f t="shared" si="742"/>
        <v/>
      </c>
      <c r="AE13416" s="27"/>
      <c r="AG13416" s="27"/>
      <c r="AX13416" s="27"/>
      <c r="AY13416" s="27"/>
    </row>
    <row r="13417" spans="1:51" x14ac:dyDescent="0.25">
      <c r="A13417" t="s">
        <v>391</v>
      </c>
      <c r="B13417" t="s">
        <v>218</v>
      </c>
      <c r="C13417">
        <v>161585544</v>
      </c>
      <c r="D13417">
        <v>495</v>
      </c>
      <c r="E13417" t="s">
        <v>91</v>
      </c>
      <c r="G13417">
        <v>42.834000000000003</v>
      </c>
      <c r="H13417">
        <v>2016</v>
      </c>
      <c r="I13417">
        <v>6</v>
      </c>
      <c r="J13417">
        <v>5</v>
      </c>
      <c r="K13417">
        <v>14</v>
      </c>
      <c r="L13417">
        <v>25</v>
      </c>
      <c r="M13417" t="s">
        <v>900</v>
      </c>
      <c r="N13417" t="s">
        <v>860</v>
      </c>
      <c r="O13417" t="s">
        <v>799</v>
      </c>
      <c r="Q13417" t="s">
        <v>726</v>
      </c>
      <c r="R13417" t="str">
        <f t="shared" si="740"/>
        <v>Weekend</v>
      </c>
      <c r="S13417" s="27">
        <f t="shared" si="741"/>
        <v>42526</v>
      </c>
      <c r="V13417" t="str">
        <f t="shared" si="742"/>
        <v/>
      </c>
      <c r="AE13417" s="27"/>
      <c r="AG13417" s="27"/>
      <c r="AX13417" s="27"/>
      <c r="AY13417" s="27"/>
    </row>
    <row r="13418" spans="1:51" x14ac:dyDescent="0.25">
      <c r="A13418" t="s">
        <v>391</v>
      </c>
      <c r="S13418" s="27"/>
      <c r="V13418" t="str">
        <f t="shared" si="742"/>
        <v/>
      </c>
      <c r="AE13418" s="27"/>
      <c r="AG13418" s="27"/>
      <c r="AX13418" s="27"/>
      <c r="AY13418" s="27"/>
    </row>
    <row r="13419" spans="1:51" x14ac:dyDescent="0.25">
      <c r="A13419" t="s">
        <v>391</v>
      </c>
      <c r="B13419" t="s">
        <v>218</v>
      </c>
      <c r="C13419">
        <v>161115171</v>
      </c>
      <c r="D13419">
        <v>495</v>
      </c>
      <c r="E13419" t="s">
        <v>91</v>
      </c>
      <c r="G13419">
        <v>42.832000000000001</v>
      </c>
      <c r="H13419">
        <v>2016</v>
      </c>
      <c r="I13419">
        <v>4</v>
      </c>
      <c r="J13419">
        <v>20</v>
      </c>
      <c r="K13419">
        <v>9</v>
      </c>
      <c r="L13419">
        <v>1</v>
      </c>
      <c r="M13419" t="s">
        <v>900</v>
      </c>
      <c r="N13419" t="s">
        <v>860</v>
      </c>
      <c r="O13419" t="s">
        <v>799</v>
      </c>
      <c r="Q13419" t="s">
        <v>726</v>
      </c>
      <c r="R13419" t="str">
        <f t="shared" si="740"/>
        <v>Weekday</v>
      </c>
      <c r="S13419" s="27">
        <f t="shared" si="741"/>
        <v>42480</v>
      </c>
      <c r="V13419" t="str">
        <f t="shared" si="742"/>
        <v/>
      </c>
    </row>
    <row r="13420" spans="1:51" x14ac:dyDescent="0.25">
      <c r="A13420" t="s">
        <v>391</v>
      </c>
      <c r="S13420" s="27"/>
      <c r="V13420" t="str">
        <f t="shared" si="742"/>
        <v/>
      </c>
      <c r="AE13420" s="27"/>
      <c r="AO13420" s="27"/>
      <c r="AX13420" s="27"/>
      <c r="AY13420" s="27"/>
    </row>
    <row r="13421" spans="1:51" x14ac:dyDescent="0.25">
      <c r="A13421" t="s">
        <v>391</v>
      </c>
      <c r="S13421" s="27"/>
      <c r="V13421" t="str">
        <f t="shared" si="742"/>
        <v/>
      </c>
      <c r="AE13421" s="27"/>
      <c r="AO13421" s="27"/>
      <c r="AX13421" s="27"/>
      <c r="AY13421" s="27"/>
    </row>
    <row r="13422" spans="1:51" x14ac:dyDescent="0.25">
      <c r="A13422" t="s">
        <v>391</v>
      </c>
      <c r="S13422" s="27"/>
      <c r="V13422" t="str">
        <f t="shared" si="742"/>
        <v/>
      </c>
    </row>
    <row r="13423" spans="1:51" x14ac:dyDescent="0.25">
      <c r="A13423" t="s">
        <v>391</v>
      </c>
      <c r="B13423" t="s">
        <v>218</v>
      </c>
      <c r="C13423">
        <v>162075347</v>
      </c>
      <c r="D13423">
        <v>495</v>
      </c>
      <c r="E13423" t="s">
        <v>91</v>
      </c>
      <c r="G13423">
        <v>42.825000000000003</v>
      </c>
      <c r="H13423">
        <v>2016</v>
      </c>
      <c r="I13423">
        <v>7</v>
      </c>
      <c r="J13423">
        <v>25</v>
      </c>
      <c r="K13423">
        <v>18</v>
      </c>
      <c r="L13423">
        <v>58</v>
      </c>
      <c r="M13423" t="s">
        <v>900</v>
      </c>
      <c r="N13423" t="s">
        <v>860</v>
      </c>
      <c r="O13423" t="s">
        <v>799</v>
      </c>
      <c r="Q13423" t="s">
        <v>726</v>
      </c>
      <c r="R13423" t="str">
        <f t="shared" si="740"/>
        <v>Weekday</v>
      </c>
      <c r="S13423" s="27">
        <f t="shared" si="741"/>
        <v>42576</v>
      </c>
      <c r="V13423" t="str">
        <f t="shared" si="742"/>
        <v/>
      </c>
    </row>
    <row r="13424" spans="1:51" x14ac:dyDescent="0.25">
      <c r="A13424" t="s">
        <v>391</v>
      </c>
      <c r="S13424" s="27"/>
      <c r="V13424" t="str">
        <f t="shared" si="742"/>
        <v/>
      </c>
      <c r="AE13424" s="27"/>
      <c r="AO13424" s="27"/>
      <c r="AX13424" s="27"/>
      <c r="AY13424" s="27"/>
    </row>
    <row r="13425" spans="1:51" x14ac:dyDescent="0.25">
      <c r="A13425" t="s">
        <v>391</v>
      </c>
      <c r="S13425" s="27"/>
      <c r="V13425" t="str">
        <f t="shared" si="742"/>
        <v/>
      </c>
    </row>
    <row r="13426" spans="1:51" x14ac:dyDescent="0.25">
      <c r="A13426" t="s">
        <v>391</v>
      </c>
      <c r="S13426" s="27"/>
      <c r="V13426" t="str">
        <f t="shared" si="742"/>
        <v/>
      </c>
      <c r="AX13426" s="27"/>
      <c r="AY13426" s="27"/>
    </row>
    <row r="13427" spans="1:51" x14ac:dyDescent="0.25">
      <c r="A13427" t="s">
        <v>391</v>
      </c>
      <c r="S13427" s="27"/>
      <c r="V13427" t="str">
        <f t="shared" si="742"/>
        <v/>
      </c>
      <c r="AE13427" s="27"/>
      <c r="AG13427" s="27"/>
      <c r="AX13427" s="27"/>
      <c r="AY13427" s="27"/>
    </row>
    <row r="13428" spans="1:51" x14ac:dyDescent="0.25">
      <c r="A13428" t="s">
        <v>391</v>
      </c>
      <c r="B13428" t="s">
        <v>218</v>
      </c>
      <c r="C13428">
        <v>172495172</v>
      </c>
      <c r="D13428">
        <v>495</v>
      </c>
      <c r="E13428" t="s">
        <v>91</v>
      </c>
      <c r="G13428">
        <v>42.816000000000003</v>
      </c>
      <c r="H13428">
        <v>2017</v>
      </c>
      <c r="I13428">
        <v>9</v>
      </c>
      <c r="J13428">
        <v>6</v>
      </c>
      <c r="K13428">
        <v>8</v>
      </c>
      <c r="L13428">
        <v>48</v>
      </c>
      <c r="M13428" t="s">
        <v>900</v>
      </c>
      <c r="N13428" t="s">
        <v>860</v>
      </c>
      <c r="O13428" t="s">
        <v>799</v>
      </c>
      <c r="Q13428" t="s">
        <v>726</v>
      </c>
      <c r="R13428" t="str">
        <f t="shared" ref="R13428:R13488" si="743">IF(WEEKDAY(DATE(H13428,I13428,J13428),2) &lt; 6, "Weekday", "Weekend")</f>
        <v>Weekday</v>
      </c>
      <c r="S13428" s="27">
        <f t="shared" ref="S13428:S13488" si="744">DATE(H13428,I13428,J13428)</f>
        <v>42984</v>
      </c>
      <c r="V13428" t="str">
        <f t="shared" si="742"/>
        <v/>
      </c>
      <c r="AX13428" s="27"/>
      <c r="AY13428" s="27"/>
    </row>
    <row r="13429" spans="1:51" x14ac:dyDescent="0.25">
      <c r="A13429" t="s">
        <v>391</v>
      </c>
      <c r="B13429" t="s">
        <v>218</v>
      </c>
      <c r="C13429">
        <v>171085255</v>
      </c>
      <c r="D13429">
        <v>495</v>
      </c>
      <c r="E13429" t="s">
        <v>91</v>
      </c>
      <c r="G13429">
        <v>42.816000000000003</v>
      </c>
      <c r="H13429">
        <v>2017</v>
      </c>
      <c r="I13429">
        <v>4</v>
      </c>
      <c r="J13429">
        <v>18</v>
      </c>
      <c r="K13429">
        <v>15</v>
      </c>
      <c r="L13429">
        <v>29</v>
      </c>
      <c r="M13429" t="s">
        <v>900</v>
      </c>
      <c r="N13429" t="s">
        <v>860</v>
      </c>
      <c r="O13429" t="s">
        <v>799</v>
      </c>
      <c r="Q13429" t="s">
        <v>726</v>
      </c>
      <c r="R13429" t="str">
        <f t="shared" si="743"/>
        <v>Weekday</v>
      </c>
      <c r="S13429" s="27">
        <f t="shared" si="744"/>
        <v>42843</v>
      </c>
      <c r="V13429" t="str">
        <f t="shared" si="742"/>
        <v/>
      </c>
    </row>
    <row r="13430" spans="1:51" x14ac:dyDescent="0.25">
      <c r="A13430" t="s">
        <v>391</v>
      </c>
      <c r="B13430" t="s">
        <v>218</v>
      </c>
      <c r="C13430">
        <v>170675040</v>
      </c>
      <c r="D13430">
        <v>495</v>
      </c>
      <c r="E13430" t="s">
        <v>91</v>
      </c>
      <c r="G13430">
        <v>42.814999999999998</v>
      </c>
      <c r="H13430">
        <v>2017</v>
      </c>
      <c r="I13430">
        <v>3</v>
      </c>
      <c r="J13430">
        <v>7</v>
      </c>
      <c r="K13430">
        <v>9</v>
      </c>
      <c r="L13430">
        <v>5</v>
      </c>
      <c r="M13430" t="s">
        <v>900</v>
      </c>
      <c r="N13430" t="s">
        <v>860</v>
      </c>
      <c r="O13430" t="s">
        <v>799</v>
      </c>
      <c r="Q13430" t="s">
        <v>726</v>
      </c>
      <c r="R13430" t="str">
        <f t="shared" si="743"/>
        <v>Weekday</v>
      </c>
      <c r="S13430" s="27">
        <f t="shared" si="744"/>
        <v>42801</v>
      </c>
      <c r="V13430" t="str">
        <f t="shared" si="742"/>
        <v/>
      </c>
    </row>
    <row r="13431" spans="1:51" x14ac:dyDescent="0.25">
      <c r="A13431" t="s">
        <v>391</v>
      </c>
      <c r="S13431" s="27"/>
      <c r="V13431" t="str">
        <f t="shared" si="742"/>
        <v/>
      </c>
      <c r="AE13431" s="27"/>
      <c r="AG13431" s="27"/>
      <c r="AX13431" s="27"/>
      <c r="AY13431" s="27"/>
    </row>
    <row r="13432" spans="1:51" x14ac:dyDescent="0.25">
      <c r="A13432" t="s">
        <v>391</v>
      </c>
      <c r="B13432" t="s">
        <v>218</v>
      </c>
      <c r="C13432">
        <v>152225090</v>
      </c>
      <c r="D13432">
        <v>495</v>
      </c>
      <c r="E13432" t="s">
        <v>91</v>
      </c>
      <c r="G13432">
        <v>42.811</v>
      </c>
      <c r="H13432">
        <v>2015</v>
      </c>
      <c r="I13432">
        <v>8</v>
      </c>
      <c r="J13432">
        <v>5</v>
      </c>
      <c r="K13432">
        <v>8</v>
      </c>
      <c r="L13432">
        <v>52</v>
      </c>
      <c r="M13432" t="s">
        <v>900</v>
      </c>
      <c r="N13432" t="s">
        <v>171</v>
      </c>
      <c r="O13432" t="s">
        <v>799</v>
      </c>
      <c r="Q13432" t="s">
        <v>726</v>
      </c>
      <c r="R13432" t="str">
        <f t="shared" si="743"/>
        <v>Weekday</v>
      </c>
      <c r="S13432" s="27">
        <f t="shared" si="744"/>
        <v>42221</v>
      </c>
      <c r="V13432" t="str">
        <f t="shared" si="742"/>
        <v/>
      </c>
      <c r="AE13432" s="27"/>
      <c r="AG13432" s="27"/>
      <c r="AX13432" s="27"/>
      <c r="AY13432" s="27"/>
    </row>
    <row r="13433" spans="1:51" x14ac:dyDescent="0.25">
      <c r="A13433" t="s">
        <v>391</v>
      </c>
      <c r="S13433" s="27"/>
      <c r="V13433" t="str">
        <f t="shared" si="742"/>
        <v/>
      </c>
      <c r="AX13433" s="27"/>
      <c r="AY13433" s="27"/>
    </row>
    <row r="13434" spans="1:51" x14ac:dyDescent="0.25">
      <c r="A13434" t="s">
        <v>391</v>
      </c>
      <c r="S13434" s="27"/>
      <c r="V13434" t="str">
        <f t="shared" si="742"/>
        <v/>
      </c>
      <c r="AE13434" s="27"/>
      <c r="AG13434" s="27"/>
      <c r="AX13434" s="27"/>
      <c r="AY13434" s="27"/>
    </row>
    <row r="13435" spans="1:51" x14ac:dyDescent="0.25">
      <c r="A13435" t="s">
        <v>391</v>
      </c>
      <c r="B13435" t="s">
        <v>218</v>
      </c>
      <c r="C13435">
        <v>170605028</v>
      </c>
      <c r="D13435">
        <v>495</v>
      </c>
      <c r="E13435" t="s">
        <v>91</v>
      </c>
      <c r="G13435">
        <v>42.808</v>
      </c>
      <c r="H13435">
        <v>2017</v>
      </c>
      <c r="I13435">
        <v>2</v>
      </c>
      <c r="J13435">
        <v>28</v>
      </c>
      <c r="K13435">
        <v>20</v>
      </c>
      <c r="L13435">
        <v>0</v>
      </c>
      <c r="M13435" t="s">
        <v>900</v>
      </c>
      <c r="N13435" t="s">
        <v>860</v>
      </c>
      <c r="O13435" t="s">
        <v>799</v>
      </c>
      <c r="Q13435" t="s">
        <v>726</v>
      </c>
      <c r="R13435" t="str">
        <f t="shared" si="743"/>
        <v>Weekday</v>
      </c>
      <c r="S13435" s="27">
        <f t="shared" si="744"/>
        <v>42794</v>
      </c>
      <c r="V13435" t="str">
        <f t="shared" si="742"/>
        <v/>
      </c>
      <c r="AO13435" s="27"/>
      <c r="AX13435" s="27"/>
      <c r="AY13435" s="27"/>
    </row>
    <row r="13436" spans="1:51" x14ac:dyDescent="0.25">
      <c r="A13436" t="s">
        <v>391</v>
      </c>
      <c r="B13436" t="s">
        <v>218</v>
      </c>
      <c r="C13436">
        <v>162465277</v>
      </c>
      <c r="D13436">
        <v>495</v>
      </c>
      <c r="E13436" t="s">
        <v>91</v>
      </c>
      <c r="G13436">
        <v>42.808</v>
      </c>
      <c r="H13436">
        <v>2016</v>
      </c>
      <c r="I13436">
        <v>8</v>
      </c>
      <c r="J13436">
        <v>29</v>
      </c>
      <c r="K13436">
        <v>16</v>
      </c>
      <c r="L13436">
        <v>5</v>
      </c>
      <c r="M13436" t="s">
        <v>900</v>
      </c>
      <c r="N13436" t="s">
        <v>860</v>
      </c>
      <c r="O13436" t="s">
        <v>799</v>
      </c>
      <c r="Q13436" t="s">
        <v>726</v>
      </c>
      <c r="R13436" t="str">
        <f t="shared" si="743"/>
        <v>Weekday</v>
      </c>
      <c r="S13436" s="27">
        <f t="shared" si="744"/>
        <v>42611</v>
      </c>
      <c r="V13436" t="str">
        <f t="shared" si="742"/>
        <v/>
      </c>
      <c r="AE13436" s="27"/>
      <c r="AG13436" s="27"/>
      <c r="AX13436" s="27"/>
      <c r="AY13436" s="27"/>
    </row>
    <row r="13437" spans="1:51" x14ac:dyDescent="0.25">
      <c r="A13437" t="s">
        <v>391</v>
      </c>
      <c r="B13437" t="s">
        <v>218</v>
      </c>
      <c r="C13437">
        <v>162345188</v>
      </c>
      <c r="D13437">
        <v>495</v>
      </c>
      <c r="E13437" t="s">
        <v>91</v>
      </c>
      <c r="G13437">
        <v>42.802999999999997</v>
      </c>
      <c r="H13437">
        <v>2016</v>
      </c>
      <c r="I13437">
        <v>8</v>
      </c>
      <c r="J13437">
        <v>17</v>
      </c>
      <c r="K13437">
        <v>9</v>
      </c>
      <c r="L13437">
        <v>57</v>
      </c>
      <c r="M13437" t="s">
        <v>900</v>
      </c>
      <c r="N13437" t="s">
        <v>860</v>
      </c>
      <c r="O13437" t="s">
        <v>799</v>
      </c>
      <c r="Q13437" t="s">
        <v>726</v>
      </c>
      <c r="R13437" t="str">
        <f t="shared" si="743"/>
        <v>Weekday</v>
      </c>
      <c r="S13437" s="27">
        <f t="shared" si="744"/>
        <v>42599</v>
      </c>
      <c r="V13437" t="str">
        <f t="shared" si="742"/>
        <v/>
      </c>
      <c r="AO13437" s="27"/>
      <c r="AX13437" s="27"/>
      <c r="AY13437" s="27"/>
    </row>
    <row r="13438" spans="1:51" x14ac:dyDescent="0.25">
      <c r="A13438" t="s">
        <v>391</v>
      </c>
      <c r="B13438" t="s">
        <v>218</v>
      </c>
      <c r="C13438">
        <v>161565226</v>
      </c>
      <c r="D13438">
        <v>495</v>
      </c>
      <c r="E13438" t="s">
        <v>91</v>
      </c>
      <c r="G13438">
        <v>42.798999999999999</v>
      </c>
      <c r="H13438">
        <v>2016</v>
      </c>
      <c r="I13438">
        <v>5</v>
      </c>
      <c r="J13438">
        <v>23</v>
      </c>
      <c r="K13438">
        <v>14</v>
      </c>
      <c r="L13438">
        <v>57</v>
      </c>
      <c r="M13438" t="s">
        <v>900</v>
      </c>
      <c r="N13438" t="s">
        <v>860</v>
      </c>
      <c r="O13438" t="s">
        <v>799</v>
      </c>
      <c r="Q13438" t="s">
        <v>726</v>
      </c>
      <c r="R13438" t="str">
        <f t="shared" si="743"/>
        <v>Weekday</v>
      </c>
      <c r="S13438" s="27">
        <f t="shared" si="744"/>
        <v>42513</v>
      </c>
      <c r="V13438" t="str">
        <f t="shared" si="742"/>
        <v/>
      </c>
      <c r="AE13438" s="27"/>
      <c r="AO13438" s="27"/>
      <c r="AX13438" s="27"/>
      <c r="AY13438" s="27"/>
    </row>
    <row r="13439" spans="1:51" x14ac:dyDescent="0.25">
      <c r="A13439" t="s">
        <v>391</v>
      </c>
      <c r="B13439" t="s">
        <v>218</v>
      </c>
      <c r="C13439">
        <v>161055102</v>
      </c>
      <c r="D13439">
        <v>495</v>
      </c>
      <c r="E13439" t="s">
        <v>91</v>
      </c>
      <c r="G13439">
        <v>42.793999999999997</v>
      </c>
      <c r="H13439">
        <v>2016</v>
      </c>
      <c r="I13439">
        <v>4</v>
      </c>
      <c r="J13439">
        <v>14</v>
      </c>
      <c r="K13439">
        <v>7</v>
      </c>
      <c r="L13439">
        <v>45</v>
      </c>
      <c r="M13439" t="s">
        <v>900</v>
      </c>
      <c r="N13439" t="s">
        <v>860</v>
      </c>
      <c r="O13439" t="s">
        <v>799</v>
      </c>
      <c r="Q13439" t="s">
        <v>726</v>
      </c>
      <c r="R13439" t="str">
        <f t="shared" si="743"/>
        <v>Weekday</v>
      </c>
      <c r="S13439" s="27">
        <f t="shared" si="744"/>
        <v>42474</v>
      </c>
      <c r="V13439" t="str">
        <f t="shared" si="742"/>
        <v/>
      </c>
    </row>
    <row r="13440" spans="1:51" x14ac:dyDescent="0.25">
      <c r="A13440" t="s">
        <v>391</v>
      </c>
      <c r="S13440" s="27"/>
      <c r="V13440" t="str">
        <f t="shared" si="742"/>
        <v/>
      </c>
      <c r="AO13440" s="27"/>
      <c r="AX13440" s="27"/>
      <c r="AY13440" s="27"/>
    </row>
    <row r="13441" spans="1:51" x14ac:dyDescent="0.25">
      <c r="A13441" t="s">
        <v>391</v>
      </c>
      <c r="B13441" t="s">
        <v>218</v>
      </c>
      <c r="C13441">
        <v>152265249</v>
      </c>
      <c r="D13441">
        <v>495</v>
      </c>
      <c r="E13441" t="s">
        <v>91</v>
      </c>
      <c r="G13441">
        <v>42.789000000000001</v>
      </c>
      <c r="H13441">
        <v>2015</v>
      </c>
      <c r="I13441">
        <v>8</v>
      </c>
      <c r="J13441">
        <v>13</v>
      </c>
      <c r="K13441">
        <v>14</v>
      </c>
      <c r="L13441">
        <v>26</v>
      </c>
      <c r="M13441" t="s">
        <v>900</v>
      </c>
      <c r="N13441" t="s">
        <v>171</v>
      </c>
      <c r="O13441" t="s">
        <v>799</v>
      </c>
      <c r="Q13441" t="s">
        <v>726</v>
      </c>
      <c r="R13441" t="str">
        <f t="shared" si="743"/>
        <v>Weekday</v>
      </c>
      <c r="S13441" s="27">
        <f t="shared" si="744"/>
        <v>42229</v>
      </c>
      <c r="V13441" t="str">
        <f t="shared" si="742"/>
        <v/>
      </c>
      <c r="AE13441" s="27"/>
      <c r="AO13441" s="27"/>
      <c r="AX13441" s="27"/>
      <c r="AY13441" s="27"/>
    </row>
    <row r="13442" spans="1:51" x14ac:dyDescent="0.25">
      <c r="A13442" t="s">
        <v>391</v>
      </c>
      <c r="B13442" t="s">
        <v>218</v>
      </c>
      <c r="C13442">
        <v>162945134</v>
      </c>
      <c r="D13442">
        <v>495</v>
      </c>
      <c r="E13442" t="s">
        <v>91</v>
      </c>
      <c r="G13442">
        <v>42.79</v>
      </c>
      <c r="H13442">
        <v>2016</v>
      </c>
      <c r="I13442">
        <v>10</v>
      </c>
      <c r="J13442">
        <v>17</v>
      </c>
      <c r="K13442">
        <v>5</v>
      </c>
      <c r="L13442">
        <v>44</v>
      </c>
      <c r="M13442" t="s">
        <v>900</v>
      </c>
      <c r="N13442" t="s">
        <v>860</v>
      </c>
      <c r="O13442" t="s">
        <v>799</v>
      </c>
      <c r="Q13442" t="s">
        <v>726</v>
      </c>
      <c r="R13442" t="str">
        <f t="shared" si="743"/>
        <v>Weekday</v>
      </c>
      <c r="S13442" s="27">
        <f t="shared" si="744"/>
        <v>42660</v>
      </c>
      <c r="V13442" t="str">
        <f t="shared" si="742"/>
        <v/>
      </c>
      <c r="AO13442" s="27"/>
      <c r="AX13442" s="27"/>
      <c r="AY13442" s="27"/>
    </row>
    <row r="13443" spans="1:51" x14ac:dyDescent="0.25">
      <c r="A13443" t="s">
        <v>391</v>
      </c>
      <c r="B13443" t="s">
        <v>218</v>
      </c>
      <c r="C13443">
        <v>172735021</v>
      </c>
      <c r="D13443">
        <v>495</v>
      </c>
      <c r="E13443" t="s">
        <v>91</v>
      </c>
      <c r="G13443">
        <v>42.789000000000001</v>
      </c>
      <c r="H13443">
        <v>2017</v>
      </c>
      <c r="I13443">
        <v>9</v>
      </c>
      <c r="J13443">
        <v>29</v>
      </c>
      <c r="K13443">
        <v>14</v>
      </c>
      <c r="L13443">
        <v>45</v>
      </c>
      <c r="M13443" t="s">
        <v>900</v>
      </c>
      <c r="N13443" t="s">
        <v>171</v>
      </c>
      <c r="O13443" t="s">
        <v>799</v>
      </c>
      <c r="Q13443" t="s">
        <v>726</v>
      </c>
      <c r="R13443" t="str">
        <f t="shared" si="743"/>
        <v>Weekday</v>
      </c>
      <c r="S13443" s="27">
        <f t="shared" si="744"/>
        <v>43007</v>
      </c>
      <c r="V13443" t="str">
        <f t="shared" ref="V13443:V13506" si="745">T13443&amp;U13443</f>
        <v/>
      </c>
      <c r="AX13443" s="27"/>
      <c r="AY13443" s="27"/>
    </row>
    <row r="13444" spans="1:51" x14ac:dyDescent="0.25">
      <c r="A13444" t="s">
        <v>391</v>
      </c>
      <c r="S13444" s="27"/>
      <c r="V13444" t="str">
        <f t="shared" si="745"/>
        <v/>
      </c>
      <c r="AE13444" s="27"/>
      <c r="AG13444" s="27"/>
      <c r="AX13444" s="27"/>
      <c r="AY13444" s="27"/>
    </row>
    <row r="13445" spans="1:51" x14ac:dyDescent="0.25">
      <c r="A13445" t="s">
        <v>391</v>
      </c>
      <c r="B13445" t="s">
        <v>218</v>
      </c>
      <c r="C13445">
        <v>170515199</v>
      </c>
      <c r="D13445">
        <v>495</v>
      </c>
      <c r="E13445" t="s">
        <v>91</v>
      </c>
      <c r="G13445">
        <v>42.784999999999997</v>
      </c>
      <c r="H13445">
        <v>2017</v>
      </c>
      <c r="I13445">
        <v>2</v>
      </c>
      <c r="J13445">
        <v>13</v>
      </c>
      <c r="K13445">
        <v>17</v>
      </c>
      <c r="L13445">
        <v>0</v>
      </c>
      <c r="M13445" t="s">
        <v>900</v>
      </c>
      <c r="N13445" t="s">
        <v>171</v>
      </c>
      <c r="O13445" t="s">
        <v>799</v>
      </c>
      <c r="Q13445" t="s">
        <v>726</v>
      </c>
      <c r="R13445" t="str">
        <f t="shared" si="743"/>
        <v>Weekday</v>
      </c>
      <c r="S13445" s="27">
        <f t="shared" si="744"/>
        <v>42779</v>
      </c>
      <c r="V13445" t="str">
        <f t="shared" si="745"/>
        <v/>
      </c>
      <c r="AO13445" s="27"/>
      <c r="AX13445" s="27"/>
      <c r="AY13445" s="27"/>
    </row>
    <row r="13446" spans="1:51" x14ac:dyDescent="0.25">
      <c r="A13446" t="s">
        <v>391</v>
      </c>
      <c r="B13446" t="s">
        <v>218</v>
      </c>
      <c r="C13446">
        <v>172075263</v>
      </c>
      <c r="D13446">
        <v>495</v>
      </c>
      <c r="E13446" t="s">
        <v>91</v>
      </c>
      <c r="G13446">
        <v>42.783000000000001</v>
      </c>
      <c r="H13446">
        <v>2017</v>
      </c>
      <c r="I13446">
        <v>7</v>
      </c>
      <c r="J13446">
        <v>26</v>
      </c>
      <c r="K13446">
        <v>15</v>
      </c>
      <c r="L13446">
        <v>10</v>
      </c>
      <c r="M13446" t="s">
        <v>900</v>
      </c>
      <c r="N13446" t="s">
        <v>860</v>
      </c>
      <c r="O13446" t="s">
        <v>799</v>
      </c>
      <c r="Q13446" t="s">
        <v>726</v>
      </c>
      <c r="R13446" t="str">
        <f t="shared" si="743"/>
        <v>Weekday</v>
      </c>
      <c r="S13446" s="27">
        <f t="shared" si="744"/>
        <v>42942</v>
      </c>
      <c r="V13446" t="str">
        <f t="shared" si="745"/>
        <v/>
      </c>
      <c r="AE13446" s="27"/>
      <c r="AG13446" s="27"/>
      <c r="AX13446" s="27"/>
      <c r="AY13446" s="27"/>
    </row>
    <row r="13447" spans="1:51" x14ac:dyDescent="0.25">
      <c r="A13447" t="s">
        <v>391</v>
      </c>
      <c r="S13447" s="27"/>
      <c r="V13447" t="str">
        <f t="shared" si="745"/>
        <v/>
      </c>
      <c r="AO13447" s="27"/>
      <c r="AX13447" s="27"/>
      <c r="AY13447" s="27"/>
    </row>
    <row r="13448" spans="1:51" x14ac:dyDescent="0.25">
      <c r="A13448" t="s">
        <v>391</v>
      </c>
      <c r="B13448" t="s">
        <v>218</v>
      </c>
      <c r="C13448">
        <v>163525250</v>
      </c>
      <c r="D13448">
        <v>495</v>
      </c>
      <c r="E13448" t="s">
        <v>91</v>
      </c>
      <c r="G13448">
        <v>42.781999999999996</v>
      </c>
      <c r="H13448">
        <v>2016</v>
      </c>
      <c r="I13448">
        <v>12</v>
      </c>
      <c r="J13448">
        <v>16</v>
      </c>
      <c r="K13448">
        <v>16</v>
      </c>
      <c r="L13448">
        <v>36</v>
      </c>
      <c r="M13448" t="s">
        <v>900</v>
      </c>
      <c r="N13448" t="s">
        <v>404</v>
      </c>
      <c r="O13448" t="s">
        <v>799</v>
      </c>
      <c r="Q13448" t="s">
        <v>726</v>
      </c>
      <c r="R13448" t="str">
        <f t="shared" si="743"/>
        <v>Weekday</v>
      </c>
      <c r="S13448" s="27">
        <f t="shared" si="744"/>
        <v>42720</v>
      </c>
      <c r="V13448" t="str">
        <f t="shared" si="745"/>
        <v/>
      </c>
      <c r="AO13448" s="27"/>
      <c r="AX13448" s="27"/>
      <c r="AY13448" s="27"/>
    </row>
    <row r="13449" spans="1:51" x14ac:dyDescent="0.25">
      <c r="A13449" t="s">
        <v>391</v>
      </c>
      <c r="B13449" t="s">
        <v>218</v>
      </c>
      <c r="C13449">
        <v>160725340</v>
      </c>
      <c r="D13449">
        <v>495</v>
      </c>
      <c r="E13449" t="s">
        <v>91</v>
      </c>
      <c r="G13449">
        <v>42.759</v>
      </c>
      <c r="H13449">
        <v>2016</v>
      </c>
      <c r="I13449">
        <v>3</v>
      </c>
      <c r="J13449">
        <v>11</v>
      </c>
      <c r="K13449">
        <v>16</v>
      </c>
      <c r="L13449">
        <v>5</v>
      </c>
      <c r="M13449" t="s">
        <v>900</v>
      </c>
      <c r="N13449" t="s">
        <v>860</v>
      </c>
      <c r="O13449" t="s">
        <v>799</v>
      </c>
      <c r="Q13449" t="s">
        <v>726</v>
      </c>
      <c r="R13449" t="str">
        <f t="shared" si="743"/>
        <v>Weekday</v>
      </c>
      <c r="S13449" s="27">
        <f t="shared" si="744"/>
        <v>42440</v>
      </c>
      <c r="V13449" t="str">
        <f t="shared" si="745"/>
        <v/>
      </c>
    </row>
    <row r="13450" spans="1:51" x14ac:dyDescent="0.25">
      <c r="A13450" t="s">
        <v>391</v>
      </c>
      <c r="S13450" s="27"/>
      <c r="V13450" t="str">
        <f t="shared" si="745"/>
        <v/>
      </c>
      <c r="AX13450" s="27"/>
      <c r="AY13450" s="27"/>
    </row>
    <row r="13451" spans="1:51" x14ac:dyDescent="0.25">
      <c r="A13451" t="s">
        <v>391</v>
      </c>
      <c r="B13451" t="s">
        <v>218</v>
      </c>
      <c r="C13451">
        <v>162975315</v>
      </c>
      <c r="D13451">
        <v>495</v>
      </c>
      <c r="E13451" t="s">
        <v>91</v>
      </c>
      <c r="G13451">
        <v>42.777000000000001</v>
      </c>
      <c r="H13451">
        <v>2016</v>
      </c>
      <c r="I13451">
        <v>10</v>
      </c>
      <c r="J13451">
        <v>18</v>
      </c>
      <c r="K13451">
        <v>8</v>
      </c>
      <c r="L13451">
        <v>14</v>
      </c>
      <c r="M13451" t="s">
        <v>900</v>
      </c>
      <c r="N13451" t="s">
        <v>860</v>
      </c>
      <c r="O13451" t="s">
        <v>799</v>
      </c>
      <c r="Q13451" t="s">
        <v>726</v>
      </c>
      <c r="R13451" t="str">
        <f t="shared" si="743"/>
        <v>Weekday</v>
      </c>
      <c r="S13451" s="27">
        <f t="shared" si="744"/>
        <v>42661</v>
      </c>
      <c r="V13451" t="str">
        <f t="shared" si="745"/>
        <v/>
      </c>
      <c r="AX13451" s="27"/>
      <c r="AY13451" s="27"/>
    </row>
    <row r="13452" spans="1:51" x14ac:dyDescent="0.25">
      <c r="A13452" t="s">
        <v>391</v>
      </c>
      <c r="S13452" s="27"/>
      <c r="V13452" t="str">
        <f t="shared" si="745"/>
        <v/>
      </c>
      <c r="AO13452" s="27"/>
      <c r="AX13452" s="27"/>
      <c r="AY13452" s="27"/>
    </row>
    <row r="13453" spans="1:51" x14ac:dyDescent="0.25">
      <c r="A13453" t="s">
        <v>391</v>
      </c>
      <c r="B13453" t="s">
        <v>218</v>
      </c>
      <c r="C13453">
        <v>153605129</v>
      </c>
      <c r="D13453">
        <v>495</v>
      </c>
      <c r="E13453" t="s">
        <v>91</v>
      </c>
      <c r="G13453">
        <v>42.808999999999997</v>
      </c>
      <c r="H13453">
        <v>2015</v>
      </c>
      <c r="I13453">
        <v>12</v>
      </c>
      <c r="J13453">
        <v>25</v>
      </c>
      <c r="K13453">
        <v>16</v>
      </c>
      <c r="L13453">
        <v>14</v>
      </c>
      <c r="M13453" t="s">
        <v>900</v>
      </c>
      <c r="N13453" t="s">
        <v>171</v>
      </c>
      <c r="O13453" t="s">
        <v>799</v>
      </c>
      <c r="Q13453" t="s">
        <v>726</v>
      </c>
      <c r="R13453" t="str">
        <f t="shared" si="743"/>
        <v>Weekday</v>
      </c>
      <c r="S13453" s="27">
        <f t="shared" si="744"/>
        <v>42363</v>
      </c>
      <c r="V13453" t="str">
        <f t="shared" si="745"/>
        <v/>
      </c>
      <c r="AE13453" s="27"/>
      <c r="AG13453" s="27"/>
      <c r="AX13453" s="27"/>
      <c r="AY13453" s="27"/>
    </row>
    <row r="13454" spans="1:51" x14ac:dyDescent="0.25">
      <c r="A13454" t="s">
        <v>391</v>
      </c>
      <c r="B13454" t="s">
        <v>218</v>
      </c>
      <c r="C13454">
        <v>171035082</v>
      </c>
      <c r="D13454">
        <v>495</v>
      </c>
      <c r="E13454" t="s">
        <v>91</v>
      </c>
      <c r="G13454">
        <v>42.77</v>
      </c>
      <c r="H13454">
        <v>2017</v>
      </c>
      <c r="I13454">
        <v>4</v>
      </c>
      <c r="J13454">
        <v>13</v>
      </c>
      <c r="K13454">
        <v>6</v>
      </c>
      <c r="L13454">
        <v>58</v>
      </c>
      <c r="M13454" t="s">
        <v>900</v>
      </c>
      <c r="N13454" t="s">
        <v>860</v>
      </c>
      <c r="O13454" t="s">
        <v>799</v>
      </c>
      <c r="Q13454" t="s">
        <v>726</v>
      </c>
      <c r="R13454" t="str">
        <f t="shared" si="743"/>
        <v>Weekday</v>
      </c>
      <c r="S13454" s="27">
        <f t="shared" si="744"/>
        <v>42838</v>
      </c>
      <c r="V13454" t="str">
        <f t="shared" si="745"/>
        <v/>
      </c>
      <c r="AE13454" s="27"/>
      <c r="AG13454" s="27"/>
      <c r="AX13454" s="27"/>
      <c r="AY13454" s="27"/>
    </row>
    <row r="13455" spans="1:51" x14ac:dyDescent="0.25">
      <c r="A13455" t="s">
        <v>391</v>
      </c>
      <c r="S13455" s="27"/>
      <c r="V13455" t="str">
        <f t="shared" si="745"/>
        <v/>
      </c>
      <c r="AE13455" s="27"/>
      <c r="AG13455" s="27"/>
      <c r="AX13455" s="27"/>
      <c r="AY13455" s="27"/>
    </row>
    <row r="13456" spans="1:51" x14ac:dyDescent="0.25">
      <c r="A13456" t="s">
        <v>391</v>
      </c>
      <c r="B13456" t="s">
        <v>218</v>
      </c>
      <c r="C13456">
        <v>160685117</v>
      </c>
      <c r="D13456">
        <v>495</v>
      </c>
      <c r="E13456" t="s">
        <v>91</v>
      </c>
      <c r="G13456">
        <v>42.765000000000001</v>
      </c>
      <c r="H13456">
        <v>2016</v>
      </c>
      <c r="I13456">
        <v>3</v>
      </c>
      <c r="J13456">
        <v>8</v>
      </c>
      <c r="K13456">
        <v>9</v>
      </c>
      <c r="L13456">
        <v>54</v>
      </c>
      <c r="M13456" t="s">
        <v>900</v>
      </c>
      <c r="N13456" t="s">
        <v>860</v>
      </c>
      <c r="O13456" t="s">
        <v>799</v>
      </c>
      <c r="Q13456" t="s">
        <v>726</v>
      </c>
      <c r="R13456" t="str">
        <f t="shared" si="743"/>
        <v>Weekday</v>
      </c>
      <c r="S13456" s="27">
        <f t="shared" si="744"/>
        <v>42437</v>
      </c>
      <c r="V13456" t="str">
        <f t="shared" si="745"/>
        <v/>
      </c>
      <c r="AX13456" s="27"/>
      <c r="AY13456" s="27"/>
    </row>
    <row r="13457" spans="1:51" x14ac:dyDescent="0.25">
      <c r="A13457" t="s">
        <v>391</v>
      </c>
      <c r="S13457" s="27"/>
      <c r="V13457" t="str">
        <f t="shared" si="745"/>
        <v/>
      </c>
      <c r="AE13457" s="27"/>
      <c r="AG13457" s="27"/>
      <c r="AX13457" s="27"/>
      <c r="AY13457" s="27"/>
    </row>
    <row r="13458" spans="1:51" x14ac:dyDescent="0.25">
      <c r="A13458" t="s">
        <v>391</v>
      </c>
      <c r="S13458" s="27"/>
      <c r="V13458" t="str">
        <f t="shared" si="745"/>
        <v/>
      </c>
      <c r="AX13458" s="27"/>
      <c r="AY13458" s="27"/>
    </row>
    <row r="13459" spans="1:51" x14ac:dyDescent="0.25">
      <c r="A13459" t="s">
        <v>391</v>
      </c>
      <c r="S13459" s="27"/>
      <c r="V13459" t="str">
        <f t="shared" si="745"/>
        <v/>
      </c>
      <c r="AO13459" s="27"/>
      <c r="AX13459" s="27"/>
      <c r="AY13459" s="27"/>
    </row>
    <row r="13460" spans="1:51" x14ac:dyDescent="0.25">
      <c r="A13460" t="s">
        <v>391</v>
      </c>
      <c r="S13460" s="27"/>
      <c r="V13460" t="str">
        <f t="shared" si="745"/>
        <v/>
      </c>
      <c r="AX13460" s="27"/>
      <c r="AY13460" s="27"/>
    </row>
    <row r="13461" spans="1:51" x14ac:dyDescent="0.25">
      <c r="A13461" t="s">
        <v>391</v>
      </c>
      <c r="B13461" t="s">
        <v>218</v>
      </c>
      <c r="C13461">
        <v>172925038</v>
      </c>
      <c r="D13461">
        <v>495</v>
      </c>
      <c r="E13461" t="s">
        <v>91</v>
      </c>
      <c r="G13461">
        <v>42.756999999999998</v>
      </c>
      <c r="H13461">
        <v>2017</v>
      </c>
      <c r="I13461">
        <v>10</v>
      </c>
      <c r="J13461">
        <v>14</v>
      </c>
      <c r="K13461">
        <v>0</v>
      </c>
      <c r="L13461">
        <v>26</v>
      </c>
      <c r="M13461" t="s">
        <v>900</v>
      </c>
      <c r="N13461" t="s">
        <v>860</v>
      </c>
      <c r="O13461" t="s">
        <v>799</v>
      </c>
      <c r="Q13461" t="s">
        <v>726</v>
      </c>
      <c r="R13461" t="str">
        <f t="shared" si="743"/>
        <v>Weekend</v>
      </c>
      <c r="S13461" s="27">
        <f t="shared" si="744"/>
        <v>43022</v>
      </c>
      <c r="V13461" t="str">
        <f t="shared" si="745"/>
        <v/>
      </c>
      <c r="AX13461" s="27"/>
      <c r="AY13461" s="27"/>
    </row>
    <row r="13462" spans="1:51" x14ac:dyDescent="0.25">
      <c r="A13462" t="s">
        <v>391</v>
      </c>
      <c r="S13462" s="27"/>
      <c r="V13462" t="str">
        <f t="shared" si="745"/>
        <v/>
      </c>
      <c r="AE13462" s="27"/>
      <c r="AG13462" s="27"/>
      <c r="AX13462" s="27"/>
      <c r="AY13462" s="27"/>
    </row>
    <row r="13463" spans="1:51" x14ac:dyDescent="0.25">
      <c r="A13463" t="s">
        <v>391</v>
      </c>
      <c r="B13463" t="s">
        <v>218</v>
      </c>
      <c r="C13463">
        <v>171445183</v>
      </c>
      <c r="D13463">
        <v>495</v>
      </c>
      <c r="E13463" t="s">
        <v>91</v>
      </c>
      <c r="G13463">
        <v>42.747</v>
      </c>
      <c r="H13463">
        <v>2017</v>
      </c>
      <c r="I13463">
        <v>5</v>
      </c>
      <c r="J13463">
        <v>17</v>
      </c>
      <c r="K13463">
        <v>14</v>
      </c>
      <c r="L13463">
        <v>10</v>
      </c>
      <c r="M13463" t="s">
        <v>900</v>
      </c>
      <c r="N13463" t="s">
        <v>171</v>
      </c>
      <c r="O13463" t="s">
        <v>799</v>
      </c>
      <c r="Q13463" t="s">
        <v>728</v>
      </c>
      <c r="R13463" t="str">
        <f t="shared" si="743"/>
        <v>Weekday</v>
      </c>
      <c r="S13463" s="27">
        <f t="shared" si="744"/>
        <v>42872</v>
      </c>
      <c r="V13463" t="str">
        <f t="shared" si="745"/>
        <v/>
      </c>
      <c r="AX13463" s="27"/>
      <c r="AY13463" s="27"/>
    </row>
    <row r="13464" spans="1:51" x14ac:dyDescent="0.25">
      <c r="A13464" t="s">
        <v>391</v>
      </c>
      <c r="S13464" s="27"/>
      <c r="V13464" t="str">
        <f t="shared" si="745"/>
        <v/>
      </c>
      <c r="AX13464" s="27"/>
      <c r="AY13464" s="27"/>
    </row>
    <row r="13465" spans="1:51" x14ac:dyDescent="0.25">
      <c r="A13465" t="s">
        <v>391</v>
      </c>
      <c r="S13465" s="27"/>
      <c r="V13465" t="str">
        <f t="shared" si="745"/>
        <v/>
      </c>
      <c r="AE13465" s="27"/>
      <c r="AG13465" s="27"/>
      <c r="AX13465" s="27"/>
      <c r="AY13465" s="27"/>
    </row>
    <row r="13466" spans="1:51" x14ac:dyDescent="0.25">
      <c r="A13466" t="s">
        <v>391</v>
      </c>
      <c r="B13466" t="s">
        <v>218</v>
      </c>
      <c r="C13466">
        <v>161535299</v>
      </c>
      <c r="D13466">
        <v>495</v>
      </c>
      <c r="E13466" t="s">
        <v>91</v>
      </c>
      <c r="G13466">
        <v>42.744999999999997</v>
      </c>
      <c r="H13466">
        <v>2016</v>
      </c>
      <c r="I13466">
        <v>5</v>
      </c>
      <c r="J13466">
        <v>31</v>
      </c>
      <c r="K13466">
        <v>16</v>
      </c>
      <c r="L13466">
        <v>20</v>
      </c>
      <c r="M13466" t="s">
        <v>900</v>
      </c>
      <c r="N13466" t="s">
        <v>860</v>
      </c>
      <c r="O13466" t="s">
        <v>799</v>
      </c>
      <c r="Q13466" t="s">
        <v>728</v>
      </c>
      <c r="R13466" t="str">
        <f t="shared" si="743"/>
        <v>Weekday</v>
      </c>
      <c r="S13466" s="27">
        <f t="shared" si="744"/>
        <v>42521</v>
      </c>
      <c r="V13466" t="str">
        <f t="shared" si="745"/>
        <v/>
      </c>
      <c r="AE13466" s="27"/>
      <c r="AG13466" s="27"/>
      <c r="AX13466" s="27"/>
      <c r="AY13466" s="27"/>
    </row>
    <row r="13467" spans="1:51" x14ac:dyDescent="0.25">
      <c r="A13467" t="s">
        <v>391</v>
      </c>
      <c r="B13467" t="s">
        <v>218</v>
      </c>
      <c r="C13467">
        <v>170865281</v>
      </c>
      <c r="D13467">
        <v>495</v>
      </c>
      <c r="E13467" t="s">
        <v>91</v>
      </c>
      <c r="G13467">
        <v>42.744999999999997</v>
      </c>
      <c r="H13467">
        <v>2017</v>
      </c>
      <c r="I13467">
        <v>3</v>
      </c>
      <c r="J13467">
        <v>27</v>
      </c>
      <c r="K13467">
        <v>16</v>
      </c>
      <c r="L13467">
        <v>5</v>
      </c>
      <c r="M13467" t="s">
        <v>900</v>
      </c>
      <c r="N13467" t="s">
        <v>860</v>
      </c>
      <c r="O13467" t="s">
        <v>799</v>
      </c>
      <c r="Q13467" t="s">
        <v>728</v>
      </c>
      <c r="R13467" t="str">
        <f t="shared" si="743"/>
        <v>Weekday</v>
      </c>
      <c r="S13467" s="27">
        <f t="shared" si="744"/>
        <v>42821</v>
      </c>
      <c r="V13467" t="str">
        <f t="shared" si="745"/>
        <v/>
      </c>
      <c r="AE13467" s="27"/>
      <c r="AG13467" s="27"/>
      <c r="AX13467" s="27"/>
      <c r="AY13467" s="27"/>
    </row>
    <row r="13468" spans="1:51" x14ac:dyDescent="0.25">
      <c r="A13468" t="s">
        <v>391</v>
      </c>
      <c r="B13468" t="s">
        <v>218</v>
      </c>
      <c r="C13468">
        <v>173455343</v>
      </c>
      <c r="D13468">
        <v>495</v>
      </c>
      <c r="E13468" t="s">
        <v>91</v>
      </c>
      <c r="G13468">
        <v>42.744</v>
      </c>
      <c r="H13468">
        <v>2017</v>
      </c>
      <c r="I13468">
        <v>12</v>
      </c>
      <c r="J13468">
        <v>11</v>
      </c>
      <c r="K13468">
        <v>7</v>
      </c>
      <c r="L13468">
        <v>21</v>
      </c>
      <c r="M13468" t="s">
        <v>900</v>
      </c>
      <c r="N13468" t="s">
        <v>860</v>
      </c>
      <c r="O13468" t="s">
        <v>799</v>
      </c>
      <c r="Q13468" t="s">
        <v>728</v>
      </c>
      <c r="R13468" t="str">
        <f t="shared" si="743"/>
        <v>Weekday</v>
      </c>
      <c r="S13468" s="27">
        <f t="shared" si="744"/>
        <v>43080</v>
      </c>
      <c r="V13468" t="str">
        <f t="shared" si="745"/>
        <v/>
      </c>
      <c r="AE13468" s="27"/>
      <c r="AG13468" s="27"/>
      <c r="AX13468" s="27"/>
      <c r="AY13468" s="27"/>
    </row>
    <row r="13469" spans="1:51" x14ac:dyDescent="0.25">
      <c r="A13469" t="s">
        <v>391</v>
      </c>
      <c r="B13469" t="s">
        <v>218</v>
      </c>
      <c r="C13469">
        <v>171145181</v>
      </c>
      <c r="D13469">
        <v>495</v>
      </c>
      <c r="E13469" t="s">
        <v>91</v>
      </c>
      <c r="G13469">
        <v>42.743000000000002</v>
      </c>
      <c r="H13469">
        <v>2017</v>
      </c>
      <c r="I13469">
        <v>4</v>
      </c>
      <c r="J13469">
        <v>24</v>
      </c>
      <c r="K13469">
        <v>8</v>
      </c>
      <c r="L13469">
        <v>50</v>
      </c>
      <c r="M13469" t="s">
        <v>900</v>
      </c>
      <c r="N13469" t="s">
        <v>860</v>
      </c>
      <c r="O13469" t="s">
        <v>799</v>
      </c>
      <c r="Q13469" t="s">
        <v>728</v>
      </c>
      <c r="R13469" t="str">
        <f t="shared" si="743"/>
        <v>Weekday</v>
      </c>
      <c r="S13469" s="27">
        <f t="shared" si="744"/>
        <v>42849</v>
      </c>
      <c r="V13469" t="str">
        <f t="shared" si="745"/>
        <v/>
      </c>
    </row>
    <row r="13470" spans="1:51" x14ac:dyDescent="0.25">
      <c r="A13470" t="s">
        <v>391</v>
      </c>
      <c r="B13470" t="s">
        <v>218</v>
      </c>
      <c r="C13470">
        <v>171045126</v>
      </c>
      <c r="D13470">
        <v>495</v>
      </c>
      <c r="E13470" t="s">
        <v>91</v>
      </c>
      <c r="G13470">
        <v>42.741</v>
      </c>
      <c r="H13470">
        <v>2017</v>
      </c>
      <c r="I13470">
        <v>4</v>
      </c>
      <c r="J13470">
        <v>12</v>
      </c>
      <c r="K13470">
        <v>15</v>
      </c>
      <c r="L13470">
        <v>15</v>
      </c>
      <c r="M13470" t="s">
        <v>900</v>
      </c>
      <c r="N13470" t="s">
        <v>171</v>
      </c>
      <c r="O13470" t="s">
        <v>799</v>
      </c>
      <c r="Q13470" t="s">
        <v>728</v>
      </c>
      <c r="R13470" t="str">
        <f t="shared" si="743"/>
        <v>Weekday</v>
      </c>
      <c r="S13470" s="27">
        <f t="shared" si="744"/>
        <v>42837</v>
      </c>
      <c r="V13470" t="str">
        <f t="shared" si="745"/>
        <v/>
      </c>
      <c r="AX13470" s="27"/>
      <c r="AY13470" s="27"/>
    </row>
    <row r="13471" spans="1:51" x14ac:dyDescent="0.25">
      <c r="A13471" t="s">
        <v>391</v>
      </c>
      <c r="S13471" s="27"/>
      <c r="V13471" t="str">
        <f t="shared" si="745"/>
        <v/>
      </c>
      <c r="AE13471" s="27"/>
      <c r="AG13471" s="27"/>
      <c r="AX13471" s="27"/>
      <c r="AY13471" s="27"/>
    </row>
    <row r="13472" spans="1:51" x14ac:dyDescent="0.25">
      <c r="A13472" t="s">
        <v>391</v>
      </c>
      <c r="S13472" s="27"/>
      <c r="V13472" t="str">
        <f t="shared" si="745"/>
        <v/>
      </c>
      <c r="AE13472" s="27"/>
      <c r="AG13472" s="27"/>
      <c r="AX13472" s="27"/>
      <c r="AY13472" s="27"/>
    </row>
    <row r="13473" spans="1:51" x14ac:dyDescent="0.25">
      <c r="A13473" t="s">
        <v>391</v>
      </c>
      <c r="S13473" s="27"/>
      <c r="V13473" t="str">
        <f t="shared" si="745"/>
        <v/>
      </c>
      <c r="AE13473" s="27"/>
      <c r="AG13473" s="27"/>
      <c r="AX13473" s="27"/>
      <c r="AY13473" s="27"/>
    </row>
    <row r="13474" spans="1:51" x14ac:dyDescent="0.25">
      <c r="A13474" t="s">
        <v>391</v>
      </c>
      <c r="B13474" t="s">
        <v>218</v>
      </c>
      <c r="C13474">
        <v>163075229</v>
      </c>
      <c r="D13474">
        <v>495</v>
      </c>
      <c r="E13474" t="s">
        <v>91</v>
      </c>
      <c r="G13474">
        <v>42.728000000000002</v>
      </c>
      <c r="H13474">
        <v>2016</v>
      </c>
      <c r="I13474">
        <v>10</v>
      </c>
      <c r="J13474">
        <v>27</v>
      </c>
      <c r="K13474">
        <v>16</v>
      </c>
      <c r="L13474">
        <v>40</v>
      </c>
      <c r="M13474" t="s">
        <v>900</v>
      </c>
      <c r="N13474" t="s">
        <v>860</v>
      </c>
      <c r="O13474" t="s">
        <v>799</v>
      </c>
      <c r="Q13474" t="s">
        <v>728</v>
      </c>
      <c r="R13474" t="str">
        <f t="shared" si="743"/>
        <v>Weekday</v>
      </c>
      <c r="S13474" s="27">
        <f t="shared" si="744"/>
        <v>42670</v>
      </c>
      <c r="V13474" t="str">
        <f t="shared" si="745"/>
        <v/>
      </c>
    </row>
    <row r="13475" spans="1:51" x14ac:dyDescent="0.25">
      <c r="A13475" t="s">
        <v>391</v>
      </c>
      <c r="S13475" s="27"/>
      <c r="V13475" t="str">
        <f t="shared" si="745"/>
        <v/>
      </c>
      <c r="AX13475" s="27"/>
      <c r="AY13475" s="27"/>
    </row>
    <row r="13476" spans="1:51" x14ac:dyDescent="0.25">
      <c r="A13476" t="s">
        <v>391</v>
      </c>
      <c r="S13476" s="27"/>
      <c r="V13476" t="str">
        <f t="shared" si="745"/>
        <v/>
      </c>
      <c r="AE13476" s="27"/>
      <c r="AO13476" s="27"/>
      <c r="AX13476" s="27"/>
      <c r="AY13476" s="27"/>
    </row>
    <row r="13477" spans="1:51" x14ac:dyDescent="0.25">
      <c r="A13477" t="s">
        <v>391</v>
      </c>
      <c r="B13477" t="s">
        <v>218</v>
      </c>
      <c r="C13477">
        <v>170345209</v>
      </c>
      <c r="D13477">
        <v>495</v>
      </c>
      <c r="E13477" t="s">
        <v>91</v>
      </c>
      <c r="G13477">
        <v>42.726999999999997</v>
      </c>
      <c r="H13477">
        <v>2017</v>
      </c>
      <c r="I13477">
        <v>1</v>
      </c>
      <c r="J13477">
        <v>27</v>
      </c>
      <c r="K13477">
        <v>17</v>
      </c>
      <c r="L13477">
        <v>54</v>
      </c>
      <c r="M13477" t="s">
        <v>900</v>
      </c>
      <c r="N13477" t="s">
        <v>860</v>
      </c>
      <c r="O13477" t="s">
        <v>799</v>
      </c>
      <c r="Q13477" t="s">
        <v>728</v>
      </c>
      <c r="R13477" t="str">
        <f t="shared" si="743"/>
        <v>Weekday</v>
      </c>
      <c r="S13477" s="27">
        <f t="shared" si="744"/>
        <v>42762</v>
      </c>
      <c r="V13477" t="str">
        <f t="shared" si="745"/>
        <v/>
      </c>
      <c r="AO13477" s="27"/>
      <c r="AX13477" s="27"/>
      <c r="AY13477" s="27"/>
    </row>
    <row r="13478" spans="1:51" x14ac:dyDescent="0.25">
      <c r="A13478" t="s">
        <v>391</v>
      </c>
      <c r="B13478" t="s">
        <v>218</v>
      </c>
      <c r="C13478">
        <v>163075238</v>
      </c>
      <c r="D13478">
        <v>495</v>
      </c>
      <c r="E13478" t="s">
        <v>91</v>
      </c>
      <c r="G13478">
        <v>42.725999999999999</v>
      </c>
      <c r="H13478">
        <v>2016</v>
      </c>
      <c r="I13478">
        <v>11</v>
      </c>
      <c r="J13478">
        <v>1</v>
      </c>
      <c r="K13478">
        <v>16</v>
      </c>
      <c r="L13478">
        <v>30</v>
      </c>
      <c r="M13478" t="s">
        <v>900</v>
      </c>
      <c r="N13478" t="s">
        <v>860</v>
      </c>
      <c r="O13478" t="s">
        <v>799</v>
      </c>
      <c r="Q13478" t="s">
        <v>728</v>
      </c>
      <c r="R13478" t="str">
        <f t="shared" si="743"/>
        <v>Weekday</v>
      </c>
      <c r="S13478" s="27">
        <f t="shared" si="744"/>
        <v>42675</v>
      </c>
      <c r="V13478" t="str">
        <f t="shared" si="745"/>
        <v/>
      </c>
      <c r="AX13478" s="27"/>
      <c r="AY13478" s="27"/>
    </row>
    <row r="13479" spans="1:51" x14ac:dyDescent="0.25">
      <c r="A13479" t="s">
        <v>391</v>
      </c>
      <c r="S13479" s="27"/>
      <c r="V13479" t="str">
        <f t="shared" si="745"/>
        <v/>
      </c>
    </row>
    <row r="13480" spans="1:51" x14ac:dyDescent="0.25">
      <c r="A13480" t="s">
        <v>391</v>
      </c>
      <c r="S13480" s="27"/>
      <c r="V13480" t="str">
        <f t="shared" si="745"/>
        <v/>
      </c>
      <c r="AE13480" s="27"/>
      <c r="AG13480" s="27"/>
      <c r="AX13480" s="27"/>
      <c r="AY13480" s="27"/>
    </row>
    <row r="13481" spans="1:51" x14ac:dyDescent="0.25">
      <c r="A13481" t="s">
        <v>391</v>
      </c>
      <c r="B13481" t="s">
        <v>218</v>
      </c>
      <c r="C13481">
        <v>152555229</v>
      </c>
      <c r="D13481">
        <v>495</v>
      </c>
      <c r="E13481" t="s">
        <v>91</v>
      </c>
      <c r="G13481">
        <v>42.725000000000001</v>
      </c>
      <c r="H13481">
        <v>2015</v>
      </c>
      <c r="I13481">
        <v>9</v>
      </c>
      <c r="J13481">
        <v>11</v>
      </c>
      <c r="K13481">
        <v>20</v>
      </c>
      <c r="L13481">
        <v>5</v>
      </c>
      <c r="M13481" t="s">
        <v>900</v>
      </c>
      <c r="N13481" t="s">
        <v>860</v>
      </c>
      <c r="O13481" t="s">
        <v>799</v>
      </c>
      <c r="Q13481" t="s">
        <v>728</v>
      </c>
      <c r="R13481" t="str">
        <f t="shared" si="743"/>
        <v>Weekday</v>
      </c>
      <c r="S13481" s="27">
        <f t="shared" si="744"/>
        <v>42258</v>
      </c>
      <c r="V13481" t="str">
        <f t="shared" si="745"/>
        <v/>
      </c>
      <c r="AE13481" s="27"/>
      <c r="AG13481" s="27"/>
      <c r="AX13481" s="27"/>
      <c r="AY13481" s="27"/>
    </row>
    <row r="13482" spans="1:51" x14ac:dyDescent="0.25">
      <c r="A13482" t="s">
        <v>391</v>
      </c>
      <c r="S13482" s="27"/>
      <c r="V13482" t="str">
        <f t="shared" si="745"/>
        <v/>
      </c>
    </row>
    <row r="13483" spans="1:51" x14ac:dyDescent="0.25">
      <c r="A13483" t="s">
        <v>391</v>
      </c>
      <c r="B13483" t="s">
        <v>218</v>
      </c>
      <c r="C13483">
        <v>163065324</v>
      </c>
      <c r="D13483">
        <v>495</v>
      </c>
      <c r="E13483" t="s">
        <v>91</v>
      </c>
      <c r="G13483">
        <v>42.698</v>
      </c>
      <c r="H13483">
        <v>2016</v>
      </c>
      <c r="I13483">
        <v>10</v>
      </c>
      <c r="J13483">
        <v>5</v>
      </c>
      <c r="K13483">
        <v>14</v>
      </c>
      <c r="L13483">
        <v>50</v>
      </c>
      <c r="M13483" t="s">
        <v>900</v>
      </c>
      <c r="N13483" t="s">
        <v>860</v>
      </c>
      <c r="O13483" t="s">
        <v>799</v>
      </c>
      <c r="Q13483" t="s">
        <v>730</v>
      </c>
      <c r="R13483" t="str">
        <f t="shared" si="743"/>
        <v>Weekday</v>
      </c>
      <c r="S13483" s="27">
        <f t="shared" si="744"/>
        <v>42648</v>
      </c>
      <c r="V13483" t="str">
        <f t="shared" si="745"/>
        <v/>
      </c>
    </row>
    <row r="13484" spans="1:51" x14ac:dyDescent="0.25">
      <c r="A13484" t="s">
        <v>391</v>
      </c>
      <c r="B13484" t="s">
        <v>218</v>
      </c>
      <c r="C13484">
        <v>170335014</v>
      </c>
      <c r="D13484">
        <v>495</v>
      </c>
      <c r="E13484" t="s">
        <v>91</v>
      </c>
      <c r="G13484">
        <v>42.683999999999997</v>
      </c>
      <c r="H13484">
        <v>2017</v>
      </c>
      <c r="I13484">
        <v>1</v>
      </c>
      <c r="J13484">
        <v>31</v>
      </c>
      <c r="K13484">
        <v>21</v>
      </c>
      <c r="L13484">
        <v>45</v>
      </c>
      <c r="M13484" t="s">
        <v>900</v>
      </c>
      <c r="N13484" t="s">
        <v>171</v>
      </c>
      <c r="O13484" t="s">
        <v>799</v>
      </c>
      <c r="Q13484" t="s">
        <v>730</v>
      </c>
      <c r="R13484" t="str">
        <f t="shared" si="743"/>
        <v>Weekday</v>
      </c>
      <c r="S13484" s="27">
        <f t="shared" si="744"/>
        <v>42766</v>
      </c>
      <c r="V13484" t="str">
        <f t="shared" si="745"/>
        <v/>
      </c>
    </row>
    <row r="13485" spans="1:51" x14ac:dyDescent="0.25">
      <c r="A13485" t="s">
        <v>391</v>
      </c>
      <c r="B13485" t="s">
        <v>218</v>
      </c>
      <c r="C13485">
        <v>171715280</v>
      </c>
      <c r="D13485">
        <v>495</v>
      </c>
      <c r="E13485" t="s">
        <v>91</v>
      </c>
      <c r="G13485">
        <v>42.68</v>
      </c>
      <c r="H13485">
        <v>2017</v>
      </c>
      <c r="I13485">
        <v>6</v>
      </c>
      <c r="J13485">
        <v>19</v>
      </c>
      <c r="K13485">
        <v>18</v>
      </c>
      <c r="L13485">
        <v>33</v>
      </c>
      <c r="M13485" t="s">
        <v>900</v>
      </c>
      <c r="N13485" t="s">
        <v>171</v>
      </c>
      <c r="O13485" t="s">
        <v>799</v>
      </c>
      <c r="Q13485" t="s">
        <v>730</v>
      </c>
      <c r="R13485" t="str">
        <f t="shared" si="743"/>
        <v>Weekday</v>
      </c>
      <c r="S13485" s="27">
        <f t="shared" si="744"/>
        <v>42905</v>
      </c>
      <c r="V13485" t="str">
        <f t="shared" si="745"/>
        <v/>
      </c>
    </row>
    <row r="13486" spans="1:51" x14ac:dyDescent="0.25">
      <c r="A13486" t="s">
        <v>391</v>
      </c>
      <c r="S13486" s="27"/>
      <c r="V13486" t="str">
        <f t="shared" si="745"/>
        <v/>
      </c>
      <c r="AE13486" s="27"/>
      <c r="AO13486" s="27"/>
      <c r="AX13486" s="27"/>
      <c r="AY13486" s="27"/>
    </row>
    <row r="13487" spans="1:51" x14ac:dyDescent="0.25">
      <c r="A13487" t="s">
        <v>391</v>
      </c>
      <c r="B13487" t="s">
        <v>218</v>
      </c>
      <c r="C13487">
        <v>161145164</v>
      </c>
      <c r="D13487">
        <v>495</v>
      </c>
      <c r="E13487" t="s">
        <v>91</v>
      </c>
      <c r="G13487">
        <v>42.670999999999999</v>
      </c>
      <c r="H13487">
        <v>2016</v>
      </c>
      <c r="I13487">
        <v>4</v>
      </c>
      <c r="J13487">
        <v>22</v>
      </c>
      <c r="K13487">
        <v>17</v>
      </c>
      <c r="L13487">
        <v>21</v>
      </c>
      <c r="M13487" t="s">
        <v>900</v>
      </c>
      <c r="N13487" t="s">
        <v>860</v>
      </c>
      <c r="O13487" t="s">
        <v>799</v>
      </c>
      <c r="Q13487" t="s">
        <v>730</v>
      </c>
      <c r="R13487" t="str">
        <f t="shared" si="743"/>
        <v>Weekday</v>
      </c>
      <c r="S13487" s="27">
        <f t="shared" si="744"/>
        <v>42482</v>
      </c>
      <c r="V13487" t="str">
        <f t="shared" si="745"/>
        <v/>
      </c>
      <c r="AE13487" s="27"/>
      <c r="AO13487" s="27"/>
      <c r="AX13487" s="27"/>
      <c r="AY13487" s="27"/>
    </row>
    <row r="13488" spans="1:51" x14ac:dyDescent="0.25">
      <c r="A13488" t="s">
        <v>391</v>
      </c>
      <c r="B13488" t="s">
        <v>218</v>
      </c>
      <c r="C13488">
        <v>152755042</v>
      </c>
      <c r="D13488">
        <v>495</v>
      </c>
      <c r="E13488" t="s">
        <v>91</v>
      </c>
      <c r="G13488">
        <v>42.67</v>
      </c>
      <c r="H13488">
        <v>2015</v>
      </c>
      <c r="I13488">
        <v>10</v>
      </c>
      <c r="J13488">
        <v>1</v>
      </c>
      <c r="K13488">
        <v>23</v>
      </c>
      <c r="L13488">
        <v>27</v>
      </c>
      <c r="M13488" t="s">
        <v>899</v>
      </c>
      <c r="N13488" t="s">
        <v>860</v>
      </c>
      <c r="O13488" t="s">
        <v>1933</v>
      </c>
      <c r="Q13488" t="s">
        <v>730</v>
      </c>
      <c r="R13488" t="str">
        <f t="shared" si="743"/>
        <v>Weekday</v>
      </c>
      <c r="S13488" s="27">
        <f t="shared" si="744"/>
        <v>42278</v>
      </c>
      <c r="V13488" t="str">
        <f t="shared" si="745"/>
        <v/>
      </c>
      <c r="AE13488" s="27"/>
      <c r="AG13488" s="27"/>
      <c r="AX13488" s="27"/>
      <c r="AY13488" s="27"/>
    </row>
    <row r="13489" spans="1:51" x14ac:dyDescent="0.25">
      <c r="A13489" t="s">
        <v>391</v>
      </c>
      <c r="B13489" t="s">
        <v>218</v>
      </c>
      <c r="C13489">
        <v>170075063</v>
      </c>
      <c r="D13489">
        <v>495</v>
      </c>
      <c r="E13489" t="s">
        <v>91</v>
      </c>
      <c r="G13489">
        <v>42.67</v>
      </c>
      <c r="H13489">
        <v>2017</v>
      </c>
      <c r="I13489">
        <v>1</v>
      </c>
      <c r="J13489">
        <v>2</v>
      </c>
      <c r="K13489">
        <v>8</v>
      </c>
      <c r="L13489">
        <v>12</v>
      </c>
      <c r="M13489" t="s">
        <v>899</v>
      </c>
      <c r="N13489" t="s">
        <v>860</v>
      </c>
      <c r="O13489" t="s">
        <v>799</v>
      </c>
      <c r="Q13489" t="s">
        <v>730</v>
      </c>
      <c r="R13489" t="str">
        <f t="shared" ref="R13489:R13550" si="746">IF(WEEKDAY(DATE(H13489,I13489,J13489),2) &lt; 6, "Weekday", "Weekend")</f>
        <v>Weekday</v>
      </c>
      <c r="S13489" s="27">
        <f t="shared" ref="S13489:S13550" si="747">DATE(H13489,I13489,J13489)</f>
        <v>42737</v>
      </c>
      <c r="V13489" t="str">
        <f t="shared" si="745"/>
        <v/>
      </c>
      <c r="AE13489" s="27"/>
      <c r="AG13489" s="27"/>
      <c r="AX13489" s="27"/>
      <c r="AY13489" s="27"/>
    </row>
    <row r="13490" spans="1:51" x14ac:dyDescent="0.25">
      <c r="A13490" t="s">
        <v>391</v>
      </c>
      <c r="S13490" s="27"/>
      <c r="V13490" t="str">
        <f t="shared" si="745"/>
        <v/>
      </c>
      <c r="AX13490" s="27"/>
      <c r="AY13490" s="27"/>
    </row>
    <row r="13491" spans="1:51" x14ac:dyDescent="0.25">
      <c r="A13491" t="s">
        <v>391</v>
      </c>
      <c r="S13491" s="27"/>
      <c r="V13491" t="str">
        <f t="shared" si="745"/>
        <v/>
      </c>
      <c r="AX13491" s="27"/>
      <c r="AY13491" s="27"/>
    </row>
    <row r="13492" spans="1:51" x14ac:dyDescent="0.25">
      <c r="A13492" t="s">
        <v>391</v>
      </c>
      <c r="B13492" t="s">
        <v>218</v>
      </c>
      <c r="C13492">
        <v>151945291</v>
      </c>
      <c r="D13492">
        <v>495</v>
      </c>
      <c r="E13492" t="s">
        <v>91</v>
      </c>
      <c r="G13492">
        <v>42.643000000000001</v>
      </c>
      <c r="H13492">
        <v>2015</v>
      </c>
      <c r="I13492">
        <v>7</v>
      </c>
      <c r="J13492">
        <v>10</v>
      </c>
      <c r="K13492">
        <v>10</v>
      </c>
      <c r="L13492">
        <v>6</v>
      </c>
      <c r="M13492" t="s">
        <v>900</v>
      </c>
      <c r="N13492" t="s">
        <v>860</v>
      </c>
      <c r="O13492" t="s">
        <v>799</v>
      </c>
      <c r="Q13492" t="s">
        <v>730</v>
      </c>
      <c r="R13492" t="str">
        <f t="shared" si="746"/>
        <v>Weekday</v>
      </c>
      <c r="S13492" s="27">
        <f t="shared" si="747"/>
        <v>42195</v>
      </c>
      <c r="V13492" t="str">
        <f t="shared" si="745"/>
        <v/>
      </c>
      <c r="AE13492" s="27"/>
      <c r="AG13492" s="27"/>
      <c r="AX13492" s="27"/>
      <c r="AY13492" s="27"/>
    </row>
    <row r="13493" spans="1:51" x14ac:dyDescent="0.25">
      <c r="A13493" t="s">
        <v>391</v>
      </c>
      <c r="S13493" s="27"/>
      <c r="V13493" t="str">
        <f t="shared" si="745"/>
        <v/>
      </c>
      <c r="AX13493" s="27"/>
      <c r="AY13493" s="27"/>
    </row>
    <row r="13494" spans="1:51" x14ac:dyDescent="0.25">
      <c r="A13494" t="s">
        <v>391</v>
      </c>
      <c r="S13494" s="27"/>
      <c r="V13494" t="str">
        <f t="shared" si="745"/>
        <v/>
      </c>
    </row>
    <row r="13495" spans="1:51" x14ac:dyDescent="0.25">
      <c r="A13495" t="s">
        <v>391</v>
      </c>
      <c r="S13495" s="27"/>
      <c r="V13495" t="str">
        <f t="shared" si="745"/>
        <v/>
      </c>
      <c r="AE13495" s="27"/>
      <c r="AG13495" s="27"/>
      <c r="AX13495" s="27"/>
      <c r="AY13495" s="27"/>
    </row>
    <row r="13496" spans="1:51" x14ac:dyDescent="0.25">
      <c r="A13496" t="s">
        <v>391</v>
      </c>
      <c r="S13496" s="27"/>
      <c r="V13496" t="str">
        <f t="shared" si="745"/>
        <v/>
      </c>
      <c r="AE13496" s="27"/>
      <c r="AG13496" s="27"/>
      <c r="AX13496" s="27"/>
      <c r="AY13496" s="27"/>
    </row>
    <row r="13497" spans="1:51" x14ac:dyDescent="0.25">
      <c r="A13497" t="s">
        <v>391</v>
      </c>
      <c r="S13497" s="27"/>
      <c r="V13497" t="str">
        <f t="shared" si="745"/>
        <v/>
      </c>
      <c r="AE13497" s="27"/>
      <c r="AG13497" s="27"/>
      <c r="AX13497" s="27"/>
      <c r="AY13497" s="27"/>
    </row>
    <row r="13498" spans="1:51" x14ac:dyDescent="0.25">
      <c r="A13498" t="s">
        <v>391</v>
      </c>
      <c r="S13498" s="27"/>
      <c r="V13498" t="str">
        <f t="shared" si="745"/>
        <v/>
      </c>
      <c r="AE13498" s="27"/>
      <c r="AG13498" s="27"/>
      <c r="AX13498" s="27"/>
      <c r="AY13498" s="27"/>
    </row>
    <row r="13499" spans="1:51" x14ac:dyDescent="0.25">
      <c r="A13499" t="s">
        <v>391</v>
      </c>
      <c r="B13499" t="s">
        <v>218</v>
      </c>
      <c r="C13499">
        <v>152465153</v>
      </c>
      <c r="D13499">
        <v>495</v>
      </c>
      <c r="E13499" t="s">
        <v>91</v>
      </c>
      <c r="G13499">
        <v>42.658999999999999</v>
      </c>
      <c r="H13499">
        <v>2015</v>
      </c>
      <c r="I13499">
        <v>9</v>
      </c>
      <c r="J13499">
        <v>3</v>
      </c>
      <c r="K13499">
        <v>9</v>
      </c>
      <c r="L13499">
        <v>34</v>
      </c>
      <c r="M13499" t="s">
        <v>900</v>
      </c>
      <c r="N13499" t="s">
        <v>860</v>
      </c>
      <c r="O13499" t="s">
        <v>799</v>
      </c>
      <c r="Q13499" t="s">
        <v>730</v>
      </c>
      <c r="R13499" t="str">
        <f t="shared" si="746"/>
        <v>Weekday</v>
      </c>
      <c r="S13499" s="27">
        <f t="shared" si="747"/>
        <v>42250</v>
      </c>
      <c r="V13499" t="str">
        <f t="shared" si="745"/>
        <v/>
      </c>
      <c r="AE13499" s="27"/>
      <c r="AG13499" s="27"/>
      <c r="AX13499" s="27"/>
      <c r="AY13499" s="27"/>
    </row>
    <row r="13500" spans="1:51" x14ac:dyDescent="0.25">
      <c r="A13500" t="s">
        <v>391</v>
      </c>
      <c r="B13500" t="s">
        <v>218</v>
      </c>
      <c r="C13500">
        <v>162415183</v>
      </c>
      <c r="D13500">
        <v>495</v>
      </c>
      <c r="E13500" t="s">
        <v>91</v>
      </c>
      <c r="G13500">
        <v>42.661999999999999</v>
      </c>
      <c r="H13500">
        <v>2016</v>
      </c>
      <c r="I13500">
        <v>8</v>
      </c>
      <c r="J13500">
        <v>17</v>
      </c>
      <c r="K13500">
        <v>14</v>
      </c>
      <c r="L13500">
        <v>25</v>
      </c>
      <c r="M13500" t="s">
        <v>900</v>
      </c>
      <c r="N13500" t="s">
        <v>171</v>
      </c>
      <c r="O13500" t="s">
        <v>799</v>
      </c>
      <c r="Q13500" t="s">
        <v>730</v>
      </c>
      <c r="R13500" t="str">
        <f t="shared" si="746"/>
        <v>Weekday</v>
      </c>
      <c r="S13500" s="27">
        <f t="shared" si="747"/>
        <v>42599</v>
      </c>
      <c r="V13500" t="str">
        <f t="shared" si="745"/>
        <v/>
      </c>
      <c r="AE13500" s="27"/>
      <c r="AG13500" s="27"/>
      <c r="AX13500" s="27"/>
      <c r="AY13500" s="27"/>
    </row>
    <row r="13501" spans="1:51" x14ac:dyDescent="0.25">
      <c r="A13501" t="s">
        <v>391</v>
      </c>
      <c r="S13501" s="27"/>
      <c r="V13501" t="str">
        <f t="shared" si="745"/>
        <v/>
      </c>
      <c r="AX13501" s="27"/>
      <c r="AY13501" s="27"/>
    </row>
    <row r="13502" spans="1:51" x14ac:dyDescent="0.25">
      <c r="A13502" t="s">
        <v>391</v>
      </c>
      <c r="B13502" t="s">
        <v>218</v>
      </c>
      <c r="C13502">
        <v>161035249</v>
      </c>
      <c r="D13502">
        <v>495</v>
      </c>
      <c r="E13502" t="s">
        <v>91</v>
      </c>
      <c r="G13502">
        <v>42.66</v>
      </c>
      <c r="H13502">
        <v>2016</v>
      </c>
      <c r="I13502">
        <v>4</v>
      </c>
      <c r="J13502">
        <v>12</v>
      </c>
      <c r="K13502">
        <v>15</v>
      </c>
      <c r="L13502">
        <v>22</v>
      </c>
      <c r="M13502" t="s">
        <v>900</v>
      </c>
      <c r="N13502" t="s">
        <v>860</v>
      </c>
      <c r="O13502" t="s">
        <v>799</v>
      </c>
      <c r="Q13502" t="s">
        <v>730</v>
      </c>
      <c r="R13502" t="str">
        <f t="shared" si="746"/>
        <v>Weekday</v>
      </c>
      <c r="S13502" s="27">
        <f t="shared" si="747"/>
        <v>42472</v>
      </c>
      <c r="V13502" t="str">
        <f t="shared" si="745"/>
        <v/>
      </c>
      <c r="AX13502" s="27"/>
      <c r="AY13502" s="27"/>
    </row>
    <row r="13503" spans="1:51" x14ac:dyDescent="0.25">
      <c r="A13503" t="s">
        <v>391</v>
      </c>
      <c r="B13503" t="s">
        <v>218</v>
      </c>
      <c r="C13503">
        <v>163565135</v>
      </c>
      <c r="D13503">
        <v>495</v>
      </c>
      <c r="E13503" t="s">
        <v>91</v>
      </c>
      <c r="G13503">
        <v>42.738</v>
      </c>
      <c r="H13503">
        <v>2016</v>
      </c>
      <c r="I13503">
        <v>12</v>
      </c>
      <c r="J13503">
        <v>20</v>
      </c>
      <c r="K13503">
        <v>8</v>
      </c>
      <c r="L13503">
        <v>30</v>
      </c>
      <c r="M13503" t="s">
        <v>900</v>
      </c>
      <c r="N13503" t="s">
        <v>860</v>
      </c>
      <c r="O13503" t="s">
        <v>799</v>
      </c>
      <c r="Q13503" t="s">
        <v>728</v>
      </c>
      <c r="R13503" t="str">
        <f t="shared" si="746"/>
        <v>Weekday</v>
      </c>
      <c r="S13503" s="27">
        <f t="shared" si="747"/>
        <v>42724</v>
      </c>
      <c r="V13503" t="str">
        <f t="shared" si="745"/>
        <v/>
      </c>
      <c r="AE13503" s="27"/>
      <c r="AG13503" s="27"/>
      <c r="AX13503" s="27"/>
      <c r="AY13503" s="27"/>
    </row>
    <row r="13504" spans="1:51" x14ac:dyDescent="0.25">
      <c r="A13504" t="s">
        <v>391</v>
      </c>
      <c r="B13504" t="s">
        <v>218</v>
      </c>
      <c r="C13504">
        <v>173095299</v>
      </c>
      <c r="D13504">
        <v>495</v>
      </c>
      <c r="E13504" t="s">
        <v>91</v>
      </c>
      <c r="G13504">
        <v>42.662999999999997</v>
      </c>
      <c r="H13504">
        <v>2017</v>
      </c>
      <c r="I13504">
        <v>11</v>
      </c>
      <c r="J13504">
        <v>4</v>
      </c>
      <c r="K13504">
        <v>18</v>
      </c>
      <c r="L13504">
        <v>10</v>
      </c>
      <c r="M13504" t="s">
        <v>900</v>
      </c>
      <c r="N13504" t="s">
        <v>860</v>
      </c>
      <c r="O13504" t="s">
        <v>799</v>
      </c>
      <c r="Q13504" t="s">
        <v>730</v>
      </c>
      <c r="R13504" t="str">
        <f t="shared" si="746"/>
        <v>Weekend</v>
      </c>
      <c r="S13504" s="27">
        <f t="shared" si="747"/>
        <v>43043</v>
      </c>
      <c r="V13504" t="str">
        <f t="shared" si="745"/>
        <v/>
      </c>
      <c r="AE13504" s="27"/>
      <c r="AG13504" s="27"/>
      <c r="AX13504" s="27"/>
      <c r="AY13504" s="27"/>
    </row>
    <row r="13505" spans="1:51" x14ac:dyDescent="0.25">
      <c r="A13505" t="s">
        <v>391</v>
      </c>
      <c r="S13505" s="27"/>
      <c r="V13505" t="str">
        <f t="shared" si="745"/>
        <v/>
      </c>
      <c r="AE13505" s="27"/>
      <c r="AG13505" s="27"/>
      <c r="AX13505" s="27"/>
      <c r="AY13505" s="27"/>
    </row>
    <row r="13506" spans="1:51" x14ac:dyDescent="0.25">
      <c r="A13506" t="s">
        <v>391</v>
      </c>
      <c r="B13506" t="s">
        <v>218</v>
      </c>
      <c r="C13506">
        <v>152075223</v>
      </c>
      <c r="D13506">
        <v>495</v>
      </c>
      <c r="E13506" t="s">
        <v>91</v>
      </c>
      <c r="G13506">
        <v>42.652999999999999</v>
      </c>
      <c r="H13506">
        <v>2015</v>
      </c>
      <c r="I13506">
        <v>7</v>
      </c>
      <c r="J13506">
        <v>22</v>
      </c>
      <c r="K13506">
        <v>17</v>
      </c>
      <c r="L13506">
        <v>10</v>
      </c>
      <c r="M13506" t="s">
        <v>900</v>
      </c>
      <c r="N13506" t="s">
        <v>860</v>
      </c>
      <c r="O13506" t="s">
        <v>799</v>
      </c>
      <c r="Q13506" t="s">
        <v>730</v>
      </c>
      <c r="R13506" t="str">
        <f t="shared" si="746"/>
        <v>Weekday</v>
      </c>
      <c r="S13506" s="27">
        <f t="shared" si="747"/>
        <v>42207</v>
      </c>
      <c r="V13506" t="str">
        <f t="shared" si="745"/>
        <v/>
      </c>
      <c r="AX13506" s="27"/>
      <c r="AY13506" s="27"/>
    </row>
    <row r="13507" spans="1:51" x14ac:dyDescent="0.25">
      <c r="A13507" t="s">
        <v>391</v>
      </c>
      <c r="S13507" s="27"/>
      <c r="V13507" t="str">
        <f t="shared" ref="V13507:V13570" si="748">T13507&amp;U13507</f>
        <v/>
      </c>
      <c r="AX13507" s="27"/>
      <c r="AY13507" s="27"/>
    </row>
    <row r="13508" spans="1:51" x14ac:dyDescent="0.25">
      <c r="A13508" t="s">
        <v>391</v>
      </c>
      <c r="S13508" s="27"/>
      <c r="V13508" t="str">
        <f t="shared" si="748"/>
        <v/>
      </c>
    </row>
    <row r="13509" spans="1:51" x14ac:dyDescent="0.25">
      <c r="A13509" t="s">
        <v>391</v>
      </c>
      <c r="B13509" t="s">
        <v>218</v>
      </c>
      <c r="C13509">
        <v>170965053</v>
      </c>
      <c r="D13509">
        <v>495</v>
      </c>
      <c r="E13509" t="s">
        <v>91</v>
      </c>
      <c r="G13509">
        <v>42.661999999999999</v>
      </c>
      <c r="H13509">
        <v>2017</v>
      </c>
      <c r="I13509">
        <v>4</v>
      </c>
      <c r="J13509">
        <v>4</v>
      </c>
      <c r="K13509">
        <v>10</v>
      </c>
      <c r="L13509">
        <v>32</v>
      </c>
      <c r="M13509" t="s">
        <v>900</v>
      </c>
      <c r="N13509" t="s">
        <v>860</v>
      </c>
      <c r="O13509" t="s">
        <v>799</v>
      </c>
      <c r="Q13509" t="s">
        <v>730</v>
      </c>
      <c r="R13509" t="str">
        <f t="shared" si="746"/>
        <v>Weekday</v>
      </c>
      <c r="S13509" s="27">
        <f t="shared" si="747"/>
        <v>42829</v>
      </c>
      <c r="V13509" t="str">
        <f t="shared" si="748"/>
        <v/>
      </c>
      <c r="AX13509" s="27"/>
      <c r="AY13509" s="27"/>
    </row>
    <row r="13510" spans="1:51" x14ac:dyDescent="0.25">
      <c r="A13510" t="s">
        <v>391</v>
      </c>
      <c r="B13510" t="s">
        <v>218</v>
      </c>
      <c r="C13510">
        <v>172935271</v>
      </c>
      <c r="D13510">
        <v>495</v>
      </c>
      <c r="E13510" t="s">
        <v>91</v>
      </c>
      <c r="G13510">
        <v>42.661000000000001</v>
      </c>
      <c r="H13510">
        <v>2017</v>
      </c>
      <c r="I13510">
        <v>10</v>
      </c>
      <c r="J13510">
        <v>19</v>
      </c>
      <c r="K13510">
        <v>9</v>
      </c>
      <c r="L13510">
        <v>28</v>
      </c>
      <c r="M13510" t="s">
        <v>900</v>
      </c>
      <c r="N13510" t="s">
        <v>860</v>
      </c>
      <c r="O13510" t="s">
        <v>799</v>
      </c>
      <c r="Q13510" t="s">
        <v>730</v>
      </c>
      <c r="R13510" t="str">
        <f t="shared" si="746"/>
        <v>Weekday</v>
      </c>
      <c r="S13510" s="27">
        <f t="shared" si="747"/>
        <v>43027</v>
      </c>
      <c r="V13510" t="str">
        <f t="shared" si="748"/>
        <v/>
      </c>
      <c r="AX13510" s="27"/>
      <c r="AY13510" s="27"/>
    </row>
    <row r="13511" spans="1:51" x14ac:dyDescent="0.25">
      <c r="A13511" t="s">
        <v>391</v>
      </c>
      <c r="B13511" t="s">
        <v>218</v>
      </c>
      <c r="C13511">
        <v>173585032</v>
      </c>
      <c r="D13511">
        <v>495</v>
      </c>
      <c r="E13511" t="s">
        <v>91</v>
      </c>
      <c r="G13511">
        <v>42.661000000000001</v>
      </c>
      <c r="H13511">
        <v>2017</v>
      </c>
      <c r="I13511">
        <v>12</v>
      </c>
      <c r="J13511">
        <v>22</v>
      </c>
      <c r="K13511">
        <v>5</v>
      </c>
      <c r="L13511">
        <v>10</v>
      </c>
      <c r="M13511" t="s">
        <v>900</v>
      </c>
      <c r="N13511" t="s">
        <v>171</v>
      </c>
      <c r="O13511" t="s">
        <v>799</v>
      </c>
      <c r="Q13511" t="s">
        <v>730</v>
      </c>
      <c r="R13511" t="str">
        <f t="shared" si="746"/>
        <v>Weekday</v>
      </c>
      <c r="S13511" s="27">
        <f t="shared" si="747"/>
        <v>43091</v>
      </c>
      <c r="V13511" t="str">
        <f t="shared" si="748"/>
        <v/>
      </c>
      <c r="AE13511" s="27"/>
      <c r="AG13511" s="27"/>
      <c r="AX13511" s="27"/>
      <c r="AY13511" s="27"/>
    </row>
    <row r="13512" spans="1:51" x14ac:dyDescent="0.25">
      <c r="A13512" t="s">
        <v>391</v>
      </c>
      <c r="B13512" t="s">
        <v>218</v>
      </c>
      <c r="C13512">
        <v>162345131</v>
      </c>
      <c r="D13512">
        <v>495</v>
      </c>
      <c r="E13512" t="s">
        <v>91</v>
      </c>
      <c r="G13512">
        <v>42.655000000000001</v>
      </c>
      <c r="H13512">
        <v>2016</v>
      </c>
      <c r="I13512">
        <v>8</v>
      </c>
      <c r="J13512">
        <v>15</v>
      </c>
      <c r="K13512">
        <v>16</v>
      </c>
      <c r="L13512">
        <v>40</v>
      </c>
      <c r="M13512" t="s">
        <v>900</v>
      </c>
      <c r="N13512" t="s">
        <v>860</v>
      </c>
      <c r="O13512" t="s">
        <v>799</v>
      </c>
      <c r="Q13512" t="s">
        <v>730</v>
      </c>
      <c r="R13512" t="str">
        <f t="shared" si="746"/>
        <v>Weekday</v>
      </c>
      <c r="S13512" s="27">
        <f t="shared" si="747"/>
        <v>42597</v>
      </c>
      <c r="V13512" t="str">
        <f t="shared" si="748"/>
        <v/>
      </c>
    </row>
    <row r="13513" spans="1:51" x14ac:dyDescent="0.25">
      <c r="A13513" t="s">
        <v>391</v>
      </c>
      <c r="B13513" t="s">
        <v>218</v>
      </c>
      <c r="C13513">
        <v>161795314</v>
      </c>
      <c r="D13513">
        <v>495</v>
      </c>
      <c r="E13513" t="s">
        <v>91</v>
      </c>
      <c r="G13513">
        <v>42.655000000000001</v>
      </c>
      <c r="H13513">
        <v>2016</v>
      </c>
      <c r="I13513">
        <v>6</v>
      </c>
      <c r="J13513">
        <v>19</v>
      </c>
      <c r="K13513">
        <v>3</v>
      </c>
      <c r="L13513">
        <v>14</v>
      </c>
      <c r="M13513" t="s">
        <v>899</v>
      </c>
      <c r="N13513" t="s">
        <v>171</v>
      </c>
      <c r="O13513" t="s">
        <v>799</v>
      </c>
      <c r="Q13513" t="s">
        <v>730</v>
      </c>
      <c r="R13513" t="str">
        <f t="shared" si="746"/>
        <v>Weekend</v>
      </c>
      <c r="S13513" s="27">
        <f t="shared" si="747"/>
        <v>42540</v>
      </c>
      <c r="V13513" t="str">
        <f t="shared" si="748"/>
        <v/>
      </c>
      <c r="AE13513" s="27"/>
      <c r="AG13513" s="27"/>
      <c r="AX13513" s="27"/>
      <c r="AY13513" s="27"/>
    </row>
    <row r="13514" spans="1:51" x14ac:dyDescent="0.25">
      <c r="A13514" t="s">
        <v>391</v>
      </c>
      <c r="B13514" t="s">
        <v>218</v>
      </c>
      <c r="C13514">
        <v>163075231</v>
      </c>
      <c r="D13514">
        <v>495</v>
      </c>
      <c r="E13514" t="s">
        <v>91</v>
      </c>
      <c r="G13514">
        <v>42.654000000000003</v>
      </c>
      <c r="H13514">
        <v>2016</v>
      </c>
      <c r="I13514">
        <v>11</v>
      </c>
      <c r="J13514">
        <v>1</v>
      </c>
      <c r="K13514">
        <v>16</v>
      </c>
      <c r="L13514">
        <v>25</v>
      </c>
      <c r="M13514" t="s">
        <v>900</v>
      </c>
      <c r="N13514" t="s">
        <v>860</v>
      </c>
      <c r="O13514" t="s">
        <v>799</v>
      </c>
      <c r="Q13514" t="s">
        <v>730</v>
      </c>
      <c r="R13514" t="str">
        <f t="shared" si="746"/>
        <v>Weekday</v>
      </c>
      <c r="S13514" s="27">
        <f t="shared" si="747"/>
        <v>42675</v>
      </c>
      <c r="V13514" t="str">
        <f t="shared" si="748"/>
        <v/>
      </c>
      <c r="AX13514" s="27"/>
      <c r="AY13514" s="27"/>
    </row>
    <row r="13515" spans="1:51" x14ac:dyDescent="0.25">
      <c r="A13515" t="s">
        <v>391</v>
      </c>
      <c r="B13515" t="s">
        <v>218</v>
      </c>
      <c r="C13515">
        <v>173495272</v>
      </c>
      <c r="D13515">
        <v>495</v>
      </c>
      <c r="E13515" t="s">
        <v>91</v>
      </c>
      <c r="G13515">
        <v>42.658999999999999</v>
      </c>
      <c r="H13515">
        <v>2017</v>
      </c>
      <c r="I13515">
        <v>12</v>
      </c>
      <c r="J13515">
        <v>13</v>
      </c>
      <c r="K13515">
        <v>7</v>
      </c>
      <c r="L13515">
        <v>0</v>
      </c>
      <c r="M13515" t="s">
        <v>900</v>
      </c>
      <c r="N13515" t="s">
        <v>860</v>
      </c>
      <c r="O13515" t="s">
        <v>799</v>
      </c>
      <c r="Q13515" t="s">
        <v>730</v>
      </c>
      <c r="R13515" t="str">
        <f t="shared" si="746"/>
        <v>Weekday</v>
      </c>
      <c r="S13515" s="27">
        <f t="shared" si="747"/>
        <v>43082</v>
      </c>
      <c r="V13515" t="str">
        <f t="shared" si="748"/>
        <v/>
      </c>
      <c r="AE13515" s="27"/>
      <c r="AG13515" s="27"/>
      <c r="AX13515" s="27"/>
      <c r="AY13515" s="27"/>
    </row>
    <row r="13516" spans="1:51" x14ac:dyDescent="0.25">
      <c r="A13516" t="s">
        <v>391</v>
      </c>
      <c r="B13516" t="s">
        <v>218</v>
      </c>
      <c r="C13516">
        <v>162375300</v>
      </c>
      <c r="D13516">
        <v>495</v>
      </c>
      <c r="E13516" t="s">
        <v>91</v>
      </c>
      <c r="G13516">
        <v>42.654000000000003</v>
      </c>
      <c r="H13516">
        <v>2016</v>
      </c>
      <c r="I13516">
        <v>8</v>
      </c>
      <c r="J13516">
        <v>24</v>
      </c>
      <c r="K13516">
        <v>15</v>
      </c>
      <c r="L13516">
        <v>55</v>
      </c>
      <c r="M13516" t="s">
        <v>900</v>
      </c>
      <c r="N13516" t="s">
        <v>860</v>
      </c>
      <c r="O13516" t="s">
        <v>799</v>
      </c>
      <c r="Q13516" t="s">
        <v>730</v>
      </c>
      <c r="R13516" t="str">
        <f t="shared" si="746"/>
        <v>Weekday</v>
      </c>
      <c r="S13516" s="27">
        <f t="shared" si="747"/>
        <v>42606</v>
      </c>
      <c r="V13516" t="str">
        <f t="shared" si="748"/>
        <v/>
      </c>
      <c r="AX13516" s="27"/>
      <c r="AY13516" s="27"/>
    </row>
    <row r="13517" spans="1:51" x14ac:dyDescent="0.25">
      <c r="A13517" t="s">
        <v>391</v>
      </c>
      <c r="B13517" t="s">
        <v>218</v>
      </c>
      <c r="C13517">
        <v>152175344</v>
      </c>
      <c r="D13517">
        <v>495</v>
      </c>
      <c r="E13517" t="s">
        <v>91</v>
      </c>
      <c r="G13517">
        <v>42.648000000000003</v>
      </c>
      <c r="H13517">
        <v>2015</v>
      </c>
      <c r="I13517">
        <v>8</v>
      </c>
      <c r="J13517">
        <v>2</v>
      </c>
      <c r="K13517">
        <v>21</v>
      </c>
      <c r="L13517">
        <v>10</v>
      </c>
      <c r="M13517" t="s">
        <v>900</v>
      </c>
      <c r="N13517" t="s">
        <v>860</v>
      </c>
      <c r="O13517" t="s">
        <v>799</v>
      </c>
      <c r="Q13517" t="s">
        <v>730</v>
      </c>
      <c r="R13517" t="str">
        <f t="shared" si="746"/>
        <v>Weekend</v>
      </c>
      <c r="S13517" s="27">
        <f t="shared" si="747"/>
        <v>42218</v>
      </c>
      <c r="V13517" t="str">
        <f t="shared" si="748"/>
        <v/>
      </c>
    </row>
    <row r="13518" spans="1:51" x14ac:dyDescent="0.25">
      <c r="A13518" t="s">
        <v>391</v>
      </c>
      <c r="S13518" s="27"/>
      <c r="V13518" t="str">
        <f t="shared" si="748"/>
        <v/>
      </c>
      <c r="AO13518" s="27"/>
      <c r="AX13518" s="27"/>
      <c r="AY13518" s="27"/>
    </row>
    <row r="13519" spans="1:51" x14ac:dyDescent="0.25">
      <c r="A13519" t="s">
        <v>391</v>
      </c>
      <c r="B13519" t="s">
        <v>218</v>
      </c>
      <c r="C13519">
        <v>152055135</v>
      </c>
      <c r="D13519">
        <v>495</v>
      </c>
      <c r="E13519" t="s">
        <v>91</v>
      </c>
      <c r="G13519">
        <v>42.640999999999998</v>
      </c>
      <c r="H13519">
        <v>2015</v>
      </c>
      <c r="I13519">
        <v>7</v>
      </c>
      <c r="J13519">
        <v>24</v>
      </c>
      <c r="K13519">
        <v>10</v>
      </c>
      <c r="L13519">
        <v>21</v>
      </c>
      <c r="M13519" t="s">
        <v>900</v>
      </c>
      <c r="N13519" t="s">
        <v>860</v>
      </c>
      <c r="O13519" t="s">
        <v>799</v>
      </c>
      <c r="Q13519" t="s">
        <v>730</v>
      </c>
      <c r="R13519" t="str">
        <f t="shared" si="746"/>
        <v>Weekday</v>
      </c>
      <c r="S13519" s="27">
        <f t="shared" si="747"/>
        <v>42209</v>
      </c>
      <c r="V13519" t="str">
        <f t="shared" si="748"/>
        <v/>
      </c>
    </row>
    <row r="13520" spans="1:51" x14ac:dyDescent="0.25">
      <c r="A13520" t="s">
        <v>391</v>
      </c>
      <c r="B13520" t="s">
        <v>218</v>
      </c>
      <c r="C13520">
        <v>153105329</v>
      </c>
      <c r="D13520">
        <v>495</v>
      </c>
      <c r="E13520" t="s">
        <v>91</v>
      </c>
      <c r="G13520">
        <v>42.640999999999998</v>
      </c>
      <c r="H13520">
        <v>2015</v>
      </c>
      <c r="I13520">
        <v>11</v>
      </c>
      <c r="J13520">
        <v>3</v>
      </c>
      <c r="K13520">
        <v>9</v>
      </c>
      <c r="L13520">
        <v>52</v>
      </c>
      <c r="M13520" t="s">
        <v>900</v>
      </c>
      <c r="N13520" t="s">
        <v>171</v>
      </c>
      <c r="O13520" t="s">
        <v>799</v>
      </c>
      <c r="Q13520" t="s">
        <v>730</v>
      </c>
      <c r="R13520" t="str">
        <f t="shared" si="746"/>
        <v>Weekday</v>
      </c>
      <c r="S13520" s="27">
        <f t="shared" si="747"/>
        <v>42311</v>
      </c>
      <c r="V13520" t="str">
        <f t="shared" si="748"/>
        <v/>
      </c>
      <c r="AX13520" s="27"/>
      <c r="AY13520" s="27"/>
    </row>
    <row r="13521" spans="1:51" x14ac:dyDescent="0.25">
      <c r="A13521" t="s">
        <v>391</v>
      </c>
      <c r="S13521" s="27"/>
      <c r="V13521" t="str">
        <f t="shared" si="748"/>
        <v/>
      </c>
    </row>
    <row r="13522" spans="1:51" x14ac:dyDescent="0.25">
      <c r="A13522" t="s">
        <v>391</v>
      </c>
      <c r="S13522" s="27"/>
      <c r="V13522" t="str">
        <f t="shared" si="748"/>
        <v/>
      </c>
      <c r="AO13522" s="27"/>
      <c r="AX13522" s="27"/>
      <c r="AY13522" s="27"/>
    </row>
    <row r="13523" spans="1:51" x14ac:dyDescent="0.25">
      <c r="A13523" t="s">
        <v>391</v>
      </c>
      <c r="B13523" t="s">
        <v>218</v>
      </c>
      <c r="C13523">
        <v>161405162</v>
      </c>
      <c r="D13523">
        <v>495</v>
      </c>
      <c r="E13523" t="s">
        <v>91</v>
      </c>
      <c r="G13523">
        <v>42.643000000000001</v>
      </c>
      <c r="H13523">
        <v>2016</v>
      </c>
      <c r="I13523">
        <v>5</v>
      </c>
      <c r="J13523">
        <v>6</v>
      </c>
      <c r="K13523">
        <v>10</v>
      </c>
      <c r="L13523">
        <v>16</v>
      </c>
      <c r="M13523" t="s">
        <v>900</v>
      </c>
      <c r="N13523" t="s">
        <v>860</v>
      </c>
      <c r="O13523" t="s">
        <v>799</v>
      </c>
      <c r="Q13523" t="s">
        <v>730</v>
      </c>
      <c r="R13523" t="str">
        <f t="shared" si="746"/>
        <v>Weekday</v>
      </c>
      <c r="S13523" s="27">
        <f t="shared" si="747"/>
        <v>42496</v>
      </c>
      <c r="V13523" t="str">
        <f t="shared" si="748"/>
        <v/>
      </c>
      <c r="AO13523" s="27"/>
      <c r="AX13523" s="27"/>
      <c r="AY13523" s="27"/>
    </row>
    <row r="13524" spans="1:51" x14ac:dyDescent="0.25">
      <c r="A13524" t="s">
        <v>391</v>
      </c>
      <c r="S13524" s="27"/>
      <c r="V13524" t="str">
        <f t="shared" si="748"/>
        <v/>
      </c>
    </row>
    <row r="13525" spans="1:51" x14ac:dyDescent="0.25">
      <c r="A13525" t="s">
        <v>391</v>
      </c>
      <c r="B13525" t="s">
        <v>218</v>
      </c>
      <c r="C13525">
        <v>161195145</v>
      </c>
      <c r="D13525">
        <v>495</v>
      </c>
      <c r="E13525" t="s">
        <v>91</v>
      </c>
      <c r="G13525">
        <v>42.642000000000003</v>
      </c>
      <c r="H13525">
        <v>2016</v>
      </c>
      <c r="I13525">
        <v>4</v>
      </c>
      <c r="J13525">
        <v>25</v>
      </c>
      <c r="K13525">
        <v>7</v>
      </c>
      <c r="L13525">
        <v>14</v>
      </c>
      <c r="M13525" t="s">
        <v>900</v>
      </c>
      <c r="N13525" t="s">
        <v>860</v>
      </c>
      <c r="O13525" t="s">
        <v>799</v>
      </c>
      <c r="Q13525" t="s">
        <v>730</v>
      </c>
      <c r="R13525" t="str">
        <f t="shared" si="746"/>
        <v>Weekday</v>
      </c>
      <c r="S13525" s="27">
        <f t="shared" si="747"/>
        <v>42485</v>
      </c>
      <c r="V13525" t="str">
        <f t="shared" si="748"/>
        <v/>
      </c>
      <c r="AE13525" s="27"/>
      <c r="AO13525" s="27"/>
      <c r="AX13525" s="27"/>
      <c r="AY13525" s="27"/>
    </row>
    <row r="13526" spans="1:51" x14ac:dyDescent="0.25">
      <c r="A13526" t="s">
        <v>391</v>
      </c>
      <c r="S13526" s="27"/>
      <c r="V13526" t="str">
        <f t="shared" si="748"/>
        <v/>
      </c>
      <c r="AO13526" s="27"/>
      <c r="AX13526" s="27"/>
      <c r="AY13526" s="27"/>
    </row>
    <row r="13527" spans="1:51" x14ac:dyDescent="0.25">
      <c r="A13527" t="s">
        <v>391</v>
      </c>
      <c r="B13527" t="s">
        <v>218</v>
      </c>
      <c r="C13527">
        <v>162815342</v>
      </c>
      <c r="D13527">
        <v>495</v>
      </c>
      <c r="E13527" t="s">
        <v>91</v>
      </c>
      <c r="G13527">
        <v>42.640999999999998</v>
      </c>
      <c r="H13527">
        <v>2016</v>
      </c>
      <c r="I13527">
        <v>10</v>
      </c>
      <c r="J13527">
        <v>1</v>
      </c>
      <c r="K13527">
        <v>13</v>
      </c>
      <c r="L13527">
        <v>45</v>
      </c>
      <c r="M13527" t="s">
        <v>900</v>
      </c>
      <c r="N13527" t="s">
        <v>860</v>
      </c>
      <c r="O13527" t="s">
        <v>799</v>
      </c>
      <c r="Q13527" t="s">
        <v>730</v>
      </c>
      <c r="R13527" t="str">
        <f t="shared" si="746"/>
        <v>Weekend</v>
      </c>
      <c r="S13527" s="27">
        <f t="shared" si="747"/>
        <v>42644</v>
      </c>
      <c r="V13527" t="str">
        <f t="shared" si="748"/>
        <v/>
      </c>
      <c r="AO13527" s="27"/>
      <c r="AX13527" s="27"/>
      <c r="AY13527" s="27"/>
    </row>
    <row r="13528" spans="1:51" x14ac:dyDescent="0.25">
      <c r="A13528" t="s">
        <v>391</v>
      </c>
      <c r="S13528" s="27"/>
      <c r="V13528" t="str">
        <f t="shared" si="748"/>
        <v/>
      </c>
      <c r="AX13528" s="27"/>
      <c r="AY13528" s="27"/>
    </row>
    <row r="13529" spans="1:51" x14ac:dyDescent="0.25">
      <c r="A13529" t="s">
        <v>391</v>
      </c>
      <c r="S13529" s="27"/>
      <c r="V13529" t="str">
        <f t="shared" si="748"/>
        <v/>
      </c>
      <c r="AE13529" s="27"/>
      <c r="AO13529" s="27"/>
      <c r="AX13529" s="27"/>
      <c r="AY13529" s="27"/>
    </row>
    <row r="13530" spans="1:51" x14ac:dyDescent="0.25">
      <c r="A13530" t="s">
        <v>391</v>
      </c>
      <c r="S13530" s="27"/>
      <c r="V13530" t="str">
        <f t="shared" si="748"/>
        <v/>
      </c>
      <c r="AE13530" s="27"/>
      <c r="AG13530" s="27"/>
      <c r="AX13530" s="27"/>
      <c r="AY13530" s="27"/>
    </row>
    <row r="13531" spans="1:51" x14ac:dyDescent="0.25">
      <c r="A13531" t="s">
        <v>391</v>
      </c>
      <c r="S13531" s="27"/>
      <c r="V13531" t="str">
        <f t="shared" si="748"/>
        <v/>
      </c>
    </row>
    <row r="13532" spans="1:51" x14ac:dyDescent="0.25">
      <c r="A13532" t="s">
        <v>391</v>
      </c>
      <c r="B13532" t="s">
        <v>218</v>
      </c>
      <c r="C13532">
        <v>160305182</v>
      </c>
      <c r="D13532">
        <v>495</v>
      </c>
      <c r="E13532" t="s">
        <v>91</v>
      </c>
      <c r="G13532">
        <v>42.631</v>
      </c>
      <c r="H13532">
        <v>2016</v>
      </c>
      <c r="I13532">
        <v>1</v>
      </c>
      <c r="J13532">
        <v>30</v>
      </c>
      <c r="K13532">
        <v>16</v>
      </c>
      <c r="L13532">
        <v>59</v>
      </c>
      <c r="M13532" t="s">
        <v>900</v>
      </c>
      <c r="N13532" t="s">
        <v>860</v>
      </c>
      <c r="O13532" t="s">
        <v>799</v>
      </c>
      <c r="Q13532" t="s">
        <v>730</v>
      </c>
      <c r="R13532" t="str">
        <f t="shared" si="746"/>
        <v>Weekend</v>
      </c>
      <c r="S13532" s="27">
        <f t="shared" si="747"/>
        <v>42399</v>
      </c>
      <c r="V13532" t="str">
        <f t="shared" si="748"/>
        <v/>
      </c>
      <c r="AE13532" s="27"/>
      <c r="AG13532" s="27"/>
      <c r="AX13532" s="27"/>
      <c r="AY13532" s="27"/>
    </row>
    <row r="13533" spans="1:51" x14ac:dyDescent="0.25">
      <c r="A13533" t="s">
        <v>391</v>
      </c>
      <c r="S13533" s="27"/>
      <c r="V13533" t="str">
        <f t="shared" si="748"/>
        <v/>
      </c>
      <c r="AE13533" s="27"/>
      <c r="AG13533" s="27"/>
      <c r="AX13533" s="27"/>
      <c r="AY13533" s="27"/>
    </row>
    <row r="13534" spans="1:51" x14ac:dyDescent="0.25">
      <c r="A13534" t="s">
        <v>391</v>
      </c>
      <c r="S13534" s="27"/>
      <c r="V13534" t="str">
        <f t="shared" si="748"/>
        <v/>
      </c>
      <c r="AE13534" s="27"/>
      <c r="AG13534" s="27"/>
      <c r="AX13534" s="27"/>
      <c r="AY13534" s="27"/>
    </row>
    <row r="13535" spans="1:51" x14ac:dyDescent="0.25">
      <c r="A13535" t="s">
        <v>391</v>
      </c>
      <c r="S13535" s="27"/>
      <c r="V13535" t="str">
        <f t="shared" si="748"/>
        <v/>
      </c>
    </row>
    <row r="13536" spans="1:51" x14ac:dyDescent="0.25">
      <c r="A13536" t="s">
        <v>391</v>
      </c>
      <c r="B13536" t="s">
        <v>218</v>
      </c>
      <c r="C13536">
        <v>161455306</v>
      </c>
      <c r="D13536">
        <v>495</v>
      </c>
      <c r="E13536" t="s">
        <v>91</v>
      </c>
      <c r="G13536">
        <v>42.613</v>
      </c>
      <c r="H13536">
        <v>2016</v>
      </c>
      <c r="I13536">
        <v>5</v>
      </c>
      <c r="J13536">
        <v>23</v>
      </c>
      <c r="K13536">
        <v>18</v>
      </c>
      <c r="L13536">
        <v>45</v>
      </c>
      <c r="M13536" t="s">
        <v>900</v>
      </c>
      <c r="N13536" t="s">
        <v>171</v>
      </c>
      <c r="O13536" t="s">
        <v>799</v>
      </c>
      <c r="Q13536" t="s">
        <v>730</v>
      </c>
      <c r="R13536" t="str">
        <f t="shared" si="746"/>
        <v>Weekday</v>
      </c>
      <c r="S13536" s="27">
        <f t="shared" si="747"/>
        <v>42513</v>
      </c>
      <c r="V13536" t="str">
        <f t="shared" si="748"/>
        <v/>
      </c>
      <c r="AE13536" s="27"/>
      <c r="AG13536" s="27"/>
      <c r="AX13536" s="27"/>
      <c r="AY13536" s="27"/>
    </row>
    <row r="13537" spans="1:51" x14ac:dyDescent="0.25">
      <c r="A13537" t="s">
        <v>391</v>
      </c>
      <c r="S13537" s="27"/>
      <c r="V13537" t="str">
        <f t="shared" si="748"/>
        <v/>
      </c>
      <c r="AE13537" s="27"/>
      <c r="AO13537" s="27"/>
      <c r="AX13537" s="27"/>
      <c r="AY13537" s="27"/>
    </row>
    <row r="13538" spans="1:51" x14ac:dyDescent="0.25">
      <c r="A13538" t="s">
        <v>391</v>
      </c>
      <c r="S13538" s="27"/>
      <c r="V13538" t="str">
        <f t="shared" si="748"/>
        <v/>
      </c>
    </row>
    <row r="13539" spans="1:51" x14ac:dyDescent="0.25">
      <c r="A13539" t="s">
        <v>391</v>
      </c>
      <c r="S13539" s="27"/>
      <c r="V13539" t="str">
        <f t="shared" si="748"/>
        <v/>
      </c>
      <c r="AO13539" s="27"/>
      <c r="AX13539" s="27"/>
      <c r="AY13539" s="27"/>
    </row>
    <row r="13540" spans="1:51" x14ac:dyDescent="0.25">
      <c r="A13540" t="s">
        <v>391</v>
      </c>
      <c r="B13540" t="s">
        <v>218</v>
      </c>
      <c r="C13540">
        <v>170185144</v>
      </c>
      <c r="D13540">
        <v>495</v>
      </c>
      <c r="E13540" t="s">
        <v>91</v>
      </c>
      <c r="G13540">
        <v>42.609000000000002</v>
      </c>
      <c r="H13540">
        <v>2017</v>
      </c>
      <c r="I13540">
        <v>1</v>
      </c>
      <c r="J13540">
        <v>9</v>
      </c>
      <c r="K13540">
        <v>20</v>
      </c>
      <c r="L13540">
        <v>52</v>
      </c>
      <c r="M13540" t="s">
        <v>899</v>
      </c>
      <c r="N13540" t="s">
        <v>860</v>
      </c>
      <c r="O13540" t="s">
        <v>799</v>
      </c>
      <c r="Q13540" t="s">
        <v>730</v>
      </c>
      <c r="R13540" t="str">
        <f t="shared" si="746"/>
        <v>Weekday</v>
      </c>
      <c r="S13540" s="27">
        <f t="shared" si="747"/>
        <v>42744</v>
      </c>
      <c r="V13540" t="str">
        <f t="shared" si="748"/>
        <v/>
      </c>
      <c r="AE13540" s="27"/>
      <c r="AG13540" s="27"/>
      <c r="AX13540" s="27"/>
      <c r="AY13540" s="27"/>
    </row>
    <row r="13541" spans="1:51" x14ac:dyDescent="0.25">
      <c r="A13541" t="s">
        <v>391</v>
      </c>
      <c r="B13541" t="s">
        <v>218</v>
      </c>
      <c r="C13541">
        <v>172365406</v>
      </c>
      <c r="D13541">
        <v>495</v>
      </c>
      <c r="E13541" t="s">
        <v>91</v>
      </c>
      <c r="G13541">
        <v>42.606000000000002</v>
      </c>
      <c r="H13541">
        <v>2017</v>
      </c>
      <c r="I13541">
        <v>8</v>
      </c>
      <c r="J13541">
        <v>24</v>
      </c>
      <c r="K13541">
        <v>16</v>
      </c>
      <c r="L13541">
        <v>39</v>
      </c>
      <c r="M13541" t="s">
        <v>900</v>
      </c>
      <c r="N13541" t="s">
        <v>860</v>
      </c>
      <c r="O13541" t="s">
        <v>799</v>
      </c>
      <c r="Q13541" t="s">
        <v>730</v>
      </c>
      <c r="R13541" t="str">
        <f t="shared" si="746"/>
        <v>Weekday</v>
      </c>
      <c r="S13541" s="27">
        <f t="shared" si="747"/>
        <v>42971</v>
      </c>
      <c r="V13541" t="str">
        <f t="shared" si="748"/>
        <v/>
      </c>
    </row>
    <row r="13542" spans="1:51" x14ac:dyDescent="0.25">
      <c r="A13542" t="s">
        <v>391</v>
      </c>
      <c r="S13542" s="27"/>
      <c r="V13542" t="str">
        <f t="shared" si="748"/>
        <v/>
      </c>
    </row>
    <row r="13543" spans="1:51" x14ac:dyDescent="0.25">
      <c r="A13543" t="s">
        <v>391</v>
      </c>
      <c r="S13543" s="27"/>
      <c r="V13543" t="str">
        <f t="shared" si="748"/>
        <v/>
      </c>
      <c r="AE13543" s="27"/>
      <c r="AG13543" s="27"/>
      <c r="AX13543" s="27"/>
      <c r="AY13543" s="27"/>
    </row>
    <row r="13544" spans="1:51" x14ac:dyDescent="0.25">
      <c r="A13544" t="s">
        <v>391</v>
      </c>
      <c r="B13544" t="s">
        <v>218</v>
      </c>
      <c r="C13544">
        <v>153035042</v>
      </c>
      <c r="D13544">
        <v>495</v>
      </c>
      <c r="E13544" t="s">
        <v>91</v>
      </c>
      <c r="G13544">
        <v>42.581000000000003</v>
      </c>
      <c r="H13544">
        <v>2015</v>
      </c>
      <c r="I13544">
        <v>10</v>
      </c>
      <c r="J13544">
        <v>28</v>
      </c>
      <c r="K13544">
        <v>22</v>
      </c>
      <c r="L13544">
        <v>54</v>
      </c>
      <c r="M13544" t="s">
        <v>899</v>
      </c>
      <c r="N13544" t="s">
        <v>860</v>
      </c>
      <c r="O13544" t="s">
        <v>799</v>
      </c>
      <c r="Q13544" t="s">
        <v>730</v>
      </c>
      <c r="R13544" t="str">
        <f t="shared" si="746"/>
        <v>Weekday</v>
      </c>
      <c r="S13544" s="27">
        <f t="shared" si="747"/>
        <v>42305</v>
      </c>
      <c r="V13544" t="str">
        <f t="shared" si="748"/>
        <v/>
      </c>
    </row>
    <row r="13545" spans="1:51" x14ac:dyDescent="0.25">
      <c r="A13545" t="s">
        <v>391</v>
      </c>
      <c r="B13545" t="s">
        <v>218</v>
      </c>
      <c r="C13545">
        <v>161065346</v>
      </c>
      <c r="D13545">
        <v>495</v>
      </c>
      <c r="E13545" t="s">
        <v>91</v>
      </c>
      <c r="G13545">
        <v>42.601999999999997</v>
      </c>
      <c r="H13545">
        <v>2016</v>
      </c>
      <c r="I13545">
        <v>4</v>
      </c>
      <c r="J13545">
        <v>15</v>
      </c>
      <c r="K13545">
        <v>14</v>
      </c>
      <c r="L13545">
        <v>20</v>
      </c>
      <c r="M13545" t="s">
        <v>900</v>
      </c>
      <c r="N13545" t="s">
        <v>860</v>
      </c>
      <c r="O13545" t="s">
        <v>799</v>
      </c>
      <c r="Q13545" t="s">
        <v>730</v>
      </c>
      <c r="R13545" t="str">
        <f t="shared" si="746"/>
        <v>Weekday</v>
      </c>
      <c r="S13545" s="27">
        <f t="shared" si="747"/>
        <v>42475</v>
      </c>
      <c r="V13545" t="str">
        <f t="shared" si="748"/>
        <v/>
      </c>
    </row>
    <row r="13546" spans="1:51" x14ac:dyDescent="0.25">
      <c r="A13546" t="s">
        <v>391</v>
      </c>
      <c r="B13546" t="s">
        <v>218</v>
      </c>
      <c r="C13546">
        <v>170175190</v>
      </c>
      <c r="D13546">
        <v>495</v>
      </c>
      <c r="E13546" t="s">
        <v>91</v>
      </c>
      <c r="G13546">
        <v>42.598999999999997</v>
      </c>
      <c r="H13546">
        <v>2017</v>
      </c>
      <c r="I13546">
        <v>1</v>
      </c>
      <c r="J13546">
        <v>11</v>
      </c>
      <c r="K13546">
        <v>6</v>
      </c>
      <c r="L13546">
        <v>58</v>
      </c>
      <c r="M13546" t="s">
        <v>900</v>
      </c>
      <c r="N13546" t="s">
        <v>171</v>
      </c>
      <c r="O13546" t="s">
        <v>799</v>
      </c>
      <c r="Q13546" t="s">
        <v>730</v>
      </c>
      <c r="R13546" t="str">
        <f t="shared" si="746"/>
        <v>Weekday</v>
      </c>
      <c r="S13546" s="27">
        <f t="shared" si="747"/>
        <v>42746</v>
      </c>
      <c r="V13546" t="str">
        <f t="shared" si="748"/>
        <v/>
      </c>
    </row>
    <row r="13547" spans="1:51" x14ac:dyDescent="0.25">
      <c r="A13547" t="s">
        <v>391</v>
      </c>
      <c r="B13547" t="s">
        <v>218</v>
      </c>
      <c r="C13547">
        <v>161235056</v>
      </c>
      <c r="D13547">
        <v>495</v>
      </c>
      <c r="E13547" t="s">
        <v>91</v>
      </c>
      <c r="G13547">
        <v>42.595999999999997</v>
      </c>
      <c r="H13547">
        <v>2016</v>
      </c>
      <c r="I13547">
        <v>5</v>
      </c>
      <c r="J13547">
        <v>1</v>
      </c>
      <c r="K13547">
        <v>12</v>
      </c>
      <c r="L13547">
        <v>50</v>
      </c>
      <c r="M13547" t="s">
        <v>900</v>
      </c>
      <c r="N13547" t="s">
        <v>860</v>
      </c>
      <c r="O13547" t="s">
        <v>799</v>
      </c>
      <c r="Q13547" t="s">
        <v>730</v>
      </c>
      <c r="R13547" t="str">
        <f t="shared" si="746"/>
        <v>Weekend</v>
      </c>
      <c r="S13547" s="27">
        <f t="shared" si="747"/>
        <v>42491</v>
      </c>
      <c r="V13547" t="str">
        <f t="shared" si="748"/>
        <v/>
      </c>
      <c r="AE13547" s="27"/>
      <c r="AG13547" s="27"/>
      <c r="AX13547" s="27"/>
      <c r="AY13547" s="27"/>
    </row>
    <row r="13548" spans="1:51" x14ac:dyDescent="0.25">
      <c r="A13548" t="s">
        <v>391</v>
      </c>
      <c r="S13548" s="27"/>
      <c r="V13548" t="str">
        <f t="shared" si="748"/>
        <v/>
      </c>
      <c r="AX13548" s="27"/>
      <c r="AY13548" s="27"/>
    </row>
    <row r="13549" spans="1:51" x14ac:dyDescent="0.25">
      <c r="A13549" t="s">
        <v>391</v>
      </c>
      <c r="S13549" s="27"/>
      <c r="V13549" t="str">
        <f t="shared" si="748"/>
        <v/>
      </c>
      <c r="AE13549" s="27"/>
      <c r="AG13549" s="27"/>
      <c r="AX13549" s="27"/>
      <c r="AY13549" s="27"/>
    </row>
    <row r="13550" spans="1:51" x14ac:dyDescent="0.25">
      <c r="A13550" t="s">
        <v>391</v>
      </c>
      <c r="B13550" t="s">
        <v>218</v>
      </c>
      <c r="C13550">
        <v>170125137</v>
      </c>
      <c r="D13550">
        <v>495</v>
      </c>
      <c r="E13550" t="s">
        <v>91</v>
      </c>
      <c r="G13550">
        <v>42.58</v>
      </c>
      <c r="H13550">
        <v>2017</v>
      </c>
      <c r="I13550">
        <v>1</v>
      </c>
      <c r="J13550">
        <v>11</v>
      </c>
      <c r="K13550">
        <v>7</v>
      </c>
      <c r="L13550">
        <v>0</v>
      </c>
      <c r="M13550" t="s">
        <v>900</v>
      </c>
      <c r="N13550" t="s">
        <v>171</v>
      </c>
      <c r="O13550" t="s">
        <v>799</v>
      </c>
      <c r="Q13550" t="s">
        <v>730</v>
      </c>
      <c r="R13550" t="str">
        <f t="shared" si="746"/>
        <v>Weekday</v>
      </c>
      <c r="S13550" s="27">
        <f t="shared" si="747"/>
        <v>42746</v>
      </c>
      <c r="V13550" t="str">
        <f t="shared" si="748"/>
        <v/>
      </c>
      <c r="AX13550" s="27"/>
      <c r="AY13550" s="27"/>
    </row>
    <row r="13551" spans="1:51" x14ac:dyDescent="0.25">
      <c r="A13551" t="s">
        <v>391</v>
      </c>
      <c r="S13551" s="27"/>
      <c r="V13551" t="str">
        <f t="shared" si="748"/>
        <v/>
      </c>
    </row>
    <row r="13552" spans="1:51" x14ac:dyDescent="0.25">
      <c r="A13552" t="s">
        <v>391</v>
      </c>
      <c r="S13552" s="27"/>
      <c r="V13552" t="str">
        <f t="shared" si="748"/>
        <v/>
      </c>
      <c r="AE13552" s="27"/>
      <c r="AG13552" s="27"/>
      <c r="AX13552" s="27"/>
      <c r="AY13552" s="27"/>
    </row>
    <row r="13553" spans="1:51" x14ac:dyDescent="0.25">
      <c r="A13553" t="s">
        <v>391</v>
      </c>
      <c r="S13553" s="27"/>
      <c r="V13553" t="str">
        <f t="shared" si="748"/>
        <v/>
      </c>
      <c r="AO13553" s="27"/>
      <c r="AX13553" s="27"/>
      <c r="AY13553" s="27"/>
    </row>
    <row r="13554" spans="1:51" x14ac:dyDescent="0.25">
      <c r="A13554" t="s">
        <v>391</v>
      </c>
      <c r="B13554" t="s">
        <v>218</v>
      </c>
      <c r="C13554">
        <v>152385241</v>
      </c>
      <c r="D13554">
        <v>495</v>
      </c>
      <c r="E13554" t="s">
        <v>91</v>
      </c>
      <c r="G13554">
        <v>42.536999999999999</v>
      </c>
      <c r="H13554">
        <v>2015</v>
      </c>
      <c r="I13554">
        <v>8</v>
      </c>
      <c r="J13554">
        <v>21</v>
      </c>
      <c r="K13554">
        <v>18</v>
      </c>
      <c r="L13554">
        <v>31</v>
      </c>
      <c r="M13554" t="s">
        <v>900</v>
      </c>
      <c r="N13554" t="s">
        <v>860</v>
      </c>
      <c r="O13554" t="s">
        <v>799</v>
      </c>
      <c r="Q13554" t="s">
        <v>731</v>
      </c>
      <c r="R13554" t="str">
        <f t="shared" ref="R13554:R13610" si="749">IF(WEEKDAY(DATE(H13554,I13554,J13554),2) &lt; 6, "Weekday", "Weekend")</f>
        <v>Weekday</v>
      </c>
      <c r="S13554" s="27">
        <f t="shared" ref="S13554:S13610" si="750">DATE(H13554,I13554,J13554)</f>
        <v>42237</v>
      </c>
      <c r="V13554" t="str">
        <f t="shared" si="748"/>
        <v/>
      </c>
      <c r="AE13554" s="27"/>
      <c r="AO13554" s="27"/>
      <c r="AX13554" s="27"/>
      <c r="AY13554" s="27"/>
    </row>
    <row r="13555" spans="1:51" x14ac:dyDescent="0.25">
      <c r="A13555" t="s">
        <v>391</v>
      </c>
      <c r="B13555" t="s">
        <v>218</v>
      </c>
      <c r="C13555">
        <v>152175324</v>
      </c>
      <c r="D13555">
        <v>495</v>
      </c>
      <c r="E13555" t="s">
        <v>91</v>
      </c>
      <c r="G13555">
        <v>42.521000000000001</v>
      </c>
      <c r="H13555">
        <v>2015</v>
      </c>
      <c r="I13555">
        <v>8</v>
      </c>
      <c r="J13555">
        <v>5</v>
      </c>
      <c r="K13555">
        <v>16</v>
      </c>
      <c r="L13555">
        <v>41</v>
      </c>
      <c r="M13555" t="s">
        <v>900</v>
      </c>
      <c r="N13555" t="s">
        <v>860</v>
      </c>
      <c r="O13555" t="s">
        <v>799</v>
      </c>
      <c r="Q13555" t="s">
        <v>731</v>
      </c>
      <c r="R13555" t="str">
        <f t="shared" si="749"/>
        <v>Weekday</v>
      </c>
      <c r="S13555" s="27">
        <f t="shared" si="750"/>
        <v>42221</v>
      </c>
      <c r="V13555" t="str">
        <f t="shared" si="748"/>
        <v/>
      </c>
      <c r="AE13555" s="27"/>
      <c r="AO13555" s="27"/>
      <c r="AX13555" s="27"/>
      <c r="AY13555" s="27"/>
    </row>
    <row r="13556" spans="1:51" x14ac:dyDescent="0.25">
      <c r="A13556" t="s">
        <v>391</v>
      </c>
      <c r="S13556" s="27"/>
      <c r="V13556" t="str">
        <f t="shared" si="748"/>
        <v/>
      </c>
      <c r="AX13556" s="27"/>
      <c r="AY13556" s="27"/>
    </row>
    <row r="13557" spans="1:51" x14ac:dyDescent="0.25">
      <c r="A13557" t="s">
        <v>391</v>
      </c>
      <c r="B13557" t="s">
        <v>218</v>
      </c>
      <c r="C13557">
        <v>163105293</v>
      </c>
      <c r="D13557">
        <v>495</v>
      </c>
      <c r="E13557" t="s">
        <v>91</v>
      </c>
      <c r="G13557">
        <v>42.531999999999996</v>
      </c>
      <c r="H13557">
        <v>2016</v>
      </c>
      <c r="I13557">
        <v>10</v>
      </c>
      <c r="J13557">
        <v>30</v>
      </c>
      <c r="K13557">
        <v>16</v>
      </c>
      <c r="L13557">
        <v>37</v>
      </c>
      <c r="M13557" t="s">
        <v>900</v>
      </c>
      <c r="N13557" t="s">
        <v>171</v>
      </c>
      <c r="O13557" t="s">
        <v>799</v>
      </c>
      <c r="Q13557" t="s">
        <v>731</v>
      </c>
      <c r="R13557" t="str">
        <f t="shared" si="749"/>
        <v>Weekend</v>
      </c>
      <c r="S13557" s="27">
        <f t="shared" si="750"/>
        <v>42673</v>
      </c>
      <c r="V13557" t="str">
        <f t="shared" si="748"/>
        <v/>
      </c>
      <c r="AE13557" s="27"/>
      <c r="AG13557" s="27"/>
      <c r="AX13557" s="27"/>
      <c r="AY13557" s="27"/>
    </row>
    <row r="13558" spans="1:51" x14ac:dyDescent="0.25">
      <c r="A13558" t="s">
        <v>391</v>
      </c>
      <c r="B13558" t="s">
        <v>218</v>
      </c>
      <c r="C13558">
        <v>161585496</v>
      </c>
      <c r="D13558">
        <v>495</v>
      </c>
      <c r="E13558" t="s">
        <v>91</v>
      </c>
      <c r="G13558">
        <v>42.503</v>
      </c>
      <c r="H13558">
        <v>2016</v>
      </c>
      <c r="I13558">
        <v>6</v>
      </c>
      <c r="J13558">
        <v>2</v>
      </c>
      <c r="K13558">
        <v>15</v>
      </c>
      <c r="L13558">
        <v>27</v>
      </c>
      <c r="M13558" t="s">
        <v>900</v>
      </c>
      <c r="N13558" t="s">
        <v>860</v>
      </c>
      <c r="O13558" t="s">
        <v>799</v>
      </c>
      <c r="Q13558" t="s">
        <v>731</v>
      </c>
      <c r="R13558" t="str">
        <f t="shared" si="749"/>
        <v>Weekday</v>
      </c>
      <c r="S13558" s="27">
        <f t="shared" si="750"/>
        <v>42523</v>
      </c>
      <c r="V13558" t="str">
        <f t="shared" si="748"/>
        <v/>
      </c>
      <c r="AE13558" s="27"/>
      <c r="AG13558" s="27"/>
      <c r="AX13558" s="27"/>
      <c r="AY13558" s="27"/>
    </row>
    <row r="13559" spans="1:51" x14ac:dyDescent="0.25">
      <c r="A13559" t="s">
        <v>391</v>
      </c>
      <c r="B13559" t="s">
        <v>218</v>
      </c>
      <c r="C13559">
        <v>160285118</v>
      </c>
      <c r="D13559">
        <v>495</v>
      </c>
      <c r="E13559" t="s">
        <v>91</v>
      </c>
      <c r="G13559">
        <v>42.518999999999998</v>
      </c>
      <c r="H13559">
        <v>2016</v>
      </c>
      <c r="I13559">
        <v>1</v>
      </c>
      <c r="J13559">
        <v>28</v>
      </c>
      <c r="K13559">
        <v>5</v>
      </c>
      <c r="L13559">
        <v>55</v>
      </c>
      <c r="M13559" t="s">
        <v>899</v>
      </c>
      <c r="N13559" t="s">
        <v>860</v>
      </c>
      <c r="O13559" t="s">
        <v>799</v>
      </c>
      <c r="Q13559" t="s">
        <v>731</v>
      </c>
      <c r="R13559" t="str">
        <f t="shared" si="749"/>
        <v>Weekday</v>
      </c>
      <c r="S13559" s="27">
        <f t="shared" si="750"/>
        <v>42397</v>
      </c>
      <c r="V13559" t="str">
        <f t="shared" si="748"/>
        <v/>
      </c>
      <c r="AO13559" s="27"/>
      <c r="AX13559" s="27"/>
      <c r="AY13559" s="27"/>
    </row>
    <row r="13560" spans="1:51" x14ac:dyDescent="0.25">
      <c r="A13560" t="s">
        <v>391</v>
      </c>
      <c r="B13560" t="s">
        <v>218</v>
      </c>
      <c r="C13560">
        <v>162395222</v>
      </c>
      <c r="D13560">
        <v>495</v>
      </c>
      <c r="E13560" t="s">
        <v>91</v>
      </c>
      <c r="G13560">
        <v>42.491999999999997</v>
      </c>
      <c r="H13560">
        <v>2016</v>
      </c>
      <c r="I13560">
        <v>8</v>
      </c>
      <c r="J13560">
        <v>22</v>
      </c>
      <c r="K13560">
        <v>18</v>
      </c>
      <c r="L13560">
        <v>20</v>
      </c>
      <c r="M13560" t="s">
        <v>900</v>
      </c>
      <c r="N13560" t="s">
        <v>171</v>
      </c>
      <c r="O13560" t="s">
        <v>799</v>
      </c>
      <c r="Q13560" t="s">
        <v>731</v>
      </c>
      <c r="R13560" t="str">
        <f t="shared" si="749"/>
        <v>Weekday</v>
      </c>
      <c r="S13560" s="27">
        <f t="shared" si="750"/>
        <v>42604</v>
      </c>
      <c r="V13560" t="str">
        <f t="shared" si="748"/>
        <v/>
      </c>
      <c r="AE13560" s="27"/>
      <c r="AO13560" s="27"/>
      <c r="AX13560" s="27"/>
      <c r="AY13560" s="27"/>
    </row>
    <row r="13561" spans="1:51" x14ac:dyDescent="0.25">
      <c r="A13561" t="s">
        <v>391</v>
      </c>
      <c r="S13561" s="27"/>
      <c r="V13561" t="str">
        <f t="shared" si="748"/>
        <v/>
      </c>
      <c r="AE13561" s="27"/>
      <c r="AO13561" s="27"/>
      <c r="AX13561" s="27"/>
      <c r="AY13561" s="27"/>
    </row>
    <row r="13562" spans="1:51" x14ac:dyDescent="0.25">
      <c r="A13562" t="s">
        <v>391</v>
      </c>
      <c r="B13562" t="s">
        <v>218</v>
      </c>
      <c r="C13562">
        <v>153525107</v>
      </c>
      <c r="D13562">
        <v>495</v>
      </c>
      <c r="E13562" t="s">
        <v>91</v>
      </c>
      <c r="G13562">
        <v>42.503</v>
      </c>
      <c r="H13562">
        <v>2015</v>
      </c>
      <c r="I13562">
        <v>12</v>
      </c>
      <c r="J13562">
        <v>14</v>
      </c>
      <c r="K13562">
        <v>7</v>
      </c>
      <c r="L13562">
        <v>10</v>
      </c>
      <c r="M13562" t="s">
        <v>900</v>
      </c>
      <c r="N13562" t="s">
        <v>860</v>
      </c>
      <c r="O13562" t="s">
        <v>799</v>
      </c>
      <c r="Q13562" t="s">
        <v>731</v>
      </c>
      <c r="R13562" t="str">
        <f t="shared" si="749"/>
        <v>Weekday</v>
      </c>
      <c r="S13562" s="27">
        <f t="shared" si="750"/>
        <v>42352</v>
      </c>
      <c r="V13562" t="str">
        <f t="shared" si="748"/>
        <v/>
      </c>
    </row>
    <row r="13563" spans="1:51" x14ac:dyDescent="0.25">
      <c r="A13563" t="s">
        <v>391</v>
      </c>
      <c r="B13563" t="s">
        <v>218</v>
      </c>
      <c r="C13563">
        <v>172645022</v>
      </c>
      <c r="D13563">
        <v>495</v>
      </c>
      <c r="E13563" t="s">
        <v>91</v>
      </c>
      <c r="G13563">
        <v>42.524000000000001</v>
      </c>
      <c r="H13563">
        <v>2017</v>
      </c>
      <c r="I13563">
        <v>9</v>
      </c>
      <c r="J13563">
        <v>15</v>
      </c>
      <c r="K13563">
        <v>20</v>
      </c>
      <c r="L13563">
        <v>10</v>
      </c>
      <c r="M13563" t="s">
        <v>900</v>
      </c>
      <c r="N13563" t="s">
        <v>171</v>
      </c>
      <c r="O13563" t="s">
        <v>799</v>
      </c>
      <c r="Q13563" t="s">
        <v>731</v>
      </c>
      <c r="R13563" t="str">
        <f t="shared" si="749"/>
        <v>Weekday</v>
      </c>
      <c r="S13563" s="27">
        <f t="shared" si="750"/>
        <v>42993</v>
      </c>
      <c r="V13563" t="str">
        <f t="shared" si="748"/>
        <v/>
      </c>
      <c r="AE13563" s="27"/>
      <c r="AG13563" s="27"/>
      <c r="AX13563" s="27"/>
      <c r="AY13563" s="27"/>
    </row>
    <row r="13564" spans="1:51" x14ac:dyDescent="0.25">
      <c r="A13564" t="s">
        <v>391</v>
      </c>
      <c r="S13564" s="27"/>
      <c r="V13564" t="str">
        <f t="shared" si="748"/>
        <v/>
      </c>
      <c r="AE13564" s="27"/>
      <c r="AO13564" s="27"/>
      <c r="AX13564" s="27"/>
      <c r="AY13564" s="27"/>
    </row>
    <row r="13565" spans="1:51" x14ac:dyDescent="0.25">
      <c r="A13565" t="s">
        <v>391</v>
      </c>
      <c r="S13565" s="27"/>
      <c r="V13565" t="str">
        <f t="shared" si="748"/>
        <v/>
      </c>
      <c r="AX13565" s="27"/>
      <c r="AY13565" s="27"/>
    </row>
    <row r="13566" spans="1:51" x14ac:dyDescent="0.25">
      <c r="A13566" t="s">
        <v>391</v>
      </c>
      <c r="B13566" t="s">
        <v>218</v>
      </c>
      <c r="C13566">
        <v>153165389</v>
      </c>
      <c r="D13566">
        <v>495</v>
      </c>
      <c r="E13566" t="s">
        <v>91</v>
      </c>
      <c r="G13566">
        <v>42.478999999999999</v>
      </c>
      <c r="H13566">
        <v>2015</v>
      </c>
      <c r="I13566">
        <v>11</v>
      </c>
      <c r="J13566">
        <v>12</v>
      </c>
      <c r="K13566">
        <v>17</v>
      </c>
      <c r="L13566">
        <v>29</v>
      </c>
      <c r="M13566" t="s">
        <v>900</v>
      </c>
      <c r="N13566" t="s">
        <v>860</v>
      </c>
      <c r="O13566" t="s">
        <v>799</v>
      </c>
      <c r="Q13566" t="s">
        <v>731</v>
      </c>
      <c r="R13566" t="str">
        <f t="shared" si="749"/>
        <v>Weekday</v>
      </c>
      <c r="S13566" s="27">
        <f t="shared" si="750"/>
        <v>42320</v>
      </c>
      <c r="V13566" t="str">
        <f t="shared" si="748"/>
        <v/>
      </c>
    </row>
    <row r="13567" spans="1:51" x14ac:dyDescent="0.25">
      <c r="A13567" t="s">
        <v>391</v>
      </c>
      <c r="B13567" t="s">
        <v>218</v>
      </c>
      <c r="C13567">
        <v>171725349</v>
      </c>
      <c r="D13567">
        <v>495</v>
      </c>
      <c r="E13567" t="s">
        <v>91</v>
      </c>
      <c r="G13567">
        <v>42.505000000000003</v>
      </c>
      <c r="H13567">
        <v>2017</v>
      </c>
      <c r="I13567">
        <v>6</v>
      </c>
      <c r="J13567">
        <v>21</v>
      </c>
      <c r="K13567">
        <v>15</v>
      </c>
      <c r="L13567">
        <v>19</v>
      </c>
      <c r="M13567" t="s">
        <v>900</v>
      </c>
      <c r="N13567" t="s">
        <v>860</v>
      </c>
      <c r="O13567" t="s">
        <v>799</v>
      </c>
      <c r="Q13567" t="s">
        <v>731</v>
      </c>
      <c r="R13567" t="str">
        <f t="shared" si="749"/>
        <v>Weekday</v>
      </c>
      <c r="S13567" s="27">
        <f t="shared" si="750"/>
        <v>42907</v>
      </c>
      <c r="V13567" t="str">
        <f t="shared" si="748"/>
        <v/>
      </c>
      <c r="AE13567" s="27"/>
      <c r="AO13567" s="27"/>
      <c r="AX13567" s="27"/>
      <c r="AY13567" s="27"/>
    </row>
    <row r="13568" spans="1:51" x14ac:dyDescent="0.25">
      <c r="A13568" t="s">
        <v>391</v>
      </c>
      <c r="B13568" t="s">
        <v>218</v>
      </c>
      <c r="C13568">
        <v>152755432</v>
      </c>
      <c r="D13568">
        <v>495</v>
      </c>
      <c r="E13568" t="s">
        <v>91</v>
      </c>
      <c r="G13568">
        <v>42.472000000000001</v>
      </c>
      <c r="H13568">
        <v>2015</v>
      </c>
      <c r="I13568">
        <v>10</v>
      </c>
      <c r="J13568">
        <v>2</v>
      </c>
      <c r="K13568">
        <v>17</v>
      </c>
      <c r="L13568">
        <v>30</v>
      </c>
      <c r="M13568" t="s">
        <v>899</v>
      </c>
      <c r="N13568" t="s">
        <v>860</v>
      </c>
      <c r="O13568" t="s">
        <v>799</v>
      </c>
      <c r="Q13568" t="s">
        <v>731</v>
      </c>
      <c r="R13568" t="str">
        <f t="shared" si="749"/>
        <v>Weekday</v>
      </c>
      <c r="S13568" s="27">
        <f t="shared" si="750"/>
        <v>42279</v>
      </c>
      <c r="V13568" t="str">
        <f t="shared" si="748"/>
        <v/>
      </c>
      <c r="AE13568" s="27"/>
      <c r="AG13568" s="27"/>
      <c r="AX13568" s="27"/>
      <c r="AY13568" s="27"/>
    </row>
    <row r="13569" spans="1:51" x14ac:dyDescent="0.25">
      <c r="A13569" t="s">
        <v>391</v>
      </c>
      <c r="S13569" s="27"/>
      <c r="V13569" t="str">
        <f t="shared" si="748"/>
        <v/>
      </c>
      <c r="AE13569" s="27"/>
      <c r="AG13569" s="27"/>
      <c r="AX13569" s="27"/>
      <c r="AY13569" s="27"/>
    </row>
    <row r="13570" spans="1:51" x14ac:dyDescent="0.25">
      <c r="A13570" t="s">
        <v>391</v>
      </c>
      <c r="B13570" t="s">
        <v>218</v>
      </c>
      <c r="C13570">
        <v>172605188</v>
      </c>
      <c r="D13570">
        <v>495</v>
      </c>
      <c r="E13570" t="s">
        <v>91</v>
      </c>
      <c r="G13570">
        <v>42.503</v>
      </c>
      <c r="H13570">
        <v>2017</v>
      </c>
      <c r="I13570">
        <v>9</v>
      </c>
      <c r="J13570">
        <v>15</v>
      </c>
      <c r="K13570">
        <v>20</v>
      </c>
      <c r="L13570">
        <v>12</v>
      </c>
      <c r="M13570" t="s">
        <v>900</v>
      </c>
      <c r="N13570" t="s">
        <v>860</v>
      </c>
      <c r="O13570" t="s">
        <v>799</v>
      </c>
      <c r="Q13570" t="s">
        <v>731</v>
      </c>
      <c r="R13570" t="str">
        <f t="shared" si="749"/>
        <v>Weekday</v>
      </c>
      <c r="S13570" s="27">
        <f t="shared" si="750"/>
        <v>42993</v>
      </c>
      <c r="V13570" t="str">
        <f t="shared" si="748"/>
        <v/>
      </c>
      <c r="AE13570" s="27"/>
      <c r="AG13570" s="27"/>
      <c r="AX13570" s="27"/>
      <c r="AY13570" s="27"/>
    </row>
    <row r="13571" spans="1:51" x14ac:dyDescent="0.25">
      <c r="A13571" t="s">
        <v>391</v>
      </c>
      <c r="B13571" t="s">
        <v>218</v>
      </c>
      <c r="C13571">
        <v>153365471</v>
      </c>
      <c r="D13571">
        <v>495</v>
      </c>
      <c r="E13571" t="s">
        <v>91</v>
      </c>
      <c r="G13571">
        <v>42.47</v>
      </c>
      <c r="H13571">
        <v>2015</v>
      </c>
      <c r="I13571">
        <v>11</v>
      </c>
      <c r="J13571">
        <v>30</v>
      </c>
      <c r="K13571">
        <v>19</v>
      </c>
      <c r="L13571">
        <v>25</v>
      </c>
      <c r="M13571" t="s">
        <v>899</v>
      </c>
      <c r="N13571" t="s">
        <v>860</v>
      </c>
      <c r="O13571" t="s">
        <v>799</v>
      </c>
      <c r="Q13571" t="s">
        <v>731</v>
      </c>
      <c r="R13571" t="str">
        <f t="shared" si="749"/>
        <v>Weekday</v>
      </c>
      <c r="S13571" s="27">
        <f t="shared" si="750"/>
        <v>42338</v>
      </c>
      <c r="V13571" t="str">
        <f t="shared" ref="V13571:V13634" si="751">T13571&amp;U13571</f>
        <v/>
      </c>
      <c r="AE13571" s="27"/>
      <c r="AO13571" s="27"/>
      <c r="AX13571" s="27"/>
      <c r="AY13571" s="27"/>
    </row>
    <row r="13572" spans="1:51" x14ac:dyDescent="0.25">
      <c r="A13572" t="s">
        <v>391</v>
      </c>
      <c r="B13572" t="s">
        <v>218</v>
      </c>
      <c r="C13572">
        <v>172245230</v>
      </c>
      <c r="D13572">
        <v>495</v>
      </c>
      <c r="E13572" t="s">
        <v>91</v>
      </c>
      <c r="G13572">
        <v>42.500999999999998</v>
      </c>
      <c r="H13572">
        <v>2017</v>
      </c>
      <c r="I13572">
        <v>8</v>
      </c>
      <c r="J13572">
        <v>11</v>
      </c>
      <c r="K13572">
        <v>17</v>
      </c>
      <c r="L13572">
        <v>29</v>
      </c>
      <c r="M13572" t="s">
        <v>900</v>
      </c>
      <c r="N13572" t="s">
        <v>860</v>
      </c>
      <c r="O13572" t="s">
        <v>799</v>
      </c>
      <c r="Q13572" t="s">
        <v>731</v>
      </c>
      <c r="R13572" t="str">
        <f t="shared" si="749"/>
        <v>Weekday</v>
      </c>
      <c r="S13572" s="27">
        <f t="shared" si="750"/>
        <v>42958</v>
      </c>
      <c r="V13572" t="str">
        <f t="shared" si="751"/>
        <v/>
      </c>
      <c r="AE13572" s="27"/>
      <c r="AO13572" s="27"/>
      <c r="AX13572" s="27"/>
      <c r="AY13572" s="27"/>
    </row>
    <row r="13573" spans="1:51" x14ac:dyDescent="0.25">
      <c r="A13573" t="s">
        <v>391</v>
      </c>
      <c r="S13573" s="27"/>
      <c r="V13573" t="str">
        <f t="shared" si="751"/>
        <v/>
      </c>
      <c r="AX13573" s="27"/>
      <c r="AY13573" s="27"/>
    </row>
    <row r="13574" spans="1:51" x14ac:dyDescent="0.25">
      <c r="A13574" t="s">
        <v>391</v>
      </c>
      <c r="S13574" s="27"/>
      <c r="V13574" t="str">
        <f t="shared" si="751"/>
        <v/>
      </c>
    </row>
    <row r="13575" spans="1:51" x14ac:dyDescent="0.25">
      <c r="A13575" t="s">
        <v>391</v>
      </c>
      <c r="S13575" s="27"/>
      <c r="V13575" t="str">
        <f t="shared" si="751"/>
        <v/>
      </c>
      <c r="AX13575" s="27"/>
      <c r="AY13575" s="27"/>
    </row>
    <row r="13576" spans="1:51" x14ac:dyDescent="0.25">
      <c r="A13576" t="s">
        <v>391</v>
      </c>
      <c r="B13576" t="s">
        <v>218</v>
      </c>
      <c r="C13576">
        <v>153485297</v>
      </c>
      <c r="D13576">
        <v>495</v>
      </c>
      <c r="E13576" t="s">
        <v>91</v>
      </c>
      <c r="G13576">
        <v>42.468000000000004</v>
      </c>
      <c r="H13576">
        <v>2015</v>
      </c>
      <c r="I13576">
        <v>12</v>
      </c>
      <c r="J13576">
        <v>13</v>
      </c>
      <c r="K13576">
        <v>17</v>
      </c>
      <c r="L13576">
        <v>35</v>
      </c>
      <c r="M13576" t="s">
        <v>900</v>
      </c>
      <c r="N13576" t="s">
        <v>860</v>
      </c>
      <c r="O13576" t="s">
        <v>799</v>
      </c>
      <c r="Q13576" t="s">
        <v>731</v>
      </c>
      <c r="R13576" t="str">
        <f t="shared" si="749"/>
        <v>Weekend</v>
      </c>
      <c r="S13576" s="27">
        <f t="shared" si="750"/>
        <v>42351</v>
      </c>
      <c r="V13576" t="str">
        <f t="shared" si="751"/>
        <v/>
      </c>
      <c r="AX13576" s="27"/>
      <c r="AY13576" s="27"/>
    </row>
    <row r="13577" spans="1:51" x14ac:dyDescent="0.25">
      <c r="A13577" t="s">
        <v>391</v>
      </c>
      <c r="B13577" t="s">
        <v>218</v>
      </c>
      <c r="C13577">
        <v>170835319</v>
      </c>
      <c r="D13577">
        <v>495</v>
      </c>
      <c r="E13577" t="s">
        <v>91</v>
      </c>
      <c r="G13577">
        <v>42.499000000000002</v>
      </c>
      <c r="H13577">
        <v>2017</v>
      </c>
      <c r="I13577">
        <v>3</v>
      </c>
      <c r="J13577">
        <v>24</v>
      </c>
      <c r="K13577">
        <v>17</v>
      </c>
      <c r="L13577">
        <v>31</v>
      </c>
      <c r="M13577" t="s">
        <v>900</v>
      </c>
      <c r="N13577" t="s">
        <v>860</v>
      </c>
      <c r="O13577" t="s">
        <v>799</v>
      </c>
      <c r="Q13577" t="s">
        <v>731</v>
      </c>
      <c r="R13577" t="str">
        <f t="shared" si="749"/>
        <v>Weekday</v>
      </c>
      <c r="S13577" s="27">
        <f t="shared" si="750"/>
        <v>42818</v>
      </c>
      <c r="V13577" t="str">
        <f t="shared" si="751"/>
        <v/>
      </c>
      <c r="AE13577" s="27"/>
      <c r="AG13577" s="27"/>
      <c r="AX13577" s="27"/>
      <c r="AY13577" s="27"/>
    </row>
    <row r="13578" spans="1:51" x14ac:dyDescent="0.25">
      <c r="A13578" t="s">
        <v>391</v>
      </c>
      <c r="B13578" t="s">
        <v>218</v>
      </c>
      <c r="C13578">
        <v>152855155</v>
      </c>
      <c r="D13578">
        <v>495</v>
      </c>
      <c r="E13578" t="s">
        <v>91</v>
      </c>
      <c r="G13578">
        <v>42.466000000000001</v>
      </c>
      <c r="H13578">
        <v>2015</v>
      </c>
      <c r="I13578">
        <v>10</v>
      </c>
      <c r="J13578">
        <v>10</v>
      </c>
      <c r="K13578">
        <v>14</v>
      </c>
      <c r="L13578">
        <v>45</v>
      </c>
      <c r="M13578" t="s">
        <v>900</v>
      </c>
      <c r="N13578" t="s">
        <v>860</v>
      </c>
      <c r="O13578" t="s">
        <v>799</v>
      </c>
      <c r="Q13578" t="s">
        <v>731</v>
      </c>
      <c r="R13578" t="str">
        <f t="shared" si="749"/>
        <v>Weekend</v>
      </c>
      <c r="S13578" s="27">
        <f t="shared" si="750"/>
        <v>42287</v>
      </c>
      <c r="V13578" t="str">
        <f t="shared" si="751"/>
        <v/>
      </c>
      <c r="AE13578" s="27"/>
      <c r="AG13578" s="27"/>
      <c r="AX13578" s="27"/>
      <c r="AY13578" s="27"/>
    </row>
    <row r="13579" spans="1:51" x14ac:dyDescent="0.25">
      <c r="A13579" t="s">
        <v>391</v>
      </c>
      <c r="S13579" s="27"/>
      <c r="V13579" t="str">
        <f t="shared" si="751"/>
        <v/>
      </c>
      <c r="AE13579" s="27"/>
      <c r="AG13579" s="27"/>
      <c r="AX13579" s="27"/>
      <c r="AY13579" s="27"/>
    </row>
    <row r="13580" spans="1:51" x14ac:dyDescent="0.25">
      <c r="A13580" t="s">
        <v>391</v>
      </c>
      <c r="S13580" s="27"/>
      <c r="V13580" t="str">
        <f t="shared" si="751"/>
        <v/>
      </c>
    </row>
    <row r="13581" spans="1:51" x14ac:dyDescent="0.25">
      <c r="A13581" t="s">
        <v>391</v>
      </c>
      <c r="S13581" s="27"/>
      <c r="V13581" t="str">
        <f t="shared" si="751"/>
        <v/>
      </c>
      <c r="AX13581" s="27"/>
      <c r="AY13581" s="27"/>
    </row>
    <row r="13582" spans="1:51" x14ac:dyDescent="0.25">
      <c r="A13582" t="s">
        <v>391</v>
      </c>
      <c r="S13582" s="27"/>
      <c r="V13582" t="str">
        <f t="shared" si="751"/>
        <v/>
      </c>
      <c r="AE13582" s="27"/>
      <c r="AG13582" s="27"/>
      <c r="AX13582" s="27"/>
      <c r="AY13582" s="27"/>
    </row>
    <row r="13583" spans="1:51" x14ac:dyDescent="0.25">
      <c r="A13583" t="s">
        <v>391</v>
      </c>
      <c r="B13583" t="s">
        <v>218</v>
      </c>
      <c r="C13583">
        <v>172005317</v>
      </c>
      <c r="D13583">
        <v>495</v>
      </c>
      <c r="E13583" t="s">
        <v>91</v>
      </c>
      <c r="G13583">
        <v>42.478000000000002</v>
      </c>
      <c r="H13583">
        <v>2017</v>
      </c>
      <c r="I13583">
        <v>7</v>
      </c>
      <c r="J13583">
        <v>19</v>
      </c>
      <c r="K13583">
        <v>16</v>
      </c>
      <c r="L13583">
        <v>49</v>
      </c>
      <c r="M13583" t="s">
        <v>900</v>
      </c>
      <c r="N13583" t="s">
        <v>860</v>
      </c>
      <c r="O13583" t="s">
        <v>799</v>
      </c>
      <c r="Q13583" t="s">
        <v>731</v>
      </c>
      <c r="R13583" t="str">
        <f t="shared" si="749"/>
        <v>Weekday</v>
      </c>
      <c r="S13583" s="27">
        <f t="shared" si="750"/>
        <v>42935</v>
      </c>
      <c r="V13583" t="str">
        <f t="shared" si="751"/>
        <v/>
      </c>
      <c r="AE13583" s="27"/>
      <c r="AO13583" s="27"/>
      <c r="AX13583" s="27"/>
      <c r="AY13583" s="27"/>
    </row>
    <row r="13584" spans="1:51" x14ac:dyDescent="0.25">
      <c r="A13584" t="s">
        <v>391</v>
      </c>
      <c r="B13584" t="s">
        <v>218</v>
      </c>
      <c r="C13584">
        <v>152755008</v>
      </c>
      <c r="D13584">
        <v>495</v>
      </c>
      <c r="E13584" t="s">
        <v>91</v>
      </c>
      <c r="G13584">
        <v>42.436999999999998</v>
      </c>
      <c r="H13584">
        <v>2015</v>
      </c>
      <c r="I13584">
        <v>9</v>
      </c>
      <c r="J13584">
        <v>30</v>
      </c>
      <c r="K13584">
        <v>5</v>
      </c>
      <c r="L13584">
        <v>17</v>
      </c>
      <c r="M13584" t="s">
        <v>899</v>
      </c>
      <c r="N13584" t="s">
        <v>860</v>
      </c>
      <c r="O13584" t="s">
        <v>799</v>
      </c>
      <c r="Q13584" t="s">
        <v>731</v>
      </c>
      <c r="R13584" t="str">
        <f t="shared" si="749"/>
        <v>Weekday</v>
      </c>
      <c r="S13584" s="27">
        <f t="shared" si="750"/>
        <v>42277</v>
      </c>
      <c r="V13584" t="str">
        <f t="shared" si="751"/>
        <v/>
      </c>
    </row>
    <row r="13585" spans="1:51" x14ac:dyDescent="0.25">
      <c r="A13585" t="s">
        <v>391</v>
      </c>
      <c r="B13585" t="s">
        <v>218</v>
      </c>
      <c r="C13585">
        <v>152595328</v>
      </c>
      <c r="D13585">
        <v>495</v>
      </c>
      <c r="E13585" t="s">
        <v>91</v>
      </c>
      <c r="G13585">
        <v>42.436999999999998</v>
      </c>
      <c r="H13585">
        <v>2015</v>
      </c>
      <c r="I13585">
        <v>9</v>
      </c>
      <c r="J13585">
        <v>12</v>
      </c>
      <c r="K13585">
        <v>12</v>
      </c>
      <c r="L13585">
        <v>24</v>
      </c>
      <c r="M13585" t="s">
        <v>900</v>
      </c>
      <c r="N13585" t="s">
        <v>170</v>
      </c>
      <c r="O13585" t="s">
        <v>799</v>
      </c>
      <c r="Q13585" t="s">
        <v>731</v>
      </c>
      <c r="R13585" t="str">
        <f t="shared" si="749"/>
        <v>Weekend</v>
      </c>
      <c r="S13585" s="27">
        <f t="shared" si="750"/>
        <v>42259</v>
      </c>
      <c r="V13585" t="str">
        <f t="shared" si="751"/>
        <v/>
      </c>
      <c r="AE13585" s="27"/>
      <c r="AG13585" s="27"/>
      <c r="AX13585" s="27"/>
      <c r="AY13585" s="27"/>
    </row>
    <row r="13586" spans="1:51" x14ac:dyDescent="0.25">
      <c r="A13586" t="s">
        <v>391</v>
      </c>
      <c r="S13586" s="27"/>
      <c r="V13586" t="str">
        <f t="shared" si="751"/>
        <v/>
      </c>
      <c r="AE13586" s="27"/>
      <c r="AG13586" s="27"/>
      <c r="AX13586" s="27"/>
      <c r="AY13586" s="27"/>
    </row>
    <row r="13587" spans="1:51" x14ac:dyDescent="0.25">
      <c r="A13587" t="s">
        <v>391</v>
      </c>
      <c r="B13587" t="s">
        <v>218</v>
      </c>
      <c r="C13587">
        <v>152755036</v>
      </c>
      <c r="D13587">
        <v>495</v>
      </c>
      <c r="E13587" t="s">
        <v>91</v>
      </c>
      <c r="G13587">
        <v>42.432000000000002</v>
      </c>
      <c r="H13587">
        <v>2015</v>
      </c>
      <c r="I13587">
        <v>10</v>
      </c>
      <c r="J13587">
        <v>1</v>
      </c>
      <c r="K13587">
        <v>17</v>
      </c>
      <c r="L13587">
        <v>10</v>
      </c>
      <c r="M13587" t="s">
        <v>900</v>
      </c>
      <c r="N13587" t="s">
        <v>860</v>
      </c>
      <c r="O13587" t="s">
        <v>799</v>
      </c>
      <c r="Q13587" t="s">
        <v>731</v>
      </c>
      <c r="R13587" t="str">
        <f t="shared" si="749"/>
        <v>Weekday</v>
      </c>
      <c r="S13587" s="27">
        <f t="shared" si="750"/>
        <v>42278</v>
      </c>
      <c r="V13587" t="str">
        <f t="shared" si="751"/>
        <v/>
      </c>
      <c r="AO13587" s="27"/>
      <c r="AX13587" s="27"/>
      <c r="AY13587" s="27"/>
    </row>
    <row r="13588" spans="1:51" x14ac:dyDescent="0.25">
      <c r="A13588" t="s">
        <v>391</v>
      </c>
      <c r="S13588" s="27"/>
      <c r="V13588" t="str">
        <f t="shared" si="751"/>
        <v/>
      </c>
      <c r="AO13588" s="27"/>
      <c r="AX13588" s="27"/>
      <c r="AY13588" s="27"/>
    </row>
    <row r="13589" spans="1:51" x14ac:dyDescent="0.25">
      <c r="A13589" t="s">
        <v>391</v>
      </c>
      <c r="B13589" t="s">
        <v>218</v>
      </c>
      <c r="C13589">
        <v>171915275</v>
      </c>
      <c r="D13589">
        <v>495</v>
      </c>
      <c r="E13589" t="s">
        <v>91</v>
      </c>
      <c r="G13589">
        <v>42.466999999999999</v>
      </c>
      <c r="H13589">
        <v>2017</v>
      </c>
      <c r="I13589">
        <v>7</v>
      </c>
      <c r="J13589">
        <v>7</v>
      </c>
      <c r="K13589">
        <v>7</v>
      </c>
      <c r="L13589">
        <v>37</v>
      </c>
      <c r="M13589" t="s">
        <v>899</v>
      </c>
      <c r="N13589" t="s">
        <v>860</v>
      </c>
      <c r="O13589" t="s">
        <v>799</v>
      </c>
      <c r="Q13589" t="s">
        <v>731</v>
      </c>
      <c r="R13589" t="str">
        <f t="shared" si="749"/>
        <v>Weekday</v>
      </c>
      <c r="S13589" s="27">
        <f t="shared" si="750"/>
        <v>42923</v>
      </c>
      <c r="V13589" t="str">
        <f t="shared" si="751"/>
        <v/>
      </c>
      <c r="AX13589" s="27"/>
      <c r="AY13589" s="27"/>
    </row>
    <row r="13590" spans="1:51" x14ac:dyDescent="0.25">
      <c r="A13590" t="s">
        <v>391</v>
      </c>
      <c r="B13590" t="s">
        <v>218</v>
      </c>
      <c r="C13590">
        <v>172835032</v>
      </c>
      <c r="D13590">
        <v>495</v>
      </c>
      <c r="E13590" t="s">
        <v>91</v>
      </c>
      <c r="G13590">
        <v>42.466000000000001</v>
      </c>
      <c r="H13590">
        <v>2017</v>
      </c>
      <c r="I13590">
        <v>10</v>
      </c>
      <c r="J13590">
        <v>9</v>
      </c>
      <c r="K13590">
        <v>2</v>
      </c>
      <c r="L13590">
        <v>37</v>
      </c>
      <c r="M13590" t="s">
        <v>899</v>
      </c>
      <c r="N13590" t="s">
        <v>860</v>
      </c>
      <c r="O13590" t="s">
        <v>799</v>
      </c>
      <c r="Q13590" t="s">
        <v>731</v>
      </c>
      <c r="R13590" t="str">
        <f t="shared" si="749"/>
        <v>Weekday</v>
      </c>
      <c r="S13590" s="27">
        <f t="shared" si="750"/>
        <v>43017</v>
      </c>
      <c r="V13590" t="str">
        <f t="shared" si="751"/>
        <v/>
      </c>
      <c r="AO13590" s="27"/>
      <c r="AX13590" s="27"/>
      <c r="AY13590" s="27"/>
    </row>
    <row r="13591" spans="1:51" x14ac:dyDescent="0.25">
      <c r="A13591" t="s">
        <v>391</v>
      </c>
      <c r="S13591" s="27"/>
      <c r="V13591" t="str">
        <f t="shared" si="751"/>
        <v/>
      </c>
      <c r="AE13591" s="27"/>
      <c r="AO13591" s="27"/>
      <c r="AX13591" s="27"/>
      <c r="AY13591" s="27"/>
    </row>
    <row r="13592" spans="1:51" x14ac:dyDescent="0.25">
      <c r="A13592" t="s">
        <v>391</v>
      </c>
      <c r="S13592" s="27"/>
      <c r="V13592" t="str">
        <f t="shared" si="751"/>
        <v/>
      </c>
    </row>
    <row r="13593" spans="1:51" x14ac:dyDescent="0.25">
      <c r="A13593" t="s">
        <v>391</v>
      </c>
      <c r="B13593" t="s">
        <v>218</v>
      </c>
      <c r="C13593">
        <v>172495196</v>
      </c>
      <c r="D13593">
        <v>495</v>
      </c>
      <c r="E13593" t="s">
        <v>91</v>
      </c>
      <c r="G13593">
        <v>42.462000000000003</v>
      </c>
      <c r="H13593">
        <v>2017</v>
      </c>
      <c r="I13593">
        <v>9</v>
      </c>
      <c r="J13593">
        <v>6</v>
      </c>
      <c r="K13593">
        <v>5</v>
      </c>
      <c r="L13593">
        <v>41</v>
      </c>
      <c r="M13593" t="s">
        <v>899</v>
      </c>
      <c r="N13593" t="s">
        <v>860</v>
      </c>
      <c r="O13593" t="s">
        <v>799</v>
      </c>
      <c r="Q13593" t="s">
        <v>731</v>
      </c>
      <c r="R13593" t="str">
        <f t="shared" si="749"/>
        <v>Weekday</v>
      </c>
      <c r="S13593" s="27">
        <f t="shared" si="750"/>
        <v>42984</v>
      </c>
      <c r="V13593" t="str">
        <f t="shared" si="751"/>
        <v/>
      </c>
      <c r="AE13593" s="27"/>
      <c r="AO13593" s="27"/>
      <c r="AX13593" s="27"/>
      <c r="AY13593" s="27"/>
    </row>
    <row r="13594" spans="1:51" x14ac:dyDescent="0.25">
      <c r="A13594" t="s">
        <v>391</v>
      </c>
      <c r="S13594" s="27"/>
      <c r="V13594" t="str">
        <f t="shared" si="751"/>
        <v/>
      </c>
      <c r="AE13594" s="27"/>
      <c r="AO13594" s="27"/>
      <c r="AX13594" s="27"/>
      <c r="AY13594" s="27"/>
    </row>
    <row r="13595" spans="1:51" x14ac:dyDescent="0.25">
      <c r="A13595" t="s">
        <v>391</v>
      </c>
      <c r="S13595" s="27"/>
      <c r="V13595" t="str">
        <f t="shared" si="751"/>
        <v/>
      </c>
      <c r="AE13595" s="27"/>
      <c r="AO13595" s="27"/>
      <c r="AX13595" s="27"/>
      <c r="AY13595" s="27"/>
    </row>
    <row r="13596" spans="1:51" x14ac:dyDescent="0.25">
      <c r="A13596" t="s">
        <v>391</v>
      </c>
      <c r="B13596" t="s">
        <v>218</v>
      </c>
      <c r="C13596">
        <v>173585006</v>
      </c>
      <c r="D13596">
        <v>495</v>
      </c>
      <c r="E13596" t="s">
        <v>91</v>
      </c>
      <c r="G13596">
        <v>42.459000000000003</v>
      </c>
      <c r="H13596">
        <v>2017</v>
      </c>
      <c r="I13596">
        <v>12</v>
      </c>
      <c r="J13596">
        <v>23</v>
      </c>
      <c r="K13596">
        <v>0</v>
      </c>
      <c r="L13596">
        <v>45</v>
      </c>
      <c r="M13596" t="s">
        <v>899</v>
      </c>
      <c r="N13596" t="s">
        <v>860</v>
      </c>
      <c r="O13596" t="s">
        <v>799</v>
      </c>
      <c r="Q13596" t="s">
        <v>731</v>
      </c>
      <c r="R13596" t="str">
        <f t="shared" si="749"/>
        <v>Weekend</v>
      </c>
      <c r="S13596" s="27">
        <f t="shared" si="750"/>
        <v>43092</v>
      </c>
      <c r="V13596" t="str">
        <f t="shared" si="751"/>
        <v/>
      </c>
      <c r="AE13596" s="27"/>
      <c r="AO13596" s="27"/>
      <c r="AX13596" s="27"/>
      <c r="AY13596" s="27"/>
    </row>
    <row r="13597" spans="1:51" x14ac:dyDescent="0.25">
      <c r="A13597" t="s">
        <v>391</v>
      </c>
      <c r="S13597" s="27"/>
      <c r="V13597" t="str">
        <f t="shared" si="751"/>
        <v/>
      </c>
      <c r="AE13597" s="27"/>
      <c r="AO13597" s="27"/>
      <c r="AX13597" s="27"/>
      <c r="AY13597" s="27"/>
    </row>
    <row r="13598" spans="1:51" x14ac:dyDescent="0.25">
      <c r="A13598" t="s">
        <v>391</v>
      </c>
      <c r="S13598" s="27"/>
      <c r="V13598" t="str">
        <f t="shared" si="751"/>
        <v/>
      </c>
      <c r="AE13598" s="27"/>
      <c r="AG13598" s="27"/>
      <c r="AX13598" s="27"/>
      <c r="AY13598" s="27"/>
    </row>
    <row r="13599" spans="1:51" x14ac:dyDescent="0.25">
      <c r="A13599" t="s">
        <v>391</v>
      </c>
      <c r="B13599" t="s">
        <v>218</v>
      </c>
      <c r="C13599">
        <v>173405387</v>
      </c>
      <c r="D13599">
        <v>495</v>
      </c>
      <c r="E13599" t="s">
        <v>91</v>
      </c>
      <c r="G13599">
        <v>42.457999999999998</v>
      </c>
      <c r="H13599">
        <v>2017</v>
      </c>
      <c r="I13599">
        <v>12</v>
      </c>
      <c r="J13599">
        <v>5</v>
      </c>
      <c r="K13599">
        <v>17</v>
      </c>
      <c r="L13599">
        <v>31</v>
      </c>
      <c r="M13599" t="s">
        <v>900</v>
      </c>
      <c r="N13599" t="s">
        <v>860</v>
      </c>
      <c r="O13599" t="s">
        <v>799</v>
      </c>
      <c r="Q13599" t="s">
        <v>731</v>
      </c>
      <c r="R13599" t="str">
        <f t="shared" si="749"/>
        <v>Weekday</v>
      </c>
      <c r="S13599" s="27">
        <f t="shared" si="750"/>
        <v>43074</v>
      </c>
      <c r="V13599" t="str">
        <f t="shared" si="751"/>
        <v/>
      </c>
      <c r="AE13599" s="27"/>
      <c r="AG13599" s="27"/>
      <c r="AX13599" s="27"/>
      <c r="AY13599" s="27"/>
    </row>
    <row r="13600" spans="1:51" x14ac:dyDescent="0.25">
      <c r="A13600" t="s">
        <v>391</v>
      </c>
      <c r="S13600" s="27"/>
      <c r="V13600" t="str">
        <f t="shared" si="751"/>
        <v/>
      </c>
      <c r="AX13600" s="27"/>
      <c r="AY13600" s="27"/>
    </row>
    <row r="13601" spans="1:51" x14ac:dyDescent="0.25">
      <c r="A13601" t="s">
        <v>391</v>
      </c>
      <c r="S13601" s="27"/>
      <c r="V13601" t="str">
        <f t="shared" si="751"/>
        <v/>
      </c>
    </row>
    <row r="13602" spans="1:51" x14ac:dyDescent="0.25">
      <c r="A13602" t="s">
        <v>391</v>
      </c>
      <c r="S13602" s="27"/>
      <c r="V13602" t="str">
        <f t="shared" si="751"/>
        <v/>
      </c>
      <c r="AE13602" s="27"/>
      <c r="AG13602" s="27"/>
      <c r="AX13602" s="27"/>
      <c r="AY13602" s="27"/>
    </row>
    <row r="13603" spans="1:51" x14ac:dyDescent="0.25">
      <c r="A13603" t="s">
        <v>391</v>
      </c>
      <c r="B13603" t="s">
        <v>218</v>
      </c>
      <c r="C13603">
        <v>170265166</v>
      </c>
      <c r="D13603">
        <v>495</v>
      </c>
      <c r="E13603" t="s">
        <v>91</v>
      </c>
      <c r="G13603">
        <v>42.466999999999999</v>
      </c>
      <c r="H13603">
        <v>2017</v>
      </c>
      <c r="I13603">
        <v>1</v>
      </c>
      <c r="J13603">
        <v>23</v>
      </c>
      <c r="K13603">
        <v>9</v>
      </c>
      <c r="L13603">
        <v>43</v>
      </c>
      <c r="M13603" t="s">
        <v>900</v>
      </c>
      <c r="N13603" t="s">
        <v>860</v>
      </c>
      <c r="O13603" t="s">
        <v>799</v>
      </c>
      <c r="Q13603" t="s">
        <v>731</v>
      </c>
      <c r="R13603" t="str">
        <f t="shared" si="749"/>
        <v>Weekday</v>
      </c>
      <c r="S13603" s="27">
        <f t="shared" si="750"/>
        <v>42758</v>
      </c>
      <c r="V13603" t="str">
        <f t="shared" si="751"/>
        <v/>
      </c>
    </row>
    <row r="13604" spans="1:51" x14ac:dyDescent="0.25">
      <c r="A13604" t="s">
        <v>391</v>
      </c>
      <c r="B13604" t="s">
        <v>218</v>
      </c>
      <c r="C13604">
        <v>163335205</v>
      </c>
      <c r="D13604">
        <v>495</v>
      </c>
      <c r="E13604" t="s">
        <v>91</v>
      </c>
      <c r="G13604">
        <v>42.466999999999999</v>
      </c>
      <c r="H13604">
        <v>2016</v>
      </c>
      <c r="I13604">
        <v>11</v>
      </c>
      <c r="J13604">
        <v>28</v>
      </c>
      <c r="K13604">
        <v>9</v>
      </c>
      <c r="L13604">
        <v>5</v>
      </c>
      <c r="M13604" t="s">
        <v>900</v>
      </c>
      <c r="N13604" t="s">
        <v>860</v>
      </c>
      <c r="O13604" t="s">
        <v>799</v>
      </c>
      <c r="Q13604" t="s">
        <v>731</v>
      </c>
      <c r="R13604" t="str">
        <f t="shared" si="749"/>
        <v>Weekday</v>
      </c>
      <c r="S13604" s="27">
        <f t="shared" si="750"/>
        <v>42702</v>
      </c>
      <c r="V13604" t="str">
        <f t="shared" si="751"/>
        <v/>
      </c>
    </row>
    <row r="13605" spans="1:51" x14ac:dyDescent="0.25">
      <c r="A13605" t="s">
        <v>391</v>
      </c>
      <c r="S13605" s="27"/>
      <c r="V13605" t="str">
        <f t="shared" si="751"/>
        <v/>
      </c>
      <c r="AE13605" s="27"/>
      <c r="AG13605" s="27"/>
      <c r="AX13605" s="27"/>
      <c r="AY13605" s="27"/>
    </row>
    <row r="13606" spans="1:51" x14ac:dyDescent="0.25">
      <c r="A13606" t="s">
        <v>391</v>
      </c>
      <c r="B13606" t="s">
        <v>218</v>
      </c>
      <c r="C13606">
        <v>173435386</v>
      </c>
      <c r="D13606">
        <v>495</v>
      </c>
      <c r="E13606" t="s">
        <v>91</v>
      </c>
      <c r="G13606">
        <v>42.445</v>
      </c>
      <c r="H13606">
        <v>2017</v>
      </c>
      <c r="I13606">
        <v>12</v>
      </c>
      <c r="J13606">
        <v>9</v>
      </c>
      <c r="K13606">
        <v>14</v>
      </c>
      <c r="L13606">
        <v>45</v>
      </c>
      <c r="M13606" t="s">
        <v>899</v>
      </c>
      <c r="N13606" t="s">
        <v>860</v>
      </c>
      <c r="O13606" t="s">
        <v>799</v>
      </c>
      <c r="Q13606" t="s">
        <v>731</v>
      </c>
      <c r="R13606" t="str">
        <f t="shared" si="749"/>
        <v>Weekend</v>
      </c>
      <c r="S13606" s="27">
        <f t="shared" si="750"/>
        <v>43078</v>
      </c>
      <c r="V13606" t="str">
        <f t="shared" si="751"/>
        <v/>
      </c>
      <c r="AX13606" s="27"/>
      <c r="AY13606" s="27"/>
    </row>
    <row r="13607" spans="1:51" x14ac:dyDescent="0.25">
      <c r="A13607" t="s">
        <v>391</v>
      </c>
      <c r="S13607" s="27"/>
      <c r="V13607" t="str">
        <f t="shared" si="751"/>
        <v/>
      </c>
      <c r="AE13607" s="27"/>
      <c r="AG13607" s="27"/>
      <c r="AX13607" s="27"/>
      <c r="AY13607" s="27"/>
    </row>
    <row r="13608" spans="1:51" x14ac:dyDescent="0.25">
      <c r="A13608" t="s">
        <v>391</v>
      </c>
      <c r="B13608" t="s">
        <v>218</v>
      </c>
      <c r="C13608">
        <v>170475191</v>
      </c>
      <c r="D13608">
        <v>495</v>
      </c>
      <c r="E13608" t="s">
        <v>91</v>
      </c>
      <c r="G13608">
        <v>42.41</v>
      </c>
      <c r="H13608">
        <v>2017</v>
      </c>
      <c r="I13608">
        <v>2</v>
      </c>
      <c r="J13608">
        <v>16</v>
      </c>
      <c r="K13608">
        <v>14</v>
      </c>
      <c r="L13608">
        <v>55</v>
      </c>
      <c r="M13608" t="s">
        <v>900</v>
      </c>
      <c r="N13608" t="s">
        <v>171</v>
      </c>
      <c r="O13608" t="s">
        <v>799</v>
      </c>
      <c r="Q13608" t="s">
        <v>731</v>
      </c>
      <c r="R13608" t="str">
        <f t="shared" si="749"/>
        <v>Weekday</v>
      </c>
      <c r="S13608" s="27">
        <f t="shared" si="750"/>
        <v>42782</v>
      </c>
      <c r="V13608" t="str">
        <f t="shared" si="751"/>
        <v/>
      </c>
      <c r="AE13608" s="27"/>
      <c r="AG13608" s="27"/>
      <c r="AX13608" s="27"/>
      <c r="AY13608" s="27"/>
    </row>
    <row r="13609" spans="1:51" x14ac:dyDescent="0.25">
      <c r="A13609" t="s">
        <v>391</v>
      </c>
      <c r="B13609" t="s">
        <v>218</v>
      </c>
      <c r="C13609">
        <v>173125163</v>
      </c>
      <c r="D13609">
        <v>495</v>
      </c>
      <c r="E13609" t="s">
        <v>91</v>
      </c>
      <c r="G13609">
        <v>42.44</v>
      </c>
      <c r="H13609">
        <v>2017</v>
      </c>
      <c r="I13609">
        <v>11</v>
      </c>
      <c r="J13609">
        <v>7</v>
      </c>
      <c r="K13609">
        <v>23</v>
      </c>
      <c r="L13609">
        <v>50</v>
      </c>
      <c r="M13609" t="s">
        <v>900</v>
      </c>
      <c r="N13609" t="s">
        <v>171</v>
      </c>
      <c r="O13609" t="s">
        <v>799</v>
      </c>
      <c r="Q13609" t="s">
        <v>731</v>
      </c>
      <c r="R13609" t="str">
        <f t="shared" si="749"/>
        <v>Weekday</v>
      </c>
      <c r="S13609" s="27">
        <f t="shared" si="750"/>
        <v>43046</v>
      </c>
      <c r="V13609" t="str">
        <f t="shared" si="751"/>
        <v/>
      </c>
    </row>
    <row r="13610" spans="1:51" x14ac:dyDescent="0.25">
      <c r="A13610" t="s">
        <v>391</v>
      </c>
      <c r="B13610" t="s">
        <v>218</v>
      </c>
      <c r="C13610">
        <v>172105275</v>
      </c>
      <c r="D13610">
        <v>495</v>
      </c>
      <c r="E13610" t="s">
        <v>91</v>
      </c>
      <c r="G13610">
        <v>42.42</v>
      </c>
      <c r="H13610">
        <v>2017</v>
      </c>
      <c r="I13610">
        <v>7</v>
      </c>
      <c r="J13610">
        <v>29</v>
      </c>
      <c r="K13610">
        <v>13</v>
      </c>
      <c r="L13610">
        <v>57</v>
      </c>
      <c r="M13610" t="s">
        <v>900</v>
      </c>
      <c r="N13610" t="s">
        <v>171</v>
      </c>
      <c r="O13610" t="s">
        <v>799</v>
      </c>
      <c r="Q13610" t="s">
        <v>731</v>
      </c>
      <c r="R13610" t="str">
        <f t="shared" si="749"/>
        <v>Weekend</v>
      </c>
      <c r="S13610" s="27">
        <f t="shared" si="750"/>
        <v>42945</v>
      </c>
      <c r="V13610" t="str">
        <f t="shared" si="751"/>
        <v/>
      </c>
      <c r="AE13610" s="27"/>
      <c r="AG13610" s="27"/>
      <c r="AX13610" s="27"/>
      <c r="AY13610" s="27"/>
    </row>
    <row r="13611" spans="1:51" x14ac:dyDescent="0.25">
      <c r="A13611" t="s">
        <v>391</v>
      </c>
      <c r="S13611" s="27"/>
      <c r="V13611" t="str">
        <f t="shared" si="751"/>
        <v/>
      </c>
      <c r="AO13611" s="27"/>
      <c r="AX13611" s="27"/>
      <c r="AY13611" s="27"/>
    </row>
    <row r="13612" spans="1:51" x14ac:dyDescent="0.25">
      <c r="A13612" t="s">
        <v>391</v>
      </c>
      <c r="S13612" s="27"/>
      <c r="V13612" t="str">
        <f t="shared" si="751"/>
        <v/>
      </c>
      <c r="AE13612" s="27"/>
      <c r="AG13612" s="27"/>
      <c r="AX13612" s="27"/>
      <c r="AY13612" s="27"/>
    </row>
    <row r="13613" spans="1:51" x14ac:dyDescent="0.25">
      <c r="A13613" t="s">
        <v>391</v>
      </c>
      <c r="S13613" s="27"/>
      <c r="V13613" t="str">
        <f t="shared" si="751"/>
        <v/>
      </c>
      <c r="AX13613" s="27"/>
      <c r="AY13613" s="27"/>
    </row>
    <row r="13614" spans="1:51" x14ac:dyDescent="0.25">
      <c r="A13614" t="s">
        <v>391</v>
      </c>
      <c r="S13614" s="27"/>
      <c r="V13614" t="str">
        <f t="shared" si="751"/>
        <v/>
      </c>
      <c r="AX13614" s="27"/>
      <c r="AY13614" s="27"/>
    </row>
    <row r="13615" spans="1:51" x14ac:dyDescent="0.25">
      <c r="A13615" t="s">
        <v>391</v>
      </c>
      <c r="S13615" s="27"/>
      <c r="V13615" t="str">
        <f t="shared" si="751"/>
        <v/>
      </c>
      <c r="AX13615" s="27"/>
      <c r="AY13615" s="27"/>
    </row>
    <row r="13616" spans="1:51" x14ac:dyDescent="0.25">
      <c r="A13616" t="s">
        <v>391</v>
      </c>
      <c r="S13616" s="27"/>
      <c r="V13616" t="str">
        <f t="shared" si="751"/>
        <v/>
      </c>
      <c r="AX13616" s="27"/>
      <c r="AY13616" s="27"/>
    </row>
    <row r="13617" spans="1:51" x14ac:dyDescent="0.25">
      <c r="A13617" t="s">
        <v>391</v>
      </c>
      <c r="B13617" t="s">
        <v>218</v>
      </c>
      <c r="C13617">
        <v>151945320</v>
      </c>
      <c r="D13617">
        <v>495</v>
      </c>
      <c r="E13617" t="s">
        <v>91</v>
      </c>
      <c r="G13617">
        <v>42.359000000000002</v>
      </c>
      <c r="H13617">
        <v>2015</v>
      </c>
      <c r="I13617">
        <v>7</v>
      </c>
      <c r="J13617">
        <v>13</v>
      </c>
      <c r="K13617">
        <v>10</v>
      </c>
      <c r="L13617">
        <v>20</v>
      </c>
      <c r="M13617" t="s">
        <v>900</v>
      </c>
      <c r="N13617" t="s">
        <v>171</v>
      </c>
      <c r="O13617" t="s">
        <v>799</v>
      </c>
      <c r="R13617" t="str">
        <f t="shared" ref="R13617:R13677" si="752">IF(WEEKDAY(DATE(H13617,I13617,J13617),2) &lt; 6, "Weekday", "Weekend")</f>
        <v>Weekday</v>
      </c>
      <c r="S13617" s="27">
        <f t="shared" ref="S13617:S13677" si="753">DATE(H13617,I13617,J13617)</f>
        <v>42198</v>
      </c>
      <c r="V13617" t="str">
        <f t="shared" si="751"/>
        <v/>
      </c>
      <c r="AE13617" s="27"/>
      <c r="AG13617" s="27"/>
      <c r="AX13617" s="27"/>
      <c r="AY13617" s="27"/>
    </row>
    <row r="13618" spans="1:51" x14ac:dyDescent="0.25">
      <c r="A13618" t="s">
        <v>391</v>
      </c>
      <c r="B13618" t="s">
        <v>218</v>
      </c>
      <c r="C13618">
        <v>160625199</v>
      </c>
      <c r="D13618">
        <v>495</v>
      </c>
      <c r="E13618" t="s">
        <v>91</v>
      </c>
      <c r="G13618">
        <v>42.292999999999999</v>
      </c>
      <c r="H13618">
        <v>2016</v>
      </c>
      <c r="I13618">
        <v>3</v>
      </c>
      <c r="J13618">
        <v>2</v>
      </c>
      <c r="K13618">
        <v>9</v>
      </c>
      <c r="L13618">
        <v>11</v>
      </c>
      <c r="M13618" t="s">
        <v>900</v>
      </c>
      <c r="N13618" t="s">
        <v>171</v>
      </c>
      <c r="O13618" t="s">
        <v>799</v>
      </c>
      <c r="R13618" t="str">
        <f t="shared" si="752"/>
        <v>Weekday</v>
      </c>
      <c r="S13618" s="27">
        <f t="shared" si="753"/>
        <v>42431</v>
      </c>
      <c r="V13618" t="str">
        <f t="shared" si="751"/>
        <v/>
      </c>
      <c r="AE13618" s="27"/>
      <c r="AO13618" s="27"/>
      <c r="AX13618" s="27"/>
      <c r="AY13618" s="27"/>
    </row>
    <row r="13619" spans="1:51" x14ac:dyDescent="0.25">
      <c r="A13619" t="s">
        <v>391</v>
      </c>
      <c r="B13619" t="s">
        <v>218</v>
      </c>
      <c r="C13619">
        <v>162885418</v>
      </c>
      <c r="D13619">
        <v>495</v>
      </c>
      <c r="E13619" t="s">
        <v>91</v>
      </c>
      <c r="G13619">
        <v>42.451000000000001</v>
      </c>
      <c r="H13619">
        <v>2016</v>
      </c>
      <c r="I13619">
        <v>10</v>
      </c>
      <c r="J13619">
        <v>9</v>
      </c>
      <c r="K13619">
        <v>15</v>
      </c>
      <c r="L13619">
        <v>5</v>
      </c>
      <c r="M13619" t="s">
        <v>900</v>
      </c>
      <c r="N13619" t="s">
        <v>860</v>
      </c>
      <c r="O13619" t="s">
        <v>799</v>
      </c>
      <c r="Q13619" t="s">
        <v>731</v>
      </c>
      <c r="R13619" t="str">
        <f t="shared" si="752"/>
        <v>Weekend</v>
      </c>
      <c r="S13619" s="27">
        <f t="shared" si="753"/>
        <v>42652</v>
      </c>
      <c r="V13619" t="str">
        <f t="shared" si="751"/>
        <v/>
      </c>
    </row>
    <row r="13620" spans="1:51" x14ac:dyDescent="0.25">
      <c r="A13620" t="s">
        <v>391</v>
      </c>
      <c r="B13620" t="s">
        <v>218</v>
      </c>
      <c r="C13620">
        <v>160845101</v>
      </c>
      <c r="D13620">
        <v>495</v>
      </c>
      <c r="E13620" t="s">
        <v>91</v>
      </c>
      <c r="G13620">
        <v>42.814</v>
      </c>
      <c r="H13620">
        <v>2016</v>
      </c>
      <c r="I13620">
        <v>3</v>
      </c>
      <c r="J13620">
        <v>18</v>
      </c>
      <c r="K13620">
        <v>7</v>
      </c>
      <c r="L13620">
        <v>52</v>
      </c>
      <c r="M13620" t="s">
        <v>900</v>
      </c>
      <c r="N13620" t="s">
        <v>860</v>
      </c>
      <c r="O13620" t="s">
        <v>799</v>
      </c>
      <c r="Q13620" t="s">
        <v>726</v>
      </c>
      <c r="R13620" t="str">
        <f t="shared" si="752"/>
        <v>Weekday</v>
      </c>
      <c r="S13620" s="27">
        <f t="shared" si="753"/>
        <v>42447</v>
      </c>
      <c r="V13620" t="str">
        <f t="shared" si="751"/>
        <v/>
      </c>
      <c r="AE13620" s="27"/>
      <c r="AO13620" s="27"/>
      <c r="AX13620" s="27"/>
      <c r="AY13620" s="27"/>
    </row>
    <row r="13621" spans="1:51" x14ac:dyDescent="0.25">
      <c r="A13621" t="s">
        <v>391</v>
      </c>
      <c r="B13621" t="s">
        <v>218</v>
      </c>
      <c r="C13621">
        <v>170025144</v>
      </c>
      <c r="D13621">
        <v>495</v>
      </c>
      <c r="E13621" t="s">
        <v>91</v>
      </c>
      <c r="G13621">
        <v>42.460999999999999</v>
      </c>
      <c r="H13621">
        <v>2016</v>
      </c>
      <c r="I13621">
        <v>12</v>
      </c>
      <c r="J13621">
        <v>25</v>
      </c>
      <c r="K13621">
        <v>23</v>
      </c>
      <c r="L13621">
        <v>30</v>
      </c>
      <c r="M13621" t="s">
        <v>899</v>
      </c>
      <c r="N13621" t="s">
        <v>860</v>
      </c>
      <c r="O13621" t="s">
        <v>799</v>
      </c>
      <c r="Q13621" t="s">
        <v>731</v>
      </c>
      <c r="R13621" t="str">
        <f t="shared" si="752"/>
        <v>Weekend</v>
      </c>
      <c r="S13621" s="27">
        <f t="shared" si="753"/>
        <v>42729</v>
      </c>
      <c r="V13621" t="str">
        <f t="shared" si="751"/>
        <v/>
      </c>
      <c r="AE13621" s="27"/>
      <c r="AO13621" s="27"/>
      <c r="AX13621" s="27"/>
      <c r="AY13621" s="27"/>
    </row>
    <row r="13622" spans="1:51" x14ac:dyDescent="0.25">
      <c r="A13622" t="s">
        <v>391</v>
      </c>
      <c r="B13622" t="s">
        <v>218</v>
      </c>
      <c r="C13622">
        <v>163335211</v>
      </c>
      <c r="D13622">
        <v>495</v>
      </c>
      <c r="E13622" t="s">
        <v>91</v>
      </c>
      <c r="G13622">
        <v>42.457999999999998</v>
      </c>
      <c r="H13622">
        <v>2016</v>
      </c>
      <c r="I13622">
        <v>11</v>
      </c>
      <c r="J13622">
        <v>28</v>
      </c>
      <c r="K13622">
        <v>9</v>
      </c>
      <c r="L13622">
        <v>5</v>
      </c>
      <c r="M13622" t="s">
        <v>900</v>
      </c>
      <c r="N13622" t="s">
        <v>860</v>
      </c>
      <c r="O13622" t="s">
        <v>799</v>
      </c>
      <c r="Q13622" t="s">
        <v>731</v>
      </c>
      <c r="R13622" t="str">
        <f t="shared" si="752"/>
        <v>Weekday</v>
      </c>
      <c r="S13622" s="27">
        <f t="shared" si="753"/>
        <v>42702</v>
      </c>
      <c r="V13622" t="str">
        <f t="shared" si="751"/>
        <v/>
      </c>
      <c r="AE13622" s="27"/>
      <c r="AO13622" s="27"/>
      <c r="AX13622" s="27"/>
      <c r="AY13622" s="27"/>
    </row>
    <row r="13623" spans="1:51" x14ac:dyDescent="0.25">
      <c r="A13623" t="s">
        <v>391</v>
      </c>
      <c r="B13623" t="s">
        <v>218</v>
      </c>
      <c r="C13623">
        <v>170945017</v>
      </c>
      <c r="D13623">
        <v>495</v>
      </c>
      <c r="E13623" t="s">
        <v>91</v>
      </c>
      <c r="G13623">
        <v>42.378999999999998</v>
      </c>
      <c r="H13623">
        <v>2017</v>
      </c>
      <c r="I13623">
        <v>4</v>
      </c>
      <c r="J13623">
        <v>4</v>
      </c>
      <c r="K13623">
        <v>1</v>
      </c>
      <c r="L13623">
        <v>11</v>
      </c>
      <c r="M13623" t="s">
        <v>899</v>
      </c>
      <c r="N13623" t="s">
        <v>860</v>
      </c>
      <c r="O13623" t="s">
        <v>799</v>
      </c>
      <c r="R13623" t="str">
        <f t="shared" si="752"/>
        <v>Weekday</v>
      </c>
      <c r="S13623" s="27">
        <f t="shared" si="753"/>
        <v>42829</v>
      </c>
      <c r="V13623" t="str">
        <f t="shared" si="751"/>
        <v/>
      </c>
      <c r="AE13623" s="27"/>
      <c r="AO13623" s="27"/>
      <c r="AX13623" s="27"/>
      <c r="AY13623" s="27"/>
    </row>
    <row r="13624" spans="1:51" x14ac:dyDescent="0.25">
      <c r="A13624" t="s">
        <v>391</v>
      </c>
      <c r="S13624" s="27"/>
      <c r="V13624" t="str">
        <f t="shared" si="751"/>
        <v/>
      </c>
      <c r="AE13624" s="27"/>
      <c r="AO13624" s="27"/>
      <c r="AX13624" s="27"/>
      <c r="AY13624" s="27"/>
    </row>
    <row r="13625" spans="1:51" x14ac:dyDescent="0.25">
      <c r="A13625" t="s">
        <v>391</v>
      </c>
      <c r="S13625" s="27"/>
      <c r="V13625" t="str">
        <f t="shared" si="751"/>
        <v/>
      </c>
      <c r="AE13625" s="27"/>
      <c r="AO13625" s="27"/>
      <c r="AX13625" s="27"/>
      <c r="AY13625" s="27"/>
    </row>
    <row r="13626" spans="1:51" x14ac:dyDescent="0.25">
      <c r="A13626" t="s">
        <v>391</v>
      </c>
      <c r="S13626" s="27"/>
      <c r="V13626" t="str">
        <f t="shared" si="751"/>
        <v/>
      </c>
      <c r="AE13626" s="27"/>
      <c r="AO13626" s="27"/>
      <c r="AX13626" s="27"/>
      <c r="AY13626" s="27"/>
    </row>
    <row r="13627" spans="1:51" x14ac:dyDescent="0.25">
      <c r="A13627" t="s">
        <v>391</v>
      </c>
      <c r="S13627" s="27"/>
      <c r="V13627" t="str">
        <f t="shared" si="751"/>
        <v/>
      </c>
      <c r="AO13627" s="27"/>
      <c r="AX13627" s="27"/>
      <c r="AY13627" s="27"/>
    </row>
    <row r="13628" spans="1:51" x14ac:dyDescent="0.25">
      <c r="A13628" t="s">
        <v>391</v>
      </c>
      <c r="S13628" s="27"/>
      <c r="V13628" t="str">
        <f t="shared" si="751"/>
        <v/>
      </c>
      <c r="AE13628" s="27"/>
      <c r="AO13628" s="27"/>
      <c r="AX13628" s="27"/>
      <c r="AY13628" s="27"/>
    </row>
    <row r="13629" spans="1:51" x14ac:dyDescent="0.25">
      <c r="A13629" t="s">
        <v>391</v>
      </c>
      <c r="B13629" t="s">
        <v>218</v>
      </c>
      <c r="C13629">
        <v>173325218</v>
      </c>
      <c r="D13629">
        <v>495</v>
      </c>
      <c r="E13629" t="s">
        <v>91</v>
      </c>
      <c r="G13629">
        <v>42.347999999999999</v>
      </c>
      <c r="H13629">
        <v>2017</v>
      </c>
      <c r="I13629">
        <v>11</v>
      </c>
      <c r="J13629">
        <v>18</v>
      </c>
      <c r="K13629">
        <v>8</v>
      </c>
      <c r="L13629">
        <v>50</v>
      </c>
      <c r="M13629" t="s">
        <v>900</v>
      </c>
      <c r="N13629" t="s">
        <v>171</v>
      </c>
      <c r="O13629" t="s">
        <v>799</v>
      </c>
      <c r="R13629" t="str">
        <f t="shared" si="752"/>
        <v>Weekend</v>
      </c>
      <c r="S13629" s="27">
        <f t="shared" si="753"/>
        <v>43057</v>
      </c>
      <c r="V13629" t="str">
        <f t="shared" si="751"/>
        <v/>
      </c>
      <c r="AE13629" s="27"/>
      <c r="AO13629" s="27"/>
      <c r="AX13629" s="27"/>
      <c r="AY13629" s="27"/>
    </row>
    <row r="13630" spans="1:51" x14ac:dyDescent="0.25">
      <c r="A13630" t="s">
        <v>391</v>
      </c>
      <c r="S13630" s="27"/>
      <c r="V13630" t="str">
        <f t="shared" si="751"/>
        <v/>
      </c>
      <c r="AX13630" s="27"/>
      <c r="AY13630" s="27"/>
    </row>
    <row r="13631" spans="1:51" x14ac:dyDescent="0.25">
      <c r="A13631" t="s">
        <v>391</v>
      </c>
      <c r="S13631" s="27"/>
      <c r="V13631" t="str">
        <f t="shared" si="751"/>
        <v/>
      </c>
      <c r="AX13631" s="27"/>
      <c r="AY13631" s="27"/>
    </row>
    <row r="13632" spans="1:51" x14ac:dyDescent="0.25">
      <c r="A13632" t="s">
        <v>391</v>
      </c>
      <c r="S13632" s="27"/>
      <c r="V13632" t="str">
        <f t="shared" si="751"/>
        <v/>
      </c>
      <c r="AE13632" s="27"/>
      <c r="AG13632" s="27"/>
      <c r="AX13632" s="27"/>
      <c r="AY13632" s="27"/>
    </row>
    <row r="13633" spans="1:51" x14ac:dyDescent="0.25">
      <c r="A13633" t="s">
        <v>391</v>
      </c>
      <c r="S13633" s="27"/>
      <c r="V13633" t="str">
        <f t="shared" si="751"/>
        <v/>
      </c>
      <c r="AE13633" s="27"/>
      <c r="AG13633" s="27"/>
      <c r="AX13633" s="27"/>
      <c r="AY13633" s="27"/>
    </row>
    <row r="13634" spans="1:51" x14ac:dyDescent="0.25">
      <c r="A13634" t="s">
        <v>391</v>
      </c>
      <c r="B13634" t="s">
        <v>218</v>
      </c>
      <c r="C13634">
        <v>161625060</v>
      </c>
      <c r="D13634">
        <v>495</v>
      </c>
      <c r="E13634" t="s">
        <v>91</v>
      </c>
      <c r="G13634">
        <v>42.34</v>
      </c>
      <c r="H13634">
        <v>2016</v>
      </c>
      <c r="I13634">
        <v>6</v>
      </c>
      <c r="J13634">
        <v>5</v>
      </c>
      <c r="K13634">
        <v>12</v>
      </c>
      <c r="L13634">
        <v>44</v>
      </c>
      <c r="M13634" t="s">
        <v>899</v>
      </c>
      <c r="N13634" t="s">
        <v>860</v>
      </c>
      <c r="O13634" t="s">
        <v>799</v>
      </c>
      <c r="R13634" t="str">
        <f t="shared" si="752"/>
        <v>Weekend</v>
      </c>
      <c r="S13634" s="27">
        <f t="shared" si="753"/>
        <v>42526</v>
      </c>
      <c r="V13634" t="str">
        <f t="shared" si="751"/>
        <v/>
      </c>
      <c r="AO13634" s="27"/>
      <c r="AX13634" s="27"/>
      <c r="AY13634" s="27"/>
    </row>
    <row r="13635" spans="1:51" x14ac:dyDescent="0.25">
      <c r="A13635" t="s">
        <v>391</v>
      </c>
      <c r="B13635" t="s">
        <v>218</v>
      </c>
      <c r="C13635">
        <v>152855156</v>
      </c>
      <c r="D13635">
        <v>495</v>
      </c>
      <c r="E13635" t="s">
        <v>91</v>
      </c>
      <c r="G13635">
        <v>42.293999999999997</v>
      </c>
      <c r="H13635">
        <v>2015</v>
      </c>
      <c r="I13635">
        <v>10</v>
      </c>
      <c r="J13635">
        <v>9</v>
      </c>
      <c r="K13635">
        <v>18</v>
      </c>
      <c r="L13635">
        <v>31</v>
      </c>
      <c r="M13635" t="s">
        <v>900</v>
      </c>
      <c r="N13635" t="s">
        <v>860</v>
      </c>
      <c r="O13635" t="s">
        <v>799</v>
      </c>
      <c r="R13635" t="str">
        <f t="shared" si="752"/>
        <v>Weekday</v>
      </c>
      <c r="S13635" s="27">
        <f t="shared" si="753"/>
        <v>42286</v>
      </c>
      <c r="V13635" t="str">
        <f t="shared" ref="V13635:V13698" si="754">T13635&amp;U13635</f>
        <v/>
      </c>
      <c r="AX13635" s="27"/>
      <c r="AY13635" s="27"/>
    </row>
    <row r="13636" spans="1:51" x14ac:dyDescent="0.25">
      <c r="A13636" t="s">
        <v>391</v>
      </c>
      <c r="B13636" t="s">
        <v>218</v>
      </c>
      <c r="C13636">
        <v>152755072</v>
      </c>
      <c r="D13636">
        <v>495</v>
      </c>
      <c r="E13636" t="s">
        <v>91</v>
      </c>
      <c r="G13636">
        <v>42.293999999999997</v>
      </c>
      <c r="H13636">
        <v>2015</v>
      </c>
      <c r="I13636">
        <v>9</v>
      </c>
      <c r="J13636">
        <v>29</v>
      </c>
      <c r="K13636">
        <v>6</v>
      </c>
      <c r="L13636">
        <v>45</v>
      </c>
      <c r="M13636" t="s">
        <v>900</v>
      </c>
      <c r="N13636" t="s">
        <v>860</v>
      </c>
      <c r="O13636" t="s">
        <v>799</v>
      </c>
      <c r="R13636" t="str">
        <f t="shared" si="752"/>
        <v>Weekday</v>
      </c>
      <c r="S13636" s="27">
        <f t="shared" si="753"/>
        <v>42276</v>
      </c>
      <c r="V13636" t="str">
        <f t="shared" si="754"/>
        <v/>
      </c>
      <c r="AE13636" s="27"/>
      <c r="AG13636" s="27"/>
      <c r="AX13636" s="27"/>
      <c r="AY13636" s="27"/>
    </row>
    <row r="13637" spans="1:51" x14ac:dyDescent="0.25">
      <c r="A13637" t="s">
        <v>391</v>
      </c>
      <c r="S13637" s="27"/>
      <c r="V13637" t="str">
        <f t="shared" si="754"/>
        <v/>
      </c>
      <c r="AE13637" s="27"/>
      <c r="AG13637" s="27"/>
      <c r="AX13637" s="27"/>
      <c r="AY13637" s="27"/>
    </row>
    <row r="13638" spans="1:51" x14ac:dyDescent="0.25">
      <c r="A13638" t="s">
        <v>391</v>
      </c>
      <c r="S13638" s="27"/>
      <c r="V13638" t="str">
        <f t="shared" si="754"/>
        <v/>
      </c>
      <c r="AE13638" s="27"/>
      <c r="AG13638" s="27"/>
      <c r="AX13638" s="27"/>
      <c r="AY13638" s="27"/>
    </row>
    <row r="13639" spans="1:51" x14ac:dyDescent="0.25">
      <c r="A13639" t="s">
        <v>391</v>
      </c>
      <c r="S13639" s="27"/>
      <c r="V13639" t="str">
        <f t="shared" si="754"/>
        <v/>
      </c>
    </row>
    <row r="13640" spans="1:51" x14ac:dyDescent="0.25">
      <c r="A13640" t="s">
        <v>391</v>
      </c>
      <c r="B13640" t="s">
        <v>218</v>
      </c>
      <c r="C13640">
        <v>162645035</v>
      </c>
      <c r="D13640">
        <v>495</v>
      </c>
      <c r="E13640" t="s">
        <v>91</v>
      </c>
      <c r="G13640">
        <v>42.354999999999997</v>
      </c>
      <c r="H13640">
        <v>2016</v>
      </c>
      <c r="I13640">
        <v>9</v>
      </c>
      <c r="J13640">
        <v>16</v>
      </c>
      <c r="K13640">
        <v>21</v>
      </c>
      <c r="L13640">
        <v>53</v>
      </c>
      <c r="M13640" t="s">
        <v>900</v>
      </c>
      <c r="N13640" t="s">
        <v>860</v>
      </c>
      <c r="O13640" t="s">
        <v>799</v>
      </c>
      <c r="R13640" t="str">
        <f t="shared" si="752"/>
        <v>Weekday</v>
      </c>
      <c r="S13640" s="27">
        <f t="shared" si="753"/>
        <v>42629</v>
      </c>
      <c r="V13640" t="str">
        <f t="shared" si="754"/>
        <v/>
      </c>
      <c r="AE13640" s="27"/>
      <c r="AG13640" s="27"/>
      <c r="AX13640" s="27"/>
      <c r="AY13640" s="27"/>
    </row>
    <row r="13641" spans="1:51" x14ac:dyDescent="0.25">
      <c r="A13641" t="s">
        <v>391</v>
      </c>
      <c r="S13641" s="27"/>
      <c r="V13641" t="str">
        <f t="shared" si="754"/>
        <v/>
      </c>
      <c r="AO13641" s="27"/>
      <c r="AX13641" s="27"/>
      <c r="AY13641" s="27"/>
    </row>
    <row r="13642" spans="1:51" x14ac:dyDescent="0.25">
      <c r="A13642" t="s">
        <v>391</v>
      </c>
      <c r="S13642" s="27"/>
      <c r="V13642" t="str">
        <f t="shared" si="754"/>
        <v/>
      </c>
      <c r="AE13642" s="27"/>
      <c r="AG13642" s="27"/>
      <c r="AX13642" s="27"/>
      <c r="AY13642" s="27"/>
    </row>
    <row r="13643" spans="1:51" x14ac:dyDescent="0.25">
      <c r="A13643" t="s">
        <v>391</v>
      </c>
      <c r="S13643" s="27"/>
      <c r="V13643" t="str">
        <f t="shared" si="754"/>
        <v/>
      </c>
      <c r="AE13643" s="27"/>
      <c r="AG13643" s="27"/>
      <c r="AX13643" s="27"/>
      <c r="AY13643" s="27"/>
    </row>
    <row r="13644" spans="1:51" x14ac:dyDescent="0.25">
      <c r="A13644" t="s">
        <v>391</v>
      </c>
      <c r="S13644" s="27"/>
      <c r="V13644" t="str">
        <f t="shared" si="754"/>
        <v/>
      </c>
      <c r="AX13644" s="27"/>
      <c r="AY13644" s="27"/>
    </row>
    <row r="13645" spans="1:51" x14ac:dyDescent="0.25">
      <c r="A13645" t="s">
        <v>391</v>
      </c>
      <c r="S13645" s="27"/>
      <c r="V13645" t="str">
        <f t="shared" si="754"/>
        <v/>
      </c>
      <c r="AE13645" s="27"/>
      <c r="AG13645" s="27"/>
      <c r="AX13645" s="27"/>
      <c r="AY13645" s="27"/>
    </row>
    <row r="13646" spans="1:51" x14ac:dyDescent="0.25">
      <c r="A13646" t="s">
        <v>391</v>
      </c>
      <c r="S13646" s="27"/>
      <c r="V13646" t="str">
        <f t="shared" si="754"/>
        <v/>
      </c>
      <c r="AX13646" s="27"/>
      <c r="AY13646" s="27"/>
    </row>
    <row r="13647" spans="1:51" x14ac:dyDescent="0.25">
      <c r="A13647" t="s">
        <v>391</v>
      </c>
      <c r="S13647" s="27"/>
      <c r="V13647" t="str">
        <f t="shared" si="754"/>
        <v/>
      </c>
      <c r="AX13647" s="27"/>
      <c r="AY13647" s="27"/>
    </row>
    <row r="13648" spans="1:51" x14ac:dyDescent="0.25">
      <c r="A13648" t="s">
        <v>391</v>
      </c>
      <c r="B13648" t="s">
        <v>218</v>
      </c>
      <c r="C13648">
        <v>161175084</v>
      </c>
      <c r="D13648">
        <v>495</v>
      </c>
      <c r="E13648" t="s">
        <v>91</v>
      </c>
      <c r="G13648">
        <v>42.302</v>
      </c>
      <c r="H13648">
        <v>2016</v>
      </c>
      <c r="I13648">
        <v>4</v>
      </c>
      <c r="J13648">
        <v>22</v>
      </c>
      <c r="K13648">
        <v>10</v>
      </c>
      <c r="L13648">
        <v>23</v>
      </c>
      <c r="M13648" t="s">
        <v>900</v>
      </c>
      <c r="N13648" t="s">
        <v>171</v>
      </c>
      <c r="O13648" t="s">
        <v>799</v>
      </c>
      <c r="R13648" t="str">
        <f t="shared" si="752"/>
        <v>Weekday</v>
      </c>
      <c r="S13648" s="27">
        <f t="shared" si="753"/>
        <v>42482</v>
      </c>
      <c r="V13648" t="str">
        <f t="shared" si="754"/>
        <v/>
      </c>
      <c r="AE13648" s="27"/>
      <c r="AO13648" s="27"/>
      <c r="AX13648" s="27"/>
      <c r="AY13648" s="27"/>
    </row>
    <row r="13649" spans="1:51" x14ac:dyDescent="0.25">
      <c r="A13649" t="s">
        <v>391</v>
      </c>
      <c r="B13649" t="s">
        <v>218</v>
      </c>
      <c r="C13649">
        <v>170685206</v>
      </c>
      <c r="D13649">
        <v>495</v>
      </c>
      <c r="E13649" t="s">
        <v>91</v>
      </c>
      <c r="G13649">
        <v>42.301000000000002</v>
      </c>
      <c r="H13649">
        <v>2017</v>
      </c>
      <c r="I13649">
        <v>3</v>
      </c>
      <c r="J13649">
        <v>7</v>
      </c>
      <c r="K13649">
        <v>8</v>
      </c>
      <c r="L13649">
        <v>54</v>
      </c>
      <c r="M13649" t="s">
        <v>900</v>
      </c>
      <c r="N13649" t="s">
        <v>171</v>
      </c>
      <c r="O13649" t="s">
        <v>799</v>
      </c>
      <c r="R13649" t="str">
        <f t="shared" si="752"/>
        <v>Weekday</v>
      </c>
      <c r="S13649" s="27">
        <f t="shared" si="753"/>
        <v>42801</v>
      </c>
      <c r="V13649" t="str">
        <f t="shared" si="754"/>
        <v/>
      </c>
      <c r="AE13649" s="27"/>
      <c r="AG13649" s="27"/>
      <c r="AX13649" s="27"/>
      <c r="AY13649" s="27"/>
    </row>
    <row r="13650" spans="1:51" x14ac:dyDescent="0.25">
      <c r="A13650" t="s">
        <v>391</v>
      </c>
      <c r="B13650" t="s">
        <v>218</v>
      </c>
      <c r="C13650">
        <v>161245153</v>
      </c>
      <c r="D13650">
        <v>495</v>
      </c>
      <c r="E13650" t="s">
        <v>91</v>
      </c>
      <c r="G13650">
        <v>42.298000000000002</v>
      </c>
      <c r="H13650">
        <v>2016</v>
      </c>
      <c r="I13650">
        <v>4</v>
      </c>
      <c r="J13650">
        <v>30</v>
      </c>
      <c r="K13650">
        <v>8</v>
      </c>
      <c r="L13650">
        <v>39</v>
      </c>
      <c r="M13650" t="s">
        <v>900</v>
      </c>
      <c r="N13650" t="s">
        <v>170</v>
      </c>
      <c r="O13650" t="s">
        <v>799</v>
      </c>
      <c r="R13650" t="str">
        <f t="shared" si="752"/>
        <v>Weekend</v>
      </c>
      <c r="S13650" s="27">
        <f t="shared" si="753"/>
        <v>42490</v>
      </c>
      <c r="V13650" t="str">
        <f t="shared" si="754"/>
        <v/>
      </c>
      <c r="AE13650" s="27"/>
      <c r="AG13650" s="27"/>
      <c r="AX13650" s="27"/>
      <c r="AY13650" s="27"/>
    </row>
    <row r="13651" spans="1:51" x14ac:dyDescent="0.25">
      <c r="A13651" t="s">
        <v>391</v>
      </c>
      <c r="B13651" t="s">
        <v>218</v>
      </c>
      <c r="C13651">
        <v>160285301</v>
      </c>
      <c r="D13651">
        <v>495</v>
      </c>
      <c r="E13651" t="s">
        <v>91</v>
      </c>
      <c r="G13651">
        <v>42.298000000000002</v>
      </c>
      <c r="H13651">
        <v>2016</v>
      </c>
      <c r="I13651">
        <v>1</v>
      </c>
      <c r="J13651">
        <v>13</v>
      </c>
      <c r="K13651">
        <v>15</v>
      </c>
      <c r="L13651">
        <v>17</v>
      </c>
      <c r="M13651" t="s">
        <v>900</v>
      </c>
      <c r="N13651" t="s">
        <v>860</v>
      </c>
      <c r="O13651" t="s">
        <v>799</v>
      </c>
      <c r="R13651" t="str">
        <f t="shared" si="752"/>
        <v>Weekday</v>
      </c>
      <c r="S13651" s="27">
        <f t="shared" si="753"/>
        <v>42382</v>
      </c>
      <c r="V13651" t="str">
        <f t="shared" si="754"/>
        <v/>
      </c>
      <c r="AE13651" s="27"/>
      <c r="AO13651" s="27"/>
      <c r="AX13651" s="27"/>
      <c r="AY13651" s="27"/>
    </row>
    <row r="13652" spans="1:51" x14ac:dyDescent="0.25">
      <c r="A13652" t="s">
        <v>391</v>
      </c>
      <c r="S13652" s="27"/>
      <c r="V13652" t="str">
        <f t="shared" si="754"/>
        <v/>
      </c>
      <c r="AO13652" s="27"/>
      <c r="AX13652" s="27"/>
      <c r="AY13652" s="27"/>
    </row>
    <row r="13653" spans="1:51" x14ac:dyDescent="0.25">
      <c r="A13653" t="s">
        <v>391</v>
      </c>
      <c r="S13653" s="27"/>
      <c r="V13653" t="str">
        <f t="shared" si="754"/>
        <v/>
      </c>
      <c r="AE13653" s="27"/>
      <c r="AG13653" s="27"/>
      <c r="AX13653" s="27"/>
      <c r="AY13653" s="27"/>
    </row>
    <row r="13654" spans="1:51" x14ac:dyDescent="0.25">
      <c r="A13654" t="s">
        <v>391</v>
      </c>
      <c r="B13654" t="s">
        <v>218</v>
      </c>
      <c r="C13654">
        <v>160225387</v>
      </c>
      <c r="D13654">
        <v>495</v>
      </c>
      <c r="E13654" t="s">
        <v>91</v>
      </c>
      <c r="G13654">
        <v>42.29</v>
      </c>
      <c r="H13654">
        <v>2016</v>
      </c>
      <c r="I13654">
        <v>1</v>
      </c>
      <c r="J13654">
        <v>19</v>
      </c>
      <c r="K13654">
        <v>9</v>
      </c>
      <c r="L13654">
        <v>18</v>
      </c>
      <c r="M13654" t="s">
        <v>900</v>
      </c>
      <c r="N13654" t="s">
        <v>171</v>
      </c>
      <c r="O13654" t="s">
        <v>799</v>
      </c>
      <c r="R13654" t="str">
        <f t="shared" si="752"/>
        <v>Weekday</v>
      </c>
      <c r="S13654" s="27">
        <f t="shared" si="753"/>
        <v>42388</v>
      </c>
      <c r="V13654" t="str">
        <f t="shared" si="754"/>
        <v/>
      </c>
      <c r="AE13654" s="27"/>
      <c r="AG13654" s="27"/>
      <c r="AX13654" s="27"/>
      <c r="AY13654" s="27"/>
    </row>
    <row r="13655" spans="1:51" x14ac:dyDescent="0.25">
      <c r="A13655" t="s">
        <v>391</v>
      </c>
      <c r="B13655" t="s">
        <v>218</v>
      </c>
      <c r="C13655">
        <v>173415342</v>
      </c>
      <c r="D13655">
        <v>495</v>
      </c>
      <c r="E13655" t="s">
        <v>91</v>
      </c>
      <c r="G13655">
        <v>42.286999999999999</v>
      </c>
      <c r="H13655">
        <v>2017</v>
      </c>
      <c r="I13655">
        <v>12</v>
      </c>
      <c r="J13655">
        <v>7</v>
      </c>
      <c r="K13655">
        <v>14</v>
      </c>
      <c r="L13655">
        <v>7</v>
      </c>
      <c r="M13655" t="s">
        <v>900</v>
      </c>
      <c r="N13655" t="s">
        <v>860</v>
      </c>
      <c r="O13655" t="s">
        <v>799</v>
      </c>
      <c r="R13655" t="str">
        <f t="shared" si="752"/>
        <v>Weekday</v>
      </c>
      <c r="S13655" s="27">
        <f t="shared" si="753"/>
        <v>43076</v>
      </c>
      <c r="V13655" t="str">
        <f t="shared" si="754"/>
        <v/>
      </c>
      <c r="AE13655" s="27"/>
      <c r="AG13655" s="27"/>
      <c r="AX13655" s="27"/>
      <c r="AY13655" s="27"/>
    </row>
    <row r="13656" spans="1:51" x14ac:dyDescent="0.25">
      <c r="A13656" t="s">
        <v>391</v>
      </c>
      <c r="B13656" t="s">
        <v>218</v>
      </c>
      <c r="C13656">
        <v>173285041</v>
      </c>
      <c r="D13656">
        <v>495</v>
      </c>
      <c r="E13656" t="s">
        <v>91</v>
      </c>
      <c r="G13656">
        <v>42.281999999999996</v>
      </c>
      <c r="H13656">
        <v>2017</v>
      </c>
      <c r="I13656">
        <v>11</v>
      </c>
      <c r="J13656">
        <v>21</v>
      </c>
      <c r="K13656">
        <v>17</v>
      </c>
      <c r="L13656">
        <v>50</v>
      </c>
      <c r="M13656" t="s">
        <v>900</v>
      </c>
      <c r="N13656" t="s">
        <v>860</v>
      </c>
      <c r="O13656" t="s">
        <v>799</v>
      </c>
      <c r="R13656" t="str">
        <f t="shared" si="752"/>
        <v>Weekday</v>
      </c>
      <c r="S13656" s="27">
        <f t="shared" si="753"/>
        <v>43060</v>
      </c>
      <c r="V13656" t="str">
        <f t="shared" si="754"/>
        <v/>
      </c>
      <c r="AE13656" s="27"/>
      <c r="AO13656" s="27"/>
      <c r="AX13656" s="27"/>
      <c r="AY13656" s="27"/>
    </row>
    <row r="13657" spans="1:51" x14ac:dyDescent="0.25">
      <c r="A13657" t="s">
        <v>391</v>
      </c>
      <c r="B13657" t="s">
        <v>218</v>
      </c>
      <c r="C13657">
        <v>152365235</v>
      </c>
      <c r="D13657">
        <v>495</v>
      </c>
      <c r="E13657" t="s">
        <v>91</v>
      </c>
      <c r="G13657">
        <v>42.24</v>
      </c>
      <c r="H13657">
        <v>2015</v>
      </c>
      <c r="I13657">
        <v>8</v>
      </c>
      <c r="J13657">
        <v>18</v>
      </c>
      <c r="K13657">
        <v>14</v>
      </c>
      <c r="L13657">
        <v>38</v>
      </c>
      <c r="M13657" t="s">
        <v>900</v>
      </c>
      <c r="N13657" t="s">
        <v>860</v>
      </c>
      <c r="O13657" t="s">
        <v>799</v>
      </c>
      <c r="R13657" t="str">
        <f t="shared" si="752"/>
        <v>Weekday</v>
      </c>
      <c r="S13657" s="27">
        <f t="shared" si="753"/>
        <v>42234</v>
      </c>
      <c r="V13657" t="str">
        <f t="shared" si="754"/>
        <v/>
      </c>
    </row>
    <row r="13658" spans="1:51" x14ac:dyDescent="0.25">
      <c r="A13658" t="s">
        <v>391</v>
      </c>
      <c r="B13658" t="s">
        <v>218</v>
      </c>
      <c r="C13658">
        <v>173345263</v>
      </c>
      <c r="D13658">
        <v>495</v>
      </c>
      <c r="E13658" t="s">
        <v>91</v>
      </c>
      <c r="G13658">
        <v>42.274999999999999</v>
      </c>
      <c r="H13658">
        <v>2017</v>
      </c>
      <c r="I13658">
        <v>11</v>
      </c>
      <c r="J13658">
        <v>29</v>
      </c>
      <c r="K13658">
        <v>6</v>
      </c>
      <c r="L13658">
        <v>26</v>
      </c>
      <c r="M13658" t="s">
        <v>900</v>
      </c>
      <c r="N13658" t="s">
        <v>171</v>
      </c>
      <c r="O13658" t="s">
        <v>799</v>
      </c>
      <c r="R13658" t="str">
        <f t="shared" si="752"/>
        <v>Weekday</v>
      </c>
      <c r="S13658" s="27">
        <f t="shared" si="753"/>
        <v>43068</v>
      </c>
      <c r="V13658" t="str">
        <f t="shared" si="754"/>
        <v/>
      </c>
      <c r="AE13658" s="27"/>
      <c r="AG13658" s="27"/>
      <c r="AX13658" s="27"/>
      <c r="AY13658" s="27"/>
    </row>
    <row r="13659" spans="1:51" x14ac:dyDescent="0.25">
      <c r="A13659" t="s">
        <v>391</v>
      </c>
      <c r="B13659" t="s">
        <v>218</v>
      </c>
      <c r="C13659">
        <v>152385232</v>
      </c>
      <c r="D13659">
        <v>495</v>
      </c>
      <c r="E13659" t="s">
        <v>91</v>
      </c>
      <c r="G13659">
        <v>42.237000000000002</v>
      </c>
      <c r="H13659">
        <v>2015</v>
      </c>
      <c r="I13659">
        <v>8</v>
      </c>
      <c r="J13659">
        <v>21</v>
      </c>
      <c r="K13659">
        <v>14</v>
      </c>
      <c r="L13659">
        <v>23</v>
      </c>
      <c r="M13659" t="s">
        <v>900</v>
      </c>
      <c r="N13659" t="s">
        <v>860</v>
      </c>
      <c r="O13659" t="s">
        <v>799</v>
      </c>
      <c r="R13659" t="str">
        <f t="shared" si="752"/>
        <v>Weekday</v>
      </c>
      <c r="S13659" s="27">
        <f t="shared" si="753"/>
        <v>42237</v>
      </c>
      <c r="V13659" t="str">
        <f t="shared" si="754"/>
        <v/>
      </c>
      <c r="AE13659" s="27"/>
      <c r="AO13659" s="27"/>
      <c r="AX13659" s="27"/>
      <c r="AY13659" s="27"/>
    </row>
    <row r="13660" spans="1:51" x14ac:dyDescent="0.25">
      <c r="A13660" t="s">
        <v>391</v>
      </c>
      <c r="B13660" t="s">
        <v>218</v>
      </c>
      <c r="C13660">
        <v>173525408</v>
      </c>
      <c r="D13660">
        <v>495</v>
      </c>
      <c r="E13660" t="s">
        <v>91</v>
      </c>
      <c r="G13660">
        <v>42.258000000000003</v>
      </c>
      <c r="H13660">
        <v>2017</v>
      </c>
      <c r="I13660">
        <v>12</v>
      </c>
      <c r="J13660">
        <v>17</v>
      </c>
      <c r="K13660">
        <v>19</v>
      </c>
      <c r="L13660">
        <v>49</v>
      </c>
      <c r="M13660" t="s">
        <v>900</v>
      </c>
      <c r="N13660" t="s">
        <v>171</v>
      </c>
      <c r="O13660" t="s">
        <v>799</v>
      </c>
      <c r="R13660" t="str">
        <f t="shared" si="752"/>
        <v>Weekend</v>
      </c>
      <c r="S13660" s="27">
        <f t="shared" si="753"/>
        <v>43086</v>
      </c>
      <c r="V13660" t="str">
        <f t="shared" si="754"/>
        <v/>
      </c>
      <c r="AE13660" s="27"/>
      <c r="AO13660" s="27"/>
      <c r="AX13660" s="27"/>
      <c r="AY13660" s="27"/>
    </row>
    <row r="13661" spans="1:51" x14ac:dyDescent="0.25">
      <c r="A13661" t="s">
        <v>391</v>
      </c>
      <c r="B13661" t="s">
        <v>218</v>
      </c>
      <c r="C13661">
        <v>162835336</v>
      </c>
      <c r="D13661">
        <v>495</v>
      </c>
      <c r="E13661" t="s">
        <v>91</v>
      </c>
      <c r="G13661">
        <v>42.256999999999998</v>
      </c>
      <c r="H13661">
        <v>2016</v>
      </c>
      <c r="I13661">
        <v>10</v>
      </c>
      <c r="J13661">
        <v>7</v>
      </c>
      <c r="K13661">
        <v>14</v>
      </c>
      <c r="L13661">
        <v>40</v>
      </c>
      <c r="M13661" t="s">
        <v>900</v>
      </c>
      <c r="N13661" t="s">
        <v>860</v>
      </c>
      <c r="O13661" t="s">
        <v>799</v>
      </c>
      <c r="R13661" t="str">
        <f t="shared" si="752"/>
        <v>Weekday</v>
      </c>
      <c r="S13661" s="27">
        <f t="shared" si="753"/>
        <v>42650</v>
      </c>
      <c r="V13661" t="str">
        <f t="shared" si="754"/>
        <v/>
      </c>
      <c r="AE13661" s="27"/>
      <c r="AG13661" s="27"/>
      <c r="AX13661" s="27"/>
      <c r="AY13661" s="27"/>
    </row>
    <row r="13662" spans="1:51" x14ac:dyDescent="0.25">
      <c r="A13662" t="s">
        <v>391</v>
      </c>
      <c r="S13662" s="27"/>
      <c r="V13662" t="str">
        <f t="shared" si="754"/>
        <v/>
      </c>
      <c r="AE13662" s="27"/>
      <c r="AG13662" s="27"/>
      <c r="AX13662" s="27"/>
      <c r="AY13662" s="27"/>
    </row>
    <row r="13663" spans="1:51" x14ac:dyDescent="0.25">
      <c r="A13663" t="s">
        <v>391</v>
      </c>
      <c r="B13663" t="s">
        <v>218</v>
      </c>
      <c r="C13663">
        <v>161005046</v>
      </c>
      <c r="D13663">
        <v>495</v>
      </c>
      <c r="E13663" t="s">
        <v>91</v>
      </c>
      <c r="G13663">
        <v>42.252000000000002</v>
      </c>
      <c r="H13663">
        <v>2016</v>
      </c>
      <c r="I13663">
        <v>4</v>
      </c>
      <c r="J13663">
        <v>7</v>
      </c>
      <c r="K13663">
        <v>22</v>
      </c>
      <c r="L13663">
        <v>20</v>
      </c>
      <c r="M13663" t="s">
        <v>900</v>
      </c>
      <c r="N13663" t="s">
        <v>860</v>
      </c>
      <c r="O13663" t="s">
        <v>1933</v>
      </c>
      <c r="R13663" t="str">
        <f t="shared" si="752"/>
        <v>Weekday</v>
      </c>
      <c r="S13663" s="27">
        <f t="shared" si="753"/>
        <v>42467</v>
      </c>
      <c r="V13663" t="str">
        <f t="shared" si="754"/>
        <v/>
      </c>
      <c r="AE13663" s="27"/>
      <c r="AG13663" s="27"/>
      <c r="AX13663" s="27"/>
      <c r="AY13663" s="27"/>
    </row>
    <row r="13664" spans="1:51" x14ac:dyDescent="0.25">
      <c r="A13664" t="s">
        <v>391</v>
      </c>
      <c r="S13664" s="27"/>
      <c r="V13664" t="str">
        <f t="shared" si="754"/>
        <v/>
      </c>
      <c r="AO13664" s="27"/>
      <c r="AX13664" s="27"/>
      <c r="AY13664" s="27"/>
    </row>
    <row r="13665" spans="1:51" x14ac:dyDescent="0.25">
      <c r="A13665" t="s">
        <v>391</v>
      </c>
      <c r="B13665" t="s">
        <v>218</v>
      </c>
      <c r="C13665">
        <v>160405224</v>
      </c>
      <c r="D13665">
        <v>495</v>
      </c>
      <c r="E13665" t="s">
        <v>91</v>
      </c>
      <c r="G13665">
        <v>42.21</v>
      </c>
      <c r="H13665">
        <v>2016</v>
      </c>
      <c r="I13665">
        <v>2</v>
      </c>
      <c r="J13665">
        <v>8</v>
      </c>
      <c r="K13665">
        <v>19</v>
      </c>
      <c r="L13665">
        <v>27</v>
      </c>
      <c r="M13665" t="s">
        <v>900</v>
      </c>
      <c r="N13665" t="s">
        <v>171</v>
      </c>
      <c r="O13665" t="s">
        <v>799</v>
      </c>
      <c r="R13665" t="str">
        <f t="shared" si="752"/>
        <v>Weekday</v>
      </c>
      <c r="S13665" s="27">
        <f t="shared" si="753"/>
        <v>42408</v>
      </c>
      <c r="V13665" t="str">
        <f t="shared" si="754"/>
        <v/>
      </c>
      <c r="AE13665" s="27"/>
      <c r="AG13665" s="27"/>
      <c r="AX13665" s="27"/>
      <c r="AY13665" s="27"/>
    </row>
    <row r="13666" spans="1:51" x14ac:dyDescent="0.25">
      <c r="A13666" t="s">
        <v>391</v>
      </c>
      <c r="B13666" t="s">
        <v>218</v>
      </c>
      <c r="C13666">
        <v>151945029</v>
      </c>
      <c r="D13666">
        <v>495</v>
      </c>
      <c r="E13666" t="s">
        <v>91</v>
      </c>
      <c r="G13666">
        <v>0</v>
      </c>
      <c r="H13666">
        <v>2015</v>
      </c>
      <c r="I13666">
        <v>7</v>
      </c>
      <c r="J13666">
        <v>10</v>
      </c>
      <c r="K13666">
        <v>0</v>
      </c>
      <c r="L13666">
        <v>38</v>
      </c>
      <c r="M13666" t="s">
        <v>899</v>
      </c>
      <c r="N13666" t="s">
        <v>860</v>
      </c>
      <c r="O13666" t="s">
        <v>1933</v>
      </c>
      <c r="R13666" t="str">
        <f t="shared" si="752"/>
        <v>Weekday</v>
      </c>
      <c r="S13666" s="27">
        <f t="shared" si="753"/>
        <v>42195</v>
      </c>
      <c r="V13666" t="str">
        <f t="shared" si="754"/>
        <v/>
      </c>
      <c r="AX13666" s="27"/>
      <c r="AY13666" s="27"/>
    </row>
    <row r="13667" spans="1:51" x14ac:dyDescent="0.25">
      <c r="A13667" t="s">
        <v>391</v>
      </c>
      <c r="S13667" s="27"/>
      <c r="V13667" t="str">
        <f t="shared" si="754"/>
        <v/>
      </c>
    </row>
    <row r="13668" spans="1:51" x14ac:dyDescent="0.25">
      <c r="A13668" t="s">
        <v>391</v>
      </c>
      <c r="S13668" s="27"/>
      <c r="V13668" t="str">
        <f t="shared" si="754"/>
        <v/>
      </c>
      <c r="AE13668" s="27"/>
      <c r="AG13668" s="27"/>
      <c r="AX13668" s="27"/>
      <c r="AY13668" s="27"/>
    </row>
    <row r="13669" spans="1:51" x14ac:dyDescent="0.25">
      <c r="A13669" t="s">
        <v>391</v>
      </c>
      <c r="S13669" s="27"/>
      <c r="V13669" t="str">
        <f t="shared" si="754"/>
        <v/>
      </c>
      <c r="AE13669" s="27"/>
      <c r="AG13669" s="27"/>
      <c r="AX13669" s="27"/>
      <c r="AY13669" s="27"/>
    </row>
    <row r="13670" spans="1:51" x14ac:dyDescent="0.25">
      <c r="A13670" t="s">
        <v>391</v>
      </c>
      <c r="B13670" t="s">
        <v>218</v>
      </c>
      <c r="C13670">
        <v>171475132</v>
      </c>
      <c r="D13670">
        <v>495</v>
      </c>
      <c r="E13670" t="s">
        <v>91</v>
      </c>
      <c r="G13670">
        <v>0</v>
      </c>
      <c r="H13670">
        <v>2017</v>
      </c>
      <c r="I13670">
        <v>5</v>
      </c>
      <c r="J13670">
        <v>23</v>
      </c>
      <c r="K13670">
        <v>21</v>
      </c>
      <c r="L13670">
        <v>30</v>
      </c>
      <c r="M13670" t="s">
        <v>900</v>
      </c>
      <c r="N13670" t="s">
        <v>860</v>
      </c>
      <c r="O13670" t="s">
        <v>799</v>
      </c>
      <c r="R13670" t="str">
        <f t="shared" si="752"/>
        <v>Weekday</v>
      </c>
      <c r="S13670" s="27">
        <f t="shared" si="753"/>
        <v>42878</v>
      </c>
      <c r="V13670" t="str">
        <f t="shared" si="754"/>
        <v/>
      </c>
      <c r="AX13670" s="27"/>
      <c r="AY13670" s="27"/>
    </row>
    <row r="13671" spans="1:51" x14ac:dyDescent="0.25">
      <c r="A13671" t="s">
        <v>391</v>
      </c>
      <c r="S13671" s="27"/>
      <c r="V13671" t="str">
        <f t="shared" si="754"/>
        <v/>
      </c>
    </row>
    <row r="13672" spans="1:51" x14ac:dyDescent="0.25">
      <c r="A13672" t="s">
        <v>391</v>
      </c>
      <c r="S13672" s="27"/>
      <c r="V13672" t="str">
        <f t="shared" si="754"/>
        <v/>
      </c>
      <c r="AO13672" s="27"/>
      <c r="AX13672" s="27"/>
      <c r="AY13672" s="27"/>
    </row>
    <row r="13673" spans="1:51" x14ac:dyDescent="0.25">
      <c r="A13673" t="s">
        <v>391</v>
      </c>
      <c r="B13673" t="s">
        <v>218</v>
      </c>
      <c r="C13673">
        <v>152765057</v>
      </c>
      <c r="D13673">
        <v>495</v>
      </c>
      <c r="E13673" t="s">
        <v>90</v>
      </c>
      <c r="G13673">
        <v>42.515000000000001</v>
      </c>
      <c r="H13673">
        <v>2015</v>
      </c>
      <c r="I13673">
        <v>10</v>
      </c>
      <c r="J13673">
        <v>2</v>
      </c>
      <c r="K13673">
        <v>22</v>
      </c>
      <c r="L13673">
        <v>50</v>
      </c>
      <c r="M13673" t="s">
        <v>899</v>
      </c>
      <c r="N13673" t="s">
        <v>860</v>
      </c>
      <c r="O13673" t="s">
        <v>2030</v>
      </c>
      <c r="R13673" t="str">
        <f t="shared" si="752"/>
        <v>Weekday</v>
      </c>
      <c r="S13673" s="27">
        <f t="shared" si="753"/>
        <v>42279</v>
      </c>
      <c r="V13673" t="str">
        <f t="shared" si="754"/>
        <v/>
      </c>
      <c r="AX13673" s="27"/>
      <c r="AY13673" s="27"/>
    </row>
    <row r="13674" spans="1:51" x14ac:dyDescent="0.25">
      <c r="A13674" t="s">
        <v>391</v>
      </c>
      <c r="S13674" s="27"/>
      <c r="V13674" t="str">
        <f t="shared" si="754"/>
        <v/>
      </c>
      <c r="AX13674" s="27"/>
      <c r="AY13674" s="27"/>
    </row>
    <row r="13675" spans="1:51" x14ac:dyDescent="0.25">
      <c r="A13675" t="s">
        <v>391</v>
      </c>
      <c r="S13675" s="27"/>
      <c r="V13675" t="str">
        <f t="shared" si="754"/>
        <v/>
      </c>
      <c r="AE13675" s="27"/>
      <c r="AG13675" s="27"/>
      <c r="AX13675" s="27"/>
      <c r="AY13675" s="27"/>
    </row>
    <row r="13676" spans="1:51" x14ac:dyDescent="0.25">
      <c r="A13676" t="s">
        <v>391</v>
      </c>
      <c r="S13676" s="27"/>
      <c r="V13676" t="str">
        <f t="shared" si="754"/>
        <v/>
      </c>
      <c r="AX13676" s="27"/>
      <c r="AY13676" s="27"/>
    </row>
    <row r="13677" spans="1:51" x14ac:dyDescent="0.25">
      <c r="A13677" t="s">
        <v>391</v>
      </c>
      <c r="B13677" t="s">
        <v>218</v>
      </c>
      <c r="C13677">
        <v>170815302</v>
      </c>
      <c r="D13677">
        <v>495</v>
      </c>
      <c r="E13677" t="s">
        <v>90</v>
      </c>
      <c r="G13677">
        <v>0</v>
      </c>
      <c r="H13677">
        <v>2017</v>
      </c>
      <c r="I13677">
        <v>3</v>
      </c>
      <c r="J13677">
        <v>18</v>
      </c>
      <c r="K13677">
        <v>13</v>
      </c>
      <c r="L13677">
        <v>51</v>
      </c>
      <c r="M13677" t="s">
        <v>900</v>
      </c>
      <c r="N13677" t="s">
        <v>171</v>
      </c>
      <c r="O13677" t="s">
        <v>799</v>
      </c>
      <c r="R13677" t="str">
        <f t="shared" si="752"/>
        <v>Weekend</v>
      </c>
      <c r="S13677" s="27">
        <f t="shared" si="753"/>
        <v>42812</v>
      </c>
      <c r="V13677" t="str">
        <f t="shared" si="754"/>
        <v/>
      </c>
      <c r="AX13677" s="27"/>
      <c r="AY13677" s="27"/>
    </row>
    <row r="13678" spans="1:51" x14ac:dyDescent="0.25">
      <c r="A13678" t="s">
        <v>391</v>
      </c>
      <c r="S13678" s="27"/>
      <c r="V13678" t="str">
        <f t="shared" si="754"/>
        <v/>
      </c>
      <c r="AE13678" s="27"/>
      <c r="AG13678" s="27"/>
      <c r="AX13678" s="27"/>
      <c r="AY13678" s="27"/>
    </row>
    <row r="13679" spans="1:51" x14ac:dyDescent="0.25">
      <c r="A13679" t="s">
        <v>391</v>
      </c>
      <c r="S13679" s="27"/>
      <c r="V13679" t="str">
        <f t="shared" si="754"/>
        <v/>
      </c>
      <c r="AE13679" s="27"/>
      <c r="AG13679" s="27"/>
      <c r="AX13679" s="27"/>
      <c r="AY13679" s="27"/>
    </row>
    <row r="13680" spans="1:51" x14ac:dyDescent="0.25">
      <c r="A13680" t="s">
        <v>391</v>
      </c>
      <c r="S13680" s="27"/>
      <c r="V13680" t="str">
        <f t="shared" si="754"/>
        <v/>
      </c>
      <c r="AE13680" s="27"/>
      <c r="AO13680" s="27"/>
      <c r="AX13680" s="27"/>
      <c r="AY13680" s="27"/>
    </row>
    <row r="13681" spans="1:51" x14ac:dyDescent="0.25">
      <c r="A13681" t="s">
        <v>391</v>
      </c>
      <c r="S13681" s="27"/>
      <c r="V13681" t="str">
        <f t="shared" si="754"/>
        <v/>
      </c>
      <c r="AE13681" s="27"/>
      <c r="AG13681" s="27"/>
      <c r="AX13681" s="27"/>
      <c r="AY13681" s="27"/>
    </row>
    <row r="13682" spans="1:51" x14ac:dyDescent="0.25">
      <c r="A13682" t="s">
        <v>391</v>
      </c>
      <c r="S13682" s="27"/>
      <c r="V13682" t="str">
        <f t="shared" si="754"/>
        <v/>
      </c>
      <c r="AX13682" s="27"/>
      <c r="AY13682" s="27"/>
    </row>
    <row r="13683" spans="1:51" x14ac:dyDescent="0.25">
      <c r="A13683" t="s">
        <v>391</v>
      </c>
      <c r="S13683" s="27"/>
      <c r="V13683" t="str">
        <f t="shared" si="754"/>
        <v/>
      </c>
    </row>
    <row r="13684" spans="1:51" x14ac:dyDescent="0.25">
      <c r="A13684" t="s">
        <v>391</v>
      </c>
      <c r="S13684" s="27"/>
      <c r="V13684" t="str">
        <f t="shared" si="754"/>
        <v/>
      </c>
      <c r="AE13684" s="27"/>
      <c r="AO13684" s="27"/>
      <c r="AX13684" s="27"/>
      <c r="AY13684" s="27"/>
    </row>
    <row r="13685" spans="1:51" x14ac:dyDescent="0.25">
      <c r="A13685" t="s">
        <v>391</v>
      </c>
      <c r="S13685" s="27"/>
      <c r="V13685" t="str">
        <f t="shared" si="754"/>
        <v/>
      </c>
      <c r="AO13685" s="27"/>
      <c r="AX13685" s="27"/>
      <c r="AY13685" s="27"/>
    </row>
    <row r="13686" spans="1:51" x14ac:dyDescent="0.25">
      <c r="A13686" t="s">
        <v>391</v>
      </c>
      <c r="S13686" s="27"/>
      <c r="V13686" t="str">
        <f t="shared" si="754"/>
        <v/>
      </c>
      <c r="AO13686" s="27"/>
      <c r="AX13686" s="27"/>
      <c r="AY13686" s="27"/>
    </row>
    <row r="13687" spans="1:51" x14ac:dyDescent="0.25">
      <c r="A13687" t="s">
        <v>391</v>
      </c>
      <c r="S13687" s="27"/>
      <c r="V13687" t="str">
        <f t="shared" si="754"/>
        <v/>
      </c>
      <c r="AE13687" s="27"/>
      <c r="AG13687" s="27"/>
      <c r="AX13687" s="27"/>
      <c r="AY13687" s="27"/>
    </row>
    <row r="13688" spans="1:51" x14ac:dyDescent="0.25">
      <c r="A13688" t="s">
        <v>391</v>
      </c>
      <c r="S13688" s="27"/>
      <c r="V13688" t="str">
        <f t="shared" si="754"/>
        <v/>
      </c>
      <c r="AO13688" s="27"/>
      <c r="AX13688" s="27"/>
      <c r="AY13688" s="27"/>
    </row>
    <row r="13689" spans="1:51" x14ac:dyDescent="0.25">
      <c r="A13689" t="s">
        <v>391</v>
      </c>
      <c r="S13689" s="27"/>
      <c r="V13689" t="str">
        <f t="shared" si="754"/>
        <v/>
      </c>
      <c r="AE13689" s="27"/>
      <c r="AO13689" s="27"/>
      <c r="AX13689" s="27"/>
      <c r="AY13689" s="27"/>
    </row>
    <row r="13690" spans="1:51" x14ac:dyDescent="0.25">
      <c r="A13690" t="s">
        <v>391</v>
      </c>
      <c r="B13690" t="s">
        <v>218</v>
      </c>
      <c r="C13690">
        <v>172945221</v>
      </c>
      <c r="D13690">
        <v>495</v>
      </c>
      <c r="E13690" t="s">
        <v>90</v>
      </c>
      <c r="G13690">
        <v>0</v>
      </c>
      <c r="H13690">
        <v>2017</v>
      </c>
      <c r="I13690">
        <v>10</v>
      </c>
      <c r="J13690">
        <v>20</v>
      </c>
      <c r="K13690">
        <v>16</v>
      </c>
      <c r="L13690">
        <v>40</v>
      </c>
      <c r="M13690" t="s">
        <v>900</v>
      </c>
      <c r="N13690" t="s">
        <v>860</v>
      </c>
      <c r="O13690" t="s">
        <v>799</v>
      </c>
      <c r="R13690" t="str">
        <f t="shared" ref="R13690:R13737" si="755">IF(WEEKDAY(DATE(H13690,I13690,J13690),2) &lt; 6, "Weekday", "Weekend")</f>
        <v>Weekday</v>
      </c>
      <c r="S13690" s="27">
        <f t="shared" ref="S13690:S13737" si="756">DATE(H13690,I13690,J13690)</f>
        <v>43028</v>
      </c>
      <c r="V13690" t="str">
        <f t="shared" si="754"/>
        <v/>
      </c>
      <c r="AX13690" s="27"/>
      <c r="AY13690" s="27"/>
    </row>
    <row r="13691" spans="1:51" x14ac:dyDescent="0.25">
      <c r="A13691" t="s">
        <v>391</v>
      </c>
      <c r="S13691" s="27"/>
      <c r="V13691" t="str">
        <f t="shared" si="754"/>
        <v/>
      </c>
    </row>
    <row r="13692" spans="1:51" x14ac:dyDescent="0.25">
      <c r="A13692" t="s">
        <v>391</v>
      </c>
      <c r="B13692" t="s">
        <v>218</v>
      </c>
      <c r="C13692">
        <v>152615155</v>
      </c>
      <c r="D13692">
        <v>495</v>
      </c>
      <c r="E13692" t="s">
        <v>90</v>
      </c>
      <c r="G13692">
        <v>0</v>
      </c>
      <c r="H13692">
        <v>2015</v>
      </c>
      <c r="I13692">
        <v>9</v>
      </c>
      <c r="J13692">
        <v>6</v>
      </c>
      <c r="K13692">
        <v>18</v>
      </c>
      <c r="L13692">
        <v>22</v>
      </c>
      <c r="M13692" t="s">
        <v>900</v>
      </c>
      <c r="N13692" t="s">
        <v>860</v>
      </c>
      <c r="O13692" t="s">
        <v>799</v>
      </c>
      <c r="R13692" t="str">
        <f t="shared" si="755"/>
        <v>Weekend</v>
      </c>
      <c r="S13692" s="27">
        <f t="shared" si="756"/>
        <v>42253</v>
      </c>
      <c r="V13692" t="str">
        <f t="shared" si="754"/>
        <v/>
      </c>
      <c r="AE13692" s="27"/>
      <c r="AG13692" s="27"/>
      <c r="AX13692" s="27"/>
      <c r="AY13692" s="27"/>
    </row>
    <row r="13693" spans="1:51" x14ac:dyDescent="0.25">
      <c r="A13693" t="s">
        <v>391</v>
      </c>
      <c r="S13693" s="27"/>
      <c r="V13693" t="str">
        <f t="shared" si="754"/>
        <v/>
      </c>
      <c r="AO13693" s="27"/>
      <c r="AX13693" s="27"/>
      <c r="AY13693" s="27"/>
    </row>
    <row r="13694" spans="1:51" x14ac:dyDescent="0.25">
      <c r="A13694" t="s">
        <v>391</v>
      </c>
      <c r="B13694" t="s">
        <v>218</v>
      </c>
      <c r="C13694">
        <v>161055365</v>
      </c>
      <c r="D13694">
        <v>495</v>
      </c>
      <c r="E13694" t="s">
        <v>90</v>
      </c>
      <c r="G13694">
        <v>0</v>
      </c>
      <c r="H13694">
        <v>2016</v>
      </c>
      <c r="I13694">
        <v>4</v>
      </c>
      <c r="J13694">
        <v>5</v>
      </c>
      <c r="K13694">
        <v>13</v>
      </c>
      <c r="L13694">
        <v>32</v>
      </c>
      <c r="M13694" t="s">
        <v>900</v>
      </c>
      <c r="N13694" t="s">
        <v>860</v>
      </c>
      <c r="O13694" t="s">
        <v>799</v>
      </c>
      <c r="R13694" t="str">
        <f t="shared" si="755"/>
        <v>Weekday</v>
      </c>
      <c r="S13694" s="27">
        <f t="shared" si="756"/>
        <v>42465</v>
      </c>
      <c r="V13694" t="str">
        <f t="shared" si="754"/>
        <v/>
      </c>
      <c r="AE13694" s="27"/>
      <c r="AO13694" s="27"/>
      <c r="AX13694" s="27"/>
      <c r="AY13694" s="27"/>
    </row>
    <row r="13695" spans="1:51" x14ac:dyDescent="0.25">
      <c r="A13695" t="s">
        <v>391</v>
      </c>
      <c r="S13695" s="27"/>
      <c r="V13695" t="str">
        <f t="shared" si="754"/>
        <v/>
      </c>
      <c r="AE13695" s="27"/>
      <c r="AG13695" s="27"/>
      <c r="AX13695" s="27"/>
      <c r="AY13695" s="27"/>
    </row>
    <row r="13696" spans="1:51" x14ac:dyDescent="0.25">
      <c r="A13696" t="s">
        <v>391</v>
      </c>
      <c r="S13696" s="27"/>
      <c r="V13696" t="str">
        <f t="shared" si="754"/>
        <v/>
      </c>
      <c r="AX13696" s="27"/>
      <c r="AY13696" s="27"/>
    </row>
    <row r="13697" spans="1:51" x14ac:dyDescent="0.25">
      <c r="A13697" t="s">
        <v>391</v>
      </c>
      <c r="S13697" s="27"/>
      <c r="V13697" t="str">
        <f t="shared" si="754"/>
        <v/>
      </c>
      <c r="AO13697" s="27"/>
      <c r="AX13697" s="27"/>
      <c r="AY13697" s="27"/>
    </row>
    <row r="13698" spans="1:51" x14ac:dyDescent="0.25">
      <c r="A13698" t="s">
        <v>391</v>
      </c>
      <c r="B13698" t="s">
        <v>218</v>
      </c>
      <c r="C13698">
        <v>162565352</v>
      </c>
      <c r="D13698">
        <v>495</v>
      </c>
      <c r="E13698" t="s">
        <v>90</v>
      </c>
      <c r="G13698">
        <v>0</v>
      </c>
      <c r="H13698">
        <v>2016</v>
      </c>
      <c r="I13698">
        <v>9</v>
      </c>
      <c r="J13698">
        <v>8</v>
      </c>
      <c r="K13698">
        <v>18</v>
      </c>
      <c r="L13698">
        <v>35</v>
      </c>
      <c r="M13698" t="s">
        <v>900</v>
      </c>
      <c r="N13698" t="s">
        <v>860</v>
      </c>
      <c r="O13698" t="s">
        <v>799</v>
      </c>
      <c r="R13698" t="str">
        <f t="shared" si="755"/>
        <v>Weekday</v>
      </c>
      <c r="S13698" s="27">
        <f t="shared" si="756"/>
        <v>42621</v>
      </c>
      <c r="V13698" t="str">
        <f t="shared" si="754"/>
        <v/>
      </c>
    </row>
    <row r="13699" spans="1:51" x14ac:dyDescent="0.25">
      <c r="A13699" t="s">
        <v>391</v>
      </c>
      <c r="B13699" t="s">
        <v>218</v>
      </c>
      <c r="C13699">
        <v>171235055</v>
      </c>
      <c r="D13699">
        <v>495</v>
      </c>
      <c r="E13699" t="s">
        <v>90</v>
      </c>
      <c r="G13699">
        <v>0</v>
      </c>
      <c r="H13699">
        <v>2017</v>
      </c>
      <c r="I13699">
        <v>4</v>
      </c>
      <c r="J13699">
        <v>30</v>
      </c>
      <c r="K13699">
        <v>3</v>
      </c>
      <c r="L13699">
        <v>3</v>
      </c>
      <c r="M13699" t="s">
        <v>900</v>
      </c>
      <c r="N13699" t="s">
        <v>860</v>
      </c>
      <c r="O13699" t="s">
        <v>799</v>
      </c>
      <c r="R13699" t="str">
        <f t="shared" si="755"/>
        <v>Weekend</v>
      </c>
      <c r="S13699" s="27">
        <f t="shared" si="756"/>
        <v>42855</v>
      </c>
      <c r="V13699" t="str">
        <f t="shared" ref="V13699:V13762" si="757">T13699&amp;U13699</f>
        <v/>
      </c>
      <c r="AX13699" s="27"/>
      <c r="AY13699" s="27"/>
    </row>
    <row r="13700" spans="1:51" x14ac:dyDescent="0.25">
      <c r="A13700" t="s">
        <v>391</v>
      </c>
      <c r="S13700" s="27"/>
      <c r="V13700" t="str">
        <f t="shared" si="757"/>
        <v/>
      </c>
      <c r="AE13700" s="27"/>
      <c r="AO13700" s="27"/>
      <c r="AX13700" s="27"/>
      <c r="AY13700" s="27"/>
    </row>
    <row r="13701" spans="1:51" x14ac:dyDescent="0.25">
      <c r="A13701" t="s">
        <v>391</v>
      </c>
      <c r="S13701" s="27"/>
      <c r="V13701" t="str">
        <f t="shared" si="757"/>
        <v/>
      </c>
    </row>
    <row r="13702" spans="1:51" x14ac:dyDescent="0.25">
      <c r="A13702" t="s">
        <v>391</v>
      </c>
      <c r="S13702" s="27"/>
      <c r="V13702" t="str">
        <f t="shared" si="757"/>
        <v/>
      </c>
      <c r="AO13702" s="27"/>
      <c r="AX13702" s="27"/>
      <c r="AY13702" s="27"/>
    </row>
    <row r="13703" spans="1:51" x14ac:dyDescent="0.25">
      <c r="A13703" t="s">
        <v>391</v>
      </c>
      <c r="S13703" s="27"/>
      <c r="V13703" t="str">
        <f t="shared" si="757"/>
        <v/>
      </c>
      <c r="AE13703" s="27"/>
      <c r="AO13703" s="27"/>
      <c r="AX13703" s="27"/>
      <c r="AY13703" s="27"/>
    </row>
    <row r="13704" spans="1:51" x14ac:dyDescent="0.25">
      <c r="A13704" t="s">
        <v>391</v>
      </c>
      <c r="S13704" s="27"/>
      <c r="V13704" t="str">
        <f t="shared" si="757"/>
        <v/>
      </c>
      <c r="AX13704" s="27"/>
      <c r="AY13704" s="27"/>
    </row>
    <row r="13705" spans="1:51" x14ac:dyDescent="0.25">
      <c r="A13705" t="s">
        <v>391</v>
      </c>
      <c r="S13705" s="27"/>
      <c r="V13705" t="str">
        <f t="shared" si="757"/>
        <v/>
      </c>
      <c r="AO13705" s="27"/>
      <c r="AX13705" s="27"/>
      <c r="AY13705" s="27"/>
    </row>
    <row r="13706" spans="1:51" x14ac:dyDescent="0.25">
      <c r="A13706" t="s">
        <v>391</v>
      </c>
      <c r="B13706" t="s">
        <v>218</v>
      </c>
      <c r="C13706">
        <v>172165132</v>
      </c>
      <c r="D13706">
        <v>495</v>
      </c>
      <c r="E13706" t="s">
        <v>90</v>
      </c>
      <c r="G13706">
        <v>0</v>
      </c>
      <c r="H13706">
        <v>2017</v>
      </c>
      <c r="I13706">
        <v>8</v>
      </c>
      <c r="J13706">
        <v>1</v>
      </c>
      <c r="K13706">
        <v>6</v>
      </c>
      <c r="L13706">
        <v>52</v>
      </c>
      <c r="M13706" t="s">
        <v>900</v>
      </c>
      <c r="N13706" t="s">
        <v>860</v>
      </c>
      <c r="O13706" t="s">
        <v>799</v>
      </c>
      <c r="R13706" t="str">
        <f t="shared" si="755"/>
        <v>Weekday</v>
      </c>
      <c r="S13706" s="27">
        <f t="shared" si="756"/>
        <v>42948</v>
      </c>
      <c r="V13706" t="str">
        <f t="shared" si="757"/>
        <v/>
      </c>
      <c r="AO13706" s="27"/>
      <c r="AX13706" s="27"/>
      <c r="AY13706" s="27"/>
    </row>
    <row r="13707" spans="1:51" x14ac:dyDescent="0.25">
      <c r="A13707" t="s">
        <v>391</v>
      </c>
      <c r="S13707" s="27"/>
      <c r="V13707" t="str">
        <f t="shared" si="757"/>
        <v/>
      </c>
    </row>
    <row r="13708" spans="1:51" x14ac:dyDescent="0.25">
      <c r="A13708" t="s">
        <v>391</v>
      </c>
      <c r="S13708" s="27"/>
      <c r="V13708" t="str">
        <f t="shared" si="757"/>
        <v/>
      </c>
      <c r="AX13708" s="27"/>
      <c r="AY13708" s="27"/>
    </row>
    <row r="13709" spans="1:51" x14ac:dyDescent="0.25">
      <c r="A13709" t="s">
        <v>391</v>
      </c>
      <c r="B13709" t="s">
        <v>218</v>
      </c>
      <c r="C13709">
        <v>172295019</v>
      </c>
      <c r="D13709">
        <v>495</v>
      </c>
      <c r="E13709" t="s">
        <v>90</v>
      </c>
      <c r="G13709">
        <v>0</v>
      </c>
      <c r="H13709">
        <v>2017</v>
      </c>
      <c r="I13709">
        <v>8</v>
      </c>
      <c r="J13709">
        <v>13</v>
      </c>
      <c r="K13709">
        <v>3</v>
      </c>
      <c r="L13709">
        <v>32</v>
      </c>
      <c r="M13709" t="s">
        <v>900</v>
      </c>
      <c r="N13709" t="s">
        <v>860</v>
      </c>
      <c r="O13709" t="s">
        <v>799</v>
      </c>
      <c r="R13709" t="str">
        <f t="shared" si="755"/>
        <v>Weekend</v>
      </c>
      <c r="S13709" s="27">
        <f t="shared" si="756"/>
        <v>42960</v>
      </c>
      <c r="V13709" t="str">
        <f t="shared" si="757"/>
        <v/>
      </c>
      <c r="AO13709" s="27"/>
      <c r="AX13709" s="27"/>
      <c r="AY13709" s="27"/>
    </row>
    <row r="13710" spans="1:51" x14ac:dyDescent="0.25">
      <c r="A13710" t="s">
        <v>391</v>
      </c>
      <c r="B13710" t="s">
        <v>218</v>
      </c>
      <c r="C13710">
        <v>153075447</v>
      </c>
      <c r="D13710">
        <v>495</v>
      </c>
      <c r="E13710" t="s">
        <v>90</v>
      </c>
      <c r="G13710">
        <v>0</v>
      </c>
      <c r="H13710">
        <v>2015</v>
      </c>
      <c r="I13710">
        <v>11</v>
      </c>
      <c r="J13710">
        <v>2</v>
      </c>
      <c r="K13710">
        <v>18</v>
      </c>
      <c r="L13710">
        <v>50</v>
      </c>
      <c r="M13710" t="s">
        <v>900</v>
      </c>
      <c r="N13710" t="s">
        <v>860</v>
      </c>
      <c r="O13710" t="s">
        <v>799</v>
      </c>
      <c r="R13710" t="str">
        <f t="shared" si="755"/>
        <v>Weekday</v>
      </c>
      <c r="S13710" s="27">
        <f t="shared" si="756"/>
        <v>42310</v>
      </c>
      <c r="V13710" t="str">
        <f t="shared" si="757"/>
        <v/>
      </c>
      <c r="AE13710" s="27"/>
      <c r="AO13710" s="27"/>
      <c r="AX13710" s="27"/>
      <c r="AY13710" s="27"/>
    </row>
    <row r="13711" spans="1:51" x14ac:dyDescent="0.25">
      <c r="A13711" t="s">
        <v>391</v>
      </c>
      <c r="B13711" t="s">
        <v>218</v>
      </c>
      <c r="C13711">
        <v>171565412</v>
      </c>
      <c r="D13711">
        <v>495</v>
      </c>
      <c r="E13711" t="s">
        <v>90</v>
      </c>
      <c r="G13711">
        <v>0</v>
      </c>
      <c r="H13711">
        <v>2017</v>
      </c>
      <c r="I13711">
        <v>6</v>
      </c>
      <c r="J13711">
        <v>5</v>
      </c>
      <c r="K13711">
        <v>17</v>
      </c>
      <c r="L13711">
        <v>52</v>
      </c>
      <c r="M13711" t="s">
        <v>900</v>
      </c>
      <c r="N13711" t="s">
        <v>860</v>
      </c>
      <c r="O13711" t="s">
        <v>799</v>
      </c>
      <c r="R13711" t="str">
        <f t="shared" si="755"/>
        <v>Weekday</v>
      </c>
      <c r="S13711" s="27">
        <f t="shared" si="756"/>
        <v>42891</v>
      </c>
      <c r="V13711" t="str">
        <f t="shared" si="757"/>
        <v/>
      </c>
      <c r="AE13711" s="27"/>
      <c r="AG13711" s="27"/>
      <c r="AX13711" s="27"/>
      <c r="AY13711" s="27"/>
    </row>
    <row r="13712" spans="1:51" x14ac:dyDescent="0.25">
      <c r="A13712" t="s">
        <v>391</v>
      </c>
      <c r="B13712" t="s">
        <v>218</v>
      </c>
      <c r="C13712">
        <v>170575063</v>
      </c>
      <c r="D13712">
        <v>495</v>
      </c>
      <c r="E13712" t="s">
        <v>90</v>
      </c>
      <c r="G13712">
        <v>0</v>
      </c>
      <c r="H13712">
        <v>2017</v>
      </c>
      <c r="I13712">
        <v>2</v>
      </c>
      <c r="J13712">
        <v>23</v>
      </c>
      <c r="K13712">
        <v>12</v>
      </c>
      <c r="L13712">
        <v>28</v>
      </c>
      <c r="M13712" t="s">
        <v>900</v>
      </c>
      <c r="N13712" t="s">
        <v>860</v>
      </c>
      <c r="O13712" t="s">
        <v>799</v>
      </c>
      <c r="R13712" t="str">
        <f t="shared" si="755"/>
        <v>Weekday</v>
      </c>
      <c r="S13712" s="27">
        <f t="shared" si="756"/>
        <v>42789</v>
      </c>
      <c r="V13712" t="str">
        <f t="shared" si="757"/>
        <v/>
      </c>
      <c r="AX13712" s="27"/>
      <c r="AY13712" s="27"/>
    </row>
    <row r="13713" spans="1:51" x14ac:dyDescent="0.25">
      <c r="A13713" t="s">
        <v>391</v>
      </c>
      <c r="S13713" s="27"/>
      <c r="V13713" t="str">
        <f t="shared" si="757"/>
        <v/>
      </c>
      <c r="AO13713" s="27"/>
      <c r="AX13713" s="27"/>
      <c r="AY13713" s="27"/>
    </row>
    <row r="13714" spans="1:51" x14ac:dyDescent="0.25">
      <c r="A13714" t="s">
        <v>391</v>
      </c>
      <c r="S13714" s="27"/>
      <c r="V13714" t="str">
        <f t="shared" si="757"/>
        <v/>
      </c>
      <c r="AE13714" s="27"/>
      <c r="AO13714" s="27"/>
      <c r="AX13714" s="27"/>
      <c r="AY13714" s="27"/>
    </row>
    <row r="13715" spans="1:51" x14ac:dyDescent="0.25">
      <c r="A13715" t="s">
        <v>391</v>
      </c>
      <c r="B13715" t="s">
        <v>218</v>
      </c>
      <c r="C13715">
        <v>152905064</v>
      </c>
      <c r="D13715">
        <v>495</v>
      </c>
      <c r="E13715" t="s">
        <v>90</v>
      </c>
      <c r="G13715">
        <v>0</v>
      </c>
      <c r="H13715">
        <v>2015</v>
      </c>
      <c r="I13715">
        <v>10</v>
      </c>
      <c r="J13715">
        <v>14</v>
      </c>
      <c r="K13715">
        <v>9</v>
      </c>
      <c r="L13715">
        <v>52</v>
      </c>
      <c r="M13715" t="s">
        <v>900</v>
      </c>
      <c r="N13715" t="s">
        <v>860</v>
      </c>
      <c r="O13715" t="s">
        <v>799</v>
      </c>
      <c r="R13715" t="str">
        <f t="shared" si="755"/>
        <v>Weekday</v>
      </c>
      <c r="S13715" s="27">
        <f t="shared" si="756"/>
        <v>42291</v>
      </c>
      <c r="V13715" t="str">
        <f t="shared" si="757"/>
        <v/>
      </c>
      <c r="AE13715" s="27"/>
      <c r="AG13715" s="27"/>
      <c r="AX13715" s="27"/>
      <c r="AY13715" s="27"/>
    </row>
    <row r="13716" spans="1:51" x14ac:dyDescent="0.25">
      <c r="A13716" t="s">
        <v>391</v>
      </c>
      <c r="S13716" s="27"/>
      <c r="V13716" t="str">
        <f t="shared" si="757"/>
        <v/>
      </c>
      <c r="AE13716" s="27"/>
      <c r="AO13716" s="27"/>
      <c r="AX13716" s="27"/>
      <c r="AY13716" s="27"/>
    </row>
    <row r="13717" spans="1:51" x14ac:dyDescent="0.25">
      <c r="A13717" t="s">
        <v>391</v>
      </c>
      <c r="S13717" s="27"/>
      <c r="V13717" t="str">
        <f t="shared" si="757"/>
        <v/>
      </c>
      <c r="AO13717" s="27"/>
      <c r="AX13717" s="27"/>
      <c r="AY13717" s="27"/>
    </row>
    <row r="13718" spans="1:51" x14ac:dyDescent="0.25">
      <c r="A13718" t="s">
        <v>391</v>
      </c>
      <c r="S13718" s="27"/>
      <c r="V13718" t="str">
        <f t="shared" si="757"/>
        <v/>
      </c>
      <c r="AE13718" s="27"/>
      <c r="AG13718" s="27"/>
      <c r="AX13718" s="27"/>
      <c r="AY13718" s="27"/>
    </row>
    <row r="13719" spans="1:51" x14ac:dyDescent="0.25">
      <c r="A13719" t="s">
        <v>391</v>
      </c>
      <c r="S13719" s="27"/>
      <c r="V13719" t="str">
        <f t="shared" si="757"/>
        <v/>
      </c>
      <c r="AE13719" s="27"/>
      <c r="AG13719" s="27"/>
      <c r="AX13719" s="27"/>
      <c r="AY13719" s="27"/>
    </row>
    <row r="13720" spans="1:51" x14ac:dyDescent="0.25">
      <c r="A13720" t="s">
        <v>391</v>
      </c>
      <c r="S13720" s="27"/>
      <c r="V13720" t="str">
        <f t="shared" si="757"/>
        <v/>
      </c>
    </row>
    <row r="13721" spans="1:51" x14ac:dyDescent="0.25">
      <c r="A13721" t="s">
        <v>391</v>
      </c>
      <c r="B13721" t="s">
        <v>218</v>
      </c>
      <c r="C13721">
        <v>161305215</v>
      </c>
      <c r="D13721">
        <v>495</v>
      </c>
      <c r="E13721" t="s">
        <v>90</v>
      </c>
      <c r="G13721">
        <v>0</v>
      </c>
      <c r="H13721">
        <v>2016</v>
      </c>
      <c r="I13721">
        <v>5</v>
      </c>
      <c r="J13721">
        <v>3</v>
      </c>
      <c r="K13721">
        <v>12</v>
      </c>
      <c r="L13721">
        <v>20</v>
      </c>
      <c r="M13721" t="s">
        <v>899</v>
      </c>
      <c r="N13721" t="s">
        <v>860</v>
      </c>
      <c r="O13721" t="s">
        <v>799</v>
      </c>
      <c r="R13721" t="str">
        <f t="shared" si="755"/>
        <v>Weekday</v>
      </c>
      <c r="S13721" s="27">
        <f t="shared" si="756"/>
        <v>42493</v>
      </c>
      <c r="V13721" t="str">
        <f t="shared" si="757"/>
        <v/>
      </c>
      <c r="AE13721" s="27"/>
      <c r="AG13721" s="27"/>
      <c r="AX13721" s="27"/>
      <c r="AY13721" s="27"/>
    </row>
    <row r="13722" spans="1:51" x14ac:dyDescent="0.25">
      <c r="A13722" t="s">
        <v>391</v>
      </c>
      <c r="B13722" t="s">
        <v>218</v>
      </c>
      <c r="C13722">
        <v>152895433</v>
      </c>
      <c r="D13722">
        <v>495</v>
      </c>
      <c r="E13722" t="s">
        <v>90</v>
      </c>
      <c r="G13722">
        <v>0</v>
      </c>
      <c r="H13722">
        <v>2015</v>
      </c>
      <c r="I13722">
        <v>10</v>
      </c>
      <c r="J13722">
        <v>16</v>
      </c>
      <c r="K13722">
        <v>21</v>
      </c>
      <c r="L13722">
        <v>10</v>
      </c>
      <c r="M13722" t="s">
        <v>900</v>
      </c>
      <c r="N13722" t="s">
        <v>860</v>
      </c>
      <c r="O13722" t="s">
        <v>799</v>
      </c>
      <c r="R13722" t="str">
        <f t="shared" si="755"/>
        <v>Weekday</v>
      </c>
      <c r="S13722" s="27">
        <f t="shared" si="756"/>
        <v>42293</v>
      </c>
      <c r="V13722" t="str">
        <f t="shared" si="757"/>
        <v/>
      </c>
    </row>
    <row r="13723" spans="1:51" x14ac:dyDescent="0.25">
      <c r="A13723" t="s">
        <v>391</v>
      </c>
      <c r="S13723" s="27"/>
      <c r="V13723" t="str">
        <f t="shared" si="757"/>
        <v/>
      </c>
      <c r="AE13723" s="27"/>
      <c r="AG13723" s="27"/>
      <c r="AX13723" s="27"/>
      <c r="AY13723" s="27"/>
    </row>
    <row r="13724" spans="1:51" x14ac:dyDescent="0.25">
      <c r="A13724" t="s">
        <v>391</v>
      </c>
      <c r="B13724" t="s">
        <v>218</v>
      </c>
      <c r="C13724">
        <v>161735005</v>
      </c>
      <c r="D13724">
        <v>495</v>
      </c>
      <c r="E13724" t="s">
        <v>90</v>
      </c>
      <c r="G13724">
        <v>0</v>
      </c>
      <c r="H13724">
        <v>2016</v>
      </c>
      <c r="I13724">
        <v>6</v>
      </c>
      <c r="J13724">
        <v>14</v>
      </c>
      <c r="K13724">
        <v>9</v>
      </c>
      <c r="L13724">
        <v>52</v>
      </c>
      <c r="M13724" t="s">
        <v>900</v>
      </c>
      <c r="N13724" t="s">
        <v>860</v>
      </c>
      <c r="O13724" t="s">
        <v>799</v>
      </c>
      <c r="R13724" t="str">
        <f t="shared" si="755"/>
        <v>Weekday</v>
      </c>
      <c r="S13724" s="27">
        <f t="shared" si="756"/>
        <v>42535</v>
      </c>
      <c r="V13724" t="str">
        <f t="shared" si="757"/>
        <v/>
      </c>
      <c r="AE13724" s="27"/>
      <c r="AO13724" s="27"/>
      <c r="AX13724" s="27"/>
      <c r="AY13724" s="27"/>
    </row>
    <row r="13725" spans="1:51" x14ac:dyDescent="0.25">
      <c r="A13725" t="s">
        <v>391</v>
      </c>
      <c r="S13725" s="27"/>
      <c r="V13725" t="str">
        <f t="shared" si="757"/>
        <v/>
      </c>
      <c r="AE13725" s="27"/>
      <c r="AO13725" s="27"/>
      <c r="AX13725" s="27"/>
      <c r="AY13725" s="27"/>
    </row>
    <row r="13726" spans="1:51" x14ac:dyDescent="0.25">
      <c r="A13726" t="s">
        <v>391</v>
      </c>
      <c r="B13726" t="s">
        <v>218</v>
      </c>
      <c r="C13726">
        <v>163525201</v>
      </c>
      <c r="D13726">
        <v>495</v>
      </c>
      <c r="E13726" t="s">
        <v>90</v>
      </c>
      <c r="G13726">
        <v>0</v>
      </c>
      <c r="H13726">
        <v>2016</v>
      </c>
      <c r="I13726">
        <v>12</v>
      </c>
      <c r="J13726">
        <v>15</v>
      </c>
      <c r="K13726">
        <v>17</v>
      </c>
      <c r="L13726">
        <v>45</v>
      </c>
      <c r="M13726" t="s">
        <v>900</v>
      </c>
      <c r="N13726" t="s">
        <v>404</v>
      </c>
      <c r="O13726" t="s">
        <v>799</v>
      </c>
      <c r="R13726" t="str">
        <f t="shared" si="755"/>
        <v>Weekday</v>
      </c>
      <c r="S13726" s="27">
        <f t="shared" si="756"/>
        <v>42719</v>
      </c>
      <c r="V13726" t="str">
        <f t="shared" si="757"/>
        <v/>
      </c>
      <c r="AE13726" s="27"/>
      <c r="AG13726" s="27"/>
      <c r="AX13726" s="27"/>
      <c r="AY13726" s="27"/>
    </row>
    <row r="13727" spans="1:51" x14ac:dyDescent="0.25">
      <c r="A13727" t="s">
        <v>391</v>
      </c>
      <c r="S13727" s="27"/>
      <c r="V13727" t="str">
        <f t="shared" si="757"/>
        <v/>
      </c>
      <c r="AO13727" s="27"/>
      <c r="AX13727" s="27"/>
      <c r="AY13727" s="27"/>
    </row>
    <row r="13728" spans="1:51" x14ac:dyDescent="0.25">
      <c r="A13728" t="s">
        <v>391</v>
      </c>
      <c r="B13728" t="s">
        <v>218</v>
      </c>
      <c r="C13728">
        <v>161545061</v>
      </c>
      <c r="D13728">
        <v>495</v>
      </c>
      <c r="E13728" t="s">
        <v>90</v>
      </c>
      <c r="G13728">
        <v>0</v>
      </c>
      <c r="H13728">
        <v>2016</v>
      </c>
      <c r="I13728">
        <v>6</v>
      </c>
      <c r="J13728">
        <v>2</v>
      </c>
      <c r="K13728">
        <v>5</v>
      </c>
      <c r="L13728">
        <v>38</v>
      </c>
      <c r="M13728" t="s">
        <v>900</v>
      </c>
      <c r="N13728" t="s">
        <v>860</v>
      </c>
      <c r="O13728" t="s">
        <v>799</v>
      </c>
      <c r="R13728" t="str">
        <f t="shared" si="755"/>
        <v>Weekday</v>
      </c>
      <c r="S13728" s="27">
        <f t="shared" si="756"/>
        <v>42523</v>
      </c>
      <c r="V13728" t="str">
        <f t="shared" si="757"/>
        <v/>
      </c>
      <c r="AE13728" s="27"/>
      <c r="AG13728" s="27"/>
      <c r="AX13728" s="27"/>
      <c r="AY13728" s="27"/>
    </row>
    <row r="13729" spans="1:51" x14ac:dyDescent="0.25">
      <c r="A13729" t="s">
        <v>391</v>
      </c>
      <c r="B13729" t="s">
        <v>218</v>
      </c>
      <c r="C13729">
        <v>162835097</v>
      </c>
      <c r="D13729">
        <v>495</v>
      </c>
      <c r="E13729" t="s">
        <v>90</v>
      </c>
      <c r="G13729">
        <v>0</v>
      </c>
      <c r="H13729">
        <v>2016</v>
      </c>
      <c r="I13729">
        <v>10</v>
      </c>
      <c r="J13729">
        <v>8</v>
      </c>
      <c r="K13729">
        <v>12</v>
      </c>
      <c r="L13729">
        <v>57</v>
      </c>
      <c r="M13729" t="s">
        <v>900</v>
      </c>
      <c r="N13729" t="s">
        <v>860</v>
      </c>
      <c r="O13729" t="s">
        <v>799</v>
      </c>
      <c r="R13729" t="str">
        <f t="shared" si="755"/>
        <v>Weekend</v>
      </c>
      <c r="S13729" s="27">
        <f t="shared" si="756"/>
        <v>42651</v>
      </c>
      <c r="V13729" t="str">
        <f t="shared" si="757"/>
        <v/>
      </c>
    </row>
    <row r="13730" spans="1:51" x14ac:dyDescent="0.25">
      <c r="A13730" t="s">
        <v>391</v>
      </c>
      <c r="S13730" s="27"/>
      <c r="V13730" t="str">
        <f t="shared" si="757"/>
        <v/>
      </c>
    </row>
    <row r="13731" spans="1:51" x14ac:dyDescent="0.25">
      <c r="A13731" t="s">
        <v>391</v>
      </c>
      <c r="S13731" s="27"/>
      <c r="V13731" t="str">
        <f t="shared" si="757"/>
        <v/>
      </c>
      <c r="AE13731" s="27"/>
      <c r="AO13731" s="27"/>
      <c r="AX13731" s="27"/>
      <c r="AY13731" s="27"/>
    </row>
    <row r="13732" spans="1:51" x14ac:dyDescent="0.25">
      <c r="A13732" t="s">
        <v>391</v>
      </c>
      <c r="S13732" s="27"/>
      <c r="V13732" t="str">
        <f t="shared" si="757"/>
        <v/>
      </c>
    </row>
    <row r="13733" spans="1:51" x14ac:dyDescent="0.25">
      <c r="A13733" t="s">
        <v>391</v>
      </c>
      <c r="S13733" s="27"/>
      <c r="V13733" t="str">
        <f t="shared" si="757"/>
        <v/>
      </c>
      <c r="AX13733" s="27"/>
      <c r="AY13733" s="27"/>
    </row>
    <row r="13734" spans="1:51" x14ac:dyDescent="0.25">
      <c r="A13734" t="s">
        <v>391</v>
      </c>
      <c r="S13734" s="27"/>
      <c r="V13734" t="str">
        <f t="shared" si="757"/>
        <v/>
      </c>
      <c r="AX13734" s="27"/>
      <c r="AY13734" s="27"/>
    </row>
    <row r="13735" spans="1:51" x14ac:dyDescent="0.25">
      <c r="A13735" t="s">
        <v>391</v>
      </c>
      <c r="B13735" t="s">
        <v>218</v>
      </c>
      <c r="C13735">
        <v>161615089</v>
      </c>
      <c r="D13735">
        <v>495</v>
      </c>
      <c r="E13735" t="s">
        <v>90</v>
      </c>
      <c r="G13735">
        <v>0</v>
      </c>
      <c r="H13735">
        <v>2016</v>
      </c>
      <c r="I13735">
        <v>6</v>
      </c>
      <c r="J13735">
        <v>9</v>
      </c>
      <c r="K13735">
        <v>7</v>
      </c>
      <c r="L13735">
        <v>12</v>
      </c>
      <c r="M13735" t="s">
        <v>900</v>
      </c>
      <c r="N13735" t="s">
        <v>860</v>
      </c>
      <c r="O13735" t="s">
        <v>799</v>
      </c>
      <c r="R13735" t="str">
        <f t="shared" si="755"/>
        <v>Weekday</v>
      </c>
      <c r="S13735" s="27">
        <f t="shared" si="756"/>
        <v>42530</v>
      </c>
      <c r="V13735" t="str">
        <f t="shared" si="757"/>
        <v/>
      </c>
    </row>
    <row r="13736" spans="1:51" x14ac:dyDescent="0.25">
      <c r="A13736" t="s">
        <v>391</v>
      </c>
      <c r="B13736" t="s">
        <v>218</v>
      </c>
      <c r="C13736">
        <v>160705030</v>
      </c>
      <c r="D13736">
        <v>495</v>
      </c>
      <c r="E13736" t="s">
        <v>90</v>
      </c>
      <c r="G13736">
        <v>44.616</v>
      </c>
      <c r="H13736">
        <v>2016</v>
      </c>
      <c r="I13736">
        <v>3</v>
      </c>
      <c r="J13736">
        <v>7</v>
      </c>
      <c r="K13736">
        <v>18</v>
      </c>
      <c r="L13736">
        <v>12</v>
      </c>
      <c r="M13736" t="s">
        <v>900</v>
      </c>
      <c r="N13736" t="s">
        <v>860</v>
      </c>
      <c r="O13736" t="s">
        <v>799</v>
      </c>
      <c r="R13736" t="str">
        <f t="shared" si="755"/>
        <v>Weekday</v>
      </c>
      <c r="S13736" s="27">
        <f t="shared" si="756"/>
        <v>42436</v>
      </c>
      <c r="V13736" t="str">
        <f t="shared" si="757"/>
        <v/>
      </c>
      <c r="AE13736" s="27"/>
      <c r="AG13736" s="27"/>
      <c r="AX13736" s="27"/>
      <c r="AY13736" s="27"/>
    </row>
    <row r="13737" spans="1:51" x14ac:dyDescent="0.25">
      <c r="A13737" t="s">
        <v>391</v>
      </c>
      <c r="B13737" t="s">
        <v>218</v>
      </c>
      <c r="C13737">
        <v>162515391</v>
      </c>
      <c r="D13737">
        <v>495</v>
      </c>
      <c r="E13737" t="s">
        <v>90</v>
      </c>
      <c r="G13737">
        <v>44.613</v>
      </c>
      <c r="H13737">
        <v>2016</v>
      </c>
      <c r="I13737">
        <v>9</v>
      </c>
      <c r="J13737">
        <v>4</v>
      </c>
      <c r="K13737">
        <v>8</v>
      </c>
      <c r="L13737">
        <v>48</v>
      </c>
      <c r="M13737" t="s">
        <v>899</v>
      </c>
      <c r="N13737" t="s">
        <v>171</v>
      </c>
      <c r="O13737" t="s">
        <v>799</v>
      </c>
      <c r="R13737" t="str">
        <f t="shared" si="755"/>
        <v>Weekend</v>
      </c>
      <c r="S13737" s="27">
        <f t="shared" si="756"/>
        <v>42617</v>
      </c>
      <c r="V13737" t="str">
        <f t="shared" si="757"/>
        <v/>
      </c>
      <c r="AE13737" s="27"/>
      <c r="AG13737" s="27"/>
      <c r="AX13737" s="27"/>
      <c r="AY13737" s="27"/>
    </row>
    <row r="13738" spans="1:51" x14ac:dyDescent="0.25">
      <c r="A13738" t="s">
        <v>391</v>
      </c>
      <c r="S13738" s="27"/>
      <c r="V13738" t="str">
        <f t="shared" si="757"/>
        <v/>
      </c>
      <c r="AE13738" s="27"/>
      <c r="AG13738" s="27"/>
      <c r="AX13738" s="27"/>
      <c r="AY13738" s="27"/>
    </row>
    <row r="13739" spans="1:51" x14ac:dyDescent="0.25">
      <c r="A13739" t="s">
        <v>391</v>
      </c>
      <c r="S13739" s="27"/>
      <c r="V13739" t="str">
        <f t="shared" si="757"/>
        <v/>
      </c>
    </row>
    <row r="13740" spans="1:51" x14ac:dyDescent="0.25">
      <c r="A13740" t="s">
        <v>391</v>
      </c>
      <c r="S13740" s="27"/>
      <c r="V13740" t="str">
        <f t="shared" si="757"/>
        <v/>
      </c>
      <c r="AX13740" s="27"/>
      <c r="AY13740" s="27"/>
    </row>
    <row r="13741" spans="1:51" x14ac:dyDescent="0.25">
      <c r="A13741" t="s">
        <v>391</v>
      </c>
      <c r="S13741" s="27"/>
      <c r="V13741" t="str">
        <f t="shared" si="757"/>
        <v/>
      </c>
      <c r="AX13741" s="27"/>
      <c r="AY13741" s="27"/>
    </row>
    <row r="13742" spans="1:51" x14ac:dyDescent="0.25">
      <c r="A13742" t="s">
        <v>391</v>
      </c>
      <c r="S13742" s="27"/>
      <c r="V13742" t="str">
        <f t="shared" si="757"/>
        <v/>
      </c>
      <c r="AE13742" s="27"/>
      <c r="AG13742" s="27"/>
      <c r="AX13742" s="27"/>
      <c r="AY13742" s="27"/>
    </row>
    <row r="13743" spans="1:51" x14ac:dyDescent="0.25">
      <c r="A13743" t="s">
        <v>391</v>
      </c>
      <c r="S13743" s="27"/>
      <c r="V13743" t="str">
        <f t="shared" si="757"/>
        <v/>
      </c>
      <c r="AE13743" s="27"/>
      <c r="AG13743" s="27"/>
      <c r="AX13743" s="27"/>
      <c r="AY13743" s="27"/>
    </row>
    <row r="13744" spans="1:51" x14ac:dyDescent="0.25">
      <c r="A13744" t="s">
        <v>391</v>
      </c>
      <c r="S13744" s="27"/>
      <c r="V13744" t="str">
        <f t="shared" si="757"/>
        <v/>
      </c>
      <c r="AO13744" s="27"/>
      <c r="AX13744" s="27"/>
      <c r="AY13744" s="27"/>
    </row>
    <row r="13745" spans="1:51" x14ac:dyDescent="0.25">
      <c r="A13745" t="s">
        <v>391</v>
      </c>
      <c r="B13745" t="s">
        <v>218</v>
      </c>
      <c r="C13745">
        <v>160105182</v>
      </c>
      <c r="D13745">
        <v>495</v>
      </c>
      <c r="E13745" t="s">
        <v>90</v>
      </c>
      <c r="G13745">
        <v>44.567999999999998</v>
      </c>
      <c r="H13745">
        <v>2016</v>
      </c>
      <c r="I13745">
        <v>1</v>
      </c>
      <c r="J13745">
        <v>7</v>
      </c>
      <c r="K13745">
        <v>18</v>
      </c>
      <c r="L13745">
        <v>5</v>
      </c>
      <c r="M13745" t="s">
        <v>900</v>
      </c>
      <c r="N13745" t="s">
        <v>860</v>
      </c>
      <c r="O13745" t="s">
        <v>799</v>
      </c>
      <c r="R13745" t="str">
        <f t="shared" ref="R13745:R13807" si="758">IF(WEEKDAY(DATE(H13745,I13745,J13745),2) &lt; 6, "Weekday", "Weekend")</f>
        <v>Weekday</v>
      </c>
      <c r="S13745" s="27">
        <f t="shared" ref="S13745:S13807" si="759">DATE(H13745,I13745,J13745)</f>
        <v>42376</v>
      </c>
      <c r="V13745" t="str">
        <f t="shared" si="757"/>
        <v/>
      </c>
      <c r="AE13745" s="27"/>
      <c r="AG13745" s="27"/>
      <c r="AX13745" s="27"/>
      <c r="AY13745" s="27"/>
    </row>
    <row r="13746" spans="1:51" x14ac:dyDescent="0.25">
      <c r="A13746" t="s">
        <v>391</v>
      </c>
      <c r="S13746" s="27"/>
      <c r="V13746" t="str">
        <f t="shared" si="757"/>
        <v/>
      </c>
      <c r="AE13746" s="27"/>
      <c r="AG13746" s="27"/>
      <c r="AX13746" s="27"/>
      <c r="AY13746" s="27"/>
    </row>
    <row r="13747" spans="1:51" x14ac:dyDescent="0.25">
      <c r="A13747" t="s">
        <v>391</v>
      </c>
      <c r="S13747" s="27"/>
      <c r="V13747" t="str">
        <f t="shared" si="757"/>
        <v/>
      </c>
    </row>
    <row r="13748" spans="1:51" x14ac:dyDescent="0.25">
      <c r="A13748" t="s">
        <v>391</v>
      </c>
      <c r="B13748" t="s">
        <v>218</v>
      </c>
      <c r="C13748">
        <v>162015190</v>
      </c>
      <c r="D13748">
        <v>495</v>
      </c>
      <c r="E13748" t="s">
        <v>90</v>
      </c>
      <c r="G13748">
        <v>44.56</v>
      </c>
      <c r="H13748">
        <v>2016</v>
      </c>
      <c r="I13748">
        <v>6</v>
      </c>
      <c r="J13748">
        <v>26</v>
      </c>
      <c r="K13748">
        <v>21</v>
      </c>
      <c r="L13748">
        <v>47</v>
      </c>
      <c r="M13748" t="s">
        <v>900</v>
      </c>
      <c r="N13748" t="s">
        <v>171</v>
      </c>
      <c r="O13748" t="s">
        <v>799</v>
      </c>
      <c r="R13748" t="str">
        <f t="shared" si="758"/>
        <v>Weekend</v>
      </c>
      <c r="S13748" s="27">
        <f t="shared" si="759"/>
        <v>42547</v>
      </c>
      <c r="V13748" t="str">
        <f t="shared" si="757"/>
        <v/>
      </c>
    </row>
    <row r="13749" spans="1:51" x14ac:dyDescent="0.25">
      <c r="A13749" t="s">
        <v>391</v>
      </c>
      <c r="B13749" t="s">
        <v>218</v>
      </c>
      <c r="C13749">
        <v>173205157</v>
      </c>
      <c r="D13749">
        <v>495</v>
      </c>
      <c r="E13749" t="s">
        <v>90</v>
      </c>
      <c r="G13749">
        <v>44.533999999999999</v>
      </c>
      <c r="H13749">
        <v>2017</v>
      </c>
      <c r="I13749">
        <v>11</v>
      </c>
      <c r="J13749">
        <v>12</v>
      </c>
      <c r="K13749">
        <v>12</v>
      </c>
      <c r="L13749">
        <v>15</v>
      </c>
      <c r="M13749" t="s">
        <v>900</v>
      </c>
      <c r="N13749" t="s">
        <v>860</v>
      </c>
      <c r="O13749" t="s">
        <v>799</v>
      </c>
      <c r="R13749" t="str">
        <f t="shared" si="758"/>
        <v>Weekend</v>
      </c>
      <c r="S13749" s="27">
        <f t="shared" si="759"/>
        <v>43051</v>
      </c>
      <c r="V13749" t="str">
        <f t="shared" si="757"/>
        <v/>
      </c>
    </row>
    <row r="13750" spans="1:51" x14ac:dyDescent="0.25">
      <c r="A13750" t="s">
        <v>391</v>
      </c>
      <c r="S13750" s="27"/>
      <c r="V13750" t="str">
        <f t="shared" si="757"/>
        <v/>
      </c>
      <c r="AX13750" s="27"/>
      <c r="AY13750" s="27"/>
    </row>
    <row r="13751" spans="1:51" x14ac:dyDescent="0.25">
      <c r="A13751" t="s">
        <v>391</v>
      </c>
      <c r="B13751" t="s">
        <v>218</v>
      </c>
      <c r="C13751">
        <v>162740094</v>
      </c>
      <c r="D13751">
        <v>495</v>
      </c>
      <c r="E13751" t="s">
        <v>90</v>
      </c>
      <c r="G13751">
        <v>44.506</v>
      </c>
      <c r="H13751">
        <v>2016</v>
      </c>
      <c r="I13751">
        <v>6</v>
      </c>
      <c r="J13751">
        <v>26</v>
      </c>
      <c r="K13751">
        <v>22</v>
      </c>
      <c r="L13751">
        <v>20</v>
      </c>
      <c r="M13751" t="s">
        <v>899</v>
      </c>
      <c r="N13751" t="s">
        <v>404</v>
      </c>
      <c r="O13751" t="s">
        <v>799</v>
      </c>
      <c r="R13751" t="str">
        <f t="shared" si="758"/>
        <v>Weekend</v>
      </c>
      <c r="S13751" s="27">
        <f t="shared" si="759"/>
        <v>42547</v>
      </c>
      <c r="V13751" t="str">
        <f t="shared" si="757"/>
        <v/>
      </c>
      <c r="AE13751" s="27"/>
      <c r="AG13751" s="27"/>
      <c r="AX13751" s="27"/>
      <c r="AY13751" s="27"/>
    </row>
    <row r="13752" spans="1:51" x14ac:dyDescent="0.25">
      <c r="A13752" t="s">
        <v>391</v>
      </c>
      <c r="S13752" s="27"/>
      <c r="V13752" t="str">
        <f t="shared" si="757"/>
        <v/>
      </c>
      <c r="AX13752" s="27"/>
      <c r="AY13752" s="27"/>
    </row>
    <row r="13753" spans="1:51" x14ac:dyDescent="0.25">
      <c r="A13753" t="s">
        <v>391</v>
      </c>
      <c r="S13753" s="27"/>
      <c r="V13753" t="str">
        <f t="shared" si="757"/>
        <v/>
      </c>
    </row>
    <row r="13754" spans="1:51" x14ac:dyDescent="0.25">
      <c r="A13754" t="s">
        <v>391</v>
      </c>
      <c r="S13754" s="27"/>
      <c r="V13754" t="str">
        <f t="shared" si="757"/>
        <v/>
      </c>
      <c r="AX13754" s="27"/>
      <c r="AY13754" s="27"/>
    </row>
    <row r="13755" spans="1:51" x14ac:dyDescent="0.25">
      <c r="A13755" t="s">
        <v>391</v>
      </c>
      <c r="S13755" s="27"/>
      <c r="V13755" t="str">
        <f t="shared" si="757"/>
        <v/>
      </c>
      <c r="AO13755" s="27"/>
      <c r="AX13755" s="27"/>
      <c r="AY13755" s="27"/>
    </row>
    <row r="13756" spans="1:51" x14ac:dyDescent="0.25">
      <c r="A13756" t="s">
        <v>391</v>
      </c>
      <c r="B13756" t="s">
        <v>218</v>
      </c>
      <c r="C13756">
        <v>153105028</v>
      </c>
      <c r="D13756">
        <v>495</v>
      </c>
      <c r="E13756" t="s">
        <v>90</v>
      </c>
      <c r="G13756">
        <v>44.462000000000003</v>
      </c>
      <c r="H13756">
        <v>2015</v>
      </c>
      <c r="I13756">
        <v>11</v>
      </c>
      <c r="J13756">
        <v>4</v>
      </c>
      <c r="K13756">
        <v>5</v>
      </c>
      <c r="L13756">
        <v>26</v>
      </c>
      <c r="M13756" t="s">
        <v>900</v>
      </c>
      <c r="N13756" t="s">
        <v>860</v>
      </c>
      <c r="O13756" t="s">
        <v>799</v>
      </c>
      <c r="R13756" t="str">
        <f t="shared" si="758"/>
        <v>Weekday</v>
      </c>
      <c r="S13756" s="27">
        <f t="shared" si="759"/>
        <v>42312</v>
      </c>
      <c r="V13756" t="str">
        <f t="shared" si="757"/>
        <v/>
      </c>
      <c r="AE13756" s="27"/>
      <c r="AG13756" s="27"/>
      <c r="AX13756" s="27"/>
      <c r="AY13756" s="27"/>
    </row>
    <row r="13757" spans="1:51" x14ac:dyDescent="0.25">
      <c r="A13757" t="s">
        <v>391</v>
      </c>
      <c r="B13757" t="s">
        <v>218</v>
      </c>
      <c r="C13757">
        <v>171045291</v>
      </c>
      <c r="D13757">
        <v>495</v>
      </c>
      <c r="E13757" t="s">
        <v>90</v>
      </c>
      <c r="G13757">
        <v>44.460999999999999</v>
      </c>
      <c r="H13757">
        <v>2017</v>
      </c>
      <c r="I13757">
        <v>4</v>
      </c>
      <c r="J13757">
        <v>13</v>
      </c>
      <c r="K13757">
        <v>14</v>
      </c>
      <c r="L13757">
        <v>57</v>
      </c>
      <c r="M13757" t="s">
        <v>900</v>
      </c>
      <c r="N13757" t="s">
        <v>171</v>
      </c>
      <c r="O13757" t="s">
        <v>799</v>
      </c>
      <c r="R13757" t="str">
        <f t="shared" si="758"/>
        <v>Weekday</v>
      </c>
      <c r="S13757" s="27">
        <f t="shared" si="759"/>
        <v>42838</v>
      </c>
      <c r="V13757" t="str">
        <f t="shared" si="757"/>
        <v/>
      </c>
      <c r="AX13757" s="27"/>
      <c r="AY13757" s="27"/>
    </row>
    <row r="13758" spans="1:51" x14ac:dyDescent="0.25">
      <c r="A13758" t="s">
        <v>391</v>
      </c>
      <c r="B13758" t="s">
        <v>218</v>
      </c>
      <c r="C13758">
        <v>163465087</v>
      </c>
      <c r="D13758">
        <v>495</v>
      </c>
      <c r="E13758" t="s">
        <v>90</v>
      </c>
      <c r="G13758">
        <v>44.436999999999998</v>
      </c>
      <c r="H13758">
        <v>2016</v>
      </c>
      <c r="I13758">
        <v>12</v>
      </c>
      <c r="J13758">
        <v>10</v>
      </c>
      <c r="K13758">
        <v>10</v>
      </c>
      <c r="L13758">
        <v>56</v>
      </c>
      <c r="M13758" t="s">
        <v>900</v>
      </c>
      <c r="N13758" t="s">
        <v>860</v>
      </c>
      <c r="O13758" t="s">
        <v>799</v>
      </c>
      <c r="R13758" t="str">
        <f t="shared" si="758"/>
        <v>Weekend</v>
      </c>
      <c r="S13758" s="27">
        <f t="shared" si="759"/>
        <v>42714</v>
      </c>
      <c r="V13758" t="str">
        <f t="shared" si="757"/>
        <v/>
      </c>
      <c r="AO13758" s="27"/>
      <c r="AX13758" s="27"/>
      <c r="AY13758" s="27"/>
    </row>
    <row r="13759" spans="1:51" x14ac:dyDescent="0.25">
      <c r="A13759" t="s">
        <v>391</v>
      </c>
      <c r="B13759" t="s">
        <v>218</v>
      </c>
      <c r="C13759">
        <v>171815269</v>
      </c>
      <c r="D13759">
        <v>495</v>
      </c>
      <c r="E13759" t="s">
        <v>90</v>
      </c>
      <c r="G13759">
        <v>44.417000000000002</v>
      </c>
      <c r="H13759">
        <v>2017</v>
      </c>
      <c r="I13759">
        <v>6</v>
      </c>
      <c r="J13759">
        <v>26</v>
      </c>
      <c r="K13759">
        <v>7</v>
      </c>
      <c r="L13759">
        <v>12</v>
      </c>
      <c r="M13759" t="s">
        <v>900</v>
      </c>
      <c r="N13759" t="s">
        <v>860</v>
      </c>
      <c r="O13759" t="s">
        <v>799</v>
      </c>
      <c r="R13759" t="str">
        <f t="shared" si="758"/>
        <v>Weekday</v>
      </c>
      <c r="S13759" s="27">
        <f t="shared" si="759"/>
        <v>42912</v>
      </c>
      <c r="V13759" t="str">
        <f t="shared" si="757"/>
        <v/>
      </c>
    </row>
    <row r="13760" spans="1:51" x14ac:dyDescent="0.25">
      <c r="A13760" t="s">
        <v>391</v>
      </c>
      <c r="S13760" s="27"/>
      <c r="V13760" t="str">
        <f t="shared" si="757"/>
        <v/>
      </c>
      <c r="AX13760" s="27"/>
      <c r="AY13760" s="27"/>
    </row>
    <row r="13761" spans="1:51" x14ac:dyDescent="0.25">
      <c r="A13761" t="s">
        <v>391</v>
      </c>
      <c r="B13761" t="s">
        <v>218</v>
      </c>
      <c r="C13761">
        <v>171525071</v>
      </c>
      <c r="D13761">
        <v>495</v>
      </c>
      <c r="E13761" t="s">
        <v>90</v>
      </c>
      <c r="G13761">
        <v>44.392000000000003</v>
      </c>
      <c r="H13761">
        <v>2017</v>
      </c>
      <c r="I13761">
        <v>5</v>
      </c>
      <c r="J13761">
        <v>25</v>
      </c>
      <c r="K13761">
        <v>9</v>
      </c>
      <c r="L13761">
        <v>5</v>
      </c>
      <c r="M13761" t="s">
        <v>900</v>
      </c>
      <c r="N13761" t="s">
        <v>171</v>
      </c>
      <c r="O13761" t="s">
        <v>799</v>
      </c>
      <c r="R13761" t="str">
        <f t="shared" si="758"/>
        <v>Weekday</v>
      </c>
      <c r="S13761" s="27">
        <f t="shared" si="759"/>
        <v>42880</v>
      </c>
      <c r="V13761" t="str">
        <f t="shared" si="757"/>
        <v/>
      </c>
      <c r="AX13761" s="27"/>
      <c r="AY13761" s="27"/>
    </row>
    <row r="13762" spans="1:51" x14ac:dyDescent="0.25">
      <c r="A13762" t="s">
        <v>391</v>
      </c>
      <c r="S13762" s="27"/>
      <c r="V13762" t="str">
        <f t="shared" si="757"/>
        <v/>
      </c>
      <c r="AX13762" s="27"/>
      <c r="AY13762" s="27"/>
    </row>
    <row r="13763" spans="1:51" x14ac:dyDescent="0.25">
      <c r="A13763" t="s">
        <v>391</v>
      </c>
      <c r="B13763" t="s">
        <v>218</v>
      </c>
      <c r="C13763">
        <v>161255270</v>
      </c>
      <c r="D13763">
        <v>495</v>
      </c>
      <c r="E13763" t="s">
        <v>90</v>
      </c>
      <c r="G13763">
        <v>44.375999999999998</v>
      </c>
      <c r="H13763">
        <v>2016</v>
      </c>
      <c r="I13763">
        <v>4</v>
      </c>
      <c r="J13763">
        <v>25</v>
      </c>
      <c r="K13763">
        <v>14</v>
      </c>
      <c r="L13763">
        <v>20</v>
      </c>
      <c r="M13763" t="s">
        <v>899</v>
      </c>
      <c r="N13763" t="s">
        <v>860</v>
      </c>
      <c r="O13763" t="s">
        <v>799</v>
      </c>
      <c r="R13763" t="str">
        <f t="shared" si="758"/>
        <v>Weekday</v>
      </c>
      <c r="S13763" s="27">
        <f t="shared" si="759"/>
        <v>42485</v>
      </c>
      <c r="V13763" t="str">
        <f t="shared" ref="V13763:V13826" si="760">T13763&amp;U13763</f>
        <v/>
      </c>
    </row>
    <row r="13764" spans="1:51" x14ac:dyDescent="0.25">
      <c r="A13764" t="s">
        <v>391</v>
      </c>
      <c r="B13764" t="s">
        <v>218</v>
      </c>
      <c r="C13764">
        <v>152745053</v>
      </c>
      <c r="D13764">
        <v>495</v>
      </c>
      <c r="E13764" t="s">
        <v>90</v>
      </c>
      <c r="G13764">
        <v>44.372999999999998</v>
      </c>
      <c r="H13764">
        <v>2015</v>
      </c>
      <c r="I13764">
        <v>9</v>
      </c>
      <c r="J13764">
        <v>29</v>
      </c>
      <c r="K13764">
        <v>22</v>
      </c>
      <c r="L13764">
        <v>20</v>
      </c>
      <c r="M13764" t="s">
        <v>899</v>
      </c>
      <c r="N13764" t="s">
        <v>860</v>
      </c>
      <c r="O13764" t="s">
        <v>799</v>
      </c>
      <c r="R13764" t="str">
        <f t="shared" si="758"/>
        <v>Weekday</v>
      </c>
      <c r="S13764" s="27">
        <f t="shared" si="759"/>
        <v>42276</v>
      </c>
      <c r="V13764" t="str">
        <f t="shared" si="760"/>
        <v/>
      </c>
      <c r="AX13764" s="27"/>
      <c r="AY13764" s="27"/>
    </row>
    <row r="13765" spans="1:51" x14ac:dyDescent="0.25">
      <c r="A13765" t="s">
        <v>391</v>
      </c>
      <c r="S13765" s="27"/>
      <c r="V13765" t="str">
        <f t="shared" si="760"/>
        <v/>
      </c>
      <c r="AX13765" s="27"/>
      <c r="AY13765" s="27"/>
    </row>
    <row r="13766" spans="1:51" x14ac:dyDescent="0.25">
      <c r="A13766" t="s">
        <v>391</v>
      </c>
      <c r="S13766" s="27"/>
      <c r="V13766" t="str">
        <f t="shared" si="760"/>
        <v/>
      </c>
      <c r="AE13766" s="27"/>
      <c r="AG13766" s="27"/>
      <c r="AX13766" s="27"/>
      <c r="AY13766" s="27"/>
    </row>
    <row r="13767" spans="1:51" x14ac:dyDescent="0.25">
      <c r="A13767" t="s">
        <v>391</v>
      </c>
      <c r="B13767" t="s">
        <v>218</v>
      </c>
      <c r="C13767">
        <v>171875099</v>
      </c>
      <c r="D13767">
        <v>495</v>
      </c>
      <c r="E13767" t="s">
        <v>90</v>
      </c>
      <c r="G13767">
        <v>44.323</v>
      </c>
      <c r="H13767">
        <v>2017</v>
      </c>
      <c r="I13767">
        <v>7</v>
      </c>
      <c r="J13767">
        <v>6</v>
      </c>
      <c r="K13767">
        <v>5</v>
      </c>
      <c r="L13767">
        <v>49</v>
      </c>
      <c r="M13767" t="s">
        <v>899</v>
      </c>
      <c r="N13767" t="s">
        <v>860</v>
      </c>
      <c r="O13767" t="s">
        <v>799</v>
      </c>
      <c r="Q13767" t="s">
        <v>710</v>
      </c>
      <c r="R13767" t="str">
        <f t="shared" si="758"/>
        <v>Weekday</v>
      </c>
      <c r="S13767" s="27">
        <f t="shared" si="759"/>
        <v>42922</v>
      </c>
      <c r="V13767" t="str">
        <f t="shared" si="760"/>
        <v/>
      </c>
      <c r="AE13767" s="27"/>
      <c r="AG13767" s="27"/>
      <c r="AX13767" s="27"/>
      <c r="AY13767" s="27"/>
    </row>
    <row r="13768" spans="1:51" x14ac:dyDescent="0.25">
      <c r="A13768" t="s">
        <v>391</v>
      </c>
      <c r="S13768" s="27"/>
      <c r="V13768" t="str">
        <f t="shared" si="760"/>
        <v/>
      </c>
      <c r="AE13768" s="27"/>
      <c r="AG13768" s="27"/>
      <c r="AX13768" s="27"/>
      <c r="AY13768" s="27"/>
    </row>
    <row r="13769" spans="1:51" x14ac:dyDescent="0.25">
      <c r="A13769" t="s">
        <v>391</v>
      </c>
      <c r="S13769" s="27"/>
      <c r="V13769" t="str">
        <f t="shared" si="760"/>
        <v/>
      </c>
    </row>
    <row r="13770" spans="1:51" x14ac:dyDescent="0.25">
      <c r="A13770" t="s">
        <v>391</v>
      </c>
      <c r="S13770" s="27"/>
      <c r="V13770" t="str">
        <f t="shared" si="760"/>
        <v/>
      </c>
      <c r="AX13770" s="27"/>
      <c r="AY13770" s="27"/>
    </row>
    <row r="13771" spans="1:51" x14ac:dyDescent="0.25">
      <c r="A13771" t="s">
        <v>391</v>
      </c>
      <c r="S13771" s="27"/>
      <c r="V13771" t="str">
        <f t="shared" si="760"/>
        <v/>
      </c>
      <c r="AE13771" s="27"/>
      <c r="AG13771" s="27"/>
      <c r="AX13771" s="27"/>
      <c r="AY13771" s="27"/>
    </row>
    <row r="13772" spans="1:51" x14ac:dyDescent="0.25">
      <c r="A13772" t="s">
        <v>391</v>
      </c>
      <c r="B13772" t="s">
        <v>218</v>
      </c>
      <c r="C13772">
        <v>161825345</v>
      </c>
      <c r="D13772">
        <v>495</v>
      </c>
      <c r="E13772" t="s">
        <v>90</v>
      </c>
      <c r="G13772">
        <v>44.292000000000002</v>
      </c>
      <c r="H13772">
        <v>2016</v>
      </c>
      <c r="I13772">
        <v>6</v>
      </c>
      <c r="J13772">
        <v>30</v>
      </c>
      <c r="K13772">
        <v>16</v>
      </c>
      <c r="L13772">
        <v>15</v>
      </c>
      <c r="M13772" t="s">
        <v>900</v>
      </c>
      <c r="N13772" t="s">
        <v>860</v>
      </c>
      <c r="O13772" t="s">
        <v>799</v>
      </c>
      <c r="Q13772" t="s">
        <v>710</v>
      </c>
      <c r="R13772" t="str">
        <f t="shared" si="758"/>
        <v>Weekday</v>
      </c>
      <c r="S13772" s="27">
        <f t="shared" si="759"/>
        <v>42551</v>
      </c>
      <c r="V13772" t="str">
        <f t="shared" si="760"/>
        <v/>
      </c>
    </row>
    <row r="13773" spans="1:51" x14ac:dyDescent="0.25">
      <c r="A13773" t="s">
        <v>391</v>
      </c>
      <c r="S13773" s="27"/>
      <c r="V13773" t="str">
        <f t="shared" si="760"/>
        <v/>
      </c>
      <c r="AX13773" s="27"/>
      <c r="AY13773" s="27"/>
    </row>
    <row r="13774" spans="1:51" x14ac:dyDescent="0.25">
      <c r="A13774" t="s">
        <v>391</v>
      </c>
      <c r="S13774" s="27"/>
      <c r="V13774" t="str">
        <f t="shared" si="760"/>
        <v/>
      </c>
      <c r="AE13774" s="27"/>
      <c r="AG13774" s="27"/>
      <c r="AX13774" s="27"/>
      <c r="AY13774" s="27"/>
    </row>
    <row r="13775" spans="1:51" x14ac:dyDescent="0.25">
      <c r="A13775" t="s">
        <v>391</v>
      </c>
      <c r="S13775" s="27"/>
      <c r="V13775" t="str">
        <f t="shared" si="760"/>
        <v/>
      </c>
      <c r="AX13775" s="27"/>
      <c r="AY13775" s="27"/>
    </row>
    <row r="13776" spans="1:51" x14ac:dyDescent="0.25">
      <c r="A13776" t="s">
        <v>391</v>
      </c>
      <c r="S13776" s="27"/>
      <c r="V13776" t="str">
        <f t="shared" si="760"/>
        <v/>
      </c>
      <c r="AX13776" s="27"/>
      <c r="AY13776" s="27"/>
    </row>
    <row r="13777" spans="1:51" x14ac:dyDescent="0.25">
      <c r="A13777" t="s">
        <v>391</v>
      </c>
      <c r="B13777" t="s">
        <v>218</v>
      </c>
      <c r="C13777">
        <v>172505234</v>
      </c>
      <c r="D13777">
        <v>495</v>
      </c>
      <c r="E13777" t="s">
        <v>90</v>
      </c>
      <c r="G13777">
        <v>44.259</v>
      </c>
      <c r="H13777">
        <v>2017</v>
      </c>
      <c r="I13777">
        <v>9</v>
      </c>
      <c r="J13777">
        <v>5</v>
      </c>
      <c r="K13777">
        <v>19</v>
      </c>
      <c r="L13777">
        <v>5</v>
      </c>
      <c r="M13777" t="s">
        <v>900</v>
      </c>
      <c r="N13777" t="s">
        <v>860</v>
      </c>
      <c r="O13777" t="s">
        <v>799</v>
      </c>
      <c r="Q13777" t="s">
        <v>710</v>
      </c>
      <c r="R13777" t="str">
        <f t="shared" si="758"/>
        <v>Weekday</v>
      </c>
      <c r="S13777" s="27">
        <f t="shared" si="759"/>
        <v>42983</v>
      </c>
      <c r="V13777" t="str">
        <f t="shared" si="760"/>
        <v/>
      </c>
      <c r="AX13777" s="27"/>
      <c r="AY13777" s="27"/>
    </row>
    <row r="13778" spans="1:51" x14ac:dyDescent="0.25">
      <c r="A13778" t="s">
        <v>391</v>
      </c>
      <c r="B13778" t="s">
        <v>218</v>
      </c>
      <c r="C13778">
        <v>170675276</v>
      </c>
      <c r="D13778">
        <v>495</v>
      </c>
      <c r="E13778" t="s">
        <v>90</v>
      </c>
      <c r="G13778">
        <v>44.25</v>
      </c>
      <c r="H13778">
        <v>2017</v>
      </c>
      <c r="I13778">
        <v>3</v>
      </c>
      <c r="J13778">
        <v>4</v>
      </c>
      <c r="K13778">
        <v>4</v>
      </c>
      <c r="L13778">
        <v>0</v>
      </c>
      <c r="M13778" t="s">
        <v>899</v>
      </c>
      <c r="N13778" t="s">
        <v>860</v>
      </c>
      <c r="O13778" t="s">
        <v>799</v>
      </c>
      <c r="Q13778" t="s">
        <v>710</v>
      </c>
      <c r="R13778" t="str">
        <f t="shared" si="758"/>
        <v>Weekend</v>
      </c>
      <c r="S13778" s="27">
        <f t="shared" si="759"/>
        <v>42798</v>
      </c>
      <c r="V13778" t="str">
        <f t="shared" si="760"/>
        <v/>
      </c>
      <c r="AO13778" s="27"/>
      <c r="AX13778" s="27"/>
      <c r="AY13778" s="27"/>
    </row>
    <row r="13779" spans="1:51" x14ac:dyDescent="0.25">
      <c r="A13779" t="s">
        <v>391</v>
      </c>
      <c r="B13779" t="s">
        <v>218</v>
      </c>
      <c r="C13779">
        <v>173535150</v>
      </c>
      <c r="D13779">
        <v>495</v>
      </c>
      <c r="E13779" t="s">
        <v>90</v>
      </c>
      <c r="G13779">
        <v>44.249000000000002</v>
      </c>
      <c r="H13779">
        <v>2017</v>
      </c>
      <c r="I13779">
        <v>12</v>
      </c>
      <c r="J13779">
        <v>16</v>
      </c>
      <c r="K13779">
        <v>15</v>
      </c>
      <c r="L13779">
        <v>30</v>
      </c>
      <c r="M13779" t="s">
        <v>900</v>
      </c>
      <c r="N13779" t="s">
        <v>860</v>
      </c>
      <c r="O13779" t="s">
        <v>799</v>
      </c>
      <c r="Q13779" t="s">
        <v>710</v>
      </c>
      <c r="R13779" t="str">
        <f t="shared" si="758"/>
        <v>Weekend</v>
      </c>
      <c r="S13779" s="27">
        <f t="shared" si="759"/>
        <v>43085</v>
      </c>
      <c r="V13779" t="str">
        <f t="shared" si="760"/>
        <v/>
      </c>
      <c r="AE13779" s="27"/>
      <c r="AG13779" s="27"/>
      <c r="AX13779" s="27"/>
      <c r="AY13779" s="27"/>
    </row>
    <row r="13780" spans="1:51" x14ac:dyDescent="0.25">
      <c r="A13780" t="s">
        <v>391</v>
      </c>
      <c r="B13780" t="s">
        <v>218</v>
      </c>
      <c r="C13780">
        <v>153005018</v>
      </c>
      <c r="D13780">
        <v>495</v>
      </c>
      <c r="E13780" t="s">
        <v>90</v>
      </c>
      <c r="G13780">
        <v>44.152999999999999</v>
      </c>
      <c r="H13780">
        <v>2015</v>
      </c>
      <c r="I13780">
        <v>10</v>
      </c>
      <c r="J13780">
        <v>16</v>
      </c>
      <c r="K13780">
        <v>17</v>
      </c>
      <c r="L13780">
        <v>50</v>
      </c>
      <c r="M13780" t="s">
        <v>900</v>
      </c>
      <c r="N13780" t="s">
        <v>860</v>
      </c>
      <c r="O13780" t="s">
        <v>799</v>
      </c>
      <c r="Q13780" t="s">
        <v>708</v>
      </c>
      <c r="R13780" t="str">
        <f t="shared" si="758"/>
        <v>Weekday</v>
      </c>
      <c r="S13780" s="27">
        <f t="shared" si="759"/>
        <v>42293</v>
      </c>
      <c r="V13780" t="str">
        <f t="shared" si="760"/>
        <v/>
      </c>
    </row>
    <row r="13781" spans="1:51" x14ac:dyDescent="0.25">
      <c r="A13781" t="s">
        <v>391</v>
      </c>
      <c r="B13781" t="s">
        <v>218</v>
      </c>
      <c r="C13781">
        <v>171255007</v>
      </c>
      <c r="D13781">
        <v>495</v>
      </c>
      <c r="E13781" t="s">
        <v>90</v>
      </c>
      <c r="G13781">
        <v>44.189</v>
      </c>
      <c r="H13781">
        <v>2017</v>
      </c>
      <c r="I13781">
        <v>5</v>
      </c>
      <c r="J13781">
        <v>5</v>
      </c>
      <c r="K13781">
        <v>6</v>
      </c>
      <c r="L13781">
        <v>43</v>
      </c>
      <c r="M13781" t="s">
        <v>899</v>
      </c>
      <c r="N13781" t="s">
        <v>860</v>
      </c>
      <c r="O13781" t="s">
        <v>799</v>
      </c>
      <c r="Q13781" t="s">
        <v>708</v>
      </c>
      <c r="R13781" t="str">
        <f t="shared" si="758"/>
        <v>Weekday</v>
      </c>
      <c r="S13781" s="27">
        <f t="shared" si="759"/>
        <v>42860</v>
      </c>
      <c r="V13781" t="str">
        <f t="shared" si="760"/>
        <v/>
      </c>
    </row>
    <row r="13782" spans="1:51" x14ac:dyDescent="0.25">
      <c r="A13782" t="s">
        <v>391</v>
      </c>
      <c r="S13782" s="27"/>
      <c r="V13782" t="str">
        <f t="shared" si="760"/>
        <v/>
      </c>
      <c r="AO13782" s="27"/>
      <c r="AX13782" s="27"/>
      <c r="AY13782" s="27"/>
    </row>
    <row r="13783" spans="1:51" x14ac:dyDescent="0.25">
      <c r="A13783" t="s">
        <v>391</v>
      </c>
      <c r="S13783" s="27"/>
      <c r="V13783" t="str">
        <f t="shared" si="760"/>
        <v/>
      </c>
    </row>
    <row r="13784" spans="1:51" x14ac:dyDescent="0.25">
      <c r="A13784" t="s">
        <v>391</v>
      </c>
      <c r="S13784" s="27"/>
      <c r="V13784" t="str">
        <f t="shared" si="760"/>
        <v/>
      </c>
      <c r="AX13784" s="27"/>
      <c r="AY13784" s="27"/>
    </row>
    <row r="13785" spans="1:51" x14ac:dyDescent="0.25">
      <c r="A13785" t="s">
        <v>391</v>
      </c>
      <c r="S13785" s="27"/>
      <c r="V13785" t="str">
        <f t="shared" si="760"/>
        <v/>
      </c>
    </row>
    <row r="13786" spans="1:51" x14ac:dyDescent="0.25">
      <c r="A13786" t="s">
        <v>391</v>
      </c>
      <c r="S13786" s="27"/>
      <c r="V13786" t="str">
        <f t="shared" si="760"/>
        <v/>
      </c>
      <c r="AO13786" s="27"/>
      <c r="AX13786" s="27"/>
      <c r="AY13786" s="27"/>
    </row>
    <row r="13787" spans="1:51" x14ac:dyDescent="0.25">
      <c r="A13787" t="s">
        <v>391</v>
      </c>
      <c r="S13787" s="27"/>
      <c r="V13787" t="str">
        <f t="shared" si="760"/>
        <v/>
      </c>
      <c r="AE13787" s="27"/>
      <c r="AG13787" s="27"/>
      <c r="AX13787" s="27"/>
      <c r="AY13787" s="27"/>
    </row>
    <row r="13788" spans="1:51" x14ac:dyDescent="0.25">
      <c r="A13788" t="s">
        <v>391</v>
      </c>
      <c r="S13788" s="27"/>
      <c r="V13788" t="str">
        <f t="shared" si="760"/>
        <v/>
      </c>
      <c r="AO13788" s="27"/>
      <c r="AX13788" s="27"/>
      <c r="AY13788" s="27"/>
    </row>
    <row r="13789" spans="1:51" x14ac:dyDescent="0.25">
      <c r="A13789" t="s">
        <v>391</v>
      </c>
      <c r="S13789" s="27"/>
      <c r="V13789" t="str">
        <f t="shared" si="760"/>
        <v/>
      </c>
      <c r="AE13789" s="27"/>
      <c r="AG13789" s="27"/>
      <c r="AX13789" s="27"/>
      <c r="AY13789" s="27"/>
    </row>
    <row r="13790" spans="1:51" x14ac:dyDescent="0.25">
      <c r="A13790" t="s">
        <v>391</v>
      </c>
      <c r="S13790" s="27"/>
      <c r="V13790" t="str">
        <f t="shared" si="760"/>
        <v/>
      </c>
      <c r="AE13790" s="27"/>
      <c r="AG13790" s="27"/>
      <c r="AX13790" s="27"/>
      <c r="AY13790" s="27"/>
    </row>
    <row r="13791" spans="1:51" x14ac:dyDescent="0.25">
      <c r="A13791" t="s">
        <v>391</v>
      </c>
      <c r="B13791" t="s">
        <v>218</v>
      </c>
      <c r="C13791">
        <v>162155016</v>
      </c>
      <c r="D13791">
        <v>495</v>
      </c>
      <c r="E13791" t="s">
        <v>90</v>
      </c>
      <c r="G13791">
        <v>44.085000000000001</v>
      </c>
      <c r="H13791">
        <v>2016</v>
      </c>
      <c r="I13791">
        <v>6</v>
      </c>
      <c r="J13791">
        <v>29</v>
      </c>
      <c r="K13791">
        <v>4</v>
      </c>
      <c r="L13791">
        <v>20</v>
      </c>
      <c r="M13791" t="s">
        <v>899</v>
      </c>
      <c r="N13791" t="s">
        <v>860</v>
      </c>
      <c r="O13791" t="s">
        <v>799</v>
      </c>
      <c r="Q13791" t="s">
        <v>708</v>
      </c>
      <c r="R13791" t="str">
        <f t="shared" si="758"/>
        <v>Weekday</v>
      </c>
      <c r="S13791" s="27">
        <f t="shared" si="759"/>
        <v>42550</v>
      </c>
      <c r="V13791" t="str">
        <f t="shared" si="760"/>
        <v/>
      </c>
    </row>
    <row r="13792" spans="1:51" x14ac:dyDescent="0.25">
      <c r="A13792" t="s">
        <v>391</v>
      </c>
      <c r="S13792" s="27"/>
      <c r="V13792" t="str">
        <f t="shared" si="760"/>
        <v/>
      </c>
      <c r="AO13792" s="27"/>
      <c r="AX13792" s="27"/>
      <c r="AY13792" s="27"/>
    </row>
    <row r="13793" spans="1:51" x14ac:dyDescent="0.25">
      <c r="A13793" t="s">
        <v>391</v>
      </c>
      <c r="B13793" t="s">
        <v>218</v>
      </c>
      <c r="C13793">
        <v>170705053</v>
      </c>
      <c r="D13793">
        <v>495</v>
      </c>
      <c r="E13793" t="s">
        <v>90</v>
      </c>
      <c r="G13793">
        <v>44.061</v>
      </c>
      <c r="H13793">
        <v>2017</v>
      </c>
      <c r="I13793">
        <v>3</v>
      </c>
      <c r="J13793">
        <v>9</v>
      </c>
      <c r="K13793">
        <v>16</v>
      </c>
      <c r="L13793">
        <v>24</v>
      </c>
      <c r="M13793" t="s">
        <v>900</v>
      </c>
      <c r="N13793" t="s">
        <v>404</v>
      </c>
      <c r="O13793" t="s">
        <v>799</v>
      </c>
      <c r="Q13793" t="s">
        <v>708</v>
      </c>
      <c r="R13793" t="str">
        <f t="shared" si="758"/>
        <v>Weekday</v>
      </c>
      <c r="S13793" s="27">
        <f t="shared" si="759"/>
        <v>42803</v>
      </c>
      <c r="V13793" t="str">
        <f t="shared" si="760"/>
        <v/>
      </c>
      <c r="AE13793" s="27"/>
      <c r="AO13793" s="27"/>
      <c r="AX13793" s="27"/>
      <c r="AY13793" s="27"/>
    </row>
    <row r="13794" spans="1:51" x14ac:dyDescent="0.25">
      <c r="A13794" t="s">
        <v>391</v>
      </c>
      <c r="S13794" s="27"/>
      <c r="V13794" t="str">
        <f t="shared" si="760"/>
        <v/>
      </c>
    </row>
    <row r="13795" spans="1:51" x14ac:dyDescent="0.25">
      <c r="A13795" t="s">
        <v>391</v>
      </c>
      <c r="B13795" t="s">
        <v>218</v>
      </c>
      <c r="C13795">
        <v>161565228</v>
      </c>
      <c r="D13795">
        <v>495</v>
      </c>
      <c r="E13795" t="s">
        <v>90</v>
      </c>
      <c r="G13795">
        <v>44.006</v>
      </c>
      <c r="H13795">
        <v>2016</v>
      </c>
      <c r="I13795">
        <v>6</v>
      </c>
      <c r="J13795">
        <v>3</v>
      </c>
      <c r="K13795">
        <v>16</v>
      </c>
      <c r="L13795">
        <v>17</v>
      </c>
      <c r="M13795" t="s">
        <v>900</v>
      </c>
      <c r="N13795" t="s">
        <v>860</v>
      </c>
      <c r="O13795" t="s">
        <v>799</v>
      </c>
      <c r="Q13795" t="s">
        <v>708</v>
      </c>
      <c r="R13795" t="str">
        <f t="shared" si="758"/>
        <v>Weekday</v>
      </c>
      <c r="S13795" s="27">
        <f t="shared" si="759"/>
        <v>42524</v>
      </c>
      <c r="V13795" t="str">
        <f t="shared" si="760"/>
        <v/>
      </c>
      <c r="AO13795" s="27"/>
      <c r="AX13795" s="27"/>
      <c r="AY13795" s="27"/>
    </row>
    <row r="13796" spans="1:51" x14ac:dyDescent="0.25">
      <c r="A13796" t="s">
        <v>391</v>
      </c>
      <c r="S13796" s="27"/>
      <c r="V13796" t="str">
        <f t="shared" si="760"/>
        <v/>
      </c>
      <c r="AE13796" s="27"/>
      <c r="AO13796" s="27"/>
      <c r="AX13796" s="27"/>
      <c r="AY13796" s="27"/>
    </row>
    <row r="13797" spans="1:51" x14ac:dyDescent="0.25">
      <c r="A13797" t="s">
        <v>391</v>
      </c>
      <c r="S13797" s="27"/>
      <c r="V13797" t="str">
        <f t="shared" si="760"/>
        <v/>
      </c>
      <c r="AO13797" s="27"/>
      <c r="AX13797" s="27"/>
      <c r="AY13797" s="27"/>
    </row>
    <row r="13798" spans="1:51" x14ac:dyDescent="0.25">
      <c r="A13798" t="s">
        <v>391</v>
      </c>
      <c r="S13798" s="27"/>
      <c r="V13798" t="str">
        <f t="shared" si="760"/>
        <v/>
      </c>
    </row>
    <row r="13799" spans="1:51" x14ac:dyDescent="0.25">
      <c r="A13799" t="s">
        <v>391</v>
      </c>
      <c r="S13799" s="27"/>
      <c r="V13799" t="str">
        <f t="shared" si="760"/>
        <v/>
      </c>
      <c r="AE13799" s="27"/>
      <c r="AG13799" s="27"/>
      <c r="AX13799" s="27"/>
      <c r="AY13799" s="27"/>
    </row>
    <row r="13800" spans="1:51" x14ac:dyDescent="0.25">
      <c r="A13800" t="s">
        <v>391</v>
      </c>
      <c r="S13800" s="27"/>
      <c r="V13800" t="str">
        <f t="shared" si="760"/>
        <v/>
      </c>
      <c r="AE13800" s="27"/>
      <c r="AG13800" s="27"/>
      <c r="AX13800" s="27"/>
      <c r="AY13800" s="27"/>
    </row>
    <row r="13801" spans="1:51" x14ac:dyDescent="0.25">
      <c r="A13801" t="s">
        <v>391</v>
      </c>
      <c r="S13801" s="27"/>
      <c r="V13801" t="str">
        <f t="shared" si="760"/>
        <v/>
      </c>
    </row>
    <row r="13802" spans="1:51" x14ac:dyDescent="0.25">
      <c r="A13802" t="s">
        <v>391</v>
      </c>
      <c r="S13802" s="27"/>
      <c r="V13802" t="str">
        <f t="shared" si="760"/>
        <v/>
      </c>
    </row>
    <row r="13803" spans="1:51" x14ac:dyDescent="0.25">
      <c r="A13803" t="s">
        <v>391</v>
      </c>
      <c r="S13803" s="27"/>
      <c r="V13803" t="str">
        <f t="shared" si="760"/>
        <v/>
      </c>
      <c r="AE13803" s="27"/>
      <c r="AO13803" s="27"/>
      <c r="AX13803" s="27"/>
      <c r="AY13803" s="27"/>
    </row>
    <row r="13804" spans="1:51" x14ac:dyDescent="0.25">
      <c r="A13804" t="s">
        <v>391</v>
      </c>
      <c r="B13804" t="s">
        <v>218</v>
      </c>
      <c r="C13804">
        <v>153535165</v>
      </c>
      <c r="D13804">
        <v>495</v>
      </c>
      <c r="E13804" t="s">
        <v>90</v>
      </c>
      <c r="G13804">
        <v>43.988</v>
      </c>
      <c r="H13804">
        <v>2015</v>
      </c>
      <c r="I13804">
        <v>12</v>
      </c>
      <c r="J13804">
        <v>16</v>
      </c>
      <c r="K13804">
        <v>17</v>
      </c>
      <c r="L13804">
        <v>14</v>
      </c>
      <c r="M13804" t="s">
        <v>899</v>
      </c>
      <c r="N13804" t="s">
        <v>860</v>
      </c>
      <c r="O13804" t="s">
        <v>799</v>
      </c>
      <c r="Q13804" t="s">
        <v>708</v>
      </c>
      <c r="R13804" t="str">
        <f t="shared" si="758"/>
        <v>Weekday</v>
      </c>
      <c r="S13804" s="27">
        <f t="shared" si="759"/>
        <v>42354</v>
      </c>
      <c r="V13804" t="str">
        <f t="shared" si="760"/>
        <v/>
      </c>
    </row>
    <row r="13805" spans="1:51" x14ac:dyDescent="0.25">
      <c r="A13805" t="s">
        <v>391</v>
      </c>
      <c r="S13805" s="27"/>
      <c r="V13805" t="str">
        <f t="shared" si="760"/>
        <v/>
      </c>
      <c r="AX13805" s="27"/>
      <c r="AY13805" s="27"/>
    </row>
    <row r="13806" spans="1:51" x14ac:dyDescent="0.25">
      <c r="A13806" t="s">
        <v>391</v>
      </c>
      <c r="S13806" s="27"/>
      <c r="V13806" t="str">
        <f t="shared" si="760"/>
        <v/>
      </c>
      <c r="AE13806" s="27"/>
      <c r="AG13806" s="27"/>
      <c r="AX13806" s="27"/>
      <c r="AY13806" s="27"/>
    </row>
    <row r="13807" spans="1:51" x14ac:dyDescent="0.25">
      <c r="A13807" t="s">
        <v>391</v>
      </c>
      <c r="B13807" t="s">
        <v>218</v>
      </c>
      <c r="C13807">
        <v>153455034</v>
      </c>
      <c r="D13807">
        <v>495</v>
      </c>
      <c r="E13807" t="s">
        <v>90</v>
      </c>
      <c r="G13807">
        <v>43.956000000000003</v>
      </c>
      <c r="H13807">
        <v>2015</v>
      </c>
      <c r="I13807">
        <v>12</v>
      </c>
      <c r="J13807">
        <v>10</v>
      </c>
      <c r="K13807">
        <v>19</v>
      </c>
      <c r="L13807">
        <v>3</v>
      </c>
      <c r="M13807" t="s">
        <v>900</v>
      </c>
      <c r="N13807" t="s">
        <v>860</v>
      </c>
      <c r="O13807" t="s">
        <v>799</v>
      </c>
      <c r="Q13807" t="s">
        <v>708</v>
      </c>
      <c r="R13807" t="str">
        <f t="shared" si="758"/>
        <v>Weekday</v>
      </c>
      <c r="S13807" s="27">
        <f t="shared" si="759"/>
        <v>42348</v>
      </c>
      <c r="V13807" t="str">
        <f t="shared" si="760"/>
        <v/>
      </c>
      <c r="AE13807" s="27"/>
      <c r="AG13807" s="27"/>
      <c r="AX13807" s="27"/>
      <c r="AY13807" s="27"/>
    </row>
    <row r="13808" spans="1:51" x14ac:dyDescent="0.25">
      <c r="A13808" t="s">
        <v>391</v>
      </c>
      <c r="S13808" s="27"/>
      <c r="V13808" t="str">
        <f t="shared" si="760"/>
        <v/>
      </c>
      <c r="AE13808" s="27"/>
      <c r="AG13808" s="27"/>
      <c r="AX13808" s="27"/>
      <c r="AY13808" s="27"/>
    </row>
    <row r="13809" spans="1:51" x14ac:dyDescent="0.25">
      <c r="A13809" t="s">
        <v>391</v>
      </c>
      <c r="B13809" t="s">
        <v>218</v>
      </c>
      <c r="C13809">
        <v>172295249</v>
      </c>
      <c r="D13809">
        <v>495</v>
      </c>
      <c r="E13809" t="s">
        <v>90</v>
      </c>
      <c r="G13809">
        <v>43.933999999999997</v>
      </c>
      <c r="H13809">
        <v>2017</v>
      </c>
      <c r="I13809">
        <v>8</v>
      </c>
      <c r="J13809">
        <v>16</v>
      </c>
      <c r="K13809">
        <v>13</v>
      </c>
      <c r="L13809">
        <v>49</v>
      </c>
      <c r="M13809" t="s">
        <v>900</v>
      </c>
      <c r="N13809" t="s">
        <v>860</v>
      </c>
      <c r="O13809" t="s">
        <v>799</v>
      </c>
      <c r="Q13809" t="s">
        <v>706</v>
      </c>
      <c r="R13809" t="str">
        <f t="shared" ref="R13809:R13869" si="761">IF(WEEKDAY(DATE(H13809,I13809,J13809),2) &lt; 6, "Weekday", "Weekend")</f>
        <v>Weekday</v>
      </c>
      <c r="S13809" s="27">
        <f t="shared" ref="S13809:S13869" si="762">DATE(H13809,I13809,J13809)</f>
        <v>42963</v>
      </c>
      <c r="V13809" t="str">
        <f t="shared" si="760"/>
        <v/>
      </c>
      <c r="AE13809" s="27"/>
      <c r="AG13809" s="27"/>
      <c r="AX13809" s="27"/>
      <c r="AY13809" s="27"/>
    </row>
    <row r="13810" spans="1:51" x14ac:dyDescent="0.25">
      <c r="A13810" t="s">
        <v>391</v>
      </c>
      <c r="B13810" t="s">
        <v>218</v>
      </c>
      <c r="C13810">
        <v>161535383</v>
      </c>
      <c r="D13810">
        <v>495</v>
      </c>
      <c r="E13810" t="s">
        <v>90</v>
      </c>
      <c r="G13810">
        <v>43.933999999999997</v>
      </c>
      <c r="H13810">
        <v>2016</v>
      </c>
      <c r="I13810">
        <v>6</v>
      </c>
      <c r="J13810">
        <v>1</v>
      </c>
      <c r="K13810">
        <v>14</v>
      </c>
      <c r="L13810">
        <v>5</v>
      </c>
      <c r="M13810" t="s">
        <v>900</v>
      </c>
      <c r="N13810" t="s">
        <v>860</v>
      </c>
      <c r="O13810" t="s">
        <v>799</v>
      </c>
      <c r="Q13810" t="s">
        <v>706</v>
      </c>
      <c r="R13810" t="str">
        <f t="shared" si="761"/>
        <v>Weekday</v>
      </c>
      <c r="S13810" s="27">
        <f t="shared" si="762"/>
        <v>42522</v>
      </c>
      <c r="V13810" t="str">
        <f t="shared" si="760"/>
        <v/>
      </c>
      <c r="AX13810" s="27"/>
      <c r="AY13810" s="27"/>
    </row>
    <row r="13811" spans="1:51" x14ac:dyDescent="0.25">
      <c r="A13811" t="s">
        <v>391</v>
      </c>
      <c r="B13811" t="s">
        <v>218</v>
      </c>
      <c r="C13811">
        <v>161745003</v>
      </c>
      <c r="D13811">
        <v>495</v>
      </c>
      <c r="E13811" t="s">
        <v>90</v>
      </c>
      <c r="G13811">
        <v>43.933999999999997</v>
      </c>
      <c r="H13811">
        <v>2016</v>
      </c>
      <c r="I13811">
        <v>6</v>
      </c>
      <c r="J13811">
        <v>16</v>
      </c>
      <c r="K13811">
        <v>9</v>
      </c>
      <c r="L13811">
        <v>28</v>
      </c>
      <c r="M13811" t="s">
        <v>900</v>
      </c>
      <c r="N13811" t="s">
        <v>860</v>
      </c>
      <c r="O13811" t="s">
        <v>799</v>
      </c>
      <c r="Q13811" t="s">
        <v>706</v>
      </c>
      <c r="R13811" t="str">
        <f t="shared" si="761"/>
        <v>Weekday</v>
      </c>
      <c r="S13811" s="27">
        <f t="shared" si="762"/>
        <v>42537</v>
      </c>
      <c r="V13811" t="str">
        <f t="shared" si="760"/>
        <v/>
      </c>
      <c r="AE13811" s="27"/>
      <c r="AG13811" s="27"/>
      <c r="AX13811" s="27"/>
      <c r="AY13811" s="27"/>
    </row>
    <row r="13812" spans="1:51" x14ac:dyDescent="0.25">
      <c r="A13812" t="s">
        <v>391</v>
      </c>
      <c r="B13812" t="s">
        <v>218</v>
      </c>
      <c r="C13812">
        <v>173135348</v>
      </c>
      <c r="D13812">
        <v>495</v>
      </c>
      <c r="E13812" t="s">
        <v>90</v>
      </c>
      <c r="G13812">
        <v>43.923999999999999</v>
      </c>
      <c r="H13812">
        <v>2017</v>
      </c>
      <c r="I13812">
        <v>11</v>
      </c>
      <c r="J13812">
        <v>8</v>
      </c>
      <c r="K13812">
        <v>17</v>
      </c>
      <c r="L13812">
        <v>38</v>
      </c>
      <c r="M13812" t="s">
        <v>900</v>
      </c>
      <c r="N13812" t="s">
        <v>860</v>
      </c>
      <c r="O13812" t="s">
        <v>799</v>
      </c>
      <c r="Q13812" t="s">
        <v>706</v>
      </c>
      <c r="R13812" t="str">
        <f t="shared" si="761"/>
        <v>Weekday</v>
      </c>
      <c r="S13812" s="27">
        <f t="shared" si="762"/>
        <v>43047</v>
      </c>
      <c r="V13812" t="str">
        <f t="shared" si="760"/>
        <v/>
      </c>
      <c r="AO13812" s="27"/>
      <c r="AX13812" s="27"/>
      <c r="AY13812" s="27"/>
    </row>
    <row r="13813" spans="1:51" x14ac:dyDescent="0.25">
      <c r="A13813" t="s">
        <v>391</v>
      </c>
      <c r="S13813" s="27"/>
      <c r="V13813" t="str">
        <f t="shared" si="760"/>
        <v/>
      </c>
      <c r="AE13813" s="27"/>
      <c r="AG13813" s="27"/>
      <c r="AX13813" s="27"/>
      <c r="AY13813" s="27"/>
    </row>
    <row r="13814" spans="1:51" x14ac:dyDescent="0.25">
      <c r="A13814" t="s">
        <v>391</v>
      </c>
      <c r="B13814" t="s">
        <v>218</v>
      </c>
      <c r="C13814">
        <v>162655249</v>
      </c>
      <c r="D13814">
        <v>495</v>
      </c>
      <c r="E13814" t="s">
        <v>90</v>
      </c>
      <c r="G13814">
        <v>42.923000000000002</v>
      </c>
      <c r="H13814">
        <v>2016</v>
      </c>
      <c r="I13814">
        <v>9</v>
      </c>
      <c r="J13814">
        <v>14</v>
      </c>
      <c r="K13814">
        <v>14</v>
      </c>
      <c r="L13814">
        <v>35</v>
      </c>
      <c r="M13814" t="s">
        <v>900</v>
      </c>
      <c r="N13814" t="s">
        <v>860</v>
      </c>
      <c r="O13814" t="s">
        <v>799</v>
      </c>
      <c r="Q13814" t="s">
        <v>689</v>
      </c>
      <c r="R13814" t="str">
        <f t="shared" si="761"/>
        <v>Weekday</v>
      </c>
      <c r="S13814" s="27">
        <f t="shared" si="762"/>
        <v>42627</v>
      </c>
      <c r="V13814" t="str">
        <f t="shared" si="760"/>
        <v/>
      </c>
      <c r="AX13814" s="27"/>
      <c r="AY13814" s="27"/>
    </row>
    <row r="13815" spans="1:51" x14ac:dyDescent="0.25">
      <c r="A13815" t="s">
        <v>391</v>
      </c>
      <c r="B13815" t="s">
        <v>218</v>
      </c>
      <c r="C13815">
        <v>160555153</v>
      </c>
      <c r="D13815">
        <v>495</v>
      </c>
      <c r="E13815" t="s">
        <v>90</v>
      </c>
      <c r="G13815">
        <v>43.92</v>
      </c>
      <c r="H13815">
        <v>2016</v>
      </c>
      <c r="I13815">
        <v>2</v>
      </c>
      <c r="J13815">
        <v>24</v>
      </c>
      <c r="K13815">
        <v>10</v>
      </c>
      <c r="L13815">
        <v>15</v>
      </c>
      <c r="M13815" t="s">
        <v>900</v>
      </c>
      <c r="N13815" t="s">
        <v>171</v>
      </c>
      <c r="O13815" t="s">
        <v>799</v>
      </c>
      <c r="Q13815" t="s">
        <v>706</v>
      </c>
      <c r="R13815" t="str">
        <f t="shared" si="761"/>
        <v>Weekday</v>
      </c>
      <c r="S13815" s="27">
        <f t="shared" si="762"/>
        <v>42424</v>
      </c>
      <c r="V13815" t="str">
        <f t="shared" si="760"/>
        <v/>
      </c>
      <c r="AX13815" s="27"/>
      <c r="AY13815" s="27"/>
    </row>
    <row r="13816" spans="1:51" x14ac:dyDescent="0.25">
      <c r="A13816" t="s">
        <v>391</v>
      </c>
      <c r="B13816" t="s">
        <v>218</v>
      </c>
      <c r="C13816">
        <v>161715187</v>
      </c>
      <c r="D13816">
        <v>495</v>
      </c>
      <c r="E13816" t="s">
        <v>90</v>
      </c>
      <c r="G13816">
        <v>43.912999999999997</v>
      </c>
      <c r="H13816">
        <v>2016</v>
      </c>
      <c r="I13816">
        <v>6</v>
      </c>
      <c r="J13816">
        <v>18</v>
      </c>
      <c r="K13816">
        <v>12</v>
      </c>
      <c r="L13816">
        <v>0</v>
      </c>
      <c r="M13816" t="s">
        <v>900</v>
      </c>
      <c r="N13816" t="s">
        <v>171</v>
      </c>
      <c r="O13816" t="s">
        <v>799</v>
      </c>
      <c r="Q13816" t="s">
        <v>706</v>
      </c>
      <c r="R13816" t="str">
        <f t="shared" si="761"/>
        <v>Weekend</v>
      </c>
      <c r="S13816" s="27">
        <f t="shared" si="762"/>
        <v>42539</v>
      </c>
      <c r="V13816" t="str">
        <f t="shared" si="760"/>
        <v/>
      </c>
    </row>
    <row r="13817" spans="1:51" x14ac:dyDescent="0.25">
      <c r="A13817" t="s">
        <v>391</v>
      </c>
      <c r="S13817" s="27"/>
      <c r="V13817" t="str">
        <f t="shared" si="760"/>
        <v/>
      </c>
      <c r="AE13817" s="27"/>
      <c r="AG13817" s="27"/>
      <c r="AX13817" s="27"/>
      <c r="AY13817" s="27"/>
    </row>
    <row r="13818" spans="1:51" x14ac:dyDescent="0.25">
      <c r="A13818" t="s">
        <v>391</v>
      </c>
      <c r="B13818" t="s">
        <v>218</v>
      </c>
      <c r="C13818">
        <v>162275177</v>
      </c>
      <c r="D13818">
        <v>495</v>
      </c>
      <c r="E13818" t="s">
        <v>90</v>
      </c>
      <c r="G13818">
        <v>43.904000000000003</v>
      </c>
      <c r="H13818">
        <v>2016</v>
      </c>
      <c r="I13818">
        <v>8</v>
      </c>
      <c r="J13818">
        <v>14</v>
      </c>
      <c r="K13818">
        <v>11</v>
      </c>
      <c r="L13818">
        <v>40</v>
      </c>
      <c r="M13818" t="s">
        <v>900</v>
      </c>
      <c r="N13818" t="s">
        <v>170</v>
      </c>
      <c r="O13818" t="s">
        <v>799</v>
      </c>
      <c r="Q13818" t="s">
        <v>706</v>
      </c>
      <c r="R13818" t="str">
        <f t="shared" si="761"/>
        <v>Weekend</v>
      </c>
      <c r="S13818" s="27">
        <f t="shared" si="762"/>
        <v>42596</v>
      </c>
      <c r="V13818" t="str">
        <f t="shared" si="760"/>
        <v/>
      </c>
      <c r="AX13818" s="27"/>
      <c r="AY13818" s="27"/>
    </row>
    <row r="13819" spans="1:51" x14ac:dyDescent="0.25">
      <c r="A13819" t="s">
        <v>391</v>
      </c>
      <c r="S13819" s="27"/>
      <c r="V13819" t="str">
        <f t="shared" si="760"/>
        <v/>
      </c>
      <c r="AX13819" s="27"/>
      <c r="AY13819" s="27"/>
    </row>
    <row r="13820" spans="1:51" x14ac:dyDescent="0.25">
      <c r="A13820" t="s">
        <v>391</v>
      </c>
      <c r="S13820" s="27"/>
      <c r="V13820" t="str">
        <f t="shared" si="760"/>
        <v/>
      </c>
    </row>
    <row r="13821" spans="1:51" x14ac:dyDescent="0.25">
      <c r="A13821" t="s">
        <v>391</v>
      </c>
      <c r="B13821" t="s">
        <v>218</v>
      </c>
      <c r="C13821">
        <v>170305091</v>
      </c>
      <c r="D13821">
        <v>495</v>
      </c>
      <c r="E13821" t="s">
        <v>90</v>
      </c>
      <c r="G13821">
        <v>43.896000000000001</v>
      </c>
      <c r="H13821">
        <v>2017</v>
      </c>
      <c r="I13821">
        <v>1</v>
      </c>
      <c r="J13821">
        <v>26</v>
      </c>
      <c r="K13821">
        <v>12</v>
      </c>
      <c r="L13821">
        <v>54</v>
      </c>
      <c r="M13821" t="s">
        <v>900</v>
      </c>
      <c r="N13821" t="s">
        <v>171</v>
      </c>
      <c r="O13821" t="s">
        <v>799</v>
      </c>
      <c r="Q13821" t="s">
        <v>706</v>
      </c>
      <c r="R13821" t="str">
        <f t="shared" si="761"/>
        <v>Weekday</v>
      </c>
      <c r="S13821" s="27">
        <f t="shared" si="762"/>
        <v>42761</v>
      </c>
      <c r="V13821" t="str">
        <f t="shared" si="760"/>
        <v/>
      </c>
      <c r="AX13821" s="27"/>
      <c r="AY13821" s="27"/>
    </row>
    <row r="13822" spans="1:51" x14ac:dyDescent="0.25">
      <c r="A13822" t="s">
        <v>391</v>
      </c>
      <c r="S13822" s="27"/>
      <c r="V13822" t="str">
        <f t="shared" si="760"/>
        <v/>
      </c>
      <c r="AX13822" s="27"/>
      <c r="AY13822" s="27"/>
    </row>
    <row r="13823" spans="1:51" x14ac:dyDescent="0.25">
      <c r="A13823" t="s">
        <v>391</v>
      </c>
      <c r="B13823" t="s">
        <v>218</v>
      </c>
      <c r="C13823">
        <v>172645206</v>
      </c>
      <c r="D13823">
        <v>495</v>
      </c>
      <c r="E13823" t="s">
        <v>90</v>
      </c>
      <c r="G13823">
        <v>43.895000000000003</v>
      </c>
      <c r="H13823">
        <v>2017</v>
      </c>
      <c r="I13823">
        <v>9</v>
      </c>
      <c r="J13823">
        <v>18</v>
      </c>
      <c r="K13823">
        <v>15</v>
      </c>
      <c r="L13823">
        <v>15</v>
      </c>
      <c r="M13823" t="s">
        <v>900</v>
      </c>
      <c r="N13823" t="s">
        <v>860</v>
      </c>
      <c r="O13823" t="s">
        <v>799</v>
      </c>
      <c r="Q13823" t="s">
        <v>706</v>
      </c>
      <c r="R13823" t="str">
        <f t="shared" si="761"/>
        <v>Weekday</v>
      </c>
      <c r="S13823" s="27">
        <f t="shared" si="762"/>
        <v>42996</v>
      </c>
      <c r="V13823" t="str">
        <f t="shared" si="760"/>
        <v/>
      </c>
      <c r="AE13823" s="27"/>
      <c r="AG13823" s="27"/>
      <c r="AX13823" s="27"/>
      <c r="AY13823" s="27"/>
    </row>
    <row r="13824" spans="1:51" x14ac:dyDescent="0.25">
      <c r="A13824" t="s">
        <v>391</v>
      </c>
      <c r="B13824" t="s">
        <v>218</v>
      </c>
      <c r="C13824">
        <v>170735097</v>
      </c>
      <c r="D13824">
        <v>495</v>
      </c>
      <c r="E13824" t="s">
        <v>90</v>
      </c>
      <c r="G13824">
        <v>43.872999999999998</v>
      </c>
      <c r="H13824">
        <v>2017</v>
      </c>
      <c r="I13824">
        <v>3</v>
      </c>
      <c r="J13824">
        <v>10</v>
      </c>
      <c r="K13824">
        <v>14</v>
      </c>
      <c r="L13824">
        <v>0</v>
      </c>
      <c r="M13824" t="s">
        <v>900</v>
      </c>
      <c r="N13824" t="s">
        <v>860</v>
      </c>
      <c r="O13824" t="s">
        <v>799</v>
      </c>
      <c r="Q13824" t="s">
        <v>706</v>
      </c>
      <c r="R13824" t="str">
        <f t="shared" si="761"/>
        <v>Weekday</v>
      </c>
      <c r="S13824" s="27">
        <f t="shared" si="762"/>
        <v>42804</v>
      </c>
      <c r="V13824" t="str">
        <f t="shared" si="760"/>
        <v/>
      </c>
      <c r="AE13824" s="27"/>
      <c r="AG13824" s="27"/>
      <c r="AX13824" s="27"/>
      <c r="AY13824" s="27"/>
    </row>
    <row r="13825" spans="1:51" x14ac:dyDescent="0.25">
      <c r="A13825" t="s">
        <v>391</v>
      </c>
      <c r="B13825" t="s">
        <v>218</v>
      </c>
      <c r="C13825">
        <v>152105349</v>
      </c>
      <c r="D13825">
        <v>495</v>
      </c>
      <c r="E13825" t="s">
        <v>90</v>
      </c>
      <c r="G13825">
        <v>43.871000000000002</v>
      </c>
      <c r="H13825">
        <v>2015</v>
      </c>
      <c r="I13825">
        <v>7</v>
      </c>
      <c r="J13825">
        <v>27</v>
      </c>
      <c r="K13825">
        <v>4</v>
      </c>
      <c r="L13825">
        <v>57</v>
      </c>
      <c r="M13825" t="s">
        <v>899</v>
      </c>
      <c r="N13825" t="s">
        <v>860</v>
      </c>
      <c r="O13825" t="s">
        <v>799</v>
      </c>
      <c r="Q13825" t="s">
        <v>706</v>
      </c>
      <c r="R13825" t="str">
        <f t="shared" si="761"/>
        <v>Weekday</v>
      </c>
      <c r="S13825" s="27">
        <f t="shared" si="762"/>
        <v>42212</v>
      </c>
      <c r="V13825" t="str">
        <f t="shared" si="760"/>
        <v/>
      </c>
      <c r="AX13825" s="27"/>
      <c r="AY13825" s="27"/>
    </row>
    <row r="13826" spans="1:51" x14ac:dyDescent="0.25">
      <c r="A13826" t="s">
        <v>391</v>
      </c>
      <c r="B13826" t="s">
        <v>218</v>
      </c>
      <c r="C13826">
        <v>153245398</v>
      </c>
      <c r="D13826">
        <v>495</v>
      </c>
      <c r="E13826" t="s">
        <v>90</v>
      </c>
      <c r="G13826">
        <v>43.866</v>
      </c>
      <c r="H13826">
        <v>2015</v>
      </c>
      <c r="I13826">
        <v>11</v>
      </c>
      <c r="J13826">
        <v>20</v>
      </c>
      <c r="K13826">
        <v>5</v>
      </c>
      <c r="L13826">
        <v>27</v>
      </c>
      <c r="M13826" t="s">
        <v>900</v>
      </c>
      <c r="N13826" t="s">
        <v>860</v>
      </c>
      <c r="O13826" t="s">
        <v>1933</v>
      </c>
      <c r="Q13826" t="s">
        <v>704</v>
      </c>
      <c r="R13826" t="str">
        <f t="shared" si="761"/>
        <v>Weekday</v>
      </c>
      <c r="S13826" s="27">
        <f t="shared" si="762"/>
        <v>42328</v>
      </c>
      <c r="V13826" t="str">
        <f t="shared" si="760"/>
        <v/>
      </c>
    </row>
    <row r="13827" spans="1:51" x14ac:dyDescent="0.25">
      <c r="A13827" t="s">
        <v>391</v>
      </c>
      <c r="S13827" s="27"/>
      <c r="V13827" t="str">
        <f t="shared" ref="V13827:V13890" si="763">T13827&amp;U13827</f>
        <v/>
      </c>
      <c r="AX13827" s="27"/>
      <c r="AY13827" s="27"/>
    </row>
    <row r="13828" spans="1:51" x14ac:dyDescent="0.25">
      <c r="A13828" t="s">
        <v>391</v>
      </c>
      <c r="B13828" t="s">
        <v>218</v>
      </c>
      <c r="C13828">
        <v>172845428</v>
      </c>
      <c r="D13828">
        <v>495</v>
      </c>
      <c r="E13828" t="s">
        <v>90</v>
      </c>
      <c r="G13828">
        <v>43.856000000000002</v>
      </c>
      <c r="H13828">
        <v>2017</v>
      </c>
      <c r="I13828">
        <v>10</v>
      </c>
      <c r="J13828">
        <v>11</v>
      </c>
      <c r="K13828">
        <v>1</v>
      </c>
      <c r="L13828">
        <v>5</v>
      </c>
      <c r="M13828" t="s">
        <v>899</v>
      </c>
      <c r="N13828" t="s">
        <v>860</v>
      </c>
      <c r="O13828" t="s">
        <v>799</v>
      </c>
      <c r="Q13828" t="s">
        <v>704</v>
      </c>
      <c r="R13828" t="str">
        <f t="shared" si="761"/>
        <v>Weekday</v>
      </c>
      <c r="S13828" s="27">
        <f t="shared" si="762"/>
        <v>43019</v>
      </c>
      <c r="V13828" t="str">
        <f t="shared" si="763"/>
        <v/>
      </c>
      <c r="AX13828" s="27"/>
      <c r="AY13828" s="27"/>
    </row>
    <row r="13829" spans="1:51" x14ac:dyDescent="0.25">
      <c r="A13829" t="s">
        <v>391</v>
      </c>
      <c r="S13829" s="27"/>
      <c r="V13829" t="str">
        <f t="shared" si="763"/>
        <v/>
      </c>
      <c r="AX13829" s="27"/>
      <c r="AY13829" s="27"/>
    </row>
    <row r="13830" spans="1:51" x14ac:dyDescent="0.25">
      <c r="A13830" t="s">
        <v>391</v>
      </c>
      <c r="B13830" t="s">
        <v>218</v>
      </c>
      <c r="C13830">
        <v>161675078</v>
      </c>
      <c r="D13830">
        <v>495</v>
      </c>
      <c r="E13830" t="s">
        <v>90</v>
      </c>
      <c r="G13830">
        <v>43.847999999999999</v>
      </c>
      <c r="H13830">
        <v>2016</v>
      </c>
      <c r="I13830">
        <v>6</v>
      </c>
      <c r="J13830">
        <v>6</v>
      </c>
      <c r="K13830">
        <v>9</v>
      </c>
      <c r="L13830">
        <v>47</v>
      </c>
      <c r="M13830" t="s">
        <v>900</v>
      </c>
      <c r="N13830" t="s">
        <v>860</v>
      </c>
      <c r="O13830" t="s">
        <v>799</v>
      </c>
      <c r="Q13830" t="s">
        <v>704</v>
      </c>
      <c r="R13830" t="str">
        <f t="shared" si="761"/>
        <v>Weekday</v>
      </c>
      <c r="S13830" s="27">
        <f t="shared" si="762"/>
        <v>42527</v>
      </c>
      <c r="V13830" t="str">
        <f t="shared" si="763"/>
        <v/>
      </c>
      <c r="AX13830" s="27"/>
      <c r="AY13830" s="27"/>
    </row>
    <row r="13831" spans="1:51" x14ac:dyDescent="0.25">
      <c r="A13831" t="s">
        <v>391</v>
      </c>
      <c r="B13831" t="s">
        <v>218</v>
      </c>
      <c r="C13831">
        <v>180015119</v>
      </c>
      <c r="D13831">
        <v>495</v>
      </c>
      <c r="E13831" t="s">
        <v>90</v>
      </c>
      <c r="G13831">
        <v>43.838999999999999</v>
      </c>
      <c r="H13831">
        <v>2017</v>
      </c>
      <c r="I13831">
        <v>12</v>
      </c>
      <c r="J13831">
        <v>31</v>
      </c>
      <c r="K13831">
        <v>19</v>
      </c>
      <c r="L13831">
        <v>17</v>
      </c>
      <c r="M13831" t="s">
        <v>900</v>
      </c>
      <c r="N13831" t="s">
        <v>860</v>
      </c>
      <c r="O13831" t="s">
        <v>799</v>
      </c>
      <c r="Q13831" t="s">
        <v>704</v>
      </c>
      <c r="R13831" t="str">
        <f t="shared" si="761"/>
        <v>Weekend</v>
      </c>
      <c r="S13831" s="27">
        <f t="shared" si="762"/>
        <v>43100</v>
      </c>
      <c r="V13831" t="str">
        <f t="shared" si="763"/>
        <v/>
      </c>
      <c r="AE13831" s="27"/>
      <c r="AG13831" s="27"/>
      <c r="AX13831" s="27"/>
      <c r="AY13831" s="27"/>
    </row>
    <row r="13832" spans="1:51" x14ac:dyDescent="0.25">
      <c r="A13832" t="s">
        <v>391</v>
      </c>
      <c r="S13832" s="27"/>
      <c r="V13832" t="str">
        <f t="shared" si="763"/>
        <v/>
      </c>
      <c r="AX13832" s="27"/>
      <c r="AY13832" s="27"/>
    </row>
    <row r="13833" spans="1:51" x14ac:dyDescent="0.25">
      <c r="A13833" t="s">
        <v>391</v>
      </c>
      <c r="B13833" t="s">
        <v>218</v>
      </c>
      <c r="C13833">
        <v>171575273</v>
      </c>
      <c r="D13833">
        <v>495</v>
      </c>
      <c r="E13833" t="s">
        <v>90</v>
      </c>
      <c r="G13833">
        <v>43.82</v>
      </c>
      <c r="H13833">
        <v>2017</v>
      </c>
      <c r="I13833">
        <v>6</v>
      </c>
      <c r="J13833">
        <v>6</v>
      </c>
      <c r="K13833">
        <v>15</v>
      </c>
      <c r="L13833">
        <v>33</v>
      </c>
      <c r="M13833" t="s">
        <v>900</v>
      </c>
      <c r="N13833" t="s">
        <v>860</v>
      </c>
      <c r="O13833" t="s">
        <v>799</v>
      </c>
      <c r="Q13833" t="s">
        <v>704</v>
      </c>
      <c r="R13833" t="str">
        <f t="shared" si="761"/>
        <v>Weekday</v>
      </c>
      <c r="S13833" s="27">
        <f t="shared" si="762"/>
        <v>42892</v>
      </c>
      <c r="V13833" t="str">
        <f t="shared" si="763"/>
        <v/>
      </c>
      <c r="AX13833" s="27"/>
      <c r="AY13833" s="27"/>
    </row>
    <row r="13834" spans="1:51" x14ac:dyDescent="0.25">
      <c r="A13834" t="s">
        <v>391</v>
      </c>
      <c r="B13834" t="s">
        <v>218</v>
      </c>
      <c r="C13834">
        <v>153095169</v>
      </c>
      <c r="D13834">
        <v>495</v>
      </c>
      <c r="E13834" t="s">
        <v>90</v>
      </c>
      <c r="G13834">
        <v>43.817</v>
      </c>
      <c r="H13834">
        <v>2015</v>
      </c>
      <c r="I13834">
        <v>11</v>
      </c>
      <c r="J13834">
        <v>2</v>
      </c>
      <c r="K13834">
        <v>19</v>
      </c>
      <c r="L13834">
        <v>7</v>
      </c>
      <c r="M13834" t="s">
        <v>900</v>
      </c>
      <c r="N13834" t="s">
        <v>860</v>
      </c>
      <c r="O13834" t="s">
        <v>799</v>
      </c>
      <c r="Q13834" t="s">
        <v>704</v>
      </c>
      <c r="R13834" t="str">
        <f t="shared" si="761"/>
        <v>Weekday</v>
      </c>
      <c r="S13834" s="27">
        <f t="shared" si="762"/>
        <v>42310</v>
      </c>
      <c r="V13834" t="str">
        <f t="shared" si="763"/>
        <v/>
      </c>
    </row>
    <row r="13835" spans="1:51" x14ac:dyDescent="0.25">
      <c r="A13835" t="s">
        <v>391</v>
      </c>
      <c r="S13835" s="27"/>
      <c r="V13835" t="str">
        <f t="shared" si="763"/>
        <v/>
      </c>
      <c r="AE13835" s="27"/>
      <c r="AO13835" s="27"/>
      <c r="AX13835" s="27"/>
      <c r="AY13835" s="27"/>
    </row>
    <row r="13836" spans="1:51" x14ac:dyDescent="0.25">
      <c r="A13836" t="s">
        <v>391</v>
      </c>
      <c r="B13836" t="s">
        <v>218</v>
      </c>
      <c r="C13836">
        <v>170935356</v>
      </c>
      <c r="D13836">
        <v>495</v>
      </c>
      <c r="E13836" t="s">
        <v>90</v>
      </c>
      <c r="G13836">
        <v>43.814999999999998</v>
      </c>
      <c r="H13836">
        <v>2017</v>
      </c>
      <c r="I13836">
        <v>3</v>
      </c>
      <c r="J13836">
        <v>31</v>
      </c>
      <c r="K13836">
        <v>16</v>
      </c>
      <c r="L13836">
        <v>15</v>
      </c>
      <c r="M13836" t="s">
        <v>900</v>
      </c>
      <c r="N13836" t="s">
        <v>860</v>
      </c>
      <c r="O13836" t="s">
        <v>799</v>
      </c>
      <c r="Q13836" t="s">
        <v>704</v>
      </c>
      <c r="R13836" t="str">
        <f t="shared" si="761"/>
        <v>Weekday</v>
      </c>
      <c r="S13836" s="27">
        <f t="shared" si="762"/>
        <v>42825</v>
      </c>
      <c r="V13836" t="str">
        <f t="shared" si="763"/>
        <v/>
      </c>
      <c r="AX13836" s="27"/>
      <c r="AY13836" s="27"/>
    </row>
    <row r="13837" spans="1:51" x14ac:dyDescent="0.25">
      <c r="A13837" t="s">
        <v>391</v>
      </c>
      <c r="B13837" t="s">
        <v>218</v>
      </c>
      <c r="C13837">
        <v>161565277</v>
      </c>
      <c r="D13837">
        <v>495</v>
      </c>
      <c r="E13837" t="s">
        <v>90</v>
      </c>
      <c r="G13837">
        <v>43.790999999999997</v>
      </c>
      <c r="H13837">
        <v>2016</v>
      </c>
      <c r="I13837">
        <v>5</v>
      </c>
      <c r="J13837">
        <v>31</v>
      </c>
      <c r="K13837">
        <v>23</v>
      </c>
      <c r="L13837">
        <v>15</v>
      </c>
      <c r="M13837" t="s">
        <v>900</v>
      </c>
      <c r="N13837" t="s">
        <v>171</v>
      </c>
      <c r="O13837" t="s">
        <v>799</v>
      </c>
      <c r="Q13837" t="s">
        <v>704</v>
      </c>
      <c r="R13837" t="str">
        <f t="shared" si="761"/>
        <v>Weekday</v>
      </c>
      <c r="S13837" s="27">
        <f t="shared" si="762"/>
        <v>42521</v>
      </c>
      <c r="V13837" t="str">
        <f t="shared" si="763"/>
        <v/>
      </c>
      <c r="AX13837" s="27"/>
      <c r="AY13837" s="27"/>
    </row>
    <row r="13838" spans="1:51" x14ac:dyDescent="0.25">
      <c r="A13838" t="s">
        <v>391</v>
      </c>
      <c r="S13838" s="27"/>
      <c r="V13838" t="str">
        <f t="shared" si="763"/>
        <v/>
      </c>
      <c r="AE13838" s="27"/>
      <c r="AG13838" s="27"/>
      <c r="AX13838" s="27"/>
      <c r="AY13838" s="27"/>
    </row>
    <row r="13839" spans="1:51" x14ac:dyDescent="0.25">
      <c r="A13839" t="s">
        <v>391</v>
      </c>
      <c r="B13839" t="s">
        <v>218</v>
      </c>
      <c r="C13839">
        <v>172775399</v>
      </c>
      <c r="D13839">
        <v>495</v>
      </c>
      <c r="E13839" t="s">
        <v>90</v>
      </c>
      <c r="G13839">
        <v>43.787999999999997</v>
      </c>
      <c r="H13839">
        <v>2017</v>
      </c>
      <c r="I13839">
        <v>10</v>
      </c>
      <c r="J13839">
        <v>4</v>
      </c>
      <c r="K13839">
        <v>19</v>
      </c>
      <c r="L13839">
        <v>23</v>
      </c>
      <c r="M13839" t="s">
        <v>900</v>
      </c>
      <c r="N13839" t="s">
        <v>860</v>
      </c>
      <c r="O13839" t="s">
        <v>799</v>
      </c>
      <c r="Q13839" t="s">
        <v>704</v>
      </c>
      <c r="R13839" t="str">
        <f t="shared" si="761"/>
        <v>Weekday</v>
      </c>
      <c r="S13839" s="27">
        <f t="shared" si="762"/>
        <v>43012</v>
      </c>
      <c r="V13839" t="str">
        <f t="shared" si="763"/>
        <v/>
      </c>
      <c r="AX13839" s="27"/>
      <c r="AY13839" s="27"/>
    </row>
    <row r="13840" spans="1:51" x14ac:dyDescent="0.25">
      <c r="A13840" t="s">
        <v>391</v>
      </c>
      <c r="B13840" t="s">
        <v>218</v>
      </c>
      <c r="C13840">
        <v>162405098</v>
      </c>
      <c r="D13840">
        <v>495</v>
      </c>
      <c r="E13840" t="s">
        <v>90</v>
      </c>
      <c r="G13840">
        <v>43.777999999999999</v>
      </c>
      <c r="H13840">
        <v>2016</v>
      </c>
      <c r="I13840">
        <v>8</v>
      </c>
      <c r="J13840">
        <v>25</v>
      </c>
      <c r="K13840">
        <v>12</v>
      </c>
      <c r="L13840">
        <v>40</v>
      </c>
      <c r="M13840" t="s">
        <v>900</v>
      </c>
      <c r="N13840" t="s">
        <v>860</v>
      </c>
      <c r="O13840" t="s">
        <v>799</v>
      </c>
      <c r="Q13840" t="s">
        <v>704</v>
      </c>
      <c r="R13840" t="str">
        <f t="shared" si="761"/>
        <v>Weekday</v>
      </c>
      <c r="S13840" s="27">
        <f t="shared" si="762"/>
        <v>42607</v>
      </c>
      <c r="V13840" t="str">
        <f t="shared" si="763"/>
        <v/>
      </c>
    </row>
    <row r="13841" spans="1:51" x14ac:dyDescent="0.25">
      <c r="A13841" t="s">
        <v>391</v>
      </c>
      <c r="B13841" t="s">
        <v>218</v>
      </c>
      <c r="C13841">
        <v>163335066</v>
      </c>
      <c r="D13841">
        <v>495</v>
      </c>
      <c r="E13841" t="s">
        <v>90</v>
      </c>
      <c r="G13841">
        <v>43.774999999999999</v>
      </c>
      <c r="H13841">
        <v>2016</v>
      </c>
      <c r="I13841">
        <v>11</v>
      </c>
      <c r="J13841">
        <v>21</v>
      </c>
      <c r="K13841">
        <v>8</v>
      </c>
      <c r="L13841">
        <v>0</v>
      </c>
      <c r="M13841" t="s">
        <v>900</v>
      </c>
      <c r="N13841" t="s">
        <v>860</v>
      </c>
      <c r="O13841" t="s">
        <v>799</v>
      </c>
      <c r="Q13841" t="s">
        <v>704</v>
      </c>
      <c r="R13841" t="str">
        <f t="shared" si="761"/>
        <v>Weekday</v>
      </c>
      <c r="S13841" s="27">
        <f t="shared" si="762"/>
        <v>42695</v>
      </c>
      <c r="V13841" t="str">
        <f t="shared" si="763"/>
        <v/>
      </c>
    </row>
    <row r="13842" spans="1:51" x14ac:dyDescent="0.25">
      <c r="A13842" t="s">
        <v>391</v>
      </c>
      <c r="S13842" s="27"/>
      <c r="V13842" t="str">
        <f t="shared" si="763"/>
        <v/>
      </c>
      <c r="AO13842" s="27"/>
      <c r="AX13842" s="27"/>
      <c r="AY13842" s="27"/>
    </row>
    <row r="13843" spans="1:51" x14ac:dyDescent="0.25">
      <c r="A13843" t="s">
        <v>391</v>
      </c>
      <c r="B13843" t="s">
        <v>218</v>
      </c>
      <c r="C13843">
        <v>170015143</v>
      </c>
      <c r="D13843">
        <v>495</v>
      </c>
      <c r="E13843" t="s">
        <v>90</v>
      </c>
      <c r="G13843">
        <v>43.753999999999998</v>
      </c>
      <c r="H13843">
        <v>2017</v>
      </c>
      <c r="I13843">
        <v>1</v>
      </c>
      <c r="J13843">
        <v>1</v>
      </c>
      <c r="K13843">
        <v>13</v>
      </c>
      <c r="L13843">
        <v>45</v>
      </c>
      <c r="M13843" t="s">
        <v>899</v>
      </c>
      <c r="N13843" t="s">
        <v>860</v>
      </c>
      <c r="O13843" t="s">
        <v>799</v>
      </c>
      <c r="Q13843" t="s">
        <v>702</v>
      </c>
      <c r="R13843" t="str">
        <f t="shared" si="761"/>
        <v>Weekend</v>
      </c>
      <c r="S13843" s="27">
        <f t="shared" si="762"/>
        <v>42736</v>
      </c>
      <c r="V13843" t="str">
        <f t="shared" si="763"/>
        <v/>
      </c>
      <c r="AE13843" s="27"/>
      <c r="AG13843" s="27"/>
      <c r="AX13843" s="27"/>
      <c r="AY13843" s="27"/>
    </row>
    <row r="13844" spans="1:51" x14ac:dyDescent="0.25">
      <c r="A13844" t="s">
        <v>391</v>
      </c>
      <c r="B13844" t="s">
        <v>218</v>
      </c>
      <c r="C13844">
        <v>152415172</v>
      </c>
      <c r="D13844">
        <v>495</v>
      </c>
      <c r="E13844" t="s">
        <v>90</v>
      </c>
      <c r="G13844">
        <v>43.752000000000002</v>
      </c>
      <c r="H13844">
        <v>2015</v>
      </c>
      <c r="I13844">
        <v>8</v>
      </c>
      <c r="J13844">
        <v>27</v>
      </c>
      <c r="K13844">
        <v>16</v>
      </c>
      <c r="L13844">
        <v>54</v>
      </c>
      <c r="M13844" t="s">
        <v>900</v>
      </c>
      <c r="N13844" t="s">
        <v>860</v>
      </c>
      <c r="O13844" t="s">
        <v>799</v>
      </c>
      <c r="Q13844" t="s">
        <v>702</v>
      </c>
      <c r="R13844" t="str">
        <f t="shared" si="761"/>
        <v>Weekday</v>
      </c>
      <c r="S13844" s="27">
        <f t="shared" si="762"/>
        <v>42243</v>
      </c>
      <c r="V13844" t="str">
        <f t="shared" si="763"/>
        <v/>
      </c>
      <c r="AE13844" s="27"/>
      <c r="AG13844" s="27"/>
      <c r="AX13844" s="27"/>
      <c r="AY13844" s="27"/>
    </row>
    <row r="13845" spans="1:51" x14ac:dyDescent="0.25">
      <c r="A13845" t="s">
        <v>391</v>
      </c>
      <c r="S13845" s="27"/>
      <c r="V13845" t="str">
        <f t="shared" si="763"/>
        <v/>
      </c>
      <c r="AE13845" s="27"/>
      <c r="AG13845" s="27"/>
      <c r="AX13845" s="27"/>
      <c r="AY13845" s="27"/>
    </row>
    <row r="13846" spans="1:51" x14ac:dyDescent="0.25">
      <c r="A13846" t="s">
        <v>391</v>
      </c>
      <c r="B13846" t="s">
        <v>218</v>
      </c>
      <c r="C13846">
        <v>172835274</v>
      </c>
      <c r="D13846">
        <v>495</v>
      </c>
      <c r="E13846" t="s">
        <v>90</v>
      </c>
      <c r="G13846">
        <v>43.747999999999998</v>
      </c>
      <c r="H13846">
        <v>2017</v>
      </c>
      <c r="I13846">
        <v>10</v>
      </c>
      <c r="J13846">
        <v>9</v>
      </c>
      <c r="K13846">
        <v>12</v>
      </c>
      <c r="L13846">
        <v>0</v>
      </c>
      <c r="M13846" t="s">
        <v>900</v>
      </c>
      <c r="N13846" t="s">
        <v>860</v>
      </c>
      <c r="O13846" t="s">
        <v>799</v>
      </c>
      <c r="Q13846" t="s">
        <v>702</v>
      </c>
      <c r="R13846" t="str">
        <f t="shared" si="761"/>
        <v>Weekday</v>
      </c>
      <c r="S13846" s="27">
        <f t="shared" si="762"/>
        <v>43017</v>
      </c>
      <c r="V13846" t="str">
        <f t="shared" si="763"/>
        <v/>
      </c>
      <c r="AX13846" s="27"/>
      <c r="AY13846" s="27"/>
    </row>
    <row r="13847" spans="1:51" x14ac:dyDescent="0.25">
      <c r="A13847" t="s">
        <v>391</v>
      </c>
      <c r="B13847" t="s">
        <v>218</v>
      </c>
      <c r="C13847">
        <v>153635030</v>
      </c>
      <c r="D13847">
        <v>495</v>
      </c>
      <c r="E13847" t="s">
        <v>90</v>
      </c>
      <c r="G13847">
        <v>43.843000000000004</v>
      </c>
      <c r="H13847">
        <v>2015</v>
      </c>
      <c r="I13847">
        <v>12</v>
      </c>
      <c r="J13847">
        <v>26</v>
      </c>
      <c r="K13847">
        <v>21</v>
      </c>
      <c r="L13847">
        <v>40</v>
      </c>
      <c r="M13847" t="s">
        <v>900</v>
      </c>
      <c r="N13847" t="s">
        <v>860</v>
      </c>
      <c r="O13847" t="s">
        <v>799</v>
      </c>
      <c r="Q13847" t="s">
        <v>704</v>
      </c>
      <c r="R13847" t="str">
        <f t="shared" si="761"/>
        <v>Weekend</v>
      </c>
      <c r="S13847" s="27">
        <f t="shared" si="762"/>
        <v>42364</v>
      </c>
      <c r="V13847" t="str">
        <f t="shared" si="763"/>
        <v/>
      </c>
      <c r="AE13847" s="27"/>
      <c r="AO13847" s="27"/>
      <c r="AX13847" s="27"/>
      <c r="AY13847" s="27"/>
    </row>
    <row r="13848" spans="1:51" x14ac:dyDescent="0.25">
      <c r="A13848" t="s">
        <v>391</v>
      </c>
      <c r="B13848" t="s">
        <v>218</v>
      </c>
      <c r="C13848">
        <v>160075267</v>
      </c>
      <c r="D13848">
        <v>495</v>
      </c>
      <c r="E13848" t="s">
        <v>90</v>
      </c>
      <c r="G13848">
        <v>43.722000000000001</v>
      </c>
      <c r="H13848">
        <v>2016</v>
      </c>
      <c r="I13848">
        <v>1</v>
      </c>
      <c r="J13848">
        <v>5</v>
      </c>
      <c r="K13848">
        <v>19</v>
      </c>
      <c r="L13848">
        <v>11</v>
      </c>
      <c r="M13848" t="s">
        <v>900</v>
      </c>
      <c r="N13848" t="s">
        <v>860</v>
      </c>
      <c r="O13848" t="s">
        <v>799</v>
      </c>
      <c r="Q13848" t="s">
        <v>702</v>
      </c>
      <c r="R13848" t="str">
        <f t="shared" si="761"/>
        <v>Weekday</v>
      </c>
      <c r="S13848" s="27">
        <f t="shared" si="762"/>
        <v>42374</v>
      </c>
      <c r="V13848" t="str">
        <f t="shared" si="763"/>
        <v/>
      </c>
      <c r="AX13848" s="27"/>
      <c r="AY13848" s="27"/>
    </row>
    <row r="13849" spans="1:51" x14ac:dyDescent="0.25">
      <c r="A13849" t="s">
        <v>391</v>
      </c>
      <c r="S13849" s="27"/>
      <c r="V13849" t="str">
        <f t="shared" si="763"/>
        <v/>
      </c>
      <c r="AE13849" s="27"/>
      <c r="AG13849" s="27"/>
      <c r="AX13849" s="27"/>
      <c r="AY13849" s="27"/>
    </row>
    <row r="13850" spans="1:51" x14ac:dyDescent="0.25">
      <c r="A13850" t="s">
        <v>391</v>
      </c>
      <c r="B13850" t="s">
        <v>218</v>
      </c>
      <c r="C13850">
        <v>170745001</v>
      </c>
      <c r="D13850">
        <v>495</v>
      </c>
      <c r="E13850" t="s">
        <v>90</v>
      </c>
      <c r="G13850">
        <v>43.735999999999997</v>
      </c>
      <c r="H13850">
        <v>2017</v>
      </c>
      <c r="I13850">
        <v>3</v>
      </c>
      <c r="J13850">
        <v>13</v>
      </c>
      <c r="K13850">
        <v>23</v>
      </c>
      <c r="L13850">
        <v>45</v>
      </c>
      <c r="M13850" t="s">
        <v>899</v>
      </c>
      <c r="N13850" t="s">
        <v>860</v>
      </c>
      <c r="O13850" t="s">
        <v>799</v>
      </c>
      <c r="Q13850" t="s">
        <v>702</v>
      </c>
      <c r="R13850" t="str">
        <f t="shared" si="761"/>
        <v>Weekday</v>
      </c>
      <c r="S13850" s="27">
        <f t="shared" si="762"/>
        <v>42807</v>
      </c>
      <c r="V13850" t="str">
        <f t="shared" si="763"/>
        <v/>
      </c>
      <c r="AO13850" s="27"/>
      <c r="AX13850" s="27"/>
      <c r="AY13850" s="27"/>
    </row>
    <row r="13851" spans="1:51" x14ac:dyDescent="0.25">
      <c r="A13851" t="s">
        <v>391</v>
      </c>
      <c r="B13851" t="s">
        <v>218</v>
      </c>
      <c r="C13851">
        <v>163325190</v>
      </c>
      <c r="D13851">
        <v>495</v>
      </c>
      <c r="E13851" t="s">
        <v>90</v>
      </c>
      <c r="G13851">
        <v>43.734999999999999</v>
      </c>
      <c r="H13851">
        <v>2016</v>
      </c>
      <c r="I13851">
        <v>11</v>
      </c>
      <c r="J13851">
        <v>23</v>
      </c>
      <c r="K13851">
        <v>10</v>
      </c>
      <c r="L13851">
        <v>37</v>
      </c>
      <c r="M13851" t="s">
        <v>900</v>
      </c>
      <c r="N13851" t="s">
        <v>170</v>
      </c>
      <c r="O13851" t="s">
        <v>799</v>
      </c>
      <c r="Q13851" t="s">
        <v>702</v>
      </c>
      <c r="R13851" t="str">
        <f t="shared" si="761"/>
        <v>Weekday</v>
      </c>
      <c r="S13851" s="27">
        <f t="shared" si="762"/>
        <v>42697</v>
      </c>
      <c r="V13851" t="str">
        <f t="shared" si="763"/>
        <v/>
      </c>
      <c r="AO13851" s="27"/>
      <c r="AX13851" s="27"/>
      <c r="AY13851" s="27"/>
    </row>
    <row r="13852" spans="1:51" x14ac:dyDescent="0.25">
      <c r="A13852" t="s">
        <v>391</v>
      </c>
      <c r="B13852" t="s">
        <v>218</v>
      </c>
      <c r="C13852">
        <v>170245054</v>
      </c>
      <c r="D13852">
        <v>495</v>
      </c>
      <c r="E13852" t="s">
        <v>90</v>
      </c>
      <c r="G13852">
        <v>43.731000000000002</v>
      </c>
      <c r="H13852">
        <v>2017</v>
      </c>
      <c r="I13852">
        <v>1</v>
      </c>
      <c r="J13852">
        <v>23</v>
      </c>
      <c r="K13852">
        <v>12</v>
      </c>
      <c r="L13852">
        <v>56</v>
      </c>
      <c r="M13852" t="s">
        <v>899</v>
      </c>
      <c r="N13852" t="s">
        <v>171</v>
      </c>
      <c r="O13852" t="s">
        <v>799</v>
      </c>
      <c r="Q13852" t="s">
        <v>702</v>
      </c>
      <c r="R13852" t="str">
        <f t="shared" si="761"/>
        <v>Weekday</v>
      </c>
      <c r="S13852" s="27">
        <f t="shared" si="762"/>
        <v>42758</v>
      </c>
      <c r="V13852" t="str">
        <f t="shared" si="763"/>
        <v/>
      </c>
    </row>
    <row r="13853" spans="1:51" x14ac:dyDescent="0.25">
      <c r="A13853" t="s">
        <v>391</v>
      </c>
      <c r="S13853" s="27"/>
      <c r="V13853" t="str">
        <f t="shared" si="763"/>
        <v/>
      </c>
      <c r="AE13853" s="27"/>
      <c r="AG13853" s="27"/>
      <c r="AX13853" s="27"/>
      <c r="AY13853" s="27"/>
    </row>
    <row r="13854" spans="1:51" x14ac:dyDescent="0.25">
      <c r="A13854" t="s">
        <v>391</v>
      </c>
      <c r="S13854" s="27"/>
      <c r="V13854" t="str">
        <f t="shared" si="763"/>
        <v/>
      </c>
      <c r="AE13854" s="27"/>
      <c r="AO13854" s="27"/>
      <c r="AX13854" s="27"/>
      <c r="AY13854" s="27"/>
    </row>
    <row r="13855" spans="1:51" x14ac:dyDescent="0.25">
      <c r="A13855" t="s">
        <v>391</v>
      </c>
      <c r="S13855" s="27"/>
      <c r="V13855" t="str">
        <f t="shared" si="763"/>
        <v/>
      </c>
    </row>
    <row r="13856" spans="1:51" x14ac:dyDescent="0.25">
      <c r="A13856" t="s">
        <v>391</v>
      </c>
      <c r="S13856" s="27"/>
      <c r="V13856" t="str">
        <f t="shared" si="763"/>
        <v/>
      </c>
      <c r="AE13856" s="27"/>
      <c r="AO13856" s="27"/>
      <c r="AX13856" s="27"/>
      <c r="AY13856" s="27"/>
    </row>
    <row r="13857" spans="1:51" x14ac:dyDescent="0.25">
      <c r="A13857" t="s">
        <v>391</v>
      </c>
      <c r="B13857" t="s">
        <v>218</v>
      </c>
      <c r="C13857">
        <v>180025375</v>
      </c>
      <c r="D13857">
        <v>495</v>
      </c>
      <c r="E13857" t="s">
        <v>90</v>
      </c>
      <c r="G13857">
        <v>43.701000000000001</v>
      </c>
      <c r="H13857">
        <v>2017</v>
      </c>
      <c r="I13857">
        <v>12</v>
      </c>
      <c r="J13857">
        <v>29</v>
      </c>
      <c r="K13857">
        <v>3</v>
      </c>
      <c r="L13857">
        <v>52</v>
      </c>
      <c r="M13857" t="s">
        <v>899</v>
      </c>
      <c r="N13857" t="s">
        <v>860</v>
      </c>
      <c r="O13857" t="s">
        <v>799</v>
      </c>
      <c r="Q13857" t="s">
        <v>702</v>
      </c>
      <c r="R13857" t="str">
        <f t="shared" si="761"/>
        <v>Weekday</v>
      </c>
      <c r="S13857" s="27">
        <f t="shared" si="762"/>
        <v>43098</v>
      </c>
      <c r="V13857" t="str">
        <f t="shared" si="763"/>
        <v/>
      </c>
    </row>
    <row r="13858" spans="1:51" x14ac:dyDescent="0.25">
      <c r="A13858" t="s">
        <v>391</v>
      </c>
      <c r="S13858" s="27"/>
      <c r="V13858" t="str">
        <f t="shared" si="763"/>
        <v/>
      </c>
      <c r="AO13858" s="27"/>
      <c r="AX13858" s="27"/>
      <c r="AY13858" s="27"/>
    </row>
    <row r="13859" spans="1:51" x14ac:dyDescent="0.25">
      <c r="A13859" t="s">
        <v>391</v>
      </c>
      <c r="B13859" t="s">
        <v>218</v>
      </c>
      <c r="C13859">
        <v>152175205</v>
      </c>
      <c r="D13859">
        <v>495</v>
      </c>
      <c r="E13859" t="s">
        <v>90</v>
      </c>
      <c r="G13859">
        <v>43.677</v>
      </c>
      <c r="H13859">
        <v>2015</v>
      </c>
      <c r="I13859">
        <v>8</v>
      </c>
      <c r="J13859">
        <v>5</v>
      </c>
      <c r="K13859">
        <v>12</v>
      </c>
      <c r="L13859">
        <v>18</v>
      </c>
      <c r="M13859" t="s">
        <v>900</v>
      </c>
      <c r="N13859" t="s">
        <v>860</v>
      </c>
      <c r="O13859" t="s">
        <v>799</v>
      </c>
      <c r="Q13859" t="s">
        <v>702</v>
      </c>
      <c r="R13859" t="str">
        <f t="shared" si="761"/>
        <v>Weekday</v>
      </c>
      <c r="S13859" s="27">
        <f t="shared" si="762"/>
        <v>42221</v>
      </c>
      <c r="V13859" t="str">
        <f t="shared" si="763"/>
        <v/>
      </c>
      <c r="AO13859" s="27"/>
      <c r="AX13859" s="27"/>
      <c r="AY13859" s="27"/>
    </row>
    <row r="13860" spans="1:51" x14ac:dyDescent="0.25">
      <c r="A13860" t="s">
        <v>391</v>
      </c>
      <c r="B13860" t="s">
        <v>218</v>
      </c>
      <c r="C13860">
        <v>163335446</v>
      </c>
      <c r="D13860">
        <v>495</v>
      </c>
      <c r="E13860" t="s">
        <v>90</v>
      </c>
      <c r="G13860">
        <v>43.676000000000002</v>
      </c>
      <c r="H13860">
        <v>2016</v>
      </c>
      <c r="I13860">
        <v>11</v>
      </c>
      <c r="J13860">
        <v>24</v>
      </c>
      <c r="K13860">
        <v>14</v>
      </c>
      <c r="L13860">
        <v>53</v>
      </c>
      <c r="M13860" t="s">
        <v>900</v>
      </c>
      <c r="N13860" t="s">
        <v>860</v>
      </c>
      <c r="O13860" t="s">
        <v>799</v>
      </c>
      <c r="Q13860" t="s">
        <v>702</v>
      </c>
      <c r="R13860" t="str">
        <f t="shared" si="761"/>
        <v>Weekday</v>
      </c>
      <c r="S13860" s="27">
        <f t="shared" si="762"/>
        <v>42698</v>
      </c>
      <c r="V13860" t="str">
        <f t="shared" si="763"/>
        <v/>
      </c>
    </row>
    <row r="13861" spans="1:51" x14ac:dyDescent="0.25">
      <c r="A13861" t="s">
        <v>391</v>
      </c>
      <c r="S13861" s="27"/>
      <c r="V13861" t="str">
        <f t="shared" si="763"/>
        <v/>
      </c>
      <c r="AE13861" s="27"/>
      <c r="AO13861" s="27"/>
      <c r="AX13861" s="27"/>
      <c r="AY13861" s="27"/>
    </row>
    <row r="13862" spans="1:51" x14ac:dyDescent="0.25">
      <c r="A13862" t="s">
        <v>391</v>
      </c>
      <c r="B13862" t="s">
        <v>218</v>
      </c>
      <c r="C13862">
        <v>171945448</v>
      </c>
      <c r="D13862">
        <v>495</v>
      </c>
      <c r="E13862" t="s">
        <v>90</v>
      </c>
      <c r="G13862">
        <v>43.613999999999997</v>
      </c>
      <c r="H13862">
        <v>2017</v>
      </c>
      <c r="I13862">
        <v>7</v>
      </c>
      <c r="J13862">
        <v>13</v>
      </c>
      <c r="K13862">
        <v>15</v>
      </c>
      <c r="L13862">
        <v>14</v>
      </c>
      <c r="M13862" t="s">
        <v>900</v>
      </c>
      <c r="N13862" t="s">
        <v>860</v>
      </c>
      <c r="O13862" t="s">
        <v>799</v>
      </c>
      <c r="Q13862" t="s">
        <v>700</v>
      </c>
      <c r="R13862" t="str">
        <f t="shared" si="761"/>
        <v>Weekday</v>
      </c>
      <c r="S13862" s="27">
        <f t="shared" si="762"/>
        <v>42929</v>
      </c>
      <c r="V13862" t="str">
        <f t="shared" si="763"/>
        <v/>
      </c>
      <c r="AE13862" s="27"/>
      <c r="AG13862" s="27"/>
      <c r="AX13862" s="27"/>
      <c r="AY13862" s="27"/>
    </row>
    <row r="13863" spans="1:51" x14ac:dyDescent="0.25">
      <c r="A13863" t="s">
        <v>391</v>
      </c>
      <c r="B13863" t="s">
        <v>218</v>
      </c>
      <c r="C13863">
        <v>152735421</v>
      </c>
      <c r="D13863">
        <v>495</v>
      </c>
      <c r="E13863" t="s">
        <v>90</v>
      </c>
      <c r="G13863">
        <v>43.613999999999997</v>
      </c>
      <c r="H13863">
        <v>2015</v>
      </c>
      <c r="I13863">
        <v>9</v>
      </c>
      <c r="J13863">
        <v>24</v>
      </c>
      <c r="K13863">
        <v>23</v>
      </c>
      <c r="L13863">
        <v>0</v>
      </c>
      <c r="M13863" t="s">
        <v>900</v>
      </c>
      <c r="N13863" t="s">
        <v>171</v>
      </c>
      <c r="O13863" t="s">
        <v>799</v>
      </c>
      <c r="Q13863" t="s">
        <v>700</v>
      </c>
      <c r="R13863" t="str">
        <f t="shared" si="761"/>
        <v>Weekday</v>
      </c>
      <c r="S13863" s="27">
        <f t="shared" si="762"/>
        <v>42271</v>
      </c>
      <c r="V13863" t="str">
        <f t="shared" si="763"/>
        <v/>
      </c>
      <c r="AX13863" s="27"/>
      <c r="AY13863" s="27"/>
    </row>
    <row r="13864" spans="1:51" x14ac:dyDescent="0.25">
      <c r="A13864" t="s">
        <v>391</v>
      </c>
      <c r="B13864" t="s">
        <v>218</v>
      </c>
      <c r="C13864">
        <v>170255147</v>
      </c>
      <c r="D13864">
        <v>495</v>
      </c>
      <c r="E13864" t="s">
        <v>90</v>
      </c>
      <c r="G13864">
        <v>43.607999999999997</v>
      </c>
      <c r="H13864">
        <v>2017</v>
      </c>
      <c r="I13864">
        <v>1</v>
      </c>
      <c r="J13864">
        <v>25</v>
      </c>
      <c r="K13864">
        <v>9</v>
      </c>
      <c r="L13864">
        <v>5</v>
      </c>
      <c r="M13864" t="s">
        <v>900</v>
      </c>
      <c r="N13864" t="s">
        <v>860</v>
      </c>
      <c r="O13864" t="s">
        <v>799</v>
      </c>
      <c r="Q13864" t="s">
        <v>700</v>
      </c>
      <c r="R13864" t="str">
        <f t="shared" si="761"/>
        <v>Weekday</v>
      </c>
      <c r="S13864" s="27">
        <f t="shared" si="762"/>
        <v>42760</v>
      </c>
      <c r="V13864" t="str">
        <f t="shared" si="763"/>
        <v/>
      </c>
    </row>
    <row r="13865" spans="1:51" x14ac:dyDescent="0.25">
      <c r="A13865" t="s">
        <v>391</v>
      </c>
      <c r="S13865" s="27"/>
      <c r="V13865" t="str">
        <f t="shared" si="763"/>
        <v/>
      </c>
      <c r="AX13865" s="27"/>
      <c r="AY13865" s="27"/>
    </row>
    <row r="13866" spans="1:51" x14ac:dyDescent="0.25">
      <c r="A13866" t="s">
        <v>391</v>
      </c>
      <c r="S13866" s="27"/>
      <c r="V13866" t="str">
        <f t="shared" si="763"/>
        <v/>
      </c>
      <c r="AE13866" s="27"/>
      <c r="AG13866" s="27"/>
      <c r="AX13866" s="27"/>
      <c r="AY13866" s="27"/>
    </row>
    <row r="13867" spans="1:51" x14ac:dyDescent="0.25">
      <c r="A13867" t="s">
        <v>391</v>
      </c>
      <c r="S13867" s="27"/>
      <c r="V13867" t="str">
        <f t="shared" si="763"/>
        <v/>
      </c>
      <c r="AE13867" s="27"/>
      <c r="AG13867" s="27"/>
      <c r="AX13867" s="27"/>
      <c r="AY13867" s="27"/>
    </row>
    <row r="13868" spans="1:51" x14ac:dyDescent="0.25">
      <c r="A13868" t="s">
        <v>391</v>
      </c>
      <c r="S13868" s="27"/>
      <c r="V13868" t="str">
        <f t="shared" si="763"/>
        <v/>
      </c>
      <c r="AX13868" s="27"/>
      <c r="AY13868" s="27"/>
    </row>
    <row r="13869" spans="1:51" x14ac:dyDescent="0.25">
      <c r="A13869" t="s">
        <v>391</v>
      </c>
      <c r="B13869" t="s">
        <v>218</v>
      </c>
      <c r="C13869">
        <v>161225032</v>
      </c>
      <c r="D13869">
        <v>495</v>
      </c>
      <c r="E13869" t="s">
        <v>90</v>
      </c>
      <c r="G13869">
        <v>43.598999999999997</v>
      </c>
      <c r="H13869">
        <v>2016</v>
      </c>
      <c r="I13869">
        <v>4</v>
      </c>
      <c r="J13869">
        <v>29</v>
      </c>
      <c r="K13869">
        <v>4</v>
      </c>
      <c r="L13869">
        <v>20</v>
      </c>
      <c r="M13869" t="s">
        <v>900</v>
      </c>
      <c r="N13869" t="s">
        <v>860</v>
      </c>
      <c r="O13869" t="s">
        <v>799</v>
      </c>
      <c r="Q13869" t="s">
        <v>700</v>
      </c>
      <c r="R13869" t="str">
        <f t="shared" si="761"/>
        <v>Weekday</v>
      </c>
      <c r="S13869" s="27">
        <f t="shared" si="762"/>
        <v>42489</v>
      </c>
      <c r="V13869" t="str">
        <f t="shared" si="763"/>
        <v/>
      </c>
    </row>
    <row r="13870" spans="1:51" x14ac:dyDescent="0.25">
      <c r="A13870" t="s">
        <v>391</v>
      </c>
      <c r="S13870" s="27"/>
      <c r="V13870" t="str">
        <f t="shared" si="763"/>
        <v/>
      </c>
      <c r="AE13870" s="27"/>
      <c r="AG13870" s="27"/>
      <c r="AX13870" s="27"/>
      <c r="AY13870" s="27"/>
    </row>
    <row r="13871" spans="1:51" x14ac:dyDescent="0.25">
      <c r="A13871" t="s">
        <v>391</v>
      </c>
      <c r="S13871" s="27"/>
      <c r="V13871" t="str">
        <f t="shared" si="763"/>
        <v/>
      </c>
      <c r="AX13871" s="27"/>
      <c r="AY13871" s="27"/>
    </row>
    <row r="13872" spans="1:51" x14ac:dyDescent="0.25">
      <c r="A13872" t="s">
        <v>391</v>
      </c>
      <c r="S13872" s="27"/>
      <c r="V13872" t="str">
        <f t="shared" si="763"/>
        <v/>
      </c>
      <c r="AE13872" s="27"/>
      <c r="AO13872" s="27"/>
      <c r="AX13872" s="27"/>
      <c r="AY13872" s="27"/>
    </row>
    <row r="13873" spans="1:51" x14ac:dyDescent="0.25">
      <c r="A13873" t="s">
        <v>391</v>
      </c>
      <c r="B13873" t="s">
        <v>218</v>
      </c>
      <c r="C13873">
        <v>173145293</v>
      </c>
      <c r="D13873">
        <v>495</v>
      </c>
      <c r="E13873" t="s">
        <v>90</v>
      </c>
      <c r="G13873">
        <v>43.578000000000003</v>
      </c>
      <c r="H13873">
        <v>2017</v>
      </c>
      <c r="I13873">
        <v>11</v>
      </c>
      <c r="J13873">
        <v>9</v>
      </c>
      <c r="K13873">
        <v>20</v>
      </c>
      <c r="L13873">
        <v>57</v>
      </c>
      <c r="M13873" t="s">
        <v>900</v>
      </c>
      <c r="N13873" t="s">
        <v>171</v>
      </c>
      <c r="O13873" t="s">
        <v>799</v>
      </c>
      <c r="Q13873" t="s">
        <v>700</v>
      </c>
      <c r="R13873" t="str">
        <f t="shared" ref="R13873:R13932" si="764">IF(WEEKDAY(DATE(H13873,I13873,J13873),2) &lt; 6, "Weekday", "Weekend")</f>
        <v>Weekday</v>
      </c>
      <c r="S13873" s="27">
        <f t="shared" ref="S13873:S13932" si="765">DATE(H13873,I13873,J13873)</f>
        <v>43048</v>
      </c>
      <c r="V13873" t="str">
        <f t="shared" si="763"/>
        <v/>
      </c>
    </row>
    <row r="13874" spans="1:51" x14ac:dyDescent="0.25">
      <c r="A13874" t="s">
        <v>391</v>
      </c>
      <c r="B13874" t="s">
        <v>218</v>
      </c>
      <c r="C13874">
        <v>152215060</v>
      </c>
      <c r="D13874">
        <v>495</v>
      </c>
      <c r="E13874" t="s">
        <v>90</v>
      </c>
      <c r="G13874">
        <v>43.576999999999998</v>
      </c>
      <c r="H13874">
        <v>2015</v>
      </c>
      <c r="I13874">
        <v>8</v>
      </c>
      <c r="J13874">
        <v>5</v>
      </c>
      <c r="K13874">
        <v>10</v>
      </c>
      <c r="L13874">
        <v>24</v>
      </c>
      <c r="M13874" t="s">
        <v>900</v>
      </c>
      <c r="N13874" t="s">
        <v>860</v>
      </c>
      <c r="O13874" t="s">
        <v>799</v>
      </c>
      <c r="Q13874" t="s">
        <v>700</v>
      </c>
      <c r="R13874" t="str">
        <f t="shared" si="764"/>
        <v>Weekday</v>
      </c>
      <c r="S13874" s="27">
        <f t="shared" si="765"/>
        <v>42221</v>
      </c>
      <c r="V13874" t="str">
        <f t="shared" si="763"/>
        <v/>
      </c>
      <c r="AX13874" s="27"/>
      <c r="AY13874" s="27"/>
    </row>
    <row r="13875" spans="1:51" x14ac:dyDescent="0.25">
      <c r="A13875" t="s">
        <v>391</v>
      </c>
      <c r="S13875" s="27"/>
      <c r="V13875" t="str">
        <f t="shared" si="763"/>
        <v/>
      </c>
      <c r="AO13875" s="27"/>
      <c r="AX13875" s="27"/>
      <c r="AY13875" s="27"/>
    </row>
    <row r="13876" spans="1:51" x14ac:dyDescent="0.25">
      <c r="A13876" t="s">
        <v>391</v>
      </c>
      <c r="S13876" s="27"/>
      <c r="V13876" t="str">
        <f t="shared" si="763"/>
        <v/>
      </c>
    </row>
    <row r="13877" spans="1:51" x14ac:dyDescent="0.25">
      <c r="A13877" t="s">
        <v>391</v>
      </c>
      <c r="S13877" s="27"/>
      <c r="V13877" t="str">
        <f t="shared" si="763"/>
        <v/>
      </c>
      <c r="AX13877" s="27"/>
      <c r="AY13877" s="27"/>
    </row>
    <row r="13878" spans="1:51" x14ac:dyDescent="0.25">
      <c r="A13878" t="s">
        <v>391</v>
      </c>
      <c r="B13878" t="s">
        <v>218</v>
      </c>
      <c r="C13878">
        <v>160615116</v>
      </c>
      <c r="D13878">
        <v>495</v>
      </c>
      <c r="E13878" t="s">
        <v>90</v>
      </c>
      <c r="G13878">
        <v>43.552</v>
      </c>
      <c r="H13878">
        <v>2016</v>
      </c>
      <c r="I13878">
        <v>2</v>
      </c>
      <c r="J13878">
        <v>29</v>
      </c>
      <c r="K13878">
        <v>8</v>
      </c>
      <c r="L13878">
        <v>41</v>
      </c>
      <c r="M13878" t="s">
        <v>900</v>
      </c>
      <c r="N13878" t="s">
        <v>860</v>
      </c>
      <c r="O13878" t="s">
        <v>799</v>
      </c>
      <c r="Q13878" t="s">
        <v>700</v>
      </c>
      <c r="R13878" t="str">
        <f t="shared" si="764"/>
        <v>Weekday</v>
      </c>
      <c r="S13878" s="27">
        <f t="shared" si="765"/>
        <v>42429</v>
      </c>
      <c r="V13878" t="str">
        <f t="shared" si="763"/>
        <v/>
      </c>
      <c r="AE13878" s="27"/>
      <c r="AG13878" s="27"/>
      <c r="AX13878" s="27"/>
      <c r="AY13878" s="27"/>
    </row>
    <row r="13879" spans="1:51" x14ac:dyDescent="0.25">
      <c r="A13879" t="s">
        <v>391</v>
      </c>
      <c r="S13879" s="27"/>
      <c r="V13879" t="str">
        <f t="shared" si="763"/>
        <v/>
      </c>
      <c r="AE13879" s="27"/>
      <c r="AO13879" s="27"/>
      <c r="AX13879" s="27"/>
      <c r="AY13879" s="27"/>
    </row>
    <row r="13880" spans="1:51" x14ac:dyDescent="0.25">
      <c r="A13880" t="s">
        <v>391</v>
      </c>
      <c r="S13880" s="27"/>
      <c r="V13880" t="str">
        <f t="shared" si="763"/>
        <v/>
      </c>
      <c r="AO13880" s="27"/>
      <c r="AX13880" s="27"/>
      <c r="AY13880" s="27"/>
    </row>
    <row r="13881" spans="1:51" x14ac:dyDescent="0.25">
      <c r="A13881" t="s">
        <v>391</v>
      </c>
      <c r="S13881" s="27"/>
      <c r="V13881" t="str">
        <f t="shared" si="763"/>
        <v/>
      </c>
    </row>
    <row r="13882" spans="1:51" x14ac:dyDescent="0.25">
      <c r="A13882" t="s">
        <v>391</v>
      </c>
      <c r="B13882" t="s">
        <v>218</v>
      </c>
      <c r="C13882">
        <v>162915046</v>
      </c>
      <c r="D13882">
        <v>495</v>
      </c>
      <c r="E13882" t="s">
        <v>90</v>
      </c>
      <c r="G13882">
        <v>43.546999999999997</v>
      </c>
      <c r="H13882">
        <v>2016</v>
      </c>
      <c r="I13882">
        <v>10</v>
      </c>
      <c r="J13882">
        <v>12</v>
      </c>
      <c r="K13882">
        <v>4</v>
      </c>
      <c r="L13882">
        <v>7</v>
      </c>
      <c r="M13882" t="s">
        <v>899</v>
      </c>
      <c r="N13882" t="s">
        <v>860</v>
      </c>
      <c r="O13882" t="s">
        <v>799</v>
      </c>
      <c r="Q13882" t="s">
        <v>700</v>
      </c>
      <c r="R13882" t="str">
        <f t="shared" si="764"/>
        <v>Weekday</v>
      </c>
      <c r="S13882" s="27">
        <f t="shared" si="765"/>
        <v>42655</v>
      </c>
      <c r="V13882" t="str">
        <f t="shared" si="763"/>
        <v/>
      </c>
      <c r="AX13882" s="27"/>
      <c r="AY13882" s="27"/>
    </row>
    <row r="13883" spans="1:51" x14ac:dyDescent="0.25">
      <c r="A13883" t="s">
        <v>391</v>
      </c>
      <c r="S13883" s="27"/>
      <c r="V13883" t="str">
        <f t="shared" si="763"/>
        <v/>
      </c>
    </row>
    <row r="13884" spans="1:51" x14ac:dyDescent="0.25">
      <c r="A13884" t="s">
        <v>391</v>
      </c>
      <c r="B13884" t="s">
        <v>218</v>
      </c>
      <c r="C13884">
        <v>170065363</v>
      </c>
      <c r="D13884">
        <v>495</v>
      </c>
      <c r="E13884" t="s">
        <v>90</v>
      </c>
      <c r="G13884">
        <v>43.536000000000001</v>
      </c>
      <c r="H13884">
        <v>2017</v>
      </c>
      <c r="I13884">
        <v>1</v>
      </c>
      <c r="J13884">
        <v>6</v>
      </c>
      <c r="K13884">
        <v>14</v>
      </c>
      <c r="L13884">
        <v>13</v>
      </c>
      <c r="M13884" t="s">
        <v>900</v>
      </c>
      <c r="N13884" t="s">
        <v>860</v>
      </c>
      <c r="O13884" t="s">
        <v>799</v>
      </c>
      <c r="Q13884" t="s">
        <v>700</v>
      </c>
      <c r="R13884" t="str">
        <f t="shared" si="764"/>
        <v>Weekday</v>
      </c>
      <c r="S13884" s="27">
        <f t="shared" si="765"/>
        <v>42741</v>
      </c>
      <c r="V13884" t="str">
        <f t="shared" si="763"/>
        <v/>
      </c>
    </row>
    <row r="13885" spans="1:51" x14ac:dyDescent="0.25">
      <c r="A13885" t="s">
        <v>391</v>
      </c>
      <c r="S13885" s="27"/>
      <c r="V13885" t="str">
        <f t="shared" si="763"/>
        <v/>
      </c>
    </row>
    <row r="13886" spans="1:51" x14ac:dyDescent="0.25">
      <c r="A13886" t="s">
        <v>391</v>
      </c>
      <c r="S13886" s="27"/>
      <c r="V13886" t="str">
        <f t="shared" si="763"/>
        <v/>
      </c>
      <c r="AX13886" s="27"/>
      <c r="AY13886" s="27"/>
    </row>
    <row r="13887" spans="1:51" x14ac:dyDescent="0.25">
      <c r="A13887" t="s">
        <v>391</v>
      </c>
      <c r="B13887" t="s">
        <v>218</v>
      </c>
      <c r="C13887">
        <v>172645207</v>
      </c>
      <c r="D13887">
        <v>495</v>
      </c>
      <c r="E13887" t="s">
        <v>90</v>
      </c>
      <c r="G13887">
        <v>43.503999999999998</v>
      </c>
      <c r="H13887">
        <v>2017</v>
      </c>
      <c r="I13887">
        <v>9</v>
      </c>
      <c r="J13887">
        <v>18</v>
      </c>
      <c r="K13887">
        <v>18</v>
      </c>
      <c r="L13887">
        <v>34</v>
      </c>
      <c r="M13887" t="s">
        <v>900</v>
      </c>
      <c r="N13887" t="s">
        <v>860</v>
      </c>
      <c r="O13887" t="s">
        <v>799</v>
      </c>
      <c r="Q13887" t="s">
        <v>700</v>
      </c>
      <c r="R13887" t="str">
        <f t="shared" si="764"/>
        <v>Weekday</v>
      </c>
      <c r="S13887" s="27">
        <f t="shared" si="765"/>
        <v>42996</v>
      </c>
      <c r="V13887" t="str">
        <f t="shared" si="763"/>
        <v/>
      </c>
      <c r="AX13887" s="27"/>
      <c r="AY13887" s="27"/>
    </row>
    <row r="13888" spans="1:51" x14ac:dyDescent="0.25">
      <c r="A13888" t="s">
        <v>391</v>
      </c>
      <c r="S13888" s="27"/>
      <c r="V13888" t="str">
        <f t="shared" si="763"/>
        <v/>
      </c>
      <c r="AX13888" s="27"/>
      <c r="AY13888" s="27"/>
    </row>
    <row r="13889" spans="1:51" x14ac:dyDescent="0.25">
      <c r="A13889" t="s">
        <v>391</v>
      </c>
      <c r="S13889" s="27"/>
      <c r="V13889" t="str">
        <f t="shared" si="763"/>
        <v/>
      </c>
      <c r="AX13889" s="27"/>
      <c r="AY13889" s="27"/>
    </row>
    <row r="13890" spans="1:51" x14ac:dyDescent="0.25">
      <c r="A13890" t="s">
        <v>391</v>
      </c>
      <c r="S13890" s="27"/>
      <c r="V13890" t="str">
        <f t="shared" si="763"/>
        <v/>
      </c>
      <c r="AE13890" s="27"/>
      <c r="AG13890" s="27"/>
      <c r="AX13890" s="27"/>
      <c r="AY13890" s="27"/>
    </row>
    <row r="13891" spans="1:51" x14ac:dyDescent="0.25">
      <c r="A13891" t="s">
        <v>391</v>
      </c>
      <c r="B13891" t="s">
        <v>218</v>
      </c>
      <c r="C13891">
        <v>152185307</v>
      </c>
      <c r="D13891">
        <v>495</v>
      </c>
      <c r="E13891" t="s">
        <v>90</v>
      </c>
      <c r="G13891">
        <v>43.488999999999997</v>
      </c>
      <c r="H13891">
        <v>2015</v>
      </c>
      <c r="I13891">
        <v>8</v>
      </c>
      <c r="J13891">
        <v>4</v>
      </c>
      <c r="K13891">
        <v>19</v>
      </c>
      <c r="L13891">
        <v>20</v>
      </c>
      <c r="M13891" t="s">
        <v>900</v>
      </c>
      <c r="N13891" t="s">
        <v>170</v>
      </c>
      <c r="O13891" t="s">
        <v>799</v>
      </c>
      <c r="Q13891" t="s">
        <v>700</v>
      </c>
      <c r="R13891" t="str">
        <f t="shared" si="764"/>
        <v>Weekday</v>
      </c>
      <c r="S13891" s="27">
        <f t="shared" si="765"/>
        <v>42220</v>
      </c>
      <c r="V13891" t="str">
        <f t="shared" ref="V13891:V13954" si="766">T13891&amp;U13891</f>
        <v/>
      </c>
      <c r="AE13891" s="27"/>
      <c r="AG13891" s="27"/>
      <c r="AX13891" s="27"/>
      <c r="AY13891" s="27"/>
    </row>
    <row r="13892" spans="1:51" x14ac:dyDescent="0.25">
      <c r="A13892" t="s">
        <v>391</v>
      </c>
      <c r="B13892" t="s">
        <v>218</v>
      </c>
      <c r="C13892">
        <v>171875328</v>
      </c>
      <c r="D13892">
        <v>495</v>
      </c>
      <c r="E13892" t="s">
        <v>90</v>
      </c>
      <c r="G13892">
        <v>43.488</v>
      </c>
      <c r="H13892">
        <v>2017</v>
      </c>
      <c r="I13892">
        <v>7</v>
      </c>
      <c r="J13892">
        <v>1</v>
      </c>
      <c r="K13892">
        <v>16</v>
      </c>
      <c r="L13892">
        <v>11</v>
      </c>
      <c r="M13892" t="s">
        <v>900</v>
      </c>
      <c r="N13892" t="s">
        <v>860</v>
      </c>
      <c r="O13892" t="s">
        <v>799</v>
      </c>
      <c r="Q13892" t="s">
        <v>700</v>
      </c>
      <c r="R13892" t="str">
        <f t="shared" si="764"/>
        <v>Weekend</v>
      </c>
      <c r="S13892" s="27">
        <f t="shared" si="765"/>
        <v>42917</v>
      </c>
      <c r="V13892" t="str">
        <f t="shared" si="766"/>
        <v/>
      </c>
      <c r="AE13892" s="27"/>
      <c r="AG13892" s="27"/>
      <c r="AX13892" s="27"/>
      <c r="AY13892" s="27"/>
    </row>
    <row r="13893" spans="1:51" x14ac:dyDescent="0.25">
      <c r="A13893" t="s">
        <v>391</v>
      </c>
      <c r="B13893" t="s">
        <v>218</v>
      </c>
      <c r="C13893">
        <v>170255128</v>
      </c>
      <c r="D13893">
        <v>495</v>
      </c>
      <c r="E13893" t="s">
        <v>90</v>
      </c>
      <c r="G13893">
        <v>43.395000000000003</v>
      </c>
      <c r="H13893">
        <v>2017</v>
      </c>
      <c r="I13893">
        <v>1</v>
      </c>
      <c r="J13893">
        <v>25</v>
      </c>
      <c r="K13893">
        <v>9</v>
      </c>
      <c r="L13893">
        <v>16</v>
      </c>
      <c r="M13893" t="s">
        <v>900</v>
      </c>
      <c r="N13893" t="s">
        <v>404</v>
      </c>
      <c r="O13893" t="s">
        <v>799</v>
      </c>
      <c r="Q13893" t="s">
        <v>698</v>
      </c>
      <c r="R13893" t="str">
        <f t="shared" si="764"/>
        <v>Weekday</v>
      </c>
      <c r="S13893" s="27">
        <f t="shared" si="765"/>
        <v>42760</v>
      </c>
      <c r="V13893" t="str">
        <f t="shared" si="766"/>
        <v/>
      </c>
      <c r="AE13893" s="27"/>
      <c r="AO13893" s="27"/>
      <c r="AX13893" s="27"/>
      <c r="AY13893" s="27"/>
    </row>
    <row r="13894" spans="1:51" x14ac:dyDescent="0.25">
      <c r="A13894" t="s">
        <v>391</v>
      </c>
      <c r="B13894" t="s">
        <v>218</v>
      </c>
      <c r="C13894">
        <v>170285016</v>
      </c>
      <c r="D13894">
        <v>495</v>
      </c>
      <c r="E13894" t="s">
        <v>90</v>
      </c>
      <c r="G13894">
        <v>43.423000000000002</v>
      </c>
      <c r="H13894">
        <v>2017</v>
      </c>
      <c r="I13894">
        <v>1</v>
      </c>
      <c r="J13894">
        <v>27</v>
      </c>
      <c r="K13894">
        <v>18</v>
      </c>
      <c r="L13894">
        <v>0</v>
      </c>
      <c r="M13894" t="s">
        <v>900</v>
      </c>
      <c r="N13894" t="s">
        <v>860</v>
      </c>
      <c r="O13894" t="s">
        <v>799</v>
      </c>
      <c r="Q13894" t="s">
        <v>698</v>
      </c>
      <c r="R13894" t="str">
        <f t="shared" si="764"/>
        <v>Weekday</v>
      </c>
      <c r="S13894" s="27">
        <f t="shared" si="765"/>
        <v>42762</v>
      </c>
      <c r="V13894" t="str">
        <f t="shared" si="766"/>
        <v/>
      </c>
      <c r="AE13894" s="27"/>
      <c r="AO13894" s="27"/>
      <c r="AX13894" s="27"/>
      <c r="AY13894" s="27"/>
    </row>
    <row r="13895" spans="1:51" x14ac:dyDescent="0.25">
      <c r="A13895" t="s">
        <v>391</v>
      </c>
      <c r="S13895" s="27"/>
      <c r="V13895" t="str">
        <f t="shared" si="766"/>
        <v/>
      </c>
      <c r="AE13895" s="27"/>
      <c r="AO13895" s="27"/>
      <c r="AX13895" s="27"/>
      <c r="AY13895" s="27"/>
    </row>
    <row r="13896" spans="1:51" x14ac:dyDescent="0.25">
      <c r="A13896" t="s">
        <v>391</v>
      </c>
      <c r="S13896" s="27"/>
      <c r="V13896" t="str">
        <f t="shared" si="766"/>
        <v/>
      </c>
      <c r="AX13896" s="27"/>
      <c r="AY13896" s="27"/>
    </row>
    <row r="13897" spans="1:51" x14ac:dyDescent="0.25">
      <c r="A13897" t="s">
        <v>391</v>
      </c>
      <c r="B13897" t="s">
        <v>218</v>
      </c>
      <c r="C13897">
        <v>161585489</v>
      </c>
      <c r="D13897">
        <v>495</v>
      </c>
      <c r="E13897" t="s">
        <v>90</v>
      </c>
      <c r="G13897">
        <v>43.387999999999998</v>
      </c>
      <c r="H13897">
        <v>2016</v>
      </c>
      <c r="I13897">
        <v>5</v>
      </c>
      <c r="J13897">
        <v>31</v>
      </c>
      <c r="K13897">
        <v>20</v>
      </c>
      <c r="L13897">
        <v>39</v>
      </c>
      <c r="M13897" t="s">
        <v>900</v>
      </c>
      <c r="N13897" t="s">
        <v>404</v>
      </c>
      <c r="O13897" t="s">
        <v>799</v>
      </c>
      <c r="Q13897" t="s">
        <v>698</v>
      </c>
      <c r="R13897" t="str">
        <f t="shared" si="764"/>
        <v>Weekday</v>
      </c>
      <c r="S13897" s="27">
        <f t="shared" si="765"/>
        <v>42521</v>
      </c>
      <c r="V13897" t="str">
        <f t="shared" si="766"/>
        <v/>
      </c>
      <c r="AX13897" s="27"/>
      <c r="AY13897" s="27"/>
    </row>
    <row r="13898" spans="1:51" x14ac:dyDescent="0.25">
      <c r="A13898" t="s">
        <v>391</v>
      </c>
      <c r="B13898" t="s">
        <v>218</v>
      </c>
      <c r="C13898">
        <v>172895214</v>
      </c>
      <c r="D13898">
        <v>495</v>
      </c>
      <c r="E13898" t="s">
        <v>90</v>
      </c>
      <c r="G13898">
        <v>43.441000000000003</v>
      </c>
      <c r="H13898">
        <v>2017</v>
      </c>
      <c r="I13898">
        <v>10</v>
      </c>
      <c r="J13898">
        <v>4</v>
      </c>
      <c r="K13898">
        <v>8</v>
      </c>
      <c r="L13898">
        <v>20</v>
      </c>
      <c r="M13898" t="s">
        <v>900</v>
      </c>
      <c r="N13898" t="s">
        <v>860</v>
      </c>
      <c r="O13898" t="s">
        <v>799</v>
      </c>
      <c r="Q13898" t="s">
        <v>698</v>
      </c>
      <c r="R13898" t="str">
        <f t="shared" si="764"/>
        <v>Weekday</v>
      </c>
      <c r="S13898" s="27">
        <f t="shared" si="765"/>
        <v>43012</v>
      </c>
      <c r="V13898" t="str">
        <f t="shared" si="766"/>
        <v/>
      </c>
      <c r="AE13898" s="27"/>
      <c r="AG13898" s="27"/>
      <c r="AX13898" s="27"/>
      <c r="AY13898" s="27"/>
    </row>
    <row r="13899" spans="1:51" x14ac:dyDescent="0.25">
      <c r="A13899" t="s">
        <v>391</v>
      </c>
      <c r="S13899" s="27"/>
      <c r="V13899" t="str">
        <f t="shared" si="766"/>
        <v/>
      </c>
      <c r="AX13899" s="27"/>
      <c r="AY13899" s="27"/>
    </row>
    <row r="13900" spans="1:51" x14ac:dyDescent="0.25">
      <c r="A13900" t="s">
        <v>391</v>
      </c>
      <c r="S13900" s="27"/>
      <c r="V13900" t="str">
        <f t="shared" si="766"/>
        <v/>
      </c>
    </row>
    <row r="13901" spans="1:51" x14ac:dyDescent="0.25">
      <c r="A13901" t="s">
        <v>391</v>
      </c>
      <c r="B13901" t="s">
        <v>218</v>
      </c>
      <c r="C13901">
        <v>153025464</v>
      </c>
      <c r="D13901">
        <v>495</v>
      </c>
      <c r="E13901" t="s">
        <v>90</v>
      </c>
      <c r="G13901">
        <v>43.387999999999998</v>
      </c>
      <c r="H13901">
        <v>2015</v>
      </c>
      <c r="I13901">
        <v>10</v>
      </c>
      <c r="J13901">
        <v>26</v>
      </c>
      <c r="K13901">
        <v>15</v>
      </c>
      <c r="L13901">
        <v>45</v>
      </c>
      <c r="M13901" t="s">
        <v>900</v>
      </c>
      <c r="N13901" t="s">
        <v>860</v>
      </c>
      <c r="O13901" t="s">
        <v>799</v>
      </c>
      <c r="Q13901" t="s">
        <v>698</v>
      </c>
      <c r="R13901" t="str">
        <f t="shared" si="764"/>
        <v>Weekday</v>
      </c>
      <c r="S13901" s="27">
        <f t="shared" si="765"/>
        <v>42303</v>
      </c>
      <c r="V13901" t="str">
        <f t="shared" si="766"/>
        <v/>
      </c>
      <c r="AX13901" s="27"/>
      <c r="AY13901" s="27"/>
    </row>
    <row r="13902" spans="1:51" x14ac:dyDescent="0.25">
      <c r="A13902" t="s">
        <v>391</v>
      </c>
      <c r="B13902" t="s">
        <v>218</v>
      </c>
      <c r="C13902">
        <v>170715114</v>
      </c>
      <c r="D13902">
        <v>495</v>
      </c>
      <c r="E13902" t="s">
        <v>90</v>
      </c>
      <c r="G13902">
        <v>43.399000000000001</v>
      </c>
      <c r="H13902">
        <v>2017</v>
      </c>
      <c r="I13902">
        <v>3</v>
      </c>
      <c r="J13902">
        <v>9</v>
      </c>
      <c r="K13902">
        <v>17</v>
      </c>
      <c r="L13902">
        <v>41</v>
      </c>
      <c r="M13902" t="s">
        <v>900</v>
      </c>
      <c r="N13902" t="s">
        <v>171</v>
      </c>
      <c r="O13902" t="s">
        <v>799</v>
      </c>
      <c r="Q13902" t="s">
        <v>698</v>
      </c>
      <c r="R13902" t="str">
        <f t="shared" si="764"/>
        <v>Weekday</v>
      </c>
      <c r="S13902" s="27">
        <f t="shared" si="765"/>
        <v>42803</v>
      </c>
      <c r="V13902" t="str">
        <f t="shared" si="766"/>
        <v/>
      </c>
      <c r="AE13902" s="27"/>
      <c r="AG13902" s="27"/>
      <c r="AX13902" s="27"/>
      <c r="AY13902" s="27"/>
    </row>
    <row r="13903" spans="1:51" x14ac:dyDescent="0.25">
      <c r="A13903" t="s">
        <v>391</v>
      </c>
      <c r="S13903" s="27"/>
      <c r="V13903" t="str">
        <f t="shared" si="766"/>
        <v/>
      </c>
      <c r="AE13903" s="27"/>
      <c r="AG13903" s="27"/>
      <c r="AX13903" s="27"/>
      <c r="AY13903" s="27"/>
    </row>
    <row r="13904" spans="1:51" x14ac:dyDescent="0.25">
      <c r="A13904" t="s">
        <v>391</v>
      </c>
      <c r="B13904" t="s">
        <v>218</v>
      </c>
      <c r="C13904">
        <v>171845348</v>
      </c>
      <c r="D13904">
        <v>495</v>
      </c>
      <c r="E13904" t="s">
        <v>90</v>
      </c>
      <c r="G13904">
        <v>43.389000000000003</v>
      </c>
      <c r="H13904">
        <v>2017</v>
      </c>
      <c r="I13904">
        <v>7</v>
      </c>
      <c r="J13904">
        <v>2</v>
      </c>
      <c r="K13904">
        <v>15</v>
      </c>
      <c r="L13904">
        <v>25</v>
      </c>
      <c r="M13904" t="s">
        <v>900</v>
      </c>
      <c r="N13904" t="s">
        <v>860</v>
      </c>
      <c r="O13904" t="s">
        <v>799</v>
      </c>
      <c r="Q13904" t="s">
        <v>698</v>
      </c>
      <c r="R13904" t="str">
        <f t="shared" si="764"/>
        <v>Weekend</v>
      </c>
      <c r="S13904" s="27">
        <f t="shared" si="765"/>
        <v>42918</v>
      </c>
      <c r="V13904" t="str">
        <f t="shared" si="766"/>
        <v/>
      </c>
      <c r="AE13904" s="27"/>
      <c r="AG13904" s="27"/>
      <c r="AX13904" s="27"/>
      <c r="AY13904" s="27"/>
    </row>
    <row r="13905" spans="1:51" x14ac:dyDescent="0.25">
      <c r="A13905" t="s">
        <v>391</v>
      </c>
      <c r="S13905" s="27"/>
      <c r="V13905" t="str">
        <f t="shared" si="766"/>
        <v/>
      </c>
      <c r="AE13905" s="27"/>
      <c r="AG13905" s="27"/>
      <c r="AX13905" s="27"/>
      <c r="AY13905" s="27"/>
    </row>
    <row r="13906" spans="1:51" x14ac:dyDescent="0.25">
      <c r="A13906" t="s">
        <v>391</v>
      </c>
      <c r="S13906" s="27"/>
      <c r="V13906" t="str">
        <f t="shared" si="766"/>
        <v/>
      </c>
      <c r="AE13906" s="27"/>
      <c r="AG13906" s="27"/>
      <c r="AX13906" s="27"/>
      <c r="AY13906" s="27"/>
    </row>
    <row r="13907" spans="1:51" x14ac:dyDescent="0.25">
      <c r="A13907" t="s">
        <v>391</v>
      </c>
      <c r="B13907" t="s">
        <v>218</v>
      </c>
      <c r="C13907">
        <v>152265096</v>
      </c>
      <c r="D13907">
        <v>495</v>
      </c>
      <c r="E13907" t="s">
        <v>90</v>
      </c>
      <c r="G13907">
        <v>43.366999999999997</v>
      </c>
      <c r="H13907">
        <v>2015</v>
      </c>
      <c r="I13907">
        <v>8</v>
      </c>
      <c r="J13907">
        <v>9</v>
      </c>
      <c r="K13907">
        <v>17</v>
      </c>
      <c r="L13907">
        <v>21</v>
      </c>
      <c r="M13907" t="s">
        <v>900</v>
      </c>
      <c r="N13907" t="s">
        <v>860</v>
      </c>
      <c r="O13907" t="s">
        <v>799</v>
      </c>
      <c r="Q13907" t="s">
        <v>698</v>
      </c>
      <c r="R13907" t="str">
        <f t="shared" si="764"/>
        <v>Weekend</v>
      </c>
      <c r="S13907" s="27">
        <f t="shared" si="765"/>
        <v>42225</v>
      </c>
      <c r="V13907" t="str">
        <f t="shared" si="766"/>
        <v/>
      </c>
      <c r="AE13907" s="27"/>
      <c r="AG13907" s="27"/>
      <c r="AX13907" s="27"/>
      <c r="AY13907" s="27"/>
    </row>
    <row r="13908" spans="1:51" x14ac:dyDescent="0.25">
      <c r="A13908" t="s">
        <v>391</v>
      </c>
      <c r="B13908" t="s">
        <v>218</v>
      </c>
      <c r="C13908">
        <v>152065094</v>
      </c>
      <c r="D13908">
        <v>495</v>
      </c>
      <c r="E13908" t="s">
        <v>90</v>
      </c>
      <c r="G13908">
        <v>43.363999999999997</v>
      </c>
      <c r="H13908">
        <v>2015</v>
      </c>
      <c r="I13908">
        <v>7</v>
      </c>
      <c r="J13908">
        <v>22</v>
      </c>
      <c r="K13908">
        <v>17</v>
      </c>
      <c r="L13908">
        <v>40</v>
      </c>
      <c r="M13908" t="s">
        <v>900</v>
      </c>
      <c r="N13908" t="s">
        <v>860</v>
      </c>
      <c r="O13908" t="s">
        <v>799</v>
      </c>
      <c r="Q13908" t="s">
        <v>698</v>
      </c>
      <c r="R13908" t="str">
        <f t="shared" si="764"/>
        <v>Weekday</v>
      </c>
      <c r="S13908" s="27">
        <f t="shared" si="765"/>
        <v>42207</v>
      </c>
      <c r="V13908" t="str">
        <f t="shared" si="766"/>
        <v/>
      </c>
      <c r="AE13908" s="27"/>
      <c r="AG13908" s="27"/>
      <c r="AX13908" s="27"/>
      <c r="AY13908" s="27"/>
    </row>
    <row r="13909" spans="1:51" x14ac:dyDescent="0.25">
      <c r="A13909" t="s">
        <v>391</v>
      </c>
      <c r="S13909" s="27"/>
      <c r="V13909" t="str">
        <f t="shared" si="766"/>
        <v/>
      </c>
    </row>
    <row r="13910" spans="1:51" x14ac:dyDescent="0.25">
      <c r="A13910" t="s">
        <v>391</v>
      </c>
      <c r="B13910" t="s">
        <v>218</v>
      </c>
      <c r="C13910">
        <v>172825363</v>
      </c>
      <c r="D13910">
        <v>495</v>
      </c>
      <c r="E13910" t="s">
        <v>90</v>
      </c>
      <c r="G13910">
        <v>43.378</v>
      </c>
      <c r="H13910">
        <v>2017</v>
      </c>
      <c r="I13910">
        <v>10</v>
      </c>
      <c r="J13910">
        <v>9</v>
      </c>
      <c r="K13910">
        <v>13</v>
      </c>
      <c r="L13910">
        <v>1</v>
      </c>
      <c r="M13910" t="s">
        <v>900</v>
      </c>
      <c r="N13910" t="s">
        <v>860</v>
      </c>
      <c r="O13910" t="s">
        <v>799</v>
      </c>
      <c r="Q13910" t="s">
        <v>698</v>
      </c>
      <c r="R13910" t="str">
        <f t="shared" si="764"/>
        <v>Weekday</v>
      </c>
      <c r="S13910" s="27">
        <f t="shared" si="765"/>
        <v>43017</v>
      </c>
      <c r="V13910" t="str">
        <f t="shared" si="766"/>
        <v/>
      </c>
      <c r="AE13910" s="27"/>
      <c r="AG13910" s="27"/>
      <c r="AX13910" s="27"/>
      <c r="AY13910" s="27"/>
    </row>
    <row r="13911" spans="1:51" x14ac:dyDescent="0.25">
      <c r="A13911" t="s">
        <v>391</v>
      </c>
      <c r="S13911" s="27"/>
      <c r="V13911" t="str">
        <f t="shared" si="766"/>
        <v/>
      </c>
      <c r="AX13911" s="27"/>
      <c r="AY13911" s="27"/>
    </row>
    <row r="13912" spans="1:51" x14ac:dyDescent="0.25">
      <c r="A13912" t="s">
        <v>391</v>
      </c>
      <c r="S13912" s="27"/>
      <c r="V13912" t="str">
        <f t="shared" si="766"/>
        <v/>
      </c>
    </row>
    <row r="13913" spans="1:51" x14ac:dyDescent="0.25">
      <c r="A13913" t="s">
        <v>391</v>
      </c>
      <c r="B13913" t="s">
        <v>218</v>
      </c>
      <c r="C13913">
        <v>173445166</v>
      </c>
      <c r="D13913">
        <v>495</v>
      </c>
      <c r="E13913" t="s">
        <v>90</v>
      </c>
      <c r="G13913">
        <v>43.368000000000002</v>
      </c>
      <c r="H13913">
        <v>2017</v>
      </c>
      <c r="I13913">
        <v>12</v>
      </c>
      <c r="J13913">
        <v>3</v>
      </c>
      <c r="K13913">
        <v>10</v>
      </c>
      <c r="L13913">
        <v>5</v>
      </c>
      <c r="M13913" t="s">
        <v>899</v>
      </c>
      <c r="N13913" t="s">
        <v>860</v>
      </c>
      <c r="O13913" t="s">
        <v>799</v>
      </c>
      <c r="Q13913" t="s">
        <v>698</v>
      </c>
      <c r="R13913" t="str">
        <f t="shared" si="764"/>
        <v>Weekend</v>
      </c>
      <c r="S13913" s="27">
        <f t="shared" si="765"/>
        <v>43072</v>
      </c>
      <c r="V13913" t="str">
        <f t="shared" si="766"/>
        <v/>
      </c>
      <c r="AX13913" s="27"/>
      <c r="AY13913" s="27"/>
    </row>
    <row r="13914" spans="1:51" x14ac:dyDescent="0.25">
      <c r="A13914" t="s">
        <v>391</v>
      </c>
      <c r="B13914" t="s">
        <v>218</v>
      </c>
      <c r="C13914">
        <v>153135027</v>
      </c>
      <c r="D13914">
        <v>495</v>
      </c>
      <c r="E13914" t="s">
        <v>90</v>
      </c>
      <c r="G13914">
        <v>43.341000000000001</v>
      </c>
      <c r="H13914">
        <v>2015</v>
      </c>
      <c r="I13914">
        <v>11</v>
      </c>
      <c r="J13914">
        <v>2</v>
      </c>
      <c r="K13914">
        <v>15</v>
      </c>
      <c r="L13914">
        <v>51</v>
      </c>
      <c r="M13914" t="s">
        <v>900</v>
      </c>
      <c r="N13914" t="s">
        <v>860</v>
      </c>
      <c r="O13914" t="s">
        <v>799</v>
      </c>
      <c r="Q13914" t="s">
        <v>698</v>
      </c>
      <c r="R13914" t="str">
        <f t="shared" si="764"/>
        <v>Weekday</v>
      </c>
      <c r="S13914" s="27">
        <f t="shared" si="765"/>
        <v>42310</v>
      </c>
      <c r="V13914" t="str">
        <f t="shared" si="766"/>
        <v/>
      </c>
      <c r="AX13914" s="27"/>
      <c r="AY13914" s="27"/>
    </row>
    <row r="13915" spans="1:51" x14ac:dyDescent="0.25">
      <c r="A13915" t="s">
        <v>391</v>
      </c>
      <c r="B13915" t="s">
        <v>218</v>
      </c>
      <c r="C13915">
        <v>173445171</v>
      </c>
      <c r="D13915">
        <v>495</v>
      </c>
      <c r="E13915" t="s">
        <v>90</v>
      </c>
      <c r="G13915">
        <v>43.362000000000002</v>
      </c>
      <c r="H13915">
        <v>2017</v>
      </c>
      <c r="I13915">
        <v>12</v>
      </c>
      <c r="J13915">
        <v>3</v>
      </c>
      <c r="K13915">
        <v>12</v>
      </c>
      <c r="L13915">
        <v>25</v>
      </c>
      <c r="M13915" t="s">
        <v>900</v>
      </c>
      <c r="N13915" t="s">
        <v>860</v>
      </c>
      <c r="O13915" t="s">
        <v>799</v>
      </c>
      <c r="Q13915" t="s">
        <v>698</v>
      </c>
      <c r="R13915" t="str">
        <f t="shared" si="764"/>
        <v>Weekend</v>
      </c>
      <c r="S13915" s="27">
        <f t="shared" si="765"/>
        <v>43072</v>
      </c>
      <c r="V13915" t="str">
        <f t="shared" si="766"/>
        <v/>
      </c>
      <c r="AX13915" s="27"/>
      <c r="AY13915" s="27"/>
    </row>
    <row r="13916" spans="1:51" x14ac:dyDescent="0.25">
      <c r="A13916" t="s">
        <v>391</v>
      </c>
      <c r="B13916" t="s">
        <v>218</v>
      </c>
      <c r="C13916">
        <v>160055051</v>
      </c>
      <c r="D13916">
        <v>495</v>
      </c>
      <c r="E13916" t="s">
        <v>90</v>
      </c>
      <c r="G13916">
        <v>43.173000000000002</v>
      </c>
      <c r="H13916">
        <v>2015</v>
      </c>
      <c r="I13916">
        <v>12</v>
      </c>
      <c r="J13916">
        <v>28</v>
      </c>
      <c r="K13916">
        <v>10</v>
      </c>
      <c r="L13916">
        <v>23</v>
      </c>
      <c r="M13916" t="s">
        <v>900</v>
      </c>
      <c r="N13916" t="s">
        <v>860</v>
      </c>
      <c r="O13916" t="s">
        <v>799</v>
      </c>
      <c r="Q13916" t="s">
        <v>692</v>
      </c>
      <c r="R13916" t="str">
        <f t="shared" si="764"/>
        <v>Weekday</v>
      </c>
      <c r="S13916" s="27">
        <f t="shared" si="765"/>
        <v>42366</v>
      </c>
      <c r="V13916" t="str">
        <f t="shared" si="766"/>
        <v/>
      </c>
    </row>
    <row r="13917" spans="1:51" x14ac:dyDescent="0.25">
      <c r="A13917" t="s">
        <v>391</v>
      </c>
      <c r="S13917" s="27"/>
      <c r="V13917" t="str">
        <f t="shared" si="766"/>
        <v/>
      </c>
    </row>
    <row r="13918" spans="1:51" x14ac:dyDescent="0.25">
      <c r="A13918" t="s">
        <v>391</v>
      </c>
      <c r="S13918" s="27"/>
      <c r="V13918" t="str">
        <f t="shared" si="766"/>
        <v/>
      </c>
      <c r="AX13918" s="27"/>
      <c r="AY13918" s="27"/>
    </row>
    <row r="13919" spans="1:51" x14ac:dyDescent="0.25">
      <c r="A13919" t="s">
        <v>391</v>
      </c>
      <c r="B13919" t="s">
        <v>218</v>
      </c>
      <c r="C13919">
        <v>172005008</v>
      </c>
      <c r="D13919">
        <v>495</v>
      </c>
      <c r="E13919" t="s">
        <v>90</v>
      </c>
      <c r="G13919">
        <v>43.335999999999999</v>
      </c>
      <c r="H13919">
        <v>2017</v>
      </c>
      <c r="I13919">
        <v>7</v>
      </c>
      <c r="J13919">
        <v>1</v>
      </c>
      <c r="K13919">
        <v>1</v>
      </c>
      <c r="L13919">
        <v>10</v>
      </c>
      <c r="M13919" t="s">
        <v>900</v>
      </c>
      <c r="N13919" t="s">
        <v>860</v>
      </c>
      <c r="O13919" t="s">
        <v>799</v>
      </c>
      <c r="Q13919" t="s">
        <v>698</v>
      </c>
      <c r="R13919" t="str">
        <f t="shared" si="764"/>
        <v>Weekend</v>
      </c>
      <c r="S13919" s="27">
        <f t="shared" si="765"/>
        <v>42917</v>
      </c>
      <c r="V13919" t="str">
        <f t="shared" si="766"/>
        <v/>
      </c>
      <c r="AX13919" s="27"/>
      <c r="AY13919" s="27"/>
    </row>
    <row r="13920" spans="1:51" x14ac:dyDescent="0.25">
      <c r="A13920" t="s">
        <v>391</v>
      </c>
      <c r="S13920" s="27"/>
      <c r="V13920" t="str">
        <f t="shared" si="766"/>
        <v/>
      </c>
      <c r="AO13920" s="27"/>
      <c r="AX13920" s="27"/>
      <c r="AY13920" s="27"/>
    </row>
    <row r="13921" spans="1:51" x14ac:dyDescent="0.25">
      <c r="A13921" t="s">
        <v>391</v>
      </c>
      <c r="S13921" s="27"/>
      <c r="V13921" t="str">
        <f t="shared" si="766"/>
        <v/>
      </c>
      <c r="AO13921" s="27"/>
      <c r="AX13921" s="27"/>
      <c r="AY13921" s="27"/>
    </row>
    <row r="13922" spans="1:51" x14ac:dyDescent="0.25">
      <c r="A13922" t="s">
        <v>391</v>
      </c>
      <c r="S13922" s="27"/>
      <c r="V13922" t="str">
        <f t="shared" si="766"/>
        <v/>
      </c>
    </row>
    <row r="13923" spans="1:51" x14ac:dyDescent="0.25">
      <c r="A13923" t="s">
        <v>391</v>
      </c>
      <c r="B13923" t="s">
        <v>218</v>
      </c>
      <c r="C13923">
        <v>173265444</v>
      </c>
      <c r="D13923">
        <v>495</v>
      </c>
      <c r="E13923" t="s">
        <v>90</v>
      </c>
      <c r="G13923">
        <v>43.314999999999998</v>
      </c>
      <c r="H13923">
        <v>2017</v>
      </c>
      <c r="I13923">
        <v>11</v>
      </c>
      <c r="J13923">
        <v>19</v>
      </c>
      <c r="K13923">
        <v>20</v>
      </c>
      <c r="L13923">
        <v>24</v>
      </c>
      <c r="M13923" t="s">
        <v>900</v>
      </c>
      <c r="N13923" t="s">
        <v>860</v>
      </c>
      <c r="O13923" t="s">
        <v>799</v>
      </c>
      <c r="Q13923" t="s">
        <v>696</v>
      </c>
      <c r="R13923" t="str">
        <f t="shared" si="764"/>
        <v>Weekend</v>
      </c>
      <c r="S13923" s="27">
        <f t="shared" si="765"/>
        <v>43058</v>
      </c>
      <c r="V13923" t="str">
        <f t="shared" si="766"/>
        <v/>
      </c>
      <c r="AX13923" s="27"/>
      <c r="AY13923" s="27"/>
    </row>
    <row r="13924" spans="1:51" x14ac:dyDescent="0.25">
      <c r="A13924" t="s">
        <v>391</v>
      </c>
      <c r="B13924" t="s">
        <v>218</v>
      </c>
      <c r="C13924">
        <v>163235000</v>
      </c>
      <c r="D13924">
        <v>495</v>
      </c>
      <c r="E13924" t="s">
        <v>90</v>
      </c>
      <c r="G13924">
        <v>43.366</v>
      </c>
      <c r="H13924">
        <v>2016</v>
      </c>
      <c r="I13924">
        <v>11</v>
      </c>
      <c r="J13924">
        <v>13</v>
      </c>
      <c r="K13924">
        <v>21</v>
      </c>
      <c r="L13924">
        <v>40</v>
      </c>
      <c r="M13924" t="s">
        <v>899</v>
      </c>
      <c r="N13924" t="s">
        <v>860</v>
      </c>
      <c r="O13924" t="s">
        <v>799</v>
      </c>
      <c r="Q13924" t="s">
        <v>698</v>
      </c>
      <c r="R13924" t="str">
        <f t="shared" si="764"/>
        <v>Weekend</v>
      </c>
      <c r="S13924" s="27">
        <f t="shared" si="765"/>
        <v>42687</v>
      </c>
      <c r="V13924" t="str">
        <f t="shared" si="766"/>
        <v/>
      </c>
      <c r="AE13924" s="27"/>
      <c r="AG13924" s="27"/>
      <c r="AX13924" s="27"/>
      <c r="AY13924" s="27"/>
    </row>
    <row r="13925" spans="1:51" x14ac:dyDescent="0.25">
      <c r="A13925" t="s">
        <v>391</v>
      </c>
      <c r="B13925" t="s">
        <v>218</v>
      </c>
      <c r="C13925">
        <v>160325301</v>
      </c>
      <c r="D13925">
        <v>495</v>
      </c>
      <c r="E13925" t="s">
        <v>90</v>
      </c>
      <c r="G13925">
        <v>43.347000000000001</v>
      </c>
      <c r="H13925">
        <v>2016</v>
      </c>
      <c r="I13925">
        <v>1</v>
      </c>
      <c r="J13925">
        <v>25</v>
      </c>
      <c r="K13925">
        <v>17</v>
      </c>
      <c r="L13925">
        <v>40</v>
      </c>
      <c r="M13925" t="s">
        <v>900</v>
      </c>
      <c r="N13925" t="s">
        <v>404</v>
      </c>
      <c r="O13925" t="s">
        <v>799</v>
      </c>
      <c r="Q13925" t="s">
        <v>698</v>
      </c>
      <c r="R13925" t="str">
        <f t="shared" si="764"/>
        <v>Weekday</v>
      </c>
      <c r="S13925" s="27">
        <f t="shared" si="765"/>
        <v>42394</v>
      </c>
      <c r="V13925" t="str">
        <f t="shared" si="766"/>
        <v/>
      </c>
      <c r="AE13925" s="27"/>
      <c r="AG13925" s="27"/>
      <c r="AX13925" s="27"/>
      <c r="AY13925" s="27"/>
    </row>
    <row r="13926" spans="1:51" x14ac:dyDescent="0.25">
      <c r="A13926" t="s">
        <v>391</v>
      </c>
      <c r="B13926" t="s">
        <v>218</v>
      </c>
      <c r="C13926">
        <v>170355119</v>
      </c>
      <c r="D13926">
        <v>495</v>
      </c>
      <c r="E13926" t="s">
        <v>90</v>
      </c>
      <c r="G13926">
        <v>43.344000000000001</v>
      </c>
      <c r="H13926">
        <v>2017</v>
      </c>
      <c r="I13926">
        <v>2</v>
      </c>
      <c r="J13926">
        <v>3</v>
      </c>
      <c r="K13926">
        <v>16</v>
      </c>
      <c r="L13926">
        <v>55</v>
      </c>
      <c r="M13926" t="s">
        <v>900</v>
      </c>
      <c r="N13926" t="s">
        <v>860</v>
      </c>
      <c r="O13926" t="s">
        <v>799</v>
      </c>
      <c r="Q13926" t="s">
        <v>698</v>
      </c>
      <c r="R13926" t="str">
        <f t="shared" si="764"/>
        <v>Weekday</v>
      </c>
      <c r="S13926" s="27">
        <f t="shared" si="765"/>
        <v>42769</v>
      </c>
      <c r="V13926" t="str">
        <f t="shared" si="766"/>
        <v/>
      </c>
      <c r="AX13926" s="27"/>
      <c r="AY13926" s="27"/>
    </row>
    <row r="13927" spans="1:51" x14ac:dyDescent="0.25">
      <c r="A13927" t="s">
        <v>391</v>
      </c>
      <c r="B13927" t="s">
        <v>218</v>
      </c>
      <c r="C13927">
        <v>173435111</v>
      </c>
      <c r="D13927">
        <v>495</v>
      </c>
      <c r="E13927" t="s">
        <v>90</v>
      </c>
      <c r="G13927">
        <v>43.296999999999997</v>
      </c>
      <c r="H13927">
        <v>2017</v>
      </c>
      <c r="I13927">
        <v>12</v>
      </c>
      <c r="J13927">
        <v>8</v>
      </c>
      <c r="K13927">
        <v>11</v>
      </c>
      <c r="L13927">
        <v>23</v>
      </c>
      <c r="M13927" t="s">
        <v>900</v>
      </c>
      <c r="N13927" t="s">
        <v>860</v>
      </c>
      <c r="O13927" t="s">
        <v>799</v>
      </c>
      <c r="Q13927" t="s">
        <v>694</v>
      </c>
      <c r="R13927" t="str">
        <f t="shared" si="764"/>
        <v>Weekday</v>
      </c>
      <c r="S13927" s="27">
        <f t="shared" si="765"/>
        <v>43077</v>
      </c>
      <c r="V13927" t="str">
        <f t="shared" si="766"/>
        <v/>
      </c>
      <c r="AE13927" s="27"/>
      <c r="AG13927" s="27"/>
      <c r="AX13927" s="27"/>
      <c r="AY13927" s="27"/>
    </row>
    <row r="13928" spans="1:51" x14ac:dyDescent="0.25">
      <c r="A13928" t="s">
        <v>391</v>
      </c>
      <c r="S13928" s="27"/>
      <c r="V13928" t="str">
        <f t="shared" si="766"/>
        <v/>
      </c>
      <c r="AE13928" s="27"/>
      <c r="AG13928" s="27"/>
      <c r="AX13928" s="27"/>
      <c r="AY13928" s="27"/>
    </row>
    <row r="13929" spans="1:51" x14ac:dyDescent="0.25">
      <c r="A13929" t="s">
        <v>391</v>
      </c>
      <c r="S13929" s="27"/>
      <c r="V13929" t="str">
        <f t="shared" si="766"/>
        <v/>
      </c>
      <c r="AE13929" s="27"/>
      <c r="AG13929" s="27"/>
      <c r="AX13929" s="27"/>
      <c r="AY13929" s="27"/>
    </row>
    <row r="13930" spans="1:51" x14ac:dyDescent="0.25">
      <c r="A13930" t="s">
        <v>391</v>
      </c>
      <c r="B13930" t="s">
        <v>218</v>
      </c>
      <c r="C13930">
        <v>171665352</v>
      </c>
      <c r="D13930">
        <v>495</v>
      </c>
      <c r="E13930" t="s">
        <v>90</v>
      </c>
      <c r="G13930">
        <v>43.279000000000003</v>
      </c>
      <c r="H13930">
        <v>2017</v>
      </c>
      <c r="I13930">
        <v>6</v>
      </c>
      <c r="J13930">
        <v>15</v>
      </c>
      <c r="K13930">
        <v>18</v>
      </c>
      <c r="L13930">
        <v>33</v>
      </c>
      <c r="M13930" t="s">
        <v>900</v>
      </c>
      <c r="N13930" t="s">
        <v>860</v>
      </c>
      <c r="O13930" t="s">
        <v>799</v>
      </c>
      <c r="Q13930" t="s">
        <v>694</v>
      </c>
      <c r="R13930" t="str">
        <f t="shared" si="764"/>
        <v>Weekday</v>
      </c>
      <c r="S13930" s="27">
        <f t="shared" si="765"/>
        <v>42901</v>
      </c>
      <c r="V13930" t="str">
        <f t="shared" si="766"/>
        <v/>
      </c>
      <c r="AX13930" s="27"/>
      <c r="AY13930" s="27"/>
    </row>
    <row r="13931" spans="1:51" x14ac:dyDescent="0.25">
      <c r="A13931" t="s">
        <v>391</v>
      </c>
      <c r="B13931" t="s">
        <v>218</v>
      </c>
      <c r="C13931">
        <v>153015384</v>
      </c>
      <c r="D13931">
        <v>495</v>
      </c>
      <c r="E13931" t="s">
        <v>90</v>
      </c>
      <c r="G13931">
        <v>43.223999999999997</v>
      </c>
      <c r="H13931">
        <v>2015</v>
      </c>
      <c r="I13931">
        <v>10</v>
      </c>
      <c r="J13931">
        <v>24</v>
      </c>
      <c r="K13931">
        <v>13</v>
      </c>
      <c r="L13931">
        <v>50</v>
      </c>
      <c r="M13931" t="s">
        <v>900</v>
      </c>
      <c r="N13931" t="s">
        <v>860</v>
      </c>
      <c r="O13931" t="s">
        <v>799</v>
      </c>
      <c r="Q13931" t="s">
        <v>694</v>
      </c>
      <c r="R13931" t="str">
        <f t="shared" si="764"/>
        <v>Weekend</v>
      </c>
      <c r="S13931" s="27">
        <f t="shared" si="765"/>
        <v>42301</v>
      </c>
      <c r="V13931" t="str">
        <f t="shared" si="766"/>
        <v/>
      </c>
      <c r="AE13931" s="27"/>
      <c r="AG13931" s="27"/>
      <c r="AX13931" s="27"/>
      <c r="AY13931" s="27"/>
    </row>
    <row r="13932" spans="1:51" x14ac:dyDescent="0.25">
      <c r="A13932" t="s">
        <v>391</v>
      </c>
      <c r="B13932" t="s">
        <v>218</v>
      </c>
      <c r="C13932">
        <v>170755328</v>
      </c>
      <c r="D13932">
        <v>495</v>
      </c>
      <c r="E13932" t="s">
        <v>90</v>
      </c>
      <c r="G13932">
        <v>43.271000000000001</v>
      </c>
      <c r="H13932">
        <v>2017</v>
      </c>
      <c r="I13932">
        <v>3</v>
      </c>
      <c r="J13932">
        <v>16</v>
      </c>
      <c r="K13932">
        <v>18</v>
      </c>
      <c r="L13932">
        <v>41</v>
      </c>
      <c r="M13932" t="s">
        <v>900</v>
      </c>
      <c r="N13932" t="s">
        <v>860</v>
      </c>
      <c r="O13932" t="s">
        <v>799</v>
      </c>
      <c r="Q13932" t="s">
        <v>694</v>
      </c>
      <c r="R13932" t="str">
        <f t="shared" si="764"/>
        <v>Weekday</v>
      </c>
      <c r="S13932" s="27">
        <f t="shared" si="765"/>
        <v>42810</v>
      </c>
      <c r="V13932" t="str">
        <f t="shared" si="766"/>
        <v/>
      </c>
      <c r="AE13932" s="27"/>
      <c r="AG13932" s="27"/>
      <c r="AX13932" s="27"/>
      <c r="AY13932" s="27"/>
    </row>
    <row r="13933" spans="1:51" x14ac:dyDescent="0.25">
      <c r="A13933" t="s">
        <v>391</v>
      </c>
      <c r="S13933" s="27"/>
      <c r="V13933" t="str">
        <f t="shared" si="766"/>
        <v/>
      </c>
      <c r="AX13933" s="27"/>
      <c r="AY13933" s="27"/>
    </row>
    <row r="13934" spans="1:51" x14ac:dyDescent="0.25">
      <c r="A13934" t="s">
        <v>391</v>
      </c>
      <c r="S13934" s="27"/>
      <c r="V13934" t="str">
        <f t="shared" si="766"/>
        <v/>
      </c>
    </row>
    <row r="13935" spans="1:51" x14ac:dyDescent="0.25">
      <c r="A13935" t="s">
        <v>391</v>
      </c>
      <c r="S13935" s="27"/>
      <c r="V13935" t="str">
        <f t="shared" si="766"/>
        <v/>
      </c>
      <c r="AE13935" s="27"/>
      <c r="AG13935" s="27"/>
      <c r="AX13935" s="27"/>
      <c r="AY13935" s="27"/>
    </row>
    <row r="13936" spans="1:51" x14ac:dyDescent="0.25">
      <c r="A13936" t="s">
        <v>391</v>
      </c>
      <c r="S13936" s="27"/>
      <c r="V13936" t="str">
        <f t="shared" si="766"/>
        <v/>
      </c>
      <c r="AE13936" s="27"/>
      <c r="AG13936" s="27"/>
      <c r="AX13936" s="27"/>
      <c r="AY13936" s="27"/>
    </row>
    <row r="13937" spans="1:51" x14ac:dyDescent="0.25">
      <c r="A13937" t="s">
        <v>391</v>
      </c>
      <c r="S13937" s="27"/>
      <c r="V13937" t="str">
        <f t="shared" si="766"/>
        <v/>
      </c>
      <c r="AE13937" s="27"/>
      <c r="AG13937" s="27"/>
      <c r="AX13937" s="27"/>
      <c r="AY13937" s="27"/>
    </row>
    <row r="13938" spans="1:51" x14ac:dyDescent="0.25">
      <c r="A13938" t="s">
        <v>391</v>
      </c>
      <c r="S13938" s="27"/>
      <c r="V13938" t="str">
        <f t="shared" si="766"/>
        <v/>
      </c>
      <c r="AO13938" s="27"/>
      <c r="AX13938" s="27"/>
      <c r="AY13938" s="27"/>
    </row>
    <row r="13939" spans="1:51" x14ac:dyDescent="0.25">
      <c r="A13939" t="s">
        <v>391</v>
      </c>
      <c r="B13939" t="s">
        <v>218</v>
      </c>
      <c r="C13939">
        <v>153485038</v>
      </c>
      <c r="D13939">
        <v>495</v>
      </c>
      <c r="E13939" t="s">
        <v>90</v>
      </c>
      <c r="G13939">
        <v>43.155000000000001</v>
      </c>
      <c r="H13939">
        <v>2015</v>
      </c>
      <c r="I13939">
        <v>12</v>
      </c>
      <c r="J13939">
        <v>14</v>
      </c>
      <c r="K13939">
        <v>1</v>
      </c>
      <c r="L13939">
        <v>22</v>
      </c>
      <c r="M13939" t="s">
        <v>900</v>
      </c>
      <c r="N13939" t="s">
        <v>860</v>
      </c>
      <c r="O13939" t="s">
        <v>799</v>
      </c>
      <c r="Q13939" t="s">
        <v>692</v>
      </c>
      <c r="R13939" t="str">
        <f t="shared" ref="R13939:R13999" si="767">IF(WEEKDAY(DATE(H13939,I13939,J13939),2) &lt; 6, "Weekday", "Weekend")</f>
        <v>Weekday</v>
      </c>
      <c r="S13939" s="27">
        <f t="shared" ref="S13939:S13999" si="768">DATE(H13939,I13939,J13939)</f>
        <v>42352</v>
      </c>
      <c r="V13939" t="str">
        <f t="shared" si="766"/>
        <v/>
      </c>
      <c r="AX13939" s="27"/>
      <c r="AY13939" s="27"/>
    </row>
    <row r="13940" spans="1:51" x14ac:dyDescent="0.25">
      <c r="A13940" t="s">
        <v>391</v>
      </c>
      <c r="S13940" s="27"/>
      <c r="V13940" t="str">
        <f t="shared" si="766"/>
        <v/>
      </c>
      <c r="AO13940" s="27"/>
      <c r="AX13940" s="27"/>
      <c r="AY13940" s="27"/>
    </row>
    <row r="13941" spans="1:51" x14ac:dyDescent="0.25">
      <c r="A13941" t="s">
        <v>391</v>
      </c>
      <c r="B13941" t="s">
        <v>218</v>
      </c>
      <c r="C13941">
        <v>153545137</v>
      </c>
      <c r="D13941">
        <v>495</v>
      </c>
      <c r="E13941" t="s">
        <v>90</v>
      </c>
      <c r="G13941">
        <v>43.128</v>
      </c>
      <c r="H13941">
        <v>2015</v>
      </c>
      <c r="I13941">
        <v>12</v>
      </c>
      <c r="J13941">
        <v>17</v>
      </c>
      <c r="K13941">
        <v>18</v>
      </c>
      <c r="L13941">
        <v>8</v>
      </c>
      <c r="M13941" t="s">
        <v>900</v>
      </c>
      <c r="N13941" t="s">
        <v>171</v>
      </c>
      <c r="O13941" t="s">
        <v>799</v>
      </c>
      <c r="Q13941" t="s">
        <v>692</v>
      </c>
      <c r="R13941" t="str">
        <f t="shared" si="767"/>
        <v>Weekday</v>
      </c>
      <c r="S13941" s="27">
        <f t="shared" si="768"/>
        <v>42355</v>
      </c>
      <c r="V13941" t="str">
        <f t="shared" si="766"/>
        <v/>
      </c>
    </row>
    <row r="13942" spans="1:51" x14ac:dyDescent="0.25">
      <c r="A13942" t="s">
        <v>391</v>
      </c>
      <c r="S13942" s="27"/>
      <c r="V13942" t="str">
        <f t="shared" si="766"/>
        <v/>
      </c>
      <c r="AX13942" s="27"/>
      <c r="AY13942" s="27"/>
    </row>
    <row r="13943" spans="1:51" x14ac:dyDescent="0.25">
      <c r="A13943" t="s">
        <v>391</v>
      </c>
      <c r="S13943" s="27"/>
      <c r="V13943" t="str">
        <f t="shared" si="766"/>
        <v/>
      </c>
      <c r="AE13943" s="27"/>
      <c r="AO13943" s="27"/>
      <c r="AX13943" s="27"/>
      <c r="AY13943" s="27"/>
    </row>
    <row r="13944" spans="1:51" x14ac:dyDescent="0.25">
      <c r="A13944" t="s">
        <v>391</v>
      </c>
      <c r="S13944" s="27"/>
      <c r="V13944" t="str">
        <f t="shared" si="766"/>
        <v/>
      </c>
      <c r="AE13944" s="27"/>
      <c r="AO13944" s="27"/>
      <c r="AX13944" s="27"/>
      <c r="AY13944" s="27"/>
    </row>
    <row r="13945" spans="1:51" x14ac:dyDescent="0.25">
      <c r="A13945" t="s">
        <v>391</v>
      </c>
      <c r="B13945" t="s">
        <v>218</v>
      </c>
      <c r="C13945">
        <v>153105080</v>
      </c>
      <c r="D13945">
        <v>495</v>
      </c>
      <c r="E13945" t="s">
        <v>90</v>
      </c>
      <c r="G13945">
        <v>43.000999999999998</v>
      </c>
      <c r="H13945">
        <v>2015</v>
      </c>
      <c r="I13945">
        <v>11</v>
      </c>
      <c r="J13945">
        <v>3</v>
      </c>
      <c r="K13945">
        <v>8</v>
      </c>
      <c r="L13945">
        <v>56</v>
      </c>
      <c r="M13945" t="s">
        <v>900</v>
      </c>
      <c r="N13945" t="s">
        <v>171</v>
      </c>
      <c r="O13945" t="s">
        <v>799</v>
      </c>
      <c r="Q13945" t="s">
        <v>692</v>
      </c>
      <c r="R13945" t="str">
        <f t="shared" si="767"/>
        <v>Weekday</v>
      </c>
      <c r="S13945" s="27">
        <f t="shared" si="768"/>
        <v>42311</v>
      </c>
      <c r="V13945" t="str">
        <f t="shared" si="766"/>
        <v/>
      </c>
      <c r="AO13945" s="27"/>
      <c r="AX13945" s="27"/>
      <c r="AY13945" s="27"/>
    </row>
    <row r="13946" spans="1:51" x14ac:dyDescent="0.25">
      <c r="A13946" t="s">
        <v>391</v>
      </c>
      <c r="B13946" t="s">
        <v>218</v>
      </c>
      <c r="C13946">
        <v>152845069</v>
      </c>
      <c r="D13946">
        <v>495</v>
      </c>
      <c r="E13946" t="s">
        <v>90</v>
      </c>
      <c r="G13946">
        <v>43.195999999999998</v>
      </c>
      <c r="H13946">
        <v>2015</v>
      </c>
      <c r="I13946">
        <v>10</v>
      </c>
      <c r="J13946">
        <v>3</v>
      </c>
      <c r="K13946">
        <v>17</v>
      </c>
      <c r="L13946">
        <v>45</v>
      </c>
      <c r="M13946" t="s">
        <v>900</v>
      </c>
      <c r="N13946" t="s">
        <v>860</v>
      </c>
      <c r="O13946" t="s">
        <v>799</v>
      </c>
      <c r="Q13946" t="s">
        <v>692</v>
      </c>
      <c r="R13946" t="str">
        <f t="shared" si="767"/>
        <v>Weekend</v>
      </c>
      <c r="S13946" s="27">
        <f t="shared" si="768"/>
        <v>42280</v>
      </c>
      <c r="V13946" t="str">
        <f t="shared" si="766"/>
        <v/>
      </c>
      <c r="AO13946" s="27"/>
      <c r="AX13946" s="27"/>
      <c r="AY13946" s="27"/>
    </row>
    <row r="13947" spans="1:51" x14ac:dyDescent="0.25">
      <c r="A13947" t="s">
        <v>391</v>
      </c>
      <c r="B13947" t="s">
        <v>218</v>
      </c>
      <c r="C13947">
        <v>172935060</v>
      </c>
      <c r="D13947">
        <v>495</v>
      </c>
      <c r="E13947" t="s">
        <v>90</v>
      </c>
      <c r="G13947">
        <v>43.093000000000004</v>
      </c>
      <c r="H13947">
        <v>2017</v>
      </c>
      <c r="I13947">
        <v>10</v>
      </c>
      <c r="J13947">
        <v>19</v>
      </c>
      <c r="K13947">
        <v>22</v>
      </c>
      <c r="L13947">
        <v>30</v>
      </c>
      <c r="M13947" t="s">
        <v>900</v>
      </c>
      <c r="N13947" t="s">
        <v>860</v>
      </c>
      <c r="O13947" t="s">
        <v>799</v>
      </c>
      <c r="Q13947" t="s">
        <v>692</v>
      </c>
      <c r="R13947" t="str">
        <f t="shared" si="767"/>
        <v>Weekday</v>
      </c>
      <c r="S13947" s="27">
        <f t="shared" si="768"/>
        <v>43027</v>
      </c>
      <c r="V13947" t="str">
        <f t="shared" si="766"/>
        <v/>
      </c>
      <c r="AX13947" s="27"/>
      <c r="AY13947" s="27"/>
    </row>
    <row r="13948" spans="1:51" x14ac:dyDescent="0.25">
      <c r="A13948" t="s">
        <v>391</v>
      </c>
      <c r="B13948" t="s">
        <v>218</v>
      </c>
      <c r="C13948">
        <v>152875189</v>
      </c>
      <c r="D13948">
        <v>495</v>
      </c>
      <c r="E13948" t="s">
        <v>90</v>
      </c>
      <c r="G13948">
        <v>42.982999999999997</v>
      </c>
      <c r="H13948">
        <v>2015</v>
      </c>
      <c r="I13948">
        <v>10</v>
      </c>
      <c r="J13948">
        <v>14</v>
      </c>
      <c r="K13948">
        <v>9</v>
      </c>
      <c r="L13948">
        <v>36</v>
      </c>
      <c r="M13948" t="s">
        <v>900</v>
      </c>
      <c r="N13948" t="s">
        <v>171</v>
      </c>
      <c r="O13948" t="s">
        <v>799</v>
      </c>
      <c r="Q13948" t="s">
        <v>692</v>
      </c>
      <c r="R13948" t="str">
        <f t="shared" si="767"/>
        <v>Weekday</v>
      </c>
      <c r="S13948" s="27">
        <f t="shared" si="768"/>
        <v>42291</v>
      </c>
      <c r="V13948" t="str">
        <f t="shared" si="766"/>
        <v/>
      </c>
      <c r="AE13948" s="27"/>
      <c r="AG13948" s="27"/>
      <c r="AX13948" s="27"/>
      <c r="AY13948" s="27"/>
    </row>
    <row r="13949" spans="1:51" x14ac:dyDescent="0.25">
      <c r="A13949" t="s">
        <v>391</v>
      </c>
      <c r="S13949" s="27"/>
      <c r="V13949" t="str">
        <f t="shared" si="766"/>
        <v/>
      </c>
      <c r="AE13949" s="27"/>
      <c r="AG13949" s="27"/>
      <c r="AX13949" s="27"/>
      <c r="AY13949" s="27"/>
    </row>
    <row r="13950" spans="1:51" x14ac:dyDescent="0.25">
      <c r="A13950" t="s">
        <v>391</v>
      </c>
      <c r="B13950" t="s">
        <v>218</v>
      </c>
      <c r="C13950">
        <v>160255078</v>
      </c>
      <c r="D13950">
        <v>495</v>
      </c>
      <c r="E13950" t="s">
        <v>90</v>
      </c>
      <c r="G13950">
        <v>43.134999999999998</v>
      </c>
      <c r="H13950">
        <v>2016</v>
      </c>
      <c r="I13950">
        <v>1</v>
      </c>
      <c r="J13950">
        <v>22</v>
      </c>
      <c r="K13950">
        <v>6</v>
      </c>
      <c r="L13950">
        <v>19</v>
      </c>
      <c r="M13950" t="s">
        <v>900</v>
      </c>
      <c r="N13950" t="s">
        <v>860</v>
      </c>
      <c r="O13950" t="s">
        <v>799</v>
      </c>
      <c r="Q13950" t="s">
        <v>692</v>
      </c>
      <c r="R13950" t="str">
        <f t="shared" si="767"/>
        <v>Weekday</v>
      </c>
      <c r="S13950" s="27">
        <f t="shared" si="768"/>
        <v>42391</v>
      </c>
      <c r="V13950" t="str">
        <f t="shared" si="766"/>
        <v/>
      </c>
      <c r="AX13950" s="27"/>
      <c r="AY13950" s="27"/>
    </row>
    <row r="13951" spans="1:51" x14ac:dyDescent="0.25">
      <c r="A13951" t="s">
        <v>391</v>
      </c>
      <c r="S13951" s="27"/>
      <c r="V13951" t="str">
        <f t="shared" si="766"/>
        <v/>
      </c>
    </row>
    <row r="13952" spans="1:51" x14ac:dyDescent="0.25">
      <c r="A13952" t="s">
        <v>391</v>
      </c>
      <c r="S13952" s="27"/>
      <c r="V13952" t="str">
        <f t="shared" si="766"/>
        <v/>
      </c>
      <c r="AE13952" s="27"/>
      <c r="AG13952" s="27"/>
      <c r="AX13952" s="27"/>
      <c r="AY13952" s="27"/>
    </row>
    <row r="13953" spans="1:51" x14ac:dyDescent="0.25">
      <c r="A13953" t="s">
        <v>391</v>
      </c>
      <c r="S13953" s="27"/>
      <c r="V13953" t="str">
        <f t="shared" si="766"/>
        <v/>
      </c>
      <c r="AE13953" s="27"/>
      <c r="AG13953" s="27"/>
      <c r="AX13953" s="27"/>
      <c r="AY13953" s="27"/>
    </row>
    <row r="13954" spans="1:51" x14ac:dyDescent="0.25">
      <c r="A13954" t="s">
        <v>391</v>
      </c>
      <c r="S13954" s="27"/>
      <c r="V13954" t="str">
        <f t="shared" si="766"/>
        <v/>
      </c>
      <c r="AE13954" s="27"/>
      <c r="AG13954" s="27"/>
      <c r="AX13954" s="27"/>
      <c r="AY13954" s="27"/>
    </row>
    <row r="13955" spans="1:51" x14ac:dyDescent="0.25">
      <c r="A13955" t="s">
        <v>391</v>
      </c>
      <c r="S13955" s="27"/>
      <c r="V13955" t="str">
        <f t="shared" ref="V13955:V14018" si="769">T13955&amp;U13955</f>
        <v/>
      </c>
      <c r="AE13955" s="27"/>
      <c r="AG13955" s="27"/>
      <c r="AX13955" s="27"/>
      <c r="AY13955" s="27"/>
    </row>
    <row r="13956" spans="1:51" x14ac:dyDescent="0.25">
      <c r="A13956" t="s">
        <v>391</v>
      </c>
      <c r="B13956" t="s">
        <v>218</v>
      </c>
      <c r="C13956">
        <v>161025014</v>
      </c>
      <c r="D13956">
        <v>495</v>
      </c>
      <c r="E13956" t="s">
        <v>90</v>
      </c>
      <c r="G13956">
        <v>42.969000000000001</v>
      </c>
      <c r="H13956">
        <v>2016</v>
      </c>
      <c r="I13956">
        <v>3</v>
      </c>
      <c r="J13956">
        <v>29</v>
      </c>
      <c r="K13956">
        <v>12</v>
      </c>
      <c r="L13956">
        <v>1</v>
      </c>
      <c r="M13956" t="s">
        <v>900</v>
      </c>
      <c r="N13956" t="s">
        <v>860</v>
      </c>
      <c r="O13956" t="s">
        <v>799</v>
      </c>
      <c r="Q13956" t="s">
        <v>692</v>
      </c>
      <c r="R13956" t="str">
        <f t="shared" si="767"/>
        <v>Weekday</v>
      </c>
      <c r="S13956" s="27">
        <f t="shared" si="768"/>
        <v>42458</v>
      </c>
      <c r="V13956" t="str">
        <f t="shared" si="769"/>
        <v/>
      </c>
    </row>
    <row r="13957" spans="1:51" x14ac:dyDescent="0.25">
      <c r="A13957" t="s">
        <v>391</v>
      </c>
      <c r="S13957" s="27"/>
      <c r="V13957" t="str">
        <f t="shared" si="769"/>
        <v/>
      </c>
      <c r="AX13957" s="27"/>
      <c r="AY13957" s="27"/>
    </row>
    <row r="13958" spans="1:51" x14ac:dyDescent="0.25">
      <c r="A13958" t="s">
        <v>391</v>
      </c>
      <c r="B13958" t="s">
        <v>218</v>
      </c>
      <c r="C13958">
        <v>171145435</v>
      </c>
      <c r="D13958">
        <v>495</v>
      </c>
      <c r="E13958" t="s">
        <v>90</v>
      </c>
      <c r="G13958">
        <v>42.951000000000001</v>
      </c>
      <c r="H13958">
        <v>2017</v>
      </c>
      <c r="I13958">
        <v>4</v>
      </c>
      <c r="J13958">
        <v>24</v>
      </c>
      <c r="K13958">
        <v>16</v>
      </c>
      <c r="L13958">
        <v>10</v>
      </c>
      <c r="M13958" t="s">
        <v>900</v>
      </c>
      <c r="N13958" t="s">
        <v>860</v>
      </c>
      <c r="O13958" t="s">
        <v>799</v>
      </c>
      <c r="Q13958" t="s">
        <v>692</v>
      </c>
      <c r="R13958" t="str">
        <f t="shared" si="767"/>
        <v>Weekday</v>
      </c>
      <c r="S13958" s="27">
        <f t="shared" si="768"/>
        <v>42849</v>
      </c>
      <c r="V13958" t="str">
        <f t="shared" si="769"/>
        <v/>
      </c>
      <c r="AE13958" s="27"/>
      <c r="AO13958" s="27"/>
      <c r="AX13958" s="27"/>
      <c r="AY13958" s="27"/>
    </row>
    <row r="13959" spans="1:51" x14ac:dyDescent="0.25">
      <c r="A13959" t="s">
        <v>391</v>
      </c>
      <c r="S13959" s="27"/>
      <c r="V13959" t="str">
        <f t="shared" si="769"/>
        <v/>
      </c>
      <c r="AE13959" s="27"/>
      <c r="AG13959" s="27"/>
      <c r="AX13959" s="27"/>
      <c r="AY13959" s="27"/>
    </row>
    <row r="13960" spans="1:51" x14ac:dyDescent="0.25">
      <c r="A13960" t="s">
        <v>391</v>
      </c>
      <c r="B13960" t="s">
        <v>218</v>
      </c>
      <c r="C13960">
        <v>170675081</v>
      </c>
      <c r="D13960">
        <v>495</v>
      </c>
      <c r="E13960" t="s">
        <v>90</v>
      </c>
      <c r="G13960">
        <v>42.948</v>
      </c>
      <c r="H13960">
        <v>2017</v>
      </c>
      <c r="I13960">
        <v>3</v>
      </c>
      <c r="J13960">
        <v>8</v>
      </c>
      <c r="K13960">
        <v>8</v>
      </c>
      <c r="L13960">
        <v>34</v>
      </c>
      <c r="M13960" t="s">
        <v>900</v>
      </c>
      <c r="N13960" t="s">
        <v>860</v>
      </c>
      <c r="O13960" t="s">
        <v>799</v>
      </c>
      <c r="Q13960" t="s">
        <v>692</v>
      </c>
      <c r="R13960" t="str">
        <f t="shared" si="767"/>
        <v>Weekday</v>
      </c>
      <c r="S13960" s="27">
        <f t="shared" si="768"/>
        <v>42802</v>
      </c>
      <c r="V13960" t="str">
        <f t="shared" si="769"/>
        <v/>
      </c>
      <c r="AE13960" s="27"/>
      <c r="AG13960" s="27"/>
      <c r="AX13960" s="27"/>
      <c r="AY13960" s="27"/>
    </row>
    <row r="13961" spans="1:51" x14ac:dyDescent="0.25">
      <c r="A13961" t="s">
        <v>391</v>
      </c>
      <c r="B13961" t="s">
        <v>218</v>
      </c>
      <c r="C13961">
        <v>163555058</v>
      </c>
      <c r="D13961">
        <v>495</v>
      </c>
      <c r="E13961" t="s">
        <v>90</v>
      </c>
      <c r="G13961">
        <v>42.963999999999999</v>
      </c>
      <c r="H13961">
        <v>2016</v>
      </c>
      <c r="I13961">
        <v>12</v>
      </c>
      <c r="J13961">
        <v>19</v>
      </c>
      <c r="K13961">
        <v>9</v>
      </c>
      <c r="L13961">
        <v>0</v>
      </c>
      <c r="M13961" t="s">
        <v>899</v>
      </c>
      <c r="N13961" t="s">
        <v>860</v>
      </c>
      <c r="O13961" t="s">
        <v>799</v>
      </c>
      <c r="Q13961" t="s">
        <v>692</v>
      </c>
      <c r="R13961" t="str">
        <f t="shared" si="767"/>
        <v>Weekday</v>
      </c>
      <c r="S13961" s="27">
        <f t="shared" si="768"/>
        <v>42723</v>
      </c>
      <c r="V13961" t="str">
        <f t="shared" si="769"/>
        <v/>
      </c>
      <c r="AE13961" s="27"/>
      <c r="AG13961" s="27"/>
      <c r="AX13961" s="27"/>
      <c r="AY13961" s="27"/>
    </row>
    <row r="13962" spans="1:51" x14ac:dyDescent="0.25">
      <c r="A13962" t="s">
        <v>391</v>
      </c>
      <c r="S13962" s="27"/>
      <c r="V13962" t="str">
        <f t="shared" si="769"/>
        <v/>
      </c>
    </row>
    <row r="13963" spans="1:51" x14ac:dyDescent="0.25">
      <c r="A13963" t="s">
        <v>391</v>
      </c>
      <c r="S13963" s="27"/>
      <c r="V13963" t="str">
        <f t="shared" si="769"/>
        <v/>
      </c>
      <c r="AE13963" s="27"/>
      <c r="AG13963" s="27"/>
      <c r="AX13963" s="27"/>
      <c r="AY13963" s="27"/>
    </row>
    <row r="13964" spans="1:51" x14ac:dyDescent="0.25">
      <c r="A13964" t="s">
        <v>391</v>
      </c>
      <c r="S13964" s="27"/>
      <c r="V13964" t="str">
        <f t="shared" si="769"/>
        <v/>
      </c>
      <c r="AE13964" s="27"/>
      <c r="AO13964" s="27"/>
      <c r="AX13964" s="27"/>
      <c r="AY13964" s="27"/>
    </row>
    <row r="13965" spans="1:51" x14ac:dyDescent="0.25">
      <c r="A13965" t="s">
        <v>391</v>
      </c>
      <c r="S13965" s="27"/>
      <c r="V13965" t="str">
        <f t="shared" si="769"/>
        <v/>
      </c>
      <c r="AE13965" s="27"/>
      <c r="AG13965" s="27"/>
      <c r="AX13965" s="27"/>
      <c r="AY13965" s="27"/>
    </row>
    <row r="13966" spans="1:51" x14ac:dyDescent="0.25">
      <c r="A13966" t="s">
        <v>391</v>
      </c>
      <c r="S13966" s="27"/>
      <c r="V13966" t="str">
        <f t="shared" si="769"/>
        <v/>
      </c>
      <c r="AE13966" s="27"/>
      <c r="AG13966" s="27"/>
      <c r="AX13966" s="27"/>
      <c r="AY13966" s="27"/>
    </row>
    <row r="13967" spans="1:51" x14ac:dyDescent="0.25">
      <c r="A13967" t="s">
        <v>391</v>
      </c>
      <c r="B13967" t="s">
        <v>218</v>
      </c>
      <c r="C13967">
        <v>163055229</v>
      </c>
      <c r="D13967">
        <v>495</v>
      </c>
      <c r="E13967" t="s">
        <v>90</v>
      </c>
      <c r="G13967">
        <v>42.844999999999999</v>
      </c>
      <c r="H13967">
        <v>2016</v>
      </c>
      <c r="I13967">
        <v>10</v>
      </c>
      <c r="J13967">
        <v>27</v>
      </c>
      <c r="K13967">
        <v>8</v>
      </c>
      <c r="L13967">
        <v>38</v>
      </c>
      <c r="M13967" t="s">
        <v>900</v>
      </c>
      <c r="N13967" t="s">
        <v>860</v>
      </c>
      <c r="O13967" t="s">
        <v>799</v>
      </c>
      <c r="Q13967" t="s">
        <v>689</v>
      </c>
      <c r="R13967" t="str">
        <f t="shared" si="767"/>
        <v>Weekday</v>
      </c>
      <c r="S13967" s="27">
        <f t="shared" si="768"/>
        <v>42670</v>
      </c>
      <c r="V13967" t="str">
        <f t="shared" si="769"/>
        <v/>
      </c>
    </row>
    <row r="13968" spans="1:51" x14ac:dyDescent="0.25">
      <c r="A13968" t="s">
        <v>391</v>
      </c>
      <c r="B13968" t="s">
        <v>218</v>
      </c>
      <c r="C13968">
        <v>170475095</v>
      </c>
      <c r="D13968">
        <v>495</v>
      </c>
      <c r="E13968" t="s">
        <v>90</v>
      </c>
      <c r="G13968">
        <v>43.505000000000003</v>
      </c>
      <c r="H13968">
        <v>2017</v>
      </c>
      <c r="I13968">
        <v>2</v>
      </c>
      <c r="J13968">
        <v>16</v>
      </c>
      <c r="K13968">
        <v>9</v>
      </c>
      <c r="L13968">
        <v>13</v>
      </c>
      <c r="M13968" t="s">
        <v>900</v>
      </c>
      <c r="N13968" t="s">
        <v>171</v>
      </c>
      <c r="O13968" t="s">
        <v>799</v>
      </c>
      <c r="Q13968" t="s">
        <v>700</v>
      </c>
      <c r="R13968" t="str">
        <f t="shared" si="767"/>
        <v>Weekday</v>
      </c>
      <c r="S13968" s="27">
        <f t="shared" si="768"/>
        <v>42782</v>
      </c>
      <c r="V13968" t="str">
        <f t="shared" si="769"/>
        <v/>
      </c>
      <c r="AE13968" s="27"/>
      <c r="AG13968" s="27"/>
      <c r="AX13968" s="27"/>
      <c r="AY13968" s="27"/>
    </row>
    <row r="13969" spans="1:51" x14ac:dyDescent="0.25">
      <c r="A13969" t="s">
        <v>391</v>
      </c>
      <c r="B13969" t="s">
        <v>218</v>
      </c>
      <c r="C13969">
        <v>172835069</v>
      </c>
      <c r="D13969">
        <v>495</v>
      </c>
      <c r="E13969" t="s">
        <v>90</v>
      </c>
      <c r="G13969">
        <v>42.875</v>
      </c>
      <c r="H13969">
        <v>2017</v>
      </c>
      <c r="I13969">
        <v>10</v>
      </c>
      <c r="J13969">
        <v>9</v>
      </c>
      <c r="K13969">
        <v>11</v>
      </c>
      <c r="L13969">
        <v>10</v>
      </c>
      <c r="M13969" t="s">
        <v>900</v>
      </c>
      <c r="N13969" t="s">
        <v>170</v>
      </c>
      <c r="O13969" t="s">
        <v>799</v>
      </c>
      <c r="Q13969" t="s">
        <v>689</v>
      </c>
      <c r="R13969" t="str">
        <f t="shared" si="767"/>
        <v>Weekday</v>
      </c>
      <c r="S13969" s="27">
        <f t="shared" si="768"/>
        <v>43017</v>
      </c>
      <c r="V13969" t="str">
        <f t="shared" si="769"/>
        <v/>
      </c>
    </row>
    <row r="13970" spans="1:51" x14ac:dyDescent="0.25">
      <c r="A13970" t="s">
        <v>391</v>
      </c>
      <c r="B13970" t="s">
        <v>218</v>
      </c>
      <c r="C13970">
        <v>172045067</v>
      </c>
      <c r="D13970">
        <v>495</v>
      </c>
      <c r="E13970" t="s">
        <v>90</v>
      </c>
      <c r="G13970">
        <v>42.865000000000002</v>
      </c>
      <c r="H13970">
        <v>2017</v>
      </c>
      <c r="I13970">
        <v>7</v>
      </c>
      <c r="J13970">
        <v>13</v>
      </c>
      <c r="K13970">
        <v>9</v>
      </c>
      <c r="L13970">
        <v>30</v>
      </c>
      <c r="M13970" t="s">
        <v>899</v>
      </c>
      <c r="N13970" t="s">
        <v>860</v>
      </c>
      <c r="O13970" t="s">
        <v>799</v>
      </c>
      <c r="Q13970" t="s">
        <v>689</v>
      </c>
      <c r="R13970" t="str">
        <f t="shared" si="767"/>
        <v>Weekday</v>
      </c>
      <c r="S13970" s="27">
        <f t="shared" si="768"/>
        <v>42929</v>
      </c>
      <c r="V13970" t="str">
        <f t="shared" si="769"/>
        <v/>
      </c>
      <c r="AE13970" s="27"/>
      <c r="AO13970" s="27"/>
      <c r="AX13970" s="27"/>
      <c r="AY13970" s="27"/>
    </row>
    <row r="13971" spans="1:51" x14ac:dyDescent="0.25">
      <c r="A13971" t="s">
        <v>391</v>
      </c>
      <c r="B13971" t="s">
        <v>218</v>
      </c>
      <c r="C13971">
        <v>172065306</v>
      </c>
      <c r="D13971">
        <v>495</v>
      </c>
      <c r="E13971" t="s">
        <v>90</v>
      </c>
      <c r="G13971">
        <v>42.860999999999997</v>
      </c>
      <c r="H13971">
        <v>2017</v>
      </c>
      <c r="I13971">
        <v>7</v>
      </c>
      <c r="J13971">
        <v>25</v>
      </c>
      <c r="K13971">
        <v>17</v>
      </c>
      <c r="L13971">
        <v>41</v>
      </c>
      <c r="M13971" t="s">
        <v>900</v>
      </c>
      <c r="N13971" t="s">
        <v>860</v>
      </c>
      <c r="O13971" t="s">
        <v>799</v>
      </c>
      <c r="Q13971" t="s">
        <v>689</v>
      </c>
      <c r="R13971" t="str">
        <f t="shared" si="767"/>
        <v>Weekday</v>
      </c>
      <c r="S13971" s="27">
        <f t="shared" si="768"/>
        <v>42941</v>
      </c>
      <c r="V13971" t="str">
        <f t="shared" si="769"/>
        <v/>
      </c>
      <c r="AX13971" s="27"/>
      <c r="AY13971" s="27"/>
    </row>
    <row r="13972" spans="1:51" x14ac:dyDescent="0.25">
      <c r="A13972" t="s">
        <v>391</v>
      </c>
      <c r="S13972" s="27"/>
      <c r="V13972" t="str">
        <f t="shared" si="769"/>
        <v/>
      </c>
      <c r="AE13972" s="27"/>
      <c r="AO13972" s="27"/>
      <c r="AX13972" s="27"/>
      <c r="AY13972" s="27"/>
    </row>
    <row r="13973" spans="1:51" x14ac:dyDescent="0.25">
      <c r="A13973" t="s">
        <v>391</v>
      </c>
      <c r="S13973" s="27"/>
      <c r="V13973" t="str">
        <f t="shared" si="769"/>
        <v/>
      </c>
      <c r="AE13973" s="27"/>
      <c r="AO13973" s="27"/>
      <c r="AX13973" s="27"/>
      <c r="AY13973" s="27"/>
    </row>
    <row r="13974" spans="1:51" x14ac:dyDescent="0.25">
      <c r="A13974" t="s">
        <v>391</v>
      </c>
      <c r="S13974" s="27"/>
      <c r="V13974" t="str">
        <f t="shared" si="769"/>
        <v/>
      </c>
      <c r="AO13974" s="27"/>
      <c r="AX13974" s="27"/>
      <c r="AY13974" s="27"/>
    </row>
    <row r="13975" spans="1:51" x14ac:dyDescent="0.25">
      <c r="A13975" t="s">
        <v>391</v>
      </c>
      <c r="B13975" t="s">
        <v>218</v>
      </c>
      <c r="C13975">
        <v>152825342</v>
      </c>
      <c r="D13975">
        <v>495</v>
      </c>
      <c r="E13975" t="s">
        <v>90</v>
      </c>
      <c r="G13975">
        <v>42.652000000000001</v>
      </c>
      <c r="H13975">
        <v>2015</v>
      </c>
      <c r="I13975">
        <v>10</v>
      </c>
      <c r="J13975">
        <v>5</v>
      </c>
      <c r="K13975">
        <v>10</v>
      </c>
      <c r="L13975">
        <v>10</v>
      </c>
      <c r="M13975" t="s">
        <v>900</v>
      </c>
      <c r="N13975" t="s">
        <v>860</v>
      </c>
      <c r="O13975" t="s">
        <v>1933</v>
      </c>
      <c r="Q13975" t="s">
        <v>689</v>
      </c>
      <c r="R13975" t="str">
        <f t="shared" si="767"/>
        <v>Weekday</v>
      </c>
      <c r="S13975" s="27">
        <f t="shared" si="768"/>
        <v>42282</v>
      </c>
      <c r="V13975" t="str">
        <f t="shared" si="769"/>
        <v/>
      </c>
      <c r="AO13975" s="27"/>
      <c r="AX13975" s="27"/>
      <c r="AY13975" s="27"/>
    </row>
    <row r="13976" spans="1:51" x14ac:dyDescent="0.25">
      <c r="A13976" t="s">
        <v>391</v>
      </c>
      <c r="B13976" t="s">
        <v>218</v>
      </c>
      <c r="C13976">
        <v>153485202</v>
      </c>
      <c r="D13976">
        <v>495</v>
      </c>
      <c r="E13976" t="s">
        <v>90</v>
      </c>
      <c r="G13976">
        <v>42.651000000000003</v>
      </c>
      <c r="H13976">
        <v>2015</v>
      </c>
      <c r="I13976">
        <v>12</v>
      </c>
      <c r="J13976">
        <v>11</v>
      </c>
      <c r="K13976">
        <v>10</v>
      </c>
      <c r="L13976">
        <v>50</v>
      </c>
      <c r="M13976" t="s">
        <v>899</v>
      </c>
      <c r="N13976" t="s">
        <v>860</v>
      </c>
      <c r="O13976" t="s">
        <v>799</v>
      </c>
      <c r="Q13976" t="s">
        <v>689</v>
      </c>
      <c r="R13976" t="str">
        <f t="shared" si="767"/>
        <v>Weekday</v>
      </c>
      <c r="S13976" s="27">
        <f t="shared" si="768"/>
        <v>42349</v>
      </c>
      <c r="V13976" t="str">
        <f t="shared" si="769"/>
        <v/>
      </c>
      <c r="AE13976" s="27"/>
      <c r="AG13976" s="27"/>
      <c r="AX13976" s="27"/>
      <c r="AY13976" s="27"/>
    </row>
    <row r="13977" spans="1:51" x14ac:dyDescent="0.25">
      <c r="A13977" t="s">
        <v>391</v>
      </c>
      <c r="S13977" s="27"/>
      <c r="V13977" t="str">
        <f t="shared" si="769"/>
        <v/>
      </c>
      <c r="AE13977" s="27"/>
      <c r="AG13977" s="27"/>
      <c r="AX13977" s="27"/>
      <c r="AY13977" s="27"/>
    </row>
    <row r="13978" spans="1:51" x14ac:dyDescent="0.25">
      <c r="A13978" t="s">
        <v>391</v>
      </c>
      <c r="S13978" s="27"/>
      <c r="V13978" t="str">
        <f t="shared" si="769"/>
        <v/>
      </c>
      <c r="AE13978" s="27"/>
      <c r="AG13978" s="27"/>
      <c r="AX13978" s="27"/>
      <c r="AY13978" s="27"/>
    </row>
    <row r="13979" spans="1:51" x14ac:dyDescent="0.25">
      <c r="A13979" t="s">
        <v>391</v>
      </c>
      <c r="S13979" s="27"/>
      <c r="V13979" t="str">
        <f t="shared" si="769"/>
        <v/>
      </c>
      <c r="AX13979" s="27"/>
      <c r="AY13979" s="27"/>
    </row>
    <row r="13980" spans="1:51" x14ac:dyDescent="0.25">
      <c r="A13980" t="s">
        <v>391</v>
      </c>
      <c r="B13980" t="s">
        <v>218</v>
      </c>
      <c r="C13980">
        <v>171665368</v>
      </c>
      <c r="D13980">
        <v>495</v>
      </c>
      <c r="E13980" t="s">
        <v>90</v>
      </c>
      <c r="G13980">
        <v>42.805</v>
      </c>
      <c r="H13980">
        <v>2017</v>
      </c>
      <c r="I13980">
        <v>6</v>
      </c>
      <c r="J13980">
        <v>13</v>
      </c>
      <c r="K13980">
        <v>18</v>
      </c>
      <c r="L13980">
        <v>20</v>
      </c>
      <c r="M13980" t="s">
        <v>900</v>
      </c>
      <c r="N13980" t="s">
        <v>860</v>
      </c>
      <c r="O13980" t="s">
        <v>799</v>
      </c>
      <c r="Q13980" t="s">
        <v>689</v>
      </c>
      <c r="R13980" t="str">
        <f t="shared" si="767"/>
        <v>Weekday</v>
      </c>
      <c r="S13980" s="27">
        <f t="shared" si="768"/>
        <v>42899</v>
      </c>
      <c r="V13980" t="str">
        <f t="shared" si="769"/>
        <v/>
      </c>
      <c r="AX13980" s="27"/>
      <c r="AY13980" s="27"/>
    </row>
    <row r="13981" spans="1:51" x14ac:dyDescent="0.25">
      <c r="A13981" t="s">
        <v>391</v>
      </c>
      <c r="B13981" t="s">
        <v>218</v>
      </c>
      <c r="C13981">
        <v>172825412</v>
      </c>
      <c r="D13981">
        <v>495</v>
      </c>
      <c r="E13981" t="s">
        <v>90</v>
      </c>
      <c r="G13981">
        <v>42.79</v>
      </c>
      <c r="H13981">
        <v>2017</v>
      </c>
      <c r="I13981">
        <v>10</v>
      </c>
      <c r="J13981">
        <v>4</v>
      </c>
      <c r="K13981">
        <v>14</v>
      </c>
      <c r="L13981">
        <v>45</v>
      </c>
      <c r="M13981" t="s">
        <v>900</v>
      </c>
      <c r="N13981" t="s">
        <v>860</v>
      </c>
      <c r="O13981" t="s">
        <v>799</v>
      </c>
      <c r="Q13981" t="s">
        <v>689</v>
      </c>
      <c r="R13981" t="str">
        <f t="shared" si="767"/>
        <v>Weekday</v>
      </c>
      <c r="S13981" s="27">
        <f t="shared" si="768"/>
        <v>43012</v>
      </c>
      <c r="V13981" t="str">
        <f t="shared" si="769"/>
        <v/>
      </c>
      <c r="AX13981" s="27"/>
      <c r="AY13981" s="27"/>
    </row>
    <row r="13982" spans="1:51" x14ac:dyDescent="0.25">
      <c r="A13982" t="s">
        <v>391</v>
      </c>
      <c r="S13982" s="27"/>
      <c r="V13982" t="str">
        <f t="shared" si="769"/>
        <v/>
      </c>
      <c r="AE13982" s="27"/>
      <c r="AG13982" s="27"/>
      <c r="AX13982" s="27"/>
      <c r="AY13982" s="27"/>
    </row>
    <row r="13983" spans="1:51" x14ac:dyDescent="0.25">
      <c r="A13983" t="s">
        <v>391</v>
      </c>
      <c r="B13983" t="s">
        <v>218</v>
      </c>
      <c r="C13983">
        <v>170575060</v>
      </c>
      <c r="D13983">
        <v>495</v>
      </c>
      <c r="E13983" t="s">
        <v>90</v>
      </c>
      <c r="G13983">
        <v>43.375</v>
      </c>
      <c r="H13983">
        <v>2017</v>
      </c>
      <c r="I13983">
        <v>2</v>
      </c>
      <c r="J13983">
        <v>24</v>
      </c>
      <c r="K13983">
        <v>8</v>
      </c>
      <c r="L13983">
        <v>50</v>
      </c>
      <c r="M13983" t="s">
        <v>900</v>
      </c>
      <c r="N13983" t="s">
        <v>860</v>
      </c>
      <c r="O13983" t="s">
        <v>799</v>
      </c>
      <c r="Q13983" t="s">
        <v>698</v>
      </c>
      <c r="R13983" t="str">
        <f t="shared" si="767"/>
        <v>Weekday</v>
      </c>
      <c r="S13983" s="27">
        <f t="shared" si="768"/>
        <v>42790</v>
      </c>
      <c r="V13983" t="str">
        <f t="shared" si="769"/>
        <v/>
      </c>
    </row>
    <row r="13984" spans="1:51" x14ac:dyDescent="0.25">
      <c r="A13984" t="s">
        <v>391</v>
      </c>
      <c r="B13984" t="s">
        <v>218</v>
      </c>
      <c r="C13984">
        <v>153395187</v>
      </c>
      <c r="D13984">
        <v>495</v>
      </c>
      <c r="E13984" t="s">
        <v>90</v>
      </c>
      <c r="G13984">
        <v>42.548999999999999</v>
      </c>
      <c r="H13984">
        <v>2015</v>
      </c>
      <c r="I13984">
        <v>12</v>
      </c>
      <c r="J13984">
        <v>4</v>
      </c>
      <c r="K13984">
        <v>14</v>
      </c>
      <c r="L13984">
        <v>10</v>
      </c>
      <c r="M13984" t="s">
        <v>900</v>
      </c>
      <c r="N13984" t="s">
        <v>860</v>
      </c>
      <c r="O13984" t="s">
        <v>799</v>
      </c>
      <c r="R13984" t="str">
        <f t="shared" si="767"/>
        <v>Weekday</v>
      </c>
      <c r="S13984" s="27">
        <f t="shared" si="768"/>
        <v>42342</v>
      </c>
      <c r="V13984" t="str">
        <f t="shared" si="769"/>
        <v/>
      </c>
    </row>
    <row r="13985" spans="1:51" x14ac:dyDescent="0.25">
      <c r="A13985" t="s">
        <v>391</v>
      </c>
      <c r="S13985" s="27"/>
      <c r="V13985" t="str">
        <f t="shared" si="769"/>
        <v/>
      </c>
      <c r="AX13985" s="27"/>
      <c r="AY13985" s="27"/>
    </row>
    <row r="13986" spans="1:51" x14ac:dyDescent="0.25">
      <c r="A13986" t="s">
        <v>391</v>
      </c>
      <c r="B13986" t="s">
        <v>218</v>
      </c>
      <c r="C13986">
        <v>172295235</v>
      </c>
      <c r="D13986">
        <v>495</v>
      </c>
      <c r="E13986" t="s">
        <v>90</v>
      </c>
      <c r="G13986">
        <v>42.737000000000002</v>
      </c>
      <c r="H13986">
        <v>2017</v>
      </c>
      <c r="I13986">
        <v>8</v>
      </c>
      <c r="J13986">
        <v>11</v>
      </c>
      <c r="K13986">
        <v>19</v>
      </c>
      <c r="L13986">
        <v>20</v>
      </c>
      <c r="M13986" t="s">
        <v>900</v>
      </c>
      <c r="N13986" t="s">
        <v>860</v>
      </c>
      <c r="O13986" t="s">
        <v>799</v>
      </c>
      <c r="Q13986" t="s">
        <v>689</v>
      </c>
      <c r="R13986" t="str">
        <f t="shared" si="767"/>
        <v>Weekday</v>
      </c>
      <c r="S13986" s="27">
        <f t="shared" si="768"/>
        <v>42958</v>
      </c>
      <c r="V13986" t="str">
        <f t="shared" si="769"/>
        <v/>
      </c>
      <c r="AX13986" s="27"/>
      <c r="AY13986" s="27"/>
    </row>
    <row r="13987" spans="1:51" x14ac:dyDescent="0.25">
      <c r="A13987" t="s">
        <v>391</v>
      </c>
      <c r="B13987" t="s">
        <v>218</v>
      </c>
      <c r="C13987">
        <v>170225164</v>
      </c>
      <c r="D13987">
        <v>495</v>
      </c>
      <c r="E13987" t="s">
        <v>90</v>
      </c>
      <c r="G13987">
        <v>42.731000000000002</v>
      </c>
      <c r="H13987">
        <v>2017</v>
      </c>
      <c r="I13987">
        <v>1</v>
      </c>
      <c r="J13987">
        <v>17</v>
      </c>
      <c r="K13987">
        <v>15</v>
      </c>
      <c r="L13987">
        <v>5</v>
      </c>
      <c r="M13987" t="s">
        <v>900</v>
      </c>
      <c r="N13987" t="s">
        <v>860</v>
      </c>
      <c r="O13987" t="s">
        <v>799</v>
      </c>
      <c r="Q13987" t="s">
        <v>689</v>
      </c>
      <c r="R13987" t="str">
        <f t="shared" si="767"/>
        <v>Weekday</v>
      </c>
      <c r="S13987" s="27">
        <f t="shared" si="768"/>
        <v>42752</v>
      </c>
      <c r="V13987" t="str">
        <f t="shared" si="769"/>
        <v/>
      </c>
    </row>
    <row r="13988" spans="1:51" x14ac:dyDescent="0.25">
      <c r="A13988" t="s">
        <v>391</v>
      </c>
      <c r="B13988" t="s">
        <v>218</v>
      </c>
      <c r="C13988">
        <v>162435336</v>
      </c>
      <c r="D13988">
        <v>495</v>
      </c>
      <c r="E13988" t="s">
        <v>90</v>
      </c>
      <c r="G13988">
        <v>42.798999999999999</v>
      </c>
      <c r="H13988">
        <v>2016</v>
      </c>
      <c r="I13988">
        <v>8</v>
      </c>
      <c r="J13988">
        <v>29</v>
      </c>
      <c r="K13988">
        <v>17</v>
      </c>
      <c r="L13988">
        <v>10</v>
      </c>
      <c r="M13988" t="s">
        <v>900</v>
      </c>
      <c r="N13988" t="s">
        <v>860</v>
      </c>
      <c r="O13988" t="s">
        <v>799</v>
      </c>
      <c r="Q13988" t="s">
        <v>689</v>
      </c>
      <c r="R13988" t="str">
        <f t="shared" si="767"/>
        <v>Weekday</v>
      </c>
      <c r="S13988" s="27">
        <f t="shared" si="768"/>
        <v>42611</v>
      </c>
      <c r="V13988" t="str">
        <f t="shared" si="769"/>
        <v/>
      </c>
    </row>
    <row r="13989" spans="1:51" x14ac:dyDescent="0.25">
      <c r="A13989" t="s">
        <v>391</v>
      </c>
      <c r="B13989" t="s">
        <v>218</v>
      </c>
      <c r="C13989">
        <v>161735306</v>
      </c>
      <c r="D13989">
        <v>495</v>
      </c>
      <c r="E13989" t="s">
        <v>90</v>
      </c>
      <c r="G13989">
        <v>0</v>
      </c>
      <c r="H13989">
        <v>2016</v>
      </c>
      <c r="I13989">
        <v>6</v>
      </c>
      <c r="J13989">
        <v>18</v>
      </c>
      <c r="K13989">
        <v>16</v>
      </c>
      <c r="L13989">
        <v>20</v>
      </c>
      <c r="M13989" t="s">
        <v>899</v>
      </c>
      <c r="N13989" t="s">
        <v>860</v>
      </c>
      <c r="O13989" t="s">
        <v>799</v>
      </c>
      <c r="R13989" t="str">
        <f t="shared" si="767"/>
        <v>Weekend</v>
      </c>
      <c r="S13989" s="27">
        <f t="shared" si="768"/>
        <v>42539</v>
      </c>
      <c r="V13989" t="str">
        <f t="shared" si="769"/>
        <v/>
      </c>
      <c r="AE13989" s="27"/>
      <c r="AG13989" s="27"/>
      <c r="AX13989" s="27"/>
      <c r="AY13989" s="27"/>
    </row>
    <row r="13990" spans="1:51" x14ac:dyDescent="0.25">
      <c r="A13990" t="s">
        <v>391</v>
      </c>
      <c r="B13990" t="s">
        <v>218</v>
      </c>
      <c r="C13990">
        <v>161365159</v>
      </c>
      <c r="D13990">
        <v>495</v>
      </c>
      <c r="E13990" t="s">
        <v>90</v>
      </c>
      <c r="G13990">
        <v>42.668999999999997</v>
      </c>
      <c r="H13990">
        <v>2016</v>
      </c>
      <c r="I13990">
        <v>5</v>
      </c>
      <c r="J13990">
        <v>13</v>
      </c>
      <c r="K13990">
        <v>15</v>
      </c>
      <c r="L13990">
        <v>20</v>
      </c>
      <c r="M13990" t="s">
        <v>900</v>
      </c>
      <c r="N13990" t="s">
        <v>860</v>
      </c>
      <c r="O13990" t="s">
        <v>799</v>
      </c>
      <c r="Q13990" t="s">
        <v>689</v>
      </c>
      <c r="R13990" t="str">
        <f t="shared" si="767"/>
        <v>Weekday</v>
      </c>
      <c r="S13990" s="27">
        <f t="shared" si="768"/>
        <v>42503</v>
      </c>
      <c r="V13990" t="str">
        <f t="shared" si="769"/>
        <v/>
      </c>
      <c r="AX13990" s="27"/>
      <c r="AY13990" s="27"/>
    </row>
    <row r="13991" spans="1:51" x14ac:dyDescent="0.25">
      <c r="A13991" t="s">
        <v>391</v>
      </c>
      <c r="B13991" t="s">
        <v>218</v>
      </c>
      <c r="C13991">
        <v>161425200</v>
      </c>
      <c r="D13991">
        <v>495</v>
      </c>
      <c r="E13991" t="s">
        <v>90</v>
      </c>
      <c r="G13991">
        <v>42.667999999999999</v>
      </c>
      <c r="H13991">
        <v>2016</v>
      </c>
      <c r="I13991">
        <v>5</v>
      </c>
      <c r="J13991">
        <v>18</v>
      </c>
      <c r="K13991">
        <v>8</v>
      </c>
      <c r="L13991">
        <v>55</v>
      </c>
      <c r="M13991" t="s">
        <v>900</v>
      </c>
      <c r="N13991" t="s">
        <v>860</v>
      </c>
      <c r="O13991" t="s">
        <v>799</v>
      </c>
      <c r="Q13991" t="s">
        <v>689</v>
      </c>
      <c r="R13991" t="str">
        <f t="shared" si="767"/>
        <v>Weekday</v>
      </c>
      <c r="S13991" s="27">
        <f t="shared" si="768"/>
        <v>42508</v>
      </c>
      <c r="V13991" t="str">
        <f t="shared" si="769"/>
        <v/>
      </c>
      <c r="AX13991" s="27"/>
      <c r="AY13991" s="27"/>
    </row>
    <row r="13992" spans="1:51" x14ac:dyDescent="0.25">
      <c r="A13992" t="s">
        <v>391</v>
      </c>
      <c r="B13992" t="s">
        <v>218</v>
      </c>
      <c r="C13992">
        <v>161045342</v>
      </c>
      <c r="D13992">
        <v>495</v>
      </c>
      <c r="E13992" t="s">
        <v>90</v>
      </c>
      <c r="G13992">
        <v>42.655999999999999</v>
      </c>
      <c r="H13992">
        <v>2016</v>
      </c>
      <c r="I13992">
        <v>4</v>
      </c>
      <c r="J13992">
        <v>13</v>
      </c>
      <c r="K13992">
        <v>15</v>
      </c>
      <c r="L13992">
        <v>20</v>
      </c>
      <c r="M13992" t="s">
        <v>900</v>
      </c>
      <c r="N13992" t="s">
        <v>860</v>
      </c>
      <c r="O13992" t="s">
        <v>799</v>
      </c>
      <c r="Q13992" t="s">
        <v>689</v>
      </c>
      <c r="R13992" t="str">
        <f t="shared" si="767"/>
        <v>Weekday</v>
      </c>
      <c r="S13992" s="27">
        <f t="shared" si="768"/>
        <v>42473</v>
      </c>
      <c r="V13992" t="str">
        <f t="shared" si="769"/>
        <v/>
      </c>
    </row>
    <row r="13993" spans="1:51" x14ac:dyDescent="0.25">
      <c r="A13993" t="s">
        <v>391</v>
      </c>
      <c r="S13993" s="27"/>
      <c r="V13993" t="str">
        <f t="shared" si="769"/>
        <v/>
      </c>
      <c r="AE13993" s="27"/>
      <c r="AG13993" s="27"/>
      <c r="AX13993" s="27"/>
      <c r="AY13993" s="27"/>
    </row>
    <row r="13994" spans="1:51" x14ac:dyDescent="0.25">
      <c r="A13994" t="s">
        <v>391</v>
      </c>
      <c r="B13994" t="s">
        <v>218</v>
      </c>
      <c r="C13994">
        <v>161325135</v>
      </c>
      <c r="D13994">
        <v>495</v>
      </c>
      <c r="E13994" t="s">
        <v>90</v>
      </c>
      <c r="G13994">
        <v>42.646000000000001</v>
      </c>
      <c r="H13994">
        <v>2016</v>
      </c>
      <c r="I13994">
        <v>5</v>
      </c>
      <c r="J13994">
        <v>11</v>
      </c>
      <c r="K13994">
        <v>9</v>
      </c>
      <c r="L13994">
        <v>20</v>
      </c>
      <c r="M13994" t="s">
        <v>900</v>
      </c>
      <c r="N13994" t="s">
        <v>860</v>
      </c>
      <c r="O13994" t="s">
        <v>799</v>
      </c>
      <c r="Q13994" t="s">
        <v>689</v>
      </c>
      <c r="R13994" t="str">
        <f t="shared" si="767"/>
        <v>Weekday</v>
      </c>
      <c r="S13994" s="27">
        <f t="shared" si="768"/>
        <v>42501</v>
      </c>
      <c r="V13994" t="str">
        <f t="shared" si="769"/>
        <v/>
      </c>
      <c r="AE13994" s="27"/>
      <c r="AG13994" s="27"/>
      <c r="AX13994" s="27"/>
      <c r="AY13994" s="27"/>
    </row>
    <row r="13995" spans="1:51" x14ac:dyDescent="0.25">
      <c r="A13995" t="s">
        <v>391</v>
      </c>
      <c r="B13995" t="s">
        <v>218</v>
      </c>
      <c r="C13995">
        <v>161735060</v>
      </c>
      <c r="D13995">
        <v>495</v>
      </c>
      <c r="E13995" t="s">
        <v>90</v>
      </c>
      <c r="G13995">
        <v>42.642000000000003</v>
      </c>
      <c r="H13995">
        <v>2016</v>
      </c>
      <c r="I13995">
        <v>6</v>
      </c>
      <c r="J13995">
        <v>16</v>
      </c>
      <c r="K13995">
        <v>10</v>
      </c>
      <c r="L13995">
        <v>49</v>
      </c>
      <c r="M13995" t="s">
        <v>900</v>
      </c>
      <c r="N13995" t="s">
        <v>860</v>
      </c>
      <c r="O13995" t="s">
        <v>799</v>
      </c>
      <c r="Q13995" t="s">
        <v>689</v>
      </c>
      <c r="R13995" t="str">
        <f t="shared" si="767"/>
        <v>Weekday</v>
      </c>
      <c r="S13995" s="27">
        <f t="shared" si="768"/>
        <v>42537</v>
      </c>
      <c r="V13995" t="str">
        <f t="shared" si="769"/>
        <v/>
      </c>
    </row>
    <row r="13996" spans="1:51" x14ac:dyDescent="0.25">
      <c r="A13996" t="s">
        <v>391</v>
      </c>
      <c r="S13996" s="27"/>
      <c r="V13996" t="str">
        <f t="shared" si="769"/>
        <v/>
      </c>
      <c r="AE13996" s="27"/>
      <c r="AG13996" s="27"/>
      <c r="AX13996" s="27"/>
      <c r="AY13996" s="27"/>
    </row>
    <row r="13997" spans="1:51" x14ac:dyDescent="0.25">
      <c r="A13997" t="s">
        <v>391</v>
      </c>
      <c r="B13997" t="s">
        <v>218</v>
      </c>
      <c r="C13997">
        <v>152765056</v>
      </c>
      <c r="D13997">
        <v>495</v>
      </c>
      <c r="E13997" t="s">
        <v>90</v>
      </c>
      <c r="G13997">
        <v>42.47</v>
      </c>
      <c r="H13997">
        <v>2015</v>
      </c>
      <c r="I13997">
        <v>10</v>
      </c>
      <c r="J13997">
        <v>2</v>
      </c>
      <c r="K13997">
        <v>4</v>
      </c>
      <c r="L13997">
        <v>45</v>
      </c>
      <c r="M13997" t="s">
        <v>899</v>
      </c>
      <c r="N13997" t="s">
        <v>860</v>
      </c>
      <c r="O13997" t="s">
        <v>799</v>
      </c>
      <c r="R13997" t="str">
        <f t="shared" si="767"/>
        <v>Weekday</v>
      </c>
      <c r="S13997" s="27">
        <f t="shared" si="768"/>
        <v>42279</v>
      </c>
      <c r="V13997" t="str">
        <f t="shared" si="769"/>
        <v/>
      </c>
    </row>
    <row r="13998" spans="1:51" x14ac:dyDescent="0.25">
      <c r="A13998" t="s">
        <v>391</v>
      </c>
      <c r="S13998" s="27"/>
      <c r="V13998" t="str">
        <f t="shared" si="769"/>
        <v/>
      </c>
      <c r="AE13998" s="27"/>
      <c r="AG13998" s="27"/>
      <c r="AX13998" s="27"/>
      <c r="AY13998" s="27"/>
    </row>
    <row r="13999" spans="1:51" x14ac:dyDescent="0.25">
      <c r="A13999" t="s">
        <v>391</v>
      </c>
      <c r="B13999" t="s">
        <v>218</v>
      </c>
      <c r="C13999">
        <v>162445055</v>
      </c>
      <c r="D13999">
        <v>495</v>
      </c>
      <c r="E13999" t="s">
        <v>90</v>
      </c>
      <c r="G13999">
        <v>42.625</v>
      </c>
      <c r="H13999">
        <v>2016</v>
      </c>
      <c r="I13999">
        <v>8</v>
      </c>
      <c r="J13999">
        <v>25</v>
      </c>
      <c r="K13999">
        <v>13</v>
      </c>
      <c r="L13999">
        <v>9</v>
      </c>
      <c r="M13999" t="s">
        <v>900</v>
      </c>
      <c r="N13999" t="s">
        <v>860</v>
      </c>
      <c r="O13999" t="s">
        <v>799</v>
      </c>
      <c r="Q13999" t="s">
        <v>689</v>
      </c>
      <c r="R13999" t="str">
        <f t="shared" si="767"/>
        <v>Weekday</v>
      </c>
      <c r="S13999" s="27">
        <f t="shared" si="768"/>
        <v>42607</v>
      </c>
      <c r="V13999" t="str">
        <f t="shared" si="769"/>
        <v/>
      </c>
      <c r="AX13999" s="27"/>
      <c r="AY13999" s="27"/>
    </row>
    <row r="14000" spans="1:51" x14ac:dyDescent="0.25">
      <c r="A14000" t="s">
        <v>391</v>
      </c>
      <c r="S14000" s="27"/>
      <c r="V14000" t="str">
        <f t="shared" si="769"/>
        <v/>
      </c>
    </row>
    <row r="14001" spans="1:51" x14ac:dyDescent="0.25">
      <c r="A14001" t="s">
        <v>391</v>
      </c>
      <c r="S14001" s="27"/>
      <c r="V14001" t="str">
        <f t="shared" si="769"/>
        <v/>
      </c>
    </row>
    <row r="14002" spans="1:51" x14ac:dyDescent="0.25">
      <c r="A14002" t="s">
        <v>391</v>
      </c>
      <c r="B14002" t="s">
        <v>218</v>
      </c>
      <c r="C14002">
        <v>152935038</v>
      </c>
      <c r="D14002">
        <v>495</v>
      </c>
      <c r="E14002" t="s">
        <v>90</v>
      </c>
      <c r="G14002">
        <v>42.43</v>
      </c>
      <c r="H14002">
        <v>2015</v>
      </c>
      <c r="I14002">
        <v>10</v>
      </c>
      <c r="J14002">
        <v>18</v>
      </c>
      <c r="K14002">
        <v>3</v>
      </c>
      <c r="L14002">
        <v>20</v>
      </c>
      <c r="M14002" t="s">
        <v>899</v>
      </c>
      <c r="N14002" t="s">
        <v>171</v>
      </c>
      <c r="O14002" t="s">
        <v>799</v>
      </c>
      <c r="R14002" t="str">
        <f t="shared" ref="R14002:R14055" si="770">IF(WEEKDAY(DATE(H14002,I14002,J14002),2) &lt; 6, "Weekday", "Weekend")</f>
        <v>Weekend</v>
      </c>
      <c r="S14002" s="27">
        <f t="shared" ref="S14002:S14055" si="771">DATE(H14002,I14002,J14002)</f>
        <v>42295</v>
      </c>
      <c r="V14002" t="str">
        <f t="shared" si="769"/>
        <v/>
      </c>
      <c r="AE14002" s="27"/>
      <c r="AG14002" s="27"/>
      <c r="AX14002" s="27"/>
      <c r="AY14002" s="27"/>
    </row>
    <row r="14003" spans="1:51" x14ac:dyDescent="0.25">
      <c r="A14003" t="s">
        <v>391</v>
      </c>
      <c r="S14003" s="27"/>
      <c r="V14003" t="str">
        <f t="shared" si="769"/>
        <v/>
      </c>
      <c r="AE14003" s="27"/>
      <c r="AG14003" s="27"/>
      <c r="AX14003" s="27"/>
      <c r="AY14003" s="27"/>
    </row>
    <row r="14004" spans="1:51" x14ac:dyDescent="0.25">
      <c r="A14004" t="s">
        <v>391</v>
      </c>
      <c r="B14004" t="s">
        <v>218</v>
      </c>
      <c r="C14004">
        <v>173435189</v>
      </c>
      <c r="D14004">
        <v>495</v>
      </c>
      <c r="E14004" t="s">
        <v>90</v>
      </c>
      <c r="G14004">
        <v>42.595999999999997</v>
      </c>
      <c r="H14004">
        <v>2017</v>
      </c>
      <c r="I14004">
        <v>12</v>
      </c>
      <c r="J14004">
        <v>8</v>
      </c>
      <c r="K14004">
        <v>18</v>
      </c>
      <c r="L14004">
        <v>32</v>
      </c>
      <c r="M14004" t="s">
        <v>900</v>
      </c>
      <c r="N14004" t="s">
        <v>171</v>
      </c>
      <c r="O14004" t="s">
        <v>799</v>
      </c>
      <c r="Q14004" t="s">
        <v>689</v>
      </c>
      <c r="R14004" t="str">
        <f t="shared" si="770"/>
        <v>Weekday</v>
      </c>
      <c r="S14004" s="27">
        <f t="shared" si="771"/>
        <v>43077</v>
      </c>
      <c r="V14004" t="str">
        <f t="shared" si="769"/>
        <v/>
      </c>
      <c r="AE14004" s="27"/>
      <c r="AG14004" s="27"/>
      <c r="AX14004" s="27"/>
      <c r="AY14004" s="27"/>
    </row>
    <row r="14005" spans="1:51" x14ac:dyDescent="0.25">
      <c r="A14005" t="s">
        <v>391</v>
      </c>
      <c r="S14005" s="27"/>
      <c r="V14005" t="str">
        <f t="shared" si="769"/>
        <v/>
      </c>
      <c r="AX14005" s="27"/>
      <c r="AY14005" s="27"/>
    </row>
    <row r="14006" spans="1:51" x14ac:dyDescent="0.25">
      <c r="A14006" t="s">
        <v>391</v>
      </c>
      <c r="S14006" s="27"/>
      <c r="V14006" t="str">
        <f t="shared" si="769"/>
        <v/>
      </c>
      <c r="AE14006" s="27"/>
      <c r="AG14006" s="27"/>
      <c r="AX14006" s="27"/>
      <c r="AY14006" s="27"/>
    </row>
    <row r="14007" spans="1:51" x14ac:dyDescent="0.25">
      <c r="A14007" t="s">
        <v>391</v>
      </c>
      <c r="B14007" t="s">
        <v>218</v>
      </c>
      <c r="C14007">
        <v>173265111</v>
      </c>
      <c r="D14007">
        <v>495</v>
      </c>
      <c r="E14007" t="s">
        <v>90</v>
      </c>
      <c r="G14007">
        <v>42.545999999999999</v>
      </c>
      <c r="H14007">
        <v>2017</v>
      </c>
      <c r="I14007">
        <v>11</v>
      </c>
      <c r="J14007">
        <v>18</v>
      </c>
      <c r="K14007">
        <v>12</v>
      </c>
      <c r="L14007">
        <v>33</v>
      </c>
      <c r="M14007" t="s">
        <v>900</v>
      </c>
      <c r="N14007" t="s">
        <v>860</v>
      </c>
      <c r="O14007" t="s">
        <v>799</v>
      </c>
      <c r="R14007" t="str">
        <f t="shared" si="770"/>
        <v>Weekend</v>
      </c>
      <c r="S14007" s="27">
        <f t="shared" si="771"/>
        <v>43057</v>
      </c>
      <c r="V14007" t="str">
        <f t="shared" si="769"/>
        <v/>
      </c>
      <c r="AE14007" s="27"/>
      <c r="AG14007" s="27"/>
      <c r="AX14007" s="27"/>
      <c r="AY14007" s="27"/>
    </row>
    <row r="14008" spans="1:51" x14ac:dyDescent="0.25">
      <c r="A14008" t="s">
        <v>391</v>
      </c>
      <c r="S14008" s="27"/>
      <c r="V14008" t="str">
        <f t="shared" si="769"/>
        <v/>
      </c>
      <c r="AX14008" s="27"/>
      <c r="AY14008" s="27"/>
    </row>
    <row r="14009" spans="1:51" x14ac:dyDescent="0.25">
      <c r="A14009" t="s">
        <v>391</v>
      </c>
      <c r="S14009" s="27"/>
      <c r="V14009" t="str">
        <f t="shared" si="769"/>
        <v/>
      </c>
      <c r="AE14009" s="27"/>
      <c r="AG14009" s="27"/>
      <c r="AX14009" s="27"/>
      <c r="AY14009" s="27"/>
    </row>
    <row r="14010" spans="1:51" x14ac:dyDescent="0.25">
      <c r="A14010" t="s">
        <v>391</v>
      </c>
      <c r="B14010" t="s">
        <v>218</v>
      </c>
      <c r="C14010">
        <v>160705078</v>
      </c>
      <c r="D14010">
        <v>495</v>
      </c>
      <c r="E14010" t="s">
        <v>90</v>
      </c>
      <c r="G14010">
        <v>42.515999999999998</v>
      </c>
      <c r="H14010">
        <v>2016</v>
      </c>
      <c r="I14010">
        <v>3</v>
      </c>
      <c r="J14010">
        <v>8</v>
      </c>
      <c r="K14010">
        <v>5</v>
      </c>
      <c r="L14010">
        <v>44</v>
      </c>
      <c r="M14010" t="s">
        <v>900</v>
      </c>
      <c r="N14010" t="s">
        <v>860</v>
      </c>
      <c r="O14010" t="s">
        <v>799</v>
      </c>
      <c r="R14010" t="str">
        <f t="shared" si="770"/>
        <v>Weekday</v>
      </c>
      <c r="S14010" s="27">
        <f t="shared" si="771"/>
        <v>42437</v>
      </c>
      <c r="V14010" t="str">
        <f t="shared" si="769"/>
        <v/>
      </c>
      <c r="AE14010" s="27"/>
      <c r="AG14010" s="27"/>
      <c r="AX14010" s="27"/>
      <c r="AY14010" s="27"/>
    </row>
    <row r="14011" spans="1:51" x14ac:dyDescent="0.25">
      <c r="A14011" t="s">
        <v>391</v>
      </c>
      <c r="B14011" t="s">
        <v>218</v>
      </c>
      <c r="C14011">
        <v>173535199</v>
      </c>
      <c r="D14011">
        <v>495</v>
      </c>
      <c r="E14011" t="s">
        <v>90</v>
      </c>
      <c r="G14011">
        <v>42.524999999999999</v>
      </c>
      <c r="H14011">
        <v>2017</v>
      </c>
      <c r="I14011">
        <v>12</v>
      </c>
      <c r="J14011">
        <v>19</v>
      </c>
      <c r="K14011">
        <v>5</v>
      </c>
      <c r="L14011">
        <v>33</v>
      </c>
      <c r="M14011" t="s">
        <v>900</v>
      </c>
      <c r="N14011" t="s">
        <v>860</v>
      </c>
      <c r="O14011" t="s">
        <v>799</v>
      </c>
      <c r="R14011" t="str">
        <f t="shared" si="770"/>
        <v>Weekday</v>
      </c>
      <c r="S14011" s="27">
        <f t="shared" si="771"/>
        <v>43088</v>
      </c>
      <c r="V14011" t="str">
        <f t="shared" si="769"/>
        <v/>
      </c>
      <c r="AE14011" s="27"/>
      <c r="AG14011" s="27"/>
      <c r="AX14011" s="27"/>
      <c r="AY14011" s="27"/>
    </row>
    <row r="14012" spans="1:51" x14ac:dyDescent="0.25">
      <c r="A14012" t="s">
        <v>391</v>
      </c>
      <c r="B14012" t="s">
        <v>218</v>
      </c>
      <c r="C14012">
        <v>161585485</v>
      </c>
      <c r="D14012">
        <v>495</v>
      </c>
      <c r="E14012" t="s">
        <v>90</v>
      </c>
      <c r="G14012">
        <v>42.509</v>
      </c>
      <c r="H14012">
        <v>2016</v>
      </c>
      <c r="I14012">
        <v>5</v>
      </c>
      <c r="J14012">
        <v>31</v>
      </c>
      <c r="K14012">
        <v>16</v>
      </c>
      <c r="L14012">
        <v>35</v>
      </c>
      <c r="M14012" t="s">
        <v>900</v>
      </c>
      <c r="N14012" t="s">
        <v>860</v>
      </c>
      <c r="O14012" t="s">
        <v>799</v>
      </c>
      <c r="R14012" t="str">
        <f t="shared" si="770"/>
        <v>Weekday</v>
      </c>
      <c r="S14012" s="27">
        <f t="shared" si="771"/>
        <v>42521</v>
      </c>
      <c r="V14012" t="str">
        <f t="shared" si="769"/>
        <v/>
      </c>
      <c r="AE14012" s="27"/>
      <c r="AG14012" s="27"/>
      <c r="AX14012" s="27"/>
      <c r="AY14012" s="27"/>
    </row>
    <row r="14013" spans="1:51" x14ac:dyDescent="0.25">
      <c r="A14013" t="s">
        <v>391</v>
      </c>
      <c r="B14013" t="s">
        <v>218</v>
      </c>
      <c r="C14013">
        <v>172405289</v>
      </c>
      <c r="D14013">
        <v>495</v>
      </c>
      <c r="E14013" t="s">
        <v>90</v>
      </c>
      <c r="G14013">
        <v>42.512999999999998</v>
      </c>
      <c r="H14013">
        <v>2017</v>
      </c>
      <c r="I14013">
        <v>8</v>
      </c>
      <c r="J14013">
        <v>19</v>
      </c>
      <c r="K14013">
        <v>14</v>
      </c>
      <c r="L14013">
        <v>40</v>
      </c>
      <c r="M14013" t="s">
        <v>900</v>
      </c>
      <c r="N14013" t="s">
        <v>860</v>
      </c>
      <c r="O14013" t="s">
        <v>799</v>
      </c>
      <c r="R14013" t="str">
        <f t="shared" si="770"/>
        <v>Weekend</v>
      </c>
      <c r="S14013" s="27">
        <f t="shared" si="771"/>
        <v>42966</v>
      </c>
      <c r="V14013" t="str">
        <f t="shared" si="769"/>
        <v/>
      </c>
    </row>
    <row r="14014" spans="1:51" x14ac:dyDescent="0.25">
      <c r="A14014" t="s">
        <v>391</v>
      </c>
      <c r="B14014" t="s">
        <v>218</v>
      </c>
      <c r="C14014">
        <v>153005171</v>
      </c>
      <c r="D14014">
        <v>495</v>
      </c>
      <c r="E14014" t="s">
        <v>90</v>
      </c>
      <c r="G14014">
        <v>42.359000000000002</v>
      </c>
      <c r="H14014">
        <v>2015</v>
      </c>
      <c r="I14014">
        <v>10</v>
      </c>
      <c r="J14014">
        <v>25</v>
      </c>
      <c r="K14014">
        <v>19</v>
      </c>
      <c r="L14014">
        <v>40</v>
      </c>
      <c r="M14014" t="s">
        <v>900</v>
      </c>
      <c r="N14014" t="s">
        <v>860</v>
      </c>
      <c r="O14014" t="s">
        <v>799</v>
      </c>
      <c r="R14014" t="str">
        <f t="shared" si="770"/>
        <v>Weekend</v>
      </c>
      <c r="S14014" s="27">
        <f t="shared" si="771"/>
        <v>42302</v>
      </c>
      <c r="V14014" t="str">
        <f t="shared" si="769"/>
        <v/>
      </c>
    </row>
    <row r="14015" spans="1:51" x14ac:dyDescent="0.25">
      <c r="A14015" t="s">
        <v>391</v>
      </c>
      <c r="S14015" s="27"/>
      <c r="V14015" t="str">
        <f t="shared" si="769"/>
        <v/>
      </c>
      <c r="AE14015" s="27"/>
      <c r="AG14015" s="27"/>
      <c r="AX14015" s="27"/>
      <c r="AY14015" s="27"/>
    </row>
    <row r="14016" spans="1:51" x14ac:dyDescent="0.25">
      <c r="A14016" t="s">
        <v>391</v>
      </c>
      <c r="S14016" s="27"/>
      <c r="V14016" t="str">
        <f t="shared" si="769"/>
        <v/>
      </c>
      <c r="AE14016" s="27"/>
      <c r="AG14016" s="27"/>
      <c r="AX14016" s="27"/>
      <c r="AY14016" s="27"/>
    </row>
    <row r="14017" spans="1:51" x14ac:dyDescent="0.25">
      <c r="A14017" t="s">
        <v>391</v>
      </c>
      <c r="B14017" t="s">
        <v>218</v>
      </c>
      <c r="C14017">
        <v>162355231</v>
      </c>
      <c r="D14017">
        <v>495</v>
      </c>
      <c r="E14017" t="s">
        <v>90</v>
      </c>
      <c r="G14017">
        <v>42.466000000000001</v>
      </c>
      <c r="H14017">
        <v>2016</v>
      </c>
      <c r="I14017">
        <v>8</v>
      </c>
      <c r="J14017">
        <v>15</v>
      </c>
      <c r="K14017">
        <v>16</v>
      </c>
      <c r="L14017">
        <v>43</v>
      </c>
      <c r="M14017" t="s">
        <v>900</v>
      </c>
      <c r="N14017" t="s">
        <v>404</v>
      </c>
      <c r="O14017" t="s">
        <v>799</v>
      </c>
      <c r="R14017" t="str">
        <f t="shared" si="770"/>
        <v>Weekday</v>
      </c>
      <c r="S14017" s="27">
        <f t="shared" si="771"/>
        <v>42597</v>
      </c>
      <c r="V14017" t="str">
        <f t="shared" si="769"/>
        <v/>
      </c>
      <c r="AE14017" s="27"/>
      <c r="AG14017" s="27"/>
      <c r="AX14017" s="27"/>
      <c r="AY14017" s="27"/>
    </row>
    <row r="14018" spans="1:51" x14ac:dyDescent="0.25">
      <c r="A14018" t="s">
        <v>391</v>
      </c>
      <c r="B14018" t="s">
        <v>218</v>
      </c>
      <c r="C14018">
        <v>162445296</v>
      </c>
      <c r="D14018">
        <v>495</v>
      </c>
      <c r="E14018" t="s">
        <v>90</v>
      </c>
      <c r="G14018">
        <v>42.462000000000003</v>
      </c>
      <c r="H14018">
        <v>2016</v>
      </c>
      <c r="I14018">
        <v>8</v>
      </c>
      <c r="J14018">
        <v>30</v>
      </c>
      <c r="K14018">
        <v>16</v>
      </c>
      <c r="L14018">
        <v>30</v>
      </c>
      <c r="M14018" t="s">
        <v>900</v>
      </c>
      <c r="N14018" t="s">
        <v>860</v>
      </c>
      <c r="O14018" t="s">
        <v>799</v>
      </c>
      <c r="R14018" t="str">
        <f t="shared" si="770"/>
        <v>Weekday</v>
      </c>
      <c r="S14018" s="27">
        <f t="shared" si="771"/>
        <v>42612</v>
      </c>
      <c r="V14018" t="str">
        <f t="shared" si="769"/>
        <v/>
      </c>
      <c r="AE14018" s="27"/>
      <c r="AG14018" s="27"/>
      <c r="AX14018" s="27"/>
      <c r="AY14018" s="27"/>
    </row>
    <row r="14019" spans="1:51" x14ac:dyDescent="0.25">
      <c r="A14019" t="s">
        <v>391</v>
      </c>
      <c r="B14019" t="s">
        <v>218</v>
      </c>
      <c r="C14019">
        <v>163225220</v>
      </c>
      <c r="D14019">
        <v>495</v>
      </c>
      <c r="E14019" t="s">
        <v>90</v>
      </c>
      <c r="G14019">
        <v>42.46</v>
      </c>
      <c r="H14019">
        <v>2016</v>
      </c>
      <c r="I14019">
        <v>11</v>
      </c>
      <c r="J14019">
        <v>15</v>
      </c>
      <c r="K14019">
        <v>15</v>
      </c>
      <c r="L14019">
        <v>38</v>
      </c>
      <c r="M14019" t="s">
        <v>900</v>
      </c>
      <c r="N14019" t="s">
        <v>860</v>
      </c>
      <c r="O14019" t="s">
        <v>799</v>
      </c>
      <c r="R14019" t="str">
        <f t="shared" si="770"/>
        <v>Weekday</v>
      </c>
      <c r="S14019" s="27">
        <f t="shared" si="771"/>
        <v>42689</v>
      </c>
      <c r="V14019" t="str">
        <f t="shared" ref="V14019:V14082" si="772">T14019&amp;U14019</f>
        <v/>
      </c>
    </row>
    <row r="14020" spans="1:51" x14ac:dyDescent="0.25">
      <c r="A14020" t="s">
        <v>391</v>
      </c>
      <c r="S14020" s="27"/>
      <c r="V14020" t="str">
        <f t="shared" si="772"/>
        <v/>
      </c>
      <c r="AE14020" s="27"/>
      <c r="AG14020" s="27"/>
      <c r="AX14020" s="27"/>
      <c r="AY14020" s="27"/>
    </row>
    <row r="14021" spans="1:51" x14ac:dyDescent="0.25">
      <c r="A14021" t="s">
        <v>391</v>
      </c>
      <c r="B14021" t="s">
        <v>218</v>
      </c>
      <c r="C14021">
        <v>173145355</v>
      </c>
      <c r="D14021">
        <v>495</v>
      </c>
      <c r="E14021" t="s">
        <v>90</v>
      </c>
      <c r="G14021">
        <v>42.469000000000001</v>
      </c>
      <c r="H14021">
        <v>2017</v>
      </c>
      <c r="I14021">
        <v>11</v>
      </c>
      <c r="J14021">
        <v>10</v>
      </c>
      <c r="K14021">
        <v>15</v>
      </c>
      <c r="L14021">
        <v>32</v>
      </c>
      <c r="M14021" t="s">
        <v>900</v>
      </c>
      <c r="N14021" t="s">
        <v>860</v>
      </c>
      <c r="O14021" t="s">
        <v>799</v>
      </c>
      <c r="R14021" t="str">
        <f t="shared" si="770"/>
        <v>Weekday</v>
      </c>
      <c r="S14021" s="27">
        <f t="shared" si="771"/>
        <v>43049</v>
      </c>
      <c r="V14021" t="str">
        <f t="shared" si="772"/>
        <v/>
      </c>
      <c r="AX14021" s="27"/>
      <c r="AY14021" s="27"/>
    </row>
    <row r="14022" spans="1:51" x14ac:dyDescent="0.25">
      <c r="A14022" t="s">
        <v>391</v>
      </c>
      <c r="B14022" t="s">
        <v>218</v>
      </c>
      <c r="C14022">
        <v>172145271</v>
      </c>
      <c r="D14022">
        <v>495</v>
      </c>
      <c r="E14022" t="s">
        <v>90</v>
      </c>
      <c r="G14022">
        <v>42.468000000000004</v>
      </c>
      <c r="H14022">
        <v>2017</v>
      </c>
      <c r="I14022">
        <v>8</v>
      </c>
      <c r="J14022">
        <v>1</v>
      </c>
      <c r="K14022">
        <v>16</v>
      </c>
      <c r="L14022">
        <v>54</v>
      </c>
      <c r="M14022" t="s">
        <v>900</v>
      </c>
      <c r="N14022" t="s">
        <v>860</v>
      </c>
      <c r="O14022" t="s">
        <v>799</v>
      </c>
      <c r="R14022" t="str">
        <f t="shared" si="770"/>
        <v>Weekday</v>
      </c>
      <c r="S14022" s="27">
        <f t="shared" si="771"/>
        <v>42948</v>
      </c>
      <c r="V14022" t="str">
        <f t="shared" si="772"/>
        <v/>
      </c>
      <c r="AE14022" s="27"/>
      <c r="AG14022" s="27"/>
      <c r="AX14022" s="27"/>
      <c r="AY14022" s="27"/>
    </row>
    <row r="14023" spans="1:51" x14ac:dyDescent="0.25">
      <c r="A14023" t="s">
        <v>391</v>
      </c>
      <c r="B14023" t="s">
        <v>218</v>
      </c>
      <c r="C14023">
        <v>171535091</v>
      </c>
      <c r="D14023">
        <v>495</v>
      </c>
      <c r="E14023" t="s">
        <v>90</v>
      </c>
      <c r="G14023">
        <v>42.465000000000003</v>
      </c>
      <c r="H14023">
        <v>2017</v>
      </c>
      <c r="I14023">
        <v>6</v>
      </c>
      <c r="J14023">
        <v>1</v>
      </c>
      <c r="K14023">
        <v>13</v>
      </c>
      <c r="L14023">
        <v>8</v>
      </c>
      <c r="M14023" t="s">
        <v>900</v>
      </c>
      <c r="N14023" t="s">
        <v>860</v>
      </c>
      <c r="O14023" t="s">
        <v>799</v>
      </c>
      <c r="R14023" t="str">
        <f t="shared" si="770"/>
        <v>Weekday</v>
      </c>
      <c r="S14023" s="27">
        <f t="shared" si="771"/>
        <v>42887</v>
      </c>
      <c r="V14023" t="str">
        <f t="shared" si="772"/>
        <v/>
      </c>
      <c r="AE14023" s="27"/>
      <c r="AG14023" s="27"/>
      <c r="AX14023" s="27"/>
      <c r="AY14023" s="27"/>
    </row>
    <row r="14024" spans="1:51" x14ac:dyDescent="0.25">
      <c r="A14024" t="s">
        <v>391</v>
      </c>
      <c r="S14024" s="27"/>
      <c r="V14024" t="str">
        <f t="shared" si="772"/>
        <v/>
      </c>
      <c r="AE14024" s="27"/>
      <c r="AG14024" s="27"/>
      <c r="AX14024" s="27"/>
      <c r="AY14024" s="27"/>
    </row>
    <row r="14025" spans="1:51" x14ac:dyDescent="0.25">
      <c r="A14025" t="s">
        <v>391</v>
      </c>
      <c r="B14025" t="s">
        <v>218</v>
      </c>
      <c r="C14025">
        <v>172605193</v>
      </c>
      <c r="D14025">
        <v>495</v>
      </c>
      <c r="E14025" t="s">
        <v>90</v>
      </c>
      <c r="G14025">
        <v>42.427</v>
      </c>
      <c r="H14025">
        <v>2017</v>
      </c>
      <c r="I14025">
        <v>9</v>
      </c>
      <c r="J14025">
        <v>17</v>
      </c>
      <c r="K14025">
        <v>16</v>
      </c>
      <c r="L14025">
        <v>36</v>
      </c>
      <c r="M14025" t="s">
        <v>900</v>
      </c>
      <c r="N14025" t="s">
        <v>860</v>
      </c>
      <c r="O14025" t="s">
        <v>799</v>
      </c>
      <c r="R14025" t="str">
        <f t="shared" si="770"/>
        <v>Weekend</v>
      </c>
      <c r="S14025" s="27">
        <f t="shared" si="771"/>
        <v>42995</v>
      </c>
      <c r="V14025" t="str">
        <f t="shared" si="772"/>
        <v/>
      </c>
      <c r="AE14025" s="27"/>
      <c r="AG14025" s="27"/>
      <c r="AX14025" s="27"/>
      <c r="AY14025" s="27"/>
    </row>
    <row r="14026" spans="1:51" x14ac:dyDescent="0.25">
      <c r="A14026" t="s">
        <v>391</v>
      </c>
      <c r="S14026" s="27"/>
      <c r="V14026" t="str">
        <f t="shared" si="772"/>
        <v/>
      </c>
      <c r="AE14026" s="27"/>
      <c r="AG14026" s="27"/>
      <c r="AX14026" s="27"/>
      <c r="AY14026" s="27"/>
    </row>
    <row r="14027" spans="1:51" x14ac:dyDescent="0.25">
      <c r="A14027" t="s">
        <v>391</v>
      </c>
      <c r="B14027" t="s">
        <v>218</v>
      </c>
      <c r="C14027">
        <v>173105309</v>
      </c>
      <c r="D14027">
        <v>495</v>
      </c>
      <c r="E14027" t="s">
        <v>90</v>
      </c>
      <c r="G14027">
        <v>42.414000000000001</v>
      </c>
      <c r="H14027">
        <v>2017</v>
      </c>
      <c r="I14027">
        <v>10</v>
      </c>
      <c r="J14027">
        <v>30</v>
      </c>
      <c r="K14027">
        <v>9</v>
      </c>
      <c r="L14027">
        <v>13</v>
      </c>
      <c r="M14027" t="s">
        <v>900</v>
      </c>
      <c r="N14027" t="s">
        <v>171</v>
      </c>
      <c r="O14027" t="s">
        <v>799</v>
      </c>
      <c r="R14027" t="str">
        <f t="shared" si="770"/>
        <v>Weekday</v>
      </c>
      <c r="S14027" s="27">
        <f t="shared" si="771"/>
        <v>43038</v>
      </c>
      <c r="V14027" t="str">
        <f t="shared" si="772"/>
        <v/>
      </c>
      <c r="AE14027" s="27"/>
      <c r="AG14027" s="27"/>
      <c r="AX14027" s="27"/>
      <c r="AY14027" s="27"/>
    </row>
    <row r="14028" spans="1:51" x14ac:dyDescent="0.25">
      <c r="A14028" t="s">
        <v>391</v>
      </c>
      <c r="S14028" s="27"/>
      <c r="V14028" t="str">
        <f t="shared" si="772"/>
        <v/>
      </c>
      <c r="AE14028" s="27"/>
      <c r="AG14028" s="27"/>
      <c r="AX14028" s="27"/>
      <c r="AY14028" s="27"/>
    </row>
    <row r="14029" spans="1:51" x14ac:dyDescent="0.25">
      <c r="A14029" t="s">
        <v>391</v>
      </c>
      <c r="S14029" s="27"/>
      <c r="V14029" t="str">
        <f t="shared" si="772"/>
        <v/>
      </c>
      <c r="AE14029" s="27"/>
      <c r="AG14029" s="27"/>
      <c r="AX14029" s="27"/>
      <c r="AY14029" s="27"/>
    </row>
    <row r="14030" spans="1:51" x14ac:dyDescent="0.25">
      <c r="A14030" t="s">
        <v>391</v>
      </c>
      <c r="B14030" t="s">
        <v>218</v>
      </c>
      <c r="C14030">
        <v>152855157</v>
      </c>
      <c r="D14030">
        <v>495</v>
      </c>
      <c r="E14030" t="s">
        <v>90</v>
      </c>
      <c r="G14030">
        <v>42.286999999999999</v>
      </c>
      <c r="H14030">
        <v>2015</v>
      </c>
      <c r="I14030">
        <v>10</v>
      </c>
      <c r="J14030">
        <v>9</v>
      </c>
      <c r="K14030">
        <v>16</v>
      </c>
      <c r="L14030">
        <v>55</v>
      </c>
      <c r="M14030" t="s">
        <v>900</v>
      </c>
      <c r="N14030" t="s">
        <v>860</v>
      </c>
      <c r="O14030" t="s">
        <v>799</v>
      </c>
      <c r="R14030" t="str">
        <f t="shared" si="770"/>
        <v>Weekday</v>
      </c>
      <c r="S14030" s="27">
        <f t="shared" si="771"/>
        <v>42286</v>
      </c>
      <c r="V14030" t="str">
        <f t="shared" si="772"/>
        <v/>
      </c>
      <c r="AE14030" s="27"/>
      <c r="AG14030" s="27"/>
      <c r="AX14030" s="27"/>
      <c r="AY14030" s="27"/>
    </row>
    <row r="14031" spans="1:51" x14ac:dyDescent="0.25">
      <c r="A14031" t="s">
        <v>391</v>
      </c>
      <c r="S14031" s="27"/>
      <c r="V14031" t="str">
        <f t="shared" si="772"/>
        <v/>
      </c>
      <c r="AE14031" s="27"/>
      <c r="AG14031" s="27"/>
      <c r="AX14031" s="27"/>
      <c r="AY14031" s="27"/>
    </row>
    <row r="14032" spans="1:51" x14ac:dyDescent="0.25">
      <c r="A14032" t="s">
        <v>391</v>
      </c>
      <c r="B14032" t="s">
        <v>218</v>
      </c>
      <c r="C14032">
        <v>152885289</v>
      </c>
      <c r="D14032">
        <v>495</v>
      </c>
      <c r="E14032" t="s">
        <v>90</v>
      </c>
      <c r="G14032">
        <v>42.259</v>
      </c>
      <c r="H14032">
        <v>2015</v>
      </c>
      <c r="I14032">
        <v>10</v>
      </c>
      <c r="J14032">
        <v>14</v>
      </c>
      <c r="K14032">
        <v>15</v>
      </c>
      <c r="L14032">
        <v>30</v>
      </c>
      <c r="M14032" t="s">
        <v>900</v>
      </c>
      <c r="N14032" t="s">
        <v>860</v>
      </c>
      <c r="O14032" t="s">
        <v>799</v>
      </c>
      <c r="R14032" t="str">
        <f t="shared" si="770"/>
        <v>Weekday</v>
      </c>
      <c r="S14032" s="27">
        <f t="shared" si="771"/>
        <v>42291</v>
      </c>
      <c r="V14032" t="str">
        <f t="shared" si="772"/>
        <v/>
      </c>
      <c r="AX14032" s="27"/>
      <c r="AY14032" s="27"/>
    </row>
    <row r="14033" spans="1:51" x14ac:dyDescent="0.25">
      <c r="A14033" t="s">
        <v>391</v>
      </c>
      <c r="S14033" s="27"/>
      <c r="V14033" t="str">
        <f t="shared" si="772"/>
        <v/>
      </c>
      <c r="AE14033" s="27"/>
      <c r="AG14033" s="27"/>
      <c r="AX14033" s="27"/>
      <c r="AY14033" s="27"/>
    </row>
    <row r="14034" spans="1:51" x14ac:dyDescent="0.25">
      <c r="A14034" t="s">
        <v>391</v>
      </c>
      <c r="S14034" s="27"/>
      <c r="V14034" t="str">
        <f t="shared" si="772"/>
        <v/>
      </c>
    </row>
    <row r="14035" spans="1:51" x14ac:dyDescent="0.25">
      <c r="A14035" t="s">
        <v>391</v>
      </c>
      <c r="B14035" t="s">
        <v>218</v>
      </c>
      <c r="C14035">
        <v>152735424</v>
      </c>
      <c r="D14035">
        <v>495</v>
      </c>
      <c r="E14035" t="s">
        <v>90</v>
      </c>
      <c r="G14035">
        <v>42.247</v>
      </c>
      <c r="H14035">
        <v>2015</v>
      </c>
      <c r="I14035">
        <v>9</v>
      </c>
      <c r="J14035">
        <v>26</v>
      </c>
      <c r="K14035">
        <v>23</v>
      </c>
      <c r="L14035">
        <v>20</v>
      </c>
      <c r="M14035" t="s">
        <v>900</v>
      </c>
      <c r="N14035" t="s">
        <v>860</v>
      </c>
      <c r="O14035" t="s">
        <v>799</v>
      </c>
      <c r="R14035" t="str">
        <f t="shared" si="770"/>
        <v>Weekend</v>
      </c>
      <c r="S14035" s="27">
        <f t="shared" si="771"/>
        <v>42273</v>
      </c>
      <c r="V14035" t="str">
        <f t="shared" si="772"/>
        <v/>
      </c>
      <c r="AE14035" s="27"/>
      <c r="AG14035" s="27"/>
      <c r="AX14035" s="27"/>
      <c r="AY14035" s="27"/>
    </row>
    <row r="14036" spans="1:51" x14ac:dyDescent="0.25">
      <c r="A14036" t="s">
        <v>391</v>
      </c>
      <c r="B14036" t="s">
        <v>218</v>
      </c>
      <c r="C14036">
        <v>170685303</v>
      </c>
      <c r="D14036">
        <v>495</v>
      </c>
      <c r="E14036" t="s">
        <v>90</v>
      </c>
      <c r="G14036">
        <v>42.332999999999998</v>
      </c>
      <c r="H14036">
        <v>2017</v>
      </c>
      <c r="I14036">
        <v>3</v>
      </c>
      <c r="J14036">
        <v>6</v>
      </c>
      <c r="K14036">
        <v>19</v>
      </c>
      <c r="L14036">
        <v>20</v>
      </c>
      <c r="M14036" t="s">
        <v>900</v>
      </c>
      <c r="N14036" t="s">
        <v>860</v>
      </c>
      <c r="O14036" t="s">
        <v>799</v>
      </c>
      <c r="R14036" t="str">
        <f t="shared" si="770"/>
        <v>Weekday</v>
      </c>
      <c r="S14036" s="27">
        <f t="shared" si="771"/>
        <v>42800</v>
      </c>
      <c r="V14036" t="str">
        <f t="shared" si="772"/>
        <v/>
      </c>
      <c r="AX14036" s="27"/>
      <c r="AY14036" s="27"/>
    </row>
    <row r="14037" spans="1:51" x14ac:dyDescent="0.25">
      <c r="A14037" t="s">
        <v>391</v>
      </c>
      <c r="S14037" s="27"/>
      <c r="V14037" t="str">
        <f t="shared" si="772"/>
        <v/>
      </c>
      <c r="AE14037" s="27"/>
      <c r="AG14037" s="27"/>
      <c r="AX14037" s="27"/>
      <c r="AY14037" s="27"/>
    </row>
    <row r="14038" spans="1:51" x14ac:dyDescent="0.25">
      <c r="A14038" t="s">
        <v>391</v>
      </c>
      <c r="B14038" t="s">
        <v>218</v>
      </c>
      <c r="C14038">
        <v>172945052</v>
      </c>
      <c r="D14038">
        <v>495</v>
      </c>
      <c r="E14038" t="s">
        <v>90</v>
      </c>
      <c r="G14038">
        <v>42.317</v>
      </c>
      <c r="H14038">
        <v>2017</v>
      </c>
      <c r="I14038">
        <v>10</v>
      </c>
      <c r="J14038">
        <v>1</v>
      </c>
      <c r="K14038">
        <v>1</v>
      </c>
      <c r="L14038">
        <v>20</v>
      </c>
      <c r="M14038" t="s">
        <v>899</v>
      </c>
      <c r="N14038" t="s">
        <v>860</v>
      </c>
      <c r="O14038" t="s">
        <v>799</v>
      </c>
      <c r="R14038" t="str">
        <f t="shared" si="770"/>
        <v>Weekend</v>
      </c>
      <c r="S14038" s="27">
        <f t="shared" si="771"/>
        <v>43009</v>
      </c>
      <c r="V14038" t="str">
        <f t="shared" si="772"/>
        <v/>
      </c>
      <c r="AE14038" s="27"/>
      <c r="AG14038" s="27"/>
      <c r="AX14038" s="27"/>
      <c r="AY14038" s="27"/>
    </row>
    <row r="14039" spans="1:51" x14ac:dyDescent="0.25">
      <c r="A14039" t="s">
        <v>391</v>
      </c>
      <c r="S14039" s="27"/>
      <c r="V14039" t="str">
        <f t="shared" si="772"/>
        <v/>
      </c>
      <c r="AE14039" s="27"/>
      <c r="AG14039" s="27"/>
      <c r="AX14039" s="27"/>
      <c r="AY14039" s="27"/>
    </row>
    <row r="14040" spans="1:51" x14ac:dyDescent="0.25">
      <c r="A14040" t="s">
        <v>391</v>
      </c>
      <c r="B14040" t="s">
        <v>218</v>
      </c>
      <c r="C14040">
        <v>170925109</v>
      </c>
      <c r="D14040">
        <v>495</v>
      </c>
      <c r="E14040" t="s">
        <v>90</v>
      </c>
      <c r="G14040">
        <v>42.265999999999998</v>
      </c>
      <c r="H14040">
        <v>2017</v>
      </c>
      <c r="I14040">
        <v>3</v>
      </c>
      <c r="J14040">
        <v>31</v>
      </c>
      <c r="K14040">
        <v>15</v>
      </c>
      <c r="L14040">
        <v>45</v>
      </c>
      <c r="M14040" t="s">
        <v>900</v>
      </c>
      <c r="N14040" t="s">
        <v>860</v>
      </c>
      <c r="O14040" t="s">
        <v>799</v>
      </c>
      <c r="R14040" t="str">
        <f t="shared" si="770"/>
        <v>Weekday</v>
      </c>
      <c r="S14040" s="27">
        <f t="shared" si="771"/>
        <v>42825</v>
      </c>
      <c r="V14040" t="str">
        <f t="shared" si="772"/>
        <v/>
      </c>
      <c r="AE14040" s="27"/>
      <c r="AG14040" s="27"/>
      <c r="AX14040" s="27"/>
      <c r="AY14040" s="27"/>
    </row>
    <row r="14041" spans="1:51" x14ac:dyDescent="0.25">
      <c r="A14041" t="s">
        <v>391</v>
      </c>
      <c r="B14041" t="s">
        <v>218</v>
      </c>
      <c r="C14041">
        <v>163345149</v>
      </c>
      <c r="D14041">
        <v>495</v>
      </c>
      <c r="E14041" t="s">
        <v>90</v>
      </c>
      <c r="G14041">
        <v>42.366999999999997</v>
      </c>
      <c r="H14041">
        <v>2016</v>
      </c>
      <c r="I14041">
        <v>11</v>
      </c>
      <c r="J14041">
        <v>23</v>
      </c>
      <c r="K14041">
        <v>12</v>
      </c>
      <c r="L14041">
        <v>32</v>
      </c>
      <c r="M14041" t="s">
        <v>900</v>
      </c>
      <c r="N14041" t="s">
        <v>860</v>
      </c>
      <c r="O14041" t="s">
        <v>799</v>
      </c>
      <c r="R14041" t="str">
        <f t="shared" si="770"/>
        <v>Weekday</v>
      </c>
      <c r="S14041" s="27">
        <f t="shared" si="771"/>
        <v>42697</v>
      </c>
      <c r="V14041" t="str">
        <f t="shared" si="772"/>
        <v/>
      </c>
      <c r="AE14041" s="27"/>
      <c r="AG14041" s="27"/>
      <c r="AX14041" s="27"/>
      <c r="AY14041" s="27"/>
    </row>
    <row r="14042" spans="1:51" x14ac:dyDescent="0.25">
      <c r="A14042" t="s">
        <v>391</v>
      </c>
      <c r="B14042" t="s">
        <v>218</v>
      </c>
      <c r="C14042">
        <v>160185072</v>
      </c>
      <c r="D14042">
        <v>495</v>
      </c>
      <c r="E14042" t="s">
        <v>90</v>
      </c>
      <c r="G14042">
        <v>42.360999999999997</v>
      </c>
      <c r="H14042">
        <v>2016</v>
      </c>
      <c r="I14042">
        <v>1</v>
      </c>
      <c r="J14042">
        <v>15</v>
      </c>
      <c r="K14042">
        <v>13</v>
      </c>
      <c r="L14042">
        <v>18</v>
      </c>
      <c r="M14042" t="s">
        <v>900</v>
      </c>
      <c r="N14042" t="s">
        <v>860</v>
      </c>
      <c r="O14042" t="s">
        <v>799</v>
      </c>
      <c r="R14042" t="str">
        <f t="shared" si="770"/>
        <v>Weekday</v>
      </c>
      <c r="S14042" s="27">
        <f t="shared" si="771"/>
        <v>42384</v>
      </c>
      <c r="V14042" t="str">
        <f t="shared" si="772"/>
        <v/>
      </c>
      <c r="AE14042" s="27"/>
      <c r="AG14042" s="27"/>
      <c r="AX14042" s="27"/>
      <c r="AY14042" s="27"/>
    </row>
    <row r="14043" spans="1:51" x14ac:dyDescent="0.25">
      <c r="A14043" t="s">
        <v>391</v>
      </c>
      <c r="B14043" t="s">
        <v>218</v>
      </c>
      <c r="C14043">
        <v>163205052</v>
      </c>
      <c r="D14043">
        <v>495</v>
      </c>
      <c r="E14043" t="s">
        <v>90</v>
      </c>
      <c r="G14043">
        <v>42.3</v>
      </c>
      <c r="H14043">
        <v>2016</v>
      </c>
      <c r="I14043">
        <v>11</v>
      </c>
      <c r="J14043">
        <v>14</v>
      </c>
      <c r="K14043">
        <v>18</v>
      </c>
      <c r="L14043">
        <v>30</v>
      </c>
      <c r="M14043" t="s">
        <v>900</v>
      </c>
      <c r="N14043" t="s">
        <v>860</v>
      </c>
      <c r="O14043" t="s">
        <v>799</v>
      </c>
      <c r="R14043" t="str">
        <f t="shared" si="770"/>
        <v>Weekday</v>
      </c>
      <c r="S14043" s="27">
        <f t="shared" si="771"/>
        <v>42688</v>
      </c>
      <c r="V14043" t="str">
        <f t="shared" si="772"/>
        <v/>
      </c>
    </row>
    <row r="14044" spans="1:51" x14ac:dyDescent="0.25">
      <c r="A14044" t="s">
        <v>391</v>
      </c>
      <c r="B14044" t="s">
        <v>218</v>
      </c>
      <c r="C14044">
        <v>161275075</v>
      </c>
      <c r="D14044">
        <v>495</v>
      </c>
      <c r="E14044" t="s">
        <v>90</v>
      </c>
      <c r="G14044">
        <v>42.286999999999999</v>
      </c>
      <c r="H14044">
        <v>2016</v>
      </c>
      <c r="I14044">
        <v>5</v>
      </c>
      <c r="J14044">
        <v>3</v>
      </c>
      <c r="K14044">
        <v>7</v>
      </c>
      <c r="L14044">
        <v>32</v>
      </c>
      <c r="M14044" t="s">
        <v>900</v>
      </c>
      <c r="N14044" t="s">
        <v>860</v>
      </c>
      <c r="O14044" t="s">
        <v>799</v>
      </c>
      <c r="R14044" t="str">
        <f t="shared" si="770"/>
        <v>Weekday</v>
      </c>
      <c r="S14044" s="27">
        <f t="shared" si="771"/>
        <v>42493</v>
      </c>
      <c r="V14044" t="str">
        <f t="shared" si="772"/>
        <v/>
      </c>
      <c r="AE14044" s="27"/>
      <c r="AG14044" s="27"/>
      <c r="AX14044" s="27"/>
      <c r="AY14044" s="27"/>
    </row>
    <row r="14045" spans="1:51" x14ac:dyDescent="0.25">
      <c r="A14045" t="s">
        <v>391</v>
      </c>
      <c r="B14045" t="s">
        <v>218</v>
      </c>
      <c r="C14045">
        <v>162375215</v>
      </c>
      <c r="D14045">
        <v>495</v>
      </c>
      <c r="E14045" t="s">
        <v>90</v>
      </c>
      <c r="G14045">
        <v>42.362000000000002</v>
      </c>
      <c r="H14045">
        <v>2016</v>
      </c>
      <c r="I14045">
        <v>8</v>
      </c>
      <c r="J14045">
        <v>23</v>
      </c>
      <c r="K14045">
        <v>20</v>
      </c>
      <c r="L14045">
        <v>55</v>
      </c>
      <c r="M14045" t="s">
        <v>900</v>
      </c>
      <c r="N14045" t="s">
        <v>860</v>
      </c>
      <c r="O14045" t="s">
        <v>799</v>
      </c>
      <c r="R14045" t="str">
        <f t="shared" si="770"/>
        <v>Weekday</v>
      </c>
      <c r="S14045" s="27">
        <f t="shared" si="771"/>
        <v>42605</v>
      </c>
      <c r="V14045" t="str">
        <f t="shared" si="772"/>
        <v/>
      </c>
      <c r="AE14045" s="27"/>
      <c r="AG14045" s="27"/>
      <c r="AX14045" s="27"/>
      <c r="AY14045" s="27"/>
    </row>
    <row r="14046" spans="1:51" x14ac:dyDescent="0.25">
      <c r="A14046" t="s">
        <v>391</v>
      </c>
      <c r="B14046" t="s">
        <v>218</v>
      </c>
      <c r="C14046">
        <v>160955344</v>
      </c>
      <c r="D14046">
        <v>495</v>
      </c>
      <c r="E14046" t="s">
        <v>90</v>
      </c>
      <c r="G14046">
        <v>42.354999999999997</v>
      </c>
      <c r="H14046">
        <v>2016</v>
      </c>
      <c r="I14046">
        <v>4</v>
      </c>
      <c r="J14046">
        <v>1</v>
      </c>
      <c r="K14046">
        <v>15</v>
      </c>
      <c r="L14046">
        <v>35</v>
      </c>
      <c r="M14046" t="s">
        <v>900</v>
      </c>
      <c r="N14046" t="s">
        <v>171</v>
      </c>
      <c r="O14046" t="s">
        <v>799</v>
      </c>
      <c r="R14046" t="str">
        <f t="shared" si="770"/>
        <v>Weekday</v>
      </c>
      <c r="S14046" s="27">
        <f t="shared" si="771"/>
        <v>42461</v>
      </c>
      <c r="V14046" t="str">
        <f t="shared" si="772"/>
        <v/>
      </c>
      <c r="AE14046" s="27"/>
      <c r="AG14046" s="27"/>
      <c r="AX14046" s="27"/>
      <c r="AY14046" s="27"/>
    </row>
    <row r="14047" spans="1:51" x14ac:dyDescent="0.25">
      <c r="A14047" t="s">
        <v>391</v>
      </c>
      <c r="B14047" t="s">
        <v>218</v>
      </c>
      <c r="C14047">
        <v>161375013</v>
      </c>
      <c r="D14047">
        <v>495</v>
      </c>
      <c r="E14047" t="s">
        <v>90</v>
      </c>
      <c r="G14047">
        <v>42.231999999999999</v>
      </c>
      <c r="H14047">
        <v>2016</v>
      </c>
      <c r="I14047">
        <v>5</v>
      </c>
      <c r="J14047">
        <v>13</v>
      </c>
      <c r="K14047">
        <v>0</v>
      </c>
      <c r="L14047">
        <v>11</v>
      </c>
      <c r="M14047" t="s">
        <v>900</v>
      </c>
      <c r="N14047" t="s">
        <v>170</v>
      </c>
      <c r="O14047" t="s">
        <v>1933</v>
      </c>
      <c r="R14047" t="str">
        <f t="shared" si="770"/>
        <v>Weekday</v>
      </c>
      <c r="S14047" s="27">
        <f t="shared" si="771"/>
        <v>42503</v>
      </c>
      <c r="V14047" t="str">
        <f t="shared" si="772"/>
        <v/>
      </c>
    </row>
    <row r="14048" spans="1:51" x14ac:dyDescent="0.25">
      <c r="A14048" t="s">
        <v>391</v>
      </c>
      <c r="S14048" s="27"/>
      <c r="V14048" t="str">
        <f t="shared" si="772"/>
        <v/>
      </c>
      <c r="AE14048" s="27"/>
      <c r="AG14048" s="27"/>
      <c r="AX14048" s="27"/>
      <c r="AY14048" s="27"/>
    </row>
    <row r="14049" spans="1:51" x14ac:dyDescent="0.25">
      <c r="A14049" t="s">
        <v>391</v>
      </c>
      <c r="B14049" t="s">
        <v>218</v>
      </c>
      <c r="C14049">
        <v>171615043</v>
      </c>
      <c r="D14049">
        <v>495</v>
      </c>
      <c r="E14049" t="s">
        <v>90</v>
      </c>
      <c r="G14049">
        <v>42.243000000000002</v>
      </c>
      <c r="H14049">
        <v>2017</v>
      </c>
      <c r="I14049">
        <v>6</v>
      </c>
      <c r="J14049">
        <v>5</v>
      </c>
      <c r="K14049">
        <v>13</v>
      </c>
      <c r="L14049">
        <v>9</v>
      </c>
      <c r="M14049" t="s">
        <v>900</v>
      </c>
      <c r="N14049" t="s">
        <v>860</v>
      </c>
      <c r="O14049" t="s">
        <v>799</v>
      </c>
      <c r="R14049" t="str">
        <f t="shared" si="770"/>
        <v>Weekday</v>
      </c>
      <c r="S14049" s="27">
        <f t="shared" si="771"/>
        <v>42891</v>
      </c>
      <c r="V14049" t="str">
        <f t="shared" si="772"/>
        <v/>
      </c>
      <c r="AE14049" s="27"/>
      <c r="AG14049" s="27"/>
      <c r="AX14049" s="27"/>
      <c r="AY14049" s="27"/>
    </row>
    <row r="14050" spans="1:51" x14ac:dyDescent="0.25">
      <c r="A14050" t="s">
        <v>391</v>
      </c>
      <c r="B14050" t="s">
        <v>218</v>
      </c>
      <c r="C14050">
        <v>173535206</v>
      </c>
      <c r="D14050">
        <v>495</v>
      </c>
      <c r="E14050" t="s">
        <v>90</v>
      </c>
      <c r="G14050">
        <v>42.216000000000001</v>
      </c>
      <c r="H14050">
        <v>2017</v>
      </c>
      <c r="I14050">
        <v>12</v>
      </c>
      <c r="J14050">
        <v>19</v>
      </c>
      <c r="K14050">
        <v>5</v>
      </c>
      <c r="L14050">
        <v>34</v>
      </c>
      <c r="M14050" t="s">
        <v>899</v>
      </c>
      <c r="N14050" t="s">
        <v>860</v>
      </c>
      <c r="O14050" t="s">
        <v>799</v>
      </c>
      <c r="R14050" t="str">
        <f t="shared" si="770"/>
        <v>Weekday</v>
      </c>
      <c r="S14050" s="27">
        <f t="shared" si="771"/>
        <v>43088</v>
      </c>
      <c r="V14050" t="str">
        <f t="shared" si="772"/>
        <v/>
      </c>
      <c r="AE14050" s="27"/>
      <c r="AG14050" s="27"/>
      <c r="AX14050" s="27"/>
      <c r="AY14050" s="27"/>
    </row>
    <row r="14051" spans="1:51" x14ac:dyDescent="0.25">
      <c r="A14051" t="s">
        <v>391</v>
      </c>
      <c r="B14051" t="s">
        <v>218</v>
      </c>
      <c r="C14051">
        <v>172565217</v>
      </c>
      <c r="D14051">
        <v>495</v>
      </c>
      <c r="E14051" t="s">
        <v>90</v>
      </c>
      <c r="G14051">
        <v>42.210999999999999</v>
      </c>
      <c r="H14051">
        <v>2017</v>
      </c>
      <c r="I14051">
        <v>9</v>
      </c>
      <c r="J14051">
        <v>11</v>
      </c>
      <c r="K14051">
        <v>11</v>
      </c>
      <c r="L14051">
        <v>45</v>
      </c>
      <c r="M14051" t="s">
        <v>900</v>
      </c>
      <c r="N14051" t="s">
        <v>860</v>
      </c>
      <c r="O14051" t="s">
        <v>799</v>
      </c>
      <c r="R14051" t="str">
        <f t="shared" si="770"/>
        <v>Weekday</v>
      </c>
      <c r="S14051" s="27">
        <f t="shared" si="771"/>
        <v>42989</v>
      </c>
      <c r="V14051" t="str">
        <f t="shared" si="772"/>
        <v/>
      </c>
      <c r="AX14051" s="27"/>
      <c r="AY14051" s="27"/>
    </row>
    <row r="14052" spans="1:51" x14ac:dyDescent="0.25">
      <c r="A14052" t="s">
        <v>391</v>
      </c>
      <c r="S14052" s="27"/>
      <c r="V14052" t="str">
        <f t="shared" si="772"/>
        <v/>
      </c>
      <c r="AX14052" s="27"/>
      <c r="AY14052" s="27"/>
    </row>
    <row r="14053" spans="1:51" x14ac:dyDescent="0.25">
      <c r="A14053" t="s">
        <v>391</v>
      </c>
      <c r="S14053" s="27"/>
      <c r="V14053" t="str">
        <f t="shared" si="772"/>
        <v/>
      </c>
      <c r="AE14053" s="27"/>
      <c r="AG14053" s="27"/>
      <c r="AX14053" s="27"/>
      <c r="AY14053" s="27"/>
    </row>
    <row r="14054" spans="1:51" x14ac:dyDescent="0.25">
      <c r="A14054" t="s">
        <v>391</v>
      </c>
      <c r="S14054" s="27"/>
      <c r="V14054" t="str">
        <f t="shared" si="772"/>
        <v/>
      </c>
    </row>
    <row r="14055" spans="1:51" x14ac:dyDescent="0.25">
      <c r="A14055" t="s">
        <v>391</v>
      </c>
      <c r="B14055" t="s">
        <v>218</v>
      </c>
      <c r="C14055">
        <v>172945228</v>
      </c>
      <c r="D14055">
        <v>495</v>
      </c>
      <c r="E14055" t="s">
        <v>90</v>
      </c>
      <c r="G14055">
        <v>0</v>
      </c>
      <c r="H14055">
        <v>2017</v>
      </c>
      <c r="I14055">
        <v>10</v>
      </c>
      <c r="J14055">
        <v>20</v>
      </c>
      <c r="K14055">
        <v>17</v>
      </c>
      <c r="L14055">
        <v>58</v>
      </c>
      <c r="M14055" t="s">
        <v>900</v>
      </c>
      <c r="N14055" t="s">
        <v>860</v>
      </c>
      <c r="O14055" t="s">
        <v>799</v>
      </c>
      <c r="R14055" t="str">
        <f t="shared" si="770"/>
        <v>Weekday</v>
      </c>
      <c r="S14055" s="27">
        <f t="shared" si="771"/>
        <v>43028</v>
      </c>
      <c r="V14055" t="str">
        <f t="shared" si="772"/>
        <v/>
      </c>
      <c r="AE14055" s="27"/>
      <c r="AG14055" s="27"/>
      <c r="AX14055" s="27"/>
      <c r="AY14055" s="27"/>
    </row>
    <row r="14056" spans="1:51" x14ac:dyDescent="0.25">
      <c r="A14056" t="s">
        <v>391</v>
      </c>
      <c r="S14056" s="27"/>
      <c r="V14056" t="str">
        <f t="shared" si="772"/>
        <v/>
      </c>
      <c r="AE14056" s="27"/>
      <c r="AG14056" s="27"/>
      <c r="AX14056" s="27"/>
      <c r="AY14056" s="27"/>
    </row>
    <row r="14057" spans="1:51" x14ac:dyDescent="0.25">
      <c r="A14057" t="s">
        <v>66</v>
      </c>
      <c r="C14057">
        <v>7016755</v>
      </c>
      <c r="D14057">
        <v>85</v>
      </c>
      <c r="E14057" t="s">
        <v>90</v>
      </c>
      <c r="G14057">
        <v>96.715999999999994</v>
      </c>
      <c r="H14057">
        <v>2018</v>
      </c>
      <c r="I14057">
        <v>12</v>
      </c>
      <c r="J14057">
        <v>24</v>
      </c>
      <c r="K14057">
        <v>20</v>
      </c>
      <c r="L14057">
        <v>25</v>
      </c>
      <c r="M14057" t="s">
        <v>900</v>
      </c>
      <c r="N14057" t="s">
        <v>404</v>
      </c>
      <c r="R14057" t="str">
        <f t="shared" ref="R14057:R14058" si="773">IF(WEEKDAY(DATE(H14057,I14057,J14057),2) &lt; 6, "Weekday", "Weekend")</f>
        <v>Weekday</v>
      </c>
      <c r="S14057" s="27">
        <f t="shared" ref="S14057:S14059" si="774">DATE(H14057,I14057,J14057)</f>
        <v>43458</v>
      </c>
      <c r="U14057" t="str">
        <f>IF(OR(H14057=2015,H14057=2016),"S","D")</f>
        <v>D</v>
      </c>
      <c r="V14057" t="str">
        <f t="shared" si="772"/>
        <v>D</v>
      </c>
    </row>
    <row r="14058" spans="1:51" x14ac:dyDescent="0.25">
      <c r="A14058" t="s">
        <v>66</v>
      </c>
      <c r="C14058">
        <v>6719163</v>
      </c>
      <c r="D14058">
        <v>85</v>
      </c>
      <c r="E14058" t="s">
        <v>90</v>
      </c>
      <c r="G14058">
        <v>96.72</v>
      </c>
      <c r="H14058">
        <v>2018</v>
      </c>
      <c r="I14058">
        <v>5</v>
      </c>
      <c r="J14058">
        <v>17</v>
      </c>
      <c r="K14058">
        <v>16</v>
      </c>
      <c r="L14058">
        <v>0</v>
      </c>
      <c r="M14058" t="s">
        <v>900</v>
      </c>
      <c r="N14058" t="s">
        <v>860</v>
      </c>
      <c r="R14058" t="str">
        <f t="shared" si="773"/>
        <v>Weekday</v>
      </c>
      <c r="S14058" s="27">
        <f t="shared" si="774"/>
        <v>43237</v>
      </c>
      <c r="U14058" t="str">
        <f t="shared" ref="U14058:U14121" si="775">IF(OR(H14058=2015,H14058=2016),"S","D")</f>
        <v>D</v>
      </c>
      <c r="V14058" t="str">
        <f t="shared" si="772"/>
        <v>D</v>
      </c>
    </row>
    <row r="14059" spans="1:51" x14ac:dyDescent="0.25">
      <c r="A14059" t="s">
        <v>66</v>
      </c>
      <c r="C14059">
        <v>5699008</v>
      </c>
      <c r="D14059">
        <v>85</v>
      </c>
      <c r="E14059" t="s">
        <v>90</v>
      </c>
      <c r="G14059">
        <v>96.712999999999994</v>
      </c>
      <c r="H14059">
        <v>2016</v>
      </c>
      <c r="I14059">
        <v>4</v>
      </c>
      <c r="J14059">
        <v>2</v>
      </c>
      <c r="K14059">
        <v>9</v>
      </c>
      <c r="L14059">
        <v>15</v>
      </c>
      <c r="M14059" t="s">
        <v>900</v>
      </c>
      <c r="N14059" t="s">
        <v>860</v>
      </c>
      <c r="R14059" t="str">
        <f t="shared" ref="R14059:R14122" si="776">IF(WEEKDAY(DATE(H14059,I14059,J14059),2) &lt; 6, "Weekday", "Weekend")</f>
        <v>Weekend</v>
      </c>
      <c r="S14059" s="27">
        <f t="shared" si="774"/>
        <v>42462</v>
      </c>
      <c r="U14059" t="str">
        <f t="shared" si="775"/>
        <v>S</v>
      </c>
      <c r="V14059" t="str">
        <f t="shared" si="772"/>
        <v>S</v>
      </c>
    </row>
    <row r="14060" spans="1:51" x14ac:dyDescent="0.25">
      <c r="A14060" t="s">
        <v>66</v>
      </c>
      <c r="C14060">
        <v>5458565</v>
      </c>
      <c r="D14060">
        <v>85</v>
      </c>
      <c r="E14060" t="s">
        <v>90</v>
      </c>
      <c r="G14060">
        <v>96.725999999999999</v>
      </c>
      <c r="H14060">
        <v>2015</v>
      </c>
      <c r="I14060">
        <v>10</v>
      </c>
      <c r="J14060">
        <v>2</v>
      </c>
      <c r="K14060">
        <v>16</v>
      </c>
      <c r="L14060">
        <v>10</v>
      </c>
      <c r="M14060" t="s">
        <v>900</v>
      </c>
      <c r="N14060" t="s">
        <v>860</v>
      </c>
      <c r="Q14060" t="s">
        <v>861</v>
      </c>
      <c r="R14060" t="str">
        <f t="shared" si="776"/>
        <v>Weekday</v>
      </c>
      <c r="S14060" s="27">
        <f t="shared" ref="S14060:S14123" si="777">DATE(H14060,I14060,J14060)</f>
        <v>42279</v>
      </c>
      <c r="U14060" t="str">
        <f t="shared" si="775"/>
        <v>S</v>
      </c>
      <c r="V14060" t="str">
        <f t="shared" si="772"/>
        <v>S</v>
      </c>
      <c r="AO14060" s="27"/>
      <c r="AX14060" s="27"/>
      <c r="AY14060" s="27"/>
    </row>
    <row r="14061" spans="1:51" x14ac:dyDescent="0.25">
      <c r="A14061" t="s">
        <v>66</v>
      </c>
      <c r="C14061">
        <v>5423830</v>
      </c>
      <c r="D14061">
        <v>85</v>
      </c>
      <c r="E14061" t="s">
        <v>90</v>
      </c>
      <c r="G14061">
        <v>96.715999999999994</v>
      </c>
      <c r="H14061">
        <v>2015</v>
      </c>
      <c r="I14061">
        <v>9</v>
      </c>
      <c r="J14061">
        <v>13</v>
      </c>
      <c r="K14061">
        <v>12</v>
      </c>
      <c r="L14061">
        <v>15</v>
      </c>
      <c r="M14061" t="s">
        <v>900</v>
      </c>
      <c r="N14061" t="s">
        <v>860</v>
      </c>
      <c r="R14061" t="str">
        <f t="shared" si="776"/>
        <v>Weekend</v>
      </c>
      <c r="S14061" s="27">
        <f t="shared" si="777"/>
        <v>42260</v>
      </c>
      <c r="U14061" t="str">
        <f t="shared" si="775"/>
        <v>S</v>
      </c>
      <c r="V14061" t="str">
        <f t="shared" si="772"/>
        <v>S</v>
      </c>
    </row>
    <row r="14062" spans="1:51" x14ac:dyDescent="0.25">
      <c r="A14062" t="s">
        <v>66</v>
      </c>
      <c r="C14062">
        <v>6717967</v>
      </c>
      <c r="D14062">
        <v>85</v>
      </c>
      <c r="E14062" t="s">
        <v>90</v>
      </c>
      <c r="G14062">
        <v>96.716999999999999</v>
      </c>
      <c r="H14062">
        <v>2018</v>
      </c>
      <c r="I14062">
        <v>5</v>
      </c>
      <c r="J14062">
        <v>21</v>
      </c>
      <c r="K14062">
        <v>5</v>
      </c>
      <c r="L14062">
        <v>0</v>
      </c>
      <c r="M14062" t="s">
        <v>900</v>
      </c>
      <c r="N14062" t="s">
        <v>404</v>
      </c>
      <c r="R14062" t="str">
        <f t="shared" si="776"/>
        <v>Weekday</v>
      </c>
      <c r="S14062" s="27">
        <f t="shared" si="777"/>
        <v>43241</v>
      </c>
      <c r="U14062" t="str">
        <f t="shared" si="775"/>
        <v>D</v>
      </c>
      <c r="V14062" t="str">
        <f t="shared" si="772"/>
        <v>D</v>
      </c>
    </row>
    <row r="14063" spans="1:51" x14ac:dyDescent="0.25">
      <c r="A14063" t="s">
        <v>66</v>
      </c>
      <c r="C14063">
        <v>6452859</v>
      </c>
      <c r="D14063">
        <v>85</v>
      </c>
      <c r="E14063" t="s">
        <v>90</v>
      </c>
      <c r="G14063">
        <v>96.716999999999999</v>
      </c>
      <c r="H14063">
        <v>2017</v>
      </c>
      <c r="I14063">
        <v>10</v>
      </c>
      <c r="J14063">
        <v>30</v>
      </c>
      <c r="K14063">
        <v>20</v>
      </c>
      <c r="L14063">
        <v>16</v>
      </c>
      <c r="M14063" t="s">
        <v>900</v>
      </c>
      <c r="N14063" t="s">
        <v>171</v>
      </c>
      <c r="R14063" t="str">
        <f t="shared" si="776"/>
        <v>Weekday</v>
      </c>
      <c r="S14063" s="27">
        <f t="shared" si="777"/>
        <v>43038</v>
      </c>
      <c r="U14063" t="str">
        <f t="shared" si="775"/>
        <v>D</v>
      </c>
      <c r="V14063" t="str">
        <f t="shared" si="772"/>
        <v>D</v>
      </c>
    </row>
    <row r="14064" spans="1:51" x14ac:dyDescent="0.25">
      <c r="A14064" t="s">
        <v>66</v>
      </c>
      <c r="C14064">
        <v>6961832</v>
      </c>
      <c r="D14064">
        <v>85</v>
      </c>
      <c r="E14064" t="s">
        <v>90</v>
      </c>
      <c r="G14064">
        <v>96.728999999999999</v>
      </c>
      <c r="H14064">
        <v>2018</v>
      </c>
      <c r="I14064">
        <v>11</v>
      </c>
      <c r="J14064">
        <v>12</v>
      </c>
      <c r="K14064">
        <v>18</v>
      </c>
      <c r="L14064">
        <v>36</v>
      </c>
      <c r="M14064" t="s">
        <v>900</v>
      </c>
      <c r="N14064" t="s">
        <v>860</v>
      </c>
      <c r="Q14064" t="s">
        <v>861</v>
      </c>
      <c r="R14064" t="str">
        <f t="shared" si="776"/>
        <v>Weekday</v>
      </c>
      <c r="S14064" s="27">
        <f t="shared" si="777"/>
        <v>43416</v>
      </c>
      <c r="U14064" t="str">
        <f t="shared" si="775"/>
        <v>D</v>
      </c>
      <c r="V14064" t="str">
        <f t="shared" si="772"/>
        <v>D</v>
      </c>
      <c r="AO14064" s="27"/>
      <c r="AX14064" s="27"/>
      <c r="AY14064" s="27"/>
    </row>
    <row r="14065" spans="1:51" x14ac:dyDescent="0.25">
      <c r="A14065" t="s">
        <v>66</v>
      </c>
      <c r="C14065">
        <v>6723930</v>
      </c>
      <c r="D14065">
        <v>85</v>
      </c>
      <c r="E14065" t="s">
        <v>90</v>
      </c>
      <c r="G14065">
        <v>96.722999999999999</v>
      </c>
      <c r="H14065">
        <v>2018</v>
      </c>
      <c r="I14065">
        <v>5</v>
      </c>
      <c r="J14065">
        <v>24</v>
      </c>
      <c r="K14065">
        <v>17</v>
      </c>
      <c r="L14065">
        <v>15</v>
      </c>
      <c r="M14065" t="s">
        <v>900</v>
      </c>
      <c r="N14065" t="s">
        <v>860</v>
      </c>
      <c r="R14065" t="str">
        <f t="shared" si="776"/>
        <v>Weekday</v>
      </c>
      <c r="S14065" s="27">
        <f t="shared" si="777"/>
        <v>43244</v>
      </c>
      <c r="U14065" t="str">
        <f t="shared" si="775"/>
        <v>D</v>
      </c>
      <c r="V14065" t="str">
        <f t="shared" si="772"/>
        <v>D</v>
      </c>
    </row>
    <row r="14066" spans="1:51" x14ac:dyDescent="0.25">
      <c r="A14066" t="s">
        <v>66</v>
      </c>
      <c r="C14066">
        <v>7006484</v>
      </c>
      <c r="D14066">
        <v>85</v>
      </c>
      <c r="E14066" t="s">
        <v>90</v>
      </c>
      <c r="G14066">
        <v>96.736000000000004</v>
      </c>
      <c r="H14066">
        <v>2018</v>
      </c>
      <c r="I14066">
        <v>12</v>
      </c>
      <c r="J14066">
        <v>10</v>
      </c>
      <c r="K14066">
        <v>19</v>
      </c>
      <c r="L14066">
        <v>48</v>
      </c>
      <c r="M14066" t="s">
        <v>900</v>
      </c>
      <c r="N14066" t="s">
        <v>860</v>
      </c>
      <c r="Q14066" t="s">
        <v>861</v>
      </c>
      <c r="R14066" t="str">
        <f t="shared" si="776"/>
        <v>Weekday</v>
      </c>
      <c r="S14066" s="27">
        <f t="shared" si="777"/>
        <v>43444</v>
      </c>
      <c r="U14066" t="str">
        <f t="shared" si="775"/>
        <v>D</v>
      </c>
      <c r="V14066" t="str">
        <f t="shared" si="772"/>
        <v>D</v>
      </c>
      <c r="AO14066" s="27"/>
      <c r="AX14066" s="27"/>
      <c r="AY14066" s="27"/>
    </row>
    <row r="14067" spans="1:51" x14ac:dyDescent="0.25">
      <c r="A14067" t="s">
        <v>66</v>
      </c>
      <c r="C14067">
        <v>6315325</v>
      </c>
      <c r="D14067">
        <v>85</v>
      </c>
      <c r="E14067" t="s">
        <v>90</v>
      </c>
      <c r="G14067">
        <v>96.74</v>
      </c>
      <c r="H14067">
        <v>2017</v>
      </c>
      <c r="I14067">
        <v>7</v>
      </c>
      <c r="J14067">
        <v>19</v>
      </c>
      <c r="K14067">
        <v>18</v>
      </c>
      <c r="L14067">
        <v>25</v>
      </c>
      <c r="M14067" t="s">
        <v>900</v>
      </c>
      <c r="N14067" t="s">
        <v>860</v>
      </c>
      <c r="Q14067" t="s">
        <v>861</v>
      </c>
      <c r="R14067" t="str">
        <f t="shared" si="776"/>
        <v>Weekday</v>
      </c>
      <c r="S14067" s="27">
        <f t="shared" si="777"/>
        <v>42935</v>
      </c>
      <c r="U14067" t="str">
        <f t="shared" si="775"/>
        <v>D</v>
      </c>
      <c r="V14067" t="str">
        <f t="shared" si="772"/>
        <v>D</v>
      </c>
      <c r="AO14067" s="27"/>
      <c r="AX14067" s="27"/>
      <c r="AY14067" s="27"/>
    </row>
    <row r="14068" spans="1:51" x14ac:dyDescent="0.25">
      <c r="A14068" t="s">
        <v>66</v>
      </c>
      <c r="C14068">
        <v>6682940</v>
      </c>
      <c r="D14068">
        <v>85</v>
      </c>
      <c r="E14068" t="s">
        <v>90</v>
      </c>
      <c r="G14068">
        <v>96.727999999999994</v>
      </c>
      <c r="H14068">
        <v>2018</v>
      </c>
      <c r="I14068">
        <v>4</v>
      </c>
      <c r="J14068">
        <v>24</v>
      </c>
      <c r="K14068">
        <v>5</v>
      </c>
      <c r="L14068">
        <v>25</v>
      </c>
      <c r="M14068" t="s">
        <v>900</v>
      </c>
      <c r="N14068" t="s">
        <v>860</v>
      </c>
      <c r="Q14068" t="s">
        <v>861</v>
      </c>
      <c r="R14068" t="str">
        <f t="shared" si="776"/>
        <v>Weekday</v>
      </c>
      <c r="S14068" s="27">
        <f t="shared" si="777"/>
        <v>43214</v>
      </c>
      <c r="U14068" t="str">
        <f t="shared" si="775"/>
        <v>D</v>
      </c>
      <c r="V14068" t="str">
        <f t="shared" si="772"/>
        <v>D</v>
      </c>
      <c r="AO14068" s="27"/>
      <c r="AX14068" s="27"/>
      <c r="AY14068" s="27"/>
    </row>
    <row r="14069" spans="1:51" x14ac:dyDescent="0.25">
      <c r="A14069" t="s">
        <v>66</v>
      </c>
      <c r="C14069">
        <v>6733448</v>
      </c>
      <c r="D14069">
        <v>85</v>
      </c>
      <c r="E14069" t="s">
        <v>90</v>
      </c>
      <c r="G14069">
        <v>96.727999999999994</v>
      </c>
      <c r="H14069">
        <v>2018</v>
      </c>
      <c r="I14069">
        <v>6</v>
      </c>
      <c r="J14069">
        <v>2</v>
      </c>
      <c r="K14069">
        <v>14</v>
      </c>
      <c r="L14069">
        <v>40</v>
      </c>
      <c r="M14069" t="s">
        <v>900</v>
      </c>
      <c r="N14069" t="s">
        <v>404</v>
      </c>
      <c r="Q14069" t="s">
        <v>861</v>
      </c>
      <c r="R14069" t="str">
        <f t="shared" si="776"/>
        <v>Weekend</v>
      </c>
      <c r="S14069" s="27">
        <f t="shared" si="777"/>
        <v>43253</v>
      </c>
      <c r="U14069" t="str">
        <f t="shared" si="775"/>
        <v>D</v>
      </c>
      <c r="V14069" t="str">
        <f t="shared" si="772"/>
        <v>D</v>
      </c>
      <c r="AO14069" s="27"/>
      <c r="AX14069" s="27"/>
      <c r="AY14069" s="27"/>
    </row>
    <row r="14070" spans="1:51" x14ac:dyDescent="0.25">
      <c r="A14070" t="s">
        <v>66</v>
      </c>
      <c r="C14070">
        <v>5638796</v>
      </c>
      <c r="D14070">
        <v>85</v>
      </c>
      <c r="E14070" t="s">
        <v>90</v>
      </c>
      <c r="G14070">
        <v>96.733000000000004</v>
      </c>
      <c r="H14070">
        <v>2016</v>
      </c>
      <c r="I14070">
        <v>2</v>
      </c>
      <c r="J14070">
        <v>15</v>
      </c>
      <c r="K14070">
        <v>15</v>
      </c>
      <c r="L14070">
        <v>18</v>
      </c>
      <c r="M14070" t="s">
        <v>900</v>
      </c>
      <c r="N14070" t="s">
        <v>860</v>
      </c>
      <c r="Q14070" t="s">
        <v>861</v>
      </c>
      <c r="R14070" t="str">
        <f t="shared" si="776"/>
        <v>Weekday</v>
      </c>
      <c r="S14070" s="27">
        <f t="shared" si="777"/>
        <v>42415</v>
      </c>
      <c r="U14070" t="str">
        <f t="shared" si="775"/>
        <v>S</v>
      </c>
      <c r="V14070" t="str">
        <f t="shared" si="772"/>
        <v>S</v>
      </c>
      <c r="AO14070" s="27"/>
      <c r="AX14070" s="27"/>
      <c r="AY14070" s="27"/>
    </row>
    <row r="14071" spans="1:51" x14ac:dyDescent="0.25">
      <c r="A14071" t="s">
        <v>66</v>
      </c>
      <c r="C14071">
        <v>5927270</v>
      </c>
      <c r="D14071">
        <v>85</v>
      </c>
      <c r="E14071" t="s">
        <v>90</v>
      </c>
      <c r="G14071">
        <v>96.733000000000004</v>
      </c>
      <c r="H14071">
        <v>2016</v>
      </c>
      <c r="I14071">
        <v>9</v>
      </c>
      <c r="J14071">
        <v>18</v>
      </c>
      <c r="K14071">
        <v>13</v>
      </c>
      <c r="L14071">
        <v>25</v>
      </c>
      <c r="M14071" t="s">
        <v>900</v>
      </c>
      <c r="N14071" t="s">
        <v>404</v>
      </c>
      <c r="Q14071" t="s">
        <v>861</v>
      </c>
      <c r="R14071" t="str">
        <f t="shared" si="776"/>
        <v>Weekend</v>
      </c>
      <c r="S14071" s="27">
        <f t="shared" si="777"/>
        <v>42631</v>
      </c>
      <c r="U14071" t="str">
        <f t="shared" si="775"/>
        <v>S</v>
      </c>
      <c r="V14071" t="str">
        <f t="shared" si="772"/>
        <v>S</v>
      </c>
      <c r="AO14071" s="27"/>
      <c r="AX14071" s="27"/>
      <c r="AY14071" s="27"/>
    </row>
    <row r="14072" spans="1:51" x14ac:dyDescent="0.25">
      <c r="A14072" t="s">
        <v>66</v>
      </c>
      <c r="C14072">
        <v>6239249</v>
      </c>
      <c r="D14072">
        <v>85</v>
      </c>
      <c r="E14072" t="s">
        <v>90</v>
      </c>
      <c r="G14072">
        <v>96.713999999999999</v>
      </c>
      <c r="H14072">
        <v>2017</v>
      </c>
      <c r="I14072">
        <v>5</v>
      </c>
      <c r="J14072">
        <v>18</v>
      </c>
      <c r="K14072">
        <v>15</v>
      </c>
      <c r="L14072">
        <v>55</v>
      </c>
      <c r="M14072" t="s">
        <v>900</v>
      </c>
      <c r="N14072" t="s">
        <v>860</v>
      </c>
      <c r="R14072" t="str">
        <f t="shared" si="776"/>
        <v>Weekday</v>
      </c>
      <c r="S14072" s="27">
        <f t="shared" si="777"/>
        <v>42873</v>
      </c>
      <c r="U14072" t="str">
        <f t="shared" si="775"/>
        <v>D</v>
      </c>
      <c r="V14072" t="str">
        <f t="shared" si="772"/>
        <v>D</v>
      </c>
    </row>
    <row r="14073" spans="1:51" x14ac:dyDescent="0.25">
      <c r="A14073" t="s">
        <v>66</v>
      </c>
      <c r="C14073">
        <v>6411654</v>
      </c>
      <c r="D14073">
        <v>85</v>
      </c>
      <c r="E14073" t="s">
        <v>90</v>
      </c>
      <c r="G14073">
        <v>96.74</v>
      </c>
      <c r="H14073">
        <v>2017</v>
      </c>
      <c r="I14073">
        <v>9</v>
      </c>
      <c r="J14073">
        <v>29</v>
      </c>
      <c r="K14073">
        <v>20</v>
      </c>
      <c r="L14073">
        <v>18</v>
      </c>
      <c r="M14073" t="s">
        <v>900</v>
      </c>
      <c r="N14073" t="s">
        <v>171</v>
      </c>
      <c r="Q14073" t="s">
        <v>861</v>
      </c>
      <c r="R14073" t="str">
        <f t="shared" si="776"/>
        <v>Weekday</v>
      </c>
      <c r="S14073" s="27">
        <f t="shared" si="777"/>
        <v>43007</v>
      </c>
      <c r="U14073" t="str">
        <f t="shared" si="775"/>
        <v>D</v>
      </c>
      <c r="V14073" t="str">
        <f t="shared" si="772"/>
        <v>D</v>
      </c>
      <c r="AO14073" s="27"/>
      <c r="AX14073" s="27"/>
      <c r="AY14073" s="27"/>
    </row>
    <row r="14074" spans="1:51" x14ac:dyDescent="0.25">
      <c r="A14074" t="s">
        <v>66</v>
      </c>
      <c r="C14074">
        <v>6300657</v>
      </c>
      <c r="D14074">
        <v>85</v>
      </c>
      <c r="E14074" t="s">
        <v>90</v>
      </c>
      <c r="G14074">
        <v>96.734999999999999</v>
      </c>
      <c r="H14074">
        <v>2017</v>
      </c>
      <c r="I14074">
        <v>7</v>
      </c>
      <c r="J14074">
        <v>6</v>
      </c>
      <c r="K14074">
        <v>21</v>
      </c>
      <c r="L14074">
        <v>4</v>
      </c>
      <c r="M14074" t="s">
        <v>900</v>
      </c>
      <c r="N14074" t="s">
        <v>860</v>
      </c>
      <c r="Q14074" t="s">
        <v>861</v>
      </c>
      <c r="R14074" t="str">
        <f t="shared" si="776"/>
        <v>Weekday</v>
      </c>
      <c r="S14074" s="27">
        <f t="shared" si="777"/>
        <v>42922</v>
      </c>
      <c r="U14074" t="str">
        <f t="shared" si="775"/>
        <v>D</v>
      </c>
      <c r="V14074" t="str">
        <f t="shared" si="772"/>
        <v>D</v>
      </c>
      <c r="AO14074" s="27"/>
      <c r="AX14074" s="27"/>
      <c r="AY14074" s="27"/>
    </row>
    <row r="14075" spans="1:51" x14ac:dyDescent="0.25">
      <c r="A14075" t="s">
        <v>66</v>
      </c>
      <c r="C14075">
        <v>5447586</v>
      </c>
      <c r="D14075">
        <v>85</v>
      </c>
      <c r="E14075" t="s">
        <v>90</v>
      </c>
      <c r="G14075">
        <v>96.753</v>
      </c>
      <c r="H14075">
        <v>2015</v>
      </c>
      <c r="I14075">
        <v>9</v>
      </c>
      <c r="J14075">
        <v>26</v>
      </c>
      <c r="K14075">
        <v>4</v>
      </c>
      <c r="L14075">
        <v>10</v>
      </c>
      <c r="M14075" t="s">
        <v>899</v>
      </c>
      <c r="N14075" t="s">
        <v>860</v>
      </c>
      <c r="Q14075" t="s">
        <v>861</v>
      </c>
      <c r="R14075" t="str">
        <f t="shared" si="776"/>
        <v>Weekend</v>
      </c>
      <c r="S14075" s="27">
        <f t="shared" si="777"/>
        <v>42273</v>
      </c>
      <c r="U14075" t="str">
        <f t="shared" si="775"/>
        <v>S</v>
      </c>
      <c r="V14075" t="str">
        <f t="shared" si="772"/>
        <v>S</v>
      </c>
      <c r="AO14075" s="27"/>
      <c r="AX14075" s="27"/>
      <c r="AY14075" s="27"/>
    </row>
    <row r="14076" spans="1:51" x14ac:dyDescent="0.25">
      <c r="A14076" t="s">
        <v>66</v>
      </c>
      <c r="C14076">
        <v>6136473</v>
      </c>
      <c r="D14076">
        <v>85</v>
      </c>
      <c r="E14076" t="s">
        <v>90</v>
      </c>
      <c r="G14076">
        <v>96.721000000000004</v>
      </c>
      <c r="H14076">
        <v>2017</v>
      </c>
      <c r="I14076">
        <v>3</v>
      </c>
      <c r="J14076">
        <v>2</v>
      </c>
      <c r="K14076">
        <v>19</v>
      </c>
      <c r="L14076">
        <v>22</v>
      </c>
      <c r="M14076" t="s">
        <v>900</v>
      </c>
      <c r="N14076" t="s">
        <v>860</v>
      </c>
      <c r="R14076" t="str">
        <f t="shared" si="776"/>
        <v>Weekday</v>
      </c>
      <c r="S14076" s="27">
        <f t="shared" si="777"/>
        <v>42796</v>
      </c>
      <c r="U14076" t="str">
        <f t="shared" si="775"/>
        <v>D</v>
      </c>
      <c r="V14076" t="str">
        <f t="shared" si="772"/>
        <v>D</v>
      </c>
    </row>
    <row r="14077" spans="1:51" x14ac:dyDescent="0.25">
      <c r="A14077" t="s">
        <v>66</v>
      </c>
      <c r="C14077">
        <v>6618922</v>
      </c>
      <c r="D14077">
        <v>85</v>
      </c>
      <c r="E14077" t="s">
        <v>90</v>
      </c>
      <c r="G14077">
        <v>96.75</v>
      </c>
      <c r="H14077">
        <v>2018</v>
      </c>
      <c r="I14077">
        <v>3</v>
      </c>
      <c r="J14077">
        <v>3</v>
      </c>
      <c r="K14077">
        <v>13</v>
      </c>
      <c r="L14077">
        <v>56</v>
      </c>
      <c r="M14077" t="s">
        <v>900</v>
      </c>
      <c r="N14077" t="s">
        <v>404</v>
      </c>
      <c r="Q14077" t="s">
        <v>861</v>
      </c>
      <c r="R14077" t="str">
        <f t="shared" si="776"/>
        <v>Weekend</v>
      </c>
      <c r="S14077" s="27">
        <f t="shared" si="777"/>
        <v>43162</v>
      </c>
      <c r="U14077" t="str">
        <f t="shared" si="775"/>
        <v>D</v>
      </c>
      <c r="V14077" t="str">
        <f t="shared" si="772"/>
        <v>D</v>
      </c>
      <c r="AO14077" s="27"/>
      <c r="AX14077" s="27"/>
      <c r="AY14077" s="27"/>
    </row>
    <row r="14078" spans="1:51" x14ac:dyDescent="0.25">
      <c r="A14078" t="s">
        <v>66</v>
      </c>
      <c r="C14078">
        <v>5417796</v>
      </c>
      <c r="D14078">
        <v>85</v>
      </c>
      <c r="E14078" t="s">
        <v>91</v>
      </c>
      <c r="G14078">
        <v>96.731999999999999</v>
      </c>
      <c r="H14078">
        <v>2015</v>
      </c>
      <c r="I14078">
        <v>9</v>
      </c>
      <c r="J14078">
        <v>8</v>
      </c>
      <c r="K14078">
        <v>8</v>
      </c>
      <c r="L14078">
        <v>28</v>
      </c>
      <c r="M14078" t="s">
        <v>900</v>
      </c>
      <c r="N14078" t="s">
        <v>860</v>
      </c>
      <c r="R14078" t="str">
        <f t="shared" si="776"/>
        <v>Weekday</v>
      </c>
      <c r="S14078" s="27">
        <f t="shared" si="777"/>
        <v>42255</v>
      </c>
      <c r="U14078" t="str">
        <f t="shared" si="775"/>
        <v>S</v>
      </c>
      <c r="V14078" t="str">
        <f t="shared" si="772"/>
        <v>S</v>
      </c>
    </row>
    <row r="14079" spans="1:51" x14ac:dyDescent="0.25">
      <c r="A14079" t="s">
        <v>66</v>
      </c>
      <c r="C14079">
        <v>5505866</v>
      </c>
      <c r="D14079">
        <v>85</v>
      </c>
      <c r="E14079" t="s">
        <v>90</v>
      </c>
      <c r="G14079">
        <v>96.742000000000004</v>
      </c>
      <c r="H14079">
        <v>2015</v>
      </c>
      <c r="I14079">
        <v>11</v>
      </c>
      <c r="J14079">
        <v>9</v>
      </c>
      <c r="K14079">
        <v>17</v>
      </c>
      <c r="L14079">
        <v>22</v>
      </c>
      <c r="M14079" t="s">
        <v>900</v>
      </c>
      <c r="N14079" t="s">
        <v>860</v>
      </c>
      <c r="Q14079" t="s">
        <v>861</v>
      </c>
      <c r="R14079" t="str">
        <f t="shared" si="776"/>
        <v>Weekday</v>
      </c>
      <c r="S14079" s="27">
        <f t="shared" si="777"/>
        <v>42317</v>
      </c>
      <c r="U14079" t="str">
        <f t="shared" si="775"/>
        <v>S</v>
      </c>
      <c r="V14079" t="str">
        <f t="shared" si="772"/>
        <v>S</v>
      </c>
      <c r="AO14079" s="27"/>
      <c r="AX14079" s="27"/>
      <c r="AY14079" s="27"/>
    </row>
    <row r="14080" spans="1:51" x14ac:dyDescent="0.25">
      <c r="A14080" t="s">
        <v>66</v>
      </c>
      <c r="C14080">
        <v>6159833</v>
      </c>
      <c r="D14080">
        <v>85</v>
      </c>
      <c r="E14080" t="s">
        <v>90</v>
      </c>
      <c r="G14080">
        <v>96.751000000000005</v>
      </c>
      <c r="H14080">
        <v>2017</v>
      </c>
      <c r="I14080">
        <v>3</v>
      </c>
      <c r="J14080">
        <v>22</v>
      </c>
      <c r="K14080" t="e">
        <v>#NUM!</v>
      </c>
      <c r="L14080" t="e">
        <v>#NUM!</v>
      </c>
      <c r="M14080" t="s">
        <v>900</v>
      </c>
      <c r="N14080" t="s">
        <v>860</v>
      </c>
      <c r="Q14080" t="s">
        <v>861</v>
      </c>
      <c r="R14080" t="str">
        <f t="shared" si="776"/>
        <v>Weekday</v>
      </c>
      <c r="S14080" s="27">
        <f t="shared" si="777"/>
        <v>42816</v>
      </c>
      <c r="U14080" t="str">
        <f t="shared" si="775"/>
        <v>D</v>
      </c>
      <c r="V14080" t="str">
        <f t="shared" si="772"/>
        <v>D</v>
      </c>
      <c r="AO14080" s="27"/>
      <c r="AX14080" s="27"/>
      <c r="AY14080" s="27"/>
    </row>
    <row r="14081" spans="1:51" x14ac:dyDescent="0.25">
      <c r="A14081" t="s">
        <v>66</v>
      </c>
      <c r="C14081">
        <v>6743390</v>
      </c>
      <c r="D14081">
        <v>85</v>
      </c>
      <c r="E14081" t="s">
        <v>90</v>
      </c>
      <c r="G14081">
        <v>96.754000000000005</v>
      </c>
      <c r="H14081">
        <v>2018</v>
      </c>
      <c r="I14081">
        <v>6</v>
      </c>
      <c r="J14081">
        <v>11</v>
      </c>
      <c r="K14081" t="e">
        <v>#NUM!</v>
      </c>
      <c r="L14081" t="e">
        <v>#NUM!</v>
      </c>
      <c r="M14081" t="s">
        <v>900</v>
      </c>
      <c r="N14081" t="s">
        <v>860</v>
      </c>
      <c r="Q14081" t="s">
        <v>861</v>
      </c>
      <c r="R14081" t="str">
        <f t="shared" si="776"/>
        <v>Weekday</v>
      </c>
      <c r="S14081" s="27">
        <f t="shared" si="777"/>
        <v>43262</v>
      </c>
      <c r="U14081" t="str">
        <f t="shared" si="775"/>
        <v>D</v>
      </c>
      <c r="V14081" t="str">
        <f t="shared" si="772"/>
        <v>D</v>
      </c>
      <c r="AO14081" s="27"/>
      <c r="AX14081" s="27"/>
      <c r="AY14081" s="27"/>
    </row>
    <row r="14082" spans="1:51" x14ac:dyDescent="0.25">
      <c r="A14082" t="s">
        <v>66</v>
      </c>
      <c r="C14082">
        <v>6764114</v>
      </c>
      <c r="D14082">
        <v>85</v>
      </c>
      <c r="E14082" t="s">
        <v>90</v>
      </c>
      <c r="G14082">
        <v>96.772999999999996</v>
      </c>
      <c r="H14082">
        <v>2018</v>
      </c>
      <c r="I14082">
        <v>6</v>
      </c>
      <c r="J14082">
        <v>21</v>
      </c>
      <c r="K14082">
        <v>9</v>
      </c>
      <c r="L14082">
        <v>2</v>
      </c>
      <c r="M14082" t="s">
        <v>900</v>
      </c>
      <c r="N14082" t="s">
        <v>404</v>
      </c>
      <c r="Q14082" t="s">
        <v>861</v>
      </c>
      <c r="R14082" t="str">
        <f t="shared" si="776"/>
        <v>Weekday</v>
      </c>
      <c r="S14082" s="27">
        <f t="shared" si="777"/>
        <v>43272</v>
      </c>
      <c r="U14082" t="str">
        <f t="shared" si="775"/>
        <v>D</v>
      </c>
      <c r="V14082" t="str">
        <f t="shared" si="772"/>
        <v>D</v>
      </c>
      <c r="AO14082" s="27"/>
      <c r="AX14082" s="27"/>
      <c r="AY14082" s="27"/>
    </row>
    <row r="14083" spans="1:51" x14ac:dyDescent="0.25">
      <c r="A14083" t="s">
        <v>66</v>
      </c>
      <c r="C14083">
        <v>6138122</v>
      </c>
      <c r="D14083">
        <v>85</v>
      </c>
      <c r="E14083" t="s">
        <v>91</v>
      </c>
      <c r="G14083">
        <v>96.731999999999999</v>
      </c>
      <c r="H14083">
        <v>2017</v>
      </c>
      <c r="I14083">
        <v>3</v>
      </c>
      <c r="J14083">
        <v>4</v>
      </c>
      <c r="K14083">
        <v>18</v>
      </c>
      <c r="L14083">
        <v>45</v>
      </c>
      <c r="M14083" t="s">
        <v>900</v>
      </c>
      <c r="N14083" t="s">
        <v>860</v>
      </c>
      <c r="R14083" t="str">
        <f t="shared" si="776"/>
        <v>Weekend</v>
      </c>
      <c r="S14083" s="27">
        <f t="shared" si="777"/>
        <v>42798</v>
      </c>
      <c r="U14083" t="str">
        <f t="shared" si="775"/>
        <v>D</v>
      </c>
      <c r="V14083" t="str">
        <f t="shared" ref="V14083:V14146" si="778">T14083&amp;U14083</f>
        <v>D</v>
      </c>
    </row>
    <row r="14084" spans="1:51" x14ac:dyDescent="0.25">
      <c r="A14084" t="s">
        <v>66</v>
      </c>
      <c r="C14084">
        <v>6197377</v>
      </c>
      <c r="D14084">
        <v>85</v>
      </c>
      <c r="E14084" t="s">
        <v>90</v>
      </c>
      <c r="G14084">
        <v>96.756</v>
      </c>
      <c r="H14084">
        <v>2017</v>
      </c>
      <c r="I14084">
        <v>4</v>
      </c>
      <c r="J14084">
        <v>17</v>
      </c>
      <c r="K14084">
        <v>18</v>
      </c>
      <c r="L14084">
        <v>23</v>
      </c>
      <c r="M14084" t="s">
        <v>900</v>
      </c>
      <c r="N14084" t="s">
        <v>860</v>
      </c>
      <c r="Q14084" t="s">
        <v>861</v>
      </c>
      <c r="R14084" t="str">
        <f t="shared" si="776"/>
        <v>Weekday</v>
      </c>
      <c r="S14084" s="27">
        <f t="shared" si="777"/>
        <v>42842</v>
      </c>
      <c r="U14084" t="str">
        <f t="shared" si="775"/>
        <v>D</v>
      </c>
      <c r="V14084" t="str">
        <f t="shared" si="778"/>
        <v>D</v>
      </c>
      <c r="AO14084" s="27"/>
      <c r="AX14084" s="27"/>
      <c r="AY14084" s="27"/>
    </row>
    <row r="14085" spans="1:51" x14ac:dyDescent="0.25">
      <c r="A14085" t="s">
        <v>66</v>
      </c>
      <c r="C14085">
        <v>6346947</v>
      </c>
      <c r="D14085">
        <v>85</v>
      </c>
      <c r="E14085" t="s">
        <v>91</v>
      </c>
      <c r="G14085">
        <v>96.772999999999996</v>
      </c>
      <c r="H14085">
        <v>2017</v>
      </c>
      <c r="I14085">
        <v>8</v>
      </c>
      <c r="J14085">
        <v>4</v>
      </c>
      <c r="K14085">
        <v>17</v>
      </c>
      <c r="L14085">
        <v>20</v>
      </c>
      <c r="M14085" t="s">
        <v>900</v>
      </c>
      <c r="N14085" t="s">
        <v>860</v>
      </c>
      <c r="R14085" t="str">
        <f t="shared" si="776"/>
        <v>Weekday</v>
      </c>
      <c r="S14085" s="27">
        <f t="shared" si="777"/>
        <v>42951</v>
      </c>
      <c r="U14085" t="str">
        <f t="shared" si="775"/>
        <v>D</v>
      </c>
      <c r="V14085" t="str">
        <f t="shared" si="778"/>
        <v>D</v>
      </c>
    </row>
    <row r="14086" spans="1:51" x14ac:dyDescent="0.25">
      <c r="A14086" t="s">
        <v>66</v>
      </c>
      <c r="C14086">
        <v>6608002</v>
      </c>
      <c r="D14086">
        <v>85</v>
      </c>
      <c r="E14086" t="s">
        <v>90</v>
      </c>
      <c r="G14086">
        <v>96.757000000000005</v>
      </c>
      <c r="H14086">
        <v>2018</v>
      </c>
      <c r="I14086">
        <v>2</v>
      </c>
      <c r="J14086">
        <v>21</v>
      </c>
      <c r="K14086">
        <v>17</v>
      </c>
      <c r="L14086">
        <v>30</v>
      </c>
      <c r="M14086" t="s">
        <v>900</v>
      </c>
      <c r="N14086" t="s">
        <v>404</v>
      </c>
      <c r="Q14086" t="s">
        <v>861</v>
      </c>
      <c r="R14086" t="str">
        <f t="shared" si="776"/>
        <v>Weekday</v>
      </c>
      <c r="S14086" s="27">
        <f t="shared" si="777"/>
        <v>43152</v>
      </c>
      <c r="U14086" t="str">
        <f t="shared" si="775"/>
        <v>D</v>
      </c>
      <c r="V14086" t="str">
        <f t="shared" si="778"/>
        <v>D</v>
      </c>
      <c r="AO14086" s="27"/>
      <c r="AX14086" s="27"/>
      <c r="AY14086" s="27"/>
    </row>
    <row r="14087" spans="1:51" x14ac:dyDescent="0.25">
      <c r="A14087" t="s">
        <v>66</v>
      </c>
      <c r="C14087">
        <v>6888342</v>
      </c>
      <c r="D14087">
        <v>85</v>
      </c>
      <c r="E14087" t="s">
        <v>90</v>
      </c>
      <c r="G14087">
        <v>96.757999999999996</v>
      </c>
      <c r="H14087">
        <v>2018</v>
      </c>
      <c r="I14087">
        <v>9</v>
      </c>
      <c r="J14087">
        <v>25</v>
      </c>
      <c r="K14087">
        <v>17</v>
      </c>
      <c r="L14087">
        <v>5</v>
      </c>
      <c r="M14087" t="s">
        <v>900</v>
      </c>
      <c r="N14087" t="s">
        <v>860</v>
      </c>
      <c r="Q14087" t="s">
        <v>861</v>
      </c>
      <c r="R14087" t="str">
        <f t="shared" si="776"/>
        <v>Weekday</v>
      </c>
      <c r="S14087" s="27">
        <f t="shared" si="777"/>
        <v>43368</v>
      </c>
      <c r="U14087" t="str">
        <f t="shared" si="775"/>
        <v>D</v>
      </c>
      <c r="V14087" t="str">
        <f t="shared" si="778"/>
        <v>D</v>
      </c>
      <c r="AO14087" s="27"/>
      <c r="AX14087" s="27"/>
      <c r="AY14087" s="27"/>
    </row>
    <row r="14088" spans="1:51" x14ac:dyDescent="0.25">
      <c r="A14088" t="s">
        <v>66</v>
      </c>
      <c r="C14088">
        <v>5417797</v>
      </c>
      <c r="D14088">
        <v>85</v>
      </c>
      <c r="E14088" t="s">
        <v>91</v>
      </c>
      <c r="G14088">
        <v>96.736999999999995</v>
      </c>
      <c r="H14088">
        <v>2015</v>
      </c>
      <c r="I14088">
        <v>9</v>
      </c>
      <c r="J14088">
        <v>8</v>
      </c>
      <c r="K14088">
        <v>8</v>
      </c>
      <c r="L14088">
        <v>30</v>
      </c>
      <c r="M14088" t="s">
        <v>900</v>
      </c>
      <c r="N14088" t="s">
        <v>860</v>
      </c>
      <c r="R14088" t="str">
        <f t="shared" si="776"/>
        <v>Weekday</v>
      </c>
      <c r="S14088" s="27">
        <f t="shared" si="777"/>
        <v>42255</v>
      </c>
      <c r="U14088" t="str">
        <f t="shared" si="775"/>
        <v>S</v>
      </c>
      <c r="V14088" t="str">
        <f t="shared" si="778"/>
        <v>S</v>
      </c>
    </row>
    <row r="14089" spans="1:51" x14ac:dyDescent="0.25">
      <c r="A14089" t="s">
        <v>66</v>
      </c>
      <c r="C14089">
        <v>5463632</v>
      </c>
      <c r="D14089">
        <v>85</v>
      </c>
      <c r="E14089" t="s">
        <v>91</v>
      </c>
      <c r="G14089">
        <v>96.734999999999999</v>
      </c>
      <c r="H14089">
        <v>2015</v>
      </c>
      <c r="I14089">
        <v>10</v>
      </c>
      <c r="J14089">
        <v>10</v>
      </c>
      <c r="K14089">
        <v>13</v>
      </c>
      <c r="L14089">
        <v>0</v>
      </c>
      <c r="M14089" t="s">
        <v>900</v>
      </c>
      <c r="N14089" t="s">
        <v>860</v>
      </c>
      <c r="R14089" t="str">
        <f t="shared" si="776"/>
        <v>Weekend</v>
      </c>
      <c r="S14089" s="27">
        <f t="shared" si="777"/>
        <v>42287</v>
      </c>
      <c r="U14089" t="str">
        <f t="shared" si="775"/>
        <v>S</v>
      </c>
      <c r="V14089" t="str">
        <f t="shared" si="778"/>
        <v>S</v>
      </c>
    </row>
    <row r="14090" spans="1:51" x14ac:dyDescent="0.25">
      <c r="A14090" t="s">
        <v>66</v>
      </c>
      <c r="C14090">
        <v>5426155</v>
      </c>
      <c r="D14090">
        <v>85</v>
      </c>
      <c r="E14090" t="s">
        <v>90</v>
      </c>
      <c r="G14090">
        <v>96.762</v>
      </c>
      <c r="H14090">
        <v>2015</v>
      </c>
      <c r="I14090">
        <v>9</v>
      </c>
      <c r="J14090">
        <v>12</v>
      </c>
      <c r="K14090">
        <v>20</v>
      </c>
      <c r="L14090">
        <v>20</v>
      </c>
      <c r="M14090" t="s">
        <v>900</v>
      </c>
      <c r="N14090" t="s">
        <v>860</v>
      </c>
      <c r="Q14090" t="s">
        <v>861</v>
      </c>
      <c r="R14090" t="str">
        <f t="shared" si="776"/>
        <v>Weekend</v>
      </c>
      <c r="S14090" s="27">
        <f t="shared" si="777"/>
        <v>42259</v>
      </c>
      <c r="U14090" t="str">
        <f t="shared" si="775"/>
        <v>S</v>
      </c>
      <c r="V14090" t="str">
        <f t="shared" si="778"/>
        <v>S</v>
      </c>
      <c r="AO14090" s="27"/>
      <c r="AX14090" s="27"/>
      <c r="AY14090" s="27"/>
    </row>
    <row r="14091" spans="1:51" x14ac:dyDescent="0.25">
      <c r="A14091" t="s">
        <v>66</v>
      </c>
      <c r="C14091">
        <v>5425969</v>
      </c>
      <c r="D14091">
        <v>85</v>
      </c>
      <c r="E14091" t="s">
        <v>90</v>
      </c>
      <c r="G14091">
        <v>96.762</v>
      </c>
      <c r="H14091">
        <v>2015</v>
      </c>
      <c r="I14091">
        <v>9</v>
      </c>
      <c r="J14091">
        <v>15</v>
      </c>
      <c r="K14091">
        <v>17</v>
      </c>
      <c r="L14091">
        <v>50</v>
      </c>
      <c r="M14091" t="s">
        <v>900</v>
      </c>
      <c r="N14091" t="s">
        <v>404</v>
      </c>
      <c r="Q14091" t="s">
        <v>861</v>
      </c>
      <c r="R14091" t="str">
        <f t="shared" si="776"/>
        <v>Weekday</v>
      </c>
      <c r="S14091" s="27">
        <f t="shared" si="777"/>
        <v>42262</v>
      </c>
      <c r="U14091" t="str">
        <f t="shared" si="775"/>
        <v>S</v>
      </c>
      <c r="V14091" t="str">
        <f t="shared" si="778"/>
        <v>S</v>
      </c>
      <c r="AO14091" s="27"/>
      <c r="AX14091" s="27"/>
      <c r="AY14091" s="27"/>
    </row>
    <row r="14092" spans="1:51" x14ac:dyDescent="0.25">
      <c r="A14092" t="s">
        <v>66</v>
      </c>
      <c r="C14092">
        <v>5537474</v>
      </c>
      <c r="D14092">
        <v>85</v>
      </c>
      <c r="E14092" t="s">
        <v>91</v>
      </c>
      <c r="G14092">
        <v>96.736999999999995</v>
      </c>
      <c r="H14092">
        <v>2015</v>
      </c>
      <c r="I14092">
        <v>11</v>
      </c>
      <c r="J14092">
        <v>24</v>
      </c>
      <c r="K14092">
        <v>14</v>
      </c>
      <c r="L14092">
        <v>50</v>
      </c>
      <c r="M14092" t="s">
        <v>900</v>
      </c>
      <c r="N14092" t="s">
        <v>860</v>
      </c>
      <c r="R14092" t="str">
        <f t="shared" si="776"/>
        <v>Weekday</v>
      </c>
      <c r="S14092" s="27">
        <f t="shared" si="777"/>
        <v>42332</v>
      </c>
      <c r="U14092" t="str">
        <f t="shared" si="775"/>
        <v>S</v>
      </c>
      <c r="V14092" t="str">
        <f t="shared" si="778"/>
        <v>S</v>
      </c>
    </row>
    <row r="14093" spans="1:51" x14ac:dyDescent="0.25">
      <c r="A14093" t="s">
        <v>66</v>
      </c>
      <c r="C14093">
        <v>6144430</v>
      </c>
      <c r="D14093">
        <v>85</v>
      </c>
      <c r="E14093" t="s">
        <v>90</v>
      </c>
      <c r="G14093">
        <v>96.760999999999996</v>
      </c>
      <c r="H14093">
        <v>2017</v>
      </c>
      <c r="I14093">
        <v>3</v>
      </c>
      <c r="J14093">
        <v>9</v>
      </c>
      <c r="K14093">
        <v>14</v>
      </c>
      <c r="L14093">
        <v>9</v>
      </c>
      <c r="M14093" t="s">
        <v>900</v>
      </c>
      <c r="N14093" t="s">
        <v>860</v>
      </c>
      <c r="Q14093" t="s">
        <v>861</v>
      </c>
      <c r="R14093" t="str">
        <f t="shared" si="776"/>
        <v>Weekday</v>
      </c>
      <c r="S14093" s="27">
        <f t="shared" si="777"/>
        <v>42803</v>
      </c>
      <c r="U14093" t="str">
        <f t="shared" si="775"/>
        <v>D</v>
      </c>
      <c r="V14093" t="str">
        <f t="shared" si="778"/>
        <v>D</v>
      </c>
      <c r="AO14093" s="27"/>
      <c r="AX14093" s="27"/>
      <c r="AY14093" s="27"/>
    </row>
    <row r="14094" spans="1:51" x14ac:dyDescent="0.25">
      <c r="A14094" t="s">
        <v>66</v>
      </c>
      <c r="C14094">
        <v>6545739</v>
      </c>
      <c r="D14094">
        <v>85</v>
      </c>
      <c r="E14094" t="s">
        <v>90</v>
      </c>
      <c r="G14094">
        <v>96.762</v>
      </c>
      <c r="H14094">
        <v>2018</v>
      </c>
      <c r="I14094">
        <v>1</v>
      </c>
      <c r="J14094">
        <v>6</v>
      </c>
      <c r="K14094">
        <v>13</v>
      </c>
      <c r="L14094">
        <v>50</v>
      </c>
      <c r="M14094" t="s">
        <v>900</v>
      </c>
      <c r="N14094" t="s">
        <v>860</v>
      </c>
      <c r="Q14094" t="s">
        <v>861</v>
      </c>
      <c r="R14094" t="str">
        <f t="shared" si="776"/>
        <v>Weekend</v>
      </c>
      <c r="S14094" s="27">
        <f t="shared" si="777"/>
        <v>43106</v>
      </c>
      <c r="U14094" t="str">
        <f t="shared" si="775"/>
        <v>D</v>
      </c>
      <c r="V14094" t="str">
        <f t="shared" si="778"/>
        <v>D</v>
      </c>
      <c r="AO14094" s="27"/>
      <c r="AX14094" s="27"/>
      <c r="AY14094" s="27"/>
    </row>
    <row r="14095" spans="1:51" x14ac:dyDescent="0.25">
      <c r="A14095" t="s">
        <v>66</v>
      </c>
      <c r="C14095">
        <v>6562089</v>
      </c>
      <c r="D14095">
        <v>85</v>
      </c>
      <c r="E14095" t="s">
        <v>90</v>
      </c>
      <c r="G14095">
        <v>96.754000000000005</v>
      </c>
      <c r="H14095">
        <v>2018</v>
      </c>
      <c r="I14095">
        <v>1</v>
      </c>
      <c r="J14095">
        <v>22</v>
      </c>
      <c r="K14095">
        <v>18</v>
      </c>
      <c r="L14095">
        <v>0</v>
      </c>
      <c r="M14095" t="s">
        <v>900</v>
      </c>
      <c r="N14095" t="s">
        <v>860</v>
      </c>
      <c r="Q14095" t="s">
        <v>861</v>
      </c>
      <c r="R14095" t="str">
        <f t="shared" si="776"/>
        <v>Weekday</v>
      </c>
      <c r="S14095" s="27">
        <f t="shared" si="777"/>
        <v>43122</v>
      </c>
      <c r="U14095" t="str">
        <f t="shared" si="775"/>
        <v>D</v>
      </c>
      <c r="V14095" t="str">
        <f t="shared" si="778"/>
        <v>D</v>
      </c>
      <c r="AO14095" s="27"/>
      <c r="AX14095" s="27"/>
      <c r="AY14095" s="27"/>
    </row>
    <row r="14096" spans="1:51" x14ac:dyDescent="0.25">
      <c r="A14096" t="s">
        <v>66</v>
      </c>
      <c r="C14096">
        <v>5695367</v>
      </c>
      <c r="D14096">
        <v>85</v>
      </c>
      <c r="E14096" t="s">
        <v>91</v>
      </c>
      <c r="G14096">
        <v>96.736999999999995</v>
      </c>
      <c r="H14096">
        <v>2016</v>
      </c>
      <c r="I14096">
        <v>3</v>
      </c>
      <c r="J14096">
        <v>30</v>
      </c>
      <c r="K14096">
        <v>13</v>
      </c>
      <c r="L14096">
        <v>0</v>
      </c>
      <c r="M14096" t="s">
        <v>900</v>
      </c>
      <c r="N14096" t="s">
        <v>860</v>
      </c>
      <c r="R14096" t="str">
        <f t="shared" si="776"/>
        <v>Weekday</v>
      </c>
      <c r="S14096" s="27">
        <f t="shared" si="777"/>
        <v>42459</v>
      </c>
      <c r="U14096" t="str">
        <f t="shared" si="775"/>
        <v>S</v>
      </c>
      <c r="V14096" t="str">
        <f t="shared" si="778"/>
        <v>S</v>
      </c>
    </row>
    <row r="14097" spans="1:51" x14ac:dyDescent="0.25">
      <c r="A14097" t="s">
        <v>66</v>
      </c>
      <c r="C14097">
        <v>6043979</v>
      </c>
      <c r="D14097">
        <v>85</v>
      </c>
      <c r="E14097" t="s">
        <v>91</v>
      </c>
      <c r="G14097">
        <v>96.739000000000004</v>
      </c>
      <c r="H14097">
        <v>2016</v>
      </c>
      <c r="I14097">
        <v>12</v>
      </c>
      <c r="J14097">
        <v>17</v>
      </c>
      <c r="K14097">
        <v>18</v>
      </c>
      <c r="L14097">
        <v>50</v>
      </c>
      <c r="M14097" t="s">
        <v>900</v>
      </c>
      <c r="N14097" t="s">
        <v>860</v>
      </c>
      <c r="R14097" t="str">
        <f t="shared" si="776"/>
        <v>Weekend</v>
      </c>
      <c r="S14097" s="27">
        <f t="shared" si="777"/>
        <v>42721</v>
      </c>
      <c r="U14097" t="str">
        <f t="shared" si="775"/>
        <v>S</v>
      </c>
      <c r="V14097" t="str">
        <f t="shared" si="778"/>
        <v>S</v>
      </c>
    </row>
    <row r="14098" spans="1:51" x14ac:dyDescent="0.25">
      <c r="A14098" t="s">
        <v>66</v>
      </c>
      <c r="C14098">
        <v>6360076</v>
      </c>
      <c r="D14098">
        <v>85</v>
      </c>
      <c r="E14098" t="s">
        <v>91</v>
      </c>
      <c r="G14098">
        <v>96.74</v>
      </c>
      <c r="H14098">
        <v>2017</v>
      </c>
      <c r="I14098">
        <v>8</v>
      </c>
      <c r="J14098">
        <v>19</v>
      </c>
      <c r="K14098">
        <v>22</v>
      </c>
      <c r="L14098">
        <v>45</v>
      </c>
      <c r="M14098" t="s">
        <v>900</v>
      </c>
      <c r="N14098" t="s">
        <v>404</v>
      </c>
      <c r="R14098" t="str">
        <f t="shared" si="776"/>
        <v>Weekend</v>
      </c>
      <c r="S14098" s="27">
        <f t="shared" si="777"/>
        <v>42966</v>
      </c>
      <c r="U14098" t="str">
        <f t="shared" si="775"/>
        <v>D</v>
      </c>
      <c r="V14098" t="str">
        <f t="shared" si="778"/>
        <v>D</v>
      </c>
    </row>
    <row r="14099" spans="1:51" x14ac:dyDescent="0.25">
      <c r="A14099" t="s">
        <v>66</v>
      </c>
      <c r="C14099">
        <v>6655429</v>
      </c>
      <c r="D14099">
        <v>85</v>
      </c>
      <c r="E14099" t="s">
        <v>90</v>
      </c>
      <c r="G14099">
        <v>96.741</v>
      </c>
      <c r="H14099">
        <v>2018</v>
      </c>
      <c r="I14099">
        <v>4</v>
      </c>
      <c r="J14099">
        <v>2</v>
      </c>
      <c r="K14099">
        <v>17</v>
      </c>
      <c r="L14099">
        <v>37</v>
      </c>
      <c r="M14099" t="s">
        <v>900</v>
      </c>
      <c r="N14099" t="s">
        <v>860</v>
      </c>
      <c r="Q14099" t="s">
        <v>861</v>
      </c>
      <c r="R14099" t="str">
        <f t="shared" si="776"/>
        <v>Weekday</v>
      </c>
      <c r="S14099" s="27">
        <f t="shared" si="777"/>
        <v>43192</v>
      </c>
      <c r="U14099" t="str">
        <f t="shared" si="775"/>
        <v>D</v>
      </c>
      <c r="V14099" t="str">
        <f t="shared" si="778"/>
        <v>D</v>
      </c>
      <c r="AO14099" s="27"/>
      <c r="AX14099" s="27"/>
      <c r="AY14099" s="27"/>
    </row>
    <row r="14100" spans="1:51" x14ac:dyDescent="0.25">
      <c r="A14100" t="s">
        <v>66</v>
      </c>
      <c r="C14100">
        <v>6686511</v>
      </c>
      <c r="D14100">
        <v>85</v>
      </c>
      <c r="E14100" t="s">
        <v>91</v>
      </c>
      <c r="G14100">
        <v>96.74</v>
      </c>
      <c r="H14100">
        <v>2018</v>
      </c>
      <c r="I14100">
        <v>4</v>
      </c>
      <c r="J14100">
        <v>26</v>
      </c>
      <c r="K14100">
        <v>17</v>
      </c>
      <c r="L14100">
        <v>6</v>
      </c>
      <c r="M14100" t="s">
        <v>900</v>
      </c>
      <c r="N14100" t="s">
        <v>404</v>
      </c>
      <c r="R14100" t="str">
        <f t="shared" si="776"/>
        <v>Weekday</v>
      </c>
      <c r="S14100" s="27">
        <f t="shared" si="777"/>
        <v>43216</v>
      </c>
      <c r="U14100" t="str">
        <f t="shared" si="775"/>
        <v>D</v>
      </c>
      <c r="V14100" t="str">
        <f t="shared" si="778"/>
        <v>D</v>
      </c>
    </row>
    <row r="14101" spans="1:51" x14ac:dyDescent="0.25">
      <c r="A14101" t="s">
        <v>66</v>
      </c>
      <c r="C14101">
        <v>6724256</v>
      </c>
      <c r="D14101">
        <v>85</v>
      </c>
      <c r="E14101" t="s">
        <v>91</v>
      </c>
      <c r="G14101">
        <v>96.74</v>
      </c>
      <c r="H14101">
        <v>2018</v>
      </c>
      <c r="I14101">
        <v>5</v>
      </c>
      <c r="J14101">
        <v>24</v>
      </c>
      <c r="K14101">
        <v>21</v>
      </c>
      <c r="L14101">
        <v>55</v>
      </c>
      <c r="M14101" t="s">
        <v>900</v>
      </c>
      <c r="N14101" t="s">
        <v>860</v>
      </c>
      <c r="R14101" t="str">
        <f t="shared" si="776"/>
        <v>Weekday</v>
      </c>
      <c r="S14101" s="27">
        <f t="shared" si="777"/>
        <v>43244</v>
      </c>
      <c r="U14101" t="str">
        <f t="shared" si="775"/>
        <v>D</v>
      </c>
      <c r="V14101" t="str">
        <f t="shared" si="778"/>
        <v>D</v>
      </c>
    </row>
    <row r="14102" spans="1:51" x14ac:dyDescent="0.25">
      <c r="A14102" t="s">
        <v>66</v>
      </c>
      <c r="C14102">
        <v>6051533</v>
      </c>
      <c r="D14102">
        <v>85</v>
      </c>
      <c r="E14102" t="s">
        <v>91</v>
      </c>
      <c r="G14102">
        <v>96.742000000000004</v>
      </c>
      <c r="H14102">
        <v>2016</v>
      </c>
      <c r="I14102">
        <v>12</v>
      </c>
      <c r="J14102">
        <v>22</v>
      </c>
      <c r="K14102">
        <v>14</v>
      </c>
      <c r="L14102">
        <v>16</v>
      </c>
      <c r="M14102" t="s">
        <v>900</v>
      </c>
      <c r="N14102" t="s">
        <v>860</v>
      </c>
      <c r="R14102" t="str">
        <f t="shared" si="776"/>
        <v>Weekday</v>
      </c>
      <c r="S14102" s="27">
        <f t="shared" si="777"/>
        <v>42726</v>
      </c>
      <c r="U14102" t="str">
        <f t="shared" si="775"/>
        <v>S</v>
      </c>
      <c r="V14102" t="str">
        <f t="shared" si="778"/>
        <v>S</v>
      </c>
    </row>
    <row r="14103" spans="1:51" x14ac:dyDescent="0.25">
      <c r="A14103" t="s">
        <v>66</v>
      </c>
      <c r="C14103">
        <v>6389950</v>
      </c>
      <c r="D14103">
        <v>85</v>
      </c>
      <c r="E14103" t="s">
        <v>91</v>
      </c>
      <c r="G14103">
        <v>96.741</v>
      </c>
      <c r="H14103">
        <v>2017</v>
      </c>
      <c r="I14103">
        <v>9</v>
      </c>
      <c r="J14103">
        <v>7</v>
      </c>
      <c r="K14103">
        <v>6</v>
      </c>
      <c r="L14103">
        <v>40</v>
      </c>
      <c r="M14103" t="s">
        <v>900</v>
      </c>
      <c r="N14103" t="s">
        <v>860</v>
      </c>
      <c r="R14103" t="str">
        <f t="shared" si="776"/>
        <v>Weekday</v>
      </c>
      <c r="S14103" s="27">
        <f t="shared" si="777"/>
        <v>42985</v>
      </c>
      <c r="U14103" t="str">
        <f t="shared" si="775"/>
        <v>D</v>
      </c>
      <c r="V14103" t="str">
        <f t="shared" si="778"/>
        <v>D</v>
      </c>
    </row>
    <row r="14104" spans="1:51" x14ac:dyDescent="0.25">
      <c r="A14104" t="s">
        <v>66</v>
      </c>
      <c r="C14104">
        <v>6437428</v>
      </c>
      <c r="D14104">
        <v>85</v>
      </c>
      <c r="E14104" t="s">
        <v>91</v>
      </c>
      <c r="G14104">
        <v>96.741</v>
      </c>
      <c r="H14104">
        <v>2017</v>
      </c>
      <c r="I14104">
        <v>10</v>
      </c>
      <c r="J14104">
        <v>21</v>
      </c>
      <c r="K14104">
        <v>16</v>
      </c>
      <c r="L14104">
        <v>57</v>
      </c>
      <c r="M14104" t="s">
        <v>900</v>
      </c>
      <c r="N14104" t="s">
        <v>860</v>
      </c>
      <c r="R14104" t="str">
        <f t="shared" si="776"/>
        <v>Weekend</v>
      </c>
      <c r="S14104" s="27">
        <f t="shared" si="777"/>
        <v>43029</v>
      </c>
      <c r="U14104" t="str">
        <f t="shared" si="775"/>
        <v>D</v>
      </c>
      <c r="V14104" t="str">
        <f t="shared" si="778"/>
        <v>D</v>
      </c>
    </row>
    <row r="14105" spans="1:51" x14ac:dyDescent="0.25">
      <c r="A14105" t="s">
        <v>66</v>
      </c>
      <c r="C14105">
        <v>6505962</v>
      </c>
      <c r="D14105">
        <v>85</v>
      </c>
      <c r="E14105" t="s">
        <v>91</v>
      </c>
      <c r="G14105">
        <v>96.741</v>
      </c>
      <c r="H14105">
        <v>2017</v>
      </c>
      <c r="I14105">
        <v>12</v>
      </c>
      <c r="J14105">
        <v>8</v>
      </c>
      <c r="K14105">
        <v>13</v>
      </c>
      <c r="L14105">
        <v>45</v>
      </c>
      <c r="M14105" t="s">
        <v>900</v>
      </c>
      <c r="N14105" t="s">
        <v>860</v>
      </c>
      <c r="R14105" t="str">
        <f t="shared" si="776"/>
        <v>Weekday</v>
      </c>
      <c r="S14105" s="27">
        <f t="shared" si="777"/>
        <v>43077</v>
      </c>
      <c r="U14105" t="str">
        <f t="shared" si="775"/>
        <v>D</v>
      </c>
      <c r="V14105" t="str">
        <f t="shared" si="778"/>
        <v>D</v>
      </c>
    </row>
    <row r="14106" spans="1:51" x14ac:dyDescent="0.25">
      <c r="A14106" t="s">
        <v>66</v>
      </c>
      <c r="C14106">
        <v>6507033</v>
      </c>
      <c r="D14106">
        <v>85</v>
      </c>
      <c r="E14106" t="s">
        <v>91</v>
      </c>
      <c r="G14106">
        <v>96.741</v>
      </c>
      <c r="H14106">
        <v>2017</v>
      </c>
      <c r="I14106">
        <v>12</v>
      </c>
      <c r="J14106">
        <v>9</v>
      </c>
      <c r="K14106">
        <v>22</v>
      </c>
      <c r="L14106">
        <v>27</v>
      </c>
      <c r="M14106" t="s">
        <v>900</v>
      </c>
      <c r="N14106" t="s">
        <v>860</v>
      </c>
      <c r="R14106" t="str">
        <f t="shared" si="776"/>
        <v>Weekend</v>
      </c>
      <c r="S14106" s="27">
        <f t="shared" si="777"/>
        <v>43078</v>
      </c>
      <c r="U14106" t="str">
        <f t="shared" si="775"/>
        <v>D</v>
      </c>
      <c r="V14106" t="str">
        <f t="shared" si="778"/>
        <v>D</v>
      </c>
    </row>
    <row r="14107" spans="1:51" x14ac:dyDescent="0.25">
      <c r="A14107" t="s">
        <v>66</v>
      </c>
      <c r="C14107">
        <v>6723632</v>
      </c>
      <c r="D14107">
        <v>85</v>
      </c>
      <c r="E14107" t="s">
        <v>91</v>
      </c>
      <c r="G14107">
        <v>96.74</v>
      </c>
      <c r="H14107">
        <v>2018</v>
      </c>
      <c r="I14107">
        <v>5</v>
      </c>
      <c r="J14107">
        <v>24</v>
      </c>
      <c r="K14107">
        <v>14</v>
      </c>
      <c r="L14107">
        <v>33</v>
      </c>
      <c r="M14107" t="s">
        <v>900</v>
      </c>
      <c r="N14107" t="s">
        <v>860</v>
      </c>
      <c r="R14107" t="str">
        <f t="shared" si="776"/>
        <v>Weekday</v>
      </c>
      <c r="S14107" s="27">
        <f t="shared" si="777"/>
        <v>43244</v>
      </c>
      <c r="U14107" t="str">
        <f t="shared" si="775"/>
        <v>D</v>
      </c>
      <c r="V14107" t="str">
        <f t="shared" si="778"/>
        <v>D</v>
      </c>
    </row>
    <row r="14108" spans="1:51" x14ac:dyDescent="0.25">
      <c r="A14108" t="s">
        <v>66</v>
      </c>
      <c r="C14108">
        <v>5770940</v>
      </c>
      <c r="D14108">
        <v>85</v>
      </c>
      <c r="E14108" t="s">
        <v>91</v>
      </c>
      <c r="G14108">
        <v>96.745999999999995</v>
      </c>
      <c r="H14108">
        <v>2016</v>
      </c>
      <c r="I14108">
        <v>5</v>
      </c>
      <c r="J14108">
        <v>25</v>
      </c>
      <c r="K14108">
        <v>8</v>
      </c>
      <c r="L14108">
        <v>20</v>
      </c>
      <c r="M14108" t="s">
        <v>900</v>
      </c>
      <c r="N14108" t="s">
        <v>860</v>
      </c>
      <c r="R14108" t="str">
        <f t="shared" si="776"/>
        <v>Weekday</v>
      </c>
      <c r="S14108" s="27">
        <f t="shared" si="777"/>
        <v>42515</v>
      </c>
      <c r="U14108" t="str">
        <f t="shared" si="775"/>
        <v>S</v>
      </c>
      <c r="V14108" t="str">
        <f t="shared" si="778"/>
        <v>S</v>
      </c>
    </row>
    <row r="14109" spans="1:51" x14ac:dyDescent="0.25">
      <c r="A14109" t="s">
        <v>66</v>
      </c>
      <c r="C14109">
        <v>6586359</v>
      </c>
      <c r="D14109">
        <v>85</v>
      </c>
      <c r="E14109" t="s">
        <v>91</v>
      </c>
      <c r="G14109">
        <v>96.744</v>
      </c>
      <c r="H14109">
        <v>2018</v>
      </c>
      <c r="I14109">
        <v>2</v>
      </c>
      <c r="J14109">
        <v>10</v>
      </c>
      <c r="K14109">
        <v>11</v>
      </c>
      <c r="L14109">
        <v>11</v>
      </c>
      <c r="M14109" t="s">
        <v>900</v>
      </c>
      <c r="N14109" t="s">
        <v>860</v>
      </c>
      <c r="R14109" t="str">
        <f t="shared" si="776"/>
        <v>Weekend</v>
      </c>
      <c r="S14109" s="27">
        <f t="shared" si="777"/>
        <v>43141</v>
      </c>
      <c r="U14109" t="str">
        <f t="shared" si="775"/>
        <v>D</v>
      </c>
      <c r="V14109" t="str">
        <f t="shared" si="778"/>
        <v>D</v>
      </c>
    </row>
    <row r="14110" spans="1:51" x14ac:dyDescent="0.25">
      <c r="A14110" t="s">
        <v>66</v>
      </c>
      <c r="C14110">
        <v>6634646</v>
      </c>
      <c r="D14110">
        <v>85</v>
      </c>
      <c r="E14110" t="s">
        <v>91</v>
      </c>
      <c r="G14110">
        <v>96.742999999999995</v>
      </c>
      <c r="H14110">
        <v>2018</v>
      </c>
      <c r="I14110">
        <v>3</v>
      </c>
      <c r="J14110">
        <v>15</v>
      </c>
      <c r="K14110">
        <v>15</v>
      </c>
      <c r="L14110">
        <v>24</v>
      </c>
      <c r="M14110" t="s">
        <v>900</v>
      </c>
      <c r="N14110" t="s">
        <v>860</v>
      </c>
      <c r="R14110" t="str">
        <f t="shared" si="776"/>
        <v>Weekday</v>
      </c>
      <c r="S14110" s="27">
        <f t="shared" si="777"/>
        <v>43174</v>
      </c>
      <c r="U14110" t="str">
        <f t="shared" si="775"/>
        <v>D</v>
      </c>
      <c r="V14110" t="str">
        <f t="shared" si="778"/>
        <v>D</v>
      </c>
    </row>
    <row r="14111" spans="1:51" x14ac:dyDescent="0.25">
      <c r="A14111" t="s">
        <v>66</v>
      </c>
      <c r="C14111">
        <v>5500027</v>
      </c>
      <c r="D14111">
        <v>85</v>
      </c>
      <c r="E14111" t="s">
        <v>90</v>
      </c>
      <c r="G14111">
        <v>96.781999999999996</v>
      </c>
      <c r="H14111">
        <v>2015</v>
      </c>
      <c r="I14111">
        <v>11</v>
      </c>
      <c r="J14111">
        <v>5</v>
      </c>
      <c r="K14111">
        <v>20</v>
      </c>
      <c r="L14111">
        <v>1</v>
      </c>
      <c r="M14111" t="s">
        <v>900</v>
      </c>
      <c r="N14111" t="s">
        <v>860</v>
      </c>
      <c r="Q14111" t="s">
        <v>861</v>
      </c>
      <c r="R14111" t="str">
        <f t="shared" si="776"/>
        <v>Weekday</v>
      </c>
      <c r="S14111" s="27">
        <f t="shared" si="777"/>
        <v>42313</v>
      </c>
      <c r="U14111" t="str">
        <f t="shared" si="775"/>
        <v>S</v>
      </c>
      <c r="V14111" t="str">
        <f t="shared" si="778"/>
        <v>S</v>
      </c>
      <c r="AO14111" s="27"/>
      <c r="AX14111" s="27"/>
      <c r="AY14111" s="27"/>
    </row>
    <row r="14112" spans="1:51" x14ac:dyDescent="0.25">
      <c r="A14112" t="s">
        <v>66</v>
      </c>
      <c r="C14112">
        <v>6729480</v>
      </c>
      <c r="D14112">
        <v>85</v>
      </c>
      <c r="E14112" t="s">
        <v>91</v>
      </c>
      <c r="G14112">
        <v>96.772000000000006</v>
      </c>
      <c r="H14112">
        <v>2018</v>
      </c>
      <c r="I14112">
        <v>5</v>
      </c>
      <c r="J14112">
        <v>30</v>
      </c>
      <c r="K14112">
        <v>7</v>
      </c>
      <c r="L14112">
        <v>56</v>
      </c>
      <c r="M14112" t="s">
        <v>900</v>
      </c>
      <c r="N14112" t="s">
        <v>404</v>
      </c>
      <c r="R14112" t="str">
        <f t="shared" si="776"/>
        <v>Weekday</v>
      </c>
      <c r="S14112" s="27">
        <f t="shared" si="777"/>
        <v>43250</v>
      </c>
      <c r="U14112" t="str">
        <f t="shared" si="775"/>
        <v>D</v>
      </c>
      <c r="V14112" t="str">
        <f t="shared" si="778"/>
        <v>D</v>
      </c>
    </row>
    <row r="14113" spans="1:51" x14ac:dyDescent="0.25">
      <c r="A14113" t="s">
        <v>66</v>
      </c>
      <c r="C14113">
        <v>6368091</v>
      </c>
      <c r="D14113">
        <v>85</v>
      </c>
      <c r="E14113" t="s">
        <v>91</v>
      </c>
      <c r="G14113">
        <v>96.747</v>
      </c>
      <c r="H14113">
        <v>2017</v>
      </c>
      <c r="I14113">
        <v>8</v>
      </c>
      <c r="J14113">
        <v>26</v>
      </c>
      <c r="K14113">
        <v>13</v>
      </c>
      <c r="L14113">
        <v>20</v>
      </c>
      <c r="M14113" t="s">
        <v>899</v>
      </c>
      <c r="N14113" t="s">
        <v>860</v>
      </c>
      <c r="R14113" t="str">
        <f t="shared" si="776"/>
        <v>Weekend</v>
      </c>
      <c r="S14113" s="27">
        <f t="shared" si="777"/>
        <v>42973</v>
      </c>
      <c r="U14113" t="str">
        <f t="shared" si="775"/>
        <v>D</v>
      </c>
      <c r="V14113" t="str">
        <f t="shared" si="778"/>
        <v>D</v>
      </c>
    </row>
    <row r="14114" spans="1:51" x14ac:dyDescent="0.25">
      <c r="A14114" t="s">
        <v>66</v>
      </c>
      <c r="C14114">
        <v>6495673</v>
      </c>
      <c r="D14114">
        <v>85</v>
      </c>
      <c r="E14114" t="s">
        <v>91</v>
      </c>
      <c r="G14114">
        <v>96.747</v>
      </c>
      <c r="H14114">
        <v>2017</v>
      </c>
      <c r="I14114">
        <v>11</v>
      </c>
      <c r="J14114">
        <v>30</v>
      </c>
      <c r="K14114">
        <v>16</v>
      </c>
      <c r="L14114">
        <v>40</v>
      </c>
      <c r="M14114" t="s">
        <v>900</v>
      </c>
      <c r="N14114" t="s">
        <v>860</v>
      </c>
      <c r="R14114" t="str">
        <f t="shared" si="776"/>
        <v>Weekday</v>
      </c>
      <c r="S14114" s="27">
        <f t="shared" si="777"/>
        <v>43069</v>
      </c>
      <c r="U14114" t="str">
        <f t="shared" si="775"/>
        <v>D</v>
      </c>
      <c r="V14114" t="str">
        <f t="shared" si="778"/>
        <v>D</v>
      </c>
    </row>
    <row r="14115" spans="1:51" x14ac:dyDescent="0.25">
      <c r="A14115" t="s">
        <v>66</v>
      </c>
      <c r="C14115">
        <v>5507872</v>
      </c>
      <c r="D14115">
        <v>85</v>
      </c>
      <c r="E14115" t="s">
        <v>90</v>
      </c>
      <c r="G14115">
        <v>96.762</v>
      </c>
      <c r="H14115">
        <v>2015</v>
      </c>
      <c r="I14115">
        <v>11</v>
      </c>
      <c r="J14115">
        <v>9</v>
      </c>
      <c r="K14115">
        <v>17</v>
      </c>
      <c r="L14115">
        <v>22</v>
      </c>
      <c r="M14115" t="s">
        <v>900</v>
      </c>
      <c r="N14115" t="s">
        <v>860</v>
      </c>
      <c r="Q14115" t="s">
        <v>861</v>
      </c>
      <c r="R14115" t="str">
        <f t="shared" si="776"/>
        <v>Weekday</v>
      </c>
      <c r="S14115" s="27">
        <f t="shared" si="777"/>
        <v>42317</v>
      </c>
      <c r="U14115" t="str">
        <f t="shared" si="775"/>
        <v>S</v>
      </c>
      <c r="V14115" t="str">
        <f t="shared" si="778"/>
        <v>S</v>
      </c>
      <c r="AO14115" s="27"/>
      <c r="AX14115" s="27"/>
      <c r="AY14115" s="27"/>
    </row>
    <row r="14116" spans="1:51" x14ac:dyDescent="0.25">
      <c r="A14116" t="s">
        <v>66</v>
      </c>
      <c r="C14116">
        <v>6429083</v>
      </c>
      <c r="D14116">
        <v>85</v>
      </c>
      <c r="E14116" t="s">
        <v>90</v>
      </c>
      <c r="G14116">
        <v>96.748000000000005</v>
      </c>
      <c r="H14116">
        <v>2017</v>
      </c>
      <c r="I14116">
        <v>10</v>
      </c>
      <c r="J14116">
        <v>15</v>
      </c>
      <c r="K14116">
        <v>17</v>
      </c>
      <c r="L14116">
        <v>36</v>
      </c>
      <c r="M14116" t="s">
        <v>900</v>
      </c>
      <c r="N14116" t="s">
        <v>860</v>
      </c>
      <c r="Q14116" t="s">
        <v>861</v>
      </c>
      <c r="R14116" t="str">
        <f t="shared" si="776"/>
        <v>Weekend</v>
      </c>
      <c r="S14116" s="27">
        <f t="shared" si="777"/>
        <v>43023</v>
      </c>
      <c r="U14116" t="str">
        <f t="shared" si="775"/>
        <v>D</v>
      </c>
      <c r="V14116" t="str">
        <f t="shared" si="778"/>
        <v>D</v>
      </c>
      <c r="AO14116" s="27"/>
      <c r="AX14116" s="27"/>
      <c r="AY14116" s="27"/>
    </row>
    <row r="14117" spans="1:51" x14ac:dyDescent="0.25">
      <c r="A14117" t="s">
        <v>66</v>
      </c>
      <c r="C14117">
        <v>6633923</v>
      </c>
      <c r="D14117">
        <v>85</v>
      </c>
      <c r="E14117" t="s">
        <v>91</v>
      </c>
      <c r="G14117">
        <v>96.748999999999995</v>
      </c>
      <c r="H14117">
        <v>2018</v>
      </c>
      <c r="I14117">
        <v>3</v>
      </c>
      <c r="J14117">
        <v>15</v>
      </c>
      <c r="K14117">
        <v>6</v>
      </c>
      <c r="L14117">
        <v>40</v>
      </c>
      <c r="M14117" t="s">
        <v>900</v>
      </c>
      <c r="N14117" t="s">
        <v>860</v>
      </c>
      <c r="R14117" t="str">
        <f t="shared" si="776"/>
        <v>Weekday</v>
      </c>
      <c r="S14117" s="27">
        <f t="shared" si="777"/>
        <v>43174</v>
      </c>
      <c r="U14117" t="str">
        <f t="shared" si="775"/>
        <v>D</v>
      </c>
      <c r="V14117" t="str">
        <f t="shared" si="778"/>
        <v>D</v>
      </c>
    </row>
    <row r="14118" spans="1:51" x14ac:dyDescent="0.25">
      <c r="A14118" t="s">
        <v>66</v>
      </c>
      <c r="C14118">
        <v>6616747</v>
      </c>
      <c r="D14118">
        <v>85</v>
      </c>
      <c r="E14118" t="s">
        <v>91</v>
      </c>
      <c r="G14118">
        <v>96.751000000000005</v>
      </c>
      <c r="H14118">
        <v>2018</v>
      </c>
      <c r="I14118">
        <v>3</v>
      </c>
      <c r="J14118">
        <v>1</v>
      </c>
      <c r="K14118">
        <v>23</v>
      </c>
      <c r="L14118">
        <v>55</v>
      </c>
      <c r="M14118" t="s">
        <v>899</v>
      </c>
      <c r="N14118" t="s">
        <v>860</v>
      </c>
      <c r="R14118" t="str">
        <f t="shared" si="776"/>
        <v>Weekday</v>
      </c>
      <c r="S14118" s="27">
        <f t="shared" si="777"/>
        <v>43160</v>
      </c>
      <c r="U14118" t="str">
        <f t="shared" si="775"/>
        <v>D</v>
      </c>
      <c r="V14118" t="str">
        <f t="shared" si="778"/>
        <v>D</v>
      </c>
    </row>
    <row r="14119" spans="1:51" x14ac:dyDescent="0.25">
      <c r="A14119" t="s">
        <v>66</v>
      </c>
      <c r="C14119">
        <v>5618054</v>
      </c>
      <c r="D14119">
        <v>85</v>
      </c>
      <c r="E14119" t="s">
        <v>91</v>
      </c>
      <c r="G14119">
        <v>96.751999999999995</v>
      </c>
      <c r="H14119">
        <v>2016</v>
      </c>
      <c r="I14119">
        <v>1</v>
      </c>
      <c r="J14119">
        <v>31</v>
      </c>
      <c r="K14119">
        <v>12</v>
      </c>
      <c r="L14119">
        <v>0</v>
      </c>
      <c r="M14119" t="s">
        <v>900</v>
      </c>
      <c r="N14119" t="s">
        <v>860</v>
      </c>
      <c r="R14119" t="str">
        <f t="shared" si="776"/>
        <v>Weekend</v>
      </c>
      <c r="S14119" s="27">
        <f t="shared" si="777"/>
        <v>42400</v>
      </c>
      <c r="U14119" t="str">
        <f t="shared" si="775"/>
        <v>S</v>
      </c>
      <c r="V14119" t="str">
        <f t="shared" si="778"/>
        <v>S</v>
      </c>
    </row>
    <row r="14120" spans="1:51" x14ac:dyDescent="0.25">
      <c r="A14120" t="s">
        <v>66</v>
      </c>
      <c r="C14120">
        <v>5841781</v>
      </c>
      <c r="D14120">
        <v>85</v>
      </c>
      <c r="E14120" t="s">
        <v>91</v>
      </c>
      <c r="G14120">
        <v>96.751999999999995</v>
      </c>
      <c r="H14120">
        <v>2016</v>
      </c>
      <c r="I14120">
        <v>7</v>
      </c>
      <c r="J14120">
        <v>19</v>
      </c>
      <c r="K14120" t="e">
        <v>#NUM!</v>
      </c>
      <c r="L14120" t="e">
        <v>#NUM!</v>
      </c>
      <c r="M14120" t="s">
        <v>900</v>
      </c>
      <c r="N14120" t="s">
        <v>404</v>
      </c>
      <c r="R14120" t="str">
        <f t="shared" si="776"/>
        <v>Weekday</v>
      </c>
      <c r="S14120" s="27">
        <f t="shared" si="777"/>
        <v>42570</v>
      </c>
      <c r="U14120" t="str">
        <f t="shared" si="775"/>
        <v>S</v>
      </c>
      <c r="V14120" t="str">
        <f t="shared" si="778"/>
        <v>S</v>
      </c>
    </row>
    <row r="14121" spans="1:51" x14ac:dyDescent="0.25">
      <c r="A14121" t="s">
        <v>66</v>
      </c>
      <c r="C14121">
        <v>5859988</v>
      </c>
      <c r="D14121">
        <v>85</v>
      </c>
      <c r="E14121" t="s">
        <v>90</v>
      </c>
      <c r="G14121">
        <v>96.777000000000001</v>
      </c>
      <c r="H14121">
        <v>2016</v>
      </c>
      <c r="I14121">
        <v>7</v>
      </c>
      <c r="J14121">
        <v>29</v>
      </c>
      <c r="K14121">
        <v>15</v>
      </c>
      <c r="L14121">
        <v>55</v>
      </c>
      <c r="M14121" t="s">
        <v>900</v>
      </c>
      <c r="N14121" t="s">
        <v>860</v>
      </c>
      <c r="Q14121" t="s">
        <v>861</v>
      </c>
      <c r="R14121" t="str">
        <f t="shared" si="776"/>
        <v>Weekday</v>
      </c>
      <c r="S14121" s="27">
        <f t="shared" si="777"/>
        <v>42580</v>
      </c>
      <c r="U14121" t="str">
        <f t="shared" si="775"/>
        <v>S</v>
      </c>
      <c r="V14121" t="str">
        <f t="shared" si="778"/>
        <v>S</v>
      </c>
      <c r="AO14121" s="27"/>
      <c r="AX14121" s="27"/>
      <c r="AY14121" s="27"/>
    </row>
    <row r="14122" spans="1:51" x14ac:dyDescent="0.25">
      <c r="A14122" t="s">
        <v>66</v>
      </c>
      <c r="C14122">
        <v>6884084</v>
      </c>
      <c r="D14122">
        <v>85</v>
      </c>
      <c r="E14122" t="s">
        <v>91</v>
      </c>
      <c r="G14122">
        <v>96.751999999999995</v>
      </c>
      <c r="H14122">
        <v>2018</v>
      </c>
      <c r="I14122">
        <v>9</v>
      </c>
      <c r="J14122">
        <v>23</v>
      </c>
      <c r="K14122">
        <v>11</v>
      </c>
      <c r="L14122">
        <v>34</v>
      </c>
      <c r="M14122" t="s">
        <v>900</v>
      </c>
      <c r="N14122" t="s">
        <v>860</v>
      </c>
      <c r="R14122" t="str">
        <f t="shared" si="776"/>
        <v>Weekend</v>
      </c>
      <c r="S14122" s="27">
        <f t="shared" si="777"/>
        <v>43366</v>
      </c>
      <c r="U14122" t="str">
        <f t="shared" ref="U14122:U14185" si="779">IF(OR(H14122=2015,H14122=2016),"S","D")</f>
        <v>D</v>
      </c>
      <c r="V14122" t="str">
        <f t="shared" si="778"/>
        <v>D</v>
      </c>
    </row>
    <row r="14123" spans="1:51" x14ac:dyDescent="0.25">
      <c r="A14123" t="s">
        <v>66</v>
      </c>
      <c r="C14123">
        <v>6609693</v>
      </c>
      <c r="D14123">
        <v>85</v>
      </c>
      <c r="E14123" t="s">
        <v>91</v>
      </c>
      <c r="G14123">
        <v>96.753</v>
      </c>
      <c r="H14123">
        <v>2018</v>
      </c>
      <c r="I14123">
        <v>2</v>
      </c>
      <c r="J14123">
        <v>25</v>
      </c>
      <c r="K14123">
        <v>13</v>
      </c>
      <c r="L14123">
        <v>32</v>
      </c>
      <c r="M14123" t="s">
        <v>900</v>
      </c>
      <c r="N14123" t="s">
        <v>860</v>
      </c>
      <c r="R14123" t="str">
        <f t="shared" ref="R14123:R14186" si="780">IF(WEEKDAY(DATE(H14123,I14123,J14123),2) &lt; 6, "Weekday", "Weekend")</f>
        <v>Weekend</v>
      </c>
      <c r="S14123" s="27">
        <f t="shared" si="777"/>
        <v>43156</v>
      </c>
      <c r="U14123" t="str">
        <f t="shared" si="779"/>
        <v>D</v>
      </c>
      <c r="V14123" t="str">
        <f t="shared" si="778"/>
        <v>D</v>
      </c>
    </row>
    <row r="14124" spans="1:51" x14ac:dyDescent="0.25">
      <c r="A14124" t="s">
        <v>66</v>
      </c>
      <c r="C14124">
        <v>5599708</v>
      </c>
      <c r="D14124">
        <v>85</v>
      </c>
      <c r="E14124" t="s">
        <v>91</v>
      </c>
      <c r="G14124">
        <v>96.754000000000005</v>
      </c>
      <c r="H14124">
        <v>2016</v>
      </c>
      <c r="I14124">
        <v>1</v>
      </c>
      <c r="J14124">
        <v>15</v>
      </c>
      <c r="K14124">
        <v>6</v>
      </c>
      <c r="L14124">
        <v>50</v>
      </c>
      <c r="M14124" t="s">
        <v>900</v>
      </c>
      <c r="N14124" t="s">
        <v>860</v>
      </c>
      <c r="R14124" t="str">
        <f t="shared" si="780"/>
        <v>Weekday</v>
      </c>
      <c r="S14124" s="27">
        <f t="shared" ref="S14124:S14187" si="781">DATE(H14124,I14124,J14124)</f>
        <v>42384</v>
      </c>
      <c r="U14124" t="str">
        <f t="shared" si="779"/>
        <v>S</v>
      </c>
      <c r="V14124" t="str">
        <f t="shared" si="778"/>
        <v>S</v>
      </c>
    </row>
    <row r="14125" spans="1:51" x14ac:dyDescent="0.25">
      <c r="A14125" t="s">
        <v>66</v>
      </c>
      <c r="C14125">
        <v>6018391</v>
      </c>
      <c r="D14125">
        <v>85</v>
      </c>
      <c r="E14125" t="s">
        <v>91</v>
      </c>
      <c r="G14125">
        <v>96.754999999999995</v>
      </c>
      <c r="H14125">
        <v>2016</v>
      </c>
      <c r="I14125">
        <v>11</v>
      </c>
      <c r="J14125">
        <v>29</v>
      </c>
      <c r="K14125">
        <v>11</v>
      </c>
      <c r="L14125">
        <v>30</v>
      </c>
      <c r="M14125" t="s">
        <v>900</v>
      </c>
      <c r="N14125" t="s">
        <v>404</v>
      </c>
      <c r="R14125" t="str">
        <f t="shared" si="780"/>
        <v>Weekday</v>
      </c>
      <c r="S14125" s="27">
        <f t="shared" si="781"/>
        <v>42703</v>
      </c>
      <c r="U14125" t="str">
        <f t="shared" si="779"/>
        <v>S</v>
      </c>
      <c r="V14125" t="str">
        <f t="shared" si="778"/>
        <v>S</v>
      </c>
    </row>
    <row r="14126" spans="1:51" x14ac:dyDescent="0.25">
      <c r="A14126" t="s">
        <v>66</v>
      </c>
      <c r="C14126">
        <v>6606267</v>
      </c>
      <c r="D14126">
        <v>85</v>
      </c>
      <c r="E14126" t="s">
        <v>91</v>
      </c>
      <c r="G14126">
        <v>96.754999999999995</v>
      </c>
      <c r="H14126">
        <v>2018</v>
      </c>
      <c r="I14126">
        <v>2</v>
      </c>
      <c r="J14126">
        <v>20</v>
      </c>
      <c r="K14126">
        <v>5</v>
      </c>
      <c r="L14126">
        <v>20</v>
      </c>
      <c r="M14126" t="s">
        <v>900</v>
      </c>
      <c r="N14126" t="s">
        <v>404</v>
      </c>
      <c r="R14126" t="str">
        <f t="shared" si="780"/>
        <v>Weekday</v>
      </c>
      <c r="S14126" s="27">
        <f t="shared" si="781"/>
        <v>43151</v>
      </c>
      <c r="U14126" t="str">
        <f t="shared" si="779"/>
        <v>D</v>
      </c>
      <c r="V14126" t="str">
        <f t="shared" si="778"/>
        <v>D</v>
      </c>
    </row>
    <row r="14127" spans="1:51" x14ac:dyDescent="0.25">
      <c r="A14127" t="s">
        <v>66</v>
      </c>
      <c r="C14127">
        <v>5512829</v>
      </c>
      <c r="D14127">
        <v>85</v>
      </c>
      <c r="E14127" t="s">
        <v>90</v>
      </c>
      <c r="G14127">
        <v>96.786000000000001</v>
      </c>
      <c r="H14127">
        <v>2015</v>
      </c>
      <c r="I14127">
        <v>11</v>
      </c>
      <c r="J14127">
        <v>16</v>
      </c>
      <c r="K14127">
        <v>19</v>
      </c>
      <c r="L14127">
        <v>15</v>
      </c>
      <c r="M14127" t="s">
        <v>900</v>
      </c>
      <c r="N14127" t="s">
        <v>171</v>
      </c>
      <c r="Q14127" t="s">
        <v>861</v>
      </c>
      <c r="R14127" t="str">
        <f t="shared" si="780"/>
        <v>Weekday</v>
      </c>
      <c r="S14127" s="27">
        <f t="shared" si="781"/>
        <v>42324</v>
      </c>
      <c r="U14127" t="str">
        <f t="shared" si="779"/>
        <v>S</v>
      </c>
      <c r="V14127" t="str">
        <f t="shared" si="778"/>
        <v>S</v>
      </c>
      <c r="AO14127" s="27"/>
      <c r="AX14127" s="27"/>
      <c r="AY14127" s="27"/>
    </row>
    <row r="14128" spans="1:51" x14ac:dyDescent="0.25">
      <c r="A14128" t="s">
        <v>66</v>
      </c>
      <c r="C14128">
        <v>6271598</v>
      </c>
      <c r="D14128">
        <v>85</v>
      </c>
      <c r="E14128" t="s">
        <v>90</v>
      </c>
      <c r="G14128">
        <v>96.784000000000006</v>
      </c>
      <c r="H14128">
        <v>2017</v>
      </c>
      <c r="I14128">
        <v>6</v>
      </c>
      <c r="J14128">
        <v>12</v>
      </c>
      <c r="K14128">
        <v>19</v>
      </c>
      <c r="L14128">
        <v>27</v>
      </c>
      <c r="M14128" t="s">
        <v>900</v>
      </c>
      <c r="N14128" t="s">
        <v>860</v>
      </c>
      <c r="Q14128" t="s">
        <v>861</v>
      </c>
      <c r="R14128" t="str">
        <f t="shared" si="780"/>
        <v>Weekday</v>
      </c>
      <c r="S14128" s="27">
        <f t="shared" si="781"/>
        <v>42898</v>
      </c>
      <c r="U14128" t="str">
        <f t="shared" si="779"/>
        <v>D</v>
      </c>
      <c r="V14128" t="str">
        <f t="shared" si="778"/>
        <v>D</v>
      </c>
      <c r="AO14128" s="27"/>
      <c r="AX14128" s="27"/>
      <c r="AY14128" s="27"/>
    </row>
    <row r="14129" spans="1:51" x14ac:dyDescent="0.25">
      <c r="A14129" t="s">
        <v>66</v>
      </c>
      <c r="C14129">
        <v>6377488</v>
      </c>
      <c r="D14129">
        <v>85</v>
      </c>
      <c r="E14129" t="s">
        <v>91</v>
      </c>
      <c r="G14129">
        <v>96.759</v>
      </c>
      <c r="H14129">
        <v>2017</v>
      </c>
      <c r="I14129">
        <v>9</v>
      </c>
      <c r="J14129">
        <v>2</v>
      </c>
      <c r="K14129">
        <v>14</v>
      </c>
      <c r="L14129">
        <v>11</v>
      </c>
      <c r="M14129" t="s">
        <v>900</v>
      </c>
      <c r="N14129" t="s">
        <v>404</v>
      </c>
      <c r="R14129" t="str">
        <f t="shared" si="780"/>
        <v>Weekend</v>
      </c>
      <c r="S14129" s="27">
        <f t="shared" si="781"/>
        <v>42980</v>
      </c>
      <c r="U14129" t="str">
        <f t="shared" si="779"/>
        <v>D</v>
      </c>
      <c r="V14129" t="str">
        <f t="shared" si="778"/>
        <v>D</v>
      </c>
    </row>
    <row r="14130" spans="1:51" x14ac:dyDescent="0.25">
      <c r="A14130" t="s">
        <v>66</v>
      </c>
      <c r="C14130">
        <v>6449005</v>
      </c>
      <c r="D14130">
        <v>85</v>
      </c>
      <c r="E14130" t="s">
        <v>91</v>
      </c>
      <c r="G14130">
        <v>96.759</v>
      </c>
      <c r="H14130">
        <v>2017</v>
      </c>
      <c r="I14130">
        <v>10</v>
      </c>
      <c r="J14130">
        <v>28</v>
      </c>
      <c r="K14130">
        <v>20</v>
      </c>
      <c r="L14130">
        <v>21</v>
      </c>
      <c r="M14130" t="s">
        <v>900</v>
      </c>
      <c r="N14130" t="s">
        <v>404</v>
      </c>
      <c r="R14130" t="str">
        <f t="shared" si="780"/>
        <v>Weekend</v>
      </c>
      <c r="S14130" s="27">
        <f t="shared" si="781"/>
        <v>43036</v>
      </c>
      <c r="U14130" t="str">
        <f t="shared" si="779"/>
        <v>D</v>
      </c>
      <c r="V14130" t="str">
        <f t="shared" si="778"/>
        <v>D</v>
      </c>
    </row>
    <row r="14131" spans="1:51" x14ac:dyDescent="0.25">
      <c r="A14131" t="s">
        <v>66</v>
      </c>
      <c r="C14131">
        <v>6237871</v>
      </c>
      <c r="D14131">
        <v>85</v>
      </c>
      <c r="E14131" t="s">
        <v>90</v>
      </c>
      <c r="G14131">
        <v>96.784999999999997</v>
      </c>
      <c r="H14131">
        <v>2017</v>
      </c>
      <c r="I14131">
        <v>5</v>
      </c>
      <c r="J14131">
        <v>17</v>
      </c>
      <c r="K14131">
        <v>20</v>
      </c>
      <c r="L14131">
        <v>30</v>
      </c>
      <c r="M14131" t="s">
        <v>900</v>
      </c>
      <c r="N14131" t="s">
        <v>860</v>
      </c>
      <c r="Q14131" t="s">
        <v>861</v>
      </c>
      <c r="R14131" t="str">
        <f t="shared" si="780"/>
        <v>Weekday</v>
      </c>
      <c r="S14131" s="27">
        <f t="shared" si="781"/>
        <v>42872</v>
      </c>
      <c r="U14131" t="str">
        <f t="shared" si="779"/>
        <v>D</v>
      </c>
      <c r="V14131" t="str">
        <f t="shared" si="778"/>
        <v>D</v>
      </c>
      <c r="AO14131" s="27"/>
      <c r="AX14131" s="27"/>
      <c r="AY14131" s="27"/>
    </row>
    <row r="14132" spans="1:51" x14ac:dyDescent="0.25">
      <c r="A14132" t="s">
        <v>66</v>
      </c>
      <c r="C14132">
        <v>6690606</v>
      </c>
      <c r="D14132">
        <v>85</v>
      </c>
      <c r="E14132" t="s">
        <v>91</v>
      </c>
      <c r="G14132">
        <v>96.76</v>
      </c>
      <c r="H14132">
        <v>2018</v>
      </c>
      <c r="I14132">
        <v>5</v>
      </c>
      <c r="J14132">
        <v>1</v>
      </c>
      <c r="K14132">
        <v>6</v>
      </c>
      <c r="L14132">
        <v>40</v>
      </c>
      <c r="M14132" t="s">
        <v>900</v>
      </c>
      <c r="N14132" t="s">
        <v>860</v>
      </c>
      <c r="R14132" t="str">
        <f t="shared" si="780"/>
        <v>Weekday</v>
      </c>
      <c r="S14132" s="27">
        <f t="shared" si="781"/>
        <v>43221</v>
      </c>
      <c r="U14132" t="str">
        <f t="shared" si="779"/>
        <v>D</v>
      </c>
      <c r="V14132" t="str">
        <f t="shared" si="778"/>
        <v>D</v>
      </c>
    </row>
    <row r="14133" spans="1:51" x14ac:dyDescent="0.25">
      <c r="A14133" t="s">
        <v>66</v>
      </c>
      <c r="C14133">
        <v>5463147</v>
      </c>
      <c r="D14133">
        <v>85</v>
      </c>
      <c r="E14133" t="s">
        <v>91</v>
      </c>
      <c r="G14133">
        <v>96.762</v>
      </c>
      <c r="H14133">
        <v>2015</v>
      </c>
      <c r="I14133">
        <v>10</v>
      </c>
      <c r="J14133">
        <v>9</v>
      </c>
      <c r="K14133">
        <v>16</v>
      </c>
      <c r="L14133">
        <v>27</v>
      </c>
      <c r="M14133" t="s">
        <v>900</v>
      </c>
      <c r="N14133" t="s">
        <v>860</v>
      </c>
      <c r="R14133" t="str">
        <f t="shared" si="780"/>
        <v>Weekday</v>
      </c>
      <c r="S14133" s="27">
        <f t="shared" si="781"/>
        <v>42286</v>
      </c>
      <c r="U14133" t="str">
        <f t="shared" si="779"/>
        <v>S</v>
      </c>
      <c r="V14133" t="str">
        <f t="shared" si="778"/>
        <v>S</v>
      </c>
    </row>
    <row r="14134" spans="1:51" x14ac:dyDescent="0.25">
      <c r="A14134" t="s">
        <v>66</v>
      </c>
      <c r="C14134">
        <v>5924676</v>
      </c>
      <c r="D14134">
        <v>85</v>
      </c>
      <c r="E14134" t="s">
        <v>91</v>
      </c>
      <c r="G14134">
        <v>96.760999999999996</v>
      </c>
      <c r="H14134">
        <v>2016</v>
      </c>
      <c r="I14134">
        <v>9</v>
      </c>
      <c r="J14134">
        <v>18</v>
      </c>
      <c r="K14134">
        <v>15</v>
      </c>
      <c r="L14134">
        <v>39</v>
      </c>
      <c r="M14134" t="s">
        <v>900</v>
      </c>
      <c r="N14134" t="s">
        <v>860</v>
      </c>
      <c r="R14134" t="str">
        <f t="shared" si="780"/>
        <v>Weekend</v>
      </c>
      <c r="S14134" s="27">
        <f t="shared" si="781"/>
        <v>42631</v>
      </c>
      <c r="U14134" t="str">
        <f t="shared" si="779"/>
        <v>S</v>
      </c>
      <c r="V14134" t="str">
        <f t="shared" si="778"/>
        <v>S</v>
      </c>
    </row>
    <row r="14135" spans="1:51" x14ac:dyDescent="0.25">
      <c r="A14135" t="s">
        <v>66</v>
      </c>
      <c r="C14135">
        <v>6951083</v>
      </c>
      <c r="D14135">
        <v>85</v>
      </c>
      <c r="E14135" t="s">
        <v>91</v>
      </c>
      <c r="G14135">
        <v>96.763999999999996</v>
      </c>
      <c r="H14135">
        <v>2018</v>
      </c>
      <c r="I14135">
        <v>11</v>
      </c>
      <c r="J14135">
        <v>4</v>
      </c>
      <c r="K14135">
        <v>10</v>
      </c>
      <c r="L14135">
        <v>30</v>
      </c>
      <c r="M14135" t="s">
        <v>900</v>
      </c>
      <c r="N14135" t="s">
        <v>860</v>
      </c>
      <c r="R14135" t="str">
        <f t="shared" si="780"/>
        <v>Weekend</v>
      </c>
      <c r="S14135" s="27">
        <f t="shared" si="781"/>
        <v>43408</v>
      </c>
      <c r="U14135" t="str">
        <f t="shared" si="779"/>
        <v>D</v>
      </c>
      <c r="V14135" t="str">
        <f t="shared" si="778"/>
        <v>D</v>
      </c>
    </row>
    <row r="14136" spans="1:51" x14ac:dyDescent="0.25">
      <c r="A14136" t="s">
        <v>66</v>
      </c>
      <c r="C14136">
        <v>6075043</v>
      </c>
      <c r="D14136">
        <v>85</v>
      </c>
      <c r="E14136" t="s">
        <v>90</v>
      </c>
      <c r="G14136">
        <v>96.762</v>
      </c>
      <c r="H14136">
        <v>2017</v>
      </c>
      <c r="I14136">
        <v>1</v>
      </c>
      <c r="J14136">
        <v>11</v>
      </c>
      <c r="K14136">
        <v>18</v>
      </c>
      <c r="L14136">
        <v>25</v>
      </c>
      <c r="M14136" t="s">
        <v>900</v>
      </c>
      <c r="N14136" t="s">
        <v>860</v>
      </c>
      <c r="Q14136" t="s">
        <v>861</v>
      </c>
      <c r="R14136" t="str">
        <f t="shared" si="780"/>
        <v>Weekday</v>
      </c>
      <c r="S14136" s="27">
        <f t="shared" si="781"/>
        <v>42746</v>
      </c>
      <c r="U14136" t="str">
        <f t="shared" si="779"/>
        <v>D</v>
      </c>
      <c r="V14136" t="str">
        <f t="shared" si="778"/>
        <v>D</v>
      </c>
      <c r="AO14136" s="27"/>
      <c r="AX14136" s="27"/>
      <c r="AY14136" s="27"/>
    </row>
    <row r="14137" spans="1:51" x14ac:dyDescent="0.25">
      <c r="A14137" t="s">
        <v>66</v>
      </c>
      <c r="C14137">
        <v>5794529</v>
      </c>
      <c r="D14137">
        <v>85</v>
      </c>
      <c r="E14137" t="s">
        <v>91</v>
      </c>
      <c r="G14137">
        <v>96.765000000000001</v>
      </c>
      <c r="H14137">
        <v>2016</v>
      </c>
      <c r="I14137">
        <v>6</v>
      </c>
      <c r="J14137">
        <v>11</v>
      </c>
      <c r="K14137">
        <v>23</v>
      </c>
      <c r="L14137">
        <v>36</v>
      </c>
      <c r="M14137" t="s">
        <v>900</v>
      </c>
      <c r="N14137" t="s">
        <v>860</v>
      </c>
      <c r="R14137" t="str">
        <f t="shared" si="780"/>
        <v>Weekend</v>
      </c>
      <c r="S14137" s="27">
        <f t="shared" si="781"/>
        <v>42532</v>
      </c>
      <c r="U14137" t="str">
        <f t="shared" si="779"/>
        <v>S</v>
      </c>
      <c r="V14137" t="str">
        <f t="shared" si="778"/>
        <v>S</v>
      </c>
    </row>
    <row r="14138" spans="1:51" x14ac:dyDescent="0.25">
      <c r="A14138" t="s">
        <v>66</v>
      </c>
      <c r="C14138">
        <v>5924675</v>
      </c>
      <c r="D14138">
        <v>85</v>
      </c>
      <c r="E14138" t="s">
        <v>91</v>
      </c>
      <c r="G14138">
        <v>96.763999999999996</v>
      </c>
      <c r="H14138">
        <v>2016</v>
      </c>
      <c r="I14138">
        <v>9</v>
      </c>
      <c r="J14138">
        <v>18</v>
      </c>
      <c r="K14138">
        <v>13</v>
      </c>
      <c r="L14138">
        <v>42</v>
      </c>
      <c r="M14138" t="s">
        <v>900</v>
      </c>
      <c r="N14138" t="s">
        <v>404</v>
      </c>
      <c r="R14138" t="str">
        <f t="shared" si="780"/>
        <v>Weekend</v>
      </c>
      <c r="S14138" s="27">
        <f t="shared" si="781"/>
        <v>42631</v>
      </c>
      <c r="U14138" t="str">
        <f t="shared" si="779"/>
        <v>S</v>
      </c>
      <c r="V14138" t="str">
        <f t="shared" si="778"/>
        <v>S</v>
      </c>
    </row>
    <row r="14139" spans="1:51" x14ac:dyDescent="0.25">
      <c r="A14139" t="s">
        <v>66</v>
      </c>
      <c r="C14139">
        <v>5962017</v>
      </c>
      <c r="D14139">
        <v>85</v>
      </c>
      <c r="E14139" t="s">
        <v>91</v>
      </c>
      <c r="G14139">
        <v>96.765000000000001</v>
      </c>
      <c r="H14139">
        <v>2016</v>
      </c>
      <c r="I14139">
        <v>10</v>
      </c>
      <c r="J14139">
        <v>18</v>
      </c>
      <c r="K14139">
        <v>17</v>
      </c>
      <c r="L14139">
        <v>20</v>
      </c>
      <c r="M14139" t="s">
        <v>900</v>
      </c>
      <c r="N14139" t="s">
        <v>860</v>
      </c>
      <c r="R14139" t="str">
        <f t="shared" si="780"/>
        <v>Weekday</v>
      </c>
      <c r="S14139" s="27">
        <f t="shared" si="781"/>
        <v>42661</v>
      </c>
      <c r="U14139" t="str">
        <f t="shared" si="779"/>
        <v>S</v>
      </c>
      <c r="V14139" t="str">
        <f t="shared" si="778"/>
        <v>S</v>
      </c>
    </row>
    <row r="14140" spans="1:51" x14ac:dyDescent="0.25">
      <c r="A14140" t="s">
        <v>66</v>
      </c>
      <c r="C14140">
        <v>6065332</v>
      </c>
      <c r="D14140">
        <v>85</v>
      </c>
      <c r="E14140" t="s">
        <v>91</v>
      </c>
      <c r="G14140">
        <v>96.763000000000005</v>
      </c>
      <c r="H14140">
        <v>2017</v>
      </c>
      <c r="I14140">
        <v>1</v>
      </c>
      <c r="J14140">
        <v>3</v>
      </c>
      <c r="K14140">
        <v>8</v>
      </c>
      <c r="L14140">
        <v>13</v>
      </c>
      <c r="M14140" t="s">
        <v>900</v>
      </c>
      <c r="N14140" t="s">
        <v>860</v>
      </c>
      <c r="R14140" t="str">
        <f t="shared" si="780"/>
        <v>Weekday</v>
      </c>
      <c r="S14140" s="27">
        <f t="shared" si="781"/>
        <v>42738</v>
      </c>
      <c r="U14140" t="str">
        <f t="shared" si="779"/>
        <v>D</v>
      </c>
      <c r="V14140" t="str">
        <f t="shared" si="778"/>
        <v>D</v>
      </c>
    </row>
    <row r="14141" spans="1:51" x14ac:dyDescent="0.25">
      <c r="A14141" t="s">
        <v>66</v>
      </c>
      <c r="C14141">
        <v>5727801</v>
      </c>
      <c r="D14141">
        <v>85</v>
      </c>
      <c r="E14141" t="s">
        <v>91</v>
      </c>
      <c r="G14141">
        <v>96.765000000000001</v>
      </c>
      <c r="H14141">
        <v>2016</v>
      </c>
      <c r="I14141">
        <v>4</v>
      </c>
      <c r="J14141">
        <v>23</v>
      </c>
      <c r="K14141">
        <v>19</v>
      </c>
      <c r="L14141">
        <v>43</v>
      </c>
      <c r="M14141" t="s">
        <v>900</v>
      </c>
      <c r="N14141" t="s">
        <v>860</v>
      </c>
      <c r="R14141" t="str">
        <f t="shared" si="780"/>
        <v>Weekend</v>
      </c>
      <c r="S14141" s="27">
        <f t="shared" si="781"/>
        <v>42483</v>
      </c>
      <c r="U14141" t="str">
        <f t="shared" si="779"/>
        <v>S</v>
      </c>
      <c r="V14141" t="str">
        <f t="shared" si="778"/>
        <v>S</v>
      </c>
    </row>
    <row r="14142" spans="1:51" x14ac:dyDescent="0.25">
      <c r="A14142" t="s">
        <v>66</v>
      </c>
      <c r="C14142">
        <v>5800229</v>
      </c>
      <c r="D14142">
        <v>85</v>
      </c>
      <c r="E14142" t="s">
        <v>91</v>
      </c>
      <c r="G14142">
        <v>96.768000000000001</v>
      </c>
      <c r="H14142">
        <v>2016</v>
      </c>
      <c r="I14142">
        <v>6</v>
      </c>
      <c r="J14142">
        <v>18</v>
      </c>
      <c r="K14142">
        <v>18</v>
      </c>
      <c r="L14142">
        <v>22</v>
      </c>
      <c r="M14142" t="s">
        <v>900</v>
      </c>
      <c r="N14142" t="s">
        <v>171</v>
      </c>
      <c r="R14142" t="str">
        <f t="shared" si="780"/>
        <v>Weekend</v>
      </c>
      <c r="S14142" s="27">
        <f t="shared" si="781"/>
        <v>42539</v>
      </c>
      <c r="U14142" t="str">
        <f t="shared" si="779"/>
        <v>S</v>
      </c>
      <c r="V14142" t="str">
        <f t="shared" si="778"/>
        <v>S</v>
      </c>
    </row>
    <row r="14143" spans="1:51" x14ac:dyDescent="0.25">
      <c r="A14143" t="s">
        <v>66</v>
      </c>
      <c r="C14143">
        <v>6639688</v>
      </c>
      <c r="D14143">
        <v>85</v>
      </c>
      <c r="E14143" t="s">
        <v>90</v>
      </c>
      <c r="G14143">
        <v>96.795000000000002</v>
      </c>
      <c r="H14143">
        <v>2018</v>
      </c>
      <c r="I14143">
        <v>3</v>
      </c>
      <c r="J14143">
        <v>20</v>
      </c>
      <c r="K14143" t="e">
        <v>#NUM!</v>
      </c>
      <c r="L14143" t="e">
        <v>#NUM!</v>
      </c>
      <c r="M14143" t="s">
        <v>900</v>
      </c>
      <c r="N14143" t="s">
        <v>860</v>
      </c>
      <c r="Q14143" t="s">
        <v>861</v>
      </c>
      <c r="R14143" t="str">
        <f t="shared" si="780"/>
        <v>Weekday</v>
      </c>
      <c r="S14143" s="27">
        <f t="shared" si="781"/>
        <v>43179</v>
      </c>
      <c r="U14143" t="str">
        <f t="shared" si="779"/>
        <v>D</v>
      </c>
      <c r="V14143" t="str">
        <f t="shared" si="778"/>
        <v>D</v>
      </c>
      <c r="AO14143" s="27"/>
      <c r="AX14143" s="27"/>
      <c r="AY14143" s="27"/>
    </row>
    <row r="14144" spans="1:51" x14ac:dyDescent="0.25">
      <c r="A14144" t="s">
        <v>66</v>
      </c>
      <c r="C14144">
        <v>6786348</v>
      </c>
      <c r="D14144">
        <v>85</v>
      </c>
      <c r="E14144" t="s">
        <v>91</v>
      </c>
      <c r="G14144">
        <v>96.768000000000001</v>
      </c>
      <c r="H14144">
        <v>2018</v>
      </c>
      <c r="I14144">
        <v>6</v>
      </c>
      <c r="J14144">
        <v>30</v>
      </c>
      <c r="K14144">
        <v>12</v>
      </c>
      <c r="L14144">
        <v>20</v>
      </c>
      <c r="M14144" t="s">
        <v>900</v>
      </c>
      <c r="N14144" t="s">
        <v>860</v>
      </c>
      <c r="R14144" t="str">
        <f t="shared" si="780"/>
        <v>Weekend</v>
      </c>
      <c r="S14144" s="27">
        <f t="shared" si="781"/>
        <v>43281</v>
      </c>
      <c r="U14144" t="str">
        <f t="shared" si="779"/>
        <v>D</v>
      </c>
      <c r="V14144" t="str">
        <f t="shared" si="778"/>
        <v>D</v>
      </c>
    </row>
    <row r="14145" spans="1:51" x14ac:dyDescent="0.25">
      <c r="A14145" t="s">
        <v>66</v>
      </c>
      <c r="C14145">
        <v>5648900</v>
      </c>
      <c r="D14145">
        <v>85</v>
      </c>
      <c r="E14145" t="s">
        <v>91</v>
      </c>
      <c r="G14145">
        <v>96.768000000000001</v>
      </c>
      <c r="H14145">
        <v>2016</v>
      </c>
      <c r="I14145">
        <v>2</v>
      </c>
      <c r="J14145">
        <v>25</v>
      </c>
      <c r="K14145">
        <v>7</v>
      </c>
      <c r="L14145">
        <v>40</v>
      </c>
      <c r="M14145" t="s">
        <v>900</v>
      </c>
      <c r="N14145" t="s">
        <v>860</v>
      </c>
      <c r="R14145" t="str">
        <f t="shared" si="780"/>
        <v>Weekday</v>
      </c>
      <c r="S14145" s="27">
        <f t="shared" si="781"/>
        <v>42425</v>
      </c>
      <c r="U14145" t="str">
        <f t="shared" si="779"/>
        <v>S</v>
      </c>
      <c r="V14145" t="str">
        <f t="shared" si="778"/>
        <v>S</v>
      </c>
    </row>
    <row r="14146" spans="1:51" x14ac:dyDescent="0.25">
      <c r="A14146" t="s">
        <v>66</v>
      </c>
      <c r="C14146">
        <v>6842407</v>
      </c>
      <c r="D14146">
        <v>85</v>
      </c>
      <c r="E14146" t="s">
        <v>90</v>
      </c>
      <c r="G14146">
        <v>96.793000000000006</v>
      </c>
      <c r="H14146">
        <v>2018</v>
      </c>
      <c r="I14146">
        <v>8</v>
      </c>
      <c r="J14146">
        <v>3</v>
      </c>
      <c r="K14146">
        <v>19</v>
      </c>
      <c r="L14146">
        <v>26</v>
      </c>
      <c r="M14146" t="s">
        <v>900</v>
      </c>
      <c r="N14146" t="s">
        <v>860</v>
      </c>
      <c r="Q14146" t="s">
        <v>861</v>
      </c>
      <c r="R14146" t="str">
        <f t="shared" si="780"/>
        <v>Weekday</v>
      </c>
      <c r="S14146" s="27">
        <f t="shared" si="781"/>
        <v>43315</v>
      </c>
      <c r="U14146" t="str">
        <f t="shared" si="779"/>
        <v>D</v>
      </c>
      <c r="V14146" t="str">
        <f t="shared" si="778"/>
        <v>D</v>
      </c>
      <c r="AO14146" s="27"/>
      <c r="AX14146" s="27"/>
      <c r="AY14146" s="27"/>
    </row>
    <row r="14147" spans="1:51" x14ac:dyDescent="0.25">
      <c r="A14147" t="s">
        <v>66</v>
      </c>
      <c r="C14147">
        <v>6841035</v>
      </c>
      <c r="D14147">
        <v>85</v>
      </c>
      <c r="E14147" t="s">
        <v>91</v>
      </c>
      <c r="G14147">
        <v>96.768000000000001</v>
      </c>
      <c r="H14147">
        <v>2018</v>
      </c>
      <c r="I14147">
        <v>8</v>
      </c>
      <c r="J14147">
        <v>15</v>
      </c>
      <c r="K14147">
        <v>21</v>
      </c>
      <c r="L14147">
        <v>40</v>
      </c>
      <c r="M14147" t="s">
        <v>900</v>
      </c>
      <c r="N14147" t="s">
        <v>860</v>
      </c>
      <c r="R14147" t="str">
        <f t="shared" si="780"/>
        <v>Weekday</v>
      </c>
      <c r="S14147" s="27">
        <f t="shared" si="781"/>
        <v>43327</v>
      </c>
      <c r="U14147" t="str">
        <f t="shared" si="779"/>
        <v>D</v>
      </c>
      <c r="V14147" t="str">
        <f t="shared" ref="V14147:V14210" si="782">T14147&amp;U14147</f>
        <v>D</v>
      </c>
    </row>
    <row r="14148" spans="1:51" x14ac:dyDescent="0.25">
      <c r="A14148" t="s">
        <v>66</v>
      </c>
      <c r="C14148">
        <v>5365680</v>
      </c>
      <c r="D14148">
        <v>85</v>
      </c>
      <c r="E14148" t="s">
        <v>91</v>
      </c>
      <c r="G14148">
        <v>96.769000000000005</v>
      </c>
      <c r="H14148">
        <v>2015</v>
      </c>
      <c r="I14148">
        <v>7</v>
      </c>
      <c r="J14148">
        <v>18</v>
      </c>
      <c r="K14148">
        <v>14</v>
      </c>
      <c r="L14148">
        <v>20</v>
      </c>
      <c r="M14148" t="s">
        <v>900</v>
      </c>
      <c r="N14148" t="s">
        <v>404</v>
      </c>
      <c r="R14148" t="str">
        <f t="shared" si="780"/>
        <v>Weekend</v>
      </c>
      <c r="S14148" s="27">
        <f t="shared" si="781"/>
        <v>42203</v>
      </c>
      <c r="U14148" t="str">
        <f t="shared" si="779"/>
        <v>S</v>
      </c>
      <c r="V14148" t="str">
        <f t="shared" si="782"/>
        <v>S</v>
      </c>
    </row>
    <row r="14149" spans="1:51" x14ac:dyDescent="0.25">
      <c r="A14149" t="s">
        <v>66</v>
      </c>
      <c r="C14149">
        <v>6271760</v>
      </c>
      <c r="D14149">
        <v>85</v>
      </c>
      <c r="E14149" t="s">
        <v>90</v>
      </c>
      <c r="G14149">
        <v>96.796000000000006</v>
      </c>
      <c r="H14149">
        <v>2017</v>
      </c>
      <c r="I14149">
        <v>6</v>
      </c>
      <c r="J14149">
        <v>12</v>
      </c>
      <c r="K14149">
        <v>19</v>
      </c>
      <c r="L14149">
        <v>15</v>
      </c>
      <c r="M14149" t="s">
        <v>900</v>
      </c>
      <c r="N14149" t="s">
        <v>860</v>
      </c>
      <c r="Q14149" t="s">
        <v>861</v>
      </c>
      <c r="R14149" t="str">
        <f t="shared" si="780"/>
        <v>Weekday</v>
      </c>
      <c r="S14149" s="27">
        <f t="shared" si="781"/>
        <v>42898</v>
      </c>
      <c r="U14149" t="str">
        <f t="shared" si="779"/>
        <v>D</v>
      </c>
      <c r="V14149" t="str">
        <f t="shared" si="782"/>
        <v>D</v>
      </c>
      <c r="AO14149" s="27"/>
      <c r="AX14149" s="27"/>
      <c r="AY14149" s="27"/>
    </row>
    <row r="14150" spans="1:51" x14ac:dyDescent="0.25">
      <c r="A14150" t="s">
        <v>66</v>
      </c>
      <c r="C14150">
        <v>6542809</v>
      </c>
      <c r="D14150">
        <v>85</v>
      </c>
      <c r="E14150" t="s">
        <v>90</v>
      </c>
      <c r="G14150">
        <v>96.804000000000002</v>
      </c>
      <c r="H14150">
        <v>2018</v>
      </c>
      <c r="I14150">
        <v>1</v>
      </c>
      <c r="J14150">
        <v>5</v>
      </c>
      <c r="K14150">
        <v>13</v>
      </c>
      <c r="L14150">
        <v>45</v>
      </c>
      <c r="M14150" t="s">
        <v>900</v>
      </c>
      <c r="N14150" t="s">
        <v>860</v>
      </c>
      <c r="Q14150" t="s">
        <v>861</v>
      </c>
      <c r="R14150" t="str">
        <f t="shared" si="780"/>
        <v>Weekday</v>
      </c>
      <c r="S14150" s="27">
        <f t="shared" si="781"/>
        <v>43105</v>
      </c>
      <c r="U14150" t="str">
        <f t="shared" si="779"/>
        <v>D</v>
      </c>
      <c r="V14150" t="str">
        <f t="shared" si="782"/>
        <v>D</v>
      </c>
      <c r="AO14150" s="27"/>
      <c r="AX14150" s="27"/>
      <c r="AY14150" s="27"/>
    </row>
    <row r="14151" spans="1:51" x14ac:dyDescent="0.25">
      <c r="A14151" t="s">
        <v>66</v>
      </c>
      <c r="C14151">
        <v>6827376</v>
      </c>
      <c r="D14151">
        <v>85</v>
      </c>
      <c r="E14151" t="s">
        <v>91</v>
      </c>
      <c r="G14151">
        <v>96.765000000000001</v>
      </c>
      <c r="H14151">
        <v>2018</v>
      </c>
      <c r="I14151">
        <v>8</v>
      </c>
      <c r="J14151">
        <v>10</v>
      </c>
      <c r="K14151">
        <v>14</v>
      </c>
      <c r="L14151">
        <v>50</v>
      </c>
      <c r="M14151" t="s">
        <v>900</v>
      </c>
      <c r="N14151" t="s">
        <v>860</v>
      </c>
      <c r="R14151" t="str">
        <f t="shared" si="780"/>
        <v>Weekday</v>
      </c>
      <c r="S14151" s="27">
        <f t="shared" si="781"/>
        <v>43322</v>
      </c>
      <c r="U14151" t="str">
        <f t="shared" si="779"/>
        <v>D</v>
      </c>
      <c r="V14151" t="str">
        <f t="shared" si="782"/>
        <v>D</v>
      </c>
    </row>
    <row r="14152" spans="1:51" x14ac:dyDescent="0.25">
      <c r="A14152" t="s">
        <v>66</v>
      </c>
      <c r="C14152">
        <v>5835938</v>
      </c>
      <c r="D14152">
        <v>85</v>
      </c>
      <c r="E14152" t="s">
        <v>90</v>
      </c>
      <c r="G14152">
        <v>96.796999999999997</v>
      </c>
      <c r="H14152">
        <v>2016</v>
      </c>
      <c r="I14152">
        <v>6</v>
      </c>
      <c r="J14152">
        <v>24</v>
      </c>
      <c r="K14152">
        <v>18</v>
      </c>
      <c r="L14152">
        <v>21</v>
      </c>
      <c r="M14152" t="s">
        <v>900</v>
      </c>
      <c r="N14152" t="s">
        <v>860</v>
      </c>
      <c r="Q14152" t="s">
        <v>861</v>
      </c>
      <c r="R14152" t="str">
        <f t="shared" si="780"/>
        <v>Weekday</v>
      </c>
      <c r="S14152" s="27">
        <f t="shared" si="781"/>
        <v>42545</v>
      </c>
      <c r="U14152" t="str">
        <f t="shared" si="779"/>
        <v>S</v>
      </c>
      <c r="V14152" t="str">
        <f t="shared" si="782"/>
        <v>S</v>
      </c>
      <c r="AO14152" s="27"/>
      <c r="AX14152" s="27"/>
      <c r="AY14152" s="27"/>
    </row>
    <row r="14153" spans="1:51" x14ac:dyDescent="0.25">
      <c r="A14153" t="s">
        <v>66</v>
      </c>
      <c r="C14153">
        <v>6724995</v>
      </c>
      <c r="D14153">
        <v>85</v>
      </c>
      <c r="E14153" t="s">
        <v>90</v>
      </c>
      <c r="G14153">
        <v>96.799000000000007</v>
      </c>
      <c r="H14153">
        <v>2018</v>
      </c>
      <c r="I14153">
        <v>5</v>
      </c>
      <c r="J14153">
        <v>25</v>
      </c>
      <c r="K14153" t="e">
        <v>#NUM!</v>
      </c>
      <c r="L14153" t="e">
        <v>#NUM!</v>
      </c>
      <c r="M14153" t="s">
        <v>900</v>
      </c>
      <c r="N14153" t="s">
        <v>860</v>
      </c>
      <c r="Q14153" t="s">
        <v>861</v>
      </c>
      <c r="R14153" t="str">
        <f t="shared" si="780"/>
        <v>Weekday</v>
      </c>
      <c r="S14153" s="27">
        <f t="shared" si="781"/>
        <v>43245</v>
      </c>
      <c r="U14153" t="str">
        <f t="shared" si="779"/>
        <v>D</v>
      </c>
      <c r="V14153" t="str">
        <f t="shared" si="782"/>
        <v>D</v>
      </c>
      <c r="AO14153" s="27"/>
      <c r="AX14153" s="27"/>
      <c r="AY14153" s="27"/>
    </row>
    <row r="14154" spans="1:51" x14ac:dyDescent="0.25">
      <c r="A14154" t="s">
        <v>66</v>
      </c>
      <c r="C14154">
        <v>6766335</v>
      </c>
      <c r="D14154">
        <v>85</v>
      </c>
      <c r="E14154" t="s">
        <v>91</v>
      </c>
      <c r="G14154">
        <v>96.777000000000001</v>
      </c>
      <c r="H14154">
        <v>2018</v>
      </c>
      <c r="I14154">
        <v>6</v>
      </c>
      <c r="J14154">
        <v>24</v>
      </c>
      <c r="K14154">
        <v>11</v>
      </c>
      <c r="L14154">
        <v>50</v>
      </c>
      <c r="M14154" t="s">
        <v>900</v>
      </c>
      <c r="N14154" t="s">
        <v>860</v>
      </c>
      <c r="R14154" t="str">
        <f t="shared" si="780"/>
        <v>Weekend</v>
      </c>
      <c r="S14154" s="27">
        <f t="shared" si="781"/>
        <v>43275</v>
      </c>
      <c r="U14154" t="str">
        <f t="shared" si="779"/>
        <v>D</v>
      </c>
      <c r="V14154" t="str">
        <f t="shared" si="782"/>
        <v>D</v>
      </c>
    </row>
    <row r="14155" spans="1:51" x14ac:dyDescent="0.25">
      <c r="A14155" t="s">
        <v>66</v>
      </c>
      <c r="C14155">
        <v>6793164</v>
      </c>
      <c r="D14155">
        <v>85</v>
      </c>
      <c r="E14155" t="s">
        <v>91</v>
      </c>
      <c r="G14155">
        <v>96.775000000000006</v>
      </c>
      <c r="H14155">
        <v>2018</v>
      </c>
      <c r="I14155">
        <v>7</v>
      </c>
      <c r="J14155">
        <v>14</v>
      </c>
      <c r="K14155">
        <v>16</v>
      </c>
      <c r="L14155">
        <v>30</v>
      </c>
      <c r="M14155" t="s">
        <v>900</v>
      </c>
      <c r="N14155" t="s">
        <v>860</v>
      </c>
      <c r="R14155" t="str">
        <f t="shared" si="780"/>
        <v>Weekend</v>
      </c>
      <c r="S14155" s="27">
        <f t="shared" si="781"/>
        <v>43295</v>
      </c>
      <c r="U14155" t="str">
        <f t="shared" si="779"/>
        <v>D</v>
      </c>
      <c r="V14155" t="str">
        <f t="shared" si="782"/>
        <v>D</v>
      </c>
    </row>
    <row r="14156" spans="1:51" x14ac:dyDescent="0.25">
      <c r="A14156" t="s">
        <v>66</v>
      </c>
      <c r="C14156">
        <v>6946417</v>
      </c>
      <c r="D14156">
        <v>85</v>
      </c>
      <c r="E14156" t="s">
        <v>91</v>
      </c>
      <c r="G14156">
        <v>96.775999999999996</v>
      </c>
      <c r="H14156">
        <v>2018</v>
      </c>
      <c r="I14156">
        <v>11</v>
      </c>
      <c r="J14156">
        <v>6</v>
      </c>
      <c r="K14156">
        <v>6</v>
      </c>
      <c r="L14156">
        <v>42</v>
      </c>
      <c r="M14156" t="s">
        <v>900</v>
      </c>
      <c r="N14156" t="s">
        <v>860</v>
      </c>
      <c r="R14156" t="str">
        <f t="shared" si="780"/>
        <v>Weekday</v>
      </c>
      <c r="S14156" s="27">
        <f t="shared" si="781"/>
        <v>43410</v>
      </c>
      <c r="U14156" t="str">
        <f t="shared" si="779"/>
        <v>D</v>
      </c>
      <c r="V14156" t="str">
        <f t="shared" si="782"/>
        <v>D</v>
      </c>
    </row>
    <row r="14157" spans="1:51" x14ac:dyDescent="0.25">
      <c r="A14157" t="s">
        <v>66</v>
      </c>
      <c r="C14157">
        <v>5532871</v>
      </c>
      <c r="D14157">
        <v>85</v>
      </c>
      <c r="E14157" t="s">
        <v>91</v>
      </c>
      <c r="G14157">
        <v>96.775000000000006</v>
      </c>
      <c r="H14157">
        <v>2015</v>
      </c>
      <c r="I14157">
        <v>12</v>
      </c>
      <c r="J14157">
        <v>1</v>
      </c>
      <c r="K14157">
        <v>18</v>
      </c>
      <c r="L14157">
        <v>30</v>
      </c>
      <c r="M14157" t="s">
        <v>900</v>
      </c>
      <c r="N14157" t="s">
        <v>860</v>
      </c>
      <c r="R14157" t="str">
        <f t="shared" si="780"/>
        <v>Weekday</v>
      </c>
      <c r="S14157" s="27">
        <f t="shared" si="781"/>
        <v>42339</v>
      </c>
      <c r="U14157" t="str">
        <f t="shared" si="779"/>
        <v>S</v>
      </c>
      <c r="V14157" t="str">
        <f t="shared" si="782"/>
        <v>S</v>
      </c>
    </row>
    <row r="14158" spans="1:51" x14ac:dyDescent="0.25">
      <c r="A14158" t="s">
        <v>66</v>
      </c>
      <c r="C14158">
        <v>6377871</v>
      </c>
      <c r="D14158">
        <v>85</v>
      </c>
      <c r="E14158" t="s">
        <v>91</v>
      </c>
      <c r="G14158">
        <v>96.778999999999996</v>
      </c>
      <c r="H14158">
        <v>2017</v>
      </c>
      <c r="I14158">
        <v>9</v>
      </c>
      <c r="J14158">
        <v>2</v>
      </c>
      <c r="K14158">
        <v>9</v>
      </c>
      <c r="L14158">
        <v>42</v>
      </c>
      <c r="M14158" t="s">
        <v>900</v>
      </c>
      <c r="N14158" t="s">
        <v>860</v>
      </c>
      <c r="R14158" t="str">
        <f t="shared" si="780"/>
        <v>Weekend</v>
      </c>
      <c r="S14158" s="27">
        <f t="shared" si="781"/>
        <v>42980</v>
      </c>
      <c r="U14158" t="str">
        <f t="shared" si="779"/>
        <v>D</v>
      </c>
      <c r="V14158" t="str">
        <f t="shared" si="782"/>
        <v>D</v>
      </c>
    </row>
    <row r="14159" spans="1:51" x14ac:dyDescent="0.25">
      <c r="A14159" t="s">
        <v>66</v>
      </c>
      <c r="C14159">
        <v>5507874</v>
      </c>
      <c r="D14159">
        <v>85</v>
      </c>
      <c r="E14159" t="s">
        <v>91</v>
      </c>
      <c r="G14159">
        <v>96.78</v>
      </c>
      <c r="H14159">
        <v>2015</v>
      </c>
      <c r="I14159">
        <v>11</v>
      </c>
      <c r="J14159">
        <v>10</v>
      </c>
      <c r="K14159">
        <v>8</v>
      </c>
      <c r="L14159">
        <v>40</v>
      </c>
      <c r="M14159" t="s">
        <v>900</v>
      </c>
      <c r="N14159" t="s">
        <v>171</v>
      </c>
      <c r="R14159" t="str">
        <f t="shared" si="780"/>
        <v>Weekday</v>
      </c>
      <c r="S14159" s="27">
        <f t="shared" si="781"/>
        <v>42318</v>
      </c>
      <c r="U14159" t="str">
        <f t="shared" si="779"/>
        <v>S</v>
      </c>
      <c r="V14159" t="str">
        <f t="shared" si="782"/>
        <v>S</v>
      </c>
    </row>
    <row r="14160" spans="1:51" x14ac:dyDescent="0.25">
      <c r="A14160" t="s">
        <v>66</v>
      </c>
      <c r="C14160">
        <v>6972591</v>
      </c>
      <c r="D14160">
        <v>85</v>
      </c>
      <c r="E14160" t="s">
        <v>91</v>
      </c>
      <c r="G14160">
        <v>96.78</v>
      </c>
      <c r="H14160">
        <v>2018</v>
      </c>
      <c r="I14160">
        <v>11</v>
      </c>
      <c r="J14160">
        <v>22</v>
      </c>
      <c r="K14160">
        <v>18</v>
      </c>
      <c r="L14160">
        <v>25</v>
      </c>
      <c r="M14160" t="s">
        <v>900</v>
      </c>
      <c r="N14160" t="s">
        <v>860</v>
      </c>
      <c r="R14160" t="str">
        <f t="shared" si="780"/>
        <v>Weekday</v>
      </c>
      <c r="S14160" s="27">
        <f t="shared" si="781"/>
        <v>43426</v>
      </c>
      <c r="U14160" t="str">
        <f t="shared" si="779"/>
        <v>D</v>
      </c>
      <c r="V14160" t="str">
        <f t="shared" si="782"/>
        <v>D</v>
      </c>
    </row>
    <row r="14161" spans="1:51" x14ac:dyDescent="0.25">
      <c r="A14161" t="s">
        <v>66</v>
      </c>
      <c r="C14161">
        <v>6911593</v>
      </c>
      <c r="D14161">
        <v>85</v>
      </c>
      <c r="E14161" t="s">
        <v>91</v>
      </c>
      <c r="G14161">
        <v>96.781000000000006</v>
      </c>
      <c r="H14161">
        <v>2018</v>
      </c>
      <c r="I14161">
        <v>10</v>
      </c>
      <c r="J14161">
        <v>7</v>
      </c>
      <c r="K14161">
        <v>13</v>
      </c>
      <c r="L14161">
        <v>20</v>
      </c>
      <c r="M14161" t="s">
        <v>900</v>
      </c>
      <c r="N14161" t="s">
        <v>860</v>
      </c>
      <c r="R14161" t="str">
        <f t="shared" si="780"/>
        <v>Weekend</v>
      </c>
      <c r="S14161" s="27">
        <f t="shared" si="781"/>
        <v>43380</v>
      </c>
      <c r="U14161" t="str">
        <f t="shared" si="779"/>
        <v>D</v>
      </c>
      <c r="V14161" t="str">
        <f t="shared" si="782"/>
        <v>D</v>
      </c>
    </row>
    <row r="14162" spans="1:51" x14ac:dyDescent="0.25">
      <c r="A14162" t="s">
        <v>66</v>
      </c>
      <c r="C14162">
        <v>6236324</v>
      </c>
      <c r="D14162">
        <v>85</v>
      </c>
      <c r="E14162" t="s">
        <v>91</v>
      </c>
      <c r="G14162">
        <v>96.786000000000001</v>
      </c>
      <c r="H14162">
        <v>2017</v>
      </c>
      <c r="I14162">
        <v>4</v>
      </c>
      <c r="J14162">
        <v>30</v>
      </c>
      <c r="K14162">
        <v>14</v>
      </c>
      <c r="L14162">
        <v>20</v>
      </c>
      <c r="M14162" t="s">
        <v>900</v>
      </c>
      <c r="N14162" t="s">
        <v>860</v>
      </c>
      <c r="R14162" t="str">
        <f t="shared" si="780"/>
        <v>Weekend</v>
      </c>
      <c r="S14162" s="27">
        <f t="shared" si="781"/>
        <v>42855</v>
      </c>
      <c r="U14162" t="str">
        <f t="shared" si="779"/>
        <v>D</v>
      </c>
      <c r="V14162" t="str">
        <f t="shared" si="782"/>
        <v>D</v>
      </c>
    </row>
    <row r="14163" spans="1:51" x14ac:dyDescent="0.25">
      <c r="A14163" t="s">
        <v>66</v>
      </c>
      <c r="C14163">
        <v>5923602</v>
      </c>
      <c r="D14163">
        <v>85</v>
      </c>
      <c r="E14163" t="s">
        <v>91</v>
      </c>
      <c r="G14163">
        <v>96.786000000000001</v>
      </c>
      <c r="H14163">
        <v>2016</v>
      </c>
      <c r="I14163">
        <v>9</v>
      </c>
      <c r="J14163">
        <v>18</v>
      </c>
      <c r="K14163">
        <v>13</v>
      </c>
      <c r="L14163">
        <v>42</v>
      </c>
      <c r="M14163" t="s">
        <v>900</v>
      </c>
      <c r="N14163" t="s">
        <v>404</v>
      </c>
      <c r="R14163" t="str">
        <f t="shared" si="780"/>
        <v>Weekend</v>
      </c>
      <c r="S14163" s="27">
        <f t="shared" si="781"/>
        <v>42631</v>
      </c>
      <c r="U14163" t="str">
        <f t="shared" si="779"/>
        <v>S</v>
      </c>
      <c r="V14163" t="str">
        <f t="shared" si="782"/>
        <v>S</v>
      </c>
    </row>
    <row r="14164" spans="1:51" x14ac:dyDescent="0.25">
      <c r="A14164" t="s">
        <v>66</v>
      </c>
      <c r="C14164">
        <v>6768957</v>
      </c>
      <c r="D14164">
        <v>85</v>
      </c>
      <c r="E14164" t="s">
        <v>91</v>
      </c>
      <c r="G14164">
        <v>96.789000000000001</v>
      </c>
      <c r="H14164">
        <v>2018</v>
      </c>
      <c r="I14164">
        <v>6</v>
      </c>
      <c r="J14164">
        <v>26</v>
      </c>
      <c r="K14164">
        <v>9</v>
      </c>
      <c r="L14164">
        <v>52</v>
      </c>
      <c r="M14164" t="s">
        <v>900</v>
      </c>
      <c r="N14164" t="s">
        <v>860</v>
      </c>
      <c r="R14164" t="str">
        <f t="shared" si="780"/>
        <v>Weekday</v>
      </c>
      <c r="S14164" s="27">
        <f t="shared" si="781"/>
        <v>43277</v>
      </c>
      <c r="U14164" t="str">
        <f t="shared" si="779"/>
        <v>D</v>
      </c>
      <c r="V14164" t="str">
        <f t="shared" si="782"/>
        <v>D</v>
      </c>
    </row>
    <row r="14165" spans="1:51" x14ac:dyDescent="0.25">
      <c r="A14165" t="s">
        <v>66</v>
      </c>
      <c r="C14165">
        <v>6872114</v>
      </c>
      <c r="D14165">
        <v>85</v>
      </c>
      <c r="E14165" t="s">
        <v>91</v>
      </c>
      <c r="G14165">
        <v>96.778999999999996</v>
      </c>
      <c r="H14165">
        <v>2018</v>
      </c>
      <c r="I14165">
        <v>9</v>
      </c>
      <c r="J14165">
        <v>13</v>
      </c>
      <c r="K14165" t="e">
        <v>#NUM!</v>
      </c>
      <c r="L14165" t="e">
        <v>#NUM!</v>
      </c>
      <c r="M14165" t="s">
        <v>900</v>
      </c>
      <c r="N14165" t="s">
        <v>404</v>
      </c>
      <c r="R14165" t="str">
        <f t="shared" si="780"/>
        <v>Weekday</v>
      </c>
      <c r="S14165" s="27">
        <f t="shared" si="781"/>
        <v>43356</v>
      </c>
      <c r="U14165" t="str">
        <f t="shared" si="779"/>
        <v>D</v>
      </c>
      <c r="V14165" t="str">
        <f t="shared" si="782"/>
        <v>D</v>
      </c>
    </row>
    <row r="14166" spans="1:51" x14ac:dyDescent="0.25">
      <c r="A14166" t="s">
        <v>66</v>
      </c>
      <c r="C14166">
        <v>6908989</v>
      </c>
      <c r="D14166">
        <v>85</v>
      </c>
      <c r="E14166" t="s">
        <v>91</v>
      </c>
      <c r="G14166">
        <v>96.786000000000001</v>
      </c>
      <c r="H14166">
        <v>2018</v>
      </c>
      <c r="I14166">
        <v>10</v>
      </c>
      <c r="J14166">
        <v>10</v>
      </c>
      <c r="K14166">
        <v>17</v>
      </c>
      <c r="L14166">
        <v>49</v>
      </c>
      <c r="M14166" t="s">
        <v>900</v>
      </c>
      <c r="N14166" t="s">
        <v>404</v>
      </c>
      <c r="R14166" t="str">
        <f t="shared" si="780"/>
        <v>Weekday</v>
      </c>
      <c r="S14166" s="27">
        <f t="shared" si="781"/>
        <v>43383</v>
      </c>
      <c r="U14166" t="str">
        <f t="shared" si="779"/>
        <v>D</v>
      </c>
      <c r="V14166" t="str">
        <f t="shared" si="782"/>
        <v>D</v>
      </c>
    </row>
    <row r="14167" spans="1:51" x14ac:dyDescent="0.25">
      <c r="A14167" t="s">
        <v>66</v>
      </c>
      <c r="C14167">
        <v>6399192</v>
      </c>
      <c r="D14167">
        <v>85</v>
      </c>
      <c r="E14167" t="s">
        <v>90</v>
      </c>
      <c r="G14167">
        <v>96.814999999999998</v>
      </c>
      <c r="H14167">
        <v>2017</v>
      </c>
      <c r="I14167">
        <v>9</v>
      </c>
      <c r="J14167">
        <v>8</v>
      </c>
      <c r="K14167">
        <v>19</v>
      </c>
      <c r="L14167">
        <v>50</v>
      </c>
      <c r="M14167" t="s">
        <v>900</v>
      </c>
      <c r="N14167" t="s">
        <v>404</v>
      </c>
      <c r="Q14167" t="s">
        <v>862</v>
      </c>
      <c r="R14167" t="str">
        <f t="shared" si="780"/>
        <v>Weekday</v>
      </c>
      <c r="S14167" s="27">
        <f t="shared" si="781"/>
        <v>42986</v>
      </c>
      <c r="U14167" t="str">
        <f t="shared" si="779"/>
        <v>D</v>
      </c>
      <c r="V14167" t="str">
        <f t="shared" si="782"/>
        <v>D</v>
      </c>
      <c r="AO14167" s="27"/>
      <c r="AX14167" s="27"/>
      <c r="AY14167" s="27"/>
    </row>
    <row r="14168" spans="1:51" x14ac:dyDescent="0.25">
      <c r="A14168" t="s">
        <v>66</v>
      </c>
      <c r="C14168">
        <v>6303941</v>
      </c>
      <c r="D14168">
        <v>85</v>
      </c>
      <c r="E14168" t="s">
        <v>91</v>
      </c>
      <c r="G14168">
        <v>96.757000000000005</v>
      </c>
      <c r="H14168">
        <v>2017</v>
      </c>
      <c r="I14168">
        <v>7</v>
      </c>
      <c r="J14168">
        <v>10</v>
      </c>
      <c r="K14168">
        <v>9</v>
      </c>
      <c r="L14168">
        <v>45</v>
      </c>
      <c r="M14168" t="s">
        <v>900</v>
      </c>
      <c r="N14168" t="s">
        <v>860</v>
      </c>
      <c r="R14168" t="str">
        <f t="shared" si="780"/>
        <v>Weekday</v>
      </c>
      <c r="S14168" s="27">
        <f t="shared" si="781"/>
        <v>42926</v>
      </c>
      <c r="U14168" t="str">
        <f t="shared" si="779"/>
        <v>D</v>
      </c>
      <c r="V14168" t="str">
        <f t="shared" si="782"/>
        <v>D</v>
      </c>
    </row>
    <row r="14169" spans="1:51" x14ac:dyDescent="0.25">
      <c r="A14169" t="s">
        <v>66</v>
      </c>
      <c r="C14169">
        <v>6210487</v>
      </c>
      <c r="D14169">
        <v>85</v>
      </c>
      <c r="E14169" t="s">
        <v>91</v>
      </c>
      <c r="G14169">
        <v>96.798000000000002</v>
      </c>
      <c r="H14169">
        <v>2017</v>
      </c>
      <c r="I14169">
        <v>4</v>
      </c>
      <c r="J14169">
        <v>28</v>
      </c>
      <c r="K14169" t="e">
        <v>#NUM!</v>
      </c>
      <c r="L14169" t="e">
        <v>#NUM!</v>
      </c>
      <c r="M14169" t="s">
        <v>900</v>
      </c>
      <c r="N14169" t="s">
        <v>860</v>
      </c>
      <c r="R14169" t="str">
        <f t="shared" si="780"/>
        <v>Weekday</v>
      </c>
      <c r="S14169" s="27">
        <f t="shared" si="781"/>
        <v>42853</v>
      </c>
      <c r="U14169" t="str">
        <f t="shared" si="779"/>
        <v>D</v>
      </c>
      <c r="V14169" t="str">
        <f t="shared" si="782"/>
        <v>D</v>
      </c>
    </row>
    <row r="14170" spans="1:51" x14ac:dyDescent="0.25">
      <c r="A14170" t="s">
        <v>66</v>
      </c>
      <c r="C14170">
        <v>6906774</v>
      </c>
      <c r="D14170">
        <v>85</v>
      </c>
      <c r="E14170" t="s">
        <v>90</v>
      </c>
      <c r="G14170">
        <v>96.82</v>
      </c>
      <c r="H14170">
        <v>2018</v>
      </c>
      <c r="I14170">
        <v>10</v>
      </c>
      <c r="J14170">
        <v>9</v>
      </c>
      <c r="K14170">
        <v>15</v>
      </c>
      <c r="L14170">
        <v>12</v>
      </c>
      <c r="M14170" t="s">
        <v>900</v>
      </c>
      <c r="N14170" t="s">
        <v>860</v>
      </c>
      <c r="Q14170" t="s">
        <v>862</v>
      </c>
      <c r="R14170" t="str">
        <f t="shared" si="780"/>
        <v>Weekday</v>
      </c>
      <c r="S14170" s="27">
        <f t="shared" si="781"/>
        <v>43382</v>
      </c>
      <c r="U14170" t="str">
        <f t="shared" si="779"/>
        <v>D</v>
      </c>
      <c r="V14170" t="str">
        <f t="shared" si="782"/>
        <v>D</v>
      </c>
      <c r="AO14170" s="27"/>
      <c r="AX14170" s="27"/>
      <c r="AY14170" s="27"/>
    </row>
    <row r="14171" spans="1:51" x14ac:dyDescent="0.25">
      <c r="A14171" t="s">
        <v>66</v>
      </c>
      <c r="C14171">
        <v>5994202</v>
      </c>
      <c r="D14171">
        <v>85</v>
      </c>
      <c r="E14171" t="s">
        <v>91</v>
      </c>
      <c r="G14171">
        <v>96.772000000000006</v>
      </c>
      <c r="H14171">
        <v>2016</v>
      </c>
      <c r="I14171">
        <v>11</v>
      </c>
      <c r="J14171">
        <v>10</v>
      </c>
      <c r="K14171">
        <v>17</v>
      </c>
      <c r="L14171">
        <v>53</v>
      </c>
      <c r="M14171" t="s">
        <v>900</v>
      </c>
      <c r="N14171" t="s">
        <v>171</v>
      </c>
      <c r="R14171" t="str">
        <f t="shared" si="780"/>
        <v>Weekday</v>
      </c>
      <c r="S14171" s="27">
        <f t="shared" si="781"/>
        <v>42684</v>
      </c>
      <c r="U14171" t="str">
        <f t="shared" si="779"/>
        <v>S</v>
      </c>
      <c r="V14171" t="str">
        <f t="shared" si="782"/>
        <v>S</v>
      </c>
    </row>
    <row r="14172" spans="1:51" x14ac:dyDescent="0.25">
      <c r="A14172" t="s">
        <v>66</v>
      </c>
      <c r="C14172">
        <v>6971283</v>
      </c>
      <c r="D14172">
        <v>85</v>
      </c>
      <c r="E14172" t="s">
        <v>90</v>
      </c>
      <c r="G14172">
        <v>96.834999999999994</v>
      </c>
      <c r="H14172">
        <v>2018</v>
      </c>
      <c r="I14172">
        <v>11</v>
      </c>
      <c r="J14172">
        <v>20</v>
      </c>
      <c r="K14172">
        <v>19</v>
      </c>
      <c r="L14172">
        <v>27</v>
      </c>
      <c r="M14172" t="s">
        <v>900</v>
      </c>
      <c r="N14172" t="s">
        <v>860</v>
      </c>
      <c r="Q14172" t="s">
        <v>862</v>
      </c>
      <c r="R14172" t="str">
        <f t="shared" si="780"/>
        <v>Weekday</v>
      </c>
      <c r="S14172" s="27">
        <f t="shared" si="781"/>
        <v>43424</v>
      </c>
      <c r="U14172" t="str">
        <f t="shared" si="779"/>
        <v>D</v>
      </c>
      <c r="V14172" t="str">
        <f t="shared" si="782"/>
        <v>D</v>
      </c>
      <c r="AO14172" s="27"/>
      <c r="AX14172" s="27"/>
      <c r="AY14172" s="27"/>
    </row>
    <row r="14173" spans="1:51" x14ac:dyDescent="0.25">
      <c r="A14173" t="s">
        <v>66</v>
      </c>
      <c r="C14173">
        <v>5660035</v>
      </c>
      <c r="D14173">
        <v>85</v>
      </c>
      <c r="E14173" t="s">
        <v>91</v>
      </c>
      <c r="G14173">
        <v>96.801000000000002</v>
      </c>
      <c r="H14173">
        <v>2016</v>
      </c>
      <c r="I14173">
        <v>3</v>
      </c>
      <c r="J14173">
        <v>3</v>
      </c>
      <c r="K14173">
        <v>15</v>
      </c>
      <c r="L14173">
        <v>50</v>
      </c>
      <c r="M14173" t="s">
        <v>899</v>
      </c>
      <c r="N14173" t="s">
        <v>860</v>
      </c>
      <c r="R14173" t="str">
        <f t="shared" si="780"/>
        <v>Weekday</v>
      </c>
      <c r="S14173" s="27">
        <f t="shared" si="781"/>
        <v>42432</v>
      </c>
      <c r="U14173" t="str">
        <f t="shared" si="779"/>
        <v>S</v>
      </c>
      <c r="V14173" t="str">
        <f t="shared" si="782"/>
        <v>S</v>
      </c>
    </row>
    <row r="14174" spans="1:51" x14ac:dyDescent="0.25">
      <c r="A14174" t="s">
        <v>66</v>
      </c>
      <c r="C14174">
        <v>5369782</v>
      </c>
      <c r="D14174">
        <v>85</v>
      </c>
      <c r="E14174" t="s">
        <v>90</v>
      </c>
      <c r="G14174">
        <v>96.831000000000003</v>
      </c>
      <c r="H14174">
        <v>2015</v>
      </c>
      <c r="I14174">
        <v>7</v>
      </c>
      <c r="J14174">
        <v>22</v>
      </c>
      <c r="K14174">
        <v>20</v>
      </c>
      <c r="L14174">
        <v>16</v>
      </c>
      <c r="M14174" t="s">
        <v>900</v>
      </c>
      <c r="N14174" t="s">
        <v>404</v>
      </c>
      <c r="Q14174" t="s">
        <v>862</v>
      </c>
      <c r="R14174" t="str">
        <f t="shared" si="780"/>
        <v>Weekday</v>
      </c>
      <c r="S14174" s="27">
        <f t="shared" si="781"/>
        <v>42207</v>
      </c>
      <c r="U14174" t="str">
        <f t="shared" si="779"/>
        <v>S</v>
      </c>
      <c r="V14174" t="str">
        <f t="shared" si="782"/>
        <v>S</v>
      </c>
      <c r="AO14174" s="27"/>
      <c r="AX14174" s="27"/>
      <c r="AY14174" s="27"/>
    </row>
    <row r="14175" spans="1:51" x14ac:dyDescent="0.25">
      <c r="A14175" t="s">
        <v>66</v>
      </c>
      <c r="C14175">
        <v>5834648</v>
      </c>
      <c r="D14175">
        <v>85</v>
      </c>
      <c r="E14175" t="s">
        <v>90</v>
      </c>
      <c r="G14175">
        <v>96.825000000000003</v>
      </c>
      <c r="H14175">
        <v>2016</v>
      </c>
      <c r="I14175">
        <v>7</v>
      </c>
      <c r="J14175">
        <v>8</v>
      </c>
      <c r="K14175">
        <v>12</v>
      </c>
      <c r="L14175">
        <v>49</v>
      </c>
      <c r="M14175" t="s">
        <v>900</v>
      </c>
      <c r="N14175" t="s">
        <v>860</v>
      </c>
      <c r="Q14175" t="s">
        <v>862</v>
      </c>
      <c r="R14175" t="str">
        <f t="shared" si="780"/>
        <v>Weekday</v>
      </c>
      <c r="S14175" s="27">
        <f t="shared" si="781"/>
        <v>42559</v>
      </c>
      <c r="U14175" t="str">
        <f t="shared" si="779"/>
        <v>S</v>
      </c>
      <c r="V14175" t="str">
        <f t="shared" si="782"/>
        <v>S</v>
      </c>
      <c r="AO14175" s="27"/>
      <c r="AX14175" s="27"/>
      <c r="AY14175" s="27"/>
    </row>
    <row r="14176" spans="1:51" x14ac:dyDescent="0.25">
      <c r="A14176" t="s">
        <v>66</v>
      </c>
      <c r="C14176">
        <v>6273439</v>
      </c>
      <c r="D14176">
        <v>85</v>
      </c>
      <c r="E14176" t="s">
        <v>91</v>
      </c>
      <c r="G14176">
        <v>96.792000000000002</v>
      </c>
      <c r="H14176">
        <v>2017</v>
      </c>
      <c r="I14176">
        <v>6</v>
      </c>
      <c r="J14176">
        <v>14</v>
      </c>
      <c r="K14176">
        <v>6</v>
      </c>
      <c r="L14176">
        <v>50</v>
      </c>
      <c r="M14176" t="s">
        <v>900</v>
      </c>
      <c r="N14176" t="s">
        <v>860</v>
      </c>
      <c r="R14176" t="str">
        <f t="shared" si="780"/>
        <v>Weekday</v>
      </c>
      <c r="S14176" s="27">
        <f t="shared" si="781"/>
        <v>42900</v>
      </c>
      <c r="U14176" t="str">
        <f t="shared" si="779"/>
        <v>D</v>
      </c>
      <c r="V14176" t="str">
        <f t="shared" si="782"/>
        <v>D</v>
      </c>
    </row>
    <row r="14177" spans="1:51" x14ac:dyDescent="0.25">
      <c r="A14177" t="s">
        <v>66</v>
      </c>
      <c r="C14177">
        <v>6906460</v>
      </c>
      <c r="D14177">
        <v>85</v>
      </c>
      <c r="E14177" t="s">
        <v>91</v>
      </c>
      <c r="G14177">
        <v>96.802000000000007</v>
      </c>
      <c r="H14177">
        <v>2018</v>
      </c>
      <c r="I14177">
        <v>10</v>
      </c>
      <c r="J14177">
        <v>9</v>
      </c>
      <c r="K14177" t="e">
        <v>#NUM!</v>
      </c>
      <c r="L14177" t="e">
        <v>#NUM!</v>
      </c>
      <c r="M14177" t="s">
        <v>900</v>
      </c>
      <c r="N14177" t="s">
        <v>860</v>
      </c>
      <c r="R14177" t="str">
        <f t="shared" si="780"/>
        <v>Weekday</v>
      </c>
      <c r="S14177" s="27">
        <f t="shared" si="781"/>
        <v>43382</v>
      </c>
      <c r="U14177" t="str">
        <f t="shared" si="779"/>
        <v>D</v>
      </c>
      <c r="V14177" t="str">
        <f t="shared" si="782"/>
        <v>D</v>
      </c>
    </row>
    <row r="14178" spans="1:51" x14ac:dyDescent="0.25">
      <c r="A14178" t="s">
        <v>66</v>
      </c>
      <c r="C14178">
        <v>6997374</v>
      </c>
      <c r="D14178">
        <v>85</v>
      </c>
      <c r="E14178" t="s">
        <v>91</v>
      </c>
      <c r="G14178">
        <v>96.802000000000007</v>
      </c>
      <c r="H14178">
        <v>2018</v>
      </c>
      <c r="I14178">
        <v>12</v>
      </c>
      <c r="J14178">
        <v>10</v>
      </c>
      <c r="K14178">
        <v>16</v>
      </c>
      <c r="L14178">
        <v>40</v>
      </c>
      <c r="M14178" t="s">
        <v>900</v>
      </c>
      <c r="N14178" t="s">
        <v>860</v>
      </c>
      <c r="R14178" t="str">
        <f t="shared" si="780"/>
        <v>Weekday</v>
      </c>
      <c r="S14178" s="27">
        <f t="shared" si="781"/>
        <v>43444</v>
      </c>
      <c r="U14178" t="str">
        <f t="shared" si="779"/>
        <v>D</v>
      </c>
      <c r="V14178" t="str">
        <f t="shared" si="782"/>
        <v>D</v>
      </c>
    </row>
    <row r="14179" spans="1:51" x14ac:dyDescent="0.25">
      <c r="A14179" t="s">
        <v>66</v>
      </c>
      <c r="C14179">
        <v>6276228</v>
      </c>
      <c r="D14179">
        <v>85</v>
      </c>
      <c r="E14179" t="s">
        <v>90</v>
      </c>
      <c r="G14179">
        <v>96.822999999999993</v>
      </c>
      <c r="H14179">
        <v>2017</v>
      </c>
      <c r="I14179">
        <v>6</v>
      </c>
      <c r="J14179">
        <v>16</v>
      </c>
      <c r="K14179">
        <v>14</v>
      </c>
      <c r="L14179">
        <v>54</v>
      </c>
      <c r="M14179" t="s">
        <v>900</v>
      </c>
      <c r="N14179" t="s">
        <v>860</v>
      </c>
      <c r="Q14179" t="s">
        <v>862</v>
      </c>
      <c r="R14179" t="str">
        <f t="shared" si="780"/>
        <v>Weekday</v>
      </c>
      <c r="S14179" s="27">
        <f t="shared" si="781"/>
        <v>42902</v>
      </c>
      <c r="U14179" t="str">
        <f t="shared" si="779"/>
        <v>D</v>
      </c>
      <c r="V14179" t="str">
        <f t="shared" si="782"/>
        <v>D</v>
      </c>
      <c r="AO14179" s="27"/>
      <c r="AX14179" s="27"/>
      <c r="AY14179" s="27"/>
    </row>
    <row r="14180" spans="1:51" x14ac:dyDescent="0.25">
      <c r="A14180" t="s">
        <v>66</v>
      </c>
      <c r="C14180">
        <v>6964663</v>
      </c>
      <c r="D14180">
        <v>85</v>
      </c>
      <c r="E14180" t="s">
        <v>91</v>
      </c>
      <c r="G14180">
        <v>96.805000000000007</v>
      </c>
      <c r="H14180">
        <v>2018</v>
      </c>
      <c r="I14180">
        <v>11</v>
      </c>
      <c r="J14180">
        <v>17</v>
      </c>
      <c r="K14180">
        <v>20</v>
      </c>
      <c r="L14180">
        <v>24</v>
      </c>
      <c r="M14180" t="s">
        <v>900</v>
      </c>
      <c r="N14180" t="s">
        <v>404</v>
      </c>
      <c r="R14180" t="str">
        <f t="shared" si="780"/>
        <v>Weekend</v>
      </c>
      <c r="S14180" s="27">
        <f t="shared" si="781"/>
        <v>43421</v>
      </c>
      <c r="U14180" t="str">
        <f t="shared" si="779"/>
        <v>D</v>
      </c>
      <c r="V14180" t="str">
        <f t="shared" si="782"/>
        <v>D</v>
      </c>
    </row>
    <row r="14181" spans="1:51" x14ac:dyDescent="0.25">
      <c r="A14181" t="s">
        <v>66</v>
      </c>
      <c r="C14181">
        <v>6536081</v>
      </c>
      <c r="D14181">
        <v>85</v>
      </c>
      <c r="E14181" t="s">
        <v>91</v>
      </c>
      <c r="G14181">
        <v>96.807000000000002</v>
      </c>
      <c r="H14181">
        <v>2018</v>
      </c>
      <c r="I14181">
        <v>1</v>
      </c>
      <c r="J14181">
        <v>2</v>
      </c>
      <c r="K14181">
        <v>13</v>
      </c>
      <c r="L14181">
        <v>46</v>
      </c>
      <c r="M14181" t="s">
        <v>900</v>
      </c>
      <c r="N14181" t="s">
        <v>171</v>
      </c>
      <c r="R14181" t="str">
        <f t="shared" si="780"/>
        <v>Weekday</v>
      </c>
      <c r="S14181" s="27">
        <f t="shared" si="781"/>
        <v>43102</v>
      </c>
      <c r="U14181" t="str">
        <f t="shared" si="779"/>
        <v>D</v>
      </c>
      <c r="V14181" t="str">
        <f t="shared" si="782"/>
        <v>D</v>
      </c>
    </row>
    <row r="14182" spans="1:51" x14ac:dyDescent="0.25">
      <c r="A14182" t="s">
        <v>66</v>
      </c>
      <c r="C14182">
        <v>5415377</v>
      </c>
      <c r="D14182">
        <v>85</v>
      </c>
      <c r="E14182" t="s">
        <v>91</v>
      </c>
      <c r="G14182">
        <v>96.81</v>
      </c>
      <c r="H14182">
        <v>2015</v>
      </c>
      <c r="I14182">
        <v>9</v>
      </c>
      <c r="J14182">
        <v>4</v>
      </c>
      <c r="K14182">
        <v>13</v>
      </c>
      <c r="L14182">
        <v>55</v>
      </c>
      <c r="M14182" t="s">
        <v>900</v>
      </c>
      <c r="N14182" t="s">
        <v>860</v>
      </c>
      <c r="R14182" t="str">
        <f t="shared" si="780"/>
        <v>Weekday</v>
      </c>
      <c r="S14182" s="27">
        <f t="shared" si="781"/>
        <v>42251</v>
      </c>
      <c r="U14182" t="str">
        <f t="shared" si="779"/>
        <v>S</v>
      </c>
      <c r="V14182" t="str">
        <f t="shared" si="782"/>
        <v>S</v>
      </c>
    </row>
    <row r="14183" spans="1:51" x14ac:dyDescent="0.25">
      <c r="A14183" t="s">
        <v>66</v>
      </c>
      <c r="C14183">
        <v>5662035</v>
      </c>
      <c r="D14183">
        <v>85</v>
      </c>
      <c r="E14183" t="s">
        <v>90</v>
      </c>
      <c r="G14183">
        <v>96.837000000000003</v>
      </c>
      <c r="H14183">
        <v>2016</v>
      </c>
      <c r="I14183">
        <v>3</v>
      </c>
      <c r="J14183">
        <v>5</v>
      </c>
      <c r="K14183">
        <v>17</v>
      </c>
      <c r="L14183">
        <v>15</v>
      </c>
      <c r="M14183" t="s">
        <v>900</v>
      </c>
      <c r="N14183" t="s">
        <v>860</v>
      </c>
      <c r="Q14183" t="s">
        <v>862</v>
      </c>
      <c r="R14183" t="str">
        <f t="shared" si="780"/>
        <v>Weekend</v>
      </c>
      <c r="S14183" s="27">
        <f t="shared" si="781"/>
        <v>42434</v>
      </c>
      <c r="U14183" t="str">
        <f t="shared" si="779"/>
        <v>S</v>
      </c>
      <c r="V14183" t="str">
        <f t="shared" si="782"/>
        <v>S</v>
      </c>
      <c r="AO14183" s="27"/>
      <c r="AX14183" s="27"/>
      <c r="AY14183" s="27"/>
    </row>
    <row r="14184" spans="1:51" x14ac:dyDescent="0.25">
      <c r="A14184" t="s">
        <v>66</v>
      </c>
      <c r="C14184">
        <v>5983040</v>
      </c>
      <c r="D14184">
        <v>85</v>
      </c>
      <c r="E14184" t="s">
        <v>90</v>
      </c>
      <c r="G14184">
        <v>96.835999999999999</v>
      </c>
      <c r="H14184">
        <v>2016</v>
      </c>
      <c r="I14184">
        <v>11</v>
      </c>
      <c r="J14184">
        <v>1</v>
      </c>
      <c r="K14184">
        <v>12</v>
      </c>
      <c r="L14184">
        <v>5</v>
      </c>
      <c r="M14184" t="s">
        <v>900</v>
      </c>
      <c r="N14184" t="s">
        <v>860</v>
      </c>
      <c r="Q14184" t="s">
        <v>862</v>
      </c>
      <c r="R14184" t="str">
        <f t="shared" si="780"/>
        <v>Weekday</v>
      </c>
      <c r="S14184" s="27">
        <f t="shared" si="781"/>
        <v>42675</v>
      </c>
      <c r="U14184" t="str">
        <f t="shared" si="779"/>
        <v>S</v>
      </c>
      <c r="V14184" t="str">
        <f t="shared" si="782"/>
        <v>S</v>
      </c>
      <c r="AO14184" s="27"/>
      <c r="AX14184" s="27"/>
      <c r="AY14184" s="27"/>
    </row>
    <row r="14185" spans="1:51" x14ac:dyDescent="0.25">
      <c r="A14185" t="s">
        <v>66</v>
      </c>
      <c r="C14185">
        <v>6222389</v>
      </c>
      <c r="D14185">
        <v>85</v>
      </c>
      <c r="E14185" t="s">
        <v>91</v>
      </c>
      <c r="G14185">
        <v>96.807000000000002</v>
      </c>
      <c r="H14185">
        <v>2017</v>
      </c>
      <c r="I14185">
        <v>5</v>
      </c>
      <c r="J14185">
        <v>6</v>
      </c>
      <c r="K14185">
        <v>16</v>
      </c>
      <c r="L14185">
        <v>11</v>
      </c>
      <c r="M14185" t="s">
        <v>900</v>
      </c>
      <c r="N14185" t="s">
        <v>860</v>
      </c>
      <c r="R14185" t="str">
        <f t="shared" si="780"/>
        <v>Weekend</v>
      </c>
      <c r="S14185" s="27">
        <f t="shared" si="781"/>
        <v>42861</v>
      </c>
      <c r="U14185" t="str">
        <f t="shared" si="779"/>
        <v>D</v>
      </c>
      <c r="V14185" t="str">
        <f t="shared" si="782"/>
        <v>D</v>
      </c>
    </row>
    <row r="14186" spans="1:51" x14ac:dyDescent="0.25">
      <c r="A14186" t="s">
        <v>66</v>
      </c>
      <c r="C14186">
        <v>6276054</v>
      </c>
      <c r="D14186">
        <v>85</v>
      </c>
      <c r="E14186" t="s">
        <v>91</v>
      </c>
      <c r="G14186">
        <v>96.811999999999998</v>
      </c>
      <c r="H14186">
        <v>2017</v>
      </c>
      <c r="I14186">
        <v>6</v>
      </c>
      <c r="J14186">
        <v>16</v>
      </c>
      <c r="K14186">
        <v>7</v>
      </c>
      <c r="L14186">
        <v>39</v>
      </c>
      <c r="M14186" t="s">
        <v>900</v>
      </c>
      <c r="N14186" t="s">
        <v>404</v>
      </c>
      <c r="R14186" t="str">
        <f t="shared" si="780"/>
        <v>Weekday</v>
      </c>
      <c r="S14186" s="27">
        <f t="shared" si="781"/>
        <v>42902</v>
      </c>
      <c r="U14186" t="str">
        <f t="shared" ref="U14186:U14249" si="783">IF(OR(H14186=2015,H14186=2016),"S","D")</f>
        <v>D</v>
      </c>
      <c r="V14186" t="str">
        <f t="shared" si="782"/>
        <v>D</v>
      </c>
    </row>
    <row r="14187" spans="1:51" x14ac:dyDescent="0.25">
      <c r="A14187" t="s">
        <v>66</v>
      </c>
      <c r="C14187">
        <v>6783594</v>
      </c>
      <c r="D14187">
        <v>85</v>
      </c>
      <c r="E14187" t="s">
        <v>91</v>
      </c>
      <c r="G14187">
        <v>96.801000000000002</v>
      </c>
      <c r="H14187">
        <v>2018</v>
      </c>
      <c r="I14187">
        <v>7</v>
      </c>
      <c r="J14187">
        <v>8</v>
      </c>
      <c r="K14187">
        <v>15</v>
      </c>
      <c r="L14187">
        <v>50</v>
      </c>
      <c r="M14187" t="s">
        <v>900</v>
      </c>
      <c r="N14187" t="s">
        <v>404</v>
      </c>
      <c r="R14187" t="str">
        <f t="shared" ref="R14187:R14250" si="784">IF(WEEKDAY(DATE(H14187,I14187,J14187),2) &lt; 6, "Weekday", "Weekend")</f>
        <v>Weekend</v>
      </c>
      <c r="S14187" s="27">
        <f t="shared" si="781"/>
        <v>43289</v>
      </c>
      <c r="U14187" t="str">
        <f t="shared" si="783"/>
        <v>D</v>
      </c>
      <c r="V14187" t="str">
        <f t="shared" si="782"/>
        <v>D</v>
      </c>
    </row>
    <row r="14188" spans="1:51" x14ac:dyDescent="0.25">
      <c r="A14188" t="s">
        <v>66</v>
      </c>
      <c r="C14188">
        <v>6857552</v>
      </c>
      <c r="D14188">
        <v>85</v>
      </c>
      <c r="E14188" t="s">
        <v>91</v>
      </c>
      <c r="G14188">
        <v>96.813000000000002</v>
      </c>
      <c r="H14188">
        <v>2018</v>
      </c>
      <c r="I14188">
        <v>9</v>
      </c>
      <c r="J14188">
        <v>2</v>
      </c>
      <c r="K14188">
        <v>15</v>
      </c>
      <c r="L14188">
        <v>30</v>
      </c>
      <c r="M14188" t="s">
        <v>900</v>
      </c>
      <c r="N14188" t="s">
        <v>860</v>
      </c>
      <c r="R14188" t="str">
        <f t="shared" si="784"/>
        <v>Weekend</v>
      </c>
      <c r="S14188" s="27">
        <f t="shared" ref="S14188:S14251" si="785">DATE(H14188,I14188,J14188)</f>
        <v>43345</v>
      </c>
      <c r="U14188" t="str">
        <f t="shared" si="783"/>
        <v>D</v>
      </c>
      <c r="V14188" t="str">
        <f t="shared" si="782"/>
        <v>D</v>
      </c>
    </row>
    <row r="14189" spans="1:51" x14ac:dyDescent="0.25">
      <c r="A14189" t="s">
        <v>66</v>
      </c>
      <c r="C14189">
        <v>5846118</v>
      </c>
      <c r="D14189">
        <v>85</v>
      </c>
      <c r="E14189" t="s">
        <v>91</v>
      </c>
      <c r="G14189">
        <v>96.813999999999993</v>
      </c>
      <c r="H14189">
        <v>2016</v>
      </c>
      <c r="I14189">
        <v>7</v>
      </c>
      <c r="J14189">
        <v>16</v>
      </c>
      <c r="K14189">
        <v>17</v>
      </c>
      <c r="L14189">
        <v>29</v>
      </c>
      <c r="M14189" t="s">
        <v>900</v>
      </c>
      <c r="N14189" t="s">
        <v>860</v>
      </c>
      <c r="R14189" t="str">
        <f t="shared" si="784"/>
        <v>Weekend</v>
      </c>
      <c r="S14189" s="27">
        <f t="shared" si="785"/>
        <v>42567</v>
      </c>
      <c r="U14189" t="str">
        <f t="shared" si="783"/>
        <v>S</v>
      </c>
      <c r="V14189" t="str">
        <f t="shared" si="782"/>
        <v>S</v>
      </c>
    </row>
    <row r="14190" spans="1:51" x14ac:dyDescent="0.25">
      <c r="A14190" t="s">
        <v>66</v>
      </c>
      <c r="C14190">
        <v>5990524</v>
      </c>
      <c r="D14190">
        <v>85</v>
      </c>
      <c r="E14190" t="s">
        <v>90</v>
      </c>
      <c r="G14190">
        <v>96.837999999999994</v>
      </c>
      <c r="H14190">
        <v>2016</v>
      </c>
      <c r="I14190">
        <v>11</v>
      </c>
      <c r="J14190">
        <v>7</v>
      </c>
      <c r="K14190">
        <v>16</v>
      </c>
      <c r="L14190">
        <v>15</v>
      </c>
      <c r="M14190" t="s">
        <v>900</v>
      </c>
      <c r="N14190" t="s">
        <v>860</v>
      </c>
      <c r="Q14190" t="s">
        <v>862</v>
      </c>
      <c r="R14190" t="str">
        <f t="shared" si="784"/>
        <v>Weekday</v>
      </c>
      <c r="S14190" s="27">
        <f t="shared" si="785"/>
        <v>42681</v>
      </c>
      <c r="U14190" t="str">
        <f t="shared" si="783"/>
        <v>S</v>
      </c>
      <c r="V14190" t="str">
        <f t="shared" si="782"/>
        <v>S</v>
      </c>
      <c r="AO14190" s="27"/>
      <c r="AX14190" s="27"/>
      <c r="AY14190" s="27"/>
    </row>
    <row r="14191" spans="1:51" x14ac:dyDescent="0.25">
      <c r="A14191" t="s">
        <v>66</v>
      </c>
      <c r="C14191">
        <v>6126050</v>
      </c>
      <c r="D14191">
        <v>85</v>
      </c>
      <c r="E14191" t="s">
        <v>90</v>
      </c>
      <c r="G14191">
        <v>96.838999999999999</v>
      </c>
      <c r="H14191">
        <v>2017</v>
      </c>
      <c r="I14191">
        <v>2</v>
      </c>
      <c r="J14191">
        <v>21</v>
      </c>
      <c r="K14191">
        <v>15</v>
      </c>
      <c r="L14191">
        <v>53</v>
      </c>
      <c r="M14191" t="s">
        <v>900</v>
      </c>
      <c r="N14191" t="s">
        <v>860</v>
      </c>
      <c r="Q14191" t="s">
        <v>862</v>
      </c>
      <c r="R14191" t="str">
        <f t="shared" si="784"/>
        <v>Weekday</v>
      </c>
      <c r="S14191" s="27">
        <f t="shared" si="785"/>
        <v>42787</v>
      </c>
      <c r="U14191" t="str">
        <f t="shared" si="783"/>
        <v>D</v>
      </c>
      <c r="V14191" t="str">
        <f t="shared" si="782"/>
        <v>D</v>
      </c>
      <c r="AO14191" s="27"/>
      <c r="AX14191" s="27"/>
      <c r="AY14191" s="27"/>
    </row>
    <row r="14192" spans="1:51" x14ac:dyDescent="0.25">
      <c r="A14192" t="s">
        <v>66</v>
      </c>
      <c r="C14192">
        <v>6018388</v>
      </c>
      <c r="D14192">
        <v>85</v>
      </c>
      <c r="E14192" t="s">
        <v>91</v>
      </c>
      <c r="G14192">
        <v>96.838999999999999</v>
      </c>
      <c r="H14192">
        <v>2016</v>
      </c>
      <c r="I14192">
        <v>11</v>
      </c>
      <c r="J14192">
        <v>29</v>
      </c>
      <c r="K14192">
        <v>11</v>
      </c>
      <c r="L14192">
        <v>30</v>
      </c>
      <c r="M14192" t="s">
        <v>900</v>
      </c>
      <c r="N14192" t="s">
        <v>860</v>
      </c>
      <c r="R14192" t="str">
        <f t="shared" si="784"/>
        <v>Weekday</v>
      </c>
      <c r="S14192" s="27">
        <f t="shared" si="785"/>
        <v>42703</v>
      </c>
      <c r="U14192" t="str">
        <f t="shared" si="783"/>
        <v>S</v>
      </c>
      <c r="V14192" t="str">
        <f t="shared" si="782"/>
        <v>S</v>
      </c>
    </row>
    <row r="14193" spans="1:51" x14ac:dyDescent="0.25">
      <c r="A14193" t="s">
        <v>66</v>
      </c>
      <c r="C14193">
        <v>6894189</v>
      </c>
      <c r="D14193">
        <v>85</v>
      </c>
      <c r="E14193" t="s">
        <v>91</v>
      </c>
      <c r="G14193">
        <v>96.814999999999998</v>
      </c>
      <c r="H14193">
        <v>2018</v>
      </c>
      <c r="I14193">
        <v>9</v>
      </c>
      <c r="J14193">
        <v>30</v>
      </c>
      <c r="K14193">
        <v>12</v>
      </c>
      <c r="L14193">
        <v>50</v>
      </c>
      <c r="M14193" t="s">
        <v>900</v>
      </c>
      <c r="N14193" t="s">
        <v>860</v>
      </c>
      <c r="R14193" t="str">
        <f t="shared" si="784"/>
        <v>Weekend</v>
      </c>
      <c r="S14193" s="27">
        <f t="shared" si="785"/>
        <v>43373</v>
      </c>
      <c r="U14193" t="str">
        <f t="shared" si="783"/>
        <v>D</v>
      </c>
      <c r="V14193" t="str">
        <f t="shared" si="782"/>
        <v>D</v>
      </c>
    </row>
    <row r="14194" spans="1:51" x14ac:dyDescent="0.25">
      <c r="A14194" t="s">
        <v>66</v>
      </c>
      <c r="C14194">
        <v>5561627</v>
      </c>
      <c r="D14194">
        <v>85</v>
      </c>
      <c r="E14194" t="s">
        <v>91</v>
      </c>
      <c r="G14194">
        <v>96.789000000000001</v>
      </c>
      <c r="H14194">
        <v>2015</v>
      </c>
      <c r="I14194">
        <v>12</v>
      </c>
      <c r="J14194">
        <v>18</v>
      </c>
      <c r="K14194">
        <v>16</v>
      </c>
      <c r="L14194">
        <v>10</v>
      </c>
      <c r="M14194" t="s">
        <v>900</v>
      </c>
      <c r="N14194" t="s">
        <v>860</v>
      </c>
      <c r="R14194" t="str">
        <f t="shared" si="784"/>
        <v>Weekday</v>
      </c>
      <c r="S14194" s="27">
        <f t="shared" si="785"/>
        <v>42356</v>
      </c>
      <c r="U14194" t="str">
        <f t="shared" si="783"/>
        <v>S</v>
      </c>
      <c r="V14194" t="str">
        <f t="shared" si="782"/>
        <v>S</v>
      </c>
    </row>
    <row r="14195" spans="1:51" x14ac:dyDescent="0.25">
      <c r="A14195" t="s">
        <v>66</v>
      </c>
      <c r="C14195">
        <v>5859391</v>
      </c>
      <c r="D14195">
        <v>85</v>
      </c>
      <c r="E14195" t="s">
        <v>90</v>
      </c>
      <c r="G14195">
        <v>96.841999999999999</v>
      </c>
      <c r="H14195">
        <v>2016</v>
      </c>
      <c r="I14195">
        <v>8</v>
      </c>
      <c r="J14195">
        <v>1</v>
      </c>
      <c r="K14195">
        <v>18</v>
      </c>
      <c r="L14195">
        <v>0</v>
      </c>
      <c r="M14195" t="s">
        <v>900</v>
      </c>
      <c r="N14195" t="s">
        <v>860</v>
      </c>
      <c r="Q14195" t="s">
        <v>862</v>
      </c>
      <c r="R14195" t="str">
        <f t="shared" si="784"/>
        <v>Weekday</v>
      </c>
      <c r="S14195" s="27">
        <f t="shared" si="785"/>
        <v>42583</v>
      </c>
      <c r="U14195" t="str">
        <f t="shared" si="783"/>
        <v>S</v>
      </c>
      <c r="V14195" t="str">
        <f t="shared" si="782"/>
        <v>S</v>
      </c>
      <c r="AO14195" s="27"/>
      <c r="AX14195" s="27"/>
      <c r="AY14195" s="27"/>
    </row>
    <row r="14196" spans="1:51" x14ac:dyDescent="0.25">
      <c r="A14196" t="s">
        <v>66</v>
      </c>
      <c r="C14196">
        <v>6509086</v>
      </c>
      <c r="D14196">
        <v>85</v>
      </c>
      <c r="E14196" t="s">
        <v>91</v>
      </c>
      <c r="G14196">
        <v>96.816999999999993</v>
      </c>
      <c r="H14196">
        <v>2017</v>
      </c>
      <c r="I14196">
        <v>12</v>
      </c>
      <c r="J14196">
        <v>11</v>
      </c>
      <c r="K14196">
        <v>10</v>
      </c>
      <c r="L14196">
        <v>28</v>
      </c>
      <c r="M14196" t="s">
        <v>900</v>
      </c>
      <c r="N14196" t="s">
        <v>860</v>
      </c>
      <c r="R14196" t="str">
        <f t="shared" si="784"/>
        <v>Weekday</v>
      </c>
      <c r="S14196" s="27">
        <f t="shared" si="785"/>
        <v>43080</v>
      </c>
      <c r="U14196" t="str">
        <f t="shared" si="783"/>
        <v>D</v>
      </c>
      <c r="V14196" t="str">
        <f t="shared" si="782"/>
        <v>D</v>
      </c>
    </row>
    <row r="14197" spans="1:51" x14ac:dyDescent="0.25">
      <c r="A14197" t="s">
        <v>66</v>
      </c>
      <c r="C14197">
        <v>6634441</v>
      </c>
      <c r="D14197">
        <v>85</v>
      </c>
      <c r="E14197" t="s">
        <v>91</v>
      </c>
      <c r="G14197">
        <v>96.816999999999993</v>
      </c>
      <c r="H14197">
        <v>2018</v>
      </c>
      <c r="I14197">
        <v>3</v>
      </c>
      <c r="J14197">
        <v>15</v>
      </c>
      <c r="K14197">
        <v>11</v>
      </c>
      <c r="L14197">
        <v>52</v>
      </c>
      <c r="M14197" t="s">
        <v>899</v>
      </c>
      <c r="N14197" t="s">
        <v>860</v>
      </c>
      <c r="R14197" t="str">
        <f t="shared" si="784"/>
        <v>Weekday</v>
      </c>
      <c r="S14197" s="27">
        <f t="shared" si="785"/>
        <v>43174</v>
      </c>
      <c r="U14197" t="str">
        <f t="shared" si="783"/>
        <v>D</v>
      </c>
      <c r="V14197" t="str">
        <f t="shared" si="782"/>
        <v>D</v>
      </c>
    </row>
    <row r="14198" spans="1:51" x14ac:dyDescent="0.25">
      <c r="A14198" t="s">
        <v>66</v>
      </c>
      <c r="C14198">
        <v>6068986</v>
      </c>
      <c r="D14198">
        <v>85</v>
      </c>
      <c r="E14198" t="s">
        <v>90</v>
      </c>
      <c r="G14198">
        <v>96.844999999999999</v>
      </c>
      <c r="H14198">
        <v>2017</v>
      </c>
      <c r="I14198">
        <v>1</v>
      </c>
      <c r="J14198">
        <v>4</v>
      </c>
      <c r="K14198">
        <v>18</v>
      </c>
      <c r="L14198">
        <v>20</v>
      </c>
      <c r="M14198" t="s">
        <v>900</v>
      </c>
      <c r="N14198" t="s">
        <v>171</v>
      </c>
      <c r="Q14198" t="s">
        <v>862</v>
      </c>
      <c r="R14198" t="str">
        <f t="shared" si="784"/>
        <v>Weekday</v>
      </c>
      <c r="S14198" s="27">
        <f t="shared" si="785"/>
        <v>42739</v>
      </c>
      <c r="U14198" t="str">
        <f t="shared" si="783"/>
        <v>D</v>
      </c>
      <c r="V14198" t="str">
        <f t="shared" si="782"/>
        <v>D</v>
      </c>
      <c r="AO14198" s="27"/>
      <c r="AX14198" s="27"/>
      <c r="AY14198" s="27"/>
    </row>
    <row r="14199" spans="1:51" x14ac:dyDescent="0.25">
      <c r="A14199" t="s">
        <v>66</v>
      </c>
      <c r="C14199">
        <v>6268377</v>
      </c>
      <c r="D14199">
        <v>85</v>
      </c>
      <c r="E14199" t="s">
        <v>90</v>
      </c>
      <c r="G14199">
        <v>96.840999999999994</v>
      </c>
      <c r="H14199">
        <v>2017</v>
      </c>
      <c r="I14199">
        <v>6</v>
      </c>
      <c r="J14199">
        <v>6</v>
      </c>
      <c r="K14199">
        <v>20</v>
      </c>
      <c r="L14199">
        <v>19</v>
      </c>
      <c r="M14199" t="s">
        <v>900</v>
      </c>
      <c r="N14199" t="s">
        <v>860</v>
      </c>
      <c r="Q14199" t="s">
        <v>862</v>
      </c>
      <c r="R14199" t="str">
        <f t="shared" si="784"/>
        <v>Weekday</v>
      </c>
      <c r="S14199" s="27">
        <f t="shared" si="785"/>
        <v>42892</v>
      </c>
      <c r="U14199" t="str">
        <f t="shared" si="783"/>
        <v>D</v>
      </c>
      <c r="V14199" t="str">
        <f t="shared" si="782"/>
        <v>D</v>
      </c>
      <c r="AO14199" s="27"/>
      <c r="AX14199" s="27"/>
      <c r="AY14199" s="27"/>
    </row>
    <row r="14200" spans="1:51" x14ac:dyDescent="0.25">
      <c r="A14200" t="s">
        <v>66</v>
      </c>
      <c r="C14200">
        <v>6795900</v>
      </c>
      <c r="D14200">
        <v>85</v>
      </c>
      <c r="E14200" t="s">
        <v>91</v>
      </c>
      <c r="G14200">
        <v>96.819000000000003</v>
      </c>
      <c r="H14200">
        <v>2018</v>
      </c>
      <c r="I14200">
        <v>6</v>
      </c>
      <c r="J14200">
        <v>30</v>
      </c>
      <c r="K14200">
        <v>15</v>
      </c>
      <c r="L14200">
        <v>44</v>
      </c>
      <c r="M14200" t="s">
        <v>900</v>
      </c>
      <c r="N14200" t="s">
        <v>860</v>
      </c>
      <c r="R14200" t="str">
        <f t="shared" si="784"/>
        <v>Weekend</v>
      </c>
      <c r="S14200" s="27">
        <f t="shared" si="785"/>
        <v>43281</v>
      </c>
      <c r="U14200" t="str">
        <f t="shared" si="783"/>
        <v>D</v>
      </c>
      <c r="V14200" t="str">
        <f t="shared" si="782"/>
        <v>D</v>
      </c>
    </row>
    <row r="14201" spans="1:51" x14ac:dyDescent="0.25">
      <c r="A14201" t="s">
        <v>66</v>
      </c>
      <c r="C14201">
        <v>6629247</v>
      </c>
      <c r="D14201">
        <v>85</v>
      </c>
      <c r="E14201" t="s">
        <v>91</v>
      </c>
      <c r="G14201">
        <v>96.819000000000003</v>
      </c>
      <c r="H14201">
        <v>2018</v>
      </c>
      <c r="I14201">
        <v>3</v>
      </c>
      <c r="J14201">
        <v>11</v>
      </c>
      <c r="K14201">
        <v>8</v>
      </c>
      <c r="L14201">
        <v>0</v>
      </c>
      <c r="M14201" t="s">
        <v>899</v>
      </c>
      <c r="N14201" t="s">
        <v>860</v>
      </c>
      <c r="R14201" t="str">
        <f t="shared" si="784"/>
        <v>Weekend</v>
      </c>
      <c r="S14201" s="27">
        <f t="shared" si="785"/>
        <v>43170</v>
      </c>
      <c r="U14201" t="str">
        <f t="shared" si="783"/>
        <v>D</v>
      </c>
      <c r="V14201" t="str">
        <f t="shared" si="782"/>
        <v>D</v>
      </c>
    </row>
    <row r="14202" spans="1:51" x14ac:dyDescent="0.25">
      <c r="A14202" t="s">
        <v>66</v>
      </c>
      <c r="C14202">
        <v>6869610</v>
      </c>
      <c r="D14202">
        <v>85</v>
      </c>
      <c r="E14202" t="s">
        <v>91</v>
      </c>
      <c r="G14202">
        <v>96.819000000000003</v>
      </c>
      <c r="H14202">
        <v>2018</v>
      </c>
      <c r="I14202">
        <v>9</v>
      </c>
      <c r="J14202">
        <v>12</v>
      </c>
      <c r="K14202" t="e">
        <v>#NUM!</v>
      </c>
      <c r="L14202" t="e">
        <v>#NUM!</v>
      </c>
      <c r="M14202" t="s">
        <v>900</v>
      </c>
      <c r="N14202" t="s">
        <v>404</v>
      </c>
      <c r="R14202" t="str">
        <f t="shared" si="784"/>
        <v>Weekday</v>
      </c>
      <c r="S14202" s="27">
        <f t="shared" si="785"/>
        <v>43355</v>
      </c>
      <c r="U14202" t="str">
        <f t="shared" si="783"/>
        <v>D</v>
      </c>
      <c r="V14202" t="str">
        <f t="shared" si="782"/>
        <v>D</v>
      </c>
    </row>
    <row r="14203" spans="1:51" x14ac:dyDescent="0.25">
      <c r="A14203" t="s">
        <v>66</v>
      </c>
      <c r="C14203">
        <v>6004667</v>
      </c>
      <c r="D14203">
        <v>85</v>
      </c>
      <c r="E14203" t="s">
        <v>91</v>
      </c>
      <c r="G14203">
        <v>96.82</v>
      </c>
      <c r="H14203">
        <v>2016</v>
      </c>
      <c r="I14203">
        <v>11</v>
      </c>
      <c r="J14203">
        <v>18</v>
      </c>
      <c r="K14203" t="e">
        <v>#NUM!</v>
      </c>
      <c r="L14203" t="e">
        <v>#NUM!</v>
      </c>
      <c r="M14203" t="s">
        <v>900</v>
      </c>
      <c r="N14203" t="s">
        <v>860</v>
      </c>
      <c r="R14203" t="str">
        <f t="shared" si="784"/>
        <v>Weekday</v>
      </c>
      <c r="S14203" s="27">
        <f t="shared" si="785"/>
        <v>42692</v>
      </c>
      <c r="U14203" t="str">
        <f t="shared" si="783"/>
        <v>S</v>
      </c>
      <c r="V14203" t="str">
        <f t="shared" si="782"/>
        <v>S</v>
      </c>
    </row>
    <row r="14204" spans="1:51" x14ac:dyDescent="0.25">
      <c r="A14204" t="s">
        <v>66</v>
      </c>
      <c r="C14204">
        <v>6078708</v>
      </c>
      <c r="D14204">
        <v>85</v>
      </c>
      <c r="E14204" t="s">
        <v>90</v>
      </c>
      <c r="G14204">
        <v>96.846999999999994</v>
      </c>
      <c r="H14204">
        <v>2017</v>
      </c>
      <c r="I14204">
        <v>1</v>
      </c>
      <c r="J14204">
        <v>13</v>
      </c>
      <c r="K14204">
        <v>20</v>
      </c>
      <c r="L14204">
        <v>2</v>
      </c>
      <c r="M14204" t="s">
        <v>900</v>
      </c>
      <c r="N14204" t="s">
        <v>860</v>
      </c>
      <c r="Q14204" t="s">
        <v>862</v>
      </c>
      <c r="R14204" t="str">
        <f t="shared" si="784"/>
        <v>Weekday</v>
      </c>
      <c r="S14204" s="27">
        <f t="shared" si="785"/>
        <v>42748</v>
      </c>
      <c r="U14204" t="str">
        <f t="shared" si="783"/>
        <v>D</v>
      </c>
      <c r="V14204" t="str">
        <f t="shared" si="782"/>
        <v>D</v>
      </c>
      <c r="AO14204" s="27"/>
      <c r="AX14204" s="27"/>
      <c r="AY14204" s="27"/>
    </row>
    <row r="14205" spans="1:51" x14ac:dyDescent="0.25">
      <c r="A14205" t="s">
        <v>66</v>
      </c>
      <c r="C14205">
        <v>6827454</v>
      </c>
      <c r="D14205">
        <v>85</v>
      </c>
      <c r="E14205" t="s">
        <v>91</v>
      </c>
      <c r="G14205">
        <v>96.822000000000003</v>
      </c>
      <c r="H14205">
        <v>2018</v>
      </c>
      <c r="I14205">
        <v>8</v>
      </c>
      <c r="J14205">
        <v>10</v>
      </c>
      <c r="K14205">
        <v>17</v>
      </c>
      <c r="L14205">
        <v>40</v>
      </c>
      <c r="M14205" t="s">
        <v>900</v>
      </c>
      <c r="N14205" t="s">
        <v>860</v>
      </c>
      <c r="R14205" t="str">
        <f t="shared" si="784"/>
        <v>Weekday</v>
      </c>
      <c r="S14205" s="27">
        <f t="shared" si="785"/>
        <v>43322</v>
      </c>
      <c r="U14205" t="str">
        <f t="shared" si="783"/>
        <v>D</v>
      </c>
      <c r="V14205" t="str">
        <f t="shared" si="782"/>
        <v>D</v>
      </c>
    </row>
    <row r="14206" spans="1:51" x14ac:dyDescent="0.25">
      <c r="A14206" t="s">
        <v>66</v>
      </c>
      <c r="C14206">
        <v>6872197</v>
      </c>
      <c r="D14206">
        <v>85</v>
      </c>
      <c r="E14206" t="s">
        <v>91</v>
      </c>
      <c r="G14206">
        <v>96.825999999999993</v>
      </c>
      <c r="H14206">
        <v>2018</v>
      </c>
      <c r="I14206">
        <v>9</v>
      </c>
      <c r="J14206">
        <v>13</v>
      </c>
      <c r="K14206">
        <v>14</v>
      </c>
      <c r="L14206">
        <v>18</v>
      </c>
      <c r="M14206" t="s">
        <v>900</v>
      </c>
      <c r="N14206" t="s">
        <v>860</v>
      </c>
      <c r="R14206" t="str">
        <f t="shared" si="784"/>
        <v>Weekday</v>
      </c>
      <c r="S14206" s="27">
        <f t="shared" si="785"/>
        <v>43356</v>
      </c>
      <c r="U14206" t="str">
        <f t="shared" si="783"/>
        <v>D</v>
      </c>
      <c r="V14206" t="str">
        <f t="shared" si="782"/>
        <v>D</v>
      </c>
    </row>
    <row r="14207" spans="1:51" x14ac:dyDescent="0.25">
      <c r="A14207" t="s">
        <v>66</v>
      </c>
      <c r="C14207">
        <v>5952980</v>
      </c>
      <c r="D14207">
        <v>85</v>
      </c>
      <c r="E14207" t="s">
        <v>90</v>
      </c>
      <c r="G14207">
        <v>96.852999999999994</v>
      </c>
      <c r="H14207">
        <v>2016</v>
      </c>
      <c r="I14207">
        <v>10</v>
      </c>
      <c r="J14207">
        <v>10</v>
      </c>
      <c r="K14207">
        <v>17</v>
      </c>
      <c r="L14207">
        <v>51</v>
      </c>
      <c r="M14207" t="s">
        <v>900</v>
      </c>
      <c r="N14207" t="s">
        <v>171</v>
      </c>
      <c r="Q14207" t="s">
        <v>862</v>
      </c>
      <c r="R14207" t="str">
        <f t="shared" si="784"/>
        <v>Weekday</v>
      </c>
      <c r="S14207" s="27">
        <f t="shared" si="785"/>
        <v>42653</v>
      </c>
      <c r="U14207" t="str">
        <f t="shared" si="783"/>
        <v>S</v>
      </c>
      <c r="V14207" t="str">
        <f t="shared" si="782"/>
        <v>S</v>
      </c>
      <c r="AO14207" s="27"/>
      <c r="AX14207" s="27"/>
      <c r="AY14207" s="27"/>
    </row>
    <row r="14208" spans="1:51" x14ac:dyDescent="0.25">
      <c r="A14208" t="s">
        <v>66</v>
      </c>
      <c r="C14208">
        <v>6567279</v>
      </c>
      <c r="D14208">
        <v>85</v>
      </c>
      <c r="E14208" t="s">
        <v>90</v>
      </c>
      <c r="G14208">
        <v>96.861000000000004</v>
      </c>
      <c r="H14208">
        <v>2018</v>
      </c>
      <c r="I14208">
        <v>1</v>
      </c>
      <c r="J14208">
        <v>25</v>
      </c>
      <c r="K14208">
        <v>15</v>
      </c>
      <c r="L14208">
        <v>18</v>
      </c>
      <c r="M14208" t="s">
        <v>900</v>
      </c>
      <c r="N14208" t="s">
        <v>171</v>
      </c>
      <c r="Q14208" t="s">
        <v>862</v>
      </c>
      <c r="R14208" t="str">
        <f t="shared" si="784"/>
        <v>Weekday</v>
      </c>
      <c r="S14208" s="27">
        <f t="shared" si="785"/>
        <v>43125</v>
      </c>
      <c r="U14208" t="str">
        <f t="shared" si="783"/>
        <v>D</v>
      </c>
      <c r="V14208" t="str">
        <f t="shared" si="782"/>
        <v>D</v>
      </c>
      <c r="AO14208" s="27"/>
      <c r="AX14208" s="27"/>
      <c r="AY14208" s="27"/>
    </row>
    <row r="14209" spans="1:51" x14ac:dyDescent="0.25">
      <c r="A14209" t="s">
        <v>66</v>
      </c>
      <c r="C14209">
        <v>6806242</v>
      </c>
      <c r="D14209">
        <v>85</v>
      </c>
      <c r="E14209" t="s">
        <v>90</v>
      </c>
      <c r="G14209">
        <v>96.825999999999993</v>
      </c>
      <c r="H14209">
        <v>2018</v>
      </c>
      <c r="I14209">
        <v>7</v>
      </c>
      <c r="J14209">
        <v>26</v>
      </c>
      <c r="K14209">
        <v>22</v>
      </c>
      <c r="L14209">
        <v>35</v>
      </c>
      <c r="M14209" t="s">
        <v>900</v>
      </c>
      <c r="N14209" t="s">
        <v>860</v>
      </c>
      <c r="Q14209" t="s">
        <v>862</v>
      </c>
      <c r="R14209" t="str">
        <f t="shared" si="784"/>
        <v>Weekday</v>
      </c>
      <c r="S14209" s="27">
        <f t="shared" si="785"/>
        <v>43307</v>
      </c>
      <c r="U14209" t="str">
        <f t="shared" si="783"/>
        <v>D</v>
      </c>
      <c r="V14209" t="str">
        <f t="shared" si="782"/>
        <v>D</v>
      </c>
      <c r="AO14209" s="27"/>
      <c r="AX14209" s="27"/>
      <c r="AY14209" s="27"/>
    </row>
    <row r="14210" spans="1:51" x14ac:dyDescent="0.25">
      <c r="A14210" t="s">
        <v>66</v>
      </c>
      <c r="C14210">
        <v>6844913</v>
      </c>
      <c r="D14210">
        <v>85</v>
      </c>
      <c r="E14210" t="s">
        <v>91</v>
      </c>
      <c r="G14210">
        <v>96.820999999999998</v>
      </c>
      <c r="H14210">
        <v>2018</v>
      </c>
      <c r="I14210">
        <v>8</v>
      </c>
      <c r="J14210">
        <v>18</v>
      </c>
      <c r="K14210">
        <v>16</v>
      </c>
      <c r="L14210">
        <v>30</v>
      </c>
      <c r="M14210" t="s">
        <v>900</v>
      </c>
      <c r="N14210" t="s">
        <v>860</v>
      </c>
      <c r="R14210" t="str">
        <f t="shared" si="784"/>
        <v>Weekend</v>
      </c>
      <c r="S14210" s="27">
        <f t="shared" si="785"/>
        <v>43330</v>
      </c>
      <c r="U14210" t="str">
        <f t="shared" si="783"/>
        <v>D</v>
      </c>
      <c r="V14210" t="str">
        <f t="shared" si="782"/>
        <v>D</v>
      </c>
    </row>
    <row r="14211" spans="1:51" x14ac:dyDescent="0.25">
      <c r="A14211" t="s">
        <v>66</v>
      </c>
      <c r="C14211">
        <v>5662742</v>
      </c>
      <c r="D14211">
        <v>85</v>
      </c>
      <c r="E14211" t="s">
        <v>90</v>
      </c>
      <c r="G14211">
        <v>96.866</v>
      </c>
      <c r="H14211">
        <v>2016</v>
      </c>
      <c r="I14211">
        <v>3</v>
      </c>
      <c r="J14211">
        <v>3</v>
      </c>
      <c r="K14211">
        <v>19</v>
      </c>
      <c r="L14211">
        <v>47</v>
      </c>
      <c r="M14211" t="s">
        <v>900</v>
      </c>
      <c r="N14211" t="s">
        <v>860</v>
      </c>
      <c r="Q14211" t="s">
        <v>862</v>
      </c>
      <c r="R14211" t="str">
        <f t="shared" si="784"/>
        <v>Weekday</v>
      </c>
      <c r="S14211" s="27">
        <f t="shared" si="785"/>
        <v>42432</v>
      </c>
      <c r="U14211" t="str">
        <f t="shared" si="783"/>
        <v>S</v>
      </c>
      <c r="V14211" t="str">
        <f t="shared" ref="V14211:V14274" si="786">T14211&amp;U14211</f>
        <v>S</v>
      </c>
      <c r="AO14211" s="27"/>
      <c r="AX14211" s="27"/>
      <c r="AY14211" s="27"/>
    </row>
    <row r="14212" spans="1:51" x14ac:dyDescent="0.25">
      <c r="A14212" t="s">
        <v>66</v>
      </c>
      <c r="C14212">
        <v>6835785</v>
      </c>
      <c r="D14212">
        <v>85</v>
      </c>
      <c r="E14212" t="s">
        <v>91</v>
      </c>
      <c r="G14212">
        <v>96.831999999999994</v>
      </c>
      <c r="H14212">
        <v>2018</v>
      </c>
      <c r="I14212">
        <v>8</v>
      </c>
      <c r="J14212">
        <v>17</v>
      </c>
      <c r="K14212">
        <v>9</v>
      </c>
      <c r="L14212">
        <v>56</v>
      </c>
      <c r="M14212" t="s">
        <v>900</v>
      </c>
      <c r="N14212" t="s">
        <v>860</v>
      </c>
      <c r="R14212" t="str">
        <f t="shared" si="784"/>
        <v>Weekday</v>
      </c>
      <c r="S14212" s="27">
        <f t="shared" si="785"/>
        <v>43329</v>
      </c>
      <c r="U14212" t="str">
        <f t="shared" si="783"/>
        <v>D</v>
      </c>
      <c r="V14212" t="str">
        <f t="shared" si="786"/>
        <v>D</v>
      </c>
    </row>
    <row r="14213" spans="1:51" x14ac:dyDescent="0.25">
      <c r="A14213" t="s">
        <v>66</v>
      </c>
      <c r="C14213">
        <v>6195344</v>
      </c>
      <c r="D14213">
        <v>85</v>
      </c>
      <c r="E14213" t="s">
        <v>90</v>
      </c>
      <c r="G14213">
        <v>96.855999999999995</v>
      </c>
      <c r="H14213">
        <v>2017</v>
      </c>
      <c r="I14213">
        <v>4</v>
      </c>
      <c r="J14213">
        <v>15</v>
      </c>
      <c r="K14213">
        <v>17</v>
      </c>
      <c r="L14213">
        <v>33</v>
      </c>
      <c r="M14213" t="s">
        <v>900</v>
      </c>
      <c r="N14213" t="s">
        <v>404</v>
      </c>
      <c r="Q14213" t="s">
        <v>862</v>
      </c>
      <c r="R14213" t="str">
        <f t="shared" si="784"/>
        <v>Weekend</v>
      </c>
      <c r="S14213" s="27">
        <f t="shared" si="785"/>
        <v>42840</v>
      </c>
      <c r="U14213" t="str">
        <f t="shared" si="783"/>
        <v>D</v>
      </c>
      <c r="V14213" t="str">
        <f t="shared" si="786"/>
        <v>D</v>
      </c>
      <c r="AO14213" s="27"/>
      <c r="AX14213" s="27"/>
      <c r="AY14213" s="27"/>
    </row>
    <row r="14214" spans="1:51" x14ac:dyDescent="0.25">
      <c r="A14214" t="s">
        <v>66</v>
      </c>
      <c r="C14214">
        <v>6182624</v>
      </c>
      <c r="D14214">
        <v>85</v>
      </c>
      <c r="E14214" t="s">
        <v>91</v>
      </c>
      <c r="G14214">
        <v>96.83</v>
      </c>
      <c r="H14214">
        <v>2017</v>
      </c>
      <c r="I14214">
        <v>4</v>
      </c>
      <c r="J14214">
        <v>6</v>
      </c>
      <c r="K14214">
        <v>14</v>
      </c>
      <c r="L14214">
        <v>24</v>
      </c>
      <c r="M14214" t="s">
        <v>900</v>
      </c>
      <c r="N14214" t="s">
        <v>860</v>
      </c>
      <c r="R14214" t="str">
        <f t="shared" si="784"/>
        <v>Weekday</v>
      </c>
      <c r="S14214" s="27">
        <f t="shared" si="785"/>
        <v>42831</v>
      </c>
      <c r="U14214" t="str">
        <f t="shared" si="783"/>
        <v>D</v>
      </c>
      <c r="V14214" t="str">
        <f t="shared" si="786"/>
        <v>D</v>
      </c>
    </row>
    <row r="14215" spans="1:51" x14ac:dyDescent="0.25">
      <c r="A14215" t="s">
        <v>66</v>
      </c>
      <c r="C14215">
        <v>6182625</v>
      </c>
      <c r="D14215">
        <v>85</v>
      </c>
      <c r="E14215" t="s">
        <v>91</v>
      </c>
      <c r="G14215">
        <v>96.831999999999994</v>
      </c>
      <c r="H14215">
        <v>2017</v>
      </c>
      <c r="I14215">
        <v>4</v>
      </c>
      <c r="J14215">
        <v>6</v>
      </c>
      <c r="K14215">
        <v>13</v>
      </c>
      <c r="L14215">
        <v>30</v>
      </c>
      <c r="M14215" t="s">
        <v>900</v>
      </c>
      <c r="N14215" t="s">
        <v>860</v>
      </c>
      <c r="R14215" t="str">
        <f t="shared" si="784"/>
        <v>Weekday</v>
      </c>
      <c r="S14215" s="27">
        <f t="shared" si="785"/>
        <v>42831</v>
      </c>
      <c r="U14215" t="str">
        <f t="shared" si="783"/>
        <v>D</v>
      </c>
      <c r="V14215" t="str">
        <f t="shared" si="786"/>
        <v>D</v>
      </c>
    </row>
    <row r="14216" spans="1:51" x14ac:dyDescent="0.25">
      <c r="A14216" t="s">
        <v>66</v>
      </c>
      <c r="C14216">
        <v>5902684</v>
      </c>
      <c r="D14216">
        <v>85</v>
      </c>
      <c r="E14216" t="s">
        <v>91</v>
      </c>
      <c r="G14216">
        <v>96.835999999999999</v>
      </c>
      <c r="H14216">
        <v>2016</v>
      </c>
      <c r="I14216">
        <v>9</v>
      </c>
      <c r="J14216">
        <v>2</v>
      </c>
      <c r="K14216">
        <v>15</v>
      </c>
      <c r="L14216">
        <v>40</v>
      </c>
      <c r="M14216" t="s">
        <v>900</v>
      </c>
      <c r="N14216" t="s">
        <v>860</v>
      </c>
      <c r="R14216" t="str">
        <f t="shared" si="784"/>
        <v>Weekday</v>
      </c>
      <c r="S14216" s="27">
        <f t="shared" si="785"/>
        <v>42615</v>
      </c>
      <c r="U14216" t="str">
        <f t="shared" si="783"/>
        <v>S</v>
      </c>
      <c r="V14216" t="str">
        <f t="shared" si="786"/>
        <v>S</v>
      </c>
    </row>
    <row r="14217" spans="1:51" x14ac:dyDescent="0.25">
      <c r="A14217" t="s">
        <v>66</v>
      </c>
      <c r="C14217">
        <v>6334363</v>
      </c>
      <c r="D14217">
        <v>85</v>
      </c>
      <c r="E14217" t="s">
        <v>90</v>
      </c>
      <c r="G14217">
        <v>96.870999999999995</v>
      </c>
      <c r="H14217">
        <v>2017</v>
      </c>
      <c r="I14217">
        <v>8</v>
      </c>
      <c r="J14217">
        <v>1</v>
      </c>
      <c r="K14217">
        <v>17</v>
      </c>
      <c r="L14217">
        <v>57</v>
      </c>
      <c r="M14217" t="s">
        <v>900</v>
      </c>
      <c r="N14217" t="s">
        <v>860</v>
      </c>
      <c r="Q14217" t="s">
        <v>862</v>
      </c>
      <c r="R14217" t="str">
        <f t="shared" si="784"/>
        <v>Weekday</v>
      </c>
      <c r="S14217" s="27">
        <f t="shared" si="785"/>
        <v>42948</v>
      </c>
      <c r="U14217" t="str">
        <f t="shared" si="783"/>
        <v>D</v>
      </c>
      <c r="V14217" t="str">
        <f t="shared" si="786"/>
        <v>D</v>
      </c>
      <c r="AO14217" s="27"/>
      <c r="AX14217" s="27"/>
      <c r="AY14217" s="27"/>
    </row>
    <row r="14218" spans="1:51" x14ac:dyDescent="0.25">
      <c r="A14218" t="s">
        <v>66</v>
      </c>
      <c r="C14218">
        <v>6226748</v>
      </c>
      <c r="D14218">
        <v>85</v>
      </c>
      <c r="E14218" t="s">
        <v>91</v>
      </c>
      <c r="G14218">
        <v>96.837000000000003</v>
      </c>
      <c r="H14218">
        <v>2017</v>
      </c>
      <c r="I14218">
        <v>5</v>
      </c>
      <c r="J14218">
        <v>9</v>
      </c>
      <c r="K14218">
        <v>9</v>
      </c>
      <c r="L14218">
        <v>53</v>
      </c>
      <c r="M14218" t="s">
        <v>900</v>
      </c>
      <c r="N14218" t="s">
        <v>860</v>
      </c>
      <c r="R14218" t="str">
        <f t="shared" si="784"/>
        <v>Weekday</v>
      </c>
      <c r="S14218" s="27">
        <f t="shared" si="785"/>
        <v>42864</v>
      </c>
      <c r="U14218" t="str">
        <f t="shared" si="783"/>
        <v>D</v>
      </c>
      <c r="V14218" t="str">
        <f t="shared" si="786"/>
        <v>D</v>
      </c>
    </row>
    <row r="14219" spans="1:51" x14ac:dyDescent="0.25">
      <c r="A14219" t="s">
        <v>66</v>
      </c>
      <c r="C14219">
        <v>6923748</v>
      </c>
      <c r="D14219">
        <v>85</v>
      </c>
      <c r="E14219" t="s">
        <v>91</v>
      </c>
      <c r="G14219">
        <v>96.84</v>
      </c>
      <c r="H14219">
        <v>2018</v>
      </c>
      <c r="I14219">
        <v>10</v>
      </c>
      <c r="J14219">
        <v>22</v>
      </c>
      <c r="K14219">
        <v>7</v>
      </c>
      <c r="L14219">
        <v>50</v>
      </c>
      <c r="M14219" t="s">
        <v>900</v>
      </c>
      <c r="N14219" t="s">
        <v>404</v>
      </c>
      <c r="R14219" t="str">
        <f t="shared" si="784"/>
        <v>Weekday</v>
      </c>
      <c r="S14219" s="27">
        <f t="shared" si="785"/>
        <v>43395</v>
      </c>
      <c r="U14219" t="str">
        <f t="shared" si="783"/>
        <v>D</v>
      </c>
      <c r="V14219" t="str">
        <f t="shared" si="786"/>
        <v>D</v>
      </c>
    </row>
    <row r="14220" spans="1:51" x14ac:dyDescent="0.25">
      <c r="A14220" t="s">
        <v>66</v>
      </c>
      <c r="C14220">
        <v>6913213</v>
      </c>
      <c r="D14220">
        <v>85</v>
      </c>
      <c r="E14220" t="s">
        <v>91</v>
      </c>
      <c r="G14220">
        <v>96.840999999999994</v>
      </c>
      <c r="H14220">
        <v>2018</v>
      </c>
      <c r="I14220">
        <v>10</v>
      </c>
      <c r="J14220">
        <v>14</v>
      </c>
      <c r="K14220">
        <v>13</v>
      </c>
      <c r="L14220">
        <v>44</v>
      </c>
      <c r="M14220" t="s">
        <v>900</v>
      </c>
      <c r="N14220" t="s">
        <v>860</v>
      </c>
      <c r="R14220" t="str">
        <f t="shared" si="784"/>
        <v>Weekend</v>
      </c>
      <c r="S14220" s="27">
        <f t="shared" si="785"/>
        <v>43387</v>
      </c>
      <c r="U14220" t="str">
        <f t="shared" si="783"/>
        <v>D</v>
      </c>
      <c r="V14220" t="str">
        <f t="shared" si="786"/>
        <v>D</v>
      </c>
    </row>
    <row r="14221" spans="1:51" x14ac:dyDescent="0.25">
      <c r="A14221" t="s">
        <v>66</v>
      </c>
      <c r="C14221">
        <v>6974757</v>
      </c>
      <c r="D14221">
        <v>85</v>
      </c>
      <c r="E14221" t="s">
        <v>91</v>
      </c>
      <c r="G14221">
        <v>96.840999999999994</v>
      </c>
      <c r="H14221">
        <v>2018</v>
      </c>
      <c r="I14221">
        <v>11</v>
      </c>
      <c r="J14221">
        <v>25</v>
      </c>
      <c r="K14221">
        <v>16</v>
      </c>
      <c r="L14221">
        <v>0</v>
      </c>
      <c r="M14221" t="s">
        <v>900</v>
      </c>
      <c r="N14221" t="s">
        <v>860</v>
      </c>
      <c r="R14221" t="str">
        <f t="shared" si="784"/>
        <v>Weekend</v>
      </c>
      <c r="S14221" s="27">
        <f t="shared" si="785"/>
        <v>43429</v>
      </c>
      <c r="U14221" t="str">
        <f t="shared" si="783"/>
        <v>D</v>
      </c>
      <c r="V14221" t="str">
        <f t="shared" si="786"/>
        <v>D</v>
      </c>
    </row>
    <row r="14222" spans="1:51" x14ac:dyDescent="0.25">
      <c r="A14222" t="s">
        <v>66</v>
      </c>
      <c r="C14222">
        <v>5376279</v>
      </c>
      <c r="D14222">
        <v>85</v>
      </c>
      <c r="E14222" t="s">
        <v>91</v>
      </c>
      <c r="G14222">
        <v>96.85</v>
      </c>
      <c r="H14222">
        <v>2015</v>
      </c>
      <c r="I14222">
        <v>8</v>
      </c>
      <c r="J14222">
        <v>1</v>
      </c>
      <c r="K14222">
        <v>13</v>
      </c>
      <c r="L14222">
        <v>20</v>
      </c>
      <c r="M14222" t="s">
        <v>900</v>
      </c>
      <c r="N14222" t="s">
        <v>860</v>
      </c>
      <c r="R14222" t="str">
        <f t="shared" si="784"/>
        <v>Weekend</v>
      </c>
      <c r="S14222" s="27">
        <f t="shared" si="785"/>
        <v>42217</v>
      </c>
      <c r="U14222" t="str">
        <f t="shared" si="783"/>
        <v>S</v>
      </c>
      <c r="V14222" t="str">
        <f t="shared" si="786"/>
        <v>S</v>
      </c>
    </row>
    <row r="14223" spans="1:51" x14ac:dyDescent="0.25">
      <c r="A14223" t="s">
        <v>66</v>
      </c>
      <c r="C14223">
        <v>6044887</v>
      </c>
      <c r="D14223">
        <v>85</v>
      </c>
      <c r="E14223" t="s">
        <v>90</v>
      </c>
      <c r="G14223">
        <v>96.875</v>
      </c>
      <c r="H14223">
        <v>2016</v>
      </c>
      <c r="I14223">
        <v>12</v>
      </c>
      <c r="J14223">
        <v>18</v>
      </c>
      <c r="K14223">
        <v>18</v>
      </c>
      <c r="L14223">
        <v>0</v>
      </c>
      <c r="M14223" t="s">
        <v>900</v>
      </c>
      <c r="N14223" t="s">
        <v>404</v>
      </c>
      <c r="Q14223" t="s">
        <v>863</v>
      </c>
      <c r="R14223" t="str">
        <f t="shared" si="784"/>
        <v>Weekend</v>
      </c>
      <c r="S14223" s="27">
        <f t="shared" si="785"/>
        <v>42722</v>
      </c>
      <c r="U14223" t="str">
        <f t="shared" si="783"/>
        <v>S</v>
      </c>
      <c r="V14223" t="str">
        <f t="shared" si="786"/>
        <v>S</v>
      </c>
      <c r="AO14223" s="27"/>
      <c r="AX14223" s="27"/>
      <c r="AY14223" s="27"/>
    </row>
    <row r="14224" spans="1:51" x14ac:dyDescent="0.25">
      <c r="A14224" t="s">
        <v>66</v>
      </c>
      <c r="C14224">
        <v>6222388</v>
      </c>
      <c r="D14224">
        <v>85</v>
      </c>
      <c r="E14224" t="s">
        <v>91</v>
      </c>
      <c r="G14224">
        <v>96.85</v>
      </c>
      <c r="H14224">
        <v>2017</v>
      </c>
      <c r="I14224">
        <v>5</v>
      </c>
      <c r="J14224">
        <v>6</v>
      </c>
      <c r="K14224">
        <v>14</v>
      </c>
      <c r="L14224">
        <v>50</v>
      </c>
      <c r="M14224" t="s">
        <v>900</v>
      </c>
      <c r="N14224" t="s">
        <v>860</v>
      </c>
      <c r="R14224" t="str">
        <f t="shared" si="784"/>
        <v>Weekend</v>
      </c>
      <c r="S14224" s="27">
        <f t="shared" si="785"/>
        <v>42861</v>
      </c>
      <c r="U14224" t="str">
        <f t="shared" si="783"/>
        <v>D</v>
      </c>
      <c r="V14224" t="str">
        <f t="shared" si="786"/>
        <v>D</v>
      </c>
    </row>
    <row r="14225" spans="1:51" x14ac:dyDescent="0.25">
      <c r="A14225" t="s">
        <v>66</v>
      </c>
      <c r="C14225">
        <v>5361797</v>
      </c>
      <c r="D14225">
        <v>85</v>
      </c>
      <c r="E14225" t="s">
        <v>90</v>
      </c>
      <c r="G14225">
        <v>96.88</v>
      </c>
      <c r="H14225">
        <v>2015</v>
      </c>
      <c r="I14225">
        <v>7</v>
      </c>
      <c r="J14225">
        <v>17</v>
      </c>
      <c r="K14225">
        <v>2</v>
      </c>
      <c r="L14225">
        <v>49</v>
      </c>
      <c r="M14225" t="s">
        <v>900</v>
      </c>
      <c r="N14225" t="s">
        <v>860</v>
      </c>
      <c r="Q14225" t="s">
        <v>863</v>
      </c>
      <c r="R14225" t="str">
        <f t="shared" si="784"/>
        <v>Weekday</v>
      </c>
      <c r="S14225" s="27">
        <f t="shared" si="785"/>
        <v>42202</v>
      </c>
      <c r="U14225" t="str">
        <f t="shared" si="783"/>
        <v>S</v>
      </c>
      <c r="V14225" t="str">
        <f t="shared" si="786"/>
        <v>S</v>
      </c>
      <c r="AO14225" s="27"/>
      <c r="AX14225" s="27"/>
      <c r="AY14225" s="27"/>
    </row>
    <row r="14226" spans="1:51" x14ac:dyDescent="0.25">
      <c r="A14226" t="s">
        <v>66</v>
      </c>
      <c r="C14226">
        <v>6893485</v>
      </c>
      <c r="D14226">
        <v>85</v>
      </c>
      <c r="E14226" t="s">
        <v>90</v>
      </c>
      <c r="G14226">
        <v>96.822999999999993</v>
      </c>
      <c r="H14226">
        <v>2018</v>
      </c>
      <c r="I14226">
        <v>9</v>
      </c>
      <c r="J14226">
        <v>28</v>
      </c>
      <c r="K14226">
        <v>17</v>
      </c>
      <c r="L14226">
        <v>0</v>
      </c>
      <c r="M14226" t="s">
        <v>900</v>
      </c>
      <c r="N14226" t="s">
        <v>860</v>
      </c>
      <c r="Q14226" t="s">
        <v>862</v>
      </c>
      <c r="R14226" t="str">
        <f t="shared" si="784"/>
        <v>Weekday</v>
      </c>
      <c r="S14226" s="27">
        <f t="shared" si="785"/>
        <v>43371</v>
      </c>
      <c r="U14226" t="str">
        <f t="shared" si="783"/>
        <v>D</v>
      </c>
      <c r="V14226" t="str">
        <f t="shared" si="786"/>
        <v>D</v>
      </c>
      <c r="AO14226" s="27"/>
      <c r="AX14226" s="27"/>
      <c r="AY14226" s="27"/>
    </row>
    <row r="14227" spans="1:51" x14ac:dyDescent="0.25">
      <c r="A14227" t="s">
        <v>66</v>
      </c>
      <c r="C14227">
        <v>6218798</v>
      </c>
      <c r="D14227">
        <v>85</v>
      </c>
      <c r="E14227" t="s">
        <v>90</v>
      </c>
      <c r="G14227">
        <v>96.876999999999995</v>
      </c>
      <c r="H14227">
        <v>2017</v>
      </c>
      <c r="I14227">
        <v>5</v>
      </c>
      <c r="J14227">
        <v>4</v>
      </c>
      <c r="K14227">
        <v>16</v>
      </c>
      <c r="L14227">
        <v>35</v>
      </c>
      <c r="M14227" t="s">
        <v>900</v>
      </c>
      <c r="N14227" t="s">
        <v>171</v>
      </c>
      <c r="Q14227" t="s">
        <v>863</v>
      </c>
      <c r="R14227" t="str">
        <f t="shared" si="784"/>
        <v>Weekday</v>
      </c>
      <c r="S14227" s="27">
        <f t="shared" si="785"/>
        <v>42859</v>
      </c>
      <c r="U14227" t="str">
        <f t="shared" si="783"/>
        <v>D</v>
      </c>
      <c r="V14227" t="str">
        <f t="shared" si="786"/>
        <v>D</v>
      </c>
      <c r="AO14227" s="27"/>
      <c r="AX14227" s="27"/>
      <c r="AY14227" s="27"/>
    </row>
    <row r="14228" spans="1:51" x14ac:dyDescent="0.25">
      <c r="A14228" t="s">
        <v>66</v>
      </c>
      <c r="C14228">
        <v>6248011</v>
      </c>
      <c r="D14228">
        <v>85</v>
      </c>
      <c r="E14228" t="s">
        <v>91</v>
      </c>
      <c r="G14228">
        <v>96.850999999999999</v>
      </c>
      <c r="H14228">
        <v>2017</v>
      </c>
      <c r="I14228">
        <v>5</v>
      </c>
      <c r="J14228">
        <v>24</v>
      </c>
      <c r="K14228" t="e">
        <v>#NUM!</v>
      </c>
      <c r="L14228" t="e">
        <v>#NUM!</v>
      </c>
      <c r="M14228" t="s">
        <v>900</v>
      </c>
      <c r="N14228" t="s">
        <v>860</v>
      </c>
      <c r="R14228" t="str">
        <f t="shared" si="784"/>
        <v>Weekday</v>
      </c>
      <c r="S14228" s="27">
        <f t="shared" si="785"/>
        <v>42879</v>
      </c>
      <c r="U14228" t="str">
        <f t="shared" si="783"/>
        <v>D</v>
      </c>
      <c r="V14228" t="str">
        <f t="shared" si="786"/>
        <v>D</v>
      </c>
    </row>
    <row r="14229" spans="1:51" x14ac:dyDescent="0.25">
      <c r="A14229" t="s">
        <v>66</v>
      </c>
      <c r="C14229">
        <v>6982337</v>
      </c>
      <c r="D14229">
        <v>85</v>
      </c>
      <c r="E14229" t="s">
        <v>91</v>
      </c>
      <c r="G14229">
        <v>96.855999999999995</v>
      </c>
      <c r="H14229">
        <v>2018</v>
      </c>
      <c r="I14229">
        <v>11</v>
      </c>
      <c r="J14229">
        <v>30</v>
      </c>
      <c r="K14229">
        <v>14</v>
      </c>
      <c r="L14229">
        <v>1</v>
      </c>
      <c r="M14229" t="s">
        <v>900</v>
      </c>
      <c r="N14229" t="s">
        <v>404</v>
      </c>
      <c r="R14229" t="str">
        <f t="shared" si="784"/>
        <v>Weekday</v>
      </c>
      <c r="S14229" s="27">
        <f t="shared" si="785"/>
        <v>43434</v>
      </c>
      <c r="U14229" t="str">
        <f t="shared" si="783"/>
        <v>D</v>
      </c>
      <c r="V14229" t="str">
        <f t="shared" si="786"/>
        <v>D</v>
      </c>
    </row>
    <row r="14230" spans="1:51" x14ac:dyDescent="0.25">
      <c r="A14230" t="s">
        <v>66</v>
      </c>
      <c r="C14230">
        <v>6195401</v>
      </c>
      <c r="D14230">
        <v>85</v>
      </c>
      <c r="E14230" t="s">
        <v>91</v>
      </c>
      <c r="G14230">
        <v>96.858000000000004</v>
      </c>
      <c r="H14230">
        <v>2017</v>
      </c>
      <c r="I14230">
        <v>4</v>
      </c>
      <c r="J14230">
        <v>16</v>
      </c>
      <c r="K14230">
        <v>16</v>
      </c>
      <c r="L14230">
        <v>10</v>
      </c>
      <c r="M14230" t="s">
        <v>900</v>
      </c>
      <c r="N14230" t="s">
        <v>404</v>
      </c>
      <c r="R14230" t="str">
        <f t="shared" si="784"/>
        <v>Weekend</v>
      </c>
      <c r="S14230" s="27">
        <f t="shared" si="785"/>
        <v>42841</v>
      </c>
      <c r="U14230" t="str">
        <f t="shared" si="783"/>
        <v>D</v>
      </c>
      <c r="V14230" t="str">
        <f t="shared" si="786"/>
        <v>D</v>
      </c>
    </row>
    <row r="14231" spans="1:51" x14ac:dyDescent="0.25">
      <c r="A14231" t="s">
        <v>66</v>
      </c>
      <c r="C14231">
        <v>6750234</v>
      </c>
      <c r="D14231">
        <v>85</v>
      </c>
      <c r="E14231" t="s">
        <v>91</v>
      </c>
      <c r="G14231">
        <v>96.858999999999995</v>
      </c>
      <c r="H14231">
        <v>2018</v>
      </c>
      <c r="I14231">
        <v>6</v>
      </c>
      <c r="J14231">
        <v>15</v>
      </c>
      <c r="K14231">
        <v>8</v>
      </c>
      <c r="L14231">
        <v>20</v>
      </c>
      <c r="M14231" t="s">
        <v>900</v>
      </c>
      <c r="N14231" t="s">
        <v>404</v>
      </c>
      <c r="R14231" t="str">
        <f t="shared" si="784"/>
        <v>Weekday</v>
      </c>
      <c r="S14231" s="27">
        <f t="shared" si="785"/>
        <v>43266</v>
      </c>
      <c r="U14231" t="str">
        <f t="shared" si="783"/>
        <v>D</v>
      </c>
      <c r="V14231" t="str">
        <f t="shared" si="786"/>
        <v>D</v>
      </c>
    </row>
    <row r="14232" spans="1:51" x14ac:dyDescent="0.25">
      <c r="A14232" t="s">
        <v>66</v>
      </c>
      <c r="C14232">
        <v>6194959</v>
      </c>
      <c r="D14232">
        <v>85</v>
      </c>
      <c r="E14232" t="s">
        <v>91</v>
      </c>
      <c r="G14232">
        <v>96.861000000000004</v>
      </c>
      <c r="H14232">
        <v>2017</v>
      </c>
      <c r="I14232">
        <v>4</v>
      </c>
      <c r="J14232">
        <v>15</v>
      </c>
      <c r="K14232">
        <v>16</v>
      </c>
      <c r="L14232">
        <v>54</v>
      </c>
      <c r="M14232" t="s">
        <v>899</v>
      </c>
      <c r="N14232" t="s">
        <v>404</v>
      </c>
      <c r="R14232" t="str">
        <f t="shared" si="784"/>
        <v>Weekend</v>
      </c>
      <c r="S14232" s="27">
        <f t="shared" si="785"/>
        <v>42840</v>
      </c>
      <c r="U14232" t="str">
        <f t="shared" si="783"/>
        <v>D</v>
      </c>
      <c r="V14232" t="str">
        <f t="shared" si="786"/>
        <v>D</v>
      </c>
    </row>
    <row r="14233" spans="1:51" x14ac:dyDescent="0.25">
      <c r="A14233" t="s">
        <v>66</v>
      </c>
      <c r="C14233">
        <v>6231474</v>
      </c>
      <c r="D14233">
        <v>85</v>
      </c>
      <c r="E14233" t="s">
        <v>91</v>
      </c>
      <c r="G14233">
        <v>96.867999999999995</v>
      </c>
      <c r="H14233">
        <v>2017</v>
      </c>
      <c r="I14233">
        <v>5</v>
      </c>
      <c r="J14233">
        <v>12</v>
      </c>
      <c r="K14233">
        <v>18</v>
      </c>
      <c r="L14233">
        <v>25</v>
      </c>
      <c r="M14233" t="s">
        <v>900</v>
      </c>
      <c r="N14233" t="s">
        <v>860</v>
      </c>
      <c r="R14233" t="str">
        <f t="shared" si="784"/>
        <v>Weekday</v>
      </c>
      <c r="S14233" s="27">
        <f t="shared" si="785"/>
        <v>42867</v>
      </c>
      <c r="U14233" t="str">
        <f t="shared" si="783"/>
        <v>D</v>
      </c>
      <c r="V14233" t="str">
        <f t="shared" si="786"/>
        <v>D</v>
      </c>
    </row>
    <row r="14234" spans="1:51" x14ac:dyDescent="0.25">
      <c r="A14234" t="s">
        <v>66</v>
      </c>
      <c r="C14234">
        <v>6881452</v>
      </c>
      <c r="D14234">
        <v>85</v>
      </c>
      <c r="E14234" t="s">
        <v>91</v>
      </c>
      <c r="G14234">
        <v>96.867000000000004</v>
      </c>
      <c r="H14234">
        <v>2018</v>
      </c>
      <c r="I14234">
        <v>9</v>
      </c>
      <c r="J14234">
        <v>20</v>
      </c>
      <c r="K14234">
        <v>13</v>
      </c>
      <c r="L14234">
        <v>50</v>
      </c>
      <c r="M14234" t="s">
        <v>900</v>
      </c>
      <c r="N14234" t="s">
        <v>860</v>
      </c>
      <c r="R14234" t="str">
        <f t="shared" si="784"/>
        <v>Weekday</v>
      </c>
      <c r="S14234" s="27">
        <f t="shared" si="785"/>
        <v>43363</v>
      </c>
      <c r="U14234" t="str">
        <f t="shared" si="783"/>
        <v>D</v>
      </c>
      <c r="V14234" t="str">
        <f t="shared" si="786"/>
        <v>D</v>
      </c>
    </row>
    <row r="14235" spans="1:51" x14ac:dyDescent="0.25">
      <c r="A14235" t="s">
        <v>66</v>
      </c>
      <c r="C14235">
        <v>6903761</v>
      </c>
      <c r="D14235">
        <v>85</v>
      </c>
      <c r="E14235" t="s">
        <v>91</v>
      </c>
      <c r="G14235">
        <v>96.867000000000004</v>
      </c>
      <c r="H14235">
        <v>2018</v>
      </c>
      <c r="I14235">
        <v>10</v>
      </c>
      <c r="J14235">
        <v>7</v>
      </c>
      <c r="K14235">
        <v>18</v>
      </c>
      <c r="L14235">
        <v>13</v>
      </c>
      <c r="M14235" t="s">
        <v>900</v>
      </c>
      <c r="N14235" t="s">
        <v>860</v>
      </c>
      <c r="R14235" t="str">
        <f t="shared" si="784"/>
        <v>Weekend</v>
      </c>
      <c r="S14235" s="27">
        <f t="shared" si="785"/>
        <v>43380</v>
      </c>
      <c r="U14235" t="str">
        <f t="shared" si="783"/>
        <v>D</v>
      </c>
      <c r="V14235" t="str">
        <f t="shared" si="786"/>
        <v>D</v>
      </c>
    </row>
    <row r="14236" spans="1:51" x14ac:dyDescent="0.25">
      <c r="A14236" t="s">
        <v>66</v>
      </c>
      <c r="C14236">
        <v>6263616</v>
      </c>
      <c r="D14236">
        <v>85</v>
      </c>
      <c r="E14236" t="s">
        <v>91</v>
      </c>
      <c r="G14236">
        <v>96.867000000000004</v>
      </c>
      <c r="H14236">
        <v>2017</v>
      </c>
      <c r="I14236">
        <v>6</v>
      </c>
      <c r="J14236">
        <v>4</v>
      </c>
      <c r="K14236">
        <v>14</v>
      </c>
      <c r="L14236">
        <v>48</v>
      </c>
      <c r="M14236" t="s">
        <v>900</v>
      </c>
      <c r="N14236" t="s">
        <v>860</v>
      </c>
      <c r="R14236" t="str">
        <f t="shared" si="784"/>
        <v>Weekend</v>
      </c>
      <c r="S14236" s="27">
        <f t="shared" si="785"/>
        <v>42890</v>
      </c>
      <c r="U14236" t="str">
        <f t="shared" si="783"/>
        <v>D</v>
      </c>
      <c r="V14236" t="str">
        <f t="shared" si="786"/>
        <v>D</v>
      </c>
    </row>
    <row r="14237" spans="1:51" x14ac:dyDescent="0.25">
      <c r="A14237" t="s">
        <v>66</v>
      </c>
      <c r="C14237">
        <v>6333246</v>
      </c>
      <c r="D14237">
        <v>85</v>
      </c>
      <c r="E14237" t="s">
        <v>90</v>
      </c>
      <c r="G14237">
        <v>96.897000000000006</v>
      </c>
      <c r="H14237">
        <v>2017</v>
      </c>
      <c r="I14237">
        <v>7</v>
      </c>
      <c r="J14237">
        <v>31</v>
      </c>
      <c r="K14237">
        <v>21</v>
      </c>
      <c r="L14237">
        <v>45</v>
      </c>
      <c r="M14237" t="s">
        <v>900</v>
      </c>
      <c r="N14237" t="s">
        <v>860</v>
      </c>
      <c r="Q14237" t="s">
        <v>863</v>
      </c>
      <c r="R14237" t="str">
        <f t="shared" si="784"/>
        <v>Weekday</v>
      </c>
      <c r="S14237" s="27">
        <f t="shared" si="785"/>
        <v>42947</v>
      </c>
      <c r="U14237" t="str">
        <f t="shared" si="783"/>
        <v>D</v>
      </c>
      <c r="V14237" t="str">
        <f t="shared" si="786"/>
        <v>D</v>
      </c>
      <c r="AO14237" s="27"/>
      <c r="AX14237" s="27"/>
      <c r="AY14237" s="27"/>
    </row>
    <row r="14238" spans="1:51" x14ac:dyDescent="0.25">
      <c r="A14238" t="s">
        <v>66</v>
      </c>
      <c r="C14238">
        <v>6216925</v>
      </c>
      <c r="D14238">
        <v>85</v>
      </c>
      <c r="E14238" t="s">
        <v>91</v>
      </c>
      <c r="G14238">
        <v>96.875</v>
      </c>
      <c r="H14238">
        <v>2017</v>
      </c>
      <c r="I14238">
        <v>5</v>
      </c>
      <c r="J14238">
        <v>3</v>
      </c>
      <c r="K14238">
        <v>12</v>
      </c>
      <c r="L14238">
        <v>42</v>
      </c>
      <c r="M14238" t="s">
        <v>900</v>
      </c>
      <c r="N14238" t="s">
        <v>860</v>
      </c>
      <c r="R14238" t="str">
        <f t="shared" si="784"/>
        <v>Weekday</v>
      </c>
      <c r="S14238" s="27">
        <f t="shared" si="785"/>
        <v>42858</v>
      </c>
      <c r="U14238" t="str">
        <f t="shared" si="783"/>
        <v>D</v>
      </c>
      <c r="V14238" t="str">
        <f t="shared" si="786"/>
        <v>D</v>
      </c>
    </row>
    <row r="14239" spans="1:51" x14ac:dyDescent="0.25">
      <c r="A14239" t="s">
        <v>66</v>
      </c>
      <c r="C14239">
        <v>6951933</v>
      </c>
      <c r="D14239">
        <v>85</v>
      </c>
      <c r="E14239" t="s">
        <v>91</v>
      </c>
      <c r="G14239">
        <v>96.843000000000004</v>
      </c>
      <c r="H14239">
        <v>2018</v>
      </c>
      <c r="I14239">
        <v>11</v>
      </c>
      <c r="J14239">
        <v>9</v>
      </c>
      <c r="K14239">
        <v>6</v>
      </c>
      <c r="L14239">
        <v>30</v>
      </c>
      <c r="M14239" t="s">
        <v>900</v>
      </c>
      <c r="N14239" t="s">
        <v>860</v>
      </c>
      <c r="R14239" t="str">
        <f t="shared" si="784"/>
        <v>Weekday</v>
      </c>
      <c r="S14239" s="27">
        <f t="shared" si="785"/>
        <v>43413</v>
      </c>
      <c r="U14239" t="str">
        <f t="shared" si="783"/>
        <v>D</v>
      </c>
      <c r="V14239" t="str">
        <f t="shared" si="786"/>
        <v>D</v>
      </c>
    </row>
    <row r="14240" spans="1:51" x14ac:dyDescent="0.25">
      <c r="A14240" t="s">
        <v>66</v>
      </c>
      <c r="C14240">
        <v>5746992</v>
      </c>
      <c r="D14240">
        <v>85</v>
      </c>
      <c r="E14240" t="s">
        <v>91</v>
      </c>
      <c r="G14240">
        <v>96.875</v>
      </c>
      <c r="H14240">
        <v>2016</v>
      </c>
      <c r="I14240">
        <v>5</v>
      </c>
      <c r="J14240">
        <v>2</v>
      </c>
      <c r="K14240">
        <v>9</v>
      </c>
      <c r="L14240">
        <v>40</v>
      </c>
      <c r="M14240" t="s">
        <v>900</v>
      </c>
      <c r="N14240" t="s">
        <v>860</v>
      </c>
      <c r="R14240" t="str">
        <f t="shared" si="784"/>
        <v>Weekday</v>
      </c>
      <c r="S14240" s="27">
        <f t="shared" si="785"/>
        <v>42492</v>
      </c>
      <c r="U14240" t="str">
        <f t="shared" si="783"/>
        <v>S</v>
      </c>
      <c r="V14240" t="str">
        <f t="shared" si="786"/>
        <v>S</v>
      </c>
    </row>
    <row r="14241" spans="1:51" x14ac:dyDescent="0.25">
      <c r="A14241" t="s">
        <v>66</v>
      </c>
      <c r="C14241">
        <v>5848191</v>
      </c>
      <c r="D14241">
        <v>85</v>
      </c>
      <c r="E14241" t="s">
        <v>90</v>
      </c>
      <c r="G14241">
        <v>96.902000000000001</v>
      </c>
      <c r="H14241">
        <v>2016</v>
      </c>
      <c r="I14241">
        <v>7</v>
      </c>
      <c r="J14241">
        <v>22</v>
      </c>
      <c r="K14241">
        <v>16</v>
      </c>
      <c r="L14241">
        <v>29</v>
      </c>
      <c r="M14241" t="s">
        <v>900</v>
      </c>
      <c r="N14241" t="s">
        <v>860</v>
      </c>
      <c r="Q14241" t="s">
        <v>863</v>
      </c>
      <c r="R14241" t="str">
        <f t="shared" si="784"/>
        <v>Weekday</v>
      </c>
      <c r="S14241" s="27">
        <f t="shared" si="785"/>
        <v>42573</v>
      </c>
      <c r="U14241" t="str">
        <f t="shared" si="783"/>
        <v>S</v>
      </c>
      <c r="V14241" t="str">
        <f t="shared" si="786"/>
        <v>S</v>
      </c>
      <c r="AO14241" s="27"/>
      <c r="AX14241" s="27"/>
      <c r="AY14241" s="27"/>
    </row>
    <row r="14242" spans="1:51" x14ac:dyDescent="0.25">
      <c r="A14242" t="s">
        <v>66</v>
      </c>
      <c r="C14242">
        <v>5700455</v>
      </c>
      <c r="D14242">
        <v>85</v>
      </c>
      <c r="E14242" t="s">
        <v>90</v>
      </c>
      <c r="G14242">
        <v>96.903999999999996</v>
      </c>
      <c r="H14242">
        <v>2016</v>
      </c>
      <c r="I14242">
        <v>3</v>
      </c>
      <c r="J14242">
        <v>29</v>
      </c>
      <c r="K14242">
        <v>15</v>
      </c>
      <c r="L14242">
        <v>28</v>
      </c>
      <c r="M14242" t="s">
        <v>900</v>
      </c>
      <c r="N14242" t="s">
        <v>860</v>
      </c>
      <c r="Q14242" t="s">
        <v>863</v>
      </c>
      <c r="R14242" t="str">
        <f t="shared" si="784"/>
        <v>Weekday</v>
      </c>
      <c r="S14242" s="27">
        <f t="shared" si="785"/>
        <v>42458</v>
      </c>
      <c r="U14242" t="str">
        <f t="shared" si="783"/>
        <v>S</v>
      </c>
      <c r="V14242" t="str">
        <f t="shared" si="786"/>
        <v>S</v>
      </c>
      <c r="AO14242" s="27"/>
      <c r="AX14242" s="27"/>
      <c r="AY14242" s="27"/>
    </row>
    <row r="14243" spans="1:51" x14ac:dyDescent="0.25">
      <c r="A14243" t="s">
        <v>66</v>
      </c>
      <c r="C14243">
        <v>6216007</v>
      </c>
      <c r="D14243">
        <v>85</v>
      </c>
      <c r="E14243" t="s">
        <v>90</v>
      </c>
      <c r="G14243">
        <v>96.903999999999996</v>
      </c>
      <c r="H14243">
        <v>2017</v>
      </c>
      <c r="I14243">
        <v>5</v>
      </c>
      <c r="J14243">
        <v>2</v>
      </c>
      <c r="K14243">
        <v>16</v>
      </c>
      <c r="L14243">
        <v>11</v>
      </c>
      <c r="M14243" t="s">
        <v>900</v>
      </c>
      <c r="N14243" t="s">
        <v>171</v>
      </c>
      <c r="Q14243" t="s">
        <v>863</v>
      </c>
      <c r="R14243" t="str">
        <f t="shared" si="784"/>
        <v>Weekday</v>
      </c>
      <c r="S14243" s="27">
        <f t="shared" si="785"/>
        <v>42857</v>
      </c>
      <c r="U14243" t="str">
        <f t="shared" si="783"/>
        <v>D</v>
      </c>
      <c r="V14243" t="str">
        <f t="shared" si="786"/>
        <v>D</v>
      </c>
      <c r="AO14243" s="27"/>
      <c r="AX14243" s="27"/>
      <c r="AY14243" s="27"/>
    </row>
    <row r="14244" spans="1:51" x14ac:dyDescent="0.25">
      <c r="A14244" t="s">
        <v>66</v>
      </c>
      <c r="C14244">
        <v>5998593</v>
      </c>
      <c r="D14244">
        <v>85</v>
      </c>
      <c r="E14244" t="s">
        <v>90</v>
      </c>
      <c r="G14244">
        <v>96.906000000000006</v>
      </c>
      <c r="H14244">
        <v>2016</v>
      </c>
      <c r="I14244">
        <v>11</v>
      </c>
      <c r="J14244">
        <v>8</v>
      </c>
      <c r="K14244">
        <v>19</v>
      </c>
      <c r="L14244">
        <v>15</v>
      </c>
      <c r="M14244" t="s">
        <v>900</v>
      </c>
      <c r="N14244" t="s">
        <v>171</v>
      </c>
      <c r="Q14244" t="s">
        <v>863</v>
      </c>
      <c r="R14244" t="str">
        <f t="shared" si="784"/>
        <v>Weekday</v>
      </c>
      <c r="S14244" s="27">
        <f t="shared" si="785"/>
        <v>42682</v>
      </c>
      <c r="U14244" t="str">
        <f t="shared" si="783"/>
        <v>S</v>
      </c>
      <c r="V14244" t="str">
        <f t="shared" si="786"/>
        <v>S</v>
      </c>
      <c r="AO14244" s="27"/>
      <c r="AX14244" s="27"/>
      <c r="AY14244" s="27"/>
    </row>
    <row r="14245" spans="1:51" x14ac:dyDescent="0.25">
      <c r="A14245" t="s">
        <v>66</v>
      </c>
      <c r="C14245">
        <v>6672572</v>
      </c>
      <c r="D14245">
        <v>85</v>
      </c>
      <c r="E14245" t="s">
        <v>91</v>
      </c>
      <c r="G14245">
        <v>96.882000000000005</v>
      </c>
      <c r="H14245">
        <v>2018</v>
      </c>
      <c r="I14245">
        <v>4</v>
      </c>
      <c r="J14245">
        <v>14</v>
      </c>
      <c r="K14245">
        <v>10</v>
      </c>
      <c r="L14245">
        <v>30</v>
      </c>
      <c r="M14245" t="s">
        <v>900</v>
      </c>
      <c r="N14245" t="s">
        <v>860</v>
      </c>
      <c r="R14245" t="str">
        <f t="shared" si="784"/>
        <v>Weekend</v>
      </c>
      <c r="S14245" s="27">
        <f t="shared" si="785"/>
        <v>43204</v>
      </c>
      <c r="U14245" t="str">
        <f t="shared" si="783"/>
        <v>D</v>
      </c>
      <c r="V14245" t="str">
        <f t="shared" si="786"/>
        <v>D</v>
      </c>
    </row>
    <row r="14246" spans="1:51" x14ac:dyDescent="0.25">
      <c r="A14246" t="s">
        <v>66</v>
      </c>
      <c r="C14246">
        <v>6794954</v>
      </c>
      <c r="D14246">
        <v>85</v>
      </c>
      <c r="E14246" t="s">
        <v>90</v>
      </c>
      <c r="G14246">
        <v>96.906000000000006</v>
      </c>
      <c r="H14246">
        <v>2018</v>
      </c>
      <c r="I14246">
        <v>7</v>
      </c>
      <c r="J14246">
        <v>13</v>
      </c>
      <c r="K14246">
        <v>16</v>
      </c>
      <c r="L14246">
        <v>15</v>
      </c>
      <c r="M14246" t="s">
        <v>900</v>
      </c>
      <c r="N14246" t="s">
        <v>860</v>
      </c>
      <c r="Q14246" t="s">
        <v>863</v>
      </c>
      <c r="R14246" t="str">
        <f t="shared" si="784"/>
        <v>Weekday</v>
      </c>
      <c r="S14246" s="27">
        <f t="shared" si="785"/>
        <v>43294</v>
      </c>
      <c r="U14246" t="str">
        <f t="shared" si="783"/>
        <v>D</v>
      </c>
      <c r="V14246" t="str">
        <f t="shared" si="786"/>
        <v>D</v>
      </c>
      <c r="AO14246" s="27"/>
      <c r="AX14246" s="27"/>
      <c r="AY14246" s="27"/>
    </row>
    <row r="14247" spans="1:51" x14ac:dyDescent="0.25">
      <c r="A14247" t="s">
        <v>66</v>
      </c>
      <c r="C14247">
        <v>5667723</v>
      </c>
      <c r="D14247">
        <v>85</v>
      </c>
      <c r="E14247" t="s">
        <v>90</v>
      </c>
      <c r="G14247">
        <v>96.91</v>
      </c>
      <c r="H14247">
        <v>2016</v>
      </c>
      <c r="I14247">
        <v>3</v>
      </c>
      <c r="J14247">
        <v>9</v>
      </c>
      <c r="K14247">
        <v>15</v>
      </c>
      <c r="L14247">
        <v>15</v>
      </c>
      <c r="M14247" t="s">
        <v>900</v>
      </c>
      <c r="N14247" t="s">
        <v>404</v>
      </c>
      <c r="Q14247" t="s">
        <v>863</v>
      </c>
      <c r="R14247" t="str">
        <f t="shared" si="784"/>
        <v>Weekday</v>
      </c>
      <c r="S14247" s="27">
        <f t="shared" si="785"/>
        <v>42438</v>
      </c>
      <c r="U14247" t="str">
        <f t="shared" si="783"/>
        <v>S</v>
      </c>
      <c r="V14247" t="str">
        <f t="shared" si="786"/>
        <v>S</v>
      </c>
      <c r="AO14247" s="27"/>
      <c r="AX14247" s="27"/>
      <c r="AY14247" s="27"/>
    </row>
    <row r="14248" spans="1:51" x14ac:dyDescent="0.25">
      <c r="A14248" t="s">
        <v>66</v>
      </c>
      <c r="C14248">
        <v>6133346</v>
      </c>
      <c r="D14248">
        <v>85</v>
      </c>
      <c r="E14248" t="s">
        <v>90</v>
      </c>
      <c r="G14248">
        <v>96.912000000000006</v>
      </c>
      <c r="H14248">
        <v>2017</v>
      </c>
      <c r="I14248">
        <v>2</v>
      </c>
      <c r="J14248">
        <v>16</v>
      </c>
      <c r="K14248">
        <v>15</v>
      </c>
      <c r="L14248">
        <v>30</v>
      </c>
      <c r="M14248" t="s">
        <v>900</v>
      </c>
      <c r="N14248" t="s">
        <v>860</v>
      </c>
      <c r="Q14248" t="s">
        <v>863</v>
      </c>
      <c r="R14248" t="str">
        <f t="shared" si="784"/>
        <v>Weekday</v>
      </c>
      <c r="S14248" s="27">
        <f t="shared" si="785"/>
        <v>42782</v>
      </c>
      <c r="U14248" t="str">
        <f t="shared" si="783"/>
        <v>D</v>
      </c>
      <c r="V14248" t="str">
        <f t="shared" si="786"/>
        <v>D</v>
      </c>
      <c r="AO14248" s="27"/>
      <c r="AX14248" s="27"/>
      <c r="AY14248" s="27"/>
    </row>
    <row r="14249" spans="1:51" x14ac:dyDescent="0.25">
      <c r="A14249" t="s">
        <v>66</v>
      </c>
      <c r="C14249">
        <v>6198908</v>
      </c>
      <c r="D14249">
        <v>85</v>
      </c>
      <c r="E14249" t="s">
        <v>90</v>
      </c>
      <c r="G14249">
        <v>96.906000000000006</v>
      </c>
      <c r="H14249">
        <v>2017</v>
      </c>
      <c r="I14249">
        <v>4</v>
      </c>
      <c r="J14249">
        <v>18</v>
      </c>
      <c r="K14249">
        <v>17</v>
      </c>
      <c r="L14249">
        <v>15</v>
      </c>
      <c r="M14249" t="s">
        <v>900</v>
      </c>
      <c r="N14249" t="s">
        <v>860</v>
      </c>
      <c r="Q14249" t="s">
        <v>863</v>
      </c>
      <c r="R14249" t="str">
        <f t="shared" si="784"/>
        <v>Weekday</v>
      </c>
      <c r="S14249" s="27">
        <f t="shared" si="785"/>
        <v>42843</v>
      </c>
      <c r="U14249" t="str">
        <f t="shared" si="783"/>
        <v>D</v>
      </c>
      <c r="V14249" t="str">
        <f t="shared" si="786"/>
        <v>D</v>
      </c>
      <c r="AO14249" s="27"/>
      <c r="AX14249" s="27"/>
      <c r="AY14249" s="27"/>
    </row>
    <row r="14250" spans="1:51" x14ac:dyDescent="0.25">
      <c r="A14250" t="s">
        <v>66</v>
      </c>
      <c r="C14250">
        <v>6805230</v>
      </c>
      <c r="D14250">
        <v>85</v>
      </c>
      <c r="E14250" t="s">
        <v>90</v>
      </c>
      <c r="G14250">
        <v>96.927000000000007</v>
      </c>
      <c r="H14250">
        <v>2018</v>
      </c>
      <c r="I14250">
        <v>7</v>
      </c>
      <c r="J14250">
        <v>25</v>
      </c>
      <c r="K14250">
        <v>9</v>
      </c>
      <c r="L14250">
        <v>50</v>
      </c>
      <c r="M14250" t="s">
        <v>900</v>
      </c>
      <c r="N14250" t="s">
        <v>860</v>
      </c>
      <c r="Q14250" t="s">
        <v>863</v>
      </c>
      <c r="R14250" t="str">
        <f t="shared" si="784"/>
        <v>Weekday</v>
      </c>
      <c r="S14250" s="27">
        <f t="shared" si="785"/>
        <v>43306</v>
      </c>
      <c r="U14250" t="str">
        <f t="shared" ref="U14250:U14313" si="787">IF(OR(H14250=2015,H14250=2016),"S","D")</f>
        <v>D</v>
      </c>
      <c r="V14250" t="str">
        <f t="shared" si="786"/>
        <v>D</v>
      </c>
      <c r="AO14250" s="27"/>
      <c r="AX14250" s="27"/>
      <c r="AY14250" s="27"/>
    </row>
    <row r="14251" spans="1:51" x14ac:dyDescent="0.25">
      <c r="A14251" t="s">
        <v>66</v>
      </c>
      <c r="C14251">
        <v>6275397</v>
      </c>
      <c r="D14251">
        <v>85</v>
      </c>
      <c r="E14251" t="s">
        <v>90</v>
      </c>
      <c r="G14251">
        <v>96.92</v>
      </c>
      <c r="H14251">
        <v>2017</v>
      </c>
      <c r="I14251">
        <v>6</v>
      </c>
      <c r="J14251">
        <v>15</v>
      </c>
      <c r="K14251">
        <v>17</v>
      </c>
      <c r="L14251">
        <v>30</v>
      </c>
      <c r="M14251" t="s">
        <v>900</v>
      </c>
      <c r="N14251" t="s">
        <v>860</v>
      </c>
      <c r="Q14251" t="s">
        <v>863</v>
      </c>
      <c r="R14251" t="str">
        <f t="shared" ref="R14251:R14314" si="788">IF(WEEKDAY(DATE(H14251,I14251,J14251),2) &lt; 6, "Weekday", "Weekend")</f>
        <v>Weekday</v>
      </c>
      <c r="S14251" s="27">
        <f t="shared" si="785"/>
        <v>42901</v>
      </c>
      <c r="U14251" t="str">
        <f t="shared" si="787"/>
        <v>D</v>
      </c>
      <c r="V14251" t="str">
        <f t="shared" si="786"/>
        <v>D</v>
      </c>
      <c r="AO14251" s="27"/>
      <c r="AX14251" s="27"/>
      <c r="AY14251" s="27"/>
    </row>
    <row r="14252" spans="1:51" x14ac:dyDescent="0.25">
      <c r="A14252" t="s">
        <v>66</v>
      </c>
      <c r="C14252">
        <v>6499256</v>
      </c>
      <c r="D14252">
        <v>85</v>
      </c>
      <c r="E14252" t="s">
        <v>91</v>
      </c>
      <c r="G14252">
        <v>96.893000000000001</v>
      </c>
      <c r="H14252">
        <v>2017</v>
      </c>
      <c r="I14252">
        <v>12</v>
      </c>
      <c r="J14252">
        <v>2</v>
      </c>
      <c r="K14252">
        <v>16</v>
      </c>
      <c r="L14252">
        <v>22</v>
      </c>
      <c r="M14252" t="s">
        <v>900</v>
      </c>
      <c r="N14252" t="s">
        <v>404</v>
      </c>
      <c r="R14252" t="str">
        <f t="shared" si="788"/>
        <v>Weekend</v>
      </c>
      <c r="S14252" s="27">
        <f t="shared" ref="S14252:S14315" si="789">DATE(H14252,I14252,J14252)</f>
        <v>43071</v>
      </c>
      <c r="U14252" t="str">
        <f t="shared" si="787"/>
        <v>D</v>
      </c>
      <c r="V14252" t="str">
        <f t="shared" si="786"/>
        <v>D</v>
      </c>
    </row>
    <row r="14253" spans="1:51" x14ac:dyDescent="0.25">
      <c r="A14253" t="s">
        <v>66</v>
      </c>
      <c r="C14253">
        <v>7017402</v>
      </c>
      <c r="D14253">
        <v>85</v>
      </c>
      <c r="E14253" t="s">
        <v>90</v>
      </c>
      <c r="G14253">
        <v>96.936000000000007</v>
      </c>
      <c r="H14253">
        <v>2018</v>
      </c>
      <c r="I14253">
        <v>12</v>
      </c>
      <c r="J14253">
        <v>18</v>
      </c>
      <c r="K14253">
        <v>18</v>
      </c>
      <c r="L14253">
        <v>34</v>
      </c>
      <c r="M14253" t="s">
        <v>900</v>
      </c>
      <c r="N14253" t="s">
        <v>860</v>
      </c>
      <c r="Q14253" t="s">
        <v>863</v>
      </c>
      <c r="R14253" t="str">
        <f t="shared" si="788"/>
        <v>Weekday</v>
      </c>
      <c r="S14253" s="27">
        <f t="shared" si="789"/>
        <v>43452</v>
      </c>
      <c r="U14253" t="str">
        <f t="shared" si="787"/>
        <v>D</v>
      </c>
      <c r="V14253" t="str">
        <f t="shared" si="786"/>
        <v>D</v>
      </c>
      <c r="AO14253" s="27"/>
      <c r="AX14253" s="27"/>
      <c r="AY14253" s="27"/>
    </row>
    <row r="14254" spans="1:51" x14ac:dyDescent="0.25">
      <c r="A14254" t="s">
        <v>66</v>
      </c>
      <c r="C14254">
        <v>6122044</v>
      </c>
      <c r="D14254">
        <v>85</v>
      </c>
      <c r="E14254" t="s">
        <v>90</v>
      </c>
      <c r="G14254">
        <v>96.926000000000002</v>
      </c>
      <c r="H14254">
        <v>2017</v>
      </c>
      <c r="I14254">
        <v>2</v>
      </c>
      <c r="J14254">
        <v>17</v>
      </c>
      <c r="K14254">
        <v>20</v>
      </c>
      <c r="L14254">
        <v>0</v>
      </c>
      <c r="M14254" t="s">
        <v>900</v>
      </c>
      <c r="N14254" t="s">
        <v>860</v>
      </c>
      <c r="Q14254" t="s">
        <v>863</v>
      </c>
      <c r="R14254" t="str">
        <f t="shared" si="788"/>
        <v>Weekday</v>
      </c>
      <c r="S14254" s="27">
        <f t="shared" si="789"/>
        <v>42783</v>
      </c>
      <c r="U14254" t="str">
        <f t="shared" si="787"/>
        <v>D</v>
      </c>
      <c r="V14254" t="str">
        <f t="shared" si="786"/>
        <v>D</v>
      </c>
      <c r="AO14254" s="27"/>
      <c r="AX14254" s="27"/>
      <c r="AY14254" s="27"/>
    </row>
    <row r="14255" spans="1:51" x14ac:dyDescent="0.25">
      <c r="A14255" t="s">
        <v>66</v>
      </c>
      <c r="C14255">
        <v>6927896</v>
      </c>
      <c r="D14255">
        <v>85</v>
      </c>
      <c r="E14255" t="s">
        <v>90</v>
      </c>
      <c r="G14255">
        <v>96.941000000000003</v>
      </c>
      <c r="H14255">
        <v>2018</v>
      </c>
      <c r="I14255">
        <v>10</v>
      </c>
      <c r="J14255">
        <v>18</v>
      </c>
      <c r="K14255">
        <v>14</v>
      </c>
      <c r="L14255">
        <v>25</v>
      </c>
      <c r="M14255" t="s">
        <v>900</v>
      </c>
      <c r="N14255" t="s">
        <v>860</v>
      </c>
      <c r="Q14255" t="s">
        <v>863</v>
      </c>
      <c r="R14255" t="str">
        <f t="shared" si="788"/>
        <v>Weekday</v>
      </c>
      <c r="S14255" s="27">
        <f t="shared" si="789"/>
        <v>43391</v>
      </c>
      <c r="U14255" t="str">
        <f t="shared" si="787"/>
        <v>D</v>
      </c>
      <c r="V14255" t="str">
        <f t="shared" si="786"/>
        <v>D</v>
      </c>
      <c r="AO14255" s="27"/>
      <c r="AX14255" s="27"/>
      <c r="AY14255" s="27"/>
    </row>
    <row r="14256" spans="1:51" x14ac:dyDescent="0.25">
      <c r="A14256" t="s">
        <v>66</v>
      </c>
      <c r="C14256">
        <v>5606104</v>
      </c>
      <c r="D14256">
        <v>85</v>
      </c>
      <c r="E14256" t="s">
        <v>91</v>
      </c>
      <c r="G14256">
        <v>96.900999999999996</v>
      </c>
      <c r="H14256">
        <v>2016</v>
      </c>
      <c r="I14256">
        <v>1</v>
      </c>
      <c r="J14256">
        <v>20</v>
      </c>
      <c r="K14256">
        <v>17</v>
      </c>
      <c r="L14256">
        <v>35</v>
      </c>
      <c r="M14256" t="s">
        <v>900</v>
      </c>
      <c r="N14256" t="s">
        <v>860</v>
      </c>
      <c r="R14256" t="str">
        <f t="shared" si="788"/>
        <v>Weekday</v>
      </c>
      <c r="S14256" s="27">
        <f t="shared" si="789"/>
        <v>42389</v>
      </c>
      <c r="U14256" t="str">
        <f t="shared" si="787"/>
        <v>S</v>
      </c>
      <c r="V14256" t="str">
        <f t="shared" si="786"/>
        <v>S</v>
      </c>
    </row>
    <row r="14257" spans="1:51" x14ac:dyDescent="0.25">
      <c r="A14257" t="s">
        <v>66</v>
      </c>
      <c r="C14257">
        <v>6364941</v>
      </c>
      <c r="D14257">
        <v>85</v>
      </c>
      <c r="E14257" t="s">
        <v>90</v>
      </c>
      <c r="G14257">
        <v>96.929000000000002</v>
      </c>
      <c r="H14257">
        <v>2017</v>
      </c>
      <c r="I14257">
        <v>8</v>
      </c>
      <c r="J14257">
        <v>20</v>
      </c>
      <c r="K14257">
        <v>19</v>
      </c>
      <c r="L14257">
        <v>45</v>
      </c>
      <c r="M14257" t="s">
        <v>900</v>
      </c>
      <c r="N14257" t="s">
        <v>860</v>
      </c>
      <c r="Q14257" t="s">
        <v>863</v>
      </c>
      <c r="R14257" t="str">
        <f t="shared" si="788"/>
        <v>Weekend</v>
      </c>
      <c r="S14257" s="27">
        <f t="shared" si="789"/>
        <v>42967</v>
      </c>
      <c r="U14257" t="str">
        <f t="shared" si="787"/>
        <v>D</v>
      </c>
      <c r="V14257" t="str">
        <f t="shared" si="786"/>
        <v>D</v>
      </c>
      <c r="AO14257" s="27"/>
      <c r="AX14257" s="27"/>
      <c r="AY14257" s="27"/>
    </row>
    <row r="14258" spans="1:51" x14ac:dyDescent="0.25">
      <c r="A14258" t="s">
        <v>66</v>
      </c>
      <c r="C14258">
        <v>6446531</v>
      </c>
      <c r="D14258">
        <v>85</v>
      </c>
      <c r="E14258" t="s">
        <v>91</v>
      </c>
      <c r="G14258">
        <v>96.888999999999996</v>
      </c>
      <c r="H14258">
        <v>2017</v>
      </c>
      <c r="I14258">
        <v>10</v>
      </c>
      <c r="J14258">
        <v>26</v>
      </c>
      <c r="K14258">
        <v>13</v>
      </c>
      <c r="L14258">
        <v>33</v>
      </c>
      <c r="M14258" t="s">
        <v>900</v>
      </c>
      <c r="N14258" t="s">
        <v>860</v>
      </c>
      <c r="R14258" t="str">
        <f t="shared" si="788"/>
        <v>Weekday</v>
      </c>
      <c r="S14258" s="27">
        <f t="shared" si="789"/>
        <v>43034</v>
      </c>
      <c r="U14258" t="str">
        <f t="shared" si="787"/>
        <v>D</v>
      </c>
      <c r="V14258" t="str">
        <f t="shared" si="786"/>
        <v>D</v>
      </c>
    </row>
    <row r="14259" spans="1:51" x14ac:dyDescent="0.25">
      <c r="A14259" t="s">
        <v>66</v>
      </c>
      <c r="C14259">
        <v>6405520</v>
      </c>
      <c r="D14259">
        <v>85</v>
      </c>
      <c r="E14259" t="s">
        <v>91</v>
      </c>
      <c r="G14259">
        <v>96.906000000000006</v>
      </c>
      <c r="H14259">
        <v>2017</v>
      </c>
      <c r="I14259">
        <v>9</v>
      </c>
      <c r="J14259">
        <v>24</v>
      </c>
      <c r="K14259">
        <v>14</v>
      </c>
      <c r="L14259">
        <v>57</v>
      </c>
      <c r="M14259" t="s">
        <v>900</v>
      </c>
      <c r="N14259" t="s">
        <v>404</v>
      </c>
      <c r="R14259" t="str">
        <f t="shared" si="788"/>
        <v>Weekend</v>
      </c>
      <c r="S14259" s="27">
        <f t="shared" si="789"/>
        <v>43002</v>
      </c>
      <c r="U14259" t="str">
        <f t="shared" si="787"/>
        <v>D</v>
      </c>
      <c r="V14259" t="str">
        <f t="shared" si="786"/>
        <v>D</v>
      </c>
    </row>
    <row r="14260" spans="1:51" x14ac:dyDescent="0.25">
      <c r="A14260" t="s">
        <v>66</v>
      </c>
      <c r="C14260">
        <v>6453959</v>
      </c>
      <c r="D14260">
        <v>85</v>
      </c>
      <c r="E14260" t="s">
        <v>90</v>
      </c>
      <c r="G14260">
        <v>96.936999999999998</v>
      </c>
      <c r="H14260">
        <v>2017</v>
      </c>
      <c r="I14260">
        <v>10</v>
      </c>
      <c r="J14260">
        <v>26</v>
      </c>
      <c r="K14260">
        <v>20</v>
      </c>
      <c r="L14260">
        <v>19</v>
      </c>
      <c r="M14260" t="s">
        <v>900</v>
      </c>
      <c r="N14260" t="s">
        <v>860</v>
      </c>
      <c r="Q14260" t="s">
        <v>863</v>
      </c>
      <c r="R14260" t="str">
        <f t="shared" si="788"/>
        <v>Weekday</v>
      </c>
      <c r="S14260" s="27">
        <f t="shared" si="789"/>
        <v>43034</v>
      </c>
      <c r="U14260" t="str">
        <f t="shared" si="787"/>
        <v>D</v>
      </c>
      <c r="V14260" t="str">
        <f t="shared" si="786"/>
        <v>D</v>
      </c>
      <c r="AO14260" s="27"/>
      <c r="AX14260" s="27"/>
      <c r="AY14260" s="27"/>
    </row>
    <row r="14261" spans="1:51" x14ac:dyDescent="0.25">
      <c r="A14261" t="s">
        <v>66</v>
      </c>
      <c r="C14261">
        <v>5864609</v>
      </c>
      <c r="D14261">
        <v>85</v>
      </c>
      <c r="E14261" t="s">
        <v>91</v>
      </c>
      <c r="G14261">
        <v>96.912999999999997</v>
      </c>
      <c r="H14261">
        <v>2016</v>
      </c>
      <c r="I14261">
        <v>8</v>
      </c>
      <c r="J14261">
        <v>2</v>
      </c>
      <c r="K14261">
        <v>16</v>
      </c>
      <c r="L14261">
        <v>40</v>
      </c>
      <c r="M14261" t="s">
        <v>900</v>
      </c>
      <c r="N14261" t="s">
        <v>860</v>
      </c>
      <c r="R14261" t="str">
        <f t="shared" si="788"/>
        <v>Weekday</v>
      </c>
      <c r="S14261" s="27">
        <f t="shared" si="789"/>
        <v>42584</v>
      </c>
      <c r="U14261" t="str">
        <f t="shared" si="787"/>
        <v>S</v>
      </c>
      <c r="V14261" t="str">
        <f t="shared" si="786"/>
        <v>S</v>
      </c>
    </row>
    <row r="14262" spans="1:51" x14ac:dyDescent="0.25">
      <c r="A14262" t="s">
        <v>66</v>
      </c>
      <c r="C14262">
        <v>6457020</v>
      </c>
      <c r="D14262">
        <v>85</v>
      </c>
      <c r="E14262" t="s">
        <v>91</v>
      </c>
      <c r="G14262">
        <v>96.915000000000006</v>
      </c>
      <c r="H14262">
        <v>2017</v>
      </c>
      <c r="I14262">
        <v>11</v>
      </c>
      <c r="J14262">
        <v>3</v>
      </c>
      <c r="K14262">
        <v>9</v>
      </c>
      <c r="L14262">
        <v>5</v>
      </c>
      <c r="M14262" t="s">
        <v>900</v>
      </c>
      <c r="N14262" t="s">
        <v>860</v>
      </c>
      <c r="R14262" t="str">
        <f t="shared" si="788"/>
        <v>Weekday</v>
      </c>
      <c r="S14262" s="27">
        <f t="shared" si="789"/>
        <v>43042</v>
      </c>
      <c r="U14262" t="str">
        <f t="shared" si="787"/>
        <v>D</v>
      </c>
      <c r="V14262" t="str">
        <f t="shared" si="786"/>
        <v>D</v>
      </c>
    </row>
    <row r="14263" spans="1:51" x14ac:dyDescent="0.25">
      <c r="A14263" t="s">
        <v>66</v>
      </c>
      <c r="C14263">
        <v>5453107</v>
      </c>
      <c r="D14263">
        <v>85</v>
      </c>
      <c r="E14263" t="s">
        <v>90</v>
      </c>
      <c r="G14263">
        <v>96.944000000000003</v>
      </c>
      <c r="H14263">
        <v>2015</v>
      </c>
      <c r="I14263">
        <v>10</v>
      </c>
      <c r="J14263">
        <v>3</v>
      </c>
      <c r="K14263">
        <v>13</v>
      </c>
      <c r="L14263">
        <v>2</v>
      </c>
      <c r="M14263" t="s">
        <v>900</v>
      </c>
      <c r="N14263" t="s">
        <v>860</v>
      </c>
      <c r="Q14263" t="s">
        <v>863</v>
      </c>
      <c r="R14263" t="str">
        <f t="shared" si="788"/>
        <v>Weekend</v>
      </c>
      <c r="S14263" s="27">
        <f t="shared" si="789"/>
        <v>42280</v>
      </c>
      <c r="U14263" t="str">
        <f t="shared" si="787"/>
        <v>S</v>
      </c>
      <c r="V14263" t="str">
        <f t="shared" si="786"/>
        <v>S</v>
      </c>
      <c r="AO14263" s="27"/>
      <c r="AX14263" s="27"/>
      <c r="AY14263" s="27"/>
    </row>
    <row r="14264" spans="1:51" x14ac:dyDescent="0.25">
      <c r="A14264" t="s">
        <v>66</v>
      </c>
      <c r="C14264">
        <v>6940464</v>
      </c>
      <c r="D14264">
        <v>85</v>
      </c>
      <c r="E14264" t="s">
        <v>90</v>
      </c>
      <c r="G14264">
        <v>96.915000000000006</v>
      </c>
      <c r="H14264">
        <v>2018</v>
      </c>
      <c r="I14264">
        <v>10</v>
      </c>
      <c r="J14264">
        <v>31</v>
      </c>
      <c r="K14264">
        <v>21</v>
      </c>
      <c r="L14264">
        <v>33</v>
      </c>
      <c r="M14264" t="s">
        <v>900</v>
      </c>
      <c r="N14264" t="s">
        <v>860</v>
      </c>
      <c r="Q14264" t="s">
        <v>863</v>
      </c>
      <c r="R14264" t="str">
        <f t="shared" si="788"/>
        <v>Weekday</v>
      </c>
      <c r="S14264" s="27">
        <f t="shared" si="789"/>
        <v>43404</v>
      </c>
      <c r="U14264" t="str">
        <f t="shared" si="787"/>
        <v>D</v>
      </c>
      <c r="V14264" t="str">
        <f t="shared" si="786"/>
        <v>D</v>
      </c>
      <c r="AO14264" s="27"/>
      <c r="AX14264" s="27"/>
      <c r="AY14264" s="27"/>
    </row>
    <row r="14265" spans="1:51" x14ac:dyDescent="0.25">
      <c r="A14265" t="s">
        <v>66</v>
      </c>
      <c r="C14265">
        <v>6970415</v>
      </c>
      <c r="D14265">
        <v>85</v>
      </c>
      <c r="E14265" t="s">
        <v>90</v>
      </c>
      <c r="G14265">
        <v>96.944000000000003</v>
      </c>
      <c r="H14265">
        <v>2018</v>
      </c>
      <c r="I14265">
        <v>11</v>
      </c>
      <c r="J14265">
        <v>17</v>
      </c>
      <c r="K14265">
        <v>14</v>
      </c>
      <c r="L14265">
        <v>30</v>
      </c>
      <c r="M14265" t="s">
        <v>900</v>
      </c>
      <c r="N14265" t="s">
        <v>404</v>
      </c>
      <c r="Q14265" t="s">
        <v>863</v>
      </c>
      <c r="R14265" t="str">
        <f t="shared" si="788"/>
        <v>Weekend</v>
      </c>
      <c r="S14265" s="27">
        <f t="shared" si="789"/>
        <v>43421</v>
      </c>
      <c r="U14265" t="str">
        <f t="shared" si="787"/>
        <v>D</v>
      </c>
      <c r="V14265" t="str">
        <f t="shared" si="786"/>
        <v>D</v>
      </c>
      <c r="AO14265" s="27"/>
      <c r="AX14265" s="27"/>
      <c r="AY14265" s="27"/>
    </row>
    <row r="14266" spans="1:51" x14ac:dyDescent="0.25">
      <c r="A14266" t="s">
        <v>66</v>
      </c>
      <c r="C14266">
        <v>5463144</v>
      </c>
      <c r="D14266">
        <v>85</v>
      </c>
      <c r="E14266" t="s">
        <v>91</v>
      </c>
      <c r="G14266">
        <v>96.918000000000006</v>
      </c>
      <c r="H14266">
        <v>2015</v>
      </c>
      <c r="I14266">
        <v>10</v>
      </c>
      <c r="J14266">
        <v>7</v>
      </c>
      <c r="K14266">
        <v>22</v>
      </c>
      <c r="L14266">
        <v>18</v>
      </c>
      <c r="M14266" t="s">
        <v>900</v>
      </c>
      <c r="N14266" t="s">
        <v>860</v>
      </c>
      <c r="R14266" t="str">
        <f t="shared" si="788"/>
        <v>Weekday</v>
      </c>
      <c r="S14266" s="27">
        <f t="shared" si="789"/>
        <v>42284</v>
      </c>
      <c r="U14266" t="str">
        <f t="shared" si="787"/>
        <v>S</v>
      </c>
      <c r="V14266" t="str">
        <f t="shared" si="786"/>
        <v>S</v>
      </c>
    </row>
    <row r="14267" spans="1:51" x14ac:dyDescent="0.25">
      <c r="A14267" t="s">
        <v>66</v>
      </c>
      <c r="C14267">
        <v>6422555</v>
      </c>
      <c r="D14267">
        <v>85</v>
      </c>
      <c r="E14267" t="s">
        <v>90</v>
      </c>
      <c r="G14267">
        <v>96.96</v>
      </c>
      <c r="H14267">
        <v>2017</v>
      </c>
      <c r="I14267">
        <v>10</v>
      </c>
      <c r="J14267">
        <v>6</v>
      </c>
      <c r="K14267">
        <v>20</v>
      </c>
      <c r="L14267">
        <v>0</v>
      </c>
      <c r="M14267" t="s">
        <v>900</v>
      </c>
      <c r="N14267" t="s">
        <v>860</v>
      </c>
      <c r="Q14267" t="s">
        <v>863</v>
      </c>
      <c r="R14267" t="str">
        <f t="shared" si="788"/>
        <v>Weekday</v>
      </c>
      <c r="S14267" s="27">
        <f t="shared" si="789"/>
        <v>43014</v>
      </c>
      <c r="U14267" t="str">
        <f t="shared" si="787"/>
        <v>D</v>
      </c>
      <c r="V14267" t="str">
        <f t="shared" si="786"/>
        <v>D</v>
      </c>
      <c r="AO14267" s="27"/>
      <c r="AX14267" s="27"/>
      <c r="AY14267" s="27"/>
    </row>
    <row r="14268" spans="1:51" x14ac:dyDescent="0.25">
      <c r="A14268" t="s">
        <v>66</v>
      </c>
      <c r="C14268">
        <v>5866461</v>
      </c>
      <c r="D14268">
        <v>85</v>
      </c>
      <c r="E14268" t="s">
        <v>90</v>
      </c>
      <c r="G14268">
        <v>96.921000000000006</v>
      </c>
      <c r="H14268">
        <v>2016</v>
      </c>
      <c r="I14268">
        <v>8</v>
      </c>
      <c r="J14268">
        <v>6</v>
      </c>
      <c r="K14268">
        <v>20</v>
      </c>
      <c r="L14268">
        <v>30</v>
      </c>
      <c r="M14268" t="s">
        <v>900</v>
      </c>
      <c r="N14268" t="s">
        <v>860</v>
      </c>
      <c r="Q14268" t="s">
        <v>863</v>
      </c>
      <c r="R14268" t="str">
        <f t="shared" si="788"/>
        <v>Weekend</v>
      </c>
      <c r="S14268" s="27">
        <f t="shared" si="789"/>
        <v>42588</v>
      </c>
      <c r="U14268" t="str">
        <f t="shared" si="787"/>
        <v>S</v>
      </c>
      <c r="V14268" t="str">
        <f t="shared" si="786"/>
        <v>S</v>
      </c>
      <c r="AO14268" s="27"/>
      <c r="AX14268" s="27"/>
      <c r="AY14268" s="27"/>
    </row>
    <row r="14269" spans="1:51" x14ac:dyDescent="0.25">
      <c r="A14269" t="s">
        <v>66</v>
      </c>
      <c r="C14269">
        <v>6122485</v>
      </c>
      <c r="D14269">
        <v>85</v>
      </c>
      <c r="E14269" t="s">
        <v>90</v>
      </c>
      <c r="G14269">
        <v>96.948999999999998</v>
      </c>
      <c r="H14269">
        <v>2017</v>
      </c>
      <c r="I14269">
        <v>2</v>
      </c>
      <c r="J14269">
        <v>18</v>
      </c>
      <c r="K14269">
        <v>15</v>
      </c>
      <c r="L14269">
        <v>12</v>
      </c>
      <c r="M14269" t="s">
        <v>900</v>
      </c>
      <c r="N14269" t="s">
        <v>860</v>
      </c>
      <c r="Q14269" t="s">
        <v>863</v>
      </c>
      <c r="R14269" t="str">
        <f t="shared" si="788"/>
        <v>Weekend</v>
      </c>
      <c r="S14269" s="27">
        <f t="shared" si="789"/>
        <v>42784</v>
      </c>
      <c r="U14269" t="str">
        <f t="shared" si="787"/>
        <v>D</v>
      </c>
      <c r="V14269" t="str">
        <f t="shared" si="786"/>
        <v>D</v>
      </c>
      <c r="AO14269" s="27"/>
      <c r="AX14269" s="27"/>
      <c r="AY14269" s="27"/>
    </row>
    <row r="14270" spans="1:51" x14ac:dyDescent="0.25">
      <c r="A14270" t="s">
        <v>66</v>
      </c>
      <c r="C14270">
        <v>5358998</v>
      </c>
      <c r="D14270">
        <v>85</v>
      </c>
      <c r="E14270" t="s">
        <v>90</v>
      </c>
      <c r="G14270">
        <v>96.905000000000001</v>
      </c>
      <c r="H14270">
        <v>2015</v>
      </c>
      <c r="I14270">
        <v>7</v>
      </c>
      <c r="J14270">
        <v>16</v>
      </c>
      <c r="K14270">
        <v>14</v>
      </c>
      <c r="L14270">
        <v>27</v>
      </c>
      <c r="M14270" t="s">
        <v>900</v>
      </c>
      <c r="N14270" t="s">
        <v>860</v>
      </c>
      <c r="Q14270" t="s">
        <v>863</v>
      </c>
      <c r="R14270" t="str">
        <f t="shared" si="788"/>
        <v>Weekday</v>
      </c>
      <c r="S14270" s="27">
        <f t="shared" si="789"/>
        <v>42201</v>
      </c>
      <c r="U14270" t="str">
        <f t="shared" si="787"/>
        <v>S</v>
      </c>
      <c r="V14270" t="str">
        <f t="shared" si="786"/>
        <v>S</v>
      </c>
      <c r="AO14270" s="27"/>
      <c r="AX14270" s="27"/>
      <c r="AY14270" s="27"/>
    </row>
    <row r="14271" spans="1:51" x14ac:dyDescent="0.25">
      <c r="A14271" t="s">
        <v>66</v>
      </c>
      <c r="C14271">
        <v>6748825</v>
      </c>
      <c r="D14271">
        <v>85</v>
      </c>
      <c r="E14271" t="s">
        <v>91</v>
      </c>
      <c r="G14271">
        <v>96.885999999999996</v>
      </c>
      <c r="H14271">
        <v>2018</v>
      </c>
      <c r="I14271">
        <v>6</v>
      </c>
      <c r="J14271">
        <v>16</v>
      </c>
      <c r="K14271">
        <v>4</v>
      </c>
      <c r="L14271">
        <v>50</v>
      </c>
      <c r="M14271" t="s">
        <v>900</v>
      </c>
      <c r="N14271" t="s">
        <v>171</v>
      </c>
      <c r="R14271" t="str">
        <f t="shared" si="788"/>
        <v>Weekend</v>
      </c>
      <c r="S14271" s="27">
        <f t="shared" si="789"/>
        <v>43267</v>
      </c>
      <c r="U14271" t="str">
        <f t="shared" si="787"/>
        <v>D</v>
      </c>
      <c r="V14271" t="str">
        <f t="shared" si="786"/>
        <v>D</v>
      </c>
    </row>
    <row r="14272" spans="1:51" x14ac:dyDescent="0.25">
      <c r="A14272" t="s">
        <v>66</v>
      </c>
      <c r="C14272">
        <v>6366189</v>
      </c>
      <c r="D14272">
        <v>85</v>
      </c>
      <c r="E14272" t="s">
        <v>90</v>
      </c>
      <c r="G14272">
        <v>96.960999999999999</v>
      </c>
      <c r="H14272">
        <v>2017</v>
      </c>
      <c r="I14272">
        <v>8</v>
      </c>
      <c r="J14272">
        <v>24</v>
      </c>
      <c r="K14272">
        <v>18</v>
      </c>
      <c r="L14272">
        <v>58</v>
      </c>
      <c r="M14272" t="s">
        <v>900</v>
      </c>
      <c r="N14272" t="s">
        <v>860</v>
      </c>
      <c r="Q14272" t="s">
        <v>863</v>
      </c>
      <c r="R14272" t="str">
        <f t="shared" si="788"/>
        <v>Weekday</v>
      </c>
      <c r="S14272" s="27">
        <f t="shared" si="789"/>
        <v>42971</v>
      </c>
      <c r="U14272" t="str">
        <f t="shared" si="787"/>
        <v>D</v>
      </c>
      <c r="V14272" t="str">
        <f t="shared" si="786"/>
        <v>D</v>
      </c>
      <c r="AO14272" s="27"/>
      <c r="AX14272" s="27"/>
      <c r="AY14272" s="27"/>
    </row>
    <row r="14273" spans="1:51" x14ac:dyDescent="0.25">
      <c r="A14273" t="s">
        <v>66</v>
      </c>
      <c r="C14273">
        <v>6847243</v>
      </c>
      <c r="D14273">
        <v>85</v>
      </c>
      <c r="E14273" t="s">
        <v>91</v>
      </c>
      <c r="G14273">
        <v>96.926000000000002</v>
      </c>
      <c r="H14273">
        <v>2018</v>
      </c>
      <c r="I14273">
        <v>8</v>
      </c>
      <c r="J14273">
        <v>26</v>
      </c>
      <c r="K14273">
        <v>15</v>
      </c>
      <c r="L14273">
        <v>55</v>
      </c>
      <c r="M14273" t="s">
        <v>900</v>
      </c>
      <c r="N14273" t="s">
        <v>860</v>
      </c>
      <c r="R14273" t="str">
        <f t="shared" si="788"/>
        <v>Weekend</v>
      </c>
      <c r="S14273" s="27">
        <f t="shared" si="789"/>
        <v>43338</v>
      </c>
      <c r="U14273" t="str">
        <f t="shared" si="787"/>
        <v>D</v>
      </c>
      <c r="V14273" t="str">
        <f t="shared" si="786"/>
        <v>D</v>
      </c>
    </row>
    <row r="14274" spans="1:51" x14ac:dyDescent="0.25">
      <c r="A14274" t="s">
        <v>66</v>
      </c>
      <c r="C14274">
        <v>6307118</v>
      </c>
      <c r="D14274">
        <v>85</v>
      </c>
      <c r="E14274" t="s">
        <v>91</v>
      </c>
      <c r="G14274">
        <v>96.927999999999997</v>
      </c>
      <c r="H14274">
        <v>2017</v>
      </c>
      <c r="I14274">
        <v>7</v>
      </c>
      <c r="J14274">
        <v>12</v>
      </c>
      <c r="K14274">
        <v>13</v>
      </c>
      <c r="L14274">
        <v>0</v>
      </c>
      <c r="M14274" t="s">
        <v>900</v>
      </c>
      <c r="N14274" t="s">
        <v>860</v>
      </c>
      <c r="R14274" t="str">
        <f t="shared" si="788"/>
        <v>Weekday</v>
      </c>
      <c r="S14274" s="27">
        <f t="shared" si="789"/>
        <v>42928</v>
      </c>
      <c r="U14274" t="str">
        <f t="shared" si="787"/>
        <v>D</v>
      </c>
      <c r="V14274" t="str">
        <f t="shared" si="786"/>
        <v>D</v>
      </c>
    </row>
    <row r="14275" spans="1:51" x14ac:dyDescent="0.25">
      <c r="A14275" t="s">
        <v>66</v>
      </c>
      <c r="C14275">
        <v>6419706</v>
      </c>
      <c r="D14275">
        <v>85</v>
      </c>
      <c r="E14275" t="s">
        <v>90</v>
      </c>
      <c r="G14275">
        <v>96.957999999999998</v>
      </c>
      <c r="H14275">
        <v>2017</v>
      </c>
      <c r="I14275">
        <v>9</v>
      </c>
      <c r="J14275">
        <v>30</v>
      </c>
      <c r="K14275">
        <v>20</v>
      </c>
      <c r="L14275">
        <v>12</v>
      </c>
      <c r="M14275" t="s">
        <v>900</v>
      </c>
      <c r="N14275" t="s">
        <v>860</v>
      </c>
      <c r="Q14275" t="s">
        <v>863</v>
      </c>
      <c r="R14275" t="str">
        <f t="shared" si="788"/>
        <v>Weekend</v>
      </c>
      <c r="S14275" s="27">
        <f t="shared" si="789"/>
        <v>43008</v>
      </c>
      <c r="U14275" t="str">
        <f t="shared" si="787"/>
        <v>D</v>
      </c>
      <c r="V14275" t="str">
        <f t="shared" ref="V14275:V14338" si="790">T14275&amp;U14275</f>
        <v>D</v>
      </c>
      <c r="AO14275" s="27"/>
      <c r="AX14275" s="27"/>
      <c r="AY14275" s="27"/>
    </row>
    <row r="14276" spans="1:51" x14ac:dyDescent="0.25">
      <c r="A14276" t="s">
        <v>66</v>
      </c>
      <c r="C14276">
        <v>6426035</v>
      </c>
      <c r="D14276">
        <v>85</v>
      </c>
      <c r="E14276" t="s">
        <v>91</v>
      </c>
      <c r="G14276">
        <v>96.929000000000002</v>
      </c>
      <c r="H14276">
        <v>2017</v>
      </c>
      <c r="I14276">
        <v>10</v>
      </c>
      <c r="J14276">
        <v>11</v>
      </c>
      <c r="K14276">
        <v>23</v>
      </c>
      <c r="L14276">
        <v>57</v>
      </c>
      <c r="M14276" t="s">
        <v>899</v>
      </c>
      <c r="N14276" t="s">
        <v>404</v>
      </c>
      <c r="R14276" t="str">
        <f t="shared" si="788"/>
        <v>Weekday</v>
      </c>
      <c r="S14276" s="27">
        <f t="shared" si="789"/>
        <v>43019</v>
      </c>
      <c r="U14276" t="str">
        <f t="shared" si="787"/>
        <v>D</v>
      </c>
      <c r="V14276" t="str">
        <f t="shared" si="790"/>
        <v>D</v>
      </c>
    </row>
    <row r="14277" spans="1:51" x14ac:dyDescent="0.25">
      <c r="A14277" t="s">
        <v>66</v>
      </c>
      <c r="C14277">
        <v>6714720</v>
      </c>
      <c r="D14277">
        <v>85</v>
      </c>
      <c r="E14277" t="s">
        <v>91</v>
      </c>
      <c r="G14277">
        <v>96.917000000000002</v>
      </c>
      <c r="H14277">
        <v>2018</v>
      </c>
      <c r="I14277">
        <v>5</v>
      </c>
      <c r="J14277">
        <v>15</v>
      </c>
      <c r="K14277">
        <v>8</v>
      </c>
      <c r="L14277">
        <v>37</v>
      </c>
      <c r="M14277" t="s">
        <v>900</v>
      </c>
      <c r="N14277" t="s">
        <v>860</v>
      </c>
      <c r="R14277" t="str">
        <f t="shared" si="788"/>
        <v>Weekday</v>
      </c>
      <c r="S14277" s="27">
        <f t="shared" si="789"/>
        <v>43235</v>
      </c>
      <c r="U14277" t="str">
        <f t="shared" si="787"/>
        <v>D</v>
      </c>
      <c r="V14277" t="str">
        <f t="shared" si="790"/>
        <v>D</v>
      </c>
    </row>
    <row r="14278" spans="1:51" x14ac:dyDescent="0.25">
      <c r="A14278" t="s">
        <v>66</v>
      </c>
      <c r="C14278">
        <v>6140363</v>
      </c>
      <c r="D14278">
        <v>85</v>
      </c>
      <c r="E14278" t="s">
        <v>90</v>
      </c>
      <c r="G14278">
        <v>96.96</v>
      </c>
      <c r="H14278">
        <v>2017</v>
      </c>
      <c r="I14278">
        <v>3</v>
      </c>
      <c r="J14278">
        <v>6</v>
      </c>
      <c r="K14278">
        <v>14</v>
      </c>
      <c r="L14278">
        <v>27</v>
      </c>
      <c r="M14278" t="s">
        <v>900</v>
      </c>
      <c r="N14278" t="s">
        <v>860</v>
      </c>
      <c r="Q14278" t="s">
        <v>863</v>
      </c>
      <c r="R14278" t="str">
        <f t="shared" si="788"/>
        <v>Weekday</v>
      </c>
      <c r="S14278" s="27">
        <f t="shared" si="789"/>
        <v>42800</v>
      </c>
      <c r="U14278" t="str">
        <f t="shared" si="787"/>
        <v>D</v>
      </c>
      <c r="V14278" t="str">
        <f t="shared" si="790"/>
        <v>D</v>
      </c>
      <c r="AO14278" s="27"/>
      <c r="AX14278" s="27"/>
      <c r="AY14278" s="27"/>
    </row>
    <row r="14279" spans="1:51" x14ac:dyDescent="0.25">
      <c r="A14279" t="s">
        <v>66</v>
      </c>
      <c r="C14279">
        <v>6616020</v>
      </c>
      <c r="D14279">
        <v>85</v>
      </c>
      <c r="E14279" t="s">
        <v>91</v>
      </c>
      <c r="G14279">
        <v>96.933000000000007</v>
      </c>
      <c r="H14279">
        <v>2018</v>
      </c>
      <c r="I14279">
        <v>2</v>
      </c>
      <c r="J14279">
        <v>25</v>
      </c>
      <c r="K14279">
        <v>16</v>
      </c>
      <c r="L14279">
        <v>22</v>
      </c>
      <c r="M14279" t="s">
        <v>900</v>
      </c>
      <c r="N14279" t="s">
        <v>860</v>
      </c>
      <c r="R14279" t="str">
        <f t="shared" si="788"/>
        <v>Weekend</v>
      </c>
      <c r="S14279" s="27">
        <f t="shared" si="789"/>
        <v>43156</v>
      </c>
      <c r="U14279" t="str">
        <f t="shared" si="787"/>
        <v>D</v>
      </c>
      <c r="V14279" t="str">
        <f t="shared" si="790"/>
        <v>D</v>
      </c>
    </row>
    <row r="14280" spans="1:51" x14ac:dyDescent="0.25">
      <c r="A14280" t="s">
        <v>66</v>
      </c>
      <c r="C14280">
        <v>6208560</v>
      </c>
      <c r="D14280">
        <v>85</v>
      </c>
      <c r="E14280" t="s">
        <v>91</v>
      </c>
      <c r="G14280">
        <v>96.930999999999997</v>
      </c>
      <c r="H14280">
        <v>2017</v>
      </c>
      <c r="I14280">
        <v>4</v>
      </c>
      <c r="J14280">
        <v>26</v>
      </c>
      <c r="K14280">
        <v>1</v>
      </c>
      <c r="L14280">
        <v>9</v>
      </c>
      <c r="M14280" t="s">
        <v>899</v>
      </c>
      <c r="N14280" t="s">
        <v>860</v>
      </c>
      <c r="R14280" t="str">
        <f t="shared" si="788"/>
        <v>Weekday</v>
      </c>
      <c r="S14280" s="27">
        <f t="shared" si="789"/>
        <v>42851</v>
      </c>
      <c r="U14280" t="str">
        <f t="shared" si="787"/>
        <v>D</v>
      </c>
      <c r="V14280" t="str">
        <f t="shared" si="790"/>
        <v>D</v>
      </c>
    </row>
    <row r="14281" spans="1:51" x14ac:dyDescent="0.25">
      <c r="A14281" t="s">
        <v>66</v>
      </c>
      <c r="C14281">
        <v>6291124</v>
      </c>
      <c r="D14281">
        <v>85</v>
      </c>
      <c r="E14281" t="s">
        <v>91</v>
      </c>
      <c r="G14281">
        <v>96.933000000000007</v>
      </c>
      <c r="H14281">
        <v>2017</v>
      </c>
      <c r="I14281">
        <v>6</v>
      </c>
      <c r="J14281">
        <v>23</v>
      </c>
      <c r="K14281">
        <v>14</v>
      </c>
      <c r="L14281">
        <v>52</v>
      </c>
      <c r="M14281" t="s">
        <v>900</v>
      </c>
      <c r="N14281" t="s">
        <v>404</v>
      </c>
      <c r="R14281" t="str">
        <f t="shared" si="788"/>
        <v>Weekday</v>
      </c>
      <c r="S14281" s="27">
        <f t="shared" si="789"/>
        <v>42909</v>
      </c>
      <c r="U14281" t="str">
        <f t="shared" si="787"/>
        <v>D</v>
      </c>
      <c r="V14281" t="str">
        <f t="shared" si="790"/>
        <v>D</v>
      </c>
    </row>
    <row r="14282" spans="1:51" x14ac:dyDescent="0.25">
      <c r="A14282" t="s">
        <v>66</v>
      </c>
      <c r="C14282">
        <v>6903285</v>
      </c>
      <c r="D14282">
        <v>85</v>
      </c>
      <c r="E14282" t="s">
        <v>91</v>
      </c>
      <c r="G14282">
        <v>96.935000000000002</v>
      </c>
      <c r="H14282">
        <v>2018</v>
      </c>
      <c r="I14282">
        <v>10</v>
      </c>
      <c r="J14282">
        <v>7</v>
      </c>
      <c r="K14282">
        <v>8</v>
      </c>
      <c r="L14282">
        <v>33</v>
      </c>
      <c r="M14282" t="s">
        <v>900</v>
      </c>
      <c r="N14282" t="s">
        <v>404</v>
      </c>
      <c r="R14282" t="str">
        <f t="shared" si="788"/>
        <v>Weekend</v>
      </c>
      <c r="S14282" s="27">
        <f t="shared" si="789"/>
        <v>43380</v>
      </c>
      <c r="U14282" t="str">
        <f t="shared" si="787"/>
        <v>D</v>
      </c>
      <c r="V14282" t="str">
        <f t="shared" si="790"/>
        <v>D</v>
      </c>
    </row>
    <row r="14283" spans="1:51" x14ac:dyDescent="0.25">
      <c r="A14283" t="s">
        <v>66</v>
      </c>
      <c r="C14283">
        <v>6211888</v>
      </c>
      <c r="D14283">
        <v>85</v>
      </c>
      <c r="E14283" t="s">
        <v>91</v>
      </c>
      <c r="G14283">
        <v>96.924999999999997</v>
      </c>
      <c r="H14283">
        <v>2017</v>
      </c>
      <c r="I14283">
        <v>4</v>
      </c>
      <c r="J14283">
        <v>26</v>
      </c>
      <c r="K14283">
        <v>19</v>
      </c>
      <c r="L14283">
        <v>39</v>
      </c>
      <c r="M14283" t="s">
        <v>900</v>
      </c>
      <c r="N14283" t="s">
        <v>171</v>
      </c>
      <c r="R14283" t="str">
        <f t="shared" si="788"/>
        <v>Weekday</v>
      </c>
      <c r="S14283" s="27">
        <f t="shared" si="789"/>
        <v>42851</v>
      </c>
      <c r="U14283" t="str">
        <f t="shared" si="787"/>
        <v>D</v>
      </c>
      <c r="V14283" t="str">
        <f t="shared" si="790"/>
        <v>D</v>
      </c>
    </row>
    <row r="14284" spans="1:51" x14ac:dyDescent="0.25">
      <c r="A14284" t="s">
        <v>66</v>
      </c>
      <c r="C14284">
        <v>5465697</v>
      </c>
      <c r="D14284">
        <v>85</v>
      </c>
      <c r="E14284" t="s">
        <v>91</v>
      </c>
      <c r="G14284">
        <v>96.942999999999998</v>
      </c>
      <c r="H14284">
        <v>2015</v>
      </c>
      <c r="I14284">
        <v>10</v>
      </c>
      <c r="J14284">
        <v>12</v>
      </c>
      <c r="K14284">
        <v>18</v>
      </c>
      <c r="L14284">
        <v>50</v>
      </c>
      <c r="M14284" t="s">
        <v>900</v>
      </c>
      <c r="N14284" t="s">
        <v>860</v>
      </c>
      <c r="R14284" t="str">
        <f t="shared" si="788"/>
        <v>Weekday</v>
      </c>
      <c r="S14284" s="27">
        <f t="shared" si="789"/>
        <v>42289</v>
      </c>
      <c r="U14284" t="str">
        <f t="shared" si="787"/>
        <v>S</v>
      </c>
      <c r="V14284" t="str">
        <f t="shared" si="790"/>
        <v>S</v>
      </c>
    </row>
    <row r="14285" spans="1:51" x14ac:dyDescent="0.25">
      <c r="A14285" t="s">
        <v>66</v>
      </c>
      <c r="C14285">
        <v>6876953</v>
      </c>
      <c r="D14285">
        <v>85</v>
      </c>
      <c r="E14285" t="s">
        <v>91</v>
      </c>
      <c r="G14285">
        <v>96.908000000000001</v>
      </c>
      <c r="H14285">
        <v>2018</v>
      </c>
      <c r="I14285">
        <v>9</v>
      </c>
      <c r="J14285">
        <v>17</v>
      </c>
      <c r="K14285">
        <v>12</v>
      </c>
      <c r="L14285">
        <v>49</v>
      </c>
      <c r="M14285" t="s">
        <v>900</v>
      </c>
      <c r="N14285" t="s">
        <v>860</v>
      </c>
      <c r="R14285" t="str">
        <f t="shared" si="788"/>
        <v>Weekday</v>
      </c>
      <c r="S14285" s="27">
        <f t="shared" si="789"/>
        <v>43360</v>
      </c>
      <c r="U14285" t="str">
        <f t="shared" si="787"/>
        <v>D</v>
      </c>
      <c r="V14285" t="str">
        <f t="shared" si="790"/>
        <v>D</v>
      </c>
    </row>
    <row r="14286" spans="1:51" x14ac:dyDescent="0.25">
      <c r="A14286" t="s">
        <v>66</v>
      </c>
      <c r="C14286">
        <v>6031107</v>
      </c>
      <c r="D14286">
        <v>85</v>
      </c>
      <c r="E14286" t="s">
        <v>90</v>
      </c>
      <c r="G14286">
        <v>96.98</v>
      </c>
      <c r="H14286">
        <v>2016</v>
      </c>
      <c r="I14286">
        <v>12</v>
      </c>
      <c r="J14286">
        <v>4</v>
      </c>
      <c r="K14286">
        <v>18</v>
      </c>
      <c r="L14286">
        <v>20</v>
      </c>
      <c r="M14286" t="s">
        <v>900</v>
      </c>
      <c r="N14286" t="s">
        <v>860</v>
      </c>
      <c r="Q14286" t="s">
        <v>863</v>
      </c>
      <c r="R14286" t="str">
        <f t="shared" si="788"/>
        <v>Weekend</v>
      </c>
      <c r="S14286" s="27">
        <f t="shared" si="789"/>
        <v>42708</v>
      </c>
      <c r="U14286" t="str">
        <f t="shared" si="787"/>
        <v>S</v>
      </c>
      <c r="V14286" t="str">
        <f t="shared" si="790"/>
        <v>S</v>
      </c>
      <c r="AO14286" s="27"/>
      <c r="AX14286" s="27"/>
      <c r="AY14286" s="27"/>
    </row>
    <row r="14287" spans="1:51" x14ac:dyDescent="0.25">
      <c r="A14287" t="s">
        <v>66</v>
      </c>
      <c r="C14287">
        <v>6031186</v>
      </c>
      <c r="D14287">
        <v>85</v>
      </c>
      <c r="E14287" t="s">
        <v>90</v>
      </c>
      <c r="G14287">
        <v>96.98</v>
      </c>
      <c r="H14287">
        <v>2016</v>
      </c>
      <c r="I14287">
        <v>12</v>
      </c>
      <c r="J14287">
        <v>4</v>
      </c>
      <c r="K14287">
        <v>18</v>
      </c>
      <c r="L14287">
        <v>1</v>
      </c>
      <c r="M14287" t="s">
        <v>900</v>
      </c>
      <c r="N14287" t="s">
        <v>860</v>
      </c>
      <c r="Q14287" t="s">
        <v>863</v>
      </c>
      <c r="R14287" t="str">
        <f t="shared" si="788"/>
        <v>Weekend</v>
      </c>
      <c r="S14287" s="27">
        <f t="shared" si="789"/>
        <v>42708</v>
      </c>
      <c r="U14287" t="str">
        <f t="shared" si="787"/>
        <v>S</v>
      </c>
      <c r="V14287" t="str">
        <f t="shared" si="790"/>
        <v>S</v>
      </c>
      <c r="AO14287" s="27"/>
      <c r="AX14287" s="27"/>
      <c r="AY14287" s="27"/>
    </row>
    <row r="14288" spans="1:51" x14ac:dyDescent="0.25">
      <c r="A14288" t="s">
        <v>66</v>
      </c>
      <c r="C14288">
        <v>6399642</v>
      </c>
      <c r="D14288">
        <v>85</v>
      </c>
      <c r="E14288" t="s">
        <v>91</v>
      </c>
      <c r="G14288">
        <v>96.95</v>
      </c>
      <c r="H14288">
        <v>2017</v>
      </c>
      <c r="I14288">
        <v>9</v>
      </c>
      <c r="J14288">
        <v>20</v>
      </c>
      <c r="K14288">
        <v>14</v>
      </c>
      <c r="L14288">
        <v>15</v>
      </c>
      <c r="M14288" t="s">
        <v>899</v>
      </c>
      <c r="N14288" t="s">
        <v>860</v>
      </c>
      <c r="R14288" t="str">
        <f t="shared" si="788"/>
        <v>Weekday</v>
      </c>
      <c r="S14288" s="27">
        <f t="shared" si="789"/>
        <v>42998</v>
      </c>
      <c r="U14288" t="str">
        <f t="shared" si="787"/>
        <v>D</v>
      </c>
      <c r="V14288" t="str">
        <f t="shared" si="790"/>
        <v>D</v>
      </c>
    </row>
    <row r="14289" spans="1:51" x14ac:dyDescent="0.25">
      <c r="A14289" t="s">
        <v>66</v>
      </c>
      <c r="C14289">
        <v>6519373</v>
      </c>
      <c r="D14289">
        <v>85</v>
      </c>
      <c r="E14289" t="s">
        <v>91</v>
      </c>
      <c r="G14289">
        <v>96.950999999999993</v>
      </c>
      <c r="H14289">
        <v>2017</v>
      </c>
      <c r="I14289">
        <v>12</v>
      </c>
      <c r="J14289">
        <v>17</v>
      </c>
      <c r="K14289">
        <v>21</v>
      </c>
      <c r="L14289">
        <v>16</v>
      </c>
      <c r="M14289" t="s">
        <v>900</v>
      </c>
      <c r="N14289" t="s">
        <v>404</v>
      </c>
      <c r="R14289" t="str">
        <f t="shared" si="788"/>
        <v>Weekend</v>
      </c>
      <c r="S14289" s="27">
        <f t="shared" si="789"/>
        <v>43086</v>
      </c>
      <c r="U14289" t="str">
        <f t="shared" si="787"/>
        <v>D</v>
      </c>
      <c r="V14289" t="str">
        <f t="shared" si="790"/>
        <v>D</v>
      </c>
    </row>
    <row r="14290" spans="1:51" x14ac:dyDescent="0.25">
      <c r="A14290" t="s">
        <v>66</v>
      </c>
      <c r="C14290">
        <v>6562382</v>
      </c>
      <c r="D14290">
        <v>85</v>
      </c>
      <c r="E14290" t="s">
        <v>90</v>
      </c>
      <c r="G14290">
        <v>96.975999999999999</v>
      </c>
      <c r="H14290">
        <v>2018</v>
      </c>
      <c r="I14290">
        <v>1</v>
      </c>
      <c r="J14290">
        <v>18</v>
      </c>
      <c r="K14290">
        <v>14</v>
      </c>
      <c r="L14290">
        <v>30</v>
      </c>
      <c r="M14290" t="s">
        <v>900</v>
      </c>
      <c r="N14290" t="s">
        <v>860</v>
      </c>
      <c r="Q14290" t="s">
        <v>863</v>
      </c>
      <c r="R14290" t="str">
        <f t="shared" si="788"/>
        <v>Weekday</v>
      </c>
      <c r="S14290" s="27">
        <f t="shared" si="789"/>
        <v>43118</v>
      </c>
      <c r="U14290" t="str">
        <f t="shared" si="787"/>
        <v>D</v>
      </c>
      <c r="V14290" t="str">
        <f t="shared" si="790"/>
        <v>D</v>
      </c>
      <c r="AO14290" s="27"/>
      <c r="AX14290" s="27"/>
      <c r="AY14290" s="27"/>
    </row>
    <row r="14291" spans="1:51" x14ac:dyDescent="0.25">
      <c r="A14291" t="s">
        <v>66</v>
      </c>
      <c r="C14291">
        <v>5724213</v>
      </c>
      <c r="D14291">
        <v>85</v>
      </c>
      <c r="E14291" t="s">
        <v>91</v>
      </c>
      <c r="G14291">
        <v>96.953999999999994</v>
      </c>
      <c r="H14291">
        <v>2016</v>
      </c>
      <c r="I14291">
        <v>4</v>
      </c>
      <c r="J14291">
        <v>18</v>
      </c>
      <c r="K14291">
        <v>6</v>
      </c>
      <c r="L14291">
        <v>32</v>
      </c>
      <c r="M14291" t="s">
        <v>900</v>
      </c>
      <c r="N14291" t="s">
        <v>860</v>
      </c>
      <c r="R14291" t="str">
        <f t="shared" si="788"/>
        <v>Weekday</v>
      </c>
      <c r="S14291" s="27">
        <f t="shared" si="789"/>
        <v>42478</v>
      </c>
      <c r="U14291" t="str">
        <f t="shared" si="787"/>
        <v>S</v>
      </c>
      <c r="V14291" t="str">
        <f t="shared" si="790"/>
        <v>S</v>
      </c>
    </row>
    <row r="14292" spans="1:51" x14ac:dyDescent="0.25">
      <c r="A14292" t="s">
        <v>66</v>
      </c>
      <c r="C14292">
        <v>7011005</v>
      </c>
      <c r="D14292">
        <v>85</v>
      </c>
      <c r="E14292" t="s">
        <v>90</v>
      </c>
      <c r="G14292">
        <v>96.983000000000004</v>
      </c>
      <c r="H14292">
        <v>2018</v>
      </c>
      <c r="I14292">
        <v>12</v>
      </c>
      <c r="J14292">
        <v>18</v>
      </c>
      <c r="K14292">
        <v>15</v>
      </c>
      <c r="L14292">
        <v>29</v>
      </c>
      <c r="M14292" t="s">
        <v>900</v>
      </c>
      <c r="N14292" t="s">
        <v>860</v>
      </c>
      <c r="Q14292" t="s">
        <v>863</v>
      </c>
      <c r="R14292" t="str">
        <f t="shared" si="788"/>
        <v>Weekday</v>
      </c>
      <c r="S14292" s="27">
        <f t="shared" si="789"/>
        <v>43452</v>
      </c>
      <c r="U14292" t="str">
        <f t="shared" si="787"/>
        <v>D</v>
      </c>
      <c r="V14292" t="str">
        <f t="shared" si="790"/>
        <v>D</v>
      </c>
      <c r="AO14292" s="27"/>
      <c r="AX14292" s="27"/>
      <c r="AY14292" s="27"/>
    </row>
    <row r="14293" spans="1:51" x14ac:dyDescent="0.25">
      <c r="A14293" t="s">
        <v>66</v>
      </c>
      <c r="C14293">
        <v>6920608</v>
      </c>
      <c r="D14293">
        <v>85</v>
      </c>
      <c r="E14293" t="s">
        <v>91</v>
      </c>
      <c r="G14293">
        <v>96.947000000000003</v>
      </c>
      <c r="H14293">
        <v>2018</v>
      </c>
      <c r="I14293">
        <v>10</v>
      </c>
      <c r="J14293">
        <v>19</v>
      </c>
      <c r="K14293">
        <v>7</v>
      </c>
      <c r="L14293">
        <v>18</v>
      </c>
      <c r="M14293" t="s">
        <v>900</v>
      </c>
      <c r="N14293" t="s">
        <v>860</v>
      </c>
      <c r="R14293" t="str">
        <f t="shared" si="788"/>
        <v>Weekday</v>
      </c>
      <c r="S14293" s="27">
        <f t="shared" si="789"/>
        <v>43392</v>
      </c>
      <c r="U14293" t="str">
        <f t="shared" si="787"/>
        <v>D</v>
      </c>
      <c r="V14293" t="str">
        <f t="shared" si="790"/>
        <v>D</v>
      </c>
    </row>
    <row r="14294" spans="1:51" x14ac:dyDescent="0.25">
      <c r="A14294" t="s">
        <v>66</v>
      </c>
      <c r="C14294">
        <v>5582039</v>
      </c>
      <c r="D14294">
        <v>85</v>
      </c>
      <c r="E14294" t="s">
        <v>90</v>
      </c>
      <c r="G14294">
        <v>96.998999999999995</v>
      </c>
      <c r="H14294">
        <v>2016</v>
      </c>
      <c r="I14294">
        <v>1</v>
      </c>
      <c r="J14294">
        <v>5</v>
      </c>
      <c r="K14294">
        <v>17</v>
      </c>
      <c r="L14294">
        <v>10</v>
      </c>
      <c r="M14294" t="s">
        <v>900</v>
      </c>
      <c r="N14294" t="s">
        <v>860</v>
      </c>
      <c r="Q14294" t="s">
        <v>863</v>
      </c>
      <c r="R14294" t="str">
        <f t="shared" si="788"/>
        <v>Weekday</v>
      </c>
      <c r="S14294" s="27">
        <f t="shared" si="789"/>
        <v>42374</v>
      </c>
      <c r="U14294" t="str">
        <f t="shared" si="787"/>
        <v>S</v>
      </c>
      <c r="V14294" t="str">
        <f t="shared" si="790"/>
        <v>S</v>
      </c>
      <c r="AO14294" s="27"/>
      <c r="AX14294" s="27"/>
      <c r="AY14294" s="27"/>
    </row>
    <row r="14295" spans="1:51" x14ac:dyDescent="0.25">
      <c r="A14295" t="s">
        <v>66</v>
      </c>
      <c r="C14295">
        <v>6530467</v>
      </c>
      <c r="D14295">
        <v>85</v>
      </c>
      <c r="E14295" t="s">
        <v>91</v>
      </c>
      <c r="G14295">
        <v>96.968999999999994</v>
      </c>
      <c r="H14295">
        <v>2017</v>
      </c>
      <c r="I14295">
        <v>12</v>
      </c>
      <c r="J14295">
        <v>22</v>
      </c>
      <c r="K14295">
        <v>7</v>
      </c>
      <c r="L14295">
        <v>5</v>
      </c>
      <c r="M14295" t="s">
        <v>900</v>
      </c>
      <c r="N14295" t="s">
        <v>860</v>
      </c>
      <c r="R14295" t="str">
        <f t="shared" si="788"/>
        <v>Weekday</v>
      </c>
      <c r="S14295" s="27">
        <f t="shared" si="789"/>
        <v>43091</v>
      </c>
      <c r="U14295" t="str">
        <f t="shared" si="787"/>
        <v>D</v>
      </c>
      <c r="V14295" t="str">
        <f t="shared" si="790"/>
        <v>D</v>
      </c>
    </row>
    <row r="14296" spans="1:51" x14ac:dyDescent="0.25">
      <c r="A14296" t="s">
        <v>66</v>
      </c>
      <c r="C14296">
        <v>6646044</v>
      </c>
      <c r="D14296">
        <v>85</v>
      </c>
      <c r="E14296" t="s">
        <v>91</v>
      </c>
      <c r="G14296">
        <v>96.968000000000004</v>
      </c>
      <c r="H14296">
        <v>2018</v>
      </c>
      <c r="I14296">
        <v>3</v>
      </c>
      <c r="J14296">
        <v>22</v>
      </c>
      <c r="K14296">
        <v>8</v>
      </c>
      <c r="L14296">
        <v>34</v>
      </c>
      <c r="M14296" t="s">
        <v>900</v>
      </c>
      <c r="N14296" t="s">
        <v>860</v>
      </c>
      <c r="R14296" t="str">
        <f t="shared" si="788"/>
        <v>Weekday</v>
      </c>
      <c r="S14296" s="27">
        <f t="shared" si="789"/>
        <v>43181</v>
      </c>
      <c r="U14296" t="str">
        <f t="shared" si="787"/>
        <v>D</v>
      </c>
      <c r="V14296" t="str">
        <f t="shared" si="790"/>
        <v>D</v>
      </c>
    </row>
    <row r="14297" spans="1:51" x14ac:dyDescent="0.25">
      <c r="A14297" t="s">
        <v>66</v>
      </c>
      <c r="C14297">
        <v>5378696</v>
      </c>
      <c r="D14297">
        <v>85</v>
      </c>
      <c r="E14297" t="s">
        <v>90</v>
      </c>
      <c r="G14297">
        <v>97.007999999999996</v>
      </c>
      <c r="H14297">
        <v>2015</v>
      </c>
      <c r="I14297">
        <v>7</v>
      </c>
      <c r="J14297">
        <v>30</v>
      </c>
      <c r="K14297">
        <v>15</v>
      </c>
      <c r="L14297">
        <v>25</v>
      </c>
      <c r="M14297" t="s">
        <v>900</v>
      </c>
      <c r="N14297" t="s">
        <v>860</v>
      </c>
      <c r="Q14297" t="s">
        <v>863</v>
      </c>
      <c r="R14297" t="str">
        <f t="shared" si="788"/>
        <v>Weekday</v>
      </c>
      <c r="S14297" s="27">
        <f t="shared" si="789"/>
        <v>42215</v>
      </c>
      <c r="U14297" t="str">
        <f t="shared" si="787"/>
        <v>S</v>
      </c>
      <c r="V14297" t="str">
        <f t="shared" si="790"/>
        <v>S</v>
      </c>
      <c r="AO14297" s="27"/>
      <c r="AX14297" s="27"/>
      <c r="AY14297" s="27"/>
    </row>
    <row r="14298" spans="1:51" x14ac:dyDescent="0.25">
      <c r="A14298" t="s">
        <v>66</v>
      </c>
      <c r="C14298">
        <v>7012376</v>
      </c>
      <c r="D14298">
        <v>85</v>
      </c>
      <c r="E14298" t="s">
        <v>91</v>
      </c>
      <c r="G14298">
        <v>96.977000000000004</v>
      </c>
      <c r="H14298">
        <v>2018</v>
      </c>
      <c r="I14298">
        <v>12</v>
      </c>
      <c r="J14298">
        <v>19</v>
      </c>
      <c r="K14298">
        <v>13</v>
      </c>
      <c r="L14298">
        <v>44</v>
      </c>
      <c r="M14298" t="s">
        <v>900</v>
      </c>
      <c r="N14298" t="s">
        <v>860</v>
      </c>
      <c r="R14298" t="str">
        <f t="shared" si="788"/>
        <v>Weekday</v>
      </c>
      <c r="S14298" s="27">
        <f t="shared" si="789"/>
        <v>43453</v>
      </c>
      <c r="U14298" t="str">
        <f t="shared" si="787"/>
        <v>D</v>
      </c>
      <c r="V14298" t="str">
        <f t="shared" si="790"/>
        <v>D</v>
      </c>
    </row>
    <row r="14299" spans="1:51" x14ac:dyDescent="0.25">
      <c r="A14299" t="s">
        <v>66</v>
      </c>
      <c r="C14299">
        <v>5465080</v>
      </c>
      <c r="D14299">
        <v>85</v>
      </c>
      <c r="E14299" t="s">
        <v>91</v>
      </c>
      <c r="G14299">
        <v>96.978999999999999</v>
      </c>
      <c r="H14299">
        <v>2015</v>
      </c>
      <c r="I14299">
        <v>10</v>
      </c>
      <c r="J14299">
        <v>10</v>
      </c>
      <c r="K14299">
        <v>15</v>
      </c>
      <c r="L14299">
        <v>28</v>
      </c>
      <c r="M14299" t="s">
        <v>900</v>
      </c>
      <c r="N14299" t="s">
        <v>860</v>
      </c>
      <c r="R14299" t="str">
        <f t="shared" si="788"/>
        <v>Weekend</v>
      </c>
      <c r="S14299" s="27">
        <f t="shared" si="789"/>
        <v>42287</v>
      </c>
      <c r="U14299" t="str">
        <f t="shared" si="787"/>
        <v>S</v>
      </c>
      <c r="V14299" t="str">
        <f t="shared" si="790"/>
        <v>S</v>
      </c>
    </row>
    <row r="14300" spans="1:51" x14ac:dyDescent="0.25">
      <c r="A14300" t="s">
        <v>66</v>
      </c>
      <c r="C14300">
        <v>5714614</v>
      </c>
      <c r="D14300">
        <v>85</v>
      </c>
      <c r="E14300" t="s">
        <v>90</v>
      </c>
      <c r="G14300">
        <v>97.010999999999996</v>
      </c>
      <c r="H14300">
        <v>2016</v>
      </c>
      <c r="I14300">
        <v>4</v>
      </c>
      <c r="J14300">
        <v>13</v>
      </c>
      <c r="K14300">
        <v>12</v>
      </c>
      <c r="L14300">
        <v>0</v>
      </c>
      <c r="M14300" t="s">
        <v>900</v>
      </c>
      <c r="N14300" t="s">
        <v>860</v>
      </c>
      <c r="Q14300" t="s">
        <v>863</v>
      </c>
      <c r="R14300" t="str">
        <f t="shared" si="788"/>
        <v>Weekday</v>
      </c>
      <c r="S14300" s="27">
        <f t="shared" si="789"/>
        <v>42473</v>
      </c>
      <c r="U14300" t="str">
        <f t="shared" si="787"/>
        <v>S</v>
      </c>
      <c r="V14300" t="str">
        <f t="shared" si="790"/>
        <v>S</v>
      </c>
      <c r="AO14300" s="27"/>
      <c r="AX14300" s="27"/>
      <c r="AY14300" s="27"/>
    </row>
    <row r="14301" spans="1:51" x14ac:dyDescent="0.25">
      <c r="A14301" t="s">
        <v>66</v>
      </c>
      <c r="C14301">
        <v>5707289</v>
      </c>
      <c r="D14301">
        <v>85</v>
      </c>
      <c r="E14301" t="s">
        <v>90</v>
      </c>
      <c r="G14301">
        <v>97.012</v>
      </c>
      <c r="H14301">
        <v>2016</v>
      </c>
      <c r="I14301">
        <v>4</v>
      </c>
      <c r="J14301">
        <v>8</v>
      </c>
      <c r="K14301">
        <v>15</v>
      </c>
      <c r="L14301">
        <v>0</v>
      </c>
      <c r="M14301" t="s">
        <v>900</v>
      </c>
      <c r="N14301" t="s">
        <v>860</v>
      </c>
      <c r="Q14301" t="s">
        <v>863</v>
      </c>
      <c r="R14301" t="str">
        <f t="shared" si="788"/>
        <v>Weekday</v>
      </c>
      <c r="S14301" s="27">
        <f t="shared" si="789"/>
        <v>42468</v>
      </c>
      <c r="U14301" t="str">
        <f t="shared" si="787"/>
        <v>S</v>
      </c>
      <c r="V14301" t="str">
        <f t="shared" si="790"/>
        <v>S</v>
      </c>
      <c r="AO14301" s="27"/>
      <c r="AX14301" s="27"/>
      <c r="AY14301" s="27"/>
    </row>
    <row r="14302" spans="1:51" x14ac:dyDescent="0.25">
      <c r="A14302" t="s">
        <v>66</v>
      </c>
      <c r="C14302">
        <v>6064501</v>
      </c>
      <c r="D14302">
        <v>85</v>
      </c>
      <c r="E14302" t="s">
        <v>90</v>
      </c>
      <c r="G14302">
        <v>97.022999999999996</v>
      </c>
      <c r="H14302">
        <v>2016</v>
      </c>
      <c r="I14302">
        <v>12</v>
      </c>
      <c r="J14302">
        <v>28</v>
      </c>
      <c r="K14302">
        <v>7</v>
      </c>
      <c r="L14302">
        <v>45</v>
      </c>
      <c r="M14302" t="s">
        <v>900</v>
      </c>
      <c r="N14302" t="s">
        <v>860</v>
      </c>
      <c r="Q14302" t="s">
        <v>863</v>
      </c>
      <c r="R14302" t="str">
        <f t="shared" si="788"/>
        <v>Weekday</v>
      </c>
      <c r="S14302" s="27">
        <f t="shared" si="789"/>
        <v>42732</v>
      </c>
      <c r="U14302" t="str">
        <f t="shared" si="787"/>
        <v>S</v>
      </c>
      <c r="V14302" t="str">
        <f t="shared" si="790"/>
        <v>S</v>
      </c>
      <c r="AO14302" s="27"/>
      <c r="AX14302" s="27"/>
      <c r="AY14302" s="27"/>
    </row>
    <row r="14303" spans="1:51" x14ac:dyDescent="0.25">
      <c r="A14303" t="s">
        <v>66</v>
      </c>
      <c r="C14303">
        <v>6806821</v>
      </c>
      <c r="D14303">
        <v>85</v>
      </c>
      <c r="E14303" t="s">
        <v>90</v>
      </c>
      <c r="G14303">
        <v>97.028000000000006</v>
      </c>
      <c r="H14303">
        <v>2018</v>
      </c>
      <c r="I14303">
        <v>7</v>
      </c>
      <c r="J14303">
        <v>26</v>
      </c>
      <c r="K14303">
        <v>14</v>
      </c>
      <c r="L14303">
        <v>34</v>
      </c>
      <c r="M14303" t="s">
        <v>900</v>
      </c>
      <c r="N14303" t="s">
        <v>404</v>
      </c>
      <c r="Q14303" t="s">
        <v>863</v>
      </c>
      <c r="R14303" t="str">
        <f t="shared" si="788"/>
        <v>Weekday</v>
      </c>
      <c r="S14303" s="27">
        <f t="shared" si="789"/>
        <v>43307</v>
      </c>
      <c r="U14303" t="str">
        <f t="shared" si="787"/>
        <v>D</v>
      </c>
      <c r="V14303" t="str">
        <f t="shared" si="790"/>
        <v>D</v>
      </c>
      <c r="AO14303" s="27"/>
      <c r="AX14303" s="27"/>
      <c r="AY14303" s="27"/>
    </row>
    <row r="14304" spans="1:51" x14ac:dyDescent="0.25">
      <c r="A14304" t="s">
        <v>66</v>
      </c>
      <c r="C14304">
        <v>6841154</v>
      </c>
      <c r="D14304">
        <v>85</v>
      </c>
      <c r="E14304" t="s">
        <v>91</v>
      </c>
      <c r="G14304">
        <v>96.983000000000004</v>
      </c>
      <c r="H14304">
        <v>2018</v>
      </c>
      <c r="I14304">
        <v>8</v>
      </c>
      <c r="J14304">
        <v>17</v>
      </c>
      <c r="K14304">
        <v>13</v>
      </c>
      <c r="L14304">
        <v>14</v>
      </c>
      <c r="M14304" t="s">
        <v>900</v>
      </c>
      <c r="N14304" t="s">
        <v>860</v>
      </c>
      <c r="R14304" t="str">
        <f t="shared" si="788"/>
        <v>Weekday</v>
      </c>
      <c r="S14304" s="27">
        <f t="shared" si="789"/>
        <v>43329</v>
      </c>
      <c r="U14304" t="str">
        <f t="shared" si="787"/>
        <v>D</v>
      </c>
      <c r="V14304" t="str">
        <f t="shared" si="790"/>
        <v>D</v>
      </c>
    </row>
    <row r="14305" spans="1:51" x14ac:dyDescent="0.25">
      <c r="A14305" t="s">
        <v>66</v>
      </c>
      <c r="C14305">
        <v>5662447</v>
      </c>
      <c r="D14305">
        <v>85</v>
      </c>
      <c r="E14305" t="s">
        <v>91</v>
      </c>
      <c r="G14305">
        <v>96.981999999999999</v>
      </c>
      <c r="H14305">
        <v>2016</v>
      </c>
      <c r="I14305">
        <v>3</v>
      </c>
      <c r="J14305">
        <v>4</v>
      </c>
      <c r="K14305">
        <v>16</v>
      </c>
      <c r="L14305">
        <v>30</v>
      </c>
      <c r="M14305" t="s">
        <v>900</v>
      </c>
      <c r="N14305" t="s">
        <v>860</v>
      </c>
      <c r="R14305" t="str">
        <f t="shared" si="788"/>
        <v>Weekday</v>
      </c>
      <c r="S14305" s="27">
        <f t="shared" si="789"/>
        <v>42433</v>
      </c>
      <c r="U14305" t="str">
        <f t="shared" si="787"/>
        <v>S</v>
      </c>
      <c r="V14305" t="str">
        <f t="shared" si="790"/>
        <v>S</v>
      </c>
    </row>
    <row r="14306" spans="1:51" x14ac:dyDescent="0.25">
      <c r="A14306" t="s">
        <v>66</v>
      </c>
      <c r="C14306">
        <v>5705950</v>
      </c>
      <c r="D14306">
        <v>85</v>
      </c>
      <c r="E14306" t="s">
        <v>90</v>
      </c>
      <c r="G14306">
        <v>97.015000000000001</v>
      </c>
      <c r="H14306">
        <v>2016</v>
      </c>
      <c r="I14306">
        <v>4</v>
      </c>
      <c r="J14306">
        <v>2</v>
      </c>
      <c r="K14306">
        <v>17</v>
      </c>
      <c r="L14306">
        <v>19</v>
      </c>
      <c r="M14306" t="s">
        <v>900</v>
      </c>
      <c r="N14306" t="s">
        <v>860</v>
      </c>
      <c r="Q14306" t="s">
        <v>863</v>
      </c>
      <c r="R14306" t="str">
        <f t="shared" si="788"/>
        <v>Weekend</v>
      </c>
      <c r="S14306" s="27">
        <f t="shared" si="789"/>
        <v>42462</v>
      </c>
      <c r="U14306" t="str">
        <f t="shared" si="787"/>
        <v>S</v>
      </c>
      <c r="V14306" t="str">
        <f t="shared" si="790"/>
        <v>S</v>
      </c>
      <c r="AO14306" s="27"/>
      <c r="AX14306" s="27"/>
      <c r="AY14306" s="27"/>
    </row>
    <row r="14307" spans="1:51" x14ac:dyDescent="0.25">
      <c r="A14307" t="s">
        <v>66</v>
      </c>
      <c r="C14307">
        <v>6030996</v>
      </c>
      <c r="D14307">
        <v>85</v>
      </c>
      <c r="E14307" t="s">
        <v>90</v>
      </c>
      <c r="G14307">
        <v>97.015000000000001</v>
      </c>
      <c r="H14307">
        <v>2016</v>
      </c>
      <c r="I14307">
        <v>12</v>
      </c>
      <c r="J14307">
        <v>3</v>
      </c>
      <c r="K14307">
        <v>13</v>
      </c>
      <c r="L14307">
        <v>50</v>
      </c>
      <c r="M14307" t="s">
        <v>900</v>
      </c>
      <c r="N14307" t="s">
        <v>404</v>
      </c>
      <c r="Q14307" t="s">
        <v>863</v>
      </c>
      <c r="R14307" t="str">
        <f t="shared" si="788"/>
        <v>Weekend</v>
      </c>
      <c r="S14307" s="27">
        <f t="shared" si="789"/>
        <v>42707</v>
      </c>
      <c r="U14307" t="str">
        <f t="shared" si="787"/>
        <v>S</v>
      </c>
      <c r="V14307" t="str">
        <f t="shared" si="790"/>
        <v>S</v>
      </c>
      <c r="AO14307" s="27"/>
      <c r="AX14307" s="27"/>
      <c r="AY14307" s="27"/>
    </row>
    <row r="14308" spans="1:51" x14ac:dyDescent="0.25">
      <c r="A14308" t="s">
        <v>66</v>
      </c>
      <c r="C14308">
        <v>6443446</v>
      </c>
      <c r="D14308">
        <v>85</v>
      </c>
      <c r="E14308" t="s">
        <v>90</v>
      </c>
      <c r="G14308">
        <v>97.015000000000001</v>
      </c>
      <c r="H14308">
        <v>2017</v>
      </c>
      <c r="I14308">
        <v>10</v>
      </c>
      <c r="J14308">
        <v>14</v>
      </c>
      <c r="K14308">
        <v>15</v>
      </c>
      <c r="L14308">
        <v>47</v>
      </c>
      <c r="M14308" t="s">
        <v>900</v>
      </c>
      <c r="N14308" t="s">
        <v>860</v>
      </c>
      <c r="Q14308" t="s">
        <v>863</v>
      </c>
      <c r="R14308" t="str">
        <f t="shared" si="788"/>
        <v>Weekend</v>
      </c>
      <c r="S14308" s="27">
        <f t="shared" si="789"/>
        <v>43022</v>
      </c>
      <c r="U14308" t="str">
        <f t="shared" si="787"/>
        <v>D</v>
      </c>
      <c r="V14308" t="str">
        <f t="shared" si="790"/>
        <v>D</v>
      </c>
      <c r="AO14308" s="27"/>
      <c r="AX14308" s="27"/>
      <c r="AY14308" s="27"/>
    </row>
    <row r="14309" spans="1:51" x14ac:dyDescent="0.25">
      <c r="A14309" t="s">
        <v>66</v>
      </c>
      <c r="C14309">
        <v>6726533</v>
      </c>
      <c r="D14309">
        <v>85</v>
      </c>
      <c r="E14309" t="s">
        <v>91</v>
      </c>
      <c r="G14309">
        <v>96.97</v>
      </c>
      <c r="H14309">
        <v>2018</v>
      </c>
      <c r="I14309">
        <v>5</v>
      </c>
      <c r="J14309">
        <v>24</v>
      </c>
      <c r="K14309">
        <v>11</v>
      </c>
      <c r="L14309">
        <v>39</v>
      </c>
      <c r="M14309" t="s">
        <v>900</v>
      </c>
      <c r="N14309" t="s">
        <v>860</v>
      </c>
      <c r="R14309" t="str">
        <f t="shared" si="788"/>
        <v>Weekday</v>
      </c>
      <c r="S14309" s="27">
        <f t="shared" si="789"/>
        <v>43244</v>
      </c>
      <c r="U14309" t="str">
        <f t="shared" si="787"/>
        <v>D</v>
      </c>
      <c r="V14309" t="str">
        <f t="shared" si="790"/>
        <v>D</v>
      </c>
    </row>
    <row r="14310" spans="1:51" x14ac:dyDescent="0.25">
      <c r="A14310" t="s">
        <v>66</v>
      </c>
      <c r="C14310">
        <v>5458626</v>
      </c>
      <c r="D14310">
        <v>85</v>
      </c>
      <c r="E14310" t="s">
        <v>90</v>
      </c>
      <c r="G14310">
        <v>97.016999999999996</v>
      </c>
      <c r="H14310">
        <v>2015</v>
      </c>
      <c r="I14310">
        <v>10</v>
      </c>
      <c r="J14310">
        <v>2</v>
      </c>
      <c r="K14310">
        <v>20</v>
      </c>
      <c r="L14310">
        <v>38</v>
      </c>
      <c r="M14310" t="s">
        <v>900</v>
      </c>
      <c r="N14310" t="s">
        <v>860</v>
      </c>
      <c r="Q14310" t="s">
        <v>863</v>
      </c>
      <c r="R14310" t="str">
        <f t="shared" si="788"/>
        <v>Weekday</v>
      </c>
      <c r="S14310" s="27">
        <f t="shared" si="789"/>
        <v>42279</v>
      </c>
      <c r="U14310" t="str">
        <f t="shared" si="787"/>
        <v>S</v>
      </c>
      <c r="V14310" t="str">
        <f t="shared" si="790"/>
        <v>S</v>
      </c>
      <c r="AO14310" s="27"/>
      <c r="AX14310" s="27"/>
      <c r="AY14310" s="27"/>
    </row>
    <row r="14311" spans="1:51" x14ac:dyDescent="0.25">
      <c r="A14311" t="s">
        <v>66</v>
      </c>
      <c r="C14311">
        <v>5557185</v>
      </c>
      <c r="D14311">
        <v>85</v>
      </c>
      <c r="E14311" t="s">
        <v>91</v>
      </c>
      <c r="G14311">
        <v>97.016000000000005</v>
      </c>
      <c r="H14311">
        <v>2015</v>
      </c>
      <c r="I14311">
        <v>12</v>
      </c>
      <c r="J14311">
        <v>16</v>
      </c>
      <c r="K14311">
        <v>14</v>
      </c>
      <c r="L14311">
        <v>33</v>
      </c>
      <c r="M14311" t="s">
        <v>900</v>
      </c>
      <c r="N14311" t="s">
        <v>860</v>
      </c>
      <c r="R14311" t="str">
        <f t="shared" si="788"/>
        <v>Weekday</v>
      </c>
      <c r="S14311" s="27">
        <f t="shared" si="789"/>
        <v>42354</v>
      </c>
      <c r="U14311" t="str">
        <f t="shared" si="787"/>
        <v>S</v>
      </c>
      <c r="V14311" t="str">
        <f t="shared" si="790"/>
        <v>S</v>
      </c>
    </row>
    <row r="14312" spans="1:51" x14ac:dyDescent="0.25">
      <c r="A14312" t="s">
        <v>66</v>
      </c>
      <c r="C14312">
        <v>6099540</v>
      </c>
      <c r="D14312">
        <v>85</v>
      </c>
      <c r="E14312" t="s">
        <v>90</v>
      </c>
      <c r="G14312">
        <v>97.015000000000001</v>
      </c>
      <c r="H14312">
        <v>2017</v>
      </c>
      <c r="I14312">
        <v>1</v>
      </c>
      <c r="J14312">
        <v>22</v>
      </c>
      <c r="K14312">
        <v>4</v>
      </c>
      <c r="L14312">
        <v>58</v>
      </c>
      <c r="M14312" t="s">
        <v>899</v>
      </c>
      <c r="N14312" t="s">
        <v>860</v>
      </c>
      <c r="Q14312" t="s">
        <v>863</v>
      </c>
      <c r="R14312" t="str">
        <f t="shared" si="788"/>
        <v>Weekend</v>
      </c>
      <c r="S14312" s="27">
        <f t="shared" si="789"/>
        <v>42757</v>
      </c>
      <c r="U14312" t="str">
        <f t="shared" si="787"/>
        <v>D</v>
      </c>
      <c r="V14312" t="str">
        <f t="shared" si="790"/>
        <v>D</v>
      </c>
      <c r="AO14312" s="27"/>
      <c r="AX14312" s="27"/>
      <c r="AY14312" s="27"/>
    </row>
    <row r="14313" spans="1:51" x14ac:dyDescent="0.25">
      <c r="A14313" t="s">
        <v>66</v>
      </c>
      <c r="C14313">
        <v>6281853</v>
      </c>
      <c r="D14313">
        <v>85</v>
      </c>
      <c r="E14313" t="s">
        <v>90</v>
      </c>
      <c r="G14313">
        <v>97.013000000000005</v>
      </c>
      <c r="H14313">
        <v>2017</v>
      </c>
      <c r="I14313">
        <v>6</v>
      </c>
      <c r="J14313">
        <v>20</v>
      </c>
      <c r="K14313">
        <v>15</v>
      </c>
      <c r="L14313">
        <v>42</v>
      </c>
      <c r="M14313" t="s">
        <v>900</v>
      </c>
      <c r="N14313" t="s">
        <v>860</v>
      </c>
      <c r="Q14313" t="s">
        <v>863</v>
      </c>
      <c r="R14313" t="str">
        <f t="shared" si="788"/>
        <v>Weekday</v>
      </c>
      <c r="S14313" s="27">
        <f t="shared" si="789"/>
        <v>42906</v>
      </c>
      <c r="U14313" t="str">
        <f t="shared" si="787"/>
        <v>D</v>
      </c>
      <c r="V14313" t="str">
        <f t="shared" si="790"/>
        <v>D</v>
      </c>
      <c r="AO14313" s="27"/>
      <c r="AX14313" s="27"/>
      <c r="AY14313" s="27"/>
    </row>
    <row r="14314" spans="1:51" x14ac:dyDescent="0.25">
      <c r="A14314" t="s">
        <v>66</v>
      </c>
      <c r="C14314">
        <v>6308654</v>
      </c>
      <c r="D14314">
        <v>85</v>
      </c>
      <c r="E14314" t="s">
        <v>90</v>
      </c>
      <c r="G14314">
        <v>97.015000000000001</v>
      </c>
      <c r="H14314">
        <v>2017</v>
      </c>
      <c r="I14314">
        <v>7</v>
      </c>
      <c r="J14314">
        <v>13</v>
      </c>
      <c r="K14314">
        <v>20</v>
      </c>
      <c r="L14314">
        <v>41</v>
      </c>
      <c r="M14314" t="s">
        <v>900</v>
      </c>
      <c r="N14314" t="s">
        <v>860</v>
      </c>
      <c r="Q14314" t="s">
        <v>863</v>
      </c>
      <c r="R14314" t="str">
        <f t="shared" si="788"/>
        <v>Weekday</v>
      </c>
      <c r="S14314" s="27">
        <f t="shared" si="789"/>
        <v>42929</v>
      </c>
      <c r="U14314" t="str">
        <f t="shared" ref="U14314:U14377" si="791">IF(OR(H14314=2015,H14314=2016),"S","D")</f>
        <v>D</v>
      </c>
      <c r="V14314" t="str">
        <f t="shared" si="790"/>
        <v>D</v>
      </c>
      <c r="AO14314" s="27"/>
      <c r="AX14314" s="27"/>
      <c r="AY14314" s="27"/>
    </row>
    <row r="14315" spans="1:51" x14ac:dyDescent="0.25">
      <c r="A14315" t="s">
        <v>66</v>
      </c>
      <c r="C14315">
        <v>6201530</v>
      </c>
      <c r="D14315">
        <v>85</v>
      </c>
      <c r="E14315" t="s">
        <v>91</v>
      </c>
      <c r="G14315">
        <v>96.93</v>
      </c>
      <c r="H14315">
        <v>2017</v>
      </c>
      <c r="I14315">
        <v>4</v>
      </c>
      <c r="J14315">
        <v>20</v>
      </c>
      <c r="K14315">
        <v>21</v>
      </c>
      <c r="L14315">
        <v>39</v>
      </c>
      <c r="M14315" t="s">
        <v>900</v>
      </c>
      <c r="N14315" t="s">
        <v>404</v>
      </c>
      <c r="R14315" t="str">
        <f t="shared" ref="R14315:R14378" si="792">IF(WEEKDAY(DATE(H14315,I14315,J14315),2) &lt; 6, "Weekday", "Weekend")</f>
        <v>Weekday</v>
      </c>
      <c r="S14315" s="27">
        <f t="shared" si="789"/>
        <v>42845</v>
      </c>
      <c r="U14315" t="str">
        <f t="shared" si="791"/>
        <v>D</v>
      </c>
      <c r="V14315" t="str">
        <f t="shared" si="790"/>
        <v>D</v>
      </c>
    </row>
    <row r="14316" spans="1:51" x14ac:dyDescent="0.25">
      <c r="A14316" t="s">
        <v>66</v>
      </c>
      <c r="C14316">
        <v>5564680</v>
      </c>
      <c r="D14316">
        <v>85</v>
      </c>
      <c r="E14316" t="s">
        <v>91</v>
      </c>
      <c r="G14316">
        <v>96.99</v>
      </c>
      <c r="H14316">
        <v>2015</v>
      </c>
      <c r="I14316">
        <v>12</v>
      </c>
      <c r="J14316">
        <v>23</v>
      </c>
      <c r="K14316">
        <v>7</v>
      </c>
      <c r="L14316">
        <v>52</v>
      </c>
      <c r="M14316" t="s">
        <v>900</v>
      </c>
      <c r="N14316" t="s">
        <v>860</v>
      </c>
      <c r="R14316" t="str">
        <f t="shared" si="792"/>
        <v>Weekday</v>
      </c>
      <c r="S14316" s="27">
        <f t="shared" ref="S14316:S14379" si="793">DATE(H14316,I14316,J14316)</f>
        <v>42361</v>
      </c>
      <c r="U14316" t="str">
        <f t="shared" si="791"/>
        <v>S</v>
      </c>
      <c r="V14316" t="str">
        <f t="shared" si="790"/>
        <v>S</v>
      </c>
    </row>
    <row r="14317" spans="1:51" x14ac:dyDescent="0.25">
      <c r="A14317" t="s">
        <v>66</v>
      </c>
      <c r="C14317">
        <v>5928952</v>
      </c>
      <c r="D14317">
        <v>85</v>
      </c>
      <c r="E14317" t="s">
        <v>90</v>
      </c>
      <c r="G14317">
        <v>97.021000000000001</v>
      </c>
      <c r="H14317">
        <v>2016</v>
      </c>
      <c r="I14317">
        <v>9</v>
      </c>
      <c r="J14317">
        <v>21</v>
      </c>
      <c r="K14317">
        <v>17</v>
      </c>
      <c r="L14317">
        <v>25</v>
      </c>
      <c r="M14317" t="s">
        <v>900</v>
      </c>
      <c r="N14317" t="s">
        <v>171</v>
      </c>
      <c r="Q14317" t="s">
        <v>863</v>
      </c>
      <c r="R14317" t="str">
        <f t="shared" si="792"/>
        <v>Weekday</v>
      </c>
      <c r="S14317" s="27">
        <f t="shared" si="793"/>
        <v>42634</v>
      </c>
      <c r="U14317" t="str">
        <f t="shared" si="791"/>
        <v>S</v>
      </c>
      <c r="V14317" t="str">
        <f t="shared" si="790"/>
        <v>S</v>
      </c>
      <c r="AO14317" s="27"/>
      <c r="AX14317" s="27"/>
      <c r="AY14317" s="27"/>
    </row>
    <row r="14318" spans="1:51" x14ac:dyDescent="0.25">
      <c r="A14318" t="s">
        <v>66</v>
      </c>
      <c r="C14318">
        <v>5679999</v>
      </c>
      <c r="D14318">
        <v>85</v>
      </c>
      <c r="E14318" t="s">
        <v>91</v>
      </c>
      <c r="G14318">
        <v>96.995000000000005</v>
      </c>
      <c r="H14318">
        <v>2016</v>
      </c>
      <c r="I14318">
        <v>3</v>
      </c>
      <c r="J14318">
        <v>15</v>
      </c>
      <c r="K14318">
        <v>16</v>
      </c>
      <c r="L14318">
        <v>30</v>
      </c>
      <c r="M14318" t="s">
        <v>900</v>
      </c>
      <c r="N14318" t="s">
        <v>860</v>
      </c>
      <c r="R14318" t="str">
        <f t="shared" si="792"/>
        <v>Weekday</v>
      </c>
      <c r="S14318" s="27">
        <f t="shared" si="793"/>
        <v>42444</v>
      </c>
      <c r="U14318" t="str">
        <f t="shared" si="791"/>
        <v>S</v>
      </c>
      <c r="V14318" t="str">
        <f t="shared" si="790"/>
        <v>S</v>
      </c>
    </row>
    <row r="14319" spans="1:51" x14ac:dyDescent="0.25">
      <c r="A14319" t="s">
        <v>66</v>
      </c>
      <c r="C14319">
        <v>5362045</v>
      </c>
      <c r="D14319">
        <v>85</v>
      </c>
      <c r="E14319" t="s">
        <v>91</v>
      </c>
      <c r="G14319">
        <v>96.995000000000005</v>
      </c>
      <c r="H14319">
        <v>2015</v>
      </c>
      <c r="I14319">
        <v>7</v>
      </c>
      <c r="J14319">
        <v>20</v>
      </c>
      <c r="K14319">
        <v>7</v>
      </c>
      <c r="L14319">
        <v>30</v>
      </c>
      <c r="M14319" t="s">
        <v>900</v>
      </c>
      <c r="N14319" t="s">
        <v>860</v>
      </c>
      <c r="R14319" t="str">
        <f t="shared" si="792"/>
        <v>Weekday</v>
      </c>
      <c r="S14319" s="27">
        <f t="shared" si="793"/>
        <v>42205</v>
      </c>
      <c r="U14319" t="str">
        <f t="shared" si="791"/>
        <v>S</v>
      </c>
      <c r="V14319" t="str">
        <f t="shared" si="790"/>
        <v>S</v>
      </c>
    </row>
    <row r="14320" spans="1:51" x14ac:dyDescent="0.25">
      <c r="A14320" t="s">
        <v>66</v>
      </c>
      <c r="C14320">
        <v>6004410</v>
      </c>
      <c r="D14320">
        <v>85</v>
      </c>
      <c r="E14320" t="s">
        <v>91</v>
      </c>
      <c r="G14320">
        <v>96.998999999999995</v>
      </c>
      <c r="H14320">
        <v>2016</v>
      </c>
      <c r="I14320">
        <v>11</v>
      </c>
      <c r="J14320">
        <v>18</v>
      </c>
      <c r="K14320">
        <v>6</v>
      </c>
      <c r="L14320">
        <v>40</v>
      </c>
      <c r="M14320" t="s">
        <v>900</v>
      </c>
      <c r="N14320" t="s">
        <v>860</v>
      </c>
      <c r="R14320" t="str">
        <f t="shared" si="792"/>
        <v>Weekday</v>
      </c>
      <c r="S14320" s="27">
        <f t="shared" si="793"/>
        <v>42692</v>
      </c>
      <c r="U14320" t="str">
        <f t="shared" si="791"/>
        <v>S</v>
      </c>
      <c r="V14320" t="str">
        <f t="shared" si="790"/>
        <v>S</v>
      </c>
    </row>
    <row r="14321" spans="1:51" x14ac:dyDescent="0.25">
      <c r="A14321" t="s">
        <v>66</v>
      </c>
      <c r="C14321">
        <v>6738839</v>
      </c>
      <c r="D14321">
        <v>85</v>
      </c>
      <c r="E14321" t="s">
        <v>91</v>
      </c>
      <c r="G14321">
        <v>96.988</v>
      </c>
      <c r="H14321">
        <v>2018</v>
      </c>
      <c r="I14321">
        <v>6</v>
      </c>
      <c r="J14321">
        <v>7</v>
      </c>
      <c r="K14321">
        <v>8</v>
      </c>
      <c r="L14321">
        <v>19</v>
      </c>
      <c r="M14321" t="s">
        <v>900</v>
      </c>
      <c r="N14321" t="s">
        <v>404</v>
      </c>
      <c r="R14321" t="str">
        <f t="shared" si="792"/>
        <v>Weekday</v>
      </c>
      <c r="S14321" s="27">
        <f t="shared" si="793"/>
        <v>43258</v>
      </c>
      <c r="U14321" t="str">
        <f t="shared" si="791"/>
        <v>D</v>
      </c>
      <c r="V14321" t="str">
        <f t="shared" si="790"/>
        <v>D</v>
      </c>
    </row>
    <row r="14322" spans="1:51" x14ac:dyDescent="0.25">
      <c r="A14322" t="s">
        <v>66</v>
      </c>
      <c r="C14322">
        <v>5378144</v>
      </c>
      <c r="D14322">
        <v>85</v>
      </c>
      <c r="E14322" t="s">
        <v>91</v>
      </c>
      <c r="G14322">
        <v>96.988</v>
      </c>
      <c r="H14322">
        <v>2015</v>
      </c>
      <c r="I14322">
        <v>7</v>
      </c>
      <c r="J14322">
        <v>29</v>
      </c>
      <c r="K14322">
        <v>16</v>
      </c>
      <c r="L14322">
        <v>58</v>
      </c>
      <c r="M14322" t="s">
        <v>900</v>
      </c>
      <c r="N14322" t="s">
        <v>860</v>
      </c>
      <c r="R14322" t="str">
        <f t="shared" si="792"/>
        <v>Weekday</v>
      </c>
      <c r="S14322" s="27">
        <f t="shared" si="793"/>
        <v>42214</v>
      </c>
      <c r="U14322" t="str">
        <f t="shared" si="791"/>
        <v>S</v>
      </c>
      <c r="V14322" t="str">
        <f t="shared" si="790"/>
        <v>S</v>
      </c>
    </row>
    <row r="14323" spans="1:51" x14ac:dyDescent="0.25">
      <c r="A14323" t="s">
        <v>66</v>
      </c>
      <c r="C14323">
        <v>5475533</v>
      </c>
      <c r="D14323">
        <v>85</v>
      </c>
      <c r="E14323" t="s">
        <v>91</v>
      </c>
      <c r="G14323">
        <v>96.997</v>
      </c>
      <c r="H14323">
        <v>2015</v>
      </c>
      <c r="I14323">
        <v>10</v>
      </c>
      <c r="J14323">
        <v>20</v>
      </c>
      <c r="K14323">
        <v>6</v>
      </c>
      <c r="L14323">
        <v>50</v>
      </c>
      <c r="M14323" t="s">
        <v>900</v>
      </c>
      <c r="N14323" t="s">
        <v>860</v>
      </c>
      <c r="R14323" t="str">
        <f t="shared" si="792"/>
        <v>Weekday</v>
      </c>
      <c r="S14323" s="27">
        <f t="shared" si="793"/>
        <v>42297</v>
      </c>
      <c r="U14323" t="str">
        <f t="shared" si="791"/>
        <v>S</v>
      </c>
      <c r="V14323" t="str">
        <f t="shared" si="790"/>
        <v>S</v>
      </c>
    </row>
    <row r="14324" spans="1:51" x14ac:dyDescent="0.25">
      <c r="A14324" t="s">
        <v>66</v>
      </c>
      <c r="C14324">
        <v>6419291</v>
      </c>
      <c r="D14324">
        <v>85</v>
      </c>
      <c r="E14324" t="s">
        <v>90</v>
      </c>
      <c r="G14324">
        <v>97.04</v>
      </c>
      <c r="H14324">
        <v>2017</v>
      </c>
      <c r="I14324">
        <v>10</v>
      </c>
      <c r="J14324">
        <v>3</v>
      </c>
      <c r="K14324">
        <v>19</v>
      </c>
      <c r="L14324">
        <v>2</v>
      </c>
      <c r="M14324" t="s">
        <v>900</v>
      </c>
      <c r="N14324" t="s">
        <v>860</v>
      </c>
      <c r="Q14324" t="s">
        <v>863</v>
      </c>
      <c r="R14324" t="str">
        <f t="shared" si="792"/>
        <v>Weekday</v>
      </c>
      <c r="S14324" s="27">
        <f t="shared" si="793"/>
        <v>43011</v>
      </c>
      <c r="U14324" t="str">
        <f t="shared" si="791"/>
        <v>D</v>
      </c>
      <c r="V14324" t="str">
        <f t="shared" si="790"/>
        <v>D</v>
      </c>
      <c r="AO14324" s="27"/>
      <c r="AX14324" s="27"/>
      <c r="AY14324" s="27"/>
    </row>
    <row r="14325" spans="1:51" x14ac:dyDescent="0.25">
      <c r="A14325" t="s">
        <v>66</v>
      </c>
      <c r="C14325">
        <v>5836286</v>
      </c>
      <c r="D14325">
        <v>85</v>
      </c>
      <c r="E14325" t="s">
        <v>90</v>
      </c>
      <c r="G14325">
        <v>97.034999999999997</v>
      </c>
      <c r="H14325">
        <v>2016</v>
      </c>
      <c r="I14325">
        <v>7</v>
      </c>
      <c r="J14325">
        <v>6</v>
      </c>
      <c r="K14325">
        <v>16</v>
      </c>
      <c r="L14325">
        <v>58</v>
      </c>
      <c r="M14325" t="s">
        <v>900</v>
      </c>
      <c r="N14325" t="s">
        <v>860</v>
      </c>
      <c r="Q14325" t="s">
        <v>863</v>
      </c>
      <c r="R14325" t="str">
        <f t="shared" si="792"/>
        <v>Weekday</v>
      </c>
      <c r="S14325" s="27">
        <f t="shared" si="793"/>
        <v>42557</v>
      </c>
      <c r="U14325" t="str">
        <f t="shared" si="791"/>
        <v>S</v>
      </c>
      <c r="V14325" t="str">
        <f t="shared" si="790"/>
        <v>S</v>
      </c>
      <c r="AO14325" s="27"/>
      <c r="AX14325" s="27"/>
      <c r="AY14325" s="27"/>
    </row>
    <row r="14326" spans="1:51" x14ac:dyDescent="0.25">
      <c r="A14326" t="s">
        <v>66</v>
      </c>
      <c r="C14326">
        <v>7016381</v>
      </c>
      <c r="D14326">
        <v>85</v>
      </c>
      <c r="E14326" t="s">
        <v>90</v>
      </c>
      <c r="G14326">
        <v>97.046999999999997</v>
      </c>
      <c r="H14326">
        <v>2018</v>
      </c>
      <c r="I14326">
        <v>12</v>
      </c>
      <c r="J14326">
        <v>21</v>
      </c>
      <c r="K14326">
        <v>16</v>
      </c>
      <c r="L14326">
        <v>28</v>
      </c>
      <c r="M14326" t="s">
        <v>900</v>
      </c>
      <c r="N14326" t="s">
        <v>404</v>
      </c>
      <c r="Q14326" t="s">
        <v>863</v>
      </c>
      <c r="R14326" t="str">
        <f t="shared" si="792"/>
        <v>Weekday</v>
      </c>
      <c r="S14326" s="27">
        <f t="shared" si="793"/>
        <v>43455</v>
      </c>
      <c r="U14326" t="str">
        <f t="shared" si="791"/>
        <v>D</v>
      </c>
      <c r="V14326" t="str">
        <f t="shared" si="790"/>
        <v>D</v>
      </c>
      <c r="AO14326" s="27"/>
      <c r="AX14326" s="27"/>
      <c r="AY14326" s="27"/>
    </row>
    <row r="14327" spans="1:51" x14ac:dyDescent="0.25">
      <c r="A14327" t="s">
        <v>66</v>
      </c>
      <c r="C14327">
        <v>6053969</v>
      </c>
      <c r="D14327">
        <v>85</v>
      </c>
      <c r="E14327" t="s">
        <v>90</v>
      </c>
      <c r="G14327">
        <v>97.037999999999997</v>
      </c>
      <c r="H14327">
        <v>2016</v>
      </c>
      <c r="I14327">
        <v>12</v>
      </c>
      <c r="J14327">
        <v>21</v>
      </c>
      <c r="K14327">
        <v>8</v>
      </c>
      <c r="L14327">
        <v>56</v>
      </c>
      <c r="M14327" t="s">
        <v>900</v>
      </c>
      <c r="N14327" t="s">
        <v>860</v>
      </c>
      <c r="Q14327" t="s">
        <v>863</v>
      </c>
      <c r="R14327" t="str">
        <f t="shared" si="792"/>
        <v>Weekday</v>
      </c>
      <c r="S14327" s="27">
        <f t="shared" si="793"/>
        <v>42725</v>
      </c>
      <c r="U14327" t="str">
        <f t="shared" si="791"/>
        <v>S</v>
      </c>
      <c r="V14327" t="str">
        <f t="shared" si="790"/>
        <v>S</v>
      </c>
      <c r="AO14327" s="27"/>
      <c r="AX14327" s="27"/>
      <c r="AY14327" s="27"/>
    </row>
    <row r="14328" spans="1:51" x14ac:dyDescent="0.25">
      <c r="A14328" t="s">
        <v>66</v>
      </c>
      <c r="C14328">
        <v>5649749</v>
      </c>
      <c r="D14328">
        <v>85</v>
      </c>
      <c r="E14328" t="s">
        <v>91</v>
      </c>
      <c r="G14328">
        <v>97.006</v>
      </c>
      <c r="H14328">
        <v>2016</v>
      </c>
      <c r="I14328">
        <v>2</v>
      </c>
      <c r="J14328">
        <v>24</v>
      </c>
      <c r="K14328">
        <v>7</v>
      </c>
      <c r="L14328">
        <v>50</v>
      </c>
      <c r="M14328" t="s">
        <v>900</v>
      </c>
      <c r="N14328" t="s">
        <v>860</v>
      </c>
      <c r="R14328" t="str">
        <f t="shared" si="792"/>
        <v>Weekday</v>
      </c>
      <c r="S14328" s="27">
        <f t="shared" si="793"/>
        <v>42424</v>
      </c>
      <c r="U14328" t="str">
        <f t="shared" si="791"/>
        <v>S</v>
      </c>
      <c r="V14328" t="str">
        <f t="shared" si="790"/>
        <v>S</v>
      </c>
    </row>
    <row r="14329" spans="1:51" x14ac:dyDescent="0.25">
      <c r="A14329" t="s">
        <v>66</v>
      </c>
      <c r="C14329">
        <v>5414477</v>
      </c>
      <c r="D14329">
        <v>85</v>
      </c>
      <c r="E14329" t="s">
        <v>90</v>
      </c>
      <c r="G14329">
        <v>97.040999999999997</v>
      </c>
      <c r="H14329">
        <v>2015</v>
      </c>
      <c r="I14329">
        <v>9</v>
      </c>
      <c r="J14329">
        <v>3</v>
      </c>
      <c r="K14329">
        <v>23</v>
      </c>
      <c r="L14329">
        <v>10</v>
      </c>
      <c r="M14329" t="s">
        <v>900</v>
      </c>
      <c r="N14329" t="s">
        <v>171</v>
      </c>
      <c r="Q14329" t="s">
        <v>863</v>
      </c>
      <c r="R14329" t="str">
        <f t="shared" si="792"/>
        <v>Weekday</v>
      </c>
      <c r="S14329" s="27">
        <f t="shared" si="793"/>
        <v>42250</v>
      </c>
      <c r="U14329" t="str">
        <f t="shared" si="791"/>
        <v>S</v>
      </c>
      <c r="V14329" t="str">
        <f t="shared" si="790"/>
        <v>S</v>
      </c>
      <c r="AO14329" s="27"/>
      <c r="AX14329" s="27"/>
      <c r="AY14329" s="27"/>
    </row>
    <row r="14330" spans="1:51" x14ac:dyDescent="0.25">
      <c r="A14330" t="s">
        <v>66</v>
      </c>
      <c r="C14330">
        <v>5577352</v>
      </c>
      <c r="D14330">
        <v>85</v>
      </c>
      <c r="E14330" t="s">
        <v>91</v>
      </c>
      <c r="G14330">
        <v>97.012</v>
      </c>
      <c r="H14330">
        <v>2015</v>
      </c>
      <c r="I14330">
        <v>12</v>
      </c>
      <c r="J14330">
        <v>20</v>
      </c>
      <c r="K14330">
        <v>17</v>
      </c>
      <c r="L14330">
        <v>57</v>
      </c>
      <c r="M14330" t="s">
        <v>900</v>
      </c>
      <c r="N14330" t="s">
        <v>404</v>
      </c>
      <c r="R14330" t="str">
        <f t="shared" si="792"/>
        <v>Weekend</v>
      </c>
      <c r="S14330" s="27">
        <f t="shared" si="793"/>
        <v>42358</v>
      </c>
      <c r="U14330" t="str">
        <f t="shared" si="791"/>
        <v>S</v>
      </c>
      <c r="V14330" t="str">
        <f t="shared" si="790"/>
        <v>S</v>
      </c>
    </row>
    <row r="14331" spans="1:51" x14ac:dyDescent="0.25">
      <c r="A14331" t="s">
        <v>66</v>
      </c>
      <c r="C14331">
        <v>6501361</v>
      </c>
      <c r="D14331">
        <v>85</v>
      </c>
      <c r="E14331" t="s">
        <v>91</v>
      </c>
      <c r="G14331">
        <v>96.995999999999995</v>
      </c>
      <c r="H14331">
        <v>2017</v>
      </c>
      <c r="I14331">
        <v>12</v>
      </c>
      <c r="J14331">
        <v>1</v>
      </c>
      <c r="K14331">
        <v>9</v>
      </c>
      <c r="L14331">
        <v>15</v>
      </c>
      <c r="M14331" t="s">
        <v>900</v>
      </c>
      <c r="N14331" t="s">
        <v>860</v>
      </c>
      <c r="R14331" t="str">
        <f t="shared" si="792"/>
        <v>Weekday</v>
      </c>
      <c r="S14331" s="27">
        <f t="shared" si="793"/>
        <v>43070</v>
      </c>
      <c r="U14331" t="str">
        <f t="shared" si="791"/>
        <v>D</v>
      </c>
      <c r="V14331" t="str">
        <f t="shared" si="790"/>
        <v>D</v>
      </c>
    </row>
    <row r="14332" spans="1:51" x14ac:dyDescent="0.25">
      <c r="A14332" t="s">
        <v>66</v>
      </c>
      <c r="C14332">
        <v>6658230</v>
      </c>
      <c r="D14332">
        <v>85</v>
      </c>
      <c r="E14332" t="s">
        <v>91</v>
      </c>
      <c r="G14332">
        <v>97.013000000000005</v>
      </c>
      <c r="H14332">
        <v>2018</v>
      </c>
      <c r="I14332">
        <v>3</v>
      </c>
      <c r="J14332">
        <v>31</v>
      </c>
      <c r="K14332">
        <v>15</v>
      </c>
      <c r="L14332">
        <v>15</v>
      </c>
      <c r="M14332" t="s">
        <v>900</v>
      </c>
      <c r="N14332" t="s">
        <v>860</v>
      </c>
      <c r="R14332" t="str">
        <f t="shared" si="792"/>
        <v>Weekend</v>
      </c>
      <c r="S14332" s="27">
        <f t="shared" si="793"/>
        <v>43190</v>
      </c>
      <c r="U14332" t="str">
        <f t="shared" si="791"/>
        <v>D</v>
      </c>
      <c r="V14332" t="str">
        <f t="shared" si="790"/>
        <v>D</v>
      </c>
    </row>
    <row r="14333" spans="1:51" x14ac:dyDescent="0.25">
      <c r="A14333" t="s">
        <v>66</v>
      </c>
      <c r="C14333">
        <v>6425890</v>
      </c>
      <c r="D14333">
        <v>85</v>
      </c>
      <c r="E14333" t="s">
        <v>90</v>
      </c>
      <c r="G14333">
        <v>97.058999999999997</v>
      </c>
      <c r="H14333">
        <v>2017</v>
      </c>
      <c r="I14333">
        <v>10</v>
      </c>
      <c r="J14333">
        <v>11</v>
      </c>
      <c r="K14333">
        <v>14</v>
      </c>
      <c r="L14333">
        <v>35</v>
      </c>
      <c r="M14333" t="s">
        <v>900</v>
      </c>
      <c r="N14333" t="s">
        <v>171</v>
      </c>
      <c r="Q14333" t="s">
        <v>863</v>
      </c>
      <c r="R14333" t="str">
        <f t="shared" si="792"/>
        <v>Weekday</v>
      </c>
      <c r="S14333" s="27">
        <f t="shared" si="793"/>
        <v>43019</v>
      </c>
      <c r="U14333" t="str">
        <f t="shared" si="791"/>
        <v>D</v>
      </c>
      <c r="V14333" t="str">
        <f t="shared" si="790"/>
        <v>D</v>
      </c>
      <c r="AO14333" s="27"/>
      <c r="AX14333" s="27"/>
      <c r="AY14333" s="27"/>
    </row>
    <row r="14334" spans="1:51" x14ac:dyDescent="0.25">
      <c r="A14334" t="s">
        <v>66</v>
      </c>
      <c r="C14334">
        <v>5509294</v>
      </c>
      <c r="D14334">
        <v>85</v>
      </c>
      <c r="E14334" t="s">
        <v>91</v>
      </c>
      <c r="G14334">
        <v>97.010999999999996</v>
      </c>
      <c r="H14334">
        <v>2015</v>
      </c>
      <c r="I14334">
        <v>11</v>
      </c>
      <c r="J14334">
        <v>5</v>
      </c>
      <c r="K14334">
        <v>18</v>
      </c>
      <c r="L14334">
        <v>46</v>
      </c>
      <c r="M14334" t="s">
        <v>900</v>
      </c>
      <c r="N14334" t="s">
        <v>404</v>
      </c>
      <c r="R14334" t="str">
        <f t="shared" si="792"/>
        <v>Weekday</v>
      </c>
      <c r="S14334" s="27">
        <f t="shared" si="793"/>
        <v>42313</v>
      </c>
      <c r="U14334" t="str">
        <f t="shared" si="791"/>
        <v>S</v>
      </c>
      <c r="V14334" t="str">
        <f t="shared" si="790"/>
        <v>S</v>
      </c>
    </row>
    <row r="14335" spans="1:51" x14ac:dyDescent="0.25">
      <c r="A14335" t="s">
        <v>66</v>
      </c>
      <c r="C14335">
        <v>5573786</v>
      </c>
      <c r="D14335">
        <v>85</v>
      </c>
      <c r="E14335" t="s">
        <v>90</v>
      </c>
      <c r="G14335">
        <v>97.045000000000002</v>
      </c>
      <c r="H14335">
        <v>2015</v>
      </c>
      <c r="I14335">
        <v>12</v>
      </c>
      <c r="J14335">
        <v>29</v>
      </c>
      <c r="K14335">
        <v>17</v>
      </c>
      <c r="L14335">
        <v>5</v>
      </c>
      <c r="M14335" t="s">
        <v>900</v>
      </c>
      <c r="N14335" t="s">
        <v>860</v>
      </c>
      <c r="Q14335" t="s">
        <v>863</v>
      </c>
      <c r="R14335" t="str">
        <f t="shared" si="792"/>
        <v>Weekday</v>
      </c>
      <c r="S14335" s="27">
        <f t="shared" si="793"/>
        <v>42367</v>
      </c>
      <c r="U14335" t="str">
        <f t="shared" si="791"/>
        <v>S</v>
      </c>
      <c r="V14335" t="str">
        <f t="shared" si="790"/>
        <v>S</v>
      </c>
      <c r="AO14335" s="27"/>
      <c r="AX14335" s="27"/>
      <c r="AY14335" s="27"/>
    </row>
    <row r="14336" spans="1:51" x14ac:dyDescent="0.25">
      <c r="A14336" t="s">
        <v>66</v>
      </c>
      <c r="C14336">
        <v>7012597</v>
      </c>
      <c r="D14336">
        <v>85</v>
      </c>
      <c r="E14336" t="s">
        <v>90</v>
      </c>
      <c r="G14336">
        <v>97.058000000000007</v>
      </c>
      <c r="H14336">
        <v>2018</v>
      </c>
      <c r="I14336">
        <v>12</v>
      </c>
      <c r="J14336">
        <v>17</v>
      </c>
      <c r="K14336">
        <v>15</v>
      </c>
      <c r="L14336">
        <v>40</v>
      </c>
      <c r="M14336" t="s">
        <v>900</v>
      </c>
      <c r="N14336" t="s">
        <v>860</v>
      </c>
      <c r="Q14336" t="s">
        <v>863</v>
      </c>
      <c r="R14336" t="str">
        <f t="shared" si="792"/>
        <v>Weekday</v>
      </c>
      <c r="S14336" s="27">
        <f t="shared" si="793"/>
        <v>43451</v>
      </c>
      <c r="U14336" t="str">
        <f t="shared" si="791"/>
        <v>D</v>
      </c>
      <c r="V14336" t="str">
        <f t="shared" si="790"/>
        <v>D</v>
      </c>
      <c r="AO14336" s="27"/>
      <c r="AX14336" s="27"/>
      <c r="AY14336" s="27"/>
    </row>
    <row r="14337" spans="1:51" x14ac:dyDescent="0.25">
      <c r="A14337" t="s">
        <v>66</v>
      </c>
      <c r="C14337">
        <v>6650584</v>
      </c>
      <c r="D14337">
        <v>85</v>
      </c>
      <c r="E14337" t="s">
        <v>91</v>
      </c>
      <c r="G14337">
        <v>97.021000000000001</v>
      </c>
      <c r="H14337">
        <v>2018</v>
      </c>
      <c r="I14337">
        <v>3</v>
      </c>
      <c r="J14337">
        <v>29</v>
      </c>
      <c r="K14337">
        <v>3</v>
      </c>
      <c r="L14337">
        <v>3</v>
      </c>
      <c r="M14337" t="s">
        <v>900</v>
      </c>
      <c r="N14337" t="s">
        <v>171</v>
      </c>
      <c r="R14337" t="str">
        <f t="shared" si="792"/>
        <v>Weekday</v>
      </c>
      <c r="S14337" s="27">
        <f t="shared" si="793"/>
        <v>43188</v>
      </c>
      <c r="U14337" t="str">
        <f t="shared" si="791"/>
        <v>D</v>
      </c>
      <c r="V14337" t="str">
        <f t="shared" si="790"/>
        <v>D</v>
      </c>
    </row>
    <row r="14338" spans="1:51" x14ac:dyDescent="0.25">
      <c r="A14338" t="s">
        <v>66</v>
      </c>
      <c r="C14338">
        <v>5668646</v>
      </c>
      <c r="D14338">
        <v>85</v>
      </c>
      <c r="E14338" t="s">
        <v>91</v>
      </c>
      <c r="G14338">
        <v>97.02</v>
      </c>
      <c r="H14338">
        <v>2016</v>
      </c>
      <c r="I14338">
        <v>3</v>
      </c>
      <c r="J14338">
        <v>10</v>
      </c>
      <c r="K14338">
        <v>13</v>
      </c>
      <c r="L14338">
        <v>45</v>
      </c>
      <c r="M14338" t="s">
        <v>899</v>
      </c>
      <c r="N14338" t="s">
        <v>860</v>
      </c>
      <c r="R14338" t="str">
        <f t="shared" si="792"/>
        <v>Weekday</v>
      </c>
      <c r="S14338" s="27">
        <f t="shared" si="793"/>
        <v>42439</v>
      </c>
      <c r="U14338" t="str">
        <f t="shared" si="791"/>
        <v>S</v>
      </c>
      <c r="V14338" t="str">
        <f t="shared" si="790"/>
        <v>S</v>
      </c>
    </row>
    <row r="14339" spans="1:51" x14ac:dyDescent="0.25">
      <c r="A14339" t="s">
        <v>66</v>
      </c>
      <c r="C14339">
        <v>5722469</v>
      </c>
      <c r="D14339">
        <v>85</v>
      </c>
      <c r="E14339" t="s">
        <v>91</v>
      </c>
      <c r="G14339">
        <v>97.02</v>
      </c>
      <c r="H14339">
        <v>2016</v>
      </c>
      <c r="I14339">
        <v>4</v>
      </c>
      <c r="J14339">
        <v>21</v>
      </c>
      <c r="K14339">
        <v>10</v>
      </c>
      <c r="L14339">
        <v>50</v>
      </c>
      <c r="M14339" t="s">
        <v>900</v>
      </c>
      <c r="N14339" t="s">
        <v>860</v>
      </c>
      <c r="R14339" t="str">
        <f t="shared" si="792"/>
        <v>Weekday</v>
      </c>
      <c r="S14339" s="27">
        <f t="shared" si="793"/>
        <v>42481</v>
      </c>
      <c r="U14339" t="str">
        <f t="shared" si="791"/>
        <v>S</v>
      </c>
      <c r="V14339" t="str">
        <f t="shared" ref="V14339:V14402" si="794">T14339&amp;U14339</f>
        <v>S</v>
      </c>
    </row>
    <row r="14340" spans="1:51" x14ac:dyDescent="0.25">
      <c r="A14340" t="s">
        <v>66</v>
      </c>
      <c r="C14340">
        <v>5796533</v>
      </c>
      <c r="D14340">
        <v>85</v>
      </c>
      <c r="E14340" t="s">
        <v>91</v>
      </c>
      <c r="G14340">
        <v>97.02</v>
      </c>
      <c r="H14340">
        <v>2016</v>
      </c>
      <c r="I14340">
        <v>6</v>
      </c>
      <c r="J14340">
        <v>11</v>
      </c>
      <c r="K14340">
        <v>9</v>
      </c>
      <c r="L14340">
        <v>51</v>
      </c>
      <c r="M14340" t="s">
        <v>900</v>
      </c>
      <c r="N14340" t="s">
        <v>860</v>
      </c>
      <c r="R14340" t="str">
        <f t="shared" si="792"/>
        <v>Weekend</v>
      </c>
      <c r="S14340" s="27">
        <f t="shared" si="793"/>
        <v>42532</v>
      </c>
      <c r="U14340" t="str">
        <f t="shared" si="791"/>
        <v>S</v>
      </c>
      <c r="V14340" t="str">
        <f t="shared" si="794"/>
        <v>S</v>
      </c>
    </row>
    <row r="14341" spans="1:51" x14ac:dyDescent="0.25">
      <c r="A14341" t="s">
        <v>66</v>
      </c>
      <c r="C14341">
        <v>5954012</v>
      </c>
      <c r="D14341">
        <v>85</v>
      </c>
      <c r="E14341" t="s">
        <v>91</v>
      </c>
      <c r="G14341">
        <v>97.02</v>
      </c>
      <c r="H14341">
        <v>2016</v>
      </c>
      <c r="I14341">
        <v>10</v>
      </c>
      <c r="J14341">
        <v>8</v>
      </c>
      <c r="K14341">
        <v>18</v>
      </c>
      <c r="L14341">
        <v>33</v>
      </c>
      <c r="M14341" t="s">
        <v>900</v>
      </c>
      <c r="N14341" t="s">
        <v>860</v>
      </c>
      <c r="R14341" t="str">
        <f t="shared" si="792"/>
        <v>Weekend</v>
      </c>
      <c r="S14341" s="27">
        <f t="shared" si="793"/>
        <v>42651</v>
      </c>
      <c r="U14341" t="str">
        <f t="shared" si="791"/>
        <v>S</v>
      </c>
      <c r="V14341" t="str">
        <f t="shared" si="794"/>
        <v>S</v>
      </c>
    </row>
    <row r="14342" spans="1:51" x14ac:dyDescent="0.25">
      <c r="A14342" t="s">
        <v>66</v>
      </c>
      <c r="C14342">
        <v>6397881</v>
      </c>
      <c r="D14342">
        <v>85</v>
      </c>
      <c r="E14342" t="s">
        <v>91</v>
      </c>
      <c r="G14342">
        <v>97.02</v>
      </c>
      <c r="H14342">
        <v>2017</v>
      </c>
      <c r="I14342">
        <v>9</v>
      </c>
      <c r="J14342">
        <v>16</v>
      </c>
      <c r="K14342">
        <v>7</v>
      </c>
      <c r="L14342">
        <v>11</v>
      </c>
      <c r="M14342" t="s">
        <v>900</v>
      </c>
      <c r="N14342" t="s">
        <v>860</v>
      </c>
      <c r="R14342" t="str">
        <f t="shared" si="792"/>
        <v>Weekend</v>
      </c>
      <c r="S14342" s="27">
        <f t="shared" si="793"/>
        <v>42994</v>
      </c>
      <c r="U14342" t="str">
        <f t="shared" si="791"/>
        <v>D</v>
      </c>
      <c r="V14342" t="str">
        <f t="shared" si="794"/>
        <v>D</v>
      </c>
    </row>
    <row r="14343" spans="1:51" x14ac:dyDescent="0.25">
      <c r="A14343" t="s">
        <v>66</v>
      </c>
      <c r="C14343">
        <v>5998510</v>
      </c>
      <c r="D14343">
        <v>85</v>
      </c>
      <c r="E14343" t="s">
        <v>91</v>
      </c>
      <c r="G14343">
        <v>97.022000000000006</v>
      </c>
      <c r="H14343">
        <v>2016</v>
      </c>
      <c r="I14343">
        <v>11</v>
      </c>
      <c r="J14343">
        <v>9</v>
      </c>
      <c r="K14343">
        <v>13</v>
      </c>
      <c r="L14343">
        <v>35</v>
      </c>
      <c r="M14343" t="s">
        <v>900</v>
      </c>
      <c r="N14343" t="s">
        <v>860</v>
      </c>
      <c r="R14343" t="str">
        <f t="shared" si="792"/>
        <v>Weekday</v>
      </c>
      <c r="S14343" s="27">
        <f t="shared" si="793"/>
        <v>42683</v>
      </c>
      <c r="U14343" t="str">
        <f t="shared" si="791"/>
        <v>S</v>
      </c>
      <c r="V14343" t="str">
        <f t="shared" si="794"/>
        <v>S</v>
      </c>
    </row>
    <row r="14344" spans="1:51" x14ac:dyDescent="0.25">
      <c r="A14344" t="s">
        <v>66</v>
      </c>
      <c r="C14344">
        <v>5586312</v>
      </c>
      <c r="D14344">
        <v>85</v>
      </c>
      <c r="E14344" t="s">
        <v>91</v>
      </c>
      <c r="G14344">
        <v>97.022999999999996</v>
      </c>
      <c r="H14344">
        <v>2016</v>
      </c>
      <c r="I14344">
        <v>1</v>
      </c>
      <c r="J14344">
        <v>7</v>
      </c>
      <c r="K14344">
        <v>18</v>
      </c>
      <c r="L14344">
        <v>23</v>
      </c>
      <c r="M14344" t="s">
        <v>900</v>
      </c>
      <c r="N14344" t="s">
        <v>860</v>
      </c>
      <c r="R14344" t="str">
        <f t="shared" si="792"/>
        <v>Weekday</v>
      </c>
      <c r="S14344" s="27">
        <f t="shared" si="793"/>
        <v>42376</v>
      </c>
      <c r="U14344" t="str">
        <f t="shared" si="791"/>
        <v>S</v>
      </c>
      <c r="V14344" t="str">
        <f t="shared" si="794"/>
        <v>S</v>
      </c>
    </row>
    <row r="14345" spans="1:51" x14ac:dyDescent="0.25">
      <c r="A14345" t="s">
        <v>66</v>
      </c>
      <c r="C14345">
        <v>5755378</v>
      </c>
      <c r="D14345">
        <v>85</v>
      </c>
      <c r="E14345" t="s">
        <v>90</v>
      </c>
      <c r="G14345">
        <v>97.057000000000002</v>
      </c>
      <c r="H14345">
        <v>2016</v>
      </c>
      <c r="I14345">
        <v>5</v>
      </c>
      <c r="J14345">
        <v>13</v>
      </c>
      <c r="K14345">
        <v>14</v>
      </c>
      <c r="L14345">
        <v>45</v>
      </c>
      <c r="M14345" t="s">
        <v>900</v>
      </c>
      <c r="N14345" t="s">
        <v>860</v>
      </c>
      <c r="Q14345" t="s">
        <v>863</v>
      </c>
      <c r="R14345" t="str">
        <f t="shared" si="792"/>
        <v>Weekday</v>
      </c>
      <c r="S14345" s="27">
        <f t="shared" si="793"/>
        <v>42503</v>
      </c>
      <c r="U14345" t="str">
        <f t="shared" si="791"/>
        <v>S</v>
      </c>
      <c r="V14345" t="str">
        <f t="shared" si="794"/>
        <v>S</v>
      </c>
      <c r="AO14345" s="27"/>
      <c r="AX14345" s="27"/>
      <c r="AY14345" s="27"/>
    </row>
    <row r="14346" spans="1:51" x14ac:dyDescent="0.25">
      <c r="A14346" t="s">
        <v>66</v>
      </c>
      <c r="C14346">
        <v>5654291</v>
      </c>
      <c r="D14346">
        <v>85</v>
      </c>
      <c r="E14346" t="s">
        <v>90</v>
      </c>
      <c r="G14346">
        <v>97.058000000000007</v>
      </c>
      <c r="H14346">
        <v>2016</v>
      </c>
      <c r="I14346">
        <v>2</v>
      </c>
      <c r="J14346">
        <v>24</v>
      </c>
      <c r="K14346">
        <v>5</v>
      </c>
      <c r="L14346">
        <v>54</v>
      </c>
      <c r="M14346" t="s">
        <v>900</v>
      </c>
      <c r="N14346" t="s">
        <v>171</v>
      </c>
      <c r="Q14346" t="s">
        <v>863</v>
      </c>
      <c r="R14346" t="str">
        <f t="shared" si="792"/>
        <v>Weekday</v>
      </c>
      <c r="S14346" s="27">
        <f t="shared" si="793"/>
        <v>42424</v>
      </c>
      <c r="U14346" t="str">
        <f t="shared" si="791"/>
        <v>S</v>
      </c>
      <c r="V14346" t="str">
        <f t="shared" si="794"/>
        <v>S</v>
      </c>
      <c r="AO14346" s="27"/>
      <c r="AX14346" s="27"/>
      <c r="AY14346" s="27"/>
    </row>
    <row r="14347" spans="1:51" x14ac:dyDescent="0.25">
      <c r="A14347" t="s">
        <v>66</v>
      </c>
      <c r="C14347">
        <v>5813991</v>
      </c>
      <c r="D14347">
        <v>85</v>
      </c>
      <c r="E14347" t="s">
        <v>90</v>
      </c>
      <c r="G14347">
        <v>97.061999999999998</v>
      </c>
      <c r="H14347">
        <v>2016</v>
      </c>
      <c r="I14347">
        <v>6</v>
      </c>
      <c r="J14347">
        <v>24</v>
      </c>
      <c r="K14347">
        <v>20</v>
      </c>
      <c r="L14347">
        <v>16</v>
      </c>
      <c r="M14347" t="s">
        <v>900</v>
      </c>
      <c r="N14347" t="s">
        <v>860</v>
      </c>
      <c r="Q14347" t="s">
        <v>863</v>
      </c>
      <c r="R14347" t="str">
        <f t="shared" si="792"/>
        <v>Weekday</v>
      </c>
      <c r="S14347" s="27">
        <f t="shared" si="793"/>
        <v>42545</v>
      </c>
      <c r="U14347" t="str">
        <f t="shared" si="791"/>
        <v>S</v>
      </c>
      <c r="V14347" t="str">
        <f t="shared" si="794"/>
        <v>S</v>
      </c>
      <c r="AO14347" s="27"/>
      <c r="AX14347" s="27"/>
      <c r="AY14347" s="27"/>
    </row>
    <row r="14348" spans="1:51" x14ac:dyDescent="0.25">
      <c r="A14348" t="s">
        <v>66</v>
      </c>
      <c r="C14348">
        <v>6816474</v>
      </c>
      <c r="D14348">
        <v>85</v>
      </c>
      <c r="E14348" t="s">
        <v>90</v>
      </c>
      <c r="G14348">
        <v>97.061999999999998</v>
      </c>
      <c r="H14348">
        <v>2018</v>
      </c>
      <c r="I14348">
        <v>7</v>
      </c>
      <c r="J14348">
        <v>24</v>
      </c>
      <c r="K14348">
        <v>22</v>
      </c>
      <c r="L14348">
        <v>0</v>
      </c>
      <c r="M14348" t="s">
        <v>900</v>
      </c>
      <c r="N14348" t="s">
        <v>404</v>
      </c>
      <c r="Q14348" t="s">
        <v>863</v>
      </c>
      <c r="R14348" t="str">
        <f t="shared" si="792"/>
        <v>Weekday</v>
      </c>
      <c r="S14348" s="27">
        <f t="shared" si="793"/>
        <v>43305</v>
      </c>
      <c r="U14348" t="str">
        <f t="shared" si="791"/>
        <v>D</v>
      </c>
      <c r="V14348" t="str">
        <f t="shared" si="794"/>
        <v>D</v>
      </c>
      <c r="AO14348" s="27"/>
      <c r="AX14348" s="27"/>
      <c r="AY14348" s="27"/>
    </row>
    <row r="14349" spans="1:51" x14ac:dyDescent="0.25">
      <c r="A14349" t="s">
        <v>66</v>
      </c>
      <c r="C14349">
        <v>5655991</v>
      </c>
      <c r="D14349">
        <v>85</v>
      </c>
      <c r="E14349" t="s">
        <v>90</v>
      </c>
      <c r="G14349">
        <v>97.063000000000002</v>
      </c>
      <c r="H14349">
        <v>2016</v>
      </c>
      <c r="I14349">
        <v>2</v>
      </c>
      <c r="J14349">
        <v>25</v>
      </c>
      <c r="K14349">
        <v>18</v>
      </c>
      <c r="L14349">
        <v>50</v>
      </c>
      <c r="M14349" t="s">
        <v>900</v>
      </c>
      <c r="N14349" t="s">
        <v>860</v>
      </c>
      <c r="Q14349" t="s">
        <v>863</v>
      </c>
      <c r="R14349" t="str">
        <f t="shared" si="792"/>
        <v>Weekday</v>
      </c>
      <c r="S14349" s="27">
        <f t="shared" si="793"/>
        <v>42425</v>
      </c>
      <c r="U14349" t="str">
        <f t="shared" si="791"/>
        <v>S</v>
      </c>
      <c r="V14349" t="str">
        <f t="shared" si="794"/>
        <v>S</v>
      </c>
      <c r="AO14349" s="27"/>
      <c r="AX14349" s="27"/>
      <c r="AY14349" s="27"/>
    </row>
    <row r="14350" spans="1:51" x14ac:dyDescent="0.25">
      <c r="A14350" t="s">
        <v>66</v>
      </c>
      <c r="C14350">
        <v>6797856</v>
      </c>
      <c r="D14350">
        <v>85</v>
      </c>
      <c r="E14350" t="s">
        <v>91</v>
      </c>
      <c r="G14350">
        <v>97.031000000000006</v>
      </c>
      <c r="H14350">
        <v>2018</v>
      </c>
      <c r="I14350">
        <v>7</v>
      </c>
      <c r="J14350">
        <v>17</v>
      </c>
      <c r="K14350">
        <v>10</v>
      </c>
      <c r="L14350">
        <v>15</v>
      </c>
      <c r="M14350" t="s">
        <v>900</v>
      </c>
      <c r="N14350" t="s">
        <v>860</v>
      </c>
      <c r="R14350" t="str">
        <f t="shared" si="792"/>
        <v>Weekday</v>
      </c>
      <c r="S14350" s="27">
        <f t="shared" si="793"/>
        <v>43298</v>
      </c>
      <c r="U14350" t="str">
        <f t="shared" si="791"/>
        <v>D</v>
      </c>
      <c r="V14350" t="str">
        <f t="shared" si="794"/>
        <v>D</v>
      </c>
    </row>
    <row r="14351" spans="1:51" x14ac:dyDescent="0.25">
      <c r="A14351" t="s">
        <v>66</v>
      </c>
      <c r="C14351">
        <v>6083525</v>
      </c>
      <c r="D14351">
        <v>85</v>
      </c>
      <c r="E14351" t="s">
        <v>90</v>
      </c>
      <c r="G14351">
        <v>97.066999999999993</v>
      </c>
      <c r="H14351">
        <v>2017</v>
      </c>
      <c r="I14351">
        <v>1</v>
      </c>
      <c r="J14351">
        <v>17</v>
      </c>
      <c r="K14351">
        <v>14</v>
      </c>
      <c r="L14351">
        <v>50</v>
      </c>
      <c r="M14351" t="s">
        <v>900</v>
      </c>
      <c r="N14351" t="s">
        <v>860</v>
      </c>
      <c r="Q14351" t="s">
        <v>863</v>
      </c>
      <c r="R14351" t="str">
        <f t="shared" si="792"/>
        <v>Weekday</v>
      </c>
      <c r="S14351" s="27">
        <f t="shared" si="793"/>
        <v>42752</v>
      </c>
      <c r="U14351" t="str">
        <f t="shared" si="791"/>
        <v>D</v>
      </c>
      <c r="V14351" t="str">
        <f t="shared" si="794"/>
        <v>D</v>
      </c>
      <c r="AO14351" s="27"/>
      <c r="AX14351" s="27"/>
      <c r="AY14351" s="27"/>
    </row>
    <row r="14352" spans="1:51" x14ac:dyDescent="0.25">
      <c r="A14352" t="s">
        <v>66</v>
      </c>
      <c r="C14352">
        <v>6083455</v>
      </c>
      <c r="D14352">
        <v>85</v>
      </c>
      <c r="E14352" t="s">
        <v>90</v>
      </c>
      <c r="G14352">
        <v>97.066999999999993</v>
      </c>
      <c r="H14352">
        <v>2017</v>
      </c>
      <c r="I14352">
        <v>1</v>
      </c>
      <c r="J14352">
        <v>17</v>
      </c>
      <c r="K14352">
        <v>14</v>
      </c>
      <c r="L14352">
        <v>50</v>
      </c>
      <c r="M14352" t="s">
        <v>900</v>
      </c>
      <c r="N14352" t="s">
        <v>860</v>
      </c>
      <c r="Q14352" t="s">
        <v>863</v>
      </c>
      <c r="R14352" t="str">
        <f t="shared" si="792"/>
        <v>Weekday</v>
      </c>
      <c r="S14352" s="27">
        <f t="shared" si="793"/>
        <v>42752</v>
      </c>
      <c r="U14352" t="str">
        <f t="shared" si="791"/>
        <v>D</v>
      </c>
      <c r="V14352" t="str">
        <f t="shared" si="794"/>
        <v>D</v>
      </c>
      <c r="AO14352" s="27"/>
      <c r="AX14352" s="27"/>
      <c r="AY14352" s="27"/>
    </row>
    <row r="14353" spans="1:51" x14ac:dyDescent="0.25">
      <c r="A14353" t="s">
        <v>66</v>
      </c>
      <c r="C14353">
        <v>6417427</v>
      </c>
      <c r="D14353">
        <v>85</v>
      </c>
      <c r="E14353" t="s">
        <v>91</v>
      </c>
      <c r="G14353">
        <v>97.022000000000006</v>
      </c>
      <c r="H14353">
        <v>2017</v>
      </c>
      <c r="I14353">
        <v>10</v>
      </c>
      <c r="J14353">
        <v>5</v>
      </c>
      <c r="K14353">
        <v>9</v>
      </c>
      <c r="L14353">
        <v>1</v>
      </c>
      <c r="M14353" t="s">
        <v>900</v>
      </c>
      <c r="N14353" t="s">
        <v>860</v>
      </c>
      <c r="R14353" t="str">
        <f t="shared" si="792"/>
        <v>Weekday</v>
      </c>
      <c r="S14353" s="27">
        <f t="shared" si="793"/>
        <v>43013</v>
      </c>
      <c r="U14353" t="str">
        <f t="shared" si="791"/>
        <v>D</v>
      </c>
      <c r="V14353" t="str">
        <f t="shared" si="794"/>
        <v>D</v>
      </c>
    </row>
    <row r="14354" spans="1:51" x14ac:dyDescent="0.25">
      <c r="A14354" t="s">
        <v>66</v>
      </c>
      <c r="C14354">
        <v>5732364</v>
      </c>
      <c r="D14354">
        <v>85</v>
      </c>
      <c r="E14354" t="s">
        <v>90</v>
      </c>
      <c r="G14354">
        <v>97.069000000000003</v>
      </c>
      <c r="H14354">
        <v>2016</v>
      </c>
      <c r="I14354">
        <v>4</v>
      </c>
      <c r="J14354">
        <v>26</v>
      </c>
      <c r="K14354">
        <v>17</v>
      </c>
      <c r="L14354">
        <v>20</v>
      </c>
      <c r="M14354" t="s">
        <v>900</v>
      </c>
      <c r="N14354" t="s">
        <v>860</v>
      </c>
      <c r="Q14354" t="s">
        <v>863</v>
      </c>
      <c r="R14354" t="str">
        <f t="shared" si="792"/>
        <v>Weekday</v>
      </c>
      <c r="S14354" s="27">
        <f t="shared" si="793"/>
        <v>42486</v>
      </c>
      <c r="U14354" t="str">
        <f t="shared" si="791"/>
        <v>S</v>
      </c>
      <c r="V14354" t="str">
        <f t="shared" si="794"/>
        <v>S</v>
      </c>
      <c r="AO14354" s="27"/>
      <c r="AX14354" s="27"/>
      <c r="AY14354" s="27"/>
    </row>
    <row r="14355" spans="1:51" x14ac:dyDescent="0.25">
      <c r="A14355" t="s">
        <v>66</v>
      </c>
      <c r="C14355">
        <v>6235134</v>
      </c>
      <c r="D14355">
        <v>85</v>
      </c>
      <c r="E14355" t="s">
        <v>90</v>
      </c>
      <c r="G14355">
        <v>97.07</v>
      </c>
      <c r="H14355">
        <v>2017</v>
      </c>
      <c r="I14355">
        <v>5</v>
      </c>
      <c r="J14355">
        <v>15</v>
      </c>
      <c r="K14355">
        <v>21</v>
      </c>
      <c r="L14355">
        <v>36</v>
      </c>
      <c r="M14355" t="s">
        <v>900</v>
      </c>
      <c r="N14355" t="s">
        <v>860</v>
      </c>
      <c r="Q14355" t="s">
        <v>863</v>
      </c>
      <c r="R14355" t="str">
        <f t="shared" si="792"/>
        <v>Weekday</v>
      </c>
      <c r="S14355" s="27">
        <f t="shared" si="793"/>
        <v>42870</v>
      </c>
      <c r="U14355" t="str">
        <f t="shared" si="791"/>
        <v>D</v>
      </c>
      <c r="V14355" t="str">
        <f t="shared" si="794"/>
        <v>D</v>
      </c>
      <c r="AO14355" s="27"/>
      <c r="AX14355" s="27"/>
      <c r="AY14355" s="27"/>
    </row>
    <row r="14356" spans="1:51" x14ac:dyDescent="0.25">
      <c r="A14356" t="s">
        <v>66</v>
      </c>
      <c r="C14356">
        <v>6129183</v>
      </c>
      <c r="D14356">
        <v>85</v>
      </c>
      <c r="E14356" t="s">
        <v>91</v>
      </c>
      <c r="G14356">
        <v>97.04</v>
      </c>
      <c r="H14356">
        <v>2017</v>
      </c>
      <c r="I14356">
        <v>2</v>
      </c>
      <c r="J14356">
        <v>24</v>
      </c>
      <c r="K14356">
        <v>15</v>
      </c>
      <c r="L14356">
        <v>58</v>
      </c>
      <c r="M14356" t="s">
        <v>900</v>
      </c>
      <c r="N14356" t="s">
        <v>860</v>
      </c>
      <c r="R14356" t="str">
        <f t="shared" si="792"/>
        <v>Weekday</v>
      </c>
      <c r="S14356" s="27">
        <f t="shared" si="793"/>
        <v>42790</v>
      </c>
      <c r="U14356" t="str">
        <f t="shared" si="791"/>
        <v>D</v>
      </c>
      <c r="V14356" t="str">
        <f t="shared" si="794"/>
        <v>D</v>
      </c>
    </row>
    <row r="14357" spans="1:51" x14ac:dyDescent="0.25">
      <c r="A14357" t="s">
        <v>66</v>
      </c>
      <c r="C14357">
        <v>5715216</v>
      </c>
      <c r="D14357">
        <v>85</v>
      </c>
      <c r="E14357" t="s">
        <v>91</v>
      </c>
      <c r="G14357">
        <v>97.042000000000002</v>
      </c>
      <c r="H14357">
        <v>2016</v>
      </c>
      <c r="I14357">
        <v>4</v>
      </c>
      <c r="J14357">
        <v>15</v>
      </c>
      <c r="K14357">
        <v>17</v>
      </c>
      <c r="L14357">
        <v>10</v>
      </c>
      <c r="M14357" t="s">
        <v>900</v>
      </c>
      <c r="N14357" t="s">
        <v>860</v>
      </c>
      <c r="R14357" t="str">
        <f t="shared" si="792"/>
        <v>Weekday</v>
      </c>
      <c r="S14357" s="27">
        <f t="shared" si="793"/>
        <v>42475</v>
      </c>
      <c r="U14357" t="str">
        <f t="shared" si="791"/>
        <v>S</v>
      </c>
      <c r="V14357" t="str">
        <f t="shared" si="794"/>
        <v>S</v>
      </c>
    </row>
    <row r="14358" spans="1:51" x14ac:dyDescent="0.25">
      <c r="A14358" t="s">
        <v>66</v>
      </c>
      <c r="C14358">
        <v>5943128</v>
      </c>
      <c r="D14358">
        <v>85</v>
      </c>
      <c r="E14358" t="s">
        <v>91</v>
      </c>
      <c r="G14358">
        <v>97.052000000000007</v>
      </c>
      <c r="H14358">
        <v>2016</v>
      </c>
      <c r="I14358">
        <v>10</v>
      </c>
      <c r="J14358">
        <v>3</v>
      </c>
      <c r="K14358">
        <v>6</v>
      </c>
      <c r="L14358">
        <v>54</v>
      </c>
      <c r="M14358" t="s">
        <v>900</v>
      </c>
      <c r="N14358" t="s">
        <v>171</v>
      </c>
      <c r="R14358" t="str">
        <f t="shared" si="792"/>
        <v>Weekday</v>
      </c>
      <c r="S14358" s="27">
        <f t="shared" si="793"/>
        <v>42646</v>
      </c>
      <c r="U14358" t="str">
        <f t="shared" si="791"/>
        <v>S</v>
      </c>
      <c r="V14358" t="str">
        <f t="shared" si="794"/>
        <v>S</v>
      </c>
    </row>
    <row r="14359" spans="1:51" x14ac:dyDescent="0.25">
      <c r="A14359" t="s">
        <v>66</v>
      </c>
      <c r="C14359">
        <v>6018625</v>
      </c>
      <c r="D14359">
        <v>85</v>
      </c>
      <c r="E14359" t="s">
        <v>91</v>
      </c>
      <c r="G14359">
        <v>97.090999999999994</v>
      </c>
      <c r="H14359">
        <v>2016</v>
      </c>
      <c r="I14359">
        <v>11</v>
      </c>
      <c r="J14359">
        <v>29</v>
      </c>
      <c r="K14359">
        <v>6</v>
      </c>
      <c r="L14359">
        <v>56</v>
      </c>
      <c r="M14359" t="s">
        <v>900</v>
      </c>
      <c r="N14359" t="s">
        <v>860</v>
      </c>
      <c r="R14359" t="str">
        <f t="shared" si="792"/>
        <v>Weekday</v>
      </c>
      <c r="S14359" s="27">
        <f t="shared" si="793"/>
        <v>42703</v>
      </c>
      <c r="U14359" t="str">
        <f t="shared" si="791"/>
        <v>S</v>
      </c>
      <c r="V14359" t="str">
        <f t="shared" si="794"/>
        <v>S</v>
      </c>
    </row>
    <row r="14360" spans="1:51" x14ac:dyDescent="0.25">
      <c r="A14360" t="s">
        <v>66</v>
      </c>
      <c r="C14360">
        <v>6633408</v>
      </c>
      <c r="D14360">
        <v>85</v>
      </c>
      <c r="E14360" t="s">
        <v>91</v>
      </c>
      <c r="G14360">
        <v>97.061999999999998</v>
      </c>
      <c r="H14360">
        <v>2018</v>
      </c>
      <c r="I14360">
        <v>3</v>
      </c>
      <c r="J14360">
        <v>14</v>
      </c>
      <c r="K14360">
        <v>14</v>
      </c>
      <c r="L14360">
        <v>7</v>
      </c>
      <c r="M14360" t="s">
        <v>900</v>
      </c>
      <c r="N14360" t="s">
        <v>860</v>
      </c>
      <c r="R14360" t="str">
        <f t="shared" si="792"/>
        <v>Weekday</v>
      </c>
      <c r="S14360" s="27">
        <f t="shared" si="793"/>
        <v>43173</v>
      </c>
      <c r="U14360" t="str">
        <f t="shared" si="791"/>
        <v>D</v>
      </c>
      <c r="V14360" t="str">
        <f t="shared" si="794"/>
        <v>D</v>
      </c>
    </row>
    <row r="14361" spans="1:51" x14ac:dyDescent="0.25">
      <c r="A14361" t="s">
        <v>66</v>
      </c>
      <c r="C14361">
        <v>6592231</v>
      </c>
      <c r="D14361">
        <v>85</v>
      </c>
      <c r="E14361" t="s">
        <v>90</v>
      </c>
      <c r="G14361">
        <v>97.11</v>
      </c>
      <c r="H14361">
        <v>2018</v>
      </c>
      <c r="I14361">
        <v>2</v>
      </c>
      <c r="J14361">
        <v>13</v>
      </c>
      <c r="K14361">
        <v>19</v>
      </c>
      <c r="L14361">
        <v>48</v>
      </c>
      <c r="M14361" t="s">
        <v>900</v>
      </c>
      <c r="N14361" t="s">
        <v>860</v>
      </c>
      <c r="Q14361" t="s">
        <v>863</v>
      </c>
      <c r="R14361" t="str">
        <f t="shared" si="792"/>
        <v>Weekday</v>
      </c>
      <c r="S14361" s="27">
        <f t="shared" si="793"/>
        <v>43144</v>
      </c>
      <c r="U14361" t="str">
        <f t="shared" si="791"/>
        <v>D</v>
      </c>
      <c r="V14361" t="str">
        <f t="shared" si="794"/>
        <v>D</v>
      </c>
      <c r="AO14361" s="27"/>
      <c r="AX14361" s="27"/>
      <c r="AY14361" s="27"/>
    </row>
    <row r="14362" spans="1:51" x14ac:dyDescent="0.25">
      <c r="A14362" t="s">
        <v>66</v>
      </c>
      <c r="C14362">
        <v>5476336</v>
      </c>
      <c r="D14362">
        <v>85</v>
      </c>
      <c r="E14362" t="s">
        <v>91</v>
      </c>
      <c r="G14362">
        <v>97.070999999999998</v>
      </c>
      <c r="H14362">
        <v>2015</v>
      </c>
      <c r="I14362">
        <v>10</v>
      </c>
      <c r="J14362">
        <v>20</v>
      </c>
      <c r="K14362">
        <v>6</v>
      </c>
      <c r="L14362">
        <v>45</v>
      </c>
      <c r="M14362" t="s">
        <v>900</v>
      </c>
      <c r="N14362" t="s">
        <v>860</v>
      </c>
      <c r="R14362" t="str">
        <f t="shared" si="792"/>
        <v>Weekday</v>
      </c>
      <c r="S14362" s="27">
        <f t="shared" si="793"/>
        <v>42297</v>
      </c>
      <c r="U14362" t="str">
        <f t="shared" si="791"/>
        <v>S</v>
      </c>
      <c r="V14362" t="str">
        <f t="shared" si="794"/>
        <v>S</v>
      </c>
    </row>
    <row r="14363" spans="1:51" x14ac:dyDescent="0.25">
      <c r="A14363" t="s">
        <v>66</v>
      </c>
      <c r="C14363">
        <v>6915324</v>
      </c>
      <c r="D14363">
        <v>85</v>
      </c>
      <c r="E14363" t="s">
        <v>91</v>
      </c>
      <c r="G14363">
        <v>97.069000000000003</v>
      </c>
      <c r="H14363">
        <v>2018</v>
      </c>
      <c r="I14363">
        <v>10</v>
      </c>
      <c r="J14363">
        <v>15</v>
      </c>
      <c r="K14363">
        <v>6</v>
      </c>
      <c r="L14363">
        <v>1</v>
      </c>
      <c r="M14363" t="s">
        <v>900</v>
      </c>
      <c r="N14363" t="s">
        <v>860</v>
      </c>
      <c r="R14363" t="str">
        <f t="shared" si="792"/>
        <v>Weekday</v>
      </c>
      <c r="S14363" s="27">
        <f t="shared" si="793"/>
        <v>43388</v>
      </c>
      <c r="U14363" t="str">
        <f t="shared" si="791"/>
        <v>D</v>
      </c>
      <c r="V14363" t="str">
        <f t="shared" si="794"/>
        <v>D</v>
      </c>
    </row>
    <row r="14364" spans="1:51" x14ac:dyDescent="0.25">
      <c r="A14364" t="s">
        <v>66</v>
      </c>
      <c r="C14364">
        <v>6963810</v>
      </c>
      <c r="D14364">
        <v>85</v>
      </c>
      <c r="E14364" t="s">
        <v>91</v>
      </c>
      <c r="G14364">
        <v>97.069000000000003</v>
      </c>
      <c r="H14364">
        <v>2018</v>
      </c>
      <c r="I14364">
        <v>11</v>
      </c>
      <c r="J14364">
        <v>14</v>
      </c>
      <c r="K14364">
        <v>18</v>
      </c>
      <c r="L14364">
        <v>0</v>
      </c>
      <c r="M14364" t="s">
        <v>900</v>
      </c>
      <c r="N14364" t="s">
        <v>860</v>
      </c>
      <c r="R14364" t="str">
        <f t="shared" si="792"/>
        <v>Weekday</v>
      </c>
      <c r="S14364" s="27">
        <f t="shared" si="793"/>
        <v>43418</v>
      </c>
      <c r="U14364" t="str">
        <f t="shared" si="791"/>
        <v>D</v>
      </c>
      <c r="V14364" t="str">
        <f t="shared" si="794"/>
        <v>D</v>
      </c>
    </row>
    <row r="14365" spans="1:51" x14ac:dyDescent="0.25">
      <c r="A14365" t="s">
        <v>66</v>
      </c>
      <c r="C14365">
        <v>5485875</v>
      </c>
      <c r="D14365">
        <v>85</v>
      </c>
      <c r="E14365" t="s">
        <v>91</v>
      </c>
      <c r="G14365">
        <v>97.073999999999998</v>
      </c>
      <c r="H14365">
        <v>2015</v>
      </c>
      <c r="I14365">
        <v>10</v>
      </c>
      <c r="J14365">
        <v>27</v>
      </c>
      <c r="K14365">
        <v>13</v>
      </c>
      <c r="L14365">
        <v>40</v>
      </c>
      <c r="M14365" t="s">
        <v>900</v>
      </c>
      <c r="N14365" t="s">
        <v>860</v>
      </c>
      <c r="R14365" t="str">
        <f t="shared" si="792"/>
        <v>Weekday</v>
      </c>
      <c r="S14365" s="27">
        <f t="shared" si="793"/>
        <v>42304</v>
      </c>
      <c r="U14365" t="str">
        <f t="shared" si="791"/>
        <v>S</v>
      </c>
      <c r="V14365" t="str">
        <f t="shared" si="794"/>
        <v>S</v>
      </c>
    </row>
    <row r="14366" spans="1:51" x14ac:dyDescent="0.25">
      <c r="A14366" t="s">
        <v>66</v>
      </c>
      <c r="C14366">
        <v>6792896</v>
      </c>
      <c r="D14366">
        <v>85</v>
      </c>
      <c r="E14366" t="s">
        <v>91</v>
      </c>
      <c r="G14366">
        <v>97.058000000000007</v>
      </c>
      <c r="H14366">
        <v>2018</v>
      </c>
      <c r="I14366">
        <v>7</v>
      </c>
      <c r="J14366">
        <v>16</v>
      </c>
      <c r="K14366">
        <v>8</v>
      </c>
      <c r="L14366">
        <v>20</v>
      </c>
      <c r="M14366" t="s">
        <v>900</v>
      </c>
      <c r="N14366" t="s">
        <v>404</v>
      </c>
      <c r="R14366" t="str">
        <f t="shared" si="792"/>
        <v>Weekday</v>
      </c>
      <c r="S14366" s="27">
        <f t="shared" si="793"/>
        <v>43297</v>
      </c>
      <c r="U14366" t="str">
        <f t="shared" si="791"/>
        <v>D</v>
      </c>
      <c r="V14366" t="str">
        <f t="shared" si="794"/>
        <v>D</v>
      </c>
    </row>
    <row r="14367" spans="1:51" x14ac:dyDescent="0.25">
      <c r="A14367" t="s">
        <v>66</v>
      </c>
      <c r="C14367">
        <v>6292253</v>
      </c>
      <c r="D14367">
        <v>85</v>
      </c>
      <c r="E14367" t="s">
        <v>91</v>
      </c>
      <c r="G14367">
        <v>97.063999999999993</v>
      </c>
      <c r="H14367">
        <v>2017</v>
      </c>
      <c r="I14367">
        <v>6</v>
      </c>
      <c r="J14367">
        <v>29</v>
      </c>
      <c r="K14367">
        <v>9</v>
      </c>
      <c r="L14367">
        <v>11</v>
      </c>
      <c r="M14367" t="s">
        <v>900</v>
      </c>
      <c r="N14367" t="s">
        <v>860</v>
      </c>
      <c r="R14367" t="str">
        <f t="shared" si="792"/>
        <v>Weekday</v>
      </c>
      <c r="S14367" s="27">
        <f t="shared" si="793"/>
        <v>42915</v>
      </c>
      <c r="U14367" t="str">
        <f t="shared" si="791"/>
        <v>D</v>
      </c>
      <c r="V14367" t="str">
        <f t="shared" si="794"/>
        <v>D</v>
      </c>
    </row>
    <row r="14368" spans="1:51" x14ac:dyDescent="0.25">
      <c r="A14368" t="s">
        <v>66</v>
      </c>
      <c r="C14368">
        <v>5540923</v>
      </c>
      <c r="D14368">
        <v>85</v>
      </c>
      <c r="E14368" t="s">
        <v>90</v>
      </c>
      <c r="G14368">
        <v>97.11</v>
      </c>
      <c r="H14368">
        <v>2015</v>
      </c>
      <c r="I14368">
        <v>12</v>
      </c>
      <c r="J14368">
        <v>7</v>
      </c>
      <c r="K14368">
        <v>16</v>
      </c>
      <c r="L14368">
        <v>59</v>
      </c>
      <c r="M14368" t="s">
        <v>900</v>
      </c>
      <c r="N14368" t="s">
        <v>860</v>
      </c>
      <c r="Q14368" t="s">
        <v>863</v>
      </c>
      <c r="R14368" t="str">
        <f t="shared" si="792"/>
        <v>Weekday</v>
      </c>
      <c r="S14368" s="27">
        <f t="shared" si="793"/>
        <v>42345</v>
      </c>
      <c r="U14368" t="str">
        <f t="shared" si="791"/>
        <v>S</v>
      </c>
      <c r="V14368" t="str">
        <f t="shared" si="794"/>
        <v>S</v>
      </c>
      <c r="AO14368" s="27"/>
      <c r="AX14368" s="27"/>
      <c r="AY14368" s="27"/>
    </row>
    <row r="14369" spans="1:51" x14ac:dyDescent="0.25">
      <c r="A14369" t="s">
        <v>66</v>
      </c>
      <c r="C14369">
        <v>6453483</v>
      </c>
      <c r="D14369">
        <v>85</v>
      </c>
      <c r="E14369" t="s">
        <v>91</v>
      </c>
      <c r="G14369">
        <v>97.06</v>
      </c>
      <c r="H14369">
        <v>2017</v>
      </c>
      <c r="I14369">
        <v>10</v>
      </c>
      <c r="J14369">
        <v>31</v>
      </c>
      <c r="K14369">
        <v>19</v>
      </c>
      <c r="L14369">
        <v>50</v>
      </c>
      <c r="M14369" t="s">
        <v>900</v>
      </c>
      <c r="N14369" t="s">
        <v>171</v>
      </c>
      <c r="R14369" t="str">
        <f t="shared" si="792"/>
        <v>Weekday</v>
      </c>
      <c r="S14369" s="27">
        <f t="shared" si="793"/>
        <v>43039</v>
      </c>
      <c r="U14369" t="str">
        <f t="shared" si="791"/>
        <v>D</v>
      </c>
      <c r="V14369" t="str">
        <f t="shared" si="794"/>
        <v>D</v>
      </c>
    </row>
    <row r="14370" spans="1:51" x14ac:dyDescent="0.25">
      <c r="A14370" t="s">
        <v>66</v>
      </c>
      <c r="C14370">
        <v>5728845</v>
      </c>
      <c r="D14370">
        <v>85</v>
      </c>
      <c r="E14370" t="s">
        <v>90</v>
      </c>
      <c r="G14370">
        <v>97.113</v>
      </c>
      <c r="H14370">
        <v>2016</v>
      </c>
      <c r="I14370">
        <v>4</v>
      </c>
      <c r="J14370">
        <v>22</v>
      </c>
      <c r="K14370">
        <v>13</v>
      </c>
      <c r="L14370">
        <v>30</v>
      </c>
      <c r="M14370" t="s">
        <v>900</v>
      </c>
      <c r="N14370" t="s">
        <v>860</v>
      </c>
      <c r="Q14370" t="s">
        <v>863</v>
      </c>
      <c r="R14370" t="str">
        <f t="shared" si="792"/>
        <v>Weekday</v>
      </c>
      <c r="S14370" s="27">
        <f t="shared" si="793"/>
        <v>42482</v>
      </c>
      <c r="U14370" t="str">
        <f t="shared" si="791"/>
        <v>S</v>
      </c>
      <c r="V14370" t="str">
        <f t="shared" si="794"/>
        <v>S</v>
      </c>
      <c r="AO14370" s="27"/>
      <c r="AX14370" s="27"/>
      <c r="AY14370" s="27"/>
    </row>
    <row r="14371" spans="1:51" x14ac:dyDescent="0.25">
      <c r="A14371" t="s">
        <v>66</v>
      </c>
      <c r="C14371">
        <v>5395929</v>
      </c>
      <c r="D14371">
        <v>85</v>
      </c>
      <c r="E14371" t="s">
        <v>90</v>
      </c>
      <c r="G14371">
        <v>97.128</v>
      </c>
      <c r="H14371">
        <v>2015</v>
      </c>
      <c r="I14371">
        <v>8</v>
      </c>
      <c r="J14371">
        <v>18</v>
      </c>
      <c r="K14371">
        <v>14</v>
      </c>
      <c r="L14371">
        <v>42</v>
      </c>
      <c r="M14371" t="s">
        <v>900</v>
      </c>
      <c r="N14371" t="s">
        <v>860</v>
      </c>
      <c r="Q14371" t="s">
        <v>863</v>
      </c>
      <c r="R14371" t="str">
        <f t="shared" si="792"/>
        <v>Weekday</v>
      </c>
      <c r="S14371" s="27">
        <f t="shared" si="793"/>
        <v>42234</v>
      </c>
      <c r="U14371" t="str">
        <f t="shared" si="791"/>
        <v>S</v>
      </c>
      <c r="V14371" t="str">
        <f t="shared" si="794"/>
        <v>S</v>
      </c>
      <c r="AO14371" s="27"/>
      <c r="AX14371" s="27"/>
      <c r="AY14371" s="27"/>
    </row>
    <row r="14372" spans="1:51" x14ac:dyDescent="0.25">
      <c r="A14372" t="s">
        <v>66</v>
      </c>
      <c r="C14372">
        <v>6864728</v>
      </c>
      <c r="D14372">
        <v>85</v>
      </c>
      <c r="E14372" t="s">
        <v>91</v>
      </c>
      <c r="G14372">
        <v>97.128</v>
      </c>
      <c r="H14372">
        <v>2018</v>
      </c>
      <c r="I14372">
        <v>9</v>
      </c>
      <c r="J14372">
        <v>6</v>
      </c>
      <c r="K14372">
        <v>17</v>
      </c>
      <c r="L14372">
        <v>9</v>
      </c>
      <c r="M14372" t="s">
        <v>900</v>
      </c>
      <c r="N14372" t="s">
        <v>860</v>
      </c>
      <c r="R14372" t="str">
        <f t="shared" si="792"/>
        <v>Weekday</v>
      </c>
      <c r="S14372" s="27">
        <f t="shared" si="793"/>
        <v>43349</v>
      </c>
      <c r="U14372" t="str">
        <f t="shared" si="791"/>
        <v>D</v>
      </c>
      <c r="V14372" t="str">
        <f t="shared" si="794"/>
        <v>D</v>
      </c>
    </row>
    <row r="14373" spans="1:51" x14ac:dyDescent="0.25">
      <c r="A14373" t="s">
        <v>66</v>
      </c>
      <c r="C14373">
        <v>5738279</v>
      </c>
      <c r="D14373">
        <v>85</v>
      </c>
      <c r="E14373" t="s">
        <v>91</v>
      </c>
      <c r="G14373">
        <v>97.162999999999997</v>
      </c>
      <c r="H14373">
        <v>2016</v>
      </c>
      <c r="I14373">
        <v>4</v>
      </c>
      <c r="J14373">
        <v>29</v>
      </c>
      <c r="K14373">
        <v>12</v>
      </c>
      <c r="L14373">
        <v>11</v>
      </c>
      <c r="M14373" t="s">
        <v>900</v>
      </c>
      <c r="N14373" t="s">
        <v>860</v>
      </c>
      <c r="R14373" t="str">
        <f t="shared" si="792"/>
        <v>Weekday</v>
      </c>
      <c r="S14373" s="27">
        <f t="shared" si="793"/>
        <v>42489</v>
      </c>
      <c r="U14373" t="str">
        <f t="shared" si="791"/>
        <v>S</v>
      </c>
      <c r="V14373" t="str">
        <f t="shared" si="794"/>
        <v>S</v>
      </c>
    </row>
    <row r="14374" spans="1:51" x14ac:dyDescent="0.25">
      <c r="A14374" t="s">
        <v>66</v>
      </c>
      <c r="C14374">
        <v>6992122</v>
      </c>
      <c r="D14374">
        <v>85</v>
      </c>
      <c r="E14374" t="s">
        <v>90</v>
      </c>
      <c r="G14374">
        <v>97.129000000000005</v>
      </c>
      <c r="H14374">
        <v>2018</v>
      </c>
      <c r="I14374">
        <v>12</v>
      </c>
      <c r="J14374">
        <v>5</v>
      </c>
      <c r="K14374">
        <v>15</v>
      </c>
      <c r="L14374">
        <v>51</v>
      </c>
      <c r="M14374" t="s">
        <v>900</v>
      </c>
      <c r="N14374" t="s">
        <v>860</v>
      </c>
      <c r="Q14374" t="s">
        <v>863</v>
      </c>
      <c r="R14374" t="str">
        <f t="shared" si="792"/>
        <v>Weekday</v>
      </c>
      <c r="S14374" s="27">
        <f t="shared" si="793"/>
        <v>43439</v>
      </c>
      <c r="U14374" t="str">
        <f t="shared" si="791"/>
        <v>D</v>
      </c>
      <c r="V14374" t="str">
        <f t="shared" si="794"/>
        <v>D</v>
      </c>
      <c r="AO14374" s="27"/>
      <c r="AX14374" s="27"/>
      <c r="AY14374" s="27"/>
    </row>
    <row r="14375" spans="1:51" x14ac:dyDescent="0.25">
      <c r="A14375" t="s">
        <v>66</v>
      </c>
      <c r="C14375">
        <v>5372212</v>
      </c>
      <c r="D14375">
        <v>85</v>
      </c>
      <c r="E14375" t="s">
        <v>91</v>
      </c>
      <c r="G14375">
        <v>97.087000000000003</v>
      </c>
      <c r="H14375">
        <v>2015</v>
      </c>
      <c r="I14375">
        <v>7</v>
      </c>
      <c r="J14375">
        <v>25</v>
      </c>
      <c r="K14375">
        <v>16</v>
      </c>
      <c r="L14375">
        <v>41</v>
      </c>
      <c r="M14375" t="s">
        <v>900</v>
      </c>
      <c r="N14375" t="s">
        <v>860</v>
      </c>
      <c r="R14375" t="str">
        <f t="shared" si="792"/>
        <v>Weekend</v>
      </c>
      <c r="S14375" s="27">
        <f t="shared" si="793"/>
        <v>42210</v>
      </c>
      <c r="U14375" t="str">
        <f t="shared" si="791"/>
        <v>S</v>
      </c>
      <c r="V14375" t="str">
        <f t="shared" si="794"/>
        <v>S</v>
      </c>
    </row>
    <row r="14376" spans="1:51" x14ac:dyDescent="0.25">
      <c r="A14376" t="s">
        <v>66</v>
      </c>
      <c r="C14376">
        <v>6500284</v>
      </c>
      <c r="D14376">
        <v>85</v>
      </c>
      <c r="E14376" t="s">
        <v>90</v>
      </c>
      <c r="G14376">
        <v>97.126999999999995</v>
      </c>
      <c r="H14376">
        <v>2017</v>
      </c>
      <c r="I14376">
        <v>12</v>
      </c>
      <c r="J14376">
        <v>4</v>
      </c>
      <c r="K14376">
        <v>16</v>
      </c>
      <c r="L14376">
        <v>40</v>
      </c>
      <c r="M14376" t="s">
        <v>900</v>
      </c>
      <c r="N14376" t="s">
        <v>860</v>
      </c>
      <c r="Q14376" t="s">
        <v>863</v>
      </c>
      <c r="R14376" t="str">
        <f t="shared" si="792"/>
        <v>Weekday</v>
      </c>
      <c r="S14376" s="27">
        <f t="shared" si="793"/>
        <v>43073</v>
      </c>
      <c r="U14376" t="str">
        <f t="shared" si="791"/>
        <v>D</v>
      </c>
      <c r="V14376" t="str">
        <f t="shared" si="794"/>
        <v>D</v>
      </c>
      <c r="AO14376" s="27"/>
      <c r="AX14376" s="27"/>
      <c r="AY14376" s="27"/>
    </row>
    <row r="14377" spans="1:51" x14ac:dyDescent="0.25">
      <c r="A14377" t="s">
        <v>66</v>
      </c>
      <c r="C14377">
        <v>5853794</v>
      </c>
      <c r="D14377">
        <v>85</v>
      </c>
      <c r="E14377" t="s">
        <v>90</v>
      </c>
      <c r="G14377">
        <v>97.123000000000005</v>
      </c>
      <c r="H14377">
        <v>2016</v>
      </c>
      <c r="I14377">
        <v>7</v>
      </c>
      <c r="J14377">
        <v>27</v>
      </c>
      <c r="K14377">
        <v>17</v>
      </c>
      <c r="L14377">
        <v>10</v>
      </c>
      <c r="M14377" t="s">
        <v>900</v>
      </c>
      <c r="N14377" t="s">
        <v>860</v>
      </c>
      <c r="Q14377" t="s">
        <v>863</v>
      </c>
      <c r="R14377" t="str">
        <f t="shared" si="792"/>
        <v>Weekday</v>
      </c>
      <c r="S14377" s="27">
        <f t="shared" si="793"/>
        <v>42578</v>
      </c>
      <c r="U14377" t="str">
        <f t="shared" si="791"/>
        <v>S</v>
      </c>
      <c r="V14377" t="str">
        <f t="shared" si="794"/>
        <v>S</v>
      </c>
      <c r="AO14377" s="27"/>
      <c r="AX14377" s="27"/>
      <c r="AY14377" s="27"/>
    </row>
    <row r="14378" spans="1:51" x14ac:dyDescent="0.25">
      <c r="A14378" t="s">
        <v>66</v>
      </c>
      <c r="C14378">
        <v>6631929</v>
      </c>
      <c r="D14378">
        <v>85</v>
      </c>
      <c r="E14378" t="s">
        <v>91</v>
      </c>
      <c r="G14378">
        <v>97.090999999999994</v>
      </c>
      <c r="H14378">
        <v>2018</v>
      </c>
      <c r="I14378">
        <v>3</v>
      </c>
      <c r="J14378">
        <v>13</v>
      </c>
      <c r="K14378">
        <v>10</v>
      </c>
      <c r="L14378">
        <v>3</v>
      </c>
      <c r="M14378" t="s">
        <v>900</v>
      </c>
      <c r="N14378" t="s">
        <v>860</v>
      </c>
      <c r="R14378" t="str">
        <f t="shared" si="792"/>
        <v>Weekday</v>
      </c>
      <c r="S14378" s="27">
        <f t="shared" si="793"/>
        <v>43172</v>
      </c>
      <c r="U14378" t="str">
        <f t="shared" ref="U14378:U14441" si="795">IF(OR(H14378=2015,H14378=2016),"S","D")</f>
        <v>D</v>
      </c>
      <c r="V14378" t="str">
        <f t="shared" si="794"/>
        <v>D</v>
      </c>
    </row>
    <row r="14379" spans="1:51" x14ac:dyDescent="0.25">
      <c r="A14379" t="s">
        <v>66</v>
      </c>
      <c r="C14379">
        <v>5624604</v>
      </c>
      <c r="D14379">
        <v>85</v>
      </c>
      <c r="E14379" t="s">
        <v>90</v>
      </c>
      <c r="G14379">
        <v>97.126000000000005</v>
      </c>
      <c r="H14379">
        <v>2016</v>
      </c>
      <c r="I14379">
        <v>2</v>
      </c>
      <c r="J14379">
        <v>1</v>
      </c>
      <c r="K14379">
        <v>16</v>
      </c>
      <c r="L14379">
        <v>50</v>
      </c>
      <c r="M14379" t="s">
        <v>900</v>
      </c>
      <c r="N14379" t="s">
        <v>860</v>
      </c>
      <c r="Q14379" t="s">
        <v>863</v>
      </c>
      <c r="R14379" t="str">
        <f t="shared" ref="R14379:R14442" si="796">IF(WEEKDAY(DATE(H14379,I14379,J14379),2) &lt; 6, "Weekday", "Weekend")</f>
        <v>Weekday</v>
      </c>
      <c r="S14379" s="27">
        <f t="shared" si="793"/>
        <v>42401</v>
      </c>
      <c r="U14379" t="str">
        <f t="shared" si="795"/>
        <v>S</v>
      </c>
      <c r="V14379" t="str">
        <f t="shared" si="794"/>
        <v>S</v>
      </c>
      <c r="AO14379" s="27"/>
      <c r="AX14379" s="27"/>
      <c r="AY14379" s="27"/>
    </row>
    <row r="14380" spans="1:51" x14ac:dyDescent="0.25">
      <c r="A14380" t="s">
        <v>66</v>
      </c>
      <c r="C14380">
        <v>6941779</v>
      </c>
      <c r="D14380">
        <v>85</v>
      </c>
      <c r="E14380" t="s">
        <v>91</v>
      </c>
      <c r="G14380">
        <v>97.078999999999994</v>
      </c>
      <c r="H14380">
        <v>2018</v>
      </c>
      <c r="I14380">
        <v>10</v>
      </c>
      <c r="J14380">
        <v>29</v>
      </c>
      <c r="K14380">
        <v>9</v>
      </c>
      <c r="L14380">
        <v>16</v>
      </c>
      <c r="M14380" t="s">
        <v>900</v>
      </c>
      <c r="N14380" t="s">
        <v>860</v>
      </c>
      <c r="R14380" t="str">
        <f t="shared" si="796"/>
        <v>Weekday</v>
      </c>
      <c r="S14380" s="27">
        <f t="shared" ref="S14380:S14443" si="797">DATE(H14380,I14380,J14380)</f>
        <v>43402</v>
      </c>
      <c r="U14380" t="str">
        <f t="shared" si="795"/>
        <v>D</v>
      </c>
      <c r="V14380" t="str">
        <f t="shared" si="794"/>
        <v>D</v>
      </c>
    </row>
    <row r="14381" spans="1:51" x14ac:dyDescent="0.25">
      <c r="A14381" t="s">
        <v>66</v>
      </c>
      <c r="C14381">
        <v>5936068</v>
      </c>
      <c r="D14381">
        <v>85</v>
      </c>
      <c r="E14381" t="s">
        <v>91</v>
      </c>
      <c r="G14381">
        <v>97.093000000000004</v>
      </c>
      <c r="H14381">
        <v>2016</v>
      </c>
      <c r="I14381">
        <v>9</v>
      </c>
      <c r="J14381">
        <v>27</v>
      </c>
      <c r="K14381">
        <v>10</v>
      </c>
      <c r="L14381">
        <v>50</v>
      </c>
      <c r="M14381" t="s">
        <v>900</v>
      </c>
      <c r="N14381" t="s">
        <v>171</v>
      </c>
      <c r="R14381" t="str">
        <f t="shared" si="796"/>
        <v>Weekday</v>
      </c>
      <c r="S14381" s="27">
        <f t="shared" si="797"/>
        <v>42640</v>
      </c>
      <c r="U14381" t="str">
        <f t="shared" si="795"/>
        <v>S</v>
      </c>
      <c r="V14381" t="str">
        <f t="shared" si="794"/>
        <v>S</v>
      </c>
    </row>
    <row r="14382" spans="1:51" x14ac:dyDescent="0.25">
      <c r="A14382" t="s">
        <v>66</v>
      </c>
      <c r="C14382">
        <v>5932373</v>
      </c>
      <c r="D14382">
        <v>85</v>
      </c>
      <c r="E14382" t="s">
        <v>91</v>
      </c>
      <c r="G14382">
        <v>97.094999999999999</v>
      </c>
      <c r="H14382">
        <v>2016</v>
      </c>
      <c r="I14382">
        <v>9</v>
      </c>
      <c r="J14382">
        <v>23</v>
      </c>
      <c r="K14382">
        <v>9</v>
      </c>
      <c r="L14382">
        <v>20</v>
      </c>
      <c r="M14382" t="s">
        <v>900</v>
      </c>
      <c r="N14382" t="s">
        <v>171</v>
      </c>
      <c r="R14382" t="str">
        <f t="shared" si="796"/>
        <v>Weekday</v>
      </c>
      <c r="S14382" s="27">
        <f t="shared" si="797"/>
        <v>42636</v>
      </c>
      <c r="U14382" t="str">
        <f t="shared" si="795"/>
        <v>S</v>
      </c>
      <c r="V14382" t="str">
        <f t="shared" si="794"/>
        <v>S</v>
      </c>
    </row>
    <row r="14383" spans="1:51" x14ac:dyDescent="0.25">
      <c r="A14383" t="s">
        <v>66</v>
      </c>
      <c r="C14383">
        <v>6189370</v>
      </c>
      <c r="D14383">
        <v>85</v>
      </c>
      <c r="E14383" t="s">
        <v>91</v>
      </c>
      <c r="G14383">
        <v>97.08</v>
      </c>
      <c r="H14383">
        <v>2017</v>
      </c>
      <c r="I14383">
        <v>4</v>
      </c>
      <c r="J14383">
        <v>11</v>
      </c>
      <c r="K14383">
        <v>10</v>
      </c>
      <c r="L14383">
        <v>10</v>
      </c>
      <c r="M14383" t="s">
        <v>900</v>
      </c>
      <c r="N14383" t="s">
        <v>171</v>
      </c>
      <c r="R14383" t="str">
        <f t="shared" si="796"/>
        <v>Weekday</v>
      </c>
      <c r="S14383" s="27">
        <f t="shared" si="797"/>
        <v>42836</v>
      </c>
      <c r="U14383" t="str">
        <f t="shared" si="795"/>
        <v>D</v>
      </c>
      <c r="V14383" t="str">
        <f t="shared" si="794"/>
        <v>D</v>
      </c>
    </row>
    <row r="14384" spans="1:51" x14ac:dyDescent="0.25">
      <c r="A14384" t="s">
        <v>66</v>
      </c>
      <c r="C14384">
        <v>5488855</v>
      </c>
      <c r="D14384">
        <v>85</v>
      </c>
      <c r="E14384" t="s">
        <v>91</v>
      </c>
      <c r="G14384">
        <v>97.093000000000004</v>
      </c>
      <c r="H14384">
        <v>2015</v>
      </c>
      <c r="I14384">
        <v>10</v>
      </c>
      <c r="J14384">
        <v>29</v>
      </c>
      <c r="K14384">
        <v>8</v>
      </c>
      <c r="L14384">
        <v>37</v>
      </c>
      <c r="M14384" t="s">
        <v>900</v>
      </c>
      <c r="N14384" t="s">
        <v>860</v>
      </c>
      <c r="R14384" t="str">
        <f t="shared" si="796"/>
        <v>Weekday</v>
      </c>
      <c r="S14384" s="27">
        <f t="shared" si="797"/>
        <v>42306</v>
      </c>
      <c r="U14384" t="str">
        <f t="shared" si="795"/>
        <v>S</v>
      </c>
      <c r="V14384" t="str">
        <f t="shared" si="794"/>
        <v>S</v>
      </c>
    </row>
    <row r="14385" spans="1:51" x14ac:dyDescent="0.25">
      <c r="A14385" t="s">
        <v>66</v>
      </c>
      <c r="C14385">
        <v>5946412</v>
      </c>
      <c r="D14385">
        <v>85</v>
      </c>
      <c r="E14385" t="s">
        <v>90</v>
      </c>
      <c r="G14385">
        <v>97.141000000000005</v>
      </c>
      <c r="H14385">
        <v>2016</v>
      </c>
      <c r="I14385">
        <v>10</v>
      </c>
      <c r="J14385">
        <v>5</v>
      </c>
      <c r="K14385">
        <v>18</v>
      </c>
      <c r="L14385">
        <v>2</v>
      </c>
      <c r="M14385" t="s">
        <v>900</v>
      </c>
      <c r="N14385" t="s">
        <v>171</v>
      </c>
      <c r="Q14385" t="s">
        <v>863</v>
      </c>
      <c r="R14385" t="str">
        <f t="shared" si="796"/>
        <v>Weekday</v>
      </c>
      <c r="S14385" s="27">
        <f t="shared" si="797"/>
        <v>42648</v>
      </c>
      <c r="U14385" t="str">
        <f t="shared" si="795"/>
        <v>S</v>
      </c>
      <c r="V14385" t="str">
        <f t="shared" si="794"/>
        <v>S</v>
      </c>
      <c r="AO14385" s="27"/>
      <c r="AX14385" s="27"/>
      <c r="AY14385" s="27"/>
    </row>
    <row r="14386" spans="1:51" x14ac:dyDescent="0.25">
      <c r="A14386" t="s">
        <v>66</v>
      </c>
      <c r="C14386">
        <v>5466625</v>
      </c>
      <c r="D14386">
        <v>85</v>
      </c>
      <c r="E14386" t="s">
        <v>91</v>
      </c>
      <c r="G14386">
        <v>97.114000000000004</v>
      </c>
      <c r="H14386">
        <v>2015</v>
      </c>
      <c r="I14386">
        <v>10</v>
      </c>
      <c r="J14386">
        <v>13</v>
      </c>
      <c r="K14386">
        <v>7</v>
      </c>
      <c r="L14386">
        <v>25</v>
      </c>
      <c r="M14386" t="s">
        <v>900</v>
      </c>
      <c r="N14386" t="s">
        <v>860</v>
      </c>
      <c r="R14386" t="str">
        <f t="shared" si="796"/>
        <v>Weekday</v>
      </c>
      <c r="S14386" s="27">
        <f t="shared" si="797"/>
        <v>42290</v>
      </c>
      <c r="U14386" t="str">
        <f t="shared" si="795"/>
        <v>S</v>
      </c>
      <c r="V14386" t="str">
        <f t="shared" si="794"/>
        <v>S</v>
      </c>
    </row>
    <row r="14387" spans="1:51" x14ac:dyDescent="0.25">
      <c r="A14387" t="s">
        <v>66</v>
      </c>
      <c r="C14387">
        <v>5382728</v>
      </c>
      <c r="D14387">
        <v>85</v>
      </c>
      <c r="E14387" t="s">
        <v>90</v>
      </c>
      <c r="G14387">
        <v>97.162000000000006</v>
      </c>
      <c r="H14387">
        <v>2015</v>
      </c>
      <c r="I14387">
        <v>8</v>
      </c>
      <c r="J14387">
        <v>6</v>
      </c>
      <c r="K14387">
        <v>18</v>
      </c>
      <c r="L14387">
        <v>49</v>
      </c>
      <c r="M14387" t="s">
        <v>900</v>
      </c>
      <c r="N14387" t="s">
        <v>860</v>
      </c>
      <c r="Q14387" t="s">
        <v>863</v>
      </c>
      <c r="R14387" t="str">
        <f t="shared" si="796"/>
        <v>Weekday</v>
      </c>
      <c r="S14387" s="27">
        <f t="shared" si="797"/>
        <v>42222</v>
      </c>
      <c r="U14387" t="str">
        <f t="shared" si="795"/>
        <v>S</v>
      </c>
      <c r="V14387" t="str">
        <f t="shared" si="794"/>
        <v>S</v>
      </c>
      <c r="AO14387" s="27"/>
      <c r="AX14387" s="27"/>
      <c r="AY14387" s="27"/>
    </row>
    <row r="14388" spans="1:51" x14ac:dyDescent="0.25">
      <c r="A14388" t="s">
        <v>66</v>
      </c>
      <c r="C14388">
        <v>6281831</v>
      </c>
      <c r="D14388">
        <v>85</v>
      </c>
      <c r="E14388" t="s">
        <v>90</v>
      </c>
      <c r="G14388">
        <v>97.165000000000006</v>
      </c>
      <c r="H14388">
        <v>2017</v>
      </c>
      <c r="I14388">
        <v>6</v>
      </c>
      <c r="J14388">
        <v>20</v>
      </c>
      <c r="K14388" t="e">
        <v>#NUM!</v>
      </c>
      <c r="L14388" t="e">
        <v>#NUM!</v>
      </c>
      <c r="M14388" t="s">
        <v>900</v>
      </c>
      <c r="N14388" t="s">
        <v>860</v>
      </c>
      <c r="Q14388" t="s">
        <v>863</v>
      </c>
      <c r="R14388" t="str">
        <f t="shared" si="796"/>
        <v>Weekday</v>
      </c>
      <c r="S14388" s="27">
        <f t="shared" si="797"/>
        <v>42906</v>
      </c>
      <c r="U14388" t="str">
        <f t="shared" si="795"/>
        <v>D</v>
      </c>
      <c r="V14388" t="str">
        <f t="shared" si="794"/>
        <v>D</v>
      </c>
      <c r="AO14388" s="27"/>
      <c r="AX14388" s="27"/>
      <c r="AY14388" s="27"/>
    </row>
    <row r="14389" spans="1:51" x14ac:dyDescent="0.25">
      <c r="A14389" t="s">
        <v>66</v>
      </c>
      <c r="C14389">
        <v>5833823</v>
      </c>
      <c r="D14389">
        <v>85</v>
      </c>
      <c r="E14389" t="s">
        <v>91</v>
      </c>
      <c r="G14389">
        <v>97.055000000000007</v>
      </c>
      <c r="H14389">
        <v>2016</v>
      </c>
      <c r="I14389">
        <v>7</v>
      </c>
      <c r="J14389">
        <v>13</v>
      </c>
      <c r="K14389">
        <v>9</v>
      </c>
      <c r="L14389">
        <v>56</v>
      </c>
      <c r="M14389" t="s">
        <v>900</v>
      </c>
      <c r="N14389" t="s">
        <v>860</v>
      </c>
      <c r="R14389" t="str">
        <f t="shared" si="796"/>
        <v>Weekday</v>
      </c>
      <c r="S14389" s="27">
        <f t="shared" si="797"/>
        <v>42564</v>
      </c>
      <c r="U14389" t="str">
        <f t="shared" si="795"/>
        <v>S</v>
      </c>
      <c r="V14389" t="str">
        <f t="shared" si="794"/>
        <v>S</v>
      </c>
    </row>
    <row r="14390" spans="1:51" x14ac:dyDescent="0.25">
      <c r="A14390" t="s">
        <v>66</v>
      </c>
      <c r="C14390">
        <v>6355335</v>
      </c>
      <c r="D14390">
        <v>85</v>
      </c>
      <c r="E14390" t="s">
        <v>90</v>
      </c>
      <c r="G14390">
        <v>97.158000000000001</v>
      </c>
      <c r="H14390">
        <v>2017</v>
      </c>
      <c r="I14390">
        <v>8</v>
      </c>
      <c r="J14390">
        <v>15</v>
      </c>
      <c r="K14390">
        <v>14</v>
      </c>
      <c r="L14390">
        <v>50</v>
      </c>
      <c r="M14390" t="s">
        <v>900</v>
      </c>
      <c r="N14390" t="s">
        <v>860</v>
      </c>
      <c r="Q14390" t="s">
        <v>863</v>
      </c>
      <c r="R14390" t="str">
        <f t="shared" si="796"/>
        <v>Weekday</v>
      </c>
      <c r="S14390" s="27">
        <f t="shared" si="797"/>
        <v>42962</v>
      </c>
      <c r="U14390" t="str">
        <f t="shared" si="795"/>
        <v>D</v>
      </c>
      <c r="V14390" t="str">
        <f t="shared" si="794"/>
        <v>D</v>
      </c>
      <c r="AO14390" s="27"/>
      <c r="AX14390" s="27"/>
      <c r="AY14390" s="27"/>
    </row>
    <row r="14391" spans="1:51" x14ac:dyDescent="0.25">
      <c r="A14391" t="s">
        <v>66</v>
      </c>
      <c r="C14391">
        <v>5771210</v>
      </c>
      <c r="D14391">
        <v>85</v>
      </c>
      <c r="E14391" t="s">
        <v>91</v>
      </c>
      <c r="G14391">
        <v>97.114000000000004</v>
      </c>
      <c r="H14391">
        <v>2016</v>
      </c>
      <c r="I14391">
        <v>5</v>
      </c>
      <c r="J14391">
        <v>25</v>
      </c>
      <c r="K14391">
        <v>9</v>
      </c>
      <c r="L14391">
        <v>50</v>
      </c>
      <c r="M14391" t="s">
        <v>900</v>
      </c>
      <c r="N14391" t="s">
        <v>860</v>
      </c>
      <c r="R14391" t="str">
        <f t="shared" si="796"/>
        <v>Weekday</v>
      </c>
      <c r="S14391" s="27">
        <f t="shared" si="797"/>
        <v>42515</v>
      </c>
      <c r="U14391" t="str">
        <f t="shared" si="795"/>
        <v>S</v>
      </c>
      <c r="V14391" t="str">
        <f t="shared" si="794"/>
        <v>S</v>
      </c>
    </row>
    <row r="14392" spans="1:51" x14ac:dyDescent="0.25">
      <c r="A14392" t="s">
        <v>66</v>
      </c>
      <c r="C14392">
        <v>6249233</v>
      </c>
      <c r="D14392">
        <v>85</v>
      </c>
      <c r="E14392" t="s">
        <v>90</v>
      </c>
      <c r="G14392">
        <v>97.150999999999996</v>
      </c>
      <c r="H14392">
        <v>2017</v>
      </c>
      <c r="I14392">
        <v>5</v>
      </c>
      <c r="J14392">
        <v>16</v>
      </c>
      <c r="K14392">
        <v>16</v>
      </c>
      <c r="L14392">
        <v>41</v>
      </c>
      <c r="M14392" t="s">
        <v>900</v>
      </c>
      <c r="N14392" t="s">
        <v>860</v>
      </c>
      <c r="Q14392" t="s">
        <v>863</v>
      </c>
      <c r="R14392" t="str">
        <f t="shared" si="796"/>
        <v>Weekday</v>
      </c>
      <c r="S14392" s="27">
        <f t="shared" si="797"/>
        <v>42871</v>
      </c>
      <c r="U14392" t="str">
        <f t="shared" si="795"/>
        <v>D</v>
      </c>
      <c r="V14392" t="str">
        <f t="shared" si="794"/>
        <v>D</v>
      </c>
      <c r="AO14392" s="27"/>
      <c r="AX14392" s="27"/>
      <c r="AY14392" s="27"/>
    </row>
    <row r="14393" spans="1:51" x14ac:dyDescent="0.25">
      <c r="A14393" t="s">
        <v>66</v>
      </c>
      <c r="C14393">
        <v>6947588</v>
      </c>
      <c r="D14393">
        <v>85</v>
      </c>
      <c r="E14393" t="s">
        <v>90</v>
      </c>
      <c r="G14393">
        <v>97.165000000000006</v>
      </c>
      <c r="H14393">
        <v>2018</v>
      </c>
      <c r="I14393">
        <v>11</v>
      </c>
      <c r="J14393">
        <v>6</v>
      </c>
      <c r="K14393">
        <v>16</v>
      </c>
      <c r="L14393">
        <v>0</v>
      </c>
      <c r="M14393" t="s">
        <v>900</v>
      </c>
      <c r="N14393" t="s">
        <v>860</v>
      </c>
      <c r="Q14393" t="s">
        <v>863</v>
      </c>
      <c r="R14393" t="str">
        <f t="shared" si="796"/>
        <v>Weekday</v>
      </c>
      <c r="S14393" s="27">
        <f t="shared" si="797"/>
        <v>43410</v>
      </c>
      <c r="U14393" t="str">
        <f t="shared" si="795"/>
        <v>D</v>
      </c>
      <c r="V14393" t="str">
        <f t="shared" si="794"/>
        <v>D</v>
      </c>
      <c r="AO14393" s="27"/>
      <c r="AX14393" s="27"/>
      <c r="AY14393" s="27"/>
    </row>
    <row r="14394" spans="1:51" x14ac:dyDescent="0.25">
      <c r="A14394" t="s">
        <v>66</v>
      </c>
      <c r="C14394">
        <v>6806043</v>
      </c>
      <c r="D14394">
        <v>85</v>
      </c>
      <c r="E14394" t="s">
        <v>91</v>
      </c>
      <c r="G14394">
        <v>97.091999999999999</v>
      </c>
      <c r="H14394">
        <v>2018</v>
      </c>
      <c r="I14394">
        <v>7</v>
      </c>
      <c r="J14394">
        <v>25</v>
      </c>
      <c r="K14394">
        <v>8</v>
      </c>
      <c r="L14394">
        <v>35</v>
      </c>
      <c r="M14394" t="s">
        <v>900</v>
      </c>
      <c r="N14394" t="s">
        <v>404</v>
      </c>
      <c r="R14394" t="str">
        <f t="shared" si="796"/>
        <v>Weekday</v>
      </c>
      <c r="S14394" s="27">
        <f t="shared" si="797"/>
        <v>43306</v>
      </c>
      <c r="U14394" t="str">
        <f t="shared" si="795"/>
        <v>D</v>
      </c>
      <c r="V14394" t="str">
        <f t="shared" si="794"/>
        <v>D</v>
      </c>
    </row>
    <row r="14395" spans="1:51" x14ac:dyDescent="0.25">
      <c r="A14395" t="s">
        <v>66</v>
      </c>
      <c r="C14395">
        <v>5445741</v>
      </c>
      <c r="D14395">
        <v>85</v>
      </c>
      <c r="E14395" t="s">
        <v>91</v>
      </c>
      <c r="G14395">
        <v>97.11</v>
      </c>
      <c r="H14395">
        <v>2015</v>
      </c>
      <c r="I14395">
        <v>9</v>
      </c>
      <c r="J14395">
        <v>28</v>
      </c>
      <c r="K14395">
        <v>8</v>
      </c>
      <c r="L14395">
        <v>50</v>
      </c>
      <c r="M14395" t="s">
        <v>900</v>
      </c>
      <c r="N14395" t="s">
        <v>860</v>
      </c>
      <c r="R14395" t="str">
        <f t="shared" si="796"/>
        <v>Weekday</v>
      </c>
      <c r="S14395" s="27">
        <f t="shared" si="797"/>
        <v>42275</v>
      </c>
      <c r="U14395" t="str">
        <f t="shared" si="795"/>
        <v>S</v>
      </c>
      <c r="V14395" t="str">
        <f t="shared" si="794"/>
        <v>S</v>
      </c>
    </row>
    <row r="14396" spans="1:51" x14ac:dyDescent="0.25">
      <c r="A14396" t="s">
        <v>66</v>
      </c>
      <c r="C14396">
        <v>5647147</v>
      </c>
      <c r="D14396">
        <v>85</v>
      </c>
      <c r="E14396" t="s">
        <v>90</v>
      </c>
      <c r="G14396">
        <v>97.165000000000006</v>
      </c>
      <c r="H14396">
        <v>2016</v>
      </c>
      <c r="I14396">
        <v>2</v>
      </c>
      <c r="J14396">
        <v>23</v>
      </c>
      <c r="K14396">
        <v>16</v>
      </c>
      <c r="L14396">
        <v>50</v>
      </c>
      <c r="M14396" t="s">
        <v>900</v>
      </c>
      <c r="N14396" t="s">
        <v>171</v>
      </c>
      <c r="Q14396" t="s">
        <v>863</v>
      </c>
      <c r="R14396" t="str">
        <f t="shared" si="796"/>
        <v>Weekday</v>
      </c>
      <c r="S14396" s="27">
        <f t="shared" si="797"/>
        <v>42423</v>
      </c>
      <c r="U14396" t="str">
        <f t="shared" si="795"/>
        <v>S</v>
      </c>
      <c r="V14396" t="str">
        <f t="shared" si="794"/>
        <v>S</v>
      </c>
      <c r="AO14396" s="27"/>
      <c r="AX14396" s="27"/>
      <c r="AY14396" s="27"/>
    </row>
    <row r="14397" spans="1:51" x14ac:dyDescent="0.25">
      <c r="A14397" t="s">
        <v>66</v>
      </c>
      <c r="C14397">
        <v>5834059</v>
      </c>
      <c r="D14397">
        <v>85</v>
      </c>
      <c r="E14397" t="s">
        <v>91</v>
      </c>
      <c r="G14397">
        <v>97.165000000000006</v>
      </c>
      <c r="H14397">
        <v>2016</v>
      </c>
      <c r="I14397">
        <v>6</v>
      </c>
      <c r="J14397">
        <v>7</v>
      </c>
      <c r="K14397">
        <v>7</v>
      </c>
      <c r="L14397">
        <v>59</v>
      </c>
      <c r="M14397" t="s">
        <v>900</v>
      </c>
      <c r="N14397" t="s">
        <v>860</v>
      </c>
      <c r="R14397" t="str">
        <f t="shared" si="796"/>
        <v>Weekday</v>
      </c>
      <c r="S14397" s="27">
        <f t="shared" si="797"/>
        <v>42528</v>
      </c>
      <c r="U14397" t="str">
        <f t="shared" si="795"/>
        <v>S</v>
      </c>
      <c r="V14397" t="str">
        <f t="shared" si="794"/>
        <v>S</v>
      </c>
    </row>
    <row r="14398" spans="1:51" x14ac:dyDescent="0.25">
      <c r="A14398" t="s">
        <v>66</v>
      </c>
      <c r="C14398">
        <v>6025649</v>
      </c>
      <c r="D14398">
        <v>85</v>
      </c>
      <c r="E14398" t="s">
        <v>90</v>
      </c>
      <c r="G14398">
        <v>97.165000000000006</v>
      </c>
      <c r="H14398">
        <v>2016</v>
      </c>
      <c r="I14398">
        <v>11</v>
      </c>
      <c r="J14398">
        <v>29</v>
      </c>
      <c r="K14398">
        <v>8</v>
      </c>
      <c r="L14398">
        <v>40</v>
      </c>
      <c r="M14398" t="s">
        <v>900</v>
      </c>
      <c r="N14398" t="s">
        <v>170</v>
      </c>
      <c r="Q14398" t="s">
        <v>863</v>
      </c>
      <c r="R14398" t="str">
        <f t="shared" si="796"/>
        <v>Weekday</v>
      </c>
      <c r="S14398" s="27">
        <f t="shared" si="797"/>
        <v>42703</v>
      </c>
      <c r="U14398" t="str">
        <f t="shared" si="795"/>
        <v>S</v>
      </c>
      <c r="V14398" t="str">
        <f t="shared" si="794"/>
        <v>S</v>
      </c>
      <c r="AO14398" s="27"/>
      <c r="AX14398" s="27"/>
      <c r="AY14398" s="27"/>
    </row>
    <row r="14399" spans="1:51" x14ac:dyDescent="0.25">
      <c r="A14399" t="s">
        <v>66</v>
      </c>
      <c r="C14399">
        <v>5350424</v>
      </c>
      <c r="D14399">
        <v>85</v>
      </c>
      <c r="E14399" t="s">
        <v>90</v>
      </c>
      <c r="G14399">
        <v>97.17</v>
      </c>
      <c r="H14399">
        <v>2015</v>
      </c>
      <c r="I14399">
        <v>7</v>
      </c>
      <c r="J14399">
        <v>4</v>
      </c>
      <c r="K14399">
        <v>9</v>
      </c>
      <c r="L14399">
        <v>58</v>
      </c>
      <c r="M14399" t="s">
        <v>900</v>
      </c>
      <c r="N14399" t="s">
        <v>860</v>
      </c>
      <c r="Q14399" t="s">
        <v>863</v>
      </c>
      <c r="R14399" t="str">
        <f t="shared" si="796"/>
        <v>Weekend</v>
      </c>
      <c r="S14399" s="27">
        <f t="shared" si="797"/>
        <v>42189</v>
      </c>
      <c r="U14399" t="str">
        <f t="shared" si="795"/>
        <v>S</v>
      </c>
      <c r="V14399" t="str">
        <f t="shared" si="794"/>
        <v>S</v>
      </c>
      <c r="AO14399" s="27"/>
      <c r="AX14399" s="27"/>
      <c r="AY14399" s="27"/>
    </row>
    <row r="14400" spans="1:51" x14ac:dyDescent="0.25">
      <c r="A14400" t="s">
        <v>66</v>
      </c>
      <c r="C14400">
        <v>6070156</v>
      </c>
      <c r="D14400">
        <v>85</v>
      </c>
      <c r="E14400" t="s">
        <v>91</v>
      </c>
      <c r="G14400">
        <v>97.114999999999995</v>
      </c>
      <c r="H14400">
        <v>2017</v>
      </c>
      <c r="I14400">
        <v>1</v>
      </c>
      <c r="J14400">
        <v>6</v>
      </c>
      <c r="K14400">
        <v>14</v>
      </c>
      <c r="L14400">
        <v>22</v>
      </c>
      <c r="M14400" t="s">
        <v>900</v>
      </c>
      <c r="N14400" t="s">
        <v>171</v>
      </c>
      <c r="R14400" t="str">
        <f t="shared" si="796"/>
        <v>Weekday</v>
      </c>
      <c r="S14400" s="27">
        <f t="shared" si="797"/>
        <v>42741</v>
      </c>
      <c r="U14400" t="str">
        <f t="shared" si="795"/>
        <v>D</v>
      </c>
      <c r="V14400" t="str">
        <f t="shared" si="794"/>
        <v>D</v>
      </c>
    </row>
    <row r="14401" spans="1:51" x14ac:dyDescent="0.25">
      <c r="A14401" t="s">
        <v>66</v>
      </c>
      <c r="C14401">
        <v>6078582</v>
      </c>
      <c r="D14401">
        <v>85</v>
      </c>
      <c r="E14401" t="s">
        <v>90</v>
      </c>
      <c r="G14401">
        <v>97.168000000000006</v>
      </c>
      <c r="H14401">
        <v>2017</v>
      </c>
      <c r="I14401">
        <v>1</v>
      </c>
      <c r="J14401">
        <v>12</v>
      </c>
      <c r="K14401">
        <v>19</v>
      </c>
      <c r="L14401">
        <v>35</v>
      </c>
      <c r="M14401" t="s">
        <v>900</v>
      </c>
      <c r="N14401" t="s">
        <v>860</v>
      </c>
      <c r="Q14401" t="s">
        <v>863</v>
      </c>
      <c r="R14401" t="str">
        <f t="shared" si="796"/>
        <v>Weekday</v>
      </c>
      <c r="S14401" s="27">
        <f t="shared" si="797"/>
        <v>42747</v>
      </c>
      <c r="U14401" t="str">
        <f t="shared" si="795"/>
        <v>D</v>
      </c>
      <c r="V14401" t="str">
        <f t="shared" si="794"/>
        <v>D</v>
      </c>
      <c r="AO14401" s="27"/>
      <c r="AX14401" s="27"/>
      <c r="AY14401" s="27"/>
    </row>
    <row r="14402" spans="1:51" x14ac:dyDescent="0.25">
      <c r="A14402" t="s">
        <v>66</v>
      </c>
      <c r="C14402">
        <v>6980313</v>
      </c>
      <c r="D14402">
        <v>85</v>
      </c>
      <c r="E14402" t="s">
        <v>91</v>
      </c>
      <c r="G14402">
        <v>97.11</v>
      </c>
      <c r="H14402">
        <v>2018</v>
      </c>
      <c r="I14402">
        <v>11</v>
      </c>
      <c r="J14402">
        <v>27</v>
      </c>
      <c r="K14402">
        <v>18</v>
      </c>
      <c r="L14402">
        <v>47</v>
      </c>
      <c r="M14402" t="s">
        <v>900</v>
      </c>
      <c r="N14402" t="s">
        <v>860</v>
      </c>
      <c r="R14402" t="str">
        <f t="shared" si="796"/>
        <v>Weekday</v>
      </c>
      <c r="S14402" s="27">
        <f t="shared" si="797"/>
        <v>43431</v>
      </c>
      <c r="U14402" t="str">
        <f t="shared" si="795"/>
        <v>D</v>
      </c>
      <c r="V14402" t="str">
        <f t="shared" si="794"/>
        <v>D</v>
      </c>
    </row>
    <row r="14403" spans="1:51" x14ac:dyDescent="0.25">
      <c r="A14403" t="s">
        <v>66</v>
      </c>
      <c r="C14403">
        <v>6692476</v>
      </c>
      <c r="D14403">
        <v>85</v>
      </c>
      <c r="E14403" t="s">
        <v>91</v>
      </c>
      <c r="G14403">
        <v>97.141999999999996</v>
      </c>
      <c r="H14403">
        <v>2018</v>
      </c>
      <c r="I14403">
        <v>4</v>
      </c>
      <c r="J14403">
        <v>16</v>
      </c>
      <c r="K14403">
        <v>8</v>
      </c>
      <c r="L14403">
        <v>45</v>
      </c>
      <c r="M14403" t="s">
        <v>900</v>
      </c>
      <c r="N14403" t="s">
        <v>860</v>
      </c>
      <c r="R14403" t="str">
        <f t="shared" si="796"/>
        <v>Weekday</v>
      </c>
      <c r="S14403" s="27">
        <f t="shared" si="797"/>
        <v>43206</v>
      </c>
      <c r="U14403" t="str">
        <f t="shared" si="795"/>
        <v>D</v>
      </c>
      <c r="V14403" t="str">
        <f t="shared" ref="V14403:V14466" si="798">T14403&amp;U14403</f>
        <v>D</v>
      </c>
    </row>
    <row r="14404" spans="1:51" x14ac:dyDescent="0.25">
      <c r="A14404" t="s">
        <v>66</v>
      </c>
      <c r="C14404">
        <v>5662658</v>
      </c>
      <c r="D14404">
        <v>85</v>
      </c>
      <c r="E14404" t="s">
        <v>91</v>
      </c>
      <c r="G14404">
        <v>97.141999999999996</v>
      </c>
      <c r="H14404">
        <v>2016</v>
      </c>
      <c r="I14404">
        <v>3</v>
      </c>
      <c r="J14404">
        <v>3</v>
      </c>
      <c r="K14404">
        <v>16</v>
      </c>
      <c r="L14404">
        <v>50</v>
      </c>
      <c r="M14404" t="s">
        <v>900</v>
      </c>
      <c r="N14404" t="s">
        <v>171</v>
      </c>
      <c r="R14404" t="str">
        <f t="shared" si="796"/>
        <v>Weekday</v>
      </c>
      <c r="S14404" s="27">
        <f t="shared" si="797"/>
        <v>42432</v>
      </c>
      <c r="U14404" t="str">
        <f t="shared" si="795"/>
        <v>S</v>
      </c>
      <c r="V14404" t="str">
        <f t="shared" si="798"/>
        <v>S</v>
      </c>
    </row>
    <row r="14405" spans="1:51" x14ac:dyDescent="0.25">
      <c r="A14405" t="s">
        <v>66</v>
      </c>
      <c r="C14405">
        <v>6629456</v>
      </c>
      <c r="D14405">
        <v>85</v>
      </c>
      <c r="E14405" t="s">
        <v>91</v>
      </c>
      <c r="G14405">
        <v>97.126000000000005</v>
      </c>
      <c r="H14405">
        <v>2018</v>
      </c>
      <c r="I14405">
        <v>3</v>
      </c>
      <c r="J14405">
        <v>7</v>
      </c>
      <c r="K14405">
        <v>9</v>
      </c>
      <c r="L14405">
        <v>9</v>
      </c>
      <c r="M14405" t="s">
        <v>900</v>
      </c>
      <c r="N14405" t="s">
        <v>860</v>
      </c>
      <c r="R14405" t="str">
        <f t="shared" si="796"/>
        <v>Weekday</v>
      </c>
      <c r="S14405" s="27">
        <f t="shared" si="797"/>
        <v>43166</v>
      </c>
      <c r="U14405" t="str">
        <f t="shared" si="795"/>
        <v>D</v>
      </c>
      <c r="V14405" t="str">
        <f t="shared" si="798"/>
        <v>D</v>
      </c>
    </row>
    <row r="14406" spans="1:51" x14ac:dyDescent="0.25">
      <c r="A14406" t="s">
        <v>66</v>
      </c>
      <c r="C14406">
        <v>5684831</v>
      </c>
      <c r="D14406">
        <v>85</v>
      </c>
      <c r="E14406" t="s">
        <v>91</v>
      </c>
      <c r="G14406">
        <v>97.150999999999996</v>
      </c>
      <c r="H14406">
        <v>2016</v>
      </c>
      <c r="I14406">
        <v>3</v>
      </c>
      <c r="J14406">
        <v>22</v>
      </c>
      <c r="K14406">
        <v>7</v>
      </c>
      <c r="L14406">
        <v>45</v>
      </c>
      <c r="M14406" t="s">
        <v>900</v>
      </c>
      <c r="N14406" t="s">
        <v>860</v>
      </c>
      <c r="R14406" t="str">
        <f t="shared" si="796"/>
        <v>Weekday</v>
      </c>
      <c r="S14406" s="27">
        <f t="shared" si="797"/>
        <v>42451</v>
      </c>
      <c r="U14406" t="str">
        <f t="shared" si="795"/>
        <v>S</v>
      </c>
      <c r="V14406" t="str">
        <f t="shared" si="798"/>
        <v>S</v>
      </c>
    </row>
    <row r="14407" spans="1:51" x14ac:dyDescent="0.25">
      <c r="A14407" t="s">
        <v>66</v>
      </c>
      <c r="C14407">
        <v>5834643</v>
      </c>
      <c r="D14407">
        <v>85</v>
      </c>
      <c r="E14407" t="s">
        <v>91</v>
      </c>
      <c r="G14407">
        <v>97.188999999999993</v>
      </c>
      <c r="H14407">
        <v>2016</v>
      </c>
      <c r="I14407">
        <v>6</v>
      </c>
      <c r="J14407">
        <v>22</v>
      </c>
      <c r="K14407">
        <v>8</v>
      </c>
      <c r="L14407">
        <v>45</v>
      </c>
      <c r="M14407" t="s">
        <v>900</v>
      </c>
      <c r="N14407" t="s">
        <v>860</v>
      </c>
      <c r="R14407" t="str">
        <f t="shared" si="796"/>
        <v>Weekday</v>
      </c>
      <c r="S14407" s="27">
        <f t="shared" si="797"/>
        <v>42543</v>
      </c>
      <c r="U14407" t="str">
        <f t="shared" si="795"/>
        <v>S</v>
      </c>
      <c r="V14407" t="str">
        <f t="shared" si="798"/>
        <v>S</v>
      </c>
    </row>
    <row r="14408" spans="1:51" x14ac:dyDescent="0.25">
      <c r="A14408" t="s">
        <v>66</v>
      </c>
      <c r="C14408">
        <v>6500293</v>
      </c>
      <c r="D14408">
        <v>85</v>
      </c>
      <c r="E14408" t="s">
        <v>90</v>
      </c>
      <c r="G14408">
        <v>97.203000000000003</v>
      </c>
      <c r="H14408">
        <v>2017</v>
      </c>
      <c r="I14408">
        <v>12</v>
      </c>
      <c r="J14408">
        <v>4</v>
      </c>
      <c r="K14408">
        <v>18</v>
      </c>
      <c r="L14408">
        <v>6</v>
      </c>
      <c r="M14408" t="s">
        <v>900</v>
      </c>
      <c r="N14408" t="s">
        <v>860</v>
      </c>
      <c r="Q14408" t="s">
        <v>863</v>
      </c>
      <c r="R14408" t="str">
        <f t="shared" si="796"/>
        <v>Weekday</v>
      </c>
      <c r="S14408" s="27">
        <f t="shared" si="797"/>
        <v>43073</v>
      </c>
      <c r="U14408" t="str">
        <f t="shared" si="795"/>
        <v>D</v>
      </c>
      <c r="V14408" t="str">
        <f t="shared" si="798"/>
        <v>D</v>
      </c>
      <c r="AO14408" s="27"/>
      <c r="AX14408" s="27"/>
      <c r="AY14408" s="27"/>
    </row>
    <row r="14409" spans="1:51" x14ac:dyDescent="0.25">
      <c r="A14409" t="s">
        <v>66</v>
      </c>
      <c r="C14409">
        <v>5516660</v>
      </c>
      <c r="D14409">
        <v>85</v>
      </c>
      <c r="E14409" t="s">
        <v>91</v>
      </c>
      <c r="G14409">
        <v>97.141999999999996</v>
      </c>
      <c r="H14409">
        <v>2015</v>
      </c>
      <c r="I14409">
        <v>11</v>
      </c>
      <c r="J14409">
        <v>19</v>
      </c>
      <c r="K14409">
        <v>11</v>
      </c>
      <c r="L14409">
        <v>57</v>
      </c>
      <c r="M14409" t="s">
        <v>900</v>
      </c>
      <c r="N14409" t="s">
        <v>860</v>
      </c>
      <c r="R14409" t="str">
        <f t="shared" si="796"/>
        <v>Weekday</v>
      </c>
      <c r="S14409" s="27">
        <f t="shared" si="797"/>
        <v>42327</v>
      </c>
      <c r="U14409" t="str">
        <f t="shared" si="795"/>
        <v>S</v>
      </c>
      <c r="V14409" t="str">
        <f t="shared" si="798"/>
        <v>S</v>
      </c>
    </row>
    <row r="14410" spans="1:51" x14ac:dyDescent="0.25">
      <c r="A14410" t="s">
        <v>66</v>
      </c>
      <c r="C14410">
        <v>5835740</v>
      </c>
      <c r="D14410">
        <v>85</v>
      </c>
      <c r="E14410" t="s">
        <v>90</v>
      </c>
      <c r="G14410">
        <v>97.194999999999993</v>
      </c>
      <c r="H14410">
        <v>2016</v>
      </c>
      <c r="I14410">
        <v>7</v>
      </c>
      <c r="J14410">
        <v>13</v>
      </c>
      <c r="K14410">
        <v>19</v>
      </c>
      <c r="L14410">
        <v>17</v>
      </c>
      <c r="M14410" t="s">
        <v>900</v>
      </c>
      <c r="N14410" t="s">
        <v>860</v>
      </c>
      <c r="Q14410" t="s">
        <v>863</v>
      </c>
      <c r="R14410" t="str">
        <f t="shared" si="796"/>
        <v>Weekday</v>
      </c>
      <c r="S14410" s="27">
        <f t="shared" si="797"/>
        <v>42564</v>
      </c>
      <c r="U14410" t="str">
        <f t="shared" si="795"/>
        <v>S</v>
      </c>
      <c r="V14410" t="str">
        <f t="shared" si="798"/>
        <v>S</v>
      </c>
      <c r="AO14410" s="27"/>
      <c r="AX14410" s="27"/>
      <c r="AY14410" s="27"/>
    </row>
    <row r="14411" spans="1:51" x14ac:dyDescent="0.25">
      <c r="A14411" t="s">
        <v>66</v>
      </c>
      <c r="C14411">
        <v>6114823</v>
      </c>
      <c r="D14411">
        <v>85</v>
      </c>
      <c r="E14411" t="s">
        <v>90</v>
      </c>
      <c r="G14411">
        <v>97.194000000000003</v>
      </c>
      <c r="H14411">
        <v>2017</v>
      </c>
      <c r="I14411">
        <v>2</v>
      </c>
      <c r="J14411">
        <v>10</v>
      </c>
      <c r="K14411">
        <v>17</v>
      </c>
      <c r="L14411">
        <v>14</v>
      </c>
      <c r="M14411" t="s">
        <v>900</v>
      </c>
      <c r="N14411" t="s">
        <v>171</v>
      </c>
      <c r="Q14411" t="s">
        <v>863</v>
      </c>
      <c r="R14411" t="str">
        <f t="shared" si="796"/>
        <v>Weekday</v>
      </c>
      <c r="S14411" s="27">
        <f t="shared" si="797"/>
        <v>42776</v>
      </c>
      <c r="U14411" t="str">
        <f t="shared" si="795"/>
        <v>D</v>
      </c>
      <c r="V14411" t="str">
        <f t="shared" si="798"/>
        <v>D</v>
      </c>
      <c r="AO14411" s="27"/>
      <c r="AX14411" s="27"/>
      <c r="AY14411" s="27"/>
    </row>
    <row r="14412" spans="1:51" x14ac:dyDescent="0.25">
      <c r="A14412" t="s">
        <v>66</v>
      </c>
      <c r="C14412">
        <v>6230042</v>
      </c>
      <c r="D14412">
        <v>85</v>
      </c>
      <c r="E14412" t="s">
        <v>91</v>
      </c>
      <c r="G14412">
        <v>97.144000000000005</v>
      </c>
      <c r="H14412">
        <v>2017</v>
      </c>
      <c r="I14412">
        <v>5</v>
      </c>
      <c r="J14412">
        <v>2</v>
      </c>
      <c r="K14412">
        <v>10</v>
      </c>
      <c r="L14412">
        <v>25</v>
      </c>
      <c r="M14412" t="s">
        <v>900</v>
      </c>
      <c r="N14412" t="s">
        <v>860</v>
      </c>
      <c r="R14412" t="str">
        <f t="shared" si="796"/>
        <v>Weekday</v>
      </c>
      <c r="S14412" s="27">
        <f t="shared" si="797"/>
        <v>42857</v>
      </c>
      <c r="U14412" t="str">
        <f t="shared" si="795"/>
        <v>D</v>
      </c>
      <c r="V14412" t="str">
        <f t="shared" si="798"/>
        <v>D</v>
      </c>
    </row>
    <row r="14413" spans="1:51" x14ac:dyDescent="0.25">
      <c r="A14413" t="s">
        <v>66</v>
      </c>
      <c r="C14413">
        <v>6233784</v>
      </c>
      <c r="D14413">
        <v>85</v>
      </c>
      <c r="E14413" t="s">
        <v>91</v>
      </c>
      <c r="G14413">
        <v>97.144000000000005</v>
      </c>
      <c r="H14413">
        <v>2017</v>
      </c>
      <c r="I14413">
        <v>5</v>
      </c>
      <c r="J14413">
        <v>9</v>
      </c>
      <c r="K14413">
        <v>10</v>
      </c>
      <c r="L14413">
        <v>25</v>
      </c>
      <c r="M14413" t="s">
        <v>900</v>
      </c>
      <c r="N14413" t="s">
        <v>860</v>
      </c>
      <c r="R14413" t="str">
        <f t="shared" si="796"/>
        <v>Weekday</v>
      </c>
      <c r="S14413" s="27">
        <f t="shared" si="797"/>
        <v>42864</v>
      </c>
      <c r="U14413" t="str">
        <f t="shared" si="795"/>
        <v>D</v>
      </c>
      <c r="V14413" t="str">
        <f t="shared" si="798"/>
        <v>D</v>
      </c>
    </row>
    <row r="14414" spans="1:51" x14ac:dyDescent="0.25">
      <c r="A14414" t="s">
        <v>66</v>
      </c>
      <c r="C14414">
        <v>5833234</v>
      </c>
      <c r="D14414">
        <v>85</v>
      </c>
      <c r="E14414" t="s">
        <v>90</v>
      </c>
      <c r="G14414">
        <v>97.198999999999998</v>
      </c>
      <c r="H14414">
        <v>2016</v>
      </c>
      <c r="I14414">
        <v>5</v>
      </c>
      <c r="J14414">
        <v>27</v>
      </c>
      <c r="K14414">
        <v>17</v>
      </c>
      <c r="L14414">
        <v>20</v>
      </c>
      <c r="M14414" t="s">
        <v>900</v>
      </c>
      <c r="N14414" t="s">
        <v>860</v>
      </c>
      <c r="Q14414" t="s">
        <v>863</v>
      </c>
      <c r="R14414" t="str">
        <f t="shared" si="796"/>
        <v>Weekday</v>
      </c>
      <c r="S14414" s="27">
        <f t="shared" si="797"/>
        <v>42517</v>
      </c>
      <c r="U14414" t="str">
        <f t="shared" si="795"/>
        <v>S</v>
      </c>
      <c r="V14414" t="str">
        <f t="shared" si="798"/>
        <v>S</v>
      </c>
      <c r="AO14414" s="27"/>
      <c r="AX14414" s="27"/>
      <c r="AY14414" s="27"/>
    </row>
    <row r="14415" spans="1:51" x14ac:dyDescent="0.25">
      <c r="A14415" t="s">
        <v>66</v>
      </c>
      <c r="C14415">
        <v>5921492</v>
      </c>
      <c r="D14415">
        <v>85</v>
      </c>
      <c r="E14415" t="s">
        <v>91</v>
      </c>
      <c r="G14415">
        <v>97.168999999999997</v>
      </c>
      <c r="H14415">
        <v>2016</v>
      </c>
      <c r="I14415">
        <v>9</v>
      </c>
      <c r="J14415">
        <v>15</v>
      </c>
      <c r="K14415">
        <v>8</v>
      </c>
      <c r="L14415">
        <v>8</v>
      </c>
      <c r="M14415" t="s">
        <v>900</v>
      </c>
      <c r="N14415" t="s">
        <v>860</v>
      </c>
      <c r="R14415" t="str">
        <f t="shared" si="796"/>
        <v>Weekday</v>
      </c>
      <c r="S14415" s="27">
        <f t="shared" si="797"/>
        <v>42628</v>
      </c>
      <c r="U14415" t="str">
        <f t="shared" si="795"/>
        <v>S</v>
      </c>
      <c r="V14415" t="str">
        <f t="shared" si="798"/>
        <v>S</v>
      </c>
    </row>
    <row r="14416" spans="1:51" x14ac:dyDescent="0.25">
      <c r="A14416" t="s">
        <v>66</v>
      </c>
      <c r="C14416">
        <v>5591179</v>
      </c>
      <c r="D14416">
        <v>85</v>
      </c>
      <c r="E14416" t="s">
        <v>90</v>
      </c>
      <c r="G14416">
        <v>97.206999999999994</v>
      </c>
      <c r="H14416">
        <v>2016</v>
      </c>
      <c r="I14416">
        <v>1</v>
      </c>
      <c r="J14416">
        <v>6</v>
      </c>
      <c r="K14416">
        <v>19</v>
      </c>
      <c r="L14416">
        <v>15</v>
      </c>
      <c r="M14416" t="s">
        <v>900</v>
      </c>
      <c r="N14416" t="s">
        <v>860</v>
      </c>
      <c r="Q14416" t="s">
        <v>863</v>
      </c>
      <c r="R14416" t="str">
        <f t="shared" si="796"/>
        <v>Weekday</v>
      </c>
      <c r="S14416" s="27">
        <f t="shared" si="797"/>
        <v>42375</v>
      </c>
      <c r="U14416" t="str">
        <f t="shared" si="795"/>
        <v>S</v>
      </c>
      <c r="V14416" t="str">
        <f t="shared" si="798"/>
        <v>S</v>
      </c>
      <c r="AO14416" s="27"/>
      <c r="AX14416" s="27"/>
      <c r="AY14416" s="27"/>
    </row>
    <row r="14417" spans="1:51" x14ac:dyDescent="0.25">
      <c r="A14417" t="s">
        <v>66</v>
      </c>
      <c r="C14417">
        <v>5872053</v>
      </c>
      <c r="D14417">
        <v>85</v>
      </c>
      <c r="E14417" t="s">
        <v>91</v>
      </c>
      <c r="G14417">
        <v>97.171000000000006</v>
      </c>
      <c r="H14417">
        <v>2016</v>
      </c>
      <c r="I14417">
        <v>8</v>
      </c>
      <c r="J14417">
        <v>10</v>
      </c>
      <c r="K14417">
        <v>6</v>
      </c>
      <c r="L14417">
        <v>25</v>
      </c>
      <c r="M14417" t="s">
        <v>900</v>
      </c>
      <c r="N14417" t="s">
        <v>860</v>
      </c>
      <c r="R14417" t="str">
        <f t="shared" si="796"/>
        <v>Weekday</v>
      </c>
      <c r="S14417" s="27">
        <f t="shared" si="797"/>
        <v>42592</v>
      </c>
      <c r="U14417" t="str">
        <f t="shared" si="795"/>
        <v>S</v>
      </c>
      <c r="V14417" t="str">
        <f t="shared" si="798"/>
        <v>S</v>
      </c>
    </row>
    <row r="14418" spans="1:51" x14ac:dyDescent="0.25">
      <c r="A14418" t="s">
        <v>66</v>
      </c>
      <c r="C14418">
        <v>5852112</v>
      </c>
      <c r="D14418">
        <v>85</v>
      </c>
      <c r="E14418" t="s">
        <v>91</v>
      </c>
      <c r="G14418">
        <v>97.176000000000002</v>
      </c>
      <c r="H14418">
        <v>2016</v>
      </c>
      <c r="I14418">
        <v>7</v>
      </c>
      <c r="J14418">
        <v>26</v>
      </c>
      <c r="K14418">
        <v>9</v>
      </c>
      <c r="L14418">
        <v>56</v>
      </c>
      <c r="M14418" t="s">
        <v>900</v>
      </c>
      <c r="N14418" t="s">
        <v>860</v>
      </c>
      <c r="R14418" t="str">
        <f t="shared" si="796"/>
        <v>Weekday</v>
      </c>
      <c r="S14418" s="27">
        <f t="shared" si="797"/>
        <v>42577</v>
      </c>
      <c r="U14418" t="str">
        <f t="shared" si="795"/>
        <v>S</v>
      </c>
      <c r="V14418" t="str">
        <f t="shared" si="798"/>
        <v>S</v>
      </c>
    </row>
    <row r="14419" spans="1:51" x14ac:dyDescent="0.25">
      <c r="A14419" t="s">
        <v>66</v>
      </c>
      <c r="C14419">
        <v>5662740</v>
      </c>
      <c r="D14419">
        <v>85</v>
      </c>
      <c r="E14419" t="s">
        <v>91</v>
      </c>
      <c r="G14419">
        <v>97.177000000000007</v>
      </c>
      <c r="H14419">
        <v>2016</v>
      </c>
      <c r="I14419">
        <v>3</v>
      </c>
      <c r="J14419">
        <v>3</v>
      </c>
      <c r="K14419">
        <v>17</v>
      </c>
      <c r="L14419">
        <v>36</v>
      </c>
      <c r="M14419" t="s">
        <v>900</v>
      </c>
      <c r="N14419" t="s">
        <v>171</v>
      </c>
      <c r="R14419" t="str">
        <f t="shared" si="796"/>
        <v>Weekday</v>
      </c>
      <c r="S14419" s="27">
        <f t="shared" si="797"/>
        <v>42432</v>
      </c>
      <c r="U14419" t="str">
        <f t="shared" si="795"/>
        <v>S</v>
      </c>
      <c r="V14419" t="str">
        <f t="shared" si="798"/>
        <v>S</v>
      </c>
    </row>
    <row r="14420" spans="1:51" x14ac:dyDescent="0.25">
      <c r="A14420" t="s">
        <v>66</v>
      </c>
      <c r="C14420">
        <v>5425610</v>
      </c>
      <c r="D14420">
        <v>85</v>
      </c>
      <c r="E14420" t="s">
        <v>91</v>
      </c>
      <c r="G14420">
        <v>97.162000000000006</v>
      </c>
      <c r="H14420">
        <v>2015</v>
      </c>
      <c r="I14420">
        <v>9</v>
      </c>
      <c r="J14420">
        <v>15</v>
      </c>
      <c r="K14420">
        <v>8</v>
      </c>
      <c r="L14420">
        <v>11</v>
      </c>
      <c r="M14420" t="s">
        <v>900</v>
      </c>
      <c r="N14420" t="s">
        <v>860</v>
      </c>
      <c r="R14420" t="str">
        <f t="shared" si="796"/>
        <v>Weekday</v>
      </c>
      <c r="S14420" s="27">
        <f t="shared" si="797"/>
        <v>42262</v>
      </c>
      <c r="U14420" t="str">
        <f t="shared" si="795"/>
        <v>S</v>
      </c>
      <c r="V14420" t="str">
        <f t="shared" si="798"/>
        <v>S</v>
      </c>
    </row>
    <row r="14421" spans="1:51" x14ac:dyDescent="0.25">
      <c r="A14421" t="s">
        <v>66</v>
      </c>
      <c r="C14421">
        <v>5962372</v>
      </c>
      <c r="D14421">
        <v>85</v>
      </c>
      <c r="E14421" t="s">
        <v>91</v>
      </c>
      <c r="G14421">
        <v>97.179000000000002</v>
      </c>
      <c r="H14421">
        <v>2016</v>
      </c>
      <c r="I14421">
        <v>10</v>
      </c>
      <c r="J14421">
        <v>18</v>
      </c>
      <c r="K14421">
        <v>9</v>
      </c>
      <c r="L14421">
        <v>21</v>
      </c>
      <c r="M14421" t="s">
        <v>900</v>
      </c>
      <c r="N14421" t="s">
        <v>860</v>
      </c>
      <c r="R14421" t="str">
        <f t="shared" si="796"/>
        <v>Weekday</v>
      </c>
      <c r="S14421" s="27">
        <f t="shared" si="797"/>
        <v>42661</v>
      </c>
      <c r="U14421" t="str">
        <f t="shared" si="795"/>
        <v>S</v>
      </c>
      <c r="V14421" t="str">
        <f t="shared" si="798"/>
        <v>S</v>
      </c>
    </row>
    <row r="14422" spans="1:51" x14ac:dyDescent="0.25">
      <c r="A14422" t="s">
        <v>66</v>
      </c>
      <c r="C14422">
        <v>5753217</v>
      </c>
      <c r="D14422">
        <v>85</v>
      </c>
      <c r="E14422" t="s">
        <v>90</v>
      </c>
      <c r="G14422">
        <v>97.262</v>
      </c>
      <c r="H14422">
        <v>2016</v>
      </c>
      <c r="I14422">
        <v>5</v>
      </c>
      <c r="J14422">
        <v>12</v>
      </c>
      <c r="K14422">
        <v>15</v>
      </c>
      <c r="L14422">
        <v>45</v>
      </c>
      <c r="M14422" t="s">
        <v>900</v>
      </c>
      <c r="N14422" t="s">
        <v>860</v>
      </c>
      <c r="Q14422" t="s">
        <v>863</v>
      </c>
      <c r="R14422" t="str">
        <f t="shared" si="796"/>
        <v>Weekday</v>
      </c>
      <c r="S14422" s="27">
        <f t="shared" si="797"/>
        <v>42502</v>
      </c>
      <c r="U14422" t="str">
        <f t="shared" si="795"/>
        <v>S</v>
      </c>
      <c r="V14422" t="str">
        <f t="shared" si="798"/>
        <v>S</v>
      </c>
      <c r="AO14422" s="27"/>
      <c r="AX14422" s="27"/>
      <c r="AY14422" s="27"/>
    </row>
    <row r="14423" spans="1:51" x14ac:dyDescent="0.25">
      <c r="A14423" t="s">
        <v>66</v>
      </c>
      <c r="C14423">
        <v>6478586</v>
      </c>
      <c r="D14423">
        <v>85</v>
      </c>
      <c r="E14423" t="s">
        <v>91</v>
      </c>
      <c r="G14423">
        <v>97.168000000000006</v>
      </c>
      <c r="H14423">
        <v>2017</v>
      </c>
      <c r="I14423">
        <v>11</v>
      </c>
      <c r="J14423">
        <v>17</v>
      </c>
      <c r="K14423">
        <v>15</v>
      </c>
      <c r="L14423">
        <v>15</v>
      </c>
      <c r="M14423" t="s">
        <v>900</v>
      </c>
      <c r="N14423" t="s">
        <v>860</v>
      </c>
      <c r="R14423" t="str">
        <f t="shared" si="796"/>
        <v>Weekday</v>
      </c>
      <c r="S14423" s="27">
        <f t="shared" si="797"/>
        <v>43056</v>
      </c>
      <c r="U14423" t="str">
        <f t="shared" si="795"/>
        <v>D</v>
      </c>
      <c r="V14423" t="str">
        <f t="shared" si="798"/>
        <v>D</v>
      </c>
    </row>
    <row r="14424" spans="1:51" x14ac:dyDescent="0.25">
      <c r="A14424" t="s">
        <v>66</v>
      </c>
      <c r="C14424">
        <v>6700654</v>
      </c>
      <c r="D14424">
        <v>85</v>
      </c>
      <c r="E14424" t="s">
        <v>91</v>
      </c>
      <c r="G14424">
        <v>97.171000000000006</v>
      </c>
      <c r="H14424">
        <v>2018</v>
      </c>
      <c r="I14424">
        <v>4</v>
      </c>
      <c r="J14424">
        <v>23</v>
      </c>
      <c r="K14424">
        <v>7</v>
      </c>
      <c r="L14424">
        <v>30</v>
      </c>
      <c r="M14424" t="s">
        <v>900</v>
      </c>
      <c r="N14424" t="s">
        <v>860</v>
      </c>
      <c r="R14424" t="str">
        <f t="shared" si="796"/>
        <v>Weekday</v>
      </c>
      <c r="S14424" s="27">
        <f t="shared" si="797"/>
        <v>43213</v>
      </c>
      <c r="U14424" t="str">
        <f t="shared" si="795"/>
        <v>D</v>
      </c>
      <c r="V14424" t="str">
        <f t="shared" si="798"/>
        <v>D</v>
      </c>
    </row>
    <row r="14425" spans="1:51" x14ac:dyDescent="0.25">
      <c r="A14425" t="s">
        <v>66</v>
      </c>
      <c r="C14425">
        <v>6491705</v>
      </c>
      <c r="D14425">
        <v>85</v>
      </c>
      <c r="E14425" t="s">
        <v>91</v>
      </c>
      <c r="G14425">
        <v>97.19</v>
      </c>
      <c r="H14425">
        <v>2017</v>
      </c>
      <c r="I14425">
        <v>11</v>
      </c>
      <c r="J14425">
        <v>24</v>
      </c>
      <c r="K14425">
        <v>21</v>
      </c>
      <c r="L14425">
        <v>16</v>
      </c>
      <c r="M14425" t="s">
        <v>900</v>
      </c>
      <c r="N14425" t="s">
        <v>860</v>
      </c>
      <c r="R14425" t="str">
        <f t="shared" si="796"/>
        <v>Weekday</v>
      </c>
      <c r="S14425" s="27">
        <f t="shared" si="797"/>
        <v>43063</v>
      </c>
      <c r="U14425" t="str">
        <f t="shared" si="795"/>
        <v>D</v>
      </c>
      <c r="V14425" t="str">
        <f t="shared" si="798"/>
        <v>D</v>
      </c>
    </row>
    <row r="14426" spans="1:51" x14ac:dyDescent="0.25">
      <c r="A14426" t="s">
        <v>66</v>
      </c>
      <c r="C14426">
        <v>5891784</v>
      </c>
      <c r="D14426">
        <v>85</v>
      </c>
      <c r="E14426" t="s">
        <v>91</v>
      </c>
      <c r="G14426">
        <v>97.188999999999993</v>
      </c>
      <c r="H14426">
        <v>2016</v>
      </c>
      <c r="I14426">
        <v>8</v>
      </c>
      <c r="J14426">
        <v>25</v>
      </c>
      <c r="K14426">
        <v>8</v>
      </c>
      <c r="L14426">
        <v>47</v>
      </c>
      <c r="M14426" t="s">
        <v>900</v>
      </c>
      <c r="N14426" t="s">
        <v>860</v>
      </c>
      <c r="R14426" t="str">
        <f t="shared" si="796"/>
        <v>Weekday</v>
      </c>
      <c r="S14426" s="27">
        <f t="shared" si="797"/>
        <v>42607</v>
      </c>
      <c r="U14426" t="str">
        <f t="shared" si="795"/>
        <v>S</v>
      </c>
      <c r="V14426" t="str">
        <f t="shared" si="798"/>
        <v>S</v>
      </c>
    </row>
    <row r="14427" spans="1:51" x14ac:dyDescent="0.25">
      <c r="A14427" t="s">
        <v>66</v>
      </c>
      <c r="C14427">
        <v>5666287</v>
      </c>
      <c r="D14427">
        <v>85</v>
      </c>
      <c r="E14427" t="s">
        <v>91</v>
      </c>
      <c r="G14427">
        <v>97.191000000000003</v>
      </c>
      <c r="H14427">
        <v>2016</v>
      </c>
      <c r="I14427">
        <v>3</v>
      </c>
      <c r="J14427">
        <v>7</v>
      </c>
      <c r="K14427">
        <v>9</v>
      </c>
      <c r="L14427">
        <v>50</v>
      </c>
      <c r="M14427" t="s">
        <v>900</v>
      </c>
      <c r="N14427" t="s">
        <v>860</v>
      </c>
      <c r="R14427" t="str">
        <f t="shared" si="796"/>
        <v>Weekday</v>
      </c>
      <c r="S14427" s="27">
        <f t="shared" si="797"/>
        <v>42436</v>
      </c>
      <c r="U14427" t="str">
        <f t="shared" si="795"/>
        <v>S</v>
      </c>
      <c r="V14427" t="str">
        <f t="shared" si="798"/>
        <v>S</v>
      </c>
    </row>
    <row r="14428" spans="1:51" x14ac:dyDescent="0.25">
      <c r="A14428" t="s">
        <v>66</v>
      </c>
      <c r="C14428">
        <v>5851972</v>
      </c>
      <c r="D14428">
        <v>85</v>
      </c>
      <c r="E14428" t="s">
        <v>91</v>
      </c>
      <c r="G14428">
        <v>97.191000000000003</v>
      </c>
      <c r="H14428">
        <v>2016</v>
      </c>
      <c r="I14428">
        <v>7</v>
      </c>
      <c r="J14428">
        <v>20</v>
      </c>
      <c r="K14428">
        <v>12</v>
      </c>
      <c r="L14428">
        <v>49</v>
      </c>
      <c r="M14428" t="s">
        <v>900</v>
      </c>
      <c r="N14428" t="s">
        <v>170</v>
      </c>
      <c r="R14428" t="str">
        <f t="shared" si="796"/>
        <v>Weekday</v>
      </c>
      <c r="S14428" s="27">
        <f t="shared" si="797"/>
        <v>42571</v>
      </c>
      <c r="U14428" t="str">
        <f t="shared" si="795"/>
        <v>S</v>
      </c>
      <c r="V14428" t="str">
        <f t="shared" si="798"/>
        <v>S</v>
      </c>
    </row>
    <row r="14429" spans="1:51" x14ac:dyDescent="0.25">
      <c r="A14429" t="s">
        <v>66</v>
      </c>
      <c r="C14429">
        <v>6654104</v>
      </c>
      <c r="D14429">
        <v>85</v>
      </c>
      <c r="E14429" t="s">
        <v>91</v>
      </c>
      <c r="G14429">
        <v>97.180999999999997</v>
      </c>
      <c r="H14429">
        <v>2018</v>
      </c>
      <c r="I14429">
        <v>3</v>
      </c>
      <c r="J14429">
        <v>28</v>
      </c>
      <c r="K14429">
        <v>12</v>
      </c>
      <c r="L14429">
        <v>26</v>
      </c>
      <c r="M14429" t="s">
        <v>900</v>
      </c>
      <c r="N14429" t="s">
        <v>171</v>
      </c>
      <c r="R14429" t="str">
        <f t="shared" si="796"/>
        <v>Weekday</v>
      </c>
      <c r="S14429" s="27">
        <f t="shared" si="797"/>
        <v>43187</v>
      </c>
      <c r="U14429" t="str">
        <f t="shared" si="795"/>
        <v>D</v>
      </c>
      <c r="V14429" t="str">
        <f t="shared" si="798"/>
        <v>D</v>
      </c>
    </row>
    <row r="14430" spans="1:51" x14ac:dyDescent="0.25">
      <c r="A14430" t="s">
        <v>66</v>
      </c>
      <c r="C14430">
        <v>6700647</v>
      </c>
      <c r="D14430">
        <v>85</v>
      </c>
      <c r="E14430" t="s">
        <v>91</v>
      </c>
      <c r="G14430">
        <v>97.209000000000003</v>
      </c>
      <c r="H14430">
        <v>2018</v>
      </c>
      <c r="I14430">
        <v>4</v>
      </c>
      <c r="J14430">
        <v>17</v>
      </c>
      <c r="K14430">
        <v>6</v>
      </c>
      <c r="L14430">
        <v>45</v>
      </c>
      <c r="M14430" t="s">
        <v>900</v>
      </c>
      <c r="N14430" t="s">
        <v>404</v>
      </c>
      <c r="R14430" t="str">
        <f t="shared" si="796"/>
        <v>Weekday</v>
      </c>
      <c r="S14430" s="27">
        <f t="shared" si="797"/>
        <v>43207</v>
      </c>
      <c r="U14430" t="str">
        <f t="shared" si="795"/>
        <v>D</v>
      </c>
      <c r="V14430" t="str">
        <f t="shared" si="798"/>
        <v>D</v>
      </c>
    </row>
    <row r="14431" spans="1:51" x14ac:dyDescent="0.25">
      <c r="A14431" t="s">
        <v>66</v>
      </c>
      <c r="C14431">
        <v>5897353</v>
      </c>
      <c r="D14431">
        <v>85</v>
      </c>
      <c r="E14431" t="s">
        <v>91</v>
      </c>
      <c r="G14431">
        <v>97.197000000000003</v>
      </c>
      <c r="H14431">
        <v>2016</v>
      </c>
      <c r="I14431">
        <v>8</v>
      </c>
      <c r="J14431">
        <v>30</v>
      </c>
      <c r="K14431">
        <v>8</v>
      </c>
      <c r="L14431">
        <v>1</v>
      </c>
      <c r="M14431" t="s">
        <v>900</v>
      </c>
      <c r="N14431" t="s">
        <v>171</v>
      </c>
      <c r="R14431" t="str">
        <f t="shared" si="796"/>
        <v>Weekday</v>
      </c>
      <c r="S14431" s="27">
        <f t="shared" si="797"/>
        <v>42612</v>
      </c>
      <c r="U14431" t="str">
        <f t="shared" si="795"/>
        <v>S</v>
      </c>
      <c r="V14431" t="str">
        <f t="shared" si="798"/>
        <v>S</v>
      </c>
    </row>
    <row r="14432" spans="1:51" x14ac:dyDescent="0.25">
      <c r="A14432" t="s">
        <v>66</v>
      </c>
      <c r="C14432">
        <v>5930373</v>
      </c>
      <c r="D14432">
        <v>85</v>
      </c>
      <c r="E14432" t="s">
        <v>91</v>
      </c>
      <c r="G14432">
        <v>97.233999999999995</v>
      </c>
      <c r="H14432">
        <v>2016</v>
      </c>
      <c r="I14432">
        <v>9</v>
      </c>
      <c r="J14432">
        <v>22</v>
      </c>
      <c r="K14432">
        <v>7</v>
      </c>
      <c r="L14432">
        <v>25</v>
      </c>
      <c r="M14432" t="s">
        <v>900</v>
      </c>
      <c r="N14432" t="s">
        <v>171</v>
      </c>
      <c r="R14432" t="str">
        <f t="shared" si="796"/>
        <v>Weekday</v>
      </c>
      <c r="S14432" s="27">
        <f t="shared" si="797"/>
        <v>42635</v>
      </c>
      <c r="U14432" t="str">
        <f t="shared" si="795"/>
        <v>S</v>
      </c>
      <c r="V14432" t="str">
        <f t="shared" si="798"/>
        <v>S</v>
      </c>
    </row>
    <row r="14433" spans="1:51" x14ac:dyDescent="0.25">
      <c r="A14433" t="s">
        <v>66</v>
      </c>
      <c r="C14433">
        <v>6136921</v>
      </c>
      <c r="D14433">
        <v>85</v>
      </c>
      <c r="E14433" t="s">
        <v>90</v>
      </c>
      <c r="G14433">
        <v>97.234999999999999</v>
      </c>
      <c r="H14433">
        <v>2017</v>
      </c>
      <c r="I14433">
        <v>3</v>
      </c>
      <c r="J14433">
        <v>2</v>
      </c>
      <c r="K14433">
        <v>17</v>
      </c>
      <c r="L14433">
        <v>25</v>
      </c>
      <c r="M14433" t="s">
        <v>900</v>
      </c>
      <c r="N14433" t="s">
        <v>860</v>
      </c>
      <c r="Q14433" t="s">
        <v>863</v>
      </c>
      <c r="R14433" t="str">
        <f t="shared" si="796"/>
        <v>Weekday</v>
      </c>
      <c r="S14433" s="27">
        <f t="shared" si="797"/>
        <v>42796</v>
      </c>
      <c r="U14433" t="str">
        <f t="shared" si="795"/>
        <v>D</v>
      </c>
      <c r="V14433" t="str">
        <f t="shared" si="798"/>
        <v>D</v>
      </c>
      <c r="AO14433" s="27"/>
      <c r="AX14433" s="27"/>
      <c r="AY14433" s="27"/>
    </row>
    <row r="14434" spans="1:51" x14ac:dyDescent="0.25">
      <c r="A14434" t="s">
        <v>66</v>
      </c>
      <c r="C14434">
        <v>5751127</v>
      </c>
      <c r="D14434">
        <v>85</v>
      </c>
      <c r="E14434" t="s">
        <v>91</v>
      </c>
      <c r="G14434">
        <v>97.197999999999993</v>
      </c>
      <c r="H14434">
        <v>2016</v>
      </c>
      <c r="I14434">
        <v>5</v>
      </c>
      <c r="J14434">
        <v>10</v>
      </c>
      <c r="K14434">
        <v>8</v>
      </c>
      <c r="L14434">
        <v>15</v>
      </c>
      <c r="M14434" t="s">
        <v>900</v>
      </c>
      <c r="N14434" t="s">
        <v>171</v>
      </c>
      <c r="R14434" t="str">
        <f t="shared" si="796"/>
        <v>Weekday</v>
      </c>
      <c r="S14434" s="27">
        <f t="shared" si="797"/>
        <v>42500</v>
      </c>
      <c r="U14434" t="str">
        <f t="shared" si="795"/>
        <v>S</v>
      </c>
      <c r="V14434" t="str">
        <f t="shared" si="798"/>
        <v>S</v>
      </c>
    </row>
    <row r="14435" spans="1:51" x14ac:dyDescent="0.25">
      <c r="A14435" t="s">
        <v>66</v>
      </c>
      <c r="C14435">
        <v>6649336</v>
      </c>
      <c r="D14435">
        <v>85</v>
      </c>
      <c r="E14435" t="s">
        <v>90</v>
      </c>
      <c r="G14435">
        <v>97.257000000000005</v>
      </c>
      <c r="H14435">
        <v>2018</v>
      </c>
      <c r="I14435">
        <v>3</v>
      </c>
      <c r="J14435">
        <v>27</v>
      </c>
      <c r="K14435">
        <v>15</v>
      </c>
      <c r="L14435">
        <v>10</v>
      </c>
      <c r="M14435" t="s">
        <v>900</v>
      </c>
      <c r="N14435" t="s">
        <v>171</v>
      </c>
      <c r="Q14435" t="s">
        <v>863</v>
      </c>
      <c r="R14435" t="str">
        <f t="shared" si="796"/>
        <v>Weekday</v>
      </c>
      <c r="S14435" s="27">
        <f t="shared" si="797"/>
        <v>43186</v>
      </c>
      <c r="U14435" t="str">
        <f t="shared" si="795"/>
        <v>D</v>
      </c>
      <c r="V14435" t="str">
        <f t="shared" si="798"/>
        <v>D</v>
      </c>
      <c r="AO14435" s="27"/>
      <c r="AX14435" s="27"/>
      <c r="AY14435" s="27"/>
    </row>
    <row r="14436" spans="1:51" x14ac:dyDescent="0.25">
      <c r="A14436" t="s">
        <v>66</v>
      </c>
      <c r="C14436">
        <v>6542803</v>
      </c>
      <c r="D14436">
        <v>85</v>
      </c>
      <c r="E14436" t="s">
        <v>90</v>
      </c>
      <c r="G14436">
        <v>97.259</v>
      </c>
      <c r="H14436">
        <v>2018</v>
      </c>
      <c r="I14436">
        <v>1</v>
      </c>
      <c r="J14436">
        <v>4</v>
      </c>
      <c r="K14436">
        <v>15</v>
      </c>
      <c r="L14436">
        <v>0</v>
      </c>
      <c r="M14436" t="s">
        <v>900</v>
      </c>
      <c r="N14436" t="s">
        <v>860</v>
      </c>
      <c r="Q14436" t="s">
        <v>863</v>
      </c>
      <c r="R14436" t="str">
        <f t="shared" si="796"/>
        <v>Weekday</v>
      </c>
      <c r="S14436" s="27">
        <f t="shared" si="797"/>
        <v>43104</v>
      </c>
      <c r="U14436" t="str">
        <f t="shared" si="795"/>
        <v>D</v>
      </c>
      <c r="V14436" t="str">
        <f t="shared" si="798"/>
        <v>D</v>
      </c>
      <c r="AO14436" s="27"/>
      <c r="AX14436" s="27"/>
      <c r="AY14436" s="27"/>
    </row>
    <row r="14437" spans="1:51" x14ac:dyDescent="0.25">
      <c r="A14437" t="s">
        <v>66</v>
      </c>
      <c r="C14437">
        <v>6716160</v>
      </c>
      <c r="D14437">
        <v>85</v>
      </c>
      <c r="E14437" t="s">
        <v>91</v>
      </c>
      <c r="G14437">
        <v>97.188999999999993</v>
      </c>
      <c r="H14437">
        <v>2018</v>
      </c>
      <c r="I14437">
        <v>5</v>
      </c>
      <c r="J14437">
        <v>18</v>
      </c>
      <c r="K14437">
        <v>12</v>
      </c>
      <c r="L14437">
        <v>39</v>
      </c>
      <c r="M14437" t="s">
        <v>900</v>
      </c>
      <c r="N14437" t="s">
        <v>860</v>
      </c>
      <c r="R14437" t="str">
        <f t="shared" si="796"/>
        <v>Weekday</v>
      </c>
      <c r="S14437" s="27">
        <f t="shared" si="797"/>
        <v>43238</v>
      </c>
      <c r="U14437" t="str">
        <f t="shared" si="795"/>
        <v>D</v>
      </c>
      <c r="V14437" t="str">
        <f t="shared" si="798"/>
        <v>D</v>
      </c>
    </row>
    <row r="14438" spans="1:51" x14ac:dyDescent="0.25">
      <c r="A14438" t="s">
        <v>66</v>
      </c>
      <c r="C14438">
        <v>6247784</v>
      </c>
      <c r="D14438">
        <v>85</v>
      </c>
      <c r="E14438" t="s">
        <v>91</v>
      </c>
      <c r="G14438">
        <v>97.191999999999993</v>
      </c>
      <c r="H14438">
        <v>2017</v>
      </c>
      <c r="I14438">
        <v>5</v>
      </c>
      <c r="J14438">
        <v>23</v>
      </c>
      <c r="K14438">
        <v>7</v>
      </c>
      <c r="L14438">
        <v>1</v>
      </c>
      <c r="M14438" t="s">
        <v>900</v>
      </c>
      <c r="N14438" t="s">
        <v>171</v>
      </c>
      <c r="R14438" t="str">
        <f t="shared" si="796"/>
        <v>Weekday</v>
      </c>
      <c r="S14438" s="27">
        <f t="shared" si="797"/>
        <v>42878</v>
      </c>
      <c r="U14438" t="str">
        <f t="shared" si="795"/>
        <v>D</v>
      </c>
      <c r="V14438" t="str">
        <f t="shared" si="798"/>
        <v>D</v>
      </c>
    </row>
    <row r="14439" spans="1:51" x14ac:dyDescent="0.25">
      <c r="A14439" t="s">
        <v>66</v>
      </c>
      <c r="C14439">
        <v>5537791</v>
      </c>
      <c r="D14439">
        <v>85</v>
      </c>
      <c r="E14439" t="s">
        <v>90</v>
      </c>
      <c r="G14439">
        <v>97.245000000000005</v>
      </c>
      <c r="H14439">
        <v>2015</v>
      </c>
      <c r="I14439">
        <v>12</v>
      </c>
      <c r="J14439">
        <v>4</v>
      </c>
      <c r="K14439">
        <v>14</v>
      </c>
      <c r="L14439">
        <v>0</v>
      </c>
      <c r="M14439" t="s">
        <v>900</v>
      </c>
      <c r="N14439" t="s">
        <v>860</v>
      </c>
      <c r="Q14439" t="s">
        <v>863</v>
      </c>
      <c r="R14439" t="str">
        <f t="shared" si="796"/>
        <v>Weekday</v>
      </c>
      <c r="S14439" s="27">
        <f t="shared" si="797"/>
        <v>42342</v>
      </c>
      <c r="U14439" t="str">
        <f t="shared" si="795"/>
        <v>S</v>
      </c>
      <c r="V14439" t="str">
        <f t="shared" si="798"/>
        <v>S</v>
      </c>
      <c r="AO14439" s="27"/>
      <c r="AX14439" s="27"/>
      <c r="AY14439" s="27"/>
    </row>
    <row r="14440" spans="1:51" x14ac:dyDescent="0.25">
      <c r="A14440" t="s">
        <v>66</v>
      </c>
      <c r="C14440">
        <v>5835942</v>
      </c>
      <c r="D14440">
        <v>85</v>
      </c>
      <c r="E14440" t="s">
        <v>90</v>
      </c>
      <c r="G14440">
        <v>97.245999999999995</v>
      </c>
      <c r="H14440">
        <v>2016</v>
      </c>
      <c r="I14440">
        <v>6</v>
      </c>
      <c r="J14440">
        <v>30</v>
      </c>
      <c r="K14440">
        <v>16</v>
      </c>
      <c r="L14440">
        <v>30</v>
      </c>
      <c r="M14440" t="s">
        <v>900</v>
      </c>
      <c r="N14440" t="s">
        <v>860</v>
      </c>
      <c r="Q14440" t="s">
        <v>863</v>
      </c>
      <c r="R14440" t="str">
        <f t="shared" si="796"/>
        <v>Weekday</v>
      </c>
      <c r="S14440" s="27">
        <f t="shared" si="797"/>
        <v>42551</v>
      </c>
      <c r="U14440" t="str">
        <f t="shared" si="795"/>
        <v>S</v>
      </c>
      <c r="V14440" t="str">
        <f t="shared" si="798"/>
        <v>S</v>
      </c>
      <c r="AO14440" s="27"/>
      <c r="AX14440" s="27"/>
      <c r="AY14440" s="27"/>
    </row>
    <row r="14441" spans="1:51" x14ac:dyDescent="0.25">
      <c r="A14441" t="s">
        <v>66</v>
      </c>
      <c r="C14441">
        <v>6180123</v>
      </c>
      <c r="D14441">
        <v>85</v>
      </c>
      <c r="E14441" t="s">
        <v>90</v>
      </c>
      <c r="G14441">
        <v>97.269000000000005</v>
      </c>
      <c r="H14441">
        <v>2017</v>
      </c>
      <c r="I14441">
        <v>4</v>
      </c>
      <c r="J14441">
        <v>3</v>
      </c>
      <c r="K14441">
        <v>18</v>
      </c>
      <c r="L14441">
        <v>44</v>
      </c>
      <c r="M14441" t="s">
        <v>900</v>
      </c>
      <c r="N14441" t="s">
        <v>860</v>
      </c>
      <c r="Q14441" t="s">
        <v>863</v>
      </c>
      <c r="R14441" t="str">
        <f t="shared" si="796"/>
        <v>Weekday</v>
      </c>
      <c r="S14441" s="27">
        <f t="shared" si="797"/>
        <v>42828</v>
      </c>
      <c r="U14441" t="str">
        <f t="shared" si="795"/>
        <v>D</v>
      </c>
      <c r="V14441" t="str">
        <f t="shared" si="798"/>
        <v>D</v>
      </c>
      <c r="AO14441" s="27"/>
      <c r="AX14441" s="27"/>
      <c r="AY14441" s="27"/>
    </row>
    <row r="14442" spans="1:51" x14ac:dyDescent="0.25">
      <c r="A14442" t="s">
        <v>66</v>
      </c>
      <c r="C14442">
        <v>6758982</v>
      </c>
      <c r="D14442">
        <v>85</v>
      </c>
      <c r="E14442" t="s">
        <v>91</v>
      </c>
      <c r="G14442">
        <v>97.2</v>
      </c>
      <c r="H14442">
        <v>2018</v>
      </c>
      <c r="I14442">
        <v>6</v>
      </c>
      <c r="J14442">
        <v>18</v>
      </c>
      <c r="K14442">
        <v>12</v>
      </c>
      <c r="L14442">
        <v>49</v>
      </c>
      <c r="M14442" t="s">
        <v>900</v>
      </c>
      <c r="N14442" t="s">
        <v>860</v>
      </c>
      <c r="R14442" t="str">
        <f t="shared" si="796"/>
        <v>Weekday</v>
      </c>
      <c r="S14442" s="27">
        <f t="shared" si="797"/>
        <v>43269</v>
      </c>
      <c r="U14442" t="str">
        <f t="shared" ref="U14442:U14505" si="799">IF(OR(H14442=2015,H14442=2016),"S","D")</f>
        <v>D</v>
      </c>
      <c r="V14442" t="str">
        <f t="shared" si="798"/>
        <v>D</v>
      </c>
    </row>
    <row r="14443" spans="1:51" x14ac:dyDescent="0.25">
      <c r="A14443" t="s">
        <v>66</v>
      </c>
      <c r="C14443">
        <v>5897154</v>
      </c>
      <c r="D14443">
        <v>85</v>
      </c>
      <c r="E14443" t="s">
        <v>91</v>
      </c>
      <c r="G14443">
        <v>97.212999999999994</v>
      </c>
      <c r="H14443">
        <v>2016</v>
      </c>
      <c r="I14443">
        <v>8</v>
      </c>
      <c r="J14443">
        <v>29</v>
      </c>
      <c r="K14443">
        <v>9</v>
      </c>
      <c r="L14443">
        <v>18</v>
      </c>
      <c r="M14443" t="s">
        <v>900</v>
      </c>
      <c r="N14443" t="s">
        <v>171</v>
      </c>
      <c r="R14443" t="str">
        <f t="shared" ref="R14443:R14506" si="800">IF(WEEKDAY(DATE(H14443,I14443,J14443),2) &lt; 6, "Weekday", "Weekend")</f>
        <v>Weekday</v>
      </c>
      <c r="S14443" s="27">
        <f t="shared" si="797"/>
        <v>42611</v>
      </c>
      <c r="U14443" t="str">
        <f t="shared" si="799"/>
        <v>S</v>
      </c>
      <c r="V14443" t="str">
        <f t="shared" si="798"/>
        <v>S</v>
      </c>
    </row>
    <row r="14444" spans="1:51" x14ac:dyDescent="0.25">
      <c r="A14444" t="s">
        <v>66</v>
      </c>
      <c r="C14444">
        <v>5677371</v>
      </c>
      <c r="D14444">
        <v>85</v>
      </c>
      <c r="E14444" t="s">
        <v>90</v>
      </c>
      <c r="G14444">
        <v>97.254000000000005</v>
      </c>
      <c r="H14444">
        <v>2016</v>
      </c>
      <c r="I14444">
        <v>3</v>
      </c>
      <c r="J14444">
        <v>16</v>
      </c>
      <c r="K14444">
        <v>13</v>
      </c>
      <c r="L14444">
        <v>42</v>
      </c>
      <c r="M14444" t="s">
        <v>900</v>
      </c>
      <c r="N14444" t="s">
        <v>860</v>
      </c>
      <c r="Q14444" t="s">
        <v>863</v>
      </c>
      <c r="R14444" t="str">
        <f t="shared" si="800"/>
        <v>Weekday</v>
      </c>
      <c r="S14444" s="27">
        <f t="shared" ref="S14444:S14507" si="801">DATE(H14444,I14444,J14444)</f>
        <v>42445</v>
      </c>
      <c r="U14444" t="str">
        <f t="shared" si="799"/>
        <v>S</v>
      </c>
      <c r="V14444" t="str">
        <f t="shared" si="798"/>
        <v>S</v>
      </c>
      <c r="AO14444" s="27"/>
      <c r="AX14444" s="27"/>
      <c r="AY14444" s="27"/>
    </row>
    <row r="14445" spans="1:51" x14ac:dyDescent="0.25">
      <c r="A14445" t="s">
        <v>66</v>
      </c>
      <c r="C14445">
        <v>5873544</v>
      </c>
      <c r="D14445">
        <v>85</v>
      </c>
      <c r="E14445" t="s">
        <v>90</v>
      </c>
      <c r="G14445">
        <v>97.253</v>
      </c>
      <c r="H14445">
        <v>2016</v>
      </c>
      <c r="I14445">
        <v>8</v>
      </c>
      <c r="J14445">
        <v>5</v>
      </c>
      <c r="K14445">
        <v>17</v>
      </c>
      <c r="L14445">
        <v>20</v>
      </c>
      <c r="M14445" t="s">
        <v>900</v>
      </c>
      <c r="N14445" t="s">
        <v>171</v>
      </c>
      <c r="Q14445" t="s">
        <v>863</v>
      </c>
      <c r="R14445" t="str">
        <f t="shared" si="800"/>
        <v>Weekday</v>
      </c>
      <c r="S14445" s="27">
        <f t="shared" si="801"/>
        <v>42587</v>
      </c>
      <c r="U14445" t="str">
        <f t="shared" si="799"/>
        <v>S</v>
      </c>
      <c r="V14445" t="str">
        <f t="shared" si="798"/>
        <v>S</v>
      </c>
      <c r="AO14445" s="27"/>
      <c r="AX14445" s="27"/>
      <c r="AY14445" s="27"/>
    </row>
    <row r="14446" spans="1:51" x14ac:dyDescent="0.25">
      <c r="A14446" t="s">
        <v>66</v>
      </c>
      <c r="C14446">
        <v>5639643</v>
      </c>
      <c r="D14446">
        <v>85</v>
      </c>
      <c r="E14446" t="s">
        <v>91</v>
      </c>
      <c r="G14446">
        <v>97.215999999999994</v>
      </c>
      <c r="H14446">
        <v>2016</v>
      </c>
      <c r="I14446">
        <v>2</v>
      </c>
      <c r="J14446">
        <v>16</v>
      </c>
      <c r="K14446">
        <v>7</v>
      </c>
      <c r="L14446">
        <v>28</v>
      </c>
      <c r="M14446" t="s">
        <v>900</v>
      </c>
      <c r="N14446" t="s">
        <v>171</v>
      </c>
      <c r="R14446" t="str">
        <f t="shared" si="800"/>
        <v>Weekday</v>
      </c>
      <c r="S14446" s="27">
        <f t="shared" si="801"/>
        <v>42416</v>
      </c>
      <c r="U14446" t="str">
        <f t="shared" si="799"/>
        <v>S</v>
      </c>
      <c r="V14446" t="str">
        <f t="shared" si="798"/>
        <v>S</v>
      </c>
    </row>
    <row r="14447" spans="1:51" x14ac:dyDescent="0.25">
      <c r="A14447" t="s">
        <v>66</v>
      </c>
      <c r="C14447">
        <v>5639477</v>
      </c>
      <c r="D14447">
        <v>85</v>
      </c>
      <c r="E14447" t="s">
        <v>91</v>
      </c>
      <c r="G14447">
        <v>97.215999999999994</v>
      </c>
      <c r="H14447">
        <v>2016</v>
      </c>
      <c r="I14447">
        <v>2</v>
      </c>
      <c r="J14447">
        <v>16</v>
      </c>
      <c r="K14447">
        <v>7</v>
      </c>
      <c r="L14447">
        <v>47</v>
      </c>
      <c r="M14447" t="s">
        <v>900</v>
      </c>
      <c r="N14447" t="s">
        <v>171</v>
      </c>
      <c r="R14447" t="str">
        <f t="shared" si="800"/>
        <v>Weekday</v>
      </c>
      <c r="S14447" s="27">
        <f t="shared" si="801"/>
        <v>42416</v>
      </c>
      <c r="U14447" t="str">
        <f t="shared" si="799"/>
        <v>S</v>
      </c>
      <c r="V14447" t="str">
        <f t="shared" si="798"/>
        <v>S</v>
      </c>
    </row>
    <row r="14448" spans="1:51" x14ac:dyDescent="0.25">
      <c r="A14448" t="s">
        <v>66</v>
      </c>
      <c r="C14448">
        <v>6881627</v>
      </c>
      <c r="D14448">
        <v>85</v>
      </c>
      <c r="E14448" t="s">
        <v>90</v>
      </c>
      <c r="G14448">
        <v>97.253</v>
      </c>
      <c r="H14448">
        <v>2018</v>
      </c>
      <c r="I14448">
        <v>9</v>
      </c>
      <c r="J14448">
        <v>17</v>
      </c>
      <c r="K14448">
        <v>10</v>
      </c>
      <c r="L14448">
        <v>10</v>
      </c>
      <c r="M14448" t="s">
        <v>900</v>
      </c>
      <c r="N14448" t="s">
        <v>860</v>
      </c>
      <c r="Q14448" t="s">
        <v>863</v>
      </c>
      <c r="R14448" t="str">
        <f t="shared" si="800"/>
        <v>Weekday</v>
      </c>
      <c r="S14448" s="27">
        <f t="shared" si="801"/>
        <v>43360</v>
      </c>
      <c r="U14448" t="str">
        <f t="shared" si="799"/>
        <v>D</v>
      </c>
      <c r="V14448" t="str">
        <f t="shared" si="798"/>
        <v>D</v>
      </c>
      <c r="AO14448" s="27"/>
      <c r="AX14448" s="27"/>
      <c r="AY14448" s="27"/>
    </row>
    <row r="14449" spans="1:51" x14ac:dyDescent="0.25">
      <c r="A14449" t="s">
        <v>66</v>
      </c>
      <c r="C14449">
        <v>5634857</v>
      </c>
      <c r="D14449">
        <v>85</v>
      </c>
      <c r="E14449" t="s">
        <v>91</v>
      </c>
      <c r="G14449">
        <v>97.22</v>
      </c>
      <c r="H14449">
        <v>2016</v>
      </c>
      <c r="I14449">
        <v>2</v>
      </c>
      <c r="J14449">
        <v>11</v>
      </c>
      <c r="K14449">
        <v>16</v>
      </c>
      <c r="L14449">
        <v>55</v>
      </c>
      <c r="M14449" t="s">
        <v>900</v>
      </c>
      <c r="N14449" t="s">
        <v>170</v>
      </c>
      <c r="R14449" t="str">
        <f t="shared" si="800"/>
        <v>Weekday</v>
      </c>
      <c r="S14449" s="27">
        <f t="shared" si="801"/>
        <v>42411</v>
      </c>
      <c r="U14449" t="str">
        <f t="shared" si="799"/>
        <v>S</v>
      </c>
      <c r="V14449" t="str">
        <f t="shared" si="798"/>
        <v>S</v>
      </c>
    </row>
    <row r="14450" spans="1:51" x14ac:dyDescent="0.25">
      <c r="A14450" t="s">
        <v>66</v>
      </c>
      <c r="C14450">
        <v>5666807</v>
      </c>
      <c r="D14450">
        <v>85</v>
      </c>
      <c r="E14450" t="s">
        <v>91</v>
      </c>
      <c r="G14450">
        <v>97.221000000000004</v>
      </c>
      <c r="H14450">
        <v>2016</v>
      </c>
      <c r="I14450">
        <v>3</v>
      </c>
      <c r="J14450">
        <v>3</v>
      </c>
      <c r="K14450">
        <v>17</v>
      </c>
      <c r="L14450">
        <v>10</v>
      </c>
      <c r="M14450" t="s">
        <v>900</v>
      </c>
      <c r="N14450" t="s">
        <v>860</v>
      </c>
      <c r="R14450" t="str">
        <f t="shared" si="800"/>
        <v>Weekday</v>
      </c>
      <c r="S14450" s="27">
        <f t="shared" si="801"/>
        <v>42432</v>
      </c>
      <c r="U14450" t="str">
        <f t="shared" si="799"/>
        <v>S</v>
      </c>
      <c r="V14450" t="str">
        <f t="shared" si="798"/>
        <v>S</v>
      </c>
    </row>
    <row r="14451" spans="1:51" x14ac:dyDescent="0.25">
      <c r="A14451" t="s">
        <v>66</v>
      </c>
      <c r="C14451">
        <v>6777945</v>
      </c>
      <c r="D14451">
        <v>85</v>
      </c>
      <c r="E14451" t="s">
        <v>90</v>
      </c>
      <c r="G14451">
        <v>97.29</v>
      </c>
      <c r="H14451">
        <v>2018</v>
      </c>
      <c r="I14451">
        <v>7</v>
      </c>
      <c r="J14451">
        <v>2</v>
      </c>
      <c r="K14451">
        <v>17</v>
      </c>
      <c r="L14451">
        <v>50</v>
      </c>
      <c r="M14451" t="s">
        <v>900</v>
      </c>
      <c r="N14451" t="s">
        <v>860</v>
      </c>
      <c r="Q14451" t="s">
        <v>863</v>
      </c>
      <c r="R14451" t="str">
        <f t="shared" si="800"/>
        <v>Weekday</v>
      </c>
      <c r="S14451" s="27">
        <f t="shared" si="801"/>
        <v>43283</v>
      </c>
      <c r="U14451" t="str">
        <f t="shared" si="799"/>
        <v>D</v>
      </c>
      <c r="V14451" t="str">
        <f t="shared" si="798"/>
        <v>D</v>
      </c>
      <c r="AO14451" s="27"/>
      <c r="AX14451" s="27"/>
      <c r="AY14451" s="27"/>
    </row>
    <row r="14452" spans="1:51" x14ac:dyDescent="0.25">
      <c r="A14452" t="s">
        <v>66</v>
      </c>
      <c r="C14452">
        <v>6993216</v>
      </c>
      <c r="D14452">
        <v>85</v>
      </c>
      <c r="E14452" t="s">
        <v>90</v>
      </c>
      <c r="G14452">
        <v>97.290999999999997</v>
      </c>
      <c r="H14452">
        <v>2018</v>
      </c>
      <c r="I14452">
        <v>12</v>
      </c>
      <c r="J14452">
        <v>4</v>
      </c>
      <c r="K14452">
        <v>17</v>
      </c>
      <c r="L14452">
        <v>38</v>
      </c>
      <c r="M14452" t="s">
        <v>900</v>
      </c>
      <c r="N14452" t="s">
        <v>860</v>
      </c>
      <c r="Q14452" t="s">
        <v>863</v>
      </c>
      <c r="R14452" t="str">
        <f t="shared" si="800"/>
        <v>Weekday</v>
      </c>
      <c r="S14452" s="27">
        <f t="shared" si="801"/>
        <v>43438</v>
      </c>
      <c r="U14452" t="str">
        <f t="shared" si="799"/>
        <v>D</v>
      </c>
      <c r="V14452" t="str">
        <f t="shared" si="798"/>
        <v>D</v>
      </c>
      <c r="AO14452" s="27"/>
      <c r="AX14452" s="27"/>
      <c r="AY14452" s="27"/>
    </row>
    <row r="14453" spans="1:51" x14ac:dyDescent="0.25">
      <c r="A14453" t="s">
        <v>66</v>
      </c>
      <c r="C14453">
        <v>6993215</v>
      </c>
      <c r="D14453">
        <v>85</v>
      </c>
      <c r="E14453" t="s">
        <v>90</v>
      </c>
      <c r="G14453">
        <v>97.290999999999997</v>
      </c>
      <c r="H14453">
        <v>2018</v>
      </c>
      <c r="I14453">
        <v>12</v>
      </c>
      <c r="J14453">
        <v>4</v>
      </c>
      <c r="K14453">
        <v>17</v>
      </c>
      <c r="L14453">
        <v>38</v>
      </c>
      <c r="M14453" t="s">
        <v>900</v>
      </c>
      <c r="N14453" t="s">
        <v>860</v>
      </c>
      <c r="Q14453" t="s">
        <v>863</v>
      </c>
      <c r="R14453" t="str">
        <f t="shared" si="800"/>
        <v>Weekday</v>
      </c>
      <c r="S14453" s="27">
        <f t="shared" si="801"/>
        <v>43438</v>
      </c>
      <c r="U14453" t="str">
        <f t="shared" si="799"/>
        <v>D</v>
      </c>
      <c r="V14453" t="str">
        <f t="shared" si="798"/>
        <v>D</v>
      </c>
      <c r="AO14453" s="27"/>
      <c r="AX14453" s="27"/>
      <c r="AY14453" s="27"/>
    </row>
    <row r="14454" spans="1:51" x14ac:dyDescent="0.25">
      <c r="A14454" t="s">
        <v>66</v>
      </c>
      <c r="C14454">
        <v>6518518</v>
      </c>
      <c r="D14454">
        <v>85</v>
      </c>
      <c r="E14454" t="s">
        <v>91</v>
      </c>
      <c r="G14454">
        <v>97.238</v>
      </c>
      <c r="H14454">
        <v>2017</v>
      </c>
      <c r="I14454">
        <v>12</v>
      </c>
      <c r="J14454">
        <v>15</v>
      </c>
      <c r="K14454">
        <v>20</v>
      </c>
      <c r="L14454">
        <v>6</v>
      </c>
      <c r="M14454" t="s">
        <v>900</v>
      </c>
      <c r="N14454" t="s">
        <v>860</v>
      </c>
      <c r="R14454" t="str">
        <f t="shared" si="800"/>
        <v>Weekday</v>
      </c>
      <c r="S14454" s="27">
        <f t="shared" si="801"/>
        <v>43084</v>
      </c>
      <c r="U14454" t="str">
        <f t="shared" si="799"/>
        <v>D</v>
      </c>
      <c r="V14454" t="str">
        <f t="shared" si="798"/>
        <v>D</v>
      </c>
    </row>
    <row r="14455" spans="1:51" x14ac:dyDescent="0.25">
      <c r="A14455" t="s">
        <v>66</v>
      </c>
      <c r="C14455">
        <v>6726529</v>
      </c>
      <c r="D14455">
        <v>85</v>
      </c>
      <c r="E14455" t="s">
        <v>91</v>
      </c>
      <c r="G14455">
        <v>97.247</v>
      </c>
      <c r="H14455">
        <v>2018</v>
      </c>
      <c r="I14455">
        <v>5</v>
      </c>
      <c r="J14455">
        <v>23</v>
      </c>
      <c r="K14455">
        <v>12</v>
      </c>
      <c r="L14455">
        <v>58</v>
      </c>
      <c r="M14455" t="s">
        <v>900</v>
      </c>
      <c r="N14455" t="s">
        <v>404</v>
      </c>
      <c r="R14455" t="str">
        <f t="shared" si="800"/>
        <v>Weekday</v>
      </c>
      <c r="S14455" s="27">
        <f t="shared" si="801"/>
        <v>43243</v>
      </c>
      <c r="U14455" t="str">
        <f t="shared" si="799"/>
        <v>D</v>
      </c>
      <c r="V14455" t="str">
        <f t="shared" si="798"/>
        <v>D</v>
      </c>
    </row>
    <row r="14456" spans="1:51" x14ac:dyDescent="0.25">
      <c r="A14456" t="s">
        <v>66</v>
      </c>
      <c r="C14456">
        <v>5746503</v>
      </c>
      <c r="D14456">
        <v>85</v>
      </c>
      <c r="E14456" t="s">
        <v>90</v>
      </c>
      <c r="G14456">
        <v>97.320999999999998</v>
      </c>
      <c r="H14456">
        <v>2016</v>
      </c>
      <c r="I14456">
        <v>5</v>
      </c>
      <c r="J14456">
        <v>6</v>
      </c>
      <c r="K14456">
        <v>15</v>
      </c>
      <c r="L14456">
        <v>5</v>
      </c>
      <c r="M14456" t="s">
        <v>900</v>
      </c>
      <c r="N14456" t="s">
        <v>860</v>
      </c>
      <c r="Q14456" t="s">
        <v>863</v>
      </c>
      <c r="R14456" t="str">
        <f t="shared" si="800"/>
        <v>Weekday</v>
      </c>
      <c r="S14456" s="27">
        <f t="shared" si="801"/>
        <v>42496</v>
      </c>
      <c r="U14456" t="str">
        <f t="shared" si="799"/>
        <v>S</v>
      </c>
      <c r="V14456" t="str">
        <f t="shared" si="798"/>
        <v>S</v>
      </c>
      <c r="AO14456" s="27"/>
      <c r="AX14456" s="27"/>
      <c r="AY14456" s="27"/>
    </row>
    <row r="14457" spans="1:51" x14ac:dyDescent="0.25">
      <c r="A14457" t="s">
        <v>66</v>
      </c>
      <c r="C14457">
        <v>6365182</v>
      </c>
      <c r="D14457">
        <v>85</v>
      </c>
      <c r="E14457" t="s">
        <v>91</v>
      </c>
      <c r="G14457">
        <v>97.22</v>
      </c>
      <c r="H14457">
        <v>2017</v>
      </c>
      <c r="I14457">
        <v>8</v>
      </c>
      <c r="J14457">
        <v>21</v>
      </c>
      <c r="K14457">
        <v>19</v>
      </c>
      <c r="L14457">
        <v>55</v>
      </c>
      <c r="M14457" t="s">
        <v>900</v>
      </c>
      <c r="N14457" t="s">
        <v>860</v>
      </c>
      <c r="R14457" t="str">
        <f t="shared" si="800"/>
        <v>Weekday</v>
      </c>
      <c r="S14457" s="27">
        <f t="shared" si="801"/>
        <v>42968</v>
      </c>
      <c r="U14457" t="str">
        <f t="shared" si="799"/>
        <v>D</v>
      </c>
      <c r="V14457" t="str">
        <f t="shared" si="798"/>
        <v>D</v>
      </c>
    </row>
    <row r="14458" spans="1:51" x14ac:dyDescent="0.25">
      <c r="A14458" t="s">
        <v>66</v>
      </c>
      <c r="C14458">
        <v>6485292</v>
      </c>
      <c r="D14458">
        <v>85</v>
      </c>
      <c r="E14458" t="s">
        <v>91</v>
      </c>
      <c r="G14458">
        <v>97.218000000000004</v>
      </c>
      <c r="H14458">
        <v>2017</v>
      </c>
      <c r="I14458">
        <v>11</v>
      </c>
      <c r="J14458">
        <v>22</v>
      </c>
      <c r="K14458">
        <v>15</v>
      </c>
      <c r="L14458">
        <v>7</v>
      </c>
      <c r="M14458" t="s">
        <v>900</v>
      </c>
      <c r="N14458" t="s">
        <v>171</v>
      </c>
      <c r="R14458" t="str">
        <f t="shared" si="800"/>
        <v>Weekday</v>
      </c>
      <c r="S14458" s="27">
        <f t="shared" si="801"/>
        <v>43061</v>
      </c>
      <c r="U14458" t="str">
        <f t="shared" si="799"/>
        <v>D</v>
      </c>
      <c r="V14458" t="str">
        <f t="shared" si="798"/>
        <v>D</v>
      </c>
    </row>
    <row r="14459" spans="1:51" x14ac:dyDescent="0.25">
      <c r="A14459" t="s">
        <v>66</v>
      </c>
      <c r="C14459">
        <v>5768157</v>
      </c>
      <c r="D14459">
        <v>85</v>
      </c>
      <c r="E14459" t="s">
        <v>90</v>
      </c>
      <c r="G14459">
        <v>97.28</v>
      </c>
      <c r="H14459">
        <v>2016</v>
      </c>
      <c r="I14459">
        <v>5</v>
      </c>
      <c r="J14459">
        <v>23</v>
      </c>
      <c r="K14459">
        <v>15</v>
      </c>
      <c r="L14459">
        <v>50</v>
      </c>
      <c r="M14459" t="s">
        <v>900</v>
      </c>
      <c r="N14459" t="s">
        <v>860</v>
      </c>
      <c r="Q14459" t="s">
        <v>863</v>
      </c>
      <c r="R14459" t="str">
        <f t="shared" si="800"/>
        <v>Weekday</v>
      </c>
      <c r="S14459" s="27">
        <f t="shared" si="801"/>
        <v>42513</v>
      </c>
      <c r="U14459" t="str">
        <f t="shared" si="799"/>
        <v>S</v>
      </c>
      <c r="V14459" t="str">
        <f t="shared" si="798"/>
        <v>S</v>
      </c>
      <c r="AO14459" s="27"/>
      <c r="AX14459" s="27"/>
      <c r="AY14459" s="27"/>
    </row>
    <row r="14460" spans="1:51" x14ac:dyDescent="0.25">
      <c r="A14460" t="s">
        <v>66</v>
      </c>
      <c r="C14460">
        <v>6107680</v>
      </c>
      <c r="D14460">
        <v>85</v>
      </c>
      <c r="E14460" t="s">
        <v>91</v>
      </c>
      <c r="G14460">
        <v>97.244</v>
      </c>
      <c r="H14460">
        <v>2017</v>
      </c>
      <c r="I14460">
        <v>2</v>
      </c>
      <c r="J14460">
        <v>1</v>
      </c>
      <c r="K14460">
        <v>9</v>
      </c>
      <c r="L14460">
        <v>20</v>
      </c>
      <c r="M14460" t="s">
        <v>900</v>
      </c>
      <c r="N14460" t="s">
        <v>860</v>
      </c>
      <c r="R14460" t="str">
        <f t="shared" si="800"/>
        <v>Weekday</v>
      </c>
      <c r="S14460" s="27">
        <f t="shared" si="801"/>
        <v>42767</v>
      </c>
      <c r="U14460" t="str">
        <f t="shared" si="799"/>
        <v>D</v>
      </c>
      <c r="V14460" t="str">
        <f t="shared" si="798"/>
        <v>D</v>
      </c>
    </row>
    <row r="14461" spans="1:51" x14ac:dyDescent="0.25">
      <c r="A14461" t="s">
        <v>66</v>
      </c>
      <c r="C14461">
        <v>6539233</v>
      </c>
      <c r="D14461">
        <v>85</v>
      </c>
      <c r="E14461" t="s">
        <v>90</v>
      </c>
      <c r="G14461">
        <v>97.302000000000007</v>
      </c>
      <c r="H14461">
        <v>2018</v>
      </c>
      <c r="I14461">
        <v>1</v>
      </c>
      <c r="J14461">
        <v>4</v>
      </c>
      <c r="K14461">
        <v>16</v>
      </c>
      <c r="L14461">
        <v>50</v>
      </c>
      <c r="M14461" t="s">
        <v>900</v>
      </c>
      <c r="N14461" t="s">
        <v>171</v>
      </c>
      <c r="Q14461" t="s">
        <v>863</v>
      </c>
      <c r="R14461" t="str">
        <f t="shared" si="800"/>
        <v>Weekday</v>
      </c>
      <c r="S14461" s="27">
        <f t="shared" si="801"/>
        <v>43104</v>
      </c>
      <c r="U14461" t="str">
        <f t="shared" si="799"/>
        <v>D</v>
      </c>
      <c r="V14461" t="str">
        <f t="shared" si="798"/>
        <v>D</v>
      </c>
      <c r="AO14461" s="27"/>
      <c r="AX14461" s="27"/>
      <c r="AY14461" s="27"/>
    </row>
    <row r="14462" spans="1:51" x14ac:dyDescent="0.25">
      <c r="A14462" t="s">
        <v>66</v>
      </c>
      <c r="C14462">
        <v>6321995</v>
      </c>
      <c r="D14462">
        <v>85</v>
      </c>
      <c r="E14462" t="s">
        <v>91</v>
      </c>
      <c r="G14462">
        <v>97.233000000000004</v>
      </c>
      <c r="H14462">
        <v>2017</v>
      </c>
      <c r="I14462">
        <v>7</v>
      </c>
      <c r="J14462">
        <v>21</v>
      </c>
      <c r="K14462">
        <v>10</v>
      </c>
      <c r="L14462">
        <v>28</v>
      </c>
      <c r="M14462" t="s">
        <v>900</v>
      </c>
      <c r="N14462" t="s">
        <v>860</v>
      </c>
      <c r="R14462" t="str">
        <f t="shared" si="800"/>
        <v>Weekday</v>
      </c>
      <c r="S14462" s="27">
        <f t="shared" si="801"/>
        <v>42937</v>
      </c>
      <c r="U14462" t="str">
        <f t="shared" si="799"/>
        <v>D</v>
      </c>
      <c r="V14462" t="str">
        <f t="shared" si="798"/>
        <v>D</v>
      </c>
    </row>
    <row r="14463" spans="1:51" x14ac:dyDescent="0.25">
      <c r="A14463" t="s">
        <v>66</v>
      </c>
      <c r="C14463">
        <v>6271928</v>
      </c>
      <c r="D14463">
        <v>85</v>
      </c>
      <c r="E14463" t="s">
        <v>90</v>
      </c>
      <c r="G14463">
        <v>97.268000000000001</v>
      </c>
      <c r="H14463">
        <v>2017</v>
      </c>
      <c r="I14463">
        <v>6</v>
      </c>
      <c r="J14463">
        <v>12</v>
      </c>
      <c r="K14463">
        <v>19</v>
      </c>
      <c r="L14463">
        <v>14</v>
      </c>
      <c r="M14463" t="s">
        <v>900</v>
      </c>
      <c r="N14463" t="s">
        <v>860</v>
      </c>
      <c r="Q14463" t="s">
        <v>863</v>
      </c>
      <c r="R14463" t="str">
        <f t="shared" si="800"/>
        <v>Weekday</v>
      </c>
      <c r="S14463" s="27">
        <f t="shared" si="801"/>
        <v>42898</v>
      </c>
      <c r="U14463" t="str">
        <f t="shared" si="799"/>
        <v>D</v>
      </c>
      <c r="V14463" t="str">
        <f t="shared" si="798"/>
        <v>D</v>
      </c>
      <c r="AO14463" s="27"/>
      <c r="AX14463" s="27"/>
      <c r="AY14463" s="27"/>
    </row>
    <row r="14464" spans="1:51" x14ac:dyDescent="0.25">
      <c r="A14464" t="s">
        <v>66</v>
      </c>
      <c r="C14464">
        <v>6468501</v>
      </c>
      <c r="D14464">
        <v>85</v>
      </c>
      <c r="E14464" t="s">
        <v>90</v>
      </c>
      <c r="G14464">
        <v>97.304000000000002</v>
      </c>
      <c r="H14464">
        <v>2017</v>
      </c>
      <c r="I14464">
        <v>11</v>
      </c>
      <c r="J14464">
        <v>10</v>
      </c>
      <c r="K14464">
        <v>9</v>
      </c>
      <c r="L14464">
        <v>29</v>
      </c>
      <c r="M14464" t="s">
        <v>900</v>
      </c>
      <c r="N14464" t="s">
        <v>860</v>
      </c>
      <c r="Q14464" t="s">
        <v>863</v>
      </c>
      <c r="R14464" t="str">
        <f t="shared" si="800"/>
        <v>Weekday</v>
      </c>
      <c r="S14464" s="27">
        <f t="shared" si="801"/>
        <v>43049</v>
      </c>
      <c r="U14464" t="str">
        <f t="shared" si="799"/>
        <v>D</v>
      </c>
      <c r="V14464" t="str">
        <f t="shared" si="798"/>
        <v>D</v>
      </c>
      <c r="AO14464" s="27"/>
      <c r="AX14464" s="27"/>
      <c r="AY14464" s="27"/>
    </row>
    <row r="14465" spans="1:51" x14ac:dyDescent="0.25">
      <c r="A14465" t="s">
        <v>66</v>
      </c>
      <c r="C14465">
        <v>5795205</v>
      </c>
      <c r="D14465">
        <v>85</v>
      </c>
      <c r="E14465" t="s">
        <v>91</v>
      </c>
      <c r="G14465">
        <v>97.257999999999996</v>
      </c>
      <c r="H14465">
        <v>2016</v>
      </c>
      <c r="I14465">
        <v>6</v>
      </c>
      <c r="J14465">
        <v>14</v>
      </c>
      <c r="K14465">
        <v>17</v>
      </c>
      <c r="L14465">
        <v>54</v>
      </c>
      <c r="M14465" t="s">
        <v>900</v>
      </c>
      <c r="N14465" t="s">
        <v>860</v>
      </c>
      <c r="R14465" t="str">
        <f t="shared" si="800"/>
        <v>Weekday</v>
      </c>
      <c r="S14465" s="27">
        <f t="shared" si="801"/>
        <v>42535</v>
      </c>
      <c r="U14465" t="str">
        <f t="shared" si="799"/>
        <v>S</v>
      </c>
      <c r="V14465" t="str">
        <f t="shared" si="798"/>
        <v>S</v>
      </c>
    </row>
    <row r="14466" spans="1:51" x14ac:dyDescent="0.25">
      <c r="A14466" t="s">
        <v>66</v>
      </c>
      <c r="C14466">
        <v>6457963</v>
      </c>
      <c r="D14466">
        <v>85</v>
      </c>
      <c r="E14466" t="s">
        <v>91</v>
      </c>
      <c r="G14466">
        <v>97.242999999999995</v>
      </c>
      <c r="H14466">
        <v>2017</v>
      </c>
      <c r="I14466">
        <v>10</v>
      </c>
      <c r="J14466">
        <v>31</v>
      </c>
      <c r="K14466">
        <v>19</v>
      </c>
      <c r="L14466">
        <v>5</v>
      </c>
      <c r="M14466" t="s">
        <v>900</v>
      </c>
      <c r="N14466" t="s">
        <v>860</v>
      </c>
      <c r="R14466" t="str">
        <f t="shared" si="800"/>
        <v>Weekday</v>
      </c>
      <c r="S14466" s="27">
        <f t="shared" si="801"/>
        <v>43039</v>
      </c>
      <c r="U14466" t="str">
        <f t="shared" si="799"/>
        <v>D</v>
      </c>
      <c r="V14466" t="str">
        <f t="shared" si="798"/>
        <v>D</v>
      </c>
    </row>
    <row r="14467" spans="1:51" x14ac:dyDescent="0.25">
      <c r="A14467" t="s">
        <v>66</v>
      </c>
      <c r="C14467">
        <v>6467675</v>
      </c>
      <c r="D14467">
        <v>85</v>
      </c>
      <c r="E14467" t="s">
        <v>90</v>
      </c>
      <c r="G14467">
        <v>97.308999999999997</v>
      </c>
      <c r="H14467">
        <v>2017</v>
      </c>
      <c r="I14467">
        <v>11</v>
      </c>
      <c r="J14467">
        <v>10</v>
      </c>
      <c r="K14467">
        <v>9</v>
      </c>
      <c r="L14467">
        <v>33</v>
      </c>
      <c r="M14467" t="s">
        <v>900</v>
      </c>
      <c r="N14467" t="s">
        <v>860</v>
      </c>
      <c r="Q14467" t="s">
        <v>863</v>
      </c>
      <c r="R14467" t="str">
        <f t="shared" si="800"/>
        <v>Weekday</v>
      </c>
      <c r="S14467" s="27">
        <f t="shared" si="801"/>
        <v>43049</v>
      </c>
      <c r="U14467" t="str">
        <f t="shared" si="799"/>
        <v>D</v>
      </c>
      <c r="V14467" t="str">
        <f t="shared" ref="V14467:V14530" si="802">T14467&amp;U14467</f>
        <v>D</v>
      </c>
      <c r="AO14467" s="27"/>
      <c r="AX14467" s="27"/>
      <c r="AY14467" s="27"/>
    </row>
    <row r="14468" spans="1:51" x14ac:dyDescent="0.25">
      <c r="A14468" t="s">
        <v>66</v>
      </c>
      <c r="C14468">
        <v>5373103</v>
      </c>
      <c r="D14468">
        <v>85</v>
      </c>
      <c r="E14468" t="s">
        <v>90</v>
      </c>
      <c r="G14468">
        <v>97.3</v>
      </c>
      <c r="H14468">
        <v>2015</v>
      </c>
      <c r="I14468">
        <v>7</v>
      </c>
      <c r="J14468">
        <v>29</v>
      </c>
      <c r="K14468">
        <v>15</v>
      </c>
      <c r="L14468">
        <v>36</v>
      </c>
      <c r="M14468" t="s">
        <v>900</v>
      </c>
      <c r="N14468" t="s">
        <v>860</v>
      </c>
      <c r="Q14468" t="s">
        <v>863</v>
      </c>
      <c r="R14468" t="str">
        <f t="shared" si="800"/>
        <v>Weekday</v>
      </c>
      <c r="S14468" s="27">
        <f t="shared" si="801"/>
        <v>42214</v>
      </c>
      <c r="U14468" t="str">
        <f t="shared" si="799"/>
        <v>S</v>
      </c>
      <c r="V14468" t="str">
        <f t="shared" si="802"/>
        <v>S</v>
      </c>
      <c r="AO14468" s="27"/>
      <c r="AX14468" s="27"/>
      <c r="AY14468" s="27"/>
    </row>
    <row r="14469" spans="1:51" x14ac:dyDescent="0.25">
      <c r="A14469" t="s">
        <v>66</v>
      </c>
      <c r="C14469">
        <v>5418240</v>
      </c>
      <c r="D14469">
        <v>85</v>
      </c>
      <c r="E14469" t="s">
        <v>90</v>
      </c>
      <c r="G14469">
        <v>97.316999999999993</v>
      </c>
      <c r="H14469">
        <v>2015</v>
      </c>
      <c r="I14469">
        <v>9</v>
      </c>
      <c r="J14469">
        <v>8</v>
      </c>
      <c r="K14469">
        <v>16</v>
      </c>
      <c r="L14469">
        <v>1</v>
      </c>
      <c r="M14469" t="s">
        <v>900</v>
      </c>
      <c r="N14469" t="s">
        <v>860</v>
      </c>
      <c r="Q14469" t="s">
        <v>863</v>
      </c>
      <c r="R14469" t="str">
        <f t="shared" si="800"/>
        <v>Weekday</v>
      </c>
      <c r="S14469" s="27">
        <f t="shared" si="801"/>
        <v>42255</v>
      </c>
      <c r="U14469" t="str">
        <f t="shared" si="799"/>
        <v>S</v>
      </c>
      <c r="V14469" t="str">
        <f t="shared" si="802"/>
        <v>S</v>
      </c>
      <c r="AO14469" s="27"/>
      <c r="AX14469" s="27"/>
      <c r="AY14469" s="27"/>
    </row>
    <row r="14470" spans="1:51" x14ac:dyDescent="0.25">
      <c r="A14470" t="s">
        <v>66</v>
      </c>
      <c r="C14470">
        <v>6465229</v>
      </c>
      <c r="D14470">
        <v>85</v>
      </c>
      <c r="E14470" t="s">
        <v>91</v>
      </c>
      <c r="G14470">
        <v>97.265000000000001</v>
      </c>
      <c r="H14470">
        <v>2017</v>
      </c>
      <c r="I14470">
        <v>11</v>
      </c>
      <c r="J14470">
        <v>4</v>
      </c>
      <c r="K14470">
        <v>21</v>
      </c>
      <c r="L14470">
        <v>6</v>
      </c>
      <c r="M14470" t="s">
        <v>900</v>
      </c>
      <c r="N14470" t="s">
        <v>860</v>
      </c>
      <c r="R14470" t="str">
        <f t="shared" si="800"/>
        <v>Weekend</v>
      </c>
      <c r="S14470" s="27">
        <f t="shared" si="801"/>
        <v>43043</v>
      </c>
      <c r="U14470" t="str">
        <f t="shared" si="799"/>
        <v>D</v>
      </c>
      <c r="V14470" t="str">
        <f t="shared" si="802"/>
        <v>D</v>
      </c>
    </row>
    <row r="14471" spans="1:51" x14ac:dyDescent="0.25">
      <c r="A14471" t="s">
        <v>66</v>
      </c>
      <c r="C14471">
        <v>6788125</v>
      </c>
      <c r="D14471">
        <v>85</v>
      </c>
      <c r="E14471" t="s">
        <v>91</v>
      </c>
      <c r="G14471">
        <v>97.257999999999996</v>
      </c>
      <c r="H14471">
        <v>2018</v>
      </c>
      <c r="I14471">
        <v>7</v>
      </c>
      <c r="J14471">
        <v>10</v>
      </c>
      <c r="K14471">
        <v>8</v>
      </c>
      <c r="L14471">
        <v>12</v>
      </c>
      <c r="M14471" t="s">
        <v>900</v>
      </c>
      <c r="N14471" t="s">
        <v>860</v>
      </c>
      <c r="R14471" t="str">
        <f t="shared" si="800"/>
        <v>Weekday</v>
      </c>
      <c r="S14471" s="27">
        <f t="shared" si="801"/>
        <v>43291</v>
      </c>
      <c r="U14471" t="str">
        <f t="shared" si="799"/>
        <v>D</v>
      </c>
      <c r="V14471" t="str">
        <f t="shared" si="802"/>
        <v>D</v>
      </c>
    </row>
    <row r="14472" spans="1:51" x14ac:dyDescent="0.25">
      <c r="A14472" t="s">
        <v>66</v>
      </c>
      <c r="C14472">
        <v>6964343</v>
      </c>
      <c r="D14472">
        <v>85</v>
      </c>
      <c r="E14472" t="s">
        <v>91</v>
      </c>
      <c r="G14472">
        <v>97.272000000000006</v>
      </c>
      <c r="H14472">
        <v>2018</v>
      </c>
      <c r="I14472">
        <v>11</v>
      </c>
      <c r="J14472">
        <v>11</v>
      </c>
      <c r="K14472">
        <v>15</v>
      </c>
      <c r="L14472">
        <v>48</v>
      </c>
      <c r="M14472" t="s">
        <v>900</v>
      </c>
      <c r="N14472" t="s">
        <v>404</v>
      </c>
      <c r="R14472" t="str">
        <f t="shared" si="800"/>
        <v>Weekend</v>
      </c>
      <c r="S14472" s="27">
        <f t="shared" si="801"/>
        <v>43415</v>
      </c>
      <c r="U14472" t="str">
        <f t="shared" si="799"/>
        <v>D</v>
      </c>
      <c r="V14472" t="str">
        <f t="shared" si="802"/>
        <v>D</v>
      </c>
    </row>
    <row r="14473" spans="1:51" x14ac:dyDescent="0.25">
      <c r="A14473" t="s">
        <v>66</v>
      </c>
      <c r="C14473">
        <v>6771508</v>
      </c>
      <c r="D14473">
        <v>85</v>
      </c>
      <c r="E14473" t="s">
        <v>90</v>
      </c>
      <c r="G14473">
        <v>97.323999999999998</v>
      </c>
      <c r="H14473">
        <v>2018</v>
      </c>
      <c r="I14473">
        <v>6</v>
      </c>
      <c r="J14473">
        <v>27</v>
      </c>
      <c r="K14473">
        <v>13</v>
      </c>
      <c r="L14473">
        <v>48</v>
      </c>
      <c r="M14473" t="s">
        <v>900</v>
      </c>
      <c r="N14473" t="s">
        <v>404</v>
      </c>
      <c r="Q14473" t="s">
        <v>863</v>
      </c>
      <c r="R14473" t="str">
        <f t="shared" si="800"/>
        <v>Weekday</v>
      </c>
      <c r="S14473" s="27">
        <f t="shared" si="801"/>
        <v>43278</v>
      </c>
      <c r="U14473" t="str">
        <f t="shared" si="799"/>
        <v>D</v>
      </c>
      <c r="V14473" t="str">
        <f t="shared" si="802"/>
        <v>D</v>
      </c>
      <c r="AO14473" s="27"/>
      <c r="AX14473" s="27"/>
      <c r="AY14473" s="27"/>
    </row>
    <row r="14474" spans="1:51" x14ac:dyDescent="0.25">
      <c r="A14474" t="s">
        <v>66</v>
      </c>
      <c r="C14474">
        <v>5763816</v>
      </c>
      <c r="D14474">
        <v>85</v>
      </c>
      <c r="E14474" t="s">
        <v>90</v>
      </c>
      <c r="G14474">
        <v>97.317999999999998</v>
      </c>
      <c r="H14474">
        <v>2016</v>
      </c>
      <c r="I14474">
        <v>5</v>
      </c>
      <c r="J14474">
        <v>19</v>
      </c>
      <c r="K14474">
        <v>16</v>
      </c>
      <c r="L14474">
        <v>40</v>
      </c>
      <c r="M14474" t="s">
        <v>900</v>
      </c>
      <c r="N14474" t="s">
        <v>860</v>
      </c>
      <c r="Q14474" t="s">
        <v>863</v>
      </c>
      <c r="R14474" t="str">
        <f t="shared" si="800"/>
        <v>Weekday</v>
      </c>
      <c r="S14474" s="27">
        <f t="shared" si="801"/>
        <v>42509</v>
      </c>
      <c r="U14474" t="str">
        <f t="shared" si="799"/>
        <v>S</v>
      </c>
      <c r="V14474" t="str">
        <f t="shared" si="802"/>
        <v>S</v>
      </c>
      <c r="AO14474" s="27"/>
      <c r="AX14474" s="27"/>
      <c r="AY14474" s="27"/>
    </row>
    <row r="14475" spans="1:51" x14ac:dyDescent="0.25">
      <c r="A14475" t="s">
        <v>66</v>
      </c>
      <c r="C14475">
        <v>6659043</v>
      </c>
      <c r="D14475">
        <v>85</v>
      </c>
      <c r="E14475" t="s">
        <v>91</v>
      </c>
      <c r="G14475">
        <v>97.260999999999996</v>
      </c>
      <c r="H14475">
        <v>2018</v>
      </c>
      <c r="I14475">
        <v>4</v>
      </c>
      <c r="J14475">
        <v>4</v>
      </c>
      <c r="K14475">
        <v>12</v>
      </c>
      <c r="L14475">
        <v>40</v>
      </c>
      <c r="M14475" t="s">
        <v>900</v>
      </c>
      <c r="N14475" t="s">
        <v>860</v>
      </c>
      <c r="R14475" t="str">
        <f t="shared" si="800"/>
        <v>Weekday</v>
      </c>
      <c r="S14475" s="27">
        <f t="shared" si="801"/>
        <v>43194</v>
      </c>
      <c r="U14475" t="str">
        <f t="shared" si="799"/>
        <v>D</v>
      </c>
      <c r="V14475" t="str">
        <f t="shared" si="802"/>
        <v>D</v>
      </c>
    </row>
    <row r="14476" spans="1:51" x14ac:dyDescent="0.25">
      <c r="A14476" t="s">
        <v>66</v>
      </c>
      <c r="C14476">
        <v>6820923</v>
      </c>
      <c r="D14476">
        <v>85</v>
      </c>
      <c r="E14476" t="s">
        <v>90</v>
      </c>
      <c r="G14476">
        <v>97.334999999999994</v>
      </c>
      <c r="H14476">
        <v>2018</v>
      </c>
      <c r="I14476">
        <v>8</v>
      </c>
      <c r="J14476">
        <v>6</v>
      </c>
      <c r="K14476">
        <v>17</v>
      </c>
      <c r="L14476">
        <v>21</v>
      </c>
      <c r="M14476" t="s">
        <v>900</v>
      </c>
      <c r="N14476" t="s">
        <v>860</v>
      </c>
      <c r="Q14476" t="s">
        <v>863</v>
      </c>
      <c r="R14476" t="str">
        <f t="shared" si="800"/>
        <v>Weekday</v>
      </c>
      <c r="S14476" s="27">
        <f t="shared" si="801"/>
        <v>43318</v>
      </c>
      <c r="U14476" t="str">
        <f t="shared" si="799"/>
        <v>D</v>
      </c>
      <c r="V14476" t="str">
        <f t="shared" si="802"/>
        <v>D</v>
      </c>
      <c r="AO14476" s="27"/>
      <c r="AX14476" s="27"/>
      <c r="AY14476" s="27"/>
    </row>
    <row r="14477" spans="1:51" x14ac:dyDescent="0.25">
      <c r="A14477" t="s">
        <v>66</v>
      </c>
      <c r="C14477">
        <v>5712369</v>
      </c>
      <c r="D14477">
        <v>85</v>
      </c>
      <c r="E14477" t="s">
        <v>91</v>
      </c>
      <c r="G14477">
        <v>97.278999999999996</v>
      </c>
      <c r="H14477">
        <v>2016</v>
      </c>
      <c r="I14477">
        <v>4</v>
      </c>
      <c r="J14477">
        <v>12</v>
      </c>
      <c r="K14477">
        <v>9</v>
      </c>
      <c r="L14477">
        <v>8</v>
      </c>
      <c r="M14477" t="s">
        <v>900</v>
      </c>
      <c r="N14477" t="s">
        <v>171</v>
      </c>
      <c r="R14477" t="str">
        <f t="shared" si="800"/>
        <v>Weekday</v>
      </c>
      <c r="S14477" s="27">
        <f t="shared" si="801"/>
        <v>42472</v>
      </c>
      <c r="U14477" t="str">
        <f t="shared" si="799"/>
        <v>S</v>
      </c>
      <c r="V14477" t="str">
        <f t="shared" si="802"/>
        <v>S</v>
      </c>
    </row>
    <row r="14478" spans="1:51" x14ac:dyDescent="0.25">
      <c r="A14478" t="s">
        <v>66</v>
      </c>
      <c r="C14478">
        <v>6910530</v>
      </c>
      <c r="D14478">
        <v>85</v>
      </c>
      <c r="E14478" t="s">
        <v>90</v>
      </c>
      <c r="G14478">
        <v>97.317999999999998</v>
      </c>
      <c r="H14478">
        <v>2018</v>
      </c>
      <c r="I14478">
        <v>10</v>
      </c>
      <c r="J14478">
        <v>11</v>
      </c>
      <c r="K14478">
        <v>18</v>
      </c>
      <c r="L14478">
        <v>30</v>
      </c>
      <c r="M14478" t="s">
        <v>900</v>
      </c>
      <c r="N14478" t="s">
        <v>860</v>
      </c>
      <c r="Q14478" t="s">
        <v>863</v>
      </c>
      <c r="R14478" t="str">
        <f t="shared" si="800"/>
        <v>Weekday</v>
      </c>
      <c r="S14478" s="27">
        <f t="shared" si="801"/>
        <v>43384</v>
      </c>
      <c r="U14478" t="str">
        <f t="shared" si="799"/>
        <v>D</v>
      </c>
      <c r="V14478" t="str">
        <f t="shared" si="802"/>
        <v>D</v>
      </c>
      <c r="AO14478" s="27"/>
      <c r="AX14478" s="27"/>
      <c r="AY14478" s="27"/>
    </row>
    <row r="14479" spans="1:51" x14ac:dyDescent="0.25">
      <c r="A14479" t="s">
        <v>66</v>
      </c>
      <c r="C14479">
        <v>5616292</v>
      </c>
      <c r="D14479">
        <v>85</v>
      </c>
      <c r="E14479" t="s">
        <v>91</v>
      </c>
      <c r="G14479">
        <v>97.284999999999997</v>
      </c>
      <c r="H14479">
        <v>2016</v>
      </c>
      <c r="I14479">
        <v>1</v>
      </c>
      <c r="J14479">
        <v>29</v>
      </c>
      <c r="K14479">
        <v>6</v>
      </c>
      <c r="L14479">
        <v>40</v>
      </c>
      <c r="M14479" t="s">
        <v>900</v>
      </c>
      <c r="N14479" t="s">
        <v>860</v>
      </c>
      <c r="R14479" t="str">
        <f t="shared" si="800"/>
        <v>Weekday</v>
      </c>
      <c r="S14479" s="27">
        <f t="shared" si="801"/>
        <v>42398</v>
      </c>
      <c r="U14479" t="str">
        <f t="shared" si="799"/>
        <v>S</v>
      </c>
      <c r="V14479" t="str">
        <f t="shared" si="802"/>
        <v>S</v>
      </c>
    </row>
    <row r="14480" spans="1:51" x14ac:dyDescent="0.25">
      <c r="A14480" t="s">
        <v>66</v>
      </c>
      <c r="C14480">
        <v>5743517</v>
      </c>
      <c r="D14480">
        <v>85</v>
      </c>
      <c r="E14480" t="s">
        <v>90</v>
      </c>
      <c r="G14480">
        <v>97.331999999999994</v>
      </c>
      <c r="H14480">
        <v>2016</v>
      </c>
      <c r="I14480">
        <v>5</v>
      </c>
      <c r="J14480">
        <v>5</v>
      </c>
      <c r="K14480">
        <v>17</v>
      </c>
      <c r="L14480">
        <v>51</v>
      </c>
      <c r="M14480" t="s">
        <v>900</v>
      </c>
      <c r="N14480" t="s">
        <v>860</v>
      </c>
      <c r="Q14480" t="s">
        <v>863</v>
      </c>
      <c r="R14480" t="str">
        <f t="shared" si="800"/>
        <v>Weekday</v>
      </c>
      <c r="S14480" s="27">
        <f t="shared" si="801"/>
        <v>42495</v>
      </c>
      <c r="U14480" t="str">
        <f t="shared" si="799"/>
        <v>S</v>
      </c>
      <c r="V14480" t="str">
        <f t="shared" si="802"/>
        <v>S</v>
      </c>
      <c r="AO14480" s="27"/>
      <c r="AX14480" s="27"/>
      <c r="AY14480" s="27"/>
    </row>
    <row r="14481" spans="1:51" x14ac:dyDescent="0.25">
      <c r="A14481" t="s">
        <v>66</v>
      </c>
      <c r="C14481">
        <v>6454971</v>
      </c>
      <c r="D14481">
        <v>85</v>
      </c>
      <c r="E14481" t="s">
        <v>90</v>
      </c>
      <c r="G14481">
        <v>97.326999999999998</v>
      </c>
      <c r="H14481">
        <v>2017</v>
      </c>
      <c r="I14481">
        <v>11</v>
      </c>
      <c r="J14481">
        <v>1</v>
      </c>
      <c r="K14481">
        <v>15</v>
      </c>
      <c r="L14481">
        <v>55</v>
      </c>
      <c r="M14481" t="s">
        <v>900</v>
      </c>
      <c r="N14481" t="s">
        <v>860</v>
      </c>
      <c r="Q14481" t="s">
        <v>863</v>
      </c>
      <c r="R14481" t="str">
        <f t="shared" si="800"/>
        <v>Weekday</v>
      </c>
      <c r="S14481" s="27">
        <f t="shared" si="801"/>
        <v>43040</v>
      </c>
      <c r="U14481" t="str">
        <f t="shared" si="799"/>
        <v>D</v>
      </c>
      <c r="V14481" t="str">
        <f t="shared" si="802"/>
        <v>D</v>
      </c>
      <c r="AO14481" s="27"/>
      <c r="AX14481" s="27"/>
      <c r="AY14481" s="27"/>
    </row>
    <row r="14482" spans="1:51" x14ac:dyDescent="0.25">
      <c r="A14482" t="s">
        <v>66</v>
      </c>
      <c r="C14482">
        <v>5617396</v>
      </c>
      <c r="D14482">
        <v>85</v>
      </c>
      <c r="E14482" t="s">
        <v>91</v>
      </c>
      <c r="G14482">
        <v>97.296000000000006</v>
      </c>
      <c r="H14482">
        <v>2016</v>
      </c>
      <c r="I14482">
        <v>1</v>
      </c>
      <c r="J14482">
        <v>29</v>
      </c>
      <c r="K14482">
        <v>14</v>
      </c>
      <c r="L14482">
        <v>33</v>
      </c>
      <c r="M14482" t="s">
        <v>900</v>
      </c>
      <c r="N14482" t="s">
        <v>860</v>
      </c>
      <c r="R14482" t="str">
        <f t="shared" si="800"/>
        <v>Weekday</v>
      </c>
      <c r="S14482" s="27">
        <f t="shared" si="801"/>
        <v>42398</v>
      </c>
      <c r="U14482" t="str">
        <f t="shared" si="799"/>
        <v>S</v>
      </c>
      <c r="V14482" t="str">
        <f t="shared" si="802"/>
        <v>S</v>
      </c>
    </row>
    <row r="14483" spans="1:51" x14ac:dyDescent="0.25">
      <c r="A14483" t="s">
        <v>66</v>
      </c>
      <c r="C14483">
        <v>5740880</v>
      </c>
      <c r="D14483">
        <v>85</v>
      </c>
      <c r="E14483" t="s">
        <v>90</v>
      </c>
      <c r="G14483">
        <v>97.34</v>
      </c>
      <c r="H14483">
        <v>2016</v>
      </c>
      <c r="I14483">
        <v>5</v>
      </c>
      <c r="J14483">
        <v>3</v>
      </c>
      <c r="K14483">
        <v>16</v>
      </c>
      <c r="L14483">
        <v>35</v>
      </c>
      <c r="M14483" t="s">
        <v>900</v>
      </c>
      <c r="N14483" t="s">
        <v>860</v>
      </c>
      <c r="Q14483" t="s">
        <v>863</v>
      </c>
      <c r="R14483" t="str">
        <f t="shared" si="800"/>
        <v>Weekday</v>
      </c>
      <c r="S14483" s="27">
        <f t="shared" si="801"/>
        <v>42493</v>
      </c>
      <c r="U14483" t="str">
        <f t="shared" si="799"/>
        <v>S</v>
      </c>
      <c r="V14483" t="str">
        <f t="shared" si="802"/>
        <v>S</v>
      </c>
      <c r="AO14483" s="27"/>
      <c r="AX14483" s="27"/>
      <c r="AY14483" s="27"/>
    </row>
    <row r="14484" spans="1:51" x14ac:dyDescent="0.25">
      <c r="A14484" t="s">
        <v>66</v>
      </c>
      <c r="C14484">
        <v>6750917</v>
      </c>
      <c r="D14484">
        <v>85</v>
      </c>
      <c r="E14484" t="s">
        <v>91</v>
      </c>
      <c r="G14484">
        <v>97.278999999999996</v>
      </c>
      <c r="H14484">
        <v>2018</v>
      </c>
      <c r="I14484">
        <v>6</v>
      </c>
      <c r="J14484">
        <v>18</v>
      </c>
      <c r="K14484">
        <v>7</v>
      </c>
      <c r="L14484">
        <v>10</v>
      </c>
      <c r="M14484" t="s">
        <v>900</v>
      </c>
      <c r="N14484" t="s">
        <v>860</v>
      </c>
      <c r="R14484" t="str">
        <f t="shared" si="800"/>
        <v>Weekday</v>
      </c>
      <c r="S14484" s="27">
        <f t="shared" si="801"/>
        <v>43269</v>
      </c>
      <c r="U14484" t="str">
        <f t="shared" si="799"/>
        <v>D</v>
      </c>
      <c r="V14484" t="str">
        <f t="shared" si="802"/>
        <v>D</v>
      </c>
    </row>
    <row r="14485" spans="1:51" x14ac:dyDescent="0.25">
      <c r="A14485" t="s">
        <v>66</v>
      </c>
      <c r="C14485">
        <v>6197819</v>
      </c>
      <c r="D14485">
        <v>85</v>
      </c>
      <c r="E14485" t="s">
        <v>91</v>
      </c>
      <c r="G14485">
        <v>97.298000000000002</v>
      </c>
      <c r="H14485">
        <v>2017</v>
      </c>
      <c r="I14485">
        <v>4</v>
      </c>
      <c r="J14485">
        <v>14</v>
      </c>
      <c r="K14485">
        <v>6</v>
      </c>
      <c r="L14485">
        <v>39</v>
      </c>
      <c r="M14485" t="s">
        <v>900</v>
      </c>
      <c r="N14485" t="s">
        <v>860</v>
      </c>
      <c r="R14485" t="str">
        <f t="shared" si="800"/>
        <v>Weekday</v>
      </c>
      <c r="S14485" s="27">
        <f t="shared" si="801"/>
        <v>42839</v>
      </c>
      <c r="U14485" t="str">
        <f t="shared" si="799"/>
        <v>D</v>
      </c>
      <c r="V14485" t="str">
        <f t="shared" si="802"/>
        <v>D</v>
      </c>
    </row>
    <row r="14486" spans="1:51" x14ac:dyDescent="0.25">
      <c r="A14486" t="s">
        <v>66</v>
      </c>
      <c r="C14486">
        <v>5557317</v>
      </c>
      <c r="D14486">
        <v>85</v>
      </c>
      <c r="E14486" t="s">
        <v>91</v>
      </c>
      <c r="G14486">
        <v>97.314999999999998</v>
      </c>
      <c r="H14486">
        <v>2015</v>
      </c>
      <c r="I14486">
        <v>12</v>
      </c>
      <c r="J14486">
        <v>17</v>
      </c>
      <c r="K14486">
        <v>7</v>
      </c>
      <c r="L14486">
        <v>0</v>
      </c>
      <c r="M14486" t="s">
        <v>900</v>
      </c>
      <c r="N14486" t="s">
        <v>860</v>
      </c>
      <c r="R14486" t="str">
        <f t="shared" si="800"/>
        <v>Weekday</v>
      </c>
      <c r="S14486" s="27">
        <f t="shared" si="801"/>
        <v>42355</v>
      </c>
      <c r="U14486" t="str">
        <f t="shared" si="799"/>
        <v>S</v>
      </c>
      <c r="V14486" t="str">
        <f t="shared" si="802"/>
        <v>S</v>
      </c>
    </row>
    <row r="14487" spans="1:51" x14ac:dyDescent="0.25">
      <c r="A14487" t="s">
        <v>66</v>
      </c>
      <c r="C14487">
        <v>6350350</v>
      </c>
      <c r="D14487">
        <v>85</v>
      </c>
      <c r="E14487" t="s">
        <v>90</v>
      </c>
      <c r="G14487">
        <v>97.38</v>
      </c>
      <c r="H14487">
        <v>2017</v>
      </c>
      <c r="I14487">
        <v>8</v>
      </c>
      <c r="J14487">
        <v>11</v>
      </c>
      <c r="K14487">
        <v>18</v>
      </c>
      <c r="L14487">
        <v>49</v>
      </c>
      <c r="M14487" t="s">
        <v>900</v>
      </c>
      <c r="N14487" t="s">
        <v>860</v>
      </c>
      <c r="Q14487" t="s">
        <v>863</v>
      </c>
      <c r="R14487" t="str">
        <f t="shared" si="800"/>
        <v>Weekday</v>
      </c>
      <c r="S14487" s="27">
        <f t="shared" si="801"/>
        <v>42958</v>
      </c>
      <c r="U14487" t="str">
        <f t="shared" si="799"/>
        <v>D</v>
      </c>
      <c r="V14487" t="str">
        <f t="shared" si="802"/>
        <v>D</v>
      </c>
      <c r="AO14487" s="27"/>
      <c r="AX14487" s="27"/>
      <c r="AY14487" s="27"/>
    </row>
    <row r="14488" spans="1:51" x14ac:dyDescent="0.25">
      <c r="A14488" t="s">
        <v>66</v>
      </c>
      <c r="C14488">
        <v>6600699</v>
      </c>
      <c r="D14488">
        <v>85</v>
      </c>
      <c r="E14488" t="s">
        <v>90</v>
      </c>
      <c r="G14488">
        <v>97.364999999999995</v>
      </c>
      <c r="H14488">
        <v>2018</v>
      </c>
      <c r="I14488">
        <v>2</v>
      </c>
      <c r="J14488">
        <v>10</v>
      </c>
      <c r="K14488">
        <v>16</v>
      </c>
      <c r="L14488">
        <v>57</v>
      </c>
      <c r="M14488" t="s">
        <v>900</v>
      </c>
      <c r="N14488" t="s">
        <v>860</v>
      </c>
      <c r="Q14488" t="s">
        <v>863</v>
      </c>
      <c r="R14488" t="str">
        <f t="shared" si="800"/>
        <v>Weekend</v>
      </c>
      <c r="S14488" s="27">
        <f t="shared" si="801"/>
        <v>43141</v>
      </c>
      <c r="U14488" t="str">
        <f t="shared" si="799"/>
        <v>D</v>
      </c>
      <c r="V14488" t="str">
        <f t="shared" si="802"/>
        <v>D</v>
      </c>
      <c r="AO14488" s="27"/>
      <c r="AX14488" s="27"/>
      <c r="AY14488" s="27"/>
    </row>
    <row r="14489" spans="1:51" x14ac:dyDescent="0.25">
      <c r="A14489" t="s">
        <v>66</v>
      </c>
      <c r="C14489">
        <v>6880190</v>
      </c>
      <c r="D14489">
        <v>85</v>
      </c>
      <c r="E14489" t="s">
        <v>90</v>
      </c>
      <c r="G14489">
        <v>97.39</v>
      </c>
      <c r="H14489">
        <v>2018</v>
      </c>
      <c r="I14489">
        <v>9</v>
      </c>
      <c r="J14489">
        <v>19</v>
      </c>
      <c r="K14489">
        <v>9</v>
      </c>
      <c r="L14489">
        <v>45</v>
      </c>
      <c r="M14489" t="s">
        <v>900</v>
      </c>
      <c r="N14489" t="s">
        <v>860</v>
      </c>
      <c r="Q14489" t="s">
        <v>863</v>
      </c>
      <c r="R14489" t="str">
        <f t="shared" si="800"/>
        <v>Weekday</v>
      </c>
      <c r="S14489" s="27">
        <f t="shared" si="801"/>
        <v>43362</v>
      </c>
      <c r="U14489" t="str">
        <f t="shared" si="799"/>
        <v>D</v>
      </c>
      <c r="V14489" t="str">
        <f t="shared" si="802"/>
        <v>D</v>
      </c>
      <c r="AO14489" s="27"/>
      <c r="AX14489" s="27"/>
      <c r="AY14489" s="27"/>
    </row>
    <row r="14490" spans="1:51" x14ac:dyDescent="0.25">
      <c r="A14490" t="s">
        <v>66</v>
      </c>
      <c r="C14490">
        <v>6051368</v>
      </c>
      <c r="D14490">
        <v>85</v>
      </c>
      <c r="E14490" t="s">
        <v>90</v>
      </c>
      <c r="G14490">
        <v>97.372</v>
      </c>
      <c r="H14490">
        <v>2016</v>
      </c>
      <c r="I14490">
        <v>12</v>
      </c>
      <c r="J14490">
        <v>17</v>
      </c>
      <c r="K14490">
        <v>17</v>
      </c>
      <c r="L14490">
        <v>17</v>
      </c>
      <c r="M14490" t="s">
        <v>900</v>
      </c>
      <c r="N14490" t="s">
        <v>860</v>
      </c>
      <c r="Q14490" t="s">
        <v>863</v>
      </c>
      <c r="R14490" t="str">
        <f t="shared" si="800"/>
        <v>Weekend</v>
      </c>
      <c r="S14490" s="27">
        <f t="shared" si="801"/>
        <v>42721</v>
      </c>
      <c r="U14490" t="str">
        <f t="shared" si="799"/>
        <v>S</v>
      </c>
      <c r="V14490" t="str">
        <f t="shared" si="802"/>
        <v>S</v>
      </c>
      <c r="AO14490" s="27"/>
      <c r="AX14490" s="27"/>
      <c r="AY14490" s="27"/>
    </row>
    <row r="14491" spans="1:51" x14ac:dyDescent="0.25">
      <c r="A14491" t="s">
        <v>66</v>
      </c>
      <c r="C14491">
        <v>6747792</v>
      </c>
      <c r="D14491">
        <v>85</v>
      </c>
      <c r="E14491" t="s">
        <v>91</v>
      </c>
      <c r="G14491">
        <v>97.308000000000007</v>
      </c>
      <c r="H14491">
        <v>2018</v>
      </c>
      <c r="I14491">
        <v>6</v>
      </c>
      <c r="J14491">
        <v>14</v>
      </c>
      <c r="K14491">
        <v>10</v>
      </c>
      <c r="L14491">
        <v>37</v>
      </c>
      <c r="M14491" t="s">
        <v>900</v>
      </c>
      <c r="N14491" t="s">
        <v>860</v>
      </c>
      <c r="R14491" t="str">
        <f t="shared" si="800"/>
        <v>Weekday</v>
      </c>
      <c r="S14491" s="27">
        <f t="shared" si="801"/>
        <v>43265</v>
      </c>
      <c r="U14491" t="str">
        <f t="shared" si="799"/>
        <v>D</v>
      </c>
      <c r="V14491" t="str">
        <f t="shared" si="802"/>
        <v>D</v>
      </c>
    </row>
    <row r="14492" spans="1:51" x14ac:dyDescent="0.25">
      <c r="A14492" t="s">
        <v>66</v>
      </c>
      <c r="C14492">
        <v>6018106</v>
      </c>
      <c r="D14492">
        <v>85</v>
      </c>
      <c r="E14492" t="s">
        <v>90</v>
      </c>
      <c r="G14492">
        <v>97.372</v>
      </c>
      <c r="H14492">
        <v>2016</v>
      </c>
      <c r="I14492">
        <v>11</v>
      </c>
      <c r="J14492">
        <v>20</v>
      </c>
      <c r="K14492">
        <v>17</v>
      </c>
      <c r="L14492">
        <v>16</v>
      </c>
      <c r="M14492" t="s">
        <v>900</v>
      </c>
      <c r="N14492" t="s">
        <v>860</v>
      </c>
      <c r="Q14492" t="s">
        <v>863</v>
      </c>
      <c r="R14492" t="str">
        <f t="shared" si="800"/>
        <v>Weekend</v>
      </c>
      <c r="S14492" s="27">
        <f t="shared" si="801"/>
        <v>42694</v>
      </c>
      <c r="U14492" t="str">
        <f t="shared" si="799"/>
        <v>S</v>
      </c>
      <c r="V14492" t="str">
        <f t="shared" si="802"/>
        <v>S</v>
      </c>
      <c r="AO14492" s="27"/>
      <c r="AX14492" s="27"/>
      <c r="AY14492" s="27"/>
    </row>
    <row r="14493" spans="1:51" x14ac:dyDescent="0.25">
      <c r="A14493" t="s">
        <v>66</v>
      </c>
      <c r="C14493">
        <v>5377995</v>
      </c>
      <c r="D14493">
        <v>85</v>
      </c>
      <c r="E14493" t="s">
        <v>91</v>
      </c>
      <c r="G14493">
        <v>97.346999999999994</v>
      </c>
      <c r="H14493">
        <v>2015</v>
      </c>
      <c r="I14493">
        <v>8</v>
      </c>
      <c r="J14493">
        <v>3</v>
      </c>
      <c r="K14493">
        <v>9</v>
      </c>
      <c r="L14493">
        <v>16</v>
      </c>
      <c r="M14493" t="s">
        <v>900</v>
      </c>
      <c r="N14493" t="s">
        <v>860</v>
      </c>
      <c r="R14493" t="str">
        <f t="shared" si="800"/>
        <v>Weekday</v>
      </c>
      <c r="S14493" s="27">
        <f t="shared" si="801"/>
        <v>42219</v>
      </c>
      <c r="U14493" t="str">
        <f t="shared" si="799"/>
        <v>S</v>
      </c>
      <c r="V14493" t="str">
        <f t="shared" si="802"/>
        <v>S</v>
      </c>
    </row>
    <row r="14494" spans="1:51" x14ac:dyDescent="0.25">
      <c r="A14494" t="s">
        <v>66</v>
      </c>
      <c r="C14494">
        <v>5678619</v>
      </c>
      <c r="D14494">
        <v>85</v>
      </c>
      <c r="E14494" t="s">
        <v>90</v>
      </c>
      <c r="G14494">
        <v>97.376000000000005</v>
      </c>
      <c r="H14494">
        <v>2016</v>
      </c>
      <c r="I14494">
        <v>3</v>
      </c>
      <c r="J14494">
        <v>17</v>
      </c>
      <c r="K14494">
        <v>14</v>
      </c>
      <c r="L14494">
        <v>40</v>
      </c>
      <c r="M14494" t="s">
        <v>900</v>
      </c>
      <c r="N14494" t="s">
        <v>860</v>
      </c>
      <c r="Q14494" t="s">
        <v>863</v>
      </c>
      <c r="R14494" t="str">
        <f t="shared" si="800"/>
        <v>Weekday</v>
      </c>
      <c r="S14494" s="27">
        <f t="shared" si="801"/>
        <v>42446</v>
      </c>
      <c r="U14494" t="str">
        <f t="shared" si="799"/>
        <v>S</v>
      </c>
      <c r="V14494" t="str">
        <f t="shared" si="802"/>
        <v>S</v>
      </c>
      <c r="AO14494" s="27"/>
      <c r="AX14494" s="27"/>
      <c r="AY14494" s="27"/>
    </row>
    <row r="14495" spans="1:51" x14ac:dyDescent="0.25">
      <c r="A14495" t="s">
        <v>66</v>
      </c>
      <c r="C14495">
        <v>6441889</v>
      </c>
      <c r="D14495">
        <v>85</v>
      </c>
      <c r="E14495" t="s">
        <v>91</v>
      </c>
      <c r="G14495">
        <v>97.308999999999997</v>
      </c>
      <c r="H14495">
        <v>2017</v>
      </c>
      <c r="I14495">
        <v>10</v>
      </c>
      <c r="J14495">
        <v>23</v>
      </c>
      <c r="K14495">
        <v>7</v>
      </c>
      <c r="L14495">
        <v>56</v>
      </c>
      <c r="M14495" t="s">
        <v>900</v>
      </c>
      <c r="N14495" t="s">
        <v>860</v>
      </c>
      <c r="R14495" t="str">
        <f t="shared" si="800"/>
        <v>Weekday</v>
      </c>
      <c r="S14495" s="27">
        <f t="shared" si="801"/>
        <v>43031</v>
      </c>
      <c r="U14495" t="str">
        <f t="shared" si="799"/>
        <v>D</v>
      </c>
      <c r="V14495" t="str">
        <f t="shared" si="802"/>
        <v>D</v>
      </c>
    </row>
    <row r="14496" spans="1:51" x14ac:dyDescent="0.25">
      <c r="A14496" t="s">
        <v>66</v>
      </c>
      <c r="C14496">
        <v>7019636</v>
      </c>
      <c r="D14496">
        <v>85</v>
      </c>
      <c r="E14496" t="s">
        <v>91</v>
      </c>
      <c r="G14496">
        <v>97.308000000000007</v>
      </c>
      <c r="H14496">
        <v>2018</v>
      </c>
      <c r="I14496">
        <v>12</v>
      </c>
      <c r="J14496">
        <v>26</v>
      </c>
      <c r="K14496">
        <v>16</v>
      </c>
      <c r="L14496">
        <v>20</v>
      </c>
      <c r="M14496" t="s">
        <v>900</v>
      </c>
      <c r="N14496" t="s">
        <v>860</v>
      </c>
      <c r="R14496" t="str">
        <f t="shared" si="800"/>
        <v>Weekday</v>
      </c>
      <c r="S14496" s="27">
        <f t="shared" si="801"/>
        <v>43460</v>
      </c>
      <c r="U14496" t="str">
        <f t="shared" si="799"/>
        <v>D</v>
      </c>
      <c r="V14496" t="str">
        <f t="shared" si="802"/>
        <v>D</v>
      </c>
    </row>
    <row r="14497" spans="1:51" x14ac:dyDescent="0.25">
      <c r="A14497" t="s">
        <v>66</v>
      </c>
      <c r="C14497">
        <v>6441985</v>
      </c>
      <c r="D14497">
        <v>85</v>
      </c>
      <c r="E14497" t="s">
        <v>91</v>
      </c>
      <c r="G14497">
        <v>97.31</v>
      </c>
      <c r="H14497">
        <v>2017</v>
      </c>
      <c r="I14497">
        <v>10</v>
      </c>
      <c r="J14497">
        <v>23</v>
      </c>
      <c r="K14497">
        <v>8</v>
      </c>
      <c r="L14497">
        <v>20</v>
      </c>
      <c r="M14497" t="s">
        <v>900</v>
      </c>
      <c r="N14497" t="s">
        <v>860</v>
      </c>
      <c r="R14497" t="str">
        <f t="shared" si="800"/>
        <v>Weekday</v>
      </c>
      <c r="S14497" s="27">
        <f t="shared" si="801"/>
        <v>43031</v>
      </c>
      <c r="U14497" t="str">
        <f t="shared" si="799"/>
        <v>D</v>
      </c>
      <c r="V14497" t="str">
        <f t="shared" si="802"/>
        <v>D</v>
      </c>
    </row>
    <row r="14498" spans="1:51" x14ac:dyDescent="0.25">
      <c r="A14498" t="s">
        <v>66</v>
      </c>
      <c r="C14498">
        <v>5369868</v>
      </c>
      <c r="D14498">
        <v>85</v>
      </c>
      <c r="E14498" t="s">
        <v>91</v>
      </c>
      <c r="G14498">
        <v>97.313999999999993</v>
      </c>
      <c r="H14498">
        <v>2015</v>
      </c>
      <c r="I14498">
        <v>7</v>
      </c>
      <c r="J14498">
        <v>24</v>
      </c>
      <c r="K14498">
        <v>9</v>
      </c>
      <c r="L14498">
        <v>12</v>
      </c>
      <c r="M14498" t="s">
        <v>900</v>
      </c>
      <c r="N14498" t="s">
        <v>860</v>
      </c>
      <c r="R14498" t="str">
        <f t="shared" si="800"/>
        <v>Weekday</v>
      </c>
      <c r="S14498" s="27">
        <f t="shared" si="801"/>
        <v>42209</v>
      </c>
      <c r="U14498" t="str">
        <f t="shared" si="799"/>
        <v>S</v>
      </c>
      <c r="V14498" t="str">
        <f t="shared" si="802"/>
        <v>S</v>
      </c>
    </row>
    <row r="14499" spans="1:51" x14ac:dyDescent="0.25">
      <c r="A14499" t="s">
        <v>66</v>
      </c>
      <c r="C14499">
        <v>6614216</v>
      </c>
      <c r="D14499">
        <v>85</v>
      </c>
      <c r="E14499" t="s">
        <v>91</v>
      </c>
      <c r="G14499">
        <v>97.352999999999994</v>
      </c>
      <c r="H14499">
        <v>2018</v>
      </c>
      <c r="I14499">
        <v>2</v>
      </c>
      <c r="J14499">
        <v>28</v>
      </c>
      <c r="K14499">
        <v>10</v>
      </c>
      <c r="L14499">
        <v>14</v>
      </c>
      <c r="M14499" t="s">
        <v>900</v>
      </c>
      <c r="N14499" t="s">
        <v>860</v>
      </c>
      <c r="R14499" t="str">
        <f t="shared" si="800"/>
        <v>Weekday</v>
      </c>
      <c r="S14499" s="27">
        <f t="shared" si="801"/>
        <v>43159</v>
      </c>
      <c r="U14499" t="str">
        <f t="shared" si="799"/>
        <v>D</v>
      </c>
      <c r="V14499" t="str">
        <f t="shared" si="802"/>
        <v>D</v>
      </c>
    </row>
    <row r="14500" spans="1:51" x14ac:dyDescent="0.25">
      <c r="A14500" t="s">
        <v>66</v>
      </c>
      <c r="C14500">
        <v>6218832</v>
      </c>
      <c r="D14500">
        <v>85</v>
      </c>
      <c r="E14500" t="s">
        <v>90</v>
      </c>
      <c r="G14500">
        <v>97.42</v>
      </c>
      <c r="H14500">
        <v>2017</v>
      </c>
      <c r="I14500">
        <v>5</v>
      </c>
      <c r="J14500">
        <v>4</v>
      </c>
      <c r="K14500">
        <v>17</v>
      </c>
      <c r="L14500">
        <v>55</v>
      </c>
      <c r="M14500" t="s">
        <v>900</v>
      </c>
      <c r="N14500" t="s">
        <v>860</v>
      </c>
      <c r="Q14500" t="s">
        <v>863</v>
      </c>
      <c r="R14500" t="str">
        <f t="shared" si="800"/>
        <v>Weekday</v>
      </c>
      <c r="S14500" s="27">
        <f t="shared" si="801"/>
        <v>42859</v>
      </c>
      <c r="U14500" t="str">
        <f t="shared" si="799"/>
        <v>D</v>
      </c>
      <c r="V14500" t="str">
        <f t="shared" si="802"/>
        <v>D</v>
      </c>
      <c r="AO14500" s="27"/>
      <c r="AX14500" s="27"/>
      <c r="AY14500" s="27"/>
    </row>
    <row r="14501" spans="1:51" x14ac:dyDescent="0.25">
      <c r="A14501" t="s">
        <v>66</v>
      </c>
      <c r="C14501">
        <v>5684830</v>
      </c>
      <c r="D14501">
        <v>85</v>
      </c>
      <c r="E14501" t="s">
        <v>91</v>
      </c>
      <c r="G14501">
        <v>97.353999999999999</v>
      </c>
      <c r="H14501">
        <v>2016</v>
      </c>
      <c r="I14501">
        <v>3</v>
      </c>
      <c r="J14501">
        <v>22</v>
      </c>
      <c r="K14501">
        <v>7</v>
      </c>
      <c r="L14501">
        <v>0</v>
      </c>
      <c r="M14501" t="s">
        <v>900</v>
      </c>
      <c r="N14501" t="s">
        <v>860</v>
      </c>
      <c r="R14501" t="str">
        <f t="shared" si="800"/>
        <v>Weekday</v>
      </c>
      <c r="S14501" s="27">
        <f t="shared" si="801"/>
        <v>42451</v>
      </c>
      <c r="U14501" t="str">
        <f t="shared" si="799"/>
        <v>S</v>
      </c>
      <c r="V14501" t="str">
        <f t="shared" si="802"/>
        <v>S</v>
      </c>
    </row>
    <row r="14502" spans="1:51" x14ac:dyDescent="0.25">
      <c r="A14502" t="s">
        <v>66</v>
      </c>
      <c r="C14502">
        <v>6416862</v>
      </c>
      <c r="D14502">
        <v>85</v>
      </c>
      <c r="E14502" t="s">
        <v>91</v>
      </c>
      <c r="G14502">
        <v>97.337999999999994</v>
      </c>
      <c r="H14502">
        <v>2017</v>
      </c>
      <c r="I14502">
        <v>10</v>
      </c>
      <c r="J14502">
        <v>2</v>
      </c>
      <c r="K14502">
        <v>7</v>
      </c>
      <c r="L14502">
        <v>26</v>
      </c>
      <c r="M14502" t="s">
        <v>900</v>
      </c>
      <c r="N14502" t="s">
        <v>860</v>
      </c>
      <c r="R14502" t="str">
        <f t="shared" si="800"/>
        <v>Weekday</v>
      </c>
      <c r="S14502" s="27">
        <f t="shared" si="801"/>
        <v>43010</v>
      </c>
      <c r="U14502" t="str">
        <f t="shared" si="799"/>
        <v>D</v>
      </c>
      <c r="V14502" t="str">
        <f t="shared" si="802"/>
        <v>D</v>
      </c>
    </row>
    <row r="14503" spans="1:51" x14ac:dyDescent="0.25">
      <c r="A14503" t="s">
        <v>66</v>
      </c>
      <c r="C14503">
        <v>6124817</v>
      </c>
      <c r="D14503">
        <v>85</v>
      </c>
      <c r="E14503" t="s">
        <v>90</v>
      </c>
      <c r="G14503">
        <v>97.414000000000001</v>
      </c>
      <c r="H14503">
        <v>2017</v>
      </c>
      <c r="I14503">
        <v>2</v>
      </c>
      <c r="J14503">
        <v>20</v>
      </c>
      <c r="K14503">
        <v>11</v>
      </c>
      <c r="L14503">
        <v>21</v>
      </c>
      <c r="M14503" t="s">
        <v>900</v>
      </c>
      <c r="N14503" t="s">
        <v>860</v>
      </c>
      <c r="Q14503" t="s">
        <v>863</v>
      </c>
      <c r="R14503" t="str">
        <f t="shared" si="800"/>
        <v>Weekday</v>
      </c>
      <c r="S14503" s="27">
        <f t="shared" si="801"/>
        <v>42786</v>
      </c>
      <c r="U14503" t="str">
        <f t="shared" si="799"/>
        <v>D</v>
      </c>
      <c r="V14503" t="str">
        <f t="shared" si="802"/>
        <v>D</v>
      </c>
      <c r="AO14503" s="27"/>
      <c r="AX14503" s="27"/>
      <c r="AY14503" s="27"/>
    </row>
    <row r="14504" spans="1:51" x14ac:dyDescent="0.25">
      <c r="A14504" t="s">
        <v>66</v>
      </c>
      <c r="C14504">
        <v>6814953</v>
      </c>
      <c r="D14504">
        <v>85</v>
      </c>
      <c r="E14504" t="s">
        <v>91</v>
      </c>
      <c r="G14504">
        <v>97.355000000000004</v>
      </c>
      <c r="H14504">
        <v>2018</v>
      </c>
      <c r="I14504">
        <v>8</v>
      </c>
      <c r="J14504">
        <v>1</v>
      </c>
      <c r="K14504">
        <v>11</v>
      </c>
      <c r="L14504">
        <v>50</v>
      </c>
      <c r="M14504" t="s">
        <v>900</v>
      </c>
      <c r="N14504" t="s">
        <v>404</v>
      </c>
      <c r="R14504" t="str">
        <f t="shared" si="800"/>
        <v>Weekday</v>
      </c>
      <c r="S14504" s="27">
        <f t="shared" si="801"/>
        <v>43313</v>
      </c>
      <c r="U14504" t="str">
        <f t="shared" si="799"/>
        <v>D</v>
      </c>
      <c r="V14504" t="str">
        <f t="shared" si="802"/>
        <v>D</v>
      </c>
    </row>
    <row r="14505" spans="1:51" x14ac:dyDescent="0.25">
      <c r="A14505" t="s">
        <v>66</v>
      </c>
      <c r="C14505">
        <v>5985227</v>
      </c>
      <c r="D14505">
        <v>85</v>
      </c>
      <c r="E14505" t="s">
        <v>91</v>
      </c>
      <c r="G14505">
        <v>97.367999999999995</v>
      </c>
      <c r="H14505">
        <v>2016</v>
      </c>
      <c r="I14505">
        <v>11</v>
      </c>
      <c r="J14505">
        <v>2</v>
      </c>
      <c r="K14505">
        <v>6</v>
      </c>
      <c r="L14505">
        <v>27</v>
      </c>
      <c r="M14505" t="s">
        <v>900</v>
      </c>
      <c r="N14505" t="s">
        <v>171</v>
      </c>
      <c r="R14505" t="str">
        <f t="shared" si="800"/>
        <v>Weekday</v>
      </c>
      <c r="S14505" s="27">
        <f t="shared" si="801"/>
        <v>42676</v>
      </c>
      <c r="U14505" t="str">
        <f t="shared" si="799"/>
        <v>S</v>
      </c>
      <c r="V14505" t="str">
        <f t="shared" si="802"/>
        <v>S</v>
      </c>
    </row>
    <row r="14506" spans="1:51" x14ac:dyDescent="0.25">
      <c r="A14506" t="s">
        <v>66</v>
      </c>
      <c r="C14506">
        <v>6453566</v>
      </c>
      <c r="D14506">
        <v>85</v>
      </c>
      <c r="E14506" t="s">
        <v>91</v>
      </c>
      <c r="G14506">
        <v>97.35</v>
      </c>
      <c r="H14506">
        <v>2017</v>
      </c>
      <c r="I14506">
        <v>10</v>
      </c>
      <c r="J14506">
        <v>31</v>
      </c>
      <c r="K14506">
        <v>19</v>
      </c>
      <c r="L14506">
        <v>50</v>
      </c>
      <c r="M14506" t="s">
        <v>900</v>
      </c>
      <c r="N14506" t="s">
        <v>860</v>
      </c>
      <c r="R14506" t="str">
        <f t="shared" si="800"/>
        <v>Weekday</v>
      </c>
      <c r="S14506" s="27">
        <f t="shared" si="801"/>
        <v>43039</v>
      </c>
      <c r="U14506" t="str">
        <f t="shared" ref="U14506:U14569" si="803">IF(OR(H14506=2015,H14506=2016),"S","D")</f>
        <v>D</v>
      </c>
      <c r="V14506" t="str">
        <f t="shared" si="802"/>
        <v>D</v>
      </c>
    </row>
    <row r="14507" spans="1:51" x14ac:dyDescent="0.25">
      <c r="A14507" t="s">
        <v>66</v>
      </c>
      <c r="C14507">
        <v>5669052</v>
      </c>
      <c r="D14507">
        <v>85</v>
      </c>
      <c r="E14507" t="s">
        <v>90</v>
      </c>
      <c r="G14507">
        <v>97.468000000000004</v>
      </c>
      <c r="H14507">
        <v>2016</v>
      </c>
      <c r="I14507">
        <v>3</v>
      </c>
      <c r="J14507">
        <v>9</v>
      </c>
      <c r="K14507">
        <v>18</v>
      </c>
      <c r="L14507">
        <v>0</v>
      </c>
      <c r="M14507" t="s">
        <v>900</v>
      </c>
      <c r="N14507" t="s">
        <v>860</v>
      </c>
      <c r="Q14507" t="s">
        <v>863</v>
      </c>
      <c r="R14507" t="str">
        <f t="shared" ref="R14507:R14570" si="804">IF(WEEKDAY(DATE(H14507,I14507,J14507),2) &lt; 6, "Weekday", "Weekend")</f>
        <v>Weekday</v>
      </c>
      <c r="S14507" s="27">
        <f t="shared" si="801"/>
        <v>42438</v>
      </c>
      <c r="U14507" t="str">
        <f t="shared" si="803"/>
        <v>S</v>
      </c>
      <c r="V14507" t="str">
        <f t="shared" si="802"/>
        <v>S</v>
      </c>
      <c r="AO14507" s="27"/>
      <c r="AX14507" s="27"/>
      <c r="AY14507" s="27"/>
    </row>
    <row r="14508" spans="1:51" x14ac:dyDescent="0.25">
      <c r="A14508" t="s">
        <v>66</v>
      </c>
      <c r="C14508">
        <v>6831042</v>
      </c>
      <c r="D14508">
        <v>85</v>
      </c>
      <c r="E14508" t="s">
        <v>90</v>
      </c>
      <c r="G14508">
        <v>97.430999999999997</v>
      </c>
      <c r="H14508">
        <v>2018</v>
      </c>
      <c r="I14508">
        <v>8</v>
      </c>
      <c r="J14508">
        <v>13</v>
      </c>
      <c r="K14508">
        <v>19</v>
      </c>
      <c r="L14508">
        <v>10</v>
      </c>
      <c r="M14508" t="s">
        <v>900</v>
      </c>
      <c r="N14508" t="s">
        <v>860</v>
      </c>
      <c r="Q14508" t="s">
        <v>863</v>
      </c>
      <c r="R14508" t="str">
        <f t="shared" si="804"/>
        <v>Weekday</v>
      </c>
      <c r="S14508" s="27">
        <f t="shared" ref="S14508:S14571" si="805">DATE(H14508,I14508,J14508)</f>
        <v>43325</v>
      </c>
      <c r="U14508" t="str">
        <f t="shared" si="803"/>
        <v>D</v>
      </c>
      <c r="V14508" t="str">
        <f t="shared" si="802"/>
        <v>D</v>
      </c>
      <c r="AO14508" s="27"/>
      <c r="AX14508" s="27"/>
      <c r="AY14508" s="27"/>
    </row>
    <row r="14509" spans="1:51" x14ac:dyDescent="0.25">
      <c r="A14509" t="s">
        <v>66</v>
      </c>
      <c r="C14509">
        <v>5893114</v>
      </c>
      <c r="D14509">
        <v>85</v>
      </c>
      <c r="E14509" t="s">
        <v>91</v>
      </c>
      <c r="G14509">
        <v>97.376999999999995</v>
      </c>
      <c r="H14509">
        <v>2016</v>
      </c>
      <c r="I14509">
        <v>8</v>
      </c>
      <c r="J14509">
        <v>25</v>
      </c>
      <c r="K14509">
        <v>9</v>
      </c>
      <c r="L14509">
        <v>25</v>
      </c>
      <c r="M14509" t="s">
        <v>900</v>
      </c>
      <c r="N14509" t="s">
        <v>860</v>
      </c>
      <c r="R14509" t="str">
        <f t="shared" si="804"/>
        <v>Weekday</v>
      </c>
      <c r="S14509" s="27">
        <f t="shared" si="805"/>
        <v>42607</v>
      </c>
      <c r="U14509" t="str">
        <f t="shared" si="803"/>
        <v>S</v>
      </c>
      <c r="V14509" t="str">
        <f t="shared" si="802"/>
        <v>S</v>
      </c>
    </row>
    <row r="14510" spans="1:51" x14ac:dyDescent="0.25">
      <c r="A14510" t="s">
        <v>66</v>
      </c>
      <c r="C14510">
        <v>5473474</v>
      </c>
      <c r="D14510">
        <v>85</v>
      </c>
      <c r="E14510" t="s">
        <v>90</v>
      </c>
      <c r="G14510">
        <v>97.432000000000002</v>
      </c>
      <c r="H14510">
        <v>2015</v>
      </c>
      <c r="I14510">
        <v>10</v>
      </c>
      <c r="J14510">
        <v>16</v>
      </c>
      <c r="K14510">
        <v>4</v>
      </c>
      <c r="L14510">
        <v>35</v>
      </c>
      <c r="M14510" t="s">
        <v>900</v>
      </c>
      <c r="N14510" t="s">
        <v>860</v>
      </c>
      <c r="Q14510" t="s">
        <v>863</v>
      </c>
      <c r="R14510" t="str">
        <f t="shared" si="804"/>
        <v>Weekday</v>
      </c>
      <c r="S14510" s="27">
        <f t="shared" si="805"/>
        <v>42293</v>
      </c>
      <c r="U14510" t="str">
        <f t="shared" si="803"/>
        <v>S</v>
      </c>
      <c r="V14510" t="str">
        <f t="shared" si="802"/>
        <v>S</v>
      </c>
      <c r="AO14510" s="27"/>
      <c r="AX14510" s="27"/>
      <c r="AY14510" s="27"/>
    </row>
    <row r="14511" spans="1:51" x14ac:dyDescent="0.25">
      <c r="A14511" t="s">
        <v>66</v>
      </c>
      <c r="C14511">
        <v>6744850</v>
      </c>
      <c r="D14511">
        <v>85</v>
      </c>
      <c r="E14511" t="s">
        <v>91</v>
      </c>
      <c r="G14511">
        <v>97.384</v>
      </c>
      <c r="H14511">
        <v>2018</v>
      </c>
      <c r="I14511">
        <v>6</v>
      </c>
      <c r="J14511">
        <v>12</v>
      </c>
      <c r="K14511">
        <v>11</v>
      </c>
      <c r="L14511">
        <v>30</v>
      </c>
      <c r="M14511" t="s">
        <v>900</v>
      </c>
      <c r="N14511" t="s">
        <v>860</v>
      </c>
      <c r="R14511" t="str">
        <f t="shared" si="804"/>
        <v>Weekday</v>
      </c>
      <c r="S14511" s="27">
        <f t="shared" si="805"/>
        <v>43263</v>
      </c>
      <c r="U14511" t="str">
        <f t="shared" si="803"/>
        <v>D</v>
      </c>
      <c r="V14511" t="str">
        <f t="shared" si="802"/>
        <v>D</v>
      </c>
    </row>
    <row r="14512" spans="1:51" x14ac:dyDescent="0.25">
      <c r="A14512" t="s">
        <v>66</v>
      </c>
      <c r="C14512">
        <v>6332337</v>
      </c>
      <c r="D14512">
        <v>85</v>
      </c>
      <c r="E14512" t="s">
        <v>91</v>
      </c>
      <c r="G14512">
        <v>97.387</v>
      </c>
      <c r="H14512">
        <v>2017</v>
      </c>
      <c r="I14512">
        <v>7</v>
      </c>
      <c r="J14512">
        <v>31</v>
      </c>
      <c r="K14512">
        <v>9</v>
      </c>
      <c r="L14512">
        <v>12</v>
      </c>
      <c r="M14512" t="s">
        <v>900</v>
      </c>
      <c r="N14512" t="s">
        <v>860</v>
      </c>
      <c r="R14512" t="str">
        <f t="shared" si="804"/>
        <v>Weekday</v>
      </c>
      <c r="S14512" s="27">
        <f t="shared" si="805"/>
        <v>42947</v>
      </c>
      <c r="U14512" t="str">
        <f t="shared" si="803"/>
        <v>D</v>
      </c>
      <c r="V14512" t="str">
        <f t="shared" si="802"/>
        <v>D</v>
      </c>
    </row>
    <row r="14513" spans="1:51" x14ac:dyDescent="0.25">
      <c r="A14513" t="s">
        <v>66</v>
      </c>
      <c r="C14513">
        <v>6927662</v>
      </c>
      <c r="D14513">
        <v>85</v>
      </c>
      <c r="E14513" t="s">
        <v>91</v>
      </c>
      <c r="G14513">
        <v>97.375</v>
      </c>
      <c r="H14513">
        <v>2018</v>
      </c>
      <c r="I14513">
        <v>10</v>
      </c>
      <c r="J14513">
        <v>22</v>
      </c>
      <c r="K14513">
        <v>11</v>
      </c>
      <c r="L14513">
        <v>52</v>
      </c>
      <c r="M14513" t="s">
        <v>900</v>
      </c>
      <c r="N14513" t="s">
        <v>860</v>
      </c>
      <c r="R14513" t="str">
        <f t="shared" si="804"/>
        <v>Weekday</v>
      </c>
      <c r="S14513" s="27">
        <f t="shared" si="805"/>
        <v>43395</v>
      </c>
      <c r="U14513" t="str">
        <f t="shared" si="803"/>
        <v>D</v>
      </c>
      <c r="V14513" t="str">
        <f t="shared" si="802"/>
        <v>D</v>
      </c>
    </row>
    <row r="14514" spans="1:51" x14ac:dyDescent="0.25">
      <c r="A14514" t="s">
        <v>66</v>
      </c>
      <c r="C14514">
        <v>5478558</v>
      </c>
      <c r="D14514">
        <v>85</v>
      </c>
      <c r="E14514" t="s">
        <v>90</v>
      </c>
      <c r="G14514">
        <v>97.438999999999993</v>
      </c>
      <c r="H14514">
        <v>2015</v>
      </c>
      <c r="I14514">
        <v>10</v>
      </c>
      <c r="J14514">
        <v>17</v>
      </c>
      <c r="K14514">
        <v>21</v>
      </c>
      <c r="L14514">
        <v>15</v>
      </c>
      <c r="M14514" t="s">
        <v>900</v>
      </c>
      <c r="N14514" t="s">
        <v>860</v>
      </c>
      <c r="Q14514" t="s">
        <v>863</v>
      </c>
      <c r="R14514" t="str">
        <f t="shared" si="804"/>
        <v>Weekend</v>
      </c>
      <c r="S14514" s="27">
        <f t="shared" si="805"/>
        <v>42294</v>
      </c>
      <c r="U14514" t="str">
        <f t="shared" si="803"/>
        <v>S</v>
      </c>
      <c r="V14514" t="str">
        <f t="shared" si="802"/>
        <v>S</v>
      </c>
      <c r="AO14514" s="27"/>
      <c r="AX14514" s="27"/>
      <c r="AY14514" s="27"/>
    </row>
    <row r="14515" spans="1:51" x14ac:dyDescent="0.25">
      <c r="A14515" t="s">
        <v>66</v>
      </c>
      <c r="C14515">
        <v>6243715</v>
      </c>
      <c r="D14515">
        <v>85</v>
      </c>
      <c r="E14515" t="s">
        <v>90</v>
      </c>
      <c r="G14515">
        <v>97.442999999999998</v>
      </c>
      <c r="H14515">
        <v>2017</v>
      </c>
      <c r="I14515">
        <v>5</v>
      </c>
      <c r="J14515">
        <v>13</v>
      </c>
      <c r="K14515">
        <v>14</v>
      </c>
      <c r="L14515">
        <v>41</v>
      </c>
      <c r="M14515" t="s">
        <v>900</v>
      </c>
      <c r="N14515" t="s">
        <v>860</v>
      </c>
      <c r="Q14515" t="s">
        <v>863</v>
      </c>
      <c r="R14515" t="str">
        <f t="shared" si="804"/>
        <v>Weekend</v>
      </c>
      <c r="S14515" s="27">
        <f t="shared" si="805"/>
        <v>42868</v>
      </c>
      <c r="U14515" t="str">
        <f t="shared" si="803"/>
        <v>D</v>
      </c>
      <c r="V14515" t="str">
        <f t="shared" si="802"/>
        <v>D</v>
      </c>
      <c r="AO14515" s="27"/>
      <c r="AX14515" s="27"/>
      <c r="AY14515" s="27"/>
    </row>
    <row r="14516" spans="1:51" x14ac:dyDescent="0.25">
      <c r="A14516" t="s">
        <v>66</v>
      </c>
      <c r="C14516">
        <v>6040645</v>
      </c>
      <c r="D14516">
        <v>85</v>
      </c>
      <c r="E14516" t="s">
        <v>91</v>
      </c>
      <c r="G14516">
        <v>97.394999999999996</v>
      </c>
      <c r="H14516">
        <v>2016</v>
      </c>
      <c r="I14516">
        <v>12</v>
      </c>
      <c r="J14516">
        <v>14</v>
      </c>
      <c r="K14516">
        <v>8</v>
      </c>
      <c r="L14516">
        <v>19</v>
      </c>
      <c r="M14516" t="s">
        <v>900</v>
      </c>
      <c r="N14516" t="s">
        <v>860</v>
      </c>
      <c r="R14516" t="str">
        <f t="shared" si="804"/>
        <v>Weekday</v>
      </c>
      <c r="S14516" s="27">
        <f t="shared" si="805"/>
        <v>42718</v>
      </c>
      <c r="U14516" t="str">
        <f t="shared" si="803"/>
        <v>S</v>
      </c>
      <c r="V14516" t="str">
        <f t="shared" si="802"/>
        <v>S</v>
      </c>
    </row>
    <row r="14517" spans="1:51" x14ac:dyDescent="0.25">
      <c r="A14517" t="s">
        <v>66</v>
      </c>
      <c r="C14517">
        <v>5505620</v>
      </c>
      <c r="D14517">
        <v>85</v>
      </c>
      <c r="E14517" t="s">
        <v>91</v>
      </c>
      <c r="G14517">
        <v>97.376999999999995</v>
      </c>
      <c r="H14517">
        <v>2015</v>
      </c>
      <c r="I14517">
        <v>11</v>
      </c>
      <c r="J14517">
        <v>9</v>
      </c>
      <c r="K14517">
        <v>15</v>
      </c>
      <c r="L14517">
        <v>54</v>
      </c>
      <c r="M14517" t="s">
        <v>900</v>
      </c>
      <c r="N14517" t="s">
        <v>860</v>
      </c>
      <c r="R14517" t="str">
        <f t="shared" si="804"/>
        <v>Weekday</v>
      </c>
      <c r="S14517" s="27">
        <f t="shared" si="805"/>
        <v>42317</v>
      </c>
      <c r="U14517" t="str">
        <f t="shared" si="803"/>
        <v>S</v>
      </c>
      <c r="V14517" t="str">
        <f t="shared" si="802"/>
        <v>S</v>
      </c>
    </row>
    <row r="14518" spans="1:51" x14ac:dyDescent="0.25">
      <c r="A14518" t="s">
        <v>66</v>
      </c>
      <c r="C14518">
        <v>6213954</v>
      </c>
      <c r="D14518">
        <v>85</v>
      </c>
      <c r="E14518" t="s">
        <v>90</v>
      </c>
      <c r="G14518">
        <v>97.45</v>
      </c>
      <c r="H14518">
        <v>2017</v>
      </c>
      <c r="I14518">
        <v>4</v>
      </c>
      <c r="J14518">
        <v>28</v>
      </c>
      <c r="K14518">
        <v>16</v>
      </c>
      <c r="L14518">
        <v>28</v>
      </c>
      <c r="M14518" t="s">
        <v>900</v>
      </c>
      <c r="N14518" t="s">
        <v>860</v>
      </c>
      <c r="Q14518" t="s">
        <v>863</v>
      </c>
      <c r="R14518" t="str">
        <f t="shared" si="804"/>
        <v>Weekday</v>
      </c>
      <c r="S14518" s="27">
        <f t="shared" si="805"/>
        <v>42853</v>
      </c>
      <c r="U14518" t="str">
        <f t="shared" si="803"/>
        <v>D</v>
      </c>
      <c r="V14518" t="str">
        <f t="shared" si="802"/>
        <v>D</v>
      </c>
      <c r="AO14518" s="27"/>
      <c r="AX14518" s="27"/>
      <c r="AY14518" s="27"/>
    </row>
    <row r="14519" spans="1:51" x14ac:dyDescent="0.25">
      <c r="A14519" t="s">
        <v>66</v>
      </c>
      <c r="C14519">
        <v>6880188</v>
      </c>
      <c r="D14519">
        <v>85</v>
      </c>
      <c r="E14519" t="s">
        <v>91</v>
      </c>
      <c r="G14519">
        <v>97.387</v>
      </c>
      <c r="H14519">
        <v>2018</v>
      </c>
      <c r="I14519">
        <v>9</v>
      </c>
      <c r="J14519">
        <v>19</v>
      </c>
      <c r="K14519">
        <v>7</v>
      </c>
      <c r="L14519">
        <v>35</v>
      </c>
      <c r="M14519" t="s">
        <v>900</v>
      </c>
      <c r="N14519" t="s">
        <v>860</v>
      </c>
      <c r="R14519" t="str">
        <f t="shared" si="804"/>
        <v>Weekday</v>
      </c>
      <c r="S14519" s="27">
        <f t="shared" si="805"/>
        <v>43362</v>
      </c>
      <c r="U14519" t="str">
        <f t="shared" si="803"/>
        <v>D</v>
      </c>
      <c r="V14519" t="str">
        <f t="shared" si="802"/>
        <v>D</v>
      </c>
    </row>
    <row r="14520" spans="1:51" x14ac:dyDescent="0.25">
      <c r="A14520" t="s">
        <v>66</v>
      </c>
      <c r="C14520">
        <v>5488852</v>
      </c>
      <c r="D14520">
        <v>85</v>
      </c>
      <c r="E14520" t="s">
        <v>91</v>
      </c>
      <c r="G14520">
        <v>97.378</v>
      </c>
      <c r="H14520">
        <v>2015</v>
      </c>
      <c r="I14520">
        <v>10</v>
      </c>
      <c r="J14520">
        <v>29</v>
      </c>
      <c r="K14520">
        <v>6</v>
      </c>
      <c r="L14520">
        <v>53</v>
      </c>
      <c r="M14520" t="s">
        <v>900</v>
      </c>
      <c r="N14520" t="s">
        <v>860</v>
      </c>
      <c r="R14520" t="str">
        <f t="shared" si="804"/>
        <v>Weekday</v>
      </c>
      <c r="S14520" s="27">
        <f t="shared" si="805"/>
        <v>42306</v>
      </c>
      <c r="U14520" t="str">
        <f t="shared" si="803"/>
        <v>S</v>
      </c>
      <c r="V14520" t="str">
        <f t="shared" si="802"/>
        <v>S</v>
      </c>
    </row>
    <row r="14521" spans="1:51" x14ac:dyDescent="0.25">
      <c r="A14521" t="s">
        <v>66</v>
      </c>
      <c r="C14521">
        <v>7005439</v>
      </c>
      <c r="D14521">
        <v>85</v>
      </c>
      <c r="E14521" t="s">
        <v>91</v>
      </c>
      <c r="G14521">
        <v>97.367000000000004</v>
      </c>
      <c r="H14521">
        <v>2018</v>
      </c>
      <c r="I14521">
        <v>12</v>
      </c>
      <c r="J14521">
        <v>13</v>
      </c>
      <c r="K14521">
        <v>7</v>
      </c>
      <c r="L14521">
        <v>30</v>
      </c>
      <c r="M14521" t="s">
        <v>900</v>
      </c>
      <c r="N14521" t="s">
        <v>404</v>
      </c>
      <c r="R14521" t="str">
        <f t="shared" si="804"/>
        <v>Weekday</v>
      </c>
      <c r="S14521" s="27">
        <f t="shared" si="805"/>
        <v>43447</v>
      </c>
      <c r="U14521" t="str">
        <f t="shared" si="803"/>
        <v>D</v>
      </c>
      <c r="V14521" t="str">
        <f t="shared" si="802"/>
        <v>D</v>
      </c>
    </row>
    <row r="14522" spans="1:51" x14ac:dyDescent="0.25">
      <c r="A14522" t="s">
        <v>66</v>
      </c>
      <c r="C14522">
        <v>6708988</v>
      </c>
      <c r="D14522">
        <v>85</v>
      </c>
      <c r="E14522" t="s">
        <v>91</v>
      </c>
      <c r="G14522">
        <v>97.385999999999996</v>
      </c>
      <c r="H14522">
        <v>2018</v>
      </c>
      <c r="I14522">
        <v>5</v>
      </c>
      <c r="J14522">
        <v>11</v>
      </c>
      <c r="K14522">
        <v>9</v>
      </c>
      <c r="L14522">
        <v>52</v>
      </c>
      <c r="M14522" t="s">
        <v>900</v>
      </c>
      <c r="N14522" t="s">
        <v>860</v>
      </c>
      <c r="R14522" t="str">
        <f t="shared" si="804"/>
        <v>Weekday</v>
      </c>
      <c r="S14522" s="27">
        <f t="shared" si="805"/>
        <v>43231</v>
      </c>
      <c r="U14522" t="str">
        <f t="shared" si="803"/>
        <v>D</v>
      </c>
      <c r="V14522" t="str">
        <f t="shared" si="802"/>
        <v>D</v>
      </c>
    </row>
    <row r="14523" spans="1:51" x14ac:dyDescent="0.25">
      <c r="A14523" t="s">
        <v>66</v>
      </c>
      <c r="C14523">
        <v>6401540</v>
      </c>
      <c r="D14523">
        <v>85</v>
      </c>
      <c r="E14523" t="s">
        <v>91</v>
      </c>
      <c r="G14523">
        <v>97.396000000000001</v>
      </c>
      <c r="H14523">
        <v>2017</v>
      </c>
      <c r="I14523">
        <v>9</v>
      </c>
      <c r="J14523">
        <v>22</v>
      </c>
      <c r="K14523">
        <v>6</v>
      </c>
      <c r="L14523">
        <v>30</v>
      </c>
      <c r="M14523" t="s">
        <v>900</v>
      </c>
      <c r="N14523" t="s">
        <v>860</v>
      </c>
      <c r="R14523" t="str">
        <f t="shared" si="804"/>
        <v>Weekday</v>
      </c>
      <c r="S14523" s="27">
        <f t="shared" si="805"/>
        <v>43000</v>
      </c>
      <c r="U14523" t="str">
        <f t="shared" si="803"/>
        <v>D</v>
      </c>
      <c r="V14523" t="str">
        <f t="shared" si="802"/>
        <v>D</v>
      </c>
    </row>
    <row r="14524" spans="1:51" x14ac:dyDescent="0.25">
      <c r="A14524" t="s">
        <v>66</v>
      </c>
      <c r="C14524">
        <v>6708993</v>
      </c>
      <c r="D14524">
        <v>85</v>
      </c>
      <c r="E14524" t="s">
        <v>91</v>
      </c>
      <c r="G14524">
        <v>97.388000000000005</v>
      </c>
      <c r="H14524">
        <v>2018</v>
      </c>
      <c r="I14524">
        <v>5</v>
      </c>
      <c r="J14524">
        <v>11</v>
      </c>
      <c r="K14524">
        <v>9</v>
      </c>
      <c r="L14524">
        <v>56</v>
      </c>
      <c r="M14524" t="s">
        <v>900</v>
      </c>
      <c r="N14524" t="s">
        <v>860</v>
      </c>
      <c r="R14524" t="str">
        <f t="shared" si="804"/>
        <v>Weekday</v>
      </c>
      <c r="S14524" s="27">
        <f t="shared" si="805"/>
        <v>43231</v>
      </c>
      <c r="U14524" t="str">
        <f t="shared" si="803"/>
        <v>D</v>
      </c>
      <c r="V14524" t="str">
        <f t="shared" si="802"/>
        <v>D</v>
      </c>
    </row>
    <row r="14525" spans="1:51" x14ac:dyDescent="0.25">
      <c r="A14525" t="s">
        <v>66</v>
      </c>
      <c r="C14525">
        <v>6879750</v>
      </c>
      <c r="D14525">
        <v>85</v>
      </c>
      <c r="E14525" t="s">
        <v>91</v>
      </c>
      <c r="G14525">
        <v>97.385000000000005</v>
      </c>
      <c r="H14525">
        <v>2018</v>
      </c>
      <c r="I14525">
        <v>9</v>
      </c>
      <c r="J14525">
        <v>15</v>
      </c>
      <c r="K14525">
        <v>13</v>
      </c>
      <c r="L14525">
        <v>14</v>
      </c>
      <c r="M14525" t="s">
        <v>900</v>
      </c>
      <c r="N14525" t="s">
        <v>860</v>
      </c>
      <c r="R14525" t="str">
        <f t="shared" si="804"/>
        <v>Weekend</v>
      </c>
      <c r="S14525" s="27">
        <f t="shared" si="805"/>
        <v>43358</v>
      </c>
      <c r="U14525" t="str">
        <f t="shared" si="803"/>
        <v>D</v>
      </c>
      <c r="V14525" t="str">
        <f t="shared" si="802"/>
        <v>D</v>
      </c>
    </row>
    <row r="14526" spans="1:51" x14ac:dyDescent="0.25">
      <c r="A14526" t="s">
        <v>66</v>
      </c>
      <c r="C14526">
        <v>6567917</v>
      </c>
      <c r="D14526">
        <v>85</v>
      </c>
      <c r="E14526" t="s">
        <v>90</v>
      </c>
      <c r="G14526">
        <v>97.481999999999999</v>
      </c>
      <c r="H14526">
        <v>2018</v>
      </c>
      <c r="I14526">
        <v>1</v>
      </c>
      <c r="J14526">
        <v>26</v>
      </c>
      <c r="K14526">
        <v>17</v>
      </c>
      <c r="L14526">
        <v>45</v>
      </c>
      <c r="M14526" t="s">
        <v>900</v>
      </c>
      <c r="N14526" t="s">
        <v>860</v>
      </c>
      <c r="Q14526" t="s">
        <v>863</v>
      </c>
      <c r="R14526" t="str">
        <f t="shared" si="804"/>
        <v>Weekday</v>
      </c>
      <c r="S14526" s="27">
        <f t="shared" si="805"/>
        <v>43126</v>
      </c>
      <c r="U14526" t="str">
        <f t="shared" si="803"/>
        <v>D</v>
      </c>
      <c r="V14526" t="str">
        <f t="shared" si="802"/>
        <v>D</v>
      </c>
      <c r="AO14526" s="27"/>
      <c r="AX14526" s="27"/>
      <c r="AY14526" s="27"/>
    </row>
    <row r="14527" spans="1:51" x14ac:dyDescent="0.25">
      <c r="A14527" t="s">
        <v>66</v>
      </c>
      <c r="C14527">
        <v>6113310</v>
      </c>
      <c r="D14527">
        <v>85</v>
      </c>
      <c r="E14527" t="s">
        <v>91</v>
      </c>
      <c r="G14527">
        <v>97.418000000000006</v>
      </c>
      <c r="H14527">
        <v>2017</v>
      </c>
      <c r="I14527">
        <v>2</v>
      </c>
      <c r="J14527">
        <v>9</v>
      </c>
      <c r="K14527">
        <v>11</v>
      </c>
      <c r="L14527">
        <v>13</v>
      </c>
      <c r="M14527" t="s">
        <v>900</v>
      </c>
      <c r="N14527" t="s">
        <v>860</v>
      </c>
      <c r="R14527" t="str">
        <f t="shared" si="804"/>
        <v>Weekday</v>
      </c>
      <c r="S14527" s="27">
        <f t="shared" si="805"/>
        <v>42775</v>
      </c>
      <c r="U14527" t="str">
        <f t="shared" si="803"/>
        <v>D</v>
      </c>
      <c r="V14527" t="str">
        <f t="shared" si="802"/>
        <v>D</v>
      </c>
    </row>
    <row r="14528" spans="1:51" x14ac:dyDescent="0.25">
      <c r="A14528" t="s">
        <v>66</v>
      </c>
      <c r="C14528">
        <v>6785647</v>
      </c>
      <c r="D14528">
        <v>85</v>
      </c>
      <c r="E14528" t="s">
        <v>90</v>
      </c>
      <c r="G14528">
        <v>97.495999999999995</v>
      </c>
      <c r="H14528">
        <v>2018</v>
      </c>
      <c r="I14528">
        <v>7</v>
      </c>
      <c r="J14528">
        <v>9</v>
      </c>
      <c r="K14528">
        <v>14</v>
      </c>
      <c r="L14528">
        <v>45</v>
      </c>
      <c r="M14528" t="s">
        <v>900</v>
      </c>
      <c r="N14528" t="s">
        <v>860</v>
      </c>
      <c r="Q14528" t="s">
        <v>863</v>
      </c>
      <c r="R14528" t="str">
        <f t="shared" si="804"/>
        <v>Weekday</v>
      </c>
      <c r="S14528" s="27">
        <f t="shared" si="805"/>
        <v>43290</v>
      </c>
      <c r="U14528" t="str">
        <f t="shared" si="803"/>
        <v>D</v>
      </c>
      <c r="V14528" t="str">
        <f t="shared" si="802"/>
        <v>D</v>
      </c>
      <c r="AO14528" s="27"/>
      <c r="AX14528" s="27"/>
      <c r="AY14528" s="27"/>
    </row>
    <row r="14529" spans="1:51" x14ac:dyDescent="0.25">
      <c r="A14529" t="s">
        <v>66</v>
      </c>
      <c r="C14529">
        <v>6440664</v>
      </c>
      <c r="D14529">
        <v>85</v>
      </c>
      <c r="E14529" t="s">
        <v>91</v>
      </c>
      <c r="G14529">
        <v>97.400999999999996</v>
      </c>
      <c r="H14529">
        <v>2017</v>
      </c>
      <c r="I14529">
        <v>10</v>
      </c>
      <c r="J14529">
        <v>23</v>
      </c>
      <c r="K14529">
        <v>6</v>
      </c>
      <c r="L14529">
        <v>34</v>
      </c>
      <c r="M14529" t="s">
        <v>900</v>
      </c>
      <c r="N14529" t="s">
        <v>171</v>
      </c>
      <c r="R14529" t="str">
        <f t="shared" si="804"/>
        <v>Weekday</v>
      </c>
      <c r="S14529" s="27">
        <f t="shared" si="805"/>
        <v>43031</v>
      </c>
      <c r="U14529" t="str">
        <f t="shared" si="803"/>
        <v>D</v>
      </c>
      <c r="V14529" t="str">
        <f t="shared" si="802"/>
        <v>D</v>
      </c>
    </row>
    <row r="14530" spans="1:51" x14ac:dyDescent="0.25">
      <c r="A14530" t="s">
        <v>66</v>
      </c>
      <c r="C14530">
        <v>5697013</v>
      </c>
      <c r="D14530">
        <v>85</v>
      </c>
      <c r="E14530" t="s">
        <v>91</v>
      </c>
      <c r="G14530">
        <v>97.421999999999997</v>
      </c>
      <c r="H14530">
        <v>2016</v>
      </c>
      <c r="I14530">
        <v>3</v>
      </c>
      <c r="J14530">
        <v>28</v>
      </c>
      <c r="K14530">
        <v>9</v>
      </c>
      <c r="L14530">
        <v>17</v>
      </c>
      <c r="M14530" t="s">
        <v>900</v>
      </c>
      <c r="N14530" t="s">
        <v>860</v>
      </c>
      <c r="R14530" t="str">
        <f t="shared" si="804"/>
        <v>Weekday</v>
      </c>
      <c r="S14530" s="27">
        <f t="shared" si="805"/>
        <v>42457</v>
      </c>
      <c r="U14530" t="str">
        <f t="shared" si="803"/>
        <v>S</v>
      </c>
      <c r="V14530" t="str">
        <f t="shared" si="802"/>
        <v>S</v>
      </c>
    </row>
    <row r="14531" spans="1:51" x14ac:dyDescent="0.25">
      <c r="A14531" t="s">
        <v>66</v>
      </c>
      <c r="C14531">
        <v>6082448</v>
      </c>
      <c r="D14531">
        <v>85</v>
      </c>
      <c r="E14531" t="s">
        <v>90</v>
      </c>
      <c r="G14531">
        <v>97.475999999999999</v>
      </c>
      <c r="H14531">
        <v>2017</v>
      </c>
      <c r="I14531">
        <v>1</v>
      </c>
      <c r="J14531">
        <v>16</v>
      </c>
      <c r="K14531">
        <v>18</v>
      </c>
      <c r="L14531">
        <v>20</v>
      </c>
      <c r="M14531" t="s">
        <v>900</v>
      </c>
      <c r="N14531" t="s">
        <v>860</v>
      </c>
      <c r="Q14531" t="s">
        <v>863</v>
      </c>
      <c r="R14531" t="str">
        <f t="shared" si="804"/>
        <v>Weekday</v>
      </c>
      <c r="S14531" s="27">
        <f t="shared" si="805"/>
        <v>42751</v>
      </c>
      <c r="U14531" t="str">
        <f t="shared" si="803"/>
        <v>D</v>
      </c>
      <c r="V14531" t="str">
        <f t="shared" ref="V14531:V14594" si="806">T14531&amp;U14531</f>
        <v>D</v>
      </c>
      <c r="AO14531" s="27"/>
      <c r="AX14531" s="27"/>
      <c r="AY14531" s="27"/>
    </row>
    <row r="14532" spans="1:51" x14ac:dyDescent="0.25">
      <c r="A14532" t="s">
        <v>66</v>
      </c>
      <c r="C14532">
        <v>5573058</v>
      </c>
      <c r="D14532">
        <v>85</v>
      </c>
      <c r="E14532" t="s">
        <v>91</v>
      </c>
      <c r="G14532">
        <v>97.44</v>
      </c>
      <c r="H14532">
        <v>2015</v>
      </c>
      <c r="I14532">
        <v>12</v>
      </c>
      <c r="J14532">
        <v>22</v>
      </c>
      <c r="K14532">
        <v>19</v>
      </c>
      <c r="L14532">
        <v>30</v>
      </c>
      <c r="M14532" t="s">
        <v>900</v>
      </c>
      <c r="N14532" t="s">
        <v>860</v>
      </c>
      <c r="R14532" t="str">
        <f t="shared" si="804"/>
        <v>Weekday</v>
      </c>
      <c r="S14532" s="27">
        <f t="shared" si="805"/>
        <v>42360</v>
      </c>
      <c r="U14532" t="str">
        <f t="shared" si="803"/>
        <v>S</v>
      </c>
      <c r="V14532" t="str">
        <f t="shared" si="806"/>
        <v>S</v>
      </c>
    </row>
    <row r="14533" spans="1:51" x14ac:dyDescent="0.25">
      <c r="A14533" t="s">
        <v>66</v>
      </c>
      <c r="C14533">
        <v>6355307</v>
      </c>
      <c r="D14533">
        <v>85</v>
      </c>
      <c r="E14533" t="s">
        <v>90</v>
      </c>
      <c r="G14533">
        <v>97.466999999999999</v>
      </c>
      <c r="H14533">
        <v>2017</v>
      </c>
      <c r="I14533">
        <v>8</v>
      </c>
      <c r="J14533">
        <v>14</v>
      </c>
      <c r="K14533">
        <v>7</v>
      </c>
      <c r="L14533">
        <v>30</v>
      </c>
      <c r="M14533" t="s">
        <v>900</v>
      </c>
      <c r="N14533" t="s">
        <v>860</v>
      </c>
      <c r="Q14533" t="s">
        <v>863</v>
      </c>
      <c r="R14533" t="str">
        <f t="shared" si="804"/>
        <v>Weekday</v>
      </c>
      <c r="S14533" s="27">
        <f t="shared" si="805"/>
        <v>42961</v>
      </c>
      <c r="U14533" t="str">
        <f t="shared" si="803"/>
        <v>D</v>
      </c>
      <c r="V14533" t="str">
        <f t="shared" si="806"/>
        <v>D</v>
      </c>
      <c r="AO14533" s="27"/>
      <c r="AX14533" s="27"/>
      <c r="AY14533" s="27"/>
    </row>
    <row r="14534" spans="1:51" x14ac:dyDescent="0.25">
      <c r="A14534" t="s">
        <v>66</v>
      </c>
      <c r="C14534">
        <v>5697011</v>
      </c>
      <c r="D14534">
        <v>85</v>
      </c>
      <c r="E14534" t="s">
        <v>91</v>
      </c>
      <c r="G14534">
        <v>97.424999999999997</v>
      </c>
      <c r="H14534">
        <v>2016</v>
      </c>
      <c r="I14534">
        <v>3</v>
      </c>
      <c r="J14534">
        <v>28</v>
      </c>
      <c r="K14534">
        <v>9</v>
      </c>
      <c r="L14534">
        <v>17</v>
      </c>
      <c r="M14534" t="s">
        <v>900</v>
      </c>
      <c r="N14534" t="s">
        <v>860</v>
      </c>
      <c r="R14534" t="str">
        <f t="shared" si="804"/>
        <v>Weekday</v>
      </c>
      <c r="S14534" s="27">
        <f t="shared" si="805"/>
        <v>42457</v>
      </c>
      <c r="U14534" t="str">
        <f t="shared" si="803"/>
        <v>S</v>
      </c>
      <c r="V14534" t="str">
        <f t="shared" si="806"/>
        <v>S</v>
      </c>
    </row>
    <row r="14535" spans="1:51" x14ac:dyDescent="0.25">
      <c r="A14535" t="s">
        <v>66</v>
      </c>
      <c r="C14535">
        <v>5488408</v>
      </c>
      <c r="D14535">
        <v>85</v>
      </c>
      <c r="E14535" t="s">
        <v>91</v>
      </c>
      <c r="G14535">
        <v>97.405000000000001</v>
      </c>
      <c r="H14535">
        <v>2015</v>
      </c>
      <c r="I14535">
        <v>10</v>
      </c>
      <c r="J14535">
        <v>27</v>
      </c>
      <c r="K14535">
        <v>14</v>
      </c>
      <c r="L14535">
        <v>10</v>
      </c>
      <c r="M14535" t="s">
        <v>900</v>
      </c>
      <c r="N14535" t="s">
        <v>860</v>
      </c>
      <c r="R14535" t="str">
        <f t="shared" si="804"/>
        <v>Weekday</v>
      </c>
      <c r="S14535" s="27">
        <f t="shared" si="805"/>
        <v>42304</v>
      </c>
      <c r="U14535" t="str">
        <f t="shared" si="803"/>
        <v>S</v>
      </c>
      <c r="V14535" t="str">
        <f t="shared" si="806"/>
        <v>S</v>
      </c>
    </row>
    <row r="14536" spans="1:51" x14ac:dyDescent="0.25">
      <c r="A14536" t="s">
        <v>66</v>
      </c>
      <c r="C14536">
        <v>5561631</v>
      </c>
      <c r="D14536">
        <v>85</v>
      </c>
      <c r="E14536" t="s">
        <v>90</v>
      </c>
      <c r="G14536">
        <v>97.481999999999999</v>
      </c>
      <c r="H14536">
        <v>2015</v>
      </c>
      <c r="I14536">
        <v>12</v>
      </c>
      <c r="J14536">
        <v>18</v>
      </c>
      <c r="K14536">
        <v>14</v>
      </c>
      <c r="L14536">
        <v>0</v>
      </c>
      <c r="M14536" t="s">
        <v>900</v>
      </c>
      <c r="N14536" t="s">
        <v>860</v>
      </c>
      <c r="Q14536" t="s">
        <v>863</v>
      </c>
      <c r="R14536" t="str">
        <f t="shared" si="804"/>
        <v>Weekday</v>
      </c>
      <c r="S14536" s="27">
        <f t="shared" si="805"/>
        <v>42356</v>
      </c>
      <c r="U14536" t="str">
        <f t="shared" si="803"/>
        <v>S</v>
      </c>
      <c r="V14536" t="str">
        <f t="shared" si="806"/>
        <v>S</v>
      </c>
      <c r="AO14536" s="27"/>
      <c r="AX14536" s="27"/>
      <c r="AY14536" s="27"/>
    </row>
    <row r="14537" spans="1:51" x14ac:dyDescent="0.25">
      <c r="A14537" t="s">
        <v>66</v>
      </c>
      <c r="C14537">
        <v>6777205</v>
      </c>
      <c r="D14537">
        <v>85</v>
      </c>
      <c r="E14537" t="s">
        <v>91</v>
      </c>
      <c r="G14537">
        <v>97.483999999999995</v>
      </c>
      <c r="H14537">
        <v>2018</v>
      </c>
      <c r="I14537">
        <v>6</v>
      </c>
      <c r="J14537">
        <v>30</v>
      </c>
      <c r="K14537">
        <v>18</v>
      </c>
      <c r="L14537">
        <v>5</v>
      </c>
      <c r="M14537" t="s">
        <v>900</v>
      </c>
      <c r="N14537" t="s">
        <v>860</v>
      </c>
      <c r="R14537" t="str">
        <f t="shared" si="804"/>
        <v>Weekend</v>
      </c>
      <c r="S14537" s="27">
        <f t="shared" si="805"/>
        <v>43281</v>
      </c>
      <c r="U14537" t="str">
        <f t="shared" si="803"/>
        <v>D</v>
      </c>
      <c r="V14537" t="str">
        <f t="shared" si="806"/>
        <v>D</v>
      </c>
    </row>
    <row r="14538" spans="1:51" x14ac:dyDescent="0.25">
      <c r="A14538" t="s">
        <v>66</v>
      </c>
      <c r="C14538">
        <v>5973149</v>
      </c>
      <c r="D14538">
        <v>85</v>
      </c>
      <c r="E14538" t="s">
        <v>90</v>
      </c>
      <c r="G14538">
        <v>97.483999999999995</v>
      </c>
      <c r="H14538">
        <v>2016</v>
      </c>
      <c r="I14538">
        <v>10</v>
      </c>
      <c r="J14538">
        <v>25</v>
      </c>
      <c r="K14538">
        <v>16</v>
      </c>
      <c r="L14538">
        <v>49</v>
      </c>
      <c r="M14538" t="s">
        <v>900</v>
      </c>
      <c r="N14538" t="s">
        <v>860</v>
      </c>
      <c r="Q14538" t="s">
        <v>863</v>
      </c>
      <c r="R14538" t="str">
        <f t="shared" si="804"/>
        <v>Weekday</v>
      </c>
      <c r="S14538" s="27">
        <f t="shared" si="805"/>
        <v>42668</v>
      </c>
      <c r="U14538" t="str">
        <f t="shared" si="803"/>
        <v>S</v>
      </c>
      <c r="V14538" t="str">
        <f t="shared" si="806"/>
        <v>S</v>
      </c>
      <c r="AO14538" s="27"/>
      <c r="AX14538" s="27"/>
      <c r="AY14538" s="27"/>
    </row>
    <row r="14539" spans="1:51" x14ac:dyDescent="0.25">
      <c r="A14539" t="s">
        <v>66</v>
      </c>
      <c r="C14539">
        <v>6707500</v>
      </c>
      <c r="D14539">
        <v>85</v>
      </c>
      <c r="E14539" t="s">
        <v>91</v>
      </c>
      <c r="G14539">
        <v>97.417000000000002</v>
      </c>
      <c r="H14539">
        <v>2018</v>
      </c>
      <c r="I14539">
        <v>5</v>
      </c>
      <c r="J14539">
        <v>8</v>
      </c>
      <c r="K14539">
        <v>8</v>
      </c>
      <c r="L14539">
        <v>50</v>
      </c>
      <c r="M14539" t="s">
        <v>900</v>
      </c>
      <c r="N14539" t="s">
        <v>860</v>
      </c>
      <c r="R14539" t="str">
        <f t="shared" si="804"/>
        <v>Weekday</v>
      </c>
      <c r="S14539" s="27">
        <f t="shared" si="805"/>
        <v>43228</v>
      </c>
      <c r="U14539" t="str">
        <f t="shared" si="803"/>
        <v>D</v>
      </c>
      <c r="V14539" t="str">
        <f t="shared" si="806"/>
        <v>D</v>
      </c>
    </row>
    <row r="14540" spans="1:51" x14ac:dyDescent="0.25">
      <c r="A14540" t="s">
        <v>66</v>
      </c>
      <c r="C14540">
        <v>5604710</v>
      </c>
      <c r="D14540">
        <v>85</v>
      </c>
      <c r="E14540" t="s">
        <v>90</v>
      </c>
      <c r="G14540">
        <v>97.543000000000006</v>
      </c>
      <c r="H14540">
        <v>2016</v>
      </c>
      <c r="I14540">
        <v>1</v>
      </c>
      <c r="J14540">
        <v>19</v>
      </c>
      <c r="K14540">
        <v>14</v>
      </c>
      <c r="L14540">
        <v>58</v>
      </c>
      <c r="M14540" t="s">
        <v>900</v>
      </c>
      <c r="N14540" t="s">
        <v>860</v>
      </c>
      <c r="Q14540" t="s">
        <v>863</v>
      </c>
      <c r="R14540" t="str">
        <f t="shared" si="804"/>
        <v>Weekday</v>
      </c>
      <c r="S14540" s="27">
        <f t="shared" si="805"/>
        <v>42388</v>
      </c>
      <c r="U14540" t="str">
        <f t="shared" si="803"/>
        <v>S</v>
      </c>
      <c r="V14540" t="str">
        <f t="shared" si="806"/>
        <v>S</v>
      </c>
      <c r="AO14540" s="27"/>
      <c r="AX14540" s="27"/>
      <c r="AY14540" s="27"/>
    </row>
    <row r="14541" spans="1:51" x14ac:dyDescent="0.25">
      <c r="A14541" t="s">
        <v>66</v>
      </c>
      <c r="C14541">
        <v>5834063</v>
      </c>
      <c r="D14541">
        <v>85</v>
      </c>
      <c r="E14541" t="s">
        <v>90</v>
      </c>
      <c r="G14541">
        <v>97.542000000000002</v>
      </c>
      <c r="H14541">
        <v>2016</v>
      </c>
      <c r="I14541">
        <v>6</v>
      </c>
      <c r="J14541">
        <v>9</v>
      </c>
      <c r="K14541">
        <v>17</v>
      </c>
      <c r="L14541">
        <v>42</v>
      </c>
      <c r="M14541" t="s">
        <v>900</v>
      </c>
      <c r="N14541" t="s">
        <v>171</v>
      </c>
      <c r="Q14541" t="s">
        <v>863</v>
      </c>
      <c r="R14541" t="str">
        <f t="shared" si="804"/>
        <v>Weekday</v>
      </c>
      <c r="S14541" s="27">
        <f t="shared" si="805"/>
        <v>42530</v>
      </c>
      <c r="U14541" t="str">
        <f t="shared" si="803"/>
        <v>S</v>
      </c>
      <c r="V14541" t="str">
        <f t="shared" si="806"/>
        <v>S</v>
      </c>
      <c r="AO14541" s="27"/>
      <c r="AX14541" s="27"/>
      <c r="AY14541" s="27"/>
    </row>
    <row r="14542" spans="1:51" x14ac:dyDescent="0.25">
      <c r="A14542" t="s">
        <v>66</v>
      </c>
      <c r="C14542">
        <v>5962261</v>
      </c>
      <c r="D14542">
        <v>85</v>
      </c>
      <c r="E14542" t="s">
        <v>90</v>
      </c>
      <c r="G14542">
        <v>97.498000000000005</v>
      </c>
      <c r="H14542">
        <v>2016</v>
      </c>
      <c r="I14542">
        <v>10</v>
      </c>
      <c r="J14542">
        <v>13</v>
      </c>
      <c r="K14542">
        <v>20</v>
      </c>
      <c r="L14542">
        <v>15</v>
      </c>
      <c r="M14542" t="s">
        <v>900</v>
      </c>
      <c r="N14542" t="s">
        <v>404</v>
      </c>
      <c r="Q14542" t="s">
        <v>863</v>
      </c>
      <c r="R14542" t="str">
        <f t="shared" si="804"/>
        <v>Weekday</v>
      </c>
      <c r="S14542" s="27">
        <f t="shared" si="805"/>
        <v>42656</v>
      </c>
      <c r="U14542" t="str">
        <f t="shared" si="803"/>
        <v>S</v>
      </c>
      <c r="V14542" t="str">
        <f t="shared" si="806"/>
        <v>S</v>
      </c>
      <c r="AO14542" s="27"/>
      <c r="AX14542" s="27"/>
      <c r="AY14542" s="27"/>
    </row>
    <row r="14543" spans="1:51" x14ac:dyDescent="0.25">
      <c r="A14543" t="s">
        <v>66</v>
      </c>
      <c r="C14543">
        <v>6408635</v>
      </c>
      <c r="D14543">
        <v>85</v>
      </c>
      <c r="E14543" t="s">
        <v>91</v>
      </c>
      <c r="G14543">
        <v>97.447000000000003</v>
      </c>
      <c r="H14543">
        <v>2017</v>
      </c>
      <c r="I14543">
        <v>9</v>
      </c>
      <c r="J14543">
        <v>26</v>
      </c>
      <c r="K14543">
        <v>2</v>
      </c>
      <c r="L14543">
        <v>35</v>
      </c>
      <c r="M14543" t="s">
        <v>900</v>
      </c>
      <c r="N14543" t="s">
        <v>404</v>
      </c>
      <c r="R14543" t="str">
        <f t="shared" si="804"/>
        <v>Weekday</v>
      </c>
      <c r="S14543" s="27">
        <f t="shared" si="805"/>
        <v>43004</v>
      </c>
      <c r="U14543" t="str">
        <f t="shared" si="803"/>
        <v>D</v>
      </c>
      <c r="V14543" t="str">
        <f t="shared" si="806"/>
        <v>D</v>
      </c>
    </row>
    <row r="14544" spans="1:51" x14ac:dyDescent="0.25">
      <c r="A14544" t="s">
        <v>66</v>
      </c>
      <c r="C14544">
        <v>6972393</v>
      </c>
      <c r="D14544">
        <v>85</v>
      </c>
      <c r="E14544" t="s">
        <v>91</v>
      </c>
      <c r="G14544">
        <v>97.424000000000007</v>
      </c>
      <c r="H14544">
        <v>2018</v>
      </c>
      <c r="I14544">
        <v>11</v>
      </c>
      <c r="J14544">
        <v>20</v>
      </c>
      <c r="K14544">
        <v>11</v>
      </c>
      <c r="L14544">
        <v>23</v>
      </c>
      <c r="M14544" t="s">
        <v>900</v>
      </c>
      <c r="N14544" t="s">
        <v>860</v>
      </c>
      <c r="R14544" t="str">
        <f t="shared" si="804"/>
        <v>Weekday</v>
      </c>
      <c r="S14544" s="27">
        <f t="shared" si="805"/>
        <v>43424</v>
      </c>
      <c r="U14544" t="str">
        <f t="shared" si="803"/>
        <v>D</v>
      </c>
      <c r="V14544" t="str">
        <f t="shared" si="806"/>
        <v>D</v>
      </c>
    </row>
    <row r="14545" spans="1:51" x14ac:dyDescent="0.25">
      <c r="A14545" t="s">
        <v>66</v>
      </c>
      <c r="C14545">
        <v>5361975</v>
      </c>
      <c r="D14545">
        <v>85</v>
      </c>
      <c r="E14545" t="s">
        <v>91</v>
      </c>
      <c r="G14545">
        <v>97.460999999999999</v>
      </c>
      <c r="H14545">
        <v>2015</v>
      </c>
      <c r="I14545">
        <v>7</v>
      </c>
      <c r="J14545">
        <v>18</v>
      </c>
      <c r="K14545">
        <v>10</v>
      </c>
      <c r="L14545">
        <v>22</v>
      </c>
      <c r="M14545" t="s">
        <v>900</v>
      </c>
      <c r="N14545" t="s">
        <v>171</v>
      </c>
      <c r="R14545" t="str">
        <f t="shared" si="804"/>
        <v>Weekend</v>
      </c>
      <c r="S14545" s="27">
        <f t="shared" si="805"/>
        <v>42203</v>
      </c>
      <c r="U14545" t="str">
        <f t="shared" si="803"/>
        <v>S</v>
      </c>
      <c r="V14545" t="str">
        <f t="shared" si="806"/>
        <v>S</v>
      </c>
    </row>
    <row r="14546" spans="1:51" x14ac:dyDescent="0.25">
      <c r="A14546" t="s">
        <v>66</v>
      </c>
      <c r="C14546">
        <v>6244037</v>
      </c>
      <c r="D14546">
        <v>85</v>
      </c>
      <c r="E14546" t="s">
        <v>91</v>
      </c>
      <c r="G14546">
        <v>97.451999999999998</v>
      </c>
      <c r="H14546">
        <v>2017</v>
      </c>
      <c r="I14546">
        <v>5</v>
      </c>
      <c r="J14546">
        <v>22</v>
      </c>
      <c r="K14546">
        <v>16</v>
      </c>
      <c r="L14546">
        <v>54</v>
      </c>
      <c r="M14546" t="s">
        <v>900</v>
      </c>
      <c r="N14546" t="s">
        <v>860</v>
      </c>
      <c r="R14546" t="str">
        <f t="shared" si="804"/>
        <v>Weekday</v>
      </c>
      <c r="S14546" s="27">
        <f t="shared" si="805"/>
        <v>42877</v>
      </c>
      <c r="U14546" t="str">
        <f t="shared" si="803"/>
        <v>D</v>
      </c>
      <c r="V14546" t="str">
        <f t="shared" si="806"/>
        <v>D</v>
      </c>
    </row>
    <row r="14547" spans="1:51" x14ac:dyDescent="0.25">
      <c r="A14547" t="s">
        <v>66</v>
      </c>
      <c r="C14547">
        <v>7023214</v>
      </c>
      <c r="D14547">
        <v>85</v>
      </c>
      <c r="E14547" t="s">
        <v>90</v>
      </c>
      <c r="G14547">
        <v>97.531999999999996</v>
      </c>
      <c r="H14547">
        <v>2018</v>
      </c>
      <c r="I14547">
        <v>12</v>
      </c>
      <c r="J14547">
        <v>31</v>
      </c>
      <c r="K14547">
        <v>15</v>
      </c>
      <c r="L14547">
        <v>23</v>
      </c>
      <c r="M14547" t="s">
        <v>900</v>
      </c>
      <c r="N14547" t="s">
        <v>404</v>
      </c>
      <c r="Q14547" t="s">
        <v>863</v>
      </c>
      <c r="R14547" t="str">
        <f t="shared" si="804"/>
        <v>Weekday</v>
      </c>
      <c r="S14547" s="27">
        <f t="shared" si="805"/>
        <v>43465</v>
      </c>
      <c r="U14547" t="str">
        <f t="shared" si="803"/>
        <v>D</v>
      </c>
      <c r="V14547" t="str">
        <f t="shared" si="806"/>
        <v>D</v>
      </c>
      <c r="AO14547" s="27"/>
      <c r="AX14547" s="27"/>
      <c r="AY14547" s="27"/>
    </row>
    <row r="14548" spans="1:51" x14ac:dyDescent="0.25">
      <c r="A14548" t="s">
        <v>66</v>
      </c>
      <c r="C14548">
        <v>5952939</v>
      </c>
      <c r="D14548">
        <v>85</v>
      </c>
      <c r="E14548" t="s">
        <v>90</v>
      </c>
      <c r="G14548">
        <v>97.519000000000005</v>
      </c>
      <c r="H14548">
        <v>2016</v>
      </c>
      <c r="I14548">
        <v>10</v>
      </c>
      <c r="J14548">
        <v>10</v>
      </c>
      <c r="K14548">
        <v>15</v>
      </c>
      <c r="L14548">
        <v>56</v>
      </c>
      <c r="M14548" t="s">
        <v>900</v>
      </c>
      <c r="N14548" t="s">
        <v>860</v>
      </c>
      <c r="Q14548" t="s">
        <v>863</v>
      </c>
      <c r="R14548" t="str">
        <f t="shared" si="804"/>
        <v>Weekday</v>
      </c>
      <c r="S14548" s="27">
        <f t="shared" si="805"/>
        <v>42653</v>
      </c>
      <c r="U14548" t="str">
        <f t="shared" si="803"/>
        <v>S</v>
      </c>
      <c r="V14548" t="str">
        <f t="shared" si="806"/>
        <v>S</v>
      </c>
      <c r="AO14548" s="27"/>
      <c r="AX14548" s="27"/>
      <c r="AY14548" s="27"/>
    </row>
    <row r="14549" spans="1:51" x14ac:dyDescent="0.25">
      <c r="A14549" t="s">
        <v>66</v>
      </c>
      <c r="C14549">
        <v>6051117</v>
      </c>
      <c r="D14549">
        <v>85</v>
      </c>
      <c r="E14549" t="s">
        <v>90</v>
      </c>
      <c r="G14549">
        <v>97.518000000000001</v>
      </c>
      <c r="H14549">
        <v>2016</v>
      </c>
      <c r="I14549">
        <v>12</v>
      </c>
      <c r="J14549">
        <v>16</v>
      </c>
      <c r="K14549">
        <v>5</v>
      </c>
      <c r="L14549">
        <v>49</v>
      </c>
      <c r="M14549" t="s">
        <v>900</v>
      </c>
      <c r="N14549" t="s">
        <v>860</v>
      </c>
      <c r="Q14549" t="s">
        <v>863</v>
      </c>
      <c r="R14549" t="str">
        <f t="shared" si="804"/>
        <v>Weekday</v>
      </c>
      <c r="S14549" s="27">
        <f t="shared" si="805"/>
        <v>42720</v>
      </c>
      <c r="U14549" t="str">
        <f t="shared" si="803"/>
        <v>S</v>
      </c>
      <c r="V14549" t="str">
        <f t="shared" si="806"/>
        <v>S</v>
      </c>
      <c r="AO14549" s="27"/>
      <c r="AX14549" s="27"/>
      <c r="AY14549" s="27"/>
    </row>
    <row r="14550" spans="1:51" x14ac:dyDescent="0.25">
      <c r="A14550" t="s">
        <v>66</v>
      </c>
      <c r="C14550">
        <v>6197441</v>
      </c>
      <c r="D14550">
        <v>85</v>
      </c>
      <c r="E14550" t="s">
        <v>91</v>
      </c>
      <c r="G14550">
        <v>97.436000000000007</v>
      </c>
      <c r="H14550">
        <v>2017</v>
      </c>
      <c r="I14550">
        <v>4</v>
      </c>
      <c r="J14550">
        <v>17</v>
      </c>
      <c r="K14550">
        <v>8</v>
      </c>
      <c r="L14550">
        <v>21</v>
      </c>
      <c r="M14550" t="s">
        <v>900</v>
      </c>
      <c r="N14550" t="s">
        <v>171</v>
      </c>
      <c r="R14550" t="str">
        <f t="shared" si="804"/>
        <v>Weekday</v>
      </c>
      <c r="S14550" s="27">
        <f t="shared" si="805"/>
        <v>42842</v>
      </c>
      <c r="U14550" t="str">
        <f t="shared" si="803"/>
        <v>D</v>
      </c>
      <c r="V14550" t="str">
        <f t="shared" si="806"/>
        <v>D</v>
      </c>
    </row>
    <row r="14551" spans="1:51" x14ac:dyDescent="0.25">
      <c r="A14551" t="s">
        <v>66</v>
      </c>
      <c r="C14551">
        <v>5720779</v>
      </c>
      <c r="D14551">
        <v>85</v>
      </c>
      <c r="E14551" t="s">
        <v>90</v>
      </c>
      <c r="G14551">
        <v>97.522000000000006</v>
      </c>
      <c r="H14551">
        <v>2016</v>
      </c>
      <c r="I14551">
        <v>4</v>
      </c>
      <c r="J14551">
        <v>18</v>
      </c>
      <c r="K14551">
        <v>18</v>
      </c>
      <c r="L14551">
        <v>55</v>
      </c>
      <c r="M14551" t="s">
        <v>900</v>
      </c>
      <c r="N14551" t="s">
        <v>860</v>
      </c>
      <c r="Q14551" t="s">
        <v>863</v>
      </c>
      <c r="R14551" t="str">
        <f t="shared" si="804"/>
        <v>Weekday</v>
      </c>
      <c r="S14551" s="27">
        <f t="shared" si="805"/>
        <v>42478</v>
      </c>
      <c r="U14551" t="str">
        <f t="shared" si="803"/>
        <v>S</v>
      </c>
      <c r="V14551" t="str">
        <f t="shared" si="806"/>
        <v>S</v>
      </c>
      <c r="AO14551" s="27"/>
      <c r="AX14551" s="27"/>
      <c r="AY14551" s="27"/>
    </row>
    <row r="14552" spans="1:51" x14ac:dyDescent="0.25">
      <c r="A14552" t="s">
        <v>66</v>
      </c>
      <c r="C14552">
        <v>6864715</v>
      </c>
      <c r="D14552">
        <v>85</v>
      </c>
      <c r="E14552" t="s">
        <v>90</v>
      </c>
      <c r="G14552">
        <v>97.540999999999997</v>
      </c>
      <c r="H14552">
        <v>2018</v>
      </c>
      <c r="I14552">
        <v>9</v>
      </c>
      <c r="J14552">
        <v>6</v>
      </c>
      <c r="K14552">
        <v>14</v>
      </c>
      <c r="L14552">
        <v>18</v>
      </c>
      <c r="M14552" t="s">
        <v>900</v>
      </c>
      <c r="N14552" t="s">
        <v>404</v>
      </c>
      <c r="Q14552" t="s">
        <v>863</v>
      </c>
      <c r="R14552" t="str">
        <f t="shared" si="804"/>
        <v>Weekday</v>
      </c>
      <c r="S14552" s="27">
        <f t="shared" si="805"/>
        <v>43349</v>
      </c>
      <c r="U14552" t="str">
        <f t="shared" si="803"/>
        <v>D</v>
      </c>
      <c r="V14552" t="str">
        <f t="shared" si="806"/>
        <v>D</v>
      </c>
      <c r="AO14552" s="27"/>
      <c r="AX14552" s="27"/>
      <c r="AY14552" s="27"/>
    </row>
    <row r="14553" spans="1:51" x14ac:dyDescent="0.25">
      <c r="A14553" t="s">
        <v>66</v>
      </c>
      <c r="C14553">
        <v>6914202</v>
      </c>
      <c r="D14553">
        <v>85</v>
      </c>
      <c r="E14553" t="s">
        <v>90</v>
      </c>
      <c r="G14553">
        <v>97.521000000000001</v>
      </c>
      <c r="H14553">
        <v>2018</v>
      </c>
      <c r="I14553">
        <v>10</v>
      </c>
      <c r="J14553">
        <v>14</v>
      </c>
      <c r="K14553">
        <v>18</v>
      </c>
      <c r="L14553">
        <v>42</v>
      </c>
      <c r="M14553" t="s">
        <v>900</v>
      </c>
      <c r="N14553" t="s">
        <v>171</v>
      </c>
      <c r="Q14553" t="s">
        <v>863</v>
      </c>
      <c r="R14553" t="str">
        <f t="shared" si="804"/>
        <v>Weekend</v>
      </c>
      <c r="S14553" s="27">
        <f t="shared" si="805"/>
        <v>43387</v>
      </c>
      <c r="U14553" t="str">
        <f t="shared" si="803"/>
        <v>D</v>
      </c>
      <c r="V14553" t="str">
        <f t="shared" si="806"/>
        <v>D</v>
      </c>
      <c r="AO14553" s="27"/>
      <c r="AX14553" s="27"/>
      <c r="AY14553" s="27"/>
    </row>
    <row r="14554" spans="1:51" x14ac:dyDescent="0.25">
      <c r="A14554" t="s">
        <v>66</v>
      </c>
      <c r="C14554">
        <v>6020265</v>
      </c>
      <c r="D14554">
        <v>85</v>
      </c>
      <c r="E14554" t="s">
        <v>90</v>
      </c>
      <c r="G14554">
        <v>97.566999999999993</v>
      </c>
      <c r="H14554">
        <v>2016</v>
      </c>
      <c r="I14554">
        <v>11</v>
      </c>
      <c r="J14554">
        <v>29</v>
      </c>
      <c r="K14554">
        <v>19</v>
      </c>
      <c r="L14554">
        <v>0</v>
      </c>
      <c r="M14554" t="s">
        <v>900</v>
      </c>
      <c r="N14554" t="s">
        <v>171</v>
      </c>
      <c r="Q14554" t="s">
        <v>863</v>
      </c>
      <c r="R14554" t="str">
        <f t="shared" si="804"/>
        <v>Weekday</v>
      </c>
      <c r="S14554" s="27">
        <f t="shared" si="805"/>
        <v>42703</v>
      </c>
      <c r="U14554" t="str">
        <f t="shared" si="803"/>
        <v>S</v>
      </c>
      <c r="V14554" t="str">
        <f t="shared" si="806"/>
        <v>S</v>
      </c>
      <c r="AO14554" s="27"/>
      <c r="AX14554" s="27"/>
      <c r="AY14554" s="27"/>
    </row>
    <row r="14555" spans="1:51" x14ac:dyDescent="0.25">
      <c r="A14555" t="s">
        <v>66</v>
      </c>
      <c r="C14555">
        <v>6243711</v>
      </c>
      <c r="D14555">
        <v>85</v>
      </c>
      <c r="E14555" t="s">
        <v>90</v>
      </c>
      <c r="G14555">
        <v>97.522999999999996</v>
      </c>
      <c r="H14555">
        <v>2017</v>
      </c>
      <c r="I14555">
        <v>5</v>
      </c>
      <c r="J14555">
        <v>13</v>
      </c>
      <c r="K14555">
        <v>15</v>
      </c>
      <c r="L14555">
        <v>33</v>
      </c>
      <c r="M14555" t="s">
        <v>900</v>
      </c>
      <c r="N14555" t="s">
        <v>860</v>
      </c>
      <c r="Q14555" t="s">
        <v>863</v>
      </c>
      <c r="R14555" t="str">
        <f t="shared" si="804"/>
        <v>Weekend</v>
      </c>
      <c r="S14555" s="27">
        <f t="shared" si="805"/>
        <v>42868</v>
      </c>
      <c r="U14555" t="str">
        <f t="shared" si="803"/>
        <v>D</v>
      </c>
      <c r="V14555" t="str">
        <f t="shared" si="806"/>
        <v>D</v>
      </c>
      <c r="AO14555" s="27"/>
      <c r="AX14555" s="27"/>
      <c r="AY14555" s="27"/>
    </row>
    <row r="14556" spans="1:51" x14ac:dyDescent="0.25">
      <c r="A14556" t="s">
        <v>66</v>
      </c>
      <c r="C14556">
        <v>6445428</v>
      </c>
      <c r="D14556">
        <v>85</v>
      </c>
      <c r="E14556" t="s">
        <v>90</v>
      </c>
      <c r="G14556">
        <v>97.525999999999996</v>
      </c>
      <c r="H14556">
        <v>2017</v>
      </c>
      <c r="I14556">
        <v>10</v>
      </c>
      <c r="J14556">
        <v>21</v>
      </c>
      <c r="K14556">
        <v>20</v>
      </c>
      <c r="L14556">
        <v>17</v>
      </c>
      <c r="M14556" t="s">
        <v>900</v>
      </c>
      <c r="N14556" t="s">
        <v>404</v>
      </c>
      <c r="Q14556" t="s">
        <v>863</v>
      </c>
      <c r="R14556" t="str">
        <f t="shared" si="804"/>
        <v>Weekend</v>
      </c>
      <c r="S14556" s="27">
        <f t="shared" si="805"/>
        <v>43029</v>
      </c>
      <c r="U14556" t="str">
        <f t="shared" si="803"/>
        <v>D</v>
      </c>
      <c r="V14556" t="str">
        <f t="shared" si="806"/>
        <v>D</v>
      </c>
      <c r="AO14556" s="27"/>
      <c r="AX14556" s="27"/>
      <c r="AY14556" s="27"/>
    </row>
    <row r="14557" spans="1:51" x14ac:dyDescent="0.25">
      <c r="A14557" t="s">
        <v>66</v>
      </c>
      <c r="C14557">
        <v>5430965</v>
      </c>
      <c r="D14557">
        <v>85</v>
      </c>
      <c r="E14557" t="s">
        <v>91</v>
      </c>
      <c r="G14557">
        <v>97.45</v>
      </c>
      <c r="H14557">
        <v>2015</v>
      </c>
      <c r="I14557">
        <v>9</v>
      </c>
      <c r="J14557">
        <v>18</v>
      </c>
      <c r="K14557">
        <v>11</v>
      </c>
      <c r="L14557">
        <v>19</v>
      </c>
      <c r="M14557" t="s">
        <v>900</v>
      </c>
      <c r="N14557" t="s">
        <v>860</v>
      </c>
      <c r="R14557" t="str">
        <f t="shared" si="804"/>
        <v>Weekday</v>
      </c>
      <c r="S14557" s="27">
        <f t="shared" si="805"/>
        <v>42265</v>
      </c>
      <c r="U14557" t="str">
        <f t="shared" si="803"/>
        <v>S</v>
      </c>
      <c r="V14557" t="str">
        <f t="shared" si="806"/>
        <v>S</v>
      </c>
    </row>
    <row r="14558" spans="1:51" x14ac:dyDescent="0.25">
      <c r="A14558" t="s">
        <v>66</v>
      </c>
      <c r="C14558">
        <v>5872779</v>
      </c>
      <c r="D14558">
        <v>85</v>
      </c>
      <c r="E14558" t="s">
        <v>90</v>
      </c>
      <c r="G14558">
        <v>97.525999999999996</v>
      </c>
      <c r="H14558">
        <v>2016</v>
      </c>
      <c r="I14558">
        <v>8</v>
      </c>
      <c r="J14558">
        <v>6</v>
      </c>
      <c r="K14558">
        <v>16</v>
      </c>
      <c r="L14558">
        <v>49</v>
      </c>
      <c r="M14558" t="s">
        <v>900</v>
      </c>
      <c r="N14558" t="s">
        <v>860</v>
      </c>
      <c r="Q14558" t="s">
        <v>863</v>
      </c>
      <c r="R14558" t="str">
        <f t="shared" si="804"/>
        <v>Weekend</v>
      </c>
      <c r="S14558" s="27">
        <f t="shared" si="805"/>
        <v>42588</v>
      </c>
      <c r="U14558" t="str">
        <f t="shared" si="803"/>
        <v>S</v>
      </c>
      <c r="V14558" t="str">
        <f t="shared" si="806"/>
        <v>S</v>
      </c>
      <c r="AO14558" s="27"/>
      <c r="AX14558" s="27"/>
      <c r="AY14558" s="27"/>
    </row>
    <row r="14559" spans="1:51" x14ac:dyDescent="0.25">
      <c r="A14559" t="s">
        <v>66</v>
      </c>
      <c r="C14559">
        <v>6050534</v>
      </c>
      <c r="D14559">
        <v>85</v>
      </c>
      <c r="E14559" t="s">
        <v>90</v>
      </c>
      <c r="G14559">
        <v>97.525999999999996</v>
      </c>
      <c r="H14559">
        <v>2016</v>
      </c>
      <c r="I14559">
        <v>12</v>
      </c>
      <c r="J14559">
        <v>10</v>
      </c>
      <c r="K14559">
        <v>15</v>
      </c>
      <c r="L14559">
        <v>46</v>
      </c>
      <c r="M14559" t="s">
        <v>900</v>
      </c>
      <c r="N14559" t="s">
        <v>404</v>
      </c>
      <c r="Q14559" t="s">
        <v>863</v>
      </c>
      <c r="R14559" t="str">
        <f t="shared" si="804"/>
        <v>Weekend</v>
      </c>
      <c r="S14559" s="27">
        <f t="shared" si="805"/>
        <v>42714</v>
      </c>
      <c r="U14559" t="str">
        <f t="shared" si="803"/>
        <v>S</v>
      </c>
      <c r="V14559" t="str">
        <f t="shared" si="806"/>
        <v>S</v>
      </c>
      <c r="AO14559" s="27"/>
      <c r="AX14559" s="27"/>
      <c r="AY14559" s="27"/>
    </row>
    <row r="14560" spans="1:51" x14ac:dyDescent="0.25">
      <c r="A14560" t="s">
        <v>66</v>
      </c>
      <c r="C14560">
        <v>6099621</v>
      </c>
      <c r="D14560">
        <v>85</v>
      </c>
      <c r="E14560" t="s">
        <v>90</v>
      </c>
      <c r="G14560">
        <v>97.525999999999996</v>
      </c>
      <c r="H14560">
        <v>2017</v>
      </c>
      <c r="I14560">
        <v>1</v>
      </c>
      <c r="J14560">
        <v>28</v>
      </c>
      <c r="K14560">
        <v>19</v>
      </c>
      <c r="L14560">
        <v>47</v>
      </c>
      <c r="M14560" t="s">
        <v>900</v>
      </c>
      <c r="N14560" t="s">
        <v>404</v>
      </c>
      <c r="Q14560" t="s">
        <v>863</v>
      </c>
      <c r="R14560" t="str">
        <f t="shared" si="804"/>
        <v>Weekend</v>
      </c>
      <c r="S14560" s="27">
        <f t="shared" si="805"/>
        <v>42763</v>
      </c>
      <c r="U14560" t="str">
        <f t="shared" si="803"/>
        <v>D</v>
      </c>
      <c r="V14560" t="str">
        <f t="shared" si="806"/>
        <v>D</v>
      </c>
      <c r="AO14560" s="27"/>
      <c r="AX14560" s="27"/>
      <c r="AY14560" s="27"/>
    </row>
    <row r="14561" spans="1:51" x14ac:dyDescent="0.25">
      <c r="A14561" t="s">
        <v>66</v>
      </c>
      <c r="C14561">
        <v>6240322</v>
      </c>
      <c r="D14561">
        <v>85</v>
      </c>
      <c r="E14561" t="s">
        <v>90</v>
      </c>
      <c r="G14561">
        <v>97.525999999999996</v>
      </c>
      <c r="H14561">
        <v>2017</v>
      </c>
      <c r="I14561">
        <v>5</v>
      </c>
      <c r="J14561">
        <v>14</v>
      </c>
      <c r="K14561">
        <v>14</v>
      </c>
      <c r="L14561">
        <v>3</v>
      </c>
      <c r="M14561" t="s">
        <v>900</v>
      </c>
      <c r="N14561" t="s">
        <v>860</v>
      </c>
      <c r="Q14561" t="s">
        <v>863</v>
      </c>
      <c r="R14561" t="str">
        <f t="shared" si="804"/>
        <v>Weekend</v>
      </c>
      <c r="S14561" s="27">
        <f t="shared" si="805"/>
        <v>42869</v>
      </c>
      <c r="U14561" t="str">
        <f t="shared" si="803"/>
        <v>D</v>
      </c>
      <c r="V14561" t="str">
        <f t="shared" si="806"/>
        <v>D</v>
      </c>
      <c r="AO14561" s="27"/>
      <c r="AX14561" s="27"/>
      <c r="AY14561" s="27"/>
    </row>
    <row r="14562" spans="1:51" x14ac:dyDescent="0.25">
      <c r="A14562" t="s">
        <v>66</v>
      </c>
      <c r="C14562">
        <v>6408522</v>
      </c>
      <c r="D14562">
        <v>85</v>
      </c>
      <c r="E14562" t="s">
        <v>90</v>
      </c>
      <c r="G14562">
        <v>97.525999999999996</v>
      </c>
      <c r="H14562">
        <v>2017</v>
      </c>
      <c r="I14562">
        <v>9</v>
      </c>
      <c r="J14562">
        <v>23</v>
      </c>
      <c r="K14562">
        <v>22</v>
      </c>
      <c r="L14562">
        <v>55</v>
      </c>
      <c r="M14562" t="s">
        <v>900</v>
      </c>
      <c r="N14562" t="s">
        <v>860</v>
      </c>
      <c r="Q14562" t="s">
        <v>863</v>
      </c>
      <c r="R14562" t="str">
        <f t="shared" si="804"/>
        <v>Weekend</v>
      </c>
      <c r="S14562" s="27">
        <f t="shared" si="805"/>
        <v>43001</v>
      </c>
      <c r="U14562" t="str">
        <f t="shared" si="803"/>
        <v>D</v>
      </c>
      <c r="V14562" t="str">
        <f t="shared" si="806"/>
        <v>D</v>
      </c>
      <c r="AO14562" s="27"/>
      <c r="AX14562" s="27"/>
      <c r="AY14562" s="27"/>
    </row>
    <row r="14563" spans="1:51" x14ac:dyDescent="0.25">
      <c r="A14563" t="s">
        <v>66</v>
      </c>
      <c r="C14563">
        <v>6419115</v>
      </c>
      <c r="D14563">
        <v>85</v>
      </c>
      <c r="E14563" t="s">
        <v>90</v>
      </c>
      <c r="G14563">
        <v>97.525999999999996</v>
      </c>
      <c r="H14563">
        <v>2017</v>
      </c>
      <c r="I14563">
        <v>10</v>
      </c>
      <c r="J14563">
        <v>4</v>
      </c>
      <c r="K14563">
        <v>17</v>
      </c>
      <c r="L14563">
        <v>9</v>
      </c>
      <c r="M14563" t="s">
        <v>900</v>
      </c>
      <c r="N14563" t="s">
        <v>404</v>
      </c>
      <c r="Q14563" t="s">
        <v>863</v>
      </c>
      <c r="R14563" t="str">
        <f t="shared" si="804"/>
        <v>Weekday</v>
      </c>
      <c r="S14563" s="27">
        <f t="shared" si="805"/>
        <v>43012</v>
      </c>
      <c r="U14563" t="str">
        <f t="shared" si="803"/>
        <v>D</v>
      </c>
      <c r="V14563" t="str">
        <f t="shared" si="806"/>
        <v>D</v>
      </c>
      <c r="AO14563" s="27"/>
      <c r="AX14563" s="27"/>
      <c r="AY14563" s="27"/>
    </row>
    <row r="14564" spans="1:51" x14ac:dyDescent="0.25">
      <c r="A14564" t="s">
        <v>66</v>
      </c>
      <c r="C14564">
        <v>5938353</v>
      </c>
      <c r="D14564">
        <v>85</v>
      </c>
      <c r="E14564" t="s">
        <v>90</v>
      </c>
      <c r="G14564">
        <v>97.525999999999996</v>
      </c>
      <c r="H14564">
        <v>2016</v>
      </c>
      <c r="I14564">
        <v>9</v>
      </c>
      <c r="J14564">
        <v>25</v>
      </c>
      <c r="K14564">
        <v>17</v>
      </c>
      <c r="L14564">
        <v>27</v>
      </c>
      <c r="M14564" t="s">
        <v>900</v>
      </c>
      <c r="N14564" t="s">
        <v>860</v>
      </c>
      <c r="Q14564" t="s">
        <v>863</v>
      </c>
      <c r="R14564" t="str">
        <f t="shared" si="804"/>
        <v>Weekend</v>
      </c>
      <c r="S14564" s="27">
        <f t="shared" si="805"/>
        <v>42638</v>
      </c>
      <c r="U14564" t="str">
        <f t="shared" si="803"/>
        <v>S</v>
      </c>
      <c r="V14564" t="str">
        <f t="shared" si="806"/>
        <v>S</v>
      </c>
      <c r="AO14564" s="27"/>
      <c r="AX14564" s="27"/>
      <c r="AY14564" s="27"/>
    </row>
    <row r="14565" spans="1:51" x14ac:dyDescent="0.25">
      <c r="A14565" t="s">
        <v>66</v>
      </c>
      <c r="C14565">
        <v>6262671</v>
      </c>
      <c r="D14565">
        <v>85</v>
      </c>
      <c r="E14565" t="s">
        <v>90</v>
      </c>
      <c r="G14565">
        <v>97.527000000000001</v>
      </c>
      <c r="H14565">
        <v>2017</v>
      </c>
      <c r="I14565">
        <v>6</v>
      </c>
      <c r="J14565">
        <v>4</v>
      </c>
      <c r="K14565">
        <v>17</v>
      </c>
      <c r="L14565">
        <v>40</v>
      </c>
      <c r="M14565" t="s">
        <v>900</v>
      </c>
      <c r="N14565" t="s">
        <v>860</v>
      </c>
      <c r="Q14565" t="s">
        <v>863</v>
      </c>
      <c r="R14565" t="str">
        <f t="shared" si="804"/>
        <v>Weekend</v>
      </c>
      <c r="S14565" s="27">
        <f t="shared" si="805"/>
        <v>42890</v>
      </c>
      <c r="U14565" t="str">
        <f t="shared" si="803"/>
        <v>D</v>
      </c>
      <c r="V14565" t="str">
        <f t="shared" si="806"/>
        <v>D</v>
      </c>
      <c r="AO14565" s="27"/>
      <c r="AX14565" s="27"/>
      <c r="AY14565" s="27"/>
    </row>
    <row r="14566" spans="1:51" x14ac:dyDescent="0.25">
      <c r="A14566" t="s">
        <v>66</v>
      </c>
      <c r="C14566">
        <v>6436893</v>
      </c>
      <c r="D14566">
        <v>85</v>
      </c>
      <c r="E14566" t="s">
        <v>91</v>
      </c>
      <c r="G14566">
        <v>97.486000000000004</v>
      </c>
      <c r="H14566">
        <v>2017</v>
      </c>
      <c r="I14566">
        <v>10</v>
      </c>
      <c r="J14566">
        <v>20</v>
      </c>
      <c r="K14566">
        <v>8</v>
      </c>
      <c r="L14566">
        <v>59</v>
      </c>
      <c r="M14566" t="s">
        <v>900</v>
      </c>
      <c r="N14566" t="s">
        <v>171</v>
      </c>
      <c r="R14566" t="str">
        <f t="shared" si="804"/>
        <v>Weekday</v>
      </c>
      <c r="S14566" s="27">
        <f t="shared" si="805"/>
        <v>43028</v>
      </c>
      <c r="U14566" t="str">
        <f t="shared" si="803"/>
        <v>D</v>
      </c>
      <c r="V14566" t="str">
        <f t="shared" si="806"/>
        <v>D</v>
      </c>
    </row>
    <row r="14567" spans="1:51" x14ac:dyDescent="0.25">
      <c r="A14567" t="s">
        <v>66</v>
      </c>
      <c r="C14567">
        <v>6240485</v>
      </c>
      <c r="D14567">
        <v>85</v>
      </c>
      <c r="E14567" t="s">
        <v>90</v>
      </c>
      <c r="G14567">
        <v>97.528999999999996</v>
      </c>
      <c r="H14567">
        <v>2017</v>
      </c>
      <c r="I14567">
        <v>5</v>
      </c>
      <c r="J14567">
        <v>14</v>
      </c>
      <c r="K14567">
        <v>17</v>
      </c>
      <c r="L14567">
        <v>9</v>
      </c>
      <c r="M14567" t="s">
        <v>900</v>
      </c>
      <c r="N14567" t="s">
        <v>860</v>
      </c>
      <c r="Q14567" t="s">
        <v>863</v>
      </c>
      <c r="R14567" t="str">
        <f t="shared" si="804"/>
        <v>Weekend</v>
      </c>
      <c r="S14567" s="27">
        <f t="shared" si="805"/>
        <v>42869</v>
      </c>
      <c r="U14567" t="str">
        <f t="shared" si="803"/>
        <v>D</v>
      </c>
      <c r="V14567" t="str">
        <f t="shared" si="806"/>
        <v>D</v>
      </c>
      <c r="AO14567" s="27"/>
      <c r="AX14567" s="27"/>
      <c r="AY14567" s="27"/>
    </row>
    <row r="14568" spans="1:51" x14ac:dyDescent="0.25">
      <c r="A14568" t="s">
        <v>66</v>
      </c>
      <c r="C14568">
        <v>6358426</v>
      </c>
      <c r="D14568">
        <v>85</v>
      </c>
      <c r="E14568" t="s">
        <v>91</v>
      </c>
      <c r="G14568">
        <v>97.448999999999998</v>
      </c>
      <c r="H14568">
        <v>2017</v>
      </c>
      <c r="I14568">
        <v>8</v>
      </c>
      <c r="J14568">
        <v>17</v>
      </c>
      <c r="K14568">
        <v>13</v>
      </c>
      <c r="L14568">
        <v>0</v>
      </c>
      <c r="M14568" t="s">
        <v>900</v>
      </c>
      <c r="N14568" t="s">
        <v>860</v>
      </c>
      <c r="R14568" t="str">
        <f t="shared" si="804"/>
        <v>Weekday</v>
      </c>
      <c r="S14568" s="27">
        <f t="shared" si="805"/>
        <v>42964</v>
      </c>
      <c r="U14568" t="str">
        <f t="shared" si="803"/>
        <v>D</v>
      </c>
      <c r="V14568" t="str">
        <f t="shared" si="806"/>
        <v>D</v>
      </c>
    </row>
    <row r="14569" spans="1:51" x14ac:dyDescent="0.25">
      <c r="A14569" t="s">
        <v>66</v>
      </c>
      <c r="C14569">
        <v>6588959</v>
      </c>
      <c r="D14569">
        <v>85</v>
      </c>
      <c r="E14569" t="s">
        <v>90</v>
      </c>
      <c r="G14569">
        <v>97.53</v>
      </c>
      <c r="H14569">
        <v>2018</v>
      </c>
      <c r="I14569">
        <v>2</v>
      </c>
      <c r="J14569">
        <v>10</v>
      </c>
      <c r="K14569">
        <v>18</v>
      </c>
      <c r="L14569">
        <v>47</v>
      </c>
      <c r="M14569" t="s">
        <v>900</v>
      </c>
      <c r="N14569" t="s">
        <v>404</v>
      </c>
      <c r="Q14569" t="s">
        <v>863</v>
      </c>
      <c r="R14569" t="str">
        <f t="shared" si="804"/>
        <v>Weekend</v>
      </c>
      <c r="S14569" s="27">
        <f t="shared" si="805"/>
        <v>43141</v>
      </c>
      <c r="U14569" t="str">
        <f t="shared" si="803"/>
        <v>D</v>
      </c>
      <c r="V14569" t="str">
        <f t="shared" si="806"/>
        <v>D</v>
      </c>
      <c r="AO14569" s="27"/>
      <c r="AX14569" s="27"/>
      <c r="AY14569" s="27"/>
    </row>
    <row r="14570" spans="1:51" x14ac:dyDescent="0.25">
      <c r="A14570" t="s">
        <v>66</v>
      </c>
      <c r="C14570">
        <v>5715144</v>
      </c>
      <c r="D14570">
        <v>85</v>
      </c>
      <c r="E14570" t="s">
        <v>91</v>
      </c>
      <c r="G14570">
        <v>97.481999999999999</v>
      </c>
      <c r="H14570">
        <v>2016</v>
      </c>
      <c r="I14570">
        <v>4</v>
      </c>
      <c r="J14570">
        <v>12</v>
      </c>
      <c r="K14570">
        <v>6</v>
      </c>
      <c r="L14570">
        <v>50</v>
      </c>
      <c r="M14570" t="s">
        <v>900</v>
      </c>
      <c r="N14570" t="s">
        <v>860</v>
      </c>
      <c r="R14570" t="str">
        <f t="shared" si="804"/>
        <v>Weekday</v>
      </c>
      <c r="S14570" s="27">
        <f t="shared" si="805"/>
        <v>42472</v>
      </c>
      <c r="U14570" t="str">
        <f t="shared" ref="U14570:U14633" si="807">IF(OR(H14570=2015,H14570=2016),"S","D")</f>
        <v>S</v>
      </c>
      <c r="V14570" t="str">
        <f t="shared" si="806"/>
        <v>S</v>
      </c>
    </row>
    <row r="14571" spans="1:51" x14ac:dyDescent="0.25">
      <c r="A14571" t="s">
        <v>66</v>
      </c>
      <c r="C14571">
        <v>5715145</v>
      </c>
      <c r="D14571">
        <v>85</v>
      </c>
      <c r="E14571" t="s">
        <v>91</v>
      </c>
      <c r="G14571">
        <v>97.480999999999995</v>
      </c>
      <c r="H14571">
        <v>2016</v>
      </c>
      <c r="I14571">
        <v>4</v>
      </c>
      <c r="J14571">
        <v>12</v>
      </c>
      <c r="K14571">
        <v>6</v>
      </c>
      <c r="L14571">
        <v>50</v>
      </c>
      <c r="M14571" t="s">
        <v>900</v>
      </c>
      <c r="N14571" t="s">
        <v>860</v>
      </c>
      <c r="R14571" t="str">
        <f t="shared" ref="R14571:R14634" si="808">IF(WEEKDAY(DATE(H14571,I14571,J14571),2) &lt; 6, "Weekday", "Weekend")</f>
        <v>Weekday</v>
      </c>
      <c r="S14571" s="27">
        <f t="shared" si="805"/>
        <v>42472</v>
      </c>
      <c r="U14571" t="str">
        <f t="shared" si="807"/>
        <v>S</v>
      </c>
      <c r="V14571" t="str">
        <f t="shared" si="806"/>
        <v>S</v>
      </c>
    </row>
    <row r="14572" spans="1:51" x14ac:dyDescent="0.25">
      <c r="A14572" t="s">
        <v>66</v>
      </c>
      <c r="C14572">
        <v>5875749</v>
      </c>
      <c r="D14572">
        <v>85</v>
      </c>
      <c r="E14572" t="s">
        <v>91</v>
      </c>
      <c r="G14572">
        <v>97.483000000000004</v>
      </c>
      <c r="H14572">
        <v>2016</v>
      </c>
      <c r="I14572">
        <v>8</v>
      </c>
      <c r="J14572">
        <v>12</v>
      </c>
      <c r="K14572">
        <v>8</v>
      </c>
      <c r="L14572">
        <v>11</v>
      </c>
      <c r="M14572" t="s">
        <v>900</v>
      </c>
      <c r="N14572" t="s">
        <v>171</v>
      </c>
      <c r="R14572" t="str">
        <f t="shared" si="808"/>
        <v>Weekday</v>
      </c>
      <c r="S14572" s="27">
        <f t="shared" ref="S14572:S14635" si="809">DATE(H14572,I14572,J14572)</f>
        <v>42594</v>
      </c>
      <c r="U14572" t="str">
        <f t="shared" si="807"/>
        <v>S</v>
      </c>
      <c r="V14572" t="str">
        <f t="shared" si="806"/>
        <v>S</v>
      </c>
    </row>
    <row r="14573" spans="1:51" x14ac:dyDescent="0.25">
      <c r="A14573" t="s">
        <v>66</v>
      </c>
      <c r="C14573">
        <v>5431433</v>
      </c>
      <c r="D14573">
        <v>85</v>
      </c>
      <c r="E14573" t="s">
        <v>90</v>
      </c>
      <c r="G14573">
        <v>97.561000000000007</v>
      </c>
      <c r="H14573">
        <v>2015</v>
      </c>
      <c r="I14573">
        <v>9</v>
      </c>
      <c r="J14573">
        <v>21</v>
      </c>
      <c r="K14573">
        <v>17</v>
      </c>
      <c r="L14573">
        <v>20</v>
      </c>
      <c r="M14573" t="s">
        <v>900</v>
      </c>
      <c r="N14573" t="s">
        <v>860</v>
      </c>
      <c r="Q14573" t="s">
        <v>863</v>
      </c>
      <c r="R14573" t="str">
        <f t="shared" si="808"/>
        <v>Weekday</v>
      </c>
      <c r="S14573" s="27">
        <f t="shared" si="809"/>
        <v>42268</v>
      </c>
      <c r="U14573" t="str">
        <f t="shared" si="807"/>
        <v>S</v>
      </c>
      <c r="V14573" t="str">
        <f t="shared" si="806"/>
        <v>S</v>
      </c>
      <c r="AO14573" s="27"/>
      <c r="AX14573" s="27"/>
      <c r="AY14573" s="27"/>
    </row>
    <row r="14574" spans="1:51" x14ac:dyDescent="0.25">
      <c r="A14574" t="s">
        <v>66</v>
      </c>
      <c r="C14574">
        <v>6505204</v>
      </c>
      <c r="D14574">
        <v>85</v>
      </c>
      <c r="E14574" t="s">
        <v>90</v>
      </c>
      <c r="G14574">
        <v>97.558999999999997</v>
      </c>
      <c r="H14574">
        <v>2017</v>
      </c>
      <c r="I14574">
        <v>12</v>
      </c>
      <c r="J14574">
        <v>7</v>
      </c>
      <c r="K14574">
        <v>18</v>
      </c>
      <c r="L14574">
        <v>19</v>
      </c>
      <c r="M14574" t="s">
        <v>900</v>
      </c>
      <c r="N14574" t="s">
        <v>860</v>
      </c>
      <c r="Q14574" t="s">
        <v>863</v>
      </c>
      <c r="R14574" t="str">
        <f t="shared" si="808"/>
        <v>Weekday</v>
      </c>
      <c r="S14574" s="27">
        <f t="shared" si="809"/>
        <v>43076</v>
      </c>
      <c r="U14574" t="str">
        <f t="shared" si="807"/>
        <v>D</v>
      </c>
      <c r="V14574" t="str">
        <f t="shared" si="806"/>
        <v>D</v>
      </c>
      <c r="AO14574" s="27"/>
      <c r="AX14574" s="27"/>
      <c r="AY14574" s="27"/>
    </row>
    <row r="14575" spans="1:51" x14ac:dyDescent="0.25">
      <c r="A14575" t="s">
        <v>66</v>
      </c>
      <c r="C14575">
        <v>6522602</v>
      </c>
      <c r="D14575">
        <v>85</v>
      </c>
      <c r="E14575" t="s">
        <v>91</v>
      </c>
      <c r="G14575">
        <v>97.462999999999994</v>
      </c>
      <c r="H14575">
        <v>2017</v>
      </c>
      <c r="I14575">
        <v>12</v>
      </c>
      <c r="J14575">
        <v>20</v>
      </c>
      <c r="K14575">
        <v>13</v>
      </c>
      <c r="L14575">
        <v>39</v>
      </c>
      <c r="M14575" t="s">
        <v>900</v>
      </c>
      <c r="N14575" t="s">
        <v>171</v>
      </c>
      <c r="R14575" t="str">
        <f t="shared" si="808"/>
        <v>Weekday</v>
      </c>
      <c r="S14575" s="27">
        <f t="shared" si="809"/>
        <v>43089</v>
      </c>
      <c r="U14575" t="str">
        <f t="shared" si="807"/>
        <v>D</v>
      </c>
      <c r="V14575" t="str">
        <f t="shared" si="806"/>
        <v>D</v>
      </c>
    </row>
    <row r="14576" spans="1:51" x14ac:dyDescent="0.25">
      <c r="A14576" t="s">
        <v>66</v>
      </c>
      <c r="C14576">
        <v>5541815</v>
      </c>
      <c r="D14576">
        <v>85</v>
      </c>
      <c r="E14576" t="s">
        <v>91</v>
      </c>
      <c r="G14576">
        <v>97.489000000000004</v>
      </c>
      <c r="H14576">
        <v>2015</v>
      </c>
      <c r="I14576">
        <v>12</v>
      </c>
      <c r="J14576">
        <v>7</v>
      </c>
      <c r="K14576">
        <v>6</v>
      </c>
      <c r="L14576">
        <v>33</v>
      </c>
      <c r="M14576" t="s">
        <v>900</v>
      </c>
      <c r="N14576" t="s">
        <v>860</v>
      </c>
      <c r="R14576" t="str">
        <f t="shared" si="808"/>
        <v>Weekday</v>
      </c>
      <c r="S14576" s="27">
        <f t="shared" si="809"/>
        <v>42345</v>
      </c>
      <c r="U14576" t="str">
        <f t="shared" si="807"/>
        <v>S</v>
      </c>
      <c r="V14576" t="str">
        <f t="shared" si="806"/>
        <v>S</v>
      </c>
    </row>
    <row r="14577" spans="1:51" x14ac:dyDescent="0.25">
      <c r="A14577" t="s">
        <v>66</v>
      </c>
      <c r="C14577">
        <v>5545528</v>
      </c>
      <c r="D14577">
        <v>85</v>
      </c>
      <c r="E14577" t="s">
        <v>91</v>
      </c>
      <c r="G14577">
        <v>97.489000000000004</v>
      </c>
      <c r="H14577">
        <v>2015</v>
      </c>
      <c r="I14577">
        <v>12</v>
      </c>
      <c r="J14577">
        <v>10</v>
      </c>
      <c r="K14577">
        <v>14</v>
      </c>
      <c r="L14577">
        <v>53</v>
      </c>
      <c r="M14577" t="s">
        <v>900</v>
      </c>
      <c r="N14577" t="s">
        <v>171</v>
      </c>
      <c r="R14577" t="str">
        <f t="shared" si="808"/>
        <v>Weekday</v>
      </c>
      <c r="S14577" s="27">
        <f t="shared" si="809"/>
        <v>42348</v>
      </c>
      <c r="U14577" t="str">
        <f t="shared" si="807"/>
        <v>S</v>
      </c>
      <c r="V14577" t="str">
        <f t="shared" si="806"/>
        <v>S</v>
      </c>
    </row>
    <row r="14578" spans="1:51" x14ac:dyDescent="0.25">
      <c r="A14578" t="s">
        <v>66</v>
      </c>
      <c r="C14578">
        <v>6162716</v>
      </c>
      <c r="D14578">
        <v>85</v>
      </c>
      <c r="E14578" t="s">
        <v>91</v>
      </c>
      <c r="G14578">
        <v>97.460999999999999</v>
      </c>
      <c r="H14578">
        <v>2017</v>
      </c>
      <c r="I14578">
        <v>3</v>
      </c>
      <c r="J14578">
        <v>23</v>
      </c>
      <c r="K14578">
        <v>10</v>
      </c>
      <c r="L14578">
        <v>40</v>
      </c>
      <c r="M14578" t="s">
        <v>900</v>
      </c>
      <c r="N14578" t="s">
        <v>860</v>
      </c>
      <c r="R14578" t="str">
        <f t="shared" si="808"/>
        <v>Weekday</v>
      </c>
      <c r="S14578" s="27">
        <f t="shared" si="809"/>
        <v>42817</v>
      </c>
      <c r="U14578" t="str">
        <f t="shared" si="807"/>
        <v>D</v>
      </c>
      <c r="V14578" t="str">
        <f t="shared" si="806"/>
        <v>D</v>
      </c>
    </row>
    <row r="14579" spans="1:51" x14ac:dyDescent="0.25">
      <c r="A14579" t="s">
        <v>66</v>
      </c>
      <c r="C14579">
        <v>6035163</v>
      </c>
      <c r="D14579">
        <v>85</v>
      </c>
      <c r="E14579" t="s">
        <v>90</v>
      </c>
      <c r="G14579">
        <v>97.593999999999994</v>
      </c>
      <c r="H14579">
        <v>2016</v>
      </c>
      <c r="I14579">
        <v>12</v>
      </c>
      <c r="J14579">
        <v>8</v>
      </c>
      <c r="K14579">
        <v>16</v>
      </c>
      <c r="L14579">
        <v>44</v>
      </c>
      <c r="M14579" t="s">
        <v>900</v>
      </c>
      <c r="N14579" t="s">
        <v>860</v>
      </c>
      <c r="Q14579" t="s">
        <v>863</v>
      </c>
      <c r="R14579" t="str">
        <f t="shared" si="808"/>
        <v>Weekday</v>
      </c>
      <c r="S14579" s="27">
        <f t="shared" si="809"/>
        <v>42712</v>
      </c>
      <c r="U14579" t="str">
        <f t="shared" si="807"/>
        <v>S</v>
      </c>
      <c r="V14579" t="str">
        <f t="shared" si="806"/>
        <v>S</v>
      </c>
      <c r="AO14579" s="27"/>
      <c r="AX14579" s="27"/>
      <c r="AY14579" s="27"/>
    </row>
    <row r="14580" spans="1:51" x14ac:dyDescent="0.25">
      <c r="A14580" t="s">
        <v>66</v>
      </c>
      <c r="C14580">
        <v>6637194</v>
      </c>
      <c r="D14580">
        <v>85</v>
      </c>
      <c r="E14580" t="s">
        <v>90</v>
      </c>
      <c r="G14580">
        <v>97.572000000000003</v>
      </c>
      <c r="H14580">
        <v>2018</v>
      </c>
      <c r="I14580">
        <v>3</v>
      </c>
      <c r="J14580">
        <v>16</v>
      </c>
      <c r="K14580">
        <v>0</v>
      </c>
      <c r="L14580">
        <v>27</v>
      </c>
      <c r="M14580" t="s">
        <v>900</v>
      </c>
      <c r="N14580" t="s">
        <v>860</v>
      </c>
      <c r="Q14580" t="s">
        <v>863</v>
      </c>
      <c r="R14580" t="str">
        <f t="shared" si="808"/>
        <v>Weekday</v>
      </c>
      <c r="S14580" s="27">
        <f t="shared" si="809"/>
        <v>43175</v>
      </c>
      <c r="U14580" t="str">
        <f t="shared" si="807"/>
        <v>D</v>
      </c>
      <c r="V14580" t="str">
        <f t="shared" si="806"/>
        <v>D</v>
      </c>
      <c r="AO14580" s="27"/>
      <c r="AX14580" s="27"/>
      <c r="AY14580" s="27"/>
    </row>
    <row r="14581" spans="1:51" x14ac:dyDescent="0.25">
      <c r="A14581" t="s">
        <v>66</v>
      </c>
      <c r="C14581">
        <v>6699801</v>
      </c>
      <c r="D14581">
        <v>85</v>
      </c>
      <c r="E14581" t="s">
        <v>91</v>
      </c>
      <c r="G14581">
        <v>97.506</v>
      </c>
      <c r="H14581">
        <v>2018</v>
      </c>
      <c r="I14581">
        <v>5</v>
      </c>
      <c r="J14581">
        <v>1</v>
      </c>
      <c r="K14581">
        <v>15</v>
      </c>
      <c r="L14581">
        <v>45</v>
      </c>
      <c r="M14581" t="s">
        <v>900</v>
      </c>
      <c r="N14581" t="s">
        <v>860</v>
      </c>
      <c r="R14581" t="str">
        <f t="shared" si="808"/>
        <v>Weekday</v>
      </c>
      <c r="S14581" s="27">
        <f t="shared" si="809"/>
        <v>43221</v>
      </c>
      <c r="U14581" t="str">
        <f t="shared" si="807"/>
        <v>D</v>
      </c>
      <c r="V14581" t="str">
        <f t="shared" si="806"/>
        <v>D</v>
      </c>
    </row>
    <row r="14582" spans="1:51" x14ac:dyDescent="0.25">
      <c r="A14582" t="s">
        <v>66</v>
      </c>
      <c r="C14582">
        <v>6963401</v>
      </c>
      <c r="D14582">
        <v>85</v>
      </c>
      <c r="E14582" t="s">
        <v>90</v>
      </c>
      <c r="G14582">
        <v>97.569000000000003</v>
      </c>
      <c r="H14582">
        <v>2018</v>
      </c>
      <c r="I14582">
        <v>11</v>
      </c>
      <c r="J14582">
        <v>12</v>
      </c>
      <c r="K14582">
        <v>13</v>
      </c>
      <c r="L14582">
        <v>27</v>
      </c>
      <c r="M14582" t="s">
        <v>900</v>
      </c>
      <c r="N14582" t="s">
        <v>860</v>
      </c>
      <c r="Q14582" t="s">
        <v>863</v>
      </c>
      <c r="R14582" t="str">
        <f t="shared" si="808"/>
        <v>Weekday</v>
      </c>
      <c r="S14582" s="27">
        <f t="shared" si="809"/>
        <v>43416</v>
      </c>
      <c r="U14582" t="str">
        <f t="shared" si="807"/>
        <v>D</v>
      </c>
      <c r="V14582" t="str">
        <f t="shared" si="806"/>
        <v>D</v>
      </c>
      <c r="AO14582" s="27"/>
      <c r="AX14582" s="27"/>
      <c r="AY14582" s="27"/>
    </row>
    <row r="14583" spans="1:51" x14ac:dyDescent="0.25">
      <c r="A14583" t="s">
        <v>66</v>
      </c>
      <c r="C14583">
        <v>6553530</v>
      </c>
      <c r="D14583">
        <v>85</v>
      </c>
      <c r="E14583" t="s">
        <v>91</v>
      </c>
      <c r="G14583">
        <v>97.474000000000004</v>
      </c>
      <c r="H14583">
        <v>2018</v>
      </c>
      <c r="I14583">
        <v>1</v>
      </c>
      <c r="J14583">
        <v>15</v>
      </c>
      <c r="K14583">
        <v>12</v>
      </c>
      <c r="L14583">
        <v>44</v>
      </c>
      <c r="M14583" t="s">
        <v>900</v>
      </c>
      <c r="N14583" t="s">
        <v>860</v>
      </c>
      <c r="R14583" t="str">
        <f t="shared" si="808"/>
        <v>Weekday</v>
      </c>
      <c r="S14583" s="27">
        <f t="shared" si="809"/>
        <v>43115</v>
      </c>
      <c r="U14583" t="str">
        <f t="shared" si="807"/>
        <v>D</v>
      </c>
      <c r="V14583" t="str">
        <f t="shared" si="806"/>
        <v>D</v>
      </c>
    </row>
    <row r="14584" spans="1:51" x14ac:dyDescent="0.25">
      <c r="A14584" t="s">
        <v>66</v>
      </c>
      <c r="C14584">
        <v>6980187</v>
      </c>
      <c r="D14584">
        <v>85</v>
      </c>
      <c r="E14584" t="s">
        <v>91</v>
      </c>
      <c r="G14584">
        <v>97.474000000000004</v>
      </c>
      <c r="H14584">
        <v>2018</v>
      </c>
      <c r="I14584">
        <v>11</v>
      </c>
      <c r="J14584">
        <v>28</v>
      </c>
      <c r="K14584">
        <v>15</v>
      </c>
      <c r="L14584">
        <v>35</v>
      </c>
      <c r="M14584" t="s">
        <v>900</v>
      </c>
      <c r="N14584" t="s">
        <v>860</v>
      </c>
      <c r="R14584" t="str">
        <f t="shared" si="808"/>
        <v>Weekday</v>
      </c>
      <c r="S14584" s="27">
        <f t="shared" si="809"/>
        <v>43432</v>
      </c>
      <c r="U14584" t="str">
        <f t="shared" si="807"/>
        <v>D</v>
      </c>
      <c r="V14584" t="str">
        <f t="shared" si="806"/>
        <v>D</v>
      </c>
    </row>
    <row r="14585" spans="1:51" x14ac:dyDescent="0.25">
      <c r="A14585" t="s">
        <v>66</v>
      </c>
      <c r="C14585">
        <v>6121791</v>
      </c>
      <c r="D14585">
        <v>85</v>
      </c>
      <c r="E14585" t="s">
        <v>91</v>
      </c>
      <c r="G14585">
        <v>97.504999999999995</v>
      </c>
      <c r="H14585">
        <v>2017</v>
      </c>
      <c r="I14585">
        <v>2</v>
      </c>
      <c r="J14585">
        <v>14</v>
      </c>
      <c r="K14585">
        <v>6</v>
      </c>
      <c r="L14585">
        <v>51</v>
      </c>
      <c r="M14585" t="s">
        <v>900</v>
      </c>
      <c r="N14585" t="s">
        <v>860</v>
      </c>
      <c r="R14585" t="str">
        <f t="shared" si="808"/>
        <v>Weekday</v>
      </c>
      <c r="S14585" s="27">
        <f t="shared" si="809"/>
        <v>42780</v>
      </c>
      <c r="U14585" t="str">
        <f t="shared" si="807"/>
        <v>D</v>
      </c>
      <c r="V14585" t="str">
        <f t="shared" si="806"/>
        <v>D</v>
      </c>
    </row>
    <row r="14586" spans="1:51" x14ac:dyDescent="0.25">
      <c r="A14586" t="s">
        <v>66</v>
      </c>
      <c r="C14586">
        <v>6140975</v>
      </c>
      <c r="D14586">
        <v>85</v>
      </c>
      <c r="E14586" t="s">
        <v>90</v>
      </c>
      <c r="G14586">
        <v>97.605000000000004</v>
      </c>
      <c r="H14586">
        <v>2017</v>
      </c>
      <c r="I14586">
        <v>3</v>
      </c>
      <c r="J14586">
        <v>3</v>
      </c>
      <c r="K14586">
        <v>10</v>
      </c>
      <c r="L14586">
        <v>17</v>
      </c>
      <c r="M14586" t="s">
        <v>900</v>
      </c>
      <c r="N14586" t="s">
        <v>860</v>
      </c>
      <c r="Q14586" t="s">
        <v>863</v>
      </c>
      <c r="R14586" t="str">
        <f t="shared" si="808"/>
        <v>Weekday</v>
      </c>
      <c r="S14586" s="27">
        <f t="shared" si="809"/>
        <v>42797</v>
      </c>
      <c r="U14586" t="str">
        <f t="shared" si="807"/>
        <v>D</v>
      </c>
      <c r="V14586" t="str">
        <f t="shared" si="806"/>
        <v>D</v>
      </c>
      <c r="AO14586" s="27"/>
      <c r="AX14586" s="27"/>
      <c r="AY14586" s="27"/>
    </row>
    <row r="14587" spans="1:51" x14ac:dyDescent="0.25">
      <c r="A14587" t="s">
        <v>66</v>
      </c>
      <c r="C14587">
        <v>6679088</v>
      </c>
      <c r="D14587">
        <v>85</v>
      </c>
      <c r="E14587" t="s">
        <v>91</v>
      </c>
      <c r="G14587">
        <v>97.504000000000005</v>
      </c>
      <c r="H14587">
        <v>2018</v>
      </c>
      <c r="I14587">
        <v>4</v>
      </c>
      <c r="J14587">
        <v>14</v>
      </c>
      <c r="K14587">
        <v>10</v>
      </c>
      <c r="L14587">
        <v>40</v>
      </c>
      <c r="M14587" t="s">
        <v>900</v>
      </c>
      <c r="N14587" t="s">
        <v>860</v>
      </c>
      <c r="R14587" t="str">
        <f t="shared" si="808"/>
        <v>Weekend</v>
      </c>
      <c r="S14587" s="27">
        <f t="shared" si="809"/>
        <v>43204</v>
      </c>
      <c r="U14587" t="str">
        <f t="shared" si="807"/>
        <v>D</v>
      </c>
      <c r="V14587" t="str">
        <f t="shared" si="806"/>
        <v>D</v>
      </c>
    </row>
    <row r="14588" spans="1:51" x14ac:dyDescent="0.25">
      <c r="A14588" t="s">
        <v>66</v>
      </c>
      <c r="C14588">
        <v>6892577</v>
      </c>
      <c r="D14588">
        <v>85</v>
      </c>
      <c r="E14588" t="s">
        <v>90</v>
      </c>
      <c r="G14588">
        <v>97.584999999999994</v>
      </c>
      <c r="H14588">
        <v>2018</v>
      </c>
      <c r="I14588">
        <v>9</v>
      </c>
      <c r="J14588">
        <v>26</v>
      </c>
      <c r="K14588">
        <v>19</v>
      </c>
      <c r="L14588">
        <v>50</v>
      </c>
      <c r="M14588" t="s">
        <v>900</v>
      </c>
      <c r="N14588" t="s">
        <v>860</v>
      </c>
      <c r="Q14588" t="s">
        <v>863</v>
      </c>
      <c r="R14588" t="str">
        <f t="shared" si="808"/>
        <v>Weekday</v>
      </c>
      <c r="S14588" s="27">
        <f t="shared" si="809"/>
        <v>43369</v>
      </c>
      <c r="U14588" t="str">
        <f t="shared" si="807"/>
        <v>D</v>
      </c>
      <c r="V14588" t="str">
        <f t="shared" si="806"/>
        <v>D</v>
      </c>
      <c r="AO14588" s="27"/>
      <c r="AX14588" s="27"/>
      <c r="AY14588" s="27"/>
    </row>
    <row r="14589" spans="1:51" x14ac:dyDescent="0.25">
      <c r="A14589" t="s">
        <v>66</v>
      </c>
      <c r="C14589">
        <v>5571506</v>
      </c>
      <c r="D14589">
        <v>85</v>
      </c>
      <c r="E14589" t="s">
        <v>90</v>
      </c>
      <c r="G14589">
        <v>97.552999999999997</v>
      </c>
      <c r="H14589">
        <v>2015</v>
      </c>
      <c r="I14589">
        <v>12</v>
      </c>
      <c r="J14589">
        <v>24</v>
      </c>
      <c r="K14589">
        <v>17</v>
      </c>
      <c r="L14589">
        <v>4</v>
      </c>
      <c r="M14589" t="s">
        <v>900</v>
      </c>
      <c r="N14589" t="s">
        <v>860</v>
      </c>
      <c r="Q14589" t="s">
        <v>863</v>
      </c>
      <c r="R14589" t="str">
        <f t="shared" si="808"/>
        <v>Weekday</v>
      </c>
      <c r="S14589" s="27">
        <f t="shared" si="809"/>
        <v>42362</v>
      </c>
      <c r="U14589" t="str">
        <f t="shared" si="807"/>
        <v>S</v>
      </c>
      <c r="V14589" t="str">
        <f t="shared" si="806"/>
        <v>S</v>
      </c>
      <c r="AO14589" s="27"/>
      <c r="AX14589" s="27"/>
      <c r="AY14589" s="27"/>
    </row>
    <row r="14590" spans="1:51" x14ac:dyDescent="0.25">
      <c r="A14590" t="s">
        <v>66</v>
      </c>
      <c r="C14590">
        <v>5777997</v>
      </c>
      <c r="D14590">
        <v>85</v>
      </c>
      <c r="E14590" t="s">
        <v>91</v>
      </c>
      <c r="G14590">
        <v>97.513000000000005</v>
      </c>
      <c r="H14590">
        <v>2016</v>
      </c>
      <c r="I14590">
        <v>5</v>
      </c>
      <c r="J14590">
        <v>26</v>
      </c>
      <c r="K14590">
        <v>17</v>
      </c>
      <c r="L14590">
        <v>45</v>
      </c>
      <c r="M14590" t="s">
        <v>900</v>
      </c>
      <c r="N14590" t="s">
        <v>860</v>
      </c>
      <c r="R14590" t="str">
        <f t="shared" si="808"/>
        <v>Weekday</v>
      </c>
      <c r="S14590" s="27">
        <f t="shared" si="809"/>
        <v>42516</v>
      </c>
      <c r="U14590" t="str">
        <f t="shared" si="807"/>
        <v>S</v>
      </c>
      <c r="V14590" t="str">
        <f t="shared" si="806"/>
        <v>S</v>
      </c>
    </row>
    <row r="14591" spans="1:51" x14ac:dyDescent="0.25">
      <c r="A14591" t="s">
        <v>66</v>
      </c>
      <c r="C14591">
        <v>5485675</v>
      </c>
      <c r="D14591">
        <v>85</v>
      </c>
      <c r="E14591" t="s">
        <v>91</v>
      </c>
      <c r="G14591">
        <v>97.5</v>
      </c>
      <c r="H14591">
        <v>2015</v>
      </c>
      <c r="I14591">
        <v>10</v>
      </c>
      <c r="J14591">
        <v>27</v>
      </c>
      <c r="K14591">
        <v>10</v>
      </c>
      <c r="L14591">
        <v>2</v>
      </c>
      <c r="M14591" t="s">
        <v>900</v>
      </c>
      <c r="N14591" t="s">
        <v>860</v>
      </c>
      <c r="R14591" t="str">
        <f t="shared" si="808"/>
        <v>Weekday</v>
      </c>
      <c r="S14591" s="27">
        <f t="shared" si="809"/>
        <v>42304</v>
      </c>
      <c r="U14591" t="str">
        <f t="shared" si="807"/>
        <v>S</v>
      </c>
      <c r="V14591" t="str">
        <f t="shared" si="806"/>
        <v>S</v>
      </c>
    </row>
    <row r="14592" spans="1:51" x14ac:dyDescent="0.25">
      <c r="A14592" t="s">
        <v>66</v>
      </c>
      <c r="C14592">
        <v>5368264</v>
      </c>
      <c r="D14592">
        <v>85</v>
      </c>
      <c r="E14592" t="s">
        <v>90</v>
      </c>
      <c r="G14592">
        <v>97.603999999999999</v>
      </c>
      <c r="H14592">
        <v>2015</v>
      </c>
      <c r="I14592">
        <v>7</v>
      </c>
      <c r="J14592">
        <v>23</v>
      </c>
      <c r="K14592">
        <v>18</v>
      </c>
      <c r="L14592">
        <v>39</v>
      </c>
      <c r="M14592" t="s">
        <v>900</v>
      </c>
      <c r="N14592" t="s">
        <v>860</v>
      </c>
      <c r="Q14592" t="s">
        <v>863</v>
      </c>
      <c r="R14592" t="str">
        <f t="shared" si="808"/>
        <v>Weekday</v>
      </c>
      <c r="S14592" s="27">
        <f t="shared" si="809"/>
        <v>42208</v>
      </c>
      <c r="U14592" t="str">
        <f t="shared" si="807"/>
        <v>S</v>
      </c>
      <c r="V14592" t="str">
        <f t="shared" si="806"/>
        <v>S</v>
      </c>
      <c r="AO14592" s="27"/>
      <c r="AX14592" s="27"/>
      <c r="AY14592" s="27"/>
    </row>
    <row r="14593" spans="1:51" x14ac:dyDescent="0.25">
      <c r="A14593" t="s">
        <v>66</v>
      </c>
      <c r="C14593">
        <v>5954312</v>
      </c>
      <c r="D14593">
        <v>85</v>
      </c>
      <c r="E14593" t="s">
        <v>91</v>
      </c>
      <c r="G14593">
        <v>97.518000000000001</v>
      </c>
      <c r="H14593">
        <v>2016</v>
      </c>
      <c r="I14593">
        <v>10</v>
      </c>
      <c r="J14593">
        <v>12</v>
      </c>
      <c r="K14593">
        <v>9</v>
      </c>
      <c r="L14593">
        <v>26</v>
      </c>
      <c r="M14593" t="s">
        <v>900</v>
      </c>
      <c r="N14593" t="s">
        <v>171</v>
      </c>
      <c r="R14593" t="str">
        <f t="shared" si="808"/>
        <v>Weekday</v>
      </c>
      <c r="S14593" s="27">
        <f t="shared" si="809"/>
        <v>42655</v>
      </c>
      <c r="U14593" t="str">
        <f t="shared" si="807"/>
        <v>S</v>
      </c>
      <c r="V14593" t="str">
        <f t="shared" si="806"/>
        <v>S</v>
      </c>
    </row>
    <row r="14594" spans="1:51" x14ac:dyDescent="0.25">
      <c r="A14594" t="s">
        <v>66</v>
      </c>
      <c r="C14594">
        <v>5982450</v>
      </c>
      <c r="D14594">
        <v>85</v>
      </c>
      <c r="E14594" t="s">
        <v>90</v>
      </c>
      <c r="G14594">
        <v>97.62</v>
      </c>
      <c r="H14594">
        <v>2016</v>
      </c>
      <c r="I14594">
        <v>11</v>
      </c>
      <c r="J14594">
        <v>1</v>
      </c>
      <c r="K14594">
        <v>12</v>
      </c>
      <c r="L14594">
        <v>5</v>
      </c>
      <c r="M14594" t="s">
        <v>900</v>
      </c>
      <c r="N14594" t="s">
        <v>860</v>
      </c>
      <c r="Q14594" t="s">
        <v>863</v>
      </c>
      <c r="R14594" t="str">
        <f t="shared" si="808"/>
        <v>Weekday</v>
      </c>
      <c r="S14594" s="27">
        <f t="shared" si="809"/>
        <v>42675</v>
      </c>
      <c r="U14594" t="str">
        <f t="shared" si="807"/>
        <v>S</v>
      </c>
      <c r="V14594" t="str">
        <f t="shared" si="806"/>
        <v>S</v>
      </c>
      <c r="AO14594" s="27"/>
      <c r="AX14594" s="27"/>
      <c r="AY14594" s="27"/>
    </row>
    <row r="14595" spans="1:51" x14ac:dyDescent="0.25">
      <c r="A14595" t="s">
        <v>66</v>
      </c>
      <c r="C14595">
        <v>6859072</v>
      </c>
      <c r="D14595">
        <v>85</v>
      </c>
      <c r="E14595" t="s">
        <v>90</v>
      </c>
      <c r="G14595">
        <v>97.61</v>
      </c>
      <c r="H14595">
        <v>2018</v>
      </c>
      <c r="I14595">
        <v>8</v>
      </c>
      <c r="J14595">
        <v>31</v>
      </c>
      <c r="K14595">
        <v>18</v>
      </c>
      <c r="L14595">
        <v>37</v>
      </c>
      <c r="M14595" t="s">
        <v>900</v>
      </c>
      <c r="N14595" t="s">
        <v>860</v>
      </c>
      <c r="Q14595" t="s">
        <v>863</v>
      </c>
      <c r="R14595" t="str">
        <f t="shared" si="808"/>
        <v>Weekday</v>
      </c>
      <c r="S14595" s="27">
        <f t="shared" si="809"/>
        <v>43343</v>
      </c>
      <c r="U14595" t="str">
        <f t="shared" si="807"/>
        <v>D</v>
      </c>
      <c r="V14595" t="str">
        <f t="shared" ref="V14595:V14658" si="810">T14595&amp;U14595</f>
        <v>D</v>
      </c>
      <c r="AO14595" s="27"/>
      <c r="AX14595" s="27"/>
      <c r="AY14595" s="27"/>
    </row>
    <row r="14596" spans="1:51" x14ac:dyDescent="0.25">
      <c r="A14596" t="s">
        <v>66</v>
      </c>
      <c r="C14596">
        <v>5571031</v>
      </c>
      <c r="D14596">
        <v>85</v>
      </c>
      <c r="E14596" t="s">
        <v>90</v>
      </c>
      <c r="G14596">
        <v>97.600999999999999</v>
      </c>
      <c r="H14596">
        <v>2015</v>
      </c>
      <c r="I14596">
        <v>12</v>
      </c>
      <c r="J14596">
        <v>24</v>
      </c>
      <c r="K14596">
        <v>13</v>
      </c>
      <c r="L14596">
        <v>48</v>
      </c>
      <c r="M14596" t="s">
        <v>900</v>
      </c>
      <c r="N14596" t="s">
        <v>860</v>
      </c>
      <c r="Q14596" t="s">
        <v>863</v>
      </c>
      <c r="R14596" t="str">
        <f t="shared" si="808"/>
        <v>Weekday</v>
      </c>
      <c r="S14596" s="27">
        <f t="shared" si="809"/>
        <v>42362</v>
      </c>
      <c r="U14596" t="str">
        <f t="shared" si="807"/>
        <v>S</v>
      </c>
      <c r="V14596" t="str">
        <f t="shared" si="810"/>
        <v>S</v>
      </c>
      <c r="AO14596" s="27"/>
      <c r="AX14596" s="27"/>
      <c r="AY14596" s="27"/>
    </row>
    <row r="14597" spans="1:51" x14ac:dyDescent="0.25">
      <c r="A14597" t="s">
        <v>66</v>
      </c>
      <c r="C14597">
        <v>6473212</v>
      </c>
      <c r="D14597">
        <v>85</v>
      </c>
      <c r="E14597" t="s">
        <v>90</v>
      </c>
      <c r="G14597">
        <v>97.602000000000004</v>
      </c>
      <c r="H14597">
        <v>2017</v>
      </c>
      <c r="I14597">
        <v>11</v>
      </c>
      <c r="J14597">
        <v>14</v>
      </c>
      <c r="K14597">
        <v>16</v>
      </c>
      <c r="L14597">
        <v>5</v>
      </c>
      <c r="M14597" t="s">
        <v>900</v>
      </c>
      <c r="N14597" t="s">
        <v>171</v>
      </c>
      <c r="Q14597" t="s">
        <v>863</v>
      </c>
      <c r="R14597" t="str">
        <f t="shared" si="808"/>
        <v>Weekday</v>
      </c>
      <c r="S14597" s="27">
        <f t="shared" si="809"/>
        <v>43053</v>
      </c>
      <c r="U14597" t="str">
        <f t="shared" si="807"/>
        <v>D</v>
      </c>
      <c r="V14597" t="str">
        <f t="shared" si="810"/>
        <v>D</v>
      </c>
      <c r="AO14597" s="27"/>
      <c r="AX14597" s="27"/>
      <c r="AY14597" s="27"/>
    </row>
    <row r="14598" spans="1:51" x14ac:dyDescent="0.25">
      <c r="A14598" t="s">
        <v>66</v>
      </c>
      <c r="C14598">
        <v>6997083</v>
      </c>
      <c r="D14598">
        <v>85</v>
      </c>
      <c r="E14598" t="s">
        <v>91</v>
      </c>
      <c r="G14598">
        <v>97.522000000000006</v>
      </c>
      <c r="H14598">
        <v>2018</v>
      </c>
      <c r="I14598">
        <v>12</v>
      </c>
      <c r="J14598">
        <v>8</v>
      </c>
      <c r="K14598">
        <v>20</v>
      </c>
      <c r="L14598">
        <v>20</v>
      </c>
      <c r="M14598" t="s">
        <v>900</v>
      </c>
      <c r="N14598" t="s">
        <v>860</v>
      </c>
      <c r="R14598" t="str">
        <f t="shared" si="808"/>
        <v>Weekend</v>
      </c>
      <c r="S14598" s="27">
        <f t="shared" si="809"/>
        <v>43442</v>
      </c>
      <c r="U14598" t="str">
        <f t="shared" si="807"/>
        <v>D</v>
      </c>
      <c r="V14598" t="str">
        <f t="shared" si="810"/>
        <v>D</v>
      </c>
    </row>
    <row r="14599" spans="1:51" x14ac:dyDescent="0.25">
      <c r="A14599" t="s">
        <v>66</v>
      </c>
      <c r="C14599">
        <v>6469696</v>
      </c>
      <c r="D14599">
        <v>85</v>
      </c>
      <c r="E14599" t="s">
        <v>90</v>
      </c>
      <c r="G14599">
        <v>97.573999999999998</v>
      </c>
      <c r="H14599">
        <v>2017</v>
      </c>
      <c r="I14599">
        <v>11</v>
      </c>
      <c r="J14599">
        <v>10</v>
      </c>
      <c r="K14599">
        <v>14</v>
      </c>
      <c r="L14599">
        <v>40</v>
      </c>
      <c r="M14599" t="s">
        <v>900</v>
      </c>
      <c r="N14599" t="s">
        <v>171</v>
      </c>
      <c r="Q14599" t="s">
        <v>863</v>
      </c>
      <c r="R14599" t="str">
        <f t="shared" si="808"/>
        <v>Weekday</v>
      </c>
      <c r="S14599" s="27">
        <f t="shared" si="809"/>
        <v>43049</v>
      </c>
      <c r="U14599" t="str">
        <f t="shared" si="807"/>
        <v>D</v>
      </c>
      <c r="V14599" t="str">
        <f t="shared" si="810"/>
        <v>D</v>
      </c>
      <c r="AO14599" s="27"/>
      <c r="AX14599" s="27"/>
      <c r="AY14599" s="27"/>
    </row>
    <row r="14600" spans="1:51" x14ac:dyDescent="0.25">
      <c r="A14600" t="s">
        <v>66</v>
      </c>
      <c r="C14600">
        <v>5943842</v>
      </c>
      <c r="D14600">
        <v>85</v>
      </c>
      <c r="E14600" t="s">
        <v>91</v>
      </c>
      <c r="G14600">
        <v>97.527000000000001</v>
      </c>
      <c r="H14600">
        <v>2016</v>
      </c>
      <c r="I14600">
        <v>10</v>
      </c>
      <c r="J14600">
        <v>1</v>
      </c>
      <c r="K14600">
        <v>0</v>
      </c>
      <c r="L14600">
        <v>53</v>
      </c>
      <c r="M14600" t="s">
        <v>900</v>
      </c>
      <c r="N14600" t="s">
        <v>860</v>
      </c>
      <c r="R14600" t="str">
        <f t="shared" si="808"/>
        <v>Weekend</v>
      </c>
      <c r="S14600" s="27">
        <f t="shared" si="809"/>
        <v>42644</v>
      </c>
      <c r="U14600" t="str">
        <f t="shared" si="807"/>
        <v>S</v>
      </c>
      <c r="V14600" t="str">
        <f t="shared" si="810"/>
        <v>S</v>
      </c>
    </row>
    <row r="14601" spans="1:51" x14ac:dyDescent="0.25">
      <c r="A14601" t="s">
        <v>66</v>
      </c>
      <c r="C14601">
        <v>6432263</v>
      </c>
      <c r="D14601">
        <v>85</v>
      </c>
      <c r="E14601" t="s">
        <v>91</v>
      </c>
      <c r="G14601">
        <v>97.525999999999996</v>
      </c>
      <c r="H14601">
        <v>2017</v>
      </c>
      <c r="I14601">
        <v>10</v>
      </c>
      <c r="J14601">
        <v>14</v>
      </c>
      <c r="K14601">
        <v>22</v>
      </c>
      <c r="L14601">
        <v>36</v>
      </c>
      <c r="M14601" t="s">
        <v>900</v>
      </c>
      <c r="N14601" t="s">
        <v>860</v>
      </c>
      <c r="R14601" t="str">
        <f t="shared" si="808"/>
        <v>Weekend</v>
      </c>
      <c r="S14601" s="27">
        <f t="shared" si="809"/>
        <v>43022</v>
      </c>
      <c r="U14601" t="str">
        <f t="shared" si="807"/>
        <v>D</v>
      </c>
      <c r="V14601" t="str">
        <f t="shared" si="810"/>
        <v>D</v>
      </c>
    </row>
    <row r="14602" spans="1:51" x14ac:dyDescent="0.25">
      <c r="A14602" t="s">
        <v>66</v>
      </c>
      <c r="C14602">
        <v>5943841</v>
      </c>
      <c r="D14602">
        <v>85</v>
      </c>
      <c r="E14602" t="s">
        <v>91</v>
      </c>
      <c r="G14602">
        <v>97.525999999999996</v>
      </c>
      <c r="H14602">
        <v>2016</v>
      </c>
      <c r="I14602">
        <v>10</v>
      </c>
      <c r="J14602">
        <v>1</v>
      </c>
      <c r="K14602">
        <v>0</v>
      </c>
      <c r="L14602">
        <v>53</v>
      </c>
      <c r="M14602" t="s">
        <v>900</v>
      </c>
      <c r="N14602" t="s">
        <v>860</v>
      </c>
      <c r="R14602" t="str">
        <f t="shared" si="808"/>
        <v>Weekend</v>
      </c>
      <c r="S14602" s="27">
        <f t="shared" si="809"/>
        <v>42644</v>
      </c>
      <c r="U14602" t="str">
        <f t="shared" si="807"/>
        <v>S</v>
      </c>
      <c r="V14602" t="str">
        <f t="shared" si="810"/>
        <v>S</v>
      </c>
    </row>
    <row r="14603" spans="1:51" x14ac:dyDescent="0.25">
      <c r="A14603" t="s">
        <v>66</v>
      </c>
      <c r="C14603">
        <v>5979034</v>
      </c>
      <c r="D14603">
        <v>85</v>
      </c>
      <c r="E14603" t="s">
        <v>91</v>
      </c>
      <c r="G14603">
        <v>97.527000000000001</v>
      </c>
      <c r="H14603">
        <v>2016</v>
      </c>
      <c r="I14603">
        <v>10</v>
      </c>
      <c r="J14603">
        <v>28</v>
      </c>
      <c r="K14603">
        <v>18</v>
      </c>
      <c r="L14603">
        <v>59</v>
      </c>
      <c r="M14603" t="s">
        <v>900</v>
      </c>
      <c r="N14603" t="s">
        <v>860</v>
      </c>
      <c r="R14603" t="str">
        <f t="shared" si="808"/>
        <v>Weekday</v>
      </c>
      <c r="S14603" s="27">
        <f t="shared" si="809"/>
        <v>42671</v>
      </c>
      <c r="U14603" t="str">
        <f t="shared" si="807"/>
        <v>S</v>
      </c>
      <c r="V14603" t="str">
        <f t="shared" si="810"/>
        <v>S</v>
      </c>
    </row>
    <row r="14604" spans="1:51" x14ac:dyDescent="0.25">
      <c r="A14604" t="s">
        <v>66</v>
      </c>
      <c r="C14604">
        <v>6348894</v>
      </c>
      <c r="D14604">
        <v>85</v>
      </c>
      <c r="E14604" t="s">
        <v>90</v>
      </c>
      <c r="G14604">
        <v>97.558000000000007</v>
      </c>
      <c r="H14604">
        <v>2017</v>
      </c>
      <c r="I14604">
        <v>8</v>
      </c>
      <c r="J14604">
        <v>9</v>
      </c>
      <c r="K14604">
        <v>14</v>
      </c>
      <c r="L14604">
        <v>28</v>
      </c>
      <c r="M14604" t="s">
        <v>900</v>
      </c>
      <c r="N14604" t="s">
        <v>860</v>
      </c>
      <c r="Q14604" t="s">
        <v>863</v>
      </c>
      <c r="R14604" t="str">
        <f t="shared" si="808"/>
        <v>Weekday</v>
      </c>
      <c r="S14604" s="27">
        <f t="shared" si="809"/>
        <v>42956</v>
      </c>
      <c r="U14604" t="str">
        <f t="shared" si="807"/>
        <v>D</v>
      </c>
      <c r="V14604" t="str">
        <f t="shared" si="810"/>
        <v>D</v>
      </c>
      <c r="AO14604" s="27"/>
      <c r="AX14604" s="27"/>
      <c r="AY14604" s="27"/>
    </row>
    <row r="14605" spans="1:51" x14ac:dyDescent="0.25">
      <c r="A14605" t="s">
        <v>66</v>
      </c>
      <c r="C14605">
        <v>6457924</v>
      </c>
      <c r="D14605">
        <v>85</v>
      </c>
      <c r="E14605" t="s">
        <v>91</v>
      </c>
      <c r="G14605">
        <v>97.527000000000001</v>
      </c>
      <c r="H14605">
        <v>2017</v>
      </c>
      <c r="I14605">
        <v>10</v>
      </c>
      <c r="J14605">
        <v>7</v>
      </c>
      <c r="K14605">
        <v>13</v>
      </c>
      <c r="L14605">
        <v>13</v>
      </c>
      <c r="M14605" t="s">
        <v>900</v>
      </c>
      <c r="N14605" t="s">
        <v>860</v>
      </c>
      <c r="R14605" t="str">
        <f t="shared" si="808"/>
        <v>Weekend</v>
      </c>
      <c r="S14605" s="27">
        <f t="shared" si="809"/>
        <v>43015</v>
      </c>
      <c r="U14605" t="str">
        <f t="shared" si="807"/>
        <v>D</v>
      </c>
      <c r="V14605" t="str">
        <f t="shared" si="810"/>
        <v>D</v>
      </c>
    </row>
    <row r="14606" spans="1:51" x14ac:dyDescent="0.25">
      <c r="A14606" t="s">
        <v>66</v>
      </c>
      <c r="C14606">
        <v>6877993</v>
      </c>
      <c r="D14606">
        <v>85</v>
      </c>
      <c r="E14606" t="s">
        <v>90</v>
      </c>
      <c r="G14606">
        <v>97.631</v>
      </c>
      <c r="H14606">
        <v>2018</v>
      </c>
      <c r="I14606">
        <v>9</v>
      </c>
      <c r="J14606">
        <v>17</v>
      </c>
      <c r="K14606">
        <v>15</v>
      </c>
      <c r="L14606">
        <v>58</v>
      </c>
      <c r="M14606" t="s">
        <v>900</v>
      </c>
      <c r="N14606" t="s">
        <v>404</v>
      </c>
      <c r="Q14606" t="s">
        <v>863</v>
      </c>
      <c r="R14606" t="str">
        <f t="shared" si="808"/>
        <v>Weekday</v>
      </c>
      <c r="S14606" s="27">
        <f t="shared" si="809"/>
        <v>43360</v>
      </c>
      <c r="U14606" t="str">
        <f t="shared" si="807"/>
        <v>D</v>
      </c>
      <c r="V14606" t="str">
        <f t="shared" si="810"/>
        <v>D</v>
      </c>
      <c r="AO14606" s="27"/>
      <c r="AX14606" s="27"/>
      <c r="AY14606" s="27"/>
    </row>
    <row r="14607" spans="1:51" x14ac:dyDescent="0.25">
      <c r="A14607" t="s">
        <v>66</v>
      </c>
      <c r="C14607">
        <v>7006563</v>
      </c>
      <c r="D14607">
        <v>85</v>
      </c>
      <c r="E14607" t="s">
        <v>91</v>
      </c>
      <c r="G14607">
        <v>97.507000000000005</v>
      </c>
      <c r="H14607">
        <v>2018</v>
      </c>
      <c r="I14607">
        <v>12</v>
      </c>
      <c r="J14607">
        <v>11</v>
      </c>
      <c r="K14607">
        <v>17</v>
      </c>
      <c r="L14607">
        <v>19</v>
      </c>
      <c r="M14607" t="s">
        <v>900</v>
      </c>
      <c r="N14607" t="s">
        <v>860</v>
      </c>
      <c r="R14607" t="str">
        <f t="shared" si="808"/>
        <v>Weekday</v>
      </c>
      <c r="S14607" s="27">
        <f t="shared" si="809"/>
        <v>43445</v>
      </c>
      <c r="U14607" t="str">
        <f t="shared" si="807"/>
        <v>D</v>
      </c>
      <c r="V14607" t="str">
        <f t="shared" si="810"/>
        <v>D</v>
      </c>
    </row>
    <row r="14608" spans="1:51" x14ac:dyDescent="0.25">
      <c r="A14608" t="s">
        <v>66</v>
      </c>
      <c r="C14608">
        <v>5972306</v>
      </c>
      <c r="D14608">
        <v>85</v>
      </c>
      <c r="E14608" t="s">
        <v>91</v>
      </c>
      <c r="G14608">
        <v>97.475999999999999</v>
      </c>
      <c r="H14608">
        <v>2016</v>
      </c>
      <c r="I14608">
        <v>10</v>
      </c>
      <c r="J14608">
        <v>25</v>
      </c>
      <c r="K14608">
        <v>9</v>
      </c>
      <c r="L14608">
        <v>3</v>
      </c>
      <c r="M14608" t="s">
        <v>900</v>
      </c>
      <c r="N14608" t="s">
        <v>860</v>
      </c>
      <c r="R14608" t="str">
        <f t="shared" si="808"/>
        <v>Weekday</v>
      </c>
      <c r="S14608" s="27">
        <f t="shared" si="809"/>
        <v>42668</v>
      </c>
      <c r="U14608" t="str">
        <f t="shared" si="807"/>
        <v>S</v>
      </c>
      <c r="V14608" t="str">
        <f t="shared" si="810"/>
        <v>S</v>
      </c>
    </row>
    <row r="14609" spans="1:51" x14ac:dyDescent="0.25">
      <c r="A14609" t="s">
        <v>66</v>
      </c>
      <c r="C14609">
        <v>6067338</v>
      </c>
      <c r="D14609">
        <v>85</v>
      </c>
      <c r="E14609" t="s">
        <v>90</v>
      </c>
      <c r="G14609">
        <v>97.623999999999995</v>
      </c>
      <c r="H14609">
        <v>2017</v>
      </c>
      <c r="I14609">
        <v>1</v>
      </c>
      <c r="J14609">
        <v>3</v>
      </c>
      <c r="K14609">
        <v>20</v>
      </c>
      <c r="L14609">
        <v>11</v>
      </c>
      <c r="M14609" t="s">
        <v>900</v>
      </c>
      <c r="N14609" t="s">
        <v>860</v>
      </c>
      <c r="Q14609" t="s">
        <v>863</v>
      </c>
      <c r="R14609" t="str">
        <f t="shared" si="808"/>
        <v>Weekday</v>
      </c>
      <c r="S14609" s="27">
        <f t="shared" si="809"/>
        <v>42738</v>
      </c>
      <c r="U14609" t="str">
        <f t="shared" si="807"/>
        <v>D</v>
      </c>
      <c r="V14609" t="str">
        <f t="shared" si="810"/>
        <v>D</v>
      </c>
      <c r="AO14609" s="27"/>
      <c r="AX14609" s="27"/>
      <c r="AY14609" s="27"/>
    </row>
    <row r="14610" spans="1:51" x14ac:dyDescent="0.25">
      <c r="A14610" t="s">
        <v>66</v>
      </c>
      <c r="C14610">
        <v>6843198</v>
      </c>
      <c r="D14610">
        <v>85</v>
      </c>
      <c r="E14610" t="s">
        <v>91</v>
      </c>
      <c r="G14610">
        <v>97.626999999999995</v>
      </c>
      <c r="H14610">
        <v>2018</v>
      </c>
      <c r="I14610">
        <v>8</v>
      </c>
      <c r="J14610">
        <v>15</v>
      </c>
      <c r="K14610">
        <v>7</v>
      </c>
      <c r="L14610">
        <v>46</v>
      </c>
      <c r="M14610" t="s">
        <v>900</v>
      </c>
      <c r="N14610" t="s">
        <v>860</v>
      </c>
      <c r="R14610" t="str">
        <f t="shared" si="808"/>
        <v>Weekday</v>
      </c>
      <c r="S14610" s="27">
        <f t="shared" si="809"/>
        <v>43327</v>
      </c>
      <c r="U14610" t="str">
        <f t="shared" si="807"/>
        <v>D</v>
      </c>
      <c r="V14610" t="str">
        <f t="shared" si="810"/>
        <v>D</v>
      </c>
    </row>
    <row r="14611" spans="1:51" x14ac:dyDescent="0.25">
      <c r="A14611" t="s">
        <v>66</v>
      </c>
      <c r="C14611">
        <v>5832600</v>
      </c>
      <c r="D14611">
        <v>85</v>
      </c>
      <c r="E14611" t="s">
        <v>91</v>
      </c>
      <c r="G14611">
        <v>97.481999999999999</v>
      </c>
      <c r="H14611">
        <v>2016</v>
      </c>
      <c r="I14611">
        <v>6</v>
      </c>
      <c r="J14611">
        <v>15</v>
      </c>
      <c r="K14611">
        <v>9</v>
      </c>
      <c r="L14611">
        <v>8</v>
      </c>
      <c r="M14611" t="s">
        <v>900</v>
      </c>
      <c r="N14611" t="s">
        <v>170</v>
      </c>
      <c r="R14611" t="str">
        <f t="shared" si="808"/>
        <v>Weekday</v>
      </c>
      <c r="S14611" s="27">
        <f t="shared" si="809"/>
        <v>42536</v>
      </c>
      <c r="U14611" t="str">
        <f t="shared" si="807"/>
        <v>S</v>
      </c>
      <c r="V14611" t="str">
        <f t="shared" si="810"/>
        <v>S</v>
      </c>
    </row>
    <row r="14612" spans="1:51" x14ac:dyDescent="0.25">
      <c r="A14612" t="s">
        <v>66</v>
      </c>
      <c r="C14612">
        <v>6820924</v>
      </c>
      <c r="D14612">
        <v>85</v>
      </c>
      <c r="E14612" t="s">
        <v>90</v>
      </c>
      <c r="G14612">
        <v>97.593000000000004</v>
      </c>
      <c r="H14612">
        <v>2018</v>
      </c>
      <c r="I14612">
        <v>8</v>
      </c>
      <c r="J14612">
        <v>6</v>
      </c>
      <c r="K14612">
        <v>16</v>
      </c>
      <c r="L14612">
        <v>14</v>
      </c>
      <c r="M14612" t="s">
        <v>900</v>
      </c>
      <c r="N14612" t="s">
        <v>860</v>
      </c>
      <c r="Q14612" t="s">
        <v>863</v>
      </c>
      <c r="R14612" t="str">
        <f t="shared" si="808"/>
        <v>Weekday</v>
      </c>
      <c r="S14612" s="27">
        <f t="shared" si="809"/>
        <v>43318</v>
      </c>
      <c r="U14612" t="str">
        <f t="shared" si="807"/>
        <v>D</v>
      </c>
      <c r="V14612" t="str">
        <f t="shared" si="810"/>
        <v>D</v>
      </c>
      <c r="AO14612" s="27"/>
      <c r="AX14612" s="27"/>
      <c r="AY14612" s="27"/>
    </row>
    <row r="14613" spans="1:51" x14ac:dyDescent="0.25">
      <c r="A14613" t="s">
        <v>66</v>
      </c>
      <c r="C14613">
        <v>5606345</v>
      </c>
      <c r="D14613">
        <v>85</v>
      </c>
      <c r="E14613" t="s">
        <v>90</v>
      </c>
      <c r="G14613">
        <v>97.611999999999995</v>
      </c>
      <c r="H14613">
        <v>2016</v>
      </c>
      <c r="I14613">
        <v>1</v>
      </c>
      <c r="J14613">
        <v>20</v>
      </c>
      <c r="K14613">
        <v>16</v>
      </c>
      <c r="L14613">
        <v>45</v>
      </c>
      <c r="M14613" t="s">
        <v>900</v>
      </c>
      <c r="N14613" t="s">
        <v>171</v>
      </c>
      <c r="Q14613" t="s">
        <v>863</v>
      </c>
      <c r="R14613" t="str">
        <f t="shared" si="808"/>
        <v>Weekday</v>
      </c>
      <c r="S14613" s="27">
        <f t="shared" si="809"/>
        <v>42389</v>
      </c>
      <c r="U14613" t="str">
        <f t="shared" si="807"/>
        <v>S</v>
      </c>
      <c r="V14613" t="str">
        <f t="shared" si="810"/>
        <v>S</v>
      </c>
      <c r="AO14613" s="27"/>
      <c r="AX14613" s="27"/>
      <c r="AY14613" s="27"/>
    </row>
    <row r="14614" spans="1:51" x14ac:dyDescent="0.25">
      <c r="A14614" t="s">
        <v>66</v>
      </c>
      <c r="C14614">
        <v>6490287</v>
      </c>
      <c r="D14614">
        <v>85</v>
      </c>
      <c r="E14614" t="s">
        <v>91</v>
      </c>
      <c r="G14614">
        <v>97.522000000000006</v>
      </c>
      <c r="H14614">
        <v>2017</v>
      </c>
      <c r="I14614">
        <v>11</v>
      </c>
      <c r="J14614">
        <v>28</v>
      </c>
      <c r="K14614">
        <v>18</v>
      </c>
      <c r="L14614">
        <v>15</v>
      </c>
      <c r="M14614" t="s">
        <v>900</v>
      </c>
      <c r="N14614" t="s">
        <v>860</v>
      </c>
      <c r="R14614" t="str">
        <f t="shared" si="808"/>
        <v>Weekday</v>
      </c>
      <c r="S14614" s="27">
        <f t="shared" si="809"/>
        <v>43067</v>
      </c>
      <c r="U14614" t="str">
        <f t="shared" si="807"/>
        <v>D</v>
      </c>
      <c r="V14614" t="str">
        <f t="shared" si="810"/>
        <v>D</v>
      </c>
    </row>
    <row r="14615" spans="1:51" x14ac:dyDescent="0.25">
      <c r="A14615" t="s">
        <v>66</v>
      </c>
      <c r="C14615">
        <v>6918790</v>
      </c>
      <c r="D14615">
        <v>85</v>
      </c>
      <c r="E14615" t="s">
        <v>90</v>
      </c>
      <c r="G14615">
        <v>97.64</v>
      </c>
      <c r="H14615">
        <v>2018</v>
      </c>
      <c r="I14615">
        <v>10</v>
      </c>
      <c r="J14615">
        <v>17</v>
      </c>
      <c r="K14615">
        <v>17</v>
      </c>
      <c r="L14615">
        <v>41</v>
      </c>
      <c r="M14615" t="s">
        <v>900</v>
      </c>
      <c r="N14615" t="s">
        <v>860</v>
      </c>
      <c r="Q14615" t="s">
        <v>863</v>
      </c>
      <c r="R14615" t="str">
        <f t="shared" si="808"/>
        <v>Weekday</v>
      </c>
      <c r="S14615" s="27">
        <f t="shared" si="809"/>
        <v>43390</v>
      </c>
      <c r="U14615" t="str">
        <f t="shared" si="807"/>
        <v>D</v>
      </c>
      <c r="V14615" t="str">
        <f t="shared" si="810"/>
        <v>D</v>
      </c>
      <c r="AO14615" s="27"/>
      <c r="AX14615" s="27"/>
      <c r="AY14615" s="27"/>
    </row>
    <row r="14616" spans="1:51" x14ac:dyDescent="0.25">
      <c r="A14616" t="s">
        <v>66</v>
      </c>
      <c r="C14616">
        <v>6971219</v>
      </c>
      <c r="D14616">
        <v>85</v>
      </c>
      <c r="E14616" t="s">
        <v>91</v>
      </c>
      <c r="G14616">
        <v>97.55</v>
      </c>
      <c r="H14616">
        <v>2018</v>
      </c>
      <c r="I14616">
        <v>11</v>
      </c>
      <c r="J14616">
        <v>18</v>
      </c>
      <c r="K14616">
        <v>17</v>
      </c>
      <c r="L14616">
        <v>19</v>
      </c>
      <c r="M14616" t="s">
        <v>900</v>
      </c>
      <c r="N14616" t="s">
        <v>860</v>
      </c>
      <c r="R14616" t="str">
        <f t="shared" si="808"/>
        <v>Weekend</v>
      </c>
      <c r="S14616" s="27">
        <f t="shared" si="809"/>
        <v>43422</v>
      </c>
      <c r="U14616" t="str">
        <f t="shared" si="807"/>
        <v>D</v>
      </c>
      <c r="V14616" t="str">
        <f t="shared" si="810"/>
        <v>D</v>
      </c>
    </row>
    <row r="14617" spans="1:51" x14ac:dyDescent="0.25">
      <c r="A14617" t="s">
        <v>66</v>
      </c>
      <c r="C14617">
        <v>5631948</v>
      </c>
      <c r="D14617">
        <v>85</v>
      </c>
      <c r="E14617" t="s">
        <v>91</v>
      </c>
      <c r="G14617">
        <v>97.492000000000004</v>
      </c>
      <c r="H14617">
        <v>2016</v>
      </c>
      <c r="I14617">
        <v>2</v>
      </c>
      <c r="J14617">
        <v>5</v>
      </c>
      <c r="K14617">
        <v>9</v>
      </c>
      <c r="L14617">
        <v>29</v>
      </c>
      <c r="M14617" t="s">
        <v>900</v>
      </c>
      <c r="N14617" t="s">
        <v>860</v>
      </c>
      <c r="R14617" t="str">
        <f t="shared" si="808"/>
        <v>Weekday</v>
      </c>
      <c r="S14617" s="27">
        <f t="shared" si="809"/>
        <v>42405</v>
      </c>
      <c r="U14617" t="str">
        <f t="shared" si="807"/>
        <v>S</v>
      </c>
      <c r="V14617" t="str">
        <f t="shared" si="810"/>
        <v>S</v>
      </c>
    </row>
    <row r="14618" spans="1:51" x14ac:dyDescent="0.25">
      <c r="A14618" t="s">
        <v>66</v>
      </c>
      <c r="C14618">
        <v>5833923</v>
      </c>
      <c r="D14618">
        <v>85</v>
      </c>
      <c r="E14618" t="s">
        <v>90</v>
      </c>
      <c r="G14618">
        <v>97.662999999999997</v>
      </c>
      <c r="H14618">
        <v>2016</v>
      </c>
      <c r="I14618">
        <v>6</v>
      </c>
      <c r="J14618">
        <v>22</v>
      </c>
      <c r="K14618">
        <v>17</v>
      </c>
      <c r="L14618">
        <v>50</v>
      </c>
      <c r="M14618" t="s">
        <v>900</v>
      </c>
      <c r="N14618" t="s">
        <v>860</v>
      </c>
      <c r="Q14618" t="s">
        <v>863</v>
      </c>
      <c r="R14618" t="str">
        <f t="shared" si="808"/>
        <v>Weekday</v>
      </c>
      <c r="S14618" s="27">
        <f t="shared" si="809"/>
        <v>42543</v>
      </c>
      <c r="U14618" t="str">
        <f t="shared" si="807"/>
        <v>S</v>
      </c>
      <c r="V14618" t="str">
        <f t="shared" si="810"/>
        <v>S</v>
      </c>
      <c r="AO14618" s="27"/>
      <c r="AX14618" s="27"/>
      <c r="AY14618" s="27"/>
    </row>
    <row r="14619" spans="1:51" x14ac:dyDescent="0.25">
      <c r="A14619" t="s">
        <v>66</v>
      </c>
      <c r="C14619">
        <v>6788247</v>
      </c>
      <c r="D14619">
        <v>85</v>
      </c>
      <c r="E14619" t="s">
        <v>91</v>
      </c>
      <c r="G14619">
        <v>97.533000000000001</v>
      </c>
      <c r="H14619">
        <v>2018</v>
      </c>
      <c r="I14619">
        <v>7</v>
      </c>
      <c r="J14619">
        <v>11</v>
      </c>
      <c r="K14619">
        <v>9</v>
      </c>
      <c r="L14619">
        <v>58</v>
      </c>
      <c r="M14619" t="s">
        <v>900</v>
      </c>
      <c r="N14619" t="s">
        <v>860</v>
      </c>
      <c r="R14619" t="str">
        <f t="shared" si="808"/>
        <v>Weekday</v>
      </c>
      <c r="S14619" s="27">
        <f t="shared" si="809"/>
        <v>43292</v>
      </c>
      <c r="U14619" t="str">
        <f t="shared" si="807"/>
        <v>D</v>
      </c>
      <c r="V14619" t="str">
        <f t="shared" si="810"/>
        <v>D</v>
      </c>
    </row>
    <row r="14620" spans="1:51" x14ac:dyDescent="0.25">
      <c r="A14620" t="s">
        <v>66</v>
      </c>
      <c r="C14620">
        <v>6947615</v>
      </c>
      <c r="D14620">
        <v>85</v>
      </c>
      <c r="E14620" t="s">
        <v>90</v>
      </c>
      <c r="G14620">
        <v>97.614000000000004</v>
      </c>
      <c r="H14620">
        <v>2018</v>
      </c>
      <c r="I14620">
        <v>11</v>
      </c>
      <c r="J14620">
        <v>2</v>
      </c>
      <c r="K14620">
        <v>13</v>
      </c>
      <c r="L14620">
        <v>30</v>
      </c>
      <c r="M14620" t="s">
        <v>900</v>
      </c>
      <c r="N14620" t="s">
        <v>860</v>
      </c>
      <c r="Q14620" t="s">
        <v>863</v>
      </c>
      <c r="R14620" t="str">
        <f t="shared" si="808"/>
        <v>Weekday</v>
      </c>
      <c r="S14620" s="27">
        <f t="shared" si="809"/>
        <v>43406</v>
      </c>
      <c r="U14620" t="str">
        <f t="shared" si="807"/>
        <v>D</v>
      </c>
      <c r="V14620" t="str">
        <f t="shared" si="810"/>
        <v>D</v>
      </c>
      <c r="AO14620" s="27"/>
      <c r="AX14620" s="27"/>
      <c r="AY14620" s="27"/>
    </row>
    <row r="14621" spans="1:51" x14ac:dyDescent="0.25">
      <c r="A14621" t="s">
        <v>66</v>
      </c>
      <c r="C14621">
        <v>6367200</v>
      </c>
      <c r="D14621">
        <v>85</v>
      </c>
      <c r="E14621" t="s">
        <v>91</v>
      </c>
      <c r="G14621">
        <v>97.528999999999996</v>
      </c>
      <c r="H14621">
        <v>2017</v>
      </c>
      <c r="I14621">
        <v>8</v>
      </c>
      <c r="J14621">
        <v>25</v>
      </c>
      <c r="K14621">
        <v>8</v>
      </c>
      <c r="L14621">
        <v>35</v>
      </c>
      <c r="M14621" t="s">
        <v>900</v>
      </c>
      <c r="N14621" t="s">
        <v>171</v>
      </c>
      <c r="R14621" t="str">
        <f t="shared" si="808"/>
        <v>Weekday</v>
      </c>
      <c r="S14621" s="27">
        <f t="shared" si="809"/>
        <v>42972</v>
      </c>
      <c r="U14621" t="str">
        <f t="shared" si="807"/>
        <v>D</v>
      </c>
      <c r="V14621" t="str">
        <f t="shared" si="810"/>
        <v>D</v>
      </c>
    </row>
    <row r="14622" spans="1:51" x14ac:dyDescent="0.25">
      <c r="A14622" t="s">
        <v>66</v>
      </c>
      <c r="C14622">
        <v>6762028</v>
      </c>
      <c r="D14622">
        <v>85</v>
      </c>
      <c r="E14622" t="s">
        <v>90</v>
      </c>
      <c r="G14622">
        <v>97.620999999999995</v>
      </c>
      <c r="H14622">
        <v>2018</v>
      </c>
      <c r="I14622">
        <v>6</v>
      </c>
      <c r="J14622">
        <v>16</v>
      </c>
      <c r="K14622">
        <v>16</v>
      </c>
      <c r="L14622">
        <v>53</v>
      </c>
      <c r="M14622" t="s">
        <v>900</v>
      </c>
      <c r="N14622" t="s">
        <v>860</v>
      </c>
      <c r="Q14622" t="s">
        <v>863</v>
      </c>
      <c r="R14622" t="str">
        <f t="shared" si="808"/>
        <v>Weekend</v>
      </c>
      <c r="S14622" s="27">
        <f t="shared" si="809"/>
        <v>43267</v>
      </c>
      <c r="U14622" t="str">
        <f t="shared" si="807"/>
        <v>D</v>
      </c>
      <c r="V14622" t="str">
        <f t="shared" si="810"/>
        <v>D</v>
      </c>
      <c r="AO14622" s="27"/>
      <c r="AX14622" s="27"/>
      <c r="AY14622" s="27"/>
    </row>
    <row r="14623" spans="1:51" x14ac:dyDescent="0.25">
      <c r="A14623" t="s">
        <v>66</v>
      </c>
      <c r="C14623">
        <v>5928967</v>
      </c>
      <c r="D14623">
        <v>85</v>
      </c>
      <c r="E14623" t="s">
        <v>90</v>
      </c>
      <c r="G14623">
        <v>97.667000000000002</v>
      </c>
      <c r="H14623">
        <v>2016</v>
      </c>
      <c r="I14623">
        <v>9</v>
      </c>
      <c r="J14623">
        <v>19</v>
      </c>
      <c r="K14623">
        <v>17</v>
      </c>
      <c r="L14623">
        <v>0</v>
      </c>
      <c r="M14623" t="s">
        <v>900</v>
      </c>
      <c r="N14623" t="s">
        <v>171</v>
      </c>
      <c r="Q14623" t="s">
        <v>863</v>
      </c>
      <c r="R14623" t="str">
        <f t="shared" si="808"/>
        <v>Weekday</v>
      </c>
      <c r="S14623" s="27">
        <f t="shared" si="809"/>
        <v>42632</v>
      </c>
      <c r="U14623" t="str">
        <f t="shared" si="807"/>
        <v>S</v>
      </c>
      <c r="V14623" t="str">
        <f t="shared" si="810"/>
        <v>S</v>
      </c>
      <c r="AO14623" s="27"/>
      <c r="AX14623" s="27"/>
      <c r="AY14623" s="27"/>
    </row>
    <row r="14624" spans="1:51" x14ac:dyDescent="0.25">
      <c r="A14624" t="s">
        <v>66</v>
      </c>
      <c r="C14624">
        <v>6348914</v>
      </c>
      <c r="D14624">
        <v>85</v>
      </c>
      <c r="E14624" t="s">
        <v>90</v>
      </c>
      <c r="G14624">
        <v>97.647000000000006</v>
      </c>
      <c r="H14624">
        <v>2017</v>
      </c>
      <c r="I14624">
        <v>8</v>
      </c>
      <c r="J14624">
        <v>10</v>
      </c>
      <c r="K14624">
        <v>14</v>
      </c>
      <c r="L14624">
        <v>45</v>
      </c>
      <c r="M14624" t="s">
        <v>900</v>
      </c>
      <c r="N14624" t="s">
        <v>860</v>
      </c>
      <c r="Q14624" t="s">
        <v>863</v>
      </c>
      <c r="R14624" t="str">
        <f t="shared" si="808"/>
        <v>Weekday</v>
      </c>
      <c r="S14624" s="27">
        <f t="shared" si="809"/>
        <v>42957</v>
      </c>
      <c r="U14624" t="str">
        <f t="shared" si="807"/>
        <v>D</v>
      </c>
      <c r="V14624" t="str">
        <f t="shared" si="810"/>
        <v>D</v>
      </c>
      <c r="AO14624" s="27"/>
      <c r="AX14624" s="27"/>
      <c r="AY14624" s="27"/>
    </row>
    <row r="14625" spans="1:51" x14ac:dyDescent="0.25">
      <c r="A14625" t="s">
        <v>66</v>
      </c>
      <c r="C14625">
        <v>5348206</v>
      </c>
      <c r="D14625">
        <v>85</v>
      </c>
      <c r="E14625" t="s">
        <v>91</v>
      </c>
      <c r="G14625">
        <v>97.53</v>
      </c>
      <c r="H14625">
        <v>2015</v>
      </c>
      <c r="I14625">
        <v>7</v>
      </c>
      <c r="J14625">
        <v>2</v>
      </c>
      <c r="K14625">
        <v>18</v>
      </c>
      <c r="L14625">
        <v>15</v>
      </c>
      <c r="M14625" t="s">
        <v>899</v>
      </c>
      <c r="N14625" t="s">
        <v>860</v>
      </c>
      <c r="R14625" t="str">
        <f t="shared" si="808"/>
        <v>Weekday</v>
      </c>
      <c r="S14625" s="27">
        <f t="shared" si="809"/>
        <v>42187</v>
      </c>
      <c r="U14625" t="str">
        <f t="shared" si="807"/>
        <v>S</v>
      </c>
      <c r="V14625" t="str">
        <f t="shared" si="810"/>
        <v>S</v>
      </c>
    </row>
    <row r="14626" spans="1:51" x14ac:dyDescent="0.25">
      <c r="A14626" t="s">
        <v>66</v>
      </c>
      <c r="C14626">
        <v>6473205</v>
      </c>
      <c r="D14626">
        <v>85</v>
      </c>
      <c r="E14626" t="s">
        <v>90</v>
      </c>
      <c r="G14626">
        <v>97.653999999999996</v>
      </c>
      <c r="H14626">
        <v>2017</v>
      </c>
      <c r="I14626">
        <v>11</v>
      </c>
      <c r="J14626">
        <v>14</v>
      </c>
      <c r="K14626">
        <v>14</v>
      </c>
      <c r="L14626">
        <v>56</v>
      </c>
      <c r="M14626" t="s">
        <v>900</v>
      </c>
      <c r="N14626" t="s">
        <v>171</v>
      </c>
      <c r="Q14626" t="s">
        <v>863</v>
      </c>
      <c r="R14626" t="str">
        <f t="shared" si="808"/>
        <v>Weekday</v>
      </c>
      <c r="S14626" s="27">
        <f t="shared" si="809"/>
        <v>43053</v>
      </c>
      <c r="U14626" t="str">
        <f t="shared" si="807"/>
        <v>D</v>
      </c>
      <c r="V14626" t="str">
        <f t="shared" si="810"/>
        <v>D</v>
      </c>
      <c r="AO14626" s="27"/>
      <c r="AX14626" s="27"/>
      <c r="AY14626" s="27"/>
    </row>
    <row r="14627" spans="1:51" x14ac:dyDescent="0.25">
      <c r="A14627" t="s">
        <v>66</v>
      </c>
      <c r="C14627">
        <v>5977715</v>
      </c>
      <c r="D14627">
        <v>85</v>
      </c>
      <c r="E14627" t="s">
        <v>90</v>
      </c>
      <c r="G14627">
        <v>97.673000000000002</v>
      </c>
      <c r="H14627">
        <v>2016</v>
      </c>
      <c r="I14627">
        <v>10</v>
      </c>
      <c r="J14627">
        <v>28</v>
      </c>
      <c r="K14627">
        <v>17</v>
      </c>
      <c r="L14627">
        <v>12</v>
      </c>
      <c r="M14627" t="s">
        <v>900</v>
      </c>
      <c r="N14627" t="s">
        <v>171</v>
      </c>
      <c r="Q14627" t="s">
        <v>863</v>
      </c>
      <c r="R14627" t="str">
        <f t="shared" si="808"/>
        <v>Weekday</v>
      </c>
      <c r="S14627" s="27">
        <f t="shared" si="809"/>
        <v>42671</v>
      </c>
      <c r="U14627" t="str">
        <f t="shared" si="807"/>
        <v>S</v>
      </c>
      <c r="V14627" t="str">
        <f t="shared" si="810"/>
        <v>S</v>
      </c>
      <c r="AO14627" s="27"/>
      <c r="AX14627" s="27"/>
      <c r="AY14627" s="27"/>
    </row>
    <row r="14628" spans="1:51" x14ac:dyDescent="0.25">
      <c r="A14628" t="s">
        <v>66</v>
      </c>
      <c r="C14628">
        <v>5854108</v>
      </c>
      <c r="D14628">
        <v>85</v>
      </c>
      <c r="E14628" t="s">
        <v>91</v>
      </c>
      <c r="G14628">
        <v>97.561000000000007</v>
      </c>
      <c r="H14628">
        <v>2016</v>
      </c>
      <c r="I14628">
        <v>7</v>
      </c>
      <c r="J14628">
        <v>28</v>
      </c>
      <c r="K14628">
        <v>6</v>
      </c>
      <c r="L14628">
        <v>29</v>
      </c>
      <c r="M14628" t="s">
        <v>900</v>
      </c>
      <c r="N14628" t="s">
        <v>860</v>
      </c>
      <c r="R14628" t="str">
        <f t="shared" si="808"/>
        <v>Weekday</v>
      </c>
      <c r="S14628" s="27">
        <f t="shared" si="809"/>
        <v>42579</v>
      </c>
      <c r="U14628" t="str">
        <f t="shared" si="807"/>
        <v>S</v>
      </c>
      <c r="V14628" t="str">
        <f t="shared" si="810"/>
        <v>S</v>
      </c>
    </row>
    <row r="14629" spans="1:51" x14ac:dyDescent="0.25">
      <c r="A14629" t="s">
        <v>66</v>
      </c>
      <c r="C14629">
        <v>5798115</v>
      </c>
      <c r="D14629">
        <v>85</v>
      </c>
      <c r="E14629" t="s">
        <v>90</v>
      </c>
      <c r="G14629">
        <v>97.680999999999997</v>
      </c>
      <c r="H14629">
        <v>2016</v>
      </c>
      <c r="I14629">
        <v>6</v>
      </c>
      <c r="J14629">
        <v>13</v>
      </c>
      <c r="K14629">
        <v>17</v>
      </c>
      <c r="L14629">
        <v>41</v>
      </c>
      <c r="M14629" t="s">
        <v>900</v>
      </c>
      <c r="N14629" t="s">
        <v>171</v>
      </c>
      <c r="Q14629" t="s">
        <v>863</v>
      </c>
      <c r="R14629" t="str">
        <f t="shared" si="808"/>
        <v>Weekday</v>
      </c>
      <c r="S14629" s="27">
        <f t="shared" si="809"/>
        <v>42534</v>
      </c>
      <c r="U14629" t="str">
        <f t="shared" si="807"/>
        <v>S</v>
      </c>
      <c r="V14629" t="str">
        <f t="shared" si="810"/>
        <v>S</v>
      </c>
      <c r="AO14629" s="27"/>
      <c r="AX14629" s="27"/>
      <c r="AY14629" s="27"/>
    </row>
    <row r="14630" spans="1:51" x14ac:dyDescent="0.25">
      <c r="A14630" t="s">
        <v>66</v>
      </c>
      <c r="C14630">
        <v>7200397</v>
      </c>
      <c r="D14630">
        <v>85</v>
      </c>
      <c r="E14630" t="s">
        <v>91</v>
      </c>
      <c r="G14630">
        <v>97.593000000000004</v>
      </c>
      <c r="H14630">
        <v>2017</v>
      </c>
      <c r="I14630">
        <v>10</v>
      </c>
      <c r="J14630">
        <v>13</v>
      </c>
      <c r="K14630">
        <v>8</v>
      </c>
      <c r="L14630">
        <v>30</v>
      </c>
      <c r="M14630" t="s">
        <v>900</v>
      </c>
      <c r="N14630" t="s">
        <v>860</v>
      </c>
      <c r="R14630" t="str">
        <f t="shared" si="808"/>
        <v>Weekday</v>
      </c>
      <c r="S14630" s="27">
        <f t="shared" si="809"/>
        <v>43021</v>
      </c>
      <c r="U14630" t="str">
        <f t="shared" si="807"/>
        <v>D</v>
      </c>
      <c r="V14630" t="str">
        <f t="shared" si="810"/>
        <v>D</v>
      </c>
    </row>
    <row r="14631" spans="1:51" x14ac:dyDescent="0.25">
      <c r="A14631" t="s">
        <v>66</v>
      </c>
      <c r="C14631">
        <v>6839950</v>
      </c>
      <c r="D14631">
        <v>85</v>
      </c>
      <c r="E14631" t="s">
        <v>90</v>
      </c>
      <c r="G14631">
        <v>97.626999999999995</v>
      </c>
      <c r="H14631">
        <v>2018</v>
      </c>
      <c r="I14631">
        <v>8</v>
      </c>
      <c r="J14631">
        <v>17</v>
      </c>
      <c r="K14631">
        <v>18</v>
      </c>
      <c r="L14631">
        <v>55</v>
      </c>
      <c r="M14631" t="s">
        <v>900</v>
      </c>
      <c r="N14631" t="s">
        <v>860</v>
      </c>
      <c r="Q14631" t="s">
        <v>863</v>
      </c>
      <c r="R14631" t="str">
        <f t="shared" si="808"/>
        <v>Weekday</v>
      </c>
      <c r="S14631" s="27">
        <f t="shared" si="809"/>
        <v>43329</v>
      </c>
      <c r="U14631" t="str">
        <f t="shared" si="807"/>
        <v>D</v>
      </c>
      <c r="V14631" t="str">
        <f t="shared" si="810"/>
        <v>D</v>
      </c>
      <c r="AO14631" s="27"/>
      <c r="AX14631" s="27"/>
      <c r="AY14631" s="27"/>
    </row>
    <row r="14632" spans="1:51" x14ac:dyDescent="0.25">
      <c r="A14632" t="s">
        <v>66</v>
      </c>
      <c r="C14632">
        <v>5882208</v>
      </c>
      <c r="D14632">
        <v>85</v>
      </c>
      <c r="E14632" t="s">
        <v>91</v>
      </c>
      <c r="G14632">
        <v>97.569000000000003</v>
      </c>
      <c r="H14632">
        <v>2016</v>
      </c>
      <c r="I14632">
        <v>8</v>
      </c>
      <c r="J14632">
        <v>17</v>
      </c>
      <c r="K14632">
        <v>6</v>
      </c>
      <c r="L14632">
        <v>37</v>
      </c>
      <c r="M14632" t="s">
        <v>900</v>
      </c>
      <c r="N14632" t="s">
        <v>171</v>
      </c>
      <c r="R14632" t="str">
        <f t="shared" si="808"/>
        <v>Weekday</v>
      </c>
      <c r="S14632" s="27">
        <f t="shared" si="809"/>
        <v>42599</v>
      </c>
      <c r="U14632" t="str">
        <f t="shared" si="807"/>
        <v>S</v>
      </c>
      <c r="V14632" t="str">
        <f t="shared" si="810"/>
        <v>S</v>
      </c>
    </row>
    <row r="14633" spans="1:51" x14ac:dyDescent="0.25">
      <c r="A14633" t="s">
        <v>66</v>
      </c>
      <c r="C14633">
        <v>6481774</v>
      </c>
      <c r="D14633">
        <v>85</v>
      </c>
      <c r="E14633" t="s">
        <v>91</v>
      </c>
      <c r="G14633">
        <v>97.558999999999997</v>
      </c>
      <c r="H14633">
        <v>2017</v>
      </c>
      <c r="I14633">
        <v>11</v>
      </c>
      <c r="J14633">
        <v>21</v>
      </c>
      <c r="K14633">
        <v>6</v>
      </c>
      <c r="L14633">
        <v>55</v>
      </c>
      <c r="M14633" t="s">
        <v>900</v>
      </c>
      <c r="N14633" t="s">
        <v>860</v>
      </c>
      <c r="R14633" t="str">
        <f t="shared" si="808"/>
        <v>Weekday</v>
      </c>
      <c r="S14633" s="27">
        <f t="shared" si="809"/>
        <v>43060</v>
      </c>
      <c r="U14633" t="str">
        <f t="shared" si="807"/>
        <v>D</v>
      </c>
      <c r="V14633" t="str">
        <f t="shared" si="810"/>
        <v>D</v>
      </c>
    </row>
    <row r="14634" spans="1:51" x14ac:dyDescent="0.25">
      <c r="A14634" t="s">
        <v>66</v>
      </c>
      <c r="C14634">
        <v>7017868</v>
      </c>
      <c r="D14634">
        <v>85</v>
      </c>
      <c r="E14634" t="s">
        <v>90</v>
      </c>
      <c r="G14634">
        <v>97.671999999999997</v>
      </c>
      <c r="H14634">
        <v>2018</v>
      </c>
      <c r="I14634">
        <v>12</v>
      </c>
      <c r="J14634">
        <v>21</v>
      </c>
      <c r="K14634">
        <v>18</v>
      </c>
      <c r="L14634">
        <v>19</v>
      </c>
      <c r="M14634" t="s">
        <v>900</v>
      </c>
      <c r="N14634" t="s">
        <v>860</v>
      </c>
      <c r="Q14634" t="s">
        <v>863</v>
      </c>
      <c r="R14634" t="str">
        <f t="shared" si="808"/>
        <v>Weekday</v>
      </c>
      <c r="S14634" s="27">
        <f t="shared" si="809"/>
        <v>43455</v>
      </c>
      <c r="U14634" t="str">
        <f t="shared" ref="U14634:U14697" si="811">IF(OR(H14634=2015,H14634=2016),"S","D")</f>
        <v>D</v>
      </c>
      <c r="V14634" t="str">
        <f t="shared" si="810"/>
        <v>D</v>
      </c>
      <c r="AO14634" s="27"/>
      <c r="AX14634" s="27"/>
      <c r="AY14634" s="27"/>
    </row>
    <row r="14635" spans="1:51" x14ac:dyDescent="0.25">
      <c r="A14635" t="s">
        <v>66</v>
      </c>
      <c r="C14635">
        <v>5502997</v>
      </c>
      <c r="D14635">
        <v>85</v>
      </c>
      <c r="E14635" t="s">
        <v>91</v>
      </c>
      <c r="G14635">
        <v>97.606999999999999</v>
      </c>
      <c r="H14635">
        <v>2015</v>
      </c>
      <c r="I14635">
        <v>11</v>
      </c>
      <c r="J14635">
        <v>6</v>
      </c>
      <c r="K14635">
        <v>16</v>
      </c>
      <c r="L14635">
        <v>28</v>
      </c>
      <c r="M14635" t="s">
        <v>900</v>
      </c>
      <c r="N14635" t="s">
        <v>860</v>
      </c>
      <c r="R14635" t="str">
        <f t="shared" ref="R14635:R14698" si="812">IF(WEEKDAY(DATE(H14635,I14635,J14635),2) &lt; 6, "Weekday", "Weekend")</f>
        <v>Weekday</v>
      </c>
      <c r="S14635" s="27">
        <f t="shared" si="809"/>
        <v>42314</v>
      </c>
      <c r="U14635" t="str">
        <f t="shared" si="811"/>
        <v>S</v>
      </c>
      <c r="V14635" t="str">
        <f t="shared" si="810"/>
        <v>S</v>
      </c>
    </row>
    <row r="14636" spans="1:51" x14ac:dyDescent="0.25">
      <c r="A14636" t="s">
        <v>66</v>
      </c>
      <c r="C14636">
        <v>5930372</v>
      </c>
      <c r="D14636">
        <v>85</v>
      </c>
      <c r="E14636" t="s">
        <v>91</v>
      </c>
      <c r="G14636">
        <v>97.578000000000003</v>
      </c>
      <c r="H14636">
        <v>2016</v>
      </c>
      <c r="I14636">
        <v>9</v>
      </c>
      <c r="J14636">
        <v>22</v>
      </c>
      <c r="K14636">
        <v>6</v>
      </c>
      <c r="L14636">
        <v>26</v>
      </c>
      <c r="M14636" t="s">
        <v>900</v>
      </c>
      <c r="N14636" t="s">
        <v>860</v>
      </c>
      <c r="R14636" t="str">
        <f t="shared" si="812"/>
        <v>Weekday</v>
      </c>
      <c r="S14636" s="27">
        <f t="shared" ref="S14636:S14699" si="813">DATE(H14636,I14636,J14636)</f>
        <v>42635</v>
      </c>
      <c r="U14636" t="str">
        <f t="shared" si="811"/>
        <v>S</v>
      </c>
      <c r="V14636" t="str">
        <f t="shared" si="810"/>
        <v>S</v>
      </c>
    </row>
    <row r="14637" spans="1:51" x14ac:dyDescent="0.25">
      <c r="A14637" t="s">
        <v>66</v>
      </c>
      <c r="C14637">
        <v>6370383</v>
      </c>
      <c r="D14637">
        <v>85</v>
      </c>
      <c r="E14637" t="s">
        <v>90</v>
      </c>
      <c r="G14637">
        <v>97.677000000000007</v>
      </c>
      <c r="H14637">
        <v>2017</v>
      </c>
      <c r="I14637">
        <v>8</v>
      </c>
      <c r="J14637">
        <v>28</v>
      </c>
      <c r="K14637">
        <v>18</v>
      </c>
      <c r="L14637">
        <v>32</v>
      </c>
      <c r="M14637" t="s">
        <v>900</v>
      </c>
      <c r="N14637" t="s">
        <v>860</v>
      </c>
      <c r="Q14637" t="s">
        <v>863</v>
      </c>
      <c r="R14637" t="str">
        <f t="shared" si="812"/>
        <v>Weekday</v>
      </c>
      <c r="S14637" s="27">
        <f t="shared" si="813"/>
        <v>42975</v>
      </c>
      <c r="U14637" t="str">
        <f t="shared" si="811"/>
        <v>D</v>
      </c>
      <c r="V14637" t="str">
        <f t="shared" si="810"/>
        <v>D</v>
      </c>
      <c r="AO14637" s="27"/>
      <c r="AX14637" s="27"/>
      <c r="AY14637" s="27"/>
    </row>
    <row r="14638" spans="1:51" x14ac:dyDescent="0.25">
      <c r="A14638" t="s">
        <v>66</v>
      </c>
      <c r="C14638">
        <v>6322795</v>
      </c>
      <c r="D14638">
        <v>85</v>
      </c>
      <c r="E14638" t="s">
        <v>91</v>
      </c>
      <c r="G14638">
        <v>97.555999999999997</v>
      </c>
      <c r="H14638">
        <v>2017</v>
      </c>
      <c r="I14638">
        <v>7</v>
      </c>
      <c r="J14638">
        <v>25</v>
      </c>
      <c r="K14638">
        <v>6</v>
      </c>
      <c r="L14638">
        <v>21</v>
      </c>
      <c r="M14638" t="s">
        <v>900</v>
      </c>
      <c r="N14638" t="s">
        <v>171</v>
      </c>
      <c r="R14638" t="str">
        <f t="shared" si="812"/>
        <v>Weekday</v>
      </c>
      <c r="S14638" s="27">
        <f t="shared" si="813"/>
        <v>42941</v>
      </c>
      <c r="U14638" t="str">
        <f t="shared" si="811"/>
        <v>D</v>
      </c>
      <c r="V14638" t="str">
        <f t="shared" si="810"/>
        <v>D</v>
      </c>
    </row>
    <row r="14639" spans="1:51" x14ac:dyDescent="0.25">
      <c r="A14639" t="s">
        <v>66</v>
      </c>
      <c r="C14639">
        <v>5928145</v>
      </c>
      <c r="D14639">
        <v>85</v>
      </c>
      <c r="E14639" t="s">
        <v>91</v>
      </c>
      <c r="G14639">
        <v>97.584999999999994</v>
      </c>
      <c r="H14639">
        <v>2016</v>
      </c>
      <c r="I14639">
        <v>9</v>
      </c>
      <c r="J14639">
        <v>20</v>
      </c>
      <c r="K14639">
        <v>10</v>
      </c>
      <c r="L14639">
        <v>54</v>
      </c>
      <c r="M14639" t="s">
        <v>900</v>
      </c>
      <c r="N14639" t="s">
        <v>860</v>
      </c>
      <c r="R14639" t="str">
        <f t="shared" si="812"/>
        <v>Weekday</v>
      </c>
      <c r="S14639" s="27">
        <f t="shared" si="813"/>
        <v>42633</v>
      </c>
      <c r="U14639" t="str">
        <f t="shared" si="811"/>
        <v>S</v>
      </c>
      <c r="V14639" t="str">
        <f t="shared" si="810"/>
        <v>S</v>
      </c>
    </row>
    <row r="14640" spans="1:51" x14ac:dyDescent="0.25">
      <c r="A14640" t="s">
        <v>66</v>
      </c>
      <c r="C14640">
        <v>6626147</v>
      </c>
      <c r="D14640">
        <v>85</v>
      </c>
      <c r="E14640" t="s">
        <v>91</v>
      </c>
      <c r="G14640">
        <v>97.558999999999997</v>
      </c>
      <c r="H14640">
        <v>2018</v>
      </c>
      <c r="I14640">
        <v>3</v>
      </c>
      <c r="J14640">
        <v>8</v>
      </c>
      <c r="K14640">
        <v>12</v>
      </c>
      <c r="L14640">
        <v>33</v>
      </c>
      <c r="M14640" t="s">
        <v>900</v>
      </c>
      <c r="N14640" t="s">
        <v>860</v>
      </c>
      <c r="R14640" t="str">
        <f t="shared" si="812"/>
        <v>Weekday</v>
      </c>
      <c r="S14640" s="27">
        <f t="shared" si="813"/>
        <v>43167</v>
      </c>
      <c r="U14640" t="str">
        <f t="shared" si="811"/>
        <v>D</v>
      </c>
      <c r="V14640" t="str">
        <f t="shared" si="810"/>
        <v>D</v>
      </c>
    </row>
    <row r="14641" spans="1:51" x14ac:dyDescent="0.25">
      <c r="A14641" t="s">
        <v>66</v>
      </c>
      <c r="C14641">
        <v>6215711</v>
      </c>
      <c r="D14641">
        <v>85</v>
      </c>
      <c r="E14641" t="s">
        <v>91</v>
      </c>
      <c r="G14641">
        <v>97.56</v>
      </c>
      <c r="H14641">
        <v>2017</v>
      </c>
      <c r="I14641">
        <v>5</v>
      </c>
      <c r="J14641">
        <v>2</v>
      </c>
      <c r="K14641">
        <v>9</v>
      </c>
      <c r="L14641">
        <v>54</v>
      </c>
      <c r="M14641" t="s">
        <v>900</v>
      </c>
      <c r="N14641" t="s">
        <v>860</v>
      </c>
      <c r="R14641" t="str">
        <f t="shared" si="812"/>
        <v>Weekday</v>
      </c>
      <c r="S14641" s="27">
        <f t="shared" si="813"/>
        <v>42857</v>
      </c>
      <c r="U14641" t="str">
        <f t="shared" si="811"/>
        <v>D</v>
      </c>
      <c r="V14641" t="str">
        <f t="shared" si="810"/>
        <v>D</v>
      </c>
    </row>
    <row r="14642" spans="1:51" x14ac:dyDescent="0.25">
      <c r="A14642" t="s">
        <v>66</v>
      </c>
      <c r="C14642">
        <v>5514763</v>
      </c>
      <c r="D14642">
        <v>85</v>
      </c>
      <c r="E14642" t="s">
        <v>90</v>
      </c>
      <c r="G14642">
        <v>97.674000000000007</v>
      </c>
      <c r="H14642">
        <v>2015</v>
      </c>
      <c r="I14642">
        <v>11</v>
      </c>
      <c r="J14642">
        <v>6</v>
      </c>
      <c r="K14642">
        <v>18</v>
      </c>
      <c r="L14642">
        <v>0</v>
      </c>
      <c r="M14642" t="s">
        <v>900</v>
      </c>
      <c r="N14642" t="s">
        <v>860</v>
      </c>
      <c r="Q14642" t="s">
        <v>863</v>
      </c>
      <c r="R14642" t="str">
        <f t="shared" si="812"/>
        <v>Weekday</v>
      </c>
      <c r="S14642" s="27">
        <f t="shared" si="813"/>
        <v>42314</v>
      </c>
      <c r="U14642" t="str">
        <f t="shared" si="811"/>
        <v>S</v>
      </c>
      <c r="V14642" t="str">
        <f t="shared" si="810"/>
        <v>S</v>
      </c>
      <c r="AO14642" s="27"/>
      <c r="AX14642" s="27"/>
      <c r="AY14642" s="27"/>
    </row>
    <row r="14643" spans="1:51" x14ac:dyDescent="0.25">
      <c r="A14643" t="s">
        <v>66</v>
      </c>
      <c r="C14643">
        <v>5639152</v>
      </c>
      <c r="D14643">
        <v>85</v>
      </c>
      <c r="E14643" t="s">
        <v>90</v>
      </c>
      <c r="G14643">
        <v>97.662000000000006</v>
      </c>
      <c r="H14643">
        <v>2016</v>
      </c>
      <c r="I14643">
        <v>2</v>
      </c>
      <c r="J14643">
        <v>16</v>
      </c>
      <c r="K14643">
        <v>16</v>
      </c>
      <c r="L14643">
        <v>18</v>
      </c>
      <c r="M14643" t="s">
        <v>900</v>
      </c>
      <c r="N14643" t="s">
        <v>860</v>
      </c>
      <c r="Q14643" t="s">
        <v>863</v>
      </c>
      <c r="R14643" t="str">
        <f t="shared" si="812"/>
        <v>Weekday</v>
      </c>
      <c r="S14643" s="27">
        <f t="shared" si="813"/>
        <v>42416</v>
      </c>
      <c r="U14643" t="str">
        <f t="shared" si="811"/>
        <v>S</v>
      </c>
      <c r="V14643" t="str">
        <f t="shared" si="810"/>
        <v>S</v>
      </c>
      <c r="AO14643" s="27"/>
      <c r="AX14643" s="27"/>
      <c r="AY14643" s="27"/>
    </row>
    <row r="14644" spans="1:51" x14ac:dyDescent="0.25">
      <c r="A14644" t="s">
        <v>66</v>
      </c>
      <c r="C14644">
        <v>6103448</v>
      </c>
      <c r="D14644">
        <v>85</v>
      </c>
      <c r="E14644" t="s">
        <v>90</v>
      </c>
      <c r="G14644">
        <v>97.713999999999999</v>
      </c>
      <c r="H14644">
        <v>2017</v>
      </c>
      <c r="I14644">
        <v>2</v>
      </c>
      <c r="J14644">
        <v>2</v>
      </c>
      <c r="K14644">
        <v>16</v>
      </c>
      <c r="L14644">
        <v>55</v>
      </c>
      <c r="M14644" t="s">
        <v>900</v>
      </c>
      <c r="N14644" t="s">
        <v>860</v>
      </c>
      <c r="Q14644" t="s">
        <v>863</v>
      </c>
      <c r="R14644" t="str">
        <f t="shared" si="812"/>
        <v>Weekday</v>
      </c>
      <c r="S14644" s="27">
        <f t="shared" si="813"/>
        <v>42768</v>
      </c>
      <c r="U14644" t="str">
        <f t="shared" si="811"/>
        <v>D</v>
      </c>
      <c r="V14644" t="str">
        <f t="shared" si="810"/>
        <v>D</v>
      </c>
      <c r="AO14644" s="27"/>
      <c r="AX14644" s="27"/>
      <c r="AY14644" s="27"/>
    </row>
    <row r="14645" spans="1:51" x14ac:dyDescent="0.25">
      <c r="A14645" t="s">
        <v>66</v>
      </c>
      <c r="C14645">
        <v>5493257</v>
      </c>
      <c r="D14645">
        <v>85</v>
      </c>
      <c r="E14645" t="s">
        <v>91</v>
      </c>
      <c r="G14645">
        <v>97.605000000000004</v>
      </c>
      <c r="H14645">
        <v>2015</v>
      </c>
      <c r="I14645">
        <v>10</v>
      </c>
      <c r="J14645">
        <v>30</v>
      </c>
      <c r="K14645">
        <v>17</v>
      </c>
      <c r="L14645">
        <v>50</v>
      </c>
      <c r="M14645" t="s">
        <v>900</v>
      </c>
      <c r="N14645" t="s">
        <v>860</v>
      </c>
      <c r="R14645" t="str">
        <f t="shared" si="812"/>
        <v>Weekday</v>
      </c>
      <c r="S14645" s="27">
        <f t="shared" si="813"/>
        <v>42307</v>
      </c>
      <c r="U14645" t="str">
        <f t="shared" si="811"/>
        <v>S</v>
      </c>
      <c r="V14645" t="str">
        <f t="shared" si="810"/>
        <v>S</v>
      </c>
    </row>
    <row r="14646" spans="1:51" x14ac:dyDescent="0.25">
      <c r="A14646" t="s">
        <v>66</v>
      </c>
      <c r="C14646">
        <v>6162556</v>
      </c>
      <c r="D14646">
        <v>85</v>
      </c>
      <c r="E14646" t="s">
        <v>91</v>
      </c>
      <c r="G14646">
        <v>97.57</v>
      </c>
      <c r="H14646">
        <v>2017</v>
      </c>
      <c r="I14646">
        <v>3</v>
      </c>
      <c r="J14646">
        <v>23</v>
      </c>
      <c r="K14646">
        <v>10</v>
      </c>
      <c r="L14646">
        <v>12</v>
      </c>
      <c r="M14646" t="s">
        <v>900</v>
      </c>
      <c r="N14646" t="s">
        <v>860</v>
      </c>
      <c r="R14646" t="str">
        <f t="shared" si="812"/>
        <v>Weekday</v>
      </c>
      <c r="S14646" s="27">
        <f t="shared" si="813"/>
        <v>42817</v>
      </c>
      <c r="U14646" t="str">
        <f t="shared" si="811"/>
        <v>D</v>
      </c>
      <c r="V14646" t="str">
        <f t="shared" si="810"/>
        <v>D</v>
      </c>
    </row>
    <row r="14647" spans="1:51" x14ac:dyDescent="0.25">
      <c r="A14647" t="s">
        <v>66</v>
      </c>
      <c r="C14647">
        <v>5461627</v>
      </c>
      <c r="D14647">
        <v>85</v>
      </c>
      <c r="E14647" t="s">
        <v>90</v>
      </c>
      <c r="G14647">
        <v>97.673000000000002</v>
      </c>
      <c r="H14647">
        <v>2015</v>
      </c>
      <c r="I14647">
        <v>10</v>
      </c>
      <c r="J14647">
        <v>7</v>
      </c>
      <c r="K14647">
        <v>14</v>
      </c>
      <c r="L14647">
        <v>41</v>
      </c>
      <c r="M14647" t="s">
        <v>900</v>
      </c>
      <c r="N14647" t="s">
        <v>171</v>
      </c>
      <c r="Q14647" t="s">
        <v>863</v>
      </c>
      <c r="R14647" t="str">
        <f t="shared" si="812"/>
        <v>Weekday</v>
      </c>
      <c r="S14647" s="27">
        <f t="shared" si="813"/>
        <v>42284</v>
      </c>
      <c r="U14647" t="str">
        <f t="shared" si="811"/>
        <v>S</v>
      </c>
      <c r="V14647" t="str">
        <f t="shared" si="810"/>
        <v>S</v>
      </c>
      <c r="AO14647" s="27"/>
      <c r="AX14647" s="27"/>
      <c r="AY14647" s="27"/>
    </row>
    <row r="14648" spans="1:51" x14ac:dyDescent="0.25">
      <c r="A14648" t="s">
        <v>66</v>
      </c>
      <c r="C14648">
        <v>5576539</v>
      </c>
      <c r="D14648">
        <v>85</v>
      </c>
      <c r="E14648" t="s">
        <v>90</v>
      </c>
      <c r="G14648">
        <v>97.698999999999998</v>
      </c>
      <c r="H14648">
        <v>2015</v>
      </c>
      <c r="I14648">
        <v>12</v>
      </c>
      <c r="J14648">
        <v>28</v>
      </c>
      <c r="K14648">
        <v>14</v>
      </c>
      <c r="L14648">
        <v>58</v>
      </c>
      <c r="M14648" t="s">
        <v>900</v>
      </c>
      <c r="N14648" t="s">
        <v>860</v>
      </c>
      <c r="Q14648" t="s">
        <v>863</v>
      </c>
      <c r="R14648" t="str">
        <f t="shared" si="812"/>
        <v>Weekday</v>
      </c>
      <c r="S14648" s="27">
        <f t="shared" si="813"/>
        <v>42366</v>
      </c>
      <c r="U14648" t="str">
        <f t="shared" si="811"/>
        <v>S</v>
      </c>
      <c r="V14648" t="str">
        <f t="shared" si="810"/>
        <v>S</v>
      </c>
      <c r="AO14648" s="27"/>
      <c r="AX14648" s="27"/>
      <c r="AY14648" s="27"/>
    </row>
    <row r="14649" spans="1:51" x14ac:dyDescent="0.25">
      <c r="A14649" t="s">
        <v>66</v>
      </c>
      <c r="C14649">
        <v>5715174</v>
      </c>
      <c r="D14649">
        <v>85</v>
      </c>
      <c r="E14649" t="s">
        <v>91</v>
      </c>
      <c r="G14649">
        <v>97.537000000000006</v>
      </c>
      <c r="H14649">
        <v>2016</v>
      </c>
      <c r="I14649">
        <v>4</v>
      </c>
      <c r="J14649">
        <v>14</v>
      </c>
      <c r="K14649">
        <v>8</v>
      </c>
      <c r="L14649">
        <v>37</v>
      </c>
      <c r="M14649" t="s">
        <v>900</v>
      </c>
      <c r="N14649" t="s">
        <v>170</v>
      </c>
      <c r="R14649" t="str">
        <f t="shared" si="812"/>
        <v>Weekday</v>
      </c>
      <c r="S14649" s="27">
        <f t="shared" si="813"/>
        <v>42474</v>
      </c>
      <c r="U14649" t="str">
        <f t="shared" si="811"/>
        <v>S</v>
      </c>
      <c r="V14649" t="str">
        <f t="shared" si="810"/>
        <v>S</v>
      </c>
    </row>
    <row r="14650" spans="1:51" x14ac:dyDescent="0.25">
      <c r="A14650" t="s">
        <v>66</v>
      </c>
      <c r="C14650">
        <v>6659964</v>
      </c>
      <c r="D14650">
        <v>85</v>
      </c>
      <c r="E14650" t="s">
        <v>90</v>
      </c>
      <c r="G14650">
        <v>97.715999999999994</v>
      </c>
      <c r="H14650">
        <v>2018</v>
      </c>
      <c r="I14650">
        <v>4</v>
      </c>
      <c r="J14650">
        <v>5</v>
      </c>
      <c r="K14650">
        <v>16</v>
      </c>
      <c r="L14650">
        <v>49</v>
      </c>
      <c r="M14650" t="s">
        <v>900</v>
      </c>
      <c r="N14650" t="s">
        <v>860</v>
      </c>
      <c r="Q14650" t="s">
        <v>863</v>
      </c>
      <c r="R14650" t="str">
        <f t="shared" si="812"/>
        <v>Weekday</v>
      </c>
      <c r="S14650" s="27">
        <f t="shared" si="813"/>
        <v>43195</v>
      </c>
      <c r="U14650" t="str">
        <f t="shared" si="811"/>
        <v>D</v>
      </c>
      <c r="V14650" t="str">
        <f t="shared" si="810"/>
        <v>D</v>
      </c>
      <c r="AO14650" s="27"/>
      <c r="AX14650" s="27"/>
      <c r="AY14650" s="27"/>
    </row>
    <row r="14651" spans="1:51" x14ac:dyDescent="0.25">
      <c r="A14651" t="s">
        <v>66</v>
      </c>
      <c r="C14651">
        <v>6829428</v>
      </c>
      <c r="D14651">
        <v>85</v>
      </c>
      <c r="E14651" t="s">
        <v>91</v>
      </c>
      <c r="G14651">
        <v>97.629000000000005</v>
      </c>
      <c r="H14651">
        <v>2018</v>
      </c>
      <c r="I14651">
        <v>8</v>
      </c>
      <c r="J14651">
        <v>10</v>
      </c>
      <c r="K14651">
        <v>17</v>
      </c>
      <c r="L14651">
        <v>55</v>
      </c>
      <c r="M14651" t="s">
        <v>900</v>
      </c>
      <c r="N14651" t="s">
        <v>860</v>
      </c>
      <c r="R14651" t="str">
        <f t="shared" si="812"/>
        <v>Weekday</v>
      </c>
      <c r="S14651" s="27">
        <f t="shared" si="813"/>
        <v>43322</v>
      </c>
      <c r="U14651" t="str">
        <f t="shared" si="811"/>
        <v>D</v>
      </c>
      <c r="V14651" t="str">
        <f t="shared" si="810"/>
        <v>D</v>
      </c>
    </row>
    <row r="14652" spans="1:51" x14ac:dyDescent="0.25">
      <c r="A14652" t="s">
        <v>66</v>
      </c>
      <c r="C14652">
        <v>5833816</v>
      </c>
      <c r="D14652">
        <v>85</v>
      </c>
      <c r="E14652" t="s">
        <v>90</v>
      </c>
      <c r="G14652">
        <v>97.725999999999999</v>
      </c>
      <c r="H14652">
        <v>2016</v>
      </c>
      <c r="I14652">
        <v>6</v>
      </c>
      <c r="J14652">
        <v>24</v>
      </c>
      <c r="K14652">
        <v>14</v>
      </c>
      <c r="L14652">
        <v>30</v>
      </c>
      <c r="M14652" t="s">
        <v>900</v>
      </c>
      <c r="N14652" t="s">
        <v>860</v>
      </c>
      <c r="Q14652" t="s">
        <v>863</v>
      </c>
      <c r="R14652" t="str">
        <f t="shared" si="812"/>
        <v>Weekday</v>
      </c>
      <c r="S14652" s="27">
        <f t="shared" si="813"/>
        <v>42545</v>
      </c>
      <c r="U14652" t="str">
        <f t="shared" si="811"/>
        <v>S</v>
      </c>
      <c r="V14652" t="str">
        <f t="shared" si="810"/>
        <v>S</v>
      </c>
      <c r="AO14652" s="27"/>
      <c r="AX14652" s="27"/>
      <c r="AY14652" s="27"/>
    </row>
    <row r="14653" spans="1:51" x14ac:dyDescent="0.25">
      <c r="A14653" t="s">
        <v>66</v>
      </c>
      <c r="C14653">
        <v>6770320</v>
      </c>
      <c r="D14653">
        <v>85</v>
      </c>
      <c r="E14653" t="s">
        <v>91</v>
      </c>
      <c r="G14653">
        <v>97.605999999999995</v>
      </c>
      <c r="H14653">
        <v>2018</v>
      </c>
      <c r="I14653">
        <v>6</v>
      </c>
      <c r="J14653">
        <v>22</v>
      </c>
      <c r="K14653">
        <v>9</v>
      </c>
      <c r="L14653">
        <v>53</v>
      </c>
      <c r="M14653" t="s">
        <v>900</v>
      </c>
      <c r="N14653" t="s">
        <v>860</v>
      </c>
      <c r="R14653" t="str">
        <f t="shared" si="812"/>
        <v>Weekday</v>
      </c>
      <c r="S14653" s="27">
        <f t="shared" si="813"/>
        <v>43273</v>
      </c>
      <c r="U14653" t="str">
        <f t="shared" si="811"/>
        <v>D</v>
      </c>
      <c r="V14653" t="str">
        <f t="shared" si="810"/>
        <v>D</v>
      </c>
    </row>
    <row r="14654" spans="1:51" x14ac:dyDescent="0.25">
      <c r="A14654" t="s">
        <v>66</v>
      </c>
      <c r="C14654">
        <v>6788130</v>
      </c>
      <c r="D14654">
        <v>85</v>
      </c>
      <c r="E14654" t="s">
        <v>90</v>
      </c>
      <c r="G14654">
        <v>97.695999999999998</v>
      </c>
      <c r="H14654">
        <v>2018</v>
      </c>
      <c r="I14654">
        <v>7</v>
      </c>
      <c r="J14654">
        <v>8</v>
      </c>
      <c r="K14654">
        <v>14</v>
      </c>
      <c r="L14654">
        <v>2</v>
      </c>
      <c r="M14654" t="s">
        <v>900</v>
      </c>
      <c r="N14654" t="s">
        <v>860</v>
      </c>
      <c r="Q14654" t="s">
        <v>863</v>
      </c>
      <c r="R14654" t="str">
        <f t="shared" si="812"/>
        <v>Weekend</v>
      </c>
      <c r="S14654" s="27">
        <f t="shared" si="813"/>
        <v>43289</v>
      </c>
      <c r="U14654" t="str">
        <f t="shared" si="811"/>
        <v>D</v>
      </c>
      <c r="V14654" t="str">
        <f t="shared" si="810"/>
        <v>D</v>
      </c>
      <c r="AO14654" s="27"/>
      <c r="AX14654" s="27"/>
      <c r="AY14654" s="27"/>
    </row>
    <row r="14655" spans="1:51" x14ac:dyDescent="0.25">
      <c r="A14655" t="s">
        <v>66</v>
      </c>
      <c r="C14655">
        <v>6832867</v>
      </c>
      <c r="D14655">
        <v>85</v>
      </c>
      <c r="E14655" t="s">
        <v>90</v>
      </c>
      <c r="G14655">
        <v>97.695999999999998</v>
      </c>
      <c r="H14655">
        <v>2018</v>
      </c>
      <c r="I14655">
        <v>8</v>
      </c>
      <c r="J14655">
        <v>9</v>
      </c>
      <c r="K14655">
        <v>20</v>
      </c>
      <c r="L14655">
        <v>31</v>
      </c>
      <c r="M14655" t="s">
        <v>900</v>
      </c>
      <c r="N14655" t="s">
        <v>404</v>
      </c>
      <c r="Q14655" t="s">
        <v>863</v>
      </c>
      <c r="R14655" t="str">
        <f t="shared" si="812"/>
        <v>Weekday</v>
      </c>
      <c r="S14655" s="27">
        <f t="shared" si="813"/>
        <v>43321</v>
      </c>
      <c r="U14655" t="str">
        <f t="shared" si="811"/>
        <v>D</v>
      </c>
      <c r="V14655" t="str">
        <f t="shared" si="810"/>
        <v>D</v>
      </c>
      <c r="AO14655" s="27"/>
      <c r="AX14655" s="27"/>
      <c r="AY14655" s="27"/>
    </row>
    <row r="14656" spans="1:51" x14ac:dyDescent="0.25">
      <c r="A14656" t="s">
        <v>66</v>
      </c>
      <c r="C14656">
        <v>6845393</v>
      </c>
      <c r="D14656">
        <v>85</v>
      </c>
      <c r="E14656" t="s">
        <v>90</v>
      </c>
      <c r="G14656">
        <v>97.695999999999998</v>
      </c>
      <c r="H14656">
        <v>2018</v>
      </c>
      <c r="I14656">
        <v>8</v>
      </c>
      <c r="J14656">
        <v>11</v>
      </c>
      <c r="K14656">
        <v>15</v>
      </c>
      <c r="L14656">
        <v>0</v>
      </c>
      <c r="M14656" t="s">
        <v>900</v>
      </c>
      <c r="N14656" t="s">
        <v>860</v>
      </c>
      <c r="Q14656" t="s">
        <v>863</v>
      </c>
      <c r="R14656" t="str">
        <f t="shared" si="812"/>
        <v>Weekend</v>
      </c>
      <c r="S14656" s="27">
        <f t="shared" si="813"/>
        <v>43323</v>
      </c>
      <c r="U14656" t="str">
        <f t="shared" si="811"/>
        <v>D</v>
      </c>
      <c r="V14656" t="str">
        <f t="shared" si="810"/>
        <v>D</v>
      </c>
      <c r="AO14656" s="27"/>
      <c r="AX14656" s="27"/>
      <c r="AY14656" s="27"/>
    </row>
    <row r="14657" spans="1:51" x14ac:dyDescent="0.25">
      <c r="A14657" t="s">
        <v>66</v>
      </c>
      <c r="C14657">
        <v>6850722</v>
      </c>
      <c r="D14657">
        <v>85</v>
      </c>
      <c r="E14657" t="s">
        <v>90</v>
      </c>
      <c r="G14657">
        <v>97.695999999999998</v>
      </c>
      <c r="H14657">
        <v>2018</v>
      </c>
      <c r="I14657">
        <v>8</v>
      </c>
      <c r="J14657">
        <v>18</v>
      </c>
      <c r="K14657">
        <v>19</v>
      </c>
      <c r="L14657">
        <v>34</v>
      </c>
      <c r="M14657" t="s">
        <v>900</v>
      </c>
      <c r="N14657" t="s">
        <v>404</v>
      </c>
      <c r="Q14657" t="s">
        <v>863</v>
      </c>
      <c r="R14657" t="str">
        <f t="shared" si="812"/>
        <v>Weekend</v>
      </c>
      <c r="S14657" s="27">
        <f t="shared" si="813"/>
        <v>43330</v>
      </c>
      <c r="U14657" t="str">
        <f t="shared" si="811"/>
        <v>D</v>
      </c>
      <c r="V14657" t="str">
        <f t="shared" si="810"/>
        <v>D</v>
      </c>
      <c r="AO14657" s="27"/>
      <c r="AX14657" s="27"/>
      <c r="AY14657" s="27"/>
    </row>
    <row r="14658" spans="1:51" x14ac:dyDescent="0.25">
      <c r="A14658" t="s">
        <v>66</v>
      </c>
      <c r="C14658">
        <v>6863822</v>
      </c>
      <c r="D14658">
        <v>85</v>
      </c>
      <c r="E14658" t="s">
        <v>90</v>
      </c>
      <c r="G14658">
        <v>97.695999999999998</v>
      </c>
      <c r="H14658">
        <v>2018</v>
      </c>
      <c r="I14658">
        <v>9</v>
      </c>
      <c r="J14658">
        <v>1</v>
      </c>
      <c r="K14658">
        <v>16</v>
      </c>
      <c r="L14658">
        <v>34</v>
      </c>
      <c r="M14658" t="s">
        <v>900</v>
      </c>
      <c r="N14658" t="s">
        <v>171</v>
      </c>
      <c r="Q14658" t="s">
        <v>863</v>
      </c>
      <c r="R14658" t="str">
        <f t="shared" si="812"/>
        <v>Weekend</v>
      </c>
      <c r="S14658" s="27">
        <f t="shared" si="813"/>
        <v>43344</v>
      </c>
      <c r="U14658" t="str">
        <f t="shared" si="811"/>
        <v>D</v>
      </c>
      <c r="V14658" t="str">
        <f t="shared" si="810"/>
        <v>D</v>
      </c>
      <c r="AO14658" s="27"/>
      <c r="AX14658" s="27"/>
      <c r="AY14658" s="27"/>
    </row>
    <row r="14659" spans="1:51" x14ac:dyDescent="0.25">
      <c r="A14659" t="s">
        <v>66</v>
      </c>
      <c r="C14659">
        <v>7036674</v>
      </c>
      <c r="D14659">
        <v>85</v>
      </c>
      <c r="E14659" t="s">
        <v>90</v>
      </c>
      <c r="G14659">
        <v>97.695999999999998</v>
      </c>
      <c r="H14659">
        <v>2018</v>
      </c>
      <c r="I14659">
        <v>12</v>
      </c>
      <c r="J14659">
        <v>29</v>
      </c>
      <c r="K14659">
        <v>15</v>
      </c>
      <c r="L14659">
        <v>43</v>
      </c>
      <c r="M14659" t="s">
        <v>900</v>
      </c>
      <c r="N14659" t="s">
        <v>860</v>
      </c>
      <c r="Q14659" t="s">
        <v>863</v>
      </c>
      <c r="R14659" t="str">
        <f t="shared" si="812"/>
        <v>Weekend</v>
      </c>
      <c r="S14659" s="27">
        <f t="shared" si="813"/>
        <v>43463</v>
      </c>
      <c r="U14659" t="str">
        <f t="shared" si="811"/>
        <v>D</v>
      </c>
      <c r="V14659" t="str">
        <f t="shared" ref="V14659:V14722" si="814">T14659&amp;U14659</f>
        <v>D</v>
      </c>
      <c r="AO14659" s="27"/>
      <c r="AX14659" s="27"/>
      <c r="AY14659" s="27"/>
    </row>
    <row r="14660" spans="1:51" x14ac:dyDescent="0.25">
      <c r="A14660" t="s">
        <v>66</v>
      </c>
      <c r="C14660">
        <v>6049491</v>
      </c>
      <c r="D14660">
        <v>85</v>
      </c>
      <c r="E14660" t="s">
        <v>91</v>
      </c>
      <c r="G14660">
        <v>97.608000000000004</v>
      </c>
      <c r="H14660">
        <v>2016</v>
      </c>
      <c r="I14660">
        <v>12</v>
      </c>
      <c r="J14660">
        <v>21</v>
      </c>
      <c r="K14660">
        <v>7</v>
      </c>
      <c r="L14660">
        <v>30</v>
      </c>
      <c r="M14660" t="s">
        <v>900</v>
      </c>
      <c r="N14660" t="s">
        <v>860</v>
      </c>
      <c r="R14660" t="str">
        <f t="shared" si="812"/>
        <v>Weekday</v>
      </c>
      <c r="S14660" s="27">
        <f t="shared" si="813"/>
        <v>42725</v>
      </c>
      <c r="U14660" t="str">
        <f t="shared" si="811"/>
        <v>S</v>
      </c>
      <c r="V14660" t="str">
        <f t="shared" si="814"/>
        <v>S</v>
      </c>
    </row>
    <row r="14661" spans="1:51" x14ac:dyDescent="0.25">
      <c r="A14661" t="s">
        <v>66</v>
      </c>
      <c r="C14661">
        <v>5548243</v>
      </c>
      <c r="D14661">
        <v>85</v>
      </c>
      <c r="E14661" t="s">
        <v>91</v>
      </c>
      <c r="G14661">
        <v>97.611999999999995</v>
      </c>
      <c r="H14661">
        <v>2015</v>
      </c>
      <c r="I14661">
        <v>12</v>
      </c>
      <c r="J14661">
        <v>14</v>
      </c>
      <c r="K14661">
        <v>7</v>
      </c>
      <c r="L14661">
        <v>24</v>
      </c>
      <c r="M14661" t="s">
        <v>900</v>
      </c>
      <c r="N14661" t="s">
        <v>860</v>
      </c>
      <c r="R14661" t="str">
        <f t="shared" si="812"/>
        <v>Weekday</v>
      </c>
      <c r="S14661" s="27">
        <f t="shared" si="813"/>
        <v>42352</v>
      </c>
      <c r="U14661" t="str">
        <f t="shared" si="811"/>
        <v>S</v>
      </c>
      <c r="V14661" t="str">
        <f t="shared" si="814"/>
        <v>S</v>
      </c>
    </row>
    <row r="14662" spans="1:51" x14ac:dyDescent="0.25">
      <c r="A14662" t="s">
        <v>66</v>
      </c>
      <c r="C14662">
        <v>5560214</v>
      </c>
      <c r="D14662">
        <v>85</v>
      </c>
      <c r="E14662" t="s">
        <v>90</v>
      </c>
      <c r="G14662">
        <v>97.688000000000002</v>
      </c>
      <c r="H14662">
        <v>2015</v>
      </c>
      <c r="I14662">
        <v>12</v>
      </c>
      <c r="J14662">
        <v>16</v>
      </c>
      <c r="K14662">
        <v>16</v>
      </c>
      <c r="L14662">
        <v>46</v>
      </c>
      <c r="M14662" t="s">
        <v>900</v>
      </c>
      <c r="N14662" t="s">
        <v>860</v>
      </c>
      <c r="Q14662" t="s">
        <v>863</v>
      </c>
      <c r="R14662" t="str">
        <f t="shared" si="812"/>
        <v>Weekday</v>
      </c>
      <c r="S14662" s="27">
        <f t="shared" si="813"/>
        <v>42354</v>
      </c>
      <c r="U14662" t="str">
        <f t="shared" si="811"/>
        <v>S</v>
      </c>
      <c r="V14662" t="str">
        <f t="shared" si="814"/>
        <v>S</v>
      </c>
      <c r="AO14662" s="27"/>
      <c r="AX14662" s="27"/>
      <c r="AY14662" s="27"/>
    </row>
    <row r="14663" spans="1:51" x14ac:dyDescent="0.25">
      <c r="A14663" t="s">
        <v>66</v>
      </c>
      <c r="C14663">
        <v>5918773</v>
      </c>
      <c r="D14663">
        <v>85</v>
      </c>
      <c r="E14663" t="s">
        <v>90</v>
      </c>
      <c r="G14663">
        <v>97.742999999999995</v>
      </c>
      <c r="H14663">
        <v>2016</v>
      </c>
      <c r="I14663">
        <v>9</v>
      </c>
      <c r="J14663">
        <v>14</v>
      </c>
      <c r="K14663">
        <v>15</v>
      </c>
      <c r="L14663">
        <v>40</v>
      </c>
      <c r="M14663" t="s">
        <v>900</v>
      </c>
      <c r="N14663" t="s">
        <v>860</v>
      </c>
      <c r="Q14663" t="s">
        <v>863</v>
      </c>
      <c r="R14663" t="str">
        <f t="shared" si="812"/>
        <v>Weekday</v>
      </c>
      <c r="S14663" s="27">
        <f t="shared" si="813"/>
        <v>42627</v>
      </c>
      <c r="U14663" t="str">
        <f t="shared" si="811"/>
        <v>S</v>
      </c>
      <c r="V14663" t="str">
        <f t="shared" si="814"/>
        <v>S</v>
      </c>
      <c r="AO14663" s="27"/>
      <c r="AX14663" s="27"/>
      <c r="AY14663" s="27"/>
    </row>
    <row r="14664" spans="1:51" x14ac:dyDescent="0.25">
      <c r="A14664" t="s">
        <v>66</v>
      </c>
      <c r="C14664">
        <v>5669503</v>
      </c>
      <c r="D14664">
        <v>85</v>
      </c>
      <c r="E14664" t="s">
        <v>90</v>
      </c>
      <c r="G14664">
        <v>97.745999999999995</v>
      </c>
      <c r="H14664">
        <v>2016</v>
      </c>
      <c r="I14664">
        <v>3</v>
      </c>
      <c r="J14664">
        <v>9</v>
      </c>
      <c r="K14664">
        <v>16</v>
      </c>
      <c r="L14664">
        <v>51</v>
      </c>
      <c r="M14664" t="s">
        <v>900</v>
      </c>
      <c r="N14664" t="s">
        <v>860</v>
      </c>
      <c r="Q14664" t="s">
        <v>863</v>
      </c>
      <c r="R14664" t="str">
        <f t="shared" si="812"/>
        <v>Weekday</v>
      </c>
      <c r="S14664" s="27">
        <f t="shared" si="813"/>
        <v>42438</v>
      </c>
      <c r="U14664" t="str">
        <f t="shared" si="811"/>
        <v>S</v>
      </c>
      <c r="V14664" t="str">
        <f t="shared" si="814"/>
        <v>S</v>
      </c>
      <c r="AO14664" s="27"/>
      <c r="AX14664" s="27"/>
      <c r="AY14664" s="27"/>
    </row>
    <row r="14665" spans="1:51" x14ac:dyDescent="0.25">
      <c r="A14665" t="s">
        <v>66</v>
      </c>
      <c r="C14665">
        <v>6600147</v>
      </c>
      <c r="D14665">
        <v>85</v>
      </c>
      <c r="E14665" t="s">
        <v>91</v>
      </c>
      <c r="G14665">
        <v>97.599000000000004</v>
      </c>
      <c r="H14665">
        <v>2018</v>
      </c>
      <c r="I14665">
        <v>2</v>
      </c>
      <c r="J14665">
        <v>19</v>
      </c>
      <c r="K14665">
        <v>7</v>
      </c>
      <c r="L14665">
        <v>0</v>
      </c>
      <c r="M14665" t="s">
        <v>900</v>
      </c>
      <c r="N14665" t="s">
        <v>171</v>
      </c>
      <c r="R14665" t="str">
        <f t="shared" si="812"/>
        <v>Weekday</v>
      </c>
      <c r="S14665" s="27">
        <f t="shared" si="813"/>
        <v>43150</v>
      </c>
      <c r="U14665" t="str">
        <f t="shared" si="811"/>
        <v>D</v>
      </c>
      <c r="V14665" t="str">
        <f t="shared" si="814"/>
        <v>D</v>
      </c>
    </row>
    <row r="14666" spans="1:51" x14ac:dyDescent="0.25">
      <c r="A14666" t="s">
        <v>66</v>
      </c>
      <c r="C14666">
        <v>5772340</v>
      </c>
      <c r="D14666">
        <v>85</v>
      </c>
      <c r="E14666" t="s">
        <v>90</v>
      </c>
      <c r="G14666">
        <v>97.697000000000003</v>
      </c>
      <c r="H14666">
        <v>2016</v>
      </c>
      <c r="I14666">
        <v>5</v>
      </c>
      <c r="J14666">
        <v>26</v>
      </c>
      <c r="K14666">
        <v>15</v>
      </c>
      <c r="L14666">
        <v>50</v>
      </c>
      <c r="M14666" t="s">
        <v>900</v>
      </c>
      <c r="N14666" t="s">
        <v>171</v>
      </c>
      <c r="Q14666" t="s">
        <v>863</v>
      </c>
      <c r="R14666" t="str">
        <f t="shared" si="812"/>
        <v>Weekday</v>
      </c>
      <c r="S14666" s="27">
        <f t="shared" si="813"/>
        <v>42516</v>
      </c>
      <c r="U14666" t="str">
        <f t="shared" si="811"/>
        <v>S</v>
      </c>
      <c r="V14666" t="str">
        <f t="shared" si="814"/>
        <v>S</v>
      </c>
      <c r="AO14666" s="27"/>
      <c r="AX14666" s="27"/>
      <c r="AY14666" s="27"/>
    </row>
    <row r="14667" spans="1:51" x14ac:dyDescent="0.25">
      <c r="A14667" t="s">
        <v>66</v>
      </c>
      <c r="C14667">
        <v>6136426</v>
      </c>
      <c r="D14667">
        <v>85</v>
      </c>
      <c r="E14667" t="s">
        <v>91</v>
      </c>
      <c r="G14667">
        <v>97.626000000000005</v>
      </c>
      <c r="H14667">
        <v>2017</v>
      </c>
      <c r="I14667">
        <v>3</v>
      </c>
      <c r="J14667">
        <v>2</v>
      </c>
      <c r="K14667">
        <v>12</v>
      </c>
      <c r="L14667">
        <v>49</v>
      </c>
      <c r="M14667" t="s">
        <v>900</v>
      </c>
      <c r="N14667" t="s">
        <v>860</v>
      </c>
      <c r="R14667" t="str">
        <f t="shared" si="812"/>
        <v>Weekday</v>
      </c>
      <c r="S14667" s="27">
        <f t="shared" si="813"/>
        <v>42796</v>
      </c>
      <c r="U14667" t="str">
        <f t="shared" si="811"/>
        <v>D</v>
      </c>
      <c r="V14667" t="str">
        <f t="shared" si="814"/>
        <v>D</v>
      </c>
    </row>
    <row r="14668" spans="1:51" x14ac:dyDescent="0.25">
      <c r="A14668" t="s">
        <v>66</v>
      </c>
      <c r="C14668">
        <v>6699894</v>
      </c>
      <c r="D14668">
        <v>85</v>
      </c>
      <c r="E14668" t="s">
        <v>91</v>
      </c>
      <c r="G14668">
        <v>97.658000000000001</v>
      </c>
      <c r="H14668">
        <v>2018</v>
      </c>
      <c r="I14668">
        <v>5</v>
      </c>
      <c r="J14668">
        <v>8</v>
      </c>
      <c r="K14668">
        <v>6</v>
      </c>
      <c r="L14668">
        <v>35</v>
      </c>
      <c r="M14668" t="s">
        <v>900</v>
      </c>
      <c r="N14668" t="s">
        <v>860</v>
      </c>
      <c r="R14668" t="str">
        <f t="shared" si="812"/>
        <v>Weekday</v>
      </c>
      <c r="S14668" s="27">
        <f t="shared" si="813"/>
        <v>43228</v>
      </c>
      <c r="U14668" t="str">
        <f t="shared" si="811"/>
        <v>D</v>
      </c>
      <c r="V14668" t="str">
        <f t="shared" si="814"/>
        <v>D</v>
      </c>
    </row>
    <row r="14669" spans="1:51" x14ac:dyDescent="0.25">
      <c r="A14669" t="s">
        <v>66</v>
      </c>
      <c r="C14669">
        <v>5666797</v>
      </c>
      <c r="D14669">
        <v>85</v>
      </c>
      <c r="E14669" t="s">
        <v>90</v>
      </c>
      <c r="G14669">
        <v>97.759</v>
      </c>
      <c r="H14669">
        <v>2016</v>
      </c>
      <c r="I14669">
        <v>3</v>
      </c>
      <c r="J14669">
        <v>8</v>
      </c>
      <c r="K14669">
        <v>17</v>
      </c>
      <c r="L14669">
        <v>24</v>
      </c>
      <c r="M14669" t="s">
        <v>900</v>
      </c>
      <c r="N14669" t="s">
        <v>860</v>
      </c>
      <c r="Q14669" t="s">
        <v>863</v>
      </c>
      <c r="R14669" t="str">
        <f t="shared" si="812"/>
        <v>Weekday</v>
      </c>
      <c r="S14669" s="27">
        <f t="shared" si="813"/>
        <v>42437</v>
      </c>
      <c r="U14669" t="str">
        <f t="shared" si="811"/>
        <v>S</v>
      </c>
      <c r="V14669" t="str">
        <f t="shared" si="814"/>
        <v>S</v>
      </c>
      <c r="AO14669" s="27"/>
      <c r="AX14669" s="27"/>
      <c r="AY14669" s="27"/>
    </row>
    <row r="14670" spans="1:51" x14ac:dyDescent="0.25">
      <c r="A14670" t="s">
        <v>66</v>
      </c>
      <c r="C14670">
        <v>5830927</v>
      </c>
      <c r="D14670">
        <v>85</v>
      </c>
      <c r="E14670" t="s">
        <v>90</v>
      </c>
      <c r="G14670">
        <v>97.704999999999998</v>
      </c>
      <c r="H14670">
        <v>2016</v>
      </c>
      <c r="I14670">
        <v>6</v>
      </c>
      <c r="J14670">
        <v>2</v>
      </c>
      <c r="K14670">
        <v>15</v>
      </c>
      <c r="L14670">
        <v>13</v>
      </c>
      <c r="M14670" t="s">
        <v>900</v>
      </c>
      <c r="N14670" t="s">
        <v>860</v>
      </c>
      <c r="Q14670" t="s">
        <v>863</v>
      </c>
      <c r="R14670" t="str">
        <f t="shared" si="812"/>
        <v>Weekday</v>
      </c>
      <c r="S14670" s="27">
        <f t="shared" si="813"/>
        <v>42523</v>
      </c>
      <c r="U14670" t="str">
        <f t="shared" si="811"/>
        <v>S</v>
      </c>
      <c r="V14670" t="str">
        <f t="shared" si="814"/>
        <v>S</v>
      </c>
      <c r="AO14670" s="27"/>
      <c r="AX14670" s="27"/>
      <c r="AY14670" s="27"/>
    </row>
    <row r="14671" spans="1:51" x14ac:dyDescent="0.25">
      <c r="A14671" t="s">
        <v>66</v>
      </c>
      <c r="C14671">
        <v>5833888</v>
      </c>
      <c r="D14671">
        <v>85</v>
      </c>
      <c r="E14671" t="s">
        <v>91</v>
      </c>
      <c r="G14671">
        <v>97.703000000000003</v>
      </c>
      <c r="H14671">
        <v>2016</v>
      </c>
      <c r="I14671">
        <v>6</v>
      </c>
      <c r="J14671">
        <v>14</v>
      </c>
      <c r="K14671">
        <v>7</v>
      </c>
      <c r="L14671">
        <v>40</v>
      </c>
      <c r="M14671" t="s">
        <v>900</v>
      </c>
      <c r="N14671" t="s">
        <v>860</v>
      </c>
      <c r="R14671" t="str">
        <f t="shared" si="812"/>
        <v>Weekday</v>
      </c>
      <c r="S14671" s="27">
        <f t="shared" si="813"/>
        <v>42535</v>
      </c>
      <c r="U14671" t="str">
        <f t="shared" si="811"/>
        <v>S</v>
      </c>
      <c r="V14671" t="str">
        <f t="shared" si="814"/>
        <v>S</v>
      </c>
    </row>
    <row r="14672" spans="1:51" x14ac:dyDescent="0.25">
      <c r="A14672" t="s">
        <v>66</v>
      </c>
      <c r="C14672">
        <v>5970782</v>
      </c>
      <c r="D14672">
        <v>85</v>
      </c>
      <c r="E14672" t="s">
        <v>90</v>
      </c>
      <c r="G14672">
        <v>97.763999999999996</v>
      </c>
      <c r="H14672">
        <v>2016</v>
      </c>
      <c r="I14672">
        <v>10</v>
      </c>
      <c r="J14672">
        <v>24</v>
      </c>
      <c r="K14672">
        <v>16</v>
      </c>
      <c r="L14672">
        <v>33</v>
      </c>
      <c r="M14672" t="s">
        <v>900</v>
      </c>
      <c r="N14672" t="s">
        <v>860</v>
      </c>
      <c r="Q14672" t="s">
        <v>863</v>
      </c>
      <c r="R14672" t="str">
        <f t="shared" si="812"/>
        <v>Weekday</v>
      </c>
      <c r="S14672" s="27">
        <f t="shared" si="813"/>
        <v>42667</v>
      </c>
      <c r="U14672" t="str">
        <f t="shared" si="811"/>
        <v>S</v>
      </c>
      <c r="V14672" t="str">
        <f t="shared" si="814"/>
        <v>S</v>
      </c>
      <c r="AO14672" s="27"/>
      <c r="AX14672" s="27"/>
      <c r="AY14672" s="27"/>
    </row>
    <row r="14673" spans="1:51" x14ac:dyDescent="0.25">
      <c r="A14673" t="s">
        <v>66</v>
      </c>
      <c r="C14673">
        <v>6192867</v>
      </c>
      <c r="D14673">
        <v>85</v>
      </c>
      <c r="E14673" t="s">
        <v>90</v>
      </c>
      <c r="G14673">
        <v>97.744</v>
      </c>
      <c r="H14673">
        <v>2017</v>
      </c>
      <c r="I14673">
        <v>4</v>
      </c>
      <c r="J14673">
        <v>13</v>
      </c>
      <c r="K14673">
        <v>17</v>
      </c>
      <c r="L14673">
        <v>10</v>
      </c>
      <c r="M14673" t="s">
        <v>900</v>
      </c>
      <c r="N14673" t="s">
        <v>860</v>
      </c>
      <c r="Q14673" t="s">
        <v>863</v>
      </c>
      <c r="R14673" t="str">
        <f t="shared" si="812"/>
        <v>Weekday</v>
      </c>
      <c r="S14673" s="27">
        <f t="shared" si="813"/>
        <v>42838</v>
      </c>
      <c r="U14673" t="str">
        <f t="shared" si="811"/>
        <v>D</v>
      </c>
      <c r="V14673" t="str">
        <f t="shared" si="814"/>
        <v>D</v>
      </c>
      <c r="AO14673" s="27"/>
      <c r="AX14673" s="27"/>
      <c r="AY14673" s="27"/>
    </row>
    <row r="14674" spans="1:51" x14ac:dyDescent="0.25">
      <c r="A14674" t="s">
        <v>66</v>
      </c>
      <c r="C14674">
        <v>5566354</v>
      </c>
      <c r="D14674">
        <v>85</v>
      </c>
      <c r="E14674" t="s">
        <v>90</v>
      </c>
      <c r="G14674">
        <v>97.765000000000001</v>
      </c>
      <c r="H14674">
        <v>2015</v>
      </c>
      <c r="I14674">
        <v>12</v>
      </c>
      <c r="J14674">
        <v>22</v>
      </c>
      <c r="K14674">
        <v>18</v>
      </c>
      <c r="L14674">
        <v>38</v>
      </c>
      <c r="M14674" t="s">
        <v>900</v>
      </c>
      <c r="N14674" t="s">
        <v>171</v>
      </c>
      <c r="Q14674" t="s">
        <v>863</v>
      </c>
      <c r="R14674" t="str">
        <f t="shared" si="812"/>
        <v>Weekday</v>
      </c>
      <c r="S14674" s="27">
        <f t="shared" si="813"/>
        <v>42360</v>
      </c>
      <c r="U14674" t="str">
        <f t="shared" si="811"/>
        <v>S</v>
      </c>
      <c r="V14674" t="str">
        <f t="shared" si="814"/>
        <v>S</v>
      </c>
      <c r="AO14674" s="27"/>
      <c r="AX14674" s="27"/>
      <c r="AY14674" s="27"/>
    </row>
    <row r="14675" spans="1:51" x14ac:dyDescent="0.25">
      <c r="A14675" t="s">
        <v>66</v>
      </c>
      <c r="C14675">
        <v>6365183</v>
      </c>
      <c r="D14675">
        <v>85</v>
      </c>
      <c r="E14675" t="s">
        <v>91</v>
      </c>
      <c r="G14675">
        <v>97.66</v>
      </c>
      <c r="H14675">
        <v>2017</v>
      </c>
      <c r="I14675">
        <v>8</v>
      </c>
      <c r="J14675">
        <v>17</v>
      </c>
      <c r="K14675">
        <v>17</v>
      </c>
      <c r="L14675">
        <v>55</v>
      </c>
      <c r="M14675" t="s">
        <v>899</v>
      </c>
      <c r="N14675" t="s">
        <v>860</v>
      </c>
      <c r="R14675" t="str">
        <f t="shared" si="812"/>
        <v>Weekday</v>
      </c>
      <c r="S14675" s="27">
        <f t="shared" si="813"/>
        <v>42964</v>
      </c>
      <c r="U14675" t="str">
        <f t="shared" si="811"/>
        <v>D</v>
      </c>
      <c r="V14675" t="str">
        <f t="shared" si="814"/>
        <v>D</v>
      </c>
    </row>
    <row r="14676" spans="1:51" x14ac:dyDescent="0.25">
      <c r="A14676" t="s">
        <v>66</v>
      </c>
      <c r="C14676">
        <v>5565482</v>
      </c>
      <c r="D14676">
        <v>85</v>
      </c>
      <c r="E14676" t="s">
        <v>90</v>
      </c>
      <c r="G14676">
        <v>97.77</v>
      </c>
      <c r="H14676">
        <v>2015</v>
      </c>
      <c r="I14676">
        <v>12</v>
      </c>
      <c r="J14676">
        <v>22</v>
      </c>
      <c r="K14676">
        <v>18</v>
      </c>
      <c r="L14676">
        <v>38</v>
      </c>
      <c r="M14676" t="s">
        <v>900</v>
      </c>
      <c r="N14676" t="s">
        <v>860</v>
      </c>
      <c r="Q14676" t="s">
        <v>863</v>
      </c>
      <c r="R14676" t="str">
        <f t="shared" si="812"/>
        <v>Weekday</v>
      </c>
      <c r="S14676" s="27">
        <f t="shared" si="813"/>
        <v>42360</v>
      </c>
      <c r="U14676" t="str">
        <f t="shared" si="811"/>
        <v>S</v>
      </c>
      <c r="V14676" t="str">
        <f t="shared" si="814"/>
        <v>S</v>
      </c>
      <c r="AO14676" s="27"/>
      <c r="AX14676" s="27"/>
      <c r="AY14676" s="27"/>
    </row>
    <row r="14677" spans="1:51" x14ac:dyDescent="0.25">
      <c r="A14677" t="s">
        <v>66</v>
      </c>
      <c r="C14677">
        <v>6699913</v>
      </c>
      <c r="D14677">
        <v>85</v>
      </c>
      <c r="E14677" t="s">
        <v>90</v>
      </c>
      <c r="G14677">
        <v>97.748000000000005</v>
      </c>
      <c r="H14677">
        <v>2018</v>
      </c>
      <c r="I14677">
        <v>5</v>
      </c>
      <c r="J14677">
        <v>2</v>
      </c>
      <c r="K14677">
        <v>16</v>
      </c>
      <c r="L14677">
        <v>45</v>
      </c>
      <c r="M14677" t="s">
        <v>900</v>
      </c>
      <c r="N14677" t="s">
        <v>860</v>
      </c>
      <c r="Q14677" t="s">
        <v>863</v>
      </c>
      <c r="R14677" t="str">
        <f t="shared" si="812"/>
        <v>Weekday</v>
      </c>
      <c r="S14677" s="27">
        <f t="shared" si="813"/>
        <v>43222</v>
      </c>
      <c r="U14677" t="str">
        <f t="shared" si="811"/>
        <v>D</v>
      </c>
      <c r="V14677" t="str">
        <f t="shared" si="814"/>
        <v>D</v>
      </c>
      <c r="AO14677" s="27"/>
      <c r="AX14677" s="27"/>
      <c r="AY14677" s="27"/>
    </row>
    <row r="14678" spans="1:51" x14ac:dyDescent="0.25">
      <c r="A14678" t="s">
        <v>66</v>
      </c>
      <c r="C14678">
        <v>5545840</v>
      </c>
      <c r="D14678">
        <v>85</v>
      </c>
      <c r="E14678" t="s">
        <v>91</v>
      </c>
      <c r="G14678">
        <v>97.635999999999996</v>
      </c>
      <c r="H14678">
        <v>2015</v>
      </c>
      <c r="I14678">
        <v>12</v>
      </c>
      <c r="J14678">
        <v>11</v>
      </c>
      <c r="K14678">
        <v>6</v>
      </c>
      <c r="L14678">
        <v>43</v>
      </c>
      <c r="M14678" t="s">
        <v>900</v>
      </c>
      <c r="N14678" t="s">
        <v>170</v>
      </c>
      <c r="R14678" t="str">
        <f t="shared" si="812"/>
        <v>Weekday</v>
      </c>
      <c r="S14678" s="27">
        <f t="shared" si="813"/>
        <v>42349</v>
      </c>
      <c r="U14678" t="str">
        <f t="shared" si="811"/>
        <v>S</v>
      </c>
      <c r="V14678" t="str">
        <f t="shared" si="814"/>
        <v>S</v>
      </c>
    </row>
    <row r="14679" spans="1:51" x14ac:dyDescent="0.25">
      <c r="A14679" t="s">
        <v>66</v>
      </c>
      <c r="C14679">
        <v>5979758</v>
      </c>
      <c r="D14679">
        <v>85</v>
      </c>
      <c r="E14679" t="s">
        <v>90</v>
      </c>
      <c r="G14679">
        <v>97.715999999999994</v>
      </c>
      <c r="H14679">
        <v>2016</v>
      </c>
      <c r="I14679">
        <v>10</v>
      </c>
      <c r="J14679">
        <v>29</v>
      </c>
      <c r="K14679">
        <v>19</v>
      </c>
      <c r="L14679">
        <v>43</v>
      </c>
      <c r="M14679" t="s">
        <v>900</v>
      </c>
      <c r="N14679" t="s">
        <v>404</v>
      </c>
      <c r="Q14679" t="s">
        <v>863</v>
      </c>
      <c r="R14679" t="str">
        <f t="shared" si="812"/>
        <v>Weekend</v>
      </c>
      <c r="S14679" s="27">
        <f t="shared" si="813"/>
        <v>42672</v>
      </c>
      <c r="U14679" t="str">
        <f t="shared" si="811"/>
        <v>S</v>
      </c>
      <c r="V14679" t="str">
        <f t="shared" si="814"/>
        <v>S</v>
      </c>
      <c r="AO14679" s="27"/>
      <c r="AX14679" s="27"/>
      <c r="AY14679" s="27"/>
    </row>
    <row r="14680" spans="1:51" x14ac:dyDescent="0.25">
      <c r="A14680" t="s">
        <v>66</v>
      </c>
      <c r="C14680">
        <v>6022951</v>
      </c>
      <c r="D14680">
        <v>85</v>
      </c>
      <c r="E14680" t="s">
        <v>91</v>
      </c>
      <c r="G14680">
        <v>97.775999999999996</v>
      </c>
      <c r="H14680">
        <v>2016</v>
      </c>
      <c r="I14680">
        <v>12</v>
      </c>
      <c r="J14680">
        <v>2</v>
      </c>
      <c r="K14680">
        <v>13</v>
      </c>
      <c r="L14680">
        <v>10</v>
      </c>
      <c r="M14680" t="s">
        <v>900</v>
      </c>
      <c r="N14680" t="s">
        <v>860</v>
      </c>
      <c r="R14680" t="str">
        <f t="shared" si="812"/>
        <v>Weekday</v>
      </c>
      <c r="S14680" s="27">
        <f t="shared" si="813"/>
        <v>42706</v>
      </c>
      <c r="U14680" t="str">
        <f t="shared" si="811"/>
        <v>S</v>
      </c>
      <c r="V14680" t="str">
        <f t="shared" si="814"/>
        <v>S</v>
      </c>
    </row>
    <row r="14681" spans="1:51" x14ac:dyDescent="0.25">
      <c r="A14681" t="s">
        <v>66</v>
      </c>
      <c r="C14681">
        <v>5415014</v>
      </c>
      <c r="D14681">
        <v>85</v>
      </c>
      <c r="E14681" t="s">
        <v>90</v>
      </c>
      <c r="G14681">
        <v>97.721000000000004</v>
      </c>
      <c r="H14681">
        <v>2015</v>
      </c>
      <c r="I14681">
        <v>9</v>
      </c>
      <c r="J14681">
        <v>3</v>
      </c>
      <c r="K14681">
        <v>17</v>
      </c>
      <c r="L14681">
        <v>3</v>
      </c>
      <c r="M14681" t="s">
        <v>900</v>
      </c>
      <c r="N14681" t="s">
        <v>860</v>
      </c>
      <c r="Q14681" t="s">
        <v>863</v>
      </c>
      <c r="R14681" t="str">
        <f t="shared" si="812"/>
        <v>Weekday</v>
      </c>
      <c r="S14681" s="27">
        <f t="shared" si="813"/>
        <v>42250</v>
      </c>
      <c r="U14681" t="str">
        <f t="shared" si="811"/>
        <v>S</v>
      </c>
      <c r="V14681" t="str">
        <f t="shared" si="814"/>
        <v>S</v>
      </c>
      <c r="AO14681" s="27"/>
      <c r="AX14681" s="27"/>
      <c r="AY14681" s="27"/>
    </row>
    <row r="14682" spans="1:51" x14ac:dyDescent="0.25">
      <c r="A14682" t="s">
        <v>66</v>
      </c>
      <c r="C14682">
        <v>6201788</v>
      </c>
      <c r="D14682">
        <v>85</v>
      </c>
      <c r="E14682" t="s">
        <v>90</v>
      </c>
      <c r="G14682">
        <v>97.756</v>
      </c>
      <c r="H14682">
        <v>2017</v>
      </c>
      <c r="I14682">
        <v>4</v>
      </c>
      <c r="J14682">
        <v>18</v>
      </c>
      <c r="K14682">
        <v>14</v>
      </c>
      <c r="L14682">
        <v>58</v>
      </c>
      <c r="M14682" t="s">
        <v>900</v>
      </c>
      <c r="N14682" t="s">
        <v>171</v>
      </c>
      <c r="Q14682" t="s">
        <v>863</v>
      </c>
      <c r="R14682" t="str">
        <f t="shared" si="812"/>
        <v>Weekday</v>
      </c>
      <c r="S14682" s="27">
        <f t="shared" si="813"/>
        <v>42843</v>
      </c>
      <c r="U14682" t="str">
        <f t="shared" si="811"/>
        <v>D</v>
      </c>
      <c r="V14682" t="str">
        <f t="shared" si="814"/>
        <v>D</v>
      </c>
      <c r="AO14682" s="27"/>
      <c r="AX14682" s="27"/>
      <c r="AY14682" s="27"/>
    </row>
    <row r="14683" spans="1:51" x14ac:dyDescent="0.25">
      <c r="A14683" t="s">
        <v>66</v>
      </c>
      <c r="C14683">
        <v>5361437</v>
      </c>
      <c r="D14683">
        <v>85</v>
      </c>
      <c r="E14683" t="s">
        <v>90</v>
      </c>
      <c r="G14683">
        <v>97.731999999999999</v>
      </c>
      <c r="H14683">
        <v>2015</v>
      </c>
      <c r="I14683">
        <v>7</v>
      </c>
      <c r="J14683">
        <v>7</v>
      </c>
      <c r="K14683">
        <v>20</v>
      </c>
      <c r="L14683">
        <v>0</v>
      </c>
      <c r="M14683" t="s">
        <v>900</v>
      </c>
      <c r="N14683" t="s">
        <v>860</v>
      </c>
      <c r="Q14683" t="s">
        <v>863</v>
      </c>
      <c r="R14683" t="str">
        <f t="shared" si="812"/>
        <v>Weekday</v>
      </c>
      <c r="S14683" s="27">
        <f t="shared" si="813"/>
        <v>42192</v>
      </c>
      <c r="U14683" t="str">
        <f t="shared" si="811"/>
        <v>S</v>
      </c>
      <c r="V14683" t="str">
        <f t="shared" si="814"/>
        <v>S</v>
      </c>
      <c r="AO14683" s="27"/>
      <c r="AX14683" s="27"/>
      <c r="AY14683" s="27"/>
    </row>
    <row r="14684" spans="1:51" x14ac:dyDescent="0.25">
      <c r="A14684" t="s">
        <v>66</v>
      </c>
      <c r="C14684">
        <v>6345887</v>
      </c>
      <c r="D14684">
        <v>85</v>
      </c>
      <c r="E14684" t="s">
        <v>90</v>
      </c>
      <c r="G14684">
        <v>97.757000000000005</v>
      </c>
      <c r="H14684">
        <v>2017</v>
      </c>
      <c r="I14684">
        <v>8</v>
      </c>
      <c r="J14684">
        <v>3</v>
      </c>
      <c r="K14684">
        <v>16</v>
      </c>
      <c r="L14684">
        <v>5</v>
      </c>
      <c r="M14684" t="s">
        <v>900</v>
      </c>
      <c r="N14684" t="s">
        <v>860</v>
      </c>
      <c r="Q14684" t="s">
        <v>863</v>
      </c>
      <c r="R14684" t="str">
        <f t="shared" si="812"/>
        <v>Weekday</v>
      </c>
      <c r="S14684" s="27">
        <f t="shared" si="813"/>
        <v>42950</v>
      </c>
      <c r="U14684" t="str">
        <f t="shared" si="811"/>
        <v>D</v>
      </c>
      <c r="V14684" t="str">
        <f t="shared" si="814"/>
        <v>D</v>
      </c>
      <c r="AO14684" s="27"/>
      <c r="AX14684" s="27"/>
      <c r="AY14684" s="27"/>
    </row>
    <row r="14685" spans="1:51" x14ac:dyDescent="0.25">
      <c r="A14685" t="s">
        <v>66</v>
      </c>
      <c r="C14685">
        <v>5798004</v>
      </c>
      <c r="D14685">
        <v>85</v>
      </c>
      <c r="E14685" t="s">
        <v>90</v>
      </c>
      <c r="G14685">
        <v>97.795000000000002</v>
      </c>
      <c r="H14685">
        <v>2016</v>
      </c>
      <c r="I14685">
        <v>6</v>
      </c>
      <c r="J14685">
        <v>15</v>
      </c>
      <c r="K14685">
        <v>19</v>
      </c>
      <c r="L14685">
        <v>35</v>
      </c>
      <c r="M14685" t="s">
        <v>900</v>
      </c>
      <c r="N14685" t="s">
        <v>860</v>
      </c>
      <c r="Q14685" t="s">
        <v>863</v>
      </c>
      <c r="R14685" t="str">
        <f t="shared" si="812"/>
        <v>Weekday</v>
      </c>
      <c r="S14685" s="27">
        <f t="shared" si="813"/>
        <v>42536</v>
      </c>
      <c r="U14685" t="str">
        <f t="shared" si="811"/>
        <v>S</v>
      </c>
      <c r="V14685" t="str">
        <f t="shared" si="814"/>
        <v>S</v>
      </c>
      <c r="AO14685" s="27"/>
      <c r="AX14685" s="27"/>
      <c r="AY14685" s="27"/>
    </row>
    <row r="14686" spans="1:51" x14ac:dyDescent="0.25">
      <c r="A14686" t="s">
        <v>66</v>
      </c>
      <c r="C14686">
        <v>6077547</v>
      </c>
      <c r="D14686">
        <v>85</v>
      </c>
      <c r="E14686" t="s">
        <v>91</v>
      </c>
      <c r="G14686">
        <v>97.652000000000001</v>
      </c>
      <c r="H14686">
        <v>2017</v>
      </c>
      <c r="I14686">
        <v>1</v>
      </c>
      <c r="J14686">
        <v>13</v>
      </c>
      <c r="K14686">
        <v>9</v>
      </c>
      <c r="L14686">
        <v>21</v>
      </c>
      <c r="M14686" t="s">
        <v>900</v>
      </c>
      <c r="N14686" t="s">
        <v>860</v>
      </c>
      <c r="R14686" t="str">
        <f t="shared" si="812"/>
        <v>Weekday</v>
      </c>
      <c r="S14686" s="27">
        <f t="shared" si="813"/>
        <v>42748</v>
      </c>
      <c r="U14686" t="str">
        <f t="shared" si="811"/>
        <v>D</v>
      </c>
      <c r="V14686" t="str">
        <f t="shared" si="814"/>
        <v>D</v>
      </c>
    </row>
    <row r="14687" spans="1:51" x14ac:dyDescent="0.25">
      <c r="A14687" t="s">
        <v>66</v>
      </c>
      <c r="C14687">
        <v>6341220</v>
      </c>
      <c r="D14687">
        <v>85</v>
      </c>
      <c r="E14687" t="s">
        <v>90</v>
      </c>
      <c r="G14687">
        <v>97.766000000000005</v>
      </c>
      <c r="H14687">
        <v>2017</v>
      </c>
      <c r="I14687">
        <v>8</v>
      </c>
      <c r="J14687">
        <v>4</v>
      </c>
      <c r="K14687">
        <v>14</v>
      </c>
      <c r="L14687">
        <v>11</v>
      </c>
      <c r="M14687" t="s">
        <v>900</v>
      </c>
      <c r="N14687" t="s">
        <v>860</v>
      </c>
      <c r="Q14687" t="s">
        <v>863</v>
      </c>
      <c r="R14687" t="str">
        <f t="shared" si="812"/>
        <v>Weekday</v>
      </c>
      <c r="S14687" s="27">
        <f t="shared" si="813"/>
        <v>42951</v>
      </c>
      <c r="U14687" t="str">
        <f t="shared" si="811"/>
        <v>D</v>
      </c>
      <c r="V14687" t="str">
        <f t="shared" si="814"/>
        <v>D</v>
      </c>
      <c r="AO14687" s="27"/>
      <c r="AX14687" s="27"/>
      <c r="AY14687" s="27"/>
    </row>
    <row r="14688" spans="1:51" x14ac:dyDescent="0.25">
      <c r="A14688" t="s">
        <v>66</v>
      </c>
      <c r="C14688">
        <v>6361638</v>
      </c>
      <c r="D14688">
        <v>85</v>
      </c>
      <c r="E14688" t="s">
        <v>90</v>
      </c>
      <c r="G14688">
        <v>97.757000000000005</v>
      </c>
      <c r="H14688">
        <v>2017</v>
      </c>
      <c r="I14688">
        <v>8</v>
      </c>
      <c r="J14688">
        <v>18</v>
      </c>
      <c r="K14688">
        <v>13</v>
      </c>
      <c r="L14688">
        <v>4</v>
      </c>
      <c r="M14688" t="s">
        <v>900</v>
      </c>
      <c r="N14688" t="s">
        <v>860</v>
      </c>
      <c r="Q14688" t="s">
        <v>863</v>
      </c>
      <c r="R14688" t="str">
        <f t="shared" si="812"/>
        <v>Weekday</v>
      </c>
      <c r="S14688" s="27">
        <f t="shared" si="813"/>
        <v>42965</v>
      </c>
      <c r="U14688" t="str">
        <f t="shared" si="811"/>
        <v>D</v>
      </c>
      <c r="V14688" t="str">
        <f t="shared" si="814"/>
        <v>D</v>
      </c>
      <c r="AO14688" s="27"/>
      <c r="AX14688" s="27"/>
      <c r="AY14688" s="27"/>
    </row>
    <row r="14689" spans="1:51" x14ac:dyDescent="0.25">
      <c r="A14689" t="s">
        <v>66</v>
      </c>
      <c r="C14689">
        <v>6963829</v>
      </c>
      <c r="D14689">
        <v>85</v>
      </c>
      <c r="E14689" t="s">
        <v>90</v>
      </c>
      <c r="G14689">
        <v>97.771000000000001</v>
      </c>
      <c r="H14689">
        <v>2018</v>
      </c>
      <c r="I14689">
        <v>11</v>
      </c>
      <c r="J14689">
        <v>16</v>
      </c>
      <c r="K14689">
        <v>18</v>
      </c>
      <c r="L14689">
        <v>13</v>
      </c>
      <c r="M14689" t="s">
        <v>900</v>
      </c>
      <c r="N14689" t="s">
        <v>860</v>
      </c>
      <c r="Q14689" t="s">
        <v>863</v>
      </c>
      <c r="R14689" t="str">
        <f t="shared" si="812"/>
        <v>Weekday</v>
      </c>
      <c r="S14689" s="27">
        <f t="shared" si="813"/>
        <v>43420</v>
      </c>
      <c r="U14689" t="str">
        <f t="shared" si="811"/>
        <v>D</v>
      </c>
      <c r="V14689" t="str">
        <f t="shared" si="814"/>
        <v>D</v>
      </c>
      <c r="AO14689" s="27"/>
      <c r="AX14689" s="27"/>
      <c r="AY14689" s="27"/>
    </row>
    <row r="14690" spans="1:51" x14ac:dyDescent="0.25">
      <c r="A14690" t="s">
        <v>66</v>
      </c>
      <c r="C14690">
        <v>6963831</v>
      </c>
      <c r="D14690">
        <v>85</v>
      </c>
      <c r="E14690" t="s">
        <v>90</v>
      </c>
      <c r="G14690">
        <v>97.771000000000001</v>
      </c>
      <c r="H14690">
        <v>2018</v>
      </c>
      <c r="I14690">
        <v>11</v>
      </c>
      <c r="J14690">
        <v>16</v>
      </c>
      <c r="K14690">
        <v>18</v>
      </c>
      <c r="L14690">
        <v>13</v>
      </c>
      <c r="M14690" t="s">
        <v>900</v>
      </c>
      <c r="N14690" t="s">
        <v>860</v>
      </c>
      <c r="Q14690" t="s">
        <v>863</v>
      </c>
      <c r="R14690" t="str">
        <f t="shared" si="812"/>
        <v>Weekday</v>
      </c>
      <c r="S14690" s="27">
        <f t="shared" si="813"/>
        <v>43420</v>
      </c>
      <c r="U14690" t="str">
        <f t="shared" si="811"/>
        <v>D</v>
      </c>
      <c r="V14690" t="str">
        <f t="shared" si="814"/>
        <v>D</v>
      </c>
      <c r="AO14690" s="27"/>
      <c r="AX14690" s="27"/>
      <c r="AY14690" s="27"/>
    </row>
    <row r="14691" spans="1:51" x14ac:dyDescent="0.25">
      <c r="A14691" t="s">
        <v>66</v>
      </c>
      <c r="C14691">
        <v>5968288</v>
      </c>
      <c r="D14691">
        <v>85</v>
      </c>
      <c r="E14691" t="s">
        <v>90</v>
      </c>
      <c r="G14691">
        <v>97.805000000000007</v>
      </c>
      <c r="H14691">
        <v>2016</v>
      </c>
      <c r="I14691">
        <v>10</v>
      </c>
      <c r="J14691">
        <v>21</v>
      </c>
      <c r="K14691">
        <v>18</v>
      </c>
      <c r="L14691">
        <v>4</v>
      </c>
      <c r="M14691" t="s">
        <v>900</v>
      </c>
      <c r="N14691" t="s">
        <v>860</v>
      </c>
      <c r="Q14691" t="s">
        <v>863</v>
      </c>
      <c r="R14691" t="str">
        <f t="shared" si="812"/>
        <v>Weekday</v>
      </c>
      <c r="S14691" s="27">
        <f t="shared" si="813"/>
        <v>42664</v>
      </c>
      <c r="U14691" t="str">
        <f t="shared" si="811"/>
        <v>S</v>
      </c>
      <c r="V14691" t="str">
        <f t="shared" si="814"/>
        <v>S</v>
      </c>
      <c r="AO14691" s="27"/>
      <c r="AX14691" s="27"/>
      <c r="AY14691" s="27"/>
    </row>
    <row r="14692" spans="1:51" x14ac:dyDescent="0.25">
      <c r="A14692" t="s">
        <v>66</v>
      </c>
      <c r="C14692">
        <v>6305819</v>
      </c>
      <c r="D14692">
        <v>85</v>
      </c>
      <c r="E14692" t="s">
        <v>91</v>
      </c>
      <c r="G14692">
        <v>97.771000000000001</v>
      </c>
      <c r="H14692">
        <v>2017</v>
      </c>
      <c r="I14692">
        <v>7</v>
      </c>
      <c r="J14692">
        <v>10</v>
      </c>
      <c r="K14692">
        <v>13</v>
      </c>
      <c r="L14692">
        <v>58</v>
      </c>
      <c r="M14692" t="s">
        <v>900</v>
      </c>
      <c r="N14692" t="s">
        <v>860</v>
      </c>
      <c r="R14692" t="str">
        <f t="shared" si="812"/>
        <v>Weekday</v>
      </c>
      <c r="S14692" s="27">
        <f t="shared" si="813"/>
        <v>42926</v>
      </c>
      <c r="U14692" t="str">
        <f t="shared" si="811"/>
        <v>D</v>
      </c>
      <c r="V14692" t="str">
        <f t="shared" si="814"/>
        <v>D</v>
      </c>
    </row>
    <row r="14693" spans="1:51" x14ac:dyDescent="0.25">
      <c r="A14693" t="s">
        <v>66</v>
      </c>
      <c r="C14693">
        <v>6364724</v>
      </c>
      <c r="D14693">
        <v>85</v>
      </c>
      <c r="E14693" t="s">
        <v>91</v>
      </c>
      <c r="G14693">
        <v>97.766999999999996</v>
      </c>
      <c r="H14693">
        <v>2017</v>
      </c>
      <c r="I14693">
        <v>8</v>
      </c>
      <c r="J14693">
        <v>23</v>
      </c>
      <c r="K14693">
        <v>7</v>
      </c>
      <c r="L14693">
        <v>13</v>
      </c>
      <c r="M14693" t="s">
        <v>900</v>
      </c>
      <c r="N14693" t="s">
        <v>860</v>
      </c>
      <c r="R14693" t="str">
        <f t="shared" si="812"/>
        <v>Weekday</v>
      </c>
      <c r="S14693" s="27">
        <f t="shared" si="813"/>
        <v>42970</v>
      </c>
      <c r="U14693" t="str">
        <f t="shared" si="811"/>
        <v>D</v>
      </c>
      <c r="V14693" t="str">
        <f t="shared" si="814"/>
        <v>D</v>
      </c>
    </row>
    <row r="14694" spans="1:51" x14ac:dyDescent="0.25">
      <c r="A14694" t="s">
        <v>66</v>
      </c>
      <c r="C14694">
        <v>5516659</v>
      </c>
      <c r="D14694">
        <v>85</v>
      </c>
      <c r="E14694" t="s">
        <v>90</v>
      </c>
      <c r="G14694">
        <v>97.778000000000006</v>
      </c>
      <c r="H14694">
        <v>2015</v>
      </c>
      <c r="I14694">
        <v>11</v>
      </c>
      <c r="J14694">
        <v>19</v>
      </c>
      <c r="K14694">
        <v>12</v>
      </c>
      <c r="L14694">
        <v>51</v>
      </c>
      <c r="M14694" t="s">
        <v>900</v>
      </c>
      <c r="N14694" t="s">
        <v>860</v>
      </c>
      <c r="Q14694" t="s">
        <v>863</v>
      </c>
      <c r="R14694" t="str">
        <f t="shared" si="812"/>
        <v>Weekday</v>
      </c>
      <c r="S14694" s="27">
        <f t="shared" si="813"/>
        <v>42327</v>
      </c>
      <c r="U14694" t="str">
        <f t="shared" si="811"/>
        <v>S</v>
      </c>
      <c r="V14694" t="str">
        <f t="shared" si="814"/>
        <v>S</v>
      </c>
      <c r="AO14694" s="27"/>
      <c r="AX14694" s="27"/>
      <c r="AY14694" s="27"/>
    </row>
    <row r="14695" spans="1:51" x14ac:dyDescent="0.25">
      <c r="A14695" t="s">
        <v>66</v>
      </c>
      <c r="C14695">
        <v>5943768</v>
      </c>
      <c r="D14695">
        <v>85</v>
      </c>
      <c r="E14695" t="s">
        <v>90</v>
      </c>
      <c r="G14695">
        <v>97.742999999999995</v>
      </c>
      <c r="H14695">
        <v>2016</v>
      </c>
      <c r="I14695">
        <v>10</v>
      </c>
      <c r="J14695">
        <v>3</v>
      </c>
      <c r="K14695">
        <v>14</v>
      </c>
      <c r="L14695">
        <v>45</v>
      </c>
      <c r="M14695" t="s">
        <v>900</v>
      </c>
      <c r="N14695" t="s">
        <v>860</v>
      </c>
      <c r="Q14695" t="s">
        <v>863</v>
      </c>
      <c r="R14695" t="str">
        <f t="shared" si="812"/>
        <v>Weekday</v>
      </c>
      <c r="S14695" s="27">
        <f t="shared" si="813"/>
        <v>42646</v>
      </c>
      <c r="U14695" t="str">
        <f t="shared" si="811"/>
        <v>S</v>
      </c>
      <c r="V14695" t="str">
        <f t="shared" si="814"/>
        <v>S</v>
      </c>
      <c r="AO14695" s="27"/>
      <c r="AX14695" s="27"/>
      <c r="AY14695" s="27"/>
    </row>
    <row r="14696" spans="1:51" x14ac:dyDescent="0.25">
      <c r="A14696" t="s">
        <v>66</v>
      </c>
      <c r="C14696">
        <v>6281342</v>
      </c>
      <c r="D14696">
        <v>85</v>
      </c>
      <c r="E14696" t="s">
        <v>91</v>
      </c>
      <c r="G14696">
        <v>97.637</v>
      </c>
      <c r="H14696">
        <v>2017</v>
      </c>
      <c r="I14696">
        <v>6</v>
      </c>
      <c r="J14696">
        <v>20</v>
      </c>
      <c r="K14696">
        <v>13</v>
      </c>
      <c r="L14696">
        <v>17</v>
      </c>
      <c r="M14696" t="s">
        <v>900</v>
      </c>
      <c r="N14696" t="s">
        <v>860</v>
      </c>
      <c r="R14696" t="str">
        <f t="shared" si="812"/>
        <v>Weekday</v>
      </c>
      <c r="S14696" s="27">
        <f t="shared" si="813"/>
        <v>42906</v>
      </c>
      <c r="U14696" t="str">
        <f t="shared" si="811"/>
        <v>D</v>
      </c>
      <c r="V14696" t="str">
        <f t="shared" si="814"/>
        <v>D</v>
      </c>
    </row>
    <row r="14697" spans="1:51" x14ac:dyDescent="0.25">
      <c r="A14697" t="s">
        <v>66</v>
      </c>
      <c r="C14697">
        <v>6007435</v>
      </c>
      <c r="D14697">
        <v>85</v>
      </c>
      <c r="E14697" t="s">
        <v>91</v>
      </c>
      <c r="G14697">
        <v>97.667000000000002</v>
      </c>
      <c r="H14697">
        <v>2016</v>
      </c>
      <c r="I14697">
        <v>11</v>
      </c>
      <c r="J14697">
        <v>18</v>
      </c>
      <c r="K14697">
        <v>11</v>
      </c>
      <c r="L14697">
        <v>8</v>
      </c>
      <c r="M14697" t="s">
        <v>900</v>
      </c>
      <c r="N14697" t="s">
        <v>860</v>
      </c>
      <c r="R14697" t="str">
        <f t="shared" si="812"/>
        <v>Weekday</v>
      </c>
      <c r="S14697" s="27">
        <f t="shared" si="813"/>
        <v>42692</v>
      </c>
      <c r="U14697" t="str">
        <f t="shared" si="811"/>
        <v>S</v>
      </c>
      <c r="V14697" t="str">
        <f t="shared" si="814"/>
        <v>S</v>
      </c>
    </row>
    <row r="14698" spans="1:51" x14ac:dyDescent="0.25">
      <c r="A14698" t="s">
        <v>66</v>
      </c>
      <c r="C14698">
        <v>6209026</v>
      </c>
      <c r="D14698">
        <v>85</v>
      </c>
      <c r="E14698" t="s">
        <v>90</v>
      </c>
      <c r="G14698">
        <v>97.781000000000006</v>
      </c>
      <c r="H14698">
        <v>2017</v>
      </c>
      <c r="I14698">
        <v>4</v>
      </c>
      <c r="J14698">
        <v>26</v>
      </c>
      <c r="K14698">
        <v>17</v>
      </c>
      <c r="L14698">
        <v>10</v>
      </c>
      <c r="M14698" t="s">
        <v>900</v>
      </c>
      <c r="N14698" t="s">
        <v>860</v>
      </c>
      <c r="Q14698" t="s">
        <v>863</v>
      </c>
      <c r="R14698" t="str">
        <f t="shared" si="812"/>
        <v>Weekday</v>
      </c>
      <c r="S14698" s="27">
        <f t="shared" si="813"/>
        <v>42851</v>
      </c>
      <c r="U14698" t="str">
        <f t="shared" ref="U14698:U14761" si="815">IF(OR(H14698=2015,H14698=2016),"S","D")</f>
        <v>D</v>
      </c>
      <c r="V14698" t="str">
        <f t="shared" si="814"/>
        <v>D</v>
      </c>
      <c r="AO14698" s="27"/>
      <c r="AX14698" s="27"/>
      <c r="AY14698" s="27"/>
    </row>
    <row r="14699" spans="1:51" x14ac:dyDescent="0.25">
      <c r="A14699" t="s">
        <v>66</v>
      </c>
      <c r="C14699">
        <v>6546266</v>
      </c>
      <c r="D14699">
        <v>85</v>
      </c>
      <c r="E14699" t="s">
        <v>90</v>
      </c>
      <c r="G14699">
        <v>97.798000000000002</v>
      </c>
      <c r="H14699">
        <v>2018</v>
      </c>
      <c r="I14699">
        <v>1</v>
      </c>
      <c r="J14699">
        <v>9</v>
      </c>
      <c r="K14699">
        <v>19</v>
      </c>
      <c r="L14699">
        <v>35</v>
      </c>
      <c r="M14699" t="s">
        <v>900</v>
      </c>
      <c r="N14699" t="s">
        <v>860</v>
      </c>
      <c r="Q14699" t="s">
        <v>863</v>
      </c>
      <c r="R14699" t="str">
        <f t="shared" ref="R14699:R14762" si="816">IF(WEEKDAY(DATE(H14699,I14699,J14699),2) &lt; 6, "Weekday", "Weekend")</f>
        <v>Weekday</v>
      </c>
      <c r="S14699" s="27">
        <f t="shared" si="813"/>
        <v>43109</v>
      </c>
      <c r="U14699" t="str">
        <f t="shared" si="815"/>
        <v>D</v>
      </c>
      <c r="V14699" t="str">
        <f t="shared" si="814"/>
        <v>D</v>
      </c>
      <c r="AO14699" s="27"/>
      <c r="AX14699" s="27"/>
      <c r="AY14699" s="27"/>
    </row>
    <row r="14700" spans="1:51" x14ac:dyDescent="0.25">
      <c r="A14700" t="s">
        <v>66</v>
      </c>
      <c r="C14700">
        <v>6546272</v>
      </c>
      <c r="D14700">
        <v>85</v>
      </c>
      <c r="E14700" t="s">
        <v>90</v>
      </c>
      <c r="G14700">
        <v>97.798000000000002</v>
      </c>
      <c r="H14700">
        <v>2018</v>
      </c>
      <c r="I14700">
        <v>1</v>
      </c>
      <c r="J14700">
        <v>9</v>
      </c>
      <c r="K14700">
        <v>19</v>
      </c>
      <c r="L14700">
        <v>35</v>
      </c>
      <c r="M14700" t="s">
        <v>900</v>
      </c>
      <c r="N14700" t="s">
        <v>860</v>
      </c>
      <c r="Q14700" t="s">
        <v>863</v>
      </c>
      <c r="R14700" t="str">
        <f t="shared" si="816"/>
        <v>Weekday</v>
      </c>
      <c r="S14700" s="27">
        <f t="shared" ref="S14700:S14763" si="817">DATE(H14700,I14700,J14700)</f>
        <v>43109</v>
      </c>
      <c r="U14700" t="str">
        <f t="shared" si="815"/>
        <v>D</v>
      </c>
      <c r="V14700" t="str">
        <f t="shared" si="814"/>
        <v>D</v>
      </c>
      <c r="AO14700" s="27"/>
      <c r="AX14700" s="27"/>
      <c r="AY14700" s="27"/>
    </row>
    <row r="14701" spans="1:51" x14ac:dyDescent="0.25">
      <c r="A14701" t="s">
        <v>66</v>
      </c>
      <c r="C14701">
        <v>5445284</v>
      </c>
      <c r="D14701">
        <v>85</v>
      </c>
      <c r="E14701" t="s">
        <v>90</v>
      </c>
      <c r="G14701">
        <v>97.760999999999996</v>
      </c>
      <c r="H14701">
        <v>2015</v>
      </c>
      <c r="I14701">
        <v>9</v>
      </c>
      <c r="J14701">
        <v>18</v>
      </c>
      <c r="K14701">
        <v>20</v>
      </c>
      <c r="L14701">
        <v>6</v>
      </c>
      <c r="M14701" t="s">
        <v>900</v>
      </c>
      <c r="N14701" t="s">
        <v>860</v>
      </c>
      <c r="Q14701" t="s">
        <v>863</v>
      </c>
      <c r="R14701" t="str">
        <f t="shared" si="816"/>
        <v>Weekday</v>
      </c>
      <c r="S14701" s="27">
        <f t="shared" si="817"/>
        <v>42265</v>
      </c>
      <c r="U14701" t="str">
        <f t="shared" si="815"/>
        <v>S</v>
      </c>
      <c r="V14701" t="str">
        <f t="shared" si="814"/>
        <v>S</v>
      </c>
      <c r="AO14701" s="27"/>
      <c r="AX14701" s="27"/>
      <c r="AY14701" s="27"/>
    </row>
    <row r="14702" spans="1:51" x14ac:dyDescent="0.25">
      <c r="A14702" t="s">
        <v>66</v>
      </c>
      <c r="C14702">
        <v>6217489</v>
      </c>
      <c r="D14702">
        <v>85</v>
      </c>
      <c r="E14702" t="s">
        <v>90</v>
      </c>
      <c r="G14702">
        <v>97.756</v>
      </c>
      <c r="H14702">
        <v>2017</v>
      </c>
      <c r="I14702">
        <v>5</v>
      </c>
      <c r="J14702">
        <v>3</v>
      </c>
      <c r="K14702">
        <v>18</v>
      </c>
      <c r="L14702">
        <v>30</v>
      </c>
      <c r="M14702" t="s">
        <v>900</v>
      </c>
      <c r="N14702" t="s">
        <v>860</v>
      </c>
      <c r="Q14702" t="s">
        <v>863</v>
      </c>
      <c r="R14702" t="str">
        <f t="shared" si="816"/>
        <v>Weekday</v>
      </c>
      <c r="S14702" s="27">
        <f t="shared" si="817"/>
        <v>42858</v>
      </c>
      <c r="U14702" t="str">
        <f t="shared" si="815"/>
        <v>D</v>
      </c>
      <c r="V14702" t="str">
        <f t="shared" si="814"/>
        <v>D</v>
      </c>
      <c r="AO14702" s="27"/>
      <c r="AX14702" s="27"/>
      <c r="AY14702" s="27"/>
    </row>
    <row r="14703" spans="1:51" x14ac:dyDescent="0.25">
      <c r="A14703" t="s">
        <v>66</v>
      </c>
      <c r="C14703">
        <v>5418977</v>
      </c>
      <c r="D14703">
        <v>85</v>
      </c>
      <c r="E14703" t="s">
        <v>90</v>
      </c>
      <c r="G14703">
        <v>97.802999999999997</v>
      </c>
      <c r="H14703">
        <v>2015</v>
      </c>
      <c r="I14703">
        <v>9</v>
      </c>
      <c r="J14703">
        <v>9</v>
      </c>
      <c r="K14703">
        <v>13</v>
      </c>
      <c r="L14703">
        <v>58</v>
      </c>
      <c r="M14703" t="s">
        <v>900</v>
      </c>
      <c r="N14703" t="s">
        <v>860</v>
      </c>
      <c r="Q14703" t="s">
        <v>863</v>
      </c>
      <c r="R14703" t="str">
        <f t="shared" si="816"/>
        <v>Weekday</v>
      </c>
      <c r="S14703" s="27">
        <f t="shared" si="817"/>
        <v>42256</v>
      </c>
      <c r="U14703" t="str">
        <f t="shared" si="815"/>
        <v>S</v>
      </c>
      <c r="V14703" t="str">
        <f t="shared" si="814"/>
        <v>S</v>
      </c>
      <c r="AO14703" s="27"/>
      <c r="AX14703" s="27"/>
      <c r="AY14703" s="27"/>
    </row>
    <row r="14704" spans="1:51" x14ac:dyDescent="0.25">
      <c r="A14704" t="s">
        <v>66</v>
      </c>
      <c r="C14704">
        <v>6079943</v>
      </c>
      <c r="D14704">
        <v>85</v>
      </c>
      <c r="E14704" t="s">
        <v>90</v>
      </c>
      <c r="G14704">
        <v>97.762</v>
      </c>
      <c r="H14704">
        <v>2017</v>
      </c>
      <c r="I14704">
        <v>1</v>
      </c>
      <c r="J14704">
        <v>13</v>
      </c>
      <c r="K14704">
        <v>19</v>
      </c>
      <c r="L14704">
        <v>45</v>
      </c>
      <c r="M14704" t="s">
        <v>900</v>
      </c>
      <c r="N14704" t="s">
        <v>860</v>
      </c>
      <c r="Q14704" t="s">
        <v>863</v>
      </c>
      <c r="R14704" t="str">
        <f t="shared" si="816"/>
        <v>Weekday</v>
      </c>
      <c r="S14704" s="27">
        <f t="shared" si="817"/>
        <v>42748</v>
      </c>
      <c r="U14704" t="str">
        <f t="shared" si="815"/>
        <v>D</v>
      </c>
      <c r="V14704" t="str">
        <f t="shared" si="814"/>
        <v>D</v>
      </c>
      <c r="AO14704" s="27"/>
      <c r="AX14704" s="27"/>
      <c r="AY14704" s="27"/>
    </row>
    <row r="14705" spans="1:51" x14ac:dyDescent="0.25">
      <c r="A14705" t="s">
        <v>66</v>
      </c>
      <c r="C14705">
        <v>6103457</v>
      </c>
      <c r="D14705">
        <v>85</v>
      </c>
      <c r="E14705" t="s">
        <v>90</v>
      </c>
      <c r="G14705">
        <v>97.831000000000003</v>
      </c>
      <c r="H14705">
        <v>2017</v>
      </c>
      <c r="I14705">
        <v>1</v>
      </c>
      <c r="J14705">
        <v>27</v>
      </c>
      <c r="K14705">
        <v>13</v>
      </c>
      <c r="L14705">
        <v>30</v>
      </c>
      <c r="M14705" t="s">
        <v>900</v>
      </c>
      <c r="N14705" t="s">
        <v>860</v>
      </c>
      <c r="Q14705" t="s">
        <v>863</v>
      </c>
      <c r="R14705" t="str">
        <f t="shared" si="816"/>
        <v>Weekday</v>
      </c>
      <c r="S14705" s="27">
        <f t="shared" si="817"/>
        <v>42762</v>
      </c>
      <c r="U14705" t="str">
        <f t="shared" si="815"/>
        <v>D</v>
      </c>
      <c r="V14705" t="str">
        <f t="shared" si="814"/>
        <v>D</v>
      </c>
      <c r="AO14705" s="27"/>
      <c r="AX14705" s="27"/>
      <c r="AY14705" s="27"/>
    </row>
    <row r="14706" spans="1:51" x14ac:dyDescent="0.25">
      <c r="A14706" t="s">
        <v>66</v>
      </c>
      <c r="C14706">
        <v>6939891</v>
      </c>
      <c r="D14706">
        <v>85</v>
      </c>
      <c r="E14706" t="s">
        <v>90</v>
      </c>
      <c r="G14706">
        <v>97.808000000000007</v>
      </c>
      <c r="H14706">
        <v>2018</v>
      </c>
      <c r="I14706">
        <v>11</v>
      </c>
      <c r="J14706">
        <v>1</v>
      </c>
      <c r="K14706">
        <v>14</v>
      </c>
      <c r="L14706">
        <v>40</v>
      </c>
      <c r="M14706" t="s">
        <v>900</v>
      </c>
      <c r="N14706" t="s">
        <v>860</v>
      </c>
      <c r="Q14706" t="s">
        <v>863</v>
      </c>
      <c r="R14706" t="str">
        <f t="shared" si="816"/>
        <v>Weekday</v>
      </c>
      <c r="S14706" s="27">
        <f t="shared" si="817"/>
        <v>43405</v>
      </c>
      <c r="U14706" t="str">
        <f t="shared" si="815"/>
        <v>D</v>
      </c>
      <c r="V14706" t="str">
        <f t="shared" si="814"/>
        <v>D</v>
      </c>
      <c r="AO14706" s="27"/>
      <c r="AX14706" s="27"/>
      <c r="AY14706" s="27"/>
    </row>
    <row r="14707" spans="1:51" x14ac:dyDescent="0.25">
      <c r="A14707" t="s">
        <v>66</v>
      </c>
      <c r="C14707">
        <v>5641219</v>
      </c>
      <c r="D14707">
        <v>85</v>
      </c>
      <c r="E14707" t="s">
        <v>90</v>
      </c>
      <c r="G14707">
        <v>97.774000000000001</v>
      </c>
      <c r="H14707">
        <v>2016</v>
      </c>
      <c r="I14707">
        <v>2</v>
      </c>
      <c r="J14707">
        <v>13</v>
      </c>
      <c r="K14707">
        <v>14</v>
      </c>
      <c r="L14707">
        <v>48</v>
      </c>
      <c r="M14707" t="s">
        <v>900</v>
      </c>
      <c r="N14707" t="s">
        <v>404</v>
      </c>
      <c r="Q14707" t="s">
        <v>863</v>
      </c>
      <c r="R14707" t="str">
        <f t="shared" si="816"/>
        <v>Weekend</v>
      </c>
      <c r="S14707" s="27">
        <f t="shared" si="817"/>
        <v>42413</v>
      </c>
      <c r="U14707" t="str">
        <f t="shared" si="815"/>
        <v>S</v>
      </c>
      <c r="V14707" t="str">
        <f t="shared" si="814"/>
        <v>S</v>
      </c>
      <c r="AO14707" s="27"/>
      <c r="AX14707" s="27"/>
      <c r="AY14707" s="27"/>
    </row>
    <row r="14708" spans="1:51" x14ac:dyDescent="0.25">
      <c r="A14708" t="s">
        <v>66</v>
      </c>
      <c r="C14708">
        <v>6508748</v>
      </c>
      <c r="D14708">
        <v>85</v>
      </c>
      <c r="E14708" t="s">
        <v>90</v>
      </c>
      <c r="G14708">
        <v>97.766999999999996</v>
      </c>
      <c r="H14708">
        <v>2017</v>
      </c>
      <c r="I14708">
        <v>12</v>
      </c>
      <c r="J14708">
        <v>10</v>
      </c>
      <c r="K14708">
        <v>21</v>
      </c>
      <c r="L14708">
        <v>17</v>
      </c>
      <c r="M14708" t="s">
        <v>900</v>
      </c>
      <c r="N14708" t="s">
        <v>860</v>
      </c>
      <c r="Q14708" t="s">
        <v>863</v>
      </c>
      <c r="R14708" t="str">
        <f t="shared" si="816"/>
        <v>Weekend</v>
      </c>
      <c r="S14708" s="27">
        <f t="shared" si="817"/>
        <v>43079</v>
      </c>
      <c r="U14708" t="str">
        <f t="shared" si="815"/>
        <v>D</v>
      </c>
      <c r="V14708" t="str">
        <f t="shared" si="814"/>
        <v>D</v>
      </c>
      <c r="AO14708" s="27"/>
      <c r="AX14708" s="27"/>
      <c r="AY14708" s="27"/>
    </row>
    <row r="14709" spans="1:51" x14ac:dyDescent="0.25">
      <c r="A14709" t="s">
        <v>66</v>
      </c>
      <c r="C14709">
        <v>5355045</v>
      </c>
      <c r="D14709">
        <v>85</v>
      </c>
      <c r="E14709" t="s">
        <v>90</v>
      </c>
      <c r="G14709">
        <v>97.808000000000007</v>
      </c>
      <c r="H14709">
        <v>2015</v>
      </c>
      <c r="I14709">
        <v>7</v>
      </c>
      <c r="J14709">
        <v>13</v>
      </c>
      <c r="K14709">
        <v>17</v>
      </c>
      <c r="L14709">
        <v>45</v>
      </c>
      <c r="M14709" t="s">
        <v>900</v>
      </c>
      <c r="N14709" t="s">
        <v>860</v>
      </c>
      <c r="Q14709" t="s">
        <v>863</v>
      </c>
      <c r="R14709" t="str">
        <f t="shared" si="816"/>
        <v>Weekday</v>
      </c>
      <c r="S14709" s="27">
        <f t="shared" si="817"/>
        <v>42198</v>
      </c>
      <c r="U14709" t="str">
        <f t="shared" si="815"/>
        <v>S</v>
      </c>
      <c r="V14709" t="str">
        <f t="shared" si="814"/>
        <v>S</v>
      </c>
      <c r="AO14709" s="27"/>
      <c r="AX14709" s="27"/>
      <c r="AY14709" s="27"/>
    </row>
    <row r="14710" spans="1:51" x14ac:dyDescent="0.25">
      <c r="A14710" t="s">
        <v>66</v>
      </c>
      <c r="C14710">
        <v>5494260</v>
      </c>
      <c r="D14710">
        <v>85</v>
      </c>
      <c r="E14710" t="s">
        <v>91</v>
      </c>
      <c r="G14710">
        <v>97.685000000000002</v>
      </c>
      <c r="H14710">
        <v>2015</v>
      </c>
      <c r="I14710">
        <v>10</v>
      </c>
      <c r="J14710">
        <v>30</v>
      </c>
      <c r="K14710">
        <v>15</v>
      </c>
      <c r="L14710">
        <v>28</v>
      </c>
      <c r="M14710" t="s">
        <v>900</v>
      </c>
      <c r="N14710" t="s">
        <v>860</v>
      </c>
      <c r="R14710" t="str">
        <f t="shared" si="816"/>
        <v>Weekday</v>
      </c>
      <c r="S14710" s="27">
        <f t="shared" si="817"/>
        <v>42307</v>
      </c>
      <c r="U14710" t="str">
        <f t="shared" si="815"/>
        <v>S</v>
      </c>
      <c r="V14710" t="str">
        <f t="shared" si="814"/>
        <v>S</v>
      </c>
    </row>
    <row r="14711" spans="1:51" x14ac:dyDescent="0.25">
      <c r="A14711" t="s">
        <v>66</v>
      </c>
      <c r="C14711">
        <v>5604497</v>
      </c>
      <c r="D14711">
        <v>85</v>
      </c>
      <c r="E14711" t="s">
        <v>90</v>
      </c>
      <c r="G14711">
        <v>97.772999999999996</v>
      </c>
      <c r="H14711">
        <v>2016</v>
      </c>
      <c r="I14711">
        <v>1</v>
      </c>
      <c r="J14711">
        <v>13</v>
      </c>
      <c r="K14711">
        <v>1</v>
      </c>
      <c r="L14711">
        <v>4</v>
      </c>
      <c r="M14711" t="s">
        <v>900</v>
      </c>
      <c r="N14711" t="s">
        <v>404</v>
      </c>
      <c r="Q14711" t="s">
        <v>863</v>
      </c>
      <c r="R14711" t="str">
        <f t="shared" si="816"/>
        <v>Weekday</v>
      </c>
      <c r="S14711" s="27">
        <f t="shared" si="817"/>
        <v>42382</v>
      </c>
      <c r="U14711" t="str">
        <f t="shared" si="815"/>
        <v>S</v>
      </c>
      <c r="V14711" t="str">
        <f t="shared" si="814"/>
        <v>S</v>
      </c>
      <c r="AO14711" s="27"/>
      <c r="AX14711" s="27"/>
      <c r="AY14711" s="27"/>
    </row>
    <row r="14712" spans="1:51" x14ac:dyDescent="0.25">
      <c r="A14712" t="s">
        <v>66</v>
      </c>
      <c r="C14712">
        <v>5767061</v>
      </c>
      <c r="D14712">
        <v>85</v>
      </c>
      <c r="E14712" t="s">
        <v>90</v>
      </c>
      <c r="G14712">
        <v>97.775000000000006</v>
      </c>
      <c r="H14712">
        <v>2016</v>
      </c>
      <c r="I14712">
        <v>5</v>
      </c>
      <c r="J14712">
        <v>20</v>
      </c>
      <c r="K14712">
        <v>0</v>
      </c>
      <c r="L14712">
        <v>35</v>
      </c>
      <c r="M14712" t="s">
        <v>900</v>
      </c>
      <c r="N14712" t="s">
        <v>860</v>
      </c>
      <c r="Q14712" t="s">
        <v>863</v>
      </c>
      <c r="R14712" t="str">
        <f t="shared" si="816"/>
        <v>Weekday</v>
      </c>
      <c r="S14712" s="27">
        <f t="shared" si="817"/>
        <v>42510</v>
      </c>
      <c r="U14712" t="str">
        <f t="shared" si="815"/>
        <v>S</v>
      </c>
      <c r="V14712" t="str">
        <f t="shared" si="814"/>
        <v>S</v>
      </c>
      <c r="AO14712" s="27"/>
      <c r="AX14712" s="27"/>
      <c r="AY14712" s="27"/>
    </row>
    <row r="14713" spans="1:51" x14ac:dyDescent="0.25">
      <c r="A14713" t="s">
        <v>66</v>
      </c>
      <c r="C14713">
        <v>6162059</v>
      </c>
      <c r="D14713">
        <v>85</v>
      </c>
      <c r="E14713" t="s">
        <v>90</v>
      </c>
      <c r="G14713">
        <v>97.775000000000006</v>
      </c>
      <c r="H14713">
        <v>2017</v>
      </c>
      <c r="I14713">
        <v>3</v>
      </c>
      <c r="J14713">
        <v>18</v>
      </c>
      <c r="K14713">
        <v>15</v>
      </c>
      <c r="L14713">
        <v>8</v>
      </c>
      <c r="M14713" t="s">
        <v>900</v>
      </c>
      <c r="N14713" t="s">
        <v>860</v>
      </c>
      <c r="Q14713" t="s">
        <v>863</v>
      </c>
      <c r="R14713" t="str">
        <f t="shared" si="816"/>
        <v>Weekend</v>
      </c>
      <c r="S14713" s="27">
        <f t="shared" si="817"/>
        <v>42812</v>
      </c>
      <c r="U14713" t="str">
        <f t="shared" si="815"/>
        <v>D</v>
      </c>
      <c r="V14713" t="str">
        <f t="shared" si="814"/>
        <v>D</v>
      </c>
      <c r="AO14713" s="27"/>
      <c r="AX14713" s="27"/>
      <c r="AY14713" s="27"/>
    </row>
    <row r="14714" spans="1:51" x14ac:dyDescent="0.25">
      <c r="A14714" t="s">
        <v>66</v>
      </c>
      <c r="C14714">
        <v>6204772</v>
      </c>
      <c r="D14714">
        <v>85</v>
      </c>
      <c r="E14714" t="s">
        <v>90</v>
      </c>
      <c r="G14714">
        <v>97.772999999999996</v>
      </c>
      <c r="H14714">
        <v>2017</v>
      </c>
      <c r="I14714">
        <v>4</v>
      </c>
      <c r="J14714">
        <v>19</v>
      </c>
      <c r="K14714">
        <v>12</v>
      </c>
      <c r="L14714">
        <v>41</v>
      </c>
      <c r="M14714" t="s">
        <v>900</v>
      </c>
      <c r="N14714" t="s">
        <v>860</v>
      </c>
      <c r="Q14714" t="s">
        <v>863</v>
      </c>
      <c r="R14714" t="str">
        <f t="shared" si="816"/>
        <v>Weekday</v>
      </c>
      <c r="S14714" s="27">
        <f t="shared" si="817"/>
        <v>42844</v>
      </c>
      <c r="U14714" t="str">
        <f t="shared" si="815"/>
        <v>D</v>
      </c>
      <c r="V14714" t="str">
        <f t="shared" si="814"/>
        <v>D</v>
      </c>
      <c r="AO14714" s="27"/>
      <c r="AX14714" s="27"/>
      <c r="AY14714" s="27"/>
    </row>
    <row r="14715" spans="1:51" x14ac:dyDescent="0.25">
      <c r="A14715" t="s">
        <v>66</v>
      </c>
      <c r="C14715">
        <v>6200582</v>
      </c>
      <c r="D14715">
        <v>85</v>
      </c>
      <c r="E14715" t="s">
        <v>91</v>
      </c>
      <c r="G14715">
        <v>97.772999999999996</v>
      </c>
      <c r="H14715">
        <v>2017</v>
      </c>
      <c r="I14715">
        <v>4</v>
      </c>
      <c r="J14715">
        <v>19</v>
      </c>
      <c r="K14715">
        <v>6</v>
      </c>
      <c r="L14715">
        <v>30</v>
      </c>
      <c r="M14715" t="s">
        <v>900</v>
      </c>
      <c r="N14715" t="s">
        <v>860</v>
      </c>
      <c r="R14715" t="str">
        <f t="shared" si="816"/>
        <v>Weekday</v>
      </c>
      <c r="S14715" s="27">
        <f t="shared" si="817"/>
        <v>42844</v>
      </c>
      <c r="U14715" t="str">
        <f t="shared" si="815"/>
        <v>D</v>
      </c>
      <c r="V14715" t="str">
        <f t="shared" si="814"/>
        <v>D</v>
      </c>
    </row>
    <row r="14716" spans="1:51" x14ac:dyDescent="0.25">
      <c r="A14716" t="s">
        <v>66</v>
      </c>
      <c r="C14716">
        <v>6715727</v>
      </c>
      <c r="D14716">
        <v>85</v>
      </c>
      <c r="E14716" t="s">
        <v>90</v>
      </c>
      <c r="G14716">
        <v>97.772999999999996</v>
      </c>
      <c r="H14716">
        <v>2018</v>
      </c>
      <c r="I14716">
        <v>5</v>
      </c>
      <c r="J14716">
        <v>12</v>
      </c>
      <c r="K14716">
        <v>20</v>
      </c>
      <c r="L14716">
        <v>20</v>
      </c>
      <c r="M14716" t="s">
        <v>900</v>
      </c>
      <c r="N14716" t="s">
        <v>860</v>
      </c>
      <c r="Q14716" t="s">
        <v>863</v>
      </c>
      <c r="R14716" t="str">
        <f t="shared" si="816"/>
        <v>Weekend</v>
      </c>
      <c r="S14716" s="27">
        <f t="shared" si="817"/>
        <v>43232</v>
      </c>
      <c r="U14716" t="str">
        <f t="shared" si="815"/>
        <v>D</v>
      </c>
      <c r="V14716" t="str">
        <f t="shared" si="814"/>
        <v>D</v>
      </c>
      <c r="AO14716" s="27"/>
      <c r="AX14716" s="27"/>
      <c r="AY14716" s="27"/>
    </row>
    <row r="14717" spans="1:51" x14ac:dyDescent="0.25">
      <c r="A14717" t="s">
        <v>66</v>
      </c>
      <c r="C14717">
        <v>6971029</v>
      </c>
      <c r="D14717">
        <v>85</v>
      </c>
      <c r="E14717" t="s">
        <v>90</v>
      </c>
      <c r="G14717">
        <v>97.772999999999996</v>
      </c>
      <c r="H14717">
        <v>2018</v>
      </c>
      <c r="I14717">
        <v>11</v>
      </c>
      <c r="J14717">
        <v>17</v>
      </c>
      <c r="K14717">
        <v>11</v>
      </c>
      <c r="L14717">
        <v>42</v>
      </c>
      <c r="M14717" t="s">
        <v>900</v>
      </c>
      <c r="N14717" t="s">
        <v>404</v>
      </c>
      <c r="Q14717" t="s">
        <v>863</v>
      </c>
      <c r="R14717" t="str">
        <f t="shared" si="816"/>
        <v>Weekend</v>
      </c>
      <c r="S14717" s="27">
        <f t="shared" si="817"/>
        <v>43421</v>
      </c>
      <c r="U14717" t="str">
        <f t="shared" si="815"/>
        <v>D</v>
      </c>
      <c r="V14717" t="str">
        <f t="shared" si="814"/>
        <v>D</v>
      </c>
      <c r="AO14717" s="27"/>
      <c r="AX14717" s="27"/>
      <c r="AY14717" s="27"/>
    </row>
    <row r="14718" spans="1:51" x14ac:dyDescent="0.25">
      <c r="A14718" t="s">
        <v>66</v>
      </c>
      <c r="C14718">
        <v>5427351</v>
      </c>
      <c r="D14718">
        <v>85</v>
      </c>
      <c r="E14718" t="s">
        <v>90</v>
      </c>
      <c r="G14718">
        <v>97.774000000000001</v>
      </c>
      <c r="H14718">
        <v>2015</v>
      </c>
      <c r="I14718">
        <v>9</v>
      </c>
      <c r="J14718">
        <v>12</v>
      </c>
      <c r="K14718">
        <v>3</v>
      </c>
      <c r="L14718">
        <v>45</v>
      </c>
      <c r="M14718" t="s">
        <v>900</v>
      </c>
      <c r="N14718" t="s">
        <v>860</v>
      </c>
      <c r="Q14718" t="s">
        <v>863</v>
      </c>
      <c r="R14718" t="str">
        <f t="shared" si="816"/>
        <v>Weekend</v>
      </c>
      <c r="S14718" s="27">
        <f t="shared" si="817"/>
        <v>42259</v>
      </c>
      <c r="U14718" t="str">
        <f t="shared" si="815"/>
        <v>S</v>
      </c>
      <c r="V14718" t="str">
        <f t="shared" si="814"/>
        <v>S</v>
      </c>
      <c r="AO14718" s="27"/>
      <c r="AX14718" s="27"/>
      <c r="AY14718" s="27"/>
    </row>
    <row r="14719" spans="1:51" x14ac:dyDescent="0.25">
      <c r="A14719" t="s">
        <v>66</v>
      </c>
      <c r="C14719">
        <v>6025740</v>
      </c>
      <c r="D14719">
        <v>85</v>
      </c>
      <c r="E14719" t="s">
        <v>90</v>
      </c>
      <c r="G14719">
        <v>97.775000000000006</v>
      </c>
      <c r="H14719">
        <v>2016</v>
      </c>
      <c r="I14719">
        <v>12</v>
      </c>
      <c r="J14719">
        <v>2</v>
      </c>
      <c r="K14719">
        <v>0</v>
      </c>
      <c r="L14719">
        <v>9</v>
      </c>
      <c r="M14719" t="s">
        <v>900</v>
      </c>
      <c r="N14719" t="s">
        <v>860</v>
      </c>
      <c r="Q14719" t="s">
        <v>863</v>
      </c>
      <c r="R14719" t="str">
        <f t="shared" si="816"/>
        <v>Weekday</v>
      </c>
      <c r="S14719" s="27">
        <f t="shared" si="817"/>
        <v>42706</v>
      </c>
      <c r="U14719" t="str">
        <f t="shared" si="815"/>
        <v>S</v>
      </c>
      <c r="V14719" t="str">
        <f t="shared" si="814"/>
        <v>S</v>
      </c>
      <c r="AO14719" s="27"/>
      <c r="AX14719" s="27"/>
      <c r="AY14719" s="27"/>
    </row>
    <row r="14720" spans="1:51" x14ac:dyDescent="0.25">
      <c r="A14720" t="s">
        <v>66</v>
      </c>
      <c r="C14720">
        <v>6494892</v>
      </c>
      <c r="D14720">
        <v>85</v>
      </c>
      <c r="E14720" t="s">
        <v>90</v>
      </c>
      <c r="G14720">
        <v>97.772999999999996</v>
      </c>
      <c r="H14720">
        <v>2017</v>
      </c>
      <c r="I14720">
        <v>11</v>
      </c>
      <c r="J14720">
        <v>30</v>
      </c>
      <c r="K14720">
        <v>20</v>
      </c>
      <c r="L14720">
        <v>17</v>
      </c>
      <c r="M14720" t="s">
        <v>900</v>
      </c>
      <c r="N14720" t="s">
        <v>860</v>
      </c>
      <c r="Q14720" t="s">
        <v>863</v>
      </c>
      <c r="R14720" t="str">
        <f t="shared" si="816"/>
        <v>Weekday</v>
      </c>
      <c r="S14720" s="27">
        <f t="shared" si="817"/>
        <v>43069</v>
      </c>
      <c r="U14720" t="str">
        <f t="shared" si="815"/>
        <v>D</v>
      </c>
      <c r="V14720" t="str">
        <f t="shared" si="814"/>
        <v>D</v>
      </c>
      <c r="AO14720" s="27"/>
      <c r="AX14720" s="27"/>
      <c r="AY14720" s="27"/>
    </row>
    <row r="14721" spans="1:51" x14ac:dyDescent="0.25">
      <c r="A14721" t="s">
        <v>66</v>
      </c>
      <c r="C14721">
        <v>6575058</v>
      </c>
      <c r="D14721">
        <v>85</v>
      </c>
      <c r="E14721" t="s">
        <v>90</v>
      </c>
      <c r="G14721">
        <v>97.772999999999996</v>
      </c>
      <c r="H14721">
        <v>2018</v>
      </c>
      <c r="I14721">
        <v>1</v>
      </c>
      <c r="J14721">
        <v>27</v>
      </c>
      <c r="K14721">
        <v>19</v>
      </c>
      <c r="L14721">
        <v>9</v>
      </c>
      <c r="M14721" t="s">
        <v>900</v>
      </c>
      <c r="N14721" t="s">
        <v>860</v>
      </c>
      <c r="Q14721" t="s">
        <v>863</v>
      </c>
      <c r="R14721" t="str">
        <f t="shared" si="816"/>
        <v>Weekend</v>
      </c>
      <c r="S14721" s="27">
        <f t="shared" si="817"/>
        <v>43127</v>
      </c>
      <c r="U14721" t="str">
        <f t="shared" si="815"/>
        <v>D</v>
      </c>
      <c r="V14721" t="str">
        <f t="shared" si="814"/>
        <v>D</v>
      </c>
      <c r="AO14721" s="27"/>
      <c r="AX14721" s="27"/>
      <c r="AY14721" s="27"/>
    </row>
    <row r="14722" spans="1:51" x14ac:dyDescent="0.25">
      <c r="A14722" t="s">
        <v>66</v>
      </c>
      <c r="C14722">
        <v>6601663</v>
      </c>
      <c r="D14722">
        <v>85</v>
      </c>
      <c r="E14722" t="s">
        <v>90</v>
      </c>
      <c r="G14722">
        <v>97.772999999999996</v>
      </c>
      <c r="H14722">
        <v>2018</v>
      </c>
      <c r="I14722">
        <v>2</v>
      </c>
      <c r="J14722">
        <v>18</v>
      </c>
      <c r="K14722">
        <v>8</v>
      </c>
      <c r="L14722">
        <v>38</v>
      </c>
      <c r="M14722" t="s">
        <v>900</v>
      </c>
      <c r="N14722" t="s">
        <v>860</v>
      </c>
      <c r="Q14722" t="s">
        <v>863</v>
      </c>
      <c r="R14722" t="str">
        <f t="shared" si="816"/>
        <v>Weekend</v>
      </c>
      <c r="S14722" s="27">
        <f t="shared" si="817"/>
        <v>43149</v>
      </c>
      <c r="U14722" t="str">
        <f t="shared" si="815"/>
        <v>D</v>
      </c>
      <c r="V14722" t="str">
        <f t="shared" si="814"/>
        <v>D</v>
      </c>
      <c r="AO14722" s="27"/>
      <c r="AX14722" s="27"/>
      <c r="AY14722" s="27"/>
    </row>
    <row r="14723" spans="1:51" x14ac:dyDescent="0.25">
      <c r="A14723" t="s">
        <v>66</v>
      </c>
      <c r="C14723">
        <v>6721159</v>
      </c>
      <c r="D14723">
        <v>85</v>
      </c>
      <c r="E14723" t="s">
        <v>90</v>
      </c>
      <c r="G14723">
        <v>97.772999999999996</v>
      </c>
      <c r="H14723">
        <v>2018</v>
      </c>
      <c r="I14723">
        <v>5</v>
      </c>
      <c r="J14723">
        <v>18</v>
      </c>
      <c r="K14723">
        <v>0</v>
      </c>
      <c r="L14723">
        <v>2</v>
      </c>
      <c r="M14723" t="s">
        <v>900</v>
      </c>
      <c r="N14723" t="s">
        <v>404</v>
      </c>
      <c r="Q14723" t="s">
        <v>863</v>
      </c>
      <c r="R14723" t="str">
        <f t="shared" si="816"/>
        <v>Weekday</v>
      </c>
      <c r="S14723" s="27">
        <f t="shared" si="817"/>
        <v>43238</v>
      </c>
      <c r="U14723" t="str">
        <f t="shared" si="815"/>
        <v>D</v>
      </c>
      <c r="V14723" t="str">
        <f t="shared" ref="V14723:V14786" si="818">T14723&amp;U14723</f>
        <v>D</v>
      </c>
      <c r="AO14723" s="27"/>
      <c r="AX14723" s="27"/>
      <c r="AY14723" s="27"/>
    </row>
    <row r="14724" spans="1:51" x14ac:dyDescent="0.25">
      <c r="A14724" t="s">
        <v>66</v>
      </c>
      <c r="C14724">
        <v>6959226</v>
      </c>
      <c r="D14724">
        <v>85</v>
      </c>
      <c r="E14724" t="s">
        <v>90</v>
      </c>
      <c r="G14724">
        <v>97.772999999999996</v>
      </c>
      <c r="H14724">
        <v>2018</v>
      </c>
      <c r="I14724">
        <v>11</v>
      </c>
      <c r="J14724">
        <v>10</v>
      </c>
      <c r="K14724">
        <v>4</v>
      </c>
      <c r="L14724">
        <v>43</v>
      </c>
      <c r="M14724" t="s">
        <v>900</v>
      </c>
      <c r="N14724" t="s">
        <v>860</v>
      </c>
      <c r="Q14724" t="s">
        <v>863</v>
      </c>
      <c r="R14724" t="str">
        <f t="shared" si="816"/>
        <v>Weekend</v>
      </c>
      <c r="S14724" s="27">
        <f t="shared" si="817"/>
        <v>43414</v>
      </c>
      <c r="U14724" t="str">
        <f t="shared" si="815"/>
        <v>D</v>
      </c>
      <c r="V14724" t="str">
        <f t="shared" si="818"/>
        <v>D</v>
      </c>
      <c r="AO14724" s="27"/>
      <c r="AX14724" s="27"/>
      <c r="AY14724" s="27"/>
    </row>
    <row r="14725" spans="1:51" x14ac:dyDescent="0.25">
      <c r="A14725" t="s">
        <v>66</v>
      </c>
      <c r="C14725">
        <v>6971232</v>
      </c>
      <c r="D14725">
        <v>85</v>
      </c>
      <c r="E14725" t="s">
        <v>90</v>
      </c>
      <c r="G14725">
        <v>97.772999999999996</v>
      </c>
      <c r="H14725">
        <v>2018</v>
      </c>
      <c r="I14725">
        <v>11</v>
      </c>
      <c r="J14725">
        <v>17</v>
      </c>
      <c r="K14725">
        <v>18</v>
      </c>
      <c r="L14725">
        <v>29</v>
      </c>
      <c r="M14725" t="s">
        <v>900</v>
      </c>
      <c r="N14725" t="s">
        <v>860</v>
      </c>
      <c r="Q14725" t="s">
        <v>863</v>
      </c>
      <c r="R14725" t="str">
        <f t="shared" si="816"/>
        <v>Weekend</v>
      </c>
      <c r="S14725" s="27">
        <f t="shared" si="817"/>
        <v>43421</v>
      </c>
      <c r="U14725" t="str">
        <f t="shared" si="815"/>
        <v>D</v>
      </c>
      <c r="V14725" t="str">
        <f t="shared" si="818"/>
        <v>D</v>
      </c>
      <c r="AO14725" s="27"/>
      <c r="AX14725" s="27"/>
      <c r="AY14725" s="27"/>
    </row>
    <row r="14726" spans="1:51" x14ac:dyDescent="0.25">
      <c r="A14726" t="s">
        <v>66</v>
      </c>
      <c r="C14726">
        <v>5363666</v>
      </c>
      <c r="D14726">
        <v>85</v>
      </c>
      <c r="E14726" t="s">
        <v>90</v>
      </c>
      <c r="G14726">
        <v>97.783000000000001</v>
      </c>
      <c r="H14726">
        <v>2015</v>
      </c>
      <c r="I14726">
        <v>7</v>
      </c>
      <c r="J14726">
        <v>20</v>
      </c>
      <c r="K14726">
        <v>18</v>
      </c>
      <c r="L14726">
        <v>45</v>
      </c>
      <c r="M14726" t="s">
        <v>900</v>
      </c>
      <c r="N14726" t="s">
        <v>860</v>
      </c>
      <c r="Q14726" t="s">
        <v>863</v>
      </c>
      <c r="R14726" t="str">
        <f t="shared" si="816"/>
        <v>Weekday</v>
      </c>
      <c r="S14726" s="27">
        <f t="shared" si="817"/>
        <v>42205</v>
      </c>
      <c r="U14726" t="str">
        <f t="shared" si="815"/>
        <v>S</v>
      </c>
      <c r="V14726" t="str">
        <f t="shared" si="818"/>
        <v>S</v>
      </c>
      <c r="AO14726" s="27"/>
      <c r="AX14726" s="27"/>
      <c r="AY14726" s="27"/>
    </row>
    <row r="14727" spans="1:51" x14ac:dyDescent="0.25">
      <c r="A14727" t="s">
        <v>66</v>
      </c>
      <c r="C14727">
        <v>6825964</v>
      </c>
      <c r="D14727">
        <v>85</v>
      </c>
      <c r="E14727" t="s">
        <v>90</v>
      </c>
      <c r="G14727">
        <v>97.814999999999998</v>
      </c>
      <c r="H14727">
        <v>2018</v>
      </c>
      <c r="I14727">
        <v>8</v>
      </c>
      <c r="J14727">
        <v>9</v>
      </c>
      <c r="K14727">
        <v>8</v>
      </c>
      <c r="L14727">
        <v>45</v>
      </c>
      <c r="M14727" t="s">
        <v>900</v>
      </c>
      <c r="N14727" t="s">
        <v>860</v>
      </c>
      <c r="Q14727" t="s">
        <v>863</v>
      </c>
      <c r="R14727" t="str">
        <f t="shared" si="816"/>
        <v>Weekday</v>
      </c>
      <c r="S14727" s="27">
        <f t="shared" si="817"/>
        <v>43321</v>
      </c>
      <c r="U14727" t="str">
        <f t="shared" si="815"/>
        <v>D</v>
      </c>
      <c r="V14727" t="str">
        <f t="shared" si="818"/>
        <v>D</v>
      </c>
      <c r="AO14727" s="27"/>
      <c r="AX14727" s="27"/>
      <c r="AY14727" s="27"/>
    </row>
    <row r="14728" spans="1:51" x14ac:dyDescent="0.25">
      <c r="A14728" t="s">
        <v>66</v>
      </c>
      <c r="C14728">
        <v>5363315</v>
      </c>
      <c r="D14728">
        <v>85</v>
      </c>
      <c r="E14728" t="s">
        <v>90</v>
      </c>
      <c r="G14728">
        <v>97.786000000000001</v>
      </c>
      <c r="H14728">
        <v>2015</v>
      </c>
      <c r="I14728">
        <v>7</v>
      </c>
      <c r="J14728">
        <v>15</v>
      </c>
      <c r="K14728">
        <v>19</v>
      </c>
      <c r="L14728">
        <v>59</v>
      </c>
      <c r="M14728" t="s">
        <v>900</v>
      </c>
      <c r="N14728" t="s">
        <v>860</v>
      </c>
      <c r="Q14728" t="s">
        <v>863</v>
      </c>
      <c r="R14728" t="str">
        <f t="shared" si="816"/>
        <v>Weekday</v>
      </c>
      <c r="S14728" s="27">
        <f t="shared" si="817"/>
        <v>42200</v>
      </c>
      <c r="U14728" t="str">
        <f t="shared" si="815"/>
        <v>S</v>
      </c>
      <c r="V14728" t="str">
        <f t="shared" si="818"/>
        <v>S</v>
      </c>
      <c r="AO14728" s="27"/>
      <c r="AX14728" s="27"/>
      <c r="AY14728" s="27"/>
    </row>
    <row r="14729" spans="1:51" x14ac:dyDescent="0.25">
      <c r="A14729" t="s">
        <v>66</v>
      </c>
      <c r="C14729">
        <v>5970081</v>
      </c>
      <c r="D14729">
        <v>85</v>
      </c>
      <c r="E14729" t="s">
        <v>90</v>
      </c>
      <c r="G14729">
        <v>97.855000000000004</v>
      </c>
      <c r="H14729">
        <v>2016</v>
      </c>
      <c r="I14729">
        <v>10</v>
      </c>
      <c r="J14729">
        <v>19</v>
      </c>
      <c r="K14729">
        <v>17</v>
      </c>
      <c r="L14729">
        <v>25</v>
      </c>
      <c r="M14729" t="s">
        <v>900</v>
      </c>
      <c r="N14729" t="s">
        <v>860</v>
      </c>
      <c r="Q14729" t="s">
        <v>863</v>
      </c>
      <c r="R14729" t="str">
        <f t="shared" si="816"/>
        <v>Weekday</v>
      </c>
      <c r="S14729" s="27">
        <f t="shared" si="817"/>
        <v>42662</v>
      </c>
      <c r="U14729" t="str">
        <f t="shared" si="815"/>
        <v>S</v>
      </c>
      <c r="V14729" t="str">
        <f t="shared" si="818"/>
        <v>S</v>
      </c>
      <c r="AO14729" s="27"/>
      <c r="AX14729" s="27"/>
      <c r="AY14729" s="27"/>
    </row>
    <row r="14730" spans="1:51" x14ac:dyDescent="0.25">
      <c r="A14730" t="s">
        <v>66</v>
      </c>
      <c r="C14730">
        <v>5638624</v>
      </c>
      <c r="D14730">
        <v>85</v>
      </c>
      <c r="E14730" t="s">
        <v>91</v>
      </c>
      <c r="G14730">
        <v>97.7</v>
      </c>
      <c r="H14730">
        <v>2016</v>
      </c>
      <c r="I14730">
        <v>2</v>
      </c>
      <c r="J14730">
        <v>16</v>
      </c>
      <c r="K14730">
        <v>9</v>
      </c>
      <c r="L14730">
        <v>31</v>
      </c>
      <c r="M14730" t="s">
        <v>900</v>
      </c>
      <c r="N14730" t="s">
        <v>171</v>
      </c>
      <c r="R14730" t="str">
        <f t="shared" si="816"/>
        <v>Weekday</v>
      </c>
      <c r="S14730" s="27">
        <f t="shared" si="817"/>
        <v>42416</v>
      </c>
      <c r="U14730" t="str">
        <f t="shared" si="815"/>
        <v>S</v>
      </c>
      <c r="V14730" t="str">
        <f t="shared" si="818"/>
        <v>S</v>
      </c>
    </row>
    <row r="14731" spans="1:51" x14ac:dyDescent="0.25">
      <c r="A14731" t="s">
        <v>66</v>
      </c>
      <c r="C14731">
        <v>5756416</v>
      </c>
      <c r="D14731">
        <v>85</v>
      </c>
      <c r="E14731" t="s">
        <v>90</v>
      </c>
      <c r="G14731">
        <v>97.79</v>
      </c>
      <c r="H14731">
        <v>2016</v>
      </c>
      <c r="I14731">
        <v>5</v>
      </c>
      <c r="J14731">
        <v>13</v>
      </c>
      <c r="K14731">
        <v>17</v>
      </c>
      <c r="L14731">
        <v>22</v>
      </c>
      <c r="M14731" t="s">
        <v>900</v>
      </c>
      <c r="N14731" t="s">
        <v>860</v>
      </c>
      <c r="Q14731" t="s">
        <v>863</v>
      </c>
      <c r="R14731" t="str">
        <f t="shared" si="816"/>
        <v>Weekday</v>
      </c>
      <c r="S14731" s="27">
        <f t="shared" si="817"/>
        <v>42503</v>
      </c>
      <c r="U14731" t="str">
        <f t="shared" si="815"/>
        <v>S</v>
      </c>
      <c r="V14731" t="str">
        <f t="shared" si="818"/>
        <v>S</v>
      </c>
      <c r="AO14731" s="27"/>
      <c r="AX14731" s="27"/>
      <c r="AY14731" s="27"/>
    </row>
    <row r="14732" spans="1:51" x14ac:dyDescent="0.25">
      <c r="A14732" t="s">
        <v>66</v>
      </c>
      <c r="C14732">
        <v>6376443</v>
      </c>
      <c r="D14732">
        <v>85</v>
      </c>
      <c r="E14732" t="s">
        <v>90</v>
      </c>
      <c r="G14732">
        <v>97.79</v>
      </c>
      <c r="H14732">
        <v>2017</v>
      </c>
      <c r="I14732">
        <v>9</v>
      </c>
      <c r="J14732">
        <v>1</v>
      </c>
      <c r="K14732">
        <v>11</v>
      </c>
      <c r="L14732">
        <v>0</v>
      </c>
      <c r="M14732" t="s">
        <v>900</v>
      </c>
      <c r="N14732" t="s">
        <v>860</v>
      </c>
      <c r="Q14732" t="s">
        <v>863</v>
      </c>
      <c r="R14732" t="str">
        <f t="shared" si="816"/>
        <v>Weekday</v>
      </c>
      <c r="S14732" s="27">
        <f t="shared" si="817"/>
        <v>42979</v>
      </c>
      <c r="U14732" t="str">
        <f t="shared" si="815"/>
        <v>D</v>
      </c>
      <c r="V14732" t="str">
        <f t="shared" si="818"/>
        <v>D</v>
      </c>
      <c r="AO14732" s="27"/>
      <c r="AX14732" s="27"/>
      <c r="AY14732" s="27"/>
    </row>
    <row r="14733" spans="1:51" x14ac:dyDescent="0.25">
      <c r="A14733" t="s">
        <v>66</v>
      </c>
      <c r="C14733">
        <v>5469308</v>
      </c>
      <c r="D14733">
        <v>85</v>
      </c>
      <c r="E14733" t="s">
        <v>90</v>
      </c>
      <c r="G14733">
        <v>97.801000000000002</v>
      </c>
      <c r="H14733">
        <v>2015</v>
      </c>
      <c r="I14733">
        <v>10</v>
      </c>
      <c r="J14733">
        <v>11</v>
      </c>
      <c r="K14733">
        <v>16</v>
      </c>
      <c r="L14733">
        <v>40</v>
      </c>
      <c r="M14733" t="s">
        <v>900</v>
      </c>
      <c r="N14733" t="s">
        <v>404</v>
      </c>
      <c r="Q14733" t="s">
        <v>863</v>
      </c>
      <c r="R14733" t="str">
        <f t="shared" si="816"/>
        <v>Weekend</v>
      </c>
      <c r="S14733" s="27">
        <f t="shared" si="817"/>
        <v>42288</v>
      </c>
      <c r="U14733" t="str">
        <f t="shared" si="815"/>
        <v>S</v>
      </c>
      <c r="V14733" t="str">
        <f t="shared" si="818"/>
        <v>S</v>
      </c>
      <c r="AO14733" s="27"/>
      <c r="AX14733" s="27"/>
      <c r="AY14733" s="27"/>
    </row>
    <row r="14734" spans="1:51" x14ac:dyDescent="0.25">
      <c r="A14734" t="s">
        <v>66</v>
      </c>
      <c r="C14734">
        <v>6453558</v>
      </c>
      <c r="D14734">
        <v>85</v>
      </c>
      <c r="E14734" t="s">
        <v>91</v>
      </c>
      <c r="G14734">
        <v>97.69</v>
      </c>
      <c r="H14734">
        <v>2017</v>
      </c>
      <c r="I14734">
        <v>10</v>
      </c>
      <c r="J14734">
        <v>31</v>
      </c>
      <c r="K14734">
        <v>19</v>
      </c>
      <c r="L14734">
        <v>15</v>
      </c>
      <c r="M14734" t="s">
        <v>900</v>
      </c>
      <c r="N14734" t="s">
        <v>171</v>
      </c>
      <c r="R14734" t="str">
        <f t="shared" si="816"/>
        <v>Weekday</v>
      </c>
      <c r="S14734" s="27">
        <f t="shared" si="817"/>
        <v>43039</v>
      </c>
      <c r="U14734" t="str">
        <f t="shared" si="815"/>
        <v>D</v>
      </c>
      <c r="V14734" t="str">
        <f t="shared" si="818"/>
        <v>D</v>
      </c>
    </row>
    <row r="14735" spans="1:51" x14ac:dyDescent="0.25">
      <c r="A14735" t="s">
        <v>66</v>
      </c>
      <c r="C14735">
        <v>6555938</v>
      </c>
      <c r="D14735">
        <v>85</v>
      </c>
      <c r="E14735" t="s">
        <v>91</v>
      </c>
      <c r="G14735">
        <v>97.679000000000002</v>
      </c>
      <c r="H14735">
        <v>2018</v>
      </c>
      <c r="I14735">
        <v>1</v>
      </c>
      <c r="J14735">
        <v>16</v>
      </c>
      <c r="K14735">
        <v>9</v>
      </c>
      <c r="L14735">
        <v>37</v>
      </c>
      <c r="M14735" t="s">
        <v>900</v>
      </c>
      <c r="N14735" t="s">
        <v>860</v>
      </c>
      <c r="R14735" t="str">
        <f t="shared" si="816"/>
        <v>Weekday</v>
      </c>
      <c r="S14735" s="27">
        <f t="shared" si="817"/>
        <v>43116</v>
      </c>
      <c r="U14735" t="str">
        <f t="shared" si="815"/>
        <v>D</v>
      </c>
      <c r="V14735" t="str">
        <f t="shared" si="818"/>
        <v>D</v>
      </c>
    </row>
    <row r="14736" spans="1:51" x14ac:dyDescent="0.25">
      <c r="A14736" t="s">
        <v>66</v>
      </c>
      <c r="C14736">
        <v>6881411</v>
      </c>
      <c r="D14736">
        <v>85</v>
      </c>
      <c r="E14736" t="s">
        <v>90</v>
      </c>
      <c r="G14736">
        <v>97.936999999999998</v>
      </c>
      <c r="H14736">
        <v>2018</v>
      </c>
      <c r="I14736">
        <v>9</v>
      </c>
      <c r="J14736">
        <v>20</v>
      </c>
      <c r="K14736">
        <v>8</v>
      </c>
      <c r="L14736">
        <v>51</v>
      </c>
      <c r="M14736" t="s">
        <v>900</v>
      </c>
      <c r="N14736" t="s">
        <v>404</v>
      </c>
      <c r="Q14736" t="s">
        <v>864</v>
      </c>
      <c r="R14736" t="str">
        <f t="shared" si="816"/>
        <v>Weekday</v>
      </c>
      <c r="S14736" s="27">
        <f t="shared" si="817"/>
        <v>43363</v>
      </c>
      <c r="U14736" t="str">
        <f t="shared" si="815"/>
        <v>D</v>
      </c>
      <c r="V14736" t="str">
        <f t="shared" si="818"/>
        <v>D</v>
      </c>
      <c r="AO14736" s="27"/>
      <c r="AX14736" s="27"/>
      <c r="AY14736" s="27"/>
    </row>
    <row r="14737" spans="1:51" x14ac:dyDescent="0.25">
      <c r="A14737" t="s">
        <v>66</v>
      </c>
      <c r="C14737">
        <v>6146354</v>
      </c>
      <c r="D14737">
        <v>85</v>
      </c>
      <c r="E14737" t="s">
        <v>90</v>
      </c>
      <c r="G14737">
        <v>97.884</v>
      </c>
      <c r="H14737">
        <v>2017</v>
      </c>
      <c r="I14737">
        <v>3</v>
      </c>
      <c r="J14737">
        <v>10</v>
      </c>
      <c r="K14737">
        <v>15</v>
      </c>
      <c r="L14737">
        <v>45</v>
      </c>
      <c r="M14737" t="s">
        <v>900</v>
      </c>
      <c r="N14737" t="s">
        <v>860</v>
      </c>
      <c r="Q14737" t="s">
        <v>863</v>
      </c>
      <c r="R14737" t="str">
        <f t="shared" si="816"/>
        <v>Weekday</v>
      </c>
      <c r="S14737" s="27">
        <f t="shared" si="817"/>
        <v>42804</v>
      </c>
      <c r="U14737" t="str">
        <f t="shared" si="815"/>
        <v>D</v>
      </c>
      <c r="V14737" t="str">
        <f t="shared" si="818"/>
        <v>D</v>
      </c>
      <c r="AO14737" s="27"/>
      <c r="AX14737" s="27"/>
      <c r="AY14737" s="27"/>
    </row>
    <row r="14738" spans="1:51" x14ac:dyDescent="0.25">
      <c r="A14738" t="s">
        <v>66</v>
      </c>
      <c r="C14738">
        <v>6633787</v>
      </c>
      <c r="D14738">
        <v>85</v>
      </c>
      <c r="E14738" t="s">
        <v>90</v>
      </c>
      <c r="G14738">
        <v>97.798000000000002</v>
      </c>
      <c r="H14738">
        <v>2018</v>
      </c>
      <c r="I14738">
        <v>3</v>
      </c>
      <c r="J14738">
        <v>14</v>
      </c>
      <c r="K14738">
        <v>8</v>
      </c>
      <c r="L14738">
        <v>38</v>
      </c>
      <c r="M14738" t="s">
        <v>900</v>
      </c>
      <c r="N14738" t="s">
        <v>860</v>
      </c>
      <c r="Q14738" t="s">
        <v>863</v>
      </c>
      <c r="R14738" t="str">
        <f t="shared" si="816"/>
        <v>Weekday</v>
      </c>
      <c r="S14738" s="27">
        <f t="shared" si="817"/>
        <v>43173</v>
      </c>
      <c r="U14738" t="str">
        <f t="shared" si="815"/>
        <v>D</v>
      </c>
      <c r="V14738" t="str">
        <f t="shared" si="818"/>
        <v>D</v>
      </c>
      <c r="AO14738" s="27"/>
      <c r="AX14738" s="27"/>
      <c r="AY14738" s="27"/>
    </row>
    <row r="14739" spans="1:51" x14ac:dyDescent="0.25">
      <c r="A14739" t="s">
        <v>66</v>
      </c>
      <c r="C14739">
        <v>6888399</v>
      </c>
      <c r="D14739">
        <v>85</v>
      </c>
      <c r="E14739" t="s">
        <v>91</v>
      </c>
      <c r="G14739">
        <v>97.695999999999998</v>
      </c>
      <c r="H14739">
        <v>2018</v>
      </c>
      <c r="I14739">
        <v>9</v>
      </c>
      <c r="J14739">
        <v>24</v>
      </c>
      <c r="K14739">
        <v>8</v>
      </c>
      <c r="L14739">
        <v>0</v>
      </c>
      <c r="M14739" t="s">
        <v>900</v>
      </c>
      <c r="N14739" t="s">
        <v>404</v>
      </c>
      <c r="R14739" t="str">
        <f t="shared" si="816"/>
        <v>Weekday</v>
      </c>
      <c r="S14739" s="27">
        <f t="shared" si="817"/>
        <v>43367</v>
      </c>
      <c r="U14739" t="str">
        <f t="shared" si="815"/>
        <v>D</v>
      </c>
      <c r="V14739" t="str">
        <f t="shared" si="818"/>
        <v>D</v>
      </c>
    </row>
    <row r="14740" spans="1:51" x14ac:dyDescent="0.25">
      <c r="A14740" t="s">
        <v>66</v>
      </c>
      <c r="C14740">
        <v>5678644</v>
      </c>
      <c r="D14740">
        <v>85</v>
      </c>
      <c r="E14740" t="s">
        <v>90</v>
      </c>
      <c r="G14740">
        <v>97.891000000000005</v>
      </c>
      <c r="H14740">
        <v>2016</v>
      </c>
      <c r="I14740">
        <v>3</v>
      </c>
      <c r="J14740">
        <v>14</v>
      </c>
      <c r="K14740">
        <v>18</v>
      </c>
      <c r="L14740">
        <v>7</v>
      </c>
      <c r="M14740" t="s">
        <v>900</v>
      </c>
      <c r="N14740" t="s">
        <v>860</v>
      </c>
      <c r="Q14740" t="s">
        <v>863</v>
      </c>
      <c r="R14740" t="str">
        <f t="shared" si="816"/>
        <v>Weekday</v>
      </c>
      <c r="S14740" s="27">
        <f t="shared" si="817"/>
        <v>42443</v>
      </c>
      <c r="U14740" t="str">
        <f t="shared" si="815"/>
        <v>S</v>
      </c>
      <c r="V14740" t="str">
        <f t="shared" si="818"/>
        <v>S</v>
      </c>
      <c r="AO14740" s="27"/>
      <c r="AX14740" s="27"/>
      <c r="AY14740" s="27"/>
    </row>
    <row r="14741" spans="1:51" x14ac:dyDescent="0.25">
      <c r="A14741" t="s">
        <v>66</v>
      </c>
      <c r="C14741">
        <v>5759598</v>
      </c>
      <c r="D14741">
        <v>85</v>
      </c>
      <c r="E14741" t="s">
        <v>91</v>
      </c>
      <c r="G14741">
        <v>97.722999999999999</v>
      </c>
      <c r="H14741">
        <v>2016</v>
      </c>
      <c r="I14741">
        <v>5</v>
      </c>
      <c r="J14741">
        <v>17</v>
      </c>
      <c r="K14741">
        <v>11</v>
      </c>
      <c r="L14741">
        <v>41</v>
      </c>
      <c r="M14741" t="s">
        <v>900</v>
      </c>
      <c r="N14741" t="s">
        <v>860</v>
      </c>
      <c r="R14741" t="str">
        <f t="shared" si="816"/>
        <v>Weekday</v>
      </c>
      <c r="S14741" s="27">
        <f t="shared" si="817"/>
        <v>42507</v>
      </c>
      <c r="U14741" t="str">
        <f t="shared" si="815"/>
        <v>S</v>
      </c>
      <c r="V14741" t="str">
        <f t="shared" si="818"/>
        <v>S</v>
      </c>
    </row>
    <row r="14742" spans="1:51" x14ac:dyDescent="0.25">
      <c r="A14742" t="s">
        <v>66</v>
      </c>
      <c r="C14742">
        <v>5832611</v>
      </c>
      <c r="D14742">
        <v>85</v>
      </c>
      <c r="E14742" t="s">
        <v>90</v>
      </c>
      <c r="G14742">
        <v>97.891000000000005</v>
      </c>
      <c r="H14742">
        <v>2016</v>
      </c>
      <c r="I14742">
        <v>7</v>
      </c>
      <c r="J14742">
        <v>6</v>
      </c>
      <c r="K14742">
        <v>16</v>
      </c>
      <c r="L14742">
        <v>15</v>
      </c>
      <c r="M14742" t="s">
        <v>900</v>
      </c>
      <c r="N14742" t="s">
        <v>171</v>
      </c>
      <c r="Q14742" t="s">
        <v>863</v>
      </c>
      <c r="R14742" t="str">
        <f t="shared" si="816"/>
        <v>Weekday</v>
      </c>
      <c r="S14742" s="27">
        <f t="shared" si="817"/>
        <v>42557</v>
      </c>
      <c r="U14742" t="str">
        <f t="shared" si="815"/>
        <v>S</v>
      </c>
      <c r="V14742" t="str">
        <f t="shared" si="818"/>
        <v>S</v>
      </c>
      <c r="AO14742" s="27"/>
      <c r="AX14742" s="27"/>
      <c r="AY14742" s="27"/>
    </row>
    <row r="14743" spans="1:51" x14ac:dyDescent="0.25">
      <c r="A14743" t="s">
        <v>66</v>
      </c>
      <c r="C14743">
        <v>5561615</v>
      </c>
      <c r="D14743">
        <v>85</v>
      </c>
      <c r="E14743" t="s">
        <v>90</v>
      </c>
      <c r="G14743">
        <v>97.893000000000001</v>
      </c>
      <c r="H14743">
        <v>2015</v>
      </c>
      <c r="I14743">
        <v>12</v>
      </c>
      <c r="J14743">
        <v>21</v>
      </c>
      <c r="K14743">
        <v>12</v>
      </c>
      <c r="L14743">
        <v>33</v>
      </c>
      <c r="M14743" t="s">
        <v>900</v>
      </c>
      <c r="N14743" t="s">
        <v>860</v>
      </c>
      <c r="Q14743" t="s">
        <v>863</v>
      </c>
      <c r="R14743" t="str">
        <f t="shared" si="816"/>
        <v>Weekday</v>
      </c>
      <c r="S14743" s="27">
        <f t="shared" si="817"/>
        <v>42359</v>
      </c>
      <c r="U14743" t="str">
        <f t="shared" si="815"/>
        <v>S</v>
      </c>
      <c r="V14743" t="str">
        <f t="shared" si="818"/>
        <v>S</v>
      </c>
      <c r="AO14743" s="27"/>
      <c r="AX14743" s="27"/>
      <c r="AY14743" s="27"/>
    </row>
    <row r="14744" spans="1:51" x14ac:dyDescent="0.25">
      <c r="A14744" t="s">
        <v>66</v>
      </c>
      <c r="C14744">
        <v>5679283</v>
      </c>
      <c r="D14744">
        <v>85</v>
      </c>
      <c r="E14744" t="s">
        <v>90</v>
      </c>
      <c r="G14744">
        <v>97.813000000000002</v>
      </c>
      <c r="H14744">
        <v>2016</v>
      </c>
      <c r="I14744">
        <v>3</v>
      </c>
      <c r="J14744">
        <v>17</v>
      </c>
      <c r="K14744">
        <v>15</v>
      </c>
      <c r="L14744">
        <v>15</v>
      </c>
      <c r="M14744" t="s">
        <v>900</v>
      </c>
      <c r="N14744" t="s">
        <v>860</v>
      </c>
      <c r="Q14744" t="s">
        <v>863</v>
      </c>
      <c r="R14744" t="str">
        <f t="shared" si="816"/>
        <v>Weekday</v>
      </c>
      <c r="S14744" s="27">
        <f t="shared" si="817"/>
        <v>42446</v>
      </c>
      <c r="U14744" t="str">
        <f t="shared" si="815"/>
        <v>S</v>
      </c>
      <c r="V14744" t="str">
        <f t="shared" si="818"/>
        <v>S</v>
      </c>
      <c r="AO14744" s="27"/>
      <c r="AX14744" s="27"/>
      <c r="AY14744" s="27"/>
    </row>
    <row r="14745" spans="1:51" x14ac:dyDescent="0.25">
      <c r="A14745" t="s">
        <v>66</v>
      </c>
      <c r="C14745">
        <v>5481343</v>
      </c>
      <c r="D14745">
        <v>85</v>
      </c>
      <c r="E14745" t="s">
        <v>91</v>
      </c>
      <c r="G14745">
        <v>97.69</v>
      </c>
      <c r="H14745">
        <v>2015</v>
      </c>
      <c r="I14745">
        <v>10</v>
      </c>
      <c r="J14745">
        <v>23</v>
      </c>
      <c r="K14745">
        <v>8</v>
      </c>
      <c r="L14745">
        <v>48</v>
      </c>
      <c r="M14745" t="s">
        <v>900</v>
      </c>
      <c r="N14745" t="s">
        <v>860</v>
      </c>
      <c r="R14745" t="str">
        <f t="shared" si="816"/>
        <v>Weekday</v>
      </c>
      <c r="S14745" s="27">
        <f t="shared" si="817"/>
        <v>42300</v>
      </c>
      <c r="U14745" t="str">
        <f t="shared" si="815"/>
        <v>S</v>
      </c>
      <c r="V14745" t="str">
        <f t="shared" si="818"/>
        <v>S</v>
      </c>
    </row>
    <row r="14746" spans="1:51" x14ac:dyDescent="0.25">
      <c r="A14746" t="s">
        <v>66</v>
      </c>
      <c r="C14746">
        <v>5953483</v>
      </c>
      <c r="D14746">
        <v>85</v>
      </c>
      <c r="E14746" t="s">
        <v>90</v>
      </c>
      <c r="G14746">
        <v>97.899000000000001</v>
      </c>
      <c r="H14746">
        <v>2016</v>
      </c>
      <c r="I14746">
        <v>10</v>
      </c>
      <c r="J14746">
        <v>11</v>
      </c>
      <c r="K14746">
        <v>17</v>
      </c>
      <c r="L14746">
        <v>22</v>
      </c>
      <c r="M14746" t="s">
        <v>900</v>
      </c>
      <c r="N14746" t="s">
        <v>860</v>
      </c>
      <c r="Q14746" t="s">
        <v>864</v>
      </c>
      <c r="R14746" t="str">
        <f t="shared" si="816"/>
        <v>Weekday</v>
      </c>
      <c r="S14746" s="27">
        <f t="shared" si="817"/>
        <v>42654</v>
      </c>
      <c r="U14746" t="str">
        <f t="shared" si="815"/>
        <v>S</v>
      </c>
      <c r="V14746" t="str">
        <f t="shared" si="818"/>
        <v>S</v>
      </c>
      <c r="AO14746" s="27"/>
      <c r="AX14746" s="27"/>
      <c r="AY14746" s="27"/>
    </row>
    <row r="14747" spans="1:51" x14ac:dyDescent="0.25">
      <c r="A14747" t="s">
        <v>66</v>
      </c>
      <c r="C14747">
        <v>5870235</v>
      </c>
      <c r="D14747">
        <v>85</v>
      </c>
      <c r="E14747" t="s">
        <v>90</v>
      </c>
      <c r="G14747">
        <v>97.831000000000003</v>
      </c>
      <c r="H14747">
        <v>2016</v>
      </c>
      <c r="I14747">
        <v>8</v>
      </c>
      <c r="J14747">
        <v>6</v>
      </c>
      <c r="K14747">
        <v>17</v>
      </c>
      <c r="L14747">
        <v>38</v>
      </c>
      <c r="M14747" t="s">
        <v>900</v>
      </c>
      <c r="N14747" t="s">
        <v>860</v>
      </c>
      <c r="Q14747" t="s">
        <v>863</v>
      </c>
      <c r="R14747" t="str">
        <f t="shared" si="816"/>
        <v>Weekend</v>
      </c>
      <c r="S14747" s="27">
        <f t="shared" si="817"/>
        <v>42588</v>
      </c>
      <c r="U14747" t="str">
        <f t="shared" si="815"/>
        <v>S</v>
      </c>
      <c r="V14747" t="str">
        <f t="shared" si="818"/>
        <v>S</v>
      </c>
      <c r="AO14747" s="27"/>
      <c r="AX14747" s="27"/>
      <c r="AY14747" s="27"/>
    </row>
    <row r="14748" spans="1:51" x14ac:dyDescent="0.25">
      <c r="A14748" t="s">
        <v>66</v>
      </c>
      <c r="C14748">
        <v>6023034</v>
      </c>
      <c r="D14748">
        <v>85</v>
      </c>
      <c r="E14748" t="s">
        <v>90</v>
      </c>
      <c r="G14748">
        <v>97.823999999999998</v>
      </c>
      <c r="H14748">
        <v>2016</v>
      </c>
      <c r="I14748">
        <v>12</v>
      </c>
      <c r="J14748">
        <v>2</v>
      </c>
      <c r="K14748">
        <v>18</v>
      </c>
      <c r="L14748">
        <v>2</v>
      </c>
      <c r="M14748" t="s">
        <v>900</v>
      </c>
      <c r="N14748" t="s">
        <v>171</v>
      </c>
      <c r="Q14748" t="s">
        <v>863</v>
      </c>
      <c r="R14748" t="str">
        <f t="shared" si="816"/>
        <v>Weekday</v>
      </c>
      <c r="S14748" s="27">
        <f t="shared" si="817"/>
        <v>42706</v>
      </c>
      <c r="U14748" t="str">
        <f t="shared" si="815"/>
        <v>S</v>
      </c>
      <c r="V14748" t="str">
        <f t="shared" si="818"/>
        <v>S</v>
      </c>
      <c r="AO14748" s="27"/>
      <c r="AX14748" s="27"/>
      <c r="AY14748" s="27"/>
    </row>
    <row r="14749" spans="1:51" x14ac:dyDescent="0.25">
      <c r="A14749" t="s">
        <v>66</v>
      </c>
      <c r="C14749">
        <v>6635681</v>
      </c>
      <c r="D14749">
        <v>85</v>
      </c>
      <c r="E14749" t="s">
        <v>91</v>
      </c>
      <c r="G14749">
        <v>97.742000000000004</v>
      </c>
      <c r="H14749">
        <v>2018</v>
      </c>
      <c r="I14749">
        <v>3</v>
      </c>
      <c r="J14749">
        <v>14</v>
      </c>
      <c r="K14749">
        <v>14</v>
      </c>
      <c r="L14749">
        <v>40</v>
      </c>
      <c r="M14749" t="s">
        <v>900</v>
      </c>
      <c r="N14749" t="s">
        <v>860</v>
      </c>
      <c r="R14749" t="str">
        <f t="shared" si="816"/>
        <v>Weekday</v>
      </c>
      <c r="S14749" s="27">
        <f t="shared" si="817"/>
        <v>43173</v>
      </c>
      <c r="U14749" t="str">
        <f t="shared" si="815"/>
        <v>D</v>
      </c>
      <c r="V14749" t="str">
        <f t="shared" si="818"/>
        <v>D</v>
      </c>
    </row>
    <row r="14750" spans="1:51" x14ac:dyDescent="0.25">
      <c r="A14750" t="s">
        <v>66</v>
      </c>
      <c r="C14750">
        <v>5831593</v>
      </c>
      <c r="D14750">
        <v>85</v>
      </c>
      <c r="E14750" t="s">
        <v>90</v>
      </c>
      <c r="G14750">
        <v>97.906999999999996</v>
      </c>
      <c r="H14750">
        <v>2016</v>
      </c>
      <c r="I14750">
        <v>5</v>
      </c>
      <c r="J14750">
        <v>27</v>
      </c>
      <c r="K14750">
        <v>14</v>
      </c>
      <c r="L14750">
        <v>0</v>
      </c>
      <c r="M14750" t="s">
        <v>900</v>
      </c>
      <c r="N14750" t="s">
        <v>860</v>
      </c>
      <c r="Q14750" t="s">
        <v>864</v>
      </c>
      <c r="R14750" t="str">
        <f t="shared" si="816"/>
        <v>Weekday</v>
      </c>
      <c r="S14750" s="27">
        <f t="shared" si="817"/>
        <v>42517</v>
      </c>
      <c r="U14750" t="str">
        <f t="shared" si="815"/>
        <v>S</v>
      </c>
      <c r="V14750" t="str">
        <f t="shared" si="818"/>
        <v>S</v>
      </c>
      <c r="AO14750" s="27"/>
      <c r="AX14750" s="27"/>
      <c r="AY14750" s="27"/>
    </row>
    <row r="14751" spans="1:51" x14ac:dyDescent="0.25">
      <c r="A14751" t="s">
        <v>66</v>
      </c>
      <c r="C14751">
        <v>5727681</v>
      </c>
      <c r="D14751">
        <v>85</v>
      </c>
      <c r="E14751" t="s">
        <v>90</v>
      </c>
      <c r="G14751">
        <v>97.828000000000003</v>
      </c>
      <c r="H14751">
        <v>2016</v>
      </c>
      <c r="I14751">
        <v>4</v>
      </c>
      <c r="J14751">
        <v>20</v>
      </c>
      <c r="K14751">
        <v>14</v>
      </c>
      <c r="L14751">
        <v>15</v>
      </c>
      <c r="M14751" t="s">
        <v>900</v>
      </c>
      <c r="N14751" t="s">
        <v>860</v>
      </c>
      <c r="Q14751" t="s">
        <v>863</v>
      </c>
      <c r="R14751" t="str">
        <f t="shared" si="816"/>
        <v>Weekday</v>
      </c>
      <c r="S14751" s="27">
        <f t="shared" si="817"/>
        <v>42480</v>
      </c>
      <c r="U14751" t="str">
        <f t="shared" si="815"/>
        <v>S</v>
      </c>
      <c r="V14751" t="str">
        <f t="shared" si="818"/>
        <v>S</v>
      </c>
      <c r="AO14751" s="27"/>
      <c r="AX14751" s="27"/>
      <c r="AY14751" s="27"/>
    </row>
    <row r="14752" spans="1:51" x14ac:dyDescent="0.25">
      <c r="A14752" t="s">
        <v>66</v>
      </c>
      <c r="C14752">
        <v>6881585</v>
      </c>
      <c r="D14752">
        <v>85</v>
      </c>
      <c r="E14752" t="s">
        <v>90</v>
      </c>
      <c r="G14752">
        <v>97.819000000000003</v>
      </c>
      <c r="H14752">
        <v>2018</v>
      </c>
      <c r="I14752">
        <v>9</v>
      </c>
      <c r="J14752">
        <v>20</v>
      </c>
      <c r="K14752">
        <v>15</v>
      </c>
      <c r="L14752">
        <v>17</v>
      </c>
      <c r="M14752" t="s">
        <v>900</v>
      </c>
      <c r="N14752" t="s">
        <v>860</v>
      </c>
      <c r="Q14752" t="s">
        <v>863</v>
      </c>
      <c r="R14752" t="str">
        <f t="shared" si="816"/>
        <v>Weekday</v>
      </c>
      <c r="S14752" s="27">
        <f t="shared" si="817"/>
        <v>43363</v>
      </c>
      <c r="U14752" t="str">
        <f t="shared" si="815"/>
        <v>D</v>
      </c>
      <c r="V14752" t="str">
        <f t="shared" si="818"/>
        <v>D</v>
      </c>
      <c r="AO14752" s="27"/>
      <c r="AX14752" s="27"/>
      <c r="AY14752" s="27"/>
    </row>
    <row r="14753" spans="1:51" x14ac:dyDescent="0.25">
      <c r="A14753" t="s">
        <v>66</v>
      </c>
      <c r="C14753">
        <v>6962613</v>
      </c>
      <c r="D14753">
        <v>85</v>
      </c>
      <c r="E14753" t="s">
        <v>91</v>
      </c>
      <c r="G14753">
        <v>97.741</v>
      </c>
      <c r="H14753">
        <v>2018</v>
      </c>
      <c r="I14753">
        <v>11</v>
      </c>
      <c r="J14753">
        <v>8</v>
      </c>
      <c r="K14753">
        <v>8</v>
      </c>
      <c r="L14753">
        <v>27</v>
      </c>
      <c r="M14753" t="s">
        <v>900</v>
      </c>
      <c r="N14753" t="s">
        <v>860</v>
      </c>
      <c r="R14753" t="str">
        <f t="shared" si="816"/>
        <v>Weekday</v>
      </c>
      <c r="S14753" s="27">
        <f t="shared" si="817"/>
        <v>43412</v>
      </c>
      <c r="U14753" t="str">
        <f t="shared" si="815"/>
        <v>D</v>
      </c>
      <c r="V14753" t="str">
        <f t="shared" si="818"/>
        <v>D</v>
      </c>
    </row>
    <row r="14754" spans="1:51" x14ac:dyDescent="0.25">
      <c r="A14754" t="s">
        <v>66</v>
      </c>
      <c r="C14754">
        <v>6978801</v>
      </c>
      <c r="D14754">
        <v>85</v>
      </c>
      <c r="E14754" t="s">
        <v>91</v>
      </c>
      <c r="G14754">
        <v>97.712999999999994</v>
      </c>
      <c r="H14754">
        <v>2018</v>
      </c>
      <c r="I14754">
        <v>11</v>
      </c>
      <c r="J14754">
        <v>24</v>
      </c>
      <c r="K14754">
        <v>18</v>
      </c>
      <c r="L14754">
        <v>15</v>
      </c>
      <c r="M14754" t="s">
        <v>900</v>
      </c>
      <c r="N14754" t="s">
        <v>404</v>
      </c>
      <c r="R14754" t="str">
        <f t="shared" si="816"/>
        <v>Weekend</v>
      </c>
      <c r="S14754" s="27">
        <f t="shared" si="817"/>
        <v>43428</v>
      </c>
      <c r="U14754" t="str">
        <f t="shared" si="815"/>
        <v>D</v>
      </c>
      <c r="V14754" t="str">
        <f t="shared" si="818"/>
        <v>D</v>
      </c>
    </row>
    <row r="14755" spans="1:51" x14ac:dyDescent="0.25">
      <c r="A14755" t="s">
        <v>66</v>
      </c>
      <c r="C14755">
        <v>5869573</v>
      </c>
      <c r="D14755">
        <v>85</v>
      </c>
      <c r="E14755" t="s">
        <v>91</v>
      </c>
      <c r="G14755">
        <v>97.745999999999995</v>
      </c>
      <c r="H14755">
        <v>2016</v>
      </c>
      <c r="I14755">
        <v>8</v>
      </c>
      <c r="J14755">
        <v>9</v>
      </c>
      <c r="K14755">
        <v>6</v>
      </c>
      <c r="L14755">
        <v>28</v>
      </c>
      <c r="M14755" t="s">
        <v>900</v>
      </c>
      <c r="N14755" t="s">
        <v>170</v>
      </c>
      <c r="R14755" t="str">
        <f t="shared" si="816"/>
        <v>Weekday</v>
      </c>
      <c r="S14755" s="27">
        <f t="shared" si="817"/>
        <v>42591</v>
      </c>
      <c r="U14755" t="str">
        <f t="shared" si="815"/>
        <v>S</v>
      </c>
      <c r="V14755" t="str">
        <f t="shared" si="818"/>
        <v>S</v>
      </c>
    </row>
    <row r="14756" spans="1:51" x14ac:dyDescent="0.25">
      <c r="A14756" t="s">
        <v>66</v>
      </c>
      <c r="C14756">
        <v>6562376</v>
      </c>
      <c r="D14756">
        <v>85</v>
      </c>
      <c r="E14756" t="s">
        <v>90</v>
      </c>
      <c r="G14756">
        <v>97.89</v>
      </c>
      <c r="H14756">
        <v>2018</v>
      </c>
      <c r="I14756">
        <v>1</v>
      </c>
      <c r="J14756">
        <v>22</v>
      </c>
      <c r="K14756">
        <v>15</v>
      </c>
      <c r="L14756">
        <v>50</v>
      </c>
      <c r="M14756" t="s">
        <v>900</v>
      </c>
      <c r="N14756" t="s">
        <v>860</v>
      </c>
      <c r="Q14756" t="s">
        <v>863</v>
      </c>
      <c r="R14756" t="str">
        <f t="shared" si="816"/>
        <v>Weekday</v>
      </c>
      <c r="S14756" s="27">
        <f t="shared" si="817"/>
        <v>43122</v>
      </c>
      <c r="U14756" t="str">
        <f t="shared" si="815"/>
        <v>D</v>
      </c>
      <c r="V14756" t="str">
        <f t="shared" si="818"/>
        <v>D</v>
      </c>
      <c r="AO14756" s="27"/>
      <c r="AX14756" s="27"/>
      <c r="AY14756" s="27"/>
    </row>
    <row r="14757" spans="1:51" x14ac:dyDescent="0.25">
      <c r="A14757" t="s">
        <v>66</v>
      </c>
      <c r="C14757">
        <v>7023402</v>
      </c>
      <c r="D14757">
        <v>85</v>
      </c>
      <c r="E14757" t="s">
        <v>91</v>
      </c>
      <c r="G14757">
        <v>97.775999999999996</v>
      </c>
      <c r="H14757">
        <v>2018</v>
      </c>
      <c r="I14757">
        <v>12</v>
      </c>
      <c r="J14757">
        <v>31</v>
      </c>
      <c r="K14757">
        <v>8</v>
      </c>
      <c r="L14757">
        <v>20</v>
      </c>
      <c r="M14757" t="s">
        <v>900</v>
      </c>
      <c r="N14757" t="s">
        <v>860</v>
      </c>
      <c r="R14757" t="str">
        <f t="shared" si="816"/>
        <v>Weekday</v>
      </c>
      <c r="S14757" s="27">
        <f t="shared" si="817"/>
        <v>43465</v>
      </c>
      <c r="U14757" t="str">
        <f t="shared" si="815"/>
        <v>D</v>
      </c>
      <c r="V14757" t="str">
        <f t="shared" si="818"/>
        <v>D</v>
      </c>
    </row>
    <row r="14758" spans="1:51" x14ac:dyDescent="0.25">
      <c r="A14758" t="s">
        <v>66</v>
      </c>
      <c r="C14758">
        <v>5921522</v>
      </c>
      <c r="D14758">
        <v>85</v>
      </c>
      <c r="E14758" t="s">
        <v>91</v>
      </c>
      <c r="G14758">
        <v>97.751000000000005</v>
      </c>
      <c r="H14758">
        <v>2016</v>
      </c>
      <c r="I14758">
        <v>9</v>
      </c>
      <c r="J14758">
        <v>15</v>
      </c>
      <c r="K14758">
        <v>8</v>
      </c>
      <c r="L14758">
        <v>38</v>
      </c>
      <c r="M14758" t="s">
        <v>900</v>
      </c>
      <c r="N14758" t="s">
        <v>860</v>
      </c>
      <c r="R14758" t="str">
        <f t="shared" si="816"/>
        <v>Weekday</v>
      </c>
      <c r="S14758" s="27">
        <f t="shared" si="817"/>
        <v>42628</v>
      </c>
      <c r="U14758" t="str">
        <f t="shared" si="815"/>
        <v>S</v>
      </c>
      <c r="V14758" t="str">
        <f t="shared" si="818"/>
        <v>S</v>
      </c>
    </row>
    <row r="14759" spans="1:51" x14ac:dyDescent="0.25">
      <c r="A14759" t="s">
        <v>66</v>
      </c>
      <c r="C14759">
        <v>5497152</v>
      </c>
      <c r="D14759">
        <v>85</v>
      </c>
      <c r="E14759" t="s">
        <v>91</v>
      </c>
      <c r="G14759">
        <v>97.775999999999996</v>
      </c>
      <c r="H14759">
        <v>2015</v>
      </c>
      <c r="I14759">
        <v>11</v>
      </c>
      <c r="J14759">
        <v>3</v>
      </c>
      <c r="K14759">
        <v>23</v>
      </c>
      <c r="L14759">
        <v>17</v>
      </c>
      <c r="M14759" t="s">
        <v>899</v>
      </c>
      <c r="N14759" t="s">
        <v>404</v>
      </c>
      <c r="R14759" t="str">
        <f t="shared" si="816"/>
        <v>Weekday</v>
      </c>
      <c r="S14759" s="27">
        <f t="shared" si="817"/>
        <v>42311</v>
      </c>
      <c r="U14759" t="str">
        <f t="shared" si="815"/>
        <v>S</v>
      </c>
      <c r="V14759" t="str">
        <f t="shared" si="818"/>
        <v>S</v>
      </c>
    </row>
    <row r="14760" spans="1:51" x14ac:dyDescent="0.25">
      <c r="A14760" t="s">
        <v>66</v>
      </c>
      <c r="C14760">
        <v>6244038</v>
      </c>
      <c r="D14760">
        <v>85</v>
      </c>
      <c r="E14760" t="s">
        <v>91</v>
      </c>
      <c r="G14760">
        <v>97.718999999999994</v>
      </c>
      <c r="H14760">
        <v>2017</v>
      </c>
      <c r="I14760">
        <v>5</v>
      </c>
      <c r="J14760">
        <v>22</v>
      </c>
      <c r="K14760">
        <v>17</v>
      </c>
      <c r="L14760">
        <v>38</v>
      </c>
      <c r="M14760" t="s">
        <v>900</v>
      </c>
      <c r="N14760" t="s">
        <v>860</v>
      </c>
      <c r="R14760" t="str">
        <f t="shared" si="816"/>
        <v>Weekday</v>
      </c>
      <c r="S14760" s="27">
        <f t="shared" si="817"/>
        <v>42877</v>
      </c>
      <c r="U14760" t="str">
        <f t="shared" si="815"/>
        <v>D</v>
      </c>
      <c r="V14760" t="str">
        <f t="shared" si="818"/>
        <v>D</v>
      </c>
    </row>
    <row r="14761" spans="1:51" x14ac:dyDescent="0.25">
      <c r="A14761" t="s">
        <v>66</v>
      </c>
      <c r="C14761">
        <v>5770037</v>
      </c>
      <c r="D14761">
        <v>85</v>
      </c>
      <c r="E14761" t="s">
        <v>90</v>
      </c>
      <c r="G14761">
        <v>97.858999999999995</v>
      </c>
      <c r="H14761">
        <v>2016</v>
      </c>
      <c r="I14761">
        <v>5</v>
      </c>
      <c r="J14761">
        <v>24</v>
      </c>
      <c r="K14761">
        <v>15</v>
      </c>
      <c r="L14761">
        <v>10</v>
      </c>
      <c r="M14761" t="s">
        <v>900</v>
      </c>
      <c r="N14761" t="s">
        <v>171</v>
      </c>
      <c r="Q14761" t="s">
        <v>863</v>
      </c>
      <c r="R14761" t="str">
        <f t="shared" si="816"/>
        <v>Weekday</v>
      </c>
      <c r="S14761" s="27">
        <f t="shared" si="817"/>
        <v>42514</v>
      </c>
      <c r="U14761" t="str">
        <f t="shared" si="815"/>
        <v>S</v>
      </c>
      <c r="V14761" t="str">
        <f t="shared" si="818"/>
        <v>S</v>
      </c>
      <c r="AO14761" s="27"/>
      <c r="AX14761" s="27"/>
      <c r="AY14761" s="27"/>
    </row>
    <row r="14762" spans="1:51" x14ac:dyDescent="0.25">
      <c r="A14762" t="s">
        <v>66</v>
      </c>
      <c r="C14762">
        <v>6527743</v>
      </c>
      <c r="D14762">
        <v>85</v>
      </c>
      <c r="E14762" t="s">
        <v>90</v>
      </c>
      <c r="G14762">
        <v>97.894000000000005</v>
      </c>
      <c r="H14762">
        <v>2017</v>
      </c>
      <c r="I14762">
        <v>12</v>
      </c>
      <c r="J14762">
        <v>22</v>
      </c>
      <c r="K14762">
        <v>17</v>
      </c>
      <c r="L14762">
        <v>41</v>
      </c>
      <c r="M14762" t="s">
        <v>900</v>
      </c>
      <c r="N14762" t="s">
        <v>860</v>
      </c>
      <c r="Q14762" t="s">
        <v>863</v>
      </c>
      <c r="R14762" t="str">
        <f t="shared" si="816"/>
        <v>Weekday</v>
      </c>
      <c r="S14762" s="27">
        <f t="shared" si="817"/>
        <v>43091</v>
      </c>
      <c r="U14762" t="str">
        <f t="shared" ref="U14762:U14825" si="819">IF(OR(H14762=2015,H14762=2016),"S","D")</f>
        <v>D</v>
      </c>
      <c r="V14762" t="str">
        <f t="shared" si="818"/>
        <v>D</v>
      </c>
      <c r="AO14762" s="27"/>
      <c r="AX14762" s="27"/>
      <c r="AY14762" s="27"/>
    </row>
    <row r="14763" spans="1:51" x14ac:dyDescent="0.25">
      <c r="A14763" t="s">
        <v>66</v>
      </c>
      <c r="C14763">
        <v>5774726</v>
      </c>
      <c r="D14763">
        <v>85</v>
      </c>
      <c r="E14763" t="s">
        <v>90</v>
      </c>
      <c r="G14763">
        <v>97.861999999999995</v>
      </c>
      <c r="H14763">
        <v>2016</v>
      </c>
      <c r="I14763">
        <v>5</v>
      </c>
      <c r="J14763">
        <v>27</v>
      </c>
      <c r="K14763">
        <v>15</v>
      </c>
      <c r="L14763">
        <v>30</v>
      </c>
      <c r="M14763" t="s">
        <v>900</v>
      </c>
      <c r="N14763" t="s">
        <v>860</v>
      </c>
      <c r="Q14763" t="s">
        <v>863</v>
      </c>
      <c r="R14763" t="str">
        <f t="shared" ref="R14763:R14826" si="820">IF(WEEKDAY(DATE(H14763,I14763,J14763),2) &lt; 6, "Weekday", "Weekend")</f>
        <v>Weekday</v>
      </c>
      <c r="S14763" s="27">
        <f t="shared" si="817"/>
        <v>42517</v>
      </c>
      <c r="U14763" t="str">
        <f t="shared" si="819"/>
        <v>S</v>
      </c>
      <c r="V14763" t="str">
        <f t="shared" si="818"/>
        <v>S</v>
      </c>
      <c r="AO14763" s="27"/>
      <c r="AX14763" s="27"/>
      <c r="AY14763" s="27"/>
    </row>
    <row r="14764" spans="1:51" x14ac:dyDescent="0.25">
      <c r="A14764" t="s">
        <v>66</v>
      </c>
      <c r="C14764">
        <v>6800315</v>
      </c>
      <c r="D14764">
        <v>85</v>
      </c>
      <c r="E14764" t="s">
        <v>91</v>
      </c>
      <c r="G14764">
        <v>97.768000000000001</v>
      </c>
      <c r="H14764">
        <v>2018</v>
      </c>
      <c r="I14764">
        <v>7</v>
      </c>
      <c r="J14764">
        <v>20</v>
      </c>
      <c r="K14764">
        <v>9</v>
      </c>
      <c r="L14764">
        <v>56</v>
      </c>
      <c r="M14764" t="s">
        <v>900</v>
      </c>
      <c r="N14764" t="s">
        <v>404</v>
      </c>
      <c r="R14764" t="str">
        <f t="shared" si="820"/>
        <v>Weekday</v>
      </c>
      <c r="S14764" s="27">
        <f t="shared" ref="S14764:S14827" si="821">DATE(H14764,I14764,J14764)</f>
        <v>43301</v>
      </c>
      <c r="U14764" t="str">
        <f t="shared" si="819"/>
        <v>D</v>
      </c>
      <c r="V14764" t="str">
        <f t="shared" si="818"/>
        <v>D</v>
      </c>
    </row>
    <row r="14765" spans="1:51" x14ac:dyDescent="0.25">
      <c r="A14765" t="s">
        <v>66</v>
      </c>
      <c r="C14765">
        <v>5444541</v>
      </c>
      <c r="D14765">
        <v>85</v>
      </c>
      <c r="E14765" t="s">
        <v>90</v>
      </c>
      <c r="G14765">
        <v>97.852000000000004</v>
      </c>
      <c r="H14765">
        <v>2015</v>
      </c>
      <c r="I14765">
        <v>9</v>
      </c>
      <c r="J14765">
        <v>24</v>
      </c>
      <c r="K14765">
        <v>8</v>
      </c>
      <c r="L14765">
        <v>17</v>
      </c>
      <c r="M14765" t="s">
        <v>900</v>
      </c>
      <c r="N14765" t="s">
        <v>860</v>
      </c>
      <c r="Q14765" t="s">
        <v>863</v>
      </c>
      <c r="R14765" t="str">
        <f t="shared" si="820"/>
        <v>Weekday</v>
      </c>
      <c r="S14765" s="27">
        <f t="shared" si="821"/>
        <v>42271</v>
      </c>
      <c r="U14765" t="str">
        <f t="shared" si="819"/>
        <v>S</v>
      </c>
      <c r="V14765" t="str">
        <f t="shared" si="818"/>
        <v>S</v>
      </c>
      <c r="AO14765" s="27"/>
      <c r="AX14765" s="27"/>
      <c r="AY14765" s="27"/>
    </row>
    <row r="14766" spans="1:51" x14ac:dyDescent="0.25">
      <c r="A14766" t="s">
        <v>66</v>
      </c>
      <c r="C14766">
        <v>5902764</v>
      </c>
      <c r="D14766">
        <v>85</v>
      </c>
      <c r="E14766" t="s">
        <v>90</v>
      </c>
      <c r="G14766">
        <v>97.869</v>
      </c>
      <c r="H14766">
        <v>2016</v>
      </c>
      <c r="I14766">
        <v>9</v>
      </c>
      <c r="J14766">
        <v>2</v>
      </c>
      <c r="K14766">
        <v>16</v>
      </c>
      <c r="L14766">
        <v>55</v>
      </c>
      <c r="M14766" t="s">
        <v>900</v>
      </c>
      <c r="N14766" t="s">
        <v>860</v>
      </c>
      <c r="Q14766" t="s">
        <v>863</v>
      </c>
      <c r="R14766" t="str">
        <f t="shared" si="820"/>
        <v>Weekday</v>
      </c>
      <c r="S14766" s="27">
        <f t="shared" si="821"/>
        <v>42615</v>
      </c>
      <c r="U14766" t="str">
        <f t="shared" si="819"/>
        <v>S</v>
      </c>
      <c r="V14766" t="str">
        <f t="shared" si="818"/>
        <v>S</v>
      </c>
      <c r="AO14766" s="27"/>
      <c r="AX14766" s="27"/>
      <c r="AY14766" s="27"/>
    </row>
    <row r="14767" spans="1:51" x14ac:dyDescent="0.25">
      <c r="A14767" t="s">
        <v>66</v>
      </c>
      <c r="C14767">
        <v>5902397</v>
      </c>
      <c r="D14767">
        <v>85</v>
      </c>
      <c r="E14767" t="s">
        <v>91</v>
      </c>
      <c r="G14767">
        <v>97.774000000000001</v>
      </c>
      <c r="H14767">
        <v>2016</v>
      </c>
      <c r="I14767">
        <v>8</v>
      </c>
      <c r="J14767">
        <v>28</v>
      </c>
      <c r="K14767">
        <v>16</v>
      </c>
      <c r="L14767">
        <v>14</v>
      </c>
      <c r="M14767" t="s">
        <v>900</v>
      </c>
      <c r="N14767" t="s">
        <v>860</v>
      </c>
      <c r="R14767" t="str">
        <f t="shared" si="820"/>
        <v>Weekend</v>
      </c>
      <c r="S14767" s="27">
        <f t="shared" si="821"/>
        <v>42610</v>
      </c>
      <c r="U14767" t="str">
        <f t="shared" si="819"/>
        <v>S</v>
      </c>
      <c r="V14767" t="str">
        <f t="shared" si="818"/>
        <v>S</v>
      </c>
    </row>
    <row r="14768" spans="1:51" x14ac:dyDescent="0.25">
      <c r="A14768" t="s">
        <v>66</v>
      </c>
      <c r="C14768">
        <v>6134195</v>
      </c>
      <c r="D14768">
        <v>85</v>
      </c>
      <c r="E14768" t="s">
        <v>91</v>
      </c>
      <c r="G14768">
        <v>97.774000000000001</v>
      </c>
      <c r="H14768">
        <v>2017</v>
      </c>
      <c r="I14768">
        <v>2</v>
      </c>
      <c r="J14768">
        <v>26</v>
      </c>
      <c r="K14768">
        <v>15</v>
      </c>
      <c r="L14768">
        <v>46</v>
      </c>
      <c r="M14768" t="s">
        <v>900</v>
      </c>
      <c r="N14768" t="s">
        <v>860</v>
      </c>
      <c r="R14768" t="str">
        <f t="shared" si="820"/>
        <v>Weekend</v>
      </c>
      <c r="S14768" s="27">
        <f t="shared" si="821"/>
        <v>42792</v>
      </c>
      <c r="U14768" t="str">
        <f t="shared" si="819"/>
        <v>D</v>
      </c>
      <c r="V14768" t="str">
        <f t="shared" si="818"/>
        <v>D</v>
      </c>
    </row>
    <row r="14769" spans="1:22" x14ac:dyDescent="0.25">
      <c r="A14769" t="s">
        <v>66</v>
      </c>
      <c r="C14769">
        <v>6354833</v>
      </c>
      <c r="D14769">
        <v>85</v>
      </c>
      <c r="E14769" t="s">
        <v>91</v>
      </c>
      <c r="G14769">
        <v>97.772000000000006</v>
      </c>
      <c r="H14769">
        <v>2017</v>
      </c>
      <c r="I14769">
        <v>8</v>
      </c>
      <c r="J14769">
        <v>11</v>
      </c>
      <c r="K14769">
        <v>23</v>
      </c>
      <c r="L14769">
        <v>17</v>
      </c>
      <c r="M14769" t="s">
        <v>900</v>
      </c>
      <c r="N14769" t="s">
        <v>404</v>
      </c>
      <c r="R14769" t="str">
        <f t="shared" si="820"/>
        <v>Weekday</v>
      </c>
      <c r="S14769" s="27">
        <f t="shared" si="821"/>
        <v>42958</v>
      </c>
      <c r="U14769" t="str">
        <f t="shared" si="819"/>
        <v>D</v>
      </c>
      <c r="V14769" t="str">
        <f t="shared" si="818"/>
        <v>D</v>
      </c>
    </row>
    <row r="14770" spans="1:22" x14ac:dyDescent="0.25">
      <c r="A14770" t="s">
        <v>66</v>
      </c>
      <c r="C14770">
        <v>6390456</v>
      </c>
      <c r="D14770">
        <v>85</v>
      </c>
      <c r="E14770" t="s">
        <v>91</v>
      </c>
      <c r="G14770">
        <v>97.772999999999996</v>
      </c>
      <c r="H14770">
        <v>2017</v>
      </c>
      <c r="I14770">
        <v>9</v>
      </c>
      <c r="J14770">
        <v>10</v>
      </c>
      <c r="K14770">
        <v>14</v>
      </c>
      <c r="L14770">
        <v>17</v>
      </c>
      <c r="M14770" t="s">
        <v>900</v>
      </c>
      <c r="N14770" t="s">
        <v>860</v>
      </c>
      <c r="R14770" t="str">
        <f t="shared" si="820"/>
        <v>Weekend</v>
      </c>
      <c r="S14770" s="27">
        <f t="shared" si="821"/>
        <v>42988</v>
      </c>
      <c r="U14770" t="str">
        <f t="shared" si="819"/>
        <v>D</v>
      </c>
      <c r="V14770" t="str">
        <f t="shared" si="818"/>
        <v>D</v>
      </c>
    </row>
    <row r="14771" spans="1:22" x14ac:dyDescent="0.25">
      <c r="A14771" t="s">
        <v>66</v>
      </c>
      <c r="C14771">
        <v>6396646</v>
      </c>
      <c r="D14771">
        <v>85</v>
      </c>
      <c r="E14771" t="s">
        <v>91</v>
      </c>
      <c r="G14771">
        <v>97.772000000000006</v>
      </c>
      <c r="H14771">
        <v>2017</v>
      </c>
      <c r="I14771">
        <v>9</v>
      </c>
      <c r="J14771">
        <v>16</v>
      </c>
      <c r="K14771">
        <v>8</v>
      </c>
      <c r="L14771">
        <v>28</v>
      </c>
      <c r="M14771" t="s">
        <v>900</v>
      </c>
      <c r="N14771" t="s">
        <v>860</v>
      </c>
      <c r="R14771" t="str">
        <f t="shared" si="820"/>
        <v>Weekend</v>
      </c>
      <c r="S14771" s="27">
        <f t="shared" si="821"/>
        <v>42994</v>
      </c>
      <c r="U14771" t="str">
        <f t="shared" si="819"/>
        <v>D</v>
      </c>
      <c r="V14771" t="str">
        <f t="shared" si="818"/>
        <v>D</v>
      </c>
    </row>
    <row r="14772" spans="1:22" x14ac:dyDescent="0.25">
      <c r="A14772" t="s">
        <v>66</v>
      </c>
      <c r="C14772">
        <v>6456250</v>
      </c>
      <c r="D14772">
        <v>85</v>
      </c>
      <c r="E14772" t="s">
        <v>91</v>
      </c>
      <c r="G14772">
        <v>97.774000000000001</v>
      </c>
      <c r="H14772">
        <v>2017</v>
      </c>
      <c r="I14772">
        <v>10</v>
      </c>
      <c r="J14772">
        <v>31</v>
      </c>
      <c r="K14772">
        <v>22</v>
      </c>
      <c r="L14772">
        <v>24</v>
      </c>
      <c r="M14772" t="s">
        <v>900</v>
      </c>
      <c r="N14772" t="s">
        <v>860</v>
      </c>
      <c r="R14772" t="str">
        <f t="shared" si="820"/>
        <v>Weekday</v>
      </c>
      <c r="S14772" s="27">
        <f t="shared" si="821"/>
        <v>43039</v>
      </c>
      <c r="U14772" t="str">
        <f t="shared" si="819"/>
        <v>D</v>
      </c>
      <c r="V14772" t="str">
        <f t="shared" si="818"/>
        <v>D</v>
      </c>
    </row>
    <row r="14773" spans="1:22" x14ac:dyDescent="0.25">
      <c r="A14773" t="s">
        <v>66</v>
      </c>
      <c r="C14773">
        <v>6453807</v>
      </c>
      <c r="D14773">
        <v>85</v>
      </c>
      <c r="E14773" t="s">
        <v>91</v>
      </c>
      <c r="G14773">
        <v>97.772000000000006</v>
      </c>
      <c r="H14773">
        <v>2017</v>
      </c>
      <c r="I14773">
        <v>11</v>
      </c>
      <c r="J14773">
        <v>1</v>
      </c>
      <c r="K14773">
        <v>23</v>
      </c>
      <c r="L14773">
        <v>42</v>
      </c>
      <c r="M14773" t="s">
        <v>900</v>
      </c>
      <c r="N14773" t="s">
        <v>860</v>
      </c>
      <c r="R14773" t="str">
        <f t="shared" si="820"/>
        <v>Weekday</v>
      </c>
      <c r="S14773" s="27">
        <f t="shared" si="821"/>
        <v>43040</v>
      </c>
      <c r="U14773" t="str">
        <f t="shared" si="819"/>
        <v>D</v>
      </c>
      <c r="V14773" t="str">
        <f t="shared" si="818"/>
        <v>D</v>
      </c>
    </row>
    <row r="14774" spans="1:22" x14ac:dyDescent="0.25">
      <c r="A14774" t="s">
        <v>66</v>
      </c>
      <c r="C14774">
        <v>6519933</v>
      </c>
      <c r="D14774">
        <v>85</v>
      </c>
      <c r="E14774" t="s">
        <v>91</v>
      </c>
      <c r="G14774">
        <v>97.772000000000006</v>
      </c>
      <c r="H14774">
        <v>2017</v>
      </c>
      <c r="I14774">
        <v>12</v>
      </c>
      <c r="J14774">
        <v>16</v>
      </c>
      <c r="K14774">
        <v>13</v>
      </c>
      <c r="L14774">
        <v>33</v>
      </c>
      <c r="M14774" t="s">
        <v>900</v>
      </c>
      <c r="N14774" t="s">
        <v>860</v>
      </c>
      <c r="R14774" t="str">
        <f t="shared" si="820"/>
        <v>Weekend</v>
      </c>
      <c r="S14774" s="27">
        <f t="shared" si="821"/>
        <v>43085</v>
      </c>
      <c r="U14774" t="str">
        <f t="shared" si="819"/>
        <v>D</v>
      </c>
      <c r="V14774" t="str">
        <f t="shared" si="818"/>
        <v>D</v>
      </c>
    </row>
    <row r="14775" spans="1:22" x14ac:dyDescent="0.25">
      <c r="A14775" t="s">
        <v>66</v>
      </c>
      <c r="C14775">
        <v>6573011</v>
      </c>
      <c r="D14775">
        <v>85</v>
      </c>
      <c r="E14775" t="s">
        <v>91</v>
      </c>
      <c r="G14775">
        <v>97.728999999999999</v>
      </c>
      <c r="H14775">
        <v>2018</v>
      </c>
      <c r="I14775">
        <v>1</v>
      </c>
      <c r="J14775">
        <v>30</v>
      </c>
      <c r="K14775">
        <v>14</v>
      </c>
      <c r="L14775">
        <v>40</v>
      </c>
      <c r="M14775" t="s">
        <v>900</v>
      </c>
      <c r="N14775" t="s">
        <v>860</v>
      </c>
      <c r="R14775" t="str">
        <f t="shared" si="820"/>
        <v>Weekday</v>
      </c>
      <c r="S14775" s="27">
        <f t="shared" si="821"/>
        <v>43130</v>
      </c>
      <c r="U14775" t="str">
        <f t="shared" si="819"/>
        <v>D</v>
      </c>
      <c r="V14775" t="str">
        <f t="shared" si="818"/>
        <v>D</v>
      </c>
    </row>
    <row r="14776" spans="1:22" x14ac:dyDescent="0.25">
      <c r="A14776" t="s">
        <v>66</v>
      </c>
      <c r="C14776">
        <v>6590968</v>
      </c>
      <c r="D14776">
        <v>85</v>
      </c>
      <c r="E14776" t="s">
        <v>91</v>
      </c>
      <c r="G14776">
        <v>97.741</v>
      </c>
      <c r="H14776">
        <v>2018</v>
      </c>
      <c r="I14776">
        <v>2</v>
      </c>
      <c r="J14776">
        <v>12</v>
      </c>
      <c r="K14776">
        <v>9</v>
      </c>
      <c r="L14776">
        <v>2</v>
      </c>
      <c r="M14776" t="s">
        <v>900</v>
      </c>
      <c r="N14776" t="s">
        <v>171</v>
      </c>
      <c r="R14776" t="str">
        <f t="shared" si="820"/>
        <v>Weekday</v>
      </c>
      <c r="S14776" s="27">
        <f t="shared" si="821"/>
        <v>43143</v>
      </c>
      <c r="U14776" t="str">
        <f t="shared" si="819"/>
        <v>D</v>
      </c>
      <c r="V14776" t="str">
        <f t="shared" si="818"/>
        <v>D</v>
      </c>
    </row>
    <row r="14777" spans="1:22" x14ac:dyDescent="0.25">
      <c r="A14777" t="s">
        <v>66</v>
      </c>
      <c r="C14777">
        <v>6684943</v>
      </c>
      <c r="D14777">
        <v>85</v>
      </c>
      <c r="E14777" t="s">
        <v>91</v>
      </c>
      <c r="G14777">
        <v>97.772000000000006</v>
      </c>
      <c r="H14777">
        <v>2018</v>
      </c>
      <c r="I14777">
        <v>4</v>
      </c>
      <c r="J14777">
        <v>22</v>
      </c>
      <c r="K14777">
        <v>2</v>
      </c>
      <c r="L14777">
        <v>12</v>
      </c>
      <c r="M14777" t="s">
        <v>900</v>
      </c>
      <c r="N14777" t="s">
        <v>171</v>
      </c>
      <c r="R14777" t="str">
        <f t="shared" si="820"/>
        <v>Weekend</v>
      </c>
      <c r="S14777" s="27">
        <f t="shared" si="821"/>
        <v>43212</v>
      </c>
      <c r="U14777" t="str">
        <f t="shared" si="819"/>
        <v>D</v>
      </c>
      <c r="V14777" t="str">
        <f t="shared" si="818"/>
        <v>D</v>
      </c>
    </row>
    <row r="14778" spans="1:22" x14ac:dyDescent="0.25">
      <c r="A14778" t="s">
        <v>66</v>
      </c>
      <c r="C14778">
        <v>6684866</v>
      </c>
      <c r="D14778">
        <v>85</v>
      </c>
      <c r="E14778" t="s">
        <v>91</v>
      </c>
      <c r="G14778">
        <v>97.772000000000006</v>
      </c>
      <c r="H14778">
        <v>2018</v>
      </c>
      <c r="I14778">
        <v>4</v>
      </c>
      <c r="J14778">
        <v>22</v>
      </c>
      <c r="K14778">
        <v>2</v>
      </c>
      <c r="L14778">
        <v>12</v>
      </c>
      <c r="M14778" t="s">
        <v>900</v>
      </c>
      <c r="N14778" t="s">
        <v>860</v>
      </c>
      <c r="R14778" t="str">
        <f t="shared" si="820"/>
        <v>Weekend</v>
      </c>
      <c r="S14778" s="27">
        <f t="shared" si="821"/>
        <v>43212</v>
      </c>
      <c r="U14778" t="str">
        <f t="shared" si="819"/>
        <v>D</v>
      </c>
      <c r="V14778" t="str">
        <f t="shared" si="818"/>
        <v>D</v>
      </c>
    </row>
    <row r="14779" spans="1:22" x14ac:dyDescent="0.25">
      <c r="A14779" t="s">
        <v>66</v>
      </c>
      <c r="C14779">
        <v>6777221</v>
      </c>
      <c r="D14779">
        <v>85</v>
      </c>
      <c r="E14779" t="s">
        <v>91</v>
      </c>
      <c r="G14779">
        <v>97.772000000000006</v>
      </c>
      <c r="H14779">
        <v>2018</v>
      </c>
      <c r="I14779">
        <v>6</v>
      </c>
      <c r="J14779">
        <v>30</v>
      </c>
      <c r="K14779">
        <v>18</v>
      </c>
      <c r="L14779">
        <v>21</v>
      </c>
      <c r="M14779" t="s">
        <v>900</v>
      </c>
      <c r="N14779" t="s">
        <v>860</v>
      </c>
      <c r="R14779" t="str">
        <f t="shared" si="820"/>
        <v>Weekend</v>
      </c>
      <c r="S14779" s="27">
        <f t="shared" si="821"/>
        <v>43281</v>
      </c>
      <c r="U14779" t="str">
        <f t="shared" si="819"/>
        <v>D</v>
      </c>
      <c r="V14779" t="str">
        <f t="shared" si="818"/>
        <v>D</v>
      </c>
    </row>
    <row r="14780" spans="1:22" x14ac:dyDescent="0.25">
      <c r="A14780" t="s">
        <v>66</v>
      </c>
      <c r="C14780">
        <v>6787851</v>
      </c>
      <c r="D14780">
        <v>85</v>
      </c>
      <c r="E14780" t="s">
        <v>91</v>
      </c>
      <c r="G14780">
        <v>97.772000000000006</v>
      </c>
      <c r="H14780">
        <v>2018</v>
      </c>
      <c r="I14780">
        <v>7</v>
      </c>
      <c r="J14780">
        <v>7</v>
      </c>
      <c r="K14780">
        <v>16</v>
      </c>
      <c r="L14780">
        <v>47</v>
      </c>
      <c r="M14780" t="s">
        <v>900</v>
      </c>
      <c r="N14780" t="s">
        <v>860</v>
      </c>
      <c r="R14780" t="str">
        <f t="shared" si="820"/>
        <v>Weekend</v>
      </c>
      <c r="S14780" s="27">
        <f t="shared" si="821"/>
        <v>43288</v>
      </c>
      <c r="U14780" t="str">
        <f t="shared" si="819"/>
        <v>D</v>
      </c>
      <c r="V14780" t="str">
        <f t="shared" si="818"/>
        <v>D</v>
      </c>
    </row>
    <row r="14781" spans="1:22" x14ac:dyDescent="0.25">
      <c r="A14781" t="s">
        <v>66</v>
      </c>
      <c r="C14781">
        <v>6852413</v>
      </c>
      <c r="D14781">
        <v>85</v>
      </c>
      <c r="E14781" t="s">
        <v>91</v>
      </c>
      <c r="G14781">
        <v>97.772999999999996</v>
      </c>
      <c r="H14781">
        <v>2018</v>
      </c>
      <c r="I14781">
        <v>8</v>
      </c>
      <c r="J14781">
        <v>23</v>
      </c>
      <c r="K14781">
        <v>22</v>
      </c>
      <c r="L14781">
        <v>20</v>
      </c>
      <c r="M14781" t="s">
        <v>899</v>
      </c>
      <c r="N14781" t="s">
        <v>860</v>
      </c>
      <c r="R14781" t="str">
        <f t="shared" si="820"/>
        <v>Weekday</v>
      </c>
      <c r="S14781" s="27">
        <f t="shared" si="821"/>
        <v>43335</v>
      </c>
      <c r="U14781" t="str">
        <f t="shared" si="819"/>
        <v>D</v>
      </c>
      <c r="V14781" t="str">
        <f t="shared" si="818"/>
        <v>D</v>
      </c>
    </row>
    <row r="14782" spans="1:22" x14ac:dyDescent="0.25">
      <c r="A14782" t="s">
        <v>66</v>
      </c>
      <c r="C14782">
        <v>6906104</v>
      </c>
      <c r="D14782">
        <v>85</v>
      </c>
      <c r="E14782" t="s">
        <v>91</v>
      </c>
      <c r="G14782">
        <v>97.772000000000006</v>
      </c>
      <c r="H14782">
        <v>2018</v>
      </c>
      <c r="I14782">
        <v>9</v>
      </c>
      <c r="J14782">
        <v>30</v>
      </c>
      <c r="K14782">
        <v>17</v>
      </c>
      <c r="L14782">
        <v>25</v>
      </c>
      <c r="M14782" t="s">
        <v>900</v>
      </c>
      <c r="N14782" t="s">
        <v>860</v>
      </c>
      <c r="R14782" t="str">
        <f t="shared" si="820"/>
        <v>Weekend</v>
      </c>
      <c r="S14782" s="27">
        <f t="shared" si="821"/>
        <v>43373</v>
      </c>
      <c r="U14782" t="str">
        <f t="shared" si="819"/>
        <v>D</v>
      </c>
      <c r="V14782" t="str">
        <f t="shared" si="818"/>
        <v>D</v>
      </c>
    </row>
    <row r="14783" spans="1:22" x14ac:dyDescent="0.25">
      <c r="A14783" t="s">
        <v>66</v>
      </c>
      <c r="C14783">
        <v>6939798</v>
      </c>
      <c r="D14783">
        <v>85</v>
      </c>
      <c r="E14783" t="s">
        <v>91</v>
      </c>
      <c r="G14783">
        <v>97.772000000000006</v>
      </c>
      <c r="H14783">
        <v>2018</v>
      </c>
      <c r="I14783">
        <v>10</v>
      </c>
      <c r="J14783">
        <v>29</v>
      </c>
      <c r="K14783">
        <v>23</v>
      </c>
      <c r="L14783">
        <v>4</v>
      </c>
      <c r="M14783" t="s">
        <v>899</v>
      </c>
      <c r="N14783" t="s">
        <v>170</v>
      </c>
      <c r="R14783" t="str">
        <f t="shared" si="820"/>
        <v>Weekday</v>
      </c>
      <c r="S14783" s="27">
        <f t="shared" si="821"/>
        <v>43402</v>
      </c>
      <c r="U14783" t="str">
        <f t="shared" si="819"/>
        <v>D</v>
      </c>
      <c r="V14783" t="str">
        <f t="shared" si="818"/>
        <v>D</v>
      </c>
    </row>
    <row r="14784" spans="1:22" x14ac:dyDescent="0.25">
      <c r="A14784" t="s">
        <v>66</v>
      </c>
      <c r="C14784">
        <v>5850762</v>
      </c>
      <c r="D14784">
        <v>85</v>
      </c>
      <c r="E14784" t="s">
        <v>91</v>
      </c>
      <c r="G14784">
        <v>97.777000000000001</v>
      </c>
      <c r="H14784">
        <v>2016</v>
      </c>
      <c r="I14784">
        <v>7</v>
      </c>
      <c r="J14784">
        <v>16</v>
      </c>
      <c r="K14784">
        <v>17</v>
      </c>
      <c r="L14784">
        <v>30</v>
      </c>
      <c r="M14784" t="s">
        <v>900</v>
      </c>
      <c r="N14784" t="s">
        <v>171</v>
      </c>
      <c r="R14784" t="str">
        <f t="shared" si="820"/>
        <v>Weekend</v>
      </c>
      <c r="S14784" s="27">
        <f t="shared" si="821"/>
        <v>42567</v>
      </c>
      <c r="U14784" t="str">
        <f t="shared" si="819"/>
        <v>S</v>
      </c>
      <c r="V14784" t="str">
        <f t="shared" si="818"/>
        <v>S</v>
      </c>
    </row>
    <row r="14785" spans="1:51" x14ac:dyDescent="0.25">
      <c r="A14785" t="s">
        <v>66</v>
      </c>
      <c r="C14785">
        <v>5888981</v>
      </c>
      <c r="D14785">
        <v>85</v>
      </c>
      <c r="E14785" t="s">
        <v>91</v>
      </c>
      <c r="G14785">
        <v>97.774000000000001</v>
      </c>
      <c r="H14785">
        <v>2016</v>
      </c>
      <c r="I14785">
        <v>8</v>
      </c>
      <c r="J14785">
        <v>20</v>
      </c>
      <c r="K14785">
        <v>11</v>
      </c>
      <c r="L14785">
        <v>52</v>
      </c>
      <c r="M14785" t="s">
        <v>900</v>
      </c>
      <c r="N14785" t="s">
        <v>860</v>
      </c>
      <c r="R14785" t="str">
        <f t="shared" si="820"/>
        <v>Weekend</v>
      </c>
      <c r="S14785" s="27">
        <f t="shared" si="821"/>
        <v>42602</v>
      </c>
      <c r="U14785" t="str">
        <f t="shared" si="819"/>
        <v>S</v>
      </c>
      <c r="V14785" t="str">
        <f t="shared" si="818"/>
        <v>S</v>
      </c>
    </row>
    <row r="14786" spans="1:51" x14ac:dyDescent="0.25">
      <c r="A14786" t="s">
        <v>66</v>
      </c>
      <c r="C14786">
        <v>5935518</v>
      </c>
      <c r="D14786">
        <v>85</v>
      </c>
      <c r="E14786" t="s">
        <v>91</v>
      </c>
      <c r="G14786">
        <v>97.772999999999996</v>
      </c>
      <c r="H14786">
        <v>2016</v>
      </c>
      <c r="I14786">
        <v>9</v>
      </c>
      <c r="J14786">
        <v>23</v>
      </c>
      <c r="K14786">
        <v>16</v>
      </c>
      <c r="L14786">
        <v>59</v>
      </c>
      <c r="M14786" t="s">
        <v>900</v>
      </c>
      <c r="N14786" t="s">
        <v>860</v>
      </c>
      <c r="R14786" t="str">
        <f t="shared" si="820"/>
        <v>Weekday</v>
      </c>
      <c r="S14786" s="27">
        <f t="shared" si="821"/>
        <v>42636</v>
      </c>
      <c r="U14786" t="str">
        <f t="shared" si="819"/>
        <v>S</v>
      </c>
      <c r="V14786" t="str">
        <f t="shared" si="818"/>
        <v>S</v>
      </c>
    </row>
    <row r="14787" spans="1:51" x14ac:dyDescent="0.25">
      <c r="A14787" t="s">
        <v>66</v>
      </c>
      <c r="C14787">
        <v>6282028</v>
      </c>
      <c r="D14787">
        <v>85</v>
      </c>
      <c r="E14787" t="s">
        <v>91</v>
      </c>
      <c r="G14787">
        <v>97.772999999999996</v>
      </c>
      <c r="H14787">
        <v>2017</v>
      </c>
      <c r="I14787">
        <v>6</v>
      </c>
      <c r="J14787">
        <v>20</v>
      </c>
      <c r="K14787">
        <v>19</v>
      </c>
      <c r="L14787">
        <v>0</v>
      </c>
      <c r="M14787" t="s">
        <v>900</v>
      </c>
      <c r="N14787" t="s">
        <v>860</v>
      </c>
      <c r="R14787" t="str">
        <f t="shared" si="820"/>
        <v>Weekday</v>
      </c>
      <c r="S14787" s="27">
        <f t="shared" si="821"/>
        <v>42906</v>
      </c>
      <c r="U14787" t="str">
        <f t="shared" si="819"/>
        <v>D</v>
      </c>
      <c r="V14787" t="str">
        <f t="shared" ref="V14787:V14850" si="822">T14787&amp;U14787</f>
        <v>D</v>
      </c>
    </row>
    <row r="14788" spans="1:51" x14ac:dyDescent="0.25">
      <c r="A14788" t="s">
        <v>66</v>
      </c>
      <c r="C14788">
        <v>6414047</v>
      </c>
      <c r="D14788">
        <v>85</v>
      </c>
      <c r="E14788" t="s">
        <v>91</v>
      </c>
      <c r="G14788">
        <v>97.774000000000001</v>
      </c>
      <c r="H14788">
        <v>2017</v>
      </c>
      <c r="I14788">
        <v>7</v>
      </c>
      <c r="J14788">
        <v>29</v>
      </c>
      <c r="K14788">
        <v>18</v>
      </c>
      <c r="L14788">
        <v>19</v>
      </c>
      <c r="M14788" t="s">
        <v>900</v>
      </c>
      <c r="N14788" t="s">
        <v>860</v>
      </c>
      <c r="R14788" t="str">
        <f t="shared" si="820"/>
        <v>Weekend</v>
      </c>
      <c r="S14788" s="27">
        <f t="shared" si="821"/>
        <v>42945</v>
      </c>
      <c r="U14788" t="str">
        <f t="shared" si="819"/>
        <v>D</v>
      </c>
      <c r="V14788" t="str">
        <f t="shared" si="822"/>
        <v>D</v>
      </c>
    </row>
    <row r="14789" spans="1:51" x14ac:dyDescent="0.25">
      <c r="A14789" t="s">
        <v>66</v>
      </c>
      <c r="C14789">
        <v>6354806</v>
      </c>
      <c r="D14789">
        <v>85</v>
      </c>
      <c r="E14789" t="s">
        <v>91</v>
      </c>
      <c r="G14789">
        <v>97.772000000000006</v>
      </c>
      <c r="H14789">
        <v>2017</v>
      </c>
      <c r="I14789">
        <v>8</v>
      </c>
      <c r="J14789">
        <v>12</v>
      </c>
      <c r="K14789">
        <v>23</v>
      </c>
      <c r="L14789">
        <v>52</v>
      </c>
      <c r="M14789" t="s">
        <v>900</v>
      </c>
      <c r="N14789" t="s">
        <v>171</v>
      </c>
      <c r="R14789" t="str">
        <f t="shared" si="820"/>
        <v>Weekend</v>
      </c>
      <c r="S14789" s="27">
        <f t="shared" si="821"/>
        <v>42959</v>
      </c>
      <c r="U14789" t="str">
        <f t="shared" si="819"/>
        <v>D</v>
      </c>
      <c r="V14789" t="str">
        <f t="shared" si="822"/>
        <v>D</v>
      </c>
    </row>
    <row r="14790" spans="1:51" x14ac:dyDescent="0.25">
      <c r="A14790" t="s">
        <v>66</v>
      </c>
      <c r="C14790">
        <v>6454072</v>
      </c>
      <c r="D14790">
        <v>85</v>
      </c>
      <c r="E14790" t="s">
        <v>91</v>
      </c>
      <c r="G14790">
        <v>97.772000000000006</v>
      </c>
      <c r="H14790">
        <v>2017</v>
      </c>
      <c r="I14790">
        <v>10</v>
      </c>
      <c r="J14790">
        <v>31</v>
      </c>
      <c r="K14790">
        <v>22</v>
      </c>
      <c r="L14790">
        <v>32</v>
      </c>
      <c r="M14790" t="s">
        <v>900</v>
      </c>
      <c r="N14790" t="s">
        <v>404</v>
      </c>
      <c r="R14790" t="str">
        <f t="shared" si="820"/>
        <v>Weekday</v>
      </c>
      <c r="S14790" s="27">
        <f t="shared" si="821"/>
        <v>43039</v>
      </c>
      <c r="U14790" t="str">
        <f t="shared" si="819"/>
        <v>D</v>
      </c>
      <c r="V14790" t="str">
        <f t="shared" si="822"/>
        <v>D</v>
      </c>
    </row>
    <row r="14791" spans="1:51" x14ac:dyDescent="0.25">
      <c r="A14791" t="s">
        <v>66</v>
      </c>
      <c r="C14791">
        <v>6453763</v>
      </c>
      <c r="D14791">
        <v>85</v>
      </c>
      <c r="E14791" t="s">
        <v>91</v>
      </c>
      <c r="G14791">
        <v>97.774000000000001</v>
      </c>
      <c r="H14791">
        <v>2017</v>
      </c>
      <c r="I14791">
        <v>11</v>
      </c>
      <c r="J14791">
        <v>1</v>
      </c>
      <c r="K14791">
        <v>23</v>
      </c>
      <c r="L14791">
        <v>36</v>
      </c>
      <c r="M14791" t="s">
        <v>900</v>
      </c>
      <c r="N14791" t="s">
        <v>860</v>
      </c>
      <c r="R14791" t="str">
        <f t="shared" si="820"/>
        <v>Weekday</v>
      </c>
      <c r="S14791" s="27">
        <f t="shared" si="821"/>
        <v>43040</v>
      </c>
      <c r="U14791" t="str">
        <f t="shared" si="819"/>
        <v>D</v>
      </c>
      <c r="V14791" t="str">
        <f t="shared" si="822"/>
        <v>D</v>
      </c>
    </row>
    <row r="14792" spans="1:51" x14ac:dyDescent="0.25">
      <c r="A14792" t="s">
        <v>66</v>
      </c>
      <c r="C14792">
        <v>6540586</v>
      </c>
      <c r="D14792">
        <v>85</v>
      </c>
      <c r="E14792" t="s">
        <v>91</v>
      </c>
      <c r="G14792">
        <v>97.736000000000004</v>
      </c>
      <c r="H14792">
        <v>2018</v>
      </c>
      <c r="I14792">
        <v>1</v>
      </c>
      <c r="J14792">
        <v>5</v>
      </c>
      <c r="K14792">
        <v>10</v>
      </c>
      <c r="L14792">
        <v>5</v>
      </c>
      <c r="M14792" t="s">
        <v>900</v>
      </c>
      <c r="N14792" t="s">
        <v>860</v>
      </c>
      <c r="R14792" t="str">
        <f t="shared" si="820"/>
        <v>Weekday</v>
      </c>
      <c r="S14792" s="27">
        <f t="shared" si="821"/>
        <v>43105</v>
      </c>
      <c r="U14792" t="str">
        <f t="shared" si="819"/>
        <v>D</v>
      </c>
      <c r="V14792" t="str">
        <f t="shared" si="822"/>
        <v>D</v>
      </c>
    </row>
    <row r="14793" spans="1:51" x14ac:dyDescent="0.25">
      <c r="A14793" t="s">
        <v>66</v>
      </c>
      <c r="C14793">
        <v>6651297</v>
      </c>
      <c r="D14793">
        <v>85</v>
      </c>
      <c r="E14793" t="s">
        <v>91</v>
      </c>
      <c r="G14793">
        <v>97.775000000000006</v>
      </c>
      <c r="H14793">
        <v>2018</v>
      </c>
      <c r="I14793">
        <v>3</v>
      </c>
      <c r="J14793">
        <v>23</v>
      </c>
      <c r="K14793">
        <v>11</v>
      </c>
      <c r="L14793">
        <v>42</v>
      </c>
      <c r="M14793" t="s">
        <v>900</v>
      </c>
      <c r="N14793" t="s">
        <v>860</v>
      </c>
      <c r="R14793" t="str">
        <f t="shared" si="820"/>
        <v>Weekday</v>
      </c>
      <c r="S14793" s="27">
        <f t="shared" si="821"/>
        <v>43182</v>
      </c>
      <c r="U14793" t="str">
        <f t="shared" si="819"/>
        <v>D</v>
      </c>
      <c r="V14793" t="str">
        <f t="shared" si="822"/>
        <v>D</v>
      </c>
    </row>
    <row r="14794" spans="1:51" x14ac:dyDescent="0.25">
      <c r="A14794" t="s">
        <v>66</v>
      </c>
      <c r="C14794">
        <v>6797864</v>
      </c>
      <c r="D14794">
        <v>85</v>
      </c>
      <c r="E14794" t="s">
        <v>90</v>
      </c>
      <c r="G14794">
        <v>97.869</v>
      </c>
      <c r="H14794">
        <v>2018</v>
      </c>
      <c r="I14794">
        <v>7</v>
      </c>
      <c r="J14794">
        <v>19</v>
      </c>
      <c r="K14794">
        <v>16</v>
      </c>
      <c r="L14794">
        <v>48</v>
      </c>
      <c r="M14794" t="s">
        <v>900</v>
      </c>
      <c r="N14794" t="s">
        <v>404</v>
      </c>
      <c r="Q14794" t="s">
        <v>863</v>
      </c>
      <c r="R14794" t="str">
        <f t="shared" si="820"/>
        <v>Weekday</v>
      </c>
      <c r="S14794" s="27">
        <f t="shared" si="821"/>
        <v>43300</v>
      </c>
      <c r="U14794" t="str">
        <f t="shared" si="819"/>
        <v>D</v>
      </c>
      <c r="V14794" t="str">
        <f t="shared" si="822"/>
        <v>D</v>
      </c>
      <c r="AO14794" s="27"/>
      <c r="AX14794" s="27"/>
      <c r="AY14794" s="27"/>
    </row>
    <row r="14795" spans="1:51" x14ac:dyDescent="0.25">
      <c r="A14795" t="s">
        <v>66</v>
      </c>
      <c r="C14795">
        <v>6975917</v>
      </c>
      <c r="D14795">
        <v>85</v>
      </c>
      <c r="E14795" t="s">
        <v>91</v>
      </c>
      <c r="G14795">
        <v>97.74</v>
      </c>
      <c r="H14795">
        <v>2018</v>
      </c>
      <c r="I14795">
        <v>11</v>
      </c>
      <c r="J14795">
        <v>22</v>
      </c>
      <c r="K14795">
        <v>23</v>
      </c>
      <c r="L14795">
        <v>58</v>
      </c>
      <c r="M14795" t="s">
        <v>900</v>
      </c>
      <c r="N14795" t="s">
        <v>860</v>
      </c>
      <c r="R14795" t="str">
        <f t="shared" si="820"/>
        <v>Weekday</v>
      </c>
      <c r="S14795" s="27">
        <f t="shared" si="821"/>
        <v>43426</v>
      </c>
      <c r="U14795" t="str">
        <f t="shared" si="819"/>
        <v>D</v>
      </c>
      <c r="V14795" t="str">
        <f t="shared" si="822"/>
        <v>D</v>
      </c>
    </row>
    <row r="14796" spans="1:51" x14ac:dyDescent="0.25">
      <c r="A14796" t="s">
        <v>66</v>
      </c>
      <c r="C14796">
        <v>7026858</v>
      </c>
      <c r="D14796">
        <v>85</v>
      </c>
      <c r="E14796" t="s">
        <v>91</v>
      </c>
      <c r="G14796">
        <v>97.772999999999996</v>
      </c>
      <c r="H14796">
        <v>2018</v>
      </c>
      <c r="I14796">
        <v>12</v>
      </c>
      <c r="J14796">
        <v>28</v>
      </c>
      <c r="K14796">
        <v>18</v>
      </c>
      <c r="L14796">
        <v>55</v>
      </c>
      <c r="M14796" t="s">
        <v>899</v>
      </c>
      <c r="N14796" t="s">
        <v>860</v>
      </c>
      <c r="R14796" t="str">
        <f t="shared" si="820"/>
        <v>Weekday</v>
      </c>
      <c r="S14796" s="27">
        <f t="shared" si="821"/>
        <v>43462</v>
      </c>
      <c r="U14796" t="str">
        <f t="shared" si="819"/>
        <v>D</v>
      </c>
      <c r="V14796" t="str">
        <f t="shared" si="822"/>
        <v>D</v>
      </c>
    </row>
    <row r="14797" spans="1:51" x14ac:dyDescent="0.25">
      <c r="A14797" t="s">
        <v>66</v>
      </c>
      <c r="C14797">
        <v>6358902</v>
      </c>
      <c r="D14797">
        <v>85</v>
      </c>
      <c r="E14797" t="s">
        <v>90</v>
      </c>
      <c r="G14797">
        <v>97.91</v>
      </c>
      <c r="H14797">
        <v>2017</v>
      </c>
      <c r="I14797">
        <v>8</v>
      </c>
      <c r="J14797">
        <v>18</v>
      </c>
      <c r="K14797">
        <v>13</v>
      </c>
      <c r="L14797">
        <v>13</v>
      </c>
      <c r="M14797" t="s">
        <v>900</v>
      </c>
      <c r="N14797" t="s">
        <v>860</v>
      </c>
      <c r="Q14797" t="s">
        <v>864</v>
      </c>
      <c r="R14797" t="str">
        <f t="shared" si="820"/>
        <v>Weekday</v>
      </c>
      <c r="S14797" s="27">
        <f t="shared" si="821"/>
        <v>42965</v>
      </c>
      <c r="U14797" t="str">
        <f t="shared" si="819"/>
        <v>D</v>
      </c>
      <c r="V14797" t="str">
        <f t="shared" si="822"/>
        <v>D</v>
      </c>
      <c r="AO14797" s="27"/>
      <c r="AX14797" s="27"/>
      <c r="AY14797" s="27"/>
    </row>
    <row r="14798" spans="1:51" x14ac:dyDescent="0.25">
      <c r="A14798" t="s">
        <v>66</v>
      </c>
      <c r="C14798">
        <v>5742384</v>
      </c>
      <c r="D14798">
        <v>85</v>
      </c>
      <c r="E14798" t="s">
        <v>91</v>
      </c>
      <c r="G14798">
        <v>97.78</v>
      </c>
      <c r="H14798">
        <v>2016</v>
      </c>
      <c r="I14798">
        <v>4</v>
      </c>
      <c r="J14798">
        <v>30</v>
      </c>
      <c r="K14798">
        <v>20</v>
      </c>
      <c r="L14798">
        <v>49</v>
      </c>
      <c r="M14798" t="s">
        <v>900</v>
      </c>
      <c r="N14798" t="s">
        <v>404</v>
      </c>
      <c r="R14798" t="str">
        <f t="shared" si="820"/>
        <v>Weekend</v>
      </c>
      <c r="S14798" s="27">
        <f t="shared" si="821"/>
        <v>42490</v>
      </c>
      <c r="U14798" t="str">
        <f t="shared" si="819"/>
        <v>S</v>
      </c>
      <c r="V14798" t="str">
        <f t="shared" si="822"/>
        <v>S</v>
      </c>
    </row>
    <row r="14799" spans="1:51" x14ac:dyDescent="0.25">
      <c r="A14799" t="s">
        <v>66</v>
      </c>
      <c r="C14799">
        <v>6025391</v>
      </c>
      <c r="D14799">
        <v>85</v>
      </c>
      <c r="E14799" t="s">
        <v>90</v>
      </c>
      <c r="G14799">
        <v>97.778000000000006</v>
      </c>
      <c r="H14799">
        <v>2016</v>
      </c>
      <c r="I14799">
        <v>11</v>
      </c>
      <c r="J14799">
        <v>20</v>
      </c>
      <c r="K14799">
        <v>15</v>
      </c>
      <c r="L14799">
        <v>34</v>
      </c>
      <c r="M14799" t="s">
        <v>900</v>
      </c>
      <c r="N14799" t="s">
        <v>404</v>
      </c>
      <c r="Q14799" t="s">
        <v>863</v>
      </c>
      <c r="R14799" t="str">
        <f t="shared" si="820"/>
        <v>Weekend</v>
      </c>
      <c r="S14799" s="27">
        <f t="shared" si="821"/>
        <v>42694</v>
      </c>
      <c r="U14799" t="str">
        <f t="shared" si="819"/>
        <v>S</v>
      </c>
      <c r="V14799" t="str">
        <f t="shared" si="822"/>
        <v>S</v>
      </c>
      <c r="AO14799" s="27"/>
      <c r="AX14799" s="27"/>
      <c r="AY14799" s="27"/>
    </row>
    <row r="14800" spans="1:51" x14ac:dyDescent="0.25">
      <c r="A14800" t="s">
        <v>66</v>
      </c>
      <c r="C14800">
        <v>6047429</v>
      </c>
      <c r="D14800">
        <v>85</v>
      </c>
      <c r="E14800" t="s">
        <v>91</v>
      </c>
      <c r="G14800">
        <v>97.775000000000006</v>
      </c>
      <c r="H14800">
        <v>2016</v>
      </c>
      <c r="I14800">
        <v>12</v>
      </c>
      <c r="J14800">
        <v>19</v>
      </c>
      <c r="K14800">
        <v>18</v>
      </c>
      <c r="L14800">
        <v>40</v>
      </c>
      <c r="M14800" t="s">
        <v>900</v>
      </c>
      <c r="N14800" t="s">
        <v>170</v>
      </c>
      <c r="R14800" t="str">
        <f t="shared" si="820"/>
        <v>Weekday</v>
      </c>
      <c r="S14800" s="27">
        <f t="shared" si="821"/>
        <v>42723</v>
      </c>
      <c r="U14800" t="str">
        <f t="shared" si="819"/>
        <v>S</v>
      </c>
      <c r="V14800" t="str">
        <f t="shared" si="822"/>
        <v>S</v>
      </c>
    </row>
    <row r="14801" spans="1:51" x14ac:dyDescent="0.25">
      <c r="A14801" t="s">
        <v>66</v>
      </c>
      <c r="C14801">
        <v>6709426</v>
      </c>
      <c r="D14801">
        <v>85</v>
      </c>
      <c r="E14801" t="s">
        <v>91</v>
      </c>
      <c r="G14801">
        <v>97.778999999999996</v>
      </c>
      <c r="H14801">
        <v>2018</v>
      </c>
      <c r="I14801">
        <v>4</v>
      </c>
      <c r="J14801">
        <v>10</v>
      </c>
      <c r="K14801">
        <v>7</v>
      </c>
      <c r="L14801">
        <v>15</v>
      </c>
      <c r="M14801" t="s">
        <v>900</v>
      </c>
      <c r="N14801" t="s">
        <v>170</v>
      </c>
      <c r="R14801" t="str">
        <f t="shared" si="820"/>
        <v>Weekday</v>
      </c>
      <c r="S14801" s="27">
        <f t="shared" si="821"/>
        <v>43200</v>
      </c>
      <c r="U14801" t="str">
        <f t="shared" si="819"/>
        <v>D</v>
      </c>
      <c r="V14801" t="str">
        <f t="shared" si="822"/>
        <v>D</v>
      </c>
    </row>
    <row r="14802" spans="1:51" x14ac:dyDescent="0.25">
      <c r="A14802" t="s">
        <v>66</v>
      </c>
      <c r="C14802">
        <v>6411332</v>
      </c>
      <c r="D14802">
        <v>85</v>
      </c>
      <c r="E14802" t="s">
        <v>90</v>
      </c>
      <c r="G14802">
        <v>97.933000000000007</v>
      </c>
      <c r="H14802">
        <v>2017</v>
      </c>
      <c r="I14802">
        <v>9</v>
      </c>
      <c r="J14802">
        <v>29</v>
      </c>
      <c r="K14802">
        <v>17</v>
      </c>
      <c r="L14802">
        <v>7</v>
      </c>
      <c r="M14802" t="s">
        <v>900</v>
      </c>
      <c r="N14802" t="s">
        <v>171</v>
      </c>
      <c r="Q14802" t="s">
        <v>864</v>
      </c>
      <c r="R14802" t="str">
        <f t="shared" si="820"/>
        <v>Weekday</v>
      </c>
      <c r="S14802" s="27">
        <f t="shared" si="821"/>
        <v>43007</v>
      </c>
      <c r="U14802" t="str">
        <f t="shared" si="819"/>
        <v>D</v>
      </c>
      <c r="V14802" t="str">
        <f t="shared" si="822"/>
        <v>D</v>
      </c>
      <c r="AO14802" s="27"/>
      <c r="AX14802" s="27"/>
      <c r="AY14802" s="27"/>
    </row>
    <row r="14803" spans="1:51" x14ac:dyDescent="0.25">
      <c r="A14803" t="s">
        <v>66</v>
      </c>
      <c r="C14803">
        <v>6009901</v>
      </c>
      <c r="D14803">
        <v>85</v>
      </c>
      <c r="E14803" t="s">
        <v>90</v>
      </c>
      <c r="G14803">
        <v>97.885999999999996</v>
      </c>
      <c r="H14803">
        <v>2016</v>
      </c>
      <c r="I14803">
        <v>11</v>
      </c>
      <c r="J14803">
        <v>18</v>
      </c>
      <c r="K14803">
        <v>20</v>
      </c>
      <c r="L14803">
        <v>12</v>
      </c>
      <c r="M14803" t="s">
        <v>900</v>
      </c>
      <c r="N14803" t="s">
        <v>860</v>
      </c>
      <c r="Q14803" t="s">
        <v>863</v>
      </c>
      <c r="R14803" t="str">
        <f t="shared" si="820"/>
        <v>Weekday</v>
      </c>
      <c r="S14803" s="27">
        <f t="shared" si="821"/>
        <v>42692</v>
      </c>
      <c r="U14803" t="str">
        <f t="shared" si="819"/>
        <v>S</v>
      </c>
      <c r="V14803" t="str">
        <f t="shared" si="822"/>
        <v>S</v>
      </c>
      <c r="AO14803" s="27"/>
      <c r="AX14803" s="27"/>
      <c r="AY14803" s="27"/>
    </row>
    <row r="14804" spans="1:51" x14ac:dyDescent="0.25">
      <c r="A14804" t="s">
        <v>66</v>
      </c>
      <c r="C14804">
        <v>6306048</v>
      </c>
      <c r="D14804">
        <v>85</v>
      </c>
      <c r="E14804" t="s">
        <v>91</v>
      </c>
      <c r="G14804">
        <v>97.811999999999998</v>
      </c>
      <c r="H14804">
        <v>2017</v>
      </c>
      <c r="I14804">
        <v>7</v>
      </c>
      <c r="J14804">
        <v>11</v>
      </c>
      <c r="K14804">
        <v>7</v>
      </c>
      <c r="L14804">
        <v>3</v>
      </c>
      <c r="M14804" t="s">
        <v>900</v>
      </c>
      <c r="N14804" t="s">
        <v>860</v>
      </c>
      <c r="R14804" t="str">
        <f t="shared" si="820"/>
        <v>Weekday</v>
      </c>
      <c r="S14804" s="27">
        <f t="shared" si="821"/>
        <v>42927</v>
      </c>
      <c r="U14804" t="str">
        <f t="shared" si="819"/>
        <v>D</v>
      </c>
      <c r="V14804" t="str">
        <f t="shared" si="822"/>
        <v>D</v>
      </c>
    </row>
    <row r="14805" spans="1:51" x14ac:dyDescent="0.25">
      <c r="A14805" t="s">
        <v>66</v>
      </c>
      <c r="C14805">
        <v>6709427</v>
      </c>
      <c r="D14805">
        <v>85</v>
      </c>
      <c r="E14805" t="s">
        <v>91</v>
      </c>
      <c r="G14805">
        <v>97.784000000000006</v>
      </c>
      <c r="H14805">
        <v>2018</v>
      </c>
      <c r="I14805">
        <v>4</v>
      </c>
      <c r="J14805">
        <v>10</v>
      </c>
      <c r="K14805">
        <v>7</v>
      </c>
      <c r="L14805">
        <v>44</v>
      </c>
      <c r="M14805" t="s">
        <v>900</v>
      </c>
      <c r="N14805" t="s">
        <v>170</v>
      </c>
      <c r="R14805" t="str">
        <f t="shared" si="820"/>
        <v>Weekday</v>
      </c>
      <c r="S14805" s="27">
        <f t="shared" si="821"/>
        <v>43200</v>
      </c>
      <c r="U14805" t="str">
        <f t="shared" si="819"/>
        <v>D</v>
      </c>
      <c r="V14805" t="str">
        <f t="shared" si="822"/>
        <v>D</v>
      </c>
    </row>
    <row r="14806" spans="1:51" x14ac:dyDescent="0.25">
      <c r="A14806" t="s">
        <v>66</v>
      </c>
      <c r="C14806">
        <v>5507654</v>
      </c>
      <c r="D14806">
        <v>85</v>
      </c>
      <c r="E14806" t="s">
        <v>90</v>
      </c>
      <c r="G14806">
        <v>97.778000000000006</v>
      </c>
      <c r="H14806">
        <v>2015</v>
      </c>
      <c r="I14806">
        <v>11</v>
      </c>
      <c r="J14806">
        <v>6</v>
      </c>
      <c r="K14806">
        <v>20</v>
      </c>
      <c r="L14806">
        <v>51</v>
      </c>
      <c r="M14806" t="s">
        <v>900</v>
      </c>
      <c r="N14806" t="s">
        <v>404</v>
      </c>
      <c r="Q14806" t="s">
        <v>863</v>
      </c>
      <c r="R14806" t="str">
        <f t="shared" si="820"/>
        <v>Weekday</v>
      </c>
      <c r="S14806" s="27">
        <f t="shared" si="821"/>
        <v>42314</v>
      </c>
      <c r="U14806" t="str">
        <f t="shared" si="819"/>
        <v>S</v>
      </c>
      <c r="V14806" t="str">
        <f t="shared" si="822"/>
        <v>S</v>
      </c>
      <c r="AO14806" s="27"/>
      <c r="AX14806" s="27"/>
      <c r="AY14806" s="27"/>
    </row>
    <row r="14807" spans="1:51" x14ac:dyDescent="0.25">
      <c r="A14807" t="s">
        <v>66</v>
      </c>
      <c r="C14807">
        <v>6139330</v>
      </c>
      <c r="D14807">
        <v>85</v>
      </c>
      <c r="E14807" t="s">
        <v>90</v>
      </c>
      <c r="G14807">
        <v>97.89</v>
      </c>
      <c r="H14807">
        <v>2017</v>
      </c>
      <c r="I14807">
        <v>3</v>
      </c>
      <c r="J14807">
        <v>5</v>
      </c>
      <c r="K14807">
        <v>20</v>
      </c>
      <c r="L14807">
        <v>26</v>
      </c>
      <c r="M14807" t="s">
        <v>899</v>
      </c>
      <c r="N14807" t="s">
        <v>860</v>
      </c>
      <c r="Q14807" t="s">
        <v>863</v>
      </c>
      <c r="R14807" t="str">
        <f t="shared" si="820"/>
        <v>Weekend</v>
      </c>
      <c r="S14807" s="27">
        <f t="shared" si="821"/>
        <v>42799</v>
      </c>
      <c r="U14807" t="str">
        <f t="shared" si="819"/>
        <v>D</v>
      </c>
      <c r="V14807" t="str">
        <f t="shared" si="822"/>
        <v>D</v>
      </c>
      <c r="AO14807" s="27"/>
      <c r="AX14807" s="27"/>
      <c r="AY14807" s="27"/>
    </row>
    <row r="14808" spans="1:51" x14ac:dyDescent="0.25">
      <c r="A14808" t="s">
        <v>66</v>
      </c>
      <c r="C14808">
        <v>6306063</v>
      </c>
      <c r="D14808">
        <v>85</v>
      </c>
      <c r="E14808" t="s">
        <v>91</v>
      </c>
      <c r="G14808">
        <v>97.748000000000005</v>
      </c>
      <c r="H14808">
        <v>2017</v>
      </c>
      <c r="I14808">
        <v>7</v>
      </c>
      <c r="J14808">
        <v>11</v>
      </c>
      <c r="K14808">
        <v>7</v>
      </c>
      <c r="L14808">
        <v>29</v>
      </c>
      <c r="M14808" t="s">
        <v>900</v>
      </c>
      <c r="N14808" t="s">
        <v>171</v>
      </c>
      <c r="R14808" t="str">
        <f t="shared" si="820"/>
        <v>Weekday</v>
      </c>
      <c r="S14808" s="27">
        <f t="shared" si="821"/>
        <v>42927</v>
      </c>
      <c r="U14808" t="str">
        <f t="shared" si="819"/>
        <v>D</v>
      </c>
      <c r="V14808" t="str">
        <f t="shared" si="822"/>
        <v>D</v>
      </c>
    </row>
    <row r="14809" spans="1:51" x14ac:dyDescent="0.25">
      <c r="A14809" t="s">
        <v>66</v>
      </c>
      <c r="C14809">
        <v>6169228</v>
      </c>
      <c r="D14809">
        <v>85</v>
      </c>
      <c r="E14809" t="s">
        <v>90</v>
      </c>
      <c r="G14809">
        <v>97.947999999999993</v>
      </c>
      <c r="H14809">
        <v>2017</v>
      </c>
      <c r="I14809">
        <v>3</v>
      </c>
      <c r="J14809">
        <v>28</v>
      </c>
      <c r="K14809">
        <v>16</v>
      </c>
      <c r="L14809">
        <v>50</v>
      </c>
      <c r="M14809" t="s">
        <v>900</v>
      </c>
      <c r="N14809" t="s">
        <v>860</v>
      </c>
      <c r="Q14809" t="s">
        <v>864</v>
      </c>
      <c r="R14809" t="str">
        <f t="shared" si="820"/>
        <v>Weekday</v>
      </c>
      <c r="S14809" s="27">
        <f t="shared" si="821"/>
        <v>42822</v>
      </c>
      <c r="U14809" t="str">
        <f t="shared" si="819"/>
        <v>D</v>
      </c>
      <c r="V14809" t="str">
        <f t="shared" si="822"/>
        <v>D</v>
      </c>
      <c r="AO14809" s="27"/>
      <c r="AX14809" s="27"/>
      <c r="AY14809" s="27"/>
    </row>
    <row r="14810" spans="1:51" x14ac:dyDescent="0.25">
      <c r="A14810" t="s">
        <v>66</v>
      </c>
      <c r="C14810">
        <v>5711095</v>
      </c>
      <c r="D14810">
        <v>85</v>
      </c>
      <c r="E14810" t="s">
        <v>91</v>
      </c>
      <c r="G14810">
        <v>97.787000000000006</v>
      </c>
      <c r="H14810">
        <v>2016</v>
      </c>
      <c r="I14810">
        <v>4</v>
      </c>
      <c r="J14810">
        <v>12</v>
      </c>
      <c r="K14810">
        <v>10</v>
      </c>
      <c r="L14810">
        <v>0</v>
      </c>
      <c r="M14810" t="s">
        <v>900</v>
      </c>
      <c r="N14810" t="s">
        <v>860</v>
      </c>
      <c r="R14810" t="str">
        <f t="shared" si="820"/>
        <v>Weekday</v>
      </c>
      <c r="S14810" s="27">
        <f t="shared" si="821"/>
        <v>42472</v>
      </c>
      <c r="U14810" t="str">
        <f t="shared" si="819"/>
        <v>S</v>
      </c>
      <c r="V14810" t="str">
        <f t="shared" si="822"/>
        <v>S</v>
      </c>
    </row>
    <row r="14811" spans="1:51" x14ac:dyDescent="0.25">
      <c r="A14811" t="s">
        <v>66</v>
      </c>
      <c r="C14811">
        <v>5553694</v>
      </c>
      <c r="D14811">
        <v>85</v>
      </c>
      <c r="E14811" t="s">
        <v>90</v>
      </c>
      <c r="G14811">
        <v>97.978999999999999</v>
      </c>
      <c r="H14811">
        <v>2015</v>
      </c>
      <c r="I14811">
        <v>12</v>
      </c>
      <c r="J14811">
        <v>15</v>
      </c>
      <c r="K14811">
        <v>19</v>
      </c>
      <c r="L14811">
        <v>19</v>
      </c>
      <c r="M14811" t="s">
        <v>900</v>
      </c>
      <c r="N14811" t="s">
        <v>860</v>
      </c>
      <c r="Q14811" t="s">
        <v>864</v>
      </c>
      <c r="R14811" t="str">
        <f t="shared" si="820"/>
        <v>Weekday</v>
      </c>
      <c r="S14811" s="27">
        <f t="shared" si="821"/>
        <v>42353</v>
      </c>
      <c r="U14811" t="str">
        <f t="shared" si="819"/>
        <v>S</v>
      </c>
      <c r="V14811" t="str">
        <f t="shared" si="822"/>
        <v>S</v>
      </c>
      <c r="AO14811" s="27"/>
      <c r="AX14811" s="27"/>
      <c r="AY14811" s="27"/>
    </row>
    <row r="14812" spans="1:51" x14ac:dyDescent="0.25">
      <c r="A14812" t="s">
        <v>66</v>
      </c>
      <c r="C14812">
        <v>6358903</v>
      </c>
      <c r="D14812">
        <v>85</v>
      </c>
      <c r="E14812" t="s">
        <v>90</v>
      </c>
      <c r="G14812">
        <v>97.914000000000001</v>
      </c>
      <c r="H14812">
        <v>2017</v>
      </c>
      <c r="I14812">
        <v>8</v>
      </c>
      <c r="J14812">
        <v>18</v>
      </c>
      <c r="K14812">
        <v>13</v>
      </c>
      <c r="L14812">
        <v>11</v>
      </c>
      <c r="M14812" t="s">
        <v>900</v>
      </c>
      <c r="N14812" t="s">
        <v>860</v>
      </c>
      <c r="Q14812" t="s">
        <v>864</v>
      </c>
      <c r="R14812" t="str">
        <f t="shared" si="820"/>
        <v>Weekday</v>
      </c>
      <c r="S14812" s="27">
        <f t="shared" si="821"/>
        <v>42965</v>
      </c>
      <c r="U14812" t="str">
        <f t="shared" si="819"/>
        <v>D</v>
      </c>
      <c r="V14812" t="str">
        <f t="shared" si="822"/>
        <v>D</v>
      </c>
      <c r="AO14812" s="27"/>
      <c r="AX14812" s="27"/>
      <c r="AY14812" s="27"/>
    </row>
    <row r="14813" spans="1:51" x14ac:dyDescent="0.25">
      <c r="A14813" t="s">
        <v>66</v>
      </c>
      <c r="C14813">
        <v>5641810</v>
      </c>
      <c r="D14813">
        <v>85</v>
      </c>
      <c r="E14813" t="s">
        <v>90</v>
      </c>
      <c r="G14813">
        <v>97.992000000000004</v>
      </c>
      <c r="H14813">
        <v>2016</v>
      </c>
      <c r="I14813">
        <v>2</v>
      </c>
      <c r="J14813">
        <v>17</v>
      </c>
      <c r="K14813">
        <v>12</v>
      </c>
      <c r="L14813">
        <v>49</v>
      </c>
      <c r="M14813" t="s">
        <v>900</v>
      </c>
      <c r="N14813" t="s">
        <v>860</v>
      </c>
      <c r="Q14813" t="s">
        <v>864</v>
      </c>
      <c r="R14813" t="str">
        <f t="shared" si="820"/>
        <v>Weekday</v>
      </c>
      <c r="S14813" s="27">
        <f t="shared" si="821"/>
        <v>42417</v>
      </c>
      <c r="U14813" t="str">
        <f t="shared" si="819"/>
        <v>S</v>
      </c>
      <c r="V14813" t="str">
        <f t="shared" si="822"/>
        <v>S</v>
      </c>
      <c r="AO14813" s="27"/>
      <c r="AX14813" s="27"/>
      <c r="AY14813" s="27"/>
    </row>
    <row r="14814" spans="1:51" x14ac:dyDescent="0.25">
      <c r="A14814" t="s">
        <v>66</v>
      </c>
      <c r="C14814">
        <v>5663896</v>
      </c>
      <c r="D14814">
        <v>85</v>
      </c>
      <c r="E14814" t="s">
        <v>90</v>
      </c>
      <c r="G14814">
        <v>97.897999999999996</v>
      </c>
      <c r="H14814">
        <v>2016</v>
      </c>
      <c r="I14814">
        <v>3</v>
      </c>
      <c r="J14814">
        <v>5</v>
      </c>
      <c r="K14814">
        <v>18</v>
      </c>
      <c r="L14814">
        <v>46</v>
      </c>
      <c r="M14814" t="s">
        <v>900</v>
      </c>
      <c r="N14814" t="s">
        <v>404</v>
      </c>
      <c r="Q14814" t="s">
        <v>864</v>
      </c>
      <c r="R14814" t="str">
        <f t="shared" si="820"/>
        <v>Weekend</v>
      </c>
      <c r="S14814" s="27">
        <f t="shared" si="821"/>
        <v>42434</v>
      </c>
      <c r="U14814" t="str">
        <f t="shared" si="819"/>
        <v>S</v>
      </c>
      <c r="V14814" t="str">
        <f t="shared" si="822"/>
        <v>S</v>
      </c>
      <c r="AO14814" s="27"/>
      <c r="AX14814" s="27"/>
      <c r="AY14814" s="27"/>
    </row>
    <row r="14815" spans="1:51" x14ac:dyDescent="0.25">
      <c r="A14815" t="s">
        <v>66</v>
      </c>
      <c r="C14815">
        <v>6059669</v>
      </c>
      <c r="D14815">
        <v>85</v>
      </c>
      <c r="E14815" t="s">
        <v>91</v>
      </c>
      <c r="G14815">
        <v>97.796999999999997</v>
      </c>
      <c r="H14815">
        <v>2016</v>
      </c>
      <c r="I14815">
        <v>12</v>
      </c>
      <c r="J14815">
        <v>28</v>
      </c>
      <c r="K14815">
        <v>19</v>
      </c>
      <c r="L14815">
        <v>50</v>
      </c>
      <c r="M14815" t="s">
        <v>900</v>
      </c>
      <c r="N14815" t="s">
        <v>860</v>
      </c>
      <c r="R14815" t="str">
        <f t="shared" si="820"/>
        <v>Weekday</v>
      </c>
      <c r="S14815" s="27">
        <f t="shared" si="821"/>
        <v>42732</v>
      </c>
      <c r="U14815" t="str">
        <f t="shared" si="819"/>
        <v>S</v>
      </c>
      <c r="V14815" t="str">
        <f t="shared" si="822"/>
        <v>S</v>
      </c>
    </row>
    <row r="14816" spans="1:51" x14ac:dyDescent="0.25">
      <c r="A14816" t="s">
        <v>66</v>
      </c>
      <c r="C14816">
        <v>6770625</v>
      </c>
      <c r="D14816">
        <v>85</v>
      </c>
      <c r="E14816" t="s">
        <v>90</v>
      </c>
      <c r="G14816">
        <v>97.861999999999995</v>
      </c>
      <c r="H14816">
        <v>2018</v>
      </c>
      <c r="I14816">
        <v>6</v>
      </c>
      <c r="J14816">
        <v>26</v>
      </c>
      <c r="K14816">
        <v>14</v>
      </c>
      <c r="L14816">
        <v>10</v>
      </c>
      <c r="M14816" t="s">
        <v>900</v>
      </c>
      <c r="N14816" t="s">
        <v>860</v>
      </c>
      <c r="Q14816" t="s">
        <v>863</v>
      </c>
      <c r="R14816" t="str">
        <f t="shared" si="820"/>
        <v>Weekday</v>
      </c>
      <c r="S14816" s="27">
        <f t="shared" si="821"/>
        <v>43277</v>
      </c>
      <c r="U14816" t="str">
        <f t="shared" si="819"/>
        <v>D</v>
      </c>
      <c r="V14816" t="str">
        <f t="shared" si="822"/>
        <v>D</v>
      </c>
      <c r="AO14816" s="27"/>
      <c r="AX14816" s="27"/>
      <c r="AY14816" s="27"/>
    </row>
    <row r="14817" spans="1:51" x14ac:dyDescent="0.25">
      <c r="A14817" t="s">
        <v>66</v>
      </c>
      <c r="C14817">
        <v>6525772</v>
      </c>
      <c r="D14817">
        <v>85</v>
      </c>
      <c r="E14817" t="s">
        <v>90</v>
      </c>
      <c r="G14817">
        <v>97.977000000000004</v>
      </c>
      <c r="H14817">
        <v>2017</v>
      </c>
      <c r="I14817">
        <v>12</v>
      </c>
      <c r="J14817">
        <v>22</v>
      </c>
      <c r="K14817">
        <v>16</v>
      </c>
      <c r="L14817">
        <v>43</v>
      </c>
      <c r="M14817" t="s">
        <v>900</v>
      </c>
      <c r="N14817" t="s">
        <v>171</v>
      </c>
      <c r="Q14817" t="s">
        <v>864</v>
      </c>
      <c r="R14817" t="str">
        <f t="shared" si="820"/>
        <v>Weekday</v>
      </c>
      <c r="S14817" s="27">
        <f t="shared" si="821"/>
        <v>43091</v>
      </c>
      <c r="U14817" t="str">
        <f t="shared" si="819"/>
        <v>D</v>
      </c>
      <c r="V14817" t="str">
        <f t="shared" si="822"/>
        <v>D</v>
      </c>
      <c r="AO14817" s="27"/>
      <c r="AX14817" s="27"/>
      <c r="AY14817" s="27"/>
    </row>
    <row r="14818" spans="1:51" x14ac:dyDescent="0.25">
      <c r="A14818" t="s">
        <v>66</v>
      </c>
      <c r="C14818">
        <v>6589211</v>
      </c>
      <c r="D14818">
        <v>85</v>
      </c>
      <c r="E14818" t="s">
        <v>90</v>
      </c>
      <c r="G14818">
        <v>97.903000000000006</v>
      </c>
      <c r="H14818">
        <v>2018</v>
      </c>
      <c r="I14818">
        <v>2</v>
      </c>
      <c r="J14818">
        <v>7</v>
      </c>
      <c r="K14818">
        <v>19</v>
      </c>
      <c r="L14818">
        <v>21</v>
      </c>
      <c r="M14818" t="s">
        <v>900</v>
      </c>
      <c r="N14818" t="s">
        <v>171</v>
      </c>
      <c r="Q14818" t="s">
        <v>864</v>
      </c>
      <c r="R14818" t="str">
        <f t="shared" si="820"/>
        <v>Weekday</v>
      </c>
      <c r="S14818" s="27">
        <f t="shared" si="821"/>
        <v>43138</v>
      </c>
      <c r="U14818" t="str">
        <f t="shared" si="819"/>
        <v>D</v>
      </c>
      <c r="V14818" t="str">
        <f t="shared" si="822"/>
        <v>D</v>
      </c>
      <c r="AO14818" s="27"/>
      <c r="AX14818" s="27"/>
      <c r="AY14818" s="27"/>
    </row>
    <row r="14819" spans="1:51" x14ac:dyDescent="0.25">
      <c r="A14819" t="s">
        <v>66</v>
      </c>
      <c r="C14819">
        <v>6963476</v>
      </c>
      <c r="D14819">
        <v>85</v>
      </c>
      <c r="E14819" t="s">
        <v>90</v>
      </c>
      <c r="G14819">
        <v>97.956999999999994</v>
      </c>
      <c r="H14819">
        <v>2018</v>
      </c>
      <c r="I14819">
        <v>11</v>
      </c>
      <c r="J14819">
        <v>16</v>
      </c>
      <c r="K14819">
        <v>18</v>
      </c>
      <c r="L14819">
        <v>56</v>
      </c>
      <c r="M14819" t="s">
        <v>900</v>
      </c>
      <c r="N14819" t="s">
        <v>860</v>
      </c>
      <c r="Q14819" t="s">
        <v>864</v>
      </c>
      <c r="R14819" t="str">
        <f t="shared" si="820"/>
        <v>Weekday</v>
      </c>
      <c r="S14819" s="27">
        <f t="shared" si="821"/>
        <v>43420</v>
      </c>
      <c r="U14819" t="str">
        <f t="shared" si="819"/>
        <v>D</v>
      </c>
      <c r="V14819" t="str">
        <f t="shared" si="822"/>
        <v>D</v>
      </c>
      <c r="AO14819" s="27"/>
      <c r="AX14819" s="27"/>
      <c r="AY14819" s="27"/>
    </row>
    <row r="14820" spans="1:51" x14ac:dyDescent="0.25">
      <c r="A14820" t="s">
        <v>66</v>
      </c>
      <c r="C14820">
        <v>5936913</v>
      </c>
      <c r="D14820">
        <v>85</v>
      </c>
      <c r="E14820" t="s">
        <v>91</v>
      </c>
      <c r="G14820">
        <v>97.805000000000007</v>
      </c>
      <c r="H14820">
        <v>2016</v>
      </c>
      <c r="I14820">
        <v>9</v>
      </c>
      <c r="J14820">
        <v>27</v>
      </c>
      <c r="K14820">
        <v>6</v>
      </c>
      <c r="L14820">
        <v>56</v>
      </c>
      <c r="M14820" t="s">
        <v>900</v>
      </c>
      <c r="N14820" t="s">
        <v>860</v>
      </c>
      <c r="R14820" t="str">
        <f t="shared" si="820"/>
        <v>Weekday</v>
      </c>
      <c r="S14820" s="27">
        <f t="shared" si="821"/>
        <v>42640</v>
      </c>
      <c r="U14820" t="str">
        <f t="shared" si="819"/>
        <v>S</v>
      </c>
      <c r="V14820" t="str">
        <f t="shared" si="822"/>
        <v>S</v>
      </c>
    </row>
    <row r="14821" spans="1:51" x14ac:dyDescent="0.25">
      <c r="A14821" t="s">
        <v>66</v>
      </c>
      <c r="C14821">
        <v>6627206</v>
      </c>
      <c r="D14821">
        <v>85</v>
      </c>
      <c r="E14821" t="s">
        <v>91</v>
      </c>
      <c r="G14821">
        <v>97.808000000000007</v>
      </c>
      <c r="H14821">
        <v>2018</v>
      </c>
      <c r="I14821">
        <v>3</v>
      </c>
      <c r="J14821">
        <v>6</v>
      </c>
      <c r="K14821" t="e">
        <v>#NUM!</v>
      </c>
      <c r="L14821" t="e">
        <v>#NUM!</v>
      </c>
      <c r="M14821" t="s">
        <v>900</v>
      </c>
      <c r="N14821" t="s">
        <v>860</v>
      </c>
      <c r="R14821" t="str">
        <f t="shared" si="820"/>
        <v>Weekday</v>
      </c>
      <c r="S14821" s="27">
        <f t="shared" si="821"/>
        <v>43165</v>
      </c>
      <c r="U14821" t="str">
        <f t="shared" si="819"/>
        <v>D</v>
      </c>
      <c r="V14821" t="str">
        <f t="shared" si="822"/>
        <v>D</v>
      </c>
    </row>
    <row r="14822" spans="1:51" x14ac:dyDescent="0.25">
      <c r="A14822" t="s">
        <v>66</v>
      </c>
      <c r="C14822">
        <v>5862343</v>
      </c>
      <c r="D14822">
        <v>85</v>
      </c>
      <c r="E14822" t="s">
        <v>90</v>
      </c>
      <c r="G14822">
        <v>97.921999999999997</v>
      </c>
      <c r="H14822">
        <v>2016</v>
      </c>
      <c r="I14822">
        <v>8</v>
      </c>
      <c r="J14822">
        <v>3</v>
      </c>
      <c r="K14822">
        <v>15</v>
      </c>
      <c r="L14822">
        <v>35</v>
      </c>
      <c r="M14822" t="s">
        <v>900</v>
      </c>
      <c r="N14822" t="s">
        <v>860</v>
      </c>
      <c r="Q14822" t="s">
        <v>864</v>
      </c>
      <c r="R14822" t="str">
        <f t="shared" si="820"/>
        <v>Weekday</v>
      </c>
      <c r="S14822" s="27">
        <f t="shared" si="821"/>
        <v>42585</v>
      </c>
      <c r="U14822" t="str">
        <f t="shared" si="819"/>
        <v>S</v>
      </c>
      <c r="V14822" t="str">
        <f t="shared" si="822"/>
        <v>S</v>
      </c>
      <c r="AO14822" s="27"/>
      <c r="AX14822" s="27"/>
      <c r="AY14822" s="27"/>
    </row>
    <row r="14823" spans="1:51" x14ac:dyDescent="0.25">
      <c r="A14823" t="s">
        <v>66</v>
      </c>
      <c r="C14823">
        <v>5928500</v>
      </c>
      <c r="D14823">
        <v>85</v>
      </c>
      <c r="E14823" t="s">
        <v>90</v>
      </c>
      <c r="G14823">
        <v>97.923000000000002</v>
      </c>
      <c r="H14823">
        <v>2016</v>
      </c>
      <c r="I14823">
        <v>9</v>
      </c>
      <c r="J14823">
        <v>18</v>
      </c>
      <c r="K14823">
        <v>18</v>
      </c>
      <c r="L14823">
        <v>12</v>
      </c>
      <c r="M14823" t="s">
        <v>900</v>
      </c>
      <c r="N14823" t="s">
        <v>404</v>
      </c>
      <c r="Q14823" t="s">
        <v>864</v>
      </c>
      <c r="R14823" t="str">
        <f t="shared" si="820"/>
        <v>Weekend</v>
      </c>
      <c r="S14823" s="27">
        <f t="shared" si="821"/>
        <v>42631</v>
      </c>
      <c r="U14823" t="str">
        <f t="shared" si="819"/>
        <v>S</v>
      </c>
      <c r="V14823" t="str">
        <f t="shared" si="822"/>
        <v>S</v>
      </c>
      <c r="AO14823" s="27"/>
      <c r="AX14823" s="27"/>
      <c r="AY14823" s="27"/>
    </row>
    <row r="14824" spans="1:51" x14ac:dyDescent="0.25">
      <c r="A14824" t="s">
        <v>66</v>
      </c>
      <c r="C14824">
        <v>6018379</v>
      </c>
      <c r="D14824">
        <v>85</v>
      </c>
      <c r="E14824" t="s">
        <v>90</v>
      </c>
      <c r="G14824">
        <v>98.001999999999995</v>
      </c>
      <c r="H14824">
        <v>2016</v>
      </c>
      <c r="I14824">
        <v>11</v>
      </c>
      <c r="J14824">
        <v>28</v>
      </c>
      <c r="K14824">
        <v>19</v>
      </c>
      <c r="L14824">
        <v>55</v>
      </c>
      <c r="M14824" t="s">
        <v>900</v>
      </c>
      <c r="N14824" t="s">
        <v>171</v>
      </c>
      <c r="Q14824" t="s">
        <v>864</v>
      </c>
      <c r="R14824" t="str">
        <f t="shared" si="820"/>
        <v>Weekday</v>
      </c>
      <c r="S14824" s="27">
        <f t="shared" si="821"/>
        <v>42702</v>
      </c>
      <c r="U14824" t="str">
        <f t="shared" si="819"/>
        <v>S</v>
      </c>
      <c r="V14824" t="str">
        <f t="shared" si="822"/>
        <v>S</v>
      </c>
      <c r="AO14824" s="27"/>
      <c r="AX14824" s="27"/>
      <c r="AY14824" s="27"/>
    </row>
    <row r="14825" spans="1:51" x14ac:dyDescent="0.25">
      <c r="A14825" t="s">
        <v>66</v>
      </c>
      <c r="C14825">
        <v>6101109</v>
      </c>
      <c r="D14825">
        <v>85</v>
      </c>
      <c r="E14825" t="s">
        <v>90</v>
      </c>
      <c r="G14825">
        <v>97.923000000000002</v>
      </c>
      <c r="H14825">
        <v>2017</v>
      </c>
      <c r="I14825">
        <v>1</v>
      </c>
      <c r="J14825">
        <v>27</v>
      </c>
      <c r="K14825">
        <v>2</v>
      </c>
      <c r="L14825">
        <v>49</v>
      </c>
      <c r="M14825" t="s">
        <v>899</v>
      </c>
      <c r="N14825" t="s">
        <v>860</v>
      </c>
      <c r="Q14825" t="s">
        <v>864</v>
      </c>
      <c r="R14825" t="str">
        <f t="shared" si="820"/>
        <v>Weekday</v>
      </c>
      <c r="S14825" s="27">
        <f t="shared" si="821"/>
        <v>42762</v>
      </c>
      <c r="U14825" t="str">
        <f t="shared" si="819"/>
        <v>D</v>
      </c>
      <c r="V14825" t="str">
        <f t="shared" si="822"/>
        <v>D</v>
      </c>
      <c r="AO14825" s="27"/>
      <c r="AX14825" s="27"/>
      <c r="AY14825" s="27"/>
    </row>
    <row r="14826" spans="1:51" x14ac:dyDescent="0.25">
      <c r="A14826" t="s">
        <v>66</v>
      </c>
      <c r="C14826">
        <v>6145038</v>
      </c>
      <c r="D14826">
        <v>85</v>
      </c>
      <c r="E14826" t="s">
        <v>90</v>
      </c>
      <c r="G14826">
        <v>97.918000000000006</v>
      </c>
      <c r="H14826">
        <v>2017</v>
      </c>
      <c r="I14826">
        <v>3</v>
      </c>
      <c r="J14826">
        <v>9</v>
      </c>
      <c r="K14826">
        <v>12</v>
      </c>
      <c r="L14826">
        <v>57</v>
      </c>
      <c r="M14826" t="s">
        <v>900</v>
      </c>
      <c r="N14826" t="s">
        <v>860</v>
      </c>
      <c r="Q14826" t="s">
        <v>864</v>
      </c>
      <c r="R14826" t="str">
        <f t="shared" si="820"/>
        <v>Weekday</v>
      </c>
      <c r="S14826" s="27">
        <f t="shared" si="821"/>
        <v>42803</v>
      </c>
      <c r="U14826" t="str">
        <f t="shared" ref="U14826:U14889" si="823">IF(OR(H14826=2015,H14826=2016),"S","D")</f>
        <v>D</v>
      </c>
      <c r="V14826" t="str">
        <f t="shared" si="822"/>
        <v>D</v>
      </c>
      <c r="AO14826" s="27"/>
      <c r="AX14826" s="27"/>
      <c r="AY14826" s="27"/>
    </row>
    <row r="14827" spans="1:51" x14ac:dyDescent="0.25">
      <c r="A14827" t="s">
        <v>66</v>
      </c>
      <c r="C14827">
        <v>6584483</v>
      </c>
      <c r="D14827">
        <v>85</v>
      </c>
      <c r="E14827" t="s">
        <v>90</v>
      </c>
      <c r="G14827">
        <v>97.9</v>
      </c>
      <c r="H14827">
        <v>2018</v>
      </c>
      <c r="I14827">
        <v>2</v>
      </c>
      <c r="J14827">
        <v>7</v>
      </c>
      <c r="K14827">
        <v>19</v>
      </c>
      <c r="L14827">
        <v>45</v>
      </c>
      <c r="M14827" t="s">
        <v>900</v>
      </c>
      <c r="N14827" t="s">
        <v>860</v>
      </c>
      <c r="Q14827" t="s">
        <v>864</v>
      </c>
      <c r="R14827" t="str">
        <f t="shared" ref="R14827:R14890" si="824">IF(WEEKDAY(DATE(H14827,I14827,J14827),2) &lt; 6, "Weekday", "Weekend")</f>
        <v>Weekday</v>
      </c>
      <c r="S14827" s="27">
        <f t="shared" si="821"/>
        <v>43138</v>
      </c>
      <c r="U14827" t="str">
        <f t="shared" si="823"/>
        <v>D</v>
      </c>
      <c r="V14827" t="str">
        <f t="shared" si="822"/>
        <v>D</v>
      </c>
      <c r="AO14827" s="27"/>
      <c r="AX14827" s="27"/>
      <c r="AY14827" s="27"/>
    </row>
    <row r="14828" spans="1:51" x14ac:dyDescent="0.25">
      <c r="A14828" t="s">
        <v>66</v>
      </c>
      <c r="C14828">
        <v>5986681</v>
      </c>
      <c r="D14828">
        <v>85</v>
      </c>
      <c r="E14828" t="s">
        <v>91</v>
      </c>
      <c r="G14828">
        <v>97.813000000000002</v>
      </c>
      <c r="H14828">
        <v>2016</v>
      </c>
      <c r="I14828">
        <v>11</v>
      </c>
      <c r="J14828">
        <v>1</v>
      </c>
      <c r="K14828">
        <v>8</v>
      </c>
      <c r="L14828">
        <v>59</v>
      </c>
      <c r="M14828" t="s">
        <v>900</v>
      </c>
      <c r="N14828" t="s">
        <v>860</v>
      </c>
      <c r="R14828" t="str">
        <f t="shared" si="824"/>
        <v>Weekday</v>
      </c>
      <c r="S14828" s="27">
        <f t="shared" ref="S14828:S14891" si="825">DATE(H14828,I14828,J14828)</f>
        <v>42675</v>
      </c>
      <c r="U14828" t="str">
        <f t="shared" si="823"/>
        <v>S</v>
      </c>
      <c r="V14828" t="str">
        <f t="shared" si="822"/>
        <v>S</v>
      </c>
    </row>
    <row r="14829" spans="1:51" x14ac:dyDescent="0.25">
      <c r="A14829" t="s">
        <v>66</v>
      </c>
      <c r="C14829">
        <v>6710224</v>
      </c>
      <c r="D14829">
        <v>85</v>
      </c>
      <c r="E14829" t="s">
        <v>90</v>
      </c>
      <c r="G14829">
        <v>97.905000000000001</v>
      </c>
      <c r="H14829">
        <v>2018</v>
      </c>
      <c r="I14829">
        <v>4</v>
      </c>
      <c r="J14829">
        <v>30</v>
      </c>
      <c r="K14829">
        <v>7</v>
      </c>
      <c r="L14829">
        <v>45</v>
      </c>
      <c r="M14829" t="s">
        <v>900</v>
      </c>
      <c r="N14829" t="s">
        <v>860</v>
      </c>
      <c r="Q14829" t="s">
        <v>864</v>
      </c>
      <c r="R14829" t="str">
        <f t="shared" si="824"/>
        <v>Weekday</v>
      </c>
      <c r="S14829" s="27">
        <f t="shared" si="825"/>
        <v>43220</v>
      </c>
      <c r="U14829" t="str">
        <f t="shared" si="823"/>
        <v>D</v>
      </c>
      <c r="V14829" t="str">
        <f t="shared" si="822"/>
        <v>D</v>
      </c>
      <c r="AO14829" s="27"/>
      <c r="AX14829" s="27"/>
      <c r="AY14829" s="27"/>
    </row>
    <row r="14830" spans="1:51" x14ac:dyDescent="0.25">
      <c r="A14830" t="s">
        <v>66</v>
      </c>
      <c r="C14830">
        <v>6538336</v>
      </c>
      <c r="D14830">
        <v>85</v>
      </c>
      <c r="E14830" t="s">
        <v>90</v>
      </c>
      <c r="G14830">
        <v>97.936000000000007</v>
      </c>
      <c r="H14830">
        <v>2018</v>
      </c>
      <c r="I14830">
        <v>1</v>
      </c>
      <c r="J14830">
        <v>1</v>
      </c>
      <c r="K14830">
        <v>4</v>
      </c>
      <c r="L14830">
        <v>24</v>
      </c>
      <c r="M14830" t="s">
        <v>900</v>
      </c>
      <c r="N14830" t="s">
        <v>170</v>
      </c>
      <c r="Q14830" t="s">
        <v>864</v>
      </c>
      <c r="R14830" t="str">
        <f t="shared" si="824"/>
        <v>Weekday</v>
      </c>
      <c r="S14830" s="27">
        <f t="shared" si="825"/>
        <v>43101</v>
      </c>
      <c r="U14830" t="str">
        <f t="shared" si="823"/>
        <v>D</v>
      </c>
      <c r="V14830" t="str">
        <f t="shared" si="822"/>
        <v>D</v>
      </c>
      <c r="AO14830" s="27"/>
      <c r="AX14830" s="27"/>
      <c r="AY14830" s="27"/>
    </row>
    <row r="14831" spans="1:51" x14ac:dyDescent="0.25">
      <c r="A14831" t="s">
        <v>66</v>
      </c>
      <c r="C14831">
        <v>6137168</v>
      </c>
      <c r="D14831">
        <v>85</v>
      </c>
      <c r="E14831" t="s">
        <v>91</v>
      </c>
      <c r="G14831">
        <v>97.825999999999993</v>
      </c>
      <c r="H14831">
        <v>2017</v>
      </c>
      <c r="I14831">
        <v>3</v>
      </c>
      <c r="J14831">
        <v>3</v>
      </c>
      <c r="K14831">
        <v>6</v>
      </c>
      <c r="L14831">
        <v>24</v>
      </c>
      <c r="M14831" t="s">
        <v>900</v>
      </c>
      <c r="N14831" t="s">
        <v>860</v>
      </c>
      <c r="R14831" t="str">
        <f t="shared" si="824"/>
        <v>Weekday</v>
      </c>
      <c r="S14831" s="27">
        <f t="shared" si="825"/>
        <v>42797</v>
      </c>
      <c r="U14831" t="str">
        <f t="shared" si="823"/>
        <v>D</v>
      </c>
      <c r="V14831" t="str">
        <f t="shared" si="822"/>
        <v>D</v>
      </c>
    </row>
    <row r="14832" spans="1:51" x14ac:dyDescent="0.25">
      <c r="A14832" t="s">
        <v>66</v>
      </c>
      <c r="C14832">
        <v>6702934</v>
      </c>
      <c r="D14832">
        <v>85</v>
      </c>
      <c r="E14832" t="s">
        <v>91</v>
      </c>
      <c r="G14832">
        <v>97.787999999999997</v>
      </c>
      <c r="H14832">
        <v>2018</v>
      </c>
      <c r="I14832">
        <v>4</v>
      </c>
      <c r="J14832">
        <v>23</v>
      </c>
      <c r="K14832">
        <v>12</v>
      </c>
      <c r="L14832">
        <v>54</v>
      </c>
      <c r="M14832" t="s">
        <v>900</v>
      </c>
      <c r="N14832" t="s">
        <v>860</v>
      </c>
      <c r="R14832" t="str">
        <f t="shared" si="824"/>
        <v>Weekday</v>
      </c>
      <c r="S14832" s="27">
        <f t="shared" si="825"/>
        <v>43213</v>
      </c>
      <c r="U14832" t="str">
        <f t="shared" si="823"/>
        <v>D</v>
      </c>
      <c r="V14832" t="str">
        <f t="shared" si="822"/>
        <v>D</v>
      </c>
    </row>
    <row r="14833" spans="1:51" x14ac:dyDescent="0.25">
      <c r="A14833" t="s">
        <v>66</v>
      </c>
      <c r="C14833">
        <v>6197372</v>
      </c>
      <c r="D14833">
        <v>85</v>
      </c>
      <c r="E14833" t="s">
        <v>90</v>
      </c>
      <c r="G14833">
        <v>97.992000000000004</v>
      </c>
      <c r="H14833">
        <v>2017</v>
      </c>
      <c r="I14833">
        <v>4</v>
      </c>
      <c r="J14833">
        <v>13</v>
      </c>
      <c r="K14833">
        <v>18</v>
      </c>
      <c r="L14833">
        <v>8</v>
      </c>
      <c r="M14833" t="s">
        <v>900</v>
      </c>
      <c r="N14833" t="s">
        <v>860</v>
      </c>
      <c r="Q14833" t="s">
        <v>864</v>
      </c>
      <c r="R14833" t="str">
        <f t="shared" si="824"/>
        <v>Weekday</v>
      </c>
      <c r="S14833" s="27">
        <f t="shared" si="825"/>
        <v>42838</v>
      </c>
      <c r="U14833" t="str">
        <f t="shared" si="823"/>
        <v>D</v>
      </c>
      <c r="V14833" t="str">
        <f t="shared" si="822"/>
        <v>D</v>
      </c>
      <c r="AO14833" s="27"/>
      <c r="AX14833" s="27"/>
      <c r="AY14833" s="27"/>
    </row>
    <row r="14834" spans="1:51" x14ac:dyDescent="0.25">
      <c r="A14834" t="s">
        <v>66</v>
      </c>
      <c r="C14834">
        <v>5696466</v>
      </c>
      <c r="D14834">
        <v>85</v>
      </c>
      <c r="E14834" t="s">
        <v>90</v>
      </c>
      <c r="G14834">
        <v>98.031000000000006</v>
      </c>
      <c r="H14834">
        <v>2016</v>
      </c>
      <c r="I14834">
        <v>3</v>
      </c>
      <c r="J14834">
        <v>30</v>
      </c>
      <c r="K14834">
        <v>18</v>
      </c>
      <c r="L14834">
        <v>20</v>
      </c>
      <c r="M14834" t="s">
        <v>900</v>
      </c>
      <c r="N14834" t="s">
        <v>171</v>
      </c>
      <c r="Q14834" t="s">
        <v>864</v>
      </c>
      <c r="R14834" t="str">
        <f t="shared" si="824"/>
        <v>Weekday</v>
      </c>
      <c r="S14834" s="27">
        <f t="shared" si="825"/>
        <v>42459</v>
      </c>
      <c r="U14834" t="str">
        <f t="shared" si="823"/>
        <v>S</v>
      </c>
      <c r="V14834" t="str">
        <f t="shared" si="822"/>
        <v>S</v>
      </c>
      <c r="AO14834" s="27"/>
      <c r="AX14834" s="27"/>
      <c r="AY14834" s="27"/>
    </row>
    <row r="14835" spans="1:51" x14ac:dyDescent="0.25">
      <c r="A14835" t="s">
        <v>66</v>
      </c>
      <c r="C14835">
        <v>6311434</v>
      </c>
      <c r="D14835">
        <v>85</v>
      </c>
      <c r="E14835" t="s">
        <v>90</v>
      </c>
      <c r="G14835">
        <v>97.980999999999995</v>
      </c>
      <c r="H14835">
        <v>2017</v>
      </c>
      <c r="I14835">
        <v>7</v>
      </c>
      <c r="J14835">
        <v>14</v>
      </c>
      <c r="K14835">
        <v>17</v>
      </c>
      <c r="L14835">
        <v>14</v>
      </c>
      <c r="M14835" t="s">
        <v>900</v>
      </c>
      <c r="N14835" t="s">
        <v>860</v>
      </c>
      <c r="Q14835" t="s">
        <v>864</v>
      </c>
      <c r="R14835" t="str">
        <f t="shared" si="824"/>
        <v>Weekday</v>
      </c>
      <c r="S14835" s="27">
        <f t="shared" si="825"/>
        <v>42930</v>
      </c>
      <c r="U14835" t="str">
        <f t="shared" si="823"/>
        <v>D</v>
      </c>
      <c r="V14835" t="str">
        <f t="shared" si="822"/>
        <v>D</v>
      </c>
      <c r="AO14835" s="27"/>
      <c r="AX14835" s="27"/>
      <c r="AY14835" s="27"/>
    </row>
    <row r="14836" spans="1:51" x14ac:dyDescent="0.25">
      <c r="A14836" t="s">
        <v>66</v>
      </c>
      <c r="C14836">
        <v>5893488</v>
      </c>
      <c r="D14836">
        <v>85</v>
      </c>
      <c r="E14836" t="s">
        <v>90</v>
      </c>
      <c r="G14836">
        <v>97.950999999999993</v>
      </c>
      <c r="H14836">
        <v>2016</v>
      </c>
      <c r="I14836">
        <v>8</v>
      </c>
      <c r="J14836">
        <v>26</v>
      </c>
      <c r="K14836">
        <v>18</v>
      </c>
      <c r="L14836">
        <v>30</v>
      </c>
      <c r="M14836" t="s">
        <v>900</v>
      </c>
      <c r="N14836" t="s">
        <v>860</v>
      </c>
      <c r="Q14836" t="s">
        <v>864</v>
      </c>
      <c r="R14836" t="str">
        <f t="shared" si="824"/>
        <v>Weekday</v>
      </c>
      <c r="S14836" s="27">
        <f t="shared" si="825"/>
        <v>42608</v>
      </c>
      <c r="U14836" t="str">
        <f t="shared" si="823"/>
        <v>S</v>
      </c>
      <c r="V14836" t="str">
        <f t="shared" si="822"/>
        <v>S</v>
      </c>
      <c r="AO14836" s="27"/>
      <c r="AX14836" s="27"/>
      <c r="AY14836" s="27"/>
    </row>
    <row r="14837" spans="1:51" x14ac:dyDescent="0.25">
      <c r="A14837" t="s">
        <v>66</v>
      </c>
      <c r="C14837">
        <v>6700113</v>
      </c>
      <c r="D14837">
        <v>85</v>
      </c>
      <c r="E14837" t="s">
        <v>90</v>
      </c>
      <c r="G14837">
        <v>97.924000000000007</v>
      </c>
      <c r="H14837">
        <v>2018</v>
      </c>
      <c r="I14837">
        <v>5</v>
      </c>
      <c r="J14837">
        <v>4</v>
      </c>
      <c r="K14837">
        <v>14</v>
      </c>
      <c r="L14837">
        <v>55</v>
      </c>
      <c r="M14837" t="s">
        <v>900</v>
      </c>
      <c r="N14837" t="s">
        <v>860</v>
      </c>
      <c r="Q14837" t="s">
        <v>864</v>
      </c>
      <c r="R14837" t="str">
        <f t="shared" si="824"/>
        <v>Weekday</v>
      </c>
      <c r="S14837" s="27">
        <f t="shared" si="825"/>
        <v>43224</v>
      </c>
      <c r="U14837" t="str">
        <f t="shared" si="823"/>
        <v>D</v>
      </c>
      <c r="V14837" t="str">
        <f t="shared" si="822"/>
        <v>D</v>
      </c>
      <c r="AO14837" s="27"/>
      <c r="AX14837" s="27"/>
      <c r="AY14837" s="27"/>
    </row>
    <row r="14838" spans="1:51" x14ac:dyDescent="0.25">
      <c r="A14838" t="s">
        <v>66</v>
      </c>
      <c r="C14838">
        <v>6716442</v>
      </c>
      <c r="D14838">
        <v>85</v>
      </c>
      <c r="E14838" t="s">
        <v>90</v>
      </c>
      <c r="G14838">
        <v>97.923000000000002</v>
      </c>
      <c r="H14838">
        <v>2018</v>
      </c>
      <c r="I14838">
        <v>5</v>
      </c>
      <c r="J14838">
        <v>14</v>
      </c>
      <c r="K14838">
        <v>16</v>
      </c>
      <c r="L14838">
        <v>35</v>
      </c>
      <c r="M14838" t="s">
        <v>900</v>
      </c>
      <c r="N14838" t="s">
        <v>860</v>
      </c>
      <c r="Q14838" t="s">
        <v>864</v>
      </c>
      <c r="R14838" t="str">
        <f t="shared" si="824"/>
        <v>Weekday</v>
      </c>
      <c r="S14838" s="27">
        <f t="shared" si="825"/>
        <v>43234</v>
      </c>
      <c r="U14838" t="str">
        <f t="shared" si="823"/>
        <v>D</v>
      </c>
      <c r="V14838" t="str">
        <f t="shared" si="822"/>
        <v>D</v>
      </c>
      <c r="AO14838" s="27"/>
      <c r="AX14838" s="27"/>
      <c r="AY14838" s="27"/>
    </row>
    <row r="14839" spans="1:51" x14ac:dyDescent="0.25">
      <c r="A14839" t="s">
        <v>66</v>
      </c>
      <c r="C14839">
        <v>5711101</v>
      </c>
      <c r="D14839">
        <v>85</v>
      </c>
      <c r="E14839" t="s">
        <v>90</v>
      </c>
      <c r="G14839">
        <v>97.963999999999999</v>
      </c>
      <c r="H14839">
        <v>2016</v>
      </c>
      <c r="I14839">
        <v>4</v>
      </c>
      <c r="J14839">
        <v>12</v>
      </c>
      <c r="K14839">
        <v>8</v>
      </c>
      <c r="L14839">
        <v>40</v>
      </c>
      <c r="M14839" t="s">
        <v>900</v>
      </c>
      <c r="N14839" t="s">
        <v>860</v>
      </c>
      <c r="Q14839" t="s">
        <v>864</v>
      </c>
      <c r="R14839" t="str">
        <f t="shared" si="824"/>
        <v>Weekday</v>
      </c>
      <c r="S14839" s="27">
        <f t="shared" si="825"/>
        <v>42472</v>
      </c>
      <c r="U14839" t="str">
        <f t="shared" si="823"/>
        <v>S</v>
      </c>
      <c r="V14839" t="str">
        <f t="shared" si="822"/>
        <v>S</v>
      </c>
      <c r="AO14839" s="27"/>
      <c r="AX14839" s="27"/>
      <c r="AY14839" s="27"/>
    </row>
    <row r="14840" spans="1:51" x14ac:dyDescent="0.25">
      <c r="A14840" t="s">
        <v>66</v>
      </c>
      <c r="C14840">
        <v>6714672</v>
      </c>
      <c r="D14840">
        <v>85</v>
      </c>
      <c r="E14840" t="s">
        <v>90</v>
      </c>
      <c r="G14840">
        <v>98.022000000000006</v>
      </c>
      <c r="H14840">
        <v>2018</v>
      </c>
      <c r="I14840">
        <v>5</v>
      </c>
      <c r="J14840">
        <v>15</v>
      </c>
      <c r="K14840">
        <v>17</v>
      </c>
      <c r="L14840">
        <v>0</v>
      </c>
      <c r="M14840" t="s">
        <v>900</v>
      </c>
      <c r="N14840" t="s">
        <v>860</v>
      </c>
      <c r="Q14840" t="s">
        <v>864</v>
      </c>
      <c r="R14840" t="str">
        <f t="shared" si="824"/>
        <v>Weekday</v>
      </c>
      <c r="S14840" s="27">
        <f t="shared" si="825"/>
        <v>43235</v>
      </c>
      <c r="U14840" t="str">
        <f t="shared" si="823"/>
        <v>D</v>
      </c>
      <c r="V14840" t="str">
        <f t="shared" si="822"/>
        <v>D</v>
      </c>
      <c r="AO14840" s="27"/>
      <c r="AX14840" s="27"/>
      <c r="AY14840" s="27"/>
    </row>
    <row r="14841" spans="1:51" x14ac:dyDescent="0.25">
      <c r="A14841" t="s">
        <v>66</v>
      </c>
      <c r="C14841">
        <v>6546278</v>
      </c>
      <c r="D14841">
        <v>85</v>
      </c>
      <c r="E14841" t="s">
        <v>90</v>
      </c>
      <c r="G14841">
        <v>98.028999999999996</v>
      </c>
      <c r="H14841">
        <v>2018</v>
      </c>
      <c r="I14841">
        <v>1</v>
      </c>
      <c r="J14841">
        <v>10</v>
      </c>
      <c r="K14841">
        <v>18</v>
      </c>
      <c r="L14841">
        <v>30</v>
      </c>
      <c r="M14841" t="s">
        <v>900</v>
      </c>
      <c r="N14841" t="s">
        <v>860</v>
      </c>
      <c r="Q14841" t="s">
        <v>864</v>
      </c>
      <c r="R14841" t="str">
        <f t="shared" si="824"/>
        <v>Weekday</v>
      </c>
      <c r="S14841" s="27">
        <f t="shared" si="825"/>
        <v>43110</v>
      </c>
      <c r="U14841" t="str">
        <f t="shared" si="823"/>
        <v>D</v>
      </c>
      <c r="V14841" t="str">
        <f t="shared" si="822"/>
        <v>D</v>
      </c>
      <c r="AO14841" s="27"/>
      <c r="AX14841" s="27"/>
      <c r="AY14841" s="27"/>
    </row>
    <row r="14842" spans="1:51" x14ac:dyDescent="0.25">
      <c r="A14842" t="s">
        <v>66</v>
      </c>
      <c r="C14842">
        <v>6722434</v>
      </c>
      <c r="D14842">
        <v>85</v>
      </c>
      <c r="E14842" t="s">
        <v>90</v>
      </c>
      <c r="G14842">
        <v>98.025999999999996</v>
      </c>
      <c r="H14842">
        <v>2018</v>
      </c>
      <c r="I14842">
        <v>5</v>
      </c>
      <c r="J14842">
        <v>23</v>
      </c>
      <c r="K14842">
        <v>16</v>
      </c>
      <c r="L14842">
        <v>38</v>
      </c>
      <c r="M14842" t="s">
        <v>900</v>
      </c>
      <c r="N14842" t="s">
        <v>860</v>
      </c>
      <c r="Q14842" t="s">
        <v>864</v>
      </c>
      <c r="R14842" t="str">
        <f t="shared" si="824"/>
        <v>Weekday</v>
      </c>
      <c r="S14842" s="27">
        <f t="shared" si="825"/>
        <v>43243</v>
      </c>
      <c r="U14842" t="str">
        <f t="shared" si="823"/>
        <v>D</v>
      </c>
      <c r="V14842" t="str">
        <f t="shared" si="822"/>
        <v>D</v>
      </c>
      <c r="AO14842" s="27"/>
      <c r="AX14842" s="27"/>
      <c r="AY14842" s="27"/>
    </row>
    <row r="14843" spans="1:51" x14ac:dyDescent="0.25">
      <c r="A14843" t="s">
        <v>66</v>
      </c>
      <c r="C14843">
        <v>5393160</v>
      </c>
      <c r="D14843">
        <v>85</v>
      </c>
      <c r="E14843" t="s">
        <v>91</v>
      </c>
      <c r="G14843">
        <v>97.893000000000001</v>
      </c>
      <c r="H14843">
        <v>2015</v>
      </c>
      <c r="I14843">
        <v>8</v>
      </c>
      <c r="J14843">
        <v>18</v>
      </c>
      <c r="K14843">
        <v>7</v>
      </c>
      <c r="L14843">
        <v>5</v>
      </c>
      <c r="M14843" t="s">
        <v>900</v>
      </c>
      <c r="N14843" t="s">
        <v>860</v>
      </c>
      <c r="R14843" t="str">
        <f t="shared" si="824"/>
        <v>Weekday</v>
      </c>
      <c r="S14843" s="27">
        <f t="shared" si="825"/>
        <v>42234</v>
      </c>
      <c r="U14843" t="str">
        <f t="shared" si="823"/>
        <v>S</v>
      </c>
      <c r="V14843" t="str">
        <f t="shared" si="822"/>
        <v>S</v>
      </c>
    </row>
    <row r="14844" spans="1:51" x14ac:dyDescent="0.25">
      <c r="A14844" t="s">
        <v>66</v>
      </c>
      <c r="C14844">
        <v>5605918</v>
      </c>
      <c r="D14844">
        <v>85</v>
      </c>
      <c r="E14844" t="s">
        <v>90</v>
      </c>
      <c r="G14844">
        <v>97.972999999999999</v>
      </c>
      <c r="H14844">
        <v>2016</v>
      </c>
      <c r="I14844">
        <v>1</v>
      </c>
      <c r="J14844">
        <v>18</v>
      </c>
      <c r="K14844">
        <v>19</v>
      </c>
      <c r="L14844">
        <v>10</v>
      </c>
      <c r="M14844" t="s">
        <v>900</v>
      </c>
      <c r="N14844" t="s">
        <v>860</v>
      </c>
      <c r="Q14844" t="s">
        <v>864</v>
      </c>
      <c r="R14844" t="str">
        <f t="shared" si="824"/>
        <v>Weekday</v>
      </c>
      <c r="S14844" s="27">
        <f t="shared" si="825"/>
        <v>42387</v>
      </c>
      <c r="U14844" t="str">
        <f t="shared" si="823"/>
        <v>S</v>
      </c>
      <c r="V14844" t="str">
        <f t="shared" si="822"/>
        <v>S</v>
      </c>
      <c r="AO14844" s="27"/>
      <c r="AX14844" s="27"/>
      <c r="AY14844" s="27"/>
    </row>
    <row r="14845" spans="1:51" x14ac:dyDescent="0.25">
      <c r="A14845" t="s">
        <v>66</v>
      </c>
      <c r="C14845">
        <v>6202521</v>
      </c>
      <c r="D14845">
        <v>85</v>
      </c>
      <c r="E14845" t="s">
        <v>91</v>
      </c>
      <c r="G14845">
        <v>97.804000000000002</v>
      </c>
      <c r="H14845">
        <v>2017</v>
      </c>
      <c r="I14845">
        <v>4</v>
      </c>
      <c r="J14845">
        <v>21</v>
      </c>
      <c r="K14845">
        <v>15</v>
      </c>
      <c r="L14845">
        <v>9</v>
      </c>
      <c r="M14845" t="s">
        <v>900</v>
      </c>
      <c r="N14845" t="s">
        <v>860</v>
      </c>
      <c r="R14845" t="str">
        <f t="shared" si="824"/>
        <v>Weekday</v>
      </c>
      <c r="S14845" s="27">
        <f t="shared" si="825"/>
        <v>42846</v>
      </c>
      <c r="U14845" t="str">
        <f t="shared" si="823"/>
        <v>D</v>
      </c>
      <c r="V14845" t="str">
        <f t="shared" si="822"/>
        <v>D</v>
      </c>
    </row>
    <row r="14846" spans="1:51" x14ac:dyDescent="0.25">
      <c r="A14846" t="s">
        <v>66</v>
      </c>
      <c r="C14846">
        <v>6019275</v>
      </c>
      <c r="D14846">
        <v>85</v>
      </c>
      <c r="E14846" t="s">
        <v>90</v>
      </c>
      <c r="G14846">
        <v>97.980999999999995</v>
      </c>
      <c r="H14846">
        <v>2016</v>
      </c>
      <c r="I14846">
        <v>11</v>
      </c>
      <c r="J14846">
        <v>29</v>
      </c>
      <c r="K14846">
        <v>19</v>
      </c>
      <c r="L14846">
        <v>43</v>
      </c>
      <c r="M14846" t="s">
        <v>900</v>
      </c>
      <c r="N14846" t="s">
        <v>171</v>
      </c>
      <c r="Q14846" t="s">
        <v>864</v>
      </c>
      <c r="R14846" t="str">
        <f t="shared" si="824"/>
        <v>Weekday</v>
      </c>
      <c r="S14846" s="27">
        <f t="shared" si="825"/>
        <v>42703</v>
      </c>
      <c r="U14846" t="str">
        <f t="shared" si="823"/>
        <v>S</v>
      </c>
      <c r="V14846" t="str">
        <f t="shared" si="822"/>
        <v>S</v>
      </c>
      <c r="AO14846" s="27"/>
      <c r="AX14846" s="27"/>
      <c r="AY14846" s="27"/>
    </row>
    <row r="14847" spans="1:51" x14ac:dyDescent="0.25">
      <c r="A14847" t="s">
        <v>66</v>
      </c>
      <c r="C14847">
        <v>5499501</v>
      </c>
      <c r="D14847">
        <v>85</v>
      </c>
      <c r="E14847" t="s">
        <v>91</v>
      </c>
      <c r="G14847">
        <v>97.855999999999995</v>
      </c>
      <c r="H14847">
        <v>2015</v>
      </c>
      <c r="I14847">
        <v>11</v>
      </c>
      <c r="J14847">
        <v>5</v>
      </c>
      <c r="K14847">
        <v>18</v>
      </c>
      <c r="L14847">
        <v>30</v>
      </c>
      <c r="M14847" t="s">
        <v>900</v>
      </c>
      <c r="N14847" t="s">
        <v>860</v>
      </c>
      <c r="R14847" t="str">
        <f t="shared" si="824"/>
        <v>Weekday</v>
      </c>
      <c r="S14847" s="27">
        <f t="shared" si="825"/>
        <v>42313</v>
      </c>
      <c r="U14847" t="str">
        <f t="shared" si="823"/>
        <v>S</v>
      </c>
      <c r="V14847" t="str">
        <f t="shared" si="822"/>
        <v>S</v>
      </c>
    </row>
    <row r="14848" spans="1:51" x14ac:dyDescent="0.25">
      <c r="A14848" t="s">
        <v>66</v>
      </c>
      <c r="C14848">
        <v>5506533</v>
      </c>
      <c r="D14848">
        <v>85</v>
      </c>
      <c r="E14848" t="s">
        <v>90</v>
      </c>
      <c r="G14848">
        <v>98.025000000000006</v>
      </c>
      <c r="H14848">
        <v>2015</v>
      </c>
      <c r="I14848">
        <v>11</v>
      </c>
      <c r="J14848">
        <v>10</v>
      </c>
      <c r="K14848">
        <v>14</v>
      </c>
      <c r="L14848">
        <v>52</v>
      </c>
      <c r="M14848" t="s">
        <v>900</v>
      </c>
      <c r="N14848" t="s">
        <v>860</v>
      </c>
      <c r="Q14848" t="s">
        <v>864</v>
      </c>
      <c r="R14848" t="str">
        <f t="shared" si="824"/>
        <v>Weekday</v>
      </c>
      <c r="S14848" s="27">
        <f t="shared" si="825"/>
        <v>42318</v>
      </c>
      <c r="U14848" t="str">
        <f t="shared" si="823"/>
        <v>S</v>
      </c>
      <c r="V14848" t="str">
        <f t="shared" si="822"/>
        <v>S</v>
      </c>
      <c r="AO14848" s="27"/>
      <c r="AX14848" s="27"/>
      <c r="AY14848" s="27"/>
    </row>
    <row r="14849" spans="1:51" x14ac:dyDescent="0.25">
      <c r="A14849" t="s">
        <v>66</v>
      </c>
      <c r="C14849">
        <v>6770628</v>
      </c>
      <c r="D14849">
        <v>85</v>
      </c>
      <c r="E14849" t="s">
        <v>90</v>
      </c>
      <c r="G14849">
        <v>98.046999999999997</v>
      </c>
      <c r="H14849">
        <v>2018</v>
      </c>
      <c r="I14849">
        <v>6</v>
      </c>
      <c r="J14849">
        <v>26</v>
      </c>
      <c r="K14849">
        <v>16</v>
      </c>
      <c r="L14849">
        <v>41</v>
      </c>
      <c r="M14849" t="s">
        <v>900</v>
      </c>
      <c r="N14849" t="s">
        <v>171</v>
      </c>
      <c r="Q14849" t="s">
        <v>864</v>
      </c>
      <c r="R14849" t="str">
        <f t="shared" si="824"/>
        <v>Weekday</v>
      </c>
      <c r="S14849" s="27">
        <f t="shared" si="825"/>
        <v>43277</v>
      </c>
      <c r="U14849" t="str">
        <f t="shared" si="823"/>
        <v>D</v>
      </c>
      <c r="V14849" t="str">
        <f t="shared" si="822"/>
        <v>D</v>
      </c>
      <c r="AO14849" s="27"/>
      <c r="AX14849" s="27"/>
      <c r="AY14849" s="27"/>
    </row>
    <row r="14850" spans="1:51" x14ac:dyDescent="0.25">
      <c r="A14850" t="s">
        <v>66</v>
      </c>
      <c r="C14850">
        <v>6176393</v>
      </c>
      <c r="D14850">
        <v>85</v>
      </c>
      <c r="E14850" t="s">
        <v>91</v>
      </c>
      <c r="G14850">
        <v>97.831999999999994</v>
      </c>
      <c r="H14850">
        <v>2017</v>
      </c>
      <c r="I14850">
        <v>4</v>
      </c>
      <c r="J14850">
        <v>3</v>
      </c>
      <c r="K14850">
        <v>15</v>
      </c>
      <c r="L14850">
        <v>10</v>
      </c>
      <c r="M14850" t="s">
        <v>900</v>
      </c>
      <c r="N14850" t="s">
        <v>860</v>
      </c>
      <c r="R14850" t="str">
        <f t="shared" si="824"/>
        <v>Weekday</v>
      </c>
      <c r="S14850" s="27">
        <f t="shared" si="825"/>
        <v>42828</v>
      </c>
      <c r="U14850" t="str">
        <f t="shared" si="823"/>
        <v>D</v>
      </c>
      <c r="V14850" t="str">
        <f t="shared" si="822"/>
        <v>D</v>
      </c>
    </row>
    <row r="14851" spans="1:51" x14ac:dyDescent="0.25">
      <c r="A14851" t="s">
        <v>66</v>
      </c>
      <c r="C14851">
        <v>6431637</v>
      </c>
      <c r="D14851">
        <v>85</v>
      </c>
      <c r="E14851" t="s">
        <v>91</v>
      </c>
      <c r="G14851">
        <v>97.825000000000003</v>
      </c>
      <c r="H14851">
        <v>2017</v>
      </c>
      <c r="I14851">
        <v>10</v>
      </c>
      <c r="J14851">
        <v>17</v>
      </c>
      <c r="K14851">
        <v>9</v>
      </c>
      <c r="L14851">
        <v>59</v>
      </c>
      <c r="M14851" t="s">
        <v>900</v>
      </c>
      <c r="N14851" t="s">
        <v>860</v>
      </c>
      <c r="R14851" t="str">
        <f t="shared" si="824"/>
        <v>Weekday</v>
      </c>
      <c r="S14851" s="27">
        <f t="shared" si="825"/>
        <v>43025</v>
      </c>
      <c r="U14851" t="str">
        <f t="shared" si="823"/>
        <v>D</v>
      </c>
      <c r="V14851" t="str">
        <f t="shared" ref="V14851:V14914" si="826">T14851&amp;U14851</f>
        <v>D</v>
      </c>
    </row>
    <row r="14852" spans="1:51" x14ac:dyDescent="0.25">
      <c r="A14852" t="s">
        <v>66</v>
      </c>
      <c r="C14852">
        <v>6619330</v>
      </c>
      <c r="D14852">
        <v>85</v>
      </c>
      <c r="E14852" t="s">
        <v>90</v>
      </c>
      <c r="G14852">
        <v>97.840999999999994</v>
      </c>
      <c r="H14852">
        <v>2018</v>
      </c>
      <c r="I14852">
        <v>3</v>
      </c>
      <c r="J14852">
        <v>2</v>
      </c>
      <c r="K14852">
        <v>19</v>
      </c>
      <c r="L14852">
        <v>7</v>
      </c>
      <c r="M14852" t="s">
        <v>900</v>
      </c>
      <c r="N14852" t="s">
        <v>171</v>
      </c>
      <c r="Q14852" t="s">
        <v>863</v>
      </c>
      <c r="R14852" t="str">
        <f t="shared" si="824"/>
        <v>Weekday</v>
      </c>
      <c r="S14852" s="27">
        <f t="shared" si="825"/>
        <v>43161</v>
      </c>
      <c r="U14852" t="str">
        <f t="shared" si="823"/>
        <v>D</v>
      </c>
      <c r="V14852" t="str">
        <f t="shared" si="826"/>
        <v>D</v>
      </c>
      <c r="AO14852" s="27"/>
      <c r="AX14852" s="27"/>
      <c r="AY14852" s="27"/>
    </row>
    <row r="14853" spans="1:51" x14ac:dyDescent="0.25">
      <c r="A14853" t="s">
        <v>66</v>
      </c>
      <c r="C14853">
        <v>6589212</v>
      </c>
      <c r="D14853">
        <v>85</v>
      </c>
      <c r="E14853" t="s">
        <v>91</v>
      </c>
      <c r="G14853">
        <v>97.938999999999993</v>
      </c>
      <c r="H14853">
        <v>2018</v>
      </c>
      <c r="I14853">
        <v>2</v>
      </c>
      <c r="J14853">
        <v>9</v>
      </c>
      <c r="K14853">
        <v>10</v>
      </c>
      <c r="L14853">
        <v>28</v>
      </c>
      <c r="M14853" t="s">
        <v>900</v>
      </c>
      <c r="N14853" t="s">
        <v>860</v>
      </c>
      <c r="R14853" t="str">
        <f t="shared" si="824"/>
        <v>Weekday</v>
      </c>
      <c r="S14853" s="27">
        <f t="shared" si="825"/>
        <v>43140</v>
      </c>
      <c r="U14853" t="str">
        <f t="shared" si="823"/>
        <v>D</v>
      </c>
      <c r="V14853" t="str">
        <f t="shared" si="826"/>
        <v>D</v>
      </c>
    </row>
    <row r="14854" spans="1:51" x14ac:dyDescent="0.25">
      <c r="A14854" t="s">
        <v>66</v>
      </c>
      <c r="C14854">
        <v>6935107</v>
      </c>
      <c r="D14854">
        <v>85</v>
      </c>
      <c r="E14854" t="s">
        <v>91</v>
      </c>
      <c r="G14854">
        <v>97.850999999999999</v>
      </c>
      <c r="H14854">
        <v>2018</v>
      </c>
      <c r="I14854">
        <v>10</v>
      </c>
      <c r="J14854">
        <v>29</v>
      </c>
      <c r="K14854">
        <v>9</v>
      </c>
      <c r="L14854">
        <v>42</v>
      </c>
      <c r="M14854" t="s">
        <v>900</v>
      </c>
      <c r="N14854" t="s">
        <v>404</v>
      </c>
      <c r="R14854" t="str">
        <f t="shared" si="824"/>
        <v>Weekday</v>
      </c>
      <c r="S14854" s="27">
        <f t="shared" si="825"/>
        <v>43402</v>
      </c>
      <c r="U14854" t="str">
        <f t="shared" si="823"/>
        <v>D</v>
      </c>
      <c r="V14854" t="str">
        <f t="shared" si="826"/>
        <v>D</v>
      </c>
    </row>
    <row r="14855" spans="1:51" x14ac:dyDescent="0.25">
      <c r="A14855" t="s">
        <v>66</v>
      </c>
      <c r="C14855">
        <v>6475433</v>
      </c>
      <c r="D14855">
        <v>85</v>
      </c>
      <c r="E14855" t="s">
        <v>90</v>
      </c>
      <c r="G14855">
        <v>98.012</v>
      </c>
      <c r="H14855">
        <v>2017</v>
      </c>
      <c r="I14855">
        <v>11</v>
      </c>
      <c r="J14855">
        <v>12</v>
      </c>
      <c r="K14855">
        <v>9</v>
      </c>
      <c r="L14855">
        <v>32</v>
      </c>
      <c r="M14855" t="s">
        <v>899</v>
      </c>
      <c r="N14855" t="s">
        <v>860</v>
      </c>
      <c r="Q14855" t="s">
        <v>864</v>
      </c>
      <c r="R14855" t="str">
        <f t="shared" si="824"/>
        <v>Weekend</v>
      </c>
      <c r="S14855" s="27">
        <f t="shared" si="825"/>
        <v>43051</v>
      </c>
      <c r="U14855" t="str">
        <f t="shared" si="823"/>
        <v>D</v>
      </c>
      <c r="V14855" t="str">
        <f t="shared" si="826"/>
        <v>D</v>
      </c>
      <c r="AO14855" s="27"/>
      <c r="AX14855" s="27"/>
      <c r="AY14855" s="27"/>
    </row>
    <row r="14856" spans="1:51" x14ac:dyDescent="0.25">
      <c r="A14856" t="s">
        <v>66</v>
      </c>
      <c r="C14856">
        <v>5606809</v>
      </c>
      <c r="D14856">
        <v>85</v>
      </c>
      <c r="E14856" t="s">
        <v>91</v>
      </c>
      <c r="G14856">
        <v>97.887</v>
      </c>
      <c r="H14856">
        <v>2016</v>
      </c>
      <c r="I14856">
        <v>1</v>
      </c>
      <c r="J14856">
        <v>21</v>
      </c>
      <c r="K14856">
        <v>10</v>
      </c>
      <c r="L14856">
        <v>2</v>
      </c>
      <c r="M14856" t="s">
        <v>900</v>
      </c>
      <c r="N14856" t="s">
        <v>860</v>
      </c>
      <c r="R14856" t="str">
        <f t="shared" si="824"/>
        <v>Weekday</v>
      </c>
      <c r="S14856" s="27">
        <f t="shared" si="825"/>
        <v>42390</v>
      </c>
      <c r="U14856" t="str">
        <f t="shared" si="823"/>
        <v>S</v>
      </c>
      <c r="V14856" t="str">
        <f t="shared" si="826"/>
        <v>S</v>
      </c>
    </row>
    <row r="14857" spans="1:51" x14ac:dyDescent="0.25">
      <c r="A14857" t="s">
        <v>66</v>
      </c>
      <c r="C14857">
        <v>6408782</v>
      </c>
      <c r="D14857">
        <v>85</v>
      </c>
      <c r="E14857" t="s">
        <v>91</v>
      </c>
      <c r="G14857">
        <v>97.891999999999996</v>
      </c>
      <c r="H14857">
        <v>2017</v>
      </c>
      <c r="I14857">
        <v>7</v>
      </c>
      <c r="J14857">
        <v>23</v>
      </c>
      <c r="K14857">
        <v>3</v>
      </c>
      <c r="L14857">
        <v>10</v>
      </c>
      <c r="M14857" t="s">
        <v>899</v>
      </c>
      <c r="N14857" t="s">
        <v>860</v>
      </c>
      <c r="R14857" t="str">
        <f t="shared" si="824"/>
        <v>Weekend</v>
      </c>
      <c r="S14857" s="27">
        <f t="shared" si="825"/>
        <v>42939</v>
      </c>
      <c r="U14857" t="str">
        <f t="shared" si="823"/>
        <v>D</v>
      </c>
      <c r="V14857" t="str">
        <f t="shared" si="826"/>
        <v>D</v>
      </c>
    </row>
    <row r="14858" spans="1:51" x14ac:dyDescent="0.25">
      <c r="A14858" t="s">
        <v>66</v>
      </c>
      <c r="C14858">
        <v>6658704</v>
      </c>
      <c r="D14858">
        <v>85</v>
      </c>
      <c r="E14858" t="s">
        <v>91</v>
      </c>
      <c r="G14858">
        <v>97.885999999999996</v>
      </c>
      <c r="H14858">
        <v>2018</v>
      </c>
      <c r="I14858">
        <v>4</v>
      </c>
      <c r="J14858">
        <v>4</v>
      </c>
      <c r="K14858">
        <v>10</v>
      </c>
      <c r="L14858">
        <v>55</v>
      </c>
      <c r="M14858" t="s">
        <v>900</v>
      </c>
      <c r="N14858" t="s">
        <v>860</v>
      </c>
      <c r="R14858" t="str">
        <f t="shared" si="824"/>
        <v>Weekday</v>
      </c>
      <c r="S14858" s="27">
        <f t="shared" si="825"/>
        <v>43194</v>
      </c>
      <c r="U14858" t="str">
        <f t="shared" si="823"/>
        <v>D</v>
      </c>
      <c r="V14858" t="str">
        <f t="shared" si="826"/>
        <v>D</v>
      </c>
    </row>
    <row r="14859" spans="1:51" x14ac:dyDescent="0.25">
      <c r="A14859" t="s">
        <v>66</v>
      </c>
      <c r="C14859">
        <v>6687392</v>
      </c>
      <c r="D14859">
        <v>85</v>
      </c>
      <c r="E14859" t="s">
        <v>91</v>
      </c>
      <c r="G14859">
        <v>97.864999999999995</v>
      </c>
      <c r="H14859">
        <v>2018</v>
      </c>
      <c r="I14859">
        <v>4</v>
      </c>
      <c r="J14859">
        <v>13</v>
      </c>
      <c r="K14859">
        <v>8</v>
      </c>
      <c r="L14859">
        <v>35</v>
      </c>
      <c r="M14859" t="s">
        <v>900</v>
      </c>
      <c r="N14859" t="s">
        <v>404</v>
      </c>
      <c r="R14859" t="str">
        <f t="shared" si="824"/>
        <v>Weekday</v>
      </c>
      <c r="S14859" s="27">
        <f t="shared" si="825"/>
        <v>43203</v>
      </c>
      <c r="U14859" t="str">
        <f t="shared" si="823"/>
        <v>D</v>
      </c>
      <c r="V14859" t="str">
        <f t="shared" si="826"/>
        <v>D</v>
      </c>
    </row>
    <row r="14860" spans="1:51" x14ac:dyDescent="0.25">
      <c r="A14860" t="s">
        <v>66</v>
      </c>
      <c r="C14860">
        <v>6703132</v>
      </c>
      <c r="D14860">
        <v>85</v>
      </c>
      <c r="E14860" t="s">
        <v>91</v>
      </c>
      <c r="G14860">
        <v>97.876999999999995</v>
      </c>
      <c r="H14860">
        <v>2018</v>
      </c>
      <c r="I14860">
        <v>4</v>
      </c>
      <c r="J14860">
        <v>26</v>
      </c>
      <c r="K14860">
        <v>8</v>
      </c>
      <c r="L14860">
        <v>20</v>
      </c>
      <c r="M14860" t="s">
        <v>900</v>
      </c>
      <c r="N14860" t="s">
        <v>860</v>
      </c>
      <c r="R14860" t="str">
        <f t="shared" si="824"/>
        <v>Weekday</v>
      </c>
      <c r="S14860" s="27">
        <f t="shared" si="825"/>
        <v>43216</v>
      </c>
      <c r="U14860" t="str">
        <f t="shared" si="823"/>
        <v>D</v>
      </c>
      <c r="V14860" t="str">
        <f t="shared" si="826"/>
        <v>D</v>
      </c>
    </row>
    <row r="14861" spans="1:51" x14ac:dyDescent="0.25">
      <c r="A14861" t="s">
        <v>66</v>
      </c>
      <c r="C14861">
        <v>5686174</v>
      </c>
      <c r="D14861">
        <v>85</v>
      </c>
      <c r="E14861" t="s">
        <v>90</v>
      </c>
      <c r="G14861">
        <v>98.007999999999996</v>
      </c>
      <c r="H14861">
        <v>2016</v>
      </c>
      <c r="I14861">
        <v>3</v>
      </c>
      <c r="J14861">
        <v>22</v>
      </c>
      <c r="K14861">
        <v>19</v>
      </c>
      <c r="L14861">
        <v>18</v>
      </c>
      <c r="M14861" t="s">
        <v>900</v>
      </c>
      <c r="N14861" t="s">
        <v>171</v>
      </c>
      <c r="Q14861" t="s">
        <v>864</v>
      </c>
      <c r="R14861" t="str">
        <f t="shared" si="824"/>
        <v>Weekday</v>
      </c>
      <c r="S14861" s="27">
        <f t="shared" si="825"/>
        <v>42451</v>
      </c>
      <c r="U14861" t="str">
        <f t="shared" si="823"/>
        <v>S</v>
      </c>
      <c r="V14861" t="str">
        <f t="shared" si="826"/>
        <v>S</v>
      </c>
      <c r="AO14861" s="27"/>
      <c r="AX14861" s="27"/>
      <c r="AY14861" s="27"/>
    </row>
    <row r="14862" spans="1:51" x14ac:dyDescent="0.25">
      <c r="A14862" t="s">
        <v>66</v>
      </c>
      <c r="C14862">
        <v>5942551</v>
      </c>
      <c r="D14862">
        <v>85</v>
      </c>
      <c r="E14862" t="s">
        <v>90</v>
      </c>
      <c r="G14862">
        <v>98.02</v>
      </c>
      <c r="H14862">
        <v>2016</v>
      </c>
      <c r="I14862">
        <v>10</v>
      </c>
      <c r="J14862">
        <v>2</v>
      </c>
      <c r="K14862">
        <v>4</v>
      </c>
      <c r="L14862">
        <v>46</v>
      </c>
      <c r="M14862" t="s">
        <v>900</v>
      </c>
      <c r="N14862" t="s">
        <v>404</v>
      </c>
      <c r="Q14862" t="s">
        <v>864</v>
      </c>
      <c r="R14862" t="str">
        <f t="shared" si="824"/>
        <v>Weekend</v>
      </c>
      <c r="S14862" s="27">
        <f t="shared" si="825"/>
        <v>42645</v>
      </c>
      <c r="U14862" t="str">
        <f t="shared" si="823"/>
        <v>S</v>
      </c>
      <c r="V14862" t="str">
        <f t="shared" si="826"/>
        <v>S</v>
      </c>
      <c r="AO14862" s="27"/>
      <c r="AX14862" s="27"/>
      <c r="AY14862" s="27"/>
    </row>
    <row r="14863" spans="1:51" x14ac:dyDescent="0.25">
      <c r="A14863" t="s">
        <v>66</v>
      </c>
      <c r="C14863">
        <v>5638945</v>
      </c>
      <c r="D14863">
        <v>85</v>
      </c>
      <c r="E14863" t="s">
        <v>91</v>
      </c>
      <c r="G14863">
        <v>97.891000000000005</v>
      </c>
      <c r="H14863">
        <v>2016</v>
      </c>
      <c r="I14863">
        <v>2</v>
      </c>
      <c r="J14863">
        <v>16</v>
      </c>
      <c r="K14863">
        <v>10</v>
      </c>
      <c r="L14863">
        <v>20</v>
      </c>
      <c r="M14863" t="s">
        <v>900</v>
      </c>
      <c r="N14863" t="s">
        <v>860</v>
      </c>
      <c r="R14863" t="str">
        <f t="shared" si="824"/>
        <v>Weekday</v>
      </c>
      <c r="S14863" s="27">
        <f t="shared" si="825"/>
        <v>42416</v>
      </c>
      <c r="U14863" t="str">
        <f t="shared" si="823"/>
        <v>S</v>
      </c>
      <c r="V14863" t="str">
        <f t="shared" si="826"/>
        <v>S</v>
      </c>
    </row>
    <row r="14864" spans="1:51" x14ac:dyDescent="0.25">
      <c r="A14864" t="s">
        <v>66</v>
      </c>
      <c r="C14864">
        <v>6963821</v>
      </c>
      <c r="D14864">
        <v>85</v>
      </c>
      <c r="E14864" t="s">
        <v>91</v>
      </c>
      <c r="G14864">
        <v>97.840999999999994</v>
      </c>
      <c r="H14864">
        <v>2018</v>
      </c>
      <c r="I14864">
        <v>11</v>
      </c>
      <c r="J14864">
        <v>16</v>
      </c>
      <c r="K14864">
        <v>13</v>
      </c>
      <c r="L14864">
        <v>44</v>
      </c>
      <c r="M14864" t="s">
        <v>900</v>
      </c>
      <c r="N14864" t="s">
        <v>860</v>
      </c>
      <c r="R14864" t="str">
        <f t="shared" si="824"/>
        <v>Weekday</v>
      </c>
      <c r="S14864" s="27">
        <f t="shared" si="825"/>
        <v>43420</v>
      </c>
      <c r="U14864" t="str">
        <f t="shared" si="823"/>
        <v>D</v>
      </c>
      <c r="V14864" t="str">
        <f t="shared" si="826"/>
        <v>D</v>
      </c>
    </row>
    <row r="14865" spans="1:51" x14ac:dyDescent="0.25">
      <c r="A14865" t="s">
        <v>66</v>
      </c>
      <c r="C14865">
        <v>6189378</v>
      </c>
      <c r="D14865">
        <v>85</v>
      </c>
      <c r="E14865" t="s">
        <v>91</v>
      </c>
      <c r="G14865">
        <v>97.847999999999999</v>
      </c>
      <c r="H14865">
        <v>2017</v>
      </c>
      <c r="I14865">
        <v>4</v>
      </c>
      <c r="J14865">
        <v>11</v>
      </c>
      <c r="K14865">
        <v>6</v>
      </c>
      <c r="L14865">
        <v>50</v>
      </c>
      <c r="M14865" t="s">
        <v>900</v>
      </c>
      <c r="N14865" t="s">
        <v>860</v>
      </c>
      <c r="R14865" t="str">
        <f t="shared" si="824"/>
        <v>Weekday</v>
      </c>
      <c r="S14865" s="27">
        <f t="shared" si="825"/>
        <v>42836</v>
      </c>
      <c r="U14865" t="str">
        <f t="shared" si="823"/>
        <v>D</v>
      </c>
      <c r="V14865" t="str">
        <f t="shared" si="826"/>
        <v>D</v>
      </c>
    </row>
    <row r="14866" spans="1:51" x14ac:dyDescent="0.25">
      <c r="A14866" t="s">
        <v>66</v>
      </c>
      <c r="C14866">
        <v>7009584</v>
      </c>
      <c r="D14866">
        <v>85</v>
      </c>
      <c r="E14866" t="s">
        <v>90</v>
      </c>
      <c r="G14866">
        <v>98.025999999999996</v>
      </c>
      <c r="H14866">
        <v>2018</v>
      </c>
      <c r="I14866">
        <v>12</v>
      </c>
      <c r="J14866">
        <v>13</v>
      </c>
      <c r="K14866">
        <v>20</v>
      </c>
      <c r="L14866">
        <v>26</v>
      </c>
      <c r="M14866" t="s">
        <v>900</v>
      </c>
      <c r="N14866" t="s">
        <v>860</v>
      </c>
      <c r="Q14866" t="s">
        <v>864</v>
      </c>
      <c r="R14866" t="str">
        <f t="shared" si="824"/>
        <v>Weekday</v>
      </c>
      <c r="S14866" s="27">
        <f t="shared" si="825"/>
        <v>43447</v>
      </c>
      <c r="U14866" t="str">
        <f t="shared" si="823"/>
        <v>D</v>
      </c>
      <c r="V14866" t="str">
        <f t="shared" si="826"/>
        <v>D</v>
      </c>
      <c r="AO14866" s="27"/>
      <c r="AX14866" s="27"/>
      <c r="AY14866" s="27"/>
    </row>
    <row r="14867" spans="1:51" x14ac:dyDescent="0.25">
      <c r="A14867" t="s">
        <v>66</v>
      </c>
      <c r="C14867">
        <v>7009966</v>
      </c>
      <c r="D14867">
        <v>85</v>
      </c>
      <c r="E14867" t="s">
        <v>90</v>
      </c>
      <c r="G14867">
        <v>98.025999999999996</v>
      </c>
      <c r="H14867">
        <v>2018</v>
      </c>
      <c r="I14867">
        <v>12</v>
      </c>
      <c r="J14867">
        <v>14</v>
      </c>
      <c r="K14867">
        <v>20</v>
      </c>
      <c r="L14867">
        <v>26</v>
      </c>
      <c r="M14867" t="s">
        <v>900</v>
      </c>
      <c r="N14867" t="s">
        <v>860</v>
      </c>
      <c r="Q14867" t="s">
        <v>864</v>
      </c>
      <c r="R14867" t="str">
        <f t="shared" si="824"/>
        <v>Weekday</v>
      </c>
      <c r="S14867" s="27">
        <f t="shared" si="825"/>
        <v>43448</v>
      </c>
      <c r="U14867" t="str">
        <f t="shared" si="823"/>
        <v>D</v>
      </c>
      <c r="V14867" t="str">
        <f t="shared" si="826"/>
        <v>D</v>
      </c>
      <c r="AO14867" s="27"/>
      <c r="AX14867" s="27"/>
      <c r="AY14867" s="27"/>
    </row>
    <row r="14868" spans="1:51" x14ac:dyDescent="0.25">
      <c r="A14868" t="s">
        <v>66</v>
      </c>
      <c r="C14868">
        <v>6971824</v>
      </c>
      <c r="D14868">
        <v>85</v>
      </c>
      <c r="E14868" t="s">
        <v>91</v>
      </c>
      <c r="G14868">
        <v>97.838999999999999</v>
      </c>
      <c r="H14868">
        <v>2018</v>
      </c>
      <c r="I14868">
        <v>11</v>
      </c>
      <c r="J14868">
        <v>21</v>
      </c>
      <c r="K14868">
        <v>9</v>
      </c>
      <c r="L14868">
        <v>0</v>
      </c>
      <c r="M14868" t="s">
        <v>900</v>
      </c>
      <c r="N14868" t="s">
        <v>860</v>
      </c>
      <c r="R14868" t="str">
        <f t="shared" si="824"/>
        <v>Weekday</v>
      </c>
      <c r="S14868" s="27">
        <f t="shared" si="825"/>
        <v>43425</v>
      </c>
      <c r="U14868" t="str">
        <f t="shared" si="823"/>
        <v>D</v>
      </c>
      <c r="V14868" t="str">
        <f t="shared" si="826"/>
        <v>D</v>
      </c>
    </row>
    <row r="14869" spans="1:51" x14ac:dyDescent="0.25">
      <c r="A14869" t="s">
        <v>66</v>
      </c>
      <c r="C14869">
        <v>5696099</v>
      </c>
      <c r="D14869">
        <v>85</v>
      </c>
      <c r="E14869" t="s">
        <v>90</v>
      </c>
      <c r="G14869">
        <v>98.028000000000006</v>
      </c>
      <c r="H14869">
        <v>2016</v>
      </c>
      <c r="I14869">
        <v>3</v>
      </c>
      <c r="J14869">
        <v>27</v>
      </c>
      <c r="K14869">
        <v>17</v>
      </c>
      <c r="L14869">
        <v>53</v>
      </c>
      <c r="M14869" t="s">
        <v>900</v>
      </c>
      <c r="N14869" t="s">
        <v>860</v>
      </c>
      <c r="Q14869" t="s">
        <v>864</v>
      </c>
      <c r="R14869" t="str">
        <f t="shared" si="824"/>
        <v>Weekend</v>
      </c>
      <c r="S14869" s="27">
        <f t="shared" si="825"/>
        <v>42456</v>
      </c>
      <c r="U14869" t="str">
        <f t="shared" si="823"/>
        <v>S</v>
      </c>
      <c r="V14869" t="str">
        <f t="shared" si="826"/>
        <v>S</v>
      </c>
      <c r="AO14869" s="27"/>
      <c r="AX14869" s="27"/>
      <c r="AY14869" s="27"/>
    </row>
    <row r="14870" spans="1:51" x14ac:dyDescent="0.25">
      <c r="A14870" t="s">
        <v>66</v>
      </c>
      <c r="C14870">
        <v>6077839</v>
      </c>
      <c r="D14870">
        <v>85</v>
      </c>
      <c r="E14870" t="s">
        <v>91</v>
      </c>
      <c r="G14870">
        <v>97.900999999999996</v>
      </c>
      <c r="H14870">
        <v>2017</v>
      </c>
      <c r="I14870">
        <v>1</v>
      </c>
      <c r="J14870">
        <v>12</v>
      </c>
      <c r="K14870">
        <v>6</v>
      </c>
      <c r="L14870">
        <v>28</v>
      </c>
      <c r="M14870" t="s">
        <v>900</v>
      </c>
      <c r="N14870" t="s">
        <v>860</v>
      </c>
      <c r="R14870" t="str">
        <f t="shared" si="824"/>
        <v>Weekday</v>
      </c>
      <c r="S14870" s="27">
        <f t="shared" si="825"/>
        <v>42747</v>
      </c>
      <c r="U14870" t="str">
        <f t="shared" si="823"/>
        <v>D</v>
      </c>
      <c r="V14870" t="str">
        <f t="shared" si="826"/>
        <v>D</v>
      </c>
    </row>
    <row r="14871" spans="1:51" x14ac:dyDescent="0.25">
      <c r="A14871" t="s">
        <v>66</v>
      </c>
      <c r="C14871">
        <v>6437053</v>
      </c>
      <c r="D14871">
        <v>85</v>
      </c>
      <c r="E14871" t="s">
        <v>90</v>
      </c>
      <c r="G14871">
        <v>98.1</v>
      </c>
      <c r="H14871">
        <v>2017</v>
      </c>
      <c r="I14871">
        <v>10</v>
      </c>
      <c r="J14871">
        <v>20</v>
      </c>
      <c r="K14871">
        <v>16</v>
      </c>
      <c r="L14871">
        <v>33</v>
      </c>
      <c r="M14871" t="s">
        <v>900</v>
      </c>
      <c r="N14871" t="s">
        <v>171</v>
      </c>
      <c r="Q14871" t="s">
        <v>864</v>
      </c>
      <c r="R14871" t="str">
        <f t="shared" si="824"/>
        <v>Weekday</v>
      </c>
      <c r="S14871" s="27">
        <f t="shared" si="825"/>
        <v>43028</v>
      </c>
      <c r="U14871" t="str">
        <f t="shared" si="823"/>
        <v>D</v>
      </c>
      <c r="V14871" t="str">
        <f t="shared" si="826"/>
        <v>D</v>
      </c>
      <c r="AO14871" s="27"/>
      <c r="AX14871" s="27"/>
      <c r="AY14871" s="27"/>
    </row>
    <row r="14872" spans="1:51" x14ac:dyDescent="0.25">
      <c r="A14872" t="s">
        <v>66</v>
      </c>
      <c r="C14872">
        <v>6817423</v>
      </c>
      <c r="D14872">
        <v>85</v>
      </c>
      <c r="E14872" t="s">
        <v>91</v>
      </c>
      <c r="G14872">
        <v>97.91</v>
      </c>
      <c r="H14872">
        <v>2018</v>
      </c>
      <c r="I14872">
        <v>8</v>
      </c>
      <c r="J14872">
        <v>1</v>
      </c>
      <c r="K14872">
        <v>15</v>
      </c>
      <c r="L14872">
        <v>10</v>
      </c>
      <c r="M14872" t="s">
        <v>900</v>
      </c>
      <c r="N14872" t="s">
        <v>860</v>
      </c>
      <c r="R14872" t="str">
        <f t="shared" si="824"/>
        <v>Weekday</v>
      </c>
      <c r="S14872" s="27">
        <f t="shared" si="825"/>
        <v>43313</v>
      </c>
      <c r="U14872" t="str">
        <f t="shared" si="823"/>
        <v>D</v>
      </c>
      <c r="V14872" t="str">
        <f t="shared" si="826"/>
        <v>D</v>
      </c>
    </row>
    <row r="14873" spans="1:51" x14ac:dyDescent="0.25">
      <c r="A14873" t="s">
        <v>66</v>
      </c>
      <c r="C14873">
        <v>5418026</v>
      </c>
      <c r="D14873">
        <v>85</v>
      </c>
      <c r="E14873" t="s">
        <v>91</v>
      </c>
      <c r="G14873">
        <v>97.968999999999994</v>
      </c>
      <c r="H14873">
        <v>2015</v>
      </c>
      <c r="I14873">
        <v>9</v>
      </c>
      <c r="J14873">
        <v>9</v>
      </c>
      <c r="K14873">
        <v>7</v>
      </c>
      <c r="L14873">
        <v>52</v>
      </c>
      <c r="M14873" t="s">
        <v>900</v>
      </c>
      <c r="N14873" t="s">
        <v>860</v>
      </c>
      <c r="R14873" t="str">
        <f t="shared" si="824"/>
        <v>Weekday</v>
      </c>
      <c r="S14873" s="27">
        <f t="shared" si="825"/>
        <v>42256</v>
      </c>
      <c r="U14873" t="str">
        <f t="shared" si="823"/>
        <v>S</v>
      </c>
      <c r="V14873" t="str">
        <f t="shared" si="826"/>
        <v>S</v>
      </c>
    </row>
    <row r="14874" spans="1:51" x14ac:dyDescent="0.25">
      <c r="A14874" t="s">
        <v>66</v>
      </c>
      <c r="C14874">
        <v>5770407</v>
      </c>
      <c r="D14874">
        <v>85</v>
      </c>
      <c r="E14874" t="s">
        <v>91</v>
      </c>
      <c r="G14874">
        <v>97.905000000000001</v>
      </c>
      <c r="H14874">
        <v>2016</v>
      </c>
      <c r="I14874">
        <v>5</v>
      </c>
      <c r="J14874">
        <v>24</v>
      </c>
      <c r="K14874">
        <v>14</v>
      </c>
      <c r="L14874">
        <v>47</v>
      </c>
      <c r="M14874" t="s">
        <v>900</v>
      </c>
      <c r="N14874" t="s">
        <v>170</v>
      </c>
      <c r="R14874" t="str">
        <f t="shared" si="824"/>
        <v>Weekday</v>
      </c>
      <c r="S14874" s="27">
        <f t="shared" si="825"/>
        <v>42514</v>
      </c>
      <c r="U14874" t="str">
        <f t="shared" si="823"/>
        <v>S</v>
      </c>
      <c r="V14874" t="str">
        <f t="shared" si="826"/>
        <v>S</v>
      </c>
    </row>
    <row r="14875" spans="1:51" x14ac:dyDescent="0.25">
      <c r="A14875" t="s">
        <v>66</v>
      </c>
      <c r="C14875">
        <v>5832592</v>
      </c>
      <c r="D14875">
        <v>85</v>
      </c>
      <c r="E14875" t="s">
        <v>90</v>
      </c>
      <c r="G14875">
        <v>98.113</v>
      </c>
      <c r="H14875">
        <v>2016</v>
      </c>
      <c r="I14875">
        <v>6</v>
      </c>
      <c r="J14875">
        <v>3</v>
      </c>
      <c r="K14875">
        <v>16</v>
      </c>
      <c r="L14875">
        <v>45</v>
      </c>
      <c r="M14875" t="s">
        <v>900</v>
      </c>
      <c r="N14875" t="s">
        <v>860</v>
      </c>
      <c r="Q14875" t="s">
        <v>864</v>
      </c>
      <c r="R14875" t="str">
        <f t="shared" si="824"/>
        <v>Weekday</v>
      </c>
      <c r="S14875" s="27">
        <f t="shared" si="825"/>
        <v>42524</v>
      </c>
      <c r="U14875" t="str">
        <f t="shared" si="823"/>
        <v>S</v>
      </c>
      <c r="V14875" t="str">
        <f t="shared" si="826"/>
        <v>S</v>
      </c>
      <c r="AO14875" s="27"/>
      <c r="AX14875" s="27"/>
      <c r="AY14875" s="27"/>
    </row>
    <row r="14876" spans="1:51" x14ac:dyDescent="0.25">
      <c r="A14876" t="s">
        <v>66</v>
      </c>
      <c r="C14876">
        <v>6535677</v>
      </c>
      <c r="D14876">
        <v>85</v>
      </c>
      <c r="E14876" t="s">
        <v>90</v>
      </c>
      <c r="G14876">
        <v>98.100999999999999</v>
      </c>
      <c r="H14876">
        <v>2017</v>
      </c>
      <c r="I14876">
        <v>12</v>
      </c>
      <c r="J14876">
        <v>29</v>
      </c>
      <c r="K14876">
        <v>14</v>
      </c>
      <c r="L14876">
        <v>31</v>
      </c>
      <c r="M14876" t="s">
        <v>900</v>
      </c>
      <c r="N14876" t="s">
        <v>171</v>
      </c>
      <c r="Q14876" t="s">
        <v>864</v>
      </c>
      <c r="R14876" t="str">
        <f t="shared" si="824"/>
        <v>Weekday</v>
      </c>
      <c r="S14876" s="27">
        <f t="shared" si="825"/>
        <v>43098</v>
      </c>
      <c r="U14876" t="str">
        <f t="shared" si="823"/>
        <v>D</v>
      </c>
      <c r="V14876" t="str">
        <f t="shared" si="826"/>
        <v>D</v>
      </c>
      <c r="AO14876" s="27"/>
      <c r="AX14876" s="27"/>
      <c r="AY14876" s="27"/>
    </row>
    <row r="14877" spans="1:51" x14ac:dyDescent="0.25">
      <c r="A14877" t="s">
        <v>66</v>
      </c>
      <c r="C14877">
        <v>6202512</v>
      </c>
      <c r="D14877">
        <v>85</v>
      </c>
      <c r="E14877" t="s">
        <v>90</v>
      </c>
      <c r="G14877">
        <v>98.091999999999999</v>
      </c>
      <c r="H14877">
        <v>2017</v>
      </c>
      <c r="I14877">
        <v>4</v>
      </c>
      <c r="J14877">
        <v>21</v>
      </c>
      <c r="K14877">
        <v>9</v>
      </c>
      <c r="L14877">
        <v>6</v>
      </c>
      <c r="M14877" t="s">
        <v>900</v>
      </c>
      <c r="N14877" t="s">
        <v>860</v>
      </c>
      <c r="Q14877" t="s">
        <v>864</v>
      </c>
      <c r="R14877" t="str">
        <f t="shared" si="824"/>
        <v>Weekday</v>
      </c>
      <c r="S14877" s="27">
        <f t="shared" si="825"/>
        <v>42846</v>
      </c>
      <c r="U14877" t="str">
        <f t="shared" si="823"/>
        <v>D</v>
      </c>
      <c r="V14877" t="str">
        <f t="shared" si="826"/>
        <v>D</v>
      </c>
      <c r="AO14877" s="27"/>
      <c r="AX14877" s="27"/>
      <c r="AY14877" s="27"/>
    </row>
    <row r="14878" spans="1:51" x14ac:dyDescent="0.25">
      <c r="A14878" t="s">
        <v>66</v>
      </c>
      <c r="C14878">
        <v>6188398</v>
      </c>
      <c r="D14878">
        <v>85</v>
      </c>
      <c r="E14878" t="s">
        <v>91</v>
      </c>
      <c r="G14878">
        <v>97.86</v>
      </c>
      <c r="H14878">
        <v>2017</v>
      </c>
      <c r="I14878">
        <v>4</v>
      </c>
      <c r="J14878">
        <v>11</v>
      </c>
      <c r="K14878">
        <v>7</v>
      </c>
      <c r="L14878">
        <v>0</v>
      </c>
      <c r="M14878" t="s">
        <v>900</v>
      </c>
      <c r="N14878" t="s">
        <v>860</v>
      </c>
      <c r="R14878" t="str">
        <f t="shared" si="824"/>
        <v>Weekday</v>
      </c>
      <c r="S14878" s="27">
        <f t="shared" si="825"/>
        <v>42836</v>
      </c>
      <c r="U14878" t="str">
        <f t="shared" si="823"/>
        <v>D</v>
      </c>
      <c r="V14878" t="str">
        <f t="shared" si="826"/>
        <v>D</v>
      </c>
    </row>
    <row r="14879" spans="1:51" x14ac:dyDescent="0.25">
      <c r="A14879" t="s">
        <v>66</v>
      </c>
      <c r="C14879">
        <v>6047255</v>
      </c>
      <c r="D14879">
        <v>85</v>
      </c>
      <c r="E14879" t="s">
        <v>91</v>
      </c>
      <c r="G14879">
        <v>97.912000000000006</v>
      </c>
      <c r="H14879">
        <v>2016</v>
      </c>
      <c r="I14879">
        <v>12</v>
      </c>
      <c r="J14879">
        <v>19</v>
      </c>
      <c r="K14879">
        <v>6</v>
      </c>
      <c r="L14879">
        <v>33</v>
      </c>
      <c r="M14879" t="s">
        <v>900</v>
      </c>
      <c r="N14879" t="s">
        <v>171</v>
      </c>
      <c r="R14879" t="str">
        <f t="shared" si="824"/>
        <v>Weekday</v>
      </c>
      <c r="S14879" s="27">
        <f t="shared" si="825"/>
        <v>42723</v>
      </c>
      <c r="U14879" t="str">
        <f t="shared" si="823"/>
        <v>S</v>
      </c>
      <c r="V14879" t="str">
        <f t="shared" si="826"/>
        <v>S</v>
      </c>
    </row>
    <row r="14880" spans="1:51" x14ac:dyDescent="0.25">
      <c r="A14880" t="s">
        <v>66</v>
      </c>
      <c r="C14880">
        <v>6271841</v>
      </c>
      <c r="D14880">
        <v>85</v>
      </c>
      <c r="E14880" t="s">
        <v>91</v>
      </c>
      <c r="G14880">
        <v>97.971000000000004</v>
      </c>
      <c r="H14880">
        <v>2017</v>
      </c>
      <c r="I14880">
        <v>6</v>
      </c>
      <c r="J14880">
        <v>7</v>
      </c>
      <c r="K14880">
        <v>9</v>
      </c>
      <c r="L14880">
        <v>0</v>
      </c>
      <c r="M14880" t="s">
        <v>900</v>
      </c>
      <c r="N14880" t="s">
        <v>860</v>
      </c>
      <c r="R14880" t="str">
        <f t="shared" si="824"/>
        <v>Weekday</v>
      </c>
      <c r="S14880" s="27">
        <f t="shared" si="825"/>
        <v>42893</v>
      </c>
      <c r="U14880" t="str">
        <f t="shared" si="823"/>
        <v>D</v>
      </c>
      <c r="V14880" t="str">
        <f t="shared" si="826"/>
        <v>D</v>
      </c>
    </row>
    <row r="14881" spans="1:51" x14ac:dyDescent="0.25">
      <c r="A14881" t="s">
        <v>66</v>
      </c>
      <c r="C14881">
        <v>6839963</v>
      </c>
      <c r="D14881">
        <v>85</v>
      </c>
      <c r="E14881" t="s">
        <v>91</v>
      </c>
      <c r="G14881">
        <v>97.98</v>
      </c>
      <c r="H14881">
        <v>2018</v>
      </c>
      <c r="I14881">
        <v>8</v>
      </c>
      <c r="J14881">
        <v>15</v>
      </c>
      <c r="K14881">
        <v>6</v>
      </c>
      <c r="L14881">
        <v>24</v>
      </c>
      <c r="M14881" t="s">
        <v>900</v>
      </c>
      <c r="N14881" t="s">
        <v>860</v>
      </c>
      <c r="R14881" t="str">
        <f t="shared" si="824"/>
        <v>Weekday</v>
      </c>
      <c r="S14881" s="27">
        <f t="shared" si="825"/>
        <v>43327</v>
      </c>
      <c r="U14881" t="str">
        <f t="shared" si="823"/>
        <v>D</v>
      </c>
      <c r="V14881" t="str">
        <f t="shared" si="826"/>
        <v>D</v>
      </c>
    </row>
    <row r="14882" spans="1:51" x14ac:dyDescent="0.25">
      <c r="A14882" t="s">
        <v>66</v>
      </c>
      <c r="C14882">
        <v>5357985</v>
      </c>
      <c r="D14882">
        <v>85</v>
      </c>
      <c r="E14882" t="s">
        <v>91</v>
      </c>
      <c r="G14882">
        <v>97.876999999999995</v>
      </c>
      <c r="H14882">
        <v>2015</v>
      </c>
      <c r="I14882">
        <v>7</v>
      </c>
      <c r="J14882">
        <v>14</v>
      </c>
      <c r="K14882">
        <v>8</v>
      </c>
      <c r="L14882">
        <v>49</v>
      </c>
      <c r="M14882" t="s">
        <v>900</v>
      </c>
      <c r="N14882" t="s">
        <v>860</v>
      </c>
      <c r="R14882" t="str">
        <f t="shared" si="824"/>
        <v>Weekday</v>
      </c>
      <c r="S14882" s="27">
        <f t="shared" si="825"/>
        <v>42199</v>
      </c>
      <c r="U14882" t="str">
        <f t="shared" si="823"/>
        <v>S</v>
      </c>
      <c r="V14882" t="str">
        <f t="shared" si="826"/>
        <v>S</v>
      </c>
    </row>
    <row r="14883" spans="1:51" x14ac:dyDescent="0.25">
      <c r="A14883" t="s">
        <v>66</v>
      </c>
      <c r="C14883">
        <v>5474328</v>
      </c>
      <c r="D14883">
        <v>85</v>
      </c>
      <c r="E14883" t="s">
        <v>91</v>
      </c>
      <c r="G14883">
        <v>97.932000000000002</v>
      </c>
      <c r="H14883">
        <v>2015</v>
      </c>
      <c r="I14883">
        <v>10</v>
      </c>
      <c r="J14883">
        <v>19</v>
      </c>
      <c r="K14883">
        <v>7</v>
      </c>
      <c r="L14883">
        <v>50</v>
      </c>
      <c r="M14883" t="s">
        <v>900</v>
      </c>
      <c r="N14883" t="s">
        <v>860</v>
      </c>
      <c r="R14883" t="str">
        <f t="shared" si="824"/>
        <v>Weekday</v>
      </c>
      <c r="S14883" s="27">
        <f t="shared" si="825"/>
        <v>42296</v>
      </c>
      <c r="U14883" t="str">
        <f t="shared" si="823"/>
        <v>S</v>
      </c>
      <c r="V14883" t="str">
        <f t="shared" si="826"/>
        <v>S</v>
      </c>
    </row>
    <row r="14884" spans="1:51" x14ac:dyDescent="0.25">
      <c r="A14884" t="s">
        <v>66</v>
      </c>
      <c r="C14884">
        <v>5520641</v>
      </c>
      <c r="D14884">
        <v>85</v>
      </c>
      <c r="E14884" t="s">
        <v>90</v>
      </c>
      <c r="G14884">
        <v>98.117000000000004</v>
      </c>
      <c r="H14884">
        <v>2015</v>
      </c>
      <c r="I14884">
        <v>11</v>
      </c>
      <c r="J14884">
        <v>23</v>
      </c>
      <c r="K14884">
        <v>8</v>
      </c>
      <c r="L14884">
        <v>46</v>
      </c>
      <c r="M14884" t="s">
        <v>900</v>
      </c>
      <c r="N14884" t="s">
        <v>860</v>
      </c>
      <c r="Q14884" t="s">
        <v>864</v>
      </c>
      <c r="R14884" t="str">
        <f t="shared" si="824"/>
        <v>Weekday</v>
      </c>
      <c r="S14884" s="27">
        <f t="shared" si="825"/>
        <v>42331</v>
      </c>
      <c r="U14884" t="str">
        <f t="shared" si="823"/>
        <v>S</v>
      </c>
      <c r="V14884" t="str">
        <f t="shared" si="826"/>
        <v>S</v>
      </c>
      <c r="AO14884" s="27"/>
      <c r="AX14884" s="27"/>
      <c r="AY14884" s="27"/>
    </row>
    <row r="14885" spans="1:51" x14ac:dyDescent="0.25">
      <c r="A14885" t="s">
        <v>66</v>
      </c>
      <c r="C14885">
        <v>5780451</v>
      </c>
      <c r="D14885">
        <v>85</v>
      </c>
      <c r="E14885" t="s">
        <v>90</v>
      </c>
      <c r="G14885">
        <v>98.05</v>
      </c>
      <c r="H14885">
        <v>2016</v>
      </c>
      <c r="I14885">
        <v>5</v>
      </c>
      <c r="J14885">
        <v>28</v>
      </c>
      <c r="K14885">
        <v>23</v>
      </c>
      <c r="L14885">
        <v>18</v>
      </c>
      <c r="M14885" t="s">
        <v>899</v>
      </c>
      <c r="N14885" t="s">
        <v>860</v>
      </c>
      <c r="Q14885" t="s">
        <v>864</v>
      </c>
      <c r="R14885" t="str">
        <f t="shared" si="824"/>
        <v>Weekend</v>
      </c>
      <c r="S14885" s="27">
        <f t="shared" si="825"/>
        <v>42518</v>
      </c>
      <c r="U14885" t="str">
        <f t="shared" si="823"/>
        <v>S</v>
      </c>
      <c r="V14885" t="str">
        <f t="shared" si="826"/>
        <v>S</v>
      </c>
      <c r="AO14885" s="27"/>
      <c r="AX14885" s="27"/>
      <c r="AY14885" s="27"/>
    </row>
    <row r="14886" spans="1:51" x14ac:dyDescent="0.25">
      <c r="A14886" t="s">
        <v>66</v>
      </c>
      <c r="C14886">
        <v>6084346</v>
      </c>
      <c r="D14886">
        <v>85</v>
      </c>
      <c r="E14886" t="s">
        <v>91</v>
      </c>
      <c r="G14886">
        <v>97.915999999999997</v>
      </c>
      <c r="H14886">
        <v>2017</v>
      </c>
      <c r="I14886">
        <v>1</v>
      </c>
      <c r="J14886">
        <v>18</v>
      </c>
      <c r="K14886">
        <v>7</v>
      </c>
      <c r="L14886">
        <v>20</v>
      </c>
      <c r="M14886" t="s">
        <v>900</v>
      </c>
      <c r="N14886" t="s">
        <v>860</v>
      </c>
      <c r="R14886" t="str">
        <f t="shared" si="824"/>
        <v>Weekday</v>
      </c>
      <c r="S14886" s="27">
        <f t="shared" si="825"/>
        <v>42753</v>
      </c>
      <c r="U14886" t="str">
        <f t="shared" si="823"/>
        <v>D</v>
      </c>
      <c r="V14886" t="str">
        <f t="shared" si="826"/>
        <v>D</v>
      </c>
    </row>
    <row r="14887" spans="1:51" x14ac:dyDescent="0.25">
      <c r="A14887" t="s">
        <v>66</v>
      </c>
      <c r="C14887">
        <v>6770032</v>
      </c>
      <c r="D14887">
        <v>85</v>
      </c>
      <c r="E14887" t="s">
        <v>90</v>
      </c>
      <c r="G14887">
        <v>98.114999999999995</v>
      </c>
      <c r="H14887">
        <v>2018</v>
      </c>
      <c r="I14887">
        <v>6</v>
      </c>
      <c r="J14887">
        <v>26</v>
      </c>
      <c r="K14887">
        <v>13</v>
      </c>
      <c r="L14887">
        <v>52</v>
      </c>
      <c r="M14887" t="s">
        <v>900</v>
      </c>
      <c r="N14887" t="s">
        <v>860</v>
      </c>
      <c r="Q14887" t="s">
        <v>864</v>
      </c>
      <c r="R14887" t="str">
        <f t="shared" si="824"/>
        <v>Weekday</v>
      </c>
      <c r="S14887" s="27">
        <f t="shared" si="825"/>
        <v>43277</v>
      </c>
      <c r="U14887" t="str">
        <f t="shared" si="823"/>
        <v>D</v>
      </c>
      <c r="V14887" t="str">
        <f t="shared" si="826"/>
        <v>D</v>
      </c>
      <c r="AO14887" s="27"/>
      <c r="AX14887" s="27"/>
      <c r="AY14887" s="27"/>
    </row>
    <row r="14888" spans="1:51" x14ac:dyDescent="0.25">
      <c r="A14888" t="s">
        <v>66</v>
      </c>
      <c r="C14888">
        <v>5697793</v>
      </c>
      <c r="D14888">
        <v>85</v>
      </c>
      <c r="E14888" t="s">
        <v>91</v>
      </c>
      <c r="G14888">
        <v>97.92</v>
      </c>
      <c r="H14888">
        <v>2016</v>
      </c>
      <c r="I14888">
        <v>3</v>
      </c>
      <c r="J14888">
        <v>24</v>
      </c>
      <c r="K14888">
        <v>18</v>
      </c>
      <c r="L14888">
        <v>30</v>
      </c>
      <c r="M14888" t="s">
        <v>900</v>
      </c>
      <c r="N14888" t="s">
        <v>860</v>
      </c>
      <c r="R14888" t="str">
        <f t="shared" si="824"/>
        <v>Weekday</v>
      </c>
      <c r="S14888" s="27">
        <f t="shared" si="825"/>
        <v>42453</v>
      </c>
      <c r="U14888" t="str">
        <f t="shared" si="823"/>
        <v>S</v>
      </c>
      <c r="V14888" t="str">
        <f t="shared" si="826"/>
        <v>S</v>
      </c>
    </row>
    <row r="14889" spans="1:51" x14ac:dyDescent="0.25">
      <c r="A14889" t="s">
        <v>66</v>
      </c>
      <c r="C14889">
        <v>5832593</v>
      </c>
      <c r="D14889">
        <v>85</v>
      </c>
      <c r="E14889" t="s">
        <v>90</v>
      </c>
      <c r="G14889">
        <v>98.13</v>
      </c>
      <c r="H14889">
        <v>2016</v>
      </c>
      <c r="I14889">
        <v>6</v>
      </c>
      <c r="J14889">
        <v>3</v>
      </c>
      <c r="K14889">
        <v>16</v>
      </c>
      <c r="L14889">
        <v>46</v>
      </c>
      <c r="M14889" t="s">
        <v>900</v>
      </c>
      <c r="N14889" t="s">
        <v>860</v>
      </c>
      <c r="Q14889" t="s">
        <v>864</v>
      </c>
      <c r="R14889" t="str">
        <f t="shared" si="824"/>
        <v>Weekday</v>
      </c>
      <c r="S14889" s="27">
        <f t="shared" si="825"/>
        <v>42524</v>
      </c>
      <c r="U14889" t="str">
        <f t="shared" si="823"/>
        <v>S</v>
      </c>
      <c r="V14889" t="str">
        <f t="shared" si="826"/>
        <v>S</v>
      </c>
      <c r="AO14889" s="27"/>
      <c r="AX14889" s="27"/>
      <c r="AY14889" s="27"/>
    </row>
    <row r="14890" spans="1:51" x14ac:dyDescent="0.25">
      <c r="A14890" t="s">
        <v>66</v>
      </c>
      <c r="C14890">
        <v>5427644</v>
      </c>
      <c r="D14890">
        <v>85</v>
      </c>
      <c r="E14890" t="s">
        <v>91</v>
      </c>
      <c r="G14890">
        <v>97.894000000000005</v>
      </c>
      <c r="H14890">
        <v>2015</v>
      </c>
      <c r="I14890">
        <v>9</v>
      </c>
      <c r="J14890">
        <v>16</v>
      </c>
      <c r="K14890">
        <v>17</v>
      </c>
      <c r="L14890">
        <v>44</v>
      </c>
      <c r="M14890" t="s">
        <v>900</v>
      </c>
      <c r="N14890" t="s">
        <v>860</v>
      </c>
      <c r="R14890" t="str">
        <f t="shared" si="824"/>
        <v>Weekday</v>
      </c>
      <c r="S14890" s="27">
        <f t="shared" si="825"/>
        <v>42263</v>
      </c>
      <c r="U14890" t="str">
        <f t="shared" ref="U14890:U14953" si="827">IF(OR(H14890=2015,H14890=2016),"S","D")</f>
        <v>S</v>
      </c>
      <c r="V14890" t="str">
        <f t="shared" si="826"/>
        <v>S</v>
      </c>
    </row>
    <row r="14891" spans="1:51" x14ac:dyDescent="0.25">
      <c r="A14891" t="s">
        <v>66</v>
      </c>
      <c r="C14891">
        <v>6617920</v>
      </c>
      <c r="D14891">
        <v>85</v>
      </c>
      <c r="E14891" t="s">
        <v>91</v>
      </c>
      <c r="G14891">
        <v>97.843000000000004</v>
      </c>
      <c r="H14891">
        <v>2018</v>
      </c>
      <c r="I14891">
        <v>2</v>
      </c>
      <c r="J14891">
        <v>27</v>
      </c>
      <c r="K14891">
        <v>18</v>
      </c>
      <c r="L14891">
        <v>15</v>
      </c>
      <c r="M14891" t="s">
        <v>900</v>
      </c>
      <c r="N14891" t="s">
        <v>860</v>
      </c>
      <c r="R14891" t="str">
        <f t="shared" ref="R14891:R14954" si="828">IF(WEEKDAY(DATE(H14891,I14891,J14891),2) &lt; 6, "Weekday", "Weekend")</f>
        <v>Weekday</v>
      </c>
      <c r="S14891" s="27">
        <f t="shared" si="825"/>
        <v>43158</v>
      </c>
      <c r="U14891" t="str">
        <f t="shared" si="827"/>
        <v>D</v>
      </c>
      <c r="V14891" t="str">
        <f t="shared" si="826"/>
        <v>D</v>
      </c>
    </row>
    <row r="14892" spans="1:51" x14ac:dyDescent="0.25">
      <c r="A14892" t="s">
        <v>66</v>
      </c>
      <c r="C14892">
        <v>6647068</v>
      </c>
      <c r="D14892">
        <v>85</v>
      </c>
      <c r="E14892" t="s">
        <v>91</v>
      </c>
      <c r="G14892">
        <v>97.879000000000005</v>
      </c>
      <c r="H14892">
        <v>2018</v>
      </c>
      <c r="I14892">
        <v>3</v>
      </c>
      <c r="J14892">
        <v>26</v>
      </c>
      <c r="K14892">
        <v>7</v>
      </c>
      <c r="L14892">
        <v>32</v>
      </c>
      <c r="M14892" t="s">
        <v>900</v>
      </c>
      <c r="N14892" t="s">
        <v>860</v>
      </c>
      <c r="R14892" t="str">
        <f t="shared" si="828"/>
        <v>Weekday</v>
      </c>
      <c r="S14892" s="27">
        <f t="shared" ref="S14892:S14955" si="829">DATE(H14892,I14892,J14892)</f>
        <v>43185</v>
      </c>
      <c r="U14892" t="str">
        <f t="shared" si="827"/>
        <v>D</v>
      </c>
      <c r="V14892" t="str">
        <f t="shared" si="826"/>
        <v>D</v>
      </c>
    </row>
    <row r="14893" spans="1:51" x14ac:dyDescent="0.25">
      <c r="A14893" t="s">
        <v>66</v>
      </c>
      <c r="C14893">
        <v>6968719</v>
      </c>
      <c r="D14893">
        <v>85</v>
      </c>
      <c r="E14893" t="s">
        <v>91</v>
      </c>
      <c r="G14893">
        <v>97.881</v>
      </c>
      <c r="H14893">
        <v>2018</v>
      </c>
      <c r="I14893">
        <v>11</v>
      </c>
      <c r="J14893">
        <v>15</v>
      </c>
      <c r="K14893">
        <v>6</v>
      </c>
      <c r="L14893">
        <v>32</v>
      </c>
      <c r="M14893" t="s">
        <v>900</v>
      </c>
      <c r="N14893" t="s">
        <v>860</v>
      </c>
      <c r="R14893" t="str">
        <f t="shared" si="828"/>
        <v>Weekday</v>
      </c>
      <c r="S14893" s="27">
        <f t="shared" si="829"/>
        <v>43419</v>
      </c>
      <c r="U14893" t="str">
        <f t="shared" si="827"/>
        <v>D</v>
      </c>
      <c r="V14893" t="str">
        <f t="shared" si="826"/>
        <v>D</v>
      </c>
    </row>
    <row r="14894" spans="1:51" x14ac:dyDescent="0.25">
      <c r="A14894" t="s">
        <v>66</v>
      </c>
      <c r="C14894">
        <v>5577865</v>
      </c>
      <c r="D14894">
        <v>85</v>
      </c>
      <c r="E14894" t="s">
        <v>90</v>
      </c>
      <c r="G14894">
        <v>98.001000000000005</v>
      </c>
      <c r="H14894">
        <v>2015</v>
      </c>
      <c r="I14894">
        <v>12</v>
      </c>
      <c r="J14894">
        <v>31</v>
      </c>
      <c r="K14894">
        <v>16</v>
      </c>
      <c r="L14894">
        <v>50</v>
      </c>
      <c r="M14894" t="s">
        <v>900</v>
      </c>
      <c r="N14894" t="s">
        <v>860</v>
      </c>
      <c r="Q14894" t="s">
        <v>864</v>
      </c>
      <c r="R14894" t="str">
        <f t="shared" si="828"/>
        <v>Weekday</v>
      </c>
      <c r="S14894" s="27">
        <f t="shared" si="829"/>
        <v>42369</v>
      </c>
      <c r="U14894" t="str">
        <f t="shared" si="827"/>
        <v>S</v>
      </c>
      <c r="V14894" t="str">
        <f t="shared" si="826"/>
        <v>S</v>
      </c>
      <c r="AO14894" s="27"/>
      <c r="AX14894" s="27"/>
      <c r="AY14894" s="27"/>
    </row>
    <row r="14895" spans="1:51" x14ac:dyDescent="0.25">
      <c r="A14895" t="s">
        <v>66</v>
      </c>
      <c r="C14895">
        <v>5593089</v>
      </c>
      <c r="D14895">
        <v>85</v>
      </c>
      <c r="E14895" t="s">
        <v>90</v>
      </c>
      <c r="G14895">
        <v>98.057000000000002</v>
      </c>
      <c r="H14895">
        <v>2016</v>
      </c>
      <c r="I14895">
        <v>1</v>
      </c>
      <c r="J14895">
        <v>7</v>
      </c>
      <c r="K14895">
        <v>20</v>
      </c>
      <c r="L14895">
        <v>30</v>
      </c>
      <c r="M14895" t="s">
        <v>900</v>
      </c>
      <c r="N14895" t="s">
        <v>860</v>
      </c>
      <c r="Q14895" t="s">
        <v>864</v>
      </c>
      <c r="R14895" t="str">
        <f t="shared" si="828"/>
        <v>Weekday</v>
      </c>
      <c r="S14895" s="27">
        <f t="shared" si="829"/>
        <v>42376</v>
      </c>
      <c r="U14895" t="str">
        <f t="shared" si="827"/>
        <v>S</v>
      </c>
      <c r="V14895" t="str">
        <f t="shared" si="826"/>
        <v>S</v>
      </c>
      <c r="AO14895" s="27"/>
      <c r="AX14895" s="27"/>
      <c r="AY14895" s="27"/>
    </row>
    <row r="14896" spans="1:51" x14ac:dyDescent="0.25">
      <c r="A14896" t="s">
        <v>66</v>
      </c>
      <c r="C14896">
        <v>6189295</v>
      </c>
      <c r="D14896">
        <v>85</v>
      </c>
      <c r="E14896" t="s">
        <v>91</v>
      </c>
      <c r="G14896">
        <v>97.88</v>
      </c>
      <c r="H14896">
        <v>2017</v>
      </c>
      <c r="I14896">
        <v>4</v>
      </c>
      <c r="J14896">
        <v>11</v>
      </c>
      <c r="K14896">
        <v>6</v>
      </c>
      <c r="L14896">
        <v>48</v>
      </c>
      <c r="M14896" t="s">
        <v>900</v>
      </c>
      <c r="N14896" t="s">
        <v>860</v>
      </c>
      <c r="R14896" t="str">
        <f t="shared" si="828"/>
        <v>Weekday</v>
      </c>
      <c r="S14896" s="27">
        <f t="shared" si="829"/>
        <v>42836</v>
      </c>
      <c r="U14896" t="str">
        <f t="shared" si="827"/>
        <v>D</v>
      </c>
      <c r="V14896" t="str">
        <f t="shared" si="826"/>
        <v>D</v>
      </c>
    </row>
    <row r="14897" spans="1:51" x14ac:dyDescent="0.25">
      <c r="A14897" t="s">
        <v>66</v>
      </c>
      <c r="C14897">
        <v>6353541</v>
      </c>
      <c r="D14897">
        <v>85</v>
      </c>
      <c r="E14897" t="s">
        <v>90</v>
      </c>
      <c r="G14897">
        <v>98.11</v>
      </c>
      <c r="H14897">
        <v>2017</v>
      </c>
      <c r="I14897">
        <v>8</v>
      </c>
      <c r="J14897">
        <v>14</v>
      </c>
      <c r="K14897">
        <v>18</v>
      </c>
      <c r="L14897">
        <v>7</v>
      </c>
      <c r="M14897" t="s">
        <v>900</v>
      </c>
      <c r="N14897" t="s">
        <v>860</v>
      </c>
      <c r="Q14897" t="s">
        <v>864</v>
      </c>
      <c r="R14897" t="str">
        <f t="shared" si="828"/>
        <v>Weekday</v>
      </c>
      <c r="S14897" s="27">
        <f t="shared" si="829"/>
        <v>42961</v>
      </c>
      <c r="U14897" t="str">
        <f t="shared" si="827"/>
        <v>D</v>
      </c>
      <c r="V14897" t="str">
        <f t="shared" si="826"/>
        <v>D</v>
      </c>
      <c r="AO14897" s="27"/>
      <c r="AX14897" s="27"/>
      <c r="AY14897" s="27"/>
    </row>
    <row r="14898" spans="1:51" x14ac:dyDescent="0.25">
      <c r="A14898" t="s">
        <v>66</v>
      </c>
      <c r="C14898">
        <v>6429141</v>
      </c>
      <c r="D14898">
        <v>85</v>
      </c>
      <c r="E14898" t="s">
        <v>91</v>
      </c>
      <c r="G14898">
        <v>98.006</v>
      </c>
      <c r="H14898">
        <v>2017</v>
      </c>
      <c r="I14898">
        <v>10</v>
      </c>
      <c r="J14898">
        <v>11</v>
      </c>
      <c r="K14898">
        <v>7</v>
      </c>
      <c r="L14898">
        <v>43</v>
      </c>
      <c r="M14898" t="s">
        <v>900</v>
      </c>
      <c r="N14898" t="s">
        <v>860</v>
      </c>
      <c r="R14898" t="str">
        <f t="shared" si="828"/>
        <v>Weekday</v>
      </c>
      <c r="S14898" s="27">
        <f t="shared" si="829"/>
        <v>43019</v>
      </c>
      <c r="U14898" t="str">
        <f t="shared" si="827"/>
        <v>D</v>
      </c>
      <c r="V14898" t="str">
        <f t="shared" si="826"/>
        <v>D</v>
      </c>
    </row>
    <row r="14899" spans="1:51" x14ac:dyDescent="0.25">
      <c r="A14899" t="s">
        <v>66</v>
      </c>
      <c r="C14899">
        <v>6442230</v>
      </c>
      <c r="D14899">
        <v>85</v>
      </c>
      <c r="E14899" t="s">
        <v>91</v>
      </c>
      <c r="G14899">
        <v>97.888999999999996</v>
      </c>
      <c r="H14899">
        <v>2017</v>
      </c>
      <c r="I14899">
        <v>10</v>
      </c>
      <c r="J14899">
        <v>24</v>
      </c>
      <c r="K14899">
        <v>5</v>
      </c>
      <c r="L14899">
        <v>58</v>
      </c>
      <c r="M14899" t="s">
        <v>900</v>
      </c>
      <c r="N14899" t="s">
        <v>860</v>
      </c>
      <c r="R14899" t="str">
        <f t="shared" si="828"/>
        <v>Weekday</v>
      </c>
      <c r="S14899" s="27">
        <f t="shared" si="829"/>
        <v>43032</v>
      </c>
      <c r="U14899" t="str">
        <f t="shared" si="827"/>
        <v>D</v>
      </c>
      <c r="V14899" t="str">
        <f t="shared" si="826"/>
        <v>D</v>
      </c>
    </row>
    <row r="14900" spans="1:51" x14ac:dyDescent="0.25">
      <c r="A14900" t="s">
        <v>66</v>
      </c>
      <c r="C14900">
        <v>5478616</v>
      </c>
      <c r="D14900">
        <v>85</v>
      </c>
      <c r="E14900" t="s">
        <v>90</v>
      </c>
      <c r="G14900">
        <v>98.087999999999994</v>
      </c>
      <c r="H14900">
        <v>2015</v>
      </c>
      <c r="I14900">
        <v>10</v>
      </c>
      <c r="J14900">
        <v>20</v>
      </c>
      <c r="K14900">
        <v>19</v>
      </c>
      <c r="L14900">
        <v>22</v>
      </c>
      <c r="M14900" t="s">
        <v>900</v>
      </c>
      <c r="N14900" t="s">
        <v>860</v>
      </c>
      <c r="Q14900" t="s">
        <v>864</v>
      </c>
      <c r="R14900" t="str">
        <f t="shared" si="828"/>
        <v>Weekday</v>
      </c>
      <c r="S14900" s="27">
        <f t="shared" si="829"/>
        <v>42297</v>
      </c>
      <c r="U14900" t="str">
        <f t="shared" si="827"/>
        <v>S</v>
      </c>
      <c r="V14900" t="str">
        <f t="shared" si="826"/>
        <v>S</v>
      </c>
      <c r="AO14900" s="27"/>
      <c r="AX14900" s="27"/>
      <c r="AY14900" s="27"/>
    </row>
    <row r="14901" spans="1:51" x14ac:dyDescent="0.25">
      <c r="A14901" t="s">
        <v>66</v>
      </c>
      <c r="C14901">
        <v>5558507</v>
      </c>
      <c r="D14901">
        <v>85</v>
      </c>
      <c r="E14901" t="s">
        <v>90</v>
      </c>
      <c r="G14901">
        <v>98.141000000000005</v>
      </c>
      <c r="H14901">
        <v>2015</v>
      </c>
      <c r="I14901">
        <v>12</v>
      </c>
      <c r="J14901">
        <v>17</v>
      </c>
      <c r="K14901">
        <v>19</v>
      </c>
      <c r="L14901">
        <v>40</v>
      </c>
      <c r="M14901" t="s">
        <v>900</v>
      </c>
      <c r="N14901" t="s">
        <v>171</v>
      </c>
      <c r="Q14901" t="s">
        <v>864</v>
      </c>
      <c r="R14901" t="str">
        <f t="shared" si="828"/>
        <v>Weekday</v>
      </c>
      <c r="S14901" s="27">
        <f t="shared" si="829"/>
        <v>42355</v>
      </c>
      <c r="U14901" t="str">
        <f t="shared" si="827"/>
        <v>S</v>
      </c>
      <c r="V14901" t="str">
        <f t="shared" si="826"/>
        <v>S</v>
      </c>
      <c r="AO14901" s="27"/>
      <c r="AX14901" s="27"/>
      <c r="AY14901" s="27"/>
    </row>
    <row r="14902" spans="1:51" x14ac:dyDescent="0.25">
      <c r="A14902" t="s">
        <v>66</v>
      </c>
      <c r="C14902">
        <v>5862344</v>
      </c>
      <c r="D14902">
        <v>85</v>
      </c>
      <c r="E14902" t="s">
        <v>90</v>
      </c>
      <c r="G14902">
        <v>98.143000000000001</v>
      </c>
      <c r="H14902">
        <v>2016</v>
      </c>
      <c r="I14902">
        <v>8</v>
      </c>
      <c r="J14902">
        <v>3</v>
      </c>
      <c r="K14902">
        <v>18</v>
      </c>
      <c r="L14902">
        <v>10</v>
      </c>
      <c r="M14902" t="s">
        <v>900</v>
      </c>
      <c r="N14902" t="s">
        <v>860</v>
      </c>
      <c r="Q14902" t="s">
        <v>864</v>
      </c>
      <c r="R14902" t="str">
        <f t="shared" si="828"/>
        <v>Weekday</v>
      </c>
      <c r="S14902" s="27">
        <f t="shared" si="829"/>
        <v>42585</v>
      </c>
      <c r="U14902" t="str">
        <f t="shared" si="827"/>
        <v>S</v>
      </c>
      <c r="V14902" t="str">
        <f t="shared" si="826"/>
        <v>S</v>
      </c>
      <c r="AO14902" s="27"/>
      <c r="AX14902" s="27"/>
      <c r="AY14902" s="27"/>
    </row>
    <row r="14903" spans="1:51" x14ac:dyDescent="0.25">
      <c r="A14903" t="s">
        <v>66</v>
      </c>
      <c r="C14903">
        <v>6519986</v>
      </c>
      <c r="D14903">
        <v>85</v>
      </c>
      <c r="E14903" t="s">
        <v>91</v>
      </c>
      <c r="G14903">
        <v>97.942999999999998</v>
      </c>
      <c r="H14903">
        <v>2017</v>
      </c>
      <c r="I14903">
        <v>12</v>
      </c>
      <c r="J14903">
        <v>19</v>
      </c>
      <c r="K14903">
        <v>7</v>
      </c>
      <c r="L14903">
        <v>13</v>
      </c>
      <c r="M14903" t="s">
        <v>900</v>
      </c>
      <c r="N14903" t="s">
        <v>860</v>
      </c>
      <c r="R14903" t="str">
        <f t="shared" si="828"/>
        <v>Weekday</v>
      </c>
      <c r="S14903" s="27">
        <f t="shared" si="829"/>
        <v>43088</v>
      </c>
      <c r="U14903" t="str">
        <f t="shared" si="827"/>
        <v>D</v>
      </c>
      <c r="V14903" t="str">
        <f t="shared" si="826"/>
        <v>D</v>
      </c>
    </row>
    <row r="14904" spans="1:51" x14ac:dyDescent="0.25">
      <c r="A14904" t="s">
        <v>66</v>
      </c>
      <c r="C14904">
        <v>6734544</v>
      </c>
      <c r="D14904">
        <v>85</v>
      </c>
      <c r="E14904" t="s">
        <v>91</v>
      </c>
      <c r="G14904">
        <v>97.998999999999995</v>
      </c>
      <c r="H14904">
        <v>2018</v>
      </c>
      <c r="I14904">
        <v>6</v>
      </c>
      <c r="J14904">
        <v>1</v>
      </c>
      <c r="K14904">
        <v>16</v>
      </c>
      <c r="L14904">
        <v>42</v>
      </c>
      <c r="M14904" t="s">
        <v>900</v>
      </c>
      <c r="N14904" t="s">
        <v>860</v>
      </c>
      <c r="R14904" t="str">
        <f t="shared" si="828"/>
        <v>Weekday</v>
      </c>
      <c r="S14904" s="27">
        <f t="shared" si="829"/>
        <v>43252</v>
      </c>
      <c r="U14904" t="str">
        <f t="shared" si="827"/>
        <v>D</v>
      </c>
      <c r="V14904" t="str">
        <f t="shared" si="826"/>
        <v>D</v>
      </c>
    </row>
    <row r="14905" spans="1:51" x14ac:dyDescent="0.25">
      <c r="A14905" t="s">
        <v>66</v>
      </c>
      <c r="C14905">
        <v>6917807</v>
      </c>
      <c r="D14905">
        <v>85</v>
      </c>
      <c r="E14905" t="s">
        <v>91</v>
      </c>
      <c r="G14905">
        <v>97.995000000000005</v>
      </c>
      <c r="H14905">
        <v>2018</v>
      </c>
      <c r="I14905">
        <v>10</v>
      </c>
      <c r="J14905">
        <v>16</v>
      </c>
      <c r="K14905">
        <v>10</v>
      </c>
      <c r="L14905">
        <v>0</v>
      </c>
      <c r="M14905" t="s">
        <v>900</v>
      </c>
      <c r="N14905" t="s">
        <v>171</v>
      </c>
      <c r="R14905" t="str">
        <f t="shared" si="828"/>
        <v>Weekday</v>
      </c>
      <c r="S14905" s="27">
        <f t="shared" si="829"/>
        <v>43389</v>
      </c>
      <c r="U14905" t="str">
        <f t="shared" si="827"/>
        <v>D</v>
      </c>
      <c r="V14905" t="str">
        <f t="shared" si="826"/>
        <v>D</v>
      </c>
    </row>
    <row r="14906" spans="1:51" x14ac:dyDescent="0.25">
      <c r="A14906" t="s">
        <v>66</v>
      </c>
      <c r="C14906">
        <v>6335159</v>
      </c>
      <c r="D14906">
        <v>85</v>
      </c>
      <c r="E14906" t="s">
        <v>91</v>
      </c>
      <c r="G14906">
        <v>97.994</v>
      </c>
      <c r="H14906">
        <v>2017</v>
      </c>
      <c r="I14906">
        <v>8</v>
      </c>
      <c r="J14906">
        <v>1</v>
      </c>
      <c r="K14906">
        <v>8</v>
      </c>
      <c r="L14906">
        <v>37</v>
      </c>
      <c r="M14906" t="s">
        <v>900</v>
      </c>
      <c r="N14906" t="s">
        <v>860</v>
      </c>
      <c r="R14906" t="str">
        <f t="shared" si="828"/>
        <v>Weekday</v>
      </c>
      <c r="S14906" s="27">
        <f t="shared" si="829"/>
        <v>42948</v>
      </c>
      <c r="U14906" t="str">
        <f t="shared" si="827"/>
        <v>D</v>
      </c>
      <c r="V14906" t="str">
        <f t="shared" si="826"/>
        <v>D</v>
      </c>
    </row>
    <row r="14907" spans="1:51" x14ac:dyDescent="0.25">
      <c r="A14907" t="s">
        <v>66</v>
      </c>
      <c r="C14907">
        <v>6456628</v>
      </c>
      <c r="D14907">
        <v>85</v>
      </c>
      <c r="E14907" t="s">
        <v>90</v>
      </c>
      <c r="G14907">
        <v>98.117000000000004</v>
      </c>
      <c r="H14907">
        <v>2017</v>
      </c>
      <c r="I14907">
        <v>11</v>
      </c>
      <c r="J14907">
        <v>1</v>
      </c>
      <c r="K14907">
        <v>23</v>
      </c>
      <c r="L14907">
        <v>40</v>
      </c>
      <c r="M14907" t="s">
        <v>900</v>
      </c>
      <c r="N14907" t="s">
        <v>860</v>
      </c>
      <c r="Q14907" t="s">
        <v>864</v>
      </c>
      <c r="R14907" t="str">
        <f t="shared" si="828"/>
        <v>Weekday</v>
      </c>
      <c r="S14907" s="27">
        <f t="shared" si="829"/>
        <v>43040</v>
      </c>
      <c r="U14907" t="str">
        <f t="shared" si="827"/>
        <v>D</v>
      </c>
      <c r="V14907" t="str">
        <f t="shared" si="826"/>
        <v>D</v>
      </c>
      <c r="AO14907" s="27"/>
      <c r="AX14907" s="27"/>
      <c r="AY14907" s="27"/>
    </row>
    <row r="14908" spans="1:51" x14ac:dyDescent="0.25">
      <c r="A14908" t="s">
        <v>66</v>
      </c>
      <c r="C14908">
        <v>5832084</v>
      </c>
      <c r="D14908">
        <v>85</v>
      </c>
      <c r="E14908" t="s">
        <v>91</v>
      </c>
      <c r="G14908">
        <v>97.793999999999997</v>
      </c>
      <c r="H14908">
        <v>2016</v>
      </c>
      <c r="I14908">
        <v>7</v>
      </c>
      <c r="J14908">
        <v>13</v>
      </c>
      <c r="K14908">
        <v>9</v>
      </c>
      <c r="L14908">
        <v>42</v>
      </c>
      <c r="M14908" t="s">
        <v>900</v>
      </c>
      <c r="N14908" t="s">
        <v>860</v>
      </c>
      <c r="R14908" t="str">
        <f t="shared" si="828"/>
        <v>Weekday</v>
      </c>
      <c r="S14908" s="27">
        <f t="shared" si="829"/>
        <v>42564</v>
      </c>
      <c r="U14908" t="str">
        <f t="shared" si="827"/>
        <v>S</v>
      </c>
      <c r="V14908" t="str">
        <f t="shared" si="826"/>
        <v>S</v>
      </c>
    </row>
    <row r="14909" spans="1:51" x14ac:dyDescent="0.25">
      <c r="A14909" t="s">
        <v>66</v>
      </c>
      <c r="C14909">
        <v>6137172</v>
      </c>
      <c r="D14909">
        <v>85</v>
      </c>
      <c r="E14909" t="s">
        <v>91</v>
      </c>
      <c r="G14909">
        <v>97.942999999999998</v>
      </c>
      <c r="H14909">
        <v>2017</v>
      </c>
      <c r="I14909">
        <v>3</v>
      </c>
      <c r="J14909">
        <v>3</v>
      </c>
      <c r="K14909">
        <v>6</v>
      </c>
      <c r="L14909">
        <v>24</v>
      </c>
      <c r="M14909" t="s">
        <v>900</v>
      </c>
      <c r="N14909" t="s">
        <v>171</v>
      </c>
      <c r="R14909" t="str">
        <f t="shared" si="828"/>
        <v>Weekday</v>
      </c>
      <c r="S14909" s="27">
        <f t="shared" si="829"/>
        <v>42797</v>
      </c>
      <c r="U14909" t="str">
        <f t="shared" si="827"/>
        <v>D</v>
      </c>
      <c r="V14909" t="str">
        <f t="shared" si="826"/>
        <v>D</v>
      </c>
    </row>
    <row r="14910" spans="1:51" x14ac:dyDescent="0.25">
      <c r="A14910" t="s">
        <v>66</v>
      </c>
      <c r="C14910">
        <v>5679960</v>
      </c>
      <c r="D14910">
        <v>85</v>
      </c>
      <c r="E14910" t="s">
        <v>90</v>
      </c>
      <c r="G14910">
        <v>98.072999999999993</v>
      </c>
      <c r="H14910">
        <v>2016</v>
      </c>
      <c r="I14910">
        <v>3</v>
      </c>
      <c r="J14910">
        <v>15</v>
      </c>
      <c r="K14910">
        <v>15</v>
      </c>
      <c r="L14910">
        <v>0</v>
      </c>
      <c r="M14910" t="s">
        <v>900</v>
      </c>
      <c r="N14910" t="s">
        <v>171</v>
      </c>
      <c r="Q14910" t="s">
        <v>864</v>
      </c>
      <c r="R14910" t="str">
        <f t="shared" si="828"/>
        <v>Weekday</v>
      </c>
      <c r="S14910" s="27">
        <f t="shared" si="829"/>
        <v>42444</v>
      </c>
      <c r="U14910" t="str">
        <f t="shared" si="827"/>
        <v>S</v>
      </c>
      <c r="V14910" t="str">
        <f t="shared" si="826"/>
        <v>S</v>
      </c>
      <c r="AO14910" s="27"/>
      <c r="AX14910" s="27"/>
      <c r="AY14910" s="27"/>
    </row>
    <row r="14911" spans="1:51" x14ac:dyDescent="0.25">
      <c r="A14911" t="s">
        <v>66</v>
      </c>
      <c r="C14911">
        <v>5762273</v>
      </c>
      <c r="D14911">
        <v>85</v>
      </c>
      <c r="E14911" t="s">
        <v>91</v>
      </c>
      <c r="G14911">
        <v>97.948999999999998</v>
      </c>
      <c r="H14911">
        <v>2016</v>
      </c>
      <c r="I14911">
        <v>5</v>
      </c>
      <c r="J14911">
        <v>13</v>
      </c>
      <c r="K14911">
        <v>13</v>
      </c>
      <c r="L14911">
        <v>0</v>
      </c>
      <c r="M14911" t="s">
        <v>900</v>
      </c>
      <c r="N14911" t="s">
        <v>860</v>
      </c>
      <c r="R14911" t="str">
        <f t="shared" si="828"/>
        <v>Weekday</v>
      </c>
      <c r="S14911" s="27">
        <f t="shared" si="829"/>
        <v>42503</v>
      </c>
      <c r="U14911" t="str">
        <f t="shared" si="827"/>
        <v>S</v>
      </c>
      <c r="V14911" t="str">
        <f t="shared" si="826"/>
        <v>S</v>
      </c>
    </row>
    <row r="14912" spans="1:51" x14ac:dyDescent="0.25">
      <c r="A14912" t="s">
        <v>66</v>
      </c>
      <c r="C14912">
        <v>5676798</v>
      </c>
      <c r="D14912">
        <v>85</v>
      </c>
      <c r="E14912" t="s">
        <v>91</v>
      </c>
      <c r="G14912">
        <v>97.822999999999993</v>
      </c>
      <c r="H14912">
        <v>2016</v>
      </c>
      <c r="I14912">
        <v>3</v>
      </c>
      <c r="J14912">
        <v>16</v>
      </c>
      <c r="K14912">
        <v>9</v>
      </c>
      <c r="L14912">
        <v>36</v>
      </c>
      <c r="M14912" t="s">
        <v>900</v>
      </c>
      <c r="N14912" t="s">
        <v>860</v>
      </c>
      <c r="R14912" t="str">
        <f t="shared" si="828"/>
        <v>Weekday</v>
      </c>
      <c r="S14912" s="27">
        <f t="shared" si="829"/>
        <v>42445</v>
      </c>
      <c r="U14912" t="str">
        <f t="shared" si="827"/>
        <v>S</v>
      </c>
      <c r="V14912" t="str">
        <f t="shared" si="826"/>
        <v>S</v>
      </c>
    </row>
    <row r="14913" spans="1:51" x14ac:dyDescent="0.25">
      <c r="A14913" t="s">
        <v>66</v>
      </c>
      <c r="C14913">
        <v>5524593</v>
      </c>
      <c r="D14913">
        <v>85</v>
      </c>
      <c r="E14913" t="s">
        <v>90</v>
      </c>
      <c r="G14913">
        <v>98.081000000000003</v>
      </c>
      <c r="H14913">
        <v>2015</v>
      </c>
      <c r="I14913">
        <v>11</v>
      </c>
      <c r="J14913">
        <v>25</v>
      </c>
      <c r="K14913">
        <v>17</v>
      </c>
      <c r="L14913">
        <v>5</v>
      </c>
      <c r="M14913" t="s">
        <v>900</v>
      </c>
      <c r="N14913" t="s">
        <v>860</v>
      </c>
      <c r="Q14913" t="s">
        <v>864</v>
      </c>
      <c r="R14913" t="str">
        <f t="shared" si="828"/>
        <v>Weekday</v>
      </c>
      <c r="S14913" s="27">
        <f t="shared" si="829"/>
        <v>42333</v>
      </c>
      <c r="U14913" t="str">
        <f t="shared" si="827"/>
        <v>S</v>
      </c>
      <c r="V14913" t="str">
        <f t="shared" si="826"/>
        <v>S</v>
      </c>
      <c r="AO14913" s="27"/>
      <c r="AX14913" s="27"/>
      <c r="AY14913" s="27"/>
    </row>
    <row r="14914" spans="1:51" x14ac:dyDescent="0.25">
      <c r="A14914" t="s">
        <v>66</v>
      </c>
      <c r="C14914">
        <v>6160158</v>
      </c>
      <c r="D14914">
        <v>85</v>
      </c>
      <c r="E14914" t="s">
        <v>91</v>
      </c>
      <c r="G14914">
        <v>97.995999999999995</v>
      </c>
      <c r="H14914">
        <v>2017</v>
      </c>
      <c r="I14914">
        <v>3</v>
      </c>
      <c r="J14914">
        <v>22</v>
      </c>
      <c r="K14914">
        <v>8</v>
      </c>
      <c r="L14914">
        <v>54</v>
      </c>
      <c r="M14914" t="s">
        <v>900</v>
      </c>
      <c r="N14914" t="s">
        <v>860</v>
      </c>
      <c r="R14914" t="str">
        <f t="shared" si="828"/>
        <v>Weekday</v>
      </c>
      <c r="S14914" s="27">
        <f t="shared" si="829"/>
        <v>42816</v>
      </c>
      <c r="U14914" t="str">
        <f t="shared" si="827"/>
        <v>D</v>
      </c>
      <c r="V14914" t="str">
        <f t="shared" si="826"/>
        <v>D</v>
      </c>
    </row>
    <row r="14915" spans="1:51" x14ac:dyDescent="0.25">
      <c r="A14915" t="s">
        <v>66</v>
      </c>
      <c r="C14915">
        <v>6995635</v>
      </c>
      <c r="D14915">
        <v>85</v>
      </c>
      <c r="E14915" t="s">
        <v>90</v>
      </c>
      <c r="G14915">
        <v>98.126000000000005</v>
      </c>
      <c r="H14915">
        <v>2018</v>
      </c>
      <c r="I14915">
        <v>12</v>
      </c>
      <c r="J14915">
        <v>3</v>
      </c>
      <c r="K14915">
        <v>18</v>
      </c>
      <c r="L14915">
        <v>30</v>
      </c>
      <c r="M14915" t="s">
        <v>900</v>
      </c>
      <c r="N14915" t="s">
        <v>860</v>
      </c>
      <c r="Q14915" t="s">
        <v>864</v>
      </c>
      <c r="R14915" t="str">
        <f t="shared" si="828"/>
        <v>Weekday</v>
      </c>
      <c r="S14915" s="27">
        <f t="shared" si="829"/>
        <v>43437</v>
      </c>
      <c r="U14915" t="str">
        <f t="shared" si="827"/>
        <v>D</v>
      </c>
      <c r="V14915" t="str">
        <f t="shared" ref="V14915:V14978" si="830">T14915&amp;U14915</f>
        <v>D</v>
      </c>
      <c r="AO14915" s="27"/>
      <c r="AX14915" s="27"/>
      <c r="AY14915" s="27"/>
    </row>
    <row r="14916" spans="1:51" x14ac:dyDescent="0.25">
      <c r="A14916" t="s">
        <v>66</v>
      </c>
      <c r="C14916">
        <v>6379087</v>
      </c>
      <c r="D14916">
        <v>85</v>
      </c>
      <c r="E14916" t="s">
        <v>91</v>
      </c>
      <c r="G14916">
        <v>97.912000000000006</v>
      </c>
      <c r="H14916">
        <v>2017</v>
      </c>
      <c r="I14916">
        <v>8</v>
      </c>
      <c r="J14916">
        <v>31</v>
      </c>
      <c r="K14916">
        <v>10</v>
      </c>
      <c r="L14916">
        <v>22</v>
      </c>
      <c r="M14916" t="s">
        <v>900</v>
      </c>
      <c r="N14916" t="s">
        <v>860</v>
      </c>
      <c r="R14916" t="str">
        <f t="shared" si="828"/>
        <v>Weekday</v>
      </c>
      <c r="S14916" s="27">
        <f t="shared" si="829"/>
        <v>42978</v>
      </c>
      <c r="U14916" t="str">
        <f t="shared" si="827"/>
        <v>D</v>
      </c>
      <c r="V14916" t="str">
        <f t="shared" si="830"/>
        <v>D</v>
      </c>
    </row>
    <row r="14917" spans="1:51" x14ac:dyDescent="0.25">
      <c r="A14917" t="s">
        <v>66</v>
      </c>
      <c r="C14917">
        <v>6571595</v>
      </c>
      <c r="D14917">
        <v>85</v>
      </c>
      <c r="E14917" t="s">
        <v>90</v>
      </c>
      <c r="G14917">
        <v>98.081000000000003</v>
      </c>
      <c r="H14917">
        <v>2018</v>
      </c>
      <c r="I14917">
        <v>1</v>
      </c>
      <c r="J14917">
        <v>29</v>
      </c>
      <c r="K14917">
        <v>18</v>
      </c>
      <c r="L14917">
        <v>0</v>
      </c>
      <c r="M14917" t="s">
        <v>900</v>
      </c>
      <c r="N14917" t="s">
        <v>171</v>
      </c>
      <c r="Q14917" t="s">
        <v>864</v>
      </c>
      <c r="R14917" t="str">
        <f t="shared" si="828"/>
        <v>Weekday</v>
      </c>
      <c r="S14917" s="27">
        <f t="shared" si="829"/>
        <v>43129</v>
      </c>
      <c r="U14917" t="str">
        <f t="shared" si="827"/>
        <v>D</v>
      </c>
      <c r="V14917" t="str">
        <f t="shared" si="830"/>
        <v>D</v>
      </c>
      <c r="AO14917" s="27"/>
      <c r="AX14917" s="27"/>
      <c r="AY14917" s="27"/>
    </row>
    <row r="14918" spans="1:51" x14ac:dyDescent="0.25">
      <c r="A14918" t="s">
        <v>66</v>
      </c>
      <c r="C14918">
        <v>5563910</v>
      </c>
      <c r="D14918">
        <v>85</v>
      </c>
      <c r="E14918" t="s">
        <v>91</v>
      </c>
      <c r="G14918">
        <v>97.960999999999999</v>
      </c>
      <c r="H14918">
        <v>2015</v>
      </c>
      <c r="I14918">
        <v>12</v>
      </c>
      <c r="J14918">
        <v>23</v>
      </c>
      <c r="K14918">
        <v>6</v>
      </c>
      <c r="L14918">
        <v>30</v>
      </c>
      <c r="M14918" t="s">
        <v>900</v>
      </c>
      <c r="N14918" t="s">
        <v>860</v>
      </c>
      <c r="R14918" t="str">
        <f t="shared" si="828"/>
        <v>Weekday</v>
      </c>
      <c r="S14918" s="27">
        <f t="shared" si="829"/>
        <v>42361</v>
      </c>
      <c r="U14918" t="str">
        <f t="shared" si="827"/>
        <v>S</v>
      </c>
      <c r="V14918" t="str">
        <f t="shared" si="830"/>
        <v>S</v>
      </c>
    </row>
    <row r="14919" spans="1:51" x14ac:dyDescent="0.25">
      <c r="A14919" t="s">
        <v>66</v>
      </c>
      <c r="C14919">
        <v>5960423</v>
      </c>
      <c r="D14919">
        <v>85</v>
      </c>
      <c r="E14919" t="s">
        <v>90</v>
      </c>
      <c r="G14919">
        <v>98.165999999999997</v>
      </c>
      <c r="H14919">
        <v>2016</v>
      </c>
      <c r="I14919">
        <v>10</v>
      </c>
      <c r="J14919">
        <v>14</v>
      </c>
      <c r="K14919">
        <v>14</v>
      </c>
      <c r="L14919">
        <v>20</v>
      </c>
      <c r="M14919" t="s">
        <v>900</v>
      </c>
      <c r="N14919" t="s">
        <v>860</v>
      </c>
      <c r="Q14919" t="s">
        <v>864</v>
      </c>
      <c r="R14919" t="str">
        <f t="shared" si="828"/>
        <v>Weekday</v>
      </c>
      <c r="S14919" s="27">
        <f t="shared" si="829"/>
        <v>42657</v>
      </c>
      <c r="U14919" t="str">
        <f t="shared" si="827"/>
        <v>S</v>
      </c>
      <c r="V14919" t="str">
        <f t="shared" si="830"/>
        <v>S</v>
      </c>
      <c r="AO14919" s="27"/>
      <c r="AX14919" s="27"/>
      <c r="AY14919" s="27"/>
    </row>
    <row r="14920" spans="1:51" x14ac:dyDescent="0.25">
      <c r="A14920" t="s">
        <v>66</v>
      </c>
      <c r="C14920">
        <v>5499503</v>
      </c>
      <c r="D14920">
        <v>85</v>
      </c>
      <c r="E14920" t="s">
        <v>90</v>
      </c>
      <c r="G14920">
        <v>98.084000000000003</v>
      </c>
      <c r="H14920">
        <v>2015</v>
      </c>
      <c r="I14920">
        <v>11</v>
      </c>
      <c r="J14920">
        <v>5</v>
      </c>
      <c r="K14920">
        <v>15</v>
      </c>
      <c r="L14920">
        <v>30</v>
      </c>
      <c r="M14920" t="s">
        <v>900</v>
      </c>
      <c r="N14920" t="s">
        <v>860</v>
      </c>
      <c r="Q14920" t="s">
        <v>864</v>
      </c>
      <c r="R14920" t="str">
        <f t="shared" si="828"/>
        <v>Weekday</v>
      </c>
      <c r="S14920" s="27">
        <f t="shared" si="829"/>
        <v>42313</v>
      </c>
      <c r="U14920" t="str">
        <f t="shared" si="827"/>
        <v>S</v>
      </c>
      <c r="V14920" t="str">
        <f t="shared" si="830"/>
        <v>S</v>
      </c>
      <c r="AO14920" s="27"/>
      <c r="AX14920" s="27"/>
      <c r="AY14920" s="27"/>
    </row>
    <row r="14921" spans="1:51" x14ac:dyDescent="0.25">
      <c r="A14921" t="s">
        <v>66</v>
      </c>
      <c r="C14921">
        <v>6316231</v>
      </c>
      <c r="D14921">
        <v>85</v>
      </c>
      <c r="E14921" t="s">
        <v>91</v>
      </c>
      <c r="G14921">
        <v>97.912999999999997</v>
      </c>
      <c r="H14921">
        <v>2017</v>
      </c>
      <c r="I14921">
        <v>7</v>
      </c>
      <c r="J14921">
        <v>20</v>
      </c>
      <c r="K14921">
        <v>8</v>
      </c>
      <c r="L14921">
        <v>45</v>
      </c>
      <c r="M14921" t="s">
        <v>900</v>
      </c>
      <c r="N14921" t="s">
        <v>171</v>
      </c>
      <c r="R14921" t="str">
        <f t="shared" si="828"/>
        <v>Weekday</v>
      </c>
      <c r="S14921" s="27">
        <f t="shared" si="829"/>
        <v>42936</v>
      </c>
      <c r="U14921" t="str">
        <f t="shared" si="827"/>
        <v>D</v>
      </c>
      <c r="V14921" t="str">
        <f t="shared" si="830"/>
        <v>D</v>
      </c>
    </row>
    <row r="14922" spans="1:51" x14ac:dyDescent="0.25">
      <c r="A14922" t="s">
        <v>66</v>
      </c>
      <c r="C14922">
        <v>6387235</v>
      </c>
      <c r="D14922">
        <v>85</v>
      </c>
      <c r="E14922" t="s">
        <v>90</v>
      </c>
      <c r="G14922">
        <v>98.144000000000005</v>
      </c>
      <c r="H14922">
        <v>2017</v>
      </c>
      <c r="I14922">
        <v>9</v>
      </c>
      <c r="J14922">
        <v>7</v>
      </c>
      <c r="K14922">
        <v>16</v>
      </c>
      <c r="L14922">
        <v>18</v>
      </c>
      <c r="M14922" t="s">
        <v>900</v>
      </c>
      <c r="N14922" t="s">
        <v>860</v>
      </c>
      <c r="Q14922" t="s">
        <v>864</v>
      </c>
      <c r="R14922" t="str">
        <f t="shared" si="828"/>
        <v>Weekday</v>
      </c>
      <c r="S14922" s="27">
        <f t="shared" si="829"/>
        <v>42985</v>
      </c>
      <c r="U14922" t="str">
        <f t="shared" si="827"/>
        <v>D</v>
      </c>
      <c r="V14922" t="str">
        <f t="shared" si="830"/>
        <v>D</v>
      </c>
      <c r="AO14922" s="27"/>
      <c r="AX14922" s="27"/>
      <c r="AY14922" s="27"/>
    </row>
    <row r="14923" spans="1:51" x14ac:dyDescent="0.25">
      <c r="A14923" t="s">
        <v>66</v>
      </c>
      <c r="C14923">
        <v>6804771</v>
      </c>
      <c r="D14923">
        <v>85</v>
      </c>
      <c r="E14923" t="s">
        <v>91</v>
      </c>
      <c r="G14923">
        <v>98.019000000000005</v>
      </c>
      <c r="H14923">
        <v>2018</v>
      </c>
      <c r="I14923">
        <v>7</v>
      </c>
      <c r="J14923">
        <v>24</v>
      </c>
      <c r="K14923">
        <v>8</v>
      </c>
      <c r="L14923">
        <v>25</v>
      </c>
      <c r="M14923" t="s">
        <v>900</v>
      </c>
      <c r="N14923" t="s">
        <v>860</v>
      </c>
      <c r="R14923" t="str">
        <f t="shared" si="828"/>
        <v>Weekday</v>
      </c>
      <c r="S14923" s="27">
        <f t="shared" si="829"/>
        <v>43305</v>
      </c>
      <c r="U14923" t="str">
        <f t="shared" si="827"/>
        <v>D</v>
      </c>
      <c r="V14923" t="str">
        <f t="shared" si="830"/>
        <v>D</v>
      </c>
    </row>
    <row r="14924" spans="1:51" x14ac:dyDescent="0.25">
      <c r="A14924" t="s">
        <v>66</v>
      </c>
      <c r="C14924">
        <v>6893986</v>
      </c>
      <c r="D14924">
        <v>85</v>
      </c>
      <c r="E14924" t="s">
        <v>91</v>
      </c>
      <c r="G14924">
        <v>98.040999999999997</v>
      </c>
      <c r="H14924">
        <v>2018</v>
      </c>
      <c r="I14924">
        <v>9</v>
      </c>
      <c r="J14924">
        <v>27</v>
      </c>
      <c r="K14924">
        <v>6</v>
      </c>
      <c r="L14924">
        <v>55</v>
      </c>
      <c r="M14924" t="s">
        <v>900</v>
      </c>
      <c r="N14924" t="s">
        <v>860</v>
      </c>
      <c r="R14924" t="str">
        <f t="shared" si="828"/>
        <v>Weekday</v>
      </c>
      <c r="S14924" s="27">
        <f t="shared" si="829"/>
        <v>43370</v>
      </c>
      <c r="U14924" t="str">
        <f t="shared" si="827"/>
        <v>D</v>
      </c>
      <c r="V14924" t="str">
        <f t="shared" si="830"/>
        <v>D</v>
      </c>
    </row>
    <row r="14925" spans="1:51" x14ac:dyDescent="0.25">
      <c r="A14925" t="s">
        <v>66</v>
      </c>
      <c r="C14925">
        <v>5663007</v>
      </c>
      <c r="D14925">
        <v>85</v>
      </c>
      <c r="E14925" t="s">
        <v>91</v>
      </c>
      <c r="G14925">
        <v>97.975999999999999</v>
      </c>
      <c r="H14925">
        <v>2016</v>
      </c>
      <c r="I14925">
        <v>3</v>
      </c>
      <c r="J14925">
        <v>4</v>
      </c>
      <c r="K14925">
        <v>15</v>
      </c>
      <c r="L14925">
        <v>49</v>
      </c>
      <c r="M14925" t="s">
        <v>900</v>
      </c>
      <c r="N14925" t="s">
        <v>860</v>
      </c>
      <c r="R14925" t="str">
        <f t="shared" si="828"/>
        <v>Weekday</v>
      </c>
      <c r="S14925" s="27">
        <f t="shared" si="829"/>
        <v>42433</v>
      </c>
      <c r="U14925" t="str">
        <f t="shared" si="827"/>
        <v>S</v>
      </c>
      <c r="V14925" t="str">
        <f t="shared" si="830"/>
        <v>S</v>
      </c>
    </row>
    <row r="14926" spans="1:51" x14ac:dyDescent="0.25">
      <c r="A14926" t="s">
        <v>66</v>
      </c>
      <c r="C14926">
        <v>5733138</v>
      </c>
      <c r="D14926">
        <v>85</v>
      </c>
      <c r="E14926" t="s">
        <v>91</v>
      </c>
      <c r="G14926">
        <v>97.972999999999999</v>
      </c>
      <c r="H14926">
        <v>2016</v>
      </c>
      <c r="I14926">
        <v>4</v>
      </c>
      <c r="J14926">
        <v>22</v>
      </c>
      <c r="K14926">
        <v>9</v>
      </c>
      <c r="L14926">
        <v>37</v>
      </c>
      <c r="M14926" t="s">
        <v>900</v>
      </c>
      <c r="N14926" t="s">
        <v>860</v>
      </c>
      <c r="R14926" t="str">
        <f t="shared" si="828"/>
        <v>Weekday</v>
      </c>
      <c r="S14926" s="27">
        <f t="shared" si="829"/>
        <v>42482</v>
      </c>
      <c r="U14926" t="str">
        <f t="shared" si="827"/>
        <v>S</v>
      </c>
      <c r="V14926" t="str">
        <f t="shared" si="830"/>
        <v>S</v>
      </c>
    </row>
    <row r="14927" spans="1:51" x14ac:dyDescent="0.25">
      <c r="A14927" t="s">
        <v>66</v>
      </c>
      <c r="C14927">
        <v>5869559</v>
      </c>
      <c r="D14927">
        <v>85</v>
      </c>
      <c r="E14927" t="s">
        <v>91</v>
      </c>
      <c r="G14927">
        <v>97.972999999999999</v>
      </c>
      <c r="H14927">
        <v>2016</v>
      </c>
      <c r="I14927">
        <v>8</v>
      </c>
      <c r="J14927">
        <v>9</v>
      </c>
      <c r="K14927">
        <v>7</v>
      </c>
      <c r="L14927">
        <v>10</v>
      </c>
      <c r="M14927" t="s">
        <v>900</v>
      </c>
      <c r="N14927" t="s">
        <v>171</v>
      </c>
      <c r="R14927" t="str">
        <f t="shared" si="828"/>
        <v>Weekday</v>
      </c>
      <c r="S14927" s="27">
        <f t="shared" si="829"/>
        <v>42591</v>
      </c>
      <c r="U14927" t="str">
        <f t="shared" si="827"/>
        <v>S</v>
      </c>
      <c r="V14927" t="str">
        <f t="shared" si="830"/>
        <v>S</v>
      </c>
    </row>
    <row r="14928" spans="1:51" x14ac:dyDescent="0.25">
      <c r="A14928" t="s">
        <v>66</v>
      </c>
      <c r="C14928">
        <v>6387234</v>
      </c>
      <c r="D14928">
        <v>85</v>
      </c>
      <c r="E14928" t="s">
        <v>90</v>
      </c>
      <c r="G14928">
        <v>98.146000000000001</v>
      </c>
      <c r="H14928">
        <v>2017</v>
      </c>
      <c r="I14928">
        <v>9</v>
      </c>
      <c r="J14928">
        <v>7</v>
      </c>
      <c r="K14928">
        <v>16</v>
      </c>
      <c r="L14928">
        <v>48</v>
      </c>
      <c r="M14928" t="s">
        <v>900</v>
      </c>
      <c r="N14928" t="s">
        <v>860</v>
      </c>
      <c r="Q14928" t="s">
        <v>864</v>
      </c>
      <c r="R14928" t="str">
        <f t="shared" si="828"/>
        <v>Weekday</v>
      </c>
      <c r="S14928" s="27">
        <f t="shared" si="829"/>
        <v>42985</v>
      </c>
      <c r="U14928" t="str">
        <f t="shared" si="827"/>
        <v>D</v>
      </c>
      <c r="V14928" t="str">
        <f t="shared" si="830"/>
        <v>D</v>
      </c>
      <c r="AO14928" s="27"/>
      <c r="AX14928" s="27"/>
      <c r="AY14928" s="27"/>
    </row>
    <row r="14929" spans="1:51" x14ac:dyDescent="0.25">
      <c r="A14929" t="s">
        <v>66</v>
      </c>
      <c r="C14929">
        <v>6625394</v>
      </c>
      <c r="D14929">
        <v>85</v>
      </c>
      <c r="E14929" t="s">
        <v>91</v>
      </c>
      <c r="G14929">
        <v>97.92</v>
      </c>
      <c r="H14929">
        <v>2018</v>
      </c>
      <c r="I14929">
        <v>3</v>
      </c>
      <c r="J14929">
        <v>8</v>
      </c>
      <c r="K14929">
        <v>11</v>
      </c>
      <c r="L14929">
        <v>43</v>
      </c>
      <c r="M14929" t="s">
        <v>900</v>
      </c>
      <c r="N14929" t="s">
        <v>860</v>
      </c>
      <c r="R14929" t="str">
        <f t="shared" si="828"/>
        <v>Weekday</v>
      </c>
      <c r="S14929" s="27">
        <f t="shared" si="829"/>
        <v>43167</v>
      </c>
      <c r="U14929" t="str">
        <f t="shared" si="827"/>
        <v>D</v>
      </c>
      <c r="V14929" t="str">
        <f t="shared" si="830"/>
        <v>D</v>
      </c>
    </row>
    <row r="14930" spans="1:51" x14ac:dyDescent="0.25">
      <c r="A14930" t="s">
        <v>66</v>
      </c>
      <c r="C14930">
        <v>6761484</v>
      </c>
      <c r="D14930">
        <v>85</v>
      </c>
      <c r="E14930" t="s">
        <v>90</v>
      </c>
      <c r="G14930">
        <v>98.164000000000001</v>
      </c>
      <c r="H14930">
        <v>2018</v>
      </c>
      <c r="I14930">
        <v>6</v>
      </c>
      <c r="J14930">
        <v>19</v>
      </c>
      <c r="K14930">
        <v>17</v>
      </c>
      <c r="L14930">
        <v>0</v>
      </c>
      <c r="M14930" t="s">
        <v>900</v>
      </c>
      <c r="N14930" t="s">
        <v>404</v>
      </c>
      <c r="Q14930" t="s">
        <v>864</v>
      </c>
      <c r="R14930" t="str">
        <f t="shared" si="828"/>
        <v>Weekday</v>
      </c>
      <c r="S14930" s="27">
        <f t="shared" si="829"/>
        <v>43270</v>
      </c>
      <c r="U14930" t="str">
        <f t="shared" si="827"/>
        <v>D</v>
      </c>
      <c r="V14930" t="str">
        <f t="shared" si="830"/>
        <v>D</v>
      </c>
      <c r="AO14930" s="27"/>
      <c r="AX14930" s="27"/>
      <c r="AY14930" s="27"/>
    </row>
    <row r="14931" spans="1:51" x14ac:dyDescent="0.25">
      <c r="A14931" t="s">
        <v>66</v>
      </c>
      <c r="C14931">
        <v>5732367</v>
      </c>
      <c r="D14931">
        <v>85</v>
      </c>
      <c r="E14931" t="s">
        <v>91</v>
      </c>
      <c r="G14931">
        <v>97.843000000000004</v>
      </c>
      <c r="H14931">
        <v>2016</v>
      </c>
      <c r="I14931">
        <v>4</v>
      </c>
      <c r="J14931">
        <v>26</v>
      </c>
      <c r="K14931">
        <v>9</v>
      </c>
      <c r="L14931">
        <v>9</v>
      </c>
      <c r="M14931" t="s">
        <v>900</v>
      </c>
      <c r="N14931" t="s">
        <v>860</v>
      </c>
      <c r="R14931" t="str">
        <f t="shared" si="828"/>
        <v>Weekday</v>
      </c>
      <c r="S14931" s="27">
        <f t="shared" si="829"/>
        <v>42486</v>
      </c>
      <c r="U14931" t="str">
        <f t="shared" si="827"/>
        <v>S</v>
      </c>
      <c r="V14931" t="str">
        <f t="shared" si="830"/>
        <v>S</v>
      </c>
    </row>
    <row r="14932" spans="1:51" x14ac:dyDescent="0.25">
      <c r="A14932" t="s">
        <v>66</v>
      </c>
      <c r="C14932">
        <v>5833835</v>
      </c>
      <c r="D14932">
        <v>85</v>
      </c>
      <c r="E14932" t="s">
        <v>91</v>
      </c>
      <c r="G14932">
        <v>97.846999999999994</v>
      </c>
      <c r="H14932">
        <v>2016</v>
      </c>
      <c r="I14932">
        <v>6</v>
      </c>
      <c r="J14932">
        <v>24</v>
      </c>
      <c r="K14932">
        <v>10</v>
      </c>
      <c r="L14932">
        <v>50</v>
      </c>
      <c r="M14932" t="s">
        <v>900</v>
      </c>
      <c r="N14932" t="s">
        <v>860</v>
      </c>
      <c r="R14932" t="str">
        <f t="shared" si="828"/>
        <v>Weekday</v>
      </c>
      <c r="S14932" s="27">
        <f t="shared" si="829"/>
        <v>42545</v>
      </c>
      <c r="U14932" t="str">
        <f t="shared" si="827"/>
        <v>S</v>
      </c>
      <c r="V14932" t="str">
        <f t="shared" si="830"/>
        <v>S</v>
      </c>
    </row>
    <row r="14933" spans="1:51" x14ac:dyDescent="0.25">
      <c r="A14933" t="s">
        <v>66</v>
      </c>
      <c r="C14933">
        <v>6517766</v>
      </c>
      <c r="D14933">
        <v>85</v>
      </c>
      <c r="E14933" t="s">
        <v>90</v>
      </c>
      <c r="G14933">
        <v>98.114999999999995</v>
      </c>
      <c r="H14933">
        <v>2017</v>
      </c>
      <c r="I14933">
        <v>12</v>
      </c>
      <c r="J14933">
        <v>16</v>
      </c>
      <c r="K14933">
        <v>19</v>
      </c>
      <c r="L14933">
        <v>20</v>
      </c>
      <c r="M14933" t="s">
        <v>900</v>
      </c>
      <c r="N14933" t="s">
        <v>404</v>
      </c>
      <c r="Q14933" t="s">
        <v>864</v>
      </c>
      <c r="R14933" t="str">
        <f t="shared" si="828"/>
        <v>Weekend</v>
      </c>
      <c r="S14933" s="27">
        <f t="shared" si="829"/>
        <v>43085</v>
      </c>
      <c r="U14933" t="str">
        <f t="shared" si="827"/>
        <v>D</v>
      </c>
      <c r="V14933" t="str">
        <f t="shared" si="830"/>
        <v>D</v>
      </c>
      <c r="AO14933" s="27"/>
      <c r="AX14933" s="27"/>
      <c r="AY14933" s="27"/>
    </row>
    <row r="14934" spans="1:51" x14ac:dyDescent="0.25">
      <c r="A14934" t="s">
        <v>66</v>
      </c>
      <c r="C14934">
        <v>6401377</v>
      </c>
      <c r="D14934">
        <v>85</v>
      </c>
      <c r="E14934" t="s">
        <v>90</v>
      </c>
      <c r="G14934">
        <v>98.155000000000001</v>
      </c>
      <c r="H14934">
        <v>2017</v>
      </c>
      <c r="I14934">
        <v>9</v>
      </c>
      <c r="J14934">
        <v>20</v>
      </c>
      <c r="K14934">
        <v>16</v>
      </c>
      <c r="L14934">
        <v>41</v>
      </c>
      <c r="M14934" t="s">
        <v>900</v>
      </c>
      <c r="N14934" t="s">
        <v>860</v>
      </c>
      <c r="Q14934" t="s">
        <v>864</v>
      </c>
      <c r="R14934" t="str">
        <f t="shared" si="828"/>
        <v>Weekday</v>
      </c>
      <c r="S14934" s="27">
        <f t="shared" si="829"/>
        <v>42998</v>
      </c>
      <c r="U14934" t="str">
        <f t="shared" si="827"/>
        <v>D</v>
      </c>
      <c r="V14934" t="str">
        <f t="shared" si="830"/>
        <v>D</v>
      </c>
      <c r="AO14934" s="27"/>
      <c r="AX14934" s="27"/>
      <c r="AY14934" s="27"/>
    </row>
    <row r="14935" spans="1:51" x14ac:dyDescent="0.25">
      <c r="A14935" t="s">
        <v>66</v>
      </c>
      <c r="C14935">
        <v>6593392</v>
      </c>
      <c r="D14935">
        <v>85</v>
      </c>
      <c r="E14935" t="s">
        <v>90</v>
      </c>
      <c r="G14935">
        <v>98.174000000000007</v>
      </c>
      <c r="H14935">
        <v>2018</v>
      </c>
      <c r="I14935">
        <v>2</v>
      </c>
      <c r="J14935">
        <v>15</v>
      </c>
      <c r="K14935">
        <v>7</v>
      </c>
      <c r="L14935">
        <v>24</v>
      </c>
      <c r="M14935" t="s">
        <v>900</v>
      </c>
      <c r="N14935" t="s">
        <v>860</v>
      </c>
      <c r="Q14935" t="s">
        <v>864</v>
      </c>
      <c r="R14935" t="str">
        <f t="shared" si="828"/>
        <v>Weekday</v>
      </c>
      <c r="S14935" s="27">
        <f t="shared" si="829"/>
        <v>43146</v>
      </c>
      <c r="U14935" t="str">
        <f t="shared" si="827"/>
        <v>D</v>
      </c>
      <c r="V14935" t="str">
        <f t="shared" si="830"/>
        <v>D</v>
      </c>
      <c r="AO14935" s="27"/>
      <c r="AX14935" s="27"/>
      <c r="AY14935" s="27"/>
    </row>
    <row r="14936" spans="1:51" x14ac:dyDescent="0.25">
      <c r="A14936" t="s">
        <v>66</v>
      </c>
      <c r="C14936">
        <v>6893988</v>
      </c>
      <c r="D14936">
        <v>85</v>
      </c>
      <c r="E14936" t="s">
        <v>91</v>
      </c>
      <c r="G14936">
        <v>98.039000000000001</v>
      </c>
      <c r="H14936">
        <v>2018</v>
      </c>
      <c r="I14936">
        <v>9</v>
      </c>
      <c r="J14936">
        <v>27</v>
      </c>
      <c r="K14936">
        <v>6</v>
      </c>
      <c r="L14936">
        <v>56</v>
      </c>
      <c r="M14936" t="s">
        <v>900</v>
      </c>
      <c r="N14936" t="s">
        <v>860</v>
      </c>
      <c r="R14936" t="str">
        <f t="shared" si="828"/>
        <v>Weekday</v>
      </c>
      <c r="S14936" s="27">
        <f t="shared" si="829"/>
        <v>43370</v>
      </c>
      <c r="U14936" t="str">
        <f t="shared" si="827"/>
        <v>D</v>
      </c>
      <c r="V14936" t="str">
        <f t="shared" si="830"/>
        <v>D</v>
      </c>
    </row>
    <row r="14937" spans="1:51" x14ac:dyDescent="0.25">
      <c r="A14937" t="s">
        <v>66</v>
      </c>
      <c r="C14937">
        <v>5791209</v>
      </c>
      <c r="D14937">
        <v>85</v>
      </c>
      <c r="E14937" t="s">
        <v>91</v>
      </c>
      <c r="G14937">
        <v>97.855000000000004</v>
      </c>
      <c r="H14937">
        <v>2016</v>
      </c>
      <c r="I14937">
        <v>6</v>
      </c>
      <c r="J14937">
        <v>10</v>
      </c>
      <c r="K14937">
        <v>8</v>
      </c>
      <c r="L14937">
        <v>55</v>
      </c>
      <c r="M14937" t="s">
        <v>900</v>
      </c>
      <c r="N14937" t="s">
        <v>171</v>
      </c>
      <c r="R14937" t="str">
        <f t="shared" si="828"/>
        <v>Weekday</v>
      </c>
      <c r="S14937" s="27">
        <f t="shared" si="829"/>
        <v>42531</v>
      </c>
      <c r="U14937" t="str">
        <f t="shared" si="827"/>
        <v>S</v>
      </c>
      <c r="V14937" t="str">
        <f t="shared" si="830"/>
        <v>S</v>
      </c>
    </row>
    <row r="14938" spans="1:51" x14ac:dyDescent="0.25">
      <c r="A14938" t="s">
        <v>66</v>
      </c>
      <c r="C14938">
        <v>5426294</v>
      </c>
      <c r="D14938">
        <v>85</v>
      </c>
      <c r="E14938" t="s">
        <v>91</v>
      </c>
      <c r="G14938">
        <v>98.018000000000001</v>
      </c>
      <c r="H14938">
        <v>2015</v>
      </c>
      <c r="I14938">
        <v>9</v>
      </c>
      <c r="J14938">
        <v>16</v>
      </c>
      <c r="K14938">
        <v>7</v>
      </c>
      <c r="L14938">
        <v>30</v>
      </c>
      <c r="M14938" t="s">
        <v>900</v>
      </c>
      <c r="N14938" t="s">
        <v>860</v>
      </c>
      <c r="R14938" t="str">
        <f t="shared" si="828"/>
        <v>Weekday</v>
      </c>
      <c r="S14938" s="27">
        <f t="shared" si="829"/>
        <v>42263</v>
      </c>
      <c r="U14938" t="str">
        <f t="shared" si="827"/>
        <v>S</v>
      </c>
      <c r="V14938" t="str">
        <f t="shared" si="830"/>
        <v>S</v>
      </c>
    </row>
    <row r="14939" spans="1:51" x14ac:dyDescent="0.25">
      <c r="A14939" t="s">
        <v>66</v>
      </c>
      <c r="C14939">
        <v>5757465</v>
      </c>
      <c r="D14939">
        <v>85</v>
      </c>
      <c r="E14939" t="s">
        <v>90</v>
      </c>
      <c r="G14939">
        <v>98.200999999999993</v>
      </c>
      <c r="H14939">
        <v>2016</v>
      </c>
      <c r="I14939">
        <v>5</v>
      </c>
      <c r="J14939">
        <v>9</v>
      </c>
      <c r="K14939">
        <v>9</v>
      </c>
      <c r="L14939">
        <v>5</v>
      </c>
      <c r="M14939" t="s">
        <v>900</v>
      </c>
      <c r="N14939" t="s">
        <v>860</v>
      </c>
      <c r="Q14939" t="s">
        <v>864</v>
      </c>
      <c r="R14939" t="str">
        <f t="shared" si="828"/>
        <v>Weekday</v>
      </c>
      <c r="S14939" s="27">
        <f t="shared" si="829"/>
        <v>42499</v>
      </c>
      <c r="U14939" t="str">
        <f t="shared" si="827"/>
        <v>S</v>
      </c>
      <c r="V14939" t="str">
        <f t="shared" si="830"/>
        <v>S</v>
      </c>
      <c r="AO14939" s="27"/>
      <c r="AX14939" s="27"/>
      <c r="AY14939" s="27"/>
    </row>
    <row r="14940" spans="1:51" x14ac:dyDescent="0.25">
      <c r="A14940" t="s">
        <v>66</v>
      </c>
      <c r="C14940">
        <v>6345768</v>
      </c>
      <c r="D14940">
        <v>85</v>
      </c>
      <c r="E14940" t="s">
        <v>91</v>
      </c>
      <c r="G14940">
        <v>97.997</v>
      </c>
      <c r="H14940">
        <v>2017</v>
      </c>
      <c r="I14940">
        <v>8</v>
      </c>
      <c r="J14940">
        <v>4</v>
      </c>
      <c r="K14940">
        <v>23</v>
      </c>
      <c r="L14940">
        <v>30</v>
      </c>
      <c r="M14940" t="s">
        <v>900</v>
      </c>
      <c r="N14940" t="s">
        <v>860</v>
      </c>
      <c r="R14940" t="str">
        <f t="shared" si="828"/>
        <v>Weekday</v>
      </c>
      <c r="S14940" s="27">
        <f t="shared" si="829"/>
        <v>42951</v>
      </c>
      <c r="U14940" t="str">
        <f t="shared" si="827"/>
        <v>D</v>
      </c>
      <c r="V14940" t="str">
        <f t="shared" si="830"/>
        <v>D</v>
      </c>
    </row>
    <row r="14941" spans="1:51" x14ac:dyDescent="0.25">
      <c r="A14941" t="s">
        <v>66</v>
      </c>
      <c r="C14941">
        <v>5635555</v>
      </c>
      <c r="D14941">
        <v>85</v>
      </c>
      <c r="E14941" t="s">
        <v>90</v>
      </c>
      <c r="G14941">
        <v>98.201999999999998</v>
      </c>
      <c r="H14941">
        <v>2016</v>
      </c>
      <c r="I14941">
        <v>2</v>
      </c>
      <c r="J14941">
        <v>12</v>
      </c>
      <c r="K14941">
        <v>16</v>
      </c>
      <c r="L14941">
        <v>21</v>
      </c>
      <c r="M14941" t="s">
        <v>900</v>
      </c>
      <c r="N14941" t="s">
        <v>860</v>
      </c>
      <c r="Q14941" t="s">
        <v>864</v>
      </c>
      <c r="R14941" t="str">
        <f t="shared" si="828"/>
        <v>Weekday</v>
      </c>
      <c r="S14941" s="27">
        <f t="shared" si="829"/>
        <v>42412</v>
      </c>
      <c r="U14941" t="str">
        <f t="shared" si="827"/>
        <v>S</v>
      </c>
      <c r="V14941" t="str">
        <f t="shared" si="830"/>
        <v>S</v>
      </c>
      <c r="AO14941" s="27"/>
      <c r="AX14941" s="27"/>
      <c r="AY14941" s="27"/>
    </row>
    <row r="14942" spans="1:51" x14ac:dyDescent="0.25">
      <c r="A14942" t="s">
        <v>66</v>
      </c>
      <c r="C14942">
        <v>6188395</v>
      </c>
      <c r="D14942">
        <v>85</v>
      </c>
      <c r="E14942" t="s">
        <v>91</v>
      </c>
      <c r="G14942">
        <v>97.938999999999993</v>
      </c>
      <c r="H14942">
        <v>2017</v>
      </c>
      <c r="I14942">
        <v>4</v>
      </c>
      <c r="J14942">
        <v>11</v>
      </c>
      <c r="K14942">
        <v>7</v>
      </c>
      <c r="L14942">
        <v>9</v>
      </c>
      <c r="M14942" t="s">
        <v>900</v>
      </c>
      <c r="N14942" t="s">
        <v>860</v>
      </c>
      <c r="R14942" t="str">
        <f t="shared" si="828"/>
        <v>Weekday</v>
      </c>
      <c r="S14942" s="27">
        <f t="shared" si="829"/>
        <v>42836</v>
      </c>
      <c r="U14942" t="str">
        <f t="shared" si="827"/>
        <v>D</v>
      </c>
      <c r="V14942" t="str">
        <f t="shared" si="830"/>
        <v>D</v>
      </c>
    </row>
    <row r="14943" spans="1:51" x14ac:dyDescent="0.25">
      <c r="A14943" t="s">
        <v>66</v>
      </c>
      <c r="C14943">
        <v>5395179</v>
      </c>
      <c r="D14943">
        <v>85</v>
      </c>
      <c r="E14943" t="s">
        <v>91</v>
      </c>
      <c r="G14943">
        <v>97.944999999999993</v>
      </c>
      <c r="H14943">
        <v>2015</v>
      </c>
      <c r="I14943">
        <v>8</v>
      </c>
      <c r="J14943">
        <v>18</v>
      </c>
      <c r="K14943">
        <v>7</v>
      </c>
      <c r="L14943">
        <v>20</v>
      </c>
      <c r="M14943" t="s">
        <v>900</v>
      </c>
      <c r="N14943" t="s">
        <v>860</v>
      </c>
      <c r="R14943" t="str">
        <f t="shared" si="828"/>
        <v>Weekday</v>
      </c>
      <c r="S14943" s="27">
        <f t="shared" si="829"/>
        <v>42234</v>
      </c>
      <c r="U14943" t="str">
        <f t="shared" si="827"/>
        <v>S</v>
      </c>
      <c r="V14943" t="str">
        <f t="shared" si="830"/>
        <v>S</v>
      </c>
    </row>
    <row r="14944" spans="1:51" x14ac:dyDescent="0.25">
      <c r="A14944" t="s">
        <v>66</v>
      </c>
      <c r="C14944">
        <v>6418509</v>
      </c>
      <c r="D14944">
        <v>85</v>
      </c>
      <c r="E14944" t="s">
        <v>91</v>
      </c>
      <c r="G14944">
        <v>97.956999999999994</v>
      </c>
      <c r="H14944">
        <v>2017</v>
      </c>
      <c r="I14944">
        <v>10</v>
      </c>
      <c r="J14944">
        <v>3</v>
      </c>
      <c r="K14944">
        <v>9</v>
      </c>
      <c r="L14944">
        <v>36</v>
      </c>
      <c r="M14944" t="s">
        <v>900</v>
      </c>
      <c r="N14944" t="s">
        <v>171</v>
      </c>
      <c r="R14944" t="str">
        <f t="shared" si="828"/>
        <v>Weekday</v>
      </c>
      <c r="S14944" s="27">
        <f t="shared" si="829"/>
        <v>43011</v>
      </c>
      <c r="U14944" t="str">
        <f t="shared" si="827"/>
        <v>D</v>
      </c>
      <c r="V14944" t="str">
        <f t="shared" si="830"/>
        <v>D</v>
      </c>
    </row>
    <row r="14945" spans="1:51" x14ac:dyDescent="0.25">
      <c r="A14945" t="s">
        <v>66</v>
      </c>
      <c r="C14945">
        <v>6798921</v>
      </c>
      <c r="D14945">
        <v>85</v>
      </c>
      <c r="E14945" t="s">
        <v>90</v>
      </c>
      <c r="G14945">
        <v>98.131</v>
      </c>
      <c r="H14945">
        <v>2018</v>
      </c>
      <c r="I14945">
        <v>7</v>
      </c>
      <c r="J14945">
        <v>19</v>
      </c>
      <c r="K14945">
        <v>12</v>
      </c>
      <c r="L14945">
        <v>20</v>
      </c>
      <c r="M14945" t="s">
        <v>900</v>
      </c>
      <c r="N14945" t="s">
        <v>404</v>
      </c>
      <c r="Q14945" t="s">
        <v>864</v>
      </c>
      <c r="R14945" t="str">
        <f t="shared" si="828"/>
        <v>Weekday</v>
      </c>
      <c r="S14945" s="27">
        <f t="shared" si="829"/>
        <v>43300</v>
      </c>
      <c r="U14945" t="str">
        <f t="shared" si="827"/>
        <v>D</v>
      </c>
      <c r="V14945" t="str">
        <f t="shared" si="830"/>
        <v>D</v>
      </c>
      <c r="AO14945" s="27"/>
      <c r="AX14945" s="27"/>
      <c r="AY14945" s="27"/>
    </row>
    <row r="14946" spans="1:51" x14ac:dyDescent="0.25">
      <c r="A14946" t="s">
        <v>66</v>
      </c>
      <c r="C14946">
        <v>5669213</v>
      </c>
      <c r="D14946">
        <v>85</v>
      </c>
      <c r="E14946" t="s">
        <v>91</v>
      </c>
      <c r="G14946">
        <v>98.001999999999995</v>
      </c>
      <c r="H14946">
        <v>2016</v>
      </c>
      <c r="I14946">
        <v>3</v>
      </c>
      <c r="J14946">
        <v>10</v>
      </c>
      <c r="K14946">
        <v>18</v>
      </c>
      <c r="L14946">
        <v>50</v>
      </c>
      <c r="M14946" t="s">
        <v>900</v>
      </c>
      <c r="N14946" t="s">
        <v>860</v>
      </c>
      <c r="R14946" t="str">
        <f t="shared" si="828"/>
        <v>Weekday</v>
      </c>
      <c r="S14946" s="27">
        <f t="shared" si="829"/>
        <v>42439</v>
      </c>
      <c r="U14946" t="str">
        <f t="shared" si="827"/>
        <v>S</v>
      </c>
      <c r="V14946" t="str">
        <f t="shared" si="830"/>
        <v>S</v>
      </c>
    </row>
    <row r="14947" spans="1:51" x14ac:dyDescent="0.25">
      <c r="A14947" t="s">
        <v>66</v>
      </c>
      <c r="C14947">
        <v>5541617</v>
      </c>
      <c r="D14947">
        <v>85</v>
      </c>
      <c r="E14947" t="s">
        <v>90</v>
      </c>
      <c r="G14947">
        <v>98.144999999999996</v>
      </c>
      <c r="H14947">
        <v>2015</v>
      </c>
      <c r="I14947">
        <v>12</v>
      </c>
      <c r="J14947">
        <v>5</v>
      </c>
      <c r="K14947">
        <v>14</v>
      </c>
      <c r="L14947">
        <v>28</v>
      </c>
      <c r="M14947" t="s">
        <v>900</v>
      </c>
      <c r="N14947" t="s">
        <v>860</v>
      </c>
      <c r="Q14947" t="s">
        <v>864</v>
      </c>
      <c r="R14947" t="str">
        <f t="shared" si="828"/>
        <v>Weekend</v>
      </c>
      <c r="S14947" s="27">
        <f t="shared" si="829"/>
        <v>42343</v>
      </c>
      <c r="U14947" t="str">
        <f t="shared" si="827"/>
        <v>S</v>
      </c>
      <c r="V14947" t="str">
        <f t="shared" si="830"/>
        <v>S</v>
      </c>
      <c r="AO14947" s="27"/>
      <c r="AX14947" s="27"/>
      <c r="AY14947" s="27"/>
    </row>
    <row r="14948" spans="1:51" x14ac:dyDescent="0.25">
      <c r="A14948" t="s">
        <v>66</v>
      </c>
      <c r="C14948">
        <v>5553229</v>
      </c>
      <c r="D14948">
        <v>85</v>
      </c>
      <c r="E14948" t="s">
        <v>91</v>
      </c>
      <c r="G14948">
        <v>98.007000000000005</v>
      </c>
      <c r="H14948">
        <v>2015</v>
      </c>
      <c r="I14948">
        <v>12</v>
      </c>
      <c r="J14948">
        <v>14</v>
      </c>
      <c r="K14948">
        <v>19</v>
      </c>
      <c r="L14948">
        <v>32</v>
      </c>
      <c r="M14948" t="s">
        <v>900</v>
      </c>
      <c r="N14948" t="s">
        <v>860</v>
      </c>
      <c r="R14948" t="str">
        <f t="shared" si="828"/>
        <v>Weekday</v>
      </c>
      <c r="S14948" s="27">
        <f t="shared" si="829"/>
        <v>42352</v>
      </c>
      <c r="U14948" t="str">
        <f t="shared" si="827"/>
        <v>S</v>
      </c>
      <c r="V14948" t="str">
        <f t="shared" si="830"/>
        <v>S</v>
      </c>
    </row>
    <row r="14949" spans="1:51" x14ac:dyDescent="0.25">
      <c r="A14949" t="s">
        <v>66</v>
      </c>
      <c r="C14949">
        <v>5604806</v>
      </c>
      <c r="D14949">
        <v>85</v>
      </c>
      <c r="E14949" t="s">
        <v>90</v>
      </c>
      <c r="G14949">
        <v>98.218999999999994</v>
      </c>
      <c r="H14949">
        <v>2016</v>
      </c>
      <c r="I14949">
        <v>1</v>
      </c>
      <c r="J14949">
        <v>18</v>
      </c>
      <c r="K14949">
        <v>17</v>
      </c>
      <c r="L14949">
        <v>43</v>
      </c>
      <c r="M14949" t="s">
        <v>900</v>
      </c>
      <c r="N14949" t="s">
        <v>860</v>
      </c>
      <c r="Q14949" t="s">
        <v>864</v>
      </c>
      <c r="R14949" t="str">
        <f t="shared" si="828"/>
        <v>Weekday</v>
      </c>
      <c r="S14949" s="27">
        <f t="shared" si="829"/>
        <v>42387</v>
      </c>
      <c r="U14949" t="str">
        <f t="shared" si="827"/>
        <v>S</v>
      </c>
      <c r="V14949" t="str">
        <f t="shared" si="830"/>
        <v>S</v>
      </c>
      <c r="AO14949" s="27"/>
      <c r="AX14949" s="27"/>
      <c r="AY14949" s="27"/>
    </row>
    <row r="14950" spans="1:51" x14ac:dyDescent="0.25">
      <c r="A14950" t="s">
        <v>66</v>
      </c>
      <c r="C14950">
        <v>5991717</v>
      </c>
      <c r="D14950">
        <v>85</v>
      </c>
      <c r="E14950" t="s">
        <v>91</v>
      </c>
      <c r="G14950">
        <v>98.01</v>
      </c>
      <c r="H14950">
        <v>2016</v>
      </c>
      <c r="I14950">
        <v>11</v>
      </c>
      <c r="J14950">
        <v>8</v>
      </c>
      <c r="K14950">
        <v>11</v>
      </c>
      <c r="L14950">
        <v>0</v>
      </c>
      <c r="M14950" t="s">
        <v>900</v>
      </c>
      <c r="N14950" t="s">
        <v>860</v>
      </c>
      <c r="R14950" t="str">
        <f t="shared" si="828"/>
        <v>Weekday</v>
      </c>
      <c r="S14950" s="27">
        <f t="shared" si="829"/>
        <v>42682</v>
      </c>
      <c r="U14950" t="str">
        <f t="shared" si="827"/>
        <v>S</v>
      </c>
      <c r="V14950" t="str">
        <f t="shared" si="830"/>
        <v>S</v>
      </c>
    </row>
    <row r="14951" spans="1:51" x14ac:dyDescent="0.25">
      <c r="A14951" t="s">
        <v>66</v>
      </c>
      <c r="C14951">
        <v>6630978</v>
      </c>
      <c r="D14951">
        <v>85</v>
      </c>
      <c r="E14951" t="s">
        <v>91</v>
      </c>
      <c r="G14951">
        <v>97.962999999999994</v>
      </c>
      <c r="H14951">
        <v>2018</v>
      </c>
      <c r="I14951">
        <v>3</v>
      </c>
      <c r="J14951">
        <v>13</v>
      </c>
      <c r="K14951">
        <v>6</v>
      </c>
      <c r="L14951">
        <v>35</v>
      </c>
      <c r="M14951" t="s">
        <v>900</v>
      </c>
      <c r="N14951" t="s">
        <v>860</v>
      </c>
      <c r="R14951" t="str">
        <f t="shared" si="828"/>
        <v>Weekday</v>
      </c>
      <c r="S14951" s="27">
        <f t="shared" si="829"/>
        <v>43172</v>
      </c>
      <c r="U14951" t="str">
        <f t="shared" si="827"/>
        <v>D</v>
      </c>
      <c r="V14951" t="str">
        <f t="shared" si="830"/>
        <v>D</v>
      </c>
    </row>
    <row r="14952" spans="1:51" x14ac:dyDescent="0.25">
      <c r="A14952" t="s">
        <v>66</v>
      </c>
      <c r="C14952">
        <v>6703339</v>
      </c>
      <c r="D14952">
        <v>85</v>
      </c>
      <c r="E14952" t="s">
        <v>91</v>
      </c>
      <c r="G14952">
        <v>97.951999999999998</v>
      </c>
      <c r="H14952">
        <v>2018</v>
      </c>
      <c r="I14952">
        <v>4</v>
      </c>
      <c r="J14952">
        <v>12</v>
      </c>
      <c r="K14952">
        <v>15</v>
      </c>
      <c r="L14952">
        <v>15</v>
      </c>
      <c r="M14952" t="s">
        <v>900</v>
      </c>
      <c r="N14952" t="s">
        <v>860</v>
      </c>
      <c r="R14952" t="str">
        <f t="shared" si="828"/>
        <v>Weekday</v>
      </c>
      <c r="S14952" s="27">
        <f t="shared" si="829"/>
        <v>43202</v>
      </c>
      <c r="U14952" t="str">
        <f t="shared" si="827"/>
        <v>D</v>
      </c>
      <c r="V14952" t="str">
        <f t="shared" si="830"/>
        <v>D</v>
      </c>
    </row>
    <row r="14953" spans="1:51" x14ac:dyDescent="0.25">
      <c r="A14953" t="s">
        <v>66</v>
      </c>
      <c r="C14953">
        <v>5870373</v>
      </c>
      <c r="D14953">
        <v>85</v>
      </c>
      <c r="E14953" t="s">
        <v>91</v>
      </c>
      <c r="G14953">
        <v>97.875</v>
      </c>
      <c r="H14953">
        <v>2016</v>
      </c>
      <c r="I14953">
        <v>8</v>
      </c>
      <c r="J14953">
        <v>9</v>
      </c>
      <c r="K14953">
        <v>9</v>
      </c>
      <c r="L14953">
        <v>37</v>
      </c>
      <c r="M14953" t="s">
        <v>900</v>
      </c>
      <c r="N14953" t="s">
        <v>170</v>
      </c>
      <c r="R14953" t="str">
        <f t="shared" si="828"/>
        <v>Weekday</v>
      </c>
      <c r="S14953" s="27">
        <f t="shared" si="829"/>
        <v>42591</v>
      </c>
      <c r="U14953" t="str">
        <f t="shared" si="827"/>
        <v>S</v>
      </c>
      <c r="V14953" t="str">
        <f t="shared" si="830"/>
        <v>S</v>
      </c>
    </row>
    <row r="14954" spans="1:51" x14ac:dyDescent="0.25">
      <c r="A14954" t="s">
        <v>66</v>
      </c>
      <c r="C14954">
        <v>6168740</v>
      </c>
      <c r="D14954">
        <v>85</v>
      </c>
      <c r="E14954" t="s">
        <v>91</v>
      </c>
      <c r="G14954">
        <v>97.953999999999994</v>
      </c>
      <c r="H14954">
        <v>2017</v>
      </c>
      <c r="I14954">
        <v>3</v>
      </c>
      <c r="J14954">
        <v>28</v>
      </c>
      <c r="K14954">
        <v>7</v>
      </c>
      <c r="L14954">
        <v>33</v>
      </c>
      <c r="M14954" t="s">
        <v>900</v>
      </c>
      <c r="N14954" t="s">
        <v>860</v>
      </c>
      <c r="R14954" t="str">
        <f t="shared" si="828"/>
        <v>Weekday</v>
      </c>
      <c r="S14954" s="27">
        <f t="shared" si="829"/>
        <v>42822</v>
      </c>
      <c r="U14954" t="str">
        <f t="shared" ref="U14954:U15017" si="831">IF(OR(H14954=2015,H14954=2016),"S","D")</f>
        <v>D</v>
      </c>
      <c r="V14954" t="str">
        <f t="shared" si="830"/>
        <v>D</v>
      </c>
    </row>
    <row r="14955" spans="1:51" x14ac:dyDescent="0.25">
      <c r="A14955" t="s">
        <v>66</v>
      </c>
      <c r="C14955">
        <v>6561150</v>
      </c>
      <c r="D14955">
        <v>85</v>
      </c>
      <c r="E14955" t="s">
        <v>90</v>
      </c>
      <c r="G14955">
        <v>98.197000000000003</v>
      </c>
      <c r="H14955">
        <v>2018</v>
      </c>
      <c r="I14955">
        <v>1</v>
      </c>
      <c r="J14955">
        <v>18</v>
      </c>
      <c r="K14955">
        <v>18</v>
      </c>
      <c r="L14955">
        <v>40</v>
      </c>
      <c r="M14955" t="s">
        <v>900</v>
      </c>
      <c r="N14955" t="s">
        <v>860</v>
      </c>
      <c r="Q14955" t="s">
        <v>864</v>
      </c>
      <c r="R14955" t="str">
        <f t="shared" ref="R14955:R15018" si="832">IF(WEEKDAY(DATE(H14955,I14955,J14955),2) &lt; 6, "Weekday", "Weekend")</f>
        <v>Weekday</v>
      </c>
      <c r="S14955" s="27">
        <f t="shared" si="829"/>
        <v>43118</v>
      </c>
      <c r="U14955" t="str">
        <f t="shared" si="831"/>
        <v>D</v>
      </c>
      <c r="V14955" t="str">
        <f t="shared" si="830"/>
        <v>D</v>
      </c>
      <c r="AO14955" s="27"/>
      <c r="AX14955" s="27"/>
      <c r="AY14955" s="27"/>
    </row>
    <row r="14956" spans="1:51" x14ac:dyDescent="0.25">
      <c r="A14956" t="s">
        <v>66</v>
      </c>
      <c r="C14956">
        <v>6767363</v>
      </c>
      <c r="D14956">
        <v>85</v>
      </c>
      <c r="E14956" t="s">
        <v>90</v>
      </c>
      <c r="G14956">
        <v>98.177999999999997</v>
      </c>
      <c r="H14956">
        <v>2018</v>
      </c>
      <c r="I14956">
        <v>6</v>
      </c>
      <c r="J14956">
        <v>22</v>
      </c>
      <c r="K14956">
        <v>17</v>
      </c>
      <c r="L14956">
        <v>43</v>
      </c>
      <c r="M14956" t="s">
        <v>900</v>
      </c>
      <c r="N14956" t="s">
        <v>860</v>
      </c>
      <c r="Q14956" t="s">
        <v>864</v>
      </c>
      <c r="R14956" t="str">
        <f t="shared" si="832"/>
        <v>Weekday</v>
      </c>
      <c r="S14956" s="27">
        <f t="shared" ref="S14956:S15019" si="833">DATE(H14956,I14956,J14956)</f>
        <v>43273</v>
      </c>
      <c r="U14956" t="str">
        <f t="shared" si="831"/>
        <v>D</v>
      </c>
      <c r="V14956" t="str">
        <f t="shared" si="830"/>
        <v>D</v>
      </c>
      <c r="AO14956" s="27"/>
      <c r="AX14956" s="27"/>
      <c r="AY14956" s="27"/>
    </row>
    <row r="14957" spans="1:51" x14ac:dyDescent="0.25">
      <c r="A14957" t="s">
        <v>66</v>
      </c>
      <c r="C14957">
        <v>5945572</v>
      </c>
      <c r="D14957">
        <v>85</v>
      </c>
      <c r="E14957" t="s">
        <v>91</v>
      </c>
      <c r="G14957">
        <v>98.015000000000001</v>
      </c>
      <c r="H14957">
        <v>2016</v>
      </c>
      <c r="I14957">
        <v>10</v>
      </c>
      <c r="J14957">
        <v>5</v>
      </c>
      <c r="K14957">
        <v>8</v>
      </c>
      <c r="L14957">
        <v>0</v>
      </c>
      <c r="M14957" t="s">
        <v>900</v>
      </c>
      <c r="N14957" t="s">
        <v>860</v>
      </c>
      <c r="R14957" t="str">
        <f t="shared" si="832"/>
        <v>Weekday</v>
      </c>
      <c r="S14957" s="27">
        <f t="shared" si="833"/>
        <v>42648</v>
      </c>
      <c r="U14957" t="str">
        <f t="shared" si="831"/>
        <v>S</v>
      </c>
      <c r="V14957" t="str">
        <f t="shared" si="830"/>
        <v>S</v>
      </c>
    </row>
    <row r="14958" spans="1:51" x14ac:dyDescent="0.25">
      <c r="A14958" t="s">
        <v>66</v>
      </c>
      <c r="C14958">
        <v>5986536</v>
      </c>
      <c r="D14958">
        <v>85</v>
      </c>
      <c r="E14958" t="s">
        <v>90</v>
      </c>
      <c r="G14958">
        <v>98.222999999999999</v>
      </c>
      <c r="H14958">
        <v>2016</v>
      </c>
      <c r="I14958">
        <v>11</v>
      </c>
      <c r="J14958">
        <v>3</v>
      </c>
      <c r="K14958">
        <v>19</v>
      </c>
      <c r="L14958">
        <v>11</v>
      </c>
      <c r="M14958" t="s">
        <v>900</v>
      </c>
      <c r="N14958" t="s">
        <v>860</v>
      </c>
      <c r="Q14958" t="s">
        <v>864</v>
      </c>
      <c r="R14958" t="str">
        <f t="shared" si="832"/>
        <v>Weekday</v>
      </c>
      <c r="S14958" s="27">
        <f t="shared" si="833"/>
        <v>42677</v>
      </c>
      <c r="U14958" t="str">
        <f t="shared" si="831"/>
        <v>S</v>
      </c>
      <c r="V14958" t="str">
        <f t="shared" si="830"/>
        <v>S</v>
      </c>
      <c r="AO14958" s="27"/>
      <c r="AX14958" s="27"/>
      <c r="AY14958" s="27"/>
    </row>
    <row r="14959" spans="1:51" x14ac:dyDescent="0.25">
      <c r="A14959" t="s">
        <v>66</v>
      </c>
      <c r="C14959">
        <v>6777754</v>
      </c>
      <c r="D14959">
        <v>85</v>
      </c>
      <c r="E14959" t="s">
        <v>90</v>
      </c>
      <c r="G14959">
        <v>97.956000000000003</v>
      </c>
      <c r="H14959">
        <v>2018</v>
      </c>
      <c r="I14959">
        <v>6</v>
      </c>
      <c r="J14959">
        <v>28</v>
      </c>
      <c r="K14959">
        <v>11</v>
      </c>
      <c r="L14959">
        <v>43</v>
      </c>
      <c r="M14959" t="s">
        <v>900</v>
      </c>
      <c r="N14959" t="s">
        <v>860</v>
      </c>
      <c r="Q14959" t="s">
        <v>864</v>
      </c>
      <c r="R14959" t="str">
        <f t="shared" si="832"/>
        <v>Weekday</v>
      </c>
      <c r="S14959" s="27">
        <f t="shared" si="833"/>
        <v>43279</v>
      </c>
      <c r="U14959" t="str">
        <f t="shared" si="831"/>
        <v>D</v>
      </c>
      <c r="V14959" t="str">
        <f t="shared" si="830"/>
        <v>D</v>
      </c>
      <c r="AO14959" s="27"/>
      <c r="AX14959" s="27"/>
      <c r="AY14959" s="27"/>
    </row>
    <row r="14960" spans="1:51" x14ac:dyDescent="0.25">
      <c r="A14960" t="s">
        <v>66</v>
      </c>
      <c r="C14960">
        <v>5600288</v>
      </c>
      <c r="D14960">
        <v>85</v>
      </c>
      <c r="E14960" t="s">
        <v>90</v>
      </c>
      <c r="G14960">
        <v>98.23</v>
      </c>
      <c r="H14960">
        <v>2016</v>
      </c>
      <c r="I14960">
        <v>1</v>
      </c>
      <c r="J14960">
        <v>13</v>
      </c>
      <c r="K14960">
        <v>17</v>
      </c>
      <c r="L14960">
        <v>5</v>
      </c>
      <c r="M14960" t="s">
        <v>900</v>
      </c>
      <c r="N14960" t="s">
        <v>860</v>
      </c>
      <c r="Q14960" t="s">
        <v>864</v>
      </c>
      <c r="R14960" t="str">
        <f t="shared" si="832"/>
        <v>Weekday</v>
      </c>
      <c r="S14960" s="27">
        <f t="shared" si="833"/>
        <v>42382</v>
      </c>
      <c r="U14960" t="str">
        <f t="shared" si="831"/>
        <v>S</v>
      </c>
      <c r="V14960" t="str">
        <f t="shared" si="830"/>
        <v>S</v>
      </c>
      <c r="AO14960" s="27"/>
      <c r="AX14960" s="27"/>
      <c r="AY14960" s="27"/>
    </row>
    <row r="14961" spans="1:51" x14ac:dyDescent="0.25">
      <c r="A14961" t="s">
        <v>66</v>
      </c>
      <c r="C14961">
        <v>6209043</v>
      </c>
      <c r="D14961">
        <v>85</v>
      </c>
      <c r="E14961" t="s">
        <v>91</v>
      </c>
      <c r="G14961">
        <v>97.971999999999994</v>
      </c>
      <c r="H14961">
        <v>2017</v>
      </c>
      <c r="I14961">
        <v>4</v>
      </c>
      <c r="J14961">
        <v>27</v>
      </c>
      <c r="K14961">
        <v>7</v>
      </c>
      <c r="L14961">
        <v>10</v>
      </c>
      <c r="M14961" t="s">
        <v>900</v>
      </c>
      <c r="N14961" t="s">
        <v>860</v>
      </c>
      <c r="R14961" t="str">
        <f t="shared" si="832"/>
        <v>Weekday</v>
      </c>
      <c r="S14961" s="27">
        <f t="shared" si="833"/>
        <v>42852</v>
      </c>
      <c r="U14961" t="str">
        <f t="shared" si="831"/>
        <v>D</v>
      </c>
      <c r="V14961" t="str">
        <f t="shared" si="830"/>
        <v>D</v>
      </c>
    </row>
    <row r="14962" spans="1:51" x14ac:dyDescent="0.25">
      <c r="A14962" t="s">
        <v>66</v>
      </c>
      <c r="C14962">
        <v>6029452</v>
      </c>
      <c r="D14962">
        <v>85</v>
      </c>
      <c r="E14962" t="s">
        <v>90</v>
      </c>
      <c r="G14962">
        <v>98.233999999999995</v>
      </c>
      <c r="H14962">
        <v>2016</v>
      </c>
      <c r="I14962">
        <v>12</v>
      </c>
      <c r="J14962">
        <v>6</v>
      </c>
      <c r="K14962">
        <v>9</v>
      </c>
      <c r="L14962">
        <v>57</v>
      </c>
      <c r="M14962" t="s">
        <v>900</v>
      </c>
      <c r="N14962" t="s">
        <v>860</v>
      </c>
      <c r="Q14962" t="s">
        <v>864</v>
      </c>
      <c r="R14962" t="str">
        <f t="shared" si="832"/>
        <v>Weekday</v>
      </c>
      <c r="S14962" s="27">
        <f t="shared" si="833"/>
        <v>42710</v>
      </c>
      <c r="U14962" t="str">
        <f t="shared" si="831"/>
        <v>S</v>
      </c>
      <c r="V14962" t="str">
        <f t="shared" si="830"/>
        <v>S</v>
      </c>
      <c r="AO14962" s="27"/>
      <c r="AX14962" s="27"/>
      <c r="AY14962" s="27"/>
    </row>
    <row r="14963" spans="1:51" x14ac:dyDescent="0.25">
      <c r="A14963" t="s">
        <v>66</v>
      </c>
      <c r="C14963">
        <v>6126841</v>
      </c>
      <c r="D14963">
        <v>85</v>
      </c>
      <c r="E14963" t="s">
        <v>91</v>
      </c>
      <c r="G14963">
        <v>98.025999999999996</v>
      </c>
      <c r="H14963">
        <v>2017</v>
      </c>
      <c r="I14963">
        <v>2</v>
      </c>
      <c r="J14963">
        <v>21</v>
      </c>
      <c r="K14963">
        <v>9</v>
      </c>
      <c r="L14963">
        <v>53</v>
      </c>
      <c r="M14963" t="s">
        <v>900</v>
      </c>
      <c r="N14963" t="s">
        <v>860</v>
      </c>
      <c r="R14963" t="str">
        <f t="shared" si="832"/>
        <v>Weekday</v>
      </c>
      <c r="S14963" s="27">
        <f t="shared" si="833"/>
        <v>42787</v>
      </c>
      <c r="U14963" t="str">
        <f t="shared" si="831"/>
        <v>D</v>
      </c>
      <c r="V14963" t="str">
        <f t="shared" si="830"/>
        <v>D</v>
      </c>
    </row>
    <row r="14964" spans="1:51" x14ac:dyDescent="0.25">
      <c r="A14964" t="s">
        <v>66</v>
      </c>
      <c r="C14964">
        <v>6574375</v>
      </c>
      <c r="D14964">
        <v>85</v>
      </c>
      <c r="E14964" t="s">
        <v>91</v>
      </c>
      <c r="G14964">
        <v>97.966999999999999</v>
      </c>
      <c r="H14964">
        <v>2018</v>
      </c>
      <c r="I14964">
        <v>2</v>
      </c>
      <c r="J14964">
        <v>1</v>
      </c>
      <c r="K14964">
        <v>6</v>
      </c>
      <c r="L14964">
        <v>56</v>
      </c>
      <c r="M14964" t="s">
        <v>900</v>
      </c>
      <c r="N14964" t="s">
        <v>171</v>
      </c>
      <c r="R14964" t="str">
        <f t="shared" si="832"/>
        <v>Weekday</v>
      </c>
      <c r="S14964" s="27">
        <f t="shared" si="833"/>
        <v>43132</v>
      </c>
      <c r="U14964" t="str">
        <f t="shared" si="831"/>
        <v>D</v>
      </c>
      <c r="V14964" t="str">
        <f t="shared" si="830"/>
        <v>D</v>
      </c>
    </row>
    <row r="14965" spans="1:51" x14ac:dyDescent="0.25">
      <c r="A14965" t="s">
        <v>66</v>
      </c>
      <c r="C14965">
        <v>6776913</v>
      </c>
      <c r="D14965">
        <v>85</v>
      </c>
      <c r="E14965" t="s">
        <v>91</v>
      </c>
      <c r="G14965">
        <v>97.968999999999994</v>
      </c>
      <c r="H14965">
        <v>2018</v>
      </c>
      <c r="I14965">
        <v>6</v>
      </c>
      <c r="J14965">
        <v>29</v>
      </c>
      <c r="K14965">
        <v>13</v>
      </c>
      <c r="L14965">
        <v>24</v>
      </c>
      <c r="M14965" t="s">
        <v>899</v>
      </c>
      <c r="N14965" t="s">
        <v>860</v>
      </c>
      <c r="R14965" t="str">
        <f t="shared" si="832"/>
        <v>Weekday</v>
      </c>
      <c r="S14965" s="27">
        <f t="shared" si="833"/>
        <v>43280</v>
      </c>
      <c r="U14965" t="str">
        <f t="shared" si="831"/>
        <v>D</v>
      </c>
      <c r="V14965" t="str">
        <f t="shared" si="830"/>
        <v>D</v>
      </c>
    </row>
    <row r="14966" spans="1:51" x14ac:dyDescent="0.25">
      <c r="A14966" t="s">
        <v>66</v>
      </c>
      <c r="C14966">
        <v>6817064</v>
      </c>
      <c r="D14966">
        <v>85</v>
      </c>
      <c r="E14966" t="s">
        <v>91</v>
      </c>
      <c r="G14966">
        <v>97.962999999999994</v>
      </c>
      <c r="H14966">
        <v>2018</v>
      </c>
      <c r="I14966">
        <v>8</v>
      </c>
      <c r="J14966">
        <v>3</v>
      </c>
      <c r="K14966">
        <v>6</v>
      </c>
      <c r="L14966">
        <v>57</v>
      </c>
      <c r="M14966" t="s">
        <v>900</v>
      </c>
      <c r="N14966" t="s">
        <v>860</v>
      </c>
      <c r="R14966" t="str">
        <f t="shared" si="832"/>
        <v>Weekday</v>
      </c>
      <c r="S14966" s="27">
        <f t="shared" si="833"/>
        <v>43315</v>
      </c>
      <c r="U14966" t="str">
        <f t="shared" si="831"/>
        <v>D</v>
      </c>
      <c r="V14966" t="str">
        <f t="shared" si="830"/>
        <v>D</v>
      </c>
    </row>
    <row r="14967" spans="1:51" x14ac:dyDescent="0.25">
      <c r="A14967" t="s">
        <v>66</v>
      </c>
      <c r="C14967">
        <v>5845880</v>
      </c>
      <c r="D14967">
        <v>85</v>
      </c>
      <c r="E14967" t="s">
        <v>90</v>
      </c>
      <c r="G14967">
        <v>98.236999999999995</v>
      </c>
      <c r="H14967">
        <v>2016</v>
      </c>
      <c r="I14967">
        <v>7</v>
      </c>
      <c r="J14967">
        <v>18</v>
      </c>
      <c r="K14967">
        <v>10</v>
      </c>
      <c r="L14967">
        <v>8</v>
      </c>
      <c r="M14967" t="s">
        <v>900</v>
      </c>
      <c r="N14967" t="s">
        <v>860</v>
      </c>
      <c r="Q14967" t="s">
        <v>864</v>
      </c>
      <c r="R14967" t="str">
        <f t="shared" si="832"/>
        <v>Weekday</v>
      </c>
      <c r="S14967" s="27">
        <f t="shared" si="833"/>
        <v>42569</v>
      </c>
      <c r="U14967" t="str">
        <f t="shared" si="831"/>
        <v>S</v>
      </c>
      <c r="V14967" t="str">
        <f t="shared" si="830"/>
        <v>S</v>
      </c>
      <c r="AO14967" s="27"/>
      <c r="AX14967" s="27"/>
      <c r="AY14967" s="27"/>
    </row>
    <row r="14968" spans="1:51" x14ac:dyDescent="0.25">
      <c r="A14968" t="s">
        <v>66</v>
      </c>
      <c r="C14968">
        <v>5951715</v>
      </c>
      <c r="D14968">
        <v>85</v>
      </c>
      <c r="E14968" t="s">
        <v>90</v>
      </c>
      <c r="G14968">
        <v>98.153999999999996</v>
      </c>
      <c r="H14968">
        <v>2016</v>
      </c>
      <c r="I14968">
        <v>10</v>
      </c>
      <c r="J14968">
        <v>10</v>
      </c>
      <c r="K14968">
        <v>18</v>
      </c>
      <c r="L14968">
        <v>20</v>
      </c>
      <c r="M14968" t="s">
        <v>900</v>
      </c>
      <c r="N14968" t="s">
        <v>860</v>
      </c>
      <c r="Q14968" t="s">
        <v>864</v>
      </c>
      <c r="R14968" t="str">
        <f t="shared" si="832"/>
        <v>Weekday</v>
      </c>
      <c r="S14968" s="27">
        <f t="shared" si="833"/>
        <v>42653</v>
      </c>
      <c r="U14968" t="str">
        <f t="shared" si="831"/>
        <v>S</v>
      </c>
      <c r="V14968" t="str">
        <f t="shared" si="830"/>
        <v>S</v>
      </c>
      <c r="AO14968" s="27"/>
      <c r="AX14968" s="27"/>
      <c r="AY14968" s="27"/>
    </row>
    <row r="14969" spans="1:51" x14ac:dyDescent="0.25">
      <c r="A14969" t="s">
        <v>66</v>
      </c>
      <c r="C14969">
        <v>5967377</v>
      </c>
      <c r="D14969">
        <v>85</v>
      </c>
      <c r="E14969" t="s">
        <v>91</v>
      </c>
      <c r="G14969">
        <v>98.031999999999996</v>
      </c>
      <c r="H14969">
        <v>2016</v>
      </c>
      <c r="I14969">
        <v>10</v>
      </c>
      <c r="J14969">
        <v>21</v>
      </c>
      <c r="K14969">
        <v>9</v>
      </c>
      <c r="L14969">
        <v>18</v>
      </c>
      <c r="M14969" t="s">
        <v>900</v>
      </c>
      <c r="N14969" t="s">
        <v>860</v>
      </c>
      <c r="R14969" t="str">
        <f t="shared" si="832"/>
        <v>Weekday</v>
      </c>
      <c r="S14969" s="27">
        <f t="shared" si="833"/>
        <v>42664</v>
      </c>
      <c r="U14969" t="str">
        <f t="shared" si="831"/>
        <v>S</v>
      </c>
      <c r="V14969" t="str">
        <f t="shared" si="830"/>
        <v>S</v>
      </c>
    </row>
    <row r="14970" spans="1:51" x14ac:dyDescent="0.25">
      <c r="A14970" t="s">
        <v>66</v>
      </c>
      <c r="C14970">
        <v>6283462</v>
      </c>
      <c r="D14970">
        <v>85</v>
      </c>
      <c r="E14970" t="s">
        <v>91</v>
      </c>
      <c r="G14970">
        <v>97.97</v>
      </c>
      <c r="H14970">
        <v>2017</v>
      </c>
      <c r="I14970">
        <v>6</v>
      </c>
      <c r="J14970">
        <v>21</v>
      </c>
      <c r="K14970">
        <v>5</v>
      </c>
      <c r="L14970">
        <v>58</v>
      </c>
      <c r="M14970" t="s">
        <v>900</v>
      </c>
      <c r="N14970" t="s">
        <v>860</v>
      </c>
      <c r="R14970" t="str">
        <f t="shared" si="832"/>
        <v>Weekday</v>
      </c>
      <c r="S14970" s="27">
        <f t="shared" si="833"/>
        <v>42907</v>
      </c>
      <c r="U14970" t="str">
        <f t="shared" si="831"/>
        <v>D</v>
      </c>
      <c r="V14970" t="str">
        <f t="shared" si="830"/>
        <v>D</v>
      </c>
    </row>
    <row r="14971" spans="1:51" x14ac:dyDescent="0.25">
      <c r="A14971" t="s">
        <v>66</v>
      </c>
      <c r="C14971">
        <v>6299438</v>
      </c>
      <c r="D14971">
        <v>85</v>
      </c>
      <c r="E14971" t="s">
        <v>91</v>
      </c>
      <c r="G14971">
        <v>97.965000000000003</v>
      </c>
      <c r="H14971">
        <v>2017</v>
      </c>
      <c r="I14971">
        <v>7</v>
      </c>
      <c r="J14971">
        <v>5</v>
      </c>
      <c r="K14971">
        <v>14</v>
      </c>
      <c r="L14971">
        <v>24</v>
      </c>
      <c r="M14971" t="s">
        <v>900</v>
      </c>
      <c r="N14971" t="s">
        <v>860</v>
      </c>
      <c r="R14971" t="str">
        <f t="shared" si="832"/>
        <v>Weekday</v>
      </c>
      <c r="S14971" s="27">
        <f t="shared" si="833"/>
        <v>42921</v>
      </c>
      <c r="U14971" t="str">
        <f t="shared" si="831"/>
        <v>D</v>
      </c>
      <c r="V14971" t="str">
        <f t="shared" si="830"/>
        <v>D</v>
      </c>
    </row>
    <row r="14972" spans="1:51" x14ac:dyDescent="0.25">
      <c r="A14972" t="s">
        <v>66</v>
      </c>
      <c r="C14972">
        <v>5488851</v>
      </c>
      <c r="D14972">
        <v>85</v>
      </c>
      <c r="E14972" t="s">
        <v>91</v>
      </c>
      <c r="G14972">
        <v>97.959000000000003</v>
      </c>
      <c r="H14972">
        <v>2015</v>
      </c>
      <c r="I14972">
        <v>10</v>
      </c>
      <c r="J14972">
        <v>29</v>
      </c>
      <c r="K14972">
        <v>7</v>
      </c>
      <c r="L14972">
        <v>11</v>
      </c>
      <c r="M14972" t="s">
        <v>900</v>
      </c>
      <c r="N14972" t="s">
        <v>860</v>
      </c>
      <c r="R14972" t="str">
        <f t="shared" si="832"/>
        <v>Weekday</v>
      </c>
      <c r="S14972" s="27">
        <f t="shared" si="833"/>
        <v>42306</v>
      </c>
      <c r="U14972" t="str">
        <f t="shared" si="831"/>
        <v>S</v>
      </c>
      <c r="V14972" t="str">
        <f t="shared" si="830"/>
        <v>S</v>
      </c>
    </row>
    <row r="14973" spans="1:51" x14ac:dyDescent="0.25">
      <c r="A14973" t="s">
        <v>66</v>
      </c>
      <c r="C14973">
        <v>6835034</v>
      </c>
      <c r="D14973">
        <v>85</v>
      </c>
      <c r="E14973" t="s">
        <v>90</v>
      </c>
      <c r="G14973">
        <v>98.203000000000003</v>
      </c>
      <c r="H14973">
        <v>2018</v>
      </c>
      <c r="I14973">
        <v>8</v>
      </c>
      <c r="J14973">
        <v>15</v>
      </c>
      <c r="K14973">
        <v>15</v>
      </c>
      <c r="L14973">
        <v>35</v>
      </c>
      <c r="M14973" t="s">
        <v>900</v>
      </c>
      <c r="N14973" t="s">
        <v>860</v>
      </c>
      <c r="Q14973" t="s">
        <v>864</v>
      </c>
      <c r="R14973" t="str">
        <f t="shared" si="832"/>
        <v>Weekday</v>
      </c>
      <c r="S14973" s="27">
        <f t="shared" si="833"/>
        <v>43327</v>
      </c>
      <c r="U14973" t="str">
        <f t="shared" si="831"/>
        <v>D</v>
      </c>
      <c r="V14973" t="str">
        <f t="shared" si="830"/>
        <v>D</v>
      </c>
      <c r="AO14973" s="27"/>
      <c r="AX14973" s="27"/>
      <c r="AY14973" s="27"/>
    </row>
    <row r="14974" spans="1:51" x14ac:dyDescent="0.25">
      <c r="A14974" t="s">
        <v>66</v>
      </c>
      <c r="C14974">
        <v>5566259</v>
      </c>
      <c r="D14974">
        <v>85</v>
      </c>
      <c r="E14974" t="s">
        <v>91</v>
      </c>
      <c r="G14974">
        <v>98.022000000000006</v>
      </c>
      <c r="H14974">
        <v>2015</v>
      </c>
      <c r="I14974">
        <v>12</v>
      </c>
      <c r="J14974">
        <v>24</v>
      </c>
      <c r="K14974">
        <v>13</v>
      </c>
      <c r="L14974">
        <v>5</v>
      </c>
      <c r="M14974" t="s">
        <v>900</v>
      </c>
      <c r="N14974" t="s">
        <v>170</v>
      </c>
      <c r="R14974" t="str">
        <f t="shared" si="832"/>
        <v>Weekday</v>
      </c>
      <c r="S14974" s="27">
        <f t="shared" si="833"/>
        <v>42362</v>
      </c>
      <c r="U14974" t="str">
        <f t="shared" si="831"/>
        <v>S</v>
      </c>
      <c r="V14974" t="str">
        <f t="shared" si="830"/>
        <v>S</v>
      </c>
    </row>
    <row r="14975" spans="1:51" x14ac:dyDescent="0.25">
      <c r="A14975" t="s">
        <v>66</v>
      </c>
      <c r="C14975">
        <v>5967409</v>
      </c>
      <c r="D14975">
        <v>85</v>
      </c>
      <c r="E14975" t="s">
        <v>91</v>
      </c>
      <c r="G14975">
        <v>98.040999999999997</v>
      </c>
      <c r="H14975">
        <v>2016</v>
      </c>
      <c r="I14975">
        <v>10</v>
      </c>
      <c r="J14975">
        <v>21</v>
      </c>
      <c r="K14975">
        <v>8</v>
      </c>
      <c r="L14975">
        <v>23</v>
      </c>
      <c r="M14975" t="s">
        <v>900</v>
      </c>
      <c r="N14975" t="s">
        <v>860</v>
      </c>
      <c r="R14975" t="str">
        <f t="shared" si="832"/>
        <v>Weekday</v>
      </c>
      <c r="S14975" s="27">
        <f t="shared" si="833"/>
        <v>42664</v>
      </c>
      <c r="U14975" t="str">
        <f t="shared" si="831"/>
        <v>S</v>
      </c>
      <c r="V14975" t="str">
        <f t="shared" si="830"/>
        <v>S</v>
      </c>
    </row>
    <row r="14976" spans="1:51" x14ac:dyDescent="0.25">
      <c r="A14976" t="s">
        <v>66</v>
      </c>
      <c r="C14976">
        <v>6739933</v>
      </c>
      <c r="D14976">
        <v>85</v>
      </c>
      <c r="E14976" t="s">
        <v>90</v>
      </c>
      <c r="G14976">
        <v>98.18</v>
      </c>
      <c r="H14976">
        <v>2018</v>
      </c>
      <c r="I14976">
        <v>6</v>
      </c>
      <c r="J14976">
        <v>6</v>
      </c>
      <c r="K14976">
        <v>21</v>
      </c>
      <c r="L14976">
        <v>57</v>
      </c>
      <c r="M14976" t="s">
        <v>900</v>
      </c>
      <c r="N14976" t="s">
        <v>860</v>
      </c>
      <c r="Q14976" t="s">
        <v>864</v>
      </c>
      <c r="R14976" t="str">
        <f t="shared" si="832"/>
        <v>Weekday</v>
      </c>
      <c r="S14976" s="27">
        <f t="shared" si="833"/>
        <v>43257</v>
      </c>
      <c r="U14976" t="str">
        <f t="shared" si="831"/>
        <v>D</v>
      </c>
      <c r="V14976" t="str">
        <f t="shared" si="830"/>
        <v>D</v>
      </c>
      <c r="AO14976" s="27"/>
      <c r="AX14976" s="27"/>
      <c r="AY14976" s="27"/>
    </row>
    <row r="14977" spans="1:51" x14ac:dyDescent="0.25">
      <c r="A14977" t="s">
        <v>66</v>
      </c>
      <c r="C14977">
        <v>7023778</v>
      </c>
      <c r="D14977">
        <v>85</v>
      </c>
      <c r="E14977" t="s">
        <v>91</v>
      </c>
      <c r="G14977">
        <v>98.048000000000002</v>
      </c>
      <c r="H14977">
        <v>2018</v>
      </c>
      <c r="I14977">
        <v>12</v>
      </c>
      <c r="J14977">
        <v>28</v>
      </c>
      <c r="K14977">
        <v>6</v>
      </c>
      <c r="L14977">
        <v>0</v>
      </c>
      <c r="M14977" t="s">
        <v>900</v>
      </c>
      <c r="N14977" t="s">
        <v>860</v>
      </c>
      <c r="R14977" t="str">
        <f t="shared" si="832"/>
        <v>Weekday</v>
      </c>
      <c r="S14977" s="27">
        <f t="shared" si="833"/>
        <v>43462</v>
      </c>
      <c r="U14977" t="str">
        <f t="shared" si="831"/>
        <v>D</v>
      </c>
      <c r="V14977" t="str">
        <f t="shared" si="830"/>
        <v>D</v>
      </c>
    </row>
    <row r="14978" spans="1:51" x14ac:dyDescent="0.25">
      <c r="A14978" t="s">
        <v>66</v>
      </c>
      <c r="C14978">
        <v>5429379</v>
      </c>
      <c r="D14978">
        <v>85</v>
      </c>
      <c r="E14978" t="s">
        <v>91</v>
      </c>
      <c r="G14978">
        <v>98.019000000000005</v>
      </c>
      <c r="H14978">
        <v>2015</v>
      </c>
      <c r="I14978">
        <v>9</v>
      </c>
      <c r="J14978">
        <v>18</v>
      </c>
      <c r="K14978">
        <v>9</v>
      </c>
      <c r="L14978">
        <v>14</v>
      </c>
      <c r="M14978" t="s">
        <v>900</v>
      </c>
      <c r="N14978" t="s">
        <v>860</v>
      </c>
      <c r="R14978" t="str">
        <f t="shared" si="832"/>
        <v>Weekday</v>
      </c>
      <c r="S14978" s="27">
        <f t="shared" si="833"/>
        <v>42265</v>
      </c>
      <c r="U14978" t="str">
        <f t="shared" si="831"/>
        <v>S</v>
      </c>
      <c r="V14978" t="str">
        <f t="shared" si="830"/>
        <v>S</v>
      </c>
    </row>
    <row r="14979" spans="1:51" x14ac:dyDescent="0.25">
      <c r="A14979" t="s">
        <v>66</v>
      </c>
      <c r="C14979">
        <v>6379077</v>
      </c>
      <c r="D14979">
        <v>85</v>
      </c>
      <c r="E14979" t="s">
        <v>90</v>
      </c>
      <c r="G14979">
        <v>98.128</v>
      </c>
      <c r="H14979">
        <v>2017</v>
      </c>
      <c r="I14979">
        <v>8</v>
      </c>
      <c r="J14979">
        <v>28</v>
      </c>
      <c r="K14979">
        <v>16</v>
      </c>
      <c r="L14979">
        <v>10</v>
      </c>
      <c r="M14979" t="s">
        <v>900</v>
      </c>
      <c r="N14979" t="s">
        <v>860</v>
      </c>
      <c r="Q14979" t="s">
        <v>864</v>
      </c>
      <c r="R14979" t="str">
        <f t="shared" si="832"/>
        <v>Weekday</v>
      </c>
      <c r="S14979" s="27">
        <f t="shared" si="833"/>
        <v>42975</v>
      </c>
      <c r="U14979" t="str">
        <f t="shared" si="831"/>
        <v>D</v>
      </c>
      <c r="V14979" t="str">
        <f t="shared" ref="V14979:V15042" si="834">T14979&amp;U14979</f>
        <v>D</v>
      </c>
      <c r="AO14979" s="27"/>
      <c r="AX14979" s="27"/>
      <c r="AY14979" s="27"/>
    </row>
    <row r="14980" spans="1:51" x14ac:dyDescent="0.25">
      <c r="A14980" t="s">
        <v>66</v>
      </c>
      <c r="C14980">
        <v>6715072</v>
      </c>
      <c r="D14980">
        <v>85</v>
      </c>
      <c r="E14980" t="s">
        <v>90</v>
      </c>
      <c r="G14980">
        <v>98.22</v>
      </c>
      <c r="H14980">
        <v>2018</v>
      </c>
      <c r="I14980">
        <v>4</v>
      </c>
      <c r="J14980">
        <v>11</v>
      </c>
      <c r="K14980">
        <v>18</v>
      </c>
      <c r="L14980">
        <v>18</v>
      </c>
      <c r="M14980" t="s">
        <v>900</v>
      </c>
      <c r="N14980" t="s">
        <v>860</v>
      </c>
      <c r="Q14980" t="s">
        <v>864</v>
      </c>
      <c r="R14980" t="str">
        <f t="shared" si="832"/>
        <v>Weekday</v>
      </c>
      <c r="S14980" s="27">
        <f t="shared" si="833"/>
        <v>43201</v>
      </c>
      <c r="U14980" t="str">
        <f t="shared" si="831"/>
        <v>D</v>
      </c>
      <c r="V14980" t="str">
        <f t="shared" si="834"/>
        <v>D</v>
      </c>
      <c r="AO14980" s="27"/>
      <c r="AX14980" s="27"/>
      <c r="AY14980" s="27"/>
    </row>
    <row r="14981" spans="1:51" x14ac:dyDescent="0.25">
      <c r="A14981" t="s">
        <v>66</v>
      </c>
      <c r="C14981">
        <v>5992949</v>
      </c>
      <c r="D14981">
        <v>85</v>
      </c>
      <c r="E14981" t="s">
        <v>90</v>
      </c>
      <c r="G14981">
        <v>98.263000000000005</v>
      </c>
      <c r="H14981">
        <v>2016</v>
      </c>
      <c r="I14981">
        <v>11</v>
      </c>
      <c r="J14981">
        <v>9</v>
      </c>
      <c r="K14981">
        <v>17</v>
      </c>
      <c r="L14981">
        <v>15</v>
      </c>
      <c r="M14981" t="s">
        <v>900</v>
      </c>
      <c r="N14981" t="s">
        <v>860</v>
      </c>
      <c r="Q14981" t="s">
        <v>864</v>
      </c>
      <c r="R14981" t="str">
        <f t="shared" si="832"/>
        <v>Weekday</v>
      </c>
      <c r="S14981" s="27">
        <f t="shared" si="833"/>
        <v>42683</v>
      </c>
      <c r="U14981" t="str">
        <f t="shared" si="831"/>
        <v>S</v>
      </c>
      <c r="V14981" t="str">
        <f t="shared" si="834"/>
        <v>S</v>
      </c>
      <c r="AO14981" s="27"/>
      <c r="AX14981" s="27"/>
      <c r="AY14981" s="27"/>
    </row>
    <row r="14982" spans="1:51" x14ac:dyDescent="0.25">
      <c r="A14982" t="s">
        <v>66</v>
      </c>
      <c r="C14982">
        <v>5641749</v>
      </c>
      <c r="D14982">
        <v>85</v>
      </c>
      <c r="E14982" t="s">
        <v>90</v>
      </c>
      <c r="G14982">
        <v>98.186999999999998</v>
      </c>
      <c r="H14982">
        <v>2016</v>
      </c>
      <c r="I14982">
        <v>2</v>
      </c>
      <c r="J14982">
        <v>16</v>
      </c>
      <c r="K14982">
        <v>17</v>
      </c>
      <c r="L14982">
        <v>28</v>
      </c>
      <c r="M14982" t="s">
        <v>900</v>
      </c>
      <c r="N14982" t="s">
        <v>860</v>
      </c>
      <c r="Q14982" t="s">
        <v>864</v>
      </c>
      <c r="R14982" t="str">
        <f t="shared" si="832"/>
        <v>Weekday</v>
      </c>
      <c r="S14982" s="27">
        <f t="shared" si="833"/>
        <v>42416</v>
      </c>
      <c r="U14982" t="str">
        <f t="shared" si="831"/>
        <v>S</v>
      </c>
      <c r="V14982" t="str">
        <f t="shared" si="834"/>
        <v>S</v>
      </c>
      <c r="AO14982" s="27"/>
      <c r="AX14982" s="27"/>
      <c r="AY14982" s="27"/>
    </row>
    <row r="14983" spans="1:51" x14ac:dyDescent="0.25">
      <c r="A14983" t="s">
        <v>66</v>
      </c>
      <c r="C14983">
        <v>5835945</v>
      </c>
      <c r="D14983">
        <v>85</v>
      </c>
      <c r="E14983" t="s">
        <v>90</v>
      </c>
      <c r="G14983">
        <v>98.27</v>
      </c>
      <c r="H14983">
        <v>2016</v>
      </c>
      <c r="I14983">
        <v>7</v>
      </c>
      <c r="J14983">
        <v>1</v>
      </c>
      <c r="K14983">
        <v>12</v>
      </c>
      <c r="L14983">
        <v>19</v>
      </c>
      <c r="M14983" t="s">
        <v>900</v>
      </c>
      <c r="N14983" t="s">
        <v>860</v>
      </c>
      <c r="Q14983" t="s">
        <v>864</v>
      </c>
      <c r="R14983" t="str">
        <f t="shared" si="832"/>
        <v>Weekday</v>
      </c>
      <c r="S14983" s="27">
        <f t="shared" si="833"/>
        <v>42552</v>
      </c>
      <c r="U14983" t="str">
        <f t="shared" si="831"/>
        <v>S</v>
      </c>
      <c r="V14983" t="str">
        <f t="shared" si="834"/>
        <v>S</v>
      </c>
      <c r="AO14983" s="27"/>
      <c r="AX14983" s="27"/>
      <c r="AY14983" s="27"/>
    </row>
    <row r="14984" spans="1:51" x14ac:dyDescent="0.25">
      <c r="A14984" t="s">
        <v>66</v>
      </c>
      <c r="C14984">
        <v>6210707</v>
      </c>
      <c r="D14984">
        <v>85</v>
      </c>
      <c r="E14984" t="s">
        <v>91</v>
      </c>
      <c r="G14984">
        <v>98.013000000000005</v>
      </c>
      <c r="H14984">
        <v>2017</v>
      </c>
      <c r="I14984">
        <v>4</v>
      </c>
      <c r="J14984">
        <v>27</v>
      </c>
      <c r="K14984">
        <v>6</v>
      </c>
      <c r="L14984">
        <v>20</v>
      </c>
      <c r="M14984" t="s">
        <v>900</v>
      </c>
      <c r="N14984" t="s">
        <v>860</v>
      </c>
      <c r="R14984" t="str">
        <f t="shared" si="832"/>
        <v>Weekday</v>
      </c>
      <c r="S14984" s="27">
        <f t="shared" si="833"/>
        <v>42852</v>
      </c>
      <c r="U14984" t="str">
        <f t="shared" si="831"/>
        <v>D</v>
      </c>
      <c r="V14984" t="str">
        <f t="shared" si="834"/>
        <v>D</v>
      </c>
    </row>
    <row r="14985" spans="1:51" x14ac:dyDescent="0.25">
      <c r="A14985" t="s">
        <v>66</v>
      </c>
      <c r="C14985">
        <v>6358934</v>
      </c>
      <c r="D14985">
        <v>85</v>
      </c>
      <c r="E14985" t="s">
        <v>91</v>
      </c>
      <c r="G14985">
        <v>98.120999999999995</v>
      </c>
      <c r="H14985">
        <v>2017</v>
      </c>
      <c r="I14985">
        <v>8</v>
      </c>
      <c r="J14985">
        <v>18</v>
      </c>
      <c r="K14985">
        <v>9</v>
      </c>
      <c r="L14985">
        <v>15</v>
      </c>
      <c r="M14985" t="s">
        <v>900</v>
      </c>
      <c r="N14985" t="s">
        <v>860</v>
      </c>
      <c r="R14985" t="str">
        <f t="shared" si="832"/>
        <v>Weekday</v>
      </c>
      <c r="S14985" s="27">
        <f t="shared" si="833"/>
        <v>42965</v>
      </c>
      <c r="U14985" t="str">
        <f t="shared" si="831"/>
        <v>D</v>
      </c>
      <c r="V14985" t="str">
        <f t="shared" si="834"/>
        <v>D</v>
      </c>
    </row>
    <row r="14986" spans="1:51" x14ac:dyDescent="0.25">
      <c r="A14986" t="s">
        <v>66</v>
      </c>
      <c r="C14986">
        <v>6762559</v>
      </c>
      <c r="D14986">
        <v>85</v>
      </c>
      <c r="E14986" t="s">
        <v>90</v>
      </c>
      <c r="G14986">
        <v>98.195999999999998</v>
      </c>
      <c r="H14986">
        <v>2018</v>
      </c>
      <c r="I14986">
        <v>6</v>
      </c>
      <c r="J14986">
        <v>19</v>
      </c>
      <c r="K14986">
        <v>20</v>
      </c>
      <c r="L14986">
        <v>9</v>
      </c>
      <c r="M14986" t="s">
        <v>900</v>
      </c>
      <c r="N14986" t="s">
        <v>404</v>
      </c>
      <c r="Q14986" t="s">
        <v>864</v>
      </c>
      <c r="R14986" t="str">
        <f t="shared" si="832"/>
        <v>Weekday</v>
      </c>
      <c r="S14986" s="27">
        <f t="shared" si="833"/>
        <v>43270</v>
      </c>
      <c r="U14986" t="str">
        <f t="shared" si="831"/>
        <v>D</v>
      </c>
      <c r="V14986" t="str">
        <f t="shared" si="834"/>
        <v>D</v>
      </c>
      <c r="AO14986" s="27"/>
      <c r="AX14986" s="27"/>
      <c r="AY14986" s="27"/>
    </row>
    <row r="14987" spans="1:51" x14ac:dyDescent="0.25">
      <c r="A14987" t="s">
        <v>66</v>
      </c>
      <c r="C14987">
        <v>5365494</v>
      </c>
      <c r="D14987">
        <v>85</v>
      </c>
      <c r="E14987" t="s">
        <v>91</v>
      </c>
      <c r="G14987">
        <v>98.057000000000002</v>
      </c>
      <c r="H14987">
        <v>2015</v>
      </c>
      <c r="I14987">
        <v>7</v>
      </c>
      <c r="J14987">
        <v>22</v>
      </c>
      <c r="K14987">
        <v>7</v>
      </c>
      <c r="L14987">
        <v>10</v>
      </c>
      <c r="M14987" t="s">
        <v>900</v>
      </c>
      <c r="N14987" t="s">
        <v>860</v>
      </c>
      <c r="R14987" t="str">
        <f t="shared" si="832"/>
        <v>Weekday</v>
      </c>
      <c r="S14987" s="27">
        <f t="shared" si="833"/>
        <v>42207</v>
      </c>
      <c r="U14987" t="str">
        <f t="shared" si="831"/>
        <v>S</v>
      </c>
      <c r="V14987" t="str">
        <f t="shared" si="834"/>
        <v>S</v>
      </c>
    </row>
    <row r="14988" spans="1:51" x14ac:dyDescent="0.25">
      <c r="A14988" t="s">
        <v>66</v>
      </c>
      <c r="C14988">
        <v>6491055</v>
      </c>
      <c r="D14988">
        <v>85</v>
      </c>
      <c r="E14988" t="s">
        <v>90</v>
      </c>
      <c r="G14988">
        <v>98.2</v>
      </c>
      <c r="H14988">
        <v>2017</v>
      </c>
      <c r="I14988">
        <v>11</v>
      </c>
      <c r="J14988">
        <v>26</v>
      </c>
      <c r="K14988">
        <v>16</v>
      </c>
      <c r="L14988">
        <v>58</v>
      </c>
      <c r="M14988" t="s">
        <v>900</v>
      </c>
      <c r="N14988" t="s">
        <v>404</v>
      </c>
      <c r="Q14988" t="s">
        <v>864</v>
      </c>
      <c r="R14988" t="str">
        <f t="shared" si="832"/>
        <v>Weekend</v>
      </c>
      <c r="S14988" s="27">
        <f t="shared" si="833"/>
        <v>43065</v>
      </c>
      <c r="U14988" t="str">
        <f t="shared" si="831"/>
        <v>D</v>
      </c>
      <c r="V14988" t="str">
        <f t="shared" si="834"/>
        <v>D</v>
      </c>
      <c r="AO14988" s="27"/>
      <c r="AX14988" s="27"/>
      <c r="AY14988" s="27"/>
    </row>
    <row r="14989" spans="1:51" x14ac:dyDescent="0.25">
      <c r="A14989" t="s">
        <v>66</v>
      </c>
      <c r="C14989">
        <v>5545271</v>
      </c>
      <c r="D14989">
        <v>85</v>
      </c>
      <c r="E14989" t="s">
        <v>91</v>
      </c>
      <c r="G14989">
        <v>98.069000000000003</v>
      </c>
      <c r="H14989">
        <v>2015</v>
      </c>
      <c r="I14989">
        <v>12</v>
      </c>
      <c r="J14989">
        <v>10</v>
      </c>
      <c r="K14989">
        <v>18</v>
      </c>
      <c r="L14989">
        <v>52</v>
      </c>
      <c r="M14989" t="s">
        <v>900</v>
      </c>
      <c r="N14989" t="s">
        <v>171</v>
      </c>
      <c r="R14989" t="str">
        <f t="shared" si="832"/>
        <v>Weekday</v>
      </c>
      <c r="S14989" s="27">
        <f t="shared" si="833"/>
        <v>42348</v>
      </c>
      <c r="U14989" t="str">
        <f t="shared" si="831"/>
        <v>S</v>
      </c>
      <c r="V14989" t="str">
        <f t="shared" si="834"/>
        <v>S</v>
      </c>
    </row>
    <row r="14990" spans="1:51" x14ac:dyDescent="0.25">
      <c r="A14990" t="s">
        <v>66</v>
      </c>
      <c r="C14990">
        <v>5860010</v>
      </c>
      <c r="D14990">
        <v>85</v>
      </c>
      <c r="E14990" t="s">
        <v>91</v>
      </c>
      <c r="G14990">
        <v>98.069000000000003</v>
      </c>
      <c r="H14990">
        <v>2016</v>
      </c>
      <c r="I14990">
        <v>8</v>
      </c>
      <c r="J14990">
        <v>2</v>
      </c>
      <c r="K14990">
        <v>7</v>
      </c>
      <c r="L14990">
        <v>53</v>
      </c>
      <c r="M14990" t="s">
        <v>900</v>
      </c>
      <c r="N14990" t="s">
        <v>860</v>
      </c>
      <c r="R14990" t="str">
        <f t="shared" si="832"/>
        <v>Weekday</v>
      </c>
      <c r="S14990" s="27">
        <f t="shared" si="833"/>
        <v>42584</v>
      </c>
      <c r="U14990" t="str">
        <f t="shared" si="831"/>
        <v>S</v>
      </c>
      <c r="V14990" t="str">
        <f t="shared" si="834"/>
        <v>S</v>
      </c>
    </row>
    <row r="14991" spans="1:51" x14ac:dyDescent="0.25">
      <c r="A14991" t="s">
        <v>66</v>
      </c>
      <c r="C14991">
        <v>6607615</v>
      </c>
      <c r="D14991">
        <v>85</v>
      </c>
      <c r="E14991" t="s">
        <v>91</v>
      </c>
      <c r="G14991">
        <v>98.028000000000006</v>
      </c>
      <c r="H14991">
        <v>2018</v>
      </c>
      <c r="I14991">
        <v>2</v>
      </c>
      <c r="J14991">
        <v>21</v>
      </c>
      <c r="K14991">
        <v>5</v>
      </c>
      <c r="L14991">
        <v>55</v>
      </c>
      <c r="M14991" t="s">
        <v>900</v>
      </c>
      <c r="N14991" t="s">
        <v>860</v>
      </c>
      <c r="R14991" t="str">
        <f t="shared" si="832"/>
        <v>Weekday</v>
      </c>
      <c r="S14991" s="27">
        <f t="shared" si="833"/>
        <v>43152</v>
      </c>
      <c r="U14991" t="str">
        <f t="shared" si="831"/>
        <v>D</v>
      </c>
      <c r="V14991" t="str">
        <f t="shared" si="834"/>
        <v>D</v>
      </c>
    </row>
    <row r="14992" spans="1:51" x14ac:dyDescent="0.25">
      <c r="A14992" t="s">
        <v>66</v>
      </c>
      <c r="C14992">
        <v>6684647</v>
      </c>
      <c r="D14992">
        <v>85</v>
      </c>
      <c r="E14992" t="s">
        <v>91</v>
      </c>
      <c r="G14992">
        <v>98.073999999999998</v>
      </c>
      <c r="H14992">
        <v>2018</v>
      </c>
      <c r="I14992">
        <v>4</v>
      </c>
      <c r="J14992">
        <v>23</v>
      </c>
      <c r="K14992">
        <v>10</v>
      </c>
      <c r="L14992">
        <v>40</v>
      </c>
      <c r="M14992" t="s">
        <v>900</v>
      </c>
      <c r="N14992" t="s">
        <v>404</v>
      </c>
      <c r="R14992" t="str">
        <f t="shared" si="832"/>
        <v>Weekday</v>
      </c>
      <c r="S14992" s="27">
        <f t="shared" si="833"/>
        <v>43213</v>
      </c>
      <c r="U14992" t="str">
        <f t="shared" si="831"/>
        <v>D</v>
      </c>
      <c r="V14992" t="str">
        <f t="shared" si="834"/>
        <v>D</v>
      </c>
    </row>
    <row r="14993" spans="1:51" x14ac:dyDescent="0.25">
      <c r="A14993" t="s">
        <v>66</v>
      </c>
      <c r="C14993">
        <v>6779669</v>
      </c>
      <c r="D14993">
        <v>85</v>
      </c>
      <c r="E14993" t="s">
        <v>91</v>
      </c>
      <c r="G14993">
        <v>98.027000000000001</v>
      </c>
      <c r="H14993">
        <v>2018</v>
      </c>
      <c r="I14993">
        <v>7</v>
      </c>
      <c r="J14993">
        <v>2</v>
      </c>
      <c r="K14993">
        <v>12</v>
      </c>
      <c r="L14993">
        <v>35</v>
      </c>
      <c r="M14993" t="s">
        <v>900</v>
      </c>
      <c r="N14993" t="s">
        <v>860</v>
      </c>
      <c r="R14993" t="str">
        <f t="shared" si="832"/>
        <v>Weekday</v>
      </c>
      <c r="S14993" s="27">
        <f t="shared" si="833"/>
        <v>43283</v>
      </c>
      <c r="U14993" t="str">
        <f t="shared" si="831"/>
        <v>D</v>
      </c>
      <c r="V14993" t="str">
        <f t="shared" si="834"/>
        <v>D</v>
      </c>
    </row>
    <row r="14994" spans="1:51" x14ac:dyDescent="0.25">
      <c r="A14994" t="s">
        <v>66</v>
      </c>
      <c r="C14994">
        <v>6978871</v>
      </c>
      <c r="D14994">
        <v>85</v>
      </c>
      <c r="E14994" t="s">
        <v>90</v>
      </c>
      <c r="G14994">
        <v>98.186000000000007</v>
      </c>
      <c r="H14994">
        <v>2018</v>
      </c>
      <c r="I14994">
        <v>11</v>
      </c>
      <c r="J14994">
        <v>21</v>
      </c>
      <c r="K14994">
        <v>19</v>
      </c>
      <c r="L14994">
        <v>20</v>
      </c>
      <c r="M14994" t="s">
        <v>900</v>
      </c>
      <c r="N14994" t="s">
        <v>404</v>
      </c>
      <c r="Q14994" t="s">
        <v>864</v>
      </c>
      <c r="R14994" t="str">
        <f t="shared" si="832"/>
        <v>Weekday</v>
      </c>
      <c r="S14994" s="27">
        <f t="shared" si="833"/>
        <v>43425</v>
      </c>
      <c r="U14994" t="str">
        <f t="shared" si="831"/>
        <v>D</v>
      </c>
      <c r="V14994" t="str">
        <f t="shared" si="834"/>
        <v>D</v>
      </c>
      <c r="AO14994" s="27"/>
      <c r="AX14994" s="27"/>
      <c r="AY14994" s="27"/>
    </row>
    <row r="14995" spans="1:51" x14ac:dyDescent="0.25">
      <c r="A14995" t="s">
        <v>66</v>
      </c>
      <c r="C14995">
        <v>6110278</v>
      </c>
      <c r="D14995">
        <v>85</v>
      </c>
      <c r="E14995" t="s">
        <v>91</v>
      </c>
      <c r="G14995">
        <v>98.206999999999994</v>
      </c>
      <c r="H14995">
        <v>2017</v>
      </c>
      <c r="I14995">
        <v>2</v>
      </c>
      <c r="J14995">
        <v>8</v>
      </c>
      <c r="K14995">
        <v>9</v>
      </c>
      <c r="L14995">
        <v>1</v>
      </c>
      <c r="M14995" t="s">
        <v>900</v>
      </c>
      <c r="N14995" t="s">
        <v>860</v>
      </c>
      <c r="R14995" t="str">
        <f t="shared" si="832"/>
        <v>Weekday</v>
      </c>
      <c r="S14995" s="27">
        <f t="shared" si="833"/>
        <v>42774</v>
      </c>
      <c r="U14995" t="str">
        <f t="shared" si="831"/>
        <v>D</v>
      </c>
      <c r="V14995" t="str">
        <f t="shared" si="834"/>
        <v>D</v>
      </c>
    </row>
    <row r="14996" spans="1:51" x14ac:dyDescent="0.25">
      <c r="A14996" t="s">
        <v>66</v>
      </c>
      <c r="C14996">
        <v>6251536</v>
      </c>
      <c r="D14996">
        <v>85</v>
      </c>
      <c r="E14996" t="s">
        <v>91</v>
      </c>
      <c r="G14996">
        <v>98.034999999999997</v>
      </c>
      <c r="H14996">
        <v>2017</v>
      </c>
      <c r="I14996">
        <v>5</v>
      </c>
      <c r="J14996">
        <v>26</v>
      </c>
      <c r="K14996">
        <v>14</v>
      </c>
      <c r="L14996">
        <v>22</v>
      </c>
      <c r="M14996" t="s">
        <v>900</v>
      </c>
      <c r="N14996" t="s">
        <v>860</v>
      </c>
      <c r="R14996" t="str">
        <f t="shared" si="832"/>
        <v>Weekday</v>
      </c>
      <c r="S14996" s="27">
        <f t="shared" si="833"/>
        <v>42881</v>
      </c>
      <c r="U14996" t="str">
        <f t="shared" si="831"/>
        <v>D</v>
      </c>
      <c r="V14996" t="str">
        <f t="shared" si="834"/>
        <v>D</v>
      </c>
    </row>
    <row r="14997" spans="1:51" x14ac:dyDescent="0.25">
      <c r="A14997" t="s">
        <v>66</v>
      </c>
      <c r="C14997">
        <v>6518202</v>
      </c>
      <c r="D14997">
        <v>85</v>
      </c>
      <c r="E14997" t="s">
        <v>90</v>
      </c>
      <c r="G14997">
        <v>98.215999999999994</v>
      </c>
      <c r="H14997">
        <v>2017</v>
      </c>
      <c r="I14997">
        <v>12</v>
      </c>
      <c r="J14997">
        <v>17</v>
      </c>
      <c r="K14997">
        <v>17</v>
      </c>
      <c r="L14997">
        <v>50</v>
      </c>
      <c r="M14997" t="s">
        <v>900</v>
      </c>
      <c r="N14997" t="s">
        <v>860</v>
      </c>
      <c r="Q14997" t="s">
        <v>864</v>
      </c>
      <c r="R14997" t="str">
        <f t="shared" si="832"/>
        <v>Weekend</v>
      </c>
      <c r="S14997" s="27">
        <f t="shared" si="833"/>
        <v>43086</v>
      </c>
      <c r="U14997" t="str">
        <f t="shared" si="831"/>
        <v>D</v>
      </c>
      <c r="V14997" t="str">
        <f t="shared" si="834"/>
        <v>D</v>
      </c>
      <c r="AO14997" s="27"/>
      <c r="AX14997" s="27"/>
      <c r="AY14997" s="27"/>
    </row>
    <row r="14998" spans="1:51" x14ac:dyDescent="0.25">
      <c r="A14998" t="s">
        <v>66</v>
      </c>
      <c r="C14998">
        <v>6710221</v>
      </c>
      <c r="D14998">
        <v>85</v>
      </c>
      <c r="E14998" t="s">
        <v>90</v>
      </c>
      <c r="G14998">
        <v>98.24</v>
      </c>
      <c r="H14998">
        <v>2018</v>
      </c>
      <c r="I14998">
        <v>4</v>
      </c>
      <c r="J14998">
        <v>26</v>
      </c>
      <c r="K14998">
        <v>18</v>
      </c>
      <c r="L14998">
        <v>22</v>
      </c>
      <c r="M14998" t="s">
        <v>900</v>
      </c>
      <c r="N14998" t="s">
        <v>860</v>
      </c>
      <c r="Q14998" t="s">
        <v>864</v>
      </c>
      <c r="R14998" t="str">
        <f t="shared" si="832"/>
        <v>Weekday</v>
      </c>
      <c r="S14998" s="27">
        <f t="shared" si="833"/>
        <v>43216</v>
      </c>
      <c r="U14998" t="str">
        <f t="shared" si="831"/>
        <v>D</v>
      </c>
      <c r="V14998" t="str">
        <f t="shared" si="834"/>
        <v>D</v>
      </c>
      <c r="AO14998" s="27"/>
      <c r="AX14998" s="27"/>
      <c r="AY14998" s="27"/>
    </row>
    <row r="14999" spans="1:51" x14ac:dyDescent="0.25">
      <c r="A14999" t="s">
        <v>66</v>
      </c>
      <c r="C14999">
        <v>5623962</v>
      </c>
      <c r="D14999">
        <v>85</v>
      </c>
      <c r="E14999" t="s">
        <v>90</v>
      </c>
      <c r="G14999">
        <v>98.212000000000003</v>
      </c>
      <c r="H14999">
        <v>2016</v>
      </c>
      <c r="I14999">
        <v>2</v>
      </c>
      <c r="J14999">
        <v>4</v>
      </c>
      <c r="K14999">
        <v>17</v>
      </c>
      <c r="L14999">
        <v>55</v>
      </c>
      <c r="M14999" t="s">
        <v>900</v>
      </c>
      <c r="N14999" t="s">
        <v>860</v>
      </c>
      <c r="Q14999" t="s">
        <v>864</v>
      </c>
      <c r="R14999" t="str">
        <f t="shared" si="832"/>
        <v>Weekday</v>
      </c>
      <c r="S14999" s="27">
        <f t="shared" si="833"/>
        <v>42404</v>
      </c>
      <c r="U14999" t="str">
        <f t="shared" si="831"/>
        <v>S</v>
      </c>
      <c r="V14999" t="str">
        <f t="shared" si="834"/>
        <v>S</v>
      </c>
      <c r="AO14999" s="27"/>
      <c r="AX14999" s="27"/>
      <c r="AY14999" s="27"/>
    </row>
    <row r="15000" spans="1:51" x14ac:dyDescent="0.25">
      <c r="A15000" t="s">
        <v>66</v>
      </c>
      <c r="C15000">
        <v>6343532</v>
      </c>
      <c r="D15000">
        <v>85</v>
      </c>
      <c r="E15000" t="s">
        <v>91</v>
      </c>
      <c r="G15000">
        <v>98.028999999999996</v>
      </c>
      <c r="H15000">
        <v>2017</v>
      </c>
      <c r="I15000">
        <v>8</v>
      </c>
      <c r="J15000">
        <v>7</v>
      </c>
      <c r="K15000">
        <v>6</v>
      </c>
      <c r="L15000">
        <v>20</v>
      </c>
      <c r="M15000" t="s">
        <v>900</v>
      </c>
      <c r="N15000" t="s">
        <v>860</v>
      </c>
      <c r="R15000" t="str">
        <f t="shared" si="832"/>
        <v>Weekday</v>
      </c>
      <c r="S15000" s="27">
        <f t="shared" si="833"/>
        <v>42954</v>
      </c>
      <c r="U15000" t="str">
        <f t="shared" si="831"/>
        <v>D</v>
      </c>
      <c r="V15000" t="str">
        <f t="shared" si="834"/>
        <v>D</v>
      </c>
    </row>
    <row r="15001" spans="1:51" x14ac:dyDescent="0.25">
      <c r="A15001" t="s">
        <v>66</v>
      </c>
      <c r="C15001">
        <v>6388969</v>
      </c>
      <c r="D15001">
        <v>85</v>
      </c>
      <c r="E15001" t="s">
        <v>90</v>
      </c>
      <c r="G15001">
        <v>98.210999999999999</v>
      </c>
      <c r="H15001">
        <v>2017</v>
      </c>
      <c r="I15001">
        <v>9</v>
      </c>
      <c r="J15001">
        <v>7</v>
      </c>
      <c r="K15001">
        <v>19</v>
      </c>
      <c r="L15001">
        <v>27</v>
      </c>
      <c r="M15001" t="s">
        <v>900</v>
      </c>
      <c r="N15001" t="s">
        <v>860</v>
      </c>
      <c r="Q15001" t="s">
        <v>864</v>
      </c>
      <c r="R15001" t="str">
        <f t="shared" si="832"/>
        <v>Weekday</v>
      </c>
      <c r="S15001" s="27">
        <f t="shared" si="833"/>
        <v>42985</v>
      </c>
      <c r="U15001" t="str">
        <f t="shared" si="831"/>
        <v>D</v>
      </c>
      <c r="V15001" t="str">
        <f t="shared" si="834"/>
        <v>D</v>
      </c>
      <c r="AO15001" s="27"/>
      <c r="AX15001" s="27"/>
      <c r="AY15001" s="27"/>
    </row>
    <row r="15002" spans="1:51" x14ac:dyDescent="0.25">
      <c r="A15002" t="s">
        <v>66</v>
      </c>
      <c r="C15002">
        <v>6523395</v>
      </c>
      <c r="D15002">
        <v>85</v>
      </c>
      <c r="E15002" t="s">
        <v>91</v>
      </c>
      <c r="G15002">
        <v>98.045000000000002</v>
      </c>
      <c r="H15002">
        <v>2017</v>
      </c>
      <c r="I15002">
        <v>12</v>
      </c>
      <c r="J15002">
        <v>21</v>
      </c>
      <c r="K15002">
        <v>7</v>
      </c>
      <c r="L15002">
        <v>0</v>
      </c>
      <c r="M15002" t="s">
        <v>900</v>
      </c>
      <c r="N15002" t="s">
        <v>860</v>
      </c>
      <c r="R15002" t="str">
        <f t="shared" si="832"/>
        <v>Weekday</v>
      </c>
      <c r="S15002" s="27">
        <f t="shared" si="833"/>
        <v>43090</v>
      </c>
      <c r="U15002" t="str">
        <f t="shared" si="831"/>
        <v>D</v>
      </c>
      <c r="V15002" t="str">
        <f t="shared" si="834"/>
        <v>D</v>
      </c>
    </row>
    <row r="15003" spans="1:51" x14ac:dyDescent="0.25">
      <c r="A15003" t="s">
        <v>66</v>
      </c>
      <c r="C15003">
        <v>6560255</v>
      </c>
      <c r="D15003">
        <v>85</v>
      </c>
      <c r="E15003" t="s">
        <v>91</v>
      </c>
      <c r="G15003">
        <v>98.02</v>
      </c>
      <c r="H15003">
        <v>2018</v>
      </c>
      <c r="I15003">
        <v>1</v>
      </c>
      <c r="J15003">
        <v>19</v>
      </c>
      <c r="K15003">
        <v>12</v>
      </c>
      <c r="L15003">
        <v>13</v>
      </c>
      <c r="M15003" t="s">
        <v>900</v>
      </c>
      <c r="N15003" t="s">
        <v>860</v>
      </c>
      <c r="R15003" t="str">
        <f t="shared" si="832"/>
        <v>Weekday</v>
      </c>
      <c r="S15003" s="27">
        <f t="shared" si="833"/>
        <v>43119</v>
      </c>
      <c r="U15003" t="str">
        <f t="shared" si="831"/>
        <v>D</v>
      </c>
      <c r="V15003" t="str">
        <f t="shared" si="834"/>
        <v>D</v>
      </c>
    </row>
    <row r="15004" spans="1:51" x14ac:dyDescent="0.25">
      <c r="A15004" t="s">
        <v>66</v>
      </c>
      <c r="C15004">
        <v>5979727</v>
      </c>
      <c r="D15004">
        <v>85</v>
      </c>
      <c r="E15004" t="s">
        <v>90</v>
      </c>
      <c r="G15004">
        <v>98.218000000000004</v>
      </c>
      <c r="H15004">
        <v>2016</v>
      </c>
      <c r="I15004">
        <v>10</v>
      </c>
      <c r="J15004">
        <v>27</v>
      </c>
      <c r="K15004">
        <v>20</v>
      </c>
      <c r="L15004">
        <v>40</v>
      </c>
      <c r="M15004" t="s">
        <v>900</v>
      </c>
      <c r="N15004" t="s">
        <v>860</v>
      </c>
      <c r="Q15004" t="s">
        <v>864</v>
      </c>
      <c r="R15004" t="str">
        <f t="shared" si="832"/>
        <v>Weekday</v>
      </c>
      <c r="S15004" s="27">
        <f t="shared" si="833"/>
        <v>42670</v>
      </c>
      <c r="U15004" t="str">
        <f t="shared" si="831"/>
        <v>S</v>
      </c>
      <c r="V15004" t="str">
        <f t="shared" si="834"/>
        <v>S</v>
      </c>
      <c r="AO15004" s="27"/>
      <c r="AX15004" s="27"/>
      <c r="AY15004" s="27"/>
    </row>
    <row r="15005" spans="1:51" x14ac:dyDescent="0.25">
      <c r="A15005" t="s">
        <v>66</v>
      </c>
      <c r="C15005">
        <v>6842024</v>
      </c>
      <c r="D15005">
        <v>85</v>
      </c>
      <c r="E15005" t="s">
        <v>90</v>
      </c>
      <c r="G15005">
        <v>98.233000000000004</v>
      </c>
      <c r="H15005">
        <v>2018</v>
      </c>
      <c r="I15005">
        <v>8</v>
      </c>
      <c r="J15005">
        <v>21</v>
      </c>
      <c r="K15005">
        <v>16</v>
      </c>
      <c r="L15005">
        <v>3</v>
      </c>
      <c r="M15005" t="s">
        <v>900</v>
      </c>
      <c r="N15005" t="s">
        <v>860</v>
      </c>
      <c r="Q15005" t="s">
        <v>864</v>
      </c>
      <c r="R15005" t="str">
        <f t="shared" si="832"/>
        <v>Weekday</v>
      </c>
      <c r="S15005" s="27">
        <f t="shared" si="833"/>
        <v>43333</v>
      </c>
      <c r="U15005" t="str">
        <f t="shared" si="831"/>
        <v>D</v>
      </c>
      <c r="V15005" t="str">
        <f t="shared" si="834"/>
        <v>D</v>
      </c>
      <c r="AO15005" s="27"/>
      <c r="AX15005" s="27"/>
      <c r="AY15005" s="27"/>
    </row>
    <row r="15006" spans="1:51" x14ac:dyDescent="0.25">
      <c r="A15006" t="s">
        <v>66</v>
      </c>
      <c r="C15006">
        <v>5706079</v>
      </c>
      <c r="D15006">
        <v>85</v>
      </c>
      <c r="E15006" t="s">
        <v>90</v>
      </c>
      <c r="G15006">
        <v>98.228999999999999</v>
      </c>
      <c r="H15006">
        <v>2016</v>
      </c>
      <c r="I15006">
        <v>4</v>
      </c>
      <c r="J15006">
        <v>2</v>
      </c>
      <c r="K15006">
        <v>16</v>
      </c>
      <c r="L15006">
        <v>46</v>
      </c>
      <c r="M15006" t="s">
        <v>900</v>
      </c>
      <c r="N15006" t="s">
        <v>860</v>
      </c>
      <c r="Q15006" t="s">
        <v>864</v>
      </c>
      <c r="R15006" t="str">
        <f t="shared" si="832"/>
        <v>Weekend</v>
      </c>
      <c r="S15006" s="27">
        <f t="shared" si="833"/>
        <v>42462</v>
      </c>
      <c r="U15006" t="str">
        <f t="shared" si="831"/>
        <v>S</v>
      </c>
      <c r="V15006" t="str">
        <f t="shared" si="834"/>
        <v>S</v>
      </c>
      <c r="AO15006" s="27"/>
      <c r="AX15006" s="27"/>
      <c r="AY15006" s="27"/>
    </row>
    <row r="15007" spans="1:51" x14ac:dyDescent="0.25">
      <c r="A15007" t="s">
        <v>66</v>
      </c>
      <c r="C15007">
        <v>6445659</v>
      </c>
      <c r="D15007">
        <v>85</v>
      </c>
      <c r="E15007" t="s">
        <v>91</v>
      </c>
      <c r="G15007">
        <v>98.094999999999999</v>
      </c>
      <c r="H15007">
        <v>2017</v>
      </c>
      <c r="I15007">
        <v>10</v>
      </c>
      <c r="J15007">
        <v>26</v>
      </c>
      <c r="K15007">
        <v>9</v>
      </c>
      <c r="L15007">
        <v>40</v>
      </c>
      <c r="M15007" t="s">
        <v>900</v>
      </c>
      <c r="N15007" t="s">
        <v>171</v>
      </c>
      <c r="R15007" t="str">
        <f t="shared" si="832"/>
        <v>Weekday</v>
      </c>
      <c r="S15007" s="27">
        <f t="shared" si="833"/>
        <v>43034</v>
      </c>
      <c r="U15007" t="str">
        <f t="shared" si="831"/>
        <v>D</v>
      </c>
      <c r="V15007" t="str">
        <f t="shared" si="834"/>
        <v>D</v>
      </c>
    </row>
    <row r="15008" spans="1:51" x14ac:dyDescent="0.25">
      <c r="A15008" t="s">
        <v>66</v>
      </c>
      <c r="C15008">
        <v>5409933</v>
      </c>
      <c r="D15008">
        <v>85</v>
      </c>
      <c r="E15008" t="s">
        <v>90</v>
      </c>
      <c r="G15008">
        <v>98.238</v>
      </c>
      <c r="H15008">
        <v>2015</v>
      </c>
      <c r="I15008">
        <v>8</v>
      </c>
      <c r="J15008">
        <v>28</v>
      </c>
      <c r="K15008">
        <v>0</v>
      </c>
      <c r="L15008">
        <v>6</v>
      </c>
      <c r="M15008" t="s">
        <v>900</v>
      </c>
      <c r="N15008" t="s">
        <v>860</v>
      </c>
      <c r="Q15008" t="s">
        <v>864</v>
      </c>
      <c r="R15008" t="str">
        <f t="shared" si="832"/>
        <v>Weekday</v>
      </c>
      <c r="S15008" s="27">
        <f t="shared" si="833"/>
        <v>42244</v>
      </c>
      <c r="U15008" t="str">
        <f t="shared" si="831"/>
        <v>S</v>
      </c>
      <c r="V15008" t="str">
        <f t="shared" si="834"/>
        <v>S</v>
      </c>
      <c r="AO15008" s="27"/>
      <c r="AX15008" s="27"/>
      <c r="AY15008" s="27"/>
    </row>
    <row r="15009" spans="1:51" x14ac:dyDescent="0.25">
      <c r="A15009" t="s">
        <v>66</v>
      </c>
      <c r="C15009">
        <v>5928063</v>
      </c>
      <c r="D15009">
        <v>85</v>
      </c>
      <c r="E15009" t="s">
        <v>90</v>
      </c>
      <c r="G15009">
        <v>98.313999999999993</v>
      </c>
      <c r="H15009">
        <v>2016</v>
      </c>
      <c r="I15009">
        <v>9</v>
      </c>
      <c r="J15009">
        <v>20</v>
      </c>
      <c r="K15009">
        <v>15</v>
      </c>
      <c r="L15009">
        <v>40</v>
      </c>
      <c r="M15009" t="s">
        <v>900</v>
      </c>
      <c r="N15009" t="s">
        <v>171</v>
      </c>
      <c r="Q15009" t="s">
        <v>864</v>
      </c>
      <c r="R15009" t="str">
        <f t="shared" si="832"/>
        <v>Weekday</v>
      </c>
      <c r="S15009" s="27">
        <f t="shared" si="833"/>
        <v>42633</v>
      </c>
      <c r="U15009" t="str">
        <f t="shared" si="831"/>
        <v>S</v>
      </c>
      <c r="V15009" t="str">
        <f t="shared" si="834"/>
        <v>S</v>
      </c>
      <c r="AO15009" s="27"/>
      <c r="AX15009" s="27"/>
      <c r="AY15009" s="27"/>
    </row>
    <row r="15010" spans="1:51" x14ac:dyDescent="0.25">
      <c r="A15010" t="s">
        <v>66</v>
      </c>
      <c r="C15010">
        <v>6251430</v>
      </c>
      <c r="D15010">
        <v>85</v>
      </c>
      <c r="E15010" t="s">
        <v>91</v>
      </c>
      <c r="G15010">
        <v>98.058999999999997</v>
      </c>
      <c r="H15010">
        <v>2017</v>
      </c>
      <c r="I15010">
        <v>5</v>
      </c>
      <c r="J15010">
        <v>26</v>
      </c>
      <c r="K15010">
        <v>7</v>
      </c>
      <c r="L15010">
        <v>42</v>
      </c>
      <c r="M15010" t="s">
        <v>900</v>
      </c>
      <c r="N15010" t="s">
        <v>860</v>
      </c>
      <c r="R15010" t="str">
        <f t="shared" si="832"/>
        <v>Weekday</v>
      </c>
      <c r="S15010" s="27">
        <f t="shared" si="833"/>
        <v>42881</v>
      </c>
      <c r="U15010" t="str">
        <f t="shared" si="831"/>
        <v>D</v>
      </c>
      <c r="V15010" t="str">
        <f t="shared" si="834"/>
        <v>D</v>
      </c>
    </row>
    <row r="15011" spans="1:51" x14ac:dyDescent="0.25">
      <c r="A15011" t="s">
        <v>66</v>
      </c>
      <c r="C15011">
        <v>6425141</v>
      </c>
      <c r="D15011">
        <v>85</v>
      </c>
      <c r="E15011" t="s">
        <v>91</v>
      </c>
      <c r="G15011">
        <v>98.055000000000007</v>
      </c>
      <c r="H15011">
        <v>2017</v>
      </c>
      <c r="I15011">
        <v>10</v>
      </c>
      <c r="J15011">
        <v>10</v>
      </c>
      <c r="K15011">
        <v>8</v>
      </c>
      <c r="L15011">
        <v>50</v>
      </c>
      <c r="M15011" t="s">
        <v>900</v>
      </c>
      <c r="N15011" t="s">
        <v>171</v>
      </c>
      <c r="R15011" t="str">
        <f t="shared" si="832"/>
        <v>Weekday</v>
      </c>
      <c r="S15011" s="27">
        <f t="shared" si="833"/>
        <v>43018</v>
      </c>
      <c r="U15011" t="str">
        <f t="shared" si="831"/>
        <v>D</v>
      </c>
      <c r="V15011" t="str">
        <f t="shared" si="834"/>
        <v>D</v>
      </c>
    </row>
    <row r="15012" spans="1:51" x14ac:dyDescent="0.25">
      <c r="A15012" t="s">
        <v>66</v>
      </c>
      <c r="C15012">
        <v>6536254</v>
      </c>
      <c r="D15012">
        <v>85</v>
      </c>
      <c r="E15012" t="s">
        <v>91</v>
      </c>
      <c r="G15012">
        <v>98.051000000000002</v>
      </c>
      <c r="H15012">
        <v>2018</v>
      </c>
      <c r="I15012">
        <v>1</v>
      </c>
      <c r="J15012">
        <v>2</v>
      </c>
      <c r="K15012">
        <v>15</v>
      </c>
      <c r="L15012">
        <v>38</v>
      </c>
      <c r="M15012" t="s">
        <v>900</v>
      </c>
      <c r="N15012" t="s">
        <v>860</v>
      </c>
      <c r="R15012" t="str">
        <f t="shared" si="832"/>
        <v>Weekday</v>
      </c>
      <c r="S15012" s="27">
        <f t="shared" si="833"/>
        <v>43102</v>
      </c>
      <c r="U15012" t="str">
        <f t="shared" si="831"/>
        <v>D</v>
      </c>
      <c r="V15012" t="str">
        <f t="shared" si="834"/>
        <v>D</v>
      </c>
    </row>
    <row r="15013" spans="1:51" x14ac:dyDescent="0.25">
      <c r="A15013" t="s">
        <v>66</v>
      </c>
      <c r="C15013">
        <v>6710431</v>
      </c>
      <c r="D15013">
        <v>85</v>
      </c>
      <c r="E15013" t="s">
        <v>91</v>
      </c>
      <c r="G15013">
        <v>98.046000000000006</v>
      </c>
      <c r="H15013">
        <v>2018</v>
      </c>
      <c r="I15013">
        <v>4</v>
      </c>
      <c r="J15013">
        <v>25</v>
      </c>
      <c r="K15013">
        <v>7</v>
      </c>
      <c r="L15013">
        <v>48</v>
      </c>
      <c r="M15013" t="s">
        <v>900</v>
      </c>
      <c r="N15013" t="s">
        <v>860</v>
      </c>
      <c r="R15013" t="str">
        <f t="shared" si="832"/>
        <v>Weekday</v>
      </c>
      <c r="S15013" s="27">
        <f t="shared" si="833"/>
        <v>43215</v>
      </c>
      <c r="U15013" t="str">
        <f t="shared" si="831"/>
        <v>D</v>
      </c>
      <c r="V15013" t="str">
        <f t="shared" si="834"/>
        <v>D</v>
      </c>
    </row>
    <row r="15014" spans="1:51" x14ac:dyDescent="0.25">
      <c r="A15014" t="s">
        <v>66</v>
      </c>
      <c r="C15014">
        <v>6917808</v>
      </c>
      <c r="D15014">
        <v>85</v>
      </c>
      <c r="E15014" t="s">
        <v>91</v>
      </c>
      <c r="G15014">
        <v>98.05</v>
      </c>
      <c r="H15014">
        <v>2018</v>
      </c>
      <c r="I15014">
        <v>10</v>
      </c>
      <c r="J15014">
        <v>10</v>
      </c>
      <c r="K15014">
        <v>8</v>
      </c>
      <c r="L15014">
        <v>55</v>
      </c>
      <c r="M15014" t="s">
        <v>900</v>
      </c>
      <c r="N15014" t="s">
        <v>860</v>
      </c>
      <c r="R15014" t="str">
        <f t="shared" si="832"/>
        <v>Weekday</v>
      </c>
      <c r="S15014" s="27">
        <f t="shared" si="833"/>
        <v>43383</v>
      </c>
      <c r="U15014" t="str">
        <f t="shared" si="831"/>
        <v>D</v>
      </c>
      <c r="V15014" t="str">
        <f t="shared" si="834"/>
        <v>D</v>
      </c>
    </row>
    <row r="15015" spans="1:51" x14ac:dyDescent="0.25">
      <c r="A15015" t="s">
        <v>66</v>
      </c>
      <c r="C15015">
        <v>5856395</v>
      </c>
      <c r="D15015">
        <v>85</v>
      </c>
      <c r="E15015" t="s">
        <v>90</v>
      </c>
      <c r="G15015">
        <v>98.233000000000004</v>
      </c>
      <c r="H15015">
        <v>2016</v>
      </c>
      <c r="I15015">
        <v>7</v>
      </c>
      <c r="J15015">
        <v>29</v>
      </c>
      <c r="K15015">
        <v>16</v>
      </c>
      <c r="L15015">
        <v>0</v>
      </c>
      <c r="M15015" t="s">
        <v>900</v>
      </c>
      <c r="N15015" t="s">
        <v>171</v>
      </c>
      <c r="Q15015" t="s">
        <v>864</v>
      </c>
      <c r="R15015" t="str">
        <f t="shared" si="832"/>
        <v>Weekday</v>
      </c>
      <c r="S15015" s="27">
        <f t="shared" si="833"/>
        <v>42580</v>
      </c>
      <c r="U15015" t="str">
        <f t="shared" si="831"/>
        <v>S</v>
      </c>
      <c r="V15015" t="str">
        <f t="shared" si="834"/>
        <v>S</v>
      </c>
      <c r="AO15015" s="27"/>
      <c r="AX15015" s="27"/>
      <c r="AY15015" s="27"/>
    </row>
    <row r="15016" spans="1:51" x14ac:dyDescent="0.25">
      <c r="A15016" t="s">
        <v>66</v>
      </c>
      <c r="C15016">
        <v>6834826</v>
      </c>
      <c r="D15016">
        <v>85</v>
      </c>
      <c r="E15016" t="s">
        <v>91</v>
      </c>
      <c r="G15016">
        <v>98.111999999999995</v>
      </c>
      <c r="H15016">
        <v>2018</v>
      </c>
      <c r="I15016">
        <v>8</v>
      </c>
      <c r="J15016">
        <v>14</v>
      </c>
      <c r="K15016">
        <v>12</v>
      </c>
      <c r="L15016">
        <v>30</v>
      </c>
      <c r="M15016" t="s">
        <v>899</v>
      </c>
      <c r="N15016" t="s">
        <v>860</v>
      </c>
      <c r="R15016" t="str">
        <f t="shared" si="832"/>
        <v>Weekday</v>
      </c>
      <c r="S15016" s="27">
        <f t="shared" si="833"/>
        <v>43326</v>
      </c>
      <c r="U15016" t="str">
        <f t="shared" si="831"/>
        <v>D</v>
      </c>
      <c r="V15016" t="str">
        <f t="shared" si="834"/>
        <v>D</v>
      </c>
    </row>
    <row r="15017" spans="1:51" x14ac:dyDescent="0.25">
      <c r="A15017" t="s">
        <v>66</v>
      </c>
      <c r="C15017">
        <v>6904278</v>
      </c>
      <c r="D15017">
        <v>85</v>
      </c>
      <c r="E15017" t="s">
        <v>91</v>
      </c>
      <c r="G15017">
        <v>98.058000000000007</v>
      </c>
      <c r="H15017">
        <v>2018</v>
      </c>
      <c r="I15017">
        <v>10</v>
      </c>
      <c r="J15017">
        <v>8</v>
      </c>
      <c r="K15017">
        <v>7</v>
      </c>
      <c r="L15017">
        <v>18</v>
      </c>
      <c r="M15017" t="s">
        <v>900</v>
      </c>
      <c r="N15017" t="s">
        <v>404</v>
      </c>
      <c r="R15017" t="str">
        <f t="shared" si="832"/>
        <v>Weekday</v>
      </c>
      <c r="S15017" s="27">
        <f t="shared" si="833"/>
        <v>43381</v>
      </c>
      <c r="U15017" t="str">
        <f t="shared" si="831"/>
        <v>D</v>
      </c>
      <c r="V15017" t="str">
        <f t="shared" si="834"/>
        <v>D</v>
      </c>
    </row>
    <row r="15018" spans="1:51" x14ac:dyDescent="0.25">
      <c r="A15018" t="s">
        <v>66</v>
      </c>
      <c r="C15018">
        <v>6700917</v>
      </c>
      <c r="D15018">
        <v>85</v>
      </c>
      <c r="E15018" t="s">
        <v>91</v>
      </c>
      <c r="G15018">
        <v>98.033000000000001</v>
      </c>
      <c r="H15018">
        <v>2018</v>
      </c>
      <c r="I15018">
        <v>4</v>
      </c>
      <c r="J15018">
        <v>23</v>
      </c>
      <c r="K15018">
        <v>11</v>
      </c>
      <c r="L15018">
        <v>22</v>
      </c>
      <c r="M15018" t="s">
        <v>900</v>
      </c>
      <c r="N15018" t="s">
        <v>404</v>
      </c>
      <c r="R15018" t="str">
        <f t="shared" si="832"/>
        <v>Weekday</v>
      </c>
      <c r="S15018" s="27">
        <f t="shared" si="833"/>
        <v>43213</v>
      </c>
      <c r="U15018" t="str">
        <f t="shared" ref="U15018:U15081" si="835">IF(OR(H15018=2015,H15018=2016),"S","D")</f>
        <v>D</v>
      </c>
      <c r="V15018" t="str">
        <f t="shared" si="834"/>
        <v>D</v>
      </c>
    </row>
    <row r="15019" spans="1:51" x14ac:dyDescent="0.25">
      <c r="A15019" t="s">
        <v>66</v>
      </c>
      <c r="C15019">
        <v>5676804</v>
      </c>
      <c r="D15019">
        <v>85</v>
      </c>
      <c r="E15019" t="s">
        <v>91</v>
      </c>
      <c r="G15019">
        <v>97.965000000000003</v>
      </c>
      <c r="H15019">
        <v>2016</v>
      </c>
      <c r="I15019">
        <v>3</v>
      </c>
      <c r="J15019">
        <v>15</v>
      </c>
      <c r="K15019">
        <v>10</v>
      </c>
      <c r="L15019">
        <v>47</v>
      </c>
      <c r="M15019" t="s">
        <v>900</v>
      </c>
      <c r="N15019" t="s">
        <v>860</v>
      </c>
      <c r="R15019" t="str">
        <f t="shared" ref="R15019:R15082" si="836">IF(WEEKDAY(DATE(H15019,I15019,J15019),2) &lt; 6, "Weekday", "Weekend")</f>
        <v>Weekday</v>
      </c>
      <c r="S15019" s="27">
        <f t="shared" si="833"/>
        <v>42444</v>
      </c>
      <c r="U15019" t="str">
        <f t="shared" si="835"/>
        <v>S</v>
      </c>
      <c r="V15019" t="str">
        <f t="shared" si="834"/>
        <v>S</v>
      </c>
    </row>
    <row r="15020" spans="1:51" x14ac:dyDescent="0.25">
      <c r="A15020" t="s">
        <v>66</v>
      </c>
      <c r="C15020">
        <v>5838098</v>
      </c>
      <c r="D15020">
        <v>85</v>
      </c>
      <c r="E15020" t="s">
        <v>91</v>
      </c>
      <c r="G15020">
        <v>97.963999999999999</v>
      </c>
      <c r="H15020">
        <v>2016</v>
      </c>
      <c r="I15020">
        <v>7</v>
      </c>
      <c r="J15020">
        <v>13</v>
      </c>
      <c r="K15020">
        <v>17</v>
      </c>
      <c r="L15020">
        <v>40</v>
      </c>
      <c r="M15020" t="s">
        <v>899</v>
      </c>
      <c r="N15020" t="s">
        <v>860</v>
      </c>
      <c r="R15020" t="str">
        <f t="shared" si="836"/>
        <v>Weekday</v>
      </c>
      <c r="S15020" s="27">
        <f t="shared" ref="S15020:S15083" si="837">DATE(H15020,I15020,J15020)</f>
        <v>42564</v>
      </c>
      <c r="U15020" t="str">
        <f t="shared" si="835"/>
        <v>S</v>
      </c>
      <c r="V15020" t="str">
        <f t="shared" si="834"/>
        <v>S</v>
      </c>
    </row>
    <row r="15021" spans="1:51" x14ac:dyDescent="0.25">
      <c r="A15021" t="s">
        <v>66</v>
      </c>
      <c r="C15021">
        <v>6146158</v>
      </c>
      <c r="D15021">
        <v>85</v>
      </c>
      <c r="E15021" t="s">
        <v>91</v>
      </c>
      <c r="G15021">
        <v>97.962999999999994</v>
      </c>
      <c r="H15021">
        <v>2017</v>
      </c>
      <c r="I15021">
        <v>3</v>
      </c>
      <c r="J15021">
        <v>10</v>
      </c>
      <c r="K15021">
        <v>12</v>
      </c>
      <c r="L15021">
        <v>53</v>
      </c>
      <c r="M15021" t="s">
        <v>900</v>
      </c>
      <c r="N15021" t="s">
        <v>860</v>
      </c>
      <c r="R15021" t="str">
        <f t="shared" si="836"/>
        <v>Weekday</v>
      </c>
      <c r="S15021" s="27">
        <f t="shared" si="837"/>
        <v>42804</v>
      </c>
      <c r="U15021" t="str">
        <f t="shared" si="835"/>
        <v>D</v>
      </c>
      <c r="V15021" t="str">
        <f t="shared" si="834"/>
        <v>D</v>
      </c>
    </row>
    <row r="15022" spans="1:51" x14ac:dyDescent="0.25">
      <c r="A15022" t="s">
        <v>66</v>
      </c>
      <c r="C15022">
        <v>6399639</v>
      </c>
      <c r="D15022">
        <v>85</v>
      </c>
      <c r="E15022" t="s">
        <v>91</v>
      </c>
      <c r="G15022">
        <v>98.064999999999998</v>
      </c>
      <c r="H15022">
        <v>2017</v>
      </c>
      <c r="I15022">
        <v>9</v>
      </c>
      <c r="J15022">
        <v>19</v>
      </c>
      <c r="K15022">
        <v>11</v>
      </c>
      <c r="L15022">
        <v>45</v>
      </c>
      <c r="M15022" t="s">
        <v>900</v>
      </c>
      <c r="N15022" t="s">
        <v>860</v>
      </c>
      <c r="R15022" t="str">
        <f t="shared" si="836"/>
        <v>Weekday</v>
      </c>
      <c r="S15022" s="27">
        <f t="shared" si="837"/>
        <v>42997</v>
      </c>
      <c r="U15022" t="str">
        <f t="shared" si="835"/>
        <v>D</v>
      </c>
      <c r="V15022" t="str">
        <f t="shared" si="834"/>
        <v>D</v>
      </c>
    </row>
    <row r="15023" spans="1:51" x14ac:dyDescent="0.25">
      <c r="A15023" t="s">
        <v>66</v>
      </c>
      <c r="C15023">
        <v>5760993</v>
      </c>
      <c r="D15023">
        <v>85</v>
      </c>
      <c r="E15023" t="s">
        <v>91</v>
      </c>
      <c r="G15023">
        <v>98.126999999999995</v>
      </c>
      <c r="H15023">
        <v>2016</v>
      </c>
      <c r="I15023">
        <v>5</v>
      </c>
      <c r="J15023">
        <v>18</v>
      </c>
      <c r="K15023">
        <v>14</v>
      </c>
      <c r="L15023">
        <v>31</v>
      </c>
      <c r="M15023" t="s">
        <v>900</v>
      </c>
      <c r="N15023" t="s">
        <v>860</v>
      </c>
      <c r="R15023" t="str">
        <f t="shared" si="836"/>
        <v>Weekday</v>
      </c>
      <c r="S15023" s="27">
        <f t="shared" si="837"/>
        <v>42508</v>
      </c>
      <c r="U15023" t="str">
        <f t="shared" si="835"/>
        <v>S</v>
      </c>
      <c r="V15023" t="str">
        <f t="shared" si="834"/>
        <v>S</v>
      </c>
    </row>
    <row r="15024" spans="1:51" x14ac:dyDescent="0.25">
      <c r="A15024" t="s">
        <v>66</v>
      </c>
      <c r="C15024">
        <v>6925564</v>
      </c>
      <c r="D15024">
        <v>85</v>
      </c>
      <c r="E15024" t="s">
        <v>91</v>
      </c>
      <c r="G15024">
        <v>98.134</v>
      </c>
      <c r="H15024">
        <v>2018</v>
      </c>
      <c r="I15024">
        <v>10</v>
      </c>
      <c r="J15024">
        <v>19</v>
      </c>
      <c r="K15024">
        <v>21</v>
      </c>
      <c r="L15024">
        <v>2</v>
      </c>
      <c r="M15024" t="s">
        <v>900</v>
      </c>
      <c r="N15024" t="s">
        <v>860</v>
      </c>
      <c r="R15024" t="str">
        <f t="shared" si="836"/>
        <v>Weekday</v>
      </c>
      <c r="S15024" s="27">
        <f t="shared" si="837"/>
        <v>43392</v>
      </c>
      <c r="U15024" t="str">
        <f t="shared" si="835"/>
        <v>D</v>
      </c>
      <c r="V15024" t="str">
        <f t="shared" si="834"/>
        <v>D</v>
      </c>
    </row>
    <row r="15025" spans="1:51" x14ac:dyDescent="0.25">
      <c r="A15025" t="s">
        <v>66</v>
      </c>
      <c r="C15025">
        <v>6851770</v>
      </c>
      <c r="D15025">
        <v>85</v>
      </c>
      <c r="E15025" t="s">
        <v>90</v>
      </c>
      <c r="G15025">
        <v>98.206999999999994</v>
      </c>
      <c r="H15025">
        <v>2018</v>
      </c>
      <c r="I15025">
        <v>8</v>
      </c>
      <c r="J15025">
        <v>28</v>
      </c>
      <c r="K15025">
        <v>14</v>
      </c>
      <c r="L15025">
        <v>40</v>
      </c>
      <c r="M15025" t="s">
        <v>900</v>
      </c>
      <c r="N15025" t="s">
        <v>860</v>
      </c>
      <c r="Q15025" t="s">
        <v>864</v>
      </c>
      <c r="R15025" t="str">
        <f t="shared" si="836"/>
        <v>Weekday</v>
      </c>
      <c r="S15025" s="27">
        <f t="shared" si="837"/>
        <v>43340</v>
      </c>
      <c r="U15025" t="str">
        <f t="shared" si="835"/>
        <v>D</v>
      </c>
      <c r="V15025" t="str">
        <f t="shared" si="834"/>
        <v>D</v>
      </c>
      <c r="AO15025" s="27"/>
      <c r="AX15025" s="27"/>
      <c r="AY15025" s="27"/>
    </row>
    <row r="15026" spans="1:51" x14ac:dyDescent="0.25">
      <c r="A15026" t="s">
        <v>66</v>
      </c>
      <c r="C15026">
        <v>5377846</v>
      </c>
      <c r="D15026">
        <v>85</v>
      </c>
      <c r="E15026" t="s">
        <v>90</v>
      </c>
      <c r="G15026">
        <v>98.284000000000006</v>
      </c>
      <c r="H15026">
        <v>2015</v>
      </c>
      <c r="I15026">
        <v>7</v>
      </c>
      <c r="J15026">
        <v>31</v>
      </c>
      <c r="K15026">
        <v>21</v>
      </c>
      <c r="L15026">
        <v>35</v>
      </c>
      <c r="M15026" t="s">
        <v>900</v>
      </c>
      <c r="N15026" t="s">
        <v>860</v>
      </c>
      <c r="Q15026" t="s">
        <v>864</v>
      </c>
      <c r="R15026" t="str">
        <f t="shared" si="836"/>
        <v>Weekday</v>
      </c>
      <c r="S15026" s="27">
        <f t="shared" si="837"/>
        <v>42216</v>
      </c>
      <c r="U15026" t="str">
        <f t="shared" si="835"/>
        <v>S</v>
      </c>
      <c r="V15026" t="str">
        <f t="shared" si="834"/>
        <v>S</v>
      </c>
      <c r="AO15026" s="27"/>
      <c r="AX15026" s="27"/>
      <c r="AY15026" s="27"/>
    </row>
    <row r="15027" spans="1:51" x14ac:dyDescent="0.25">
      <c r="A15027" t="s">
        <v>66</v>
      </c>
      <c r="C15027">
        <v>6397856</v>
      </c>
      <c r="D15027">
        <v>85</v>
      </c>
      <c r="E15027" t="s">
        <v>91</v>
      </c>
      <c r="G15027">
        <v>98.141999999999996</v>
      </c>
      <c r="H15027">
        <v>2017</v>
      </c>
      <c r="I15027">
        <v>9</v>
      </c>
      <c r="J15027">
        <v>16</v>
      </c>
      <c r="K15027">
        <v>6</v>
      </c>
      <c r="L15027">
        <v>20</v>
      </c>
      <c r="M15027" t="s">
        <v>900</v>
      </c>
      <c r="N15027" t="s">
        <v>860</v>
      </c>
      <c r="R15027" t="str">
        <f t="shared" si="836"/>
        <v>Weekend</v>
      </c>
      <c r="S15027" s="27">
        <f t="shared" si="837"/>
        <v>42994</v>
      </c>
      <c r="U15027" t="str">
        <f t="shared" si="835"/>
        <v>D</v>
      </c>
      <c r="V15027" t="str">
        <f t="shared" si="834"/>
        <v>D</v>
      </c>
    </row>
    <row r="15028" spans="1:51" x14ac:dyDescent="0.25">
      <c r="A15028" t="s">
        <v>66</v>
      </c>
      <c r="C15028">
        <v>6417195</v>
      </c>
      <c r="D15028">
        <v>85</v>
      </c>
      <c r="E15028" t="s">
        <v>90</v>
      </c>
      <c r="G15028">
        <v>98.268000000000001</v>
      </c>
      <c r="H15028">
        <v>2017</v>
      </c>
      <c r="I15028">
        <v>10</v>
      </c>
      <c r="J15028">
        <v>4</v>
      </c>
      <c r="K15028">
        <v>15</v>
      </c>
      <c r="L15028">
        <v>41</v>
      </c>
      <c r="M15028" t="s">
        <v>900</v>
      </c>
      <c r="N15028" t="s">
        <v>860</v>
      </c>
      <c r="Q15028" t="s">
        <v>864</v>
      </c>
      <c r="R15028" t="str">
        <f t="shared" si="836"/>
        <v>Weekday</v>
      </c>
      <c r="S15028" s="27">
        <f t="shared" si="837"/>
        <v>43012</v>
      </c>
      <c r="U15028" t="str">
        <f t="shared" si="835"/>
        <v>D</v>
      </c>
      <c r="V15028" t="str">
        <f t="shared" si="834"/>
        <v>D</v>
      </c>
      <c r="AO15028" s="27"/>
      <c r="AX15028" s="27"/>
      <c r="AY15028" s="27"/>
    </row>
    <row r="15029" spans="1:51" x14ac:dyDescent="0.25">
      <c r="A15029" t="s">
        <v>66</v>
      </c>
      <c r="C15029">
        <v>6580829</v>
      </c>
      <c r="D15029">
        <v>85</v>
      </c>
      <c r="E15029" t="s">
        <v>90</v>
      </c>
      <c r="G15029">
        <v>98.253</v>
      </c>
      <c r="H15029">
        <v>2018</v>
      </c>
      <c r="I15029">
        <v>2</v>
      </c>
      <c r="J15029">
        <v>2</v>
      </c>
      <c r="K15029">
        <v>19</v>
      </c>
      <c r="L15029">
        <v>17</v>
      </c>
      <c r="M15029" t="s">
        <v>900</v>
      </c>
      <c r="N15029" t="s">
        <v>860</v>
      </c>
      <c r="Q15029" t="s">
        <v>864</v>
      </c>
      <c r="R15029" t="str">
        <f t="shared" si="836"/>
        <v>Weekday</v>
      </c>
      <c r="S15029" s="27">
        <f t="shared" si="837"/>
        <v>43133</v>
      </c>
      <c r="U15029" t="str">
        <f t="shared" si="835"/>
        <v>D</v>
      </c>
      <c r="V15029" t="str">
        <f t="shared" si="834"/>
        <v>D</v>
      </c>
      <c r="AO15029" s="27"/>
      <c r="AX15029" s="27"/>
      <c r="AY15029" s="27"/>
    </row>
    <row r="15030" spans="1:51" x14ac:dyDescent="0.25">
      <c r="A15030" t="s">
        <v>66</v>
      </c>
      <c r="C15030">
        <v>5483130</v>
      </c>
      <c r="D15030">
        <v>85</v>
      </c>
      <c r="E15030" t="s">
        <v>90</v>
      </c>
      <c r="G15030">
        <v>98.27</v>
      </c>
      <c r="H15030">
        <v>2015</v>
      </c>
      <c r="I15030">
        <v>10</v>
      </c>
      <c r="J15030">
        <v>23</v>
      </c>
      <c r="K15030">
        <v>19</v>
      </c>
      <c r="L15030">
        <v>40</v>
      </c>
      <c r="M15030" t="s">
        <v>900</v>
      </c>
      <c r="N15030" t="s">
        <v>170</v>
      </c>
      <c r="Q15030" t="s">
        <v>864</v>
      </c>
      <c r="R15030" t="str">
        <f t="shared" si="836"/>
        <v>Weekday</v>
      </c>
      <c r="S15030" s="27">
        <f t="shared" si="837"/>
        <v>42300</v>
      </c>
      <c r="U15030" t="str">
        <f t="shared" si="835"/>
        <v>S</v>
      </c>
      <c r="V15030" t="str">
        <f t="shared" si="834"/>
        <v>S</v>
      </c>
      <c r="AO15030" s="27"/>
      <c r="AX15030" s="27"/>
      <c r="AY15030" s="27"/>
    </row>
    <row r="15031" spans="1:51" x14ac:dyDescent="0.25">
      <c r="A15031" t="s">
        <v>66</v>
      </c>
      <c r="C15031">
        <v>5506506</v>
      </c>
      <c r="D15031">
        <v>85</v>
      </c>
      <c r="E15031" t="s">
        <v>91</v>
      </c>
      <c r="G15031">
        <v>98.093999999999994</v>
      </c>
      <c r="H15031">
        <v>2015</v>
      </c>
      <c r="I15031">
        <v>11</v>
      </c>
      <c r="J15031">
        <v>9</v>
      </c>
      <c r="K15031">
        <v>15</v>
      </c>
      <c r="L15031">
        <v>20</v>
      </c>
      <c r="M15031" t="s">
        <v>900</v>
      </c>
      <c r="N15031" t="s">
        <v>860</v>
      </c>
      <c r="R15031" t="str">
        <f t="shared" si="836"/>
        <v>Weekday</v>
      </c>
      <c r="S15031" s="27">
        <f t="shared" si="837"/>
        <v>42317</v>
      </c>
      <c r="U15031" t="str">
        <f t="shared" si="835"/>
        <v>S</v>
      </c>
      <c r="V15031" t="str">
        <f t="shared" si="834"/>
        <v>S</v>
      </c>
    </row>
    <row r="15032" spans="1:51" x14ac:dyDescent="0.25">
      <c r="A15032" t="s">
        <v>66</v>
      </c>
      <c r="C15032">
        <v>6196709</v>
      </c>
      <c r="D15032">
        <v>85</v>
      </c>
      <c r="E15032" t="s">
        <v>91</v>
      </c>
      <c r="G15032">
        <v>98.194999999999993</v>
      </c>
      <c r="H15032">
        <v>2017</v>
      </c>
      <c r="I15032">
        <v>4</v>
      </c>
      <c r="J15032">
        <v>13</v>
      </c>
      <c r="K15032">
        <v>6</v>
      </c>
      <c r="L15032">
        <v>5</v>
      </c>
      <c r="M15032" t="s">
        <v>900</v>
      </c>
      <c r="N15032" t="s">
        <v>860</v>
      </c>
      <c r="R15032" t="str">
        <f t="shared" si="836"/>
        <v>Weekday</v>
      </c>
      <c r="S15032" s="27">
        <f t="shared" si="837"/>
        <v>42838</v>
      </c>
      <c r="U15032" t="str">
        <f t="shared" si="835"/>
        <v>D</v>
      </c>
      <c r="V15032" t="str">
        <f t="shared" si="834"/>
        <v>D</v>
      </c>
    </row>
    <row r="15033" spans="1:51" x14ac:dyDescent="0.25">
      <c r="A15033" t="s">
        <v>66</v>
      </c>
      <c r="C15033">
        <v>6308029</v>
      </c>
      <c r="D15033">
        <v>85</v>
      </c>
      <c r="E15033" t="s">
        <v>91</v>
      </c>
      <c r="G15033">
        <v>98.090999999999994</v>
      </c>
      <c r="H15033">
        <v>2017</v>
      </c>
      <c r="I15033">
        <v>7</v>
      </c>
      <c r="J15033">
        <v>13</v>
      </c>
      <c r="K15033">
        <v>8</v>
      </c>
      <c r="L15033">
        <v>55</v>
      </c>
      <c r="M15033" t="s">
        <v>900</v>
      </c>
      <c r="N15033" t="s">
        <v>860</v>
      </c>
      <c r="R15033" t="str">
        <f t="shared" si="836"/>
        <v>Weekday</v>
      </c>
      <c r="S15033" s="27">
        <f t="shared" si="837"/>
        <v>42929</v>
      </c>
      <c r="U15033" t="str">
        <f t="shared" si="835"/>
        <v>D</v>
      </c>
      <c r="V15033" t="str">
        <f t="shared" si="834"/>
        <v>D</v>
      </c>
    </row>
    <row r="15034" spans="1:51" x14ac:dyDescent="0.25">
      <c r="A15034" t="s">
        <v>66</v>
      </c>
      <c r="C15034">
        <v>6637191</v>
      </c>
      <c r="D15034">
        <v>85</v>
      </c>
      <c r="E15034" t="s">
        <v>90</v>
      </c>
      <c r="G15034">
        <v>98.251999999999995</v>
      </c>
      <c r="H15034">
        <v>2018</v>
      </c>
      <c r="I15034">
        <v>3</v>
      </c>
      <c r="J15034">
        <v>16</v>
      </c>
      <c r="K15034">
        <v>0</v>
      </c>
      <c r="L15034">
        <v>27</v>
      </c>
      <c r="M15034" t="s">
        <v>900</v>
      </c>
      <c r="N15034" t="s">
        <v>860</v>
      </c>
      <c r="Q15034" t="s">
        <v>864</v>
      </c>
      <c r="R15034" t="str">
        <f t="shared" si="836"/>
        <v>Weekday</v>
      </c>
      <c r="S15034" s="27">
        <f t="shared" si="837"/>
        <v>43175</v>
      </c>
      <c r="U15034" t="str">
        <f t="shared" si="835"/>
        <v>D</v>
      </c>
      <c r="V15034" t="str">
        <f t="shared" si="834"/>
        <v>D</v>
      </c>
      <c r="AO15034" s="27"/>
      <c r="AX15034" s="27"/>
      <c r="AY15034" s="27"/>
    </row>
    <row r="15035" spans="1:51" x14ac:dyDescent="0.25">
      <c r="A15035" t="s">
        <v>66</v>
      </c>
      <c r="C15035">
        <v>6918400</v>
      </c>
      <c r="D15035">
        <v>85</v>
      </c>
      <c r="E15035" t="s">
        <v>90</v>
      </c>
      <c r="G15035">
        <v>98.272000000000006</v>
      </c>
      <c r="H15035">
        <v>2018</v>
      </c>
      <c r="I15035">
        <v>10</v>
      </c>
      <c r="J15035">
        <v>14</v>
      </c>
      <c r="K15035">
        <v>14</v>
      </c>
      <c r="L15035">
        <v>39</v>
      </c>
      <c r="M15035" t="s">
        <v>900</v>
      </c>
      <c r="N15035" t="s">
        <v>404</v>
      </c>
      <c r="Q15035" t="s">
        <v>864</v>
      </c>
      <c r="R15035" t="str">
        <f t="shared" si="836"/>
        <v>Weekend</v>
      </c>
      <c r="S15035" s="27">
        <f t="shared" si="837"/>
        <v>43387</v>
      </c>
      <c r="U15035" t="str">
        <f t="shared" si="835"/>
        <v>D</v>
      </c>
      <c r="V15035" t="str">
        <f t="shared" si="834"/>
        <v>D</v>
      </c>
      <c r="AO15035" s="27"/>
      <c r="AX15035" s="27"/>
      <c r="AY15035" s="27"/>
    </row>
    <row r="15036" spans="1:51" x14ac:dyDescent="0.25">
      <c r="A15036" t="s">
        <v>66</v>
      </c>
      <c r="C15036">
        <v>5426934</v>
      </c>
      <c r="D15036">
        <v>85</v>
      </c>
      <c r="E15036" t="s">
        <v>90</v>
      </c>
      <c r="G15036">
        <v>98.32</v>
      </c>
      <c r="H15036">
        <v>2015</v>
      </c>
      <c r="I15036">
        <v>9</v>
      </c>
      <c r="J15036">
        <v>16</v>
      </c>
      <c r="K15036">
        <v>15</v>
      </c>
      <c r="L15036">
        <v>41</v>
      </c>
      <c r="M15036" t="s">
        <v>900</v>
      </c>
      <c r="N15036" t="s">
        <v>860</v>
      </c>
      <c r="Q15036" t="s">
        <v>864</v>
      </c>
      <c r="R15036" t="str">
        <f t="shared" si="836"/>
        <v>Weekday</v>
      </c>
      <c r="S15036" s="27">
        <f t="shared" si="837"/>
        <v>42263</v>
      </c>
      <c r="U15036" t="str">
        <f t="shared" si="835"/>
        <v>S</v>
      </c>
      <c r="V15036" t="str">
        <f t="shared" si="834"/>
        <v>S</v>
      </c>
      <c r="AO15036" s="27"/>
      <c r="AX15036" s="27"/>
      <c r="AY15036" s="27"/>
    </row>
    <row r="15037" spans="1:51" x14ac:dyDescent="0.25">
      <c r="A15037" t="s">
        <v>66</v>
      </c>
      <c r="C15037">
        <v>5515945</v>
      </c>
      <c r="D15037">
        <v>85</v>
      </c>
      <c r="E15037" t="s">
        <v>90</v>
      </c>
      <c r="G15037">
        <v>98.283000000000001</v>
      </c>
      <c r="H15037">
        <v>2015</v>
      </c>
      <c r="I15037">
        <v>11</v>
      </c>
      <c r="J15037">
        <v>18</v>
      </c>
      <c r="K15037">
        <v>15</v>
      </c>
      <c r="L15037">
        <v>32</v>
      </c>
      <c r="M15037" t="s">
        <v>900</v>
      </c>
      <c r="N15037" t="s">
        <v>860</v>
      </c>
      <c r="Q15037" t="s">
        <v>864</v>
      </c>
      <c r="R15037" t="str">
        <f t="shared" si="836"/>
        <v>Weekday</v>
      </c>
      <c r="S15037" s="27">
        <f t="shared" si="837"/>
        <v>42326</v>
      </c>
      <c r="U15037" t="str">
        <f t="shared" si="835"/>
        <v>S</v>
      </c>
      <c r="V15037" t="str">
        <f t="shared" si="834"/>
        <v>S</v>
      </c>
      <c r="AO15037" s="27"/>
      <c r="AX15037" s="27"/>
      <c r="AY15037" s="27"/>
    </row>
    <row r="15038" spans="1:51" x14ac:dyDescent="0.25">
      <c r="A15038" t="s">
        <v>66</v>
      </c>
      <c r="C15038">
        <v>6272503</v>
      </c>
      <c r="D15038">
        <v>85</v>
      </c>
      <c r="E15038" t="s">
        <v>90</v>
      </c>
      <c r="G15038">
        <v>98.274000000000001</v>
      </c>
      <c r="H15038">
        <v>2017</v>
      </c>
      <c r="I15038">
        <v>6</v>
      </c>
      <c r="J15038">
        <v>11</v>
      </c>
      <c r="K15038">
        <v>15</v>
      </c>
      <c r="L15038">
        <v>34</v>
      </c>
      <c r="M15038" t="s">
        <v>900</v>
      </c>
      <c r="N15038" t="s">
        <v>860</v>
      </c>
      <c r="Q15038" t="s">
        <v>864</v>
      </c>
      <c r="R15038" t="str">
        <f t="shared" si="836"/>
        <v>Weekend</v>
      </c>
      <c r="S15038" s="27">
        <f t="shared" si="837"/>
        <v>42897</v>
      </c>
      <c r="U15038" t="str">
        <f t="shared" si="835"/>
        <v>D</v>
      </c>
      <c r="V15038" t="str">
        <f t="shared" si="834"/>
        <v>D</v>
      </c>
      <c r="AO15038" s="27"/>
      <c r="AX15038" s="27"/>
      <c r="AY15038" s="27"/>
    </row>
    <row r="15039" spans="1:51" x14ac:dyDescent="0.25">
      <c r="A15039" t="s">
        <v>66</v>
      </c>
      <c r="C15039">
        <v>6407340</v>
      </c>
      <c r="D15039">
        <v>85</v>
      </c>
      <c r="E15039" t="s">
        <v>90</v>
      </c>
      <c r="G15039">
        <v>98.28</v>
      </c>
      <c r="H15039">
        <v>2017</v>
      </c>
      <c r="I15039">
        <v>9</v>
      </c>
      <c r="J15039">
        <v>24</v>
      </c>
      <c r="K15039">
        <v>13</v>
      </c>
      <c r="L15039">
        <v>54</v>
      </c>
      <c r="M15039" t="s">
        <v>900</v>
      </c>
      <c r="N15039" t="s">
        <v>860</v>
      </c>
      <c r="Q15039" t="s">
        <v>864</v>
      </c>
      <c r="R15039" t="str">
        <f t="shared" si="836"/>
        <v>Weekend</v>
      </c>
      <c r="S15039" s="27">
        <f t="shared" si="837"/>
        <v>43002</v>
      </c>
      <c r="U15039" t="str">
        <f t="shared" si="835"/>
        <v>D</v>
      </c>
      <c r="V15039" t="str">
        <f t="shared" si="834"/>
        <v>D</v>
      </c>
      <c r="AO15039" s="27"/>
      <c r="AX15039" s="27"/>
      <c r="AY15039" s="27"/>
    </row>
    <row r="15040" spans="1:51" x14ac:dyDescent="0.25">
      <c r="A15040" t="s">
        <v>66</v>
      </c>
      <c r="C15040">
        <v>6417405</v>
      </c>
      <c r="D15040">
        <v>85</v>
      </c>
      <c r="E15040" t="s">
        <v>90</v>
      </c>
      <c r="G15040">
        <v>98.275000000000006</v>
      </c>
      <c r="H15040">
        <v>2017</v>
      </c>
      <c r="I15040">
        <v>10</v>
      </c>
      <c r="J15040">
        <v>4</v>
      </c>
      <c r="K15040">
        <v>14</v>
      </c>
      <c r="L15040">
        <v>22</v>
      </c>
      <c r="M15040" t="s">
        <v>900</v>
      </c>
      <c r="N15040" t="s">
        <v>860</v>
      </c>
      <c r="Q15040" t="s">
        <v>864</v>
      </c>
      <c r="R15040" t="str">
        <f t="shared" si="836"/>
        <v>Weekday</v>
      </c>
      <c r="S15040" s="27">
        <f t="shared" si="837"/>
        <v>43012</v>
      </c>
      <c r="U15040" t="str">
        <f t="shared" si="835"/>
        <v>D</v>
      </c>
      <c r="V15040" t="str">
        <f t="shared" si="834"/>
        <v>D</v>
      </c>
      <c r="AO15040" s="27"/>
      <c r="AX15040" s="27"/>
      <c r="AY15040" s="27"/>
    </row>
    <row r="15041" spans="1:51" x14ac:dyDescent="0.25">
      <c r="A15041" t="s">
        <v>66</v>
      </c>
      <c r="C15041">
        <v>6440745</v>
      </c>
      <c r="D15041">
        <v>85</v>
      </c>
      <c r="E15041" t="s">
        <v>91</v>
      </c>
      <c r="G15041">
        <v>98.147999999999996</v>
      </c>
      <c r="H15041">
        <v>2017</v>
      </c>
      <c r="I15041">
        <v>10</v>
      </c>
      <c r="J15041">
        <v>19</v>
      </c>
      <c r="K15041">
        <v>22</v>
      </c>
      <c r="L15041">
        <v>8</v>
      </c>
      <c r="M15041" t="s">
        <v>900</v>
      </c>
      <c r="N15041" t="s">
        <v>404</v>
      </c>
      <c r="R15041" t="str">
        <f t="shared" si="836"/>
        <v>Weekday</v>
      </c>
      <c r="S15041" s="27">
        <f t="shared" si="837"/>
        <v>43027</v>
      </c>
      <c r="U15041" t="str">
        <f t="shared" si="835"/>
        <v>D</v>
      </c>
      <c r="V15041" t="str">
        <f t="shared" si="834"/>
        <v>D</v>
      </c>
    </row>
    <row r="15042" spans="1:51" x14ac:dyDescent="0.25">
      <c r="A15042" t="s">
        <v>66</v>
      </c>
      <c r="C15042">
        <v>6521961</v>
      </c>
      <c r="D15042">
        <v>85</v>
      </c>
      <c r="E15042" t="s">
        <v>90</v>
      </c>
      <c r="G15042">
        <v>98.278000000000006</v>
      </c>
      <c r="H15042">
        <v>2017</v>
      </c>
      <c r="I15042">
        <v>12</v>
      </c>
      <c r="J15042">
        <v>19</v>
      </c>
      <c r="K15042">
        <v>22</v>
      </c>
      <c r="L15042">
        <v>0</v>
      </c>
      <c r="M15042" t="s">
        <v>900</v>
      </c>
      <c r="N15042" t="s">
        <v>860</v>
      </c>
      <c r="Q15042" t="s">
        <v>864</v>
      </c>
      <c r="R15042" t="str">
        <f t="shared" si="836"/>
        <v>Weekday</v>
      </c>
      <c r="S15042" s="27">
        <f t="shared" si="837"/>
        <v>43088</v>
      </c>
      <c r="U15042" t="str">
        <f t="shared" si="835"/>
        <v>D</v>
      </c>
      <c r="V15042" t="str">
        <f t="shared" si="834"/>
        <v>D</v>
      </c>
      <c r="AO15042" s="27"/>
      <c r="AX15042" s="27"/>
      <c r="AY15042" s="27"/>
    </row>
    <row r="15043" spans="1:51" x14ac:dyDescent="0.25">
      <c r="A15043" t="s">
        <v>66</v>
      </c>
      <c r="C15043">
        <v>6538826</v>
      </c>
      <c r="D15043">
        <v>85</v>
      </c>
      <c r="E15043" t="s">
        <v>90</v>
      </c>
      <c r="G15043">
        <v>98.278000000000006</v>
      </c>
      <c r="H15043">
        <v>2017</v>
      </c>
      <c r="I15043">
        <v>12</v>
      </c>
      <c r="J15043">
        <v>30</v>
      </c>
      <c r="K15043">
        <v>13</v>
      </c>
      <c r="L15043">
        <v>8</v>
      </c>
      <c r="M15043" t="s">
        <v>900</v>
      </c>
      <c r="N15043" t="s">
        <v>404</v>
      </c>
      <c r="Q15043" t="s">
        <v>864</v>
      </c>
      <c r="R15043" t="str">
        <f t="shared" si="836"/>
        <v>Weekend</v>
      </c>
      <c r="S15043" s="27">
        <f t="shared" si="837"/>
        <v>43099</v>
      </c>
      <c r="U15043" t="str">
        <f t="shared" si="835"/>
        <v>D</v>
      </c>
      <c r="V15043" t="str">
        <f t="shared" ref="V15043:V15106" si="838">T15043&amp;U15043</f>
        <v>D</v>
      </c>
      <c r="AO15043" s="27"/>
      <c r="AX15043" s="27"/>
      <c r="AY15043" s="27"/>
    </row>
    <row r="15044" spans="1:51" x14ac:dyDescent="0.25">
      <c r="A15044" t="s">
        <v>66</v>
      </c>
      <c r="C15044">
        <v>6876635</v>
      </c>
      <c r="D15044">
        <v>85</v>
      </c>
      <c r="E15044" t="s">
        <v>90</v>
      </c>
      <c r="G15044">
        <v>98.278000000000006</v>
      </c>
      <c r="H15044">
        <v>2018</v>
      </c>
      <c r="I15044">
        <v>9</v>
      </c>
      <c r="J15044">
        <v>11</v>
      </c>
      <c r="K15044">
        <v>20</v>
      </c>
      <c r="L15044">
        <v>10</v>
      </c>
      <c r="M15044" t="s">
        <v>900</v>
      </c>
      <c r="N15044" t="s">
        <v>860</v>
      </c>
      <c r="Q15044" t="s">
        <v>864</v>
      </c>
      <c r="R15044" t="str">
        <f t="shared" si="836"/>
        <v>Weekday</v>
      </c>
      <c r="S15044" s="27">
        <f t="shared" si="837"/>
        <v>43354</v>
      </c>
      <c r="U15044" t="str">
        <f t="shared" si="835"/>
        <v>D</v>
      </c>
      <c r="V15044" t="str">
        <f t="shared" si="838"/>
        <v>D</v>
      </c>
      <c r="AO15044" s="27"/>
      <c r="AX15044" s="27"/>
      <c r="AY15044" s="27"/>
    </row>
    <row r="15045" spans="1:51" x14ac:dyDescent="0.25">
      <c r="A15045" t="s">
        <v>66</v>
      </c>
      <c r="C15045">
        <v>6871869</v>
      </c>
      <c r="D15045">
        <v>85</v>
      </c>
      <c r="E15045" t="s">
        <v>90</v>
      </c>
      <c r="G15045">
        <v>98.278000000000006</v>
      </c>
      <c r="H15045">
        <v>2018</v>
      </c>
      <c r="I15045">
        <v>9</v>
      </c>
      <c r="J15045">
        <v>11</v>
      </c>
      <c r="K15045">
        <v>19</v>
      </c>
      <c r="L15045">
        <v>54</v>
      </c>
      <c r="M15045" t="s">
        <v>900</v>
      </c>
      <c r="N15045" t="s">
        <v>860</v>
      </c>
      <c r="Q15045" t="s">
        <v>864</v>
      </c>
      <c r="R15045" t="str">
        <f t="shared" si="836"/>
        <v>Weekday</v>
      </c>
      <c r="S15045" s="27">
        <f t="shared" si="837"/>
        <v>43354</v>
      </c>
      <c r="U15045" t="str">
        <f t="shared" si="835"/>
        <v>D</v>
      </c>
      <c r="V15045" t="str">
        <f t="shared" si="838"/>
        <v>D</v>
      </c>
      <c r="AO15045" s="27"/>
      <c r="AX15045" s="27"/>
      <c r="AY15045" s="27"/>
    </row>
    <row r="15046" spans="1:51" x14ac:dyDescent="0.25">
      <c r="A15046" t="s">
        <v>66</v>
      </c>
      <c r="C15046">
        <v>5450530</v>
      </c>
      <c r="D15046">
        <v>85</v>
      </c>
      <c r="E15046" t="s">
        <v>90</v>
      </c>
      <c r="G15046">
        <v>98.28</v>
      </c>
      <c r="H15046">
        <v>2015</v>
      </c>
      <c r="I15046">
        <v>9</v>
      </c>
      <c r="J15046">
        <v>25</v>
      </c>
      <c r="K15046">
        <v>22</v>
      </c>
      <c r="L15046">
        <v>45</v>
      </c>
      <c r="M15046" t="s">
        <v>899</v>
      </c>
      <c r="N15046" t="s">
        <v>404</v>
      </c>
      <c r="Q15046" t="s">
        <v>864</v>
      </c>
      <c r="R15046" t="str">
        <f t="shared" si="836"/>
        <v>Weekday</v>
      </c>
      <c r="S15046" s="27">
        <f t="shared" si="837"/>
        <v>42272</v>
      </c>
      <c r="U15046" t="str">
        <f t="shared" si="835"/>
        <v>S</v>
      </c>
      <c r="V15046" t="str">
        <f t="shared" si="838"/>
        <v>S</v>
      </c>
      <c r="AO15046" s="27"/>
      <c r="AX15046" s="27"/>
      <c r="AY15046" s="27"/>
    </row>
    <row r="15047" spans="1:51" x14ac:dyDescent="0.25">
      <c r="A15047" t="s">
        <v>66</v>
      </c>
      <c r="C15047">
        <v>5445611</v>
      </c>
      <c r="D15047">
        <v>85</v>
      </c>
      <c r="E15047" t="s">
        <v>90</v>
      </c>
      <c r="G15047">
        <v>98.28</v>
      </c>
      <c r="H15047">
        <v>2015</v>
      </c>
      <c r="I15047">
        <v>9</v>
      </c>
      <c r="J15047">
        <v>26</v>
      </c>
      <c r="K15047">
        <v>20</v>
      </c>
      <c r="L15047">
        <v>14</v>
      </c>
      <c r="M15047" t="s">
        <v>900</v>
      </c>
      <c r="N15047" t="s">
        <v>860</v>
      </c>
      <c r="Q15047" t="s">
        <v>864</v>
      </c>
      <c r="R15047" t="str">
        <f t="shared" si="836"/>
        <v>Weekend</v>
      </c>
      <c r="S15047" s="27">
        <f t="shared" si="837"/>
        <v>42273</v>
      </c>
      <c r="U15047" t="str">
        <f t="shared" si="835"/>
        <v>S</v>
      </c>
      <c r="V15047" t="str">
        <f t="shared" si="838"/>
        <v>S</v>
      </c>
      <c r="AO15047" s="27"/>
      <c r="AX15047" s="27"/>
      <c r="AY15047" s="27"/>
    </row>
    <row r="15048" spans="1:51" x14ac:dyDescent="0.25">
      <c r="A15048" t="s">
        <v>66</v>
      </c>
      <c r="C15048">
        <v>5605327</v>
      </c>
      <c r="D15048">
        <v>85</v>
      </c>
      <c r="E15048" t="s">
        <v>90</v>
      </c>
      <c r="G15048">
        <v>98.281000000000006</v>
      </c>
      <c r="H15048">
        <v>2016</v>
      </c>
      <c r="I15048">
        <v>1</v>
      </c>
      <c r="J15048">
        <v>16</v>
      </c>
      <c r="K15048">
        <v>14</v>
      </c>
      <c r="L15048">
        <v>18</v>
      </c>
      <c r="M15048" t="s">
        <v>900</v>
      </c>
      <c r="N15048" t="s">
        <v>860</v>
      </c>
      <c r="Q15048" t="s">
        <v>864</v>
      </c>
      <c r="R15048" t="str">
        <f t="shared" si="836"/>
        <v>Weekend</v>
      </c>
      <c r="S15048" s="27">
        <f t="shared" si="837"/>
        <v>42385</v>
      </c>
      <c r="U15048" t="str">
        <f t="shared" si="835"/>
        <v>S</v>
      </c>
      <c r="V15048" t="str">
        <f t="shared" si="838"/>
        <v>S</v>
      </c>
      <c r="AO15048" s="27"/>
      <c r="AX15048" s="27"/>
      <c r="AY15048" s="27"/>
    </row>
    <row r="15049" spans="1:51" x14ac:dyDescent="0.25">
      <c r="A15049" t="s">
        <v>66</v>
      </c>
      <c r="C15049">
        <v>5762711</v>
      </c>
      <c r="D15049">
        <v>85</v>
      </c>
      <c r="E15049" t="s">
        <v>90</v>
      </c>
      <c r="G15049">
        <v>98.28</v>
      </c>
      <c r="H15049">
        <v>2016</v>
      </c>
      <c r="I15049">
        <v>5</v>
      </c>
      <c r="J15049">
        <v>15</v>
      </c>
      <c r="K15049">
        <v>4</v>
      </c>
      <c r="L15049">
        <v>15</v>
      </c>
      <c r="M15049" t="s">
        <v>900</v>
      </c>
      <c r="N15049" t="s">
        <v>171</v>
      </c>
      <c r="Q15049" t="s">
        <v>864</v>
      </c>
      <c r="R15049" t="str">
        <f t="shared" si="836"/>
        <v>Weekend</v>
      </c>
      <c r="S15049" s="27">
        <f t="shared" si="837"/>
        <v>42505</v>
      </c>
      <c r="U15049" t="str">
        <f t="shared" si="835"/>
        <v>S</v>
      </c>
      <c r="V15049" t="str">
        <f t="shared" si="838"/>
        <v>S</v>
      </c>
      <c r="AO15049" s="27"/>
      <c r="AX15049" s="27"/>
      <c r="AY15049" s="27"/>
    </row>
    <row r="15050" spans="1:51" x14ac:dyDescent="0.25">
      <c r="A15050" t="s">
        <v>66</v>
      </c>
      <c r="C15050">
        <v>6004863</v>
      </c>
      <c r="D15050">
        <v>85</v>
      </c>
      <c r="E15050" t="s">
        <v>90</v>
      </c>
      <c r="G15050">
        <v>98.28</v>
      </c>
      <c r="H15050">
        <v>2016</v>
      </c>
      <c r="I15050">
        <v>11</v>
      </c>
      <c r="J15050">
        <v>16</v>
      </c>
      <c r="K15050">
        <v>19</v>
      </c>
      <c r="L15050">
        <v>43</v>
      </c>
      <c r="M15050" t="s">
        <v>900</v>
      </c>
      <c r="N15050" t="s">
        <v>860</v>
      </c>
      <c r="Q15050" t="s">
        <v>864</v>
      </c>
      <c r="R15050" t="str">
        <f t="shared" si="836"/>
        <v>Weekday</v>
      </c>
      <c r="S15050" s="27">
        <f t="shared" si="837"/>
        <v>42690</v>
      </c>
      <c r="U15050" t="str">
        <f t="shared" si="835"/>
        <v>S</v>
      </c>
      <c r="V15050" t="str">
        <f t="shared" si="838"/>
        <v>S</v>
      </c>
      <c r="AO15050" s="27"/>
      <c r="AX15050" s="27"/>
      <c r="AY15050" s="27"/>
    </row>
    <row r="15051" spans="1:51" x14ac:dyDescent="0.25">
      <c r="A15051" t="s">
        <v>66</v>
      </c>
      <c r="C15051">
        <v>6050590</v>
      </c>
      <c r="D15051">
        <v>85</v>
      </c>
      <c r="E15051" t="s">
        <v>91</v>
      </c>
      <c r="G15051">
        <v>98.28</v>
      </c>
      <c r="H15051">
        <v>2016</v>
      </c>
      <c r="I15051">
        <v>12</v>
      </c>
      <c r="J15051">
        <v>10</v>
      </c>
      <c r="K15051">
        <v>15</v>
      </c>
      <c r="L15051">
        <v>6</v>
      </c>
      <c r="M15051" t="s">
        <v>900</v>
      </c>
      <c r="N15051" t="s">
        <v>404</v>
      </c>
      <c r="R15051" t="str">
        <f t="shared" si="836"/>
        <v>Weekend</v>
      </c>
      <c r="S15051" s="27">
        <f t="shared" si="837"/>
        <v>42714</v>
      </c>
      <c r="U15051" t="str">
        <f t="shared" si="835"/>
        <v>S</v>
      </c>
      <c r="V15051" t="str">
        <f t="shared" si="838"/>
        <v>S</v>
      </c>
    </row>
    <row r="15052" spans="1:51" x14ac:dyDescent="0.25">
      <c r="A15052" t="s">
        <v>66</v>
      </c>
      <c r="C15052">
        <v>6050814</v>
      </c>
      <c r="D15052">
        <v>85</v>
      </c>
      <c r="E15052" t="s">
        <v>90</v>
      </c>
      <c r="G15052">
        <v>98.28</v>
      </c>
      <c r="H15052">
        <v>2016</v>
      </c>
      <c r="I15052">
        <v>12</v>
      </c>
      <c r="J15052">
        <v>15</v>
      </c>
      <c r="K15052">
        <v>20</v>
      </c>
      <c r="L15052">
        <v>35</v>
      </c>
      <c r="M15052" t="s">
        <v>900</v>
      </c>
      <c r="N15052" t="s">
        <v>860</v>
      </c>
      <c r="Q15052" t="s">
        <v>864</v>
      </c>
      <c r="R15052" t="str">
        <f t="shared" si="836"/>
        <v>Weekday</v>
      </c>
      <c r="S15052" s="27">
        <f t="shared" si="837"/>
        <v>42719</v>
      </c>
      <c r="U15052" t="str">
        <f t="shared" si="835"/>
        <v>S</v>
      </c>
      <c r="V15052" t="str">
        <f t="shared" si="838"/>
        <v>S</v>
      </c>
      <c r="AO15052" s="27"/>
      <c r="AX15052" s="27"/>
      <c r="AY15052" s="27"/>
    </row>
    <row r="15053" spans="1:51" x14ac:dyDescent="0.25">
      <c r="A15053" t="s">
        <v>66</v>
      </c>
      <c r="C15053">
        <v>6082349</v>
      </c>
      <c r="D15053">
        <v>85</v>
      </c>
      <c r="E15053" t="s">
        <v>91</v>
      </c>
      <c r="G15053">
        <v>98.271000000000001</v>
      </c>
      <c r="H15053">
        <v>2017</v>
      </c>
      <c r="I15053">
        <v>1</v>
      </c>
      <c r="J15053">
        <v>12</v>
      </c>
      <c r="K15053">
        <v>12</v>
      </c>
      <c r="L15053">
        <v>0</v>
      </c>
      <c r="M15053" t="s">
        <v>900</v>
      </c>
      <c r="N15053" t="s">
        <v>860</v>
      </c>
      <c r="R15053" t="str">
        <f t="shared" si="836"/>
        <v>Weekday</v>
      </c>
      <c r="S15053" s="27">
        <f t="shared" si="837"/>
        <v>42747</v>
      </c>
      <c r="U15053" t="str">
        <f t="shared" si="835"/>
        <v>D</v>
      </c>
      <c r="V15053" t="str">
        <f t="shared" si="838"/>
        <v>D</v>
      </c>
    </row>
    <row r="15054" spans="1:51" x14ac:dyDescent="0.25">
      <c r="A15054" t="s">
        <v>66</v>
      </c>
      <c r="C15054">
        <v>6125133</v>
      </c>
      <c r="D15054">
        <v>85</v>
      </c>
      <c r="E15054" t="s">
        <v>90</v>
      </c>
      <c r="G15054">
        <v>98.275000000000006</v>
      </c>
      <c r="H15054">
        <v>2017</v>
      </c>
      <c r="I15054">
        <v>2</v>
      </c>
      <c r="J15054">
        <v>19</v>
      </c>
      <c r="K15054">
        <v>12</v>
      </c>
      <c r="L15054">
        <v>36</v>
      </c>
      <c r="M15054" t="s">
        <v>900</v>
      </c>
      <c r="N15054" t="s">
        <v>404</v>
      </c>
      <c r="Q15054" t="s">
        <v>864</v>
      </c>
      <c r="R15054" t="str">
        <f t="shared" si="836"/>
        <v>Weekend</v>
      </c>
      <c r="S15054" s="27">
        <f t="shared" si="837"/>
        <v>42785</v>
      </c>
      <c r="U15054" t="str">
        <f t="shared" si="835"/>
        <v>D</v>
      </c>
      <c r="V15054" t="str">
        <f t="shared" si="838"/>
        <v>D</v>
      </c>
      <c r="AO15054" s="27"/>
      <c r="AX15054" s="27"/>
      <c r="AY15054" s="27"/>
    </row>
    <row r="15055" spans="1:51" x14ac:dyDescent="0.25">
      <c r="A15055" t="s">
        <v>66</v>
      </c>
      <c r="C15055">
        <v>6139809</v>
      </c>
      <c r="D15055">
        <v>85</v>
      </c>
      <c r="E15055" t="s">
        <v>90</v>
      </c>
      <c r="G15055">
        <v>98.28</v>
      </c>
      <c r="H15055">
        <v>2017</v>
      </c>
      <c r="I15055">
        <v>2</v>
      </c>
      <c r="J15055">
        <v>25</v>
      </c>
      <c r="K15055">
        <v>23</v>
      </c>
      <c r="L15055">
        <v>19</v>
      </c>
      <c r="M15055" t="s">
        <v>900</v>
      </c>
      <c r="N15055" t="s">
        <v>860</v>
      </c>
      <c r="Q15055" t="s">
        <v>864</v>
      </c>
      <c r="R15055" t="str">
        <f t="shared" si="836"/>
        <v>Weekend</v>
      </c>
      <c r="S15055" s="27">
        <f t="shared" si="837"/>
        <v>42791</v>
      </c>
      <c r="U15055" t="str">
        <f t="shared" si="835"/>
        <v>D</v>
      </c>
      <c r="V15055" t="str">
        <f t="shared" si="838"/>
        <v>D</v>
      </c>
      <c r="AO15055" s="27"/>
      <c r="AX15055" s="27"/>
      <c r="AY15055" s="27"/>
    </row>
    <row r="15056" spans="1:51" x14ac:dyDescent="0.25">
      <c r="A15056" t="s">
        <v>66</v>
      </c>
      <c r="C15056">
        <v>6159595</v>
      </c>
      <c r="D15056">
        <v>85</v>
      </c>
      <c r="E15056" t="s">
        <v>90</v>
      </c>
      <c r="G15056">
        <v>98.28</v>
      </c>
      <c r="H15056">
        <v>2017</v>
      </c>
      <c r="I15056">
        <v>3</v>
      </c>
      <c r="J15056">
        <v>18</v>
      </c>
      <c r="K15056">
        <v>19</v>
      </c>
      <c r="L15056">
        <v>50</v>
      </c>
      <c r="M15056" t="s">
        <v>900</v>
      </c>
      <c r="N15056" t="s">
        <v>860</v>
      </c>
      <c r="Q15056" t="s">
        <v>864</v>
      </c>
      <c r="R15056" t="str">
        <f t="shared" si="836"/>
        <v>Weekend</v>
      </c>
      <c r="S15056" s="27">
        <f t="shared" si="837"/>
        <v>42812</v>
      </c>
      <c r="U15056" t="str">
        <f t="shared" si="835"/>
        <v>D</v>
      </c>
      <c r="V15056" t="str">
        <f t="shared" si="838"/>
        <v>D</v>
      </c>
      <c r="AO15056" s="27"/>
      <c r="AX15056" s="27"/>
      <c r="AY15056" s="27"/>
    </row>
    <row r="15057" spans="1:51" x14ac:dyDescent="0.25">
      <c r="A15057" t="s">
        <v>66</v>
      </c>
      <c r="C15057">
        <v>6210162</v>
      </c>
      <c r="D15057">
        <v>85</v>
      </c>
      <c r="E15057" t="s">
        <v>90</v>
      </c>
      <c r="G15057">
        <v>98.278000000000006</v>
      </c>
      <c r="H15057">
        <v>2017</v>
      </c>
      <c r="I15057">
        <v>4</v>
      </c>
      <c r="J15057">
        <v>23</v>
      </c>
      <c r="K15057">
        <v>18</v>
      </c>
      <c r="L15057">
        <v>0</v>
      </c>
      <c r="M15057" t="s">
        <v>900</v>
      </c>
      <c r="N15057" t="s">
        <v>860</v>
      </c>
      <c r="Q15057" t="s">
        <v>864</v>
      </c>
      <c r="R15057" t="str">
        <f t="shared" si="836"/>
        <v>Weekend</v>
      </c>
      <c r="S15057" s="27">
        <f t="shared" si="837"/>
        <v>42848</v>
      </c>
      <c r="U15057" t="str">
        <f t="shared" si="835"/>
        <v>D</v>
      </c>
      <c r="V15057" t="str">
        <f t="shared" si="838"/>
        <v>D</v>
      </c>
      <c r="AO15057" s="27"/>
      <c r="AX15057" s="27"/>
      <c r="AY15057" s="27"/>
    </row>
    <row r="15058" spans="1:51" x14ac:dyDescent="0.25">
      <c r="A15058" t="s">
        <v>66</v>
      </c>
      <c r="C15058">
        <v>6240378</v>
      </c>
      <c r="D15058">
        <v>85</v>
      </c>
      <c r="E15058" t="s">
        <v>90</v>
      </c>
      <c r="G15058">
        <v>98.278000000000006</v>
      </c>
      <c r="H15058">
        <v>2017</v>
      </c>
      <c r="I15058">
        <v>5</v>
      </c>
      <c r="J15058">
        <v>14</v>
      </c>
      <c r="K15058">
        <v>14</v>
      </c>
      <c r="L15058">
        <v>50</v>
      </c>
      <c r="M15058" t="s">
        <v>900</v>
      </c>
      <c r="N15058" t="s">
        <v>860</v>
      </c>
      <c r="Q15058" t="s">
        <v>864</v>
      </c>
      <c r="R15058" t="str">
        <f t="shared" si="836"/>
        <v>Weekend</v>
      </c>
      <c r="S15058" s="27">
        <f t="shared" si="837"/>
        <v>42869</v>
      </c>
      <c r="U15058" t="str">
        <f t="shared" si="835"/>
        <v>D</v>
      </c>
      <c r="V15058" t="str">
        <f t="shared" si="838"/>
        <v>D</v>
      </c>
      <c r="AO15058" s="27"/>
      <c r="AX15058" s="27"/>
      <c r="AY15058" s="27"/>
    </row>
    <row r="15059" spans="1:51" x14ac:dyDescent="0.25">
      <c r="A15059" t="s">
        <v>66</v>
      </c>
      <c r="C15059">
        <v>5377333</v>
      </c>
      <c r="D15059">
        <v>85</v>
      </c>
      <c r="E15059" t="s">
        <v>90</v>
      </c>
      <c r="G15059">
        <v>98.286000000000001</v>
      </c>
      <c r="H15059">
        <v>2015</v>
      </c>
      <c r="I15059">
        <v>8</v>
      </c>
      <c r="J15059">
        <v>1</v>
      </c>
      <c r="K15059">
        <v>23</v>
      </c>
      <c r="L15059">
        <v>11</v>
      </c>
      <c r="M15059" t="s">
        <v>900</v>
      </c>
      <c r="N15059" t="s">
        <v>860</v>
      </c>
      <c r="Q15059" t="s">
        <v>864</v>
      </c>
      <c r="R15059" t="str">
        <f t="shared" si="836"/>
        <v>Weekend</v>
      </c>
      <c r="S15059" s="27">
        <f t="shared" si="837"/>
        <v>42217</v>
      </c>
      <c r="U15059" t="str">
        <f t="shared" si="835"/>
        <v>S</v>
      </c>
      <c r="V15059" t="str">
        <f t="shared" si="838"/>
        <v>S</v>
      </c>
      <c r="AO15059" s="27"/>
      <c r="AX15059" s="27"/>
      <c r="AY15059" s="27"/>
    </row>
    <row r="15060" spans="1:51" x14ac:dyDescent="0.25">
      <c r="A15060" t="s">
        <v>66</v>
      </c>
      <c r="C15060">
        <v>5407845</v>
      </c>
      <c r="D15060">
        <v>85</v>
      </c>
      <c r="E15060" t="s">
        <v>90</v>
      </c>
      <c r="G15060">
        <v>98.350999999999999</v>
      </c>
      <c r="H15060">
        <v>2015</v>
      </c>
      <c r="I15060">
        <v>8</v>
      </c>
      <c r="J15060">
        <v>20</v>
      </c>
      <c r="K15060">
        <v>21</v>
      </c>
      <c r="L15060">
        <v>56</v>
      </c>
      <c r="M15060" t="s">
        <v>900</v>
      </c>
      <c r="N15060" t="s">
        <v>860</v>
      </c>
      <c r="Q15060" t="s">
        <v>864</v>
      </c>
      <c r="R15060" t="str">
        <f t="shared" si="836"/>
        <v>Weekday</v>
      </c>
      <c r="S15060" s="27">
        <f t="shared" si="837"/>
        <v>42236</v>
      </c>
      <c r="U15060" t="str">
        <f t="shared" si="835"/>
        <v>S</v>
      </c>
      <c r="V15060" t="str">
        <f t="shared" si="838"/>
        <v>S</v>
      </c>
      <c r="AO15060" s="27"/>
      <c r="AX15060" s="27"/>
      <c r="AY15060" s="27"/>
    </row>
    <row r="15061" spans="1:51" x14ac:dyDescent="0.25">
      <c r="A15061" t="s">
        <v>66</v>
      </c>
      <c r="C15061">
        <v>5644820</v>
      </c>
      <c r="D15061">
        <v>85</v>
      </c>
      <c r="E15061" t="s">
        <v>90</v>
      </c>
      <c r="G15061">
        <v>98.283000000000001</v>
      </c>
      <c r="H15061">
        <v>2016</v>
      </c>
      <c r="I15061">
        <v>2</v>
      </c>
      <c r="J15061">
        <v>18</v>
      </c>
      <c r="K15061">
        <v>18</v>
      </c>
      <c r="L15061">
        <v>58</v>
      </c>
      <c r="M15061" t="s">
        <v>900</v>
      </c>
      <c r="N15061" t="s">
        <v>860</v>
      </c>
      <c r="Q15061" t="s">
        <v>864</v>
      </c>
      <c r="R15061" t="str">
        <f t="shared" si="836"/>
        <v>Weekday</v>
      </c>
      <c r="S15061" s="27">
        <f t="shared" si="837"/>
        <v>42418</v>
      </c>
      <c r="U15061" t="str">
        <f t="shared" si="835"/>
        <v>S</v>
      </c>
      <c r="V15061" t="str">
        <f t="shared" si="838"/>
        <v>S</v>
      </c>
      <c r="AO15061" s="27"/>
      <c r="AX15061" s="27"/>
      <c r="AY15061" s="27"/>
    </row>
    <row r="15062" spans="1:51" x14ac:dyDescent="0.25">
      <c r="A15062" t="s">
        <v>66</v>
      </c>
      <c r="C15062">
        <v>5691215</v>
      </c>
      <c r="D15062">
        <v>85</v>
      </c>
      <c r="E15062" t="s">
        <v>90</v>
      </c>
      <c r="G15062">
        <v>98.284000000000006</v>
      </c>
      <c r="H15062">
        <v>2016</v>
      </c>
      <c r="I15062">
        <v>3</v>
      </c>
      <c r="J15062">
        <v>27</v>
      </c>
      <c r="K15062">
        <v>21</v>
      </c>
      <c r="L15062">
        <v>38</v>
      </c>
      <c r="M15062" t="s">
        <v>900</v>
      </c>
      <c r="N15062" t="s">
        <v>860</v>
      </c>
      <c r="Q15062" t="s">
        <v>864</v>
      </c>
      <c r="R15062" t="str">
        <f t="shared" si="836"/>
        <v>Weekend</v>
      </c>
      <c r="S15062" s="27">
        <f t="shared" si="837"/>
        <v>42456</v>
      </c>
      <c r="U15062" t="str">
        <f t="shared" si="835"/>
        <v>S</v>
      </c>
      <c r="V15062" t="str">
        <f t="shared" si="838"/>
        <v>S</v>
      </c>
      <c r="AO15062" s="27"/>
      <c r="AX15062" s="27"/>
      <c r="AY15062" s="27"/>
    </row>
    <row r="15063" spans="1:51" x14ac:dyDescent="0.25">
      <c r="A15063" t="s">
        <v>66</v>
      </c>
      <c r="C15063">
        <v>6149028</v>
      </c>
      <c r="D15063">
        <v>85</v>
      </c>
      <c r="E15063" t="s">
        <v>90</v>
      </c>
      <c r="G15063">
        <v>98.281999999999996</v>
      </c>
      <c r="H15063">
        <v>2017</v>
      </c>
      <c r="I15063">
        <v>3</v>
      </c>
      <c r="J15063">
        <v>12</v>
      </c>
      <c r="K15063">
        <v>15</v>
      </c>
      <c r="L15063">
        <v>14</v>
      </c>
      <c r="M15063" t="s">
        <v>900</v>
      </c>
      <c r="N15063" t="s">
        <v>860</v>
      </c>
      <c r="Q15063" t="s">
        <v>864</v>
      </c>
      <c r="R15063" t="str">
        <f t="shared" si="836"/>
        <v>Weekend</v>
      </c>
      <c r="S15063" s="27">
        <f t="shared" si="837"/>
        <v>42806</v>
      </c>
      <c r="U15063" t="str">
        <f t="shared" si="835"/>
        <v>D</v>
      </c>
      <c r="V15063" t="str">
        <f t="shared" si="838"/>
        <v>D</v>
      </c>
      <c r="AO15063" s="27"/>
      <c r="AX15063" s="27"/>
      <c r="AY15063" s="27"/>
    </row>
    <row r="15064" spans="1:51" x14ac:dyDescent="0.25">
      <c r="A15064" t="s">
        <v>66</v>
      </c>
      <c r="C15064">
        <v>6784070</v>
      </c>
      <c r="D15064">
        <v>85</v>
      </c>
      <c r="E15064" t="s">
        <v>91</v>
      </c>
      <c r="G15064">
        <v>98.105999999999995</v>
      </c>
      <c r="H15064">
        <v>2018</v>
      </c>
      <c r="I15064">
        <v>7</v>
      </c>
      <c r="J15064">
        <v>3</v>
      </c>
      <c r="K15064">
        <v>8</v>
      </c>
      <c r="L15064">
        <v>20</v>
      </c>
      <c r="M15064" t="s">
        <v>900</v>
      </c>
      <c r="N15064" t="s">
        <v>860</v>
      </c>
      <c r="R15064" t="str">
        <f t="shared" si="836"/>
        <v>Weekday</v>
      </c>
      <c r="S15064" s="27">
        <f t="shared" si="837"/>
        <v>43284</v>
      </c>
      <c r="U15064" t="str">
        <f t="shared" si="835"/>
        <v>D</v>
      </c>
      <c r="V15064" t="str">
        <f t="shared" si="838"/>
        <v>D</v>
      </c>
    </row>
    <row r="15065" spans="1:51" x14ac:dyDescent="0.25">
      <c r="A15065" t="s">
        <v>66</v>
      </c>
      <c r="C15065">
        <v>6839622</v>
      </c>
      <c r="D15065">
        <v>85</v>
      </c>
      <c r="E15065" t="s">
        <v>90</v>
      </c>
      <c r="G15065">
        <v>98.283000000000001</v>
      </c>
      <c r="H15065">
        <v>2018</v>
      </c>
      <c r="I15065">
        <v>8</v>
      </c>
      <c r="J15065">
        <v>12</v>
      </c>
      <c r="K15065">
        <v>16</v>
      </c>
      <c r="L15065">
        <v>15</v>
      </c>
      <c r="M15065" t="s">
        <v>900</v>
      </c>
      <c r="N15065" t="s">
        <v>404</v>
      </c>
      <c r="Q15065" t="s">
        <v>864</v>
      </c>
      <c r="R15065" t="str">
        <f t="shared" si="836"/>
        <v>Weekend</v>
      </c>
      <c r="S15065" s="27">
        <f t="shared" si="837"/>
        <v>43324</v>
      </c>
      <c r="U15065" t="str">
        <f t="shared" si="835"/>
        <v>D</v>
      </c>
      <c r="V15065" t="str">
        <f t="shared" si="838"/>
        <v>D</v>
      </c>
      <c r="AO15065" s="27"/>
      <c r="AX15065" s="27"/>
      <c r="AY15065" s="27"/>
    </row>
    <row r="15066" spans="1:51" x14ac:dyDescent="0.25">
      <c r="A15066" t="s">
        <v>66</v>
      </c>
      <c r="C15066">
        <v>6890110</v>
      </c>
      <c r="D15066">
        <v>85</v>
      </c>
      <c r="E15066" t="s">
        <v>90</v>
      </c>
      <c r="G15066">
        <v>98.247</v>
      </c>
      <c r="H15066">
        <v>2018</v>
      </c>
      <c r="I15066">
        <v>9</v>
      </c>
      <c r="J15066">
        <v>26</v>
      </c>
      <c r="K15066">
        <v>15</v>
      </c>
      <c r="L15066">
        <v>6</v>
      </c>
      <c r="M15066" t="s">
        <v>900</v>
      </c>
      <c r="N15066" t="s">
        <v>860</v>
      </c>
      <c r="Q15066" t="s">
        <v>864</v>
      </c>
      <c r="R15066" t="str">
        <f t="shared" si="836"/>
        <v>Weekday</v>
      </c>
      <c r="S15066" s="27">
        <f t="shared" si="837"/>
        <v>43369</v>
      </c>
      <c r="U15066" t="str">
        <f t="shared" si="835"/>
        <v>D</v>
      </c>
      <c r="V15066" t="str">
        <f t="shared" si="838"/>
        <v>D</v>
      </c>
      <c r="AO15066" s="27"/>
      <c r="AX15066" s="27"/>
      <c r="AY15066" s="27"/>
    </row>
    <row r="15067" spans="1:51" x14ac:dyDescent="0.25">
      <c r="A15067" t="s">
        <v>66</v>
      </c>
      <c r="C15067">
        <v>5646434</v>
      </c>
      <c r="D15067">
        <v>85</v>
      </c>
      <c r="E15067" t="s">
        <v>90</v>
      </c>
      <c r="G15067">
        <v>98.373000000000005</v>
      </c>
      <c r="H15067">
        <v>2016</v>
      </c>
      <c r="I15067">
        <v>2</v>
      </c>
      <c r="J15067">
        <v>22</v>
      </c>
      <c r="K15067">
        <v>14</v>
      </c>
      <c r="L15067">
        <v>0</v>
      </c>
      <c r="M15067" t="s">
        <v>900</v>
      </c>
      <c r="N15067" t="s">
        <v>860</v>
      </c>
      <c r="Q15067" t="s">
        <v>865</v>
      </c>
      <c r="R15067" t="str">
        <f t="shared" si="836"/>
        <v>Weekday</v>
      </c>
      <c r="S15067" s="27">
        <f t="shared" si="837"/>
        <v>42422</v>
      </c>
      <c r="U15067" t="str">
        <f t="shared" si="835"/>
        <v>S</v>
      </c>
      <c r="V15067" t="str">
        <f t="shared" si="838"/>
        <v>S</v>
      </c>
      <c r="AO15067" s="27"/>
      <c r="AX15067" s="27"/>
      <c r="AY15067" s="27"/>
    </row>
    <row r="15068" spans="1:51" x14ac:dyDescent="0.25">
      <c r="A15068" t="s">
        <v>66</v>
      </c>
      <c r="C15068">
        <v>6322013</v>
      </c>
      <c r="D15068">
        <v>85</v>
      </c>
      <c r="E15068" t="s">
        <v>91</v>
      </c>
      <c r="G15068">
        <v>98.212999999999994</v>
      </c>
      <c r="H15068">
        <v>2017</v>
      </c>
      <c r="I15068">
        <v>7</v>
      </c>
      <c r="J15068">
        <v>24</v>
      </c>
      <c r="K15068">
        <v>9</v>
      </c>
      <c r="L15068">
        <v>25</v>
      </c>
      <c r="M15068" t="s">
        <v>900</v>
      </c>
      <c r="N15068" t="s">
        <v>860</v>
      </c>
      <c r="R15068" t="str">
        <f t="shared" si="836"/>
        <v>Weekday</v>
      </c>
      <c r="S15068" s="27">
        <f t="shared" si="837"/>
        <v>42940</v>
      </c>
      <c r="U15068" t="str">
        <f t="shared" si="835"/>
        <v>D</v>
      </c>
      <c r="V15068" t="str">
        <f t="shared" si="838"/>
        <v>D</v>
      </c>
    </row>
    <row r="15069" spans="1:51" x14ac:dyDescent="0.25">
      <c r="A15069" t="s">
        <v>66</v>
      </c>
      <c r="C15069">
        <v>6538018</v>
      </c>
      <c r="D15069">
        <v>85</v>
      </c>
      <c r="E15069" t="s">
        <v>91</v>
      </c>
      <c r="G15069">
        <v>98.165000000000006</v>
      </c>
      <c r="H15069">
        <v>2018</v>
      </c>
      <c r="I15069">
        <v>1</v>
      </c>
      <c r="J15069">
        <v>3</v>
      </c>
      <c r="K15069">
        <v>14</v>
      </c>
      <c r="L15069">
        <v>33</v>
      </c>
      <c r="M15069" t="s">
        <v>900</v>
      </c>
      <c r="N15069" t="s">
        <v>171</v>
      </c>
      <c r="R15069" t="str">
        <f t="shared" si="836"/>
        <v>Weekday</v>
      </c>
      <c r="S15069" s="27">
        <f t="shared" si="837"/>
        <v>43103</v>
      </c>
      <c r="U15069" t="str">
        <f t="shared" si="835"/>
        <v>D</v>
      </c>
      <c r="V15069" t="str">
        <f t="shared" si="838"/>
        <v>D</v>
      </c>
    </row>
    <row r="15070" spans="1:51" x14ac:dyDescent="0.25">
      <c r="A15070" t="s">
        <v>66</v>
      </c>
      <c r="C15070">
        <v>6864181</v>
      </c>
      <c r="D15070">
        <v>85</v>
      </c>
      <c r="E15070" t="s">
        <v>90</v>
      </c>
      <c r="G15070">
        <v>98.289000000000001</v>
      </c>
      <c r="H15070">
        <v>2018</v>
      </c>
      <c r="I15070">
        <v>9</v>
      </c>
      <c r="J15070">
        <v>6</v>
      </c>
      <c r="K15070">
        <v>20</v>
      </c>
      <c r="L15070">
        <v>46</v>
      </c>
      <c r="M15070" t="s">
        <v>900</v>
      </c>
      <c r="N15070" t="s">
        <v>860</v>
      </c>
      <c r="Q15070" t="s">
        <v>864</v>
      </c>
      <c r="R15070" t="str">
        <f t="shared" si="836"/>
        <v>Weekday</v>
      </c>
      <c r="S15070" s="27">
        <f t="shared" si="837"/>
        <v>43349</v>
      </c>
      <c r="U15070" t="str">
        <f t="shared" si="835"/>
        <v>D</v>
      </c>
      <c r="V15070" t="str">
        <f t="shared" si="838"/>
        <v>D</v>
      </c>
      <c r="AO15070" s="27"/>
      <c r="AX15070" s="27"/>
      <c r="AY15070" s="27"/>
    </row>
    <row r="15071" spans="1:51" x14ac:dyDescent="0.25">
      <c r="A15071" t="s">
        <v>66</v>
      </c>
      <c r="C15071">
        <v>5478557</v>
      </c>
      <c r="D15071">
        <v>85</v>
      </c>
      <c r="E15071" t="s">
        <v>90</v>
      </c>
      <c r="G15071">
        <v>98.293999999999997</v>
      </c>
      <c r="H15071">
        <v>2015</v>
      </c>
      <c r="I15071">
        <v>10</v>
      </c>
      <c r="J15071">
        <v>17</v>
      </c>
      <c r="K15071">
        <v>21</v>
      </c>
      <c r="L15071">
        <v>42</v>
      </c>
      <c r="M15071" t="s">
        <v>900</v>
      </c>
      <c r="N15071" t="s">
        <v>860</v>
      </c>
      <c r="Q15071" t="s">
        <v>864</v>
      </c>
      <c r="R15071" t="str">
        <f t="shared" si="836"/>
        <v>Weekend</v>
      </c>
      <c r="S15071" s="27">
        <f t="shared" si="837"/>
        <v>42294</v>
      </c>
      <c r="U15071" t="str">
        <f t="shared" si="835"/>
        <v>S</v>
      </c>
      <c r="V15071" t="str">
        <f t="shared" si="838"/>
        <v>S</v>
      </c>
      <c r="AO15071" s="27"/>
      <c r="AX15071" s="27"/>
      <c r="AY15071" s="27"/>
    </row>
    <row r="15072" spans="1:51" x14ac:dyDescent="0.25">
      <c r="A15072" t="s">
        <v>66</v>
      </c>
      <c r="C15072">
        <v>5736208</v>
      </c>
      <c r="D15072">
        <v>85</v>
      </c>
      <c r="E15072" t="s">
        <v>91</v>
      </c>
      <c r="G15072">
        <v>98.158000000000001</v>
      </c>
      <c r="H15072">
        <v>2016</v>
      </c>
      <c r="I15072">
        <v>4</v>
      </c>
      <c r="J15072">
        <v>29</v>
      </c>
      <c r="K15072">
        <v>16</v>
      </c>
      <c r="L15072">
        <v>45</v>
      </c>
      <c r="M15072" t="s">
        <v>900</v>
      </c>
      <c r="N15072" t="s">
        <v>860</v>
      </c>
      <c r="R15072" t="str">
        <f t="shared" si="836"/>
        <v>Weekday</v>
      </c>
      <c r="S15072" s="27">
        <f t="shared" si="837"/>
        <v>42489</v>
      </c>
      <c r="U15072" t="str">
        <f t="shared" si="835"/>
        <v>S</v>
      </c>
      <c r="V15072" t="str">
        <f t="shared" si="838"/>
        <v>S</v>
      </c>
    </row>
    <row r="15073" spans="1:51" x14ac:dyDescent="0.25">
      <c r="A15073" t="s">
        <v>66</v>
      </c>
      <c r="C15073">
        <v>6758980</v>
      </c>
      <c r="D15073">
        <v>85</v>
      </c>
      <c r="E15073" t="s">
        <v>91</v>
      </c>
      <c r="G15073">
        <v>98.206000000000003</v>
      </c>
      <c r="H15073">
        <v>2018</v>
      </c>
      <c r="I15073">
        <v>6</v>
      </c>
      <c r="J15073">
        <v>13</v>
      </c>
      <c r="K15073">
        <v>10</v>
      </c>
      <c r="L15073">
        <v>44</v>
      </c>
      <c r="M15073" t="s">
        <v>900</v>
      </c>
      <c r="N15073" t="s">
        <v>404</v>
      </c>
      <c r="R15073" t="str">
        <f t="shared" si="836"/>
        <v>Weekday</v>
      </c>
      <c r="S15073" s="27">
        <f t="shared" si="837"/>
        <v>43264</v>
      </c>
      <c r="U15073" t="str">
        <f t="shared" si="835"/>
        <v>D</v>
      </c>
      <c r="V15073" t="str">
        <f t="shared" si="838"/>
        <v>D</v>
      </c>
    </row>
    <row r="15074" spans="1:51" x14ac:dyDescent="0.25">
      <c r="A15074" t="s">
        <v>66</v>
      </c>
      <c r="C15074">
        <v>6522798</v>
      </c>
      <c r="D15074">
        <v>85</v>
      </c>
      <c r="E15074" t="s">
        <v>90</v>
      </c>
      <c r="G15074">
        <v>98.343000000000004</v>
      </c>
      <c r="H15074">
        <v>2017</v>
      </c>
      <c r="I15074">
        <v>12</v>
      </c>
      <c r="J15074">
        <v>20</v>
      </c>
      <c r="K15074">
        <v>13</v>
      </c>
      <c r="L15074">
        <v>41</v>
      </c>
      <c r="M15074" t="s">
        <v>900</v>
      </c>
      <c r="N15074" t="s">
        <v>860</v>
      </c>
      <c r="Q15074" t="s">
        <v>864</v>
      </c>
      <c r="R15074" t="str">
        <f t="shared" si="836"/>
        <v>Weekday</v>
      </c>
      <c r="S15074" s="27">
        <f t="shared" si="837"/>
        <v>43089</v>
      </c>
      <c r="U15074" t="str">
        <f t="shared" si="835"/>
        <v>D</v>
      </c>
      <c r="V15074" t="str">
        <f t="shared" si="838"/>
        <v>D</v>
      </c>
      <c r="AO15074" s="27"/>
      <c r="AX15074" s="27"/>
      <c r="AY15074" s="27"/>
    </row>
    <row r="15075" spans="1:51" x14ac:dyDescent="0.25">
      <c r="A15075" t="s">
        <v>66</v>
      </c>
      <c r="C15075">
        <v>6631933</v>
      </c>
      <c r="D15075">
        <v>85</v>
      </c>
      <c r="E15075" t="s">
        <v>90</v>
      </c>
      <c r="G15075">
        <v>98.335999999999999</v>
      </c>
      <c r="H15075">
        <v>2018</v>
      </c>
      <c r="I15075">
        <v>3</v>
      </c>
      <c r="J15075">
        <v>13</v>
      </c>
      <c r="K15075">
        <v>17</v>
      </c>
      <c r="L15075">
        <v>47</v>
      </c>
      <c r="M15075" t="s">
        <v>900</v>
      </c>
      <c r="N15075" t="s">
        <v>860</v>
      </c>
      <c r="Q15075" t="s">
        <v>864</v>
      </c>
      <c r="R15075" t="str">
        <f t="shared" si="836"/>
        <v>Weekday</v>
      </c>
      <c r="S15075" s="27">
        <f t="shared" si="837"/>
        <v>43172</v>
      </c>
      <c r="U15075" t="str">
        <f t="shared" si="835"/>
        <v>D</v>
      </c>
      <c r="V15075" t="str">
        <f t="shared" si="838"/>
        <v>D</v>
      </c>
      <c r="AO15075" s="27"/>
      <c r="AX15075" s="27"/>
      <c r="AY15075" s="27"/>
    </row>
    <row r="15076" spans="1:51" x14ac:dyDescent="0.25">
      <c r="A15076" t="s">
        <v>66</v>
      </c>
      <c r="C15076">
        <v>5501036</v>
      </c>
      <c r="D15076">
        <v>85</v>
      </c>
      <c r="E15076" t="s">
        <v>90</v>
      </c>
      <c r="G15076">
        <v>98.304000000000002</v>
      </c>
      <c r="H15076">
        <v>2015</v>
      </c>
      <c r="I15076">
        <v>11</v>
      </c>
      <c r="J15076">
        <v>6</v>
      </c>
      <c r="K15076">
        <v>16</v>
      </c>
      <c r="L15076">
        <v>0</v>
      </c>
      <c r="M15076" t="s">
        <v>900</v>
      </c>
      <c r="N15076" t="s">
        <v>171</v>
      </c>
      <c r="Q15076" t="s">
        <v>864</v>
      </c>
      <c r="R15076" t="str">
        <f t="shared" si="836"/>
        <v>Weekday</v>
      </c>
      <c r="S15076" s="27">
        <f t="shared" si="837"/>
        <v>42314</v>
      </c>
      <c r="U15076" t="str">
        <f t="shared" si="835"/>
        <v>S</v>
      </c>
      <c r="V15076" t="str">
        <f t="shared" si="838"/>
        <v>S</v>
      </c>
      <c r="AO15076" s="27"/>
      <c r="AX15076" s="27"/>
      <c r="AY15076" s="27"/>
    </row>
    <row r="15077" spans="1:51" x14ac:dyDescent="0.25">
      <c r="A15077" t="s">
        <v>66</v>
      </c>
      <c r="C15077">
        <v>6107182</v>
      </c>
      <c r="D15077">
        <v>85</v>
      </c>
      <c r="E15077" t="s">
        <v>90</v>
      </c>
      <c r="G15077">
        <v>98.307000000000002</v>
      </c>
      <c r="H15077">
        <v>2017</v>
      </c>
      <c r="I15077">
        <v>2</v>
      </c>
      <c r="J15077">
        <v>3</v>
      </c>
      <c r="K15077">
        <v>18</v>
      </c>
      <c r="L15077">
        <v>28</v>
      </c>
      <c r="M15077" t="s">
        <v>900</v>
      </c>
      <c r="N15077" t="s">
        <v>171</v>
      </c>
      <c r="Q15077" t="s">
        <v>864</v>
      </c>
      <c r="R15077" t="str">
        <f t="shared" si="836"/>
        <v>Weekday</v>
      </c>
      <c r="S15077" s="27">
        <f t="shared" si="837"/>
        <v>42769</v>
      </c>
      <c r="U15077" t="str">
        <f t="shared" si="835"/>
        <v>D</v>
      </c>
      <c r="V15077" t="str">
        <f t="shared" si="838"/>
        <v>D</v>
      </c>
      <c r="AO15077" s="27"/>
      <c r="AX15077" s="27"/>
      <c r="AY15077" s="27"/>
    </row>
    <row r="15078" spans="1:51" x14ac:dyDescent="0.25">
      <c r="A15078" t="s">
        <v>66</v>
      </c>
      <c r="C15078">
        <v>6467280</v>
      </c>
      <c r="D15078">
        <v>85</v>
      </c>
      <c r="E15078" t="s">
        <v>91</v>
      </c>
      <c r="G15078">
        <v>98.120999999999995</v>
      </c>
      <c r="H15078">
        <v>2017</v>
      </c>
      <c r="I15078">
        <v>11</v>
      </c>
      <c r="J15078">
        <v>9</v>
      </c>
      <c r="K15078">
        <v>8</v>
      </c>
      <c r="L15078">
        <v>50</v>
      </c>
      <c r="M15078" t="s">
        <v>900</v>
      </c>
      <c r="N15078" t="s">
        <v>860</v>
      </c>
      <c r="R15078" t="str">
        <f t="shared" si="836"/>
        <v>Weekday</v>
      </c>
      <c r="S15078" s="27">
        <f t="shared" si="837"/>
        <v>43048</v>
      </c>
      <c r="U15078" t="str">
        <f t="shared" si="835"/>
        <v>D</v>
      </c>
      <c r="V15078" t="str">
        <f t="shared" si="838"/>
        <v>D</v>
      </c>
    </row>
    <row r="15079" spans="1:51" x14ac:dyDescent="0.25">
      <c r="A15079" t="s">
        <v>66</v>
      </c>
      <c r="C15079">
        <v>6571947</v>
      </c>
      <c r="D15079">
        <v>85</v>
      </c>
      <c r="E15079" t="s">
        <v>91</v>
      </c>
      <c r="G15079">
        <v>98.256</v>
      </c>
      <c r="H15079">
        <v>2018</v>
      </c>
      <c r="I15079">
        <v>1</v>
      </c>
      <c r="J15079">
        <v>30</v>
      </c>
      <c r="K15079">
        <v>7</v>
      </c>
      <c r="L15079">
        <v>39</v>
      </c>
      <c r="M15079" t="s">
        <v>900</v>
      </c>
      <c r="N15079" t="s">
        <v>860</v>
      </c>
      <c r="R15079" t="str">
        <f t="shared" si="836"/>
        <v>Weekday</v>
      </c>
      <c r="S15079" s="27">
        <f t="shared" si="837"/>
        <v>43130</v>
      </c>
      <c r="U15079" t="str">
        <f t="shared" si="835"/>
        <v>D</v>
      </c>
      <c r="V15079" t="str">
        <f t="shared" si="838"/>
        <v>D</v>
      </c>
    </row>
    <row r="15080" spans="1:51" x14ac:dyDescent="0.25">
      <c r="A15080" t="s">
        <v>66</v>
      </c>
      <c r="C15080">
        <v>6662392</v>
      </c>
      <c r="D15080">
        <v>85</v>
      </c>
      <c r="E15080" t="s">
        <v>91</v>
      </c>
      <c r="G15080">
        <v>98.117000000000004</v>
      </c>
      <c r="H15080">
        <v>2018</v>
      </c>
      <c r="I15080">
        <v>4</v>
      </c>
      <c r="J15080">
        <v>4</v>
      </c>
      <c r="K15080">
        <v>8</v>
      </c>
      <c r="L15080">
        <v>10</v>
      </c>
      <c r="M15080" t="s">
        <v>900</v>
      </c>
      <c r="N15080" t="s">
        <v>171</v>
      </c>
      <c r="R15080" t="str">
        <f t="shared" si="836"/>
        <v>Weekday</v>
      </c>
      <c r="S15080" s="27">
        <f t="shared" si="837"/>
        <v>43194</v>
      </c>
      <c r="U15080" t="str">
        <f t="shared" si="835"/>
        <v>D</v>
      </c>
      <c r="V15080" t="str">
        <f t="shared" si="838"/>
        <v>D</v>
      </c>
    </row>
    <row r="15081" spans="1:51" x14ac:dyDescent="0.25">
      <c r="A15081" t="s">
        <v>66</v>
      </c>
      <c r="C15081">
        <v>5362804</v>
      </c>
      <c r="D15081">
        <v>85</v>
      </c>
      <c r="E15081" t="s">
        <v>90</v>
      </c>
      <c r="G15081">
        <v>98.340999999999994</v>
      </c>
      <c r="H15081">
        <v>2015</v>
      </c>
      <c r="I15081">
        <v>7</v>
      </c>
      <c r="J15081">
        <v>19</v>
      </c>
      <c r="K15081">
        <v>0</v>
      </c>
      <c r="L15081">
        <v>56</v>
      </c>
      <c r="M15081" t="s">
        <v>899</v>
      </c>
      <c r="N15081" t="s">
        <v>404</v>
      </c>
      <c r="Q15081" t="s">
        <v>864</v>
      </c>
      <c r="R15081" t="str">
        <f t="shared" si="836"/>
        <v>Weekend</v>
      </c>
      <c r="S15081" s="27">
        <f t="shared" si="837"/>
        <v>42204</v>
      </c>
      <c r="U15081" t="str">
        <f t="shared" si="835"/>
        <v>S</v>
      </c>
      <c r="V15081" t="str">
        <f t="shared" si="838"/>
        <v>S</v>
      </c>
      <c r="AO15081" s="27"/>
      <c r="AX15081" s="27"/>
      <c r="AY15081" s="27"/>
    </row>
    <row r="15082" spans="1:51" x14ac:dyDescent="0.25">
      <c r="A15082" t="s">
        <v>66</v>
      </c>
      <c r="C15082">
        <v>6030056</v>
      </c>
      <c r="D15082">
        <v>85</v>
      </c>
      <c r="E15082" t="s">
        <v>90</v>
      </c>
      <c r="G15082">
        <v>98.301000000000002</v>
      </c>
      <c r="H15082">
        <v>2016</v>
      </c>
      <c r="I15082">
        <v>12</v>
      </c>
      <c r="J15082">
        <v>6</v>
      </c>
      <c r="K15082">
        <v>17</v>
      </c>
      <c r="L15082">
        <v>50</v>
      </c>
      <c r="M15082" t="s">
        <v>900</v>
      </c>
      <c r="N15082" t="s">
        <v>860</v>
      </c>
      <c r="Q15082" t="s">
        <v>864</v>
      </c>
      <c r="R15082" t="str">
        <f t="shared" si="836"/>
        <v>Weekday</v>
      </c>
      <c r="S15082" s="27">
        <f t="shared" si="837"/>
        <v>42710</v>
      </c>
      <c r="U15082" t="str">
        <f t="shared" ref="U15082:U15145" si="839">IF(OR(H15082=2015,H15082=2016),"S","D")</f>
        <v>S</v>
      </c>
      <c r="V15082" t="str">
        <f t="shared" si="838"/>
        <v>S</v>
      </c>
      <c r="AO15082" s="27"/>
      <c r="AX15082" s="27"/>
      <c r="AY15082" s="27"/>
    </row>
    <row r="15083" spans="1:51" x14ac:dyDescent="0.25">
      <c r="A15083" t="s">
        <v>66</v>
      </c>
      <c r="C15083">
        <v>6737251</v>
      </c>
      <c r="D15083">
        <v>85</v>
      </c>
      <c r="E15083" t="s">
        <v>90</v>
      </c>
      <c r="G15083">
        <v>98.311000000000007</v>
      </c>
      <c r="H15083">
        <v>2018</v>
      </c>
      <c r="I15083">
        <v>5</v>
      </c>
      <c r="J15083">
        <v>26</v>
      </c>
      <c r="K15083">
        <v>16</v>
      </c>
      <c r="L15083">
        <v>23</v>
      </c>
      <c r="M15083" t="s">
        <v>900</v>
      </c>
      <c r="N15083" t="s">
        <v>860</v>
      </c>
      <c r="Q15083" t="s">
        <v>864</v>
      </c>
      <c r="R15083" t="str">
        <f t="shared" ref="R15083:R15146" si="840">IF(WEEKDAY(DATE(H15083,I15083,J15083),2) &lt; 6, "Weekday", "Weekend")</f>
        <v>Weekend</v>
      </c>
      <c r="S15083" s="27">
        <f t="shared" si="837"/>
        <v>43246</v>
      </c>
      <c r="U15083" t="str">
        <f t="shared" si="839"/>
        <v>D</v>
      </c>
      <c r="V15083" t="str">
        <f t="shared" si="838"/>
        <v>D</v>
      </c>
      <c r="AO15083" s="27"/>
      <c r="AX15083" s="27"/>
      <c r="AY15083" s="27"/>
    </row>
    <row r="15084" spans="1:51" x14ac:dyDescent="0.25">
      <c r="A15084" t="s">
        <v>66</v>
      </c>
      <c r="C15084">
        <v>6738188</v>
      </c>
      <c r="D15084">
        <v>85</v>
      </c>
      <c r="E15084" t="s">
        <v>91</v>
      </c>
      <c r="G15084">
        <v>98.123000000000005</v>
      </c>
      <c r="H15084">
        <v>2018</v>
      </c>
      <c r="I15084">
        <v>6</v>
      </c>
      <c r="J15084">
        <v>6</v>
      </c>
      <c r="K15084">
        <v>14</v>
      </c>
      <c r="L15084">
        <v>56</v>
      </c>
      <c r="M15084" t="s">
        <v>900</v>
      </c>
      <c r="N15084" t="s">
        <v>860</v>
      </c>
      <c r="R15084" t="str">
        <f t="shared" si="840"/>
        <v>Weekday</v>
      </c>
      <c r="S15084" s="27">
        <f t="shared" ref="S15084:S15147" si="841">DATE(H15084,I15084,J15084)</f>
        <v>43257</v>
      </c>
      <c r="U15084" t="str">
        <f t="shared" si="839"/>
        <v>D</v>
      </c>
      <c r="V15084" t="str">
        <f t="shared" si="838"/>
        <v>D</v>
      </c>
    </row>
    <row r="15085" spans="1:51" x14ac:dyDescent="0.25">
      <c r="A15085" t="s">
        <v>66</v>
      </c>
      <c r="C15085">
        <v>5705794</v>
      </c>
      <c r="D15085">
        <v>85</v>
      </c>
      <c r="E15085" t="s">
        <v>90</v>
      </c>
      <c r="G15085">
        <v>98.316000000000003</v>
      </c>
      <c r="H15085">
        <v>2016</v>
      </c>
      <c r="I15085">
        <v>4</v>
      </c>
      <c r="J15085">
        <v>2</v>
      </c>
      <c r="K15085">
        <v>17</v>
      </c>
      <c r="L15085">
        <v>51</v>
      </c>
      <c r="M15085" t="s">
        <v>900</v>
      </c>
      <c r="N15085" t="s">
        <v>860</v>
      </c>
      <c r="Q15085" t="s">
        <v>864</v>
      </c>
      <c r="R15085" t="str">
        <f t="shared" si="840"/>
        <v>Weekend</v>
      </c>
      <c r="S15085" s="27">
        <f t="shared" si="841"/>
        <v>42462</v>
      </c>
      <c r="U15085" t="str">
        <f t="shared" si="839"/>
        <v>S</v>
      </c>
      <c r="V15085" t="str">
        <f t="shared" si="838"/>
        <v>S</v>
      </c>
      <c r="AO15085" s="27"/>
      <c r="AX15085" s="27"/>
      <c r="AY15085" s="27"/>
    </row>
    <row r="15086" spans="1:51" x14ac:dyDescent="0.25">
      <c r="A15086" t="s">
        <v>66</v>
      </c>
      <c r="C15086">
        <v>6375250</v>
      </c>
      <c r="D15086">
        <v>85</v>
      </c>
      <c r="E15086" t="s">
        <v>91</v>
      </c>
      <c r="G15086">
        <v>98.144000000000005</v>
      </c>
      <c r="H15086">
        <v>2017</v>
      </c>
      <c r="I15086">
        <v>8</v>
      </c>
      <c r="J15086">
        <v>31</v>
      </c>
      <c r="K15086">
        <v>9</v>
      </c>
      <c r="L15086">
        <v>55</v>
      </c>
      <c r="M15086" t="s">
        <v>900</v>
      </c>
      <c r="N15086" t="s">
        <v>860</v>
      </c>
      <c r="R15086" t="str">
        <f t="shared" si="840"/>
        <v>Weekday</v>
      </c>
      <c r="S15086" s="27">
        <f t="shared" si="841"/>
        <v>42978</v>
      </c>
      <c r="U15086" t="str">
        <f t="shared" si="839"/>
        <v>D</v>
      </c>
      <c r="V15086" t="str">
        <f t="shared" si="838"/>
        <v>D</v>
      </c>
    </row>
    <row r="15087" spans="1:51" x14ac:dyDescent="0.25">
      <c r="A15087" t="s">
        <v>66</v>
      </c>
      <c r="C15087">
        <v>6835038</v>
      </c>
      <c r="D15087">
        <v>85</v>
      </c>
      <c r="E15087" t="s">
        <v>90</v>
      </c>
      <c r="G15087">
        <v>98.283000000000001</v>
      </c>
      <c r="H15087">
        <v>2018</v>
      </c>
      <c r="I15087">
        <v>8</v>
      </c>
      <c r="J15087">
        <v>15</v>
      </c>
      <c r="K15087">
        <v>15</v>
      </c>
      <c r="L15087">
        <v>30</v>
      </c>
      <c r="M15087" t="s">
        <v>900</v>
      </c>
      <c r="N15087" t="s">
        <v>860</v>
      </c>
      <c r="Q15087" t="s">
        <v>864</v>
      </c>
      <c r="R15087" t="str">
        <f t="shared" si="840"/>
        <v>Weekday</v>
      </c>
      <c r="S15087" s="27">
        <f t="shared" si="841"/>
        <v>43327</v>
      </c>
      <c r="U15087" t="str">
        <f t="shared" si="839"/>
        <v>D</v>
      </c>
      <c r="V15087" t="str">
        <f t="shared" si="838"/>
        <v>D</v>
      </c>
      <c r="AO15087" s="27"/>
      <c r="AX15087" s="27"/>
      <c r="AY15087" s="27"/>
    </row>
    <row r="15088" spans="1:51" x14ac:dyDescent="0.25">
      <c r="A15088" t="s">
        <v>66</v>
      </c>
      <c r="C15088">
        <v>5398713</v>
      </c>
      <c r="D15088">
        <v>85</v>
      </c>
      <c r="E15088" t="s">
        <v>91</v>
      </c>
      <c r="G15088">
        <v>98.188000000000002</v>
      </c>
      <c r="H15088">
        <v>2015</v>
      </c>
      <c r="I15088">
        <v>8</v>
      </c>
      <c r="J15088">
        <v>16</v>
      </c>
      <c r="K15088">
        <v>14</v>
      </c>
      <c r="L15088">
        <v>57</v>
      </c>
      <c r="M15088" t="s">
        <v>900</v>
      </c>
      <c r="N15088" t="s">
        <v>404</v>
      </c>
      <c r="R15088" t="str">
        <f t="shared" si="840"/>
        <v>Weekend</v>
      </c>
      <c r="S15088" s="27">
        <f t="shared" si="841"/>
        <v>42232</v>
      </c>
      <c r="U15088" t="str">
        <f t="shared" si="839"/>
        <v>S</v>
      </c>
      <c r="V15088" t="str">
        <f t="shared" si="838"/>
        <v>S</v>
      </c>
    </row>
    <row r="15089" spans="1:51" x14ac:dyDescent="0.25">
      <c r="A15089" t="s">
        <v>66</v>
      </c>
      <c r="C15089">
        <v>5418328</v>
      </c>
      <c r="D15089">
        <v>85</v>
      </c>
      <c r="E15089" t="s">
        <v>90</v>
      </c>
      <c r="G15089">
        <v>98.317999999999998</v>
      </c>
      <c r="H15089">
        <v>2015</v>
      </c>
      <c r="I15089">
        <v>9</v>
      </c>
      <c r="J15089">
        <v>9</v>
      </c>
      <c r="K15089">
        <v>16</v>
      </c>
      <c r="L15089">
        <v>52</v>
      </c>
      <c r="M15089" t="s">
        <v>900</v>
      </c>
      <c r="N15089" t="s">
        <v>171</v>
      </c>
      <c r="Q15089" t="s">
        <v>864</v>
      </c>
      <c r="R15089" t="str">
        <f t="shared" si="840"/>
        <v>Weekday</v>
      </c>
      <c r="S15089" s="27">
        <f t="shared" si="841"/>
        <v>42256</v>
      </c>
      <c r="U15089" t="str">
        <f t="shared" si="839"/>
        <v>S</v>
      </c>
      <c r="V15089" t="str">
        <f t="shared" si="838"/>
        <v>S</v>
      </c>
      <c r="AO15089" s="27"/>
      <c r="AX15089" s="27"/>
      <c r="AY15089" s="27"/>
    </row>
    <row r="15090" spans="1:51" x14ac:dyDescent="0.25">
      <c r="A15090" t="s">
        <v>66</v>
      </c>
      <c r="C15090">
        <v>6141478</v>
      </c>
      <c r="D15090">
        <v>85</v>
      </c>
      <c r="E15090" t="s">
        <v>90</v>
      </c>
      <c r="G15090">
        <v>98.313000000000002</v>
      </c>
      <c r="H15090">
        <v>2017</v>
      </c>
      <c r="I15090">
        <v>3</v>
      </c>
      <c r="J15090">
        <v>2</v>
      </c>
      <c r="K15090">
        <v>19</v>
      </c>
      <c r="L15090">
        <v>20</v>
      </c>
      <c r="M15090" t="s">
        <v>900</v>
      </c>
      <c r="N15090" t="s">
        <v>860</v>
      </c>
      <c r="Q15090" t="s">
        <v>864</v>
      </c>
      <c r="R15090" t="str">
        <f t="shared" si="840"/>
        <v>Weekday</v>
      </c>
      <c r="S15090" s="27">
        <f t="shared" si="841"/>
        <v>42796</v>
      </c>
      <c r="U15090" t="str">
        <f t="shared" si="839"/>
        <v>D</v>
      </c>
      <c r="V15090" t="str">
        <f t="shared" si="838"/>
        <v>D</v>
      </c>
      <c r="AO15090" s="27"/>
      <c r="AX15090" s="27"/>
      <c r="AY15090" s="27"/>
    </row>
    <row r="15091" spans="1:51" x14ac:dyDescent="0.25">
      <c r="A15091" t="s">
        <v>66</v>
      </c>
      <c r="C15091">
        <v>5522176</v>
      </c>
      <c r="D15091">
        <v>85</v>
      </c>
      <c r="E15091" t="s">
        <v>90</v>
      </c>
      <c r="G15091">
        <v>98.314999999999998</v>
      </c>
      <c r="H15091">
        <v>2015</v>
      </c>
      <c r="I15091">
        <v>11</v>
      </c>
      <c r="J15091">
        <v>24</v>
      </c>
      <c r="K15091">
        <v>15</v>
      </c>
      <c r="L15091">
        <v>42</v>
      </c>
      <c r="M15091" t="s">
        <v>900</v>
      </c>
      <c r="N15091" t="s">
        <v>860</v>
      </c>
      <c r="Q15091" t="s">
        <v>864</v>
      </c>
      <c r="R15091" t="str">
        <f t="shared" si="840"/>
        <v>Weekday</v>
      </c>
      <c r="S15091" s="27">
        <f t="shared" si="841"/>
        <v>42332</v>
      </c>
      <c r="U15091" t="str">
        <f t="shared" si="839"/>
        <v>S</v>
      </c>
      <c r="V15091" t="str">
        <f t="shared" si="838"/>
        <v>S</v>
      </c>
      <c r="AO15091" s="27"/>
      <c r="AX15091" s="27"/>
      <c r="AY15091" s="27"/>
    </row>
    <row r="15092" spans="1:51" x14ac:dyDescent="0.25">
      <c r="A15092" t="s">
        <v>66</v>
      </c>
      <c r="C15092">
        <v>5835943</v>
      </c>
      <c r="D15092">
        <v>85</v>
      </c>
      <c r="E15092" t="s">
        <v>90</v>
      </c>
      <c r="G15092">
        <v>98.316999999999993</v>
      </c>
      <c r="H15092">
        <v>2016</v>
      </c>
      <c r="I15092">
        <v>7</v>
      </c>
      <c r="J15092">
        <v>1</v>
      </c>
      <c r="K15092">
        <v>7</v>
      </c>
      <c r="L15092">
        <v>31</v>
      </c>
      <c r="M15092" t="s">
        <v>900</v>
      </c>
      <c r="N15092" t="s">
        <v>860</v>
      </c>
      <c r="Q15092" t="s">
        <v>864</v>
      </c>
      <c r="R15092" t="str">
        <f t="shared" si="840"/>
        <v>Weekday</v>
      </c>
      <c r="S15092" s="27">
        <f t="shared" si="841"/>
        <v>42552</v>
      </c>
      <c r="U15092" t="str">
        <f t="shared" si="839"/>
        <v>S</v>
      </c>
      <c r="V15092" t="str">
        <f t="shared" si="838"/>
        <v>S</v>
      </c>
      <c r="AO15092" s="27"/>
      <c r="AX15092" s="27"/>
      <c r="AY15092" s="27"/>
    </row>
    <row r="15093" spans="1:51" x14ac:dyDescent="0.25">
      <c r="A15093" t="s">
        <v>66</v>
      </c>
      <c r="C15093">
        <v>6468498</v>
      </c>
      <c r="D15093">
        <v>85</v>
      </c>
      <c r="E15093" t="s">
        <v>90</v>
      </c>
      <c r="G15093">
        <v>98.356999999999999</v>
      </c>
      <c r="H15093">
        <v>2017</v>
      </c>
      <c r="I15093">
        <v>11</v>
      </c>
      <c r="J15093">
        <v>10</v>
      </c>
      <c r="K15093">
        <v>8</v>
      </c>
      <c r="L15093">
        <v>56</v>
      </c>
      <c r="M15093" t="s">
        <v>900</v>
      </c>
      <c r="N15093" t="s">
        <v>860</v>
      </c>
      <c r="Q15093" t="s">
        <v>864</v>
      </c>
      <c r="R15093" t="str">
        <f t="shared" si="840"/>
        <v>Weekday</v>
      </c>
      <c r="S15093" s="27">
        <f t="shared" si="841"/>
        <v>43049</v>
      </c>
      <c r="U15093" t="str">
        <f t="shared" si="839"/>
        <v>D</v>
      </c>
      <c r="V15093" t="str">
        <f t="shared" si="838"/>
        <v>D</v>
      </c>
      <c r="AO15093" s="27"/>
      <c r="AX15093" s="27"/>
      <c r="AY15093" s="27"/>
    </row>
    <row r="15094" spans="1:51" x14ac:dyDescent="0.25">
      <c r="A15094" t="s">
        <v>66</v>
      </c>
      <c r="C15094">
        <v>5449924</v>
      </c>
      <c r="D15094">
        <v>85</v>
      </c>
      <c r="E15094" t="s">
        <v>90</v>
      </c>
      <c r="G15094">
        <v>98.316000000000003</v>
      </c>
      <c r="H15094">
        <v>2015</v>
      </c>
      <c r="I15094">
        <v>9</v>
      </c>
      <c r="J15094">
        <v>29</v>
      </c>
      <c r="K15094">
        <v>15</v>
      </c>
      <c r="L15094">
        <v>52</v>
      </c>
      <c r="M15094" t="s">
        <v>900</v>
      </c>
      <c r="N15094" t="s">
        <v>860</v>
      </c>
      <c r="Q15094" t="s">
        <v>864</v>
      </c>
      <c r="R15094" t="str">
        <f t="shared" si="840"/>
        <v>Weekday</v>
      </c>
      <c r="S15094" s="27">
        <f t="shared" si="841"/>
        <v>42276</v>
      </c>
      <c r="U15094" t="str">
        <f t="shared" si="839"/>
        <v>S</v>
      </c>
      <c r="V15094" t="str">
        <f t="shared" si="838"/>
        <v>S</v>
      </c>
      <c r="AO15094" s="27"/>
      <c r="AX15094" s="27"/>
      <c r="AY15094" s="27"/>
    </row>
    <row r="15095" spans="1:51" x14ac:dyDescent="0.25">
      <c r="A15095" t="s">
        <v>66</v>
      </c>
      <c r="C15095">
        <v>5576963</v>
      </c>
      <c r="D15095">
        <v>85</v>
      </c>
      <c r="E15095" t="s">
        <v>90</v>
      </c>
      <c r="G15095">
        <v>98.325000000000003</v>
      </c>
      <c r="H15095">
        <v>2015</v>
      </c>
      <c r="I15095">
        <v>12</v>
      </c>
      <c r="J15095">
        <v>25</v>
      </c>
      <c r="K15095">
        <v>3</v>
      </c>
      <c r="L15095">
        <v>47</v>
      </c>
      <c r="M15095" t="s">
        <v>900</v>
      </c>
      <c r="N15095" t="s">
        <v>404</v>
      </c>
      <c r="Q15095" t="s">
        <v>864</v>
      </c>
      <c r="R15095" t="str">
        <f t="shared" si="840"/>
        <v>Weekday</v>
      </c>
      <c r="S15095" s="27">
        <f t="shared" si="841"/>
        <v>42363</v>
      </c>
      <c r="U15095" t="str">
        <f t="shared" si="839"/>
        <v>S</v>
      </c>
      <c r="V15095" t="str">
        <f t="shared" si="838"/>
        <v>S</v>
      </c>
      <c r="AO15095" s="27"/>
      <c r="AX15095" s="27"/>
      <c r="AY15095" s="27"/>
    </row>
    <row r="15096" spans="1:51" x14ac:dyDescent="0.25">
      <c r="A15096" t="s">
        <v>66</v>
      </c>
      <c r="C15096">
        <v>6829468</v>
      </c>
      <c r="D15096">
        <v>85</v>
      </c>
      <c r="E15096" t="s">
        <v>91</v>
      </c>
      <c r="G15096">
        <v>98.251999999999995</v>
      </c>
      <c r="H15096">
        <v>2018</v>
      </c>
      <c r="I15096">
        <v>8</v>
      </c>
      <c r="J15096">
        <v>10</v>
      </c>
      <c r="K15096">
        <v>18</v>
      </c>
      <c r="L15096">
        <v>43</v>
      </c>
      <c r="M15096" t="s">
        <v>900</v>
      </c>
      <c r="N15096" t="s">
        <v>860</v>
      </c>
      <c r="R15096" t="str">
        <f t="shared" si="840"/>
        <v>Weekday</v>
      </c>
      <c r="S15096" s="27">
        <f t="shared" si="841"/>
        <v>43322</v>
      </c>
      <c r="U15096" t="str">
        <f t="shared" si="839"/>
        <v>D</v>
      </c>
      <c r="V15096" t="str">
        <f t="shared" si="838"/>
        <v>D</v>
      </c>
    </row>
    <row r="15097" spans="1:51" x14ac:dyDescent="0.25">
      <c r="A15097" t="s">
        <v>66</v>
      </c>
      <c r="C15097">
        <v>5724974</v>
      </c>
      <c r="D15097">
        <v>85</v>
      </c>
      <c r="E15097" t="s">
        <v>90</v>
      </c>
      <c r="G15097">
        <v>98.326999999999998</v>
      </c>
      <c r="H15097">
        <v>2016</v>
      </c>
      <c r="I15097">
        <v>4</v>
      </c>
      <c r="J15097">
        <v>20</v>
      </c>
      <c r="K15097">
        <v>12</v>
      </c>
      <c r="L15097">
        <v>29</v>
      </c>
      <c r="M15097" t="s">
        <v>900</v>
      </c>
      <c r="N15097" t="s">
        <v>404</v>
      </c>
      <c r="Q15097" t="s">
        <v>864</v>
      </c>
      <c r="R15097" t="str">
        <f t="shared" si="840"/>
        <v>Weekday</v>
      </c>
      <c r="S15097" s="27">
        <f t="shared" si="841"/>
        <v>42480</v>
      </c>
      <c r="U15097" t="str">
        <f t="shared" si="839"/>
        <v>S</v>
      </c>
      <c r="V15097" t="str">
        <f t="shared" si="838"/>
        <v>S</v>
      </c>
      <c r="AO15097" s="27"/>
      <c r="AX15097" s="27"/>
      <c r="AY15097" s="27"/>
    </row>
    <row r="15098" spans="1:51" x14ac:dyDescent="0.25">
      <c r="A15098" t="s">
        <v>66</v>
      </c>
      <c r="C15098">
        <v>5979787</v>
      </c>
      <c r="D15098">
        <v>85</v>
      </c>
      <c r="E15098" t="s">
        <v>90</v>
      </c>
      <c r="G15098">
        <v>98.325999999999993</v>
      </c>
      <c r="H15098">
        <v>2016</v>
      </c>
      <c r="I15098">
        <v>10</v>
      </c>
      <c r="J15098">
        <v>31</v>
      </c>
      <c r="K15098">
        <v>9</v>
      </c>
      <c r="L15098">
        <v>0</v>
      </c>
      <c r="M15098" t="s">
        <v>900</v>
      </c>
      <c r="N15098" t="s">
        <v>171</v>
      </c>
      <c r="Q15098" t="s">
        <v>864</v>
      </c>
      <c r="R15098" t="str">
        <f t="shared" si="840"/>
        <v>Weekday</v>
      </c>
      <c r="S15098" s="27">
        <f t="shared" si="841"/>
        <v>42674</v>
      </c>
      <c r="U15098" t="str">
        <f t="shared" si="839"/>
        <v>S</v>
      </c>
      <c r="V15098" t="str">
        <f t="shared" si="838"/>
        <v>S</v>
      </c>
      <c r="AO15098" s="27"/>
      <c r="AX15098" s="27"/>
      <c r="AY15098" s="27"/>
    </row>
    <row r="15099" spans="1:51" x14ac:dyDescent="0.25">
      <c r="A15099" t="s">
        <v>66</v>
      </c>
      <c r="C15099">
        <v>6126257</v>
      </c>
      <c r="D15099">
        <v>85</v>
      </c>
      <c r="E15099" t="s">
        <v>90</v>
      </c>
      <c r="G15099">
        <v>98.352999999999994</v>
      </c>
      <c r="H15099">
        <v>2017</v>
      </c>
      <c r="I15099">
        <v>2</v>
      </c>
      <c r="J15099">
        <v>9</v>
      </c>
      <c r="K15099">
        <v>21</v>
      </c>
      <c r="L15099">
        <v>43</v>
      </c>
      <c r="M15099" t="s">
        <v>900</v>
      </c>
      <c r="N15099" t="s">
        <v>860</v>
      </c>
      <c r="Q15099" t="s">
        <v>864</v>
      </c>
      <c r="R15099" t="str">
        <f t="shared" si="840"/>
        <v>Weekday</v>
      </c>
      <c r="S15099" s="27">
        <f t="shared" si="841"/>
        <v>42775</v>
      </c>
      <c r="U15099" t="str">
        <f t="shared" si="839"/>
        <v>D</v>
      </c>
      <c r="V15099" t="str">
        <f t="shared" si="838"/>
        <v>D</v>
      </c>
      <c r="AO15099" s="27"/>
      <c r="AX15099" s="27"/>
      <c r="AY15099" s="27"/>
    </row>
    <row r="15100" spans="1:51" x14ac:dyDescent="0.25">
      <c r="A15100" t="s">
        <v>66</v>
      </c>
      <c r="C15100">
        <v>6743884</v>
      </c>
      <c r="D15100">
        <v>85</v>
      </c>
      <c r="E15100" t="s">
        <v>91</v>
      </c>
      <c r="G15100">
        <v>98.128</v>
      </c>
      <c r="H15100">
        <v>2018</v>
      </c>
      <c r="I15100">
        <v>6</v>
      </c>
      <c r="J15100">
        <v>11</v>
      </c>
      <c r="K15100">
        <v>15</v>
      </c>
      <c r="L15100">
        <v>35</v>
      </c>
      <c r="M15100" t="s">
        <v>900</v>
      </c>
      <c r="N15100" t="s">
        <v>860</v>
      </c>
      <c r="R15100" t="str">
        <f t="shared" si="840"/>
        <v>Weekday</v>
      </c>
      <c r="S15100" s="27">
        <f t="shared" si="841"/>
        <v>43262</v>
      </c>
      <c r="U15100" t="str">
        <f t="shared" si="839"/>
        <v>D</v>
      </c>
      <c r="V15100" t="str">
        <f t="shared" si="838"/>
        <v>D</v>
      </c>
    </row>
    <row r="15101" spans="1:51" x14ac:dyDescent="0.25">
      <c r="A15101" t="s">
        <v>66</v>
      </c>
      <c r="C15101">
        <v>6787516</v>
      </c>
      <c r="D15101">
        <v>85</v>
      </c>
      <c r="E15101" t="s">
        <v>91</v>
      </c>
      <c r="G15101">
        <v>98.231999999999999</v>
      </c>
      <c r="H15101">
        <v>2018</v>
      </c>
      <c r="I15101">
        <v>7</v>
      </c>
      <c r="J15101">
        <v>7</v>
      </c>
      <c r="K15101">
        <v>16</v>
      </c>
      <c r="L15101">
        <v>43</v>
      </c>
      <c r="M15101" t="s">
        <v>900</v>
      </c>
      <c r="N15101" t="s">
        <v>860</v>
      </c>
      <c r="R15101" t="str">
        <f t="shared" si="840"/>
        <v>Weekend</v>
      </c>
      <c r="S15101" s="27">
        <f t="shared" si="841"/>
        <v>43288</v>
      </c>
      <c r="U15101" t="str">
        <f t="shared" si="839"/>
        <v>D</v>
      </c>
      <c r="V15101" t="str">
        <f t="shared" si="838"/>
        <v>D</v>
      </c>
    </row>
    <row r="15102" spans="1:51" x14ac:dyDescent="0.25">
      <c r="A15102" t="s">
        <v>66</v>
      </c>
      <c r="C15102">
        <v>6844394</v>
      </c>
      <c r="D15102">
        <v>85</v>
      </c>
      <c r="E15102" t="s">
        <v>91</v>
      </c>
      <c r="G15102">
        <v>98.231999999999999</v>
      </c>
      <c r="H15102">
        <v>2018</v>
      </c>
      <c r="I15102">
        <v>8</v>
      </c>
      <c r="J15102">
        <v>21</v>
      </c>
      <c r="K15102">
        <v>20</v>
      </c>
      <c r="L15102">
        <v>0</v>
      </c>
      <c r="M15102" t="s">
        <v>900</v>
      </c>
      <c r="N15102" t="s">
        <v>860</v>
      </c>
      <c r="R15102" t="str">
        <f t="shared" si="840"/>
        <v>Weekday</v>
      </c>
      <c r="S15102" s="27">
        <f t="shared" si="841"/>
        <v>43333</v>
      </c>
      <c r="U15102" t="str">
        <f t="shared" si="839"/>
        <v>D</v>
      </c>
      <c r="V15102" t="str">
        <f t="shared" si="838"/>
        <v>D</v>
      </c>
    </row>
    <row r="15103" spans="1:51" x14ac:dyDescent="0.25">
      <c r="A15103" t="s">
        <v>66</v>
      </c>
      <c r="C15103">
        <v>6911934</v>
      </c>
      <c r="D15103">
        <v>85</v>
      </c>
      <c r="E15103" t="s">
        <v>90</v>
      </c>
      <c r="G15103">
        <v>98.414000000000001</v>
      </c>
      <c r="H15103">
        <v>2018</v>
      </c>
      <c r="I15103">
        <v>10</v>
      </c>
      <c r="J15103">
        <v>12</v>
      </c>
      <c r="K15103">
        <v>14</v>
      </c>
      <c r="L15103">
        <v>30</v>
      </c>
      <c r="M15103" t="s">
        <v>900</v>
      </c>
      <c r="N15103" t="s">
        <v>860</v>
      </c>
      <c r="Q15103" t="s">
        <v>865</v>
      </c>
      <c r="R15103" t="str">
        <f t="shared" si="840"/>
        <v>Weekday</v>
      </c>
      <c r="S15103" s="27">
        <f t="shared" si="841"/>
        <v>43385</v>
      </c>
      <c r="U15103" t="str">
        <f t="shared" si="839"/>
        <v>D</v>
      </c>
      <c r="V15103" t="str">
        <f t="shared" si="838"/>
        <v>D</v>
      </c>
      <c r="AO15103" s="27"/>
      <c r="AX15103" s="27"/>
      <c r="AY15103" s="27"/>
    </row>
    <row r="15104" spans="1:51" x14ac:dyDescent="0.25">
      <c r="A15104" t="s">
        <v>66</v>
      </c>
      <c r="C15104">
        <v>5362438</v>
      </c>
      <c r="D15104">
        <v>85</v>
      </c>
      <c r="E15104" t="s">
        <v>90</v>
      </c>
      <c r="G15104">
        <v>98.337999999999994</v>
      </c>
      <c r="H15104">
        <v>2015</v>
      </c>
      <c r="I15104">
        <v>7</v>
      </c>
      <c r="J15104">
        <v>20</v>
      </c>
      <c r="K15104">
        <v>15</v>
      </c>
      <c r="L15104">
        <v>10</v>
      </c>
      <c r="M15104" t="s">
        <v>900</v>
      </c>
      <c r="N15104" t="s">
        <v>171</v>
      </c>
      <c r="Q15104" t="s">
        <v>864</v>
      </c>
      <c r="R15104" t="str">
        <f t="shared" si="840"/>
        <v>Weekday</v>
      </c>
      <c r="S15104" s="27">
        <f t="shared" si="841"/>
        <v>42205</v>
      </c>
      <c r="U15104" t="str">
        <f t="shared" si="839"/>
        <v>S</v>
      </c>
      <c r="V15104" t="str">
        <f t="shared" si="838"/>
        <v>S</v>
      </c>
      <c r="AO15104" s="27"/>
      <c r="AX15104" s="27"/>
      <c r="AY15104" s="27"/>
    </row>
    <row r="15105" spans="1:51" x14ac:dyDescent="0.25">
      <c r="A15105" t="s">
        <v>66</v>
      </c>
      <c r="C15105">
        <v>5488413</v>
      </c>
      <c r="D15105">
        <v>85</v>
      </c>
      <c r="E15105" t="s">
        <v>90</v>
      </c>
      <c r="G15105">
        <v>98.313999999999993</v>
      </c>
      <c r="H15105">
        <v>2015</v>
      </c>
      <c r="I15105">
        <v>10</v>
      </c>
      <c r="J15105">
        <v>26</v>
      </c>
      <c r="K15105">
        <v>17</v>
      </c>
      <c r="L15105">
        <v>35</v>
      </c>
      <c r="M15105" t="s">
        <v>900</v>
      </c>
      <c r="N15105" t="s">
        <v>860</v>
      </c>
      <c r="Q15105" t="s">
        <v>864</v>
      </c>
      <c r="R15105" t="str">
        <f t="shared" si="840"/>
        <v>Weekday</v>
      </c>
      <c r="S15105" s="27">
        <f t="shared" si="841"/>
        <v>42303</v>
      </c>
      <c r="U15105" t="str">
        <f t="shared" si="839"/>
        <v>S</v>
      </c>
      <c r="V15105" t="str">
        <f t="shared" si="838"/>
        <v>S</v>
      </c>
      <c r="AO15105" s="27"/>
      <c r="AX15105" s="27"/>
      <c r="AY15105" s="27"/>
    </row>
    <row r="15106" spans="1:51" x14ac:dyDescent="0.25">
      <c r="A15106" t="s">
        <v>66</v>
      </c>
      <c r="C15106">
        <v>5647658</v>
      </c>
      <c r="D15106">
        <v>85</v>
      </c>
      <c r="E15106" t="s">
        <v>91</v>
      </c>
      <c r="G15106">
        <v>98.201999999999998</v>
      </c>
      <c r="H15106">
        <v>2016</v>
      </c>
      <c r="I15106">
        <v>2</v>
      </c>
      <c r="J15106">
        <v>24</v>
      </c>
      <c r="K15106">
        <v>7</v>
      </c>
      <c r="L15106">
        <v>54</v>
      </c>
      <c r="M15106" t="s">
        <v>900</v>
      </c>
      <c r="N15106" t="s">
        <v>860</v>
      </c>
      <c r="R15106" t="str">
        <f t="shared" si="840"/>
        <v>Weekday</v>
      </c>
      <c r="S15106" s="27">
        <f t="shared" si="841"/>
        <v>42424</v>
      </c>
      <c r="U15106" t="str">
        <f t="shared" si="839"/>
        <v>S</v>
      </c>
      <c r="V15106" t="str">
        <f t="shared" si="838"/>
        <v>S</v>
      </c>
    </row>
    <row r="15107" spans="1:51" x14ac:dyDescent="0.25">
      <c r="A15107" t="s">
        <v>66</v>
      </c>
      <c r="C15107">
        <v>6292240</v>
      </c>
      <c r="D15107">
        <v>85</v>
      </c>
      <c r="E15107" t="s">
        <v>91</v>
      </c>
      <c r="G15107">
        <v>98.141999999999996</v>
      </c>
      <c r="H15107">
        <v>2017</v>
      </c>
      <c r="I15107">
        <v>6</v>
      </c>
      <c r="J15107">
        <v>29</v>
      </c>
      <c r="K15107">
        <v>7</v>
      </c>
      <c r="L15107">
        <v>4</v>
      </c>
      <c r="M15107" t="s">
        <v>900</v>
      </c>
      <c r="N15107" t="s">
        <v>860</v>
      </c>
      <c r="R15107" t="str">
        <f t="shared" si="840"/>
        <v>Weekday</v>
      </c>
      <c r="S15107" s="27">
        <f t="shared" si="841"/>
        <v>42915</v>
      </c>
      <c r="U15107" t="str">
        <f t="shared" si="839"/>
        <v>D</v>
      </c>
      <c r="V15107" t="str">
        <f t="shared" ref="V15107:V15170" si="842">T15107&amp;U15107</f>
        <v>D</v>
      </c>
    </row>
    <row r="15108" spans="1:51" x14ac:dyDescent="0.25">
      <c r="A15108" t="s">
        <v>66</v>
      </c>
      <c r="C15108">
        <v>6823104</v>
      </c>
      <c r="D15108">
        <v>85</v>
      </c>
      <c r="E15108" t="s">
        <v>90</v>
      </c>
      <c r="G15108">
        <v>98.325999999999993</v>
      </c>
      <c r="H15108">
        <v>2018</v>
      </c>
      <c r="I15108">
        <v>8</v>
      </c>
      <c r="J15108">
        <v>7</v>
      </c>
      <c r="K15108">
        <v>18</v>
      </c>
      <c r="L15108">
        <v>4</v>
      </c>
      <c r="M15108" t="s">
        <v>900</v>
      </c>
      <c r="N15108" t="s">
        <v>860</v>
      </c>
      <c r="Q15108" t="s">
        <v>864</v>
      </c>
      <c r="R15108" t="str">
        <f t="shared" si="840"/>
        <v>Weekday</v>
      </c>
      <c r="S15108" s="27">
        <f t="shared" si="841"/>
        <v>43319</v>
      </c>
      <c r="U15108" t="str">
        <f t="shared" si="839"/>
        <v>D</v>
      </c>
      <c r="V15108" t="str">
        <f t="shared" si="842"/>
        <v>D</v>
      </c>
      <c r="AO15108" s="27"/>
      <c r="AX15108" s="27"/>
      <c r="AY15108" s="27"/>
    </row>
    <row r="15109" spans="1:51" x14ac:dyDescent="0.25">
      <c r="A15109" t="s">
        <v>66</v>
      </c>
      <c r="C15109">
        <v>6441961</v>
      </c>
      <c r="D15109">
        <v>85</v>
      </c>
      <c r="E15109" t="s">
        <v>90</v>
      </c>
      <c r="G15109">
        <v>98.388999999999996</v>
      </c>
      <c r="H15109">
        <v>2017</v>
      </c>
      <c r="I15109">
        <v>10</v>
      </c>
      <c r="J15109">
        <v>23</v>
      </c>
      <c r="K15109">
        <v>19</v>
      </c>
      <c r="L15109">
        <v>44</v>
      </c>
      <c r="M15109" t="s">
        <v>900</v>
      </c>
      <c r="N15109" t="s">
        <v>860</v>
      </c>
      <c r="Q15109" t="s">
        <v>865</v>
      </c>
      <c r="R15109" t="str">
        <f t="shared" si="840"/>
        <v>Weekday</v>
      </c>
      <c r="S15109" s="27">
        <f t="shared" si="841"/>
        <v>43031</v>
      </c>
      <c r="U15109" t="str">
        <f t="shared" si="839"/>
        <v>D</v>
      </c>
      <c r="V15109" t="str">
        <f t="shared" si="842"/>
        <v>D</v>
      </c>
      <c r="AO15109" s="27"/>
      <c r="AX15109" s="27"/>
      <c r="AY15109" s="27"/>
    </row>
    <row r="15110" spans="1:51" x14ac:dyDescent="0.25">
      <c r="A15110" t="s">
        <v>66</v>
      </c>
      <c r="C15110">
        <v>6146349</v>
      </c>
      <c r="D15110">
        <v>85</v>
      </c>
      <c r="E15110" t="s">
        <v>90</v>
      </c>
      <c r="G15110">
        <v>98.331000000000003</v>
      </c>
      <c r="H15110">
        <v>2017</v>
      </c>
      <c r="I15110">
        <v>3</v>
      </c>
      <c r="J15110">
        <v>9</v>
      </c>
      <c r="K15110">
        <v>8</v>
      </c>
      <c r="L15110">
        <v>35</v>
      </c>
      <c r="M15110" t="s">
        <v>900</v>
      </c>
      <c r="N15110" t="s">
        <v>860</v>
      </c>
      <c r="Q15110" t="s">
        <v>864</v>
      </c>
      <c r="R15110" t="str">
        <f t="shared" si="840"/>
        <v>Weekday</v>
      </c>
      <c r="S15110" s="27">
        <f t="shared" si="841"/>
        <v>42803</v>
      </c>
      <c r="U15110" t="str">
        <f t="shared" si="839"/>
        <v>D</v>
      </c>
      <c r="V15110" t="str">
        <f t="shared" si="842"/>
        <v>D</v>
      </c>
      <c r="AO15110" s="27"/>
      <c r="AX15110" s="27"/>
      <c r="AY15110" s="27"/>
    </row>
    <row r="15111" spans="1:51" x14ac:dyDescent="0.25">
      <c r="A15111" t="s">
        <v>66</v>
      </c>
      <c r="C15111">
        <v>6366830</v>
      </c>
      <c r="D15111">
        <v>85</v>
      </c>
      <c r="E15111" t="s">
        <v>90</v>
      </c>
      <c r="G15111">
        <v>98.34</v>
      </c>
      <c r="H15111">
        <v>2017</v>
      </c>
      <c r="I15111">
        <v>8</v>
      </c>
      <c r="J15111">
        <v>24</v>
      </c>
      <c r="K15111">
        <v>16</v>
      </c>
      <c r="L15111">
        <v>30</v>
      </c>
      <c r="M15111" t="s">
        <v>900</v>
      </c>
      <c r="N15111" t="s">
        <v>860</v>
      </c>
      <c r="Q15111" t="s">
        <v>864</v>
      </c>
      <c r="R15111" t="str">
        <f t="shared" si="840"/>
        <v>Weekday</v>
      </c>
      <c r="S15111" s="27">
        <f t="shared" si="841"/>
        <v>42971</v>
      </c>
      <c r="U15111" t="str">
        <f t="shared" si="839"/>
        <v>D</v>
      </c>
      <c r="V15111" t="str">
        <f t="shared" si="842"/>
        <v>D</v>
      </c>
      <c r="AO15111" s="27"/>
      <c r="AX15111" s="27"/>
      <c r="AY15111" s="27"/>
    </row>
    <row r="15112" spans="1:51" x14ac:dyDescent="0.25">
      <c r="A15112" t="s">
        <v>66</v>
      </c>
      <c r="C15112">
        <v>6798918</v>
      </c>
      <c r="D15112">
        <v>85</v>
      </c>
      <c r="E15112" t="s">
        <v>91</v>
      </c>
      <c r="G15112">
        <v>98.224000000000004</v>
      </c>
      <c r="H15112">
        <v>2018</v>
      </c>
      <c r="I15112">
        <v>7</v>
      </c>
      <c r="J15112">
        <v>16</v>
      </c>
      <c r="K15112">
        <v>8</v>
      </c>
      <c r="L15112">
        <v>14</v>
      </c>
      <c r="M15112" t="s">
        <v>900</v>
      </c>
      <c r="N15112" t="s">
        <v>860</v>
      </c>
      <c r="R15112" t="str">
        <f t="shared" si="840"/>
        <v>Weekday</v>
      </c>
      <c r="S15112" s="27">
        <f t="shared" si="841"/>
        <v>43297</v>
      </c>
      <c r="U15112" t="str">
        <f t="shared" si="839"/>
        <v>D</v>
      </c>
      <c r="V15112" t="str">
        <f t="shared" si="842"/>
        <v>D</v>
      </c>
    </row>
    <row r="15113" spans="1:51" x14ac:dyDescent="0.25">
      <c r="A15113" t="s">
        <v>66</v>
      </c>
      <c r="C15113">
        <v>6804864</v>
      </c>
      <c r="D15113">
        <v>85</v>
      </c>
      <c r="E15113" t="s">
        <v>90</v>
      </c>
      <c r="G15113">
        <v>98.322000000000003</v>
      </c>
      <c r="H15113">
        <v>2018</v>
      </c>
      <c r="I15113">
        <v>7</v>
      </c>
      <c r="J15113">
        <v>25</v>
      </c>
      <c r="K15113">
        <v>16</v>
      </c>
      <c r="L15113">
        <v>50</v>
      </c>
      <c r="M15113" t="s">
        <v>900</v>
      </c>
      <c r="N15113" t="s">
        <v>860</v>
      </c>
      <c r="Q15113" t="s">
        <v>864</v>
      </c>
      <c r="R15113" t="str">
        <f t="shared" si="840"/>
        <v>Weekday</v>
      </c>
      <c r="S15113" s="27">
        <f t="shared" si="841"/>
        <v>43306</v>
      </c>
      <c r="U15113" t="str">
        <f t="shared" si="839"/>
        <v>D</v>
      </c>
      <c r="V15113" t="str">
        <f t="shared" si="842"/>
        <v>D</v>
      </c>
      <c r="AO15113" s="27"/>
      <c r="AX15113" s="27"/>
      <c r="AY15113" s="27"/>
    </row>
    <row r="15114" spans="1:51" x14ac:dyDescent="0.25">
      <c r="A15114" t="s">
        <v>66</v>
      </c>
      <c r="C15114">
        <v>5413861</v>
      </c>
      <c r="D15114">
        <v>85</v>
      </c>
      <c r="E15114" t="s">
        <v>90</v>
      </c>
      <c r="G15114">
        <v>98.411000000000001</v>
      </c>
      <c r="H15114">
        <v>2015</v>
      </c>
      <c r="I15114">
        <v>9</v>
      </c>
      <c r="J15114">
        <v>3</v>
      </c>
      <c r="K15114">
        <v>12</v>
      </c>
      <c r="L15114">
        <v>42</v>
      </c>
      <c r="M15114" t="s">
        <v>900</v>
      </c>
      <c r="N15114" t="s">
        <v>860</v>
      </c>
      <c r="Q15114" t="s">
        <v>865</v>
      </c>
      <c r="R15114" t="str">
        <f t="shared" si="840"/>
        <v>Weekday</v>
      </c>
      <c r="S15114" s="27">
        <f t="shared" si="841"/>
        <v>42250</v>
      </c>
      <c r="U15114" t="str">
        <f t="shared" si="839"/>
        <v>S</v>
      </c>
      <c r="V15114" t="str">
        <f t="shared" si="842"/>
        <v>S</v>
      </c>
      <c r="AO15114" s="27"/>
      <c r="AX15114" s="27"/>
      <c r="AY15114" s="27"/>
    </row>
    <row r="15115" spans="1:51" x14ac:dyDescent="0.25">
      <c r="A15115" t="s">
        <v>66</v>
      </c>
      <c r="C15115">
        <v>6508039</v>
      </c>
      <c r="D15115">
        <v>85</v>
      </c>
      <c r="E15115" t="s">
        <v>90</v>
      </c>
      <c r="G15115">
        <v>98.393000000000001</v>
      </c>
      <c r="H15115">
        <v>2017</v>
      </c>
      <c r="I15115">
        <v>12</v>
      </c>
      <c r="J15115">
        <v>8</v>
      </c>
      <c r="K15115">
        <v>13</v>
      </c>
      <c r="L15115">
        <v>22</v>
      </c>
      <c r="M15115" t="s">
        <v>900</v>
      </c>
      <c r="N15115" t="s">
        <v>860</v>
      </c>
      <c r="Q15115" t="s">
        <v>865</v>
      </c>
      <c r="R15115" t="str">
        <f t="shared" si="840"/>
        <v>Weekday</v>
      </c>
      <c r="S15115" s="27">
        <f t="shared" si="841"/>
        <v>43077</v>
      </c>
      <c r="U15115" t="str">
        <f t="shared" si="839"/>
        <v>D</v>
      </c>
      <c r="V15115" t="str">
        <f t="shared" si="842"/>
        <v>D</v>
      </c>
      <c r="AO15115" s="27"/>
      <c r="AX15115" s="27"/>
      <c r="AY15115" s="27"/>
    </row>
    <row r="15116" spans="1:51" x14ac:dyDescent="0.25">
      <c r="A15116" t="s">
        <v>66</v>
      </c>
      <c r="C15116">
        <v>5927093</v>
      </c>
      <c r="D15116">
        <v>85</v>
      </c>
      <c r="E15116" t="s">
        <v>90</v>
      </c>
      <c r="G15116">
        <v>98.343999999999994</v>
      </c>
      <c r="H15116">
        <v>2016</v>
      </c>
      <c r="I15116">
        <v>9</v>
      </c>
      <c r="J15116">
        <v>19</v>
      </c>
      <c r="K15116">
        <v>12</v>
      </c>
      <c r="L15116">
        <v>21</v>
      </c>
      <c r="M15116" t="s">
        <v>900</v>
      </c>
      <c r="N15116" t="s">
        <v>860</v>
      </c>
      <c r="Q15116" t="s">
        <v>864</v>
      </c>
      <c r="R15116" t="str">
        <f t="shared" si="840"/>
        <v>Weekday</v>
      </c>
      <c r="S15116" s="27">
        <f t="shared" si="841"/>
        <v>42632</v>
      </c>
      <c r="U15116" t="str">
        <f t="shared" si="839"/>
        <v>S</v>
      </c>
      <c r="V15116" t="str">
        <f t="shared" si="842"/>
        <v>S</v>
      </c>
      <c r="AO15116" s="27"/>
      <c r="AX15116" s="27"/>
      <c r="AY15116" s="27"/>
    </row>
    <row r="15117" spans="1:51" x14ac:dyDescent="0.25">
      <c r="A15117" t="s">
        <v>66</v>
      </c>
      <c r="C15117">
        <v>6573936</v>
      </c>
      <c r="D15117">
        <v>85</v>
      </c>
      <c r="E15117" t="s">
        <v>90</v>
      </c>
      <c r="G15117">
        <v>98.322000000000003</v>
      </c>
      <c r="H15117">
        <v>2018</v>
      </c>
      <c r="I15117">
        <v>1</v>
      </c>
      <c r="J15117">
        <v>31</v>
      </c>
      <c r="K15117">
        <v>15</v>
      </c>
      <c r="L15117">
        <v>33</v>
      </c>
      <c r="M15117" t="s">
        <v>900</v>
      </c>
      <c r="N15117" t="s">
        <v>860</v>
      </c>
      <c r="Q15117" t="s">
        <v>864</v>
      </c>
      <c r="R15117" t="str">
        <f t="shared" si="840"/>
        <v>Weekday</v>
      </c>
      <c r="S15117" s="27">
        <f t="shared" si="841"/>
        <v>43131</v>
      </c>
      <c r="U15117" t="str">
        <f t="shared" si="839"/>
        <v>D</v>
      </c>
      <c r="V15117" t="str">
        <f t="shared" si="842"/>
        <v>D</v>
      </c>
      <c r="AO15117" s="27"/>
      <c r="AX15117" s="27"/>
      <c r="AY15117" s="27"/>
    </row>
    <row r="15118" spans="1:51" x14ac:dyDescent="0.25">
      <c r="A15118" t="s">
        <v>66</v>
      </c>
      <c r="C15118">
        <v>5410929</v>
      </c>
      <c r="D15118">
        <v>85</v>
      </c>
      <c r="E15118" t="s">
        <v>90</v>
      </c>
      <c r="G15118">
        <v>98.350999999999999</v>
      </c>
      <c r="H15118">
        <v>2015</v>
      </c>
      <c r="I15118">
        <v>9</v>
      </c>
      <c r="J15118">
        <v>1</v>
      </c>
      <c r="K15118">
        <v>15</v>
      </c>
      <c r="L15118">
        <v>0</v>
      </c>
      <c r="M15118" t="s">
        <v>900</v>
      </c>
      <c r="N15118" t="s">
        <v>171</v>
      </c>
      <c r="Q15118" t="s">
        <v>864</v>
      </c>
      <c r="R15118" t="str">
        <f t="shared" si="840"/>
        <v>Weekday</v>
      </c>
      <c r="S15118" s="27">
        <f t="shared" si="841"/>
        <v>42248</v>
      </c>
      <c r="U15118" t="str">
        <f t="shared" si="839"/>
        <v>S</v>
      </c>
      <c r="V15118" t="str">
        <f t="shared" si="842"/>
        <v>S</v>
      </c>
      <c r="AO15118" s="27"/>
      <c r="AX15118" s="27"/>
      <c r="AY15118" s="27"/>
    </row>
    <row r="15119" spans="1:51" x14ac:dyDescent="0.25">
      <c r="A15119" t="s">
        <v>66</v>
      </c>
      <c r="C15119">
        <v>5353646</v>
      </c>
      <c r="D15119">
        <v>85</v>
      </c>
      <c r="E15119" t="s">
        <v>90</v>
      </c>
      <c r="G15119">
        <v>98.350999999999999</v>
      </c>
      <c r="H15119">
        <v>2015</v>
      </c>
      <c r="I15119">
        <v>7</v>
      </c>
      <c r="J15119">
        <v>10</v>
      </c>
      <c r="K15119">
        <v>15</v>
      </c>
      <c r="L15119">
        <v>30</v>
      </c>
      <c r="M15119" t="s">
        <v>900</v>
      </c>
      <c r="N15119" t="s">
        <v>171</v>
      </c>
      <c r="Q15119" t="s">
        <v>864</v>
      </c>
      <c r="R15119" t="str">
        <f t="shared" si="840"/>
        <v>Weekday</v>
      </c>
      <c r="S15119" s="27">
        <f t="shared" si="841"/>
        <v>42195</v>
      </c>
      <c r="U15119" t="str">
        <f t="shared" si="839"/>
        <v>S</v>
      </c>
      <c r="V15119" t="str">
        <f t="shared" si="842"/>
        <v>S</v>
      </c>
      <c r="AO15119" s="27"/>
      <c r="AX15119" s="27"/>
      <c r="AY15119" s="27"/>
    </row>
    <row r="15120" spans="1:51" x14ac:dyDescent="0.25">
      <c r="A15120" t="s">
        <v>66</v>
      </c>
      <c r="C15120">
        <v>5354746</v>
      </c>
      <c r="D15120">
        <v>85</v>
      </c>
      <c r="E15120" t="s">
        <v>90</v>
      </c>
      <c r="G15120">
        <v>98.349000000000004</v>
      </c>
      <c r="H15120">
        <v>2015</v>
      </c>
      <c r="I15120">
        <v>7</v>
      </c>
      <c r="J15120">
        <v>13</v>
      </c>
      <c r="K15120">
        <v>15</v>
      </c>
      <c r="L15120">
        <v>50</v>
      </c>
      <c r="M15120" t="s">
        <v>900</v>
      </c>
      <c r="N15120" t="s">
        <v>171</v>
      </c>
      <c r="Q15120" t="s">
        <v>864</v>
      </c>
      <c r="R15120" t="str">
        <f t="shared" si="840"/>
        <v>Weekday</v>
      </c>
      <c r="S15120" s="27">
        <f t="shared" si="841"/>
        <v>42198</v>
      </c>
      <c r="U15120" t="str">
        <f t="shared" si="839"/>
        <v>S</v>
      </c>
      <c r="V15120" t="str">
        <f t="shared" si="842"/>
        <v>S</v>
      </c>
      <c r="AO15120" s="27"/>
      <c r="AX15120" s="27"/>
      <c r="AY15120" s="27"/>
    </row>
    <row r="15121" spans="1:51" x14ac:dyDescent="0.25">
      <c r="A15121" t="s">
        <v>66</v>
      </c>
      <c r="C15121">
        <v>5386008</v>
      </c>
      <c r="D15121">
        <v>85</v>
      </c>
      <c r="E15121" t="s">
        <v>90</v>
      </c>
      <c r="G15121">
        <v>98.352999999999994</v>
      </c>
      <c r="H15121">
        <v>2015</v>
      </c>
      <c r="I15121">
        <v>8</v>
      </c>
      <c r="J15121">
        <v>10</v>
      </c>
      <c r="K15121">
        <v>15</v>
      </c>
      <c r="L15121">
        <v>36</v>
      </c>
      <c r="M15121" t="s">
        <v>900</v>
      </c>
      <c r="N15121" t="s">
        <v>171</v>
      </c>
      <c r="Q15121" t="s">
        <v>864</v>
      </c>
      <c r="R15121" t="str">
        <f t="shared" si="840"/>
        <v>Weekday</v>
      </c>
      <c r="S15121" s="27">
        <f t="shared" si="841"/>
        <v>42226</v>
      </c>
      <c r="U15121" t="str">
        <f t="shared" si="839"/>
        <v>S</v>
      </c>
      <c r="V15121" t="str">
        <f t="shared" si="842"/>
        <v>S</v>
      </c>
      <c r="AO15121" s="27"/>
      <c r="AX15121" s="27"/>
      <c r="AY15121" s="27"/>
    </row>
    <row r="15122" spans="1:51" x14ac:dyDescent="0.25">
      <c r="A15122" t="s">
        <v>66</v>
      </c>
      <c r="C15122">
        <v>5462594</v>
      </c>
      <c r="D15122">
        <v>85</v>
      </c>
      <c r="E15122" t="s">
        <v>90</v>
      </c>
      <c r="G15122">
        <v>98.352999999999994</v>
      </c>
      <c r="H15122">
        <v>2015</v>
      </c>
      <c r="I15122">
        <v>10</v>
      </c>
      <c r="J15122">
        <v>6</v>
      </c>
      <c r="K15122">
        <v>15</v>
      </c>
      <c r="L15122">
        <v>45</v>
      </c>
      <c r="M15122" t="s">
        <v>900</v>
      </c>
      <c r="N15122" t="s">
        <v>171</v>
      </c>
      <c r="Q15122" t="s">
        <v>864</v>
      </c>
      <c r="R15122" t="str">
        <f t="shared" si="840"/>
        <v>Weekday</v>
      </c>
      <c r="S15122" s="27">
        <f t="shared" si="841"/>
        <v>42283</v>
      </c>
      <c r="U15122" t="str">
        <f t="shared" si="839"/>
        <v>S</v>
      </c>
      <c r="V15122" t="str">
        <f t="shared" si="842"/>
        <v>S</v>
      </c>
      <c r="AO15122" s="27"/>
      <c r="AX15122" s="27"/>
      <c r="AY15122" s="27"/>
    </row>
    <row r="15123" spans="1:51" x14ac:dyDescent="0.25">
      <c r="A15123" t="s">
        <v>66</v>
      </c>
      <c r="C15123">
        <v>5398252</v>
      </c>
      <c r="D15123">
        <v>85</v>
      </c>
      <c r="E15123" t="s">
        <v>90</v>
      </c>
      <c r="G15123">
        <v>98.353999999999999</v>
      </c>
      <c r="H15123">
        <v>2015</v>
      </c>
      <c r="I15123">
        <v>8</v>
      </c>
      <c r="J15123">
        <v>20</v>
      </c>
      <c r="K15123">
        <v>13</v>
      </c>
      <c r="L15123">
        <v>50</v>
      </c>
      <c r="M15123" t="s">
        <v>900</v>
      </c>
      <c r="N15123" t="s">
        <v>170</v>
      </c>
      <c r="Q15123" t="s">
        <v>864</v>
      </c>
      <c r="R15123" t="str">
        <f t="shared" si="840"/>
        <v>Weekday</v>
      </c>
      <c r="S15123" s="27">
        <f t="shared" si="841"/>
        <v>42236</v>
      </c>
      <c r="U15123" t="str">
        <f t="shared" si="839"/>
        <v>S</v>
      </c>
      <c r="V15123" t="str">
        <f t="shared" si="842"/>
        <v>S</v>
      </c>
      <c r="AO15123" s="27"/>
      <c r="AX15123" s="27"/>
      <c r="AY15123" s="27"/>
    </row>
    <row r="15124" spans="1:51" x14ac:dyDescent="0.25">
      <c r="A15124" t="s">
        <v>66</v>
      </c>
      <c r="C15124">
        <v>5415236</v>
      </c>
      <c r="D15124">
        <v>85</v>
      </c>
      <c r="E15124" t="s">
        <v>90</v>
      </c>
      <c r="G15124">
        <v>98.358999999999995</v>
      </c>
      <c r="H15124">
        <v>2015</v>
      </c>
      <c r="I15124">
        <v>8</v>
      </c>
      <c r="J15124">
        <v>27</v>
      </c>
      <c r="K15124">
        <v>15</v>
      </c>
      <c r="L15124">
        <v>14</v>
      </c>
      <c r="M15124" t="s">
        <v>900</v>
      </c>
      <c r="N15124" t="s">
        <v>170</v>
      </c>
      <c r="Q15124" t="s">
        <v>864</v>
      </c>
      <c r="R15124" t="str">
        <f t="shared" si="840"/>
        <v>Weekday</v>
      </c>
      <c r="S15124" s="27">
        <f t="shared" si="841"/>
        <v>42243</v>
      </c>
      <c r="U15124" t="str">
        <f t="shared" si="839"/>
        <v>S</v>
      </c>
      <c r="V15124" t="str">
        <f t="shared" si="842"/>
        <v>S</v>
      </c>
      <c r="AO15124" s="27"/>
      <c r="AX15124" s="27"/>
      <c r="AY15124" s="27"/>
    </row>
    <row r="15125" spans="1:51" x14ac:dyDescent="0.25">
      <c r="A15125" t="s">
        <v>66</v>
      </c>
      <c r="C15125">
        <v>5711086</v>
      </c>
      <c r="D15125">
        <v>85</v>
      </c>
      <c r="E15125" t="s">
        <v>90</v>
      </c>
      <c r="G15125">
        <v>98.355999999999995</v>
      </c>
      <c r="H15125">
        <v>2016</v>
      </c>
      <c r="I15125">
        <v>4</v>
      </c>
      <c r="J15125">
        <v>10</v>
      </c>
      <c r="K15125">
        <v>18</v>
      </c>
      <c r="L15125">
        <v>34</v>
      </c>
      <c r="M15125" t="s">
        <v>900</v>
      </c>
      <c r="N15125" t="s">
        <v>860</v>
      </c>
      <c r="Q15125" t="s">
        <v>864</v>
      </c>
      <c r="R15125" t="str">
        <f t="shared" si="840"/>
        <v>Weekend</v>
      </c>
      <c r="S15125" s="27">
        <f t="shared" si="841"/>
        <v>42470</v>
      </c>
      <c r="U15125" t="str">
        <f t="shared" si="839"/>
        <v>S</v>
      </c>
      <c r="V15125" t="str">
        <f t="shared" si="842"/>
        <v>S</v>
      </c>
      <c r="AO15125" s="27"/>
      <c r="AX15125" s="27"/>
      <c r="AY15125" s="27"/>
    </row>
    <row r="15126" spans="1:51" x14ac:dyDescent="0.25">
      <c r="A15126" t="s">
        <v>66</v>
      </c>
      <c r="C15126">
        <v>5982758</v>
      </c>
      <c r="D15126">
        <v>85</v>
      </c>
      <c r="E15126" t="s">
        <v>90</v>
      </c>
      <c r="G15126">
        <v>98.353999999999999</v>
      </c>
      <c r="H15126">
        <v>2016</v>
      </c>
      <c r="I15126">
        <v>10</v>
      </c>
      <c r="J15126">
        <v>28</v>
      </c>
      <c r="K15126">
        <v>2</v>
      </c>
      <c r="L15126">
        <v>31</v>
      </c>
      <c r="M15126" t="s">
        <v>900</v>
      </c>
      <c r="N15126" t="s">
        <v>404</v>
      </c>
      <c r="Q15126" t="s">
        <v>864</v>
      </c>
      <c r="R15126" t="str">
        <f t="shared" si="840"/>
        <v>Weekday</v>
      </c>
      <c r="S15126" s="27">
        <f t="shared" si="841"/>
        <v>42671</v>
      </c>
      <c r="U15126" t="str">
        <f t="shared" si="839"/>
        <v>S</v>
      </c>
      <c r="V15126" t="str">
        <f t="shared" si="842"/>
        <v>S</v>
      </c>
      <c r="AO15126" s="27"/>
      <c r="AX15126" s="27"/>
      <c r="AY15126" s="27"/>
    </row>
    <row r="15127" spans="1:51" x14ac:dyDescent="0.25">
      <c r="A15127" t="s">
        <v>66</v>
      </c>
      <c r="C15127">
        <v>5976647</v>
      </c>
      <c r="D15127">
        <v>85</v>
      </c>
      <c r="E15127" t="s">
        <v>91</v>
      </c>
      <c r="G15127">
        <v>98.075000000000003</v>
      </c>
      <c r="H15127">
        <v>2016</v>
      </c>
      <c r="I15127">
        <v>10</v>
      </c>
      <c r="J15127">
        <v>28</v>
      </c>
      <c r="K15127">
        <v>10</v>
      </c>
      <c r="L15127">
        <v>14</v>
      </c>
      <c r="M15127" t="s">
        <v>900</v>
      </c>
      <c r="N15127" t="s">
        <v>170</v>
      </c>
      <c r="R15127" t="str">
        <f t="shared" si="840"/>
        <v>Weekday</v>
      </c>
      <c r="S15127" s="27">
        <f t="shared" si="841"/>
        <v>42671</v>
      </c>
      <c r="U15127" t="str">
        <f t="shared" si="839"/>
        <v>S</v>
      </c>
      <c r="V15127" t="str">
        <f t="shared" si="842"/>
        <v>S</v>
      </c>
    </row>
    <row r="15128" spans="1:51" x14ac:dyDescent="0.25">
      <c r="A15128" t="s">
        <v>66</v>
      </c>
      <c r="C15128">
        <v>6125447</v>
      </c>
      <c r="D15128">
        <v>85</v>
      </c>
      <c r="E15128" t="s">
        <v>90</v>
      </c>
      <c r="G15128">
        <v>98.349000000000004</v>
      </c>
      <c r="H15128">
        <v>2017</v>
      </c>
      <c r="I15128">
        <v>2</v>
      </c>
      <c r="J15128">
        <v>17</v>
      </c>
      <c r="K15128">
        <v>19</v>
      </c>
      <c r="L15128">
        <v>25</v>
      </c>
      <c r="M15128" t="s">
        <v>900</v>
      </c>
      <c r="N15128" t="s">
        <v>860</v>
      </c>
      <c r="Q15128" t="s">
        <v>864</v>
      </c>
      <c r="R15128" t="str">
        <f t="shared" si="840"/>
        <v>Weekday</v>
      </c>
      <c r="S15128" s="27">
        <f t="shared" si="841"/>
        <v>42783</v>
      </c>
      <c r="U15128" t="str">
        <f t="shared" si="839"/>
        <v>D</v>
      </c>
      <c r="V15128" t="str">
        <f t="shared" si="842"/>
        <v>D</v>
      </c>
      <c r="AO15128" s="27"/>
      <c r="AX15128" s="27"/>
      <c r="AY15128" s="27"/>
    </row>
    <row r="15129" spans="1:51" x14ac:dyDescent="0.25">
      <c r="A15129" t="s">
        <v>66</v>
      </c>
      <c r="C15129">
        <v>6144473</v>
      </c>
      <c r="D15129">
        <v>85</v>
      </c>
      <c r="E15129" t="s">
        <v>90</v>
      </c>
      <c r="G15129">
        <v>98.350999999999999</v>
      </c>
      <c r="H15129">
        <v>2017</v>
      </c>
      <c r="I15129">
        <v>3</v>
      </c>
      <c r="J15129">
        <v>2</v>
      </c>
      <c r="K15129">
        <v>19</v>
      </c>
      <c r="L15129">
        <v>39</v>
      </c>
      <c r="M15129" t="s">
        <v>900</v>
      </c>
      <c r="N15129" t="s">
        <v>860</v>
      </c>
      <c r="Q15129" t="s">
        <v>864</v>
      </c>
      <c r="R15129" t="str">
        <f t="shared" si="840"/>
        <v>Weekday</v>
      </c>
      <c r="S15129" s="27">
        <f t="shared" si="841"/>
        <v>42796</v>
      </c>
      <c r="U15129" t="str">
        <f t="shared" si="839"/>
        <v>D</v>
      </c>
      <c r="V15129" t="str">
        <f t="shared" si="842"/>
        <v>D</v>
      </c>
      <c r="AO15129" s="27"/>
      <c r="AX15129" s="27"/>
      <c r="AY15129" s="27"/>
    </row>
    <row r="15130" spans="1:51" x14ac:dyDescent="0.25">
      <c r="A15130" t="s">
        <v>66</v>
      </c>
      <c r="C15130">
        <v>6473721</v>
      </c>
      <c r="D15130">
        <v>85</v>
      </c>
      <c r="E15130" t="s">
        <v>90</v>
      </c>
      <c r="G15130">
        <v>98.356999999999999</v>
      </c>
      <c r="H15130">
        <v>2017</v>
      </c>
      <c r="I15130">
        <v>11</v>
      </c>
      <c r="J15130">
        <v>12</v>
      </c>
      <c r="K15130">
        <v>1</v>
      </c>
      <c r="L15130">
        <v>31</v>
      </c>
      <c r="M15130" t="s">
        <v>900</v>
      </c>
      <c r="N15130" t="s">
        <v>404</v>
      </c>
      <c r="Q15130" t="s">
        <v>864</v>
      </c>
      <c r="R15130" t="str">
        <f t="shared" si="840"/>
        <v>Weekend</v>
      </c>
      <c r="S15130" s="27">
        <f t="shared" si="841"/>
        <v>43051</v>
      </c>
      <c r="U15130" t="str">
        <f t="shared" si="839"/>
        <v>D</v>
      </c>
      <c r="V15130" t="str">
        <f t="shared" si="842"/>
        <v>D</v>
      </c>
      <c r="AO15130" s="27"/>
      <c r="AX15130" s="27"/>
      <c r="AY15130" s="27"/>
    </row>
    <row r="15131" spans="1:51" x14ac:dyDescent="0.25">
      <c r="A15131" t="s">
        <v>66</v>
      </c>
      <c r="C15131">
        <v>5346728</v>
      </c>
      <c r="D15131">
        <v>85</v>
      </c>
      <c r="E15131" t="s">
        <v>90</v>
      </c>
      <c r="G15131">
        <v>98.363</v>
      </c>
      <c r="H15131">
        <v>2015</v>
      </c>
      <c r="I15131">
        <v>7</v>
      </c>
      <c r="J15131">
        <v>2</v>
      </c>
      <c r="K15131">
        <v>15</v>
      </c>
      <c r="L15131">
        <v>35</v>
      </c>
      <c r="M15131" t="s">
        <v>900</v>
      </c>
      <c r="N15131" t="s">
        <v>170</v>
      </c>
      <c r="Q15131" t="s">
        <v>864</v>
      </c>
      <c r="R15131" t="str">
        <f t="shared" si="840"/>
        <v>Weekday</v>
      </c>
      <c r="S15131" s="27">
        <f t="shared" si="841"/>
        <v>42187</v>
      </c>
      <c r="U15131" t="str">
        <f t="shared" si="839"/>
        <v>S</v>
      </c>
      <c r="V15131" t="str">
        <f t="shared" si="842"/>
        <v>S</v>
      </c>
      <c r="AO15131" s="27"/>
      <c r="AX15131" s="27"/>
      <c r="AY15131" s="27"/>
    </row>
    <row r="15132" spans="1:51" x14ac:dyDescent="0.25">
      <c r="A15132" t="s">
        <v>66</v>
      </c>
      <c r="C15132">
        <v>5445708</v>
      </c>
      <c r="D15132">
        <v>85</v>
      </c>
      <c r="E15132" t="s">
        <v>90</v>
      </c>
      <c r="G15132">
        <v>98.358999999999995</v>
      </c>
      <c r="H15132">
        <v>2015</v>
      </c>
      <c r="I15132">
        <v>9</v>
      </c>
      <c r="J15132">
        <v>26</v>
      </c>
      <c r="K15132">
        <v>12</v>
      </c>
      <c r="L15132">
        <v>6</v>
      </c>
      <c r="M15132" t="s">
        <v>900</v>
      </c>
      <c r="N15132" t="s">
        <v>404</v>
      </c>
      <c r="Q15132" t="s">
        <v>864</v>
      </c>
      <c r="R15132" t="str">
        <f t="shared" si="840"/>
        <v>Weekend</v>
      </c>
      <c r="S15132" s="27">
        <f t="shared" si="841"/>
        <v>42273</v>
      </c>
      <c r="U15132" t="str">
        <f t="shared" si="839"/>
        <v>S</v>
      </c>
      <c r="V15132" t="str">
        <f t="shared" si="842"/>
        <v>S</v>
      </c>
      <c r="AO15132" s="27"/>
      <c r="AX15132" s="27"/>
      <c r="AY15132" s="27"/>
    </row>
    <row r="15133" spans="1:51" x14ac:dyDescent="0.25">
      <c r="A15133" t="s">
        <v>66</v>
      </c>
      <c r="C15133">
        <v>5710870</v>
      </c>
      <c r="D15133">
        <v>85</v>
      </c>
      <c r="E15133" t="s">
        <v>90</v>
      </c>
      <c r="G15133">
        <v>98.356999999999999</v>
      </c>
      <c r="H15133">
        <v>2016</v>
      </c>
      <c r="I15133">
        <v>4</v>
      </c>
      <c r="J15133">
        <v>9</v>
      </c>
      <c r="K15133">
        <v>16</v>
      </c>
      <c r="L15133">
        <v>54</v>
      </c>
      <c r="M15133" t="s">
        <v>900</v>
      </c>
      <c r="N15133" t="s">
        <v>860</v>
      </c>
      <c r="Q15133" t="s">
        <v>864</v>
      </c>
      <c r="R15133" t="str">
        <f t="shared" si="840"/>
        <v>Weekend</v>
      </c>
      <c r="S15133" s="27">
        <f t="shared" si="841"/>
        <v>42469</v>
      </c>
      <c r="U15133" t="str">
        <f t="shared" si="839"/>
        <v>S</v>
      </c>
      <c r="V15133" t="str">
        <f t="shared" si="842"/>
        <v>S</v>
      </c>
      <c r="AO15133" s="27"/>
      <c r="AX15133" s="27"/>
      <c r="AY15133" s="27"/>
    </row>
    <row r="15134" spans="1:51" x14ac:dyDescent="0.25">
      <c r="A15134" t="s">
        <v>66</v>
      </c>
      <c r="C15134">
        <v>5965529</v>
      </c>
      <c r="D15134">
        <v>85</v>
      </c>
      <c r="E15134" t="s">
        <v>91</v>
      </c>
      <c r="G15134">
        <v>98.076999999999998</v>
      </c>
      <c r="H15134">
        <v>2016</v>
      </c>
      <c r="I15134">
        <v>10</v>
      </c>
      <c r="J15134">
        <v>17</v>
      </c>
      <c r="K15134">
        <v>15</v>
      </c>
      <c r="L15134">
        <v>35</v>
      </c>
      <c r="M15134" t="s">
        <v>900</v>
      </c>
      <c r="N15134" t="s">
        <v>860</v>
      </c>
      <c r="R15134" t="str">
        <f t="shared" si="840"/>
        <v>Weekday</v>
      </c>
      <c r="S15134" s="27">
        <f t="shared" si="841"/>
        <v>42660</v>
      </c>
      <c r="U15134" t="str">
        <f t="shared" si="839"/>
        <v>S</v>
      </c>
      <c r="V15134" t="str">
        <f t="shared" si="842"/>
        <v>S</v>
      </c>
    </row>
    <row r="15135" spans="1:51" x14ac:dyDescent="0.25">
      <c r="A15135" t="s">
        <v>66</v>
      </c>
      <c r="C15135">
        <v>6431118</v>
      </c>
      <c r="D15135">
        <v>85</v>
      </c>
      <c r="E15135" t="s">
        <v>90</v>
      </c>
      <c r="G15135">
        <v>98.361000000000004</v>
      </c>
      <c r="H15135">
        <v>2017</v>
      </c>
      <c r="I15135">
        <v>10</v>
      </c>
      <c r="J15135">
        <v>15</v>
      </c>
      <c r="K15135">
        <v>19</v>
      </c>
      <c r="L15135">
        <v>45</v>
      </c>
      <c r="M15135" t="s">
        <v>900</v>
      </c>
      <c r="N15135" t="s">
        <v>860</v>
      </c>
      <c r="Q15135" t="s">
        <v>864</v>
      </c>
      <c r="R15135" t="str">
        <f t="shared" si="840"/>
        <v>Weekend</v>
      </c>
      <c r="S15135" s="27">
        <f t="shared" si="841"/>
        <v>43023</v>
      </c>
      <c r="U15135" t="str">
        <f t="shared" si="839"/>
        <v>D</v>
      </c>
      <c r="V15135" t="str">
        <f t="shared" si="842"/>
        <v>D</v>
      </c>
      <c r="AO15135" s="27"/>
      <c r="AX15135" s="27"/>
      <c r="AY15135" s="27"/>
    </row>
    <row r="15136" spans="1:51" x14ac:dyDescent="0.25">
      <c r="A15136" t="s">
        <v>66</v>
      </c>
      <c r="C15136">
        <v>5722385</v>
      </c>
      <c r="D15136">
        <v>85</v>
      </c>
      <c r="E15136" t="s">
        <v>90</v>
      </c>
      <c r="G15136">
        <v>98.36</v>
      </c>
      <c r="H15136">
        <v>2016</v>
      </c>
      <c r="I15136">
        <v>4</v>
      </c>
      <c r="J15136">
        <v>16</v>
      </c>
      <c r="K15136">
        <v>12</v>
      </c>
      <c r="L15136">
        <v>29</v>
      </c>
      <c r="M15136" t="s">
        <v>900</v>
      </c>
      <c r="N15136" t="s">
        <v>404</v>
      </c>
      <c r="Q15136" t="s">
        <v>864</v>
      </c>
      <c r="R15136" t="str">
        <f t="shared" si="840"/>
        <v>Weekend</v>
      </c>
      <c r="S15136" s="27">
        <f t="shared" si="841"/>
        <v>42476</v>
      </c>
      <c r="U15136" t="str">
        <f t="shared" si="839"/>
        <v>S</v>
      </c>
      <c r="V15136" t="str">
        <f t="shared" si="842"/>
        <v>S</v>
      </c>
      <c r="AO15136" s="27"/>
      <c r="AX15136" s="27"/>
      <c r="AY15136" s="27"/>
    </row>
    <row r="15137" spans="1:51" x14ac:dyDescent="0.25">
      <c r="A15137" t="s">
        <v>66</v>
      </c>
      <c r="C15137">
        <v>6904947</v>
      </c>
      <c r="D15137">
        <v>85</v>
      </c>
      <c r="E15137" t="s">
        <v>90</v>
      </c>
      <c r="G15137">
        <v>98.361999999999995</v>
      </c>
      <c r="H15137">
        <v>2018</v>
      </c>
      <c r="I15137">
        <v>10</v>
      </c>
      <c r="J15137">
        <v>2</v>
      </c>
      <c r="K15137">
        <v>14</v>
      </c>
      <c r="L15137">
        <v>25</v>
      </c>
      <c r="M15137" t="s">
        <v>900</v>
      </c>
      <c r="N15137" t="s">
        <v>860</v>
      </c>
      <c r="Q15137" t="s">
        <v>864</v>
      </c>
      <c r="R15137" t="str">
        <f t="shared" si="840"/>
        <v>Weekday</v>
      </c>
      <c r="S15137" s="27">
        <f t="shared" si="841"/>
        <v>43375</v>
      </c>
      <c r="U15137" t="str">
        <f t="shared" si="839"/>
        <v>D</v>
      </c>
      <c r="V15137" t="str">
        <f t="shared" si="842"/>
        <v>D</v>
      </c>
      <c r="AO15137" s="27"/>
      <c r="AX15137" s="27"/>
      <c r="AY15137" s="27"/>
    </row>
    <row r="15138" spans="1:51" x14ac:dyDescent="0.25">
      <c r="A15138" t="s">
        <v>66</v>
      </c>
      <c r="C15138">
        <v>5710732</v>
      </c>
      <c r="D15138">
        <v>85</v>
      </c>
      <c r="E15138" t="s">
        <v>90</v>
      </c>
      <c r="G15138">
        <v>98.364999999999995</v>
      </c>
      <c r="H15138">
        <v>2016</v>
      </c>
      <c r="I15138">
        <v>4</v>
      </c>
      <c r="J15138">
        <v>9</v>
      </c>
      <c r="K15138">
        <v>17</v>
      </c>
      <c r="L15138">
        <v>20</v>
      </c>
      <c r="M15138" t="s">
        <v>900</v>
      </c>
      <c r="N15138" t="s">
        <v>404</v>
      </c>
      <c r="Q15138" t="s">
        <v>864</v>
      </c>
      <c r="R15138" t="str">
        <f t="shared" si="840"/>
        <v>Weekend</v>
      </c>
      <c r="S15138" s="27">
        <f t="shared" si="841"/>
        <v>42469</v>
      </c>
      <c r="U15138" t="str">
        <f t="shared" si="839"/>
        <v>S</v>
      </c>
      <c r="V15138" t="str">
        <f t="shared" si="842"/>
        <v>S</v>
      </c>
      <c r="AO15138" s="27"/>
      <c r="AX15138" s="27"/>
      <c r="AY15138" s="27"/>
    </row>
    <row r="15139" spans="1:51" x14ac:dyDescent="0.25">
      <c r="A15139" t="s">
        <v>66</v>
      </c>
      <c r="C15139">
        <v>5752133</v>
      </c>
      <c r="D15139">
        <v>85</v>
      </c>
      <c r="E15139" t="s">
        <v>90</v>
      </c>
      <c r="G15139">
        <v>98.364999999999995</v>
      </c>
      <c r="H15139">
        <v>2016</v>
      </c>
      <c r="I15139">
        <v>4</v>
      </c>
      <c r="J15139">
        <v>24</v>
      </c>
      <c r="K15139">
        <v>13</v>
      </c>
      <c r="L15139">
        <v>18</v>
      </c>
      <c r="M15139" t="s">
        <v>900</v>
      </c>
      <c r="N15139" t="s">
        <v>860</v>
      </c>
      <c r="Q15139" t="s">
        <v>864</v>
      </c>
      <c r="R15139" t="str">
        <f t="shared" si="840"/>
        <v>Weekend</v>
      </c>
      <c r="S15139" s="27">
        <f t="shared" si="841"/>
        <v>42484</v>
      </c>
      <c r="U15139" t="str">
        <f t="shared" si="839"/>
        <v>S</v>
      </c>
      <c r="V15139" t="str">
        <f t="shared" si="842"/>
        <v>S</v>
      </c>
      <c r="AO15139" s="27"/>
      <c r="AX15139" s="27"/>
      <c r="AY15139" s="27"/>
    </row>
    <row r="15140" spans="1:51" x14ac:dyDescent="0.25">
      <c r="A15140" t="s">
        <v>66</v>
      </c>
      <c r="C15140">
        <v>5640244</v>
      </c>
      <c r="D15140">
        <v>85</v>
      </c>
      <c r="E15140" t="s">
        <v>90</v>
      </c>
      <c r="G15140">
        <v>98.369</v>
      </c>
      <c r="H15140">
        <v>2016</v>
      </c>
      <c r="I15140">
        <v>2</v>
      </c>
      <c r="J15140">
        <v>13</v>
      </c>
      <c r="K15140">
        <v>19</v>
      </c>
      <c r="L15140">
        <v>32</v>
      </c>
      <c r="M15140" t="s">
        <v>900</v>
      </c>
      <c r="N15140" t="s">
        <v>860</v>
      </c>
      <c r="Q15140" t="s">
        <v>865</v>
      </c>
      <c r="R15140" t="str">
        <f t="shared" si="840"/>
        <v>Weekend</v>
      </c>
      <c r="S15140" s="27">
        <f t="shared" si="841"/>
        <v>42413</v>
      </c>
      <c r="U15140" t="str">
        <f t="shared" si="839"/>
        <v>S</v>
      </c>
      <c r="V15140" t="str">
        <f t="shared" si="842"/>
        <v>S</v>
      </c>
      <c r="AO15140" s="27"/>
      <c r="AX15140" s="27"/>
      <c r="AY15140" s="27"/>
    </row>
    <row r="15141" spans="1:51" x14ac:dyDescent="0.25">
      <c r="A15141" t="s">
        <v>66</v>
      </c>
      <c r="C15141">
        <v>6186389</v>
      </c>
      <c r="D15141">
        <v>85</v>
      </c>
      <c r="E15141" t="s">
        <v>90</v>
      </c>
      <c r="G15141">
        <v>98.370999999999995</v>
      </c>
      <c r="H15141">
        <v>2017</v>
      </c>
      <c r="I15141">
        <v>4</v>
      </c>
      <c r="J15141">
        <v>9</v>
      </c>
      <c r="K15141">
        <v>5</v>
      </c>
      <c r="L15141">
        <v>11</v>
      </c>
      <c r="M15141" t="s">
        <v>899</v>
      </c>
      <c r="N15141" t="s">
        <v>860</v>
      </c>
      <c r="Q15141" t="s">
        <v>865</v>
      </c>
      <c r="R15141" t="str">
        <f t="shared" si="840"/>
        <v>Weekend</v>
      </c>
      <c r="S15141" s="27">
        <f t="shared" si="841"/>
        <v>42834</v>
      </c>
      <c r="U15141" t="str">
        <f t="shared" si="839"/>
        <v>D</v>
      </c>
      <c r="V15141" t="str">
        <f t="shared" si="842"/>
        <v>D</v>
      </c>
      <c r="AO15141" s="27"/>
      <c r="AX15141" s="27"/>
      <c r="AY15141" s="27"/>
    </row>
    <row r="15142" spans="1:51" x14ac:dyDescent="0.25">
      <c r="A15142" t="s">
        <v>66</v>
      </c>
      <c r="C15142">
        <v>5373051</v>
      </c>
      <c r="D15142">
        <v>85</v>
      </c>
      <c r="E15142" t="s">
        <v>90</v>
      </c>
      <c r="G15142">
        <v>98.355000000000004</v>
      </c>
      <c r="H15142">
        <v>2015</v>
      </c>
      <c r="I15142">
        <v>7</v>
      </c>
      <c r="J15142">
        <v>28</v>
      </c>
      <c r="K15142">
        <v>14</v>
      </c>
      <c r="L15142">
        <v>15</v>
      </c>
      <c r="M15142" t="s">
        <v>899</v>
      </c>
      <c r="N15142" t="s">
        <v>860</v>
      </c>
      <c r="Q15142" t="s">
        <v>864</v>
      </c>
      <c r="R15142" t="str">
        <f t="shared" si="840"/>
        <v>Weekday</v>
      </c>
      <c r="S15142" s="27">
        <f t="shared" si="841"/>
        <v>42213</v>
      </c>
      <c r="U15142" t="str">
        <f t="shared" si="839"/>
        <v>S</v>
      </c>
      <c r="V15142" t="str">
        <f t="shared" si="842"/>
        <v>S</v>
      </c>
      <c r="AO15142" s="27"/>
      <c r="AX15142" s="27"/>
      <c r="AY15142" s="27"/>
    </row>
    <row r="15143" spans="1:51" x14ac:dyDescent="0.25">
      <c r="A15143" t="s">
        <v>66</v>
      </c>
      <c r="C15143">
        <v>5930299</v>
      </c>
      <c r="D15143">
        <v>85</v>
      </c>
      <c r="E15143" t="s">
        <v>90</v>
      </c>
      <c r="G15143">
        <v>98.364999999999995</v>
      </c>
      <c r="H15143">
        <v>2016</v>
      </c>
      <c r="I15143">
        <v>9</v>
      </c>
      <c r="J15143">
        <v>22</v>
      </c>
      <c r="K15143">
        <v>14</v>
      </c>
      <c r="L15143">
        <v>23</v>
      </c>
      <c r="M15143" t="s">
        <v>900</v>
      </c>
      <c r="N15143" t="s">
        <v>860</v>
      </c>
      <c r="Q15143" t="s">
        <v>864</v>
      </c>
      <c r="R15143" t="str">
        <f t="shared" si="840"/>
        <v>Weekday</v>
      </c>
      <c r="S15143" s="27">
        <f t="shared" si="841"/>
        <v>42635</v>
      </c>
      <c r="U15143" t="str">
        <f t="shared" si="839"/>
        <v>S</v>
      </c>
      <c r="V15143" t="str">
        <f t="shared" si="842"/>
        <v>S</v>
      </c>
      <c r="AO15143" s="27"/>
      <c r="AX15143" s="27"/>
      <c r="AY15143" s="27"/>
    </row>
    <row r="15144" spans="1:51" x14ac:dyDescent="0.25">
      <c r="A15144" t="s">
        <v>66</v>
      </c>
      <c r="C15144">
        <v>5960576</v>
      </c>
      <c r="D15144">
        <v>85</v>
      </c>
      <c r="E15144" t="s">
        <v>91</v>
      </c>
      <c r="G15144">
        <v>98.24</v>
      </c>
      <c r="H15144">
        <v>2016</v>
      </c>
      <c r="I15144">
        <v>10</v>
      </c>
      <c r="J15144">
        <v>14</v>
      </c>
      <c r="K15144">
        <v>6</v>
      </c>
      <c r="L15144">
        <v>40</v>
      </c>
      <c r="M15144" t="s">
        <v>900</v>
      </c>
      <c r="N15144" t="s">
        <v>860</v>
      </c>
      <c r="R15144" t="str">
        <f t="shared" si="840"/>
        <v>Weekday</v>
      </c>
      <c r="S15144" s="27">
        <f t="shared" si="841"/>
        <v>42657</v>
      </c>
      <c r="U15144" t="str">
        <f t="shared" si="839"/>
        <v>S</v>
      </c>
      <c r="V15144" t="str">
        <f t="shared" si="842"/>
        <v>S</v>
      </c>
    </row>
    <row r="15145" spans="1:51" x14ac:dyDescent="0.25">
      <c r="A15145" t="s">
        <v>66</v>
      </c>
      <c r="C15145">
        <v>6052476</v>
      </c>
      <c r="D15145">
        <v>85</v>
      </c>
      <c r="E15145" t="s">
        <v>91</v>
      </c>
      <c r="G15145">
        <v>98.242999999999995</v>
      </c>
      <c r="H15145">
        <v>2016</v>
      </c>
      <c r="I15145">
        <v>12</v>
      </c>
      <c r="J15145">
        <v>22</v>
      </c>
      <c r="K15145">
        <v>10</v>
      </c>
      <c r="L15145">
        <v>30</v>
      </c>
      <c r="M15145" t="s">
        <v>900</v>
      </c>
      <c r="N15145" t="s">
        <v>860</v>
      </c>
      <c r="R15145" t="str">
        <f t="shared" si="840"/>
        <v>Weekday</v>
      </c>
      <c r="S15145" s="27">
        <f t="shared" si="841"/>
        <v>42726</v>
      </c>
      <c r="U15145" t="str">
        <f t="shared" si="839"/>
        <v>S</v>
      </c>
      <c r="V15145" t="str">
        <f t="shared" si="842"/>
        <v>S</v>
      </c>
    </row>
    <row r="15146" spans="1:51" x14ac:dyDescent="0.25">
      <c r="A15146" t="s">
        <v>66</v>
      </c>
      <c r="C15146">
        <v>5450517</v>
      </c>
      <c r="D15146">
        <v>85</v>
      </c>
      <c r="E15146" t="s">
        <v>90</v>
      </c>
      <c r="G15146">
        <v>98.418999999999997</v>
      </c>
      <c r="H15146">
        <v>2015</v>
      </c>
      <c r="I15146">
        <v>9</v>
      </c>
      <c r="J15146">
        <v>25</v>
      </c>
      <c r="K15146">
        <v>22</v>
      </c>
      <c r="L15146">
        <v>30</v>
      </c>
      <c r="M15146" t="s">
        <v>900</v>
      </c>
      <c r="N15146" t="s">
        <v>860</v>
      </c>
      <c r="R15146" t="str">
        <f t="shared" si="840"/>
        <v>Weekday</v>
      </c>
      <c r="S15146" s="27">
        <f t="shared" si="841"/>
        <v>42272</v>
      </c>
      <c r="U15146" t="str">
        <f t="shared" ref="U15146:U15209" si="843">IF(OR(H15146=2015,H15146=2016),"S","D")</f>
        <v>S</v>
      </c>
      <c r="V15146" t="str">
        <f t="shared" si="842"/>
        <v>S</v>
      </c>
    </row>
    <row r="15147" spans="1:51" x14ac:dyDescent="0.25">
      <c r="A15147" t="s">
        <v>66</v>
      </c>
      <c r="C15147">
        <v>5478036</v>
      </c>
      <c r="D15147">
        <v>85</v>
      </c>
      <c r="E15147" t="s">
        <v>90</v>
      </c>
      <c r="G15147">
        <v>98.411000000000001</v>
      </c>
      <c r="H15147">
        <v>2015</v>
      </c>
      <c r="I15147">
        <v>10</v>
      </c>
      <c r="J15147">
        <v>17</v>
      </c>
      <c r="K15147">
        <v>20</v>
      </c>
      <c r="L15147">
        <v>30</v>
      </c>
      <c r="M15147" t="s">
        <v>900</v>
      </c>
      <c r="N15147" t="s">
        <v>404</v>
      </c>
      <c r="Q15147" t="s">
        <v>865</v>
      </c>
      <c r="R15147" t="str">
        <f t="shared" ref="R15147:R15210" si="844">IF(WEEKDAY(DATE(H15147,I15147,J15147),2) &lt; 6, "Weekday", "Weekend")</f>
        <v>Weekend</v>
      </c>
      <c r="S15147" s="27">
        <f t="shared" si="841"/>
        <v>42294</v>
      </c>
      <c r="U15147" t="str">
        <f t="shared" si="843"/>
        <v>S</v>
      </c>
      <c r="V15147" t="str">
        <f t="shared" si="842"/>
        <v>S</v>
      </c>
      <c r="AO15147" s="27"/>
      <c r="AX15147" s="27"/>
      <c r="AY15147" s="27"/>
    </row>
    <row r="15148" spans="1:51" x14ac:dyDescent="0.25">
      <c r="A15148" t="s">
        <v>66</v>
      </c>
      <c r="C15148">
        <v>5357692</v>
      </c>
      <c r="D15148">
        <v>85</v>
      </c>
      <c r="E15148" t="s">
        <v>91</v>
      </c>
      <c r="G15148">
        <v>98.204999999999998</v>
      </c>
      <c r="H15148">
        <v>2015</v>
      </c>
      <c r="I15148">
        <v>7</v>
      </c>
      <c r="J15148">
        <v>13</v>
      </c>
      <c r="K15148">
        <v>6</v>
      </c>
      <c r="L15148">
        <v>40</v>
      </c>
      <c r="M15148" t="s">
        <v>900</v>
      </c>
      <c r="N15148" t="s">
        <v>860</v>
      </c>
      <c r="R15148" t="str">
        <f t="shared" si="844"/>
        <v>Weekday</v>
      </c>
      <c r="S15148" s="27">
        <f t="shared" ref="S15148:S15211" si="845">DATE(H15148,I15148,J15148)</f>
        <v>42198</v>
      </c>
      <c r="U15148" t="str">
        <f t="shared" si="843"/>
        <v>S</v>
      </c>
      <c r="V15148" t="str">
        <f t="shared" si="842"/>
        <v>S</v>
      </c>
    </row>
    <row r="15149" spans="1:51" x14ac:dyDescent="0.25">
      <c r="A15149" t="s">
        <v>66</v>
      </c>
      <c r="C15149">
        <v>6111198</v>
      </c>
      <c r="D15149">
        <v>85</v>
      </c>
      <c r="E15149" t="s">
        <v>91</v>
      </c>
      <c r="G15149">
        <v>98.244</v>
      </c>
      <c r="H15149">
        <v>2017</v>
      </c>
      <c r="I15149">
        <v>2</v>
      </c>
      <c r="J15149">
        <v>8</v>
      </c>
      <c r="K15149">
        <v>9</v>
      </c>
      <c r="L15149">
        <v>0</v>
      </c>
      <c r="M15149" t="s">
        <v>900</v>
      </c>
      <c r="N15149" t="s">
        <v>860</v>
      </c>
      <c r="R15149" t="str">
        <f t="shared" si="844"/>
        <v>Weekday</v>
      </c>
      <c r="S15149" s="27">
        <f t="shared" si="845"/>
        <v>42774</v>
      </c>
      <c r="U15149" t="str">
        <f t="shared" si="843"/>
        <v>D</v>
      </c>
      <c r="V15149" t="str">
        <f t="shared" si="842"/>
        <v>D</v>
      </c>
    </row>
    <row r="15150" spans="1:51" x14ac:dyDescent="0.25">
      <c r="A15150" t="s">
        <v>66</v>
      </c>
      <c r="C15150">
        <v>6936009</v>
      </c>
      <c r="D15150">
        <v>85</v>
      </c>
      <c r="E15150" t="s">
        <v>91</v>
      </c>
      <c r="G15150">
        <v>98.221999999999994</v>
      </c>
      <c r="H15150">
        <v>2018</v>
      </c>
      <c r="I15150">
        <v>10</v>
      </c>
      <c r="J15150">
        <v>30</v>
      </c>
      <c r="K15150">
        <v>7</v>
      </c>
      <c r="L15150">
        <v>28</v>
      </c>
      <c r="M15150" t="s">
        <v>900</v>
      </c>
      <c r="N15150" t="s">
        <v>860</v>
      </c>
      <c r="R15150" t="str">
        <f t="shared" si="844"/>
        <v>Weekday</v>
      </c>
      <c r="S15150" s="27">
        <f t="shared" si="845"/>
        <v>43403</v>
      </c>
      <c r="U15150" t="str">
        <f t="shared" si="843"/>
        <v>D</v>
      </c>
      <c r="V15150" t="str">
        <f t="shared" si="842"/>
        <v>D</v>
      </c>
    </row>
    <row r="15151" spans="1:51" x14ac:dyDescent="0.25">
      <c r="A15151" t="s">
        <v>66</v>
      </c>
      <c r="C15151">
        <v>5483125</v>
      </c>
      <c r="D15151">
        <v>85</v>
      </c>
      <c r="E15151" t="s">
        <v>90</v>
      </c>
      <c r="G15151">
        <v>98.38</v>
      </c>
      <c r="H15151">
        <v>2015</v>
      </c>
      <c r="I15151">
        <v>10</v>
      </c>
      <c r="J15151">
        <v>23</v>
      </c>
      <c r="K15151">
        <v>19</v>
      </c>
      <c r="L15151">
        <v>30</v>
      </c>
      <c r="M15151" t="s">
        <v>900</v>
      </c>
      <c r="N15151" t="s">
        <v>171</v>
      </c>
      <c r="Q15151" t="s">
        <v>865</v>
      </c>
      <c r="R15151" t="str">
        <f t="shared" si="844"/>
        <v>Weekday</v>
      </c>
      <c r="S15151" s="27">
        <f t="shared" si="845"/>
        <v>42300</v>
      </c>
      <c r="U15151" t="str">
        <f t="shared" si="843"/>
        <v>S</v>
      </c>
      <c r="V15151" t="str">
        <f t="shared" si="842"/>
        <v>S</v>
      </c>
      <c r="AO15151" s="27"/>
      <c r="AX15151" s="27"/>
      <c r="AY15151" s="27"/>
    </row>
    <row r="15152" spans="1:51" x14ac:dyDescent="0.25">
      <c r="A15152" t="s">
        <v>66</v>
      </c>
      <c r="C15152">
        <v>5500427</v>
      </c>
      <c r="D15152">
        <v>85</v>
      </c>
      <c r="E15152" t="s">
        <v>91</v>
      </c>
      <c r="G15152">
        <v>98.254999999999995</v>
      </c>
      <c r="H15152">
        <v>2015</v>
      </c>
      <c r="I15152">
        <v>11</v>
      </c>
      <c r="J15152">
        <v>6</v>
      </c>
      <c r="K15152">
        <v>8</v>
      </c>
      <c r="L15152">
        <v>48</v>
      </c>
      <c r="M15152" t="s">
        <v>900</v>
      </c>
      <c r="N15152" t="s">
        <v>171</v>
      </c>
      <c r="R15152" t="str">
        <f t="shared" si="844"/>
        <v>Weekday</v>
      </c>
      <c r="S15152" s="27">
        <f t="shared" si="845"/>
        <v>42314</v>
      </c>
      <c r="U15152" t="str">
        <f t="shared" si="843"/>
        <v>S</v>
      </c>
      <c r="V15152" t="str">
        <f t="shared" si="842"/>
        <v>S</v>
      </c>
    </row>
    <row r="15153" spans="1:51" x14ac:dyDescent="0.25">
      <c r="A15153" t="s">
        <v>66</v>
      </c>
      <c r="C15153">
        <v>5447480</v>
      </c>
      <c r="D15153">
        <v>85</v>
      </c>
      <c r="E15153" t="s">
        <v>90</v>
      </c>
      <c r="G15153">
        <v>98.382000000000005</v>
      </c>
      <c r="H15153">
        <v>2015</v>
      </c>
      <c r="I15153">
        <v>9</v>
      </c>
      <c r="J15153">
        <v>22</v>
      </c>
      <c r="K15153">
        <v>17</v>
      </c>
      <c r="L15153">
        <v>41</v>
      </c>
      <c r="M15153" t="s">
        <v>900</v>
      </c>
      <c r="N15153" t="s">
        <v>860</v>
      </c>
      <c r="Q15153" t="s">
        <v>865</v>
      </c>
      <c r="R15153" t="str">
        <f t="shared" si="844"/>
        <v>Weekday</v>
      </c>
      <c r="S15153" s="27">
        <f t="shared" si="845"/>
        <v>42269</v>
      </c>
      <c r="U15153" t="str">
        <f t="shared" si="843"/>
        <v>S</v>
      </c>
      <c r="V15153" t="str">
        <f t="shared" si="842"/>
        <v>S</v>
      </c>
      <c r="AO15153" s="27"/>
      <c r="AX15153" s="27"/>
      <c r="AY15153" s="27"/>
    </row>
    <row r="15154" spans="1:51" x14ac:dyDescent="0.25">
      <c r="A15154" t="s">
        <v>66</v>
      </c>
      <c r="C15154">
        <v>5952971</v>
      </c>
      <c r="D15154">
        <v>85</v>
      </c>
      <c r="E15154" t="s">
        <v>90</v>
      </c>
      <c r="G15154">
        <v>98.387</v>
      </c>
      <c r="H15154">
        <v>2016</v>
      </c>
      <c r="I15154">
        <v>10</v>
      </c>
      <c r="J15154">
        <v>8</v>
      </c>
      <c r="K15154">
        <v>12</v>
      </c>
      <c r="L15154">
        <v>52</v>
      </c>
      <c r="M15154" t="s">
        <v>900</v>
      </c>
      <c r="N15154" t="s">
        <v>860</v>
      </c>
      <c r="Q15154" t="s">
        <v>865</v>
      </c>
      <c r="R15154" t="str">
        <f t="shared" si="844"/>
        <v>Weekend</v>
      </c>
      <c r="S15154" s="27">
        <f t="shared" si="845"/>
        <v>42651</v>
      </c>
      <c r="U15154" t="str">
        <f t="shared" si="843"/>
        <v>S</v>
      </c>
      <c r="V15154" t="str">
        <f t="shared" si="842"/>
        <v>S</v>
      </c>
      <c r="AO15154" s="27"/>
      <c r="AX15154" s="27"/>
      <c r="AY15154" s="27"/>
    </row>
    <row r="15155" spans="1:51" x14ac:dyDescent="0.25">
      <c r="A15155" t="s">
        <v>66</v>
      </c>
      <c r="C15155">
        <v>6091754</v>
      </c>
      <c r="D15155">
        <v>85</v>
      </c>
      <c r="E15155" t="s">
        <v>90</v>
      </c>
      <c r="G15155">
        <v>98.381</v>
      </c>
      <c r="H15155">
        <v>2017</v>
      </c>
      <c r="I15155">
        <v>1</v>
      </c>
      <c r="J15155">
        <v>23</v>
      </c>
      <c r="K15155">
        <v>19</v>
      </c>
      <c r="L15155">
        <v>9</v>
      </c>
      <c r="M15155" t="s">
        <v>900</v>
      </c>
      <c r="N15155" t="s">
        <v>404</v>
      </c>
      <c r="Q15155" t="s">
        <v>865</v>
      </c>
      <c r="R15155" t="str">
        <f t="shared" si="844"/>
        <v>Weekday</v>
      </c>
      <c r="S15155" s="27">
        <f t="shared" si="845"/>
        <v>42758</v>
      </c>
      <c r="U15155" t="str">
        <f t="shared" si="843"/>
        <v>D</v>
      </c>
      <c r="V15155" t="str">
        <f t="shared" si="842"/>
        <v>D</v>
      </c>
      <c r="AO15155" s="27"/>
      <c r="AX15155" s="27"/>
      <c r="AY15155" s="27"/>
    </row>
    <row r="15156" spans="1:51" x14ac:dyDescent="0.25">
      <c r="A15156" t="s">
        <v>66</v>
      </c>
      <c r="C15156">
        <v>6391076</v>
      </c>
      <c r="D15156">
        <v>85</v>
      </c>
      <c r="E15156" t="s">
        <v>90</v>
      </c>
      <c r="G15156">
        <v>98.369</v>
      </c>
      <c r="H15156">
        <v>2017</v>
      </c>
      <c r="I15156">
        <v>9</v>
      </c>
      <c r="J15156">
        <v>7</v>
      </c>
      <c r="K15156">
        <v>18</v>
      </c>
      <c r="L15156">
        <v>36</v>
      </c>
      <c r="M15156" t="s">
        <v>900</v>
      </c>
      <c r="N15156" t="s">
        <v>171</v>
      </c>
      <c r="Q15156" t="s">
        <v>865</v>
      </c>
      <c r="R15156" t="str">
        <f t="shared" si="844"/>
        <v>Weekday</v>
      </c>
      <c r="S15156" s="27">
        <f t="shared" si="845"/>
        <v>42985</v>
      </c>
      <c r="U15156" t="str">
        <f t="shared" si="843"/>
        <v>D</v>
      </c>
      <c r="V15156" t="str">
        <f t="shared" si="842"/>
        <v>D</v>
      </c>
      <c r="AO15156" s="27"/>
      <c r="AX15156" s="27"/>
      <c r="AY15156" s="27"/>
    </row>
    <row r="15157" spans="1:51" x14ac:dyDescent="0.25">
      <c r="A15157" t="s">
        <v>66</v>
      </c>
      <c r="C15157">
        <v>6461645</v>
      </c>
      <c r="D15157">
        <v>85</v>
      </c>
      <c r="E15157" t="s">
        <v>91</v>
      </c>
      <c r="G15157">
        <v>98.198999999999998</v>
      </c>
      <c r="H15157">
        <v>2017</v>
      </c>
      <c r="I15157">
        <v>11</v>
      </c>
      <c r="J15157">
        <v>6</v>
      </c>
      <c r="K15157">
        <v>10</v>
      </c>
      <c r="L15157">
        <v>46</v>
      </c>
      <c r="M15157" t="s">
        <v>900</v>
      </c>
      <c r="N15157" t="s">
        <v>860</v>
      </c>
      <c r="R15157" t="str">
        <f t="shared" si="844"/>
        <v>Weekday</v>
      </c>
      <c r="S15157" s="27">
        <f t="shared" si="845"/>
        <v>43045</v>
      </c>
      <c r="U15157" t="str">
        <f t="shared" si="843"/>
        <v>D</v>
      </c>
      <c r="V15157" t="str">
        <f t="shared" si="842"/>
        <v>D</v>
      </c>
    </row>
    <row r="15158" spans="1:51" x14ac:dyDescent="0.25">
      <c r="A15158" t="s">
        <v>66</v>
      </c>
      <c r="C15158">
        <v>6945851</v>
      </c>
      <c r="D15158">
        <v>85</v>
      </c>
      <c r="E15158" t="s">
        <v>91</v>
      </c>
      <c r="G15158">
        <v>98.191999999999993</v>
      </c>
      <c r="H15158">
        <v>2018</v>
      </c>
      <c r="I15158">
        <v>11</v>
      </c>
      <c r="J15158">
        <v>5</v>
      </c>
      <c r="K15158">
        <v>9</v>
      </c>
      <c r="L15158">
        <v>18</v>
      </c>
      <c r="M15158" t="s">
        <v>900</v>
      </c>
      <c r="N15158" t="s">
        <v>860</v>
      </c>
      <c r="R15158" t="str">
        <f t="shared" si="844"/>
        <v>Weekday</v>
      </c>
      <c r="S15158" s="27">
        <f t="shared" si="845"/>
        <v>43409</v>
      </c>
      <c r="U15158" t="str">
        <f t="shared" si="843"/>
        <v>D</v>
      </c>
      <c r="V15158" t="str">
        <f t="shared" si="842"/>
        <v>D</v>
      </c>
    </row>
    <row r="15159" spans="1:51" x14ac:dyDescent="0.25">
      <c r="A15159" t="s">
        <v>66</v>
      </c>
      <c r="C15159">
        <v>5705793</v>
      </c>
      <c r="D15159">
        <v>85</v>
      </c>
      <c r="E15159" t="s">
        <v>90</v>
      </c>
      <c r="G15159">
        <v>98.382000000000005</v>
      </c>
      <c r="H15159">
        <v>2016</v>
      </c>
      <c r="I15159">
        <v>4</v>
      </c>
      <c r="J15159">
        <v>2</v>
      </c>
      <c r="K15159">
        <v>17</v>
      </c>
      <c r="L15159">
        <v>48</v>
      </c>
      <c r="M15159" t="s">
        <v>900</v>
      </c>
      <c r="N15159" t="s">
        <v>860</v>
      </c>
      <c r="Q15159" t="s">
        <v>865</v>
      </c>
      <c r="R15159" t="str">
        <f t="shared" si="844"/>
        <v>Weekend</v>
      </c>
      <c r="S15159" s="27">
        <f t="shared" si="845"/>
        <v>42462</v>
      </c>
      <c r="U15159" t="str">
        <f t="shared" si="843"/>
        <v>S</v>
      </c>
      <c r="V15159" t="str">
        <f t="shared" si="842"/>
        <v>S</v>
      </c>
      <c r="AO15159" s="27"/>
      <c r="AX15159" s="27"/>
      <c r="AY15159" s="27"/>
    </row>
    <row r="15160" spans="1:51" x14ac:dyDescent="0.25">
      <c r="A15160" t="s">
        <v>66</v>
      </c>
      <c r="C15160">
        <v>7035546</v>
      </c>
      <c r="D15160">
        <v>85</v>
      </c>
      <c r="E15160" t="s">
        <v>91</v>
      </c>
      <c r="G15160">
        <v>98.231999999999999</v>
      </c>
      <c r="H15160">
        <v>2018</v>
      </c>
      <c r="I15160">
        <v>12</v>
      </c>
      <c r="J15160">
        <v>29</v>
      </c>
      <c r="K15160">
        <v>13</v>
      </c>
      <c r="L15160">
        <v>47</v>
      </c>
      <c r="M15160" t="s">
        <v>900</v>
      </c>
      <c r="N15160" t="s">
        <v>404</v>
      </c>
      <c r="R15160" t="str">
        <f t="shared" si="844"/>
        <v>Weekend</v>
      </c>
      <c r="S15160" s="27">
        <f t="shared" si="845"/>
        <v>43463</v>
      </c>
      <c r="U15160" t="str">
        <f t="shared" si="843"/>
        <v>D</v>
      </c>
      <c r="V15160" t="str">
        <f t="shared" si="842"/>
        <v>D</v>
      </c>
    </row>
    <row r="15161" spans="1:51" x14ac:dyDescent="0.25">
      <c r="A15161" t="s">
        <v>66</v>
      </c>
      <c r="C15161">
        <v>7016603</v>
      </c>
      <c r="D15161">
        <v>85</v>
      </c>
      <c r="E15161" t="s">
        <v>91</v>
      </c>
      <c r="G15161">
        <v>98.323999999999998</v>
      </c>
      <c r="H15161">
        <v>2018</v>
      </c>
      <c r="I15161">
        <v>12</v>
      </c>
      <c r="J15161">
        <v>20</v>
      </c>
      <c r="K15161">
        <v>11</v>
      </c>
      <c r="L15161">
        <v>21</v>
      </c>
      <c r="M15161" t="s">
        <v>900</v>
      </c>
      <c r="N15161" t="s">
        <v>860</v>
      </c>
      <c r="R15161" t="str">
        <f t="shared" si="844"/>
        <v>Weekday</v>
      </c>
      <c r="S15161" s="27">
        <f t="shared" si="845"/>
        <v>43454</v>
      </c>
      <c r="U15161" t="str">
        <f t="shared" si="843"/>
        <v>D</v>
      </c>
      <c r="V15161" t="str">
        <f t="shared" si="842"/>
        <v>D</v>
      </c>
    </row>
    <row r="15162" spans="1:51" x14ac:dyDescent="0.25">
      <c r="A15162" t="s">
        <v>66</v>
      </c>
      <c r="C15162">
        <v>5458498</v>
      </c>
      <c r="D15162">
        <v>85</v>
      </c>
      <c r="E15162" t="s">
        <v>90</v>
      </c>
      <c r="G15162">
        <v>98.396000000000001</v>
      </c>
      <c r="H15162">
        <v>2015</v>
      </c>
      <c r="I15162">
        <v>10</v>
      </c>
      <c r="J15162">
        <v>5</v>
      </c>
      <c r="K15162">
        <v>22</v>
      </c>
      <c r="L15162">
        <v>24</v>
      </c>
      <c r="M15162" t="s">
        <v>900</v>
      </c>
      <c r="N15162" t="s">
        <v>860</v>
      </c>
      <c r="Q15162" t="s">
        <v>865</v>
      </c>
      <c r="R15162" t="str">
        <f t="shared" si="844"/>
        <v>Weekday</v>
      </c>
      <c r="S15162" s="27">
        <f t="shared" si="845"/>
        <v>42282</v>
      </c>
      <c r="U15162" t="str">
        <f t="shared" si="843"/>
        <v>S</v>
      </c>
      <c r="V15162" t="str">
        <f t="shared" si="842"/>
        <v>S</v>
      </c>
      <c r="AO15162" s="27"/>
      <c r="AX15162" s="27"/>
      <c r="AY15162" s="27"/>
    </row>
    <row r="15163" spans="1:51" x14ac:dyDescent="0.25">
      <c r="A15163" t="s">
        <v>66</v>
      </c>
      <c r="C15163">
        <v>5381586</v>
      </c>
      <c r="D15163">
        <v>85</v>
      </c>
      <c r="E15163" t="s">
        <v>91</v>
      </c>
      <c r="G15163">
        <v>98.272000000000006</v>
      </c>
      <c r="H15163">
        <v>2015</v>
      </c>
      <c r="I15163">
        <v>8</v>
      </c>
      <c r="J15163">
        <v>4</v>
      </c>
      <c r="K15163">
        <v>18</v>
      </c>
      <c r="L15163">
        <v>7</v>
      </c>
      <c r="M15163" t="s">
        <v>899</v>
      </c>
      <c r="N15163" t="s">
        <v>170</v>
      </c>
      <c r="R15163" t="str">
        <f t="shared" si="844"/>
        <v>Weekday</v>
      </c>
      <c r="S15163" s="27">
        <f t="shared" si="845"/>
        <v>42220</v>
      </c>
      <c r="U15163" t="str">
        <f t="shared" si="843"/>
        <v>S</v>
      </c>
      <c r="V15163" t="str">
        <f t="shared" si="842"/>
        <v>S</v>
      </c>
    </row>
    <row r="15164" spans="1:51" x14ac:dyDescent="0.25">
      <c r="A15164" t="s">
        <v>66</v>
      </c>
      <c r="C15164">
        <v>6732997</v>
      </c>
      <c r="D15164">
        <v>85</v>
      </c>
      <c r="E15164" t="s">
        <v>91</v>
      </c>
      <c r="G15164">
        <v>98.305999999999997</v>
      </c>
      <c r="H15164">
        <v>2018</v>
      </c>
      <c r="I15164">
        <v>6</v>
      </c>
      <c r="J15164">
        <v>1</v>
      </c>
      <c r="K15164">
        <v>15</v>
      </c>
      <c r="L15164">
        <v>57</v>
      </c>
      <c r="M15164" t="s">
        <v>900</v>
      </c>
      <c r="N15164" t="s">
        <v>171</v>
      </c>
      <c r="R15164" t="str">
        <f t="shared" si="844"/>
        <v>Weekday</v>
      </c>
      <c r="S15164" s="27">
        <f t="shared" si="845"/>
        <v>43252</v>
      </c>
      <c r="U15164" t="str">
        <f t="shared" si="843"/>
        <v>D</v>
      </c>
      <c r="V15164" t="str">
        <f t="shared" si="842"/>
        <v>D</v>
      </c>
    </row>
    <row r="15165" spans="1:51" x14ac:dyDescent="0.25">
      <c r="A15165" t="s">
        <v>66</v>
      </c>
      <c r="C15165">
        <v>5458625</v>
      </c>
      <c r="D15165">
        <v>85</v>
      </c>
      <c r="E15165" t="s">
        <v>90</v>
      </c>
      <c r="G15165">
        <v>98.394999999999996</v>
      </c>
      <c r="H15165">
        <v>2015</v>
      </c>
      <c r="I15165">
        <v>10</v>
      </c>
      <c r="J15165">
        <v>2</v>
      </c>
      <c r="K15165">
        <v>21</v>
      </c>
      <c r="L15165">
        <v>12</v>
      </c>
      <c r="M15165" t="s">
        <v>900</v>
      </c>
      <c r="N15165" t="s">
        <v>404</v>
      </c>
      <c r="Q15165" t="s">
        <v>865</v>
      </c>
      <c r="R15165" t="str">
        <f t="shared" si="844"/>
        <v>Weekday</v>
      </c>
      <c r="S15165" s="27">
        <f t="shared" si="845"/>
        <v>42279</v>
      </c>
      <c r="U15165" t="str">
        <f t="shared" si="843"/>
        <v>S</v>
      </c>
      <c r="V15165" t="str">
        <f t="shared" si="842"/>
        <v>S</v>
      </c>
      <c r="AO15165" s="27"/>
      <c r="AX15165" s="27"/>
      <c r="AY15165" s="27"/>
    </row>
    <row r="15166" spans="1:51" x14ac:dyDescent="0.25">
      <c r="A15166" t="s">
        <v>66</v>
      </c>
      <c r="C15166">
        <v>5513084</v>
      </c>
      <c r="D15166">
        <v>85</v>
      </c>
      <c r="E15166" t="s">
        <v>91</v>
      </c>
      <c r="G15166">
        <v>98.277000000000001</v>
      </c>
      <c r="H15166">
        <v>2015</v>
      </c>
      <c r="I15166">
        <v>11</v>
      </c>
      <c r="J15166">
        <v>15</v>
      </c>
      <c r="K15166">
        <v>18</v>
      </c>
      <c r="L15166">
        <v>29</v>
      </c>
      <c r="M15166" t="s">
        <v>900</v>
      </c>
      <c r="N15166" t="s">
        <v>404</v>
      </c>
      <c r="R15166" t="str">
        <f t="shared" si="844"/>
        <v>Weekend</v>
      </c>
      <c r="S15166" s="27">
        <f t="shared" si="845"/>
        <v>42323</v>
      </c>
      <c r="U15166" t="str">
        <f t="shared" si="843"/>
        <v>S</v>
      </c>
      <c r="V15166" t="str">
        <f t="shared" si="842"/>
        <v>S</v>
      </c>
    </row>
    <row r="15167" spans="1:51" x14ac:dyDescent="0.25">
      <c r="A15167" t="s">
        <v>66</v>
      </c>
      <c r="C15167">
        <v>5562405</v>
      </c>
      <c r="D15167">
        <v>85</v>
      </c>
      <c r="E15167" t="s">
        <v>91</v>
      </c>
      <c r="G15167">
        <v>98.277000000000001</v>
      </c>
      <c r="H15167">
        <v>2015</v>
      </c>
      <c r="I15167">
        <v>12</v>
      </c>
      <c r="J15167">
        <v>17</v>
      </c>
      <c r="K15167">
        <v>5</v>
      </c>
      <c r="L15167">
        <v>21</v>
      </c>
      <c r="M15167" t="s">
        <v>899</v>
      </c>
      <c r="N15167" t="s">
        <v>860</v>
      </c>
      <c r="R15167" t="str">
        <f t="shared" si="844"/>
        <v>Weekday</v>
      </c>
      <c r="S15167" s="27">
        <f t="shared" si="845"/>
        <v>42355</v>
      </c>
      <c r="U15167" t="str">
        <f t="shared" si="843"/>
        <v>S</v>
      </c>
      <c r="V15167" t="str">
        <f t="shared" si="842"/>
        <v>S</v>
      </c>
    </row>
    <row r="15168" spans="1:51" x14ac:dyDescent="0.25">
      <c r="A15168" t="s">
        <v>66</v>
      </c>
      <c r="C15168">
        <v>5814570</v>
      </c>
      <c r="D15168">
        <v>85</v>
      </c>
      <c r="E15168" t="s">
        <v>91</v>
      </c>
      <c r="G15168">
        <v>98.277000000000001</v>
      </c>
      <c r="H15168">
        <v>2016</v>
      </c>
      <c r="I15168">
        <v>6</v>
      </c>
      <c r="J15168">
        <v>19</v>
      </c>
      <c r="K15168">
        <v>21</v>
      </c>
      <c r="L15168">
        <v>14</v>
      </c>
      <c r="M15168" t="s">
        <v>900</v>
      </c>
      <c r="N15168" t="s">
        <v>404</v>
      </c>
      <c r="R15168" t="str">
        <f t="shared" si="844"/>
        <v>Weekend</v>
      </c>
      <c r="S15168" s="27">
        <f t="shared" si="845"/>
        <v>42540</v>
      </c>
      <c r="U15168" t="str">
        <f t="shared" si="843"/>
        <v>S</v>
      </c>
      <c r="V15168" t="str">
        <f t="shared" si="842"/>
        <v>S</v>
      </c>
    </row>
    <row r="15169" spans="1:51" x14ac:dyDescent="0.25">
      <c r="A15169" t="s">
        <v>66</v>
      </c>
      <c r="C15169">
        <v>6238846</v>
      </c>
      <c r="D15169">
        <v>85</v>
      </c>
      <c r="E15169" t="s">
        <v>91</v>
      </c>
      <c r="G15169">
        <v>98.275999999999996</v>
      </c>
      <c r="H15169">
        <v>2017</v>
      </c>
      <c r="I15169">
        <v>5</v>
      </c>
      <c r="J15169">
        <v>13</v>
      </c>
      <c r="K15169">
        <v>13</v>
      </c>
      <c r="L15169">
        <v>0</v>
      </c>
      <c r="M15169" t="s">
        <v>900</v>
      </c>
      <c r="N15169" t="s">
        <v>860</v>
      </c>
      <c r="R15169" t="str">
        <f t="shared" si="844"/>
        <v>Weekend</v>
      </c>
      <c r="S15169" s="27">
        <f t="shared" si="845"/>
        <v>42868</v>
      </c>
      <c r="U15169" t="str">
        <f t="shared" si="843"/>
        <v>D</v>
      </c>
      <c r="V15169" t="str">
        <f t="shared" si="842"/>
        <v>D</v>
      </c>
    </row>
    <row r="15170" spans="1:51" x14ac:dyDescent="0.25">
      <c r="A15170" t="s">
        <v>66</v>
      </c>
      <c r="C15170">
        <v>6235199</v>
      </c>
      <c r="D15170">
        <v>85</v>
      </c>
      <c r="E15170" t="s">
        <v>91</v>
      </c>
      <c r="G15170">
        <v>98.275999999999996</v>
      </c>
      <c r="H15170">
        <v>2017</v>
      </c>
      <c r="I15170">
        <v>5</v>
      </c>
      <c r="J15170">
        <v>13</v>
      </c>
      <c r="K15170">
        <v>13</v>
      </c>
      <c r="L15170">
        <v>11</v>
      </c>
      <c r="M15170" t="s">
        <v>900</v>
      </c>
      <c r="N15170" t="s">
        <v>860</v>
      </c>
      <c r="R15170" t="str">
        <f t="shared" si="844"/>
        <v>Weekend</v>
      </c>
      <c r="S15170" s="27">
        <f t="shared" si="845"/>
        <v>42868</v>
      </c>
      <c r="U15170" t="str">
        <f t="shared" si="843"/>
        <v>D</v>
      </c>
      <c r="V15170" t="str">
        <f t="shared" si="842"/>
        <v>D</v>
      </c>
    </row>
    <row r="15171" spans="1:51" x14ac:dyDescent="0.25">
      <c r="A15171" t="s">
        <v>66</v>
      </c>
      <c r="C15171">
        <v>6344887</v>
      </c>
      <c r="D15171">
        <v>85</v>
      </c>
      <c r="E15171" t="s">
        <v>91</v>
      </c>
      <c r="G15171">
        <v>98.275999999999996</v>
      </c>
      <c r="H15171">
        <v>2017</v>
      </c>
      <c r="I15171">
        <v>8</v>
      </c>
      <c r="J15171">
        <v>5</v>
      </c>
      <c r="K15171">
        <v>21</v>
      </c>
      <c r="L15171">
        <v>32</v>
      </c>
      <c r="M15171" t="s">
        <v>900</v>
      </c>
      <c r="N15171" t="s">
        <v>860</v>
      </c>
      <c r="R15171" t="str">
        <f t="shared" si="844"/>
        <v>Weekend</v>
      </c>
      <c r="S15171" s="27">
        <f t="shared" si="845"/>
        <v>42952</v>
      </c>
      <c r="U15171" t="str">
        <f t="shared" si="843"/>
        <v>D</v>
      </c>
      <c r="V15171" t="str">
        <f t="shared" ref="V15171:V15234" si="846">T15171&amp;U15171</f>
        <v>D</v>
      </c>
    </row>
    <row r="15172" spans="1:51" x14ac:dyDescent="0.25">
      <c r="A15172" t="s">
        <v>66</v>
      </c>
      <c r="C15172">
        <v>6365184</v>
      </c>
      <c r="D15172">
        <v>85</v>
      </c>
      <c r="E15172" t="s">
        <v>90</v>
      </c>
      <c r="G15172">
        <v>98.36</v>
      </c>
      <c r="H15172">
        <v>2017</v>
      </c>
      <c r="I15172">
        <v>8</v>
      </c>
      <c r="J15172">
        <v>17</v>
      </c>
      <c r="K15172">
        <v>17</v>
      </c>
      <c r="L15172">
        <v>12</v>
      </c>
      <c r="M15172" t="s">
        <v>900</v>
      </c>
      <c r="N15172" t="s">
        <v>860</v>
      </c>
      <c r="Q15172" t="s">
        <v>864</v>
      </c>
      <c r="R15172" t="str">
        <f t="shared" si="844"/>
        <v>Weekday</v>
      </c>
      <c r="S15172" s="27">
        <f t="shared" si="845"/>
        <v>42964</v>
      </c>
      <c r="U15172" t="str">
        <f t="shared" si="843"/>
        <v>D</v>
      </c>
      <c r="V15172" t="str">
        <f t="shared" si="846"/>
        <v>D</v>
      </c>
      <c r="AO15172" s="27"/>
      <c r="AX15172" s="27"/>
      <c r="AY15172" s="27"/>
    </row>
    <row r="15173" spans="1:51" x14ac:dyDescent="0.25">
      <c r="A15173" t="s">
        <v>66</v>
      </c>
      <c r="C15173">
        <v>6460227</v>
      </c>
      <c r="D15173">
        <v>85</v>
      </c>
      <c r="E15173" t="s">
        <v>91</v>
      </c>
      <c r="G15173">
        <v>98.275999999999996</v>
      </c>
      <c r="H15173">
        <v>2017</v>
      </c>
      <c r="I15173">
        <v>11</v>
      </c>
      <c r="J15173">
        <v>4</v>
      </c>
      <c r="K15173">
        <v>21</v>
      </c>
      <c r="L15173">
        <v>52</v>
      </c>
      <c r="M15173" t="s">
        <v>900</v>
      </c>
      <c r="N15173" t="s">
        <v>860</v>
      </c>
      <c r="R15173" t="str">
        <f t="shared" si="844"/>
        <v>Weekend</v>
      </c>
      <c r="S15173" s="27">
        <f t="shared" si="845"/>
        <v>43043</v>
      </c>
      <c r="U15173" t="str">
        <f t="shared" si="843"/>
        <v>D</v>
      </c>
      <c r="V15173" t="str">
        <f t="shared" si="846"/>
        <v>D</v>
      </c>
    </row>
    <row r="15174" spans="1:51" x14ac:dyDescent="0.25">
      <c r="A15174" t="s">
        <v>66</v>
      </c>
      <c r="C15174">
        <v>6647209</v>
      </c>
      <c r="D15174">
        <v>85</v>
      </c>
      <c r="E15174" t="s">
        <v>91</v>
      </c>
      <c r="G15174">
        <v>98.275999999999996</v>
      </c>
      <c r="H15174">
        <v>2018</v>
      </c>
      <c r="I15174">
        <v>3</v>
      </c>
      <c r="J15174">
        <v>25</v>
      </c>
      <c r="K15174">
        <v>8</v>
      </c>
      <c r="L15174">
        <v>56</v>
      </c>
      <c r="M15174" t="s">
        <v>900</v>
      </c>
      <c r="N15174" t="s">
        <v>860</v>
      </c>
      <c r="R15174" t="str">
        <f t="shared" si="844"/>
        <v>Weekend</v>
      </c>
      <c r="S15174" s="27">
        <f t="shared" si="845"/>
        <v>43184</v>
      </c>
      <c r="U15174" t="str">
        <f t="shared" si="843"/>
        <v>D</v>
      </c>
      <c r="V15174" t="str">
        <f t="shared" si="846"/>
        <v>D</v>
      </c>
    </row>
    <row r="15175" spans="1:51" x14ac:dyDescent="0.25">
      <c r="A15175" t="s">
        <v>66</v>
      </c>
      <c r="C15175">
        <v>6792483</v>
      </c>
      <c r="D15175">
        <v>85</v>
      </c>
      <c r="E15175" t="s">
        <v>91</v>
      </c>
      <c r="G15175">
        <v>98.275999999999996</v>
      </c>
      <c r="H15175">
        <v>2018</v>
      </c>
      <c r="I15175">
        <v>6</v>
      </c>
      <c r="J15175">
        <v>30</v>
      </c>
      <c r="K15175">
        <v>10</v>
      </c>
      <c r="L15175">
        <v>40</v>
      </c>
      <c r="M15175" t="s">
        <v>900</v>
      </c>
      <c r="N15175" t="s">
        <v>860</v>
      </c>
      <c r="R15175" t="str">
        <f t="shared" si="844"/>
        <v>Weekend</v>
      </c>
      <c r="S15175" s="27">
        <f t="shared" si="845"/>
        <v>43281</v>
      </c>
      <c r="U15175" t="str">
        <f t="shared" si="843"/>
        <v>D</v>
      </c>
      <c r="V15175" t="str">
        <f t="shared" si="846"/>
        <v>D</v>
      </c>
    </row>
    <row r="15176" spans="1:51" x14ac:dyDescent="0.25">
      <c r="A15176" t="s">
        <v>66</v>
      </c>
      <c r="C15176">
        <v>6777575</v>
      </c>
      <c r="D15176">
        <v>85</v>
      </c>
      <c r="E15176" t="s">
        <v>91</v>
      </c>
      <c r="G15176">
        <v>98.275999999999996</v>
      </c>
      <c r="H15176">
        <v>2018</v>
      </c>
      <c r="I15176">
        <v>6</v>
      </c>
      <c r="J15176">
        <v>30</v>
      </c>
      <c r="K15176">
        <v>17</v>
      </c>
      <c r="L15176">
        <v>40</v>
      </c>
      <c r="M15176" t="s">
        <v>900</v>
      </c>
      <c r="N15176" t="s">
        <v>860</v>
      </c>
      <c r="R15176" t="str">
        <f t="shared" si="844"/>
        <v>Weekend</v>
      </c>
      <c r="S15176" s="27">
        <f t="shared" si="845"/>
        <v>43281</v>
      </c>
      <c r="U15176" t="str">
        <f t="shared" si="843"/>
        <v>D</v>
      </c>
      <c r="V15176" t="str">
        <f t="shared" si="846"/>
        <v>D</v>
      </c>
    </row>
    <row r="15177" spans="1:51" x14ac:dyDescent="0.25">
      <c r="A15177" t="s">
        <v>66</v>
      </c>
      <c r="C15177">
        <v>6787515</v>
      </c>
      <c r="D15177">
        <v>85</v>
      </c>
      <c r="E15177" t="s">
        <v>91</v>
      </c>
      <c r="G15177">
        <v>98.275999999999996</v>
      </c>
      <c r="H15177">
        <v>2018</v>
      </c>
      <c r="I15177">
        <v>7</v>
      </c>
      <c r="J15177">
        <v>7</v>
      </c>
      <c r="K15177">
        <v>14</v>
      </c>
      <c r="L15177">
        <v>6</v>
      </c>
      <c r="M15177" t="s">
        <v>900</v>
      </c>
      <c r="N15177" t="s">
        <v>860</v>
      </c>
      <c r="R15177" t="str">
        <f t="shared" si="844"/>
        <v>Weekend</v>
      </c>
      <c r="S15177" s="27">
        <f t="shared" si="845"/>
        <v>43288</v>
      </c>
      <c r="U15177" t="str">
        <f t="shared" si="843"/>
        <v>D</v>
      </c>
      <c r="V15177" t="str">
        <f t="shared" si="846"/>
        <v>D</v>
      </c>
    </row>
    <row r="15178" spans="1:51" x14ac:dyDescent="0.25">
      <c r="A15178" t="s">
        <v>66</v>
      </c>
      <c r="C15178">
        <v>6806051</v>
      </c>
      <c r="D15178">
        <v>85</v>
      </c>
      <c r="E15178" t="s">
        <v>91</v>
      </c>
      <c r="G15178">
        <v>98.221999999999994</v>
      </c>
      <c r="H15178">
        <v>2018</v>
      </c>
      <c r="I15178">
        <v>7</v>
      </c>
      <c r="J15178">
        <v>26</v>
      </c>
      <c r="K15178">
        <v>14</v>
      </c>
      <c r="L15178">
        <v>2</v>
      </c>
      <c r="M15178" t="s">
        <v>900</v>
      </c>
      <c r="N15178" t="s">
        <v>404</v>
      </c>
      <c r="R15178" t="str">
        <f t="shared" si="844"/>
        <v>Weekday</v>
      </c>
      <c r="S15178" s="27">
        <f t="shared" si="845"/>
        <v>43307</v>
      </c>
      <c r="U15178" t="str">
        <f t="shared" si="843"/>
        <v>D</v>
      </c>
      <c r="V15178" t="str">
        <f t="shared" si="846"/>
        <v>D</v>
      </c>
    </row>
    <row r="15179" spans="1:51" x14ac:dyDescent="0.25">
      <c r="A15179" t="s">
        <v>66</v>
      </c>
      <c r="C15179">
        <v>6929342</v>
      </c>
      <c r="D15179">
        <v>85</v>
      </c>
      <c r="E15179" t="s">
        <v>91</v>
      </c>
      <c r="G15179">
        <v>98.275999999999996</v>
      </c>
      <c r="H15179">
        <v>2018</v>
      </c>
      <c r="I15179">
        <v>10</v>
      </c>
      <c r="J15179">
        <v>21</v>
      </c>
      <c r="K15179">
        <v>14</v>
      </c>
      <c r="L15179">
        <v>50</v>
      </c>
      <c r="M15179" t="s">
        <v>900</v>
      </c>
      <c r="N15179" t="s">
        <v>860</v>
      </c>
      <c r="R15179" t="str">
        <f t="shared" si="844"/>
        <v>Weekend</v>
      </c>
      <c r="S15179" s="27">
        <f t="shared" si="845"/>
        <v>43394</v>
      </c>
      <c r="U15179" t="str">
        <f t="shared" si="843"/>
        <v>D</v>
      </c>
      <c r="V15179" t="str">
        <f t="shared" si="846"/>
        <v>D</v>
      </c>
    </row>
    <row r="15180" spans="1:51" x14ac:dyDescent="0.25">
      <c r="A15180" t="s">
        <v>66</v>
      </c>
      <c r="C15180">
        <v>6960479</v>
      </c>
      <c r="D15180">
        <v>85</v>
      </c>
      <c r="E15180" t="s">
        <v>91</v>
      </c>
      <c r="G15180">
        <v>98.275999999999996</v>
      </c>
      <c r="H15180">
        <v>2018</v>
      </c>
      <c r="I15180">
        <v>11</v>
      </c>
      <c r="J15180">
        <v>14</v>
      </c>
      <c r="K15180">
        <v>22</v>
      </c>
      <c r="L15180">
        <v>22</v>
      </c>
      <c r="M15180" t="s">
        <v>900</v>
      </c>
      <c r="N15180" t="s">
        <v>171</v>
      </c>
      <c r="R15180" t="str">
        <f t="shared" si="844"/>
        <v>Weekday</v>
      </c>
      <c r="S15180" s="27">
        <f t="shared" si="845"/>
        <v>43418</v>
      </c>
      <c r="U15180" t="str">
        <f t="shared" si="843"/>
        <v>D</v>
      </c>
      <c r="V15180" t="str">
        <f t="shared" si="846"/>
        <v>D</v>
      </c>
    </row>
    <row r="15181" spans="1:51" x14ac:dyDescent="0.25">
      <c r="A15181" t="s">
        <v>66</v>
      </c>
      <c r="C15181">
        <v>5401296</v>
      </c>
      <c r="D15181">
        <v>85</v>
      </c>
      <c r="E15181" t="s">
        <v>90</v>
      </c>
      <c r="G15181">
        <v>98.399000000000001</v>
      </c>
      <c r="H15181">
        <v>2015</v>
      </c>
      <c r="I15181">
        <v>8</v>
      </c>
      <c r="J15181">
        <v>19</v>
      </c>
      <c r="K15181">
        <v>20</v>
      </c>
      <c r="L15181">
        <v>32</v>
      </c>
      <c r="M15181" t="s">
        <v>900</v>
      </c>
      <c r="N15181" t="s">
        <v>860</v>
      </c>
      <c r="Q15181" t="s">
        <v>865</v>
      </c>
      <c r="R15181" t="str">
        <f t="shared" si="844"/>
        <v>Weekday</v>
      </c>
      <c r="S15181" s="27">
        <f t="shared" si="845"/>
        <v>42235</v>
      </c>
      <c r="U15181" t="str">
        <f t="shared" si="843"/>
        <v>S</v>
      </c>
      <c r="V15181" t="str">
        <f t="shared" si="846"/>
        <v>S</v>
      </c>
      <c r="AO15181" s="27"/>
      <c r="AX15181" s="27"/>
      <c r="AY15181" s="27"/>
    </row>
    <row r="15182" spans="1:51" x14ac:dyDescent="0.25">
      <c r="A15182" t="s">
        <v>66</v>
      </c>
      <c r="C15182">
        <v>5406107</v>
      </c>
      <c r="D15182">
        <v>85</v>
      </c>
      <c r="E15182" t="s">
        <v>90</v>
      </c>
      <c r="G15182">
        <v>98.403000000000006</v>
      </c>
      <c r="H15182">
        <v>2015</v>
      </c>
      <c r="I15182">
        <v>8</v>
      </c>
      <c r="J15182">
        <v>27</v>
      </c>
      <c r="K15182">
        <v>18</v>
      </c>
      <c r="L15182">
        <v>25</v>
      </c>
      <c r="M15182" t="s">
        <v>900</v>
      </c>
      <c r="N15182" t="s">
        <v>860</v>
      </c>
      <c r="Q15182" t="s">
        <v>865</v>
      </c>
      <c r="R15182" t="str">
        <f t="shared" si="844"/>
        <v>Weekday</v>
      </c>
      <c r="S15182" s="27">
        <f t="shared" si="845"/>
        <v>42243</v>
      </c>
      <c r="U15182" t="str">
        <f t="shared" si="843"/>
        <v>S</v>
      </c>
      <c r="V15182" t="str">
        <f t="shared" si="846"/>
        <v>S</v>
      </c>
      <c r="AO15182" s="27"/>
      <c r="AX15182" s="27"/>
      <c r="AY15182" s="27"/>
    </row>
    <row r="15183" spans="1:51" x14ac:dyDescent="0.25">
      <c r="A15183" t="s">
        <v>66</v>
      </c>
      <c r="C15183">
        <v>5480625</v>
      </c>
      <c r="D15183">
        <v>85</v>
      </c>
      <c r="E15183" t="s">
        <v>90</v>
      </c>
      <c r="G15183">
        <v>98.399000000000001</v>
      </c>
      <c r="H15183">
        <v>2015</v>
      </c>
      <c r="I15183">
        <v>10</v>
      </c>
      <c r="J15183">
        <v>19</v>
      </c>
      <c r="K15183">
        <v>20</v>
      </c>
      <c r="L15183">
        <v>32</v>
      </c>
      <c r="M15183" t="s">
        <v>900</v>
      </c>
      <c r="N15183" t="s">
        <v>860</v>
      </c>
      <c r="Q15183" t="s">
        <v>865</v>
      </c>
      <c r="R15183" t="str">
        <f t="shared" si="844"/>
        <v>Weekday</v>
      </c>
      <c r="S15183" s="27">
        <f t="shared" si="845"/>
        <v>42296</v>
      </c>
      <c r="U15183" t="str">
        <f t="shared" si="843"/>
        <v>S</v>
      </c>
      <c r="V15183" t="str">
        <f t="shared" si="846"/>
        <v>S</v>
      </c>
      <c r="AO15183" s="27"/>
      <c r="AX15183" s="27"/>
      <c r="AY15183" s="27"/>
    </row>
    <row r="15184" spans="1:51" x14ac:dyDescent="0.25">
      <c r="A15184" t="s">
        <v>66</v>
      </c>
      <c r="C15184">
        <v>5615971</v>
      </c>
      <c r="D15184">
        <v>85</v>
      </c>
      <c r="E15184" t="s">
        <v>90</v>
      </c>
      <c r="G15184">
        <v>98.397999999999996</v>
      </c>
      <c r="H15184">
        <v>2016</v>
      </c>
      <c r="I15184">
        <v>1</v>
      </c>
      <c r="J15184">
        <v>25</v>
      </c>
      <c r="K15184" t="e">
        <v>#NUM!</v>
      </c>
      <c r="L15184" t="e">
        <v>#NUM!</v>
      </c>
      <c r="M15184" t="s">
        <v>900</v>
      </c>
      <c r="N15184" t="s">
        <v>170</v>
      </c>
      <c r="Q15184" t="s">
        <v>865</v>
      </c>
      <c r="R15184" t="str">
        <f t="shared" si="844"/>
        <v>Weekday</v>
      </c>
      <c r="S15184" s="27">
        <f t="shared" si="845"/>
        <v>42394</v>
      </c>
      <c r="U15184" t="str">
        <f t="shared" si="843"/>
        <v>S</v>
      </c>
      <c r="V15184" t="str">
        <f t="shared" si="846"/>
        <v>S</v>
      </c>
      <c r="AO15184" s="27"/>
      <c r="AX15184" s="27"/>
      <c r="AY15184" s="27"/>
    </row>
    <row r="15185" spans="1:51" x14ac:dyDescent="0.25">
      <c r="A15185" t="s">
        <v>66</v>
      </c>
      <c r="C15185">
        <v>5844268</v>
      </c>
      <c r="D15185">
        <v>85</v>
      </c>
      <c r="E15185" t="s">
        <v>90</v>
      </c>
      <c r="G15185">
        <v>98.4</v>
      </c>
      <c r="H15185">
        <v>2016</v>
      </c>
      <c r="I15185">
        <v>7</v>
      </c>
      <c r="J15185">
        <v>18</v>
      </c>
      <c r="K15185">
        <v>1</v>
      </c>
      <c r="L15185">
        <v>52</v>
      </c>
      <c r="M15185" t="s">
        <v>900</v>
      </c>
      <c r="N15185" t="s">
        <v>860</v>
      </c>
      <c r="Q15185" t="s">
        <v>865</v>
      </c>
      <c r="R15185" t="str">
        <f t="shared" si="844"/>
        <v>Weekday</v>
      </c>
      <c r="S15185" s="27">
        <f t="shared" si="845"/>
        <v>42569</v>
      </c>
      <c r="U15185" t="str">
        <f t="shared" si="843"/>
        <v>S</v>
      </c>
      <c r="V15185" t="str">
        <f t="shared" si="846"/>
        <v>S</v>
      </c>
      <c r="AO15185" s="27"/>
      <c r="AX15185" s="27"/>
      <c r="AY15185" s="27"/>
    </row>
    <row r="15186" spans="1:51" x14ac:dyDescent="0.25">
      <c r="A15186" t="s">
        <v>66</v>
      </c>
      <c r="C15186">
        <v>5917882</v>
      </c>
      <c r="D15186">
        <v>85</v>
      </c>
      <c r="E15186" t="s">
        <v>90</v>
      </c>
      <c r="G15186">
        <v>98.403000000000006</v>
      </c>
      <c r="H15186">
        <v>2016</v>
      </c>
      <c r="I15186">
        <v>9</v>
      </c>
      <c r="J15186">
        <v>8</v>
      </c>
      <c r="K15186">
        <v>21</v>
      </c>
      <c r="L15186">
        <v>43</v>
      </c>
      <c r="M15186" t="s">
        <v>900</v>
      </c>
      <c r="N15186" t="s">
        <v>860</v>
      </c>
      <c r="Q15186" t="s">
        <v>865</v>
      </c>
      <c r="R15186" t="str">
        <f t="shared" si="844"/>
        <v>Weekday</v>
      </c>
      <c r="S15186" s="27">
        <f t="shared" si="845"/>
        <v>42621</v>
      </c>
      <c r="U15186" t="str">
        <f t="shared" si="843"/>
        <v>S</v>
      </c>
      <c r="V15186" t="str">
        <f t="shared" si="846"/>
        <v>S</v>
      </c>
      <c r="AO15186" s="27"/>
      <c r="AX15186" s="27"/>
      <c r="AY15186" s="27"/>
    </row>
    <row r="15187" spans="1:51" x14ac:dyDescent="0.25">
      <c r="A15187" t="s">
        <v>66</v>
      </c>
      <c r="C15187">
        <v>6357312</v>
      </c>
      <c r="D15187">
        <v>85</v>
      </c>
      <c r="E15187" t="s">
        <v>90</v>
      </c>
      <c r="G15187">
        <v>98.4</v>
      </c>
      <c r="H15187">
        <v>2017</v>
      </c>
      <c r="I15187">
        <v>8</v>
      </c>
      <c r="J15187">
        <v>16</v>
      </c>
      <c r="K15187">
        <v>8</v>
      </c>
      <c r="L15187">
        <v>0</v>
      </c>
      <c r="M15187" t="s">
        <v>900</v>
      </c>
      <c r="N15187" t="s">
        <v>860</v>
      </c>
      <c r="Q15187" t="s">
        <v>865</v>
      </c>
      <c r="R15187" t="str">
        <f t="shared" si="844"/>
        <v>Weekday</v>
      </c>
      <c r="S15187" s="27">
        <f t="shared" si="845"/>
        <v>42963</v>
      </c>
      <c r="U15187" t="str">
        <f t="shared" si="843"/>
        <v>D</v>
      </c>
      <c r="V15187" t="str">
        <f t="shared" si="846"/>
        <v>D</v>
      </c>
      <c r="AO15187" s="27"/>
      <c r="AX15187" s="27"/>
      <c r="AY15187" s="27"/>
    </row>
    <row r="15188" spans="1:51" x14ac:dyDescent="0.25">
      <c r="A15188" t="s">
        <v>66</v>
      </c>
      <c r="C15188">
        <v>5797242</v>
      </c>
      <c r="D15188">
        <v>85</v>
      </c>
      <c r="E15188" t="s">
        <v>91</v>
      </c>
      <c r="G15188">
        <v>98.277000000000001</v>
      </c>
      <c r="H15188">
        <v>2016</v>
      </c>
      <c r="I15188">
        <v>6</v>
      </c>
      <c r="J15188">
        <v>12</v>
      </c>
      <c r="K15188">
        <v>16</v>
      </c>
      <c r="L15188">
        <v>15</v>
      </c>
      <c r="M15188" t="s">
        <v>900</v>
      </c>
      <c r="N15188" t="s">
        <v>860</v>
      </c>
      <c r="R15188" t="str">
        <f t="shared" si="844"/>
        <v>Weekend</v>
      </c>
      <c r="S15188" s="27">
        <f t="shared" si="845"/>
        <v>42533</v>
      </c>
      <c r="U15188" t="str">
        <f t="shared" si="843"/>
        <v>S</v>
      </c>
      <c r="V15188" t="str">
        <f t="shared" si="846"/>
        <v>S</v>
      </c>
    </row>
    <row r="15189" spans="1:51" x14ac:dyDescent="0.25">
      <c r="A15189" t="s">
        <v>66</v>
      </c>
      <c r="C15189">
        <v>5935365</v>
      </c>
      <c r="D15189">
        <v>85</v>
      </c>
      <c r="E15189" t="s">
        <v>91</v>
      </c>
      <c r="G15189">
        <v>98.277000000000001</v>
      </c>
      <c r="H15189">
        <v>2016</v>
      </c>
      <c r="I15189">
        <v>9</v>
      </c>
      <c r="J15189">
        <v>23</v>
      </c>
      <c r="K15189">
        <v>17</v>
      </c>
      <c r="L15189">
        <v>57</v>
      </c>
      <c r="M15189" t="s">
        <v>900</v>
      </c>
      <c r="N15189" t="s">
        <v>860</v>
      </c>
      <c r="R15189" t="str">
        <f t="shared" si="844"/>
        <v>Weekday</v>
      </c>
      <c r="S15189" s="27">
        <f t="shared" si="845"/>
        <v>42636</v>
      </c>
      <c r="U15189" t="str">
        <f t="shared" si="843"/>
        <v>S</v>
      </c>
      <c r="V15189" t="str">
        <f t="shared" si="846"/>
        <v>S</v>
      </c>
    </row>
    <row r="15190" spans="1:51" x14ac:dyDescent="0.25">
      <c r="A15190" t="s">
        <v>66</v>
      </c>
      <c r="C15190">
        <v>5935533</v>
      </c>
      <c r="D15190">
        <v>85</v>
      </c>
      <c r="E15190" t="s">
        <v>91</v>
      </c>
      <c r="G15190">
        <v>98.277000000000001</v>
      </c>
      <c r="H15190">
        <v>2016</v>
      </c>
      <c r="I15190">
        <v>9</v>
      </c>
      <c r="J15190">
        <v>23</v>
      </c>
      <c r="K15190">
        <v>16</v>
      </c>
      <c r="L15190">
        <v>35</v>
      </c>
      <c r="M15190" t="s">
        <v>900</v>
      </c>
      <c r="N15190" t="s">
        <v>404</v>
      </c>
      <c r="R15190" t="str">
        <f t="shared" si="844"/>
        <v>Weekday</v>
      </c>
      <c r="S15190" s="27">
        <f t="shared" si="845"/>
        <v>42636</v>
      </c>
      <c r="U15190" t="str">
        <f t="shared" si="843"/>
        <v>S</v>
      </c>
      <c r="V15190" t="str">
        <f t="shared" si="846"/>
        <v>S</v>
      </c>
    </row>
    <row r="15191" spans="1:51" x14ac:dyDescent="0.25">
      <c r="A15191" t="s">
        <v>66</v>
      </c>
      <c r="C15191">
        <v>6150023</v>
      </c>
      <c r="D15191">
        <v>85</v>
      </c>
      <c r="E15191" t="s">
        <v>91</v>
      </c>
      <c r="G15191">
        <v>98.277000000000001</v>
      </c>
      <c r="H15191">
        <v>2017</v>
      </c>
      <c r="I15191">
        <v>3</v>
      </c>
      <c r="J15191">
        <v>13</v>
      </c>
      <c r="K15191">
        <v>5</v>
      </c>
      <c r="L15191">
        <v>35</v>
      </c>
      <c r="M15191" t="s">
        <v>900</v>
      </c>
      <c r="N15191" t="s">
        <v>860</v>
      </c>
      <c r="R15191" t="str">
        <f t="shared" si="844"/>
        <v>Weekday</v>
      </c>
      <c r="S15191" s="27">
        <f t="shared" si="845"/>
        <v>42807</v>
      </c>
      <c r="U15191" t="str">
        <f t="shared" si="843"/>
        <v>D</v>
      </c>
      <c r="V15191" t="str">
        <f t="shared" si="846"/>
        <v>D</v>
      </c>
    </row>
    <row r="15192" spans="1:51" x14ac:dyDescent="0.25">
      <c r="A15192" t="s">
        <v>66</v>
      </c>
      <c r="C15192">
        <v>6158228</v>
      </c>
      <c r="D15192">
        <v>85</v>
      </c>
      <c r="E15192" t="s">
        <v>91</v>
      </c>
      <c r="G15192">
        <v>98.277000000000001</v>
      </c>
      <c r="H15192">
        <v>2017</v>
      </c>
      <c r="I15192">
        <v>3</v>
      </c>
      <c r="J15192">
        <v>17</v>
      </c>
      <c r="K15192">
        <v>22</v>
      </c>
      <c r="L15192">
        <v>12</v>
      </c>
      <c r="M15192" t="s">
        <v>900</v>
      </c>
      <c r="N15192" t="s">
        <v>860</v>
      </c>
      <c r="R15192" t="str">
        <f t="shared" si="844"/>
        <v>Weekday</v>
      </c>
      <c r="S15192" s="27">
        <f t="shared" si="845"/>
        <v>42811</v>
      </c>
      <c r="U15192" t="str">
        <f t="shared" si="843"/>
        <v>D</v>
      </c>
      <c r="V15192" t="str">
        <f t="shared" si="846"/>
        <v>D</v>
      </c>
    </row>
    <row r="15193" spans="1:51" x14ac:dyDescent="0.25">
      <c r="A15193" t="s">
        <v>66</v>
      </c>
      <c r="C15193">
        <v>6298894</v>
      </c>
      <c r="D15193">
        <v>85</v>
      </c>
      <c r="E15193" t="s">
        <v>91</v>
      </c>
      <c r="G15193">
        <v>98.275999999999996</v>
      </c>
      <c r="H15193">
        <v>2017</v>
      </c>
      <c r="I15193">
        <v>7</v>
      </c>
      <c r="J15193">
        <v>1</v>
      </c>
      <c r="K15193">
        <v>9</v>
      </c>
      <c r="L15193">
        <v>7</v>
      </c>
      <c r="M15193" t="s">
        <v>900</v>
      </c>
      <c r="N15193" t="s">
        <v>171</v>
      </c>
      <c r="R15193" t="str">
        <f t="shared" si="844"/>
        <v>Weekend</v>
      </c>
      <c r="S15193" s="27">
        <f t="shared" si="845"/>
        <v>42917</v>
      </c>
      <c r="U15193" t="str">
        <f t="shared" si="843"/>
        <v>D</v>
      </c>
      <c r="V15193" t="str">
        <f t="shared" si="846"/>
        <v>D</v>
      </c>
    </row>
    <row r="15194" spans="1:51" x14ac:dyDescent="0.25">
      <c r="A15194" t="s">
        <v>66</v>
      </c>
      <c r="C15194">
        <v>6333388</v>
      </c>
      <c r="D15194">
        <v>85</v>
      </c>
      <c r="E15194" t="s">
        <v>91</v>
      </c>
      <c r="G15194">
        <v>98.277000000000001</v>
      </c>
      <c r="H15194">
        <v>2017</v>
      </c>
      <c r="I15194">
        <v>7</v>
      </c>
      <c r="J15194">
        <v>29</v>
      </c>
      <c r="K15194">
        <v>0</v>
      </c>
      <c r="L15194">
        <v>53</v>
      </c>
      <c r="M15194" t="s">
        <v>900</v>
      </c>
      <c r="N15194" t="s">
        <v>860</v>
      </c>
      <c r="R15194" t="str">
        <f t="shared" si="844"/>
        <v>Weekend</v>
      </c>
      <c r="S15194" s="27">
        <f t="shared" si="845"/>
        <v>42945</v>
      </c>
      <c r="U15194" t="str">
        <f t="shared" si="843"/>
        <v>D</v>
      </c>
      <c r="V15194" t="str">
        <f t="shared" si="846"/>
        <v>D</v>
      </c>
    </row>
    <row r="15195" spans="1:51" x14ac:dyDescent="0.25">
      <c r="A15195" t="s">
        <v>66</v>
      </c>
      <c r="C15195">
        <v>6340189</v>
      </c>
      <c r="D15195">
        <v>85</v>
      </c>
      <c r="E15195" t="s">
        <v>91</v>
      </c>
      <c r="G15195">
        <v>98.275999999999996</v>
      </c>
      <c r="H15195">
        <v>2017</v>
      </c>
      <c r="I15195">
        <v>8</v>
      </c>
      <c r="J15195">
        <v>2</v>
      </c>
      <c r="K15195">
        <v>21</v>
      </c>
      <c r="L15195">
        <v>45</v>
      </c>
      <c r="M15195" t="s">
        <v>900</v>
      </c>
      <c r="N15195" t="s">
        <v>860</v>
      </c>
      <c r="R15195" t="str">
        <f t="shared" si="844"/>
        <v>Weekday</v>
      </c>
      <c r="S15195" s="27">
        <f t="shared" si="845"/>
        <v>42949</v>
      </c>
      <c r="U15195" t="str">
        <f t="shared" si="843"/>
        <v>D</v>
      </c>
      <c r="V15195" t="str">
        <f t="shared" si="846"/>
        <v>D</v>
      </c>
    </row>
    <row r="15196" spans="1:51" x14ac:dyDescent="0.25">
      <c r="A15196" t="s">
        <v>66</v>
      </c>
      <c r="C15196">
        <v>6344929</v>
      </c>
      <c r="D15196">
        <v>85</v>
      </c>
      <c r="E15196" t="s">
        <v>91</v>
      </c>
      <c r="G15196">
        <v>98.275999999999996</v>
      </c>
      <c r="H15196">
        <v>2017</v>
      </c>
      <c r="I15196">
        <v>8</v>
      </c>
      <c r="J15196">
        <v>6</v>
      </c>
      <c r="K15196">
        <v>22</v>
      </c>
      <c r="L15196">
        <v>38</v>
      </c>
      <c r="M15196" t="s">
        <v>900</v>
      </c>
      <c r="N15196" t="s">
        <v>860</v>
      </c>
      <c r="R15196" t="str">
        <f t="shared" si="844"/>
        <v>Weekend</v>
      </c>
      <c r="S15196" s="27">
        <f t="shared" si="845"/>
        <v>42953</v>
      </c>
      <c r="U15196" t="str">
        <f t="shared" si="843"/>
        <v>D</v>
      </c>
      <c r="V15196" t="str">
        <f t="shared" si="846"/>
        <v>D</v>
      </c>
    </row>
    <row r="15197" spans="1:51" x14ac:dyDescent="0.25">
      <c r="A15197" t="s">
        <v>66</v>
      </c>
      <c r="C15197">
        <v>6376015</v>
      </c>
      <c r="D15197">
        <v>85</v>
      </c>
      <c r="E15197" t="s">
        <v>91</v>
      </c>
      <c r="G15197">
        <v>98.275999999999996</v>
      </c>
      <c r="H15197">
        <v>2017</v>
      </c>
      <c r="I15197">
        <v>8</v>
      </c>
      <c r="J15197">
        <v>28</v>
      </c>
      <c r="K15197">
        <v>21</v>
      </c>
      <c r="L15197">
        <v>55</v>
      </c>
      <c r="M15197" t="s">
        <v>900</v>
      </c>
      <c r="N15197" t="s">
        <v>404</v>
      </c>
      <c r="R15197" t="str">
        <f t="shared" si="844"/>
        <v>Weekday</v>
      </c>
      <c r="S15197" s="27">
        <f t="shared" si="845"/>
        <v>42975</v>
      </c>
      <c r="U15197" t="str">
        <f t="shared" si="843"/>
        <v>D</v>
      </c>
      <c r="V15197" t="str">
        <f t="shared" si="846"/>
        <v>D</v>
      </c>
    </row>
    <row r="15198" spans="1:51" x14ac:dyDescent="0.25">
      <c r="A15198" t="s">
        <v>66</v>
      </c>
      <c r="C15198">
        <v>6398179</v>
      </c>
      <c r="D15198">
        <v>85</v>
      </c>
      <c r="E15198" t="s">
        <v>91</v>
      </c>
      <c r="G15198">
        <v>98.277000000000001</v>
      </c>
      <c r="H15198">
        <v>2017</v>
      </c>
      <c r="I15198">
        <v>8</v>
      </c>
      <c r="J15198">
        <v>28</v>
      </c>
      <c r="K15198">
        <v>21</v>
      </c>
      <c r="L15198">
        <v>55</v>
      </c>
      <c r="M15198" t="s">
        <v>900</v>
      </c>
      <c r="N15198" t="s">
        <v>171</v>
      </c>
      <c r="R15198" t="str">
        <f t="shared" si="844"/>
        <v>Weekday</v>
      </c>
      <c r="S15198" s="27">
        <f t="shared" si="845"/>
        <v>42975</v>
      </c>
      <c r="U15198" t="str">
        <f t="shared" si="843"/>
        <v>D</v>
      </c>
      <c r="V15198" t="str">
        <f t="shared" si="846"/>
        <v>D</v>
      </c>
    </row>
    <row r="15199" spans="1:51" x14ac:dyDescent="0.25">
      <c r="A15199" t="s">
        <v>66</v>
      </c>
      <c r="C15199">
        <v>6374568</v>
      </c>
      <c r="D15199">
        <v>85</v>
      </c>
      <c r="E15199" t="s">
        <v>91</v>
      </c>
      <c r="G15199">
        <v>98.275999999999996</v>
      </c>
      <c r="H15199">
        <v>2017</v>
      </c>
      <c r="I15199">
        <v>8</v>
      </c>
      <c r="J15199">
        <v>28</v>
      </c>
      <c r="K15199">
        <v>21</v>
      </c>
      <c r="L15199">
        <v>55</v>
      </c>
      <c r="M15199" t="s">
        <v>900</v>
      </c>
      <c r="N15199" t="s">
        <v>860</v>
      </c>
      <c r="R15199" t="str">
        <f t="shared" si="844"/>
        <v>Weekday</v>
      </c>
      <c r="S15199" s="27">
        <f t="shared" si="845"/>
        <v>42975</v>
      </c>
      <c r="U15199" t="str">
        <f t="shared" si="843"/>
        <v>D</v>
      </c>
      <c r="V15199" t="str">
        <f t="shared" si="846"/>
        <v>D</v>
      </c>
    </row>
    <row r="15200" spans="1:51" x14ac:dyDescent="0.25">
      <c r="A15200" t="s">
        <v>66</v>
      </c>
      <c r="C15200">
        <v>6396167</v>
      </c>
      <c r="D15200">
        <v>85</v>
      </c>
      <c r="E15200" t="s">
        <v>91</v>
      </c>
      <c r="G15200">
        <v>98.277000000000001</v>
      </c>
      <c r="H15200">
        <v>2017</v>
      </c>
      <c r="I15200">
        <v>9</v>
      </c>
      <c r="J15200">
        <v>14</v>
      </c>
      <c r="K15200">
        <v>7</v>
      </c>
      <c r="L15200">
        <v>43</v>
      </c>
      <c r="M15200" t="s">
        <v>900</v>
      </c>
      <c r="N15200" t="s">
        <v>860</v>
      </c>
      <c r="R15200" t="str">
        <f t="shared" si="844"/>
        <v>Weekday</v>
      </c>
      <c r="S15200" s="27">
        <f t="shared" si="845"/>
        <v>42992</v>
      </c>
      <c r="U15200" t="str">
        <f t="shared" si="843"/>
        <v>D</v>
      </c>
      <c r="V15200" t="str">
        <f t="shared" si="846"/>
        <v>D</v>
      </c>
    </row>
    <row r="15201" spans="1:51" x14ac:dyDescent="0.25">
      <c r="A15201" t="s">
        <v>66</v>
      </c>
      <c r="C15201">
        <v>6395787</v>
      </c>
      <c r="D15201">
        <v>85</v>
      </c>
      <c r="E15201" t="s">
        <v>91</v>
      </c>
      <c r="G15201">
        <v>98.277000000000001</v>
      </c>
      <c r="H15201">
        <v>2017</v>
      </c>
      <c r="I15201">
        <v>9</v>
      </c>
      <c r="J15201">
        <v>16</v>
      </c>
      <c r="K15201">
        <v>22</v>
      </c>
      <c r="L15201">
        <v>54</v>
      </c>
      <c r="M15201" t="s">
        <v>900</v>
      </c>
      <c r="N15201" t="s">
        <v>860</v>
      </c>
      <c r="R15201" t="str">
        <f t="shared" si="844"/>
        <v>Weekend</v>
      </c>
      <c r="S15201" s="27">
        <f t="shared" si="845"/>
        <v>42994</v>
      </c>
      <c r="U15201" t="str">
        <f t="shared" si="843"/>
        <v>D</v>
      </c>
      <c r="V15201" t="str">
        <f t="shared" si="846"/>
        <v>D</v>
      </c>
    </row>
    <row r="15202" spans="1:51" x14ac:dyDescent="0.25">
      <c r="A15202" t="s">
        <v>66</v>
      </c>
      <c r="C15202">
        <v>6431035</v>
      </c>
      <c r="D15202">
        <v>85</v>
      </c>
      <c r="E15202" t="s">
        <v>91</v>
      </c>
      <c r="G15202">
        <v>98.277000000000001</v>
      </c>
      <c r="H15202">
        <v>2017</v>
      </c>
      <c r="I15202">
        <v>10</v>
      </c>
      <c r="J15202">
        <v>8</v>
      </c>
      <c r="K15202">
        <v>20</v>
      </c>
      <c r="L15202">
        <v>0</v>
      </c>
      <c r="M15202" t="s">
        <v>900</v>
      </c>
      <c r="N15202" t="s">
        <v>860</v>
      </c>
      <c r="R15202" t="str">
        <f t="shared" si="844"/>
        <v>Weekend</v>
      </c>
      <c r="S15202" s="27">
        <f t="shared" si="845"/>
        <v>43016</v>
      </c>
      <c r="U15202" t="str">
        <f t="shared" si="843"/>
        <v>D</v>
      </c>
      <c r="V15202" t="str">
        <f t="shared" si="846"/>
        <v>D</v>
      </c>
    </row>
    <row r="15203" spans="1:51" x14ac:dyDescent="0.25">
      <c r="A15203" t="s">
        <v>66</v>
      </c>
      <c r="C15203">
        <v>6451923</v>
      </c>
      <c r="D15203">
        <v>85</v>
      </c>
      <c r="E15203" t="s">
        <v>91</v>
      </c>
      <c r="G15203">
        <v>98.277000000000001</v>
      </c>
      <c r="H15203">
        <v>2017</v>
      </c>
      <c r="I15203">
        <v>10</v>
      </c>
      <c r="J15203">
        <v>29</v>
      </c>
      <c r="K15203">
        <v>14</v>
      </c>
      <c r="L15203">
        <v>10</v>
      </c>
      <c r="M15203" t="s">
        <v>900</v>
      </c>
      <c r="N15203" t="s">
        <v>860</v>
      </c>
      <c r="R15203" t="str">
        <f t="shared" si="844"/>
        <v>Weekend</v>
      </c>
      <c r="S15203" s="27">
        <f t="shared" si="845"/>
        <v>43037</v>
      </c>
      <c r="U15203" t="str">
        <f t="shared" si="843"/>
        <v>D</v>
      </c>
      <c r="V15203" t="str">
        <f t="shared" si="846"/>
        <v>D</v>
      </c>
    </row>
    <row r="15204" spans="1:51" x14ac:dyDescent="0.25">
      <c r="A15204" t="s">
        <v>66</v>
      </c>
      <c r="C15204">
        <v>6901116</v>
      </c>
      <c r="D15204">
        <v>85</v>
      </c>
      <c r="E15204" t="s">
        <v>91</v>
      </c>
      <c r="G15204">
        <v>98.275999999999996</v>
      </c>
      <c r="H15204">
        <v>2018</v>
      </c>
      <c r="I15204">
        <v>10</v>
      </c>
      <c r="J15204">
        <v>4</v>
      </c>
      <c r="K15204">
        <v>5</v>
      </c>
      <c r="L15204">
        <v>18</v>
      </c>
      <c r="M15204" t="s">
        <v>900</v>
      </c>
      <c r="N15204" t="s">
        <v>860</v>
      </c>
      <c r="R15204" t="str">
        <f t="shared" si="844"/>
        <v>Weekday</v>
      </c>
      <c r="S15204" s="27">
        <f t="shared" si="845"/>
        <v>43377</v>
      </c>
      <c r="U15204" t="str">
        <f t="shared" si="843"/>
        <v>D</v>
      </c>
      <c r="V15204" t="str">
        <f t="shared" si="846"/>
        <v>D</v>
      </c>
    </row>
    <row r="15205" spans="1:51" x14ac:dyDescent="0.25">
      <c r="A15205" t="s">
        <v>66</v>
      </c>
      <c r="C15205">
        <v>6959073</v>
      </c>
      <c r="D15205">
        <v>85</v>
      </c>
      <c r="E15205" t="s">
        <v>91</v>
      </c>
      <c r="G15205">
        <v>98.275999999999996</v>
      </c>
      <c r="H15205">
        <v>2018</v>
      </c>
      <c r="I15205">
        <v>11</v>
      </c>
      <c r="J15205">
        <v>11</v>
      </c>
      <c r="K15205">
        <v>17</v>
      </c>
      <c r="L15205">
        <v>24</v>
      </c>
      <c r="M15205" t="s">
        <v>900</v>
      </c>
      <c r="N15205" t="s">
        <v>860</v>
      </c>
      <c r="R15205" t="str">
        <f t="shared" si="844"/>
        <v>Weekend</v>
      </c>
      <c r="S15205" s="27">
        <f t="shared" si="845"/>
        <v>43415</v>
      </c>
      <c r="U15205" t="str">
        <f t="shared" si="843"/>
        <v>D</v>
      </c>
      <c r="V15205" t="str">
        <f t="shared" si="846"/>
        <v>D</v>
      </c>
    </row>
    <row r="15206" spans="1:51" x14ac:dyDescent="0.25">
      <c r="A15206" t="s">
        <v>66</v>
      </c>
      <c r="C15206">
        <v>7008097</v>
      </c>
      <c r="D15206">
        <v>85</v>
      </c>
      <c r="E15206" t="s">
        <v>91</v>
      </c>
      <c r="G15206">
        <v>98.275999999999996</v>
      </c>
      <c r="H15206">
        <v>2018</v>
      </c>
      <c r="I15206">
        <v>12</v>
      </c>
      <c r="J15206">
        <v>16</v>
      </c>
      <c r="K15206">
        <v>0</v>
      </c>
      <c r="L15206">
        <v>32</v>
      </c>
      <c r="M15206" t="s">
        <v>900</v>
      </c>
      <c r="N15206" t="s">
        <v>860</v>
      </c>
      <c r="R15206" t="str">
        <f t="shared" si="844"/>
        <v>Weekend</v>
      </c>
      <c r="S15206" s="27">
        <f t="shared" si="845"/>
        <v>43450</v>
      </c>
      <c r="U15206" t="str">
        <f t="shared" si="843"/>
        <v>D</v>
      </c>
      <c r="V15206" t="str">
        <f t="shared" si="846"/>
        <v>D</v>
      </c>
    </row>
    <row r="15207" spans="1:51" x14ac:dyDescent="0.25">
      <c r="A15207" t="s">
        <v>66</v>
      </c>
      <c r="C15207">
        <v>7008761</v>
      </c>
      <c r="D15207">
        <v>85</v>
      </c>
      <c r="E15207" t="s">
        <v>91</v>
      </c>
      <c r="G15207">
        <v>98.301000000000002</v>
      </c>
      <c r="H15207">
        <v>2018</v>
      </c>
      <c r="I15207">
        <v>12</v>
      </c>
      <c r="J15207">
        <v>18</v>
      </c>
      <c r="K15207">
        <v>13</v>
      </c>
      <c r="L15207">
        <v>38</v>
      </c>
      <c r="M15207" t="s">
        <v>900</v>
      </c>
      <c r="N15207" t="s">
        <v>860</v>
      </c>
      <c r="R15207" t="str">
        <f t="shared" si="844"/>
        <v>Weekday</v>
      </c>
      <c r="S15207" s="27">
        <f t="shared" si="845"/>
        <v>43452</v>
      </c>
      <c r="U15207" t="str">
        <f t="shared" si="843"/>
        <v>D</v>
      </c>
      <c r="V15207" t="str">
        <f t="shared" si="846"/>
        <v>D</v>
      </c>
    </row>
    <row r="15208" spans="1:51" x14ac:dyDescent="0.25">
      <c r="A15208" t="s">
        <v>66</v>
      </c>
      <c r="C15208">
        <v>5403460</v>
      </c>
      <c r="D15208">
        <v>85</v>
      </c>
      <c r="E15208" t="s">
        <v>90</v>
      </c>
      <c r="G15208">
        <v>98.405000000000001</v>
      </c>
      <c r="H15208">
        <v>2015</v>
      </c>
      <c r="I15208">
        <v>8</v>
      </c>
      <c r="J15208">
        <v>25</v>
      </c>
      <c r="K15208">
        <v>16</v>
      </c>
      <c r="L15208">
        <v>0</v>
      </c>
      <c r="M15208" t="s">
        <v>900</v>
      </c>
      <c r="N15208" t="s">
        <v>860</v>
      </c>
      <c r="Q15208" t="s">
        <v>865</v>
      </c>
      <c r="R15208" t="str">
        <f t="shared" si="844"/>
        <v>Weekday</v>
      </c>
      <c r="S15208" s="27">
        <f t="shared" si="845"/>
        <v>42241</v>
      </c>
      <c r="U15208" t="str">
        <f t="shared" si="843"/>
        <v>S</v>
      </c>
      <c r="V15208" t="str">
        <f t="shared" si="846"/>
        <v>S</v>
      </c>
      <c r="AO15208" s="27"/>
      <c r="AX15208" s="27"/>
      <c r="AY15208" s="27"/>
    </row>
    <row r="15209" spans="1:51" x14ac:dyDescent="0.25">
      <c r="A15209" t="s">
        <v>66</v>
      </c>
      <c r="C15209">
        <v>5757742</v>
      </c>
      <c r="D15209">
        <v>85</v>
      </c>
      <c r="E15209" t="s">
        <v>90</v>
      </c>
      <c r="G15209">
        <v>98.399000000000001</v>
      </c>
      <c r="H15209">
        <v>2016</v>
      </c>
      <c r="I15209">
        <v>5</v>
      </c>
      <c r="J15209">
        <v>16</v>
      </c>
      <c r="K15209">
        <v>17</v>
      </c>
      <c r="L15209">
        <v>44</v>
      </c>
      <c r="M15209" t="s">
        <v>900</v>
      </c>
      <c r="N15209" t="s">
        <v>860</v>
      </c>
      <c r="Q15209" t="s">
        <v>865</v>
      </c>
      <c r="R15209" t="str">
        <f t="shared" si="844"/>
        <v>Weekday</v>
      </c>
      <c r="S15209" s="27">
        <f t="shared" si="845"/>
        <v>42506</v>
      </c>
      <c r="U15209" t="str">
        <f t="shared" si="843"/>
        <v>S</v>
      </c>
      <c r="V15209" t="str">
        <f t="shared" si="846"/>
        <v>S</v>
      </c>
      <c r="AO15209" s="27"/>
      <c r="AX15209" s="27"/>
      <c r="AY15209" s="27"/>
    </row>
    <row r="15210" spans="1:51" x14ac:dyDescent="0.25">
      <c r="A15210" t="s">
        <v>66</v>
      </c>
      <c r="C15210">
        <v>5981413</v>
      </c>
      <c r="D15210">
        <v>85</v>
      </c>
      <c r="E15210" t="s">
        <v>90</v>
      </c>
      <c r="G15210">
        <v>98.402000000000001</v>
      </c>
      <c r="H15210">
        <v>2016</v>
      </c>
      <c r="I15210">
        <v>10</v>
      </c>
      <c r="J15210">
        <v>30</v>
      </c>
      <c r="K15210">
        <v>19</v>
      </c>
      <c r="L15210">
        <v>29</v>
      </c>
      <c r="M15210" t="s">
        <v>900</v>
      </c>
      <c r="N15210" t="s">
        <v>404</v>
      </c>
      <c r="Q15210" t="s">
        <v>865</v>
      </c>
      <c r="R15210" t="str">
        <f t="shared" si="844"/>
        <v>Weekend</v>
      </c>
      <c r="S15210" s="27">
        <f t="shared" si="845"/>
        <v>42673</v>
      </c>
      <c r="U15210" t="str">
        <f t="shared" ref="U15210:U15273" si="847">IF(OR(H15210=2015,H15210=2016),"S","D")</f>
        <v>S</v>
      </c>
      <c r="V15210" t="str">
        <f t="shared" si="846"/>
        <v>S</v>
      </c>
      <c r="AO15210" s="27"/>
      <c r="AX15210" s="27"/>
      <c r="AY15210" s="27"/>
    </row>
    <row r="15211" spans="1:51" x14ac:dyDescent="0.25">
      <c r="A15211" t="s">
        <v>66</v>
      </c>
      <c r="C15211">
        <v>5715246</v>
      </c>
      <c r="D15211">
        <v>85</v>
      </c>
      <c r="E15211" t="s">
        <v>91</v>
      </c>
      <c r="G15211">
        <v>98.281000000000006</v>
      </c>
      <c r="H15211">
        <v>2016</v>
      </c>
      <c r="I15211">
        <v>4</v>
      </c>
      <c r="J15211">
        <v>14</v>
      </c>
      <c r="K15211">
        <v>7</v>
      </c>
      <c r="L15211">
        <v>46</v>
      </c>
      <c r="M15211" t="s">
        <v>900</v>
      </c>
      <c r="N15211" t="s">
        <v>860</v>
      </c>
      <c r="R15211" t="str">
        <f t="shared" ref="R15211:R15274" si="848">IF(WEEKDAY(DATE(H15211,I15211,J15211),2) &lt; 6, "Weekday", "Weekend")</f>
        <v>Weekday</v>
      </c>
      <c r="S15211" s="27">
        <f t="shared" si="845"/>
        <v>42474</v>
      </c>
      <c r="U15211" t="str">
        <f t="shared" si="847"/>
        <v>S</v>
      </c>
      <c r="V15211" t="str">
        <f t="shared" si="846"/>
        <v>S</v>
      </c>
    </row>
    <row r="15212" spans="1:51" x14ac:dyDescent="0.25">
      <c r="A15212" t="s">
        <v>66</v>
      </c>
      <c r="C15212">
        <v>5948450</v>
      </c>
      <c r="D15212">
        <v>85</v>
      </c>
      <c r="E15212" t="s">
        <v>91</v>
      </c>
      <c r="G15212">
        <v>98.281999999999996</v>
      </c>
      <c r="H15212">
        <v>2016</v>
      </c>
      <c r="I15212">
        <v>10</v>
      </c>
      <c r="J15212">
        <v>6</v>
      </c>
      <c r="K15212">
        <v>12</v>
      </c>
      <c r="L15212">
        <v>11</v>
      </c>
      <c r="M15212" t="s">
        <v>900</v>
      </c>
      <c r="N15212" t="s">
        <v>860</v>
      </c>
      <c r="R15212" t="str">
        <f t="shared" si="848"/>
        <v>Weekday</v>
      </c>
      <c r="S15212" s="27">
        <f t="shared" ref="S15212:S15275" si="849">DATE(H15212,I15212,J15212)</f>
        <v>42649</v>
      </c>
      <c r="U15212" t="str">
        <f t="shared" si="847"/>
        <v>S</v>
      </c>
      <c r="V15212" t="str">
        <f t="shared" si="846"/>
        <v>S</v>
      </c>
    </row>
    <row r="15213" spans="1:51" x14ac:dyDescent="0.25">
      <c r="A15213" t="s">
        <v>66</v>
      </c>
      <c r="C15213">
        <v>5951041</v>
      </c>
      <c r="D15213">
        <v>85</v>
      </c>
      <c r="E15213" t="s">
        <v>91</v>
      </c>
      <c r="G15213">
        <v>98.283000000000001</v>
      </c>
      <c r="H15213">
        <v>2016</v>
      </c>
      <c r="I15213">
        <v>10</v>
      </c>
      <c r="J15213">
        <v>8</v>
      </c>
      <c r="K15213">
        <v>20</v>
      </c>
      <c r="L15213">
        <v>45</v>
      </c>
      <c r="M15213" t="s">
        <v>900</v>
      </c>
      <c r="N15213" t="s">
        <v>860</v>
      </c>
      <c r="R15213" t="str">
        <f t="shared" si="848"/>
        <v>Weekend</v>
      </c>
      <c r="S15213" s="27">
        <f t="shared" si="849"/>
        <v>42651</v>
      </c>
      <c r="U15213" t="str">
        <f t="shared" si="847"/>
        <v>S</v>
      </c>
      <c r="V15213" t="str">
        <f t="shared" si="846"/>
        <v>S</v>
      </c>
    </row>
    <row r="15214" spans="1:51" x14ac:dyDescent="0.25">
      <c r="A15214" t="s">
        <v>66</v>
      </c>
      <c r="C15214">
        <v>6469674</v>
      </c>
      <c r="D15214">
        <v>85</v>
      </c>
      <c r="E15214" t="s">
        <v>91</v>
      </c>
      <c r="G15214">
        <v>98.224999999999994</v>
      </c>
      <c r="H15214">
        <v>2017</v>
      </c>
      <c r="I15214">
        <v>11</v>
      </c>
      <c r="J15214">
        <v>7</v>
      </c>
      <c r="K15214">
        <v>18</v>
      </c>
      <c r="L15214">
        <v>55</v>
      </c>
      <c r="M15214" t="s">
        <v>900</v>
      </c>
      <c r="N15214" t="s">
        <v>860</v>
      </c>
      <c r="R15214" t="str">
        <f t="shared" si="848"/>
        <v>Weekday</v>
      </c>
      <c r="S15214" s="27">
        <f t="shared" si="849"/>
        <v>43046</v>
      </c>
      <c r="U15214" t="str">
        <f t="shared" si="847"/>
        <v>D</v>
      </c>
      <c r="V15214" t="str">
        <f t="shared" si="846"/>
        <v>D</v>
      </c>
    </row>
    <row r="15215" spans="1:51" x14ac:dyDescent="0.25">
      <c r="A15215" t="s">
        <v>66</v>
      </c>
      <c r="C15215">
        <v>6542801</v>
      </c>
      <c r="D15215">
        <v>85</v>
      </c>
      <c r="E15215" t="s">
        <v>91</v>
      </c>
      <c r="G15215">
        <v>98.292000000000002</v>
      </c>
      <c r="H15215">
        <v>2018</v>
      </c>
      <c r="I15215">
        <v>1</v>
      </c>
      <c r="J15215">
        <v>5</v>
      </c>
      <c r="K15215">
        <v>6</v>
      </c>
      <c r="L15215">
        <v>50</v>
      </c>
      <c r="M15215" t="s">
        <v>900</v>
      </c>
      <c r="N15215" t="s">
        <v>860</v>
      </c>
      <c r="R15215" t="str">
        <f t="shared" si="848"/>
        <v>Weekday</v>
      </c>
      <c r="S15215" s="27">
        <f t="shared" si="849"/>
        <v>43105</v>
      </c>
      <c r="U15215" t="str">
        <f t="shared" si="847"/>
        <v>D</v>
      </c>
      <c r="V15215" t="str">
        <f t="shared" si="846"/>
        <v>D</v>
      </c>
    </row>
    <row r="15216" spans="1:51" x14ac:dyDescent="0.25">
      <c r="A15216" t="s">
        <v>66</v>
      </c>
      <c r="C15216">
        <v>6304431</v>
      </c>
      <c r="D15216">
        <v>85</v>
      </c>
      <c r="E15216" t="s">
        <v>91</v>
      </c>
      <c r="G15216">
        <v>98.305999999999997</v>
      </c>
      <c r="H15216">
        <v>2017</v>
      </c>
      <c r="I15216">
        <v>7</v>
      </c>
      <c r="J15216">
        <v>7</v>
      </c>
      <c r="K15216">
        <v>11</v>
      </c>
      <c r="L15216">
        <v>35</v>
      </c>
      <c r="M15216" t="s">
        <v>899</v>
      </c>
      <c r="N15216" t="s">
        <v>171</v>
      </c>
      <c r="R15216" t="str">
        <f t="shared" si="848"/>
        <v>Weekday</v>
      </c>
      <c r="S15216" s="27">
        <f t="shared" si="849"/>
        <v>42923</v>
      </c>
      <c r="U15216" t="str">
        <f t="shared" si="847"/>
        <v>D</v>
      </c>
      <c r="V15216" t="str">
        <f t="shared" si="846"/>
        <v>D</v>
      </c>
    </row>
    <row r="15217" spans="1:51" x14ac:dyDescent="0.25">
      <c r="A15217" t="s">
        <v>66</v>
      </c>
      <c r="C15217">
        <v>6496195</v>
      </c>
      <c r="D15217">
        <v>85</v>
      </c>
      <c r="E15217" t="s">
        <v>91</v>
      </c>
      <c r="G15217">
        <v>98.247</v>
      </c>
      <c r="H15217">
        <v>2017</v>
      </c>
      <c r="I15217">
        <v>11</v>
      </c>
      <c r="J15217">
        <v>27</v>
      </c>
      <c r="K15217">
        <v>7</v>
      </c>
      <c r="L15217">
        <v>4</v>
      </c>
      <c r="M15217" t="s">
        <v>900</v>
      </c>
      <c r="N15217" t="s">
        <v>860</v>
      </c>
      <c r="R15217" t="str">
        <f t="shared" si="848"/>
        <v>Weekday</v>
      </c>
      <c r="S15217" s="27">
        <f t="shared" si="849"/>
        <v>43066</v>
      </c>
      <c r="U15217" t="str">
        <f t="shared" si="847"/>
        <v>D</v>
      </c>
      <c r="V15217" t="str">
        <f t="shared" si="846"/>
        <v>D</v>
      </c>
    </row>
    <row r="15218" spans="1:51" x14ac:dyDescent="0.25">
      <c r="A15218" t="s">
        <v>66</v>
      </c>
      <c r="C15218">
        <v>5547959</v>
      </c>
      <c r="D15218">
        <v>85</v>
      </c>
      <c r="E15218" t="s">
        <v>91</v>
      </c>
      <c r="G15218">
        <v>98.305000000000007</v>
      </c>
      <c r="H15218">
        <v>2015</v>
      </c>
      <c r="I15218">
        <v>12</v>
      </c>
      <c r="J15218">
        <v>12</v>
      </c>
      <c r="K15218">
        <v>23</v>
      </c>
      <c r="L15218">
        <v>33</v>
      </c>
      <c r="M15218" t="s">
        <v>900</v>
      </c>
      <c r="N15218" t="s">
        <v>404</v>
      </c>
      <c r="R15218" t="str">
        <f t="shared" si="848"/>
        <v>Weekend</v>
      </c>
      <c r="S15218" s="27">
        <f t="shared" si="849"/>
        <v>42350</v>
      </c>
      <c r="U15218" t="str">
        <f t="shared" si="847"/>
        <v>S</v>
      </c>
      <c r="V15218" t="str">
        <f t="shared" si="846"/>
        <v>S</v>
      </c>
    </row>
    <row r="15219" spans="1:51" x14ac:dyDescent="0.25">
      <c r="A15219" t="s">
        <v>66</v>
      </c>
      <c r="C15219">
        <v>6993218</v>
      </c>
      <c r="D15219">
        <v>85</v>
      </c>
      <c r="E15219" t="s">
        <v>91</v>
      </c>
      <c r="G15219">
        <v>98.361000000000004</v>
      </c>
      <c r="H15219">
        <v>2018</v>
      </c>
      <c r="I15219">
        <v>12</v>
      </c>
      <c r="J15219">
        <v>3</v>
      </c>
      <c r="K15219">
        <v>14</v>
      </c>
      <c r="L15219">
        <v>40</v>
      </c>
      <c r="M15219" t="s">
        <v>900</v>
      </c>
      <c r="N15219" t="s">
        <v>860</v>
      </c>
      <c r="R15219" t="str">
        <f t="shared" si="848"/>
        <v>Weekday</v>
      </c>
      <c r="S15219" s="27">
        <f t="shared" si="849"/>
        <v>43437</v>
      </c>
      <c r="U15219" t="str">
        <f t="shared" si="847"/>
        <v>D</v>
      </c>
      <c r="V15219" t="str">
        <f t="shared" si="846"/>
        <v>D</v>
      </c>
    </row>
    <row r="15220" spans="1:51" x14ac:dyDescent="0.25">
      <c r="A15220" t="s">
        <v>66</v>
      </c>
      <c r="C15220">
        <v>6144284</v>
      </c>
      <c r="D15220">
        <v>85</v>
      </c>
      <c r="E15220" t="s">
        <v>91</v>
      </c>
      <c r="G15220">
        <v>98.144000000000005</v>
      </c>
      <c r="H15220">
        <v>2017</v>
      </c>
      <c r="I15220">
        <v>3</v>
      </c>
      <c r="J15220">
        <v>9</v>
      </c>
      <c r="K15220">
        <v>6</v>
      </c>
      <c r="L15220">
        <v>20</v>
      </c>
      <c r="M15220" t="s">
        <v>900</v>
      </c>
      <c r="N15220" t="s">
        <v>171</v>
      </c>
      <c r="R15220" t="str">
        <f t="shared" si="848"/>
        <v>Weekday</v>
      </c>
      <c r="S15220" s="27">
        <f t="shared" si="849"/>
        <v>42803</v>
      </c>
      <c r="U15220" t="str">
        <f t="shared" si="847"/>
        <v>D</v>
      </c>
      <c r="V15220" t="str">
        <f t="shared" si="846"/>
        <v>D</v>
      </c>
    </row>
    <row r="15221" spans="1:51" x14ac:dyDescent="0.25">
      <c r="A15221" t="s">
        <v>66</v>
      </c>
      <c r="C15221">
        <v>5644985</v>
      </c>
      <c r="D15221">
        <v>85</v>
      </c>
      <c r="E15221" t="s">
        <v>91</v>
      </c>
      <c r="G15221">
        <v>98.296999999999997</v>
      </c>
      <c r="H15221">
        <v>2016</v>
      </c>
      <c r="I15221">
        <v>2</v>
      </c>
      <c r="J15221">
        <v>22</v>
      </c>
      <c r="K15221">
        <v>9</v>
      </c>
      <c r="L15221">
        <v>2</v>
      </c>
      <c r="M15221" t="s">
        <v>900</v>
      </c>
      <c r="N15221" t="s">
        <v>860</v>
      </c>
      <c r="R15221" t="str">
        <f t="shared" si="848"/>
        <v>Weekday</v>
      </c>
      <c r="S15221" s="27">
        <f t="shared" si="849"/>
        <v>42422</v>
      </c>
      <c r="U15221" t="str">
        <f t="shared" si="847"/>
        <v>S</v>
      </c>
      <c r="V15221" t="str">
        <f t="shared" si="846"/>
        <v>S</v>
      </c>
    </row>
    <row r="15222" spans="1:51" x14ac:dyDescent="0.25">
      <c r="A15222" t="s">
        <v>66</v>
      </c>
      <c r="C15222">
        <v>6989118</v>
      </c>
      <c r="D15222">
        <v>85</v>
      </c>
      <c r="E15222" t="s">
        <v>91</v>
      </c>
      <c r="G15222">
        <v>98.238</v>
      </c>
      <c r="H15222">
        <v>2018</v>
      </c>
      <c r="I15222">
        <v>11</v>
      </c>
      <c r="J15222">
        <v>30</v>
      </c>
      <c r="K15222">
        <v>9</v>
      </c>
      <c r="L15222">
        <v>0</v>
      </c>
      <c r="M15222" t="s">
        <v>900</v>
      </c>
      <c r="N15222" t="s">
        <v>860</v>
      </c>
      <c r="R15222" t="str">
        <f t="shared" si="848"/>
        <v>Weekday</v>
      </c>
      <c r="S15222" s="27">
        <f t="shared" si="849"/>
        <v>43434</v>
      </c>
      <c r="U15222" t="str">
        <f t="shared" si="847"/>
        <v>D</v>
      </c>
      <c r="V15222" t="str">
        <f t="shared" si="846"/>
        <v>D</v>
      </c>
    </row>
    <row r="15223" spans="1:51" x14ac:dyDescent="0.25">
      <c r="A15223" t="s">
        <v>66</v>
      </c>
      <c r="C15223">
        <v>5374155</v>
      </c>
      <c r="D15223">
        <v>85</v>
      </c>
      <c r="E15223" t="s">
        <v>91</v>
      </c>
      <c r="G15223">
        <v>98.239000000000004</v>
      </c>
      <c r="H15223">
        <v>2015</v>
      </c>
      <c r="I15223">
        <v>7</v>
      </c>
      <c r="J15223">
        <v>29</v>
      </c>
      <c r="K15223">
        <v>18</v>
      </c>
      <c r="L15223">
        <v>15</v>
      </c>
      <c r="M15223" t="s">
        <v>900</v>
      </c>
      <c r="N15223" t="s">
        <v>860</v>
      </c>
      <c r="R15223" t="str">
        <f t="shared" si="848"/>
        <v>Weekday</v>
      </c>
      <c r="S15223" s="27">
        <f t="shared" si="849"/>
        <v>42214</v>
      </c>
      <c r="U15223" t="str">
        <f t="shared" si="847"/>
        <v>S</v>
      </c>
      <c r="V15223" t="str">
        <f t="shared" si="846"/>
        <v>S</v>
      </c>
    </row>
    <row r="15224" spans="1:51" x14ac:dyDescent="0.25">
      <c r="A15224" t="s">
        <v>66</v>
      </c>
      <c r="C15224">
        <v>6700653</v>
      </c>
      <c r="D15224">
        <v>85</v>
      </c>
      <c r="E15224" t="s">
        <v>91</v>
      </c>
      <c r="G15224">
        <v>98.262</v>
      </c>
      <c r="H15224">
        <v>2018</v>
      </c>
      <c r="I15224">
        <v>4</v>
      </c>
      <c r="J15224">
        <v>23</v>
      </c>
      <c r="K15224">
        <v>6</v>
      </c>
      <c r="L15224">
        <v>30</v>
      </c>
      <c r="M15224" t="s">
        <v>900</v>
      </c>
      <c r="N15224" t="s">
        <v>860</v>
      </c>
      <c r="R15224" t="str">
        <f t="shared" si="848"/>
        <v>Weekday</v>
      </c>
      <c r="S15224" s="27">
        <f t="shared" si="849"/>
        <v>43213</v>
      </c>
      <c r="U15224" t="str">
        <f t="shared" si="847"/>
        <v>D</v>
      </c>
      <c r="V15224" t="str">
        <f t="shared" si="846"/>
        <v>D</v>
      </c>
    </row>
    <row r="15225" spans="1:51" x14ac:dyDescent="0.25">
      <c r="A15225" t="s">
        <v>66</v>
      </c>
      <c r="C15225">
        <v>6662394</v>
      </c>
      <c r="D15225">
        <v>85</v>
      </c>
      <c r="E15225" t="s">
        <v>91</v>
      </c>
      <c r="G15225">
        <v>98.369</v>
      </c>
      <c r="H15225">
        <v>2018</v>
      </c>
      <c r="I15225">
        <v>4</v>
      </c>
      <c r="J15225">
        <v>5</v>
      </c>
      <c r="K15225">
        <v>7</v>
      </c>
      <c r="L15225">
        <v>57</v>
      </c>
      <c r="M15225" t="s">
        <v>900</v>
      </c>
      <c r="N15225" t="s">
        <v>860</v>
      </c>
      <c r="R15225" t="str">
        <f t="shared" si="848"/>
        <v>Weekday</v>
      </c>
      <c r="S15225" s="27">
        <f t="shared" si="849"/>
        <v>43195</v>
      </c>
      <c r="U15225" t="str">
        <f t="shared" si="847"/>
        <v>D</v>
      </c>
      <c r="V15225" t="str">
        <f t="shared" si="846"/>
        <v>D</v>
      </c>
    </row>
    <row r="15226" spans="1:51" x14ac:dyDescent="0.25">
      <c r="A15226" t="s">
        <v>66</v>
      </c>
      <c r="C15226">
        <v>5944722</v>
      </c>
      <c r="D15226">
        <v>85</v>
      </c>
      <c r="E15226" t="s">
        <v>91</v>
      </c>
      <c r="G15226">
        <v>98.308999999999997</v>
      </c>
      <c r="H15226">
        <v>2016</v>
      </c>
      <c r="I15226">
        <v>10</v>
      </c>
      <c r="J15226">
        <v>4</v>
      </c>
      <c r="K15226">
        <v>6</v>
      </c>
      <c r="L15226">
        <v>53</v>
      </c>
      <c r="M15226" t="s">
        <v>900</v>
      </c>
      <c r="N15226" t="s">
        <v>860</v>
      </c>
      <c r="R15226" t="str">
        <f t="shared" si="848"/>
        <v>Weekday</v>
      </c>
      <c r="S15226" s="27">
        <f t="shared" si="849"/>
        <v>42647</v>
      </c>
      <c r="U15226" t="str">
        <f t="shared" si="847"/>
        <v>S</v>
      </c>
      <c r="V15226" t="str">
        <f t="shared" si="846"/>
        <v>S</v>
      </c>
    </row>
    <row r="15227" spans="1:51" x14ac:dyDescent="0.25">
      <c r="A15227" t="s">
        <v>66</v>
      </c>
      <c r="C15227">
        <v>6098392</v>
      </c>
      <c r="D15227">
        <v>85</v>
      </c>
      <c r="E15227" t="s">
        <v>91</v>
      </c>
      <c r="G15227">
        <v>98.162000000000006</v>
      </c>
      <c r="H15227">
        <v>2017</v>
      </c>
      <c r="I15227">
        <v>1</v>
      </c>
      <c r="J15227">
        <v>30</v>
      </c>
      <c r="K15227">
        <v>9</v>
      </c>
      <c r="L15227">
        <v>48</v>
      </c>
      <c r="M15227" t="s">
        <v>900</v>
      </c>
      <c r="N15227" t="s">
        <v>860</v>
      </c>
      <c r="R15227" t="str">
        <f t="shared" si="848"/>
        <v>Weekday</v>
      </c>
      <c r="S15227" s="27">
        <f t="shared" si="849"/>
        <v>42765</v>
      </c>
      <c r="U15227" t="str">
        <f t="shared" si="847"/>
        <v>D</v>
      </c>
      <c r="V15227" t="str">
        <f t="shared" si="846"/>
        <v>D</v>
      </c>
    </row>
    <row r="15228" spans="1:51" x14ac:dyDescent="0.25">
      <c r="A15228" t="s">
        <v>66</v>
      </c>
      <c r="C15228">
        <v>5511385</v>
      </c>
      <c r="D15228">
        <v>85</v>
      </c>
      <c r="E15228" t="s">
        <v>91</v>
      </c>
      <c r="G15228">
        <v>98.418999999999997</v>
      </c>
      <c r="H15228">
        <v>2015</v>
      </c>
      <c r="I15228">
        <v>11</v>
      </c>
      <c r="J15228">
        <v>13</v>
      </c>
      <c r="K15228">
        <v>18</v>
      </c>
      <c r="L15228">
        <v>30</v>
      </c>
      <c r="M15228" t="s">
        <v>900</v>
      </c>
      <c r="N15228" t="s">
        <v>860</v>
      </c>
      <c r="R15228" t="str">
        <f t="shared" si="848"/>
        <v>Weekday</v>
      </c>
      <c r="S15228" s="27">
        <f t="shared" si="849"/>
        <v>42321</v>
      </c>
      <c r="U15228" t="str">
        <f t="shared" si="847"/>
        <v>S</v>
      </c>
      <c r="V15228" t="str">
        <f t="shared" si="846"/>
        <v>S</v>
      </c>
    </row>
    <row r="15229" spans="1:51" x14ac:dyDescent="0.25">
      <c r="A15229" t="s">
        <v>66</v>
      </c>
      <c r="C15229">
        <v>5608454</v>
      </c>
      <c r="D15229">
        <v>85</v>
      </c>
      <c r="E15229" t="s">
        <v>90</v>
      </c>
      <c r="G15229">
        <v>98.433999999999997</v>
      </c>
      <c r="H15229">
        <v>2016</v>
      </c>
      <c r="I15229">
        <v>1</v>
      </c>
      <c r="J15229">
        <v>22</v>
      </c>
      <c r="K15229">
        <v>13</v>
      </c>
      <c r="L15229">
        <v>5</v>
      </c>
      <c r="M15229" t="s">
        <v>900</v>
      </c>
      <c r="N15229" t="s">
        <v>860</v>
      </c>
      <c r="R15229" t="str">
        <f t="shared" si="848"/>
        <v>Weekday</v>
      </c>
      <c r="S15229" s="27">
        <f t="shared" si="849"/>
        <v>42391</v>
      </c>
      <c r="U15229" t="str">
        <f t="shared" si="847"/>
        <v>S</v>
      </c>
      <c r="V15229" t="str">
        <f t="shared" si="846"/>
        <v>S</v>
      </c>
    </row>
    <row r="15230" spans="1:51" x14ac:dyDescent="0.25">
      <c r="A15230" t="s">
        <v>66</v>
      </c>
      <c r="C15230">
        <v>6259042</v>
      </c>
      <c r="D15230">
        <v>85</v>
      </c>
      <c r="E15230" t="s">
        <v>90</v>
      </c>
      <c r="G15230">
        <v>98.388000000000005</v>
      </c>
      <c r="H15230">
        <v>2017</v>
      </c>
      <c r="I15230">
        <v>6</v>
      </c>
      <c r="J15230">
        <v>1</v>
      </c>
      <c r="K15230">
        <v>16</v>
      </c>
      <c r="L15230">
        <v>35</v>
      </c>
      <c r="M15230" t="s">
        <v>900</v>
      </c>
      <c r="N15230" t="s">
        <v>860</v>
      </c>
      <c r="Q15230" t="s">
        <v>865</v>
      </c>
      <c r="R15230" t="str">
        <f t="shared" si="848"/>
        <v>Weekday</v>
      </c>
      <c r="S15230" s="27">
        <f t="shared" si="849"/>
        <v>42887</v>
      </c>
      <c r="U15230" t="str">
        <f t="shared" si="847"/>
        <v>D</v>
      </c>
      <c r="V15230" t="str">
        <f t="shared" si="846"/>
        <v>D</v>
      </c>
      <c r="AO15230" s="27"/>
      <c r="AX15230" s="27"/>
      <c r="AY15230" s="27"/>
    </row>
    <row r="15231" spans="1:51" x14ac:dyDescent="0.25">
      <c r="A15231" t="s">
        <v>66</v>
      </c>
      <c r="C15231">
        <v>5572793</v>
      </c>
      <c r="D15231">
        <v>85</v>
      </c>
      <c r="E15231" t="s">
        <v>91</v>
      </c>
      <c r="G15231">
        <v>98.316000000000003</v>
      </c>
      <c r="H15231">
        <v>2015</v>
      </c>
      <c r="I15231">
        <v>12</v>
      </c>
      <c r="J15231">
        <v>29</v>
      </c>
      <c r="K15231">
        <v>7</v>
      </c>
      <c r="L15231">
        <v>3</v>
      </c>
      <c r="M15231" t="s">
        <v>900</v>
      </c>
      <c r="N15231" t="s">
        <v>171</v>
      </c>
      <c r="R15231" t="str">
        <f t="shared" si="848"/>
        <v>Weekday</v>
      </c>
      <c r="S15231" s="27">
        <f t="shared" si="849"/>
        <v>42367</v>
      </c>
      <c r="U15231" t="str">
        <f t="shared" si="847"/>
        <v>S</v>
      </c>
      <c r="V15231" t="str">
        <f t="shared" si="846"/>
        <v>S</v>
      </c>
    </row>
    <row r="15232" spans="1:51" x14ac:dyDescent="0.25">
      <c r="A15232" t="s">
        <v>66</v>
      </c>
      <c r="C15232">
        <v>5762266</v>
      </c>
      <c r="D15232">
        <v>85</v>
      </c>
      <c r="E15232" t="s">
        <v>90</v>
      </c>
      <c r="G15232">
        <v>98.436999999999998</v>
      </c>
      <c r="H15232">
        <v>2016</v>
      </c>
      <c r="I15232">
        <v>5</v>
      </c>
      <c r="J15232">
        <v>19</v>
      </c>
      <c r="K15232">
        <v>14</v>
      </c>
      <c r="L15232">
        <v>50</v>
      </c>
      <c r="M15232" t="s">
        <v>900</v>
      </c>
      <c r="N15232" t="s">
        <v>860</v>
      </c>
      <c r="R15232" t="str">
        <f t="shared" si="848"/>
        <v>Weekday</v>
      </c>
      <c r="S15232" s="27">
        <f t="shared" si="849"/>
        <v>42509</v>
      </c>
      <c r="U15232" t="str">
        <f t="shared" si="847"/>
        <v>S</v>
      </c>
      <c r="V15232" t="str">
        <f t="shared" si="846"/>
        <v>S</v>
      </c>
    </row>
    <row r="15233" spans="1:51" x14ac:dyDescent="0.25">
      <c r="A15233" t="s">
        <v>66</v>
      </c>
      <c r="C15233">
        <v>5386214</v>
      </c>
      <c r="D15233">
        <v>85</v>
      </c>
      <c r="E15233" t="s">
        <v>91</v>
      </c>
      <c r="G15233">
        <v>98.317999999999998</v>
      </c>
      <c r="H15233">
        <v>2015</v>
      </c>
      <c r="I15233">
        <v>8</v>
      </c>
      <c r="J15233">
        <v>11</v>
      </c>
      <c r="K15233">
        <v>8</v>
      </c>
      <c r="L15233">
        <v>39</v>
      </c>
      <c r="M15233" t="s">
        <v>900</v>
      </c>
      <c r="N15233" t="s">
        <v>171</v>
      </c>
      <c r="R15233" t="str">
        <f t="shared" si="848"/>
        <v>Weekday</v>
      </c>
      <c r="S15233" s="27">
        <f t="shared" si="849"/>
        <v>42227</v>
      </c>
      <c r="U15233" t="str">
        <f t="shared" si="847"/>
        <v>S</v>
      </c>
      <c r="V15233" t="str">
        <f t="shared" si="846"/>
        <v>S</v>
      </c>
    </row>
    <row r="15234" spans="1:51" x14ac:dyDescent="0.25">
      <c r="A15234" t="s">
        <v>66</v>
      </c>
      <c r="C15234">
        <v>5451034</v>
      </c>
      <c r="D15234">
        <v>85</v>
      </c>
      <c r="E15234" t="s">
        <v>91</v>
      </c>
      <c r="G15234">
        <v>98.317999999999998</v>
      </c>
      <c r="H15234">
        <v>2015</v>
      </c>
      <c r="I15234">
        <v>9</v>
      </c>
      <c r="J15234">
        <v>30</v>
      </c>
      <c r="K15234">
        <v>18</v>
      </c>
      <c r="L15234">
        <v>10</v>
      </c>
      <c r="M15234" t="s">
        <v>900</v>
      </c>
      <c r="N15234" t="s">
        <v>171</v>
      </c>
      <c r="R15234" t="str">
        <f t="shared" si="848"/>
        <v>Weekday</v>
      </c>
      <c r="S15234" s="27">
        <f t="shared" si="849"/>
        <v>42277</v>
      </c>
      <c r="U15234" t="str">
        <f t="shared" si="847"/>
        <v>S</v>
      </c>
      <c r="V15234" t="str">
        <f t="shared" si="846"/>
        <v>S</v>
      </c>
    </row>
    <row r="15235" spans="1:51" x14ac:dyDescent="0.25">
      <c r="A15235" t="s">
        <v>66</v>
      </c>
      <c r="C15235">
        <v>5468161</v>
      </c>
      <c r="D15235">
        <v>85</v>
      </c>
      <c r="E15235" t="s">
        <v>91</v>
      </c>
      <c r="G15235">
        <v>98.269000000000005</v>
      </c>
      <c r="H15235">
        <v>2015</v>
      </c>
      <c r="I15235">
        <v>10</v>
      </c>
      <c r="J15235">
        <v>14</v>
      </c>
      <c r="K15235">
        <v>6</v>
      </c>
      <c r="L15235">
        <v>35</v>
      </c>
      <c r="M15235" t="s">
        <v>900</v>
      </c>
      <c r="N15235" t="s">
        <v>860</v>
      </c>
      <c r="R15235" t="str">
        <f t="shared" si="848"/>
        <v>Weekday</v>
      </c>
      <c r="S15235" s="27">
        <f t="shared" si="849"/>
        <v>42291</v>
      </c>
      <c r="U15235" t="str">
        <f t="shared" si="847"/>
        <v>S</v>
      </c>
      <c r="V15235" t="str">
        <f t="shared" ref="V15235:V15298" si="850">T15235&amp;U15235</f>
        <v>S</v>
      </c>
    </row>
    <row r="15236" spans="1:51" x14ac:dyDescent="0.25">
      <c r="A15236" t="s">
        <v>66</v>
      </c>
      <c r="C15236">
        <v>6739915</v>
      </c>
      <c r="D15236">
        <v>85</v>
      </c>
      <c r="E15236" t="s">
        <v>91</v>
      </c>
      <c r="G15236">
        <v>98.316999999999993</v>
      </c>
      <c r="H15236">
        <v>2018</v>
      </c>
      <c r="I15236">
        <v>6</v>
      </c>
      <c r="J15236">
        <v>2</v>
      </c>
      <c r="K15236">
        <v>16</v>
      </c>
      <c r="L15236">
        <v>0</v>
      </c>
      <c r="M15236" t="s">
        <v>900</v>
      </c>
      <c r="N15236" t="s">
        <v>860</v>
      </c>
      <c r="R15236" t="str">
        <f t="shared" si="848"/>
        <v>Weekend</v>
      </c>
      <c r="S15236" s="27">
        <f t="shared" si="849"/>
        <v>43253</v>
      </c>
      <c r="U15236" t="str">
        <f t="shared" si="847"/>
        <v>D</v>
      </c>
      <c r="V15236" t="str">
        <f t="shared" si="850"/>
        <v>D</v>
      </c>
    </row>
    <row r="15237" spans="1:51" x14ac:dyDescent="0.25">
      <c r="A15237" t="s">
        <v>66</v>
      </c>
      <c r="C15237">
        <v>6814517</v>
      </c>
      <c r="D15237">
        <v>85</v>
      </c>
      <c r="E15237" t="s">
        <v>91</v>
      </c>
      <c r="G15237">
        <v>98.269000000000005</v>
      </c>
      <c r="H15237">
        <v>2018</v>
      </c>
      <c r="I15237">
        <v>8</v>
      </c>
      <c r="J15237">
        <v>1</v>
      </c>
      <c r="K15237">
        <v>18</v>
      </c>
      <c r="L15237">
        <v>57</v>
      </c>
      <c r="M15237" t="s">
        <v>900</v>
      </c>
      <c r="N15237" t="s">
        <v>404</v>
      </c>
      <c r="R15237" t="str">
        <f t="shared" si="848"/>
        <v>Weekday</v>
      </c>
      <c r="S15237" s="27">
        <f t="shared" si="849"/>
        <v>43313</v>
      </c>
      <c r="U15237" t="str">
        <f t="shared" si="847"/>
        <v>D</v>
      </c>
      <c r="V15237" t="str">
        <f t="shared" si="850"/>
        <v>D</v>
      </c>
    </row>
    <row r="15238" spans="1:51" x14ac:dyDescent="0.25">
      <c r="A15238" t="s">
        <v>66</v>
      </c>
      <c r="C15238">
        <v>6519473</v>
      </c>
      <c r="D15238">
        <v>85</v>
      </c>
      <c r="E15238" t="s">
        <v>91</v>
      </c>
      <c r="G15238">
        <v>98.256</v>
      </c>
      <c r="H15238">
        <v>2017</v>
      </c>
      <c r="I15238">
        <v>12</v>
      </c>
      <c r="J15238">
        <v>19</v>
      </c>
      <c r="K15238">
        <v>7</v>
      </c>
      <c r="L15238">
        <v>16</v>
      </c>
      <c r="M15238" t="s">
        <v>900</v>
      </c>
      <c r="N15238" t="s">
        <v>860</v>
      </c>
      <c r="R15238" t="str">
        <f t="shared" si="848"/>
        <v>Weekday</v>
      </c>
      <c r="S15238" s="27">
        <f t="shared" si="849"/>
        <v>43088</v>
      </c>
      <c r="U15238" t="str">
        <f t="shared" si="847"/>
        <v>D</v>
      </c>
      <c r="V15238" t="str">
        <f t="shared" si="850"/>
        <v>D</v>
      </c>
    </row>
    <row r="15239" spans="1:51" x14ac:dyDescent="0.25">
      <c r="A15239" t="s">
        <v>66</v>
      </c>
      <c r="C15239">
        <v>5873980</v>
      </c>
      <c r="D15239">
        <v>85</v>
      </c>
      <c r="E15239" t="s">
        <v>91</v>
      </c>
      <c r="G15239">
        <v>98.334000000000003</v>
      </c>
      <c r="H15239">
        <v>2016</v>
      </c>
      <c r="I15239">
        <v>8</v>
      </c>
      <c r="J15239">
        <v>11</v>
      </c>
      <c r="K15239">
        <v>23</v>
      </c>
      <c r="L15239">
        <v>44</v>
      </c>
      <c r="M15239" t="s">
        <v>900</v>
      </c>
      <c r="N15239" t="s">
        <v>860</v>
      </c>
      <c r="R15239" t="str">
        <f t="shared" si="848"/>
        <v>Weekday</v>
      </c>
      <c r="S15239" s="27">
        <f t="shared" si="849"/>
        <v>42593</v>
      </c>
      <c r="U15239" t="str">
        <f t="shared" si="847"/>
        <v>S</v>
      </c>
      <c r="V15239" t="str">
        <f t="shared" si="850"/>
        <v>S</v>
      </c>
    </row>
    <row r="15240" spans="1:51" x14ac:dyDescent="0.25">
      <c r="A15240" t="s">
        <v>66</v>
      </c>
      <c r="C15240">
        <v>5774725</v>
      </c>
      <c r="D15240">
        <v>85</v>
      </c>
      <c r="E15240" t="s">
        <v>91</v>
      </c>
      <c r="G15240">
        <v>98.334000000000003</v>
      </c>
      <c r="H15240">
        <v>2016</v>
      </c>
      <c r="I15240">
        <v>5</v>
      </c>
      <c r="J15240">
        <v>27</v>
      </c>
      <c r="K15240">
        <v>15</v>
      </c>
      <c r="L15240">
        <v>10</v>
      </c>
      <c r="M15240" t="s">
        <v>900</v>
      </c>
      <c r="N15240" t="s">
        <v>860</v>
      </c>
      <c r="R15240" t="str">
        <f t="shared" si="848"/>
        <v>Weekday</v>
      </c>
      <c r="S15240" s="27">
        <f t="shared" si="849"/>
        <v>42517</v>
      </c>
      <c r="U15240" t="str">
        <f t="shared" si="847"/>
        <v>S</v>
      </c>
      <c r="V15240" t="str">
        <f t="shared" si="850"/>
        <v>S</v>
      </c>
    </row>
    <row r="15241" spans="1:51" x14ac:dyDescent="0.25">
      <c r="A15241" t="s">
        <v>66</v>
      </c>
      <c r="C15241">
        <v>5520779</v>
      </c>
      <c r="D15241">
        <v>85</v>
      </c>
      <c r="E15241" t="s">
        <v>90</v>
      </c>
      <c r="G15241">
        <v>98.415999999999997</v>
      </c>
      <c r="H15241">
        <v>2015</v>
      </c>
      <c r="I15241">
        <v>11</v>
      </c>
      <c r="J15241">
        <v>20</v>
      </c>
      <c r="K15241">
        <v>10</v>
      </c>
      <c r="L15241">
        <v>28</v>
      </c>
      <c r="M15241" t="s">
        <v>900</v>
      </c>
      <c r="N15241" t="s">
        <v>860</v>
      </c>
      <c r="Q15241" t="s">
        <v>865</v>
      </c>
      <c r="R15241" t="str">
        <f t="shared" si="848"/>
        <v>Weekday</v>
      </c>
      <c r="S15241" s="27">
        <f t="shared" si="849"/>
        <v>42328</v>
      </c>
      <c r="U15241" t="str">
        <f t="shared" si="847"/>
        <v>S</v>
      </c>
      <c r="V15241" t="str">
        <f t="shared" si="850"/>
        <v>S</v>
      </c>
      <c r="AO15241" s="27"/>
      <c r="AX15241" s="27"/>
      <c r="AY15241" s="27"/>
    </row>
    <row r="15242" spans="1:51" x14ac:dyDescent="0.25">
      <c r="A15242" t="s">
        <v>66</v>
      </c>
      <c r="C15242">
        <v>6543822</v>
      </c>
      <c r="D15242">
        <v>85</v>
      </c>
      <c r="E15242" t="s">
        <v>91</v>
      </c>
      <c r="G15242">
        <v>98.283000000000001</v>
      </c>
      <c r="H15242">
        <v>2018</v>
      </c>
      <c r="I15242">
        <v>1</v>
      </c>
      <c r="J15242">
        <v>9</v>
      </c>
      <c r="K15242">
        <v>9</v>
      </c>
      <c r="L15242">
        <v>20</v>
      </c>
      <c r="M15242" t="s">
        <v>900</v>
      </c>
      <c r="N15242" t="s">
        <v>171</v>
      </c>
      <c r="R15242" t="str">
        <f t="shared" si="848"/>
        <v>Weekday</v>
      </c>
      <c r="S15242" s="27">
        <f t="shared" si="849"/>
        <v>43109</v>
      </c>
      <c r="U15242" t="str">
        <f t="shared" si="847"/>
        <v>D</v>
      </c>
      <c r="V15242" t="str">
        <f t="shared" si="850"/>
        <v>D</v>
      </c>
    </row>
    <row r="15243" spans="1:51" x14ac:dyDescent="0.25">
      <c r="A15243" t="s">
        <v>66</v>
      </c>
      <c r="C15243">
        <v>5834054</v>
      </c>
      <c r="D15243">
        <v>85</v>
      </c>
      <c r="E15243" t="s">
        <v>91</v>
      </c>
      <c r="G15243">
        <v>98.194999999999993</v>
      </c>
      <c r="H15243">
        <v>2016</v>
      </c>
      <c r="I15243">
        <v>6</v>
      </c>
      <c r="J15243">
        <v>6</v>
      </c>
      <c r="K15243">
        <v>6</v>
      </c>
      <c r="L15243">
        <v>48</v>
      </c>
      <c r="M15243" t="s">
        <v>900</v>
      </c>
      <c r="N15243" t="s">
        <v>860</v>
      </c>
      <c r="R15243" t="str">
        <f t="shared" si="848"/>
        <v>Weekday</v>
      </c>
      <c r="S15243" s="27">
        <f t="shared" si="849"/>
        <v>42527</v>
      </c>
      <c r="U15243" t="str">
        <f t="shared" si="847"/>
        <v>S</v>
      </c>
      <c r="V15243" t="str">
        <f t="shared" si="850"/>
        <v>S</v>
      </c>
    </row>
    <row r="15244" spans="1:51" x14ac:dyDescent="0.25">
      <c r="A15244" t="s">
        <v>66</v>
      </c>
      <c r="C15244">
        <v>6703394</v>
      </c>
      <c r="D15244">
        <v>85</v>
      </c>
      <c r="E15244" t="s">
        <v>91</v>
      </c>
      <c r="G15244">
        <v>98.28</v>
      </c>
      <c r="H15244">
        <v>2018</v>
      </c>
      <c r="I15244">
        <v>5</v>
      </c>
      <c r="J15244">
        <v>9</v>
      </c>
      <c r="K15244">
        <v>10</v>
      </c>
      <c r="L15244">
        <v>2</v>
      </c>
      <c r="M15244" t="s">
        <v>900</v>
      </c>
      <c r="N15244" t="s">
        <v>860</v>
      </c>
      <c r="R15244" t="str">
        <f t="shared" si="848"/>
        <v>Weekday</v>
      </c>
      <c r="S15244" s="27">
        <f t="shared" si="849"/>
        <v>43229</v>
      </c>
      <c r="U15244" t="str">
        <f t="shared" si="847"/>
        <v>D</v>
      </c>
      <c r="V15244" t="str">
        <f t="shared" si="850"/>
        <v>D</v>
      </c>
    </row>
    <row r="15245" spans="1:51" x14ac:dyDescent="0.25">
      <c r="A15245" t="s">
        <v>66</v>
      </c>
      <c r="C15245">
        <v>5347104</v>
      </c>
      <c r="D15245">
        <v>85</v>
      </c>
      <c r="E15245" t="s">
        <v>91</v>
      </c>
      <c r="G15245">
        <v>98.367999999999995</v>
      </c>
      <c r="H15245">
        <v>2015</v>
      </c>
      <c r="I15245">
        <v>7</v>
      </c>
      <c r="J15245">
        <v>4</v>
      </c>
      <c r="K15245">
        <v>21</v>
      </c>
      <c r="L15245">
        <v>30</v>
      </c>
      <c r="M15245" t="s">
        <v>899</v>
      </c>
      <c r="N15245" t="s">
        <v>171</v>
      </c>
      <c r="R15245" t="str">
        <f t="shared" si="848"/>
        <v>Weekend</v>
      </c>
      <c r="S15245" s="27">
        <f t="shared" si="849"/>
        <v>42189</v>
      </c>
      <c r="U15245" t="str">
        <f t="shared" si="847"/>
        <v>S</v>
      </c>
      <c r="V15245" t="str">
        <f t="shared" si="850"/>
        <v>S</v>
      </c>
    </row>
    <row r="15246" spans="1:51" x14ac:dyDescent="0.25">
      <c r="A15246" t="s">
        <v>66</v>
      </c>
      <c r="C15246">
        <v>5425920</v>
      </c>
      <c r="D15246">
        <v>85</v>
      </c>
      <c r="E15246" t="s">
        <v>91</v>
      </c>
      <c r="G15246">
        <v>98.356999999999999</v>
      </c>
      <c r="H15246">
        <v>2015</v>
      </c>
      <c r="I15246">
        <v>9</v>
      </c>
      <c r="J15246">
        <v>14</v>
      </c>
      <c r="K15246">
        <v>10</v>
      </c>
      <c r="L15246">
        <v>23</v>
      </c>
      <c r="M15246" t="s">
        <v>900</v>
      </c>
      <c r="N15246" t="s">
        <v>171</v>
      </c>
      <c r="R15246" t="str">
        <f t="shared" si="848"/>
        <v>Weekday</v>
      </c>
      <c r="S15246" s="27">
        <f t="shared" si="849"/>
        <v>42261</v>
      </c>
      <c r="U15246" t="str">
        <f t="shared" si="847"/>
        <v>S</v>
      </c>
      <c r="V15246" t="str">
        <f t="shared" si="850"/>
        <v>S</v>
      </c>
    </row>
    <row r="15247" spans="1:51" x14ac:dyDescent="0.25">
      <c r="A15247" t="s">
        <v>66</v>
      </c>
      <c r="C15247">
        <v>6152024</v>
      </c>
      <c r="D15247">
        <v>85</v>
      </c>
      <c r="E15247" t="s">
        <v>91</v>
      </c>
      <c r="G15247">
        <v>98.316000000000003</v>
      </c>
      <c r="H15247">
        <v>2017</v>
      </c>
      <c r="I15247">
        <v>3</v>
      </c>
      <c r="J15247">
        <v>14</v>
      </c>
      <c r="K15247">
        <v>7</v>
      </c>
      <c r="L15247">
        <v>35</v>
      </c>
      <c r="M15247" t="s">
        <v>900</v>
      </c>
      <c r="N15247" t="s">
        <v>860</v>
      </c>
      <c r="R15247" t="str">
        <f t="shared" si="848"/>
        <v>Weekday</v>
      </c>
      <c r="S15247" s="27">
        <f t="shared" si="849"/>
        <v>42808</v>
      </c>
      <c r="U15247" t="str">
        <f t="shared" si="847"/>
        <v>D</v>
      </c>
      <c r="V15247" t="str">
        <f t="shared" si="850"/>
        <v>D</v>
      </c>
    </row>
    <row r="15248" spans="1:51" x14ac:dyDescent="0.25">
      <c r="A15248" t="s">
        <v>66</v>
      </c>
      <c r="C15248">
        <v>6538376</v>
      </c>
      <c r="D15248">
        <v>85</v>
      </c>
      <c r="E15248" t="s">
        <v>91</v>
      </c>
      <c r="G15248">
        <v>98.358999999999995</v>
      </c>
      <c r="H15248">
        <v>2017</v>
      </c>
      <c r="I15248">
        <v>12</v>
      </c>
      <c r="J15248">
        <v>30</v>
      </c>
      <c r="K15248">
        <v>16</v>
      </c>
      <c r="L15248">
        <v>2</v>
      </c>
      <c r="M15248" t="s">
        <v>900</v>
      </c>
      <c r="N15248" t="s">
        <v>860</v>
      </c>
      <c r="R15248" t="str">
        <f t="shared" si="848"/>
        <v>Weekend</v>
      </c>
      <c r="S15248" s="27">
        <f t="shared" si="849"/>
        <v>43099</v>
      </c>
      <c r="U15248" t="str">
        <f t="shared" si="847"/>
        <v>D</v>
      </c>
      <c r="V15248" t="str">
        <f t="shared" si="850"/>
        <v>D</v>
      </c>
    </row>
    <row r="15249" spans="1:22" x14ac:dyDescent="0.25">
      <c r="A15249" t="s">
        <v>66</v>
      </c>
      <c r="C15249">
        <v>5608471</v>
      </c>
      <c r="D15249">
        <v>85</v>
      </c>
      <c r="E15249" t="s">
        <v>91</v>
      </c>
      <c r="G15249">
        <v>98.367000000000004</v>
      </c>
      <c r="H15249">
        <v>2016</v>
      </c>
      <c r="I15249">
        <v>1</v>
      </c>
      <c r="J15249">
        <v>21</v>
      </c>
      <c r="K15249">
        <v>8</v>
      </c>
      <c r="L15249">
        <v>19</v>
      </c>
      <c r="M15249" t="s">
        <v>900</v>
      </c>
      <c r="N15249" t="s">
        <v>860</v>
      </c>
      <c r="R15249" t="str">
        <f t="shared" si="848"/>
        <v>Weekday</v>
      </c>
      <c r="S15249" s="27">
        <f t="shared" si="849"/>
        <v>42390</v>
      </c>
      <c r="U15249" t="str">
        <f t="shared" si="847"/>
        <v>S</v>
      </c>
      <c r="V15249" t="str">
        <f t="shared" si="850"/>
        <v>S</v>
      </c>
    </row>
    <row r="15250" spans="1:22" x14ac:dyDescent="0.25">
      <c r="A15250" t="s">
        <v>66</v>
      </c>
      <c r="C15250">
        <v>5597610</v>
      </c>
      <c r="D15250">
        <v>85</v>
      </c>
      <c r="E15250" t="s">
        <v>91</v>
      </c>
      <c r="G15250">
        <v>98.370999999999995</v>
      </c>
      <c r="H15250">
        <v>2016</v>
      </c>
      <c r="I15250">
        <v>1</v>
      </c>
      <c r="J15250">
        <v>11</v>
      </c>
      <c r="K15250">
        <v>9</v>
      </c>
      <c r="L15250">
        <v>17</v>
      </c>
      <c r="M15250" t="s">
        <v>900</v>
      </c>
      <c r="N15250" t="s">
        <v>860</v>
      </c>
      <c r="R15250" t="str">
        <f t="shared" si="848"/>
        <v>Weekday</v>
      </c>
      <c r="S15250" s="27">
        <f t="shared" si="849"/>
        <v>42380</v>
      </c>
      <c r="U15250" t="str">
        <f t="shared" si="847"/>
        <v>S</v>
      </c>
      <c r="V15250" t="str">
        <f t="shared" si="850"/>
        <v>S</v>
      </c>
    </row>
    <row r="15251" spans="1:22" x14ac:dyDescent="0.25">
      <c r="A15251" t="s">
        <v>66</v>
      </c>
      <c r="C15251">
        <v>6204106</v>
      </c>
      <c r="D15251">
        <v>85</v>
      </c>
      <c r="E15251" t="s">
        <v>91</v>
      </c>
      <c r="G15251">
        <v>98.317999999999998</v>
      </c>
      <c r="H15251">
        <v>2017</v>
      </c>
      <c r="I15251">
        <v>4</v>
      </c>
      <c r="J15251">
        <v>18</v>
      </c>
      <c r="K15251">
        <v>15</v>
      </c>
      <c r="L15251">
        <v>40</v>
      </c>
      <c r="M15251" t="s">
        <v>900</v>
      </c>
      <c r="N15251" t="s">
        <v>860</v>
      </c>
      <c r="R15251" t="str">
        <f t="shared" si="848"/>
        <v>Weekday</v>
      </c>
      <c r="S15251" s="27">
        <f t="shared" si="849"/>
        <v>42843</v>
      </c>
      <c r="U15251" t="str">
        <f t="shared" si="847"/>
        <v>D</v>
      </c>
      <c r="V15251" t="str">
        <f t="shared" si="850"/>
        <v>D</v>
      </c>
    </row>
    <row r="15252" spans="1:22" x14ac:dyDescent="0.25">
      <c r="A15252" t="s">
        <v>66</v>
      </c>
      <c r="C15252">
        <v>6968750</v>
      </c>
      <c r="D15252">
        <v>85</v>
      </c>
      <c r="E15252" t="s">
        <v>91</v>
      </c>
      <c r="G15252">
        <v>98.427000000000007</v>
      </c>
      <c r="H15252">
        <v>2018</v>
      </c>
      <c r="I15252">
        <v>11</v>
      </c>
      <c r="J15252">
        <v>15</v>
      </c>
      <c r="K15252">
        <v>7</v>
      </c>
      <c r="L15252">
        <v>58</v>
      </c>
      <c r="M15252" t="s">
        <v>900</v>
      </c>
      <c r="N15252" t="s">
        <v>860</v>
      </c>
      <c r="R15252" t="str">
        <f t="shared" si="848"/>
        <v>Weekday</v>
      </c>
      <c r="S15252" s="27">
        <f t="shared" si="849"/>
        <v>43419</v>
      </c>
      <c r="U15252" t="str">
        <f t="shared" si="847"/>
        <v>D</v>
      </c>
      <c r="V15252" t="str">
        <f t="shared" si="850"/>
        <v>D</v>
      </c>
    </row>
    <row r="15253" spans="1:22" x14ac:dyDescent="0.25">
      <c r="A15253" t="s">
        <v>66</v>
      </c>
      <c r="C15253">
        <v>6763261</v>
      </c>
      <c r="D15253">
        <v>85</v>
      </c>
      <c r="E15253" t="s">
        <v>91</v>
      </c>
      <c r="G15253">
        <v>98.331000000000003</v>
      </c>
      <c r="H15253">
        <v>2018</v>
      </c>
      <c r="I15253">
        <v>6</v>
      </c>
      <c r="J15253">
        <v>19</v>
      </c>
      <c r="K15253">
        <v>9</v>
      </c>
      <c r="L15253">
        <v>1</v>
      </c>
      <c r="M15253" t="s">
        <v>900</v>
      </c>
      <c r="N15253" t="s">
        <v>860</v>
      </c>
      <c r="R15253" t="str">
        <f t="shared" si="848"/>
        <v>Weekday</v>
      </c>
      <c r="S15253" s="27">
        <f t="shared" si="849"/>
        <v>43270</v>
      </c>
      <c r="U15253" t="str">
        <f t="shared" si="847"/>
        <v>D</v>
      </c>
      <c r="V15253" t="str">
        <f t="shared" si="850"/>
        <v>D</v>
      </c>
    </row>
    <row r="15254" spans="1:22" x14ac:dyDescent="0.25">
      <c r="A15254" t="s">
        <v>66</v>
      </c>
      <c r="C15254">
        <v>5503199</v>
      </c>
      <c r="D15254">
        <v>85</v>
      </c>
      <c r="E15254" t="s">
        <v>91</v>
      </c>
      <c r="G15254">
        <v>98.43</v>
      </c>
      <c r="H15254">
        <v>2015</v>
      </c>
      <c r="I15254">
        <v>11</v>
      </c>
      <c r="J15254">
        <v>9</v>
      </c>
      <c r="K15254">
        <v>6</v>
      </c>
      <c r="L15254">
        <v>17</v>
      </c>
      <c r="M15254" t="s">
        <v>900</v>
      </c>
      <c r="N15254" t="s">
        <v>860</v>
      </c>
      <c r="R15254" t="str">
        <f t="shared" si="848"/>
        <v>Weekday</v>
      </c>
      <c r="S15254" s="27">
        <f t="shared" si="849"/>
        <v>42317</v>
      </c>
      <c r="U15254" t="str">
        <f t="shared" si="847"/>
        <v>S</v>
      </c>
      <c r="V15254" t="str">
        <f t="shared" si="850"/>
        <v>S</v>
      </c>
    </row>
    <row r="15255" spans="1:22" x14ac:dyDescent="0.25">
      <c r="A15255" t="s">
        <v>66</v>
      </c>
      <c r="C15255">
        <v>6517481</v>
      </c>
      <c r="D15255">
        <v>85</v>
      </c>
      <c r="E15255" t="s">
        <v>91</v>
      </c>
      <c r="G15255">
        <v>98.331000000000003</v>
      </c>
      <c r="H15255">
        <v>2017</v>
      </c>
      <c r="I15255">
        <v>12</v>
      </c>
      <c r="J15255">
        <v>13</v>
      </c>
      <c r="K15255">
        <v>6</v>
      </c>
      <c r="L15255">
        <v>15</v>
      </c>
      <c r="M15255" t="s">
        <v>900</v>
      </c>
      <c r="N15255" t="s">
        <v>171</v>
      </c>
      <c r="R15255" t="str">
        <f t="shared" si="848"/>
        <v>Weekday</v>
      </c>
      <c r="S15255" s="27">
        <f t="shared" si="849"/>
        <v>43082</v>
      </c>
      <c r="U15255" t="str">
        <f t="shared" si="847"/>
        <v>D</v>
      </c>
      <c r="V15255" t="str">
        <f t="shared" si="850"/>
        <v>D</v>
      </c>
    </row>
    <row r="15256" spans="1:22" x14ac:dyDescent="0.25">
      <c r="A15256" t="s">
        <v>66</v>
      </c>
      <c r="C15256">
        <v>5536488</v>
      </c>
      <c r="D15256">
        <v>85</v>
      </c>
      <c r="E15256" t="s">
        <v>91</v>
      </c>
      <c r="G15256">
        <v>98.394999999999996</v>
      </c>
      <c r="H15256">
        <v>2015</v>
      </c>
      <c r="I15256">
        <v>11</v>
      </c>
      <c r="J15256">
        <v>29</v>
      </c>
      <c r="K15256">
        <v>11</v>
      </c>
      <c r="L15256">
        <v>35</v>
      </c>
      <c r="M15256" t="s">
        <v>900</v>
      </c>
      <c r="N15256" t="s">
        <v>860</v>
      </c>
      <c r="R15256" t="str">
        <f t="shared" si="848"/>
        <v>Weekend</v>
      </c>
      <c r="S15256" s="27">
        <f t="shared" si="849"/>
        <v>42337</v>
      </c>
      <c r="U15256" t="str">
        <f t="shared" si="847"/>
        <v>S</v>
      </c>
      <c r="V15256" t="str">
        <f t="shared" si="850"/>
        <v>S</v>
      </c>
    </row>
    <row r="15257" spans="1:22" x14ac:dyDescent="0.25">
      <c r="A15257" t="s">
        <v>66</v>
      </c>
      <c r="C15257">
        <v>5896429</v>
      </c>
      <c r="D15257">
        <v>85</v>
      </c>
      <c r="E15257" t="s">
        <v>91</v>
      </c>
      <c r="G15257">
        <v>98.402000000000001</v>
      </c>
      <c r="H15257">
        <v>2016</v>
      </c>
      <c r="I15257">
        <v>8</v>
      </c>
      <c r="J15257">
        <v>25</v>
      </c>
      <c r="K15257">
        <v>10</v>
      </c>
      <c r="L15257">
        <v>40</v>
      </c>
      <c r="M15257" t="s">
        <v>900</v>
      </c>
      <c r="N15257" t="s">
        <v>860</v>
      </c>
      <c r="R15257" t="str">
        <f t="shared" si="848"/>
        <v>Weekday</v>
      </c>
      <c r="S15257" s="27">
        <f t="shared" si="849"/>
        <v>42607</v>
      </c>
      <c r="U15257" t="str">
        <f t="shared" si="847"/>
        <v>S</v>
      </c>
      <c r="V15257" t="str">
        <f t="shared" si="850"/>
        <v>S</v>
      </c>
    </row>
    <row r="15258" spans="1:22" x14ac:dyDescent="0.25">
      <c r="A15258" t="s">
        <v>66</v>
      </c>
      <c r="C15258">
        <v>6245042</v>
      </c>
      <c r="D15258">
        <v>85</v>
      </c>
      <c r="E15258" t="s">
        <v>91</v>
      </c>
      <c r="G15258">
        <v>98.397999999999996</v>
      </c>
      <c r="H15258">
        <v>2017</v>
      </c>
      <c r="I15258">
        <v>5</v>
      </c>
      <c r="J15258">
        <v>18</v>
      </c>
      <c r="K15258">
        <v>21</v>
      </c>
      <c r="L15258">
        <v>53</v>
      </c>
      <c r="M15258" t="s">
        <v>900</v>
      </c>
      <c r="N15258" t="s">
        <v>860</v>
      </c>
      <c r="R15258" t="str">
        <f t="shared" si="848"/>
        <v>Weekday</v>
      </c>
      <c r="S15258" s="27">
        <f t="shared" si="849"/>
        <v>42873</v>
      </c>
      <c r="U15258" t="str">
        <f t="shared" si="847"/>
        <v>D</v>
      </c>
      <c r="V15258" t="str">
        <f t="shared" si="850"/>
        <v>D</v>
      </c>
    </row>
    <row r="15259" spans="1:22" x14ac:dyDescent="0.25">
      <c r="A15259" t="s">
        <v>66</v>
      </c>
      <c r="C15259">
        <v>6444483</v>
      </c>
      <c r="D15259">
        <v>85</v>
      </c>
      <c r="E15259" t="s">
        <v>91</v>
      </c>
      <c r="G15259">
        <v>98.399000000000001</v>
      </c>
      <c r="H15259">
        <v>2017</v>
      </c>
      <c r="I15259">
        <v>10</v>
      </c>
      <c r="J15259">
        <v>21</v>
      </c>
      <c r="K15259">
        <v>14</v>
      </c>
      <c r="L15259">
        <v>37</v>
      </c>
      <c r="M15259" t="s">
        <v>900</v>
      </c>
      <c r="N15259" t="s">
        <v>860</v>
      </c>
      <c r="R15259" t="str">
        <f t="shared" si="848"/>
        <v>Weekend</v>
      </c>
      <c r="S15259" s="27">
        <f t="shared" si="849"/>
        <v>43029</v>
      </c>
      <c r="U15259" t="str">
        <f t="shared" si="847"/>
        <v>D</v>
      </c>
      <c r="V15259" t="str">
        <f t="shared" si="850"/>
        <v>D</v>
      </c>
    </row>
    <row r="15260" spans="1:22" x14ac:dyDescent="0.25">
      <c r="A15260" t="s">
        <v>66</v>
      </c>
      <c r="C15260">
        <v>5565480</v>
      </c>
      <c r="D15260">
        <v>85</v>
      </c>
      <c r="E15260" t="s">
        <v>90</v>
      </c>
      <c r="G15260">
        <v>98.427999999999997</v>
      </c>
      <c r="H15260">
        <v>2015</v>
      </c>
      <c r="I15260">
        <v>12</v>
      </c>
      <c r="J15260">
        <v>16</v>
      </c>
      <c r="K15260">
        <v>12</v>
      </c>
      <c r="L15260">
        <v>51</v>
      </c>
      <c r="M15260" t="s">
        <v>899</v>
      </c>
      <c r="N15260" t="s">
        <v>860</v>
      </c>
      <c r="R15260" t="str">
        <f t="shared" si="848"/>
        <v>Weekday</v>
      </c>
      <c r="S15260" s="27">
        <f t="shared" si="849"/>
        <v>42354</v>
      </c>
      <c r="U15260" t="str">
        <f t="shared" si="847"/>
        <v>S</v>
      </c>
      <c r="V15260" t="str">
        <f t="shared" si="850"/>
        <v>S</v>
      </c>
    </row>
    <row r="15261" spans="1:22" x14ac:dyDescent="0.25">
      <c r="A15261" t="s">
        <v>66</v>
      </c>
      <c r="C15261">
        <v>5411930</v>
      </c>
      <c r="D15261">
        <v>85</v>
      </c>
      <c r="E15261" t="s">
        <v>91</v>
      </c>
      <c r="G15261">
        <v>98.429000000000002</v>
      </c>
      <c r="H15261">
        <v>2015</v>
      </c>
      <c r="I15261">
        <v>8</v>
      </c>
      <c r="J15261">
        <v>29</v>
      </c>
      <c r="K15261">
        <v>0</v>
      </c>
      <c r="L15261">
        <v>20</v>
      </c>
      <c r="M15261" t="s">
        <v>900</v>
      </c>
      <c r="N15261" t="s">
        <v>860</v>
      </c>
      <c r="R15261" t="str">
        <f t="shared" si="848"/>
        <v>Weekend</v>
      </c>
      <c r="S15261" s="27">
        <f t="shared" si="849"/>
        <v>42245</v>
      </c>
      <c r="U15261" t="str">
        <f t="shared" si="847"/>
        <v>S</v>
      </c>
      <c r="V15261" t="str">
        <f t="shared" si="850"/>
        <v>S</v>
      </c>
    </row>
    <row r="15262" spans="1:22" x14ac:dyDescent="0.25">
      <c r="A15262" t="s">
        <v>66</v>
      </c>
      <c r="C15262">
        <v>6131559</v>
      </c>
      <c r="D15262">
        <v>85</v>
      </c>
      <c r="E15262" t="s">
        <v>91</v>
      </c>
      <c r="G15262">
        <v>98.295000000000002</v>
      </c>
      <c r="H15262">
        <v>2017</v>
      </c>
      <c r="I15262">
        <v>2</v>
      </c>
      <c r="J15262">
        <v>27</v>
      </c>
      <c r="K15262">
        <v>6</v>
      </c>
      <c r="L15262">
        <v>50</v>
      </c>
      <c r="M15262" t="s">
        <v>900</v>
      </c>
      <c r="N15262" t="s">
        <v>860</v>
      </c>
      <c r="R15262" t="str">
        <f t="shared" si="848"/>
        <v>Weekday</v>
      </c>
      <c r="S15262" s="27">
        <f t="shared" si="849"/>
        <v>42793</v>
      </c>
      <c r="U15262" t="str">
        <f t="shared" si="847"/>
        <v>D</v>
      </c>
      <c r="V15262" t="str">
        <f t="shared" si="850"/>
        <v>D</v>
      </c>
    </row>
    <row r="15263" spans="1:22" x14ac:dyDescent="0.25">
      <c r="A15263" t="s">
        <v>66</v>
      </c>
      <c r="C15263">
        <v>6962984</v>
      </c>
      <c r="D15263">
        <v>85</v>
      </c>
      <c r="E15263" t="s">
        <v>91</v>
      </c>
      <c r="G15263">
        <v>98.340999999999994</v>
      </c>
      <c r="H15263">
        <v>2018</v>
      </c>
      <c r="I15263">
        <v>11</v>
      </c>
      <c r="J15263">
        <v>9</v>
      </c>
      <c r="K15263">
        <v>11</v>
      </c>
      <c r="L15263">
        <v>25</v>
      </c>
      <c r="M15263" t="s">
        <v>900</v>
      </c>
      <c r="N15263" t="s">
        <v>860</v>
      </c>
      <c r="R15263" t="str">
        <f t="shared" si="848"/>
        <v>Weekday</v>
      </c>
      <c r="S15263" s="27">
        <f t="shared" si="849"/>
        <v>43413</v>
      </c>
      <c r="U15263" t="str">
        <f t="shared" si="847"/>
        <v>D</v>
      </c>
      <c r="V15263" t="str">
        <f t="shared" si="850"/>
        <v>D</v>
      </c>
    </row>
    <row r="15264" spans="1:22" x14ac:dyDescent="0.25">
      <c r="A15264" t="s">
        <v>66</v>
      </c>
      <c r="C15264">
        <v>5695123</v>
      </c>
      <c r="D15264">
        <v>85</v>
      </c>
      <c r="E15264" t="s">
        <v>90</v>
      </c>
      <c r="G15264">
        <v>98.975999999999999</v>
      </c>
      <c r="H15264">
        <v>2016</v>
      </c>
      <c r="I15264">
        <v>3</v>
      </c>
      <c r="J15264">
        <v>27</v>
      </c>
      <c r="K15264" t="s">
        <v>1934</v>
      </c>
      <c r="L15264" t="s">
        <v>1935</v>
      </c>
      <c r="M15264" t="s">
        <v>900</v>
      </c>
      <c r="N15264" t="s">
        <v>860</v>
      </c>
      <c r="O15264" t="s">
        <v>799</v>
      </c>
      <c r="P15264" t="s">
        <v>799</v>
      </c>
      <c r="R15264" t="str">
        <f t="shared" si="848"/>
        <v>Weekend</v>
      </c>
      <c r="S15264" s="27">
        <f t="shared" si="849"/>
        <v>42456</v>
      </c>
      <c r="U15264" t="str">
        <f t="shared" si="847"/>
        <v>S</v>
      </c>
      <c r="V15264" t="str">
        <f t="shared" si="850"/>
        <v>S</v>
      </c>
    </row>
    <row r="15265" spans="1:51" x14ac:dyDescent="0.25">
      <c r="A15265" t="s">
        <v>66</v>
      </c>
      <c r="C15265">
        <v>6082775</v>
      </c>
      <c r="D15265">
        <v>85</v>
      </c>
      <c r="E15265" t="s">
        <v>90</v>
      </c>
      <c r="G15265">
        <v>98.975999999999999</v>
      </c>
      <c r="H15265">
        <v>2017</v>
      </c>
      <c r="I15265">
        <v>1</v>
      </c>
      <c r="J15265">
        <v>13</v>
      </c>
      <c r="K15265" t="s">
        <v>1936</v>
      </c>
      <c r="L15265" t="s">
        <v>1937</v>
      </c>
      <c r="M15265" t="s">
        <v>900</v>
      </c>
      <c r="N15265" t="s">
        <v>860</v>
      </c>
      <c r="O15265" t="s">
        <v>799</v>
      </c>
      <c r="R15265" t="str">
        <f t="shared" si="848"/>
        <v>Weekday</v>
      </c>
      <c r="S15265" s="27">
        <f t="shared" si="849"/>
        <v>42748</v>
      </c>
      <c r="U15265" t="str">
        <f t="shared" si="847"/>
        <v>D</v>
      </c>
      <c r="V15265" t="str">
        <f t="shared" si="850"/>
        <v>D</v>
      </c>
    </row>
    <row r="15266" spans="1:51" x14ac:dyDescent="0.25">
      <c r="A15266" t="s">
        <v>66</v>
      </c>
      <c r="C15266">
        <v>6480796</v>
      </c>
      <c r="D15266">
        <v>85</v>
      </c>
      <c r="E15266" t="s">
        <v>90</v>
      </c>
      <c r="G15266">
        <v>98.986999999999995</v>
      </c>
      <c r="H15266">
        <v>2017</v>
      </c>
      <c r="I15266">
        <v>11</v>
      </c>
      <c r="J15266">
        <v>20</v>
      </c>
      <c r="K15266" t="s">
        <v>1934</v>
      </c>
      <c r="L15266" t="s">
        <v>1938</v>
      </c>
      <c r="M15266" t="s">
        <v>900</v>
      </c>
      <c r="N15266" t="s">
        <v>860</v>
      </c>
      <c r="O15266" t="s">
        <v>799</v>
      </c>
      <c r="R15266" t="str">
        <f t="shared" si="848"/>
        <v>Weekday</v>
      </c>
      <c r="S15266" s="27">
        <f t="shared" si="849"/>
        <v>43059</v>
      </c>
      <c r="U15266" t="str">
        <f t="shared" si="847"/>
        <v>D</v>
      </c>
      <c r="V15266" t="str">
        <f t="shared" si="850"/>
        <v>D</v>
      </c>
    </row>
    <row r="15267" spans="1:51" x14ac:dyDescent="0.25">
      <c r="A15267" t="s">
        <v>66</v>
      </c>
      <c r="C15267">
        <v>6660421</v>
      </c>
      <c r="D15267">
        <v>85</v>
      </c>
      <c r="E15267" t="s">
        <v>91</v>
      </c>
      <c r="G15267">
        <v>98.971999999999994</v>
      </c>
      <c r="H15267">
        <v>2018</v>
      </c>
      <c r="I15267">
        <v>3</v>
      </c>
      <c r="J15267">
        <v>27</v>
      </c>
      <c r="K15267" t="s">
        <v>1939</v>
      </c>
      <c r="L15267" t="s">
        <v>1940</v>
      </c>
      <c r="M15267" t="s">
        <v>900</v>
      </c>
      <c r="N15267" t="s">
        <v>860</v>
      </c>
      <c r="O15267" t="s">
        <v>799</v>
      </c>
      <c r="R15267" t="str">
        <f t="shared" si="848"/>
        <v>Weekday</v>
      </c>
      <c r="S15267" s="27">
        <f t="shared" si="849"/>
        <v>43186</v>
      </c>
      <c r="U15267" t="str">
        <f t="shared" si="847"/>
        <v>D</v>
      </c>
      <c r="V15267" t="str">
        <f t="shared" si="850"/>
        <v>D</v>
      </c>
    </row>
    <row r="15268" spans="1:51" x14ac:dyDescent="0.25">
      <c r="A15268" t="s">
        <v>66</v>
      </c>
      <c r="C15268">
        <v>6503246</v>
      </c>
      <c r="D15268">
        <v>85</v>
      </c>
      <c r="E15268" t="s">
        <v>91</v>
      </c>
      <c r="G15268">
        <v>98.983000000000004</v>
      </c>
      <c r="H15268">
        <v>2017</v>
      </c>
      <c r="I15268">
        <v>12</v>
      </c>
      <c r="J15268">
        <v>6</v>
      </c>
      <c r="K15268" t="s">
        <v>1941</v>
      </c>
      <c r="L15268" t="s">
        <v>1942</v>
      </c>
      <c r="M15268" t="s">
        <v>900</v>
      </c>
      <c r="N15268" t="s">
        <v>171</v>
      </c>
      <c r="O15268" t="s">
        <v>799</v>
      </c>
      <c r="R15268" t="str">
        <f t="shared" si="848"/>
        <v>Weekday</v>
      </c>
      <c r="S15268" s="27">
        <f t="shared" si="849"/>
        <v>43075</v>
      </c>
      <c r="U15268" t="str">
        <f t="shared" si="847"/>
        <v>D</v>
      </c>
      <c r="V15268" t="str">
        <f t="shared" si="850"/>
        <v>D</v>
      </c>
    </row>
    <row r="15269" spans="1:51" x14ac:dyDescent="0.25">
      <c r="A15269" t="s">
        <v>66</v>
      </c>
      <c r="C15269">
        <v>5483103</v>
      </c>
      <c r="D15269">
        <v>85</v>
      </c>
      <c r="E15269" t="s">
        <v>90</v>
      </c>
      <c r="G15269">
        <v>99.001000000000005</v>
      </c>
      <c r="H15269">
        <v>2015</v>
      </c>
      <c r="I15269">
        <v>10</v>
      </c>
      <c r="J15269">
        <v>25</v>
      </c>
      <c r="K15269" t="s">
        <v>1943</v>
      </c>
      <c r="L15269" t="s">
        <v>1934</v>
      </c>
      <c r="M15269" t="s">
        <v>899</v>
      </c>
      <c r="N15269" t="s">
        <v>860</v>
      </c>
      <c r="O15269" t="s">
        <v>799</v>
      </c>
      <c r="Q15269" t="s">
        <v>866</v>
      </c>
      <c r="R15269" t="str">
        <f t="shared" si="848"/>
        <v>Weekend</v>
      </c>
      <c r="S15269" s="27">
        <f t="shared" si="849"/>
        <v>42302</v>
      </c>
      <c r="U15269" t="str">
        <f t="shared" si="847"/>
        <v>S</v>
      </c>
      <c r="V15269" t="str">
        <f t="shared" si="850"/>
        <v>S</v>
      </c>
      <c r="AE15269" s="27"/>
      <c r="AG15269" s="27"/>
      <c r="AO15269" s="27"/>
      <c r="AX15269" s="27"/>
      <c r="AY15269" s="27"/>
    </row>
    <row r="15270" spans="1:51" x14ac:dyDescent="0.25">
      <c r="A15270" t="s">
        <v>66</v>
      </c>
      <c r="C15270">
        <v>5656875</v>
      </c>
      <c r="D15270">
        <v>85</v>
      </c>
      <c r="E15270" t="s">
        <v>90</v>
      </c>
      <c r="G15270">
        <v>99.007999999999996</v>
      </c>
      <c r="H15270">
        <v>2016</v>
      </c>
      <c r="I15270">
        <v>2</v>
      </c>
      <c r="J15270">
        <v>25</v>
      </c>
      <c r="K15270" t="s">
        <v>1934</v>
      </c>
      <c r="L15270" t="s">
        <v>1944</v>
      </c>
      <c r="M15270" t="s">
        <v>900</v>
      </c>
      <c r="N15270" t="s">
        <v>404</v>
      </c>
      <c r="O15270" t="s">
        <v>799</v>
      </c>
      <c r="Q15270" t="s">
        <v>866</v>
      </c>
      <c r="R15270" t="str">
        <f t="shared" si="848"/>
        <v>Weekday</v>
      </c>
      <c r="S15270" s="27">
        <f t="shared" si="849"/>
        <v>42425</v>
      </c>
      <c r="U15270" t="str">
        <f t="shared" si="847"/>
        <v>S</v>
      </c>
      <c r="V15270" t="str">
        <f t="shared" si="850"/>
        <v>S</v>
      </c>
      <c r="AE15270" s="27"/>
      <c r="AG15270" s="27"/>
      <c r="AO15270" s="27"/>
      <c r="AX15270" s="27"/>
      <c r="AY15270" s="27"/>
    </row>
    <row r="15271" spans="1:51" x14ac:dyDescent="0.25">
      <c r="A15271" t="s">
        <v>66</v>
      </c>
      <c r="C15271">
        <v>7009972</v>
      </c>
      <c r="D15271">
        <v>85</v>
      </c>
      <c r="E15271" t="s">
        <v>91</v>
      </c>
      <c r="G15271">
        <v>98.981999999999999</v>
      </c>
      <c r="H15271">
        <v>2018</v>
      </c>
      <c r="I15271">
        <v>12</v>
      </c>
      <c r="J15271">
        <v>17</v>
      </c>
      <c r="K15271" t="s">
        <v>1945</v>
      </c>
      <c r="L15271" t="s">
        <v>1946</v>
      </c>
      <c r="M15271" t="s">
        <v>899</v>
      </c>
      <c r="N15271" t="s">
        <v>860</v>
      </c>
      <c r="O15271" t="s">
        <v>799</v>
      </c>
      <c r="R15271" t="str">
        <f t="shared" si="848"/>
        <v>Weekday</v>
      </c>
      <c r="S15271" s="27">
        <f t="shared" si="849"/>
        <v>43451</v>
      </c>
      <c r="U15271" t="str">
        <f t="shared" si="847"/>
        <v>D</v>
      </c>
      <c r="V15271" t="str">
        <f t="shared" si="850"/>
        <v>D</v>
      </c>
    </row>
    <row r="15272" spans="1:51" x14ac:dyDescent="0.25">
      <c r="A15272" t="s">
        <v>66</v>
      </c>
      <c r="C15272">
        <v>6397917</v>
      </c>
      <c r="D15272">
        <v>85</v>
      </c>
      <c r="E15272" t="s">
        <v>91</v>
      </c>
      <c r="G15272">
        <v>98.983000000000004</v>
      </c>
      <c r="H15272">
        <v>2017</v>
      </c>
      <c r="I15272">
        <v>9</v>
      </c>
      <c r="J15272">
        <v>16</v>
      </c>
      <c r="K15272" t="s">
        <v>1947</v>
      </c>
      <c r="L15272" t="s">
        <v>1948</v>
      </c>
      <c r="M15272" t="s">
        <v>900</v>
      </c>
      <c r="N15272" t="s">
        <v>860</v>
      </c>
      <c r="O15272" t="s">
        <v>799</v>
      </c>
      <c r="R15272" t="str">
        <f t="shared" si="848"/>
        <v>Weekend</v>
      </c>
      <c r="S15272" s="27">
        <f t="shared" si="849"/>
        <v>42994</v>
      </c>
      <c r="U15272" t="str">
        <f t="shared" si="847"/>
        <v>D</v>
      </c>
      <c r="V15272" t="str">
        <f t="shared" si="850"/>
        <v>D</v>
      </c>
    </row>
    <row r="15273" spans="1:51" x14ac:dyDescent="0.25">
      <c r="A15273" t="s">
        <v>66</v>
      </c>
      <c r="C15273">
        <v>6924062</v>
      </c>
      <c r="D15273">
        <v>85</v>
      </c>
      <c r="E15273" t="s">
        <v>91</v>
      </c>
      <c r="G15273">
        <v>98.983000000000004</v>
      </c>
      <c r="H15273">
        <v>2018</v>
      </c>
      <c r="I15273">
        <v>10</v>
      </c>
      <c r="J15273">
        <v>11</v>
      </c>
      <c r="K15273" t="s">
        <v>1947</v>
      </c>
      <c r="L15273" t="s">
        <v>1936</v>
      </c>
      <c r="M15273" t="s">
        <v>900</v>
      </c>
      <c r="N15273" t="s">
        <v>860</v>
      </c>
      <c r="O15273" t="s">
        <v>799</v>
      </c>
      <c r="P15273" t="s">
        <v>799</v>
      </c>
      <c r="R15273" t="str">
        <f t="shared" si="848"/>
        <v>Weekday</v>
      </c>
      <c r="S15273" s="27">
        <f t="shared" si="849"/>
        <v>43384</v>
      </c>
      <c r="U15273" t="str">
        <f t="shared" si="847"/>
        <v>D</v>
      </c>
      <c r="V15273" t="str">
        <f t="shared" si="850"/>
        <v>D</v>
      </c>
    </row>
    <row r="15274" spans="1:51" x14ac:dyDescent="0.25">
      <c r="A15274" t="s">
        <v>66</v>
      </c>
      <c r="C15274">
        <v>5990063</v>
      </c>
      <c r="D15274">
        <v>85</v>
      </c>
      <c r="E15274" t="s">
        <v>91</v>
      </c>
      <c r="G15274">
        <v>98.983000000000004</v>
      </c>
      <c r="H15274">
        <v>2016</v>
      </c>
      <c r="I15274">
        <v>11</v>
      </c>
      <c r="J15274">
        <v>4</v>
      </c>
      <c r="K15274" t="s">
        <v>1949</v>
      </c>
      <c r="L15274" t="s">
        <v>1950</v>
      </c>
      <c r="M15274" t="s">
        <v>900</v>
      </c>
      <c r="N15274" t="s">
        <v>171</v>
      </c>
      <c r="O15274" t="s">
        <v>799</v>
      </c>
      <c r="R15274" t="str">
        <f t="shared" si="848"/>
        <v>Weekday</v>
      </c>
      <c r="S15274" s="27">
        <f t="shared" si="849"/>
        <v>42678</v>
      </c>
      <c r="U15274" t="str">
        <f t="shared" ref="U15274:U15337" si="851">IF(OR(H15274=2015,H15274=2016),"S","D")</f>
        <v>S</v>
      </c>
      <c r="V15274" t="str">
        <f t="shared" si="850"/>
        <v>S</v>
      </c>
    </row>
    <row r="15275" spans="1:51" x14ac:dyDescent="0.25">
      <c r="A15275" t="s">
        <v>66</v>
      </c>
      <c r="C15275">
        <v>6116824</v>
      </c>
      <c r="D15275">
        <v>85</v>
      </c>
      <c r="E15275" t="s">
        <v>90</v>
      </c>
      <c r="G15275">
        <v>99.013000000000005</v>
      </c>
      <c r="H15275">
        <v>2017</v>
      </c>
      <c r="I15275">
        <v>2</v>
      </c>
      <c r="J15275">
        <v>10</v>
      </c>
      <c r="K15275" t="s">
        <v>1939</v>
      </c>
      <c r="L15275" t="s">
        <v>1951</v>
      </c>
      <c r="M15275" t="s">
        <v>900</v>
      </c>
      <c r="N15275" t="s">
        <v>171</v>
      </c>
      <c r="O15275" t="s">
        <v>799</v>
      </c>
      <c r="P15275" t="s">
        <v>799</v>
      </c>
      <c r="Q15275" t="s">
        <v>866</v>
      </c>
      <c r="R15275" t="str">
        <f t="shared" ref="R15275:R15338" si="852">IF(WEEKDAY(DATE(H15275,I15275,J15275),2) &lt; 6, "Weekday", "Weekend")</f>
        <v>Weekday</v>
      </c>
      <c r="S15275" s="27">
        <f t="shared" si="849"/>
        <v>42776</v>
      </c>
      <c r="U15275" t="str">
        <f t="shared" si="851"/>
        <v>D</v>
      </c>
      <c r="V15275" t="str">
        <f t="shared" si="850"/>
        <v>D</v>
      </c>
      <c r="AE15275" s="27"/>
      <c r="AG15275" s="27"/>
      <c r="AO15275" s="27"/>
      <c r="AX15275" s="27"/>
      <c r="AY15275" s="27"/>
    </row>
    <row r="15276" spans="1:51" x14ac:dyDescent="0.25">
      <c r="A15276" t="s">
        <v>66</v>
      </c>
      <c r="C15276">
        <v>5709428</v>
      </c>
      <c r="D15276">
        <v>85</v>
      </c>
      <c r="E15276" t="s">
        <v>91</v>
      </c>
      <c r="G15276">
        <v>98.992999999999995</v>
      </c>
      <c r="H15276">
        <v>2016</v>
      </c>
      <c r="I15276">
        <v>4</v>
      </c>
      <c r="J15276">
        <v>10</v>
      </c>
      <c r="K15276" t="s">
        <v>1952</v>
      </c>
      <c r="L15276" t="s">
        <v>1953</v>
      </c>
      <c r="M15276" t="s">
        <v>899</v>
      </c>
      <c r="N15276" t="s">
        <v>860</v>
      </c>
      <c r="O15276" t="s">
        <v>799</v>
      </c>
      <c r="P15276" t="s">
        <v>799</v>
      </c>
      <c r="R15276" t="str">
        <f t="shared" si="852"/>
        <v>Weekend</v>
      </c>
      <c r="S15276" s="27">
        <f t="shared" ref="S15276:S15339" si="853">DATE(H15276,I15276,J15276)</f>
        <v>42470</v>
      </c>
      <c r="U15276" t="str">
        <f t="shared" si="851"/>
        <v>S</v>
      </c>
      <c r="V15276" t="str">
        <f t="shared" si="850"/>
        <v>S</v>
      </c>
    </row>
    <row r="15277" spans="1:51" x14ac:dyDescent="0.25">
      <c r="A15277" t="s">
        <v>66</v>
      </c>
      <c r="C15277">
        <v>6271150</v>
      </c>
      <c r="D15277">
        <v>85</v>
      </c>
      <c r="E15277" t="s">
        <v>90</v>
      </c>
      <c r="G15277">
        <v>99.021000000000001</v>
      </c>
      <c r="H15277">
        <v>2017</v>
      </c>
      <c r="I15277">
        <v>6</v>
      </c>
      <c r="J15277">
        <v>9</v>
      </c>
      <c r="K15277" t="s">
        <v>1954</v>
      </c>
      <c r="L15277" t="s">
        <v>1955</v>
      </c>
      <c r="M15277" t="s">
        <v>900</v>
      </c>
      <c r="N15277" t="s">
        <v>860</v>
      </c>
      <c r="O15277" t="s">
        <v>799</v>
      </c>
      <c r="P15277" t="s">
        <v>799</v>
      </c>
      <c r="Q15277" t="s">
        <v>866</v>
      </c>
      <c r="R15277" t="str">
        <f t="shared" si="852"/>
        <v>Weekday</v>
      </c>
      <c r="S15277" s="27">
        <f t="shared" si="853"/>
        <v>42895</v>
      </c>
      <c r="U15277" t="str">
        <f t="shared" si="851"/>
        <v>D</v>
      </c>
      <c r="V15277" t="str">
        <f t="shared" si="850"/>
        <v>D</v>
      </c>
      <c r="AE15277" s="27"/>
      <c r="AG15277" s="27"/>
      <c r="AO15277" s="27"/>
      <c r="AX15277" s="27"/>
      <c r="AY15277" s="27"/>
    </row>
    <row r="15278" spans="1:51" x14ac:dyDescent="0.25">
      <c r="A15278" t="s">
        <v>66</v>
      </c>
      <c r="C15278">
        <v>6629241</v>
      </c>
      <c r="D15278">
        <v>85</v>
      </c>
      <c r="E15278" t="s">
        <v>90</v>
      </c>
      <c r="G15278">
        <v>99.021000000000001</v>
      </c>
      <c r="H15278">
        <v>2018</v>
      </c>
      <c r="I15278">
        <v>3</v>
      </c>
      <c r="J15278">
        <v>5</v>
      </c>
      <c r="K15278" t="s">
        <v>1956</v>
      </c>
      <c r="L15278" t="s">
        <v>1951</v>
      </c>
      <c r="M15278" t="s">
        <v>900</v>
      </c>
      <c r="N15278" t="s">
        <v>860</v>
      </c>
      <c r="O15278" t="s">
        <v>799</v>
      </c>
      <c r="P15278" t="s">
        <v>799</v>
      </c>
      <c r="Q15278" t="s">
        <v>866</v>
      </c>
      <c r="R15278" t="str">
        <f t="shared" si="852"/>
        <v>Weekday</v>
      </c>
      <c r="S15278" s="27">
        <f t="shared" si="853"/>
        <v>43164</v>
      </c>
      <c r="U15278" t="str">
        <f t="shared" si="851"/>
        <v>D</v>
      </c>
      <c r="V15278" t="str">
        <f t="shared" si="850"/>
        <v>D</v>
      </c>
      <c r="AE15278" s="27"/>
      <c r="AG15278" s="27"/>
      <c r="AO15278" s="27"/>
      <c r="AX15278" s="27"/>
      <c r="AY15278" s="27"/>
    </row>
    <row r="15279" spans="1:51" x14ac:dyDescent="0.25">
      <c r="A15279" t="s">
        <v>66</v>
      </c>
      <c r="C15279">
        <v>6629198</v>
      </c>
      <c r="D15279">
        <v>85</v>
      </c>
      <c r="E15279" t="s">
        <v>90</v>
      </c>
      <c r="G15279">
        <v>99.021000000000001</v>
      </c>
      <c r="H15279">
        <v>2018</v>
      </c>
      <c r="I15279">
        <v>3</v>
      </c>
      <c r="J15279">
        <v>10</v>
      </c>
      <c r="K15279" t="s">
        <v>1957</v>
      </c>
      <c r="L15279" t="s">
        <v>1950</v>
      </c>
      <c r="M15279" t="s">
        <v>899</v>
      </c>
      <c r="N15279" t="s">
        <v>860</v>
      </c>
      <c r="O15279" t="s">
        <v>799</v>
      </c>
      <c r="P15279" t="s">
        <v>799</v>
      </c>
      <c r="Q15279" t="s">
        <v>866</v>
      </c>
      <c r="R15279" t="str">
        <f t="shared" si="852"/>
        <v>Weekend</v>
      </c>
      <c r="S15279" s="27">
        <f t="shared" si="853"/>
        <v>43169</v>
      </c>
      <c r="U15279" t="str">
        <f t="shared" si="851"/>
        <v>D</v>
      </c>
      <c r="V15279" t="str">
        <f t="shared" si="850"/>
        <v>D</v>
      </c>
      <c r="AE15279" s="27"/>
      <c r="AG15279" s="27"/>
      <c r="AO15279" s="27"/>
      <c r="AX15279" s="27"/>
      <c r="AY15279" s="27"/>
    </row>
    <row r="15280" spans="1:51" x14ac:dyDescent="0.25">
      <c r="A15280" t="s">
        <v>66</v>
      </c>
      <c r="C15280">
        <v>5795599</v>
      </c>
      <c r="D15280">
        <v>85</v>
      </c>
      <c r="E15280" t="s">
        <v>90</v>
      </c>
      <c r="G15280">
        <v>99.027000000000001</v>
      </c>
      <c r="H15280">
        <v>2016</v>
      </c>
      <c r="I15280">
        <v>6</v>
      </c>
      <c r="J15280">
        <v>11</v>
      </c>
      <c r="K15280" t="s">
        <v>1934</v>
      </c>
      <c r="L15280" t="s">
        <v>1942</v>
      </c>
      <c r="M15280" t="s">
        <v>900</v>
      </c>
      <c r="N15280" t="s">
        <v>860</v>
      </c>
      <c r="O15280" t="s">
        <v>799</v>
      </c>
      <c r="P15280" t="s">
        <v>799</v>
      </c>
      <c r="Q15280" t="s">
        <v>866</v>
      </c>
      <c r="R15280" t="str">
        <f t="shared" si="852"/>
        <v>Weekend</v>
      </c>
      <c r="S15280" s="27">
        <f t="shared" si="853"/>
        <v>42532</v>
      </c>
      <c r="U15280" t="str">
        <f t="shared" si="851"/>
        <v>S</v>
      </c>
      <c r="V15280" t="str">
        <f t="shared" si="850"/>
        <v>S</v>
      </c>
      <c r="AE15280" s="27"/>
      <c r="AG15280" s="27"/>
      <c r="AO15280" s="27"/>
      <c r="AX15280" s="27"/>
      <c r="AY15280" s="27"/>
    </row>
    <row r="15281" spans="1:51" x14ac:dyDescent="0.25">
      <c r="A15281" t="s">
        <v>66</v>
      </c>
      <c r="C15281">
        <v>6621937</v>
      </c>
      <c r="D15281">
        <v>85</v>
      </c>
      <c r="E15281" t="s">
        <v>90</v>
      </c>
      <c r="G15281">
        <v>99.025000000000006</v>
      </c>
      <c r="H15281">
        <v>2018</v>
      </c>
      <c r="I15281">
        <v>3</v>
      </c>
      <c r="J15281">
        <v>4</v>
      </c>
      <c r="K15281" t="s">
        <v>1958</v>
      </c>
      <c r="L15281" t="s">
        <v>1959</v>
      </c>
      <c r="M15281" t="s">
        <v>900</v>
      </c>
      <c r="N15281" t="s">
        <v>860</v>
      </c>
      <c r="O15281" t="s">
        <v>799</v>
      </c>
      <c r="Q15281" t="s">
        <v>866</v>
      </c>
      <c r="R15281" t="str">
        <f t="shared" si="852"/>
        <v>Weekend</v>
      </c>
      <c r="S15281" s="27">
        <f t="shared" si="853"/>
        <v>43163</v>
      </c>
      <c r="U15281" t="str">
        <f t="shared" si="851"/>
        <v>D</v>
      </c>
      <c r="V15281" t="str">
        <f t="shared" si="850"/>
        <v>D</v>
      </c>
      <c r="AE15281" s="27"/>
      <c r="AG15281" s="27"/>
      <c r="AO15281" s="27"/>
      <c r="AX15281" s="27"/>
      <c r="AY15281" s="27"/>
    </row>
    <row r="15282" spans="1:51" x14ac:dyDescent="0.25">
      <c r="A15282" t="s">
        <v>66</v>
      </c>
      <c r="C15282">
        <v>6879557</v>
      </c>
      <c r="D15282">
        <v>85</v>
      </c>
      <c r="E15282" t="s">
        <v>90</v>
      </c>
      <c r="G15282">
        <v>99.025000000000006</v>
      </c>
      <c r="H15282">
        <v>2018</v>
      </c>
      <c r="I15282">
        <v>9</v>
      </c>
      <c r="J15282">
        <v>15</v>
      </c>
      <c r="K15282" t="s">
        <v>1958</v>
      </c>
      <c r="L15282" t="s">
        <v>1960</v>
      </c>
      <c r="M15282" t="s">
        <v>900</v>
      </c>
      <c r="N15282" t="s">
        <v>860</v>
      </c>
      <c r="O15282" t="s">
        <v>799</v>
      </c>
      <c r="Q15282" t="s">
        <v>866</v>
      </c>
      <c r="R15282" t="str">
        <f t="shared" si="852"/>
        <v>Weekend</v>
      </c>
      <c r="S15282" s="27">
        <f t="shared" si="853"/>
        <v>43358</v>
      </c>
      <c r="U15282" t="str">
        <f t="shared" si="851"/>
        <v>D</v>
      </c>
      <c r="V15282" t="str">
        <f t="shared" si="850"/>
        <v>D</v>
      </c>
      <c r="AE15282" s="27"/>
      <c r="AG15282" s="27"/>
      <c r="AO15282" s="27"/>
      <c r="AX15282" s="27"/>
      <c r="AY15282" s="27"/>
    </row>
    <row r="15283" spans="1:51" x14ac:dyDescent="0.25">
      <c r="A15283" t="s">
        <v>66</v>
      </c>
      <c r="C15283">
        <v>5628812</v>
      </c>
      <c r="D15283">
        <v>85</v>
      </c>
      <c r="E15283" t="s">
        <v>91</v>
      </c>
      <c r="G15283">
        <v>99</v>
      </c>
      <c r="H15283">
        <v>2016</v>
      </c>
      <c r="I15283">
        <v>2</v>
      </c>
      <c r="J15283">
        <v>5</v>
      </c>
      <c r="K15283" t="s">
        <v>1939</v>
      </c>
      <c r="L15283" t="s">
        <v>1961</v>
      </c>
      <c r="M15283" t="s">
        <v>900</v>
      </c>
      <c r="N15283" t="s">
        <v>860</v>
      </c>
      <c r="O15283" t="s">
        <v>799</v>
      </c>
      <c r="P15283" t="s">
        <v>799</v>
      </c>
      <c r="R15283" t="str">
        <f t="shared" si="852"/>
        <v>Weekday</v>
      </c>
      <c r="S15283" s="27">
        <f t="shared" si="853"/>
        <v>42405</v>
      </c>
      <c r="U15283" t="str">
        <f t="shared" si="851"/>
        <v>S</v>
      </c>
      <c r="V15283" t="str">
        <f t="shared" si="850"/>
        <v>S</v>
      </c>
    </row>
    <row r="15284" spans="1:51" x14ac:dyDescent="0.25">
      <c r="A15284" t="s">
        <v>66</v>
      </c>
      <c r="C15284">
        <v>5687439</v>
      </c>
      <c r="D15284">
        <v>85</v>
      </c>
      <c r="E15284" t="s">
        <v>90</v>
      </c>
      <c r="G15284">
        <v>99.027000000000001</v>
      </c>
      <c r="H15284">
        <v>2016</v>
      </c>
      <c r="I15284">
        <v>3</v>
      </c>
      <c r="J15284">
        <v>20</v>
      </c>
      <c r="K15284" t="s">
        <v>1962</v>
      </c>
      <c r="L15284" t="s">
        <v>1935</v>
      </c>
      <c r="M15284" t="s">
        <v>900</v>
      </c>
      <c r="N15284" t="s">
        <v>860</v>
      </c>
      <c r="O15284" t="s">
        <v>799</v>
      </c>
      <c r="Q15284" t="s">
        <v>866</v>
      </c>
      <c r="R15284" t="str">
        <f t="shared" si="852"/>
        <v>Weekend</v>
      </c>
      <c r="S15284" s="27">
        <f t="shared" si="853"/>
        <v>42449</v>
      </c>
      <c r="U15284" t="str">
        <f t="shared" si="851"/>
        <v>S</v>
      </c>
      <c r="V15284" t="str">
        <f t="shared" si="850"/>
        <v>S</v>
      </c>
      <c r="AE15284" s="27"/>
      <c r="AG15284" s="27"/>
      <c r="AO15284" s="27"/>
      <c r="AX15284" s="27"/>
      <c r="AY15284" s="27"/>
    </row>
    <row r="15285" spans="1:51" x14ac:dyDescent="0.25">
      <c r="A15285" t="s">
        <v>66</v>
      </c>
      <c r="C15285">
        <v>6099638</v>
      </c>
      <c r="D15285">
        <v>85</v>
      </c>
      <c r="E15285" t="s">
        <v>90</v>
      </c>
      <c r="G15285">
        <v>99.027000000000001</v>
      </c>
      <c r="H15285">
        <v>2017</v>
      </c>
      <c r="I15285">
        <v>1</v>
      </c>
      <c r="J15285">
        <v>23</v>
      </c>
      <c r="K15285" t="s">
        <v>1941</v>
      </c>
      <c r="L15285" t="s">
        <v>1937</v>
      </c>
      <c r="M15285" t="s">
        <v>900</v>
      </c>
      <c r="N15285" t="s">
        <v>860</v>
      </c>
      <c r="O15285" t="s">
        <v>799</v>
      </c>
      <c r="P15285" t="s">
        <v>799</v>
      </c>
      <c r="Q15285" t="s">
        <v>866</v>
      </c>
      <c r="R15285" t="str">
        <f t="shared" si="852"/>
        <v>Weekday</v>
      </c>
      <c r="S15285" s="27">
        <f t="shared" si="853"/>
        <v>42758</v>
      </c>
      <c r="U15285" t="str">
        <f t="shared" si="851"/>
        <v>D</v>
      </c>
      <c r="V15285" t="str">
        <f t="shared" si="850"/>
        <v>D</v>
      </c>
      <c r="AE15285" s="27"/>
      <c r="AG15285" s="27"/>
      <c r="AO15285" s="27"/>
      <c r="AX15285" s="27"/>
      <c r="AY15285" s="27"/>
    </row>
    <row r="15286" spans="1:51" x14ac:dyDescent="0.25">
      <c r="A15286" t="s">
        <v>66</v>
      </c>
      <c r="C15286">
        <v>6171411</v>
      </c>
      <c r="D15286">
        <v>85</v>
      </c>
      <c r="E15286" t="s">
        <v>90</v>
      </c>
      <c r="G15286">
        <v>99.027000000000001</v>
      </c>
      <c r="H15286">
        <v>2017</v>
      </c>
      <c r="I15286">
        <v>3</v>
      </c>
      <c r="J15286">
        <v>25</v>
      </c>
      <c r="K15286" t="s">
        <v>1958</v>
      </c>
      <c r="L15286" t="s">
        <v>1951</v>
      </c>
      <c r="M15286" t="s">
        <v>900</v>
      </c>
      <c r="N15286" t="s">
        <v>860</v>
      </c>
      <c r="O15286" t="s">
        <v>799</v>
      </c>
      <c r="P15286" t="s">
        <v>799</v>
      </c>
      <c r="Q15286" t="s">
        <v>866</v>
      </c>
      <c r="R15286" t="str">
        <f t="shared" si="852"/>
        <v>Weekend</v>
      </c>
      <c r="S15286" s="27">
        <f t="shared" si="853"/>
        <v>42819</v>
      </c>
      <c r="U15286" t="str">
        <f t="shared" si="851"/>
        <v>D</v>
      </c>
      <c r="V15286" t="str">
        <f t="shared" si="850"/>
        <v>D</v>
      </c>
      <c r="AE15286" s="27"/>
      <c r="AG15286" s="27"/>
      <c r="AO15286" s="27"/>
      <c r="AX15286" s="27"/>
      <c r="AY15286" s="27"/>
    </row>
    <row r="15287" spans="1:51" x14ac:dyDescent="0.25">
      <c r="A15287" t="s">
        <v>66</v>
      </c>
      <c r="C15287">
        <v>6396385</v>
      </c>
      <c r="D15287">
        <v>85</v>
      </c>
      <c r="E15287" t="s">
        <v>90</v>
      </c>
      <c r="G15287">
        <v>99.027000000000001</v>
      </c>
      <c r="H15287">
        <v>2017</v>
      </c>
      <c r="I15287">
        <v>9</v>
      </c>
      <c r="J15287">
        <v>8</v>
      </c>
      <c r="K15287" t="s">
        <v>1958</v>
      </c>
      <c r="L15287" t="s">
        <v>1940</v>
      </c>
      <c r="M15287" t="s">
        <v>900</v>
      </c>
      <c r="N15287" t="s">
        <v>404</v>
      </c>
      <c r="O15287" t="s">
        <v>799</v>
      </c>
      <c r="P15287" t="s">
        <v>799</v>
      </c>
      <c r="Q15287" t="s">
        <v>866</v>
      </c>
      <c r="R15287" t="str">
        <f t="shared" si="852"/>
        <v>Weekday</v>
      </c>
      <c r="S15287" s="27">
        <f t="shared" si="853"/>
        <v>42986</v>
      </c>
      <c r="U15287" t="str">
        <f t="shared" si="851"/>
        <v>D</v>
      </c>
      <c r="V15287" t="str">
        <f t="shared" si="850"/>
        <v>D</v>
      </c>
      <c r="AE15287" s="27"/>
      <c r="AG15287" s="27"/>
      <c r="AO15287" s="27"/>
      <c r="AX15287" s="27"/>
      <c r="AY15287" s="27"/>
    </row>
    <row r="15288" spans="1:51" x14ac:dyDescent="0.25">
      <c r="A15288" t="s">
        <v>66</v>
      </c>
      <c r="C15288">
        <v>6389984</v>
      </c>
      <c r="D15288">
        <v>85</v>
      </c>
      <c r="E15288" t="s">
        <v>90</v>
      </c>
      <c r="G15288">
        <v>99.027000000000001</v>
      </c>
      <c r="H15288">
        <v>2017</v>
      </c>
      <c r="I15288">
        <v>9</v>
      </c>
      <c r="J15288">
        <v>9</v>
      </c>
      <c r="K15288" t="s">
        <v>1958</v>
      </c>
      <c r="L15288" t="s">
        <v>1963</v>
      </c>
      <c r="M15288" t="s">
        <v>900</v>
      </c>
      <c r="N15288" t="s">
        <v>860</v>
      </c>
      <c r="O15288" t="s">
        <v>799</v>
      </c>
      <c r="P15288" t="s">
        <v>799</v>
      </c>
      <c r="Q15288" t="s">
        <v>866</v>
      </c>
      <c r="R15288" t="str">
        <f t="shared" si="852"/>
        <v>Weekend</v>
      </c>
      <c r="S15288" s="27">
        <f t="shared" si="853"/>
        <v>42987</v>
      </c>
      <c r="U15288" t="str">
        <f t="shared" si="851"/>
        <v>D</v>
      </c>
      <c r="V15288" t="str">
        <f t="shared" si="850"/>
        <v>D</v>
      </c>
      <c r="AE15288" s="27"/>
      <c r="AG15288" s="27"/>
      <c r="AO15288" s="27"/>
      <c r="AX15288" s="27"/>
      <c r="AY15288" s="27"/>
    </row>
    <row r="15289" spans="1:51" x14ac:dyDescent="0.25">
      <c r="A15289" t="s">
        <v>66</v>
      </c>
      <c r="C15289">
        <v>6430989</v>
      </c>
      <c r="D15289">
        <v>85</v>
      </c>
      <c r="E15289" t="s">
        <v>90</v>
      </c>
      <c r="G15289">
        <v>99.027000000000001</v>
      </c>
      <c r="H15289">
        <v>2017</v>
      </c>
      <c r="I15289">
        <v>10</v>
      </c>
      <c r="J15289">
        <v>14</v>
      </c>
      <c r="K15289" t="s">
        <v>1964</v>
      </c>
      <c r="L15289" t="s">
        <v>1962</v>
      </c>
      <c r="M15289" t="s">
        <v>900</v>
      </c>
      <c r="N15289" t="s">
        <v>860</v>
      </c>
      <c r="O15289" t="s">
        <v>799</v>
      </c>
      <c r="Q15289" t="s">
        <v>866</v>
      </c>
      <c r="R15289" t="str">
        <f t="shared" si="852"/>
        <v>Weekend</v>
      </c>
      <c r="S15289" s="27">
        <f t="shared" si="853"/>
        <v>43022</v>
      </c>
      <c r="U15289" t="str">
        <f t="shared" si="851"/>
        <v>D</v>
      </c>
      <c r="V15289" t="str">
        <f t="shared" si="850"/>
        <v>D</v>
      </c>
      <c r="AE15289" s="27"/>
      <c r="AG15289" s="27"/>
      <c r="AO15289" s="27"/>
      <c r="AX15289" s="27"/>
      <c r="AY15289" s="27"/>
    </row>
    <row r="15290" spans="1:51" x14ac:dyDescent="0.25">
      <c r="A15290" t="s">
        <v>66</v>
      </c>
      <c r="C15290">
        <v>6500985</v>
      </c>
      <c r="D15290">
        <v>85</v>
      </c>
      <c r="E15290" t="s">
        <v>90</v>
      </c>
      <c r="G15290">
        <v>99.027000000000001</v>
      </c>
      <c r="H15290">
        <v>2017</v>
      </c>
      <c r="I15290">
        <v>12</v>
      </c>
      <c r="J15290">
        <v>1</v>
      </c>
      <c r="K15290" t="s">
        <v>1956</v>
      </c>
      <c r="L15290" t="s">
        <v>1965</v>
      </c>
      <c r="M15290" t="s">
        <v>900</v>
      </c>
      <c r="N15290" t="s">
        <v>860</v>
      </c>
      <c r="O15290" t="s">
        <v>799</v>
      </c>
      <c r="P15290" t="s">
        <v>799</v>
      </c>
      <c r="Q15290" t="s">
        <v>866</v>
      </c>
      <c r="R15290" t="str">
        <f t="shared" si="852"/>
        <v>Weekday</v>
      </c>
      <c r="S15290" s="27">
        <f t="shared" si="853"/>
        <v>43070</v>
      </c>
      <c r="U15290" t="str">
        <f t="shared" si="851"/>
        <v>D</v>
      </c>
      <c r="V15290" t="str">
        <f t="shared" si="850"/>
        <v>D</v>
      </c>
      <c r="AE15290" s="27"/>
      <c r="AG15290" s="27"/>
      <c r="AO15290" s="27"/>
      <c r="AX15290" s="27"/>
      <c r="AY15290" s="27"/>
    </row>
    <row r="15291" spans="1:51" x14ac:dyDescent="0.25">
      <c r="A15291" t="s">
        <v>66</v>
      </c>
      <c r="C15291">
        <v>6518041</v>
      </c>
      <c r="D15291">
        <v>85</v>
      </c>
      <c r="E15291" t="s">
        <v>90</v>
      </c>
      <c r="G15291">
        <v>99.027000000000001</v>
      </c>
      <c r="H15291">
        <v>2017</v>
      </c>
      <c r="I15291">
        <v>12</v>
      </c>
      <c r="J15291">
        <v>16</v>
      </c>
      <c r="K15291" t="s">
        <v>1939</v>
      </c>
      <c r="L15291" t="s">
        <v>1966</v>
      </c>
      <c r="M15291" t="s">
        <v>900</v>
      </c>
      <c r="N15291" t="s">
        <v>404</v>
      </c>
      <c r="O15291" t="s">
        <v>799</v>
      </c>
      <c r="Q15291" t="s">
        <v>866</v>
      </c>
      <c r="R15291" t="str">
        <f t="shared" si="852"/>
        <v>Weekend</v>
      </c>
      <c r="S15291" s="27">
        <f t="shared" si="853"/>
        <v>43085</v>
      </c>
      <c r="U15291" t="str">
        <f t="shared" si="851"/>
        <v>D</v>
      </c>
      <c r="V15291" t="str">
        <f t="shared" si="850"/>
        <v>D</v>
      </c>
      <c r="AE15291" s="27"/>
      <c r="AG15291" s="27"/>
      <c r="AO15291" s="27"/>
      <c r="AX15291" s="27"/>
      <c r="AY15291" s="27"/>
    </row>
    <row r="15292" spans="1:51" x14ac:dyDescent="0.25">
      <c r="A15292" t="s">
        <v>66</v>
      </c>
      <c r="C15292">
        <v>6593555</v>
      </c>
      <c r="D15292">
        <v>85</v>
      </c>
      <c r="E15292" t="s">
        <v>90</v>
      </c>
      <c r="G15292">
        <v>99.027000000000001</v>
      </c>
      <c r="H15292">
        <v>2018</v>
      </c>
      <c r="I15292">
        <v>2</v>
      </c>
      <c r="J15292">
        <v>10</v>
      </c>
      <c r="K15292" t="s">
        <v>1962</v>
      </c>
      <c r="L15292" t="s">
        <v>1965</v>
      </c>
      <c r="M15292" t="s">
        <v>900</v>
      </c>
      <c r="N15292" t="s">
        <v>860</v>
      </c>
      <c r="O15292" t="s">
        <v>799</v>
      </c>
      <c r="P15292" t="s">
        <v>799</v>
      </c>
      <c r="Q15292" t="s">
        <v>866</v>
      </c>
      <c r="R15292" t="str">
        <f t="shared" si="852"/>
        <v>Weekend</v>
      </c>
      <c r="S15292" s="27">
        <f t="shared" si="853"/>
        <v>43141</v>
      </c>
      <c r="U15292" t="str">
        <f t="shared" si="851"/>
        <v>D</v>
      </c>
      <c r="V15292" t="str">
        <f t="shared" si="850"/>
        <v>D</v>
      </c>
      <c r="AE15292" s="27"/>
      <c r="AG15292" s="27"/>
      <c r="AO15292" s="27"/>
      <c r="AX15292" s="27"/>
      <c r="AY15292" s="27"/>
    </row>
    <row r="15293" spans="1:51" x14ac:dyDescent="0.25">
      <c r="A15293" t="s">
        <v>66</v>
      </c>
      <c r="C15293">
        <v>6620481</v>
      </c>
      <c r="D15293">
        <v>85</v>
      </c>
      <c r="E15293" t="s">
        <v>90</v>
      </c>
      <c r="G15293">
        <v>99.027000000000001</v>
      </c>
      <c r="H15293">
        <v>2018</v>
      </c>
      <c r="I15293">
        <v>3</v>
      </c>
      <c r="J15293">
        <v>3</v>
      </c>
      <c r="K15293" t="s">
        <v>1945</v>
      </c>
      <c r="L15293" t="s">
        <v>1956</v>
      </c>
      <c r="M15293" t="s">
        <v>900</v>
      </c>
      <c r="N15293" t="s">
        <v>860</v>
      </c>
      <c r="O15293" t="s">
        <v>799</v>
      </c>
      <c r="P15293" t="s">
        <v>799</v>
      </c>
      <c r="Q15293" t="s">
        <v>866</v>
      </c>
      <c r="R15293" t="str">
        <f t="shared" si="852"/>
        <v>Weekend</v>
      </c>
      <c r="S15293" s="27">
        <f t="shared" si="853"/>
        <v>43162</v>
      </c>
      <c r="U15293" t="str">
        <f t="shared" si="851"/>
        <v>D</v>
      </c>
      <c r="V15293" t="str">
        <f t="shared" si="850"/>
        <v>D</v>
      </c>
      <c r="AE15293" s="27"/>
      <c r="AG15293" s="27"/>
      <c r="AO15293" s="27"/>
      <c r="AX15293" s="27"/>
      <c r="AY15293" s="27"/>
    </row>
    <row r="15294" spans="1:51" x14ac:dyDescent="0.25">
      <c r="A15294" t="s">
        <v>66</v>
      </c>
      <c r="C15294">
        <v>6713111</v>
      </c>
      <c r="D15294">
        <v>85</v>
      </c>
      <c r="E15294" t="s">
        <v>90</v>
      </c>
      <c r="G15294">
        <v>99.027000000000001</v>
      </c>
      <c r="H15294">
        <v>2018</v>
      </c>
      <c r="I15294">
        <v>5</v>
      </c>
      <c r="J15294">
        <v>9</v>
      </c>
      <c r="K15294" t="s">
        <v>1936</v>
      </c>
      <c r="L15294" t="s">
        <v>1951</v>
      </c>
      <c r="M15294" t="s">
        <v>900</v>
      </c>
      <c r="N15294" t="s">
        <v>860</v>
      </c>
      <c r="O15294" t="s">
        <v>799</v>
      </c>
      <c r="Q15294" t="s">
        <v>866</v>
      </c>
      <c r="R15294" t="str">
        <f t="shared" si="852"/>
        <v>Weekday</v>
      </c>
      <c r="S15294" s="27">
        <f t="shared" si="853"/>
        <v>43229</v>
      </c>
      <c r="U15294" t="str">
        <f t="shared" si="851"/>
        <v>D</v>
      </c>
      <c r="V15294" t="str">
        <f t="shared" si="850"/>
        <v>D</v>
      </c>
      <c r="AE15294" s="27"/>
      <c r="AG15294" s="27"/>
      <c r="AO15294" s="27"/>
      <c r="AX15294" s="27"/>
      <c r="AY15294" s="27"/>
    </row>
    <row r="15295" spans="1:51" x14ac:dyDescent="0.25">
      <c r="A15295" t="s">
        <v>66</v>
      </c>
      <c r="C15295">
        <v>6718336</v>
      </c>
      <c r="D15295">
        <v>85</v>
      </c>
      <c r="E15295" t="s">
        <v>90</v>
      </c>
      <c r="G15295">
        <v>99.027000000000001</v>
      </c>
      <c r="H15295">
        <v>2018</v>
      </c>
      <c r="I15295">
        <v>5</v>
      </c>
      <c r="J15295">
        <v>20</v>
      </c>
      <c r="K15295" t="s">
        <v>1958</v>
      </c>
      <c r="L15295" t="s">
        <v>1967</v>
      </c>
      <c r="M15295" t="s">
        <v>900</v>
      </c>
      <c r="N15295" t="s">
        <v>860</v>
      </c>
      <c r="O15295" t="s">
        <v>799</v>
      </c>
      <c r="Q15295" t="s">
        <v>866</v>
      </c>
      <c r="R15295" t="str">
        <f t="shared" si="852"/>
        <v>Weekend</v>
      </c>
      <c r="S15295" s="27">
        <f t="shared" si="853"/>
        <v>43240</v>
      </c>
      <c r="U15295" t="str">
        <f t="shared" si="851"/>
        <v>D</v>
      </c>
      <c r="V15295" t="str">
        <f t="shared" si="850"/>
        <v>D</v>
      </c>
      <c r="AE15295" s="27"/>
      <c r="AG15295" s="27"/>
      <c r="AO15295" s="27"/>
      <c r="AX15295" s="27"/>
      <c r="AY15295" s="27"/>
    </row>
    <row r="15296" spans="1:51" x14ac:dyDescent="0.25">
      <c r="A15296" t="s">
        <v>66</v>
      </c>
      <c r="C15296">
        <v>5888807</v>
      </c>
      <c r="D15296">
        <v>85</v>
      </c>
      <c r="E15296" t="s">
        <v>90</v>
      </c>
      <c r="G15296">
        <v>99.027000000000001</v>
      </c>
      <c r="H15296">
        <v>2016</v>
      </c>
      <c r="I15296">
        <v>8</v>
      </c>
      <c r="J15296">
        <v>19</v>
      </c>
      <c r="K15296" t="s">
        <v>1936</v>
      </c>
      <c r="L15296" t="s">
        <v>1955</v>
      </c>
      <c r="M15296" t="s">
        <v>900</v>
      </c>
      <c r="N15296" t="s">
        <v>404</v>
      </c>
      <c r="O15296" t="s">
        <v>799</v>
      </c>
      <c r="Q15296" t="s">
        <v>866</v>
      </c>
      <c r="R15296" t="str">
        <f t="shared" si="852"/>
        <v>Weekday</v>
      </c>
      <c r="S15296" s="27">
        <f t="shared" si="853"/>
        <v>42601</v>
      </c>
      <c r="U15296" t="str">
        <f t="shared" si="851"/>
        <v>S</v>
      </c>
      <c r="V15296" t="str">
        <f t="shared" si="850"/>
        <v>S</v>
      </c>
      <c r="AE15296" s="27"/>
      <c r="AG15296" s="27"/>
      <c r="AO15296" s="27"/>
      <c r="AX15296" s="27"/>
      <c r="AY15296" s="27"/>
    </row>
    <row r="15297" spans="1:51" x14ac:dyDescent="0.25">
      <c r="A15297" t="s">
        <v>66</v>
      </c>
      <c r="C15297">
        <v>6031248</v>
      </c>
      <c r="D15297">
        <v>85</v>
      </c>
      <c r="E15297" t="s">
        <v>90</v>
      </c>
      <c r="G15297">
        <v>99.027000000000001</v>
      </c>
      <c r="H15297">
        <v>2016</v>
      </c>
      <c r="I15297">
        <v>12</v>
      </c>
      <c r="J15297">
        <v>6</v>
      </c>
      <c r="K15297" t="s">
        <v>1952</v>
      </c>
      <c r="L15297" t="s">
        <v>1968</v>
      </c>
      <c r="M15297" t="s">
        <v>899</v>
      </c>
      <c r="N15297" t="s">
        <v>404</v>
      </c>
      <c r="O15297" t="s">
        <v>799</v>
      </c>
      <c r="P15297" t="s">
        <v>799</v>
      </c>
      <c r="Q15297" t="s">
        <v>866</v>
      </c>
      <c r="R15297" t="str">
        <f t="shared" si="852"/>
        <v>Weekday</v>
      </c>
      <c r="S15297" s="27">
        <f t="shared" si="853"/>
        <v>42710</v>
      </c>
      <c r="U15297" t="str">
        <f t="shared" si="851"/>
        <v>S</v>
      </c>
      <c r="V15297" t="str">
        <f t="shared" si="850"/>
        <v>S</v>
      </c>
      <c r="AE15297" s="27"/>
      <c r="AG15297" s="27"/>
      <c r="AO15297" s="27"/>
      <c r="AX15297" s="27"/>
      <c r="AY15297" s="27"/>
    </row>
    <row r="15298" spans="1:51" x14ac:dyDescent="0.25">
      <c r="A15298" t="s">
        <v>66</v>
      </c>
      <c r="C15298">
        <v>6845767</v>
      </c>
      <c r="D15298">
        <v>85</v>
      </c>
      <c r="E15298" t="s">
        <v>91</v>
      </c>
      <c r="G15298">
        <v>99.004000000000005</v>
      </c>
      <c r="H15298">
        <v>2018</v>
      </c>
      <c r="I15298">
        <v>8</v>
      </c>
      <c r="J15298">
        <v>18</v>
      </c>
      <c r="K15298" t="s">
        <v>1969</v>
      </c>
      <c r="L15298" t="s">
        <v>1950</v>
      </c>
      <c r="M15298" t="s">
        <v>900</v>
      </c>
      <c r="N15298" t="s">
        <v>860</v>
      </c>
      <c r="O15298" t="s">
        <v>799</v>
      </c>
      <c r="R15298" t="str">
        <f t="shared" si="852"/>
        <v>Weekend</v>
      </c>
      <c r="S15298" s="27">
        <f t="shared" si="853"/>
        <v>43330</v>
      </c>
      <c r="U15298" t="str">
        <f t="shared" si="851"/>
        <v>D</v>
      </c>
      <c r="V15298" t="str">
        <f t="shared" si="850"/>
        <v>D</v>
      </c>
    </row>
    <row r="15299" spans="1:51" x14ac:dyDescent="0.25">
      <c r="A15299" t="s">
        <v>66</v>
      </c>
      <c r="C15299">
        <v>6889826</v>
      </c>
      <c r="D15299">
        <v>85</v>
      </c>
      <c r="E15299" t="s">
        <v>91</v>
      </c>
      <c r="G15299">
        <v>99.004000000000005</v>
      </c>
      <c r="H15299">
        <v>2018</v>
      </c>
      <c r="I15299">
        <v>9</v>
      </c>
      <c r="J15299">
        <v>21</v>
      </c>
      <c r="K15299" t="s">
        <v>1970</v>
      </c>
      <c r="L15299" t="s">
        <v>1971</v>
      </c>
      <c r="M15299" t="s">
        <v>900</v>
      </c>
      <c r="N15299" t="s">
        <v>860</v>
      </c>
      <c r="O15299" t="s">
        <v>799</v>
      </c>
      <c r="P15299" t="s">
        <v>799</v>
      </c>
      <c r="R15299" t="str">
        <f t="shared" si="852"/>
        <v>Weekday</v>
      </c>
      <c r="S15299" s="27">
        <f t="shared" si="853"/>
        <v>43364</v>
      </c>
      <c r="U15299" t="str">
        <f t="shared" si="851"/>
        <v>D</v>
      </c>
      <c r="V15299" t="str">
        <f t="shared" ref="V15299:V15362" si="854">T15299&amp;U15299</f>
        <v>D</v>
      </c>
    </row>
    <row r="15300" spans="1:51" x14ac:dyDescent="0.25">
      <c r="A15300" t="s">
        <v>66</v>
      </c>
      <c r="C15300">
        <v>5990826</v>
      </c>
      <c r="D15300">
        <v>85</v>
      </c>
      <c r="E15300" t="s">
        <v>91</v>
      </c>
      <c r="G15300">
        <v>99.006</v>
      </c>
      <c r="H15300">
        <v>2016</v>
      </c>
      <c r="I15300">
        <v>10</v>
      </c>
      <c r="J15300">
        <v>26</v>
      </c>
      <c r="K15300" t="s">
        <v>1972</v>
      </c>
      <c r="L15300" t="s">
        <v>1941</v>
      </c>
      <c r="M15300" t="s">
        <v>900</v>
      </c>
      <c r="N15300" t="s">
        <v>171</v>
      </c>
      <c r="O15300" t="s">
        <v>799</v>
      </c>
      <c r="P15300" t="s">
        <v>799</v>
      </c>
      <c r="R15300" t="str">
        <f t="shared" si="852"/>
        <v>Weekday</v>
      </c>
      <c r="S15300" s="27">
        <f t="shared" si="853"/>
        <v>42669</v>
      </c>
      <c r="U15300" t="str">
        <f t="shared" si="851"/>
        <v>S</v>
      </c>
      <c r="V15300" t="str">
        <f t="shared" si="854"/>
        <v>S</v>
      </c>
    </row>
    <row r="15301" spans="1:51" x14ac:dyDescent="0.25">
      <c r="A15301" t="s">
        <v>66</v>
      </c>
      <c r="C15301">
        <v>6664396</v>
      </c>
      <c r="D15301">
        <v>85</v>
      </c>
      <c r="E15301" t="s">
        <v>91</v>
      </c>
      <c r="G15301">
        <v>99.012</v>
      </c>
      <c r="H15301">
        <v>2018</v>
      </c>
      <c r="I15301">
        <v>4</v>
      </c>
      <c r="J15301">
        <v>9</v>
      </c>
      <c r="K15301" t="s">
        <v>1972</v>
      </c>
      <c r="L15301" t="s">
        <v>1973</v>
      </c>
      <c r="M15301" t="s">
        <v>900</v>
      </c>
      <c r="N15301" t="s">
        <v>860</v>
      </c>
      <c r="O15301" t="s">
        <v>799</v>
      </c>
      <c r="P15301" t="s">
        <v>799</v>
      </c>
      <c r="R15301" t="str">
        <f t="shared" si="852"/>
        <v>Weekday</v>
      </c>
      <c r="S15301" s="27">
        <f t="shared" si="853"/>
        <v>43199</v>
      </c>
      <c r="U15301" t="str">
        <f t="shared" si="851"/>
        <v>D</v>
      </c>
      <c r="V15301" t="str">
        <f t="shared" si="854"/>
        <v>D</v>
      </c>
    </row>
    <row r="15302" spans="1:51" x14ac:dyDescent="0.25">
      <c r="A15302" t="s">
        <v>66</v>
      </c>
      <c r="C15302">
        <v>6069989</v>
      </c>
      <c r="D15302">
        <v>85</v>
      </c>
      <c r="E15302" t="s">
        <v>91</v>
      </c>
      <c r="G15302">
        <v>99.016000000000005</v>
      </c>
      <c r="H15302">
        <v>2017</v>
      </c>
      <c r="I15302">
        <v>1</v>
      </c>
      <c r="J15302">
        <v>6</v>
      </c>
      <c r="K15302" t="s">
        <v>1970</v>
      </c>
      <c r="L15302" t="s">
        <v>1974</v>
      </c>
      <c r="M15302" t="s">
        <v>900</v>
      </c>
      <c r="N15302" t="s">
        <v>171</v>
      </c>
      <c r="O15302" t="s">
        <v>799</v>
      </c>
      <c r="R15302" t="str">
        <f t="shared" si="852"/>
        <v>Weekday</v>
      </c>
      <c r="S15302" s="27">
        <f t="shared" si="853"/>
        <v>42741</v>
      </c>
      <c r="U15302" t="str">
        <f t="shared" si="851"/>
        <v>D</v>
      </c>
      <c r="V15302" t="str">
        <f t="shared" si="854"/>
        <v>D</v>
      </c>
    </row>
    <row r="15303" spans="1:51" x14ac:dyDescent="0.25">
      <c r="A15303" t="s">
        <v>66</v>
      </c>
      <c r="C15303">
        <v>5644870</v>
      </c>
      <c r="D15303">
        <v>85</v>
      </c>
      <c r="E15303" t="s">
        <v>91</v>
      </c>
      <c r="G15303">
        <v>99.012</v>
      </c>
      <c r="H15303">
        <v>2016</v>
      </c>
      <c r="I15303">
        <v>2</v>
      </c>
      <c r="J15303">
        <v>18</v>
      </c>
      <c r="K15303" t="s">
        <v>1958</v>
      </c>
      <c r="L15303" t="s">
        <v>1971</v>
      </c>
      <c r="M15303" t="s">
        <v>900</v>
      </c>
      <c r="N15303" t="s">
        <v>860</v>
      </c>
      <c r="O15303" t="s">
        <v>799</v>
      </c>
      <c r="P15303" t="s">
        <v>799</v>
      </c>
      <c r="R15303" t="str">
        <f t="shared" si="852"/>
        <v>Weekday</v>
      </c>
      <c r="S15303" s="27">
        <f t="shared" si="853"/>
        <v>42418</v>
      </c>
      <c r="U15303" t="str">
        <f t="shared" si="851"/>
        <v>S</v>
      </c>
      <c r="V15303" t="str">
        <f t="shared" si="854"/>
        <v>S</v>
      </c>
    </row>
    <row r="15304" spans="1:51" x14ac:dyDescent="0.25">
      <c r="A15304" t="s">
        <v>66</v>
      </c>
      <c r="C15304">
        <v>6304813</v>
      </c>
      <c r="D15304">
        <v>85</v>
      </c>
      <c r="E15304" t="s">
        <v>91</v>
      </c>
      <c r="G15304">
        <v>99.012</v>
      </c>
      <c r="H15304">
        <v>2017</v>
      </c>
      <c r="I15304">
        <v>7</v>
      </c>
      <c r="J15304">
        <v>7</v>
      </c>
      <c r="K15304" t="s">
        <v>1943</v>
      </c>
      <c r="L15304" t="s">
        <v>1955</v>
      </c>
      <c r="M15304" t="s">
        <v>899</v>
      </c>
      <c r="N15304" t="s">
        <v>860</v>
      </c>
      <c r="O15304" t="s">
        <v>799</v>
      </c>
      <c r="R15304" t="str">
        <f t="shared" si="852"/>
        <v>Weekday</v>
      </c>
      <c r="S15304" s="27">
        <f t="shared" si="853"/>
        <v>42923</v>
      </c>
      <c r="U15304" t="str">
        <f t="shared" si="851"/>
        <v>D</v>
      </c>
      <c r="V15304" t="str">
        <f t="shared" si="854"/>
        <v>D</v>
      </c>
    </row>
    <row r="15305" spans="1:51" x14ac:dyDescent="0.25">
      <c r="A15305" t="s">
        <v>66</v>
      </c>
      <c r="C15305">
        <v>5928686</v>
      </c>
      <c r="D15305">
        <v>85</v>
      </c>
      <c r="E15305" t="s">
        <v>91</v>
      </c>
      <c r="G15305">
        <v>99.016000000000005</v>
      </c>
      <c r="H15305">
        <v>2016</v>
      </c>
      <c r="I15305">
        <v>9</v>
      </c>
      <c r="J15305">
        <v>18</v>
      </c>
      <c r="K15305" t="s">
        <v>1970</v>
      </c>
      <c r="L15305" t="s">
        <v>1950</v>
      </c>
      <c r="M15305" t="s">
        <v>900</v>
      </c>
      <c r="N15305" t="s">
        <v>404</v>
      </c>
      <c r="O15305" t="s">
        <v>799</v>
      </c>
      <c r="P15305" t="s">
        <v>799</v>
      </c>
      <c r="R15305" t="str">
        <f t="shared" si="852"/>
        <v>Weekend</v>
      </c>
      <c r="S15305" s="27">
        <f t="shared" si="853"/>
        <v>42631</v>
      </c>
      <c r="U15305" t="str">
        <f t="shared" si="851"/>
        <v>S</v>
      </c>
      <c r="V15305" t="str">
        <f t="shared" si="854"/>
        <v>S</v>
      </c>
    </row>
    <row r="15306" spans="1:51" x14ac:dyDescent="0.25">
      <c r="A15306" t="s">
        <v>66</v>
      </c>
      <c r="C15306">
        <v>6652142</v>
      </c>
      <c r="D15306">
        <v>85</v>
      </c>
      <c r="E15306" t="s">
        <v>91</v>
      </c>
      <c r="G15306">
        <v>99.016000000000005</v>
      </c>
      <c r="H15306">
        <v>2018</v>
      </c>
      <c r="I15306">
        <v>3</v>
      </c>
      <c r="J15306">
        <v>28</v>
      </c>
      <c r="K15306" t="s">
        <v>1939</v>
      </c>
      <c r="L15306" t="s">
        <v>1975</v>
      </c>
      <c r="M15306" t="s">
        <v>900</v>
      </c>
      <c r="N15306" t="s">
        <v>860</v>
      </c>
      <c r="O15306" t="s">
        <v>799</v>
      </c>
      <c r="R15306" t="str">
        <f t="shared" si="852"/>
        <v>Weekday</v>
      </c>
      <c r="S15306" s="27">
        <f t="shared" si="853"/>
        <v>43187</v>
      </c>
      <c r="U15306" t="str">
        <f t="shared" si="851"/>
        <v>D</v>
      </c>
      <c r="V15306" t="str">
        <f t="shared" si="854"/>
        <v>D</v>
      </c>
    </row>
    <row r="15307" spans="1:51" x14ac:dyDescent="0.25">
      <c r="A15307" t="s">
        <v>66</v>
      </c>
      <c r="C15307">
        <v>5657289</v>
      </c>
      <c r="D15307">
        <v>85</v>
      </c>
      <c r="E15307" t="s">
        <v>91</v>
      </c>
      <c r="G15307">
        <v>99.016999999999996</v>
      </c>
      <c r="H15307">
        <v>2016</v>
      </c>
      <c r="I15307">
        <v>2</v>
      </c>
      <c r="J15307">
        <v>27</v>
      </c>
      <c r="K15307" t="s">
        <v>1962</v>
      </c>
      <c r="L15307" t="s">
        <v>1976</v>
      </c>
      <c r="M15307" t="s">
        <v>900</v>
      </c>
      <c r="N15307" t="s">
        <v>860</v>
      </c>
      <c r="O15307" t="s">
        <v>799</v>
      </c>
      <c r="P15307" t="s">
        <v>799</v>
      </c>
      <c r="R15307" t="str">
        <f t="shared" si="852"/>
        <v>Weekend</v>
      </c>
      <c r="S15307" s="27">
        <f t="shared" si="853"/>
        <v>42427</v>
      </c>
      <c r="U15307" t="str">
        <f t="shared" si="851"/>
        <v>S</v>
      </c>
      <c r="V15307" t="str">
        <f t="shared" si="854"/>
        <v>S</v>
      </c>
    </row>
    <row r="15308" spans="1:51" x14ac:dyDescent="0.25">
      <c r="A15308" t="s">
        <v>66</v>
      </c>
      <c r="C15308">
        <v>5841875</v>
      </c>
      <c r="D15308">
        <v>85</v>
      </c>
      <c r="E15308" t="s">
        <v>90</v>
      </c>
      <c r="G15308">
        <v>99.042000000000002</v>
      </c>
      <c r="H15308">
        <v>2016</v>
      </c>
      <c r="I15308">
        <v>7</v>
      </c>
      <c r="J15308">
        <v>17</v>
      </c>
      <c r="K15308" t="s">
        <v>1969</v>
      </c>
      <c r="L15308" t="s">
        <v>1940</v>
      </c>
      <c r="M15308" t="s">
        <v>900</v>
      </c>
      <c r="N15308" t="s">
        <v>860</v>
      </c>
      <c r="O15308" t="s">
        <v>799</v>
      </c>
      <c r="P15308" t="s">
        <v>799</v>
      </c>
      <c r="Q15308" t="s">
        <v>866</v>
      </c>
      <c r="R15308" t="str">
        <f t="shared" si="852"/>
        <v>Weekend</v>
      </c>
      <c r="S15308" s="27">
        <f t="shared" si="853"/>
        <v>42568</v>
      </c>
      <c r="U15308" t="str">
        <f t="shared" si="851"/>
        <v>S</v>
      </c>
      <c r="V15308" t="str">
        <f t="shared" si="854"/>
        <v>S</v>
      </c>
      <c r="AE15308" s="27"/>
      <c r="AG15308" s="27"/>
      <c r="AO15308" s="27"/>
      <c r="AX15308" s="27"/>
      <c r="AY15308" s="27"/>
    </row>
    <row r="15309" spans="1:51" x14ac:dyDescent="0.25">
      <c r="A15309" t="s">
        <v>66</v>
      </c>
      <c r="C15309">
        <v>5546339</v>
      </c>
      <c r="D15309">
        <v>85</v>
      </c>
      <c r="E15309" t="s">
        <v>91</v>
      </c>
      <c r="G15309">
        <v>99.018000000000001</v>
      </c>
      <c r="H15309">
        <v>2015</v>
      </c>
      <c r="I15309">
        <v>12</v>
      </c>
      <c r="J15309">
        <v>8</v>
      </c>
      <c r="K15309" t="s">
        <v>1972</v>
      </c>
      <c r="L15309" t="s">
        <v>1976</v>
      </c>
      <c r="M15309" t="s">
        <v>900</v>
      </c>
      <c r="N15309" t="s">
        <v>860</v>
      </c>
      <c r="O15309" t="s">
        <v>799</v>
      </c>
      <c r="R15309" t="str">
        <f t="shared" si="852"/>
        <v>Weekday</v>
      </c>
      <c r="S15309" s="27">
        <f t="shared" si="853"/>
        <v>42346</v>
      </c>
      <c r="U15309" t="str">
        <f t="shared" si="851"/>
        <v>S</v>
      </c>
      <c r="V15309" t="str">
        <f t="shared" si="854"/>
        <v>S</v>
      </c>
    </row>
    <row r="15310" spans="1:51" x14ac:dyDescent="0.25">
      <c r="A15310" t="s">
        <v>66</v>
      </c>
      <c r="C15310">
        <v>6421683</v>
      </c>
      <c r="D15310">
        <v>85</v>
      </c>
      <c r="E15310" t="s">
        <v>91</v>
      </c>
      <c r="G15310">
        <v>99.019000000000005</v>
      </c>
      <c r="H15310">
        <v>2017</v>
      </c>
      <c r="I15310">
        <v>10</v>
      </c>
      <c r="J15310">
        <v>7</v>
      </c>
      <c r="K15310" t="s">
        <v>1969</v>
      </c>
      <c r="L15310" t="s">
        <v>1945</v>
      </c>
      <c r="M15310" t="s">
        <v>900</v>
      </c>
      <c r="N15310" t="s">
        <v>860</v>
      </c>
      <c r="O15310" t="s">
        <v>799</v>
      </c>
      <c r="P15310" t="s">
        <v>799</v>
      </c>
      <c r="R15310" t="str">
        <f t="shared" si="852"/>
        <v>Weekend</v>
      </c>
      <c r="S15310" s="27">
        <f t="shared" si="853"/>
        <v>43015</v>
      </c>
      <c r="U15310" t="str">
        <f t="shared" si="851"/>
        <v>D</v>
      </c>
      <c r="V15310" t="str">
        <f t="shared" si="854"/>
        <v>D</v>
      </c>
    </row>
    <row r="15311" spans="1:51" x14ac:dyDescent="0.25">
      <c r="A15311" t="s">
        <v>66</v>
      </c>
      <c r="C15311">
        <v>5397871</v>
      </c>
      <c r="D15311">
        <v>85</v>
      </c>
      <c r="E15311" t="s">
        <v>91</v>
      </c>
      <c r="G15311">
        <v>99.022999999999996</v>
      </c>
      <c r="H15311">
        <v>2015</v>
      </c>
      <c r="I15311">
        <v>8</v>
      </c>
      <c r="J15311">
        <v>19</v>
      </c>
      <c r="K15311" t="s">
        <v>1973</v>
      </c>
      <c r="L15311" t="s">
        <v>1977</v>
      </c>
      <c r="M15311" t="s">
        <v>900</v>
      </c>
      <c r="N15311" t="s">
        <v>170</v>
      </c>
      <c r="O15311" t="s">
        <v>799</v>
      </c>
      <c r="P15311" t="s">
        <v>799</v>
      </c>
      <c r="R15311" t="str">
        <f t="shared" si="852"/>
        <v>Weekday</v>
      </c>
      <c r="S15311" s="27">
        <f t="shared" si="853"/>
        <v>42235</v>
      </c>
      <c r="U15311" t="str">
        <f t="shared" si="851"/>
        <v>S</v>
      </c>
      <c r="V15311" t="str">
        <f t="shared" si="854"/>
        <v>S</v>
      </c>
    </row>
    <row r="15312" spans="1:51" x14ac:dyDescent="0.25">
      <c r="A15312" t="s">
        <v>66</v>
      </c>
      <c r="C15312">
        <v>5445410</v>
      </c>
      <c r="D15312">
        <v>85</v>
      </c>
      <c r="E15312" t="s">
        <v>91</v>
      </c>
      <c r="G15312">
        <v>99.024000000000001</v>
      </c>
      <c r="H15312">
        <v>2015</v>
      </c>
      <c r="I15312">
        <v>9</v>
      </c>
      <c r="J15312">
        <v>19</v>
      </c>
      <c r="K15312" t="s">
        <v>1970</v>
      </c>
      <c r="L15312" t="s">
        <v>1945</v>
      </c>
      <c r="M15312" t="s">
        <v>900</v>
      </c>
      <c r="N15312" t="s">
        <v>860</v>
      </c>
      <c r="O15312" t="s">
        <v>799</v>
      </c>
      <c r="R15312" t="str">
        <f t="shared" si="852"/>
        <v>Weekend</v>
      </c>
      <c r="S15312" s="27">
        <f t="shared" si="853"/>
        <v>42266</v>
      </c>
      <c r="U15312" t="str">
        <f t="shared" si="851"/>
        <v>S</v>
      </c>
      <c r="V15312" t="str">
        <f t="shared" si="854"/>
        <v>S</v>
      </c>
    </row>
    <row r="15313" spans="1:51" x14ac:dyDescent="0.25">
      <c r="A15313" t="s">
        <v>66</v>
      </c>
      <c r="C15313">
        <v>5676947</v>
      </c>
      <c r="D15313">
        <v>85</v>
      </c>
      <c r="E15313" t="s">
        <v>91</v>
      </c>
      <c r="G15313">
        <v>99.022999999999996</v>
      </c>
      <c r="H15313">
        <v>2016</v>
      </c>
      <c r="I15313">
        <v>3</v>
      </c>
      <c r="J15313">
        <v>13</v>
      </c>
      <c r="K15313" t="s">
        <v>1970</v>
      </c>
      <c r="L15313" t="s">
        <v>1971</v>
      </c>
      <c r="M15313" t="s">
        <v>900</v>
      </c>
      <c r="N15313" t="s">
        <v>860</v>
      </c>
      <c r="O15313" t="s">
        <v>799</v>
      </c>
      <c r="P15313" t="s">
        <v>799</v>
      </c>
      <c r="R15313" t="str">
        <f t="shared" si="852"/>
        <v>Weekend</v>
      </c>
      <c r="S15313" s="27">
        <f t="shared" si="853"/>
        <v>42442</v>
      </c>
      <c r="U15313" t="str">
        <f t="shared" si="851"/>
        <v>S</v>
      </c>
      <c r="V15313" t="str">
        <f t="shared" si="854"/>
        <v>S</v>
      </c>
    </row>
    <row r="15314" spans="1:51" x14ac:dyDescent="0.25">
      <c r="A15314" t="s">
        <v>66</v>
      </c>
      <c r="C15314">
        <v>6039043</v>
      </c>
      <c r="D15314">
        <v>85</v>
      </c>
      <c r="E15314" t="s">
        <v>90</v>
      </c>
      <c r="G15314">
        <v>99.052000000000007</v>
      </c>
      <c r="H15314">
        <v>2016</v>
      </c>
      <c r="I15314">
        <v>12</v>
      </c>
      <c r="J15314">
        <v>9</v>
      </c>
      <c r="K15314" t="s">
        <v>1936</v>
      </c>
      <c r="L15314" t="s">
        <v>1970</v>
      </c>
      <c r="M15314" t="s">
        <v>900</v>
      </c>
      <c r="N15314" t="s">
        <v>860</v>
      </c>
      <c r="O15314" t="s">
        <v>799</v>
      </c>
      <c r="Q15314" t="s">
        <v>866</v>
      </c>
      <c r="R15314" t="str">
        <f t="shared" si="852"/>
        <v>Weekday</v>
      </c>
      <c r="S15314" s="27">
        <f t="shared" si="853"/>
        <v>42713</v>
      </c>
      <c r="U15314" t="str">
        <f t="shared" si="851"/>
        <v>S</v>
      </c>
      <c r="V15314" t="str">
        <f t="shared" si="854"/>
        <v>S</v>
      </c>
      <c r="AE15314" s="27"/>
      <c r="AG15314" s="27"/>
      <c r="AO15314" s="27"/>
      <c r="AX15314" s="27"/>
      <c r="AY15314" s="27"/>
    </row>
    <row r="15315" spans="1:51" x14ac:dyDescent="0.25">
      <c r="A15315" t="s">
        <v>66</v>
      </c>
      <c r="C15315">
        <v>5649875</v>
      </c>
      <c r="D15315">
        <v>85</v>
      </c>
      <c r="E15315" t="s">
        <v>91</v>
      </c>
      <c r="G15315">
        <v>99.027000000000001</v>
      </c>
      <c r="H15315">
        <v>2016</v>
      </c>
      <c r="I15315">
        <v>2</v>
      </c>
      <c r="J15315">
        <v>19</v>
      </c>
      <c r="K15315" t="s">
        <v>1962</v>
      </c>
      <c r="L15315" t="s">
        <v>1938</v>
      </c>
      <c r="M15315" t="s">
        <v>900</v>
      </c>
      <c r="N15315" t="s">
        <v>860</v>
      </c>
      <c r="O15315" t="s">
        <v>799</v>
      </c>
      <c r="P15315" t="s">
        <v>799</v>
      </c>
      <c r="R15315" t="str">
        <f t="shared" si="852"/>
        <v>Weekday</v>
      </c>
      <c r="S15315" s="27">
        <f t="shared" si="853"/>
        <v>42419</v>
      </c>
      <c r="U15315" t="str">
        <f t="shared" si="851"/>
        <v>S</v>
      </c>
      <c r="V15315" t="str">
        <f t="shared" si="854"/>
        <v>S</v>
      </c>
    </row>
    <row r="15316" spans="1:51" x14ac:dyDescent="0.25">
      <c r="A15316" t="s">
        <v>66</v>
      </c>
      <c r="C15316">
        <v>6952325</v>
      </c>
      <c r="D15316">
        <v>85</v>
      </c>
      <c r="E15316" t="s">
        <v>91</v>
      </c>
      <c r="G15316">
        <v>99.028000000000006</v>
      </c>
      <c r="H15316">
        <v>2018</v>
      </c>
      <c r="I15316">
        <v>11</v>
      </c>
      <c r="J15316">
        <v>7</v>
      </c>
      <c r="K15316" t="s">
        <v>1939</v>
      </c>
      <c r="L15316" t="s">
        <v>1970</v>
      </c>
      <c r="M15316" t="s">
        <v>900</v>
      </c>
      <c r="N15316" t="s">
        <v>860</v>
      </c>
      <c r="O15316" t="s">
        <v>799</v>
      </c>
      <c r="R15316" t="str">
        <f t="shared" si="852"/>
        <v>Weekday</v>
      </c>
      <c r="S15316" s="27">
        <f t="shared" si="853"/>
        <v>43411</v>
      </c>
      <c r="U15316" t="str">
        <f t="shared" si="851"/>
        <v>D</v>
      </c>
      <c r="V15316" t="str">
        <f t="shared" si="854"/>
        <v>D</v>
      </c>
    </row>
    <row r="15317" spans="1:51" x14ac:dyDescent="0.25">
      <c r="A15317" t="s">
        <v>66</v>
      </c>
      <c r="C15317">
        <v>7017881</v>
      </c>
      <c r="D15317">
        <v>85</v>
      </c>
      <c r="E15317" t="s">
        <v>90</v>
      </c>
      <c r="G15317">
        <v>99.042000000000002</v>
      </c>
      <c r="H15317">
        <v>2018</v>
      </c>
      <c r="I15317">
        <v>12</v>
      </c>
      <c r="J15317">
        <v>21</v>
      </c>
      <c r="K15317" t="s">
        <v>1956</v>
      </c>
      <c r="L15317" t="s">
        <v>1940</v>
      </c>
      <c r="M15317" t="s">
        <v>900</v>
      </c>
      <c r="N15317" t="s">
        <v>860</v>
      </c>
      <c r="O15317" t="s">
        <v>799</v>
      </c>
      <c r="P15317" t="s">
        <v>799</v>
      </c>
      <c r="Q15317" t="s">
        <v>866</v>
      </c>
      <c r="R15317" t="str">
        <f t="shared" si="852"/>
        <v>Weekday</v>
      </c>
      <c r="S15317" s="27">
        <f t="shared" si="853"/>
        <v>43455</v>
      </c>
      <c r="U15317" t="str">
        <f t="shared" si="851"/>
        <v>D</v>
      </c>
      <c r="V15317" t="str">
        <f t="shared" si="854"/>
        <v>D</v>
      </c>
      <c r="AE15317" s="27"/>
      <c r="AG15317" s="27"/>
      <c r="AO15317" s="27"/>
      <c r="AX15317" s="27"/>
      <c r="AY15317" s="27"/>
    </row>
    <row r="15318" spans="1:51" x14ac:dyDescent="0.25">
      <c r="A15318" t="s">
        <v>66</v>
      </c>
      <c r="C15318">
        <v>7018599</v>
      </c>
      <c r="D15318">
        <v>85</v>
      </c>
      <c r="E15318" t="s">
        <v>90</v>
      </c>
      <c r="G15318">
        <v>99.042000000000002</v>
      </c>
      <c r="H15318">
        <v>2018</v>
      </c>
      <c r="I15318">
        <v>12</v>
      </c>
      <c r="J15318">
        <v>21</v>
      </c>
      <c r="K15318" t="s">
        <v>1956</v>
      </c>
      <c r="L15318" t="s">
        <v>1962</v>
      </c>
      <c r="M15318" t="s">
        <v>900</v>
      </c>
      <c r="N15318" t="s">
        <v>404</v>
      </c>
      <c r="O15318" t="s">
        <v>799</v>
      </c>
      <c r="Q15318" t="s">
        <v>866</v>
      </c>
      <c r="R15318" t="str">
        <f t="shared" si="852"/>
        <v>Weekday</v>
      </c>
      <c r="S15318" s="27">
        <f t="shared" si="853"/>
        <v>43455</v>
      </c>
      <c r="U15318" t="str">
        <f t="shared" si="851"/>
        <v>D</v>
      </c>
      <c r="V15318" t="str">
        <f t="shared" si="854"/>
        <v>D</v>
      </c>
      <c r="AE15318" s="27"/>
      <c r="AG15318" s="27"/>
      <c r="AO15318" s="27"/>
      <c r="AX15318" s="27"/>
      <c r="AY15318" s="27"/>
    </row>
    <row r="15319" spans="1:51" x14ac:dyDescent="0.25">
      <c r="A15319" t="s">
        <v>66</v>
      </c>
      <c r="C15319">
        <v>5457241</v>
      </c>
      <c r="D15319">
        <v>85</v>
      </c>
      <c r="E15319" t="s">
        <v>91</v>
      </c>
      <c r="G15319">
        <v>99.031000000000006</v>
      </c>
      <c r="H15319">
        <v>2015</v>
      </c>
      <c r="I15319">
        <v>10</v>
      </c>
      <c r="J15319">
        <v>2</v>
      </c>
      <c r="K15319" t="s">
        <v>1949</v>
      </c>
      <c r="L15319" t="s">
        <v>1963</v>
      </c>
      <c r="M15319" t="s">
        <v>900</v>
      </c>
      <c r="N15319" t="s">
        <v>170</v>
      </c>
      <c r="O15319" t="s">
        <v>799</v>
      </c>
      <c r="R15319" t="str">
        <f t="shared" si="852"/>
        <v>Weekday</v>
      </c>
      <c r="S15319" s="27">
        <f t="shared" si="853"/>
        <v>42279</v>
      </c>
      <c r="U15319" t="str">
        <f t="shared" si="851"/>
        <v>S</v>
      </c>
      <c r="V15319" t="str">
        <f t="shared" si="854"/>
        <v>S</v>
      </c>
    </row>
    <row r="15320" spans="1:51" x14ac:dyDescent="0.25">
      <c r="A15320" t="s">
        <v>66</v>
      </c>
      <c r="C15320">
        <v>5813293</v>
      </c>
      <c r="D15320">
        <v>85</v>
      </c>
      <c r="E15320" t="s">
        <v>91</v>
      </c>
      <c r="G15320">
        <v>99.033000000000001</v>
      </c>
      <c r="H15320">
        <v>2016</v>
      </c>
      <c r="I15320">
        <v>6</v>
      </c>
      <c r="J15320">
        <v>25</v>
      </c>
      <c r="K15320" t="s">
        <v>1949</v>
      </c>
      <c r="L15320" t="s">
        <v>1945</v>
      </c>
      <c r="M15320" t="s">
        <v>900</v>
      </c>
      <c r="N15320" t="s">
        <v>860</v>
      </c>
      <c r="O15320" t="s">
        <v>799</v>
      </c>
      <c r="R15320" t="str">
        <f t="shared" si="852"/>
        <v>Weekend</v>
      </c>
      <c r="S15320" s="27">
        <f t="shared" si="853"/>
        <v>42546</v>
      </c>
      <c r="U15320" t="str">
        <f t="shared" si="851"/>
        <v>S</v>
      </c>
      <c r="V15320" t="str">
        <f t="shared" si="854"/>
        <v>S</v>
      </c>
    </row>
    <row r="15321" spans="1:51" x14ac:dyDescent="0.25">
      <c r="A15321" t="s">
        <v>66</v>
      </c>
      <c r="C15321">
        <v>6759794</v>
      </c>
      <c r="D15321">
        <v>85</v>
      </c>
      <c r="E15321" t="s">
        <v>91</v>
      </c>
      <c r="G15321">
        <v>99.031999999999996</v>
      </c>
      <c r="H15321">
        <v>2018</v>
      </c>
      <c r="I15321">
        <v>6</v>
      </c>
      <c r="J15321">
        <v>12</v>
      </c>
      <c r="K15321" t="s">
        <v>1939</v>
      </c>
      <c r="L15321" t="s">
        <v>1974</v>
      </c>
      <c r="M15321" t="s">
        <v>900</v>
      </c>
      <c r="N15321" t="s">
        <v>860</v>
      </c>
      <c r="O15321" t="s">
        <v>799</v>
      </c>
      <c r="P15321" t="s">
        <v>799</v>
      </c>
      <c r="R15321" t="str">
        <f t="shared" si="852"/>
        <v>Weekday</v>
      </c>
      <c r="S15321" s="27">
        <f t="shared" si="853"/>
        <v>43263</v>
      </c>
      <c r="U15321" t="str">
        <f t="shared" si="851"/>
        <v>D</v>
      </c>
      <c r="V15321" t="str">
        <f t="shared" si="854"/>
        <v>D</v>
      </c>
    </row>
    <row r="15322" spans="1:51" x14ac:dyDescent="0.25">
      <c r="A15322" t="s">
        <v>66</v>
      </c>
      <c r="C15322">
        <v>6804285</v>
      </c>
      <c r="D15322">
        <v>85</v>
      </c>
      <c r="E15322" t="s">
        <v>91</v>
      </c>
      <c r="G15322">
        <v>99.031999999999996</v>
      </c>
      <c r="H15322">
        <v>2018</v>
      </c>
      <c r="I15322">
        <v>7</v>
      </c>
      <c r="J15322">
        <v>21</v>
      </c>
      <c r="K15322" t="s">
        <v>1934</v>
      </c>
      <c r="L15322" t="s">
        <v>1978</v>
      </c>
      <c r="M15322" t="s">
        <v>900</v>
      </c>
      <c r="N15322" t="s">
        <v>404</v>
      </c>
      <c r="O15322" t="s">
        <v>799</v>
      </c>
      <c r="R15322" t="str">
        <f t="shared" si="852"/>
        <v>Weekend</v>
      </c>
      <c r="S15322" s="27">
        <f t="shared" si="853"/>
        <v>43302</v>
      </c>
      <c r="U15322" t="str">
        <f t="shared" si="851"/>
        <v>D</v>
      </c>
      <c r="V15322" t="str">
        <f t="shared" si="854"/>
        <v>D</v>
      </c>
    </row>
    <row r="15323" spans="1:51" x14ac:dyDescent="0.25">
      <c r="A15323" t="s">
        <v>66</v>
      </c>
      <c r="C15323">
        <v>5976590</v>
      </c>
      <c r="D15323">
        <v>85</v>
      </c>
      <c r="E15323" t="s">
        <v>91</v>
      </c>
      <c r="G15323">
        <v>99.034000000000006</v>
      </c>
      <c r="H15323">
        <v>2016</v>
      </c>
      <c r="I15323">
        <v>10</v>
      </c>
      <c r="J15323">
        <v>22</v>
      </c>
      <c r="K15323" t="s">
        <v>1970</v>
      </c>
      <c r="L15323" t="s">
        <v>1979</v>
      </c>
      <c r="M15323" t="s">
        <v>900</v>
      </c>
      <c r="N15323" t="s">
        <v>404</v>
      </c>
      <c r="O15323" t="s">
        <v>799</v>
      </c>
      <c r="R15323" t="str">
        <f t="shared" si="852"/>
        <v>Weekend</v>
      </c>
      <c r="S15323" s="27">
        <f t="shared" si="853"/>
        <v>42665</v>
      </c>
      <c r="U15323" t="str">
        <f t="shared" si="851"/>
        <v>S</v>
      </c>
      <c r="V15323" t="str">
        <f t="shared" si="854"/>
        <v>S</v>
      </c>
    </row>
    <row r="15324" spans="1:51" x14ac:dyDescent="0.25">
      <c r="A15324" t="s">
        <v>66</v>
      </c>
      <c r="C15324">
        <v>6104118</v>
      </c>
      <c r="D15324">
        <v>85</v>
      </c>
      <c r="E15324" t="s">
        <v>91</v>
      </c>
      <c r="G15324">
        <v>99.034000000000006</v>
      </c>
      <c r="H15324">
        <v>2017</v>
      </c>
      <c r="I15324">
        <v>1</v>
      </c>
      <c r="J15324">
        <v>30</v>
      </c>
      <c r="K15324" t="s">
        <v>1980</v>
      </c>
      <c r="L15324" t="s">
        <v>1946</v>
      </c>
      <c r="M15324" t="s">
        <v>900</v>
      </c>
      <c r="N15324" t="s">
        <v>860</v>
      </c>
      <c r="O15324" t="s">
        <v>799</v>
      </c>
      <c r="P15324" t="s">
        <v>799</v>
      </c>
      <c r="R15324" t="str">
        <f t="shared" si="852"/>
        <v>Weekday</v>
      </c>
      <c r="S15324" s="27">
        <f t="shared" si="853"/>
        <v>42765</v>
      </c>
      <c r="U15324" t="str">
        <f t="shared" si="851"/>
        <v>D</v>
      </c>
      <c r="V15324" t="str">
        <f t="shared" si="854"/>
        <v>D</v>
      </c>
    </row>
    <row r="15325" spans="1:51" x14ac:dyDescent="0.25">
      <c r="A15325" t="s">
        <v>66</v>
      </c>
      <c r="C15325">
        <v>6104120</v>
      </c>
      <c r="D15325">
        <v>85</v>
      </c>
      <c r="E15325" t="s">
        <v>91</v>
      </c>
      <c r="G15325">
        <v>99.034000000000006</v>
      </c>
      <c r="H15325">
        <v>2017</v>
      </c>
      <c r="I15325">
        <v>1</v>
      </c>
      <c r="J15325">
        <v>30</v>
      </c>
      <c r="K15325" t="s">
        <v>1980</v>
      </c>
      <c r="L15325" t="s">
        <v>1944</v>
      </c>
      <c r="M15325" t="s">
        <v>900</v>
      </c>
      <c r="N15325" t="s">
        <v>860</v>
      </c>
      <c r="O15325" t="s">
        <v>799</v>
      </c>
      <c r="R15325" t="str">
        <f t="shared" si="852"/>
        <v>Weekday</v>
      </c>
      <c r="S15325" s="27">
        <f t="shared" si="853"/>
        <v>42765</v>
      </c>
      <c r="U15325" t="str">
        <f t="shared" si="851"/>
        <v>D</v>
      </c>
      <c r="V15325" t="str">
        <f t="shared" si="854"/>
        <v>D</v>
      </c>
    </row>
    <row r="15326" spans="1:51" x14ac:dyDescent="0.25">
      <c r="A15326" t="s">
        <v>66</v>
      </c>
      <c r="C15326">
        <v>6215435</v>
      </c>
      <c r="D15326">
        <v>85</v>
      </c>
      <c r="E15326" t="s">
        <v>91</v>
      </c>
      <c r="G15326">
        <v>99.034000000000006</v>
      </c>
      <c r="H15326">
        <v>2017</v>
      </c>
      <c r="I15326">
        <v>4</v>
      </c>
      <c r="J15326">
        <v>28</v>
      </c>
      <c r="K15326" t="s">
        <v>1956</v>
      </c>
      <c r="L15326" t="s">
        <v>1975</v>
      </c>
      <c r="M15326" t="s">
        <v>900</v>
      </c>
      <c r="N15326" t="s">
        <v>404</v>
      </c>
      <c r="O15326" t="s">
        <v>799</v>
      </c>
      <c r="R15326" t="str">
        <f t="shared" si="852"/>
        <v>Weekday</v>
      </c>
      <c r="S15326" s="27">
        <f t="shared" si="853"/>
        <v>42853</v>
      </c>
      <c r="U15326" t="str">
        <f t="shared" si="851"/>
        <v>D</v>
      </c>
      <c r="V15326" t="str">
        <f t="shared" si="854"/>
        <v>D</v>
      </c>
    </row>
    <row r="15327" spans="1:51" x14ac:dyDescent="0.25">
      <c r="A15327" t="s">
        <v>66</v>
      </c>
      <c r="C15327">
        <v>6336341</v>
      </c>
      <c r="D15327">
        <v>85</v>
      </c>
      <c r="E15327" t="s">
        <v>91</v>
      </c>
      <c r="G15327">
        <v>99.034000000000006</v>
      </c>
      <c r="H15327">
        <v>2017</v>
      </c>
      <c r="I15327">
        <v>7</v>
      </c>
      <c r="J15327">
        <v>29</v>
      </c>
      <c r="K15327" t="s">
        <v>1958</v>
      </c>
      <c r="L15327" t="s">
        <v>1953</v>
      </c>
      <c r="M15327" t="s">
        <v>900</v>
      </c>
      <c r="N15327" t="s">
        <v>860</v>
      </c>
      <c r="O15327" t="s">
        <v>799</v>
      </c>
      <c r="R15327" t="str">
        <f t="shared" si="852"/>
        <v>Weekend</v>
      </c>
      <c r="S15327" s="27">
        <f t="shared" si="853"/>
        <v>42945</v>
      </c>
      <c r="U15327" t="str">
        <f t="shared" si="851"/>
        <v>D</v>
      </c>
      <c r="V15327" t="str">
        <f t="shared" si="854"/>
        <v>D</v>
      </c>
    </row>
    <row r="15328" spans="1:51" x14ac:dyDescent="0.25">
      <c r="A15328" t="s">
        <v>66</v>
      </c>
      <c r="C15328">
        <v>6382683</v>
      </c>
      <c r="D15328">
        <v>85</v>
      </c>
      <c r="E15328" t="s">
        <v>91</v>
      </c>
      <c r="G15328">
        <v>99.034000000000006</v>
      </c>
      <c r="H15328">
        <v>2017</v>
      </c>
      <c r="I15328">
        <v>9</v>
      </c>
      <c r="J15328">
        <v>3</v>
      </c>
      <c r="K15328" t="s">
        <v>1939</v>
      </c>
      <c r="L15328" t="s">
        <v>1973</v>
      </c>
      <c r="M15328" t="s">
        <v>900</v>
      </c>
      <c r="N15328" t="s">
        <v>860</v>
      </c>
      <c r="O15328" t="s">
        <v>799</v>
      </c>
      <c r="P15328" t="s">
        <v>799</v>
      </c>
      <c r="R15328" t="str">
        <f t="shared" si="852"/>
        <v>Weekend</v>
      </c>
      <c r="S15328" s="27">
        <f t="shared" si="853"/>
        <v>42981</v>
      </c>
      <c r="U15328" t="str">
        <f t="shared" si="851"/>
        <v>D</v>
      </c>
      <c r="V15328" t="str">
        <f t="shared" si="854"/>
        <v>D</v>
      </c>
    </row>
    <row r="15329" spans="1:51" x14ac:dyDescent="0.25">
      <c r="A15329" t="s">
        <v>66</v>
      </c>
      <c r="C15329">
        <v>6737886</v>
      </c>
      <c r="D15329">
        <v>85</v>
      </c>
      <c r="E15329" t="s">
        <v>91</v>
      </c>
      <c r="G15329">
        <v>99.034000000000006</v>
      </c>
      <c r="H15329">
        <v>2018</v>
      </c>
      <c r="I15329">
        <v>6</v>
      </c>
      <c r="J15329">
        <v>1</v>
      </c>
      <c r="K15329" t="s">
        <v>1939</v>
      </c>
      <c r="L15329" t="s">
        <v>1953</v>
      </c>
      <c r="M15329" t="s">
        <v>900</v>
      </c>
      <c r="N15329" t="s">
        <v>860</v>
      </c>
      <c r="O15329" t="s">
        <v>799</v>
      </c>
      <c r="P15329" t="s">
        <v>799</v>
      </c>
      <c r="R15329" t="str">
        <f t="shared" si="852"/>
        <v>Weekday</v>
      </c>
      <c r="S15329" s="27">
        <f t="shared" si="853"/>
        <v>43252</v>
      </c>
      <c r="U15329" t="str">
        <f t="shared" si="851"/>
        <v>D</v>
      </c>
      <c r="V15329" t="str">
        <f t="shared" si="854"/>
        <v>D</v>
      </c>
    </row>
    <row r="15330" spans="1:51" x14ac:dyDescent="0.25">
      <c r="A15330" t="s">
        <v>66</v>
      </c>
      <c r="C15330">
        <v>6022343</v>
      </c>
      <c r="D15330">
        <v>85</v>
      </c>
      <c r="E15330" t="s">
        <v>91</v>
      </c>
      <c r="G15330">
        <v>99.034000000000006</v>
      </c>
      <c r="H15330">
        <v>2016</v>
      </c>
      <c r="I15330">
        <v>11</v>
      </c>
      <c r="J15330">
        <v>27</v>
      </c>
      <c r="K15330" t="s">
        <v>1964</v>
      </c>
      <c r="L15330" t="s">
        <v>1981</v>
      </c>
      <c r="M15330" t="s">
        <v>900</v>
      </c>
      <c r="N15330" t="s">
        <v>860</v>
      </c>
      <c r="O15330" t="s">
        <v>799</v>
      </c>
      <c r="R15330" t="str">
        <f t="shared" si="852"/>
        <v>Weekend</v>
      </c>
      <c r="S15330" s="27">
        <f t="shared" si="853"/>
        <v>42701</v>
      </c>
      <c r="U15330" t="str">
        <f t="shared" si="851"/>
        <v>S</v>
      </c>
      <c r="V15330" t="str">
        <f t="shared" si="854"/>
        <v>S</v>
      </c>
    </row>
    <row r="15331" spans="1:51" x14ac:dyDescent="0.25">
      <c r="A15331" t="s">
        <v>66</v>
      </c>
      <c r="C15331">
        <v>5839505</v>
      </c>
      <c r="D15331">
        <v>85</v>
      </c>
      <c r="E15331" t="s">
        <v>91</v>
      </c>
      <c r="G15331">
        <v>99.036000000000001</v>
      </c>
      <c r="H15331">
        <v>2016</v>
      </c>
      <c r="I15331">
        <v>7</v>
      </c>
      <c r="J15331">
        <v>11</v>
      </c>
      <c r="K15331" t="s">
        <v>1972</v>
      </c>
      <c r="L15331" t="s">
        <v>1974</v>
      </c>
      <c r="M15331" t="s">
        <v>900</v>
      </c>
      <c r="N15331" t="s">
        <v>860</v>
      </c>
      <c r="O15331" t="s">
        <v>799</v>
      </c>
      <c r="R15331" t="str">
        <f t="shared" si="852"/>
        <v>Weekday</v>
      </c>
      <c r="S15331" s="27">
        <f t="shared" si="853"/>
        <v>42562</v>
      </c>
      <c r="U15331" t="str">
        <f t="shared" si="851"/>
        <v>S</v>
      </c>
      <c r="V15331" t="str">
        <f t="shared" si="854"/>
        <v>S</v>
      </c>
    </row>
    <row r="15332" spans="1:51" x14ac:dyDescent="0.25">
      <c r="A15332" t="s">
        <v>66</v>
      </c>
      <c r="C15332">
        <v>5833842</v>
      </c>
      <c r="D15332">
        <v>85</v>
      </c>
      <c r="E15332" t="s">
        <v>90</v>
      </c>
      <c r="G15332">
        <v>99.061000000000007</v>
      </c>
      <c r="H15332">
        <v>2016</v>
      </c>
      <c r="I15332">
        <v>7</v>
      </c>
      <c r="J15332">
        <v>1</v>
      </c>
      <c r="K15332" t="s">
        <v>1947</v>
      </c>
      <c r="L15332" t="s">
        <v>1961</v>
      </c>
      <c r="M15332" t="s">
        <v>900</v>
      </c>
      <c r="N15332" t="s">
        <v>171</v>
      </c>
      <c r="O15332" t="s">
        <v>799</v>
      </c>
      <c r="Q15332" t="s">
        <v>866</v>
      </c>
      <c r="R15332" t="str">
        <f t="shared" si="852"/>
        <v>Weekday</v>
      </c>
      <c r="S15332" s="27">
        <f t="shared" si="853"/>
        <v>42552</v>
      </c>
      <c r="U15332" t="str">
        <f t="shared" si="851"/>
        <v>S</v>
      </c>
      <c r="V15332" t="str">
        <f t="shared" si="854"/>
        <v>S</v>
      </c>
      <c r="AE15332" s="27"/>
      <c r="AG15332" s="27"/>
      <c r="AO15332" s="27"/>
      <c r="AX15332" s="27"/>
      <c r="AY15332" s="27"/>
    </row>
    <row r="15333" spans="1:51" x14ac:dyDescent="0.25">
      <c r="A15333" t="s">
        <v>66</v>
      </c>
      <c r="C15333">
        <v>5869023</v>
      </c>
      <c r="D15333">
        <v>85</v>
      </c>
      <c r="E15333" t="s">
        <v>91</v>
      </c>
      <c r="G15333">
        <v>99.037999999999997</v>
      </c>
      <c r="H15333">
        <v>2016</v>
      </c>
      <c r="I15333">
        <v>8</v>
      </c>
      <c r="J15333">
        <v>8</v>
      </c>
      <c r="K15333" t="s">
        <v>1958</v>
      </c>
      <c r="L15333" t="s">
        <v>1982</v>
      </c>
      <c r="M15333" t="s">
        <v>899</v>
      </c>
      <c r="N15333" t="s">
        <v>860</v>
      </c>
      <c r="O15333" t="s">
        <v>799</v>
      </c>
      <c r="P15333" t="s">
        <v>799</v>
      </c>
      <c r="R15333" t="str">
        <f t="shared" si="852"/>
        <v>Weekday</v>
      </c>
      <c r="S15333" s="27">
        <f t="shared" si="853"/>
        <v>42590</v>
      </c>
      <c r="U15333" t="str">
        <f t="shared" si="851"/>
        <v>S</v>
      </c>
      <c r="V15333" t="str">
        <f t="shared" si="854"/>
        <v>S</v>
      </c>
    </row>
    <row r="15334" spans="1:51" x14ac:dyDescent="0.25">
      <c r="A15334" t="s">
        <v>66</v>
      </c>
      <c r="C15334">
        <v>6524445</v>
      </c>
      <c r="D15334">
        <v>85</v>
      </c>
      <c r="E15334" t="s">
        <v>91</v>
      </c>
      <c r="G15334">
        <v>99.048000000000002</v>
      </c>
      <c r="H15334">
        <v>2017</v>
      </c>
      <c r="I15334">
        <v>12</v>
      </c>
      <c r="J15334">
        <v>21</v>
      </c>
      <c r="K15334" t="s">
        <v>1949</v>
      </c>
      <c r="L15334" t="s">
        <v>1951</v>
      </c>
      <c r="M15334" t="s">
        <v>900</v>
      </c>
      <c r="N15334" t="s">
        <v>860</v>
      </c>
      <c r="O15334" t="s">
        <v>799</v>
      </c>
      <c r="R15334" t="str">
        <f t="shared" si="852"/>
        <v>Weekday</v>
      </c>
      <c r="S15334" s="27">
        <f t="shared" si="853"/>
        <v>43090</v>
      </c>
      <c r="U15334" t="str">
        <f t="shared" si="851"/>
        <v>D</v>
      </c>
      <c r="V15334" t="str">
        <f t="shared" si="854"/>
        <v>D</v>
      </c>
    </row>
    <row r="15335" spans="1:51" x14ac:dyDescent="0.25">
      <c r="A15335" t="s">
        <v>66</v>
      </c>
      <c r="C15335">
        <v>5571488</v>
      </c>
      <c r="D15335">
        <v>85</v>
      </c>
      <c r="E15335" t="s">
        <v>91</v>
      </c>
      <c r="G15335">
        <v>99.034999999999997</v>
      </c>
      <c r="H15335">
        <v>2015</v>
      </c>
      <c r="I15335">
        <v>12</v>
      </c>
      <c r="J15335">
        <v>28</v>
      </c>
      <c r="K15335" t="s">
        <v>1969</v>
      </c>
      <c r="L15335" t="s">
        <v>1979</v>
      </c>
      <c r="M15335" t="s">
        <v>900</v>
      </c>
      <c r="N15335" t="s">
        <v>860</v>
      </c>
      <c r="O15335" t="s">
        <v>799</v>
      </c>
      <c r="R15335" t="str">
        <f t="shared" si="852"/>
        <v>Weekday</v>
      </c>
      <c r="S15335" s="27">
        <f t="shared" si="853"/>
        <v>42366</v>
      </c>
      <c r="U15335" t="str">
        <f t="shared" si="851"/>
        <v>S</v>
      </c>
      <c r="V15335" t="str">
        <f t="shared" si="854"/>
        <v>S</v>
      </c>
    </row>
    <row r="15336" spans="1:51" x14ac:dyDescent="0.25">
      <c r="A15336" t="s">
        <v>66</v>
      </c>
      <c r="C15336">
        <v>5788559</v>
      </c>
      <c r="D15336">
        <v>85</v>
      </c>
      <c r="E15336" t="s">
        <v>90</v>
      </c>
      <c r="G15336">
        <v>99.045000000000002</v>
      </c>
      <c r="H15336">
        <v>2016</v>
      </c>
      <c r="I15336">
        <v>6</v>
      </c>
      <c r="J15336">
        <v>7</v>
      </c>
      <c r="K15336" t="s">
        <v>1947</v>
      </c>
      <c r="L15336" t="s">
        <v>1971</v>
      </c>
      <c r="M15336" t="s">
        <v>900</v>
      </c>
      <c r="N15336" t="s">
        <v>860</v>
      </c>
      <c r="O15336" t="s">
        <v>799</v>
      </c>
      <c r="P15336" t="s">
        <v>799</v>
      </c>
      <c r="Q15336" t="s">
        <v>866</v>
      </c>
      <c r="R15336" t="str">
        <f t="shared" si="852"/>
        <v>Weekday</v>
      </c>
      <c r="S15336" s="27">
        <f t="shared" si="853"/>
        <v>42528</v>
      </c>
      <c r="U15336" t="str">
        <f t="shared" si="851"/>
        <v>S</v>
      </c>
      <c r="V15336" t="str">
        <f t="shared" si="854"/>
        <v>S</v>
      </c>
      <c r="AE15336" s="27"/>
      <c r="AG15336" s="27"/>
      <c r="AO15336" s="27"/>
      <c r="AX15336" s="27"/>
      <c r="AY15336" s="27"/>
    </row>
    <row r="15337" spans="1:51" x14ac:dyDescent="0.25">
      <c r="A15337" t="s">
        <v>66</v>
      </c>
      <c r="C15337">
        <v>5827194</v>
      </c>
      <c r="D15337">
        <v>85</v>
      </c>
      <c r="E15337" t="s">
        <v>90</v>
      </c>
      <c r="G15337">
        <v>99.072999999999993</v>
      </c>
      <c r="H15337">
        <v>2016</v>
      </c>
      <c r="I15337">
        <v>7</v>
      </c>
      <c r="J15337">
        <v>9</v>
      </c>
      <c r="K15337" t="s">
        <v>1936</v>
      </c>
      <c r="L15337" t="s">
        <v>1939</v>
      </c>
      <c r="M15337" t="s">
        <v>900</v>
      </c>
      <c r="N15337" t="s">
        <v>860</v>
      </c>
      <c r="O15337" t="s">
        <v>799</v>
      </c>
      <c r="Q15337" t="s">
        <v>866</v>
      </c>
      <c r="R15337" t="str">
        <f t="shared" si="852"/>
        <v>Weekend</v>
      </c>
      <c r="S15337" s="27">
        <f t="shared" si="853"/>
        <v>42560</v>
      </c>
      <c r="U15337" t="str">
        <f t="shared" si="851"/>
        <v>S</v>
      </c>
      <c r="V15337" t="str">
        <f t="shared" si="854"/>
        <v>S</v>
      </c>
      <c r="AE15337" s="27"/>
      <c r="AG15337" s="27"/>
      <c r="AO15337" s="27"/>
      <c r="AX15337" s="27"/>
      <c r="AY15337" s="27"/>
    </row>
    <row r="15338" spans="1:51" x14ac:dyDescent="0.25">
      <c r="A15338" t="s">
        <v>66</v>
      </c>
      <c r="C15338">
        <v>6946741</v>
      </c>
      <c r="D15338">
        <v>85</v>
      </c>
      <c r="E15338" t="s">
        <v>90</v>
      </c>
      <c r="G15338">
        <v>99.072000000000003</v>
      </c>
      <c r="H15338">
        <v>2018</v>
      </c>
      <c r="I15338">
        <v>11</v>
      </c>
      <c r="J15338">
        <v>4</v>
      </c>
      <c r="K15338" t="s">
        <v>1941</v>
      </c>
      <c r="L15338" t="s">
        <v>1979</v>
      </c>
      <c r="M15338" t="s">
        <v>900</v>
      </c>
      <c r="N15338" t="s">
        <v>860</v>
      </c>
      <c r="O15338" t="s">
        <v>799</v>
      </c>
      <c r="P15338" t="s">
        <v>799</v>
      </c>
      <c r="Q15338" t="s">
        <v>866</v>
      </c>
      <c r="R15338" t="str">
        <f t="shared" si="852"/>
        <v>Weekend</v>
      </c>
      <c r="S15338" s="27">
        <f t="shared" si="853"/>
        <v>43408</v>
      </c>
      <c r="U15338" t="str">
        <f t="shared" ref="U15338:U15401" si="855">IF(OR(H15338=2015,H15338=2016),"S","D")</f>
        <v>D</v>
      </c>
      <c r="V15338" t="str">
        <f t="shared" si="854"/>
        <v>D</v>
      </c>
      <c r="AE15338" s="27"/>
      <c r="AG15338" s="27"/>
      <c r="AO15338" s="27"/>
      <c r="AX15338" s="27"/>
      <c r="AY15338" s="27"/>
    </row>
    <row r="15339" spans="1:51" x14ac:dyDescent="0.25">
      <c r="A15339" t="s">
        <v>66</v>
      </c>
      <c r="C15339">
        <v>5541851</v>
      </c>
      <c r="D15339">
        <v>85</v>
      </c>
      <c r="E15339" t="s">
        <v>90</v>
      </c>
      <c r="G15339">
        <v>99.072999999999993</v>
      </c>
      <c r="H15339">
        <v>2015</v>
      </c>
      <c r="I15339">
        <v>12</v>
      </c>
      <c r="J15339">
        <v>5</v>
      </c>
      <c r="K15339" t="s">
        <v>1954</v>
      </c>
      <c r="L15339" t="s">
        <v>1946</v>
      </c>
      <c r="M15339" t="s">
        <v>900</v>
      </c>
      <c r="N15339" t="s">
        <v>860</v>
      </c>
      <c r="O15339" t="s">
        <v>799</v>
      </c>
      <c r="P15339" t="s">
        <v>799</v>
      </c>
      <c r="Q15339" t="s">
        <v>866</v>
      </c>
      <c r="R15339" t="str">
        <f t="shared" ref="R15339:R15402" si="856">IF(WEEKDAY(DATE(H15339,I15339,J15339),2) &lt; 6, "Weekday", "Weekend")</f>
        <v>Weekend</v>
      </c>
      <c r="S15339" s="27">
        <f t="shared" si="853"/>
        <v>42343</v>
      </c>
      <c r="U15339" t="str">
        <f t="shared" si="855"/>
        <v>S</v>
      </c>
      <c r="V15339" t="str">
        <f t="shared" si="854"/>
        <v>S</v>
      </c>
      <c r="AE15339" s="27"/>
      <c r="AG15339" s="27"/>
      <c r="AO15339" s="27"/>
      <c r="AX15339" s="27"/>
      <c r="AY15339" s="27"/>
    </row>
    <row r="15340" spans="1:51" x14ac:dyDescent="0.25">
      <c r="A15340" t="s">
        <v>66</v>
      </c>
      <c r="C15340">
        <v>5735006</v>
      </c>
      <c r="D15340">
        <v>85</v>
      </c>
      <c r="E15340" t="s">
        <v>91</v>
      </c>
      <c r="G15340">
        <v>99.05</v>
      </c>
      <c r="H15340">
        <v>2016</v>
      </c>
      <c r="I15340">
        <v>4</v>
      </c>
      <c r="J15340">
        <v>28</v>
      </c>
      <c r="K15340" t="s">
        <v>1962</v>
      </c>
      <c r="L15340" t="s">
        <v>1950</v>
      </c>
      <c r="M15340" t="s">
        <v>900</v>
      </c>
      <c r="N15340" t="s">
        <v>171</v>
      </c>
      <c r="O15340" t="s">
        <v>799</v>
      </c>
      <c r="P15340" t="s">
        <v>799</v>
      </c>
      <c r="R15340" t="str">
        <f t="shared" si="856"/>
        <v>Weekday</v>
      </c>
      <c r="S15340" s="27">
        <f t="shared" ref="S15340:S15403" si="857">DATE(H15340,I15340,J15340)</f>
        <v>42488</v>
      </c>
      <c r="U15340" t="str">
        <f t="shared" si="855"/>
        <v>S</v>
      </c>
      <c r="V15340" t="str">
        <f t="shared" si="854"/>
        <v>S</v>
      </c>
    </row>
    <row r="15341" spans="1:51" x14ac:dyDescent="0.25">
      <c r="A15341" t="s">
        <v>66</v>
      </c>
      <c r="C15341">
        <v>5962093</v>
      </c>
      <c r="D15341">
        <v>85</v>
      </c>
      <c r="E15341" t="s">
        <v>91</v>
      </c>
      <c r="G15341">
        <v>99.052000000000007</v>
      </c>
      <c r="H15341">
        <v>2016</v>
      </c>
      <c r="I15341">
        <v>10</v>
      </c>
      <c r="J15341">
        <v>18</v>
      </c>
      <c r="K15341" t="s">
        <v>1939</v>
      </c>
      <c r="L15341" t="s">
        <v>1961</v>
      </c>
      <c r="M15341" t="s">
        <v>900</v>
      </c>
      <c r="N15341" t="s">
        <v>860</v>
      </c>
      <c r="O15341" t="s">
        <v>799</v>
      </c>
      <c r="R15341" t="str">
        <f t="shared" si="856"/>
        <v>Weekday</v>
      </c>
      <c r="S15341" s="27">
        <f t="shared" si="857"/>
        <v>42661</v>
      </c>
      <c r="U15341" t="str">
        <f t="shared" si="855"/>
        <v>S</v>
      </c>
      <c r="V15341" t="str">
        <f t="shared" si="854"/>
        <v>S</v>
      </c>
    </row>
    <row r="15342" spans="1:51" x14ac:dyDescent="0.25">
      <c r="A15342" t="s">
        <v>66</v>
      </c>
      <c r="C15342">
        <v>5705221</v>
      </c>
      <c r="D15342">
        <v>85</v>
      </c>
      <c r="E15342" t="s">
        <v>90</v>
      </c>
      <c r="G15342">
        <v>99.078000000000003</v>
      </c>
      <c r="H15342">
        <v>2016</v>
      </c>
      <c r="I15342">
        <v>4</v>
      </c>
      <c r="J15342">
        <v>7</v>
      </c>
      <c r="K15342" t="s">
        <v>1943</v>
      </c>
      <c r="L15342" t="s">
        <v>1962</v>
      </c>
      <c r="M15342" t="s">
        <v>900</v>
      </c>
      <c r="N15342" t="s">
        <v>860</v>
      </c>
      <c r="O15342" t="s">
        <v>799</v>
      </c>
      <c r="Q15342" t="s">
        <v>866</v>
      </c>
      <c r="R15342" t="str">
        <f t="shared" si="856"/>
        <v>Weekday</v>
      </c>
      <c r="S15342" s="27">
        <f t="shared" si="857"/>
        <v>42467</v>
      </c>
      <c r="U15342" t="str">
        <f t="shared" si="855"/>
        <v>S</v>
      </c>
      <c r="V15342" t="str">
        <f t="shared" si="854"/>
        <v>S</v>
      </c>
      <c r="AE15342" s="27"/>
      <c r="AG15342" s="27"/>
      <c r="AO15342" s="27"/>
      <c r="AX15342" s="27"/>
      <c r="AY15342" s="27"/>
    </row>
    <row r="15343" spans="1:51" x14ac:dyDescent="0.25">
      <c r="A15343" t="s">
        <v>66</v>
      </c>
      <c r="C15343">
        <v>6498851</v>
      </c>
      <c r="D15343">
        <v>85</v>
      </c>
      <c r="E15343" t="s">
        <v>90</v>
      </c>
      <c r="G15343">
        <v>99.076999999999998</v>
      </c>
      <c r="H15343">
        <v>2017</v>
      </c>
      <c r="I15343">
        <v>12</v>
      </c>
      <c r="J15343">
        <v>3</v>
      </c>
      <c r="K15343" t="s">
        <v>1983</v>
      </c>
      <c r="L15343" t="s">
        <v>1941</v>
      </c>
      <c r="M15343" t="s">
        <v>899</v>
      </c>
      <c r="N15343" t="s">
        <v>860</v>
      </c>
      <c r="O15343" t="s">
        <v>799</v>
      </c>
      <c r="P15343" t="s">
        <v>799</v>
      </c>
      <c r="Q15343" t="s">
        <v>866</v>
      </c>
      <c r="R15343" t="str">
        <f t="shared" si="856"/>
        <v>Weekend</v>
      </c>
      <c r="S15343" s="27">
        <f t="shared" si="857"/>
        <v>43072</v>
      </c>
      <c r="U15343" t="str">
        <f t="shared" si="855"/>
        <v>D</v>
      </c>
      <c r="V15343" t="str">
        <f t="shared" si="854"/>
        <v>D</v>
      </c>
      <c r="AE15343" s="27"/>
      <c r="AG15343" s="27"/>
      <c r="AO15343" s="27"/>
      <c r="AX15343" s="27"/>
      <c r="AY15343" s="27"/>
    </row>
    <row r="15344" spans="1:51" x14ac:dyDescent="0.25">
      <c r="A15344" t="s">
        <v>66</v>
      </c>
      <c r="C15344">
        <v>5554446</v>
      </c>
      <c r="D15344">
        <v>85</v>
      </c>
      <c r="E15344" t="s">
        <v>91</v>
      </c>
      <c r="G15344">
        <v>99.058000000000007</v>
      </c>
      <c r="H15344">
        <v>2015</v>
      </c>
      <c r="I15344">
        <v>12</v>
      </c>
      <c r="J15344">
        <v>15</v>
      </c>
      <c r="K15344" t="s">
        <v>1945</v>
      </c>
      <c r="L15344" t="s">
        <v>1974</v>
      </c>
      <c r="M15344" t="s">
        <v>900</v>
      </c>
      <c r="N15344" t="s">
        <v>860</v>
      </c>
      <c r="O15344" t="s">
        <v>799</v>
      </c>
      <c r="P15344" t="s">
        <v>799</v>
      </c>
      <c r="R15344" t="str">
        <f t="shared" si="856"/>
        <v>Weekday</v>
      </c>
      <c r="S15344" s="27">
        <f t="shared" si="857"/>
        <v>42353</v>
      </c>
      <c r="U15344" t="str">
        <f t="shared" si="855"/>
        <v>S</v>
      </c>
      <c r="V15344" t="str">
        <f t="shared" si="854"/>
        <v>S</v>
      </c>
    </row>
    <row r="15345" spans="1:51" x14ac:dyDescent="0.25">
      <c r="A15345" t="s">
        <v>66</v>
      </c>
      <c r="C15345">
        <v>5815511</v>
      </c>
      <c r="D15345">
        <v>85</v>
      </c>
      <c r="E15345" t="s">
        <v>91</v>
      </c>
      <c r="G15345">
        <v>99.058000000000007</v>
      </c>
      <c r="H15345">
        <v>2016</v>
      </c>
      <c r="I15345">
        <v>6</v>
      </c>
      <c r="J15345">
        <v>28</v>
      </c>
      <c r="K15345" t="s">
        <v>1962</v>
      </c>
      <c r="L15345" t="s">
        <v>1968</v>
      </c>
      <c r="M15345" t="s">
        <v>900</v>
      </c>
      <c r="N15345" t="s">
        <v>171</v>
      </c>
      <c r="O15345" t="s">
        <v>799</v>
      </c>
      <c r="R15345" t="str">
        <f t="shared" si="856"/>
        <v>Weekday</v>
      </c>
      <c r="S15345" s="27">
        <f t="shared" si="857"/>
        <v>42549</v>
      </c>
      <c r="U15345" t="str">
        <f t="shared" si="855"/>
        <v>S</v>
      </c>
      <c r="V15345" t="str">
        <f t="shared" si="854"/>
        <v>S</v>
      </c>
    </row>
    <row r="15346" spans="1:51" x14ac:dyDescent="0.25">
      <c r="A15346" t="s">
        <v>66</v>
      </c>
      <c r="C15346">
        <v>5815512</v>
      </c>
      <c r="D15346">
        <v>85</v>
      </c>
      <c r="E15346" t="s">
        <v>91</v>
      </c>
      <c r="G15346">
        <v>99.058000000000007</v>
      </c>
      <c r="H15346">
        <v>2016</v>
      </c>
      <c r="I15346">
        <v>6</v>
      </c>
      <c r="J15346">
        <v>28</v>
      </c>
      <c r="K15346" t="s">
        <v>1969</v>
      </c>
      <c r="L15346" t="s">
        <v>1951</v>
      </c>
      <c r="M15346" t="s">
        <v>900</v>
      </c>
      <c r="N15346" t="s">
        <v>860</v>
      </c>
      <c r="O15346" t="s">
        <v>799</v>
      </c>
      <c r="P15346" t="s">
        <v>799</v>
      </c>
      <c r="R15346" t="str">
        <f t="shared" si="856"/>
        <v>Weekday</v>
      </c>
      <c r="S15346" s="27">
        <f t="shared" si="857"/>
        <v>42549</v>
      </c>
      <c r="U15346" t="str">
        <f t="shared" si="855"/>
        <v>S</v>
      </c>
      <c r="V15346" t="str">
        <f t="shared" si="854"/>
        <v>S</v>
      </c>
    </row>
    <row r="15347" spans="1:51" x14ac:dyDescent="0.25">
      <c r="A15347" t="s">
        <v>66</v>
      </c>
      <c r="C15347">
        <v>6227226</v>
      </c>
      <c r="D15347">
        <v>85</v>
      </c>
      <c r="E15347" t="s">
        <v>91</v>
      </c>
      <c r="G15347">
        <v>99.058999999999997</v>
      </c>
      <c r="H15347">
        <v>2017</v>
      </c>
      <c r="I15347">
        <v>5</v>
      </c>
      <c r="J15347">
        <v>6</v>
      </c>
      <c r="K15347" t="s">
        <v>1970</v>
      </c>
      <c r="L15347" t="s">
        <v>1962</v>
      </c>
      <c r="M15347" t="s">
        <v>900</v>
      </c>
      <c r="N15347" t="s">
        <v>860</v>
      </c>
      <c r="O15347" t="s">
        <v>799</v>
      </c>
      <c r="R15347" t="str">
        <f t="shared" si="856"/>
        <v>Weekend</v>
      </c>
      <c r="S15347" s="27">
        <f t="shared" si="857"/>
        <v>42861</v>
      </c>
      <c r="U15347" t="str">
        <f t="shared" si="855"/>
        <v>D</v>
      </c>
      <c r="V15347" t="str">
        <f t="shared" si="854"/>
        <v>D</v>
      </c>
    </row>
    <row r="15348" spans="1:51" x14ac:dyDescent="0.25">
      <c r="A15348" t="s">
        <v>66</v>
      </c>
      <c r="C15348">
        <v>5833889</v>
      </c>
      <c r="D15348">
        <v>85</v>
      </c>
      <c r="E15348" t="s">
        <v>91</v>
      </c>
      <c r="G15348">
        <v>99.084000000000003</v>
      </c>
      <c r="H15348">
        <v>2016</v>
      </c>
      <c r="I15348">
        <v>6</v>
      </c>
      <c r="J15348">
        <v>14</v>
      </c>
      <c r="K15348" t="s">
        <v>1964</v>
      </c>
      <c r="L15348" t="s">
        <v>1961</v>
      </c>
      <c r="M15348" t="s">
        <v>900</v>
      </c>
      <c r="N15348" t="s">
        <v>860</v>
      </c>
      <c r="O15348" t="s">
        <v>799</v>
      </c>
      <c r="R15348" t="str">
        <f t="shared" si="856"/>
        <v>Weekday</v>
      </c>
      <c r="S15348" s="27">
        <f t="shared" si="857"/>
        <v>42535</v>
      </c>
      <c r="U15348" t="str">
        <f t="shared" si="855"/>
        <v>S</v>
      </c>
      <c r="V15348" t="str">
        <f t="shared" si="854"/>
        <v>S</v>
      </c>
    </row>
    <row r="15349" spans="1:51" x14ac:dyDescent="0.25">
      <c r="A15349" t="s">
        <v>66</v>
      </c>
      <c r="C15349">
        <v>5791664</v>
      </c>
      <c r="D15349">
        <v>85</v>
      </c>
      <c r="E15349" t="s">
        <v>91</v>
      </c>
      <c r="G15349">
        <v>99.061999999999998</v>
      </c>
      <c r="H15349">
        <v>2016</v>
      </c>
      <c r="I15349">
        <v>6</v>
      </c>
      <c r="J15349">
        <v>10</v>
      </c>
      <c r="K15349" t="s">
        <v>1973</v>
      </c>
      <c r="L15349" t="s">
        <v>1974</v>
      </c>
      <c r="M15349" t="s">
        <v>900</v>
      </c>
      <c r="N15349" t="s">
        <v>171</v>
      </c>
      <c r="O15349" t="s">
        <v>799</v>
      </c>
      <c r="R15349" t="str">
        <f t="shared" si="856"/>
        <v>Weekday</v>
      </c>
      <c r="S15349" s="27">
        <f t="shared" si="857"/>
        <v>42531</v>
      </c>
      <c r="U15349" t="str">
        <f t="shared" si="855"/>
        <v>S</v>
      </c>
      <c r="V15349" t="str">
        <f t="shared" si="854"/>
        <v>S</v>
      </c>
    </row>
    <row r="15350" spans="1:51" x14ac:dyDescent="0.25">
      <c r="A15350" t="s">
        <v>66</v>
      </c>
      <c r="C15350">
        <v>5667570</v>
      </c>
      <c r="D15350">
        <v>85</v>
      </c>
      <c r="E15350" t="s">
        <v>91</v>
      </c>
      <c r="G15350">
        <v>99.07</v>
      </c>
      <c r="H15350">
        <v>2016</v>
      </c>
      <c r="I15350">
        <v>3</v>
      </c>
      <c r="J15350">
        <v>6</v>
      </c>
      <c r="K15350" t="s">
        <v>1941</v>
      </c>
      <c r="L15350" t="s">
        <v>1984</v>
      </c>
      <c r="M15350" t="s">
        <v>900</v>
      </c>
      <c r="N15350" t="s">
        <v>860</v>
      </c>
      <c r="O15350" t="s">
        <v>799</v>
      </c>
      <c r="R15350" t="str">
        <f t="shared" si="856"/>
        <v>Weekend</v>
      </c>
      <c r="S15350" s="27">
        <f t="shared" si="857"/>
        <v>42435</v>
      </c>
      <c r="U15350" t="str">
        <f t="shared" si="855"/>
        <v>S</v>
      </c>
      <c r="V15350" t="str">
        <f t="shared" si="854"/>
        <v>S</v>
      </c>
    </row>
    <row r="15351" spans="1:51" x14ac:dyDescent="0.25">
      <c r="A15351" t="s">
        <v>66</v>
      </c>
      <c r="C15351">
        <v>6134690</v>
      </c>
      <c r="D15351">
        <v>85</v>
      </c>
      <c r="E15351" t="s">
        <v>91</v>
      </c>
      <c r="G15351">
        <v>99.070999999999998</v>
      </c>
      <c r="H15351">
        <v>2017</v>
      </c>
      <c r="I15351">
        <v>3</v>
      </c>
      <c r="J15351">
        <v>1</v>
      </c>
      <c r="K15351" t="s">
        <v>1969</v>
      </c>
      <c r="L15351" t="s">
        <v>1965</v>
      </c>
      <c r="M15351" t="s">
        <v>900</v>
      </c>
      <c r="N15351" t="s">
        <v>860</v>
      </c>
      <c r="O15351" t="s">
        <v>799</v>
      </c>
      <c r="R15351" t="str">
        <f t="shared" si="856"/>
        <v>Weekday</v>
      </c>
      <c r="S15351" s="27">
        <f t="shared" si="857"/>
        <v>42795</v>
      </c>
      <c r="U15351" t="str">
        <f t="shared" si="855"/>
        <v>D</v>
      </c>
      <c r="V15351" t="str">
        <f t="shared" si="854"/>
        <v>D</v>
      </c>
    </row>
    <row r="15352" spans="1:51" x14ac:dyDescent="0.25">
      <c r="A15352" t="s">
        <v>66</v>
      </c>
      <c r="C15352">
        <v>5456174</v>
      </c>
      <c r="D15352">
        <v>85</v>
      </c>
      <c r="E15352" t="s">
        <v>90</v>
      </c>
      <c r="G15352">
        <v>99.1</v>
      </c>
      <c r="H15352">
        <v>2015</v>
      </c>
      <c r="I15352">
        <v>9</v>
      </c>
      <c r="J15352">
        <v>25</v>
      </c>
      <c r="K15352" t="s">
        <v>1936</v>
      </c>
      <c r="L15352" t="s">
        <v>1943</v>
      </c>
      <c r="M15352" t="s">
        <v>900</v>
      </c>
      <c r="N15352" t="s">
        <v>404</v>
      </c>
      <c r="O15352" t="s">
        <v>799</v>
      </c>
      <c r="P15352" t="s">
        <v>799</v>
      </c>
      <c r="Q15352" t="s">
        <v>866</v>
      </c>
      <c r="R15352" t="str">
        <f t="shared" si="856"/>
        <v>Weekday</v>
      </c>
      <c r="S15352" s="27">
        <f t="shared" si="857"/>
        <v>42272</v>
      </c>
      <c r="U15352" t="str">
        <f t="shared" si="855"/>
        <v>S</v>
      </c>
      <c r="V15352" t="str">
        <f t="shared" si="854"/>
        <v>S</v>
      </c>
      <c r="AE15352" s="27"/>
      <c r="AG15352" s="27"/>
      <c r="AO15352" s="27"/>
      <c r="AX15352" s="27"/>
      <c r="AY15352" s="27"/>
    </row>
    <row r="15353" spans="1:51" x14ac:dyDescent="0.25">
      <c r="A15353" t="s">
        <v>66</v>
      </c>
      <c r="C15353">
        <v>5606343</v>
      </c>
      <c r="D15353">
        <v>85</v>
      </c>
      <c r="E15353" t="s">
        <v>91</v>
      </c>
      <c r="G15353">
        <v>99.078000000000003</v>
      </c>
      <c r="H15353">
        <v>2016</v>
      </c>
      <c r="I15353">
        <v>1</v>
      </c>
      <c r="J15353">
        <v>20</v>
      </c>
      <c r="K15353" t="s">
        <v>1969</v>
      </c>
      <c r="L15353" t="s">
        <v>1936</v>
      </c>
      <c r="M15353" t="s">
        <v>900</v>
      </c>
      <c r="N15353" t="s">
        <v>860</v>
      </c>
      <c r="O15353" t="s">
        <v>799</v>
      </c>
      <c r="R15353" t="str">
        <f t="shared" si="856"/>
        <v>Weekday</v>
      </c>
      <c r="S15353" s="27">
        <f t="shared" si="857"/>
        <v>42389</v>
      </c>
      <c r="U15353" t="str">
        <f t="shared" si="855"/>
        <v>S</v>
      </c>
      <c r="V15353" t="str">
        <f t="shared" si="854"/>
        <v>S</v>
      </c>
    </row>
    <row r="15354" spans="1:51" x14ac:dyDescent="0.25">
      <c r="A15354" t="s">
        <v>66</v>
      </c>
      <c r="C15354">
        <v>6790567</v>
      </c>
      <c r="D15354">
        <v>85</v>
      </c>
      <c r="E15354" t="s">
        <v>90</v>
      </c>
      <c r="G15354">
        <v>99.11</v>
      </c>
      <c r="H15354">
        <v>2018</v>
      </c>
      <c r="I15354">
        <v>7</v>
      </c>
      <c r="J15354">
        <v>12</v>
      </c>
      <c r="K15354" t="s">
        <v>1939</v>
      </c>
      <c r="L15354" t="s">
        <v>1962</v>
      </c>
      <c r="M15354" t="s">
        <v>900</v>
      </c>
      <c r="N15354" t="s">
        <v>860</v>
      </c>
      <c r="O15354" t="s">
        <v>799</v>
      </c>
      <c r="Q15354" t="s">
        <v>866</v>
      </c>
      <c r="R15354" t="str">
        <f t="shared" si="856"/>
        <v>Weekday</v>
      </c>
      <c r="S15354" s="27">
        <f t="shared" si="857"/>
        <v>43293</v>
      </c>
      <c r="U15354" t="str">
        <f t="shared" si="855"/>
        <v>D</v>
      </c>
      <c r="V15354" t="str">
        <f t="shared" si="854"/>
        <v>D</v>
      </c>
      <c r="AE15354" s="27"/>
      <c r="AG15354" s="27"/>
      <c r="AO15354" s="27"/>
      <c r="AX15354" s="27"/>
      <c r="AY15354" s="27"/>
    </row>
    <row r="15355" spans="1:51" x14ac:dyDescent="0.25">
      <c r="A15355" t="s">
        <v>66</v>
      </c>
      <c r="C15355">
        <v>5795598</v>
      </c>
      <c r="D15355">
        <v>85</v>
      </c>
      <c r="E15355" t="s">
        <v>91</v>
      </c>
      <c r="G15355">
        <v>99.081999999999994</v>
      </c>
      <c r="H15355">
        <v>2016</v>
      </c>
      <c r="I15355">
        <v>6</v>
      </c>
      <c r="J15355">
        <v>11</v>
      </c>
      <c r="K15355" t="s">
        <v>1973</v>
      </c>
      <c r="L15355" t="s">
        <v>1985</v>
      </c>
      <c r="M15355" t="s">
        <v>900</v>
      </c>
      <c r="N15355" t="s">
        <v>404</v>
      </c>
      <c r="O15355" t="s">
        <v>799</v>
      </c>
      <c r="R15355" t="str">
        <f t="shared" si="856"/>
        <v>Weekend</v>
      </c>
      <c r="S15355" s="27">
        <f t="shared" si="857"/>
        <v>42532</v>
      </c>
      <c r="U15355" t="str">
        <f t="shared" si="855"/>
        <v>S</v>
      </c>
      <c r="V15355" t="str">
        <f t="shared" si="854"/>
        <v>S</v>
      </c>
    </row>
    <row r="15356" spans="1:51" x14ac:dyDescent="0.25">
      <c r="A15356" t="s">
        <v>66</v>
      </c>
      <c r="C15356">
        <v>6270918</v>
      </c>
      <c r="D15356">
        <v>85</v>
      </c>
      <c r="E15356" t="s">
        <v>90</v>
      </c>
      <c r="G15356">
        <v>99.108999999999995</v>
      </c>
      <c r="H15356">
        <v>2017</v>
      </c>
      <c r="I15356">
        <v>6</v>
      </c>
      <c r="J15356">
        <v>9</v>
      </c>
      <c r="K15356" t="s">
        <v>1941</v>
      </c>
      <c r="L15356" t="s">
        <v>1986</v>
      </c>
      <c r="M15356" t="s">
        <v>900</v>
      </c>
      <c r="N15356" t="s">
        <v>860</v>
      </c>
      <c r="O15356" t="s">
        <v>799</v>
      </c>
      <c r="Q15356" t="s">
        <v>866</v>
      </c>
      <c r="R15356" t="str">
        <f t="shared" si="856"/>
        <v>Weekday</v>
      </c>
      <c r="S15356" s="27">
        <f t="shared" si="857"/>
        <v>42895</v>
      </c>
      <c r="U15356" t="str">
        <f t="shared" si="855"/>
        <v>D</v>
      </c>
      <c r="V15356" t="str">
        <f t="shared" si="854"/>
        <v>D</v>
      </c>
      <c r="AE15356" s="27"/>
      <c r="AG15356" s="27"/>
      <c r="AO15356" s="27"/>
      <c r="AX15356" s="27"/>
      <c r="AY15356" s="27"/>
    </row>
    <row r="15357" spans="1:51" x14ac:dyDescent="0.25">
      <c r="A15357" t="s">
        <v>66</v>
      </c>
      <c r="C15357">
        <v>6333469</v>
      </c>
      <c r="D15357">
        <v>85</v>
      </c>
      <c r="E15357" t="s">
        <v>91</v>
      </c>
      <c r="G15357">
        <v>99.084000000000003</v>
      </c>
      <c r="H15357">
        <v>2017</v>
      </c>
      <c r="I15357">
        <v>7</v>
      </c>
      <c r="J15357">
        <v>31</v>
      </c>
      <c r="K15357" t="s">
        <v>1943</v>
      </c>
      <c r="L15357" t="s">
        <v>1971</v>
      </c>
      <c r="M15357" t="s">
        <v>900</v>
      </c>
      <c r="N15357" t="s">
        <v>404</v>
      </c>
      <c r="O15357" t="s">
        <v>799</v>
      </c>
      <c r="P15357" t="s">
        <v>799</v>
      </c>
      <c r="R15357" t="str">
        <f t="shared" si="856"/>
        <v>Weekday</v>
      </c>
      <c r="S15357" s="27">
        <f t="shared" si="857"/>
        <v>42947</v>
      </c>
      <c r="U15357" t="str">
        <f t="shared" si="855"/>
        <v>D</v>
      </c>
      <c r="V15357" t="str">
        <f t="shared" si="854"/>
        <v>D</v>
      </c>
    </row>
    <row r="15358" spans="1:51" x14ac:dyDescent="0.25">
      <c r="A15358" t="s">
        <v>66</v>
      </c>
      <c r="C15358">
        <v>5606844</v>
      </c>
      <c r="D15358">
        <v>85</v>
      </c>
      <c r="E15358" t="s">
        <v>91</v>
      </c>
      <c r="G15358">
        <v>99.087000000000003</v>
      </c>
      <c r="H15358">
        <v>2016</v>
      </c>
      <c r="I15358">
        <v>1</v>
      </c>
      <c r="J15358">
        <v>21</v>
      </c>
      <c r="K15358" t="s">
        <v>1947</v>
      </c>
      <c r="L15358" t="s">
        <v>1975</v>
      </c>
      <c r="M15358" t="s">
        <v>900</v>
      </c>
      <c r="N15358" t="s">
        <v>860</v>
      </c>
      <c r="O15358" t="s">
        <v>799</v>
      </c>
      <c r="R15358" t="str">
        <f t="shared" si="856"/>
        <v>Weekday</v>
      </c>
      <c r="S15358" s="27">
        <f t="shared" si="857"/>
        <v>42390</v>
      </c>
      <c r="U15358" t="str">
        <f t="shared" si="855"/>
        <v>S</v>
      </c>
      <c r="V15358" t="str">
        <f t="shared" si="854"/>
        <v>S</v>
      </c>
    </row>
    <row r="15359" spans="1:51" x14ac:dyDescent="0.25">
      <c r="A15359" t="s">
        <v>66</v>
      </c>
      <c r="C15359">
        <v>5563737</v>
      </c>
      <c r="D15359">
        <v>85</v>
      </c>
      <c r="E15359" t="s">
        <v>91</v>
      </c>
      <c r="G15359">
        <v>99.088999999999999</v>
      </c>
      <c r="H15359">
        <v>2015</v>
      </c>
      <c r="I15359">
        <v>12</v>
      </c>
      <c r="J15359">
        <v>22</v>
      </c>
      <c r="K15359" t="s">
        <v>1958</v>
      </c>
      <c r="L15359" t="s">
        <v>1967</v>
      </c>
      <c r="M15359" t="s">
        <v>900</v>
      </c>
      <c r="N15359" t="s">
        <v>860</v>
      </c>
      <c r="O15359" t="s">
        <v>799</v>
      </c>
      <c r="R15359" t="str">
        <f t="shared" si="856"/>
        <v>Weekday</v>
      </c>
      <c r="S15359" s="27">
        <f t="shared" si="857"/>
        <v>42360</v>
      </c>
      <c r="U15359" t="str">
        <f t="shared" si="855"/>
        <v>S</v>
      </c>
      <c r="V15359" t="str">
        <f t="shared" si="854"/>
        <v>S</v>
      </c>
    </row>
    <row r="15360" spans="1:51" x14ac:dyDescent="0.25">
      <c r="A15360" t="s">
        <v>66</v>
      </c>
      <c r="C15360">
        <v>6049603</v>
      </c>
      <c r="D15360">
        <v>85</v>
      </c>
      <c r="E15360" t="s">
        <v>90</v>
      </c>
      <c r="G15360">
        <v>99.113</v>
      </c>
      <c r="H15360">
        <v>2016</v>
      </c>
      <c r="I15360">
        <v>12</v>
      </c>
      <c r="J15360">
        <v>14</v>
      </c>
      <c r="K15360" t="s">
        <v>1958</v>
      </c>
      <c r="L15360" t="s">
        <v>1948</v>
      </c>
      <c r="M15360" t="s">
        <v>900</v>
      </c>
      <c r="N15360" t="s">
        <v>860</v>
      </c>
      <c r="O15360" t="s">
        <v>799</v>
      </c>
      <c r="Q15360" t="s">
        <v>866</v>
      </c>
      <c r="R15360" t="str">
        <f t="shared" si="856"/>
        <v>Weekday</v>
      </c>
      <c r="S15360" s="27">
        <f t="shared" si="857"/>
        <v>42718</v>
      </c>
      <c r="U15360" t="str">
        <f t="shared" si="855"/>
        <v>S</v>
      </c>
      <c r="V15360" t="str">
        <f t="shared" si="854"/>
        <v>S</v>
      </c>
      <c r="AE15360" s="27"/>
      <c r="AG15360" s="27"/>
      <c r="AO15360" s="27"/>
      <c r="AX15360" s="27"/>
      <c r="AY15360" s="27"/>
    </row>
    <row r="15361" spans="1:51" x14ac:dyDescent="0.25">
      <c r="A15361" t="s">
        <v>66</v>
      </c>
      <c r="C15361">
        <v>5698269</v>
      </c>
      <c r="D15361">
        <v>85</v>
      </c>
      <c r="E15361" t="s">
        <v>91</v>
      </c>
      <c r="G15361">
        <v>99.091999999999999</v>
      </c>
      <c r="H15361">
        <v>2016</v>
      </c>
      <c r="I15361">
        <v>3</v>
      </c>
      <c r="J15361">
        <v>21</v>
      </c>
      <c r="K15361" t="s">
        <v>1934</v>
      </c>
      <c r="L15361" t="s">
        <v>1946</v>
      </c>
      <c r="M15361" t="s">
        <v>900</v>
      </c>
      <c r="N15361" t="s">
        <v>860</v>
      </c>
      <c r="O15361" t="s">
        <v>799</v>
      </c>
      <c r="R15361" t="str">
        <f t="shared" si="856"/>
        <v>Weekday</v>
      </c>
      <c r="S15361" s="27">
        <f t="shared" si="857"/>
        <v>42450</v>
      </c>
      <c r="U15361" t="str">
        <f t="shared" si="855"/>
        <v>S</v>
      </c>
      <c r="V15361" t="str">
        <f t="shared" si="854"/>
        <v>S</v>
      </c>
    </row>
    <row r="15362" spans="1:51" x14ac:dyDescent="0.25">
      <c r="A15362" t="s">
        <v>66</v>
      </c>
      <c r="C15362">
        <v>6509221</v>
      </c>
      <c r="D15362">
        <v>85</v>
      </c>
      <c r="E15362" t="s">
        <v>91</v>
      </c>
      <c r="G15362">
        <v>99.07</v>
      </c>
      <c r="H15362">
        <v>2017</v>
      </c>
      <c r="I15362">
        <v>12</v>
      </c>
      <c r="J15362">
        <v>11</v>
      </c>
      <c r="K15362" t="s">
        <v>1962</v>
      </c>
      <c r="L15362" t="s">
        <v>1973</v>
      </c>
      <c r="M15362" t="s">
        <v>900</v>
      </c>
      <c r="N15362" t="s">
        <v>860</v>
      </c>
      <c r="O15362" t="s">
        <v>799</v>
      </c>
      <c r="R15362" t="str">
        <f t="shared" si="856"/>
        <v>Weekday</v>
      </c>
      <c r="S15362" s="27">
        <f t="shared" si="857"/>
        <v>43080</v>
      </c>
      <c r="U15362" t="str">
        <f t="shared" si="855"/>
        <v>D</v>
      </c>
      <c r="V15362" t="str">
        <f t="shared" si="854"/>
        <v>D</v>
      </c>
    </row>
    <row r="15363" spans="1:51" x14ac:dyDescent="0.25">
      <c r="A15363" t="s">
        <v>66</v>
      </c>
      <c r="C15363">
        <v>5724214</v>
      </c>
      <c r="D15363">
        <v>85</v>
      </c>
      <c r="E15363" t="s">
        <v>91</v>
      </c>
      <c r="G15363">
        <v>99.096999999999994</v>
      </c>
      <c r="H15363">
        <v>2016</v>
      </c>
      <c r="I15363">
        <v>4</v>
      </c>
      <c r="J15363">
        <v>18</v>
      </c>
      <c r="K15363" t="s">
        <v>1954</v>
      </c>
      <c r="L15363" t="s">
        <v>1971</v>
      </c>
      <c r="M15363" t="s">
        <v>900</v>
      </c>
      <c r="N15363" t="s">
        <v>860</v>
      </c>
      <c r="O15363" t="s">
        <v>799</v>
      </c>
      <c r="P15363" t="s">
        <v>799</v>
      </c>
      <c r="R15363" t="str">
        <f t="shared" si="856"/>
        <v>Weekday</v>
      </c>
      <c r="S15363" s="27">
        <f t="shared" si="857"/>
        <v>42478</v>
      </c>
      <c r="U15363" t="str">
        <f t="shared" si="855"/>
        <v>S</v>
      </c>
      <c r="V15363" t="str">
        <f t="shared" ref="V15363:V15426" si="858">T15363&amp;U15363</f>
        <v>S</v>
      </c>
    </row>
    <row r="15364" spans="1:51" x14ac:dyDescent="0.25">
      <c r="A15364" t="s">
        <v>66</v>
      </c>
      <c r="C15364">
        <v>5684206</v>
      </c>
      <c r="D15364">
        <v>85</v>
      </c>
      <c r="E15364" t="s">
        <v>91</v>
      </c>
      <c r="G15364">
        <v>99.096999999999994</v>
      </c>
      <c r="H15364">
        <v>2016</v>
      </c>
      <c r="I15364">
        <v>3</v>
      </c>
      <c r="J15364">
        <v>21</v>
      </c>
      <c r="K15364" t="s">
        <v>1934</v>
      </c>
      <c r="L15364" t="s">
        <v>1938</v>
      </c>
      <c r="M15364" t="s">
        <v>899</v>
      </c>
      <c r="N15364" t="s">
        <v>860</v>
      </c>
      <c r="O15364" t="s">
        <v>799</v>
      </c>
      <c r="P15364" t="s">
        <v>799</v>
      </c>
      <c r="R15364" t="str">
        <f t="shared" si="856"/>
        <v>Weekday</v>
      </c>
      <c r="S15364" s="27">
        <f t="shared" si="857"/>
        <v>42450</v>
      </c>
      <c r="U15364" t="str">
        <f t="shared" si="855"/>
        <v>S</v>
      </c>
      <c r="V15364" t="str">
        <f t="shared" si="858"/>
        <v>S</v>
      </c>
    </row>
    <row r="15365" spans="1:51" x14ac:dyDescent="0.25">
      <c r="A15365" t="s">
        <v>66</v>
      </c>
      <c r="C15365">
        <v>5990130</v>
      </c>
      <c r="D15365">
        <v>85</v>
      </c>
      <c r="E15365" t="s">
        <v>91</v>
      </c>
      <c r="G15365">
        <v>99.096999999999994</v>
      </c>
      <c r="H15365">
        <v>2016</v>
      </c>
      <c r="I15365">
        <v>11</v>
      </c>
      <c r="J15365">
        <v>7</v>
      </c>
      <c r="K15365" t="s">
        <v>1939</v>
      </c>
      <c r="L15365" t="s">
        <v>1942</v>
      </c>
      <c r="M15365" t="s">
        <v>900</v>
      </c>
      <c r="N15365" t="s">
        <v>860</v>
      </c>
      <c r="O15365" t="s">
        <v>799</v>
      </c>
      <c r="P15365" t="s">
        <v>799</v>
      </c>
      <c r="R15365" t="str">
        <f t="shared" si="856"/>
        <v>Weekday</v>
      </c>
      <c r="S15365" s="27">
        <f t="shared" si="857"/>
        <v>42681</v>
      </c>
      <c r="U15365" t="str">
        <f t="shared" si="855"/>
        <v>S</v>
      </c>
      <c r="V15365" t="str">
        <f t="shared" si="858"/>
        <v>S</v>
      </c>
    </row>
    <row r="15366" spans="1:51" x14ac:dyDescent="0.25">
      <c r="A15366" t="s">
        <v>66</v>
      </c>
      <c r="C15366">
        <v>6051192</v>
      </c>
      <c r="D15366">
        <v>85</v>
      </c>
      <c r="E15366" t="s">
        <v>90</v>
      </c>
      <c r="G15366">
        <v>99.123000000000005</v>
      </c>
      <c r="H15366">
        <v>2016</v>
      </c>
      <c r="I15366">
        <v>12</v>
      </c>
      <c r="J15366">
        <v>19</v>
      </c>
      <c r="K15366" t="s">
        <v>1939</v>
      </c>
      <c r="L15366" t="s">
        <v>1987</v>
      </c>
      <c r="M15366" t="s">
        <v>900</v>
      </c>
      <c r="N15366" t="s">
        <v>404</v>
      </c>
      <c r="O15366" t="s">
        <v>799</v>
      </c>
      <c r="Q15366" t="s">
        <v>866</v>
      </c>
      <c r="R15366" t="str">
        <f t="shared" si="856"/>
        <v>Weekday</v>
      </c>
      <c r="S15366" s="27">
        <f t="shared" si="857"/>
        <v>42723</v>
      </c>
      <c r="U15366" t="str">
        <f t="shared" si="855"/>
        <v>S</v>
      </c>
      <c r="V15366" t="str">
        <f t="shared" si="858"/>
        <v>S</v>
      </c>
      <c r="AE15366" s="27"/>
      <c r="AG15366" s="27"/>
      <c r="AO15366" s="27"/>
      <c r="AX15366" s="27"/>
      <c r="AY15366" s="27"/>
    </row>
    <row r="15367" spans="1:51" x14ac:dyDescent="0.25">
      <c r="A15367" t="s">
        <v>66</v>
      </c>
      <c r="C15367">
        <v>6126923</v>
      </c>
      <c r="D15367">
        <v>85</v>
      </c>
      <c r="E15367" t="s">
        <v>91</v>
      </c>
      <c r="G15367">
        <v>99.100999999999999</v>
      </c>
      <c r="H15367">
        <v>2017</v>
      </c>
      <c r="I15367">
        <v>2</v>
      </c>
      <c r="J15367">
        <v>22</v>
      </c>
      <c r="K15367" t="s">
        <v>1962</v>
      </c>
      <c r="L15367" t="s">
        <v>1985</v>
      </c>
      <c r="M15367" t="s">
        <v>900</v>
      </c>
      <c r="N15367" t="s">
        <v>860</v>
      </c>
      <c r="O15367" t="s">
        <v>799</v>
      </c>
      <c r="R15367" t="str">
        <f t="shared" si="856"/>
        <v>Weekday</v>
      </c>
      <c r="S15367" s="27">
        <f t="shared" si="857"/>
        <v>42788</v>
      </c>
      <c r="U15367" t="str">
        <f t="shared" si="855"/>
        <v>D</v>
      </c>
      <c r="V15367" t="str">
        <f t="shared" si="858"/>
        <v>D</v>
      </c>
    </row>
    <row r="15368" spans="1:51" x14ac:dyDescent="0.25">
      <c r="A15368" t="s">
        <v>66</v>
      </c>
      <c r="C15368">
        <v>5405499</v>
      </c>
      <c r="D15368">
        <v>85</v>
      </c>
      <c r="E15368" t="s">
        <v>90</v>
      </c>
      <c r="G15368">
        <v>99.128</v>
      </c>
      <c r="H15368">
        <v>2015</v>
      </c>
      <c r="I15368">
        <v>8</v>
      </c>
      <c r="J15368">
        <v>24</v>
      </c>
      <c r="K15368" t="s">
        <v>1941</v>
      </c>
      <c r="L15368" t="s">
        <v>1939</v>
      </c>
      <c r="M15368" t="s">
        <v>900</v>
      </c>
      <c r="N15368" t="s">
        <v>860</v>
      </c>
      <c r="O15368" t="s">
        <v>799</v>
      </c>
      <c r="P15368" t="s">
        <v>799</v>
      </c>
      <c r="Q15368" t="s">
        <v>866</v>
      </c>
      <c r="R15368" t="str">
        <f t="shared" si="856"/>
        <v>Weekday</v>
      </c>
      <c r="S15368" s="27">
        <f t="shared" si="857"/>
        <v>42240</v>
      </c>
      <c r="U15368" t="str">
        <f t="shared" si="855"/>
        <v>S</v>
      </c>
      <c r="V15368" t="str">
        <f t="shared" si="858"/>
        <v>S</v>
      </c>
      <c r="AE15368" s="27"/>
      <c r="AG15368" s="27"/>
      <c r="AO15368" s="27"/>
      <c r="AX15368" s="27"/>
      <c r="AY15368" s="27"/>
    </row>
    <row r="15369" spans="1:51" x14ac:dyDescent="0.25">
      <c r="A15369" t="s">
        <v>66</v>
      </c>
      <c r="C15369">
        <v>5878340</v>
      </c>
      <c r="D15369">
        <v>85</v>
      </c>
      <c r="E15369" t="s">
        <v>90</v>
      </c>
      <c r="G15369">
        <v>99.13</v>
      </c>
      <c r="H15369">
        <v>2016</v>
      </c>
      <c r="I15369">
        <v>8</v>
      </c>
      <c r="J15369">
        <v>12</v>
      </c>
      <c r="K15369" t="s">
        <v>1956</v>
      </c>
      <c r="L15369" t="s">
        <v>1937</v>
      </c>
      <c r="M15369" t="s">
        <v>900</v>
      </c>
      <c r="N15369" t="s">
        <v>860</v>
      </c>
      <c r="O15369" t="s">
        <v>799</v>
      </c>
      <c r="Q15369" t="s">
        <v>866</v>
      </c>
      <c r="R15369" t="str">
        <f t="shared" si="856"/>
        <v>Weekday</v>
      </c>
      <c r="S15369" s="27">
        <f t="shared" si="857"/>
        <v>42594</v>
      </c>
      <c r="U15369" t="str">
        <f t="shared" si="855"/>
        <v>S</v>
      </c>
      <c r="V15369" t="str">
        <f t="shared" si="858"/>
        <v>S</v>
      </c>
      <c r="AE15369" s="27"/>
      <c r="AG15369" s="27"/>
      <c r="AO15369" s="27"/>
      <c r="AX15369" s="27"/>
      <c r="AY15369" s="27"/>
    </row>
    <row r="15370" spans="1:51" x14ac:dyDescent="0.25">
      <c r="A15370" t="s">
        <v>66</v>
      </c>
      <c r="C15370">
        <v>6000551</v>
      </c>
      <c r="D15370">
        <v>85</v>
      </c>
      <c r="E15370" t="s">
        <v>91</v>
      </c>
      <c r="G15370">
        <v>99.102999999999994</v>
      </c>
      <c r="H15370">
        <v>2016</v>
      </c>
      <c r="I15370">
        <v>11</v>
      </c>
      <c r="J15370">
        <v>12</v>
      </c>
      <c r="K15370" t="s">
        <v>1934</v>
      </c>
      <c r="L15370" t="s">
        <v>1936</v>
      </c>
      <c r="M15370" t="s">
        <v>900</v>
      </c>
      <c r="N15370" t="s">
        <v>404</v>
      </c>
      <c r="O15370" t="s">
        <v>799</v>
      </c>
      <c r="P15370" t="s">
        <v>799</v>
      </c>
      <c r="R15370" t="str">
        <f t="shared" si="856"/>
        <v>Weekend</v>
      </c>
      <c r="S15370" s="27">
        <f t="shared" si="857"/>
        <v>42686</v>
      </c>
      <c r="U15370" t="str">
        <f t="shared" si="855"/>
        <v>S</v>
      </c>
      <c r="V15370" t="str">
        <f t="shared" si="858"/>
        <v>S</v>
      </c>
    </row>
    <row r="15371" spans="1:51" x14ac:dyDescent="0.25">
      <c r="A15371" t="s">
        <v>66</v>
      </c>
      <c r="C15371">
        <v>5459944</v>
      </c>
      <c r="D15371">
        <v>85</v>
      </c>
      <c r="E15371" t="s">
        <v>90</v>
      </c>
      <c r="G15371">
        <v>99.132999999999996</v>
      </c>
      <c r="H15371">
        <v>2015</v>
      </c>
      <c r="I15371">
        <v>10</v>
      </c>
      <c r="J15371">
        <v>4</v>
      </c>
      <c r="K15371" t="s">
        <v>1980</v>
      </c>
      <c r="L15371" t="s">
        <v>1969</v>
      </c>
      <c r="M15371" t="s">
        <v>899</v>
      </c>
      <c r="N15371" t="s">
        <v>404</v>
      </c>
      <c r="O15371" t="s">
        <v>799</v>
      </c>
      <c r="P15371" t="s">
        <v>799</v>
      </c>
      <c r="Q15371" t="s">
        <v>866</v>
      </c>
      <c r="R15371" t="str">
        <f t="shared" si="856"/>
        <v>Weekend</v>
      </c>
      <c r="S15371" s="27">
        <f t="shared" si="857"/>
        <v>42281</v>
      </c>
      <c r="U15371" t="str">
        <f t="shared" si="855"/>
        <v>S</v>
      </c>
      <c r="V15371" t="str">
        <f t="shared" si="858"/>
        <v>S</v>
      </c>
      <c r="AE15371" s="27"/>
      <c r="AG15371" s="27"/>
      <c r="AO15371" s="27"/>
      <c r="AX15371" s="27"/>
      <c r="AY15371" s="27"/>
    </row>
    <row r="15372" spans="1:51" x14ac:dyDescent="0.25">
      <c r="A15372" t="s">
        <v>66</v>
      </c>
      <c r="C15372">
        <v>5477815</v>
      </c>
      <c r="D15372">
        <v>85</v>
      </c>
      <c r="E15372" t="s">
        <v>90</v>
      </c>
      <c r="G15372">
        <v>99.132999999999996</v>
      </c>
      <c r="H15372">
        <v>2015</v>
      </c>
      <c r="I15372">
        <v>10</v>
      </c>
      <c r="J15372">
        <v>17</v>
      </c>
      <c r="K15372" t="s">
        <v>1936</v>
      </c>
      <c r="L15372" t="s">
        <v>1956</v>
      </c>
      <c r="M15372" t="s">
        <v>899</v>
      </c>
      <c r="N15372" t="s">
        <v>860</v>
      </c>
      <c r="O15372" t="s">
        <v>799</v>
      </c>
      <c r="Q15372" t="s">
        <v>866</v>
      </c>
      <c r="R15372" t="str">
        <f t="shared" si="856"/>
        <v>Weekend</v>
      </c>
      <c r="S15372" s="27">
        <f t="shared" si="857"/>
        <v>42294</v>
      </c>
      <c r="U15372" t="str">
        <f t="shared" si="855"/>
        <v>S</v>
      </c>
      <c r="V15372" t="str">
        <f t="shared" si="858"/>
        <v>S</v>
      </c>
      <c r="AE15372" s="27"/>
      <c r="AG15372" s="27"/>
      <c r="AO15372" s="27"/>
      <c r="AX15372" s="27"/>
      <c r="AY15372" s="27"/>
    </row>
    <row r="15373" spans="1:51" x14ac:dyDescent="0.25">
      <c r="A15373" t="s">
        <v>66</v>
      </c>
      <c r="C15373">
        <v>5650311</v>
      </c>
      <c r="D15373">
        <v>85</v>
      </c>
      <c r="E15373" t="s">
        <v>90</v>
      </c>
      <c r="G15373">
        <v>99.132999999999996</v>
      </c>
      <c r="H15373">
        <v>2016</v>
      </c>
      <c r="I15373">
        <v>2</v>
      </c>
      <c r="J15373">
        <v>15</v>
      </c>
      <c r="K15373" t="s">
        <v>1983</v>
      </c>
      <c r="L15373" t="s">
        <v>1987</v>
      </c>
      <c r="M15373" t="s">
        <v>900</v>
      </c>
      <c r="N15373" t="s">
        <v>860</v>
      </c>
      <c r="O15373" t="s">
        <v>799</v>
      </c>
      <c r="P15373" t="s">
        <v>799</v>
      </c>
      <c r="Q15373" t="s">
        <v>866</v>
      </c>
      <c r="R15373" t="str">
        <f t="shared" si="856"/>
        <v>Weekday</v>
      </c>
      <c r="S15373" s="27">
        <f t="shared" si="857"/>
        <v>42415</v>
      </c>
      <c r="U15373" t="str">
        <f t="shared" si="855"/>
        <v>S</v>
      </c>
      <c r="V15373" t="str">
        <f t="shared" si="858"/>
        <v>S</v>
      </c>
      <c r="AE15373" s="27"/>
      <c r="AG15373" s="27"/>
      <c r="AO15373" s="27"/>
      <c r="AX15373" s="27"/>
      <c r="AY15373" s="27"/>
    </row>
    <row r="15374" spans="1:51" x14ac:dyDescent="0.25">
      <c r="A15374" t="s">
        <v>66</v>
      </c>
      <c r="C15374">
        <v>6264111</v>
      </c>
      <c r="D15374">
        <v>85</v>
      </c>
      <c r="E15374" t="s">
        <v>90</v>
      </c>
      <c r="G15374">
        <v>99.132999999999996</v>
      </c>
      <c r="H15374">
        <v>2017</v>
      </c>
      <c r="I15374">
        <v>6</v>
      </c>
      <c r="J15374">
        <v>1</v>
      </c>
      <c r="K15374" t="s">
        <v>1956</v>
      </c>
      <c r="L15374" t="s">
        <v>1988</v>
      </c>
      <c r="M15374" t="s">
        <v>900</v>
      </c>
      <c r="N15374" t="s">
        <v>860</v>
      </c>
      <c r="O15374" t="s">
        <v>799</v>
      </c>
      <c r="P15374" t="s">
        <v>799</v>
      </c>
      <c r="Q15374" t="s">
        <v>866</v>
      </c>
      <c r="R15374" t="str">
        <f t="shared" si="856"/>
        <v>Weekday</v>
      </c>
      <c r="S15374" s="27">
        <f t="shared" si="857"/>
        <v>42887</v>
      </c>
      <c r="U15374" t="str">
        <f t="shared" si="855"/>
        <v>D</v>
      </c>
      <c r="V15374" t="str">
        <f t="shared" si="858"/>
        <v>D</v>
      </c>
      <c r="AE15374" s="27"/>
      <c r="AG15374" s="27"/>
      <c r="AO15374" s="27"/>
      <c r="AX15374" s="27"/>
      <c r="AY15374" s="27"/>
    </row>
    <row r="15375" spans="1:51" x14ac:dyDescent="0.25">
      <c r="A15375" t="s">
        <v>66</v>
      </c>
      <c r="C15375">
        <v>6616952</v>
      </c>
      <c r="D15375">
        <v>85</v>
      </c>
      <c r="E15375" t="s">
        <v>90</v>
      </c>
      <c r="G15375">
        <v>99.132999999999996</v>
      </c>
      <c r="H15375">
        <v>2018</v>
      </c>
      <c r="I15375">
        <v>3</v>
      </c>
      <c r="J15375">
        <v>1</v>
      </c>
      <c r="K15375" t="s">
        <v>1936</v>
      </c>
      <c r="L15375" t="s">
        <v>1971</v>
      </c>
      <c r="M15375" t="s">
        <v>900</v>
      </c>
      <c r="N15375" t="s">
        <v>860</v>
      </c>
      <c r="O15375" t="s">
        <v>799</v>
      </c>
      <c r="Q15375" t="s">
        <v>866</v>
      </c>
      <c r="R15375" t="str">
        <f t="shared" si="856"/>
        <v>Weekday</v>
      </c>
      <c r="S15375" s="27">
        <f t="shared" si="857"/>
        <v>43160</v>
      </c>
      <c r="U15375" t="str">
        <f t="shared" si="855"/>
        <v>D</v>
      </c>
      <c r="V15375" t="str">
        <f t="shared" si="858"/>
        <v>D</v>
      </c>
      <c r="AE15375" s="27"/>
      <c r="AG15375" s="27"/>
      <c r="AO15375" s="27"/>
      <c r="AX15375" s="27"/>
      <c r="AY15375" s="27"/>
    </row>
    <row r="15376" spans="1:51" x14ac:dyDescent="0.25">
      <c r="A15376" t="s">
        <v>66</v>
      </c>
      <c r="C15376">
        <v>5638239</v>
      </c>
      <c r="D15376">
        <v>85</v>
      </c>
      <c r="E15376" t="s">
        <v>90</v>
      </c>
      <c r="G15376">
        <v>99.134</v>
      </c>
      <c r="H15376">
        <v>2016</v>
      </c>
      <c r="I15376">
        <v>2</v>
      </c>
      <c r="J15376">
        <v>9</v>
      </c>
      <c r="K15376" t="s">
        <v>1943</v>
      </c>
      <c r="L15376" t="s">
        <v>1963</v>
      </c>
      <c r="M15376" t="s">
        <v>900</v>
      </c>
      <c r="N15376" t="s">
        <v>860</v>
      </c>
      <c r="O15376" t="s">
        <v>799</v>
      </c>
      <c r="Q15376" t="s">
        <v>866</v>
      </c>
      <c r="R15376" t="str">
        <f t="shared" si="856"/>
        <v>Weekday</v>
      </c>
      <c r="S15376" s="27">
        <f t="shared" si="857"/>
        <v>42409</v>
      </c>
      <c r="U15376" t="str">
        <f t="shared" si="855"/>
        <v>S</v>
      </c>
      <c r="V15376" t="str">
        <f t="shared" si="858"/>
        <v>S</v>
      </c>
      <c r="AE15376" s="27"/>
      <c r="AG15376" s="27"/>
      <c r="AO15376" s="27"/>
      <c r="AX15376" s="27"/>
      <c r="AY15376" s="27"/>
    </row>
    <row r="15377" spans="1:51" x14ac:dyDescent="0.25">
      <c r="A15377" t="s">
        <v>66</v>
      </c>
      <c r="C15377">
        <v>6040411</v>
      </c>
      <c r="D15377">
        <v>85</v>
      </c>
      <c r="E15377" t="s">
        <v>90</v>
      </c>
      <c r="G15377">
        <v>99.132999999999996</v>
      </c>
      <c r="H15377">
        <v>2016</v>
      </c>
      <c r="I15377">
        <v>12</v>
      </c>
      <c r="J15377">
        <v>10</v>
      </c>
      <c r="K15377" t="s">
        <v>1956</v>
      </c>
      <c r="L15377" t="s">
        <v>1989</v>
      </c>
      <c r="M15377" t="s">
        <v>900</v>
      </c>
      <c r="N15377" t="s">
        <v>404</v>
      </c>
      <c r="O15377" t="s">
        <v>799</v>
      </c>
      <c r="P15377" t="s">
        <v>799</v>
      </c>
      <c r="Q15377" t="s">
        <v>866</v>
      </c>
      <c r="R15377" t="str">
        <f t="shared" si="856"/>
        <v>Weekend</v>
      </c>
      <c r="S15377" s="27">
        <f t="shared" si="857"/>
        <v>42714</v>
      </c>
      <c r="U15377" t="str">
        <f t="shared" si="855"/>
        <v>S</v>
      </c>
      <c r="V15377" t="str">
        <f t="shared" si="858"/>
        <v>S</v>
      </c>
      <c r="AE15377" s="27"/>
      <c r="AG15377" s="27"/>
      <c r="AO15377" s="27"/>
      <c r="AX15377" s="27"/>
      <c r="AY15377" s="27"/>
    </row>
    <row r="15378" spans="1:51" x14ac:dyDescent="0.25">
      <c r="A15378" t="s">
        <v>66</v>
      </c>
      <c r="C15378">
        <v>6126461</v>
      </c>
      <c r="D15378">
        <v>85</v>
      </c>
      <c r="E15378" t="s">
        <v>90</v>
      </c>
      <c r="G15378">
        <v>99.134</v>
      </c>
      <c r="H15378">
        <v>2017</v>
      </c>
      <c r="I15378">
        <v>2</v>
      </c>
      <c r="J15378">
        <v>12</v>
      </c>
      <c r="K15378" t="s">
        <v>1969</v>
      </c>
      <c r="L15378" t="s">
        <v>1939</v>
      </c>
      <c r="M15378" t="s">
        <v>900</v>
      </c>
      <c r="N15378" t="s">
        <v>404</v>
      </c>
      <c r="O15378" t="s">
        <v>799</v>
      </c>
      <c r="Q15378" t="s">
        <v>866</v>
      </c>
      <c r="R15378" t="str">
        <f t="shared" si="856"/>
        <v>Weekend</v>
      </c>
      <c r="S15378" s="27">
        <f t="shared" si="857"/>
        <v>42778</v>
      </c>
      <c r="U15378" t="str">
        <f t="shared" si="855"/>
        <v>D</v>
      </c>
      <c r="V15378" t="str">
        <f t="shared" si="858"/>
        <v>D</v>
      </c>
      <c r="AE15378" s="27"/>
      <c r="AG15378" s="27"/>
      <c r="AO15378" s="27"/>
      <c r="AX15378" s="27"/>
      <c r="AY15378" s="27"/>
    </row>
    <row r="15379" spans="1:51" x14ac:dyDescent="0.25">
      <c r="A15379" t="s">
        <v>66</v>
      </c>
      <c r="C15379">
        <v>6663211</v>
      </c>
      <c r="D15379">
        <v>85</v>
      </c>
      <c r="E15379" t="s">
        <v>91</v>
      </c>
      <c r="G15379">
        <v>99.099000000000004</v>
      </c>
      <c r="H15379">
        <v>2018</v>
      </c>
      <c r="I15379">
        <v>4</v>
      </c>
      <c r="J15379">
        <v>9</v>
      </c>
      <c r="K15379" t="s">
        <v>1972</v>
      </c>
      <c r="L15379" t="s">
        <v>1969</v>
      </c>
      <c r="M15379" t="s">
        <v>900</v>
      </c>
      <c r="N15379" t="s">
        <v>171</v>
      </c>
      <c r="O15379" t="s">
        <v>799</v>
      </c>
      <c r="R15379" t="str">
        <f t="shared" si="856"/>
        <v>Weekday</v>
      </c>
      <c r="S15379" s="27">
        <f t="shared" si="857"/>
        <v>43199</v>
      </c>
      <c r="U15379" t="str">
        <f t="shared" si="855"/>
        <v>D</v>
      </c>
      <c r="V15379" t="str">
        <f t="shared" si="858"/>
        <v>D</v>
      </c>
    </row>
    <row r="15380" spans="1:51" x14ac:dyDescent="0.25">
      <c r="A15380" t="s">
        <v>66</v>
      </c>
      <c r="C15380">
        <v>5470453</v>
      </c>
      <c r="D15380">
        <v>85</v>
      </c>
      <c r="E15380" t="s">
        <v>91</v>
      </c>
      <c r="G15380">
        <v>99.111999999999995</v>
      </c>
      <c r="H15380">
        <v>2015</v>
      </c>
      <c r="I15380">
        <v>10</v>
      </c>
      <c r="J15380">
        <v>15</v>
      </c>
      <c r="K15380" t="s">
        <v>1949</v>
      </c>
      <c r="L15380" t="s">
        <v>1940</v>
      </c>
      <c r="M15380" t="s">
        <v>900</v>
      </c>
      <c r="N15380" t="s">
        <v>171</v>
      </c>
      <c r="O15380" t="s">
        <v>799</v>
      </c>
      <c r="R15380" t="str">
        <f t="shared" si="856"/>
        <v>Weekday</v>
      </c>
      <c r="S15380" s="27">
        <f t="shared" si="857"/>
        <v>42292</v>
      </c>
      <c r="U15380" t="str">
        <f t="shared" si="855"/>
        <v>S</v>
      </c>
      <c r="V15380" t="str">
        <f t="shared" si="858"/>
        <v>S</v>
      </c>
    </row>
    <row r="15381" spans="1:51" x14ac:dyDescent="0.25">
      <c r="A15381" t="s">
        <v>66</v>
      </c>
      <c r="C15381">
        <v>5451744</v>
      </c>
      <c r="D15381">
        <v>85</v>
      </c>
      <c r="E15381" t="s">
        <v>90</v>
      </c>
      <c r="G15381">
        <v>99.138000000000005</v>
      </c>
      <c r="H15381">
        <v>2015</v>
      </c>
      <c r="I15381">
        <v>9</v>
      </c>
      <c r="J15381">
        <v>27</v>
      </c>
      <c r="K15381" t="s">
        <v>1936</v>
      </c>
      <c r="L15381" t="s">
        <v>1945</v>
      </c>
      <c r="M15381" t="s">
        <v>900</v>
      </c>
      <c r="N15381" t="s">
        <v>860</v>
      </c>
      <c r="O15381" t="s">
        <v>799</v>
      </c>
      <c r="Q15381" t="s">
        <v>866</v>
      </c>
      <c r="R15381" t="str">
        <f t="shared" si="856"/>
        <v>Weekend</v>
      </c>
      <c r="S15381" s="27">
        <f t="shared" si="857"/>
        <v>42274</v>
      </c>
      <c r="U15381" t="str">
        <f t="shared" si="855"/>
        <v>S</v>
      </c>
      <c r="V15381" t="str">
        <f t="shared" si="858"/>
        <v>S</v>
      </c>
      <c r="AE15381" s="27"/>
      <c r="AG15381" s="27"/>
      <c r="AO15381" s="27"/>
      <c r="AX15381" s="27"/>
      <c r="AY15381" s="27"/>
    </row>
    <row r="15382" spans="1:51" x14ac:dyDescent="0.25">
      <c r="A15382" t="s">
        <v>66</v>
      </c>
      <c r="C15382">
        <v>6396389</v>
      </c>
      <c r="D15382">
        <v>85</v>
      </c>
      <c r="E15382" t="s">
        <v>91</v>
      </c>
      <c r="G15382">
        <v>99.102000000000004</v>
      </c>
      <c r="H15382">
        <v>2017</v>
      </c>
      <c r="I15382">
        <v>9</v>
      </c>
      <c r="J15382">
        <v>18</v>
      </c>
      <c r="K15382" t="s">
        <v>1972</v>
      </c>
      <c r="L15382" t="s">
        <v>1979</v>
      </c>
      <c r="M15382" t="s">
        <v>900</v>
      </c>
      <c r="N15382" t="s">
        <v>860</v>
      </c>
      <c r="O15382" t="s">
        <v>799</v>
      </c>
      <c r="P15382" t="s">
        <v>799</v>
      </c>
      <c r="R15382" t="str">
        <f t="shared" si="856"/>
        <v>Weekday</v>
      </c>
      <c r="S15382" s="27">
        <f t="shared" si="857"/>
        <v>42996</v>
      </c>
      <c r="U15382" t="str">
        <f t="shared" si="855"/>
        <v>D</v>
      </c>
      <c r="V15382" t="str">
        <f t="shared" si="858"/>
        <v>D</v>
      </c>
    </row>
    <row r="15383" spans="1:51" x14ac:dyDescent="0.25">
      <c r="A15383" t="s">
        <v>66</v>
      </c>
      <c r="C15383">
        <v>6400574</v>
      </c>
      <c r="D15383">
        <v>85</v>
      </c>
      <c r="E15383" t="s">
        <v>91</v>
      </c>
      <c r="G15383">
        <v>99.102000000000004</v>
      </c>
      <c r="H15383">
        <v>2017</v>
      </c>
      <c r="I15383">
        <v>9</v>
      </c>
      <c r="J15383">
        <v>18</v>
      </c>
      <c r="K15383" t="s">
        <v>1972</v>
      </c>
      <c r="L15383" t="s">
        <v>1990</v>
      </c>
      <c r="M15383" t="s">
        <v>900</v>
      </c>
      <c r="N15383" t="s">
        <v>860</v>
      </c>
      <c r="O15383" t="s">
        <v>799</v>
      </c>
      <c r="R15383" t="str">
        <f t="shared" si="856"/>
        <v>Weekday</v>
      </c>
      <c r="S15383" s="27">
        <f t="shared" si="857"/>
        <v>42996</v>
      </c>
      <c r="U15383" t="str">
        <f t="shared" si="855"/>
        <v>D</v>
      </c>
      <c r="V15383" t="str">
        <f t="shared" si="858"/>
        <v>D</v>
      </c>
    </row>
    <row r="15384" spans="1:51" x14ac:dyDescent="0.25">
      <c r="A15384" t="s">
        <v>66</v>
      </c>
      <c r="C15384">
        <v>5471390</v>
      </c>
      <c r="D15384">
        <v>85</v>
      </c>
      <c r="E15384" t="s">
        <v>90</v>
      </c>
      <c r="G15384">
        <v>99.135999999999996</v>
      </c>
      <c r="H15384">
        <v>2015</v>
      </c>
      <c r="I15384">
        <v>10</v>
      </c>
      <c r="J15384">
        <v>12</v>
      </c>
      <c r="K15384" t="s">
        <v>1939</v>
      </c>
      <c r="L15384" t="s">
        <v>1962</v>
      </c>
      <c r="M15384" t="s">
        <v>900</v>
      </c>
      <c r="N15384" t="s">
        <v>860</v>
      </c>
      <c r="O15384" t="s">
        <v>799</v>
      </c>
      <c r="P15384" t="s">
        <v>799</v>
      </c>
      <c r="Q15384" t="s">
        <v>866</v>
      </c>
      <c r="R15384" t="str">
        <f t="shared" si="856"/>
        <v>Weekday</v>
      </c>
      <c r="S15384" s="27">
        <f t="shared" si="857"/>
        <v>42289</v>
      </c>
      <c r="U15384" t="str">
        <f t="shared" si="855"/>
        <v>S</v>
      </c>
      <c r="V15384" t="str">
        <f t="shared" si="858"/>
        <v>S</v>
      </c>
      <c r="AE15384" s="27"/>
      <c r="AG15384" s="27"/>
      <c r="AO15384" s="27"/>
      <c r="AX15384" s="27"/>
      <c r="AY15384" s="27"/>
    </row>
    <row r="15385" spans="1:51" x14ac:dyDescent="0.25">
      <c r="A15385" t="s">
        <v>66</v>
      </c>
      <c r="C15385">
        <v>6214697</v>
      </c>
      <c r="D15385">
        <v>85</v>
      </c>
      <c r="E15385" t="s">
        <v>90</v>
      </c>
      <c r="G15385">
        <v>99.14</v>
      </c>
      <c r="H15385">
        <v>2017</v>
      </c>
      <c r="I15385">
        <v>4</v>
      </c>
      <c r="J15385">
        <v>26</v>
      </c>
      <c r="K15385" t="s">
        <v>1943</v>
      </c>
      <c r="L15385" t="s">
        <v>1946</v>
      </c>
      <c r="M15385" t="s">
        <v>900</v>
      </c>
      <c r="N15385" t="s">
        <v>404</v>
      </c>
      <c r="O15385" t="s">
        <v>799</v>
      </c>
      <c r="Q15385" t="s">
        <v>866</v>
      </c>
      <c r="R15385" t="str">
        <f t="shared" si="856"/>
        <v>Weekday</v>
      </c>
      <c r="S15385" s="27">
        <f t="shared" si="857"/>
        <v>42851</v>
      </c>
      <c r="U15385" t="str">
        <f t="shared" si="855"/>
        <v>D</v>
      </c>
      <c r="V15385" t="str">
        <f t="shared" si="858"/>
        <v>D</v>
      </c>
      <c r="AE15385" s="27"/>
      <c r="AG15385" s="27"/>
      <c r="AO15385" s="27"/>
      <c r="AX15385" s="27"/>
      <c r="AY15385" s="27"/>
    </row>
    <row r="15386" spans="1:51" x14ac:dyDescent="0.25">
      <c r="A15386" t="s">
        <v>66</v>
      </c>
      <c r="C15386">
        <v>5350315</v>
      </c>
      <c r="D15386">
        <v>85</v>
      </c>
      <c r="E15386" t="s">
        <v>90</v>
      </c>
      <c r="G15386">
        <v>99.141000000000005</v>
      </c>
      <c r="H15386">
        <v>2015</v>
      </c>
      <c r="I15386">
        <v>7</v>
      </c>
      <c r="J15386">
        <v>3</v>
      </c>
      <c r="K15386" t="s">
        <v>1989</v>
      </c>
      <c r="L15386" t="s">
        <v>1942</v>
      </c>
      <c r="M15386" t="s">
        <v>900</v>
      </c>
      <c r="N15386" t="s">
        <v>860</v>
      </c>
      <c r="O15386" t="s">
        <v>799</v>
      </c>
      <c r="Q15386" t="s">
        <v>866</v>
      </c>
      <c r="R15386" t="str">
        <f t="shared" si="856"/>
        <v>Weekday</v>
      </c>
      <c r="S15386" s="27">
        <f t="shared" si="857"/>
        <v>42188</v>
      </c>
      <c r="U15386" t="str">
        <f t="shared" si="855"/>
        <v>S</v>
      </c>
      <c r="V15386" t="str">
        <f t="shared" si="858"/>
        <v>S</v>
      </c>
      <c r="AE15386" s="27"/>
      <c r="AG15386" s="27"/>
      <c r="AO15386" s="27"/>
      <c r="AX15386" s="27"/>
      <c r="AY15386" s="27"/>
    </row>
    <row r="15387" spans="1:51" x14ac:dyDescent="0.25">
      <c r="A15387" t="s">
        <v>66</v>
      </c>
      <c r="C15387">
        <v>5739788</v>
      </c>
      <c r="D15387">
        <v>85</v>
      </c>
      <c r="E15387" t="s">
        <v>91</v>
      </c>
      <c r="G15387">
        <v>99.122</v>
      </c>
      <c r="H15387">
        <v>2016</v>
      </c>
      <c r="I15387">
        <v>5</v>
      </c>
      <c r="J15387">
        <v>2</v>
      </c>
      <c r="K15387" t="s">
        <v>1934</v>
      </c>
      <c r="L15387" t="s">
        <v>1958</v>
      </c>
      <c r="M15387" t="s">
        <v>900</v>
      </c>
      <c r="N15387" t="s">
        <v>860</v>
      </c>
      <c r="O15387" t="s">
        <v>799</v>
      </c>
      <c r="P15387" t="s">
        <v>799</v>
      </c>
      <c r="R15387" t="str">
        <f t="shared" si="856"/>
        <v>Weekday</v>
      </c>
      <c r="S15387" s="27">
        <f t="shared" si="857"/>
        <v>42492</v>
      </c>
      <c r="U15387" t="str">
        <f t="shared" si="855"/>
        <v>S</v>
      </c>
      <c r="V15387" t="str">
        <f t="shared" si="858"/>
        <v>S</v>
      </c>
    </row>
    <row r="15388" spans="1:51" x14ac:dyDescent="0.25">
      <c r="A15388" t="s">
        <v>66</v>
      </c>
      <c r="C15388">
        <v>5976668</v>
      </c>
      <c r="D15388">
        <v>85</v>
      </c>
      <c r="E15388" t="s">
        <v>91</v>
      </c>
      <c r="G15388">
        <v>99.122</v>
      </c>
      <c r="H15388">
        <v>2016</v>
      </c>
      <c r="I15388">
        <v>10</v>
      </c>
      <c r="J15388">
        <v>22</v>
      </c>
      <c r="K15388" t="s">
        <v>1989</v>
      </c>
      <c r="L15388" t="s">
        <v>1986</v>
      </c>
      <c r="M15388" t="s">
        <v>900</v>
      </c>
      <c r="N15388" t="s">
        <v>860</v>
      </c>
      <c r="O15388" t="s">
        <v>799</v>
      </c>
      <c r="P15388" t="s">
        <v>799</v>
      </c>
      <c r="R15388" t="str">
        <f t="shared" si="856"/>
        <v>Weekend</v>
      </c>
      <c r="S15388" s="27">
        <f t="shared" si="857"/>
        <v>42665</v>
      </c>
      <c r="U15388" t="str">
        <f t="shared" si="855"/>
        <v>S</v>
      </c>
      <c r="V15388" t="str">
        <f t="shared" si="858"/>
        <v>S</v>
      </c>
    </row>
    <row r="15389" spans="1:51" x14ac:dyDescent="0.25">
      <c r="A15389" t="s">
        <v>66</v>
      </c>
      <c r="C15389">
        <v>5391710</v>
      </c>
      <c r="D15389">
        <v>85</v>
      </c>
      <c r="E15389" t="s">
        <v>90</v>
      </c>
      <c r="G15389">
        <v>99.15</v>
      </c>
      <c r="H15389">
        <v>2015</v>
      </c>
      <c r="I15389">
        <v>8</v>
      </c>
      <c r="J15389">
        <v>13</v>
      </c>
      <c r="K15389" t="s">
        <v>1949</v>
      </c>
      <c r="L15389" t="s">
        <v>1988</v>
      </c>
      <c r="M15389" t="s">
        <v>900</v>
      </c>
      <c r="N15389" t="s">
        <v>171</v>
      </c>
      <c r="O15389" t="s">
        <v>799</v>
      </c>
      <c r="Q15389" t="s">
        <v>866</v>
      </c>
      <c r="R15389" t="str">
        <f t="shared" si="856"/>
        <v>Weekday</v>
      </c>
      <c r="S15389" s="27">
        <f t="shared" si="857"/>
        <v>42229</v>
      </c>
      <c r="U15389" t="str">
        <f t="shared" si="855"/>
        <v>S</v>
      </c>
      <c r="V15389" t="str">
        <f t="shared" si="858"/>
        <v>S</v>
      </c>
      <c r="AE15389" s="27"/>
      <c r="AG15389" s="27"/>
      <c r="AO15389" s="27"/>
      <c r="AX15389" s="27"/>
      <c r="AY15389" s="27"/>
    </row>
    <row r="15390" spans="1:51" x14ac:dyDescent="0.25">
      <c r="A15390" t="s">
        <v>66</v>
      </c>
      <c r="C15390">
        <v>5446363</v>
      </c>
      <c r="D15390">
        <v>85</v>
      </c>
      <c r="E15390" t="s">
        <v>91</v>
      </c>
      <c r="G15390">
        <v>99.12</v>
      </c>
      <c r="H15390">
        <v>2015</v>
      </c>
      <c r="I15390">
        <v>9</v>
      </c>
      <c r="J15390">
        <v>24</v>
      </c>
      <c r="K15390" t="s">
        <v>1956</v>
      </c>
      <c r="L15390" t="s">
        <v>1951</v>
      </c>
      <c r="M15390" t="s">
        <v>899</v>
      </c>
      <c r="N15390" t="s">
        <v>170</v>
      </c>
      <c r="O15390" t="s">
        <v>799</v>
      </c>
      <c r="P15390" t="s">
        <v>799</v>
      </c>
      <c r="R15390" t="str">
        <f t="shared" si="856"/>
        <v>Weekday</v>
      </c>
      <c r="S15390" s="27">
        <f t="shared" si="857"/>
        <v>42271</v>
      </c>
      <c r="U15390" t="str">
        <f t="shared" si="855"/>
        <v>S</v>
      </c>
      <c r="V15390" t="str">
        <f t="shared" si="858"/>
        <v>S</v>
      </c>
    </row>
    <row r="15391" spans="1:51" x14ac:dyDescent="0.25">
      <c r="A15391" t="s">
        <v>66</v>
      </c>
      <c r="C15391">
        <v>6280228</v>
      </c>
      <c r="D15391">
        <v>85</v>
      </c>
      <c r="E15391" t="s">
        <v>90</v>
      </c>
      <c r="G15391">
        <v>99.15</v>
      </c>
      <c r="H15391">
        <v>2017</v>
      </c>
      <c r="I15391">
        <v>6</v>
      </c>
      <c r="J15391">
        <v>16</v>
      </c>
      <c r="K15391" t="s">
        <v>1970</v>
      </c>
      <c r="L15391" t="s">
        <v>1991</v>
      </c>
      <c r="M15391" t="s">
        <v>900</v>
      </c>
      <c r="N15391" t="s">
        <v>170</v>
      </c>
      <c r="O15391" t="s">
        <v>799</v>
      </c>
      <c r="Q15391" t="s">
        <v>866</v>
      </c>
      <c r="R15391" t="str">
        <f t="shared" si="856"/>
        <v>Weekday</v>
      </c>
      <c r="S15391" s="27">
        <f t="shared" si="857"/>
        <v>42902</v>
      </c>
      <c r="U15391" t="str">
        <f t="shared" si="855"/>
        <v>D</v>
      </c>
      <c r="V15391" t="str">
        <f t="shared" si="858"/>
        <v>D</v>
      </c>
      <c r="AE15391" s="27"/>
      <c r="AG15391" s="27"/>
      <c r="AO15391" s="27"/>
      <c r="AX15391" s="27"/>
      <c r="AY15391" s="27"/>
    </row>
    <row r="15392" spans="1:51" x14ac:dyDescent="0.25">
      <c r="A15392" t="s">
        <v>66</v>
      </c>
      <c r="C15392">
        <v>5485723</v>
      </c>
      <c r="D15392">
        <v>85</v>
      </c>
      <c r="E15392" t="s">
        <v>91</v>
      </c>
      <c r="G15392">
        <v>99.126000000000005</v>
      </c>
      <c r="H15392">
        <v>2015</v>
      </c>
      <c r="I15392">
        <v>10</v>
      </c>
      <c r="J15392">
        <v>23</v>
      </c>
      <c r="K15392" t="s">
        <v>1970</v>
      </c>
      <c r="L15392" t="s">
        <v>1951</v>
      </c>
      <c r="M15392" t="s">
        <v>900</v>
      </c>
      <c r="N15392" t="s">
        <v>860</v>
      </c>
      <c r="O15392" t="s">
        <v>799</v>
      </c>
      <c r="P15392" t="s">
        <v>799</v>
      </c>
      <c r="R15392" t="str">
        <f t="shared" si="856"/>
        <v>Weekday</v>
      </c>
      <c r="S15392" s="27">
        <f t="shared" si="857"/>
        <v>42300</v>
      </c>
      <c r="U15392" t="str">
        <f t="shared" si="855"/>
        <v>S</v>
      </c>
      <c r="V15392" t="str">
        <f t="shared" si="858"/>
        <v>S</v>
      </c>
    </row>
    <row r="15393" spans="1:51" x14ac:dyDescent="0.25">
      <c r="A15393" t="s">
        <v>66</v>
      </c>
      <c r="C15393">
        <v>5724218</v>
      </c>
      <c r="D15393">
        <v>85</v>
      </c>
      <c r="E15393" t="s">
        <v>91</v>
      </c>
      <c r="G15393">
        <v>99.126999999999995</v>
      </c>
      <c r="H15393">
        <v>2016</v>
      </c>
      <c r="I15393">
        <v>4</v>
      </c>
      <c r="J15393">
        <v>19</v>
      </c>
      <c r="K15393" t="s">
        <v>1958</v>
      </c>
      <c r="L15393" t="s">
        <v>1960</v>
      </c>
      <c r="M15393" t="s">
        <v>900</v>
      </c>
      <c r="N15393" t="s">
        <v>860</v>
      </c>
      <c r="O15393" t="s">
        <v>799</v>
      </c>
      <c r="R15393" t="str">
        <f t="shared" si="856"/>
        <v>Weekday</v>
      </c>
      <c r="S15393" s="27">
        <f t="shared" si="857"/>
        <v>42479</v>
      </c>
      <c r="U15393" t="str">
        <f t="shared" si="855"/>
        <v>S</v>
      </c>
      <c r="V15393" t="str">
        <f t="shared" si="858"/>
        <v>S</v>
      </c>
    </row>
    <row r="15394" spans="1:51" x14ac:dyDescent="0.25">
      <c r="A15394" t="s">
        <v>66</v>
      </c>
      <c r="C15394">
        <v>5847230</v>
      </c>
      <c r="D15394">
        <v>85</v>
      </c>
      <c r="E15394" t="s">
        <v>91</v>
      </c>
      <c r="G15394">
        <v>99.126000000000005</v>
      </c>
      <c r="H15394">
        <v>2016</v>
      </c>
      <c r="I15394">
        <v>7</v>
      </c>
      <c r="J15394">
        <v>22</v>
      </c>
      <c r="K15394" t="s">
        <v>1970</v>
      </c>
      <c r="L15394" t="s">
        <v>1991</v>
      </c>
      <c r="M15394" t="s">
        <v>900</v>
      </c>
      <c r="N15394" t="s">
        <v>860</v>
      </c>
      <c r="O15394" t="s">
        <v>799</v>
      </c>
      <c r="P15394" t="s">
        <v>799</v>
      </c>
      <c r="R15394" t="str">
        <f t="shared" si="856"/>
        <v>Weekday</v>
      </c>
      <c r="S15394" s="27">
        <f t="shared" si="857"/>
        <v>42573</v>
      </c>
      <c r="U15394" t="str">
        <f t="shared" si="855"/>
        <v>S</v>
      </c>
      <c r="V15394" t="str">
        <f t="shared" si="858"/>
        <v>S</v>
      </c>
    </row>
    <row r="15395" spans="1:51" x14ac:dyDescent="0.25">
      <c r="A15395" t="s">
        <v>66</v>
      </c>
      <c r="C15395">
        <v>6110155</v>
      </c>
      <c r="D15395">
        <v>85</v>
      </c>
      <c r="E15395" t="s">
        <v>91</v>
      </c>
      <c r="G15395">
        <v>99.128</v>
      </c>
      <c r="H15395">
        <v>2017</v>
      </c>
      <c r="I15395">
        <v>2</v>
      </c>
      <c r="J15395">
        <v>8</v>
      </c>
      <c r="K15395" t="s">
        <v>1954</v>
      </c>
      <c r="L15395" t="s">
        <v>1989</v>
      </c>
      <c r="M15395" t="s">
        <v>900</v>
      </c>
      <c r="N15395" t="s">
        <v>171</v>
      </c>
      <c r="O15395" t="s">
        <v>799</v>
      </c>
      <c r="P15395" t="s">
        <v>799</v>
      </c>
      <c r="R15395" t="str">
        <f t="shared" si="856"/>
        <v>Weekday</v>
      </c>
      <c r="S15395" s="27">
        <f t="shared" si="857"/>
        <v>42774</v>
      </c>
      <c r="U15395" t="str">
        <f t="shared" si="855"/>
        <v>D</v>
      </c>
      <c r="V15395" t="str">
        <f t="shared" si="858"/>
        <v>D</v>
      </c>
    </row>
    <row r="15396" spans="1:51" x14ac:dyDescent="0.25">
      <c r="A15396" t="s">
        <v>66</v>
      </c>
      <c r="C15396">
        <v>6190523</v>
      </c>
      <c r="D15396">
        <v>85</v>
      </c>
      <c r="E15396" t="s">
        <v>91</v>
      </c>
      <c r="G15396">
        <v>99.137</v>
      </c>
      <c r="H15396">
        <v>2017</v>
      </c>
      <c r="I15396">
        <v>4</v>
      </c>
      <c r="J15396">
        <v>11</v>
      </c>
      <c r="K15396" t="s">
        <v>1972</v>
      </c>
      <c r="L15396" t="s">
        <v>1962</v>
      </c>
      <c r="M15396" t="s">
        <v>900</v>
      </c>
      <c r="N15396" t="s">
        <v>860</v>
      </c>
      <c r="O15396" t="s">
        <v>799</v>
      </c>
      <c r="P15396" t="s">
        <v>799</v>
      </c>
      <c r="R15396" t="str">
        <f t="shared" si="856"/>
        <v>Weekday</v>
      </c>
      <c r="S15396" s="27">
        <f t="shared" si="857"/>
        <v>42836</v>
      </c>
      <c r="U15396" t="str">
        <f t="shared" si="855"/>
        <v>D</v>
      </c>
      <c r="V15396" t="str">
        <f t="shared" si="858"/>
        <v>D</v>
      </c>
    </row>
    <row r="15397" spans="1:51" x14ac:dyDescent="0.25">
      <c r="A15397" t="s">
        <v>66</v>
      </c>
      <c r="C15397">
        <v>6434625</v>
      </c>
      <c r="D15397">
        <v>85</v>
      </c>
      <c r="E15397" t="s">
        <v>91</v>
      </c>
      <c r="G15397">
        <v>99.117999999999995</v>
      </c>
      <c r="H15397">
        <v>2017</v>
      </c>
      <c r="I15397">
        <v>10</v>
      </c>
      <c r="J15397">
        <v>16</v>
      </c>
      <c r="K15397" t="s">
        <v>1939</v>
      </c>
      <c r="L15397" t="s">
        <v>1990</v>
      </c>
      <c r="M15397" t="s">
        <v>900</v>
      </c>
      <c r="N15397" t="s">
        <v>860</v>
      </c>
      <c r="O15397" t="s">
        <v>799</v>
      </c>
      <c r="R15397" t="str">
        <f t="shared" si="856"/>
        <v>Weekday</v>
      </c>
      <c r="S15397" s="27">
        <f t="shared" si="857"/>
        <v>43024</v>
      </c>
      <c r="U15397" t="str">
        <f t="shared" si="855"/>
        <v>D</v>
      </c>
      <c r="V15397" t="str">
        <f t="shared" si="858"/>
        <v>D</v>
      </c>
    </row>
    <row r="15398" spans="1:51" x14ac:dyDescent="0.25">
      <c r="A15398" t="s">
        <v>66</v>
      </c>
      <c r="C15398">
        <v>6427453</v>
      </c>
      <c r="D15398">
        <v>85</v>
      </c>
      <c r="E15398" t="s">
        <v>91</v>
      </c>
      <c r="G15398">
        <v>99.117999999999995</v>
      </c>
      <c r="H15398">
        <v>2017</v>
      </c>
      <c r="I15398">
        <v>10</v>
      </c>
      <c r="J15398">
        <v>12</v>
      </c>
      <c r="K15398" t="s">
        <v>1973</v>
      </c>
      <c r="L15398" t="s">
        <v>1992</v>
      </c>
      <c r="M15398" t="s">
        <v>900</v>
      </c>
      <c r="N15398" t="s">
        <v>860</v>
      </c>
      <c r="O15398" t="s">
        <v>799</v>
      </c>
      <c r="P15398" t="s">
        <v>799</v>
      </c>
      <c r="R15398" t="str">
        <f t="shared" si="856"/>
        <v>Weekday</v>
      </c>
      <c r="S15398" s="27">
        <f t="shared" si="857"/>
        <v>43020</v>
      </c>
      <c r="U15398" t="str">
        <f t="shared" si="855"/>
        <v>D</v>
      </c>
      <c r="V15398" t="str">
        <f t="shared" si="858"/>
        <v>D</v>
      </c>
    </row>
    <row r="15399" spans="1:51" x14ac:dyDescent="0.25">
      <c r="A15399" t="s">
        <v>66</v>
      </c>
      <c r="C15399">
        <v>5621527</v>
      </c>
      <c r="D15399">
        <v>85</v>
      </c>
      <c r="E15399" t="s">
        <v>91</v>
      </c>
      <c r="G15399">
        <v>99.132000000000005</v>
      </c>
      <c r="H15399">
        <v>2016</v>
      </c>
      <c r="I15399">
        <v>2</v>
      </c>
      <c r="J15399">
        <v>2</v>
      </c>
      <c r="K15399" t="s">
        <v>1958</v>
      </c>
      <c r="L15399" t="s">
        <v>1977</v>
      </c>
      <c r="M15399" t="s">
        <v>900</v>
      </c>
      <c r="N15399" t="s">
        <v>860</v>
      </c>
      <c r="O15399" t="s">
        <v>799</v>
      </c>
      <c r="P15399" t="s">
        <v>799</v>
      </c>
      <c r="R15399" t="str">
        <f t="shared" si="856"/>
        <v>Weekday</v>
      </c>
      <c r="S15399" s="27">
        <f t="shared" si="857"/>
        <v>42402</v>
      </c>
      <c r="U15399" t="str">
        <f t="shared" si="855"/>
        <v>S</v>
      </c>
      <c r="V15399" t="str">
        <f t="shared" si="858"/>
        <v>S</v>
      </c>
    </row>
    <row r="15400" spans="1:51" x14ac:dyDescent="0.25">
      <c r="A15400" t="s">
        <v>66</v>
      </c>
      <c r="C15400">
        <v>6471906</v>
      </c>
      <c r="D15400">
        <v>85</v>
      </c>
      <c r="E15400" t="s">
        <v>90</v>
      </c>
      <c r="G15400">
        <v>99.156999999999996</v>
      </c>
      <c r="H15400">
        <v>2017</v>
      </c>
      <c r="I15400">
        <v>11</v>
      </c>
      <c r="J15400">
        <v>10</v>
      </c>
      <c r="K15400" t="s">
        <v>1936</v>
      </c>
      <c r="L15400" t="s">
        <v>1971</v>
      </c>
      <c r="M15400" t="s">
        <v>900</v>
      </c>
      <c r="N15400" t="s">
        <v>860</v>
      </c>
      <c r="O15400" t="s">
        <v>799</v>
      </c>
      <c r="Q15400" t="s">
        <v>866</v>
      </c>
      <c r="R15400" t="str">
        <f t="shared" si="856"/>
        <v>Weekday</v>
      </c>
      <c r="S15400" s="27">
        <f t="shared" si="857"/>
        <v>43049</v>
      </c>
      <c r="U15400" t="str">
        <f t="shared" si="855"/>
        <v>D</v>
      </c>
      <c r="V15400" t="str">
        <f t="shared" si="858"/>
        <v>D</v>
      </c>
      <c r="AE15400" s="27"/>
      <c r="AG15400" s="27"/>
      <c r="AO15400" s="27"/>
      <c r="AX15400" s="27"/>
      <c r="AY15400" s="27"/>
    </row>
    <row r="15401" spans="1:51" x14ac:dyDescent="0.25">
      <c r="A15401" t="s">
        <v>66</v>
      </c>
      <c r="C15401">
        <v>6863855</v>
      </c>
      <c r="D15401">
        <v>85</v>
      </c>
      <c r="E15401" t="s">
        <v>90</v>
      </c>
      <c r="G15401">
        <v>99.156999999999996</v>
      </c>
      <c r="H15401">
        <v>2018</v>
      </c>
      <c r="I15401">
        <v>9</v>
      </c>
      <c r="J15401">
        <v>1</v>
      </c>
      <c r="K15401" t="s">
        <v>1969</v>
      </c>
      <c r="L15401" t="s">
        <v>1967</v>
      </c>
      <c r="M15401" t="s">
        <v>900</v>
      </c>
      <c r="N15401" t="s">
        <v>860</v>
      </c>
      <c r="O15401" t="s">
        <v>799</v>
      </c>
      <c r="P15401" t="s">
        <v>799</v>
      </c>
      <c r="Q15401" t="s">
        <v>866</v>
      </c>
      <c r="R15401" t="str">
        <f t="shared" si="856"/>
        <v>Weekend</v>
      </c>
      <c r="S15401" s="27">
        <f t="shared" si="857"/>
        <v>43344</v>
      </c>
      <c r="U15401" t="str">
        <f t="shared" si="855"/>
        <v>D</v>
      </c>
      <c r="V15401" t="str">
        <f t="shared" si="858"/>
        <v>D</v>
      </c>
      <c r="AE15401" s="27"/>
      <c r="AG15401" s="27"/>
      <c r="AO15401" s="27"/>
      <c r="AX15401" s="27"/>
      <c r="AY15401" s="27"/>
    </row>
    <row r="15402" spans="1:51" x14ac:dyDescent="0.25">
      <c r="A15402" t="s">
        <v>66</v>
      </c>
      <c r="C15402">
        <v>5346730</v>
      </c>
      <c r="D15402">
        <v>85</v>
      </c>
      <c r="E15402" t="s">
        <v>91</v>
      </c>
      <c r="G15402">
        <v>99.147000000000006</v>
      </c>
      <c r="H15402">
        <v>2015</v>
      </c>
      <c r="I15402">
        <v>7</v>
      </c>
      <c r="J15402">
        <v>2</v>
      </c>
      <c r="K15402" t="s">
        <v>1949</v>
      </c>
      <c r="L15402" t="s">
        <v>1961</v>
      </c>
      <c r="M15402" t="s">
        <v>900</v>
      </c>
      <c r="N15402" t="s">
        <v>860</v>
      </c>
      <c r="O15402" t="s">
        <v>799</v>
      </c>
      <c r="P15402" t="s">
        <v>799</v>
      </c>
      <c r="R15402" t="str">
        <f t="shared" si="856"/>
        <v>Weekday</v>
      </c>
      <c r="S15402" s="27">
        <f t="shared" si="857"/>
        <v>42187</v>
      </c>
      <c r="U15402" t="str">
        <f t="shared" ref="U15402:U15465" si="859">IF(OR(H15402=2015,H15402=2016),"S","D")</f>
        <v>S</v>
      </c>
      <c r="V15402" t="str">
        <f t="shared" si="858"/>
        <v>S</v>
      </c>
    </row>
    <row r="15403" spans="1:51" x14ac:dyDescent="0.25">
      <c r="A15403" t="s">
        <v>66</v>
      </c>
      <c r="C15403">
        <v>6275958</v>
      </c>
      <c r="D15403">
        <v>85</v>
      </c>
      <c r="E15403" t="s">
        <v>90</v>
      </c>
      <c r="G15403">
        <v>99.168000000000006</v>
      </c>
      <c r="H15403">
        <v>2017</v>
      </c>
      <c r="I15403">
        <v>6</v>
      </c>
      <c r="J15403">
        <v>15</v>
      </c>
      <c r="K15403" t="s">
        <v>1956</v>
      </c>
      <c r="L15403" t="s">
        <v>1981</v>
      </c>
      <c r="M15403" t="s">
        <v>900</v>
      </c>
      <c r="N15403" t="s">
        <v>860</v>
      </c>
      <c r="O15403" t="s">
        <v>799</v>
      </c>
      <c r="P15403" t="s">
        <v>799</v>
      </c>
      <c r="Q15403" t="s">
        <v>866</v>
      </c>
      <c r="R15403" t="str">
        <f t="shared" ref="R15403:R15466" si="860">IF(WEEKDAY(DATE(H15403,I15403,J15403),2) &lt; 6, "Weekday", "Weekend")</f>
        <v>Weekday</v>
      </c>
      <c r="S15403" s="27">
        <f t="shared" si="857"/>
        <v>42901</v>
      </c>
      <c r="U15403" t="str">
        <f t="shared" si="859"/>
        <v>D</v>
      </c>
      <c r="V15403" t="str">
        <f t="shared" si="858"/>
        <v>D</v>
      </c>
      <c r="AE15403" s="27"/>
      <c r="AG15403" s="27"/>
      <c r="AO15403" s="27"/>
      <c r="AX15403" s="27"/>
      <c r="AY15403" s="27"/>
    </row>
    <row r="15404" spans="1:51" x14ac:dyDescent="0.25">
      <c r="A15404" t="s">
        <v>66</v>
      </c>
      <c r="C15404">
        <v>5502996</v>
      </c>
      <c r="D15404">
        <v>85</v>
      </c>
      <c r="E15404" t="s">
        <v>91</v>
      </c>
      <c r="G15404">
        <v>99.146000000000001</v>
      </c>
      <c r="H15404">
        <v>2015</v>
      </c>
      <c r="I15404">
        <v>11</v>
      </c>
      <c r="J15404">
        <v>6</v>
      </c>
      <c r="K15404" t="s">
        <v>1970</v>
      </c>
      <c r="L15404" t="s">
        <v>1979</v>
      </c>
      <c r="M15404" t="s">
        <v>900</v>
      </c>
      <c r="N15404" t="s">
        <v>860</v>
      </c>
      <c r="O15404" t="s">
        <v>799</v>
      </c>
      <c r="R15404" t="str">
        <f t="shared" si="860"/>
        <v>Weekday</v>
      </c>
      <c r="S15404" s="27">
        <f t="shared" ref="S15404:S15467" si="861">DATE(H15404,I15404,J15404)</f>
        <v>42314</v>
      </c>
      <c r="U15404" t="str">
        <f t="shared" si="859"/>
        <v>S</v>
      </c>
      <c r="V15404" t="str">
        <f t="shared" si="858"/>
        <v>S</v>
      </c>
    </row>
    <row r="15405" spans="1:51" x14ac:dyDescent="0.25">
      <c r="A15405" t="s">
        <v>66</v>
      </c>
      <c r="C15405">
        <v>6504601</v>
      </c>
      <c r="D15405">
        <v>85</v>
      </c>
      <c r="E15405" t="s">
        <v>91</v>
      </c>
      <c r="G15405">
        <v>99.122</v>
      </c>
      <c r="H15405">
        <v>2017</v>
      </c>
      <c r="I15405">
        <v>12</v>
      </c>
      <c r="J15405">
        <v>7</v>
      </c>
      <c r="K15405" t="s">
        <v>1972</v>
      </c>
      <c r="L15405" t="s">
        <v>1946</v>
      </c>
      <c r="M15405" t="s">
        <v>900</v>
      </c>
      <c r="N15405" t="s">
        <v>860</v>
      </c>
      <c r="O15405" t="s">
        <v>799</v>
      </c>
      <c r="P15405" t="s">
        <v>799</v>
      </c>
      <c r="R15405" t="str">
        <f t="shared" si="860"/>
        <v>Weekday</v>
      </c>
      <c r="S15405" s="27">
        <f t="shared" si="861"/>
        <v>43076</v>
      </c>
      <c r="U15405" t="str">
        <f t="shared" si="859"/>
        <v>D</v>
      </c>
      <c r="V15405" t="str">
        <f t="shared" si="858"/>
        <v>D</v>
      </c>
    </row>
    <row r="15406" spans="1:51" x14ac:dyDescent="0.25">
      <c r="A15406" t="s">
        <v>66</v>
      </c>
      <c r="C15406">
        <v>5849037</v>
      </c>
      <c r="D15406">
        <v>85</v>
      </c>
      <c r="E15406" t="s">
        <v>91</v>
      </c>
      <c r="G15406">
        <v>99.137</v>
      </c>
      <c r="H15406">
        <v>2016</v>
      </c>
      <c r="I15406">
        <v>7</v>
      </c>
      <c r="J15406">
        <v>24</v>
      </c>
      <c r="K15406" t="s">
        <v>1956</v>
      </c>
      <c r="L15406" t="s">
        <v>1965</v>
      </c>
      <c r="M15406" t="s">
        <v>900</v>
      </c>
      <c r="N15406" t="s">
        <v>860</v>
      </c>
      <c r="O15406" t="s">
        <v>799</v>
      </c>
      <c r="R15406" t="str">
        <f t="shared" si="860"/>
        <v>Weekend</v>
      </c>
      <c r="S15406" s="27">
        <f t="shared" si="861"/>
        <v>42575</v>
      </c>
      <c r="U15406" t="str">
        <f t="shared" si="859"/>
        <v>S</v>
      </c>
      <c r="V15406" t="str">
        <f t="shared" si="858"/>
        <v>S</v>
      </c>
    </row>
    <row r="15407" spans="1:51" x14ac:dyDescent="0.25">
      <c r="A15407" t="s">
        <v>66</v>
      </c>
      <c r="C15407">
        <v>6218932</v>
      </c>
      <c r="D15407">
        <v>85</v>
      </c>
      <c r="E15407" t="s">
        <v>91</v>
      </c>
      <c r="G15407">
        <v>99.125</v>
      </c>
      <c r="H15407">
        <v>2017</v>
      </c>
      <c r="I15407">
        <v>5</v>
      </c>
      <c r="J15407">
        <v>4</v>
      </c>
      <c r="K15407" t="s">
        <v>1939</v>
      </c>
      <c r="L15407" t="s">
        <v>1949</v>
      </c>
      <c r="M15407" t="s">
        <v>900</v>
      </c>
      <c r="N15407" t="s">
        <v>860</v>
      </c>
      <c r="O15407" t="s">
        <v>799</v>
      </c>
      <c r="P15407" t="s">
        <v>799</v>
      </c>
      <c r="R15407" t="str">
        <f t="shared" si="860"/>
        <v>Weekday</v>
      </c>
      <c r="S15407" s="27">
        <f t="shared" si="861"/>
        <v>42859</v>
      </c>
      <c r="U15407" t="str">
        <f t="shared" si="859"/>
        <v>D</v>
      </c>
      <c r="V15407" t="str">
        <f t="shared" si="858"/>
        <v>D</v>
      </c>
    </row>
    <row r="15408" spans="1:51" x14ac:dyDescent="0.25">
      <c r="A15408" t="s">
        <v>66</v>
      </c>
      <c r="C15408">
        <v>6328750</v>
      </c>
      <c r="D15408">
        <v>85</v>
      </c>
      <c r="E15408" t="s">
        <v>90</v>
      </c>
      <c r="G15408">
        <v>99.186000000000007</v>
      </c>
      <c r="H15408">
        <v>2017</v>
      </c>
      <c r="I15408">
        <v>7</v>
      </c>
      <c r="J15408">
        <v>27</v>
      </c>
      <c r="K15408" t="s">
        <v>1939</v>
      </c>
      <c r="L15408" t="s">
        <v>1936</v>
      </c>
      <c r="M15408" t="s">
        <v>900</v>
      </c>
      <c r="N15408" t="s">
        <v>860</v>
      </c>
      <c r="O15408" t="s">
        <v>799</v>
      </c>
      <c r="P15408" t="s">
        <v>799</v>
      </c>
      <c r="Q15408" t="s">
        <v>866</v>
      </c>
      <c r="R15408" t="str">
        <f t="shared" si="860"/>
        <v>Weekday</v>
      </c>
      <c r="S15408" s="27">
        <f t="shared" si="861"/>
        <v>42943</v>
      </c>
      <c r="U15408" t="str">
        <f t="shared" si="859"/>
        <v>D</v>
      </c>
      <c r="V15408" t="str">
        <f t="shared" si="858"/>
        <v>D</v>
      </c>
      <c r="AE15408" s="27"/>
      <c r="AG15408" s="27"/>
      <c r="AO15408" s="27"/>
      <c r="AX15408" s="27"/>
      <c r="AY15408" s="27"/>
    </row>
    <row r="15409" spans="1:51" x14ac:dyDescent="0.25">
      <c r="A15409" t="s">
        <v>66</v>
      </c>
      <c r="C15409">
        <v>6042816</v>
      </c>
      <c r="D15409">
        <v>85</v>
      </c>
      <c r="E15409" t="s">
        <v>91</v>
      </c>
      <c r="G15409">
        <v>99.141999999999996</v>
      </c>
      <c r="H15409">
        <v>2016</v>
      </c>
      <c r="I15409">
        <v>12</v>
      </c>
      <c r="J15409">
        <v>14</v>
      </c>
      <c r="K15409" t="s">
        <v>1954</v>
      </c>
      <c r="L15409" t="s">
        <v>1975</v>
      </c>
      <c r="M15409" t="s">
        <v>900</v>
      </c>
      <c r="N15409" t="s">
        <v>860</v>
      </c>
      <c r="O15409" t="s">
        <v>799</v>
      </c>
      <c r="P15409" t="s">
        <v>799</v>
      </c>
      <c r="R15409" t="str">
        <f t="shared" si="860"/>
        <v>Weekday</v>
      </c>
      <c r="S15409" s="27">
        <f t="shared" si="861"/>
        <v>42718</v>
      </c>
      <c r="U15409" t="str">
        <f t="shared" si="859"/>
        <v>S</v>
      </c>
      <c r="V15409" t="str">
        <f t="shared" si="858"/>
        <v>S</v>
      </c>
    </row>
    <row r="15410" spans="1:51" x14ac:dyDescent="0.25">
      <c r="A15410" t="s">
        <v>66</v>
      </c>
      <c r="C15410">
        <v>5401513</v>
      </c>
      <c r="D15410">
        <v>85</v>
      </c>
      <c r="E15410" t="s">
        <v>90</v>
      </c>
      <c r="G15410">
        <v>99.168999999999997</v>
      </c>
      <c r="H15410">
        <v>2015</v>
      </c>
      <c r="I15410">
        <v>8</v>
      </c>
      <c r="J15410">
        <v>24</v>
      </c>
      <c r="K15410" t="s">
        <v>1970</v>
      </c>
      <c r="L15410" t="s">
        <v>1943</v>
      </c>
      <c r="M15410" t="s">
        <v>900</v>
      </c>
      <c r="N15410" t="s">
        <v>860</v>
      </c>
      <c r="O15410" t="s">
        <v>799</v>
      </c>
      <c r="Q15410" t="s">
        <v>866</v>
      </c>
      <c r="R15410" t="str">
        <f t="shared" si="860"/>
        <v>Weekday</v>
      </c>
      <c r="S15410" s="27">
        <f t="shared" si="861"/>
        <v>42240</v>
      </c>
      <c r="U15410" t="str">
        <f t="shared" si="859"/>
        <v>S</v>
      </c>
      <c r="V15410" t="str">
        <f t="shared" si="858"/>
        <v>S</v>
      </c>
      <c r="AE15410" s="27"/>
      <c r="AG15410" s="27"/>
      <c r="AO15410" s="27"/>
      <c r="AX15410" s="27"/>
      <c r="AY15410" s="27"/>
    </row>
    <row r="15411" spans="1:51" x14ac:dyDescent="0.25">
      <c r="A15411" t="s">
        <v>66</v>
      </c>
      <c r="C15411">
        <v>5548519</v>
      </c>
      <c r="D15411">
        <v>85</v>
      </c>
      <c r="E15411" t="s">
        <v>91</v>
      </c>
      <c r="G15411">
        <v>99.144999999999996</v>
      </c>
      <c r="H15411">
        <v>2015</v>
      </c>
      <c r="I15411">
        <v>12</v>
      </c>
      <c r="J15411">
        <v>12</v>
      </c>
      <c r="K15411" t="s">
        <v>1956</v>
      </c>
      <c r="L15411" t="s">
        <v>1985</v>
      </c>
      <c r="M15411" t="s">
        <v>900</v>
      </c>
      <c r="N15411" t="s">
        <v>404</v>
      </c>
      <c r="O15411" t="s">
        <v>799</v>
      </c>
      <c r="R15411" t="str">
        <f t="shared" si="860"/>
        <v>Weekend</v>
      </c>
      <c r="S15411" s="27">
        <f t="shared" si="861"/>
        <v>42350</v>
      </c>
      <c r="U15411" t="str">
        <f t="shared" si="859"/>
        <v>S</v>
      </c>
      <c r="V15411" t="str">
        <f t="shared" si="858"/>
        <v>S</v>
      </c>
    </row>
    <row r="15412" spans="1:51" x14ac:dyDescent="0.25">
      <c r="A15412" t="s">
        <v>66</v>
      </c>
      <c r="C15412">
        <v>6944662</v>
      </c>
      <c r="D15412">
        <v>85</v>
      </c>
      <c r="E15412" t="s">
        <v>90</v>
      </c>
      <c r="G15412">
        <v>99.168000000000006</v>
      </c>
      <c r="H15412">
        <v>2018</v>
      </c>
      <c r="I15412">
        <v>10</v>
      </c>
      <c r="J15412">
        <v>6</v>
      </c>
      <c r="K15412" t="s">
        <v>1969</v>
      </c>
      <c r="L15412" t="s">
        <v>1966</v>
      </c>
      <c r="M15412" t="s">
        <v>900</v>
      </c>
      <c r="N15412" t="s">
        <v>860</v>
      </c>
      <c r="O15412" t="s">
        <v>799</v>
      </c>
      <c r="P15412" t="s">
        <v>799</v>
      </c>
      <c r="Q15412" t="s">
        <v>866</v>
      </c>
      <c r="R15412" t="str">
        <f t="shared" si="860"/>
        <v>Weekend</v>
      </c>
      <c r="S15412" s="27">
        <f t="shared" si="861"/>
        <v>43379</v>
      </c>
      <c r="U15412" t="str">
        <f t="shared" si="859"/>
        <v>D</v>
      </c>
      <c r="V15412" t="str">
        <f t="shared" si="858"/>
        <v>D</v>
      </c>
      <c r="AE15412" s="27"/>
      <c r="AG15412" s="27"/>
      <c r="AO15412" s="27"/>
      <c r="AX15412" s="27"/>
      <c r="AY15412" s="27"/>
    </row>
    <row r="15413" spans="1:51" x14ac:dyDescent="0.25">
      <c r="A15413" t="s">
        <v>66</v>
      </c>
      <c r="C15413">
        <v>6433754</v>
      </c>
      <c r="D15413">
        <v>85</v>
      </c>
      <c r="E15413" t="s">
        <v>91</v>
      </c>
      <c r="G15413">
        <v>99.135000000000005</v>
      </c>
      <c r="H15413">
        <v>2017</v>
      </c>
      <c r="I15413">
        <v>10</v>
      </c>
      <c r="J15413">
        <v>18</v>
      </c>
      <c r="K15413" t="s">
        <v>1958</v>
      </c>
      <c r="L15413" t="s">
        <v>1936</v>
      </c>
      <c r="M15413" t="s">
        <v>900</v>
      </c>
      <c r="N15413" t="s">
        <v>860</v>
      </c>
      <c r="O15413" t="s">
        <v>799</v>
      </c>
      <c r="P15413" t="s">
        <v>799</v>
      </c>
      <c r="R15413" t="str">
        <f t="shared" si="860"/>
        <v>Weekday</v>
      </c>
      <c r="S15413" s="27">
        <f t="shared" si="861"/>
        <v>43026</v>
      </c>
      <c r="U15413" t="str">
        <f t="shared" si="859"/>
        <v>D</v>
      </c>
      <c r="V15413" t="str">
        <f t="shared" si="858"/>
        <v>D</v>
      </c>
    </row>
    <row r="15414" spans="1:51" x14ac:dyDescent="0.25">
      <c r="A15414" t="s">
        <v>66</v>
      </c>
      <c r="C15414">
        <v>6484323</v>
      </c>
      <c r="D15414">
        <v>85</v>
      </c>
      <c r="E15414" t="s">
        <v>90</v>
      </c>
      <c r="G15414">
        <v>99.162999999999997</v>
      </c>
      <c r="H15414">
        <v>2017</v>
      </c>
      <c r="I15414">
        <v>11</v>
      </c>
      <c r="J15414">
        <v>22</v>
      </c>
      <c r="K15414" t="s">
        <v>1934</v>
      </c>
      <c r="L15414" t="s">
        <v>1986</v>
      </c>
      <c r="M15414" t="s">
        <v>900</v>
      </c>
      <c r="N15414" t="s">
        <v>860</v>
      </c>
      <c r="O15414" t="s">
        <v>799</v>
      </c>
      <c r="P15414" t="s">
        <v>799</v>
      </c>
      <c r="Q15414" t="s">
        <v>866</v>
      </c>
      <c r="R15414" t="str">
        <f t="shared" si="860"/>
        <v>Weekday</v>
      </c>
      <c r="S15414" s="27">
        <f t="shared" si="861"/>
        <v>43061</v>
      </c>
      <c r="U15414" t="str">
        <f t="shared" si="859"/>
        <v>D</v>
      </c>
      <c r="V15414" t="str">
        <f t="shared" si="858"/>
        <v>D</v>
      </c>
      <c r="AE15414" s="27"/>
      <c r="AG15414" s="27"/>
      <c r="AO15414" s="27"/>
      <c r="AX15414" s="27"/>
      <c r="AY15414" s="27"/>
    </row>
    <row r="15415" spans="1:51" x14ac:dyDescent="0.25">
      <c r="A15415" t="s">
        <v>66</v>
      </c>
      <c r="C15415">
        <v>6853422</v>
      </c>
      <c r="D15415">
        <v>85</v>
      </c>
      <c r="E15415" t="s">
        <v>91</v>
      </c>
      <c r="G15415">
        <v>99.134</v>
      </c>
      <c r="H15415">
        <v>2018</v>
      </c>
      <c r="I15415">
        <v>8</v>
      </c>
      <c r="J15415">
        <v>27</v>
      </c>
      <c r="K15415" t="s">
        <v>1969</v>
      </c>
      <c r="L15415" t="s">
        <v>1973</v>
      </c>
      <c r="M15415" t="s">
        <v>900</v>
      </c>
      <c r="N15415" t="s">
        <v>860</v>
      </c>
      <c r="O15415" t="s">
        <v>799</v>
      </c>
      <c r="P15415" t="s">
        <v>799</v>
      </c>
      <c r="R15415" t="str">
        <f t="shared" si="860"/>
        <v>Weekday</v>
      </c>
      <c r="S15415" s="27">
        <f t="shared" si="861"/>
        <v>43339</v>
      </c>
      <c r="U15415" t="str">
        <f t="shared" si="859"/>
        <v>D</v>
      </c>
      <c r="V15415" t="str">
        <f t="shared" si="858"/>
        <v>D</v>
      </c>
    </row>
    <row r="15416" spans="1:51" x14ac:dyDescent="0.25">
      <c r="A15416" t="s">
        <v>66</v>
      </c>
      <c r="C15416">
        <v>5740891</v>
      </c>
      <c r="D15416">
        <v>85</v>
      </c>
      <c r="E15416" t="s">
        <v>91</v>
      </c>
      <c r="G15416">
        <v>99.15</v>
      </c>
      <c r="H15416">
        <v>2016</v>
      </c>
      <c r="I15416">
        <v>5</v>
      </c>
      <c r="J15416">
        <v>3</v>
      </c>
      <c r="K15416" t="s">
        <v>1964</v>
      </c>
      <c r="L15416" t="s">
        <v>1993</v>
      </c>
      <c r="M15416" t="s">
        <v>900</v>
      </c>
      <c r="N15416" t="s">
        <v>860</v>
      </c>
      <c r="O15416" t="s">
        <v>799</v>
      </c>
      <c r="R15416" t="str">
        <f t="shared" si="860"/>
        <v>Weekday</v>
      </c>
      <c r="S15416" s="27">
        <f t="shared" si="861"/>
        <v>42493</v>
      </c>
      <c r="U15416" t="str">
        <f t="shared" si="859"/>
        <v>S</v>
      </c>
      <c r="V15416" t="str">
        <f t="shared" si="858"/>
        <v>S</v>
      </c>
    </row>
    <row r="15417" spans="1:51" x14ac:dyDescent="0.25">
      <c r="A15417" t="s">
        <v>66</v>
      </c>
      <c r="C15417">
        <v>5607219</v>
      </c>
      <c r="D15417">
        <v>85</v>
      </c>
      <c r="E15417" t="s">
        <v>91</v>
      </c>
      <c r="G15417">
        <v>99.150999999999996</v>
      </c>
      <c r="H15417">
        <v>2016</v>
      </c>
      <c r="I15417">
        <v>1</v>
      </c>
      <c r="J15417">
        <v>20</v>
      </c>
      <c r="K15417" t="s">
        <v>1969</v>
      </c>
      <c r="L15417" t="s">
        <v>1955</v>
      </c>
      <c r="M15417" t="s">
        <v>900</v>
      </c>
      <c r="N15417" t="s">
        <v>171</v>
      </c>
      <c r="O15417" t="s">
        <v>799</v>
      </c>
      <c r="P15417" t="s">
        <v>799</v>
      </c>
      <c r="R15417" t="str">
        <f t="shared" si="860"/>
        <v>Weekday</v>
      </c>
      <c r="S15417" s="27">
        <f t="shared" si="861"/>
        <v>42389</v>
      </c>
      <c r="U15417" t="str">
        <f t="shared" si="859"/>
        <v>S</v>
      </c>
      <c r="V15417" t="str">
        <f t="shared" si="858"/>
        <v>S</v>
      </c>
    </row>
    <row r="15418" spans="1:51" x14ac:dyDescent="0.25">
      <c r="A15418" t="s">
        <v>66</v>
      </c>
      <c r="C15418">
        <v>5542712</v>
      </c>
      <c r="D15418">
        <v>85</v>
      </c>
      <c r="E15418" t="s">
        <v>90</v>
      </c>
      <c r="G15418">
        <v>99.177999999999997</v>
      </c>
      <c r="H15418">
        <v>2015</v>
      </c>
      <c r="I15418">
        <v>11</v>
      </c>
      <c r="J15418">
        <v>23</v>
      </c>
      <c r="K15418" t="s">
        <v>1994</v>
      </c>
      <c r="L15418" t="s">
        <v>1951</v>
      </c>
      <c r="M15418" t="s">
        <v>900</v>
      </c>
      <c r="N15418" t="s">
        <v>404</v>
      </c>
      <c r="O15418" t="s">
        <v>799</v>
      </c>
      <c r="P15418" t="s">
        <v>799</v>
      </c>
      <c r="Q15418" t="s">
        <v>866</v>
      </c>
      <c r="R15418" t="str">
        <f t="shared" si="860"/>
        <v>Weekday</v>
      </c>
      <c r="S15418" s="27">
        <f t="shared" si="861"/>
        <v>42331</v>
      </c>
      <c r="U15418" t="str">
        <f t="shared" si="859"/>
        <v>S</v>
      </c>
      <c r="V15418" t="str">
        <f t="shared" si="858"/>
        <v>S</v>
      </c>
      <c r="AE15418" s="27"/>
      <c r="AG15418" s="27"/>
      <c r="AO15418" s="27"/>
      <c r="AX15418" s="27"/>
      <c r="AY15418" s="27"/>
    </row>
    <row r="15419" spans="1:51" x14ac:dyDescent="0.25">
      <c r="A15419" t="s">
        <v>66</v>
      </c>
      <c r="C15419">
        <v>6724845</v>
      </c>
      <c r="D15419">
        <v>85</v>
      </c>
      <c r="E15419" t="s">
        <v>91</v>
      </c>
      <c r="G15419">
        <v>99.168999999999997</v>
      </c>
      <c r="H15419">
        <v>2018</v>
      </c>
      <c r="I15419">
        <v>5</v>
      </c>
      <c r="J15419">
        <v>21</v>
      </c>
      <c r="K15419" t="s">
        <v>1954</v>
      </c>
      <c r="L15419" t="s">
        <v>1956</v>
      </c>
      <c r="M15419" t="s">
        <v>900</v>
      </c>
      <c r="N15419" t="s">
        <v>404</v>
      </c>
      <c r="O15419" t="s">
        <v>799</v>
      </c>
      <c r="P15419" t="s">
        <v>799</v>
      </c>
      <c r="R15419" t="str">
        <f t="shared" si="860"/>
        <v>Weekday</v>
      </c>
      <c r="S15419" s="27">
        <f t="shared" si="861"/>
        <v>43241</v>
      </c>
      <c r="U15419" t="str">
        <f t="shared" si="859"/>
        <v>D</v>
      </c>
      <c r="V15419" t="str">
        <f t="shared" si="858"/>
        <v>D</v>
      </c>
    </row>
    <row r="15420" spans="1:51" x14ac:dyDescent="0.25">
      <c r="A15420" t="s">
        <v>66</v>
      </c>
      <c r="C15420">
        <v>6644124</v>
      </c>
      <c r="D15420">
        <v>85</v>
      </c>
      <c r="E15420" t="s">
        <v>91</v>
      </c>
      <c r="G15420">
        <v>99.143000000000001</v>
      </c>
      <c r="H15420">
        <v>2018</v>
      </c>
      <c r="I15420">
        <v>3</v>
      </c>
      <c r="J15420">
        <v>22</v>
      </c>
      <c r="K15420" t="s">
        <v>1954</v>
      </c>
      <c r="L15420" t="s">
        <v>1963</v>
      </c>
      <c r="M15420" t="s">
        <v>900</v>
      </c>
      <c r="N15420" t="s">
        <v>860</v>
      </c>
      <c r="O15420" t="s">
        <v>799</v>
      </c>
      <c r="P15420" t="s">
        <v>799</v>
      </c>
      <c r="R15420" t="str">
        <f t="shared" si="860"/>
        <v>Weekday</v>
      </c>
      <c r="S15420" s="27">
        <f t="shared" si="861"/>
        <v>43181</v>
      </c>
      <c r="U15420" t="str">
        <f t="shared" si="859"/>
        <v>D</v>
      </c>
      <c r="V15420" t="str">
        <f t="shared" si="858"/>
        <v>D</v>
      </c>
    </row>
    <row r="15421" spans="1:51" x14ac:dyDescent="0.25">
      <c r="A15421" t="s">
        <v>66</v>
      </c>
      <c r="C15421">
        <v>5809201</v>
      </c>
      <c r="D15421">
        <v>85</v>
      </c>
      <c r="E15421" t="s">
        <v>91</v>
      </c>
      <c r="G15421">
        <v>99.155000000000001</v>
      </c>
      <c r="H15421">
        <v>2016</v>
      </c>
      <c r="I15421">
        <v>6</v>
      </c>
      <c r="J15421">
        <v>23</v>
      </c>
      <c r="K15421" t="s">
        <v>1969</v>
      </c>
      <c r="L15421" t="s">
        <v>1967</v>
      </c>
      <c r="M15421" t="s">
        <v>900</v>
      </c>
      <c r="N15421" t="s">
        <v>171</v>
      </c>
      <c r="O15421" t="s">
        <v>799</v>
      </c>
      <c r="R15421" t="str">
        <f t="shared" si="860"/>
        <v>Weekday</v>
      </c>
      <c r="S15421" s="27">
        <f t="shared" si="861"/>
        <v>42544</v>
      </c>
      <c r="U15421" t="str">
        <f t="shared" si="859"/>
        <v>S</v>
      </c>
      <c r="V15421" t="str">
        <f t="shared" si="858"/>
        <v>S</v>
      </c>
    </row>
    <row r="15422" spans="1:51" x14ac:dyDescent="0.25">
      <c r="A15422" t="s">
        <v>66</v>
      </c>
      <c r="C15422">
        <v>6199262</v>
      </c>
      <c r="D15422">
        <v>85</v>
      </c>
      <c r="E15422" t="s">
        <v>90</v>
      </c>
      <c r="G15422">
        <v>99.18</v>
      </c>
      <c r="H15422">
        <v>2017</v>
      </c>
      <c r="I15422">
        <v>4</v>
      </c>
      <c r="J15422">
        <v>13</v>
      </c>
      <c r="K15422" t="s">
        <v>1989</v>
      </c>
      <c r="L15422" t="s">
        <v>1963</v>
      </c>
      <c r="M15422" t="s">
        <v>900</v>
      </c>
      <c r="N15422" t="s">
        <v>860</v>
      </c>
      <c r="O15422" t="s">
        <v>799</v>
      </c>
      <c r="Q15422" t="s">
        <v>866</v>
      </c>
      <c r="R15422" t="str">
        <f t="shared" si="860"/>
        <v>Weekday</v>
      </c>
      <c r="S15422" s="27">
        <f t="shared" si="861"/>
        <v>42838</v>
      </c>
      <c r="U15422" t="str">
        <f t="shared" si="859"/>
        <v>D</v>
      </c>
      <c r="V15422" t="str">
        <f t="shared" si="858"/>
        <v>D</v>
      </c>
      <c r="AE15422" s="27"/>
      <c r="AG15422" s="27"/>
      <c r="AO15422" s="27"/>
      <c r="AX15422" s="27"/>
      <c r="AY15422" s="27"/>
    </row>
    <row r="15423" spans="1:51" x14ac:dyDescent="0.25">
      <c r="A15423" t="s">
        <v>66</v>
      </c>
      <c r="C15423">
        <v>6272378</v>
      </c>
      <c r="D15423">
        <v>85</v>
      </c>
      <c r="E15423" t="s">
        <v>90</v>
      </c>
      <c r="G15423">
        <v>99.180999999999997</v>
      </c>
      <c r="H15423">
        <v>2017</v>
      </c>
      <c r="I15423">
        <v>6</v>
      </c>
      <c r="J15423">
        <v>8</v>
      </c>
      <c r="K15423" t="s">
        <v>1962</v>
      </c>
      <c r="L15423" t="s">
        <v>1948</v>
      </c>
      <c r="M15423" t="s">
        <v>900</v>
      </c>
      <c r="N15423" t="s">
        <v>860</v>
      </c>
      <c r="O15423" t="s">
        <v>799</v>
      </c>
      <c r="P15423" t="s">
        <v>799</v>
      </c>
      <c r="Q15423" t="s">
        <v>866</v>
      </c>
      <c r="R15423" t="str">
        <f t="shared" si="860"/>
        <v>Weekday</v>
      </c>
      <c r="S15423" s="27">
        <f t="shared" si="861"/>
        <v>42894</v>
      </c>
      <c r="U15423" t="str">
        <f t="shared" si="859"/>
        <v>D</v>
      </c>
      <c r="V15423" t="str">
        <f t="shared" si="858"/>
        <v>D</v>
      </c>
      <c r="AE15423" s="27"/>
      <c r="AG15423" s="27"/>
      <c r="AO15423" s="27"/>
      <c r="AX15423" s="27"/>
      <c r="AY15423" s="27"/>
    </row>
    <row r="15424" spans="1:51" x14ac:dyDescent="0.25">
      <c r="A15424" t="s">
        <v>66</v>
      </c>
      <c r="C15424">
        <v>6087268</v>
      </c>
      <c r="D15424">
        <v>85</v>
      </c>
      <c r="E15424" t="s">
        <v>90</v>
      </c>
      <c r="G15424">
        <v>99.180999999999997</v>
      </c>
      <c r="H15424">
        <v>2017</v>
      </c>
      <c r="I15424">
        <v>1</v>
      </c>
      <c r="J15424">
        <v>18</v>
      </c>
      <c r="K15424" t="s">
        <v>1958</v>
      </c>
      <c r="L15424" t="s">
        <v>1969</v>
      </c>
      <c r="M15424" t="s">
        <v>900</v>
      </c>
      <c r="N15424" t="s">
        <v>860</v>
      </c>
      <c r="O15424" t="s">
        <v>799</v>
      </c>
      <c r="Q15424" t="s">
        <v>866</v>
      </c>
      <c r="R15424" t="str">
        <f t="shared" si="860"/>
        <v>Weekday</v>
      </c>
      <c r="S15424" s="27">
        <f t="shared" si="861"/>
        <v>42753</v>
      </c>
      <c r="U15424" t="str">
        <f t="shared" si="859"/>
        <v>D</v>
      </c>
      <c r="V15424" t="str">
        <f t="shared" si="858"/>
        <v>D</v>
      </c>
      <c r="AE15424" s="27"/>
      <c r="AG15424" s="27"/>
      <c r="AO15424" s="27"/>
      <c r="AX15424" s="27"/>
      <c r="AY15424" s="27"/>
    </row>
    <row r="15425" spans="1:51" x14ac:dyDescent="0.25">
      <c r="A15425" t="s">
        <v>66</v>
      </c>
      <c r="C15425">
        <v>6222851</v>
      </c>
      <c r="D15425">
        <v>85</v>
      </c>
      <c r="E15425" t="s">
        <v>90</v>
      </c>
      <c r="G15425">
        <v>99.182000000000002</v>
      </c>
      <c r="H15425">
        <v>2017</v>
      </c>
      <c r="I15425">
        <v>5</v>
      </c>
      <c r="J15425">
        <v>4</v>
      </c>
      <c r="K15425" t="s">
        <v>1958</v>
      </c>
      <c r="L15425" t="s">
        <v>1971</v>
      </c>
      <c r="M15425" t="s">
        <v>900</v>
      </c>
      <c r="N15425" t="s">
        <v>170</v>
      </c>
      <c r="O15425" t="s">
        <v>799</v>
      </c>
      <c r="Q15425" t="s">
        <v>866</v>
      </c>
      <c r="R15425" t="str">
        <f t="shared" si="860"/>
        <v>Weekday</v>
      </c>
      <c r="S15425" s="27">
        <f t="shared" si="861"/>
        <v>42859</v>
      </c>
      <c r="U15425" t="str">
        <f t="shared" si="859"/>
        <v>D</v>
      </c>
      <c r="V15425" t="str">
        <f t="shared" si="858"/>
        <v>D</v>
      </c>
      <c r="AE15425" s="27"/>
      <c r="AG15425" s="27"/>
      <c r="AO15425" s="27"/>
      <c r="AX15425" s="27"/>
      <c r="AY15425" s="27"/>
    </row>
    <row r="15426" spans="1:51" x14ac:dyDescent="0.25">
      <c r="A15426" t="s">
        <v>66</v>
      </c>
      <c r="C15426">
        <v>5927018</v>
      </c>
      <c r="D15426">
        <v>85</v>
      </c>
      <c r="E15426" t="s">
        <v>91</v>
      </c>
      <c r="G15426">
        <v>99.162000000000006</v>
      </c>
      <c r="H15426">
        <v>2016</v>
      </c>
      <c r="I15426">
        <v>9</v>
      </c>
      <c r="J15426">
        <v>19</v>
      </c>
      <c r="K15426" t="s">
        <v>1983</v>
      </c>
      <c r="L15426" t="s">
        <v>1995</v>
      </c>
      <c r="M15426" t="s">
        <v>900</v>
      </c>
      <c r="N15426" t="s">
        <v>860</v>
      </c>
      <c r="O15426" t="s">
        <v>799</v>
      </c>
      <c r="R15426" t="str">
        <f t="shared" si="860"/>
        <v>Weekday</v>
      </c>
      <c r="S15426" s="27">
        <f t="shared" si="861"/>
        <v>42632</v>
      </c>
      <c r="U15426" t="str">
        <f t="shared" si="859"/>
        <v>S</v>
      </c>
      <c r="V15426" t="str">
        <f t="shared" si="858"/>
        <v>S</v>
      </c>
    </row>
    <row r="15427" spans="1:51" x14ac:dyDescent="0.25">
      <c r="A15427" t="s">
        <v>66</v>
      </c>
      <c r="C15427">
        <v>6289951</v>
      </c>
      <c r="D15427">
        <v>85</v>
      </c>
      <c r="E15427" t="s">
        <v>90</v>
      </c>
      <c r="G15427">
        <v>99.182000000000002</v>
      </c>
      <c r="H15427">
        <v>2017</v>
      </c>
      <c r="I15427">
        <v>6</v>
      </c>
      <c r="J15427">
        <v>22</v>
      </c>
      <c r="K15427" t="s">
        <v>1939</v>
      </c>
      <c r="L15427" t="s">
        <v>1971</v>
      </c>
      <c r="M15427" t="s">
        <v>900</v>
      </c>
      <c r="N15427" t="s">
        <v>860</v>
      </c>
      <c r="O15427" t="s">
        <v>799</v>
      </c>
      <c r="P15427" t="s">
        <v>799</v>
      </c>
      <c r="Q15427" t="s">
        <v>866</v>
      </c>
      <c r="R15427" t="str">
        <f t="shared" si="860"/>
        <v>Weekday</v>
      </c>
      <c r="S15427" s="27">
        <f t="shared" si="861"/>
        <v>42908</v>
      </c>
      <c r="U15427" t="str">
        <f t="shared" si="859"/>
        <v>D</v>
      </c>
      <c r="V15427" t="str">
        <f t="shared" ref="V15427:V15490" si="862">T15427&amp;U15427</f>
        <v>D</v>
      </c>
      <c r="AE15427" s="27"/>
      <c r="AG15427" s="27"/>
      <c r="AO15427" s="27"/>
      <c r="AX15427" s="27"/>
      <c r="AY15427" s="27"/>
    </row>
    <row r="15428" spans="1:51" x14ac:dyDescent="0.25">
      <c r="A15428" t="s">
        <v>66</v>
      </c>
      <c r="C15428">
        <v>6794914</v>
      </c>
      <c r="D15428">
        <v>85</v>
      </c>
      <c r="E15428" t="s">
        <v>91</v>
      </c>
      <c r="G15428">
        <v>99.155000000000001</v>
      </c>
      <c r="H15428">
        <v>2018</v>
      </c>
      <c r="I15428">
        <v>7</v>
      </c>
      <c r="J15428">
        <v>17</v>
      </c>
      <c r="K15428" t="s">
        <v>1964</v>
      </c>
      <c r="L15428" t="s">
        <v>1982</v>
      </c>
      <c r="M15428" t="s">
        <v>900</v>
      </c>
      <c r="N15428" t="s">
        <v>860</v>
      </c>
      <c r="O15428" t="s">
        <v>799</v>
      </c>
      <c r="R15428" t="str">
        <f t="shared" si="860"/>
        <v>Weekday</v>
      </c>
      <c r="S15428" s="27">
        <f t="shared" si="861"/>
        <v>43298</v>
      </c>
      <c r="U15428" t="str">
        <f t="shared" si="859"/>
        <v>D</v>
      </c>
      <c r="V15428" t="str">
        <f t="shared" si="862"/>
        <v>D</v>
      </c>
    </row>
    <row r="15429" spans="1:51" x14ac:dyDescent="0.25">
      <c r="A15429" t="s">
        <v>66</v>
      </c>
      <c r="C15429">
        <v>6795988</v>
      </c>
      <c r="D15429">
        <v>85</v>
      </c>
      <c r="E15429" t="s">
        <v>91</v>
      </c>
      <c r="G15429">
        <v>99.156999999999996</v>
      </c>
      <c r="H15429">
        <v>2018</v>
      </c>
      <c r="I15429">
        <v>7</v>
      </c>
      <c r="J15429">
        <v>17</v>
      </c>
      <c r="K15429" t="s">
        <v>1964</v>
      </c>
      <c r="L15429" t="s">
        <v>1979</v>
      </c>
      <c r="M15429" t="s">
        <v>900</v>
      </c>
      <c r="N15429" t="s">
        <v>860</v>
      </c>
      <c r="O15429" t="s">
        <v>799</v>
      </c>
      <c r="P15429" t="s">
        <v>799</v>
      </c>
      <c r="R15429" t="str">
        <f t="shared" si="860"/>
        <v>Weekday</v>
      </c>
      <c r="S15429" s="27">
        <f t="shared" si="861"/>
        <v>43298</v>
      </c>
      <c r="U15429" t="str">
        <f t="shared" si="859"/>
        <v>D</v>
      </c>
      <c r="V15429" t="str">
        <f t="shared" si="862"/>
        <v>D</v>
      </c>
    </row>
    <row r="15430" spans="1:51" x14ac:dyDescent="0.25">
      <c r="A15430" t="s">
        <v>66</v>
      </c>
      <c r="C15430">
        <v>5717407</v>
      </c>
      <c r="D15430">
        <v>85</v>
      </c>
      <c r="E15430" t="s">
        <v>90</v>
      </c>
      <c r="G15430">
        <v>99.195999999999998</v>
      </c>
      <c r="H15430">
        <v>2016</v>
      </c>
      <c r="I15430">
        <v>4</v>
      </c>
      <c r="J15430">
        <v>16</v>
      </c>
      <c r="K15430" t="s">
        <v>1969</v>
      </c>
      <c r="L15430" t="s">
        <v>1996</v>
      </c>
      <c r="M15430" t="s">
        <v>900</v>
      </c>
      <c r="N15430" t="s">
        <v>860</v>
      </c>
      <c r="O15430" t="s">
        <v>799</v>
      </c>
      <c r="Q15430" t="s">
        <v>866</v>
      </c>
      <c r="R15430" t="str">
        <f t="shared" si="860"/>
        <v>Weekend</v>
      </c>
      <c r="S15430" s="27">
        <f t="shared" si="861"/>
        <v>42476</v>
      </c>
      <c r="U15430" t="str">
        <f t="shared" si="859"/>
        <v>S</v>
      </c>
      <c r="V15430" t="str">
        <f t="shared" si="862"/>
        <v>S</v>
      </c>
      <c r="AE15430" s="27"/>
      <c r="AG15430" s="27"/>
      <c r="AO15430" s="27"/>
      <c r="AX15430" s="27"/>
      <c r="AY15430" s="27"/>
    </row>
    <row r="15431" spans="1:51" x14ac:dyDescent="0.25">
      <c r="A15431" t="s">
        <v>66</v>
      </c>
      <c r="C15431">
        <v>6288561</v>
      </c>
      <c r="D15431">
        <v>85</v>
      </c>
      <c r="E15431" t="s">
        <v>90</v>
      </c>
      <c r="G15431">
        <v>99.198999999999998</v>
      </c>
      <c r="H15431">
        <v>2017</v>
      </c>
      <c r="I15431">
        <v>6</v>
      </c>
      <c r="J15431">
        <v>23</v>
      </c>
      <c r="K15431" t="s">
        <v>1970</v>
      </c>
      <c r="L15431" t="s">
        <v>1966</v>
      </c>
      <c r="M15431" t="s">
        <v>900</v>
      </c>
      <c r="N15431" t="s">
        <v>170</v>
      </c>
      <c r="O15431" t="s">
        <v>799</v>
      </c>
      <c r="Q15431" t="s">
        <v>866</v>
      </c>
      <c r="R15431" t="str">
        <f t="shared" si="860"/>
        <v>Weekday</v>
      </c>
      <c r="S15431" s="27">
        <f t="shared" si="861"/>
        <v>42909</v>
      </c>
      <c r="U15431" t="str">
        <f t="shared" si="859"/>
        <v>D</v>
      </c>
      <c r="V15431" t="str">
        <f t="shared" si="862"/>
        <v>D</v>
      </c>
      <c r="AE15431" s="27"/>
      <c r="AG15431" s="27"/>
      <c r="AO15431" s="27"/>
      <c r="AX15431" s="27"/>
      <c r="AY15431" s="27"/>
    </row>
    <row r="15432" spans="1:51" x14ac:dyDescent="0.25">
      <c r="A15432" t="s">
        <v>66</v>
      </c>
      <c r="C15432">
        <v>6571572</v>
      </c>
      <c r="D15432">
        <v>85</v>
      </c>
      <c r="E15432" t="s">
        <v>91</v>
      </c>
      <c r="G15432">
        <v>99.183999999999997</v>
      </c>
      <c r="H15432">
        <v>2018</v>
      </c>
      <c r="I15432">
        <v>1</v>
      </c>
      <c r="J15432">
        <v>29</v>
      </c>
      <c r="K15432" t="s">
        <v>1972</v>
      </c>
      <c r="L15432" t="s">
        <v>1968</v>
      </c>
      <c r="M15432" t="s">
        <v>899</v>
      </c>
      <c r="N15432" t="s">
        <v>860</v>
      </c>
      <c r="O15432" t="s">
        <v>799</v>
      </c>
      <c r="P15432" t="s">
        <v>799</v>
      </c>
      <c r="R15432" t="str">
        <f t="shared" si="860"/>
        <v>Weekday</v>
      </c>
      <c r="S15432" s="27">
        <f t="shared" si="861"/>
        <v>43129</v>
      </c>
      <c r="U15432" t="str">
        <f t="shared" si="859"/>
        <v>D</v>
      </c>
      <c r="V15432" t="str">
        <f t="shared" si="862"/>
        <v>D</v>
      </c>
    </row>
    <row r="15433" spans="1:51" x14ac:dyDescent="0.25">
      <c r="A15433" t="s">
        <v>66</v>
      </c>
      <c r="C15433">
        <v>6633700</v>
      </c>
      <c r="D15433">
        <v>85</v>
      </c>
      <c r="E15433" t="s">
        <v>91</v>
      </c>
      <c r="G15433">
        <v>99.164000000000001</v>
      </c>
      <c r="H15433">
        <v>2018</v>
      </c>
      <c r="I15433">
        <v>3</v>
      </c>
      <c r="J15433">
        <v>13</v>
      </c>
      <c r="K15433" t="s">
        <v>1969</v>
      </c>
      <c r="L15433" t="s">
        <v>1996</v>
      </c>
      <c r="M15433" t="s">
        <v>900</v>
      </c>
      <c r="N15433" t="s">
        <v>171</v>
      </c>
      <c r="O15433" t="s">
        <v>799</v>
      </c>
      <c r="P15433" t="s">
        <v>799</v>
      </c>
      <c r="R15433" t="str">
        <f t="shared" si="860"/>
        <v>Weekday</v>
      </c>
      <c r="S15433" s="27">
        <f t="shared" si="861"/>
        <v>43172</v>
      </c>
      <c r="U15433" t="str">
        <f t="shared" si="859"/>
        <v>D</v>
      </c>
      <c r="V15433" t="str">
        <f t="shared" si="862"/>
        <v>D</v>
      </c>
    </row>
    <row r="15434" spans="1:51" x14ac:dyDescent="0.25">
      <c r="A15434" t="s">
        <v>66</v>
      </c>
      <c r="C15434">
        <v>6249214</v>
      </c>
      <c r="D15434">
        <v>85</v>
      </c>
      <c r="E15434" t="s">
        <v>91</v>
      </c>
      <c r="G15434">
        <v>99.186999999999998</v>
      </c>
      <c r="H15434">
        <v>2017</v>
      </c>
      <c r="I15434">
        <v>5</v>
      </c>
      <c r="J15434">
        <v>24</v>
      </c>
      <c r="K15434" t="s">
        <v>1958</v>
      </c>
      <c r="L15434" t="s">
        <v>1971</v>
      </c>
      <c r="M15434" t="s">
        <v>900</v>
      </c>
      <c r="N15434" t="s">
        <v>860</v>
      </c>
      <c r="O15434" t="s">
        <v>799</v>
      </c>
      <c r="R15434" t="str">
        <f t="shared" si="860"/>
        <v>Weekday</v>
      </c>
      <c r="S15434" s="27">
        <f t="shared" si="861"/>
        <v>42879</v>
      </c>
      <c r="U15434" t="str">
        <f t="shared" si="859"/>
        <v>D</v>
      </c>
      <c r="V15434" t="str">
        <f t="shared" si="862"/>
        <v>D</v>
      </c>
    </row>
    <row r="15435" spans="1:51" x14ac:dyDescent="0.25">
      <c r="A15435" t="s">
        <v>66</v>
      </c>
      <c r="C15435">
        <v>6359039</v>
      </c>
      <c r="D15435">
        <v>85</v>
      </c>
      <c r="E15435" t="s">
        <v>91</v>
      </c>
      <c r="G15435">
        <v>99.168999999999997</v>
      </c>
      <c r="H15435">
        <v>2017</v>
      </c>
      <c r="I15435">
        <v>8</v>
      </c>
      <c r="J15435">
        <v>17</v>
      </c>
      <c r="K15435" t="s">
        <v>1969</v>
      </c>
      <c r="L15435" t="s">
        <v>1987</v>
      </c>
      <c r="M15435" t="s">
        <v>900</v>
      </c>
      <c r="N15435" t="s">
        <v>171</v>
      </c>
      <c r="O15435" t="s">
        <v>799</v>
      </c>
      <c r="P15435" t="s">
        <v>799</v>
      </c>
      <c r="R15435" t="str">
        <f t="shared" si="860"/>
        <v>Weekday</v>
      </c>
      <c r="S15435" s="27">
        <f t="shared" si="861"/>
        <v>42964</v>
      </c>
      <c r="U15435" t="str">
        <f t="shared" si="859"/>
        <v>D</v>
      </c>
      <c r="V15435" t="str">
        <f t="shared" si="862"/>
        <v>D</v>
      </c>
    </row>
    <row r="15436" spans="1:51" x14ac:dyDescent="0.25">
      <c r="A15436" t="s">
        <v>66</v>
      </c>
      <c r="C15436">
        <v>6048286</v>
      </c>
      <c r="D15436">
        <v>85</v>
      </c>
      <c r="E15436" t="s">
        <v>90</v>
      </c>
      <c r="G15436">
        <v>99.203000000000003</v>
      </c>
      <c r="H15436">
        <v>2016</v>
      </c>
      <c r="I15436">
        <v>12</v>
      </c>
      <c r="J15436">
        <v>20</v>
      </c>
      <c r="K15436" t="s">
        <v>1969</v>
      </c>
      <c r="L15436" t="s">
        <v>1946</v>
      </c>
      <c r="M15436" t="s">
        <v>900</v>
      </c>
      <c r="N15436" t="s">
        <v>171</v>
      </c>
      <c r="O15436" t="s">
        <v>799</v>
      </c>
      <c r="P15436" t="s">
        <v>799</v>
      </c>
      <c r="Q15436" t="s">
        <v>866</v>
      </c>
      <c r="R15436" t="str">
        <f t="shared" si="860"/>
        <v>Weekday</v>
      </c>
      <c r="S15436" s="27">
        <f t="shared" si="861"/>
        <v>42724</v>
      </c>
      <c r="U15436" t="str">
        <f t="shared" si="859"/>
        <v>S</v>
      </c>
      <c r="V15436" t="str">
        <f t="shared" si="862"/>
        <v>S</v>
      </c>
      <c r="AE15436" s="27"/>
      <c r="AG15436" s="27"/>
      <c r="AO15436" s="27"/>
      <c r="AX15436" s="27"/>
      <c r="AY15436" s="27"/>
    </row>
    <row r="15437" spans="1:51" x14ac:dyDescent="0.25">
      <c r="A15437" t="s">
        <v>66</v>
      </c>
      <c r="C15437">
        <v>5362444</v>
      </c>
      <c r="D15437">
        <v>85</v>
      </c>
      <c r="E15437" t="s">
        <v>91</v>
      </c>
      <c r="G15437">
        <v>99.174000000000007</v>
      </c>
      <c r="H15437">
        <v>2015</v>
      </c>
      <c r="I15437">
        <v>7</v>
      </c>
      <c r="J15437">
        <v>20</v>
      </c>
      <c r="K15437" t="s">
        <v>1947</v>
      </c>
      <c r="L15437" t="s">
        <v>1956</v>
      </c>
      <c r="M15437" t="s">
        <v>900</v>
      </c>
      <c r="N15437" t="s">
        <v>860</v>
      </c>
      <c r="O15437" t="s">
        <v>799</v>
      </c>
      <c r="R15437" t="str">
        <f t="shared" si="860"/>
        <v>Weekday</v>
      </c>
      <c r="S15437" s="27">
        <f t="shared" si="861"/>
        <v>42205</v>
      </c>
      <c r="U15437" t="str">
        <f t="shared" si="859"/>
        <v>S</v>
      </c>
      <c r="V15437" t="str">
        <f t="shared" si="862"/>
        <v>S</v>
      </c>
    </row>
    <row r="15438" spans="1:51" x14ac:dyDescent="0.25">
      <c r="A15438" t="s">
        <v>66</v>
      </c>
      <c r="C15438">
        <v>5424956</v>
      </c>
      <c r="D15438">
        <v>85</v>
      </c>
      <c r="E15438" t="s">
        <v>90</v>
      </c>
      <c r="G15438">
        <v>99.212000000000003</v>
      </c>
      <c r="H15438">
        <v>2015</v>
      </c>
      <c r="I15438">
        <v>9</v>
      </c>
      <c r="J15438">
        <v>14</v>
      </c>
      <c r="K15438" t="s">
        <v>1969</v>
      </c>
      <c r="L15438" t="s">
        <v>1961</v>
      </c>
      <c r="M15438" t="s">
        <v>900</v>
      </c>
      <c r="N15438" t="s">
        <v>171</v>
      </c>
      <c r="O15438" t="s">
        <v>799</v>
      </c>
      <c r="P15438" t="s">
        <v>799</v>
      </c>
      <c r="Q15438" t="s">
        <v>866</v>
      </c>
      <c r="R15438" t="str">
        <f t="shared" si="860"/>
        <v>Weekday</v>
      </c>
      <c r="S15438" s="27">
        <f t="shared" si="861"/>
        <v>42261</v>
      </c>
      <c r="U15438" t="str">
        <f t="shared" si="859"/>
        <v>S</v>
      </c>
      <c r="V15438" t="str">
        <f t="shared" si="862"/>
        <v>S</v>
      </c>
      <c r="AE15438" s="27"/>
      <c r="AG15438" s="27"/>
      <c r="AO15438" s="27"/>
      <c r="AX15438" s="27"/>
      <c r="AY15438" s="27"/>
    </row>
    <row r="15439" spans="1:51" x14ac:dyDescent="0.25">
      <c r="A15439" t="s">
        <v>66</v>
      </c>
      <c r="C15439">
        <v>6617881</v>
      </c>
      <c r="D15439">
        <v>85</v>
      </c>
      <c r="E15439" t="s">
        <v>91</v>
      </c>
      <c r="G15439">
        <v>99.179000000000002</v>
      </c>
      <c r="H15439">
        <v>2018</v>
      </c>
      <c r="I15439">
        <v>3</v>
      </c>
      <c r="J15439">
        <v>2</v>
      </c>
      <c r="K15439" t="s">
        <v>1969</v>
      </c>
      <c r="L15439" t="s">
        <v>1995</v>
      </c>
      <c r="M15439" t="s">
        <v>900</v>
      </c>
      <c r="N15439" t="s">
        <v>860</v>
      </c>
      <c r="O15439" t="s">
        <v>799</v>
      </c>
      <c r="R15439" t="str">
        <f t="shared" si="860"/>
        <v>Weekday</v>
      </c>
      <c r="S15439" s="27">
        <f t="shared" si="861"/>
        <v>43161</v>
      </c>
      <c r="U15439" t="str">
        <f t="shared" si="859"/>
        <v>D</v>
      </c>
      <c r="V15439" t="str">
        <f t="shared" si="862"/>
        <v>D</v>
      </c>
    </row>
    <row r="15440" spans="1:51" x14ac:dyDescent="0.25">
      <c r="A15440" t="s">
        <v>66</v>
      </c>
      <c r="C15440">
        <v>6777005</v>
      </c>
      <c r="D15440">
        <v>85</v>
      </c>
      <c r="E15440" t="s">
        <v>90</v>
      </c>
      <c r="G15440">
        <v>99.227000000000004</v>
      </c>
      <c r="H15440">
        <v>2018</v>
      </c>
      <c r="I15440">
        <v>6</v>
      </c>
      <c r="J15440">
        <v>29</v>
      </c>
      <c r="K15440" t="s">
        <v>1956</v>
      </c>
      <c r="L15440" t="s">
        <v>1937</v>
      </c>
      <c r="M15440" t="s">
        <v>899</v>
      </c>
      <c r="N15440" t="s">
        <v>860</v>
      </c>
      <c r="O15440" t="s">
        <v>799</v>
      </c>
      <c r="P15440" t="s">
        <v>799</v>
      </c>
      <c r="Q15440" t="s">
        <v>866</v>
      </c>
      <c r="R15440" t="str">
        <f t="shared" si="860"/>
        <v>Weekday</v>
      </c>
      <c r="S15440" s="27">
        <f t="shared" si="861"/>
        <v>43280</v>
      </c>
      <c r="U15440" t="str">
        <f t="shared" si="859"/>
        <v>D</v>
      </c>
      <c r="V15440" t="str">
        <f t="shared" si="862"/>
        <v>D</v>
      </c>
      <c r="AE15440" s="27"/>
      <c r="AG15440" s="27"/>
      <c r="AO15440" s="27"/>
      <c r="AX15440" s="27"/>
      <c r="AY15440" s="27"/>
    </row>
    <row r="15441" spans="1:51" x14ac:dyDescent="0.25">
      <c r="A15441" t="s">
        <v>66</v>
      </c>
      <c r="C15441">
        <v>6811777</v>
      </c>
      <c r="D15441">
        <v>85</v>
      </c>
      <c r="E15441" t="s">
        <v>90</v>
      </c>
      <c r="G15441">
        <v>99.224999999999994</v>
      </c>
      <c r="H15441">
        <v>2018</v>
      </c>
      <c r="I15441">
        <v>7</v>
      </c>
      <c r="J15441">
        <v>31</v>
      </c>
      <c r="K15441" t="s">
        <v>1970</v>
      </c>
      <c r="L15441" t="s">
        <v>1997</v>
      </c>
      <c r="M15441" t="s">
        <v>900</v>
      </c>
      <c r="N15441" t="s">
        <v>860</v>
      </c>
      <c r="O15441" t="s">
        <v>799</v>
      </c>
      <c r="P15441" t="s">
        <v>799</v>
      </c>
      <c r="Q15441" t="s">
        <v>866</v>
      </c>
      <c r="R15441" t="str">
        <f t="shared" si="860"/>
        <v>Weekday</v>
      </c>
      <c r="S15441" s="27">
        <f t="shared" si="861"/>
        <v>43312</v>
      </c>
      <c r="U15441" t="str">
        <f t="shared" si="859"/>
        <v>D</v>
      </c>
      <c r="V15441" t="str">
        <f t="shared" si="862"/>
        <v>D</v>
      </c>
      <c r="AE15441" s="27"/>
      <c r="AG15441" s="27"/>
      <c r="AO15441" s="27"/>
      <c r="AX15441" s="27"/>
      <c r="AY15441" s="27"/>
    </row>
    <row r="15442" spans="1:51" x14ac:dyDescent="0.25">
      <c r="A15442" t="s">
        <v>66</v>
      </c>
      <c r="C15442">
        <v>6362505</v>
      </c>
      <c r="D15442">
        <v>85</v>
      </c>
      <c r="E15442" t="s">
        <v>91</v>
      </c>
      <c r="G15442">
        <v>99.194999999999993</v>
      </c>
      <c r="H15442">
        <v>2017</v>
      </c>
      <c r="I15442">
        <v>8</v>
      </c>
      <c r="J15442">
        <v>17</v>
      </c>
      <c r="K15442" t="s">
        <v>1947</v>
      </c>
      <c r="L15442" t="s">
        <v>1934</v>
      </c>
      <c r="M15442" t="s">
        <v>900</v>
      </c>
      <c r="N15442" t="s">
        <v>171</v>
      </c>
      <c r="O15442" t="s">
        <v>799</v>
      </c>
      <c r="R15442" t="str">
        <f t="shared" si="860"/>
        <v>Weekday</v>
      </c>
      <c r="S15442" s="27">
        <f t="shared" si="861"/>
        <v>42964</v>
      </c>
      <c r="U15442" t="str">
        <f t="shared" si="859"/>
        <v>D</v>
      </c>
      <c r="V15442" t="str">
        <f t="shared" si="862"/>
        <v>D</v>
      </c>
    </row>
    <row r="15443" spans="1:51" x14ac:dyDescent="0.25">
      <c r="A15443" t="s">
        <v>66</v>
      </c>
      <c r="C15443">
        <v>6164121</v>
      </c>
      <c r="D15443">
        <v>85</v>
      </c>
      <c r="E15443" t="s">
        <v>91</v>
      </c>
      <c r="G15443">
        <v>99.210999999999999</v>
      </c>
      <c r="H15443">
        <v>2017</v>
      </c>
      <c r="I15443">
        <v>3</v>
      </c>
      <c r="J15443">
        <v>24</v>
      </c>
      <c r="K15443" t="s">
        <v>1970</v>
      </c>
      <c r="L15443" t="s">
        <v>1966</v>
      </c>
      <c r="M15443" t="s">
        <v>900</v>
      </c>
      <c r="N15443" t="s">
        <v>171</v>
      </c>
      <c r="O15443" t="s">
        <v>799</v>
      </c>
      <c r="R15443" t="str">
        <f t="shared" si="860"/>
        <v>Weekday</v>
      </c>
      <c r="S15443" s="27">
        <f t="shared" si="861"/>
        <v>42818</v>
      </c>
      <c r="U15443" t="str">
        <f t="shared" si="859"/>
        <v>D</v>
      </c>
      <c r="V15443" t="str">
        <f t="shared" si="862"/>
        <v>D</v>
      </c>
    </row>
    <row r="15444" spans="1:51" x14ac:dyDescent="0.25">
      <c r="A15444" t="s">
        <v>66</v>
      </c>
      <c r="C15444">
        <v>6373866</v>
      </c>
      <c r="D15444">
        <v>85</v>
      </c>
      <c r="E15444" t="s">
        <v>91</v>
      </c>
      <c r="G15444">
        <v>99.186999999999998</v>
      </c>
      <c r="H15444">
        <v>2017</v>
      </c>
      <c r="I15444">
        <v>8</v>
      </c>
      <c r="J15444">
        <v>30</v>
      </c>
      <c r="K15444" t="s">
        <v>1939</v>
      </c>
      <c r="L15444" t="s">
        <v>1975</v>
      </c>
      <c r="M15444" t="s">
        <v>900</v>
      </c>
      <c r="N15444" t="s">
        <v>860</v>
      </c>
      <c r="O15444" t="s">
        <v>799</v>
      </c>
      <c r="R15444" t="str">
        <f t="shared" si="860"/>
        <v>Weekday</v>
      </c>
      <c r="S15444" s="27">
        <f t="shared" si="861"/>
        <v>42977</v>
      </c>
      <c r="U15444" t="str">
        <f t="shared" si="859"/>
        <v>D</v>
      </c>
      <c r="V15444" t="str">
        <f t="shared" si="862"/>
        <v>D</v>
      </c>
    </row>
    <row r="15445" spans="1:51" x14ac:dyDescent="0.25">
      <c r="A15445" t="s">
        <v>66</v>
      </c>
      <c r="C15445">
        <v>6149428</v>
      </c>
      <c r="D15445">
        <v>85</v>
      </c>
      <c r="E15445" t="s">
        <v>91</v>
      </c>
      <c r="G15445">
        <v>99.186999999999998</v>
      </c>
      <c r="H15445">
        <v>2017</v>
      </c>
      <c r="I15445">
        <v>3</v>
      </c>
      <c r="J15445">
        <v>8</v>
      </c>
      <c r="K15445" t="s">
        <v>1954</v>
      </c>
      <c r="L15445" t="s">
        <v>1963</v>
      </c>
      <c r="M15445" t="s">
        <v>900</v>
      </c>
      <c r="N15445" t="s">
        <v>860</v>
      </c>
      <c r="O15445" t="s">
        <v>799</v>
      </c>
      <c r="P15445" t="s">
        <v>799</v>
      </c>
      <c r="R15445" t="str">
        <f t="shared" si="860"/>
        <v>Weekday</v>
      </c>
      <c r="S15445" s="27">
        <f t="shared" si="861"/>
        <v>42802</v>
      </c>
      <c r="U15445" t="str">
        <f t="shared" si="859"/>
        <v>D</v>
      </c>
      <c r="V15445" t="str">
        <f t="shared" si="862"/>
        <v>D</v>
      </c>
    </row>
    <row r="15446" spans="1:51" x14ac:dyDescent="0.25">
      <c r="A15446" t="s">
        <v>66</v>
      </c>
      <c r="C15446">
        <v>5622536</v>
      </c>
      <c r="D15446">
        <v>85</v>
      </c>
      <c r="E15446" t="s">
        <v>91</v>
      </c>
      <c r="G15446">
        <v>99.227000000000004</v>
      </c>
      <c r="H15446">
        <v>2016</v>
      </c>
      <c r="I15446">
        <v>2</v>
      </c>
      <c r="J15446">
        <v>2</v>
      </c>
      <c r="K15446" t="s">
        <v>1973</v>
      </c>
      <c r="L15446" t="s">
        <v>1936</v>
      </c>
      <c r="M15446" t="s">
        <v>900</v>
      </c>
      <c r="N15446" t="s">
        <v>860</v>
      </c>
      <c r="O15446" t="s">
        <v>799</v>
      </c>
      <c r="R15446" t="str">
        <f t="shared" si="860"/>
        <v>Weekday</v>
      </c>
      <c r="S15446" s="27">
        <f t="shared" si="861"/>
        <v>42402</v>
      </c>
      <c r="U15446" t="str">
        <f t="shared" si="859"/>
        <v>S</v>
      </c>
      <c r="V15446" t="str">
        <f t="shared" si="862"/>
        <v>S</v>
      </c>
    </row>
    <row r="15447" spans="1:51" x14ac:dyDescent="0.25">
      <c r="A15447" t="s">
        <v>66</v>
      </c>
      <c r="C15447">
        <v>6823830</v>
      </c>
      <c r="D15447">
        <v>85</v>
      </c>
      <c r="E15447" t="s">
        <v>91</v>
      </c>
      <c r="G15447">
        <v>99.191000000000003</v>
      </c>
      <c r="H15447">
        <v>2018</v>
      </c>
      <c r="I15447">
        <v>8</v>
      </c>
      <c r="J15447">
        <v>8</v>
      </c>
      <c r="K15447" t="s">
        <v>1954</v>
      </c>
      <c r="L15447" t="s">
        <v>1946</v>
      </c>
      <c r="M15447" t="s">
        <v>900</v>
      </c>
      <c r="N15447" t="s">
        <v>404</v>
      </c>
      <c r="O15447" t="s">
        <v>799</v>
      </c>
      <c r="R15447" t="str">
        <f t="shared" si="860"/>
        <v>Weekday</v>
      </c>
      <c r="S15447" s="27">
        <f t="shared" si="861"/>
        <v>43320</v>
      </c>
      <c r="U15447" t="str">
        <f t="shared" si="859"/>
        <v>D</v>
      </c>
      <c r="V15447" t="str">
        <f t="shared" si="862"/>
        <v>D</v>
      </c>
    </row>
    <row r="15448" spans="1:51" x14ac:dyDescent="0.25">
      <c r="A15448" t="s">
        <v>66</v>
      </c>
      <c r="C15448">
        <v>6824035</v>
      </c>
      <c r="D15448">
        <v>85</v>
      </c>
      <c r="E15448" t="s">
        <v>91</v>
      </c>
      <c r="G15448">
        <v>99.191000000000003</v>
      </c>
      <c r="H15448">
        <v>2018</v>
      </c>
      <c r="I15448">
        <v>8</v>
      </c>
      <c r="J15448">
        <v>8</v>
      </c>
      <c r="K15448" t="s">
        <v>1947</v>
      </c>
      <c r="L15448" t="s">
        <v>1961</v>
      </c>
      <c r="M15448" t="s">
        <v>900</v>
      </c>
      <c r="N15448" t="s">
        <v>860</v>
      </c>
      <c r="O15448" t="s">
        <v>799</v>
      </c>
      <c r="P15448" t="s">
        <v>799</v>
      </c>
      <c r="R15448" t="str">
        <f t="shared" si="860"/>
        <v>Weekday</v>
      </c>
      <c r="S15448" s="27">
        <f t="shared" si="861"/>
        <v>43320</v>
      </c>
      <c r="U15448" t="str">
        <f t="shared" si="859"/>
        <v>D</v>
      </c>
      <c r="V15448" t="str">
        <f t="shared" si="862"/>
        <v>D</v>
      </c>
    </row>
    <row r="15449" spans="1:51" x14ac:dyDescent="0.25">
      <c r="A15449" t="s">
        <v>66</v>
      </c>
      <c r="C15449">
        <v>6906387</v>
      </c>
      <c r="D15449">
        <v>85</v>
      </c>
      <c r="E15449" t="s">
        <v>91</v>
      </c>
      <c r="G15449">
        <v>99.201999999999998</v>
      </c>
      <c r="H15449">
        <v>2018</v>
      </c>
      <c r="I15449">
        <v>9</v>
      </c>
      <c r="J15449">
        <v>29</v>
      </c>
      <c r="K15449" t="s">
        <v>1956</v>
      </c>
      <c r="L15449" t="s">
        <v>1973</v>
      </c>
      <c r="M15449" t="s">
        <v>900</v>
      </c>
      <c r="N15449" t="s">
        <v>404</v>
      </c>
      <c r="O15449" t="s">
        <v>799</v>
      </c>
      <c r="R15449" t="str">
        <f t="shared" si="860"/>
        <v>Weekend</v>
      </c>
      <c r="S15449" s="27">
        <f t="shared" si="861"/>
        <v>43372</v>
      </c>
      <c r="U15449" t="str">
        <f t="shared" si="859"/>
        <v>D</v>
      </c>
      <c r="V15449" t="str">
        <f t="shared" si="862"/>
        <v>D</v>
      </c>
    </row>
    <row r="15450" spans="1:51" x14ac:dyDescent="0.25">
      <c r="A15450" t="s">
        <v>66</v>
      </c>
      <c r="C15450">
        <v>6906421</v>
      </c>
      <c r="D15450">
        <v>85</v>
      </c>
      <c r="E15450" t="s">
        <v>91</v>
      </c>
      <c r="G15450">
        <v>99.203000000000003</v>
      </c>
      <c r="H15450">
        <v>2018</v>
      </c>
      <c r="I15450">
        <v>10</v>
      </c>
      <c r="J15450">
        <v>7</v>
      </c>
      <c r="K15450" t="s">
        <v>1941</v>
      </c>
      <c r="L15450" t="s">
        <v>1951</v>
      </c>
      <c r="M15450" t="s">
        <v>900</v>
      </c>
      <c r="N15450" t="s">
        <v>404</v>
      </c>
      <c r="O15450" t="s">
        <v>799</v>
      </c>
      <c r="R15450" t="str">
        <f t="shared" si="860"/>
        <v>Weekend</v>
      </c>
      <c r="S15450" s="27">
        <f t="shared" si="861"/>
        <v>43380</v>
      </c>
      <c r="U15450" t="str">
        <f t="shared" si="859"/>
        <v>D</v>
      </c>
      <c r="V15450" t="str">
        <f t="shared" si="862"/>
        <v>D</v>
      </c>
    </row>
    <row r="15451" spans="1:51" x14ac:dyDescent="0.25">
      <c r="A15451" t="s">
        <v>66</v>
      </c>
      <c r="C15451">
        <v>6961607</v>
      </c>
      <c r="D15451">
        <v>85</v>
      </c>
      <c r="E15451" t="s">
        <v>90</v>
      </c>
      <c r="G15451">
        <v>99.216999999999999</v>
      </c>
      <c r="H15451">
        <v>2018</v>
      </c>
      <c r="I15451">
        <v>11</v>
      </c>
      <c r="J15451">
        <v>12</v>
      </c>
      <c r="K15451" t="s">
        <v>1962</v>
      </c>
      <c r="L15451" t="s">
        <v>1967</v>
      </c>
      <c r="M15451" t="s">
        <v>900</v>
      </c>
      <c r="N15451" t="s">
        <v>860</v>
      </c>
      <c r="O15451" t="s">
        <v>799</v>
      </c>
      <c r="Q15451" t="s">
        <v>866</v>
      </c>
      <c r="R15451" t="str">
        <f t="shared" si="860"/>
        <v>Weekday</v>
      </c>
      <c r="S15451" s="27">
        <f t="shared" si="861"/>
        <v>43416</v>
      </c>
      <c r="U15451" t="str">
        <f t="shared" si="859"/>
        <v>D</v>
      </c>
      <c r="V15451" t="str">
        <f t="shared" si="862"/>
        <v>D</v>
      </c>
      <c r="AE15451" s="27"/>
      <c r="AG15451" s="27"/>
      <c r="AO15451" s="27"/>
      <c r="AX15451" s="27"/>
      <c r="AY15451" s="27"/>
    </row>
    <row r="15452" spans="1:51" x14ac:dyDescent="0.25">
      <c r="A15452" t="s">
        <v>66</v>
      </c>
      <c r="C15452">
        <v>5964465</v>
      </c>
      <c r="D15452">
        <v>85</v>
      </c>
      <c r="E15452" t="s">
        <v>91</v>
      </c>
      <c r="G15452">
        <v>99.21</v>
      </c>
      <c r="H15452">
        <v>2016</v>
      </c>
      <c r="I15452">
        <v>10</v>
      </c>
      <c r="J15452">
        <v>17</v>
      </c>
      <c r="K15452" t="s">
        <v>1970</v>
      </c>
      <c r="L15452" t="s">
        <v>1936</v>
      </c>
      <c r="M15452" t="s">
        <v>900</v>
      </c>
      <c r="N15452" t="s">
        <v>860</v>
      </c>
      <c r="O15452" t="s">
        <v>799</v>
      </c>
      <c r="P15452" t="s">
        <v>799</v>
      </c>
      <c r="R15452" t="str">
        <f t="shared" si="860"/>
        <v>Weekday</v>
      </c>
      <c r="S15452" s="27">
        <f t="shared" si="861"/>
        <v>42660</v>
      </c>
      <c r="U15452" t="str">
        <f t="shared" si="859"/>
        <v>S</v>
      </c>
      <c r="V15452" t="str">
        <f t="shared" si="862"/>
        <v>S</v>
      </c>
    </row>
    <row r="15453" spans="1:51" x14ac:dyDescent="0.25">
      <c r="A15453" t="s">
        <v>66</v>
      </c>
      <c r="C15453">
        <v>5475658</v>
      </c>
      <c r="D15453">
        <v>85</v>
      </c>
      <c r="E15453" t="s">
        <v>90</v>
      </c>
      <c r="G15453">
        <v>99.239000000000004</v>
      </c>
      <c r="H15453">
        <v>2015</v>
      </c>
      <c r="I15453">
        <v>10</v>
      </c>
      <c r="J15453">
        <v>17</v>
      </c>
      <c r="K15453" t="s">
        <v>1947</v>
      </c>
      <c r="L15453" t="s">
        <v>1946</v>
      </c>
      <c r="M15453" t="s">
        <v>900</v>
      </c>
      <c r="N15453" t="s">
        <v>860</v>
      </c>
      <c r="O15453" t="s">
        <v>799</v>
      </c>
      <c r="P15453" t="s">
        <v>799</v>
      </c>
      <c r="Q15453" t="s">
        <v>866</v>
      </c>
      <c r="R15453" t="str">
        <f t="shared" si="860"/>
        <v>Weekend</v>
      </c>
      <c r="S15453" s="27">
        <f t="shared" si="861"/>
        <v>42294</v>
      </c>
      <c r="U15453" t="str">
        <f t="shared" si="859"/>
        <v>S</v>
      </c>
      <c r="V15453" t="str">
        <f t="shared" si="862"/>
        <v>S</v>
      </c>
      <c r="AE15453" s="27"/>
      <c r="AG15453" s="27"/>
      <c r="AO15453" s="27"/>
      <c r="AX15453" s="27"/>
      <c r="AY15453" s="27"/>
    </row>
    <row r="15454" spans="1:51" x14ac:dyDescent="0.25">
      <c r="A15454" t="s">
        <v>66</v>
      </c>
      <c r="C15454">
        <v>5495897</v>
      </c>
      <c r="D15454">
        <v>85</v>
      </c>
      <c r="E15454" t="s">
        <v>90</v>
      </c>
      <c r="G15454">
        <v>99.241</v>
      </c>
      <c r="H15454">
        <v>2015</v>
      </c>
      <c r="I15454">
        <v>10</v>
      </c>
      <c r="J15454">
        <v>17</v>
      </c>
      <c r="K15454" t="s">
        <v>1947</v>
      </c>
      <c r="L15454" t="s">
        <v>1942</v>
      </c>
      <c r="M15454" t="s">
        <v>900</v>
      </c>
      <c r="N15454" t="s">
        <v>860</v>
      </c>
      <c r="O15454" t="s">
        <v>799</v>
      </c>
      <c r="P15454" t="s">
        <v>799</v>
      </c>
      <c r="Q15454" t="s">
        <v>866</v>
      </c>
      <c r="R15454" t="str">
        <f t="shared" si="860"/>
        <v>Weekend</v>
      </c>
      <c r="S15454" s="27">
        <f t="shared" si="861"/>
        <v>42294</v>
      </c>
      <c r="U15454" t="str">
        <f t="shared" si="859"/>
        <v>S</v>
      </c>
      <c r="V15454" t="str">
        <f t="shared" si="862"/>
        <v>S</v>
      </c>
      <c r="AE15454" s="27"/>
      <c r="AG15454" s="27"/>
      <c r="AO15454" s="27"/>
      <c r="AX15454" s="27"/>
      <c r="AY15454" s="27"/>
    </row>
    <row r="15455" spans="1:51" x14ac:dyDescent="0.25">
      <c r="A15455" t="s">
        <v>66</v>
      </c>
      <c r="C15455">
        <v>5705448</v>
      </c>
      <c r="D15455">
        <v>85</v>
      </c>
      <c r="E15455" t="s">
        <v>91</v>
      </c>
      <c r="G15455">
        <v>99.218000000000004</v>
      </c>
      <c r="H15455">
        <v>2016</v>
      </c>
      <c r="I15455">
        <v>4</v>
      </c>
      <c r="J15455">
        <v>6</v>
      </c>
      <c r="K15455" t="s">
        <v>1954</v>
      </c>
      <c r="L15455" t="s">
        <v>1951</v>
      </c>
      <c r="M15455" t="s">
        <v>900</v>
      </c>
      <c r="N15455" t="s">
        <v>860</v>
      </c>
      <c r="O15455" t="s">
        <v>799</v>
      </c>
      <c r="R15455" t="str">
        <f t="shared" si="860"/>
        <v>Weekday</v>
      </c>
      <c r="S15455" s="27">
        <f t="shared" si="861"/>
        <v>42466</v>
      </c>
      <c r="U15455" t="str">
        <f t="shared" si="859"/>
        <v>S</v>
      </c>
      <c r="V15455" t="str">
        <f t="shared" si="862"/>
        <v>S</v>
      </c>
    </row>
    <row r="15456" spans="1:51" x14ac:dyDescent="0.25">
      <c r="A15456" t="s">
        <v>66</v>
      </c>
      <c r="C15456">
        <v>6174977</v>
      </c>
      <c r="D15456">
        <v>85</v>
      </c>
      <c r="E15456" t="s">
        <v>91</v>
      </c>
      <c r="G15456">
        <v>99.206000000000003</v>
      </c>
      <c r="H15456">
        <v>2017</v>
      </c>
      <c r="I15456">
        <v>3</v>
      </c>
      <c r="J15456">
        <v>31</v>
      </c>
      <c r="K15456" t="s">
        <v>1962</v>
      </c>
      <c r="L15456" t="s">
        <v>1966</v>
      </c>
      <c r="M15456" t="s">
        <v>900</v>
      </c>
      <c r="N15456" t="s">
        <v>171</v>
      </c>
      <c r="O15456" t="s">
        <v>799</v>
      </c>
      <c r="P15456" t="s">
        <v>799</v>
      </c>
      <c r="R15456" t="str">
        <f t="shared" si="860"/>
        <v>Weekday</v>
      </c>
      <c r="S15456" s="27">
        <f t="shared" si="861"/>
        <v>42825</v>
      </c>
      <c r="U15456" t="str">
        <f t="shared" si="859"/>
        <v>D</v>
      </c>
      <c r="V15456" t="str">
        <f t="shared" si="862"/>
        <v>D</v>
      </c>
    </row>
    <row r="15457" spans="1:51" x14ac:dyDescent="0.25">
      <c r="A15457" t="s">
        <v>66</v>
      </c>
      <c r="C15457">
        <v>5752106</v>
      </c>
      <c r="D15457">
        <v>85</v>
      </c>
      <c r="E15457" t="s">
        <v>91</v>
      </c>
      <c r="G15457">
        <v>99.224000000000004</v>
      </c>
      <c r="H15457">
        <v>2016</v>
      </c>
      <c r="I15457">
        <v>5</v>
      </c>
      <c r="J15457">
        <v>10</v>
      </c>
      <c r="K15457" t="s">
        <v>1958</v>
      </c>
      <c r="L15457" t="s">
        <v>1998</v>
      </c>
      <c r="M15457" t="s">
        <v>900</v>
      </c>
      <c r="N15457" t="s">
        <v>860</v>
      </c>
      <c r="O15457" t="s">
        <v>799</v>
      </c>
      <c r="R15457" t="str">
        <f t="shared" si="860"/>
        <v>Weekday</v>
      </c>
      <c r="S15457" s="27">
        <f t="shared" si="861"/>
        <v>42500</v>
      </c>
      <c r="U15457" t="str">
        <f t="shared" si="859"/>
        <v>S</v>
      </c>
      <c r="V15457" t="str">
        <f t="shared" si="862"/>
        <v>S</v>
      </c>
    </row>
    <row r="15458" spans="1:51" x14ac:dyDescent="0.25">
      <c r="A15458" t="s">
        <v>66</v>
      </c>
      <c r="C15458">
        <v>6247710</v>
      </c>
      <c r="D15458">
        <v>85</v>
      </c>
      <c r="E15458" t="s">
        <v>90</v>
      </c>
      <c r="G15458">
        <v>99.251000000000005</v>
      </c>
      <c r="H15458">
        <v>2017</v>
      </c>
      <c r="I15458">
        <v>5</v>
      </c>
      <c r="J15458">
        <v>21</v>
      </c>
      <c r="K15458" t="s">
        <v>1941</v>
      </c>
      <c r="L15458" t="s">
        <v>1953</v>
      </c>
      <c r="M15458" t="s">
        <v>900</v>
      </c>
      <c r="N15458" t="s">
        <v>860</v>
      </c>
      <c r="O15458" t="s">
        <v>799</v>
      </c>
      <c r="P15458" t="s">
        <v>799</v>
      </c>
      <c r="Q15458" t="s">
        <v>866</v>
      </c>
      <c r="R15458" t="str">
        <f t="shared" si="860"/>
        <v>Weekend</v>
      </c>
      <c r="S15458" s="27">
        <f t="shared" si="861"/>
        <v>42876</v>
      </c>
      <c r="U15458" t="str">
        <f t="shared" si="859"/>
        <v>D</v>
      </c>
      <c r="V15458" t="str">
        <f t="shared" si="862"/>
        <v>D</v>
      </c>
      <c r="AE15458" s="27"/>
      <c r="AG15458" s="27"/>
      <c r="AO15458" s="27"/>
      <c r="AX15458" s="27"/>
      <c r="AY15458" s="27"/>
    </row>
    <row r="15459" spans="1:51" x14ac:dyDescent="0.25">
      <c r="A15459" t="s">
        <v>66</v>
      </c>
      <c r="C15459">
        <v>6703348</v>
      </c>
      <c r="D15459">
        <v>85</v>
      </c>
      <c r="E15459" t="s">
        <v>91</v>
      </c>
      <c r="G15459">
        <v>99.213999999999999</v>
      </c>
      <c r="H15459">
        <v>2018</v>
      </c>
      <c r="I15459">
        <v>4</v>
      </c>
      <c r="J15459">
        <v>19</v>
      </c>
      <c r="K15459" t="s">
        <v>1973</v>
      </c>
      <c r="L15459" t="s">
        <v>1946</v>
      </c>
      <c r="M15459" t="s">
        <v>900</v>
      </c>
      <c r="N15459" t="s">
        <v>860</v>
      </c>
      <c r="O15459" t="s">
        <v>799</v>
      </c>
      <c r="P15459" t="s">
        <v>799</v>
      </c>
      <c r="R15459" t="str">
        <f t="shared" si="860"/>
        <v>Weekday</v>
      </c>
      <c r="S15459" s="27">
        <f t="shared" si="861"/>
        <v>43209</v>
      </c>
      <c r="U15459" t="str">
        <f t="shared" si="859"/>
        <v>D</v>
      </c>
      <c r="V15459" t="str">
        <f t="shared" si="862"/>
        <v>D</v>
      </c>
    </row>
    <row r="15460" spans="1:51" x14ac:dyDescent="0.25">
      <c r="A15460" t="s">
        <v>66</v>
      </c>
      <c r="C15460">
        <v>5361485</v>
      </c>
      <c r="D15460">
        <v>85</v>
      </c>
      <c r="E15460" t="s">
        <v>91</v>
      </c>
      <c r="G15460">
        <v>99.215999999999994</v>
      </c>
      <c r="H15460">
        <v>2015</v>
      </c>
      <c r="I15460">
        <v>7</v>
      </c>
      <c r="J15460">
        <v>15</v>
      </c>
      <c r="K15460" t="s">
        <v>1958</v>
      </c>
      <c r="L15460" t="s">
        <v>1974</v>
      </c>
      <c r="M15460" t="s">
        <v>900</v>
      </c>
      <c r="N15460" t="s">
        <v>860</v>
      </c>
      <c r="O15460" t="s">
        <v>799</v>
      </c>
      <c r="R15460" t="str">
        <f t="shared" si="860"/>
        <v>Weekday</v>
      </c>
      <c r="S15460" s="27">
        <f t="shared" si="861"/>
        <v>42200</v>
      </c>
      <c r="U15460" t="str">
        <f t="shared" si="859"/>
        <v>S</v>
      </c>
      <c r="V15460" t="str">
        <f t="shared" si="862"/>
        <v>S</v>
      </c>
    </row>
    <row r="15461" spans="1:51" x14ac:dyDescent="0.25">
      <c r="A15461" t="s">
        <v>66</v>
      </c>
      <c r="C15461">
        <v>5679459</v>
      </c>
      <c r="D15461">
        <v>85</v>
      </c>
      <c r="E15461" t="s">
        <v>91</v>
      </c>
      <c r="G15461">
        <v>99.227000000000004</v>
      </c>
      <c r="H15461">
        <v>2016</v>
      </c>
      <c r="I15461">
        <v>3</v>
      </c>
      <c r="J15461">
        <v>18</v>
      </c>
      <c r="K15461" t="s">
        <v>1947</v>
      </c>
      <c r="L15461" t="s">
        <v>1960</v>
      </c>
      <c r="M15461" t="s">
        <v>900</v>
      </c>
      <c r="N15461" t="s">
        <v>171</v>
      </c>
      <c r="O15461" t="s">
        <v>799</v>
      </c>
      <c r="P15461" t="s">
        <v>799</v>
      </c>
      <c r="R15461" t="str">
        <f t="shared" si="860"/>
        <v>Weekday</v>
      </c>
      <c r="S15461" s="27">
        <f t="shared" si="861"/>
        <v>42447</v>
      </c>
      <c r="U15461" t="str">
        <f t="shared" si="859"/>
        <v>S</v>
      </c>
      <c r="V15461" t="str">
        <f t="shared" si="862"/>
        <v>S</v>
      </c>
    </row>
    <row r="15462" spans="1:51" x14ac:dyDescent="0.25">
      <c r="A15462" t="s">
        <v>66</v>
      </c>
      <c r="C15462">
        <v>5608453</v>
      </c>
      <c r="D15462">
        <v>85</v>
      </c>
      <c r="E15462" t="s">
        <v>90</v>
      </c>
      <c r="G15462">
        <v>99.259</v>
      </c>
      <c r="H15462">
        <v>2016</v>
      </c>
      <c r="I15462">
        <v>1</v>
      </c>
      <c r="J15462">
        <v>22</v>
      </c>
      <c r="K15462" t="s">
        <v>1970</v>
      </c>
      <c r="L15462" t="s">
        <v>1975</v>
      </c>
      <c r="M15462" t="s">
        <v>900</v>
      </c>
      <c r="N15462" t="s">
        <v>860</v>
      </c>
      <c r="O15462" t="s">
        <v>799</v>
      </c>
      <c r="P15462" t="s">
        <v>799</v>
      </c>
      <c r="Q15462" t="s">
        <v>866</v>
      </c>
      <c r="R15462" t="str">
        <f t="shared" si="860"/>
        <v>Weekday</v>
      </c>
      <c r="S15462" s="27">
        <f t="shared" si="861"/>
        <v>42391</v>
      </c>
      <c r="U15462" t="str">
        <f t="shared" si="859"/>
        <v>S</v>
      </c>
      <c r="V15462" t="str">
        <f t="shared" si="862"/>
        <v>S</v>
      </c>
      <c r="AE15462" s="27"/>
      <c r="AG15462" s="27"/>
      <c r="AO15462" s="27"/>
      <c r="AX15462" s="27"/>
      <c r="AY15462" s="27"/>
    </row>
    <row r="15463" spans="1:51" x14ac:dyDescent="0.25">
      <c r="A15463" t="s">
        <v>66</v>
      </c>
      <c r="C15463">
        <v>6720705</v>
      </c>
      <c r="D15463">
        <v>85</v>
      </c>
      <c r="E15463" t="s">
        <v>91</v>
      </c>
      <c r="G15463">
        <v>99.230999999999995</v>
      </c>
      <c r="H15463">
        <v>2018</v>
      </c>
      <c r="I15463">
        <v>5</v>
      </c>
      <c r="J15463">
        <v>18</v>
      </c>
      <c r="K15463" t="s">
        <v>1962</v>
      </c>
      <c r="L15463" t="s">
        <v>1995</v>
      </c>
      <c r="M15463" t="s">
        <v>900</v>
      </c>
      <c r="N15463" t="s">
        <v>171</v>
      </c>
      <c r="O15463" t="s">
        <v>799</v>
      </c>
      <c r="R15463" t="str">
        <f t="shared" si="860"/>
        <v>Weekday</v>
      </c>
      <c r="S15463" s="27">
        <f t="shared" si="861"/>
        <v>43238</v>
      </c>
      <c r="U15463" t="str">
        <f t="shared" si="859"/>
        <v>D</v>
      </c>
      <c r="V15463" t="str">
        <f t="shared" si="862"/>
        <v>D</v>
      </c>
    </row>
    <row r="15464" spans="1:51" x14ac:dyDescent="0.25">
      <c r="A15464" t="s">
        <v>66</v>
      </c>
      <c r="C15464">
        <v>5458653</v>
      </c>
      <c r="D15464">
        <v>85</v>
      </c>
      <c r="E15464" t="s">
        <v>90</v>
      </c>
      <c r="G15464">
        <v>99.265000000000001</v>
      </c>
      <c r="H15464">
        <v>2015</v>
      </c>
      <c r="I15464">
        <v>10</v>
      </c>
      <c r="J15464">
        <v>2</v>
      </c>
      <c r="K15464" t="s">
        <v>1936</v>
      </c>
      <c r="L15464" t="s">
        <v>1960</v>
      </c>
      <c r="M15464" t="s">
        <v>900</v>
      </c>
      <c r="N15464" t="s">
        <v>860</v>
      </c>
      <c r="O15464" t="s">
        <v>799</v>
      </c>
      <c r="Q15464" t="s">
        <v>866</v>
      </c>
      <c r="R15464" t="str">
        <f t="shared" si="860"/>
        <v>Weekday</v>
      </c>
      <c r="S15464" s="27">
        <f t="shared" si="861"/>
        <v>42279</v>
      </c>
      <c r="U15464" t="str">
        <f t="shared" si="859"/>
        <v>S</v>
      </c>
      <c r="V15464" t="str">
        <f t="shared" si="862"/>
        <v>S</v>
      </c>
      <c r="AE15464" s="27"/>
      <c r="AG15464" s="27"/>
      <c r="AO15464" s="27"/>
      <c r="AX15464" s="27"/>
      <c r="AY15464" s="27"/>
    </row>
    <row r="15465" spans="1:51" x14ac:dyDescent="0.25">
      <c r="A15465" t="s">
        <v>66</v>
      </c>
      <c r="C15465">
        <v>6275785</v>
      </c>
      <c r="D15465">
        <v>85</v>
      </c>
      <c r="E15465" t="s">
        <v>90</v>
      </c>
      <c r="G15465">
        <v>99.266000000000005</v>
      </c>
      <c r="H15465">
        <v>2017</v>
      </c>
      <c r="I15465">
        <v>6</v>
      </c>
      <c r="J15465">
        <v>10</v>
      </c>
      <c r="K15465" t="s">
        <v>1958</v>
      </c>
      <c r="L15465" t="s">
        <v>1993</v>
      </c>
      <c r="M15465" t="s">
        <v>900</v>
      </c>
      <c r="N15465" t="s">
        <v>860</v>
      </c>
      <c r="O15465" t="s">
        <v>799</v>
      </c>
      <c r="P15465" t="s">
        <v>799</v>
      </c>
      <c r="Q15465" t="s">
        <v>866</v>
      </c>
      <c r="R15465" t="str">
        <f t="shared" si="860"/>
        <v>Weekend</v>
      </c>
      <c r="S15465" s="27">
        <f t="shared" si="861"/>
        <v>42896</v>
      </c>
      <c r="U15465" t="str">
        <f t="shared" si="859"/>
        <v>D</v>
      </c>
      <c r="V15465" t="str">
        <f t="shared" si="862"/>
        <v>D</v>
      </c>
      <c r="AE15465" s="27"/>
      <c r="AG15465" s="27"/>
      <c r="AO15465" s="27"/>
      <c r="AX15465" s="27"/>
      <c r="AY15465" s="27"/>
    </row>
    <row r="15466" spans="1:51" x14ac:dyDescent="0.25">
      <c r="A15466" t="s">
        <v>66</v>
      </c>
      <c r="C15466">
        <v>6846365</v>
      </c>
      <c r="D15466">
        <v>85</v>
      </c>
      <c r="E15466" t="s">
        <v>91</v>
      </c>
      <c r="G15466">
        <v>99.231999999999999</v>
      </c>
      <c r="H15466">
        <v>2018</v>
      </c>
      <c r="I15466">
        <v>8</v>
      </c>
      <c r="J15466">
        <v>24</v>
      </c>
      <c r="K15466" t="s">
        <v>1969</v>
      </c>
      <c r="L15466" t="s">
        <v>1978</v>
      </c>
      <c r="M15466" t="s">
        <v>900</v>
      </c>
      <c r="N15466" t="s">
        <v>404</v>
      </c>
      <c r="O15466" t="s">
        <v>799</v>
      </c>
      <c r="P15466" t="s">
        <v>799</v>
      </c>
      <c r="R15466" t="str">
        <f t="shared" si="860"/>
        <v>Weekday</v>
      </c>
      <c r="S15466" s="27">
        <f t="shared" si="861"/>
        <v>43336</v>
      </c>
      <c r="U15466" t="str">
        <f t="shared" ref="U15466:U15529" si="863">IF(OR(H15466=2015,H15466=2016),"S","D")</f>
        <v>D</v>
      </c>
      <c r="V15466" t="str">
        <f t="shared" si="862"/>
        <v>D</v>
      </c>
    </row>
    <row r="15467" spans="1:51" x14ac:dyDescent="0.25">
      <c r="A15467" t="s">
        <v>66</v>
      </c>
      <c r="C15467">
        <v>6574271</v>
      </c>
      <c r="D15467">
        <v>85</v>
      </c>
      <c r="E15467" t="s">
        <v>91</v>
      </c>
      <c r="G15467">
        <v>99.24</v>
      </c>
      <c r="H15467">
        <v>2018</v>
      </c>
      <c r="I15467">
        <v>1</v>
      </c>
      <c r="J15467">
        <v>29</v>
      </c>
      <c r="K15467" t="s">
        <v>1962</v>
      </c>
      <c r="L15467" t="s">
        <v>1976</v>
      </c>
      <c r="M15467" t="s">
        <v>900</v>
      </c>
      <c r="N15467" t="s">
        <v>860</v>
      </c>
      <c r="O15467" t="s">
        <v>799</v>
      </c>
      <c r="P15467" t="s">
        <v>799</v>
      </c>
      <c r="R15467" t="str">
        <f t="shared" ref="R15467:R15530" si="864">IF(WEEKDAY(DATE(H15467,I15467,J15467),2) &lt; 6, "Weekday", "Weekend")</f>
        <v>Weekday</v>
      </c>
      <c r="S15467" s="27">
        <f t="shared" si="861"/>
        <v>43129</v>
      </c>
      <c r="U15467" t="str">
        <f t="shared" si="863"/>
        <v>D</v>
      </c>
      <c r="V15467" t="str">
        <f t="shared" si="862"/>
        <v>D</v>
      </c>
    </row>
    <row r="15468" spans="1:51" x14ac:dyDescent="0.25">
      <c r="A15468" t="s">
        <v>66</v>
      </c>
      <c r="C15468">
        <v>6262894</v>
      </c>
      <c r="D15468">
        <v>85</v>
      </c>
      <c r="E15468" t="s">
        <v>90</v>
      </c>
      <c r="G15468">
        <v>99.272999999999996</v>
      </c>
      <c r="H15468">
        <v>2017</v>
      </c>
      <c r="I15468">
        <v>6</v>
      </c>
      <c r="J15468">
        <v>3</v>
      </c>
      <c r="K15468" t="s">
        <v>1980</v>
      </c>
      <c r="L15468" t="s">
        <v>1959</v>
      </c>
      <c r="M15468" t="s">
        <v>900</v>
      </c>
      <c r="N15468" t="s">
        <v>404</v>
      </c>
      <c r="O15468" t="s">
        <v>799</v>
      </c>
      <c r="P15468" t="s">
        <v>799</v>
      </c>
      <c r="Q15468" t="s">
        <v>866</v>
      </c>
      <c r="R15468" t="str">
        <f t="shared" si="864"/>
        <v>Weekend</v>
      </c>
      <c r="S15468" s="27">
        <f t="shared" ref="S15468:S15531" si="865">DATE(H15468,I15468,J15468)</f>
        <v>42889</v>
      </c>
      <c r="U15468" t="str">
        <f t="shared" si="863"/>
        <v>D</v>
      </c>
      <c r="V15468" t="str">
        <f t="shared" si="862"/>
        <v>D</v>
      </c>
      <c r="AE15468" s="27"/>
      <c r="AG15468" s="27"/>
      <c r="AO15468" s="27"/>
      <c r="AX15468" s="27"/>
      <c r="AY15468" s="27"/>
    </row>
    <row r="15469" spans="1:51" x14ac:dyDescent="0.25">
      <c r="A15469" t="s">
        <v>66</v>
      </c>
      <c r="C15469">
        <v>5839828</v>
      </c>
      <c r="D15469">
        <v>85</v>
      </c>
      <c r="E15469" t="s">
        <v>90</v>
      </c>
      <c r="G15469">
        <v>99.272999999999996</v>
      </c>
      <c r="H15469">
        <v>2016</v>
      </c>
      <c r="I15469">
        <v>7</v>
      </c>
      <c r="J15469">
        <v>11</v>
      </c>
      <c r="K15469" t="s">
        <v>1983</v>
      </c>
      <c r="L15469" t="s">
        <v>1950</v>
      </c>
      <c r="M15469" t="s">
        <v>900</v>
      </c>
      <c r="N15469" t="s">
        <v>860</v>
      </c>
      <c r="O15469" t="s">
        <v>799</v>
      </c>
      <c r="P15469" t="s">
        <v>799</v>
      </c>
      <c r="Q15469" t="s">
        <v>866</v>
      </c>
      <c r="R15469" t="str">
        <f t="shared" si="864"/>
        <v>Weekday</v>
      </c>
      <c r="S15469" s="27">
        <f t="shared" si="865"/>
        <v>42562</v>
      </c>
      <c r="U15469" t="str">
        <f t="shared" si="863"/>
        <v>S</v>
      </c>
      <c r="V15469" t="str">
        <f t="shared" si="862"/>
        <v>S</v>
      </c>
      <c r="AE15469" s="27"/>
      <c r="AG15469" s="27"/>
      <c r="AO15469" s="27"/>
      <c r="AX15469" s="27"/>
      <c r="AY15469" s="27"/>
    </row>
    <row r="15470" spans="1:51" x14ac:dyDescent="0.25">
      <c r="A15470" t="s">
        <v>66</v>
      </c>
      <c r="C15470">
        <v>6273265</v>
      </c>
      <c r="D15470">
        <v>85</v>
      </c>
      <c r="E15470" t="s">
        <v>90</v>
      </c>
      <c r="G15470">
        <v>99.274000000000001</v>
      </c>
      <c r="H15470">
        <v>2017</v>
      </c>
      <c r="I15470">
        <v>6</v>
      </c>
      <c r="J15470">
        <v>9</v>
      </c>
      <c r="K15470" t="s">
        <v>1941</v>
      </c>
      <c r="L15470" t="s">
        <v>1951</v>
      </c>
      <c r="M15470" t="s">
        <v>900</v>
      </c>
      <c r="N15470" t="s">
        <v>860</v>
      </c>
      <c r="O15470" t="s">
        <v>799</v>
      </c>
      <c r="Q15470" t="s">
        <v>866</v>
      </c>
      <c r="R15470" t="str">
        <f t="shared" si="864"/>
        <v>Weekday</v>
      </c>
      <c r="S15470" s="27">
        <f t="shared" si="865"/>
        <v>42895</v>
      </c>
      <c r="U15470" t="str">
        <f t="shared" si="863"/>
        <v>D</v>
      </c>
      <c r="V15470" t="str">
        <f t="shared" si="862"/>
        <v>D</v>
      </c>
      <c r="AE15470" s="27"/>
      <c r="AG15470" s="27"/>
      <c r="AO15470" s="27"/>
      <c r="AX15470" s="27"/>
      <c r="AY15470" s="27"/>
    </row>
    <row r="15471" spans="1:51" x14ac:dyDescent="0.25">
      <c r="A15471" t="s">
        <v>66</v>
      </c>
      <c r="C15471">
        <v>5830202</v>
      </c>
      <c r="D15471">
        <v>85</v>
      </c>
      <c r="E15471" t="s">
        <v>90</v>
      </c>
      <c r="G15471">
        <v>99.275000000000006</v>
      </c>
      <c r="H15471">
        <v>2016</v>
      </c>
      <c r="I15471">
        <v>7</v>
      </c>
      <c r="J15471">
        <v>8</v>
      </c>
      <c r="K15471" t="s">
        <v>1939</v>
      </c>
      <c r="L15471" t="s">
        <v>1998</v>
      </c>
      <c r="M15471" t="s">
        <v>900</v>
      </c>
      <c r="N15471" t="s">
        <v>860</v>
      </c>
      <c r="O15471" t="s">
        <v>799</v>
      </c>
      <c r="P15471" t="s">
        <v>799</v>
      </c>
      <c r="Q15471" t="s">
        <v>866</v>
      </c>
      <c r="R15471" t="str">
        <f t="shared" si="864"/>
        <v>Weekday</v>
      </c>
      <c r="S15471" s="27">
        <f t="shared" si="865"/>
        <v>42559</v>
      </c>
      <c r="U15471" t="str">
        <f t="shared" si="863"/>
        <v>S</v>
      </c>
      <c r="V15471" t="str">
        <f t="shared" si="862"/>
        <v>S</v>
      </c>
      <c r="AE15471" s="27"/>
      <c r="AG15471" s="27"/>
      <c r="AO15471" s="27"/>
      <c r="AX15471" s="27"/>
      <c r="AY15471" s="27"/>
    </row>
    <row r="15472" spans="1:51" x14ac:dyDescent="0.25">
      <c r="A15472" t="s">
        <v>66</v>
      </c>
      <c r="C15472">
        <v>5860105</v>
      </c>
      <c r="D15472">
        <v>85</v>
      </c>
      <c r="E15472" t="s">
        <v>90</v>
      </c>
      <c r="G15472">
        <v>99.274000000000001</v>
      </c>
      <c r="H15472">
        <v>2016</v>
      </c>
      <c r="I15472">
        <v>7</v>
      </c>
      <c r="J15472">
        <v>29</v>
      </c>
      <c r="K15472" t="s">
        <v>1936</v>
      </c>
      <c r="L15472" t="s">
        <v>1941</v>
      </c>
      <c r="M15472" t="s">
        <v>900</v>
      </c>
      <c r="N15472" t="s">
        <v>860</v>
      </c>
      <c r="O15472" t="s">
        <v>799</v>
      </c>
      <c r="Q15472" t="s">
        <v>866</v>
      </c>
      <c r="R15472" t="str">
        <f t="shared" si="864"/>
        <v>Weekday</v>
      </c>
      <c r="S15472" s="27">
        <f t="shared" si="865"/>
        <v>42580</v>
      </c>
      <c r="U15472" t="str">
        <f t="shared" si="863"/>
        <v>S</v>
      </c>
      <c r="V15472" t="str">
        <f t="shared" si="862"/>
        <v>S</v>
      </c>
      <c r="AE15472" s="27"/>
      <c r="AG15472" s="27"/>
      <c r="AO15472" s="27"/>
      <c r="AX15472" s="27"/>
      <c r="AY15472" s="27"/>
    </row>
    <row r="15473" spans="1:51" x14ac:dyDescent="0.25">
      <c r="A15473" t="s">
        <v>66</v>
      </c>
      <c r="C15473">
        <v>6850919</v>
      </c>
      <c r="D15473">
        <v>85</v>
      </c>
      <c r="E15473" t="s">
        <v>90</v>
      </c>
      <c r="G15473">
        <v>99.275000000000006</v>
      </c>
      <c r="H15473">
        <v>2018</v>
      </c>
      <c r="I15473">
        <v>8</v>
      </c>
      <c r="J15473">
        <v>26</v>
      </c>
      <c r="K15473" t="s">
        <v>1969</v>
      </c>
      <c r="L15473" t="s">
        <v>1975</v>
      </c>
      <c r="M15473" t="s">
        <v>900</v>
      </c>
      <c r="N15473" t="s">
        <v>860</v>
      </c>
      <c r="O15473" t="s">
        <v>799</v>
      </c>
      <c r="Q15473" t="s">
        <v>866</v>
      </c>
      <c r="R15473" t="str">
        <f t="shared" si="864"/>
        <v>Weekend</v>
      </c>
      <c r="S15473" s="27">
        <f t="shared" si="865"/>
        <v>43338</v>
      </c>
      <c r="U15473" t="str">
        <f t="shared" si="863"/>
        <v>D</v>
      </c>
      <c r="V15473" t="str">
        <f t="shared" si="862"/>
        <v>D</v>
      </c>
      <c r="AE15473" s="27"/>
      <c r="AG15473" s="27"/>
      <c r="AO15473" s="27"/>
      <c r="AX15473" s="27"/>
      <c r="AY15473" s="27"/>
    </row>
    <row r="15474" spans="1:51" x14ac:dyDescent="0.25">
      <c r="A15474" t="s">
        <v>66</v>
      </c>
      <c r="C15474">
        <v>6957896</v>
      </c>
      <c r="D15474">
        <v>85</v>
      </c>
      <c r="E15474" t="s">
        <v>90</v>
      </c>
      <c r="G15474">
        <v>99.275000000000006</v>
      </c>
      <c r="H15474">
        <v>2018</v>
      </c>
      <c r="I15474">
        <v>11</v>
      </c>
      <c r="J15474">
        <v>11</v>
      </c>
      <c r="K15474" t="s">
        <v>1945</v>
      </c>
      <c r="L15474" t="s">
        <v>1984</v>
      </c>
      <c r="M15474" t="s">
        <v>900</v>
      </c>
      <c r="N15474" t="s">
        <v>860</v>
      </c>
      <c r="O15474" t="s">
        <v>799</v>
      </c>
      <c r="P15474" t="s">
        <v>799</v>
      </c>
      <c r="Q15474" t="s">
        <v>866</v>
      </c>
      <c r="R15474" t="str">
        <f t="shared" si="864"/>
        <v>Weekend</v>
      </c>
      <c r="S15474" s="27">
        <f t="shared" si="865"/>
        <v>43415</v>
      </c>
      <c r="U15474" t="str">
        <f t="shared" si="863"/>
        <v>D</v>
      </c>
      <c r="V15474" t="str">
        <f t="shared" si="862"/>
        <v>D</v>
      </c>
      <c r="AE15474" s="27"/>
      <c r="AG15474" s="27"/>
      <c r="AO15474" s="27"/>
      <c r="AX15474" s="27"/>
      <c r="AY15474" s="27"/>
    </row>
    <row r="15475" spans="1:51" x14ac:dyDescent="0.25">
      <c r="A15475" t="s">
        <v>66</v>
      </c>
      <c r="C15475">
        <v>5505051</v>
      </c>
      <c r="D15475">
        <v>85</v>
      </c>
      <c r="E15475" t="s">
        <v>90</v>
      </c>
      <c r="G15475">
        <v>99.281000000000006</v>
      </c>
      <c r="H15475">
        <v>2015</v>
      </c>
      <c r="I15475">
        <v>11</v>
      </c>
      <c r="J15475">
        <v>9</v>
      </c>
      <c r="K15475" t="s">
        <v>1958</v>
      </c>
      <c r="L15475" t="s">
        <v>1993</v>
      </c>
      <c r="M15475" t="s">
        <v>900</v>
      </c>
      <c r="N15475" t="s">
        <v>860</v>
      </c>
      <c r="O15475" t="s">
        <v>799</v>
      </c>
      <c r="P15475" t="s">
        <v>799</v>
      </c>
      <c r="Q15475" t="s">
        <v>866</v>
      </c>
      <c r="R15475" t="str">
        <f t="shared" si="864"/>
        <v>Weekday</v>
      </c>
      <c r="S15475" s="27">
        <f t="shared" si="865"/>
        <v>42317</v>
      </c>
      <c r="U15475" t="str">
        <f t="shared" si="863"/>
        <v>S</v>
      </c>
      <c r="V15475" t="str">
        <f t="shared" si="862"/>
        <v>S</v>
      </c>
      <c r="AE15475" s="27"/>
      <c r="AG15475" s="27"/>
      <c r="AO15475" s="27"/>
      <c r="AX15475" s="27"/>
      <c r="AY15475" s="27"/>
    </row>
    <row r="15476" spans="1:51" x14ac:dyDescent="0.25">
      <c r="A15476" t="s">
        <v>66</v>
      </c>
      <c r="C15476">
        <v>5605649</v>
      </c>
      <c r="D15476">
        <v>85</v>
      </c>
      <c r="E15476" t="s">
        <v>91</v>
      </c>
      <c r="G15476">
        <v>99.28</v>
      </c>
      <c r="H15476">
        <v>2016</v>
      </c>
      <c r="I15476">
        <v>1</v>
      </c>
      <c r="J15476">
        <v>16</v>
      </c>
      <c r="K15476" t="s">
        <v>1969</v>
      </c>
      <c r="L15476" t="s">
        <v>1982</v>
      </c>
      <c r="M15476" t="s">
        <v>900</v>
      </c>
      <c r="N15476" t="s">
        <v>860</v>
      </c>
      <c r="O15476" t="s">
        <v>799</v>
      </c>
      <c r="P15476" t="s">
        <v>799</v>
      </c>
      <c r="R15476" t="str">
        <f t="shared" si="864"/>
        <v>Weekend</v>
      </c>
      <c r="S15476" s="27">
        <f t="shared" si="865"/>
        <v>42385</v>
      </c>
      <c r="U15476" t="str">
        <f t="shared" si="863"/>
        <v>S</v>
      </c>
      <c r="V15476" t="str">
        <f t="shared" si="862"/>
        <v>S</v>
      </c>
    </row>
    <row r="15477" spans="1:51" x14ac:dyDescent="0.25">
      <c r="A15477" t="s">
        <v>66</v>
      </c>
      <c r="C15477">
        <v>6171254</v>
      </c>
      <c r="D15477">
        <v>85</v>
      </c>
      <c r="E15477" t="s">
        <v>91</v>
      </c>
      <c r="G15477">
        <v>99.266999999999996</v>
      </c>
      <c r="H15477">
        <v>2017</v>
      </c>
      <c r="I15477">
        <v>3</v>
      </c>
      <c r="J15477">
        <v>30</v>
      </c>
      <c r="K15477" t="s">
        <v>1964</v>
      </c>
      <c r="L15477" t="s">
        <v>1974</v>
      </c>
      <c r="M15477" t="s">
        <v>900</v>
      </c>
      <c r="N15477" t="s">
        <v>171</v>
      </c>
      <c r="O15477" t="s">
        <v>799</v>
      </c>
      <c r="R15477" t="str">
        <f t="shared" si="864"/>
        <v>Weekday</v>
      </c>
      <c r="S15477" s="27">
        <f t="shared" si="865"/>
        <v>42824</v>
      </c>
      <c r="U15477" t="str">
        <f t="shared" si="863"/>
        <v>D</v>
      </c>
      <c r="V15477" t="str">
        <f t="shared" si="862"/>
        <v>D</v>
      </c>
    </row>
    <row r="15478" spans="1:51" x14ac:dyDescent="0.25">
      <c r="A15478" t="s">
        <v>66</v>
      </c>
      <c r="C15478">
        <v>6376838</v>
      </c>
      <c r="D15478">
        <v>85</v>
      </c>
      <c r="E15478" t="s">
        <v>91</v>
      </c>
      <c r="G15478">
        <v>99.238</v>
      </c>
      <c r="H15478">
        <v>2017</v>
      </c>
      <c r="I15478">
        <v>8</v>
      </c>
      <c r="J15478">
        <v>31</v>
      </c>
      <c r="K15478" t="s">
        <v>1973</v>
      </c>
      <c r="L15478" t="s">
        <v>1958</v>
      </c>
      <c r="M15478" t="s">
        <v>900</v>
      </c>
      <c r="N15478" t="s">
        <v>860</v>
      </c>
      <c r="O15478" t="s">
        <v>799</v>
      </c>
      <c r="P15478" t="s">
        <v>799</v>
      </c>
      <c r="R15478" t="str">
        <f t="shared" si="864"/>
        <v>Weekday</v>
      </c>
      <c r="S15478" s="27">
        <f t="shared" si="865"/>
        <v>42978</v>
      </c>
      <c r="U15478" t="str">
        <f t="shared" si="863"/>
        <v>D</v>
      </c>
      <c r="V15478" t="str">
        <f t="shared" si="862"/>
        <v>D</v>
      </c>
    </row>
    <row r="15479" spans="1:51" x14ac:dyDescent="0.25">
      <c r="A15479" t="s">
        <v>66</v>
      </c>
      <c r="C15479">
        <v>5668362</v>
      </c>
      <c r="D15479">
        <v>85</v>
      </c>
      <c r="E15479" t="s">
        <v>90</v>
      </c>
      <c r="G15479">
        <v>99.284999999999997</v>
      </c>
      <c r="H15479">
        <v>2016</v>
      </c>
      <c r="I15479">
        <v>3</v>
      </c>
      <c r="J15479">
        <v>5</v>
      </c>
      <c r="K15479" t="s">
        <v>1969</v>
      </c>
      <c r="L15479" t="s">
        <v>1996</v>
      </c>
      <c r="M15479" t="s">
        <v>900</v>
      </c>
      <c r="N15479" t="s">
        <v>404</v>
      </c>
      <c r="O15479" t="s">
        <v>799</v>
      </c>
      <c r="P15479" t="s">
        <v>799</v>
      </c>
      <c r="Q15479" t="s">
        <v>866</v>
      </c>
      <c r="R15479" t="str">
        <f t="shared" si="864"/>
        <v>Weekend</v>
      </c>
      <c r="S15479" s="27">
        <f t="shared" si="865"/>
        <v>42434</v>
      </c>
      <c r="U15479" t="str">
        <f t="shared" si="863"/>
        <v>S</v>
      </c>
      <c r="V15479" t="str">
        <f t="shared" si="862"/>
        <v>S</v>
      </c>
      <c r="AE15479" s="27"/>
      <c r="AG15479" s="27"/>
      <c r="AO15479" s="27"/>
      <c r="AX15479" s="27"/>
      <c r="AY15479" s="27"/>
    </row>
    <row r="15480" spans="1:51" x14ac:dyDescent="0.25">
      <c r="A15480" t="s">
        <v>66</v>
      </c>
      <c r="C15480">
        <v>5374836</v>
      </c>
      <c r="D15480">
        <v>85</v>
      </c>
      <c r="E15480" t="s">
        <v>90</v>
      </c>
      <c r="G15480">
        <v>99.287000000000006</v>
      </c>
      <c r="H15480">
        <v>2015</v>
      </c>
      <c r="I15480">
        <v>7</v>
      </c>
      <c r="J15480">
        <v>28</v>
      </c>
      <c r="K15480" t="s">
        <v>1941</v>
      </c>
      <c r="L15480" t="s">
        <v>1999</v>
      </c>
      <c r="M15480" t="s">
        <v>900</v>
      </c>
      <c r="N15480" t="s">
        <v>860</v>
      </c>
      <c r="O15480" t="s">
        <v>799</v>
      </c>
      <c r="P15480" t="s">
        <v>799</v>
      </c>
      <c r="Q15480" t="s">
        <v>866</v>
      </c>
      <c r="R15480" t="str">
        <f t="shared" si="864"/>
        <v>Weekday</v>
      </c>
      <c r="S15480" s="27">
        <f t="shared" si="865"/>
        <v>42213</v>
      </c>
      <c r="U15480" t="str">
        <f t="shared" si="863"/>
        <v>S</v>
      </c>
      <c r="V15480" t="str">
        <f t="shared" si="862"/>
        <v>S</v>
      </c>
      <c r="AE15480" s="27"/>
      <c r="AG15480" s="27"/>
      <c r="AO15480" s="27"/>
      <c r="AX15480" s="27"/>
      <c r="AY15480" s="27"/>
    </row>
    <row r="15481" spans="1:51" x14ac:dyDescent="0.25">
      <c r="A15481" t="s">
        <v>66</v>
      </c>
      <c r="C15481">
        <v>6928975</v>
      </c>
      <c r="D15481">
        <v>85</v>
      </c>
      <c r="E15481" t="s">
        <v>90</v>
      </c>
      <c r="G15481">
        <v>99.283000000000001</v>
      </c>
      <c r="H15481">
        <v>2018</v>
      </c>
      <c r="I15481">
        <v>10</v>
      </c>
      <c r="J15481">
        <v>24</v>
      </c>
      <c r="K15481" t="s">
        <v>1958</v>
      </c>
      <c r="L15481" t="s">
        <v>1934</v>
      </c>
      <c r="M15481" t="s">
        <v>900</v>
      </c>
      <c r="N15481" t="s">
        <v>860</v>
      </c>
      <c r="O15481" t="s">
        <v>799</v>
      </c>
      <c r="Q15481" t="s">
        <v>866</v>
      </c>
      <c r="R15481" t="str">
        <f t="shared" si="864"/>
        <v>Weekday</v>
      </c>
      <c r="S15481" s="27">
        <f t="shared" si="865"/>
        <v>43397</v>
      </c>
      <c r="U15481" t="str">
        <f t="shared" si="863"/>
        <v>D</v>
      </c>
      <c r="V15481" t="str">
        <f t="shared" si="862"/>
        <v>D</v>
      </c>
      <c r="AE15481" s="27"/>
      <c r="AG15481" s="27"/>
      <c r="AO15481" s="27"/>
      <c r="AX15481" s="27"/>
      <c r="AY15481" s="27"/>
    </row>
    <row r="15482" spans="1:51" x14ac:dyDescent="0.25">
      <c r="A15482" t="s">
        <v>66</v>
      </c>
      <c r="C15482">
        <v>5510001</v>
      </c>
      <c r="D15482">
        <v>85</v>
      </c>
      <c r="E15482" t="s">
        <v>90</v>
      </c>
      <c r="G15482">
        <v>99.293000000000006</v>
      </c>
      <c r="H15482">
        <v>2015</v>
      </c>
      <c r="I15482">
        <v>11</v>
      </c>
      <c r="J15482">
        <v>12</v>
      </c>
      <c r="K15482" t="s">
        <v>1969</v>
      </c>
      <c r="L15482" t="s">
        <v>1946</v>
      </c>
      <c r="M15482" t="s">
        <v>900</v>
      </c>
      <c r="N15482" t="s">
        <v>171</v>
      </c>
      <c r="O15482" t="s">
        <v>799</v>
      </c>
      <c r="Q15482" t="s">
        <v>866</v>
      </c>
      <c r="R15482" t="str">
        <f t="shared" si="864"/>
        <v>Weekday</v>
      </c>
      <c r="S15482" s="27">
        <f t="shared" si="865"/>
        <v>42320</v>
      </c>
      <c r="U15482" t="str">
        <f t="shared" si="863"/>
        <v>S</v>
      </c>
      <c r="V15482" t="str">
        <f t="shared" si="862"/>
        <v>S</v>
      </c>
      <c r="AE15482" s="27"/>
      <c r="AG15482" s="27"/>
      <c r="AO15482" s="27"/>
      <c r="AX15482" s="27"/>
      <c r="AY15482" s="27"/>
    </row>
    <row r="15483" spans="1:51" x14ac:dyDescent="0.25">
      <c r="A15483" t="s">
        <v>66</v>
      </c>
      <c r="C15483">
        <v>6028026</v>
      </c>
      <c r="D15483">
        <v>85</v>
      </c>
      <c r="E15483" t="s">
        <v>90</v>
      </c>
      <c r="G15483">
        <v>99.293000000000006</v>
      </c>
      <c r="H15483">
        <v>2016</v>
      </c>
      <c r="I15483">
        <v>12</v>
      </c>
      <c r="J15483">
        <v>3</v>
      </c>
      <c r="K15483" t="s">
        <v>1994</v>
      </c>
      <c r="L15483" t="s">
        <v>1998</v>
      </c>
      <c r="M15483" t="s">
        <v>900</v>
      </c>
      <c r="N15483" t="s">
        <v>860</v>
      </c>
      <c r="O15483" t="s">
        <v>799</v>
      </c>
      <c r="Q15483" t="s">
        <v>866</v>
      </c>
      <c r="R15483" t="str">
        <f t="shared" si="864"/>
        <v>Weekend</v>
      </c>
      <c r="S15483" s="27">
        <f t="shared" si="865"/>
        <v>42707</v>
      </c>
      <c r="U15483" t="str">
        <f t="shared" si="863"/>
        <v>S</v>
      </c>
      <c r="V15483" t="str">
        <f t="shared" si="862"/>
        <v>S</v>
      </c>
      <c r="AE15483" s="27"/>
      <c r="AG15483" s="27"/>
      <c r="AO15483" s="27"/>
      <c r="AX15483" s="27"/>
      <c r="AY15483" s="27"/>
    </row>
    <row r="15484" spans="1:51" x14ac:dyDescent="0.25">
      <c r="A15484" t="s">
        <v>66</v>
      </c>
      <c r="C15484">
        <v>6999299</v>
      </c>
      <c r="D15484">
        <v>85</v>
      </c>
      <c r="E15484" t="s">
        <v>91</v>
      </c>
      <c r="G15484">
        <v>99.266000000000005</v>
      </c>
      <c r="H15484">
        <v>2018</v>
      </c>
      <c r="I15484">
        <v>12</v>
      </c>
      <c r="J15484">
        <v>11</v>
      </c>
      <c r="K15484" t="s">
        <v>1980</v>
      </c>
      <c r="L15484" t="s">
        <v>2000</v>
      </c>
      <c r="M15484" t="s">
        <v>900</v>
      </c>
      <c r="N15484" t="s">
        <v>860</v>
      </c>
      <c r="O15484" t="s">
        <v>799</v>
      </c>
      <c r="R15484" t="str">
        <f t="shared" si="864"/>
        <v>Weekday</v>
      </c>
      <c r="S15484" s="27">
        <f t="shared" si="865"/>
        <v>43445</v>
      </c>
      <c r="U15484" t="str">
        <f t="shared" si="863"/>
        <v>D</v>
      </c>
      <c r="V15484" t="str">
        <f t="shared" si="862"/>
        <v>D</v>
      </c>
    </row>
    <row r="15485" spans="1:51" x14ac:dyDescent="0.25">
      <c r="A15485" t="s">
        <v>66</v>
      </c>
      <c r="C15485">
        <v>6297855</v>
      </c>
      <c r="D15485">
        <v>85</v>
      </c>
      <c r="E15485" t="s">
        <v>90</v>
      </c>
      <c r="G15485">
        <v>99.3</v>
      </c>
      <c r="H15485">
        <v>2017</v>
      </c>
      <c r="I15485">
        <v>7</v>
      </c>
      <c r="J15485">
        <v>3</v>
      </c>
      <c r="K15485" t="s">
        <v>1958</v>
      </c>
      <c r="L15485" t="s">
        <v>1974</v>
      </c>
      <c r="M15485" t="s">
        <v>900</v>
      </c>
      <c r="N15485" t="s">
        <v>171</v>
      </c>
      <c r="O15485" t="s">
        <v>799</v>
      </c>
      <c r="Q15485" t="s">
        <v>867</v>
      </c>
      <c r="R15485" t="str">
        <f t="shared" si="864"/>
        <v>Weekday</v>
      </c>
      <c r="S15485" s="27">
        <f t="shared" si="865"/>
        <v>42919</v>
      </c>
      <c r="U15485" t="str">
        <f t="shared" si="863"/>
        <v>D</v>
      </c>
      <c r="V15485" t="str">
        <f t="shared" si="862"/>
        <v>D</v>
      </c>
      <c r="AE15485" s="27"/>
      <c r="AG15485" s="27"/>
      <c r="AO15485" s="27"/>
      <c r="AX15485" s="27"/>
      <c r="AY15485" s="27"/>
    </row>
    <row r="15486" spans="1:51" x14ac:dyDescent="0.25">
      <c r="A15486" t="s">
        <v>66</v>
      </c>
      <c r="C15486">
        <v>5564472</v>
      </c>
      <c r="D15486">
        <v>85</v>
      </c>
      <c r="E15486" t="s">
        <v>91</v>
      </c>
      <c r="G15486">
        <v>99.268000000000001</v>
      </c>
      <c r="H15486">
        <v>2015</v>
      </c>
      <c r="I15486">
        <v>12</v>
      </c>
      <c r="J15486">
        <v>23</v>
      </c>
      <c r="K15486" t="s">
        <v>1941</v>
      </c>
      <c r="L15486" t="s">
        <v>1974</v>
      </c>
      <c r="M15486" t="s">
        <v>900</v>
      </c>
      <c r="N15486" t="s">
        <v>170</v>
      </c>
      <c r="O15486" t="s">
        <v>799</v>
      </c>
      <c r="P15486" t="s">
        <v>799</v>
      </c>
      <c r="R15486" t="str">
        <f t="shared" si="864"/>
        <v>Weekday</v>
      </c>
      <c r="S15486" s="27">
        <f t="shared" si="865"/>
        <v>42361</v>
      </c>
      <c r="U15486" t="str">
        <f t="shared" si="863"/>
        <v>S</v>
      </c>
      <c r="V15486" t="str">
        <f t="shared" si="862"/>
        <v>S</v>
      </c>
    </row>
    <row r="15487" spans="1:51" x14ac:dyDescent="0.25">
      <c r="A15487" t="s">
        <v>66</v>
      </c>
      <c r="C15487">
        <v>5537988</v>
      </c>
      <c r="D15487">
        <v>85</v>
      </c>
      <c r="E15487" t="s">
        <v>90</v>
      </c>
      <c r="G15487">
        <v>99.295000000000002</v>
      </c>
      <c r="H15487">
        <v>2015</v>
      </c>
      <c r="I15487">
        <v>12</v>
      </c>
      <c r="J15487">
        <v>4</v>
      </c>
      <c r="K15487" t="s">
        <v>1956</v>
      </c>
      <c r="L15487" t="s">
        <v>2001</v>
      </c>
      <c r="M15487" t="s">
        <v>900</v>
      </c>
      <c r="N15487" t="s">
        <v>860</v>
      </c>
      <c r="O15487" t="s">
        <v>799</v>
      </c>
      <c r="Q15487" t="s">
        <v>866</v>
      </c>
      <c r="R15487" t="str">
        <f t="shared" si="864"/>
        <v>Weekday</v>
      </c>
      <c r="S15487" s="27">
        <f t="shared" si="865"/>
        <v>42342</v>
      </c>
      <c r="U15487" t="str">
        <f t="shared" si="863"/>
        <v>S</v>
      </c>
      <c r="V15487" t="str">
        <f t="shared" si="862"/>
        <v>S</v>
      </c>
      <c r="AE15487" s="27"/>
      <c r="AG15487" s="27"/>
      <c r="AO15487" s="27"/>
      <c r="AX15487" s="27"/>
      <c r="AY15487" s="27"/>
    </row>
    <row r="15488" spans="1:51" x14ac:dyDescent="0.25">
      <c r="A15488" t="s">
        <v>66</v>
      </c>
      <c r="C15488">
        <v>6281337</v>
      </c>
      <c r="D15488">
        <v>85</v>
      </c>
      <c r="E15488" t="s">
        <v>91</v>
      </c>
      <c r="G15488">
        <v>99.263000000000005</v>
      </c>
      <c r="H15488">
        <v>2017</v>
      </c>
      <c r="I15488">
        <v>6</v>
      </c>
      <c r="J15488">
        <v>20</v>
      </c>
      <c r="K15488" t="s">
        <v>1962</v>
      </c>
      <c r="L15488" t="s">
        <v>1979</v>
      </c>
      <c r="M15488" t="s">
        <v>900</v>
      </c>
      <c r="N15488" t="s">
        <v>860</v>
      </c>
      <c r="O15488" t="s">
        <v>799</v>
      </c>
      <c r="P15488" t="s">
        <v>799</v>
      </c>
      <c r="R15488" t="str">
        <f t="shared" si="864"/>
        <v>Weekday</v>
      </c>
      <c r="S15488" s="27">
        <f t="shared" si="865"/>
        <v>42906</v>
      </c>
      <c r="U15488" t="str">
        <f t="shared" si="863"/>
        <v>D</v>
      </c>
      <c r="V15488" t="str">
        <f t="shared" si="862"/>
        <v>D</v>
      </c>
    </row>
    <row r="15489" spans="1:51" x14ac:dyDescent="0.25">
      <c r="A15489" t="s">
        <v>66</v>
      </c>
      <c r="C15489">
        <v>5412070</v>
      </c>
      <c r="D15489">
        <v>85</v>
      </c>
      <c r="E15489" t="s">
        <v>90</v>
      </c>
      <c r="G15489">
        <v>99.301000000000002</v>
      </c>
      <c r="H15489">
        <v>2015</v>
      </c>
      <c r="I15489">
        <v>8</v>
      </c>
      <c r="J15489">
        <v>30</v>
      </c>
      <c r="K15489" t="s">
        <v>1970</v>
      </c>
      <c r="L15489" t="s">
        <v>1959</v>
      </c>
      <c r="M15489" t="s">
        <v>900</v>
      </c>
      <c r="N15489" t="s">
        <v>860</v>
      </c>
      <c r="O15489" t="s">
        <v>799</v>
      </c>
      <c r="P15489" t="s">
        <v>799</v>
      </c>
      <c r="Q15489" t="s">
        <v>867</v>
      </c>
      <c r="R15489" t="str">
        <f t="shared" si="864"/>
        <v>Weekend</v>
      </c>
      <c r="S15489" s="27">
        <f t="shared" si="865"/>
        <v>42246</v>
      </c>
      <c r="U15489" t="str">
        <f t="shared" si="863"/>
        <v>S</v>
      </c>
      <c r="V15489" t="str">
        <f t="shared" si="862"/>
        <v>S</v>
      </c>
      <c r="AE15489" s="27"/>
      <c r="AG15489" s="27"/>
      <c r="AO15489" s="27"/>
      <c r="AX15489" s="27"/>
      <c r="AY15489" s="27"/>
    </row>
    <row r="15490" spans="1:51" x14ac:dyDescent="0.25">
      <c r="A15490" t="s">
        <v>66</v>
      </c>
      <c r="C15490">
        <v>5751595</v>
      </c>
      <c r="D15490">
        <v>85</v>
      </c>
      <c r="E15490" t="s">
        <v>90</v>
      </c>
      <c r="G15490">
        <v>99.3</v>
      </c>
      <c r="H15490">
        <v>2016</v>
      </c>
      <c r="I15490">
        <v>5</v>
      </c>
      <c r="J15490">
        <v>11</v>
      </c>
      <c r="K15490" t="s">
        <v>1970</v>
      </c>
      <c r="L15490" t="s">
        <v>1982</v>
      </c>
      <c r="M15490" t="s">
        <v>900</v>
      </c>
      <c r="N15490" t="s">
        <v>171</v>
      </c>
      <c r="O15490" t="s">
        <v>799</v>
      </c>
      <c r="Q15490" t="s">
        <v>867</v>
      </c>
      <c r="R15490" t="str">
        <f t="shared" si="864"/>
        <v>Weekday</v>
      </c>
      <c r="S15490" s="27">
        <f t="shared" si="865"/>
        <v>42501</v>
      </c>
      <c r="U15490" t="str">
        <f t="shared" si="863"/>
        <v>S</v>
      </c>
      <c r="V15490" t="str">
        <f t="shared" si="862"/>
        <v>S</v>
      </c>
      <c r="AE15490" s="27"/>
      <c r="AG15490" s="27"/>
      <c r="AO15490" s="27"/>
      <c r="AX15490" s="27"/>
      <c r="AY15490" s="27"/>
    </row>
    <row r="15491" spans="1:51" x14ac:dyDescent="0.25">
      <c r="A15491" t="s">
        <v>66</v>
      </c>
      <c r="C15491">
        <v>5618904</v>
      </c>
      <c r="D15491">
        <v>85</v>
      </c>
      <c r="E15491" t="s">
        <v>91</v>
      </c>
      <c r="G15491">
        <v>99.275999999999996</v>
      </c>
      <c r="H15491">
        <v>2016</v>
      </c>
      <c r="I15491">
        <v>1</v>
      </c>
      <c r="J15491">
        <v>27</v>
      </c>
      <c r="K15491" t="s">
        <v>1972</v>
      </c>
      <c r="L15491" t="s">
        <v>1989</v>
      </c>
      <c r="M15491" t="s">
        <v>900</v>
      </c>
      <c r="N15491" t="s">
        <v>860</v>
      </c>
      <c r="O15491" t="s">
        <v>799</v>
      </c>
      <c r="P15491" t="s">
        <v>799</v>
      </c>
      <c r="R15491" t="str">
        <f t="shared" si="864"/>
        <v>Weekday</v>
      </c>
      <c r="S15491" s="27">
        <f t="shared" si="865"/>
        <v>42396</v>
      </c>
      <c r="U15491" t="str">
        <f t="shared" si="863"/>
        <v>S</v>
      </c>
      <c r="V15491" t="str">
        <f t="shared" ref="V15491:V15554" si="866">T15491&amp;U15491</f>
        <v>S</v>
      </c>
    </row>
    <row r="15492" spans="1:51" x14ac:dyDescent="0.25">
      <c r="A15492" t="s">
        <v>66</v>
      </c>
      <c r="C15492">
        <v>6189718</v>
      </c>
      <c r="D15492">
        <v>85</v>
      </c>
      <c r="E15492" t="s">
        <v>90</v>
      </c>
      <c r="G15492">
        <v>99.316000000000003</v>
      </c>
      <c r="H15492">
        <v>2017</v>
      </c>
      <c r="I15492">
        <v>4</v>
      </c>
      <c r="J15492">
        <v>11</v>
      </c>
      <c r="K15492" t="s">
        <v>1970</v>
      </c>
      <c r="L15492" t="s">
        <v>1968</v>
      </c>
      <c r="M15492" t="s">
        <v>900</v>
      </c>
      <c r="N15492" t="s">
        <v>860</v>
      </c>
      <c r="O15492" t="s">
        <v>799</v>
      </c>
      <c r="Q15492" t="s">
        <v>867</v>
      </c>
      <c r="R15492" t="str">
        <f t="shared" si="864"/>
        <v>Weekday</v>
      </c>
      <c r="S15492" s="27">
        <f t="shared" si="865"/>
        <v>42836</v>
      </c>
      <c r="U15492" t="str">
        <f t="shared" si="863"/>
        <v>D</v>
      </c>
      <c r="V15492" t="str">
        <f t="shared" si="866"/>
        <v>D</v>
      </c>
      <c r="AE15492" s="27"/>
      <c r="AG15492" s="27"/>
      <c r="AO15492" s="27"/>
      <c r="AX15492" s="27"/>
      <c r="AY15492" s="27"/>
    </row>
    <row r="15493" spans="1:51" x14ac:dyDescent="0.25">
      <c r="A15493" t="s">
        <v>66</v>
      </c>
      <c r="C15493">
        <v>5744186</v>
      </c>
      <c r="D15493">
        <v>85</v>
      </c>
      <c r="E15493" t="s">
        <v>90</v>
      </c>
      <c r="G15493">
        <v>99.304000000000002</v>
      </c>
      <c r="H15493">
        <v>2016</v>
      </c>
      <c r="I15493">
        <v>5</v>
      </c>
      <c r="J15493">
        <v>6</v>
      </c>
      <c r="K15493" t="s">
        <v>1962</v>
      </c>
      <c r="L15493" t="s">
        <v>1953</v>
      </c>
      <c r="M15493" t="s">
        <v>900</v>
      </c>
      <c r="N15493" t="s">
        <v>860</v>
      </c>
      <c r="O15493" t="s">
        <v>799</v>
      </c>
      <c r="P15493" t="s">
        <v>799</v>
      </c>
      <c r="Q15493" t="s">
        <v>867</v>
      </c>
      <c r="R15493" t="str">
        <f t="shared" si="864"/>
        <v>Weekday</v>
      </c>
      <c r="S15493" s="27">
        <f t="shared" si="865"/>
        <v>42496</v>
      </c>
      <c r="U15493" t="str">
        <f t="shared" si="863"/>
        <v>S</v>
      </c>
      <c r="V15493" t="str">
        <f t="shared" si="866"/>
        <v>S</v>
      </c>
      <c r="AE15493" s="27"/>
      <c r="AG15493" s="27"/>
      <c r="AO15493" s="27"/>
      <c r="AX15493" s="27"/>
      <c r="AY15493" s="27"/>
    </row>
    <row r="15494" spans="1:51" x14ac:dyDescent="0.25">
      <c r="A15494" t="s">
        <v>66</v>
      </c>
      <c r="C15494">
        <v>6670993</v>
      </c>
      <c r="D15494">
        <v>85</v>
      </c>
      <c r="E15494" t="s">
        <v>91</v>
      </c>
      <c r="G15494">
        <v>99.28</v>
      </c>
      <c r="H15494">
        <v>2018</v>
      </c>
      <c r="I15494">
        <v>4</v>
      </c>
      <c r="J15494">
        <v>7</v>
      </c>
      <c r="K15494" t="s">
        <v>1936</v>
      </c>
      <c r="L15494" t="s">
        <v>1959</v>
      </c>
      <c r="M15494" t="s">
        <v>900</v>
      </c>
      <c r="N15494" t="s">
        <v>860</v>
      </c>
      <c r="O15494" t="s">
        <v>799</v>
      </c>
      <c r="P15494" t="s">
        <v>799</v>
      </c>
      <c r="R15494" t="str">
        <f t="shared" si="864"/>
        <v>Weekend</v>
      </c>
      <c r="S15494" s="27">
        <f t="shared" si="865"/>
        <v>43197</v>
      </c>
      <c r="U15494" t="str">
        <f t="shared" si="863"/>
        <v>D</v>
      </c>
      <c r="V15494" t="str">
        <f t="shared" si="866"/>
        <v>D</v>
      </c>
    </row>
    <row r="15495" spans="1:51" x14ac:dyDescent="0.25">
      <c r="A15495" t="s">
        <v>66</v>
      </c>
      <c r="C15495">
        <v>5862703</v>
      </c>
      <c r="D15495">
        <v>85</v>
      </c>
      <c r="E15495" t="s">
        <v>91</v>
      </c>
      <c r="G15495">
        <v>99.281999999999996</v>
      </c>
      <c r="H15495">
        <v>2016</v>
      </c>
      <c r="I15495">
        <v>7</v>
      </c>
      <c r="J15495">
        <v>26</v>
      </c>
      <c r="K15495" t="s">
        <v>1943</v>
      </c>
      <c r="L15495" t="s">
        <v>1991</v>
      </c>
      <c r="M15495" t="s">
        <v>900</v>
      </c>
      <c r="N15495" t="s">
        <v>404</v>
      </c>
      <c r="O15495" t="s">
        <v>799</v>
      </c>
      <c r="R15495" t="str">
        <f t="shared" si="864"/>
        <v>Weekday</v>
      </c>
      <c r="S15495" s="27">
        <f t="shared" si="865"/>
        <v>42577</v>
      </c>
      <c r="U15495" t="str">
        <f t="shared" si="863"/>
        <v>S</v>
      </c>
      <c r="V15495" t="str">
        <f t="shared" si="866"/>
        <v>S</v>
      </c>
    </row>
    <row r="15496" spans="1:51" x14ac:dyDescent="0.25">
      <c r="A15496" t="s">
        <v>66</v>
      </c>
      <c r="C15496">
        <v>6795135</v>
      </c>
      <c r="D15496">
        <v>85</v>
      </c>
      <c r="E15496" t="s">
        <v>91</v>
      </c>
      <c r="G15496">
        <v>99.281999999999996</v>
      </c>
      <c r="H15496">
        <v>2018</v>
      </c>
      <c r="I15496">
        <v>7</v>
      </c>
      <c r="J15496">
        <v>11</v>
      </c>
      <c r="K15496" t="s">
        <v>1973</v>
      </c>
      <c r="L15496" t="s">
        <v>1968</v>
      </c>
      <c r="M15496" t="s">
        <v>900</v>
      </c>
      <c r="N15496" t="s">
        <v>860</v>
      </c>
      <c r="O15496" t="s">
        <v>799</v>
      </c>
      <c r="P15496" t="s">
        <v>799</v>
      </c>
      <c r="R15496" t="str">
        <f t="shared" si="864"/>
        <v>Weekday</v>
      </c>
      <c r="S15496" s="27">
        <f t="shared" si="865"/>
        <v>43292</v>
      </c>
      <c r="U15496" t="str">
        <f t="shared" si="863"/>
        <v>D</v>
      </c>
      <c r="V15496" t="str">
        <f t="shared" si="866"/>
        <v>D</v>
      </c>
    </row>
    <row r="15497" spans="1:51" x14ac:dyDescent="0.25">
      <c r="A15497" t="s">
        <v>66</v>
      </c>
      <c r="C15497">
        <v>6802888</v>
      </c>
      <c r="D15497">
        <v>85</v>
      </c>
      <c r="E15497" t="s">
        <v>91</v>
      </c>
      <c r="G15497">
        <v>99.281999999999996</v>
      </c>
      <c r="H15497">
        <v>2018</v>
      </c>
      <c r="I15497">
        <v>7</v>
      </c>
      <c r="J15497">
        <v>14</v>
      </c>
      <c r="K15497" t="s">
        <v>1962</v>
      </c>
      <c r="L15497" t="s">
        <v>1974</v>
      </c>
      <c r="M15497" t="s">
        <v>900</v>
      </c>
      <c r="N15497" t="s">
        <v>860</v>
      </c>
      <c r="O15497" t="s">
        <v>799</v>
      </c>
      <c r="P15497" t="s">
        <v>799</v>
      </c>
      <c r="R15497" t="str">
        <f t="shared" si="864"/>
        <v>Weekend</v>
      </c>
      <c r="S15497" s="27">
        <f t="shared" si="865"/>
        <v>43295</v>
      </c>
      <c r="U15497" t="str">
        <f t="shared" si="863"/>
        <v>D</v>
      </c>
      <c r="V15497" t="str">
        <f t="shared" si="866"/>
        <v>D</v>
      </c>
    </row>
    <row r="15498" spans="1:51" x14ac:dyDescent="0.25">
      <c r="A15498" t="s">
        <v>66</v>
      </c>
      <c r="C15498">
        <v>6816570</v>
      </c>
      <c r="D15498">
        <v>85</v>
      </c>
      <c r="E15498" t="s">
        <v>91</v>
      </c>
      <c r="G15498">
        <v>99.281999999999996</v>
      </c>
      <c r="H15498">
        <v>2018</v>
      </c>
      <c r="I15498">
        <v>7</v>
      </c>
      <c r="J15498">
        <v>27</v>
      </c>
      <c r="K15498" t="s">
        <v>1983</v>
      </c>
      <c r="L15498" t="s">
        <v>2002</v>
      </c>
      <c r="M15498" t="s">
        <v>899</v>
      </c>
      <c r="N15498" t="s">
        <v>860</v>
      </c>
      <c r="O15498" t="s">
        <v>799</v>
      </c>
      <c r="P15498" t="s">
        <v>799</v>
      </c>
      <c r="R15498" t="str">
        <f t="shared" si="864"/>
        <v>Weekday</v>
      </c>
      <c r="S15498" s="27">
        <f t="shared" si="865"/>
        <v>43308</v>
      </c>
      <c r="U15498" t="str">
        <f t="shared" si="863"/>
        <v>D</v>
      </c>
      <c r="V15498" t="str">
        <f t="shared" si="866"/>
        <v>D</v>
      </c>
    </row>
    <row r="15499" spans="1:51" x14ac:dyDescent="0.25">
      <c r="A15499" t="s">
        <v>66</v>
      </c>
      <c r="C15499">
        <v>6811458</v>
      </c>
      <c r="D15499">
        <v>85</v>
      </c>
      <c r="E15499" t="s">
        <v>91</v>
      </c>
      <c r="G15499">
        <v>99.281999999999996</v>
      </c>
      <c r="H15499">
        <v>2018</v>
      </c>
      <c r="I15499">
        <v>7</v>
      </c>
      <c r="J15499">
        <v>30</v>
      </c>
      <c r="K15499" t="s">
        <v>1983</v>
      </c>
      <c r="L15499" t="s">
        <v>1950</v>
      </c>
      <c r="M15499" t="s">
        <v>900</v>
      </c>
      <c r="N15499" t="s">
        <v>404</v>
      </c>
      <c r="O15499" t="s">
        <v>799</v>
      </c>
      <c r="R15499" t="str">
        <f t="shared" si="864"/>
        <v>Weekday</v>
      </c>
      <c r="S15499" s="27">
        <f t="shared" si="865"/>
        <v>43311</v>
      </c>
      <c r="U15499" t="str">
        <f t="shared" si="863"/>
        <v>D</v>
      </c>
      <c r="V15499" t="str">
        <f t="shared" si="866"/>
        <v>D</v>
      </c>
    </row>
    <row r="15500" spans="1:51" x14ac:dyDescent="0.25">
      <c r="A15500" t="s">
        <v>66</v>
      </c>
      <c r="C15500">
        <v>6940960</v>
      </c>
      <c r="D15500">
        <v>85</v>
      </c>
      <c r="E15500" t="s">
        <v>91</v>
      </c>
      <c r="G15500">
        <v>99.281999999999996</v>
      </c>
      <c r="H15500">
        <v>2018</v>
      </c>
      <c r="I15500">
        <v>10</v>
      </c>
      <c r="J15500">
        <v>27</v>
      </c>
      <c r="K15500" t="s">
        <v>1980</v>
      </c>
      <c r="L15500" t="s">
        <v>1996</v>
      </c>
      <c r="M15500" t="s">
        <v>899</v>
      </c>
      <c r="N15500" t="s">
        <v>171</v>
      </c>
      <c r="O15500" t="s">
        <v>799</v>
      </c>
      <c r="P15500" t="s">
        <v>799</v>
      </c>
      <c r="R15500" t="str">
        <f t="shared" si="864"/>
        <v>Weekend</v>
      </c>
      <c r="S15500" s="27">
        <f t="shared" si="865"/>
        <v>43400</v>
      </c>
      <c r="U15500" t="str">
        <f t="shared" si="863"/>
        <v>D</v>
      </c>
      <c r="V15500" t="str">
        <f t="shared" si="866"/>
        <v>D</v>
      </c>
    </row>
    <row r="15501" spans="1:51" x14ac:dyDescent="0.25">
      <c r="A15501" t="s">
        <v>66</v>
      </c>
      <c r="C15501">
        <v>6986063</v>
      </c>
      <c r="D15501">
        <v>85</v>
      </c>
      <c r="E15501" t="s">
        <v>91</v>
      </c>
      <c r="G15501">
        <v>99.281999999999996</v>
      </c>
      <c r="H15501">
        <v>2018</v>
      </c>
      <c r="I15501">
        <v>12</v>
      </c>
      <c r="J15501">
        <v>2</v>
      </c>
      <c r="K15501" t="s">
        <v>1956</v>
      </c>
      <c r="L15501" t="s">
        <v>1999</v>
      </c>
      <c r="M15501" t="s">
        <v>900</v>
      </c>
      <c r="N15501" t="s">
        <v>860</v>
      </c>
      <c r="O15501" t="s">
        <v>799</v>
      </c>
      <c r="R15501" t="str">
        <f t="shared" si="864"/>
        <v>Weekend</v>
      </c>
      <c r="S15501" s="27">
        <f t="shared" si="865"/>
        <v>43436</v>
      </c>
      <c r="U15501" t="str">
        <f t="shared" si="863"/>
        <v>D</v>
      </c>
      <c r="V15501" t="str">
        <f t="shared" si="866"/>
        <v>D</v>
      </c>
    </row>
    <row r="15502" spans="1:51" x14ac:dyDescent="0.25">
      <c r="A15502" t="s">
        <v>66</v>
      </c>
      <c r="C15502">
        <v>6485856</v>
      </c>
      <c r="D15502">
        <v>85</v>
      </c>
      <c r="E15502" t="s">
        <v>91</v>
      </c>
      <c r="G15502">
        <v>99.271000000000001</v>
      </c>
      <c r="H15502">
        <v>2017</v>
      </c>
      <c r="I15502">
        <v>11</v>
      </c>
      <c r="J15502">
        <v>22</v>
      </c>
      <c r="K15502" t="s">
        <v>1962</v>
      </c>
      <c r="L15502" t="s">
        <v>1946</v>
      </c>
      <c r="M15502" t="s">
        <v>900</v>
      </c>
      <c r="N15502" t="s">
        <v>171</v>
      </c>
      <c r="O15502" t="s">
        <v>799</v>
      </c>
      <c r="R15502" t="str">
        <f t="shared" si="864"/>
        <v>Weekday</v>
      </c>
      <c r="S15502" s="27">
        <f t="shared" si="865"/>
        <v>43061</v>
      </c>
      <c r="U15502" t="str">
        <f t="shared" si="863"/>
        <v>D</v>
      </c>
      <c r="V15502" t="str">
        <f t="shared" si="866"/>
        <v>D</v>
      </c>
    </row>
    <row r="15503" spans="1:51" x14ac:dyDescent="0.25">
      <c r="A15503" t="s">
        <v>66</v>
      </c>
      <c r="C15503">
        <v>6259735</v>
      </c>
      <c r="D15503">
        <v>85</v>
      </c>
      <c r="E15503" t="s">
        <v>91</v>
      </c>
      <c r="G15503">
        <v>99.286000000000001</v>
      </c>
      <c r="H15503">
        <v>2017</v>
      </c>
      <c r="I15503">
        <v>6</v>
      </c>
      <c r="J15503">
        <v>2</v>
      </c>
      <c r="K15503" t="s">
        <v>1994</v>
      </c>
      <c r="L15503" t="s">
        <v>1986</v>
      </c>
      <c r="M15503" t="s">
        <v>899</v>
      </c>
      <c r="N15503" t="s">
        <v>860</v>
      </c>
      <c r="O15503" t="s">
        <v>799</v>
      </c>
      <c r="R15503" t="str">
        <f t="shared" si="864"/>
        <v>Weekday</v>
      </c>
      <c r="S15503" s="27">
        <f t="shared" si="865"/>
        <v>42888</v>
      </c>
      <c r="U15503" t="str">
        <f t="shared" si="863"/>
        <v>D</v>
      </c>
      <c r="V15503" t="str">
        <f t="shared" si="866"/>
        <v>D</v>
      </c>
    </row>
    <row r="15504" spans="1:51" x14ac:dyDescent="0.25">
      <c r="A15504" t="s">
        <v>66</v>
      </c>
      <c r="C15504">
        <v>5874153</v>
      </c>
      <c r="D15504">
        <v>85</v>
      </c>
      <c r="E15504" t="s">
        <v>91</v>
      </c>
      <c r="G15504">
        <v>99.289000000000001</v>
      </c>
      <c r="H15504">
        <v>2016</v>
      </c>
      <c r="I15504">
        <v>8</v>
      </c>
      <c r="J15504">
        <v>12</v>
      </c>
      <c r="K15504" t="s">
        <v>1947</v>
      </c>
      <c r="L15504" t="s">
        <v>1934</v>
      </c>
      <c r="M15504" t="s">
        <v>900</v>
      </c>
      <c r="N15504" t="s">
        <v>860</v>
      </c>
      <c r="O15504" t="s">
        <v>799</v>
      </c>
      <c r="P15504" t="s">
        <v>799</v>
      </c>
      <c r="R15504" t="str">
        <f t="shared" si="864"/>
        <v>Weekday</v>
      </c>
      <c r="S15504" s="27">
        <f t="shared" si="865"/>
        <v>42594</v>
      </c>
      <c r="U15504" t="str">
        <f t="shared" si="863"/>
        <v>S</v>
      </c>
      <c r="V15504" t="str">
        <f t="shared" si="866"/>
        <v>S</v>
      </c>
    </row>
    <row r="15505" spans="1:51" x14ac:dyDescent="0.25">
      <c r="A15505" t="s">
        <v>66</v>
      </c>
      <c r="C15505">
        <v>6292968</v>
      </c>
      <c r="D15505">
        <v>85</v>
      </c>
      <c r="E15505" t="s">
        <v>90</v>
      </c>
      <c r="G15505">
        <v>99.328000000000003</v>
      </c>
      <c r="H15505">
        <v>2017</v>
      </c>
      <c r="I15505">
        <v>6</v>
      </c>
      <c r="J15505">
        <v>29</v>
      </c>
      <c r="K15505" t="s">
        <v>1949</v>
      </c>
      <c r="L15505" t="s">
        <v>1968</v>
      </c>
      <c r="M15505" t="s">
        <v>900</v>
      </c>
      <c r="N15505" t="s">
        <v>171</v>
      </c>
      <c r="O15505" t="s">
        <v>799</v>
      </c>
      <c r="P15505" t="s">
        <v>799</v>
      </c>
      <c r="Q15505" t="s">
        <v>867</v>
      </c>
      <c r="R15505" t="str">
        <f t="shared" si="864"/>
        <v>Weekday</v>
      </c>
      <c r="S15505" s="27">
        <f t="shared" si="865"/>
        <v>42915</v>
      </c>
      <c r="U15505" t="str">
        <f t="shared" si="863"/>
        <v>D</v>
      </c>
      <c r="V15505" t="str">
        <f t="shared" si="866"/>
        <v>D</v>
      </c>
      <c r="AE15505" s="27"/>
      <c r="AG15505" s="27"/>
      <c r="AO15505" s="27"/>
      <c r="AX15505" s="27"/>
      <c r="AY15505" s="27"/>
    </row>
    <row r="15506" spans="1:51" x14ac:dyDescent="0.25">
      <c r="A15506" t="s">
        <v>66</v>
      </c>
      <c r="C15506">
        <v>6405444</v>
      </c>
      <c r="D15506">
        <v>85</v>
      </c>
      <c r="E15506" t="s">
        <v>90</v>
      </c>
      <c r="G15506">
        <v>99.331000000000003</v>
      </c>
      <c r="H15506">
        <v>2017</v>
      </c>
      <c r="I15506">
        <v>9</v>
      </c>
      <c r="J15506">
        <v>25</v>
      </c>
      <c r="K15506" t="s">
        <v>1958</v>
      </c>
      <c r="L15506" t="s">
        <v>1973</v>
      </c>
      <c r="M15506" t="s">
        <v>900</v>
      </c>
      <c r="N15506" t="s">
        <v>171</v>
      </c>
      <c r="O15506" t="s">
        <v>799</v>
      </c>
      <c r="P15506" t="s">
        <v>799</v>
      </c>
      <c r="Q15506" t="s">
        <v>867</v>
      </c>
      <c r="R15506" t="str">
        <f t="shared" si="864"/>
        <v>Weekday</v>
      </c>
      <c r="S15506" s="27">
        <f t="shared" si="865"/>
        <v>43003</v>
      </c>
      <c r="U15506" t="str">
        <f t="shared" si="863"/>
        <v>D</v>
      </c>
      <c r="V15506" t="str">
        <f t="shared" si="866"/>
        <v>D</v>
      </c>
      <c r="AE15506" s="27"/>
      <c r="AG15506" s="27"/>
      <c r="AO15506" s="27"/>
      <c r="AX15506" s="27"/>
      <c r="AY15506" s="27"/>
    </row>
    <row r="15507" spans="1:51" x14ac:dyDescent="0.25">
      <c r="A15507" t="s">
        <v>66</v>
      </c>
      <c r="C15507">
        <v>6294803</v>
      </c>
      <c r="D15507">
        <v>85</v>
      </c>
      <c r="E15507" t="s">
        <v>90</v>
      </c>
      <c r="G15507">
        <v>99.331999999999994</v>
      </c>
      <c r="H15507">
        <v>2017</v>
      </c>
      <c r="I15507">
        <v>6</v>
      </c>
      <c r="J15507">
        <v>29</v>
      </c>
      <c r="K15507" t="s">
        <v>1934</v>
      </c>
      <c r="L15507" t="s">
        <v>1974</v>
      </c>
      <c r="M15507" t="s">
        <v>900</v>
      </c>
      <c r="N15507" t="s">
        <v>171</v>
      </c>
      <c r="O15507" t="s">
        <v>799</v>
      </c>
      <c r="Q15507" t="s">
        <v>867</v>
      </c>
      <c r="R15507" t="str">
        <f t="shared" si="864"/>
        <v>Weekday</v>
      </c>
      <c r="S15507" s="27">
        <f t="shared" si="865"/>
        <v>42915</v>
      </c>
      <c r="U15507" t="str">
        <f t="shared" si="863"/>
        <v>D</v>
      </c>
      <c r="V15507" t="str">
        <f t="shared" si="866"/>
        <v>D</v>
      </c>
      <c r="AE15507" s="27"/>
      <c r="AG15507" s="27"/>
      <c r="AO15507" s="27"/>
      <c r="AX15507" s="27"/>
      <c r="AY15507" s="27"/>
    </row>
    <row r="15508" spans="1:51" x14ac:dyDescent="0.25">
      <c r="A15508" t="s">
        <v>66</v>
      </c>
      <c r="C15508">
        <v>6295801</v>
      </c>
      <c r="D15508">
        <v>85</v>
      </c>
      <c r="E15508" t="s">
        <v>90</v>
      </c>
      <c r="G15508">
        <v>99.331999999999994</v>
      </c>
      <c r="H15508">
        <v>2017</v>
      </c>
      <c r="I15508">
        <v>6</v>
      </c>
      <c r="J15508">
        <v>29</v>
      </c>
      <c r="K15508" t="s">
        <v>1934</v>
      </c>
      <c r="L15508" t="s">
        <v>1974</v>
      </c>
      <c r="M15508" t="s">
        <v>900</v>
      </c>
      <c r="N15508" t="s">
        <v>860</v>
      </c>
      <c r="O15508" t="s">
        <v>799</v>
      </c>
      <c r="P15508" t="s">
        <v>799</v>
      </c>
      <c r="Q15508" t="s">
        <v>867</v>
      </c>
      <c r="R15508" t="str">
        <f t="shared" si="864"/>
        <v>Weekday</v>
      </c>
      <c r="S15508" s="27">
        <f t="shared" si="865"/>
        <v>42915</v>
      </c>
      <c r="U15508" t="str">
        <f t="shared" si="863"/>
        <v>D</v>
      </c>
      <c r="V15508" t="str">
        <f t="shared" si="866"/>
        <v>D</v>
      </c>
      <c r="AE15508" s="27"/>
      <c r="AG15508" s="27"/>
      <c r="AO15508" s="27"/>
      <c r="AX15508" s="27"/>
      <c r="AY15508" s="27"/>
    </row>
    <row r="15509" spans="1:51" x14ac:dyDescent="0.25">
      <c r="A15509" t="s">
        <v>66</v>
      </c>
      <c r="C15509">
        <v>6840409</v>
      </c>
      <c r="D15509">
        <v>85</v>
      </c>
      <c r="E15509" t="s">
        <v>90</v>
      </c>
      <c r="G15509">
        <v>99.337000000000003</v>
      </c>
      <c r="H15509">
        <v>2018</v>
      </c>
      <c r="I15509">
        <v>8</v>
      </c>
      <c r="J15509">
        <v>20</v>
      </c>
      <c r="K15509" t="s">
        <v>1970</v>
      </c>
      <c r="L15509" t="s">
        <v>1977</v>
      </c>
      <c r="M15509" t="s">
        <v>900</v>
      </c>
      <c r="N15509" t="s">
        <v>860</v>
      </c>
      <c r="O15509" t="s">
        <v>799</v>
      </c>
      <c r="Q15509" t="s">
        <v>867</v>
      </c>
      <c r="R15509" t="str">
        <f t="shared" si="864"/>
        <v>Weekday</v>
      </c>
      <c r="S15509" s="27">
        <f t="shared" si="865"/>
        <v>43332</v>
      </c>
      <c r="U15509" t="str">
        <f t="shared" si="863"/>
        <v>D</v>
      </c>
      <c r="V15509" t="str">
        <f t="shared" si="866"/>
        <v>D</v>
      </c>
      <c r="AE15509" s="27"/>
      <c r="AG15509" s="27"/>
      <c r="AO15509" s="27"/>
      <c r="AX15509" s="27"/>
      <c r="AY15509" s="27"/>
    </row>
    <row r="15510" spans="1:51" x14ac:dyDescent="0.25">
      <c r="A15510" t="s">
        <v>66</v>
      </c>
      <c r="C15510">
        <v>6900523</v>
      </c>
      <c r="D15510">
        <v>85</v>
      </c>
      <c r="E15510" t="s">
        <v>90</v>
      </c>
      <c r="G15510">
        <v>99.332999999999998</v>
      </c>
      <c r="H15510">
        <v>2018</v>
      </c>
      <c r="I15510">
        <v>10</v>
      </c>
      <c r="J15510">
        <v>2</v>
      </c>
      <c r="K15510" t="s">
        <v>1947</v>
      </c>
      <c r="L15510" t="s">
        <v>1973</v>
      </c>
      <c r="M15510" t="s">
        <v>900</v>
      </c>
      <c r="N15510" t="s">
        <v>860</v>
      </c>
      <c r="O15510" t="s">
        <v>799</v>
      </c>
      <c r="P15510" t="s">
        <v>799</v>
      </c>
      <c r="Q15510" t="s">
        <v>867</v>
      </c>
      <c r="R15510" t="str">
        <f t="shared" si="864"/>
        <v>Weekday</v>
      </c>
      <c r="S15510" s="27">
        <f t="shared" si="865"/>
        <v>43375</v>
      </c>
      <c r="U15510" t="str">
        <f t="shared" si="863"/>
        <v>D</v>
      </c>
      <c r="V15510" t="str">
        <f t="shared" si="866"/>
        <v>D</v>
      </c>
      <c r="AE15510" s="27"/>
      <c r="AG15510" s="27"/>
      <c r="AO15510" s="27"/>
      <c r="AX15510" s="27"/>
      <c r="AY15510" s="27"/>
    </row>
    <row r="15511" spans="1:51" x14ac:dyDescent="0.25">
      <c r="A15511" t="s">
        <v>66</v>
      </c>
      <c r="C15511">
        <v>6991159</v>
      </c>
      <c r="D15511">
        <v>85</v>
      </c>
      <c r="E15511" t="s">
        <v>90</v>
      </c>
      <c r="G15511">
        <v>99.334000000000003</v>
      </c>
      <c r="H15511">
        <v>2018</v>
      </c>
      <c r="I15511">
        <v>12</v>
      </c>
      <c r="J15511">
        <v>6</v>
      </c>
      <c r="K15511" t="s">
        <v>1962</v>
      </c>
      <c r="L15511" t="s">
        <v>1953</v>
      </c>
      <c r="M15511" t="s">
        <v>900</v>
      </c>
      <c r="N15511" t="s">
        <v>860</v>
      </c>
      <c r="O15511" t="s">
        <v>799</v>
      </c>
      <c r="P15511" t="s">
        <v>799</v>
      </c>
      <c r="Q15511" t="s">
        <v>867</v>
      </c>
      <c r="R15511" t="str">
        <f t="shared" si="864"/>
        <v>Weekday</v>
      </c>
      <c r="S15511" s="27">
        <f t="shared" si="865"/>
        <v>43440</v>
      </c>
      <c r="U15511" t="str">
        <f t="shared" si="863"/>
        <v>D</v>
      </c>
      <c r="V15511" t="str">
        <f t="shared" si="866"/>
        <v>D</v>
      </c>
      <c r="AE15511" s="27"/>
      <c r="AG15511" s="27"/>
      <c r="AO15511" s="27"/>
      <c r="AX15511" s="27"/>
      <c r="AY15511" s="27"/>
    </row>
    <row r="15512" spans="1:51" x14ac:dyDescent="0.25">
      <c r="A15512" t="s">
        <v>66</v>
      </c>
      <c r="C15512">
        <v>5463739</v>
      </c>
      <c r="D15512">
        <v>85</v>
      </c>
      <c r="E15512" t="s">
        <v>91</v>
      </c>
      <c r="G15512">
        <v>99.287999999999997</v>
      </c>
      <c r="H15512">
        <v>2015</v>
      </c>
      <c r="I15512">
        <v>10</v>
      </c>
      <c r="J15512">
        <v>9</v>
      </c>
      <c r="K15512" t="s">
        <v>1969</v>
      </c>
      <c r="L15512" t="s">
        <v>1941</v>
      </c>
      <c r="M15512" t="s">
        <v>900</v>
      </c>
      <c r="N15512" t="s">
        <v>860</v>
      </c>
      <c r="O15512" t="s">
        <v>799</v>
      </c>
      <c r="R15512" t="str">
        <f t="shared" si="864"/>
        <v>Weekday</v>
      </c>
      <c r="S15512" s="27">
        <f t="shared" si="865"/>
        <v>42286</v>
      </c>
      <c r="U15512" t="str">
        <f t="shared" si="863"/>
        <v>S</v>
      </c>
      <c r="V15512" t="str">
        <f t="shared" si="866"/>
        <v>S</v>
      </c>
    </row>
    <row r="15513" spans="1:51" x14ac:dyDescent="0.25">
      <c r="A15513" t="s">
        <v>66</v>
      </c>
      <c r="C15513">
        <v>5673149</v>
      </c>
      <c r="D15513">
        <v>85</v>
      </c>
      <c r="E15513" t="s">
        <v>90</v>
      </c>
      <c r="G15513">
        <v>99.325999999999993</v>
      </c>
      <c r="H15513">
        <v>2016</v>
      </c>
      <c r="I15513">
        <v>3</v>
      </c>
      <c r="J15513">
        <v>11</v>
      </c>
      <c r="K15513" t="s">
        <v>1956</v>
      </c>
      <c r="L15513" t="s">
        <v>1978</v>
      </c>
      <c r="M15513" t="s">
        <v>900</v>
      </c>
      <c r="N15513" t="s">
        <v>860</v>
      </c>
      <c r="O15513" t="s">
        <v>799</v>
      </c>
      <c r="P15513" t="s">
        <v>799</v>
      </c>
      <c r="Q15513" t="s">
        <v>867</v>
      </c>
      <c r="R15513" t="str">
        <f t="shared" si="864"/>
        <v>Weekday</v>
      </c>
      <c r="S15513" s="27">
        <f t="shared" si="865"/>
        <v>42440</v>
      </c>
      <c r="U15513" t="str">
        <f t="shared" si="863"/>
        <v>S</v>
      </c>
      <c r="V15513" t="str">
        <f t="shared" si="866"/>
        <v>S</v>
      </c>
      <c r="AE15513" s="27"/>
      <c r="AG15513" s="27"/>
      <c r="AO15513" s="27"/>
      <c r="AX15513" s="27"/>
      <c r="AY15513" s="27"/>
    </row>
    <row r="15514" spans="1:51" x14ac:dyDescent="0.25">
      <c r="A15514" t="s">
        <v>66</v>
      </c>
      <c r="C15514">
        <v>6217307</v>
      </c>
      <c r="D15514">
        <v>85</v>
      </c>
      <c r="E15514" t="s">
        <v>91</v>
      </c>
      <c r="G15514">
        <v>99.29</v>
      </c>
      <c r="H15514">
        <v>2017</v>
      </c>
      <c r="I15514">
        <v>5</v>
      </c>
      <c r="J15514">
        <v>2</v>
      </c>
      <c r="K15514" t="s">
        <v>1947</v>
      </c>
      <c r="L15514" t="s">
        <v>1970</v>
      </c>
      <c r="M15514" t="s">
        <v>900</v>
      </c>
      <c r="N15514" t="s">
        <v>860</v>
      </c>
      <c r="O15514" t="s">
        <v>799</v>
      </c>
      <c r="R15514" t="str">
        <f t="shared" si="864"/>
        <v>Weekday</v>
      </c>
      <c r="S15514" s="27">
        <f t="shared" si="865"/>
        <v>42857</v>
      </c>
      <c r="U15514" t="str">
        <f t="shared" si="863"/>
        <v>D</v>
      </c>
      <c r="V15514" t="str">
        <f t="shared" si="866"/>
        <v>D</v>
      </c>
    </row>
    <row r="15515" spans="1:51" x14ac:dyDescent="0.25">
      <c r="A15515" t="s">
        <v>66</v>
      </c>
      <c r="C15515">
        <v>5517096</v>
      </c>
      <c r="D15515">
        <v>85</v>
      </c>
      <c r="E15515" t="s">
        <v>90</v>
      </c>
      <c r="G15515">
        <v>99.34</v>
      </c>
      <c r="H15515">
        <v>2015</v>
      </c>
      <c r="I15515">
        <v>11</v>
      </c>
      <c r="J15515">
        <v>19</v>
      </c>
      <c r="K15515" t="s">
        <v>1969</v>
      </c>
      <c r="L15515" t="s">
        <v>1963</v>
      </c>
      <c r="M15515" t="s">
        <v>900</v>
      </c>
      <c r="N15515" t="s">
        <v>860</v>
      </c>
      <c r="O15515" t="s">
        <v>799</v>
      </c>
      <c r="Q15515" t="s">
        <v>867</v>
      </c>
      <c r="R15515" t="str">
        <f t="shared" si="864"/>
        <v>Weekday</v>
      </c>
      <c r="S15515" s="27">
        <f t="shared" si="865"/>
        <v>42327</v>
      </c>
      <c r="U15515" t="str">
        <f t="shared" si="863"/>
        <v>S</v>
      </c>
      <c r="V15515" t="str">
        <f t="shared" si="866"/>
        <v>S</v>
      </c>
      <c r="AE15515" s="27"/>
      <c r="AG15515" s="27"/>
      <c r="AO15515" s="27"/>
      <c r="AX15515" s="27"/>
      <c r="AY15515" s="27"/>
    </row>
    <row r="15516" spans="1:51" x14ac:dyDescent="0.25">
      <c r="A15516" t="s">
        <v>66</v>
      </c>
      <c r="C15516">
        <v>5617394</v>
      </c>
      <c r="D15516">
        <v>85</v>
      </c>
      <c r="E15516" t="s">
        <v>90</v>
      </c>
      <c r="G15516">
        <v>99.326999999999998</v>
      </c>
      <c r="H15516">
        <v>2016</v>
      </c>
      <c r="I15516">
        <v>1</v>
      </c>
      <c r="J15516">
        <v>29</v>
      </c>
      <c r="K15516" t="s">
        <v>1962</v>
      </c>
      <c r="L15516" t="s">
        <v>1995</v>
      </c>
      <c r="M15516" t="s">
        <v>900</v>
      </c>
      <c r="N15516" t="s">
        <v>171</v>
      </c>
      <c r="O15516" t="s">
        <v>799</v>
      </c>
      <c r="Q15516" t="s">
        <v>867</v>
      </c>
      <c r="R15516" t="str">
        <f t="shared" si="864"/>
        <v>Weekday</v>
      </c>
      <c r="S15516" s="27">
        <f t="shared" si="865"/>
        <v>42398</v>
      </c>
      <c r="U15516" t="str">
        <f t="shared" si="863"/>
        <v>S</v>
      </c>
      <c r="V15516" t="str">
        <f t="shared" si="866"/>
        <v>S</v>
      </c>
      <c r="AE15516" s="27"/>
      <c r="AG15516" s="27"/>
      <c r="AO15516" s="27"/>
      <c r="AX15516" s="27"/>
      <c r="AY15516" s="27"/>
    </row>
    <row r="15517" spans="1:51" x14ac:dyDescent="0.25">
      <c r="A15517" t="s">
        <v>66</v>
      </c>
      <c r="C15517">
        <v>5756418</v>
      </c>
      <c r="D15517">
        <v>85</v>
      </c>
      <c r="E15517" t="s">
        <v>90</v>
      </c>
      <c r="G15517">
        <v>99.304000000000002</v>
      </c>
      <c r="H15517">
        <v>2016</v>
      </c>
      <c r="I15517">
        <v>5</v>
      </c>
      <c r="J15517">
        <v>13</v>
      </c>
      <c r="K15517" t="s">
        <v>1969</v>
      </c>
      <c r="L15517" t="s">
        <v>1991</v>
      </c>
      <c r="M15517" t="s">
        <v>900</v>
      </c>
      <c r="N15517" t="s">
        <v>860</v>
      </c>
      <c r="O15517" t="s">
        <v>799</v>
      </c>
      <c r="P15517" t="s">
        <v>799</v>
      </c>
      <c r="Q15517" t="s">
        <v>867</v>
      </c>
      <c r="R15517" t="str">
        <f t="shared" si="864"/>
        <v>Weekday</v>
      </c>
      <c r="S15517" s="27">
        <f t="shared" si="865"/>
        <v>42503</v>
      </c>
      <c r="U15517" t="str">
        <f t="shared" si="863"/>
        <v>S</v>
      </c>
      <c r="V15517" t="str">
        <f t="shared" si="866"/>
        <v>S</v>
      </c>
      <c r="AE15517" s="27"/>
      <c r="AG15517" s="27"/>
      <c r="AO15517" s="27"/>
      <c r="AX15517" s="27"/>
      <c r="AY15517" s="27"/>
    </row>
    <row r="15518" spans="1:51" x14ac:dyDescent="0.25">
      <c r="A15518" t="s">
        <v>66</v>
      </c>
      <c r="C15518">
        <v>5975669</v>
      </c>
      <c r="D15518">
        <v>85</v>
      </c>
      <c r="E15518" t="s">
        <v>91</v>
      </c>
      <c r="G15518">
        <v>99.305000000000007</v>
      </c>
      <c r="H15518">
        <v>2016</v>
      </c>
      <c r="I15518">
        <v>10</v>
      </c>
      <c r="J15518">
        <v>27</v>
      </c>
      <c r="K15518" t="s">
        <v>1958</v>
      </c>
      <c r="L15518" t="s">
        <v>1986</v>
      </c>
      <c r="M15518" t="s">
        <v>900</v>
      </c>
      <c r="N15518" t="s">
        <v>171</v>
      </c>
      <c r="O15518" t="s">
        <v>799</v>
      </c>
      <c r="R15518" t="str">
        <f t="shared" si="864"/>
        <v>Weekday</v>
      </c>
      <c r="S15518" s="27">
        <f t="shared" si="865"/>
        <v>42670</v>
      </c>
      <c r="U15518" t="str">
        <f t="shared" si="863"/>
        <v>S</v>
      </c>
      <c r="V15518" t="str">
        <f t="shared" si="866"/>
        <v>S</v>
      </c>
    </row>
    <row r="15519" spans="1:51" x14ac:dyDescent="0.25">
      <c r="A15519" t="s">
        <v>66</v>
      </c>
      <c r="C15519">
        <v>6709182</v>
      </c>
      <c r="D15519">
        <v>85</v>
      </c>
      <c r="E15519" t="s">
        <v>91</v>
      </c>
      <c r="G15519">
        <v>99.296999999999997</v>
      </c>
      <c r="H15519">
        <v>2018</v>
      </c>
      <c r="I15519">
        <v>5</v>
      </c>
      <c r="J15519">
        <v>14</v>
      </c>
      <c r="K15519" t="s">
        <v>1954</v>
      </c>
      <c r="L15519" t="s">
        <v>1977</v>
      </c>
      <c r="M15519" t="s">
        <v>900</v>
      </c>
      <c r="N15519" t="s">
        <v>860</v>
      </c>
      <c r="O15519" t="s">
        <v>799</v>
      </c>
      <c r="P15519" t="s">
        <v>799</v>
      </c>
      <c r="R15519" t="str">
        <f t="shared" si="864"/>
        <v>Weekday</v>
      </c>
      <c r="S15519" s="27">
        <f t="shared" si="865"/>
        <v>43234</v>
      </c>
      <c r="U15519" t="str">
        <f t="shared" si="863"/>
        <v>D</v>
      </c>
      <c r="V15519" t="str">
        <f t="shared" si="866"/>
        <v>D</v>
      </c>
    </row>
    <row r="15520" spans="1:51" x14ac:dyDescent="0.25">
      <c r="A15520" t="s">
        <v>66</v>
      </c>
      <c r="C15520">
        <v>6769995</v>
      </c>
      <c r="D15520">
        <v>85</v>
      </c>
      <c r="E15520" t="s">
        <v>90</v>
      </c>
      <c r="G15520">
        <v>99.346000000000004</v>
      </c>
      <c r="H15520">
        <v>2018</v>
      </c>
      <c r="I15520">
        <v>6</v>
      </c>
      <c r="J15520">
        <v>26</v>
      </c>
      <c r="K15520" t="s">
        <v>1941</v>
      </c>
      <c r="L15520" t="s">
        <v>1992</v>
      </c>
      <c r="M15520" t="s">
        <v>900</v>
      </c>
      <c r="N15520" t="s">
        <v>860</v>
      </c>
      <c r="O15520" t="s">
        <v>799</v>
      </c>
      <c r="P15520" t="s">
        <v>799</v>
      </c>
      <c r="Q15520" t="s">
        <v>867</v>
      </c>
      <c r="R15520" t="str">
        <f t="shared" si="864"/>
        <v>Weekday</v>
      </c>
      <c r="S15520" s="27">
        <f t="shared" si="865"/>
        <v>43277</v>
      </c>
      <c r="U15520" t="str">
        <f t="shared" si="863"/>
        <v>D</v>
      </c>
      <c r="V15520" t="str">
        <f t="shared" si="866"/>
        <v>D</v>
      </c>
      <c r="AE15520" s="27"/>
      <c r="AG15520" s="27"/>
      <c r="AO15520" s="27"/>
      <c r="AX15520" s="27"/>
      <c r="AY15520" s="27"/>
    </row>
    <row r="15521" spans="1:51" x14ac:dyDescent="0.25">
      <c r="A15521" t="s">
        <v>66</v>
      </c>
      <c r="C15521">
        <v>5763789</v>
      </c>
      <c r="D15521">
        <v>85</v>
      </c>
      <c r="E15521" t="s">
        <v>90</v>
      </c>
      <c r="G15521">
        <v>99.334999999999994</v>
      </c>
      <c r="H15521">
        <v>2016</v>
      </c>
      <c r="I15521">
        <v>5</v>
      </c>
      <c r="J15521">
        <v>17</v>
      </c>
      <c r="K15521" t="s">
        <v>1958</v>
      </c>
      <c r="L15521" t="s">
        <v>1982</v>
      </c>
      <c r="M15521" t="s">
        <v>900</v>
      </c>
      <c r="N15521" t="s">
        <v>860</v>
      </c>
      <c r="O15521" t="s">
        <v>799</v>
      </c>
      <c r="P15521" t="s">
        <v>799</v>
      </c>
      <c r="Q15521" t="s">
        <v>867</v>
      </c>
      <c r="R15521" t="str">
        <f t="shared" si="864"/>
        <v>Weekday</v>
      </c>
      <c r="S15521" s="27">
        <f t="shared" si="865"/>
        <v>42507</v>
      </c>
      <c r="U15521" t="str">
        <f t="shared" si="863"/>
        <v>S</v>
      </c>
      <c r="V15521" t="str">
        <f t="shared" si="866"/>
        <v>S</v>
      </c>
      <c r="AE15521" s="27"/>
      <c r="AG15521" s="27"/>
      <c r="AO15521" s="27"/>
      <c r="AX15521" s="27"/>
      <c r="AY15521" s="27"/>
    </row>
    <row r="15522" spans="1:51" x14ac:dyDescent="0.25">
      <c r="A15522" t="s">
        <v>66</v>
      </c>
      <c r="C15522">
        <v>6371667</v>
      </c>
      <c r="D15522">
        <v>85</v>
      </c>
      <c r="E15522" t="s">
        <v>91</v>
      </c>
      <c r="G15522">
        <v>99.299000000000007</v>
      </c>
      <c r="H15522">
        <v>2017</v>
      </c>
      <c r="I15522">
        <v>8</v>
      </c>
      <c r="J15522">
        <v>29</v>
      </c>
      <c r="K15522" t="s">
        <v>1964</v>
      </c>
      <c r="L15522" t="s">
        <v>1970</v>
      </c>
      <c r="M15522" t="s">
        <v>900</v>
      </c>
      <c r="N15522" t="s">
        <v>171</v>
      </c>
      <c r="O15522" t="s">
        <v>799</v>
      </c>
      <c r="P15522" t="s">
        <v>799</v>
      </c>
      <c r="R15522" t="str">
        <f t="shared" si="864"/>
        <v>Weekday</v>
      </c>
      <c r="S15522" s="27">
        <f t="shared" si="865"/>
        <v>42976</v>
      </c>
      <c r="U15522" t="str">
        <f t="shared" si="863"/>
        <v>D</v>
      </c>
      <c r="V15522" t="str">
        <f t="shared" si="866"/>
        <v>D</v>
      </c>
    </row>
    <row r="15523" spans="1:51" x14ac:dyDescent="0.25">
      <c r="A15523" t="s">
        <v>66</v>
      </c>
      <c r="C15523">
        <v>6371678</v>
      </c>
      <c r="D15523">
        <v>85</v>
      </c>
      <c r="E15523" t="s">
        <v>91</v>
      </c>
      <c r="G15523">
        <v>99.299000000000007</v>
      </c>
      <c r="H15523">
        <v>2017</v>
      </c>
      <c r="I15523">
        <v>8</v>
      </c>
      <c r="J15523">
        <v>29</v>
      </c>
      <c r="K15523" t="s">
        <v>1964</v>
      </c>
      <c r="L15523" t="s">
        <v>1962</v>
      </c>
      <c r="M15523" t="s">
        <v>900</v>
      </c>
      <c r="N15523" t="s">
        <v>860</v>
      </c>
      <c r="O15523" t="s">
        <v>799</v>
      </c>
      <c r="R15523" t="str">
        <f t="shared" si="864"/>
        <v>Weekday</v>
      </c>
      <c r="S15523" s="27">
        <f t="shared" si="865"/>
        <v>42976</v>
      </c>
      <c r="U15523" t="str">
        <f t="shared" si="863"/>
        <v>D</v>
      </c>
      <c r="V15523" t="str">
        <f t="shared" si="866"/>
        <v>D</v>
      </c>
    </row>
    <row r="15524" spans="1:51" x14ac:dyDescent="0.25">
      <c r="A15524" t="s">
        <v>66</v>
      </c>
      <c r="C15524">
        <v>5893123</v>
      </c>
      <c r="D15524">
        <v>85</v>
      </c>
      <c r="E15524" t="s">
        <v>91</v>
      </c>
      <c r="G15524">
        <v>99.313999999999993</v>
      </c>
      <c r="H15524">
        <v>2016</v>
      </c>
      <c r="I15524">
        <v>8</v>
      </c>
      <c r="J15524">
        <v>24</v>
      </c>
      <c r="K15524" t="s">
        <v>1969</v>
      </c>
      <c r="L15524" t="s">
        <v>1962</v>
      </c>
      <c r="M15524" t="s">
        <v>900</v>
      </c>
      <c r="N15524" t="s">
        <v>171</v>
      </c>
      <c r="O15524" t="s">
        <v>799</v>
      </c>
      <c r="R15524" t="str">
        <f t="shared" si="864"/>
        <v>Weekday</v>
      </c>
      <c r="S15524" s="27">
        <f t="shared" si="865"/>
        <v>42606</v>
      </c>
      <c r="U15524" t="str">
        <f t="shared" si="863"/>
        <v>S</v>
      </c>
      <c r="V15524" t="str">
        <f t="shared" si="866"/>
        <v>S</v>
      </c>
    </row>
    <row r="15525" spans="1:51" x14ac:dyDescent="0.25">
      <c r="A15525" t="s">
        <v>66</v>
      </c>
      <c r="C15525">
        <v>6846360</v>
      </c>
      <c r="D15525">
        <v>85</v>
      </c>
      <c r="E15525" t="s">
        <v>91</v>
      </c>
      <c r="G15525">
        <v>99.298000000000002</v>
      </c>
      <c r="H15525">
        <v>2018</v>
      </c>
      <c r="I15525">
        <v>8</v>
      </c>
      <c r="J15525">
        <v>23</v>
      </c>
      <c r="K15525" t="s">
        <v>1941</v>
      </c>
      <c r="L15525" t="s">
        <v>1940</v>
      </c>
      <c r="M15525" t="s">
        <v>900</v>
      </c>
      <c r="N15525" t="s">
        <v>860</v>
      </c>
      <c r="O15525" t="s">
        <v>799</v>
      </c>
      <c r="P15525" t="s">
        <v>799</v>
      </c>
      <c r="R15525" t="str">
        <f t="shared" si="864"/>
        <v>Weekday</v>
      </c>
      <c r="S15525" s="27">
        <f t="shared" si="865"/>
        <v>43335</v>
      </c>
      <c r="U15525" t="str">
        <f t="shared" si="863"/>
        <v>D</v>
      </c>
      <c r="V15525" t="str">
        <f t="shared" si="866"/>
        <v>D</v>
      </c>
    </row>
    <row r="15526" spans="1:51" x14ac:dyDescent="0.25">
      <c r="A15526" t="s">
        <v>66</v>
      </c>
      <c r="C15526">
        <v>5694106</v>
      </c>
      <c r="D15526">
        <v>85</v>
      </c>
      <c r="E15526" t="s">
        <v>90</v>
      </c>
      <c r="G15526">
        <v>99.346999999999994</v>
      </c>
      <c r="H15526">
        <v>2016</v>
      </c>
      <c r="I15526">
        <v>3</v>
      </c>
      <c r="J15526">
        <v>29</v>
      </c>
      <c r="K15526" t="s">
        <v>1936</v>
      </c>
      <c r="L15526" t="s">
        <v>1975</v>
      </c>
      <c r="M15526" t="s">
        <v>900</v>
      </c>
      <c r="N15526" t="s">
        <v>860</v>
      </c>
      <c r="O15526" t="s">
        <v>799</v>
      </c>
      <c r="Q15526" t="s">
        <v>867</v>
      </c>
      <c r="R15526" t="str">
        <f t="shared" si="864"/>
        <v>Weekday</v>
      </c>
      <c r="S15526" s="27">
        <f t="shared" si="865"/>
        <v>42458</v>
      </c>
      <c r="U15526" t="str">
        <f t="shared" si="863"/>
        <v>S</v>
      </c>
      <c r="V15526" t="str">
        <f t="shared" si="866"/>
        <v>S</v>
      </c>
      <c r="AE15526" s="27"/>
      <c r="AG15526" s="27"/>
      <c r="AO15526" s="27"/>
      <c r="AX15526" s="27"/>
      <c r="AY15526" s="27"/>
    </row>
    <row r="15527" spans="1:51" x14ac:dyDescent="0.25">
      <c r="A15527" t="s">
        <v>66</v>
      </c>
      <c r="C15527">
        <v>5919336</v>
      </c>
      <c r="D15527">
        <v>85</v>
      </c>
      <c r="E15527" t="s">
        <v>90</v>
      </c>
      <c r="G15527">
        <v>99.343999999999994</v>
      </c>
      <c r="H15527">
        <v>2016</v>
      </c>
      <c r="I15527">
        <v>9</v>
      </c>
      <c r="J15527">
        <v>14</v>
      </c>
      <c r="K15527" t="s">
        <v>1972</v>
      </c>
      <c r="L15527" t="s">
        <v>1937</v>
      </c>
      <c r="M15527" t="s">
        <v>900</v>
      </c>
      <c r="N15527" t="s">
        <v>171</v>
      </c>
      <c r="O15527" t="s">
        <v>799</v>
      </c>
      <c r="Q15527" t="s">
        <v>867</v>
      </c>
      <c r="R15527" t="str">
        <f t="shared" si="864"/>
        <v>Weekday</v>
      </c>
      <c r="S15527" s="27">
        <f t="shared" si="865"/>
        <v>42627</v>
      </c>
      <c r="U15527" t="str">
        <f t="shared" si="863"/>
        <v>S</v>
      </c>
      <c r="V15527" t="str">
        <f t="shared" si="866"/>
        <v>S</v>
      </c>
      <c r="AE15527" s="27"/>
      <c r="AG15527" s="27"/>
      <c r="AO15527" s="27"/>
      <c r="AX15527" s="27"/>
      <c r="AY15527" s="27"/>
    </row>
    <row r="15528" spans="1:51" x14ac:dyDescent="0.25">
      <c r="A15528" t="s">
        <v>66</v>
      </c>
      <c r="C15528">
        <v>6124095</v>
      </c>
      <c r="D15528">
        <v>85</v>
      </c>
      <c r="E15528" t="s">
        <v>90</v>
      </c>
      <c r="G15528">
        <v>99.344999999999999</v>
      </c>
      <c r="H15528">
        <v>2017</v>
      </c>
      <c r="I15528">
        <v>2</v>
      </c>
      <c r="J15528">
        <v>17</v>
      </c>
      <c r="K15528" t="s">
        <v>1956</v>
      </c>
      <c r="L15528" t="s">
        <v>1978</v>
      </c>
      <c r="M15528" t="s">
        <v>900</v>
      </c>
      <c r="N15528" t="s">
        <v>860</v>
      </c>
      <c r="O15528" t="s">
        <v>799</v>
      </c>
      <c r="P15528" t="s">
        <v>799</v>
      </c>
      <c r="Q15528" t="s">
        <v>867</v>
      </c>
      <c r="R15528" t="str">
        <f t="shared" si="864"/>
        <v>Weekday</v>
      </c>
      <c r="S15528" s="27">
        <f t="shared" si="865"/>
        <v>42783</v>
      </c>
      <c r="U15528" t="str">
        <f t="shared" si="863"/>
        <v>D</v>
      </c>
      <c r="V15528" t="str">
        <f t="shared" si="866"/>
        <v>D</v>
      </c>
      <c r="AE15528" s="27"/>
      <c r="AG15528" s="27"/>
      <c r="AO15528" s="27"/>
      <c r="AX15528" s="27"/>
      <c r="AY15528" s="27"/>
    </row>
    <row r="15529" spans="1:51" x14ac:dyDescent="0.25">
      <c r="A15529" t="s">
        <v>66</v>
      </c>
      <c r="C15529">
        <v>6124103</v>
      </c>
      <c r="D15529">
        <v>85</v>
      </c>
      <c r="E15529" t="s">
        <v>90</v>
      </c>
      <c r="G15529">
        <v>99.344999999999999</v>
      </c>
      <c r="H15529">
        <v>2017</v>
      </c>
      <c r="I15529">
        <v>2</v>
      </c>
      <c r="J15529">
        <v>17</v>
      </c>
      <c r="K15529" t="s">
        <v>1956</v>
      </c>
      <c r="L15529" t="s">
        <v>1978</v>
      </c>
      <c r="M15529" t="s">
        <v>900</v>
      </c>
      <c r="N15529" t="s">
        <v>860</v>
      </c>
      <c r="O15529" t="s">
        <v>799</v>
      </c>
      <c r="Q15529" t="s">
        <v>867</v>
      </c>
      <c r="R15529" t="str">
        <f t="shared" si="864"/>
        <v>Weekday</v>
      </c>
      <c r="S15529" s="27">
        <f t="shared" si="865"/>
        <v>42783</v>
      </c>
      <c r="U15529" t="str">
        <f t="shared" si="863"/>
        <v>D</v>
      </c>
      <c r="V15529" t="str">
        <f t="shared" si="866"/>
        <v>D</v>
      </c>
      <c r="AE15529" s="27"/>
      <c r="AG15529" s="27"/>
      <c r="AO15529" s="27"/>
      <c r="AX15529" s="27"/>
      <c r="AY15529" s="27"/>
    </row>
    <row r="15530" spans="1:51" x14ac:dyDescent="0.25">
      <c r="A15530" t="s">
        <v>66</v>
      </c>
      <c r="C15530">
        <v>5769911</v>
      </c>
      <c r="D15530">
        <v>85</v>
      </c>
      <c r="E15530" t="s">
        <v>91</v>
      </c>
      <c r="G15530">
        <v>99.320999999999998</v>
      </c>
      <c r="H15530">
        <v>2016</v>
      </c>
      <c r="I15530">
        <v>5</v>
      </c>
      <c r="J15530">
        <v>24</v>
      </c>
      <c r="K15530" t="s">
        <v>1934</v>
      </c>
      <c r="L15530" t="s">
        <v>1995</v>
      </c>
      <c r="M15530" t="s">
        <v>900</v>
      </c>
      <c r="N15530" t="s">
        <v>860</v>
      </c>
      <c r="O15530" t="s">
        <v>799</v>
      </c>
      <c r="R15530" t="str">
        <f t="shared" si="864"/>
        <v>Weekday</v>
      </c>
      <c r="S15530" s="27">
        <f t="shared" si="865"/>
        <v>42514</v>
      </c>
      <c r="U15530" t="str">
        <f t="shared" ref="U15530:U15593" si="867">IF(OR(H15530=2015,H15530=2016),"S","D")</f>
        <v>S</v>
      </c>
      <c r="V15530" t="str">
        <f t="shared" si="866"/>
        <v>S</v>
      </c>
    </row>
    <row r="15531" spans="1:51" x14ac:dyDescent="0.25">
      <c r="A15531" t="s">
        <v>66</v>
      </c>
      <c r="C15531">
        <v>5905971</v>
      </c>
      <c r="D15531">
        <v>85</v>
      </c>
      <c r="E15531" t="s">
        <v>90</v>
      </c>
      <c r="G15531">
        <v>99.346999999999994</v>
      </c>
      <c r="H15531">
        <v>2016</v>
      </c>
      <c r="I15531">
        <v>9</v>
      </c>
      <c r="J15531">
        <v>3</v>
      </c>
      <c r="K15531" t="s">
        <v>1957</v>
      </c>
      <c r="L15531" t="s">
        <v>1982</v>
      </c>
      <c r="M15531" t="s">
        <v>899</v>
      </c>
      <c r="N15531" t="s">
        <v>860</v>
      </c>
      <c r="O15531" t="s">
        <v>799</v>
      </c>
      <c r="P15531" t="s">
        <v>799</v>
      </c>
      <c r="Q15531" t="s">
        <v>867</v>
      </c>
      <c r="R15531" t="str">
        <f t="shared" ref="R15531:R15594" si="868">IF(WEEKDAY(DATE(H15531,I15531,J15531),2) &lt; 6, "Weekday", "Weekend")</f>
        <v>Weekend</v>
      </c>
      <c r="S15531" s="27">
        <f t="shared" si="865"/>
        <v>42616</v>
      </c>
      <c r="U15531" t="str">
        <f t="shared" si="867"/>
        <v>S</v>
      </c>
      <c r="V15531" t="str">
        <f t="shared" si="866"/>
        <v>S</v>
      </c>
      <c r="AE15531" s="27"/>
      <c r="AG15531" s="27"/>
      <c r="AO15531" s="27"/>
      <c r="AX15531" s="27"/>
      <c r="AY15531" s="27"/>
    </row>
    <row r="15532" spans="1:51" x14ac:dyDescent="0.25">
      <c r="A15532" t="s">
        <v>66</v>
      </c>
      <c r="C15532">
        <v>6020845</v>
      </c>
      <c r="D15532">
        <v>85</v>
      </c>
      <c r="E15532" t="s">
        <v>90</v>
      </c>
      <c r="G15532">
        <v>99.346999999999994</v>
      </c>
      <c r="H15532">
        <v>2016</v>
      </c>
      <c r="I15532">
        <v>11</v>
      </c>
      <c r="J15532">
        <v>30</v>
      </c>
      <c r="K15532" t="s">
        <v>1939</v>
      </c>
      <c r="L15532" t="s">
        <v>1976</v>
      </c>
      <c r="M15532" t="s">
        <v>900</v>
      </c>
      <c r="N15532" t="s">
        <v>860</v>
      </c>
      <c r="O15532" t="s">
        <v>799</v>
      </c>
      <c r="P15532" t="s">
        <v>799</v>
      </c>
      <c r="Q15532" t="s">
        <v>867</v>
      </c>
      <c r="R15532" t="str">
        <f t="shared" si="868"/>
        <v>Weekday</v>
      </c>
      <c r="S15532" s="27">
        <f t="shared" ref="S15532:S15595" si="869">DATE(H15532,I15532,J15532)</f>
        <v>42704</v>
      </c>
      <c r="U15532" t="str">
        <f t="shared" si="867"/>
        <v>S</v>
      </c>
      <c r="V15532" t="str">
        <f t="shared" si="866"/>
        <v>S</v>
      </c>
      <c r="AE15532" s="27"/>
      <c r="AG15532" s="27"/>
      <c r="AO15532" s="27"/>
      <c r="AX15532" s="27"/>
      <c r="AY15532" s="27"/>
    </row>
    <row r="15533" spans="1:51" x14ac:dyDescent="0.25">
      <c r="A15533" t="s">
        <v>66</v>
      </c>
      <c r="C15533">
        <v>5539677</v>
      </c>
      <c r="D15533">
        <v>85</v>
      </c>
      <c r="E15533" t="s">
        <v>91</v>
      </c>
      <c r="G15533">
        <v>99.325000000000003</v>
      </c>
      <c r="H15533">
        <v>2015</v>
      </c>
      <c r="I15533">
        <v>12</v>
      </c>
      <c r="J15533">
        <v>6</v>
      </c>
      <c r="K15533" t="s">
        <v>1936</v>
      </c>
      <c r="L15533" t="s">
        <v>1986</v>
      </c>
      <c r="M15533" t="s">
        <v>900</v>
      </c>
      <c r="N15533" t="s">
        <v>860</v>
      </c>
      <c r="O15533" t="s">
        <v>799</v>
      </c>
      <c r="P15533" t="s">
        <v>799</v>
      </c>
      <c r="R15533" t="str">
        <f t="shared" si="868"/>
        <v>Weekend</v>
      </c>
      <c r="S15533" s="27">
        <f t="shared" si="869"/>
        <v>42344</v>
      </c>
      <c r="U15533" t="str">
        <f t="shared" si="867"/>
        <v>S</v>
      </c>
      <c r="V15533" t="str">
        <f t="shared" si="866"/>
        <v>S</v>
      </c>
    </row>
    <row r="15534" spans="1:51" x14ac:dyDescent="0.25">
      <c r="A15534" t="s">
        <v>66</v>
      </c>
      <c r="C15534">
        <v>6718499</v>
      </c>
      <c r="D15534">
        <v>85</v>
      </c>
      <c r="E15534" t="s">
        <v>91</v>
      </c>
      <c r="G15534">
        <v>99.316999999999993</v>
      </c>
      <c r="H15534">
        <v>2018</v>
      </c>
      <c r="I15534">
        <v>5</v>
      </c>
      <c r="J15534">
        <v>16</v>
      </c>
      <c r="K15534" t="s">
        <v>1970</v>
      </c>
      <c r="L15534" t="s">
        <v>1962</v>
      </c>
      <c r="M15534" t="s">
        <v>900</v>
      </c>
      <c r="N15534" t="s">
        <v>860</v>
      </c>
      <c r="O15534" t="s">
        <v>799</v>
      </c>
      <c r="R15534" t="str">
        <f t="shared" si="868"/>
        <v>Weekday</v>
      </c>
      <c r="S15534" s="27">
        <f t="shared" si="869"/>
        <v>43236</v>
      </c>
      <c r="U15534" t="str">
        <f t="shared" si="867"/>
        <v>D</v>
      </c>
      <c r="V15534" t="str">
        <f t="shared" si="866"/>
        <v>D</v>
      </c>
    </row>
    <row r="15535" spans="1:51" x14ac:dyDescent="0.25">
      <c r="A15535" t="s">
        <v>66</v>
      </c>
      <c r="C15535">
        <v>6882174</v>
      </c>
      <c r="D15535">
        <v>85</v>
      </c>
      <c r="E15535" t="s">
        <v>91</v>
      </c>
      <c r="G15535">
        <v>99.322999999999993</v>
      </c>
      <c r="H15535">
        <v>2018</v>
      </c>
      <c r="I15535">
        <v>9</v>
      </c>
      <c r="J15535">
        <v>20</v>
      </c>
      <c r="K15535" t="s">
        <v>1958</v>
      </c>
      <c r="L15535" t="s">
        <v>1979</v>
      </c>
      <c r="M15535" t="s">
        <v>900</v>
      </c>
      <c r="N15535" t="s">
        <v>860</v>
      </c>
      <c r="O15535" t="s">
        <v>799</v>
      </c>
      <c r="R15535" t="str">
        <f t="shared" si="868"/>
        <v>Weekday</v>
      </c>
      <c r="S15535" s="27">
        <f t="shared" si="869"/>
        <v>43363</v>
      </c>
      <c r="U15535" t="str">
        <f t="shared" si="867"/>
        <v>D</v>
      </c>
      <c r="V15535" t="str">
        <f t="shared" si="866"/>
        <v>D</v>
      </c>
    </row>
    <row r="15536" spans="1:51" x14ac:dyDescent="0.25">
      <c r="A15536" t="s">
        <v>66</v>
      </c>
      <c r="C15536">
        <v>5397987</v>
      </c>
      <c r="D15536">
        <v>85</v>
      </c>
      <c r="E15536" t="s">
        <v>90</v>
      </c>
      <c r="G15536">
        <v>99.337999999999994</v>
      </c>
      <c r="H15536">
        <v>2015</v>
      </c>
      <c r="I15536">
        <v>8</v>
      </c>
      <c r="J15536">
        <v>19</v>
      </c>
      <c r="K15536" t="s">
        <v>1958</v>
      </c>
      <c r="L15536" t="s">
        <v>1973</v>
      </c>
      <c r="M15536" t="s">
        <v>900</v>
      </c>
      <c r="N15536" t="s">
        <v>860</v>
      </c>
      <c r="O15536" t="s">
        <v>799</v>
      </c>
      <c r="Q15536" t="s">
        <v>867</v>
      </c>
      <c r="R15536" t="str">
        <f t="shared" si="868"/>
        <v>Weekday</v>
      </c>
      <c r="S15536" s="27">
        <f t="shared" si="869"/>
        <v>42235</v>
      </c>
      <c r="U15536" t="str">
        <f t="shared" si="867"/>
        <v>S</v>
      </c>
      <c r="V15536" t="str">
        <f t="shared" si="866"/>
        <v>S</v>
      </c>
      <c r="AE15536" s="27"/>
      <c r="AG15536" s="27"/>
      <c r="AO15536" s="27"/>
      <c r="AX15536" s="27"/>
      <c r="AY15536" s="27"/>
    </row>
    <row r="15537" spans="1:51" x14ac:dyDescent="0.25">
      <c r="A15537" t="s">
        <v>66</v>
      </c>
      <c r="C15537">
        <v>5972662</v>
      </c>
      <c r="D15537">
        <v>85</v>
      </c>
      <c r="E15537" t="s">
        <v>90</v>
      </c>
      <c r="G15537">
        <v>99.334000000000003</v>
      </c>
      <c r="H15537">
        <v>2016</v>
      </c>
      <c r="I15537">
        <v>10</v>
      </c>
      <c r="J15537">
        <v>21</v>
      </c>
      <c r="K15537" t="s">
        <v>1958</v>
      </c>
      <c r="L15537" t="s">
        <v>1974</v>
      </c>
      <c r="M15537" t="s">
        <v>900</v>
      </c>
      <c r="N15537" t="s">
        <v>860</v>
      </c>
      <c r="O15537" t="s">
        <v>799</v>
      </c>
      <c r="P15537" t="s">
        <v>799</v>
      </c>
      <c r="Q15537" t="s">
        <v>867</v>
      </c>
      <c r="R15537" t="str">
        <f t="shared" si="868"/>
        <v>Weekday</v>
      </c>
      <c r="S15537" s="27">
        <f t="shared" si="869"/>
        <v>42664</v>
      </c>
      <c r="U15537" t="str">
        <f t="shared" si="867"/>
        <v>S</v>
      </c>
      <c r="V15537" t="str">
        <f t="shared" si="866"/>
        <v>S</v>
      </c>
      <c r="AE15537" s="27"/>
      <c r="AG15537" s="27"/>
      <c r="AO15537" s="27"/>
      <c r="AX15537" s="27"/>
      <c r="AY15537" s="27"/>
    </row>
    <row r="15538" spans="1:51" x14ac:dyDescent="0.25">
      <c r="A15538" t="s">
        <v>66</v>
      </c>
      <c r="C15538">
        <v>6961555</v>
      </c>
      <c r="D15538">
        <v>85</v>
      </c>
      <c r="E15538" t="s">
        <v>91</v>
      </c>
      <c r="G15538">
        <v>99.325000000000003</v>
      </c>
      <c r="H15538">
        <v>2018</v>
      </c>
      <c r="I15538">
        <v>11</v>
      </c>
      <c r="J15538">
        <v>14</v>
      </c>
      <c r="K15538" t="s">
        <v>1962</v>
      </c>
      <c r="L15538" t="s">
        <v>1941</v>
      </c>
      <c r="M15538" t="s">
        <v>900</v>
      </c>
      <c r="N15538" t="s">
        <v>404</v>
      </c>
      <c r="O15538" t="s">
        <v>799</v>
      </c>
      <c r="R15538" t="str">
        <f t="shared" si="868"/>
        <v>Weekday</v>
      </c>
      <c r="S15538" s="27">
        <f t="shared" si="869"/>
        <v>43418</v>
      </c>
      <c r="U15538" t="str">
        <f t="shared" si="867"/>
        <v>D</v>
      </c>
      <c r="V15538" t="str">
        <f t="shared" si="866"/>
        <v>D</v>
      </c>
    </row>
    <row r="15539" spans="1:51" x14ac:dyDescent="0.25">
      <c r="A15539" t="s">
        <v>66</v>
      </c>
      <c r="C15539">
        <v>6976019</v>
      </c>
      <c r="D15539">
        <v>85</v>
      </c>
      <c r="E15539" t="s">
        <v>90</v>
      </c>
      <c r="G15539">
        <v>99.366</v>
      </c>
      <c r="H15539">
        <v>2018</v>
      </c>
      <c r="I15539">
        <v>11</v>
      </c>
      <c r="J15539">
        <v>26</v>
      </c>
      <c r="K15539" t="s">
        <v>1954</v>
      </c>
      <c r="L15539" t="s">
        <v>1975</v>
      </c>
      <c r="M15539" t="s">
        <v>900</v>
      </c>
      <c r="N15539" t="s">
        <v>860</v>
      </c>
      <c r="O15539" t="s">
        <v>799</v>
      </c>
      <c r="P15539" t="s">
        <v>799</v>
      </c>
      <c r="Q15539" t="s">
        <v>867</v>
      </c>
      <c r="R15539" t="str">
        <f t="shared" si="868"/>
        <v>Weekday</v>
      </c>
      <c r="S15539" s="27">
        <f t="shared" si="869"/>
        <v>43430</v>
      </c>
      <c r="U15539" t="str">
        <f t="shared" si="867"/>
        <v>D</v>
      </c>
      <c r="V15539" t="str">
        <f t="shared" si="866"/>
        <v>D</v>
      </c>
      <c r="AE15539" s="27"/>
      <c r="AG15539" s="27"/>
      <c r="AO15539" s="27"/>
      <c r="AX15539" s="27"/>
      <c r="AY15539" s="27"/>
    </row>
    <row r="15540" spans="1:51" x14ac:dyDescent="0.25">
      <c r="A15540" t="s">
        <v>66</v>
      </c>
      <c r="C15540">
        <v>5362043</v>
      </c>
      <c r="D15540">
        <v>85</v>
      </c>
      <c r="E15540" t="s">
        <v>91</v>
      </c>
      <c r="G15540">
        <v>99.331000000000003</v>
      </c>
      <c r="H15540">
        <v>2015</v>
      </c>
      <c r="I15540">
        <v>7</v>
      </c>
      <c r="J15540">
        <v>20</v>
      </c>
      <c r="K15540" t="s">
        <v>1947</v>
      </c>
      <c r="L15540" t="s">
        <v>1974</v>
      </c>
      <c r="M15540" t="s">
        <v>900</v>
      </c>
      <c r="N15540" t="s">
        <v>860</v>
      </c>
      <c r="O15540" t="s">
        <v>799</v>
      </c>
      <c r="P15540" t="s">
        <v>799</v>
      </c>
      <c r="R15540" t="str">
        <f t="shared" si="868"/>
        <v>Weekday</v>
      </c>
      <c r="S15540" s="27">
        <f t="shared" si="869"/>
        <v>42205</v>
      </c>
      <c r="U15540" t="str">
        <f t="shared" si="867"/>
        <v>S</v>
      </c>
      <c r="V15540" t="str">
        <f t="shared" si="866"/>
        <v>S</v>
      </c>
    </row>
    <row r="15541" spans="1:51" x14ac:dyDescent="0.25">
      <c r="A15541" t="s">
        <v>66</v>
      </c>
      <c r="C15541">
        <v>5756419</v>
      </c>
      <c r="D15541">
        <v>85</v>
      </c>
      <c r="E15541" t="s">
        <v>90</v>
      </c>
      <c r="G15541">
        <v>99.341999999999999</v>
      </c>
      <c r="H15541">
        <v>2016</v>
      </c>
      <c r="I15541">
        <v>5</v>
      </c>
      <c r="J15541">
        <v>13</v>
      </c>
      <c r="K15541" t="s">
        <v>1969</v>
      </c>
      <c r="L15541" t="s">
        <v>1977</v>
      </c>
      <c r="M15541" t="s">
        <v>900</v>
      </c>
      <c r="N15541" t="s">
        <v>171</v>
      </c>
      <c r="O15541" t="s">
        <v>799</v>
      </c>
      <c r="Q15541" t="s">
        <v>867</v>
      </c>
      <c r="R15541" t="str">
        <f t="shared" si="868"/>
        <v>Weekday</v>
      </c>
      <c r="S15541" s="27">
        <f t="shared" si="869"/>
        <v>42503</v>
      </c>
      <c r="U15541" t="str">
        <f t="shared" si="867"/>
        <v>S</v>
      </c>
      <c r="V15541" t="str">
        <f t="shared" si="866"/>
        <v>S</v>
      </c>
      <c r="AE15541" s="27"/>
      <c r="AG15541" s="27"/>
      <c r="AO15541" s="27"/>
      <c r="AX15541" s="27"/>
      <c r="AY15541" s="27"/>
    </row>
    <row r="15542" spans="1:51" x14ac:dyDescent="0.25">
      <c r="A15542" t="s">
        <v>66</v>
      </c>
      <c r="C15542">
        <v>6986679</v>
      </c>
      <c r="D15542">
        <v>85</v>
      </c>
      <c r="E15542" t="s">
        <v>90</v>
      </c>
      <c r="G15542">
        <v>99.361999999999995</v>
      </c>
      <c r="H15542">
        <v>2018</v>
      </c>
      <c r="I15542">
        <v>12</v>
      </c>
      <c r="J15542">
        <v>2</v>
      </c>
      <c r="K15542" t="s">
        <v>1958</v>
      </c>
      <c r="L15542" t="s">
        <v>1971</v>
      </c>
      <c r="M15542" t="s">
        <v>900</v>
      </c>
      <c r="N15542" t="s">
        <v>860</v>
      </c>
      <c r="O15542" t="s">
        <v>799</v>
      </c>
      <c r="Q15542" t="s">
        <v>867</v>
      </c>
      <c r="R15542" t="str">
        <f t="shared" si="868"/>
        <v>Weekend</v>
      </c>
      <c r="S15542" s="27">
        <f t="shared" si="869"/>
        <v>43436</v>
      </c>
      <c r="U15542" t="str">
        <f t="shared" si="867"/>
        <v>D</v>
      </c>
      <c r="V15542" t="str">
        <f t="shared" si="866"/>
        <v>D</v>
      </c>
      <c r="AE15542" s="27"/>
      <c r="AG15542" s="27"/>
      <c r="AO15542" s="27"/>
      <c r="AX15542" s="27"/>
      <c r="AY15542" s="27"/>
    </row>
    <row r="15543" spans="1:51" x14ac:dyDescent="0.25">
      <c r="A15543" t="s">
        <v>66</v>
      </c>
      <c r="C15543">
        <v>5772341</v>
      </c>
      <c r="D15543">
        <v>85</v>
      </c>
      <c r="E15543" t="s">
        <v>91</v>
      </c>
      <c r="G15543">
        <v>99.346999999999994</v>
      </c>
      <c r="H15543">
        <v>2016</v>
      </c>
      <c r="I15543">
        <v>5</v>
      </c>
      <c r="J15543">
        <v>26</v>
      </c>
      <c r="K15543" t="s">
        <v>1962</v>
      </c>
      <c r="L15543" t="s">
        <v>1979</v>
      </c>
      <c r="M15543" t="s">
        <v>900</v>
      </c>
      <c r="N15543" t="s">
        <v>860</v>
      </c>
      <c r="O15543" t="s">
        <v>799</v>
      </c>
      <c r="P15543" t="s">
        <v>799</v>
      </c>
      <c r="R15543" t="str">
        <f t="shared" si="868"/>
        <v>Weekday</v>
      </c>
      <c r="S15543" s="27">
        <f t="shared" si="869"/>
        <v>42516</v>
      </c>
      <c r="U15543" t="str">
        <f t="shared" si="867"/>
        <v>S</v>
      </c>
      <c r="V15543" t="str">
        <f t="shared" si="866"/>
        <v>S</v>
      </c>
    </row>
    <row r="15544" spans="1:51" x14ac:dyDescent="0.25">
      <c r="A15544" t="s">
        <v>66</v>
      </c>
      <c r="C15544">
        <v>6026904</v>
      </c>
      <c r="D15544">
        <v>85</v>
      </c>
      <c r="E15544" t="s">
        <v>90</v>
      </c>
      <c r="G15544">
        <v>99.346999999999994</v>
      </c>
      <c r="H15544">
        <v>2016</v>
      </c>
      <c r="I15544">
        <v>12</v>
      </c>
      <c r="J15544">
        <v>5</v>
      </c>
      <c r="K15544" t="s">
        <v>1956</v>
      </c>
      <c r="L15544" t="s">
        <v>1939</v>
      </c>
      <c r="M15544" t="s">
        <v>900</v>
      </c>
      <c r="N15544" t="s">
        <v>171</v>
      </c>
      <c r="O15544" t="s">
        <v>799</v>
      </c>
      <c r="Q15544" t="s">
        <v>867</v>
      </c>
      <c r="R15544" t="str">
        <f t="shared" si="868"/>
        <v>Weekday</v>
      </c>
      <c r="S15544" s="27">
        <f t="shared" si="869"/>
        <v>42709</v>
      </c>
      <c r="U15544" t="str">
        <f t="shared" si="867"/>
        <v>S</v>
      </c>
      <c r="V15544" t="str">
        <f t="shared" si="866"/>
        <v>S</v>
      </c>
      <c r="AE15544" s="27"/>
      <c r="AG15544" s="27"/>
      <c r="AO15544" s="27"/>
      <c r="AX15544" s="27"/>
      <c r="AY15544" s="27"/>
    </row>
    <row r="15545" spans="1:51" x14ac:dyDescent="0.25">
      <c r="A15545" t="s">
        <v>66</v>
      </c>
      <c r="C15545">
        <v>5352058</v>
      </c>
      <c r="D15545">
        <v>85</v>
      </c>
      <c r="E15545" t="s">
        <v>90</v>
      </c>
      <c r="G15545">
        <v>99.363</v>
      </c>
      <c r="H15545">
        <v>2015</v>
      </c>
      <c r="I15545">
        <v>7</v>
      </c>
      <c r="J15545">
        <v>9</v>
      </c>
      <c r="K15545" t="s">
        <v>1947</v>
      </c>
      <c r="L15545" t="s">
        <v>1991</v>
      </c>
      <c r="M15545" t="s">
        <v>900</v>
      </c>
      <c r="N15545" t="s">
        <v>860</v>
      </c>
      <c r="O15545" t="s">
        <v>799</v>
      </c>
      <c r="Q15545" t="s">
        <v>867</v>
      </c>
      <c r="R15545" t="str">
        <f t="shared" si="868"/>
        <v>Weekday</v>
      </c>
      <c r="S15545" s="27">
        <f t="shared" si="869"/>
        <v>42194</v>
      </c>
      <c r="U15545" t="str">
        <f t="shared" si="867"/>
        <v>S</v>
      </c>
      <c r="V15545" t="str">
        <f t="shared" si="866"/>
        <v>S</v>
      </c>
      <c r="AE15545" s="27"/>
      <c r="AG15545" s="27"/>
      <c r="AO15545" s="27"/>
      <c r="AX15545" s="27"/>
      <c r="AY15545" s="27"/>
    </row>
    <row r="15546" spans="1:51" x14ac:dyDescent="0.25">
      <c r="A15546" t="s">
        <v>66</v>
      </c>
      <c r="C15546">
        <v>7022606</v>
      </c>
      <c r="D15546">
        <v>85</v>
      </c>
      <c r="E15546" t="s">
        <v>90</v>
      </c>
      <c r="G15546">
        <v>99.373000000000005</v>
      </c>
      <c r="H15546">
        <v>2018</v>
      </c>
      <c r="I15546">
        <v>12</v>
      </c>
      <c r="J15546">
        <v>31</v>
      </c>
      <c r="K15546" t="s">
        <v>1962</v>
      </c>
      <c r="L15546" t="s">
        <v>1940</v>
      </c>
      <c r="M15546" t="s">
        <v>900</v>
      </c>
      <c r="N15546" t="s">
        <v>404</v>
      </c>
      <c r="O15546" t="s">
        <v>799</v>
      </c>
      <c r="P15546" t="s">
        <v>799</v>
      </c>
      <c r="Q15546" t="s">
        <v>867</v>
      </c>
      <c r="R15546" t="str">
        <f t="shared" si="868"/>
        <v>Weekday</v>
      </c>
      <c r="S15546" s="27">
        <f t="shared" si="869"/>
        <v>43465</v>
      </c>
      <c r="U15546" t="str">
        <f t="shared" si="867"/>
        <v>D</v>
      </c>
      <c r="V15546" t="str">
        <f t="shared" si="866"/>
        <v>D</v>
      </c>
      <c r="AE15546" s="27"/>
      <c r="AG15546" s="27"/>
      <c r="AO15546" s="27"/>
      <c r="AX15546" s="27"/>
      <c r="AY15546" s="27"/>
    </row>
    <row r="15547" spans="1:51" x14ac:dyDescent="0.25">
      <c r="A15547" t="s">
        <v>66</v>
      </c>
      <c r="C15547">
        <v>5639159</v>
      </c>
      <c r="D15547">
        <v>85</v>
      </c>
      <c r="E15547" t="s">
        <v>90</v>
      </c>
      <c r="G15547">
        <v>99.381</v>
      </c>
      <c r="H15547">
        <v>2016</v>
      </c>
      <c r="I15547">
        <v>2</v>
      </c>
      <c r="J15547">
        <v>15</v>
      </c>
      <c r="K15547" t="s">
        <v>1969</v>
      </c>
      <c r="L15547" t="s">
        <v>1951</v>
      </c>
      <c r="M15547" t="s">
        <v>900</v>
      </c>
      <c r="N15547" t="s">
        <v>171</v>
      </c>
      <c r="O15547" t="s">
        <v>799</v>
      </c>
      <c r="P15547" t="s">
        <v>799</v>
      </c>
      <c r="Q15547" t="s">
        <v>868</v>
      </c>
      <c r="R15547" t="str">
        <f t="shared" si="868"/>
        <v>Weekday</v>
      </c>
      <c r="S15547" s="27">
        <f t="shared" si="869"/>
        <v>42415</v>
      </c>
      <c r="U15547" t="str">
        <f t="shared" si="867"/>
        <v>S</v>
      </c>
      <c r="V15547" t="str">
        <f t="shared" si="866"/>
        <v>S</v>
      </c>
      <c r="AE15547" s="27"/>
      <c r="AG15547" s="27"/>
      <c r="AO15547" s="27"/>
      <c r="AX15547" s="27"/>
      <c r="AY15547" s="27"/>
    </row>
    <row r="15548" spans="1:51" x14ac:dyDescent="0.25">
      <c r="A15548" t="s">
        <v>66</v>
      </c>
      <c r="C15548">
        <v>6635248</v>
      </c>
      <c r="D15548">
        <v>85</v>
      </c>
      <c r="E15548" t="s">
        <v>90</v>
      </c>
      <c r="G15548">
        <v>99.379000000000005</v>
      </c>
      <c r="H15548">
        <v>2018</v>
      </c>
      <c r="I15548">
        <v>3</v>
      </c>
      <c r="J15548">
        <v>14</v>
      </c>
      <c r="K15548" t="s">
        <v>1956</v>
      </c>
      <c r="L15548" t="s">
        <v>1966</v>
      </c>
      <c r="M15548" t="s">
        <v>900</v>
      </c>
      <c r="N15548" t="s">
        <v>860</v>
      </c>
      <c r="O15548" t="s">
        <v>799</v>
      </c>
      <c r="Q15548" t="s">
        <v>867</v>
      </c>
      <c r="R15548" t="str">
        <f t="shared" si="868"/>
        <v>Weekday</v>
      </c>
      <c r="S15548" s="27">
        <f t="shared" si="869"/>
        <v>43173</v>
      </c>
      <c r="U15548" t="str">
        <f t="shared" si="867"/>
        <v>D</v>
      </c>
      <c r="V15548" t="str">
        <f t="shared" si="866"/>
        <v>D</v>
      </c>
      <c r="AE15548" s="27"/>
      <c r="AG15548" s="27"/>
      <c r="AO15548" s="27"/>
      <c r="AX15548" s="27"/>
      <c r="AY15548" s="27"/>
    </row>
    <row r="15549" spans="1:51" x14ac:dyDescent="0.25">
      <c r="A15549" t="s">
        <v>66</v>
      </c>
      <c r="C15549">
        <v>6699990</v>
      </c>
      <c r="D15549">
        <v>85</v>
      </c>
      <c r="E15549" t="s">
        <v>90</v>
      </c>
      <c r="G15549">
        <v>99.393000000000001</v>
      </c>
      <c r="H15549">
        <v>2018</v>
      </c>
      <c r="I15549">
        <v>5</v>
      </c>
      <c r="J15549">
        <v>3</v>
      </c>
      <c r="K15549" t="s">
        <v>1934</v>
      </c>
      <c r="L15549" t="s">
        <v>1965</v>
      </c>
      <c r="M15549" t="s">
        <v>900</v>
      </c>
      <c r="N15549" t="s">
        <v>860</v>
      </c>
      <c r="O15549" t="s">
        <v>799</v>
      </c>
      <c r="Q15549" t="s">
        <v>868</v>
      </c>
      <c r="R15549" t="str">
        <f t="shared" si="868"/>
        <v>Weekday</v>
      </c>
      <c r="S15549" s="27">
        <f t="shared" si="869"/>
        <v>43223</v>
      </c>
      <c r="U15549" t="str">
        <f t="shared" si="867"/>
        <v>D</v>
      </c>
      <c r="V15549" t="str">
        <f t="shared" si="866"/>
        <v>D</v>
      </c>
      <c r="AE15549" s="27"/>
      <c r="AG15549" s="27"/>
      <c r="AO15549" s="27"/>
      <c r="AX15549" s="27"/>
      <c r="AY15549" s="27"/>
    </row>
    <row r="15550" spans="1:51" x14ac:dyDescent="0.25">
      <c r="A15550" t="s">
        <v>66</v>
      </c>
      <c r="C15550">
        <v>6461016</v>
      </c>
      <c r="D15550">
        <v>85</v>
      </c>
      <c r="E15550" t="s">
        <v>90</v>
      </c>
      <c r="G15550">
        <v>99.391999999999996</v>
      </c>
      <c r="H15550">
        <v>2017</v>
      </c>
      <c r="I15550">
        <v>11</v>
      </c>
      <c r="J15550">
        <v>3</v>
      </c>
      <c r="K15550" t="s">
        <v>1956</v>
      </c>
      <c r="L15550" t="s">
        <v>1950</v>
      </c>
      <c r="M15550" t="s">
        <v>900</v>
      </c>
      <c r="N15550" t="s">
        <v>171</v>
      </c>
      <c r="O15550" t="s">
        <v>799</v>
      </c>
      <c r="P15550" t="s">
        <v>799</v>
      </c>
      <c r="Q15550" t="s">
        <v>868</v>
      </c>
      <c r="R15550" t="str">
        <f t="shared" si="868"/>
        <v>Weekday</v>
      </c>
      <c r="S15550" s="27">
        <f t="shared" si="869"/>
        <v>43042</v>
      </c>
      <c r="U15550" t="str">
        <f t="shared" si="867"/>
        <v>D</v>
      </c>
      <c r="V15550" t="str">
        <f t="shared" si="866"/>
        <v>D</v>
      </c>
      <c r="AE15550" s="27"/>
      <c r="AG15550" s="27"/>
      <c r="AO15550" s="27"/>
      <c r="AX15550" s="27"/>
      <c r="AY15550" s="27"/>
    </row>
    <row r="15551" spans="1:51" x14ac:dyDescent="0.25">
      <c r="A15551" t="s">
        <v>66</v>
      </c>
      <c r="C15551">
        <v>6477304</v>
      </c>
      <c r="D15551">
        <v>85</v>
      </c>
      <c r="E15551" t="s">
        <v>91</v>
      </c>
      <c r="G15551">
        <v>99.343000000000004</v>
      </c>
      <c r="H15551">
        <v>2017</v>
      </c>
      <c r="I15551">
        <v>11</v>
      </c>
      <c r="J15551">
        <v>17</v>
      </c>
      <c r="K15551" t="s">
        <v>1962</v>
      </c>
      <c r="L15551" t="s">
        <v>1959</v>
      </c>
      <c r="M15551" t="s">
        <v>900</v>
      </c>
      <c r="N15551" t="s">
        <v>860</v>
      </c>
      <c r="O15551" t="s">
        <v>799</v>
      </c>
      <c r="P15551" t="s">
        <v>799</v>
      </c>
      <c r="R15551" t="str">
        <f t="shared" si="868"/>
        <v>Weekday</v>
      </c>
      <c r="S15551" s="27">
        <f t="shared" si="869"/>
        <v>43056</v>
      </c>
      <c r="U15551" t="str">
        <f t="shared" si="867"/>
        <v>D</v>
      </c>
      <c r="V15551" t="str">
        <f t="shared" si="866"/>
        <v>D</v>
      </c>
    </row>
    <row r="15552" spans="1:51" x14ac:dyDescent="0.25">
      <c r="A15552" t="s">
        <v>66</v>
      </c>
      <c r="C15552">
        <v>6311438</v>
      </c>
      <c r="D15552">
        <v>85</v>
      </c>
      <c r="E15552" t="s">
        <v>90</v>
      </c>
      <c r="G15552">
        <v>99.4</v>
      </c>
      <c r="H15552">
        <v>2017</v>
      </c>
      <c r="I15552">
        <v>7</v>
      </c>
      <c r="J15552">
        <v>14</v>
      </c>
      <c r="K15552" t="s">
        <v>1934</v>
      </c>
      <c r="L15552" t="s">
        <v>2001</v>
      </c>
      <c r="M15552" t="s">
        <v>900</v>
      </c>
      <c r="N15552" t="s">
        <v>171</v>
      </c>
      <c r="O15552" t="s">
        <v>799</v>
      </c>
      <c r="P15552" t="s">
        <v>799</v>
      </c>
      <c r="Q15552" t="s">
        <v>868</v>
      </c>
      <c r="R15552" t="str">
        <f t="shared" si="868"/>
        <v>Weekday</v>
      </c>
      <c r="S15552" s="27">
        <f t="shared" si="869"/>
        <v>42930</v>
      </c>
      <c r="U15552" t="str">
        <f t="shared" si="867"/>
        <v>D</v>
      </c>
      <c r="V15552" t="str">
        <f t="shared" si="866"/>
        <v>D</v>
      </c>
      <c r="AE15552" s="27"/>
      <c r="AG15552" s="27"/>
      <c r="AO15552" s="27"/>
      <c r="AX15552" s="27"/>
      <c r="AY15552" s="27"/>
    </row>
    <row r="15553" spans="1:51" x14ac:dyDescent="0.25">
      <c r="A15553" t="s">
        <v>66</v>
      </c>
      <c r="C15553">
        <v>5528769</v>
      </c>
      <c r="D15553">
        <v>85</v>
      </c>
      <c r="E15553" t="s">
        <v>90</v>
      </c>
      <c r="G15553">
        <v>99.4</v>
      </c>
      <c r="H15553">
        <v>2015</v>
      </c>
      <c r="I15553">
        <v>11</v>
      </c>
      <c r="J15553">
        <v>25</v>
      </c>
      <c r="K15553" t="s">
        <v>1941</v>
      </c>
      <c r="L15553" t="s">
        <v>1944</v>
      </c>
      <c r="M15553" t="s">
        <v>900</v>
      </c>
      <c r="N15553" t="s">
        <v>860</v>
      </c>
      <c r="O15553" t="s">
        <v>799</v>
      </c>
      <c r="Q15553" t="s">
        <v>868</v>
      </c>
      <c r="R15553" t="str">
        <f t="shared" si="868"/>
        <v>Weekday</v>
      </c>
      <c r="S15553" s="27">
        <f t="shared" si="869"/>
        <v>42333</v>
      </c>
      <c r="U15553" t="str">
        <f t="shared" si="867"/>
        <v>S</v>
      </c>
      <c r="V15553" t="str">
        <f t="shared" si="866"/>
        <v>S</v>
      </c>
      <c r="AE15553" s="27"/>
      <c r="AG15553" s="27"/>
      <c r="AO15553" s="27"/>
      <c r="AX15553" s="27"/>
      <c r="AY15553" s="27"/>
    </row>
    <row r="15554" spans="1:51" x14ac:dyDescent="0.25">
      <c r="A15554" t="s">
        <v>66</v>
      </c>
      <c r="C15554">
        <v>6461646</v>
      </c>
      <c r="D15554">
        <v>85</v>
      </c>
      <c r="E15554" t="s">
        <v>90</v>
      </c>
      <c r="G15554">
        <v>99.405000000000001</v>
      </c>
      <c r="H15554">
        <v>2017</v>
      </c>
      <c r="I15554">
        <v>11</v>
      </c>
      <c r="J15554">
        <v>6</v>
      </c>
      <c r="K15554" t="s">
        <v>1962</v>
      </c>
      <c r="L15554" t="s">
        <v>1987</v>
      </c>
      <c r="M15554" t="s">
        <v>900</v>
      </c>
      <c r="N15554" t="s">
        <v>860</v>
      </c>
      <c r="O15554" t="s">
        <v>799</v>
      </c>
      <c r="Q15554" t="s">
        <v>869</v>
      </c>
      <c r="R15554" t="str">
        <f t="shared" si="868"/>
        <v>Weekday</v>
      </c>
      <c r="S15554" s="27">
        <f t="shared" si="869"/>
        <v>43045</v>
      </c>
      <c r="U15554" t="str">
        <f t="shared" si="867"/>
        <v>D</v>
      </c>
      <c r="V15554" t="str">
        <f t="shared" si="866"/>
        <v>D</v>
      </c>
      <c r="AE15554" s="27"/>
      <c r="AG15554" s="27"/>
      <c r="AO15554" s="27"/>
      <c r="AX15554" s="27"/>
      <c r="AY15554" s="27"/>
    </row>
    <row r="15555" spans="1:51" x14ac:dyDescent="0.25">
      <c r="A15555" t="s">
        <v>66</v>
      </c>
      <c r="C15555">
        <v>5444538</v>
      </c>
      <c r="D15555">
        <v>85</v>
      </c>
      <c r="E15555" t="s">
        <v>90</v>
      </c>
      <c r="G15555">
        <v>99.399000000000001</v>
      </c>
      <c r="H15555">
        <v>2015</v>
      </c>
      <c r="I15555">
        <v>9</v>
      </c>
      <c r="J15555">
        <v>24</v>
      </c>
      <c r="K15555" t="s">
        <v>1934</v>
      </c>
      <c r="L15555" t="s">
        <v>1934</v>
      </c>
      <c r="M15555" t="s">
        <v>900</v>
      </c>
      <c r="N15555" t="s">
        <v>860</v>
      </c>
      <c r="O15555" t="s">
        <v>799</v>
      </c>
      <c r="Q15555" t="s">
        <v>868</v>
      </c>
      <c r="R15555" t="str">
        <f t="shared" si="868"/>
        <v>Weekday</v>
      </c>
      <c r="S15555" s="27">
        <f t="shared" si="869"/>
        <v>42271</v>
      </c>
      <c r="U15555" t="str">
        <f t="shared" si="867"/>
        <v>S</v>
      </c>
      <c r="V15555" t="str">
        <f t="shared" ref="V15555:V15618" si="870">T15555&amp;U15555</f>
        <v>S</v>
      </c>
      <c r="AE15555" s="27"/>
      <c r="AG15555" s="27"/>
      <c r="AO15555" s="27"/>
      <c r="AX15555" s="27"/>
      <c r="AY15555" s="27"/>
    </row>
    <row r="15556" spans="1:51" x14ac:dyDescent="0.25">
      <c r="A15556" t="s">
        <v>66</v>
      </c>
      <c r="C15556">
        <v>5522086</v>
      </c>
      <c r="D15556">
        <v>85</v>
      </c>
      <c r="E15556" t="s">
        <v>90</v>
      </c>
      <c r="G15556">
        <v>99.400999999999996</v>
      </c>
      <c r="H15556">
        <v>2015</v>
      </c>
      <c r="I15556">
        <v>11</v>
      </c>
      <c r="J15556">
        <v>24</v>
      </c>
      <c r="K15556" t="s">
        <v>1954</v>
      </c>
      <c r="L15556" t="s">
        <v>1984</v>
      </c>
      <c r="M15556" t="s">
        <v>900</v>
      </c>
      <c r="N15556" t="s">
        <v>860</v>
      </c>
      <c r="O15556" t="s">
        <v>799</v>
      </c>
      <c r="P15556" t="s">
        <v>799</v>
      </c>
      <c r="Q15556" t="s">
        <v>868</v>
      </c>
      <c r="R15556" t="str">
        <f t="shared" si="868"/>
        <v>Weekday</v>
      </c>
      <c r="S15556" s="27">
        <f t="shared" si="869"/>
        <v>42332</v>
      </c>
      <c r="U15556" t="str">
        <f t="shared" si="867"/>
        <v>S</v>
      </c>
      <c r="V15556" t="str">
        <f t="shared" si="870"/>
        <v>S</v>
      </c>
      <c r="AE15556" s="27"/>
      <c r="AG15556" s="27"/>
      <c r="AO15556" s="27"/>
      <c r="AX15556" s="27"/>
      <c r="AY15556" s="27"/>
    </row>
    <row r="15557" spans="1:51" x14ac:dyDescent="0.25">
      <c r="A15557" t="s">
        <v>66</v>
      </c>
      <c r="C15557">
        <v>6311432</v>
      </c>
      <c r="D15557">
        <v>85</v>
      </c>
      <c r="E15557" t="s">
        <v>90</v>
      </c>
      <c r="G15557">
        <v>99.403000000000006</v>
      </c>
      <c r="H15557">
        <v>2017</v>
      </c>
      <c r="I15557">
        <v>7</v>
      </c>
      <c r="J15557">
        <v>14</v>
      </c>
      <c r="K15557" t="s">
        <v>1969</v>
      </c>
      <c r="L15557" t="s">
        <v>1940</v>
      </c>
      <c r="M15557" t="s">
        <v>900</v>
      </c>
      <c r="N15557" t="s">
        <v>860</v>
      </c>
      <c r="O15557" t="s">
        <v>799</v>
      </c>
      <c r="Q15557" t="s">
        <v>868</v>
      </c>
      <c r="R15557" t="str">
        <f t="shared" si="868"/>
        <v>Weekday</v>
      </c>
      <c r="S15557" s="27">
        <f t="shared" si="869"/>
        <v>42930</v>
      </c>
      <c r="U15557" t="str">
        <f t="shared" si="867"/>
        <v>D</v>
      </c>
      <c r="V15557" t="str">
        <f t="shared" si="870"/>
        <v>D</v>
      </c>
      <c r="AE15557" s="27"/>
      <c r="AG15557" s="27"/>
      <c r="AO15557" s="27"/>
      <c r="AX15557" s="27"/>
      <c r="AY15557" s="27"/>
    </row>
    <row r="15558" spans="1:51" x14ac:dyDescent="0.25">
      <c r="A15558" t="s">
        <v>66</v>
      </c>
      <c r="C15558">
        <v>6880193</v>
      </c>
      <c r="D15558">
        <v>85</v>
      </c>
      <c r="E15558" t="s">
        <v>90</v>
      </c>
      <c r="G15558">
        <v>99.402000000000001</v>
      </c>
      <c r="H15558">
        <v>2018</v>
      </c>
      <c r="I15558">
        <v>9</v>
      </c>
      <c r="J15558">
        <v>19</v>
      </c>
      <c r="K15558" t="s">
        <v>1941</v>
      </c>
      <c r="L15558" t="s">
        <v>1940</v>
      </c>
      <c r="M15558" t="s">
        <v>900</v>
      </c>
      <c r="N15558" t="s">
        <v>860</v>
      </c>
      <c r="O15558" t="s">
        <v>799</v>
      </c>
      <c r="Q15558" t="s">
        <v>868</v>
      </c>
      <c r="R15558" t="str">
        <f t="shared" si="868"/>
        <v>Weekday</v>
      </c>
      <c r="S15558" s="27">
        <f t="shared" si="869"/>
        <v>43362</v>
      </c>
      <c r="U15558" t="str">
        <f t="shared" si="867"/>
        <v>D</v>
      </c>
      <c r="V15558" t="str">
        <f t="shared" si="870"/>
        <v>D</v>
      </c>
      <c r="AE15558" s="27"/>
      <c r="AG15558" s="27"/>
      <c r="AO15558" s="27"/>
      <c r="AX15558" s="27"/>
      <c r="AY15558" s="27"/>
    </row>
    <row r="15559" spans="1:51" x14ac:dyDescent="0.25">
      <c r="A15559" t="s">
        <v>66</v>
      </c>
      <c r="C15559">
        <v>5554707</v>
      </c>
      <c r="D15559">
        <v>85</v>
      </c>
      <c r="E15559" t="s">
        <v>90</v>
      </c>
      <c r="G15559">
        <v>99.39</v>
      </c>
      <c r="H15559">
        <v>2015</v>
      </c>
      <c r="I15559">
        <v>12</v>
      </c>
      <c r="J15559">
        <v>14</v>
      </c>
      <c r="K15559" t="s">
        <v>1962</v>
      </c>
      <c r="L15559" t="s">
        <v>1999</v>
      </c>
      <c r="M15559" t="s">
        <v>900</v>
      </c>
      <c r="N15559" t="s">
        <v>171</v>
      </c>
      <c r="O15559" t="s">
        <v>799</v>
      </c>
      <c r="P15559" t="s">
        <v>799</v>
      </c>
      <c r="Q15559" t="s">
        <v>868</v>
      </c>
      <c r="R15559" t="str">
        <f t="shared" si="868"/>
        <v>Weekday</v>
      </c>
      <c r="S15559" s="27">
        <f t="shared" si="869"/>
        <v>42352</v>
      </c>
      <c r="U15559" t="str">
        <f t="shared" si="867"/>
        <v>S</v>
      </c>
      <c r="V15559" t="str">
        <f t="shared" si="870"/>
        <v>S</v>
      </c>
      <c r="AE15559" s="27"/>
      <c r="AG15559" s="27"/>
      <c r="AO15559" s="27"/>
      <c r="AX15559" s="27"/>
      <c r="AY15559" s="27"/>
    </row>
    <row r="15560" spans="1:51" x14ac:dyDescent="0.25">
      <c r="A15560" t="s">
        <v>66</v>
      </c>
      <c r="C15560">
        <v>6659052</v>
      </c>
      <c r="D15560">
        <v>85</v>
      </c>
      <c r="E15560" t="s">
        <v>90</v>
      </c>
      <c r="G15560">
        <v>99.403999999999996</v>
      </c>
      <c r="H15560">
        <v>2018</v>
      </c>
      <c r="I15560">
        <v>4</v>
      </c>
      <c r="J15560">
        <v>4</v>
      </c>
      <c r="K15560" t="s">
        <v>1939</v>
      </c>
      <c r="L15560" t="s">
        <v>1960</v>
      </c>
      <c r="M15560" t="s">
        <v>900</v>
      </c>
      <c r="N15560" t="s">
        <v>171</v>
      </c>
      <c r="O15560" t="s">
        <v>799</v>
      </c>
      <c r="P15560" t="s">
        <v>799</v>
      </c>
      <c r="Q15560" t="s">
        <v>869</v>
      </c>
      <c r="R15560" t="str">
        <f t="shared" si="868"/>
        <v>Weekday</v>
      </c>
      <c r="S15560" s="27">
        <f t="shared" si="869"/>
        <v>43194</v>
      </c>
      <c r="U15560" t="str">
        <f t="shared" si="867"/>
        <v>D</v>
      </c>
      <c r="V15560" t="str">
        <f t="shared" si="870"/>
        <v>D</v>
      </c>
      <c r="AE15560" s="27"/>
      <c r="AG15560" s="27"/>
      <c r="AO15560" s="27"/>
      <c r="AX15560" s="27"/>
      <c r="AY15560" s="27"/>
    </row>
    <row r="15561" spans="1:51" x14ac:dyDescent="0.25">
      <c r="A15561" t="s">
        <v>66</v>
      </c>
      <c r="C15561">
        <v>6413483</v>
      </c>
      <c r="D15561">
        <v>85</v>
      </c>
      <c r="E15561" t="s">
        <v>91</v>
      </c>
      <c r="G15561">
        <v>99.366</v>
      </c>
      <c r="H15561">
        <v>2017</v>
      </c>
      <c r="I15561">
        <v>9</v>
      </c>
      <c r="J15561">
        <v>26</v>
      </c>
      <c r="K15561" t="s">
        <v>1954</v>
      </c>
      <c r="L15561" t="s">
        <v>1974</v>
      </c>
      <c r="M15561" t="s">
        <v>900</v>
      </c>
      <c r="N15561" t="s">
        <v>860</v>
      </c>
      <c r="O15561" t="s">
        <v>799</v>
      </c>
      <c r="R15561" t="str">
        <f t="shared" si="868"/>
        <v>Weekday</v>
      </c>
      <c r="S15561" s="27">
        <f t="shared" si="869"/>
        <v>43004</v>
      </c>
      <c r="U15561" t="str">
        <f t="shared" si="867"/>
        <v>D</v>
      </c>
      <c r="V15561" t="str">
        <f t="shared" si="870"/>
        <v>D</v>
      </c>
    </row>
    <row r="15562" spans="1:51" x14ac:dyDescent="0.25">
      <c r="A15562" t="s">
        <v>66</v>
      </c>
      <c r="C15562">
        <v>5734680</v>
      </c>
      <c r="D15562">
        <v>85</v>
      </c>
      <c r="E15562" t="s">
        <v>90</v>
      </c>
      <c r="G15562">
        <v>99.39</v>
      </c>
      <c r="H15562">
        <v>2016</v>
      </c>
      <c r="I15562">
        <v>4</v>
      </c>
      <c r="J15562">
        <v>28</v>
      </c>
      <c r="K15562" t="s">
        <v>1970</v>
      </c>
      <c r="L15562" t="s">
        <v>1961</v>
      </c>
      <c r="M15562" t="s">
        <v>900</v>
      </c>
      <c r="N15562" t="s">
        <v>171</v>
      </c>
      <c r="O15562" t="s">
        <v>799</v>
      </c>
      <c r="P15562" t="s">
        <v>799</v>
      </c>
      <c r="Q15562" t="s">
        <v>868</v>
      </c>
      <c r="R15562" t="str">
        <f t="shared" si="868"/>
        <v>Weekday</v>
      </c>
      <c r="S15562" s="27">
        <f t="shared" si="869"/>
        <v>42488</v>
      </c>
      <c r="U15562" t="str">
        <f t="shared" si="867"/>
        <v>S</v>
      </c>
      <c r="V15562" t="str">
        <f t="shared" si="870"/>
        <v>S</v>
      </c>
      <c r="AE15562" s="27"/>
      <c r="AG15562" s="27"/>
      <c r="AO15562" s="27"/>
      <c r="AX15562" s="27"/>
      <c r="AY15562" s="27"/>
    </row>
    <row r="15563" spans="1:51" x14ac:dyDescent="0.25">
      <c r="A15563" t="s">
        <v>66</v>
      </c>
      <c r="C15563">
        <v>5444534</v>
      </c>
      <c r="D15563">
        <v>85</v>
      </c>
      <c r="E15563" t="s">
        <v>90</v>
      </c>
      <c r="G15563">
        <v>99.405000000000001</v>
      </c>
      <c r="H15563">
        <v>2015</v>
      </c>
      <c r="I15563">
        <v>9</v>
      </c>
      <c r="J15563">
        <v>24</v>
      </c>
      <c r="K15563" t="s">
        <v>1956</v>
      </c>
      <c r="L15563" t="s">
        <v>1978</v>
      </c>
      <c r="M15563" t="s">
        <v>900</v>
      </c>
      <c r="N15563" t="s">
        <v>860</v>
      </c>
      <c r="O15563" t="s">
        <v>799</v>
      </c>
      <c r="P15563" t="s">
        <v>799</v>
      </c>
      <c r="Q15563" t="s">
        <v>869</v>
      </c>
      <c r="R15563" t="str">
        <f t="shared" si="868"/>
        <v>Weekday</v>
      </c>
      <c r="S15563" s="27">
        <f t="shared" si="869"/>
        <v>42271</v>
      </c>
      <c r="U15563" t="str">
        <f t="shared" si="867"/>
        <v>S</v>
      </c>
      <c r="V15563" t="str">
        <f t="shared" si="870"/>
        <v>S</v>
      </c>
      <c r="AE15563" s="27"/>
      <c r="AG15563" s="27"/>
      <c r="AO15563" s="27"/>
      <c r="AX15563" s="27"/>
      <c r="AY15563" s="27"/>
    </row>
    <row r="15564" spans="1:51" x14ac:dyDescent="0.25">
      <c r="A15564" t="s">
        <v>66</v>
      </c>
      <c r="C15564">
        <v>6913421</v>
      </c>
      <c r="D15564">
        <v>85</v>
      </c>
      <c r="E15564" t="s">
        <v>90</v>
      </c>
      <c r="G15564">
        <v>99.406999999999996</v>
      </c>
      <c r="H15564">
        <v>2018</v>
      </c>
      <c r="I15564">
        <v>10</v>
      </c>
      <c r="J15564">
        <v>12</v>
      </c>
      <c r="K15564" t="s">
        <v>1962</v>
      </c>
      <c r="L15564" t="s">
        <v>1974</v>
      </c>
      <c r="M15564" t="s">
        <v>900</v>
      </c>
      <c r="N15564" t="s">
        <v>860</v>
      </c>
      <c r="O15564" t="s">
        <v>799</v>
      </c>
      <c r="Q15564" t="s">
        <v>869</v>
      </c>
      <c r="R15564" t="str">
        <f t="shared" si="868"/>
        <v>Weekday</v>
      </c>
      <c r="S15564" s="27">
        <f t="shared" si="869"/>
        <v>43385</v>
      </c>
      <c r="U15564" t="str">
        <f t="shared" si="867"/>
        <v>D</v>
      </c>
      <c r="V15564" t="str">
        <f t="shared" si="870"/>
        <v>D</v>
      </c>
      <c r="AE15564" s="27"/>
      <c r="AG15564" s="27"/>
      <c r="AO15564" s="27"/>
      <c r="AX15564" s="27"/>
      <c r="AY15564" s="27"/>
    </row>
    <row r="15565" spans="1:51" x14ac:dyDescent="0.25">
      <c r="A15565" t="s">
        <v>66</v>
      </c>
      <c r="C15565">
        <v>6428505</v>
      </c>
      <c r="D15565">
        <v>85</v>
      </c>
      <c r="E15565" t="s">
        <v>90</v>
      </c>
      <c r="G15565">
        <v>99.405000000000001</v>
      </c>
      <c r="H15565">
        <v>2017</v>
      </c>
      <c r="I15565">
        <v>10</v>
      </c>
      <c r="J15565">
        <v>12</v>
      </c>
      <c r="K15565" t="s">
        <v>1939</v>
      </c>
      <c r="L15565" t="s">
        <v>1946</v>
      </c>
      <c r="M15565" t="s">
        <v>900</v>
      </c>
      <c r="N15565" t="s">
        <v>171</v>
      </c>
      <c r="O15565" t="s">
        <v>799</v>
      </c>
      <c r="Q15565" t="s">
        <v>869</v>
      </c>
      <c r="R15565" t="str">
        <f t="shared" si="868"/>
        <v>Weekday</v>
      </c>
      <c r="S15565" s="27">
        <f t="shared" si="869"/>
        <v>43020</v>
      </c>
      <c r="U15565" t="str">
        <f t="shared" si="867"/>
        <v>D</v>
      </c>
      <c r="V15565" t="str">
        <f t="shared" si="870"/>
        <v>D</v>
      </c>
      <c r="AE15565" s="27"/>
      <c r="AG15565" s="27"/>
      <c r="AO15565" s="27"/>
      <c r="AX15565" s="27"/>
      <c r="AY15565" s="27"/>
    </row>
    <row r="15566" spans="1:51" x14ac:dyDescent="0.25">
      <c r="A15566" t="s">
        <v>66</v>
      </c>
      <c r="C15566">
        <v>5556931</v>
      </c>
      <c r="D15566">
        <v>85</v>
      </c>
      <c r="E15566" t="s">
        <v>90</v>
      </c>
      <c r="G15566">
        <v>99.393000000000001</v>
      </c>
      <c r="H15566">
        <v>2015</v>
      </c>
      <c r="I15566">
        <v>12</v>
      </c>
      <c r="J15566">
        <v>16</v>
      </c>
      <c r="K15566" t="s">
        <v>1939</v>
      </c>
      <c r="L15566" t="s">
        <v>1993</v>
      </c>
      <c r="M15566" t="s">
        <v>900</v>
      </c>
      <c r="N15566" t="s">
        <v>860</v>
      </c>
      <c r="O15566" t="s">
        <v>799</v>
      </c>
      <c r="Q15566" t="s">
        <v>868</v>
      </c>
      <c r="R15566" t="str">
        <f t="shared" si="868"/>
        <v>Weekday</v>
      </c>
      <c r="S15566" s="27">
        <f t="shared" si="869"/>
        <v>42354</v>
      </c>
      <c r="U15566" t="str">
        <f t="shared" si="867"/>
        <v>S</v>
      </c>
      <c r="V15566" t="str">
        <f t="shared" si="870"/>
        <v>S</v>
      </c>
      <c r="AE15566" s="27"/>
      <c r="AG15566" s="27"/>
      <c r="AO15566" s="27"/>
      <c r="AX15566" s="27"/>
      <c r="AY15566" s="27"/>
    </row>
    <row r="15567" spans="1:51" x14ac:dyDescent="0.25">
      <c r="A15567" t="s">
        <v>66</v>
      </c>
      <c r="C15567">
        <v>6199320</v>
      </c>
      <c r="D15567">
        <v>85</v>
      </c>
      <c r="E15567" t="s">
        <v>90</v>
      </c>
      <c r="G15567">
        <v>99.403999999999996</v>
      </c>
      <c r="H15567">
        <v>2017</v>
      </c>
      <c r="I15567">
        <v>4</v>
      </c>
      <c r="J15567">
        <v>18</v>
      </c>
      <c r="K15567" t="s">
        <v>1939</v>
      </c>
      <c r="L15567" t="s">
        <v>1943</v>
      </c>
      <c r="M15567" t="s">
        <v>900</v>
      </c>
      <c r="N15567" t="s">
        <v>860</v>
      </c>
      <c r="O15567" t="s">
        <v>799</v>
      </c>
      <c r="Q15567" t="s">
        <v>869</v>
      </c>
      <c r="R15567" t="str">
        <f t="shared" si="868"/>
        <v>Weekday</v>
      </c>
      <c r="S15567" s="27">
        <f t="shared" si="869"/>
        <v>42843</v>
      </c>
      <c r="U15567" t="str">
        <f t="shared" si="867"/>
        <v>D</v>
      </c>
      <c r="V15567" t="str">
        <f t="shared" si="870"/>
        <v>D</v>
      </c>
      <c r="AE15567" s="27"/>
      <c r="AG15567" s="27"/>
      <c r="AO15567" s="27"/>
      <c r="AX15567" s="27"/>
      <c r="AY15567" s="27"/>
    </row>
    <row r="15568" spans="1:51" x14ac:dyDescent="0.25">
      <c r="A15568" t="s">
        <v>66</v>
      </c>
      <c r="C15568">
        <v>6403764</v>
      </c>
      <c r="D15568">
        <v>85</v>
      </c>
      <c r="E15568" t="s">
        <v>90</v>
      </c>
      <c r="G15568">
        <v>99.403999999999996</v>
      </c>
      <c r="H15568">
        <v>2017</v>
      </c>
      <c r="I15568">
        <v>9</v>
      </c>
      <c r="J15568">
        <v>19</v>
      </c>
      <c r="K15568" t="s">
        <v>1973</v>
      </c>
      <c r="L15568" t="s">
        <v>1936</v>
      </c>
      <c r="M15568" t="s">
        <v>900</v>
      </c>
      <c r="N15568" t="s">
        <v>860</v>
      </c>
      <c r="O15568" t="s">
        <v>799</v>
      </c>
      <c r="P15568" t="s">
        <v>799</v>
      </c>
      <c r="Q15568" t="s">
        <v>869</v>
      </c>
      <c r="R15568" t="str">
        <f t="shared" si="868"/>
        <v>Weekday</v>
      </c>
      <c r="S15568" s="27">
        <f t="shared" si="869"/>
        <v>42997</v>
      </c>
      <c r="U15568" t="str">
        <f t="shared" si="867"/>
        <v>D</v>
      </c>
      <c r="V15568" t="str">
        <f t="shared" si="870"/>
        <v>D</v>
      </c>
      <c r="AE15568" s="27"/>
      <c r="AG15568" s="27"/>
      <c r="AO15568" s="27"/>
      <c r="AX15568" s="27"/>
      <c r="AY15568" s="27"/>
    </row>
    <row r="15569" spans="1:51" x14ac:dyDescent="0.25">
      <c r="A15569" t="s">
        <v>66</v>
      </c>
      <c r="C15569">
        <v>6158737</v>
      </c>
      <c r="D15569">
        <v>85</v>
      </c>
      <c r="E15569" t="s">
        <v>91</v>
      </c>
      <c r="G15569">
        <v>99.355999999999995</v>
      </c>
      <c r="H15569">
        <v>2017</v>
      </c>
      <c r="I15569">
        <v>3</v>
      </c>
      <c r="J15569">
        <v>21</v>
      </c>
      <c r="K15569" t="s">
        <v>1973</v>
      </c>
      <c r="L15569" t="s">
        <v>2000</v>
      </c>
      <c r="M15569" t="s">
        <v>900</v>
      </c>
      <c r="N15569" t="s">
        <v>860</v>
      </c>
      <c r="O15569" t="s">
        <v>799</v>
      </c>
      <c r="P15569" t="s">
        <v>799</v>
      </c>
      <c r="R15569" t="str">
        <f t="shared" si="868"/>
        <v>Weekday</v>
      </c>
      <c r="S15569" s="27">
        <f t="shared" si="869"/>
        <v>42815</v>
      </c>
      <c r="U15569" t="str">
        <f t="shared" si="867"/>
        <v>D</v>
      </c>
      <c r="V15569" t="str">
        <f t="shared" si="870"/>
        <v>D</v>
      </c>
    </row>
    <row r="15570" spans="1:51" x14ac:dyDescent="0.25">
      <c r="A15570" t="s">
        <v>66</v>
      </c>
      <c r="C15570">
        <v>7006564</v>
      </c>
      <c r="D15570">
        <v>85</v>
      </c>
      <c r="E15570" t="s">
        <v>91</v>
      </c>
      <c r="G15570">
        <v>99.358999999999995</v>
      </c>
      <c r="H15570">
        <v>2018</v>
      </c>
      <c r="I15570">
        <v>12</v>
      </c>
      <c r="J15570">
        <v>13</v>
      </c>
      <c r="K15570" t="s">
        <v>1962</v>
      </c>
      <c r="L15570" t="s">
        <v>1944</v>
      </c>
      <c r="M15570" t="s">
        <v>900</v>
      </c>
      <c r="N15570" t="s">
        <v>860</v>
      </c>
      <c r="O15570" t="s">
        <v>799</v>
      </c>
      <c r="R15570" t="str">
        <f t="shared" si="868"/>
        <v>Weekday</v>
      </c>
      <c r="S15570" s="27">
        <f t="shared" si="869"/>
        <v>43447</v>
      </c>
      <c r="U15570" t="str">
        <f t="shared" si="867"/>
        <v>D</v>
      </c>
      <c r="V15570" t="str">
        <f t="shared" si="870"/>
        <v>D</v>
      </c>
    </row>
    <row r="15571" spans="1:51" x14ac:dyDescent="0.25">
      <c r="A15571" t="s">
        <v>66</v>
      </c>
      <c r="C15571">
        <v>5462725</v>
      </c>
      <c r="D15571">
        <v>85</v>
      </c>
      <c r="E15571" t="s">
        <v>90</v>
      </c>
      <c r="G15571">
        <v>99.406000000000006</v>
      </c>
      <c r="H15571">
        <v>2015</v>
      </c>
      <c r="I15571">
        <v>10</v>
      </c>
      <c r="J15571">
        <v>8</v>
      </c>
      <c r="K15571" t="s">
        <v>1956</v>
      </c>
      <c r="L15571" t="s">
        <v>2002</v>
      </c>
      <c r="M15571" t="s">
        <v>900</v>
      </c>
      <c r="N15571" t="s">
        <v>860</v>
      </c>
      <c r="O15571" t="s">
        <v>799</v>
      </c>
      <c r="Q15571" t="s">
        <v>869</v>
      </c>
      <c r="R15571" t="str">
        <f t="shared" si="868"/>
        <v>Weekday</v>
      </c>
      <c r="S15571" s="27">
        <f t="shared" si="869"/>
        <v>42285</v>
      </c>
      <c r="U15571" t="str">
        <f t="shared" si="867"/>
        <v>S</v>
      </c>
      <c r="V15571" t="str">
        <f t="shared" si="870"/>
        <v>S</v>
      </c>
      <c r="AE15571" s="27"/>
      <c r="AG15571" s="27"/>
      <c r="AO15571" s="27"/>
      <c r="AX15571" s="27"/>
      <c r="AY15571" s="27"/>
    </row>
    <row r="15572" spans="1:51" x14ac:dyDescent="0.25">
      <c r="A15572" t="s">
        <v>66</v>
      </c>
      <c r="C15572">
        <v>5501532</v>
      </c>
      <c r="D15572">
        <v>85</v>
      </c>
      <c r="E15572" t="s">
        <v>90</v>
      </c>
      <c r="G15572">
        <v>99.406999999999996</v>
      </c>
      <c r="H15572">
        <v>2015</v>
      </c>
      <c r="I15572">
        <v>11</v>
      </c>
      <c r="J15572">
        <v>3</v>
      </c>
      <c r="K15572" t="s">
        <v>1939</v>
      </c>
      <c r="L15572" t="s">
        <v>1945</v>
      </c>
      <c r="M15572" t="s">
        <v>900</v>
      </c>
      <c r="N15572" t="s">
        <v>860</v>
      </c>
      <c r="O15572" t="s">
        <v>799</v>
      </c>
      <c r="Q15572" t="s">
        <v>869</v>
      </c>
      <c r="R15572" t="str">
        <f t="shared" si="868"/>
        <v>Weekday</v>
      </c>
      <c r="S15572" s="27">
        <f t="shared" si="869"/>
        <v>42311</v>
      </c>
      <c r="U15572" t="str">
        <f t="shared" si="867"/>
        <v>S</v>
      </c>
      <c r="V15572" t="str">
        <f t="shared" si="870"/>
        <v>S</v>
      </c>
      <c r="AE15572" s="27"/>
      <c r="AG15572" s="27"/>
      <c r="AO15572" s="27"/>
      <c r="AX15572" s="27"/>
      <c r="AY15572" s="27"/>
    </row>
    <row r="15573" spans="1:51" x14ac:dyDescent="0.25">
      <c r="A15573" t="s">
        <v>66</v>
      </c>
      <c r="C15573">
        <v>6609914</v>
      </c>
      <c r="D15573">
        <v>85</v>
      </c>
      <c r="E15573" t="s">
        <v>90</v>
      </c>
      <c r="G15573">
        <v>99.406999999999996</v>
      </c>
      <c r="H15573">
        <v>2018</v>
      </c>
      <c r="I15573">
        <v>2</v>
      </c>
      <c r="J15573">
        <v>23</v>
      </c>
      <c r="K15573" t="s">
        <v>1939</v>
      </c>
      <c r="L15573" t="s">
        <v>1939</v>
      </c>
      <c r="M15573" t="s">
        <v>900</v>
      </c>
      <c r="N15573" t="s">
        <v>860</v>
      </c>
      <c r="O15573" t="s">
        <v>799</v>
      </c>
      <c r="P15573" t="s">
        <v>799</v>
      </c>
      <c r="Q15573" t="s">
        <v>869</v>
      </c>
      <c r="R15573" t="str">
        <f t="shared" si="868"/>
        <v>Weekday</v>
      </c>
      <c r="S15573" s="27">
        <f t="shared" si="869"/>
        <v>43154</v>
      </c>
      <c r="U15573" t="str">
        <f t="shared" si="867"/>
        <v>D</v>
      </c>
      <c r="V15573" t="str">
        <f t="shared" si="870"/>
        <v>D</v>
      </c>
      <c r="AE15573" s="27"/>
      <c r="AG15573" s="27"/>
      <c r="AO15573" s="27"/>
      <c r="AX15573" s="27"/>
      <c r="AY15573" s="27"/>
    </row>
    <row r="15574" spans="1:51" x14ac:dyDescent="0.25">
      <c r="A15574" t="s">
        <v>66</v>
      </c>
      <c r="C15574">
        <v>6767409</v>
      </c>
      <c r="D15574">
        <v>85</v>
      </c>
      <c r="E15574" t="s">
        <v>90</v>
      </c>
      <c r="G15574">
        <v>99.408000000000001</v>
      </c>
      <c r="H15574">
        <v>2018</v>
      </c>
      <c r="I15574">
        <v>6</v>
      </c>
      <c r="J15574">
        <v>22</v>
      </c>
      <c r="K15574" t="s">
        <v>1962</v>
      </c>
      <c r="L15574" t="s">
        <v>1962</v>
      </c>
      <c r="M15574" t="s">
        <v>900</v>
      </c>
      <c r="N15574" t="s">
        <v>860</v>
      </c>
      <c r="O15574" t="s">
        <v>799</v>
      </c>
      <c r="Q15574" t="s">
        <v>869</v>
      </c>
      <c r="R15574" t="str">
        <f t="shared" si="868"/>
        <v>Weekday</v>
      </c>
      <c r="S15574" s="27">
        <f t="shared" si="869"/>
        <v>43273</v>
      </c>
      <c r="U15574" t="str">
        <f t="shared" si="867"/>
        <v>D</v>
      </c>
      <c r="V15574" t="str">
        <f t="shared" si="870"/>
        <v>D</v>
      </c>
      <c r="AE15574" s="27"/>
      <c r="AG15574" s="27"/>
      <c r="AO15574" s="27"/>
      <c r="AX15574" s="27"/>
      <c r="AY15574" s="27"/>
    </row>
    <row r="15575" spans="1:51" x14ac:dyDescent="0.25">
      <c r="A15575" t="s">
        <v>66</v>
      </c>
      <c r="C15575">
        <v>5709582</v>
      </c>
      <c r="D15575">
        <v>85</v>
      </c>
      <c r="E15575" t="s">
        <v>90</v>
      </c>
      <c r="G15575">
        <v>99.397000000000006</v>
      </c>
      <c r="H15575">
        <v>2016</v>
      </c>
      <c r="I15575">
        <v>4</v>
      </c>
      <c r="J15575">
        <v>8</v>
      </c>
      <c r="K15575" t="s">
        <v>1943</v>
      </c>
      <c r="L15575" t="s">
        <v>1943</v>
      </c>
      <c r="M15575" t="s">
        <v>900</v>
      </c>
      <c r="N15575" t="s">
        <v>860</v>
      </c>
      <c r="O15575" t="s">
        <v>799</v>
      </c>
      <c r="P15575" t="s">
        <v>799</v>
      </c>
      <c r="Q15575" t="s">
        <v>868</v>
      </c>
      <c r="R15575" t="str">
        <f t="shared" si="868"/>
        <v>Weekday</v>
      </c>
      <c r="S15575" s="27">
        <f t="shared" si="869"/>
        <v>42468</v>
      </c>
      <c r="U15575" t="str">
        <f t="shared" si="867"/>
        <v>S</v>
      </c>
      <c r="V15575" t="str">
        <f t="shared" si="870"/>
        <v>S</v>
      </c>
      <c r="AE15575" s="27"/>
      <c r="AG15575" s="27"/>
      <c r="AO15575" s="27"/>
      <c r="AX15575" s="27"/>
      <c r="AY15575" s="27"/>
    </row>
    <row r="15576" spans="1:51" x14ac:dyDescent="0.25">
      <c r="A15576" t="s">
        <v>66</v>
      </c>
      <c r="C15576">
        <v>6078031</v>
      </c>
      <c r="D15576">
        <v>85</v>
      </c>
      <c r="E15576" t="s">
        <v>90</v>
      </c>
      <c r="G15576">
        <v>99.394999999999996</v>
      </c>
      <c r="H15576">
        <v>2017</v>
      </c>
      <c r="I15576">
        <v>1</v>
      </c>
      <c r="J15576">
        <v>11</v>
      </c>
      <c r="K15576" t="s">
        <v>1956</v>
      </c>
      <c r="L15576" t="s">
        <v>1946</v>
      </c>
      <c r="M15576" t="s">
        <v>900</v>
      </c>
      <c r="N15576" t="s">
        <v>860</v>
      </c>
      <c r="O15576" t="s">
        <v>799</v>
      </c>
      <c r="Q15576" t="s">
        <v>868</v>
      </c>
      <c r="R15576" t="str">
        <f t="shared" si="868"/>
        <v>Weekday</v>
      </c>
      <c r="S15576" s="27">
        <f t="shared" si="869"/>
        <v>42746</v>
      </c>
      <c r="U15576" t="str">
        <f t="shared" si="867"/>
        <v>D</v>
      </c>
      <c r="V15576" t="str">
        <f t="shared" si="870"/>
        <v>D</v>
      </c>
      <c r="AE15576" s="27"/>
      <c r="AG15576" s="27"/>
      <c r="AO15576" s="27"/>
      <c r="AX15576" s="27"/>
      <c r="AY15576" s="27"/>
    </row>
    <row r="15577" spans="1:51" x14ac:dyDescent="0.25">
      <c r="A15577" t="s">
        <v>66</v>
      </c>
      <c r="C15577">
        <v>6274701</v>
      </c>
      <c r="D15577">
        <v>85</v>
      </c>
      <c r="E15577" t="s">
        <v>90</v>
      </c>
      <c r="G15577">
        <v>99.409000000000006</v>
      </c>
      <c r="H15577">
        <v>2017</v>
      </c>
      <c r="I15577">
        <v>6</v>
      </c>
      <c r="J15577">
        <v>13</v>
      </c>
      <c r="K15577" t="s">
        <v>1934</v>
      </c>
      <c r="L15577" t="s">
        <v>1982</v>
      </c>
      <c r="M15577" t="s">
        <v>900</v>
      </c>
      <c r="N15577" t="s">
        <v>171</v>
      </c>
      <c r="O15577" t="s">
        <v>799</v>
      </c>
      <c r="Q15577" t="s">
        <v>869</v>
      </c>
      <c r="R15577" t="str">
        <f t="shared" si="868"/>
        <v>Weekday</v>
      </c>
      <c r="S15577" s="27">
        <f t="shared" si="869"/>
        <v>42899</v>
      </c>
      <c r="U15577" t="str">
        <f t="shared" si="867"/>
        <v>D</v>
      </c>
      <c r="V15577" t="str">
        <f t="shared" si="870"/>
        <v>D</v>
      </c>
      <c r="AE15577" s="27"/>
      <c r="AG15577" s="27"/>
      <c r="AO15577" s="27"/>
      <c r="AX15577" s="27"/>
      <c r="AY15577" s="27"/>
    </row>
    <row r="15578" spans="1:51" x14ac:dyDescent="0.25">
      <c r="A15578" t="s">
        <v>66</v>
      </c>
      <c r="C15578">
        <v>6567915</v>
      </c>
      <c r="D15578">
        <v>85</v>
      </c>
      <c r="E15578" t="s">
        <v>90</v>
      </c>
      <c r="G15578">
        <v>99.409000000000006</v>
      </c>
      <c r="H15578">
        <v>2018</v>
      </c>
      <c r="I15578">
        <v>1</v>
      </c>
      <c r="J15578">
        <v>26</v>
      </c>
      <c r="K15578" t="s">
        <v>1958</v>
      </c>
      <c r="L15578" t="s">
        <v>1966</v>
      </c>
      <c r="M15578" t="s">
        <v>900</v>
      </c>
      <c r="N15578" t="s">
        <v>860</v>
      </c>
      <c r="O15578" t="s">
        <v>799</v>
      </c>
      <c r="P15578" t="s">
        <v>799</v>
      </c>
      <c r="Q15578" t="s">
        <v>869</v>
      </c>
      <c r="R15578" t="str">
        <f t="shared" si="868"/>
        <v>Weekday</v>
      </c>
      <c r="S15578" s="27">
        <f t="shared" si="869"/>
        <v>43126</v>
      </c>
      <c r="U15578" t="str">
        <f t="shared" si="867"/>
        <v>D</v>
      </c>
      <c r="V15578" t="str">
        <f t="shared" si="870"/>
        <v>D</v>
      </c>
      <c r="AE15578" s="27"/>
      <c r="AG15578" s="27"/>
      <c r="AO15578" s="27"/>
      <c r="AX15578" s="27"/>
      <c r="AY15578" s="27"/>
    </row>
    <row r="15579" spans="1:51" x14ac:dyDescent="0.25">
      <c r="A15579" t="s">
        <v>66</v>
      </c>
      <c r="C15579">
        <v>6609896</v>
      </c>
      <c r="D15579">
        <v>85</v>
      </c>
      <c r="E15579" t="s">
        <v>90</v>
      </c>
      <c r="G15579">
        <v>99.412999999999997</v>
      </c>
      <c r="H15579">
        <v>2018</v>
      </c>
      <c r="I15579">
        <v>2</v>
      </c>
      <c r="J15579">
        <v>20</v>
      </c>
      <c r="K15579" t="s">
        <v>1958</v>
      </c>
      <c r="L15579" t="s">
        <v>1989</v>
      </c>
      <c r="M15579" t="s">
        <v>900</v>
      </c>
      <c r="N15579" t="s">
        <v>860</v>
      </c>
      <c r="O15579" t="s">
        <v>799</v>
      </c>
      <c r="Q15579" t="s">
        <v>869</v>
      </c>
      <c r="R15579" t="str">
        <f t="shared" si="868"/>
        <v>Weekday</v>
      </c>
      <c r="S15579" s="27">
        <f t="shared" si="869"/>
        <v>43151</v>
      </c>
      <c r="U15579" t="str">
        <f t="shared" si="867"/>
        <v>D</v>
      </c>
      <c r="V15579" t="str">
        <f t="shared" si="870"/>
        <v>D</v>
      </c>
      <c r="AE15579" s="27"/>
      <c r="AG15579" s="27"/>
      <c r="AO15579" s="27"/>
      <c r="AX15579" s="27"/>
      <c r="AY15579" s="27"/>
    </row>
    <row r="15580" spans="1:51" x14ac:dyDescent="0.25">
      <c r="A15580" t="s">
        <v>66</v>
      </c>
      <c r="C15580">
        <v>6737266</v>
      </c>
      <c r="D15580">
        <v>85</v>
      </c>
      <c r="E15580" t="s">
        <v>90</v>
      </c>
      <c r="G15580">
        <v>99.408000000000001</v>
      </c>
      <c r="H15580">
        <v>2018</v>
      </c>
      <c r="I15580">
        <v>6</v>
      </c>
      <c r="J15580">
        <v>5</v>
      </c>
      <c r="K15580" t="s">
        <v>1969</v>
      </c>
      <c r="L15580" t="s">
        <v>1936</v>
      </c>
      <c r="M15580" t="s">
        <v>900</v>
      </c>
      <c r="N15580" t="s">
        <v>860</v>
      </c>
      <c r="O15580" t="s">
        <v>799</v>
      </c>
      <c r="P15580" t="s">
        <v>799</v>
      </c>
      <c r="Q15580" t="s">
        <v>869</v>
      </c>
      <c r="R15580" t="str">
        <f t="shared" si="868"/>
        <v>Weekday</v>
      </c>
      <c r="S15580" s="27">
        <f t="shared" si="869"/>
        <v>43256</v>
      </c>
      <c r="U15580" t="str">
        <f t="shared" si="867"/>
        <v>D</v>
      </c>
      <c r="V15580" t="str">
        <f t="shared" si="870"/>
        <v>D</v>
      </c>
      <c r="AE15580" s="27"/>
      <c r="AG15580" s="27"/>
      <c r="AO15580" s="27"/>
      <c r="AX15580" s="27"/>
      <c r="AY15580" s="27"/>
    </row>
    <row r="15581" spans="1:51" x14ac:dyDescent="0.25">
      <c r="A15581" t="s">
        <v>66</v>
      </c>
      <c r="C15581">
        <v>6990959</v>
      </c>
      <c r="D15581">
        <v>85</v>
      </c>
      <c r="E15581" t="s">
        <v>90</v>
      </c>
      <c r="G15581">
        <v>99.388999999999996</v>
      </c>
      <c r="H15581">
        <v>2018</v>
      </c>
      <c r="I15581">
        <v>12</v>
      </c>
      <c r="J15581">
        <v>2</v>
      </c>
      <c r="K15581" t="s">
        <v>1958</v>
      </c>
      <c r="L15581" t="s">
        <v>1965</v>
      </c>
      <c r="M15581" t="s">
        <v>900</v>
      </c>
      <c r="N15581" t="s">
        <v>860</v>
      </c>
      <c r="O15581" t="s">
        <v>799</v>
      </c>
      <c r="Q15581" t="s">
        <v>868</v>
      </c>
      <c r="R15581" t="str">
        <f t="shared" si="868"/>
        <v>Weekend</v>
      </c>
      <c r="S15581" s="27">
        <f t="shared" si="869"/>
        <v>43436</v>
      </c>
      <c r="U15581" t="str">
        <f t="shared" si="867"/>
        <v>D</v>
      </c>
      <c r="V15581" t="str">
        <f t="shared" si="870"/>
        <v>D</v>
      </c>
      <c r="AE15581" s="27"/>
      <c r="AG15581" s="27"/>
      <c r="AO15581" s="27"/>
      <c r="AX15581" s="27"/>
      <c r="AY15581" s="27"/>
    </row>
    <row r="15582" spans="1:51" x14ac:dyDescent="0.25">
      <c r="A15582" t="s">
        <v>66</v>
      </c>
      <c r="C15582">
        <v>5396527</v>
      </c>
      <c r="D15582">
        <v>85</v>
      </c>
      <c r="E15582" t="s">
        <v>90</v>
      </c>
      <c r="G15582">
        <v>99.412000000000006</v>
      </c>
      <c r="H15582">
        <v>2015</v>
      </c>
      <c r="I15582">
        <v>8</v>
      </c>
      <c r="J15582">
        <v>19</v>
      </c>
      <c r="K15582" t="s">
        <v>1947</v>
      </c>
      <c r="L15582" t="s">
        <v>1988</v>
      </c>
      <c r="M15582" t="s">
        <v>899</v>
      </c>
      <c r="N15582" t="s">
        <v>860</v>
      </c>
      <c r="O15582" t="s">
        <v>799</v>
      </c>
      <c r="P15582" t="s">
        <v>799</v>
      </c>
      <c r="Q15582" t="s">
        <v>869</v>
      </c>
      <c r="R15582" t="str">
        <f t="shared" si="868"/>
        <v>Weekday</v>
      </c>
      <c r="S15582" s="27">
        <f t="shared" si="869"/>
        <v>42235</v>
      </c>
      <c r="U15582" t="str">
        <f t="shared" si="867"/>
        <v>S</v>
      </c>
      <c r="V15582" t="str">
        <f t="shared" si="870"/>
        <v>S</v>
      </c>
      <c r="AE15582" s="27"/>
      <c r="AG15582" s="27"/>
      <c r="AO15582" s="27"/>
      <c r="AX15582" s="27"/>
      <c r="AY15582" s="27"/>
    </row>
    <row r="15583" spans="1:51" x14ac:dyDescent="0.25">
      <c r="A15583" t="s">
        <v>66</v>
      </c>
      <c r="C15583">
        <v>6841193</v>
      </c>
      <c r="D15583">
        <v>85</v>
      </c>
      <c r="E15583" t="s">
        <v>90</v>
      </c>
      <c r="G15583">
        <v>99.412999999999997</v>
      </c>
      <c r="H15583">
        <v>2018</v>
      </c>
      <c r="I15583">
        <v>8</v>
      </c>
      <c r="J15583">
        <v>16</v>
      </c>
      <c r="K15583" t="s">
        <v>1970</v>
      </c>
      <c r="L15583" t="s">
        <v>1971</v>
      </c>
      <c r="M15583" t="s">
        <v>900</v>
      </c>
      <c r="N15583" t="s">
        <v>860</v>
      </c>
      <c r="O15583" t="s">
        <v>799</v>
      </c>
      <c r="Q15583" t="s">
        <v>869</v>
      </c>
      <c r="R15583" t="str">
        <f t="shared" si="868"/>
        <v>Weekday</v>
      </c>
      <c r="S15583" s="27">
        <f t="shared" si="869"/>
        <v>43328</v>
      </c>
      <c r="U15583" t="str">
        <f t="shared" si="867"/>
        <v>D</v>
      </c>
      <c r="V15583" t="str">
        <f t="shared" si="870"/>
        <v>D</v>
      </c>
      <c r="AE15583" s="27"/>
      <c r="AG15583" s="27"/>
      <c r="AO15583" s="27"/>
      <c r="AX15583" s="27"/>
      <c r="AY15583" s="27"/>
    </row>
    <row r="15584" spans="1:51" x14ac:dyDescent="0.25">
      <c r="A15584" t="s">
        <v>66</v>
      </c>
      <c r="C15584">
        <v>6892122</v>
      </c>
      <c r="D15584">
        <v>85</v>
      </c>
      <c r="E15584" t="s">
        <v>90</v>
      </c>
      <c r="G15584">
        <v>99.408000000000001</v>
      </c>
      <c r="H15584">
        <v>2018</v>
      </c>
      <c r="I15584">
        <v>9</v>
      </c>
      <c r="J15584">
        <v>24</v>
      </c>
      <c r="K15584" t="s">
        <v>1970</v>
      </c>
      <c r="L15584" t="s">
        <v>1971</v>
      </c>
      <c r="M15584" t="s">
        <v>900</v>
      </c>
      <c r="N15584" t="s">
        <v>860</v>
      </c>
      <c r="O15584" t="s">
        <v>799</v>
      </c>
      <c r="Q15584" t="s">
        <v>869</v>
      </c>
      <c r="R15584" t="str">
        <f t="shared" si="868"/>
        <v>Weekday</v>
      </c>
      <c r="S15584" s="27">
        <f t="shared" si="869"/>
        <v>43367</v>
      </c>
      <c r="U15584" t="str">
        <f t="shared" si="867"/>
        <v>D</v>
      </c>
      <c r="V15584" t="str">
        <f t="shared" si="870"/>
        <v>D</v>
      </c>
      <c r="AE15584" s="27"/>
      <c r="AG15584" s="27"/>
      <c r="AO15584" s="27"/>
      <c r="AX15584" s="27"/>
      <c r="AY15584" s="27"/>
    </row>
    <row r="15585" spans="1:51" x14ac:dyDescent="0.25">
      <c r="A15585" t="s">
        <v>66</v>
      </c>
      <c r="C15585">
        <v>6110506</v>
      </c>
      <c r="D15585">
        <v>85</v>
      </c>
      <c r="E15585" t="s">
        <v>90</v>
      </c>
      <c r="G15585">
        <v>99.397999999999996</v>
      </c>
      <c r="H15585">
        <v>2017</v>
      </c>
      <c r="I15585">
        <v>2</v>
      </c>
      <c r="J15585">
        <v>8</v>
      </c>
      <c r="K15585" t="s">
        <v>1970</v>
      </c>
      <c r="L15585" t="s">
        <v>1971</v>
      </c>
      <c r="M15585" t="s">
        <v>900</v>
      </c>
      <c r="N15585" t="s">
        <v>860</v>
      </c>
      <c r="O15585" t="s">
        <v>799</v>
      </c>
      <c r="P15585" t="s">
        <v>799</v>
      </c>
      <c r="Q15585" t="s">
        <v>868</v>
      </c>
      <c r="R15585" t="str">
        <f t="shared" si="868"/>
        <v>Weekday</v>
      </c>
      <c r="S15585" s="27">
        <f t="shared" si="869"/>
        <v>42774</v>
      </c>
      <c r="U15585" t="str">
        <f t="shared" si="867"/>
        <v>D</v>
      </c>
      <c r="V15585" t="str">
        <f t="shared" si="870"/>
        <v>D</v>
      </c>
      <c r="AE15585" s="27"/>
      <c r="AG15585" s="27"/>
      <c r="AO15585" s="27"/>
      <c r="AX15585" s="27"/>
      <c r="AY15585" s="27"/>
    </row>
    <row r="15586" spans="1:51" x14ac:dyDescent="0.25">
      <c r="A15586" t="s">
        <v>66</v>
      </c>
      <c r="C15586">
        <v>6142022</v>
      </c>
      <c r="D15586">
        <v>85</v>
      </c>
      <c r="E15586" t="s">
        <v>90</v>
      </c>
      <c r="G15586">
        <v>99.397999999999996</v>
      </c>
      <c r="H15586">
        <v>2017</v>
      </c>
      <c r="I15586">
        <v>3</v>
      </c>
      <c r="J15586">
        <v>7</v>
      </c>
      <c r="K15586" t="s">
        <v>1970</v>
      </c>
      <c r="L15586" t="s">
        <v>1949</v>
      </c>
      <c r="M15586" t="s">
        <v>900</v>
      </c>
      <c r="N15586" t="s">
        <v>860</v>
      </c>
      <c r="O15586" t="s">
        <v>799</v>
      </c>
      <c r="P15586" t="s">
        <v>799</v>
      </c>
      <c r="Q15586" t="s">
        <v>868</v>
      </c>
      <c r="R15586" t="str">
        <f t="shared" si="868"/>
        <v>Weekday</v>
      </c>
      <c r="S15586" s="27">
        <f t="shared" si="869"/>
        <v>42801</v>
      </c>
      <c r="U15586" t="str">
        <f t="shared" si="867"/>
        <v>D</v>
      </c>
      <c r="V15586" t="str">
        <f t="shared" si="870"/>
        <v>D</v>
      </c>
      <c r="AE15586" s="27"/>
      <c r="AG15586" s="27"/>
      <c r="AO15586" s="27"/>
      <c r="AX15586" s="27"/>
      <c r="AY15586" s="27"/>
    </row>
    <row r="15587" spans="1:51" x14ac:dyDescent="0.25">
      <c r="A15587" t="s">
        <v>66</v>
      </c>
      <c r="C15587">
        <v>5500032</v>
      </c>
      <c r="D15587">
        <v>85</v>
      </c>
      <c r="E15587" t="s">
        <v>90</v>
      </c>
      <c r="G15587">
        <v>99.415999999999997</v>
      </c>
      <c r="H15587">
        <v>2015</v>
      </c>
      <c r="I15587">
        <v>11</v>
      </c>
      <c r="J15587">
        <v>5</v>
      </c>
      <c r="K15587" t="s">
        <v>1962</v>
      </c>
      <c r="L15587" t="s">
        <v>1946</v>
      </c>
      <c r="M15587" t="s">
        <v>900</v>
      </c>
      <c r="N15587" t="s">
        <v>860</v>
      </c>
      <c r="O15587" t="s">
        <v>799</v>
      </c>
      <c r="P15587" t="s">
        <v>799</v>
      </c>
      <c r="Q15587" t="s">
        <v>869</v>
      </c>
      <c r="R15587" t="str">
        <f t="shared" si="868"/>
        <v>Weekday</v>
      </c>
      <c r="S15587" s="27">
        <f t="shared" si="869"/>
        <v>42313</v>
      </c>
      <c r="U15587" t="str">
        <f t="shared" si="867"/>
        <v>S</v>
      </c>
      <c r="V15587" t="str">
        <f t="shared" si="870"/>
        <v>S</v>
      </c>
      <c r="AE15587" s="27"/>
      <c r="AG15587" s="27"/>
      <c r="AO15587" s="27"/>
      <c r="AX15587" s="27"/>
      <c r="AY15587" s="27"/>
    </row>
    <row r="15588" spans="1:51" x14ac:dyDescent="0.25">
      <c r="A15588" t="s">
        <v>66</v>
      </c>
      <c r="C15588">
        <v>6400930</v>
      </c>
      <c r="D15588">
        <v>85</v>
      </c>
      <c r="E15588" t="s">
        <v>90</v>
      </c>
      <c r="G15588">
        <v>99.41</v>
      </c>
      <c r="H15588">
        <v>2017</v>
      </c>
      <c r="I15588">
        <v>9</v>
      </c>
      <c r="J15588">
        <v>20</v>
      </c>
      <c r="K15588" t="s">
        <v>1969</v>
      </c>
      <c r="L15588" t="s">
        <v>1974</v>
      </c>
      <c r="M15588" t="s">
        <v>900</v>
      </c>
      <c r="N15588" t="s">
        <v>860</v>
      </c>
      <c r="O15588" t="s">
        <v>799</v>
      </c>
      <c r="P15588" t="s">
        <v>799</v>
      </c>
      <c r="Q15588" t="s">
        <v>869</v>
      </c>
      <c r="R15588" t="str">
        <f t="shared" si="868"/>
        <v>Weekday</v>
      </c>
      <c r="S15588" s="27">
        <f t="shared" si="869"/>
        <v>42998</v>
      </c>
      <c r="U15588" t="str">
        <f t="shared" si="867"/>
        <v>D</v>
      </c>
      <c r="V15588" t="str">
        <f t="shared" si="870"/>
        <v>D</v>
      </c>
      <c r="AE15588" s="27"/>
      <c r="AG15588" s="27"/>
      <c r="AO15588" s="27"/>
      <c r="AX15588" s="27"/>
      <c r="AY15588" s="27"/>
    </row>
    <row r="15589" spans="1:51" x14ac:dyDescent="0.25">
      <c r="A15589" t="s">
        <v>66</v>
      </c>
      <c r="C15589">
        <v>5662744</v>
      </c>
      <c r="D15589">
        <v>85</v>
      </c>
      <c r="E15589" t="s">
        <v>90</v>
      </c>
      <c r="G15589">
        <v>99.4</v>
      </c>
      <c r="H15589">
        <v>2016</v>
      </c>
      <c r="I15589">
        <v>3</v>
      </c>
      <c r="J15589">
        <v>4</v>
      </c>
      <c r="K15589" t="s">
        <v>1956</v>
      </c>
      <c r="L15589" t="s">
        <v>1960</v>
      </c>
      <c r="M15589" t="s">
        <v>900</v>
      </c>
      <c r="N15589" t="s">
        <v>860</v>
      </c>
      <c r="O15589" t="s">
        <v>799</v>
      </c>
      <c r="Q15589" t="s">
        <v>868</v>
      </c>
      <c r="R15589" t="str">
        <f t="shared" si="868"/>
        <v>Weekday</v>
      </c>
      <c r="S15589" s="27">
        <f t="shared" si="869"/>
        <v>42433</v>
      </c>
      <c r="U15589" t="str">
        <f t="shared" si="867"/>
        <v>S</v>
      </c>
      <c r="V15589" t="str">
        <f t="shared" si="870"/>
        <v>S</v>
      </c>
      <c r="AE15589" s="27"/>
      <c r="AG15589" s="27"/>
      <c r="AO15589" s="27"/>
      <c r="AX15589" s="27"/>
      <c r="AY15589" s="27"/>
    </row>
    <row r="15590" spans="1:51" x14ac:dyDescent="0.25">
      <c r="A15590" t="s">
        <v>66</v>
      </c>
      <c r="C15590">
        <v>6807195</v>
      </c>
      <c r="D15590">
        <v>85</v>
      </c>
      <c r="E15590" t="s">
        <v>90</v>
      </c>
      <c r="G15590">
        <v>99.412000000000006</v>
      </c>
      <c r="H15590">
        <v>2018</v>
      </c>
      <c r="I15590">
        <v>7</v>
      </c>
      <c r="J15590">
        <v>27</v>
      </c>
      <c r="K15590" t="s">
        <v>1969</v>
      </c>
      <c r="L15590" t="s">
        <v>1950</v>
      </c>
      <c r="M15590" t="s">
        <v>900</v>
      </c>
      <c r="N15590" t="s">
        <v>860</v>
      </c>
      <c r="O15590" t="s">
        <v>799</v>
      </c>
      <c r="Q15590" t="s">
        <v>869</v>
      </c>
      <c r="R15590" t="str">
        <f t="shared" si="868"/>
        <v>Weekday</v>
      </c>
      <c r="S15590" s="27">
        <f t="shared" si="869"/>
        <v>43308</v>
      </c>
      <c r="U15590" t="str">
        <f t="shared" si="867"/>
        <v>D</v>
      </c>
      <c r="V15590" t="str">
        <f t="shared" si="870"/>
        <v>D</v>
      </c>
      <c r="AE15590" s="27"/>
      <c r="AG15590" s="27"/>
      <c r="AO15590" s="27"/>
      <c r="AX15590" s="27"/>
      <c r="AY15590" s="27"/>
    </row>
    <row r="15591" spans="1:51" x14ac:dyDescent="0.25">
      <c r="A15591" t="s">
        <v>66</v>
      </c>
      <c r="C15591">
        <v>5723128</v>
      </c>
      <c r="D15591">
        <v>85</v>
      </c>
      <c r="E15591" t="s">
        <v>90</v>
      </c>
      <c r="G15591">
        <v>99.4</v>
      </c>
      <c r="H15591">
        <v>2016</v>
      </c>
      <c r="I15591">
        <v>4</v>
      </c>
      <c r="J15591">
        <v>18</v>
      </c>
      <c r="K15591" t="s">
        <v>1939</v>
      </c>
      <c r="L15591" t="s">
        <v>1940</v>
      </c>
      <c r="M15591" t="s">
        <v>900</v>
      </c>
      <c r="N15591" t="s">
        <v>860</v>
      </c>
      <c r="O15591" t="s">
        <v>799</v>
      </c>
      <c r="Q15591" t="s">
        <v>868</v>
      </c>
      <c r="R15591" t="str">
        <f t="shared" si="868"/>
        <v>Weekday</v>
      </c>
      <c r="S15591" s="27">
        <f t="shared" si="869"/>
        <v>42478</v>
      </c>
      <c r="U15591" t="str">
        <f t="shared" si="867"/>
        <v>S</v>
      </c>
      <c r="V15591" t="str">
        <f t="shared" si="870"/>
        <v>S</v>
      </c>
      <c r="AE15591" s="27"/>
      <c r="AG15591" s="27"/>
      <c r="AO15591" s="27"/>
      <c r="AX15591" s="27"/>
      <c r="AY15591" s="27"/>
    </row>
    <row r="15592" spans="1:51" x14ac:dyDescent="0.25">
      <c r="A15592" t="s">
        <v>66</v>
      </c>
      <c r="C15592">
        <v>7006489</v>
      </c>
      <c r="D15592">
        <v>85</v>
      </c>
      <c r="E15592" t="s">
        <v>90</v>
      </c>
      <c r="G15592">
        <v>99.412999999999997</v>
      </c>
      <c r="H15592">
        <v>2018</v>
      </c>
      <c r="I15592">
        <v>12</v>
      </c>
      <c r="J15592">
        <v>12</v>
      </c>
      <c r="K15592" t="s">
        <v>1958</v>
      </c>
      <c r="L15592" t="s">
        <v>2001</v>
      </c>
      <c r="M15592" t="s">
        <v>900</v>
      </c>
      <c r="N15592" t="s">
        <v>860</v>
      </c>
      <c r="O15592" t="s">
        <v>799</v>
      </c>
      <c r="P15592" t="s">
        <v>799</v>
      </c>
      <c r="Q15592" t="s">
        <v>869</v>
      </c>
      <c r="R15592" t="str">
        <f t="shared" si="868"/>
        <v>Weekday</v>
      </c>
      <c r="S15592" s="27">
        <f t="shared" si="869"/>
        <v>43446</v>
      </c>
      <c r="U15592" t="str">
        <f t="shared" si="867"/>
        <v>D</v>
      </c>
      <c r="V15592" t="str">
        <f t="shared" si="870"/>
        <v>D</v>
      </c>
      <c r="AE15592" s="27"/>
      <c r="AG15592" s="27"/>
      <c r="AO15592" s="27"/>
      <c r="AX15592" s="27"/>
      <c r="AY15592" s="27"/>
    </row>
    <row r="15593" spans="1:51" x14ac:dyDescent="0.25">
      <c r="A15593" t="s">
        <v>66</v>
      </c>
      <c r="C15593">
        <v>5785495</v>
      </c>
      <c r="D15593">
        <v>85</v>
      </c>
      <c r="E15593" t="s">
        <v>90</v>
      </c>
      <c r="G15593">
        <v>99.400999999999996</v>
      </c>
      <c r="H15593">
        <v>2016</v>
      </c>
      <c r="I15593">
        <v>6</v>
      </c>
      <c r="J15593">
        <v>3</v>
      </c>
      <c r="K15593" t="s">
        <v>1956</v>
      </c>
      <c r="L15593" t="s">
        <v>1974</v>
      </c>
      <c r="M15593" t="s">
        <v>900</v>
      </c>
      <c r="N15593" t="s">
        <v>860</v>
      </c>
      <c r="O15593" t="s">
        <v>799</v>
      </c>
      <c r="P15593" t="s">
        <v>799</v>
      </c>
      <c r="Q15593" t="s">
        <v>868</v>
      </c>
      <c r="R15593" t="str">
        <f t="shared" si="868"/>
        <v>Weekday</v>
      </c>
      <c r="S15593" s="27">
        <f t="shared" si="869"/>
        <v>42524</v>
      </c>
      <c r="U15593" t="str">
        <f t="shared" si="867"/>
        <v>S</v>
      </c>
      <c r="V15593" t="str">
        <f t="shared" si="870"/>
        <v>S</v>
      </c>
      <c r="AE15593" s="27"/>
      <c r="AG15593" s="27"/>
      <c r="AO15593" s="27"/>
      <c r="AX15593" s="27"/>
      <c r="AY15593" s="27"/>
    </row>
    <row r="15594" spans="1:51" x14ac:dyDescent="0.25">
      <c r="A15594" t="s">
        <v>66</v>
      </c>
      <c r="C15594">
        <v>6582786</v>
      </c>
      <c r="D15594">
        <v>85</v>
      </c>
      <c r="E15594" t="s">
        <v>90</v>
      </c>
      <c r="G15594">
        <v>99.418000000000006</v>
      </c>
      <c r="H15594">
        <v>2018</v>
      </c>
      <c r="I15594">
        <v>2</v>
      </c>
      <c r="J15594">
        <v>7</v>
      </c>
      <c r="K15594" t="s">
        <v>1972</v>
      </c>
      <c r="L15594" t="s">
        <v>1996</v>
      </c>
      <c r="M15594" t="s">
        <v>899</v>
      </c>
      <c r="N15594" t="s">
        <v>860</v>
      </c>
      <c r="O15594" t="s">
        <v>799</v>
      </c>
      <c r="Q15594" t="s">
        <v>869</v>
      </c>
      <c r="R15594" t="str">
        <f t="shared" si="868"/>
        <v>Weekday</v>
      </c>
      <c r="S15594" s="27">
        <f t="shared" si="869"/>
        <v>43138</v>
      </c>
      <c r="U15594" t="str">
        <f t="shared" ref="U15594:U15657" si="871">IF(OR(H15594=2015,H15594=2016),"S","D")</f>
        <v>D</v>
      </c>
      <c r="V15594" t="str">
        <f t="shared" si="870"/>
        <v>D</v>
      </c>
      <c r="AE15594" s="27"/>
      <c r="AG15594" s="27"/>
      <c r="AO15594" s="27"/>
      <c r="AX15594" s="27"/>
      <c r="AY15594" s="27"/>
    </row>
    <row r="15595" spans="1:51" x14ac:dyDescent="0.25">
      <c r="A15595" t="s">
        <v>66</v>
      </c>
      <c r="C15595">
        <v>5876859</v>
      </c>
      <c r="D15595">
        <v>85</v>
      </c>
      <c r="E15595" t="s">
        <v>90</v>
      </c>
      <c r="G15595">
        <v>99.403000000000006</v>
      </c>
      <c r="H15595">
        <v>2016</v>
      </c>
      <c r="I15595">
        <v>8</v>
      </c>
      <c r="J15595">
        <v>15</v>
      </c>
      <c r="K15595" t="s">
        <v>1947</v>
      </c>
      <c r="L15595" t="s">
        <v>1937</v>
      </c>
      <c r="M15595" t="s">
        <v>900</v>
      </c>
      <c r="N15595" t="s">
        <v>860</v>
      </c>
      <c r="O15595" t="s">
        <v>799</v>
      </c>
      <c r="Q15595" t="s">
        <v>868</v>
      </c>
      <c r="R15595" t="str">
        <f t="shared" ref="R15595:R15658" si="872">IF(WEEKDAY(DATE(H15595,I15595,J15595),2) &lt; 6, "Weekday", "Weekend")</f>
        <v>Weekday</v>
      </c>
      <c r="S15595" s="27">
        <f t="shared" si="869"/>
        <v>42597</v>
      </c>
      <c r="U15595" t="str">
        <f t="shared" si="871"/>
        <v>S</v>
      </c>
      <c r="V15595" t="str">
        <f t="shared" si="870"/>
        <v>S</v>
      </c>
      <c r="AE15595" s="27"/>
      <c r="AG15595" s="27"/>
      <c r="AO15595" s="27"/>
      <c r="AX15595" s="27"/>
      <c r="AY15595" s="27"/>
    </row>
    <row r="15596" spans="1:51" x14ac:dyDescent="0.25">
      <c r="A15596" t="s">
        <v>66</v>
      </c>
      <c r="C15596">
        <v>5876898</v>
      </c>
      <c r="D15596">
        <v>85</v>
      </c>
      <c r="E15596" t="s">
        <v>90</v>
      </c>
      <c r="G15596">
        <v>99.402000000000001</v>
      </c>
      <c r="H15596">
        <v>2016</v>
      </c>
      <c r="I15596">
        <v>8</v>
      </c>
      <c r="J15596">
        <v>15</v>
      </c>
      <c r="K15596" t="s">
        <v>1947</v>
      </c>
      <c r="L15596" t="s">
        <v>1946</v>
      </c>
      <c r="M15596" t="s">
        <v>900</v>
      </c>
      <c r="N15596" t="s">
        <v>860</v>
      </c>
      <c r="O15596" t="s">
        <v>799</v>
      </c>
      <c r="P15596" t="s">
        <v>799</v>
      </c>
      <c r="Q15596" t="s">
        <v>868</v>
      </c>
      <c r="R15596" t="str">
        <f t="shared" si="872"/>
        <v>Weekday</v>
      </c>
      <c r="S15596" s="27">
        <f t="shared" ref="S15596:S15659" si="873">DATE(H15596,I15596,J15596)</f>
        <v>42597</v>
      </c>
      <c r="U15596" t="str">
        <f t="shared" si="871"/>
        <v>S</v>
      </c>
      <c r="V15596" t="str">
        <f t="shared" si="870"/>
        <v>S</v>
      </c>
      <c r="AE15596" s="27"/>
      <c r="AG15596" s="27"/>
      <c r="AO15596" s="27"/>
      <c r="AX15596" s="27"/>
      <c r="AY15596" s="27"/>
    </row>
    <row r="15597" spans="1:51" x14ac:dyDescent="0.25">
      <c r="A15597" t="s">
        <v>66</v>
      </c>
      <c r="C15597">
        <v>5746497</v>
      </c>
      <c r="D15597">
        <v>85</v>
      </c>
      <c r="E15597" t="s">
        <v>90</v>
      </c>
      <c r="G15597">
        <v>99.403999999999996</v>
      </c>
      <c r="H15597">
        <v>2016</v>
      </c>
      <c r="I15597">
        <v>5</v>
      </c>
      <c r="J15597">
        <v>6</v>
      </c>
      <c r="K15597" t="s">
        <v>1969</v>
      </c>
      <c r="L15597" t="s">
        <v>1991</v>
      </c>
      <c r="M15597" t="s">
        <v>900</v>
      </c>
      <c r="N15597" t="s">
        <v>860</v>
      </c>
      <c r="O15597" t="s">
        <v>799</v>
      </c>
      <c r="Q15597" t="s">
        <v>869</v>
      </c>
      <c r="R15597" t="str">
        <f t="shared" si="872"/>
        <v>Weekday</v>
      </c>
      <c r="S15597" s="27">
        <f t="shared" si="873"/>
        <v>42496</v>
      </c>
      <c r="U15597" t="str">
        <f t="shared" si="871"/>
        <v>S</v>
      </c>
      <c r="V15597" t="str">
        <f t="shared" si="870"/>
        <v>S</v>
      </c>
      <c r="AE15597" s="27"/>
      <c r="AG15597" s="27"/>
      <c r="AO15597" s="27"/>
      <c r="AX15597" s="27"/>
      <c r="AY15597" s="27"/>
    </row>
    <row r="15598" spans="1:51" x14ac:dyDescent="0.25">
      <c r="A15598" t="s">
        <v>66</v>
      </c>
      <c r="C15598">
        <v>6121839</v>
      </c>
      <c r="D15598">
        <v>85</v>
      </c>
      <c r="E15598" t="s">
        <v>90</v>
      </c>
      <c r="G15598">
        <v>99.403999999999996</v>
      </c>
      <c r="H15598">
        <v>2017</v>
      </c>
      <c r="I15598">
        <v>2</v>
      </c>
      <c r="J15598">
        <v>14</v>
      </c>
      <c r="K15598" t="s">
        <v>1939</v>
      </c>
      <c r="L15598" t="s">
        <v>1950</v>
      </c>
      <c r="M15598" t="s">
        <v>900</v>
      </c>
      <c r="N15598" t="s">
        <v>860</v>
      </c>
      <c r="O15598" t="s">
        <v>799</v>
      </c>
      <c r="Q15598" t="s">
        <v>869</v>
      </c>
      <c r="R15598" t="str">
        <f t="shared" si="872"/>
        <v>Weekday</v>
      </c>
      <c r="S15598" s="27">
        <f t="shared" si="873"/>
        <v>42780</v>
      </c>
      <c r="U15598" t="str">
        <f t="shared" si="871"/>
        <v>D</v>
      </c>
      <c r="V15598" t="str">
        <f t="shared" si="870"/>
        <v>D</v>
      </c>
      <c r="AE15598" s="27"/>
      <c r="AG15598" s="27"/>
      <c r="AO15598" s="27"/>
      <c r="AX15598" s="27"/>
      <c r="AY15598" s="27"/>
    </row>
    <row r="15599" spans="1:51" x14ac:dyDescent="0.25">
      <c r="A15599" t="s">
        <v>66</v>
      </c>
      <c r="C15599">
        <v>5516189</v>
      </c>
      <c r="D15599">
        <v>85</v>
      </c>
      <c r="E15599" t="s">
        <v>90</v>
      </c>
      <c r="G15599">
        <v>99.414000000000001</v>
      </c>
      <c r="H15599">
        <v>2015</v>
      </c>
      <c r="I15599">
        <v>11</v>
      </c>
      <c r="J15599">
        <v>18</v>
      </c>
      <c r="K15599" t="s">
        <v>1958</v>
      </c>
      <c r="L15599" t="s">
        <v>1951</v>
      </c>
      <c r="M15599" t="s">
        <v>900</v>
      </c>
      <c r="N15599" t="s">
        <v>860</v>
      </c>
      <c r="O15599" t="s">
        <v>799</v>
      </c>
      <c r="P15599" t="s">
        <v>799</v>
      </c>
      <c r="Q15599" t="s">
        <v>869</v>
      </c>
      <c r="R15599" t="str">
        <f t="shared" si="872"/>
        <v>Weekday</v>
      </c>
      <c r="S15599" s="27">
        <f t="shared" si="873"/>
        <v>42326</v>
      </c>
      <c r="U15599" t="str">
        <f t="shared" si="871"/>
        <v>S</v>
      </c>
      <c r="V15599" t="str">
        <f t="shared" si="870"/>
        <v>S</v>
      </c>
      <c r="AE15599" s="27"/>
      <c r="AG15599" s="27"/>
      <c r="AO15599" s="27"/>
      <c r="AX15599" s="27"/>
      <c r="AY15599" s="27"/>
    </row>
    <row r="15600" spans="1:51" x14ac:dyDescent="0.25">
      <c r="A15600" t="s">
        <v>66</v>
      </c>
      <c r="C15600">
        <v>6807198</v>
      </c>
      <c r="D15600">
        <v>85</v>
      </c>
      <c r="E15600" t="s">
        <v>90</v>
      </c>
      <c r="G15600">
        <v>99.415000000000006</v>
      </c>
      <c r="H15600">
        <v>2018</v>
      </c>
      <c r="I15600">
        <v>7</v>
      </c>
      <c r="J15600">
        <v>27</v>
      </c>
      <c r="K15600" t="s">
        <v>1958</v>
      </c>
      <c r="L15600" t="s">
        <v>1971</v>
      </c>
      <c r="M15600" t="s">
        <v>900</v>
      </c>
      <c r="N15600" t="s">
        <v>860</v>
      </c>
      <c r="O15600" t="s">
        <v>799</v>
      </c>
      <c r="P15600" t="s">
        <v>799</v>
      </c>
      <c r="Q15600" t="s">
        <v>869</v>
      </c>
      <c r="R15600" t="str">
        <f t="shared" si="872"/>
        <v>Weekday</v>
      </c>
      <c r="S15600" s="27">
        <f t="shared" si="873"/>
        <v>43308</v>
      </c>
      <c r="U15600" t="str">
        <f t="shared" si="871"/>
        <v>D</v>
      </c>
      <c r="V15600" t="str">
        <f t="shared" si="870"/>
        <v>D</v>
      </c>
      <c r="AE15600" s="27"/>
      <c r="AG15600" s="27"/>
      <c r="AO15600" s="27"/>
      <c r="AX15600" s="27"/>
      <c r="AY15600" s="27"/>
    </row>
    <row r="15601" spans="1:51" x14ac:dyDescent="0.25">
      <c r="A15601" t="s">
        <v>66</v>
      </c>
      <c r="C15601">
        <v>6927730</v>
      </c>
      <c r="D15601">
        <v>85</v>
      </c>
      <c r="E15601" t="s">
        <v>90</v>
      </c>
      <c r="G15601">
        <v>99.412999999999997</v>
      </c>
      <c r="H15601">
        <v>2018</v>
      </c>
      <c r="I15601">
        <v>10</v>
      </c>
      <c r="J15601">
        <v>20</v>
      </c>
      <c r="K15601" t="s">
        <v>1962</v>
      </c>
      <c r="L15601" t="s">
        <v>1974</v>
      </c>
      <c r="M15601" t="s">
        <v>900</v>
      </c>
      <c r="N15601" t="s">
        <v>860</v>
      </c>
      <c r="O15601" t="s">
        <v>799</v>
      </c>
      <c r="Q15601" t="s">
        <v>869</v>
      </c>
      <c r="R15601" t="str">
        <f t="shared" si="872"/>
        <v>Weekend</v>
      </c>
      <c r="S15601" s="27">
        <f t="shared" si="873"/>
        <v>43393</v>
      </c>
      <c r="U15601" t="str">
        <f t="shared" si="871"/>
        <v>D</v>
      </c>
      <c r="V15601" t="str">
        <f t="shared" si="870"/>
        <v>D</v>
      </c>
      <c r="AE15601" s="27"/>
      <c r="AG15601" s="27"/>
      <c r="AO15601" s="27"/>
      <c r="AX15601" s="27"/>
      <c r="AY15601" s="27"/>
    </row>
    <row r="15602" spans="1:51" x14ac:dyDescent="0.25">
      <c r="A15602" t="s">
        <v>66</v>
      </c>
      <c r="C15602">
        <v>5741973</v>
      </c>
      <c r="D15602">
        <v>85</v>
      </c>
      <c r="E15602" t="s">
        <v>90</v>
      </c>
      <c r="G15602">
        <v>99.405000000000001</v>
      </c>
      <c r="H15602">
        <v>2016</v>
      </c>
      <c r="I15602">
        <v>5</v>
      </c>
      <c r="J15602">
        <v>4</v>
      </c>
      <c r="K15602" t="s">
        <v>1970</v>
      </c>
      <c r="L15602" t="s">
        <v>1965</v>
      </c>
      <c r="M15602" t="s">
        <v>900</v>
      </c>
      <c r="N15602" t="s">
        <v>171</v>
      </c>
      <c r="O15602" t="s">
        <v>799</v>
      </c>
      <c r="Q15602" t="s">
        <v>869</v>
      </c>
      <c r="R15602" t="str">
        <f t="shared" si="872"/>
        <v>Weekday</v>
      </c>
      <c r="S15602" s="27">
        <f t="shared" si="873"/>
        <v>42494</v>
      </c>
      <c r="U15602" t="str">
        <f t="shared" si="871"/>
        <v>S</v>
      </c>
      <c r="V15602" t="str">
        <f t="shared" si="870"/>
        <v>S</v>
      </c>
      <c r="AE15602" s="27"/>
      <c r="AG15602" s="27"/>
      <c r="AO15602" s="27"/>
      <c r="AX15602" s="27"/>
      <c r="AY15602" s="27"/>
    </row>
    <row r="15603" spans="1:51" x14ac:dyDescent="0.25">
      <c r="A15603" t="s">
        <v>66</v>
      </c>
      <c r="C15603">
        <v>5864901</v>
      </c>
      <c r="D15603">
        <v>85</v>
      </c>
      <c r="E15603" t="s">
        <v>90</v>
      </c>
      <c r="G15603">
        <v>99.405000000000001</v>
      </c>
      <c r="H15603">
        <v>2016</v>
      </c>
      <c r="I15603">
        <v>8</v>
      </c>
      <c r="J15603">
        <v>5</v>
      </c>
      <c r="K15603" t="s">
        <v>1962</v>
      </c>
      <c r="L15603" t="s">
        <v>1961</v>
      </c>
      <c r="M15603" t="s">
        <v>900</v>
      </c>
      <c r="N15603" t="s">
        <v>860</v>
      </c>
      <c r="O15603" t="s">
        <v>799</v>
      </c>
      <c r="P15603" t="s">
        <v>799</v>
      </c>
      <c r="Q15603" t="s">
        <v>869</v>
      </c>
      <c r="R15603" t="str">
        <f t="shared" si="872"/>
        <v>Weekday</v>
      </c>
      <c r="S15603" s="27">
        <f t="shared" si="873"/>
        <v>42587</v>
      </c>
      <c r="U15603" t="str">
        <f t="shared" si="871"/>
        <v>S</v>
      </c>
      <c r="V15603" t="str">
        <f t="shared" si="870"/>
        <v>S</v>
      </c>
      <c r="AE15603" s="27"/>
      <c r="AG15603" s="27"/>
      <c r="AO15603" s="27"/>
      <c r="AX15603" s="27"/>
      <c r="AY15603" s="27"/>
    </row>
    <row r="15604" spans="1:51" x14ac:dyDescent="0.25">
      <c r="A15604" t="s">
        <v>66</v>
      </c>
      <c r="C15604">
        <v>6918579</v>
      </c>
      <c r="D15604">
        <v>85</v>
      </c>
      <c r="E15604" t="s">
        <v>90</v>
      </c>
      <c r="G15604">
        <v>99.403999999999996</v>
      </c>
      <c r="H15604">
        <v>2018</v>
      </c>
      <c r="I15604">
        <v>10</v>
      </c>
      <c r="J15604">
        <v>17</v>
      </c>
      <c r="K15604" t="s">
        <v>1962</v>
      </c>
      <c r="L15604" t="s">
        <v>1949</v>
      </c>
      <c r="M15604" t="s">
        <v>900</v>
      </c>
      <c r="N15604" t="s">
        <v>860</v>
      </c>
      <c r="O15604" t="s">
        <v>799</v>
      </c>
      <c r="P15604" t="s">
        <v>799</v>
      </c>
      <c r="Q15604" t="s">
        <v>869</v>
      </c>
      <c r="R15604" t="str">
        <f t="shared" si="872"/>
        <v>Weekday</v>
      </c>
      <c r="S15604" s="27">
        <f t="shared" si="873"/>
        <v>43390</v>
      </c>
      <c r="U15604" t="str">
        <f t="shared" si="871"/>
        <v>D</v>
      </c>
      <c r="V15604" t="str">
        <f t="shared" si="870"/>
        <v>D</v>
      </c>
      <c r="AE15604" s="27"/>
      <c r="AG15604" s="27"/>
      <c r="AO15604" s="27"/>
      <c r="AX15604" s="27"/>
      <c r="AY15604" s="27"/>
    </row>
    <row r="15605" spans="1:51" x14ac:dyDescent="0.25">
      <c r="A15605" t="s">
        <v>66</v>
      </c>
      <c r="C15605">
        <v>5734615</v>
      </c>
      <c r="D15605">
        <v>85</v>
      </c>
      <c r="E15605" t="s">
        <v>90</v>
      </c>
      <c r="G15605">
        <v>99.406999999999996</v>
      </c>
      <c r="H15605">
        <v>2016</v>
      </c>
      <c r="I15605">
        <v>4</v>
      </c>
      <c r="J15605">
        <v>24</v>
      </c>
      <c r="K15605" t="s">
        <v>1970</v>
      </c>
      <c r="L15605" t="s">
        <v>1935</v>
      </c>
      <c r="M15605" t="s">
        <v>900</v>
      </c>
      <c r="N15605" t="s">
        <v>860</v>
      </c>
      <c r="O15605" t="s">
        <v>799</v>
      </c>
      <c r="Q15605" t="s">
        <v>869</v>
      </c>
      <c r="R15605" t="str">
        <f t="shared" si="872"/>
        <v>Weekend</v>
      </c>
      <c r="S15605" s="27">
        <f t="shared" si="873"/>
        <v>42484</v>
      </c>
      <c r="U15605" t="str">
        <f t="shared" si="871"/>
        <v>S</v>
      </c>
      <c r="V15605" t="str">
        <f t="shared" si="870"/>
        <v>S</v>
      </c>
      <c r="AE15605" s="27"/>
      <c r="AG15605" s="27"/>
      <c r="AO15605" s="27"/>
      <c r="AX15605" s="27"/>
      <c r="AY15605" s="27"/>
    </row>
    <row r="15606" spans="1:51" x14ac:dyDescent="0.25">
      <c r="A15606" t="s">
        <v>66</v>
      </c>
      <c r="C15606">
        <v>5904768</v>
      </c>
      <c r="D15606">
        <v>85</v>
      </c>
      <c r="E15606" t="s">
        <v>90</v>
      </c>
      <c r="G15606">
        <v>99.406000000000006</v>
      </c>
      <c r="H15606">
        <v>2016</v>
      </c>
      <c r="I15606">
        <v>9</v>
      </c>
      <c r="J15606">
        <v>1</v>
      </c>
      <c r="K15606" t="s">
        <v>1956</v>
      </c>
      <c r="L15606" t="s">
        <v>1974</v>
      </c>
      <c r="M15606" t="s">
        <v>900</v>
      </c>
      <c r="N15606" t="s">
        <v>171</v>
      </c>
      <c r="O15606" t="s">
        <v>799</v>
      </c>
      <c r="P15606" t="s">
        <v>799</v>
      </c>
      <c r="Q15606" t="s">
        <v>869</v>
      </c>
      <c r="R15606" t="str">
        <f t="shared" si="872"/>
        <v>Weekday</v>
      </c>
      <c r="S15606" s="27">
        <f t="shared" si="873"/>
        <v>42614</v>
      </c>
      <c r="U15606" t="str">
        <f t="shared" si="871"/>
        <v>S</v>
      </c>
      <c r="V15606" t="str">
        <f t="shared" si="870"/>
        <v>S</v>
      </c>
      <c r="AE15606" s="27"/>
      <c r="AG15606" s="27"/>
      <c r="AO15606" s="27"/>
      <c r="AX15606" s="27"/>
      <c r="AY15606" s="27"/>
    </row>
    <row r="15607" spans="1:51" x14ac:dyDescent="0.25">
      <c r="A15607" t="s">
        <v>66</v>
      </c>
      <c r="C15607">
        <v>6017253</v>
      </c>
      <c r="D15607">
        <v>85</v>
      </c>
      <c r="E15607" t="s">
        <v>90</v>
      </c>
      <c r="G15607">
        <v>99.406000000000006</v>
      </c>
      <c r="H15607">
        <v>2016</v>
      </c>
      <c r="I15607">
        <v>11</v>
      </c>
      <c r="J15607">
        <v>28</v>
      </c>
      <c r="K15607" t="s">
        <v>1956</v>
      </c>
      <c r="L15607" t="s">
        <v>1937</v>
      </c>
      <c r="M15607" t="s">
        <v>900</v>
      </c>
      <c r="N15607" t="s">
        <v>860</v>
      </c>
      <c r="O15607" t="s">
        <v>799</v>
      </c>
      <c r="P15607" t="s">
        <v>799</v>
      </c>
      <c r="Q15607" t="s">
        <v>869</v>
      </c>
      <c r="R15607" t="str">
        <f t="shared" si="872"/>
        <v>Weekday</v>
      </c>
      <c r="S15607" s="27">
        <f t="shared" si="873"/>
        <v>42702</v>
      </c>
      <c r="U15607" t="str">
        <f t="shared" si="871"/>
        <v>S</v>
      </c>
      <c r="V15607" t="str">
        <f t="shared" si="870"/>
        <v>S</v>
      </c>
      <c r="AE15607" s="27"/>
      <c r="AG15607" s="27"/>
      <c r="AO15607" s="27"/>
      <c r="AX15607" s="27"/>
      <c r="AY15607" s="27"/>
    </row>
    <row r="15608" spans="1:51" x14ac:dyDescent="0.25">
      <c r="A15608" t="s">
        <v>66</v>
      </c>
      <c r="C15608">
        <v>5853726</v>
      </c>
      <c r="D15608">
        <v>85</v>
      </c>
      <c r="E15608" t="s">
        <v>90</v>
      </c>
      <c r="G15608">
        <v>99.406999999999996</v>
      </c>
      <c r="H15608">
        <v>2016</v>
      </c>
      <c r="I15608">
        <v>7</v>
      </c>
      <c r="J15608">
        <v>27</v>
      </c>
      <c r="K15608" t="s">
        <v>1958</v>
      </c>
      <c r="L15608" t="s">
        <v>1969</v>
      </c>
      <c r="M15608" t="s">
        <v>900</v>
      </c>
      <c r="N15608" t="s">
        <v>860</v>
      </c>
      <c r="O15608" t="s">
        <v>799</v>
      </c>
      <c r="Q15608" t="s">
        <v>869</v>
      </c>
      <c r="R15608" t="str">
        <f t="shared" si="872"/>
        <v>Weekday</v>
      </c>
      <c r="S15608" s="27">
        <f t="shared" si="873"/>
        <v>42578</v>
      </c>
      <c r="U15608" t="str">
        <f t="shared" si="871"/>
        <v>S</v>
      </c>
      <c r="V15608" t="str">
        <f t="shared" si="870"/>
        <v>S</v>
      </c>
      <c r="AE15608" s="27"/>
      <c r="AG15608" s="27"/>
      <c r="AO15608" s="27"/>
      <c r="AX15608" s="27"/>
      <c r="AY15608" s="27"/>
    </row>
    <row r="15609" spans="1:51" x14ac:dyDescent="0.25">
      <c r="A15609" t="s">
        <v>66</v>
      </c>
      <c r="C15609">
        <v>5897339</v>
      </c>
      <c r="D15609">
        <v>85</v>
      </c>
      <c r="E15609" t="s">
        <v>90</v>
      </c>
      <c r="G15609">
        <v>99.406999999999996</v>
      </c>
      <c r="H15609">
        <v>2016</v>
      </c>
      <c r="I15609">
        <v>8</v>
      </c>
      <c r="J15609">
        <v>30</v>
      </c>
      <c r="K15609" t="s">
        <v>1947</v>
      </c>
      <c r="L15609" t="s">
        <v>1996</v>
      </c>
      <c r="M15609" t="s">
        <v>900</v>
      </c>
      <c r="N15609" t="s">
        <v>860</v>
      </c>
      <c r="O15609" t="s">
        <v>799</v>
      </c>
      <c r="Q15609" t="s">
        <v>869</v>
      </c>
      <c r="R15609" t="str">
        <f t="shared" si="872"/>
        <v>Weekday</v>
      </c>
      <c r="S15609" s="27">
        <f t="shared" si="873"/>
        <v>42612</v>
      </c>
      <c r="U15609" t="str">
        <f t="shared" si="871"/>
        <v>S</v>
      </c>
      <c r="V15609" t="str">
        <f t="shared" si="870"/>
        <v>S</v>
      </c>
      <c r="AE15609" s="27"/>
      <c r="AG15609" s="27"/>
      <c r="AO15609" s="27"/>
      <c r="AX15609" s="27"/>
      <c r="AY15609" s="27"/>
    </row>
    <row r="15610" spans="1:51" x14ac:dyDescent="0.25">
      <c r="A15610" t="s">
        <v>66</v>
      </c>
      <c r="C15610">
        <v>6413485</v>
      </c>
      <c r="D15610">
        <v>85</v>
      </c>
      <c r="E15610" t="s">
        <v>90</v>
      </c>
      <c r="G15610">
        <v>99.408000000000001</v>
      </c>
      <c r="H15610">
        <v>2017</v>
      </c>
      <c r="I15610">
        <v>9</v>
      </c>
      <c r="J15610">
        <v>29</v>
      </c>
      <c r="K15610" t="s">
        <v>1973</v>
      </c>
      <c r="L15610" t="s">
        <v>1950</v>
      </c>
      <c r="M15610" t="s">
        <v>900</v>
      </c>
      <c r="N15610" t="s">
        <v>171</v>
      </c>
      <c r="O15610" t="s">
        <v>799</v>
      </c>
      <c r="Q15610" t="s">
        <v>869</v>
      </c>
      <c r="R15610" t="str">
        <f t="shared" si="872"/>
        <v>Weekday</v>
      </c>
      <c r="S15610" s="27">
        <f t="shared" si="873"/>
        <v>43007</v>
      </c>
      <c r="U15610" t="str">
        <f t="shared" si="871"/>
        <v>D</v>
      </c>
      <c r="V15610" t="str">
        <f t="shared" si="870"/>
        <v>D</v>
      </c>
      <c r="AE15610" s="27"/>
      <c r="AG15610" s="27"/>
      <c r="AO15610" s="27"/>
      <c r="AX15610" s="27"/>
      <c r="AY15610" s="27"/>
    </row>
    <row r="15611" spans="1:51" x14ac:dyDescent="0.25">
      <c r="A15611" t="s">
        <v>66</v>
      </c>
      <c r="C15611">
        <v>6031518</v>
      </c>
      <c r="D15611">
        <v>85</v>
      </c>
      <c r="E15611" t="s">
        <v>90</v>
      </c>
      <c r="G15611">
        <v>99.408000000000001</v>
      </c>
      <c r="H15611">
        <v>2016</v>
      </c>
      <c r="I15611">
        <v>12</v>
      </c>
      <c r="J15611">
        <v>7</v>
      </c>
      <c r="K15611" t="s">
        <v>1958</v>
      </c>
      <c r="L15611" t="s">
        <v>1971</v>
      </c>
      <c r="M15611" t="s">
        <v>900</v>
      </c>
      <c r="N15611" t="s">
        <v>171</v>
      </c>
      <c r="O15611" t="s">
        <v>799</v>
      </c>
      <c r="Q15611" t="s">
        <v>869</v>
      </c>
      <c r="R15611" t="str">
        <f t="shared" si="872"/>
        <v>Weekday</v>
      </c>
      <c r="S15611" s="27">
        <f t="shared" si="873"/>
        <v>42711</v>
      </c>
      <c r="U15611" t="str">
        <f t="shared" si="871"/>
        <v>S</v>
      </c>
      <c r="V15611" t="str">
        <f t="shared" si="870"/>
        <v>S</v>
      </c>
      <c r="AE15611" s="27"/>
      <c r="AG15611" s="27"/>
      <c r="AO15611" s="27"/>
      <c r="AX15611" s="27"/>
      <c r="AY15611" s="27"/>
    </row>
    <row r="15612" spans="1:51" x14ac:dyDescent="0.25">
      <c r="A15612" t="s">
        <v>66</v>
      </c>
      <c r="C15612">
        <v>5645604</v>
      </c>
      <c r="D15612">
        <v>85</v>
      </c>
      <c r="E15612" t="s">
        <v>90</v>
      </c>
      <c r="G15612">
        <v>99.41</v>
      </c>
      <c r="H15612">
        <v>2016</v>
      </c>
      <c r="I15612">
        <v>2</v>
      </c>
      <c r="J15612">
        <v>22</v>
      </c>
      <c r="K15612" t="s">
        <v>1958</v>
      </c>
      <c r="L15612" t="s">
        <v>1946</v>
      </c>
      <c r="M15612" t="s">
        <v>900</v>
      </c>
      <c r="N15612" t="s">
        <v>860</v>
      </c>
      <c r="O15612" t="s">
        <v>799</v>
      </c>
      <c r="P15612" t="s">
        <v>799</v>
      </c>
      <c r="Q15612" t="s">
        <v>869</v>
      </c>
      <c r="R15612" t="str">
        <f t="shared" si="872"/>
        <v>Weekday</v>
      </c>
      <c r="S15612" s="27">
        <f t="shared" si="873"/>
        <v>42422</v>
      </c>
      <c r="U15612" t="str">
        <f t="shared" si="871"/>
        <v>S</v>
      </c>
      <c r="V15612" t="str">
        <f t="shared" si="870"/>
        <v>S</v>
      </c>
      <c r="AE15612" s="27"/>
      <c r="AG15612" s="27"/>
      <c r="AO15612" s="27"/>
      <c r="AX15612" s="27"/>
      <c r="AY15612" s="27"/>
    </row>
    <row r="15613" spans="1:51" x14ac:dyDescent="0.25">
      <c r="A15613" t="s">
        <v>66</v>
      </c>
      <c r="C15613">
        <v>5832596</v>
      </c>
      <c r="D15613">
        <v>85</v>
      </c>
      <c r="E15613" t="s">
        <v>90</v>
      </c>
      <c r="G15613">
        <v>99.409000000000006</v>
      </c>
      <c r="H15613">
        <v>2016</v>
      </c>
      <c r="I15613">
        <v>6</v>
      </c>
      <c r="J15613">
        <v>9</v>
      </c>
      <c r="K15613" t="s">
        <v>1962</v>
      </c>
      <c r="L15613" t="s">
        <v>1985</v>
      </c>
      <c r="M15613" t="s">
        <v>900</v>
      </c>
      <c r="N15613" t="s">
        <v>860</v>
      </c>
      <c r="O15613" t="s">
        <v>799</v>
      </c>
      <c r="P15613" t="s">
        <v>799</v>
      </c>
      <c r="Q15613" t="s">
        <v>869</v>
      </c>
      <c r="R15613" t="str">
        <f t="shared" si="872"/>
        <v>Weekday</v>
      </c>
      <c r="S15613" s="27">
        <f t="shared" si="873"/>
        <v>42530</v>
      </c>
      <c r="U15613" t="str">
        <f t="shared" si="871"/>
        <v>S</v>
      </c>
      <c r="V15613" t="str">
        <f t="shared" si="870"/>
        <v>S</v>
      </c>
      <c r="AE15613" s="27"/>
      <c r="AG15613" s="27"/>
      <c r="AO15613" s="27"/>
      <c r="AX15613" s="27"/>
      <c r="AY15613" s="27"/>
    </row>
    <row r="15614" spans="1:51" x14ac:dyDescent="0.25">
      <c r="A15614" t="s">
        <v>66</v>
      </c>
      <c r="C15614">
        <v>6792557</v>
      </c>
      <c r="D15614">
        <v>85</v>
      </c>
      <c r="E15614" t="s">
        <v>90</v>
      </c>
      <c r="G15614">
        <v>99.411000000000001</v>
      </c>
      <c r="H15614">
        <v>2018</v>
      </c>
      <c r="I15614">
        <v>7</v>
      </c>
      <c r="J15614">
        <v>14</v>
      </c>
      <c r="K15614" t="s">
        <v>1936</v>
      </c>
      <c r="L15614" t="s">
        <v>1946</v>
      </c>
      <c r="M15614" t="s">
        <v>900</v>
      </c>
      <c r="N15614" t="s">
        <v>860</v>
      </c>
      <c r="O15614" t="s">
        <v>799</v>
      </c>
      <c r="P15614" t="s">
        <v>799</v>
      </c>
      <c r="Q15614" t="s">
        <v>869</v>
      </c>
      <c r="R15614" t="str">
        <f t="shared" si="872"/>
        <v>Weekend</v>
      </c>
      <c r="S15614" s="27">
        <f t="shared" si="873"/>
        <v>43295</v>
      </c>
      <c r="U15614" t="str">
        <f t="shared" si="871"/>
        <v>D</v>
      </c>
      <c r="V15614" t="str">
        <f t="shared" si="870"/>
        <v>D</v>
      </c>
      <c r="AE15614" s="27"/>
      <c r="AG15614" s="27"/>
      <c r="AO15614" s="27"/>
      <c r="AX15614" s="27"/>
      <c r="AY15614" s="27"/>
    </row>
    <row r="15615" spans="1:51" x14ac:dyDescent="0.25">
      <c r="A15615" t="s">
        <v>66</v>
      </c>
      <c r="C15615">
        <v>5405780</v>
      </c>
      <c r="D15615">
        <v>85</v>
      </c>
      <c r="E15615" t="s">
        <v>90</v>
      </c>
      <c r="G15615">
        <v>99.411000000000001</v>
      </c>
      <c r="H15615">
        <v>2015</v>
      </c>
      <c r="I15615">
        <v>8</v>
      </c>
      <c r="J15615">
        <v>27</v>
      </c>
      <c r="K15615" t="s">
        <v>1962</v>
      </c>
      <c r="L15615" t="s">
        <v>1962</v>
      </c>
      <c r="M15615" t="s">
        <v>900</v>
      </c>
      <c r="N15615" t="s">
        <v>860</v>
      </c>
      <c r="O15615" t="s">
        <v>799</v>
      </c>
      <c r="Q15615" t="s">
        <v>869</v>
      </c>
      <c r="R15615" t="str">
        <f t="shared" si="872"/>
        <v>Weekday</v>
      </c>
      <c r="S15615" s="27">
        <f t="shared" si="873"/>
        <v>42243</v>
      </c>
      <c r="U15615" t="str">
        <f t="shared" si="871"/>
        <v>S</v>
      </c>
      <c r="V15615" t="str">
        <f t="shared" si="870"/>
        <v>S</v>
      </c>
      <c r="AE15615" s="27"/>
      <c r="AG15615" s="27"/>
      <c r="AO15615" s="27"/>
      <c r="AX15615" s="27"/>
      <c r="AY15615" s="27"/>
    </row>
    <row r="15616" spans="1:51" x14ac:dyDescent="0.25">
      <c r="A15616" t="s">
        <v>66</v>
      </c>
      <c r="C15616">
        <v>5863585</v>
      </c>
      <c r="D15616">
        <v>85</v>
      </c>
      <c r="E15616" t="s">
        <v>90</v>
      </c>
      <c r="G15616">
        <v>99.41</v>
      </c>
      <c r="H15616">
        <v>2016</v>
      </c>
      <c r="I15616">
        <v>8</v>
      </c>
      <c r="J15616">
        <v>4</v>
      </c>
      <c r="K15616" t="s">
        <v>1970</v>
      </c>
      <c r="L15616" t="s">
        <v>1982</v>
      </c>
      <c r="M15616" t="s">
        <v>900</v>
      </c>
      <c r="N15616" t="s">
        <v>860</v>
      </c>
      <c r="O15616" t="s">
        <v>799</v>
      </c>
      <c r="P15616" t="s">
        <v>799</v>
      </c>
      <c r="Q15616" t="s">
        <v>869</v>
      </c>
      <c r="R15616" t="str">
        <f t="shared" si="872"/>
        <v>Weekday</v>
      </c>
      <c r="S15616" s="27">
        <f t="shared" si="873"/>
        <v>42586</v>
      </c>
      <c r="U15616" t="str">
        <f t="shared" si="871"/>
        <v>S</v>
      </c>
      <c r="V15616" t="str">
        <f t="shared" si="870"/>
        <v>S</v>
      </c>
      <c r="AE15616" s="27"/>
      <c r="AG15616" s="27"/>
      <c r="AO15616" s="27"/>
      <c r="AX15616" s="27"/>
      <c r="AY15616" s="27"/>
    </row>
    <row r="15617" spans="1:51" x14ac:dyDescent="0.25">
      <c r="A15617" t="s">
        <v>66</v>
      </c>
      <c r="C15617">
        <v>6019514</v>
      </c>
      <c r="D15617">
        <v>85</v>
      </c>
      <c r="E15617" t="s">
        <v>90</v>
      </c>
      <c r="G15617">
        <v>99.411000000000001</v>
      </c>
      <c r="H15617">
        <v>2016</v>
      </c>
      <c r="I15617">
        <v>11</v>
      </c>
      <c r="J15617">
        <v>29</v>
      </c>
      <c r="K15617" t="s">
        <v>1939</v>
      </c>
      <c r="L15617" t="s">
        <v>1974</v>
      </c>
      <c r="M15617" t="s">
        <v>900</v>
      </c>
      <c r="N15617" t="s">
        <v>860</v>
      </c>
      <c r="O15617" t="s">
        <v>799</v>
      </c>
      <c r="Q15617" t="s">
        <v>869</v>
      </c>
      <c r="R15617" t="str">
        <f t="shared" si="872"/>
        <v>Weekday</v>
      </c>
      <c r="S15617" s="27">
        <f t="shared" si="873"/>
        <v>42703</v>
      </c>
      <c r="U15617" t="str">
        <f t="shared" si="871"/>
        <v>S</v>
      </c>
      <c r="V15617" t="str">
        <f t="shared" si="870"/>
        <v>S</v>
      </c>
      <c r="AE15617" s="27"/>
      <c r="AG15617" s="27"/>
      <c r="AO15617" s="27"/>
      <c r="AX15617" s="27"/>
      <c r="AY15617" s="27"/>
    </row>
    <row r="15618" spans="1:51" x14ac:dyDescent="0.25">
      <c r="A15618" t="s">
        <v>66</v>
      </c>
      <c r="C15618">
        <v>6945850</v>
      </c>
      <c r="D15618">
        <v>85</v>
      </c>
      <c r="E15618" t="s">
        <v>90</v>
      </c>
      <c r="G15618">
        <v>99.406999999999996</v>
      </c>
      <c r="H15618">
        <v>2018</v>
      </c>
      <c r="I15618">
        <v>11</v>
      </c>
      <c r="J15618">
        <v>5</v>
      </c>
      <c r="K15618" t="s">
        <v>1973</v>
      </c>
      <c r="L15618" t="s">
        <v>2000</v>
      </c>
      <c r="M15618" t="s">
        <v>900</v>
      </c>
      <c r="N15618" t="s">
        <v>860</v>
      </c>
      <c r="O15618" t="s">
        <v>799</v>
      </c>
      <c r="P15618" t="s">
        <v>799</v>
      </c>
      <c r="Q15618" t="s">
        <v>869</v>
      </c>
      <c r="R15618" t="str">
        <f t="shared" si="872"/>
        <v>Weekday</v>
      </c>
      <c r="S15618" s="27">
        <f t="shared" si="873"/>
        <v>43409</v>
      </c>
      <c r="U15618" t="str">
        <f t="shared" si="871"/>
        <v>D</v>
      </c>
      <c r="V15618" t="str">
        <f t="shared" si="870"/>
        <v>D</v>
      </c>
      <c r="AE15618" s="27"/>
      <c r="AG15618" s="27"/>
      <c r="AO15618" s="27"/>
      <c r="AX15618" s="27"/>
      <c r="AY15618" s="27"/>
    </row>
    <row r="15619" spans="1:51" x14ac:dyDescent="0.25">
      <c r="A15619" t="s">
        <v>66</v>
      </c>
      <c r="C15619">
        <v>5514845</v>
      </c>
      <c r="D15619">
        <v>85</v>
      </c>
      <c r="E15619" t="s">
        <v>90</v>
      </c>
      <c r="G15619">
        <v>99.42</v>
      </c>
      <c r="H15619">
        <v>2015</v>
      </c>
      <c r="I15619">
        <v>11</v>
      </c>
      <c r="J15619">
        <v>12</v>
      </c>
      <c r="K15619" t="s">
        <v>1958</v>
      </c>
      <c r="L15619" t="s">
        <v>1971</v>
      </c>
      <c r="M15619" t="s">
        <v>900</v>
      </c>
      <c r="N15619" t="s">
        <v>860</v>
      </c>
      <c r="O15619" t="s">
        <v>799</v>
      </c>
      <c r="Q15619" t="s">
        <v>869</v>
      </c>
      <c r="R15619" t="str">
        <f t="shared" si="872"/>
        <v>Weekday</v>
      </c>
      <c r="S15619" s="27">
        <f t="shared" si="873"/>
        <v>42320</v>
      </c>
      <c r="U15619" t="str">
        <f t="shared" si="871"/>
        <v>S</v>
      </c>
      <c r="V15619" t="str">
        <f t="shared" ref="V15619:V15682" si="874">T15619&amp;U15619</f>
        <v>S</v>
      </c>
      <c r="AE15619" s="27"/>
      <c r="AG15619" s="27"/>
      <c r="AO15619" s="27"/>
      <c r="AX15619" s="27"/>
      <c r="AY15619" s="27"/>
    </row>
    <row r="15620" spans="1:51" x14ac:dyDescent="0.25">
      <c r="A15620" t="s">
        <v>66</v>
      </c>
      <c r="C15620">
        <v>6461644</v>
      </c>
      <c r="D15620">
        <v>85</v>
      </c>
      <c r="E15620" t="s">
        <v>90</v>
      </c>
      <c r="G15620">
        <v>99.426000000000002</v>
      </c>
      <c r="H15620">
        <v>2017</v>
      </c>
      <c r="I15620">
        <v>11</v>
      </c>
      <c r="J15620">
        <v>6</v>
      </c>
      <c r="K15620" t="s">
        <v>1970</v>
      </c>
      <c r="L15620" t="s">
        <v>1974</v>
      </c>
      <c r="M15620" t="s">
        <v>900</v>
      </c>
      <c r="N15620" t="s">
        <v>860</v>
      </c>
      <c r="O15620" t="s">
        <v>799</v>
      </c>
      <c r="P15620" t="s">
        <v>799</v>
      </c>
      <c r="Q15620" t="s">
        <v>869</v>
      </c>
      <c r="R15620" t="str">
        <f t="shared" si="872"/>
        <v>Weekday</v>
      </c>
      <c r="S15620" s="27">
        <f t="shared" si="873"/>
        <v>43045</v>
      </c>
      <c r="U15620" t="str">
        <f t="shared" si="871"/>
        <v>D</v>
      </c>
      <c r="V15620" t="str">
        <f t="shared" si="874"/>
        <v>D</v>
      </c>
      <c r="AE15620" s="27"/>
      <c r="AG15620" s="27"/>
      <c r="AO15620" s="27"/>
      <c r="AX15620" s="27"/>
      <c r="AY15620" s="27"/>
    </row>
    <row r="15621" spans="1:51" x14ac:dyDescent="0.25">
      <c r="A15621" t="s">
        <v>66</v>
      </c>
      <c r="C15621">
        <v>6063638</v>
      </c>
      <c r="D15621">
        <v>85</v>
      </c>
      <c r="E15621" t="s">
        <v>90</v>
      </c>
      <c r="G15621">
        <v>99.424999999999997</v>
      </c>
      <c r="H15621">
        <v>2016</v>
      </c>
      <c r="I15621">
        <v>12</v>
      </c>
      <c r="J15621">
        <v>29</v>
      </c>
      <c r="K15621" t="s">
        <v>1958</v>
      </c>
      <c r="L15621" t="s">
        <v>1961</v>
      </c>
      <c r="M15621" t="s">
        <v>900</v>
      </c>
      <c r="N15621" t="s">
        <v>860</v>
      </c>
      <c r="O15621" t="s">
        <v>799</v>
      </c>
      <c r="P15621" t="s">
        <v>799</v>
      </c>
      <c r="Q15621" t="s">
        <v>869</v>
      </c>
      <c r="R15621" t="str">
        <f t="shared" si="872"/>
        <v>Weekday</v>
      </c>
      <c r="S15621" s="27">
        <f t="shared" si="873"/>
        <v>42733</v>
      </c>
      <c r="U15621" t="str">
        <f t="shared" si="871"/>
        <v>S</v>
      </c>
      <c r="V15621" t="str">
        <f t="shared" si="874"/>
        <v>S</v>
      </c>
      <c r="AE15621" s="27"/>
      <c r="AG15621" s="27"/>
      <c r="AO15621" s="27"/>
      <c r="AX15621" s="27"/>
      <c r="AY15621" s="27"/>
    </row>
    <row r="15622" spans="1:51" x14ac:dyDescent="0.25">
      <c r="A15622" t="s">
        <v>66</v>
      </c>
      <c r="C15622">
        <v>6428791</v>
      </c>
      <c r="D15622">
        <v>85</v>
      </c>
      <c r="E15622" t="s">
        <v>90</v>
      </c>
      <c r="G15622">
        <v>99.418999999999997</v>
      </c>
      <c r="H15622">
        <v>2017</v>
      </c>
      <c r="I15622">
        <v>10</v>
      </c>
      <c r="J15622">
        <v>7</v>
      </c>
      <c r="K15622" t="s">
        <v>1939</v>
      </c>
      <c r="L15622" t="s">
        <v>1974</v>
      </c>
      <c r="M15622" t="s">
        <v>900</v>
      </c>
      <c r="N15622" t="s">
        <v>404</v>
      </c>
      <c r="O15622" t="s">
        <v>799</v>
      </c>
      <c r="P15622" t="s">
        <v>799</v>
      </c>
      <c r="Q15622" t="s">
        <v>869</v>
      </c>
      <c r="R15622" t="str">
        <f t="shared" si="872"/>
        <v>Weekend</v>
      </c>
      <c r="S15622" s="27">
        <f t="shared" si="873"/>
        <v>43015</v>
      </c>
      <c r="U15622" t="str">
        <f t="shared" si="871"/>
        <v>D</v>
      </c>
      <c r="V15622" t="str">
        <f t="shared" si="874"/>
        <v>D</v>
      </c>
      <c r="AE15622" s="27"/>
      <c r="AG15622" s="27"/>
      <c r="AO15622" s="27"/>
      <c r="AX15622" s="27"/>
      <c r="AY15622" s="27"/>
    </row>
    <row r="15623" spans="1:51" x14ac:dyDescent="0.25">
      <c r="A15623" t="s">
        <v>66</v>
      </c>
      <c r="C15623">
        <v>5479085</v>
      </c>
      <c r="D15623">
        <v>85</v>
      </c>
      <c r="E15623" t="s">
        <v>90</v>
      </c>
      <c r="G15623">
        <v>99.424000000000007</v>
      </c>
      <c r="H15623">
        <v>2015</v>
      </c>
      <c r="I15623">
        <v>10</v>
      </c>
      <c r="J15623">
        <v>21</v>
      </c>
      <c r="K15623" t="s">
        <v>1962</v>
      </c>
      <c r="L15623" t="s">
        <v>1950</v>
      </c>
      <c r="M15623" t="s">
        <v>900</v>
      </c>
      <c r="N15623" t="s">
        <v>860</v>
      </c>
      <c r="O15623" t="s">
        <v>799</v>
      </c>
      <c r="Q15623" t="s">
        <v>869</v>
      </c>
      <c r="R15623" t="str">
        <f t="shared" si="872"/>
        <v>Weekday</v>
      </c>
      <c r="S15623" s="27">
        <f t="shared" si="873"/>
        <v>42298</v>
      </c>
      <c r="U15623" t="str">
        <f t="shared" si="871"/>
        <v>S</v>
      </c>
      <c r="V15623" t="str">
        <f t="shared" si="874"/>
        <v>S</v>
      </c>
      <c r="AE15623" s="27"/>
      <c r="AG15623" s="27"/>
      <c r="AO15623" s="27"/>
      <c r="AX15623" s="27"/>
      <c r="AY15623" s="27"/>
    </row>
    <row r="15624" spans="1:51" x14ac:dyDescent="0.25">
      <c r="A15624" t="s">
        <v>66</v>
      </c>
      <c r="C15624">
        <v>5522177</v>
      </c>
      <c r="D15624">
        <v>85</v>
      </c>
      <c r="E15624" t="s">
        <v>90</v>
      </c>
      <c r="G15624">
        <v>99.418999999999997</v>
      </c>
      <c r="H15624">
        <v>2015</v>
      </c>
      <c r="I15624">
        <v>11</v>
      </c>
      <c r="J15624">
        <v>24</v>
      </c>
      <c r="K15624" t="s">
        <v>1970</v>
      </c>
      <c r="L15624" t="s">
        <v>1971</v>
      </c>
      <c r="M15624" t="s">
        <v>900</v>
      </c>
      <c r="N15624" t="s">
        <v>171</v>
      </c>
      <c r="O15624" t="s">
        <v>799</v>
      </c>
      <c r="Q15624" t="s">
        <v>869</v>
      </c>
      <c r="R15624" t="str">
        <f t="shared" si="872"/>
        <v>Weekday</v>
      </c>
      <c r="S15624" s="27">
        <f t="shared" si="873"/>
        <v>42332</v>
      </c>
      <c r="U15624" t="str">
        <f t="shared" si="871"/>
        <v>S</v>
      </c>
      <c r="V15624" t="str">
        <f t="shared" si="874"/>
        <v>S</v>
      </c>
      <c r="AE15624" s="27"/>
      <c r="AG15624" s="27"/>
      <c r="AO15624" s="27"/>
      <c r="AX15624" s="27"/>
      <c r="AY15624" s="27"/>
    </row>
    <row r="15625" spans="1:51" x14ac:dyDescent="0.25">
      <c r="A15625" t="s">
        <v>66</v>
      </c>
      <c r="C15625">
        <v>6104103</v>
      </c>
      <c r="D15625">
        <v>85</v>
      </c>
      <c r="E15625" t="s">
        <v>90</v>
      </c>
      <c r="G15625">
        <v>99.418999999999997</v>
      </c>
      <c r="H15625">
        <v>2017</v>
      </c>
      <c r="I15625">
        <v>1</v>
      </c>
      <c r="J15625">
        <v>30</v>
      </c>
      <c r="K15625" t="s">
        <v>1956</v>
      </c>
      <c r="L15625" t="s">
        <v>1971</v>
      </c>
      <c r="M15625" t="s">
        <v>900</v>
      </c>
      <c r="N15625" t="s">
        <v>860</v>
      </c>
      <c r="O15625" t="s">
        <v>799</v>
      </c>
      <c r="Q15625" t="s">
        <v>869</v>
      </c>
      <c r="R15625" t="str">
        <f t="shared" si="872"/>
        <v>Weekday</v>
      </c>
      <c r="S15625" s="27">
        <f t="shared" si="873"/>
        <v>42765</v>
      </c>
      <c r="U15625" t="str">
        <f t="shared" si="871"/>
        <v>D</v>
      </c>
      <c r="V15625" t="str">
        <f t="shared" si="874"/>
        <v>D</v>
      </c>
      <c r="AE15625" s="27"/>
      <c r="AG15625" s="27"/>
      <c r="AO15625" s="27"/>
      <c r="AX15625" s="27"/>
      <c r="AY15625" s="27"/>
    </row>
    <row r="15626" spans="1:51" x14ac:dyDescent="0.25">
      <c r="A15626" t="s">
        <v>66</v>
      </c>
      <c r="C15626">
        <v>6364644</v>
      </c>
      <c r="D15626">
        <v>85</v>
      </c>
      <c r="E15626" t="s">
        <v>90</v>
      </c>
      <c r="G15626">
        <v>99.432000000000002</v>
      </c>
      <c r="H15626">
        <v>2017</v>
      </c>
      <c r="I15626">
        <v>8</v>
      </c>
      <c r="J15626">
        <v>21</v>
      </c>
      <c r="K15626" t="s">
        <v>1941</v>
      </c>
      <c r="L15626" t="s">
        <v>1986</v>
      </c>
      <c r="M15626" t="s">
        <v>900</v>
      </c>
      <c r="N15626" t="s">
        <v>171</v>
      </c>
      <c r="O15626" t="s">
        <v>799</v>
      </c>
      <c r="Q15626" t="s">
        <v>869</v>
      </c>
      <c r="R15626" t="str">
        <f t="shared" si="872"/>
        <v>Weekday</v>
      </c>
      <c r="S15626" s="27">
        <f t="shared" si="873"/>
        <v>42968</v>
      </c>
      <c r="U15626" t="str">
        <f t="shared" si="871"/>
        <v>D</v>
      </c>
      <c r="V15626" t="str">
        <f t="shared" si="874"/>
        <v>D</v>
      </c>
      <c r="AE15626" s="27"/>
      <c r="AG15626" s="27"/>
      <c r="AO15626" s="27"/>
      <c r="AX15626" s="27"/>
      <c r="AY15626" s="27"/>
    </row>
    <row r="15627" spans="1:51" x14ac:dyDescent="0.25">
      <c r="A15627" t="s">
        <v>66</v>
      </c>
      <c r="C15627">
        <v>6364642</v>
      </c>
      <c r="D15627">
        <v>85</v>
      </c>
      <c r="E15627" t="s">
        <v>90</v>
      </c>
      <c r="G15627">
        <v>99.433000000000007</v>
      </c>
      <c r="H15627">
        <v>2017</v>
      </c>
      <c r="I15627">
        <v>8</v>
      </c>
      <c r="J15627">
        <v>21</v>
      </c>
      <c r="K15627" t="s">
        <v>1934</v>
      </c>
      <c r="L15627" t="s">
        <v>1942</v>
      </c>
      <c r="M15627" t="s">
        <v>900</v>
      </c>
      <c r="N15627" t="s">
        <v>171</v>
      </c>
      <c r="O15627" t="s">
        <v>799</v>
      </c>
      <c r="P15627" t="s">
        <v>799</v>
      </c>
      <c r="Q15627" t="s">
        <v>869</v>
      </c>
      <c r="R15627" t="str">
        <f t="shared" si="872"/>
        <v>Weekday</v>
      </c>
      <c r="S15627" s="27">
        <f t="shared" si="873"/>
        <v>42968</v>
      </c>
      <c r="U15627" t="str">
        <f t="shared" si="871"/>
        <v>D</v>
      </c>
      <c r="V15627" t="str">
        <f t="shared" si="874"/>
        <v>D</v>
      </c>
      <c r="AE15627" s="27"/>
      <c r="AG15627" s="27"/>
      <c r="AO15627" s="27"/>
      <c r="AX15627" s="27"/>
      <c r="AY15627" s="27"/>
    </row>
    <row r="15628" spans="1:51" x14ac:dyDescent="0.25">
      <c r="A15628" t="s">
        <v>66</v>
      </c>
      <c r="C15628">
        <v>6020358</v>
      </c>
      <c r="D15628">
        <v>85</v>
      </c>
      <c r="E15628" t="s">
        <v>90</v>
      </c>
      <c r="G15628">
        <v>99.421999999999997</v>
      </c>
      <c r="H15628">
        <v>2016</v>
      </c>
      <c r="I15628">
        <v>11</v>
      </c>
      <c r="J15628">
        <v>29</v>
      </c>
      <c r="K15628" t="s">
        <v>1956</v>
      </c>
      <c r="L15628" t="s">
        <v>1946</v>
      </c>
      <c r="M15628" t="s">
        <v>900</v>
      </c>
      <c r="N15628" t="s">
        <v>860</v>
      </c>
      <c r="O15628" t="s">
        <v>799</v>
      </c>
      <c r="P15628" t="s">
        <v>799</v>
      </c>
      <c r="Q15628" t="s">
        <v>869</v>
      </c>
      <c r="R15628" t="str">
        <f t="shared" si="872"/>
        <v>Weekday</v>
      </c>
      <c r="S15628" s="27">
        <f t="shared" si="873"/>
        <v>42703</v>
      </c>
      <c r="U15628" t="str">
        <f t="shared" si="871"/>
        <v>S</v>
      </c>
      <c r="V15628" t="str">
        <f t="shared" si="874"/>
        <v>S</v>
      </c>
      <c r="AE15628" s="27"/>
      <c r="AG15628" s="27"/>
      <c r="AO15628" s="27"/>
      <c r="AX15628" s="27"/>
      <c r="AY15628" s="27"/>
    </row>
    <row r="15629" spans="1:51" x14ac:dyDescent="0.25">
      <c r="A15629" t="s">
        <v>66</v>
      </c>
      <c r="C15629">
        <v>6364720</v>
      </c>
      <c r="D15629">
        <v>85</v>
      </c>
      <c r="E15629" t="s">
        <v>90</v>
      </c>
      <c r="G15629">
        <v>99.433999999999997</v>
      </c>
      <c r="H15629">
        <v>2017</v>
      </c>
      <c r="I15629">
        <v>8</v>
      </c>
      <c r="J15629">
        <v>21</v>
      </c>
      <c r="K15629" t="s">
        <v>1941</v>
      </c>
      <c r="L15629" t="s">
        <v>1986</v>
      </c>
      <c r="M15629" t="s">
        <v>900</v>
      </c>
      <c r="N15629" t="s">
        <v>860</v>
      </c>
      <c r="O15629" t="s">
        <v>799</v>
      </c>
      <c r="P15629" t="s">
        <v>799</v>
      </c>
      <c r="Q15629" t="s">
        <v>869</v>
      </c>
      <c r="R15629" t="str">
        <f t="shared" si="872"/>
        <v>Weekday</v>
      </c>
      <c r="S15629" s="27">
        <f t="shared" si="873"/>
        <v>42968</v>
      </c>
      <c r="U15629" t="str">
        <f t="shared" si="871"/>
        <v>D</v>
      </c>
      <c r="V15629" t="str">
        <f t="shared" si="874"/>
        <v>D</v>
      </c>
      <c r="AE15629" s="27"/>
      <c r="AG15629" s="27"/>
      <c r="AO15629" s="27"/>
      <c r="AX15629" s="27"/>
      <c r="AY15629" s="27"/>
    </row>
    <row r="15630" spans="1:51" x14ac:dyDescent="0.25">
      <c r="A15630" t="s">
        <v>66</v>
      </c>
      <c r="C15630">
        <v>5606341</v>
      </c>
      <c r="D15630">
        <v>85</v>
      </c>
      <c r="E15630" t="s">
        <v>90</v>
      </c>
      <c r="G15630">
        <v>99.424000000000007</v>
      </c>
      <c r="H15630">
        <v>2016</v>
      </c>
      <c r="I15630">
        <v>1</v>
      </c>
      <c r="J15630">
        <v>20</v>
      </c>
      <c r="K15630" t="s">
        <v>1969</v>
      </c>
      <c r="L15630" t="s">
        <v>1938</v>
      </c>
      <c r="M15630" t="s">
        <v>900</v>
      </c>
      <c r="N15630" t="s">
        <v>171</v>
      </c>
      <c r="O15630" t="s">
        <v>799</v>
      </c>
      <c r="Q15630" t="s">
        <v>869</v>
      </c>
      <c r="R15630" t="str">
        <f t="shared" si="872"/>
        <v>Weekday</v>
      </c>
      <c r="S15630" s="27">
        <f t="shared" si="873"/>
        <v>42389</v>
      </c>
      <c r="U15630" t="str">
        <f t="shared" si="871"/>
        <v>S</v>
      </c>
      <c r="V15630" t="str">
        <f t="shared" si="874"/>
        <v>S</v>
      </c>
      <c r="AE15630" s="27"/>
      <c r="AG15630" s="27"/>
      <c r="AO15630" s="27"/>
      <c r="AX15630" s="27"/>
      <c r="AY15630" s="27"/>
    </row>
    <row r="15631" spans="1:51" x14ac:dyDescent="0.25">
      <c r="A15631" t="s">
        <v>66</v>
      </c>
      <c r="C15631">
        <v>6049682</v>
      </c>
      <c r="D15631">
        <v>85</v>
      </c>
      <c r="E15631" t="s">
        <v>90</v>
      </c>
      <c r="G15631">
        <v>99.427999999999997</v>
      </c>
      <c r="H15631">
        <v>2016</v>
      </c>
      <c r="I15631">
        <v>12</v>
      </c>
      <c r="J15631">
        <v>21</v>
      </c>
      <c r="K15631" t="s">
        <v>1969</v>
      </c>
      <c r="L15631" t="s">
        <v>1973</v>
      </c>
      <c r="M15631" t="s">
        <v>900</v>
      </c>
      <c r="N15631" t="s">
        <v>860</v>
      </c>
      <c r="O15631" t="s">
        <v>799</v>
      </c>
      <c r="Q15631" t="s">
        <v>869</v>
      </c>
      <c r="R15631" t="str">
        <f t="shared" si="872"/>
        <v>Weekday</v>
      </c>
      <c r="S15631" s="27">
        <f t="shared" si="873"/>
        <v>42725</v>
      </c>
      <c r="U15631" t="str">
        <f t="shared" si="871"/>
        <v>S</v>
      </c>
      <c r="V15631" t="str">
        <f t="shared" si="874"/>
        <v>S</v>
      </c>
      <c r="AE15631" s="27"/>
      <c r="AG15631" s="27"/>
      <c r="AO15631" s="27"/>
      <c r="AX15631" s="27"/>
      <c r="AY15631" s="27"/>
    </row>
    <row r="15632" spans="1:51" x14ac:dyDescent="0.25">
      <c r="A15632" t="s">
        <v>66</v>
      </c>
      <c r="C15632">
        <v>5767801</v>
      </c>
      <c r="D15632">
        <v>85</v>
      </c>
      <c r="E15632" t="s">
        <v>90</v>
      </c>
      <c r="G15632">
        <v>99.429000000000002</v>
      </c>
      <c r="H15632">
        <v>2016</v>
      </c>
      <c r="I15632">
        <v>5</v>
      </c>
      <c r="J15632">
        <v>23</v>
      </c>
      <c r="K15632" t="s">
        <v>1949</v>
      </c>
      <c r="L15632" t="s">
        <v>2001</v>
      </c>
      <c r="M15632" t="s">
        <v>900</v>
      </c>
      <c r="N15632" t="s">
        <v>860</v>
      </c>
      <c r="O15632" t="s">
        <v>799</v>
      </c>
      <c r="Q15632" t="s">
        <v>869</v>
      </c>
      <c r="R15632" t="str">
        <f t="shared" si="872"/>
        <v>Weekday</v>
      </c>
      <c r="S15632" s="27">
        <f t="shared" si="873"/>
        <v>42513</v>
      </c>
      <c r="U15632" t="str">
        <f t="shared" si="871"/>
        <v>S</v>
      </c>
      <c r="V15632" t="str">
        <f t="shared" si="874"/>
        <v>S</v>
      </c>
      <c r="AE15632" s="27"/>
      <c r="AG15632" s="27"/>
      <c r="AO15632" s="27"/>
      <c r="AX15632" s="27"/>
      <c r="AY15632" s="27"/>
    </row>
    <row r="15633" spans="1:51" x14ac:dyDescent="0.25">
      <c r="A15633" t="s">
        <v>66</v>
      </c>
      <c r="C15633">
        <v>6599843</v>
      </c>
      <c r="D15633">
        <v>85</v>
      </c>
      <c r="E15633" t="s">
        <v>90</v>
      </c>
      <c r="G15633">
        <v>99.424999999999997</v>
      </c>
      <c r="H15633">
        <v>2018</v>
      </c>
      <c r="I15633">
        <v>2</v>
      </c>
      <c r="J15633">
        <v>16</v>
      </c>
      <c r="K15633" t="s">
        <v>1956</v>
      </c>
      <c r="L15633" t="s">
        <v>1937</v>
      </c>
      <c r="M15633" t="s">
        <v>900</v>
      </c>
      <c r="N15633" t="s">
        <v>860</v>
      </c>
      <c r="O15633" t="s">
        <v>799</v>
      </c>
      <c r="P15633" t="s">
        <v>799</v>
      </c>
      <c r="Q15633" t="s">
        <v>869</v>
      </c>
      <c r="R15633" t="str">
        <f t="shared" si="872"/>
        <v>Weekday</v>
      </c>
      <c r="S15633" s="27">
        <f t="shared" si="873"/>
        <v>43147</v>
      </c>
      <c r="U15633" t="str">
        <f t="shared" si="871"/>
        <v>D</v>
      </c>
      <c r="V15633" t="str">
        <f t="shared" si="874"/>
        <v>D</v>
      </c>
      <c r="AE15633" s="27"/>
      <c r="AG15633" s="27"/>
      <c r="AO15633" s="27"/>
      <c r="AX15633" s="27"/>
      <c r="AY15633" s="27"/>
    </row>
    <row r="15634" spans="1:51" x14ac:dyDescent="0.25">
      <c r="A15634" t="s">
        <v>66</v>
      </c>
      <c r="C15634">
        <v>6060935</v>
      </c>
      <c r="D15634">
        <v>85</v>
      </c>
      <c r="E15634" t="s">
        <v>91</v>
      </c>
      <c r="G15634">
        <v>99.405000000000001</v>
      </c>
      <c r="H15634">
        <v>2016</v>
      </c>
      <c r="I15634">
        <v>12</v>
      </c>
      <c r="J15634">
        <v>29</v>
      </c>
      <c r="K15634" t="s">
        <v>1939</v>
      </c>
      <c r="L15634" t="s">
        <v>1966</v>
      </c>
      <c r="M15634" t="s">
        <v>900</v>
      </c>
      <c r="N15634" t="s">
        <v>860</v>
      </c>
      <c r="O15634" t="s">
        <v>799</v>
      </c>
      <c r="R15634" t="str">
        <f t="shared" si="872"/>
        <v>Weekday</v>
      </c>
      <c r="S15634" s="27">
        <f t="shared" si="873"/>
        <v>42733</v>
      </c>
      <c r="U15634" t="str">
        <f t="shared" si="871"/>
        <v>S</v>
      </c>
      <c r="V15634" t="str">
        <f t="shared" si="874"/>
        <v>S</v>
      </c>
    </row>
    <row r="15635" spans="1:51" x14ac:dyDescent="0.25">
      <c r="A15635" t="s">
        <v>66</v>
      </c>
      <c r="C15635">
        <v>6125632</v>
      </c>
      <c r="D15635">
        <v>85</v>
      </c>
      <c r="E15635" t="s">
        <v>90</v>
      </c>
      <c r="G15635">
        <v>99.433999999999997</v>
      </c>
      <c r="H15635">
        <v>2017</v>
      </c>
      <c r="I15635">
        <v>2</v>
      </c>
      <c r="J15635">
        <v>21</v>
      </c>
      <c r="K15635" t="s">
        <v>1962</v>
      </c>
      <c r="L15635" t="s">
        <v>1971</v>
      </c>
      <c r="M15635" t="s">
        <v>900</v>
      </c>
      <c r="N15635" t="s">
        <v>171</v>
      </c>
      <c r="O15635" t="s">
        <v>799</v>
      </c>
      <c r="P15635" t="s">
        <v>799</v>
      </c>
      <c r="Q15635" t="s">
        <v>869</v>
      </c>
      <c r="R15635" t="str">
        <f t="shared" si="872"/>
        <v>Weekday</v>
      </c>
      <c r="S15635" s="27">
        <f t="shared" si="873"/>
        <v>42787</v>
      </c>
      <c r="U15635" t="str">
        <f t="shared" si="871"/>
        <v>D</v>
      </c>
      <c r="V15635" t="str">
        <f t="shared" si="874"/>
        <v>D</v>
      </c>
      <c r="AE15635" s="27"/>
      <c r="AG15635" s="27"/>
      <c r="AO15635" s="27"/>
      <c r="AX15635" s="27"/>
      <c r="AY15635" s="27"/>
    </row>
    <row r="15636" spans="1:51" x14ac:dyDescent="0.25">
      <c r="A15636" t="s">
        <v>66</v>
      </c>
      <c r="C15636">
        <v>6733186</v>
      </c>
      <c r="D15636">
        <v>85</v>
      </c>
      <c r="E15636" t="s">
        <v>91</v>
      </c>
      <c r="G15636">
        <v>99.397000000000006</v>
      </c>
      <c r="H15636">
        <v>2018</v>
      </c>
      <c r="I15636">
        <v>6</v>
      </c>
      <c r="J15636">
        <v>1</v>
      </c>
      <c r="K15636" t="s">
        <v>1969</v>
      </c>
      <c r="L15636" t="s">
        <v>2000</v>
      </c>
      <c r="M15636" t="s">
        <v>900</v>
      </c>
      <c r="N15636" t="s">
        <v>860</v>
      </c>
      <c r="O15636" t="s">
        <v>799</v>
      </c>
      <c r="P15636" t="s">
        <v>799</v>
      </c>
      <c r="R15636" t="str">
        <f t="shared" si="872"/>
        <v>Weekday</v>
      </c>
      <c r="S15636" s="27">
        <f t="shared" si="873"/>
        <v>43252</v>
      </c>
      <c r="U15636" t="str">
        <f t="shared" si="871"/>
        <v>D</v>
      </c>
      <c r="V15636" t="str">
        <f t="shared" si="874"/>
        <v>D</v>
      </c>
    </row>
    <row r="15637" spans="1:51" x14ac:dyDescent="0.25">
      <c r="A15637" t="s">
        <v>66</v>
      </c>
      <c r="C15637">
        <v>5994984</v>
      </c>
      <c r="D15637">
        <v>85</v>
      </c>
      <c r="E15637" t="s">
        <v>91</v>
      </c>
      <c r="G15637">
        <v>99.411000000000001</v>
      </c>
      <c r="H15637">
        <v>2016</v>
      </c>
      <c r="I15637">
        <v>11</v>
      </c>
      <c r="J15637">
        <v>9</v>
      </c>
      <c r="K15637" t="s">
        <v>1973</v>
      </c>
      <c r="L15637" t="s">
        <v>1961</v>
      </c>
      <c r="M15637" t="s">
        <v>900</v>
      </c>
      <c r="N15637" t="s">
        <v>860</v>
      </c>
      <c r="O15637" t="s">
        <v>799</v>
      </c>
      <c r="R15637" t="str">
        <f t="shared" si="872"/>
        <v>Weekday</v>
      </c>
      <c r="S15637" s="27">
        <f t="shared" si="873"/>
        <v>42683</v>
      </c>
      <c r="U15637" t="str">
        <f t="shared" si="871"/>
        <v>S</v>
      </c>
      <c r="V15637" t="str">
        <f t="shared" si="874"/>
        <v>S</v>
      </c>
    </row>
    <row r="15638" spans="1:51" x14ac:dyDescent="0.25">
      <c r="A15638" t="s">
        <v>66</v>
      </c>
      <c r="C15638">
        <v>5601097</v>
      </c>
      <c r="D15638">
        <v>85</v>
      </c>
      <c r="E15638" t="s">
        <v>91</v>
      </c>
      <c r="G15638">
        <v>99.412000000000006</v>
      </c>
      <c r="H15638">
        <v>2016</v>
      </c>
      <c r="I15638">
        <v>1</v>
      </c>
      <c r="J15638">
        <v>13</v>
      </c>
      <c r="K15638" t="s">
        <v>1947</v>
      </c>
      <c r="L15638" t="s">
        <v>1981</v>
      </c>
      <c r="M15638" t="s">
        <v>900</v>
      </c>
      <c r="N15638" t="s">
        <v>860</v>
      </c>
      <c r="O15638" t="s">
        <v>799</v>
      </c>
      <c r="P15638" t="s">
        <v>799</v>
      </c>
      <c r="R15638" t="str">
        <f t="shared" si="872"/>
        <v>Weekday</v>
      </c>
      <c r="S15638" s="27">
        <f t="shared" si="873"/>
        <v>42382</v>
      </c>
      <c r="U15638" t="str">
        <f t="shared" si="871"/>
        <v>S</v>
      </c>
      <c r="V15638" t="str">
        <f t="shared" si="874"/>
        <v>S</v>
      </c>
    </row>
    <row r="15639" spans="1:51" x14ac:dyDescent="0.25">
      <c r="A15639" t="s">
        <v>66</v>
      </c>
      <c r="C15639">
        <v>6149931</v>
      </c>
      <c r="D15639">
        <v>85</v>
      </c>
      <c r="E15639" t="s">
        <v>91</v>
      </c>
      <c r="G15639">
        <v>99.414000000000001</v>
      </c>
      <c r="H15639">
        <v>2017</v>
      </c>
      <c r="I15639">
        <v>3</v>
      </c>
      <c r="J15639">
        <v>10</v>
      </c>
      <c r="K15639" t="s">
        <v>1936</v>
      </c>
      <c r="L15639" t="s">
        <v>1936</v>
      </c>
      <c r="M15639" t="s">
        <v>900</v>
      </c>
      <c r="N15639" t="s">
        <v>404</v>
      </c>
      <c r="O15639" t="s">
        <v>799</v>
      </c>
      <c r="P15639" t="s">
        <v>799</v>
      </c>
      <c r="R15639" t="str">
        <f t="shared" si="872"/>
        <v>Weekday</v>
      </c>
      <c r="S15639" s="27">
        <f t="shared" si="873"/>
        <v>42804</v>
      </c>
      <c r="U15639" t="str">
        <f t="shared" si="871"/>
        <v>D</v>
      </c>
      <c r="V15639" t="str">
        <f t="shared" si="874"/>
        <v>D</v>
      </c>
    </row>
    <row r="15640" spans="1:51" x14ac:dyDescent="0.25">
      <c r="A15640" t="s">
        <v>66</v>
      </c>
      <c r="C15640">
        <v>6345415</v>
      </c>
      <c r="D15640">
        <v>85</v>
      </c>
      <c r="E15640" t="s">
        <v>91</v>
      </c>
      <c r="G15640">
        <v>99.414000000000001</v>
      </c>
      <c r="H15640">
        <v>2017</v>
      </c>
      <c r="I15640">
        <v>8</v>
      </c>
      <c r="J15640">
        <v>5</v>
      </c>
      <c r="K15640" t="s">
        <v>1947</v>
      </c>
      <c r="L15640" t="s">
        <v>1993</v>
      </c>
      <c r="M15640" t="s">
        <v>900</v>
      </c>
      <c r="N15640" t="s">
        <v>860</v>
      </c>
      <c r="O15640" t="s">
        <v>799</v>
      </c>
      <c r="R15640" t="str">
        <f t="shared" si="872"/>
        <v>Weekend</v>
      </c>
      <c r="S15640" s="27">
        <f t="shared" si="873"/>
        <v>42952</v>
      </c>
      <c r="U15640" t="str">
        <f t="shared" si="871"/>
        <v>D</v>
      </c>
      <c r="V15640" t="str">
        <f t="shared" si="874"/>
        <v>D</v>
      </c>
    </row>
    <row r="15641" spans="1:51" x14ac:dyDescent="0.25">
      <c r="A15641" t="s">
        <v>66</v>
      </c>
      <c r="C15641">
        <v>5960578</v>
      </c>
      <c r="D15641">
        <v>85</v>
      </c>
      <c r="E15641" t="s">
        <v>90</v>
      </c>
      <c r="G15641">
        <v>99.441999999999993</v>
      </c>
      <c r="H15641">
        <v>2016</v>
      </c>
      <c r="I15641">
        <v>10</v>
      </c>
      <c r="J15641">
        <v>14</v>
      </c>
      <c r="K15641" t="s">
        <v>1973</v>
      </c>
      <c r="L15641" t="s">
        <v>1973</v>
      </c>
      <c r="M15641" t="s">
        <v>900</v>
      </c>
      <c r="N15641" t="s">
        <v>860</v>
      </c>
      <c r="O15641" t="s">
        <v>799</v>
      </c>
      <c r="P15641" t="s">
        <v>799</v>
      </c>
      <c r="Q15641" t="s">
        <v>869</v>
      </c>
      <c r="R15641" t="str">
        <f t="shared" si="872"/>
        <v>Weekday</v>
      </c>
      <c r="S15641" s="27">
        <f t="shared" si="873"/>
        <v>42657</v>
      </c>
      <c r="U15641" t="str">
        <f t="shared" si="871"/>
        <v>S</v>
      </c>
      <c r="V15641" t="str">
        <f t="shared" si="874"/>
        <v>S</v>
      </c>
      <c r="AE15641" s="27"/>
      <c r="AG15641" s="27"/>
      <c r="AO15641" s="27"/>
      <c r="AX15641" s="27"/>
      <c r="AY15641" s="27"/>
    </row>
    <row r="15642" spans="1:51" x14ac:dyDescent="0.25">
      <c r="A15642" t="s">
        <v>66</v>
      </c>
      <c r="C15642">
        <v>6245974</v>
      </c>
      <c r="D15642">
        <v>85</v>
      </c>
      <c r="E15642" t="s">
        <v>90</v>
      </c>
      <c r="G15642">
        <v>99.433000000000007</v>
      </c>
      <c r="H15642">
        <v>2017</v>
      </c>
      <c r="I15642">
        <v>5</v>
      </c>
      <c r="J15642">
        <v>22</v>
      </c>
      <c r="K15642" t="s">
        <v>1956</v>
      </c>
      <c r="L15642" t="s">
        <v>1961</v>
      </c>
      <c r="M15642" t="s">
        <v>900</v>
      </c>
      <c r="N15642" t="s">
        <v>860</v>
      </c>
      <c r="O15642" t="s">
        <v>799</v>
      </c>
      <c r="Q15642" t="s">
        <v>869</v>
      </c>
      <c r="R15642" t="str">
        <f t="shared" si="872"/>
        <v>Weekday</v>
      </c>
      <c r="S15642" s="27">
        <f t="shared" si="873"/>
        <v>42877</v>
      </c>
      <c r="U15642" t="str">
        <f t="shared" si="871"/>
        <v>D</v>
      </c>
      <c r="V15642" t="str">
        <f t="shared" si="874"/>
        <v>D</v>
      </c>
      <c r="AE15642" s="27"/>
      <c r="AG15642" s="27"/>
      <c r="AO15642" s="27"/>
      <c r="AX15642" s="27"/>
      <c r="AY15642" s="27"/>
    </row>
    <row r="15643" spans="1:51" x14ac:dyDescent="0.25">
      <c r="A15643" t="s">
        <v>66</v>
      </c>
      <c r="C15643">
        <v>6255584</v>
      </c>
      <c r="D15643">
        <v>85</v>
      </c>
      <c r="E15643" t="s">
        <v>91</v>
      </c>
      <c r="G15643">
        <v>99.415999999999997</v>
      </c>
      <c r="H15643">
        <v>2017</v>
      </c>
      <c r="I15643">
        <v>5</v>
      </c>
      <c r="J15643">
        <v>27</v>
      </c>
      <c r="K15643" t="s">
        <v>1962</v>
      </c>
      <c r="L15643" t="s">
        <v>2000</v>
      </c>
      <c r="M15643" t="s">
        <v>900</v>
      </c>
      <c r="N15643" t="s">
        <v>404</v>
      </c>
      <c r="O15643" t="s">
        <v>799</v>
      </c>
      <c r="P15643" t="s">
        <v>799</v>
      </c>
      <c r="R15643" t="str">
        <f t="shared" si="872"/>
        <v>Weekend</v>
      </c>
      <c r="S15643" s="27">
        <f t="shared" si="873"/>
        <v>42882</v>
      </c>
      <c r="U15643" t="str">
        <f t="shared" si="871"/>
        <v>D</v>
      </c>
      <c r="V15643" t="str">
        <f t="shared" si="874"/>
        <v>D</v>
      </c>
    </row>
    <row r="15644" spans="1:51" x14ac:dyDescent="0.25">
      <c r="A15644" t="s">
        <v>66</v>
      </c>
      <c r="C15644">
        <v>5418913</v>
      </c>
      <c r="D15644">
        <v>85</v>
      </c>
      <c r="E15644" t="s">
        <v>90</v>
      </c>
      <c r="G15644">
        <v>99.447999999999993</v>
      </c>
      <c r="H15644">
        <v>2015</v>
      </c>
      <c r="I15644">
        <v>9</v>
      </c>
      <c r="J15644">
        <v>7</v>
      </c>
      <c r="K15644" t="s">
        <v>1969</v>
      </c>
      <c r="L15644" t="s">
        <v>1953</v>
      </c>
      <c r="M15644" t="s">
        <v>900</v>
      </c>
      <c r="N15644" t="s">
        <v>170</v>
      </c>
      <c r="O15644" t="s">
        <v>799</v>
      </c>
      <c r="P15644" t="s">
        <v>799</v>
      </c>
      <c r="Q15644" t="s">
        <v>869</v>
      </c>
      <c r="R15644" t="str">
        <f t="shared" si="872"/>
        <v>Weekday</v>
      </c>
      <c r="S15644" s="27">
        <f t="shared" si="873"/>
        <v>42254</v>
      </c>
      <c r="U15644" t="str">
        <f t="shared" si="871"/>
        <v>S</v>
      </c>
      <c r="V15644" t="str">
        <f t="shared" si="874"/>
        <v>S</v>
      </c>
      <c r="AE15644" s="27"/>
      <c r="AG15644" s="27"/>
      <c r="AO15644" s="27"/>
      <c r="AX15644" s="27"/>
      <c r="AY15644" s="27"/>
    </row>
    <row r="15645" spans="1:51" x14ac:dyDescent="0.25">
      <c r="A15645" t="s">
        <v>66</v>
      </c>
      <c r="C15645">
        <v>5739592</v>
      </c>
      <c r="D15645">
        <v>85</v>
      </c>
      <c r="E15645" t="s">
        <v>91</v>
      </c>
      <c r="G15645">
        <v>99.42</v>
      </c>
      <c r="H15645">
        <v>2016</v>
      </c>
      <c r="I15645">
        <v>5</v>
      </c>
      <c r="J15645">
        <v>2</v>
      </c>
      <c r="K15645" t="s">
        <v>1972</v>
      </c>
      <c r="L15645" t="s">
        <v>1985</v>
      </c>
      <c r="M15645" t="s">
        <v>900</v>
      </c>
      <c r="N15645" t="s">
        <v>860</v>
      </c>
      <c r="O15645" t="s">
        <v>799</v>
      </c>
      <c r="P15645" t="s">
        <v>799</v>
      </c>
      <c r="R15645" t="str">
        <f t="shared" si="872"/>
        <v>Weekday</v>
      </c>
      <c r="S15645" s="27">
        <f t="shared" si="873"/>
        <v>42492</v>
      </c>
      <c r="U15645" t="str">
        <f t="shared" si="871"/>
        <v>S</v>
      </c>
      <c r="V15645" t="str">
        <f t="shared" si="874"/>
        <v>S</v>
      </c>
    </row>
    <row r="15646" spans="1:51" x14ac:dyDescent="0.25">
      <c r="A15646" t="s">
        <v>66</v>
      </c>
      <c r="C15646">
        <v>6082346</v>
      </c>
      <c r="D15646">
        <v>85</v>
      </c>
      <c r="E15646" t="s">
        <v>90</v>
      </c>
      <c r="G15646">
        <v>99.447000000000003</v>
      </c>
      <c r="H15646">
        <v>2017</v>
      </c>
      <c r="I15646">
        <v>1</v>
      </c>
      <c r="J15646">
        <v>16</v>
      </c>
      <c r="K15646" t="s">
        <v>1972</v>
      </c>
      <c r="L15646" t="s">
        <v>1965</v>
      </c>
      <c r="M15646" t="s">
        <v>900</v>
      </c>
      <c r="N15646" t="s">
        <v>860</v>
      </c>
      <c r="O15646" t="s">
        <v>799</v>
      </c>
      <c r="P15646" t="s">
        <v>799</v>
      </c>
      <c r="Q15646" t="s">
        <v>869</v>
      </c>
      <c r="R15646" t="str">
        <f t="shared" si="872"/>
        <v>Weekday</v>
      </c>
      <c r="S15646" s="27">
        <f t="shared" si="873"/>
        <v>42751</v>
      </c>
      <c r="U15646" t="str">
        <f t="shared" si="871"/>
        <v>D</v>
      </c>
      <c r="V15646" t="str">
        <f t="shared" si="874"/>
        <v>D</v>
      </c>
      <c r="AE15646" s="27"/>
      <c r="AG15646" s="27"/>
      <c r="AO15646" s="27"/>
      <c r="AX15646" s="27"/>
      <c r="AY15646" s="27"/>
    </row>
    <row r="15647" spans="1:51" x14ac:dyDescent="0.25">
      <c r="A15647" t="s">
        <v>66</v>
      </c>
      <c r="C15647">
        <v>5808306</v>
      </c>
      <c r="D15647">
        <v>85</v>
      </c>
      <c r="E15647" t="s">
        <v>91</v>
      </c>
      <c r="G15647">
        <v>99.421000000000006</v>
      </c>
      <c r="H15647">
        <v>2016</v>
      </c>
      <c r="I15647">
        <v>6</v>
      </c>
      <c r="J15647">
        <v>19</v>
      </c>
      <c r="K15647" t="s">
        <v>1949</v>
      </c>
      <c r="L15647" t="s">
        <v>1992</v>
      </c>
      <c r="M15647" t="s">
        <v>900</v>
      </c>
      <c r="N15647" t="s">
        <v>860</v>
      </c>
      <c r="O15647" t="s">
        <v>799</v>
      </c>
      <c r="R15647" t="str">
        <f t="shared" si="872"/>
        <v>Weekend</v>
      </c>
      <c r="S15647" s="27">
        <f t="shared" si="873"/>
        <v>42540</v>
      </c>
      <c r="U15647" t="str">
        <f t="shared" si="871"/>
        <v>S</v>
      </c>
      <c r="V15647" t="str">
        <f t="shared" si="874"/>
        <v>S</v>
      </c>
    </row>
    <row r="15648" spans="1:51" x14ac:dyDescent="0.25">
      <c r="A15648" t="s">
        <v>66</v>
      </c>
      <c r="C15648">
        <v>6369900</v>
      </c>
      <c r="D15648">
        <v>85</v>
      </c>
      <c r="E15648" t="s">
        <v>91</v>
      </c>
      <c r="G15648">
        <v>99.433000000000007</v>
      </c>
      <c r="H15648">
        <v>2017</v>
      </c>
      <c r="I15648">
        <v>8</v>
      </c>
      <c r="J15648">
        <v>28</v>
      </c>
      <c r="K15648" t="s">
        <v>1954</v>
      </c>
      <c r="L15648" t="s">
        <v>2000</v>
      </c>
      <c r="M15648" t="s">
        <v>900</v>
      </c>
      <c r="N15648" t="s">
        <v>860</v>
      </c>
      <c r="O15648" t="s">
        <v>799</v>
      </c>
      <c r="R15648" t="str">
        <f t="shared" si="872"/>
        <v>Weekday</v>
      </c>
      <c r="S15648" s="27">
        <f t="shared" si="873"/>
        <v>42975</v>
      </c>
      <c r="U15648" t="str">
        <f t="shared" si="871"/>
        <v>D</v>
      </c>
      <c r="V15648" t="str">
        <f t="shared" si="874"/>
        <v>D</v>
      </c>
    </row>
    <row r="15649" spans="1:51" x14ac:dyDescent="0.25">
      <c r="A15649" t="s">
        <v>66</v>
      </c>
      <c r="C15649">
        <v>6521249</v>
      </c>
      <c r="D15649">
        <v>85</v>
      </c>
      <c r="E15649" t="s">
        <v>91</v>
      </c>
      <c r="G15649">
        <v>99.41</v>
      </c>
      <c r="H15649">
        <v>2017</v>
      </c>
      <c r="I15649">
        <v>12</v>
      </c>
      <c r="J15649">
        <v>19</v>
      </c>
      <c r="K15649" t="s">
        <v>1962</v>
      </c>
      <c r="L15649" t="s">
        <v>1978</v>
      </c>
      <c r="M15649" t="s">
        <v>900</v>
      </c>
      <c r="N15649" t="s">
        <v>860</v>
      </c>
      <c r="O15649" t="s">
        <v>799</v>
      </c>
      <c r="R15649" t="str">
        <f t="shared" si="872"/>
        <v>Weekday</v>
      </c>
      <c r="S15649" s="27">
        <f t="shared" si="873"/>
        <v>43088</v>
      </c>
      <c r="U15649" t="str">
        <f t="shared" si="871"/>
        <v>D</v>
      </c>
      <c r="V15649" t="str">
        <f t="shared" si="874"/>
        <v>D</v>
      </c>
    </row>
    <row r="15650" spans="1:51" x14ac:dyDescent="0.25">
      <c r="A15650" t="s">
        <v>66</v>
      </c>
      <c r="C15650">
        <v>5487374</v>
      </c>
      <c r="D15650">
        <v>85</v>
      </c>
      <c r="E15650" t="s">
        <v>91</v>
      </c>
      <c r="G15650">
        <v>99.418000000000006</v>
      </c>
      <c r="H15650">
        <v>2015</v>
      </c>
      <c r="I15650">
        <v>10</v>
      </c>
      <c r="J15650">
        <v>28</v>
      </c>
      <c r="K15650" t="s">
        <v>1934</v>
      </c>
      <c r="L15650" t="s">
        <v>1977</v>
      </c>
      <c r="M15650" t="s">
        <v>900</v>
      </c>
      <c r="N15650" t="s">
        <v>860</v>
      </c>
      <c r="O15650" t="s">
        <v>799</v>
      </c>
      <c r="P15650" t="s">
        <v>799</v>
      </c>
      <c r="R15650" t="str">
        <f t="shared" si="872"/>
        <v>Weekday</v>
      </c>
      <c r="S15650" s="27">
        <f t="shared" si="873"/>
        <v>42305</v>
      </c>
      <c r="U15650" t="str">
        <f t="shared" si="871"/>
        <v>S</v>
      </c>
      <c r="V15650" t="str">
        <f t="shared" si="874"/>
        <v>S</v>
      </c>
    </row>
    <row r="15651" spans="1:51" x14ac:dyDescent="0.25">
      <c r="A15651" t="s">
        <v>66</v>
      </c>
      <c r="C15651">
        <v>6434626</v>
      </c>
      <c r="D15651">
        <v>85</v>
      </c>
      <c r="E15651" t="s">
        <v>90</v>
      </c>
      <c r="G15651">
        <v>99.442999999999998</v>
      </c>
      <c r="H15651">
        <v>2017</v>
      </c>
      <c r="I15651">
        <v>10</v>
      </c>
      <c r="J15651">
        <v>19</v>
      </c>
      <c r="K15651" t="s">
        <v>1969</v>
      </c>
      <c r="L15651" t="s">
        <v>1956</v>
      </c>
      <c r="M15651" t="s">
        <v>900</v>
      </c>
      <c r="N15651" t="s">
        <v>171</v>
      </c>
      <c r="O15651" t="s">
        <v>799</v>
      </c>
      <c r="P15651" t="s">
        <v>799</v>
      </c>
      <c r="Q15651" t="s">
        <v>869</v>
      </c>
      <c r="R15651" t="str">
        <f t="shared" si="872"/>
        <v>Weekday</v>
      </c>
      <c r="S15651" s="27">
        <f t="shared" si="873"/>
        <v>43027</v>
      </c>
      <c r="U15651" t="str">
        <f t="shared" si="871"/>
        <v>D</v>
      </c>
      <c r="V15651" t="str">
        <f t="shared" si="874"/>
        <v>D</v>
      </c>
      <c r="AE15651" s="27"/>
      <c r="AG15651" s="27"/>
      <c r="AO15651" s="27"/>
      <c r="AX15651" s="27"/>
      <c r="AY15651" s="27"/>
    </row>
    <row r="15652" spans="1:51" x14ac:dyDescent="0.25">
      <c r="A15652" t="s">
        <v>66</v>
      </c>
      <c r="C15652">
        <v>6019410</v>
      </c>
      <c r="D15652">
        <v>85</v>
      </c>
      <c r="E15652" t="s">
        <v>90</v>
      </c>
      <c r="G15652">
        <v>99.456999999999994</v>
      </c>
      <c r="H15652">
        <v>2016</v>
      </c>
      <c r="I15652">
        <v>11</v>
      </c>
      <c r="J15652">
        <v>25</v>
      </c>
      <c r="K15652" t="s">
        <v>1957</v>
      </c>
      <c r="L15652" t="s">
        <v>1936</v>
      </c>
      <c r="M15652" t="s">
        <v>900</v>
      </c>
      <c r="N15652" t="s">
        <v>404</v>
      </c>
      <c r="O15652" t="s">
        <v>799</v>
      </c>
      <c r="Q15652" t="s">
        <v>869</v>
      </c>
      <c r="R15652" t="str">
        <f t="shared" si="872"/>
        <v>Weekday</v>
      </c>
      <c r="S15652" s="27">
        <f t="shared" si="873"/>
        <v>42699</v>
      </c>
      <c r="U15652" t="str">
        <f t="shared" si="871"/>
        <v>S</v>
      </c>
      <c r="V15652" t="str">
        <f t="shared" si="874"/>
        <v>S</v>
      </c>
      <c r="AE15652" s="27"/>
      <c r="AG15652" s="27"/>
      <c r="AO15652" s="27"/>
      <c r="AX15652" s="27"/>
      <c r="AY15652" s="27"/>
    </row>
    <row r="15653" spans="1:51" x14ac:dyDescent="0.25">
      <c r="A15653" t="s">
        <v>66</v>
      </c>
      <c r="C15653">
        <v>5961620</v>
      </c>
      <c r="D15653">
        <v>85</v>
      </c>
      <c r="E15653" t="s">
        <v>90</v>
      </c>
      <c r="G15653">
        <v>99.456999999999994</v>
      </c>
      <c r="H15653">
        <v>2016</v>
      </c>
      <c r="I15653">
        <v>10</v>
      </c>
      <c r="J15653">
        <v>15</v>
      </c>
      <c r="K15653" t="s">
        <v>1939</v>
      </c>
      <c r="L15653" t="s">
        <v>1966</v>
      </c>
      <c r="M15653" t="s">
        <v>900</v>
      </c>
      <c r="N15653" t="s">
        <v>860</v>
      </c>
      <c r="O15653" t="s">
        <v>799</v>
      </c>
      <c r="Q15653" t="s">
        <v>869</v>
      </c>
      <c r="R15653" t="str">
        <f t="shared" si="872"/>
        <v>Weekend</v>
      </c>
      <c r="S15653" s="27">
        <f t="shared" si="873"/>
        <v>42658</v>
      </c>
      <c r="U15653" t="str">
        <f t="shared" si="871"/>
        <v>S</v>
      </c>
      <c r="V15653" t="str">
        <f t="shared" si="874"/>
        <v>S</v>
      </c>
      <c r="AE15653" s="27"/>
      <c r="AG15653" s="27"/>
      <c r="AO15653" s="27"/>
      <c r="AX15653" s="27"/>
      <c r="AY15653" s="27"/>
    </row>
    <row r="15654" spans="1:51" x14ac:dyDescent="0.25">
      <c r="A15654" t="s">
        <v>66</v>
      </c>
      <c r="C15654">
        <v>6611324</v>
      </c>
      <c r="D15654">
        <v>85</v>
      </c>
      <c r="E15654" t="s">
        <v>90</v>
      </c>
      <c r="G15654">
        <v>99.46</v>
      </c>
      <c r="H15654">
        <v>2018</v>
      </c>
      <c r="I15654">
        <v>2</v>
      </c>
      <c r="J15654">
        <v>26</v>
      </c>
      <c r="K15654" t="s">
        <v>1949</v>
      </c>
      <c r="L15654" t="s">
        <v>1998</v>
      </c>
      <c r="M15654" t="s">
        <v>899</v>
      </c>
      <c r="N15654" t="s">
        <v>170</v>
      </c>
      <c r="O15654" t="s">
        <v>799</v>
      </c>
      <c r="Q15654" t="s">
        <v>869</v>
      </c>
      <c r="R15654" t="str">
        <f t="shared" si="872"/>
        <v>Weekday</v>
      </c>
      <c r="S15654" s="27">
        <f t="shared" si="873"/>
        <v>43157</v>
      </c>
      <c r="U15654" t="str">
        <f t="shared" si="871"/>
        <v>D</v>
      </c>
      <c r="V15654" t="str">
        <f t="shared" si="874"/>
        <v>D</v>
      </c>
      <c r="AE15654" s="27"/>
      <c r="AG15654" s="27"/>
      <c r="AO15654" s="27"/>
      <c r="AX15654" s="27"/>
      <c r="AY15654" s="27"/>
    </row>
    <row r="15655" spans="1:51" x14ac:dyDescent="0.25">
      <c r="A15655" t="s">
        <v>66</v>
      </c>
      <c r="C15655">
        <v>6913504</v>
      </c>
      <c r="D15655">
        <v>85</v>
      </c>
      <c r="E15655" t="s">
        <v>90</v>
      </c>
      <c r="G15655">
        <v>99.468000000000004</v>
      </c>
      <c r="H15655">
        <v>2018</v>
      </c>
      <c r="I15655">
        <v>10</v>
      </c>
      <c r="J15655">
        <v>9</v>
      </c>
      <c r="K15655" t="s">
        <v>1941</v>
      </c>
      <c r="L15655" t="s">
        <v>1955</v>
      </c>
      <c r="M15655" t="s">
        <v>900</v>
      </c>
      <c r="N15655" t="s">
        <v>860</v>
      </c>
      <c r="O15655" t="s">
        <v>799</v>
      </c>
      <c r="P15655" t="s">
        <v>799</v>
      </c>
      <c r="Q15655" t="s">
        <v>869</v>
      </c>
      <c r="R15655" t="str">
        <f t="shared" si="872"/>
        <v>Weekday</v>
      </c>
      <c r="S15655" s="27">
        <f t="shared" si="873"/>
        <v>43382</v>
      </c>
      <c r="U15655" t="str">
        <f t="shared" si="871"/>
        <v>D</v>
      </c>
      <c r="V15655" t="str">
        <f t="shared" si="874"/>
        <v>D</v>
      </c>
      <c r="AE15655" s="27"/>
      <c r="AG15655" s="27"/>
      <c r="AO15655" s="27"/>
      <c r="AX15655" s="27"/>
      <c r="AY15655" s="27"/>
    </row>
    <row r="15656" spans="1:51" x14ac:dyDescent="0.25">
      <c r="A15656" t="s">
        <v>66</v>
      </c>
      <c r="C15656">
        <v>5712365</v>
      </c>
      <c r="D15656">
        <v>85</v>
      </c>
      <c r="E15656" t="s">
        <v>90</v>
      </c>
      <c r="G15656">
        <v>99.457999999999998</v>
      </c>
      <c r="H15656">
        <v>2016</v>
      </c>
      <c r="I15656">
        <v>4</v>
      </c>
      <c r="J15656">
        <v>12</v>
      </c>
      <c r="K15656" t="s">
        <v>1958</v>
      </c>
      <c r="L15656" t="s">
        <v>1987</v>
      </c>
      <c r="M15656" t="s">
        <v>900</v>
      </c>
      <c r="N15656" t="s">
        <v>860</v>
      </c>
      <c r="O15656" t="s">
        <v>799</v>
      </c>
      <c r="P15656" t="s">
        <v>799</v>
      </c>
      <c r="Q15656" t="s">
        <v>869</v>
      </c>
      <c r="R15656" t="str">
        <f t="shared" si="872"/>
        <v>Weekday</v>
      </c>
      <c r="S15656" s="27">
        <f t="shared" si="873"/>
        <v>42472</v>
      </c>
      <c r="U15656" t="str">
        <f t="shared" si="871"/>
        <v>S</v>
      </c>
      <c r="V15656" t="str">
        <f t="shared" si="874"/>
        <v>S</v>
      </c>
      <c r="AE15656" s="27"/>
      <c r="AG15656" s="27"/>
      <c r="AO15656" s="27"/>
      <c r="AX15656" s="27"/>
      <c r="AY15656" s="27"/>
    </row>
    <row r="15657" spans="1:51" x14ac:dyDescent="0.25">
      <c r="A15657" t="s">
        <v>66</v>
      </c>
      <c r="C15657">
        <v>5946015</v>
      </c>
      <c r="D15657">
        <v>85</v>
      </c>
      <c r="E15657" t="s">
        <v>91</v>
      </c>
      <c r="G15657">
        <v>99.433000000000007</v>
      </c>
      <c r="H15657">
        <v>2016</v>
      </c>
      <c r="I15657">
        <v>10</v>
      </c>
      <c r="J15657">
        <v>5</v>
      </c>
      <c r="K15657" t="s">
        <v>1947</v>
      </c>
      <c r="L15657" t="s">
        <v>1951</v>
      </c>
      <c r="M15657" t="s">
        <v>900</v>
      </c>
      <c r="N15657" t="s">
        <v>860</v>
      </c>
      <c r="O15657" t="s">
        <v>799</v>
      </c>
      <c r="R15657" t="str">
        <f t="shared" si="872"/>
        <v>Weekday</v>
      </c>
      <c r="S15657" s="27">
        <f t="shared" si="873"/>
        <v>42648</v>
      </c>
      <c r="U15657" t="str">
        <f t="shared" si="871"/>
        <v>S</v>
      </c>
      <c r="V15657" t="str">
        <f t="shared" si="874"/>
        <v>S</v>
      </c>
    </row>
    <row r="15658" spans="1:51" x14ac:dyDescent="0.25">
      <c r="A15658" t="s">
        <v>66</v>
      </c>
      <c r="C15658">
        <v>5842687</v>
      </c>
      <c r="D15658">
        <v>85</v>
      </c>
      <c r="E15658" t="s">
        <v>90</v>
      </c>
      <c r="G15658">
        <v>99.460999999999999</v>
      </c>
      <c r="H15658">
        <v>2016</v>
      </c>
      <c r="I15658">
        <v>7</v>
      </c>
      <c r="J15658">
        <v>19</v>
      </c>
      <c r="K15658" t="s">
        <v>1962</v>
      </c>
      <c r="L15658" t="s">
        <v>2000</v>
      </c>
      <c r="M15658" t="s">
        <v>900</v>
      </c>
      <c r="N15658" t="s">
        <v>860</v>
      </c>
      <c r="O15658" t="s">
        <v>799</v>
      </c>
      <c r="P15658" t="s">
        <v>799</v>
      </c>
      <c r="Q15658" t="s">
        <v>869</v>
      </c>
      <c r="R15658" t="str">
        <f t="shared" si="872"/>
        <v>Weekday</v>
      </c>
      <c r="S15658" s="27">
        <f t="shared" si="873"/>
        <v>42570</v>
      </c>
      <c r="U15658" t="str">
        <f t="shared" ref="U15658:U15721" si="875">IF(OR(H15658=2015,H15658=2016),"S","D")</f>
        <v>S</v>
      </c>
      <c r="V15658" t="str">
        <f t="shared" si="874"/>
        <v>S</v>
      </c>
      <c r="AE15658" s="27"/>
      <c r="AG15658" s="27"/>
      <c r="AO15658" s="27"/>
      <c r="AX15658" s="27"/>
      <c r="AY15658" s="27"/>
    </row>
    <row r="15659" spans="1:51" x14ac:dyDescent="0.25">
      <c r="A15659" t="s">
        <v>66</v>
      </c>
      <c r="C15659">
        <v>6590425</v>
      </c>
      <c r="D15659">
        <v>85</v>
      </c>
      <c r="E15659" t="s">
        <v>90</v>
      </c>
      <c r="G15659">
        <v>99.463999999999999</v>
      </c>
      <c r="H15659">
        <v>2018</v>
      </c>
      <c r="I15659">
        <v>2</v>
      </c>
      <c r="J15659">
        <v>7</v>
      </c>
      <c r="K15659" t="s">
        <v>1939</v>
      </c>
      <c r="L15659" t="s">
        <v>1965</v>
      </c>
      <c r="M15659" t="s">
        <v>900</v>
      </c>
      <c r="N15659" t="s">
        <v>860</v>
      </c>
      <c r="O15659" t="s">
        <v>799</v>
      </c>
      <c r="P15659" t="s">
        <v>799</v>
      </c>
      <c r="Q15659" t="s">
        <v>869</v>
      </c>
      <c r="R15659" t="str">
        <f t="shared" ref="R15659:R15722" si="876">IF(WEEKDAY(DATE(H15659,I15659,J15659),2) &lt; 6, "Weekday", "Weekend")</f>
        <v>Weekday</v>
      </c>
      <c r="S15659" s="27">
        <f t="shared" si="873"/>
        <v>43138</v>
      </c>
      <c r="U15659" t="str">
        <f t="shared" si="875"/>
        <v>D</v>
      </c>
      <c r="V15659" t="str">
        <f t="shared" si="874"/>
        <v>D</v>
      </c>
      <c r="AE15659" s="27"/>
      <c r="AG15659" s="27"/>
      <c r="AO15659" s="27"/>
      <c r="AX15659" s="27"/>
      <c r="AY15659" s="27"/>
    </row>
    <row r="15660" spans="1:51" x14ac:dyDescent="0.25">
      <c r="A15660" t="s">
        <v>66</v>
      </c>
      <c r="C15660">
        <v>5396534</v>
      </c>
      <c r="D15660">
        <v>85</v>
      </c>
      <c r="E15660" t="s">
        <v>90</v>
      </c>
      <c r="G15660">
        <v>99.465000000000003</v>
      </c>
      <c r="H15660">
        <v>2015</v>
      </c>
      <c r="I15660">
        <v>8</v>
      </c>
      <c r="J15660">
        <v>19</v>
      </c>
      <c r="K15660" t="s">
        <v>1972</v>
      </c>
      <c r="L15660" t="s">
        <v>1945</v>
      </c>
      <c r="M15660" t="s">
        <v>900</v>
      </c>
      <c r="N15660" t="s">
        <v>170</v>
      </c>
      <c r="O15660" t="s">
        <v>799</v>
      </c>
      <c r="Q15660" t="s">
        <v>869</v>
      </c>
      <c r="R15660" t="str">
        <f t="shared" si="876"/>
        <v>Weekday</v>
      </c>
      <c r="S15660" s="27">
        <f t="shared" ref="S15660:S15723" si="877">DATE(H15660,I15660,J15660)</f>
        <v>42235</v>
      </c>
      <c r="U15660" t="str">
        <f t="shared" si="875"/>
        <v>S</v>
      </c>
      <c r="V15660" t="str">
        <f t="shared" si="874"/>
        <v>S</v>
      </c>
      <c r="AE15660" s="27"/>
      <c r="AG15660" s="27"/>
      <c r="AO15660" s="27"/>
      <c r="AX15660" s="27"/>
      <c r="AY15660" s="27"/>
    </row>
    <row r="15661" spans="1:51" x14ac:dyDescent="0.25">
      <c r="A15661" t="s">
        <v>66</v>
      </c>
      <c r="C15661">
        <v>5717977</v>
      </c>
      <c r="D15661">
        <v>85</v>
      </c>
      <c r="E15661" t="s">
        <v>91</v>
      </c>
      <c r="G15661">
        <v>99.438000000000002</v>
      </c>
      <c r="H15661">
        <v>2016</v>
      </c>
      <c r="I15661">
        <v>4</v>
      </c>
      <c r="J15661">
        <v>18</v>
      </c>
      <c r="K15661" t="s">
        <v>1973</v>
      </c>
      <c r="L15661" t="s">
        <v>1936</v>
      </c>
      <c r="M15661" t="s">
        <v>900</v>
      </c>
      <c r="N15661" t="s">
        <v>860</v>
      </c>
      <c r="O15661" t="s">
        <v>799</v>
      </c>
      <c r="P15661" t="s">
        <v>799</v>
      </c>
      <c r="R15661" t="str">
        <f t="shared" si="876"/>
        <v>Weekday</v>
      </c>
      <c r="S15661" s="27">
        <f t="shared" si="877"/>
        <v>42478</v>
      </c>
      <c r="U15661" t="str">
        <f t="shared" si="875"/>
        <v>S</v>
      </c>
      <c r="V15661" t="str">
        <f t="shared" si="874"/>
        <v>S</v>
      </c>
    </row>
    <row r="15662" spans="1:51" x14ac:dyDescent="0.25">
      <c r="A15662" t="s">
        <v>66</v>
      </c>
      <c r="C15662">
        <v>6542813</v>
      </c>
      <c r="D15662">
        <v>85</v>
      </c>
      <c r="E15662" t="s">
        <v>90</v>
      </c>
      <c r="G15662">
        <v>99.474000000000004</v>
      </c>
      <c r="H15662">
        <v>2018</v>
      </c>
      <c r="I15662">
        <v>1</v>
      </c>
      <c r="J15662">
        <v>5</v>
      </c>
      <c r="K15662" t="s">
        <v>1962</v>
      </c>
      <c r="L15662" t="s">
        <v>1975</v>
      </c>
      <c r="M15662" t="s">
        <v>900</v>
      </c>
      <c r="N15662" t="s">
        <v>860</v>
      </c>
      <c r="O15662" t="s">
        <v>799</v>
      </c>
      <c r="P15662" t="s">
        <v>799</v>
      </c>
      <c r="Q15662" t="s">
        <v>869</v>
      </c>
      <c r="R15662" t="str">
        <f t="shared" si="876"/>
        <v>Weekday</v>
      </c>
      <c r="S15662" s="27">
        <f t="shared" si="877"/>
        <v>43105</v>
      </c>
      <c r="U15662" t="str">
        <f t="shared" si="875"/>
        <v>D</v>
      </c>
      <c r="V15662" t="str">
        <f t="shared" si="874"/>
        <v>D</v>
      </c>
      <c r="AE15662" s="27"/>
      <c r="AG15662" s="27"/>
      <c r="AO15662" s="27"/>
      <c r="AX15662" s="27"/>
      <c r="AY15662" s="27"/>
    </row>
    <row r="15663" spans="1:51" x14ac:dyDescent="0.25">
      <c r="A15663" t="s">
        <v>66</v>
      </c>
      <c r="C15663">
        <v>6540237</v>
      </c>
      <c r="D15663">
        <v>85</v>
      </c>
      <c r="E15663" t="s">
        <v>90</v>
      </c>
      <c r="G15663">
        <v>99.468999999999994</v>
      </c>
      <c r="H15663">
        <v>2018</v>
      </c>
      <c r="I15663">
        <v>1</v>
      </c>
      <c r="J15663">
        <v>3</v>
      </c>
      <c r="K15663" t="s">
        <v>1962</v>
      </c>
      <c r="L15663" t="s">
        <v>1946</v>
      </c>
      <c r="M15663" t="s">
        <v>900</v>
      </c>
      <c r="N15663" t="s">
        <v>860</v>
      </c>
      <c r="O15663" t="s">
        <v>799</v>
      </c>
      <c r="Q15663" t="s">
        <v>869</v>
      </c>
      <c r="R15663" t="str">
        <f t="shared" si="876"/>
        <v>Weekday</v>
      </c>
      <c r="S15663" s="27">
        <f t="shared" si="877"/>
        <v>43103</v>
      </c>
      <c r="U15663" t="str">
        <f t="shared" si="875"/>
        <v>D</v>
      </c>
      <c r="V15663" t="str">
        <f t="shared" si="874"/>
        <v>D</v>
      </c>
      <c r="AE15663" s="27"/>
      <c r="AG15663" s="27"/>
      <c r="AO15663" s="27"/>
      <c r="AX15663" s="27"/>
      <c r="AY15663" s="27"/>
    </row>
    <row r="15664" spans="1:51" x14ac:dyDescent="0.25">
      <c r="A15664" t="s">
        <v>66</v>
      </c>
      <c r="C15664">
        <v>5747466</v>
      </c>
      <c r="D15664">
        <v>85</v>
      </c>
      <c r="E15664" t="s">
        <v>90</v>
      </c>
      <c r="G15664">
        <v>99.475999999999999</v>
      </c>
      <c r="H15664">
        <v>2016</v>
      </c>
      <c r="I15664">
        <v>5</v>
      </c>
      <c r="J15664">
        <v>7</v>
      </c>
      <c r="K15664" t="s">
        <v>1958</v>
      </c>
      <c r="L15664" t="s">
        <v>1944</v>
      </c>
      <c r="M15664" t="s">
        <v>900</v>
      </c>
      <c r="N15664" t="s">
        <v>860</v>
      </c>
      <c r="O15664" t="s">
        <v>799</v>
      </c>
      <c r="P15664" t="s">
        <v>799</v>
      </c>
      <c r="Q15664" t="s">
        <v>869</v>
      </c>
      <c r="R15664" t="str">
        <f t="shared" si="876"/>
        <v>Weekend</v>
      </c>
      <c r="S15664" s="27">
        <f t="shared" si="877"/>
        <v>42497</v>
      </c>
      <c r="U15664" t="str">
        <f t="shared" si="875"/>
        <v>S</v>
      </c>
      <c r="V15664" t="str">
        <f t="shared" si="874"/>
        <v>S</v>
      </c>
      <c r="AE15664" s="27"/>
      <c r="AG15664" s="27"/>
      <c r="AO15664" s="27"/>
      <c r="AX15664" s="27"/>
      <c r="AY15664" s="27"/>
    </row>
    <row r="15665" spans="1:51" x14ac:dyDescent="0.25">
      <c r="A15665" t="s">
        <v>66</v>
      </c>
      <c r="C15665">
        <v>6042214</v>
      </c>
      <c r="D15665">
        <v>85</v>
      </c>
      <c r="E15665" t="s">
        <v>90</v>
      </c>
      <c r="G15665">
        <v>99.472999999999999</v>
      </c>
      <c r="H15665">
        <v>2016</v>
      </c>
      <c r="I15665">
        <v>12</v>
      </c>
      <c r="J15665">
        <v>15</v>
      </c>
      <c r="K15665" t="s">
        <v>1939</v>
      </c>
      <c r="L15665" t="s">
        <v>1982</v>
      </c>
      <c r="M15665" t="s">
        <v>900</v>
      </c>
      <c r="N15665" t="s">
        <v>171</v>
      </c>
      <c r="O15665" t="s">
        <v>799</v>
      </c>
      <c r="P15665" t="s">
        <v>799</v>
      </c>
      <c r="Q15665" t="s">
        <v>869</v>
      </c>
      <c r="R15665" t="str">
        <f t="shared" si="876"/>
        <v>Weekday</v>
      </c>
      <c r="S15665" s="27">
        <f t="shared" si="877"/>
        <v>42719</v>
      </c>
      <c r="U15665" t="str">
        <f t="shared" si="875"/>
        <v>S</v>
      </c>
      <c r="V15665" t="str">
        <f t="shared" si="874"/>
        <v>S</v>
      </c>
      <c r="AE15665" s="27"/>
      <c r="AG15665" s="27"/>
      <c r="AO15665" s="27"/>
      <c r="AX15665" s="27"/>
      <c r="AY15665" s="27"/>
    </row>
    <row r="15666" spans="1:51" x14ac:dyDescent="0.25">
      <c r="A15666" t="s">
        <v>66</v>
      </c>
      <c r="C15666">
        <v>6974713</v>
      </c>
      <c r="D15666">
        <v>85</v>
      </c>
      <c r="E15666" t="s">
        <v>90</v>
      </c>
      <c r="G15666">
        <v>99.465999999999994</v>
      </c>
      <c r="H15666">
        <v>2018</v>
      </c>
      <c r="I15666">
        <v>11</v>
      </c>
      <c r="J15666">
        <v>21</v>
      </c>
      <c r="K15666" t="s">
        <v>1939</v>
      </c>
      <c r="L15666" t="s">
        <v>1942</v>
      </c>
      <c r="M15666" t="s">
        <v>900</v>
      </c>
      <c r="N15666" t="s">
        <v>860</v>
      </c>
      <c r="O15666" t="s">
        <v>799</v>
      </c>
      <c r="Q15666" t="s">
        <v>869</v>
      </c>
      <c r="R15666" t="str">
        <f t="shared" si="876"/>
        <v>Weekday</v>
      </c>
      <c r="S15666" s="27">
        <f t="shared" si="877"/>
        <v>43425</v>
      </c>
      <c r="U15666" t="str">
        <f t="shared" si="875"/>
        <v>D</v>
      </c>
      <c r="V15666" t="str">
        <f t="shared" si="874"/>
        <v>D</v>
      </c>
      <c r="AE15666" s="27"/>
      <c r="AG15666" s="27"/>
      <c r="AO15666" s="27"/>
      <c r="AX15666" s="27"/>
      <c r="AY15666" s="27"/>
    </row>
    <row r="15667" spans="1:51" x14ac:dyDescent="0.25">
      <c r="A15667" t="s">
        <v>66</v>
      </c>
      <c r="C15667">
        <v>6974714</v>
      </c>
      <c r="D15667">
        <v>85</v>
      </c>
      <c r="E15667" t="s">
        <v>90</v>
      </c>
      <c r="G15667">
        <v>99.465999999999994</v>
      </c>
      <c r="H15667">
        <v>2018</v>
      </c>
      <c r="I15667">
        <v>11</v>
      </c>
      <c r="J15667">
        <v>21</v>
      </c>
      <c r="K15667" t="s">
        <v>1939</v>
      </c>
      <c r="L15667" t="s">
        <v>1977</v>
      </c>
      <c r="M15667" t="s">
        <v>900</v>
      </c>
      <c r="N15667" t="s">
        <v>860</v>
      </c>
      <c r="O15667" t="s">
        <v>799</v>
      </c>
      <c r="P15667" t="s">
        <v>799</v>
      </c>
      <c r="Q15667" t="s">
        <v>869</v>
      </c>
      <c r="R15667" t="str">
        <f t="shared" si="876"/>
        <v>Weekday</v>
      </c>
      <c r="S15667" s="27">
        <f t="shared" si="877"/>
        <v>43425</v>
      </c>
      <c r="U15667" t="str">
        <f t="shared" si="875"/>
        <v>D</v>
      </c>
      <c r="V15667" t="str">
        <f t="shared" si="874"/>
        <v>D</v>
      </c>
      <c r="AE15667" s="27"/>
      <c r="AG15667" s="27"/>
      <c r="AO15667" s="27"/>
      <c r="AX15667" s="27"/>
      <c r="AY15667" s="27"/>
    </row>
    <row r="15668" spans="1:51" x14ac:dyDescent="0.25">
      <c r="A15668" t="s">
        <v>66</v>
      </c>
      <c r="C15668">
        <v>6107685</v>
      </c>
      <c r="D15668">
        <v>85</v>
      </c>
      <c r="E15668" t="s">
        <v>90</v>
      </c>
      <c r="G15668">
        <v>99.475999999999999</v>
      </c>
      <c r="H15668">
        <v>2017</v>
      </c>
      <c r="I15668">
        <v>2</v>
      </c>
      <c r="J15668">
        <v>3</v>
      </c>
      <c r="K15668" t="s">
        <v>1936</v>
      </c>
      <c r="L15668" t="s">
        <v>1969</v>
      </c>
      <c r="M15668" t="s">
        <v>900</v>
      </c>
      <c r="N15668" t="s">
        <v>860</v>
      </c>
      <c r="O15668" t="s">
        <v>799</v>
      </c>
      <c r="P15668" t="s">
        <v>799</v>
      </c>
      <c r="Q15668" t="s">
        <v>869</v>
      </c>
      <c r="R15668" t="str">
        <f t="shared" si="876"/>
        <v>Weekday</v>
      </c>
      <c r="S15668" s="27">
        <f t="shared" si="877"/>
        <v>42769</v>
      </c>
      <c r="U15668" t="str">
        <f t="shared" si="875"/>
        <v>D</v>
      </c>
      <c r="V15668" t="str">
        <f t="shared" si="874"/>
        <v>D</v>
      </c>
      <c r="AE15668" s="27"/>
      <c r="AG15668" s="27"/>
      <c r="AO15668" s="27"/>
      <c r="AX15668" s="27"/>
      <c r="AY15668" s="27"/>
    </row>
    <row r="15669" spans="1:51" x14ac:dyDescent="0.25">
      <c r="A15669" t="s">
        <v>66</v>
      </c>
      <c r="C15669">
        <v>6274844</v>
      </c>
      <c r="D15669">
        <v>85</v>
      </c>
      <c r="E15669" t="s">
        <v>90</v>
      </c>
      <c r="G15669">
        <v>99.481999999999999</v>
      </c>
      <c r="H15669">
        <v>2017</v>
      </c>
      <c r="I15669">
        <v>6</v>
      </c>
      <c r="J15669">
        <v>14</v>
      </c>
      <c r="K15669" t="s">
        <v>1958</v>
      </c>
      <c r="L15669" t="s">
        <v>1951</v>
      </c>
      <c r="M15669" t="s">
        <v>900</v>
      </c>
      <c r="N15669" t="s">
        <v>860</v>
      </c>
      <c r="O15669" t="s">
        <v>799</v>
      </c>
      <c r="P15669" t="s">
        <v>799</v>
      </c>
      <c r="Q15669" t="s">
        <v>869</v>
      </c>
      <c r="R15669" t="str">
        <f t="shared" si="876"/>
        <v>Weekday</v>
      </c>
      <c r="S15669" s="27">
        <f t="shared" si="877"/>
        <v>42900</v>
      </c>
      <c r="U15669" t="str">
        <f t="shared" si="875"/>
        <v>D</v>
      </c>
      <c r="V15669" t="str">
        <f t="shared" si="874"/>
        <v>D</v>
      </c>
      <c r="AE15669" s="27"/>
      <c r="AG15669" s="27"/>
      <c r="AO15669" s="27"/>
      <c r="AX15669" s="27"/>
      <c r="AY15669" s="27"/>
    </row>
    <row r="15670" spans="1:51" x14ac:dyDescent="0.25">
      <c r="A15670" t="s">
        <v>66</v>
      </c>
      <c r="C15670">
        <v>6187758</v>
      </c>
      <c r="D15670">
        <v>85</v>
      </c>
      <c r="E15670" t="s">
        <v>91</v>
      </c>
      <c r="G15670">
        <v>99.438999999999993</v>
      </c>
      <c r="H15670">
        <v>2017</v>
      </c>
      <c r="I15670">
        <v>4</v>
      </c>
      <c r="J15670">
        <v>10</v>
      </c>
      <c r="K15670" t="s">
        <v>1964</v>
      </c>
      <c r="L15670" t="s">
        <v>1995</v>
      </c>
      <c r="M15670" t="s">
        <v>900</v>
      </c>
      <c r="N15670" t="s">
        <v>171</v>
      </c>
      <c r="O15670" t="s">
        <v>799</v>
      </c>
      <c r="R15670" t="str">
        <f t="shared" si="876"/>
        <v>Weekday</v>
      </c>
      <c r="S15670" s="27">
        <f t="shared" si="877"/>
        <v>42835</v>
      </c>
      <c r="U15670" t="str">
        <f t="shared" si="875"/>
        <v>D</v>
      </c>
      <c r="V15670" t="str">
        <f t="shared" si="874"/>
        <v>D</v>
      </c>
    </row>
    <row r="15671" spans="1:51" x14ac:dyDescent="0.25">
      <c r="A15671" t="s">
        <v>66</v>
      </c>
      <c r="C15671">
        <v>5397990</v>
      </c>
      <c r="D15671">
        <v>85</v>
      </c>
      <c r="E15671" t="s">
        <v>90</v>
      </c>
      <c r="G15671">
        <v>99.462999999999994</v>
      </c>
      <c r="H15671">
        <v>2015</v>
      </c>
      <c r="I15671">
        <v>8</v>
      </c>
      <c r="J15671">
        <v>19</v>
      </c>
      <c r="K15671" t="s">
        <v>1958</v>
      </c>
      <c r="L15671" t="s">
        <v>1973</v>
      </c>
      <c r="M15671" t="s">
        <v>900</v>
      </c>
      <c r="N15671" t="s">
        <v>860</v>
      </c>
      <c r="O15671" t="s">
        <v>799</v>
      </c>
      <c r="P15671" t="s">
        <v>799</v>
      </c>
      <c r="Q15671" t="s">
        <v>869</v>
      </c>
      <c r="R15671" t="str">
        <f t="shared" si="876"/>
        <v>Weekday</v>
      </c>
      <c r="S15671" s="27">
        <f t="shared" si="877"/>
        <v>42235</v>
      </c>
      <c r="U15671" t="str">
        <f t="shared" si="875"/>
        <v>S</v>
      </c>
      <c r="V15671" t="str">
        <f t="shared" si="874"/>
        <v>S</v>
      </c>
      <c r="AE15671" s="27"/>
      <c r="AG15671" s="27"/>
      <c r="AO15671" s="27"/>
      <c r="AX15671" s="27"/>
      <c r="AY15671" s="27"/>
    </row>
    <row r="15672" spans="1:51" x14ac:dyDescent="0.25">
      <c r="A15672" t="s">
        <v>66</v>
      </c>
      <c r="C15672">
        <v>5715179</v>
      </c>
      <c r="D15672">
        <v>85</v>
      </c>
      <c r="E15672" t="s">
        <v>91</v>
      </c>
      <c r="G15672">
        <v>99.456999999999994</v>
      </c>
      <c r="H15672">
        <v>2016</v>
      </c>
      <c r="I15672">
        <v>4</v>
      </c>
      <c r="J15672">
        <v>12</v>
      </c>
      <c r="K15672" t="s">
        <v>1947</v>
      </c>
      <c r="L15672" t="s">
        <v>1995</v>
      </c>
      <c r="M15672" t="s">
        <v>900</v>
      </c>
      <c r="N15672" t="s">
        <v>860</v>
      </c>
      <c r="O15672" t="s">
        <v>799</v>
      </c>
      <c r="R15672" t="str">
        <f t="shared" si="876"/>
        <v>Weekday</v>
      </c>
      <c r="S15672" s="27">
        <f t="shared" si="877"/>
        <v>42472</v>
      </c>
      <c r="U15672" t="str">
        <f t="shared" si="875"/>
        <v>S</v>
      </c>
      <c r="V15672" t="str">
        <f t="shared" si="874"/>
        <v>S</v>
      </c>
    </row>
    <row r="15673" spans="1:51" x14ac:dyDescent="0.25">
      <c r="A15673" t="s">
        <v>66</v>
      </c>
      <c r="C15673">
        <v>5471475</v>
      </c>
      <c r="D15673">
        <v>85</v>
      </c>
      <c r="E15673" t="s">
        <v>90</v>
      </c>
      <c r="G15673">
        <v>99.501999999999995</v>
      </c>
      <c r="H15673">
        <v>2015</v>
      </c>
      <c r="I15673">
        <v>10</v>
      </c>
      <c r="J15673">
        <v>15</v>
      </c>
      <c r="K15673" t="s">
        <v>1962</v>
      </c>
      <c r="L15673" t="s">
        <v>1978</v>
      </c>
      <c r="M15673" t="s">
        <v>900</v>
      </c>
      <c r="N15673" t="s">
        <v>860</v>
      </c>
      <c r="O15673" t="s">
        <v>799</v>
      </c>
      <c r="P15673" t="s">
        <v>799</v>
      </c>
      <c r="Q15673" t="s">
        <v>869</v>
      </c>
      <c r="R15673" t="str">
        <f t="shared" si="876"/>
        <v>Weekday</v>
      </c>
      <c r="S15673" s="27">
        <f t="shared" si="877"/>
        <v>42292</v>
      </c>
      <c r="U15673" t="str">
        <f t="shared" si="875"/>
        <v>S</v>
      </c>
      <c r="V15673" t="str">
        <f t="shared" si="874"/>
        <v>S</v>
      </c>
      <c r="AE15673" s="27"/>
      <c r="AG15673" s="27"/>
      <c r="AO15673" s="27"/>
      <c r="AX15673" s="27"/>
      <c r="AY15673" s="27"/>
    </row>
    <row r="15674" spans="1:51" x14ac:dyDescent="0.25">
      <c r="A15674" t="s">
        <v>66</v>
      </c>
      <c r="C15674">
        <v>5416736</v>
      </c>
      <c r="D15674">
        <v>85</v>
      </c>
      <c r="E15674" t="s">
        <v>90</v>
      </c>
      <c r="G15674">
        <v>99.5</v>
      </c>
      <c r="H15674">
        <v>2015</v>
      </c>
      <c r="I15674">
        <v>9</v>
      </c>
      <c r="J15674">
        <v>4</v>
      </c>
      <c r="K15674" t="s">
        <v>1956</v>
      </c>
      <c r="L15674" t="s">
        <v>1951</v>
      </c>
      <c r="M15674" t="s">
        <v>900</v>
      </c>
      <c r="N15674" t="s">
        <v>170</v>
      </c>
      <c r="O15674" t="s">
        <v>799</v>
      </c>
      <c r="P15674" t="s">
        <v>799</v>
      </c>
      <c r="Q15674" t="s">
        <v>869</v>
      </c>
      <c r="R15674" t="str">
        <f t="shared" si="876"/>
        <v>Weekday</v>
      </c>
      <c r="S15674" s="27">
        <f t="shared" si="877"/>
        <v>42251</v>
      </c>
      <c r="U15674" t="str">
        <f t="shared" si="875"/>
        <v>S</v>
      </c>
      <c r="V15674" t="str">
        <f t="shared" si="874"/>
        <v>S</v>
      </c>
      <c r="AE15674" s="27"/>
      <c r="AG15674" s="27"/>
      <c r="AO15674" s="27"/>
      <c r="AX15674" s="27"/>
      <c r="AY15674" s="27"/>
    </row>
    <row r="15675" spans="1:51" x14ac:dyDescent="0.25">
      <c r="A15675" t="s">
        <v>66</v>
      </c>
      <c r="C15675">
        <v>5944487</v>
      </c>
      <c r="D15675">
        <v>85</v>
      </c>
      <c r="E15675" t="s">
        <v>91</v>
      </c>
      <c r="G15675">
        <v>99.48</v>
      </c>
      <c r="H15675">
        <v>2016</v>
      </c>
      <c r="I15675">
        <v>10</v>
      </c>
      <c r="J15675">
        <v>1</v>
      </c>
      <c r="K15675" t="s">
        <v>1970</v>
      </c>
      <c r="L15675" t="s">
        <v>1960</v>
      </c>
      <c r="M15675" t="s">
        <v>900</v>
      </c>
      <c r="N15675" t="s">
        <v>171</v>
      </c>
      <c r="O15675" t="s">
        <v>799</v>
      </c>
      <c r="P15675" t="s">
        <v>799</v>
      </c>
      <c r="R15675" t="str">
        <f t="shared" si="876"/>
        <v>Weekend</v>
      </c>
      <c r="S15675" s="27">
        <f t="shared" si="877"/>
        <v>42644</v>
      </c>
      <c r="U15675" t="str">
        <f t="shared" si="875"/>
        <v>S</v>
      </c>
      <c r="V15675" t="str">
        <f t="shared" si="874"/>
        <v>S</v>
      </c>
    </row>
    <row r="15676" spans="1:51" x14ac:dyDescent="0.25">
      <c r="A15676" t="s">
        <v>66</v>
      </c>
      <c r="C15676">
        <v>7016215</v>
      </c>
      <c r="D15676">
        <v>85</v>
      </c>
      <c r="E15676" t="s">
        <v>91</v>
      </c>
      <c r="G15676">
        <v>99.460999999999999</v>
      </c>
      <c r="H15676">
        <v>2018</v>
      </c>
      <c r="I15676">
        <v>12</v>
      </c>
      <c r="J15676">
        <v>19</v>
      </c>
      <c r="K15676" t="s">
        <v>1969</v>
      </c>
      <c r="L15676" t="s">
        <v>1951</v>
      </c>
      <c r="M15676" t="s">
        <v>899</v>
      </c>
      <c r="N15676" t="s">
        <v>860</v>
      </c>
      <c r="O15676" t="s">
        <v>799</v>
      </c>
      <c r="R15676" t="str">
        <f t="shared" si="876"/>
        <v>Weekday</v>
      </c>
      <c r="S15676" s="27">
        <f t="shared" si="877"/>
        <v>43453</v>
      </c>
      <c r="U15676" t="str">
        <f t="shared" si="875"/>
        <v>D</v>
      </c>
      <c r="V15676" t="str">
        <f t="shared" si="874"/>
        <v>D</v>
      </c>
    </row>
    <row r="15677" spans="1:51" x14ac:dyDescent="0.25">
      <c r="A15677" t="s">
        <v>66</v>
      </c>
      <c r="C15677">
        <v>5458545</v>
      </c>
      <c r="D15677">
        <v>85</v>
      </c>
      <c r="E15677" t="s">
        <v>91</v>
      </c>
      <c r="G15677">
        <v>99.475999999999999</v>
      </c>
      <c r="H15677">
        <v>2015</v>
      </c>
      <c r="I15677">
        <v>9</v>
      </c>
      <c r="J15677">
        <v>25</v>
      </c>
      <c r="K15677" t="s">
        <v>1945</v>
      </c>
      <c r="L15677" t="s">
        <v>1975</v>
      </c>
      <c r="M15677" t="s">
        <v>899</v>
      </c>
      <c r="N15677" t="s">
        <v>860</v>
      </c>
      <c r="O15677" t="s">
        <v>799</v>
      </c>
      <c r="R15677" t="str">
        <f t="shared" si="876"/>
        <v>Weekday</v>
      </c>
      <c r="S15677" s="27">
        <f t="shared" si="877"/>
        <v>42272</v>
      </c>
      <c r="U15677" t="str">
        <f t="shared" si="875"/>
        <v>S</v>
      </c>
      <c r="V15677" t="str">
        <f t="shared" si="874"/>
        <v>S</v>
      </c>
    </row>
    <row r="15678" spans="1:51" x14ac:dyDescent="0.25">
      <c r="A15678" t="s">
        <v>66</v>
      </c>
      <c r="C15678">
        <v>6109948</v>
      </c>
      <c r="D15678">
        <v>85</v>
      </c>
      <c r="E15678" t="s">
        <v>91</v>
      </c>
      <c r="G15678">
        <v>99.483000000000004</v>
      </c>
      <c r="H15678">
        <v>2017</v>
      </c>
      <c r="I15678">
        <v>2</v>
      </c>
      <c r="J15678">
        <v>7</v>
      </c>
      <c r="K15678" t="s">
        <v>1958</v>
      </c>
      <c r="L15678" t="s">
        <v>1990</v>
      </c>
      <c r="M15678" t="s">
        <v>899</v>
      </c>
      <c r="N15678" t="s">
        <v>860</v>
      </c>
      <c r="O15678" t="s">
        <v>799</v>
      </c>
      <c r="R15678" t="str">
        <f t="shared" si="876"/>
        <v>Weekday</v>
      </c>
      <c r="S15678" s="27">
        <f t="shared" si="877"/>
        <v>42773</v>
      </c>
      <c r="U15678" t="str">
        <f t="shared" si="875"/>
        <v>D</v>
      </c>
      <c r="V15678" t="str">
        <f t="shared" si="874"/>
        <v>D</v>
      </c>
    </row>
    <row r="15679" spans="1:51" x14ac:dyDescent="0.25">
      <c r="A15679" t="s">
        <v>66</v>
      </c>
      <c r="C15679">
        <v>5402728</v>
      </c>
      <c r="D15679">
        <v>85</v>
      </c>
      <c r="E15679" t="s">
        <v>90</v>
      </c>
      <c r="G15679">
        <v>99.513999999999996</v>
      </c>
      <c r="H15679">
        <v>2015</v>
      </c>
      <c r="I15679">
        <v>8</v>
      </c>
      <c r="J15679">
        <v>21</v>
      </c>
      <c r="K15679" t="s">
        <v>1983</v>
      </c>
      <c r="L15679" t="s">
        <v>1973</v>
      </c>
      <c r="M15679" t="s">
        <v>900</v>
      </c>
      <c r="N15679" t="s">
        <v>404</v>
      </c>
      <c r="O15679" t="s">
        <v>799</v>
      </c>
      <c r="Q15679" t="s">
        <v>869</v>
      </c>
      <c r="R15679" t="str">
        <f t="shared" si="876"/>
        <v>Weekday</v>
      </c>
      <c r="S15679" s="27">
        <f t="shared" si="877"/>
        <v>42237</v>
      </c>
      <c r="U15679" t="str">
        <f t="shared" si="875"/>
        <v>S</v>
      </c>
      <c r="V15679" t="str">
        <f t="shared" si="874"/>
        <v>S</v>
      </c>
      <c r="AE15679" s="27"/>
      <c r="AG15679" s="27"/>
      <c r="AO15679" s="27"/>
      <c r="AX15679" s="27"/>
      <c r="AY15679" s="27"/>
    </row>
    <row r="15680" spans="1:51" x14ac:dyDescent="0.25">
      <c r="A15680" t="s">
        <v>66</v>
      </c>
      <c r="C15680">
        <v>5405782</v>
      </c>
      <c r="D15680">
        <v>85</v>
      </c>
      <c r="E15680" t="s">
        <v>90</v>
      </c>
      <c r="G15680">
        <v>99.515000000000001</v>
      </c>
      <c r="H15680">
        <v>2015</v>
      </c>
      <c r="I15680">
        <v>8</v>
      </c>
      <c r="J15680">
        <v>27</v>
      </c>
      <c r="K15680" t="s">
        <v>1962</v>
      </c>
      <c r="L15680" t="s">
        <v>1934</v>
      </c>
      <c r="M15680" t="s">
        <v>900</v>
      </c>
      <c r="N15680" t="s">
        <v>860</v>
      </c>
      <c r="O15680" t="s">
        <v>799</v>
      </c>
      <c r="P15680" t="s">
        <v>799</v>
      </c>
      <c r="Q15680" t="s">
        <v>869</v>
      </c>
      <c r="R15680" t="str">
        <f t="shared" si="876"/>
        <v>Weekday</v>
      </c>
      <c r="S15680" s="27">
        <f t="shared" si="877"/>
        <v>42243</v>
      </c>
      <c r="U15680" t="str">
        <f t="shared" si="875"/>
        <v>S</v>
      </c>
      <c r="V15680" t="str">
        <f t="shared" si="874"/>
        <v>S</v>
      </c>
      <c r="AE15680" s="27"/>
      <c r="AG15680" s="27"/>
      <c r="AO15680" s="27"/>
      <c r="AX15680" s="27"/>
      <c r="AY15680" s="27"/>
    </row>
    <row r="15681" spans="1:51" x14ac:dyDescent="0.25">
      <c r="A15681" t="s">
        <v>66</v>
      </c>
      <c r="C15681">
        <v>5406246</v>
      </c>
      <c r="D15681">
        <v>85</v>
      </c>
      <c r="E15681" t="s">
        <v>91</v>
      </c>
      <c r="G15681">
        <v>99.484999999999999</v>
      </c>
      <c r="H15681">
        <v>2015</v>
      </c>
      <c r="I15681">
        <v>8</v>
      </c>
      <c r="J15681">
        <v>28</v>
      </c>
      <c r="K15681" t="s">
        <v>1947</v>
      </c>
      <c r="L15681" t="s">
        <v>1962</v>
      </c>
      <c r="M15681" t="s">
        <v>900</v>
      </c>
      <c r="N15681" t="s">
        <v>860</v>
      </c>
      <c r="O15681" t="s">
        <v>799</v>
      </c>
      <c r="R15681" t="str">
        <f t="shared" si="876"/>
        <v>Weekday</v>
      </c>
      <c r="S15681" s="27">
        <f t="shared" si="877"/>
        <v>42244</v>
      </c>
      <c r="U15681" t="str">
        <f t="shared" si="875"/>
        <v>S</v>
      </c>
      <c r="V15681" t="str">
        <f t="shared" si="874"/>
        <v>S</v>
      </c>
    </row>
    <row r="15682" spans="1:51" x14ac:dyDescent="0.25">
      <c r="A15682" t="s">
        <v>66</v>
      </c>
      <c r="C15682">
        <v>5564599</v>
      </c>
      <c r="D15682">
        <v>85</v>
      </c>
      <c r="E15682" t="s">
        <v>91</v>
      </c>
      <c r="G15682">
        <v>99.484999999999999</v>
      </c>
      <c r="H15682">
        <v>2015</v>
      </c>
      <c r="I15682">
        <v>12</v>
      </c>
      <c r="J15682">
        <v>23</v>
      </c>
      <c r="K15682" t="s">
        <v>1973</v>
      </c>
      <c r="L15682" t="s">
        <v>1968</v>
      </c>
      <c r="M15682" t="s">
        <v>900</v>
      </c>
      <c r="N15682" t="s">
        <v>860</v>
      </c>
      <c r="O15682" t="s">
        <v>799</v>
      </c>
      <c r="P15682" t="s">
        <v>799</v>
      </c>
      <c r="R15682" t="str">
        <f t="shared" si="876"/>
        <v>Weekday</v>
      </c>
      <c r="S15682" s="27">
        <f t="shared" si="877"/>
        <v>42361</v>
      </c>
      <c r="U15682" t="str">
        <f t="shared" si="875"/>
        <v>S</v>
      </c>
      <c r="V15682" t="str">
        <f t="shared" si="874"/>
        <v>S</v>
      </c>
    </row>
    <row r="15683" spans="1:51" x14ac:dyDescent="0.25">
      <c r="A15683" t="s">
        <v>66</v>
      </c>
      <c r="C15683">
        <v>6461639</v>
      </c>
      <c r="D15683">
        <v>85</v>
      </c>
      <c r="E15683" t="s">
        <v>91</v>
      </c>
      <c r="G15683">
        <v>99.471000000000004</v>
      </c>
      <c r="H15683">
        <v>2017</v>
      </c>
      <c r="I15683">
        <v>11</v>
      </c>
      <c r="J15683">
        <v>3</v>
      </c>
      <c r="K15683" t="s">
        <v>1964</v>
      </c>
      <c r="L15683" t="s">
        <v>1995</v>
      </c>
      <c r="M15683" t="s">
        <v>900</v>
      </c>
      <c r="N15683" t="s">
        <v>860</v>
      </c>
      <c r="O15683" t="s">
        <v>799</v>
      </c>
      <c r="R15683" t="str">
        <f t="shared" si="876"/>
        <v>Weekday</v>
      </c>
      <c r="S15683" s="27">
        <f t="shared" si="877"/>
        <v>43042</v>
      </c>
      <c r="U15683" t="str">
        <f t="shared" si="875"/>
        <v>D</v>
      </c>
      <c r="V15683" t="str">
        <f t="shared" ref="V15683:V15746" si="878">T15683&amp;U15683</f>
        <v>D</v>
      </c>
    </row>
    <row r="15684" spans="1:51" x14ac:dyDescent="0.25">
      <c r="A15684" t="s">
        <v>66</v>
      </c>
      <c r="C15684">
        <v>5990529</v>
      </c>
      <c r="D15684">
        <v>85</v>
      </c>
      <c r="E15684" t="s">
        <v>91</v>
      </c>
      <c r="G15684">
        <v>99.489000000000004</v>
      </c>
      <c r="H15684">
        <v>2016</v>
      </c>
      <c r="I15684">
        <v>11</v>
      </c>
      <c r="J15684">
        <v>4</v>
      </c>
      <c r="K15684" t="s">
        <v>1973</v>
      </c>
      <c r="L15684" t="s">
        <v>1981</v>
      </c>
      <c r="M15684" t="s">
        <v>900</v>
      </c>
      <c r="N15684" t="s">
        <v>171</v>
      </c>
      <c r="O15684" t="s">
        <v>799</v>
      </c>
      <c r="P15684" t="s">
        <v>799</v>
      </c>
      <c r="R15684" t="str">
        <f t="shared" si="876"/>
        <v>Weekday</v>
      </c>
      <c r="S15684" s="27">
        <f t="shared" si="877"/>
        <v>42678</v>
      </c>
      <c r="U15684" t="str">
        <f t="shared" si="875"/>
        <v>S</v>
      </c>
      <c r="V15684" t="str">
        <f t="shared" si="878"/>
        <v>S</v>
      </c>
    </row>
    <row r="15685" spans="1:51" x14ac:dyDescent="0.25">
      <c r="A15685" t="s">
        <v>66</v>
      </c>
      <c r="C15685">
        <v>7007111</v>
      </c>
      <c r="D15685">
        <v>85</v>
      </c>
      <c r="E15685" t="s">
        <v>90</v>
      </c>
      <c r="G15685">
        <v>99.524000000000001</v>
      </c>
      <c r="H15685">
        <v>2018</v>
      </c>
      <c r="I15685">
        <v>12</v>
      </c>
      <c r="J15685">
        <v>10</v>
      </c>
      <c r="K15685" t="s">
        <v>1936</v>
      </c>
      <c r="L15685" t="s">
        <v>1987</v>
      </c>
      <c r="M15685" t="s">
        <v>900</v>
      </c>
      <c r="N15685" t="s">
        <v>171</v>
      </c>
      <c r="O15685" t="s">
        <v>799</v>
      </c>
      <c r="Q15685" t="s">
        <v>869</v>
      </c>
      <c r="R15685" t="str">
        <f t="shared" si="876"/>
        <v>Weekday</v>
      </c>
      <c r="S15685" s="27">
        <f t="shared" si="877"/>
        <v>43444</v>
      </c>
      <c r="U15685" t="str">
        <f t="shared" si="875"/>
        <v>D</v>
      </c>
      <c r="V15685" t="str">
        <f t="shared" si="878"/>
        <v>D</v>
      </c>
      <c r="AE15685" s="27"/>
      <c r="AG15685" s="27"/>
      <c r="AO15685" s="27"/>
      <c r="AX15685" s="27"/>
      <c r="AY15685" s="27"/>
    </row>
    <row r="15686" spans="1:51" x14ac:dyDescent="0.25">
      <c r="A15686" t="s">
        <v>66</v>
      </c>
      <c r="C15686">
        <v>5450596</v>
      </c>
      <c r="D15686">
        <v>85</v>
      </c>
      <c r="E15686" t="s">
        <v>90</v>
      </c>
      <c r="G15686">
        <v>99.528000000000006</v>
      </c>
      <c r="H15686">
        <v>2015</v>
      </c>
      <c r="I15686">
        <v>9</v>
      </c>
      <c r="J15686">
        <v>24</v>
      </c>
      <c r="K15686" t="s">
        <v>1989</v>
      </c>
      <c r="L15686" t="s">
        <v>1936</v>
      </c>
      <c r="M15686" t="s">
        <v>900</v>
      </c>
      <c r="N15686" t="s">
        <v>860</v>
      </c>
      <c r="O15686" t="s">
        <v>799</v>
      </c>
      <c r="Q15686" t="s">
        <v>869</v>
      </c>
      <c r="R15686" t="str">
        <f t="shared" si="876"/>
        <v>Weekday</v>
      </c>
      <c r="S15686" s="27">
        <f t="shared" si="877"/>
        <v>42271</v>
      </c>
      <c r="U15686" t="str">
        <f t="shared" si="875"/>
        <v>S</v>
      </c>
      <c r="V15686" t="str">
        <f t="shared" si="878"/>
        <v>S</v>
      </c>
      <c r="AE15686" s="27"/>
      <c r="AG15686" s="27"/>
      <c r="AO15686" s="27"/>
      <c r="AX15686" s="27"/>
      <c r="AY15686" s="27"/>
    </row>
    <row r="15687" spans="1:51" x14ac:dyDescent="0.25">
      <c r="A15687" t="s">
        <v>66</v>
      </c>
      <c r="C15687">
        <v>6205361</v>
      </c>
      <c r="D15687">
        <v>85</v>
      </c>
      <c r="E15687" t="s">
        <v>91</v>
      </c>
      <c r="G15687">
        <v>99.483999999999995</v>
      </c>
      <c r="H15687">
        <v>2017</v>
      </c>
      <c r="I15687">
        <v>4</v>
      </c>
      <c r="J15687">
        <v>24</v>
      </c>
      <c r="K15687" t="s">
        <v>1972</v>
      </c>
      <c r="L15687" t="s">
        <v>1974</v>
      </c>
      <c r="M15687" t="s">
        <v>900</v>
      </c>
      <c r="N15687" t="s">
        <v>860</v>
      </c>
      <c r="O15687" t="s">
        <v>799</v>
      </c>
      <c r="P15687" t="s">
        <v>799</v>
      </c>
      <c r="R15687" t="str">
        <f t="shared" si="876"/>
        <v>Weekday</v>
      </c>
      <c r="S15687" s="27">
        <f t="shared" si="877"/>
        <v>42849</v>
      </c>
      <c r="U15687" t="str">
        <f t="shared" si="875"/>
        <v>D</v>
      </c>
      <c r="V15687" t="str">
        <f t="shared" si="878"/>
        <v>D</v>
      </c>
    </row>
    <row r="15688" spans="1:51" x14ac:dyDescent="0.25">
      <c r="A15688" t="s">
        <v>66</v>
      </c>
      <c r="C15688">
        <v>6149203</v>
      </c>
      <c r="D15688">
        <v>85</v>
      </c>
      <c r="E15688" t="s">
        <v>90</v>
      </c>
      <c r="G15688">
        <v>99.54</v>
      </c>
      <c r="H15688">
        <v>2017</v>
      </c>
      <c r="I15688">
        <v>3</v>
      </c>
      <c r="J15688">
        <v>7</v>
      </c>
      <c r="K15688" t="s">
        <v>1964</v>
      </c>
      <c r="L15688" t="s">
        <v>2002</v>
      </c>
      <c r="M15688" t="s">
        <v>900</v>
      </c>
      <c r="N15688" t="s">
        <v>860</v>
      </c>
      <c r="O15688" t="s">
        <v>799</v>
      </c>
      <c r="Q15688" t="s">
        <v>869</v>
      </c>
      <c r="R15688" t="str">
        <f t="shared" si="876"/>
        <v>Weekday</v>
      </c>
      <c r="S15688" s="27">
        <f t="shared" si="877"/>
        <v>42801</v>
      </c>
      <c r="U15688" t="str">
        <f t="shared" si="875"/>
        <v>D</v>
      </c>
      <c r="V15688" t="str">
        <f t="shared" si="878"/>
        <v>D</v>
      </c>
      <c r="AE15688" s="27"/>
      <c r="AG15688" s="27"/>
      <c r="AO15688" s="27"/>
      <c r="AX15688" s="27"/>
      <c r="AY15688" s="27"/>
    </row>
    <row r="15689" spans="1:51" x14ac:dyDescent="0.25">
      <c r="A15689" t="s">
        <v>66</v>
      </c>
      <c r="C15689">
        <v>6180663</v>
      </c>
      <c r="D15689">
        <v>85</v>
      </c>
      <c r="E15689" t="s">
        <v>91</v>
      </c>
      <c r="G15689">
        <v>99.486999999999995</v>
      </c>
      <c r="H15689">
        <v>2017</v>
      </c>
      <c r="I15689">
        <v>4</v>
      </c>
      <c r="J15689">
        <v>5</v>
      </c>
      <c r="K15689" t="s">
        <v>1962</v>
      </c>
      <c r="L15689" t="s">
        <v>1965</v>
      </c>
      <c r="M15689" t="s">
        <v>900</v>
      </c>
      <c r="N15689" t="s">
        <v>860</v>
      </c>
      <c r="O15689" t="s">
        <v>799</v>
      </c>
      <c r="P15689" t="s">
        <v>799</v>
      </c>
      <c r="R15689" t="str">
        <f t="shared" si="876"/>
        <v>Weekday</v>
      </c>
      <c r="S15689" s="27">
        <f t="shared" si="877"/>
        <v>42830</v>
      </c>
      <c r="U15689" t="str">
        <f t="shared" si="875"/>
        <v>D</v>
      </c>
      <c r="V15689" t="str">
        <f t="shared" si="878"/>
        <v>D</v>
      </c>
    </row>
    <row r="15690" spans="1:51" x14ac:dyDescent="0.25">
      <c r="A15690" t="s">
        <v>66</v>
      </c>
      <c r="C15690">
        <v>6699915</v>
      </c>
      <c r="D15690">
        <v>85</v>
      </c>
      <c r="E15690" t="s">
        <v>90</v>
      </c>
      <c r="G15690">
        <v>99.524000000000001</v>
      </c>
      <c r="H15690">
        <v>2018</v>
      </c>
      <c r="I15690">
        <v>5</v>
      </c>
      <c r="J15690">
        <v>2</v>
      </c>
      <c r="K15690" t="s">
        <v>1973</v>
      </c>
      <c r="L15690" t="s">
        <v>1943</v>
      </c>
      <c r="M15690" t="s">
        <v>899</v>
      </c>
      <c r="N15690" t="s">
        <v>860</v>
      </c>
      <c r="O15690" t="s">
        <v>799</v>
      </c>
      <c r="P15690" t="s">
        <v>799</v>
      </c>
      <c r="Q15690" t="s">
        <v>869</v>
      </c>
      <c r="R15690" t="str">
        <f t="shared" si="876"/>
        <v>Weekday</v>
      </c>
      <c r="S15690" s="27">
        <f t="shared" si="877"/>
        <v>43222</v>
      </c>
      <c r="U15690" t="str">
        <f t="shared" si="875"/>
        <v>D</v>
      </c>
      <c r="V15690" t="str">
        <f t="shared" si="878"/>
        <v>D</v>
      </c>
      <c r="AE15690" s="27"/>
      <c r="AG15690" s="27"/>
      <c r="AO15690" s="27"/>
      <c r="AX15690" s="27"/>
      <c r="AY15690" s="27"/>
    </row>
    <row r="15691" spans="1:51" x14ac:dyDescent="0.25">
      <c r="A15691" t="s">
        <v>66</v>
      </c>
      <c r="C15691">
        <v>5998573</v>
      </c>
      <c r="D15691">
        <v>85</v>
      </c>
      <c r="E15691" t="s">
        <v>90</v>
      </c>
      <c r="G15691">
        <v>99.537000000000006</v>
      </c>
      <c r="H15691">
        <v>2016</v>
      </c>
      <c r="I15691">
        <v>11</v>
      </c>
      <c r="J15691">
        <v>14</v>
      </c>
      <c r="K15691" t="s">
        <v>1939</v>
      </c>
      <c r="L15691" t="s">
        <v>1938</v>
      </c>
      <c r="M15691" t="s">
        <v>900</v>
      </c>
      <c r="N15691" t="s">
        <v>860</v>
      </c>
      <c r="O15691" t="s">
        <v>799</v>
      </c>
      <c r="P15691" t="s">
        <v>799</v>
      </c>
      <c r="Q15691" t="s">
        <v>869</v>
      </c>
      <c r="R15691" t="str">
        <f t="shared" si="876"/>
        <v>Weekday</v>
      </c>
      <c r="S15691" s="27">
        <f t="shared" si="877"/>
        <v>42688</v>
      </c>
      <c r="U15691" t="str">
        <f t="shared" si="875"/>
        <v>S</v>
      </c>
      <c r="V15691" t="str">
        <f t="shared" si="878"/>
        <v>S</v>
      </c>
      <c r="AE15691" s="27"/>
      <c r="AG15691" s="27"/>
      <c r="AO15691" s="27"/>
      <c r="AX15691" s="27"/>
      <c r="AY15691" s="27"/>
    </row>
    <row r="15692" spans="1:51" x14ac:dyDescent="0.25">
      <c r="A15692" t="s">
        <v>66</v>
      </c>
      <c r="C15692">
        <v>6532012</v>
      </c>
      <c r="D15692">
        <v>85</v>
      </c>
      <c r="E15692" t="s">
        <v>91</v>
      </c>
      <c r="G15692">
        <v>99.494</v>
      </c>
      <c r="H15692">
        <v>2017</v>
      </c>
      <c r="I15692">
        <v>12</v>
      </c>
      <c r="J15692">
        <v>28</v>
      </c>
      <c r="K15692" t="s">
        <v>1941</v>
      </c>
      <c r="L15692" t="s">
        <v>1941</v>
      </c>
      <c r="M15692" t="s">
        <v>900</v>
      </c>
      <c r="N15692" t="s">
        <v>860</v>
      </c>
      <c r="O15692" t="s">
        <v>799</v>
      </c>
      <c r="P15692" t="s">
        <v>799</v>
      </c>
      <c r="R15692" t="str">
        <f t="shared" si="876"/>
        <v>Weekday</v>
      </c>
      <c r="S15692" s="27">
        <f t="shared" si="877"/>
        <v>43097</v>
      </c>
      <c r="U15692" t="str">
        <f t="shared" si="875"/>
        <v>D</v>
      </c>
      <c r="V15692" t="str">
        <f t="shared" si="878"/>
        <v>D</v>
      </c>
    </row>
    <row r="15693" spans="1:51" x14ac:dyDescent="0.25">
      <c r="A15693" t="s">
        <v>66</v>
      </c>
      <c r="C15693">
        <v>6881273</v>
      </c>
      <c r="D15693">
        <v>85</v>
      </c>
      <c r="E15693" t="s">
        <v>90</v>
      </c>
      <c r="G15693">
        <v>99.557000000000002</v>
      </c>
      <c r="H15693">
        <v>2018</v>
      </c>
      <c r="I15693">
        <v>9</v>
      </c>
      <c r="J15693">
        <v>20</v>
      </c>
      <c r="K15693" t="s">
        <v>1983</v>
      </c>
      <c r="L15693" t="s">
        <v>1948</v>
      </c>
      <c r="M15693" t="s">
        <v>900</v>
      </c>
      <c r="N15693" t="s">
        <v>860</v>
      </c>
      <c r="O15693" t="s">
        <v>799</v>
      </c>
      <c r="P15693" t="s">
        <v>799</v>
      </c>
      <c r="Q15693" t="s">
        <v>869</v>
      </c>
      <c r="R15693" t="str">
        <f t="shared" si="876"/>
        <v>Weekday</v>
      </c>
      <c r="S15693" s="27">
        <f t="shared" si="877"/>
        <v>43363</v>
      </c>
      <c r="U15693" t="str">
        <f t="shared" si="875"/>
        <v>D</v>
      </c>
      <c r="V15693" t="str">
        <f t="shared" si="878"/>
        <v>D</v>
      </c>
      <c r="AE15693" s="27"/>
      <c r="AG15693" s="27"/>
      <c r="AO15693" s="27"/>
      <c r="AX15693" s="27"/>
      <c r="AY15693" s="27"/>
    </row>
    <row r="15694" spans="1:51" x14ac:dyDescent="0.25">
      <c r="A15694" t="s">
        <v>66</v>
      </c>
      <c r="C15694">
        <v>7016584</v>
      </c>
      <c r="D15694">
        <v>85</v>
      </c>
      <c r="E15694" t="s">
        <v>90</v>
      </c>
      <c r="G15694">
        <v>99.554000000000002</v>
      </c>
      <c r="H15694">
        <v>2018</v>
      </c>
      <c r="I15694">
        <v>12</v>
      </c>
      <c r="J15694">
        <v>21</v>
      </c>
      <c r="K15694" t="s">
        <v>1970</v>
      </c>
      <c r="L15694" t="s">
        <v>1955</v>
      </c>
      <c r="M15694" t="s">
        <v>900</v>
      </c>
      <c r="N15694" t="s">
        <v>860</v>
      </c>
      <c r="O15694" t="s">
        <v>799</v>
      </c>
      <c r="P15694" t="s">
        <v>799</v>
      </c>
      <c r="Q15694" t="s">
        <v>869</v>
      </c>
      <c r="R15694" t="str">
        <f t="shared" si="876"/>
        <v>Weekday</v>
      </c>
      <c r="S15694" s="27">
        <f t="shared" si="877"/>
        <v>43455</v>
      </c>
      <c r="U15694" t="str">
        <f t="shared" si="875"/>
        <v>D</v>
      </c>
      <c r="V15694" t="str">
        <f t="shared" si="878"/>
        <v>D</v>
      </c>
      <c r="AE15694" s="27"/>
      <c r="AG15694" s="27"/>
      <c r="AO15694" s="27"/>
      <c r="AX15694" s="27"/>
      <c r="AY15694" s="27"/>
    </row>
    <row r="15695" spans="1:51" x14ac:dyDescent="0.25">
      <c r="A15695" t="s">
        <v>66</v>
      </c>
      <c r="C15695">
        <v>6555032</v>
      </c>
      <c r="D15695">
        <v>85</v>
      </c>
      <c r="E15695" t="s">
        <v>91</v>
      </c>
      <c r="G15695">
        <v>99.509</v>
      </c>
      <c r="H15695">
        <v>2018</v>
      </c>
      <c r="I15695">
        <v>1</v>
      </c>
      <c r="J15695">
        <v>12</v>
      </c>
      <c r="K15695" t="s">
        <v>1949</v>
      </c>
      <c r="L15695" t="s">
        <v>1966</v>
      </c>
      <c r="M15695" t="s">
        <v>900</v>
      </c>
      <c r="N15695" t="s">
        <v>860</v>
      </c>
      <c r="O15695" t="s">
        <v>799</v>
      </c>
      <c r="R15695" t="str">
        <f t="shared" si="876"/>
        <v>Weekday</v>
      </c>
      <c r="S15695" s="27">
        <f t="shared" si="877"/>
        <v>43112</v>
      </c>
      <c r="U15695" t="str">
        <f t="shared" si="875"/>
        <v>D</v>
      </c>
      <c r="V15695" t="str">
        <f t="shared" si="878"/>
        <v>D</v>
      </c>
    </row>
    <row r="15696" spans="1:51" x14ac:dyDescent="0.25">
      <c r="A15696" t="s">
        <v>66</v>
      </c>
      <c r="C15696">
        <v>5406674</v>
      </c>
      <c r="D15696">
        <v>85</v>
      </c>
      <c r="E15696" t="s">
        <v>91</v>
      </c>
      <c r="G15696">
        <v>99.513999999999996</v>
      </c>
      <c r="H15696">
        <v>2015</v>
      </c>
      <c r="I15696">
        <v>8</v>
      </c>
      <c r="J15696">
        <v>28</v>
      </c>
      <c r="K15696" t="s">
        <v>1941</v>
      </c>
      <c r="L15696" t="s">
        <v>1940</v>
      </c>
      <c r="M15696" t="s">
        <v>900</v>
      </c>
      <c r="N15696" t="s">
        <v>171</v>
      </c>
      <c r="O15696" t="s">
        <v>799</v>
      </c>
      <c r="P15696" t="s">
        <v>799</v>
      </c>
      <c r="R15696" t="str">
        <f t="shared" si="876"/>
        <v>Weekday</v>
      </c>
      <c r="S15696" s="27">
        <f t="shared" si="877"/>
        <v>42244</v>
      </c>
      <c r="U15696" t="str">
        <f t="shared" si="875"/>
        <v>S</v>
      </c>
      <c r="V15696" t="str">
        <f t="shared" si="878"/>
        <v>S</v>
      </c>
    </row>
    <row r="15697" spans="1:51" x14ac:dyDescent="0.25">
      <c r="A15697" t="s">
        <v>66</v>
      </c>
      <c r="C15697">
        <v>6730522</v>
      </c>
      <c r="D15697">
        <v>85</v>
      </c>
      <c r="E15697" t="s">
        <v>90</v>
      </c>
      <c r="G15697">
        <v>99.55</v>
      </c>
      <c r="H15697">
        <v>2018</v>
      </c>
      <c r="I15697">
        <v>5</v>
      </c>
      <c r="J15697">
        <v>30</v>
      </c>
      <c r="K15697" t="s">
        <v>1941</v>
      </c>
      <c r="L15697" t="s">
        <v>1979</v>
      </c>
      <c r="M15697" t="s">
        <v>900</v>
      </c>
      <c r="N15697" t="s">
        <v>860</v>
      </c>
      <c r="O15697" t="s">
        <v>799</v>
      </c>
      <c r="Q15697" t="s">
        <v>869</v>
      </c>
      <c r="R15697" t="str">
        <f t="shared" si="876"/>
        <v>Weekday</v>
      </c>
      <c r="S15697" s="27">
        <f t="shared" si="877"/>
        <v>43250</v>
      </c>
      <c r="U15697" t="str">
        <f t="shared" si="875"/>
        <v>D</v>
      </c>
      <c r="V15697" t="str">
        <f t="shared" si="878"/>
        <v>D</v>
      </c>
      <c r="AE15697" s="27"/>
      <c r="AG15697" s="27"/>
      <c r="AO15697" s="27"/>
      <c r="AX15697" s="27"/>
      <c r="AY15697" s="27"/>
    </row>
    <row r="15698" spans="1:51" x14ac:dyDescent="0.25">
      <c r="A15698" t="s">
        <v>66</v>
      </c>
      <c r="C15698">
        <v>5944419</v>
      </c>
      <c r="D15698">
        <v>85</v>
      </c>
      <c r="E15698" t="s">
        <v>91</v>
      </c>
      <c r="G15698">
        <v>99.522000000000006</v>
      </c>
      <c r="H15698">
        <v>2016</v>
      </c>
      <c r="I15698">
        <v>9</v>
      </c>
      <c r="J15698">
        <v>23</v>
      </c>
      <c r="K15698" t="s">
        <v>1958</v>
      </c>
      <c r="L15698" t="s">
        <v>1937</v>
      </c>
      <c r="M15698" t="s">
        <v>900</v>
      </c>
      <c r="N15698" t="s">
        <v>860</v>
      </c>
      <c r="O15698" t="s">
        <v>799</v>
      </c>
      <c r="R15698" t="str">
        <f t="shared" si="876"/>
        <v>Weekday</v>
      </c>
      <c r="S15698" s="27">
        <f t="shared" si="877"/>
        <v>42636</v>
      </c>
      <c r="U15698" t="str">
        <f t="shared" si="875"/>
        <v>S</v>
      </c>
      <c r="V15698" t="str">
        <f t="shared" si="878"/>
        <v>S</v>
      </c>
    </row>
    <row r="15699" spans="1:51" x14ac:dyDescent="0.25">
      <c r="A15699" t="s">
        <v>66</v>
      </c>
      <c r="C15699">
        <v>5597588</v>
      </c>
      <c r="D15699">
        <v>85</v>
      </c>
      <c r="E15699" t="s">
        <v>91</v>
      </c>
      <c r="G15699">
        <v>99.525000000000006</v>
      </c>
      <c r="H15699">
        <v>2016</v>
      </c>
      <c r="I15699">
        <v>1</v>
      </c>
      <c r="J15699">
        <v>9</v>
      </c>
      <c r="K15699" t="s">
        <v>1980</v>
      </c>
      <c r="L15699" t="s">
        <v>1936</v>
      </c>
      <c r="M15699" t="s">
        <v>900</v>
      </c>
      <c r="N15699" t="s">
        <v>860</v>
      </c>
      <c r="O15699" t="s">
        <v>799</v>
      </c>
      <c r="R15699" t="str">
        <f t="shared" si="876"/>
        <v>Weekend</v>
      </c>
      <c r="S15699" s="27">
        <f t="shared" si="877"/>
        <v>42378</v>
      </c>
      <c r="U15699" t="str">
        <f t="shared" si="875"/>
        <v>S</v>
      </c>
      <c r="V15699" t="str">
        <f t="shared" si="878"/>
        <v>S</v>
      </c>
    </row>
    <row r="15700" spans="1:51" x14ac:dyDescent="0.25">
      <c r="A15700" t="s">
        <v>66</v>
      </c>
      <c r="C15700">
        <v>6425242</v>
      </c>
      <c r="D15700">
        <v>85</v>
      </c>
      <c r="E15700" t="s">
        <v>90</v>
      </c>
      <c r="G15700">
        <v>99.555000000000007</v>
      </c>
      <c r="H15700">
        <v>2017</v>
      </c>
      <c r="I15700">
        <v>10</v>
      </c>
      <c r="J15700">
        <v>10</v>
      </c>
      <c r="K15700" t="s">
        <v>1969</v>
      </c>
      <c r="L15700" t="s">
        <v>1974</v>
      </c>
      <c r="M15700" t="s">
        <v>900</v>
      </c>
      <c r="N15700" t="s">
        <v>860</v>
      </c>
      <c r="O15700" t="s">
        <v>799</v>
      </c>
      <c r="Q15700" t="s">
        <v>869</v>
      </c>
      <c r="R15700" t="str">
        <f t="shared" si="876"/>
        <v>Weekday</v>
      </c>
      <c r="S15700" s="27">
        <f t="shared" si="877"/>
        <v>43018</v>
      </c>
      <c r="U15700" t="str">
        <f t="shared" si="875"/>
        <v>D</v>
      </c>
      <c r="V15700" t="str">
        <f t="shared" si="878"/>
        <v>D</v>
      </c>
      <c r="AE15700" s="27"/>
      <c r="AG15700" s="27"/>
      <c r="AO15700" s="27"/>
      <c r="AX15700" s="27"/>
      <c r="AY15700" s="27"/>
    </row>
    <row r="15701" spans="1:51" x14ac:dyDescent="0.25">
      <c r="A15701" t="s">
        <v>66</v>
      </c>
      <c r="C15701">
        <v>5456170</v>
      </c>
      <c r="D15701">
        <v>85</v>
      </c>
      <c r="E15701" t="s">
        <v>91</v>
      </c>
      <c r="G15701">
        <v>99.53</v>
      </c>
      <c r="H15701">
        <v>2015</v>
      </c>
      <c r="I15701">
        <v>10</v>
      </c>
      <c r="J15701">
        <v>2</v>
      </c>
      <c r="K15701" t="s">
        <v>1980</v>
      </c>
      <c r="L15701" t="s">
        <v>1979</v>
      </c>
      <c r="M15701" t="s">
        <v>899</v>
      </c>
      <c r="N15701" t="s">
        <v>404</v>
      </c>
      <c r="O15701" t="s">
        <v>799</v>
      </c>
      <c r="P15701" t="s">
        <v>799</v>
      </c>
      <c r="R15701" t="str">
        <f t="shared" si="876"/>
        <v>Weekday</v>
      </c>
      <c r="S15701" s="27">
        <f t="shared" si="877"/>
        <v>42279</v>
      </c>
      <c r="U15701" t="str">
        <f t="shared" si="875"/>
        <v>S</v>
      </c>
      <c r="V15701" t="str">
        <f t="shared" si="878"/>
        <v>S</v>
      </c>
    </row>
    <row r="15702" spans="1:51" x14ac:dyDescent="0.25">
      <c r="A15702" t="s">
        <v>66</v>
      </c>
      <c r="C15702">
        <v>5991713</v>
      </c>
      <c r="D15702">
        <v>85</v>
      </c>
      <c r="E15702" t="s">
        <v>90</v>
      </c>
      <c r="G15702">
        <v>99.575000000000003</v>
      </c>
      <c r="H15702">
        <v>2016</v>
      </c>
      <c r="I15702">
        <v>11</v>
      </c>
      <c r="J15702">
        <v>3</v>
      </c>
      <c r="K15702" t="s">
        <v>1962</v>
      </c>
      <c r="L15702" t="s">
        <v>1950</v>
      </c>
      <c r="M15702" t="s">
        <v>900</v>
      </c>
      <c r="N15702" t="s">
        <v>860</v>
      </c>
      <c r="O15702" t="s">
        <v>799</v>
      </c>
      <c r="Q15702" t="s">
        <v>870</v>
      </c>
      <c r="R15702" t="str">
        <f t="shared" si="876"/>
        <v>Weekday</v>
      </c>
      <c r="S15702" s="27">
        <f t="shared" si="877"/>
        <v>42677</v>
      </c>
      <c r="U15702" t="str">
        <f t="shared" si="875"/>
        <v>S</v>
      </c>
      <c r="V15702" t="str">
        <f t="shared" si="878"/>
        <v>S</v>
      </c>
      <c r="AE15702" s="27"/>
      <c r="AG15702" s="27"/>
      <c r="AO15702" s="27"/>
      <c r="AX15702" s="27"/>
      <c r="AY15702" s="27"/>
    </row>
    <row r="15703" spans="1:51" x14ac:dyDescent="0.25">
      <c r="A15703" t="s">
        <v>66</v>
      </c>
      <c r="C15703">
        <v>6661506</v>
      </c>
      <c r="D15703">
        <v>85</v>
      </c>
      <c r="E15703" t="s">
        <v>90</v>
      </c>
      <c r="G15703">
        <v>99.587000000000003</v>
      </c>
      <c r="H15703">
        <v>2018</v>
      </c>
      <c r="I15703">
        <v>4</v>
      </c>
      <c r="J15703">
        <v>6</v>
      </c>
      <c r="K15703" t="s">
        <v>1969</v>
      </c>
      <c r="L15703" t="s">
        <v>1936</v>
      </c>
      <c r="M15703" t="s">
        <v>900</v>
      </c>
      <c r="N15703" t="s">
        <v>860</v>
      </c>
      <c r="O15703" t="s">
        <v>799</v>
      </c>
      <c r="P15703" t="s">
        <v>799</v>
      </c>
      <c r="Q15703" t="s">
        <v>870</v>
      </c>
      <c r="R15703" t="str">
        <f t="shared" si="876"/>
        <v>Weekday</v>
      </c>
      <c r="S15703" s="27">
        <f t="shared" si="877"/>
        <v>43196</v>
      </c>
      <c r="U15703" t="str">
        <f t="shared" si="875"/>
        <v>D</v>
      </c>
      <c r="V15703" t="str">
        <f t="shared" si="878"/>
        <v>D</v>
      </c>
      <c r="AE15703" s="27"/>
      <c r="AG15703" s="27"/>
      <c r="AO15703" s="27"/>
      <c r="AX15703" s="27"/>
      <c r="AY15703" s="27"/>
    </row>
    <row r="15704" spans="1:51" x14ac:dyDescent="0.25">
      <c r="A15704" t="s">
        <v>66</v>
      </c>
      <c r="C15704">
        <v>5417122</v>
      </c>
      <c r="D15704">
        <v>85</v>
      </c>
      <c r="E15704" t="s">
        <v>91</v>
      </c>
      <c r="G15704">
        <v>99.546999999999997</v>
      </c>
      <c r="H15704">
        <v>2015</v>
      </c>
      <c r="I15704">
        <v>9</v>
      </c>
      <c r="J15704">
        <v>7</v>
      </c>
      <c r="K15704" t="s">
        <v>1958</v>
      </c>
      <c r="L15704" t="s">
        <v>1936</v>
      </c>
      <c r="M15704" t="s">
        <v>900</v>
      </c>
      <c r="N15704" t="s">
        <v>860</v>
      </c>
      <c r="O15704" t="s">
        <v>799</v>
      </c>
      <c r="R15704" t="str">
        <f t="shared" si="876"/>
        <v>Weekday</v>
      </c>
      <c r="S15704" s="27">
        <f t="shared" si="877"/>
        <v>42254</v>
      </c>
      <c r="U15704" t="str">
        <f t="shared" si="875"/>
        <v>S</v>
      </c>
      <c r="V15704" t="str">
        <f t="shared" si="878"/>
        <v>S</v>
      </c>
    </row>
    <row r="15705" spans="1:51" x14ac:dyDescent="0.25">
      <c r="A15705" t="s">
        <v>66</v>
      </c>
      <c r="C15705">
        <v>7006487</v>
      </c>
      <c r="D15705">
        <v>85</v>
      </c>
      <c r="E15705" t="s">
        <v>90</v>
      </c>
      <c r="G15705">
        <v>99.581000000000003</v>
      </c>
      <c r="H15705">
        <v>2018</v>
      </c>
      <c r="I15705">
        <v>12</v>
      </c>
      <c r="J15705">
        <v>11</v>
      </c>
      <c r="K15705" t="s">
        <v>1939</v>
      </c>
      <c r="L15705" t="s">
        <v>1973</v>
      </c>
      <c r="M15705" t="s">
        <v>900</v>
      </c>
      <c r="N15705" t="s">
        <v>860</v>
      </c>
      <c r="O15705" t="s">
        <v>799</v>
      </c>
      <c r="P15705" t="s">
        <v>799</v>
      </c>
      <c r="Q15705" t="s">
        <v>870</v>
      </c>
      <c r="R15705" t="str">
        <f t="shared" si="876"/>
        <v>Weekday</v>
      </c>
      <c r="S15705" s="27">
        <f t="shared" si="877"/>
        <v>43445</v>
      </c>
      <c r="U15705" t="str">
        <f t="shared" si="875"/>
        <v>D</v>
      </c>
      <c r="V15705" t="str">
        <f t="shared" si="878"/>
        <v>D</v>
      </c>
      <c r="AE15705" s="27"/>
      <c r="AG15705" s="27"/>
      <c r="AO15705" s="27"/>
      <c r="AX15705" s="27"/>
      <c r="AY15705" s="27"/>
    </row>
    <row r="15706" spans="1:51" x14ac:dyDescent="0.25">
      <c r="A15706" t="s">
        <v>66</v>
      </c>
      <c r="C15706">
        <v>6743336</v>
      </c>
      <c r="D15706">
        <v>85</v>
      </c>
      <c r="E15706" t="s">
        <v>90</v>
      </c>
      <c r="G15706">
        <v>99.590999999999994</v>
      </c>
      <c r="H15706">
        <v>2018</v>
      </c>
      <c r="I15706">
        <v>6</v>
      </c>
      <c r="J15706">
        <v>11</v>
      </c>
      <c r="K15706" t="s">
        <v>1969</v>
      </c>
      <c r="L15706" t="s">
        <v>1974</v>
      </c>
      <c r="M15706" t="s">
        <v>900</v>
      </c>
      <c r="N15706" t="s">
        <v>860</v>
      </c>
      <c r="O15706" t="s">
        <v>799</v>
      </c>
      <c r="Q15706" t="s">
        <v>870</v>
      </c>
      <c r="R15706" t="str">
        <f t="shared" si="876"/>
        <v>Weekday</v>
      </c>
      <c r="S15706" s="27">
        <f t="shared" si="877"/>
        <v>43262</v>
      </c>
      <c r="U15706" t="str">
        <f t="shared" si="875"/>
        <v>D</v>
      </c>
      <c r="V15706" t="str">
        <f t="shared" si="878"/>
        <v>D</v>
      </c>
      <c r="AE15706" s="27"/>
      <c r="AG15706" s="27"/>
      <c r="AO15706" s="27"/>
      <c r="AX15706" s="27"/>
      <c r="AY15706" s="27"/>
    </row>
    <row r="15707" spans="1:51" x14ac:dyDescent="0.25">
      <c r="A15707" t="s">
        <v>66</v>
      </c>
      <c r="C15707">
        <v>6465182</v>
      </c>
      <c r="D15707">
        <v>85</v>
      </c>
      <c r="E15707" t="s">
        <v>91</v>
      </c>
      <c r="G15707">
        <v>99.552000000000007</v>
      </c>
      <c r="H15707">
        <v>2017</v>
      </c>
      <c r="I15707">
        <v>11</v>
      </c>
      <c r="J15707">
        <v>4</v>
      </c>
      <c r="K15707" t="s">
        <v>1939</v>
      </c>
      <c r="L15707" t="s">
        <v>1973</v>
      </c>
      <c r="M15707" t="s">
        <v>900</v>
      </c>
      <c r="N15707" t="s">
        <v>860</v>
      </c>
      <c r="O15707" t="s">
        <v>799</v>
      </c>
      <c r="P15707" t="s">
        <v>799</v>
      </c>
      <c r="R15707" t="str">
        <f t="shared" si="876"/>
        <v>Weekend</v>
      </c>
      <c r="S15707" s="27">
        <f t="shared" si="877"/>
        <v>43043</v>
      </c>
      <c r="U15707" t="str">
        <f t="shared" si="875"/>
        <v>D</v>
      </c>
      <c r="V15707" t="str">
        <f t="shared" si="878"/>
        <v>D</v>
      </c>
    </row>
    <row r="15708" spans="1:51" x14ac:dyDescent="0.25">
      <c r="A15708" t="s">
        <v>66</v>
      </c>
      <c r="C15708">
        <v>6472461</v>
      </c>
      <c r="D15708">
        <v>85</v>
      </c>
      <c r="E15708" t="s">
        <v>91</v>
      </c>
      <c r="G15708">
        <v>99.552000000000007</v>
      </c>
      <c r="H15708">
        <v>2017</v>
      </c>
      <c r="I15708">
        <v>11</v>
      </c>
      <c r="J15708">
        <v>4</v>
      </c>
      <c r="K15708" t="s">
        <v>1958</v>
      </c>
      <c r="L15708" t="s">
        <v>1951</v>
      </c>
      <c r="M15708" t="s">
        <v>900</v>
      </c>
      <c r="N15708" t="s">
        <v>860</v>
      </c>
      <c r="O15708" t="s">
        <v>799</v>
      </c>
      <c r="R15708" t="str">
        <f t="shared" si="876"/>
        <v>Weekend</v>
      </c>
      <c r="S15708" s="27">
        <f t="shared" si="877"/>
        <v>43043</v>
      </c>
      <c r="U15708" t="str">
        <f t="shared" si="875"/>
        <v>D</v>
      </c>
      <c r="V15708" t="str">
        <f t="shared" si="878"/>
        <v>D</v>
      </c>
    </row>
    <row r="15709" spans="1:51" x14ac:dyDescent="0.25">
      <c r="A15709" t="s">
        <v>66</v>
      </c>
      <c r="C15709">
        <v>5442200</v>
      </c>
      <c r="D15709">
        <v>85</v>
      </c>
      <c r="E15709" t="s">
        <v>90</v>
      </c>
      <c r="G15709">
        <v>99.593000000000004</v>
      </c>
      <c r="H15709">
        <v>2015</v>
      </c>
      <c r="I15709">
        <v>9</v>
      </c>
      <c r="J15709">
        <v>23</v>
      </c>
      <c r="K15709" t="s">
        <v>1983</v>
      </c>
      <c r="L15709" t="s">
        <v>1951</v>
      </c>
      <c r="M15709" t="s">
        <v>900</v>
      </c>
      <c r="N15709" t="s">
        <v>860</v>
      </c>
      <c r="O15709" t="s">
        <v>799</v>
      </c>
      <c r="P15709" t="s">
        <v>799</v>
      </c>
      <c r="Q15709" t="s">
        <v>870</v>
      </c>
      <c r="R15709" t="str">
        <f t="shared" si="876"/>
        <v>Weekday</v>
      </c>
      <c r="S15709" s="27">
        <f t="shared" si="877"/>
        <v>42270</v>
      </c>
      <c r="U15709" t="str">
        <f t="shared" si="875"/>
        <v>S</v>
      </c>
      <c r="V15709" t="str">
        <f t="shared" si="878"/>
        <v>S</v>
      </c>
      <c r="AE15709" s="27"/>
      <c r="AG15709" s="27"/>
      <c r="AO15709" s="27"/>
      <c r="AX15709" s="27"/>
      <c r="AY15709" s="27"/>
    </row>
    <row r="15710" spans="1:51" x14ac:dyDescent="0.25">
      <c r="A15710" t="s">
        <v>66</v>
      </c>
      <c r="C15710">
        <v>6370264</v>
      </c>
      <c r="D15710">
        <v>85</v>
      </c>
      <c r="E15710" t="s">
        <v>91</v>
      </c>
      <c r="G15710">
        <v>99.593000000000004</v>
      </c>
      <c r="H15710">
        <v>2017</v>
      </c>
      <c r="I15710">
        <v>8</v>
      </c>
      <c r="J15710">
        <v>21</v>
      </c>
      <c r="K15710" t="s">
        <v>1969</v>
      </c>
      <c r="L15710" t="s">
        <v>1971</v>
      </c>
      <c r="M15710" t="s">
        <v>900</v>
      </c>
      <c r="N15710" t="s">
        <v>170</v>
      </c>
      <c r="O15710" t="s">
        <v>799</v>
      </c>
      <c r="R15710" t="str">
        <f t="shared" si="876"/>
        <v>Weekday</v>
      </c>
      <c r="S15710" s="27">
        <f t="shared" si="877"/>
        <v>42968</v>
      </c>
      <c r="U15710" t="str">
        <f t="shared" si="875"/>
        <v>D</v>
      </c>
      <c r="V15710" t="str">
        <f t="shared" si="878"/>
        <v>D</v>
      </c>
    </row>
    <row r="15711" spans="1:51" x14ac:dyDescent="0.25">
      <c r="A15711" t="s">
        <v>66</v>
      </c>
      <c r="C15711">
        <v>6581825</v>
      </c>
      <c r="D15711">
        <v>85</v>
      </c>
      <c r="E15711" t="s">
        <v>91</v>
      </c>
      <c r="G15711">
        <v>99.543999999999997</v>
      </c>
      <c r="H15711">
        <v>2018</v>
      </c>
      <c r="I15711">
        <v>2</v>
      </c>
      <c r="J15711">
        <v>5</v>
      </c>
      <c r="K15711" t="s">
        <v>1947</v>
      </c>
      <c r="L15711" t="s">
        <v>1974</v>
      </c>
      <c r="M15711" t="s">
        <v>900</v>
      </c>
      <c r="N15711" t="s">
        <v>860</v>
      </c>
      <c r="O15711" t="s">
        <v>799</v>
      </c>
      <c r="R15711" t="str">
        <f t="shared" si="876"/>
        <v>Weekday</v>
      </c>
      <c r="S15711" s="27">
        <f t="shared" si="877"/>
        <v>43136</v>
      </c>
      <c r="U15711" t="str">
        <f t="shared" si="875"/>
        <v>D</v>
      </c>
      <c r="V15711" t="str">
        <f t="shared" si="878"/>
        <v>D</v>
      </c>
    </row>
    <row r="15712" spans="1:51" x14ac:dyDescent="0.25">
      <c r="A15712" t="s">
        <v>66</v>
      </c>
      <c r="C15712">
        <v>5828153</v>
      </c>
      <c r="D15712">
        <v>85</v>
      </c>
      <c r="E15712" t="s">
        <v>90</v>
      </c>
      <c r="G15712">
        <v>99.591999999999999</v>
      </c>
      <c r="H15712">
        <v>2016</v>
      </c>
      <c r="I15712">
        <v>7</v>
      </c>
      <c r="J15712">
        <v>9</v>
      </c>
      <c r="K15712" t="s">
        <v>1957</v>
      </c>
      <c r="L15712" t="s">
        <v>1973</v>
      </c>
      <c r="M15712" t="s">
        <v>900</v>
      </c>
      <c r="N15712" t="s">
        <v>860</v>
      </c>
      <c r="O15712" t="s">
        <v>799</v>
      </c>
      <c r="P15712" t="s">
        <v>799</v>
      </c>
      <c r="Q15712" t="s">
        <v>870</v>
      </c>
      <c r="R15712" t="str">
        <f t="shared" si="876"/>
        <v>Weekend</v>
      </c>
      <c r="S15712" s="27">
        <f t="shared" si="877"/>
        <v>42560</v>
      </c>
      <c r="U15712" t="str">
        <f t="shared" si="875"/>
        <v>S</v>
      </c>
      <c r="V15712" t="str">
        <f t="shared" si="878"/>
        <v>S</v>
      </c>
      <c r="AE15712" s="27"/>
      <c r="AG15712" s="27"/>
      <c r="AO15712" s="27"/>
      <c r="AX15712" s="27"/>
      <c r="AY15712" s="27"/>
    </row>
    <row r="15713" spans="1:51" x14ac:dyDescent="0.25">
      <c r="A15713" t="s">
        <v>66</v>
      </c>
      <c r="C15713">
        <v>5647164</v>
      </c>
      <c r="D15713">
        <v>85</v>
      </c>
      <c r="E15713" t="s">
        <v>90</v>
      </c>
      <c r="G15713">
        <v>99.596000000000004</v>
      </c>
      <c r="H15713">
        <v>2016</v>
      </c>
      <c r="I15713">
        <v>2</v>
      </c>
      <c r="J15713">
        <v>22</v>
      </c>
      <c r="K15713" t="s">
        <v>1939</v>
      </c>
      <c r="L15713" t="s">
        <v>1962</v>
      </c>
      <c r="M15713" t="s">
        <v>900</v>
      </c>
      <c r="N15713" t="s">
        <v>860</v>
      </c>
      <c r="O15713" t="s">
        <v>799</v>
      </c>
      <c r="Q15713" t="s">
        <v>870</v>
      </c>
      <c r="R15713" t="str">
        <f t="shared" si="876"/>
        <v>Weekday</v>
      </c>
      <c r="S15713" s="27">
        <f t="shared" si="877"/>
        <v>42422</v>
      </c>
      <c r="U15713" t="str">
        <f t="shared" si="875"/>
        <v>S</v>
      </c>
      <c r="V15713" t="str">
        <f t="shared" si="878"/>
        <v>S</v>
      </c>
      <c r="AE15713" s="27"/>
      <c r="AG15713" s="27"/>
      <c r="AO15713" s="27"/>
      <c r="AX15713" s="27"/>
      <c r="AY15713" s="27"/>
    </row>
    <row r="15714" spans="1:51" x14ac:dyDescent="0.25">
      <c r="A15714" t="s">
        <v>66</v>
      </c>
      <c r="C15714">
        <v>5662643</v>
      </c>
      <c r="D15714">
        <v>85</v>
      </c>
      <c r="E15714" t="s">
        <v>91</v>
      </c>
      <c r="G15714">
        <v>99.564999999999998</v>
      </c>
      <c r="H15714">
        <v>2016</v>
      </c>
      <c r="I15714">
        <v>2</v>
      </c>
      <c r="J15714">
        <v>24</v>
      </c>
      <c r="K15714" t="s">
        <v>1973</v>
      </c>
      <c r="L15714" t="s">
        <v>1974</v>
      </c>
      <c r="M15714" t="s">
        <v>900</v>
      </c>
      <c r="N15714" t="s">
        <v>860</v>
      </c>
      <c r="O15714" t="s">
        <v>799</v>
      </c>
      <c r="R15714" t="str">
        <f t="shared" si="876"/>
        <v>Weekday</v>
      </c>
      <c r="S15714" s="27">
        <f t="shared" si="877"/>
        <v>42424</v>
      </c>
      <c r="U15714" t="str">
        <f t="shared" si="875"/>
        <v>S</v>
      </c>
      <c r="V15714" t="str">
        <f t="shared" si="878"/>
        <v>S</v>
      </c>
    </row>
    <row r="15715" spans="1:51" x14ac:dyDescent="0.25">
      <c r="A15715" t="s">
        <v>66</v>
      </c>
      <c r="C15715">
        <v>5391708</v>
      </c>
      <c r="D15715">
        <v>85</v>
      </c>
      <c r="E15715" t="s">
        <v>91</v>
      </c>
      <c r="G15715">
        <v>99.578000000000003</v>
      </c>
      <c r="H15715">
        <v>2015</v>
      </c>
      <c r="I15715">
        <v>8</v>
      </c>
      <c r="J15715">
        <v>13</v>
      </c>
      <c r="K15715" t="s">
        <v>1952</v>
      </c>
      <c r="L15715" t="s">
        <v>1974</v>
      </c>
      <c r="M15715" t="s">
        <v>900</v>
      </c>
      <c r="N15715" t="s">
        <v>860</v>
      </c>
      <c r="O15715" t="s">
        <v>799</v>
      </c>
      <c r="R15715" t="str">
        <f t="shared" si="876"/>
        <v>Weekday</v>
      </c>
      <c r="S15715" s="27">
        <f t="shared" si="877"/>
        <v>42229</v>
      </c>
      <c r="U15715" t="str">
        <f t="shared" si="875"/>
        <v>S</v>
      </c>
      <c r="V15715" t="str">
        <f t="shared" si="878"/>
        <v>S</v>
      </c>
    </row>
    <row r="15716" spans="1:51" x14ac:dyDescent="0.25">
      <c r="A15716" t="s">
        <v>66</v>
      </c>
      <c r="C15716">
        <v>5391846</v>
      </c>
      <c r="D15716">
        <v>85</v>
      </c>
      <c r="E15716" t="s">
        <v>91</v>
      </c>
      <c r="G15716">
        <v>99.578000000000003</v>
      </c>
      <c r="H15716">
        <v>2015</v>
      </c>
      <c r="I15716">
        <v>8</v>
      </c>
      <c r="J15716">
        <v>13</v>
      </c>
      <c r="K15716" t="s">
        <v>1939</v>
      </c>
      <c r="L15716" t="s">
        <v>1979</v>
      </c>
      <c r="M15716" t="s">
        <v>900</v>
      </c>
      <c r="N15716" t="s">
        <v>860</v>
      </c>
      <c r="O15716" t="s">
        <v>799</v>
      </c>
      <c r="P15716" t="s">
        <v>799</v>
      </c>
      <c r="R15716" t="str">
        <f t="shared" si="876"/>
        <v>Weekday</v>
      </c>
      <c r="S15716" s="27">
        <f t="shared" si="877"/>
        <v>42229</v>
      </c>
      <c r="U15716" t="str">
        <f t="shared" si="875"/>
        <v>S</v>
      </c>
      <c r="V15716" t="str">
        <f t="shared" si="878"/>
        <v>S</v>
      </c>
    </row>
    <row r="15717" spans="1:51" x14ac:dyDescent="0.25">
      <c r="A15717" t="s">
        <v>66</v>
      </c>
      <c r="C15717">
        <v>5833235</v>
      </c>
      <c r="D15717">
        <v>85</v>
      </c>
      <c r="E15717" t="s">
        <v>91</v>
      </c>
      <c r="G15717">
        <v>99.602000000000004</v>
      </c>
      <c r="H15717">
        <v>2016</v>
      </c>
      <c r="I15717">
        <v>5</v>
      </c>
      <c r="J15717">
        <v>24</v>
      </c>
      <c r="K15717" t="s">
        <v>1954</v>
      </c>
      <c r="L15717" t="s">
        <v>1943</v>
      </c>
      <c r="M15717" t="s">
        <v>900</v>
      </c>
      <c r="N15717" t="s">
        <v>860</v>
      </c>
      <c r="O15717" t="s">
        <v>799</v>
      </c>
      <c r="R15717" t="str">
        <f t="shared" si="876"/>
        <v>Weekday</v>
      </c>
      <c r="S15717" s="27">
        <f t="shared" si="877"/>
        <v>42514</v>
      </c>
      <c r="U15717" t="str">
        <f t="shared" si="875"/>
        <v>S</v>
      </c>
      <c r="V15717" t="str">
        <f t="shared" si="878"/>
        <v>S</v>
      </c>
    </row>
    <row r="15718" spans="1:51" x14ac:dyDescent="0.25">
      <c r="A15718" t="s">
        <v>66</v>
      </c>
      <c r="C15718">
        <v>6470611</v>
      </c>
      <c r="D15718">
        <v>85</v>
      </c>
      <c r="E15718" t="s">
        <v>91</v>
      </c>
      <c r="G15718">
        <v>99.570999999999998</v>
      </c>
      <c r="H15718">
        <v>2017</v>
      </c>
      <c r="I15718">
        <v>11</v>
      </c>
      <c r="J15718">
        <v>4</v>
      </c>
      <c r="K15718" t="s">
        <v>1958</v>
      </c>
      <c r="L15718" t="s">
        <v>1999</v>
      </c>
      <c r="M15718" t="s">
        <v>900</v>
      </c>
      <c r="N15718" t="s">
        <v>171</v>
      </c>
      <c r="O15718" t="s">
        <v>799</v>
      </c>
      <c r="R15718" t="str">
        <f t="shared" si="876"/>
        <v>Weekend</v>
      </c>
      <c r="S15718" s="27">
        <f t="shared" si="877"/>
        <v>43043</v>
      </c>
      <c r="U15718" t="str">
        <f t="shared" si="875"/>
        <v>D</v>
      </c>
      <c r="V15718" t="str">
        <f t="shared" si="878"/>
        <v>D</v>
      </c>
    </row>
    <row r="15719" spans="1:51" x14ac:dyDescent="0.25">
      <c r="A15719" t="s">
        <v>66</v>
      </c>
      <c r="C15719">
        <v>5869541</v>
      </c>
      <c r="D15719">
        <v>85</v>
      </c>
      <c r="E15719" t="s">
        <v>91</v>
      </c>
      <c r="G15719">
        <v>99.572000000000003</v>
      </c>
      <c r="H15719">
        <v>2016</v>
      </c>
      <c r="I15719">
        <v>8</v>
      </c>
      <c r="J15719">
        <v>4</v>
      </c>
      <c r="K15719" t="s">
        <v>1936</v>
      </c>
      <c r="L15719" t="s">
        <v>1979</v>
      </c>
      <c r="M15719" t="s">
        <v>900</v>
      </c>
      <c r="N15719" t="s">
        <v>404</v>
      </c>
      <c r="O15719" t="s">
        <v>799</v>
      </c>
      <c r="R15719" t="str">
        <f t="shared" si="876"/>
        <v>Weekday</v>
      </c>
      <c r="S15719" s="27">
        <f t="shared" si="877"/>
        <v>42586</v>
      </c>
      <c r="U15719" t="str">
        <f t="shared" si="875"/>
        <v>S</v>
      </c>
      <c r="V15719" t="str">
        <f t="shared" si="878"/>
        <v>S</v>
      </c>
    </row>
    <row r="15720" spans="1:51" x14ac:dyDescent="0.25">
      <c r="A15720" t="s">
        <v>66</v>
      </c>
      <c r="C15720">
        <v>6472433</v>
      </c>
      <c r="D15720">
        <v>85</v>
      </c>
      <c r="E15720" t="s">
        <v>91</v>
      </c>
      <c r="G15720">
        <v>99.570999999999998</v>
      </c>
      <c r="H15720">
        <v>2017</v>
      </c>
      <c r="I15720">
        <v>11</v>
      </c>
      <c r="J15720">
        <v>4</v>
      </c>
      <c r="K15720" t="s">
        <v>1958</v>
      </c>
      <c r="L15720" t="s">
        <v>1999</v>
      </c>
      <c r="M15720" t="s">
        <v>900</v>
      </c>
      <c r="N15720" t="s">
        <v>171</v>
      </c>
      <c r="O15720" t="s">
        <v>799</v>
      </c>
      <c r="P15720" t="s">
        <v>799</v>
      </c>
      <c r="R15720" t="str">
        <f t="shared" si="876"/>
        <v>Weekend</v>
      </c>
      <c r="S15720" s="27">
        <f t="shared" si="877"/>
        <v>43043</v>
      </c>
      <c r="U15720" t="str">
        <f t="shared" si="875"/>
        <v>D</v>
      </c>
      <c r="V15720" t="str">
        <f t="shared" si="878"/>
        <v>D</v>
      </c>
    </row>
    <row r="15721" spans="1:51" x14ac:dyDescent="0.25">
      <c r="A15721" t="s">
        <v>66</v>
      </c>
      <c r="C15721">
        <v>6179619</v>
      </c>
      <c r="D15721">
        <v>85</v>
      </c>
      <c r="E15721" t="s">
        <v>91</v>
      </c>
      <c r="G15721">
        <v>99.573999999999998</v>
      </c>
      <c r="H15721">
        <v>2017</v>
      </c>
      <c r="I15721">
        <v>3</v>
      </c>
      <c r="J15721">
        <v>29</v>
      </c>
      <c r="K15721" t="s">
        <v>1943</v>
      </c>
      <c r="L15721" t="s">
        <v>1969</v>
      </c>
      <c r="M15721" t="s">
        <v>900</v>
      </c>
      <c r="N15721" t="s">
        <v>860</v>
      </c>
      <c r="O15721" t="s">
        <v>799</v>
      </c>
      <c r="R15721" t="str">
        <f t="shared" si="876"/>
        <v>Weekday</v>
      </c>
      <c r="S15721" s="27">
        <f t="shared" si="877"/>
        <v>42823</v>
      </c>
      <c r="U15721" t="str">
        <f t="shared" si="875"/>
        <v>D</v>
      </c>
      <c r="V15721" t="str">
        <f t="shared" si="878"/>
        <v>D</v>
      </c>
    </row>
    <row r="15722" spans="1:51" x14ac:dyDescent="0.25">
      <c r="A15722" t="s">
        <v>66</v>
      </c>
      <c r="C15722">
        <v>6465317</v>
      </c>
      <c r="D15722">
        <v>85</v>
      </c>
      <c r="E15722" t="s">
        <v>90</v>
      </c>
      <c r="G15722">
        <v>99.608999999999995</v>
      </c>
      <c r="H15722">
        <v>2017</v>
      </c>
      <c r="I15722">
        <v>11</v>
      </c>
      <c r="J15722">
        <v>5</v>
      </c>
      <c r="K15722" t="s">
        <v>1994</v>
      </c>
      <c r="L15722" t="s">
        <v>1934</v>
      </c>
      <c r="M15722" t="s">
        <v>900</v>
      </c>
      <c r="N15722" t="s">
        <v>860</v>
      </c>
      <c r="O15722" t="s">
        <v>799</v>
      </c>
      <c r="Q15722" t="s">
        <v>870</v>
      </c>
      <c r="R15722" t="str">
        <f t="shared" si="876"/>
        <v>Weekend</v>
      </c>
      <c r="S15722" s="27">
        <f t="shared" si="877"/>
        <v>43044</v>
      </c>
      <c r="U15722" t="str">
        <f t="shared" ref="U15722:U15785" si="879">IF(OR(H15722=2015,H15722=2016),"S","D")</f>
        <v>D</v>
      </c>
      <c r="V15722" t="str">
        <f t="shared" si="878"/>
        <v>D</v>
      </c>
      <c r="AE15722" s="27"/>
      <c r="AG15722" s="27"/>
      <c r="AO15722" s="27"/>
      <c r="AX15722" s="27"/>
      <c r="AY15722" s="27"/>
    </row>
    <row r="15723" spans="1:51" x14ac:dyDescent="0.25">
      <c r="A15723" t="s">
        <v>66</v>
      </c>
      <c r="C15723">
        <v>5956681</v>
      </c>
      <c r="D15723">
        <v>85</v>
      </c>
      <c r="E15723" t="s">
        <v>90</v>
      </c>
      <c r="G15723">
        <v>99.608999999999995</v>
      </c>
      <c r="H15723">
        <v>2016</v>
      </c>
      <c r="I15723">
        <v>10</v>
      </c>
      <c r="J15723">
        <v>9</v>
      </c>
      <c r="K15723" t="s">
        <v>1945</v>
      </c>
      <c r="L15723" t="s">
        <v>1969</v>
      </c>
      <c r="M15723" t="s">
        <v>900</v>
      </c>
      <c r="N15723" t="s">
        <v>171</v>
      </c>
      <c r="O15723" t="s">
        <v>799</v>
      </c>
      <c r="P15723" t="s">
        <v>799</v>
      </c>
      <c r="Q15723" t="s">
        <v>870</v>
      </c>
      <c r="R15723" t="str">
        <f t="shared" ref="R15723:R15786" si="880">IF(WEEKDAY(DATE(H15723,I15723,J15723),2) &lt; 6, "Weekday", "Weekend")</f>
        <v>Weekend</v>
      </c>
      <c r="S15723" s="27">
        <f t="shared" si="877"/>
        <v>42652</v>
      </c>
      <c r="U15723" t="str">
        <f t="shared" si="879"/>
        <v>S</v>
      </c>
      <c r="V15723" t="str">
        <f t="shared" si="878"/>
        <v>S</v>
      </c>
      <c r="AE15723" s="27"/>
      <c r="AG15723" s="27"/>
      <c r="AO15723" s="27"/>
      <c r="AX15723" s="27"/>
      <c r="AY15723" s="27"/>
    </row>
    <row r="15724" spans="1:51" x14ac:dyDescent="0.25">
      <c r="A15724" t="s">
        <v>66</v>
      </c>
      <c r="C15724">
        <v>6843216</v>
      </c>
      <c r="D15724">
        <v>85</v>
      </c>
      <c r="E15724" t="s">
        <v>90</v>
      </c>
      <c r="G15724">
        <v>99.605000000000004</v>
      </c>
      <c r="H15724">
        <v>2018</v>
      </c>
      <c r="I15724">
        <v>8</v>
      </c>
      <c r="J15724">
        <v>21</v>
      </c>
      <c r="K15724" t="s">
        <v>1962</v>
      </c>
      <c r="L15724" t="s">
        <v>1942</v>
      </c>
      <c r="M15724" t="s">
        <v>900</v>
      </c>
      <c r="N15724" t="s">
        <v>860</v>
      </c>
      <c r="O15724" t="s">
        <v>799</v>
      </c>
      <c r="Q15724" t="s">
        <v>870</v>
      </c>
      <c r="R15724" t="str">
        <f t="shared" si="880"/>
        <v>Weekday</v>
      </c>
      <c r="S15724" s="27">
        <f t="shared" ref="S15724:S15787" si="881">DATE(H15724,I15724,J15724)</f>
        <v>43333</v>
      </c>
      <c r="U15724" t="str">
        <f t="shared" si="879"/>
        <v>D</v>
      </c>
      <c r="V15724" t="str">
        <f t="shared" si="878"/>
        <v>D</v>
      </c>
      <c r="AE15724" s="27"/>
      <c r="AG15724" s="27"/>
      <c r="AO15724" s="27"/>
      <c r="AX15724" s="27"/>
      <c r="AY15724" s="27"/>
    </row>
    <row r="15725" spans="1:51" x14ac:dyDescent="0.25">
      <c r="A15725" t="s">
        <v>66</v>
      </c>
      <c r="C15725">
        <v>5833838</v>
      </c>
      <c r="D15725">
        <v>85</v>
      </c>
      <c r="E15725" t="s">
        <v>91</v>
      </c>
      <c r="G15725">
        <v>99.611000000000004</v>
      </c>
      <c r="H15725">
        <v>2016</v>
      </c>
      <c r="I15725">
        <v>6</v>
      </c>
      <c r="J15725">
        <v>28</v>
      </c>
      <c r="K15725" t="s">
        <v>1958</v>
      </c>
      <c r="L15725" t="s">
        <v>1971</v>
      </c>
      <c r="M15725" t="s">
        <v>900</v>
      </c>
      <c r="N15725" t="s">
        <v>860</v>
      </c>
      <c r="O15725" t="s">
        <v>799</v>
      </c>
      <c r="P15725" t="s">
        <v>799</v>
      </c>
      <c r="R15725" t="str">
        <f t="shared" si="880"/>
        <v>Weekday</v>
      </c>
      <c r="S15725" s="27">
        <f t="shared" si="881"/>
        <v>42549</v>
      </c>
      <c r="U15725" t="str">
        <f t="shared" si="879"/>
        <v>S</v>
      </c>
      <c r="V15725" t="str">
        <f t="shared" si="878"/>
        <v>S</v>
      </c>
    </row>
    <row r="15726" spans="1:51" x14ac:dyDescent="0.25">
      <c r="A15726" t="s">
        <v>66</v>
      </c>
      <c r="C15726">
        <v>6915523</v>
      </c>
      <c r="D15726">
        <v>85</v>
      </c>
      <c r="E15726" t="s">
        <v>91</v>
      </c>
      <c r="G15726">
        <v>99.56</v>
      </c>
      <c r="H15726">
        <v>2018</v>
      </c>
      <c r="I15726">
        <v>10</v>
      </c>
      <c r="J15726">
        <v>15</v>
      </c>
      <c r="K15726" t="s">
        <v>1969</v>
      </c>
      <c r="L15726" t="s">
        <v>1962</v>
      </c>
      <c r="M15726" t="s">
        <v>900</v>
      </c>
      <c r="N15726" t="s">
        <v>860</v>
      </c>
      <c r="O15726" t="s">
        <v>799</v>
      </c>
      <c r="P15726" t="s">
        <v>799</v>
      </c>
      <c r="R15726" t="str">
        <f t="shared" si="880"/>
        <v>Weekday</v>
      </c>
      <c r="S15726" s="27">
        <f t="shared" si="881"/>
        <v>43388</v>
      </c>
      <c r="U15726" t="str">
        <f t="shared" si="879"/>
        <v>D</v>
      </c>
      <c r="V15726" t="str">
        <f t="shared" si="878"/>
        <v>D</v>
      </c>
    </row>
    <row r="15727" spans="1:51" x14ac:dyDescent="0.25">
      <c r="A15727" t="s">
        <v>66</v>
      </c>
      <c r="C15727">
        <v>6566624</v>
      </c>
      <c r="D15727">
        <v>85</v>
      </c>
      <c r="E15727" t="s">
        <v>91</v>
      </c>
      <c r="G15727">
        <v>99.581000000000003</v>
      </c>
      <c r="H15727">
        <v>2018</v>
      </c>
      <c r="I15727">
        <v>1</v>
      </c>
      <c r="J15727">
        <v>22</v>
      </c>
      <c r="K15727" t="s">
        <v>1939</v>
      </c>
      <c r="L15727" t="s">
        <v>1971</v>
      </c>
      <c r="M15727" t="s">
        <v>900</v>
      </c>
      <c r="N15727" t="s">
        <v>860</v>
      </c>
      <c r="O15727" t="s">
        <v>799</v>
      </c>
      <c r="R15727" t="str">
        <f t="shared" si="880"/>
        <v>Weekday</v>
      </c>
      <c r="S15727" s="27">
        <f t="shared" si="881"/>
        <v>43122</v>
      </c>
      <c r="U15727" t="str">
        <f t="shared" si="879"/>
        <v>D</v>
      </c>
      <c r="V15727" t="str">
        <f t="shared" si="878"/>
        <v>D</v>
      </c>
    </row>
    <row r="15728" spans="1:51" x14ac:dyDescent="0.25">
      <c r="A15728" t="s">
        <v>66</v>
      </c>
      <c r="C15728">
        <v>6615922</v>
      </c>
      <c r="D15728">
        <v>85</v>
      </c>
      <c r="E15728" t="s">
        <v>91</v>
      </c>
      <c r="G15728">
        <v>99.591999999999999</v>
      </c>
      <c r="H15728">
        <v>2018</v>
      </c>
      <c r="I15728">
        <v>3</v>
      </c>
      <c r="J15728">
        <v>1</v>
      </c>
      <c r="K15728" t="s">
        <v>1934</v>
      </c>
      <c r="L15728" t="s">
        <v>1973</v>
      </c>
      <c r="M15728" t="s">
        <v>900</v>
      </c>
      <c r="N15728" t="s">
        <v>860</v>
      </c>
      <c r="O15728" t="s">
        <v>799</v>
      </c>
      <c r="R15728" t="str">
        <f t="shared" si="880"/>
        <v>Weekday</v>
      </c>
      <c r="S15728" s="27">
        <f t="shared" si="881"/>
        <v>43160</v>
      </c>
      <c r="U15728" t="str">
        <f t="shared" si="879"/>
        <v>D</v>
      </c>
      <c r="V15728" t="str">
        <f t="shared" si="878"/>
        <v>D</v>
      </c>
    </row>
    <row r="15729" spans="1:51" x14ac:dyDescent="0.25">
      <c r="A15729" t="s">
        <v>66</v>
      </c>
      <c r="C15729">
        <v>5426843</v>
      </c>
      <c r="D15729">
        <v>85</v>
      </c>
      <c r="E15729" t="s">
        <v>91</v>
      </c>
      <c r="G15729">
        <v>99.576999999999998</v>
      </c>
      <c r="H15729">
        <v>2015</v>
      </c>
      <c r="I15729">
        <v>9</v>
      </c>
      <c r="J15729">
        <v>16</v>
      </c>
      <c r="K15729" t="s">
        <v>1973</v>
      </c>
      <c r="L15729" t="s">
        <v>1936</v>
      </c>
      <c r="M15729" t="s">
        <v>900</v>
      </c>
      <c r="N15729" t="s">
        <v>860</v>
      </c>
      <c r="O15729" t="s">
        <v>799</v>
      </c>
      <c r="R15729" t="str">
        <f t="shared" si="880"/>
        <v>Weekday</v>
      </c>
      <c r="S15729" s="27">
        <f t="shared" si="881"/>
        <v>42263</v>
      </c>
      <c r="U15729" t="str">
        <f t="shared" si="879"/>
        <v>S</v>
      </c>
      <c r="V15729" t="str">
        <f t="shared" si="878"/>
        <v>S</v>
      </c>
    </row>
    <row r="15730" spans="1:51" x14ac:dyDescent="0.25">
      <c r="A15730" t="s">
        <v>66</v>
      </c>
      <c r="C15730">
        <v>6299999</v>
      </c>
      <c r="D15730">
        <v>85</v>
      </c>
      <c r="E15730" t="s">
        <v>91</v>
      </c>
      <c r="G15730">
        <v>99.575999999999993</v>
      </c>
      <c r="H15730">
        <v>2017</v>
      </c>
      <c r="I15730">
        <v>7</v>
      </c>
      <c r="J15730">
        <v>5</v>
      </c>
      <c r="K15730" t="s">
        <v>1941</v>
      </c>
      <c r="L15730" t="s">
        <v>1987</v>
      </c>
      <c r="M15730" t="s">
        <v>900</v>
      </c>
      <c r="N15730" t="s">
        <v>860</v>
      </c>
      <c r="O15730" t="s">
        <v>799</v>
      </c>
      <c r="R15730" t="str">
        <f t="shared" si="880"/>
        <v>Weekday</v>
      </c>
      <c r="S15730" s="27">
        <f t="shared" si="881"/>
        <v>42921</v>
      </c>
      <c r="U15730" t="str">
        <f t="shared" si="879"/>
        <v>D</v>
      </c>
      <c r="V15730" t="str">
        <f t="shared" si="878"/>
        <v>D</v>
      </c>
    </row>
    <row r="15731" spans="1:51" x14ac:dyDescent="0.25">
      <c r="A15731" t="s">
        <v>66</v>
      </c>
      <c r="C15731">
        <v>6458006</v>
      </c>
      <c r="D15731">
        <v>85</v>
      </c>
      <c r="E15731" t="s">
        <v>91</v>
      </c>
      <c r="G15731">
        <v>99.585999999999999</v>
      </c>
      <c r="H15731">
        <v>2017</v>
      </c>
      <c r="I15731">
        <v>11</v>
      </c>
      <c r="J15731">
        <v>3</v>
      </c>
      <c r="K15731" t="s">
        <v>1964</v>
      </c>
      <c r="L15731" t="s">
        <v>1961</v>
      </c>
      <c r="M15731" t="s">
        <v>900</v>
      </c>
      <c r="N15731" t="s">
        <v>860</v>
      </c>
      <c r="O15731" t="s">
        <v>799</v>
      </c>
      <c r="R15731" t="str">
        <f t="shared" si="880"/>
        <v>Weekday</v>
      </c>
      <c r="S15731" s="27">
        <f t="shared" si="881"/>
        <v>43042</v>
      </c>
      <c r="U15731" t="str">
        <f t="shared" si="879"/>
        <v>D</v>
      </c>
      <c r="V15731" t="str">
        <f t="shared" si="878"/>
        <v>D</v>
      </c>
    </row>
    <row r="15732" spans="1:51" x14ac:dyDescent="0.25">
      <c r="A15732" t="s">
        <v>66</v>
      </c>
      <c r="C15732">
        <v>6714733</v>
      </c>
      <c r="D15732">
        <v>85</v>
      </c>
      <c r="E15732" t="s">
        <v>91</v>
      </c>
      <c r="G15732">
        <v>99.614000000000004</v>
      </c>
      <c r="H15732">
        <v>2018</v>
      </c>
      <c r="I15732">
        <v>5</v>
      </c>
      <c r="J15732">
        <v>16</v>
      </c>
      <c r="K15732" t="s">
        <v>1934</v>
      </c>
      <c r="L15732" t="s">
        <v>1975</v>
      </c>
      <c r="M15732" t="s">
        <v>900</v>
      </c>
      <c r="N15732" t="s">
        <v>860</v>
      </c>
      <c r="O15732" t="s">
        <v>799</v>
      </c>
      <c r="R15732" t="str">
        <f t="shared" si="880"/>
        <v>Weekday</v>
      </c>
      <c r="S15732" s="27">
        <f t="shared" si="881"/>
        <v>43236</v>
      </c>
      <c r="U15732" t="str">
        <f t="shared" si="879"/>
        <v>D</v>
      </c>
      <c r="V15732" t="str">
        <f t="shared" si="878"/>
        <v>D</v>
      </c>
    </row>
    <row r="15733" spans="1:51" x14ac:dyDescent="0.25">
      <c r="A15733" t="s">
        <v>66</v>
      </c>
      <c r="C15733">
        <v>6601337</v>
      </c>
      <c r="D15733">
        <v>85</v>
      </c>
      <c r="E15733" t="s">
        <v>91</v>
      </c>
      <c r="G15733">
        <v>99.606999999999999</v>
      </c>
      <c r="H15733">
        <v>2018</v>
      </c>
      <c r="I15733">
        <v>2</v>
      </c>
      <c r="J15733">
        <v>16</v>
      </c>
      <c r="K15733" t="s">
        <v>1970</v>
      </c>
      <c r="L15733" t="s">
        <v>1985</v>
      </c>
      <c r="M15733" t="s">
        <v>900</v>
      </c>
      <c r="N15733" t="s">
        <v>860</v>
      </c>
      <c r="O15733" t="s">
        <v>799</v>
      </c>
      <c r="P15733" t="s">
        <v>799</v>
      </c>
      <c r="R15733" t="str">
        <f t="shared" si="880"/>
        <v>Weekday</v>
      </c>
      <c r="S15733" s="27">
        <f t="shared" si="881"/>
        <v>43147</v>
      </c>
      <c r="U15733" t="str">
        <f t="shared" si="879"/>
        <v>D</v>
      </c>
      <c r="V15733" t="str">
        <f t="shared" si="878"/>
        <v>D</v>
      </c>
    </row>
    <row r="15734" spans="1:51" x14ac:dyDescent="0.25">
      <c r="A15734" t="s">
        <v>66</v>
      </c>
      <c r="C15734">
        <v>6834687</v>
      </c>
      <c r="D15734">
        <v>85</v>
      </c>
      <c r="E15734" t="s">
        <v>91</v>
      </c>
      <c r="G15734">
        <v>99.608999999999995</v>
      </c>
      <c r="H15734">
        <v>2018</v>
      </c>
      <c r="I15734">
        <v>8</v>
      </c>
      <c r="J15734">
        <v>11</v>
      </c>
      <c r="K15734" t="s">
        <v>1964</v>
      </c>
      <c r="L15734" t="s">
        <v>1938</v>
      </c>
      <c r="M15734" t="s">
        <v>900</v>
      </c>
      <c r="N15734" t="s">
        <v>860</v>
      </c>
      <c r="O15734" t="s">
        <v>799</v>
      </c>
      <c r="P15734" t="s">
        <v>799</v>
      </c>
      <c r="R15734" t="str">
        <f t="shared" si="880"/>
        <v>Weekend</v>
      </c>
      <c r="S15734" s="27">
        <f t="shared" si="881"/>
        <v>43323</v>
      </c>
      <c r="U15734" t="str">
        <f t="shared" si="879"/>
        <v>D</v>
      </c>
      <c r="V15734" t="str">
        <f t="shared" si="878"/>
        <v>D</v>
      </c>
    </row>
    <row r="15735" spans="1:51" x14ac:dyDescent="0.25">
      <c r="A15735" t="s">
        <v>66</v>
      </c>
      <c r="C15735">
        <v>6736683</v>
      </c>
      <c r="D15735">
        <v>85</v>
      </c>
      <c r="E15735" t="s">
        <v>90</v>
      </c>
      <c r="G15735">
        <v>99.638000000000005</v>
      </c>
      <c r="H15735">
        <v>2018</v>
      </c>
      <c r="I15735">
        <v>6</v>
      </c>
      <c r="J15735">
        <v>4</v>
      </c>
      <c r="K15735" t="s">
        <v>1949</v>
      </c>
      <c r="L15735" t="s">
        <v>1961</v>
      </c>
      <c r="M15735" t="s">
        <v>900</v>
      </c>
      <c r="N15735" t="s">
        <v>860</v>
      </c>
      <c r="O15735" t="s">
        <v>799</v>
      </c>
      <c r="Q15735" t="s">
        <v>870</v>
      </c>
      <c r="R15735" t="str">
        <f t="shared" si="880"/>
        <v>Weekday</v>
      </c>
      <c r="S15735" s="27">
        <f t="shared" si="881"/>
        <v>43255</v>
      </c>
      <c r="U15735" t="str">
        <f t="shared" si="879"/>
        <v>D</v>
      </c>
      <c r="V15735" t="str">
        <f t="shared" si="878"/>
        <v>D</v>
      </c>
      <c r="AE15735" s="27"/>
      <c r="AG15735" s="27"/>
      <c r="AO15735" s="27"/>
      <c r="AX15735" s="27"/>
      <c r="AY15735" s="27"/>
    </row>
    <row r="15736" spans="1:51" x14ac:dyDescent="0.25">
      <c r="A15736" t="s">
        <v>66</v>
      </c>
      <c r="C15736">
        <v>5771207</v>
      </c>
      <c r="D15736">
        <v>85</v>
      </c>
      <c r="E15736" t="s">
        <v>90</v>
      </c>
      <c r="G15736">
        <v>99.646000000000001</v>
      </c>
      <c r="H15736">
        <v>2016</v>
      </c>
      <c r="I15736">
        <v>5</v>
      </c>
      <c r="J15736">
        <v>25</v>
      </c>
      <c r="K15736" t="s">
        <v>1970</v>
      </c>
      <c r="L15736" t="s">
        <v>1951</v>
      </c>
      <c r="M15736" t="s">
        <v>900</v>
      </c>
      <c r="N15736" t="s">
        <v>860</v>
      </c>
      <c r="O15736" t="s">
        <v>799</v>
      </c>
      <c r="P15736" t="s">
        <v>799</v>
      </c>
      <c r="Q15736" t="s">
        <v>870</v>
      </c>
      <c r="R15736" t="str">
        <f t="shared" si="880"/>
        <v>Weekday</v>
      </c>
      <c r="S15736" s="27">
        <f t="shared" si="881"/>
        <v>42515</v>
      </c>
      <c r="U15736" t="str">
        <f t="shared" si="879"/>
        <v>S</v>
      </c>
      <c r="V15736" t="str">
        <f t="shared" si="878"/>
        <v>S</v>
      </c>
      <c r="AE15736" s="27"/>
      <c r="AG15736" s="27"/>
      <c r="AO15736" s="27"/>
      <c r="AX15736" s="27"/>
      <c r="AY15736" s="27"/>
    </row>
    <row r="15737" spans="1:51" x14ac:dyDescent="0.25">
      <c r="A15737" t="s">
        <v>66</v>
      </c>
      <c r="C15737">
        <v>6344277</v>
      </c>
      <c r="D15737">
        <v>85</v>
      </c>
      <c r="E15737" t="s">
        <v>91</v>
      </c>
      <c r="G15737">
        <v>99.635999999999996</v>
      </c>
      <c r="H15737">
        <v>2017</v>
      </c>
      <c r="I15737">
        <v>8</v>
      </c>
      <c r="J15737">
        <v>4</v>
      </c>
      <c r="K15737" t="s">
        <v>1956</v>
      </c>
      <c r="L15737" t="s">
        <v>1971</v>
      </c>
      <c r="M15737" t="s">
        <v>900</v>
      </c>
      <c r="N15737" t="s">
        <v>860</v>
      </c>
      <c r="O15737" t="s">
        <v>799</v>
      </c>
      <c r="R15737" t="str">
        <f t="shared" si="880"/>
        <v>Weekday</v>
      </c>
      <c r="S15737" s="27">
        <f t="shared" si="881"/>
        <v>42951</v>
      </c>
      <c r="U15737" t="str">
        <f t="shared" si="879"/>
        <v>D</v>
      </c>
      <c r="V15737" t="str">
        <f t="shared" si="878"/>
        <v>D</v>
      </c>
    </row>
    <row r="15738" spans="1:51" x14ac:dyDescent="0.25">
      <c r="A15738" t="s">
        <v>66</v>
      </c>
      <c r="C15738">
        <v>6003329</v>
      </c>
      <c r="D15738">
        <v>85</v>
      </c>
      <c r="E15738" t="s">
        <v>90</v>
      </c>
      <c r="G15738">
        <v>99.656999999999996</v>
      </c>
      <c r="H15738">
        <v>2016</v>
      </c>
      <c r="I15738">
        <v>11</v>
      </c>
      <c r="J15738">
        <v>17</v>
      </c>
      <c r="K15738" t="s">
        <v>1954</v>
      </c>
      <c r="L15738" t="s">
        <v>1998</v>
      </c>
      <c r="M15738" t="s">
        <v>900</v>
      </c>
      <c r="N15738" t="s">
        <v>171</v>
      </c>
      <c r="O15738" t="s">
        <v>799</v>
      </c>
      <c r="Q15738" t="s">
        <v>870</v>
      </c>
      <c r="R15738" t="str">
        <f t="shared" si="880"/>
        <v>Weekday</v>
      </c>
      <c r="S15738" s="27">
        <f t="shared" si="881"/>
        <v>42691</v>
      </c>
      <c r="U15738" t="str">
        <f t="shared" si="879"/>
        <v>S</v>
      </c>
      <c r="V15738" t="str">
        <f t="shared" si="878"/>
        <v>S</v>
      </c>
      <c r="AE15738" s="27"/>
      <c r="AG15738" s="27"/>
      <c r="AO15738" s="27"/>
      <c r="AX15738" s="27"/>
      <c r="AY15738" s="27"/>
    </row>
    <row r="15739" spans="1:51" x14ac:dyDescent="0.25">
      <c r="A15739" t="s">
        <v>66</v>
      </c>
      <c r="C15739">
        <v>6805421</v>
      </c>
      <c r="D15739">
        <v>85</v>
      </c>
      <c r="E15739" t="s">
        <v>91</v>
      </c>
      <c r="G15739">
        <v>99.641999999999996</v>
      </c>
      <c r="H15739">
        <v>2018</v>
      </c>
      <c r="I15739">
        <v>7</v>
      </c>
      <c r="J15739">
        <v>26</v>
      </c>
      <c r="K15739" t="s">
        <v>1947</v>
      </c>
      <c r="L15739" t="s">
        <v>1946</v>
      </c>
      <c r="M15739" t="s">
        <v>900</v>
      </c>
      <c r="N15739" t="s">
        <v>860</v>
      </c>
      <c r="O15739" t="s">
        <v>799</v>
      </c>
      <c r="P15739" t="s">
        <v>799</v>
      </c>
      <c r="R15739" t="str">
        <f t="shared" si="880"/>
        <v>Weekday</v>
      </c>
      <c r="S15739" s="27">
        <f t="shared" si="881"/>
        <v>43307</v>
      </c>
      <c r="U15739" t="str">
        <f t="shared" si="879"/>
        <v>D</v>
      </c>
      <c r="V15739" t="str">
        <f t="shared" si="878"/>
        <v>D</v>
      </c>
    </row>
    <row r="15740" spans="1:51" x14ac:dyDescent="0.25">
      <c r="A15740" t="s">
        <v>66</v>
      </c>
      <c r="C15740">
        <v>5679758</v>
      </c>
      <c r="D15740">
        <v>85</v>
      </c>
      <c r="E15740" t="s">
        <v>91</v>
      </c>
      <c r="G15740">
        <v>99.628</v>
      </c>
      <c r="H15740">
        <v>2016</v>
      </c>
      <c r="I15740">
        <v>3</v>
      </c>
      <c r="J15740">
        <v>18</v>
      </c>
      <c r="K15740" t="s">
        <v>1954</v>
      </c>
      <c r="L15740" t="s">
        <v>1959</v>
      </c>
      <c r="M15740" t="s">
        <v>900</v>
      </c>
      <c r="N15740" t="s">
        <v>860</v>
      </c>
      <c r="O15740" t="s">
        <v>799</v>
      </c>
      <c r="R15740" t="str">
        <f t="shared" si="880"/>
        <v>Weekday</v>
      </c>
      <c r="S15740" s="27">
        <f t="shared" si="881"/>
        <v>42447</v>
      </c>
      <c r="U15740" t="str">
        <f t="shared" si="879"/>
        <v>S</v>
      </c>
      <c r="V15740" t="str">
        <f t="shared" si="878"/>
        <v>S</v>
      </c>
    </row>
    <row r="15741" spans="1:51" x14ac:dyDescent="0.25">
      <c r="A15741" t="s">
        <v>66</v>
      </c>
      <c r="C15741">
        <v>5887725</v>
      </c>
      <c r="D15741">
        <v>85</v>
      </c>
      <c r="E15741" t="s">
        <v>91</v>
      </c>
      <c r="G15741">
        <v>99.632999999999996</v>
      </c>
      <c r="H15741">
        <v>2016</v>
      </c>
      <c r="I15741">
        <v>8</v>
      </c>
      <c r="J15741">
        <v>22</v>
      </c>
      <c r="K15741" t="s">
        <v>1983</v>
      </c>
      <c r="L15741" t="s">
        <v>1951</v>
      </c>
      <c r="M15741" t="s">
        <v>900</v>
      </c>
      <c r="N15741" t="s">
        <v>170</v>
      </c>
      <c r="O15741" t="s">
        <v>799</v>
      </c>
      <c r="P15741" t="s">
        <v>799</v>
      </c>
      <c r="R15741" t="str">
        <f t="shared" si="880"/>
        <v>Weekday</v>
      </c>
      <c r="S15741" s="27">
        <f t="shared" si="881"/>
        <v>42604</v>
      </c>
      <c r="U15741" t="str">
        <f t="shared" si="879"/>
        <v>S</v>
      </c>
      <c r="V15741" t="str">
        <f t="shared" si="878"/>
        <v>S</v>
      </c>
    </row>
    <row r="15742" spans="1:51" x14ac:dyDescent="0.25">
      <c r="A15742" t="s">
        <v>66</v>
      </c>
      <c r="C15742">
        <v>5896972</v>
      </c>
      <c r="D15742">
        <v>85</v>
      </c>
      <c r="E15742" t="s">
        <v>91</v>
      </c>
      <c r="G15742">
        <v>99.632000000000005</v>
      </c>
      <c r="H15742">
        <v>2016</v>
      </c>
      <c r="I15742">
        <v>8</v>
      </c>
      <c r="J15742">
        <v>29</v>
      </c>
      <c r="K15742" t="s">
        <v>1947</v>
      </c>
      <c r="L15742" t="s">
        <v>1991</v>
      </c>
      <c r="M15742" t="s">
        <v>900</v>
      </c>
      <c r="N15742" t="s">
        <v>860</v>
      </c>
      <c r="O15742" t="s">
        <v>799</v>
      </c>
      <c r="P15742" t="s">
        <v>799</v>
      </c>
      <c r="R15742" t="str">
        <f t="shared" si="880"/>
        <v>Weekday</v>
      </c>
      <c r="S15742" s="27">
        <f t="shared" si="881"/>
        <v>42611</v>
      </c>
      <c r="U15742" t="str">
        <f t="shared" si="879"/>
        <v>S</v>
      </c>
      <c r="V15742" t="str">
        <f t="shared" si="878"/>
        <v>S</v>
      </c>
    </row>
    <row r="15743" spans="1:51" x14ac:dyDescent="0.25">
      <c r="A15743" t="s">
        <v>66</v>
      </c>
      <c r="C15743">
        <v>6819916</v>
      </c>
      <c r="D15743">
        <v>85</v>
      </c>
      <c r="E15743" t="s">
        <v>91</v>
      </c>
      <c r="G15743">
        <v>99.619</v>
      </c>
      <c r="H15743">
        <v>2018</v>
      </c>
      <c r="I15743">
        <v>8</v>
      </c>
      <c r="J15743">
        <v>1</v>
      </c>
      <c r="K15743" t="s">
        <v>1958</v>
      </c>
      <c r="L15743" t="s">
        <v>1953</v>
      </c>
      <c r="M15743" t="s">
        <v>900</v>
      </c>
      <c r="N15743" t="s">
        <v>860</v>
      </c>
      <c r="O15743" t="s">
        <v>799</v>
      </c>
      <c r="R15743" t="str">
        <f t="shared" si="880"/>
        <v>Weekday</v>
      </c>
      <c r="S15743" s="27">
        <f t="shared" si="881"/>
        <v>43313</v>
      </c>
      <c r="U15743" t="str">
        <f t="shared" si="879"/>
        <v>D</v>
      </c>
      <c r="V15743" t="str">
        <f t="shared" si="878"/>
        <v>D</v>
      </c>
    </row>
    <row r="15744" spans="1:51" x14ac:dyDescent="0.25">
      <c r="A15744" t="s">
        <v>66</v>
      </c>
      <c r="C15744">
        <v>5677191</v>
      </c>
      <c r="D15744">
        <v>85</v>
      </c>
      <c r="E15744" t="s">
        <v>90</v>
      </c>
      <c r="G15744">
        <v>99.671000000000006</v>
      </c>
      <c r="H15744">
        <v>2016</v>
      </c>
      <c r="I15744">
        <v>3</v>
      </c>
      <c r="J15744">
        <v>8</v>
      </c>
      <c r="K15744" t="s">
        <v>1949</v>
      </c>
      <c r="L15744" t="s">
        <v>1997</v>
      </c>
      <c r="M15744" t="s">
        <v>900</v>
      </c>
      <c r="N15744" t="s">
        <v>860</v>
      </c>
      <c r="O15744" t="s">
        <v>799</v>
      </c>
      <c r="Q15744" t="s">
        <v>870</v>
      </c>
      <c r="R15744" t="str">
        <f t="shared" si="880"/>
        <v>Weekday</v>
      </c>
      <c r="S15744" s="27">
        <f t="shared" si="881"/>
        <v>42437</v>
      </c>
      <c r="U15744" t="str">
        <f t="shared" si="879"/>
        <v>S</v>
      </c>
      <c r="V15744" t="str">
        <f t="shared" si="878"/>
        <v>S</v>
      </c>
      <c r="AE15744" s="27"/>
      <c r="AG15744" s="27"/>
      <c r="AO15744" s="27"/>
      <c r="AX15744" s="27"/>
      <c r="AY15744" s="27"/>
    </row>
    <row r="15745" spans="1:51" x14ac:dyDescent="0.25">
      <c r="A15745" t="s">
        <v>66</v>
      </c>
      <c r="C15745">
        <v>5494263</v>
      </c>
      <c r="D15745">
        <v>85</v>
      </c>
      <c r="E15745" t="s">
        <v>91</v>
      </c>
      <c r="G15745">
        <v>99.652000000000001</v>
      </c>
      <c r="H15745">
        <v>2015</v>
      </c>
      <c r="I15745">
        <v>10</v>
      </c>
      <c r="J15745">
        <v>29</v>
      </c>
      <c r="K15745" t="s">
        <v>1941</v>
      </c>
      <c r="L15745" t="s">
        <v>1969</v>
      </c>
      <c r="M15745" t="s">
        <v>900</v>
      </c>
      <c r="N15745" t="s">
        <v>860</v>
      </c>
      <c r="O15745" t="s">
        <v>799</v>
      </c>
      <c r="R15745" t="str">
        <f t="shared" si="880"/>
        <v>Weekday</v>
      </c>
      <c r="S15745" s="27">
        <f t="shared" si="881"/>
        <v>42306</v>
      </c>
      <c r="U15745" t="str">
        <f t="shared" si="879"/>
        <v>S</v>
      </c>
      <c r="V15745" t="str">
        <f t="shared" si="878"/>
        <v>S</v>
      </c>
    </row>
    <row r="15746" spans="1:51" x14ac:dyDescent="0.25">
      <c r="A15746" t="s">
        <v>66</v>
      </c>
      <c r="C15746">
        <v>5893492</v>
      </c>
      <c r="D15746">
        <v>85</v>
      </c>
      <c r="E15746" t="s">
        <v>90</v>
      </c>
      <c r="G15746">
        <v>99.674999999999997</v>
      </c>
      <c r="H15746">
        <v>2016</v>
      </c>
      <c r="I15746">
        <v>8</v>
      </c>
      <c r="J15746">
        <v>26</v>
      </c>
      <c r="K15746" t="s">
        <v>1962</v>
      </c>
      <c r="L15746" t="s">
        <v>1951</v>
      </c>
      <c r="M15746" t="s">
        <v>900</v>
      </c>
      <c r="N15746" t="s">
        <v>860</v>
      </c>
      <c r="O15746" t="s">
        <v>799</v>
      </c>
      <c r="Q15746" t="s">
        <v>870</v>
      </c>
      <c r="R15746" t="str">
        <f t="shared" si="880"/>
        <v>Weekday</v>
      </c>
      <c r="S15746" s="27">
        <f t="shared" si="881"/>
        <v>42608</v>
      </c>
      <c r="U15746" t="str">
        <f t="shared" si="879"/>
        <v>S</v>
      </c>
      <c r="V15746" t="str">
        <f t="shared" si="878"/>
        <v>S</v>
      </c>
      <c r="AE15746" s="27"/>
      <c r="AG15746" s="27"/>
      <c r="AO15746" s="27"/>
      <c r="AX15746" s="27"/>
      <c r="AY15746" s="27"/>
    </row>
    <row r="15747" spans="1:51" x14ac:dyDescent="0.25">
      <c r="A15747" t="s">
        <v>66</v>
      </c>
      <c r="C15747">
        <v>6136916</v>
      </c>
      <c r="D15747">
        <v>85</v>
      </c>
      <c r="E15747" t="s">
        <v>91</v>
      </c>
      <c r="G15747">
        <v>99.644000000000005</v>
      </c>
      <c r="H15747">
        <v>2017</v>
      </c>
      <c r="I15747">
        <v>3</v>
      </c>
      <c r="J15747">
        <v>3</v>
      </c>
      <c r="K15747" t="s">
        <v>1947</v>
      </c>
      <c r="L15747" t="s">
        <v>1945</v>
      </c>
      <c r="M15747" t="s">
        <v>900</v>
      </c>
      <c r="N15747" t="s">
        <v>860</v>
      </c>
      <c r="O15747" t="s">
        <v>799</v>
      </c>
      <c r="R15747" t="str">
        <f t="shared" si="880"/>
        <v>Weekday</v>
      </c>
      <c r="S15747" s="27">
        <f t="shared" si="881"/>
        <v>42797</v>
      </c>
      <c r="U15747" t="str">
        <f t="shared" si="879"/>
        <v>D</v>
      </c>
      <c r="V15747" t="str">
        <f t="shared" ref="V15747:V15810" si="882">T15747&amp;U15747</f>
        <v>D</v>
      </c>
    </row>
    <row r="15748" spans="1:51" x14ac:dyDescent="0.25">
      <c r="A15748" t="s">
        <v>66</v>
      </c>
      <c r="C15748">
        <v>5571509</v>
      </c>
      <c r="D15748">
        <v>85</v>
      </c>
      <c r="E15748" t="s">
        <v>91</v>
      </c>
      <c r="G15748">
        <v>99.631</v>
      </c>
      <c r="H15748">
        <v>2015</v>
      </c>
      <c r="I15748">
        <v>12</v>
      </c>
      <c r="J15748">
        <v>23</v>
      </c>
      <c r="K15748" t="s">
        <v>1954</v>
      </c>
      <c r="L15748" t="s">
        <v>1979</v>
      </c>
      <c r="M15748" t="s">
        <v>900</v>
      </c>
      <c r="N15748" t="s">
        <v>860</v>
      </c>
      <c r="O15748" t="s">
        <v>799</v>
      </c>
      <c r="P15748" t="s">
        <v>799</v>
      </c>
      <c r="R15748" t="str">
        <f t="shared" si="880"/>
        <v>Weekday</v>
      </c>
      <c r="S15748" s="27">
        <f t="shared" si="881"/>
        <v>42361</v>
      </c>
      <c r="U15748" t="str">
        <f t="shared" si="879"/>
        <v>S</v>
      </c>
      <c r="V15748" t="str">
        <f t="shared" si="882"/>
        <v>S</v>
      </c>
    </row>
    <row r="15749" spans="1:51" x14ac:dyDescent="0.25">
      <c r="A15749" t="s">
        <v>66</v>
      </c>
      <c r="C15749">
        <v>6715225</v>
      </c>
      <c r="D15749">
        <v>85</v>
      </c>
      <c r="E15749" t="s">
        <v>91</v>
      </c>
      <c r="G15749">
        <v>99.643000000000001</v>
      </c>
      <c r="H15749">
        <v>2018</v>
      </c>
      <c r="I15749">
        <v>4</v>
      </c>
      <c r="J15749">
        <v>17</v>
      </c>
      <c r="K15749" t="s">
        <v>1973</v>
      </c>
      <c r="L15749" t="s">
        <v>1984</v>
      </c>
      <c r="M15749" t="s">
        <v>899</v>
      </c>
      <c r="N15749" t="s">
        <v>860</v>
      </c>
      <c r="O15749" t="s">
        <v>799</v>
      </c>
      <c r="P15749" t="s">
        <v>799</v>
      </c>
      <c r="R15749" t="str">
        <f t="shared" si="880"/>
        <v>Weekday</v>
      </c>
      <c r="S15749" s="27">
        <f t="shared" si="881"/>
        <v>43207</v>
      </c>
      <c r="U15749" t="str">
        <f t="shared" si="879"/>
        <v>D</v>
      </c>
      <c r="V15749" t="str">
        <f t="shared" si="882"/>
        <v>D</v>
      </c>
    </row>
    <row r="15750" spans="1:51" x14ac:dyDescent="0.25">
      <c r="A15750" t="s">
        <v>66</v>
      </c>
      <c r="C15750">
        <v>6169996</v>
      </c>
      <c r="D15750">
        <v>85</v>
      </c>
      <c r="E15750" t="s">
        <v>91</v>
      </c>
      <c r="G15750">
        <v>99.647999999999996</v>
      </c>
      <c r="H15750">
        <v>2017</v>
      </c>
      <c r="I15750">
        <v>3</v>
      </c>
      <c r="J15750">
        <v>29</v>
      </c>
      <c r="K15750" t="s">
        <v>1973</v>
      </c>
      <c r="L15750" t="s">
        <v>1953</v>
      </c>
      <c r="M15750" t="s">
        <v>900</v>
      </c>
      <c r="N15750" t="s">
        <v>860</v>
      </c>
      <c r="O15750" t="s">
        <v>799</v>
      </c>
      <c r="R15750" t="str">
        <f t="shared" si="880"/>
        <v>Weekday</v>
      </c>
      <c r="S15750" s="27">
        <f t="shared" si="881"/>
        <v>42823</v>
      </c>
      <c r="U15750" t="str">
        <f t="shared" si="879"/>
        <v>D</v>
      </c>
      <c r="V15750" t="str">
        <f t="shared" si="882"/>
        <v>D</v>
      </c>
    </row>
    <row r="15751" spans="1:51" x14ac:dyDescent="0.25">
      <c r="A15751" t="s">
        <v>66</v>
      </c>
      <c r="C15751">
        <v>5832825</v>
      </c>
      <c r="D15751">
        <v>85</v>
      </c>
      <c r="E15751" t="s">
        <v>90</v>
      </c>
      <c r="G15751">
        <v>99.700999999999993</v>
      </c>
      <c r="H15751">
        <v>2016</v>
      </c>
      <c r="I15751">
        <v>6</v>
      </c>
      <c r="J15751">
        <v>29</v>
      </c>
      <c r="K15751" t="s">
        <v>1969</v>
      </c>
      <c r="L15751" t="s">
        <v>1936</v>
      </c>
      <c r="M15751" t="s">
        <v>900</v>
      </c>
      <c r="N15751" t="s">
        <v>171</v>
      </c>
      <c r="O15751" t="s">
        <v>799</v>
      </c>
      <c r="Q15751" t="s">
        <v>870</v>
      </c>
      <c r="R15751" t="str">
        <f t="shared" si="880"/>
        <v>Weekday</v>
      </c>
      <c r="S15751" s="27">
        <f t="shared" si="881"/>
        <v>42550</v>
      </c>
      <c r="U15751" t="str">
        <f t="shared" si="879"/>
        <v>S</v>
      </c>
      <c r="V15751" t="str">
        <f t="shared" si="882"/>
        <v>S</v>
      </c>
      <c r="AE15751" s="27"/>
      <c r="AG15751" s="27"/>
      <c r="AO15751" s="27"/>
      <c r="AX15751" s="27"/>
      <c r="AY15751" s="27"/>
    </row>
    <row r="15752" spans="1:51" x14ac:dyDescent="0.25">
      <c r="A15752" t="s">
        <v>66</v>
      </c>
      <c r="C15752">
        <v>5705554</v>
      </c>
      <c r="D15752">
        <v>85</v>
      </c>
      <c r="E15752" t="s">
        <v>90</v>
      </c>
      <c r="G15752">
        <v>99.703000000000003</v>
      </c>
      <c r="H15752">
        <v>2016</v>
      </c>
      <c r="I15752">
        <v>4</v>
      </c>
      <c r="J15752">
        <v>5</v>
      </c>
      <c r="K15752" t="s">
        <v>1962</v>
      </c>
      <c r="L15752" t="s">
        <v>1976</v>
      </c>
      <c r="M15752" t="s">
        <v>900</v>
      </c>
      <c r="N15752" t="s">
        <v>860</v>
      </c>
      <c r="O15752" t="s">
        <v>799</v>
      </c>
      <c r="P15752" t="s">
        <v>799</v>
      </c>
      <c r="Q15752" t="s">
        <v>870</v>
      </c>
      <c r="R15752" t="str">
        <f t="shared" si="880"/>
        <v>Weekday</v>
      </c>
      <c r="S15752" s="27">
        <f t="shared" si="881"/>
        <v>42465</v>
      </c>
      <c r="U15752" t="str">
        <f t="shared" si="879"/>
        <v>S</v>
      </c>
      <c r="V15752" t="str">
        <f t="shared" si="882"/>
        <v>S</v>
      </c>
      <c r="AE15752" s="27"/>
      <c r="AG15752" s="27"/>
      <c r="AO15752" s="27"/>
      <c r="AX15752" s="27"/>
      <c r="AY15752" s="27"/>
    </row>
    <row r="15753" spans="1:51" x14ac:dyDescent="0.25">
      <c r="A15753" t="s">
        <v>66</v>
      </c>
      <c r="C15753">
        <v>6026135</v>
      </c>
      <c r="D15753">
        <v>85</v>
      </c>
      <c r="E15753" t="s">
        <v>90</v>
      </c>
      <c r="G15753">
        <v>99.703999999999994</v>
      </c>
      <c r="H15753">
        <v>2016</v>
      </c>
      <c r="I15753">
        <v>12</v>
      </c>
      <c r="J15753">
        <v>4</v>
      </c>
      <c r="K15753" t="s">
        <v>1980</v>
      </c>
      <c r="L15753" t="s">
        <v>1981</v>
      </c>
      <c r="M15753" t="s">
        <v>900</v>
      </c>
      <c r="N15753" t="s">
        <v>860</v>
      </c>
      <c r="O15753" t="s">
        <v>799</v>
      </c>
      <c r="P15753" t="s">
        <v>799</v>
      </c>
      <c r="Q15753" t="s">
        <v>870</v>
      </c>
      <c r="R15753" t="str">
        <f t="shared" si="880"/>
        <v>Weekend</v>
      </c>
      <c r="S15753" s="27">
        <f t="shared" si="881"/>
        <v>42708</v>
      </c>
      <c r="U15753" t="str">
        <f t="shared" si="879"/>
        <v>S</v>
      </c>
      <c r="V15753" t="str">
        <f t="shared" si="882"/>
        <v>S</v>
      </c>
      <c r="AE15753" s="27"/>
      <c r="AG15753" s="27"/>
      <c r="AO15753" s="27"/>
      <c r="AX15753" s="27"/>
      <c r="AY15753" s="27"/>
    </row>
    <row r="15754" spans="1:51" x14ac:dyDescent="0.25">
      <c r="A15754" t="s">
        <v>66</v>
      </c>
      <c r="C15754">
        <v>6364442</v>
      </c>
      <c r="D15754">
        <v>85</v>
      </c>
      <c r="E15754" t="s">
        <v>90</v>
      </c>
      <c r="G15754">
        <v>99.727000000000004</v>
      </c>
      <c r="H15754">
        <v>2017</v>
      </c>
      <c r="I15754">
        <v>8</v>
      </c>
      <c r="J15754">
        <v>21</v>
      </c>
      <c r="K15754" t="s">
        <v>1941</v>
      </c>
      <c r="L15754" t="s">
        <v>1986</v>
      </c>
      <c r="M15754" t="s">
        <v>900</v>
      </c>
      <c r="N15754" t="s">
        <v>860</v>
      </c>
      <c r="O15754" t="s">
        <v>799</v>
      </c>
      <c r="P15754" t="s">
        <v>799</v>
      </c>
      <c r="Q15754" t="s">
        <v>870</v>
      </c>
      <c r="R15754" t="str">
        <f t="shared" si="880"/>
        <v>Weekday</v>
      </c>
      <c r="S15754" s="27">
        <f t="shared" si="881"/>
        <v>42968</v>
      </c>
      <c r="U15754" t="str">
        <f t="shared" si="879"/>
        <v>D</v>
      </c>
      <c r="V15754" t="str">
        <f t="shared" si="882"/>
        <v>D</v>
      </c>
      <c r="AE15754" s="27"/>
      <c r="AG15754" s="27"/>
      <c r="AO15754" s="27"/>
      <c r="AX15754" s="27"/>
      <c r="AY15754" s="27"/>
    </row>
    <row r="15755" spans="1:51" x14ac:dyDescent="0.25">
      <c r="A15755" t="s">
        <v>66</v>
      </c>
      <c r="C15755">
        <v>5545273</v>
      </c>
      <c r="D15755">
        <v>85</v>
      </c>
      <c r="E15755" t="s">
        <v>91</v>
      </c>
      <c r="G15755">
        <v>99.674999999999997</v>
      </c>
      <c r="H15755">
        <v>2015</v>
      </c>
      <c r="I15755">
        <v>12</v>
      </c>
      <c r="J15755">
        <v>10</v>
      </c>
      <c r="K15755" t="s">
        <v>1969</v>
      </c>
      <c r="L15755" t="s">
        <v>1971</v>
      </c>
      <c r="M15755" t="s">
        <v>900</v>
      </c>
      <c r="N15755" t="s">
        <v>171</v>
      </c>
      <c r="O15755" t="s">
        <v>799</v>
      </c>
      <c r="P15755" t="s">
        <v>799</v>
      </c>
      <c r="R15755" t="str">
        <f t="shared" si="880"/>
        <v>Weekday</v>
      </c>
      <c r="S15755" s="27">
        <f t="shared" si="881"/>
        <v>42348</v>
      </c>
      <c r="U15755" t="str">
        <f t="shared" si="879"/>
        <v>S</v>
      </c>
      <c r="V15755" t="str">
        <f t="shared" si="882"/>
        <v>S</v>
      </c>
    </row>
    <row r="15756" spans="1:51" x14ac:dyDescent="0.25">
      <c r="A15756" t="s">
        <v>66</v>
      </c>
      <c r="C15756">
        <v>5921033</v>
      </c>
      <c r="D15756">
        <v>85</v>
      </c>
      <c r="E15756" t="s">
        <v>90</v>
      </c>
      <c r="G15756">
        <v>99.709000000000003</v>
      </c>
      <c r="H15756">
        <v>2016</v>
      </c>
      <c r="I15756">
        <v>9</v>
      </c>
      <c r="J15756">
        <v>15</v>
      </c>
      <c r="K15756" t="s">
        <v>1962</v>
      </c>
      <c r="L15756" t="s">
        <v>1979</v>
      </c>
      <c r="M15756" t="s">
        <v>900</v>
      </c>
      <c r="N15756" t="s">
        <v>860</v>
      </c>
      <c r="O15756" t="s">
        <v>799</v>
      </c>
      <c r="Q15756" t="s">
        <v>870</v>
      </c>
      <c r="R15756" t="str">
        <f t="shared" si="880"/>
        <v>Weekday</v>
      </c>
      <c r="S15756" s="27">
        <f t="shared" si="881"/>
        <v>42628</v>
      </c>
      <c r="U15756" t="str">
        <f t="shared" si="879"/>
        <v>S</v>
      </c>
      <c r="V15756" t="str">
        <f t="shared" si="882"/>
        <v>S</v>
      </c>
      <c r="AE15756" s="27"/>
      <c r="AG15756" s="27"/>
      <c r="AO15756" s="27"/>
      <c r="AX15756" s="27"/>
      <c r="AY15756" s="27"/>
    </row>
    <row r="15757" spans="1:51" x14ac:dyDescent="0.25">
      <c r="A15757" t="s">
        <v>66</v>
      </c>
      <c r="C15757">
        <v>6655375</v>
      </c>
      <c r="D15757">
        <v>85</v>
      </c>
      <c r="E15757" t="s">
        <v>90</v>
      </c>
      <c r="G15757">
        <v>99.730999999999995</v>
      </c>
      <c r="H15757">
        <v>2018</v>
      </c>
      <c r="I15757">
        <v>4</v>
      </c>
      <c r="J15757">
        <v>2</v>
      </c>
      <c r="K15757" t="s">
        <v>1969</v>
      </c>
      <c r="L15757" t="s">
        <v>1936</v>
      </c>
      <c r="M15757" t="s">
        <v>900</v>
      </c>
      <c r="N15757" t="s">
        <v>860</v>
      </c>
      <c r="O15757" t="s">
        <v>799</v>
      </c>
      <c r="Q15757" t="s">
        <v>870</v>
      </c>
      <c r="R15757" t="str">
        <f t="shared" si="880"/>
        <v>Weekday</v>
      </c>
      <c r="S15757" s="27">
        <f t="shared" si="881"/>
        <v>43192</v>
      </c>
      <c r="U15757" t="str">
        <f t="shared" si="879"/>
        <v>D</v>
      </c>
      <c r="V15757" t="str">
        <f t="shared" si="882"/>
        <v>D</v>
      </c>
      <c r="AE15757" s="27"/>
      <c r="AG15757" s="27"/>
      <c r="AO15757" s="27"/>
      <c r="AX15757" s="27"/>
      <c r="AY15757" s="27"/>
    </row>
    <row r="15758" spans="1:51" x14ac:dyDescent="0.25">
      <c r="A15758" t="s">
        <v>66</v>
      </c>
      <c r="C15758">
        <v>5391541</v>
      </c>
      <c r="D15758">
        <v>85</v>
      </c>
      <c r="E15758" t="s">
        <v>91</v>
      </c>
      <c r="G15758">
        <v>99.677999999999997</v>
      </c>
      <c r="H15758">
        <v>2015</v>
      </c>
      <c r="I15758">
        <v>8</v>
      </c>
      <c r="J15758">
        <v>14</v>
      </c>
      <c r="K15758" t="s">
        <v>1964</v>
      </c>
      <c r="L15758" t="s">
        <v>1982</v>
      </c>
      <c r="M15758" t="s">
        <v>900</v>
      </c>
      <c r="N15758" t="s">
        <v>171</v>
      </c>
      <c r="O15758" t="s">
        <v>799</v>
      </c>
      <c r="R15758" t="str">
        <f t="shared" si="880"/>
        <v>Weekday</v>
      </c>
      <c r="S15758" s="27">
        <f t="shared" si="881"/>
        <v>42230</v>
      </c>
      <c r="U15758" t="str">
        <f t="shared" si="879"/>
        <v>S</v>
      </c>
      <c r="V15758" t="str">
        <f t="shared" si="882"/>
        <v>S</v>
      </c>
    </row>
    <row r="15759" spans="1:51" x14ac:dyDescent="0.25">
      <c r="A15759" t="s">
        <v>66</v>
      </c>
      <c r="C15759">
        <v>6283776</v>
      </c>
      <c r="D15759">
        <v>85</v>
      </c>
      <c r="E15759" t="s">
        <v>90</v>
      </c>
      <c r="G15759">
        <v>99.73</v>
      </c>
      <c r="H15759">
        <v>2017</v>
      </c>
      <c r="I15759">
        <v>6</v>
      </c>
      <c r="J15759">
        <v>20</v>
      </c>
      <c r="K15759" t="s">
        <v>1958</v>
      </c>
      <c r="L15759" t="s">
        <v>1961</v>
      </c>
      <c r="M15759" t="s">
        <v>900</v>
      </c>
      <c r="N15759" t="s">
        <v>860</v>
      </c>
      <c r="O15759" t="s">
        <v>799</v>
      </c>
      <c r="P15759" t="s">
        <v>799</v>
      </c>
      <c r="Q15759" t="s">
        <v>870</v>
      </c>
      <c r="R15759" t="str">
        <f t="shared" si="880"/>
        <v>Weekday</v>
      </c>
      <c r="S15759" s="27">
        <f t="shared" si="881"/>
        <v>42906</v>
      </c>
      <c r="U15759" t="str">
        <f t="shared" si="879"/>
        <v>D</v>
      </c>
      <c r="V15759" t="str">
        <f t="shared" si="882"/>
        <v>D</v>
      </c>
      <c r="AE15759" s="27"/>
      <c r="AG15759" s="27"/>
      <c r="AO15759" s="27"/>
      <c r="AX15759" s="27"/>
      <c r="AY15759" s="27"/>
    </row>
    <row r="15760" spans="1:51" x14ac:dyDescent="0.25">
      <c r="A15760" t="s">
        <v>66</v>
      </c>
      <c r="C15760">
        <v>6364865</v>
      </c>
      <c r="D15760">
        <v>85</v>
      </c>
      <c r="E15760" t="s">
        <v>90</v>
      </c>
      <c r="G15760">
        <v>99.736000000000004</v>
      </c>
      <c r="H15760">
        <v>2017</v>
      </c>
      <c r="I15760">
        <v>8</v>
      </c>
      <c r="J15760">
        <v>22</v>
      </c>
      <c r="K15760" t="s">
        <v>1969</v>
      </c>
      <c r="L15760" t="s">
        <v>1968</v>
      </c>
      <c r="M15760" t="s">
        <v>900</v>
      </c>
      <c r="N15760" t="s">
        <v>860</v>
      </c>
      <c r="O15760" t="s">
        <v>799</v>
      </c>
      <c r="P15760" t="s">
        <v>799</v>
      </c>
      <c r="Q15760" t="s">
        <v>870</v>
      </c>
      <c r="R15760" t="str">
        <f t="shared" si="880"/>
        <v>Weekday</v>
      </c>
      <c r="S15760" s="27">
        <f t="shared" si="881"/>
        <v>42969</v>
      </c>
      <c r="U15760" t="str">
        <f t="shared" si="879"/>
        <v>D</v>
      </c>
      <c r="V15760" t="str">
        <f t="shared" si="882"/>
        <v>D</v>
      </c>
      <c r="AE15760" s="27"/>
      <c r="AG15760" s="27"/>
      <c r="AO15760" s="27"/>
      <c r="AX15760" s="27"/>
      <c r="AY15760" s="27"/>
    </row>
    <row r="15761" spans="1:51" x14ac:dyDescent="0.25">
      <c r="A15761" t="s">
        <v>66</v>
      </c>
      <c r="C15761">
        <v>6615912</v>
      </c>
      <c r="D15761">
        <v>85</v>
      </c>
      <c r="E15761" t="s">
        <v>91</v>
      </c>
      <c r="G15761">
        <v>99.662000000000006</v>
      </c>
      <c r="H15761">
        <v>2018</v>
      </c>
      <c r="I15761">
        <v>3</v>
      </c>
      <c r="J15761">
        <v>1</v>
      </c>
      <c r="K15761" t="s">
        <v>1962</v>
      </c>
      <c r="L15761" t="s">
        <v>1974</v>
      </c>
      <c r="M15761" t="s">
        <v>900</v>
      </c>
      <c r="N15761" t="s">
        <v>860</v>
      </c>
      <c r="O15761" t="s">
        <v>799</v>
      </c>
      <c r="P15761" t="s">
        <v>799</v>
      </c>
      <c r="R15761" t="str">
        <f t="shared" si="880"/>
        <v>Weekday</v>
      </c>
      <c r="S15761" s="27">
        <f t="shared" si="881"/>
        <v>43160</v>
      </c>
      <c r="U15761" t="str">
        <f t="shared" si="879"/>
        <v>D</v>
      </c>
      <c r="V15761" t="str">
        <f t="shared" si="882"/>
        <v>D</v>
      </c>
    </row>
    <row r="15762" spans="1:51" x14ac:dyDescent="0.25">
      <c r="A15762" t="s">
        <v>66</v>
      </c>
      <c r="C15762">
        <v>6349121</v>
      </c>
      <c r="D15762">
        <v>85</v>
      </c>
      <c r="E15762" t="s">
        <v>90</v>
      </c>
      <c r="G15762">
        <v>99.733999999999995</v>
      </c>
      <c r="H15762">
        <v>2017</v>
      </c>
      <c r="I15762">
        <v>8</v>
      </c>
      <c r="J15762">
        <v>10</v>
      </c>
      <c r="K15762" t="s">
        <v>1969</v>
      </c>
      <c r="L15762" t="s">
        <v>1945</v>
      </c>
      <c r="M15762" t="s">
        <v>900</v>
      </c>
      <c r="N15762" t="s">
        <v>860</v>
      </c>
      <c r="O15762" t="s">
        <v>799</v>
      </c>
      <c r="Q15762" t="s">
        <v>870</v>
      </c>
      <c r="R15762" t="str">
        <f t="shared" si="880"/>
        <v>Weekday</v>
      </c>
      <c r="S15762" s="27">
        <f t="shared" si="881"/>
        <v>42957</v>
      </c>
      <c r="U15762" t="str">
        <f t="shared" si="879"/>
        <v>D</v>
      </c>
      <c r="V15762" t="str">
        <f t="shared" si="882"/>
        <v>D</v>
      </c>
      <c r="AE15762" s="27"/>
      <c r="AG15762" s="27"/>
      <c r="AO15762" s="27"/>
      <c r="AX15762" s="27"/>
      <c r="AY15762" s="27"/>
    </row>
    <row r="15763" spans="1:51" x14ac:dyDescent="0.25">
      <c r="A15763" t="s">
        <v>66</v>
      </c>
      <c r="C15763">
        <v>6585907</v>
      </c>
      <c r="D15763">
        <v>85</v>
      </c>
      <c r="E15763" t="s">
        <v>90</v>
      </c>
      <c r="G15763">
        <v>99.734999999999999</v>
      </c>
      <c r="H15763">
        <v>2018</v>
      </c>
      <c r="I15763">
        <v>2</v>
      </c>
      <c r="J15763">
        <v>9</v>
      </c>
      <c r="K15763" t="s">
        <v>1970</v>
      </c>
      <c r="L15763" t="s">
        <v>1987</v>
      </c>
      <c r="M15763" t="s">
        <v>900</v>
      </c>
      <c r="N15763" t="s">
        <v>860</v>
      </c>
      <c r="O15763" t="s">
        <v>799</v>
      </c>
      <c r="P15763" t="s">
        <v>799</v>
      </c>
      <c r="Q15763" t="s">
        <v>870</v>
      </c>
      <c r="R15763" t="str">
        <f t="shared" si="880"/>
        <v>Weekday</v>
      </c>
      <c r="S15763" s="27">
        <f t="shared" si="881"/>
        <v>43140</v>
      </c>
      <c r="U15763" t="str">
        <f t="shared" si="879"/>
        <v>D</v>
      </c>
      <c r="V15763" t="str">
        <f t="shared" si="882"/>
        <v>D</v>
      </c>
      <c r="AE15763" s="27"/>
      <c r="AG15763" s="27"/>
      <c r="AO15763" s="27"/>
      <c r="AX15763" s="27"/>
      <c r="AY15763" s="27"/>
    </row>
    <row r="15764" spans="1:51" x14ac:dyDescent="0.25">
      <c r="A15764" t="s">
        <v>66</v>
      </c>
      <c r="C15764">
        <v>6585819</v>
      </c>
      <c r="D15764">
        <v>85</v>
      </c>
      <c r="E15764" t="s">
        <v>90</v>
      </c>
      <c r="G15764">
        <v>99.734999999999999</v>
      </c>
      <c r="H15764">
        <v>2018</v>
      </c>
      <c r="I15764">
        <v>2</v>
      </c>
      <c r="J15764">
        <v>9</v>
      </c>
      <c r="K15764" t="s">
        <v>1962</v>
      </c>
      <c r="L15764" t="s">
        <v>1961</v>
      </c>
      <c r="M15764" t="s">
        <v>900</v>
      </c>
      <c r="N15764" t="s">
        <v>860</v>
      </c>
      <c r="O15764" t="s">
        <v>799</v>
      </c>
      <c r="P15764" t="s">
        <v>799</v>
      </c>
      <c r="Q15764" t="s">
        <v>870</v>
      </c>
      <c r="R15764" t="str">
        <f t="shared" si="880"/>
        <v>Weekday</v>
      </c>
      <c r="S15764" s="27">
        <f t="shared" si="881"/>
        <v>43140</v>
      </c>
      <c r="U15764" t="str">
        <f t="shared" si="879"/>
        <v>D</v>
      </c>
      <c r="V15764" t="str">
        <f t="shared" si="882"/>
        <v>D</v>
      </c>
      <c r="AE15764" s="27"/>
      <c r="AG15764" s="27"/>
      <c r="AO15764" s="27"/>
      <c r="AX15764" s="27"/>
      <c r="AY15764" s="27"/>
    </row>
    <row r="15765" spans="1:51" x14ac:dyDescent="0.25">
      <c r="A15765" t="s">
        <v>66</v>
      </c>
      <c r="C15765">
        <v>6643632</v>
      </c>
      <c r="D15765">
        <v>85</v>
      </c>
      <c r="E15765" t="s">
        <v>90</v>
      </c>
      <c r="G15765">
        <v>99.734999999999999</v>
      </c>
      <c r="H15765">
        <v>2018</v>
      </c>
      <c r="I15765">
        <v>3</v>
      </c>
      <c r="J15765">
        <v>22</v>
      </c>
      <c r="K15765" t="s">
        <v>1962</v>
      </c>
      <c r="L15765" t="s">
        <v>1962</v>
      </c>
      <c r="M15765" t="s">
        <v>900</v>
      </c>
      <c r="N15765" t="s">
        <v>171</v>
      </c>
      <c r="O15765" t="s">
        <v>799</v>
      </c>
      <c r="Q15765" t="s">
        <v>870</v>
      </c>
      <c r="R15765" t="str">
        <f t="shared" si="880"/>
        <v>Weekday</v>
      </c>
      <c r="S15765" s="27">
        <f t="shared" si="881"/>
        <v>43181</v>
      </c>
      <c r="U15765" t="str">
        <f t="shared" si="879"/>
        <v>D</v>
      </c>
      <c r="V15765" t="str">
        <f t="shared" si="882"/>
        <v>D</v>
      </c>
      <c r="AE15765" s="27"/>
      <c r="AG15765" s="27"/>
      <c r="AO15765" s="27"/>
      <c r="AX15765" s="27"/>
      <c r="AY15765" s="27"/>
    </row>
    <row r="15766" spans="1:51" x14ac:dyDescent="0.25">
      <c r="A15766" t="s">
        <v>66</v>
      </c>
      <c r="C15766">
        <v>6927897</v>
      </c>
      <c r="D15766">
        <v>85</v>
      </c>
      <c r="E15766" t="s">
        <v>90</v>
      </c>
      <c r="G15766">
        <v>99.736999999999995</v>
      </c>
      <c r="H15766">
        <v>2018</v>
      </c>
      <c r="I15766">
        <v>10</v>
      </c>
      <c r="J15766">
        <v>18</v>
      </c>
      <c r="K15766" t="s">
        <v>1962</v>
      </c>
      <c r="L15766" t="s">
        <v>1945</v>
      </c>
      <c r="M15766" t="s">
        <v>900</v>
      </c>
      <c r="N15766" t="s">
        <v>860</v>
      </c>
      <c r="O15766" t="s">
        <v>799</v>
      </c>
      <c r="P15766" t="s">
        <v>799</v>
      </c>
      <c r="Q15766" t="s">
        <v>870</v>
      </c>
      <c r="R15766" t="str">
        <f t="shared" si="880"/>
        <v>Weekday</v>
      </c>
      <c r="S15766" s="27">
        <f t="shared" si="881"/>
        <v>43391</v>
      </c>
      <c r="U15766" t="str">
        <f t="shared" si="879"/>
        <v>D</v>
      </c>
      <c r="V15766" t="str">
        <f t="shared" si="882"/>
        <v>D</v>
      </c>
      <c r="AE15766" s="27"/>
      <c r="AG15766" s="27"/>
      <c r="AO15766" s="27"/>
      <c r="AX15766" s="27"/>
      <c r="AY15766" s="27"/>
    </row>
    <row r="15767" spans="1:51" x14ac:dyDescent="0.25">
      <c r="A15767" t="s">
        <v>66</v>
      </c>
      <c r="C15767">
        <v>6997411</v>
      </c>
      <c r="D15767">
        <v>85</v>
      </c>
      <c r="E15767" t="s">
        <v>90</v>
      </c>
      <c r="G15767">
        <v>99.734999999999999</v>
      </c>
      <c r="H15767">
        <v>2018</v>
      </c>
      <c r="I15767">
        <v>12</v>
      </c>
      <c r="J15767">
        <v>10</v>
      </c>
      <c r="K15767" t="s">
        <v>1970</v>
      </c>
      <c r="L15767" t="s">
        <v>1946</v>
      </c>
      <c r="M15767" t="s">
        <v>900</v>
      </c>
      <c r="N15767" t="s">
        <v>404</v>
      </c>
      <c r="O15767" t="s">
        <v>799</v>
      </c>
      <c r="Q15767" t="s">
        <v>870</v>
      </c>
      <c r="R15767" t="str">
        <f t="shared" si="880"/>
        <v>Weekday</v>
      </c>
      <c r="S15767" s="27">
        <f t="shared" si="881"/>
        <v>43444</v>
      </c>
      <c r="U15767" t="str">
        <f t="shared" si="879"/>
        <v>D</v>
      </c>
      <c r="V15767" t="str">
        <f t="shared" si="882"/>
        <v>D</v>
      </c>
      <c r="AE15767" s="27"/>
      <c r="AG15767" s="27"/>
      <c r="AO15767" s="27"/>
      <c r="AX15767" s="27"/>
      <c r="AY15767" s="27"/>
    </row>
    <row r="15768" spans="1:51" x14ac:dyDescent="0.25">
      <c r="A15768" t="s">
        <v>66</v>
      </c>
      <c r="C15768">
        <v>6743930</v>
      </c>
      <c r="D15768">
        <v>85</v>
      </c>
      <c r="E15768" t="s">
        <v>90</v>
      </c>
      <c r="G15768">
        <v>99.733000000000004</v>
      </c>
      <c r="H15768">
        <v>2018</v>
      </c>
      <c r="I15768">
        <v>6</v>
      </c>
      <c r="J15768">
        <v>11</v>
      </c>
      <c r="K15768" t="s">
        <v>1969</v>
      </c>
      <c r="L15768" t="s">
        <v>1975</v>
      </c>
      <c r="M15768" t="s">
        <v>900</v>
      </c>
      <c r="N15768" t="s">
        <v>860</v>
      </c>
      <c r="O15768" t="s">
        <v>799</v>
      </c>
      <c r="P15768" t="s">
        <v>799</v>
      </c>
      <c r="Q15768" t="s">
        <v>870</v>
      </c>
      <c r="R15768" t="str">
        <f t="shared" si="880"/>
        <v>Weekday</v>
      </c>
      <c r="S15768" s="27">
        <f t="shared" si="881"/>
        <v>43262</v>
      </c>
      <c r="U15768" t="str">
        <f t="shared" si="879"/>
        <v>D</v>
      </c>
      <c r="V15768" t="str">
        <f t="shared" si="882"/>
        <v>D</v>
      </c>
      <c r="AE15768" s="27"/>
      <c r="AG15768" s="27"/>
      <c r="AO15768" s="27"/>
      <c r="AX15768" s="27"/>
      <c r="AY15768" s="27"/>
    </row>
    <row r="15769" spans="1:51" x14ac:dyDescent="0.25">
      <c r="A15769" t="s">
        <v>66</v>
      </c>
      <c r="C15769">
        <v>6899270</v>
      </c>
      <c r="D15769">
        <v>85</v>
      </c>
      <c r="E15769" t="s">
        <v>90</v>
      </c>
      <c r="G15769">
        <v>99.741</v>
      </c>
      <c r="H15769">
        <v>2018</v>
      </c>
      <c r="I15769">
        <v>10</v>
      </c>
      <c r="J15769">
        <v>1</v>
      </c>
      <c r="K15769" t="s">
        <v>1939</v>
      </c>
      <c r="L15769" t="s">
        <v>1962</v>
      </c>
      <c r="M15769" t="s">
        <v>900</v>
      </c>
      <c r="N15769" t="s">
        <v>404</v>
      </c>
      <c r="O15769" t="s">
        <v>799</v>
      </c>
      <c r="Q15769" t="s">
        <v>870</v>
      </c>
      <c r="R15769" t="str">
        <f t="shared" si="880"/>
        <v>Weekday</v>
      </c>
      <c r="S15769" s="27">
        <f t="shared" si="881"/>
        <v>43374</v>
      </c>
      <c r="U15769" t="str">
        <f t="shared" si="879"/>
        <v>D</v>
      </c>
      <c r="V15769" t="str">
        <f t="shared" si="882"/>
        <v>D</v>
      </c>
      <c r="AE15769" s="27"/>
      <c r="AG15769" s="27"/>
      <c r="AO15769" s="27"/>
      <c r="AX15769" s="27"/>
      <c r="AY15769" s="27"/>
    </row>
    <row r="15770" spans="1:51" x14ac:dyDescent="0.25">
      <c r="A15770" t="s">
        <v>66</v>
      </c>
      <c r="C15770">
        <v>6942176</v>
      </c>
      <c r="D15770">
        <v>85</v>
      </c>
      <c r="E15770" t="s">
        <v>90</v>
      </c>
      <c r="G15770">
        <v>99.739000000000004</v>
      </c>
      <c r="H15770">
        <v>2018</v>
      </c>
      <c r="I15770">
        <v>11</v>
      </c>
      <c r="J15770">
        <v>2</v>
      </c>
      <c r="K15770" t="s">
        <v>1939</v>
      </c>
      <c r="L15770" t="s">
        <v>1950</v>
      </c>
      <c r="M15770" t="s">
        <v>900</v>
      </c>
      <c r="N15770" t="s">
        <v>860</v>
      </c>
      <c r="O15770" t="s">
        <v>799</v>
      </c>
      <c r="Q15770" t="s">
        <v>870</v>
      </c>
      <c r="R15770" t="str">
        <f t="shared" si="880"/>
        <v>Weekday</v>
      </c>
      <c r="S15770" s="27">
        <f t="shared" si="881"/>
        <v>43406</v>
      </c>
      <c r="U15770" t="str">
        <f t="shared" si="879"/>
        <v>D</v>
      </c>
      <c r="V15770" t="str">
        <f t="shared" si="882"/>
        <v>D</v>
      </c>
      <c r="AE15770" s="27"/>
      <c r="AG15770" s="27"/>
      <c r="AO15770" s="27"/>
      <c r="AX15770" s="27"/>
      <c r="AY15770" s="27"/>
    </row>
    <row r="15771" spans="1:51" x14ac:dyDescent="0.25">
      <c r="A15771" t="s">
        <v>66</v>
      </c>
      <c r="C15771">
        <v>5675106</v>
      </c>
      <c r="D15771">
        <v>85</v>
      </c>
      <c r="E15771" t="s">
        <v>91</v>
      </c>
      <c r="G15771">
        <v>99.685000000000002</v>
      </c>
      <c r="H15771">
        <v>2016</v>
      </c>
      <c r="I15771">
        <v>3</v>
      </c>
      <c r="J15771">
        <v>15</v>
      </c>
      <c r="K15771" t="s">
        <v>1970</v>
      </c>
      <c r="L15771" t="s">
        <v>1971</v>
      </c>
      <c r="M15771" t="s">
        <v>900</v>
      </c>
      <c r="N15771" t="s">
        <v>860</v>
      </c>
      <c r="O15771" t="s">
        <v>799</v>
      </c>
      <c r="P15771" t="s">
        <v>799</v>
      </c>
      <c r="R15771" t="str">
        <f t="shared" si="880"/>
        <v>Weekday</v>
      </c>
      <c r="S15771" s="27">
        <f t="shared" si="881"/>
        <v>42444</v>
      </c>
      <c r="U15771" t="str">
        <f t="shared" si="879"/>
        <v>S</v>
      </c>
      <c r="V15771" t="str">
        <f t="shared" si="882"/>
        <v>S</v>
      </c>
    </row>
    <row r="15772" spans="1:51" x14ac:dyDescent="0.25">
      <c r="A15772" t="s">
        <v>66</v>
      </c>
      <c r="C15772">
        <v>6503257</v>
      </c>
      <c r="D15772">
        <v>85</v>
      </c>
      <c r="E15772" t="s">
        <v>90</v>
      </c>
      <c r="G15772">
        <v>99.733999999999995</v>
      </c>
      <c r="H15772">
        <v>2017</v>
      </c>
      <c r="I15772">
        <v>12</v>
      </c>
      <c r="J15772">
        <v>6</v>
      </c>
      <c r="K15772" t="s">
        <v>1962</v>
      </c>
      <c r="L15772" t="s">
        <v>1973</v>
      </c>
      <c r="M15772" t="s">
        <v>900</v>
      </c>
      <c r="N15772" t="s">
        <v>860</v>
      </c>
      <c r="O15772" t="s">
        <v>799</v>
      </c>
      <c r="P15772" t="s">
        <v>799</v>
      </c>
      <c r="Q15772" t="s">
        <v>870</v>
      </c>
      <c r="R15772" t="str">
        <f t="shared" si="880"/>
        <v>Weekday</v>
      </c>
      <c r="S15772" s="27">
        <f t="shared" si="881"/>
        <v>43075</v>
      </c>
      <c r="U15772" t="str">
        <f t="shared" si="879"/>
        <v>D</v>
      </c>
      <c r="V15772" t="str">
        <f t="shared" si="882"/>
        <v>D</v>
      </c>
      <c r="AE15772" s="27"/>
      <c r="AG15772" s="27"/>
      <c r="AO15772" s="27"/>
      <c r="AX15772" s="27"/>
      <c r="AY15772" s="27"/>
    </row>
    <row r="15773" spans="1:51" x14ac:dyDescent="0.25">
      <c r="A15773" t="s">
        <v>66</v>
      </c>
      <c r="C15773">
        <v>6839939</v>
      </c>
      <c r="D15773">
        <v>85</v>
      </c>
      <c r="E15773" t="s">
        <v>90</v>
      </c>
      <c r="G15773">
        <v>99.739000000000004</v>
      </c>
      <c r="H15773">
        <v>2018</v>
      </c>
      <c r="I15773">
        <v>8</v>
      </c>
      <c r="J15773">
        <v>17</v>
      </c>
      <c r="K15773" t="s">
        <v>1939</v>
      </c>
      <c r="L15773" t="s">
        <v>1975</v>
      </c>
      <c r="M15773" t="s">
        <v>900</v>
      </c>
      <c r="N15773" t="s">
        <v>404</v>
      </c>
      <c r="O15773" t="s">
        <v>799</v>
      </c>
      <c r="P15773" t="s">
        <v>799</v>
      </c>
      <c r="Q15773" t="s">
        <v>870</v>
      </c>
      <c r="R15773" t="str">
        <f t="shared" si="880"/>
        <v>Weekday</v>
      </c>
      <c r="S15773" s="27">
        <f t="shared" si="881"/>
        <v>43329</v>
      </c>
      <c r="U15773" t="str">
        <f t="shared" si="879"/>
        <v>D</v>
      </c>
      <c r="V15773" t="str">
        <f t="shared" si="882"/>
        <v>D</v>
      </c>
      <c r="AE15773" s="27"/>
      <c r="AG15773" s="27"/>
      <c r="AO15773" s="27"/>
      <c r="AX15773" s="27"/>
      <c r="AY15773" s="27"/>
    </row>
    <row r="15774" spans="1:51" x14ac:dyDescent="0.25">
      <c r="A15774" t="s">
        <v>66</v>
      </c>
      <c r="C15774">
        <v>6585919</v>
      </c>
      <c r="D15774">
        <v>85</v>
      </c>
      <c r="E15774" t="s">
        <v>90</v>
      </c>
      <c r="G15774">
        <v>99.741</v>
      </c>
      <c r="H15774">
        <v>2018</v>
      </c>
      <c r="I15774">
        <v>2</v>
      </c>
      <c r="J15774">
        <v>9</v>
      </c>
      <c r="K15774" t="s">
        <v>1962</v>
      </c>
      <c r="L15774" t="s">
        <v>1961</v>
      </c>
      <c r="M15774" t="s">
        <v>900</v>
      </c>
      <c r="N15774" t="s">
        <v>860</v>
      </c>
      <c r="O15774" t="s">
        <v>799</v>
      </c>
      <c r="Q15774" t="s">
        <v>870</v>
      </c>
      <c r="R15774" t="str">
        <f t="shared" si="880"/>
        <v>Weekday</v>
      </c>
      <c r="S15774" s="27">
        <f t="shared" si="881"/>
        <v>43140</v>
      </c>
      <c r="U15774" t="str">
        <f t="shared" si="879"/>
        <v>D</v>
      </c>
      <c r="V15774" t="str">
        <f t="shared" si="882"/>
        <v>D</v>
      </c>
      <c r="AE15774" s="27"/>
      <c r="AG15774" s="27"/>
      <c r="AO15774" s="27"/>
      <c r="AX15774" s="27"/>
      <c r="AY15774" s="27"/>
    </row>
    <row r="15775" spans="1:51" x14ac:dyDescent="0.25">
      <c r="A15775" t="s">
        <v>66</v>
      </c>
      <c r="C15775">
        <v>7006561</v>
      </c>
      <c r="D15775">
        <v>85</v>
      </c>
      <c r="E15775" t="s">
        <v>90</v>
      </c>
      <c r="G15775">
        <v>99.733999999999995</v>
      </c>
      <c r="H15775">
        <v>2018</v>
      </c>
      <c r="I15775">
        <v>12</v>
      </c>
      <c r="J15775">
        <v>5</v>
      </c>
      <c r="K15775" t="s">
        <v>1958</v>
      </c>
      <c r="L15775" t="s">
        <v>1946</v>
      </c>
      <c r="M15775" t="s">
        <v>900</v>
      </c>
      <c r="N15775" t="s">
        <v>860</v>
      </c>
      <c r="O15775" t="s">
        <v>799</v>
      </c>
      <c r="Q15775" t="s">
        <v>870</v>
      </c>
      <c r="R15775" t="str">
        <f t="shared" si="880"/>
        <v>Weekday</v>
      </c>
      <c r="S15775" s="27">
        <f t="shared" si="881"/>
        <v>43439</v>
      </c>
      <c r="U15775" t="str">
        <f t="shared" si="879"/>
        <v>D</v>
      </c>
      <c r="V15775" t="str">
        <f t="shared" si="882"/>
        <v>D</v>
      </c>
      <c r="AE15775" s="27"/>
      <c r="AG15775" s="27"/>
      <c r="AO15775" s="27"/>
      <c r="AX15775" s="27"/>
      <c r="AY15775" s="27"/>
    </row>
    <row r="15776" spans="1:51" x14ac:dyDescent="0.25">
      <c r="A15776" t="s">
        <v>66</v>
      </c>
      <c r="C15776">
        <v>6945844</v>
      </c>
      <c r="D15776">
        <v>85</v>
      </c>
      <c r="E15776" t="s">
        <v>91</v>
      </c>
      <c r="G15776">
        <v>99.674000000000007</v>
      </c>
      <c r="H15776">
        <v>2018</v>
      </c>
      <c r="I15776">
        <v>11</v>
      </c>
      <c r="J15776">
        <v>5</v>
      </c>
      <c r="K15776" t="s">
        <v>1954</v>
      </c>
      <c r="L15776" t="s">
        <v>1993</v>
      </c>
      <c r="M15776" t="s">
        <v>900</v>
      </c>
      <c r="N15776" t="s">
        <v>860</v>
      </c>
      <c r="O15776" t="s">
        <v>799</v>
      </c>
      <c r="P15776" t="s">
        <v>799</v>
      </c>
      <c r="R15776" t="str">
        <f t="shared" si="880"/>
        <v>Weekday</v>
      </c>
      <c r="S15776" s="27">
        <f t="shared" si="881"/>
        <v>43409</v>
      </c>
      <c r="U15776" t="str">
        <f t="shared" si="879"/>
        <v>D</v>
      </c>
      <c r="V15776" t="str">
        <f t="shared" si="882"/>
        <v>D</v>
      </c>
    </row>
    <row r="15777" spans="1:51" x14ac:dyDescent="0.25">
      <c r="A15777" t="s">
        <v>66</v>
      </c>
      <c r="C15777">
        <v>6065478</v>
      </c>
      <c r="D15777">
        <v>85</v>
      </c>
      <c r="E15777" t="s">
        <v>90</v>
      </c>
      <c r="G15777">
        <v>99.74</v>
      </c>
      <c r="H15777">
        <v>2017</v>
      </c>
      <c r="I15777">
        <v>1</v>
      </c>
      <c r="J15777">
        <v>3</v>
      </c>
      <c r="K15777" t="s">
        <v>1954</v>
      </c>
      <c r="L15777" t="s">
        <v>1987</v>
      </c>
      <c r="M15777" t="s">
        <v>900</v>
      </c>
      <c r="N15777" t="s">
        <v>860</v>
      </c>
      <c r="O15777" t="s">
        <v>799</v>
      </c>
      <c r="P15777" t="s">
        <v>799</v>
      </c>
      <c r="Q15777" t="s">
        <v>870</v>
      </c>
      <c r="R15777" t="str">
        <f t="shared" si="880"/>
        <v>Weekday</v>
      </c>
      <c r="S15777" s="27">
        <f t="shared" si="881"/>
        <v>42738</v>
      </c>
      <c r="U15777" t="str">
        <f t="shared" si="879"/>
        <v>D</v>
      </c>
      <c r="V15777" t="str">
        <f t="shared" si="882"/>
        <v>D</v>
      </c>
      <c r="AE15777" s="27"/>
      <c r="AG15777" s="27"/>
      <c r="AO15777" s="27"/>
      <c r="AX15777" s="27"/>
      <c r="AY15777" s="27"/>
    </row>
    <row r="15778" spans="1:51" x14ac:dyDescent="0.25">
      <c r="A15778" t="s">
        <v>66</v>
      </c>
      <c r="C15778">
        <v>6274820</v>
      </c>
      <c r="D15778">
        <v>85</v>
      </c>
      <c r="E15778" t="s">
        <v>90</v>
      </c>
      <c r="G15778">
        <v>99.742999999999995</v>
      </c>
      <c r="H15778">
        <v>2017</v>
      </c>
      <c r="I15778">
        <v>6</v>
      </c>
      <c r="J15778">
        <v>7</v>
      </c>
      <c r="K15778" t="s">
        <v>1954</v>
      </c>
      <c r="L15778" t="s">
        <v>1974</v>
      </c>
      <c r="M15778" t="s">
        <v>900</v>
      </c>
      <c r="N15778" t="s">
        <v>860</v>
      </c>
      <c r="O15778" t="s">
        <v>799</v>
      </c>
      <c r="Q15778" t="s">
        <v>870</v>
      </c>
      <c r="R15778" t="str">
        <f t="shared" si="880"/>
        <v>Weekday</v>
      </c>
      <c r="S15778" s="27">
        <f t="shared" si="881"/>
        <v>42893</v>
      </c>
      <c r="U15778" t="str">
        <f t="shared" si="879"/>
        <v>D</v>
      </c>
      <c r="V15778" t="str">
        <f t="shared" si="882"/>
        <v>D</v>
      </c>
      <c r="AE15778" s="27"/>
      <c r="AG15778" s="27"/>
      <c r="AO15778" s="27"/>
      <c r="AX15778" s="27"/>
      <c r="AY15778" s="27"/>
    </row>
    <row r="15779" spans="1:51" x14ac:dyDescent="0.25">
      <c r="A15779" t="s">
        <v>66</v>
      </c>
      <c r="C15779">
        <v>5838162</v>
      </c>
      <c r="D15779">
        <v>85</v>
      </c>
      <c r="E15779" t="s">
        <v>90</v>
      </c>
      <c r="G15779">
        <v>99.728999999999999</v>
      </c>
      <c r="H15779">
        <v>2016</v>
      </c>
      <c r="I15779">
        <v>7</v>
      </c>
      <c r="J15779">
        <v>15</v>
      </c>
      <c r="K15779" t="s">
        <v>1962</v>
      </c>
      <c r="L15779" t="s">
        <v>1951</v>
      </c>
      <c r="M15779" t="s">
        <v>900</v>
      </c>
      <c r="N15779" t="s">
        <v>860</v>
      </c>
      <c r="O15779" t="s">
        <v>799</v>
      </c>
      <c r="Q15779" t="s">
        <v>870</v>
      </c>
      <c r="R15779" t="str">
        <f t="shared" si="880"/>
        <v>Weekday</v>
      </c>
      <c r="S15779" s="27">
        <f t="shared" si="881"/>
        <v>42566</v>
      </c>
      <c r="U15779" t="str">
        <f t="shared" si="879"/>
        <v>S</v>
      </c>
      <c r="V15779" t="str">
        <f t="shared" si="882"/>
        <v>S</v>
      </c>
      <c r="AE15779" s="27"/>
      <c r="AG15779" s="27"/>
      <c r="AO15779" s="27"/>
      <c r="AX15779" s="27"/>
      <c r="AY15779" s="27"/>
    </row>
    <row r="15780" spans="1:51" x14ac:dyDescent="0.25">
      <c r="A15780" t="s">
        <v>66</v>
      </c>
      <c r="C15780">
        <v>6116589</v>
      </c>
      <c r="D15780">
        <v>85</v>
      </c>
      <c r="E15780" t="s">
        <v>90</v>
      </c>
      <c r="G15780">
        <v>99.728999999999999</v>
      </c>
      <c r="H15780">
        <v>2017</v>
      </c>
      <c r="I15780">
        <v>2</v>
      </c>
      <c r="J15780">
        <v>10</v>
      </c>
      <c r="K15780" t="s">
        <v>1969</v>
      </c>
      <c r="L15780" t="s">
        <v>1946</v>
      </c>
      <c r="M15780" t="s">
        <v>900</v>
      </c>
      <c r="N15780" t="s">
        <v>860</v>
      </c>
      <c r="O15780" t="s">
        <v>799</v>
      </c>
      <c r="Q15780" t="s">
        <v>870</v>
      </c>
      <c r="R15780" t="str">
        <f t="shared" si="880"/>
        <v>Weekday</v>
      </c>
      <c r="S15780" s="27">
        <f t="shared" si="881"/>
        <v>42776</v>
      </c>
      <c r="U15780" t="str">
        <f t="shared" si="879"/>
        <v>D</v>
      </c>
      <c r="V15780" t="str">
        <f t="shared" si="882"/>
        <v>D</v>
      </c>
      <c r="AE15780" s="27"/>
      <c r="AG15780" s="27"/>
      <c r="AO15780" s="27"/>
      <c r="AX15780" s="27"/>
      <c r="AY15780" s="27"/>
    </row>
    <row r="15781" spans="1:51" x14ac:dyDescent="0.25">
      <c r="A15781" t="s">
        <v>66</v>
      </c>
      <c r="C15781">
        <v>6471296</v>
      </c>
      <c r="D15781">
        <v>85</v>
      </c>
      <c r="E15781" t="s">
        <v>90</v>
      </c>
      <c r="G15781">
        <v>99.718999999999994</v>
      </c>
      <c r="H15781">
        <v>2017</v>
      </c>
      <c r="I15781">
        <v>11</v>
      </c>
      <c r="J15781">
        <v>13</v>
      </c>
      <c r="K15781" t="s">
        <v>1962</v>
      </c>
      <c r="L15781" t="s">
        <v>2000</v>
      </c>
      <c r="M15781" t="s">
        <v>900</v>
      </c>
      <c r="N15781" t="s">
        <v>860</v>
      </c>
      <c r="O15781" t="s">
        <v>799</v>
      </c>
      <c r="P15781" t="s">
        <v>799</v>
      </c>
      <c r="Q15781" t="s">
        <v>870</v>
      </c>
      <c r="R15781" t="str">
        <f t="shared" si="880"/>
        <v>Weekday</v>
      </c>
      <c r="S15781" s="27">
        <f t="shared" si="881"/>
        <v>43052</v>
      </c>
      <c r="U15781" t="str">
        <f t="shared" si="879"/>
        <v>D</v>
      </c>
      <c r="V15781" t="str">
        <f t="shared" si="882"/>
        <v>D</v>
      </c>
      <c r="AE15781" s="27"/>
      <c r="AG15781" s="27"/>
      <c r="AO15781" s="27"/>
      <c r="AX15781" s="27"/>
      <c r="AY15781" s="27"/>
    </row>
    <row r="15782" spans="1:51" x14ac:dyDescent="0.25">
      <c r="A15782" t="s">
        <v>66</v>
      </c>
      <c r="C15782">
        <v>6532971</v>
      </c>
      <c r="D15782">
        <v>85</v>
      </c>
      <c r="E15782" t="s">
        <v>90</v>
      </c>
      <c r="G15782">
        <v>99.742999999999995</v>
      </c>
      <c r="H15782">
        <v>2017</v>
      </c>
      <c r="I15782">
        <v>12</v>
      </c>
      <c r="J15782">
        <v>29</v>
      </c>
      <c r="K15782" t="s">
        <v>1941</v>
      </c>
      <c r="L15782" t="s">
        <v>1997</v>
      </c>
      <c r="M15782" t="s">
        <v>899</v>
      </c>
      <c r="N15782" t="s">
        <v>860</v>
      </c>
      <c r="O15782" t="s">
        <v>799</v>
      </c>
      <c r="P15782" t="s">
        <v>799</v>
      </c>
      <c r="Q15782" t="s">
        <v>870</v>
      </c>
      <c r="R15782" t="str">
        <f t="shared" si="880"/>
        <v>Weekday</v>
      </c>
      <c r="S15782" s="27">
        <f t="shared" si="881"/>
        <v>43098</v>
      </c>
      <c r="U15782" t="str">
        <f t="shared" si="879"/>
        <v>D</v>
      </c>
      <c r="V15782" t="str">
        <f t="shared" si="882"/>
        <v>D</v>
      </c>
      <c r="AE15782" s="27"/>
      <c r="AG15782" s="27"/>
      <c r="AO15782" s="27"/>
      <c r="AX15782" s="27"/>
      <c r="AY15782" s="27"/>
    </row>
    <row r="15783" spans="1:51" x14ac:dyDescent="0.25">
      <c r="A15783" t="s">
        <v>66</v>
      </c>
      <c r="C15783">
        <v>6910528</v>
      </c>
      <c r="D15783">
        <v>85</v>
      </c>
      <c r="E15783" t="s">
        <v>90</v>
      </c>
      <c r="G15783">
        <v>99.741</v>
      </c>
      <c r="H15783">
        <v>2018</v>
      </c>
      <c r="I15783">
        <v>10</v>
      </c>
      <c r="J15783">
        <v>11</v>
      </c>
      <c r="K15783" t="s">
        <v>1958</v>
      </c>
      <c r="L15783" t="s">
        <v>1979</v>
      </c>
      <c r="M15783" t="s">
        <v>900</v>
      </c>
      <c r="N15783" t="s">
        <v>860</v>
      </c>
      <c r="O15783" t="s">
        <v>799</v>
      </c>
      <c r="Q15783" t="s">
        <v>870</v>
      </c>
      <c r="R15783" t="str">
        <f t="shared" si="880"/>
        <v>Weekday</v>
      </c>
      <c r="S15783" s="27">
        <f t="shared" si="881"/>
        <v>43384</v>
      </c>
      <c r="U15783" t="str">
        <f t="shared" si="879"/>
        <v>D</v>
      </c>
      <c r="V15783" t="str">
        <f t="shared" si="882"/>
        <v>D</v>
      </c>
      <c r="AE15783" s="27"/>
      <c r="AG15783" s="27"/>
      <c r="AO15783" s="27"/>
      <c r="AX15783" s="27"/>
      <c r="AY15783" s="27"/>
    </row>
    <row r="15784" spans="1:51" x14ac:dyDescent="0.25">
      <c r="A15784" t="s">
        <v>66</v>
      </c>
      <c r="C15784">
        <v>5675079</v>
      </c>
      <c r="D15784">
        <v>85</v>
      </c>
      <c r="E15784" t="s">
        <v>90</v>
      </c>
      <c r="G15784">
        <v>99.730999999999995</v>
      </c>
      <c r="H15784">
        <v>2016</v>
      </c>
      <c r="I15784">
        <v>3</v>
      </c>
      <c r="J15784">
        <v>14</v>
      </c>
      <c r="K15784" t="s">
        <v>1958</v>
      </c>
      <c r="L15784" t="s">
        <v>1979</v>
      </c>
      <c r="M15784" t="s">
        <v>900</v>
      </c>
      <c r="N15784" t="s">
        <v>860</v>
      </c>
      <c r="O15784" t="s">
        <v>799</v>
      </c>
      <c r="P15784" t="s">
        <v>799</v>
      </c>
      <c r="Q15784" t="s">
        <v>870</v>
      </c>
      <c r="R15784" t="str">
        <f t="shared" si="880"/>
        <v>Weekday</v>
      </c>
      <c r="S15784" s="27">
        <f t="shared" si="881"/>
        <v>42443</v>
      </c>
      <c r="U15784" t="str">
        <f t="shared" si="879"/>
        <v>S</v>
      </c>
      <c r="V15784" t="str">
        <f t="shared" si="882"/>
        <v>S</v>
      </c>
      <c r="AE15784" s="27"/>
      <c r="AG15784" s="27"/>
      <c r="AO15784" s="27"/>
      <c r="AX15784" s="27"/>
      <c r="AY15784" s="27"/>
    </row>
    <row r="15785" spans="1:51" x14ac:dyDescent="0.25">
      <c r="A15785" t="s">
        <v>66</v>
      </c>
      <c r="C15785">
        <v>6179604</v>
      </c>
      <c r="D15785">
        <v>85</v>
      </c>
      <c r="E15785" t="s">
        <v>90</v>
      </c>
      <c r="G15785">
        <v>99.75</v>
      </c>
      <c r="H15785">
        <v>2017</v>
      </c>
      <c r="I15785">
        <v>4</v>
      </c>
      <c r="J15785">
        <v>3</v>
      </c>
      <c r="K15785" t="s">
        <v>1958</v>
      </c>
      <c r="L15785" t="s">
        <v>1963</v>
      </c>
      <c r="M15785" t="s">
        <v>900</v>
      </c>
      <c r="N15785" t="s">
        <v>860</v>
      </c>
      <c r="O15785" t="s">
        <v>799</v>
      </c>
      <c r="P15785" t="s">
        <v>799</v>
      </c>
      <c r="Q15785" t="s">
        <v>870</v>
      </c>
      <c r="R15785" t="str">
        <f t="shared" si="880"/>
        <v>Weekday</v>
      </c>
      <c r="S15785" s="27">
        <f t="shared" si="881"/>
        <v>42828</v>
      </c>
      <c r="U15785" t="str">
        <f t="shared" si="879"/>
        <v>D</v>
      </c>
      <c r="V15785" t="str">
        <f t="shared" si="882"/>
        <v>D</v>
      </c>
      <c r="AE15785" s="27"/>
      <c r="AG15785" s="27"/>
      <c r="AO15785" s="27"/>
      <c r="AX15785" s="27"/>
      <c r="AY15785" s="27"/>
    </row>
    <row r="15786" spans="1:51" x14ac:dyDescent="0.25">
      <c r="A15786" t="s">
        <v>66</v>
      </c>
      <c r="C15786">
        <v>6897719</v>
      </c>
      <c r="D15786">
        <v>85</v>
      </c>
      <c r="E15786" t="s">
        <v>90</v>
      </c>
      <c r="G15786">
        <v>99.741</v>
      </c>
      <c r="H15786">
        <v>2018</v>
      </c>
      <c r="I15786">
        <v>9</v>
      </c>
      <c r="J15786">
        <v>28</v>
      </c>
      <c r="K15786" t="s">
        <v>1969</v>
      </c>
      <c r="L15786" t="s">
        <v>1950</v>
      </c>
      <c r="M15786" t="s">
        <v>900</v>
      </c>
      <c r="N15786" t="s">
        <v>860</v>
      </c>
      <c r="O15786" t="s">
        <v>799</v>
      </c>
      <c r="Q15786" t="s">
        <v>870</v>
      </c>
      <c r="R15786" t="str">
        <f t="shared" si="880"/>
        <v>Weekday</v>
      </c>
      <c r="S15786" s="27">
        <f t="shared" si="881"/>
        <v>43371</v>
      </c>
      <c r="U15786" t="str">
        <f t="shared" ref="U15786:U15849" si="883">IF(OR(H15786=2015,H15786=2016),"S","D")</f>
        <v>D</v>
      </c>
      <c r="V15786" t="str">
        <f t="shared" si="882"/>
        <v>D</v>
      </c>
      <c r="AE15786" s="27"/>
      <c r="AG15786" s="27"/>
      <c r="AO15786" s="27"/>
      <c r="AX15786" s="27"/>
      <c r="AY15786" s="27"/>
    </row>
    <row r="15787" spans="1:51" x14ac:dyDescent="0.25">
      <c r="A15787" t="s">
        <v>66</v>
      </c>
      <c r="C15787">
        <v>5785903</v>
      </c>
      <c r="D15787">
        <v>85</v>
      </c>
      <c r="E15787" t="s">
        <v>90</v>
      </c>
      <c r="G15787">
        <v>99.733000000000004</v>
      </c>
      <c r="H15787">
        <v>2016</v>
      </c>
      <c r="I15787">
        <v>6</v>
      </c>
      <c r="J15787">
        <v>1</v>
      </c>
      <c r="K15787" t="s">
        <v>1962</v>
      </c>
      <c r="L15787" t="s">
        <v>1936</v>
      </c>
      <c r="M15787" t="s">
        <v>900</v>
      </c>
      <c r="N15787" t="s">
        <v>860</v>
      </c>
      <c r="O15787" t="s">
        <v>799</v>
      </c>
      <c r="Q15787" t="s">
        <v>870</v>
      </c>
      <c r="R15787" t="str">
        <f t="shared" ref="R15787:R15850" si="884">IF(WEEKDAY(DATE(H15787,I15787,J15787),2) &lt; 6, "Weekday", "Weekend")</f>
        <v>Weekday</v>
      </c>
      <c r="S15787" s="27">
        <f t="shared" si="881"/>
        <v>42522</v>
      </c>
      <c r="U15787" t="str">
        <f t="shared" si="883"/>
        <v>S</v>
      </c>
      <c r="V15787" t="str">
        <f t="shared" si="882"/>
        <v>S</v>
      </c>
      <c r="AE15787" s="27"/>
      <c r="AG15787" s="27"/>
      <c r="AO15787" s="27"/>
      <c r="AX15787" s="27"/>
      <c r="AY15787" s="27"/>
    </row>
    <row r="15788" spans="1:51" x14ac:dyDescent="0.25">
      <c r="A15788" t="s">
        <v>66</v>
      </c>
      <c r="C15788">
        <v>6027287</v>
      </c>
      <c r="D15788">
        <v>85</v>
      </c>
      <c r="E15788" t="s">
        <v>90</v>
      </c>
      <c r="G15788">
        <v>99.733999999999995</v>
      </c>
      <c r="H15788">
        <v>2016</v>
      </c>
      <c r="I15788">
        <v>12</v>
      </c>
      <c r="J15788">
        <v>5</v>
      </c>
      <c r="K15788" t="s">
        <v>1958</v>
      </c>
      <c r="L15788" t="s">
        <v>1968</v>
      </c>
      <c r="M15788" t="s">
        <v>900</v>
      </c>
      <c r="N15788" t="s">
        <v>171</v>
      </c>
      <c r="O15788" t="s">
        <v>799</v>
      </c>
      <c r="Q15788" t="s">
        <v>870</v>
      </c>
      <c r="R15788" t="str">
        <f t="shared" si="884"/>
        <v>Weekday</v>
      </c>
      <c r="S15788" s="27">
        <f t="shared" ref="S15788:S15851" si="885">DATE(H15788,I15788,J15788)</f>
        <v>42709</v>
      </c>
      <c r="U15788" t="str">
        <f t="shared" si="883"/>
        <v>S</v>
      </c>
      <c r="V15788" t="str">
        <f t="shared" si="882"/>
        <v>S</v>
      </c>
      <c r="AE15788" s="27"/>
      <c r="AG15788" s="27"/>
      <c r="AO15788" s="27"/>
      <c r="AX15788" s="27"/>
      <c r="AY15788" s="27"/>
    </row>
    <row r="15789" spans="1:51" x14ac:dyDescent="0.25">
      <c r="A15789" t="s">
        <v>66</v>
      </c>
      <c r="C15789">
        <v>6145033</v>
      </c>
      <c r="D15789">
        <v>85</v>
      </c>
      <c r="E15789" t="s">
        <v>90</v>
      </c>
      <c r="G15789">
        <v>99.733000000000004</v>
      </c>
      <c r="H15789">
        <v>2017</v>
      </c>
      <c r="I15789">
        <v>3</v>
      </c>
      <c r="J15789">
        <v>9</v>
      </c>
      <c r="K15789" t="s">
        <v>1970</v>
      </c>
      <c r="L15789" t="s">
        <v>1960</v>
      </c>
      <c r="M15789" t="s">
        <v>900</v>
      </c>
      <c r="N15789" t="s">
        <v>860</v>
      </c>
      <c r="O15789" t="s">
        <v>799</v>
      </c>
      <c r="Q15789" t="s">
        <v>870</v>
      </c>
      <c r="R15789" t="str">
        <f t="shared" si="884"/>
        <v>Weekday</v>
      </c>
      <c r="S15789" s="27">
        <f t="shared" si="885"/>
        <v>42803</v>
      </c>
      <c r="U15789" t="str">
        <f t="shared" si="883"/>
        <v>D</v>
      </c>
      <c r="V15789" t="str">
        <f t="shared" si="882"/>
        <v>D</v>
      </c>
      <c r="AE15789" s="27"/>
      <c r="AG15789" s="27"/>
      <c r="AO15789" s="27"/>
      <c r="AX15789" s="27"/>
      <c r="AY15789" s="27"/>
    </row>
    <row r="15790" spans="1:51" x14ac:dyDescent="0.25">
      <c r="A15790" t="s">
        <v>66</v>
      </c>
      <c r="C15790">
        <v>5675275</v>
      </c>
      <c r="D15790">
        <v>85</v>
      </c>
      <c r="E15790" t="s">
        <v>90</v>
      </c>
      <c r="G15790">
        <v>99.734999999999999</v>
      </c>
      <c r="H15790">
        <v>2016</v>
      </c>
      <c r="I15790">
        <v>3</v>
      </c>
      <c r="J15790">
        <v>15</v>
      </c>
      <c r="K15790" t="s">
        <v>1958</v>
      </c>
      <c r="L15790" t="s">
        <v>1982</v>
      </c>
      <c r="M15790" t="s">
        <v>900</v>
      </c>
      <c r="N15790" t="s">
        <v>171</v>
      </c>
      <c r="O15790" t="s">
        <v>799</v>
      </c>
      <c r="Q15790" t="s">
        <v>870</v>
      </c>
      <c r="R15790" t="str">
        <f t="shared" si="884"/>
        <v>Weekday</v>
      </c>
      <c r="S15790" s="27">
        <f t="shared" si="885"/>
        <v>42444</v>
      </c>
      <c r="U15790" t="str">
        <f t="shared" si="883"/>
        <v>S</v>
      </c>
      <c r="V15790" t="str">
        <f t="shared" si="882"/>
        <v>S</v>
      </c>
      <c r="AE15790" s="27"/>
      <c r="AG15790" s="27"/>
      <c r="AO15790" s="27"/>
      <c r="AX15790" s="27"/>
      <c r="AY15790" s="27"/>
    </row>
    <row r="15791" spans="1:51" x14ac:dyDescent="0.25">
      <c r="A15791" t="s">
        <v>66</v>
      </c>
      <c r="C15791">
        <v>6047424</v>
      </c>
      <c r="D15791">
        <v>85</v>
      </c>
      <c r="E15791" t="s">
        <v>90</v>
      </c>
      <c r="G15791">
        <v>99.734999999999999</v>
      </c>
      <c r="H15791">
        <v>2016</v>
      </c>
      <c r="I15791">
        <v>12</v>
      </c>
      <c r="J15791">
        <v>19</v>
      </c>
      <c r="K15791" t="s">
        <v>1958</v>
      </c>
      <c r="L15791" t="s">
        <v>1950</v>
      </c>
      <c r="M15791" t="s">
        <v>900</v>
      </c>
      <c r="N15791" t="s">
        <v>860</v>
      </c>
      <c r="O15791" t="s">
        <v>799</v>
      </c>
      <c r="P15791" t="s">
        <v>799</v>
      </c>
      <c r="Q15791" t="s">
        <v>870</v>
      </c>
      <c r="R15791" t="str">
        <f t="shared" si="884"/>
        <v>Weekday</v>
      </c>
      <c r="S15791" s="27">
        <f t="shared" si="885"/>
        <v>42723</v>
      </c>
      <c r="U15791" t="str">
        <f t="shared" si="883"/>
        <v>S</v>
      </c>
      <c r="V15791" t="str">
        <f t="shared" si="882"/>
        <v>S</v>
      </c>
      <c r="AE15791" s="27"/>
      <c r="AG15791" s="27"/>
      <c r="AO15791" s="27"/>
      <c r="AX15791" s="27"/>
      <c r="AY15791" s="27"/>
    </row>
    <row r="15792" spans="1:51" x14ac:dyDescent="0.25">
      <c r="A15792" t="s">
        <v>66</v>
      </c>
      <c r="C15792">
        <v>6056100</v>
      </c>
      <c r="D15792">
        <v>85</v>
      </c>
      <c r="E15792" t="s">
        <v>90</v>
      </c>
      <c r="G15792">
        <v>99.736000000000004</v>
      </c>
      <c r="H15792">
        <v>2016</v>
      </c>
      <c r="I15792">
        <v>12</v>
      </c>
      <c r="J15792">
        <v>27</v>
      </c>
      <c r="K15792" t="s">
        <v>1958</v>
      </c>
      <c r="L15792" t="s">
        <v>1971</v>
      </c>
      <c r="M15792" t="s">
        <v>900</v>
      </c>
      <c r="N15792" t="s">
        <v>860</v>
      </c>
      <c r="O15792" t="s">
        <v>799</v>
      </c>
      <c r="Q15792" t="s">
        <v>870</v>
      </c>
      <c r="R15792" t="str">
        <f t="shared" si="884"/>
        <v>Weekday</v>
      </c>
      <c r="S15792" s="27">
        <f t="shared" si="885"/>
        <v>42731</v>
      </c>
      <c r="U15792" t="str">
        <f t="shared" si="883"/>
        <v>S</v>
      </c>
      <c r="V15792" t="str">
        <f t="shared" si="882"/>
        <v>S</v>
      </c>
      <c r="AE15792" s="27"/>
      <c r="AG15792" s="27"/>
      <c r="AO15792" s="27"/>
      <c r="AX15792" s="27"/>
      <c r="AY15792" s="27"/>
    </row>
    <row r="15793" spans="1:51" x14ac:dyDescent="0.25">
      <c r="A15793" t="s">
        <v>66</v>
      </c>
      <c r="C15793">
        <v>6143434</v>
      </c>
      <c r="D15793">
        <v>85</v>
      </c>
      <c r="E15793" t="s">
        <v>90</v>
      </c>
      <c r="G15793">
        <v>99.734999999999999</v>
      </c>
      <c r="H15793">
        <v>2017</v>
      </c>
      <c r="I15793">
        <v>3</v>
      </c>
      <c r="J15793">
        <v>8</v>
      </c>
      <c r="K15793" t="s">
        <v>1939</v>
      </c>
      <c r="L15793" t="s">
        <v>1981</v>
      </c>
      <c r="M15793" t="s">
        <v>900</v>
      </c>
      <c r="N15793" t="s">
        <v>860</v>
      </c>
      <c r="O15793" t="s">
        <v>799</v>
      </c>
      <c r="P15793" t="s">
        <v>799</v>
      </c>
      <c r="Q15793" t="s">
        <v>870</v>
      </c>
      <c r="R15793" t="str">
        <f t="shared" si="884"/>
        <v>Weekday</v>
      </c>
      <c r="S15793" s="27">
        <f t="shared" si="885"/>
        <v>42802</v>
      </c>
      <c r="U15793" t="str">
        <f t="shared" si="883"/>
        <v>D</v>
      </c>
      <c r="V15793" t="str">
        <f t="shared" si="882"/>
        <v>D</v>
      </c>
      <c r="AE15793" s="27"/>
      <c r="AG15793" s="27"/>
      <c r="AO15793" s="27"/>
      <c r="AX15793" s="27"/>
      <c r="AY15793" s="27"/>
    </row>
    <row r="15794" spans="1:51" x14ac:dyDescent="0.25">
      <c r="A15794" t="s">
        <v>66</v>
      </c>
      <c r="C15794">
        <v>5992007</v>
      </c>
      <c r="D15794">
        <v>85</v>
      </c>
      <c r="E15794" t="s">
        <v>90</v>
      </c>
      <c r="G15794">
        <v>99.736000000000004</v>
      </c>
      <c r="H15794">
        <v>2016</v>
      </c>
      <c r="I15794">
        <v>11</v>
      </c>
      <c r="J15794">
        <v>8</v>
      </c>
      <c r="K15794" t="s">
        <v>1969</v>
      </c>
      <c r="L15794" t="s">
        <v>1971</v>
      </c>
      <c r="M15794" t="s">
        <v>900</v>
      </c>
      <c r="N15794" t="s">
        <v>860</v>
      </c>
      <c r="O15794" t="s">
        <v>799</v>
      </c>
      <c r="P15794" t="s">
        <v>799</v>
      </c>
      <c r="Q15794" t="s">
        <v>870</v>
      </c>
      <c r="R15794" t="str">
        <f t="shared" si="884"/>
        <v>Weekday</v>
      </c>
      <c r="S15794" s="27">
        <f t="shared" si="885"/>
        <v>42682</v>
      </c>
      <c r="U15794" t="str">
        <f t="shared" si="883"/>
        <v>S</v>
      </c>
      <c r="V15794" t="str">
        <f t="shared" si="882"/>
        <v>S</v>
      </c>
      <c r="AE15794" s="27"/>
      <c r="AG15794" s="27"/>
      <c r="AO15794" s="27"/>
      <c r="AX15794" s="27"/>
      <c r="AY15794" s="27"/>
    </row>
    <row r="15795" spans="1:51" x14ac:dyDescent="0.25">
      <c r="A15795" t="s">
        <v>66</v>
      </c>
      <c r="C15795">
        <v>6055437</v>
      </c>
      <c r="D15795">
        <v>85</v>
      </c>
      <c r="E15795" t="s">
        <v>90</v>
      </c>
      <c r="G15795">
        <v>99.736000000000004</v>
      </c>
      <c r="H15795">
        <v>2016</v>
      </c>
      <c r="I15795">
        <v>12</v>
      </c>
      <c r="J15795">
        <v>22</v>
      </c>
      <c r="K15795" t="s">
        <v>1939</v>
      </c>
      <c r="L15795" t="s">
        <v>1973</v>
      </c>
      <c r="M15795" t="s">
        <v>900</v>
      </c>
      <c r="N15795" t="s">
        <v>860</v>
      </c>
      <c r="O15795" t="s">
        <v>799</v>
      </c>
      <c r="Q15795" t="s">
        <v>870</v>
      </c>
      <c r="R15795" t="str">
        <f t="shared" si="884"/>
        <v>Weekday</v>
      </c>
      <c r="S15795" s="27">
        <f t="shared" si="885"/>
        <v>42726</v>
      </c>
      <c r="U15795" t="str">
        <f t="shared" si="883"/>
        <v>S</v>
      </c>
      <c r="V15795" t="str">
        <f t="shared" si="882"/>
        <v>S</v>
      </c>
      <c r="AE15795" s="27"/>
      <c r="AG15795" s="27"/>
      <c r="AO15795" s="27"/>
      <c r="AX15795" s="27"/>
      <c r="AY15795" s="27"/>
    </row>
    <row r="15796" spans="1:51" x14ac:dyDescent="0.25">
      <c r="A15796" t="s">
        <v>66</v>
      </c>
      <c r="C15796">
        <v>6027288</v>
      </c>
      <c r="D15796">
        <v>85</v>
      </c>
      <c r="E15796" t="s">
        <v>90</v>
      </c>
      <c r="G15796">
        <v>99.736999999999995</v>
      </c>
      <c r="H15796">
        <v>2016</v>
      </c>
      <c r="I15796">
        <v>12</v>
      </c>
      <c r="J15796">
        <v>5</v>
      </c>
      <c r="K15796" t="s">
        <v>1958</v>
      </c>
      <c r="L15796" t="s">
        <v>1968</v>
      </c>
      <c r="M15796" t="s">
        <v>900</v>
      </c>
      <c r="N15796" t="s">
        <v>171</v>
      </c>
      <c r="O15796" t="s">
        <v>799</v>
      </c>
      <c r="P15796" t="s">
        <v>799</v>
      </c>
      <c r="Q15796" t="s">
        <v>870</v>
      </c>
      <c r="R15796" t="str">
        <f t="shared" si="884"/>
        <v>Weekday</v>
      </c>
      <c r="S15796" s="27">
        <f t="shared" si="885"/>
        <v>42709</v>
      </c>
      <c r="U15796" t="str">
        <f t="shared" si="883"/>
        <v>S</v>
      </c>
      <c r="V15796" t="str">
        <f t="shared" si="882"/>
        <v>S</v>
      </c>
      <c r="AE15796" s="27"/>
      <c r="AG15796" s="27"/>
      <c r="AO15796" s="27"/>
      <c r="AX15796" s="27"/>
      <c r="AY15796" s="27"/>
    </row>
    <row r="15797" spans="1:51" x14ac:dyDescent="0.25">
      <c r="A15797" t="s">
        <v>66</v>
      </c>
      <c r="C15797">
        <v>5591132</v>
      </c>
      <c r="D15797">
        <v>85</v>
      </c>
      <c r="E15797" t="s">
        <v>90</v>
      </c>
      <c r="G15797">
        <v>99.739000000000004</v>
      </c>
      <c r="H15797">
        <v>2016</v>
      </c>
      <c r="I15797">
        <v>1</v>
      </c>
      <c r="J15797">
        <v>7</v>
      </c>
      <c r="K15797" t="s">
        <v>1956</v>
      </c>
      <c r="L15797" t="s">
        <v>1943</v>
      </c>
      <c r="M15797" t="s">
        <v>900</v>
      </c>
      <c r="N15797" t="s">
        <v>860</v>
      </c>
      <c r="O15797" t="s">
        <v>799</v>
      </c>
      <c r="P15797" t="s">
        <v>799</v>
      </c>
      <c r="Q15797" t="s">
        <v>870</v>
      </c>
      <c r="R15797" t="str">
        <f t="shared" si="884"/>
        <v>Weekday</v>
      </c>
      <c r="S15797" s="27">
        <f t="shared" si="885"/>
        <v>42376</v>
      </c>
      <c r="U15797" t="str">
        <f t="shared" si="883"/>
        <v>S</v>
      </c>
      <c r="V15797" t="str">
        <f t="shared" si="882"/>
        <v>S</v>
      </c>
      <c r="AE15797" s="27"/>
      <c r="AG15797" s="27"/>
      <c r="AO15797" s="27"/>
      <c r="AX15797" s="27"/>
      <c r="AY15797" s="27"/>
    </row>
    <row r="15798" spans="1:51" x14ac:dyDescent="0.25">
      <c r="A15798" t="s">
        <v>66</v>
      </c>
      <c r="C15798">
        <v>5910132</v>
      </c>
      <c r="D15798">
        <v>85</v>
      </c>
      <c r="E15798" t="s">
        <v>90</v>
      </c>
      <c r="G15798">
        <v>99.74</v>
      </c>
      <c r="H15798">
        <v>2016</v>
      </c>
      <c r="I15798">
        <v>9</v>
      </c>
      <c r="J15798">
        <v>8</v>
      </c>
      <c r="K15798" t="s">
        <v>1969</v>
      </c>
      <c r="L15798" t="s">
        <v>1970</v>
      </c>
      <c r="M15798" t="s">
        <v>900</v>
      </c>
      <c r="N15798" t="s">
        <v>860</v>
      </c>
      <c r="O15798" t="s">
        <v>799</v>
      </c>
      <c r="P15798" t="s">
        <v>799</v>
      </c>
      <c r="Q15798" t="s">
        <v>870</v>
      </c>
      <c r="R15798" t="str">
        <f t="shared" si="884"/>
        <v>Weekday</v>
      </c>
      <c r="S15798" s="27">
        <f t="shared" si="885"/>
        <v>42621</v>
      </c>
      <c r="U15798" t="str">
        <f t="shared" si="883"/>
        <v>S</v>
      </c>
      <c r="V15798" t="str">
        <f t="shared" si="882"/>
        <v>S</v>
      </c>
      <c r="AE15798" s="27"/>
      <c r="AG15798" s="27"/>
      <c r="AO15798" s="27"/>
      <c r="AX15798" s="27"/>
      <c r="AY15798" s="27"/>
    </row>
    <row r="15799" spans="1:51" x14ac:dyDescent="0.25">
      <c r="A15799" t="s">
        <v>66</v>
      </c>
      <c r="C15799">
        <v>6397519</v>
      </c>
      <c r="D15799">
        <v>85</v>
      </c>
      <c r="E15799" t="s">
        <v>91</v>
      </c>
      <c r="G15799">
        <v>99.688000000000002</v>
      </c>
      <c r="H15799">
        <v>2017</v>
      </c>
      <c r="I15799">
        <v>9</v>
      </c>
      <c r="J15799">
        <v>19</v>
      </c>
      <c r="K15799" t="s">
        <v>1954</v>
      </c>
      <c r="L15799" t="s">
        <v>1940</v>
      </c>
      <c r="M15799" t="s">
        <v>900</v>
      </c>
      <c r="N15799" t="s">
        <v>860</v>
      </c>
      <c r="O15799" t="s">
        <v>799</v>
      </c>
      <c r="P15799" t="s">
        <v>799</v>
      </c>
      <c r="R15799" t="str">
        <f t="shared" si="884"/>
        <v>Weekday</v>
      </c>
      <c r="S15799" s="27">
        <f t="shared" si="885"/>
        <v>42997</v>
      </c>
      <c r="U15799" t="str">
        <f t="shared" si="883"/>
        <v>D</v>
      </c>
      <c r="V15799" t="str">
        <f t="shared" si="882"/>
        <v>D</v>
      </c>
    </row>
    <row r="15800" spans="1:51" x14ac:dyDescent="0.25">
      <c r="A15800" t="s">
        <v>66</v>
      </c>
      <c r="C15800">
        <v>6913411</v>
      </c>
      <c r="D15800">
        <v>85</v>
      </c>
      <c r="E15800" t="s">
        <v>90</v>
      </c>
      <c r="G15800">
        <v>99.774000000000001</v>
      </c>
      <c r="H15800">
        <v>2018</v>
      </c>
      <c r="I15800">
        <v>10</v>
      </c>
      <c r="J15800">
        <v>12</v>
      </c>
      <c r="K15800" t="s">
        <v>1962</v>
      </c>
      <c r="L15800" t="s">
        <v>1982</v>
      </c>
      <c r="M15800" t="s">
        <v>900</v>
      </c>
      <c r="N15800" t="s">
        <v>860</v>
      </c>
      <c r="O15800" t="s">
        <v>799</v>
      </c>
      <c r="P15800" t="s">
        <v>799</v>
      </c>
      <c r="Q15800" t="s">
        <v>870</v>
      </c>
      <c r="R15800" t="str">
        <f t="shared" si="884"/>
        <v>Weekday</v>
      </c>
      <c r="S15800" s="27">
        <f t="shared" si="885"/>
        <v>43385</v>
      </c>
      <c r="U15800" t="str">
        <f t="shared" si="883"/>
        <v>D</v>
      </c>
      <c r="V15800" t="str">
        <f t="shared" si="882"/>
        <v>D</v>
      </c>
      <c r="AE15800" s="27"/>
      <c r="AG15800" s="27"/>
      <c r="AO15800" s="27"/>
      <c r="AX15800" s="27"/>
      <c r="AY15800" s="27"/>
    </row>
    <row r="15801" spans="1:51" x14ac:dyDescent="0.25">
      <c r="A15801" t="s">
        <v>66</v>
      </c>
      <c r="C15801">
        <v>5709917</v>
      </c>
      <c r="D15801">
        <v>85</v>
      </c>
      <c r="E15801" t="s">
        <v>90</v>
      </c>
      <c r="G15801">
        <v>99.741</v>
      </c>
      <c r="H15801">
        <v>2016</v>
      </c>
      <c r="I15801">
        <v>4</v>
      </c>
      <c r="J15801">
        <v>11</v>
      </c>
      <c r="K15801" t="s">
        <v>1941</v>
      </c>
      <c r="L15801" t="s">
        <v>1946</v>
      </c>
      <c r="M15801" t="s">
        <v>900</v>
      </c>
      <c r="N15801" t="s">
        <v>171</v>
      </c>
      <c r="O15801" t="s">
        <v>799</v>
      </c>
      <c r="P15801" t="s">
        <v>799</v>
      </c>
      <c r="Q15801" t="s">
        <v>870</v>
      </c>
      <c r="R15801" t="str">
        <f t="shared" si="884"/>
        <v>Weekday</v>
      </c>
      <c r="S15801" s="27">
        <f t="shared" si="885"/>
        <v>42471</v>
      </c>
      <c r="U15801" t="str">
        <f t="shared" si="883"/>
        <v>S</v>
      </c>
      <c r="V15801" t="str">
        <f t="shared" si="882"/>
        <v>S</v>
      </c>
      <c r="AE15801" s="27"/>
      <c r="AG15801" s="27"/>
      <c r="AO15801" s="27"/>
      <c r="AX15801" s="27"/>
      <c r="AY15801" s="27"/>
    </row>
    <row r="15802" spans="1:51" x14ac:dyDescent="0.25">
      <c r="A15802" t="s">
        <v>66</v>
      </c>
      <c r="C15802">
        <v>5448302</v>
      </c>
      <c r="D15802">
        <v>85</v>
      </c>
      <c r="E15802" t="s">
        <v>90</v>
      </c>
      <c r="G15802">
        <v>99.744</v>
      </c>
      <c r="H15802">
        <v>2015</v>
      </c>
      <c r="I15802">
        <v>9</v>
      </c>
      <c r="J15802">
        <v>28</v>
      </c>
      <c r="K15802" t="s">
        <v>1962</v>
      </c>
      <c r="L15802" t="s">
        <v>1946</v>
      </c>
      <c r="M15802" t="s">
        <v>900</v>
      </c>
      <c r="N15802" t="s">
        <v>860</v>
      </c>
      <c r="O15802" t="s">
        <v>799</v>
      </c>
      <c r="Q15802" t="s">
        <v>870</v>
      </c>
      <c r="R15802" t="str">
        <f t="shared" si="884"/>
        <v>Weekday</v>
      </c>
      <c r="S15802" s="27">
        <f t="shared" si="885"/>
        <v>42275</v>
      </c>
      <c r="U15802" t="str">
        <f t="shared" si="883"/>
        <v>S</v>
      </c>
      <c r="V15802" t="str">
        <f t="shared" si="882"/>
        <v>S</v>
      </c>
      <c r="AE15802" s="27"/>
      <c r="AG15802" s="27"/>
      <c r="AO15802" s="27"/>
      <c r="AX15802" s="27"/>
      <c r="AY15802" s="27"/>
    </row>
    <row r="15803" spans="1:51" x14ac:dyDescent="0.25">
      <c r="A15803" t="s">
        <v>66</v>
      </c>
      <c r="C15803">
        <v>5567808</v>
      </c>
      <c r="D15803">
        <v>85</v>
      </c>
      <c r="E15803" t="s">
        <v>90</v>
      </c>
      <c r="G15803">
        <v>99.744</v>
      </c>
      <c r="H15803">
        <v>2015</v>
      </c>
      <c r="I15803">
        <v>12</v>
      </c>
      <c r="J15803">
        <v>24</v>
      </c>
      <c r="K15803" t="s">
        <v>1969</v>
      </c>
      <c r="L15803" t="s">
        <v>1962</v>
      </c>
      <c r="M15803" t="s">
        <v>900</v>
      </c>
      <c r="N15803" t="s">
        <v>860</v>
      </c>
      <c r="O15803" t="s">
        <v>799</v>
      </c>
      <c r="P15803" t="s">
        <v>799</v>
      </c>
      <c r="Q15803" t="s">
        <v>870</v>
      </c>
      <c r="R15803" t="str">
        <f t="shared" si="884"/>
        <v>Weekday</v>
      </c>
      <c r="S15803" s="27">
        <f t="shared" si="885"/>
        <v>42362</v>
      </c>
      <c r="U15803" t="str">
        <f t="shared" si="883"/>
        <v>S</v>
      </c>
      <c r="V15803" t="str">
        <f t="shared" si="882"/>
        <v>S</v>
      </c>
      <c r="AE15803" s="27"/>
      <c r="AG15803" s="27"/>
      <c r="AO15803" s="27"/>
      <c r="AX15803" s="27"/>
      <c r="AY15803" s="27"/>
    </row>
    <row r="15804" spans="1:51" x14ac:dyDescent="0.25">
      <c r="A15804" t="s">
        <v>66</v>
      </c>
      <c r="C15804">
        <v>5921039</v>
      </c>
      <c r="D15804">
        <v>85</v>
      </c>
      <c r="E15804" t="s">
        <v>90</v>
      </c>
      <c r="G15804">
        <v>99.742999999999995</v>
      </c>
      <c r="H15804">
        <v>2016</v>
      </c>
      <c r="I15804">
        <v>9</v>
      </c>
      <c r="J15804">
        <v>15</v>
      </c>
      <c r="K15804" t="s">
        <v>1969</v>
      </c>
      <c r="L15804" t="s">
        <v>1975</v>
      </c>
      <c r="M15804" t="s">
        <v>900</v>
      </c>
      <c r="N15804" t="s">
        <v>860</v>
      </c>
      <c r="O15804" t="s">
        <v>799</v>
      </c>
      <c r="P15804" t="s">
        <v>799</v>
      </c>
      <c r="Q15804" t="s">
        <v>870</v>
      </c>
      <c r="R15804" t="str">
        <f t="shared" si="884"/>
        <v>Weekday</v>
      </c>
      <c r="S15804" s="27">
        <f t="shared" si="885"/>
        <v>42628</v>
      </c>
      <c r="U15804" t="str">
        <f t="shared" si="883"/>
        <v>S</v>
      </c>
      <c r="V15804" t="str">
        <f t="shared" si="882"/>
        <v>S</v>
      </c>
      <c r="AE15804" s="27"/>
      <c r="AG15804" s="27"/>
      <c r="AO15804" s="27"/>
      <c r="AX15804" s="27"/>
      <c r="AY15804" s="27"/>
    </row>
    <row r="15805" spans="1:51" x14ac:dyDescent="0.25">
      <c r="A15805" t="s">
        <v>66</v>
      </c>
      <c r="C15805">
        <v>5649874</v>
      </c>
      <c r="D15805">
        <v>85</v>
      </c>
      <c r="E15805" t="s">
        <v>90</v>
      </c>
      <c r="G15805">
        <v>99.745000000000005</v>
      </c>
      <c r="H15805">
        <v>2016</v>
      </c>
      <c r="I15805">
        <v>2</v>
      </c>
      <c r="J15805">
        <v>19</v>
      </c>
      <c r="K15805" t="s">
        <v>1970</v>
      </c>
      <c r="L15805" t="s">
        <v>1959</v>
      </c>
      <c r="M15805" t="s">
        <v>900</v>
      </c>
      <c r="N15805" t="s">
        <v>860</v>
      </c>
      <c r="O15805" t="s">
        <v>799</v>
      </c>
      <c r="P15805" t="s">
        <v>799</v>
      </c>
      <c r="Q15805" t="s">
        <v>870</v>
      </c>
      <c r="R15805" t="str">
        <f t="shared" si="884"/>
        <v>Weekday</v>
      </c>
      <c r="S15805" s="27">
        <f t="shared" si="885"/>
        <v>42419</v>
      </c>
      <c r="U15805" t="str">
        <f t="shared" si="883"/>
        <v>S</v>
      </c>
      <c r="V15805" t="str">
        <f t="shared" si="882"/>
        <v>S</v>
      </c>
      <c r="AE15805" s="27"/>
      <c r="AG15805" s="27"/>
      <c r="AO15805" s="27"/>
      <c r="AX15805" s="27"/>
      <c r="AY15805" s="27"/>
    </row>
    <row r="15806" spans="1:51" x14ac:dyDescent="0.25">
      <c r="A15806" t="s">
        <v>66</v>
      </c>
      <c r="C15806">
        <v>6087085</v>
      </c>
      <c r="D15806">
        <v>85</v>
      </c>
      <c r="E15806" t="s">
        <v>90</v>
      </c>
      <c r="G15806">
        <v>99.745000000000005</v>
      </c>
      <c r="H15806">
        <v>2017</v>
      </c>
      <c r="I15806">
        <v>1</v>
      </c>
      <c r="J15806">
        <v>18</v>
      </c>
      <c r="K15806" t="s">
        <v>1934</v>
      </c>
      <c r="L15806" t="s">
        <v>1981</v>
      </c>
      <c r="M15806" t="s">
        <v>899</v>
      </c>
      <c r="N15806" t="s">
        <v>860</v>
      </c>
      <c r="O15806" t="s">
        <v>799</v>
      </c>
      <c r="P15806" t="s">
        <v>799</v>
      </c>
      <c r="Q15806" t="s">
        <v>870</v>
      </c>
      <c r="R15806" t="str">
        <f t="shared" si="884"/>
        <v>Weekday</v>
      </c>
      <c r="S15806" s="27">
        <f t="shared" si="885"/>
        <v>42753</v>
      </c>
      <c r="U15806" t="str">
        <f t="shared" si="883"/>
        <v>D</v>
      </c>
      <c r="V15806" t="str">
        <f t="shared" si="882"/>
        <v>D</v>
      </c>
      <c r="AE15806" s="27"/>
      <c r="AG15806" s="27"/>
      <c r="AO15806" s="27"/>
      <c r="AX15806" s="27"/>
      <c r="AY15806" s="27"/>
    </row>
    <row r="15807" spans="1:51" x14ac:dyDescent="0.25">
      <c r="A15807" t="s">
        <v>66</v>
      </c>
      <c r="C15807">
        <v>5475706</v>
      </c>
      <c r="D15807">
        <v>85</v>
      </c>
      <c r="E15807" t="s">
        <v>90</v>
      </c>
      <c r="G15807">
        <v>99.748000000000005</v>
      </c>
      <c r="H15807">
        <v>2015</v>
      </c>
      <c r="I15807">
        <v>10</v>
      </c>
      <c r="J15807">
        <v>18</v>
      </c>
      <c r="K15807" t="s">
        <v>1958</v>
      </c>
      <c r="L15807" t="s">
        <v>1978</v>
      </c>
      <c r="M15807" t="s">
        <v>900</v>
      </c>
      <c r="N15807" t="s">
        <v>404</v>
      </c>
      <c r="O15807" t="s">
        <v>799</v>
      </c>
      <c r="P15807" t="s">
        <v>799</v>
      </c>
      <c r="Q15807" t="s">
        <v>870</v>
      </c>
      <c r="R15807" t="str">
        <f t="shared" si="884"/>
        <v>Weekend</v>
      </c>
      <c r="S15807" s="27">
        <f t="shared" si="885"/>
        <v>42295</v>
      </c>
      <c r="U15807" t="str">
        <f t="shared" si="883"/>
        <v>S</v>
      </c>
      <c r="V15807" t="str">
        <f t="shared" si="882"/>
        <v>S</v>
      </c>
      <c r="AE15807" s="27"/>
      <c r="AG15807" s="27"/>
      <c r="AO15807" s="27"/>
      <c r="AX15807" s="27"/>
      <c r="AY15807" s="27"/>
    </row>
    <row r="15808" spans="1:51" x14ac:dyDescent="0.25">
      <c r="A15808" t="s">
        <v>66</v>
      </c>
      <c r="C15808">
        <v>5723733</v>
      </c>
      <c r="D15808">
        <v>85</v>
      </c>
      <c r="E15808" t="s">
        <v>91</v>
      </c>
      <c r="G15808">
        <v>99.748000000000005</v>
      </c>
      <c r="H15808">
        <v>2016</v>
      </c>
      <c r="I15808">
        <v>4</v>
      </c>
      <c r="J15808">
        <v>20</v>
      </c>
      <c r="K15808" t="s">
        <v>1973</v>
      </c>
      <c r="L15808" t="s">
        <v>1974</v>
      </c>
      <c r="M15808" t="s">
        <v>900</v>
      </c>
      <c r="N15808" t="s">
        <v>860</v>
      </c>
      <c r="O15808" t="s">
        <v>799</v>
      </c>
      <c r="P15808" t="s">
        <v>799</v>
      </c>
      <c r="R15808" t="str">
        <f t="shared" si="884"/>
        <v>Weekday</v>
      </c>
      <c r="S15808" s="27">
        <f t="shared" si="885"/>
        <v>42480</v>
      </c>
      <c r="U15808" t="str">
        <f t="shared" si="883"/>
        <v>S</v>
      </c>
      <c r="V15808" t="str">
        <f t="shared" si="882"/>
        <v>S</v>
      </c>
    </row>
    <row r="15809" spans="1:51" x14ac:dyDescent="0.25">
      <c r="A15809" t="s">
        <v>66</v>
      </c>
      <c r="C15809">
        <v>5473378</v>
      </c>
      <c r="D15809">
        <v>85</v>
      </c>
      <c r="E15809" t="s">
        <v>90</v>
      </c>
      <c r="G15809">
        <v>99.748999999999995</v>
      </c>
      <c r="H15809">
        <v>2015</v>
      </c>
      <c r="I15809">
        <v>10</v>
      </c>
      <c r="J15809">
        <v>16</v>
      </c>
      <c r="K15809" t="s">
        <v>1989</v>
      </c>
      <c r="L15809" t="s">
        <v>1946</v>
      </c>
      <c r="M15809" t="s">
        <v>900</v>
      </c>
      <c r="N15809" t="s">
        <v>171</v>
      </c>
      <c r="O15809" t="s">
        <v>799</v>
      </c>
      <c r="P15809" t="s">
        <v>799</v>
      </c>
      <c r="Q15809" t="s">
        <v>870</v>
      </c>
      <c r="R15809" t="str">
        <f t="shared" si="884"/>
        <v>Weekday</v>
      </c>
      <c r="S15809" s="27">
        <f t="shared" si="885"/>
        <v>42293</v>
      </c>
      <c r="U15809" t="str">
        <f t="shared" si="883"/>
        <v>S</v>
      </c>
      <c r="V15809" t="str">
        <f t="shared" si="882"/>
        <v>S</v>
      </c>
      <c r="AE15809" s="27"/>
      <c r="AG15809" s="27"/>
      <c r="AO15809" s="27"/>
      <c r="AX15809" s="27"/>
      <c r="AY15809" s="27"/>
    </row>
    <row r="15810" spans="1:51" x14ac:dyDescent="0.25">
      <c r="A15810" t="s">
        <v>66</v>
      </c>
      <c r="C15810">
        <v>5552419</v>
      </c>
      <c r="D15810">
        <v>85</v>
      </c>
      <c r="E15810" t="s">
        <v>90</v>
      </c>
      <c r="G15810">
        <v>99.748999999999995</v>
      </c>
      <c r="H15810">
        <v>2015</v>
      </c>
      <c r="I15810">
        <v>12</v>
      </c>
      <c r="J15810">
        <v>14</v>
      </c>
      <c r="K15810" t="s">
        <v>1969</v>
      </c>
      <c r="L15810" t="s">
        <v>1973</v>
      </c>
      <c r="M15810" t="s">
        <v>900</v>
      </c>
      <c r="N15810" t="s">
        <v>860</v>
      </c>
      <c r="O15810" t="s">
        <v>799</v>
      </c>
      <c r="Q15810" t="s">
        <v>870</v>
      </c>
      <c r="R15810" t="str">
        <f t="shared" si="884"/>
        <v>Weekday</v>
      </c>
      <c r="S15810" s="27">
        <f t="shared" si="885"/>
        <v>42352</v>
      </c>
      <c r="U15810" t="str">
        <f t="shared" si="883"/>
        <v>S</v>
      </c>
      <c r="V15810" t="str">
        <f t="shared" si="882"/>
        <v>S</v>
      </c>
      <c r="AE15810" s="27"/>
      <c r="AG15810" s="27"/>
      <c r="AO15810" s="27"/>
      <c r="AX15810" s="27"/>
      <c r="AY15810" s="27"/>
    </row>
    <row r="15811" spans="1:51" x14ac:dyDescent="0.25">
      <c r="A15811" t="s">
        <v>66</v>
      </c>
      <c r="C15811">
        <v>5874531</v>
      </c>
      <c r="D15811">
        <v>85</v>
      </c>
      <c r="E15811" t="s">
        <v>90</v>
      </c>
      <c r="G15811">
        <v>99.748999999999995</v>
      </c>
      <c r="H15811">
        <v>2016</v>
      </c>
      <c r="I15811">
        <v>8</v>
      </c>
      <c r="J15811">
        <v>12</v>
      </c>
      <c r="K15811" t="s">
        <v>1962</v>
      </c>
      <c r="L15811" t="s">
        <v>1953</v>
      </c>
      <c r="M15811" t="s">
        <v>900</v>
      </c>
      <c r="N15811" t="s">
        <v>171</v>
      </c>
      <c r="O15811" t="s">
        <v>799</v>
      </c>
      <c r="Q15811" t="s">
        <v>870</v>
      </c>
      <c r="R15811" t="str">
        <f t="shared" si="884"/>
        <v>Weekday</v>
      </c>
      <c r="S15811" s="27">
        <f t="shared" si="885"/>
        <v>42594</v>
      </c>
      <c r="U15811" t="str">
        <f t="shared" si="883"/>
        <v>S</v>
      </c>
      <c r="V15811" t="str">
        <f t="shared" ref="V15811:V15874" si="886">T15811&amp;U15811</f>
        <v>S</v>
      </c>
      <c r="AE15811" s="27"/>
      <c r="AG15811" s="27"/>
      <c r="AO15811" s="27"/>
      <c r="AX15811" s="27"/>
      <c r="AY15811" s="27"/>
    </row>
    <row r="15812" spans="1:51" x14ac:dyDescent="0.25">
      <c r="A15812" t="s">
        <v>66</v>
      </c>
      <c r="C15812">
        <v>6047145</v>
      </c>
      <c r="D15812">
        <v>85</v>
      </c>
      <c r="E15812" t="s">
        <v>90</v>
      </c>
      <c r="G15812">
        <v>99.748999999999995</v>
      </c>
      <c r="H15812">
        <v>2016</v>
      </c>
      <c r="I15812">
        <v>12</v>
      </c>
      <c r="J15812">
        <v>19</v>
      </c>
      <c r="K15812" t="s">
        <v>1969</v>
      </c>
      <c r="L15812" t="s">
        <v>1997</v>
      </c>
      <c r="M15812" t="s">
        <v>900</v>
      </c>
      <c r="N15812" t="s">
        <v>171</v>
      </c>
      <c r="O15812" t="s">
        <v>799</v>
      </c>
      <c r="Q15812" t="s">
        <v>870</v>
      </c>
      <c r="R15812" t="str">
        <f t="shared" si="884"/>
        <v>Weekday</v>
      </c>
      <c r="S15812" s="27">
        <f t="shared" si="885"/>
        <v>42723</v>
      </c>
      <c r="U15812" t="str">
        <f t="shared" si="883"/>
        <v>S</v>
      </c>
      <c r="V15812" t="str">
        <f t="shared" si="886"/>
        <v>S</v>
      </c>
      <c r="AE15812" s="27"/>
      <c r="AG15812" s="27"/>
      <c r="AO15812" s="27"/>
      <c r="AX15812" s="27"/>
      <c r="AY15812" s="27"/>
    </row>
    <row r="15813" spans="1:51" x14ac:dyDescent="0.25">
      <c r="A15813" t="s">
        <v>66</v>
      </c>
      <c r="C15813">
        <v>6410282</v>
      </c>
      <c r="D15813">
        <v>85</v>
      </c>
      <c r="E15813" t="s">
        <v>91</v>
      </c>
      <c r="G15813">
        <v>99.715999999999994</v>
      </c>
      <c r="H15813">
        <v>2017</v>
      </c>
      <c r="I15813">
        <v>9</v>
      </c>
      <c r="J15813">
        <v>25</v>
      </c>
      <c r="K15813" t="s">
        <v>1972</v>
      </c>
      <c r="L15813" t="s">
        <v>1959</v>
      </c>
      <c r="M15813" t="s">
        <v>900</v>
      </c>
      <c r="N15813" t="s">
        <v>860</v>
      </c>
      <c r="O15813" t="s">
        <v>799</v>
      </c>
      <c r="R15813" t="str">
        <f t="shared" si="884"/>
        <v>Weekday</v>
      </c>
      <c r="S15813" s="27">
        <f t="shared" si="885"/>
        <v>43003</v>
      </c>
      <c r="U15813" t="str">
        <f t="shared" si="883"/>
        <v>D</v>
      </c>
      <c r="V15813" t="str">
        <f t="shared" si="886"/>
        <v>D</v>
      </c>
    </row>
    <row r="15814" spans="1:51" x14ac:dyDescent="0.25">
      <c r="A15814" t="s">
        <v>66</v>
      </c>
      <c r="C15814">
        <v>5602869</v>
      </c>
      <c r="D15814">
        <v>85</v>
      </c>
      <c r="E15814" t="s">
        <v>90</v>
      </c>
      <c r="G15814">
        <v>99.751000000000005</v>
      </c>
      <c r="H15814">
        <v>2016</v>
      </c>
      <c r="I15814">
        <v>1</v>
      </c>
      <c r="J15814">
        <v>15</v>
      </c>
      <c r="K15814" t="s">
        <v>1941</v>
      </c>
      <c r="L15814" t="s">
        <v>1956</v>
      </c>
      <c r="M15814" t="s">
        <v>900</v>
      </c>
      <c r="N15814" t="s">
        <v>860</v>
      </c>
      <c r="O15814" t="s">
        <v>799</v>
      </c>
      <c r="Q15814" t="s">
        <v>870</v>
      </c>
      <c r="R15814" t="str">
        <f t="shared" si="884"/>
        <v>Weekday</v>
      </c>
      <c r="S15814" s="27">
        <f t="shared" si="885"/>
        <v>42384</v>
      </c>
      <c r="U15814" t="str">
        <f t="shared" si="883"/>
        <v>S</v>
      </c>
      <c r="V15814" t="str">
        <f t="shared" si="886"/>
        <v>S</v>
      </c>
      <c r="AE15814" s="27"/>
      <c r="AG15814" s="27"/>
      <c r="AO15814" s="27"/>
      <c r="AX15814" s="27"/>
      <c r="AY15814" s="27"/>
    </row>
    <row r="15815" spans="1:51" x14ac:dyDescent="0.25">
      <c r="A15815" t="s">
        <v>66</v>
      </c>
      <c r="C15815">
        <v>5970788</v>
      </c>
      <c r="D15815">
        <v>85</v>
      </c>
      <c r="E15815" t="s">
        <v>90</v>
      </c>
      <c r="G15815">
        <v>99.751999999999995</v>
      </c>
      <c r="H15815">
        <v>2016</v>
      </c>
      <c r="I15815">
        <v>10</v>
      </c>
      <c r="J15815">
        <v>24</v>
      </c>
      <c r="K15815" t="s">
        <v>1958</v>
      </c>
      <c r="L15815" t="s">
        <v>1995</v>
      </c>
      <c r="M15815" t="s">
        <v>900</v>
      </c>
      <c r="N15815" t="s">
        <v>860</v>
      </c>
      <c r="O15815" t="s">
        <v>799</v>
      </c>
      <c r="P15815" t="s">
        <v>799</v>
      </c>
      <c r="Q15815" t="s">
        <v>870</v>
      </c>
      <c r="R15815" t="str">
        <f t="shared" si="884"/>
        <v>Weekday</v>
      </c>
      <c r="S15815" s="27">
        <f t="shared" si="885"/>
        <v>42667</v>
      </c>
      <c r="U15815" t="str">
        <f t="shared" si="883"/>
        <v>S</v>
      </c>
      <c r="V15815" t="str">
        <f t="shared" si="886"/>
        <v>S</v>
      </c>
      <c r="AE15815" s="27"/>
      <c r="AG15815" s="27"/>
      <c r="AO15815" s="27"/>
      <c r="AX15815" s="27"/>
      <c r="AY15815" s="27"/>
    </row>
    <row r="15816" spans="1:51" x14ac:dyDescent="0.25">
      <c r="A15816" t="s">
        <v>66</v>
      </c>
      <c r="C15816">
        <v>5607122</v>
      </c>
      <c r="D15816">
        <v>85</v>
      </c>
      <c r="E15816" t="s">
        <v>90</v>
      </c>
      <c r="G15816">
        <v>99.754000000000005</v>
      </c>
      <c r="H15816">
        <v>2016</v>
      </c>
      <c r="I15816">
        <v>1</v>
      </c>
      <c r="J15816">
        <v>21</v>
      </c>
      <c r="K15816" t="s">
        <v>1947</v>
      </c>
      <c r="L15816" t="s">
        <v>1946</v>
      </c>
      <c r="M15816" t="s">
        <v>900</v>
      </c>
      <c r="N15816" t="s">
        <v>860</v>
      </c>
      <c r="O15816" t="s">
        <v>799</v>
      </c>
      <c r="P15816" t="s">
        <v>799</v>
      </c>
      <c r="Q15816" t="s">
        <v>870</v>
      </c>
      <c r="R15816" t="str">
        <f t="shared" si="884"/>
        <v>Weekday</v>
      </c>
      <c r="S15816" s="27">
        <f t="shared" si="885"/>
        <v>42390</v>
      </c>
      <c r="U15816" t="str">
        <f t="shared" si="883"/>
        <v>S</v>
      </c>
      <c r="V15816" t="str">
        <f t="shared" si="886"/>
        <v>S</v>
      </c>
      <c r="AE15816" s="27"/>
      <c r="AG15816" s="27"/>
      <c r="AO15816" s="27"/>
      <c r="AX15816" s="27"/>
      <c r="AY15816" s="27"/>
    </row>
    <row r="15817" spans="1:51" x14ac:dyDescent="0.25">
      <c r="A15817" t="s">
        <v>66</v>
      </c>
      <c r="C15817">
        <v>6627219</v>
      </c>
      <c r="D15817">
        <v>85</v>
      </c>
      <c r="E15817" t="s">
        <v>91</v>
      </c>
      <c r="G15817">
        <v>99.721000000000004</v>
      </c>
      <c r="H15817">
        <v>2018</v>
      </c>
      <c r="I15817">
        <v>3</v>
      </c>
      <c r="J15817">
        <v>9</v>
      </c>
      <c r="K15817" t="s">
        <v>1958</v>
      </c>
      <c r="L15817" t="s">
        <v>1998</v>
      </c>
      <c r="M15817" t="s">
        <v>900</v>
      </c>
      <c r="N15817" t="s">
        <v>860</v>
      </c>
      <c r="O15817" t="s">
        <v>799</v>
      </c>
      <c r="P15817" t="s">
        <v>799</v>
      </c>
      <c r="R15817" t="str">
        <f t="shared" si="884"/>
        <v>Weekday</v>
      </c>
      <c r="S15817" s="27">
        <f t="shared" si="885"/>
        <v>43168</v>
      </c>
      <c r="U15817" t="str">
        <f t="shared" si="883"/>
        <v>D</v>
      </c>
      <c r="V15817" t="str">
        <f t="shared" si="886"/>
        <v>D</v>
      </c>
    </row>
    <row r="15818" spans="1:51" x14ac:dyDescent="0.25">
      <c r="A15818" t="s">
        <v>66</v>
      </c>
      <c r="C15818">
        <v>5860560</v>
      </c>
      <c r="D15818">
        <v>85</v>
      </c>
      <c r="E15818" t="s">
        <v>91</v>
      </c>
      <c r="G15818">
        <v>99.72</v>
      </c>
      <c r="H15818">
        <v>2016</v>
      </c>
      <c r="I15818">
        <v>7</v>
      </c>
      <c r="J15818">
        <v>28</v>
      </c>
      <c r="K15818" t="s">
        <v>1947</v>
      </c>
      <c r="L15818" t="s">
        <v>1936</v>
      </c>
      <c r="M15818" t="s">
        <v>900</v>
      </c>
      <c r="N15818" t="s">
        <v>171</v>
      </c>
      <c r="O15818" t="s">
        <v>799</v>
      </c>
      <c r="R15818" t="str">
        <f t="shared" si="884"/>
        <v>Weekday</v>
      </c>
      <c r="S15818" s="27">
        <f t="shared" si="885"/>
        <v>42579</v>
      </c>
      <c r="U15818" t="str">
        <f t="shared" si="883"/>
        <v>S</v>
      </c>
      <c r="V15818" t="str">
        <f t="shared" si="886"/>
        <v>S</v>
      </c>
    </row>
    <row r="15819" spans="1:51" x14ac:dyDescent="0.25">
      <c r="A15819" t="s">
        <v>66</v>
      </c>
      <c r="C15819">
        <v>5874526</v>
      </c>
      <c r="D15819">
        <v>85</v>
      </c>
      <c r="E15819" t="s">
        <v>90</v>
      </c>
      <c r="G15819">
        <v>99.754000000000005</v>
      </c>
      <c r="H15819">
        <v>2016</v>
      </c>
      <c r="I15819">
        <v>8</v>
      </c>
      <c r="J15819">
        <v>12</v>
      </c>
      <c r="K15819" t="s">
        <v>1969</v>
      </c>
      <c r="L15819" t="s">
        <v>1986</v>
      </c>
      <c r="M15819" t="s">
        <v>900</v>
      </c>
      <c r="N15819" t="s">
        <v>860</v>
      </c>
      <c r="O15819" t="s">
        <v>799</v>
      </c>
      <c r="P15819" t="s">
        <v>799</v>
      </c>
      <c r="Q15819" t="s">
        <v>870</v>
      </c>
      <c r="R15819" t="str">
        <f t="shared" si="884"/>
        <v>Weekday</v>
      </c>
      <c r="S15819" s="27">
        <f t="shared" si="885"/>
        <v>42594</v>
      </c>
      <c r="U15819" t="str">
        <f t="shared" si="883"/>
        <v>S</v>
      </c>
      <c r="V15819" t="str">
        <f t="shared" si="886"/>
        <v>S</v>
      </c>
      <c r="AE15819" s="27"/>
      <c r="AG15819" s="27"/>
      <c r="AO15819" s="27"/>
      <c r="AX15819" s="27"/>
      <c r="AY15819" s="27"/>
    </row>
    <row r="15820" spans="1:51" x14ac:dyDescent="0.25">
      <c r="A15820" t="s">
        <v>66</v>
      </c>
      <c r="C15820">
        <v>6993214</v>
      </c>
      <c r="D15820">
        <v>85</v>
      </c>
      <c r="E15820" t="s">
        <v>90</v>
      </c>
      <c r="G15820">
        <v>99.747</v>
      </c>
      <c r="H15820">
        <v>2018</v>
      </c>
      <c r="I15820">
        <v>12</v>
      </c>
      <c r="J15820">
        <v>4</v>
      </c>
      <c r="K15820" t="s">
        <v>1970</v>
      </c>
      <c r="L15820" t="s">
        <v>1977</v>
      </c>
      <c r="M15820" t="s">
        <v>900</v>
      </c>
      <c r="N15820" t="s">
        <v>860</v>
      </c>
      <c r="O15820" t="s">
        <v>799</v>
      </c>
      <c r="P15820" t="s">
        <v>799</v>
      </c>
      <c r="Q15820" t="s">
        <v>870</v>
      </c>
      <c r="R15820" t="str">
        <f t="shared" si="884"/>
        <v>Weekday</v>
      </c>
      <c r="S15820" s="27">
        <f t="shared" si="885"/>
        <v>43438</v>
      </c>
      <c r="U15820" t="str">
        <f t="shared" si="883"/>
        <v>D</v>
      </c>
      <c r="V15820" t="str">
        <f t="shared" si="886"/>
        <v>D</v>
      </c>
      <c r="AE15820" s="27"/>
      <c r="AG15820" s="27"/>
      <c r="AO15820" s="27"/>
      <c r="AX15820" s="27"/>
      <c r="AY15820" s="27"/>
    </row>
    <row r="15821" spans="1:51" x14ac:dyDescent="0.25">
      <c r="A15821" t="s">
        <v>66</v>
      </c>
      <c r="C15821">
        <v>6189293</v>
      </c>
      <c r="D15821">
        <v>85</v>
      </c>
      <c r="E15821" t="s">
        <v>90</v>
      </c>
      <c r="G15821">
        <v>99.783000000000001</v>
      </c>
      <c r="H15821">
        <v>2017</v>
      </c>
      <c r="I15821">
        <v>4</v>
      </c>
      <c r="J15821">
        <v>6</v>
      </c>
      <c r="K15821" t="s">
        <v>1949</v>
      </c>
      <c r="L15821" t="s">
        <v>1961</v>
      </c>
      <c r="M15821" t="s">
        <v>900</v>
      </c>
      <c r="N15821" t="s">
        <v>860</v>
      </c>
      <c r="O15821" t="s">
        <v>799</v>
      </c>
      <c r="P15821" t="s">
        <v>799</v>
      </c>
      <c r="Q15821" t="s">
        <v>870</v>
      </c>
      <c r="R15821" t="str">
        <f t="shared" si="884"/>
        <v>Weekday</v>
      </c>
      <c r="S15821" s="27">
        <f t="shared" si="885"/>
        <v>42831</v>
      </c>
      <c r="U15821" t="str">
        <f t="shared" si="883"/>
        <v>D</v>
      </c>
      <c r="V15821" t="str">
        <f t="shared" si="886"/>
        <v>D</v>
      </c>
      <c r="AE15821" s="27"/>
      <c r="AG15821" s="27"/>
      <c r="AO15821" s="27"/>
      <c r="AX15821" s="27"/>
      <c r="AY15821" s="27"/>
    </row>
    <row r="15822" spans="1:51" x14ac:dyDescent="0.25">
      <c r="A15822" t="s">
        <v>66</v>
      </c>
      <c r="C15822">
        <v>5638464</v>
      </c>
      <c r="D15822">
        <v>85</v>
      </c>
      <c r="E15822" t="s">
        <v>90</v>
      </c>
      <c r="G15822">
        <v>99.763000000000005</v>
      </c>
      <c r="H15822">
        <v>2016</v>
      </c>
      <c r="I15822">
        <v>2</v>
      </c>
      <c r="J15822">
        <v>13</v>
      </c>
      <c r="K15822" t="s">
        <v>1954</v>
      </c>
      <c r="L15822" t="s">
        <v>1986</v>
      </c>
      <c r="M15822" t="s">
        <v>900</v>
      </c>
      <c r="N15822" t="s">
        <v>860</v>
      </c>
      <c r="O15822" t="s">
        <v>799</v>
      </c>
      <c r="Q15822" t="s">
        <v>870</v>
      </c>
      <c r="R15822" t="str">
        <f t="shared" si="884"/>
        <v>Weekend</v>
      </c>
      <c r="S15822" s="27">
        <f t="shared" si="885"/>
        <v>42413</v>
      </c>
      <c r="U15822" t="str">
        <f t="shared" si="883"/>
        <v>S</v>
      </c>
      <c r="V15822" t="str">
        <f t="shared" si="886"/>
        <v>S</v>
      </c>
      <c r="AE15822" s="27"/>
      <c r="AG15822" s="27"/>
      <c r="AO15822" s="27"/>
      <c r="AX15822" s="27"/>
      <c r="AY15822" s="27"/>
    </row>
    <row r="15823" spans="1:51" x14ac:dyDescent="0.25">
      <c r="A15823" t="s">
        <v>66</v>
      </c>
      <c r="C15823">
        <v>6325597</v>
      </c>
      <c r="D15823">
        <v>85</v>
      </c>
      <c r="E15823" t="s">
        <v>91</v>
      </c>
      <c r="G15823">
        <v>99.741</v>
      </c>
      <c r="H15823">
        <v>2017</v>
      </c>
      <c r="I15823">
        <v>7</v>
      </c>
      <c r="J15823">
        <v>26</v>
      </c>
      <c r="K15823" t="s">
        <v>1947</v>
      </c>
      <c r="L15823" t="s">
        <v>1978</v>
      </c>
      <c r="M15823" t="s">
        <v>900</v>
      </c>
      <c r="N15823" t="s">
        <v>860</v>
      </c>
      <c r="O15823" t="s">
        <v>799</v>
      </c>
      <c r="R15823" t="str">
        <f t="shared" si="884"/>
        <v>Weekday</v>
      </c>
      <c r="S15823" s="27">
        <f t="shared" si="885"/>
        <v>42942</v>
      </c>
      <c r="U15823" t="str">
        <f t="shared" si="883"/>
        <v>D</v>
      </c>
      <c r="V15823" t="str">
        <f t="shared" si="886"/>
        <v>D</v>
      </c>
    </row>
    <row r="15824" spans="1:51" x14ac:dyDescent="0.25">
      <c r="A15824" t="s">
        <v>66</v>
      </c>
      <c r="C15824">
        <v>6644627</v>
      </c>
      <c r="D15824">
        <v>85</v>
      </c>
      <c r="E15824" t="s">
        <v>90</v>
      </c>
      <c r="G15824">
        <v>99.765000000000001</v>
      </c>
      <c r="H15824">
        <v>2018</v>
      </c>
      <c r="I15824">
        <v>3</v>
      </c>
      <c r="J15824">
        <v>6</v>
      </c>
      <c r="K15824" t="s">
        <v>1943</v>
      </c>
      <c r="L15824" t="s">
        <v>1967</v>
      </c>
      <c r="M15824" t="s">
        <v>899</v>
      </c>
      <c r="N15824" t="s">
        <v>860</v>
      </c>
      <c r="O15824" t="s">
        <v>799</v>
      </c>
      <c r="Q15824" t="s">
        <v>870</v>
      </c>
      <c r="R15824" t="str">
        <f t="shared" si="884"/>
        <v>Weekday</v>
      </c>
      <c r="S15824" s="27">
        <f t="shared" si="885"/>
        <v>43165</v>
      </c>
      <c r="U15824" t="str">
        <f t="shared" si="883"/>
        <v>D</v>
      </c>
      <c r="V15824" t="str">
        <f t="shared" si="886"/>
        <v>D</v>
      </c>
      <c r="AE15824" s="27"/>
      <c r="AG15824" s="27"/>
      <c r="AO15824" s="27"/>
      <c r="AX15824" s="27"/>
      <c r="AY15824" s="27"/>
    </row>
    <row r="15825" spans="1:51" x14ac:dyDescent="0.25">
      <c r="A15825" t="s">
        <v>66</v>
      </c>
      <c r="C15825">
        <v>6775067</v>
      </c>
      <c r="D15825">
        <v>85</v>
      </c>
      <c r="E15825" t="s">
        <v>91</v>
      </c>
      <c r="G15825">
        <v>99.725999999999999</v>
      </c>
      <c r="H15825">
        <v>2018</v>
      </c>
      <c r="I15825">
        <v>6</v>
      </c>
      <c r="J15825">
        <v>29</v>
      </c>
      <c r="K15825" t="s">
        <v>1939</v>
      </c>
      <c r="L15825" t="s">
        <v>1971</v>
      </c>
      <c r="M15825" t="s">
        <v>900</v>
      </c>
      <c r="N15825" t="s">
        <v>860</v>
      </c>
      <c r="O15825" t="s">
        <v>799</v>
      </c>
      <c r="R15825" t="str">
        <f t="shared" si="884"/>
        <v>Weekday</v>
      </c>
      <c r="S15825" s="27">
        <f t="shared" si="885"/>
        <v>43280</v>
      </c>
      <c r="U15825" t="str">
        <f t="shared" si="883"/>
        <v>D</v>
      </c>
      <c r="V15825" t="str">
        <f t="shared" si="886"/>
        <v>D</v>
      </c>
    </row>
    <row r="15826" spans="1:51" x14ac:dyDescent="0.25">
      <c r="A15826" t="s">
        <v>66</v>
      </c>
      <c r="C15826">
        <v>5475656</v>
      </c>
      <c r="D15826">
        <v>85</v>
      </c>
      <c r="E15826" t="s">
        <v>90</v>
      </c>
      <c r="G15826">
        <v>99.766000000000005</v>
      </c>
      <c r="H15826">
        <v>2015</v>
      </c>
      <c r="I15826">
        <v>10</v>
      </c>
      <c r="J15826">
        <v>17</v>
      </c>
      <c r="K15826" t="s">
        <v>1947</v>
      </c>
      <c r="L15826" t="s">
        <v>1942</v>
      </c>
      <c r="M15826" t="s">
        <v>899</v>
      </c>
      <c r="N15826" t="s">
        <v>860</v>
      </c>
      <c r="O15826" t="s">
        <v>799</v>
      </c>
      <c r="Q15826" t="s">
        <v>870</v>
      </c>
      <c r="R15826" t="str">
        <f t="shared" si="884"/>
        <v>Weekend</v>
      </c>
      <c r="S15826" s="27">
        <f t="shared" si="885"/>
        <v>42294</v>
      </c>
      <c r="U15826" t="str">
        <f t="shared" si="883"/>
        <v>S</v>
      </c>
      <c r="V15826" t="str">
        <f t="shared" si="886"/>
        <v>S</v>
      </c>
      <c r="AE15826" s="27"/>
      <c r="AG15826" s="27"/>
      <c r="AO15826" s="27"/>
      <c r="AX15826" s="27"/>
      <c r="AY15826" s="27"/>
    </row>
    <row r="15827" spans="1:51" x14ac:dyDescent="0.25">
      <c r="A15827" t="s">
        <v>66</v>
      </c>
      <c r="C15827">
        <v>6445656</v>
      </c>
      <c r="D15827">
        <v>85</v>
      </c>
      <c r="E15827" t="s">
        <v>91</v>
      </c>
      <c r="G15827">
        <v>99.745999999999995</v>
      </c>
      <c r="H15827">
        <v>2017</v>
      </c>
      <c r="I15827">
        <v>10</v>
      </c>
      <c r="J15827">
        <v>26</v>
      </c>
      <c r="K15827" t="s">
        <v>1954</v>
      </c>
      <c r="L15827" t="s">
        <v>1951</v>
      </c>
      <c r="M15827" t="s">
        <v>900</v>
      </c>
      <c r="N15827" t="s">
        <v>171</v>
      </c>
      <c r="O15827" t="s">
        <v>799</v>
      </c>
      <c r="P15827" t="s">
        <v>799</v>
      </c>
      <c r="R15827" t="str">
        <f t="shared" si="884"/>
        <v>Weekday</v>
      </c>
      <c r="S15827" s="27">
        <f t="shared" si="885"/>
        <v>43034</v>
      </c>
      <c r="U15827" t="str">
        <f t="shared" si="883"/>
        <v>D</v>
      </c>
      <c r="V15827" t="str">
        <f t="shared" si="886"/>
        <v>D</v>
      </c>
    </row>
    <row r="15828" spans="1:51" x14ac:dyDescent="0.25">
      <c r="A15828" t="s">
        <v>66</v>
      </c>
      <c r="C15828">
        <v>6947125</v>
      </c>
      <c r="D15828">
        <v>85</v>
      </c>
      <c r="E15828" t="s">
        <v>90</v>
      </c>
      <c r="G15828">
        <v>99.772999999999996</v>
      </c>
      <c r="H15828">
        <v>2018</v>
      </c>
      <c r="I15828">
        <v>11</v>
      </c>
      <c r="J15828">
        <v>4</v>
      </c>
      <c r="K15828" t="s">
        <v>1989</v>
      </c>
      <c r="L15828" t="s">
        <v>1971</v>
      </c>
      <c r="M15828" t="s">
        <v>899</v>
      </c>
      <c r="N15828" t="s">
        <v>860</v>
      </c>
      <c r="O15828" t="s">
        <v>799</v>
      </c>
      <c r="Q15828" t="s">
        <v>870</v>
      </c>
      <c r="R15828" t="str">
        <f t="shared" si="884"/>
        <v>Weekend</v>
      </c>
      <c r="S15828" s="27">
        <f t="shared" si="885"/>
        <v>43408</v>
      </c>
      <c r="U15828" t="str">
        <f t="shared" si="883"/>
        <v>D</v>
      </c>
      <c r="V15828" t="str">
        <f t="shared" si="886"/>
        <v>D</v>
      </c>
      <c r="AE15828" s="27"/>
      <c r="AG15828" s="27"/>
      <c r="AO15828" s="27"/>
      <c r="AX15828" s="27"/>
      <c r="AY15828" s="27"/>
    </row>
    <row r="15829" spans="1:51" x14ac:dyDescent="0.25">
      <c r="A15829" t="s">
        <v>66</v>
      </c>
      <c r="C15829">
        <v>6600572</v>
      </c>
      <c r="D15829">
        <v>85</v>
      </c>
      <c r="E15829" t="s">
        <v>90</v>
      </c>
      <c r="G15829">
        <v>99.772000000000006</v>
      </c>
      <c r="H15829">
        <v>2018</v>
      </c>
      <c r="I15829">
        <v>2</v>
      </c>
      <c r="J15829">
        <v>19</v>
      </c>
      <c r="K15829" t="s">
        <v>1939</v>
      </c>
      <c r="L15829" t="s">
        <v>1978</v>
      </c>
      <c r="M15829" t="s">
        <v>900</v>
      </c>
      <c r="N15829" t="s">
        <v>860</v>
      </c>
      <c r="O15829" t="s">
        <v>799</v>
      </c>
      <c r="Q15829" t="s">
        <v>870</v>
      </c>
      <c r="R15829" t="str">
        <f t="shared" si="884"/>
        <v>Weekday</v>
      </c>
      <c r="S15829" s="27">
        <f t="shared" si="885"/>
        <v>43150</v>
      </c>
      <c r="U15829" t="str">
        <f t="shared" si="883"/>
        <v>D</v>
      </c>
      <c r="V15829" t="str">
        <f t="shared" si="886"/>
        <v>D</v>
      </c>
      <c r="AE15829" s="27"/>
      <c r="AG15829" s="27"/>
      <c r="AO15829" s="27"/>
      <c r="AX15829" s="27"/>
      <c r="AY15829" s="27"/>
    </row>
    <row r="15830" spans="1:51" x14ac:dyDescent="0.25">
      <c r="A15830" t="s">
        <v>66</v>
      </c>
      <c r="C15830">
        <v>5429389</v>
      </c>
      <c r="D15830">
        <v>85</v>
      </c>
      <c r="E15830" t="s">
        <v>91</v>
      </c>
      <c r="G15830">
        <v>99.754000000000005</v>
      </c>
      <c r="H15830">
        <v>2015</v>
      </c>
      <c r="I15830">
        <v>9</v>
      </c>
      <c r="J15830">
        <v>17</v>
      </c>
      <c r="K15830" t="s">
        <v>1958</v>
      </c>
      <c r="L15830" t="s">
        <v>1944</v>
      </c>
      <c r="M15830" t="s">
        <v>900</v>
      </c>
      <c r="N15830" t="s">
        <v>860</v>
      </c>
      <c r="O15830" t="s">
        <v>799</v>
      </c>
      <c r="P15830" t="s">
        <v>799</v>
      </c>
      <c r="R15830" t="str">
        <f t="shared" si="884"/>
        <v>Weekday</v>
      </c>
      <c r="S15830" s="27">
        <f t="shared" si="885"/>
        <v>42264</v>
      </c>
      <c r="U15830" t="str">
        <f t="shared" si="883"/>
        <v>S</v>
      </c>
      <c r="V15830" t="str">
        <f t="shared" si="886"/>
        <v>S</v>
      </c>
    </row>
    <row r="15831" spans="1:51" x14ac:dyDescent="0.25">
      <c r="A15831" t="s">
        <v>66</v>
      </c>
      <c r="C15831">
        <v>5432866</v>
      </c>
      <c r="D15831">
        <v>85</v>
      </c>
      <c r="E15831" t="s">
        <v>91</v>
      </c>
      <c r="G15831">
        <v>99.754000000000005</v>
      </c>
      <c r="H15831">
        <v>2015</v>
      </c>
      <c r="I15831">
        <v>9</v>
      </c>
      <c r="J15831">
        <v>17</v>
      </c>
      <c r="K15831" t="s">
        <v>1958</v>
      </c>
      <c r="L15831" t="s">
        <v>1951</v>
      </c>
      <c r="M15831" t="s">
        <v>900</v>
      </c>
      <c r="N15831" t="s">
        <v>860</v>
      </c>
      <c r="O15831" t="s">
        <v>799</v>
      </c>
      <c r="R15831" t="str">
        <f t="shared" si="884"/>
        <v>Weekday</v>
      </c>
      <c r="S15831" s="27">
        <f t="shared" si="885"/>
        <v>42264</v>
      </c>
      <c r="U15831" t="str">
        <f t="shared" si="883"/>
        <v>S</v>
      </c>
      <c r="V15831" t="str">
        <f t="shared" si="886"/>
        <v>S</v>
      </c>
    </row>
    <row r="15832" spans="1:51" x14ac:dyDescent="0.25">
      <c r="A15832" t="s">
        <v>66</v>
      </c>
      <c r="C15832">
        <v>5477614</v>
      </c>
      <c r="D15832">
        <v>85</v>
      </c>
      <c r="E15832" t="s">
        <v>91</v>
      </c>
      <c r="G15832">
        <v>99.754999999999995</v>
      </c>
      <c r="H15832">
        <v>2015</v>
      </c>
      <c r="I15832">
        <v>10</v>
      </c>
      <c r="J15832">
        <v>21</v>
      </c>
      <c r="K15832" t="s">
        <v>1964</v>
      </c>
      <c r="L15832" t="s">
        <v>1936</v>
      </c>
      <c r="M15832" t="s">
        <v>900</v>
      </c>
      <c r="N15832" t="s">
        <v>860</v>
      </c>
      <c r="O15832" t="s">
        <v>799</v>
      </c>
      <c r="P15832" t="s">
        <v>799</v>
      </c>
      <c r="R15832" t="str">
        <f t="shared" si="884"/>
        <v>Weekday</v>
      </c>
      <c r="S15832" s="27">
        <f t="shared" si="885"/>
        <v>42298</v>
      </c>
      <c r="U15832" t="str">
        <f t="shared" si="883"/>
        <v>S</v>
      </c>
      <c r="V15832" t="str">
        <f t="shared" si="886"/>
        <v>S</v>
      </c>
    </row>
    <row r="15833" spans="1:51" x14ac:dyDescent="0.25">
      <c r="A15833" t="s">
        <v>66</v>
      </c>
      <c r="C15833">
        <v>6855681</v>
      </c>
      <c r="D15833">
        <v>85</v>
      </c>
      <c r="E15833" t="s">
        <v>90</v>
      </c>
      <c r="G15833">
        <v>99.775999999999996</v>
      </c>
      <c r="H15833">
        <v>2018</v>
      </c>
      <c r="I15833">
        <v>8</v>
      </c>
      <c r="J15833">
        <v>26</v>
      </c>
      <c r="K15833" t="s">
        <v>1962</v>
      </c>
      <c r="L15833" t="s">
        <v>1992</v>
      </c>
      <c r="M15833" t="s">
        <v>900</v>
      </c>
      <c r="N15833" t="s">
        <v>860</v>
      </c>
      <c r="O15833" t="s">
        <v>799</v>
      </c>
      <c r="Q15833" t="s">
        <v>870</v>
      </c>
      <c r="R15833" t="str">
        <f t="shared" si="884"/>
        <v>Weekend</v>
      </c>
      <c r="S15833" s="27">
        <f t="shared" si="885"/>
        <v>43338</v>
      </c>
      <c r="U15833" t="str">
        <f t="shared" si="883"/>
        <v>D</v>
      </c>
      <c r="V15833" t="str">
        <f t="shared" si="886"/>
        <v>D</v>
      </c>
      <c r="AE15833" s="27"/>
      <c r="AG15833" s="27"/>
      <c r="AO15833" s="27"/>
      <c r="AX15833" s="27"/>
      <c r="AY15833" s="27"/>
    </row>
    <row r="15834" spans="1:51" x14ac:dyDescent="0.25">
      <c r="A15834" t="s">
        <v>66</v>
      </c>
      <c r="C15834">
        <v>6936417</v>
      </c>
      <c r="D15834">
        <v>85</v>
      </c>
      <c r="E15834" t="s">
        <v>90</v>
      </c>
      <c r="G15834">
        <v>99.775999999999996</v>
      </c>
      <c r="H15834">
        <v>2018</v>
      </c>
      <c r="I15834">
        <v>10</v>
      </c>
      <c r="J15834">
        <v>24</v>
      </c>
      <c r="K15834" t="s">
        <v>1994</v>
      </c>
      <c r="L15834" t="s">
        <v>1976</v>
      </c>
      <c r="M15834" t="s">
        <v>900</v>
      </c>
      <c r="N15834" t="s">
        <v>404</v>
      </c>
      <c r="O15834" t="s">
        <v>799</v>
      </c>
      <c r="P15834" t="s">
        <v>799</v>
      </c>
      <c r="Q15834" t="s">
        <v>870</v>
      </c>
      <c r="R15834" t="str">
        <f t="shared" si="884"/>
        <v>Weekday</v>
      </c>
      <c r="S15834" s="27">
        <f t="shared" si="885"/>
        <v>43397</v>
      </c>
      <c r="U15834" t="str">
        <f t="shared" si="883"/>
        <v>D</v>
      </c>
      <c r="V15834" t="str">
        <f t="shared" si="886"/>
        <v>D</v>
      </c>
      <c r="AE15834" s="27"/>
      <c r="AG15834" s="27"/>
      <c r="AO15834" s="27"/>
      <c r="AX15834" s="27"/>
      <c r="AY15834" s="27"/>
    </row>
    <row r="15835" spans="1:51" x14ac:dyDescent="0.25">
      <c r="A15835" t="s">
        <v>66</v>
      </c>
      <c r="C15835">
        <v>5624711</v>
      </c>
      <c r="D15835">
        <v>85</v>
      </c>
      <c r="E15835" t="s">
        <v>91</v>
      </c>
      <c r="G15835">
        <v>99.74</v>
      </c>
      <c r="H15835">
        <v>2016</v>
      </c>
      <c r="I15835">
        <v>2</v>
      </c>
      <c r="J15835">
        <v>4</v>
      </c>
      <c r="K15835" t="s">
        <v>1969</v>
      </c>
      <c r="L15835" t="s">
        <v>1995</v>
      </c>
      <c r="M15835" t="s">
        <v>900</v>
      </c>
      <c r="N15835" t="s">
        <v>860</v>
      </c>
      <c r="O15835" t="s">
        <v>799</v>
      </c>
      <c r="P15835" t="s">
        <v>799</v>
      </c>
      <c r="R15835" t="str">
        <f t="shared" si="884"/>
        <v>Weekday</v>
      </c>
      <c r="S15835" s="27">
        <f t="shared" si="885"/>
        <v>42404</v>
      </c>
      <c r="U15835" t="str">
        <f t="shared" si="883"/>
        <v>S</v>
      </c>
      <c r="V15835" t="str">
        <f t="shared" si="886"/>
        <v>S</v>
      </c>
    </row>
    <row r="15836" spans="1:51" x14ac:dyDescent="0.25">
      <c r="A15836" t="s">
        <v>66</v>
      </c>
      <c r="C15836">
        <v>5669623</v>
      </c>
      <c r="D15836">
        <v>85</v>
      </c>
      <c r="E15836" t="s">
        <v>90</v>
      </c>
      <c r="G15836">
        <v>99.778000000000006</v>
      </c>
      <c r="H15836">
        <v>2016</v>
      </c>
      <c r="I15836">
        <v>3</v>
      </c>
      <c r="J15836">
        <v>6</v>
      </c>
      <c r="K15836" t="s">
        <v>1969</v>
      </c>
      <c r="L15836" t="s">
        <v>1967</v>
      </c>
      <c r="M15836" t="s">
        <v>900</v>
      </c>
      <c r="N15836" t="s">
        <v>860</v>
      </c>
      <c r="O15836" t="s">
        <v>799</v>
      </c>
      <c r="P15836" t="s">
        <v>799</v>
      </c>
      <c r="Q15836" t="s">
        <v>870</v>
      </c>
      <c r="R15836" t="str">
        <f t="shared" si="884"/>
        <v>Weekend</v>
      </c>
      <c r="S15836" s="27">
        <f t="shared" si="885"/>
        <v>42435</v>
      </c>
      <c r="U15836" t="str">
        <f t="shared" si="883"/>
        <v>S</v>
      </c>
      <c r="V15836" t="str">
        <f t="shared" si="886"/>
        <v>S</v>
      </c>
      <c r="AE15836" s="27"/>
      <c r="AG15836" s="27"/>
      <c r="AO15836" s="27"/>
      <c r="AX15836" s="27"/>
      <c r="AY15836" s="27"/>
    </row>
    <row r="15837" spans="1:51" x14ac:dyDescent="0.25">
      <c r="A15837" t="s">
        <v>66</v>
      </c>
      <c r="C15837">
        <v>6245008</v>
      </c>
      <c r="D15837">
        <v>85</v>
      </c>
      <c r="E15837" t="s">
        <v>90</v>
      </c>
      <c r="G15837">
        <v>99.775999999999996</v>
      </c>
      <c r="H15837">
        <v>2017</v>
      </c>
      <c r="I15837">
        <v>5</v>
      </c>
      <c r="J15837">
        <v>13</v>
      </c>
      <c r="K15837" t="s">
        <v>1970</v>
      </c>
      <c r="L15837" t="s">
        <v>1982</v>
      </c>
      <c r="M15837" t="s">
        <v>900</v>
      </c>
      <c r="N15837" t="s">
        <v>860</v>
      </c>
      <c r="O15837" t="s">
        <v>799</v>
      </c>
      <c r="Q15837" t="s">
        <v>870</v>
      </c>
      <c r="R15837" t="str">
        <f t="shared" si="884"/>
        <v>Weekend</v>
      </c>
      <c r="S15837" s="27">
        <f t="shared" si="885"/>
        <v>42868</v>
      </c>
      <c r="U15837" t="str">
        <f t="shared" si="883"/>
        <v>D</v>
      </c>
      <c r="V15837" t="str">
        <f t="shared" si="886"/>
        <v>D</v>
      </c>
      <c r="AE15837" s="27"/>
      <c r="AG15837" s="27"/>
      <c r="AO15837" s="27"/>
      <c r="AX15837" s="27"/>
      <c r="AY15837" s="27"/>
    </row>
    <row r="15838" spans="1:51" x14ac:dyDescent="0.25">
      <c r="A15838" t="s">
        <v>66</v>
      </c>
      <c r="C15838">
        <v>5914306</v>
      </c>
      <c r="D15838">
        <v>85</v>
      </c>
      <c r="E15838" t="s">
        <v>90</v>
      </c>
      <c r="G15838">
        <v>99.78</v>
      </c>
      <c r="H15838">
        <v>2016</v>
      </c>
      <c r="I15838">
        <v>8</v>
      </c>
      <c r="J15838">
        <v>27</v>
      </c>
      <c r="K15838" t="s">
        <v>1949</v>
      </c>
      <c r="L15838" t="s">
        <v>1937</v>
      </c>
      <c r="M15838" t="s">
        <v>900</v>
      </c>
      <c r="N15838" t="s">
        <v>404</v>
      </c>
      <c r="O15838" t="s">
        <v>799</v>
      </c>
      <c r="P15838" t="s">
        <v>799</v>
      </c>
      <c r="Q15838" t="s">
        <v>870</v>
      </c>
      <c r="R15838" t="str">
        <f t="shared" si="884"/>
        <v>Weekend</v>
      </c>
      <c r="S15838" s="27">
        <f t="shared" si="885"/>
        <v>42609</v>
      </c>
      <c r="U15838" t="str">
        <f t="shared" si="883"/>
        <v>S</v>
      </c>
      <c r="V15838" t="str">
        <f t="shared" si="886"/>
        <v>S</v>
      </c>
      <c r="AE15838" s="27"/>
      <c r="AG15838" s="27"/>
      <c r="AO15838" s="27"/>
      <c r="AX15838" s="27"/>
      <c r="AY15838" s="27"/>
    </row>
    <row r="15839" spans="1:51" x14ac:dyDescent="0.25">
      <c r="A15839" t="s">
        <v>66</v>
      </c>
      <c r="C15839">
        <v>6199587</v>
      </c>
      <c r="D15839">
        <v>85</v>
      </c>
      <c r="E15839" t="s">
        <v>90</v>
      </c>
      <c r="G15839">
        <v>99.778000000000006</v>
      </c>
      <c r="H15839">
        <v>2017</v>
      </c>
      <c r="I15839">
        <v>4</v>
      </c>
      <c r="J15839">
        <v>15</v>
      </c>
      <c r="K15839" t="s">
        <v>1970</v>
      </c>
      <c r="L15839" t="s">
        <v>1986</v>
      </c>
      <c r="M15839" t="s">
        <v>900</v>
      </c>
      <c r="N15839" t="s">
        <v>860</v>
      </c>
      <c r="O15839" t="s">
        <v>799</v>
      </c>
      <c r="Q15839" t="s">
        <v>870</v>
      </c>
      <c r="R15839" t="str">
        <f t="shared" si="884"/>
        <v>Weekend</v>
      </c>
      <c r="S15839" s="27">
        <f t="shared" si="885"/>
        <v>42840</v>
      </c>
      <c r="U15839" t="str">
        <f t="shared" si="883"/>
        <v>D</v>
      </c>
      <c r="V15839" t="str">
        <f t="shared" si="886"/>
        <v>D</v>
      </c>
      <c r="AE15839" s="27"/>
      <c r="AG15839" s="27"/>
      <c r="AO15839" s="27"/>
      <c r="AX15839" s="27"/>
      <c r="AY15839" s="27"/>
    </row>
    <row r="15840" spans="1:51" x14ac:dyDescent="0.25">
      <c r="A15840" t="s">
        <v>66</v>
      </c>
      <c r="C15840">
        <v>6879858</v>
      </c>
      <c r="D15840">
        <v>85</v>
      </c>
      <c r="E15840" t="s">
        <v>90</v>
      </c>
      <c r="G15840">
        <v>99.781000000000006</v>
      </c>
      <c r="H15840">
        <v>2018</v>
      </c>
      <c r="I15840">
        <v>9</v>
      </c>
      <c r="J15840">
        <v>16</v>
      </c>
      <c r="K15840" t="s">
        <v>1980</v>
      </c>
      <c r="L15840" t="s">
        <v>1976</v>
      </c>
      <c r="M15840" t="s">
        <v>900</v>
      </c>
      <c r="N15840" t="s">
        <v>860</v>
      </c>
      <c r="O15840" t="s">
        <v>799</v>
      </c>
      <c r="P15840" t="s">
        <v>799</v>
      </c>
      <c r="Q15840" t="s">
        <v>870</v>
      </c>
      <c r="R15840" t="str">
        <f t="shared" si="884"/>
        <v>Weekend</v>
      </c>
      <c r="S15840" s="27">
        <f t="shared" si="885"/>
        <v>43359</v>
      </c>
      <c r="U15840" t="str">
        <f t="shared" si="883"/>
        <v>D</v>
      </c>
      <c r="V15840" t="str">
        <f t="shared" si="886"/>
        <v>D</v>
      </c>
      <c r="AE15840" s="27"/>
      <c r="AG15840" s="27"/>
      <c r="AO15840" s="27"/>
      <c r="AX15840" s="27"/>
      <c r="AY15840" s="27"/>
    </row>
    <row r="15841" spans="1:51" x14ac:dyDescent="0.25">
      <c r="A15841" t="s">
        <v>66</v>
      </c>
      <c r="C15841">
        <v>5708931</v>
      </c>
      <c r="D15841">
        <v>85</v>
      </c>
      <c r="E15841" t="s">
        <v>91</v>
      </c>
      <c r="G15841">
        <v>99.745000000000005</v>
      </c>
      <c r="H15841">
        <v>2016</v>
      </c>
      <c r="I15841">
        <v>4</v>
      </c>
      <c r="J15841">
        <v>5</v>
      </c>
      <c r="K15841" t="s">
        <v>1954</v>
      </c>
      <c r="L15841" t="s">
        <v>1936</v>
      </c>
      <c r="M15841" t="s">
        <v>900</v>
      </c>
      <c r="N15841" t="s">
        <v>860</v>
      </c>
      <c r="O15841" t="s">
        <v>799</v>
      </c>
      <c r="R15841" t="str">
        <f t="shared" si="884"/>
        <v>Weekday</v>
      </c>
      <c r="S15841" s="27">
        <f t="shared" si="885"/>
        <v>42465</v>
      </c>
      <c r="U15841" t="str">
        <f t="shared" si="883"/>
        <v>S</v>
      </c>
      <c r="V15841" t="str">
        <f t="shared" si="886"/>
        <v>S</v>
      </c>
    </row>
    <row r="15842" spans="1:51" x14ac:dyDescent="0.25">
      <c r="A15842" t="s">
        <v>66</v>
      </c>
      <c r="C15842">
        <v>5841952</v>
      </c>
      <c r="D15842">
        <v>85</v>
      </c>
      <c r="E15842" t="s">
        <v>91</v>
      </c>
      <c r="G15842">
        <v>99.745000000000005</v>
      </c>
      <c r="H15842">
        <v>2016</v>
      </c>
      <c r="I15842">
        <v>7</v>
      </c>
      <c r="J15842">
        <v>19</v>
      </c>
      <c r="K15842" t="s">
        <v>1947</v>
      </c>
      <c r="L15842" t="s">
        <v>1935</v>
      </c>
      <c r="M15842" t="s">
        <v>900</v>
      </c>
      <c r="N15842" t="s">
        <v>860</v>
      </c>
      <c r="O15842" t="s">
        <v>799</v>
      </c>
      <c r="P15842" t="s">
        <v>799</v>
      </c>
      <c r="R15842" t="str">
        <f t="shared" si="884"/>
        <v>Weekday</v>
      </c>
      <c r="S15842" s="27">
        <f t="shared" si="885"/>
        <v>42570</v>
      </c>
      <c r="U15842" t="str">
        <f t="shared" si="883"/>
        <v>S</v>
      </c>
      <c r="V15842" t="str">
        <f t="shared" si="886"/>
        <v>S</v>
      </c>
    </row>
    <row r="15843" spans="1:51" x14ac:dyDescent="0.25">
      <c r="A15843" t="s">
        <v>66</v>
      </c>
      <c r="C15843">
        <v>5761591</v>
      </c>
      <c r="D15843">
        <v>85</v>
      </c>
      <c r="E15843" t="s">
        <v>90</v>
      </c>
      <c r="G15843">
        <v>99.784999999999997</v>
      </c>
      <c r="H15843">
        <v>2016</v>
      </c>
      <c r="I15843">
        <v>5</v>
      </c>
      <c r="J15843">
        <v>14</v>
      </c>
      <c r="K15843" t="s">
        <v>1970</v>
      </c>
      <c r="L15843" t="s">
        <v>1987</v>
      </c>
      <c r="M15843" t="s">
        <v>900</v>
      </c>
      <c r="N15843" t="s">
        <v>860</v>
      </c>
      <c r="O15843" t="s">
        <v>799</v>
      </c>
      <c r="Q15843" t="s">
        <v>870</v>
      </c>
      <c r="R15843" t="str">
        <f t="shared" si="884"/>
        <v>Weekend</v>
      </c>
      <c r="S15843" s="27">
        <f t="shared" si="885"/>
        <v>42504</v>
      </c>
      <c r="U15843" t="str">
        <f t="shared" si="883"/>
        <v>S</v>
      </c>
      <c r="V15843" t="str">
        <f t="shared" si="886"/>
        <v>S</v>
      </c>
      <c r="AE15843" s="27"/>
      <c r="AG15843" s="27"/>
      <c r="AO15843" s="27"/>
      <c r="AX15843" s="27"/>
      <c r="AY15843" s="27"/>
    </row>
    <row r="15844" spans="1:51" x14ac:dyDescent="0.25">
      <c r="A15844" t="s">
        <v>66</v>
      </c>
      <c r="C15844">
        <v>6020360</v>
      </c>
      <c r="D15844">
        <v>85</v>
      </c>
      <c r="E15844" t="s">
        <v>90</v>
      </c>
      <c r="G15844">
        <v>99.784000000000006</v>
      </c>
      <c r="H15844">
        <v>2016</v>
      </c>
      <c r="I15844">
        <v>11</v>
      </c>
      <c r="J15844">
        <v>30</v>
      </c>
      <c r="K15844" t="s">
        <v>1958</v>
      </c>
      <c r="L15844" t="s">
        <v>1971</v>
      </c>
      <c r="M15844" t="s">
        <v>900</v>
      </c>
      <c r="N15844" t="s">
        <v>860</v>
      </c>
      <c r="O15844" t="s">
        <v>799</v>
      </c>
      <c r="P15844" t="s">
        <v>799</v>
      </c>
      <c r="Q15844" t="s">
        <v>870</v>
      </c>
      <c r="R15844" t="str">
        <f t="shared" si="884"/>
        <v>Weekday</v>
      </c>
      <c r="S15844" s="27">
        <f t="shared" si="885"/>
        <v>42704</v>
      </c>
      <c r="U15844" t="str">
        <f t="shared" si="883"/>
        <v>S</v>
      </c>
      <c r="V15844" t="str">
        <f t="shared" si="886"/>
        <v>S</v>
      </c>
      <c r="AE15844" s="27"/>
      <c r="AG15844" s="27"/>
      <c r="AO15844" s="27"/>
      <c r="AX15844" s="27"/>
      <c r="AY15844" s="27"/>
    </row>
    <row r="15845" spans="1:51" x14ac:dyDescent="0.25">
      <c r="A15845" t="s">
        <v>66</v>
      </c>
      <c r="C15845">
        <v>5493605</v>
      </c>
      <c r="D15845">
        <v>85</v>
      </c>
      <c r="E15845" t="s">
        <v>91</v>
      </c>
      <c r="G15845">
        <v>99.763999999999996</v>
      </c>
      <c r="H15845">
        <v>2015</v>
      </c>
      <c r="I15845">
        <v>11</v>
      </c>
      <c r="J15845">
        <v>2</v>
      </c>
      <c r="K15845" t="s">
        <v>1954</v>
      </c>
      <c r="L15845" t="s">
        <v>1962</v>
      </c>
      <c r="M15845" t="s">
        <v>900</v>
      </c>
      <c r="N15845" t="s">
        <v>860</v>
      </c>
      <c r="O15845" t="s">
        <v>799</v>
      </c>
      <c r="P15845" t="s">
        <v>799</v>
      </c>
      <c r="R15845" t="str">
        <f t="shared" si="884"/>
        <v>Weekday</v>
      </c>
      <c r="S15845" s="27">
        <f t="shared" si="885"/>
        <v>42310</v>
      </c>
      <c r="U15845" t="str">
        <f t="shared" si="883"/>
        <v>S</v>
      </c>
      <c r="V15845" t="str">
        <f t="shared" si="886"/>
        <v>S</v>
      </c>
    </row>
    <row r="15846" spans="1:51" x14ac:dyDescent="0.25">
      <c r="A15846" t="s">
        <v>66</v>
      </c>
      <c r="C15846">
        <v>6585770</v>
      </c>
      <c r="D15846">
        <v>85</v>
      </c>
      <c r="E15846" t="s">
        <v>90</v>
      </c>
      <c r="G15846">
        <v>99.796000000000006</v>
      </c>
      <c r="H15846">
        <v>2018</v>
      </c>
      <c r="I15846">
        <v>2</v>
      </c>
      <c r="J15846">
        <v>9</v>
      </c>
      <c r="K15846" t="s">
        <v>1941</v>
      </c>
      <c r="L15846" t="s">
        <v>1997</v>
      </c>
      <c r="M15846" t="s">
        <v>900</v>
      </c>
      <c r="N15846" t="s">
        <v>860</v>
      </c>
      <c r="O15846" t="s">
        <v>799</v>
      </c>
      <c r="Q15846" t="s">
        <v>870</v>
      </c>
      <c r="R15846" t="str">
        <f t="shared" si="884"/>
        <v>Weekday</v>
      </c>
      <c r="S15846" s="27">
        <f t="shared" si="885"/>
        <v>43140</v>
      </c>
      <c r="U15846" t="str">
        <f t="shared" si="883"/>
        <v>D</v>
      </c>
      <c r="V15846" t="str">
        <f t="shared" si="886"/>
        <v>D</v>
      </c>
      <c r="AE15846" s="27"/>
      <c r="AG15846" s="27"/>
      <c r="AO15846" s="27"/>
      <c r="AX15846" s="27"/>
      <c r="AY15846" s="27"/>
    </row>
    <row r="15847" spans="1:51" x14ac:dyDescent="0.25">
      <c r="A15847" t="s">
        <v>66</v>
      </c>
      <c r="C15847">
        <v>6713318</v>
      </c>
      <c r="D15847">
        <v>85</v>
      </c>
      <c r="E15847" t="s">
        <v>90</v>
      </c>
      <c r="G15847">
        <v>99.799000000000007</v>
      </c>
      <c r="H15847">
        <v>2018</v>
      </c>
      <c r="I15847">
        <v>5</v>
      </c>
      <c r="J15847">
        <v>13</v>
      </c>
      <c r="K15847" t="s">
        <v>1969</v>
      </c>
      <c r="L15847" t="s">
        <v>1986</v>
      </c>
      <c r="M15847" t="s">
        <v>900</v>
      </c>
      <c r="N15847" t="s">
        <v>404</v>
      </c>
      <c r="O15847" t="s">
        <v>799</v>
      </c>
      <c r="P15847" t="s">
        <v>799</v>
      </c>
      <c r="Q15847" t="s">
        <v>870</v>
      </c>
      <c r="R15847" t="str">
        <f t="shared" si="884"/>
        <v>Weekend</v>
      </c>
      <c r="S15847" s="27">
        <f t="shared" si="885"/>
        <v>43233</v>
      </c>
      <c r="U15847" t="str">
        <f t="shared" si="883"/>
        <v>D</v>
      </c>
      <c r="V15847" t="str">
        <f t="shared" si="886"/>
        <v>D</v>
      </c>
      <c r="AE15847" s="27"/>
      <c r="AG15847" s="27"/>
      <c r="AO15847" s="27"/>
      <c r="AX15847" s="27"/>
      <c r="AY15847" s="27"/>
    </row>
    <row r="15848" spans="1:51" x14ac:dyDescent="0.25">
      <c r="A15848" t="s">
        <v>66</v>
      </c>
      <c r="C15848">
        <v>5579595</v>
      </c>
      <c r="D15848">
        <v>85</v>
      </c>
      <c r="E15848" t="s">
        <v>91</v>
      </c>
      <c r="G15848">
        <v>99.765000000000001</v>
      </c>
      <c r="H15848">
        <v>2016</v>
      </c>
      <c r="I15848">
        <v>1</v>
      </c>
      <c r="J15848">
        <v>3</v>
      </c>
      <c r="K15848" t="s">
        <v>1989</v>
      </c>
      <c r="L15848" t="s">
        <v>1951</v>
      </c>
      <c r="M15848" t="s">
        <v>900</v>
      </c>
      <c r="N15848" t="s">
        <v>860</v>
      </c>
      <c r="O15848" t="s">
        <v>799</v>
      </c>
      <c r="R15848" t="str">
        <f t="shared" si="884"/>
        <v>Weekend</v>
      </c>
      <c r="S15848" s="27">
        <f t="shared" si="885"/>
        <v>42372</v>
      </c>
      <c r="U15848" t="str">
        <f t="shared" si="883"/>
        <v>S</v>
      </c>
      <c r="V15848" t="str">
        <f t="shared" si="886"/>
        <v>S</v>
      </c>
    </row>
    <row r="15849" spans="1:51" x14ac:dyDescent="0.25">
      <c r="A15849" t="s">
        <v>66</v>
      </c>
      <c r="C15849">
        <v>5906542</v>
      </c>
      <c r="D15849">
        <v>85</v>
      </c>
      <c r="E15849" t="s">
        <v>91</v>
      </c>
      <c r="G15849">
        <v>99.766000000000005</v>
      </c>
      <c r="H15849">
        <v>2016</v>
      </c>
      <c r="I15849">
        <v>9</v>
      </c>
      <c r="J15849">
        <v>2</v>
      </c>
      <c r="K15849" t="s">
        <v>1934</v>
      </c>
      <c r="L15849" t="s">
        <v>1988</v>
      </c>
      <c r="M15849" t="s">
        <v>900</v>
      </c>
      <c r="N15849" t="s">
        <v>860</v>
      </c>
      <c r="O15849" t="s">
        <v>799</v>
      </c>
      <c r="R15849" t="str">
        <f t="shared" si="884"/>
        <v>Weekday</v>
      </c>
      <c r="S15849" s="27">
        <f t="shared" si="885"/>
        <v>42615</v>
      </c>
      <c r="U15849" t="str">
        <f t="shared" si="883"/>
        <v>S</v>
      </c>
      <c r="V15849" t="str">
        <f t="shared" si="886"/>
        <v>S</v>
      </c>
    </row>
    <row r="15850" spans="1:51" x14ac:dyDescent="0.25">
      <c r="A15850" t="s">
        <v>66</v>
      </c>
      <c r="C15850">
        <v>5370012</v>
      </c>
      <c r="D15850">
        <v>85</v>
      </c>
      <c r="E15850" t="s">
        <v>91</v>
      </c>
      <c r="G15850">
        <v>99.771000000000001</v>
      </c>
      <c r="H15850">
        <v>2015</v>
      </c>
      <c r="I15850">
        <v>7</v>
      </c>
      <c r="J15850">
        <v>23</v>
      </c>
      <c r="K15850" t="s">
        <v>1983</v>
      </c>
      <c r="L15850" t="s">
        <v>1960</v>
      </c>
      <c r="M15850" t="s">
        <v>900</v>
      </c>
      <c r="N15850" t="s">
        <v>860</v>
      </c>
      <c r="O15850" t="s">
        <v>799</v>
      </c>
      <c r="P15850" t="s">
        <v>799</v>
      </c>
      <c r="R15850" t="str">
        <f t="shared" si="884"/>
        <v>Weekday</v>
      </c>
      <c r="S15850" s="27">
        <f t="shared" si="885"/>
        <v>42208</v>
      </c>
      <c r="U15850" t="str">
        <f t="shared" ref="U15850:U15913" si="887">IF(OR(H15850=2015,H15850=2016),"S","D")</f>
        <v>S</v>
      </c>
      <c r="V15850" t="str">
        <f t="shared" si="886"/>
        <v>S</v>
      </c>
    </row>
    <row r="15851" spans="1:51" x14ac:dyDescent="0.25">
      <c r="A15851" t="s">
        <v>66</v>
      </c>
      <c r="C15851">
        <v>6880799</v>
      </c>
      <c r="D15851">
        <v>85</v>
      </c>
      <c r="E15851" t="s">
        <v>91</v>
      </c>
      <c r="G15851">
        <v>99.772000000000006</v>
      </c>
      <c r="H15851">
        <v>2018</v>
      </c>
      <c r="I15851">
        <v>9</v>
      </c>
      <c r="J15851">
        <v>13</v>
      </c>
      <c r="K15851" t="s">
        <v>1943</v>
      </c>
      <c r="L15851" t="s">
        <v>1949</v>
      </c>
      <c r="M15851" t="s">
        <v>900</v>
      </c>
      <c r="N15851" t="s">
        <v>860</v>
      </c>
      <c r="O15851" t="s">
        <v>799</v>
      </c>
      <c r="P15851" t="s">
        <v>799</v>
      </c>
      <c r="R15851" t="str">
        <f t="shared" ref="R15851:R15914" si="888">IF(WEEKDAY(DATE(H15851,I15851,J15851),2) &lt; 6, "Weekday", "Weekend")</f>
        <v>Weekday</v>
      </c>
      <c r="S15851" s="27">
        <f t="shared" si="885"/>
        <v>43356</v>
      </c>
      <c r="U15851" t="str">
        <f t="shared" si="887"/>
        <v>D</v>
      </c>
      <c r="V15851" t="str">
        <f t="shared" si="886"/>
        <v>D</v>
      </c>
    </row>
    <row r="15852" spans="1:51" x14ac:dyDescent="0.25">
      <c r="A15852" t="s">
        <v>66</v>
      </c>
      <c r="C15852">
        <v>5634853</v>
      </c>
      <c r="D15852">
        <v>85</v>
      </c>
      <c r="E15852" t="s">
        <v>90</v>
      </c>
      <c r="G15852">
        <v>99.81</v>
      </c>
      <c r="H15852">
        <v>2016</v>
      </c>
      <c r="I15852">
        <v>2</v>
      </c>
      <c r="J15852">
        <v>11</v>
      </c>
      <c r="K15852" t="s">
        <v>1958</v>
      </c>
      <c r="L15852" t="s">
        <v>1950</v>
      </c>
      <c r="M15852" t="s">
        <v>900</v>
      </c>
      <c r="N15852" t="s">
        <v>860</v>
      </c>
      <c r="O15852" t="s">
        <v>799</v>
      </c>
      <c r="P15852" t="s">
        <v>799</v>
      </c>
      <c r="Q15852" t="s">
        <v>870</v>
      </c>
      <c r="R15852" t="str">
        <f t="shared" si="888"/>
        <v>Weekday</v>
      </c>
      <c r="S15852" s="27">
        <f t="shared" ref="S15852:S15915" si="889">DATE(H15852,I15852,J15852)</f>
        <v>42411</v>
      </c>
      <c r="U15852" t="str">
        <f t="shared" si="887"/>
        <v>S</v>
      </c>
      <c r="V15852" t="str">
        <f t="shared" si="886"/>
        <v>S</v>
      </c>
      <c r="AE15852" s="27"/>
      <c r="AG15852" s="27"/>
      <c r="AO15852" s="27"/>
      <c r="AX15852" s="27"/>
      <c r="AY15852" s="27"/>
    </row>
    <row r="15853" spans="1:51" x14ac:dyDescent="0.25">
      <c r="A15853" t="s">
        <v>66</v>
      </c>
      <c r="C15853">
        <v>5595706</v>
      </c>
      <c r="D15853">
        <v>85</v>
      </c>
      <c r="E15853" t="s">
        <v>90</v>
      </c>
      <c r="G15853">
        <v>99.813000000000002</v>
      </c>
      <c r="H15853">
        <v>2016</v>
      </c>
      <c r="I15853">
        <v>1</v>
      </c>
      <c r="J15853">
        <v>12</v>
      </c>
      <c r="K15853" t="s">
        <v>1969</v>
      </c>
      <c r="L15853" t="s">
        <v>1951</v>
      </c>
      <c r="M15853" t="s">
        <v>900</v>
      </c>
      <c r="N15853" t="s">
        <v>171</v>
      </c>
      <c r="O15853" t="s">
        <v>799</v>
      </c>
      <c r="Q15853" t="s">
        <v>870</v>
      </c>
      <c r="R15853" t="str">
        <f t="shared" si="888"/>
        <v>Weekday</v>
      </c>
      <c r="S15853" s="27">
        <f t="shared" si="889"/>
        <v>42381</v>
      </c>
      <c r="U15853" t="str">
        <f t="shared" si="887"/>
        <v>S</v>
      </c>
      <c r="V15853" t="str">
        <f t="shared" si="886"/>
        <v>S</v>
      </c>
      <c r="AE15853" s="27"/>
      <c r="AG15853" s="27"/>
      <c r="AO15853" s="27"/>
      <c r="AX15853" s="27"/>
      <c r="AY15853" s="27"/>
    </row>
    <row r="15854" spans="1:51" x14ac:dyDescent="0.25">
      <c r="A15854" t="s">
        <v>66</v>
      </c>
      <c r="C15854">
        <v>5953932</v>
      </c>
      <c r="D15854">
        <v>85</v>
      </c>
      <c r="E15854" t="s">
        <v>91</v>
      </c>
      <c r="G15854">
        <v>99.778999999999996</v>
      </c>
      <c r="H15854">
        <v>2016</v>
      </c>
      <c r="I15854">
        <v>10</v>
      </c>
      <c r="J15854">
        <v>8</v>
      </c>
      <c r="K15854" t="s">
        <v>1962</v>
      </c>
      <c r="L15854" t="s">
        <v>1955</v>
      </c>
      <c r="M15854" t="s">
        <v>900</v>
      </c>
      <c r="N15854" t="s">
        <v>860</v>
      </c>
      <c r="O15854" t="s">
        <v>799</v>
      </c>
      <c r="R15854" t="str">
        <f t="shared" si="888"/>
        <v>Weekend</v>
      </c>
      <c r="S15854" s="27">
        <f t="shared" si="889"/>
        <v>42651</v>
      </c>
      <c r="U15854" t="str">
        <f t="shared" si="887"/>
        <v>S</v>
      </c>
      <c r="V15854" t="str">
        <f t="shared" si="886"/>
        <v>S</v>
      </c>
    </row>
    <row r="15855" spans="1:51" x14ac:dyDescent="0.25">
      <c r="A15855" t="s">
        <v>66</v>
      </c>
      <c r="C15855">
        <v>6404279</v>
      </c>
      <c r="D15855">
        <v>85</v>
      </c>
      <c r="E15855" t="s">
        <v>91</v>
      </c>
      <c r="G15855">
        <v>99.778999999999996</v>
      </c>
      <c r="H15855">
        <v>2017</v>
      </c>
      <c r="I15855">
        <v>9</v>
      </c>
      <c r="J15855">
        <v>24</v>
      </c>
      <c r="K15855" t="s">
        <v>1934</v>
      </c>
      <c r="L15855" t="s">
        <v>1979</v>
      </c>
      <c r="M15855" t="s">
        <v>900</v>
      </c>
      <c r="N15855" t="s">
        <v>860</v>
      </c>
      <c r="O15855" t="s">
        <v>799</v>
      </c>
      <c r="P15855" t="s">
        <v>799</v>
      </c>
      <c r="R15855" t="str">
        <f t="shared" si="888"/>
        <v>Weekend</v>
      </c>
      <c r="S15855" s="27">
        <f t="shared" si="889"/>
        <v>43002</v>
      </c>
      <c r="U15855" t="str">
        <f t="shared" si="887"/>
        <v>D</v>
      </c>
      <c r="V15855" t="str">
        <f t="shared" si="886"/>
        <v>D</v>
      </c>
    </row>
    <row r="15856" spans="1:51" x14ac:dyDescent="0.25">
      <c r="A15856" t="s">
        <v>66</v>
      </c>
      <c r="C15856">
        <v>6854174</v>
      </c>
      <c r="D15856">
        <v>85</v>
      </c>
      <c r="E15856" t="s">
        <v>91</v>
      </c>
      <c r="G15856">
        <v>99.778999999999996</v>
      </c>
      <c r="H15856">
        <v>2018</v>
      </c>
      <c r="I15856">
        <v>8</v>
      </c>
      <c r="J15856">
        <v>25</v>
      </c>
      <c r="K15856" t="s">
        <v>1936</v>
      </c>
      <c r="L15856" t="s">
        <v>1979</v>
      </c>
      <c r="M15856" t="s">
        <v>900</v>
      </c>
      <c r="N15856" t="s">
        <v>404</v>
      </c>
      <c r="O15856" t="s">
        <v>799</v>
      </c>
      <c r="P15856" t="s">
        <v>799</v>
      </c>
      <c r="R15856" t="str">
        <f t="shared" si="888"/>
        <v>Weekend</v>
      </c>
      <c r="S15856" s="27">
        <f t="shared" si="889"/>
        <v>43337</v>
      </c>
      <c r="U15856" t="str">
        <f t="shared" si="887"/>
        <v>D</v>
      </c>
      <c r="V15856" t="str">
        <f t="shared" si="886"/>
        <v>D</v>
      </c>
    </row>
    <row r="15857" spans="1:51" x14ac:dyDescent="0.25">
      <c r="A15857" t="s">
        <v>66</v>
      </c>
      <c r="C15857">
        <v>5814990</v>
      </c>
      <c r="D15857">
        <v>85</v>
      </c>
      <c r="E15857" t="s">
        <v>91</v>
      </c>
      <c r="G15857">
        <v>99.78</v>
      </c>
      <c r="H15857">
        <v>2016</v>
      </c>
      <c r="I15857">
        <v>6</v>
      </c>
      <c r="J15857">
        <v>25</v>
      </c>
      <c r="K15857" t="s">
        <v>1973</v>
      </c>
      <c r="L15857" t="s">
        <v>2002</v>
      </c>
      <c r="M15857" t="s">
        <v>900</v>
      </c>
      <c r="N15857" t="s">
        <v>860</v>
      </c>
      <c r="O15857" t="s">
        <v>799</v>
      </c>
      <c r="R15857" t="str">
        <f t="shared" si="888"/>
        <v>Weekend</v>
      </c>
      <c r="S15857" s="27">
        <f t="shared" si="889"/>
        <v>42546</v>
      </c>
      <c r="U15857" t="str">
        <f t="shared" si="887"/>
        <v>S</v>
      </c>
      <c r="V15857" t="str">
        <f t="shared" si="886"/>
        <v>S</v>
      </c>
    </row>
    <row r="15858" spans="1:51" x14ac:dyDescent="0.25">
      <c r="A15858" t="s">
        <v>66</v>
      </c>
      <c r="C15858">
        <v>6788773</v>
      </c>
      <c r="D15858">
        <v>85</v>
      </c>
      <c r="E15858" t="s">
        <v>91</v>
      </c>
      <c r="G15858">
        <v>99.778999999999996</v>
      </c>
      <c r="H15858">
        <v>2018</v>
      </c>
      <c r="I15858">
        <v>7</v>
      </c>
      <c r="J15858">
        <v>8</v>
      </c>
      <c r="K15858" t="s">
        <v>1969</v>
      </c>
      <c r="L15858" t="s">
        <v>1997</v>
      </c>
      <c r="M15858" t="s">
        <v>900</v>
      </c>
      <c r="N15858" t="s">
        <v>860</v>
      </c>
      <c r="O15858" t="s">
        <v>799</v>
      </c>
      <c r="P15858" t="s">
        <v>799</v>
      </c>
      <c r="R15858" t="str">
        <f t="shared" si="888"/>
        <v>Weekend</v>
      </c>
      <c r="S15858" s="27">
        <f t="shared" si="889"/>
        <v>43289</v>
      </c>
      <c r="U15858" t="str">
        <f t="shared" si="887"/>
        <v>D</v>
      </c>
      <c r="V15858" t="str">
        <f t="shared" si="886"/>
        <v>D</v>
      </c>
    </row>
    <row r="15859" spans="1:51" x14ac:dyDescent="0.25">
      <c r="A15859" t="s">
        <v>66</v>
      </c>
      <c r="C15859">
        <v>6854990</v>
      </c>
      <c r="D15859">
        <v>85</v>
      </c>
      <c r="E15859" t="s">
        <v>91</v>
      </c>
      <c r="G15859">
        <v>99.778999999999996</v>
      </c>
      <c r="H15859">
        <v>2018</v>
      </c>
      <c r="I15859">
        <v>8</v>
      </c>
      <c r="J15859">
        <v>27</v>
      </c>
      <c r="K15859" t="s">
        <v>1936</v>
      </c>
      <c r="L15859" t="s">
        <v>1979</v>
      </c>
      <c r="M15859" t="s">
        <v>900</v>
      </c>
      <c r="N15859" t="s">
        <v>860</v>
      </c>
      <c r="O15859" t="s">
        <v>799</v>
      </c>
      <c r="R15859" t="str">
        <f t="shared" si="888"/>
        <v>Weekday</v>
      </c>
      <c r="S15859" s="27">
        <f t="shared" si="889"/>
        <v>43339</v>
      </c>
      <c r="U15859" t="str">
        <f t="shared" si="887"/>
        <v>D</v>
      </c>
      <c r="V15859" t="str">
        <f t="shared" si="886"/>
        <v>D</v>
      </c>
    </row>
    <row r="15860" spans="1:51" x14ac:dyDescent="0.25">
      <c r="A15860" t="s">
        <v>66</v>
      </c>
      <c r="C15860">
        <v>6880900</v>
      </c>
      <c r="D15860">
        <v>85</v>
      </c>
      <c r="E15860" t="s">
        <v>91</v>
      </c>
      <c r="G15860">
        <v>99.78</v>
      </c>
      <c r="H15860">
        <v>2018</v>
      </c>
      <c r="I15860">
        <v>9</v>
      </c>
      <c r="J15860">
        <v>19</v>
      </c>
      <c r="K15860" t="s">
        <v>1989</v>
      </c>
      <c r="L15860" t="s">
        <v>1989</v>
      </c>
      <c r="M15860" t="s">
        <v>900</v>
      </c>
      <c r="N15860" t="s">
        <v>860</v>
      </c>
      <c r="O15860" t="s">
        <v>901</v>
      </c>
      <c r="P15860" t="s">
        <v>799</v>
      </c>
      <c r="R15860" t="str">
        <f t="shared" si="888"/>
        <v>Weekday</v>
      </c>
      <c r="S15860" s="27">
        <f t="shared" si="889"/>
        <v>43362</v>
      </c>
      <c r="U15860" t="str">
        <f t="shared" si="887"/>
        <v>D</v>
      </c>
      <c r="V15860" t="str">
        <f t="shared" si="886"/>
        <v>D</v>
      </c>
    </row>
    <row r="15861" spans="1:51" x14ac:dyDescent="0.25">
      <c r="A15861" t="s">
        <v>66</v>
      </c>
      <c r="C15861">
        <v>5604807</v>
      </c>
      <c r="D15861">
        <v>85</v>
      </c>
      <c r="E15861" t="s">
        <v>90</v>
      </c>
      <c r="G15861">
        <v>99.816999999999993</v>
      </c>
      <c r="H15861">
        <v>2016</v>
      </c>
      <c r="I15861">
        <v>1</v>
      </c>
      <c r="J15861">
        <v>18</v>
      </c>
      <c r="K15861" t="s">
        <v>1958</v>
      </c>
      <c r="L15861" t="s">
        <v>1974</v>
      </c>
      <c r="M15861" t="s">
        <v>900</v>
      </c>
      <c r="N15861" t="s">
        <v>171</v>
      </c>
      <c r="O15861" t="s">
        <v>799</v>
      </c>
      <c r="P15861" t="s">
        <v>799</v>
      </c>
      <c r="Q15861" t="s">
        <v>870</v>
      </c>
      <c r="R15861" t="str">
        <f t="shared" si="888"/>
        <v>Weekday</v>
      </c>
      <c r="S15861" s="27">
        <f t="shared" si="889"/>
        <v>42387</v>
      </c>
      <c r="U15861" t="str">
        <f t="shared" si="887"/>
        <v>S</v>
      </c>
      <c r="V15861" t="str">
        <f t="shared" si="886"/>
        <v>S</v>
      </c>
      <c r="AE15861" s="27"/>
      <c r="AG15861" s="27"/>
      <c r="AO15861" s="27"/>
      <c r="AX15861" s="27"/>
      <c r="AY15861" s="27"/>
    </row>
    <row r="15862" spans="1:51" x14ac:dyDescent="0.25">
      <c r="A15862" t="s">
        <v>66</v>
      </c>
      <c r="C15862">
        <v>6305824</v>
      </c>
      <c r="D15862">
        <v>85</v>
      </c>
      <c r="E15862" t="s">
        <v>91</v>
      </c>
      <c r="G15862">
        <v>99.763000000000005</v>
      </c>
      <c r="H15862">
        <v>2017</v>
      </c>
      <c r="I15862">
        <v>7</v>
      </c>
      <c r="J15862">
        <v>10</v>
      </c>
      <c r="K15862" t="s">
        <v>1962</v>
      </c>
      <c r="L15862" t="s">
        <v>1990</v>
      </c>
      <c r="M15862" t="s">
        <v>900</v>
      </c>
      <c r="N15862" t="s">
        <v>860</v>
      </c>
      <c r="O15862" t="s">
        <v>799</v>
      </c>
      <c r="R15862" t="str">
        <f t="shared" si="888"/>
        <v>Weekday</v>
      </c>
      <c r="S15862" s="27">
        <f t="shared" si="889"/>
        <v>42926</v>
      </c>
      <c r="U15862" t="str">
        <f t="shared" si="887"/>
        <v>D</v>
      </c>
      <c r="V15862" t="str">
        <f t="shared" si="886"/>
        <v>D</v>
      </c>
    </row>
    <row r="15863" spans="1:51" x14ac:dyDescent="0.25">
      <c r="A15863" t="s">
        <v>66</v>
      </c>
      <c r="C15863">
        <v>6422313</v>
      </c>
      <c r="D15863">
        <v>85</v>
      </c>
      <c r="E15863" t="s">
        <v>91</v>
      </c>
      <c r="G15863">
        <v>99.784000000000006</v>
      </c>
      <c r="H15863">
        <v>2017</v>
      </c>
      <c r="I15863">
        <v>10</v>
      </c>
      <c r="J15863">
        <v>7</v>
      </c>
      <c r="K15863" t="s">
        <v>1970</v>
      </c>
      <c r="L15863" t="s">
        <v>1959</v>
      </c>
      <c r="M15863" t="s">
        <v>900</v>
      </c>
      <c r="N15863" t="s">
        <v>860</v>
      </c>
      <c r="O15863" t="s">
        <v>799</v>
      </c>
      <c r="P15863" t="s">
        <v>799</v>
      </c>
      <c r="R15863" t="str">
        <f t="shared" si="888"/>
        <v>Weekend</v>
      </c>
      <c r="S15863" s="27">
        <f t="shared" si="889"/>
        <v>43015</v>
      </c>
      <c r="U15863" t="str">
        <f t="shared" si="887"/>
        <v>D</v>
      </c>
      <c r="V15863" t="str">
        <f t="shared" si="886"/>
        <v>D</v>
      </c>
    </row>
    <row r="15864" spans="1:51" x14ac:dyDescent="0.25">
      <c r="A15864" t="s">
        <v>66</v>
      </c>
      <c r="C15864">
        <v>6855004</v>
      </c>
      <c r="D15864">
        <v>85</v>
      </c>
      <c r="E15864" t="s">
        <v>91</v>
      </c>
      <c r="G15864">
        <v>99.783000000000001</v>
      </c>
      <c r="H15864">
        <v>2018</v>
      </c>
      <c r="I15864">
        <v>8</v>
      </c>
      <c r="J15864">
        <v>27</v>
      </c>
      <c r="K15864" t="s">
        <v>1936</v>
      </c>
      <c r="L15864" t="s">
        <v>1979</v>
      </c>
      <c r="M15864" t="s">
        <v>900</v>
      </c>
      <c r="N15864" t="s">
        <v>404</v>
      </c>
      <c r="O15864" t="s">
        <v>799</v>
      </c>
      <c r="P15864" t="s">
        <v>799</v>
      </c>
      <c r="R15864" t="str">
        <f t="shared" si="888"/>
        <v>Weekday</v>
      </c>
      <c r="S15864" s="27">
        <f t="shared" si="889"/>
        <v>43339</v>
      </c>
      <c r="U15864" t="str">
        <f t="shared" si="887"/>
        <v>D</v>
      </c>
      <c r="V15864" t="str">
        <f t="shared" si="886"/>
        <v>D</v>
      </c>
    </row>
    <row r="15865" spans="1:51" x14ac:dyDescent="0.25">
      <c r="A15865" t="s">
        <v>66</v>
      </c>
      <c r="C15865">
        <v>6056747</v>
      </c>
      <c r="D15865">
        <v>85</v>
      </c>
      <c r="E15865" t="s">
        <v>91</v>
      </c>
      <c r="G15865">
        <v>99.784000000000006</v>
      </c>
      <c r="H15865">
        <v>2016</v>
      </c>
      <c r="I15865">
        <v>12</v>
      </c>
      <c r="J15865">
        <v>27</v>
      </c>
      <c r="K15865" t="s">
        <v>1945</v>
      </c>
      <c r="L15865" t="s">
        <v>1990</v>
      </c>
      <c r="M15865" t="s">
        <v>900</v>
      </c>
      <c r="N15865" t="s">
        <v>171</v>
      </c>
      <c r="O15865" t="s">
        <v>799</v>
      </c>
      <c r="P15865" t="s">
        <v>799</v>
      </c>
      <c r="R15865" t="str">
        <f t="shared" si="888"/>
        <v>Weekday</v>
      </c>
      <c r="S15865" s="27">
        <f t="shared" si="889"/>
        <v>42731</v>
      </c>
      <c r="U15865" t="str">
        <f t="shared" si="887"/>
        <v>S</v>
      </c>
      <c r="V15865" t="str">
        <f t="shared" si="886"/>
        <v>S</v>
      </c>
    </row>
    <row r="15866" spans="1:51" x14ac:dyDescent="0.25">
      <c r="A15866" t="s">
        <v>66</v>
      </c>
      <c r="C15866">
        <v>6102331</v>
      </c>
      <c r="D15866">
        <v>85</v>
      </c>
      <c r="E15866" t="s">
        <v>91</v>
      </c>
      <c r="G15866">
        <v>99.784000000000006</v>
      </c>
      <c r="H15866">
        <v>2017</v>
      </c>
      <c r="I15866">
        <v>1</v>
      </c>
      <c r="J15866">
        <v>28</v>
      </c>
      <c r="K15866" t="s">
        <v>1949</v>
      </c>
      <c r="L15866" t="s">
        <v>2000</v>
      </c>
      <c r="M15866" t="s">
        <v>900</v>
      </c>
      <c r="N15866" t="s">
        <v>860</v>
      </c>
      <c r="O15866" t="s">
        <v>799</v>
      </c>
      <c r="R15866" t="str">
        <f t="shared" si="888"/>
        <v>Weekend</v>
      </c>
      <c r="S15866" s="27">
        <f t="shared" si="889"/>
        <v>42763</v>
      </c>
      <c r="U15866" t="str">
        <f t="shared" si="887"/>
        <v>D</v>
      </c>
      <c r="V15866" t="str">
        <f t="shared" si="886"/>
        <v>D</v>
      </c>
    </row>
    <row r="15867" spans="1:51" x14ac:dyDescent="0.25">
      <c r="A15867" t="s">
        <v>66</v>
      </c>
      <c r="C15867">
        <v>6102850</v>
      </c>
      <c r="D15867">
        <v>85</v>
      </c>
      <c r="E15867" t="s">
        <v>91</v>
      </c>
      <c r="G15867">
        <v>99.784000000000006</v>
      </c>
      <c r="H15867">
        <v>2017</v>
      </c>
      <c r="I15867">
        <v>1</v>
      </c>
      <c r="J15867">
        <v>28</v>
      </c>
      <c r="K15867" t="s">
        <v>1962</v>
      </c>
      <c r="L15867" t="s">
        <v>1963</v>
      </c>
      <c r="M15867" t="s">
        <v>900</v>
      </c>
      <c r="N15867" t="s">
        <v>404</v>
      </c>
      <c r="O15867" t="s">
        <v>799</v>
      </c>
      <c r="P15867" t="s">
        <v>799</v>
      </c>
      <c r="R15867" t="str">
        <f t="shared" si="888"/>
        <v>Weekend</v>
      </c>
      <c r="S15867" s="27">
        <f t="shared" si="889"/>
        <v>42763</v>
      </c>
      <c r="U15867" t="str">
        <f t="shared" si="887"/>
        <v>D</v>
      </c>
      <c r="V15867" t="str">
        <f t="shared" si="886"/>
        <v>D</v>
      </c>
    </row>
    <row r="15868" spans="1:51" x14ac:dyDescent="0.25">
      <c r="A15868" t="s">
        <v>66</v>
      </c>
      <c r="C15868">
        <v>6188725</v>
      </c>
      <c r="D15868">
        <v>85</v>
      </c>
      <c r="E15868" t="s">
        <v>91</v>
      </c>
      <c r="G15868">
        <v>99.784000000000006</v>
      </c>
      <c r="H15868">
        <v>2017</v>
      </c>
      <c r="I15868">
        <v>4</v>
      </c>
      <c r="J15868">
        <v>8</v>
      </c>
      <c r="K15868" t="s">
        <v>1970</v>
      </c>
      <c r="L15868" t="s">
        <v>2001</v>
      </c>
      <c r="M15868" t="s">
        <v>900</v>
      </c>
      <c r="N15868" t="s">
        <v>860</v>
      </c>
      <c r="O15868" t="s">
        <v>799</v>
      </c>
      <c r="P15868" t="s">
        <v>799</v>
      </c>
      <c r="R15868" t="str">
        <f t="shared" si="888"/>
        <v>Weekend</v>
      </c>
      <c r="S15868" s="27">
        <f t="shared" si="889"/>
        <v>42833</v>
      </c>
      <c r="U15868" t="str">
        <f t="shared" si="887"/>
        <v>D</v>
      </c>
      <c r="V15868" t="str">
        <f t="shared" si="886"/>
        <v>D</v>
      </c>
    </row>
    <row r="15869" spans="1:51" x14ac:dyDescent="0.25">
      <c r="A15869" t="s">
        <v>66</v>
      </c>
      <c r="C15869">
        <v>6361029</v>
      </c>
      <c r="D15869">
        <v>85</v>
      </c>
      <c r="E15869" t="s">
        <v>91</v>
      </c>
      <c r="G15869">
        <v>99.784000000000006</v>
      </c>
      <c r="H15869">
        <v>2017</v>
      </c>
      <c r="I15869">
        <v>8</v>
      </c>
      <c r="J15869">
        <v>20</v>
      </c>
      <c r="K15869" t="s">
        <v>1945</v>
      </c>
      <c r="L15869" t="s">
        <v>1958</v>
      </c>
      <c r="M15869" t="s">
        <v>900</v>
      </c>
      <c r="N15869" t="s">
        <v>404</v>
      </c>
      <c r="O15869" t="s">
        <v>799</v>
      </c>
      <c r="P15869" t="s">
        <v>799</v>
      </c>
      <c r="R15869" t="str">
        <f t="shared" si="888"/>
        <v>Weekend</v>
      </c>
      <c r="S15869" s="27">
        <f t="shared" si="889"/>
        <v>42967</v>
      </c>
      <c r="U15869" t="str">
        <f t="shared" si="887"/>
        <v>D</v>
      </c>
      <c r="V15869" t="str">
        <f t="shared" si="886"/>
        <v>D</v>
      </c>
    </row>
    <row r="15870" spans="1:51" x14ac:dyDescent="0.25">
      <c r="A15870" t="s">
        <v>66</v>
      </c>
      <c r="C15870">
        <v>6590746</v>
      </c>
      <c r="D15870">
        <v>85</v>
      </c>
      <c r="E15870" t="s">
        <v>91</v>
      </c>
      <c r="G15870">
        <v>99.784000000000006</v>
      </c>
      <c r="H15870">
        <v>2018</v>
      </c>
      <c r="I15870">
        <v>2</v>
      </c>
      <c r="J15870">
        <v>10</v>
      </c>
      <c r="K15870" t="s">
        <v>1980</v>
      </c>
      <c r="L15870" t="s">
        <v>1990</v>
      </c>
      <c r="M15870" t="s">
        <v>900</v>
      </c>
      <c r="N15870" t="s">
        <v>860</v>
      </c>
      <c r="O15870" t="s">
        <v>799</v>
      </c>
      <c r="R15870" t="str">
        <f t="shared" si="888"/>
        <v>Weekend</v>
      </c>
      <c r="S15870" s="27">
        <f t="shared" si="889"/>
        <v>43141</v>
      </c>
      <c r="U15870" t="str">
        <f t="shared" si="887"/>
        <v>D</v>
      </c>
      <c r="V15870" t="str">
        <f t="shared" si="886"/>
        <v>D</v>
      </c>
    </row>
    <row r="15871" spans="1:51" x14ac:dyDescent="0.25">
      <c r="A15871" t="s">
        <v>66</v>
      </c>
      <c r="C15871">
        <v>6652122</v>
      </c>
      <c r="D15871">
        <v>85</v>
      </c>
      <c r="E15871" t="s">
        <v>91</v>
      </c>
      <c r="G15871">
        <v>99.784000000000006</v>
      </c>
      <c r="H15871">
        <v>2018</v>
      </c>
      <c r="I15871">
        <v>3</v>
      </c>
      <c r="J15871">
        <v>23</v>
      </c>
      <c r="K15871" t="s">
        <v>1954</v>
      </c>
      <c r="L15871" t="s">
        <v>1975</v>
      </c>
      <c r="M15871" t="s">
        <v>900</v>
      </c>
      <c r="N15871" t="s">
        <v>404</v>
      </c>
      <c r="O15871" t="s">
        <v>799</v>
      </c>
      <c r="P15871" t="s">
        <v>799</v>
      </c>
      <c r="R15871" t="str">
        <f t="shared" si="888"/>
        <v>Weekday</v>
      </c>
      <c r="S15871" s="27">
        <f t="shared" si="889"/>
        <v>43182</v>
      </c>
      <c r="U15871" t="str">
        <f t="shared" si="887"/>
        <v>D</v>
      </c>
      <c r="V15871" t="str">
        <f t="shared" si="886"/>
        <v>D</v>
      </c>
    </row>
    <row r="15872" spans="1:51" x14ac:dyDescent="0.25">
      <c r="A15872" t="s">
        <v>66</v>
      </c>
      <c r="C15872">
        <v>6858784</v>
      </c>
      <c r="D15872">
        <v>85</v>
      </c>
      <c r="E15872" t="s">
        <v>91</v>
      </c>
      <c r="G15872">
        <v>99.784000000000006</v>
      </c>
      <c r="H15872">
        <v>2018</v>
      </c>
      <c r="I15872">
        <v>8</v>
      </c>
      <c r="J15872">
        <v>27</v>
      </c>
      <c r="K15872" t="s">
        <v>1936</v>
      </c>
      <c r="L15872" t="s">
        <v>1979</v>
      </c>
      <c r="M15872" t="s">
        <v>900</v>
      </c>
      <c r="N15872" t="s">
        <v>404</v>
      </c>
      <c r="O15872" t="s">
        <v>799</v>
      </c>
      <c r="P15872" t="s">
        <v>799</v>
      </c>
      <c r="R15872" t="str">
        <f t="shared" si="888"/>
        <v>Weekday</v>
      </c>
      <c r="S15872" s="27">
        <f t="shared" si="889"/>
        <v>43339</v>
      </c>
      <c r="U15872" t="str">
        <f t="shared" si="887"/>
        <v>D</v>
      </c>
      <c r="V15872" t="str">
        <f t="shared" si="886"/>
        <v>D</v>
      </c>
    </row>
    <row r="15873" spans="1:51" x14ac:dyDescent="0.25">
      <c r="A15873" t="s">
        <v>66</v>
      </c>
      <c r="C15873">
        <v>6904365</v>
      </c>
      <c r="D15873">
        <v>85</v>
      </c>
      <c r="E15873" t="s">
        <v>91</v>
      </c>
      <c r="G15873">
        <v>99.784000000000006</v>
      </c>
      <c r="H15873">
        <v>2018</v>
      </c>
      <c r="I15873">
        <v>10</v>
      </c>
      <c r="J15873">
        <v>6</v>
      </c>
      <c r="K15873" t="s">
        <v>1936</v>
      </c>
      <c r="L15873" t="s">
        <v>1951</v>
      </c>
      <c r="M15873" t="s">
        <v>900</v>
      </c>
      <c r="N15873" t="s">
        <v>860</v>
      </c>
      <c r="O15873" t="s">
        <v>799</v>
      </c>
      <c r="R15873" t="str">
        <f t="shared" si="888"/>
        <v>Weekend</v>
      </c>
      <c r="S15873" s="27">
        <f t="shared" si="889"/>
        <v>43379</v>
      </c>
      <c r="U15873" t="str">
        <f t="shared" si="887"/>
        <v>D</v>
      </c>
      <c r="V15873" t="str">
        <f t="shared" si="886"/>
        <v>D</v>
      </c>
    </row>
    <row r="15874" spans="1:51" x14ac:dyDescent="0.25">
      <c r="A15874" t="s">
        <v>66</v>
      </c>
      <c r="C15874">
        <v>6264394</v>
      </c>
      <c r="D15874">
        <v>85</v>
      </c>
      <c r="E15874" t="s">
        <v>91</v>
      </c>
      <c r="G15874">
        <v>99.784999999999997</v>
      </c>
      <c r="H15874">
        <v>2017</v>
      </c>
      <c r="I15874">
        <v>5</v>
      </c>
      <c r="J15874">
        <v>17</v>
      </c>
      <c r="K15874" t="s">
        <v>1969</v>
      </c>
      <c r="L15874" t="s">
        <v>1974</v>
      </c>
      <c r="M15874" t="s">
        <v>900</v>
      </c>
      <c r="N15874" t="s">
        <v>404</v>
      </c>
      <c r="O15874" t="s">
        <v>799</v>
      </c>
      <c r="P15874" t="s">
        <v>799</v>
      </c>
      <c r="R15874" t="str">
        <f t="shared" si="888"/>
        <v>Weekday</v>
      </c>
      <c r="S15874" s="27">
        <f t="shared" si="889"/>
        <v>42872</v>
      </c>
      <c r="U15874" t="str">
        <f t="shared" si="887"/>
        <v>D</v>
      </c>
      <c r="V15874" t="str">
        <f t="shared" si="886"/>
        <v>D</v>
      </c>
    </row>
    <row r="15875" spans="1:51" x14ac:dyDescent="0.25">
      <c r="A15875" t="s">
        <v>66</v>
      </c>
      <c r="C15875">
        <v>5495175</v>
      </c>
      <c r="D15875">
        <v>85</v>
      </c>
      <c r="E15875" t="s">
        <v>91</v>
      </c>
      <c r="G15875">
        <v>99.793999999999997</v>
      </c>
      <c r="H15875">
        <v>2015</v>
      </c>
      <c r="I15875">
        <v>11</v>
      </c>
      <c r="J15875">
        <v>2</v>
      </c>
      <c r="K15875" t="s">
        <v>1983</v>
      </c>
      <c r="L15875" t="s">
        <v>1987</v>
      </c>
      <c r="M15875" t="s">
        <v>899</v>
      </c>
      <c r="N15875" t="s">
        <v>404</v>
      </c>
      <c r="O15875" t="s">
        <v>799</v>
      </c>
      <c r="R15875" t="str">
        <f t="shared" si="888"/>
        <v>Weekday</v>
      </c>
      <c r="S15875" s="27">
        <f t="shared" si="889"/>
        <v>42310</v>
      </c>
      <c r="U15875" t="str">
        <f t="shared" si="887"/>
        <v>S</v>
      </c>
      <c r="V15875" t="str">
        <f t="shared" ref="V15875:V15938" si="890">T15875&amp;U15875</f>
        <v>S</v>
      </c>
    </row>
    <row r="15876" spans="1:51" x14ac:dyDescent="0.25">
      <c r="A15876" t="s">
        <v>66</v>
      </c>
      <c r="C15876">
        <v>5401375</v>
      </c>
      <c r="D15876">
        <v>85</v>
      </c>
      <c r="E15876" t="s">
        <v>91</v>
      </c>
      <c r="G15876">
        <v>99.793999999999997</v>
      </c>
      <c r="H15876">
        <v>2015</v>
      </c>
      <c r="I15876">
        <v>8</v>
      </c>
      <c r="J15876">
        <v>19</v>
      </c>
      <c r="K15876" t="s">
        <v>1989</v>
      </c>
      <c r="L15876" t="s">
        <v>1988</v>
      </c>
      <c r="M15876" t="s">
        <v>900</v>
      </c>
      <c r="N15876" t="s">
        <v>860</v>
      </c>
      <c r="O15876" t="s">
        <v>799</v>
      </c>
      <c r="P15876" t="s">
        <v>799</v>
      </c>
      <c r="R15876" t="str">
        <f t="shared" si="888"/>
        <v>Weekday</v>
      </c>
      <c r="S15876" s="27">
        <f t="shared" si="889"/>
        <v>42235</v>
      </c>
      <c r="U15876" t="str">
        <f t="shared" si="887"/>
        <v>S</v>
      </c>
      <c r="V15876" t="str">
        <f t="shared" si="890"/>
        <v>S</v>
      </c>
    </row>
    <row r="15877" spans="1:51" x14ac:dyDescent="0.25">
      <c r="A15877" t="s">
        <v>66</v>
      </c>
      <c r="C15877">
        <v>6047083</v>
      </c>
      <c r="D15877">
        <v>85</v>
      </c>
      <c r="E15877" t="s">
        <v>90</v>
      </c>
      <c r="G15877">
        <v>99.826999999999998</v>
      </c>
      <c r="H15877">
        <v>2016</v>
      </c>
      <c r="I15877">
        <v>12</v>
      </c>
      <c r="J15877">
        <v>15</v>
      </c>
      <c r="K15877" t="s">
        <v>1954</v>
      </c>
      <c r="L15877" t="s">
        <v>1966</v>
      </c>
      <c r="M15877" t="s">
        <v>900</v>
      </c>
      <c r="N15877" t="s">
        <v>860</v>
      </c>
      <c r="O15877" t="s">
        <v>799</v>
      </c>
      <c r="Q15877" t="s">
        <v>870</v>
      </c>
      <c r="R15877" t="str">
        <f t="shared" si="888"/>
        <v>Weekday</v>
      </c>
      <c r="S15877" s="27">
        <f t="shared" si="889"/>
        <v>42719</v>
      </c>
      <c r="U15877" t="str">
        <f t="shared" si="887"/>
        <v>S</v>
      </c>
      <c r="V15877" t="str">
        <f t="shared" si="890"/>
        <v>S</v>
      </c>
      <c r="AE15877" s="27"/>
      <c r="AG15877" s="27"/>
      <c r="AO15877" s="27"/>
      <c r="AX15877" s="27"/>
      <c r="AY15877" s="27"/>
    </row>
    <row r="15878" spans="1:51" x14ac:dyDescent="0.25">
      <c r="A15878" t="s">
        <v>66</v>
      </c>
      <c r="C15878">
        <v>6145780</v>
      </c>
      <c r="D15878">
        <v>85</v>
      </c>
      <c r="E15878" t="s">
        <v>90</v>
      </c>
      <c r="G15878">
        <v>99.826999999999998</v>
      </c>
      <c r="H15878">
        <v>2017</v>
      </c>
      <c r="I15878">
        <v>3</v>
      </c>
      <c r="J15878">
        <v>9</v>
      </c>
      <c r="K15878" t="s">
        <v>1941</v>
      </c>
      <c r="L15878" t="s">
        <v>1946</v>
      </c>
      <c r="M15878" t="s">
        <v>900</v>
      </c>
      <c r="N15878" t="s">
        <v>860</v>
      </c>
      <c r="O15878" t="s">
        <v>799</v>
      </c>
      <c r="P15878" t="s">
        <v>799</v>
      </c>
      <c r="Q15878" t="s">
        <v>870</v>
      </c>
      <c r="R15878" t="str">
        <f t="shared" si="888"/>
        <v>Weekday</v>
      </c>
      <c r="S15878" s="27">
        <f t="shared" si="889"/>
        <v>42803</v>
      </c>
      <c r="U15878" t="str">
        <f t="shared" si="887"/>
        <v>D</v>
      </c>
      <c r="V15878" t="str">
        <f t="shared" si="890"/>
        <v>D</v>
      </c>
      <c r="AE15878" s="27"/>
      <c r="AG15878" s="27"/>
      <c r="AO15878" s="27"/>
      <c r="AX15878" s="27"/>
      <c r="AY15878" s="27"/>
    </row>
    <row r="15879" spans="1:51" x14ac:dyDescent="0.25">
      <c r="A15879" t="s">
        <v>66</v>
      </c>
      <c r="C15879">
        <v>6244630</v>
      </c>
      <c r="D15879">
        <v>85</v>
      </c>
      <c r="E15879" t="s">
        <v>91</v>
      </c>
      <c r="G15879">
        <v>99.808999999999997</v>
      </c>
      <c r="H15879">
        <v>2017</v>
      </c>
      <c r="I15879">
        <v>5</v>
      </c>
      <c r="J15879">
        <v>22</v>
      </c>
      <c r="K15879" t="s">
        <v>1958</v>
      </c>
      <c r="L15879" t="s">
        <v>1979</v>
      </c>
      <c r="M15879" t="s">
        <v>900</v>
      </c>
      <c r="N15879" t="s">
        <v>171</v>
      </c>
      <c r="O15879" t="s">
        <v>799</v>
      </c>
      <c r="R15879" t="str">
        <f t="shared" si="888"/>
        <v>Weekday</v>
      </c>
      <c r="S15879" s="27">
        <f t="shared" si="889"/>
        <v>42877</v>
      </c>
      <c r="U15879" t="str">
        <f t="shared" si="887"/>
        <v>D</v>
      </c>
      <c r="V15879" t="str">
        <f t="shared" si="890"/>
        <v>D</v>
      </c>
    </row>
    <row r="15880" spans="1:51" x14ac:dyDescent="0.25">
      <c r="A15880" t="s">
        <v>66</v>
      </c>
      <c r="C15880">
        <v>6489984</v>
      </c>
      <c r="D15880">
        <v>85</v>
      </c>
      <c r="E15880" t="s">
        <v>91</v>
      </c>
      <c r="G15880">
        <v>99.754000000000005</v>
      </c>
      <c r="H15880">
        <v>2017</v>
      </c>
      <c r="I15880">
        <v>11</v>
      </c>
      <c r="J15880">
        <v>28</v>
      </c>
      <c r="K15880" t="s">
        <v>1969</v>
      </c>
      <c r="L15880" t="s">
        <v>1968</v>
      </c>
      <c r="M15880" t="s">
        <v>900</v>
      </c>
      <c r="N15880" t="s">
        <v>171</v>
      </c>
      <c r="O15880" t="s">
        <v>799</v>
      </c>
      <c r="R15880" t="str">
        <f t="shared" si="888"/>
        <v>Weekday</v>
      </c>
      <c r="S15880" s="27">
        <f t="shared" si="889"/>
        <v>43067</v>
      </c>
      <c r="U15880" t="str">
        <f t="shared" si="887"/>
        <v>D</v>
      </c>
      <c r="V15880" t="str">
        <f t="shared" si="890"/>
        <v>D</v>
      </c>
    </row>
    <row r="15881" spans="1:51" x14ac:dyDescent="0.25">
      <c r="A15881" t="s">
        <v>66</v>
      </c>
      <c r="C15881">
        <v>6344515</v>
      </c>
      <c r="D15881">
        <v>85</v>
      </c>
      <c r="E15881" t="s">
        <v>90</v>
      </c>
      <c r="G15881">
        <v>99.823999999999998</v>
      </c>
      <c r="H15881">
        <v>2017</v>
      </c>
      <c r="I15881">
        <v>8</v>
      </c>
      <c r="J15881">
        <v>7</v>
      </c>
      <c r="K15881" t="s">
        <v>1958</v>
      </c>
      <c r="L15881" t="s">
        <v>1979</v>
      </c>
      <c r="M15881" t="s">
        <v>900</v>
      </c>
      <c r="N15881" t="s">
        <v>860</v>
      </c>
      <c r="O15881" t="s">
        <v>799</v>
      </c>
      <c r="P15881" t="s">
        <v>799</v>
      </c>
      <c r="Q15881" t="s">
        <v>870</v>
      </c>
      <c r="R15881" t="str">
        <f t="shared" si="888"/>
        <v>Weekday</v>
      </c>
      <c r="S15881" s="27">
        <f t="shared" si="889"/>
        <v>42954</v>
      </c>
      <c r="U15881" t="str">
        <f t="shared" si="887"/>
        <v>D</v>
      </c>
      <c r="V15881" t="str">
        <f t="shared" si="890"/>
        <v>D</v>
      </c>
      <c r="AE15881" s="27"/>
      <c r="AG15881" s="27"/>
      <c r="AO15881" s="27"/>
      <c r="AX15881" s="27"/>
      <c r="AY15881" s="27"/>
    </row>
    <row r="15882" spans="1:51" x14ac:dyDescent="0.25">
      <c r="A15882" t="s">
        <v>66</v>
      </c>
      <c r="C15882">
        <v>6678826</v>
      </c>
      <c r="D15882">
        <v>85</v>
      </c>
      <c r="E15882" t="s">
        <v>90</v>
      </c>
      <c r="G15882">
        <v>99.83</v>
      </c>
      <c r="H15882">
        <v>2018</v>
      </c>
      <c r="I15882">
        <v>4</v>
      </c>
      <c r="J15882">
        <v>14</v>
      </c>
      <c r="K15882" t="s">
        <v>1964</v>
      </c>
      <c r="L15882" t="s">
        <v>1984</v>
      </c>
      <c r="M15882" t="s">
        <v>900</v>
      </c>
      <c r="N15882" t="s">
        <v>860</v>
      </c>
      <c r="O15882" t="s">
        <v>799</v>
      </c>
      <c r="Q15882" t="s">
        <v>870</v>
      </c>
      <c r="R15882" t="str">
        <f t="shared" si="888"/>
        <v>Weekend</v>
      </c>
      <c r="S15882" s="27">
        <f t="shared" si="889"/>
        <v>43204</v>
      </c>
      <c r="U15882" t="str">
        <f t="shared" si="887"/>
        <v>D</v>
      </c>
      <c r="V15882" t="str">
        <f t="shared" si="890"/>
        <v>D</v>
      </c>
      <c r="AE15882" s="27"/>
      <c r="AG15882" s="27"/>
      <c r="AO15882" s="27"/>
      <c r="AX15882" s="27"/>
      <c r="AY15882" s="27"/>
    </row>
    <row r="15883" spans="1:51" x14ac:dyDescent="0.25">
      <c r="A15883" t="s">
        <v>66</v>
      </c>
      <c r="C15883">
        <v>6794910</v>
      </c>
      <c r="D15883">
        <v>85</v>
      </c>
      <c r="E15883" t="s">
        <v>91</v>
      </c>
      <c r="G15883">
        <v>99.775000000000006</v>
      </c>
      <c r="H15883">
        <v>2018</v>
      </c>
      <c r="I15883">
        <v>7</v>
      </c>
      <c r="J15883">
        <v>17</v>
      </c>
      <c r="K15883" t="s">
        <v>1973</v>
      </c>
      <c r="L15883" t="s">
        <v>1975</v>
      </c>
      <c r="M15883" t="s">
        <v>900</v>
      </c>
      <c r="N15883" t="s">
        <v>404</v>
      </c>
      <c r="O15883" t="s">
        <v>799</v>
      </c>
      <c r="R15883" t="str">
        <f t="shared" si="888"/>
        <v>Weekday</v>
      </c>
      <c r="S15883" s="27">
        <f t="shared" si="889"/>
        <v>43298</v>
      </c>
      <c r="U15883" t="str">
        <f t="shared" si="887"/>
        <v>D</v>
      </c>
      <c r="V15883" t="str">
        <f t="shared" si="890"/>
        <v>D</v>
      </c>
    </row>
    <row r="15884" spans="1:51" x14ac:dyDescent="0.25">
      <c r="A15884" t="s">
        <v>66</v>
      </c>
      <c r="C15884">
        <v>7006488</v>
      </c>
      <c r="D15884">
        <v>85</v>
      </c>
      <c r="E15884" t="s">
        <v>90</v>
      </c>
      <c r="G15884">
        <v>99.863</v>
      </c>
      <c r="H15884">
        <v>2018</v>
      </c>
      <c r="I15884">
        <v>12</v>
      </c>
      <c r="J15884">
        <v>11</v>
      </c>
      <c r="K15884" t="s">
        <v>1956</v>
      </c>
      <c r="L15884" t="s">
        <v>1976</v>
      </c>
      <c r="M15884" t="s">
        <v>900</v>
      </c>
      <c r="N15884" t="s">
        <v>404</v>
      </c>
      <c r="O15884" t="s">
        <v>799</v>
      </c>
      <c r="Q15884" t="s">
        <v>870</v>
      </c>
      <c r="R15884" t="str">
        <f t="shared" si="888"/>
        <v>Weekday</v>
      </c>
      <c r="S15884" s="27">
        <f t="shared" si="889"/>
        <v>43445</v>
      </c>
      <c r="U15884" t="str">
        <f t="shared" si="887"/>
        <v>D</v>
      </c>
      <c r="V15884" t="str">
        <f t="shared" si="890"/>
        <v>D</v>
      </c>
      <c r="AE15884" s="27"/>
      <c r="AG15884" s="27"/>
      <c r="AO15884" s="27"/>
      <c r="AX15884" s="27"/>
      <c r="AY15884" s="27"/>
    </row>
    <row r="15885" spans="1:51" x14ac:dyDescent="0.25">
      <c r="A15885" t="s">
        <v>66</v>
      </c>
      <c r="C15885">
        <v>5366545</v>
      </c>
      <c r="D15885">
        <v>85</v>
      </c>
      <c r="E15885" t="s">
        <v>90</v>
      </c>
      <c r="G15885">
        <v>99.858000000000004</v>
      </c>
      <c r="H15885">
        <v>2015</v>
      </c>
      <c r="I15885">
        <v>7</v>
      </c>
      <c r="J15885">
        <v>20</v>
      </c>
      <c r="K15885" t="s">
        <v>1941</v>
      </c>
      <c r="L15885" t="s">
        <v>1987</v>
      </c>
      <c r="M15885" t="s">
        <v>900</v>
      </c>
      <c r="N15885" t="s">
        <v>860</v>
      </c>
      <c r="O15885" t="s">
        <v>799</v>
      </c>
      <c r="Q15885" t="s">
        <v>870</v>
      </c>
      <c r="R15885" t="str">
        <f t="shared" si="888"/>
        <v>Weekday</v>
      </c>
      <c r="S15885" s="27">
        <f t="shared" si="889"/>
        <v>42205</v>
      </c>
      <c r="U15885" t="str">
        <f t="shared" si="887"/>
        <v>S</v>
      </c>
      <c r="V15885" t="str">
        <f t="shared" si="890"/>
        <v>S</v>
      </c>
      <c r="AE15885" s="27"/>
      <c r="AG15885" s="27"/>
      <c r="AO15885" s="27"/>
      <c r="AX15885" s="27"/>
      <c r="AY15885" s="27"/>
    </row>
    <row r="15886" spans="1:51" x14ac:dyDescent="0.25">
      <c r="A15886" t="s">
        <v>66</v>
      </c>
      <c r="C15886">
        <v>6290762</v>
      </c>
      <c r="D15886">
        <v>85</v>
      </c>
      <c r="E15886" t="s">
        <v>90</v>
      </c>
      <c r="G15886">
        <v>99.861000000000004</v>
      </c>
      <c r="H15886">
        <v>2017</v>
      </c>
      <c r="I15886">
        <v>6</v>
      </c>
      <c r="J15886">
        <v>25</v>
      </c>
      <c r="K15886" t="s">
        <v>1969</v>
      </c>
      <c r="L15886" t="s">
        <v>1974</v>
      </c>
      <c r="M15886" t="s">
        <v>900</v>
      </c>
      <c r="N15886" t="s">
        <v>860</v>
      </c>
      <c r="O15886" t="s">
        <v>799</v>
      </c>
      <c r="Q15886" t="s">
        <v>870</v>
      </c>
      <c r="R15886" t="str">
        <f t="shared" si="888"/>
        <v>Weekend</v>
      </c>
      <c r="S15886" s="27">
        <f t="shared" si="889"/>
        <v>42911</v>
      </c>
      <c r="U15886" t="str">
        <f t="shared" si="887"/>
        <v>D</v>
      </c>
      <c r="V15886" t="str">
        <f t="shared" si="890"/>
        <v>D</v>
      </c>
      <c r="AE15886" s="27"/>
      <c r="AG15886" s="27"/>
      <c r="AO15886" s="27"/>
      <c r="AX15886" s="27"/>
      <c r="AY15886" s="27"/>
    </row>
    <row r="15887" spans="1:51" x14ac:dyDescent="0.25">
      <c r="A15887" t="s">
        <v>66</v>
      </c>
      <c r="C15887">
        <v>5362470</v>
      </c>
      <c r="D15887">
        <v>85</v>
      </c>
      <c r="E15887" t="s">
        <v>90</v>
      </c>
      <c r="G15887">
        <v>99.876000000000005</v>
      </c>
      <c r="H15887">
        <v>2015</v>
      </c>
      <c r="I15887">
        <v>7</v>
      </c>
      <c r="J15887">
        <v>17</v>
      </c>
      <c r="K15887" t="s">
        <v>1970</v>
      </c>
      <c r="L15887" t="s">
        <v>1951</v>
      </c>
      <c r="M15887" t="s">
        <v>900</v>
      </c>
      <c r="N15887" t="s">
        <v>860</v>
      </c>
      <c r="O15887" t="s">
        <v>799</v>
      </c>
      <c r="P15887" t="s">
        <v>799</v>
      </c>
      <c r="Q15887" t="s">
        <v>870</v>
      </c>
      <c r="R15887" t="str">
        <f t="shared" si="888"/>
        <v>Weekday</v>
      </c>
      <c r="S15887" s="27">
        <f t="shared" si="889"/>
        <v>42202</v>
      </c>
      <c r="U15887" t="str">
        <f t="shared" si="887"/>
        <v>S</v>
      </c>
      <c r="V15887" t="str">
        <f t="shared" si="890"/>
        <v>S</v>
      </c>
      <c r="AE15887" s="27"/>
      <c r="AG15887" s="27"/>
      <c r="AO15887" s="27"/>
      <c r="AX15887" s="27"/>
      <c r="AY15887" s="27"/>
    </row>
    <row r="15888" spans="1:51" x14ac:dyDescent="0.25">
      <c r="A15888" t="s">
        <v>66</v>
      </c>
      <c r="C15888">
        <v>6300561</v>
      </c>
      <c r="D15888">
        <v>85</v>
      </c>
      <c r="E15888" t="s">
        <v>90</v>
      </c>
      <c r="G15888">
        <v>99.873999999999995</v>
      </c>
      <c r="H15888">
        <v>2017</v>
      </c>
      <c r="I15888">
        <v>7</v>
      </c>
      <c r="J15888">
        <v>6</v>
      </c>
      <c r="K15888" t="s">
        <v>1941</v>
      </c>
      <c r="L15888" t="s">
        <v>1943</v>
      </c>
      <c r="M15888" t="s">
        <v>900</v>
      </c>
      <c r="N15888" t="s">
        <v>171</v>
      </c>
      <c r="O15888" t="s">
        <v>799</v>
      </c>
      <c r="P15888" t="s">
        <v>799</v>
      </c>
      <c r="Q15888" t="s">
        <v>870</v>
      </c>
      <c r="R15888" t="str">
        <f t="shared" si="888"/>
        <v>Weekday</v>
      </c>
      <c r="S15888" s="27">
        <f t="shared" si="889"/>
        <v>42922</v>
      </c>
      <c r="U15888" t="str">
        <f t="shared" si="887"/>
        <v>D</v>
      </c>
      <c r="V15888" t="str">
        <f t="shared" si="890"/>
        <v>D</v>
      </c>
      <c r="AE15888" s="27"/>
      <c r="AG15888" s="27"/>
      <c r="AO15888" s="27"/>
      <c r="AX15888" s="27"/>
      <c r="AY15888" s="27"/>
    </row>
    <row r="15889" spans="1:51" x14ac:dyDescent="0.25">
      <c r="A15889" t="s">
        <v>66</v>
      </c>
      <c r="C15889">
        <v>6077977</v>
      </c>
      <c r="D15889">
        <v>85</v>
      </c>
      <c r="E15889" t="s">
        <v>91</v>
      </c>
      <c r="G15889">
        <v>99.831000000000003</v>
      </c>
      <c r="H15889">
        <v>2017</v>
      </c>
      <c r="I15889">
        <v>1</v>
      </c>
      <c r="J15889">
        <v>11</v>
      </c>
      <c r="K15889" t="s">
        <v>1972</v>
      </c>
      <c r="L15889" t="s">
        <v>1936</v>
      </c>
      <c r="M15889" t="s">
        <v>900</v>
      </c>
      <c r="N15889" t="s">
        <v>860</v>
      </c>
      <c r="O15889" t="s">
        <v>799</v>
      </c>
      <c r="R15889" t="str">
        <f t="shared" si="888"/>
        <v>Weekday</v>
      </c>
      <c r="S15889" s="27">
        <f t="shared" si="889"/>
        <v>42746</v>
      </c>
      <c r="U15889" t="str">
        <f t="shared" si="887"/>
        <v>D</v>
      </c>
      <c r="V15889" t="str">
        <f t="shared" si="890"/>
        <v>D</v>
      </c>
    </row>
    <row r="15890" spans="1:51" x14ac:dyDescent="0.25">
      <c r="A15890" t="s">
        <v>66</v>
      </c>
      <c r="C15890">
        <v>5980283</v>
      </c>
      <c r="D15890">
        <v>85</v>
      </c>
      <c r="E15890" t="s">
        <v>91</v>
      </c>
      <c r="G15890">
        <v>99.834000000000003</v>
      </c>
      <c r="H15890">
        <v>2016</v>
      </c>
      <c r="I15890">
        <v>10</v>
      </c>
      <c r="J15890">
        <v>31</v>
      </c>
      <c r="K15890" t="s">
        <v>1972</v>
      </c>
      <c r="L15890" t="s">
        <v>1951</v>
      </c>
      <c r="M15890" t="s">
        <v>900</v>
      </c>
      <c r="N15890" t="s">
        <v>170</v>
      </c>
      <c r="O15890" t="s">
        <v>799</v>
      </c>
      <c r="P15890" t="s">
        <v>799</v>
      </c>
      <c r="R15890" t="str">
        <f t="shared" si="888"/>
        <v>Weekday</v>
      </c>
      <c r="S15890" s="27">
        <f t="shared" si="889"/>
        <v>42674</v>
      </c>
      <c r="U15890" t="str">
        <f t="shared" si="887"/>
        <v>S</v>
      </c>
      <c r="V15890" t="str">
        <f t="shared" si="890"/>
        <v>S</v>
      </c>
    </row>
    <row r="15891" spans="1:51" x14ac:dyDescent="0.25">
      <c r="A15891" t="s">
        <v>66</v>
      </c>
      <c r="C15891">
        <v>5926100</v>
      </c>
      <c r="D15891">
        <v>85</v>
      </c>
      <c r="E15891" t="s">
        <v>91</v>
      </c>
      <c r="G15891">
        <v>99.837999999999994</v>
      </c>
      <c r="H15891">
        <v>2016</v>
      </c>
      <c r="I15891">
        <v>9</v>
      </c>
      <c r="J15891">
        <v>19</v>
      </c>
      <c r="K15891" t="s">
        <v>1972</v>
      </c>
      <c r="L15891" t="s">
        <v>1951</v>
      </c>
      <c r="M15891" t="s">
        <v>900</v>
      </c>
      <c r="N15891" t="s">
        <v>860</v>
      </c>
      <c r="O15891" t="s">
        <v>799</v>
      </c>
      <c r="R15891" t="str">
        <f t="shared" si="888"/>
        <v>Weekday</v>
      </c>
      <c r="S15891" s="27">
        <f t="shared" si="889"/>
        <v>42632</v>
      </c>
      <c r="U15891" t="str">
        <f t="shared" si="887"/>
        <v>S</v>
      </c>
      <c r="V15891" t="str">
        <f t="shared" si="890"/>
        <v>S</v>
      </c>
    </row>
    <row r="15892" spans="1:51" x14ac:dyDescent="0.25">
      <c r="A15892" t="s">
        <v>66</v>
      </c>
      <c r="C15892">
        <v>6303580</v>
      </c>
      <c r="D15892">
        <v>85</v>
      </c>
      <c r="E15892" t="s">
        <v>91</v>
      </c>
      <c r="G15892">
        <v>99.828000000000003</v>
      </c>
      <c r="H15892">
        <v>2017</v>
      </c>
      <c r="I15892">
        <v>7</v>
      </c>
      <c r="J15892">
        <v>5</v>
      </c>
      <c r="K15892" t="s">
        <v>1941</v>
      </c>
      <c r="L15892" t="s">
        <v>1974</v>
      </c>
      <c r="M15892" t="s">
        <v>900</v>
      </c>
      <c r="N15892" t="s">
        <v>860</v>
      </c>
      <c r="O15892" t="s">
        <v>799</v>
      </c>
      <c r="P15892" t="s">
        <v>799</v>
      </c>
      <c r="R15892" t="str">
        <f t="shared" si="888"/>
        <v>Weekday</v>
      </c>
      <c r="S15892" s="27">
        <f t="shared" si="889"/>
        <v>42921</v>
      </c>
      <c r="U15892" t="str">
        <f t="shared" si="887"/>
        <v>D</v>
      </c>
      <c r="V15892" t="str">
        <f t="shared" si="890"/>
        <v>D</v>
      </c>
    </row>
    <row r="15893" spans="1:51" x14ac:dyDescent="0.25">
      <c r="A15893" t="s">
        <v>66</v>
      </c>
      <c r="C15893">
        <v>5618796</v>
      </c>
      <c r="D15893">
        <v>85</v>
      </c>
      <c r="E15893" t="s">
        <v>90</v>
      </c>
      <c r="G15893">
        <v>99.882000000000005</v>
      </c>
      <c r="H15893">
        <v>2016</v>
      </c>
      <c r="I15893">
        <v>1</v>
      </c>
      <c r="J15893">
        <v>29</v>
      </c>
      <c r="K15893" t="s">
        <v>1962</v>
      </c>
      <c r="L15893" t="s">
        <v>1936</v>
      </c>
      <c r="M15893" t="s">
        <v>900</v>
      </c>
      <c r="N15893" t="s">
        <v>171</v>
      </c>
      <c r="O15893" t="s">
        <v>799</v>
      </c>
      <c r="P15893" t="s">
        <v>799</v>
      </c>
      <c r="Q15893" t="s">
        <v>870</v>
      </c>
      <c r="R15893" t="str">
        <f t="shared" si="888"/>
        <v>Weekday</v>
      </c>
      <c r="S15893" s="27">
        <f t="shared" si="889"/>
        <v>42398</v>
      </c>
      <c r="U15893" t="str">
        <f t="shared" si="887"/>
        <v>S</v>
      </c>
      <c r="V15893" t="str">
        <f t="shared" si="890"/>
        <v>S</v>
      </c>
      <c r="AE15893" s="27"/>
      <c r="AG15893" s="27"/>
      <c r="AO15893" s="27"/>
      <c r="AX15893" s="27"/>
      <c r="AY15893" s="27"/>
    </row>
    <row r="15894" spans="1:51" x14ac:dyDescent="0.25">
      <c r="A15894" t="s">
        <v>66</v>
      </c>
      <c r="C15894">
        <v>5618797</v>
      </c>
      <c r="D15894">
        <v>85</v>
      </c>
      <c r="E15894" t="s">
        <v>90</v>
      </c>
      <c r="G15894">
        <v>99.882000000000005</v>
      </c>
      <c r="H15894">
        <v>2016</v>
      </c>
      <c r="I15894">
        <v>1</v>
      </c>
      <c r="J15894">
        <v>29</v>
      </c>
      <c r="K15894" t="s">
        <v>1962</v>
      </c>
      <c r="L15894" t="s">
        <v>1996</v>
      </c>
      <c r="M15894" t="s">
        <v>900</v>
      </c>
      <c r="N15894" t="s">
        <v>860</v>
      </c>
      <c r="O15894" t="s">
        <v>799</v>
      </c>
      <c r="Q15894" t="s">
        <v>870</v>
      </c>
      <c r="R15894" t="str">
        <f t="shared" si="888"/>
        <v>Weekday</v>
      </c>
      <c r="S15894" s="27">
        <f t="shared" si="889"/>
        <v>42398</v>
      </c>
      <c r="U15894" t="str">
        <f t="shared" si="887"/>
        <v>S</v>
      </c>
      <c r="V15894" t="str">
        <f t="shared" si="890"/>
        <v>S</v>
      </c>
      <c r="AE15894" s="27"/>
      <c r="AG15894" s="27"/>
      <c r="AO15894" s="27"/>
      <c r="AX15894" s="27"/>
      <c r="AY15894" s="27"/>
    </row>
    <row r="15895" spans="1:51" x14ac:dyDescent="0.25">
      <c r="A15895" t="s">
        <v>66</v>
      </c>
      <c r="C15895">
        <v>6038395</v>
      </c>
      <c r="D15895">
        <v>85</v>
      </c>
      <c r="E15895" t="s">
        <v>91</v>
      </c>
      <c r="G15895">
        <v>99.849000000000004</v>
      </c>
      <c r="H15895">
        <v>2016</v>
      </c>
      <c r="I15895">
        <v>12</v>
      </c>
      <c r="J15895">
        <v>6</v>
      </c>
      <c r="K15895" t="s">
        <v>1970</v>
      </c>
      <c r="L15895" t="s">
        <v>1973</v>
      </c>
      <c r="M15895" t="s">
        <v>900</v>
      </c>
      <c r="N15895" t="s">
        <v>860</v>
      </c>
      <c r="O15895" t="s">
        <v>799</v>
      </c>
      <c r="P15895" t="s">
        <v>799</v>
      </c>
      <c r="R15895" t="str">
        <f t="shared" si="888"/>
        <v>Weekday</v>
      </c>
      <c r="S15895" s="27">
        <f t="shared" si="889"/>
        <v>42710</v>
      </c>
      <c r="U15895" t="str">
        <f t="shared" si="887"/>
        <v>S</v>
      </c>
      <c r="V15895" t="str">
        <f t="shared" si="890"/>
        <v>S</v>
      </c>
    </row>
    <row r="15896" spans="1:51" x14ac:dyDescent="0.25">
      <c r="A15896" t="s">
        <v>66</v>
      </c>
      <c r="C15896">
        <v>5781130</v>
      </c>
      <c r="D15896">
        <v>85</v>
      </c>
      <c r="E15896" t="s">
        <v>91</v>
      </c>
      <c r="G15896">
        <v>99.850999999999999</v>
      </c>
      <c r="H15896">
        <v>2016</v>
      </c>
      <c r="I15896">
        <v>6</v>
      </c>
      <c r="J15896">
        <v>2</v>
      </c>
      <c r="K15896" t="s">
        <v>1958</v>
      </c>
      <c r="L15896" t="s">
        <v>1971</v>
      </c>
      <c r="M15896" t="s">
        <v>900</v>
      </c>
      <c r="N15896" t="s">
        <v>860</v>
      </c>
      <c r="O15896" t="s">
        <v>799</v>
      </c>
      <c r="P15896" t="s">
        <v>799</v>
      </c>
      <c r="R15896" t="str">
        <f t="shared" si="888"/>
        <v>Weekday</v>
      </c>
      <c r="S15896" s="27">
        <f t="shared" si="889"/>
        <v>42523</v>
      </c>
      <c r="U15896" t="str">
        <f t="shared" si="887"/>
        <v>S</v>
      </c>
      <c r="V15896" t="str">
        <f t="shared" si="890"/>
        <v>S</v>
      </c>
    </row>
    <row r="15897" spans="1:51" x14ac:dyDescent="0.25">
      <c r="A15897" t="s">
        <v>66</v>
      </c>
      <c r="C15897">
        <v>5781131</v>
      </c>
      <c r="D15897">
        <v>85</v>
      </c>
      <c r="E15897" t="s">
        <v>91</v>
      </c>
      <c r="G15897">
        <v>99.850999999999999</v>
      </c>
      <c r="H15897">
        <v>2016</v>
      </c>
      <c r="I15897">
        <v>6</v>
      </c>
      <c r="J15897">
        <v>2</v>
      </c>
      <c r="K15897" t="s">
        <v>1958</v>
      </c>
      <c r="L15897" t="s">
        <v>1971</v>
      </c>
      <c r="M15897" t="s">
        <v>900</v>
      </c>
      <c r="N15897" t="s">
        <v>860</v>
      </c>
      <c r="O15897" t="s">
        <v>799</v>
      </c>
      <c r="R15897" t="str">
        <f t="shared" si="888"/>
        <v>Weekday</v>
      </c>
      <c r="S15897" s="27">
        <f t="shared" si="889"/>
        <v>42523</v>
      </c>
      <c r="U15897" t="str">
        <f t="shared" si="887"/>
        <v>S</v>
      </c>
      <c r="V15897" t="str">
        <f t="shared" si="890"/>
        <v>S</v>
      </c>
    </row>
    <row r="15898" spans="1:51" x14ac:dyDescent="0.25">
      <c r="A15898" t="s">
        <v>66</v>
      </c>
      <c r="C15898">
        <v>5781132</v>
      </c>
      <c r="D15898">
        <v>85</v>
      </c>
      <c r="E15898" t="s">
        <v>91</v>
      </c>
      <c r="G15898">
        <v>99.850999999999999</v>
      </c>
      <c r="H15898">
        <v>2016</v>
      </c>
      <c r="I15898">
        <v>6</v>
      </c>
      <c r="J15898">
        <v>2</v>
      </c>
      <c r="K15898" t="s">
        <v>1958</v>
      </c>
      <c r="L15898" t="s">
        <v>1971</v>
      </c>
      <c r="M15898" t="s">
        <v>900</v>
      </c>
      <c r="N15898" t="s">
        <v>171</v>
      </c>
      <c r="O15898" t="s">
        <v>799</v>
      </c>
      <c r="P15898" t="s">
        <v>799</v>
      </c>
      <c r="R15898" t="str">
        <f t="shared" si="888"/>
        <v>Weekday</v>
      </c>
      <c r="S15898" s="27">
        <f t="shared" si="889"/>
        <v>42523</v>
      </c>
      <c r="U15898" t="str">
        <f t="shared" si="887"/>
        <v>S</v>
      </c>
      <c r="V15898" t="str">
        <f t="shared" si="890"/>
        <v>S</v>
      </c>
    </row>
    <row r="15899" spans="1:51" x14ac:dyDescent="0.25">
      <c r="A15899" t="s">
        <v>66</v>
      </c>
      <c r="C15899">
        <v>6127841</v>
      </c>
      <c r="D15899">
        <v>85</v>
      </c>
      <c r="E15899" t="s">
        <v>90</v>
      </c>
      <c r="G15899">
        <v>99.893000000000001</v>
      </c>
      <c r="H15899">
        <v>2017</v>
      </c>
      <c r="I15899">
        <v>2</v>
      </c>
      <c r="J15899">
        <v>18</v>
      </c>
      <c r="K15899" t="s">
        <v>1964</v>
      </c>
      <c r="L15899" t="s">
        <v>1986</v>
      </c>
      <c r="M15899" t="s">
        <v>900</v>
      </c>
      <c r="N15899" t="s">
        <v>860</v>
      </c>
      <c r="O15899" t="s">
        <v>799</v>
      </c>
      <c r="Q15899" t="s">
        <v>870</v>
      </c>
      <c r="R15899" t="str">
        <f t="shared" si="888"/>
        <v>Weekend</v>
      </c>
      <c r="S15899" s="27">
        <f t="shared" si="889"/>
        <v>42784</v>
      </c>
      <c r="U15899" t="str">
        <f t="shared" si="887"/>
        <v>D</v>
      </c>
      <c r="V15899" t="str">
        <f t="shared" si="890"/>
        <v>D</v>
      </c>
      <c r="AE15899" s="27"/>
      <c r="AG15899" s="27"/>
      <c r="AO15899" s="27"/>
      <c r="AX15899" s="27"/>
      <c r="AY15899" s="27"/>
    </row>
    <row r="15900" spans="1:51" x14ac:dyDescent="0.25">
      <c r="A15900" t="s">
        <v>66</v>
      </c>
      <c r="C15900">
        <v>5426344</v>
      </c>
      <c r="D15900">
        <v>85</v>
      </c>
      <c r="E15900" t="s">
        <v>90</v>
      </c>
      <c r="G15900">
        <v>99.903999999999996</v>
      </c>
      <c r="H15900">
        <v>2015</v>
      </c>
      <c r="I15900">
        <v>9</v>
      </c>
      <c r="J15900">
        <v>11</v>
      </c>
      <c r="K15900" t="s">
        <v>1941</v>
      </c>
      <c r="L15900" t="s">
        <v>1961</v>
      </c>
      <c r="M15900" t="s">
        <v>900</v>
      </c>
      <c r="N15900" t="s">
        <v>860</v>
      </c>
      <c r="O15900" t="s">
        <v>799</v>
      </c>
      <c r="P15900" t="s">
        <v>799</v>
      </c>
      <c r="Q15900" t="s">
        <v>870</v>
      </c>
      <c r="R15900" t="str">
        <f t="shared" si="888"/>
        <v>Weekday</v>
      </c>
      <c r="S15900" s="27">
        <f t="shared" si="889"/>
        <v>42258</v>
      </c>
      <c r="U15900" t="str">
        <f t="shared" si="887"/>
        <v>S</v>
      </c>
      <c r="V15900" t="str">
        <f t="shared" si="890"/>
        <v>S</v>
      </c>
      <c r="AE15900" s="27"/>
      <c r="AG15900" s="27"/>
      <c r="AO15900" s="27"/>
      <c r="AX15900" s="27"/>
      <c r="AY15900" s="27"/>
    </row>
    <row r="15901" spans="1:51" x14ac:dyDescent="0.25">
      <c r="A15901" t="s">
        <v>66</v>
      </c>
      <c r="C15901">
        <v>5734323</v>
      </c>
      <c r="D15901">
        <v>85</v>
      </c>
      <c r="E15901" t="s">
        <v>90</v>
      </c>
      <c r="G15901">
        <v>99.894999999999996</v>
      </c>
      <c r="H15901">
        <v>2016</v>
      </c>
      <c r="I15901">
        <v>4</v>
      </c>
      <c r="J15901">
        <v>27</v>
      </c>
      <c r="K15901" t="s">
        <v>1936</v>
      </c>
      <c r="L15901" t="s">
        <v>1986</v>
      </c>
      <c r="M15901" t="s">
        <v>900</v>
      </c>
      <c r="N15901" t="s">
        <v>860</v>
      </c>
      <c r="O15901" t="s">
        <v>799</v>
      </c>
      <c r="Q15901" t="s">
        <v>870</v>
      </c>
      <c r="R15901" t="str">
        <f t="shared" si="888"/>
        <v>Weekday</v>
      </c>
      <c r="S15901" s="27">
        <f t="shared" si="889"/>
        <v>42487</v>
      </c>
      <c r="U15901" t="str">
        <f t="shared" si="887"/>
        <v>S</v>
      </c>
      <c r="V15901" t="str">
        <f t="shared" si="890"/>
        <v>S</v>
      </c>
      <c r="AE15901" s="27"/>
      <c r="AG15901" s="27"/>
      <c r="AO15901" s="27"/>
      <c r="AX15901" s="27"/>
      <c r="AY15901" s="27"/>
    </row>
    <row r="15902" spans="1:51" x14ac:dyDescent="0.25">
      <c r="A15902" t="s">
        <v>66</v>
      </c>
      <c r="C15902">
        <v>6914774</v>
      </c>
      <c r="D15902">
        <v>85</v>
      </c>
      <c r="E15902" t="s">
        <v>90</v>
      </c>
      <c r="G15902">
        <v>99.902000000000001</v>
      </c>
      <c r="H15902">
        <v>2018</v>
      </c>
      <c r="I15902">
        <v>10</v>
      </c>
      <c r="J15902">
        <v>14</v>
      </c>
      <c r="K15902" t="s">
        <v>1945</v>
      </c>
      <c r="L15902" t="s">
        <v>1943</v>
      </c>
      <c r="M15902" t="s">
        <v>900</v>
      </c>
      <c r="N15902" t="s">
        <v>860</v>
      </c>
      <c r="O15902" t="s">
        <v>799</v>
      </c>
      <c r="Q15902" t="s">
        <v>870</v>
      </c>
      <c r="R15902" t="str">
        <f t="shared" si="888"/>
        <v>Weekend</v>
      </c>
      <c r="S15902" s="27">
        <f t="shared" si="889"/>
        <v>43387</v>
      </c>
      <c r="U15902" t="str">
        <f t="shared" si="887"/>
        <v>D</v>
      </c>
      <c r="V15902" t="str">
        <f t="shared" si="890"/>
        <v>D</v>
      </c>
      <c r="AE15902" s="27"/>
      <c r="AG15902" s="27"/>
      <c r="AO15902" s="27"/>
      <c r="AX15902" s="27"/>
      <c r="AY15902" s="27"/>
    </row>
    <row r="15903" spans="1:51" x14ac:dyDescent="0.25">
      <c r="A15903" t="s">
        <v>66</v>
      </c>
      <c r="C15903">
        <v>5475692</v>
      </c>
      <c r="D15903">
        <v>85</v>
      </c>
      <c r="E15903" t="s">
        <v>90</v>
      </c>
      <c r="G15903">
        <v>99.903000000000006</v>
      </c>
      <c r="H15903">
        <v>2015</v>
      </c>
      <c r="I15903">
        <v>10</v>
      </c>
      <c r="J15903">
        <v>17</v>
      </c>
      <c r="K15903" t="s">
        <v>1964</v>
      </c>
      <c r="L15903" t="s">
        <v>1982</v>
      </c>
      <c r="M15903" t="s">
        <v>900</v>
      </c>
      <c r="N15903" t="s">
        <v>860</v>
      </c>
      <c r="O15903" t="s">
        <v>799</v>
      </c>
      <c r="Q15903" t="s">
        <v>870</v>
      </c>
      <c r="R15903" t="str">
        <f t="shared" si="888"/>
        <v>Weekend</v>
      </c>
      <c r="S15903" s="27">
        <f t="shared" si="889"/>
        <v>42294</v>
      </c>
      <c r="U15903" t="str">
        <f t="shared" si="887"/>
        <v>S</v>
      </c>
      <c r="V15903" t="str">
        <f t="shared" si="890"/>
        <v>S</v>
      </c>
      <c r="AE15903" s="27"/>
      <c r="AG15903" s="27"/>
      <c r="AO15903" s="27"/>
      <c r="AX15903" s="27"/>
      <c r="AY15903" s="27"/>
    </row>
    <row r="15904" spans="1:51" x14ac:dyDescent="0.25">
      <c r="A15904" t="s">
        <v>66</v>
      </c>
      <c r="C15904">
        <v>7019670</v>
      </c>
      <c r="D15904">
        <v>85</v>
      </c>
      <c r="E15904" t="s">
        <v>90</v>
      </c>
      <c r="G15904">
        <v>99.91</v>
      </c>
      <c r="H15904">
        <v>2018</v>
      </c>
      <c r="I15904">
        <v>12</v>
      </c>
      <c r="J15904">
        <v>21</v>
      </c>
      <c r="K15904" t="s">
        <v>1958</v>
      </c>
      <c r="L15904" t="s">
        <v>1961</v>
      </c>
      <c r="M15904" t="s">
        <v>900</v>
      </c>
      <c r="N15904" t="s">
        <v>404</v>
      </c>
      <c r="O15904" t="s">
        <v>799</v>
      </c>
      <c r="P15904" t="s">
        <v>799</v>
      </c>
      <c r="Q15904" t="s">
        <v>870</v>
      </c>
      <c r="R15904" t="str">
        <f t="shared" si="888"/>
        <v>Weekday</v>
      </c>
      <c r="S15904" s="27">
        <f t="shared" si="889"/>
        <v>43455</v>
      </c>
      <c r="U15904" t="str">
        <f t="shared" si="887"/>
        <v>D</v>
      </c>
      <c r="V15904" t="str">
        <f t="shared" si="890"/>
        <v>D</v>
      </c>
      <c r="AE15904" s="27"/>
      <c r="AG15904" s="27"/>
      <c r="AO15904" s="27"/>
      <c r="AX15904" s="27"/>
      <c r="AY15904" s="27"/>
    </row>
    <row r="15905" spans="1:51" x14ac:dyDescent="0.25">
      <c r="A15905" t="s">
        <v>66</v>
      </c>
      <c r="C15905">
        <v>5955673</v>
      </c>
      <c r="D15905">
        <v>85</v>
      </c>
      <c r="E15905" t="s">
        <v>91</v>
      </c>
      <c r="G15905">
        <v>99.869</v>
      </c>
      <c r="H15905">
        <v>2016</v>
      </c>
      <c r="I15905">
        <v>10</v>
      </c>
      <c r="J15905">
        <v>12</v>
      </c>
      <c r="K15905" t="s">
        <v>1949</v>
      </c>
      <c r="L15905" t="s">
        <v>1961</v>
      </c>
      <c r="M15905" t="s">
        <v>900</v>
      </c>
      <c r="N15905" t="s">
        <v>171</v>
      </c>
      <c r="O15905" t="s">
        <v>799</v>
      </c>
      <c r="P15905" t="s">
        <v>799</v>
      </c>
      <c r="R15905" t="str">
        <f t="shared" si="888"/>
        <v>Weekday</v>
      </c>
      <c r="S15905" s="27">
        <f t="shared" si="889"/>
        <v>42655</v>
      </c>
      <c r="U15905" t="str">
        <f t="shared" si="887"/>
        <v>S</v>
      </c>
      <c r="V15905" t="str">
        <f t="shared" si="890"/>
        <v>S</v>
      </c>
    </row>
    <row r="15906" spans="1:51" x14ac:dyDescent="0.25">
      <c r="A15906" t="s">
        <v>66</v>
      </c>
      <c r="C15906">
        <v>6101240</v>
      </c>
      <c r="D15906">
        <v>85</v>
      </c>
      <c r="E15906" t="s">
        <v>90</v>
      </c>
      <c r="G15906">
        <v>99.905000000000001</v>
      </c>
      <c r="H15906">
        <v>2017</v>
      </c>
      <c r="I15906">
        <v>1</v>
      </c>
      <c r="J15906">
        <v>31</v>
      </c>
      <c r="K15906" t="s">
        <v>1939</v>
      </c>
      <c r="L15906" t="s">
        <v>1966</v>
      </c>
      <c r="M15906" t="s">
        <v>900</v>
      </c>
      <c r="N15906" t="s">
        <v>860</v>
      </c>
      <c r="O15906" t="s">
        <v>799</v>
      </c>
      <c r="P15906" t="s">
        <v>799</v>
      </c>
      <c r="Q15906" t="s">
        <v>870</v>
      </c>
      <c r="R15906" t="str">
        <f t="shared" si="888"/>
        <v>Weekday</v>
      </c>
      <c r="S15906" s="27">
        <f t="shared" si="889"/>
        <v>42766</v>
      </c>
      <c r="U15906" t="str">
        <f t="shared" si="887"/>
        <v>D</v>
      </c>
      <c r="V15906" t="str">
        <f t="shared" si="890"/>
        <v>D</v>
      </c>
      <c r="AE15906" s="27"/>
      <c r="AG15906" s="27"/>
      <c r="AO15906" s="27"/>
      <c r="AX15906" s="27"/>
      <c r="AY15906" s="27"/>
    </row>
    <row r="15907" spans="1:51" x14ac:dyDescent="0.25">
      <c r="A15907" t="s">
        <v>66</v>
      </c>
      <c r="C15907">
        <v>5687409</v>
      </c>
      <c r="D15907">
        <v>85</v>
      </c>
      <c r="E15907" t="s">
        <v>90</v>
      </c>
      <c r="G15907">
        <v>99.912000000000006</v>
      </c>
      <c r="H15907">
        <v>2016</v>
      </c>
      <c r="I15907">
        <v>3</v>
      </c>
      <c r="J15907">
        <v>20</v>
      </c>
      <c r="K15907" t="s">
        <v>1958</v>
      </c>
      <c r="L15907" t="s">
        <v>1982</v>
      </c>
      <c r="M15907" t="s">
        <v>900</v>
      </c>
      <c r="N15907" t="s">
        <v>860</v>
      </c>
      <c r="O15907" t="s">
        <v>799</v>
      </c>
      <c r="P15907" t="s">
        <v>799</v>
      </c>
      <c r="Q15907" t="s">
        <v>870</v>
      </c>
      <c r="R15907" t="str">
        <f t="shared" si="888"/>
        <v>Weekend</v>
      </c>
      <c r="S15907" s="27">
        <f t="shared" si="889"/>
        <v>42449</v>
      </c>
      <c r="U15907" t="str">
        <f t="shared" si="887"/>
        <v>S</v>
      </c>
      <c r="V15907" t="str">
        <f t="shared" si="890"/>
        <v>S</v>
      </c>
      <c r="AE15907" s="27"/>
      <c r="AG15907" s="27"/>
      <c r="AO15907" s="27"/>
      <c r="AX15907" s="27"/>
      <c r="AY15907" s="27"/>
    </row>
    <row r="15908" spans="1:51" x14ac:dyDescent="0.25">
      <c r="A15908" t="s">
        <v>66</v>
      </c>
      <c r="C15908">
        <v>5872191</v>
      </c>
      <c r="D15908">
        <v>85</v>
      </c>
      <c r="E15908" t="s">
        <v>90</v>
      </c>
      <c r="G15908">
        <v>99.911000000000001</v>
      </c>
      <c r="H15908">
        <v>2016</v>
      </c>
      <c r="I15908">
        <v>8</v>
      </c>
      <c r="J15908">
        <v>6</v>
      </c>
      <c r="K15908" t="s">
        <v>1958</v>
      </c>
      <c r="L15908" t="s">
        <v>1955</v>
      </c>
      <c r="M15908" t="s">
        <v>900</v>
      </c>
      <c r="N15908" t="s">
        <v>860</v>
      </c>
      <c r="O15908" t="s">
        <v>799</v>
      </c>
      <c r="Q15908" t="s">
        <v>870</v>
      </c>
      <c r="R15908" t="str">
        <f t="shared" si="888"/>
        <v>Weekend</v>
      </c>
      <c r="S15908" s="27">
        <f t="shared" si="889"/>
        <v>42588</v>
      </c>
      <c r="U15908" t="str">
        <f t="shared" si="887"/>
        <v>S</v>
      </c>
      <c r="V15908" t="str">
        <f t="shared" si="890"/>
        <v>S</v>
      </c>
      <c r="AE15908" s="27"/>
      <c r="AG15908" s="27"/>
      <c r="AO15908" s="27"/>
      <c r="AX15908" s="27"/>
      <c r="AY15908" s="27"/>
    </row>
    <row r="15909" spans="1:51" x14ac:dyDescent="0.25">
      <c r="A15909" t="s">
        <v>66</v>
      </c>
      <c r="C15909">
        <v>6030997</v>
      </c>
      <c r="D15909">
        <v>85</v>
      </c>
      <c r="E15909" t="s">
        <v>90</v>
      </c>
      <c r="G15909">
        <v>99.911000000000001</v>
      </c>
      <c r="H15909">
        <v>2016</v>
      </c>
      <c r="I15909">
        <v>12</v>
      </c>
      <c r="J15909">
        <v>3</v>
      </c>
      <c r="K15909" t="s">
        <v>1941</v>
      </c>
      <c r="L15909" t="s">
        <v>1982</v>
      </c>
      <c r="M15909" t="s">
        <v>900</v>
      </c>
      <c r="N15909" t="s">
        <v>860</v>
      </c>
      <c r="O15909" t="s">
        <v>799</v>
      </c>
      <c r="Q15909" t="s">
        <v>870</v>
      </c>
      <c r="R15909" t="str">
        <f t="shared" si="888"/>
        <v>Weekend</v>
      </c>
      <c r="S15909" s="27">
        <f t="shared" si="889"/>
        <v>42707</v>
      </c>
      <c r="U15909" t="str">
        <f t="shared" si="887"/>
        <v>S</v>
      </c>
      <c r="V15909" t="str">
        <f t="shared" si="890"/>
        <v>S</v>
      </c>
      <c r="AE15909" s="27"/>
      <c r="AG15909" s="27"/>
      <c r="AO15909" s="27"/>
      <c r="AX15909" s="27"/>
      <c r="AY15909" s="27"/>
    </row>
    <row r="15910" spans="1:51" x14ac:dyDescent="0.25">
      <c r="A15910" t="s">
        <v>66</v>
      </c>
      <c r="C15910">
        <v>6692083</v>
      </c>
      <c r="D15910">
        <v>85</v>
      </c>
      <c r="E15910" t="s">
        <v>90</v>
      </c>
      <c r="G15910">
        <v>99.902000000000001</v>
      </c>
      <c r="H15910">
        <v>2018</v>
      </c>
      <c r="I15910">
        <v>4</v>
      </c>
      <c r="J15910">
        <v>19</v>
      </c>
      <c r="K15910" t="s">
        <v>1956</v>
      </c>
      <c r="L15910" t="s">
        <v>1985</v>
      </c>
      <c r="M15910" t="s">
        <v>900</v>
      </c>
      <c r="N15910" t="s">
        <v>860</v>
      </c>
      <c r="O15910" t="s">
        <v>799</v>
      </c>
      <c r="Q15910" t="s">
        <v>870</v>
      </c>
      <c r="R15910" t="str">
        <f t="shared" si="888"/>
        <v>Weekday</v>
      </c>
      <c r="S15910" s="27">
        <f t="shared" si="889"/>
        <v>43209</v>
      </c>
      <c r="U15910" t="str">
        <f t="shared" si="887"/>
        <v>D</v>
      </c>
      <c r="V15910" t="str">
        <f t="shared" si="890"/>
        <v>D</v>
      </c>
      <c r="AE15910" s="27"/>
      <c r="AG15910" s="27"/>
      <c r="AO15910" s="27"/>
      <c r="AX15910" s="27"/>
      <c r="AY15910" s="27"/>
    </row>
    <row r="15911" spans="1:51" x14ac:dyDescent="0.25">
      <c r="A15911" t="s">
        <v>66</v>
      </c>
      <c r="C15911">
        <v>6876827</v>
      </c>
      <c r="D15911">
        <v>85</v>
      </c>
      <c r="E15911" t="s">
        <v>90</v>
      </c>
      <c r="G15911">
        <v>99.912000000000006</v>
      </c>
      <c r="H15911">
        <v>2018</v>
      </c>
      <c r="I15911">
        <v>9</v>
      </c>
      <c r="J15911">
        <v>15</v>
      </c>
      <c r="K15911" t="s">
        <v>1969</v>
      </c>
      <c r="L15911" t="s">
        <v>1944</v>
      </c>
      <c r="M15911" t="s">
        <v>900</v>
      </c>
      <c r="N15911" t="s">
        <v>404</v>
      </c>
      <c r="O15911" t="s">
        <v>799</v>
      </c>
      <c r="Q15911" t="s">
        <v>870</v>
      </c>
      <c r="R15911" t="str">
        <f t="shared" si="888"/>
        <v>Weekend</v>
      </c>
      <c r="S15911" s="27">
        <f t="shared" si="889"/>
        <v>43358</v>
      </c>
      <c r="U15911" t="str">
        <f t="shared" si="887"/>
        <v>D</v>
      </c>
      <c r="V15911" t="str">
        <f t="shared" si="890"/>
        <v>D</v>
      </c>
      <c r="AE15911" s="27"/>
      <c r="AG15911" s="27"/>
      <c r="AO15911" s="27"/>
      <c r="AX15911" s="27"/>
      <c r="AY15911" s="27"/>
    </row>
    <row r="15912" spans="1:51" x14ac:dyDescent="0.25">
      <c r="A15912" t="s">
        <v>66</v>
      </c>
      <c r="C15912">
        <v>7000759</v>
      </c>
      <c r="D15912">
        <v>85</v>
      </c>
      <c r="E15912" t="s">
        <v>90</v>
      </c>
      <c r="G15912">
        <v>99.912000000000006</v>
      </c>
      <c r="H15912">
        <v>2018</v>
      </c>
      <c r="I15912">
        <v>12</v>
      </c>
      <c r="J15912">
        <v>8</v>
      </c>
      <c r="K15912" t="s">
        <v>1936</v>
      </c>
      <c r="L15912" t="s">
        <v>1999</v>
      </c>
      <c r="M15912" t="s">
        <v>900</v>
      </c>
      <c r="N15912" t="s">
        <v>860</v>
      </c>
      <c r="O15912" t="s">
        <v>799</v>
      </c>
      <c r="Q15912" t="s">
        <v>870</v>
      </c>
      <c r="R15912" t="str">
        <f t="shared" si="888"/>
        <v>Weekend</v>
      </c>
      <c r="S15912" s="27">
        <f t="shared" si="889"/>
        <v>43442</v>
      </c>
      <c r="U15912" t="str">
        <f t="shared" si="887"/>
        <v>D</v>
      </c>
      <c r="V15912" t="str">
        <f t="shared" si="890"/>
        <v>D</v>
      </c>
      <c r="AE15912" s="27"/>
      <c r="AG15912" s="27"/>
      <c r="AO15912" s="27"/>
      <c r="AX15912" s="27"/>
      <c r="AY15912" s="27"/>
    </row>
    <row r="15913" spans="1:51" x14ac:dyDescent="0.25">
      <c r="A15913" t="s">
        <v>66</v>
      </c>
      <c r="C15913">
        <v>5665727</v>
      </c>
      <c r="D15913">
        <v>85</v>
      </c>
      <c r="E15913" t="s">
        <v>90</v>
      </c>
      <c r="G15913">
        <v>99.912000000000006</v>
      </c>
      <c r="H15913">
        <v>2016</v>
      </c>
      <c r="I15913">
        <v>3</v>
      </c>
      <c r="J15913">
        <v>6</v>
      </c>
      <c r="K15913" t="s">
        <v>1936</v>
      </c>
      <c r="L15913" t="s">
        <v>1939</v>
      </c>
      <c r="M15913" t="s">
        <v>900</v>
      </c>
      <c r="N15913" t="s">
        <v>860</v>
      </c>
      <c r="O15913" t="s">
        <v>799</v>
      </c>
      <c r="Q15913" t="s">
        <v>870</v>
      </c>
      <c r="R15913" t="str">
        <f t="shared" si="888"/>
        <v>Weekend</v>
      </c>
      <c r="S15913" s="27">
        <f t="shared" si="889"/>
        <v>42435</v>
      </c>
      <c r="U15913" t="str">
        <f t="shared" si="887"/>
        <v>S</v>
      </c>
      <c r="V15913" t="str">
        <f t="shared" si="890"/>
        <v>S</v>
      </c>
      <c r="AE15913" s="27"/>
      <c r="AG15913" s="27"/>
      <c r="AO15913" s="27"/>
      <c r="AX15913" s="27"/>
      <c r="AY15913" s="27"/>
    </row>
    <row r="15914" spans="1:51" x14ac:dyDescent="0.25">
      <c r="A15914" t="s">
        <v>66</v>
      </c>
      <c r="C15914">
        <v>5687346</v>
      </c>
      <c r="D15914">
        <v>85</v>
      </c>
      <c r="E15914" t="s">
        <v>90</v>
      </c>
      <c r="G15914">
        <v>99.912999999999997</v>
      </c>
      <c r="H15914">
        <v>2016</v>
      </c>
      <c r="I15914">
        <v>3</v>
      </c>
      <c r="J15914">
        <v>20</v>
      </c>
      <c r="K15914" t="s">
        <v>1939</v>
      </c>
      <c r="L15914" t="s">
        <v>1973</v>
      </c>
      <c r="M15914" t="s">
        <v>900</v>
      </c>
      <c r="N15914" t="s">
        <v>860</v>
      </c>
      <c r="O15914" t="s">
        <v>799</v>
      </c>
      <c r="Q15914" t="s">
        <v>870</v>
      </c>
      <c r="R15914" t="str">
        <f t="shared" si="888"/>
        <v>Weekend</v>
      </c>
      <c r="S15914" s="27">
        <f t="shared" si="889"/>
        <v>42449</v>
      </c>
      <c r="U15914" t="str">
        <f t="shared" ref="U15914:U15977" si="891">IF(OR(H15914=2015,H15914=2016),"S","D")</f>
        <v>S</v>
      </c>
      <c r="V15914" t="str">
        <f t="shared" si="890"/>
        <v>S</v>
      </c>
      <c r="AE15914" s="27"/>
      <c r="AG15914" s="27"/>
      <c r="AO15914" s="27"/>
      <c r="AX15914" s="27"/>
      <c r="AY15914" s="27"/>
    </row>
    <row r="15915" spans="1:51" x14ac:dyDescent="0.25">
      <c r="A15915" t="s">
        <v>66</v>
      </c>
      <c r="C15915">
        <v>5795969</v>
      </c>
      <c r="D15915">
        <v>85</v>
      </c>
      <c r="E15915" t="s">
        <v>90</v>
      </c>
      <c r="G15915">
        <v>99.912000000000006</v>
      </c>
      <c r="H15915">
        <v>2016</v>
      </c>
      <c r="I15915">
        <v>6</v>
      </c>
      <c r="J15915">
        <v>12</v>
      </c>
      <c r="K15915" t="s">
        <v>1970</v>
      </c>
      <c r="L15915" t="s">
        <v>1979</v>
      </c>
      <c r="M15915" t="s">
        <v>900</v>
      </c>
      <c r="N15915" t="s">
        <v>860</v>
      </c>
      <c r="O15915" t="s">
        <v>799</v>
      </c>
      <c r="P15915" t="s">
        <v>799</v>
      </c>
      <c r="Q15915" t="s">
        <v>870</v>
      </c>
      <c r="R15915" t="str">
        <f t="shared" ref="R15915:R15978" si="892">IF(WEEKDAY(DATE(H15915,I15915,J15915),2) &lt; 6, "Weekday", "Weekend")</f>
        <v>Weekend</v>
      </c>
      <c r="S15915" s="27">
        <f t="shared" si="889"/>
        <v>42533</v>
      </c>
      <c r="U15915" t="str">
        <f t="shared" si="891"/>
        <v>S</v>
      </c>
      <c r="V15915" t="str">
        <f t="shared" si="890"/>
        <v>S</v>
      </c>
      <c r="AE15915" s="27"/>
      <c r="AG15915" s="27"/>
      <c r="AO15915" s="27"/>
      <c r="AX15915" s="27"/>
      <c r="AY15915" s="27"/>
    </row>
    <row r="15916" spans="1:51" x14ac:dyDescent="0.25">
      <c r="A15916" t="s">
        <v>66</v>
      </c>
      <c r="C15916">
        <v>5869535</v>
      </c>
      <c r="D15916">
        <v>85</v>
      </c>
      <c r="E15916" t="s">
        <v>90</v>
      </c>
      <c r="G15916">
        <v>99.912000000000006</v>
      </c>
      <c r="H15916">
        <v>2016</v>
      </c>
      <c r="I15916">
        <v>7</v>
      </c>
      <c r="J15916">
        <v>30</v>
      </c>
      <c r="K15916" t="s">
        <v>1970</v>
      </c>
      <c r="L15916" t="s">
        <v>1946</v>
      </c>
      <c r="M15916" t="s">
        <v>900</v>
      </c>
      <c r="N15916" t="s">
        <v>860</v>
      </c>
      <c r="O15916" t="s">
        <v>799</v>
      </c>
      <c r="P15916" t="s">
        <v>799</v>
      </c>
      <c r="Q15916" t="s">
        <v>870</v>
      </c>
      <c r="R15916" t="str">
        <f t="shared" si="892"/>
        <v>Weekend</v>
      </c>
      <c r="S15916" s="27">
        <f t="shared" ref="S15916:S15979" si="893">DATE(H15916,I15916,J15916)</f>
        <v>42581</v>
      </c>
      <c r="U15916" t="str">
        <f t="shared" si="891"/>
        <v>S</v>
      </c>
      <c r="V15916" t="str">
        <f t="shared" si="890"/>
        <v>S</v>
      </c>
      <c r="AE15916" s="27"/>
      <c r="AG15916" s="27"/>
      <c r="AO15916" s="27"/>
      <c r="AX15916" s="27"/>
      <c r="AY15916" s="27"/>
    </row>
    <row r="15917" spans="1:51" x14ac:dyDescent="0.25">
      <c r="A15917" t="s">
        <v>66</v>
      </c>
      <c r="C15917">
        <v>6003093</v>
      </c>
      <c r="D15917">
        <v>85</v>
      </c>
      <c r="E15917" t="s">
        <v>91</v>
      </c>
      <c r="G15917">
        <v>99.912000000000006</v>
      </c>
      <c r="H15917">
        <v>2016</v>
      </c>
      <c r="I15917">
        <v>11</v>
      </c>
      <c r="J15917">
        <v>13</v>
      </c>
      <c r="K15917" t="s">
        <v>1949</v>
      </c>
      <c r="L15917" t="s">
        <v>1990</v>
      </c>
      <c r="M15917" t="s">
        <v>900</v>
      </c>
      <c r="N15917" t="s">
        <v>404</v>
      </c>
      <c r="O15917" t="s">
        <v>799</v>
      </c>
      <c r="P15917" t="s">
        <v>799</v>
      </c>
      <c r="R15917" t="str">
        <f t="shared" si="892"/>
        <v>Weekend</v>
      </c>
      <c r="S15917" s="27">
        <f t="shared" si="893"/>
        <v>42687</v>
      </c>
      <c r="U15917" t="str">
        <f t="shared" si="891"/>
        <v>S</v>
      </c>
      <c r="V15917" t="str">
        <f t="shared" si="890"/>
        <v>S</v>
      </c>
    </row>
    <row r="15918" spans="1:51" x14ac:dyDescent="0.25">
      <c r="A15918" t="s">
        <v>66</v>
      </c>
      <c r="C15918">
        <v>6055510</v>
      </c>
      <c r="D15918">
        <v>85</v>
      </c>
      <c r="E15918" t="s">
        <v>90</v>
      </c>
      <c r="G15918">
        <v>99.912000000000006</v>
      </c>
      <c r="H15918">
        <v>2016</v>
      </c>
      <c r="I15918">
        <v>12</v>
      </c>
      <c r="J15918">
        <v>18</v>
      </c>
      <c r="K15918" t="s">
        <v>1958</v>
      </c>
      <c r="L15918" t="s">
        <v>1938</v>
      </c>
      <c r="M15918" t="s">
        <v>900</v>
      </c>
      <c r="N15918" t="s">
        <v>860</v>
      </c>
      <c r="O15918" t="s">
        <v>799</v>
      </c>
      <c r="P15918" t="s">
        <v>799</v>
      </c>
      <c r="Q15918" t="s">
        <v>870</v>
      </c>
      <c r="R15918" t="str">
        <f t="shared" si="892"/>
        <v>Weekend</v>
      </c>
      <c r="S15918" s="27">
        <f t="shared" si="893"/>
        <v>42722</v>
      </c>
      <c r="U15918" t="str">
        <f t="shared" si="891"/>
        <v>S</v>
      </c>
      <c r="V15918" t="str">
        <f t="shared" si="890"/>
        <v>S</v>
      </c>
      <c r="AE15918" s="27"/>
      <c r="AG15918" s="27"/>
      <c r="AO15918" s="27"/>
      <c r="AX15918" s="27"/>
      <c r="AY15918" s="27"/>
    </row>
    <row r="15919" spans="1:51" x14ac:dyDescent="0.25">
      <c r="A15919" t="s">
        <v>66</v>
      </c>
      <c r="C15919">
        <v>6381833</v>
      </c>
      <c r="D15919">
        <v>85</v>
      </c>
      <c r="E15919" t="s">
        <v>90</v>
      </c>
      <c r="G15919">
        <v>99.912000000000006</v>
      </c>
      <c r="H15919">
        <v>2017</v>
      </c>
      <c r="I15919">
        <v>9</v>
      </c>
      <c r="J15919">
        <v>2</v>
      </c>
      <c r="K15919" t="s">
        <v>1956</v>
      </c>
      <c r="L15919" t="s">
        <v>1974</v>
      </c>
      <c r="M15919" t="s">
        <v>900</v>
      </c>
      <c r="N15919" t="s">
        <v>404</v>
      </c>
      <c r="O15919" t="s">
        <v>799</v>
      </c>
      <c r="P15919" t="s">
        <v>799</v>
      </c>
      <c r="Q15919" t="s">
        <v>870</v>
      </c>
      <c r="R15919" t="str">
        <f t="shared" si="892"/>
        <v>Weekend</v>
      </c>
      <c r="S15919" s="27">
        <f t="shared" si="893"/>
        <v>42980</v>
      </c>
      <c r="U15919" t="str">
        <f t="shared" si="891"/>
        <v>D</v>
      </c>
      <c r="V15919" t="str">
        <f t="shared" si="890"/>
        <v>D</v>
      </c>
      <c r="AE15919" s="27"/>
      <c r="AG15919" s="27"/>
      <c r="AO15919" s="27"/>
      <c r="AX15919" s="27"/>
      <c r="AY15919" s="27"/>
    </row>
    <row r="15920" spans="1:51" x14ac:dyDescent="0.25">
      <c r="A15920" t="s">
        <v>66</v>
      </c>
      <c r="C15920">
        <v>6405963</v>
      </c>
      <c r="D15920">
        <v>85</v>
      </c>
      <c r="E15920" t="s">
        <v>90</v>
      </c>
      <c r="G15920">
        <v>99.912000000000006</v>
      </c>
      <c r="H15920">
        <v>2017</v>
      </c>
      <c r="I15920">
        <v>9</v>
      </c>
      <c r="J15920">
        <v>14</v>
      </c>
      <c r="K15920" t="s">
        <v>1949</v>
      </c>
      <c r="L15920" t="s">
        <v>1984</v>
      </c>
      <c r="M15920" t="s">
        <v>900</v>
      </c>
      <c r="N15920" t="s">
        <v>860</v>
      </c>
      <c r="O15920" t="s">
        <v>799</v>
      </c>
      <c r="Q15920" t="s">
        <v>870</v>
      </c>
      <c r="R15920" t="str">
        <f t="shared" si="892"/>
        <v>Weekday</v>
      </c>
      <c r="S15920" s="27">
        <f t="shared" si="893"/>
        <v>42992</v>
      </c>
      <c r="U15920" t="str">
        <f t="shared" si="891"/>
        <v>D</v>
      </c>
      <c r="V15920" t="str">
        <f t="shared" si="890"/>
        <v>D</v>
      </c>
      <c r="AE15920" s="27"/>
      <c r="AG15920" s="27"/>
      <c r="AO15920" s="27"/>
      <c r="AX15920" s="27"/>
      <c r="AY15920" s="27"/>
    </row>
    <row r="15921" spans="1:51" x14ac:dyDescent="0.25">
      <c r="A15921" t="s">
        <v>66</v>
      </c>
      <c r="C15921">
        <v>6421791</v>
      </c>
      <c r="D15921">
        <v>85</v>
      </c>
      <c r="E15921" t="s">
        <v>90</v>
      </c>
      <c r="G15921">
        <v>99.912000000000006</v>
      </c>
      <c r="H15921">
        <v>2017</v>
      </c>
      <c r="I15921">
        <v>10</v>
      </c>
      <c r="J15921">
        <v>7</v>
      </c>
      <c r="K15921" t="s">
        <v>1962</v>
      </c>
      <c r="L15921" t="s">
        <v>1984</v>
      </c>
      <c r="M15921" t="s">
        <v>900</v>
      </c>
      <c r="N15921" t="s">
        <v>171</v>
      </c>
      <c r="O15921" t="s">
        <v>799</v>
      </c>
      <c r="P15921" t="s">
        <v>799</v>
      </c>
      <c r="Q15921" t="s">
        <v>870</v>
      </c>
      <c r="R15921" t="str">
        <f t="shared" si="892"/>
        <v>Weekend</v>
      </c>
      <c r="S15921" s="27">
        <f t="shared" si="893"/>
        <v>43015</v>
      </c>
      <c r="U15921" t="str">
        <f t="shared" si="891"/>
        <v>D</v>
      </c>
      <c r="V15921" t="str">
        <f t="shared" si="890"/>
        <v>D</v>
      </c>
      <c r="AE15921" s="27"/>
      <c r="AG15921" s="27"/>
      <c r="AO15921" s="27"/>
      <c r="AX15921" s="27"/>
      <c r="AY15921" s="27"/>
    </row>
    <row r="15922" spans="1:51" x14ac:dyDescent="0.25">
      <c r="A15922" t="s">
        <v>66</v>
      </c>
      <c r="C15922">
        <v>6421762</v>
      </c>
      <c r="D15922">
        <v>85</v>
      </c>
      <c r="E15922" t="s">
        <v>90</v>
      </c>
      <c r="G15922">
        <v>99.912000000000006</v>
      </c>
      <c r="H15922">
        <v>2017</v>
      </c>
      <c r="I15922">
        <v>10</v>
      </c>
      <c r="J15922">
        <v>7</v>
      </c>
      <c r="K15922" t="s">
        <v>1962</v>
      </c>
      <c r="L15922" t="s">
        <v>1977</v>
      </c>
      <c r="M15922" t="s">
        <v>899</v>
      </c>
      <c r="N15922" t="s">
        <v>171</v>
      </c>
      <c r="O15922" t="s">
        <v>799</v>
      </c>
      <c r="Q15922" t="s">
        <v>870</v>
      </c>
      <c r="R15922" t="str">
        <f t="shared" si="892"/>
        <v>Weekend</v>
      </c>
      <c r="S15922" s="27">
        <f t="shared" si="893"/>
        <v>43015</v>
      </c>
      <c r="U15922" t="str">
        <f t="shared" si="891"/>
        <v>D</v>
      </c>
      <c r="V15922" t="str">
        <f t="shared" si="890"/>
        <v>D</v>
      </c>
      <c r="AE15922" s="27"/>
      <c r="AG15922" s="27"/>
      <c r="AO15922" s="27"/>
      <c r="AX15922" s="27"/>
      <c r="AY15922" s="27"/>
    </row>
    <row r="15923" spans="1:51" x14ac:dyDescent="0.25">
      <c r="A15923" t="s">
        <v>66</v>
      </c>
      <c r="C15923">
        <v>6998048</v>
      </c>
      <c r="D15923">
        <v>85</v>
      </c>
      <c r="E15923" t="s">
        <v>90</v>
      </c>
      <c r="G15923">
        <v>99.912000000000006</v>
      </c>
      <c r="H15923">
        <v>2018</v>
      </c>
      <c r="I15923">
        <v>12</v>
      </c>
      <c r="J15923">
        <v>10</v>
      </c>
      <c r="K15923" t="s">
        <v>1989</v>
      </c>
      <c r="L15923" t="s">
        <v>1993</v>
      </c>
      <c r="M15923" t="s">
        <v>900</v>
      </c>
      <c r="N15923" t="s">
        <v>860</v>
      </c>
      <c r="O15923" t="s">
        <v>799</v>
      </c>
      <c r="P15923" t="s">
        <v>799</v>
      </c>
      <c r="Q15923" t="s">
        <v>870</v>
      </c>
      <c r="R15923" t="str">
        <f t="shared" si="892"/>
        <v>Weekday</v>
      </c>
      <c r="S15923" s="27">
        <f t="shared" si="893"/>
        <v>43444</v>
      </c>
      <c r="U15923" t="str">
        <f t="shared" si="891"/>
        <v>D</v>
      </c>
      <c r="V15923" t="str">
        <f t="shared" si="890"/>
        <v>D</v>
      </c>
      <c r="AE15923" s="27"/>
      <c r="AG15923" s="27"/>
      <c r="AO15923" s="27"/>
      <c r="AX15923" s="27"/>
      <c r="AY15923" s="27"/>
    </row>
    <row r="15924" spans="1:51" x14ac:dyDescent="0.25">
      <c r="A15924" t="s">
        <v>66</v>
      </c>
      <c r="C15924">
        <v>7000636</v>
      </c>
      <c r="D15924">
        <v>85</v>
      </c>
      <c r="E15924" t="s">
        <v>90</v>
      </c>
      <c r="G15924">
        <v>99.912000000000006</v>
      </c>
      <c r="H15924">
        <v>2018</v>
      </c>
      <c r="I15924">
        <v>12</v>
      </c>
      <c r="J15924">
        <v>12</v>
      </c>
      <c r="K15924" t="s">
        <v>1936</v>
      </c>
      <c r="L15924" t="s">
        <v>1981</v>
      </c>
      <c r="M15924" t="s">
        <v>900</v>
      </c>
      <c r="N15924" t="s">
        <v>404</v>
      </c>
      <c r="O15924" t="s">
        <v>799</v>
      </c>
      <c r="P15924" t="s">
        <v>799</v>
      </c>
      <c r="Q15924" t="s">
        <v>870</v>
      </c>
      <c r="R15924" t="str">
        <f t="shared" si="892"/>
        <v>Weekday</v>
      </c>
      <c r="S15924" s="27">
        <f t="shared" si="893"/>
        <v>43446</v>
      </c>
      <c r="U15924" t="str">
        <f t="shared" si="891"/>
        <v>D</v>
      </c>
      <c r="V15924" t="str">
        <f t="shared" si="890"/>
        <v>D</v>
      </c>
      <c r="AE15924" s="27"/>
      <c r="AG15924" s="27"/>
      <c r="AO15924" s="27"/>
      <c r="AX15924" s="27"/>
      <c r="AY15924" s="27"/>
    </row>
    <row r="15925" spans="1:51" x14ac:dyDescent="0.25">
      <c r="A15925" t="s">
        <v>66</v>
      </c>
      <c r="C15925">
        <v>5954813</v>
      </c>
      <c r="D15925">
        <v>85</v>
      </c>
      <c r="E15925" t="s">
        <v>90</v>
      </c>
      <c r="G15925">
        <v>99.914000000000001</v>
      </c>
      <c r="H15925">
        <v>2016</v>
      </c>
      <c r="I15925">
        <v>10</v>
      </c>
      <c r="J15925">
        <v>12</v>
      </c>
      <c r="K15925" t="s">
        <v>1962</v>
      </c>
      <c r="L15925" t="s">
        <v>1996</v>
      </c>
      <c r="M15925" t="s">
        <v>900</v>
      </c>
      <c r="N15925" t="s">
        <v>860</v>
      </c>
      <c r="O15925" t="s">
        <v>799</v>
      </c>
      <c r="Q15925" t="s">
        <v>870</v>
      </c>
      <c r="R15925" t="str">
        <f t="shared" si="892"/>
        <v>Weekday</v>
      </c>
      <c r="S15925" s="27">
        <f t="shared" si="893"/>
        <v>42655</v>
      </c>
      <c r="U15925" t="str">
        <f t="shared" si="891"/>
        <v>S</v>
      </c>
      <c r="V15925" t="str">
        <f t="shared" si="890"/>
        <v>S</v>
      </c>
      <c r="AE15925" s="27"/>
      <c r="AG15925" s="27"/>
      <c r="AO15925" s="27"/>
      <c r="AX15925" s="27"/>
      <c r="AY15925" s="27"/>
    </row>
    <row r="15926" spans="1:51" x14ac:dyDescent="0.25">
      <c r="A15926" t="s">
        <v>66</v>
      </c>
      <c r="C15926">
        <v>6945442</v>
      </c>
      <c r="D15926">
        <v>85</v>
      </c>
      <c r="E15926" t="s">
        <v>90</v>
      </c>
      <c r="G15926">
        <v>99.915999999999997</v>
      </c>
      <c r="H15926">
        <v>2018</v>
      </c>
      <c r="I15926">
        <v>11</v>
      </c>
      <c r="J15926">
        <v>2</v>
      </c>
      <c r="K15926" t="s">
        <v>1983</v>
      </c>
      <c r="L15926" t="s">
        <v>1982</v>
      </c>
      <c r="M15926" t="s">
        <v>900</v>
      </c>
      <c r="N15926" t="s">
        <v>404</v>
      </c>
      <c r="O15926" t="s">
        <v>799</v>
      </c>
      <c r="P15926" t="s">
        <v>799</v>
      </c>
      <c r="Q15926" t="s">
        <v>870</v>
      </c>
      <c r="R15926" t="str">
        <f t="shared" si="892"/>
        <v>Weekday</v>
      </c>
      <c r="S15926" s="27">
        <f t="shared" si="893"/>
        <v>43406</v>
      </c>
      <c r="U15926" t="str">
        <f t="shared" si="891"/>
        <v>D</v>
      </c>
      <c r="V15926" t="str">
        <f t="shared" si="890"/>
        <v>D</v>
      </c>
      <c r="AE15926" s="27"/>
      <c r="AG15926" s="27"/>
      <c r="AO15926" s="27"/>
      <c r="AX15926" s="27"/>
      <c r="AY15926" s="27"/>
    </row>
    <row r="15927" spans="1:51" x14ac:dyDescent="0.25">
      <c r="A15927" t="s">
        <v>66</v>
      </c>
      <c r="C15927">
        <v>7000758</v>
      </c>
      <c r="D15927">
        <v>85</v>
      </c>
      <c r="E15927" t="s">
        <v>90</v>
      </c>
      <c r="G15927">
        <v>99.915999999999997</v>
      </c>
      <c r="H15927">
        <v>2018</v>
      </c>
      <c r="I15927">
        <v>12</v>
      </c>
      <c r="J15927">
        <v>8</v>
      </c>
      <c r="K15927" t="s">
        <v>1936</v>
      </c>
      <c r="L15927" t="s">
        <v>1999</v>
      </c>
      <c r="M15927" t="s">
        <v>900</v>
      </c>
      <c r="N15927" t="s">
        <v>860</v>
      </c>
      <c r="O15927" t="s">
        <v>799</v>
      </c>
      <c r="P15927" t="s">
        <v>799</v>
      </c>
      <c r="Q15927" t="s">
        <v>870</v>
      </c>
      <c r="R15927" t="str">
        <f t="shared" si="892"/>
        <v>Weekend</v>
      </c>
      <c r="S15927" s="27">
        <f t="shared" si="893"/>
        <v>43442</v>
      </c>
      <c r="U15927" t="str">
        <f t="shared" si="891"/>
        <v>D</v>
      </c>
      <c r="V15927" t="str">
        <f t="shared" si="890"/>
        <v>D</v>
      </c>
      <c r="AE15927" s="27"/>
      <c r="AG15927" s="27"/>
      <c r="AO15927" s="27"/>
      <c r="AX15927" s="27"/>
      <c r="AY15927" s="27"/>
    </row>
    <row r="15928" spans="1:51" x14ac:dyDescent="0.25">
      <c r="A15928" t="s">
        <v>66</v>
      </c>
      <c r="C15928">
        <v>5448680</v>
      </c>
      <c r="D15928">
        <v>85</v>
      </c>
      <c r="E15928" t="s">
        <v>90</v>
      </c>
      <c r="G15928">
        <v>99.903999999999996</v>
      </c>
      <c r="H15928">
        <v>2015</v>
      </c>
      <c r="I15928">
        <v>9</v>
      </c>
      <c r="J15928">
        <v>29</v>
      </c>
      <c r="K15928" t="s">
        <v>1962</v>
      </c>
      <c r="L15928" t="s">
        <v>1951</v>
      </c>
      <c r="M15928" t="s">
        <v>900</v>
      </c>
      <c r="N15928" t="s">
        <v>860</v>
      </c>
      <c r="O15928" t="s">
        <v>799</v>
      </c>
      <c r="P15928" t="s">
        <v>799</v>
      </c>
      <c r="Q15928" t="s">
        <v>870</v>
      </c>
      <c r="R15928" t="str">
        <f t="shared" si="892"/>
        <v>Weekday</v>
      </c>
      <c r="S15928" s="27">
        <f t="shared" si="893"/>
        <v>42276</v>
      </c>
      <c r="U15928" t="str">
        <f t="shared" si="891"/>
        <v>S</v>
      </c>
      <c r="V15928" t="str">
        <f t="shared" si="890"/>
        <v>S</v>
      </c>
      <c r="AE15928" s="27"/>
      <c r="AG15928" s="27"/>
      <c r="AO15928" s="27"/>
      <c r="AX15928" s="27"/>
      <c r="AY15928" s="27"/>
    </row>
    <row r="15929" spans="1:51" x14ac:dyDescent="0.25">
      <c r="A15929" t="s">
        <v>66</v>
      </c>
      <c r="C15929">
        <v>5607210</v>
      </c>
      <c r="D15929">
        <v>85</v>
      </c>
      <c r="E15929" t="s">
        <v>90</v>
      </c>
      <c r="G15929">
        <v>99.923000000000002</v>
      </c>
      <c r="H15929">
        <v>2016</v>
      </c>
      <c r="I15929">
        <v>1</v>
      </c>
      <c r="J15929">
        <v>21</v>
      </c>
      <c r="K15929" t="s">
        <v>1941</v>
      </c>
      <c r="L15929" t="s">
        <v>1950</v>
      </c>
      <c r="M15929" t="s">
        <v>900</v>
      </c>
      <c r="N15929" t="s">
        <v>860</v>
      </c>
      <c r="O15929" t="s">
        <v>799</v>
      </c>
      <c r="Q15929" t="s">
        <v>870</v>
      </c>
      <c r="R15929" t="str">
        <f t="shared" si="892"/>
        <v>Weekday</v>
      </c>
      <c r="S15929" s="27">
        <f t="shared" si="893"/>
        <v>42390</v>
      </c>
      <c r="U15929" t="str">
        <f t="shared" si="891"/>
        <v>S</v>
      </c>
      <c r="V15929" t="str">
        <f t="shared" si="890"/>
        <v>S</v>
      </c>
      <c r="AE15929" s="27"/>
      <c r="AG15929" s="27"/>
      <c r="AO15929" s="27"/>
      <c r="AX15929" s="27"/>
      <c r="AY15929" s="27"/>
    </row>
    <row r="15930" spans="1:51" x14ac:dyDescent="0.25">
      <c r="A15930" t="s">
        <v>66</v>
      </c>
      <c r="C15930">
        <v>5752107</v>
      </c>
      <c r="D15930">
        <v>85</v>
      </c>
      <c r="E15930" t="s">
        <v>90</v>
      </c>
      <c r="G15930">
        <v>99.924999999999997</v>
      </c>
      <c r="H15930">
        <v>2016</v>
      </c>
      <c r="I15930">
        <v>5</v>
      </c>
      <c r="J15930">
        <v>10</v>
      </c>
      <c r="K15930" t="s">
        <v>1956</v>
      </c>
      <c r="L15930" t="s">
        <v>1976</v>
      </c>
      <c r="M15930" t="s">
        <v>900</v>
      </c>
      <c r="N15930" t="s">
        <v>860</v>
      </c>
      <c r="O15930" t="s">
        <v>799</v>
      </c>
      <c r="P15930" t="s">
        <v>799</v>
      </c>
      <c r="Q15930" t="s">
        <v>870</v>
      </c>
      <c r="R15930" t="str">
        <f t="shared" si="892"/>
        <v>Weekday</v>
      </c>
      <c r="S15930" s="27">
        <f t="shared" si="893"/>
        <v>42500</v>
      </c>
      <c r="U15930" t="str">
        <f t="shared" si="891"/>
        <v>S</v>
      </c>
      <c r="V15930" t="str">
        <f t="shared" si="890"/>
        <v>S</v>
      </c>
      <c r="AE15930" s="27"/>
      <c r="AG15930" s="27"/>
      <c r="AO15930" s="27"/>
      <c r="AX15930" s="27"/>
      <c r="AY15930" s="27"/>
    </row>
    <row r="15931" spans="1:51" x14ac:dyDescent="0.25">
      <c r="A15931" t="s">
        <v>66</v>
      </c>
      <c r="C15931">
        <v>6334876</v>
      </c>
      <c r="D15931">
        <v>85</v>
      </c>
      <c r="E15931" t="s">
        <v>91</v>
      </c>
      <c r="G15931">
        <v>99.905000000000001</v>
      </c>
      <c r="H15931">
        <v>2017</v>
      </c>
      <c r="I15931">
        <v>7</v>
      </c>
      <c r="J15931">
        <v>31</v>
      </c>
      <c r="K15931" t="s">
        <v>1973</v>
      </c>
      <c r="L15931" t="s">
        <v>1934</v>
      </c>
      <c r="M15931" t="s">
        <v>900</v>
      </c>
      <c r="N15931" t="s">
        <v>860</v>
      </c>
      <c r="O15931" t="s">
        <v>799</v>
      </c>
      <c r="P15931" t="s">
        <v>799</v>
      </c>
      <c r="R15931" t="str">
        <f t="shared" si="892"/>
        <v>Weekday</v>
      </c>
      <c r="S15931" s="27">
        <f t="shared" si="893"/>
        <v>42947</v>
      </c>
      <c r="U15931" t="str">
        <f t="shared" si="891"/>
        <v>D</v>
      </c>
      <c r="V15931" t="str">
        <f t="shared" si="890"/>
        <v>D</v>
      </c>
    </row>
    <row r="15932" spans="1:51" x14ac:dyDescent="0.25">
      <c r="A15932" t="s">
        <v>66</v>
      </c>
      <c r="C15932">
        <v>5997326</v>
      </c>
      <c r="D15932">
        <v>85</v>
      </c>
      <c r="E15932" t="s">
        <v>91</v>
      </c>
      <c r="G15932">
        <v>99.891999999999996</v>
      </c>
      <c r="H15932">
        <v>2016</v>
      </c>
      <c r="I15932">
        <v>11</v>
      </c>
      <c r="J15932">
        <v>10</v>
      </c>
      <c r="K15932" t="s">
        <v>1947</v>
      </c>
      <c r="L15932" t="s">
        <v>1967</v>
      </c>
      <c r="M15932" t="s">
        <v>900</v>
      </c>
      <c r="N15932" t="s">
        <v>860</v>
      </c>
      <c r="O15932" t="s">
        <v>799</v>
      </c>
      <c r="R15932" t="str">
        <f t="shared" si="892"/>
        <v>Weekday</v>
      </c>
      <c r="S15932" s="27">
        <f t="shared" si="893"/>
        <v>42684</v>
      </c>
      <c r="U15932" t="str">
        <f t="shared" si="891"/>
        <v>S</v>
      </c>
      <c r="V15932" t="str">
        <f t="shared" si="890"/>
        <v>S</v>
      </c>
    </row>
    <row r="15933" spans="1:51" x14ac:dyDescent="0.25">
      <c r="A15933" t="s">
        <v>66</v>
      </c>
      <c r="C15933">
        <v>6170112</v>
      </c>
      <c r="D15933">
        <v>85</v>
      </c>
      <c r="E15933" t="s">
        <v>91</v>
      </c>
      <c r="G15933">
        <v>99.881</v>
      </c>
      <c r="H15933">
        <v>2017</v>
      </c>
      <c r="I15933">
        <v>3</v>
      </c>
      <c r="J15933">
        <v>29</v>
      </c>
      <c r="K15933" t="s">
        <v>1964</v>
      </c>
      <c r="L15933" t="s">
        <v>1949</v>
      </c>
      <c r="M15933" t="s">
        <v>900</v>
      </c>
      <c r="N15933" t="s">
        <v>171</v>
      </c>
      <c r="O15933" t="s">
        <v>799</v>
      </c>
      <c r="P15933" t="s">
        <v>799</v>
      </c>
      <c r="R15933" t="str">
        <f t="shared" si="892"/>
        <v>Weekday</v>
      </c>
      <c r="S15933" s="27">
        <f t="shared" si="893"/>
        <v>42823</v>
      </c>
      <c r="U15933" t="str">
        <f t="shared" si="891"/>
        <v>D</v>
      </c>
      <c r="V15933" t="str">
        <f t="shared" si="890"/>
        <v>D</v>
      </c>
    </row>
    <row r="15934" spans="1:51" x14ac:dyDescent="0.25">
      <c r="A15934" t="s">
        <v>66</v>
      </c>
      <c r="C15934">
        <v>5475631</v>
      </c>
      <c r="D15934">
        <v>85</v>
      </c>
      <c r="E15934" t="s">
        <v>90</v>
      </c>
      <c r="G15934">
        <v>99.929000000000002</v>
      </c>
      <c r="H15934">
        <v>2015</v>
      </c>
      <c r="I15934">
        <v>10</v>
      </c>
      <c r="J15934">
        <v>17</v>
      </c>
      <c r="K15934" t="s">
        <v>1947</v>
      </c>
      <c r="L15934" t="s">
        <v>1942</v>
      </c>
      <c r="M15934" t="s">
        <v>899</v>
      </c>
      <c r="N15934" t="s">
        <v>860</v>
      </c>
      <c r="O15934" t="s">
        <v>799</v>
      </c>
      <c r="P15934" t="s">
        <v>799</v>
      </c>
      <c r="Q15934" t="s">
        <v>870</v>
      </c>
      <c r="R15934" t="str">
        <f t="shared" si="892"/>
        <v>Weekend</v>
      </c>
      <c r="S15934" s="27">
        <f t="shared" si="893"/>
        <v>42294</v>
      </c>
      <c r="U15934" t="str">
        <f t="shared" si="891"/>
        <v>S</v>
      </c>
      <c r="V15934" t="str">
        <f t="shared" si="890"/>
        <v>S</v>
      </c>
      <c r="AE15934" s="27"/>
      <c r="AG15934" s="27"/>
      <c r="AO15934" s="27"/>
      <c r="AX15934" s="27"/>
      <c r="AY15934" s="27"/>
    </row>
    <row r="15935" spans="1:51" x14ac:dyDescent="0.25">
      <c r="A15935" t="s">
        <v>66</v>
      </c>
      <c r="C15935">
        <v>6841166</v>
      </c>
      <c r="D15935">
        <v>85</v>
      </c>
      <c r="E15935" t="s">
        <v>91</v>
      </c>
      <c r="G15935">
        <v>99.876999999999995</v>
      </c>
      <c r="H15935">
        <v>2018</v>
      </c>
      <c r="I15935">
        <v>8</v>
      </c>
      <c r="J15935">
        <v>15</v>
      </c>
      <c r="K15935" t="s">
        <v>1954</v>
      </c>
      <c r="L15935" t="s">
        <v>1977</v>
      </c>
      <c r="M15935" t="s">
        <v>900</v>
      </c>
      <c r="N15935" t="s">
        <v>860</v>
      </c>
      <c r="O15935" t="s">
        <v>799</v>
      </c>
      <c r="R15935" t="str">
        <f t="shared" si="892"/>
        <v>Weekday</v>
      </c>
      <c r="S15935" s="27">
        <f t="shared" si="893"/>
        <v>43327</v>
      </c>
      <c r="U15935" t="str">
        <f t="shared" si="891"/>
        <v>D</v>
      </c>
      <c r="V15935" t="str">
        <f t="shared" si="890"/>
        <v>D</v>
      </c>
    </row>
    <row r="15936" spans="1:51" x14ac:dyDescent="0.25">
      <c r="A15936" t="s">
        <v>66</v>
      </c>
      <c r="C15936">
        <v>6531105</v>
      </c>
      <c r="D15936">
        <v>85</v>
      </c>
      <c r="E15936" t="s">
        <v>91</v>
      </c>
      <c r="G15936">
        <v>99.902000000000001</v>
      </c>
      <c r="H15936">
        <v>2017</v>
      </c>
      <c r="I15936">
        <v>12</v>
      </c>
      <c r="J15936">
        <v>21</v>
      </c>
      <c r="K15936" t="s">
        <v>1945</v>
      </c>
      <c r="L15936" t="s">
        <v>1938</v>
      </c>
      <c r="M15936" t="s">
        <v>900</v>
      </c>
      <c r="N15936" t="s">
        <v>860</v>
      </c>
      <c r="O15936" t="s">
        <v>799</v>
      </c>
      <c r="R15936" t="str">
        <f t="shared" si="892"/>
        <v>Weekday</v>
      </c>
      <c r="S15936" s="27">
        <f t="shared" si="893"/>
        <v>43090</v>
      </c>
      <c r="U15936" t="str">
        <f t="shared" si="891"/>
        <v>D</v>
      </c>
      <c r="V15936" t="str">
        <f t="shared" si="890"/>
        <v>D</v>
      </c>
    </row>
    <row r="15937" spans="1:22" x14ac:dyDescent="0.25">
      <c r="A15937" t="s">
        <v>66</v>
      </c>
      <c r="C15937">
        <v>5664341</v>
      </c>
      <c r="D15937">
        <v>85</v>
      </c>
      <c r="E15937" t="s">
        <v>91</v>
      </c>
      <c r="G15937">
        <v>99.906000000000006</v>
      </c>
      <c r="H15937">
        <v>2016</v>
      </c>
      <c r="I15937">
        <v>2</v>
      </c>
      <c r="J15937">
        <v>28</v>
      </c>
      <c r="K15937" t="s">
        <v>1970</v>
      </c>
      <c r="L15937" t="s">
        <v>2002</v>
      </c>
      <c r="M15937" t="s">
        <v>900</v>
      </c>
      <c r="N15937" t="s">
        <v>860</v>
      </c>
      <c r="O15937" t="s">
        <v>799</v>
      </c>
      <c r="P15937" t="s">
        <v>799</v>
      </c>
      <c r="R15937" t="str">
        <f t="shared" si="892"/>
        <v>Weekend</v>
      </c>
      <c r="S15937" s="27">
        <f t="shared" si="893"/>
        <v>42428</v>
      </c>
      <c r="U15937" t="str">
        <f t="shared" si="891"/>
        <v>S</v>
      </c>
      <c r="V15937" t="str">
        <f t="shared" si="890"/>
        <v>S</v>
      </c>
    </row>
    <row r="15938" spans="1:22" x14ac:dyDescent="0.25">
      <c r="A15938" t="s">
        <v>66</v>
      </c>
      <c r="C15938">
        <v>6425180</v>
      </c>
      <c r="D15938">
        <v>85</v>
      </c>
      <c r="E15938" t="s">
        <v>91</v>
      </c>
      <c r="G15938">
        <v>99.921999999999997</v>
      </c>
      <c r="H15938">
        <v>2017</v>
      </c>
      <c r="I15938">
        <v>10</v>
      </c>
      <c r="J15938">
        <v>9</v>
      </c>
      <c r="K15938" t="s">
        <v>1941</v>
      </c>
      <c r="L15938" t="s">
        <v>1986</v>
      </c>
      <c r="M15938" t="s">
        <v>900</v>
      </c>
      <c r="N15938" t="s">
        <v>860</v>
      </c>
      <c r="O15938" t="s">
        <v>799</v>
      </c>
      <c r="R15938" t="str">
        <f t="shared" si="892"/>
        <v>Weekday</v>
      </c>
      <c r="S15938" s="27">
        <f t="shared" si="893"/>
        <v>43017</v>
      </c>
      <c r="U15938" t="str">
        <f t="shared" si="891"/>
        <v>D</v>
      </c>
      <c r="V15938" t="str">
        <f t="shared" si="890"/>
        <v>D</v>
      </c>
    </row>
    <row r="15939" spans="1:22" x14ac:dyDescent="0.25">
      <c r="A15939" t="s">
        <v>66</v>
      </c>
      <c r="C15939">
        <v>5668361</v>
      </c>
      <c r="D15939">
        <v>85</v>
      </c>
      <c r="E15939" t="s">
        <v>91</v>
      </c>
      <c r="G15939">
        <v>99.912999999999997</v>
      </c>
      <c r="H15939">
        <v>2016</v>
      </c>
      <c r="I15939">
        <v>3</v>
      </c>
      <c r="J15939">
        <v>5</v>
      </c>
      <c r="K15939" t="s">
        <v>1969</v>
      </c>
      <c r="L15939" t="s">
        <v>1985</v>
      </c>
      <c r="M15939" t="s">
        <v>900</v>
      </c>
      <c r="N15939" t="s">
        <v>171</v>
      </c>
      <c r="O15939" t="s">
        <v>799</v>
      </c>
      <c r="R15939" t="str">
        <f t="shared" si="892"/>
        <v>Weekend</v>
      </c>
      <c r="S15939" s="27">
        <f t="shared" si="893"/>
        <v>42434</v>
      </c>
      <c r="U15939" t="str">
        <f t="shared" si="891"/>
        <v>S</v>
      </c>
      <c r="V15939" t="str">
        <f t="shared" ref="V15939:V16002" si="894">T15939&amp;U15939</f>
        <v>S</v>
      </c>
    </row>
    <row r="15940" spans="1:22" x14ac:dyDescent="0.25">
      <c r="A15940" t="s">
        <v>66</v>
      </c>
      <c r="C15940">
        <v>5705797</v>
      </c>
      <c r="D15940">
        <v>85</v>
      </c>
      <c r="E15940" t="s">
        <v>91</v>
      </c>
      <c r="G15940">
        <v>99.912000000000006</v>
      </c>
      <c r="H15940">
        <v>2016</v>
      </c>
      <c r="I15940">
        <v>4</v>
      </c>
      <c r="J15940">
        <v>7</v>
      </c>
      <c r="K15940" t="s">
        <v>1958</v>
      </c>
      <c r="L15940" t="s">
        <v>1962</v>
      </c>
      <c r="M15940" t="s">
        <v>899</v>
      </c>
      <c r="N15940" t="s">
        <v>860</v>
      </c>
      <c r="O15940" t="s">
        <v>799</v>
      </c>
      <c r="R15940" t="str">
        <f t="shared" si="892"/>
        <v>Weekday</v>
      </c>
      <c r="S15940" s="27">
        <f t="shared" si="893"/>
        <v>42467</v>
      </c>
      <c r="U15940" t="str">
        <f t="shared" si="891"/>
        <v>S</v>
      </c>
      <c r="V15940" t="str">
        <f t="shared" si="894"/>
        <v>S</v>
      </c>
    </row>
    <row r="15941" spans="1:22" x14ac:dyDescent="0.25">
      <c r="A15941" t="s">
        <v>66</v>
      </c>
      <c r="C15941">
        <v>5788464</v>
      </c>
      <c r="D15941">
        <v>85</v>
      </c>
      <c r="E15941" t="s">
        <v>91</v>
      </c>
      <c r="G15941">
        <v>99.912000000000006</v>
      </c>
      <c r="H15941">
        <v>2016</v>
      </c>
      <c r="I15941">
        <v>6</v>
      </c>
      <c r="J15941">
        <v>4</v>
      </c>
      <c r="K15941" t="s">
        <v>1941</v>
      </c>
      <c r="L15941" t="s">
        <v>1938</v>
      </c>
      <c r="M15941" t="s">
        <v>900</v>
      </c>
      <c r="N15941" t="s">
        <v>860</v>
      </c>
      <c r="O15941" t="s">
        <v>799</v>
      </c>
      <c r="P15941" t="s">
        <v>799</v>
      </c>
      <c r="R15941" t="str">
        <f t="shared" si="892"/>
        <v>Weekend</v>
      </c>
      <c r="S15941" s="27">
        <f t="shared" si="893"/>
        <v>42525</v>
      </c>
      <c r="U15941" t="str">
        <f t="shared" si="891"/>
        <v>S</v>
      </c>
      <c r="V15941" t="str">
        <f t="shared" si="894"/>
        <v>S</v>
      </c>
    </row>
    <row r="15942" spans="1:22" x14ac:dyDescent="0.25">
      <c r="A15942" t="s">
        <v>66</v>
      </c>
      <c r="C15942">
        <v>5906125</v>
      </c>
      <c r="D15942">
        <v>85</v>
      </c>
      <c r="E15942" t="s">
        <v>91</v>
      </c>
      <c r="G15942">
        <v>99.912000000000006</v>
      </c>
      <c r="H15942">
        <v>2016</v>
      </c>
      <c r="I15942">
        <v>9</v>
      </c>
      <c r="J15942">
        <v>3</v>
      </c>
      <c r="K15942" t="s">
        <v>1964</v>
      </c>
      <c r="L15942" t="s">
        <v>2001</v>
      </c>
      <c r="M15942" t="s">
        <v>900</v>
      </c>
      <c r="N15942" t="s">
        <v>860</v>
      </c>
      <c r="O15942" t="s">
        <v>799</v>
      </c>
      <c r="P15942" t="s">
        <v>799</v>
      </c>
      <c r="R15942" t="str">
        <f t="shared" si="892"/>
        <v>Weekend</v>
      </c>
      <c r="S15942" s="27">
        <f t="shared" si="893"/>
        <v>42616</v>
      </c>
      <c r="U15942" t="str">
        <f t="shared" si="891"/>
        <v>S</v>
      </c>
      <c r="V15942" t="str">
        <f t="shared" si="894"/>
        <v>S</v>
      </c>
    </row>
    <row r="15943" spans="1:22" x14ac:dyDescent="0.25">
      <c r="A15943" t="s">
        <v>66</v>
      </c>
      <c r="C15943">
        <v>5935496</v>
      </c>
      <c r="D15943">
        <v>85</v>
      </c>
      <c r="E15943" t="s">
        <v>91</v>
      </c>
      <c r="G15943">
        <v>99.912000000000006</v>
      </c>
      <c r="H15943">
        <v>2016</v>
      </c>
      <c r="I15943">
        <v>9</v>
      </c>
      <c r="J15943">
        <v>23</v>
      </c>
      <c r="K15943" t="s">
        <v>1958</v>
      </c>
      <c r="L15943" t="s">
        <v>1962</v>
      </c>
      <c r="M15943" t="s">
        <v>900</v>
      </c>
      <c r="N15943" t="s">
        <v>404</v>
      </c>
      <c r="O15943" t="s">
        <v>799</v>
      </c>
      <c r="P15943" t="s">
        <v>799</v>
      </c>
      <c r="R15943" t="str">
        <f t="shared" si="892"/>
        <v>Weekday</v>
      </c>
      <c r="S15943" s="27">
        <f t="shared" si="893"/>
        <v>42636</v>
      </c>
      <c r="U15943" t="str">
        <f t="shared" si="891"/>
        <v>S</v>
      </c>
      <c r="V15943" t="str">
        <f t="shared" si="894"/>
        <v>S</v>
      </c>
    </row>
    <row r="15944" spans="1:22" x14ac:dyDescent="0.25">
      <c r="A15944" t="s">
        <v>66</v>
      </c>
      <c r="C15944">
        <v>6051080</v>
      </c>
      <c r="D15944">
        <v>85</v>
      </c>
      <c r="E15944" t="s">
        <v>91</v>
      </c>
      <c r="G15944">
        <v>99.912000000000006</v>
      </c>
      <c r="H15944">
        <v>2016</v>
      </c>
      <c r="I15944">
        <v>12</v>
      </c>
      <c r="J15944">
        <v>17</v>
      </c>
      <c r="K15944" t="s">
        <v>1989</v>
      </c>
      <c r="L15944" t="s">
        <v>1970</v>
      </c>
      <c r="M15944" t="s">
        <v>900</v>
      </c>
      <c r="N15944" t="s">
        <v>860</v>
      </c>
      <c r="O15944" t="s">
        <v>799</v>
      </c>
      <c r="R15944" t="str">
        <f t="shared" si="892"/>
        <v>Weekend</v>
      </c>
      <c r="S15944" s="27">
        <f t="shared" si="893"/>
        <v>42721</v>
      </c>
      <c r="U15944" t="str">
        <f t="shared" si="891"/>
        <v>S</v>
      </c>
      <c r="V15944" t="str">
        <f t="shared" si="894"/>
        <v>S</v>
      </c>
    </row>
    <row r="15945" spans="1:22" x14ac:dyDescent="0.25">
      <c r="A15945" t="s">
        <v>66</v>
      </c>
      <c r="C15945">
        <v>6136410</v>
      </c>
      <c r="D15945">
        <v>85</v>
      </c>
      <c r="E15945" t="s">
        <v>91</v>
      </c>
      <c r="G15945">
        <v>99.912000000000006</v>
      </c>
      <c r="H15945">
        <v>2017</v>
      </c>
      <c r="I15945">
        <v>2</v>
      </c>
      <c r="J15945">
        <v>25</v>
      </c>
      <c r="K15945" t="s">
        <v>1970</v>
      </c>
      <c r="L15945" t="s">
        <v>1984</v>
      </c>
      <c r="M15945" t="s">
        <v>900</v>
      </c>
      <c r="N15945" t="s">
        <v>404</v>
      </c>
      <c r="O15945" t="s">
        <v>799</v>
      </c>
      <c r="P15945" t="s">
        <v>799</v>
      </c>
      <c r="R15945" t="str">
        <f t="shared" si="892"/>
        <v>Weekend</v>
      </c>
      <c r="S15945" s="27">
        <f t="shared" si="893"/>
        <v>42791</v>
      </c>
      <c r="U15945" t="str">
        <f t="shared" si="891"/>
        <v>D</v>
      </c>
      <c r="V15945" t="str">
        <f t="shared" si="894"/>
        <v>D</v>
      </c>
    </row>
    <row r="15946" spans="1:22" x14ac:dyDescent="0.25">
      <c r="A15946" t="s">
        <v>66</v>
      </c>
      <c r="C15946">
        <v>6162127</v>
      </c>
      <c r="D15946">
        <v>85</v>
      </c>
      <c r="E15946" t="s">
        <v>91</v>
      </c>
      <c r="G15946">
        <v>99.912000000000006</v>
      </c>
      <c r="H15946">
        <v>2017</v>
      </c>
      <c r="I15946">
        <v>3</v>
      </c>
      <c r="J15946">
        <v>18</v>
      </c>
      <c r="K15946" t="s">
        <v>1962</v>
      </c>
      <c r="L15946" t="s">
        <v>1944</v>
      </c>
      <c r="M15946" t="s">
        <v>900</v>
      </c>
      <c r="N15946" t="s">
        <v>860</v>
      </c>
      <c r="O15946" t="s">
        <v>799</v>
      </c>
      <c r="R15946" t="str">
        <f t="shared" si="892"/>
        <v>Weekend</v>
      </c>
      <c r="S15946" s="27">
        <f t="shared" si="893"/>
        <v>42812</v>
      </c>
      <c r="U15946" t="str">
        <f t="shared" si="891"/>
        <v>D</v>
      </c>
      <c r="V15946" t="str">
        <f t="shared" si="894"/>
        <v>D</v>
      </c>
    </row>
    <row r="15947" spans="1:22" x14ac:dyDescent="0.25">
      <c r="A15947" t="s">
        <v>66</v>
      </c>
      <c r="C15947">
        <v>6219406</v>
      </c>
      <c r="D15947">
        <v>85</v>
      </c>
      <c r="E15947" t="s">
        <v>91</v>
      </c>
      <c r="G15947">
        <v>99.912000000000006</v>
      </c>
      <c r="H15947">
        <v>2017</v>
      </c>
      <c r="I15947">
        <v>4</v>
      </c>
      <c r="J15947">
        <v>30</v>
      </c>
      <c r="K15947" t="s">
        <v>1962</v>
      </c>
      <c r="L15947" t="s">
        <v>1940</v>
      </c>
      <c r="M15947" t="s">
        <v>900</v>
      </c>
      <c r="N15947" t="s">
        <v>171</v>
      </c>
      <c r="O15947" t="s">
        <v>799</v>
      </c>
      <c r="P15947" t="s">
        <v>799</v>
      </c>
      <c r="R15947" t="str">
        <f t="shared" si="892"/>
        <v>Weekend</v>
      </c>
      <c r="S15947" s="27">
        <f t="shared" si="893"/>
        <v>42855</v>
      </c>
      <c r="U15947" t="str">
        <f t="shared" si="891"/>
        <v>D</v>
      </c>
      <c r="V15947" t="str">
        <f t="shared" si="894"/>
        <v>D</v>
      </c>
    </row>
    <row r="15948" spans="1:22" x14ac:dyDescent="0.25">
      <c r="A15948" t="s">
        <v>66</v>
      </c>
      <c r="C15948">
        <v>6322232</v>
      </c>
      <c r="D15948">
        <v>85</v>
      </c>
      <c r="E15948" t="s">
        <v>91</v>
      </c>
      <c r="G15948">
        <v>99.912000000000006</v>
      </c>
      <c r="H15948">
        <v>2017</v>
      </c>
      <c r="I15948">
        <v>7</v>
      </c>
      <c r="J15948">
        <v>23</v>
      </c>
      <c r="K15948" t="s">
        <v>1949</v>
      </c>
      <c r="L15948" t="s">
        <v>1937</v>
      </c>
      <c r="M15948" t="s">
        <v>900</v>
      </c>
      <c r="N15948" t="s">
        <v>860</v>
      </c>
      <c r="O15948" t="s">
        <v>799</v>
      </c>
      <c r="P15948" t="s">
        <v>799</v>
      </c>
      <c r="R15948" t="str">
        <f t="shared" si="892"/>
        <v>Weekend</v>
      </c>
      <c r="S15948" s="27">
        <f t="shared" si="893"/>
        <v>42939</v>
      </c>
      <c r="U15948" t="str">
        <f t="shared" si="891"/>
        <v>D</v>
      </c>
      <c r="V15948" t="str">
        <f t="shared" si="894"/>
        <v>D</v>
      </c>
    </row>
    <row r="15949" spans="1:22" x14ac:dyDescent="0.25">
      <c r="A15949" t="s">
        <v>66</v>
      </c>
      <c r="C15949">
        <v>6460990</v>
      </c>
      <c r="D15949">
        <v>85</v>
      </c>
      <c r="E15949" t="s">
        <v>91</v>
      </c>
      <c r="G15949">
        <v>99.912000000000006</v>
      </c>
      <c r="H15949">
        <v>2017</v>
      </c>
      <c r="I15949">
        <v>11</v>
      </c>
      <c r="J15949">
        <v>4</v>
      </c>
      <c r="K15949" t="s">
        <v>1958</v>
      </c>
      <c r="L15949" t="s">
        <v>1967</v>
      </c>
      <c r="M15949" t="s">
        <v>900</v>
      </c>
      <c r="N15949" t="s">
        <v>860</v>
      </c>
      <c r="O15949" t="s">
        <v>799</v>
      </c>
      <c r="P15949" t="s">
        <v>799</v>
      </c>
      <c r="R15949" t="str">
        <f t="shared" si="892"/>
        <v>Weekend</v>
      </c>
      <c r="S15949" s="27">
        <f t="shared" si="893"/>
        <v>43043</v>
      </c>
      <c r="U15949" t="str">
        <f t="shared" si="891"/>
        <v>D</v>
      </c>
      <c r="V15949" t="str">
        <f t="shared" si="894"/>
        <v>D</v>
      </c>
    </row>
    <row r="15950" spans="1:22" x14ac:dyDescent="0.25">
      <c r="A15950" t="s">
        <v>66</v>
      </c>
      <c r="C15950">
        <v>6747947</v>
      </c>
      <c r="D15950">
        <v>85</v>
      </c>
      <c r="E15950" t="s">
        <v>91</v>
      </c>
      <c r="G15950">
        <v>99.912000000000006</v>
      </c>
      <c r="H15950">
        <v>2018</v>
      </c>
      <c r="I15950">
        <v>6</v>
      </c>
      <c r="J15950">
        <v>14</v>
      </c>
      <c r="K15950" t="s">
        <v>1936</v>
      </c>
      <c r="L15950" t="s">
        <v>1982</v>
      </c>
      <c r="M15950" t="s">
        <v>900</v>
      </c>
      <c r="N15950" t="s">
        <v>860</v>
      </c>
      <c r="O15950" t="s">
        <v>799</v>
      </c>
      <c r="P15950" t="s">
        <v>799</v>
      </c>
      <c r="R15950" t="str">
        <f t="shared" si="892"/>
        <v>Weekday</v>
      </c>
      <c r="S15950" s="27">
        <f t="shared" si="893"/>
        <v>43265</v>
      </c>
      <c r="U15950" t="str">
        <f t="shared" si="891"/>
        <v>D</v>
      </c>
      <c r="V15950" t="str">
        <f t="shared" si="894"/>
        <v>D</v>
      </c>
    </row>
    <row r="15951" spans="1:22" x14ac:dyDescent="0.25">
      <c r="A15951" t="s">
        <v>66</v>
      </c>
      <c r="C15951">
        <v>6926461</v>
      </c>
      <c r="D15951">
        <v>85</v>
      </c>
      <c r="E15951" t="s">
        <v>91</v>
      </c>
      <c r="G15951">
        <v>99.912000000000006</v>
      </c>
      <c r="H15951">
        <v>2018</v>
      </c>
      <c r="I15951">
        <v>10</v>
      </c>
      <c r="J15951">
        <v>23</v>
      </c>
      <c r="K15951" t="s">
        <v>1943</v>
      </c>
      <c r="L15951" t="s">
        <v>1987</v>
      </c>
      <c r="M15951" t="s">
        <v>900</v>
      </c>
      <c r="N15951" t="s">
        <v>860</v>
      </c>
      <c r="O15951" t="s">
        <v>799</v>
      </c>
      <c r="R15951" t="str">
        <f t="shared" si="892"/>
        <v>Weekday</v>
      </c>
      <c r="S15951" s="27">
        <f t="shared" si="893"/>
        <v>43396</v>
      </c>
      <c r="U15951" t="str">
        <f t="shared" si="891"/>
        <v>D</v>
      </c>
      <c r="V15951" t="str">
        <f t="shared" si="894"/>
        <v>D</v>
      </c>
    </row>
    <row r="15952" spans="1:22" x14ac:dyDescent="0.25">
      <c r="A15952" t="s">
        <v>66</v>
      </c>
      <c r="C15952">
        <v>6224359</v>
      </c>
      <c r="D15952">
        <v>85</v>
      </c>
      <c r="E15952" t="s">
        <v>91</v>
      </c>
      <c r="G15952">
        <v>99.912000000000006</v>
      </c>
      <c r="H15952">
        <v>2017</v>
      </c>
      <c r="I15952">
        <v>5</v>
      </c>
      <c r="J15952">
        <v>6</v>
      </c>
      <c r="K15952" t="s">
        <v>1952</v>
      </c>
      <c r="L15952" t="s">
        <v>1937</v>
      </c>
      <c r="M15952" t="s">
        <v>900</v>
      </c>
      <c r="N15952" t="s">
        <v>860</v>
      </c>
      <c r="O15952" t="s">
        <v>799</v>
      </c>
      <c r="P15952" t="s">
        <v>799</v>
      </c>
      <c r="R15952" t="str">
        <f t="shared" si="892"/>
        <v>Weekend</v>
      </c>
      <c r="S15952" s="27">
        <f t="shared" si="893"/>
        <v>42861</v>
      </c>
      <c r="U15952" t="str">
        <f t="shared" si="891"/>
        <v>D</v>
      </c>
      <c r="V15952" t="str">
        <f t="shared" si="894"/>
        <v>D</v>
      </c>
    </row>
    <row r="15953" spans="1:51" x14ac:dyDescent="0.25">
      <c r="A15953" t="s">
        <v>66</v>
      </c>
      <c r="C15953">
        <v>6245810</v>
      </c>
      <c r="D15953">
        <v>85</v>
      </c>
      <c r="E15953" t="s">
        <v>91</v>
      </c>
      <c r="G15953">
        <v>99.912000000000006</v>
      </c>
      <c r="H15953">
        <v>2017</v>
      </c>
      <c r="I15953">
        <v>5</v>
      </c>
      <c r="J15953">
        <v>18</v>
      </c>
      <c r="K15953" t="s">
        <v>1969</v>
      </c>
      <c r="L15953" t="s">
        <v>1997</v>
      </c>
      <c r="M15953" t="s">
        <v>900</v>
      </c>
      <c r="N15953" t="s">
        <v>860</v>
      </c>
      <c r="O15953" t="s">
        <v>799</v>
      </c>
      <c r="P15953" t="s">
        <v>799</v>
      </c>
      <c r="R15953" t="str">
        <f t="shared" si="892"/>
        <v>Weekday</v>
      </c>
      <c r="S15953" s="27">
        <f t="shared" si="893"/>
        <v>42873</v>
      </c>
      <c r="U15953" t="str">
        <f t="shared" si="891"/>
        <v>D</v>
      </c>
      <c r="V15953" t="str">
        <f t="shared" si="894"/>
        <v>D</v>
      </c>
    </row>
    <row r="15954" spans="1:51" x14ac:dyDescent="0.25">
      <c r="A15954" t="s">
        <v>66</v>
      </c>
      <c r="C15954">
        <v>6332174</v>
      </c>
      <c r="D15954">
        <v>85</v>
      </c>
      <c r="E15954" t="s">
        <v>91</v>
      </c>
      <c r="G15954">
        <v>99.912000000000006</v>
      </c>
      <c r="H15954">
        <v>2017</v>
      </c>
      <c r="I15954">
        <v>7</v>
      </c>
      <c r="J15954">
        <v>29</v>
      </c>
      <c r="K15954" t="s">
        <v>1964</v>
      </c>
      <c r="L15954" t="s">
        <v>1958</v>
      </c>
      <c r="M15954" t="s">
        <v>900</v>
      </c>
      <c r="N15954" t="s">
        <v>171</v>
      </c>
      <c r="O15954" t="s">
        <v>799</v>
      </c>
      <c r="P15954" t="s">
        <v>799</v>
      </c>
      <c r="R15954" t="str">
        <f t="shared" si="892"/>
        <v>Weekend</v>
      </c>
      <c r="S15954" s="27">
        <f t="shared" si="893"/>
        <v>42945</v>
      </c>
      <c r="U15954" t="str">
        <f t="shared" si="891"/>
        <v>D</v>
      </c>
      <c r="V15954" t="str">
        <f t="shared" si="894"/>
        <v>D</v>
      </c>
    </row>
    <row r="15955" spans="1:51" x14ac:dyDescent="0.25">
      <c r="A15955" t="s">
        <v>66</v>
      </c>
      <c r="C15955">
        <v>6332200</v>
      </c>
      <c r="D15955">
        <v>85</v>
      </c>
      <c r="E15955" t="s">
        <v>91</v>
      </c>
      <c r="G15955">
        <v>99.912000000000006</v>
      </c>
      <c r="H15955">
        <v>2017</v>
      </c>
      <c r="I15955">
        <v>7</v>
      </c>
      <c r="J15955">
        <v>29</v>
      </c>
      <c r="K15955" t="s">
        <v>1954</v>
      </c>
      <c r="L15955" t="s">
        <v>1949</v>
      </c>
      <c r="M15955" t="s">
        <v>899</v>
      </c>
      <c r="N15955" t="s">
        <v>404</v>
      </c>
      <c r="O15955" t="s">
        <v>799</v>
      </c>
      <c r="R15955" t="str">
        <f t="shared" si="892"/>
        <v>Weekend</v>
      </c>
      <c r="S15955" s="27">
        <f t="shared" si="893"/>
        <v>42945</v>
      </c>
      <c r="U15955" t="str">
        <f t="shared" si="891"/>
        <v>D</v>
      </c>
      <c r="V15955" t="str">
        <f t="shared" si="894"/>
        <v>D</v>
      </c>
    </row>
    <row r="15956" spans="1:51" x14ac:dyDescent="0.25">
      <c r="A15956" t="s">
        <v>66</v>
      </c>
      <c r="C15956">
        <v>6384897</v>
      </c>
      <c r="D15956">
        <v>85</v>
      </c>
      <c r="E15956" t="s">
        <v>91</v>
      </c>
      <c r="G15956">
        <v>99.912000000000006</v>
      </c>
      <c r="H15956">
        <v>2017</v>
      </c>
      <c r="I15956">
        <v>9</v>
      </c>
      <c r="J15956">
        <v>7</v>
      </c>
      <c r="K15956" t="s">
        <v>1983</v>
      </c>
      <c r="L15956" t="s">
        <v>1974</v>
      </c>
      <c r="M15956" t="s">
        <v>900</v>
      </c>
      <c r="N15956" t="s">
        <v>860</v>
      </c>
      <c r="O15956" t="s">
        <v>799</v>
      </c>
      <c r="R15956" t="str">
        <f t="shared" si="892"/>
        <v>Weekday</v>
      </c>
      <c r="S15956" s="27">
        <f t="shared" si="893"/>
        <v>42985</v>
      </c>
      <c r="U15956" t="str">
        <f t="shared" si="891"/>
        <v>D</v>
      </c>
      <c r="V15956" t="str">
        <f t="shared" si="894"/>
        <v>D</v>
      </c>
    </row>
    <row r="15957" spans="1:51" x14ac:dyDescent="0.25">
      <c r="A15957" t="s">
        <v>66</v>
      </c>
      <c r="C15957">
        <v>6472883</v>
      </c>
      <c r="D15957">
        <v>85</v>
      </c>
      <c r="E15957" t="s">
        <v>91</v>
      </c>
      <c r="G15957">
        <v>99.912000000000006</v>
      </c>
      <c r="H15957">
        <v>2017</v>
      </c>
      <c r="I15957">
        <v>11</v>
      </c>
      <c r="J15957">
        <v>12</v>
      </c>
      <c r="K15957" t="s">
        <v>1941</v>
      </c>
      <c r="L15957" t="s">
        <v>1997</v>
      </c>
      <c r="M15957" t="s">
        <v>900</v>
      </c>
      <c r="N15957" t="s">
        <v>860</v>
      </c>
      <c r="O15957" t="s">
        <v>799</v>
      </c>
      <c r="R15957" t="str">
        <f t="shared" si="892"/>
        <v>Weekend</v>
      </c>
      <c r="S15957" s="27">
        <f t="shared" si="893"/>
        <v>43051</v>
      </c>
      <c r="U15957" t="str">
        <f t="shared" si="891"/>
        <v>D</v>
      </c>
      <c r="V15957" t="str">
        <f t="shared" si="894"/>
        <v>D</v>
      </c>
    </row>
    <row r="15958" spans="1:51" x14ac:dyDescent="0.25">
      <c r="A15958" t="s">
        <v>66</v>
      </c>
      <c r="C15958">
        <v>5631737</v>
      </c>
      <c r="D15958">
        <v>85</v>
      </c>
      <c r="E15958" t="s">
        <v>91</v>
      </c>
      <c r="G15958">
        <v>99.918000000000006</v>
      </c>
      <c r="H15958">
        <v>2016</v>
      </c>
      <c r="I15958">
        <v>2</v>
      </c>
      <c r="J15958">
        <v>7</v>
      </c>
      <c r="K15958" t="s">
        <v>1941</v>
      </c>
      <c r="L15958" t="s">
        <v>1944</v>
      </c>
      <c r="M15958" t="s">
        <v>900</v>
      </c>
      <c r="N15958" t="s">
        <v>860</v>
      </c>
      <c r="O15958" t="s">
        <v>799</v>
      </c>
      <c r="R15958" t="str">
        <f t="shared" si="892"/>
        <v>Weekend</v>
      </c>
      <c r="S15958" s="27">
        <f t="shared" si="893"/>
        <v>42407</v>
      </c>
      <c r="U15958" t="str">
        <f t="shared" si="891"/>
        <v>S</v>
      </c>
      <c r="V15958" t="str">
        <f t="shared" si="894"/>
        <v>S</v>
      </c>
    </row>
    <row r="15959" spans="1:51" x14ac:dyDescent="0.25">
      <c r="A15959" t="s">
        <v>66</v>
      </c>
      <c r="C15959">
        <v>5738812</v>
      </c>
      <c r="D15959">
        <v>85</v>
      </c>
      <c r="E15959" t="s">
        <v>91</v>
      </c>
      <c r="G15959">
        <v>99.915999999999997</v>
      </c>
      <c r="H15959">
        <v>2016</v>
      </c>
      <c r="I15959">
        <v>4</v>
      </c>
      <c r="J15959">
        <v>21</v>
      </c>
      <c r="K15959" t="s">
        <v>1943</v>
      </c>
      <c r="L15959" t="s">
        <v>1944</v>
      </c>
      <c r="M15959" t="s">
        <v>900</v>
      </c>
      <c r="N15959" t="s">
        <v>860</v>
      </c>
      <c r="O15959" t="s">
        <v>799</v>
      </c>
      <c r="R15959" t="str">
        <f t="shared" si="892"/>
        <v>Weekday</v>
      </c>
      <c r="S15959" s="27">
        <f t="shared" si="893"/>
        <v>42481</v>
      </c>
      <c r="U15959" t="str">
        <f t="shared" si="891"/>
        <v>S</v>
      </c>
      <c r="V15959" t="str">
        <f t="shared" si="894"/>
        <v>S</v>
      </c>
    </row>
    <row r="15960" spans="1:51" x14ac:dyDescent="0.25">
      <c r="A15960" t="s">
        <v>66</v>
      </c>
      <c r="C15960">
        <v>6254123</v>
      </c>
      <c r="D15960">
        <v>85</v>
      </c>
      <c r="E15960" t="s">
        <v>91</v>
      </c>
      <c r="G15960">
        <v>99.915999999999997</v>
      </c>
      <c r="H15960">
        <v>2017</v>
      </c>
      <c r="I15960">
        <v>5</v>
      </c>
      <c r="J15960">
        <v>27</v>
      </c>
      <c r="K15960" t="s">
        <v>1934</v>
      </c>
      <c r="L15960" t="s">
        <v>1953</v>
      </c>
      <c r="M15960" t="s">
        <v>900</v>
      </c>
      <c r="N15960" t="s">
        <v>860</v>
      </c>
      <c r="O15960" t="s">
        <v>799</v>
      </c>
      <c r="P15960" t="s">
        <v>799</v>
      </c>
      <c r="R15960" t="str">
        <f t="shared" si="892"/>
        <v>Weekend</v>
      </c>
      <c r="S15960" s="27">
        <f t="shared" si="893"/>
        <v>42882</v>
      </c>
      <c r="U15960" t="str">
        <f t="shared" si="891"/>
        <v>D</v>
      </c>
      <c r="V15960" t="str">
        <f t="shared" si="894"/>
        <v>D</v>
      </c>
    </row>
    <row r="15961" spans="1:51" x14ac:dyDescent="0.25">
      <c r="A15961" t="s">
        <v>66</v>
      </c>
      <c r="C15961">
        <v>6404662</v>
      </c>
      <c r="D15961">
        <v>85</v>
      </c>
      <c r="E15961" t="s">
        <v>91</v>
      </c>
      <c r="G15961">
        <v>99.9</v>
      </c>
      <c r="H15961">
        <v>2017</v>
      </c>
      <c r="I15961">
        <v>9</v>
      </c>
      <c r="J15961">
        <v>22</v>
      </c>
      <c r="K15961" t="s">
        <v>1973</v>
      </c>
      <c r="L15961" t="s">
        <v>1951</v>
      </c>
      <c r="M15961" t="s">
        <v>900</v>
      </c>
      <c r="N15961" t="s">
        <v>860</v>
      </c>
      <c r="O15961" t="s">
        <v>799</v>
      </c>
      <c r="R15961" t="str">
        <f t="shared" si="892"/>
        <v>Weekday</v>
      </c>
      <c r="S15961" s="27">
        <f t="shared" si="893"/>
        <v>43000</v>
      </c>
      <c r="U15961" t="str">
        <f t="shared" si="891"/>
        <v>D</v>
      </c>
      <c r="V15961" t="str">
        <f t="shared" si="894"/>
        <v>D</v>
      </c>
    </row>
    <row r="15962" spans="1:51" x14ac:dyDescent="0.25">
      <c r="A15962" t="s">
        <v>66</v>
      </c>
      <c r="C15962">
        <v>5607449</v>
      </c>
      <c r="D15962">
        <v>85</v>
      </c>
      <c r="E15962" t="s">
        <v>90</v>
      </c>
      <c r="G15962">
        <v>99.950999999999993</v>
      </c>
      <c r="H15962">
        <v>2016</v>
      </c>
      <c r="I15962">
        <v>1</v>
      </c>
      <c r="J15962">
        <v>21</v>
      </c>
      <c r="K15962" t="s">
        <v>1939</v>
      </c>
      <c r="L15962" t="s">
        <v>1950</v>
      </c>
      <c r="M15962" t="s">
        <v>900</v>
      </c>
      <c r="N15962" t="s">
        <v>860</v>
      </c>
      <c r="O15962" t="s">
        <v>799</v>
      </c>
      <c r="Q15962" t="s">
        <v>870</v>
      </c>
      <c r="R15962" t="str">
        <f t="shared" si="892"/>
        <v>Weekday</v>
      </c>
      <c r="S15962" s="27">
        <f t="shared" si="893"/>
        <v>42390</v>
      </c>
      <c r="U15962" t="str">
        <f t="shared" si="891"/>
        <v>S</v>
      </c>
      <c r="V15962" t="str">
        <f t="shared" si="894"/>
        <v>S</v>
      </c>
      <c r="AE15962" s="27"/>
      <c r="AG15962" s="27"/>
      <c r="AO15962" s="27"/>
      <c r="AX15962" s="27"/>
      <c r="AY15962" s="27"/>
    </row>
    <row r="15963" spans="1:51" x14ac:dyDescent="0.25">
      <c r="A15963" t="s">
        <v>66</v>
      </c>
      <c r="C15963">
        <v>5607450</v>
      </c>
      <c r="D15963">
        <v>85</v>
      </c>
      <c r="E15963" t="s">
        <v>90</v>
      </c>
      <c r="G15963">
        <v>99.950999999999993</v>
      </c>
      <c r="H15963">
        <v>2016</v>
      </c>
      <c r="I15963">
        <v>1</v>
      </c>
      <c r="J15963">
        <v>21</v>
      </c>
      <c r="K15963" t="s">
        <v>1939</v>
      </c>
      <c r="L15963" t="s">
        <v>1950</v>
      </c>
      <c r="M15963" t="s">
        <v>900</v>
      </c>
      <c r="N15963" t="s">
        <v>860</v>
      </c>
      <c r="O15963" t="s">
        <v>799</v>
      </c>
      <c r="P15963" t="s">
        <v>799</v>
      </c>
      <c r="Q15963" t="s">
        <v>870</v>
      </c>
      <c r="R15963" t="str">
        <f t="shared" si="892"/>
        <v>Weekday</v>
      </c>
      <c r="S15963" s="27">
        <f t="shared" si="893"/>
        <v>42390</v>
      </c>
      <c r="U15963" t="str">
        <f t="shared" si="891"/>
        <v>S</v>
      </c>
      <c r="V15963" t="str">
        <f t="shared" si="894"/>
        <v>S</v>
      </c>
      <c r="AE15963" s="27"/>
      <c r="AG15963" s="27"/>
      <c r="AO15963" s="27"/>
      <c r="AX15963" s="27"/>
      <c r="AY15963" s="27"/>
    </row>
    <row r="15964" spans="1:51" x14ac:dyDescent="0.25">
      <c r="A15964" t="s">
        <v>66</v>
      </c>
      <c r="C15964">
        <v>6185666</v>
      </c>
      <c r="D15964">
        <v>85</v>
      </c>
      <c r="E15964" t="s">
        <v>90</v>
      </c>
      <c r="G15964">
        <v>99.938999999999993</v>
      </c>
      <c r="H15964">
        <v>2017</v>
      </c>
      <c r="I15964">
        <v>4</v>
      </c>
      <c r="J15964">
        <v>7</v>
      </c>
      <c r="K15964" t="s">
        <v>1962</v>
      </c>
      <c r="L15964" t="s">
        <v>1984</v>
      </c>
      <c r="M15964" t="s">
        <v>900</v>
      </c>
      <c r="N15964" t="s">
        <v>171</v>
      </c>
      <c r="O15964" t="s">
        <v>799</v>
      </c>
      <c r="Q15964" t="s">
        <v>870</v>
      </c>
      <c r="R15964" t="str">
        <f t="shared" si="892"/>
        <v>Weekday</v>
      </c>
      <c r="S15964" s="27">
        <f t="shared" si="893"/>
        <v>42832</v>
      </c>
      <c r="U15964" t="str">
        <f t="shared" si="891"/>
        <v>D</v>
      </c>
      <c r="V15964" t="str">
        <f t="shared" si="894"/>
        <v>D</v>
      </c>
      <c r="AE15964" s="27"/>
      <c r="AG15964" s="27"/>
      <c r="AO15964" s="27"/>
      <c r="AX15964" s="27"/>
      <c r="AY15964" s="27"/>
    </row>
    <row r="15965" spans="1:51" x14ac:dyDescent="0.25">
      <c r="A15965" t="s">
        <v>66</v>
      </c>
      <c r="C15965">
        <v>5513249</v>
      </c>
      <c r="D15965">
        <v>85</v>
      </c>
      <c r="E15965" t="s">
        <v>91</v>
      </c>
      <c r="G15965">
        <v>99.918999999999997</v>
      </c>
      <c r="H15965">
        <v>2015</v>
      </c>
      <c r="I15965">
        <v>11</v>
      </c>
      <c r="J15965">
        <v>16</v>
      </c>
      <c r="K15965" t="s">
        <v>1964</v>
      </c>
      <c r="L15965" t="s">
        <v>1960</v>
      </c>
      <c r="M15965" t="s">
        <v>900</v>
      </c>
      <c r="N15965" t="s">
        <v>860</v>
      </c>
      <c r="O15965" t="s">
        <v>799</v>
      </c>
      <c r="P15965" t="s">
        <v>799</v>
      </c>
      <c r="R15965" t="str">
        <f t="shared" si="892"/>
        <v>Weekday</v>
      </c>
      <c r="S15965" s="27">
        <f t="shared" si="893"/>
        <v>42324</v>
      </c>
      <c r="U15965" t="str">
        <f t="shared" si="891"/>
        <v>S</v>
      </c>
      <c r="V15965" t="str">
        <f t="shared" si="894"/>
        <v>S</v>
      </c>
    </row>
    <row r="15966" spans="1:51" x14ac:dyDescent="0.25">
      <c r="A15966" t="s">
        <v>66</v>
      </c>
      <c r="C15966">
        <v>5703339</v>
      </c>
      <c r="D15966">
        <v>85</v>
      </c>
      <c r="E15966" t="s">
        <v>91</v>
      </c>
      <c r="G15966">
        <v>99.917000000000002</v>
      </c>
      <c r="H15966">
        <v>2016</v>
      </c>
      <c r="I15966">
        <v>3</v>
      </c>
      <c r="J15966">
        <v>29</v>
      </c>
      <c r="K15966" t="s">
        <v>1962</v>
      </c>
      <c r="L15966" t="s">
        <v>1948</v>
      </c>
      <c r="M15966" t="s">
        <v>900</v>
      </c>
      <c r="N15966" t="s">
        <v>860</v>
      </c>
      <c r="O15966" t="s">
        <v>799</v>
      </c>
      <c r="R15966" t="str">
        <f t="shared" si="892"/>
        <v>Weekday</v>
      </c>
      <c r="S15966" s="27">
        <f t="shared" si="893"/>
        <v>42458</v>
      </c>
      <c r="U15966" t="str">
        <f t="shared" si="891"/>
        <v>S</v>
      </c>
      <c r="V15966" t="str">
        <f t="shared" si="894"/>
        <v>S</v>
      </c>
    </row>
    <row r="15967" spans="1:51" x14ac:dyDescent="0.25">
      <c r="A15967" t="s">
        <v>66</v>
      </c>
      <c r="C15967">
        <v>6366168</v>
      </c>
      <c r="D15967">
        <v>85</v>
      </c>
      <c r="E15967" t="s">
        <v>90</v>
      </c>
      <c r="G15967">
        <v>99.945999999999998</v>
      </c>
      <c r="H15967">
        <v>2017</v>
      </c>
      <c r="I15967">
        <v>8</v>
      </c>
      <c r="J15967">
        <v>24</v>
      </c>
      <c r="K15967" t="s">
        <v>1962</v>
      </c>
      <c r="L15967" t="s">
        <v>1951</v>
      </c>
      <c r="M15967" t="s">
        <v>900</v>
      </c>
      <c r="N15967" t="s">
        <v>171</v>
      </c>
      <c r="O15967" t="s">
        <v>799</v>
      </c>
      <c r="Q15967" t="s">
        <v>870</v>
      </c>
      <c r="R15967" t="str">
        <f t="shared" si="892"/>
        <v>Weekday</v>
      </c>
      <c r="S15967" s="27">
        <f t="shared" si="893"/>
        <v>42971</v>
      </c>
      <c r="U15967" t="str">
        <f t="shared" si="891"/>
        <v>D</v>
      </c>
      <c r="V15967" t="str">
        <f t="shared" si="894"/>
        <v>D</v>
      </c>
      <c r="AE15967" s="27"/>
      <c r="AG15967" s="27"/>
      <c r="AO15967" s="27"/>
      <c r="AX15967" s="27"/>
      <c r="AY15967" s="27"/>
    </row>
    <row r="15968" spans="1:51" x14ac:dyDescent="0.25">
      <c r="A15968" t="s">
        <v>66</v>
      </c>
      <c r="C15968">
        <v>6911552</v>
      </c>
      <c r="D15968">
        <v>85</v>
      </c>
      <c r="E15968" t="s">
        <v>91</v>
      </c>
      <c r="G15968">
        <v>99.938000000000002</v>
      </c>
      <c r="H15968">
        <v>2018</v>
      </c>
      <c r="I15968">
        <v>10</v>
      </c>
      <c r="J15968">
        <v>10</v>
      </c>
      <c r="K15968" t="s">
        <v>1934</v>
      </c>
      <c r="L15968" t="s">
        <v>1974</v>
      </c>
      <c r="M15968" t="s">
        <v>900</v>
      </c>
      <c r="N15968" t="s">
        <v>404</v>
      </c>
      <c r="O15968" t="s">
        <v>799</v>
      </c>
      <c r="P15968" t="s">
        <v>799</v>
      </c>
      <c r="R15968" t="str">
        <f t="shared" si="892"/>
        <v>Weekday</v>
      </c>
      <c r="S15968" s="27">
        <f t="shared" si="893"/>
        <v>43383</v>
      </c>
      <c r="U15968" t="str">
        <f t="shared" si="891"/>
        <v>D</v>
      </c>
      <c r="V15968" t="str">
        <f t="shared" si="894"/>
        <v>D</v>
      </c>
    </row>
    <row r="15969" spans="1:51" x14ac:dyDescent="0.25">
      <c r="A15969" t="s">
        <v>66</v>
      </c>
      <c r="C15969">
        <v>6572670</v>
      </c>
      <c r="D15969">
        <v>85</v>
      </c>
      <c r="E15969" t="s">
        <v>90</v>
      </c>
      <c r="G15969">
        <v>99.953999999999994</v>
      </c>
      <c r="H15969">
        <v>2018</v>
      </c>
      <c r="I15969">
        <v>1</v>
      </c>
      <c r="J15969">
        <v>26</v>
      </c>
      <c r="K15969" t="s">
        <v>1973</v>
      </c>
      <c r="L15969" t="s">
        <v>1971</v>
      </c>
      <c r="M15969" t="s">
        <v>899</v>
      </c>
      <c r="N15969" t="s">
        <v>860</v>
      </c>
      <c r="O15969" t="s">
        <v>799</v>
      </c>
      <c r="P15969" t="s">
        <v>799</v>
      </c>
      <c r="Q15969" t="s">
        <v>870</v>
      </c>
      <c r="R15969" t="str">
        <f t="shared" si="892"/>
        <v>Weekday</v>
      </c>
      <c r="S15969" s="27">
        <f t="shared" si="893"/>
        <v>43126</v>
      </c>
      <c r="U15969" t="str">
        <f t="shared" si="891"/>
        <v>D</v>
      </c>
      <c r="V15969" t="str">
        <f t="shared" si="894"/>
        <v>D</v>
      </c>
      <c r="AE15969" s="27"/>
      <c r="AG15969" s="27"/>
      <c r="AO15969" s="27"/>
      <c r="AX15969" s="27"/>
      <c r="AY15969" s="27"/>
    </row>
    <row r="15970" spans="1:51" x14ac:dyDescent="0.25">
      <c r="A15970" t="s">
        <v>66</v>
      </c>
      <c r="C15970">
        <v>6819763</v>
      </c>
      <c r="D15970">
        <v>85</v>
      </c>
      <c r="E15970" t="s">
        <v>91</v>
      </c>
      <c r="G15970">
        <v>99.918000000000006</v>
      </c>
      <c r="H15970">
        <v>2018</v>
      </c>
      <c r="I15970">
        <v>8</v>
      </c>
      <c r="J15970">
        <v>3</v>
      </c>
      <c r="K15970" t="s">
        <v>1954</v>
      </c>
      <c r="L15970" t="s">
        <v>1962</v>
      </c>
      <c r="M15970" t="s">
        <v>900</v>
      </c>
      <c r="N15970" t="s">
        <v>860</v>
      </c>
      <c r="O15970" t="s">
        <v>799</v>
      </c>
      <c r="P15970" t="s">
        <v>799</v>
      </c>
      <c r="R15970" t="str">
        <f t="shared" si="892"/>
        <v>Weekday</v>
      </c>
      <c r="S15970" s="27">
        <f t="shared" si="893"/>
        <v>43315</v>
      </c>
      <c r="U15970" t="str">
        <f t="shared" si="891"/>
        <v>D</v>
      </c>
      <c r="V15970" t="str">
        <f t="shared" si="894"/>
        <v>D</v>
      </c>
    </row>
    <row r="15971" spans="1:51" x14ac:dyDescent="0.25">
      <c r="A15971" t="s">
        <v>66</v>
      </c>
      <c r="C15971">
        <v>5666604</v>
      </c>
      <c r="D15971">
        <v>85</v>
      </c>
      <c r="E15971" t="s">
        <v>90</v>
      </c>
      <c r="G15971">
        <v>99.965999999999994</v>
      </c>
      <c r="H15971">
        <v>2016</v>
      </c>
      <c r="I15971">
        <v>3</v>
      </c>
      <c r="J15971">
        <v>7</v>
      </c>
      <c r="K15971" t="s">
        <v>1969</v>
      </c>
      <c r="L15971" t="s">
        <v>2000</v>
      </c>
      <c r="M15971" t="s">
        <v>900</v>
      </c>
      <c r="N15971" t="s">
        <v>860</v>
      </c>
      <c r="O15971" t="s">
        <v>799</v>
      </c>
      <c r="P15971" t="s">
        <v>799</v>
      </c>
      <c r="Q15971" t="s">
        <v>870</v>
      </c>
      <c r="R15971" t="str">
        <f t="shared" si="892"/>
        <v>Weekday</v>
      </c>
      <c r="S15971" s="27">
        <f t="shared" si="893"/>
        <v>42436</v>
      </c>
      <c r="U15971" t="str">
        <f t="shared" si="891"/>
        <v>S</v>
      </c>
      <c r="V15971" t="str">
        <f t="shared" si="894"/>
        <v>S</v>
      </c>
      <c r="AE15971" s="27"/>
      <c r="AG15971" s="27"/>
      <c r="AO15971" s="27"/>
      <c r="AX15971" s="27"/>
      <c r="AY15971" s="27"/>
    </row>
    <row r="15972" spans="1:51" x14ac:dyDescent="0.25">
      <c r="A15972" t="s">
        <v>66</v>
      </c>
      <c r="C15972">
        <v>6962783</v>
      </c>
      <c r="D15972">
        <v>85</v>
      </c>
      <c r="E15972" t="s">
        <v>91</v>
      </c>
      <c r="G15972">
        <v>99.918999999999997</v>
      </c>
      <c r="H15972">
        <v>2018</v>
      </c>
      <c r="I15972">
        <v>11</v>
      </c>
      <c r="J15972">
        <v>8</v>
      </c>
      <c r="K15972" t="s">
        <v>1949</v>
      </c>
      <c r="L15972" t="s">
        <v>1937</v>
      </c>
      <c r="M15972" t="s">
        <v>900</v>
      </c>
      <c r="N15972" t="s">
        <v>860</v>
      </c>
      <c r="O15972" t="s">
        <v>799</v>
      </c>
      <c r="R15972" t="str">
        <f t="shared" si="892"/>
        <v>Weekday</v>
      </c>
      <c r="S15972" s="27">
        <f t="shared" si="893"/>
        <v>43412</v>
      </c>
      <c r="U15972" t="str">
        <f t="shared" si="891"/>
        <v>D</v>
      </c>
      <c r="V15972" t="str">
        <f t="shared" si="894"/>
        <v>D</v>
      </c>
    </row>
    <row r="15973" spans="1:51" x14ac:dyDescent="0.25">
      <c r="A15973" t="s">
        <v>66</v>
      </c>
      <c r="C15973">
        <v>6120594</v>
      </c>
      <c r="D15973">
        <v>85</v>
      </c>
      <c r="E15973" t="s">
        <v>90</v>
      </c>
      <c r="G15973">
        <v>99.984999999999999</v>
      </c>
      <c r="H15973">
        <v>2017</v>
      </c>
      <c r="I15973">
        <v>2</v>
      </c>
      <c r="J15973">
        <v>13</v>
      </c>
      <c r="K15973" t="s">
        <v>1962</v>
      </c>
      <c r="L15973" t="s">
        <v>1951</v>
      </c>
      <c r="M15973" t="s">
        <v>900</v>
      </c>
      <c r="N15973" t="s">
        <v>860</v>
      </c>
      <c r="O15973" t="s">
        <v>799</v>
      </c>
      <c r="P15973" t="s">
        <v>799</v>
      </c>
      <c r="Q15973" t="s">
        <v>870</v>
      </c>
      <c r="R15973" t="str">
        <f t="shared" si="892"/>
        <v>Weekday</v>
      </c>
      <c r="S15973" s="27">
        <f t="shared" si="893"/>
        <v>42779</v>
      </c>
      <c r="U15973" t="str">
        <f t="shared" si="891"/>
        <v>D</v>
      </c>
      <c r="V15973" t="str">
        <f t="shared" si="894"/>
        <v>D</v>
      </c>
      <c r="AE15973" s="27"/>
      <c r="AG15973" s="27"/>
      <c r="AO15973" s="27"/>
      <c r="AX15973" s="27"/>
      <c r="AY15973" s="27"/>
    </row>
    <row r="15974" spans="1:51" x14ac:dyDescent="0.25">
      <c r="A15974" t="s">
        <v>66</v>
      </c>
      <c r="C15974">
        <v>6878001</v>
      </c>
      <c r="D15974">
        <v>85</v>
      </c>
      <c r="E15974" t="s">
        <v>91</v>
      </c>
      <c r="G15974">
        <v>99.944000000000003</v>
      </c>
      <c r="H15974">
        <v>2018</v>
      </c>
      <c r="I15974">
        <v>9</v>
      </c>
      <c r="J15974">
        <v>18</v>
      </c>
      <c r="K15974" t="s">
        <v>1972</v>
      </c>
      <c r="L15974" t="s">
        <v>1944</v>
      </c>
      <c r="M15974" t="s">
        <v>900</v>
      </c>
      <c r="N15974" t="s">
        <v>860</v>
      </c>
      <c r="O15974" t="s">
        <v>799</v>
      </c>
      <c r="R15974" t="str">
        <f t="shared" si="892"/>
        <v>Weekday</v>
      </c>
      <c r="S15974" s="27">
        <f t="shared" si="893"/>
        <v>43361</v>
      </c>
      <c r="U15974" t="str">
        <f t="shared" si="891"/>
        <v>D</v>
      </c>
      <c r="V15974" t="str">
        <f t="shared" si="894"/>
        <v>D</v>
      </c>
    </row>
    <row r="15975" spans="1:51" x14ac:dyDescent="0.25">
      <c r="A15975" t="s">
        <v>66</v>
      </c>
      <c r="C15975">
        <v>6710225</v>
      </c>
      <c r="D15975">
        <v>85</v>
      </c>
      <c r="E15975" t="s">
        <v>90</v>
      </c>
      <c r="G15975">
        <v>99.980999999999995</v>
      </c>
      <c r="H15975">
        <v>2018</v>
      </c>
      <c r="I15975">
        <v>4</v>
      </c>
      <c r="J15975">
        <v>30</v>
      </c>
      <c r="K15975" t="s">
        <v>1947</v>
      </c>
      <c r="L15975" t="s">
        <v>1982</v>
      </c>
      <c r="M15975" t="s">
        <v>900</v>
      </c>
      <c r="N15975" t="s">
        <v>860</v>
      </c>
      <c r="O15975" t="s">
        <v>799</v>
      </c>
      <c r="P15975" t="s">
        <v>799</v>
      </c>
      <c r="Q15975" t="s">
        <v>870</v>
      </c>
      <c r="R15975" t="str">
        <f t="shared" si="892"/>
        <v>Weekday</v>
      </c>
      <c r="S15975" s="27">
        <f t="shared" si="893"/>
        <v>43220</v>
      </c>
      <c r="U15975" t="str">
        <f t="shared" si="891"/>
        <v>D</v>
      </c>
      <c r="V15975" t="str">
        <f t="shared" si="894"/>
        <v>D</v>
      </c>
      <c r="AE15975" s="27"/>
      <c r="AG15975" s="27"/>
      <c r="AO15975" s="27"/>
      <c r="AX15975" s="27"/>
      <c r="AY15975" s="27"/>
    </row>
    <row r="15976" spans="1:51" x14ac:dyDescent="0.25">
      <c r="A15976" t="s">
        <v>66</v>
      </c>
      <c r="C15976">
        <v>5732427</v>
      </c>
      <c r="D15976">
        <v>85</v>
      </c>
      <c r="E15976" t="s">
        <v>90</v>
      </c>
      <c r="G15976">
        <v>100.003</v>
      </c>
      <c r="H15976">
        <v>2016</v>
      </c>
      <c r="I15976">
        <v>4</v>
      </c>
      <c r="J15976">
        <v>26</v>
      </c>
      <c r="K15976" t="s">
        <v>1964</v>
      </c>
      <c r="L15976" t="s">
        <v>1975</v>
      </c>
      <c r="M15976" t="s">
        <v>900</v>
      </c>
      <c r="N15976" t="s">
        <v>860</v>
      </c>
      <c r="O15976" t="s">
        <v>799</v>
      </c>
      <c r="Q15976" t="s">
        <v>870</v>
      </c>
      <c r="R15976" t="str">
        <f t="shared" si="892"/>
        <v>Weekday</v>
      </c>
      <c r="S15976" s="27">
        <f t="shared" si="893"/>
        <v>42486</v>
      </c>
      <c r="U15976" t="str">
        <f t="shared" si="891"/>
        <v>S</v>
      </c>
      <c r="V15976" t="str">
        <f t="shared" si="894"/>
        <v>S</v>
      </c>
      <c r="AE15976" s="27"/>
      <c r="AG15976" s="27"/>
      <c r="AO15976" s="27"/>
      <c r="AX15976" s="27"/>
      <c r="AY15976" s="27"/>
    </row>
    <row r="15977" spans="1:51" x14ac:dyDescent="0.25">
      <c r="A15977" t="s">
        <v>66</v>
      </c>
      <c r="C15977">
        <v>5342766</v>
      </c>
      <c r="D15977">
        <v>85</v>
      </c>
      <c r="E15977" t="s">
        <v>90</v>
      </c>
      <c r="G15977">
        <v>100.023</v>
      </c>
      <c r="H15977">
        <v>2015</v>
      </c>
      <c r="I15977">
        <v>7</v>
      </c>
      <c r="J15977">
        <v>1</v>
      </c>
      <c r="K15977" t="s">
        <v>1962</v>
      </c>
      <c r="L15977" t="s">
        <v>1971</v>
      </c>
      <c r="M15977" t="s">
        <v>900</v>
      </c>
      <c r="N15977" t="s">
        <v>860</v>
      </c>
      <c r="O15977" t="s">
        <v>799</v>
      </c>
      <c r="Q15977" t="s">
        <v>870</v>
      </c>
      <c r="R15977" t="str">
        <f t="shared" si="892"/>
        <v>Weekday</v>
      </c>
      <c r="S15977" s="27">
        <f t="shared" si="893"/>
        <v>42186</v>
      </c>
      <c r="U15977" t="str">
        <f t="shared" si="891"/>
        <v>S</v>
      </c>
      <c r="V15977" t="str">
        <f t="shared" si="894"/>
        <v>S</v>
      </c>
      <c r="AE15977" s="27"/>
      <c r="AG15977" s="27"/>
      <c r="AO15977" s="27"/>
      <c r="AX15977" s="27"/>
      <c r="AY15977" s="27"/>
    </row>
    <row r="15978" spans="1:51" x14ac:dyDescent="0.25">
      <c r="A15978" t="s">
        <v>66</v>
      </c>
      <c r="C15978">
        <v>6407257</v>
      </c>
      <c r="D15978">
        <v>85</v>
      </c>
      <c r="E15978" t="s">
        <v>91</v>
      </c>
      <c r="G15978">
        <v>99.992999999999995</v>
      </c>
      <c r="H15978">
        <v>2017</v>
      </c>
      <c r="I15978">
        <v>9</v>
      </c>
      <c r="J15978">
        <v>26</v>
      </c>
      <c r="K15978" t="s">
        <v>1941</v>
      </c>
      <c r="L15978" t="s">
        <v>1982</v>
      </c>
      <c r="M15978" t="s">
        <v>900</v>
      </c>
      <c r="N15978" t="s">
        <v>860</v>
      </c>
      <c r="O15978" t="s">
        <v>799</v>
      </c>
      <c r="P15978" t="s">
        <v>799</v>
      </c>
      <c r="R15978" t="str">
        <f t="shared" si="892"/>
        <v>Weekday</v>
      </c>
      <c r="S15978" s="27">
        <f t="shared" si="893"/>
        <v>43004</v>
      </c>
      <c r="U15978" t="str">
        <f t="shared" ref="U15978:U16041" si="895">IF(OR(H15978=2015,H15978=2016),"S","D")</f>
        <v>D</v>
      </c>
      <c r="V15978" t="str">
        <f t="shared" si="894"/>
        <v>D</v>
      </c>
    </row>
    <row r="15979" spans="1:51" x14ac:dyDescent="0.25">
      <c r="A15979" t="s">
        <v>66</v>
      </c>
      <c r="C15979">
        <v>5474326</v>
      </c>
      <c r="D15979">
        <v>85</v>
      </c>
      <c r="E15979" t="s">
        <v>91</v>
      </c>
      <c r="G15979">
        <v>99.991</v>
      </c>
      <c r="H15979">
        <v>2015</v>
      </c>
      <c r="I15979">
        <v>10</v>
      </c>
      <c r="J15979">
        <v>19</v>
      </c>
      <c r="K15979" t="s">
        <v>1970</v>
      </c>
      <c r="L15979" t="s">
        <v>1979</v>
      </c>
      <c r="M15979" t="s">
        <v>899</v>
      </c>
      <c r="N15979" t="s">
        <v>860</v>
      </c>
      <c r="O15979" t="s">
        <v>799</v>
      </c>
      <c r="R15979" t="str">
        <f t="shared" ref="R15979:R16042" si="896">IF(WEEKDAY(DATE(H15979,I15979,J15979),2) &lt; 6, "Weekday", "Weekend")</f>
        <v>Weekday</v>
      </c>
      <c r="S15979" s="27">
        <f t="shared" si="893"/>
        <v>42296</v>
      </c>
      <c r="U15979" t="str">
        <f t="shared" si="895"/>
        <v>S</v>
      </c>
      <c r="V15979" t="str">
        <f t="shared" si="894"/>
        <v>S</v>
      </c>
    </row>
    <row r="15980" spans="1:51" x14ac:dyDescent="0.25">
      <c r="A15980" t="s">
        <v>66</v>
      </c>
      <c r="C15980">
        <v>5893104</v>
      </c>
      <c r="D15980">
        <v>85</v>
      </c>
      <c r="E15980" t="s">
        <v>91</v>
      </c>
      <c r="G15980">
        <v>99.989000000000004</v>
      </c>
      <c r="H15980">
        <v>2016</v>
      </c>
      <c r="I15980">
        <v>8</v>
      </c>
      <c r="J15980">
        <v>25</v>
      </c>
      <c r="K15980" t="s">
        <v>1972</v>
      </c>
      <c r="L15980" t="s">
        <v>1970</v>
      </c>
      <c r="M15980" t="s">
        <v>900</v>
      </c>
      <c r="N15980" t="s">
        <v>860</v>
      </c>
      <c r="O15980" t="s">
        <v>799</v>
      </c>
      <c r="R15980" t="str">
        <f t="shared" si="896"/>
        <v>Weekday</v>
      </c>
      <c r="S15980" s="27">
        <f t="shared" ref="S15980:S16043" si="897">DATE(H15980,I15980,J15980)</f>
        <v>42607</v>
      </c>
      <c r="U15980" t="str">
        <f t="shared" si="895"/>
        <v>S</v>
      </c>
      <c r="V15980" t="str">
        <f t="shared" si="894"/>
        <v>S</v>
      </c>
    </row>
    <row r="15981" spans="1:51" x14ac:dyDescent="0.25">
      <c r="A15981" t="s">
        <v>66</v>
      </c>
      <c r="C15981">
        <v>5731422</v>
      </c>
      <c r="D15981">
        <v>85</v>
      </c>
      <c r="E15981" t="s">
        <v>91</v>
      </c>
      <c r="G15981">
        <v>99.991</v>
      </c>
      <c r="H15981">
        <v>2016</v>
      </c>
      <c r="I15981">
        <v>4</v>
      </c>
      <c r="J15981">
        <v>26</v>
      </c>
      <c r="K15981" t="s">
        <v>1947</v>
      </c>
      <c r="L15981" t="s">
        <v>1989</v>
      </c>
      <c r="M15981" t="s">
        <v>900</v>
      </c>
      <c r="N15981" t="s">
        <v>860</v>
      </c>
      <c r="O15981" t="s">
        <v>799</v>
      </c>
      <c r="P15981" t="s">
        <v>799</v>
      </c>
      <c r="R15981" t="str">
        <f t="shared" si="896"/>
        <v>Weekday</v>
      </c>
      <c r="S15981" s="27">
        <f t="shared" si="897"/>
        <v>42486</v>
      </c>
      <c r="U15981" t="str">
        <f t="shared" si="895"/>
        <v>S</v>
      </c>
      <c r="V15981" t="str">
        <f t="shared" si="894"/>
        <v>S</v>
      </c>
    </row>
    <row r="15982" spans="1:51" x14ac:dyDescent="0.25">
      <c r="A15982" t="s">
        <v>66</v>
      </c>
      <c r="C15982">
        <v>6993054</v>
      </c>
      <c r="D15982">
        <v>85</v>
      </c>
      <c r="E15982" t="s">
        <v>91</v>
      </c>
      <c r="G15982">
        <v>99.992000000000004</v>
      </c>
      <c r="H15982">
        <v>2018</v>
      </c>
      <c r="I15982">
        <v>12</v>
      </c>
      <c r="J15982">
        <v>6</v>
      </c>
      <c r="K15982" t="s">
        <v>1939</v>
      </c>
      <c r="L15982" t="s">
        <v>1951</v>
      </c>
      <c r="M15982" t="s">
        <v>900</v>
      </c>
      <c r="N15982" t="s">
        <v>860</v>
      </c>
      <c r="O15982" t="s">
        <v>799</v>
      </c>
      <c r="R15982" t="str">
        <f t="shared" si="896"/>
        <v>Weekday</v>
      </c>
      <c r="S15982" s="27">
        <f t="shared" si="897"/>
        <v>43440</v>
      </c>
      <c r="U15982" t="str">
        <f t="shared" si="895"/>
        <v>D</v>
      </c>
      <c r="V15982" t="str">
        <f t="shared" si="894"/>
        <v>D</v>
      </c>
    </row>
    <row r="15983" spans="1:51" x14ac:dyDescent="0.25">
      <c r="A15983" t="s">
        <v>66</v>
      </c>
      <c r="C15983">
        <v>6894763</v>
      </c>
      <c r="D15983">
        <v>85</v>
      </c>
      <c r="E15983" t="s">
        <v>91</v>
      </c>
      <c r="G15983">
        <v>100.009</v>
      </c>
      <c r="H15983">
        <v>2018</v>
      </c>
      <c r="I15983">
        <v>9</v>
      </c>
      <c r="J15983">
        <v>28</v>
      </c>
      <c r="K15983" t="s">
        <v>1972</v>
      </c>
      <c r="L15983" t="s">
        <v>1967</v>
      </c>
      <c r="M15983" t="s">
        <v>900</v>
      </c>
      <c r="N15983" t="s">
        <v>860</v>
      </c>
      <c r="O15983" t="s">
        <v>799</v>
      </c>
      <c r="P15983" t="s">
        <v>799</v>
      </c>
      <c r="R15983" t="str">
        <f t="shared" si="896"/>
        <v>Weekday</v>
      </c>
      <c r="S15983" s="27">
        <f t="shared" si="897"/>
        <v>43371</v>
      </c>
      <c r="U15983" t="str">
        <f t="shared" si="895"/>
        <v>D</v>
      </c>
      <c r="V15983" t="str">
        <f t="shared" si="894"/>
        <v>D</v>
      </c>
    </row>
    <row r="15984" spans="1:51" x14ac:dyDescent="0.25">
      <c r="A15984" t="s">
        <v>66</v>
      </c>
      <c r="C15984">
        <v>5893128</v>
      </c>
      <c r="D15984">
        <v>85</v>
      </c>
      <c r="E15984" t="s">
        <v>91</v>
      </c>
      <c r="G15984">
        <v>100</v>
      </c>
      <c r="H15984">
        <v>2016</v>
      </c>
      <c r="I15984">
        <v>8</v>
      </c>
      <c r="J15984">
        <v>25</v>
      </c>
      <c r="K15984" t="s">
        <v>1972</v>
      </c>
      <c r="L15984" t="s">
        <v>1962</v>
      </c>
      <c r="M15984" t="s">
        <v>900</v>
      </c>
      <c r="N15984" t="s">
        <v>170</v>
      </c>
      <c r="O15984" t="s">
        <v>799</v>
      </c>
      <c r="P15984" t="s">
        <v>799</v>
      </c>
      <c r="R15984" t="str">
        <f t="shared" si="896"/>
        <v>Weekday</v>
      </c>
      <c r="S15984" s="27">
        <f t="shared" si="897"/>
        <v>42607</v>
      </c>
      <c r="U15984" t="str">
        <f t="shared" si="895"/>
        <v>S</v>
      </c>
      <c r="V15984" t="str">
        <f t="shared" si="894"/>
        <v>S</v>
      </c>
    </row>
    <row r="15985" spans="1:51" x14ac:dyDescent="0.25">
      <c r="A15985" t="s">
        <v>66</v>
      </c>
      <c r="C15985">
        <v>5611752</v>
      </c>
      <c r="D15985">
        <v>85</v>
      </c>
      <c r="E15985" t="s">
        <v>91</v>
      </c>
      <c r="G15985">
        <v>100.004</v>
      </c>
      <c r="H15985">
        <v>2016</v>
      </c>
      <c r="I15985">
        <v>1</v>
      </c>
      <c r="J15985">
        <v>26</v>
      </c>
      <c r="K15985" t="s">
        <v>1947</v>
      </c>
      <c r="L15985" t="s">
        <v>1971</v>
      </c>
      <c r="M15985" t="s">
        <v>900</v>
      </c>
      <c r="N15985" t="s">
        <v>860</v>
      </c>
      <c r="O15985" t="s">
        <v>799</v>
      </c>
      <c r="R15985" t="str">
        <f t="shared" si="896"/>
        <v>Weekday</v>
      </c>
      <c r="S15985" s="27">
        <f t="shared" si="897"/>
        <v>42395</v>
      </c>
      <c r="U15985" t="str">
        <f t="shared" si="895"/>
        <v>S</v>
      </c>
      <c r="V15985" t="str">
        <f t="shared" si="894"/>
        <v>S</v>
      </c>
    </row>
    <row r="15986" spans="1:51" x14ac:dyDescent="0.25">
      <c r="A15986" t="s">
        <v>66</v>
      </c>
      <c r="C15986">
        <v>5970068</v>
      </c>
      <c r="D15986">
        <v>85</v>
      </c>
      <c r="E15986" t="s">
        <v>91</v>
      </c>
      <c r="G15986">
        <v>100.006</v>
      </c>
      <c r="H15986">
        <v>2016</v>
      </c>
      <c r="I15986">
        <v>10</v>
      </c>
      <c r="J15986">
        <v>20</v>
      </c>
      <c r="K15986" t="s">
        <v>1969</v>
      </c>
      <c r="L15986" t="s">
        <v>1971</v>
      </c>
      <c r="M15986" t="s">
        <v>900</v>
      </c>
      <c r="N15986" t="s">
        <v>860</v>
      </c>
      <c r="O15986" t="s">
        <v>799</v>
      </c>
      <c r="P15986" t="s">
        <v>799</v>
      </c>
      <c r="R15986" t="str">
        <f t="shared" si="896"/>
        <v>Weekday</v>
      </c>
      <c r="S15986" s="27">
        <f t="shared" si="897"/>
        <v>42663</v>
      </c>
      <c r="U15986" t="str">
        <f t="shared" si="895"/>
        <v>S</v>
      </c>
      <c r="V15986" t="str">
        <f t="shared" si="894"/>
        <v>S</v>
      </c>
    </row>
    <row r="15987" spans="1:51" x14ac:dyDescent="0.25">
      <c r="A15987" t="s">
        <v>66</v>
      </c>
      <c r="C15987">
        <v>6069844</v>
      </c>
      <c r="D15987">
        <v>85</v>
      </c>
      <c r="E15987" t="s">
        <v>90</v>
      </c>
      <c r="G15987">
        <v>100.035</v>
      </c>
      <c r="H15987">
        <v>2017</v>
      </c>
      <c r="I15987">
        <v>1</v>
      </c>
      <c r="J15987">
        <v>5</v>
      </c>
      <c r="K15987" t="s">
        <v>1970</v>
      </c>
      <c r="L15987" t="s">
        <v>1955</v>
      </c>
      <c r="M15987" t="s">
        <v>900</v>
      </c>
      <c r="N15987" t="s">
        <v>860</v>
      </c>
      <c r="O15987" t="s">
        <v>799</v>
      </c>
      <c r="P15987" t="s">
        <v>799</v>
      </c>
      <c r="Q15987" t="s">
        <v>870</v>
      </c>
      <c r="R15987" t="str">
        <f t="shared" si="896"/>
        <v>Weekday</v>
      </c>
      <c r="S15987" s="27">
        <f t="shared" si="897"/>
        <v>42740</v>
      </c>
      <c r="U15987" t="str">
        <f t="shared" si="895"/>
        <v>D</v>
      </c>
      <c r="V15987" t="str">
        <f t="shared" si="894"/>
        <v>D</v>
      </c>
      <c r="AE15987" s="27"/>
      <c r="AG15987" s="27"/>
      <c r="AO15987" s="27"/>
      <c r="AX15987" s="27"/>
      <c r="AY15987" s="27"/>
    </row>
    <row r="15988" spans="1:51" x14ac:dyDescent="0.25">
      <c r="A15988" t="s">
        <v>66</v>
      </c>
      <c r="C15988">
        <v>5594310</v>
      </c>
      <c r="D15988">
        <v>85</v>
      </c>
      <c r="E15988" t="s">
        <v>91</v>
      </c>
      <c r="G15988">
        <v>100.02</v>
      </c>
      <c r="H15988">
        <v>2016</v>
      </c>
      <c r="I15988">
        <v>1</v>
      </c>
      <c r="J15988">
        <v>12</v>
      </c>
      <c r="K15988" t="s">
        <v>1947</v>
      </c>
      <c r="L15988" t="s">
        <v>1974</v>
      </c>
      <c r="M15988" t="s">
        <v>900</v>
      </c>
      <c r="N15988" t="s">
        <v>171</v>
      </c>
      <c r="O15988" t="s">
        <v>799</v>
      </c>
      <c r="P15988" t="s">
        <v>799</v>
      </c>
      <c r="R15988" t="str">
        <f t="shared" si="896"/>
        <v>Weekday</v>
      </c>
      <c r="S15988" s="27">
        <f t="shared" si="897"/>
        <v>42381</v>
      </c>
      <c r="U15988" t="str">
        <f t="shared" si="895"/>
        <v>S</v>
      </c>
      <c r="V15988" t="str">
        <f t="shared" si="894"/>
        <v>S</v>
      </c>
    </row>
    <row r="15989" spans="1:51" x14ac:dyDescent="0.25">
      <c r="A15989" t="s">
        <v>66</v>
      </c>
      <c r="C15989">
        <v>5942740</v>
      </c>
      <c r="D15989">
        <v>85</v>
      </c>
      <c r="E15989" t="s">
        <v>91</v>
      </c>
      <c r="G15989">
        <v>100.02200000000001</v>
      </c>
      <c r="H15989">
        <v>2016</v>
      </c>
      <c r="I15989">
        <v>10</v>
      </c>
      <c r="J15989">
        <v>3</v>
      </c>
      <c r="K15989" t="s">
        <v>1954</v>
      </c>
      <c r="L15989" t="s">
        <v>2001</v>
      </c>
      <c r="M15989" t="s">
        <v>900</v>
      </c>
      <c r="N15989" t="s">
        <v>171</v>
      </c>
      <c r="O15989" t="s">
        <v>799</v>
      </c>
      <c r="P15989" t="s">
        <v>799</v>
      </c>
      <c r="R15989" t="str">
        <f t="shared" si="896"/>
        <v>Weekday</v>
      </c>
      <c r="S15989" s="27">
        <f t="shared" si="897"/>
        <v>42646</v>
      </c>
      <c r="U15989" t="str">
        <f t="shared" si="895"/>
        <v>S</v>
      </c>
      <c r="V15989" t="str">
        <f t="shared" si="894"/>
        <v>S</v>
      </c>
    </row>
    <row r="15990" spans="1:51" x14ac:dyDescent="0.25">
      <c r="A15990" t="s">
        <v>66</v>
      </c>
      <c r="C15990">
        <v>5457147</v>
      </c>
      <c r="D15990">
        <v>85</v>
      </c>
      <c r="E15990" t="s">
        <v>90</v>
      </c>
      <c r="G15990">
        <v>100.05800000000001</v>
      </c>
      <c r="H15990">
        <v>2015</v>
      </c>
      <c r="I15990">
        <v>10</v>
      </c>
      <c r="J15990">
        <v>3</v>
      </c>
      <c r="K15990" t="s">
        <v>1941</v>
      </c>
      <c r="L15990" t="s">
        <v>1944</v>
      </c>
      <c r="M15990" t="s">
        <v>900</v>
      </c>
      <c r="N15990" t="s">
        <v>860</v>
      </c>
      <c r="O15990" t="s">
        <v>799</v>
      </c>
      <c r="Q15990" t="s">
        <v>870</v>
      </c>
      <c r="R15990" t="str">
        <f t="shared" si="896"/>
        <v>Weekend</v>
      </c>
      <c r="S15990" s="27">
        <f t="shared" si="897"/>
        <v>42280</v>
      </c>
      <c r="U15990" t="str">
        <f t="shared" si="895"/>
        <v>S</v>
      </c>
      <c r="V15990" t="str">
        <f t="shared" si="894"/>
        <v>S</v>
      </c>
      <c r="AE15990" s="27"/>
      <c r="AG15990" s="27"/>
      <c r="AO15990" s="27"/>
      <c r="AX15990" s="27"/>
      <c r="AY15990" s="27"/>
    </row>
    <row r="15991" spans="1:51" x14ac:dyDescent="0.25">
      <c r="A15991" t="s">
        <v>66</v>
      </c>
      <c r="C15991">
        <v>5715276</v>
      </c>
      <c r="D15991">
        <v>85</v>
      </c>
      <c r="E15991" t="s">
        <v>91</v>
      </c>
      <c r="G15991">
        <v>100.02500000000001</v>
      </c>
      <c r="H15991">
        <v>2016</v>
      </c>
      <c r="I15991">
        <v>4</v>
      </c>
      <c r="J15991">
        <v>15</v>
      </c>
      <c r="K15991" t="s">
        <v>1964</v>
      </c>
      <c r="L15991" t="s">
        <v>1975</v>
      </c>
      <c r="M15991" t="s">
        <v>900</v>
      </c>
      <c r="N15991" t="s">
        <v>860</v>
      </c>
      <c r="O15991" t="s">
        <v>799</v>
      </c>
      <c r="R15991" t="str">
        <f t="shared" si="896"/>
        <v>Weekday</v>
      </c>
      <c r="S15991" s="27">
        <f t="shared" si="897"/>
        <v>42475</v>
      </c>
      <c r="U15991" t="str">
        <f t="shared" si="895"/>
        <v>S</v>
      </c>
      <c r="V15991" t="str">
        <f t="shared" si="894"/>
        <v>S</v>
      </c>
    </row>
    <row r="15992" spans="1:51" x14ac:dyDescent="0.25">
      <c r="A15992" t="s">
        <v>66</v>
      </c>
      <c r="C15992">
        <v>5449915</v>
      </c>
      <c r="D15992">
        <v>85</v>
      </c>
      <c r="E15992" t="s">
        <v>90</v>
      </c>
      <c r="G15992">
        <v>100.065</v>
      </c>
      <c r="H15992">
        <v>2015</v>
      </c>
      <c r="I15992">
        <v>9</v>
      </c>
      <c r="J15992">
        <v>30</v>
      </c>
      <c r="K15992" t="s">
        <v>1969</v>
      </c>
      <c r="L15992" t="s">
        <v>1961</v>
      </c>
      <c r="M15992" t="s">
        <v>900</v>
      </c>
      <c r="N15992" t="s">
        <v>171</v>
      </c>
      <c r="O15992" t="s">
        <v>799</v>
      </c>
      <c r="Q15992" t="s">
        <v>870</v>
      </c>
      <c r="R15992" t="str">
        <f t="shared" si="896"/>
        <v>Weekday</v>
      </c>
      <c r="S15992" s="27">
        <f t="shared" si="897"/>
        <v>42277</v>
      </c>
      <c r="U15992" t="str">
        <f t="shared" si="895"/>
        <v>S</v>
      </c>
      <c r="V15992" t="str">
        <f t="shared" si="894"/>
        <v>S</v>
      </c>
      <c r="AE15992" s="27"/>
      <c r="AG15992" s="27"/>
      <c r="AO15992" s="27"/>
      <c r="AX15992" s="27"/>
      <c r="AY15992" s="27"/>
    </row>
    <row r="15993" spans="1:51" x14ac:dyDescent="0.25">
      <c r="A15993" t="s">
        <v>66</v>
      </c>
      <c r="C15993">
        <v>5565756</v>
      </c>
      <c r="D15993">
        <v>85</v>
      </c>
      <c r="E15993" t="s">
        <v>90</v>
      </c>
      <c r="G15993">
        <v>100.066</v>
      </c>
      <c r="H15993">
        <v>2015</v>
      </c>
      <c r="I15993">
        <v>12</v>
      </c>
      <c r="J15993">
        <v>24</v>
      </c>
      <c r="K15993" t="s">
        <v>1969</v>
      </c>
      <c r="L15993" t="s">
        <v>1934</v>
      </c>
      <c r="M15993" t="s">
        <v>900</v>
      </c>
      <c r="N15993" t="s">
        <v>860</v>
      </c>
      <c r="O15993" t="s">
        <v>799</v>
      </c>
      <c r="Q15993" t="s">
        <v>870</v>
      </c>
      <c r="R15993" t="str">
        <f t="shared" si="896"/>
        <v>Weekday</v>
      </c>
      <c r="S15993" s="27">
        <f t="shared" si="897"/>
        <v>42362</v>
      </c>
      <c r="U15993" t="str">
        <f t="shared" si="895"/>
        <v>S</v>
      </c>
      <c r="V15993" t="str">
        <f t="shared" si="894"/>
        <v>S</v>
      </c>
      <c r="AE15993" s="27"/>
      <c r="AG15993" s="27"/>
      <c r="AO15993" s="27"/>
      <c r="AX15993" s="27"/>
      <c r="AY15993" s="27"/>
    </row>
    <row r="15994" spans="1:51" x14ac:dyDescent="0.25">
      <c r="A15994" t="s">
        <v>66</v>
      </c>
      <c r="C15994">
        <v>5835722</v>
      </c>
      <c r="D15994">
        <v>85</v>
      </c>
      <c r="E15994" t="s">
        <v>90</v>
      </c>
      <c r="G15994">
        <v>100.06699999999999</v>
      </c>
      <c r="H15994">
        <v>2016</v>
      </c>
      <c r="I15994">
        <v>6</v>
      </c>
      <c r="J15994">
        <v>27</v>
      </c>
      <c r="K15994" t="s">
        <v>1958</v>
      </c>
      <c r="L15994" t="s">
        <v>1953</v>
      </c>
      <c r="M15994" t="s">
        <v>900</v>
      </c>
      <c r="N15994" t="s">
        <v>860</v>
      </c>
      <c r="O15994" t="s">
        <v>799</v>
      </c>
      <c r="P15994" t="s">
        <v>799</v>
      </c>
      <c r="Q15994" t="s">
        <v>870</v>
      </c>
      <c r="R15994" t="str">
        <f t="shared" si="896"/>
        <v>Weekday</v>
      </c>
      <c r="S15994" s="27">
        <f t="shared" si="897"/>
        <v>42548</v>
      </c>
      <c r="U15994" t="str">
        <f t="shared" si="895"/>
        <v>S</v>
      </c>
      <c r="V15994" t="str">
        <f t="shared" si="894"/>
        <v>S</v>
      </c>
      <c r="AE15994" s="27"/>
      <c r="AG15994" s="27"/>
      <c r="AO15994" s="27"/>
      <c r="AX15994" s="27"/>
      <c r="AY15994" s="27"/>
    </row>
    <row r="15995" spans="1:51" x14ac:dyDescent="0.25">
      <c r="A15995" t="s">
        <v>66</v>
      </c>
      <c r="C15995">
        <v>6705318</v>
      </c>
      <c r="D15995">
        <v>85</v>
      </c>
      <c r="E15995" t="s">
        <v>91</v>
      </c>
      <c r="G15995">
        <v>100.01600000000001</v>
      </c>
      <c r="H15995">
        <v>2018</v>
      </c>
      <c r="I15995">
        <v>5</v>
      </c>
      <c r="J15995">
        <v>11</v>
      </c>
      <c r="K15995" t="s">
        <v>1970</v>
      </c>
      <c r="L15995" t="s">
        <v>1979</v>
      </c>
      <c r="M15995" t="s">
        <v>900</v>
      </c>
      <c r="N15995" t="s">
        <v>860</v>
      </c>
      <c r="O15995" t="s">
        <v>799</v>
      </c>
      <c r="R15995" t="str">
        <f t="shared" si="896"/>
        <v>Weekday</v>
      </c>
      <c r="S15995" s="27">
        <f t="shared" si="897"/>
        <v>43231</v>
      </c>
      <c r="U15995" t="str">
        <f t="shared" si="895"/>
        <v>D</v>
      </c>
      <c r="V15995" t="str">
        <f t="shared" si="894"/>
        <v>D</v>
      </c>
    </row>
    <row r="15996" spans="1:51" x14ac:dyDescent="0.25">
      <c r="A15996" t="s">
        <v>66</v>
      </c>
      <c r="C15996">
        <v>7017403</v>
      </c>
      <c r="D15996">
        <v>85</v>
      </c>
      <c r="E15996" t="s">
        <v>91</v>
      </c>
      <c r="G15996">
        <v>100.044</v>
      </c>
      <c r="H15996">
        <v>2018</v>
      </c>
      <c r="I15996">
        <v>12</v>
      </c>
      <c r="J15996">
        <v>19</v>
      </c>
      <c r="K15996" t="s">
        <v>1954</v>
      </c>
      <c r="L15996" t="s">
        <v>1991</v>
      </c>
      <c r="M15996" t="s">
        <v>900</v>
      </c>
      <c r="N15996" t="s">
        <v>860</v>
      </c>
      <c r="O15996" t="s">
        <v>799</v>
      </c>
      <c r="R15996" t="str">
        <f t="shared" si="896"/>
        <v>Weekday</v>
      </c>
      <c r="S15996" s="27">
        <f t="shared" si="897"/>
        <v>43453</v>
      </c>
      <c r="U15996" t="str">
        <f t="shared" si="895"/>
        <v>D</v>
      </c>
      <c r="V15996" t="str">
        <f t="shared" si="894"/>
        <v>D</v>
      </c>
    </row>
    <row r="15997" spans="1:51" x14ac:dyDescent="0.25">
      <c r="A15997" t="s">
        <v>66</v>
      </c>
      <c r="C15997">
        <v>6896949</v>
      </c>
      <c r="D15997">
        <v>85</v>
      </c>
      <c r="E15997" t="s">
        <v>90</v>
      </c>
      <c r="G15997">
        <v>100.06</v>
      </c>
      <c r="H15997">
        <v>2018</v>
      </c>
      <c r="I15997">
        <v>10</v>
      </c>
      <c r="J15997">
        <v>2</v>
      </c>
      <c r="K15997" t="s">
        <v>1954</v>
      </c>
      <c r="L15997" t="s">
        <v>1974</v>
      </c>
      <c r="M15997" t="s">
        <v>900</v>
      </c>
      <c r="N15997" t="s">
        <v>860</v>
      </c>
      <c r="O15997" t="s">
        <v>799</v>
      </c>
      <c r="P15997" t="s">
        <v>799</v>
      </c>
      <c r="Q15997" t="s">
        <v>870</v>
      </c>
      <c r="R15997" t="str">
        <f t="shared" si="896"/>
        <v>Weekday</v>
      </c>
      <c r="S15997" s="27">
        <f t="shared" si="897"/>
        <v>43375</v>
      </c>
      <c r="U15997" t="str">
        <f t="shared" si="895"/>
        <v>D</v>
      </c>
      <c r="V15997" t="str">
        <f t="shared" si="894"/>
        <v>D</v>
      </c>
      <c r="AE15997" s="27"/>
      <c r="AG15997" s="27"/>
      <c r="AO15997" s="27"/>
      <c r="AX15997" s="27"/>
      <c r="AY15997" s="27"/>
    </row>
    <row r="15998" spans="1:51" x14ac:dyDescent="0.25">
      <c r="A15998" t="s">
        <v>66</v>
      </c>
      <c r="C15998">
        <v>6928538</v>
      </c>
      <c r="D15998">
        <v>85</v>
      </c>
      <c r="E15998" t="s">
        <v>91</v>
      </c>
      <c r="G15998">
        <v>100.03100000000001</v>
      </c>
      <c r="H15998">
        <v>2018</v>
      </c>
      <c r="I15998">
        <v>10</v>
      </c>
      <c r="J15998">
        <v>24</v>
      </c>
      <c r="K15998" t="s">
        <v>1954</v>
      </c>
      <c r="L15998" t="s">
        <v>1937</v>
      </c>
      <c r="M15998" t="s">
        <v>900</v>
      </c>
      <c r="N15998" t="s">
        <v>860</v>
      </c>
      <c r="O15998" t="s">
        <v>799</v>
      </c>
      <c r="R15998" t="str">
        <f t="shared" si="896"/>
        <v>Weekday</v>
      </c>
      <c r="S15998" s="27">
        <f t="shared" si="897"/>
        <v>43397</v>
      </c>
      <c r="U15998" t="str">
        <f t="shared" si="895"/>
        <v>D</v>
      </c>
      <c r="V15998" t="str">
        <f t="shared" si="894"/>
        <v>D</v>
      </c>
    </row>
    <row r="15999" spans="1:51" x14ac:dyDescent="0.25">
      <c r="A15999" t="s">
        <v>66</v>
      </c>
      <c r="C15999">
        <v>5832591</v>
      </c>
      <c r="D15999">
        <v>85</v>
      </c>
      <c r="E15999" t="s">
        <v>91</v>
      </c>
      <c r="G15999">
        <v>100.012</v>
      </c>
      <c r="H15999">
        <v>2016</v>
      </c>
      <c r="I15999">
        <v>6</v>
      </c>
      <c r="J15999">
        <v>3</v>
      </c>
      <c r="K15999" t="s">
        <v>1941</v>
      </c>
      <c r="L15999" t="s">
        <v>1993</v>
      </c>
      <c r="M15999" t="s">
        <v>900</v>
      </c>
      <c r="N15999" t="s">
        <v>860</v>
      </c>
      <c r="O15999" t="s">
        <v>799</v>
      </c>
      <c r="R15999" t="str">
        <f t="shared" si="896"/>
        <v>Weekday</v>
      </c>
      <c r="S15999" s="27">
        <f t="shared" si="897"/>
        <v>42524</v>
      </c>
      <c r="U15999" t="str">
        <f t="shared" si="895"/>
        <v>S</v>
      </c>
      <c r="V15999" t="str">
        <f t="shared" si="894"/>
        <v>S</v>
      </c>
    </row>
    <row r="16000" spans="1:51" x14ac:dyDescent="0.25">
      <c r="A16000" t="s">
        <v>66</v>
      </c>
      <c r="C16000">
        <v>6714846</v>
      </c>
      <c r="D16000">
        <v>85</v>
      </c>
      <c r="E16000" t="s">
        <v>90</v>
      </c>
      <c r="G16000">
        <v>100.08499999999999</v>
      </c>
      <c r="H16000">
        <v>2018</v>
      </c>
      <c r="I16000">
        <v>5</v>
      </c>
      <c r="J16000">
        <v>16</v>
      </c>
      <c r="K16000" t="s">
        <v>1973</v>
      </c>
      <c r="L16000" t="s">
        <v>1944</v>
      </c>
      <c r="M16000" t="s">
        <v>900</v>
      </c>
      <c r="N16000" t="s">
        <v>860</v>
      </c>
      <c r="O16000" t="s">
        <v>799</v>
      </c>
      <c r="P16000" t="s">
        <v>799</v>
      </c>
      <c r="Q16000" t="s">
        <v>870</v>
      </c>
      <c r="R16000" t="str">
        <f t="shared" si="896"/>
        <v>Weekday</v>
      </c>
      <c r="S16000" s="27">
        <f t="shared" si="897"/>
        <v>43236</v>
      </c>
      <c r="U16000" t="str">
        <f t="shared" si="895"/>
        <v>D</v>
      </c>
      <c r="V16000" t="str">
        <f t="shared" si="894"/>
        <v>D</v>
      </c>
      <c r="AE16000" s="27"/>
      <c r="AG16000" s="27"/>
      <c r="AO16000" s="27"/>
      <c r="AX16000" s="27"/>
      <c r="AY16000" s="27"/>
    </row>
    <row r="16001" spans="1:51" x14ac:dyDescent="0.25">
      <c r="A16001" t="s">
        <v>66</v>
      </c>
      <c r="C16001">
        <v>5415293</v>
      </c>
      <c r="D16001">
        <v>85</v>
      </c>
      <c r="E16001" t="s">
        <v>91</v>
      </c>
      <c r="G16001">
        <v>100.051</v>
      </c>
      <c r="H16001">
        <v>2015</v>
      </c>
      <c r="I16001">
        <v>9</v>
      </c>
      <c r="J16001">
        <v>4</v>
      </c>
      <c r="K16001" t="s">
        <v>1969</v>
      </c>
      <c r="L16001" t="s">
        <v>1974</v>
      </c>
      <c r="M16001" t="s">
        <v>900</v>
      </c>
      <c r="N16001" t="s">
        <v>860</v>
      </c>
      <c r="O16001" t="s">
        <v>799</v>
      </c>
      <c r="P16001" t="s">
        <v>799</v>
      </c>
      <c r="R16001" t="str">
        <f t="shared" si="896"/>
        <v>Weekday</v>
      </c>
      <c r="S16001" s="27">
        <f t="shared" si="897"/>
        <v>42251</v>
      </c>
      <c r="U16001" t="str">
        <f t="shared" si="895"/>
        <v>S</v>
      </c>
      <c r="V16001" t="str">
        <f t="shared" si="894"/>
        <v>S</v>
      </c>
    </row>
    <row r="16002" spans="1:51" x14ac:dyDescent="0.25">
      <c r="A16002" t="s">
        <v>66</v>
      </c>
      <c r="C16002">
        <v>5787849</v>
      </c>
      <c r="D16002">
        <v>85</v>
      </c>
      <c r="E16002" t="s">
        <v>91</v>
      </c>
      <c r="G16002">
        <v>100.071</v>
      </c>
      <c r="H16002">
        <v>2016</v>
      </c>
      <c r="I16002">
        <v>6</v>
      </c>
      <c r="J16002">
        <v>7</v>
      </c>
      <c r="K16002" t="s">
        <v>1947</v>
      </c>
      <c r="L16002" t="s">
        <v>1977</v>
      </c>
      <c r="M16002" t="s">
        <v>900</v>
      </c>
      <c r="N16002" t="s">
        <v>860</v>
      </c>
      <c r="O16002" t="s">
        <v>799</v>
      </c>
      <c r="R16002" t="str">
        <f t="shared" si="896"/>
        <v>Weekday</v>
      </c>
      <c r="S16002" s="27">
        <f t="shared" si="897"/>
        <v>42528</v>
      </c>
      <c r="U16002" t="str">
        <f t="shared" si="895"/>
        <v>S</v>
      </c>
      <c r="V16002" t="str">
        <f t="shared" si="894"/>
        <v>S</v>
      </c>
    </row>
    <row r="16003" spans="1:51" x14ac:dyDescent="0.25">
      <c r="A16003" t="s">
        <v>66</v>
      </c>
      <c r="C16003">
        <v>6549987</v>
      </c>
      <c r="D16003">
        <v>85</v>
      </c>
      <c r="E16003" t="s">
        <v>91</v>
      </c>
      <c r="G16003">
        <v>100.053</v>
      </c>
      <c r="H16003">
        <v>2018</v>
      </c>
      <c r="I16003">
        <v>1</v>
      </c>
      <c r="J16003">
        <v>12</v>
      </c>
      <c r="K16003" t="s">
        <v>1962</v>
      </c>
      <c r="L16003" t="s">
        <v>1977</v>
      </c>
      <c r="M16003" t="s">
        <v>900</v>
      </c>
      <c r="N16003" t="s">
        <v>860</v>
      </c>
      <c r="O16003" t="s">
        <v>799</v>
      </c>
      <c r="P16003" t="s">
        <v>799</v>
      </c>
      <c r="R16003" t="str">
        <f t="shared" si="896"/>
        <v>Weekday</v>
      </c>
      <c r="S16003" s="27">
        <f t="shared" si="897"/>
        <v>43112</v>
      </c>
      <c r="U16003" t="str">
        <f t="shared" si="895"/>
        <v>D</v>
      </c>
      <c r="V16003" t="str">
        <f t="shared" ref="V16003:V16066" si="898">T16003&amp;U16003</f>
        <v>D</v>
      </c>
    </row>
    <row r="16004" spans="1:51" x14ac:dyDescent="0.25">
      <c r="A16004" t="s">
        <v>66</v>
      </c>
      <c r="C16004">
        <v>5965622</v>
      </c>
      <c r="D16004">
        <v>85</v>
      </c>
      <c r="E16004" t="s">
        <v>91</v>
      </c>
      <c r="G16004">
        <v>100.07299999999999</v>
      </c>
      <c r="H16004">
        <v>2016</v>
      </c>
      <c r="I16004">
        <v>10</v>
      </c>
      <c r="J16004">
        <v>18</v>
      </c>
      <c r="K16004" t="s">
        <v>1939</v>
      </c>
      <c r="L16004" t="s">
        <v>1949</v>
      </c>
      <c r="M16004" t="s">
        <v>900</v>
      </c>
      <c r="N16004" t="s">
        <v>860</v>
      </c>
      <c r="O16004" t="s">
        <v>799</v>
      </c>
      <c r="R16004" t="str">
        <f t="shared" si="896"/>
        <v>Weekday</v>
      </c>
      <c r="S16004" s="27">
        <f t="shared" si="897"/>
        <v>42661</v>
      </c>
      <c r="U16004" t="str">
        <f t="shared" si="895"/>
        <v>S</v>
      </c>
      <c r="V16004" t="str">
        <f t="shared" si="898"/>
        <v>S</v>
      </c>
    </row>
    <row r="16005" spans="1:51" x14ac:dyDescent="0.25">
      <c r="A16005" t="s">
        <v>66</v>
      </c>
      <c r="C16005">
        <v>6436229</v>
      </c>
      <c r="D16005">
        <v>85</v>
      </c>
      <c r="E16005" t="s">
        <v>91</v>
      </c>
      <c r="G16005">
        <v>100.06</v>
      </c>
      <c r="H16005">
        <v>2017</v>
      </c>
      <c r="I16005">
        <v>10</v>
      </c>
      <c r="J16005">
        <v>20</v>
      </c>
      <c r="K16005" t="s">
        <v>1941</v>
      </c>
      <c r="L16005" t="s">
        <v>1970</v>
      </c>
      <c r="M16005" t="s">
        <v>900</v>
      </c>
      <c r="N16005" t="s">
        <v>860</v>
      </c>
      <c r="O16005" t="s">
        <v>799</v>
      </c>
      <c r="R16005" t="str">
        <f t="shared" si="896"/>
        <v>Weekday</v>
      </c>
      <c r="S16005" s="27">
        <f t="shared" si="897"/>
        <v>43028</v>
      </c>
      <c r="U16005" t="str">
        <f t="shared" si="895"/>
        <v>D</v>
      </c>
      <c r="V16005" t="str">
        <f t="shared" si="898"/>
        <v>D</v>
      </c>
    </row>
    <row r="16006" spans="1:51" x14ac:dyDescent="0.25">
      <c r="A16006" t="s">
        <v>66</v>
      </c>
      <c r="C16006">
        <v>6621133</v>
      </c>
      <c r="D16006">
        <v>85</v>
      </c>
      <c r="E16006" t="s">
        <v>91</v>
      </c>
      <c r="G16006">
        <v>100.063</v>
      </c>
      <c r="H16006">
        <v>2018</v>
      </c>
      <c r="I16006">
        <v>3</v>
      </c>
      <c r="J16006">
        <v>5</v>
      </c>
      <c r="K16006" t="s">
        <v>1958</v>
      </c>
      <c r="L16006" t="s">
        <v>1936</v>
      </c>
      <c r="M16006" t="s">
        <v>900</v>
      </c>
      <c r="N16006" t="s">
        <v>860</v>
      </c>
      <c r="O16006" t="s">
        <v>799</v>
      </c>
      <c r="P16006" t="s">
        <v>799</v>
      </c>
      <c r="R16006" t="str">
        <f t="shared" si="896"/>
        <v>Weekday</v>
      </c>
      <c r="S16006" s="27">
        <f t="shared" si="897"/>
        <v>43164</v>
      </c>
      <c r="U16006" t="str">
        <f t="shared" si="895"/>
        <v>D</v>
      </c>
      <c r="V16006" t="str">
        <f t="shared" si="898"/>
        <v>D</v>
      </c>
    </row>
    <row r="16007" spans="1:51" x14ac:dyDescent="0.25">
      <c r="A16007" t="s">
        <v>66</v>
      </c>
      <c r="C16007">
        <v>5446511</v>
      </c>
      <c r="D16007">
        <v>85</v>
      </c>
      <c r="E16007" t="s">
        <v>90</v>
      </c>
      <c r="G16007">
        <v>100.131</v>
      </c>
      <c r="H16007">
        <v>2015</v>
      </c>
      <c r="I16007">
        <v>9</v>
      </c>
      <c r="J16007">
        <v>28</v>
      </c>
      <c r="K16007" t="s">
        <v>1962</v>
      </c>
      <c r="L16007" t="s">
        <v>1943</v>
      </c>
      <c r="M16007" t="s">
        <v>900</v>
      </c>
      <c r="N16007" t="s">
        <v>860</v>
      </c>
      <c r="O16007" t="s">
        <v>799</v>
      </c>
      <c r="P16007" t="s">
        <v>799</v>
      </c>
      <c r="Q16007" t="s">
        <v>871</v>
      </c>
      <c r="R16007" t="str">
        <f t="shared" si="896"/>
        <v>Weekday</v>
      </c>
      <c r="S16007" s="27">
        <f t="shared" si="897"/>
        <v>42275</v>
      </c>
      <c r="U16007" t="str">
        <f t="shared" si="895"/>
        <v>S</v>
      </c>
      <c r="V16007" t="str">
        <f t="shared" si="898"/>
        <v>S</v>
      </c>
      <c r="AE16007" s="27"/>
      <c r="AG16007" s="27"/>
      <c r="AO16007" s="27"/>
      <c r="AX16007" s="27"/>
      <c r="AY16007" s="27"/>
    </row>
    <row r="16008" spans="1:51" x14ac:dyDescent="0.25">
      <c r="A16008" t="s">
        <v>66</v>
      </c>
      <c r="C16008">
        <v>5545012</v>
      </c>
      <c r="D16008">
        <v>85</v>
      </c>
      <c r="E16008" t="s">
        <v>91</v>
      </c>
      <c r="G16008">
        <v>100.086</v>
      </c>
      <c r="H16008">
        <v>2015</v>
      </c>
      <c r="I16008">
        <v>12</v>
      </c>
      <c r="J16008">
        <v>5</v>
      </c>
      <c r="K16008" t="s">
        <v>1934</v>
      </c>
      <c r="L16008" t="s">
        <v>1935</v>
      </c>
      <c r="M16008" t="s">
        <v>900</v>
      </c>
      <c r="N16008" t="s">
        <v>860</v>
      </c>
      <c r="O16008" t="s">
        <v>799</v>
      </c>
      <c r="R16008" t="str">
        <f t="shared" si="896"/>
        <v>Weekend</v>
      </c>
      <c r="S16008" s="27">
        <f t="shared" si="897"/>
        <v>42343</v>
      </c>
      <c r="U16008" t="str">
        <f t="shared" si="895"/>
        <v>S</v>
      </c>
      <c r="V16008" t="str">
        <f t="shared" si="898"/>
        <v>S</v>
      </c>
    </row>
    <row r="16009" spans="1:51" x14ac:dyDescent="0.25">
      <c r="A16009" t="s">
        <v>66</v>
      </c>
      <c r="C16009">
        <v>5977721</v>
      </c>
      <c r="D16009">
        <v>85</v>
      </c>
      <c r="E16009" t="s">
        <v>91</v>
      </c>
      <c r="G16009">
        <v>100.08799999999999</v>
      </c>
      <c r="H16009">
        <v>2016</v>
      </c>
      <c r="I16009">
        <v>10</v>
      </c>
      <c r="J16009">
        <v>28</v>
      </c>
      <c r="K16009" t="s">
        <v>1969</v>
      </c>
      <c r="L16009" t="s">
        <v>1986</v>
      </c>
      <c r="M16009" t="s">
        <v>900</v>
      </c>
      <c r="N16009" t="s">
        <v>860</v>
      </c>
      <c r="O16009" t="s">
        <v>799</v>
      </c>
      <c r="R16009" t="str">
        <f t="shared" si="896"/>
        <v>Weekday</v>
      </c>
      <c r="S16009" s="27">
        <f t="shared" si="897"/>
        <v>42671</v>
      </c>
      <c r="U16009" t="str">
        <f t="shared" si="895"/>
        <v>S</v>
      </c>
      <c r="V16009" t="str">
        <f t="shared" si="898"/>
        <v>S</v>
      </c>
    </row>
    <row r="16010" spans="1:51" x14ac:dyDescent="0.25">
      <c r="A16010" t="s">
        <v>66</v>
      </c>
      <c r="C16010">
        <v>6222875</v>
      </c>
      <c r="D16010">
        <v>85</v>
      </c>
      <c r="E16010" t="s">
        <v>91</v>
      </c>
      <c r="G16010">
        <v>100.07899999999999</v>
      </c>
      <c r="H16010">
        <v>2017</v>
      </c>
      <c r="I16010">
        <v>5</v>
      </c>
      <c r="J16010">
        <v>8</v>
      </c>
      <c r="K16010" t="s">
        <v>1954</v>
      </c>
      <c r="L16010" t="s">
        <v>1979</v>
      </c>
      <c r="M16010" t="s">
        <v>900</v>
      </c>
      <c r="N16010" t="s">
        <v>860</v>
      </c>
      <c r="O16010" t="s">
        <v>799</v>
      </c>
      <c r="R16010" t="str">
        <f t="shared" si="896"/>
        <v>Weekday</v>
      </c>
      <c r="S16010" s="27">
        <f t="shared" si="897"/>
        <v>42863</v>
      </c>
      <c r="U16010" t="str">
        <f t="shared" si="895"/>
        <v>D</v>
      </c>
      <c r="V16010" t="str">
        <f t="shared" si="898"/>
        <v>D</v>
      </c>
    </row>
    <row r="16011" spans="1:51" x14ac:dyDescent="0.25">
      <c r="A16011" t="s">
        <v>66</v>
      </c>
      <c r="C16011">
        <v>6856222</v>
      </c>
      <c r="D16011">
        <v>85</v>
      </c>
      <c r="E16011" t="s">
        <v>91</v>
      </c>
      <c r="G16011">
        <v>100.084</v>
      </c>
      <c r="H16011">
        <v>2018</v>
      </c>
      <c r="I16011">
        <v>8</v>
      </c>
      <c r="J16011">
        <v>31</v>
      </c>
      <c r="K16011" t="s">
        <v>1954</v>
      </c>
      <c r="L16011" t="s">
        <v>1944</v>
      </c>
      <c r="M16011" t="s">
        <v>900</v>
      </c>
      <c r="N16011" t="s">
        <v>404</v>
      </c>
      <c r="O16011" t="s">
        <v>799</v>
      </c>
      <c r="R16011" t="str">
        <f t="shared" si="896"/>
        <v>Weekday</v>
      </c>
      <c r="S16011" s="27">
        <f t="shared" si="897"/>
        <v>43343</v>
      </c>
      <c r="U16011" t="str">
        <f t="shared" si="895"/>
        <v>D</v>
      </c>
      <c r="V16011" t="str">
        <f t="shared" si="898"/>
        <v>D</v>
      </c>
    </row>
    <row r="16012" spans="1:51" x14ac:dyDescent="0.25">
      <c r="A16012" t="s">
        <v>66</v>
      </c>
      <c r="C16012">
        <v>5344844</v>
      </c>
      <c r="D16012">
        <v>85</v>
      </c>
      <c r="E16012" t="s">
        <v>91</v>
      </c>
      <c r="G16012">
        <v>100.104</v>
      </c>
      <c r="H16012">
        <v>2015</v>
      </c>
      <c r="I16012">
        <v>7</v>
      </c>
      <c r="J16012">
        <v>2</v>
      </c>
      <c r="K16012" t="s">
        <v>1964</v>
      </c>
      <c r="L16012" t="s">
        <v>1971</v>
      </c>
      <c r="M16012" t="s">
        <v>900</v>
      </c>
      <c r="N16012" t="s">
        <v>171</v>
      </c>
      <c r="O16012" t="s">
        <v>799</v>
      </c>
      <c r="P16012" t="s">
        <v>799</v>
      </c>
      <c r="R16012" t="str">
        <f t="shared" si="896"/>
        <v>Weekday</v>
      </c>
      <c r="S16012" s="27">
        <f t="shared" si="897"/>
        <v>42187</v>
      </c>
      <c r="U16012" t="str">
        <f t="shared" si="895"/>
        <v>S</v>
      </c>
      <c r="V16012" t="str">
        <f t="shared" si="898"/>
        <v>S</v>
      </c>
    </row>
    <row r="16013" spans="1:51" x14ac:dyDescent="0.25">
      <c r="A16013" t="s">
        <v>66</v>
      </c>
      <c r="C16013">
        <v>6239104</v>
      </c>
      <c r="D16013">
        <v>85</v>
      </c>
      <c r="E16013" t="s">
        <v>91</v>
      </c>
      <c r="G16013">
        <v>100.087</v>
      </c>
      <c r="H16013">
        <v>2017</v>
      </c>
      <c r="I16013">
        <v>5</v>
      </c>
      <c r="J16013">
        <v>18</v>
      </c>
      <c r="K16013" t="s">
        <v>1973</v>
      </c>
      <c r="L16013" t="s">
        <v>1965</v>
      </c>
      <c r="M16013" t="s">
        <v>900</v>
      </c>
      <c r="N16013" t="s">
        <v>860</v>
      </c>
      <c r="O16013" t="s">
        <v>799</v>
      </c>
      <c r="R16013" t="str">
        <f t="shared" si="896"/>
        <v>Weekday</v>
      </c>
      <c r="S16013" s="27">
        <f t="shared" si="897"/>
        <v>42873</v>
      </c>
      <c r="U16013" t="str">
        <f t="shared" si="895"/>
        <v>D</v>
      </c>
      <c r="V16013" t="str">
        <f t="shared" si="898"/>
        <v>D</v>
      </c>
    </row>
    <row r="16014" spans="1:51" x14ac:dyDescent="0.25">
      <c r="A16014" t="s">
        <v>66</v>
      </c>
      <c r="C16014">
        <v>6911558</v>
      </c>
      <c r="D16014">
        <v>85</v>
      </c>
      <c r="E16014" t="s">
        <v>91</v>
      </c>
      <c r="G16014">
        <v>100.10599999999999</v>
      </c>
      <c r="H16014">
        <v>2018</v>
      </c>
      <c r="I16014">
        <v>10</v>
      </c>
      <c r="J16014">
        <v>7</v>
      </c>
      <c r="K16014" t="s">
        <v>1939</v>
      </c>
      <c r="L16014" t="s">
        <v>1968</v>
      </c>
      <c r="M16014" t="s">
        <v>900</v>
      </c>
      <c r="N16014" t="s">
        <v>860</v>
      </c>
      <c r="O16014" t="s">
        <v>799</v>
      </c>
      <c r="P16014" t="s">
        <v>799</v>
      </c>
      <c r="R16014" t="str">
        <f t="shared" si="896"/>
        <v>Weekend</v>
      </c>
      <c r="S16014" s="27">
        <f t="shared" si="897"/>
        <v>43380</v>
      </c>
      <c r="U16014" t="str">
        <f t="shared" si="895"/>
        <v>D</v>
      </c>
      <c r="V16014" t="str">
        <f t="shared" si="898"/>
        <v>D</v>
      </c>
    </row>
    <row r="16015" spans="1:51" x14ac:dyDescent="0.25">
      <c r="A16015" t="s">
        <v>66</v>
      </c>
      <c r="C16015">
        <v>5866501</v>
      </c>
      <c r="D16015">
        <v>85</v>
      </c>
      <c r="E16015" t="s">
        <v>90</v>
      </c>
      <c r="G16015">
        <v>100.16200000000001</v>
      </c>
      <c r="H16015">
        <v>2016</v>
      </c>
      <c r="I16015">
        <v>8</v>
      </c>
      <c r="J16015">
        <v>5</v>
      </c>
      <c r="K16015" t="s">
        <v>1970</v>
      </c>
      <c r="L16015" t="s">
        <v>1951</v>
      </c>
      <c r="M16015" t="s">
        <v>900</v>
      </c>
      <c r="N16015" t="s">
        <v>171</v>
      </c>
      <c r="O16015" t="s">
        <v>799</v>
      </c>
      <c r="P16015" t="s">
        <v>799</v>
      </c>
      <c r="Q16015" t="s">
        <v>871</v>
      </c>
      <c r="R16015" t="str">
        <f t="shared" si="896"/>
        <v>Weekday</v>
      </c>
      <c r="S16015" s="27">
        <f t="shared" si="897"/>
        <v>42587</v>
      </c>
      <c r="U16015" t="str">
        <f t="shared" si="895"/>
        <v>S</v>
      </c>
      <c r="V16015" t="str">
        <f t="shared" si="898"/>
        <v>S</v>
      </c>
      <c r="AE16015" s="27"/>
      <c r="AG16015" s="27"/>
      <c r="AO16015" s="27"/>
      <c r="AX16015" s="27"/>
      <c r="AY16015" s="27"/>
    </row>
    <row r="16016" spans="1:51" x14ac:dyDescent="0.25">
      <c r="A16016" t="s">
        <v>66</v>
      </c>
      <c r="C16016">
        <v>6601681</v>
      </c>
      <c r="D16016">
        <v>85</v>
      </c>
      <c r="E16016" t="s">
        <v>90</v>
      </c>
      <c r="G16016">
        <v>100.175</v>
      </c>
      <c r="H16016">
        <v>2018</v>
      </c>
      <c r="I16016">
        <v>2</v>
      </c>
      <c r="J16016">
        <v>20</v>
      </c>
      <c r="K16016" t="s">
        <v>1972</v>
      </c>
      <c r="L16016" t="s">
        <v>1958</v>
      </c>
      <c r="M16016" t="s">
        <v>900</v>
      </c>
      <c r="N16016" t="s">
        <v>171</v>
      </c>
      <c r="O16016" t="s">
        <v>799</v>
      </c>
      <c r="Q16016" t="s">
        <v>871</v>
      </c>
      <c r="R16016" t="str">
        <f t="shared" si="896"/>
        <v>Weekday</v>
      </c>
      <c r="S16016" s="27">
        <f t="shared" si="897"/>
        <v>43151</v>
      </c>
      <c r="U16016" t="str">
        <f t="shared" si="895"/>
        <v>D</v>
      </c>
      <c r="V16016" t="str">
        <f t="shared" si="898"/>
        <v>D</v>
      </c>
      <c r="AE16016" s="27"/>
      <c r="AG16016" s="27"/>
      <c r="AO16016" s="27"/>
      <c r="AX16016" s="27"/>
      <c r="AY16016" s="27"/>
    </row>
    <row r="16017" spans="1:51" x14ac:dyDescent="0.25">
      <c r="A16017" t="s">
        <v>66</v>
      </c>
      <c r="C16017">
        <v>6654102</v>
      </c>
      <c r="D16017">
        <v>85</v>
      </c>
      <c r="E16017" t="s">
        <v>91</v>
      </c>
      <c r="G16017">
        <v>100.142</v>
      </c>
      <c r="H16017">
        <v>2018</v>
      </c>
      <c r="I16017">
        <v>3</v>
      </c>
      <c r="J16017">
        <v>28</v>
      </c>
      <c r="K16017" t="s">
        <v>1949</v>
      </c>
      <c r="L16017" t="s">
        <v>1948</v>
      </c>
      <c r="M16017" t="s">
        <v>900</v>
      </c>
      <c r="N16017" t="s">
        <v>860</v>
      </c>
      <c r="O16017" t="s">
        <v>799</v>
      </c>
      <c r="P16017" t="s">
        <v>799</v>
      </c>
      <c r="R16017" t="str">
        <f t="shared" si="896"/>
        <v>Weekday</v>
      </c>
      <c r="S16017" s="27">
        <f t="shared" si="897"/>
        <v>43187</v>
      </c>
      <c r="U16017" t="str">
        <f t="shared" si="895"/>
        <v>D</v>
      </c>
      <c r="V16017" t="str">
        <f t="shared" si="898"/>
        <v>D</v>
      </c>
    </row>
    <row r="16018" spans="1:51" x14ac:dyDescent="0.25">
      <c r="A16018" t="s">
        <v>66</v>
      </c>
      <c r="C16018">
        <v>5907296</v>
      </c>
      <c r="D16018">
        <v>85</v>
      </c>
      <c r="E16018" t="s">
        <v>91</v>
      </c>
      <c r="G16018">
        <v>100.13</v>
      </c>
      <c r="H16018">
        <v>2016</v>
      </c>
      <c r="I16018">
        <v>9</v>
      </c>
      <c r="J16018">
        <v>2</v>
      </c>
      <c r="K16018" t="s">
        <v>1954</v>
      </c>
      <c r="L16018" t="s">
        <v>1979</v>
      </c>
      <c r="M16018" t="s">
        <v>900</v>
      </c>
      <c r="N16018" t="s">
        <v>860</v>
      </c>
      <c r="O16018" t="s">
        <v>799</v>
      </c>
      <c r="R16018" t="str">
        <f t="shared" si="896"/>
        <v>Weekday</v>
      </c>
      <c r="S16018" s="27">
        <f t="shared" si="897"/>
        <v>42615</v>
      </c>
      <c r="U16018" t="str">
        <f t="shared" si="895"/>
        <v>S</v>
      </c>
      <c r="V16018" t="str">
        <f t="shared" si="898"/>
        <v>S</v>
      </c>
    </row>
    <row r="16019" spans="1:51" x14ac:dyDescent="0.25">
      <c r="A16019" t="s">
        <v>66</v>
      </c>
      <c r="C16019">
        <v>5353647</v>
      </c>
      <c r="D16019">
        <v>85</v>
      </c>
      <c r="E16019" t="s">
        <v>91</v>
      </c>
      <c r="G16019">
        <v>100.14100000000001</v>
      </c>
      <c r="H16019">
        <v>2015</v>
      </c>
      <c r="I16019">
        <v>7</v>
      </c>
      <c r="J16019">
        <v>10</v>
      </c>
      <c r="K16019" t="s">
        <v>1970</v>
      </c>
      <c r="L16019" t="s">
        <v>1973</v>
      </c>
      <c r="M16019" t="s">
        <v>900</v>
      </c>
      <c r="N16019" t="s">
        <v>860</v>
      </c>
      <c r="O16019" t="s">
        <v>799</v>
      </c>
      <c r="P16019" t="s">
        <v>799</v>
      </c>
      <c r="R16019" t="str">
        <f t="shared" si="896"/>
        <v>Weekday</v>
      </c>
      <c r="S16019" s="27">
        <f t="shared" si="897"/>
        <v>42195</v>
      </c>
      <c r="U16019" t="str">
        <f t="shared" si="895"/>
        <v>S</v>
      </c>
      <c r="V16019" t="str">
        <f t="shared" si="898"/>
        <v>S</v>
      </c>
    </row>
    <row r="16020" spans="1:51" x14ac:dyDescent="0.25">
      <c r="A16020" t="s">
        <v>66</v>
      </c>
      <c r="C16020">
        <v>6359038</v>
      </c>
      <c r="D16020">
        <v>85</v>
      </c>
      <c r="E16020" t="s">
        <v>91</v>
      </c>
      <c r="G16020">
        <v>100.126</v>
      </c>
      <c r="H16020">
        <v>2017</v>
      </c>
      <c r="I16020">
        <v>8</v>
      </c>
      <c r="J16020">
        <v>18</v>
      </c>
      <c r="K16020" t="s">
        <v>1969</v>
      </c>
      <c r="L16020" t="s">
        <v>1934</v>
      </c>
      <c r="M16020" t="s">
        <v>900</v>
      </c>
      <c r="N16020" t="s">
        <v>860</v>
      </c>
      <c r="O16020" t="s">
        <v>799</v>
      </c>
      <c r="R16020" t="str">
        <f t="shared" si="896"/>
        <v>Weekday</v>
      </c>
      <c r="S16020" s="27">
        <f t="shared" si="897"/>
        <v>42965</v>
      </c>
      <c r="U16020" t="str">
        <f t="shared" si="895"/>
        <v>D</v>
      </c>
      <c r="V16020" t="str">
        <f t="shared" si="898"/>
        <v>D</v>
      </c>
    </row>
    <row r="16021" spans="1:51" x14ac:dyDescent="0.25">
      <c r="A16021" t="s">
        <v>66</v>
      </c>
      <c r="C16021">
        <v>6736586</v>
      </c>
      <c r="D16021">
        <v>85</v>
      </c>
      <c r="E16021" t="s">
        <v>90</v>
      </c>
      <c r="G16021">
        <v>100.193</v>
      </c>
      <c r="H16021">
        <v>2018</v>
      </c>
      <c r="I16021">
        <v>6</v>
      </c>
      <c r="J16021">
        <v>4</v>
      </c>
      <c r="K16021" t="s">
        <v>1958</v>
      </c>
      <c r="L16021" t="s">
        <v>1949</v>
      </c>
      <c r="M16021" t="s">
        <v>900</v>
      </c>
      <c r="N16021" t="s">
        <v>404</v>
      </c>
      <c r="O16021" t="s">
        <v>799</v>
      </c>
      <c r="Q16021" t="s">
        <v>871</v>
      </c>
      <c r="R16021" t="str">
        <f t="shared" si="896"/>
        <v>Weekday</v>
      </c>
      <c r="S16021" s="27">
        <f t="shared" si="897"/>
        <v>43255</v>
      </c>
      <c r="U16021" t="str">
        <f t="shared" si="895"/>
        <v>D</v>
      </c>
      <c r="V16021" t="str">
        <f t="shared" si="898"/>
        <v>D</v>
      </c>
      <c r="AE16021" s="27"/>
      <c r="AG16021" s="27"/>
      <c r="AO16021" s="27"/>
      <c r="AX16021" s="27"/>
      <c r="AY16021" s="27"/>
    </row>
    <row r="16022" spans="1:51" x14ac:dyDescent="0.25">
      <c r="A16022" t="s">
        <v>66</v>
      </c>
      <c r="C16022">
        <v>5582457</v>
      </c>
      <c r="D16022">
        <v>85</v>
      </c>
      <c r="E16022" t="s">
        <v>91</v>
      </c>
      <c r="G16022">
        <v>100.148</v>
      </c>
      <c r="H16022">
        <v>2016</v>
      </c>
      <c r="I16022">
        <v>1</v>
      </c>
      <c r="J16022">
        <v>5</v>
      </c>
      <c r="K16022" t="s">
        <v>1936</v>
      </c>
      <c r="L16022" t="s">
        <v>1995</v>
      </c>
      <c r="M16022" t="s">
        <v>900</v>
      </c>
      <c r="N16022" t="s">
        <v>860</v>
      </c>
      <c r="O16022" t="s">
        <v>799</v>
      </c>
      <c r="P16022" t="s">
        <v>799</v>
      </c>
      <c r="R16022" t="str">
        <f t="shared" si="896"/>
        <v>Weekday</v>
      </c>
      <c r="S16022" s="27">
        <f t="shared" si="897"/>
        <v>42374</v>
      </c>
      <c r="U16022" t="str">
        <f t="shared" si="895"/>
        <v>S</v>
      </c>
      <c r="V16022" t="str">
        <f t="shared" si="898"/>
        <v>S</v>
      </c>
    </row>
    <row r="16023" spans="1:51" x14ac:dyDescent="0.25">
      <c r="A16023" t="s">
        <v>66</v>
      </c>
      <c r="C16023">
        <v>6529191</v>
      </c>
      <c r="D16023">
        <v>85</v>
      </c>
      <c r="E16023" t="s">
        <v>90</v>
      </c>
      <c r="G16023">
        <v>100.2</v>
      </c>
      <c r="H16023">
        <v>2017</v>
      </c>
      <c r="I16023">
        <v>12</v>
      </c>
      <c r="J16023">
        <v>26</v>
      </c>
      <c r="K16023" t="s">
        <v>1962</v>
      </c>
      <c r="L16023" t="s">
        <v>1995</v>
      </c>
      <c r="M16023" t="s">
        <v>900</v>
      </c>
      <c r="N16023" t="s">
        <v>860</v>
      </c>
      <c r="O16023" t="s">
        <v>799</v>
      </c>
      <c r="P16023" t="s">
        <v>799</v>
      </c>
      <c r="Q16023" t="s">
        <v>871</v>
      </c>
      <c r="R16023" t="str">
        <f t="shared" si="896"/>
        <v>Weekday</v>
      </c>
      <c r="S16023" s="27">
        <f t="shared" si="897"/>
        <v>43095</v>
      </c>
      <c r="U16023" t="str">
        <f t="shared" si="895"/>
        <v>D</v>
      </c>
      <c r="V16023" t="str">
        <f t="shared" si="898"/>
        <v>D</v>
      </c>
      <c r="AE16023" s="27"/>
      <c r="AG16023" s="27"/>
      <c r="AO16023" s="27"/>
      <c r="AX16023" s="27"/>
      <c r="AY16023" s="27"/>
    </row>
    <row r="16024" spans="1:51" x14ac:dyDescent="0.25">
      <c r="A16024" t="s">
        <v>66</v>
      </c>
      <c r="C16024">
        <v>6413484</v>
      </c>
      <c r="D16024">
        <v>85</v>
      </c>
      <c r="E16024" t="s">
        <v>91</v>
      </c>
      <c r="G16024">
        <v>100.137</v>
      </c>
      <c r="H16024">
        <v>2017</v>
      </c>
      <c r="I16024">
        <v>9</v>
      </c>
      <c r="J16024">
        <v>29</v>
      </c>
      <c r="K16024" t="s">
        <v>1973</v>
      </c>
      <c r="L16024" t="s">
        <v>1974</v>
      </c>
      <c r="M16024" t="s">
        <v>900</v>
      </c>
      <c r="N16024" t="s">
        <v>171</v>
      </c>
      <c r="O16024" t="s">
        <v>799</v>
      </c>
      <c r="P16024" t="s">
        <v>799</v>
      </c>
      <c r="R16024" t="str">
        <f t="shared" si="896"/>
        <v>Weekday</v>
      </c>
      <c r="S16024" s="27">
        <f t="shared" si="897"/>
        <v>43007</v>
      </c>
      <c r="U16024" t="str">
        <f t="shared" si="895"/>
        <v>D</v>
      </c>
      <c r="V16024" t="str">
        <f t="shared" si="898"/>
        <v>D</v>
      </c>
    </row>
    <row r="16025" spans="1:51" x14ac:dyDescent="0.25">
      <c r="A16025" t="s">
        <v>66</v>
      </c>
      <c r="C16025">
        <v>5392736</v>
      </c>
      <c r="D16025">
        <v>85</v>
      </c>
      <c r="E16025" t="s">
        <v>90</v>
      </c>
      <c r="G16025">
        <v>100.184</v>
      </c>
      <c r="H16025">
        <v>2015</v>
      </c>
      <c r="I16025">
        <v>8</v>
      </c>
      <c r="J16025">
        <v>17</v>
      </c>
      <c r="K16025" t="s">
        <v>1939</v>
      </c>
      <c r="L16025" t="s">
        <v>1982</v>
      </c>
      <c r="M16025" t="s">
        <v>900</v>
      </c>
      <c r="N16025" t="s">
        <v>860</v>
      </c>
      <c r="O16025" t="s">
        <v>799</v>
      </c>
      <c r="P16025" t="s">
        <v>799</v>
      </c>
      <c r="Q16025" t="s">
        <v>871</v>
      </c>
      <c r="R16025" t="str">
        <f t="shared" si="896"/>
        <v>Weekday</v>
      </c>
      <c r="S16025" s="27">
        <f t="shared" si="897"/>
        <v>42233</v>
      </c>
      <c r="U16025" t="str">
        <f t="shared" si="895"/>
        <v>S</v>
      </c>
      <c r="V16025" t="str">
        <f t="shared" si="898"/>
        <v>S</v>
      </c>
      <c r="AE16025" s="27"/>
      <c r="AG16025" s="27"/>
      <c r="AO16025" s="27"/>
      <c r="AX16025" s="27"/>
      <c r="AY16025" s="27"/>
    </row>
    <row r="16026" spans="1:51" x14ac:dyDescent="0.25">
      <c r="A16026" t="s">
        <v>66</v>
      </c>
      <c r="C16026">
        <v>5723908</v>
      </c>
      <c r="D16026">
        <v>85</v>
      </c>
      <c r="E16026" t="s">
        <v>90</v>
      </c>
      <c r="G16026">
        <v>100.191</v>
      </c>
      <c r="H16026">
        <v>2016</v>
      </c>
      <c r="I16026">
        <v>4</v>
      </c>
      <c r="J16026">
        <v>18</v>
      </c>
      <c r="K16026" t="s">
        <v>1956</v>
      </c>
      <c r="L16026" t="s">
        <v>1963</v>
      </c>
      <c r="M16026" t="s">
        <v>900</v>
      </c>
      <c r="N16026" t="s">
        <v>860</v>
      </c>
      <c r="O16026" t="s">
        <v>799</v>
      </c>
      <c r="Q16026" t="s">
        <v>871</v>
      </c>
      <c r="R16026" t="str">
        <f t="shared" si="896"/>
        <v>Weekday</v>
      </c>
      <c r="S16026" s="27">
        <f t="shared" si="897"/>
        <v>42478</v>
      </c>
      <c r="U16026" t="str">
        <f t="shared" si="895"/>
        <v>S</v>
      </c>
      <c r="V16026" t="str">
        <f t="shared" si="898"/>
        <v>S</v>
      </c>
      <c r="AE16026" s="27"/>
      <c r="AG16026" s="27"/>
      <c r="AO16026" s="27"/>
      <c r="AX16026" s="27"/>
      <c r="AY16026" s="27"/>
    </row>
    <row r="16027" spans="1:51" x14ac:dyDescent="0.25">
      <c r="A16027" t="s">
        <v>66</v>
      </c>
      <c r="C16027">
        <v>6659963</v>
      </c>
      <c r="D16027">
        <v>85</v>
      </c>
      <c r="E16027" t="s">
        <v>90</v>
      </c>
      <c r="G16027">
        <v>100.224</v>
      </c>
      <c r="H16027">
        <v>2018</v>
      </c>
      <c r="I16027">
        <v>4</v>
      </c>
      <c r="J16027">
        <v>5</v>
      </c>
      <c r="K16027" t="s">
        <v>1969</v>
      </c>
      <c r="L16027" t="s">
        <v>1963</v>
      </c>
      <c r="M16027" t="s">
        <v>900</v>
      </c>
      <c r="N16027" t="s">
        <v>171</v>
      </c>
      <c r="O16027" t="s">
        <v>799</v>
      </c>
      <c r="P16027" t="s">
        <v>799</v>
      </c>
      <c r="Q16027" t="s">
        <v>871</v>
      </c>
      <c r="R16027" t="str">
        <f t="shared" si="896"/>
        <v>Weekday</v>
      </c>
      <c r="S16027" s="27">
        <f t="shared" si="897"/>
        <v>43195</v>
      </c>
      <c r="U16027" t="str">
        <f t="shared" si="895"/>
        <v>D</v>
      </c>
      <c r="V16027" t="str">
        <f t="shared" si="898"/>
        <v>D</v>
      </c>
      <c r="AE16027" s="27"/>
      <c r="AG16027" s="27"/>
      <c r="AO16027" s="27"/>
      <c r="AX16027" s="27"/>
      <c r="AY16027" s="27"/>
    </row>
    <row r="16028" spans="1:51" x14ac:dyDescent="0.25">
      <c r="A16028" t="s">
        <v>66</v>
      </c>
      <c r="C16028">
        <v>6635902</v>
      </c>
      <c r="D16028">
        <v>85</v>
      </c>
      <c r="E16028" t="s">
        <v>91</v>
      </c>
      <c r="G16028">
        <v>100.154</v>
      </c>
      <c r="H16028">
        <v>2018</v>
      </c>
      <c r="I16028">
        <v>3</v>
      </c>
      <c r="J16028">
        <v>16</v>
      </c>
      <c r="K16028" t="s">
        <v>1949</v>
      </c>
      <c r="L16028" t="s">
        <v>1966</v>
      </c>
      <c r="M16028" t="s">
        <v>900</v>
      </c>
      <c r="N16028" t="s">
        <v>860</v>
      </c>
      <c r="O16028" t="s">
        <v>799</v>
      </c>
      <c r="R16028" t="str">
        <f t="shared" si="896"/>
        <v>Weekday</v>
      </c>
      <c r="S16028" s="27">
        <f t="shared" si="897"/>
        <v>43175</v>
      </c>
      <c r="U16028" t="str">
        <f t="shared" si="895"/>
        <v>D</v>
      </c>
      <c r="V16028" t="str">
        <f t="shared" si="898"/>
        <v>D</v>
      </c>
    </row>
    <row r="16029" spans="1:51" x14ac:dyDescent="0.25">
      <c r="A16029" t="s">
        <v>66</v>
      </c>
      <c r="C16029">
        <v>6063577</v>
      </c>
      <c r="D16029">
        <v>85</v>
      </c>
      <c r="E16029" t="s">
        <v>90</v>
      </c>
      <c r="G16029">
        <v>100.193</v>
      </c>
      <c r="H16029">
        <v>2016</v>
      </c>
      <c r="I16029">
        <v>12</v>
      </c>
      <c r="J16029">
        <v>30</v>
      </c>
      <c r="K16029" t="s">
        <v>1958</v>
      </c>
      <c r="L16029" t="s">
        <v>1979</v>
      </c>
      <c r="M16029" t="s">
        <v>900</v>
      </c>
      <c r="N16029" t="s">
        <v>860</v>
      </c>
      <c r="O16029" t="s">
        <v>799</v>
      </c>
      <c r="Q16029" t="s">
        <v>871</v>
      </c>
      <c r="R16029" t="str">
        <f t="shared" si="896"/>
        <v>Weekday</v>
      </c>
      <c r="S16029" s="27">
        <f t="shared" si="897"/>
        <v>42734</v>
      </c>
      <c r="U16029" t="str">
        <f t="shared" si="895"/>
        <v>S</v>
      </c>
      <c r="V16029" t="str">
        <f t="shared" si="898"/>
        <v>S</v>
      </c>
      <c r="AE16029" s="27"/>
      <c r="AG16029" s="27"/>
      <c r="AO16029" s="27"/>
      <c r="AX16029" s="27"/>
      <c r="AY16029" s="27"/>
    </row>
    <row r="16030" spans="1:51" x14ac:dyDescent="0.25">
      <c r="A16030" t="s">
        <v>66</v>
      </c>
      <c r="C16030">
        <v>5605750</v>
      </c>
      <c r="D16030">
        <v>85</v>
      </c>
      <c r="E16030" t="s">
        <v>91</v>
      </c>
      <c r="G16030">
        <v>100.173</v>
      </c>
      <c r="H16030">
        <v>2016</v>
      </c>
      <c r="I16030">
        <v>1</v>
      </c>
      <c r="J16030">
        <v>20</v>
      </c>
      <c r="K16030" t="s">
        <v>1964</v>
      </c>
      <c r="L16030" t="s">
        <v>1943</v>
      </c>
      <c r="M16030" t="s">
        <v>900</v>
      </c>
      <c r="N16030" t="s">
        <v>860</v>
      </c>
      <c r="O16030" t="s">
        <v>799</v>
      </c>
      <c r="R16030" t="str">
        <f t="shared" si="896"/>
        <v>Weekday</v>
      </c>
      <c r="S16030" s="27">
        <f t="shared" si="897"/>
        <v>42389</v>
      </c>
      <c r="U16030" t="str">
        <f t="shared" si="895"/>
        <v>S</v>
      </c>
      <c r="V16030" t="str">
        <f t="shared" si="898"/>
        <v>S</v>
      </c>
    </row>
    <row r="16031" spans="1:51" x14ac:dyDescent="0.25">
      <c r="A16031" t="s">
        <v>66</v>
      </c>
      <c r="C16031">
        <v>5717671</v>
      </c>
      <c r="D16031">
        <v>85</v>
      </c>
      <c r="E16031" t="s">
        <v>91</v>
      </c>
      <c r="G16031">
        <v>100.176</v>
      </c>
      <c r="H16031">
        <v>2016</v>
      </c>
      <c r="I16031">
        <v>4</v>
      </c>
      <c r="J16031">
        <v>16</v>
      </c>
      <c r="K16031" t="s">
        <v>1941</v>
      </c>
      <c r="L16031" t="s">
        <v>1959</v>
      </c>
      <c r="M16031" t="s">
        <v>900</v>
      </c>
      <c r="N16031" t="s">
        <v>404</v>
      </c>
      <c r="O16031" t="s">
        <v>799</v>
      </c>
      <c r="P16031" t="s">
        <v>799</v>
      </c>
      <c r="R16031" t="str">
        <f t="shared" si="896"/>
        <v>Weekend</v>
      </c>
      <c r="S16031" s="27">
        <f t="shared" si="897"/>
        <v>42476</v>
      </c>
      <c r="U16031" t="str">
        <f t="shared" si="895"/>
        <v>S</v>
      </c>
      <c r="V16031" t="str">
        <f t="shared" si="898"/>
        <v>S</v>
      </c>
    </row>
    <row r="16032" spans="1:51" x14ac:dyDescent="0.25">
      <c r="A16032" t="s">
        <v>66</v>
      </c>
      <c r="C16032">
        <v>6416836</v>
      </c>
      <c r="D16032">
        <v>85</v>
      </c>
      <c r="E16032" t="s">
        <v>90</v>
      </c>
      <c r="G16032">
        <v>100.226</v>
      </c>
      <c r="H16032">
        <v>2017</v>
      </c>
      <c r="I16032">
        <v>9</v>
      </c>
      <c r="J16032">
        <v>29</v>
      </c>
      <c r="K16032" t="s">
        <v>1939</v>
      </c>
      <c r="L16032" t="s">
        <v>1938</v>
      </c>
      <c r="M16032" t="s">
        <v>900</v>
      </c>
      <c r="N16032" t="s">
        <v>860</v>
      </c>
      <c r="O16032" t="s">
        <v>799</v>
      </c>
      <c r="Q16032" t="s">
        <v>871</v>
      </c>
      <c r="R16032" t="str">
        <f t="shared" si="896"/>
        <v>Weekday</v>
      </c>
      <c r="S16032" s="27">
        <f t="shared" si="897"/>
        <v>43007</v>
      </c>
      <c r="U16032" t="str">
        <f t="shared" si="895"/>
        <v>D</v>
      </c>
      <c r="V16032" t="str">
        <f t="shared" si="898"/>
        <v>D</v>
      </c>
      <c r="AE16032" s="27"/>
      <c r="AG16032" s="27"/>
      <c r="AO16032" s="27"/>
      <c r="AX16032" s="27"/>
      <c r="AY16032" s="27"/>
    </row>
    <row r="16033" spans="1:51" x14ac:dyDescent="0.25">
      <c r="A16033" t="s">
        <v>66</v>
      </c>
      <c r="C16033">
        <v>5717597</v>
      </c>
      <c r="D16033">
        <v>85</v>
      </c>
      <c r="E16033" t="s">
        <v>91</v>
      </c>
      <c r="G16033">
        <v>100.178</v>
      </c>
      <c r="H16033">
        <v>2016</v>
      </c>
      <c r="I16033">
        <v>4</v>
      </c>
      <c r="J16033">
        <v>16</v>
      </c>
      <c r="K16033" t="s">
        <v>1941</v>
      </c>
      <c r="L16033" t="s">
        <v>1990</v>
      </c>
      <c r="M16033" t="s">
        <v>900</v>
      </c>
      <c r="N16033" t="s">
        <v>860</v>
      </c>
      <c r="O16033" t="s">
        <v>799</v>
      </c>
      <c r="R16033" t="str">
        <f t="shared" si="896"/>
        <v>Weekend</v>
      </c>
      <c r="S16033" s="27">
        <f t="shared" si="897"/>
        <v>42476</v>
      </c>
      <c r="U16033" t="str">
        <f t="shared" si="895"/>
        <v>S</v>
      </c>
      <c r="V16033" t="str">
        <f t="shared" si="898"/>
        <v>S</v>
      </c>
    </row>
    <row r="16034" spans="1:51" x14ac:dyDescent="0.25">
      <c r="A16034" t="s">
        <v>66</v>
      </c>
      <c r="C16034">
        <v>5408737</v>
      </c>
      <c r="D16034">
        <v>85</v>
      </c>
      <c r="E16034" t="s">
        <v>90</v>
      </c>
      <c r="G16034">
        <v>100.21599999999999</v>
      </c>
      <c r="H16034">
        <v>2015</v>
      </c>
      <c r="I16034">
        <v>8</v>
      </c>
      <c r="J16034">
        <v>30</v>
      </c>
      <c r="K16034" t="s">
        <v>1957</v>
      </c>
      <c r="L16034" t="s">
        <v>1974</v>
      </c>
      <c r="M16034" t="s">
        <v>900</v>
      </c>
      <c r="N16034" t="s">
        <v>404</v>
      </c>
      <c r="O16034" t="s">
        <v>799</v>
      </c>
      <c r="P16034" t="s">
        <v>799</v>
      </c>
      <c r="Q16034" t="s">
        <v>871</v>
      </c>
      <c r="R16034" t="str">
        <f t="shared" si="896"/>
        <v>Weekend</v>
      </c>
      <c r="S16034" s="27">
        <f t="shared" si="897"/>
        <v>42246</v>
      </c>
      <c r="U16034" t="str">
        <f t="shared" si="895"/>
        <v>S</v>
      </c>
      <c r="V16034" t="str">
        <f t="shared" si="898"/>
        <v>S</v>
      </c>
      <c r="AE16034" s="27"/>
      <c r="AG16034" s="27"/>
      <c r="AO16034" s="27"/>
      <c r="AX16034" s="27"/>
      <c r="AY16034" s="27"/>
    </row>
    <row r="16035" spans="1:51" x14ac:dyDescent="0.25">
      <c r="A16035" t="s">
        <v>66</v>
      </c>
      <c r="C16035">
        <v>6199336</v>
      </c>
      <c r="D16035">
        <v>85</v>
      </c>
      <c r="E16035" t="s">
        <v>90</v>
      </c>
      <c r="G16035">
        <v>100.212</v>
      </c>
      <c r="H16035">
        <v>2017</v>
      </c>
      <c r="I16035">
        <v>4</v>
      </c>
      <c r="J16035">
        <v>18</v>
      </c>
      <c r="K16035" t="s">
        <v>1958</v>
      </c>
      <c r="L16035" t="s">
        <v>1946</v>
      </c>
      <c r="M16035" t="s">
        <v>900</v>
      </c>
      <c r="N16035" t="s">
        <v>860</v>
      </c>
      <c r="O16035" t="s">
        <v>799</v>
      </c>
      <c r="Q16035" t="s">
        <v>871</v>
      </c>
      <c r="R16035" t="str">
        <f t="shared" si="896"/>
        <v>Weekday</v>
      </c>
      <c r="S16035" s="27">
        <f t="shared" si="897"/>
        <v>42843</v>
      </c>
      <c r="U16035" t="str">
        <f t="shared" si="895"/>
        <v>D</v>
      </c>
      <c r="V16035" t="str">
        <f t="shared" si="898"/>
        <v>D</v>
      </c>
      <c r="AE16035" s="27"/>
      <c r="AG16035" s="27"/>
      <c r="AO16035" s="27"/>
      <c r="AX16035" s="27"/>
      <c r="AY16035" s="27"/>
    </row>
    <row r="16036" spans="1:51" x14ac:dyDescent="0.25">
      <c r="A16036" t="s">
        <v>66</v>
      </c>
      <c r="C16036">
        <v>6881575</v>
      </c>
      <c r="D16036">
        <v>85</v>
      </c>
      <c r="E16036" t="s">
        <v>90</v>
      </c>
      <c r="G16036">
        <v>100.233</v>
      </c>
      <c r="H16036">
        <v>2018</v>
      </c>
      <c r="I16036">
        <v>9</v>
      </c>
      <c r="J16036">
        <v>20</v>
      </c>
      <c r="K16036" t="s">
        <v>1934</v>
      </c>
      <c r="L16036" t="s">
        <v>1998</v>
      </c>
      <c r="M16036" t="s">
        <v>900</v>
      </c>
      <c r="N16036" t="s">
        <v>404</v>
      </c>
      <c r="O16036" t="s">
        <v>799</v>
      </c>
      <c r="P16036" t="s">
        <v>799</v>
      </c>
      <c r="Q16036" t="s">
        <v>871</v>
      </c>
      <c r="R16036" t="str">
        <f t="shared" si="896"/>
        <v>Weekday</v>
      </c>
      <c r="S16036" s="27">
        <f t="shared" si="897"/>
        <v>43363</v>
      </c>
      <c r="U16036" t="str">
        <f t="shared" si="895"/>
        <v>D</v>
      </c>
      <c r="V16036" t="str">
        <f t="shared" si="898"/>
        <v>D</v>
      </c>
      <c r="AE16036" s="27"/>
      <c r="AG16036" s="27"/>
      <c r="AO16036" s="27"/>
      <c r="AX16036" s="27"/>
      <c r="AY16036" s="27"/>
    </row>
    <row r="16037" spans="1:51" x14ac:dyDescent="0.25">
      <c r="A16037" t="s">
        <v>66</v>
      </c>
      <c r="C16037">
        <v>5789022</v>
      </c>
      <c r="D16037">
        <v>85</v>
      </c>
      <c r="E16037" t="s">
        <v>91</v>
      </c>
      <c r="G16037">
        <v>100.184</v>
      </c>
      <c r="H16037">
        <v>2016</v>
      </c>
      <c r="I16037">
        <v>6</v>
      </c>
      <c r="J16037">
        <v>9</v>
      </c>
      <c r="K16037" t="s">
        <v>1964</v>
      </c>
      <c r="L16037" t="s">
        <v>1955</v>
      </c>
      <c r="M16037" t="s">
        <v>900</v>
      </c>
      <c r="N16037" t="s">
        <v>860</v>
      </c>
      <c r="O16037" t="s">
        <v>799</v>
      </c>
      <c r="P16037" t="s">
        <v>799</v>
      </c>
      <c r="R16037" t="str">
        <f t="shared" si="896"/>
        <v>Weekday</v>
      </c>
      <c r="S16037" s="27">
        <f t="shared" si="897"/>
        <v>42530</v>
      </c>
      <c r="U16037" t="str">
        <f t="shared" si="895"/>
        <v>S</v>
      </c>
      <c r="V16037" t="str">
        <f t="shared" si="898"/>
        <v>S</v>
      </c>
    </row>
    <row r="16038" spans="1:51" x14ac:dyDescent="0.25">
      <c r="A16038" t="s">
        <v>66</v>
      </c>
      <c r="C16038">
        <v>6272581</v>
      </c>
      <c r="D16038">
        <v>85</v>
      </c>
      <c r="E16038" t="s">
        <v>90</v>
      </c>
      <c r="G16038">
        <v>100.22199999999999</v>
      </c>
      <c r="H16038">
        <v>2017</v>
      </c>
      <c r="I16038">
        <v>6</v>
      </c>
      <c r="J16038">
        <v>11</v>
      </c>
      <c r="K16038" t="s">
        <v>1941</v>
      </c>
      <c r="L16038" t="s">
        <v>1948</v>
      </c>
      <c r="M16038" t="s">
        <v>900</v>
      </c>
      <c r="N16038" t="s">
        <v>860</v>
      </c>
      <c r="O16038" t="s">
        <v>799</v>
      </c>
      <c r="P16038" t="s">
        <v>799</v>
      </c>
      <c r="Q16038" t="s">
        <v>871</v>
      </c>
      <c r="R16038" t="str">
        <f t="shared" si="896"/>
        <v>Weekend</v>
      </c>
      <c r="S16038" s="27">
        <f t="shared" si="897"/>
        <v>42897</v>
      </c>
      <c r="U16038" t="str">
        <f t="shared" si="895"/>
        <v>D</v>
      </c>
      <c r="V16038" t="str">
        <f t="shared" si="898"/>
        <v>D</v>
      </c>
      <c r="AE16038" s="27"/>
      <c r="AG16038" s="27"/>
      <c r="AO16038" s="27"/>
      <c r="AX16038" s="27"/>
      <c r="AY16038" s="27"/>
    </row>
    <row r="16039" spans="1:51" x14ac:dyDescent="0.25">
      <c r="A16039" t="s">
        <v>66</v>
      </c>
      <c r="C16039">
        <v>5594531</v>
      </c>
      <c r="D16039">
        <v>85</v>
      </c>
      <c r="E16039" t="s">
        <v>91</v>
      </c>
      <c r="G16039">
        <v>100.18899999999999</v>
      </c>
      <c r="H16039">
        <v>2016</v>
      </c>
      <c r="I16039">
        <v>1</v>
      </c>
      <c r="J16039">
        <v>5</v>
      </c>
      <c r="K16039" t="s">
        <v>1939</v>
      </c>
      <c r="L16039" t="s">
        <v>1951</v>
      </c>
      <c r="M16039" t="s">
        <v>900</v>
      </c>
      <c r="N16039" t="s">
        <v>170</v>
      </c>
      <c r="O16039" t="s">
        <v>799</v>
      </c>
      <c r="R16039" t="str">
        <f t="shared" si="896"/>
        <v>Weekday</v>
      </c>
      <c r="S16039" s="27">
        <f t="shared" si="897"/>
        <v>42374</v>
      </c>
      <c r="U16039" t="str">
        <f t="shared" si="895"/>
        <v>S</v>
      </c>
      <c r="V16039" t="str">
        <f t="shared" si="898"/>
        <v>S</v>
      </c>
    </row>
    <row r="16040" spans="1:51" x14ac:dyDescent="0.25">
      <c r="A16040" t="s">
        <v>66</v>
      </c>
      <c r="C16040">
        <v>5928025</v>
      </c>
      <c r="D16040">
        <v>85</v>
      </c>
      <c r="E16040" t="s">
        <v>90</v>
      </c>
      <c r="G16040">
        <v>100.232</v>
      </c>
      <c r="H16040">
        <v>2016</v>
      </c>
      <c r="I16040">
        <v>9</v>
      </c>
      <c r="J16040">
        <v>19</v>
      </c>
      <c r="K16040" t="s">
        <v>1958</v>
      </c>
      <c r="L16040" t="s">
        <v>1989</v>
      </c>
      <c r="M16040" t="s">
        <v>900</v>
      </c>
      <c r="N16040" t="s">
        <v>860</v>
      </c>
      <c r="O16040" t="s">
        <v>799</v>
      </c>
      <c r="P16040" t="s">
        <v>799</v>
      </c>
      <c r="Q16040" t="s">
        <v>871</v>
      </c>
      <c r="R16040" t="str">
        <f t="shared" si="896"/>
        <v>Weekday</v>
      </c>
      <c r="S16040" s="27">
        <f t="shared" si="897"/>
        <v>42632</v>
      </c>
      <c r="U16040" t="str">
        <f t="shared" si="895"/>
        <v>S</v>
      </c>
      <c r="V16040" t="str">
        <f t="shared" si="898"/>
        <v>S</v>
      </c>
      <c r="AE16040" s="27"/>
      <c r="AG16040" s="27"/>
      <c r="AO16040" s="27"/>
      <c r="AX16040" s="27"/>
      <c r="AY16040" s="27"/>
    </row>
    <row r="16041" spans="1:51" x14ac:dyDescent="0.25">
      <c r="A16041" t="s">
        <v>66</v>
      </c>
      <c r="C16041">
        <v>5902762</v>
      </c>
      <c r="D16041">
        <v>85</v>
      </c>
      <c r="E16041" t="s">
        <v>90</v>
      </c>
      <c r="G16041">
        <v>100.233</v>
      </c>
      <c r="H16041">
        <v>2016</v>
      </c>
      <c r="I16041">
        <v>9</v>
      </c>
      <c r="J16041">
        <v>1</v>
      </c>
      <c r="K16041" t="s">
        <v>1956</v>
      </c>
      <c r="L16041" t="s">
        <v>1971</v>
      </c>
      <c r="M16041" t="s">
        <v>900</v>
      </c>
      <c r="N16041" t="s">
        <v>860</v>
      </c>
      <c r="O16041" t="s">
        <v>799</v>
      </c>
      <c r="P16041" t="s">
        <v>799</v>
      </c>
      <c r="Q16041" t="s">
        <v>871</v>
      </c>
      <c r="R16041" t="str">
        <f t="shared" si="896"/>
        <v>Weekday</v>
      </c>
      <c r="S16041" s="27">
        <f t="shared" si="897"/>
        <v>42614</v>
      </c>
      <c r="U16041" t="str">
        <f t="shared" si="895"/>
        <v>S</v>
      </c>
      <c r="V16041" t="str">
        <f t="shared" si="898"/>
        <v>S</v>
      </c>
      <c r="AE16041" s="27"/>
      <c r="AG16041" s="27"/>
      <c r="AO16041" s="27"/>
      <c r="AX16041" s="27"/>
      <c r="AY16041" s="27"/>
    </row>
    <row r="16042" spans="1:51" x14ac:dyDescent="0.25">
      <c r="A16042" t="s">
        <v>66</v>
      </c>
      <c r="C16042">
        <v>6188396</v>
      </c>
      <c r="D16042">
        <v>85</v>
      </c>
      <c r="E16042" t="s">
        <v>91</v>
      </c>
      <c r="G16042">
        <v>100.18</v>
      </c>
      <c r="H16042">
        <v>2017</v>
      </c>
      <c r="I16042">
        <v>4</v>
      </c>
      <c r="J16042">
        <v>11</v>
      </c>
      <c r="K16042" t="s">
        <v>1972</v>
      </c>
      <c r="L16042" t="s">
        <v>1971</v>
      </c>
      <c r="M16042" t="s">
        <v>900</v>
      </c>
      <c r="N16042" t="s">
        <v>860</v>
      </c>
      <c r="O16042" t="s">
        <v>799</v>
      </c>
      <c r="R16042" t="str">
        <f t="shared" si="896"/>
        <v>Weekday</v>
      </c>
      <c r="S16042" s="27">
        <f t="shared" si="897"/>
        <v>42836</v>
      </c>
      <c r="U16042" t="str">
        <f t="shared" ref="U16042:U16105" si="899">IF(OR(H16042=2015,H16042=2016),"S","D")</f>
        <v>D</v>
      </c>
      <c r="V16042" t="str">
        <f t="shared" si="898"/>
        <v>D</v>
      </c>
    </row>
    <row r="16043" spans="1:51" x14ac:dyDescent="0.25">
      <c r="A16043" t="s">
        <v>66</v>
      </c>
      <c r="C16043">
        <v>6651300</v>
      </c>
      <c r="D16043">
        <v>85</v>
      </c>
      <c r="E16043" t="s">
        <v>91</v>
      </c>
      <c r="G16043">
        <v>100.185</v>
      </c>
      <c r="H16043">
        <v>2018</v>
      </c>
      <c r="I16043">
        <v>3</v>
      </c>
      <c r="J16043">
        <v>22</v>
      </c>
      <c r="K16043" t="s">
        <v>1970</v>
      </c>
      <c r="L16043" t="s">
        <v>1971</v>
      </c>
      <c r="M16043" t="s">
        <v>900</v>
      </c>
      <c r="N16043" t="s">
        <v>171</v>
      </c>
      <c r="O16043" t="s">
        <v>799</v>
      </c>
      <c r="R16043" t="str">
        <f t="shared" ref="R16043:R16106" si="900">IF(WEEKDAY(DATE(H16043,I16043,J16043),2) &lt; 6, "Weekday", "Weekend")</f>
        <v>Weekday</v>
      </c>
      <c r="S16043" s="27">
        <f t="shared" si="897"/>
        <v>43181</v>
      </c>
      <c r="U16043" t="str">
        <f t="shared" si="899"/>
        <v>D</v>
      </c>
      <c r="V16043" t="str">
        <f t="shared" si="898"/>
        <v>D</v>
      </c>
    </row>
    <row r="16044" spans="1:51" x14ac:dyDescent="0.25">
      <c r="A16044" t="s">
        <v>66</v>
      </c>
      <c r="C16044">
        <v>5600133</v>
      </c>
      <c r="D16044">
        <v>85</v>
      </c>
      <c r="E16044" t="s">
        <v>91</v>
      </c>
      <c r="G16044">
        <v>100.236</v>
      </c>
      <c r="H16044">
        <v>2016</v>
      </c>
      <c r="I16044">
        <v>1</v>
      </c>
      <c r="J16044">
        <v>14</v>
      </c>
      <c r="K16044" t="s">
        <v>1964</v>
      </c>
      <c r="L16044" t="s">
        <v>1958</v>
      </c>
      <c r="M16044" t="s">
        <v>900</v>
      </c>
      <c r="N16044" t="s">
        <v>860</v>
      </c>
      <c r="O16044" t="s">
        <v>799</v>
      </c>
      <c r="P16044" t="s">
        <v>799</v>
      </c>
      <c r="R16044" t="str">
        <f t="shared" si="900"/>
        <v>Weekday</v>
      </c>
      <c r="S16044" s="27">
        <f t="shared" ref="S16044:S16107" si="901">DATE(H16044,I16044,J16044)</f>
        <v>42383</v>
      </c>
      <c r="U16044" t="str">
        <f t="shared" si="899"/>
        <v>S</v>
      </c>
      <c r="V16044" t="str">
        <f t="shared" si="898"/>
        <v>S</v>
      </c>
    </row>
    <row r="16045" spans="1:51" x14ac:dyDescent="0.25">
      <c r="A16045" t="s">
        <v>66</v>
      </c>
      <c r="C16045">
        <v>5619982</v>
      </c>
      <c r="D16045">
        <v>85</v>
      </c>
      <c r="E16045" t="s">
        <v>91</v>
      </c>
      <c r="G16045">
        <v>100.20099999999999</v>
      </c>
      <c r="H16045">
        <v>2016</v>
      </c>
      <c r="I16045">
        <v>2</v>
      </c>
      <c r="J16045">
        <v>1</v>
      </c>
      <c r="K16045" t="s">
        <v>1954</v>
      </c>
      <c r="L16045" t="s">
        <v>2002</v>
      </c>
      <c r="M16045" t="s">
        <v>900</v>
      </c>
      <c r="N16045" t="s">
        <v>860</v>
      </c>
      <c r="O16045" t="s">
        <v>799</v>
      </c>
      <c r="R16045" t="str">
        <f t="shared" si="900"/>
        <v>Weekday</v>
      </c>
      <c r="S16045" s="27">
        <f t="shared" si="901"/>
        <v>42401</v>
      </c>
      <c r="U16045" t="str">
        <f t="shared" si="899"/>
        <v>S</v>
      </c>
      <c r="V16045" t="str">
        <f t="shared" si="898"/>
        <v>S</v>
      </c>
    </row>
    <row r="16046" spans="1:51" x14ac:dyDescent="0.25">
      <c r="A16046" t="s">
        <v>66</v>
      </c>
      <c r="C16046">
        <v>7006483</v>
      </c>
      <c r="D16046">
        <v>85</v>
      </c>
      <c r="E16046" t="s">
        <v>91</v>
      </c>
      <c r="G16046">
        <v>100.21899999999999</v>
      </c>
      <c r="H16046">
        <v>2018</v>
      </c>
      <c r="I16046">
        <v>12</v>
      </c>
      <c r="J16046">
        <v>10</v>
      </c>
      <c r="K16046" t="s">
        <v>1958</v>
      </c>
      <c r="L16046" t="s">
        <v>1935</v>
      </c>
      <c r="M16046" t="s">
        <v>900</v>
      </c>
      <c r="N16046" t="s">
        <v>860</v>
      </c>
      <c r="O16046" t="s">
        <v>799</v>
      </c>
      <c r="R16046" t="str">
        <f t="shared" si="900"/>
        <v>Weekday</v>
      </c>
      <c r="S16046" s="27">
        <f t="shared" si="901"/>
        <v>43444</v>
      </c>
      <c r="U16046" t="str">
        <f t="shared" si="899"/>
        <v>D</v>
      </c>
      <c r="V16046" t="str">
        <f t="shared" si="898"/>
        <v>D</v>
      </c>
    </row>
    <row r="16047" spans="1:51" x14ac:dyDescent="0.25">
      <c r="A16047" t="s">
        <v>66</v>
      </c>
      <c r="C16047">
        <v>5459291</v>
      </c>
      <c r="D16047">
        <v>85</v>
      </c>
      <c r="E16047" t="s">
        <v>90</v>
      </c>
      <c r="G16047">
        <v>100.24</v>
      </c>
      <c r="H16047">
        <v>2015</v>
      </c>
      <c r="I16047">
        <v>10</v>
      </c>
      <c r="J16047">
        <v>6</v>
      </c>
      <c r="K16047" t="s">
        <v>1970</v>
      </c>
      <c r="L16047" t="s">
        <v>1982</v>
      </c>
      <c r="M16047" t="s">
        <v>900</v>
      </c>
      <c r="N16047" t="s">
        <v>860</v>
      </c>
      <c r="O16047" t="s">
        <v>799</v>
      </c>
      <c r="Q16047" t="s">
        <v>871</v>
      </c>
      <c r="R16047" t="str">
        <f t="shared" si="900"/>
        <v>Weekday</v>
      </c>
      <c r="S16047" s="27">
        <f t="shared" si="901"/>
        <v>42283</v>
      </c>
      <c r="U16047" t="str">
        <f t="shared" si="899"/>
        <v>S</v>
      </c>
      <c r="V16047" t="str">
        <f t="shared" si="898"/>
        <v>S</v>
      </c>
      <c r="AE16047" s="27"/>
      <c r="AG16047" s="27"/>
      <c r="AO16047" s="27"/>
      <c r="AX16047" s="27"/>
      <c r="AY16047" s="27"/>
    </row>
    <row r="16048" spans="1:51" x14ac:dyDescent="0.25">
      <c r="A16048" t="s">
        <v>66</v>
      </c>
      <c r="C16048">
        <v>6404853</v>
      </c>
      <c r="D16048">
        <v>85</v>
      </c>
      <c r="E16048" t="s">
        <v>90</v>
      </c>
      <c r="G16048">
        <v>100.26</v>
      </c>
      <c r="H16048">
        <v>2017</v>
      </c>
      <c r="I16048">
        <v>9</v>
      </c>
      <c r="J16048">
        <v>21</v>
      </c>
      <c r="K16048" t="s">
        <v>1954</v>
      </c>
      <c r="L16048" t="s">
        <v>1946</v>
      </c>
      <c r="M16048" t="s">
        <v>900</v>
      </c>
      <c r="N16048" t="s">
        <v>860</v>
      </c>
      <c r="O16048" t="s">
        <v>799</v>
      </c>
      <c r="P16048" t="s">
        <v>799</v>
      </c>
      <c r="Q16048" t="s">
        <v>871</v>
      </c>
      <c r="R16048" t="str">
        <f t="shared" si="900"/>
        <v>Weekday</v>
      </c>
      <c r="S16048" s="27">
        <f t="shared" si="901"/>
        <v>42999</v>
      </c>
      <c r="U16048" t="str">
        <f t="shared" si="899"/>
        <v>D</v>
      </c>
      <c r="V16048" t="str">
        <f t="shared" si="898"/>
        <v>D</v>
      </c>
      <c r="AE16048" s="27"/>
      <c r="AG16048" s="27"/>
      <c r="AO16048" s="27"/>
      <c r="AX16048" s="27"/>
      <c r="AY16048" s="27"/>
    </row>
    <row r="16049" spans="1:51" x14ac:dyDescent="0.25">
      <c r="A16049" t="s">
        <v>66</v>
      </c>
      <c r="C16049">
        <v>6601689</v>
      </c>
      <c r="D16049">
        <v>85</v>
      </c>
      <c r="E16049" t="s">
        <v>91</v>
      </c>
      <c r="G16049">
        <v>100.193</v>
      </c>
      <c r="H16049">
        <v>2018</v>
      </c>
      <c r="I16049">
        <v>2</v>
      </c>
      <c r="J16049">
        <v>21</v>
      </c>
      <c r="K16049" t="s">
        <v>1972</v>
      </c>
      <c r="L16049" t="s">
        <v>1939</v>
      </c>
      <c r="M16049" t="s">
        <v>900</v>
      </c>
      <c r="N16049" t="s">
        <v>860</v>
      </c>
      <c r="O16049" t="s">
        <v>799</v>
      </c>
      <c r="P16049" t="s">
        <v>799</v>
      </c>
      <c r="R16049" t="str">
        <f t="shared" si="900"/>
        <v>Weekday</v>
      </c>
      <c r="S16049" s="27">
        <f t="shared" si="901"/>
        <v>43152</v>
      </c>
      <c r="U16049" t="str">
        <f t="shared" si="899"/>
        <v>D</v>
      </c>
      <c r="V16049" t="str">
        <f t="shared" si="898"/>
        <v>D</v>
      </c>
    </row>
    <row r="16050" spans="1:51" x14ac:dyDescent="0.25">
      <c r="A16050" t="s">
        <v>66</v>
      </c>
      <c r="C16050">
        <v>5864077</v>
      </c>
      <c r="D16050">
        <v>85</v>
      </c>
      <c r="E16050" t="s">
        <v>91</v>
      </c>
      <c r="G16050">
        <v>100.218</v>
      </c>
      <c r="H16050">
        <v>2016</v>
      </c>
      <c r="I16050">
        <v>8</v>
      </c>
      <c r="J16050">
        <v>2</v>
      </c>
      <c r="K16050" t="s">
        <v>1949</v>
      </c>
      <c r="L16050" t="s">
        <v>1941</v>
      </c>
      <c r="M16050" t="s">
        <v>900</v>
      </c>
      <c r="N16050" t="s">
        <v>171</v>
      </c>
      <c r="O16050" t="s">
        <v>799</v>
      </c>
      <c r="P16050" t="s">
        <v>799</v>
      </c>
      <c r="R16050" t="str">
        <f t="shared" si="900"/>
        <v>Weekday</v>
      </c>
      <c r="S16050" s="27">
        <f t="shared" si="901"/>
        <v>42584</v>
      </c>
      <c r="U16050" t="str">
        <f t="shared" si="899"/>
        <v>S</v>
      </c>
      <c r="V16050" t="str">
        <f t="shared" si="898"/>
        <v>S</v>
      </c>
    </row>
    <row r="16051" spans="1:51" x14ac:dyDescent="0.25">
      <c r="A16051" t="s">
        <v>66</v>
      </c>
      <c r="C16051">
        <v>6213320</v>
      </c>
      <c r="D16051">
        <v>85</v>
      </c>
      <c r="E16051" t="s">
        <v>91</v>
      </c>
      <c r="G16051">
        <v>100.22</v>
      </c>
      <c r="H16051">
        <v>2017</v>
      </c>
      <c r="I16051">
        <v>4</v>
      </c>
      <c r="J16051">
        <v>28</v>
      </c>
      <c r="K16051" t="s">
        <v>1973</v>
      </c>
      <c r="L16051" t="s">
        <v>1971</v>
      </c>
      <c r="M16051" t="s">
        <v>899</v>
      </c>
      <c r="N16051" t="s">
        <v>860</v>
      </c>
      <c r="O16051" t="s">
        <v>799</v>
      </c>
      <c r="P16051" t="s">
        <v>799</v>
      </c>
      <c r="R16051" t="str">
        <f t="shared" si="900"/>
        <v>Weekday</v>
      </c>
      <c r="S16051" s="27">
        <f t="shared" si="901"/>
        <v>42853</v>
      </c>
      <c r="U16051" t="str">
        <f t="shared" si="899"/>
        <v>D</v>
      </c>
      <c r="V16051" t="str">
        <f t="shared" si="898"/>
        <v>D</v>
      </c>
    </row>
    <row r="16052" spans="1:51" x14ac:dyDescent="0.25">
      <c r="A16052" t="s">
        <v>66</v>
      </c>
      <c r="C16052">
        <v>5421957</v>
      </c>
      <c r="D16052">
        <v>85</v>
      </c>
      <c r="E16052" t="s">
        <v>90</v>
      </c>
      <c r="G16052">
        <v>100.268</v>
      </c>
      <c r="H16052">
        <v>2015</v>
      </c>
      <c r="I16052">
        <v>9</v>
      </c>
      <c r="J16052">
        <v>4</v>
      </c>
      <c r="K16052" t="s">
        <v>1936</v>
      </c>
      <c r="L16052" t="s">
        <v>1995</v>
      </c>
      <c r="M16052" t="s">
        <v>900</v>
      </c>
      <c r="N16052" t="s">
        <v>404</v>
      </c>
      <c r="O16052" t="s">
        <v>799</v>
      </c>
      <c r="Q16052" t="s">
        <v>871</v>
      </c>
      <c r="R16052" t="str">
        <f t="shared" si="900"/>
        <v>Weekday</v>
      </c>
      <c r="S16052" s="27">
        <f t="shared" si="901"/>
        <v>42251</v>
      </c>
      <c r="U16052" t="str">
        <f t="shared" si="899"/>
        <v>S</v>
      </c>
      <c r="V16052" t="str">
        <f t="shared" si="898"/>
        <v>S</v>
      </c>
      <c r="AE16052" s="27"/>
      <c r="AG16052" s="27"/>
      <c r="AO16052" s="27"/>
      <c r="AX16052" s="27"/>
      <c r="AY16052" s="27"/>
    </row>
    <row r="16053" spans="1:51" x14ac:dyDescent="0.25">
      <c r="A16053" t="s">
        <v>66</v>
      </c>
      <c r="C16053">
        <v>6869706</v>
      </c>
      <c r="D16053">
        <v>85</v>
      </c>
      <c r="E16053" t="s">
        <v>90</v>
      </c>
      <c r="G16053">
        <v>100.255</v>
      </c>
      <c r="H16053">
        <v>2018</v>
      </c>
      <c r="I16053">
        <v>9</v>
      </c>
      <c r="J16053">
        <v>9</v>
      </c>
      <c r="K16053" t="s">
        <v>1958</v>
      </c>
      <c r="L16053" t="s">
        <v>1993</v>
      </c>
      <c r="M16053" t="s">
        <v>900</v>
      </c>
      <c r="N16053" t="s">
        <v>860</v>
      </c>
      <c r="O16053" t="s">
        <v>799</v>
      </c>
      <c r="P16053" t="s">
        <v>799</v>
      </c>
      <c r="Q16053" t="s">
        <v>871</v>
      </c>
      <c r="R16053" t="str">
        <f t="shared" si="900"/>
        <v>Weekend</v>
      </c>
      <c r="S16053" s="27">
        <f t="shared" si="901"/>
        <v>43352</v>
      </c>
      <c r="U16053" t="str">
        <f t="shared" si="899"/>
        <v>D</v>
      </c>
      <c r="V16053" t="str">
        <f t="shared" si="898"/>
        <v>D</v>
      </c>
      <c r="AE16053" s="27"/>
      <c r="AG16053" s="27"/>
      <c r="AO16053" s="27"/>
      <c r="AX16053" s="27"/>
      <c r="AY16053" s="27"/>
    </row>
    <row r="16054" spans="1:51" x14ac:dyDescent="0.25">
      <c r="A16054" t="s">
        <v>66</v>
      </c>
      <c r="C16054">
        <v>5823013</v>
      </c>
      <c r="D16054">
        <v>85</v>
      </c>
      <c r="E16054" t="s">
        <v>91</v>
      </c>
      <c r="G16054">
        <v>100.23099999999999</v>
      </c>
      <c r="H16054">
        <v>2016</v>
      </c>
      <c r="I16054">
        <v>7</v>
      </c>
      <c r="J16054">
        <v>6</v>
      </c>
      <c r="K16054" t="s">
        <v>1943</v>
      </c>
      <c r="L16054" t="s">
        <v>1942</v>
      </c>
      <c r="M16054" t="s">
        <v>900</v>
      </c>
      <c r="N16054" t="s">
        <v>404</v>
      </c>
      <c r="O16054" t="s">
        <v>799</v>
      </c>
      <c r="R16054" t="str">
        <f t="shared" si="900"/>
        <v>Weekday</v>
      </c>
      <c r="S16054" s="27">
        <f t="shared" si="901"/>
        <v>42557</v>
      </c>
      <c r="U16054" t="str">
        <f t="shared" si="899"/>
        <v>S</v>
      </c>
      <c r="V16054" t="str">
        <f t="shared" si="898"/>
        <v>S</v>
      </c>
    </row>
    <row r="16055" spans="1:51" x14ac:dyDescent="0.25">
      <c r="A16055" t="s">
        <v>66</v>
      </c>
      <c r="C16055">
        <v>5396890</v>
      </c>
      <c r="D16055">
        <v>85</v>
      </c>
      <c r="E16055" t="s">
        <v>91</v>
      </c>
      <c r="G16055">
        <v>100.22199999999999</v>
      </c>
      <c r="H16055">
        <v>2015</v>
      </c>
      <c r="I16055">
        <v>8</v>
      </c>
      <c r="J16055">
        <v>18</v>
      </c>
      <c r="K16055" t="s">
        <v>1964</v>
      </c>
      <c r="L16055" t="s">
        <v>1987</v>
      </c>
      <c r="M16055" t="s">
        <v>900</v>
      </c>
      <c r="N16055" t="s">
        <v>860</v>
      </c>
      <c r="O16055" t="s">
        <v>799</v>
      </c>
      <c r="R16055" t="str">
        <f t="shared" si="900"/>
        <v>Weekday</v>
      </c>
      <c r="S16055" s="27">
        <f t="shared" si="901"/>
        <v>42234</v>
      </c>
      <c r="U16055" t="str">
        <f t="shared" si="899"/>
        <v>S</v>
      </c>
      <c r="V16055" t="str">
        <f t="shared" si="898"/>
        <v>S</v>
      </c>
    </row>
    <row r="16056" spans="1:51" x14ac:dyDescent="0.25">
      <c r="A16056" t="s">
        <v>66</v>
      </c>
      <c r="C16056">
        <v>6659046</v>
      </c>
      <c r="D16056">
        <v>85</v>
      </c>
      <c r="E16056" t="s">
        <v>90</v>
      </c>
      <c r="G16056">
        <v>100.28100000000001</v>
      </c>
      <c r="H16056">
        <v>2018</v>
      </c>
      <c r="I16056">
        <v>4</v>
      </c>
      <c r="J16056">
        <v>4</v>
      </c>
      <c r="K16056" t="s">
        <v>1958</v>
      </c>
      <c r="L16056" t="s">
        <v>1940</v>
      </c>
      <c r="M16056" t="s">
        <v>900</v>
      </c>
      <c r="N16056" t="s">
        <v>860</v>
      </c>
      <c r="O16056" t="s">
        <v>799</v>
      </c>
      <c r="Q16056" t="s">
        <v>871</v>
      </c>
      <c r="R16056" t="str">
        <f t="shared" si="900"/>
        <v>Weekday</v>
      </c>
      <c r="S16056" s="27">
        <f t="shared" si="901"/>
        <v>43194</v>
      </c>
      <c r="U16056" t="str">
        <f t="shared" si="899"/>
        <v>D</v>
      </c>
      <c r="V16056" t="str">
        <f t="shared" si="898"/>
        <v>D</v>
      </c>
      <c r="AE16056" s="27"/>
      <c r="AG16056" s="27"/>
      <c r="AO16056" s="27"/>
      <c r="AX16056" s="27"/>
      <c r="AY16056" s="27"/>
    </row>
    <row r="16057" spans="1:51" x14ac:dyDescent="0.25">
      <c r="A16057" t="s">
        <v>66</v>
      </c>
      <c r="C16057">
        <v>6699914</v>
      </c>
      <c r="D16057">
        <v>85</v>
      </c>
      <c r="E16057" t="s">
        <v>91</v>
      </c>
      <c r="G16057">
        <v>100.21599999999999</v>
      </c>
      <c r="H16057">
        <v>2018</v>
      </c>
      <c r="I16057">
        <v>5</v>
      </c>
      <c r="J16057">
        <v>2</v>
      </c>
      <c r="K16057" t="s">
        <v>1964</v>
      </c>
      <c r="L16057" t="s">
        <v>1984</v>
      </c>
      <c r="M16057" t="s">
        <v>900</v>
      </c>
      <c r="N16057" t="s">
        <v>860</v>
      </c>
      <c r="O16057" t="s">
        <v>799</v>
      </c>
      <c r="P16057" t="s">
        <v>799</v>
      </c>
      <c r="R16057" t="str">
        <f t="shared" si="900"/>
        <v>Weekday</v>
      </c>
      <c r="S16057" s="27">
        <f t="shared" si="901"/>
        <v>43222</v>
      </c>
      <c r="U16057" t="str">
        <f t="shared" si="899"/>
        <v>D</v>
      </c>
      <c r="V16057" t="str">
        <f t="shared" si="898"/>
        <v>D</v>
      </c>
    </row>
    <row r="16058" spans="1:51" x14ac:dyDescent="0.25">
      <c r="A16058" t="s">
        <v>66</v>
      </c>
      <c r="C16058">
        <v>6917029</v>
      </c>
      <c r="D16058">
        <v>85</v>
      </c>
      <c r="E16058" t="s">
        <v>91</v>
      </c>
      <c r="G16058">
        <v>100.22199999999999</v>
      </c>
      <c r="H16058">
        <v>2018</v>
      </c>
      <c r="I16058">
        <v>10</v>
      </c>
      <c r="J16058">
        <v>16</v>
      </c>
      <c r="K16058" t="s">
        <v>1949</v>
      </c>
      <c r="L16058" t="s">
        <v>1945</v>
      </c>
      <c r="M16058" t="s">
        <v>900</v>
      </c>
      <c r="N16058" t="s">
        <v>860</v>
      </c>
      <c r="O16058" t="s">
        <v>799</v>
      </c>
      <c r="R16058" t="str">
        <f t="shared" si="900"/>
        <v>Weekday</v>
      </c>
      <c r="S16058" s="27">
        <f t="shared" si="901"/>
        <v>43389</v>
      </c>
      <c r="U16058" t="str">
        <f t="shared" si="899"/>
        <v>D</v>
      </c>
      <c r="V16058" t="str">
        <f t="shared" si="898"/>
        <v>D</v>
      </c>
    </row>
    <row r="16059" spans="1:51" x14ac:dyDescent="0.25">
      <c r="A16059" t="s">
        <v>66</v>
      </c>
      <c r="C16059">
        <v>5873545</v>
      </c>
      <c r="D16059">
        <v>85</v>
      </c>
      <c r="E16059" t="s">
        <v>91</v>
      </c>
      <c r="G16059">
        <v>100.23399999999999</v>
      </c>
      <c r="H16059">
        <v>2016</v>
      </c>
      <c r="I16059">
        <v>8</v>
      </c>
      <c r="J16059">
        <v>11</v>
      </c>
      <c r="K16059" t="s">
        <v>1973</v>
      </c>
      <c r="L16059" t="s">
        <v>1962</v>
      </c>
      <c r="M16059" t="s">
        <v>900</v>
      </c>
      <c r="N16059" t="s">
        <v>860</v>
      </c>
      <c r="O16059" t="s">
        <v>799</v>
      </c>
      <c r="R16059" t="str">
        <f t="shared" si="900"/>
        <v>Weekday</v>
      </c>
      <c r="S16059" s="27">
        <f t="shared" si="901"/>
        <v>42593</v>
      </c>
      <c r="U16059" t="str">
        <f t="shared" si="899"/>
        <v>S</v>
      </c>
      <c r="V16059" t="str">
        <f t="shared" si="898"/>
        <v>S</v>
      </c>
    </row>
    <row r="16060" spans="1:51" x14ac:dyDescent="0.25">
      <c r="A16060" t="s">
        <v>66</v>
      </c>
      <c r="C16060">
        <v>6272580</v>
      </c>
      <c r="D16060">
        <v>85</v>
      </c>
      <c r="E16060" t="s">
        <v>90</v>
      </c>
      <c r="G16060">
        <v>100.271</v>
      </c>
      <c r="H16060">
        <v>2017</v>
      </c>
      <c r="I16060">
        <v>6</v>
      </c>
      <c r="J16060">
        <v>11</v>
      </c>
      <c r="K16060" t="s">
        <v>1941</v>
      </c>
      <c r="L16060" t="s">
        <v>1946</v>
      </c>
      <c r="M16060" t="s">
        <v>900</v>
      </c>
      <c r="N16060" t="s">
        <v>404</v>
      </c>
      <c r="O16060" t="s">
        <v>799</v>
      </c>
      <c r="P16060" t="s">
        <v>799</v>
      </c>
      <c r="Q16060" t="s">
        <v>871</v>
      </c>
      <c r="R16060" t="str">
        <f t="shared" si="900"/>
        <v>Weekend</v>
      </c>
      <c r="S16060" s="27">
        <f t="shared" si="901"/>
        <v>42897</v>
      </c>
      <c r="U16060" t="str">
        <f t="shared" si="899"/>
        <v>D</v>
      </c>
      <c r="V16060" t="str">
        <f t="shared" si="898"/>
        <v>D</v>
      </c>
      <c r="AE16060" s="27"/>
      <c r="AG16060" s="27"/>
      <c r="AO16060" s="27"/>
      <c r="AX16060" s="27"/>
      <c r="AY16060" s="27"/>
    </row>
    <row r="16061" spans="1:51" x14ac:dyDescent="0.25">
      <c r="A16061" t="s">
        <v>66</v>
      </c>
      <c r="C16061">
        <v>6287937</v>
      </c>
      <c r="D16061">
        <v>85</v>
      </c>
      <c r="E16061" t="s">
        <v>90</v>
      </c>
      <c r="G16061">
        <v>100.27500000000001</v>
      </c>
      <c r="H16061">
        <v>2017</v>
      </c>
      <c r="I16061">
        <v>6</v>
      </c>
      <c r="J16061">
        <v>25</v>
      </c>
      <c r="K16061" t="s">
        <v>1941</v>
      </c>
      <c r="L16061" t="s">
        <v>1960</v>
      </c>
      <c r="M16061" t="s">
        <v>900</v>
      </c>
      <c r="N16061" t="s">
        <v>860</v>
      </c>
      <c r="O16061" t="s">
        <v>799</v>
      </c>
      <c r="Q16061" t="s">
        <v>871</v>
      </c>
      <c r="R16061" t="str">
        <f t="shared" si="900"/>
        <v>Weekend</v>
      </c>
      <c r="S16061" s="27">
        <f t="shared" si="901"/>
        <v>42911</v>
      </c>
      <c r="U16061" t="str">
        <f t="shared" si="899"/>
        <v>D</v>
      </c>
      <c r="V16061" t="str">
        <f t="shared" si="898"/>
        <v>D</v>
      </c>
      <c r="AE16061" s="27"/>
      <c r="AG16061" s="27"/>
      <c r="AO16061" s="27"/>
      <c r="AX16061" s="27"/>
      <c r="AY16061" s="27"/>
    </row>
    <row r="16062" spans="1:51" x14ac:dyDescent="0.25">
      <c r="A16062" t="s">
        <v>66</v>
      </c>
      <c r="C16062">
        <v>6998047</v>
      </c>
      <c r="D16062">
        <v>85</v>
      </c>
      <c r="E16062" t="s">
        <v>90</v>
      </c>
      <c r="G16062">
        <v>100.27500000000001</v>
      </c>
      <c r="H16062">
        <v>2018</v>
      </c>
      <c r="I16062">
        <v>12</v>
      </c>
      <c r="J16062">
        <v>10</v>
      </c>
      <c r="K16062" t="s">
        <v>1989</v>
      </c>
      <c r="L16062" t="s">
        <v>1958</v>
      </c>
      <c r="M16062" t="s">
        <v>900</v>
      </c>
      <c r="N16062" t="s">
        <v>860</v>
      </c>
      <c r="O16062" t="s">
        <v>799</v>
      </c>
      <c r="P16062" t="s">
        <v>799</v>
      </c>
      <c r="Q16062" t="s">
        <v>871</v>
      </c>
      <c r="R16062" t="str">
        <f t="shared" si="900"/>
        <v>Weekday</v>
      </c>
      <c r="S16062" s="27">
        <f t="shared" si="901"/>
        <v>43444</v>
      </c>
      <c r="U16062" t="str">
        <f t="shared" si="899"/>
        <v>D</v>
      </c>
      <c r="V16062" t="str">
        <f t="shared" si="898"/>
        <v>D</v>
      </c>
      <c r="AE16062" s="27"/>
      <c r="AG16062" s="27"/>
      <c r="AO16062" s="27"/>
      <c r="AX16062" s="27"/>
      <c r="AY16062" s="27"/>
    </row>
    <row r="16063" spans="1:51" x14ac:dyDescent="0.25">
      <c r="A16063" t="s">
        <v>66</v>
      </c>
      <c r="C16063">
        <v>6288573</v>
      </c>
      <c r="D16063">
        <v>85</v>
      </c>
      <c r="E16063" t="s">
        <v>91</v>
      </c>
      <c r="G16063">
        <v>100.224</v>
      </c>
      <c r="H16063">
        <v>2017</v>
      </c>
      <c r="I16063">
        <v>6</v>
      </c>
      <c r="J16063">
        <v>26</v>
      </c>
      <c r="K16063" t="s">
        <v>1954</v>
      </c>
      <c r="L16063" t="s">
        <v>1993</v>
      </c>
      <c r="M16063" t="s">
        <v>900</v>
      </c>
      <c r="N16063" t="s">
        <v>171</v>
      </c>
      <c r="O16063" t="s">
        <v>799</v>
      </c>
      <c r="P16063" t="s">
        <v>799</v>
      </c>
      <c r="R16063" t="str">
        <f t="shared" si="900"/>
        <v>Weekday</v>
      </c>
      <c r="S16063" s="27">
        <f t="shared" si="901"/>
        <v>42912</v>
      </c>
      <c r="U16063" t="str">
        <f t="shared" si="899"/>
        <v>D</v>
      </c>
      <c r="V16063" t="str">
        <f t="shared" si="898"/>
        <v>D</v>
      </c>
    </row>
    <row r="16064" spans="1:51" x14ac:dyDescent="0.25">
      <c r="A16064" t="s">
        <v>66</v>
      </c>
      <c r="C16064">
        <v>5478609</v>
      </c>
      <c r="D16064">
        <v>85</v>
      </c>
      <c r="E16064" t="s">
        <v>90</v>
      </c>
      <c r="G16064">
        <v>100.279</v>
      </c>
      <c r="H16064">
        <v>2015</v>
      </c>
      <c r="I16064">
        <v>10</v>
      </c>
      <c r="J16064">
        <v>21</v>
      </c>
      <c r="K16064" t="s">
        <v>1969</v>
      </c>
      <c r="L16064" t="s">
        <v>1979</v>
      </c>
      <c r="M16064" t="s">
        <v>900</v>
      </c>
      <c r="N16064" t="s">
        <v>171</v>
      </c>
      <c r="O16064" t="s">
        <v>799</v>
      </c>
      <c r="Q16064" t="s">
        <v>871</v>
      </c>
      <c r="R16064" t="str">
        <f t="shared" si="900"/>
        <v>Weekday</v>
      </c>
      <c r="S16064" s="27">
        <f t="shared" si="901"/>
        <v>42298</v>
      </c>
      <c r="U16064" t="str">
        <f t="shared" si="899"/>
        <v>S</v>
      </c>
      <c r="V16064" t="str">
        <f t="shared" si="898"/>
        <v>S</v>
      </c>
      <c r="AE16064" s="27"/>
      <c r="AG16064" s="27"/>
      <c r="AO16064" s="27"/>
      <c r="AX16064" s="27"/>
      <c r="AY16064" s="27"/>
    </row>
    <row r="16065" spans="1:51" x14ac:dyDescent="0.25">
      <c r="A16065" t="s">
        <v>66</v>
      </c>
      <c r="C16065">
        <v>5779153</v>
      </c>
      <c r="D16065">
        <v>85</v>
      </c>
      <c r="E16065" t="s">
        <v>90</v>
      </c>
      <c r="G16065">
        <v>100.28100000000001</v>
      </c>
      <c r="H16065">
        <v>2016</v>
      </c>
      <c r="I16065">
        <v>5</v>
      </c>
      <c r="J16065">
        <v>29</v>
      </c>
      <c r="K16065" t="s">
        <v>1973</v>
      </c>
      <c r="L16065" t="s">
        <v>1946</v>
      </c>
      <c r="M16065" t="s">
        <v>899</v>
      </c>
      <c r="N16065" t="s">
        <v>860</v>
      </c>
      <c r="O16065" t="s">
        <v>799</v>
      </c>
      <c r="Q16065" t="s">
        <v>871</v>
      </c>
      <c r="R16065" t="str">
        <f t="shared" si="900"/>
        <v>Weekend</v>
      </c>
      <c r="S16065" s="27">
        <f t="shared" si="901"/>
        <v>42519</v>
      </c>
      <c r="U16065" t="str">
        <f t="shared" si="899"/>
        <v>S</v>
      </c>
      <c r="V16065" t="str">
        <f t="shared" si="898"/>
        <v>S</v>
      </c>
      <c r="AE16065" s="27"/>
      <c r="AG16065" s="27"/>
      <c r="AO16065" s="27"/>
      <c r="AX16065" s="27"/>
      <c r="AY16065" s="27"/>
    </row>
    <row r="16066" spans="1:51" x14ac:dyDescent="0.25">
      <c r="A16066" t="s">
        <v>66</v>
      </c>
      <c r="C16066">
        <v>5900652</v>
      </c>
      <c r="D16066">
        <v>85</v>
      </c>
      <c r="E16066" t="s">
        <v>90</v>
      </c>
      <c r="G16066">
        <v>100.28100000000001</v>
      </c>
      <c r="H16066">
        <v>2016</v>
      </c>
      <c r="I16066">
        <v>8</v>
      </c>
      <c r="J16066">
        <v>27</v>
      </c>
      <c r="K16066" t="s">
        <v>1941</v>
      </c>
      <c r="L16066" t="s">
        <v>1946</v>
      </c>
      <c r="M16066" t="s">
        <v>900</v>
      </c>
      <c r="N16066" t="s">
        <v>860</v>
      </c>
      <c r="O16066" t="s">
        <v>799</v>
      </c>
      <c r="P16066" t="s">
        <v>799</v>
      </c>
      <c r="Q16066" t="s">
        <v>871</v>
      </c>
      <c r="R16066" t="str">
        <f t="shared" si="900"/>
        <v>Weekend</v>
      </c>
      <c r="S16066" s="27">
        <f t="shared" si="901"/>
        <v>42609</v>
      </c>
      <c r="U16066" t="str">
        <f t="shared" si="899"/>
        <v>S</v>
      </c>
      <c r="V16066" t="str">
        <f t="shared" si="898"/>
        <v>S</v>
      </c>
      <c r="AE16066" s="27"/>
      <c r="AG16066" s="27"/>
      <c r="AO16066" s="27"/>
      <c r="AX16066" s="27"/>
      <c r="AY16066" s="27"/>
    </row>
    <row r="16067" spans="1:51" x14ac:dyDescent="0.25">
      <c r="A16067" t="s">
        <v>66</v>
      </c>
      <c r="C16067">
        <v>6243853</v>
      </c>
      <c r="D16067">
        <v>85</v>
      </c>
      <c r="E16067" t="s">
        <v>90</v>
      </c>
      <c r="G16067">
        <v>100.28100000000001</v>
      </c>
      <c r="H16067">
        <v>2017</v>
      </c>
      <c r="I16067">
        <v>5</v>
      </c>
      <c r="J16067">
        <v>17</v>
      </c>
      <c r="K16067" t="s">
        <v>1970</v>
      </c>
      <c r="L16067" t="s">
        <v>1969</v>
      </c>
      <c r="M16067" t="s">
        <v>900</v>
      </c>
      <c r="N16067" t="s">
        <v>860</v>
      </c>
      <c r="O16067" t="s">
        <v>799</v>
      </c>
      <c r="P16067" t="s">
        <v>799</v>
      </c>
      <c r="Q16067" t="s">
        <v>871</v>
      </c>
      <c r="R16067" t="str">
        <f t="shared" si="900"/>
        <v>Weekday</v>
      </c>
      <c r="S16067" s="27">
        <f t="shared" si="901"/>
        <v>42872</v>
      </c>
      <c r="U16067" t="str">
        <f t="shared" si="899"/>
        <v>D</v>
      </c>
      <c r="V16067" t="str">
        <f t="shared" ref="V16067:V16130" si="902">T16067&amp;U16067</f>
        <v>D</v>
      </c>
      <c r="AE16067" s="27"/>
      <c r="AG16067" s="27"/>
      <c r="AO16067" s="27"/>
      <c r="AX16067" s="27"/>
      <c r="AY16067" s="27"/>
    </row>
    <row r="16068" spans="1:51" x14ac:dyDescent="0.25">
      <c r="A16068" t="s">
        <v>66</v>
      </c>
      <c r="C16068">
        <v>5831598</v>
      </c>
      <c r="D16068">
        <v>85</v>
      </c>
      <c r="E16068" t="s">
        <v>91</v>
      </c>
      <c r="G16068">
        <v>100.247</v>
      </c>
      <c r="H16068">
        <v>2016</v>
      </c>
      <c r="I16068">
        <v>6</v>
      </c>
      <c r="J16068">
        <v>2</v>
      </c>
      <c r="K16068" t="s">
        <v>1972</v>
      </c>
      <c r="L16068" t="s">
        <v>1995</v>
      </c>
      <c r="M16068" t="s">
        <v>900</v>
      </c>
      <c r="N16068" t="s">
        <v>171</v>
      </c>
      <c r="O16068" t="s">
        <v>799</v>
      </c>
      <c r="R16068" t="str">
        <f t="shared" si="900"/>
        <v>Weekday</v>
      </c>
      <c r="S16068" s="27">
        <f t="shared" si="901"/>
        <v>42523</v>
      </c>
      <c r="U16068" t="str">
        <f t="shared" si="899"/>
        <v>S</v>
      </c>
      <c r="V16068" t="str">
        <f t="shared" si="902"/>
        <v>S</v>
      </c>
    </row>
    <row r="16069" spans="1:51" x14ac:dyDescent="0.25">
      <c r="A16069" t="s">
        <v>66</v>
      </c>
      <c r="C16069">
        <v>5831599</v>
      </c>
      <c r="D16069">
        <v>85</v>
      </c>
      <c r="E16069" t="s">
        <v>91</v>
      </c>
      <c r="G16069">
        <v>100.249</v>
      </c>
      <c r="H16069">
        <v>2016</v>
      </c>
      <c r="I16069">
        <v>6</v>
      </c>
      <c r="J16069">
        <v>2</v>
      </c>
      <c r="K16069" t="s">
        <v>1972</v>
      </c>
      <c r="L16069" t="s">
        <v>1995</v>
      </c>
      <c r="M16069" t="s">
        <v>900</v>
      </c>
      <c r="N16069" t="s">
        <v>860</v>
      </c>
      <c r="O16069" t="s">
        <v>799</v>
      </c>
      <c r="P16069" t="s">
        <v>799</v>
      </c>
      <c r="R16069" t="str">
        <f t="shared" si="900"/>
        <v>Weekday</v>
      </c>
      <c r="S16069" s="27">
        <f t="shared" si="901"/>
        <v>42523</v>
      </c>
      <c r="U16069" t="str">
        <f t="shared" si="899"/>
        <v>S</v>
      </c>
      <c r="V16069" t="str">
        <f t="shared" si="902"/>
        <v>S</v>
      </c>
    </row>
    <row r="16070" spans="1:51" x14ac:dyDescent="0.25">
      <c r="A16070" t="s">
        <v>66</v>
      </c>
      <c r="C16070">
        <v>6436797</v>
      </c>
      <c r="D16070">
        <v>85</v>
      </c>
      <c r="E16070" t="s">
        <v>90</v>
      </c>
      <c r="G16070">
        <v>100.29900000000001</v>
      </c>
      <c r="H16070">
        <v>2017</v>
      </c>
      <c r="I16070">
        <v>10</v>
      </c>
      <c r="J16070">
        <v>20</v>
      </c>
      <c r="K16070" t="s">
        <v>1962</v>
      </c>
      <c r="L16070" t="s">
        <v>1985</v>
      </c>
      <c r="M16070" t="s">
        <v>899</v>
      </c>
      <c r="N16070" t="s">
        <v>171</v>
      </c>
      <c r="O16070" t="s">
        <v>799</v>
      </c>
      <c r="P16070" t="s">
        <v>799</v>
      </c>
      <c r="Q16070" t="s">
        <v>871</v>
      </c>
      <c r="R16070" t="str">
        <f t="shared" si="900"/>
        <v>Weekday</v>
      </c>
      <c r="S16070" s="27">
        <f t="shared" si="901"/>
        <v>43028</v>
      </c>
      <c r="U16070" t="str">
        <f t="shared" si="899"/>
        <v>D</v>
      </c>
      <c r="V16070" t="str">
        <f t="shared" si="902"/>
        <v>D</v>
      </c>
      <c r="AE16070" s="27"/>
      <c r="AG16070" s="27"/>
      <c r="AO16070" s="27"/>
      <c r="AX16070" s="27"/>
      <c r="AY16070" s="27"/>
    </row>
    <row r="16071" spans="1:51" x14ac:dyDescent="0.25">
      <c r="A16071" t="s">
        <v>66</v>
      </c>
      <c r="C16071">
        <v>5831600</v>
      </c>
      <c r="D16071">
        <v>85</v>
      </c>
      <c r="E16071" t="s">
        <v>91</v>
      </c>
      <c r="G16071">
        <v>100.254</v>
      </c>
      <c r="H16071">
        <v>2016</v>
      </c>
      <c r="I16071">
        <v>6</v>
      </c>
      <c r="J16071">
        <v>2</v>
      </c>
      <c r="K16071" t="s">
        <v>1954</v>
      </c>
      <c r="L16071" t="s">
        <v>1934</v>
      </c>
      <c r="M16071" t="s">
        <v>900</v>
      </c>
      <c r="N16071" t="s">
        <v>860</v>
      </c>
      <c r="O16071" t="s">
        <v>799</v>
      </c>
      <c r="R16071" t="str">
        <f t="shared" si="900"/>
        <v>Weekday</v>
      </c>
      <c r="S16071" s="27">
        <f t="shared" si="901"/>
        <v>42523</v>
      </c>
      <c r="U16071" t="str">
        <f t="shared" si="899"/>
        <v>S</v>
      </c>
      <c r="V16071" t="str">
        <f t="shared" si="902"/>
        <v>S</v>
      </c>
    </row>
    <row r="16072" spans="1:51" x14ac:dyDescent="0.25">
      <c r="A16072" t="s">
        <v>66</v>
      </c>
      <c r="C16072">
        <v>6654928</v>
      </c>
      <c r="D16072">
        <v>85</v>
      </c>
      <c r="E16072" t="s">
        <v>91</v>
      </c>
      <c r="G16072">
        <v>100.27200000000001</v>
      </c>
      <c r="H16072">
        <v>2018</v>
      </c>
      <c r="I16072">
        <v>3</v>
      </c>
      <c r="J16072">
        <v>30</v>
      </c>
      <c r="K16072" t="s">
        <v>1962</v>
      </c>
      <c r="L16072" t="s">
        <v>1946</v>
      </c>
      <c r="M16072" t="s">
        <v>900</v>
      </c>
      <c r="N16072" t="s">
        <v>171</v>
      </c>
      <c r="O16072" t="s">
        <v>799</v>
      </c>
      <c r="R16072" t="str">
        <f t="shared" si="900"/>
        <v>Weekday</v>
      </c>
      <c r="S16072" s="27">
        <f t="shared" si="901"/>
        <v>43189</v>
      </c>
      <c r="U16072" t="str">
        <f t="shared" si="899"/>
        <v>D</v>
      </c>
      <c r="V16072" t="str">
        <f t="shared" si="902"/>
        <v>D</v>
      </c>
    </row>
    <row r="16073" spans="1:51" x14ac:dyDescent="0.25">
      <c r="A16073" t="s">
        <v>66</v>
      </c>
      <c r="C16073">
        <v>6962614</v>
      </c>
      <c r="D16073">
        <v>85</v>
      </c>
      <c r="E16073" t="s">
        <v>91</v>
      </c>
      <c r="G16073">
        <v>100.27500000000001</v>
      </c>
      <c r="H16073">
        <v>2018</v>
      </c>
      <c r="I16073">
        <v>11</v>
      </c>
      <c r="J16073">
        <v>9</v>
      </c>
      <c r="K16073" t="s">
        <v>1934</v>
      </c>
      <c r="L16073" t="s">
        <v>1962</v>
      </c>
      <c r="M16073" t="s">
        <v>900</v>
      </c>
      <c r="N16073" t="s">
        <v>860</v>
      </c>
      <c r="O16073" t="s">
        <v>799</v>
      </c>
      <c r="P16073" t="s">
        <v>799</v>
      </c>
      <c r="R16073" t="str">
        <f t="shared" si="900"/>
        <v>Weekday</v>
      </c>
      <c r="S16073" s="27">
        <f t="shared" si="901"/>
        <v>43413</v>
      </c>
      <c r="U16073" t="str">
        <f t="shared" si="899"/>
        <v>D</v>
      </c>
      <c r="V16073" t="str">
        <f t="shared" si="902"/>
        <v>D</v>
      </c>
    </row>
    <row r="16074" spans="1:51" x14ac:dyDescent="0.25">
      <c r="A16074" t="s">
        <v>66</v>
      </c>
      <c r="C16074">
        <v>6307135</v>
      </c>
      <c r="D16074">
        <v>85</v>
      </c>
      <c r="E16074" t="s">
        <v>90</v>
      </c>
      <c r="G16074">
        <v>100.289</v>
      </c>
      <c r="H16074">
        <v>2017</v>
      </c>
      <c r="I16074">
        <v>7</v>
      </c>
      <c r="J16074">
        <v>12</v>
      </c>
      <c r="K16074" t="s">
        <v>1970</v>
      </c>
      <c r="L16074" t="s">
        <v>1944</v>
      </c>
      <c r="M16074" t="s">
        <v>900</v>
      </c>
      <c r="N16074" t="s">
        <v>171</v>
      </c>
      <c r="O16074" t="s">
        <v>799</v>
      </c>
      <c r="P16074" t="s">
        <v>799</v>
      </c>
      <c r="Q16074" t="s">
        <v>871</v>
      </c>
      <c r="R16074" t="str">
        <f t="shared" si="900"/>
        <v>Weekday</v>
      </c>
      <c r="S16074" s="27">
        <f t="shared" si="901"/>
        <v>42928</v>
      </c>
      <c r="U16074" t="str">
        <f t="shared" si="899"/>
        <v>D</v>
      </c>
      <c r="V16074" t="str">
        <f t="shared" si="902"/>
        <v>D</v>
      </c>
      <c r="AE16074" s="27"/>
      <c r="AG16074" s="27"/>
      <c r="AO16074" s="27"/>
      <c r="AX16074" s="27"/>
      <c r="AY16074" s="27"/>
    </row>
    <row r="16075" spans="1:51" x14ac:dyDescent="0.25">
      <c r="A16075" t="s">
        <v>66</v>
      </c>
      <c r="C16075">
        <v>5662446</v>
      </c>
      <c r="D16075">
        <v>85</v>
      </c>
      <c r="E16075" t="s">
        <v>90</v>
      </c>
      <c r="G16075">
        <v>100.304</v>
      </c>
      <c r="H16075">
        <v>2016</v>
      </c>
      <c r="I16075">
        <v>3</v>
      </c>
      <c r="J16075">
        <v>4</v>
      </c>
      <c r="K16075" t="s">
        <v>1941</v>
      </c>
      <c r="L16075" t="s">
        <v>1979</v>
      </c>
      <c r="M16075" t="s">
        <v>900</v>
      </c>
      <c r="N16075" t="s">
        <v>860</v>
      </c>
      <c r="O16075" t="s">
        <v>799</v>
      </c>
      <c r="P16075" t="s">
        <v>799</v>
      </c>
      <c r="Q16075" t="s">
        <v>871</v>
      </c>
      <c r="R16075" t="str">
        <f t="shared" si="900"/>
        <v>Weekday</v>
      </c>
      <c r="S16075" s="27">
        <f t="shared" si="901"/>
        <v>42433</v>
      </c>
      <c r="U16075" t="str">
        <f t="shared" si="899"/>
        <v>S</v>
      </c>
      <c r="V16075" t="str">
        <f t="shared" si="902"/>
        <v>S</v>
      </c>
      <c r="AE16075" s="27"/>
      <c r="AG16075" s="27"/>
      <c r="AO16075" s="27"/>
      <c r="AX16075" s="27"/>
      <c r="AY16075" s="27"/>
    </row>
    <row r="16076" spans="1:51" x14ac:dyDescent="0.25">
      <c r="A16076" t="s">
        <v>66</v>
      </c>
      <c r="C16076">
        <v>6075595</v>
      </c>
      <c r="D16076">
        <v>85</v>
      </c>
      <c r="E16076" t="s">
        <v>91</v>
      </c>
      <c r="G16076">
        <v>100.268</v>
      </c>
      <c r="H16076">
        <v>2017</v>
      </c>
      <c r="I16076">
        <v>1</v>
      </c>
      <c r="J16076">
        <v>12</v>
      </c>
      <c r="K16076" t="s">
        <v>1954</v>
      </c>
      <c r="L16076" t="s">
        <v>1974</v>
      </c>
      <c r="M16076" t="s">
        <v>900</v>
      </c>
      <c r="N16076" t="s">
        <v>860</v>
      </c>
      <c r="O16076" t="s">
        <v>799</v>
      </c>
      <c r="P16076" t="s">
        <v>799</v>
      </c>
      <c r="R16076" t="str">
        <f t="shared" si="900"/>
        <v>Weekday</v>
      </c>
      <c r="S16076" s="27">
        <f t="shared" si="901"/>
        <v>42747</v>
      </c>
      <c r="U16076" t="str">
        <f t="shared" si="899"/>
        <v>D</v>
      </c>
      <c r="V16076" t="str">
        <f t="shared" si="902"/>
        <v>D</v>
      </c>
    </row>
    <row r="16077" spans="1:51" x14ac:dyDescent="0.25">
      <c r="A16077" t="s">
        <v>66</v>
      </c>
      <c r="C16077">
        <v>5505120</v>
      </c>
      <c r="D16077">
        <v>85</v>
      </c>
      <c r="E16077" t="s">
        <v>91</v>
      </c>
      <c r="G16077">
        <v>100.271</v>
      </c>
      <c r="H16077">
        <v>2015</v>
      </c>
      <c r="I16077">
        <v>11</v>
      </c>
      <c r="J16077">
        <v>10</v>
      </c>
      <c r="K16077" t="s">
        <v>1947</v>
      </c>
      <c r="L16077" t="s">
        <v>1985</v>
      </c>
      <c r="M16077" t="s">
        <v>900</v>
      </c>
      <c r="N16077" t="s">
        <v>170</v>
      </c>
      <c r="O16077" t="s">
        <v>799</v>
      </c>
      <c r="R16077" t="str">
        <f t="shared" si="900"/>
        <v>Weekday</v>
      </c>
      <c r="S16077" s="27">
        <f t="shared" si="901"/>
        <v>42318</v>
      </c>
      <c r="U16077" t="str">
        <f t="shared" si="899"/>
        <v>S</v>
      </c>
      <c r="V16077" t="str">
        <f t="shared" si="902"/>
        <v>S</v>
      </c>
    </row>
    <row r="16078" spans="1:51" x14ac:dyDescent="0.25">
      <c r="A16078" t="s">
        <v>66</v>
      </c>
      <c r="C16078">
        <v>5555461</v>
      </c>
      <c r="D16078">
        <v>85</v>
      </c>
      <c r="E16078" t="s">
        <v>91</v>
      </c>
      <c r="G16078">
        <v>100.279</v>
      </c>
      <c r="H16078">
        <v>2015</v>
      </c>
      <c r="I16078">
        <v>12</v>
      </c>
      <c r="J16078">
        <v>16</v>
      </c>
      <c r="K16078" t="s">
        <v>1943</v>
      </c>
      <c r="L16078" t="s">
        <v>1936</v>
      </c>
      <c r="M16078" t="s">
        <v>900</v>
      </c>
      <c r="N16078" t="s">
        <v>860</v>
      </c>
      <c r="O16078" t="s">
        <v>799</v>
      </c>
      <c r="P16078" t="s">
        <v>799</v>
      </c>
      <c r="R16078" t="str">
        <f t="shared" si="900"/>
        <v>Weekday</v>
      </c>
      <c r="S16078" s="27">
        <f t="shared" si="901"/>
        <v>42354</v>
      </c>
      <c r="U16078" t="str">
        <f t="shared" si="899"/>
        <v>S</v>
      </c>
      <c r="V16078" t="str">
        <f t="shared" si="902"/>
        <v>S</v>
      </c>
    </row>
    <row r="16079" spans="1:51" x14ac:dyDescent="0.25">
      <c r="A16079" t="s">
        <v>66</v>
      </c>
      <c r="C16079">
        <v>5750638</v>
      </c>
      <c r="D16079">
        <v>85</v>
      </c>
      <c r="E16079" t="s">
        <v>90</v>
      </c>
      <c r="G16079">
        <v>100.274</v>
      </c>
      <c r="H16079">
        <v>2016</v>
      </c>
      <c r="I16079">
        <v>5</v>
      </c>
      <c r="J16079">
        <v>6</v>
      </c>
      <c r="K16079" t="s">
        <v>1962</v>
      </c>
      <c r="L16079" t="s">
        <v>1993</v>
      </c>
      <c r="M16079" t="s">
        <v>900</v>
      </c>
      <c r="N16079" t="s">
        <v>860</v>
      </c>
      <c r="O16079" t="s">
        <v>799</v>
      </c>
      <c r="Q16079" t="s">
        <v>871</v>
      </c>
      <c r="R16079" t="str">
        <f t="shared" si="900"/>
        <v>Weekday</v>
      </c>
      <c r="S16079" s="27">
        <f t="shared" si="901"/>
        <v>42496</v>
      </c>
      <c r="U16079" t="str">
        <f t="shared" si="899"/>
        <v>S</v>
      </c>
      <c r="V16079" t="str">
        <f t="shared" si="902"/>
        <v>S</v>
      </c>
      <c r="AE16079" s="27"/>
      <c r="AG16079" s="27"/>
      <c r="AO16079" s="27"/>
      <c r="AX16079" s="27"/>
      <c r="AY16079" s="27"/>
    </row>
    <row r="16080" spans="1:51" x14ac:dyDescent="0.25">
      <c r="A16080" t="s">
        <v>66</v>
      </c>
      <c r="C16080">
        <v>6763643</v>
      </c>
      <c r="D16080">
        <v>85</v>
      </c>
      <c r="E16080" t="s">
        <v>91</v>
      </c>
      <c r="G16080">
        <v>100.279</v>
      </c>
      <c r="H16080">
        <v>2018</v>
      </c>
      <c r="I16080">
        <v>6</v>
      </c>
      <c r="J16080">
        <v>17</v>
      </c>
      <c r="K16080" t="s">
        <v>1943</v>
      </c>
      <c r="L16080" t="s">
        <v>1962</v>
      </c>
      <c r="M16080" t="s">
        <v>900</v>
      </c>
      <c r="N16080" t="s">
        <v>860</v>
      </c>
      <c r="O16080" t="s">
        <v>799</v>
      </c>
      <c r="P16080" t="s">
        <v>799</v>
      </c>
      <c r="R16080" t="str">
        <f t="shared" si="900"/>
        <v>Weekend</v>
      </c>
      <c r="S16080" s="27">
        <f t="shared" si="901"/>
        <v>43268</v>
      </c>
      <c r="U16080" t="str">
        <f t="shared" si="899"/>
        <v>D</v>
      </c>
      <c r="V16080" t="str">
        <f t="shared" si="902"/>
        <v>D</v>
      </c>
    </row>
    <row r="16081" spans="1:51" x14ac:dyDescent="0.25">
      <c r="A16081" t="s">
        <v>66</v>
      </c>
      <c r="C16081">
        <v>5606853</v>
      </c>
      <c r="D16081">
        <v>85</v>
      </c>
      <c r="E16081" t="s">
        <v>90</v>
      </c>
      <c r="G16081">
        <v>100.319</v>
      </c>
      <c r="H16081">
        <v>2016</v>
      </c>
      <c r="I16081">
        <v>1</v>
      </c>
      <c r="J16081">
        <v>20</v>
      </c>
      <c r="K16081" t="s">
        <v>1956</v>
      </c>
      <c r="L16081" t="s">
        <v>1978</v>
      </c>
      <c r="M16081" t="s">
        <v>900</v>
      </c>
      <c r="N16081" t="s">
        <v>860</v>
      </c>
      <c r="O16081" t="s">
        <v>799</v>
      </c>
      <c r="P16081" t="s">
        <v>799</v>
      </c>
      <c r="Q16081" t="s">
        <v>871</v>
      </c>
      <c r="R16081" t="str">
        <f t="shared" si="900"/>
        <v>Weekday</v>
      </c>
      <c r="S16081" s="27">
        <f t="shared" si="901"/>
        <v>42389</v>
      </c>
      <c r="U16081" t="str">
        <f t="shared" si="899"/>
        <v>S</v>
      </c>
      <c r="V16081" t="str">
        <f t="shared" si="902"/>
        <v>S</v>
      </c>
      <c r="AE16081" s="27"/>
      <c r="AG16081" s="27"/>
      <c r="AO16081" s="27"/>
      <c r="AX16081" s="27"/>
      <c r="AY16081" s="27"/>
    </row>
    <row r="16082" spans="1:51" x14ac:dyDescent="0.25">
      <c r="A16082" t="s">
        <v>66</v>
      </c>
      <c r="C16082">
        <v>6304790</v>
      </c>
      <c r="D16082">
        <v>85</v>
      </c>
      <c r="E16082" t="s">
        <v>91</v>
      </c>
      <c r="G16082">
        <v>100.28400000000001</v>
      </c>
      <c r="H16082">
        <v>2017</v>
      </c>
      <c r="I16082">
        <v>7</v>
      </c>
      <c r="J16082">
        <v>10</v>
      </c>
      <c r="K16082" t="s">
        <v>1943</v>
      </c>
      <c r="L16082" t="s">
        <v>1936</v>
      </c>
      <c r="M16082" t="s">
        <v>900</v>
      </c>
      <c r="N16082" t="s">
        <v>860</v>
      </c>
      <c r="O16082" t="s">
        <v>799</v>
      </c>
      <c r="R16082" t="str">
        <f t="shared" si="900"/>
        <v>Weekday</v>
      </c>
      <c r="S16082" s="27">
        <f t="shared" si="901"/>
        <v>42926</v>
      </c>
      <c r="U16082" t="str">
        <f t="shared" si="899"/>
        <v>D</v>
      </c>
      <c r="V16082" t="str">
        <f t="shared" si="902"/>
        <v>D</v>
      </c>
    </row>
    <row r="16083" spans="1:51" x14ac:dyDescent="0.25">
      <c r="A16083" t="s">
        <v>66</v>
      </c>
      <c r="C16083">
        <v>5709939</v>
      </c>
      <c r="D16083">
        <v>85</v>
      </c>
      <c r="E16083" t="s">
        <v>90</v>
      </c>
      <c r="G16083">
        <v>100.324</v>
      </c>
      <c r="H16083">
        <v>2016</v>
      </c>
      <c r="I16083">
        <v>4</v>
      </c>
      <c r="J16083">
        <v>11</v>
      </c>
      <c r="K16083" t="s">
        <v>1941</v>
      </c>
      <c r="L16083" t="s">
        <v>1968</v>
      </c>
      <c r="M16083" t="s">
        <v>900</v>
      </c>
      <c r="N16083" t="s">
        <v>860</v>
      </c>
      <c r="O16083" t="s">
        <v>799</v>
      </c>
      <c r="P16083" t="s">
        <v>799</v>
      </c>
      <c r="Q16083" t="s">
        <v>871</v>
      </c>
      <c r="R16083" t="str">
        <f t="shared" si="900"/>
        <v>Weekday</v>
      </c>
      <c r="S16083" s="27">
        <f t="shared" si="901"/>
        <v>42471</v>
      </c>
      <c r="U16083" t="str">
        <f t="shared" si="899"/>
        <v>S</v>
      </c>
      <c r="V16083" t="str">
        <f t="shared" si="902"/>
        <v>S</v>
      </c>
      <c r="AE16083" s="27"/>
      <c r="AG16083" s="27"/>
      <c r="AO16083" s="27"/>
      <c r="AX16083" s="27"/>
      <c r="AY16083" s="27"/>
    </row>
    <row r="16084" spans="1:51" x14ac:dyDescent="0.25">
      <c r="A16084" t="s">
        <v>66</v>
      </c>
      <c r="C16084">
        <v>5814346</v>
      </c>
      <c r="D16084">
        <v>85</v>
      </c>
      <c r="E16084" t="s">
        <v>91</v>
      </c>
      <c r="G16084">
        <v>100.291</v>
      </c>
      <c r="H16084">
        <v>2016</v>
      </c>
      <c r="I16084">
        <v>6</v>
      </c>
      <c r="J16084">
        <v>24</v>
      </c>
      <c r="K16084" t="s">
        <v>1980</v>
      </c>
      <c r="L16084" t="s">
        <v>1951</v>
      </c>
      <c r="M16084" t="s">
        <v>900</v>
      </c>
      <c r="N16084" t="s">
        <v>404</v>
      </c>
      <c r="O16084" t="s">
        <v>799</v>
      </c>
      <c r="R16084" t="str">
        <f t="shared" si="900"/>
        <v>Weekday</v>
      </c>
      <c r="S16084" s="27">
        <f t="shared" si="901"/>
        <v>42545</v>
      </c>
      <c r="U16084" t="str">
        <f t="shared" si="899"/>
        <v>S</v>
      </c>
      <c r="V16084" t="str">
        <f t="shared" si="902"/>
        <v>S</v>
      </c>
    </row>
    <row r="16085" spans="1:51" x14ac:dyDescent="0.25">
      <c r="A16085" t="s">
        <v>66</v>
      </c>
      <c r="C16085">
        <v>6075546</v>
      </c>
      <c r="D16085">
        <v>85</v>
      </c>
      <c r="E16085" t="s">
        <v>91</v>
      </c>
      <c r="G16085">
        <v>100.291</v>
      </c>
      <c r="H16085">
        <v>2017</v>
      </c>
      <c r="I16085">
        <v>1</v>
      </c>
      <c r="J16085">
        <v>12</v>
      </c>
      <c r="K16085" t="s">
        <v>1972</v>
      </c>
      <c r="L16085" t="s">
        <v>1951</v>
      </c>
      <c r="M16085" t="s">
        <v>900</v>
      </c>
      <c r="N16085" t="s">
        <v>860</v>
      </c>
      <c r="O16085" t="s">
        <v>799</v>
      </c>
      <c r="R16085" t="str">
        <f t="shared" si="900"/>
        <v>Weekday</v>
      </c>
      <c r="S16085" s="27">
        <f t="shared" si="901"/>
        <v>42747</v>
      </c>
      <c r="U16085" t="str">
        <f t="shared" si="899"/>
        <v>D</v>
      </c>
      <c r="V16085" t="str">
        <f t="shared" si="902"/>
        <v>D</v>
      </c>
    </row>
    <row r="16086" spans="1:51" x14ac:dyDescent="0.25">
      <c r="A16086" t="s">
        <v>66</v>
      </c>
      <c r="C16086">
        <v>5377859</v>
      </c>
      <c r="D16086">
        <v>85</v>
      </c>
      <c r="E16086" t="s">
        <v>91</v>
      </c>
      <c r="G16086">
        <v>100.29</v>
      </c>
      <c r="H16086">
        <v>2015</v>
      </c>
      <c r="I16086">
        <v>7</v>
      </c>
      <c r="J16086">
        <v>31</v>
      </c>
      <c r="K16086" t="s">
        <v>1989</v>
      </c>
      <c r="L16086" t="s">
        <v>1940</v>
      </c>
      <c r="M16086" t="s">
        <v>900</v>
      </c>
      <c r="N16086" t="s">
        <v>860</v>
      </c>
      <c r="O16086" t="s">
        <v>799</v>
      </c>
      <c r="R16086" t="str">
        <f t="shared" si="900"/>
        <v>Weekday</v>
      </c>
      <c r="S16086" s="27">
        <f t="shared" si="901"/>
        <v>42216</v>
      </c>
      <c r="U16086" t="str">
        <f t="shared" si="899"/>
        <v>S</v>
      </c>
      <c r="V16086" t="str">
        <f t="shared" si="902"/>
        <v>S</v>
      </c>
    </row>
    <row r="16087" spans="1:51" x14ac:dyDescent="0.25">
      <c r="A16087" t="s">
        <v>66</v>
      </c>
      <c r="C16087">
        <v>5639057</v>
      </c>
      <c r="D16087">
        <v>85</v>
      </c>
      <c r="E16087" t="s">
        <v>90</v>
      </c>
      <c r="G16087">
        <v>100.32899999999999</v>
      </c>
      <c r="H16087">
        <v>2016</v>
      </c>
      <c r="I16087">
        <v>2</v>
      </c>
      <c r="J16087">
        <v>16</v>
      </c>
      <c r="K16087" t="s">
        <v>1969</v>
      </c>
      <c r="L16087" t="s">
        <v>1998</v>
      </c>
      <c r="M16087" t="s">
        <v>900</v>
      </c>
      <c r="N16087" t="s">
        <v>860</v>
      </c>
      <c r="O16087" t="s">
        <v>799</v>
      </c>
      <c r="Q16087" t="s">
        <v>871</v>
      </c>
      <c r="R16087" t="str">
        <f t="shared" si="900"/>
        <v>Weekday</v>
      </c>
      <c r="S16087" s="27">
        <f t="shared" si="901"/>
        <v>42416</v>
      </c>
      <c r="U16087" t="str">
        <f t="shared" si="899"/>
        <v>S</v>
      </c>
      <c r="V16087" t="str">
        <f t="shared" si="902"/>
        <v>S</v>
      </c>
      <c r="AE16087" s="27"/>
      <c r="AG16087" s="27"/>
      <c r="AO16087" s="27"/>
      <c r="AX16087" s="27"/>
      <c r="AY16087" s="27"/>
    </row>
    <row r="16088" spans="1:51" x14ac:dyDescent="0.25">
      <c r="A16088" t="s">
        <v>66</v>
      </c>
      <c r="C16088">
        <v>5833895</v>
      </c>
      <c r="D16088">
        <v>85</v>
      </c>
      <c r="E16088" t="s">
        <v>91</v>
      </c>
      <c r="G16088">
        <v>100.33</v>
      </c>
      <c r="H16088">
        <v>2016</v>
      </c>
      <c r="I16088">
        <v>6</v>
      </c>
      <c r="J16088">
        <v>30</v>
      </c>
      <c r="K16088" t="s">
        <v>1954</v>
      </c>
      <c r="L16088" t="s">
        <v>1946</v>
      </c>
      <c r="M16088" t="s">
        <v>900</v>
      </c>
      <c r="N16088" t="s">
        <v>171</v>
      </c>
      <c r="O16088" t="s">
        <v>799</v>
      </c>
      <c r="R16088" t="str">
        <f t="shared" si="900"/>
        <v>Weekday</v>
      </c>
      <c r="S16088" s="27">
        <f t="shared" si="901"/>
        <v>42551</v>
      </c>
      <c r="U16088" t="str">
        <f t="shared" si="899"/>
        <v>S</v>
      </c>
      <c r="V16088" t="str">
        <f t="shared" si="902"/>
        <v>S</v>
      </c>
    </row>
    <row r="16089" spans="1:51" x14ac:dyDescent="0.25">
      <c r="A16089" t="s">
        <v>66</v>
      </c>
      <c r="C16089">
        <v>6000757</v>
      </c>
      <c r="D16089">
        <v>85</v>
      </c>
      <c r="E16089" t="s">
        <v>90</v>
      </c>
      <c r="G16089">
        <v>100.33</v>
      </c>
      <c r="H16089">
        <v>2016</v>
      </c>
      <c r="I16089">
        <v>11</v>
      </c>
      <c r="J16089">
        <v>15</v>
      </c>
      <c r="K16089" t="s">
        <v>1972</v>
      </c>
      <c r="L16089" t="s">
        <v>1946</v>
      </c>
      <c r="M16089" t="s">
        <v>900</v>
      </c>
      <c r="N16089" t="s">
        <v>860</v>
      </c>
      <c r="O16089" t="s">
        <v>799</v>
      </c>
      <c r="Q16089" t="s">
        <v>871</v>
      </c>
      <c r="R16089" t="str">
        <f t="shared" si="900"/>
        <v>Weekday</v>
      </c>
      <c r="S16089" s="27">
        <f t="shared" si="901"/>
        <v>42689</v>
      </c>
      <c r="U16089" t="str">
        <f t="shared" si="899"/>
        <v>S</v>
      </c>
      <c r="V16089" t="str">
        <f t="shared" si="902"/>
        <v>S</v>
      </c>
      <c r="AE16089" s="27"/>
      <c r="AG16089" s="27"/>
      <c r="AO16089" s="27"/>
      <c r="AX16089" s="27"/>
      <c r="AY16089" s="27"/>
    </row>
    <row r="16090" spans="1:51" x14ac:dyDescent="0.25">
      <c r="A16090" t="s">
        <v>66</v>
      </c>
      <c r="C16090">
        <v>5728839</v>
      </c>
      <c r="D16090">
        <v>85</v>
      </c>
      <c r="E16090" t="s">
        <v>91</v>
      </c>
      <c r="G16090">
        <v>100.29900000000001</v>
      </c>
      <c r="H16090">
        <v>2016</v>
      </c>
      <c r="I16090">
        <v>4</v>
      </c>
      <c r="J16090">
        <v>22</v>
      </c>
      <c r="K16090" t="s">
        <v>1970</v>
      </c>
      <c r="L16090" t="s">
        <v>1946</v>
      </c>
      <c r="M16090" t="s">
        <v>900</v>
      </c>
      <c r="N16090" t="s">
        <v>860</v>
      </c>
      <c r="O16090" t="s">
        <v>799</v>
      </c>
      <c r="P16090" t="s">
        <v>799</v>
      </c>
      <c r="R16090" t="str">
        <f t="shared" si="900"/>
        <v>Weekday</v>
      </c>
      <c r="S16090" s="27">
        <f t="shared" si="901"/>
        <v>42482</v>
      </c>
      <c r="U16090" t="str">
        <f t="shared" si="899"/>
        <v>S</v>
      </c>
      <c r="V16090" t="str">
        <f t="shared" si="902"/>
        <v>S</v>
      </c>
    </row>
    <row r="16091" spans="1:51" x14ac:dyDescent="0.25">
      <c r="A16091" t="s">
        <v>66</v>
      </c>
      <c r="C16091">
        <v>5697693</v>
      </c>
      <c r="D16091">
        <v>85</v>
      </c>
      <c r="E16091" t="s">
        <v>91</v>
      </c>
      <c r="G16091">
        <v>100.30500000000001</v>
      </c>
      <c r="H16091">
        <v>2016</v>
      </c>
      <c r="I16091">
        <v>3</v>
      </c>
      <c r="J16091">
        <v>25</v>
      </c>
      <c r="K16091" t="s">
        <v>1947</v>
      </c>
      <c r="L16091" t="s">
        <v>1973</v>
      </c>
      <c r="M16091" t="s">
        <v>900</v>
      </c>
      <c r="N16091" t="s">
        <v>860</v>
      </c>
      <c r="O16091" t="s">
        <v>799</v>
      </c>
      <c r="P16091" t="s">
        <v>799</v>
      </c>
      <c r="R16091" t="str">
        <f t="shared" si="900"/>
        <v>Weekday</v>
      </c>
      <c r="S16091" s="27">
        <f t="shared" si="901"/>
        <v>42454</v>
      </c>
      <c r="U16091" t="str">
        <f t="shared" si="899"/>
        <v>S</v>
      </c>
      <c r="V16091" t="str">
        <f t="shared" si="902"/>
        <v>S</v>
      </c>
    </row>
    <row r="16092" spans="1:51" x14ac:dyDescent="0.25">
      <c r="A16092" t="s">
        <v>66</v>
      </c>
      <c r="C16092">
        <v>5448133</v>
      </c>
      <c r="D16092">
        <v>85</v>
      </c>
      <c r="E16092" t="s">
        <v>90</v>
      </c>
      <c r="G16092">
        <v>100.343</v>
      </c>
      <c r="H16092">
        <v>2015</v>
      </c>
      <c r="I16092">
        <v>9</v>
      </c>
      <c r="J16092">
        <v>29</v>
      </c>
      <c r="K16092" t="s">
        <v>1954</v>
      </c>
      <c r="L16092" t="s">
        <v>1951</v>
      </c>
      <c r="M16092" t="s">
        <v>900</v>
      </c>
      <c r="N16092" t="s">
        <v>170</v>
      </c>
      <c r="O16092" t="s">
        <v>799</v>
      </c>
      <c r="Q16092" t="s">
        <v>871</v>
      </c>
      <c r="R16092" t="str">
        <f t="shared" si="900"/>
        <v>Weekday</v>
      </c>
      <c r="S16092" s="27">
        <f t="shared" si="901"/>
        <v>42276</v>
      </c>
      <c r="U16092" t="str">
        <f t="shared" si="899"/>
        <v>S</v>
      </c>
      <c r="V16092" t="str">
        <f t="shared" si="902"/>
        <v>S</v>
      </c>
      <c r="AE16092" s="27"/>
      <c r="AG16092" s="27"/>
      <c r="AO16092" s="27"/>
      <c r="AX16092" s="27"/>
      <c r="AY16092" s="27"/>
    </row>
    <row r="16093" spans="1:51" x14ac:dyDescent="0.25">
      <c r="A16093" t="s">
        <v>66</v>
      </c>
      <c r="C16093">
        <v>5873259</v>
      </c>
      <c r="D16093">
        <v>85</v>
      </c>
      <c r="E16093" t="s">
        <v>90</v>
      </c>
      <c r="G16093">
        <v>100.35</v>
      </c>
      <c r="H16093">
        <v>2016</v>
      </c>
      <c r="I16093">
        <v>8</v>
      </c>
      <c r="J16093">
        <v>11</v>
      </c>
      <c r="K16093" t="s">
        <v>1947</v>
      </c>
      <c r="L16093" t="s">
        <v>1967</v>
      </c>
      <c r="M16093" t="s">
        <v>900</v>
      </c>
      <c r="N16093" t="s">
        <v>860</v>
      </c>
      <c r="O16093" t="s">
        <v>799</v>
      </c>
      <c r="P16093" t="s">
        <v>799</v>
      </c>
      <c r="Q16093" t="s">
        <v>871</v>
      </c>
      <c r="R16093" t="str">
        <f t="shared" si="900"/>
        <v>Weekday</v>
      </c>
      <c r="S16093" s="27">
        <f t="shared" si="901"/>
        <v>42593</v>
      </c>
      <c r="U16093" t="str">
        <f t="shared" si="899"/>
        <v>S</v>
      </c>
      <c r="V16093" t="str">
        <f t="shared" si="902"/>
        <v>S</v>
      </c>
      <c r="AE16093" s="27"/>
      <c r="AG16093" s="27"/>
      <c r="AO16093" s="27"/>
      <c r="AX16093" s="27"/>
      <c r="AY16093" s="27"/>
    </row>
    <row r="16094" spans="1:51" x14ac:dyDescent="0.25">
      <c r="A16094" t="s">
        <v>66</v>
      </c>
      <c r="C16094">
        <v>6015863</v>
      </c>
      <c r="D16094">
        <v>85</v>
      </c>
      <c r="E16094" t="s">
        <v>91</v>
      </c>
      <c r="G16094">
        <v>100.315</v>
      </c>
      <c r="H16094">
        <v>2016</v>
      </c>
      <c r="I16094">
        <v>11</v>
      </c>
      <c r="J16094">
        <v>21</v>
      </c>
      <c r="K16094" t="s">
        <v>1962</v>
      </c>
      <c r="L16094" t="s">
        <v>1936</v>
      </c>
      <c r="M16094" t="s">
        <v>900</v>
      </c>
      <c r="N16094" t="s">
        <v>860</v>
      </c>
      <c r="O16094" t="s">
        <v>799</v>
      </c>
      <c r="R16094" t="str">
        <f t="shared" si="900"/>
        <v>Weekday</v>
      </c>
      <c r="S16094" s="27">
        <f t="shared" si="901"/>
        <v>42695</v>
      </c>
      <c r="U16094" t="str">
        <f t="shared" si="899"/>
        <v>S</v>
      </c>
      <c r="V16094" t="str">
        <f t="shared" si="902"/>
        <v>S</v>
      </c>
    </row>
    <row r="16095" spans="1:51" x14ac:dyDescent="0.25">
      <c r="A16095" t="s">
        <v>66</v>
      </c>
      <c r="C16095">
        <v>5514629</v>
      </c>
      <c r="D16095">
        <v>85</v>
      </c>
      <c r="E16095" t="s">
        <v>90</v>
      </c>
      <c r="G16095">
        <v>100.35299999999999</v>
      </c>
      <c r="H16095">
        <v>2015</v>
      </c>
      <c r="I16095">
        <v>11</v>
      </c>
      <c r="J16095">
        <v>17</v>
      </c>
      <c r="K16095" t="s">
        <v>1941</v>
      </c>
      <c r="L16095" t="s">
        <v>1973</v>
      </c>
      <c r="M16095" t="s">
        <v>900</v>
      </c>
      <c r="N16095" t="s">
        <v>171</v>
      </c>
      <c r="O16095" t="s">
        <v>799</v>
      </c>
      <c r="P16095" t="s">
        <v>799</v>
      </c>
      <c r="Q16095" t="s">
        <v>871</v>
      </c>
      <c r="R16095" t="str">
        <f t="shared" si="900"/>
        <v>Weekday</v>
      </c>
      <c r="S16095" s="27">
        <f t="shared" si="901"/>
        <v>42325</v>
      </c>
      <c r="U16095" t="str">
        <f t="shared" si="899"/>
        <v>S</v>
      </c>
      <c r="V16095" t="str">
        <f t="shared" si="902"/>
        <v>S</v>
      </c>
      <c r="AE16095" s="27"/>
      <c r="AG16095" s="27"/>
      <c r="AO16095" s="27"/>
      <c r="AX16095" s="27"/>
      <c r="AY16095" s="27"/>
    </row>
    <row r="16096" spans="1:51" x14ac:dyDescent="0.25">
      <c r="A16096" t="s">
        <v>66</v>
      </c>
      <c r="C16096">
        <v>5362464</v>
      </c>
      <c r="D16096">
        <v>85</v>
      </c>
      <c r="E16096" t="s">
        <v>90</v>
      </c>
      <c r="G16096">
        <v>100.35599999999999</v>
      </c>
      <c r="H16096">
        <v>2015</v>
      </c>
      <c r="I16096">
        <v>7</v>
      </c>
      <c r="J16096">
        <v>17</v>
      </c>
      <c r="K16096" t="s">
        <v>1962</v>
      </c>
      <c r="L16096" t="s">
        <v>1951</v>
      </c>
      <c r="M16096" t="s">
        <v>900</v>
      </c>
      <c r="N16096" t="s">
        <v>171</v>
      </c>
      <c r="O16096" t="s">
        <v>799</v>
      </c>
      <c r="P16096" t="s">
        <v>799</v>
      </c>
      <c r="Q16096" t="s">
        <v>871</v>
      </c>
      <c r="R16096" t="str">
        <f t="shared" si="900"/>
        <v>Weekday</v>
      </c>
      <c r="S16096" s="27">
        <f t="shared" si="901"/>
        <v>42202</v>
      </c>
      <c r="U16096" t="str">
        <f t="shared" si="899"/>
        <v>S</v>
      </c>
      <c r="V16096" t="str">
        <f t="shared" si="902"/>
        <v>S</v>
      </c>
      <c r="AE16096" s="27"/>
      <c r="AG16096" s="27"/>
      <c r="AO16096" s="27"/>
      <c r="AX16096" s="27"/>
      <c r="AY16096" s="27"/>
    </row>
    <row r="16097" spans="1:51" x14ac:dyDescent="0.25">
      <c r="A16097" t="s">
        <v>66</v>
      </c>
      <c r="C16097">
        <v>6702230</v>
      </c>
      <c r="D16097">
        <v>85</v>
      </c>
      <c r="E16097" t="s">
        <v>90</v>
      </c>
      <c r="G16097">
        <v>100.371</v>
      </c>
      <c r="H16097">
        <v>2018</v>
      </c>
      <c r="I16097">
        <v>5</v>
      </c>
      <c r="J16097">
        <v>9</v>
      </c>
      <c r="K16097" t="s">
        <v>1969</v>
      </c>
      <c r="L16097" t="s">
        <v>1949</v>
      </c>
      <c r="M16097" t="s">
        <v>900</v>
      </c>
      <c r="N16097" t="s">
        <v>171</v>
      </c>
      <c r="O16097" t="s">
        <v>799</v>
      </c>
      <c r="Q16097" t="s">
        <v>871</v>
      </c>
      <c r="R16097" t="str">
        <f t="shared" si="900"/>
        <v>Weekday</v>
      </c>
      <c r="S16097" s="27">
        <f t="shared" si="901"/>
        <v>43229</v>
      </c>
      <c r="U16097" t="str">
        <f t="shared" si="899"/>
        <v>D</v>
      </c>
      <c r="V16097" t="str">
        <f t="shared" si="902"/>
        <v>D</v>
      </c>
      <c r="AE16097" s="27"/>
      <c r="AG16097" s="27"/>
      <c r="AO16097" s="27"/>
      <c r="AX16097" s="27"/>
      <c r="AY16097" s="27"/>
    </row>
    <row r="16098" spans="1:51" x14ac:dyDescent="0.25">
      <c r="A16098" t="s">
        <v>66</v>
      </c>
      <c r="C16098">
        <v>6904588</v>
      </c>
      <c r="D16098">
        <v>85</v>
      </c>
      <c r="E16098" t="s">
        <v>90</v>
      </c>
      <c r="G16098">
        <v>100.357</v>
      </c>
      <c r="H16098">
        <v>2018</v>
      </c>
      <c r="I16098">
        <v>10</v>
      </c>
      <c r="J16098">
        <v>7</v>
      </c>
      <c r="K16098" t="s">
        <v>1958</v>
      </c>
      <c r="L16098" t="s">
        <v>1945</v>
      </c>
      <c r="M16098" t="s">
        <v>900</v>
      </c>
      <c r="N16098" t="s">
        <v>860</v>
      </c>
      <c r="O16098" t="s">
        <v>799</v>
      </c>
      <c r="Q16098" t="s">
        <v>871</v>
      </c>
      <c r="R16098" t="str">
        <f t="shared" si="900"/>
        <v>Weekend</v>
      </c>
      <c r="S16098" s="27">
        <f t="shared" si="901"/>
        <v>43380</v>
      </c>
      <c r="U16098" t="str">
        <f t="shared" si="899"/>
        <v>D</v>
      </c>
      <c r="V16098" t="str">
        <f t="shared" si="902"/>
        <v>D</v>
      </c>
      <c r="AE16098" s="27"/>
      <c r="AG16098" s="27"/>
      <c r="AO16098" s="27"/>
      <c r="AX16098" s="27"/>
      <c r="AY16098" s="27"/>
    </row>
    <row r="16099" spans="1:51" x14ac:dyDescent="0.25">
      <c r="A16099" t="s">
        <v>66</v>
      </c>
      <c r="C16099">
        <v>5939717</v>
      </c>
      <c r="D16099">
        <v>85</v>
      </c>
      <c r="E16099" t="s">
        <v>90</v>
      </c>
      <c r="G16099">
        <v>100.36499999999999</v>
      </c>
      <c r="H16099">
        <v>2016</v>
      </c>
      <c r="I16099">
        <v>9</v>
      </c>
      <c r="J16099">
        <v>29</v>
      </c>
      <c r="K16099" t="s">
        <v>1969</v>
      </c>
      <c r="L16099" t="s">
        <v>1951</v>
      </c>
      <c r="M16099" t="s">
        <v>900</v>
      </c>
      <c r="N16099" t="s">
        <v>170</v>
      </c>
      <c r="O16099" t="s">
        <v>799</v>
      </c>
      <c r="Q16099" t="s">
        <v>871</v>
      </c>
      <c r="R16099" t="str">
        <f t="shared" si="900"/>
        <v>Weekday</v>
      </c>
      <c r="S16099" s="27">
        <f t="shared" si="901"/>
        <v>42642</v>
      </c>
      <c r="U16099" t="str">
        <f t="shared" si="899"/>
        <v>S</v>
      </c>
      <c r="V16099" t="str">
        <f t="shared" si="902"/>
        <v>S</v>
      </c>
      <c r="AE16099" s="27"/>
      <c r="AG16099" s="27"/>
      <c r="AO16099" s="27"/>
      <c r="AX16099" s="27"/>
      <c r="AY16099" s="27"/>
    </row>
    <row r="16100" spans="1:51" x14ac:dyDescent="0.25">
      <c r="A16100" t="s">
        <v>66</v>
      </c>
      <c r="C16100">
        <v>5573297</v>
      </c>
      <c r="D16100">
        <v>85</v>
      </c>
      <c r="E16100" t="s">
        <v>90</v>
      </c>
      <c r="G16100">
        <v>100.363</v>
      </c>
      <c r="H16100">
        <v>2015</v>
      </c>
      <c r="I16100">
        <v>12</v>
      </c>
      <c r="J16100">
        <v>24</v>
      </c>
      <c r="K16100" t="s">
        <v>1956</v>
      </c>
      <c r="L16100" t="s">
        <v>1974</v>
      </c>
      <c r="M16100" t="s">
        <v>900</v>
      </c>
      <c r="N16100" t="s">
        <v>860</v>
      </c>
      <c r="O16100" t="s">
        <v>799</v>
      </c>
      <c r="P16100" t="s">
        <v>799</v>
      </c>
      <c r="Q16100" t="s">
        <v>871</v>
      </c>
      <c r="R16100" t="str">
        <f t="shared" si="900"/>
        <v>Weekday</v>
      </c>
      <c r="S16100" s="27">
        <f t="shared" si="901"/>
        <v>42362</v>
      </c>
      <c r="U16100" t="str">
        <f t="shared" si="899"/>
        <v>S</v>
      </c>
      <c r="V16100" t="str">
        <f t="shared" si="902"/>
        <v>S</v>
      </c>
      <c r="AE16100" s="27"/>
      <c r="AG16100" s="27"/>
      <c r="AO16100" s="27"/>
      <c r="AX16100" s="27"/>
      <c r="AY16100" s="27"/>
    </row>
    <row r="16101" spans="1:51" x14ac:dyDescent="0.25">
      <c r="A16101" t="s">
        <v>66</v>
      </c>
      <c r="C16101">
        <v>6915524</v>
      </c>
      <c r="D16101">
        <v>85</v>
      </c>
      <c r="E16101" t="s">
        <v>90</v>
      </c>
      <c r="G16101">
        <v>100.371</v>
      </c>
      <c r="H16101">
        <v>2018</v>
      </c>
      <c r="I16101">
        <v>10</v>
      </c>
      <c r="J16101">
        <v>15</v>
      </c>
      <c r="K16101" t="s">
        <v>1969</v>
      </c>
      <c r="L16101" t="s">
        <v>1979</v>
      </c>
      <c r="M16101" t="s">
        <v>900</v>
      </c>
      <c r="N16101" t="s">
        <v>404</v>
      </c>
      <c r="O16101" t="s">
        <v>799</v>
      </c>
      <c r="P16101" t="s">
        <v>799</v>
      </c>
      <c r="Q16101" t="s">
        <v>871</v>
      </c>
      <c r="R16101" t="str">
        <f t="shared" si="900"/>
        <v>Weekday</v>
      </c>
      <c r="S16101" s="27">
        <f t="shared" si="901"/>
        <v>43388</v>
      </c>
      <c r="U16101" t="str">
        <f t="shared" si="899"/>
        <v>D</v>
      </c>
      <c r="V16101" t="str">
        <f t="shared" si="902"/>
        <v>D</v>
      </c>
      <c r="AE16101" s="27"/>
      <c r="AG16101" s="27"/>
      <c r="AO16101" s="27"/>
      <c r="AX16101" s="27"/>
      <c r="AY16101" s="27"/>
    </row>
    <row r="16102" spans="1:51" x14ac:dyDescent="0.25">
      <c r="A16102" t="s">
        <v>66</v>
      </c>
      <c r="C16102">
        <v>6988363</v>
      </c>
      <c r="D16102">
        <v>85</v>
      </c>
      <c r="E16102" t="s">
        <v>91</v>
      </c>
      <c r="G16102">
        <v>100.35</v>
      </c>
      <c r="H16102">
        <v>2018</v>
      </c>
      <c r="I16102">
        <v>12</v>
      </c>
      <c r="J16102">
        <v>3</v>
      </c>
      <c r="K16102" t="s">
        <v>1939</v>
      </c>
      <c r="L16102" t="s">
        <v>1986</v>
      </c>
      <c r="M16102" t="s">
        <v>900</v>
      </c>
      <c r="N16102" t="s">
        <v>860</v>
      </c>
      <c r="O16102" t="s">
        <v>799</v>
      </c>
      <c r="R16102" t="str">
        <f t="shared" si="900"/>
        <v>Weekday</v>
      </c>
      <c r="S16102" s="27">
        <f t="shared" si="901"/>
        <v>43437</v>
      </c>
      <c r="U16102" t="str">
        <f t="shared" si="899"/>
        <v>D</v>
      </c>
      <c r="V16102" t="str">
        <f t="shared" si="902"/>
        <v>D</v>
      </c>
    </row>
    <row r="16103" spans="1:51" x14ac:dyDescent="0.25">
      <c r="A16103" t="s">
        <v>66</v>
      </c>
      <c r="C16103">
        <v>5837989</v>
      </c>
      <c r="D16103">
        <v>85</v>
      </c>
      <c r="E16103" t="s">
        <v>90</v>
      </c>
      <c r="G16103">
        <v>100.371</v>
      </c>
      <c r="H16103">
        <v>2016</v>
      </c>
      <c r="I16103">
        <v>7</v>
      </c>
      <c r="J16103">
        <v>15</v>
      </c>
      <c r="K16103" t="s">
        <v>1969</v>
      </c>
      <c r="L16103" t="s">
        <v>1948</v>
      </c>
      <c r="M16103" t="s">
        <v>900</v>
      </c>
      <c r="N16103" t="s">
        <v>860</v>
      </c>
      <c r="O16103" t="s">
        <v>799</v>
      </c>
      <c r="P16103" t="s">
        <v>799</v>
      </c>
      <c r="Q16103" t="s">
        <v>871</v>
      </c>
      <c r="R16103" t="str">
        <f t="shared" si="900"/>
        <v>Weekday</v>
      </c>
      <c r="S16103" s="27">
        <f t="shared" si="901"/>
        <v>42566</v>
      </c>
      <c r="U16103" t="str">
        <f t="shared" si="899"/>
        <v>S</v>
      </c>
      <c r="V16103" t="str">
        <f t="shared" si="902"/>
        <v>S</v>
      </c>
      <c r="AE16103" s="27"/>
      <c r="AG16103" s="27"/>
      <c r="AO16103" s="27"/>
      <c r="AX16103" s="27"/>
      <c r="AY16103" s="27"/>
    </row>
    <row r="16104" spans="1:51" x14ac:dyDescent="0.25">
      <c r="A16104" t="s">
        <v>66</v>
      </c>
      <c r="C16104">
        <v>6585777</v>
      </c>
      <c r="D16104">
        <v>85</v>
      </c>
      <c r="E16104" t="s">
        <v>90</v>
      </c>
      <c r="G16104">
        <v>100.358</v>
      </c>
      <c r="H16104">
        <v>2018</v>
      </c>
      <c r="I16104">
        <v>2</v>
      </c>
      <c r="J16104">
        <v>9</v>
      </c>
      <c r="K16104" t="s">
        <v>1941</v>
      </c>
      <c r="L16104" t="s">
        <v>1938</v>
      </c>
      <c r="M16104" t="s">
        <v>900</v>
      </c>
      <c r="N16104" t="s">
        <v>171</v>
      </c>
      <c r="O16104" t="s">
        <v>799</v>
      </c>
      <c r="P16104" t="s">
        <v>799</v>
      </c>
      <c r="Q16104" t="s">
        <v>871</v>
      </c>
      <c r="R16104" t="str">
        <f t="shared" si="900"/>
        <v>Weekday</v>
      </c>
      <c r="S16104" s="27">
        <f t="shared" si="901"/>
        <v>43140</v>
      </c>
      <c r="U16104" t="str">
        <f t="shared" si="899"/>
        <v>D</v>
      </c>
      <c r="V16104" t="str">
        <f t="shared" si="902"/>
        <v>D</v>
      </c>
      <c r="AE16104" s="27"/>
      <c r="AG16104" s="27"/>
      <c r="AO16104" s="27"/>
      <c r="AX16104" s="27"/>
      <c r="AY16104" s="27"/>
    </row>
    <row r="16105" spans="1:51" x14ac:dyDescent="0.25">
      <c r="A16105" t="s">
        <v>66</v>
      </c>
      <c r="C16105">
        <v>5485725</v>
      </c>
      <c r="D16105">
        <v>85</v>
      </c>
      <c r="E16105" t="s">
        <v>90</v>
      </c>
      <c r="G16105">
        <v>100.376</v>
      </c>
      <c r="H16105">
        <v>2015</v>
      </c>
      <c r="I16105">
        <v>10</v>
      </c>
      <c r="J16105">
        <v>26</v>
      </c>
      <c r="K16105" t="s">
        <v>1939</v>
      </c>
      <c r="L16105" t="s">
        <v>1981</v>
      </c>
      <c r="M16105" t="s">
        <v>900</v>
      </c>
      <c r="N16105" t="s">
        <v>170</v>
      </c>
      <c r="O16105" t="s">
        <v>799</v>
      </c>
      <c r="P16105" t="s">
        <v>799</v>
      </c>
      <c r="Q16105" t="s">
        <v>871</v>
      </c>
      <c r="R16105" t="str">
        <f t="shared" si="900"/>
        <v>Weekday</v>
      </c>
      <c r="S16105" s="27">
        <f t="shared" si="901"/>
        <v>42303</v>
      </c>
      <c r="U16105" t="str">
        <f t="shared" si="899"/>
        <v>S</v>
      </c>
      <c r="V16105" t="str">
        <f t="shared" si="902"/>
        <v>S</v>
      </c>
      <c r="AE16105" s="27"/>
      <c r="AG16105" s="27"/>
      <c r="AO16105" s="27"/>
      <c r="AX16105" s="27"/>
      <c r="AY16105" s="27"/>
    </row>
    <row r="16106" spans="1:51" x14ac:dyDescent="0.25">
      <c r="A16106" t="s">
        <v>66</v>
      </c>
      <c r="C16106">
        <v>5575143</v>
      </c>
      <c r="D16106">
        <v>85</v>
      </c>
      <c r="E16106" t="s">
        <v>90</v>
      </c>
      <c r="G16106">
        <v>100.384</v>
      </c>
      <c r="H16106">
        <v>2015</v>
      </c>
      <c r="I16106">
        <v>12</v>
      </c>
      <c r="J16106">
        <v>30</v>
      </c>
      <c r="K16106" t="s">
        <v>1958</v>
      </c>
      <c r="L16106" t="s">
        <v>1975</v>
      </c>
      <c r="M16106" t="s">
        <v>900</v>
      </c>
      <c r="N16106" t="s">
        <v>860</v>
      </c>
      <c r="O16106" t="s">
        <v>799</v>
      </c>
      <c r="Q16106" t="s">
        <v>871</v>
      </c>
      <c r="R16106" t="str">
        <f t="shared" si="900"/>
        <v>Weekday</v>
      </c>
      <c r="S16106" s="27">
        <f t="shared" si="901"/>
        <v>42368</v>
      </c>
      <c r="U16106" t="str">
        <f t="shared" ref="U16106:U16169" si="903">IF(OR(H16106=2015,H16106=2016),"S","D")</f>
        <v>S</v>
      </c>
      <c r="V16106" t="str">
        <f t="shared" si="902"/>
        <v>S</v>
      </c>
      <c r="AE16106" s="27"/>
      <c r="AG16106" s="27"/>
      <c r="AO16106" s="27"/>
      <c r="AX16106" s="27"/>
      <c r="AY16106" s="27"/>
    </row>
    <row r="16107" spans="1:51" x14ac:dyDescent="0.25">
      <c r="A16107" t="s">
        <v>66</v>
      </c>
      <c r="C16107">
        <v>6003147</v>
      </c>
      <c r="D16107">
        <v>85</v>
      </c>
      <c r="E16107" t="s">
        <v>91</v>
      </c>
      <c r="G16107">
        <v>100.384</v>
      </c>
      <c r="H16107">
        <v>2016</v>
      </c>
      <c r="I16107">
        <v>11</v>
      </c>
      <c r="J16107">
        <v>17</v>
      </c>
      <c r="K16107" t="s">
        <v>1954</v>
      </c>
      <c r="L16107" t="s">
        <v>1989</v>
      </c>
      <c r="M16107" t="s">
        <v>900</v>
      </c>
      <c r="N16107" t="s">
        <v>860</v>
      </c>
      <c r="O16107" t="s">
        <v>799</v>
      </c>
      <c r="P16107" t="s">
        <v>799</v>
      </c>
      <c r="R16107" t="str">
        <f t="shared" ref="R16107:R16170" si="904">IF(WEEKDAY(DATE(H16107,I16107,J16107),2) &lt; 6, "Weekday", "Weekend")</f>
        <v>Weekday</v>
      </c>
      <c r="S16107" s="27">
        <f t="shared" si="901"/>
        <v>42691</v>
      </c>
      <c r="U16107" t="str">
        <f t="shared" si="903"/>
        <v>S</v>
      </c>
      <c r="V16107" t="str">
        <f t="shared" si="902"/>
        <v>S</v>
      </c>
    </row>
    <row r="16108" spans="1:51" x14ac:dyDescent="0.25">
      <c r="A16108" t="s">
        <v>66</v>
      </c>
      <c r="C16108">
        <v>6978199</v>
      </c>
      <c r="D16108">
        <v>85</v>
      </c>
      <c r="E16108" t="s">
        <v>90</v>
      </c>
      <c r="G16108">
        <v>100.369</v>
      </c>
      <c r="H16108">
        <v>2018</v>
      </c>
      <c r="I16108">
        <v>11</v>
      </c>
      <c r="J16108">
        <v>27</v>
      </c>
      <c r="K16108" t="s">
        <v>1962</v>
      </c>
      <c r="L16108" t="s">
        <v>1999</v>
      </c>
      <c r="M16108" t="s">
        <v>900</v>
      </c>
      <c r="N16108" t="s">
        <v>860</v>
      </c>
      <c r="O16108" t="s">
        <v>799</v>
      </c>
      <c r="P16108" t="s">
        <v>799</v>
      </c>
      <c r="Q16108" t="s">
        <v>871</v>
      </c>
      <c r="R16108" t="str">
        <f t="shared" si="904"/>
        <v>Weekday</v>
      </c>
      <c r="S16108" s="27">
        <f t="shared" ref="S16108:S16171" si="905">DATE(H16108,I16108,J16108)</f>
        <v>43431</v>
      </c>
      <c r="U16108" t="str">
        <f t="shared" si="903"/>
        <v>D</v>
      </c>
      <c r="V16108" t="str">
        <f t="shared" si="902"/>
        <v>D</v>
      </c>
      <c r="AE16108" s="27"/>
      <c r="AG16108" s="27"/>
      <c r="AO16108" s="27"/>
      <c r="AX16108" s="27"/>
      <c r="AY16108" s="27"/>
    </row>
    <row r="16109" spans="1:51" x14ac:dyDescent="0.25">
      <c r="A16109" t="s">
        <v>66</v>
      </c>
      <c r="C16109">
        <v>6195610</v>
      </c>
      <c r="D16109">
        <v>85</v>
      </c>
      <c r="E16109" t="s">
        <v>90</v>
      </c>
      <c r="G16109">
        <v>100.402</v>
      </c>
      <c r="H16109">
        <v>2017</v>
      </c>
      <c r="I16109">
        <v>4</v>
      </c>
      <c r="J16109">
        <v>14</v>
      </c>
      <c r="K16109" t="s">
        <v>1989</v>
      </c>
      <c r="L16109" t="s">
        <v>1973</v>
      </c>
      <c r="M16109" t="s">
        <v>900</v>
      </c>
      <c r="N16109" t="s">
        <v>860</v>
      </c>
      <c r="O16109" t="s">
        <v>799</v>
      </c>
      <c r="P16109" t="s">
        <v>799</v>
      </c>
      <c r="Q16109" t="s">
        <v>871</v>
      </c>
      <c r="R16109" t="str">
        <f t="shared" si="904"/>
        <v>Weekday</v>
      </c>
      <c r="S16109" s="27">
        <f t="shared" si="905"/>
        <v>42839</v>
      </c>
      <c r="U16109" t="str">
        <f t="shared" si="903"/>
        <v>D</v>
      </c>
      <c r="V16109" t="str">
        <f t="shared" si="902"/>
        <v>D</v>
      </c>
      <c r="AE16109" s="27"/>
      <c r="AG16109" s="27"/>
      <c r="AO16109" s="27"/>
      <c r="AX16109" s="27"/>
      <c r="AY16109" s="27"/>
    </row>
    <row r="16110" spans="1:51" x14ac:dyDescent="0.25">
      <c r="A16110" t="s">
        <v>66</v>
      </c>
      <c r="C16110">
        <v>6385535</v>
      </c>
      <c r="D16110">
        <v>85</v>
      </c>
      <c r="E16110" t="s">
        <v>90</v>
      </c>
      <c r="G16110">
        <v>100.376</v>
      </c>
      <c r="H16110">
        <v>2017</v>
      </c>
      <c r="I16110">
        <v>9</v>
      </c>
      <c r="J16110">
        <v>7</v>
      </c>
      <c r="K16110" t="s">
        <v>1962</v>
      </c>
      <c r="L16110" t="s">
        <v>2002</v>
      </c>
      <c r="M16110" t="s">
        <v>900</v>
      </c>
      <c r="N16110" t="s">
        <v>860</v>
      </c>
      <c r="O16110" t="s">
        <v>799</v>
      </c>
      <c r="P16110" t="s">
        <v>799</v>
      </c>
      <c r="Q16110" t="s">
        <v>871</v>
      </c>
      <c r="R16110" t="str">
        <f t="shared" si="904"/>
        <v>Weekday</v>
      </c>
      <c r="S16110" s="27">
        <f t="shared" si="905"/>
        <v>42985</v>
      </c>
      <c r="U16110" t="str">
        <f t="shared" si="903"/>
        <v>D</v>
      </c>
      <c r="V16110" t="str">
        <f t="shared" si="902"/>
        <v>D</v>
      </c>
      <c r="AE16110" s="27"/>
      <c r="AG16110" s="27"/>
      <c r="AO16110" s="27"/>
      <c r="AX16110" s="27"/>
      <c r="AY16110" s="27"/>
    </row>
    <row r="16111" spans="1:51" x14ac:dyDescent="0.25">
      <c r="A16111" t="s">
        <v>66</v>
      </c>
      <c r="C16111">
        <v>6483842</v>
      </c>
      <c r="D16111">
        <v>85</v>
      </c>
      <c r="E16111" t="s">
        <v>90</v>
      </c>
      <c r="G16111">
        <v>100.407</v>
      </c>
      <c r="H16111">
        <v>2017</v>
      </c>
      <c r="I16111">
        <v>11</v>
      </c>
      <c r="J16111">
        <v>20</v>
      </c>
      <c r="K16111" t="s">
        <v>1956</v>
      </c>
      <c r="L16111" t="s">
        <v>1967</v>
      </c>
      <c r="M16111" t="s">
        <v>900</v>
      </c>
      <c r="N16111" t="s">
        <v>860</v>
      </c>
      <c r="O16111" t="s">
        <v>799</v>
      </c>
      <c r="P16111" t="s">
        <v>799</v>
      </c>
      <c r="Q16111" t="s">
        <v>871</v>
      </c>
      <c r="R16111" t="str">
        <f t="shared" si="904"/>
        <v>Weekday</v>
      </c>
      <c r="S16111" s="27">
        <f t="shared" si="905"/>
        <v>43059</v>
      </c>
      <c r="U16111" t="str">
        <f t="shared" si="903"/>
        <v>D</v>
      </c>
      <c r="V16111" t="str">
        <f t="shared" si="902"/>
        <v>D</v>
      </c>
      <c r="AE16111" s="27"/>
      <c r="AG16111" s="27"/>
      <c r="AO16111" s="27"/>
      <c r="AX16111" s="27"/>
      <c r="AY16111" s="27"/>
    </row>
    <row r="16112" spans="1:51" x14ac:dyDescent="0.25">
      <c r="A16112" t="s">
        <v>66</v>
      </c>
      <c r="C16112">
        <v>6980426</v>
      </c>
      <c r="D16112">
        <v>85</v>
      </c>
      <c r="E16112" t="s">
        <v>90</v>
      </c>
      <c r="G16112">
        <v>100.40300000000001</v>
      </c>
      <c r="H16112">
        <v>2018</v>
      </c>
      <c r="I16112">
        <v>11</v>
      </c>
      <c r="J16112">
        <v>26</v>
      </c>
      <c r="K16112" t="s">
        <v>1969</v>
      </c>
      <c r="L16112" t="s">
        <v>1950</v>
      </c>
      <c r="M16112" t="s">
        <v>900</v>
      </c>
      <c r="N16112" t="s">
        <v>860</v>
      </c>
      <c r="O16112" t="s">
        <v>799</v>
      </c>
      <c r="Q16112" t="s">
        <v>871</v>
      </c>
      <c r="R16112" t="str">
        <f t="shared" si="904"/>
        <v>Weekday</v>
      </c>
      <c r="S16112" s="27">
        <f t="shared" si="905"/>
        <v>43430</v>
      </c>
      <c r="U16112" t="str">
        <f t="shared" si="903"/>
        <v>D</v>
      </c>
      <c r="V16112" t="str">
        <f t="shared" si="902"/>
        <v>D</v>
      </c>
      <c r="AE16112" s="27"/>
      <c r="AG16112" s="27"/>
      <c r="AO16112" s="27"/>
      <c r="AX16112" s="27"/>
      <c r="AY16112" s="27"/>
    </row>
    <row r="16113" spans="1:51" x14ac:dyDescent="0.25">
      <c r="A16113" t="s">
        <v>66</v>
      </c>
      <c r="C16113">
        <v>5955828</v>
      </c>
      <c r="D16113">
        <v>85</v>
      </c>
      <c r="E16113" t="s">
        <v>90</v>
      </c>
      <c r="G16113">
        <v>100.389</v>
      </c>
      <c r="H16113">
        <v>2016</v>
      </c>
      <c r="I16113">
        <v>10</v>
      </c>
      <c r="J16113">
        <v>12</v>
      </c>
      <c r="K16113" t="s">
        <v>1956</v>
      </c>
      <c r="L16113" t="s">
        <v>1948</v>
      </c>
      <c r="M16113" t="s">
        <v>900</v>
      </c>
      <c r="N16113" t="s">
        <v>171</v>
      </c>
      <c r="O16113" t="s">
        <v>799</v>
      </c>
      <c r="P16113" t="s">
        <v>799</v>
      </c>
      <c r="Q16113" t="s">
        <v>871</v>
      </c>
      <c r="R16113" t="str">
        <f t="shared" si="904"/>
        <v>Weekday</v>
      </c>
      <c r="S16113" s="27">
        <f t="shared" si="905"/>
        <v>42655</v>
      </c>
      <c r="U16113" t="str">
        <f t="shared" si="903"/>
        <v>S</v>
      </c>
      <c r="V16113" t="str">
        <f t="shared" si="902"/>
        <v>S</v>
      </c>
      <c r="AE16113" s="27"/>
      <c r="AG16113" s="27"/>
      <c r="AO16113" s="27"/>
      <c r="AX16113" s="27"/>
      <c r="AY16113" s="27"/>
    </row>
    <row r="16114" spans="1:51" x14ac:dyDescent="0.25">
      <c r="A16114" t="s">
        <v>66</v>
      </c>
      <c r="C16114">
        <v>5344914</v>
      </c>
      <c r="D16114">
        <v>85</v>
      </c>
      <c r="E16114" t="s">
        <v>91</v>
      </c>
      <c r="G16114">
        <v>100.408</v>
      </c>
      <c r="H16114">
        <v>2015</v>
      </c>
      <c r="I16114">
        <v>7</v>
      </c>
      <c r="J16114">
        <v>2</v>
      </c>
      <c r="K16114" t="s">
        <v>1970</v>
      </c>
      <c r="L16114" t="s">
        <v>1977</v>
      </c>
      <c r="M16114" t="s">
        <v>900</v>
      </c>
      <c r="N16114" t="s">
        <v>860</v>
      </c>
      <c r="O16114" t="s">
        <v>799</v>
      </c>
      <c r="R16114" t="str">
        <f t="shared" si="904"/>
        <v>Weekday</v>
      </c>
      <c r="S16114" s="27">
        <f t="shared" si="905"/>
        <v>42187</v>
      </c>
      <c r="U16114" t="str">
        <f t="shared" si="903"/>
        <v>S</v>
      </c>
      <c r="V16114" t="str">
        <f t="shared" si="902"/>
        <v>S</v>
      </c>
    </row>
    <row r="16115" spans="1:51" x14ac:dyDescent="0.25">
      <c r="A16115" t="s">
        <v>66</v>
      </c>
      <c r="C16115">
        <v>6272502</v>
      </c>
      <c r="D16115">
        <v>85</v>
      </c>
      <c r="E16115" t="s">
        <v>90</v>
      </c>
      <c r="G16115">
        <v>100.392</v>
      </c>
      <c r="H16115">
        <v>2017</v>
      </c>
      <c r="I16115">
        <v>6</v>
      </c>
      <c r="J16115">
        <v>11</v>
      </c>
      <c r="K16115" t="s">
        <v>1970</v>
      </c>
      <c r="L16115" t="s">
        <v>1946</v>
      </c>
      <c r="M16115" t="s">
        <v>900</v>
      </c>
      <c r="N16115" t="s">
        <v>860</v>
      </c>
      <c r="O16115" t="s">
        <v>799</v>
      </c>
      <c r="Q16115" t="s">
        <v>871</v>
      </c>
      <c r="R16115" t="str">
        <f t="shared" si="904"/>
        <v>Weekend</v>
      </c>
      <c r="S16115" s="27">
        <f t="shared" si="905"/>
        <v>42897</v>
      </c>
      <c r="U16115" t="str">
        <f t="shared" si="903"/>
        <v>D</v>
      </c>
      <c r="V16115" t="str">
        <f t="shared" si="902"/>
        <v>D</v>
      </c>
      <c r="AE16115" s="27"/>
      <c r="AG16115" s="27"/>
      <c r="AO16115" s="27"/>
      <c r="AX16115" s="27"/>
      <c r="AY16115" s="27"/>
    </row>
    <row r="16116" spans="1:51" x14ac:dyDescent="0.25">
      <c r="A16116" t="s">
        <v>66</v>
      </c>
      <c r="C16116">
        <v>6702941</v>
      </c>
      <c r="D16116">
        <v>85</v>
      </c>
      <c r="E16116" t="s">
        <v>90</v>
      </c>
      <c r="G16116">
        <v>100.413</v>
      </c>
      <c r="H16116">
        <v>2018</v>
      </c>
      <c r="I16116">
        <v>4</v>
      </c>
      <c r="J16116">
        <v>23</v>
      </c>
      <c r="K16116" t="s">
        <v>1962</v>
      </c>
      <c r="L16116" t="s">
        <v>2002</v>
      </c>
      <c r="M16116" t="s">
        <v>900</v>
      </c>
      <c r="N16116" t="s">
        <v>860</v>
      </c>
      <c r="O16116" t="s">
        <v>799</v>
      </c>
      <c r="Q16116" t="s">
        <v>871</v>
      </c>
      <c r="R16116" t="str">
        <f t="shared" si="904"/>
        <v>Weekday</v>
      </c>
      <c r="S16116" s="27">
        <f t="shared" si="905"/>
        <v>43213</v>
      </c>
      <c r="U16116" t="str">
        <f t="shared" si="903"/>
        <v>D</v>
      </c>
      <c r="V16116" t="str">
        <f t="shared" si="902"/>
        <v>D</v>
      </c>
      <c r="AE16116" s="27"/>
      <c r="AG16116" s="27"/>
      <c r="AO16116" s="27"/>
      <c r="AX16116" s="27"/>
      <c r="AY16116" s="27"/>
    </row>
    <row r="16117" spans="1:51" x14ac:dyDescent="0.25">
      <c r="A16117" t="s">
        <v>66</v>
      </c>
      <c r="C16117">
        <v>6880162</v>
      </c>
      <c r="D16117">
        <v>85</v>
      </c>
      <c r="E16117" t="s">
        <v>90</v>
      </c>
      <c r="G16117">
        <v>100.41200000000001</v>
      </c>
      <c r="H16117">
        <v>2018</v>
      </c>
      <c r="I16117">
        <v>9</v>
      </c>
      <c r="J16117">
        <v>19</v>
      </c>
      <c r="K16117" t="s">
        <v>1964</v>
      </c>
      <c r="L16117" t="s">
        <v>1958</v>
      </c>
      <c r="M16117" t="s">
        <v>900</v>
      </c>
      <c r="N16117" t="s">
        <v>860</v>
      </c>
      <c r="O16117" t="s">
        <v>799</v>
      </c>
      <c r="Q16117" t="s">
        <v>871</v>
      </c>
      <c r="R16117" t="str">
        <f t="shared" si="904"/>
        <v>Weekday</v>
      </c>
      <c r="S16117" s="27">
        <f t="shared" si="905"/>
        <v>43362</v>
      </c>
      <c r="U16117" t="str">
        <f t="shared" si="903"/>
        <v>D</v>
      </c>
      <c r="V16117" t="str">
        <f t="shared" si="902"/>
        <v>D</v>
      </c>
      <c r="AE16117" s="27"/>
      <c r="AG16117" s="27"/>
      <c r="AO16117" s="27"/>
      <c r="AX16117" s="27"/>
      <c r="AY16117" s="27"/>
    </row>
    <row r="16118" spans="1:51" x14ac:dyDescent="0.25">
      <c r="A16118" t="s">
        <v>66</v>
      </c>
      <c r="C16118">
        <v>6976527</v>
      </c>
      <c r="D16118">
        <v>85</v>
      </c>
      <c r="E16118" t="s">
        <v>90</v>
      </c>
      <c r="G16118">
        <v>100.40900000000001</v>
      </c>
      <c r="H16118">
        <v>2018</v>
      </c>
      <c r="I16118">
        <v>11</v>
      </c>
      <c r="J16118">
        <v>26</v>
      </c>
      <c r="K16118" t="s">
        <v>1969</v>
      </c>
      <c r="L16118" t="s">
        <v>1960</v>
      </c>
      <c r="M16118" t="s">
        <v>900</v>
      </c>
      <c r="N16118" t="s">
        <v>860</v>
      </c>
      <c r="O16118" t="s">
        <v>799</v>
      </c>
      <c r="P16118" t="s">
        <v>799</v>
      </c>
      <c r="Q16118" t="s">
        <v>871</v>
      </c>
      <c r="R16118" t="str">
        <f t="shared" si="904"/>
        <v>Weekday</v>
      </c>
      <c r="S16118" s="27">
        <f t="shared" si="905"/>
        <v>43430</v>
      </c>
      <c r="U16118" t="str">
        <f t="shared" si="903"/>
        <v>D</v>
      </c>
      <c r="V16118" t="str">
        <f t="shared" si="902"/>
        <v>D</v>
      </c>
      <c r="AE16118" s="27"/>
      <c r="AG16118" s="27"/>
      <c r="AO16118" s="27"/>
      <c r="AX16118" s="27"/>
      <c r="AY16118" s="27"/>
    </row>
    <row r="16119" spans="1:51" x14ac:dyDescent="0.25">
      <c r="A16119" t="s">
        <v>66</v>
      </c>
      <c r="C16119">
        <v>5875742</v>
      </c>
      <c r="D16119">
        <v>85</v>
      </c>
      <c r="E16119" t="s">
        <v>90</v>
      </c>
      <c r="G16119">
        <v>100.393</v>
      </c>
      <c r="H16119">
        <v>2016</v>
      </c>
      <c r="I16119">
        <v>8</v>
      </c>
      <c r="J16119">
        <v>4</v>
      </c>
      <c r="K16119" t="s">
        <v>1970</v>
      </c>
      <c r="L16119" t="s">
        <v>1974</v>
      </c>
      <c r="M16119" t="s">
        <v>900</v>
      </c>
      <c r="N16119" t="s">
        <v>860</v>
      </c>
      <c r="O16119" t="s">
        <v>799</v>
      </c>
      <c r="Q16119" t="s">
        <v>871</v>
      </c>
      <c r="R16119" t="str">
        <f t="shared" si="904"/>
        <v>Weekday</v>
      </c>
      <c r="S16119" s="27">
        <f t="shared" si="905"/>
        <v>42586</v>
      </c>
      <c r="U16119" t="str">
        <f t="shared" si="903"/>
        <v>S</v>
      </c>
      <c r="V16119" t="str">
        <f t="shared" si="902"/>
        <v>S</v>
      </c>
      <c r="AE16119" s="27"/>
      <c r="AG16119" s="27"/>
      <c r="AO16119" s="27"/>
      <c r="AX16119" s="27"/>
      <c r="AY16119" s="27"/>
    </row>
    <row r="16120" spans="1:51" x14ac:dyDescent="0.25">
      <c r="A16120" t="s">
        <v>66</v>
      </c>
      <c r="C16120">
        <v>6702942</v>
      </c>
      <c r="D16120">
        <v>85</v>
      </c>
      <c r="E16120" t="s">
        <v>90</v>
      </c>
      <c r="G16120">
        <v>100.413</v>
      </c>
      <c r="H16120">
        <v>2018</v>
      </c>
      <c r="I16120">
        <v>4</v>
      </c>
      <c r="J16120">
        <v>23</v>
      </c>
      <c r="K16120" t="s">
        <v>1962</v>
      </c>
      <c r="L16120" t="s">
        <v>1995</v>
      </c>
      <c r="M16120" t="s">
        <v>900</v>
      </c>
      <c r="N16120" t="s">
        <v>860</v>
      </c>
      <c r="O16120" t="s">
        <v>799</v>
      </c>
      <c r="P16120" t="s">
        <v>799</v>
      </c>
      <c r="Q16120" t="s">
        <v>871</v>
      </c>
      <c r="R16120" t="str">
        <f t="shared" si="904"/>
        <v>Weekday</v>
      </c>
      <c r="S16120" s="27">
        <f t="shared" si="905"/>
        <v>43213</v>
      </c>
      <c r="U16120" t="str">
        <f t="shared" si="903"/>
        <v>D</v>
      </c>
      <c r="V16120" t="str">
        <f t="shared" si="902"/>
        <v>D</v>
      </c>
      <c r="AE16120" s="27"/>
      <c r="AG16120" s="27"/>
      <c r="AO16120" s="27"/>
      <c r="AX16120" s="27"/>
      <c r="AY16120" s="27"/>
    </row>
    <row r="16121" spans="1:51" x14ac:dyDescent="0.25">
      <c r="A16121" t="s">
        <v>66</v>
      </c>
      <c r="C16121">
        <v>6774733</v>
      </c>
      <c r="D16121">
        <v>85</v>
      </c>
      <c r="E16121" t="s">
        <v>90</v>
      </c>
      <c r="G16121">
        <v>100.408</v>
      </c>
      <c r="H16121">
        <v>2018</v>
      </c>
      <c r="I16121">
        <v>6</v>
      </c>
      <c r="J16121">
        <v>28</v>
      </c>
      <c r="K16121" t="s">
        <v>1934</v>
      </c>
      <c r="L16121" t="s">
        <v>1965</v>
      </c>
      <c r="M16121" t="s">
        <v>900</v>
      </c>
      <c r="N16121" t="s">
        <v>860</v>
      </c>
      <c r="O16121" t="s">
        <v>799</v>
      </c>
      <c r="P16121" t="s">
        <v>799</v>
      </c>
      <c r="Q16121" t="s">
        <v>871</v>
      </c>
      <c r="R16121" t="str">
        <f t="shared" si="904"/>
        <v>Weekday</v>
      </c>
      <c r="S16121" s="27">
        <f t="shared" si="905"/>
        <v>43279</v>
      </c>
      <c r="U16121" t="str">
        <f t="shared" si="903"/>
        <v>D</v>
      </c>
      <c r="V16121" t="str">
        <f t="shared" si="902"/>
        <v>D</v>
      </c>
      <c r="AE16121" s="27"/>
      <c r="AG16121" s="27"/>
      <c r="AO16121" s="27"/>
      <c r="AX16121" s="27"/>
      <c r="AY16121" s="27"/>
    </row>
    <row r="16122" spans="1:51" x14ac:dyDescent="0.25">
      <c r="A16122" t="s">
        <v>66</v>
      </c>
      <c r="C16122">
        <v>6222610</v>
      </c>
      <c r="D16122">
        <v>85</v>
      </c>
      <c r="E16122" t="s">
        <v>90</v>
      </c>
      <c r="G16122">
        <v>100.41800000000001</v>
      </c>
      <c r="H16122">
        <v>2017</v>
      </c>
      <c r="I16122">
        <v>5</v>
      </c>
      <c r="J16122">
        <v>5</v>
      </c>
      <c r="K16122" t="s">
        <v>1962</v>
      </c>
      <c r="L16122" t="s">
        <v>1982</v>
      </c>
      <c r="M16122" t="s">
        <v>900</v>
      </c>
      <c r="N16122" t="s">
        <v>860</v>
      </c>
      <c r="O16122" t="s">
        <v>799</v>
      </c>
      <c r="Q16122" t="s">
        <v>871</v>
      </c>
      <c r="R16122" t="str">
        <f t="shared" si="904"/>
        <v>Weekday</v>
      </c>
      <c r="S16122" s="27">
        <f t="shared" si="905"/>
        <v>42860</v>
      </c>
      <c r="U16122" t="str">
        <f t="shared" si="903"/>
        <v>D</v>
      </c>
      <c r="V16122" t="str">
        <f t="shared" si="902"/>
        <v>D</v>
      </c>
      <c r="AE16122" s="27"/>
      <c r="AG16122" s="27"/>
      <c r="AO16122" s="27"/>
      <c r="AX16122" s="27"/>
      <c r="AY16122" s="27"/>
    </row>
    <row r="16123" spans="1:51" x14ac:dyDescent="0.25">
      <c r="A16123" t="s">
        <v>66</v>
      </c>
      <c r="C16123">
        <v>6561115</v>
      </c>
      <c r="D16123">
        <v>85</v>
      </c>
      <c r="E16123" t="s">
        <v>90</v>
      </c>
      <c r="G16123">
        <v>100.413</v>
      </c>
      <c r="H16123">
        <v>2018</v>
      </c>
      <c r="I16123">
        <v>1</v>
      </c>
      <c r="J16123">
        <v>15</v>
      </c>
      <c r="K16123" t="s">
        <v>1939</v>
      </c>
      <c r="L16123" t="s">
        <v>1986</v>
      </c>
      <c r="M16123" t="s">
        <v>900</v>
      </c>
      <c r="N16123" t="s">
        <v>860</v>
      </c>
      <c r="O16123" t="s">
        <v>799</v>
      </c>
      <c r="Q16123" t="s">
        <v>871</v>
      </c>
      <c r="R16123" t="str">
        <f t="shared" si="904"/>
        <v>Weekday</v>
      </c>
      <c r="S16123" s="27">
        <f t="shared" si="905"/>
        <v>43115</v>
      </c>
      <c r="U16123" t="str">
        <f t="shared" si="903"/>
        <v>D</v>
      </c>
      <c r="V16123" t="str">
        <f t="shared" si="902"/>
        <v>D</v>
      </c>
      <c r="AE16123" s="27"/>
      <c r="AG16123" s="27"/>
      <c r="AO16123" s="27"/>
      <c r="AX16123" s="27"/>
      <c r="AY16123" s="27"/>
    </row>
    <row r="16124" spans="1:51" x14ac:dyDescent="0.25">
      <c r="A16124" t="s">
        <v>66</v>
      </c>
      <c r="C16124">
        <v>6940077</v>
      </c>
      <c r="D16124">
        <v>85</v>
      </c>
      <c r="E16124" t="s">
        <v>90</v>
      </c>
      <c r="G16124">
        <v>100.411</v>
      </c>
      <c r="H16124">
        <v>2018</v>
      </c>
      <c r="I16124">
        <v>10</v>
      </c>
      <c r="J16124">
        <v>30</v>
      </c>
      <c r="K16124" t="s">
        <v>1958</v>
      </c>
      <c r="L16124" t="s">
        <v>1989</v>
      </c>
      <c r="M16124" t="s">
        <v>900</v>
      </c>
      <c r="N16124" t="s">
        <v>860</v>
      </c>
      <c r="O16124" t="s">
        <v>799</v>
      </c>
      <c r="P16124" t="s">
        <v>799</v>
      </c>
      <c r="Q16124" t="s">
        <v>871</v>
      </c>
      <c r="R16124" t="str">
        <f t="shared" si="904"/>
        <v>Weekday</v>
      </c>
      <c r="S16124" s="27">
        <f t="shared" si="905"/>
        <v>43403</v>
      </c>
      <c r="U16124" t="str">
        <f t="shared" si="903"/>
        <v>D</v>
      </c>
      <c r="V16124" t="str">
        <f t="shared" si="902"/>
        <v>D</v>
      </c>
      <c r="AE16124" s="27"/>
      <c r="AG16124" s="27"/>
      <c r="AO16124" s="27"/>
      <c r="AX16124" s="27"/>
      <c r="AY16124" s="27"/>
    </row>
    <row r="16125" spans="1:51" x14ac:dyDescent="0.25">
      <c r="A16125" t="s">
        <v>66</v>
      </c>
      <c r="C16125">
        <v>6281828</v>
      </c>
      <c r="D16125">
        <v>85</v>
      </c>
      <c r="E16125" t="s">
        <v>90</v>
      </c>
      <c r="G16125">
        <v>100.41800000000001</v>
      </c>
      <c r="H16125">
        <v>2017</v>
      </c>
      <c r="I16125">
        <v>6</v>
      </c>
      <c r="J16125">
        <v>20</v>
      </c>
      <c r="K16125" t="s">
        <v>1962</v>
      </c>
      <c r="L16125" t="s">
        <v>1974</v>
      </c>
      <c r="M16125" t="s">
        <v>900</v>
      </c>
      <c r="N16125" t="s">
        <v>860</v>
      </c>
      <c r="O16125" t="s">
        <v>799</v>
      </c>
      <c r="Q16125" t="s">
        <v>871</v>
      </c>
      <c r="R16125" t="str">
        <f t="shared" si="904"/>
        <v>Weekday</v>
      </c>
      <c r="S16125" s="27">
        <f t="shared" si="905"/>
        <v>42906</v>
      </c>
      <c r="U16125" t="str">
        <f t="shared" si="903"/>
        <v>D</v>
      </c>
      <c r="V16125" t="str">
        <f t="shared" si="902"/>
        <v>D</v>
      </c>
      <c r="AE16125" s="27"/>
      <c r="AG16125" s="27"/>
      <c r="AO16125" s="27"/>
      <c r="AX16125" s="27"/>
      <c r="AY16125" s="27"/>
    </row>
    <row r="16126" spans="1:51" x14ac:dyDescent="0.25">
      <c r="A16126" t="s">
        <v>66</v>
      </c>
      <c r="C16126">
        <v>5676889</v>
      </c>
      <c r="D16126">
        <v>85</v>
      </c>
      <c r="E16126" t="s">
        <v>91</v>
      </c>
      <c r="G16126">
        <v>100.366</v>
      </c>
      <c r="H16126">
        <v>2016</v>
      </c>
      <c r="I16126">
        <v>3</v>
      </c>
      <c r="J16126">
        <v>12</v>
      </c>
      <c r="K16126" t="s">
        <v>1969</v>
      </c>
      <c r="L16126" t="s">
        <v>1955</v>
      </c>
      <c r="M16126" t="s">
        <v>900</v>
      </c>
      <c r="N16126" t="s">
        <v>860</v>
      </c>
      <c r="O16126" t="s">
        <v>799</v>
      </c>
      <c r="R16126" t="str">
        <f t="shared" si="904"/>
        <v>Weekend</v>
      </c>
      <c r="S16126" s="27">
        <f t="shared" si="905"/>
        <v>42441</v>
      </c>
      <c r="U16126" t="str">
        <f t="shared" si="903"/>
        <v>S</v>
      </c>
      <c r="V16126" t="str">
        <f t="shared" si="902"/>
        <v>S</v>
      </c>
    </row>
    <row r="16127" spans="1:51" x14ac:dyDescent="0.25">
      <c r="A16127" t="s">
        <v>66</v>
      </c>
      <c r="C16127">
        <v>6352850</v>
      </c>
      <c r="D16127">
        <v>85</v>
      </c>
      <c r="E16127" t="s">
        <v>90</v>
      </c>
      <c r="G16127">
        <v>100.413</v>
      </c>
      <c r="H16127">
        <v>2017</v>
      </c>
      <c r="I16127">
        <v>8</v>
      </c>
      <c r="J16127">
        <v>8</v>
      </c>
      <c r="K16127" t="s">
        <v>1962</v>
      </c>
      <c r="L16127" t="s">
        <v>1946</v>
      </c>
      <c r="M16127" t="s">
        <v>900</v>
      </c>
      <c r="N16127" t="s">
        <v>860</v>
      </c>
      <c r="O16127" t="s">
        <v>799</v>
      </c>
      <c r="Q16127" t="s">
        <v>871</v>
      </c>
      <c r="R16127" t="str">
        <f t="shared" si="904"/>
        <v>Weekday</v>
      </c>
      <c r="S16127" s="27">
        <f t="shared" si="905"/>
        <v>42955</v>
      </c>
      <c r="U16127" t="str">
        <f t="shared" si="903"/>
        <v>D</v>
      </c>
      <c r="V16127" t="str">
        <f t="shared" si="902"/>
        <v>D</v>
      </c>
      <c r="AE16127" s="27"/>
      <c r="AG16127" s="27"/>
      <c r="AO16127" s="27"/>
      <c r="AX16127" s="27"/>
      <c r="AY16127" s="27"/>
    </row>
    <row r="16128" spans="1:51" x14ac:dyDescent="0.25">
      <c r="A16128" t="s">
        <v>66</v>
      </c>
      <c r="C16128">
        <v>6817053</v>
      </c>
      <c r="D16128">
        <v>85</v>
      </c>
      <c r="E16128" t="s">
        <v>90</v>
      </c>
      <c r="G16128">
        <v>100.42100000000001</v>
      </c>
      <c r="H16128">
        <v>2018</v>
      </c>
      <c r="I16128">
        <v>8</v>
      </c>
      <c r="J16128">
        <v>2</v>
      </c>
      <c r="K16128" t="s">
        <v>1939</v>
      </c>
      <c r="L16128" t="s">
        <v>1962</v>
      </c>
      <c r="M16128" t="s">
        <v>900</v>
      </c>
      <c r="N16128" t="s">
        <v>860</v>
      </c>
      <c r="O16128" t="s">
        <v>799</v>
      </c>
      <c r="P16128" t="s">
        <v>799</v>
      </c>
      <c r="Q16128" t="s">
        <v>871</v>
      </c>
      <c r="R16128" t="str">
        <f t="shared" si="904"/>
        <v>Weekday</v>
      </c>
      <c r="S16128" s="27">
        <f t="shared" si="905"/>
        <v>43314</v>
      </c>
      <c r="U16128" t="str">
        <f t="shared" si="903"/>
        <v>D</v>
      </c>
      <c r="V16128" t="str">
        <f t="shared" si="902"/>
        <v>D</v>
      </c>
      <c r="AE16128" s="27"/>
      <c r="AG16128" s="27"/>
      <c r="AO16128" s="27"/>
      <c r="AX16128" s="27"/>
      <c r="AY16128" s="27"/>
    </row>
    <row r="16129" spans="1:51" x14ac:dyDescent="0.25">
      <c r="A16129" t="s">
        <v>66</v>
      </c>
      <c r="C16129">
        <v>6248931</v>
      </c>
      <c r="D16129">
        <v>85</v>
      </c>
      <c r="E16129" t="s">
        <v>90</v>
      </c>
      <c r="G16129">
        <v>100.414</v>
      </c>
      <c r="H16129">
        <v>2017</v>
      </c>
      <c r="I16129">
        <v>5</v>
      </c>
      <c r="J16129">
        <v>25</v>
      </c>
      <c r="K16129" t="s">
        <v>1972</v>
      </c>
      <c r="L16129" t="s">
        <v>1951</v>
      </c>
      <c r="M16129" t="s">
        <v>900</v>
      </c>
      <c r="N16129" t="s">
        <v>860</v>
      </c>
      <c r="O16129" t="s">
        <v>799</v>
      </c>
      <c r="Q16129" t="s">
        <v>871</v>
      </c>
      <c r="R16129" t="str">
        <f t="shared" si="904"/>
        <v>Weekday</v>
      </c>
      <c r="S16129" s="27">
        <f t="shared" si="905"/>
        <v>42880</v>
      </c>
      <c r="U16129" t="str">
        <f t="shared" si="903"/>
        <v>D</v>
      </c>
      <c r="V16129" t="str">
        <f t="shared" si="902"/>
        <v>D</v>
      </c>
      <c r="AE16129" s="27"/>
      <c r="AG16129" s="27"/>
      <c r="AO16129" s="27"/>
      <c r="AX16129" s="27"/>
      <c r="AY16129" s="27"/>
    </row>
    <row r="16130" spans="1:51" x14ac:dyDescent="0.25">
      <c r="A16130" t="s">
        <v>66</v>
      </c>
      <c r="C16130">
        <v>5389583</v>
      </c>
      <c r="D16130">
        <v>85</v>
      </c>
      <c r="E16130" t="s">
        <v>90</v>
      </c>
      <c r="G16130">
        <v>100.416</v>
      </c>
      <c r="H16130">
        <v>2015</v>
      </c>
      <c r="I16130">
        <v>8</v>
      </c>
      <c r="J16130">
        <v>13</v>
      </c>
      <c r="K16130" t="s">
        <v>1939</v>
      </c>
      <c r="L16130" t="s">
        <v>1945</v>
      </c>
      <c r="M16130" t="s">
        <v>900</v>
      </c>
      <c r="N16130" t="s">
        <v>860</v>
      </c>
      <c r="O16130" t="s">
        <v>799</v>
      </c>
      <c r="Q16130" t="s">
        <v>871</v>
      </c>
      <c r="R16130" t="str">
        <f t="shared" si="904"/>
        <v>Weekday</v>
      </c>
      <c r="S16130" s="27">
        <f t="shared" si="905"/>
        <v>42229</v>
      </c>
      <c r="U16130" t="str">
        <f t="shared" si="903"/>
        <v>S</v>
      </c>
      <c r="V16130" t="str">
        <f t="shared" si="902"/>
        <v>S</v>
      </c>
      <c r="AE16130" s="27"/>
      <c r="AG16130" s="27"/>
      <c r="AO16130" s="27"/>
      <c r="AX16130" s="27"/>
      <c r="AY16130" s="27"/>
    </row>
    <row r="16131" spans="1:51" x14ac:dyDescent="0.25">
      <c r="A16131" t="s">
        <v>66</v>
      </c>
      <c r="C16131">
        <v>6243008</v>
      </c>
      <c r="D16131">
        <v>85</v>
      </c>
      <c r="E16131" t="s">
        <v>90</v>
      </c>
      <c r="G16131">
        <v>100.416</v>
      </c>
      <c r="H16131">
        <v>2017</v>
      </c>
      <c r="I16131">
        <v>5</v>
      </c>
      <c r="J16131">
        <v>18</v>
      </c>
      <c r="K16131" t="s">
        <v>1962</v>
      </c>
      <c r="L16131" t="s">
        <v>1985</v>
      </c>
      <c r="M16131" t="s">
        <v>900</v>
      </c>
      <c r="N16131" t="s">
        <v>860</v>
      </c>
      <c r="O16131" t="s">
        <v>799</v>
      </c>
      <c r="Q16131" t="s">
        <v>871</v>
      </c>
      <c r="R16131" t="str">
        <f t="shared" si="904"/>
        <v>Weekday</v>
      </c>
      <c r="S16131" s="27">
        <f t="shared" si="905"/>
        <v>42873</v>
      </c>
      <c r="U16131" t="str">
        <f t="shared" si="903"/>
        <v>D</v>
      </c>
      <c r="V16131" t="str">
        <f t="shared" ref="V16131:V16194" si="906">T16131&amp;U16131</f>
        <v>D</v>
      </c>
      <c r="AE16131" s="27"/>
      <c r="AG16131" s="27"/>
      <c r="AO16131" s="27"/>
      <c r="AX16131" s="27"/>
      <c r="AY16131" s="27"/>
    </row>
    <row r="16132" spans="1:51" x14ac:dyDescent="0.25">
      <c r="A16132" t="s">
        <v>66</v>
      </c>
      <c r="C16132">
        <v>6615893</v>
      </c>
      <c r="D16132">
        <v>85</v>
      </c>
      <c r="E16132" t="s">
        <v>91</v>
      </c>
      <c r="G16132">
        <v>100.381</v>
      </c>
      <c r="H16132">
        <v>2018</v>
      </c>
      <c r="I16132">
        <v>2</v>
      </c>
      <c r="J16132">
        <v>28</v>
      </c>
      <c r="K16132" t="s">
        <v>1973</v>
      </c>
      <c r="L16132" t="s">
        <v>1981</v>
      </c>
      <c r="M16132" t="s">
        <v>900</v>
      </c>
      <c r="N16132" t="s">
        <v>860</v>
      </c>
      <c r="O16132" t="s">
        <v>799</v>
      </c>
      <c r="P16132" t="s">
        <v>799</v>
      </c>
      <c r="R16132" t="str">
        <f t="shared" si="904"/>
        <v>Weekday</v>
      </c>
      <c r="S16132" s="27">
        <f t="shared" si="905"/>
        <v>43159</v>
      </c>
      <c r="U16132" t="str">
        <f t="shared" si="903"/>
        <v>D</v>
      </c>
      <c r="V16132" t="str">
        <f t="shared" si="906"/>
        <v>D</v>
      </c>
    </row>
    <row r="16133" spans="1:51" x14ac:dyDescent="0.25">
      <c r="A16133" t="s">
        <v>66</v>
      </c>
      <c r="C16133">
        <v>6659044</v>
      </c>
      <c r="D16133">
        <v>85</v>
      </c>
      <c r="E16133" t="s">
        <v>90</v>
      </c>
      <c r="G16133">
        <v>100.41800000000001</v>
      </c>
      <c r="H16133">
        <v>2018</v>
      </c>
      <c r="I16133">
        <v>4</v>
      </c>
      <c r="J16133">
        <v>4</v>
      </c>
      <c r="K16133" t="s">
        <v>1941</v>
      </c>
      <c r="L16133" t="s">
        <v>1971</v>
      </c>
      <c r="M16133" t="s">
        <v>900</v>
      </c>
      <c r="N16133" t="s">
        <v>860</v>
      </c>
      <c r="O16133" t="s">
        <v>799</v>
      </c>
      <c r="P16133" t="s">
        <v>799</v>
      </c>
      <c r="Q16133" t="s">
        <v>871</v>
      </c>
      <c r="R16133" t="str">
        <f t="shared" si="904"/>
        <v>Weekday</v>
      </c>
      <c r="S16133" s="27">
        <f t="shared" si="905"/>
        <v>43194</v>
      </c>
      <c r="U16133" t="str">
        <f t="shared" si="903"/>
        <v>D</v>
      </c>
      <c r="V16133" t="str">
        <f t="shared" si="906"/>
        <v>D</v>
      </c>
      <c r="AE16133" s="27"/>
      <c r="AG16133" s="27"/>
      <c r="AO16133" s="27"/>
      <c r="AX16133" s="27"/>
      <c r="AY16133" s="27"/>
    </row>
    <row r="16134" spans="1:51" x14ac:dyDescent="0.25">
      <c r="A16134" t="s">
        <v>66</v>
      </c>
      <c r="C16134">
        <v>6167380</v>
      </c>
      <c r="D16134">
        <v>85</v>
      </c>
      <c r="E16134" t="s">
        <v>90</v>
      </c>
      <c r="G16134">
        <v>100.422</v>
      </c>
      <c r="H16134">
        <v>2017</v>
      </c>
      <c r="I16134">
        <v>3</v>
      </c>
      <c r="J16134">
        <v>27</v>
      </c>
      <c r="K16134" t="s">
        <v>1962</v>
      </c>
      <c r="L16134" t="s">
        <v>1946</v>
      </c>
      <c r="M16134" t="s">
        <v>900</v>
      </c>
      <c r="N16134" t="s">
        <v>860</v>
      </c>
      <c r="O16134" t="s">
        <v>799</v>
      </c>
      <c r="P16134" t="s">
        <v>799</v>
      </c>
      <c r="Q16134" t="s">
        <v>871</v>
      </c>
      <c r="R16134" t="str">
        <f t="shared" si="904"/>
        <v>Weekday</v>
      </c>
      <c r="S16134" s="27">
        <f t="shared" si="905"/>
        <v>42821</v>
      </c>
      <c r="U16134" t="str">
        <f t="shared" si="903"/>
        <v>D</v>
      </c>
      <c r="V16134" t="str">
        <f t="shared" si="906"/>
        <v>D</v>
      </c>
      <c r="AE16134" s="27"/>
      <c r="AG16134" s="27"/>
      <c r="AO16134" s="27"/>
      <c r="AX16134" s="27"/>
      <c r="AY16134" s="27"/>
    </row>
    <row r="16135" spans="1:51" x14ac:dyDescent="0.25">
      <c r="A16135" t="s">
        <v>66</v>
      </c>
      <c r="C16135">
        <v>6246105</v>
      </c>
      <c r="D16135">
        <v>85</v>
      </c>
      <c r="E16135" t="s">
        <v>90</v>
      </c>
      <c r="G16135">
        <v>100.40300000000001</v>
      </c>
      <c r="H16135">
        <v>2017</v>
      </c>
      <c r="I16135">
        <v>5</v>
      </c>
      <c r="J16135">
        <v>23</v>
      </c>
      <c r="K16135" t="s">
        <v>1939</v>
      </c>
      <c r="L16135" t="s">
        <v>1974</v>
      </c>
      <c r="M16135" t="s">
        <v>900</v>
      </c>
      <c r="N16135" t="s">
        <v>860</v>
      </c>
      <c r="O16135" t="s">
        <v>799</v>
      </c>
      <c r="P16135" t="s">
        <v>799</v>
      </c>
      <c r="Q16135" t="s">
        <v>871</v>
      </c>
      <c r="R16135" t="str">
        <f t="shared" si="904"/>
        <v>Weekday</v>
      </c>
      <c r="S16135" s="27">
        <f t="shared" si="905"/>
        <v>42878</v>
      </c>
      <c r="U16135" t="str">
        <f t="shared" si="903"/>
        <v>D</v>
      </c>
      <c r="V16135" t="str">
        <f t="shared" si="906"/>
        <v>D</v>
      </c>
      <c r="AE16135" s="27"/>
      <c r="AG16135" s="27"/>
      <c r="AO16135" s="27"/>
      <c r="AX16135" s="27"/>
      <c r="AY16135" s="27"/>
    </row>
    <row r="16136" spans="1:51" x14ac:dyDescent="0.25">
      <c r="A16136" t="s">
        <v>66</v>
      </c>
      <c r="C16136">
        <v>6887598</v>
      </c>
      <c r="D16136">
        <v>85</v>
      </c>
      <c r="E16136" t="s">
        <v>90</v>
      </c>
      <c r="G16136">
        <v>100.42100000000001</v>
      </c>
      <c r="H16136">
        <v>2018</v>
      </c>
      <c r="I16136">
        <v>9</v>
      </c>
      <c r="J16136">
        <v>24</v>
      </c>
      <c r="K16136" t="s">
        <v>1962</v>
      </c>
      <c r="L16136" t="s">
        <v>1950</v>
      </c>
      <c r="M16136" t="s">
        <v>900</v>
      </c>
      <c r="N16136" t="s">
        <v>860</v>
      </c>
      <c r="O16136" t="s">
        <v>799</v>
      </c>
      <c r="Q16136" t="s">
        <v>871</v>
      </c>
      <c r="R16136" t="str">
        <f t="shared" si="904"/>
        <v>Weekday</v>
      </c>
      <c r="S16136" s="27">
        <f t="shared" si="905"/>
        <v>43367</v>
      </c>
      <c r="U16136" t="str">
        <f t="shared" si="903"/>
        <v>D</v>
      </c>
      <c r="V16136" t="str">
        <f t="shared" si="906"/>
        <v>D</v>
      </c>
      <c r="AE16136" s="27"/>
      <c r="AG16136" s="27"/>
      <c r="AO16136" s="27"/>
      <c r="AX16136" s="27"/>
      <c r="AY16136" s="27"/>
    </row>
    <row r="16137" spans="1:51" x14ac:dyDescent="0.25">
      <c r="A16137" t="s">
        <v>66</v>
      </c>
      <c r="C16137">
        <v>5380864</v>
      </c>
      <c r="D16137">
        <v>85</v>
      </c>
      <c r="E16137" t="s">
        <v>90</v>
      </c>
      <c r="G16137">
        <v>100.41200000000001</v>
      </c>
      <c r="H16137">
        <v>2015</v>
      </c>
      <c r="I16137">
        <v>8</v>
      </c>
      <c r="J16137">
        <v>4</v>
      </c>
      <c r="K16137" t="s">
        <v>1939</v>
      </c>
      <c r="L16137" t="s">
        <v>1976</v>
      </c>
      <c r="M16137" t="s">
        <v>900</v>
      </c>
      <c r="N16137" t="s">
        <v>860</v>
      </c>
      <c r="O16137" t="s">
        <v>799</v>
      </c>
      <c r="P16137" t="s">
        <v>799</v>
      </c>
      <c r="Q16137" t="s">
        <v>871</v>
      </c>
      <c r="R16137" t="str">
        <f t="shared" si="904"/>
        <v>Weekday</v>
      </c>
      <c r="S16137" s="27">
        <f t="shared" si="905"/>
        <v>42220</v>
      </c>
      <c r="U16137" t="str">
        <f t="shared" si="903"/>
        <v>S</v>
      </c>
      <c r="V16137" t="str">
        <f t="shared" si="906"/>
        <v>S</v>
      </c>
      <c r="AE16137" s="27"/>
      <c r="AG16137" s="27"/>
      <c r="AO16137" s="27"/>
      <c r="AX16137" s="27"/>
      <c r="AY16137" s="27"/>
    </row>
    <row r="16138" spans="1:51" x14ac:dyDescent="0.25">
      <c r="A16138" t="s">
        <v>66</v>
      </c>
      <c r="C16138">
        <v>6714725</v>
      </c>
      <c r="D16138">
        <v>85</v>
      </c>
      <c r="E16138" t="s">
        <v>90</v>
      </c>
      <c r="G16138">
        <v>100.42</v>
      </c>
      <c r="H16138">
        <v>2018</v>
      </c>
      <c r="I16138">
        <v>5</v>
      </c>
      <c r="J16138">
        <v>15</v>
      </c>
      <c r="K16138" t="s">
        <v>1962</v>
      </c>
      <c r="L16138" t="s">
        <v>1961</v>
      </c>
      <c r="M16138" t="s">
        <v>900</v>
      </c>
      <c r="N16138" t="s">
        <v>404</v>
      </c>
      <c r="O16138" t="s">
        <v>799</v>
      </c>
      <c r="Q16138" t="s">
        <v>871</v>
      </c>
      <c r="R16138" t="str">
        <f t="shared" si="904"/>
        <v>Weekday</v>
      </c>
      <c r="S16138" s="27">
        <f t="shared" si="905"/>
        <v>43235</v>
      </c>
      <c r="U16138" t="str">
        <f t="shared" si="903"/>
        <v>D</v>
      </c>
      <c r="V16138" t="str">
        <f t="shared" si="906"/>
        <v>D</v>
      </c>
      <c r="AE16138" s="27"/>
      <c r="AG16138" s="27"/>
      <c r="AO16138" s="27"/>
      <c r="AX16138" s="27"/>
      <c r="AY16138" s="27"/>
    </row>
    <row r="16139" spans="1:51" x14ac:dyDescent="0.25">
      <c r="A16139" t="s">
        <v>66</v>
      </c>
      <c r="C16139">
        <v>5481049</v>
      </c>
      <c r="D16139">
        <v>85</v>
      </c>
      <c r="E16139" t="s">
        <v>90</v>
      </c>
      <c r="G16139">
        <v>100.40600000000001</v>
      </c>
      <c r="H16139">
        <v>2015</v>
      </c>
      <c r="I16139">
        <v>10</v>
      </c>
      <c r="J16139">
        <v>15</v>
      </c>
      <c r="K16139" t="s">
        <v>1989</v>
      </c>
      <c r="L16139" t="s">
        <v>1946</v>
      </c>
      <c r="M16139" t="s">
        <v>900</v>
      </c>
      <c r="N16139" t="s">
        <v>404</v>
      </c>
      <c r="O16139" t="s">
        <v>799</v>
      </c>
      <c r="Q16139" t="s">
        <v>871</v>
      </c>
      <c r="R16139" t="str">
        <f t="shared" si="904"/>
        <v>Weekday</v>
      </c>
      <c r="S16139" s="27">
        <f t="shared" si="905"/>
        <v>42292</v>
      </c>
      <c r="U16139" t="str">
        <f t="shared" si="903"/>
        <v>S</v>
      </c>
      <c r="V16139" t="str">
        <f t="shared" si="906"/>
        <v>S</v>
      </c>
      <c r="AE16139" s="27"/>
      <c r="AG16139" s="27"/>
      <c r="AO16139" s="27"/>
      <c r="AX16139" s="27"/>
      <c r="AY16139" s="27"/>
    </row>
    <row r="16140" spans="1:51" x14ac:dyDescent="0.25">
      <c r="A16140" t="s">
        <v>66</v>
      </c>
      <c r="C16140">
        <v>6692419</v>
      </c>
      <c r="D16140">
        <v>85</v>
      </c>
      <c r="E16140" t="s">
        <v>90</v>
      </c>
      <c r="G16140">
        <v>100.42700000000001</v>
      </c>
      <c r="H16140">
        <v>2018</v>
      </c>
      <c r="I16140">
        <v>4</v>
      </c>
      <c r="J16140">
        <v>30</v>
      </c>
      <c r="K16140" t="s">
        <v>1958</v>
      </c>
      <c r="L16140" t="s">
        <v>1942</v>
      </c>
      <c r="M16140" t="s">
        <v>900</v>
      </c>
      <c r="N16140" t="s">
        <v>860</v>
      </c>
      <c r="O16140" t="s">
        <v>799</v>
      </c>
      <c r="Q16140" t="s">
        <v>871</v>
      </c>
      <c r="R16140" t="str">
        <f t="shared" si="904"/>
        <v>Weekday</v>
      </c>
      <c r="S16140" s="27">
        <f t="shared" si="905"/>
        <v>43220</v>
      </c>
      <c r="U16140" t="str">
        <f t="shared" si="903"/>
        <v>D</v>
      </c>
      <c r="V16140" t="str">
        <f t="shared" si="906"/>
        <v>D</v>
      </c>
      <c r="AE16140" s="27"/>
      <c r="AG16140" s="27"/>
      <c r="AO16140" s="27"/>
      <c r="AX16140" s="27"/>
      <c r="AY16140" s="27"/>
    </row>
    <row r="16141" spans="1:51" x14ac:dyDescent="0.25">
      <c r="A16141" t="s">
        <v>66</v>
      </c>
      <c r="C16141">
        <v>6710576</v>
      </c>
      <c r="D16141">
        <v>85</v>
      </c>
      <c r="E16141" t="s">
        <v>90</v>
      </c>
      <c r="G16141">
        <v>100.42</v>
      </c>
      <c r="H16141">
        <v>2018</v>
      </c>
      <c r="I16141">
        <v>5</v>
      </c>
      <c r="J16141">
        <v>14</v>
      </c>
      <c r="K16141" t="s">
        <v>1958</v>
      </c>
      <c r="L16141" t="s">
        <v>1975</v>
      </c>
      <c r="M16141" t="s">
        <v>900</v>
      </c>
      <c r="N16141" t="s">
        <v>860</v>
      </c>
      <c r="O16141" t="s">
        <v>799</v>
      </c>
      <c r="P16141" t="s">
        <v>799</v>
      </c>
      <c r="Q16141" t="s">
        <v>871</v>
      </c>
      <c r="R16141" t="str">
        <f t="shared" si="904"/>
        <v>Weekday</v>
      </c>
      <c r="S16141" s="27">
        <f t="shared" si="905"/>
        <v>43234</v>
      </c>
      <c r="U16141" t="str">
        <f t="shared" si="903"/>
        <v>D</v>
      </c>
      <c r="V16141" t="str">
        <f t="shared" si="906"/>
        <v>D</v>
      </c>
      <c r="AE16141" s="27"/>
      <c r="AG16141" s="27"/>
      <c r="AO16141" s="27"/>
      <c r="AX16141" s="27"/>
      <c r="AY16141" s="27"/>
    </row>
    <row r="16142" spans="1:51" x14ac:dyDescent="0.25">
      <c r="A16142" t="s">
        <v>66</v>
      </c>
      <c r="C16142">
        <v>5450339</v>
      </c>
      <c r="D16142">
        <v>85</v>
      </c>
      <c r="E16142" t="s">
        <v>90</v>
      </c>
      <c r="G16142">
        <v>100.407</v>
      </c>
      <c r="H16142">
        <v>2015</v>
      </c>
      <c r="I16142">
        <v>9</v>
      </c>
      <c r="J16142">
        <v>26</v>
      </c>
      <c r="K16142" t="s">
        <v>1970</v>
      </c>
      <c r="L16142" t="s">
        <v>1951</v>
      </c>
      <c r="M16142" t="s">
        <v>900</v>
      </c>
      <c r="N16142" t="s">
        <v>404</v>
      </c>
      <c r="O16142" t="s">
        <v>799</v>
      </c>
      <c r="Q16142" t="s">
        <v>871</v>
      </c>
      <c r="R16142" t="str">
        <f t="shared" si="904"/>
        <v>Weekend</v>
      </c>
      <c r="S16142" s="27">
        <f t="shared" si="905"/>
        <v>42273</v>
      </c>
      <c r="U16142" t="str">
        <f t="shared" si="903"/>
        <v>S</v>
      </c>
      <c r="V16142" t="str">
        <f t="shared" si="906"/>
        <v>S</v>
      </c>
      <c r="AE16142" s="27"/>
      <c r="AG16142" s="27"/>
      <c r="AO16142" s="27"/>
      <c r="AX16142" s="27"/>
      <c r="AY16142" s="27"/>
    </row>
    <row r="16143" spans="1:51" x14ac:dyDescent="0.25">
      <c r="A16143" t="s">
        <v>66</v>
      </c>
      <c r="C16143">
        <v>6855650</v>
      </c>
      <c r="D16143">
        <v>85</v>
      </c>
      <c r="E16143" t="s">
        <v>90</v>
      </c>
      <c r="G16143">
        <v>100.42</v>
      </c>
      <c r="H16143">
        <v>2018</v>
      </c>
      <c r="I16143">
        <v>8</v>
      </c>
      <c r="J16143">
        <v>30</v>
      </c>
      <c r="K16143" t="s">
        <v>1969</v>
      </c>
      <c r="L16143" t="s">
        <v>2001</v>
      </c>
      <c r="M16143" t="s">
        <v>900</v>
      </c>
      <c r="N16143" t="s">
        <v>404</v>
      </c>
      <c r="O16143" t="s">
        <v>799</v>
      </c>
      <c r="P16143" t="s">
        <v>799</v>
      </c>
      <c r="Q16143" t="s">
        <v>871</v>
      </c>
      <c r="R16143" t="str">
        <f t="shared" si="904"/>
        <v>Weekday</v>
      </c>
      <c r="S16143" s="27">
        <f t="shared" si="905"/>
        <v>43342</v>
      </c>
      <c r="U16143" t="str">
        <f t="shared" si="903"/>
        <v>D</v>
      </c>
      <c r="V16143" t="str">
        <f t="shared" si="906"/>
        <v>D</v>
      </c>
      <c r="AE16143" s="27"/>
      <c r="AG16143" s="27"/>
      <c r="AO16143" s="27"/>
      <c r="AX16143" s="27"/>
      <c r="AY16143" s="27"/>
    </row>
    <row r="16144" spans="1:51" x14ac:dyDescent="0.25">
      <c r="A16144" t="s">
        <v>66</v>
      </c>
      <c r="C16144">
        <v>6913511</v>
      </c>
      <c r="D16144">
        <v>85</v>
      </c>
      <c r="E16144" t="s">
        <v>90</v>
      </c>
      <c r="G16144">
        <v>100.43</v>
      </c>
      <c r="H16144">
        <v>2018</v>
      </c>
      <c r="I16144">
        <v>10</v>
      </c>
      <c r="J16144">
        <v>9</v>
      </c>
      <c r="K16144" t="s">
        <v>1970</v>
      </c>
      <c r="L16144" t="s">
        <v>1974</v>
      </c>
      <c r="M16144" t="s">
        <v>900</v>
      </c>
      <c r="N16144" t="s">
        <v>404</v>
      </c>
      <c r="O16144" t="s">
        <v>799</v>
      </c>
      <c r="Q16144" t="s">
        <v>871</v>
      </c>
      <c r="R16144" t="str">
        <f t="shared" si="904"/>
        <v>Weekday</v>
      </c>
      <c r="S16144" s="27">
        <f t="shared" si="905"/>
        <v>43382</v>
      </c>
      <c r="U16144" t="str">
        <f t="shared" si="903"/>
        <v>D</v>
      </c>
      <c r="V16144" t="str">
        <f t="shared" si="906"/>
        <v>D</v>
      </c>
      <c r="AE16144" s="27"/>
      <c r="AG16144" s="27"/>
      <c r="AO16144" s="27"/>
      <c r="AX16144" s="27"/>
      <c r="AY16144" s="27"/>
    </row>
    <row r="16145" spans="1:51" x14ac:dyDescent="0.25">
      <c r="A16145" t="s">
        <v>66</v>
      </c>
      <c r="C16145">
        <v>6995633</v>
      </c>
      <c r="D16145">
        <v>85</v>
      </c>
      <c r="E16145" t="s">
        <v>90</v>
      </c>
      <c r="G16145">
        <v>100.416</v>
      </c>
      <c r="H16145">
        <v>2018</v>
      </c>
      <c r="I16145">
        <v>12</v>
      </c>
      <c r="J16145">
        <v>4</v>
      </c>
      <c r="K16145" t="s">
        <v>1970</v>
      </c>
      <c r="L16145" t="s">
        <v>1938</v>
      </c>
      <c r="M16145" t="s">
        <v>900</v>
      </c>
      <c r="N16145" t="s">
        <v>860</v>
      </c>
      <c r="O16145" t="s">
        <v>799</v>
      </c>
      <c r="P16145" t="s">
        <v>799</v>
      </c>
      <c r="Q16145" t="s">
        <v>871</v>
      </c>
      <c r="R16145" t="str">
        <f t="shared" si="904"/>
        <v>Weekday</v>
      </c>
      <c r="S16145" s="27">
        <f t="shared" si="905"/>
        <v>43438</v>
      </c>
      <c r="U16145" t="str">
        <f t="shared" si="903"/>
        <v>D</v>
      </c>
      <c r="V16145" t="str">
        <f t="shared" si="906"/>
        <v>D</v>
      </c>
      <c r="AE16145" s="27"/>
      <c r="AG16145" s="27"/>
      <c r="AO16145" s="27"/>
      <c r="AX16145" s="27"/>
      <c r="AY16145" s="27"/>
    </row>
    <row r="16146" spans="1:51" x14ac:dyDescent="0.25">
      <c r="A16146" t="s">
        <v>66</v>
      </c>
      <c r="C16146">
        <v>6235315</v>
      </c>
      <c r="D16146">
        <v>85</v>
      </c>
      <c r="E16146" t="s">
        <v>90</v>
      </c>
      <c r="G16146">
        <v>100.42100000000001</v>
      </c>
      <c r="H16146">
        <v>2017</v>
      </c>
      <c r="I16146">
        <v>5</v>
      </c>
      <c r="J16146">
        <v>11</v>
      </c>
      <c r="K16146" t="s">
        <v>1970</v>
      </c>
      <c r="L16146" t="s">
        <v>1943</v>
      </c>
      <c r="M16146" t="s">
        <v>900</v>
      </c>
      <c r="N16146" t="s">
        <v>171</v>
      </c>
      <c r="O16146" t="s">
        <v>799</v>
      </c>
      <c r="P16146" t="s">
        <v>799</v>
      </c>
      <c r="Q16146" t="s">
        <v>871</v>
      </c>
      <c r="R16146" t="str">
        <f t="shared" si="904"/>
        <v>Weekday</v>
      </c>
      <c r="S16146" s="27">
        <f t="shared" si="905"/>
        <v>42866</v>
      </c>
      <c r="U16146" t="str">
        <f t="shared" si="903"/>
        <v>D</v>
      </c>
      <c r="V16146" t="str">
        <f t="shared" si="906"/>
        <v>D</v>
      </c>
      <c r="AE16146" s="27"/>
      <c r="AG16146" s="27"/>
      <c r="AO16146" s="27"/>
      <c r="AX16146" s="27"/>
      <c r="AY16146" s="27"/>
    </row>
    <row r="16147" spans="1:51" x14ac:dyDescent="0.25">
      <c r="A16147" t="s">
        <v>66</v>
      </c>
      <c r="C16147">
        <v>6702938</v>
      </c>
      <c r="D16147">
        <v>85</v>
      </c>
      <c r="E16147" t="s">
        <v>90</v>
      </c>
      <c r="G16147">
        <v>100.425</v>
      </c>
      <c r="H16147">
        <v>2018</v>
      </c>
      <c r="I16147">
        <v>4</v>
      </c>
      <c r="J16147">
        <v>23</v>
      </c>
      <c r="K16147" t="s">
        <v>1970</v>
      </c>
      <c r="L16147" t="s">
        <v>1984</v>
      </c>
      <c r="M16147" t="s">
        <v>900</v>
      </c>
      <c r="N16147" t="s">
        <v>860</v>
      </c>
      <c r="O16147" t="s">
        <v>799</v>
      </c>
      <c r="Q16147" t="s">
        <v>871</v>
      </c>
      <c r="R16147" t="str">
        <f t="shared" si="904"/>
        <v>Weekday</v>
      </c>
      <c r="S16147" s="27">
        <f t="shared" si="905"/>
        <v>43213</v>
      </c>
      <c r="U16147" t="str">
        <f t="shared" si="903"/>
        <v>D</v>
      </c>
      <c r="V16147" t="str">
        <f t="shared" si="906"/>
        <v>D</v>
      </c>
      <c r="AE16147" s="27"/>
      <c r="AG16147" s="27"/>
      <c r="AO16147" s="27"/>
      <c r="AX16147" s="27"/>
      <c r="AY16147" s="27"/>
    </row>
    <row r="16148" spans="1:51" x14ac:dyDescent="0.25">
      <c r="A16148" t="s">
        <v>66</v>
      </c>
      <c r="C16148">
        <v>6963204</v>
      </c>
      <c r="D16148">
        <v>85</v>
      </c>
      <c r="E16148" t="s">
        <v>90</v>
      </c>
      <c r="G16148">
        <v>100.426</v>
      </c>
      <c r="H16148">
        <v>2018</v>
      </c>
      <c r="I16148">
        <v>11</v>
      </c>
      <c r="J16148">
        <v>9</v>
      </c>
      <c r="K16148" t="s">
        <v>1970</v>
      </c>
      <c r="L16148" t="s">
        <v>1975</v>
      </c>
      <c r="M16148" t="s">
        <v>900</v>
      </c>
      <c r="N16148" t="s">
        <v>860</v>
      </c>
      <c r="O16148" t="s">
        <v>799</v>
      </c>
      <c r="P16148" t="s">
        <v>799</v>
      </c>
      <c r="Q16148" t="s">
        <v>871</v>
      </c>
      <c r="R16148" t="str">
        <f t="shared" si="904"/>
        <v>Weekday</v>
      </c>
      <c r="S16148" s="27">
        <f t="shared" si="905"/>
        <v>43413</v>
      </c>
      <c r="U16148" t="str">
        <f t="shared" si="903"/>
        <v>D</v>
      </c>
      <c r="V16148" t="str">
        <f t="shared" si="906"/>
        <v>D</v>
      </c>
      <c r="AE16148" s="27"/>
      <c r="AG16148" s="27"/>
      <c r="AO16148" s="27"/>
      <c r="AX16148" s="27"/>
      <c r="AY16148" s="27"/>
    </row>
    <row r="16149" spans="1:51" x14ac:dyDescent="0.25">
      <c r="A16149" t="s">
        <v>66</v>
      </c>
      <c r="C16149">
        <v>6353394</v>
      </c>
      <c r="D16149">
        <v>85</v>
      </c>
      <c r="E16149" t="s">
        <v>90</v>
      </c>
      <c r="G16149">
        <v>100.426</v>
      </c>
      <c r="H16149">
        <v>2017</v>
      </c>
      <c r="I16149">
        <v>8</v>
      </c>
      <c r="J16149">
        <v>11</v>
      </c>
      <c r="K16149" t="s">
        <v>1939</v>
      </c>
      <c r="L16149" t="s">
        <v>1958</v>
      </c>
      <c r="M16149" t="s">
        <v>900</v>
      </c>
      <c r="N16149" t="s">
        <v>171</v>
      </c>
      <c r="O16149" t="s">
        <v>799</v>
      </c>
      <c r="Q16149" t="s">
        <v>871</v>
      </c>
      <c r="R16149" t="str">
        <f t="shared" si="904"/>
        <v>Weekday</v>
      </c>
      <c r="S16149" s="27">
        <f t="shared" si="905"/>
        <v>42958</v>
      </c>
      <c r="U16149" t="str">
        <f t="shared" si="903"/>
        <v>D</v>
      </c>
      <c r="V16149" t="str">
        <f t="shared" si="906"/>
        <v>D</v>
      </c>
      <c r="AE16149" s="27"/>
      <c r="AG16149" s="27"/>
      <c r="AO16149" s="27"/>
      <c r="AX16149" s="27"/>
      <c r="AY16149" s="27"/>
    </row>
    <row r="16150" spans="1:51" x14ac:dyDescent="0.25">
      <c r="A16150" t="s">
        <v>66</v>
      </c>
      <c r="C16150">
        <v>5621912</v>
      </c>
      <c r="D16150">
        <v>85</v>
      </c>
      <c r="E16150" t="s">
        <v>90</v>
      </c>
      <c r="G16150">
        <v>100.411</v>
      </c>
      <c r="H16150">
        <v>2016</v>
      </c>
      <c r="I16150">
        <v>1</v>
      </c>
      <c r="J16150">
        <v>29</v>
      </c>
      <c r="K16150" t="s">
        <v>1964</v>
      </c>
      <c r="L16150" t="s">
        <v>1936</v>
      </c>
      <c r="M16150" t="s">
        <v>900</v>
      </c>
      <c r="N16150" t="s">
        <v>860</v>
      </c>
      <c r="O16150" t="s">
        <v>799</v>
      </c>
      <c r="P16150" t="s">
        <v>799</v>
      </c>
      <c r="Q16150" t="s">
        <v>871</v>
      </c>
      <c r="R16150" t="str">
        <f t="shared" si="904"/>
        <v>Weekday</v>
      </c>
      <c r="S16150" s="27">
        <f t="shared" si="905"/>
        <v>42398</v>
      </c>
      <c r="U16150" t="str">
        <f t="shared" si="903"/>
        <v>S</v>
      </c>
      <c r="V16150" t="str">
        <f t="shared" si="906"/>
        <v>S</v>
      </c>
      <c r="AE16150" s="27"/>
      <c r="AG16150" s="27"/>
      <c r="AO16150" s="27"/>
      <c r="AX16150" s="27"/>
      <c r="AY16150" s="27"/>
    </row>
    <row r="16151" spans="1:51" x14ac:dyDescent="0.25">
      <c r="A16151" t="s">
        <v>66</v>
      </c>
      <c r="C16151">
        <v>5629241</v>
      </c>
      <c r="D16151">
        <v>85</v>
      </c>
      <c r="E16151" t="s">
        <v>90</v>
      </c>
      <c r="G16151">
        <v>100.41200000000001</v>
      </c>
      <c r="H16151">
        <v>2016</v>
      </c>
      <c r="I16151">
        <v>2</v>
      </c>
      <c r="J16151">
        <v>8</v>
      </c>
      <c r="K16151" t="s">
        <v>1939</v>
      </c>
      <c r="L16151" t="s">
        <v>2001</v>
      </c>
      <c r="M16151" t="s">
        <v>900</v>
      </c>
      <c r="N16151" t="s">
        <v>860</v>
      </c>
      <c r="O16151" t="s">
        <v>799</v>
      </c>
      <c r="P16151" t="s">
        <v>799</v>
      </c>
      <c r="Q16151" t="s">
        <v>871</v>
      </c>
      <c r="R16151" t="str">
        <f t="shared" si="904"/>
        <v>Weekday</v>
      </c>
      <c r="S16151" s="27">
        <f t="shared" si="905"/>
        <v>42408</v>
      </c>
      <c r="U16151" t="str">
        <f t="shared" si="903"/>
        <v>S</v>
      </c>
      <c r="V16151" t="str">
        <f t="shared" si="906"/>
        <v>S</v>
      </c>
      <c r="AE16151" s="27"/>
      <c r="AG16151" s="27"/>
      <c r="AO16151" s="27"/>
      <c r="AX16151" s="27"/>
      <c r="AY16151" s="27"/>
    </row>
    <row r="16152" spans="1:51" x14ac:dyDescent="0.25">
      <c r="A16152" t="s">
        <v>66</v>
      </c>
      <c r="C16152">
        <v>5706502</v>
      </c>
      <c r="D16152">
        <v>85</v>
      </c>
      <c r="E16152" t="s">
        <v>90</v>
      </c>
      <c r="G16152">
        <v>100.411</v>
      </c>
      <c r="H16152">
        <v>2016</v>
      </c>
      <c r="I16152">
        <v>4</v>
      </c>
      <c r="J16152">
        <v>2</v>
      </c>
      <c r="K16152" t="s">
        <v>1962</v>
      </c>
      <c r="L16152" t="s">
        <v>1960</v>
      </c>
      <c r="M16152" t="s">
        <v>900</v>
      </c>
      <c r="N16152" t="s">
        <v>171</v>
      </c>
      <c r="O16152" t="s">
        <v>799</v>
      </c>
      <c r="P16152" t="s">
        <v>799</v>
      </c>
      <c r="Q16152" t="s">
        <v>871</v>
      </c>
      <c r="R16152" t="str">
        <f t="shared" si="904"/>
        <v>Weekend</v>
      </c>
      <c r="S16152" s="27">
        <f t="shared" si="905"/>
        <v>42462</v>
      </c>
      <c r="U16152" t="str">
        <f t="shared" si="903"/>
        <v>S</v>
      </c>
      <c r="V16152" t="str">
        <f t="shared" si="906"/>
        <v>S</v>
      </c>
      <c r="AE16152" s="27"/>
      <c r="AG16152" s="27"/>
      <c r="AO16152" s="27"/>
      <c r="AX16152" s="27"/>
      <c r="AY16152" s="27"/>
    </row>
    <row r="16153" spans="1:51" x14ac:dyDescent="0.25">
      <c r="A16153" t="s">
        <v>66</v>
      </c>
      <c r="C16153">
        <v>6004420</v>
      </c>
      <c r="D16153">
        <v>85</v>
      </c>
      <c r="E16153" t="s">
        <v>90</v>
      </c>
      <c r="G16153">
        <v>100.411</v>
      </c>
      <c r="H16153">
        <v>2016</v>
      </c>
      <c r="I16153">
        <v>11</v>
      </c>
      <c r="J16153">
        <v>13</v>
      </c>
      <c r="K16153" t="s">
        <v>1962</v>
      </c>
      <c r="L16153" t="s">
        <v>1978</v>
      </c>
      <c r="M16153" t="s">
        <v>900</v>
      </c>
      <c r="N16153" t="s">
        <v>860</v>
      </c>
      <c r="O16153" t="s">
        <v>799</v>
      </c>
      <c r="P16153" t="s">
        <v>799</v>
      </c>
      <c r="Q16153" t="s">
        <v>871</v>
      </c>
      <c r="R16153" t="str">
        <f t="shared" si="904"/>
        <v>Weekend</v>
      </c>
      <c r="S16153" s="27">
        <f t="shared" si="905"/>
        <v>42687</v>
      </c>
      <c r="U16153" t="str">
        <f t="shared" si="903"/>
        <v>S</v>
      </c>
      <c r="V16153" t="str">
        <f t="shared" si="906"/>
        <v>S</v>
      </c>
      <c r="AE16153" s="27"/>
      <c r="AG16153" s="27"/>
      <c r="AO16153" s="27"/>
      <c r="AX16153" s="27"/>
      <c r="AY16153" s="27"/>
    </row>
    <row r="16154" spans="1:51" x14ac:dyDescent="0.25">
      <c r="A16154" t="s">
        <v>66</v>
      </c>
      <c r="C16154">
        <v>6050519</v>
      </c>
      <c r="D16154">
        <v>85</v>
      </c>
      <c r="E16154" t="s">
        <v>90</v>
      </c>
      <c r="G16154">
        <v>100.41200000000001</v>
      </c>
      <c r="H16154">
        <v>2016</v>
      </c>
      <c r="I16154">
        <v>12</v>
      </c>
      <c r="J16154">
        <v>11</v>
      </c>
      <c r="K16154" t="s">
        <v>1970</v>
      </c>
      <c r="L16154" t="s">
        <v>1945</v>
      </c>
      <c r="M16154" t="s">
        <v>900</v>
      </c>
      <c r="N16154" t="s">
        <v>860</v>
      </c>
      <c r="O16154" t="s">
        <v>799</v>
      </c>
      <c r="P16154" t="s">
        <v>799</v>
      </c>
      <c r="Q16154" t="s">
        <v>871</v>
      </c>
      <c r="R16154" t="str">
        <f t="shared" si="904"/>
        <v>Weekend</v>
      </c>
      <c r="S16154" s="27">
        <f t="shared" si="905"/>
        <v>42715</v>
      </c>
      <c r="U16154" t="str">
        <f t="shared" si="903"/>
        <v>S</v>
      </c>
      <c r="V16154" t="str">
        <f t="shared" si="906"/>
        <v>S</v>
      </c>
      <c r="AE16154" s="27"/>
      <c r="AG16154" s="27"/>
      <c r="AO16154" s="27"/>
      <c r="AX16154" s="27"/>
      <c r="AY16154" s="27"/>
    </row>
    <row r="16155" spans="1:51" x14ac:dyDescent="0.25">
      <c r="A16155" t="s">
        <v>66</v>
      </c>
      <c r="C16155">
        <v>6114334</v>
      </c>
      <c r="D16155">
        <v>85</v>
      </c>
      <c r="E16155" t="s">
        <v>90</v>
      </c>
      <c r="G16155">
        <v>100.41200000000001</v>
      </c>
      <c r="H16155">
        <v>2017</v>
      </c>
      <c r="I16155">
        <v>2</v>
      </c>
      <c r="J16155">
        <v>10</v>
      </c>
      <c r="K16155" t="s">
        <v>1969</v>
      </c>
      <c r="L16155" t="s">
        <v>1975</v>
      </c>
      <c r="M16155" t="s">
        <v>900</v>
      </c>
      <c r="N16155" t="s">
        <v>860</v>
      </c>
      <c r="O16155" t="s">
        <v>799</v>
      </c>
      <c r="P16155" t="s">
        <v>799</v>
      </c>
      <c r="Q16155" t="s">
        <v>871</v>
      </c>
      <c r="R16155" t="str">
        <f t="shared" si="904"/>
        <v>Weekday</v>
      </c>
      <c r="S16155" s="27">
        <f t="shared" si="905"/>
        <v>42776</v>
      </c>
      <c r="U16155" t="str">
        <f t="shared" si="903"/>
        <v>D</v>
      </c>
      <c r="V16155" t="str">
        <f t="shared" si="906"/>
        <v>D</v>
      </c>
      <c r="AE16155" s="27"/>
      <c r="AG16155" s="27"/>
      <c r="AO16155" s="27"/>
      <c r="AX16155" s="27"/>
      <c r="AY16155" s="27"/>
    </row>
    <row r="16156" spans="1:51" x14ac:dyDescent="0.25">
      <c r="A16156" t="s">
        <v>66</v>
      </c>
      <c r="C16156">
        <v>6120045</v>
      </c>
      <c r="D16156">
        <v>85</v>
      </c>
      <c r="E16156" t="s">
        <v>90</v>
      </c>
      <c r="G16156">
        <v>100.411</v>
      </c>
      <c r="H16156">
        <v>2017</v>
      </c>
      <c r="I16156">
        <v>2</v>
      </c>
      <c r="J16156">
        <v>15</v>
      </c>
      <c r="K16156" t="s">
        <v>1983</v>
      </c>
      <c r="L16156" t="s">
        <v>1946</v>
      </c>
      <c r="M16156" t="s">
        <v>900</v>
      </c>
      <c r="N16156" t="s">
        <v>404</v>
      </c>
      <c r="O16156" t="s">
        <v>799</v>
      </c>
      <c r="P16156" t="s">
        <v>799</v>
      </c>
      <c r="Q16156" t="s">
        <v>871</v>
      </c>
      <c r="R16156" t="str">
        <f t="shared" si="904"/>
        <v>Weekday</v>
      </c>
      <c r="S16156" s="27">
        <f t="shared" si="905"/>
        <v>42781</v>
      </c>
      <c r="U16156" t="str">
        <f t="shared" si="903"/>
        <v>D</v>
      </c>
      <c r="V16156" t="str">
        <f t="shared" si="906"/>
        <v>D</v>
      </c>
      <c r="AE16156" s="27"/>
      <c r="AG16156" s="27"/>
      <c r="AO16156" s="27"/>
      <c r="AX16156" s="27"/>
      <c r="AY16156" s="27"/>
    </row>
    <row r="16157" spans="1:51" x14ac:dyDescent="0.25">
      <c r="A16157" t="s">
        <v>66</v>
      </c>
      <c r="C16157">
        <v>6472928</v>
      </c>
      <c r="D16157">
        <v>85</v>
      </c>
      <c r="E16157" t="s">
        <v>90</v>
      </c>
      <c r="G16157">
        <v>100.411</v>
      </c>
      <c r="H16157">
        <v>2017</v>
      </c>
      <c r="I16157">
        <v>11</v>
      </c>
      <c r="J16157">
        <v>12</v>
      </c>
      <c r="K16157" t="s">
        <v>1941</v>
      </c>
      <c r="L16157" t="s">
        <v>1936</v>
      </c>
      <c r="M16157" t="s">
        <v>900</v>
      </c>
      <c r="N16157" t="s">
        <v>404</v>
      </c>
      <c r="O16157" t="s">
        <v>799</v>
      </c>
      <c r="Q16157" t="s">
        <v>871</v>
      </c>
      <c r="R16157" t="str">
        <f t="shared" si="904"/>
        <v>Weekend</v>
      </c>
      <c r="S16157" s="27">
        <f t="shared" si="905"/>
        <v>43051</v>
      </c>
      <c r="U16157" t="str">
        <f t="shared" si="903"/>
        <v>D</v>
      </c>
      <c r="V16157" t="str">
        <f t="shared" si="906"/>
        <v>D</v>
      </c>
      <c r="AE16157" s="27"/>
      <c r="AG16157" s="27"/>
      <c r="AO16157" s="27"/>
      <c r="AX16157" s="27"/>
      <c r="AY16157" s="27"/>
    </row>
    <row r="16158" spans="1:51" x14ac:dyDescent="0.25">
      <c r="A16158" t="s">
        <v>66</v>
      </c>
      <c r="C16158">
        <v>6854263</v>
      </c>
      <c r="D16158">
        <v>85</v>
      </c>
      <c r="E16158" t="s">
        <v>90</v>
      </c>
      <c r="G16158">
        <v>100.411</v>
      </c>
      <c r="H16158">
        <v>2018</v>
      </c>
      <c r="I16158">
        <v>8</v>
      </c>
      <c r="J16158">
        <v>26</v>
      </c>
      <c r="K16158" t="s">
        <v>1969</v>
      </c>
      <c r="L16158" t="s">
        <v>1974</v>
      </c>
      <c r="M16158" t="s">
        <v>900</v>
      </c>
      <c r="N16158" t="s">
        <v>860</v>
      </c>
      <c r="O16158" t="s">
        <v>799</v>
      </c>
      <c r="Q16158" t="s">
        <v>871</v>
      </c>
      <c r="R16158" t="str">
        <f t="shared" si="904"/>
        <v>Weekend</v>
      </c>
      <c r="S16158" s="27">
        <f t="shared" si="905"/>
        <v>43338</v>
      </c>
      <c r="U16158" t="str">
        <f t="shared" si="903"/>
        <v>D</v>
      </c>
      <c r="V16158" t="str">
        <f t="shared" si="906"/>
        <v>D</v>
      </c>
      <c r="AE16158" s="27"/>
      <c r="AG16158" s="27"/>
      <c r="AO16158" s="27"/>
      <c r="AX16158" s="27"/>
      <c r="AY16158" s="27"/>
    </row>
    <row r="16159" spans="1:51" x14ac:dyDescent="0.25">
      <c r="A16159" t="s">
        <v>66</v>
      </c>
      <c r="C16159">
        <v>7010021</v>
      </c>
      <c r="D16159">
        <v>85</v>
      </c>
      <c r="E16159" t="s">
        <v>90</v>
      </c>
      <c r="G16159">
        <v>100.411</v>
      </c>
      <c r="H16159">
        <v>2018</v>
      </c>
      <c r="I16159">
        <v>12</v>
      </c>
      <c r="J16159">
        <v>15</v>
      </c>
      <c r="K16159" t="s">
        <v>1949</v>
      </c>
      <c r="L16159" t="s">
        <v>1934</v>
      </c>
      <c r="M16159" t="s">
        <v>900</v>
      </c>
      <c r="N16159" t="s">
        <v>860</v>
      </c>
      <c r="O16159" t="s">
        <v>799</v>
      </c>
      <c r="P16159" t="s">
        <v>799</v>
      </c>
      <c r="Q16159" t="s">
        <v>871</v>
      </c>
      <c r="R16159" t="str">
        <f t="shared" si="904"/>
        <v>Weekend</v>
      </c>
      <c r="S16159" s="27">
        <f t="shared" si="905"/>
        <v>43449</v>
      </c>
      <c r="U16159" t="str">
        <f t="shared" si="903"/>
        <v>D</v>
      </c>
      <c r="V16159" t="str">
        <f t="shared" si="906"/>
        <v>D</v>
      </c>
      <c r="AE16159" s="27"/>
      <c r="AG16159" s="27"/>
      <c r="AO16159" s="27"/>
      <c r="AX16159" s="27"/>
      <c r="AY16159" s="27"/>
    </row>
    <row r="16160" spans="1:51" x14ac:dyDescent="0.25">
      <c r="A16160" t="s">
        <v>66</v>
      </c>
      <c r="C16160">
        <v>7033163</v>
      </c>
      <c r="D16160">
        <v>85</v>
      </c>
      <c r="E16160" t="s">
        <v>90</v>
      </c>
      <c r="G16160">
        <v>100.411</v>
      </c>
      <c r="H16160">
        <v>2018</v>
      </c>
      <c r="I16160">
        <v>12</v>
      </c>
      <c r="J16160">
        <v>22</v>
      </c>
      <c r="K16160" t="s">
        <v>1994</v>
      </c>
      <c r="L16160" t="s">
        <v>1986</v>
      </c>
      <c r="M16160" t="s">
        <v>900</v>
      </c>
      <c r="N16160" t="s">
        <v>171</v>
      </c>
      <c r="O16160" t="s">
        <v>901</v>
      </c>
      <c r="Q16160" t="s">
        <v>871</v>
      </c>
      <c r="R16160" t="str">
        <f t="shared" si="904"/>
        <v>Weekend</v>
      </c>
      <c r="S16160" s="27">
        <f t="shared" si="905"/>
        <v>43456</v>
      </c>
      <c r="U16160" t="str">
        <f t="shared" si="903"/>
        <v>D</v>
      </c>
      <c r="V16160" t="str">
        <f t="shared" si="906"/>
        <v>D</v>
      </c>
      <c r="AE16160" s="27"/>
      <c r="AG16160" s="27"/>
      <c r="AO16160" s="27"/>
      <c r="AX16160" s="27"/>
      <c r="AY16160" s="27"/>
    </row>
    <row r="16161" spans="1:51" x14ac:dyDescent="0.25">
      <c r="A16161" t="s">
        <v>66</v>
      </c>
      <c r="C16161">
        <v>5868685</v>
      </c>
      <c r="D16161">
        <v>85</v>
      </c>
      <c r="E16161" t="s">
        <v>90</v>
      </c>
      <c r="G16161">
        <v>100.41200000000001</v>
      </c>
      <c r="H16161">
        <v>2016</v>
      </c>
      <c r="I16161">
        <v>8</v>
      </c>
      <c r="J16161">
        <v>8</v>
      </c>
      <c r="K16161" t="s">
        <v>1947</v>
      </c>
      <c r="L16161" t="s">
        <v>1936</v>
      </c>
      <c r="M16161" t="s">
        <v>899</v>
      </c>
      <c r="N16161" t="s">
        <v>860</v>
      </c>
      <c r="O16161" t="s">
        <v>799</v>
      </c>
      <c r="P16161" t="s">
        <v>799</v>
      </c>
      <c r="Q16161" t="s">
        <v>871</v>
      </c>
      <c r="R16161" t="str">
        <f t="shared" si="904"/>
        <v>Weekday</v>
      </c>
      <c r="S16161" s="27">
        <f t="shared" si="905"/>
        <v>42590</v>
      </c>
      <c r="U16161" t="str">
        <f t="shared" si="903"/>
        <v>S</v>
      </c>
      <c r="V16161" t="str">
        <f t="shared" si="906"/>
        <v>S</v>
      </c>
      <c r="AE16161" s="27"/>
      <c r="AG16161" s="27"/>
      <c r="AO16161" s="27"/>
      <c r="AX16161" s="27"/>
      <c r="AY16161" s="27"/>
    </row>
    <row r="16162" spans="1:51" x14ac:dyDescent="0.25">
      <c r="A16162" t="s">
        <v>66</v>
      </c>
      <c r="C16162">
        <v>5911283</v>
      </c>
      <c r="D16162">
        <v>85</v>
      </c>
      <c r="E16162" t="s">
        <v>90</v>
      </c>
      <c r="G16162">
        <v>100.378</v>
      </c>
      <c r="H16162">
        <v>2016</v>
      </c>
      <c r="I16162">
        <v>8</v>
      </c>
      <c r="J16162">
        <v>22</v>
      </c>
      <c r="K16162" t="s">
        <v>1962</v>
      </c>
      <c r="L16162" t="s">
        <v>1974</v>
      </c>
      <c r="M16162" t="s">
        <v>900</v>
      </c>
      <c r="N16162" t="s">
        <v>860</v>
      </c>
      <c r="O16162" t="s">
        <v>799</v>
      </c>
      <c r="Q16162" t="s">
        <v>871</v>
      </c>
      <c r="R16162" t="str">
        <f t="shared" si="904"/>
        <v>Weekday</v>
      </c>
      <c r="S16162" s="27">
        <f t="shared" si="905"/>
        <v>42604</v>
      </c>
      <c r="U16162" t="str">
        <f t="shared" si="903"/>
        <v>S</v>
      </c>
      <c r="V16162" t="str">
        <f t="shared" si="906"/>
        <v>S</v>
      </c>
      <c r="AE16162" s="27"/>
      <c r="AG16162" s="27"/>
      <c r="AO16162" s="27"/>
      <c r="AX16162" s="27"/>
      <c r="AY16162" s="27"/>
    </row>
    <row r="16163" spans="1:51" x14ac:dyDescent="0.25">
      <c r="A16163" t="s">
        <v>66</v>
      </c>
      <c r="C16163">
        <v>6396585</v>
      </c>
      <c r="D16163">
        <v>85</v>
      </c>
      <c r="E16163" t="s">
        <v>90</v>
      </c>
      <c r="G16163">
        <v>100.411</v>
      </c>
      <c r="H16163">
        <v>2017</v>
      </c>
      <c r="I16163">
        <v>9</v>
      </c>
      <c r="J16163">
        <v>15</v>
      </c>
      <c r="K16163" t="s">
        <v>1934</v>
      </c>
      <c r="L16163" t="s">
        <v>1948</v>
      </c>
      <c r="M16163" t="s">
        <v>900</v>
      </c>
      <c r="N16163" t="s">
        <v>860</v>
      </c>
      <c r="O16163" t="s">
        <v>799</v>
      </c>
      <c r="Q16163" t="s">
        <v>871</v>
      </c>
      <c r="R16163" t="str">
        <f t="shared" si="904"/>
        <v>Weekday</v>
      </c>
      <c r="S16163" s="27">
        <f t="shared" si="905"/>
        <v>42993</v>
      </c>
      <c r="U16163" t="str">
        <f t="shared" si="903"/>
        <v>D</v>
      </c>
      <c r="V16163" t="str">
        <f t="shared" si="906"/>
        <v>D</v>
      </c>
      <c r="AE16163" s="27"/>
      <c r="AG16163" s="27"/>
      <c r="AO16163" s="27"/>
      <c r="AX16163" s="27"/>
      <c r="AY16163" s="27"/>
    </row>
    <row r="16164" spans="1:51" x14ac:dyDescent="0.25">
      <c r="A16164" t="s">
        <v>66</v>
      </c>
      <c r="C16164">
        <v>6514127</v>
      </c>
      <c r="D16164">
        <v>85</v>
      </c>
      <c r="E16164" t="s">
        <v>90</v>
      </c>
      <c r="G16164">
        <v>100.411</v>
      </c>
      <c r="H16164">
        <v>2017</v>
      </c>
      <c r="I16164">
        <v>12</v>
      </c>
      <c r="J16164">
        <v>12</v>
      </c>
      <c r="K16164" t="s">
        <v>1956</v>
      </c>
      <c r="L16164" t="s">
        <v>1991</v>
      </c>
      <c r="M16164" t="s">
        <v>900</v>
      </c>
      <c r="N16164" t="s">
        <v>404</v>
      </c>
      <c r="O16164" t="s">
        <v>799</v>
      </c>
      <c r="Q16164" t="s">
        <v>871</v>
      </c>
      <c r="R16164" t="str">
        <f t="shared" si="904"/>
        <v>Weekday</v>
      </c>
      <c r="S16164" s="27">
        <f t="shared" si="905"/>
        <v>43081</v>
      </c>
      <c r="U16164" t="str">
        <f t="shared" si="903"/>
        <v>D</v>
      </c>
      <c r="V16164" t="str">
        <f t="shared" si="906"/>
        <v>D</v>
      </c>
      <c r="AE16164" s="27"/>
      <c r="AG16164" s="27"/>
      <c r="AO16164" s="27"/>
      <c r="AX16164" s="27"/>
      <c r="AY16164" s="27"/>
    </row>
    <row r="16165" spans="1:51" x14ac:dyDescent="0.25">
      <c r="A16165" t="s">
        <v>66</v>
      </c>
      <c r="C16165">
        <v>6643140</v>
      </c>
      <c r="D16165">
        <v>85</v>
      </c>
      <c r="E16165" t="s">
        <v>90</v>
      </c>
      <c r="G16165">
        <v>100.411</v>
      </c>
      <c r="H16165">
        <v>2018</v>
      </c>
      <c r="I16165">
        <v>3</v>
      </c>
      <c r="J16165">
        <v>16</v>
      </c>
      <c r="K16165" t="s">
        <v>1970</v>
      </c>
      <c r="L16165" t="s">
        <v>1974</v>
      </c>
      <c r="M16165" t="s">
        <v>900</v>
      </c>
      <c r="N16165" t="s">
        <v>860</v>
      </c>
      <c r="O16165" t="s">
        <v>799</v>
      </c>
      <c r="P16165" t="s">
        <v>799</v>
      </c>
      <c r="Q16165" t="s">
        <v>871</v>
      </c>
      <c r="R16165" t="str">
        <f t="shared" si="904"/>
        <v>Weekday</v>
      </c>
      <c r="S16165" s="27">
        <f t="shared" si="905"/>
        <v>43175</v>
      </c>
      <c r="U16165" t="str">
        <f t="shared" si="903"/>
        <v>D</v>
      </c>
      <c r="V16165" t="str">
        <f t="shared" si="906"/>
        <v>D</v>
      </c>
      <c r="AE16165" s="27"/>
      <c r="AG16165" s="27"/>
      <c r="AO16165" s="27"/>
      <c r="AX16165" s="27"/>
      <c r="AY16165" s="27"/>
    </row>
    <row r="16166" spans="1:51" x14ac:dyDescent="0.25">
      <c r="A16166" t="s">
        <v>66</v>
      </c>
      <c r="C16166">
        <v>6692907</v>
      </c>
      <c r="D16166">
        <v>85</v>
      </c>
      <c r="E16166" t="s">
        <v>90</v>
      </c>
      <c r="G16166">
        <v>100.411</v>
      </c>
      <c r="H16166">
        <v>2018</v>
      </c>
      <c r="I16166">
        <v>4</v>
      </c>
      <c r="J16166">
        <v>28</v>
      </c>
      <c r="K16166" t="s">
        <v>1973</v>
      </c>
      <c r="L16166" t="s">
        <v>1996</v>
      </c>
      <c r="M16166" t="s">
        <v>900</v>
      </c>
      <c r="N16166" t="s">
        <v>860</v>
      </c>
      <c r="O16166" t="s">
        <v>799</v>
      </c>
      <c r="P16166" t="s">
        <v>799</v>
      </c>
      <c r="Q16166" t="s">
        <v>871</v>
      </c>
      <c r="R16166" t="str">
        <f t="shared" si="904"/>
        <v>Weekend</v>
      </c>
      <c r="S16166" s="27">
        <f t="shared" si="905"/>
        <v>43218</v>
      </c>
      <c r="U16166" t="str">
        <f t="shared" si="903"/>
        <v>D</v>
      </c>
      <c r="V16166" t="str">
        <f t="shared" si="906"/>
        <v>D</v>
      </c>
      <c r="AE16166" s="27"/>
      <c r="AG16166" s="27"/>
      <c r="AO16166" s="27"/>
      <c r="AX16166" s="27"/>
      <c r="AY16166" s="27"/>
    </row>
    <row r="16167" spans="1:51" x14ac:dyDescent="0.25">
      <c r="A16167" t="s">
        <v>66</v>
      </c>
      <c r="C16167">
        <v>6768898</v>
      </c>
      <c r="D16167">
        <v>85</v>
      </c>
      <c r="E16167" t="s">
        <v>90</v>
      </c>
      <c r="G16167">
        <v>100.41200000000001</v>
      </c>
      <c r="H16167">
        <v>2018</v>
      </c>
      <c r="I16167">
        <v>6</v>
      </c>
      <c r="J16167">
        <v>22</v>
      </c>
      <c r="K16167" t="s">
        <v>1939</v>
      </c>
      <c r="L16167" t="s">
        <v>1971</v>
      </c>
      <c r="M16167" t="s">
        <v>900</v>
      </c>
      <c r="N16167" t="s">
        <v>860</v>
      </c>
      <c r="O16167" t="s">
        <v>799</v>
      </c>
      <c r="P16167" t="s">
        <v>799</v>
      </c>
      <c r="Q16167" t="s">
        <v>871</v>
      </c>
      <c r="R16167" t="str">
        <f t="shared" si="904"/>
        <v>Weekday</v>
      </c>
      <c r="S16167" s="27">
        <f t="shared" si="905"/>
        <v>43273</v>
      </c>
      <c r="U16167" t="str">
        <f t="shared" si="903"/>
        <v>D</v>
      </c>
      <c r="V16167" t="str">
        <f t="shared" si="906"/>
        <v>D</v>
      </c>
      <c r="AE16167" s="27"/>
      <c r="AG16167" s="27"/>
      <c r="AO16167" s="27"/>
      <c r="AX16167" s="27"/>
      <c r="AY16167" s="27"/>
    </row>
    <row r="16168" spans="1:51" x14ac:dyDescent="0.25">
      <c r="A16168" t="s">
        <v>66</v>
      </c>
      <c r="C16168">
        <v>6804120</v>
      </c>
      <c r="D16168">
        <v>85</v>
      </c>
      <c r="E16168" t="s">
        <v>90</v>
      </c>
      <c r="G16168">
        <v>100.411</v>
      </c>
      <c r="H16168">
        <v>2018</v>
      </c>
      <c r="I16168">
        <v>7</v>
      </c>
      <c r="J16168">
        <v>23</v>
      </c>
      <c r="K16168" t="s">
        <v>1936</v>
      </c>
      <c r="L16168" t="s">
        <v>1945</v>
      </c>
      <c r="M16168" t="s">
        <v>900</v>
      </c>
      <c r="N16168" t="s">
        <v>860</v>
      </c>
      <c r="O16168" t="s">
        <v>799</v>
      </c>
      <c r="P16168" t="s">
        <v>799</v>
      </c>
      <c r="Q16168" t="s">
        <v>871</v>
      </c>
      <c r="R16168" t="str">
        <f t="shared" si="904"/>
        <v>Weekday</v>
      </c>
      <c r="S16168" s="27">
        <f t="shared" si="905"/>
        <v>43304</v>
      </c>
      <c r="U16168" t="str">
        <f t="shared" si="903"/>
        <v>D</v>
      </c>
      <c r="V16168" t="str">
        <f t="shared" si="906"/>
        <v>D</v>
      </c>
      <c r="AE16168" s="27"/>
      <c r="AG16168" s="27"/>
      <c r="AO16168" s="27"/>
      <c r="AX16168" s="27"/>
      <c r="AY16168" s="27"/>
    </row>
    <row r="16169" spans="1:51" x14ac:dyDescent="0.25">
      <c r="A16169" t="s">
        <v>66</v>
      </c>
      <c r="C16169">
        <v>6826956</v>
      </c>
      <c r="D16169">
        <v>85</v>
      </c>
      <c r="E16169" t="s">
        <v>90</v>
      </c>
      <c r="G16169">
        <v>100.411</v>
      </c>
      <c r="H16169">
        <v>2018</v>
      </c>
      <c r="I16169">
        <v>8</v>
      </c>
      <c r="J16169">
        <v>9</v>
      </c>
      <c r="K16169" t="s">
        <v>1958</v>
      </c>
      <c r="L16169" t="s">
        <v>1971</v>
      </c>
      <c r="M16169" t="s">
        <v>900</v>
      </c>
      <c r="N16169" t="s">
        <v>860</v>
      </c>
      <c r="O16169" t="s">
        <v>799</v>
      </c>
      <c r="Q16169" t="s">
        <v>871</v>
      </c>
      <c r="R16169" t="str">
        <f t="shared" si="904"/>
        <v>Weekday</v>
      </c>
      <c r="S16169" s="27">
        <f t="shared" si="905"/>
        <v>43321</v>
      </c>
      <c r="U16169" t="str">
        <f t="shared" si="903"/>
        <v>D</v>
      </c>
      <c r="V16169" t="str">
        <f t="shared" si="906"/>
        <v>D</v>
      </c>
      <c r="AE16169" s="27"/>
      <c r="AG16169" s="27"/>
      <c r="AO16169" s="27"/>
      <c r="AX16169" s="27"/>
      <c r="AY16169" s="27"/>
    </row>
    <row r="16170" spans="1:51" x14ac:dyDescent="0.25">
      <c r="A16170" t="s">
        <v>66</v>
      </c>
      <c r="C16170">
        <v>6896402</v>
      </c>
      <c r="D16170">
        <v>85</v>
      </c>
      <c r="E16170" t="s">
        <v>90</v>
      </c>
      <c r="G16170">
        <v>100.428</v>
      </c>
      <c r="H16170">
        <v>2018</v>
      </c>
      <c r="I16170">
        <v>10</v>
      </c>
      <c r="J16170">
        <v>1</v>
      </c>
      <c r="K16170" t="s">
        <v>1969</v>
      </c>
      <c r="L16170" t="s">
        <v>1977</v>
      </c>
      <c r="M16170" t="s">
        <v>900</v>
      </c>
      <c r="N16170" t="s">
        <v>860</v>
      </c>
      <c r="O16170" t="s">
        <v>799</v>
      </c>
      <c r="P16170" t="s">
        <v>799</v>
      </c>
      <c r="Q16170" t="s">
        <v>871</v>
      </c>
      <c r="R16170" t="str">
        <f t="shared" si="904"/>
        <v>Weekday</v>
      </c>
      <c r="S16170" s="27">
        <f t="shared" si="905"/>
        <v>43374</v>
      </c>
      <c r="U16170" t="str">
        <f t="shared" ref="U16170:U16233" si="907">IF(OR(H16170=2015,H16170=2016),"S","D")</f>
        <v>D</v>
      </c>
      <c r="V16170" t="str">
        <f t="shared" si="906"/>
        <v>D</v>
      </c>
      <c r="AE16170" s="27"/>
      <c r="AG16170" s="27"/>
      <c r="AO16170" s="27"/>
      <c r="AX16170" s="27"/>
      <c r="AY16170" s="27"/>
    </row>
    <row r="16171" spans="1:51" x14ac:dyDescent="0.25">
      <c r="A16171" t="s">
        <v>66</v>
      </c>
      <c r="C16171">
        <v>6905721</v>
      </c>
      <c r="D16171">
        <v>85</v>
      </c>
      <c r="E16171" t="s">
        <v>90</v>
      </c>
      <c r="G16171">
        <v>100.411</v>
      </c>
      <c r="H16171">
        <v>2018</v>
      </c>
      <c r="I16171">
        <v>10</v>
      </c>
      <c r="J16171">
        <v>2</v>
      </c>
      <c r="K16171" t="s">
        <v>1954</v>
      </c>
      <c r="L16171" t="s">
        <v>1945</v>
      </c>
      <c r="M16171" t="s">
        <v>900</v>
      </c>
      <c r="N16171" t="s">
        <v>170</v>
      </c>
      <c r="O16171" t="s">
        <v>799</v>
      </c>
      <c r="Q16171" t="s">
        <v>871</v>
      </c>
      <c r="R16171" t="str">
        <f t="shared" ref="R16171:R16234" si="908">IF(WEEKDAY(DATE(H16171,I16171,J16171),2) &lt; 6, "Weekday", "Weekend")</f>
        <v>Weekday</v>
      </c>
      <c r="S16171" s="27">
        <f t="shared" si="905"/>
        <v>43375</v>
      </c>
      <c r="U16171" t="str">
        <f t="shared" si="907"/>
        <v>D</v>
      </c>
      <c r="V16171" t="str">
        <f t="shared" si="906"/>
        <v>D</v>
      </c>
      <c r="AE16171" s="27"/>
      <c r="AG16171" s="27"/>
      <c r="AO16171" s="27"/>
      <c r="AX16171" s="27"/>
      <c r="AY16171" s="27"/>
    </row>
    <row r="16172" spans="1:51" x14ac:dyDescent="0.25">
      <c r="A16172" t="s">
        <v>66</v>
      </c>
      <c r="C16172">
        <v>6963205</v>
      </c>
      <c r="D16172">
        <v>85</v>
      </c>
      <c r="E16172" t="s">
        <v>90</v>
      </c>
      <c r="G16172">
        <v>100.42700000000001</v>
      </c>
      <c r="H16172">
        <v>2018</v>
      </c>
      <c r="I16172">
        <v>11</v>
      </c>
      <c r="J16172">
        <v>9</v>
      </c>
      <c r="K16172" t="s">
        <v>1970</v>
      </c>
      <c r="L16172" t="s">
        <v>1993</v>
      </c>
      <c r="M16172" t="s">
        <v>900</v>
      </c>
      <c r="N16172" t="s">
        <v>860</v>
      </c>
      <c r="O16172" t="s">
        <v>799</v>
      </c>
      <c r="Q16172" t="s">
        <v>871</v>
      </c>
      <c r="R16172" t="str">
        <f t="shared" si="908"/>
        <v>Weekday</v>
      </c>
      <c r="S16172" s="27">
        <f t="shared" ref="S16172:S16235" si="909">DATE(H16172,I16172,J16172)</f>
        <v>43413</v>
      </c>
      <c r="U16172" t="str">
        <f t="shared" si="907"/>
        <v>D</v>
      </c>
      <c r="V16172" t="str">
        <f t="shared" si="906"/>
        <v>D</v>
      </c>
      <c r="AE16172" s="27"/>
      <c r="AG16172" s="27"/>
      <c r="AO16172" s="27"/>
      <c r="AX16172" s="27"/>
      <c r="AY16172" s="27"/>
    </row>
    <row r="16173" spans="1:51" x14ac:dyDescent="0.25">
      <c r="A16173" t="s">
        <v>66</v>
      </c>
      <c r="C16173">
        <v>7000719</v>
      </c>
      <c r="D16173">
        <v>85</v>
      </c>
      <c r="E16173" t="s">
        <v>90</v>
      </c>
      <c r="G16173">
        <v>100.411</v>
      </c>
      <c r="H16173">
        <v>2018</v>
      </c>
      <c r="I16173">
        <v>12</v>
      </c>
      <c r="J16173">
        <v>8</v>
      </c>
      <c r="K16173" t="s">
        <v>1956</v>
      </c>
      <c r="L16173" t="s">
        <v>2001</v>
      </c>
      <c r="M16173" t="s">
        <v>900</v>
      </c>
      <c r="N16173" t="s">
        <v>860</v>
      </c>
      <c r="O16173" t="s">
        <v>799</v>
      </c>
      <c r="Q16173" t="s">
        <v>871</v>
      </c>
      <c r="R16173" t="str">
        <f t="shared" si="908"/>
        <v>Weekend</v>
      </c>
      <c r="S16173" s="27">
        <f t="shared" si="909"/>
        <v>43442</v>
      </c>
      <c r="U16173" t="str">
        <f t="shared" si="907"/>
        <v>D</v>
      </c>
      <c r="V16173" t="str">
        <f t="shared" si="906"/>
        <v>D</v>
      </c>
      <c r="AE16173" s="27"/>
      <c r="AG16173" s="27"/>
      <c r="AO16173" s="27"/>
      <c r="AX16173" s="27"/>
      <c r="AY16173" s="27"/>
    </row>
    <row r="16174" spans="1:51" x14ac:dyDescent="0.25">
      <c r="A16174" t="s">
        <v>66</v>
      </c>
      <c r="C16174">
        <v>5476227</v>
      </c>
      <c r="D16174">
        <v>85</v>
      </c>
      <c r="E16174" t="s">
        <v>90</v>
      </c>
      <c r="G16174">
        <v>100.41500000000001</v>
      </c>
      <c r="H16174">
        <v>2015</v>
      </c>
      <c r="I16174">
        <v>10</v>
      </c>
      <c r="J16174">
        <v>15</v>
      </c>
      <c r="K16174" t="s">
        <v>1989</v>
      </c>
      <c r="L16174" t="s">
        <v>1944</v>
      </c>
      <c r="M16174" t="s">
        <v>900</v>
      </c>
      <c r="N16174" t="s">
        <v>860</v>
      </c>
      <c r="O16174" t="s">
        <v>799</v>
      </c>
      <c r="P16174" t="s">
        <v>799</v>
      </c>
      <c r="Q16174" t="s">
        <v>871</v>
      </c>
      <c r="R16174" t="str">
        <f t="shared" si="908"/>
        <v>Weekday</v>
      </c>
      <c r="S16174" s="27">
        <f t="shared" si="909"/>
        <v>42292</v>
      </c>
      <c r="U16174" t="str">
        <f t="shared" si="907"/>
        <v>S</v>
      </c>
      <c r="V16174" t="str">
        <f t="shared" si="906"/>
        <v>S</v>
      </c>
      <c r="AE16174" s="27"/>
      <c r="AG16174" s="27"/>
      <c r="AO16174" s="27"/>
      <c r="AX16174" s="27"/>
      <c r="AY16174" s="27"/>
    </row>
    <row r="16175" spans="1:51" x14ac:dyDescent="0.25">
      <c r="A16175" t="s">
        <v>66</v>
      </c>
      <c r="C16175">
        <v>5600244</v>
      </c>
      <c r="D16175">
        <v>85</v>
      </c>
      <c r="E16175" t="s">
        <v>90</v>
      </c>
      <c r="G16175">
        <v>100.41500000000001</v>
      </c>
      <c r="H16175">
        <v>2016</v>
      </c>
      <c r="I16175">
        <v>1</v>
      </c>
      <c r="J16175">
        <v>12</v>
      </c>
      <c r="K16175" t="s">
        <v>1962</v>
      </c>
      <c r="L16175" t="s">
        <v>1984</v>
      </c>
      <c r="M16175" t="s">
        <v>900</v>
      </c>
      <c r="N16175" t="s">
        <v>171</v>
      </c>
      <c r="O16175" t="s">
        <v>799</v>
      </c>
      <c r="Q16175" t="s">
        <v>871</v>
      </c>
      <c r="R16175" t="str">
        <f t="shared" si="908"/>
        <v>Weekday</v>
      </c>
      <c r="S16175" s="27">
        <f t="shared" si="909"/>
        <v>42381</v>
      </c>
      <c r="U16175" t="str">
        <f t="shared" si="907"/>
        <v>S</v>
      </c>
      <c r="V16175" t="str">
        <f t="shared" si="906"/>
        <v>S</v>
      </c>
      <c r="AE16175" s="27"/>
      <c r="AG16175" s="27"/>
      <c r="AO16175" s="27"/>
      <c r="AX16175" s="27"/>
      <c r="AY16175" s="27"/>
    </row>
    <row r="16176" spans="1:51" x14ac:dyDescent="0.25">
      <c r="A16176" t="s">
        <v>66</v>
      </c>
      <c r="C16176">
        <v>5600263</v>
      </c>
      <c r="D16176">
        <v>85</v>
      </c>
      <c r="E16176" t="s">
        <v>90</v>
      </c>
      <c r="G16176">
        <v>100.41500000000001</v>
      </c>
      <c r="H16176">
        <v>2016</v>
      </c>
      <c r="I16176">
        <v>1</v>
      </c>
      <c r="J16176">
        <v>12</v>
      </c>
      <c r="K16176" t="s">
        <v>1962</v>
      </c>
      <c r="L16176" t="s">
        <v>2001</v>
      </c>
      <c r="M16176" t="s">
        <v>900</v>
      </c>
      <c r="N16176" t="s">
        <v>860</v>
      </c>
      <c r="O16176" t="s">
        <v>799</v>
      </c>
      <c r="P16176" t="s">
        <v>799</v>
      </c>
      <c r="Q16176" t="s">
        <v>871</v>
      </c>
      <c r="R16176" t="str">
        <f t="shared" si="908"/>
        <v>Weekday</v>
      </c>
      <c r="S16176" s="27">
        <f t="shared" si="909"/>
        <v>42381</v>
      </c>
      <c r="U16176" t="str">
        <f t="shared" si="907"/>
        <v>S</v>
      </c>
      <c r="V16176" t="str">
        <f t="shared" si="906"/>
        <v>S</v>
      </c>
      <c r="AE16176" s="27"/>
      <c r="AG16176" s="27"/>
      <c r="AO16176" s="27"/>
      <c r="AX16176" s="27"/>
      <c r="AY16176" s="27"/>
    </row>
    <row r="16177" spans="1:51" x14ac:dyDescent="0.25">
      <c r="A16177" t="s">
        <v>66</v>
      </c>
      <c r="C16177">
        <v>5600177</v>
      </c>
      <c r="D16177">
        <v>85</v>
      </c>
      <c r="E16177" t="s">
        <v>90</v>
      </c>
      <c r="G16177">
        <v>100.41500000000001</v>
      </c>
      <c r="H16177">
        <v>2016</v>
      </c>
      <c r="I16177">
        <v>1</v>
      </c>
      <c r="J16177">
        <v>13</v>
      </c>
      <c r="K16177" t="s">
        <v>1936</v>
      </c>
      <c r="L16177" t="s">
        <v>1973</v>
      </c>
      <c r="M16177" t="s">
        <v>900</v>
      </c>
      <c r="N16177" t="s">
        <v>860</v>
      </c>
      <c r="O16177" t="s">
        <v>799</v>
      </c>
      <c r="Q16177" t="s">
        <v>871</v>
      </c>
      <c r="R16177" t="str">
        <f t="shared" si="908"/>
        <v>Weekday</v>
      </c>
      <c r="S16177" s="27">
        <f t="shared" si="909"/>
        <v>42382</v>
      </c>
      <c r="U16177" t="str">
        <f t="shared" si="907"/>
        <v>S</v>
      </c>
      <c r="V16177" t="str">
        <f t="shared" si="906"/>
        <v>S</v>
      </c>
      <c r="AE16177" s="27"/>
      <c r="AG16177" s="27"/>
      <c r="AO16177" s="27"/>
      <c r="AX16177" s="27"/>
      <c r="AY16177" s="27"/>
    </row>
    <row r="16178" spans="1:51" x14ac:dyDescent="0.25">
      <c r="A16178" t="s">
        <v>66</v>
      </c>
      <c r="C16178">
        <v>6019144</v>
      </c>
      <c r="D16178">
        <v>85</v>
      </c>
      <c r="E16178" t="s">
        <v>90</v>
      </c>
      <c r="G16178">
        <v>100.41500000000001</v>
      </c>
      <c r="H16178">
        <v>2016</v>
      </c>
      <c r="I16178">
        <v>11</v>
      </c>
      <c r="J16178">
        <v>29</v>
      </c>
      <c r="K16178" t="s">
        <v>1962</v>
      </c>
      <c r="L16178" t="s">
        <v>1953</v>
      </c>
      <c r="M16178" t="s">
        <v>900</v>
      </c>
      <c r="N16178" t="s">
        <v>170</v>
      </c>
      <c r="O16178" t="s">
        <v>799</v>
      </c>
      <c r="P16178" t="s">
        <v>799</v>
      </c>
      <c r="Q16178" t="s">
        <v>871</v>
      </c>
      <c r="R16178" t="str">
        <f t="shared" si="908"/>
        <v>Weekday</v>
      </c>
      <c r="S16178" s="27">
        <f t="shared" si="909"/>
        <v>42703</v>
      </c>
      <c r="U16178" t="str">
        <f t="shared" si="907"/>
        <v>S</v>
      </c>
      <c r="V16178" t="str">
        <f t="shared" si="906"/>
        <v>S</v>
      </c>
      <c r="AE16178" s="27"/>
      <c r="AG16178" s="27"/>
      <c r="AO16178" s="27"/>
      <c r="AX16178" s="27"/>
      <c r="AY16178" s="27"/>
    </row>
    <row r="16179" spans="1:51" x14ac:dyDescent="0.25">
      <c r="A16179" t="s">
        <v>66</v>
      </c>
      <c r="C16179">
        <v>5760035</v>
      </c>
      <c r="D16179">
        <v>85</v>
      </c>
      <c r="E16179" t="s">
        <v>90</v>
      </c>
      <c r="G16179">
        <v>100.417</v>
      </c>
      <c r="H16179">
        <v>2016</v>
      </c>
      <c r="I16179">
        <v>5</v>
      </c>
      <c r="J16179">
        <v>12</v>
      </c>
      <c r="K16179" t="s">
        <v>1943</v>
      </c>
      <c r="L16179" t="s">
        <v>1968</v>
      </c>
      <c r="M16179" t="s">
        <v>900</v>
      </c>
      <c r="N16179" t="s">
        <v>860</v>
      </c>
      <c r="O16179" t="s">
        <v>799</v>
      </c>
      <c r="P16179" t="s">
        <v>799</v>
      </c>
      <c r="Q16179" t="s">
        <v>871</v>
      </c>
      <c r="R16179" t="str">
        <f t="shared" si="908"/>
        <v>Weekday</v>
      </c>
      <c r="S16179" s="27">
        <f t="shared" si="909"/>
        <v>42502</v>
      </c>
      <c r="U16179" t="str">
        <f t="shared" si="907"/>
        <v>S</v>
      </c>
      <c r="V16179" t="str">
        <f t="shared" si="906"/>
        <v>S</v>
      </c>
      <c r="AE16179" s="27"/>
      <c r="AG16179" s="27"/>
      <c r="AO16179" s="27"/>
      <c r="AX16179" s="27"/>
      <c r="AY16179" s="27"/>
    </row>
    <row r="16180" spans="1:51" x14ac:dyDescent="0.25">
      <c r="A16180" t="s">
        <v>66</v>
      </c>
      <c r="C16180">
        <v>5845431</v>
      </c>
      <c r="D16180">
        <v>85</v>
      </c>
      <c r="E16180" t="s">
        <v>90</v>
      </c>
      <c r="G16180">
        <v>100.416</v>
      </c>
      <c r="H16180">
        <v>2016</v>
      </c>
      <c r="I16180">
        <v>7</v>
      </c>
      <c r="J16180">
        <v>21</v>
      </c>
      <c r="K16180" t="s">
        <v>1958</v>
      </c>
      <c r="L16180" t="s">
        <v>1999</v>
      </c>
      <c r="M16180" t="s">
        <v>900</v>
      </c>
      <c r="N16180" t="s">
        <v>860</v>
      </c>
      <c r="O16180" t="s">
        <v>799</v>
      </c>
      <c r="P16180" t="s">
        <v>799</v>
      </c>
      <c r="Q16180" t="s">
        <v>871</v>
      </c>
      <c r="R16180" t="str">
        <f t="shared" si="908"/>
        <v>Weekday</v>
      </c>
      <c r="S16180" s="27">
        <f t="shared" si="909"/>
        <v>42572</v>
      </c>
      <c r="U16180" t="str">
        <f t="shared" si="907"/>
        <v>S</v>
      </c>
      <c r="V16180" t="str">
        <f t="shared" si="906"/>
        <v>S</v>
      </c>
      <c r="AE16180" s="27"/>
      <c r="AG16180" s="27"/>
      <c r="AO16180" s="27"/>
      <c r="AX16180" s="27"/>
      <c r="AY16180" s="27"/>
    </row>
    <row r="16181" spans="1:51" x14ac:dyDescent="0.25">
      <c r="A16181" t="s">
        <v>66</v>
      </c>
      <c r="C16181">
        <v>5871549</v>
      </c>
      <c r="D16181">
        <v>85</v>
      </c>
      <c r="E16181" t="s">
        <v>90</v>
      </c>
      <c r="G16181">
        <v>100.417</v>
      </c>
      <c r="H16181">
        <v>2016</v>
      </c>
      <c r="I16181">
        <v>8</v>
      </c>
      <c r="J16181">
        <v>5</v>
      </c>
      <c r="K16181" t="s">
        <v>1962</v>
      </c>
      <c r="L16181" t="s">
        <v>1950</v>
      </c>
      <c r="M16181" t="s">
        <v>900</v>
      </c>
      <c r="N16181" t="s">
        <v>860</v>
      </c>
      <c r="O16181" t="s">
        <v>799</v>
      </c>
      <c r="Q16181" t="s">
        <v>871</v>
      </c>
      <c r="R16181" t="str">
        <f t="shared" si="908"/>
        <v>Weekday</v>
      </c>
      <c r="S16181" s="27">
        <f t="shared" si="909"/>
        <v>42587</v>
      </c>
      <c r="U16181" t="str">
        <f t="shared" si="907"/>
        <v>S</v>
      </c>
      <c r="V16181" t="str">
        <f t="shared" si="906"/>
        <v>S</v>
      </c>
      <c r="AE16181" s="27"/>
      <c r="AG16181" s="27"/>
      <c r="AO16181" s="27"/>
      <c r="AX16181" s="27"/>
      <c r="AY16181" s="27"/>
    </row>
    <row r="16182" spans="1:51" x14ac:dyDescent="0.25">
      <c r="A16182" t="s">
        <v>66</v>
      </c>
      <c r="C16182">
        <v>5898477</v>
      </c>
      <c r="D16182">
        <v>85</v>
      </c>
      <c r="E16182" t="s">
        <v>90</v>
      </c>
      <c r="G16182">
        <v>100.417</v>
      </c>
      <c r="H16182">
        <v>2016</v>
      </c>
      <c r="I16182">
        <v>8</v>
      </c>
      <c r="J16182">
        <v>30</v>
      </c>
      <c r="K16182" t="s">
        <v>1962</v>
      </c>
      <c r="L16182" t="s">
        <v>1961</v>
      </c>
      <c r="M16182" t="s">
        <v>900</v>
      </c>
      <c r="N16182" t="s">
        <v>860</v>
      </c>
      <c r="O16182" t="s">
        <v>799</v>
      </c>
      <c r="Q16182" t="s">
        <v>871</v>
      </c>
      <c r="R16182" t="str">
        <f t="shared" si="908"/>
        <v>Weekday</v>
      </c>
      <c r="S16182" s="27">
        <f t="shared" si="909"/>
        <v>42612</v>
      </c>
      <c r="U16182" t="str">
        <f t="shared" si="907"/>
        <v>S</v>
      </c>
      <c r="V16182" t="str">
        <f t="shared" si="906"/>
        <v>S</v>
      </c>
      <c r="AE16182" s="27"/>
      <c r="AG16182" s="27"/>
      <c r="AO16182" s="27"/>
      <c r="AX16182" s="27"/>
      <c r="AY16182" s="27"/>
    </row>
    <row r="16183" spans="1:51" x14ac:dyDescent="0.25">
      <c r="A16183" t="s">
        <v>66</v>
      </c>
      <c r="C16183">
        <v>6034714</v>
      </c>
      <c r="D16183">
        <v>85</v>
      </c>
      <c r="E16183" t="s">
        <v>90</v>
      </c>
      <c r="G16183">
        <v>100.417</v>
      </c>
      <c r="H16183">
        <v>2016</v>
      </c>
      <c r="I16183">
        <v>12</v>
      </c>
      <c r="J16183">
        <v>9</v>
      </c>
      <c r="K16183" t="s">
        <v>1969</v>
      </c>
      <c r="L16183" t="s">
        <v>1998</v>
      </c>
      <c r="M16183" t="s">
        <v>900</v>
      </c>
      <c r="N16183" t="s">
        <v>860</v>
      </c>
      <c r="O16183" t="s">
        <v>799</v>
      </c>
      <c r="P16183" t="s">
        <v>799</v>
      </c>
      <c r="Q16183" t="s">
        <v>871</v>
      </c>
      <c r="R16183" t="str">
        <f t="shared" si="908"/>
        <v>Weekday</v>
      </c>
      <c r="S16183" s="27">
        <f t="shared" si="909"/>
        <v>42713</v>
      </c>
      <c r="U16183" t="str">
        <f t="shared" si="907"/>
        <v>S</v>
      </c>
      <c r="V16183" t="str">
        <f t="shared" si="906"/>
        <v>S</v>
      </c>
      <c r="AE16183" s="27"/>
      <c r="AG16183" s="27"/>
      <c r="AO16183" s="27"/>
      <c r="AX16183" s="27"/>
      <c r="AY16183" s="27"/>
    </row>
    <row r="16184" spans="1:51" x14ac:dyDescent="0.25">
      <c r="A16184" t="s">
        <v>66</v>
      </c>
      <c r="C16184">
        <v>6521788</v>
      </c>
      <c r="D16184">
        <v>85</v>
      </c>
      <c r="E16184" t="s">
        <v>91</v>
      </c>
      <c r="G16184">
        <v>100.399</v>
      </c>
      <c r="H16184">
        <v>2017</v>
      </c>
      <c r="I16184">
        <v>12</v>
      </c>
      <c r="J16184">
        <v>20</v>
      </c>
      <c r="K16184" t="s">
        <v>1972</v>
      </c>
      <c r="L16184" t="s">
        <v>1958</v>
      </c>
      <c r="M16184" t="s">
        <v>900</v>
      </c>
      <c r="N16184" t="s">
        <v>860</v>
      </c>
      <c r="O16184" t="s">
        <v>799</v>
      </c>
      <c r="R16184" t="str">
        <f t="shared" si="908"/>
        <v>Weekday</v>
      </c>
      <c r="S16184" s="27">
        <f t="shared" si="909"/>
        <v>43089</v>
      </c>
      <c r="U16184" t="str">
        <f t="shared" si="907"/>
        <v>D</v>
      </c>
      <c r="V16184" t="str">
        <f t="shared" si="906"/>
        <v>D</v>
      </c>
    </row>
    <row r="16185" spans="1:51" x14ac:dyDescent="0.25">
      <c r="A16185" t="s">
        <v>66</v>
      </c>
      <c r="C16185">
        <v>5833841</v>
      </c>
      <c r="D16185">
        <v>85</v>
      </c>
      <c r="E16185" t="s">
        <v>90</v>
      </c>
      <c r="G16185">
        <v>100.41800000000001</v>
      </c>
      <c r="H16185">
        <v>2016</v>
      </c>
      <c r="I16185">
        <v>6</v>
      </c>
      <c r="J16185">
        <v>30</v>
      </c>
      <c r="K16185" t="s">
        <v>1962</v>
      </c>
      <c r="L16185" t="s">
        <v>1950</v>
      </c>
      <c r="M16185" t="s">
        <v>900</v>
      </c>
      <c r="N16185" t="s">
        <v>860</v>
      </c>
      <c r="O16185" t="s">
        <v>799</v>
      </c>
      <c r="P16185" t="s">
        <v>799</v>
      </c>
      <c r="Q16185" t="s">
        <v>871</v>
      </c>
      <c r="R16185" t="str">
        <f t="shared" si="908"/>
        <v>Weekday</v>
      </c>
      <c r="S16185" s="27">
        <f t="shared" si="909"/>
        <v>42551</v>
      </c>
      <c r="U16185" t="str">
        <f t="shared" si="907"/>
        <v>S</v>
      </c>
      <c r="V16185" t="str">
        <f t="shared" si="906"/>
        <v>S</v>
      </c>
      <c r="AE16185" s="27"/>
      <c r="AG16185" s="27"/>
      <c r="AO16185" s="27"/>
      <c r="AX16185" s="27"/>
      <c r="AY16185" s="27"/>
    </row>
    <row r="16186" spans="1:51" x14ac:dyDescent="0.25">
      <c r="A16186" t="s">
        <v>66</v>
      </c>
      <c r="C16186">
        <v>6129241</v>
      </c>
      <c r="D16186">
        <v>85</v>
      </c>
      <c r="E16186" t="s">
        <v>90</v>
      </c>
      <c r="G16186">
        <v>100.41800000000001</v>
      </c>
      <c r="H16186">
        <v>2017</v>
      </c>
      <c r="I16186">
        <v>2</v>
      </c>
      <c r="J16186">
        <v>24</v>
      </c>
      <c r="K16186" t="s">
        <v>1958</v>
      </c>
      <c r="L16186" t="s">
        <v>1950</v>
      </c>
      <c r="M16186" t="s">
        <v>900</v>
      </c>
      <c r="N16186" t="s">
        <v>860</v>
      </c>
      <c r="O16186" t="s">
        <v>799</v>
      </c>
      <c r="Q16186" t="s">
        <v>871</v>
      </c>
      <c r="R16186" t="str">
        <f t="shared" si="908"/>
        <v>Weekday</v>
      </c>
      <c r="S16186" s="27">
        <f t="shared" si="909"/>
        <v>42790</v>
      </c>
      <c r="U16186" t="str">
        <f t="shared" si="907"/>
        <v>D</v>
      </c>
      <c r="V16186" t="str">
        <f t="shared" si="906"/>
        <v>D</v>
      </c>
      <c r="AE16186" s="27"/>
      <c r="AG16186" s="27"/>
      <c r="AO16186" s="27"/>
      <c r="AX16186" s="27"/>
      <c r="AY16186" s="27"/>
    </row>
    <row r="16187" spans="1:51" x14ac:dyDescent="0.25">
      <c r="A16187" t="s">
        <v>66</v>
      </c>
      <c r="C16187">
        <v>5845049</v>
      </c>
      <c r="D16187">
        <v>85</v>
      </c>
      <c r="E16187" t="s">
        <v>90</v>
      </c>
      <c r="G16187">
        <v>100.419</v>
      </c>
      <c r="H16187">
        <v>2016</v>
      </c>
      <c r="I16187">
        <v>7</v>
      </c>
      <c r="J16187">
        <v>20</v>
      </c>
      <c r="K16187" t="s">
        <v>1958</v>
      </c>
      <c r="L16187" t="s">
        <v>1960</v>
      </c>
      <c r="M16187" t="s">
        <v>900</v>
      </c>
      <c r="N16187" t="s">
        <v>860</v>
      </c>
      <c r="O16187" t="s">
        <v>799</v>
      </c>
      <c r="Q16187" t="s">
        <v>871</v>
      </c>
      <c r="R16187" t="str">
        <f t="shared" si="908"/>
        <v>Weekday</v>
      </c>
      <c r="S16187" s="27">
        <f t="shared" si="909"/>
        <v>42571</v>
      </c>
      <c r="U16187" t="str">
        <f t="shared" si="907"/>
        <v>S</v>
      </c>
      <c r="V16187" t="str">
        <f t="shared" si="906"/>
        <v>S</v>
      </c>
      <c r="AE16187" s="27"/>
      <c r="AG16187" s="27"/>
      <c r="AO16187" s="27"/>
      <c r="AX16187" s="27"/>
      <c r="AY16187" s="27"/>
    </row>
    <row r="16188" spans="1:51" x14ac:dyDescent="0.25">
      <c r="A16188" t="s">
        <v>66</v>
      </c>
      <c r="C16188">
        <v>6073890</v>
      </c>
      <c r="D16188">
        <v>85</v>
      </c>
      <c r="E16188" t="s">
        <v>90</v>
      </c>
      <c r="G16188">
        <v>100.419</v>
      </c>
      <c r="H16188">
        <v>2017</v>
      </c>
      <c r="I16188">
        <v>1</v>
      </c>
      <c r="J16188">
        <v>9</v>
      </c>
      <c r="K16188" t="s">
        <v>1939</v>
      </c>
      <c r="L16188" t="s">
        <v>1955</v>
      </c>
      <c r="M16188" t="s">
        <v>900</v>
      </c>
      <c r="N16188" t="s">
        <v>860</v>
      </c>
      <c r="O16188" t="s">
        <v>799</v>
      </c>
      <c r="P16188" t="s">
        <v>799</v>
      </c>
      <c r="Q16188" t="s">
        <v>871</v>
      </c>
      <c r="R16188" t="str">
        <f t="shared" si="908"/>
        <v>Weekday</v>
      </c>
      <c r="S16188" s="27">
        <f t="shared" si="909"/>
        <v>42744</v>
      </c>
      <c r="U16188" t="str">
        <f t="shared" si="907"/>
        <v>D</v>
      </c>
      <c r="V16188" t="str">
        <f t="shared" si="906"/>
        <v>D</v>
      </c>
      <c r="AE16188" s="27"/>
      <c r="AG16188" s="27"/>
      <c r="AO16188" s="27"/>
      <c r="AX16188" s="27"/>
      <c r="AY16188" s="27"/>
    </row>
    <row r="16189" spans="1:51" x14ac:dyDescent="0.25">
      <c r="A16189" t="s">
        <v>66</v>
      </c>
      <c r="C16189">
        <v>5554887</v>
      </c>
      <c r="D16189">
        <v>85</v>
      </c>
      <c r="E16189" t="s">
        <v>90</v>
      </c>
      <c r="G16189">
        <v>100.42100000000001</v>
      </c>
      <c r="H16189">
        <v>2015</v>
      </c>
      <c r="I16189">
        <v>12</v>
      </c>
      <c r="J16189">
        <v>15</v>
      </c>
      <c r="K16189" t="s">
        <v>1939</v>
      </c>
      <c r="L16189" t="s">
        <v>1982</v>
      </c>
      <c r="M16189" t="s">
        <v>900</v>
      </c>
      <c r="N16189" t="s">
        <v>860</v>
      </c>
      <c r="O16189" t="s">
        <v>799</v>
      </c>
      <c r="Q16189" t="s">
        <v>871</v>
      </c>
      <c r="R16189" t="str">
        <f t="shared" si="908"/>
        <v>Weekday</v>
      </c>
      <c r="S16189" s="27">
        <f t="shared" si="909"/>
        <v>42353</v>
      </c>
      <c r="U16189" t="str">
        <f t="shared" si="907"/>
        <v>S</v>
      </c>
      <c r="V16189" t="str">
        <f t="shared" si="906"/>
        <v>S</v>
      </c>
      <c r="AE16189" s="27"/>
      <c r="AG16189" s="27"/>
      <c r="AO16189" s="27"/>
      <c r="AX16189" s="27"/>
      <c r="AY16189" s="27"/>
    </row>
    <row r="16190" spans="1:51" x14ac:dyDescent="0.25">
      <c r="A16190" t="s">
        <v>66</v>
      </c>
      <c r="C16190">
        <v>5984319</v>
      </c>
      <c r="D16190">
        <v>85</v>
      </c>
      <c r="E16190" t="s">
        <v>90</v>
      </c>
      <c r="G16190">
        <v>100.422</v>
      </c>
      <c r="H16190">
        <v>2016</v>
      </c>
      <c r="I16190">
        <v>11</v>
      </c>
      <c r="J16190">
        <v>2</v>
      </c>
      <c r="K16190" t="s">
        <v>1962</v>
      </c>
      <c r="L16190" t="s">
        <v>1950</v>
      </c>
      <c r="M16190" t="s">
        <v>900</v>
      </c>
      <c r="N16190" t="s">
        <v>860</v>
      </c>
      <c r="O16190" t="s">
        <v>799</v>
      </c>
      <c r="Q16190" t="s">
        <v>871</v>
      </c>
      <c r="R16190" t="str">
        <f t="shared" si="908"/>
        <v>Weekday</v>
      </c>
      <c r="S16190" s="27">
        <f t="shared" si="909"/>
        <v>42676</v>
      </c>
      <c r="U16190" t="str">
        <f t="shared" si="907"/>
        <v>S</v>
      </c>
      <c r="V16190" t="str">
        <f t="shared" si="906"/>
        <v>S</v>
      </c>
      <c r="AE16190" s="27"/>
      <c r="AG16190" s="27"/>
      <c r="AO16190" s="27"/>
      <c r="AX16190" s="27"/>
      <c r="AY16190" s="27"/>
    </row>
    <row r="16191" spans="1:51" x14ac:dyDescent="0.25">
      <c r="A16191" t="s">
        <v>66</v>
      </c>
      <c r="C16191">
        <v>6760168</v>
      </c>
      <c r="D16191">
        <v>85</v>
      </c>
      <c r="E16191" t="s">
        <v>90</v>
      </c>
      <c r="G16191">
        <v>100.43600000000001</v>
      </c>
      <c r="H16191">
        <v>2018</v>
      </c>
      <c r="I16191">
        <v>6</v>
      </c>
      <c r="J16191">
        <v>18</v>
      </c>
      <c r="K16191" t="s">
        <v>1939</v>
      </c>
      <c r="L16191" t="s">
        <v>1973</v>
      </c>
      <c r="M16191" t="s">
        <v>900</v>
      </c>
      <c r="N16191" t="s">
        <v>860</v>
      </c>
      <c r="O16191" t="s">
        <v>799</v>
      </c>
      <c r="Q16191" t="s">
        <v>871</v>
      </c>
      <c r="R16191" t="str">
        <f t="shared" si="908"/>
        <v>Weekday</v>
      </c>
      <c r="S16191" s="27">
        <f t="shared" si="909"/>
        <v>43269</v>
      </c>
      <c r="U16191" t="str">
        <f t="shared" si="907"/>
        <v>D</v>
      </c>
      <c r="V16191" t="str">
        <f t="shared" si="906"/>
        <v>D</v>
      </c>
      <c r="AE16191" s="27"/>
      <c r="AG16191" s="27"/>
      <c r="AO16191" s="27"/>
      <c r="AX16191" s="27"/>
      <c r="AY16191" s="27"/>
    </row>
    <row r="16192" spans="1:51" x14ac:dyDescent="0.25">
      <c r="A16192" t="s">
        <v>66</v>
      </c>
      <c r="C16192">
        <v>6034728</v>
      </c>
      <c r="D16192">
        <v>85</v>
      </c>
      <c r="E16192" t="s">
        <v>90</v>
      </c>
      <c r="G16192">
        <v>100.42400000000001</v>
      </c>
      <c r="H16192">
        <v>2016</v>
      </c>
      <c r="I16192">
        <v>12</v>
      </c>
      <c r="J16192">
        <v>9</v>
      </c>
      <c r="K16192" t="s">
        <v>1969</v>
      </c>
      <c r="L16192" t="s">
        <v>1941</v>
      </c>
      <c r="M16192" t="s">
        <v>900</v>
      </c>
      <c r="N16192" t="s">
        <v>860</v>
      </c>
      <c r="O16192" t="s">
        <v>799</v>
      </c>
      <c r="Q16192" t="s">
        <v>871</v>
      </c>
      <c r="R16192" t="str">
        <f t="shared" si="908"/>
        <v>Weekday</v>
      </c>
      <c r="S16192" s="27">
        <f t="shared" si="909"/>
        <v>42713</v>
      </c>
      <c r="U16192" t="str">
        <f t="shared" si="907"/>
        <v>S</v>
      </c>
      <c r="V16192" t="str">
        <f t="shared" si="906"/>
        <v>S</v>
      </c>
      <c r="AE16192" s="27"/>
      <c r="AG16192" s="27"/>
      <c r="AO16192" s="27"/>
      <c r="AX16192" s="27"/>
      <c r="AY16192" s="27"/>
    </row>
    <row r="16193" spans="1:51" x14ac:dyDescent="0.25">
      <c r="A16193" t="s">
        <v>66</v>
      </c>
      <c r="C16193">
        <v>5660303</v>
      </c>
      <c r="D16193">
        <v>85</v>
      </c>
      <c r="E16193" t="s">
        <v>90</v>
      </c>
      <c r="G16193">
        <v>100.426</v>
      </c>
      <c r="H16193">
        <v>2016</v>
      </c>
      <c r="I16193">
        <v>3</v>
      </c>
      <c r="J16193">
        <v>3</v>
      </c>
      <c r="K16193" t="s">
        <v>1964</v>
      </c>
      <c r="L16193" t="s">
        <v>1974</v>
      </c>
      <c r="M16193" t="s">
        <v>899</v>
      </c>
      <c r="N16193" t="s">
        <v>860</v>
      </c>
      <c r="O16193" t="s">
        <v>799</v>
      </c>
      <c r="Q16193" t="s">
        <v>871</v>
      </c>
      <c r="R16193" t="str">
        <f t="shared" si="908"/>
        <v>Weekday</v>
      </c>
      <c r="S16193" s="27">
        <f t="shared" si="909"/>
        <v>42432</v>
      </c>
      <c r="U16193" t="str">
        <f t="shared" si="907"/>
        <v>S</v>
      </c>
      <c r="V16193" t="str">
        <f t="shared" si="906"/>
        <v>S</v>
      </c>
      <c r="AE16193" s="27"/>
      <c r="AG16193" s="27"/>
      <c r="AO16193" s="27"/>
      <c r="AX16193" s="27"/>
      <c r="AY16193" s="27"/>
    </row>
    <row r="16194" spans="1:51" x14ac:dyDescent="0.25">
      <c r="A16194" t="s">
        <v>66</v>
      </c>
      <c r="C16194">
        <v>5666601</v>
      </c>
      <c r="D16194">
        <v>85</v>
      </c>
      <c r="E16194" t="s">
        <v>90</v>
      </c>
      <c r="G16194">
        <v>100.426</v>
      </c>
      <c r="H16194">
        <v>2016</v>
      </c>
      <c r="I16194">
        <v>3</v>
      </c>
      <c r="J16194">
        <v>8</v>
      </c>
      <c r="K16194" t="s">
        <v>1964</v>
      </c>
      <c r="L16194" t="s">
        <v>1966</v>
      </c>
      <c r="M16194" t="s">
        <v>899</v>
      </c>
      <c r="N16194" t="s">
        <v>860</v>
      </c>
      <c r="O16194" t="s">
        <v>799</v>
      </c>
      <c r="P16194" t="s">
        <v>799</v>
      </c>
      <c r="Q16194" t="s">
        <v>871</v>
      </c>
      <c r="R16194" t="str">
        <f t="shared" si="908"/>
        <v>Weekday</v>
      </c>
      <c r="S16194" s="27">
        <f t="shared" si="909"/>
        <v>42437</v>
      </c>
      <c r="U16194" t="str">
        <f t="shared" si="907"/>
        <v>S</v>
      </c>
      <c r="V16194" t="str">
        <f t="shared" si="906"/>
        <v>S</v>
      </c>
      <c r="AE16194" s="27"/>
      <c r="AG16194" s="27"/>
      <c r="AO16194" s="27"/>
      <c r="AX16194" s="27"/>
      <c r="AY16194" s="27"/>
    </row>
    <row r="16195" spans="1:51" x14ac:dyDescent="0.25">
      <c r="A16195" t="s">
        <v>66</v>
      </c>
      <c r="C16195">
        <v>6012423</v>
      </c>
      <c r="D16195">
        <v>85</v>
      </c>
      <c r="E16195" t="s">
        <v>90</v>
      </c>
      <c r="G16195">
        <v>100.42400000000001</v>
      </c>
      <c r="H16195">
        <v>2016</v>
      </c>
      <c r="I16195">
        <v>11</v>
      </c>
      <c r="J16195">
        <v>24</v>
      </c>
      <c r="K16195" t="s">
        <v>1973</v>
      </c>
      <c r="L16195" t="s">
        <v>1968</v>
      </c>
      <c r="M16195" t="s">
        <v>899</v>
      </c>
      <c r="N16195" t="s">
        <v>860</v>
      </c>
      <c r="O16195" t="s">
        <v>799</v>
      </c>
      <c r="Q16195" t="s">
        <v>871</v>
      </c>
      <c r="R16195" t="str">
        <f t="shared" si="908"/>
        <v>Weekday</v>
      </c>
      <c r="S16195" s="27">
        <f t="shared" si="909"/>
        <v>42698</v>
      </c>
      <c r="U16195" t="str">
        <f t="shared" si="907"/>
        <v>S</v>
      </c>
      <c r="V16195" t="str">
        <f t="shared" ref="V16195:V16258" si="910">T16195&amp;U16195</f>
        <v>S</v>
      </c>
      <c r="AE16195" s="27"/>
      <c r="AG16195" s="27"/>
      <c r="AO16195" s="27"/>
      <c r="AX16195" s="27"/>
      <c r="AY16195" s="27"/>
    </row>
    <row r="16196" spans="1:51" x14ac:dyDescent="0.25">
      <c r="A16196" t="s">
        <v>66</v>
      </c>
      <c r="C16196">
        <v>6620126</v>
      </c>
      <c r="D16196">
        <v>85</v>
      </c>
      <c r="E16196" t="s">
        <v>90</v>
      </c>
      <c r="G16196">
        <v>100.41800000000001</v>
      </c>
      <c r="H16196">
        <v>2018</v>
      </c>
      <c r="I16196">
        <v>3</v>
      </c>
      <c r="J16196">
        <v>2</v>
      </c>
      <c r="K16196" t="s">
        <v>1947</v>
      </c>
      <c r="L16196" t="s">
        <v>1939</v>
      </c>
      <c r="M16196" t="s">
        <v>900</v>
      </c>
      <c r="N16196" t="s">
        <v>860</v>
      </c>
      <c r="O16196" t="s">
        <v>799</v>
      </c>
      <c r="Q16196" t="s">
        <v>871</v>
      </c>
      <c r="R16196" t="str">
        <f t="shared" si="908"/>
        <v>Weekday</v>
      </c>
      <c r="S16196" s="27">
        <f t="shared" si="909"/>
        <v>43161</v>
      </c>
      <c r="U16196" t="str">
        <f t="shared" si="907"/>
        <v>D</v>
      </c>
      <c r="V16196" t="str">
        <f t="shared" si="910"/>
        <v>D</v>
      </c>
      <c r="AE16196" s="27"/>
      <c r="AG16196" s="27"/>
      <c r="AO16196" s="27"/>
      <c r="AX16196" s="27"/>
      <c r="AY16196" s="27"/>
    </row>
    <row r="16197" spans="1:51" x14ac:dyDescent="0.25">
      <c r="A16197" t="s">
        <v>66</v>
      </c>
      <c r="C16197">
        <v>5877584</v>
      </c>
      <c r="D16197">
        <v>85</v>
      </c>
      <c r="E16197" t="s">
        <v>90</v>
      </c>
      <c r="G16197">
        <v>100.428</v>
      </c>
      <c r="H16197">
        <v>2016</v>
      </c>
      <c r="I16197">
        <v>8</v>
      </c>
      <c r="J16197">
        <v>11</v>
      </c>
      <c r="K16197" t="s">
        <v>1958</v>
      </c>
      <c r="L16197" t="s">
        <v>1940</v>
      </c>
      <c r="M16197" t="s">
        <v>900</v>
      </c>
      <c r="N16197" t="s">
        <v>860</v>
      </c>
      <c r="O16197" t="s">
        <v>799</v>
      </c>
      <c r="Q16197" t="s">
        <v>871</v>
      </c>
      <c r="R16197" t="str">
        <f t="shared" si="908"/>
        <v>Weekday</v>
      </c>
      <c r="S16197" s="27">
        <f t="shared" si="909"/>
        <v>42593</v>
      </c>
      <c r="U16197" t="str">
        <f t="shared" si="907"/>
        <v>S</v>
      </c>
      <c r="V16197" t="str">
        <f t="shared" si="910"/>
        <v>S</v>
      </c>
      <c r="AE16197" s="27"/>
      <c r="AG16197" s="27"/>
      <c r="AO16197" s="27"/>
      <c r="AX16197" s="27"/>
      <c r="AY16197" s="27"/>
    </row>
    <row r="16198" spans="1:51" x14ac:dyDescent="0.25">
      <c r="A16198" t="s">
        <v>66</v>
      </c>
      <c r="C16198">
        <v>5854791</v>
      </c>
      <c r="D16198">
        <v>85</v>
      </c>
      <c r="E16198" t="s">
        <v>90</v>
      </c>
      <c r="G16198">
        <v>100.43300000000001</v>
      </c>
      <c r="H16198">
        <v>2016</v>
      </c>
      <c r="I16198">
        <v>7</v>
      </c>
      <c r="J16198">
        <v>28</v>
      </c>
      <c r="K16198" t="s">
        <v>1969</v>
      </c>
      <c r="L16198" t="s">
        <v>1946</v>
      </c>
      <c r="M16198" t="s">
        <v>900</v>
      </c>
      <c r="N16198" t="s">
        <v>860</v>
      </c>
      <c r="O16198" t="s">
        <v>799</v>
      </c>
      <c r="Q16198" t="s">
        <v>871</v>
      </c>
      <c r="R16198" t="str">
        <f t="shared" si="908"/>
        <v>Weekday</v>
      </c>
      <c r="S16198" s="27">
        <f t="shared" si="909"/>
        <v>42579</v>
      </c>
      <c r="U16198" t="str">
        <f t="shared" si="907"/>
        <v>S</v>
      </c>
      <c r="V16198" t="str">
        <f t="shared" si="910"/>
        <v>S</v>
      </c>
      <c r="AE16198" s="27"/>
      <c r="AG16198" s="27"/>
      <c r="AO16198" s="27"/>
      <c r="AX16198" s="27"/>
      <c r="AY16198" s="27"/>
    </row>
    <row r="16199" spans="1:51" x14ac:dyDescent="0.25">
      <c r="A16199" t="s">
        <v>66</v>
      </c>
      <c r="C16199">
        <v>5854693</v>
      </c>
      <c r="D16199">
        <v>85</v>
      </c>
      <c r="E16199" t="s">
        <v>90</v>
      </c>
      <c r="G16199">
        <v>100.444</v>
      </c>
      <c r="H16199">
        <v>2016</v>
      </c>
      <c r="I16199">
        <v>7</v>
      </c>
      <c r="J16199">
        <v>27</v>
      </c>
      <c r="K16199" t="s">
        <v>1934</v>
      </c>
      <c r="L16199" t="s">
        <v>1988</v>
      </c>
      <c r="M16199" t="s">
        <v>900</v>
      </c>
      <c r="N16199" t="s">
        <v>860</v>
      </c>
      <c r="O16199" t="s">
        <v>799</v>
      </c>
      <c r="Q16199" t="s">
        <v>871</v>
      </c>
      <c r="R16199" t="str">
        <f t="shared" si="908"/>
        <v>Weekday</v>
      </c>
      <c r="S16199" s="27">
        <f t="shared" si="909"/>
        <v>42578</v>
      </c>
      <c r="U16199" t="str">
        <f t="shared" si="907"/>
        <v>S</v>
      </c>
      <c r="V16199" t="str">
        <f t="shared" si="910"/>
        <v>S</v>
      </c>
      <c r="AE16199" s="27"/>
      <c r="AG16199" s="27"/>
      <c r="AO16199" s="27"/>
      <c r="AX16199" s="27"/>
      <c r="AY16199" s="27"/>
    </row>
    <row r="16200" spans="1:51" x14ac:dyDescent="0.25">
      <c r="A16200" t="s">
        <v>66</v>
      </c>
      <c r="C16200">
        <v>6038320</v>
      </c>
      <c r="D16200">
        <v>85</v>
      </c>
      <c r="E16200" t="s">
        <v>90</v>
      </c>
      <c r="G16200">
        <v>100.411</v>
      </c>
      <c r="H16200">
        <v>2016</v>
      </c>
      <c r="I16200">
        <v>12</v>
      </c>
      <c r="J16200">
        <v>4</v>
      </c>
      <c r="K16200" t="s">
        <v>1957</v>
      </c>
      <c r="L16200" t="s">
        <v>1955</v>
      </c>
      <c r="M16200" t="s">
        <v>900</v>
      </c>
      <c r="N16200" t="s">
        <v>171</v>
      </c>
      <c r="O16200" t="s">
        <v>799</v>
      </c>
      <c r="Q16200" t="s">
        <v>871</v>
      </c>
      <c r="R16200" t="str">
        <f t="shared" si="908"/>
        <v>Weekend</v>
      </c>
      <c r="S16200" s="27">
        <f t="shared" si="909"/>
        <v>42708</v>
      </c>
      <c r="U16200" t="str">
        <f t="shared" si="907"/>
        <v>S</v>
      </c>
      <c r="V16200" t="str">
        <f t="shared" si="910"/>
        <v>S</v>
      </c>
      <c r="AE16200" s="27"/>
      <c r="AG16200" s="27"/>
      <c r="AO16200" s="27"/>
      <c r="AX16200" s="27"/>
      <c r="AY16200" s="27"/>
    </row>
    <row r="16201" spans="1:51" x14ac:dyDescent="0.25">
      <c r="A16201" t="s">
        <v>66</v>
      </c>
      <c r="C16201">
        <v>6113604</v>
      </c>
      <c r="D16201">
        <v>85</v>
      </c>
      <c r="E16201" t="s">
        <v>91</v>
      </c>
      <c r="G16201">
        <v>100.411</v>
      </c>
      <c r="H16201">
        <v>2017</v>
      </c>
      <c r="I16201">
        <v>2</v>
      </c>
      <c r="J16201">
        <v>9</v>
      </c>
      <c r="K16201" t="s">
        <v>1983</v>
      </c>
      <c r="L16201" t="s">
        <v>1971</v>
      </c>
      <c r="M16201" t="s">
        <v>900</v>
      </c>
      <c r="N16201" t="s">
        <v>860</v>
      </c>
      <c r="O16201" t="s">
        <v>799</v>
      </c>
      <c r="R16201" t="str">
        <f t="shared" si="908"/>
        <v>Weekday</v>
      </c>
      <c r="S16201" s="27">
        <f t="shared" si="909"/>
        <v>42775</v>
      </c>
      <c r="U16201" t="str">
        <f t="shared" si="907"/>
        <v>D</v>
      </c>
      <c r="V16201" t="str">
        <f t="shared" si="910"/>
        <v>D</v>
      </c>
    </row>
    <row r="16202" spans="1:51" x14ac:dyDescent="0.25">
      <c r="A16202" t="s">
        <v>66</v>
      </c>
      <c r="C16202">
        <v>6154064</v>
      </c>
      <c r="D16202">
        <v>85</v>
      </c>
      <c r="E16202" t="s">
        <v>91</v>
      </c>
      <c r="G16202">
        <v>100.411</v>
      </c>
      <c r="H16202">
        <v>2017</v>
      </c>
      <c r="I16202">
        <v>3</v>
      </c>
      <c r="J16202">
        <v>12</v>
      </c>
      <c r="K16202" t="s">
        <v>1945</v>
      </c>
      <c r="L16202" t="s">
        <v>1946</v>
      </c>
      <c r="M16202" t="s">
        <v>900</v>
      </c>
      <c r="N16202" t="s">
        <v>860</v>
      </c>
      <c r="O16202" t="s">
        <v>799</v>
      </c>
      <c r="R16202" t="str">
        <f t="shared" si="908"/>
        <v>Weekend</v>
      </c>
      <c r="S16202" s="27">
        <f t="shared" si="909"/>
        <v>42806</v>
      </c>
      <c r="U16202" t="str">
        <f t="shared" si="907"/>
        <v>D</v>
      </c>
      <c r="V16202" t="str">
        <f t="shared" si="910"/>
        <v>D</v>
      </c>
    </row>
    <row r="16203" spans="1:51" x14ac:dyDescent="0.25">
      <c r="A16203" t="s">
        <v>66</v>
      </c>
      <c r="C16203">
        <v>6730712</v>
      </c>
      <c r="D16203">
        <v>85</v>
      </c>
      <c r="E16203" t="s">
        <v>91</v>
      </c>
      <c r="G16203">
        <v>100.41200000000001</v>
      </c>
      <c r="H16203">
        <v>2018</v>
      </c>
      <c r="I16203">
        <v>5</v>
      </c>
      <c r="J16203">
        <v>30</v>
      </c>
      <c r="K16203" t="s">
        <v>1952</v>
      </c>
      <c r="L16203" t="s">
        <v>1939</v>
      </c>
      <c r="M16203" t="s">
        <v>900</v>
      </c>
      <c r="N16203" t="s">
        <v>171</v>
      </c>
      <c r="O16203" t="s">
        <v>799</v>
      </c>
      <c r="P16203" t="s">
        <v>799</v>
      </c>
      <c r="R16203" t="str">
        <f t="shared" si="908"/>
        <v>Weekday</v>
      </c>
      <c r="S16203" s="27">
        <f t="shared" si="909"/>
        <v>43250</v>
      </c>
      <c r="U16203" t="str">
        <f t="shared" si="907"/>
        <v>D</v>
      </c>
      <c r="V16203" t="str">
        <f t="shared" si="910"/>
        <v>D</v>
      </c>
    </row>
    <row r="16204" spans="1:51" x14ac:dyDescent="0.25">
      <c r="A16204" t="s">
        <v>66</v>
      </c>
      <c r="C16204">
        <v>5929575</v>
      </c>
      <c r="D16204">
        <v>85</v>
      </c>
      <c r="E16204" t="s">
        <v>91</v>
      </c>
      <c r="G16204">
        <v>100.41200000000001</v>
      </c>
      <c r="H16204">
        <v>2016</v>
      </c>
      <c r="I16204">
        <v>9</v>
      </c>
      <c r="J16204">
        <v>17</v>
      </c>
      <c r="K16204" t="s">
        <v>1970</v>
      </c>
      <c r="L16204" t="s">
        <v>1977</v>
      </c>
      <c r="M16204" t="s">
        <v>899</v>
      </c>
      <c r="N16204" t="s">
        <v>171</v>
      </c>
      <c r="O16204" t="s">
        <v>799</v>
      </c>
      <c r="R16204" t="str">
        <f t="shared" si="908"/>
        <v>Weekend</v>
      </c>
      <c r="S16204" s="27">
        <f t="shared" si="909"/>
        <v>42630</v>
      </c>
      <c r="U16204" t="str">
        <f t="shared" si="907"/>
        <v>S</v>
      </c>
      <c r="V16204" t="str">
        <f t="shared" si="910"/>
        <v>S</v>
      </c>
    </row>
    <row r="16205" spans="1:51" x14ac:dyDescent="0.25">
      <c r="A16205" t="s">
        <v>66</v>
      </c>
      <c r="C16205">
        <v>6117813</v>
      </c>
      <c r="D16205">
        <v>85</v>
      </c>
      <c r="E16205" t="s">
        <v>91</v>
      </c>
      <c r="G16205">
        <v>100.446</v>
      </c>
      <c r="H16205">
        <v>2017</v>
      </c>
      <c r="I16205">
        <v>2</v>
      </c>
      <c r="J16205">
        <v>14</v>
      </c>
      <c r="K16205" t="s">
        <v>1964</v>
      </c>
      <c r="L16205" t="s">
        <v>1960</v>
      </c>
      <c r="M16205" t="s">
        <v>900</v>
      </c>
      <c r="N16205" t="s">
        <v>860</v>
      </c>
      <c r="O16205" t="s">
        <v>799</v>
      </c>
      <c r="R16205" t="str">
        <f t="shared" si="908"/>
        <v>Weekday</v>
      </c>
      <c r="S16205" s="27">
        <f t="shared" si="909"/>
        <v>42780</v>
      </c>
      <c r="U16205" t="str">
        <f t="shared" si="907"/>
        <v>D</v>
      </c>
      <c r="V16205" t="str">
        <f t="shared" si="910"/>
        <v>D</v>
      </c>
    </row>
    <row r="16206" spans="1:51" x14ac:dyDescent="0.25">
      <c r="A16206" t="s">
        <v>66</v>
      </c>
      <c r="C16206">
        <v>6150530</v>
      </c>
      <c r="D16206">
        <v>85</v>
      </c>
      <c r="E16206" t="s">
        <v>91</v>
      </c>
      <c r="G16206">
        <v>100.411</v>
      </c>
      <c r="H16206">
        <v>2017</v>
      </c>
      <c r="I16206">
        <v>3</v>
      </c>
      <c r="J16206">
        <v>11</v>
      </c>
      <c r="K16206" t="s">
        <v>1934</v>
      </c>
      <c r="L16206" t="s">
        <v>1948</v>
      </c>
      <c r="M16206" t="s">
        <v>900</v>
      </c>
      <c r="N16206" t="s">
        <v>404</v>
      </c>
      <c r="O16206" t="s">
        <v>799</v>
      </c>
      <c r="P16206" t="s">
        <v>799</v>
      </c>
      <c r="R16206" t="str">
        <f t="shared" si="908"/>
        <v>Weekend</v>
      </c>
      <c r="S16206" s="27">
        <f t="shared" si="909"/>
        <v>42805</v>
      </c>
      <c r="U16206" t="str">
        <f t="shared" si="907"/>
        <v>D</v>
      </c>
      <c r="V16206" t="str">
        <f t="shared" si="910"/>
        <v>D</v>
      </c>
    </row>
    <row r="16207" spans="1:51" x14ac:dyDescent="0.25">
      <c r="A16207" t="s">
        <v>66</v>
      </c>
      <c r="C16207">
        <v>6289120</v>
      </c>
      <c r="D16207">
        <v>85</v>
      </c>
      <c r="E16207" t="s">
        <v>91</v>
      </c>
      <c r="G16207">
        <v>100.41200000000001</v>
      </c>
      <c r="H16207">
        <v>2017</v>
      </c>
      <c r="I16207">
        <v>6</v>
      </c>
      <c r="J16207">
        <v>24</v>
      </c>
      <c r="K16207" t="s">
        <v>2003</v>
      </c>
      <c r="L16207" t="s">
        <v>1989</v>
      </c>
      <c r="M16207" t="s">
        <v>900</v>
      </c>
      <c r="N16207" t="s">
        <v>860</v>
      </c>
      <c r="O16207" t="s">
        <v>799</v>
      </c>
      <c r="P16207" t="s">
        <v>799</v>
      </c>
      <c r="R16207" t="str">
        <f t="shared" si="908"/>
        <v>Weekend</v>
      </c>
      <c r="S16207" s="27">
        <f t="shared" si="909"/>
        <v>42910</v>
      </c>
      <c r="U16207" t="str">
        <f t="shared" si="907"/>
        <v>D</v>
      </c>
      <c r="V16207" t="str">
        <f t="shared" si="910"/>
        <v>D</v>
      </c>
    </row>
    <row r="16208" spans="1:51" x14ac:dyDescent="0.25">
      <c r="A16208" t="s">
        <v>66</v>
      </c>
      <c r="C16208">
        <v>6382660</v>
      </c>
      <c r="D16208">
        <v>85</v>
      </c>
      <c r="E16208" t="s">
        <v>91</v>
      </c>
      <c r="G16208">
        <v>100.411</v>
      </c>
      <c r="H16208">
        <v>2017</v>
      </c>
      <c r="I16208">
        <v>8</v>
      </c>
      <c r="J16208">
        <v>17</v>
      </c>
      <c r="K16208" t="s">
        <v>1994</v>
      </c>
      <c r="L16208" t="s">
        <v>1950</v>
      </c>
      <c r="M16208" t="s">
        <v>900</v>
      </c>
      <c r="N16208" t="s">
        <v>860</v>
      </c>
      <c r="O16208" t="s">
        <v>799</v>
      </c>
      <c r="P16208" t="s">
        <v>799</v>
      </c>
      <c r="R16208" t="str">
        <f t="shared" si="908"/>
        <v>Weekday</v>
      </c>
      <c r="S16208" s="27">
        <f t="shared" si="909"/>
        <v>42964</v>
      </c>
      <c r="U16208" t="str">
        <f t="shared" si="907"/>
        <v>D</v>
      </c>
      <c r="V16208" t="str">
        <f t="shared" si="910"/>
        <v>D</v>
      </c>
    </row>
    <row r="16209" spans="1:51" x14ac:dyDescent="0.25">
      <c r="A16209" t="s">
        <v>66</v>
      </c>
      <c r="C16209">
        <v>6422140</v>
      </c>
      <c r="D16209">
        <v>85</v>
      </c>
      <c r="E16209" t="s">
        <v>91</v>
      </c>
      <c r="G16209">
        <v>100.41200000000001</v>
      </c>
      <c r="H16209">
        <v>2017</v>
      </c>
      <c r="I16209">
        <v>10</v>
      </c>
      <c r="J16209">
        <v>8</v>
      </c>
      <c r="K16209" t="s">
        <v>1949</v>
      </c>
      <c r="L16209" t="s">
        <v>1960</v>
      </c>
      <c r="M16209" t="s">
        <v>899</v>
      </c>
      <c r="N16209" t="s">
        <v>860</v>
      </c>
      <c r="O16209" t="s">
        <v>799</v>
      </c>
      <c r="R16209" t="str">
        <f t="shared" si="908"/>
        <v>Weekend</v>
      </c>
      <c r="S16209" s="27">
        <f t="shared" si="909"/>
        <v>43016</v>
      </c>
      <c r="U16209" t="str">
        <f t="shared" si="907"/>
        <v>D</v>
      </c>
      <c r="V16209" t="str">
        <f t="shared" si="910"/>
        <v>D</v>
      </c>
    </row>
    <row r="16210" spans="1:51" x14ac:dyDescent="0.25">
      <c r="A16210" t="s">
        <v>66</v>
      </c>
      <c r="C16210">
        <v>6964314</v>
      </c>
      <c r="D16210">
        <v>85</v>
      </c>
      <c r="E16210" t="s">
        <v>91</v>
      </c>
      <c r="G16210">
        <v>100.411</v>
      </c>
      <c r="H16210">
        <v>2018</v>
      </c>
      <c r="I16210">
        <v>11</v>
      </c>
      <c r="J16210">
        <v>9</v>
      </c>
      <c r="K16210" t="s">
        <v>1947</v>
      </c>
      <c r="L16210" t="s">
        <v>1971</v>
      </c>
      <c r="M16210" t="s">
        <v>900</v>
      </c>
      <c r="N16210" t="s">
        <v>404</v>
      </c>
      <c r="O16210" t="s">
        <v>799</v>
      </c>
      <c r="R16210" t="str">
        <f t="shared" si="908"/>
        <v>Weekday</v>
      </c>
      <c r="S16210" s="27">
        <f t="shared" si="909"/>
        <v>43413</v>
      </c>
      <c r="U16210" t="str">
        <f t="shared" si="907"/>
        <v>D</v>
      </c>
      <c r="V16210" t="str">
        <f t="shared" si="910"/>
        <v>D</v>
      </c>
    </row>
    <row r="16211" spans="1:51" x14ac:dyDescent="0.25">
      <c r="A16211" t="s">
        <v>66</v>
      </c>
      <c r="C16211">
        <v>5459225</v>
      </c>
      <c r="D16211">
        <v>85</v>
      </c>
      <c r="E16211" t="s">
        <v>91</v>
      </c>
      <c r="G16211">
        <v>100.417</v>
      </c>
      <c r="H16211">
        <v>2015</v>
      </c>
      <c r="I16211">
        <v>10</v>
      </c>
      <c r="J16211">
        <v>4</v>
      </c>
      <c r="K16211" t="s">
        <v>1949</v>
      </c>
      <c r="L16211" t="s">
        <v>1979</v>
      </c>
      <c r="M16211" t="s">
        <v>900</v>
      </c>
      <c r="N16211" t="s">
        <v>860</v>
      </c>
      <c r="O16211" t="s">
        <v>799</v>
      </c>
      <c r="P16211" t="s">
        <v>799</v>
      </c>
      <c r="R16211" t="str">
        <f t="shared" si="908"/>
        <v>Weekend</v>
      </c>
      <c r="S16211" s="27">
        <f t="shared" si="909"/>
        <v>42281</v>
      </c>
      <c r="U16211" t="str">
        <f t="shared" si="907"/>
        <v>S</v>
      </c>
      <c r="V16211" t="str">
        <f t="shared" si="910"/>
        <v>S</v>
      </c>
    </row>
    <row r="16212" spans="1:51" x14ac:dyDescent="0.25">
      <c r="A16212" t="s">
        <v>66</v>
      </c>
      <c r="C16212">
        <v>5824017</v>
      </c>
      <c r="D16212">
        <v>85</v>
      </c>
      <c r="E16212" t="s">
        <v>91</v>
      </c>
      <c r="G16212">
        <v>100.41500000000001</v>
      </c>
      <c r="H16212">
        <v>2016</v>
      </c>
      <c r="I16212">
        <v>7</v>
      </c>
      <c r="J16212">
        <v>2</v>
      </c>
      <c r="K16212" t="s">
        <v>1941</v>
      </c>
      <c r="L16212" t="s">
        <v>1979</v>
      </c>
      <c r="M16212" t="s">
        <v>900</v>
      </c>
      <c r="N16212" t="s">
        <v>860</v>
      </c>
      <c r="O16212" t="s">
        <v>799</v>
      </c>
      <c r="P16212" t="s">
        <v>799</v>
      </c>
      <c r="R16212" t="str">
        <f t="shared" si="908"/>
        <v>Weekend</v>
      </c>
      <c r="S16212" s="27">
        <f t="shared" si="909"/>
        <v>42553</v>
      </c>
      <c r="U16212" t="str">
        <f t="shared" si="907"/>
        <v>S</v>
      </c>
      <c r="V16212" t="str">
        <f t="shared" si="910"/>
        <v>S</v>
      </c>
    </row>
    <row r="16213" spans="1:51" x14ac:dyDescent="0.25">
      <c r="A16213" t="s">
        <v>66</v>
      </c>
      <c r="C16213">
        <v>5838164</v>
      </c>
      <c r="D16213">
        <v>85</v>
      </c>
      <c r="E16213" t="s">
        <v>91</v>
      </c>
      <c r="G16213">
        <v>100.44799999999999</v>
      </c>
      <c r="H16213">
        <v>2016</v>
      </c>
      <c r="I16213">
        <v>7</v>
      </c>
      <c r="J16213">
        <v>15</v>
      </c>
      <c r="K16213" t="s">
        <v>1970</v>
      </c>
      <c r="L16213" t="s">
        <v>1982</v>
      </c>
      <c r="M16213" t="s">
        <v>900</v>
      </c>
      <c r="N16213" t="s">
        <v>171</v>
      </c>
      <c r="O16213" t="s">
        <v>799</v>
      </c>
      <c r="R16213" t="str">
        <f t="shared" si="908"/>
        <v>Weekday</v>
      </c>
      <c r="S16213" s="27">
        <f t="shared" si="909"/>
        <v>42566</v>
      </c>
      <c r="U16213" t="str">
        <f t="shared" si="907"/>
        <v>S</v>
      </c>
      <c r="V16213" t="str">
        <f t="shared" si="910"/>
        <v>S</v>
      </c>
    </row>
    <row r="16214" spans="1:51" x14ac:dyDescent="0.25">
      <c r="A16214" t="s">
        <v>66</v>
      </c>
      <c r="C16214">
        <v>6011585</v>
      </c>
      <c r="D16214">
        <v>85</v>
      </c>
      <c r="E16214" t="s">
        <v>90</v>
      </c>
      <c r="G16214">
        <v>100.449</v>
      </c>
      <c r="H16214">
        <v>2016</v>
      </c>
      <c r="I16214">
        <v>11</v>
      </c>
      <c r="J16214">
        <v>23</v>
      </c>
      <c r="K16214" t="s">
        <v>1941</v>
      </c>
      <c r="L16214" t="s">
        <v>1984</v>
      </c>
      <c r="M16214" t="s">
        <v>899</v>
      </c>
      <c r="N16214" t="s">
        <v>860</v>
      </c>
      <c r="O16214" t="s">
        <v>799</v>
      </c>
      <c r="P16214" t="s">
        <v>799</v>
      </c>
      <c r="Q16214" t="s">
        <v>871</v>
      </c>
      <c r="R16214" t="str">
        <f t="shared" si="908"/>
        <v>Weekday</v>
      </c>
      <c r="S16214" s="27">
        <f t="shared" si="909"/>
        <v>42697</v>
      </c>
      <c r="U16214" t="str">
        <f t="shared" si="907"/>
        <v>S</v>
      </c>
      <c r="V16214" t="str">
        <f t="shared" si="910"/>
        <v>S</v>
      </c>
      <c r="AE16214" s="27"/>
      <c r="AG16214" s="27"/>
      <c r="AO16214" s="27"/>
      <c r="AX16214" s="27"/>
      <c r="AY16214" s="27"/>
    </row>
    <row r="16215" spans="1:51" x14ac:dyDescent="0.25">
      <c r="A16215" t="s">
        <v>66</v>
      </c>
      <c r="C16215">
        <v>6243642</v>
      </c>
      <c r="D16215">
        <v>85</v>
      </c>
      <c r="E16215" t="s">
        <v>91</v>
      </c>
      <c r="G16215">
        <v>100.416</v>
      </c>
      <c r="H16215">
        <v>2017</v>
      </c>
      <c r="I16215">
        <v>5</v>
      </c>
      <c r="J16215">
        <v>16</v>
      </c>
      <c r="K16215" t="s">
        <v>1945</v>
      </c>
      <c r="L16215" t="s">
        <v>1956</v>
      </c>
      <c r="M16215" t="s">
        <v>900</v>
      </c>
      <c r="N16215" t="s">
        <v>404</v>
      </c>
      <c r="O16215" t="s">
        <v>799</v>
      </c>
      <c r="R16215" t="str">
        <f t="shared" si="908"/>
        <v>Weekday</v>
      </c>
      <c r="S16215" s="27">
        <f t="shared" si="909"/>
        <v>42871</v>
      </c>
      <c r="U16215" t="str">
        <f t="shared" si="907"/>
        <v>D</v>
      </c>
      <c r="V16215" t="str">
        <f t="shared" si="910"/>
        <v>D</v>
      </c>
    </row>
    <row r="16216" spans="1:51" x14ac:dyDescent="0.25">
      <c r="A16216" t="s">
        <v>66</v>
      </c>
      <c r="C16216">
        <v>5521975</v>
      </c>
      <c r="D16216">
        <v>85</v>
      </c>
      <c r="E16216" t="s">
        <v>91</v>
      </c>
      <c r="G16216">
        <v>100.42100000000001</v>
      </c>
      <c r="H16216">
        <v>2015</v>
      </c>
      <c r="I16216">
        <v>11</v>
      </c>
      <c r="J16216">
        <v>21</v>
      </c>
      <c r="K16216" t="s">
        <v>1964</v>
      </c>
      <c r="L16216" t="s">
        <v>1945</v>
      </c>
      <c r="M16216" t="s">
        <v>900</v>
      </c>
      <c r="N16216" t="s">
        <v>860</v>
      </c>
      <c r="O16216" t="s">
        <v>799</v>
      </c>
      <c r="R16216" t="str">
        <f t="shared" si="908"/>
        <v>Weekend</v>
      </c>
      <c r="S16216" s="27">
        <f t="shared" si="909"/>
        <v>42329</v>
      </c>
      <c r="U16216" t="str">
        <f t="shared" si="907"/>
        <v>S</v>
      </c>
      <c r="V16216" t="str">
        <f t="shared" si="910"/>
        <v>S</v>
      </c>
    </row>
    <row r="16217" spans="1:51" x14ac:dyDescent="0.25">
      <c r="A16217" t="s">
        <v>66</v>
      </c>
      <c r="C16217">
        <v>5563738</v>
      </c>
      <c r="D16217">
        <v>85</v>
      </c>
      <c r="E16217" t="s">
        <v>90</v>
      </c>
      <c r="G16217">
        <v>100.45099999999999</v>
      </c>
      <c r="H16217">
        <v>2015</v>
      </c>
      <c r="I16217">
        <v>12</v>
      </c>
      <c r="J16217">
        <v>22</v>
      </c>
      <c r="K16217" t="s">
        <v>1958</v>
      </c>
      <c r="L16217" t="s">
        <v>1943</v>
      </c>
      <c r="M16217" t="s">
        <v>900</v>
      </c>
      <c r="N16217" t="s">
        <v>860</v>
      </c>
      <c r="O16217" t="s">
        <v>799</v>
      </c>
      <c r="Q16217" t="s">
        <v>871</v>
      </c>
      <c r="R16217" t="str">
        <f t="shared" si="908"/>
        <v>Weekday</v>
      </c>
      <c r="S16217" s="27">
        <f t="shared" si="909"/>
        <v>42360</v>
      </c>
      <c r="U16217" t="str">
        <f t="shared" si="907"/>
        <v>S</v>
      </c>
      <c r="V16217" t="str">
        <f t="shared" si="910"/>
        <v>S</v>
      </c>
      <c r="AE16217" s="27"/>
      <c r="AG16217" s="27"/>
      <c r="AO16217" s="27"/>
      <c r="AX16217" s="27"/>
      <c r="AY16217" s="27"/>
    </row>
    <row r="16218" spans="1:51" x14ac:dyDescent="0.25">
      <c r="A16218" t="s">
        <v>66</v>
      </c>
      <c r="C16218">
        <v>6638906</v>
      </c>
      <c r="D16218">
        <v>85</v>
      </c>
      <c r="E16218" t="s">
        <v>90</v>
      </c>
      <c r="G16218">
        <v>100.47</v>
      </c>
      <c r="H16218">
        <v>2018</v>
      </c>
      <c r="I16218">
        <v>3</v>
      </c>
      <c r="J16218">
        <v>19</v>
      </c>
      <c r="K16218" t="s">
        <v>1954</v>
      </c>
      <c r="L16218" t="s">
        <v>1979</v>
      </c>
      <c r="M16218" t="s">
        <v>900</v>
      </c>
      <c r="N16218" t="s">
        <v>171</v>
      </c>
      <c r="O16218" t="s">
        <v>799</v>
      </c>
      <c r="P16218" t="s">
        <v>799</v>
      </c>
      <c r="Q16218" t="s">
        <v>871</v>
      </c>
      <c r="R16218" t="str">
        <f t="shared" si="908"/>
        <v>Weekday</v>
      </c>
      <c r="S16218" s="27">
        <f t="shared" si="909"/>
        <v>43178</v>
      </c>
      <c r="U16218" t="str">
        <f t="shared" si="907"/>
        <v>D</v>
      </c>
      <c r="V16218" t="str">
        <f t="shared" si="910"/>
        <v>D</v>
      </c>
      <c r="AE16218" s="27"/>
      <c r="AG16218" s="27"/>
      <c r="AO16218" s="27"/>
      <c r="AX16218" s="27"/>
      <c r="AY16218" s="27"/>
    </row>
    <row r="16219" spans="1:51" x14ac:dyDescent="0.25">
      <c r="A16219" t="s">
        <v>66</v>
      </c>
      <c r="C16219">
        <v>5524290</v>
      </c>
      <c r="D16219">
        <v>85</v>
      </c>
      <c r="E16219" t="s">
        <v>90</v>
      </c>
      <c r="G16219">
        <v>100.465</v>
      </c>
      <c r="H16219">
        <v>2015</v>
      </c>
      <c r="I16219">
        <v>11</v>
      </c>
      <c r="J16219">
        <v>23</v>
      </c>
      <c r="K16219" t="s">
        <v>1956</v>
      </c>
      <c r="L16219" t="s">
        <v>1979</v>
      </c>
      <c r="M16219" t="s">
        <v>900</v>
      </c>
      <c r="N16219" t="s">
        <v>860</v>
      </c>
      <c r="O16219" t="s">
        <v>799</v>
      </c>
      <c r="P16219" t="s">
        <v>799</v>
      </c>
      <c r="Q16219" t="s">
        <v>871</v>
      </c>
      <c r="R16219" t="str">
        <f t="shared" si="908"/>
        <v>Weekday</v>
      </c>
      <c r="S16219" s="27">
        <f t="shared" si="909"/>
        <v>42331</v>
      </c>
      <c r="U16219" t="str">
        <f t="shared" si="907"/>
        <v>S</v>
      </c>
      <c r="V16219" t="str">
        <f t="shared" si="910"/>
        <v>S</v>
      </c>
      <c r="AE16219" s="27"/>
      <c r="AG16219" s="27"/>
      <c r="AO16219" s="27"/>
      <c r="AX16219" s="27"/>
      <c r="AY16219" s="27"/>
    </row>
    <row r="16220" spans="1:51" x14ac:dyDescent="0.25">
      <c r="A16220" t="s">
        <v>66</v>
      </c>
      <c r="C16220">
        <v>6638833</v>
      </c>
      <c r="D16220">
        <v>85</v>
      </c>
      <c r="E16220" t="s">
        <v>90</v>
      </c>
      <c r="G16220">
        <v>100.47199999999999</v>
      </c>
      <c r="H16220">
        <v>2018</v>
      </c>
      <c r="I16220">
        <v>3</v>
      </c>
      <c r="J16220">
        <v>19</v>
      </c>
      <c r="K16220" t="s">
        <v>1954</v>
      </c>
      <c r="L16220" t="s">
        <v>1979</v>
      </c>
      <c r="M16220" t="s">
        <v>900</v>
      </c>
      <c r="N16220" t="s">
        <v>171</v>
      </c>
      <c r="O16220" t="s">
        <v>799</v>
      </c>
      <c r="Q16220" t="s">
        <v>871</v>
      </c>
      <c r="R16220" t="str">
        <f t="shared" si="908"/>
        <v>Weekday</v>
      </c>
      <c r="S16220" s="27">
        <f t="shared" si="909"/>
        <v>43178</v>
      </c>
      <c r="U16220" t="str">
        <f t="shared" si="907"/>
        <v>D</v>
      </c>
      <c r="V16220" t="str">
        <f t="shared" si="910"/>
        <v>D</v>
      </c>
      <c r="AE16220" s="27"/>
      <c r="AG16220" s="27"/>
      <c r="AO16220" s="27"/>
      <c r="AX16220" s="27"/>
      <c r="AY16220" s="27"/>
    </row>
    <row r="16221" spans="1:51" x14ac:dyDescent="0.25">
      <c r="A16221" t="s">
        <v>66</v>
      </c>
      <c r="C16221">
        <v>5753048</v>
      </c>
      <c r="D16221">
        <v>85</v>
      </c>
      <c r="E16221" t="s">
        <v>91</v>
      </c>
      <c r="G16221">
        <v>100.429</v>
      </c>
      <c r="H16221">
        <v>2016</v>
      </c>
      <c r="I16221">
        <v>5</v>
      </c>
      <c r="J16221">
        <v>12</v>
      </c>
      <c r="K16221" t="s">
        <v>1970</v>
      </c>
      <c r="L16221" t="s">
        <v>1991</v>
      </c>
      <c r="M16221" t="s">
        <v>900</v>
      </c>
      <c r="N16221" t="s">
        <v>171</v>
      </c>
      <c r="O16221" t="s">
        <v>799</v>
      </c>
      <c r="R16221" t="str">
        <f t="shared" si="908"/>
        <v>Weekday</v>
      </c>
      <c r="S16221" s="27">
        <f t="shared" si="909"/>
        <v>42502</v>
      </c>
      <c r="U16221" t="str">
        <f t="shared" si="907"/>
        <v>S</v>
      </c>
      <c r="V16221" t="str">
        <f t="shared" si="910"/>
        <v>S</v>
      </c>
    </row>
    <row r="16222" spans="1:51" x14ac:dyDescent="0.25">
      <c r="A16222" t="s">
        <v>66</v>
      </c>
      <c r="C16222">
        <v>6345935</v>
      </c>
      <c r="D16222">
        <v>85</v>
      </c>
      <c r="E16222" t="s">
        <v>90</v>
      </c>
      <c r="G16222">
        <v>100.471</v>
      </c>
      <c r="H16222">
        <v>2017</v>
      </c>
      <c r="I16222">
        <v>8</v>
      </c>
      <c r="J16222">
        <v>8</v>
      </c>
      <c r="K16222" t="s">
        <v>1973</v>
      </c>
      <c r="L16222" t="s">
        <v>1938</v>
      </c>
      <c r="M16222" t="s">
        <v>900</v>
      </c>
      <c r="N16222" t="s">
        <v>860</v>
      </c>
      <c r="O16222" t="s">
        <v>799</v>
      </c>
      <c r="P16222" t="s">
        <v>799</v>
      </c>
      <c r="Q16222" t="s">
        <v>871</v>
      </c>
      <c r="R16222" t="str">
        <f t="shared" si="908"/>
        <v>Weekday</v>
      </c>
      <c r="S16222" s="27">
        <f t="shared" si="909"/>
        <v>42955</v>
      </c>
      <c r="U16222" t="str">
        <f t="shared" si="907"/>
        <v>D</v>
      </c>
      <c r="V16222" t="str">
        <f t="shared" si="910"/>
        <v>D</v>
      </c>
      <c r="AE16222" s="27"/>
      <c r="AG16222" s="27"/>
      <c r="AO16222" s="27"/>
      <c r="AX16222" s="27"/>
      <c r="AY16222" s="27"/>
    </row>
    <row r="16223" spans="1:51" x14ac:dyDescent="0.25">
      <c r="A16223" t="s">
        <v>66</v>
      </c>
      <c r="C16223">
        <v>5478934</v>
      </c>
      <c r="D16223">
        <v>85</v>
      </c>
      <c r="E16223" t="s">
        <v>90</v>
      </c>
      <c r="G16223">
        <v>100.471</v>
      </c>
      <c r="H16223">
        <v>2015</v>
      </c>
      <c r="I16223">
        <v>10</v>
      </c>
      <c r="J16223">
        <v>21</v>
      </c>
      <c r="K16223" t="s">
        <v>1939</v>
      </c>
      <c r="L16223" t="s">
        <v>1975</v>
      </c>
      <c r="M16223" t="s">
        <v>900</v>
      </c>
      <c r="N16223" t="s">
        <v>860</v>
      </c>
      <c r="O16223" t="s">
        <v>799</v>
      </c>
      <c r="P16223" t="s">
        <v>799</v>
      </c>
      <c r="Q16223" t="s">
        <v>871</v>
      </c>
      <c r="R16223" t="str">
        <f t="shared" si="908"/>
        <v>Weekday</v>
      </c>
      <c r="S16223" s="27">
        <f t="shared" si="909"/>
        <v>42298</v>
      </c>
      <c r="U16223" t="str">
        <f t="shared" si="907"/>
        <v>S</v>
      </c>
      <c r="V16223" t="str">
        <f t="shared" si="910"/>
        <v>S</v>
      </c>
      <c r="AE16223" s="27"/>
      <c r="AG16223" s="27"/>
      <c r="AO16223" s="27"/>
      <c r="AX16223" s="27"/>
      <c r="AY16223" s="27"/>
    </row>
    <row r="16224" spans="1:51" x14ac:dyDescent="0.25">
      <c r="A16224" t="s">
        <v>66</v>
      </c>
      <c r="C16224">
        <v>5832837</v>
      </c>
      <c r="D16224">
        <v>85</v>
      </c>
      <c r="E16224" t="s">
        <v>90</v>
      </c>
      <c r="G16224">
        <v>100.471</v>
      </c>
      <c r="H16224">
        <v>2016</v>
      </c>
      <c r="I16224">
        <v>7</v>
      </c>
      <c r="J16224">
        <v>14</v>
      </c>
      <c r="K16224" t="s">
        <v>1970</v>
      </c>
      <c r="L16224" t="s">
        <v>1967</v>
      </c>
      <c r="M16224" t="s">
        <v>899</v>
      </c>
      <c r="N16224" t="s">
        <v>170</v>
      </c>
      <c r="O16224" t="s">
        <v>799</v>
      </c>
      <c r="P16224" t="s">
        <v>799</v>
      </c>
      <c r="Q16224" t="s">
        <v>871</v>
      </c>
      <c r="R16224" t="str">
        <f t="shared" si="908"/>
        <v>Weekday</v>
      </c>
      <c r="S16224" s="27">
        <f t="shared" si="909"/>
        <v>42565</v>
      </c>
      <c r="U16224" t="str">
        <f t="shared" si="907"/>
        <v>S</v>
      </c>
      <c r="V16224" t="str">
        <f t="shared" si="910"/>
        <v>S</v>
      </c>
      <c r="AE16224" s="27"/>
      <c r="AG16224" s="27"/>
      <c r="AO16224" s="27"/>
      <c r="AX16224" s="27"/>
      <c r="AY16224" s="27"/>
    </row>
    <row r="16225" spans="1:51" x14ac:dyDescent="0.25">
      <c r="A16225" t="s">
        <v>66</v>
      </c>
      <c r="C16225">
        <v>6616909</v>
      </c>
      <c r="D16225">
        <v>85</v>
      </c>
      <c r="E16225" t="s">
        <v>90</v>
      </c>
      <c r="G16225">
        <v>100.453</v>
      </c>
      <c r="H16225">
        <v>2018</v>
      </c>
      <c r="I16225">
        <v>3</v>
      </c>
      <c r="J16225">
        <v>1</v>
      </c>
      <c r="K16225" t="s">
        <v>1939</v>
      </c>
      <c r="L16225" t="s">
        <v>1960</v>
      </c>
      <c r="M16225" t="s">
        <v>899</v>
      </c>
      <c r="N16225" t="s">
        <v>860</v>
      </c>
      <c r="O16225" t="s">
        <v>799</v>
      </c>
      <c r="P16225" t="s">
        <v>799</v>
      </c>
      <c r="Q16225" t="s">
        <v>871</v>
      </c>
      <c r="R16225" t="str">
        <f t="shared" si="908"/>
        <v>Weekday</v>
      </c>
      <c r="S16225" s="27">
        <f t="shared" si="909"/>
        <v>43160</v>
      </c>
      <c r="U16225" t="str">
        <f t="shared" si="907"/>
        <v>D</v>
      </c>
      <c r="V16225" t="str">
        <f t="shared" si="910"/>
        <v>D</v>
      </c>
      <c r="AE16225" s="27"/>
      <c r="AG16225" s="27"/>
      <c r="AO16225" s="27"/>
      <c r="AX16225" s="27"/>
      <c r="AY16225" s="27"/>
    </row>
    <row r="16226" spans="1:51" x14ac:dyDescent="0.25">
      <c r="A16226" t="s">
        <v>66</v>
      </c>
      <c r="C16226">
        <v>6910131</v>
      </c>
      <c r="D16226">
        <v>85</v>
      </c>
      <c r="E16226" t="s">
        <v>90</v>
      </c>
      <c r="G16226">
        <v>100.45099999999999</v>
      </c>
      <c r="H16226">
        <v>2018</v>
      </c>
      <c r="I16226">
        <v>10</v>
      </c>
      <c r="J16226">
        <v>9</v>
      </c>
      <c r="K16226" t="s">
        <v>1970</v>
      </c>
      <c r="L16226" t="s">
        <v>1951</v>
      </c>
      <c r="M16226" t="s">
        <v>900</v>
      </c>
      <c r="N16226" t="s">
        <v>860</v>
      </c>
      <c r="O16226" t="s">
        <v>799</v>
      </c>
      <c r="P16226" t="s">
        <v>799</v>
      </c>
      <c r="Q16226" t="s">
        <v>871</v>
      </c>
      <c r="R16226" t="str">
        <f t="shared" si="908"/>
        <v>Weekday</v>
      </c>
      <c r="S16226" s="27">
        <f t="shared" si="909"/>
        <v>43382</v>
      </c>
      <c r="U16226" t="str">
        <f t="shared" si="907"/>
        <v>D</v>
      </c>
      <c r="V16226" t="str">
        <f t="shared" si="910"/>
        <v>D</v>
      </c>
      <c r="AE16226" s="27"/>
      <c r="AG16226" s="27"/>
      <c r="AO16226" s="27"/>
      <c r="AX16226" s="27"/>
      <c r="AY16226" s="27"/>
    </row>
    <row r="16227" spans="1:51" x14ac:dyDescent="0.25">
      <c r="A16227" t="s">
        <v>66</v>
      </c>
      <c r="C16227">
        <v>6768274</v>
      </c>
      <c r="D16227">
        <v>85</v>
      </c>
      <c r="E16227" t="s">
        <v>90</v>
      </c>
      <c r="G16227">
        <v>100.47</v>
      </c>
      <c r="H16227">
        <v>2018</v>
      </c>
      <c r="I16227">
        <v>6</v>
      </c>
      <c r="J16227">
        <v>22</v>
      </c>
      <c r="K16227" t="s">
        <v>1939</v>
      </c>
      <c r="L16227" t="s">
        <v>1971</v>
      </c>
      <c r="M16227" t="s">
        <v>900</v>
      </c>
      <c r="N16227" t="s">
        <v>860</v>
      </c>
      <c r="O16227" t="s">
        <v>799</v>
      </c>
      <c r="Q16227" t="s">
        <v>871</v>
      </c>
      <c r="R16227" t="str">
        <f t="shared" si="908"/>
        <v>Weekday</v>
      </c>
      <c r="S16227" s="27">
        <f t="shared" si="909"/>
        <v>43273</v>
      </c>
      <c r="U16227" t="str">
        <f t="shared" si="907"/>
        <v>D</v>
      </c>
      <c r="V16227" t="str">
        <f t="shared" si="910"/>
        <v>D</v>
      </c>
      <c r="AE16227" s="27"/>
      <c r="AG16227" s="27"/>
      <c r="AO16227" s="27"/>
      <c r="AX16227" s="27"/>
      <c r="AY16227" s="27"/>
    </row>
    <row r="16228" spans="1:51" x14ac:dyDescent="0.25">
      <c r="A16228" t="s">
        <v>66</v>
      </c>
      <c r="C16228">
        <v>5657728</v>
      </c>
      <c r="D16228">
        <v>85</v>
      </c>
      <c r="E16228" t="s">
        <v>90</v>
      </c>
      <c r="G16228">
        <v>100.476</v>
      </c>
      <c r="H16228">
        <v>2016</v>
      </c>
      <c r="I16228">
        <v>3</v>
      </c>
      <c r="J16228">
        <v>1</v>
      </c>
      <c r="K16228" t="s">
        <v>1962</v>
      </c>
      <c r="L16228" t="s">
        <v>1936</v>
      </c>
      <c r="M16228" t="s">
        <v>900</v>
      </c>
      <c r="N16228" t="s">
        <v>860</v>
      </c>
      <c r="O16228" t="s">
        <v>799</v>
      </c>
      <c r="P16228" t="s">
        <v>799</v>
      </c>
      <c r="Q16228" t="s">
        <v>871</v>
      </c>
      <c r="R16228" t="str">
        <f t="shared" si="908"/>
        <v>Weekday</v>
      </c>
      <c r="S16228" s="27">
        <f t="shared" si="909"/>
        <v>42430</v>
      </c>
      <c r="U16228" t="str">
        <f t="shared" si="907"/>
        <v>S</v>
      </c>
      <c r="V16228" t="str">
        <f t="shared" si="910"/>
        <v>S</v>
      </c>
      <c r="AE16228" s="27"/>
      <c r="AG16228" s="27"/>
      <c r="AO16228" s="27"/>
      <c r="AX16228" s="27"/>
      <c r="AY16228" s="27"/>
    </row>
    <row r="16229" spans="1:51" x14ac:dyDescent="0.25">
      <c r="A16229" t="s">
        <v>66</v>
      </c>
      <c r="C16229">
        <v>5696390</v>
      </c>
      <c r="D16229">
        <v>85</v>
      </c>
      <c r="E16229" t="s">
        <v>91</v>
      </c>
      <c r="G16229">
        <v>100.44199999999999</v>
      </c>
      <c r="H16229">
        <v>2016</v>
      </c>
      <c r="I16229">
        <v>3</v>
      </c>
      <c r="J16229">
        <v>31</v>
      </c>
      <c r="K16229" t="s">
        <v>1964</v>
      </c>
      <c r="L16229" t="s">
        <v>1987</v>
      </c>
      <c r="M16229" t="s">
        <v>900</v>
      </c>
      <c r="N16229" t="s">
        <v>860</v>
      </c>
      <c r="O16229" t="s">
        <v>799</v>
      </c>
      <c r="R16229" t="str">
        <f t="shared" si="908"/>
        <v>Weekday</v>
      </c>
      <c r="S16229" s="27">
        <f t="shared" si="909"/>
        <v>42460</v>
      </c>
      <c r="U16229" t="str">
        <f t="shared" si="907"/>
        <v>S</v>
      </c>
      <c r="V16229" t="str">
        <f t="shared" si="910"/>
        <v>S</v>
      </c>
    </row>
    <row r="16230" spans="1:51" x14ac:dyDescent="0.25">
      <c r="A16230" t="s">
        <v>66</v>
      </c>
      <c r="C16230">
        <v>6522795</v>
      </c>
      <c r="D16230">
        <v>85</v>
      </c>
      <c r="E16230" t="s">
        <v>90</v>
      </c>
      <c r="G16230">
        <v>100.46299999999999</v>
      </c>
      <c r="H16230">
        <v>2017</v>
      </c>
      <c r="I16230">
        <v>12</v>
      </c>
      <c r="J16230">
        <v>20</v>
      </c>
      <c r="K16230" t="s">
        <v>1941</v>
      </c>
      <c r="L16230" t="s">
        <v>1966</v>
      </c>
      <c r="M16230" t="s">
        <v>900</v>
      </c>
      <c r="N16230" t="s">
        <v>171</v>
      </c>
      <c r="O16230" t="s">
        <v>799</v>
      </c>
      <c r="P16230" t="s">
        <v>799</v>
      </c>
      <c r="Q16230" t="s">
        <v>871</v>
      </c>
      <c r="R16230" t="str">
        <f t="shared" si="908"/>
        <v>Weekday</v>
      </c>
      <c r="S16230" s="27">
        <f t="shared" si="909"/>
        <v>43089</v>
      </c>
      <c r="U16230" t="str">
        <f t="shared" si="907"/>
        <v>D</v>
      </c>
      <c r="V16230" t="str">
        <f t="shared" si="910"/>
        <v>D</v>
      </c>
      <c r="AE16230" s="27"/>
      <c r="AG16230" s="27"/>
      <c r="AO16230" s="27"/>
      <c r="AX16230" s="27"/>
      <c r="AY16230" s="27"/>
    </row>
    <row r="16231" spans="1:51" x14ac:dyDescent="0.25">
      <c r="A16231" t="s">
        <v>66</v>
      </c>
      <c r="C16231">
        <v>5359060</v>
      </c>
      <c r="D16231">
        <v>85</v>
      </c>
      <c r="E16231" t="s">
        <v>90</v>
      </c>
      <c r="G16231">
        <v>100.485</v>
      </c>
      <c r="H16231">
        <v>2015</v>
      </c>
      <c r="I16231">
        <v>7</v>
      </c>
      <c r="J16231">
        <v>14</v>
      </c>
      <c r="K16231" t="s">
        <v>1973</v>
      </c>
      <c r="L16231" t="s">
        <v>1992</v>
      </c>
      <c r="M16231" t="s">
        <v>899</v>
      </c>
      <c r="N16231" t="s">
        <v>171</v>
      </c>
      <c r="O16231" t="s">
        <v>799</v>
      </c>
      <c r="Q16231" t="s">
        <v>871</v>
      </c>
      <c r="R16231" t="str">
        <f t="shared" si="908"/>
        <v>Weekday</v>
      </c>
      <c r="S16231" s="27">
        <f t="shared" si="909"/>
        <v>42199</v>
      </c>
      <c r="U16231" t="str">
        <f t="shared" si="907"/>
        <v>S</v>
      </c>
      <c r="V16231" t="str">
        <f t="shared" si="910"/>
        <v>S</v>
      </c>
      <c r="AE16231" s="27"/>
      <c r="AG16231" s="27"/>
      <c r="AO16231" s="27"/>
      <c r="AX16231" s="27"/>
      <c r="AY16231" s="27"/>
    </row>
    <row r="16232" spans="1:51" x14ac:dyDescent="0.25">
      <c r="A16232" t="s">
        <v>66</v>
      </c>
      <c r="C16232">
        <v>5759448</v>
      </c>
      <c r="D16232">
        <v>85</v>
      </c>
      <c r="E16232" t="s">
        <v>90</v>
      </c>
      <c r="G16232">
        <v>100.492</v>
      </c>
      <c r="H16232">
        <v>2016</v>
      </c>
      <c r="I16232">
        <v>5</v>
      </c>
      <c r="J16232">
        <v>17</v>
      </c>
      <c r="K16232" t="s">
        <v>1969</v>
      </c>
      <c r="L16232" t="s">
        <v>1990</v>
      </c>
      <c r="M16232" t="s">
        <v>899</v>
      </c>
      <c r="N16232" t="s">
        <v>860</v>
      </c>
      <c r="O16232" t="s">
        <v>799</v>
      </c>
      <c r="P16232" t="s">
        <v>799</v>
      </c>
      <c r="Q16232" t="s">
        <v>871</v>
      </c>
      <c r="R16232" t="str">
        <f t="shared" si="908"/>
        <v>Weekday</v>
      </c>
      <c r="S16232" s="27">
        <f t="shared" si="909"/>
        <v>42507</v>
      </c>
      <c r="U16232" t="str">
        <f t="shared" si="907"/>
        <v>S</v>
      </c>
      <c r="V16232" t="str">
        <f t="shared" si="910"/>
        <v>S</v>
      </c>
      <c r="AE16232" s="27"/>
      <c r="AG16232" s="27"/>
      <c r="AO16232" s="27"/>
      <c r="AX16232" s="27"/>
      <c r="AY16232" s="27"/>
    </row>
    <row r="16233" spans="1:51" x14ac:dyDescent="0.25">
      <c r="A16233" t="s">
        <v>66</v>
      </c>
      <c r="C16233">
        <v>6788153</v>
      </c>
      <c r="D16233">
        <v>85</v>
      </c>
      <c r="E16233" t="s">
        <v>90</v>
      </c>
      <c r="G16233">
        <v>100.504</v>
      </c>
      <c r="H16233">
        <v>2018</v>
      </c>
      <c r="I16233">
        <v>7</v>
      </c>
      <c r="J16233">
        <v>10</v>
      </c>
      <c r="K16233" t="s">
        <v>1962</v>
      </c>
      <c r="L16233" t="s">
        <v>1965</v>
      </c>
      <c r="M16233" t="s">
        <v>900</v>
      </c>
      <c r="N16233" t="s">
        <v>860</v>
      </c>
      <c r="O16233" t="s">
        <v>799</v>
      </c>
      <c r="Q16233" t="s">
        <v>871</v>
      </c>
      <c r="R16233" t="str">
        <f t="shared" si="908"/>
        <v>Weekday</v>
      </c>
      <c r="S16233" s="27">
        <f t="shared" si="909"/>
        <v>43291</v>
      </c>
      <c r="U16233" t="str">
        <f t="shared" si="907"/>
        <v>D</v>
      </c>
      <c r="V16233" t="str">
        <f t="shared" si="910"/>
        <v>D</v>
      </c>
      <c r="AE16233" s="27"/>
      <c r="AG16233" s="27"/>
      <c r="AO16233" s="27"/>
      <c r="AX16233" s="27"/>
      <c r="AY16233" s="27"/>
    </row>
    <row r="16234" spans="1:51" x14ac:dyDescent="0.25">
      <c r="A16234" t="s">
        <v>66</v>
      </c>
      <c r="C16234">
        <v>6641368</v>
      </c>
      <c r="D16234">
        <v>85</v>
      </c>
      <c r="E16234" t="s">
        <v>90</v>
      </c>
      <c r="G16234">
        <v>100.514</v>
      </c>
      <c r="H16234">
        <v>2018</v>
      </c>
      <c r="I16234">
        <v>3</v>
      </c>
      <c r="J16234">
        <v>19</v>
      </c>
      <c r="K16234" t="s">
        <v>1947</v>
      </c>
      <c r="L16234" t="s">
        <v>1981</v>
      </c>
      <c r="M16234" t="s">
        <v>900</v>
      </c>
      <c r="N16234" t="s">
        <v>860</v>
      </c>
      <c r="O16234" t="s">
        <v>799</v>
      </c>
      <c r="P16234" t="s">
        <v>799</v>
      </c>
      <c r="Q16234" t="s">
        <v>871</v>
      </c>
      <c r="R16234" t="str">
        <f t="shared" si="908"/>
        <v>Weekday</v>
      </c>
      <c r="S16234" s="27">
        <f t="shared" si="909"/>
        <v>43178</v>
      </c>
      <c r="U16234" t="str">
        <f t="shared" ref="U16234:U16283" si="911">IF(OR(H16234=2015,H16234=2016),"S","D")</f>
        <v>D</v>
      </c>
      <c r="V16234" t="str">
        <f t="shared" si="910"/>
        <v>D</v>
      </c>
      <c r="AE16234" s="27"/>
      <c r="AG16234" s="27"/>
      <c r="AO16234" s="27"/>
      <c r="AX16234" s="27"/>
      <c r="AY16234" s="27"/>
    </row>
    <row r="16235" spans="1:51" x14ac:dyDescent="0.25">
      <c r="A16235" t="s">
        <v>66</v>
      </c>
      <c r="C16235">
        <v>5882505</v>
      </c>
      <c r="D16235">
        <v>85</v>
      </c>
      <c r="E16235" t="s">
        <v>91</v>
      </c>
      <c r="G16235">
        <v>100.471</v>
      </c>
      <c r="H16235">
        <v>2016</v>
      </c>
      <c r="I16235">
        <v>8</v>
      </c>
      <c r="J16235">
        <v>18</v>
      </c>
      <c r="K16235" t="s">
        <v>1947</v>
      </c>
      <c r="L16235" t="s">
        <v>1945</v>
      </c>
      <c r="M16235" t="s">
        <v>900</v>
      </c>
      <c r="N16235" t="s">
        <v>171</v>
      </c>
      <c r="O16235" t="s">
        <v>799</v>
      </c>
      <c r="P16235" t="s">
        <v>799</v>
      </c>
      <c r="R16235" t="str">
        <f t="shared" ref="R16235:R16298" si="912">IF(WEEKDAY(DATE(H16235,I16235,J16235),2) &lt; 6, "Weekday", "Weekend")</f>
        <v>Weekday</v>
      </c>
      <c r="S16235" s="27">
        <f t="shared" si="909"/>
        <v>42600</v>
      </c>
      <c r="U16235" t="str">
        <f t="shared" si="911"/>
        <v>S</v>
      </c>
      <c r="V16235" t="str">
        <f t="shared" si="910"/>
        <v>S</v>
      </c>
    </row>
    <row r="16236" spans="1:51" x14ac:dyDescent="0.25">
      <c r="A16236" t="s">
        <v>66</v>
      </c>
      <c r="C16236">
        <v>6861527</v>
      </c>
      <c r="D16236">
        <v>85</v>
      </c>
      <c r="E16236" t="s">
        <v>90</v>
      </c>
      <c r="G16236">
        <v>100.501</v>
      </c>
      <c r="H16236">
        <v>2018</v>
      </c>
      <c r="I16236">
        <v>9</v>
      </c>
      <c r="J16236">
        <v>5</v>
      </c>
      <c r="K16236" t="s">
        <v>1947</v>
      </c>
      <c r="L16236" t="s">
        <v>1963</v>
      </c>
      <c r="M16236" t="s">
        <v>899</v>
      </c>
      <c r="N16236" t="s">
        <v>860</v>
      </c>
      <c r="O16236" t="s">
        <v>799</v>
      </c>
      <c r="Q16236" t="s">
        <v>871</v>
      </c>
      <c r="R16236" t="str">
        <f t="shared" si="912"/>
        <v>Weekday</v>
      </c>
      <c r="S16236" s="27">
        <f t="shared" ref="S16236:S16299" si="913">DATE(H16236,I16236,J16236)</f>
        <v>43348</v>
      </c>
      <c r="U16236" t="str">
        <f t="shared" si="911"/>
        <v>D</v>
      </c>
      <c r="V16236" t="str">
        <f t="shared" si="910"/>
        <v>D</v>
      </c>
      <c r="AE16236" s="27"/>
      <c r="AG16236" s="27"/>
      <c r="AO16236" s="27"/>
      <c r="AX16236" s="27"/>
      <c r="AY16236" s="27"/>
    </row>
    <row r="16237" spans="1:51" x14ac:dyDescent="0.25">
      <c r="A16237" t="s">
        <v>66</v>
      </c>
      <c r="C16237">
        <v>6607636</v>
      </c>
      <c r="D16237">
        <v>85</v>
      </c>
      <c r="E16237" t="s">
        <v>90</v>
      </c>
      <c r="G16237">
        <v>100.514</v>
      </c>
      <c r="H16237">
        <v>2018</v>
      </c>
      <c r="I16237">
        <v>2</v>
      </c>
      <c r="J16237">
        <v>22</v>
      </c>
      <c r="K16237" t="s">
        <v>1956</v>
      </c>
      <c r="L16237" t="s">
        <v>1971</v>
      </c>
      <c r="M16237" t="s">
        <v>900</v>
      </c>
      <c r="N16237" t="s">
        <v>860</v>
      </c>
      <c r="O16237" t="s">
        <v>799</v>
      </c>
      <c r="Q16237" t="s">
        <v>871</v>
      </c>
      <c r="R16237" t="str">
        <f t="shared" si="912"/>
        <v>Weekday</v>
      </c>
      <c r="S16237" s="27">
        <f t="shared" si="913"/>
        <v>43153</v>
      </c>
      <c r="U16237" t="str">
        <f t="shared" si="911"/>
        <v>D</v>
      </c>
      <c r="V16237" t="str">
        <f t="shared" si="910"/>
        <v>D</v>
      </c>
      <c r="AE16237" s="27"/>
      <c r="AG16237" s="27"/>
      <c r="AO16237" s="27"/>
      <c r="AX16237" s="27"/>
      <c r="AY16237" s="27"/>
    </row>
    <row r="16238" spans="1:51" x14ac:dyDescent="0.25">
      <c r="A16238" t="s">
        <v>66</v>
      </c>
      <c r="C16238">
        <v>6945842</v>
      </c>
      <c r="D16238">
        <v>85</v>
      </c>
      <c r="E16238" t="s">
        <v>90</v>
      </c>
      <c r="G16238">
        <v>100.495</v>
      </c>
      <c r="H16238">
        <v>2018</v>
      </c>
      <c r="I16238">
        <v>11</v>
      </c>
      <c r="J16238">
        <v>2</v>
      </c>
      <c r="K16238" t="s">
        <v>1949</v>
      </c>
      <c r="L16238" t="s">
        <v>1991</v>
      </c>
      <c r="M16238" t="s">
        <v>900</v>
      </c>
      <c r="N16238" t="s">
        <v>860</v>
      </c>
      <c r="O16238" t="s">
        <v>799</v>
      </c>
      <c r="Q16238" t="s">
        <v>871</v>
      </c>
      <c r="R16238" t="str">
        <f t="shared" si="912"/>
        <v>Weekday</v>
      </c>
      <c r="S16238" s="27">
        <f t="shared" si="913"/>
        <v>43406</v>
      </c>
      <c r="U16238" t="str">
        <f t="shared" si="911"/>
        <v>D</v>
      </c>
      <c r="V16238" t="str">
        <f t="shared" si="910"/>
        <v>D</v>
      </c>
      <c r="AE16238" s="27"/>
      <c r="AG16238" s="27"/>
      <c r="AO16238" s="27"/>
      <c r="AX16238" s="27"/>
      <c r="AY16238" s="27"/>
    </row>
    <row r="16239" spans="1:51" x14ac:dyDescent="0.25">
      <c r="A16239" t="s">
        <v>66</v>
      </c>
      <c r="C16239">
        <v>5579212</v>
      </c>
      <c r="D16239">
        <v>85</v>
      </c>
      <c r="E16239" t="s">
        <v>90</v>
      </c>
      <c r="G16239">
        <v>100.511</v>
      </c>
      <c r="H16239">
        <v>2016</v>
      </c>
      <c r="I16239">
        <v>1</v>
      </c>
      <c r="J16239">
        <v>1</v>
      </c>
      <c r="K16239" t="s">
        <v>1994</v>
      </c>
      <c r="L16239" t="s">
        <v>1976</v>
      </c>
      <c r="M16239" t="s">
        <v>900</v>
      </c>
      <c r="N16239" t="s">
        <v>860</v>
      </c>
      <c r="O16239" t="s">
        <v>799</v>
      </c>
      <c r="P16239" t="s">
        <v>799</v>
      </c>
      <c r="Q16239" t="s">
        <v>871</v>
      </c>
      <c r="R16239" t="str">
        <f t="shared" si="912"/>
        <v>Weekday</v>
      </c>
      <c r="S16239" s="27">
        <f t="shared" si="913"/>
        <v>42370</v>
      </c>
      <c r="U16239" t="str">
        <f t="shared" si="911"/>
        <v>S</v>
      </c>
      <c r="V16239" t="str">
        <f t="shared" si="910"/>
        <v>S</v>
      </c>
      <c r="AE16239" s="27"/>
      <c r="AG16239" s="27"/>
      <c r="AO16239" s="27"/>
      <c r="AX16239" s="27"/>
      <c r="AY16239" s="27"/>
    </row>
    <row r="16240" spans="1:51" x14ac:dyDescent="0.25">
      <c r="A16240" t="s">
        <v>66</v>
      </c>
      <c r="C16240">
        <v>5426886</v>
      </c>
      <c r="D16240">
        <v>85</v>
      </c>
      <c r="E16240" t="s">
        <v>90</v>
      </c>
      <c r="G16240">
        <v>100.532</v>
      </c>
      <c r="H16240">
        <v>2015</v>
      </c>
      <c r="I16240">
        <v>9</v>
      </c>
      <c r="J16240">
        <v>15</v>
      </c>
      <c r="K16240" t="s">
        <v>1970</v>
      </c>
      <c r="L16240" t="s">
        <v>1950</v>
      </c>
      <c r="M16240" t="s">
        <v>900</v>
      </c>
      <c r="N16240" t="s">
        <v>860</v>
      </c>
      <c r="O16240" t="s">
        <v>799</v>
      </c>
      <c r="P16240" t="s">
        <v>799</v>
      </c>
      <c r="Q16240" t="s">
        <v>871</v>
      </c>
      <c r="R16240" t="str">
        <f t="shared" si="912"/>
        <v>Weekday</v>
      </c>
      <c r="S16240" s="27">
        <f t="shared" si="913"/>
        <v>42262</v>
      </c>
      <c r="U16240" t="str">
        <f t="shared" si="911"/>
        <v>S</v>
      </c>
      <c r="V16240" t="str">
        <f t="shared" si="910"/>
        <v>S</v>
      </c>
      <c r="AE16240" s="27"/>
      <c r="AG16240" s="27"/>
      <c r="AO16240" s="27"/>
      <c r="AX16240" s="27"/>
      <c r="AY16240" s="27"/>
    </row>
    <row r="16241" spans="1:51" x14ac:dyDescent="0.25">
      <c r="A16241" t="s">
        <v>66</v>
      </c>
      <c r="C16241">
        <v>6615924</v>
      </c>
      <c r="D16241">
        <v>85</v>
      </c>
      <c r="E16241" t="s">
        <v>91</v>
      </c>
      <c r="G16241">
        <v>100.505</v>
      </c>
      <c r="H16241">
        <v>2018</v>
      </c>
      <c r="I16241">
        <v>3</v>
      </c>
      <c r="J16241">
        <v>1</v>
      </c>
      <c r="K16241" t="s">
        <v>1934</v>
      </c>
      <c r="L16241" t="s">
        <v>1941</v>
      </c>
      <c r="M16241" t="s">
        <v>900</v>
      </c>
      <c r="N16241" t="s">
        <v>171</v>
      </c>
      <c r="O16241" t="s">
        <v>799</v>
      </c>
      <c r="R16241" t="str">
        <f t="shared" si="912"/>
        <v>Weekday</v>
      </c>
      <c r="S16241" s="27">
        <f t="shared" si="913"/>
        <v>43160</v>
      </c>
      <c r="U16241" t="str">
        <f t="shared" si="911"/>
        <v>D</v>
      </c>
      <c r="V16241" t="str">
        <f t="shared" si="910"/>
        <v>D</v>
      </c>
    </row>
    <row r="16242" spans="1:51" x14ac:dyDescent="0.25">
      <c r="A16242" t="s">
        <v>66</v>
      </c>
      <c r="C16242">
        <v>6850715</v>
      </c>
      <c r="D16242">
        <v>85</v>
      </c>
      <c r="E16242" t="s">
        <v>90</v>
      </c>
      <c r="G16242">
        <v>100.527</v>
      </c>
      <c r="H16242">
        <v>2018</v>
      </c>
      <c r="I16242">
        <v>8</v>
      </c>
      <c r="J16242">
        <v>25</v>
      </c>
      <c r="K16242" t="s">
        <v>1949</v>
      </c>
      <c r="L16242" t="s">
        <v>1950</v>
      </c>
      <c r="M16242" t="s">
        <v>900</v>
      </c>
      <c r="N16242" t="s">
        <v>404</v>
      </c>
      <c r="O16242" t="s">
        <v>799</v>
      </c>
      <c r="P16242" t="s">
        <v>799</v>
      </c>
      <c r="Q16242" t="s">
        <v>871</v>
      </c>
      <c r="R16242" t="str">
        <f t="shared" si="912"/>
        <v>Weekend</v>
      </c>
      <c r="S16242" s="27">
        <f t="shared" si="913"/>
        <v>43337</v>
      </c>
      <c r="U16242" t="str">
        <f t="shared" si="911"/>
        <v>D</v>
      </c>
      <c r="V16242" t="str">
        <f t="shared" si="910"/>
        <v>D</v>
      </c>
      <c r="AE16242" s="27"/>
      <c r="AG16242" s="27"/>
      <c r="AO16242" s="27"/>
      <c r="AX16242" s="27"/>
      <c r="AY16242" s="27"/>
    </row>
    <row r="16243" spans="1:51" x14ac:dyDescent="0.25">
      <c r="A16243" t="s">
        <v>66</v>
      </c>
      <c r="C16243">
        <v>5709580</v>
      </c>
      <c r="D16243">
        <v>85</v>
      </c>
      <c r="E16243" t="s">
        <v>90</v>
      </c>
      <c r="G16243">
        <v>100.53</v>
      </c>
      <c r="H16243">
        <v>2016</v>
      </c>
      <c r="I16243">
        <v>4</v>
      </c>
      <c r="J16243">
        <v>8</v>
      </c>
      <c r="K16243" t="s">
        <v>1943</v>
      </c>
      <c r="L16243" t="s">
        <v>1945</v>
      </c>
      <c r="M16243" t="s">
        <v>900</v>
      </c>
      <c r="N16243" t="s">
        <v>860</v>
      </c>
      <c r="O16243" t="s">
        <v>799</v>
      </c>
      <c r="P16243" t="s">
        <v>799</v>
      </c>
      <c r="Q16243" t="s">
        <v>871</v>
      </c>
      <c r="R16243" t="str">
        <f t="shared" si="912"/>
        <v>Weekday</v>
      </c>
      <c r="S16243" s="27">
        <f t="shared" si="913"/>
        <v>42468</v>
      </c>
      <c r="U16243" t="str">
        <f t="shared" si="911"/>
        <v>S</v>
      </c>
      <c r="V16243" t="str">
        <f t="shared" si="910"/>
        <v>S</v>
      </c>
      <c r="AE16243" s="27"/>
      <c r="AG16243" s="27"/>
      <c r="AO16243" s="27"/>
      <c r="AX16243" s="27"/>
      <c r="AY16243" s="27"/>
    </row>
    <row r="16244" spans="1:51" x14ac:dyDescent="0.25">
      <c r="A16244" t="s">
        <v>66</v>
      </c>
      <c r="C16244">
        <v>5830924</v>
      </c>
      <c r="D16244">
        <v>85</v>
      </c>
      <c r="E16244" t="s">
        <v>90</v>
      </c>
      <c r="G16244">
        <v>100.529</v>
      </c>
      <c r="H16244">
        <v>2016</v>
      </c>
      <c r="I16244">
        <v>5</v>
      </c>
      <c r="J16244">
        <v>31</v>
      </c>
      <c r="K16244" t="s">
        <v>1962</v>
      </c>
      <c r="L16244" t="s">
        <v>1946</v>
      </c>
      <c r="M16244" t="s">
        <v>900</v>
      </c>
      <c r="N16244" t="s">
        <v>860</v>
      </c>
      <c r="O16244" t="s">
        <v>799</v>
      </c>
      <c r="P16244" t="s">
        <v>799</v>
      </c>
      <c r="Q16244" t="s">
        <v>871</v>
      </c>
      <c r="R16244" t="str">
        <f t="shared" si="912"/>
        <v>Weekday</v>
      </c>
      <c r="S16244" s="27">
        <f t="shared" si="913"/>
        <v>42521</v>
      </c>
      <c r="U16244" t="str">
        <f t="shared" si="911"/>
        <v>S</v>
      </c>
      <c r="V16244" t="str">
        <f t="shared" si="910"/>
        <v>S</v>
      </c>
      <c r="AE16244" s="27"/>
      <c r="AG16244" s="27"/>
      <c r="AO16244" s="27"/>
      <c r="AX16244" s="27"/>
      <c r="AY16244" s="27"/>
    </row>
    <row r="16245" spans="1:51" x14ac:dyDescent="0.25">
      <c r="A16245" t="s">
        <v>66</v>
      </c>
      <c r="C16245">
        <v>5405778</v>
      </c>
      <c r="D16245">
        <v>85</v>
      </c>
      <c r="E16245" t="s">
        <v>90</v>
      </c>
      <c r="G16245">
        <v>100.53</v>
      </c>
      <c r="H16245">
        <v>2015</v>
      </c>
      <c r="I16245">
        <v>8</v>
      </c>
      <c r="J16245">
        <v>27</v>
      </c>
      <c r="K16245" t="s">
        <v>1958</v>
      </c>
      <c r="L16245" t="s">
        <v>1974</v>
      </c>
      <c r="M16245" t="s">
        <v>900</v>
      </c>
      <c r="N16245" t="s">
        <v>171</v>
      </c>
      <c r="O16245" t="s">
        <v>799</v>
      </c>
      <c r="Q16245" t="s">
        <v>871</v>
      </c>
      <c r="R16245" t="str">
        <f t="shared" si="912"/>
        <v>Weekday</v>
      </c>
      <c r="S16245" s="27">
        <f t="shared" si="913"/>
        <v>42243</v>
      </c>
      <c r="U16245" t="str">
        <f t="shared" si="911"/>
        <v>S</v>
      </c>
      <c r="V16245" t="str">
        <f t="shared" si="910"/>
        <v>S</v>
      </c>
      <c r="AE16245" s="27"/>
      <c r="AG16245" s="27"/>
      <c r="AO16245" s="27"/>
      <c r="AX16245" s="27"/>
      <c r="AY16245" s="27"/>
    </row>
    <row r="16246" spans="1:51" x14ac:dyDescent="0.25">
      <c r="A16246" t="s">
        <v>66</v>
      </c>
      <c r="C16246">
        <v>5666795</v>
      </c>
      <c r="D16246">
        <v>85</v>
      </c>
      <c r="E16246" t="s">
        <v>90</v>
      </c>
      <c r="G16246">
        <v>100.535</v>
      </c>
      <c r="H16246">
        <v>2016</v>
      </c>
      <c r="I16246">
        <v>3</v>
      </c>
      <c r="J16246">
        <v>8</v>
      </c>
      <c r="K16246" t="s">
        <v>1956</v>
      </c>
      <c r="L16246" t="s">
        <v>1936</v>
      </c>
      <c r="M16246" t="s">
        <v>900</v>
      </c>
      <c r="N16246" t="s">
        <v>171</v>
      </c>
      <c r="O16246" t="s">
        <v>799</v>
      </c>
      <c r="Q16246" t="s">
        <v>871</v>
      </c>
      <c r="R16246" t="str">
        <f t="shared" si="912"/>
        <v>Weekday</v>
      </c>
      <c r="S16246" s="27">
        <f t="shared" si="913"/>
        <v>42437</v>
      </c>
      <c r="U16246" t="str">
        <f t="shared" si="911"/>
        <v>S</v>
      </c>
      <c r="V16246" t="str">
        <f t="shared" si="910"/>
        <v>S</v>
      </c>
      <c r="AE16246" s="27"/>
      <c r="AG16246" s="27"/>
      <c r="AO16246" s="27"/>
      <c r="AX16246" s="27"/>
      <c r="AY16246" s="27"/>
    </row>
    <row r="16247" spans="1:51" x14ac:dyDescent="0.25">
      <c r="A16247" t="s">
        <v>66</v>
      </c>
      <c r="C16247">
        <v>6432681</v>
      </c>
      <c r="D16247">
        <v>85</v>
      </c>
      <c r="E16247" t="s">
        <v>90</v>
      </c>
      <c r="G16247">
        <v>100.52200000000001</v>
      </c>
      <c r="H16247">
        <v>2017</v>
      </c>
      <c r="I16247">
        <v>10</v>
      </c>
      <c r="J16247">
        <v>18</v>
      </c>
      <c r="K16247" t="s">
        <v>1958</v>
      </c>
      <c r="L16247" t="s">
        <v>2002</v>
      </c>
      <c r="M16247" t="s">
        <v>900</v>
      </c>
      <c r="N16247" t="s">
        <v>171</v>
      </c>
      <c r="O16247" t="s">
        <v>799</v>
      </c>
      <c r="Q16247" t="s">
        <v>871</v>
      </c>
      <c r="R16247" t="str">
        <f t="shared" si="912"/>
        <v>Weekday</v>
      </c>
      <c r="S16247" s="27">
        <f t="shared" si="913"/>
        <v>43026</v>
      </c>
      <c r="U16247" t="str">
        <f t="shared" si="911"/>
        <v>D</v>
      </c>
      <c r="V16247" t="str">
        <f t="shared" si="910"/>
        <v>D</v>
      </c>
      <c r="AE16247" s="27"/>
      <c r="AG16247" s="27"/>
      <c r="AO16247" s="27"/>
      <c r="AX16247" s="27"/>
      <c r="AY16247" s="27"/>
    </row>
    <row r="16248" spans="1:51" x14ac:dyDescent="0.25">
      <c r="A16248" t="s">
        <v>66</v>
      </c>
      <c r="C16248">
        <v>5350676</v>
      </c>
      <c r="D16248">
        <v>85</v>
      </c>
      <c r="E16248" t="s">
        <v>90</v>
      </c>
      <c r="G16248">
        <v>100.538</v>
      </c>
      <c r="H16248">
        <v>2015</v>
      </c>
      <c r="I16248">
        <v>7</v>
      </c>
      <c r="J16248">
        <v>8</v>
      </c>
      <c r="K16248" t="s">
        <v>1958</v>
      </c>
      <c r="L16248" t="s">
        <v>1961</v>
      </c>
      <c r="M16248" t="s">
        <v>900</v>
      </c>
      <c r="N16248" t="s">
        <v>171</v>
      </c>
      <c r="O16248" t="s">
        <v>799</v>
      </c>
      <c r="Q16248" t="s">
        <v>871</v>
      </c>
      <c r="R16248" t="str">
        <f t="shared" si="912"/>
        <v>Weekday</v>
      </c>
      <c r="S16248" s="27">
        <f t="shared" si="913"/>
        <v>42193</v>
      </c>
      <c r="U16248" t="str">
        <f t="shared" si="911"/>
        <v>S</v>
      </c>
      <c r="V16248" t="str">
        <f t="shared" si="910"/>
        <v>S</v>
      </c>
      <c r="AE16248" s="27"/>
      <c r="AG16248" s="27"/>
      <c r="AO16248" s="27"/>
      <c r="AX16248" s="27"/>
      <c r="AY16248" s="27"/>
    </row>
    <row r="16249" spans="1:51" x14ac:dyDescent="0.25">
      <c r="A16249" t="s">
        <v>66</v>
      </c>
      <c r="C16249">
        <v>5403453</v>
      </c>
      <c r="D16249">
        <v>85</v>
      </c>
      <c r="E16249" t="s">
        <v>90</v>
      </c>
      <c r="G16249">
        <v>100.538</v>
      </c>
      <c r="H16249">
        <v>2015</v>
      </c>
      <c r="I16249">
        <v>8</v>
      </c>
      <c r="J16249">
        <v>25</v>
      </c>
      <c r="K16249" t="s">
        <v>1956</v>
      </c>
      <c r="L16249" t="s">
        <v>1961</v>
      </c>
      <c r="M16249" t="s">
        <v>900</v>
      </c>
      <c r="N16249" t="s">
        <v>860</v>
      </c>
      <c r="O16249" t="s">
        <v>799</v>
      </c>
      <c r="P16249" t="s">
        <v>799</v>
      </c>
      <c r="Q16249" t="s">
        <v>871</v>
      </c>
      <c r="R16249" t="str">
        <f t="shared" si="912"/>
        <v>Weekday</v>
      </c>
      <c r="S16249" s="27">
        <f t="shared" si="913"/>
        <v>42241</v>
      </c>
      <c r="U16249" t="str">
        <f t="shared" si="911"/>
        <v>S</v>
      </c>
      <c r="V16249" t="str">
        <f t="shared" si="910"/>
        <v>S</v>
      </c>
      <c r="AE16249" s="27"/>
      <c r="AG16249" s="27"/>
      <c r="AO16249" s="27"/>
      <c r="AX16249" s="27"/>
      <c r="AY16249" s="27"/>
    </row>
    <row r="16250" spans="1:51" x14ac:dyDescent="0.25">
      <c r="A16250" t="s">
        <v>66</v>
      </c>
      <c r="C16250">
        <v>6425179</v>
      </c>
      <c r="D16250">
        <v>85</v>
      </c>
      <c r="E16250" t="s">
        <v>91</v>
      </c>
      <c r="G16250">
        <v>100.51900000000001</v>
      </c>
      <c r="H16250">
        <v>2017</v>
      </c>
      <c r="I16250">
        <v>10</v>
      </c>
      <c r="J16250">
        <v>9</v>
      </c>
      <c r="K16250" t="s">
        <v>1949</v>
      </c>
      <c r="L16250" t="s">
        <v>1979</v>
      </c>
      <c r="M16250" t="s">
        <v>900</v>
      </c>
      <c r="N16250" t="s">
        <v>860</v>
      </c>
      <c r="O16250" t="s">
        <v>799</v>
      </c>
      <c r="P16250" t="s">
        <v>799</v>
      </c>
      <c r="R16250" t="str">
        <f t="shared" si="912"/>
        <v>Weekday</v>
      </c>
      <c r="S16250" s="27">
        <f t="shared" si="913"/>
        <v>43017</v>
      </c>
      <c r="U16250" t="str">
        <f t="shared" si="911"/>
        <v>D</v>
      </c>
      <c r="V16250" t="str">
        <f t="shared" si="910"/>
        <v>D</v>
      </c>
    </row>
    <row r="16251" spans="1:51" x14ac:dyDescent="0.25">
      <c r="A16251" t="s">
        <v>66</v>
      </c>
      <c r="C16251">
        <v>5709581</v>
      </c>
      <c r="D16251">
        <v>85</v>
      </c>
      <c r="E16251" t="s">
        <v>90</v>
      </c>
      <c r="G16251">
        <v>100.542</v>
      </c>
      <c r="H16251">
        <v>2016</v>
      </c>
      <c r="I16251">
        <v>4</v>
      </c>
      <c r="J16251">
        <v>8</v>
      </c>
      <c r="K16251" t="s">
        <v>1943</v>
      </c>
      <c r="L16251" t="s">
        <v>1975</v>
      </c>
      <c r="M16251" t="s">
        <v>900</v>
      </c>
      <c r="N16251" t="s">
        <v>860</v>
      </c>
      <c r="O16251" t="s">
        <v>799</v>
      </c>
      <c r="Q16251" t="s">
        <v>871</v>
      </c>
      <c r="R16251" t="str">
        <f t="shared" si="912"/>
        <v>Weekday</v>
      </c>
      <c r="S16251" s="27">
        <f t="shared" si="913"/>
        <v>42468</v>
      </c>
      <c r="U16251" t="str">
        <f t="shared" si="911"/>
        <v>S</v>
      </c>
      <c r="V16251" t="str">
        <f t="shared" si="910"/>
        <v>S</v>
      </c>
      <c r="AE16251" s="27"/>
      <c r="AG16251" s="27"/>
      <c r="AO16251" s="27"/>
      <c r="AX16251" s="27"/>
      <c r="AY16251" s="27"/>
    </row>
    <row r="16252" spans="1:51" x14ac:dyDescent="0.25">
      <c r="A16252" t="s">
        <v>66</v>
      </c>
      <c r="C16252">
        <v>5742482</v>
      </c>
      <c r="D16252">
        <v>85</v>
      </c>
      <c r="E16252" t="s">
        <v>90</v>
      </c>
      <c r="G16252">
        <v>100.541</v>
      </c>
      <c r="H16252">
        <v>2016</v>
      </c>
      <c r="I16252">
        <v>5</v>
      </c>
      <c r="J16252">
        <v>1</v>
      </c>
      <c r="K16252" t="s">
        <v>1969</v>
      </c>
      <c r="L16252" t="s">
        <v>1976</v>
      </c>
      <c r="M16252" t="s">
        <v>899</v>
      </c>
      <c r="N16252" t="s">
        <v>860</v>
      </c>
      <c r="O16252" t="s">
        <v>799</v>
      </c>
      <c r="Q16252" t="s">
        <v>871</v>
      </c>
      <c r="R16252" t="str">
        <f t="shared" si="912"/>
        <v>Weekend</v>
      </c>
      <c r="S16252" s="27">
        <f t="shared" si="913"/>
        <v>42491</v>
      </c>
      <c r="U16252" t="str">
        <f t="shared" si="911"/>
        <v>S</v>
      </c>
      <c r="V16252" t="str">
        <f t="shared" si="910"/>
        <v>S</v>
      </c>
      <c r="AE16252" s="27"/>
      <c r="AG16252" s="27"/>
      <c r="AO16252" s="27"/>
      <c r="AX16252" s="27"/>
      <c r="AY16252" s="27"/>
    </row>
    <row r="16253" spans="1:51" x14ac:dyDescent="0.25">
      <c r="A16253" t="s">
        <v>66</v>
      </c>
      <c r="C16253">
        <v>6841531</v>
      </c>
      <c r="D16253">
        <v>85</v>
      </c>
      <c r="E16253" t="s">
        <v>91</v>
      </c>
      <c r="G16253">
        <v>100.511</v>
      </c>
      <c r="H16253">
        <v>2018</v>
      </c>
      <c r="I16253">
        <v>8</v>
      </c>
      <c r="J16253">
        <v>18</v>
      </c>
      <c r="K16253" t="s">
        <v>1957</v>
      </c>
      <c r="L16253" t="s">
        <v>1999</v>
      </c>
      <c r="M16253" t="s">
        <v>900</v>
      </c>
      <c r="N16253" t="s">
        <v>171</v>
      </c>
      <c r="O16253" t="s">
        <v>799</v>
      </c>
      <c r="P16253" t="s">
        <v>799</v>
      </c>
      <c r="R16253" t="str">
        <f t="shared" si="912"/>
        <v>Weekend</v>
      </c>
      <c r="S16253" s="27">
        <f t="shared" si="913"/>
        <v>43330</v>
      </c>
      <c r="U16253" t="str">
        <f t="shared" si="911"/>
        <v>D</v>
      </c>
      <c r="V16253" t="str">
        <f t="shared" si="910"/>
        <v>D</v>
      </c>
    </row>
    <row r="16254" spans="1:51" x14ac:dyDescent="0.25">
      <c r="A16254" t="s">
        <v>66</v>
      </c>
      <c r="C16254">
        <v>5606334</v>
      </c>
      <c r="D16254">
        <v>85</v>
      </c>
      <c r="E16254" t="s">
        <v>90</v>
      </c>
      <c r="G16254">
        <v>100.54600000000001</v>
      </c>
      <c r="H16254">
        <v>2016</v>
      </c>
      <c r="I16254">
        <v>1</v>
      </c>
      <c r="J16254">
        <v>20</v>
      </c>
      <c r="K16254" t="s">
        <v>1956</v>
      </c>
      <c r="L16254" t="s">
        <v>1985</v>
      </c>
      <c r="M16254" t="s">
        <v>900</v>
      </c>
      <c r="N16254" t="s">
        <v>860</v>
      </c>
      <c r="O16254" t="s">
        <v>799</v>
      </c>
      <c r="Q16254" t="s">
        <v>871</v>
      </c>
      <c r="R16254" t="str">
        <f t="shared" si="912"/>
        <v>Weekday</v>
      </c>
      <c r="S16254" s="27">
        <f t="shared" si="913"/>
        <v>42389</v>
      </c>
      <c r="U16254" t="str">
        <f t="shared" si="911"/>
        <v>S</v>
      </c>
      <c r="V16254" t="str">
        <f t="shared" si="910"/>
        <v>S</v>
      </c>
      <c r="AE16254" s="27"/>
      <c r="AG16254" s="27"/>
      <c r="AO16254" s="27"/>
      <c r="AX16254" s="27"/>
      <c r="AY16254" s="27"/>
    </row>
    <row r="16255" spans="1:51" x14ac:dyDescent="0.25">
      <c r="A16255" t="s">
        <v>66</v>
      </c>
      <c r="C16255">
        <v>6843219</v>
      </c>
      <c r="D16255">
        <v>85</v>
      </c>
      <c r="E16255" t="s">
        <v>90</v>
      </c>
      <c r="G16255">
        <v>100.54900000000001</v>
      </c>
      <c r="H16255">
        <v>2018</v>
      </c>
      <c r="I16255">
        <v>8</v>
      </c>
      <c r="J16255">
        <v>19</v>
      </c>
      <c r="K16255" t="s">
        <v>1994</v>
      </c>
      <c r="L16255" t="s">
        <v>1962</v>
      </c>
      <c r="M16255" t="s">
        <v>900</v>
      </c>
      <c r="N16255" t="s">
        <v>860</v>
      </c>
      <c r="O16255" t="s">
        <v>799</v>
      </c>
      <c r="Q16255" t="s">
        <v>871</v>
      </c>
      <c r="R16255" t="str">
        <f t="shared" si="912"/>
        <v>Weekend</v>
      </c>
      <c r="S16255" s="27">
        <f t="shared" si="913"/>
        <v>43331</v>
      </c>
      <c r="U16255" t="str">
        <f t="shared" si="911"/>
        <v>D</v>
      </c>
      <c r="V16255" t="str">
        <f t="shared" si="910"/>
        <v>D</v>
      </c>
      <c r="AE16255" s="27"/>
      <c r="AG16255" s="27"/>
      <c r="AO16255" s="27"/>
      <c r="AX16255" s="27"/>
      <c r="AY16255" s="27"/>
    </row>
    <row r="16256" spans="1:51" x14ac:dyDescent="0.25">
      <c r="A16256" t="s">
        <v>66</v>
      </c>
      <c r="C16256">
        <v>6815608</v>
      </c>
      <c r="D16256">
        <v>85</v>
      </c>
      <c r="E16256" t="s">
        <v>91</v>
      </c>
      <c r="G16256">
        <v>100.52800000000001</v>
      </c>
      <c r="H16256">
        <v>2018</v>
      </c>
      <c r="I16256">
        <v>8</v>
      </c>
      <c r="J16256">
        <v>2</v>
      </c>
      <c r="K16256" t="s">
        <v>1934</v>
      </c>
      <c r="L16256" t="s">
        <v>1958</v>
      </c>
      <c r="M16256" t="s">
        <v>900</v>
      </c>
      <c r="N16256" t="s">
        <v>860</v>
      </c>
      <c r="O16256" t="s">
        <v>799</v>
      </c>
      <c r="R16256" t="str">
        <f t="shared" si="912"/>
        <v>Weekday</v>
      </c>
      <c r="S16256" s="27">
        <f t="shared" si="913"/>
        <v>43314</v>
      </c>
      <c r="U16256" t="str">
        <f t="shared" si="911"/>
        <v>D</v>
      </c>
      <c r="V16256" t="str">
        <f t="shared" si="910"/>
        <v>D</v>
      </c>
    </row>
    <row r="16257" spans="1:51" x14ac:dyDescent="0.25">
      <c r="A16257" t="s">
        <v>66</v>
      </c>
      <c r="C16257">
        <v>5719927</v>
      </c>
      <c r="D16257">
        <v>85</v>
      </c>
      <c r="E16257" t="s">
        <v>90</v>
      </c>
      <c r="G16257">
        <v>100.554</v>
      </c>
      <c r="H16257">
        <v>2016</v>
      </c>
      <c r="I16257">
        <v>4</v>
      </c>
      <c r="J16257">
        <v>9</v>
      </c>
      <c r="K16257" t="s">
        <v>1969</v>
      </c>
      <c r="L16257" t="s">
        <v>1976</v>
      </c>
      <c r="M16257" t="s">
        <v>900</v>
      </c>
      <c r="N16257" t="s">
        <v>860</v>
      </c>
      <c r="O16257" t="s">
        <v>799</v>
      </c>
      <c r="Q16257" t="s">
        <v>871</v>
      </c>
      <c r="R16257" t="str">
        <f t="shared" si="912"/>
        <v>Weekend</v>
      </c>
      <c r="S16257" s="27">
        <f t="shared" si="913"/>
        <v>42469</v>
      </c>
      <c r="U16257" t="str">
        <f t="shared" si="911"/>
        <v>S</v>
      </c>
      <c r="V16257" t="str">
        <f t="shared" si="910"/>
        <v>S</v>
      </c>
      <c r="AE16257" s="27"/>
      <c r="AG16257" s="27"/>
      <c r="AO16257" s="27"/>
      <c r="AX16257" s="27"/>
      <c r="AY16257" s="27"/>
    </row>
    <row r="16258" spans="1:51" x14ac:dyDescent="0.25">
      <c r="A16258" t="s">
        <v>66</v>
      </c>
      <c r="C16258">
        <v>5853783</v>
      </c>
      <c r="D16258">
        <v>85</v>
      </c>
      <c r="E16258" t="s">
        <v>91</v>
      </c>
      <c r="G16258">
        <v>100.523</v>
      </c>
      <c r="H16258">
        <v>2016</v>
      </c>
      <c r="I16258">
        <v>7</v>
      </c>
      <c r="J16258">
        <v>27</v>
      </c>
      <c r="K16258" t="s">
        <v>1958</v>
      </c>
      <c r="L16258" t="s">
        <v>1936</v>
      </c>
      <c r="M16258" t="s">
        <v>900</v>
      </c>
      <c r="N16258" t="s">
        <v>860</v>
      </c>
      <c r="O16258" t="s">
        <v>799</v>
      </c>
      <c r="P16258" t="s">
        <v>799</v>
      </c>
      <c r="R16258" t="str">
        <f t="shared" si="912"/>
        <v>Weekday</v>
      </c>
      <c r="S16258" s="27">
        <f t="shared" si="913"/>
        <v>42578</v>
      </c>
      <c r="U16258" t="str">
        <f t="shared" si="911"/>
        <v>S</v>
      </c>
      <c r="V16258" t="str">
        <f t="shared" si="910"/>
        <v>S</v>
      </c>
    </row>
    <row r="16259" spans="1:51" x14ac:dyDescent="0.25">
      <c r="A16259" t="s">
        <v>66</v>
      </c>
      <c r="C16259">
        <v>5738130</v>
      </c>
      <c r="D16259">
        <v>85</v>
      </c>
      <c r="E16259" t="s">
        <v>91</v>
      </c>
      <c r="G16259">
        <v>100.529</v>
      </c>
      <c r="H16259">
        <v>2016</v>
      </c>
      <c r="I16259">
        <v>5</v>
      </c>
      <c r="J16259">
        <v>2</v>
      </c>
      <c r="K16259" t="s">
        <v>1972</v>
      </c>
      <c r="L16259" t="s">
        <v>1974</v>
      </c>
      <c r="M16259" t="s">
        <v>900</v>
      </c>
      <c r="N16259" t="s">
        <v>860</v>
      </c>
      <c r="O16259" t="s">
        <v>799</v>
      </c>
      <c r="P16259" t="s">
        <v>799</v>
      </c>
      <c r="R16259" t="str">
        <f t="shared" si="912"/>
        <v>Weekday</v>
      </c>
      <c r="S16259" s="27">
        <f t="shared" si="913"/>
        <v>42492</v>
      </c>
      <c r="U16259" t="str">
        <f t="shared" si="911"/>
        <v>S</v>
      </c>
      <c r="V16259" t="str">
        <f t="shared" ref="V16259:V16322" si="914">T16259&amp;U16259</f>
        <v>S</v>
      </c>
    </row>
    <row r="16260" spans="1:51" x14ac:dyDescent="0.25">
      <c r="A16260" t="s">
        <v>66</v>
      </c>
      <c r="C16260">
        <v>5642414</v>
      </c>
      <c r="D16260">
        <v>85</v>
      </c>
      <c r="E16260" t="s">
        <v>90</v>
      </c>
      <c r="G16260">
        <v>100.572</v>
      </c>
      <c r="H16260">
        <v>2016</v>
      </c>
      <c r="I16260">
        <v>2</v>
      </c>
      <c r="J16260">
        <v>13</v>
      </c>
      <c r="K16260" t="s">
        <v>1969</v>
      </c>
      <c r="L16260" t="s">
        <v>1939</v>
      </c>
      <c r="M16260" t="s">
        <v>900</v>
      </c>
      <c r="N16260" t="s">
        <v>860</v>
      </c>
      <c r="O16260" t="s">
        <v>799</v>
      </c>
      <c r="Q16260" t="s">
        <v>871</v>
      </c>
      <c r="R16260" t="str">
        <f t="shared" si="912"/>
        <v>Weekend</v>
      </c>
      <c r="S16260" s="27">
        <f t="shared" si="913"/>
        <v>42413</v>
      </c>
      <c r="U16260" t="str">
        <f t="shared" si="911"/>
        <v>S</v>
      </c>
      <c r="V16260" t="str">
        <f t="shared" si="914"/>
        <v>S</v>
      </c>
      <c r="AE16260" s="27"/>
      <c r="AG16260" s="27"/>
      <c r="AO16260" s="27"/>
      <c r="AX16260" s="27"/>
      <c r="AY16260" s="27"/>
    </row>
    <row r="16261" spans="1:51" x14ac:dyDescent="0.25">
      <c r="A16261" t="s">
        <v>66</v>
      </c>
      <c r="C16261">
        <v>5581081</v>
      </c>
      <c r="D16261">
        <v>85</v>
      </c>
      <c r="E16261" t="s">
        <v>90</v>
      </c>
      <c r="G16261">
        <v>100.581</v>
      </c>
      <c r="H16261">
        <v>2016</v>
      </c>
      <c r="I16261">
        <v>1</v>
      </c>
      <c r="J16261">
        <v>2</v>
      </c>
      <c r="K16261" t="s">
        <v>1980</v>
      </c>
      <c r="L16261" t="s">
        <v>2000</v>
      </c>
      <c r="M16261" t="s">
        <v>900</v>
      </c>
      <c r="N16261" t="s">
        <v>860</v>
      </c>
      <c r="O16261" t="s">
        <v>799</v>
      </c>
      <c r="R16261" t="str">
        <f t="shared" si="912"/>
        <v>Weekend</v>
      </c>
      <c r="S16261" s="27">
        <f t="shared" si="913"/>
        <v>42371</v>
      </c>
      <c r="U16261" t="str">
        <f t="shared" si="911"/>
        <v>S</v>
      </c>
      <c r="V16261" t="str">
        <f t="shared" si="914"/>
        <v>S</v>
      </c>
    </row>
    <row r="16262" spans="1:51" x14ac:dyDescent="0.25">
      <c r="A16262" t="s">
        <v>66</v>
      </c>
      <c r="C16262">
        <v>6153135</v>
      </c>
      <c r="D16262">
        <v>85</v>
      </c>
      <c r="E16262" t="s">
        <v>90</v>
      </c>
      <c r="G16262">
        <v>100.58799999999999</v>
      </c>
      <c r="H16262">
        <v>2017</v>
      </c>
      <c r="I16262">
        <v>3</v>
      </c>
      <c r="J16262">
        <v>15</v>
      </c>
      <c r="K16262" t="s">
        <v>1989</v>
      </c>
      <c r="L16262" t="s">
        <v>2002</v>
      </c>
      <c r="M16262" t="s">
        <v>900</v>
      </c>
      <c r="N16262" t="s">
        <v>860</v>
      </c>
      <c r="O16262" t="s">
        <v>799</v>
      </c>
      <c r="P16262" t="s">
        <v>799</v>
      </c>
      <c r="R16262" t="str">
        <f t="shared" si="912"/>
        <v>Weekday</v>
      </c>
      <c r="S16262" s="27">
        <f t="shared" si="913"/>
        <v>42809</v>
      </c>
      <c r="U16262" t="str">
        <f t="shared" si="911"/>
        <v>D</v>
      </c>
      <c r="V16262" t="str">
        <f t="shared" si="914"/>
        <v>D</v>
      </c>
    </row>
    <row r="16263" spans="1:51" x14ac:dyDescent="0.25">
      <c r="A16263" t="s">
        <v>66</v>
      </c>
      <c r="C16263">
        <v>5573184</v>
      </c>
      <c r="D16263">
        <v>85</v>
      </c>
      <c r="E16263" t="s">
        <v>90</v>
      </c>
      <c r="G16263">
        <v>100.57599999999999</v>
      </c>
      <c r="H16263">
        <v>2015</v>
      </c>
      <c r="I16263">
        <v>12</v>
      </c>
      <c r="J16263">
        <v>29</v>
      </c>
      <c r="K16263" t="s">
        <v>1941</v>
      </c>
      <c r="L16263" t="s">
        <v>2001</v>
      </c>
      <c r="M16263" t="s">
        <v>900</v>
      </c>
      <c r="N16263" t="s">
        <v>860</v>
      </c>
      <c r="O16263" t="s">
        <v>799</v>
      </c>
      <c r="P16263" t="s">
        <v>799</v>
      </c>
      <c r="R16263" t="str">
        <f t="shared" si="912"/>
        <v>Weekday</v>
      </c>
      <c r="S16263" s="27">
        <f t="shared" si="913"/>
        <v>42367</v>
      </c>
      <c r="U16263" t="str">
        <f t="shared" si="911"/>
        <v>S</v>
      </c>
      <c r="V16263" t="str">
        <f t="shared" si="914"/>
        <v>S</v>
      </c>
    </row>
    <row r="16264" spans="1:51" x14ac:dyDescent="0.25">
      <c r="A16264" t="s">
        <v>66</v>
      </c>
      <c r="C16264">
        <v>5450522</v>
      </c>
      <c r="D16264">
        <v>85</v>
      </c>
      <c r="E16264" t="s">
        <v>90</v>
      </c>
      <c r="G16264">
        <v>100.59399999999999</v>
      </c>
      <c r="H16264">
        <v>2015</v>
      </c>
      <c r="I16264">
        <v>9</v>
      </c>
      <c r="J16264">
        <v>30</v>
      </c>
      <c r="K16264" t="s">
        <v>1970</v>
      </c>
      <c r="L16264" t="s">
        <v>1971</v>
      </c>
      <c r="M16264" t="s">
        <v>900</v>
      </c>
      <c r="N16264" t="s">
        <v>860</v>
      </c>
      <c r="O16264" t="s">
        <v>799</v>
      </c>
      <c r="R16264" t="str">
        <f t="shared" si="912"/>
        <v>Weekday</v>
      </c>
      <c r="S16264" s="27">
        <f t="shared" si="913"/>
        <v>42277</v>
      </c>
      <c r="U16264" t="str">
        <f t="shared" si="911"/>
        <v>S</v>
      </c>
      <c r="V16264" t="str">
        <f t="shared" si="914"/>
        <v>S</v>
      </c>
    </row>
    <row r="16265" spans="1:51" x14ac:dyDescent="0.25">
      <c r="A16265" t="s">
        <v>66</v>
      </c>
      <c r="C16265">
        <v>6608751</v>
      </c>
      <c r="D16265">
        <v>85</v>
      </c>
      <c r="E16265" t="s">
        <v>90</v>
      </c>
      <c r="G16265">
        <v>100.595</v>
      </c>
      <c r="H16265">
        <v>2018</v>
      </c>
      <c r="I16265">
        <v>2</v>
      </c>
      <c r="J16265">
        <v>19</v>
      </c>
      <c r="K16265" t="s">
        <v>1954</v>
      </c>
      <c r="L16265" t="s">
        <v>1989</v>
      </c>
      <c r="M16265" t="s">
        <v>900</v>
      </c>
      <c r="N16265" t="s">
        <v>170</v>
      </c>
      <c r="O16265" t="s">
        <v>799</v>
      </c>
      <c r="R16265" t="str">
        <f t="shared" si="912"/>
        <v>Weekday</v>
      </c>
      <c r="S16265" s="27">
        <f t="shared" si="913"/>
        <v>43150</v>
      </c>
      <c r="U16265" t="str">
        <f t="shared" si="911"/>
        <v>D</v>
      </c>
      <c r="V16265" t="str">
        <f t="shared" si="914"/>
        <v>D</v>
      </c>
    </row>
    <row r="16266" spans="1:51" x14ac:dyDescent="0.25">
      <c r="A16266" t="s">
        <v>66</v>
      </c>
      <c r="C16266">
        <v>6110270</v>
      </c>
      <c r="D16266">
        <v>85</v>
      </c>
      <c r="E16266" t="s">
        <v>90</v>
      </c>
      <c r="G16266">
        <v>100.6</v>
      </c>
      <c r="H16266">
        <v>2017</v>
      </c>
      <c r="I16266">
        <v>2</v>
      </c>
      <c r="J16266">
        <v>2</v>
      </c>
      <c r="K16266" t="s">
        <v>1989</v>
      </c>
      <c r="L16266" t="s">
        <v>1940</v>
      </c>
      <c r="M16266" t="s">
        <v>900</v>
      </c>
      <c r="N16266" t="s">
        <v>860</v>
      </c>
      <c r="O16266" t="s">
        <v>799</v>
      </c>
      <c r="R16266" t="str">
        <f t="shared" si="912"/>
        <v>Weekday</v>
      </c>
      <c r="S16266" s="27">
        <f t="shared" si="913"/>
        <v>42768</v>
      </c>
      <c r="U16266" t="str">
        <f t="shared" si="911"/>
        <v>D</v>
      </c>
      <c r="V16266" t="str">
        <f t="shared" si="914"/>
        <v>D</v>
      </c>
    </row>
    <row r="16267" spans="1:51" x14ac:dyDescent="0.25">
      <c r="A16267" t="s">
        <v>66</v>
      </c>
      <c r="C16267">
        <v>6508328</v>
      </c>
      <c r="D16267">
        <v>85</v>
      </c>
      <c r="E16267" t="s">
        <v>90</v>
      </c>
      <c r="G16267">
        <v>100.599</v>
      </c>
      <c r="H16267">
        <v>2017</v>
      </c>
      <c r="I16267">
        <v>12</v>
      </c>
      <c r="J16267">
        <v>6</v>
      </c>
      <c r="K16267" t="s">
        <v>1983</v>
      </c>
      <c r="L16267" t="s">
        <v>1970</v>
      </c>
      <c r="M16267" t="s">
        <v>900</v>
      </c>
      <c r="N16267" t="s">
        <v>860</v>
      </c>
      <c r="O16267" t="s">
        <v>799</v>
      </c>
      <c r="R16267" t="str">
        <f t="shared" si="912"/>
        <v>Weekday</v>
      </c>
      <c r="S16267" s="27">
        <f t="shared" si="913"/>
        <v>43075</v>
      </c>
      <c r="U16267" t="str">
        <f t="shared" si="911"/>
        <v>D</v>
      </c>
      <c r="V16267" t="str">
        <f t="shared" si="914"/>
        <v>D</v>
      </c>
    </row>
    <row r="16268" spans="1:51" x14ac:dyDescent="0.25">
      <c r="A16268" t="s">
        <v>66</v>
      </c>
      <c r="C16268">
        <v>6110271</v>
      </c>
      <c r="D16268">
        <v>85</v>
      </c>
      <c r="E16268" t="s">
        <v>90</v>
      </c>
      <c r="G16268">
        <v>100.601</v>
      </c>
      <c r="H16268">
        <v>2017</v>
      </c>
      <c r="I16268">
        <v>2</v>
      </c>
      <c r="J16268">
        <v>2</v>
      </c>
      <c r="K16268" t="s">
        <v>1989</v>
      </c>
      <c r="L16268" t="s">
        <v>1940</v>
      </c>
      <c r="M16268" t="s">
        <v>900</v>
      </c>
      <c r="N16268" t="s">
        <v>859</v>
      </c>
      <c r="O16268" t="s">
        <v>799</v>
      </c>
      <c r="P16268" t="s">
        <v>799</v>
      </c>
      <c r="R16268" t="str">
        <f t="shared" si="912"/>
        <v>Weekday</v>
      </c>
      <c r="S16268" s="27">
        <f t="shared" si="913"/>
        <v>42768</v>
      </c>
      <c r="U16268" t="str">
        <f t="shared" si="911"/>
        <v>D</v>
      </c>
      <c r="V16268" t="str">
        <f t="shared" si="914"/>
        <v>D</v>
      </c>
    </row>
    <row r="16269" spans="1:51" x14ac:dyDescent="0.25">
      <c r="A16269" t="s">
        <v>66</v>
      </c>
      <c r="C16269">
        <v>6144211</v>
      </c>
      <c r="D16269">
        <v>85</v>
      </c>
      <c r="E16269" t="s">
        <v>90</v>
      </c>
      <c r="G16269">
        <v>100.602</v>
      </c>
      <c r="H16269">
        <v>2017</v>
      </c>
      <c r="I16269">
        <v>2</v>
      </c>
      <c r="J16269">
        <v>21</v>
      </c>
      <c r="K16269" t="s">
        <v>1936</v>
      </c>
      <c r="L16269" t="s">
        <v>1950</v>
      </c>
      <c r="M16269" t="s">
        <v>900</v>
      </c>
      <c r="N16269" t="s">
        <v>860</v>
      </c>
      <c r="O16269" t="s">
        <v>799</v>
      </c>
      <c r="R16269" t="str">
        <f t="shared" si="912"/>
        <v>Weekday</v>
      </c>
      <c r="S16269" s="27">
        <f t="shared" si="913"/>
        <v>42787</v>
      </c>
      <c r="U16269" t="str">
        <f t="shared" si="911"/>
        <v>D</v>
      </c>
      <c r="V16269" t="str">
        <f t="shared" si="914"/>
        <v>D</v>
      </c>
    </row>
    <row r="16270" spans="1:51" x14ac:dyDescent="0.25">
      <c r="A16270" t="s">
        <v>66</v>
      </c>
      <c r="C16270">
        <v>5495750</v>
      </c>
      <c r="D16270">
        <v>85</v>
      </c>
      <c r="E16270" t="s">
        <v>91</v>
      </c>
      <c r="G16270">
        <v>100.58199999999999</v>
      </c>
      <c r="H16270">
        <v>2015</v>
      </c>
      <c r="I16270">
        <v>11</v>
      </c>
      <c r="J16270">
        <v>2</v>
      </c>
      <c r="K16270" t="s">
        <v>1964</v>
      </c>
      <c r="L16270" t="s">
        <v>1969</v>
      </c>
      <c r="M16270" t="s">
        <v>900</v>
      </c>
      <c r="N16270" t="s">
        <v>860</v>
      </c>
      <c r="O16270" t="s">
        <v>799</v>
      </c>
      <c r="P16270" t="s">
        <v>799</v>
      </c>
      <c r="R16270" t="str">
        <f t="shared" si="912"/>
        <v>Weekday</v>
      </c>
      <c r="S16270" s="27">
        <f t="shared" si="913"/>
        <v>42310</v>
      </c>
      <c r="U16270" t="str">
        <f t="shared" si="911"/>
        <v>S</v>
      </c>
      <c r="V16270" t="str">
        <f t="shared" si="914"/>
        <v>S</v>
      </c>
    </row>
    <row r="16271" spans="1:51" x14ac:dyDescent="0.25">
      <c r="A16271" t="s">
        <v>66</v>
      </c>
      <c r="C16271">
        <v>6606377</v>
      </c>
      <c r="D16271">
        <v>85</v>
      </c>
      <c r="E16271" t="s">
        <v>90</v>
      </c>
      <c r="G16271">
        <v>100.619</v>
      </c>
      <c r="H16271">
        <v>2018</v>
      </c>
      <c r="I16271">
        <v>2</v>
      </c>
      <c r="J16271">
        <v>17</v>
      </c>
      <c r="K16271" t="s">
        <v>1972</v>
      </c>
      <c r="L16271" t="s">
        <v>1937</v>
      </c>
      <c r="M16271" t="s">
        <v>899</v>
      </c>
      <c r="N16271" t="s">
        <v>404</v>
      </c>
      <c r="O16271" t="s">
        <v>799</v>
      </c>
      <c r="P16271" t="s">
        <v>799</v>
      </c>
      <c r="R16271" t="str">
        <f t="shared" si="912"/>
        <v>Weekend</v>
      </c>
      <c r="S16271" s="27">
        <f t="shared" si="913"/>
        <v>43148</v>
      </c>
      <c r="U16271" t="str">
        <f t="shared" si="911"/>
        <v>D</v>
      </c>
      <c r="V16271" t="str">
        <f t="shared" si="914"/>
        <v>D</v>
      </c>
    </row>
    <row r="16272" spans="1:51" x14ac:dyDescent="0.25">
      <c r="A16272" t="s">
        <v>66</v>
      </c>
      <c r="C16272">
        <v>6029779</v>
      </c>
      <c r="D16272">
        <v>85</v>
      </c>
      <c r="E16272" t="s">
        <v>90</v>
      </c>
      <c r="G16272">
        <v>100.611</v>
      </c>
      <c r="H16272">
        <v>2016</v>
      </c>
      <c r="I16272">
        <v>12</v>
      </c>
      <c r="J16272">
        <v>3</v>
      </c>
      <c r="K16272" t="s">
        <v>1941</v>
      </c>
      <c r="L16272" t="s">
        <v>1987</v>
      </c>
      <c r="M16272" t="s">
        <v>900</v>
      </c>
      <c r="N16272" t="s">
        <v>860</v>
      </c>
      <c r="O16272" t="s">
        <v>799</v>
      </c>
      <c r="R16272" t="str">
        <f t="shared" si="912"/>
        <v>Weekend</v>
      </c>
      <c r="S16272" s="27">
        <f t="shared" si="913"/>
        <v>42707</v>
      </c>
      <c r="U16272" t="str">
        <f t="shared" si="911"/>
        <v>S</v>
      </c>
      <c r="V16272" t="str">
        <f t="shared" si="914"/>
        <v>S</v>
      </c>
    </row>
    <row r="16273" spans="1:51" x14ac:dyDescent="0.25">
      <c r="A16273" t="s">
        <v>66</v>
      </c>
      <c r="C16273">
        <v>6659266</v>
      </c>
      <c r="D16273">
        <v>85</v>
      </c>
      <c r="E16273" t="s">
        <v>90</v>
      </c>
      <c r="G16273">
        <v>100.611</v>
      </c>
      <c r="H16273">
        <v>2018</v>
      </c>
      <c r="I16273">
        <v>4</v>
      </c>
      <c r="J16273">
        <v>1</v>
      </c>
      <c r="K16273" t="s">
        <v>1980</v>
      </c>
      <c r="L16273" t="s">
        <v>1969</v>
      </c>
      <c r="M16273" t="s">
        <v>900</v>
      </c>
      <c r="N16273" t="s">
        <v>860</v>
      </c>
      <c r="O16273" t="s">
        <v>799</v>
      </c>
      <c r="P16273" t="s">
        <v>799</v>
      </c>
      <c r="R16273" t="str">
        <f t="shared" si="912"/>
        <v>Weekend</v>
      </c>
      <c r="S16273" s="27">
        <f t="shared" si="913"/>
        <v>43191</v>
      </c>
      <c r="U16273" t="str">
        <f t="shared" si="911"/>
        <v>D</v>
      </c>
      <c r="V16273" t="str">
        <f t="shared" si="914"/>
        <v>D</v>
      </c>
    </row>
    <row r="16274" spans="1:51" x14ac:dyDescent="0.25">
      <c r="A16274" t="s">
        <v>66</v>
      </c>
      <c r="C16274">
        <v>6981827</v>
      </c>
      <c r="D16274">
        <v>85</v>
      </c>
      <c r="E16274" t="s">
        <v>90</v>
      </c>
      <c r="G16274">
        <v>100.611</v>
      </c>
      <c r="H16274">
        <v>2018</v>
      </c>
      <c r="I16274">
        <v>11</v>
      </c>
      <c r="J16274">
        <v>25</v>
      </c>
      <c r="K16274" t="s">
        <v>1939</v>
      </c>
      <c r="L16274" t="s">
        <v>1974</v>
      </c>
      <c r="M16274" t="s">
        <v>900</v>
      </c>
      <c r="N16274" t="s">
        <v>860</v>
      </c>
      <c r="O16274" t="s">
        <v>799</v>
      </c>
      <c r="R16274" t="str">
        <f t="shared" si="912"/>
        <v>Weekend</v>
      </c>
      <c r="S16274" s="27">
        <f t="shared" si="913"/>
        <v>43429</v>
      </c>
      <c r="U16274" t="str">
        <f t="shared" si="911"/>
        <v>D</v>
      </c>
      <c r="V16274" t="str">
        <f t="shared" si="914"/>
        <v>D</v>
      </c>
    </row>
    <row r="16275" spans="1:51" x14ac:dyDescent="0.25">
      <c r="A16275" t="s">
        <v>66</v>
      </c>
      <c r="C16275">
        <v>5781545</v>
      </c>
      <c r="D16275">
        <v>85</v>
      </c>
      <c r="E16275" t="s">
        <v>90</v>
      </c>
      <c r="G16275">
        <v>100.614</v>
      </c>
      <c r="H16275">
        <v>2016</v>
      </c>
      <c r="I16275">
        <v>6</v>
      </c>
      <c r="J16275">
        <v>1</v>
      </c>
      <c r="K16275" t="s">
        <v>1952</v>
      </c>
      <c r="L16275" t="s">
        <v>1960</v>
      </c>
      <c r="M16275" t="s">
        <v>900</v>
      </c>
      <c r="N16275" t="s">
        <v>404</v>
      </c>
      <c r="O16275" t="s">
        <v>799</v>
      </c>
      <c r="P16275" t="s">
        <v>799</v>
      </c>
      <c r="R16275" t="str">
        <f t="shared" si="912"/>
        <v>Weekday</v>
      </c>
      <c r="S16275" s="27">
        <f t="shared" si="913"/>
        <v>42522</v>
      </c>
      <c r="U16275" t="str">
        <f t="shared" si="911"/>
        <v>S</v>
      </c>
      <c r="V16275" t="str">
        <f t="shared" si="914"/>
        <v>S</v>
      </c>
    </row>
    <row r="16276" spans="1:51" x14ac:dyDescent="0.25">
      <c r="A16276" t="s">
        <v>66</v>
      </c>
      <c r="C16276">
        <v>6082428</v>
      </c>
      <c r="D16276">
        <v>85</v>
      </c>
      <c r="E16276" t="s">
        <v>91</v>
      </c>
      <c r="G16276">
        <v>100.61499999999999</v>
      </c>
      <c r="H16276">
        <v>2017</v>
      </c>
      <c r="I16276">
        <v>1</v>
      </c>
      <c r="J16276">
        <v>10</v>
      </c>
      <c r="K16276" t="s">
        <v>1973</v>
      </c>
      <c r="L16276" t="s">
        <v>1936</v>
      </c>
      <c r="M16276" t="s">
        <v>900</v>
      </c>
      <c r="N16276" t="s">
        <v>860</v>
      </c>
      <c r="O16276" t="s">
        <v>799</v>
      </c>
      <c r="P16276" t="s">
        <v>799</v>
      </c>
      <c r="R16276" t="str">
        <f t="shared" si="912"/>
        <v>Weekday</v>
      </c>
      <c r="S16276" s="27">
        <f t="shared" si="913"/>
        <v>42745</v>
      </c>
      <c r="U16276" t="str">
        <f t="shared" si="911"/>
        <v>D</v>
      </c>
      <c r="V16276" t="str">
        <f t="shared" si="914"/>
        <v>D</v>
      </c>
    </row>
    <row r="16277" spans="1:51" x14ac:dyDescent="0.25">
      <c r="A16277" t="s">
        <v>66</v>
      </c>
      <c r="C16277">
        <v>5863990</v>
      </c>
      <c r="D16277">
        <v>85</v>
      </c>
      <c r="E16277" t="s">
        <v>90</v>
      </c>
      <c r="G16277">
        <v>100.61799999999999</v>
      </c>
      <c r="H16277">
        <v>2016</v>
      </c>
      <c r="I16277">
        <v>8</v>
      </c>
      <c r="J16277">
        <v>3</v>
      </c>
      <c r="K16277" t="s">
        <v>1989</v>
      </c>
      <c r="L16277" t="s">
        <v>2002</v>
      </c>
      <c r="M16277" t="s">
        <v>899</v>
      </c>
      <c r="N16277" t="s">
        <v>860</v>
      </c>
      <c r="O16277" t="s">
        <v>799</v>
      </c>
      <c r="R16277" t="str">
        <f t="shared" si="912"/>
        <v>Weekday</v>
      </c>
      <c r="S16277" s="27">
        <f t="shared" si="913"/>
        <v>42585</v>
      </c>
      <c r="U16277" t="str">
        <f t="shared" si="911"/>
        <v>S</v>
      </c>
      <c r="V16277" t="str">
        <f t="shared" si="914"/>
        <v>S</v>
      </c>
    </row>
    <row r="16278" spans="1:51" x14ac:dyDescent="0.25">
      <c r="A16278" t="s">
        <v>66</v>
      </c>
      <c r="C16278">
        <v>5400959</v>
      </c>
      <c r="D16278">
        <v>85</v>
      </c>
      <c r="E16278" t="s">
        <v>90</v>
      </c>
      <c r="G16278">
        <v>100.624</v>
      </c>
      <c r="H16278">
        <v>2015</v>
      </c>
      <c r="I16278">
        <v>8</v>
      </c>
      <c r="J16278">
        <v>16</v>
      </c>
      <c r="K16278" t="s">
        <v>1958</v>
      </c>
      <c r="L16278" t="s">
        <v>1937</v>
      </c>
      <c r="M16278" t="s">
        <v>900</v>
      </c>
      <c r="N16278" t="s">
        <v>404</v>
      </c>
      <c r="O16278" t="s">
        <v>799</v>
      </c>
      <c r="P16278" t="s">
        <v>799</v>
      </c>
      <c r="R16278" t="str">
        <f t="shared" si="912"/>
        <v>Weekend</v>
      </c>
      <c r="S16278" s="27">
        <f t="shared" si="913"/>
        <v>42232</v>
      </c>
      <c r="U16278" t="str">
        <f t="shared" si="911"/>
        <v>S</v>
      </c>
      <c r="V16278" t="str">
        <f t="shared" si="914"/>
        <v>S</v>
      </c>
    </row>
    <row r="16279" spans="1:51" x14ac:dyDescent="0.25">
      <c r="A16279" t="s">
        <v>66</v>
      </c>
      <c r="C16279">
        <v>6433271</v>
      </c>
      <c r="D16279">
        <v>85</v>
      </c>
      <c r="E16279" t="s">
        <v>90</v>
      </c>
      <c r="G16279">
        <v>100.627</v>
      </c>
      <c r="H16279">
        <v>2017</v>
      </c>
      <c r="I16279">
        <v>10</v>
      </c>
      <c r="J16279">
        <v>15</v>
      </c>
      <c r="K16279" t="s">
        <v>1958</v>
      </c>
      <c r="L16279" t="s">
        <v>2000</v>
      </c>
      <c r="M16279" t="s">
        <v>900</v>
      </c>
      <c r="N16279" t="s">
        <v>860</v>
      </c>
      <c r="O16279" t="s">
        <v>799</v>
      </c>
      <c r="P16279" t="s">
        <v>799</v>
      </c>
      <c r="R16279" t="str">
        <f t="shared" si="912"/>
        <v>Weekend</v>
      </c>
      <c r="S16279" s="27">
        <f t="shared" si="913"/>
        <v>43023</v>
      </c>
      <c r="U16279" t="str">
        <f t="shared" si="911"/>
        <v>D</v>
      </c>
      <c r="V16279" t="str">
        <f t="shared" si="914"/>
        <v>D</v>
      </c>
    </row>
    <row r="16280" spans="1:51" x14ac:dyDescent="0.25">
      <c r="A16280" t="s">
        <v>66</v>
      </c>
      <c r="C16280">
        <v>5580461</v>
      </c>
      <c r="D16280">
        <v>85</v>
      </c>
      <c r="E16280" t="s">
        <v>91</v>
      </c>
      <c r="G16280">
        <v>100.61</v>
      </c>
      <c r="H16280">
        <v>2016</v>
      </c>
      <c r="I16280">
        <v>1</v>
      </c>
      <c r="J16280">
        <v>3</v>
      </c>
      <c r="K16280" t="s">
        <v>1943</v>
      </c>
      <c r="L16280" t="s">
        <v>1979</v>
      </c>
      <c r="M16280" t="s">
        <v>900</v>
      </c>
      <c r="N16280" t="s">
        <v>860</v>
      </c>
      <c r="O16280" t="s">
        <v>799</v>
      </c>
      <c r="P16280" t="s">
        <v>799</v>
      </c>
      <c r="R16280" t="str">
        <f t="shared" si="912"/>
        <v>Weekend</v>
      </c>
      <c r="S16280" s="27">
        <f t="shared" si="913"/>
        <v>42372</v>
      </c>
      <c r="U16280" t="str">
        <f t="shared" si="911"/>
        <v>S</v>
      </c>
      <c r="V16280" t="str">
        <f t="shared" si="914"/>
        <v>S</v>
      </c>
    </row>
    <row r="16281" spans="1:51" x14ac:dyDescent="0.25">
      <c r="A16281" t="s">
        <v>66</v>
      </c>
      <c r="C16281">
        <v>5499518</v>
      </c>
      <c r="D16281">
        <v>85</v>
      </c>
      <c r="E16281" t="s">
        <v>90</v>
      </c>
      <c r="G16281">
        <v>100.637</v>
      </c>
      <c r="H16281">
        <v>2015</v>
      </c>
      <c r="I16281">
        <v>11</v>
      </c>
      <c r="J16281">
        <v>4</v>
      </c>
      <c r="K16281" t="s">
        <v>1939</v>
      </c>
      <c r="L16281" t="s">
        <v>1950</v>
      </c>
      <c r="M16281" t="s">
        <v>900</v>
      </c>
      <c r="N16281" t="s">
        <v>860</v>
      </c>
      <c r="O16281" t="s">
        <v>799</v>
      </c>
      <c r="R16281" t="str">
        <f t="shared" si="912"/>
        <v>Weekday</v>
      </c>
      <c r="S16281" s="27">
        <f t="shared" si="913"/>
        <v>42312</v>
      </c>
      <c r="U16281" t="str">
        <f t="shared" si="911"/>
        <v>S</v>
      </c>
      <c r="V16281" t="str">
        <f t="shared" si="914"/>
        <v>S</v>
      </c>
    </row>
    <row r="16282" spans="1:51" x14ac:dyDescent="0.25">
      <c r="A16282" t="s">
        <v>66</v>
      </c>
      <c r="C16282">
        <v>5998576</v>
      </c>
      <c r="D16282">
        <v>85</v>
      </c>
      <c r="E16282" t="s">
        <v>91</v>
      </c>
      <c r="G16282">
        <v>100.626</v>
      </c>
      <c r="H16282">
        <v>2016</v>
      </c>
      <c r="I16282">
        <v>11</v>
      </c>
      <c r="J16282">
        <v>14</v>
      </c>
      <c r="K16282" t="s">
        <v>1947</v>
      </c>
      <c r="L16282" t="s">
        <v>1949</v>
      </c>
      <c r="M16282" t="s">
        <v>900</v>
      </c>
      <c r="N16282" t="s">
        <v>171</v>
      </c>
      <c r="O16282" t="s">
        <v>799</v>
      </c>
      <c r="P16282" t="s">
        <v>799</v>
      </c>
      <c r="R16282" t="str">
        <f t="shared" si="912"/>
        <v>Weekday</v>
      </c>
      <c r="S16282" s="27">
        <f t="shared" si="913"/>
        <v>42688</v>
      </c>
      <c r="U16282" t="str">
        <f t="shared" si="911"/>
        <v>S</v>
      </c>
      <c r="V16282" t="str">
        <f t="shared" si="914"/>
        <v>S</v>
      </c>
    </row>
    <row r="16283" spans="1:51" x14ac:dyDescent="0.25">
      <c r="A16283" t="s">
        <v>66</v>
      </c>
      <c r="C16283">
        <v>6271210</v>
      </c>
      <c r="D16283">
        <v>85</v>
      </c>
      <c r="E16283" t="s">
        <v>91</v>
      </c>
      <c r="G16283">
        <v>100.627</v>
      </c>
      <c r="H16283">
        <v>2017</v>
      </c>
      <c r="I16283">
        <v>6</v>
      </c>
      <c r="J16283">
        <v>9</v>
      </c>
      <c r="K16283" t="s">
        <v>1964</v>
      </c>
      <c r="L16283" t="s">
        <v>1984</v>
      </c>
      <c r="M16283" t="s">
        <v>900</v>
      </c>
      <c r="N16283" t="s">
        <v>860</v>
      </c>
      <c r="O16283" t="s">
        <v>799</v>
      </c>
      <c r="R16283" t="str">
        <f t="shared" si="912"/>
        <v>Weekday</v>
      </c>
      <c r="S16283" s="27">
        <f t="shared" si="913"/>
        <v>42895</v>
      </c>
      <c r="U16283" t="str">
        <f t="shared" si="911"/>
        <v>D</v>
      </c>
      <c r="V16283" t="str">
        <f t="shared" si="914"/>
        <v>D</v>
      </c>
    </row>
    <row r="16284" spans="1:51" x14ac:dyDescent="0.25">
      <c r="A16284" t="s">
        <v>66</v>
      </c>
      <c r="C16284">
        <v>5505296</v>
      </c>
      <c r="D16284">
        <v>400</v>
      </c>
      <c r="E16284" t="s">
        <v>91</v>
      </c>
      <c r="G16284">
        <v>2.7810000000000001</v>
      </c>
      <c r="H16284">
        <v>2015</v>
      </c>
      <c r="I16284">
        <v>11</v>
      </c>
      <c r="J16284">
        <v>9</v>
      </c>
      <c r="K16284" t="s">
        <v>1943</v>
      </c>
      <c r="L16284" t="s">
        <v>1998</v>
      </c>
      <c r="M16284" t="s">
        <v>900</v>
      </c>
      <c r="N16284" t="s">
        <v>860</v>
      </c>
      <c r="Q16284" t="s">
        <v>81</v>
      </c>
      <c r="R16284" t="str">
        <f t="shared" si="912"/>
        <v>Weekday</v>
      </c>
      <c r="S16284" s="27">
        <f t="shared" si="913"/>
        <v>42317</v>
      </c>
      <c r="V16284" t="str">
        <f t="shared" si="914"/>
        <v/>
      </c>
      <c r="AO16284" s="27"/>
      <c r="AX16284" s="27"/>
      <c r="AY16284" s="27"/>
    </row>
    <row r="16285" spans="1:51" x14ac:dyDescent="0.25">
      <c r="A16285" t="s">
        <v>66</v>
      </c>
      <c r="C16285">
        <v>5520206</v>
      </c>
      <c r="D16285">
        <v>400</v>
      </c>
      <c r="E16285" t="s">
        <v>90</v>
      </c>
      <c r="G16285">
        <v>2.7879999999999998</v>
      </c>
      <c r="H16285">
        <v>2015</v>
      </c>
      <c r="I16285">
        <v>11</v>
      </c>
      <c r="J16285">
        <v>22</v>
      </c>
      <c r="K16285" t="s">
        <v>1941</v>
      </c>
      <c r="L16285" t="s">
        <v>2002</v>
      </c>
      <c r="M16285" t="s">
        <v>900</v>
      </c>
      <c r="N16285" t="s">
        <v>860</v>
      </c>
      <c r="R16285" t="str">
        <f t="shared" si="912"/>
        <v>Weekend</v>
      </c>
      <c r="S16285" s="27">
        <f t="shared" si="913"/>
        <v>42330</v>
      </c>
      <c r="V16285" t="str">
        <f t="shared" si="914"/>
        <v/>
      </c>
    </row>
    <row r="16286" spans="1:51" x14ac:dyDescent="0.25">
      <c r="A16286" t="s">
        <v>66</v>
      </c>
      <c r="C16286">
        <v>5497453</v>
      </c>
      <c r="D16286">
        <v>400</v>
      </c>
      <c r="E16286" t="s">
        <v>90</v>
      </c>
      <c r="G16286">
        <v>2.8140000000000001</v>
      </c>
      <c r="H16286">
        <v>2015</v>
      </c>
      <c r="I16286">
        <v>11</v>
      </c>
      <c r="J16286">
        <v>1</v>
      </c>
      <c r="K16286" t="s">
        <v>1972</v>
      </c>
      <c r="L16286" t="s">
        <v>1987</v>
      </c>
      <c r="M16286" t="s">
        <v>900</v>
      </c>
      <c r="N16286" t="s">
        <v>404</v>
      </c>
      <c r="R16286" t="str">
        <f t="shared" si="912"/>
        <v>Weekend</v>
      </c>
      <c r="S16286" s="27">
        <f t="shared" si="913"/>
        <v>42309</v>
      </c>
      <c r="V16286" t="str">
        <f t="shared" si="914"/>
        <v/>
      </c>
    </row>
    <row r="16287" spans="1:51" x14ac:dyDescent="0.25">
      <c r="A16287" t="s">
        <v>66</v>
      </c>
      <c r="C16287">
        <v>6404515</v>
      </c>
      <c r="D16287">
        <v>400</v>
      </c>
      <c r="E16287" t="s">
        <v>90</v>
      </c>
      <c r="G16287">
        <v>2.8809999999999998</v>
      </c>
      <c r="H16287">
        <v>2017</v>
      </c>
      <c r="I16287">
        <v>9</v>
      </c>
      <c r="J16287">
        <v>25</v>
      </c>
      <c r="K16287" t="s">
        <v>1947</v>
      </c>
      <c r="L16287" t="s">
        <v>1973</v>
      </c>
      <c r="M16287" t="s">
        <v>900</v>
      </c>
      <c r="N16287" t="s">
        <v>860</v>
      </c>
      <c r="Q16287" t="s">
        <v>72</v>
      </c>
      <c r="R16287" t="str">
        <f t="shared" si="912"/>
        <v>Weekday</v>
      </c>
      <c r="S16287" s="27">
        <f t="shared" si="913"/>
        <v>43003</v>
      </c>
      <c r="V16287" t="str">
        <f t="shared" si="914"/>
        <v/>
      </c>
      <c r="AO16287" s="27"/>
      <c r="AX16287" s="27"/>
      <c r="AY16287" s="27"/>
    </row>
    <row r="16288" spans="1:51" x14ac:dyDescent="0.25">
      <c r="A16288" t="s">
        <v>66</v>
      </c>
      <c r="C16288">
        <v>6148194</v>
      </c>
      <c r="D16288">
        <v>400</v>
      </c>
      <c r="E16288" t="s">
        <v>91</v>
      </c>
      <c r="G16288">
        <v>3.1160000000000001</v>
      </c>
      <c r="H16288">
        <v>2017</v>
      </c>
      <c r="I16288">
        <v>3</v>
      </c>
      <c r="J16288">
        <v>10</v>
      </c>
      <c r="K16288" t="s">
        <v>1958</v>
      </c>
      <c r="L16288" t="s">
        <v>1946</v>
      </c>
      <c r="M16288" t="s">
        <v>900</v>
      </c>
      <c r="N16288" t="s">
        <v>860</v>
      </c>
      <c r="Q16288" t="s">
        <v>173</v>
      </c>
      <c r="R16288" t="str">
        <f t="shared" si="912"/>
        <v>Weekday</v>
      </c>
      <c r="S16288" s="27">
        <f t="shared" si="913"/>
        <v>42804</v>
      </c>
      <c r="V16288" t="str">
        <f t="shared" si="914"/>
        <v/>
      </c>
      <c r="AO16288" s="27"/>
      <c r="AX16288" s="27"/>
      <c r="AY16288" s="27"/>
    </row>
    <row r="16289" spans="1:51" x14ac:dyDescent="0.25">
      <c r="A16289" t="s">
        <v>66</v>
      </c>
      <c r="C16289">
        <v>5642897</v>
      </c>
      <c r="D16289">
        <v>400</v>
      </c>
      <c r="E16289" t="s">
        <v>90</v>
      </c>
      <c r="G16289">
        <v>3.2029999999999998</v>
      </c>
      <c r="H16289">
        <v>2016</v>
      </c>
      <c r="I16289">
        <v>2</v>
      </c>
      <c r="J16289">
        <v>19</v>
      </c>
      <c r="K16289" t="s">
        <v>1962</v>
      </c>
      <c r="L16289" t="s">
        <v>1990</v>
      </c>
      <c r="M16289" t="s">
        <v>900</v>
      </c>
      <c r="N16289" t="s">
        <v>860</v>
      </c>
      <c r="Q16289" t="s">
        <v>73</v>
      </c>
      <c r="R16289" t="str">
        <f t="shared" si="912"/>
        <v>Weekday</v>
      </c>
      <c r="S16289" s="27">
        <f t="shared" si="913"/>
        <v>42419</v>
      </c>
      <c r="V16289" t="str">
        <f t="shared" si="914"/>
        <v/>
      </c>
      <c r="AO16289" s="27"/>
      <c r="AX16289" s="27"/>
      <c r="AY16289" s="27"/>
    </row>
    <row r="16290" spans="1:51" x14ac:dyDescent="0.25">
      <c r="A16290" t="s">
        <v>66</v>
      </c>
      <c r="C16290">
        <v>5831777</v>
      </c>
      <c r="D16290">
        <v>400</v>
      </c>
      <c r="E16290" t="s">
        <v>91</v>
      </c>
      <c r="G16290">
        <v>3.21</v>
      </c>
      <c r="H16290">
        <v>2016</v>
      </c>
      <c r="I16290">
        <v>6</v>
      </c>
      <c r="J16290">
        <v>8</v>
      </c>
      <c r="K16290" t="s">
        <v>1969</v>
      </c>
      <c r="L16290" t="s">
        <v>1982</v>
      </c>
      <c r="M16290" t="s">
        <v>900</v>
      </c>
      <c r="N16290" t="s">
        <v>860</v>
      </c>
      <c r="Q16290" t="s">
        <v>80</v>
      </c>
      <c r="R16290" t="str">
        <f t="shared" si="912"/>
        <v>Weekday</v>
      </c>
      <c r="S16290" s="27">
        <f t="shared" si="913"/>
        <v>42529</v>
      </c>
      <c r="V16290" t="str">
        <f t="shared" si="914"/>
        <v/>
      </c>
      <c r="AO16290" s="27"/>
      <c r="AX16290" s="27"/>
      <c r="AY16290" s="27"/>
    </row>
    <row r="16291" spans="1:51" x14ac:dyDescent="0.25">
      <c r="A16291" t="s">
        <v>66</v>
      </c>
      <c r="C16291">
        <v>5832519</v>
      </c>
      <c r="D16291">
        <v>400</v>
      </c>
      <c r="E16291" t="s">
        <v>90</v>
      </c>
      <c r="G16291">
        <v>3.3079999999999998</v>
      </c>
      <c r="H16291">
        <v>2016</v>
      </c>
      <c r="I16291">
        <v>6</v>
      </c>
      <c r="J16291">
        <v>7</v>
      </c>
      <c r="K16291" t="s">
        <v>1958</v>
      </c>
      <c r="L16291" t="s">
        <v>1951</v>
      </c>
      <c r="M16291" t="s">
        <v>900</v>
      </c>
      <c r="N16291" t="s">
        <v>860</v>
      </c>
      <c r="Q16291" t="s">
        <v>74</v>
      </c>
      <c r="R16291" t="str">
        <f t="shared" si="912"/>
        <v>Weekday</v>
      </c>
      <c r="S16291" s="27">
        <f t="shared" si="913"/>
        <v>42528</v>
      </c>
      <c r="V16291" t="str">
        <f t="shared" si="914"/>
        <v/>
      </c>
      <c r="AO16291" s="27"/>
      <c r="AX16291" s="27"/>
      <c r="AY16291" s="27"/>
    </row>
    <row r="16292" spans="1:51" x14ac:dyDescent="0.25">
      <c r="A16292" t="s">
        <v>66</v>
      </c>
      <c r="C16292">
        <v>5506254</v>
      </c>
      <c r="D16292">
        <v>400</v>
      </c>
      <c r="E16292" t="s">
        <v>90</v>
      </c>
      <c r="G16292">
        <v>3.35</v>
      </c>
      <c r="H16292">
        <v>2015</v>
      </c>
      <c r="I16292">
        <v>11</v>
      </c>
      <c r="J16292">
        <v>6</v>
      </c>
      <c r="K16292" t="s">
        <v>1983</v>
      </c>
      <c r="L16292" t="s">
        <v>1985</v>
      </c>
      <c r="M16292" t="s">
        <v>900</v>
      </c>
      <c r="N16292" t="s">
        <v>860</v>
      </c>
      <c r="Q16292" t="s">
        <v>74</v>
      </c>
      <c r="R16292" t="str">
        <f t="shared" si="912"/>
        <v>Weekday</v>
      </c>
      <c r="S16292" s="27">
        <f t="shared" si="913"/>
        <v>42314</v>
      </c>
      <c r="V16292" t="str">
        <f t="shared" si="914"/>
        <v/>
      </c>
      <c r="AO16292" s="27"/>
      <c r="AX16292" s="27"/>
      <c r="AY16292" s="27"/>
    </row>
    <row r="16293" spans="1:51" x14ac:dyDescent="0.25">
      <c r="A16293" t="s">
        <v>66</v>
      </c>
      <c r="C16293">
        <v>5359504</v>
      </c>
      <c r="D16293">
        <v>400</v>
      </c>
      <c r="E16293" t="s">
        <v>91</v>
      </c>
      <c r="G16293">
        <v>3.3519999999999999</v>
      </c>
      <c r="H16293">
        <v>2015</v>
      </c>
      <c r="I16293">
        <v>7</v>
      </c>
      <c r="J16293">
        <v>13</v>
      </c>
      <c r="K16293" t="s">
        <v>1947</v>
      </c>
      <c r="L16293" t="s">
        <v>1974</v>
      </c>
      <c r="M16293" t="s">
        <v>900</v>
      </c>
      <c r="N16293" t="s">
        <v>860</v>
      </c>
      <c r="Q16293" t="s">
        <v>79</v>
      </c>
      <c r="R16293" t="str">
        <f t="shared" si="912"/>
        <v>Weekday</v>
      </c>
      <c r="S16293" s="27">
        <f t="shared" si="913"/>
        <v>42198</v>
      </c>
      <c r="V16293" t="str">
        <f t="shared" si="914"/>
        <v/>
      </c>
      <c r="AO16293" s="27"/>
      <c r="AX16293" s="27"/>
      <c r="AY16293" s="27"/>
    </row>
    <row r="16294" spans="1:51" x14ac:dyDescent="0.25">
      <c r="A16294" t="s">
        <v>66</v>
      </c>
      <c r="C16294">
        <v>6296391</v>
      </c>
      <c r="D16294">
        <v>400</v>
      </c>
      <c r="E16294" t="s">
        <v>91</v>
      </c>
      <c r="G16294">
        <v>3.4929999999999999</v>
      </c>
      <c r="H16294">
        <v>2017</v>
      </c>
      <c r="I16294">
        <v>6</v>
      </c>
      <c r="J16294">
        <v>30</v>
      </c>
      <c r="K16294" t="s">
        <v>1972</v>
      </c>
      <c r="L16294" t="s">
        <v>1970</v>
      </c>
      <c r="M16294" t="s">
        <v>900</v>
      </c>
      <c r="N16294" t="s">
        <v>170</v>
      </c>
      <c r="Q16294" t="s">
        <v>79</v>
      </c>
      <c r="R16294" t="str">
        <f t="shared" si="912"/>
        <v>Weekday</v>
      </c>
      <c r="S16294" s="27">
        <f t="shared" si="913"/>
        <v>42916</v>
      </c>
      <c r="V16294" t="str">
        <f t="shared" si="914"/>
        <v/>
      </c>
      <c r="AO16294" s="27"/>
      <c r="AX16294" s="27"/>
      <c r="AY16294" s="27"/>
    </row>
    <row r="16295" spans="1:51" x14ac:dyDescent="0.25">
      <c r="A16295" t="s">
        <v>66</v>
      </c>
      <c r="C16295">
        <v>4701819</v>
      </c>
      <c r="D16295">
        <v>400</v>
      </c>
      <c r="E16295" t="s">
        <v>91</v>
      </c>
      <c r="G16295">
        <v>3.6560000000000001</v>
      </c>
      <c r="H16295">
        <v>2014</v>
      </c>
      <c r="I16295">
        <v>1</v>
      </c>
      <c r="J16295">
        <v>9</v>
      </c>
      <c r="K16295" t="s">
        <v>1939</v>
      </c>
      <c r="L16295" t="s">
        <v>1965</v>
      </c>
      <c r="M16295" t="s">
        <v>900</v>
      </c>
      <c r="N16295" t="s">
        <v>860</v>
      </c>
      <c r="Q16295" t="s">
        <v>78</v>
      </c>
      <c r="R16295" t="str">
        <f t="shared" si="912"/>
        <v>Weekday</v>
      </c>
      <c r="S16295" s="27">
        <f t="shared" si="913"/>
        <v>41648</v>
      </c>
      <c r="V16295" t="str">
        <f t="shared" si="914"/>
        <v/>
      </c>
      <c r="AO16295" s="27"/>
      <c r="AX16295" s="27"/>
      <c r="AY16295" s="27"/>
    </row>
    <row r="16296" spans="1:51" x14ac:dyDescent="0.25">
      <c r="A16296" t="s">
        <v>66</v>
      </c>
      <c r="C16296">
        <v>4701820</v>
      </c>
      <c r="D16296">
        <v>400</v>
      </c>
      <c r="E16296" t="s">
        <v>91</v>
      </c>
      <c r="G16296">
        <v>3.657</v>
      </c>
      <c r="H16296">
        <v>2014</v>
      </c>
      <c r="I16296">
        <v>1</v>
      </c>
      <c r="J16296">
        <v>9</v>
      </c>
      <c r="K16296" t="s">
        <v>1956</v>
      </c>
      <c r="L16296" t="s">
        <v>1978</v>
      </c>
      <c r="M16296" t="s">
        <v>900</v>
      </c>
      <c r="N16296" t="s">
        <v>860</v>
      </c>
      <c r="Q16296" t="s">
        <v>78</v>
      </c>
      <c r="R16296" t="str">
        <f t="shared" si="912"/>
        <v>Weekday</v>
      </c>
      <c r="S16296" s="27">
        <f t="shared" si="913"/>
        <v>41648</v>
      </c>
      <c r="V16296" t="str">
        <f t="shared" si="914"/>
        <v/>
      </c>
      <c r="AO16296" s="27"/>
      <c r="AX16296" s="27"/>
      <c r="AY16296" s="27"/>
    </row>
    <row r="16297" spans="1:51" x14ac:dyDescent="0.25">
      <c r="A16297" t="s">
        <v>66</v>
      </c>
      <c r="C16297">
        <v>6980793</v>
      </c>
      <c r="D16297">
        <v>400</v>
      </c>
      <c r="E16297" t="s">
        <v>90</v>
      </c>
      <c r="G16297">
        <v>3.984</v>
      </c>
      <c r="H16297">
        <v>2018</v>
      </c>
      <c r="I16297">
        <v>11</v>
      </c>
      <c r="J16297">
        <v>27</v>
      </c>
      <c r="K16297" t="s">
        <v>1962</v>
      </c>
      <c r="L16297" t="s">
        <v>1979</v>
      </c>
      <c r="M16297" t="s">
        <v>900</v>
      </c>
      <c r="N16297" t="s">
        <v>860</v>
      </c>
      <c r="Q16297" t="s">
        <v>76</v>
      </c>
      <c r="R16297" t="str">
        <f t="shared" si="912"/>
        <v>Weekday</v>
      </c>
      <c r="S16297" s="27">
        <f t="shared" si="913"/>
        <v>43431</v>
      </c>
      <c r="V16297" t="str">
        <f t="shared" si="914"/>
        <v/>
      </c>
      <c r="AO16297" s="27"/>
      <c r="AX16297" s="27"/>
      <c r="AY16297" s="27"/>
    </row>
    <row r="16298" spans="1:51" x14ac:dyDescent="0.25">
      <c r="A16298" t="s">
        <v>66</v>
      </c>
      <c r="C16298">
        <v>6068672</v>
      </c>
      <c r="D16298">
        <v>400</v>
      </c>
      <c r="E16298" t="s">
        <v>90</v>
      </c>
      <c r="G16298">
        <v>4.9169999999999998</v>
      </c>
      <c r="H16298">
        <v>2017</v>
      </c>
      <c r="I16298">
        <v>1</v>
      </c>
      <c r="J16298">
        <v>5</v>
      </c>
      <c r="K16298" t="s">
        <v>1972</v>
      </c>
      <c r="L16298" t="s">
        <v>1950</v>
      </c>
      <c r="M16298" t="s">
        <v>900</v>
      </c>
      <c r="N16298" t="s">
        <v>404</v>
      </c>
      <c r="Q16298" t="s">
        <v>110</v>
      </c>
      <c r="R16298" t="str">
        <f t="shared" si="912"/>
        <v>Weekday</v>
      </c>
      <c r="S16298" s="27">
        <f t="shared" si="913"/>
        <v>42740</v>
      </c>
      <c r="V16298" t="str">
        <f t="shared" si="914"/>
        <v/>
      </c>
      <c r="AO16298" s="27"/>
      <c r="AX16298" s="27"/>
      <c r="AY16298" s="27"/>
    </row>
    <row r="16299" spans="1:51" x14ac:dyDescent="0.25">
      <c r="A16299" t="s">
        <v>66</v>
      </c>
      <c r="C16299">
        <v>6068670</v>
      </c>
      <c r="D16299">
        <v>400</v>
      </c>
      <c r="E16299" t="s">
        <v>90</v>
      </c>
      <c r="G16299">
        <v>4.9180000000000001</v>
      </c>
      <c r="H16299">
        <v>2017</v>
      </c>
      <c r="I16299">
        <v>1</v>
      </c>
      <c r="J16299">
        <v>5</v>
      </c>
      <c r="K16299" t="s">
        <v>1972</v>
      </c>
      <c r="L16299" t="s">
        <v>1950</v>
      </c>
      <c r="M16299" t="s">
        <v>900</v>
      </c>
      <c r="N16299" t="s">
        <v>404</v>
      </c>
      <c r="Q16299" t="s">
        <v>110</v>
      </c>
      <c r="R16299" t="str">
        <f t="shared" ref="R16299:R16362" si="915">IF(WEEKDAY(DATE(H16299,I16299,J16299),2) &lt; 6, "Weekday", "Weekend")</f>
        <v>Weekday</v>
      </c>
      <c r="S16299" s="27">
        <f t="shared" si="913"/>
        <v>42740</v>
      </c>
      <c r="V16299" t="str">
        <f t="shared" si="914"/>
        <v/>
      </c>
      <c r="AO16299" s="27"/>
      <c r="AX16299" s="27"/>
      <c r="AY16299" s="27"/>
    </row>
    <row r="16300" spans="1:51" x14ac:dyDescent="0.25">
      <c r="A16300" t="s">
        <v>66</v>
      </c>
      <c r="C16300">
        <v>6220116</v>
      </c>
      <c r="D16300">
        <v>400</v>
      </c>
      <c r="E16300" t="s">
        <v>91</v>
      </c>
      <c r="G16300">
        <v>4.9320000000000004</v>
      </c>
      <c r="H16300">
        <v>2017</v>
      </c>
      <c r="I16300">
        <v>5</v>
      </c>
      <c r="J16300">
        <v>5</v>
      </c>
      <c r="K16300" t="s">
        <v>1941</v>
      </c>
      <c r="L16300" t="s">
        <v>1940</v>
      </c>
      <c r="M16300" t="s">
        <v>899</v>
      </c>
      <c r="N16300" t="s">
        <v>860</v>
      </c>
      <c r="Q16300" t="s">
        <v>120</v>
      </c>
      <c r="R16300" t="str">
        <f t="shared" si="915"/>
        <v>Weekday</v>
      </c>
      <c r="S16300" s="27">
        <f t="shared" ref="S16300:S16363" si="916">DATE(H16300,I16300,J16300)</f>
        <v>42860</v>
      </c>
      <c r="V16300" t="str">
        <f t="shared" si="914"/>
        <v/>
      </c>
      <c r="AO16300" s="27"/>
      <c r="AX16300" s="27"/>
      <c r="AY16300" s="27"/>
    </row>
    <row r="16301" spans="1:51" x14ac:dyDescent="0.25">
      <c r="A16301" t="s">
        <v>66</v>
      </c>
      <c r="C16301">
        <v>6304569</v>
      </c>
      <c r="D16301">
        <v>400</v>
      </c>
      <c r="E16301" t="s">
        <v>90</v>
      </c>
      <c r="G16301">
        <v>4.9359999999999999</v>
      </c>
      <c r="H16301">
        <v>2017</v>
      </c>
      <c r="I16301">
        <v>7</v>
      </c>
      <c r="J16301">
        <v>8</v>
      </c>
      <c r="K16301" t="s">
        <v>1964</v>
      </c>
      <c r="L16301" t="s">
        <v>1992</v>
      </c>
      <c r="M16301" t="s">
        <v>900</v>
      </c>
      <c r="N16301" t="s">
        <v>404</v>
      </c>
      <c r="Q16301" t="s">
        <v>110</v>
      </c>
      <c r="R16301" t="str">
        <f t="shared" si="915"/>
        <v>Weekend</v>
      </c>
      <c r="S16301" s="27">
        <f t="shared" si="916"/>
        <v>42924</v>
      </c>
      <c r="V16301" t="str">
        <f t="shared" si="914"/>
        <v/>
      </c>
      <c r="AO16301" s="27"/>
      <c r="AX16301" s="27"/>
      <c r="AY16301" s="27"/>
    </row>
    <row r="16302" spans="1:51" x14ac:dyDescent="0.25">
      <c r="A16302" t="s">
        <v>66</v>
      </c>
      <c r="C16302">
        <v>6064653</v>
      </c>
      <c r="D16302">
        <v>400</v>
      </c>
      <c r="E16302" t="s">
        <v>91</v>
      </c>
      <c r="G16302">
        <v>4.9809999999999999</v>
      </c>
      <c r="H16302">
        <v>2017</v>
      </c>
      <c r="I16302">
        <v>1</v>
      </c>
      <c r="J16302">
        <v>3</v>
      </c>
      <c r="K16302" t="s">
        <v>1947</v>
      </c>
      <c r="L16302" t="s">
        <v>1968</v>
      </c>
      <c r="M16302" t="s">
        <v>900</v>
      </c>
      <c r="N16302" t="s">
        <v>404</v>
      </c>
      <c r="Q16302" t="s">
        <v>120</v>
      </c>
      <c r="R16302" t="str">
        <f t="shared" si="915"/>
        <v>Weekday</v>
      </c>
      <c r="S16302" s="27">
        <f t="shared" si="916"/>
        <v>42738</v>
      </c>
      <c r="V16302" t="str">
        <f t="shared" si="914"/>
        <v/>
      </c>
      <c r="AO16302" s="27"/>
      <c r="AX16302" s="27"/>
      <c r="AY16302" s="27"/>
    </row>
    <row r="16303" spans="1:51" x14ac:dyDescent="0.25">
      <c r="A16303" t="s">
        <v>66</v>
      </c>
      <c r="C16303">
        <v>5659065</v>
      </c>
      <c r="D16303">
        <v>400</v>
      </c>
      <c r="E16303" t="s">
        <v>90</v>
      </c>
      <c r="G16303">
        <v>5.0490000000000004</v>
      </c>
      <c r="H16303">
        <v>2016</v>
      </c>
      <c r="I16303">
        <v>3</v>
      </c>
      <c r="J16303">
        <v>1</v>
      </c>
      <c r="K16303" t="s">
        <v>1958</v>
      </c>
      <c r="L16303" t="s">
        <v>2001</v>
      </c>
      <c r="M16303" t="s">
        <v>900</v>
      </c>
      <c r="N16303" t="s">
        <v>860</v>
      </c>
      <c r="Q16303" t="s">
        <v>110</v>
      </c>
      <c r="R16303" t="str">
        <f t="shared" si="915"/>
        <v>Weekday</v>
      </c>
      <c r="S16303" s="27">
        <f t="shared" si="916"/>
        <v>42430</v>
      </c>
      <c r="V16303" t="str">
        <f t="shared" si="914"/>
        <v/>
      </c>
      <c r="AO16303" s="27"/>
      <c r="AX16303" s="27"/>
      <c r="AY16303" s="27"/>
    </row>
    <row r="16304" spans="1:51" x14ac:dyDescent="0.25">
      <c r="A16304" t="s">
        <v>66</v>
      </c>
      <c r="C16304">
        <v>5098376</v>
      </c>
      <c r="D16304">
        <v>400</v>
      </c>
      <c r="E16304" t="s">
        <v>91</v>
      </c>
      <c r="G16304">
        <v>5.1710000000000003</v>
      </c>
      <c r="H16304">
        <v>2014</v>
      </c>
      <c r="I16304">
        <v>12</v>
      </c>
      <c r="J16304">
        <v>17</v>
      </c>
      <c r="K16304" t="s">
        <v>1980</v>
      </c>
      <c r="L16304" t="s">
        <v>1992</v>
      </c>
      <c r="M16304" t="s">
        <v>899</v>
      </c>
      <c r="N16304" t="s">
        <v>860</v>
      </c>
      <c r="Q16304" t="s">
        <v>120</v>
      </c>
      <c r="R16304" t="str">
        <f t="shared" si="915"/>
        <v>Weekday</v>
      </c>
      <c r="S16304" s="27">
        <f t="shared" si="916"/>
        <v>41990</v>
      </c>
      <c r="V16304" t="str">
        <f t="shared" si="914"/>
        <v/>
      </c>
      <c r="AO16304" s="27"/>
      <c r="AX16304" s="27"/>
      <c r="AY16304" s="27"/>
    </row>
    <row r="16305" spans="1:51" x14ac:dyDescent="0.25">
      <c r="A16305" t="s">
        <v>66</v>
      </c>
      <c r="C16305">
        <v>5347595</v>
      </c>
      <c r="D16305">
        <v>400</v>
      </c>
      <c r="E16305" t="s">
        <v>91</v>
      </c>
      <c r="G16305">
        <v>5.2089999999999996</v>
      </c>
      <c r="H16305">
        <v>2015</v>
      </c>
      <c r="I16305">
        <v>7</v>
      </c>
      <c r="J16305">
        <v>2</v>
      </c>
      <c r="K16305" t="s">
        <v>1952</v>
      </c>
      <c r="L16305" t="s">
        <v>1982</v>
      </c>
      <c r="M16305" t="s">
        <v>900</v>
      </c>
      <c r="N16305" t="s">
        <v>404</v>
      </c>
      <c r="Q16305" t="s">
        <v>120</v>
      </c>
      <c r="R16305" t="str">
        <f t="shared" si="915"/>
        <v>Weekday</v>
      </c>
      <c r="S16305" s="27">
        <f t="shared" si="916"/>
        <v>42187</v>
      </c>
      <c r="V16305" t="str">
        <f t="shared" si="914"/>
        <v/>
      </c>
      <c r="AO16305" s="27"/>
      <c r="AX16305" s="27"/>
      <c r="AY16305" s="27"/>
    </row>
    <row r="16306" spans="1:51" x14ac:dyDescent="0.25">
      <c r="A16306" t="s">
        <v>66</v>
      </c>
      <c r="C16306">
        <v>4745176</v>
      </c>
      <c r="D16306">
        <v>400</v>
      </c>
      <c r="E16306" t="s">
        <v>91</v>
      </c>
      <c r="G16306">
        <v>5.2380000000000004</v>
      </c>
      <c r="H16306">
        <v>2014</v>
      </c>
      <c r="I16306">
        <v>1</v>
      </c>
      <c r="J16306">
        <v>16</v>
      </c>
      <c r="K16306" t="s">
        <v>1970</v>
      </c>
      <c r="L16306" t="s">
        <v>2000</v>
      </c>
      <c r="M16306" t="s">
        <v>900</v>
      </c>
      <c r="N16306" t="s">
        <v>860</v>
      </c>
      <c r="Q16306" t="s">
        <v>120</v>
      </c>
      <c r="R16306" t="str">
        <f t="shared" si="915"/>
        <v>Weekday</v>
      </c>
      <c r="S16306" s="27">
        <f t="shared" si="916"/>
        <v>41655</v>
      </c>
      <c r="V16306" t="str">
        <f t="shared" si="914"/>
        <v/>
      </c>
      <c r="AO16306" s="27"/>
      <c r="AX16306" s="27"/>
      <c r="AY16306" s="27"/>
    </row>
    <row r="16307" spans="1:51" x14ac:dyDescent="0.25">
      <c r="A16307" t="s">
        <v>66</v>
      </c>
      <c r="C16307">
        <v>5497399</v>
      </c>
      <c r="D16307">
        <v>400</v>
      </c>
      <c r="E16307" t="s">
        <v>91</v>
      </c>
      <c r="G16307">
        <v>5.375</v>
      </c>
      <c r="H16307">
        <v>2015</v>
      </c>
      <c r="I16307">
        <v>11</v>
      </c>
      <c r="J16307">
        <v>1</v>
      </c>
      <c r="K16307" t="s">
        <v>1949</v>
      </c>
      <c r="L16307" t="s">
        <v>1940</v>
      </c>
      <c r="M16307" t="s">
        <v>899</v>
      </c>
      <c r="N16307" t="s">
        <v>860</v>
      </c>
      <c r="Q16307" t="s">
        <v>118</v>
      </c>
      <c r="R16307" t="str">
        <f t="shared" si="915"/>
        <v>Weekend</v>
      </c>
      <c r="S16307" s="27">
        <f t="shared" si="916"/>
        <v>42309</v>
      </c>
      <c r="V16307" t="str">
        <f t="shared" si="914"/>
        <v/>
      </c>
      <c r="AO16307" s="27"/>
      <c r="AX16307" s="27"/>
      <c r="AY16307" s="27"/>
    </row>
    <row r="16308" spans="1:51" x14ac:dyDescent="0.25">
      <c r="A16308" t="s">
        <v>66</v>
      </c>
      <c r="C16308">
        <v>6614614</v>
      </c>
      <c r="D16308">
        <v>400</v>
      </c>
      <c r="E16308" t="s">
        <v>91</v>
      </c>
      <c r="G16308">
        <v>5.4459999999999997</v>
      </c>
      <c r="H16308">
        <v>2018</v>
      </c>
      <c r="I16308">
        <v>2</v>
      </c>
      <c r="J16308">
        <v>27</v>
      </c>
      <c r="K16308" t="s">
        <v>1962</v>
      </c>
      <c r="L16308" t="s">
        <v>1966</v>
      </c>
      <c r="M16308" t="s">
        <v>900</v>
      </c>
      <c r="N16308" t="s">
        <v>860</v>
      </c>
      <c r="Q16308" t="s">
        <v>118</v>
      </c>
      <c r="R16308" t="str">
        <f t="shared" si="915"/>
        <v>Weekday</v>
      </c>
      <c r="S16308" s="27">
        <f t="shared" si="916"/>
        <v>43158</v>
      </c>
      <c r="V16308" t="str">
        <f t="shared" si="914"/>
        <v/>
      </c>
      <c r="AO16308" s="27"/>
      <c r="AX16308" s="27"/>
      <c r="AY16308" s="27"/>
    </row>
    <row r="16309" spans="1:51" x14ac:dyDescent="0.25">
      <c r="A16309" t="s">
        <v>66</v>
      </c>
      <c r="C16309">
        <v>5362548</v>
      </c>
      <c r="D16309">
        <v>400</v>
      </c>
      <c r="E16309" t="s">
        <v>91</v>
      </c>
      <c r="G16309">
        <v>5.53</v>
      </c>
      <c r="H16309">
        <v>2015</v>
      </c>
      <c r="I16309">
        <v>7</v>
      </c>
      <c r="J16309">
        <v>17</v>
      </c>
      <c r="K16309" t="s">
        <v>1958</v>
      </c>
      <c r="L16309" t="s">
        <v>1982</v>
      </c>
      <c r="M16309" t="s">
        <v>900</v>
      </c>
      <c r="N16309" t="s">
        <v>860</v>
      </c>
      <c r="Q16309" t="s">
        <v>118</v>
      </c>
      <c r="R16309" t="str">
        <f t="shared" si="915"/>
        <v>Weekday</v>
      </c>
      <c r="S16309" s="27">
        <f t="shared" si="916"/>
        <v>42202</v>
      </c>
      <c r="V16309" t="str">
        <f t="shared" si="914"/>
        <v/>
      </c>
      <c r="AO16309" s="27"/>
      <c r="AX16309" s="27"/>
      <c r="AY16309" s="27"/>
    </row>
    <row r="16310" spans="1:51" x14ac:dyDescent="0.25">
      <c r="A16310" t="s">
        <v>66</v>
      </c>
      <c r="C16310">
        <v>5484783</v>
      </c>
      <c r="D16310">
        <v>400</v>
      </c>
      <c r="E16310" t="s">
        <v>90</v>
      </c>
      <c r="G16310">
        <v>5.54</v>
      </c>
      <c r="H16310">
        <v>2015</v>
      </c>
      <c r="I16310">
        <v>10</v>
      </c>
      <c r="J16310">
        <v>26</v>
      </c>
      <c r="K16310" t="s">
        <v>1958</v>
      </c>
      <c r="L16310" t="s">
        <v>2000</v>
      </c>
      <c r="M16310" t="s">
        <v>900</v>
      </c>
      <c r="N16310" t="s">
        <v>860</v>
      </c>
      <c r="Q16310" t="s">
        <v>115</v>
      </c>
      <c r="R16310" t="str">
        <f t="shared" si="915"/>
        <v>Weekday</v>
      </c>
      <c r="S16310" s="27">
        <f t="shared" si="916"/>
        <v>42303</v>
      </c>
      <c r="V16310" t="str">
        <f t="shared" si="914"/>
        <v/>
      </c>
      <c r="AO16310" s="27"/>
      <c r="AX16310" s="27"/>
      <c r="AY16310" s="27"/>
    </row>
    <row r="16311" spans="1:51" x14ac:dyDescent="0.25">
      <c r="A16311" t="s">
        <v>66</v>
      </c>
      <c r="C16311">
        <v>5486204</v>
      </c>
      <c r="D16311">
        <v>400</v>
      </c>
      <c r="E16311" t="s">
        <v>90</v>
      </c>
      <c r="G16311">
        <v>5.5419999999999998</v>
      </c>
      <c r="H16311">
        <v>2015</v>
      </c>
      <c r="I16311">
        <v>10</v>
      </c>
      <c r="J16311">
        <v>26</v>
      </c>
      <c r="K16311" t="s">
        <v>1939</v>
      </c>
      <c r="L16311" t="s">
        <v>1938</v>
      </c>
      <c r="M16311" t="s">
        <v>900</v>
      </c>
      <c r="N16311" t="s">
        <v>860</v>
      </c>
      <c r="Q16311" t="s">
        <v>115</v>
      </c>
      <c r="R16311" t="str">
        <f t="shared" si="915"/>
        <v>Weekday</v>
      </c>
      <c r="S16311" s="27">
        <f t="shared" si="916"/>
        <v>42303</v>
      </c>
      <c r="V16311" t="str">
        <f t="shared" si="914"/>
        <v/>
      </c>
      <c r="AO16311" s="27"/>
      <c r="AX16311" s="27"/>
      <c r="AY16311" s="27"/>
    </row>
    <row r="16312" spans="1:51" x14ac:dyDescent="0.25">
      <c r="A16312" t="s">
        <v>66</v>
      </c>
      <c r="C16312">
        <v>6307499</v>
      </c>
      <c r="D16312">
        <v>400</v>
      </c>
      <c r="E16312" t="s">
        <v>90</v>
      </c>
      <c r="G16312">
        <v>5.5449999999999999</v>
      </c>
      <c r="H16312">
        <v>2017</v>
      </c>
      <c r="I16312">
        <v>7</v>
      </c>
      <c r="J16312">
        <v>12</v>
      </c>
      <c r="K16312" t="s">
        <v>1939</v>
      </c>
      <c r="L16312" t="s">
        <v>1971</v>
      </c>
      <c r="M16312" t="s">
        <v>900</v>
      </c>
      <c r="N16312" t="s">
        <v>860</v>
      </c>
      <c r="Q16312" t="s">
        <v>115</v>
      </c>
      <c r="R16312" t="str">
        <f t="shared" si="915"/>
        <v>Weekday</v>
      </c>
      <c r="S16312" s="27">
        <f t="shared" si="916"/>
        <v>42928</v>
      </c>
      <c r="V16312" t="str">
        <f t="shared" si="914"/>
        <v/>
      </c>
      <c r="AO16312" s="27"/>
      <c r="AX16312" s="27"/>
      <c r="AY16312" s="27"/>
    </row>
    <row r="16313" spans="1:51" x14ac:dyDescent="0.25">
      <c r="A16313" t="s">
        <v>66</v>
      </c>
      <c r="C16313">
        <v>7026480</v>
      </c>
      <c r="D16313">
        <v>400</v>
      </c>
      <c r="E16313" t="s">
        <v>90</v>
      </c>
      <c r="G16313">
        <v>5.5460000000000003</v>
      </c>
      <c r="H16313">
        <v>2018</v>
      </c>
      <c r="I16313">
        <v>12</v>
      </c>
      <c r="J16313">
        <v>28</v>
      </c>
      <c r="K16313" t="s">
        <v>1994</v>
      </c>
      <c r="L16313" t="s">
        <v>1960</v>
      </c>
      <c r="M16313" t="s">
        <v>899</v>
      </c>
      <c r="N16313" t="s">
        <v>860</v>
      </c>
      <c r="Q16313" t="s">
        <v>115</v>
      </c>
      <c r="R16313" t="str">
        <f t="shared" si="915"/>
        <v>Weekday</v>
      </c>
      <c r="S16313" s="27">
        <f t="shared" si="916"/>
        <v>43462</v>
      </c>
      <c r="V16313" t="str">
        <f t="shared" si="914"/>
        <v/>
      </c>
      <c r="AO16313" s="27"/>
      <c r="AX16313" s="27"/>
      <c r="AY16313" s="27"/>
    </row>
    <row r="16314" spans="1:51" x14ac:dyDescent="0.25">
      <c r="A16314" t="s">
        <v>66</v>
      </c>
      <c r="C16314">
        <v>5512740</v>
      </c>
      <c r="D16314">
        <v>400</v>
      </c>
      <c r="E16314" t="s">
        <v>91</v>
      </c>
      <c r="G16314">
        <v>5.54</v>
      </c>
      <c r="H16314">
        <v>2015</v>
      </c>
      <c r="I16314">
        <v>11</v>
      </c>
      <c r="J16314">
        <v>13</v>
      </c>
      <c r="K16314" t="s">
        <v>1939</v>
      </c>
      <c r="L16314" t="s">
        <v>1966</v>
      </c>
      <c r="M16314" t="s">
        <v>900</v>
      </c>
      <c r="N16314" t="s">
        <v>860</v>
      </c>
      <c r="Q16314" t="s">
        <v>117</v>
      </c>
      <c r="R16314" t="str">
        <f t="shared" si="915"/>
        <v>Weekday</v>
      </c>
      <c r="S16314" s="27">
        <f t="shared" si="916"/>
        <v>42321</v>
      </c>
      <c r="V16314" t="str">
        <f t="shared" si="914"/>
        <v/>
      </c>
      <c r="AO16314" s="27"/>
      <c r="AX16314" s="27"/>
      <c r="AY16314" s="27"/>
    </row>
    <row r="16315" spans="1:51" x14ac:dyDescent="0.25">
      <c r="A16315" t="s">
        <v>66</v>
      </c>
      <c r="C16315">
        <v>5900185</v>
      </c>
      <c r="D16315">
        <v>400</v>
      </c>
      <c r="E16315" t="s">
        <v>91</v>
      </c>
      <c r="G16315">
        <v>5.548</v>
      </c>
      <c r="H16315">
        <v>2016</v>
      </c>
      <c r="I16315">
        <v>8</v>
      </c>
      <c r="J16315">
        <v>30</v>
      </c>
      <c r="K16315" t="s">
        <v>1958</v>
      </c>
      <c r="L16315" t="s">
        <v>1942</v>
      </c>
      <c r="M16315" t="s">
        <v>900</v>
      </c>
      <c r="N16315" t="s">
        <v>860</v>
      </c>
      <c r="Q16315" t="s">
        <v>117</v>
      </c>
      <c r="R16315" t="str">
        <f t="shared" si="915"/>
        <v>Weekday</v>
      </c>
      <c r="S16315" s="27">
        <f t="shared" si="916"/>
        <v>42612</v>
      </c>
      <c r="V16315" t="str">
        <f t="shared" si="914"/>
        <v/>
      </c>
      <c r="AO16315" s="27"/>
      <c r="AX16315" s="27"/>
      <c r="AY16315" s="27"/>
    </row>
    <row r="16316" spans="1:51" x14ac:dyDescent="0.25">
      <c r="A16316" t="s">
        <v>66</v>
      </c>
      <c r="C16316">
        <v>6502185</v>
      </c>
      <c r="D16316">
        <v>400</v>
      </c>
      <c r="E16316" t="s">
        <v>91</v>
      </c>
      <c r="G16316">
        <v>5.5510000000000002</v>
      </c>
      <c r="H16316">
        <v>2017</v>
      </c>
      <c r="I16316">
        <v>12</v>
      </c>
      <c r="J16316">
        <v>5</v>
      </c>
      <c r="K16316" t="s">
        <v>1958</v>
      </c>
      <c r="L16316" t="s">
        <v>1990</v>
      </c>
      <c r="M16316" t="s">
        <v>900</v>
      </c>
      <c r="N16316" t="s">
        <v>404</v>
      </c>
      <c r="Q16316" t="s">
        <v>117</v>
      </c>
      <c r="R16316" t="str">
        <f t="shared" si="915"/>
        <v>Weekday</v>
      </c>
      <c r="S16316" s="27">
        <f t="shared" si="916"/>
        <v>43074</v>
      </c>
      <c r="V16316" t="str">
        <f t="shared" si="914"/>
        <v/>
      </c>
      <c r="AO16316" s="27"/>
      <c r="AX16316" s="27"/>
      <c r="AY16316" s="27"/>
    </row>
    <row r="16317" spans="1:51" x14ac:dyDescent="0.25">
      <c r="A16317" t="s">
        <v>66</v>
      </c>
      <c r="C16317">
        <v>6499432</v>
      </c>
      <c r="D16317">
        <v>400</v>
      </c>
      <c r="E16317" t="s">
        <v>91</v>
      </c>
      <c r="G16317">
        <v>5.5519999999999996</v>
      </c>
      <c r="H16317">
        <v>2017</v>
      </c>
      <c r="I16317">
        <v>12</v>
      </c>
      <c r="J16317">
        <v>1</v>
      </c>
      <c r="K16317" t="s">
        <v>1958</v>
      </c>
      <c r="L16317" t="s">
        <v>1942</v>
      </c>
      <c r="M16317" t="s">
        <v>900</v>
      </c>
      <c r="N16317" t="s">
        <v>404</v>
      </c>
      <c r="Q16317" t="s">
        <v>117</v>
      </c>
      <c r="R16317" t="str">
        <f t="shared" si="915"/>
        <v>Weekday</v>
      </c>
      <c r="S16317" s="27">
        <f t="shared" si="916"/>
        <v>43070</v>
      </c>
      <c r="V16317" t="str">
        <f t="shared" si="914"/>
        <v/>
      </c>
      <c r="AO16317" s="27"/>
      <c r="AX16317" s="27"/>
      <c r="AY16317" s="27"/>
    </row>
    <row r="16318" spans="1:51" x14ac:dyDescent="0.25">
      <c r="A16318" t="s">
        <v>66</v>
      </c>
      <c r="C16318">
        <v>5892255</v>
      </c>
      <c r="D16318">
        <v>400</v>
      </c>
      <c r="E16318" t="s">
        <v>91</v>
      </c>
      <c r="G16318">
        <v>5.5549999999999997</v>
      </c>
      <c r="H16318">
        <v>2016</v>
      </c>
      <c r="I16318">
        <v>8</v>
      </c>
      <c r="J16318">
        <v>24</v>
      </c>
      <c r="K16318" t="s">
        <v>1969</v>
      </c>
      <c r="L16318" t="s">
        <v>1951</v>
      </c>
      <c r="M16318" t="s">
        <v>900</v>
      </c>
      <c r="N16318" t="s">
        <v>860</v>
      </c>
      <c r="Q16318" t="s">
        <v>117</v>
      </c>
      <c r="R16318" t="str">
        <f t="shared" si="915"/>
        <v>Weekday</v>
      </c>
      <c r="S16318" s="27">
        <f t="shared" si="916"/>
        <v>42606</v>
      </c>
      <c r="V16318" t="str">
        <f t="shared" si="914"/>
        <v/>
      </c>
      <c r="AO16318" s="27"/>
      <c r="AX16318" s="27"/>
      <c r="AY16318" s="27"/>
    </row>
    <row r="16319" spans="1:51" x14ac:dyDescent="0.25">
      <c r="A16319" t="s">
        <v>66</v>
      </c>
      <c r="C16319">
        <v>5416448</v>
      </c>
      <c r="D16319">
        <v>400</v>
      </c>
      <c r="E16319" t="s">
        <v>91</v>
      </c>
      <c r="G16319">
        <v>5.5570000000000004</v>
      </c>
      <c r="H16319">
        <v>2015</v>
      </c>
      <c r="I16319">
        <v>9</v>
      </c>
      <c r="J16319">
        <v>7</v>
      </c>
      <c r="K16319" t="s">
        <v>1952</v>
      </c>
      <c r="L16319" t="s">
        <v>1940</v>
      </c>
      <c r="M16319" t="s">
        <v>900</v>
      </c>
      <c r="N16319" t="s">
        <v>860</v>
      </c>
      <c r="Q16319" t="s">
        <v>117</v>
      </c>
      <c r="R16319" t="str">
        <f t="shared" si="915"/>
        <v>Weekday</v>
      </c>
      <c r="S16319" s="27">
        <f t="shared" si="916"/>
        <v>42254</v>
      </c>
      <c r="V16319" t="str">
        <f t="shared" si="914"/>
        <v/>
      </c>
      <c r="AO16319" s="27"/>
      <c r="AX16319" s="27"/>
      <c r="AY16319" s="27"/>
    </row>
    <row r="16320" spans="1:51" x14ac:dyDescent="0.25">
      <c r="A16320" t="s">
        <v>66</v>
      </c>
      <c r="C16320">
        <v>5961978</v>
      </c>
      <c r="D16320">
        <v>400</v>
      </c>
      <c r="E16320" t="s">
        <v>91</v>
      </c>
      <c r="G16320">
        <v>5.5570000000000004</v>
      </c>
      <c r="H16320">
        <v>2016</v>
      </c>
      <c r="I16320">
        <v>10</v>
      </c>
      <c r="J16320">
        <v>17</v>
      </c>
      <c r="K16320" t="s">
        <v>1958</v>
      </c>
      <c r="L16320" t="s">
        <v>1974</v>
      </c>
      <c r="M16320" t="s">
        <v>900</v>
      </c>
      <c r="N16320" t="s">
        <v>860</v>
      </c>
      <c r="Q16320" t="s">
        <v>117</v>
      </c>
      <c r="R16320" t="str">
        <f t="shared" si="915"/>
        <v>Weekday</v>
      </c>
      <c r="S16320" s="27">
        <f t="shared" si="916"/>
        <v>42660</v>
      </c>
      <c r="V16320" t="str">
        <f t="shared" si="914"/>
        <v/>
      </c>
      <c r="AO16320" s="27"/>
      <c r="AX16320" s="27"/>
      <c r="AY16320" s="27"/>
    </row>
    <row r="16321" spans="1:51" x14ac:dyDescent="0.25">
      <c r="A16321" t="s">
        <v>66</v>
      </c>
      <c r="C16321">
        <v>6094896</v>
      </c>
      <c r="D16321">
        <v>400</v>
      </c>
      <c r="E16321" t="s">
        <v>91</v>
      </c>
      <c r="G16321">
        <v>5.5609999999999999</v>
      </c>
      <c r="H16321">
        <v>2017</v>
      </c>
      <c r="I16321">
        <v>1</v>
      </c>
      <c r="J16321">
        <v>15</v>
      </c>
      <c r="K16321" t="s">
        <v>1941</v>
      </c>
      <c r="L16321" t="s">
        <v>1989</v>
      </c>
      <c r="M16321" t="s">
        <v>900</v>
      </c>
      <c r="N16321" t="s">
        <v>171</v>
      </c>
      <c r="Q16321" t="s">
        <v>117</v>
      </c>
      <c r="R16321" t="str">
        <f t="shared" si="915"/>
        <v>Weekend</v>
      </c>
      <c r="S16321" s="27">
        <f t="shared" si="916"/>
        <v>42750</v>
      </c>
      <c r="V16321" t="str">
        <f t="shared" si="914"/>
        <v/>
      </c>
      <c r="AO16321" s="27"/>
      <c r="AX16321" s="27"/>
      <c r="AY16321" s="27"/>
    </row>
    <row r="16322" spans="1:51" x14ac:dyDescent="0.25">
      <c r="A16322" t="s">
        <v>66</v>
      </c>
      <c r="C16322">
        <v>6580664</v>
      </c>
      <c r="D16322">
        <v>400</v>
      </c>
      <c r="E16322" t="s">
        <v>91</v>
      </c>
      <c r="G16322">
        <v>5.5679999999999996</v>
      </c>
      <c r="H16322">
        <v>2018</v>
      </c>
      <c r="I16322">
        <v>2</v>
      </c>
      <c r="J16322">
        <v>5</v>
      </c>
      <c r="K16322" t="s">
        <v>1947</v>
      </c>
      <c r="L16322" t="s">
        <v>1971</v>
      </c>
      <c r="M16322" t="s">
        <v>900</v>
      </c>
      <c r="N16322" t="s">
        <v>860</v>
      </c>
      <c r="Q16322" t="s">
        <v>117</v>
      </c>
      <c r="R16322" t="str">
        <f t="shared" si="915"/>
        <v>Weekday</v>
      </c>
      <c r="S16322" s="27">
        <f t="shared" si="916"/>
        <v>43136</v>
      </c>
      <c r="V16322" t="str">
        <f t="shared" si="914"/>
        <v/>
      </c>
      <c r="AO16322" s="27"/>
      <c r="AX16322" s="27"/>
      <c r="AY16322" s="27"/>
    </row>
    <row r="16323" spans="1:51" x14ac:dyDescent="0.25">
      <c r="A16323" t="s">
        <v>66</v>
      </c>
      <c r="C16323">
        <v>6254665</v>
      </c>
      <c r="D16323">
        <v>400</v>
      </c>
      <c r="E16323" t="s">
        <v>90</v>
      </c>
      <c r="G16323">
        <v>5.5919999999999996</v>
      </c>
      <c r="H16323">
        <v>2017</v>
      </c>
      <c r="I16323">
        <v>5</v>
      </c>
      <c r="J16323">
        <v>27</v>
      </c>
      <c r="K16323" t="s">
        <v>1934</v>
      </c>
      <c r="L16323" t="s">
        <v>1940</v>
      </c>
      <c r="M16323" t="s">
        <v>899</v>
      </c>
      <c r="N16323" t="s">
        <v>860</v>
      </c>
      <c r="Q16323" t="s">
        <v>116</v>
      </c>
      <c r="R16323" t="str">
        <f t="shared" si="915"/>
        <v>Weekend</v>
      </c>
      <c r="S16323" s="27">
        <f t="shared" si="916"/>
        <v>42882</v>
      </c>
      <c r="V16323" t="str">
        <f t="shared" ref="V16323:V16386" si="917">T16323&amp;U16323</f>
        <v/>
      </c>
      <c r="AO16323" s="27"/>
      <c r="AX16323" s="27"/>
      <c r="AY16323" s="27"/>
    </row>
    <row r="16324" spans="1:51" x14ac:dyDescent="0.25">
      <c r="A16324" t="s">
        <v>66</v>
      </c>
      <c r="C16324">
        <v>5384673</v>
      </c>
      <c r="D16324">
        <v>400</v>
      </c>
      <c r="E16324" t="s">
        <v>91</v>
      </c>
      <c r="G16324">
        <v>5.5910000000000002</v>
      </c>
      <c r="H16324">
        <v>2015</v>
      </c>
      <c r="I16324">
        <v>8</v>
      </c>
      <c r="J16324">
        <v>6</v>
      </c>
      <c r="K16324" t="s">
        <v>1970</v>
      </c>
      <c r="L16324" t="s">
        <v>1962</v>
      </c>
      <c r="M16324" t="s">
        <v>900</v>
      </c>
      <c r="N16324" t="s">
        <v>171</v>
      </c>
      <c r="Q16324" t="s">
        <v>117</v>
      </c>
      <c r="R16324" t="str">
        <f t="shared" si="915"/>
        <v>Weekday</v>
      </c>
      <c r="S16324" s="27">
        <f t="shared" si="916"/>
        <v>42222</v>
      </c>
      <c r="V16324" t="str">
        <f t="shared" si="917"/>
        <v/>
      </c>
      <c r="AO16324" s="27"/>
      <c r="AX16324" s="27"/>
      <c r="AY16324" s="27"/>
    </row>
    <row r="16325" spans="1:51" x14ac:dyDescent="0.25">
      <c r="A16325" t="s">
        <v>66</v>
      </c>
      <c r="C16325">
        <v>6271651</v>
      </c>
      <c r="D16325">
        <v>400</v>
      </c>
      <c r="E16325" t="s">
        <v>90</v>
      </c>
      <c r="G16325">
        <v>5.641</v>
      </c>
      <c r="H16325">
        <v>2017</v>
      </c>
      <c r="I16325">
        <v>6</v>
      </c>
      <c r="J16325">
        <v>11</v>
      </c>
      <c r="K16325" t="s">
        <v>1994</v>
      </c>
      <c r="L16325" t="s">
        <v>1970</v>
      </c>
      <c r="M16325" t="s">
        <v>900</v>
      </c>
      <c r="N16325" t="s">
        <v>860</v>
      </c>
      <c r="Q16325" t="s">
        <v>116</v>
      </c>
      <c r="R16325" t="str">
        <f t="shared" si="915"/>
        <v>Weekend</v>
      </c>
      <c r="S16325" s="27">
        <f t="shared" si="916"/>
        <v>42897</v>
      </c>
      <c r="V16325" t="str">
        <f t="shared" si="917"/>
        <v/>
      </c>
      <c r="AO16325" s="27"/>
      <c r="AX16325" s="27"/>
      <c r="AY16325" s="27"/>
    </row>
    <row r="16326" spans="1:51" x14ac:dyDescent="0.25">
      <c r="A16326" t="s">
        <v>66</v>
      </c>
      <c r="C16326">
        <v>5436590</v>
      </c>
      <c r="D16326">
        <v>400</v>
      </c>
      <c r="E16326" t="s">
        <v>90</v>
      </c>
      <c r="G16326">
        <v>5.6459999999999999</v>
      </c>
      <c r="H16326">
        <v>2015</v>
      </c>
      <c r="I16326">
        <v>7</v>
      </c>
      <c r="J16326">
        <v>28</v>
      </c>
      <c r="K16326" t="s">
        <v>1962</v>
      </c>
      <c r="L16326" t="s">
        <v>1990</v>
      </c>
      <c r="M16326" t="s">
        <v>900</v>
      </c>
      <c r="N16326" t="s">
        <v>404</v>
      </c>
      <c r="Q16326" t="s">
        <v>116</v>
      </c>
      <c r="R16326" t="str">
        <f t="shared" si="915"/>
        <v>Weekday</v>
      </c>
      <c r="S16326" s="27">
        <f t="shared" si="916"/>
        <v>42213</v>
      </c>
      <c r="V16326" t="str">
        <f t="shared" si="917"/>
        <v/>
      </c>
      <c r="AO16326" s="27"/>
      <c r="AX16326" s="27"/>
      <c r="AY16326" s="27"/>
    </row>
    <row r="16327" spans="1:51" x14ac:dyDescent="0.25">
      <c r="A16327" t="s">
        <v>66</v>
      </c>
      <c r="C16327">
        <v>6143538</v>
      </c>
      <c r="D16327">
        <v>400</v>
      </c>
      <c r="E16327" t="s">
        <v>90</v>
      </c>
      <c r="G16327">
        <v>5.6580000000000004</v>
      </c>
      <c r="H16327">
        <v>2017</v>
      </c>
      <c r="I16327">
        <v>3</v>
      </c>
      <c r="J16327">
        <v>7</v>
      </c>
      <c r="K16327" t="s">
        <v>1939</v>
      </c>
      <c r="L16327" t="s">
        <v>1940</v>
      </c>
      <c r="M16327" t="s">
        <v>900</v>
      </c>
      <c r="N16327" t="s">
        <v>860</v>
      </c>
      <c r="Q16327" t="s">
        <v>116</v>
      </c>
      <c r="R16327" t="str">
        <f t="shared" si="915"/>
        <v>Weekday</v>
      </c>
      <c r="S16327" s="27">
        <f t="shared" si="916"/>
        <v>42801</v>
      </c>
      <c r="V16327" t="str">
        <f t="shared" si="917"/>
        <v/>
      </c>
      <c r="AO16327" s="27"/>
      <c r="AX16327" s="27"/>
      <c r="AY16327" s="27"/>
    </row>
    <row r="16328" spans="1:51" x14ac:dyDescent="0.25">
      <c r="A16328" t="s">
        <v>66</v>
      </c>
      <c r="C16328">
        <v>6946153</v>
      </c>
      <c r="D16328">
        <v>400</v>
      </c>
      <c r="E16328" t="s">
        <v>90</v>
      </c>
      <c r="G16328">
        <v>5.6630000000000003</v>
      </c>
      <c r="H16328">
        <v>2018</v>
      </c>
      <c r="I16328">
        <v>11</v>
      </c>
      <c r="J16328">
        <v>4</v>
      </c>
      <c r="K16328" t="s">
        <v>2003</v>
      </c>
      <c r="L16328" t="s">
        <v>1949</v>
      </c>
      <c r="M16328" t="s">
        <v>900</v>
      </c>
      <c r="N16328" t="s">
        <v>860</v>
      </c>
      <c r="Q16328" t="s">
        <v>116</v>
      </c>
      <c r="R16328" t="str">
        <f t="shared" si="915"/>
        <v>Weekend</v>
      </c>
      <c r="S16328" s="27">
        <f t="shared" si="916"/>
        <v>43408</v>
      </c>
      <c r="V16328" t="str">
        <f t="shared" si="917"/>
        <v/>
      </c>
      <c r="AO16328" s="27"/>
      <c r="AX16328" s="27"/>
      <c r="AY16328" s="27"/>
    </row>
    <row r="16329" spans="1:51" x14ac:dyDescent="0.25">
      <c r="A16329" t="s">
        <v>66</v>
      </c>
      <c r="C16329">
        <v>6630528</v>
      </c>
      <c r="D16329">
        <v>400</v>
      </c>
      <c r="E16329" t="s">
        <v>90</v>
      </c>
      <c r="G16329">
        <v>5.6790000000000003</v>
      </c>
      <c r="H16329">
        <v>2018</v>
      </c>
      <c r="I16329">
        <v>3</v>
      </c>
      <c r="J16329">
        <v>11</v>
      </c>
      <c r="K16329" t="s">
        <v>1964</v>
      </c>
      <c r="L16329" t="s">
        <v>1993</v>
      </c>
      <c r="M16329" t="s">
        <v>899</v>
      </c>
      <c r="N16329" t="s">
        <v>171</v>
      </c>
      <c r="Q16329" t="s">
        <v>116</v>
      </c>
      <c r="R16329" t="str">
        <f t="shared" si="915"/>
        <v>Weekend</v>
      </c>
      <c r="S16329" s="27">
        <f t="shared" si="916"/>
        <v>43170</v>
      </c>
      <c r="V16329" t="str">
        <f t="shared" si="917"/>
        <v/>
      </c>
      <c r="AO16329" s="27"/>
      <c r="AX16329" s="27"/>
      <c r="AY16329" s="27"/>
    </row>
    <row r="16330" spans="1:51" x14ac:dyDescent="0.25">
      <c r="A16330" t="s">
        <v>66</v>
      </c>
      <c r="C16330">
        <v>6263578</v>
      </c>
      <c r="D16330">
        <v>400</v>
      </c>
      <c r="E16330" t="s">
        <v>91</v>
      </c>
      <c r="G16330">
        <v>5.6689999999999996</v>
      </c>
      <c r="H16330">
        <v>2017</v>
      </c>
      <c r="I16330">
        <v>6</v>
      </c>
      <c r="J16330">
        <v>2</v>
      </c>
      <c r="K16330" t="s">
        <v>1939</v>
      </c>
      <c r="L16330" t="s">
        <v>1988</v>
      </c>
      <c r="M16330" t="s">
        <v>900</v>
      </c>
      <c r="N16330" t="s">
        <v>860</v>
      </c>
      <c r="R16330" t="str">
        <f t="shared" si="915"/>
        <v>Weekday</v>
      </c>
      <c r="S16330" s="27">
        <f t="shared" si="916"/>
        <v>42888</v>
      </c>
      <c r="V16330" t="str">
        <f t="shared" si="917"/>
        <v/>
      </c>
    </row>
    <row r="16331" spans="1:51" x14ac:dyDescent="0.25">
      <c r="A16331" t="s">
        <v>66</v>
      </c>
      <c r="C16331">
        <v>6424097</v>
      </c>
      <c r="D16331">
        <v>400</v>
      </c>
      <c r="E16331" t="s">
        <v>91</v>
      </c>
      <c r="G16331">
        <v>5.6719999999999997</v>
      </c>
      <c r="H16331">
        <v>2017</v>
      </c>
      <c r="I16331">
        <v>10</v>
      </c>
      <c r="J16331">
        <v>6</v>
      </c>
      <c r="K16331" t="s">
        <v>1969</v>
      </c>
      <c r="L16331" t="s">
        <v>2000</v>
      </c>
      <c r="M16331" t="s">
        <v>900</v>
      </c>
      <c r="N16331" t="s">
        <v>860</v>
      </c>
      <c r="R16331" t="str">
        <f t="shared" si="915"/>
        <v>Weekday</v>
      </c>
      <c r="S16331" s="27">
        <f t="shared" si="916"/>
        <v>43014</v>
      </c>
      <c r="V16331" t="str">
        <f t="shared" si="917"/>
        <v/>
      </c>
    </row>
    <row r="16332" spans="1:51" x14ac:dyDescent="0.25">
      <c r="A16332" t="s">
        <v>66</v>
      </c>
      <c r="C16332">
        <v>6736418</v>
      </c>
      <c r="D16332">
        <v>400</v>
      </c>
      <c r="E16332" t="s">
        <v>90</v>
      </c>
      <c r="G16332">
        <v>5.6950000000000003</v>
      </c>
      <c r="H16332">
        <v>2018</v>
      </c>
      <c r="I16332">
        <v>6</v>
      </c>
      <c r="J16332">
        <v>1</v>
      </c>
      <c r="K16332" t="s">
        <v>1934</v>
      </c>
      <c r="L16332" t="s">
        <v>1943</v>
      </c>
      <c r="M16332" t="s">
        <v>900</v>
      </c>
      <c r="N16332" t="s">
        <v>860</v>
      </c>
      <c r="R16332" t="str">
        <f t="shared" si="915"/>
        <v>Weekday</v>
      </c>
      <c r="S16332" s="27">
        <f t="shared" si="916"/>
        <v>43252</v>
      </c>
      <c r="V16332" t="str">
        <f t="shared" si="917"/>
        <v/>
      </c>
    </row>
    <row r="16333" spans="1:51" x14ac:dyDescent="0.25">
      <c r="A16333" t="s">
        <v>66</v>
      </c>
      <c r="C16333">
        <v>5474507</v>
      </c>
      <c r="D16333">
        <v>400</v>
      </c>
      <c r="E16333" t="s">
        <v>90</v>
      </c>
      <c r="G16333">
        <v>5.7050000000000001</v>
      </c>
      <c r="H16333">
        <v>2015</v>
      </c>
      <c r="I16333">
        <v>10</v>
      </c>
      <c r="J16333">
        <v>15</v>
      </c>
      <c r="K16333" t="s">
        <v>1962</v>
      </c>
      <c r="L16333" t="s">
        <v>1984</v>
      </c>
      <c r="M16333" t="s">
        <v>900</v>
      </c>
      <c r="N16333" t="s">
        <v>860</v>
      </c>
      <c r="R16333" t="str">
        <f t="shared" si="915"/>
        <v>Weekday</v>
      </c>
      <c r="S16333" s="27">
        <f t="shared" si="916"/>
        <v>42292</v>
      </c>
      <c r="V16333" t="str">
        <f t="shared" si="917"/>
        <v/>
      </c>
    </row>
    <row r="16334" spans="1:51" x14ac:dyDescent="0.25">
      <c r="A16334" t="s">
        <v>66</v>
      </c>
      <c r="C16334">
        <v>6294020</v>
      </c>
      <c r="D16334">
        <v>400</v>
      </c>
      <c r="E16334" t="s">
        <v>90</v>
      </c>
      <c r="G16334">
        <v>5.7389999999999999</v>
      </c>
      <c r="H16334">
        <v>2017</v>
      </c>
      <c r="I16334">
        <v>6</v>
      </c>
      <c r="J16334">
        <v>29</v>
      </c>
      <c r="K16334" t="s">
        <v>1939</v>
      </c>
      <c r="L16334" t="s">
        <v>1977</v>
      </c>
      <c r="M16334" t="s">
        <v>900</v>
      </c>
      <c r="N16334" t="s">
        <v>860</v>
      </c>
      <c r="R16334" t="str">
        <f t="shared" si="915"/>
        <v>Weekday</v>
      </c>
      <c r="S16334" s="27">
        <f t="shared" si="916"/>
        <v>42915</v>
      </c>
      <c r="V16334" t="str">
        <f t="shared" si="917"/>
        <v/>
      </c>
    </row>
    <row r="16335" spans="1:51" x14ac:dyDescent="0.25">
      <c r="A16335" t="s">
        <v>66</v>
      </c>
      <c r="C16335">
        <v>5575809</v>
      </c>
      <c r="D16335">
        <v>400</v>
      </c>
      <c r="E16335" t="s">
        <v>90</v>
      </c>
      <c r="G16335">
        <v>5.742</v>
      </c>
      <c r="H16335">
        <v>2015</v>
      </c>
      <c r="I16335">
        <v>12</v>
      </c>
      <c r="J16335">
        <v>30</v>
      </c>
      <c r="K16335" t="s">
        <v>1945</v>
      </c>
      <c r="L16335" t="s">
        <v>1993</v>
      </c>
      <c r="M16335" t="s">
        <v>900</v>
      </c>
      <c r="N16335" t="s">
        <v>404</v>
      </c>
      <c r="R16335" t="str">
        <f t="shared" si="915"/>
        <v>Weekday</v>
      </c>
      <c r="S16335" s="27">
        <f t="shared" si="916"/>
        <v>42368</v>
      </c>
      <c r="V16335" t="str">
        <f t="shared" si="917"/>
        <v/>
      </c>
    </row>
    <row r="16336" spans="1:51" x14ac:dyDescent="0.25">
      <c r="A16336" t="s">
        <v>66</v>
      </c>
      <c r="C16336">
        <v>6072065</v>
      </c>
      <c r="D16336">
        <v>400</v>
      </c>
      <c r="E16336" t="s">
        <v>90</v>
      </c>
      <c r="G16336">
        <v>5.819</v>
      </c>
      <c r="H16336">
        <v>2017</v>
      </c>
      <c r="I16336">
        <v>1</v>
      </c>
      <c r="J16336">
        <v>8</v>
      </c>
      <c r="K16336" t="s">
        <v>1945</v>
      </c>
      <c r="L16336" t="s">
        <v>1989</v>
      </c>
      <c r="M16336" t="s">
        <v>900</v>
      </c>
      <c r="N16336" t="s">
        <v>404</v>
      </c>
      <c r="R16336" t="str">
        <f t="shared" si="915"/>
        <v>Weekend</v>
      </c>
      <c r="S16336" s="27">
        <f t="shared" si="916"/>
        <v>42743</v>
      </c>
      <c r="V16336" t="str">
        <f t="shared" si="917"/>
        <v/>
      </c>
    </row>
    <row r="16337" spans="1:51" x14ac:dyDescent="0.25">
      <c r="A16337" t="s">
        <v>66</v>
      </c>
      <c r="C16337">
        <v>5663503</v>
      </c>
      <c r="D16337">
        <v>400</v>
      </c>
      <c r="E16337" t="s">
        <v>90</v>
      </c>
      <c r="G16337">
        <v>5.8689999999999998</v>
      </c>
      <c r="H16337">
        <v>2016</v>
      </c>
      <c r="I16337">
        <v>3</v>
      </c>
      <c r="J16337">
        <v>5</v>
      </c>
      <c r="K16337" t="s">
        <v>1983</v>
      </c>
      <c r="L16337" t="s">
        <v>1955</v>
      </c>
      <c r="M16337" t="s">
        <v>899</v>
      </c>
      <c r="N16337" t="s">
        <v>860</v>
      </c>
      <c r="R16337" t="str">
        <f t="shared" si="915"/>
        <v>Weekend</v>
      </c>
      <c r="S16337" s="27">
        <f t="shared" si="916"/>
        <v>42434</v>
      </c>
      <c r="V16337" t="str">
        <f t="shared" si="917"/>
        <v/>
      </c>
    </row>
    <row r="16338" spans="1:51" x14ac:dyDescent="0.25">
      <c r="A16338" t="s">
        <v>66</v>
      </c>
      <c r="C16338">
        <v>5533264</v>
      </c>
      <c r="D16338">
        <v>400</v>
      </c>
      <c r="E16338" t="s">
        <v>90</v>
      </c>
      <c r="G16338">
        <v>5.89</v>
      </c>
      <c r="H16338">
        <v>2015</v>
      </c>
      <c r="I16338">
        <v>12</v>
      </c>
      <c r="J16338">
        <v>1</v>
      </c>
      <c r="K16338" t="s">
        <v>1939</v>
      </c>
      <c r="L16338" t="s">
        <v>1991</v>
      </c>
      <c r="M16338" t="s">
        <v>900</v>
      </c>
      <c r="N16338" t="s">
        <v>860</v>
      </c>
      <c r="R16338" t="str">
        <f t="shared" si="915"/>
        <v>Weekday</v>
      </c>
      <c r="S16338" s="27">
        <f t="shared" si="916"/>
        <v>42339</v>
      </c>
      <c r="V16338" t="str">
        <f t="shared" si="917"/>
        <v/>
      </c>
    </row>
    <row r="16339" spans="1:51" x14ac:dyDescent="0.25">
      <c r="A16339" t="s">
        <v>66</v>
      </c>
      <c r="C16339">
        <v>6488038</v>
      </c>
      <c r="D16339">
        <v>400</v>
      </c>
      <c r="E16339" t="s">
        <v>91</v>
      </c>
      <c r="G16339">
        <v>5.88</v>
      </c>
      <c r="H16339">
        <v>2017</v>
      </c>
      <c r="I16339">
        <v>11</v>
      </c>
      <c r="J16339">
        <v>24</v>
      </c>
      <c r="K16339" t="s">
        <v>1958</v>
      </c>
      <c r="L16339" t="s">
        <v>1995</v>
      </c>
      <c r="M16339" t="s">
        <v>900</v>
      </c>
      <c r="N16339" t="s">
        <v>171</v>
      </c>
      <c r="R16339" t="str">
        <f t="shared" si="915"/>
        <v>Weekday</v>
      </c>
      <c r="S16339" s="27">
        <f t="shared" si="916"/>
        <v>43063</v>
      </c>
      <c r="V16339" t="str">
        <f t="shared" si="917"/>
        <v/>
      </c>
    </row>
    <row r="16340" spans="1:51" x14ac:dyDescent="0.25">
      <c r="A16340" t="s">
        <v>66</v>
      </c>
      <c r="C16340">
        <v>5946743</v>
      </c>
      <c r="D16340">
        <v>400</v>
      </c>
      <c r="E16340" t="s">
        <v>91</v>
      </c>
      <c r="G16340">
        <v>5.891</v>
      </c>
      <c r="H16340">
        <v>2016</v>
      </c>
      <c r="I16340">
        <v>10</v>
      </c>
      <c r="J16340">
        <v>5</v>
      </c>
      <c r="K16340" t="s">
        <v>1956</v>
      </c>
      <c r="L16340" t="s">
        <v>1960</v>
      </c>
      <c r="M16340" t="s">
        <v>900</v>
      </c>
      <c r="N16340" t="s">
        <v>860</v>
      </c>
      <c r="R16340" t="str">
        <f t="shared" si="915"/>
        <v>Weekday</v>
      </c>
      <c r="S16340" s="27">
        <f t="shared" si="916"/>
        <v>42648</v>
      </c>
      <c r="V16340" t="str">
        <f t="shared" si="917"/>
        <v/>
      </c>
    </row>
    <row r="16341" spans="1:51" x14ac:dyDescent="0.25">
      <c r="A16341" t="s">
        <v>66</v>
      </c>
      <c r="C16341">
        <v>6136463</v>
      </c>
      <c r="D16341">
        <v>400</v>
      </c>
      <c r="E16341" t="s">
        <v>91</v>
      </c>
      <c r="G16341">
        <v>5.891</v>
      </c>
      <c r="H16341">
        <v>2017</v>
      </c>
      <c r="I16341">
        <v>3</v>
      </c>
      <c r="J16341">
        <v>2</v>
      </c>
      <c r="K16341" t="s">
        <v>1958</v>
      </c>
      <c r="L16341" t="s">
        <v>1967</v>
      </c>
      <c r="M16341" t="s">
        <v>900</v>
      </c>
      <c r="N16341" t="s">
        <v>404</v>
      </c>
      <c r="R16341" t="str">
        <f t="shared" si="915"/>
        <v>Weekday</v>
      </c>
      <c r="S16341" s="27">
        <f t="shared" si="916"/>
        <v>42796</v>
      </c>
      <c r="V16341" t="str">
        <f t="shared" si="917"/>
        <v/>
      </c>
    </row>
    <row r="16342" spans="1:51" x14ac:dyDescent="0.25">
      <c r="A16342" t="s">
        <v>66</v>
      </c>
      <c r="C16342">
        <v>6740467</v>
      </c>
      <c r="D16342">
        <v>400</v>
      </c>
      <c r="E16342" t="s">
        <v>90</v>
      </c>
      <c r="G16342">
        <v>5.9009999999999998</v>
      </c>
      <c r="H16342">
        <v>2018</v>
      </c>
      <c r="I16342">
        <v>5</v>
      </c>
      <c r="J16342">
        <v>31</v>
      </c>
      <c r="K16342" t="s">
        <v>1969</v>
      </c>
      <c r="L16342" t="s">
        <v>2001</v>
      </c>
      <c r="M16342" t="s">
        <v>900</v>
      </c>
      <c r="N16342" t="s">
        <v>860</v>
      </c>
      <c r="R16342" t="str">
        <f t="shared" si="915"/>
        <v>Weekday</v>
      </c>
      <c r="S16342" s="27">
        <f t="shared" si="916"/>
        <v>43251</v>
      </c>
      <c r="V16342" t="str">
        <f t="shared" si="917"/>
        <v/>
      </c>
    </row>
    <row r="16343" spans="1:51" x14ac:dyDescent="0.25">
      <c r="A16343" t="s">
        <v>66</v>
      </c>
      <c r="C16343">
        <v>6265013</v>
      </c>
      <c r="D16343">
        <v>400</v>
      </c>
      <c r="E16343" t="s">
        <v>91</v>
      </c>
      <c r="G16343">
        <v>5.891</v>
      </c>
      <c r="H16343">
        <v>2017</v>
      </c>
      <c r="I16343">
        <v>6</v>
      </c>
      <c r="J16343">
        <v>5</v>
      </c>
      <c r="K16343" t="s">
        <v>1958</v>
      </c>
      <c r="L16343" t="s">
        <v>1970</v>
      </c>
      <c r="M16343" t="s">
        <v>900</v>
      </c>
      <c r="N16343" t="s">
        <v>860</v>
      </c>
      <c r="R16343" t="str">
        <f t="shared" si="915"/>
        <v>Weekday</v>
      </c>
      <c r="S16343" s="27">
        <f t="shared" si="916"/>
        <v>42891</v>
      </c>
      <c r="V16343" t="str">
        <f t="shared" si="917"/>
        <v/>
      </c>
    </row>
    <row r="16344" spans="1:51" x14ac:dyDescent="0.25">
      <c r="A16344" t="s">
        <v>66</v>
      </c>
      <c r="C16344">
        <v>4729865</v>
      </c>
      <c r="D16344">
        <v>400</v>
      </c>
      <c r="E16344" t="s">
        <v>91</v>
      </c>
      <c r="G16344">
        <v>5.9569999999999999</v>
      </c>
      <c r="H16344">
        <v>2014</v>
      </c>
      <c r="I16344">
        <v>1</v>
      </c>
      <c r="J16344">
        <v>24</v>
      </c>
      <c r="K16344" t="s">
        <v>1964</v>
      </c>
      <c r="L16344" t="s">
        <v>1949</v>
      </c>
      <c r="M16344" t="s">
        <v>900</v>
      </c>
      <c r="N16344" t="s">
        <v>860</v>
      </c>
      <c r="R16344" t="str">
        <f t="shared" si="915"/>
        <v>Weekday</v>
      </c>
      <c r="S16344" s="27">
        <f t="shared" si="916"/>
        <v>41663</v>
      </c>
      <c r="V16344" t="str">
        <f t="shared" si="917"/>
        <v/>
      </c>
    </row>
    <row r="16345" spans="1:51" x14ac:dyDescent="0.25">
      <c r="A16345" t="s">
        <v>66</v>
      </c>
      <c r="C16345">
        <v>4718292</v>
      </c>
      <c r="D16345">
        <v>400</v>
      </c>
      <c r="E16345" t="s">
        <v>91</v>
      </c>
      <c r="G16345">
        <v>5.9569999999999999</v>
      </c>
      <c r="H16345">
        <v>2014</v>
      </c>
      <c r="I16345">
        <v>1</v>
      </c>
      <c r="J16345">
        <v>15</v>
      </c>
      <c r="K16345" t="s">
        <v>1964</v>
      </c>
      <c r="L16345" t="s">
        <v>1967</v>
      </c>
      <c r="M16345" t="s">
        <v>900</v>
      </c>
      <c r="N16345" t="s">
        <v>860</v>
      </c>
      <c r="R16345" t="str">
        <f t="shared" si="915"/>
        <v>Weekday</v>
      </c>
      <c r="S16345" s="27">
        <f t="shared" si="916"/>
        <v>41654</v>
      </c>
      <c r="V16345" t="str">
        <f t="shared" si="917"/>
        <v/>
      </c>
    </row>
    <row r="16346" spans="1:51" x14ac:dyDescent="0.25">
      <c r="A16346" t="s">
        <v>66</v>
      </c>
      <c r="C16346">
        <v>5504210</v>
      </c>
      <c r="D16346">
        <v>400</v>
      </c>
      <c r="E16346" t="s">
        <v>91</v>
      </c>
      <c r="G16346">
        <v>5.9640000000000004</v>
      </c>
      <c r="H16346">
        <v>2015</v>
      </c>
      <c r="I16346">
        <v>11</v>
      </c>
      <c r="J16346">
        <v>9</v>
      </c>
      <c r="K16346" t="s">
        <v>1962</v>
      </c>
      <c r="L16346" t="s">
        <v>1995</v>
      </c>
      <c r="M16346" t="s">
        <v>899</v>
      </c>
      <c r="N16346" t="s">
        <v>171</v>
      </c>
      <c r="R16346" t="str">
        <f t="shared" si="915"/>
        <v>Weekday</v>
      </c>
      <c r="S16346" s="27">
        <f t="shared" si="916"/>
        <v>42317</v>
      </c>
      <c r="V16346" t="str">
        <f t="shared" si="917"/>
        <v/>
      </c>
    </row>
    <row r="16347" spans="1:51" x14ac:dyDescent="0.25">
      <c r="A16347" t="s">
        <v>66</v>
      </c>
      <c r="C16347">
        <v>5426823</v>
      </c>
      <c r="D16347">
        <v>400</v>
      </c>
      <c r="E16347" t="s">
        <v>91</v>
      </c>
      <c r="G16347">
        <v>8.5289999999999999</v>
      </c>
      <c r="H16347">
        <v>2015</v>
      </c>
      <c r="I16347">
        <v>9</v>
      </c>
      <c r="J16347">
        <v>16</v>
      </c>
      <c r="K16347" t="s">
        <v>1954</v>
      </c>
      <c r="L16347" t="s">
        <v>1966</v>
      </c>
      <c r="M16347" t="s">
        <v>900</v>
      </c>
      <c r="N16347" t="s">
        <v>404</v>
      </c>
      <c r="R16347" t="str">
        <f t="shared" si="915"/>
        <v>Weekday</v>
      </c>
      <c r="S16347" s="27">
        <f t="shared" si="916"/>
        <v>42263</v>
      </c>
      <c r="V16347" t="str">
        <f t="shared" si="917"/>
        <v/>
      </c>
    </row>
    <row r="16348" spans="1:51" x14ac:dyDescent="0.25">
      <c r="A16348" t="s">
        <v>66</v>
      </c>
      <c r="C16348">
        <v>5970633</v>
      </c>
      <c r="D16348">
        <v>400</v>
      </c>
      <c r="E16348" t="s">
        <v>90</v>
      </c>
      <c r="G16348">
        <v>8.5470000000000006</v>
      </c>
      <c r="H16348">
        <v>2016</v>
      </c>
      <c r="I16348">
        <v>10</v>
      </c>
      <c r="J16348">
        <v>24</v>
      </c>
      <c r="K16348" t="s">
        <v>1949</v>
      </c>
      <c r="L16348" t="s">
        <v>1940</v>
      </c>
      <c r="M16348" t="s">
        <v>900</v>
      </c>
      <c r="N16348" t="s">
        <v>404</v>
      </c>
      <c r="R16348" t="str">
        <f t="shared" si="915"/>
        <v>Weekday</v>
      </c>
      <c r="S16348" s="27">
        <f t="shared" si="916"/>
        <v>42667</v>
      </c>
      <c r="V16348" t="str">
        <f t="shared" si="917"/>
        <v/>
      </c>
    </row>
    <row r="16349" spans="1:51" x14ac:dyDescent="0.25">
      <c r="A16349" t="s">
        <v>66</v>
      </c>
      <c r="C16349">
        <v>5490156</v>
      </c>
      <c r="D16349">
        <v>400</v>
      </c>
      <c r="E16349" t="s">
        <v>91</v>
      </c>
      <c r="G16349">
        <v>8.5530000000000008</v>
      </c>
      <c r="H16349">
        <v>2015</v>
      </c>
      <c r="I16349">
        <v>10</v>
      </c>
      <c r="J16349">
        <v>30</v>
      </c>
      <c r="K16349" t="s">
        <v>1947</v>
      </c>
      <c r="L16349" t="s">
        <v>2000</v>
      </c>
      <c r="M16349" t="s">
        <v>900</v>
      </c>
      <c r="N16349" t="s">
        <v>171</v>
      </c>
      <c r="Q16349" t="s">
        <v>146</v>
      </c>
      <c r="R16349" t="str">
        <f t="shared" si="915"/>
        <v>Weekday</v>
      </c>
      <c r="S16349" s="27">
        <f t="shared" si="916"/>
        <v>42307</v>
      </c>
      <c r="V16349" t="str">
        <f t="shared" si="917"/>
        <v/>
      </c>
      <c r="AE16349" s="27"/>
      <c r="AO16349" s="27"/>
      <c r="AX16349" s="27"/>
      <c r="AY16349" s="27"/>
    </row>
    <row r="16350" spans="1:51" x14ac:dyDescent="0.25">
      <c r="A16350" t="s">
        <v>66</v>
      </c>
      <c r="C16350">
        <v>5812738</v>
      </c>
      <c r="D16350">
        <v>400</v>
      </c>
      <c r="E16350" t="s">
        <v>90</v>
      </c>
      <c r="G16350">
        <v>8.5619999999999994</v>
      </c>
      <c r="H16350">
        <v>2016</v>
      </c>
      <c r="I16350">
        <v>6</v>
      </c>
      <c r="J16350">
        <v>27</v>
      </c>
      <c r="K16350" t="s">
        <v>1954</v>
      </c>
      <c r="L16350" t="s">
        <v>1960</v>
      </c>
      <c r="M16350" t="s">
        <v>900</v>
      </c>
      <c r="N16350" t="s">
        <v>860</v>
      </c>
      <c r="R16350" t="str">
        <f t="shared" si="915"/>
        <v>Weekday</v>
      </c>
      <c r="S16350" s="27">
        <f t="shared" si="916"/>
        <v>42548</v>
      </c>
      <c r="V16350" t="str">
        <f t="shared" si="917"/>
        <v/>
      </c>
    </row>
    <row r="16351" spans="1:51" x14ac:dyDescent="0.25">
      <c r="A16351" t="s">
        <v>66</v>
      </c>
      <c r="C16351">
        <v>5849493</v>
      </c>
      <c r="D16351">
        <v>400</v>
      </c>
      <c r="E16351" t="s">
        <v>91</v>
      </c>
      <c r="G16351">
        <v>8.5670000000000002</v>
      </c>
      <c r="H16351">
        <v>2016</v>
      </c>
      <c r="I16351">
        <v>7</v>
      </c>
      <c r="J16351">
        <v>18</v>
      </c>
      <c r="K16351" t="s">
        <v>1947</v>
      </c>
      <c r="L16351" t="s">
        <v>1953</v>
      </c>
      <c r="M16351" t="s">
        <v>900</v>
      </c>
      <c r="N16351" t="s">
        <v>404</v>
      </c>
      <c r="Q16351" t="s">
        <v>146</v>
      </c>
      <c r="R16351" t="str">
        <f t="shared" si="915"/>
        <v>Weekday</v>
      </c>
      <c r="S16351" s="27">
        <f t="shared" si="916"/>
        <v>42569</v>
      </c>
      <c r="V16351" t="str">
        <f t="shared" si="917"/>
        <v/>
      </c>
      <c r="AE16351" s="27"/>
      <c r="AO16351" s="27"/>
      <c r="AX16351" s="27"/>
      <c r="AY16351" s="27"/>
    </row>
    <row r="16352" spans="1:51" x14ac:dyDescent="0.25">
      <c r="A16352" t="s">
        <v>66</v>
      </c>
      <c r="C16352">
        <v>5849575</v>
      </c>
      <c r="D16352">
        <v>400</v>
      </c>
      <c r="E16352" t="s">
        <v>90</v>
      </c>
      <c r="G16352">
        <v>8.5749999999999993</v>
      </c>
      <c r="H16352">
        <v>2016</v>
      </c>
      <c r="I16352">
        <v>7</v>
      </c>
      <c r="J16352">
        <v>21</v>
      </c>
      <c r="K16352" t="s">
        <v>1964</v>
      </c>
      <c r="L16352" t="s">
        <v>1984</v>
      </c>
      <c r="M16352" t="s">
        <v>899</v>
      </c>
      <c r="N16352" t="s">
        <v>860</v>
      </c>
      <c r="R16352" t="str">
        <f t="shared" si="915"/>
        <v>Weekday</v>
      </c>
      <c r="S16352" s="27">
        <f t="shared" si="916"/>
        <v>42572</v>
      </c>
      <c r="V16352" t="str">
        <f t="shared" si="917"/>
        <v/>
      </c>
    </row>
    <row r="16353" spans="1:51" x14ac:dyDescent="0.25">
      <c r="A16353" t="s">
        <v>66</v>
      </c>
      <c r="C16353">
        <v>5751853</v>
      </c>
      <c r="D16353">
        <v>400</v>
      </c>
      <c r="E16353" t="s">
        <v>91</v>
      </c>
      <c r="G16353">
        <v>8.5809999999999995</v>
      </c>
      <c r="H16353">
        <v>2016</v>
      </c>
      <c r="I16353">
        <v>5</v>
      </c>
      <c r="J16353">
        <v>10</v>
      </c>
      <c r="K16353" t="s">
        <v>1958</v>
      </c>
      <c r="L16353" t="s">
        <v>1955</v>
      </c>
      <c r="M16353" t="s">
        <v>900</v>
      </c>
      <c r="N16353" t="s">
        <v>860</v>
      </c>
      <c r="Q16353" t="s">
        <v>146</v>
      </c>
      <c r="R16353" t="str">
        <f t="shared" si="915"/>
        <v>Weekday</v>
      </c>
      <c r="S16353" s="27">
        <f t="shared" si="916"/>
        <v>42500</v>
      </c>
      <c r="V16353" t="str">
        <f t="shared" si="917"/>
        <v/>
      </c>
      <c r="AE16353" s="27"/>
      <c r="AO16353" s="27"/>
      <c r="AX16353" s="27"/>
      <c r="AY16353" s="27"/>
    </row>
    <row r="16354" spans="1:51" x14ac:dyDescent="0.25">
      <c r="A16354" t="s">
        <v>66</v>
      </c>
      <c r="C16354">
        <v>5412858</v>
      </c>
      <c r="D16354">
        <v>400</v>
      </c>
      <c r="E16354" t="s">
        <v>90</v>
      </c>
      <c r="G16354">
        <v>8.5820000000000007</v>
      </c>
      <c r="H16354">
        <v>2015</v>
      </c>
      <c r="I16354">
        <v>9</v>
      </c>
      <c r="J16354">
        <v>1</v>
      </c>
      <c r="K16354" t="s">
        <v>1969</v>
      </c>
      <c r="L16354" t="s">
        <v>1946</v>
      </c>
      <c r="M16354" t="s">
        <v>900</v>
      </c>
      <c r="N16354" t="s">
        <v>860</v>
      </c>
      <c r="R16354" t="str">
        <f t="shared" si="915"/>
        <v>Weekday</v>
      </c>
      <c r="S16354" s="27">
        <f t="shared" si="916"/>
        <v>42248</v>
      </c>
      <c r="V16354" t="str">
        <f t="shared" si="917"/>
        <v/>
      </c>
    </row>
    <row r="16355" spans="1:51" x14ac:dyDescent="0.25">
      <c r="A16355" t="s">
        <v>66</v>
      </c>
      <c r="C16355">
        <v>6363425</v>
      </c>
      <c r="D16355">
        <v>400</v>
      </c>
      <c r="E16355" t="s">
        <v>91</v>
      </c>
      <c r="G16355">
        <v>8.5850000000000009</v>
      </c>
      <c r="H16355">
        <v>2017</v>
      </c>
      <c r="I16355">
        <v>8</v>
      </c>
      <c r="J16355">
        <v>21</v>
      </c>
      <c r="K16355" t="s">
        <v>1969</v>
      </c>
      <c r="L16355" t="s">
        <v>1935</v>
      </c>
      <c r="M16355" t="s">
        <v>900</v>
      </c>
      <c r="N16355" t="s">
        <v>860</v>
      </c>
      <c r="Q16355" t="s">
        <v>146</v>
      </c>
      <c r="R16355" t="str">
        <f t="shared" si="915"/>
        <v>Weekday</v>
      </c>
      <c r="S16355" s="27">
        <f t="shared" si="916"/>
        <v>42968</v>
      </c>
      <c r="V16355" t="str">
        <f t="shared" si="917"/>
        <v/>
      </c>
      <c r="AE16355" s="27"/>
      <c r="AO16355" s="27"/>
      <c r="AX16355" s="27"/>
      <c r="AY16355" s="27"/>
    </row>
    <row r="16356" spans="1:51" x14ac:dyDescent="0.25">
      <c r="A16356" t="s">
        <v>66</v>
      </c>
      <c r="C16356">
        <v>7003478</v>
      </c>
      <c r="D16356">
        <v>400</v>
      </c>
      <c r="E16356" t="s">
        <v>91</v>
      </c>
      <c r="G16356">
        <v>8.5869999999999997</v>
      </c>
      <c r="H16356">
        <v>2018</v>
      </c>
      <c r="I16356">
        <v>12</v>
      </c>
      <c r="J16356">
        <v>12</v>
      </c>
      <c r="K16356" t="s">
        <v>1947</v>
      </c>
      <c r="L16356" t="s">
        <v>1966</v>
      </c>
      <c r="M16356" t="s">
        <v>900</v>
      </c>
      <c r="N16356" t="s">
        <v>860</v>
      </c>
      <c r="Q16356" t="s">
        <v>146</v>
      </c>
      <c r="R16356" t="str">
        <f t="shared" si="915"/>
        <v>Weekday</v>
      </c>
      <c r="S16356" s="27">
        <f t="shared" si="916"/>
        <v>43446</v>
      </c>
      <c r="V16356" t="str">
        <f t="shared" si="917"/>
        <v/>
      </c>
      <c r="AE16356" s="27"/>
      <c r="AO16356" s="27"/>
      <c r="AX16356" s="27"/>
      <c r="AY16356" s="27"/>
    </row>
    <row r="16357" spans="1:51" x14ac:dyDescent="0.25">
      <c r="A16357" t="s">
        <v>66</v>
      </c>
      <c r="C16357">
        <v>5508772</v>
      </c>
      <c r="D16357">
        <v>400</v>
      </c>
      <c r="E16357" t="s">
        <v>91</v>
      </c>
      <c r="G16357">
        <v>8.5879999999999992</v>
      </c>
      <c r="H16357">
        <v>2015</v>
      </c>
      <c r="I16357">
        <v>11</v>
      </c>
      <c r="J16357">
        <v>12</v>
      </c>
      <c r="K16357" t="s">
        <v>1939</v>
      </c>
      <c r="L16357" t="s">
        <v>1968</v>
      </c>
      <c r="M16357" t="s">
        <v>900</v>
      </c>
      <c r="N16357" t="s">
        <v>404</v>
      </c>
      <c r="Q16357" t="s">
        <v>146</v>
      </c>
      <c r="R16357" t="str">
        <f t="shared" si="915"/>
        <v>Weekday</v>
      </c>
      <c r="S16357" s="27">
        <f t="shared" si="916"/>
        <v>42320</v>
      </c>
      <c r="V16357" t="str">
        <f t="shared" si="917"/>
        <v/>
      </c>
      <c r="AE16357" s="27"/>
      <c r="AO16357" s="27"/>
      <c r="AX16357" s="27"/>
      <c r="AY16357" s="27"/>
    </row>
    <row r="16358" spans="1:51" x14ac:dyDescent="0.25">
      <c r="A16358" t="s">
        <v>66</v>
      </c>
      <c r="C16358">
        <v>5673261</v>
      </c>
      <c r="D16358">
        <v>400</v>
      </c>
      <c r="E16358" t="s">
        <v>91</v>
      </c>
      <c r="G16358">
        <v>8.5879999999999992</v>
      </c>
      <c r="H16358">
        <v>2016</v>
      </c>
      <c r="I16358">
        <v>3</v>
      </c>
      <c r="J16358">
        <v>14</v>
      </c>
      <c r="K16358" t="s">
        <v>1970</v>
      </c>
      <c r="L16358" t="s">
        <v>2001</v>
      </c>
      <c r="M16358" t="s">
        <v>900</v>
      </c>
      <c r="N16358" t="s">
        <v>860</v>
      </c>
      <c r="Q16358" t="s">
        <v>146</v>
      </c>
      <c r="R16358" t="str">
        <f t="shared" si="915"/>
        <v>Weekday</v>
      </c>
      <c r="S16358" s="27">
        <f t="shared" si="916"/>
        <v>42443</v>
      </c>
      <c r="V16358" t="str">
        <f t="shared" si="917"/>
        <v/>
      </c>
      <c r="AE16358" s="27"/>
      <c r="AO16358" s="27"/>
      <c r="AX16358" s="27"/>
      <c r="AY16358" s="27"/>
    </row>
    <row r="16359" spans="1:51" x14ac:dyDescent="0.25">
      <c r="A16359" t="s">
        <v>66</v>
      </c>
      <c r="C16359">
        <v>5664220</v>
      </c>
      <c r="D16359">
        <v>400</v>
      </c>
      <c r="E16359" t="s">
        <v>91</v>
      </c>
      <c r="G16359">
        <v>8.5960000000000001</v>
      </c>
      <c r="H16359">
        <v>2016</v>
      </c>
      <c r="I16359">
        <v>3</v>
      </c>
      <c r="J16359">
        <v>7</v>
      </c>
      <c r="K16359" t="s">
        <v>1964</v>
      </c>
      <c r="L16359" t="s">
        <v>1997</v>
      </c>
      <c r="M16359" t="s">
        <v>900</v>
      </c>
      <c r="N16359" t="s">
        <v>860</v>
      </c>
      <c r="Q16359" t="s">
        <v>146</v>
      </c>
      <c r="R16359" t="str">
        <f t="shared" si="915"/>
        <v>Weekday</v>
      </c>
      <c r="S16359" s="27">
        <f t="shared" si="916"/>
        <v>42436</v>
      </c>
      <c r="V16359" t="str">
        <f t="shared" si="917"/>
        <v/>
      </c>
      <c r="AE16359" s="27"/>
      <c r="AO16359" s="27"/>
      <c r="AX16359" s="27"/>
      <c r="AY16359" s="27"/>
    </row>
    <row r="16360" spans="1:51" x14ac:dyDescent="0.25">
      <c r="A16360" t="s">
        <v>66</v>
      </c>
      <c r="C16360">
        <v>6554857</v>
      </c>
      <c r="D16360">
        <v>400</v>
      </c>
      <c r="E16360" t="s">
        <v>90</v>
      </c>
      <c r="G16360">
        <v>8.6110000000000007</v>
      </c>
      <c r="H16360">
        <v>2018</v>
      </c>
      <c r="I16360">
        <v>1</v>
      </c>
      <c r="J16360">
        <v>12</v>
      </c>
      <c r="K16360" t="s">
        <v>1962</v>
      </c>
      <c r="L16360" t="s">
        <v>1987</v>
      </c>
      <c r="M16360" t="s">
        <v>900</v>
      </c>
      <c r="N16360" t="s">
        <v>860</v>
      </c>
      <c r="R16360" t="str">
        <f t="shared" si="915"/>
        <v>Weekday</v>
      </c>
      <c r="S16360" s="27">
        <f t="shared" si="916"/>
        <v>43112</v>
      </c>
      <c r="V16360" t="str">
        <f t="shared" si="917"/>
        <v/>
      </c>
    </row>
    <row r="16361" spans="1:51" x14ac:dyDescent="0.25">
      <c r="A16361" t="s">
        <v>66</v>
      </c>
      <c r="C16361">
        <v>6346446</v>
      </c>
      <c r="D16361">
        <v>400</v>
      </c>
      <c r="E16361" t="s">
        <v>90</v>
      </c>
      <c r="G16361">
        <v>8.625</v>
      </c>
      <c r="H16361">
        <v>2017</v>
      </c>
      <c r="I16361">
        <v>8</v>
      </c>
      <c r="J16361">
        <v>7</v>
      </c>
      <c r="K16361" t="s">
        <v>1969</v>
      </c>
      <c r="L16361" t="s">
        <v>1975</v>
      </c>
      <c r="M16361" t="s">
        <v>900</v>
      </c>
      <c r="N16361" t="s">
        <v>860</v>
      </c>
      <c r="R16361" t="str">
        <f t="shared" si="915"/>
        <v>Weekday</v>
      </c>
      <c r="S16361" s="27">
        <f t="shared" si="916"/>
        <v>42954</v>
      </c>
      <c r="V16361" t="str">
        <f t="shared" si="917"/>
        <v/>
      </c>
    </row>
    <row r="16362" spans="1:51" x14ac:dyDescent="0.25">
      <c r="A16362" t="s">
        <v>66</v>
      </c>
      <c r="C16362">
        <v>6708647</v>
      </c>
      <c r="D16362">
        <v>400</v>
      </c>
      <c r="E16362" t="s">
        <v>90</v>
      </c>
      <c r="G16362">
        <v>8.6270000000000007</v>
      </c>
      <c r="H16362">
        <v>2018</v>
      </c>
      <c r="I16362">
        <v>5</v>
      </c>
      <c r="J16362">
        <v>11</v>
      </c>
      <c r="K16362" t="s">
        <v>1958</v>
      </c>
      <c r="L16362" t="s">
        <v>1961</v>
      </c>
      <c r="M16362" t="s">
        <v>900</v>
      </c>
      <c r="N16362" t="s">
        <v>860</v>
      </c>
      <c r="R16362" t="str">
        <f t="shared" si="915"/>
        <v>Weekday</v>
      </c>
      <c r="S16362" s="27">
        <f t="shared" si="916"/>
        <v>43231</v>
      </c>
      <c r="V16362" t="str">
        <f t="shared" si="917"/>
        <v/>
      </c>
    </row>
    <row r="16363" spans="1:51" x14ac:dyDescent="0.25">
      <c r="A16363" t="s">
        <v>66</v>
      </c>
      <c r="C16363">
        <v>6944930</v>
      </c>
      <c r="D16363">
        <v>400</v>
      </c>
      <c r="E16363" t="s">
        <v>90</v>
      </c>
      <c r="G16363">
        <v>8.6270000000000007</v>
      </c>
      <c r="H16363">
        <v>2018</v>
      </c>
      <c r="I16363">
        <v>10</v>
      </c>
      <c r="J16363">
        <v>29</v>
      </c>
      <c r="K16363" t="s">
        <v>1994</v>
      </c>
      <c r="L16363" t="s">
        <v>1950</v>
      </c>
      <c r="M16363" t="s">
        <v>900</v>
      </c>
      <c r="N16363" t="s">
        <v>860</v>
      </c>
      <c r="R16363" t="str">
        <f t="shared" ref="R16363:R16426" si="918">IF(WEEKDAY(DATE(H16363,I16363,J16363),2) &lt; 6, "Weekday", "Weekend")</f>
        <v>Weekday</v>
      </c>
      <c r="S16363" s="27">
        <f t="shared" si="916"/>
        <v>43402</v>
      </c>
      <c r="V16363" t="str">
        <f t="shared" si="917"/>
        <v/>
      </c>
    </row>
    <row r="16364" spans="1:51" x14ac:dyDescent="0.25">
      <c r="A16364" t="s">
        <v>66</v>
      </c>
      <c r="C16364">
        <v>6529362</v>
      </c>
      <c r="D16364">
        <v>400</v>
      </c>
      <c r="E16364" t="s">
        <v>90</v>
      </c>
      <c r="G16364">
        <v>8.6270000000000007</v>
      </c>
      <c r="H16364">
        <v>2017</v>
      </c>
      <c r="I16364">
        <v>12</v>
      </c>
      <c r="J16364">
        <v>23</v>
      </c>
      <c r="K16364" t="s">
        <v>1989</v>
      </c>
      <c r="L16364" t="s">
        <v>1950</v>
      </c>
      <c r="M16364" t="s">
        <v>900</v>
      </c>
      <c r="N16364" t="s">
        <v>860</v>
      </c>
      <c r="R16364" t="str">
        <f t="shared" si="918"/>
        <v>Weekend</v>
      </c>
      <c r="S16364" s="27">
        <f t="shared" ref="S16364:S16427" si="919">DATE(H16364,I16364,J16364)</f>
        <v>43092</v>
      </c>
      <c r="V16364" t="str">
        <f t="shared" si="917"/>
        <v/>
      </c>
    </row>
    <row r="16365" spans="1:51" x14ac:dyDescent="0.25">
      <c r="A16365" t="s">
        <v>66</v>
      </c>
      <c r="C16365">
        <v>6708622</v>
      </c>
      <c r="D16365">
        <v>400</v>
      </c>
      <c r="E16365" t="s">
        <v>90</v>
      </c>
      <c r="G16365">
        <v>8.6319999999999997</v>
      </c>
      <c r="H16365">
        <v>2018</v>
      </c>
      <c r="I16365">
        <v>5</v>
      </c>
      <c r="J16365">
        <v>9</v>
      </c>
      <c r="K16365" t="s">
        <v>1939</v>
      </c>
      <c r="L16365" t="s">
        <v>1941</v>
      </c>
      <c r="M16365" t="s">
        <v>900</v>
      </c>
      <c r="N16365" t="s">
        <v>860</v>
      </c>
      <c r="R16365" t="str">
        <f t="shared" si="918"/>
        <v>Weekday</v>
      </c>
      <c r="S16365" s="27">
        <f t="shared" si="919"/>
        <v>43229</v>
      </c>
      <c r="V16365" t="str">
        <f t="shared" si="917"/>
        <v/>
      </c>
    </row>
    <row r="16366" spans="1:51" x14ac:dyDescent="0.25">
      <c r="A16366" t="s">
        <v>66</v>
      </c>
      <c r="C16366">
        <v>5781209</v>
      </c>
      <c r="D16366">
        <v>400</v>
      </c>
      <c r="E16366" t="s">
        <v>91</v>
      </c>
      <c r="G16366">
        <v>8.6419999999999995</v>
      </c>
      <c r="H16366">
        <v>2016</v>
      </c>
      <c r="I16366">
        <v>6</v>
      </c>
      <c r="J16366">
        <v>1</v>
      </c>
      <c r="K16366" t="s">
        <v>1939</v>
      </c>
      <c r="L16366" t="s">
        <v>1978</v>
      </c>
      <c r="M16366" t="s">
        <v>900</v>
      </c>
      <c r="N16366" t="s">
        <v>860</v>
      </c>
      <c r="Q16366" t="s">
        <v>145</v>
      </c>
      <c r="R16366" t="str">
        <f t="shared" si="918"/>
        <v>Weekday</v>
      </c>
      <c r="S16366" s="27">
        <f t="shared" si="919"/>
        <v>42522</v>
      </c>
      <c r="V16366" t="str">
        <f t="shared" si="917"/>
        <v/>
      </c>
      <c r="AE16366" s="27"/>
      <c r="AO16366" s="27"/>
      <c r="AX16366" s="27"/>
      <c r="AY16366" s="27"/>
    </row>
    <row r="16367" spans="1:51" x14ac:dyDescent="0.25">
      <c r="A16367" t="s">
        <v>66</v>
      </c>
      <c r="C16367">
        <v>6143540</v>
      </c>
      <c r="D16367">
        <v>400</v>
      </c>
      <c r="E16367" t="s">
        <v>91</v>
      </c>
      <c r="G16367">
        <v>8.6430000000000007</v>
      </c>
      <c r="H16367">
        <v>2017</v>
      </c>
      <c r="I16367">
        <v>3</v>
      </c>
      <c r="J16367">
        <v>8</v>
      </c>
      <c r="K16367" t="s">
        <v>1964</v>
      </c>
      <c r="L16367" t="s">
        <v>1960</v>
      </c>
      <c r="M16367" t="s">
        <v>900</v>
      </c>
      <c r="N16367" t="s">
        <v>860</v>
      </c>
      <c r="Q16367" t="s">
        <v>145</v>
      </c>
      <c r="R16367" t="str">
        <f t="shared" si="918"/>
        <v>Weekday</v>
      </c>
      <c r="S16367" s="27">
        <f t="shared" si="919"/>
        <v>42802</v>
      </c>
      <c r="V16367" t="str">
        <f t="shared" si="917"/>
        <v/>
      </c>
      <c r="AE16367" s="27"/>
      <c r="AO16367" s="27"/>
      <c r="AX16367" s="27"/>
      <c r="AY16367" s="27"/>
    </row>
    <row r="16368" spans="1:51" x14ac:dyDescent="0.25">
      <c r="A16368" t="s">
        <v>66</v>
      </c>
      <c r="C16368">
        <v>5797364</v>
      </c>
      <c r="D16368">
        <v>400</v>
      </c>
      <c r="E16368" t="s">
        <v>90</v>
      </c>
      <c r="G16368">
        <v>8.6460000000000008</v>
      </c>
      <c r="H16368">
        <v>2016</v>
      </c>
      <c r="I16368">
        <v>6</v>
      </c>
      <c r="J16368">
        <v>16</v>
      </c>
      <c r="K16368" t="s">
        <v>1947</v>
      </c>
      <c r="L16368" t="s">
        <v>1935</v>
      </c>
      <c r="M16368" t="s">
        <v>900</v>
      </c>
      <c r="N16368" t="s">
        <v>860</v>
      </c>
      <c r="R16368" t="str">
        <f t="shared" si="918"/>
        <v>Weekday</v>
      </c>
      <c r="S16368" s="27">
        <f t="shared" si="919"/>
        <v>42537</v>
      </c>
      <c r="V16368" t="str">
        <f t="shared" si="917"/>
        <v/>
      </c>
    </row>
    <row r="16369" spans="1:51" x14ac:dyDescent="0.25">
      <c r="A16369" t="s">
        <v>66</v>
      </c>
      <c r="C16369">
        <v>6951870</v>
      </c>
      <c r="D16369">
        <v>400</v>
      </c>
      <c r="E16369" t="s">
        <v>91</v>
      </c>
      <c r="G16369">
        <v>8.6720000000000006</v>
      </c>
      <c r="H16369">
        <v>2018</v>
      </c>
      <c r="I16369">
        <v>11</v>
      </c>
      <c r="J16369">
        <v>2</v>
      </c>
      <c r="K16369" t="s">
        <v>1969</v>
      </c>
      <c r="L16369" t="s">
        <v>1988</v>
      </c>
      <c r="M16369" t="s">
        <v>900</v>
      </c>
      <c r="N16369" t="s">
        <v>860</v>
      </c>
      <c r="Q16369" t="s">
        <v>145</v>
      </c>
      <c r="R16369" t="str">
        <f t="shared" si="918"/>
        <v>Weekday</v>
      </c>
      <c r="S16369" s="27">
        <f t="shared" si="919"/>
        <v>43406</v>
      </c>
      <c r="V16369" t="str">
        <f t="shared" si="917"/>
        <v/>
      </c>
      <c r="AE16369" s="27"/>
      <c r="AO16369" s="27"/>
      <c r="AX16369" s="27"/>
      <c r="AY16369" s="27"/>
    </row>
    <row r="16370" spans="1:51" x14ac:dyDescent="0.25">
      <c r="A16370" t="s">
        <v>66</v>
      </c>
      <c r="C16370">
        <v>6879542</v>
      </c>
      <c r="D16370">
        <v>400</v>
      </c>
      <c r="E16370" t="s">
        <v>91</v>
      </c>
      <c r="G16370">
        <v>8.8239999999999998</v>
      </c>
      <c r="H16370">
        <v>2018</v>
      </c>
      <c r="I16370">
        <v>9</v>
      </c>
      <c r="J16370">
        <v>18</v>
      </c>
      <c r="K16370" t="s">
        <v>1980</v>
      </c>
      <c r="L16370" t="s">
        <v>1949</v>
      </c>
      <c r="M16370" t="s">
        <v>899</v>
      </c>
      <c r="N16370" t="s">
        <v>171</v>
      </c>
      <c r="Q16370" t="s">
        <v>145</v>
      </c>
      <c r="R16370" t="str">
        <f t="shared" si="918"/>
        <v>Weekday</v>
      </c>
      <c r="S16370" s="27">
        <f t="shared" si="919"/>
        <v>43361</v>
      </c>
      <c r="V16370" t="str">
        <f t="shared" si="917"/>
        <v/>
      </c>
      <c r="AE16370" s="27"/>
      <c r="AO16370" s="27"/>
      <c r="AX16370" s="27"/>
      <c r="AY16370" s="27"/>
    </row>
    <row r="16371" spans="1:51" x14ac:dyDescent="0.25">
      <c r="A16371" t="s">
        <v>66</v>
      </c>
      <c r="C16371">
        <v>6680205</v>
      </c>
      <c r="D16371">
        <v>400</v>
      </c>
      <c r="E16371" t="s">
        <v>91</v>
      </c>
      <c r="G16371">
        <v>8.8409999999999993</v>
      </c>
      <c r="H16371">
        <v>2018</v>
      </c>
      <c r="I16371">
        <v>4</v>
      </c>
      <c r="J16371">
        <v>18</v>
      </c>
      <c r="K16371" t="s">
        <v>1958</v>
      </c>
      <c r="L16371" t="s">
        <v>1982</v>
      </c>
      <c r="M16371" t="s">
        <v>900</v>
      </c>
      <c r="N16371" t="s">
        <v>860</v>
      </c>
      <c r="Q16371" t="s">
        <v>145</v>
      </c>
      <c r="R16371" t="str">
        <f t="shared" si="918"/>
        <v>Weekday</v>
      </c>
      <c r="S16371" s="27">
        <f t="shared" si="919"/>
        <v>43208</v>
      </c>
      <c r="V16371" t="str">
        <f t="shared" si="917"/>
        <v/>
      </c>
      <c r="AE16371" s="27"/>
      <c r="AO16371" s="27"/>
      <c r="AX16371" s="27"/>
      <c r="AY16371" s="27"/>
    </row>
    <row r="16372" spans="1:51" x14ac:dyDescent="0.25">
      <c r="A16372" t="s">
        <v>66</v>
      </c>
      <c r="C16372">
        <v>6708855</v>
      </c>
      <c r="D16372">
        <v>400</v>
      </c>
      <c r="E16372" t="s">
        <v>91</v>
      </c>
      <c r="G16372">
        <v>8.8480000000000008</v>
      </c>
      <c r="H16372">
        <v>2018</v>
      </c>
      <c r="I16372">
        <v>5</v>
      </c>
      <c r="J16372">
        <v>14</v>
      </c>
      <c r="K16372" t="s">
        <v>1989</v>
      </c>
      <c r="L16372" t="s">
        <v>1934</v>
      </c>
      <c r="M16372" t="s">
        <v>900</v>
      </c>
      <c r="N16372" t="s">
        <v>860</v>
      </c>
      <c r="Q16372" t="s">
        <v>145</v>
      </c>
      <c r="R16372" t="str">
        <f t="shared" si="918"/>
        <v>Weekday</v>
      </c>
      <c r="S16372" s="27">
        <f t="shared" si="919"/>
        <v>43234</v>
      </c>
      <c r="V16372" t="str">
        <f t="shared" si="917"/>
        <v/>
      </c>
      <c r="AE16372" s="27"/>
      <c r="AO16372" s="27"/>
      <c r="AX16372" s="27"/>
      <c r="AY16372" s="27"/>
    </row>
    <row r="16373" spans="1:51" x14ac:dyDescent="0.25">
      <c r="A16373" t="s">
        <v>66</v>
      </c>
      <c r="C16373">
        <v>6016594</v>
      </c>
      <c r="D16373">
        <v>400</v>
      </c>
      <c r="E16373" t="s">
        <v>91</v>
      </c>
      <c r="G16373">
        <v>8.8640000000000008</v>
      </c>
      <c r="H16373">
        <v>2016</v>
      </c>
      <c r="I16373">
        <v>11</v>
      </c>
      <c r="J16373">
        <v>28</v>
      </c>
      <c r="K16373" t="s">
        <v>1947</v>
      </c>
      <c r="L16373" t="s">
        <v>1988</v>
      </c>
      <c r="M16373" t="s">
        <v>900</v>
      </c>
      <c r="N16373" t="s">
        <v>860</v>
      </c>
      <c r="Q16373" t="s">
        <v>145</v>
      </c>
      <c r="R16373" t="str">
        <f t="shared" si="918"/>
        <v>Weekday</v>
      </c>
      <c r="S16373" s="27">
        <f t="shared" si="919"/>
        <v>42702</v>
      </c>
      <c r="V16373" t="str">
        <f t="shared" si="917"/>
        <v/>
      </c>
      <c r="AE16373" s="27"/>
      <c r="AO16373" s="27"/>
      <c r="AX16373" s="27"/>
      <c r="AY16373" s="27"/>
    </row>
    <row r="16374" spans="1:51" x14ac:dyDescent="0.25">
      <c r="A16374" t="s">
        <v>66</v>
      </c>
      <c r="C16374">
        <v>6539466</v>
      </c>
      <c r="D16374">
        <v>400</v>
      </c>
      <c r="E16374" t="s">
        <v>90</v>
      </c>
      <c r="G16374">
        <v>8.9139999999999997</v>
      </c>
      <c r="H16374">
        <v>2018</v>
      </c>
      <c r="I16374">
        <v>1</v>
      </c>
      <c r="J16374">
        <v>3</v>
      </c>
      <c r="K16374" t="s">
        <v>1958</v>
      </c>
      <c r="L16374" t="s">
        <v>1948</v>
      </c>
      <c r="M16374" t="s">
        <v>900</v>
      </c>
      <c r="N16374" t="s">
        <v>860</v>
      </c>
      <c r="Q16374" t="s">
        <v>175</v>
      </c>
      <c r="R16374" t="str">
        <f t="shared" si="918"/>
        <v>Weekday</v>
      </c>
      <c r="S16374" s="27">
        <f t="shared" si="919"/>
        <v>43103</v>
      </c>
      <c r="V16374" t="str">
        <f t="shared" si="917"/>
        <v/>
      </c>
      <c r="AE16374" s="27"/>
      <c r="AO16374" s="27"/>
      <c r="AX16374" s="27"/>
      <c r="AY16374" s="27"/>
    </row>
    <row r="16375" spans="1:51" x14ac:dyDescent="0.25">
      <c r="A16375" t="s">
        <v>66</v>
      </c>
      <c r="C16375">
        <v>6313829</v>
      </c>
      <c r="D16375">
        <v>400</v>
      </c>
      <c r="E16375" t="s">
        <v>91</v>
      </c>
      <c r="G16375">
        <v>8.9429999999999996</v>
      </c>
      <c r="H16375">
        <v>2017</v>
      </c>
      <c r="I16375">
        <v>7</v>
      </c>
      <c r="J16375">
        <v>18</v>
      </c>
      <c r="K16375" t="s">
        <v>1964</v>
      </c>
      <c r="L16375" t="s">
        <v>1951</v>
      </c>
      <c r="M16375" t="s">
        <v>900</v>
      </c>
      <c r="N16375" t="s">
        <v>860</v>
      </c>
      <c r="Q16375" t="s">
        <v>145</v>
      </c>
      <c r="R16375" t="str">
        <f t="shared" si="918"/>
        <v>Weekday</v>
      </c>
      <c r="S16375" s="27">
        <f t="shared" si="919"/>
        <v>42934</v>
      </c>
      <c r="V16375" t="str">
        <f t="shared" si="917"/>
        <v/>
      </c>
      <c r="AE16375" s="27"/>
      <c r="AO16375" s="27"/>
      <c r="AX16375" s="27"/>
      <c r="AY16375" s="27"/>
    </row>
    <row r="16376" spans="1:51" x14ac:dyDescent="0.25">
      <c r="A16376" t="s">
        <v>66</v>
      </c>
      <c r="C16376">
        <v>5759689</v>
      </c>
      <c r="D16376">
        <v>400</v>
      </c>
      <c r="E16376" t="s">
        <v>90</v>
      </c>
      <c r="G16376">
        <v>8.9429999999999996</v>
      </c>
      <c r="H16376">
        <v>2016</v>
      </c>
      <c r="I16376">
        <v>5</v>
      </c>
      <c r="J16376">
        <v>16</v>
      </c>
      <c r="K16376" t="s">
        <v>1939</v>
      </c>
      <c r="L16376" t="s">
        <v>1934</v>
      </c>
      <c r="M16376" t="s">
        <v>900</v>
      </c>
      <c r="N16376" t="s">
        <v>860</v>
      </c>
      <c r="Q16376" t="s">
        <v>175</v>
      </c>
      <c r="R16376" t="str">
        <f t="shared" si="918"/>
        <v>Weekday</v>
      </c>
      <c r="S16376" s="27">
        <f t="shared" si="919"/>
        <v>42506</v>
      </c>
      <c r="V16376" t="str">
        <f t="shared" si="917"/>
        <v/>
      </c>
      <c r="AE16376" s="27"/>
      <c r="AO16376" s="27"/>
      <c r="AX16376" s="27"/>
      <c r="AY16376" s="27"/>
    </row>
    <row r="16377" spans="1:51" x14ac:dyDescent="0.25">
      <c r="A16377" t="s">
        <v>66</v>
      </c>
      <c r="C16377">
        <v>6098650</v>
      </c>
      <c r="D16377">
        <v>400</v>
      </c>
      <c r="E16377" t="s">
        <v>90</v>
      </c>
      <c r="G16377">
        <v>8.9440000000000008</v>
      </c>
      <c r="H16377">
        <v>2017</v>
      </c>
      <c r="I16377">
        <v>1</v>
      </c>
      <c r="J16377">
        <v>28</v>
      </c>
      <c r="K16377" t="s">
        <v>1945</v>
      </c>
      <c r="L16377" t="s">
        <v>1956</v>
      </c>
      <c r="M16377" t="s">
        <v>900</v>
      </c>
      <c r="N16377" t="s">
        <v>860</v>
      </c>
      <c r="Q16377" t="s">
        <v>175</v>
      </c>
      <c r="R16377" t="str">
        <f t="shared" si="918"/>
        <v>Weekend</v>
      </c>
      <c r="S16377" s="27">
        <f t="shared" si="919"/>
        <v>42763</v>
      </c>
      <c r="V16377" t="str">
        <f t="shared" si="917"/>
        <v/>
      </c>
      <c r="AE16377" s="27"/>
      <c r="AO16377" s="27"/>
      <c r="AX16377" s="27"/>
      <c r="AY16377" s="27"/>
    </row>
    <row r="16378" spans="1:51" x14ac:dyDescent="0.25">
      <c r="A16378" t="s">
        <v>66</v>
      </c>
      <c r="C16378">
        <v>6633558</v>
      </c>
      <c r="D16378">
        <v>400</v>
      </c>
      <c r="E16378" t="s">
        <v>90</v>
      </c>
      <c r="G16378">
        <v>8.9600000000000009</v>
      </c>
      <c r="H16378">
        <v>2018</v>
      </c>
      <c r="I16378">
        <v>3</v>
      </c>
      <c r="J16378">
        <v>13</v>
      </c>
      <c r="K16378" t="s">
        <v>1962</v>
      </c>
      <c r="L16378" t="s">
        <v>1998</v>
      </c>
      <c r="M16378" t="s">
        <v>900</v>
      </c>
      <c r="N16378" t="s">
        <v>860</v>
      </c>
      <c r="Q16378" t="s">
        <v>175</v>
      </c>
      <c r="R16378" t="str">
        <f t="shared" si="918"/>
        <v>Weekday</v>
      </c>
      <c r="S16378" s="27">
        <f t="shared" si="919"/>
        <v>43172</v>
      </c>
      <c r="V16378" t="str">
        <f t="shared" si="917"/>
        <v/>
      </c>
      <c r="AE16378" s="27"/>
      <c r="AO16378" s="27"/>
      <c r="AX16378" s="27"/>
      <c r="AY16378" s="27"/>
    </row>
    <row r="16379" spans="1:51" x14ac:dyDescent="0.25">
      <c r="A16379" t="s">
        <v>66</v>
      </c>
      <c r="C16379">
        <v>5672744</v>
      </c>
      <c r="D16379">
        <v>400</v>
      </c>
      <c r="E16379" t="s">
        <v>90</v>
      </c>
      <c r="G16379">
        <v>8.9659999999999993</v>
      </c>
      <c r="H16379">
        <v>2016</v>
      </c>
      <c r="I16379">
        <v>3</v>
      </c>
      <c r="J16379">
        <v>14</v>
      </c>
      <c r="K16379" t="s">
        <v>1954</v>
      </c>
      <c r="L16379" t="s">
        <v>1998</v>
      </c>
      <c r="M16379" t="s">
        <v>900</v>
      </c>
      <c r="N16379" t="s">
        <v>404</v>
      </c>
      <c r="Q16379" t="s">
        <v>175</v>
      </c>
      <c r="R16379" t="str">
        <f t="shared" si="918"/>
        <v>Weekday</v>
      </c>
      <c r="S16379" s="27">
        <f t="shared" si="919"/>
        <v>42443</v>
      </c>
      <c r="V16379" t="str">
        <f t="shared" si="917"/>
        <v/>
      </c>
      <c r="AE16379" s="27"/>
      <c r="AO16379" s="27"/>
      <c r="AX16379" s="27"/>
      <c r="AY16379" s="27"/>
    </row>
    <row r="16380" spans="1:51" x14ac:dyDescent="0.25">
      <c r="A16380" t="s">
        <v>66</v>
      </c>
      <c r="C16380">
        <v>6681700</v>
      </c>
      <c r="D16380">
        <v>400</v>
      </c>
      <c r="E16380" t="s">
        <v>90</v>
      </c>
      <c r="G16380">
        <v>9.0020000000000007</v>
      </c>
      <c r="H16380">
        <v>2018</v>
      </c>
      <c r="I16380">
        <v>4</v>
      </c>
      <c r="J16380">
        <v>23</v>
      </c>
      <c r="K16380" t="s">
        <v>1957</v>
      </c>
      <c r="L16380" t="s">
        <v>2001</v>
      </c>
      <c r="M16380" t="s">
        <v>900</v>
      </c>
      <c r="N16380" t="s">
        <v>404</v>
      </c>
      <c r="Q16380" t="s">
        <v>121</v>
      </c>
      <c r="R16380" t="str">
        <f t="shared" si="918"/>
        <v>Weekday</v>
      </c>
      <c r="S16380" s="27">
        <f t="shared" si="919"/>
        <v>43213</v>
      </c>
      <c r="V16380" t="str">
        <f t="shared" si="917"/>
        <v/>
      </c>
      <c r="AE16380" s="27"/>
      <c r="AO16380" s="27"/>
      <c r="AX16380" s="27"/>
      <c r="AY16380" s="27"/>
    </row>
    <row r="16381" spans="1:51" x14ac:dyDescent="0.25">
      <c r="A16381" t="s">
        <v>66</v>
      </c>
      <c r="C16381">
        <v>5515600</v>
      </c>
      <c r="D16381">
        <v>400</v>
      </c>
      <c r="E16381" t="s">
        <v>91</v>
      </c>
      <c r="G16381">
        <v>9.0109999999999992</v>
      </c>
      <c r="H16381">
        <v>2015</v>
      </c>
      <c r="I16381">
        <v>11</v>
      </c>
      <c r="J16381">
        <v>18</v>
      </c>
      <c r="K16381" t="s">
        <v>1956</v>
      </c>
      <c r="L16381" t="s">
        <v>1998</v>
      </c>
      <c r="M16381" t="s">
        <v>900</v>
      </c>
      <c r="N16381" t="s">
        <v>860</v>
      </c>
      <c r="Q16381" t="s">
        <v>138</v>
      </c>
      <c r="R16381" t="str">
        <f t="shared" si="918"/>
        <v>Weekday</v>
      </c>
      <c r="S16381" s="27">
        <f t="shared" si="919"/>
        <v>42326</v>
      </c>
      <c r="V16381" t="str">
        <f t="shared" si="917"/>
        <v/>
      </c>
      <c r="AE16381" s="27"/>
      <c r="AO16381" s="27"/>
      <c r="AX16381" s="27"/>
      <c r="AY16381" s="27"/>
    </row>
    <row r="16382" spans="1:51" x14ac:dyDescent="0.25">
      <c r="A16382" t="s">
        <v>66</v>
      </c>
      <c r="C16382">
        <v>6682256</v>
      </c>
      <c r="D16382">
        <v>400</v>
      </c>
      <c r="E16382" t="s">
        <v>91</v>
      </c>
      <c r="G16382">
        <v>9.0139999999999993</v>
      </c>
      <c r="H16382">
        <v>2018</v>
      </c>
      <c r="I16382">
        <v>4</v>
      </c>
      <c r="J16382">
        <v>23</v>
      </c>
      <c r="K16382" t="s">
        <v>1964</v>
      </c>
      <c r="L16382" t="s">
        <v>1949</v>
      </c>
      <c r="M16382" t="s">
        <v>900</v>
      </c>
      <c r="N16382" t="s">
        <v>860</v>
      </c>
      <c r="Q16382" t="s">
        <v>138</v>
      </c>
      <c r="R16382" t="str">
        <f t="shared" si="918"/>
        <v>Weekday</v>
      </c>
      <c r="S16382" s="27">
        <f t="shared" si="919"/>
        <v>43213</v>
      </c>
      <c r="V16382" t="str">
        <f t="shared" si="917"/>
        <v/>
      </c>
      <c r="AE16382" s="27"/>
      <c r="AO16382" s="27"/>
      <c r="AX16382" s="27"/>
      <c r="AY16382" s="27"/>
    </row>
    <row r="16383" spans="1:51" x14ac:dyDescent="0.25">
      <c r="A16383" t="s">
        <v>66</v>
      </c>
      <c r="C16383">
        <v>5873458</v>
      </c>
      <c r="D16383">
        <v>400</v>
      </c>
      <c r="E16383" t="s">
        <v>90</v>
      </c>
      <c r="G16383">
        <v>9.0190000000000001</v>
      </c>
      <c r="H16383">
        <v>2016</v>
      </c>
      <c r="I16383">
        <v>8</v>
      </c>
      <c r="J16383">
        <v>7</v>
      </c>
      <c r="K16383" t="s">
        <v>1962</v>
      </c>
      <c r="L16383" t="s">
        <v>1942</v>
      </c>
      <c r="M16383" t="s">
        <v>900</v>
      </c>
      <c r="N16383" t="s">
        <v>404</v>
      </c>
      <c r="Q16383" t="s">
        <v>121</v>
      </c>
      <c r="R16383" t="str">
        <f t="shared" si="918"/>
        <v>Weekend</v>
      </c>
      <c r="S16383" s="27">
        <f t="shared" si="919"/>
        <v>42589</v>
      </c>
      <c r="V16383" t="str">
        <f t="shared" si="917"/>
        <v/>
      </c>
      <c r="AE16383" s="27"/>
      <c r="AO16383" s="27"/>
      <c r="AX16383" s="27"/>
      <c r="AY16383" s="27"/>
    </row>
    <row r="16384" spans="1:51" x14ac:dyDescent="0.25">
      <c r="A16384" t="s">
        <v>66</v>
      </c>
      <c r="C16384">
        <v>5776266</v>
      </c>
      <c r="D16384">
        <v>400</v>
      </c>
      <c r="E16384" t="s">
        <v>91</v>
      </c>
      <c r="G16384">
        <v>9.0190000000000001</v>
      </c>
      <c r="H16384">
        <v>2016</v>
      </c>
      <c r="I16384">
        <v>5</v>
      </c>
      <c r="J16384">
        <v>29</v>
      </c>
      <c r="K16384" t="s">
        <v>1939</v>
      </c>
      <c r="L16384" t="s">
        <v>1943</v>
      </c>
      <c r="M16384" t="s">
        <v>899</v>
      </c>
      <c r="N16384" t="s">
        <v>404</v>
      </c>
      <c r="Q16384" t="s">
        <v>138</v>
      </c>
      <c r="R16384" t="str">
        <f t="shared" si="918"/>
        <v>Weekend</v>
      </c>
      <c r="S16384" s="27">
        <f t="shared" si="919"/>
        <v>42519</v>
      </c>
      <c r="V16384" t="str">
        <f t="shared" si="917"/>
        <v/>
      </c>
      <c r="AE16384" s="27"/>
      <c r="AO16384" s="27"/>
      <c r="AX16384" s="27"/>
      <c r="AY16384" s="27"/>
    </row>
    <row r="16385" spans="1:51" x14ac:dyDescent="0.25">
      <c r="A16385" t="s">
        <v>66</v>
      </c>
      <c r="C16385">
        <v>6704864</v>
      </c>
      <c r="D16385">
        <v>400</v>
      </c>
      <c r="E16385" t="s">
        <v>90</v>
      </c>
      <c r="G16385">
        <v>9.0289999999999999</v>
      </c>
      <c r="H16385">
        <v>2018</v>
      </c>
      <c r="I16385">
        <v>5</v>
      </c>
      <c r="J16385">
        <v>8</v>
      </c>
      <c r="K16385" t="s">
        <v>1962</v>
      </c>
      <c r="L16385" t="s">
        <v>1950</v>
      </c>
      <c r="M16385" t="s">
        <v>900</v>
      </c>
      <c r="N16385" t="s">
        <v>860</v>
      </c>
      <c r="Q16385" t="s">
        <v>121</v>
      </c>
      <c r="R16385" t="str">
        <f t="shared" si="918"/>
        <v>Weekday</v>
      </c>
      <c r="S16385" s="27">
        <f t="shared" si="919"/>
        <v>43228</v>
      </c>
      <c r="V16385" t="str">
        <f t="shared" si="917"/>
        <v/>
      </c>
      <c r="AE16385" s="27"/>
      <c r="AO16385" s="27"/>
      <c r="AX16385" s="27"/>
      <c r="AY16385" s="27"/>
    </row>
    <row r="16386" spans="1:51" x14ac:dyDescent="0.25">
      <c r="A16386" t="s">
        <v>66</v>
      </c>
      <c r="C16386">
        <v>6782085</v>
      </c>
      <c r="D16386">
        <v>400</v>
      </c>
      <c r="E16386" t="s">
        <v>90</v>
      </c>
      <c r="G16386">
        <v>9.0310000000000006</v>
      </c>
      <c r="H16386">
        <v>2018</v>
      </c>
      <c r="I16386">
        <v>7</v>
      </c>
      <c r="J16386">
        <v>5</v>
      </c>
      <c r="K16386" t="s">
        <v>1969</v>
      </c>
      <c r="L16386" t="s">
        <v>1945</v>
      </c>
      <c r="M16386" t="s">
        <v>900</v>
      </c>
      <c r="N16386" t="s">
        <v>860</v>
      </c>
      <c r="Q16386" t="s">
        <v>121</v>
      </c>
      <c r="R16386" t="str">
        <f t="shared" si="918"/>
        <v>Weekday</v>
      </c>
      <c r="S16386" s="27">
        <f t="shared" si="919"/>
        <v>43286</v>
      </c>
      <c r="V16386" t="str">
        <f t="shared" si="917"/>
        <v/>
      </c>
      <c r="AE16386" s="27"/>
      <c r="AO16386" s="27"/>
      <c r="AX16386" s="27"/>
      <c r="AY16386" s="27"/>
    </row>
    <row r="16387" spans="1:51" x14ac:dyDescent="0.25">
      <c r="A16387" t="s">
        <v>66</v>
      </c>
      <c r="C16387">
        <v>6782084</v>
      </c>
      <c r="D16387">
        <v>400</v>
      </c>
      <c r="E16387" t="s">
        <v>90</v>
      </c>
      <c r="G16387">
        <v>9.0340000000000007</v>
      </c>
      <c r="H16387">
        <v>2018</v>
      </c>
      <c r="I16387">
        <v>7</v>
      </c>
      <c r="J16387">
        <v>5</v>
      </c>
      <c r="K16387" t="s">
        <v>1969</v>
      </c>
      <c r="L16387" t="s">
        <v>1942</v>
      </c>
      <c r="M16387" t="s">
        <v>900</v>
      </c>
      <c r="N16387" t="s">
        <v>860</v>
      </c>
      <c r="Q16387" t="s">
        <v>121</v>
      </c>
      <c r="R16387" t="str">
        <f t="shared" si="918"/>
        <v>Weekday</v>
      </c>
      <c r="S16387" s="27">
        <f t="shared" si="919"/>
        <v>43286</v>
      </c>
      <c r="V16387" t="str">
        <f t="shared" ref="V16387:V16450" si="920">T16387&amp;U16387</f>
        <v/>
      </c>
      <c r="AE16387" s="27"/>
      <c r="AO16387" s="27"/>
      <c r="AX16387" s="27"/>
      <c r="AY16387" s="27"/>
    </row>
    <row r="16388" spans="1:51" x14ac:dyDescent="0.25">
      <c r="A16388" t="s">
        <v>66</v>
      </c>
      <c r="C16388">
        <v>6643393</v>
      </c>
      <c r="D16388">
        <v>400</v>
      </c>
      <c r="E16388" t="s">
        <v>90</v>
      </c>
      <c r="G16388">
        <v>9.0389999999999997</v>
      </c>
      <c r="H16388">
        <v>2018</v>
      </c>
      <c r="I16388">
        <v>3</v>
      </c>
      <c r="J16388">
        <v>20</v>
      </c>
      <c r="K16388" t="s">
        <v>1958</v>
      </c>
      <c r="L16388" t="s">
        <v>1978</v>
      </c>
      <c r="M16388" t="s">
        <v>900</v>
      </c>
      <c r="N16388" t="s">
        <v>404</v>
      </c>
      <c r="Q16388" t="s">
        <v>121</v>
      </c>
      <c r="R16388" t="str">
        <f t="shared" si="918"/>
        <v>Weekday</v>
      </c>
      <c r="S16388" s="27">
        <f t="shared" si="919"/>
        <v>43179</v>
      </c>
      <c r="V16388" t="str">
        <f t="shared" si="920"/>
        <v/>
      </c>
      <c r="AE16388" s="27"/>
      <c r="AO16388" s="27"/>
      <c r="AX16388" s="27"/>
      <c r="AY16388" s="27"/>
    </row>
    <row r="16389" spans="1:51" x14ac:dyDescent="0.25">
      <c r="A16389" t="s">
        <v>66</v>
      </c>
      <c r="C16389">
        <v>6680223</v>
      </c>
      <c r="D16389">
        <v>400</v>
      </c>
      <c r="E16389" t="s">
        <v>90</v>
      </c>
      <c r="G16389">
        <v>9.0459999999999994</v>
      </c>
      <c r="H16389">
        <v>2018</v>
      </c>
      <c r="I16389">
        <v>4</v>
      </c>
      <c r="J16389">
        <v>19</v>
      </c>
      <c r="K16389" t="s">
        <v>1958</v>
      </c>
      <c r="L16389" t="s">
        <v>1948</v>
      </c>
      <c r="M16389" t="s">
        <v>900</v>
      </c>
      <c r="N16389" t="s">
        <v>860</v>
      </c>
      <c r="Q16389" t="s">
        <v>122</v>
      </c>
      <c r="R16389" t="str">
        <f t="shared" si="918"/>
        <v>Weekday</v>
      </c>
      <c r="S16389" s="27">
        <f t="shared" si="919"/>
        <v>43209</v>
      </c>
      <c r="V16389" t="str">
        <f t="shared" si="920"/>
        <v/>
      </c>
      <c r="AE16389" s="27"/>
      <c r="AO16389" s="27"/>
      <c r="AX16389" s="27"/>
      <c r="AY16389" s="27"/>
    </row>
    <row r="16390" spans="1:51" x14ac:dyDescent="0.25">
      <c r="A16390" t="s">
        <v>66</v>
      </c>
      <c r="C16390">
        <v>6539785</v>
      </c>
      <c r="D16390">
        <v>400</v>
      </c>
      <c r="E16390" t="s">
        <v>90</v>
      </c>
      <c r="G16390">
        <v>9.048</v>
      </c>
      <c r="H16390">
        <v>2018</v>
      </c>
      <c r="I16390">
        <v>1</v>
      </c>
      <c r="J16390">
        <v>4</v>
      </c>
      <c r="K16390" t="s">
        <v>1939</v>
      </c>
      <c r="L16390" t="s">
        <v>1998</v>
      </c>
      <c r="M16390" t="s">
        <v>900</v>
      </c>
      <c r="N16390" t="s">
        <v>860</v>
      </c>
      <c r="Q16390" t="s">
        <v>122</v>
      </c>
      <c r="R16390" t="str">
        <f t="shared" si="918"/>
        <v>Weekday</v>
      </c>
      <c r="S16390" s="27">
        <f t="shared" si="919"/>
        <v>43104</v>
      </c>
      <c r="V16390" t="str">
        <f t="shared" si="920"/>
        <v/>
      </c>
      <c r="AE16390" s="27"/>
      <c r="AO16390" s="27"/>
      <c r="AX16390" s="27"/>
      <c r="AY16390" s="27"/>
    </row>
    <row r="16391" spans="1:51" x14ac:dyDescent="0.25">
      <c r="A16391" t="s">
        <v>66</v>
      </c>
      <c r="C16391">
        <v>6611704</v>
      </c>
      <c r="D16391">
        <v>400</v>
      </c>
      <c r="E16391" t="s">
        <v>90</v>
      </c>
      <c r="G16391">
        <v>9.0500000000000007</v>
      </c>
      <c r="H16391">
        <v>2018</v>
      </c>
      <c r="I16391">
        <v>2</v>
      </c>
      <c r="J16391">
        <v>24</v>
      </c>
      <c r="K16391" t="s">
        <v>1957</v>
      </c>
      <c r="L16391" t="s">
        <v>1958</v>
      </c>
      <c r="M16391" t="s">
        <v>900</v>
      </c>
      <c r="N16391" t="s">
        <v>404</v>
      </c>
      <c r="Q16391" t="s">
        <v>122</v>
      </c>
      <c r="R16391" t="str">
        <f t="shared" si="918"/>
        <v>Weekend</v>
      </c>
      <c r="S16391" s="27">
        <f t="shared" si="919"/>
        <v>43155</v>
      </c>
      <c r="V16391" t="str">
        <f t="shared" si="920"/>
        <v/>
      </c>
      <c r="AE16391" s="27"/>
      <c r="AO16391" s="27"/>
      <c r="AX16391" s="27"/>
      <c r="AY16391" s="27"/>
    </row>
    <row r="16392" spans="1:51" x14ac:dyDescent="0.25">
      <c r="A16392" t="s">
        <v>66</v>
      </c>
      <c r="C16392">
        <v>6267655</v>
      </c>
      <c r="D16392">
        <v>400</v>
      </c>
      <c r="E16392" t="s">
        <v>90</v>
      </c>
      <c r="G16392">
        <v>9.0500000000000007</v>
      </c>
      <c r="H16392">
        <v>2017</v>
      </c>
      <c r="I16392">
        <v>6</v>
      </c>
      <c r="J16392">
        <v>8</v>
      </c>
      <c r="K16392" t="s">
        <v>1958</v>
      </c>
      <c r="L16392" t="s">
        <v>1960</v>
      </c>
      <c r="M16392" t="s">
        <v>900</v>
      </c>
      <c r="N16392" t="s">
        <v>860</v>
      </c>
      <c r="Q16392" t="s">
        <v>122</v>
      </c>
      <c r="R16392" t="str">
        <f t="shared" si="918"/>
        <v>Weekday</v>
      </c>
      <c r="S16392" s="27">
        <f t="shared" si="919"/>
        <v>42894</v>
      </c>
      <c r="V16392" t="str">
        <f t="shared" si="920"/>
        <v/>
      </c>
      <c r="AE16392" s="27"/>
      <c r="AO16392" s="27"/>
      <c r="AX16392" s="27"/>
      <c r="AY16392" s="27"/>
    </row>
    <row r="16393" spans="1:51" x14ac:dyDescent="0.25">
      <c r="A16393" t="s">
        <v>66</v>
      </c>
      <c r="C16393">
        <v>5869944</v>
      </c>
      <c r="D16393">
        <v>400</v>
      </c>
      <c r="E16393" t="s">
        <v>90</v>
      </c>
      <c r="G16393">
        <v>9.0500000000000007</v>
      </c>
      <c r="H16393">
        <v>2016</v>
      </c>
      <c r="I16393">
        <v>8</v>
      </c>
      <c r="J16393">
        <v>7</v>
      </c>
      <c r="K16393" t="s">
        <v>1962</v>
      </c>
      <c r="L16393" t="s">
        <v>1942</v>
      </c>
      <c r="M16393" t="s">
        <v>900</v>
      </c>
      <c r="N16393" t="s">
        <v>171</v>
      </c>
      <c r="Q16393" t="s">
        <v>122</v>
      </c>
      <c r="R16393" t="str">
        <f t="shared" si="918"/>
        <v>Weekend</v>
      </c>
      <c r="S16393" s="27">
        <f t="shared" si="919"/>
        <v>42589</v>
      </c>
      <c r="V16393" t="str">
        <f t="shared" si="920"/>
        <v/>
      </c>
      <c r="AE16393" s="27"/>
      <c r="AO16393" s="27"/>
      <c r="AX16393" s="27"/>
      <c r="AY16393" s="27"/>
    </row>
    <row r="16394" spans="1:51" x14ac:dyDescent="0.25">
      <c r="A16394" t="s">
        <v>66</v>
      </c>
      <c r="C16394">
        <v>6471557</v>
      </c>
      <c r="D16394">
        <v>400</v>
      </c>
      <c r="E16394" t="s">
        <v>90</v>
      </c>
      <c r="G16394">
        <v>9.0500000000000007</v>
      </c>
      <c r="H16394">
        <v>2017</v>
      </c>
      <c r="I16394">
        <v>11</v>
      </c>
      <c r="J16394">
        <v>10</v>
      </c>
      <c r="K16394" t="s">
        <v>1970</v>
      </c>
      <c r="L16394" t="s">
        <v>2002</v>
      </c>
      <c r="M16394" t="s">
        <v>900</v>
      </c>
      <c r="N16394" t="s">
        <v>860</v>
      </c>
      <c r="Q16394" t="s">
        <v>122</v>
      </c>
      <c r="R16394" t="str">
        <f t="shared" si="918"/>
        <v>Weekday</v>
      </c>
      <c r="S16394" s="27">
        <f t="shared" si="919"/>
        <v>43049</v>
      </c>
      <c r="V16394" t="str">
        <f t="shared" si="920"/>
        <v/>
      </c>
      <c r="AE16394" s="27"/>
      <c r="AO16394" s="27"/>
      <c r="AX16394" s="27"/>
      <c r="AY16394" s="27"/>
    </row>
    <row r="16395" spans="1:51" x14ac:dyDescent="0.25">
      <c r="A16395" t="s">
        <v>66</v>
      </c>
      <c r="C16395">
        <v>6680189</v>
      </c>
      <c r="D16395">
        <v>400</v>
      </c>
      <c r="E16395" t="s">
        <v>91</v>
      </c>
      <c r="G16395">
        <v>9.0500000000000007</v>
      </c>
      <c r="H16395">
        <v>2018</v>
      </c>
      <c r="I16395">
        <v>4</v>
      </c>
      <c r="J16395">
        <v>18</v>
      </c>
      <c r="K16395" t="s">
        <v>1964</v>
      </c>
      <c r="L16395" t="s">
        <v>1939</v>
      </c>
      <c r="M16395" t="s">
        <v>900</v>
      </c>
      <c r="N16395" t="s">
        <v>860</v>
      </c>
      <c r="Q16395" t="s">
        <v>138</v>
      </c>
      <c r="R16395" t="str">
        <f t="shared" si="918"/>
        <v>Weekday</v>
      </c>
      <c r="S16395" s="27">
        <f t="shared" si="919"/>
        <v>43208</v>
      </c>
      <c r="V16395" t="str">
        <f t="shared" si="920"/>
        <v/>
      </c>
      <c r="AE16395" s="27"/>
      <c r="AO16395" s="27"/>
      <c r="AX16395" s="27"/>
      <c r="AY16395" s="27"/>
    </row>
    <row r="16396" spans="1:51" x14ac:dyDescent="0.25">
      <c r="A16396" t="s">
        <v>66</v>
      </c>
      <c r="C16396">
        <v>6353438</v>
      </c>
      <c r="D16396">
        <v>400</v>
      </c>
      <c r="E16396" t="s">
        <v>90</v>
      </c>
      <c r="G16396">
        <v>9.0519999999999996</v>
      </c>
      <c r="H16396">
        <v>2017</v>
      </c>
      <c r="I16396">
        <v>8</v>
      </c>
      <c r="J16396">
        <v>10</v>
      </c>
      <c r="K16396" t="s">
        <v>1962</v>
      </c>
      <c r="L16396" t="s">
        <v>1946</v>
      </c>
      <c r="M16396" t="s">
        <v>900</v>
      </c>
      <c r="N16396" t="s">
        <v>860</v>
      </c>
      <c r="Q16396" t="s">
        <v>122</v>
      </c>
      <c r="R16396" t="str">
        <f t="shared" si="918"/>
        <v>Weekday</v>
      </c>
      <c r="S16396" s="27">
        <f t="shared" si="919"/>
        <v>42957</v>
      </c>
      <c r="V16396" t="str">
        <f t="shared" si="920"/>
        <v/>
      </c>
      <c r="AE16396" s="27"/>
      <c r="AO16396" s="27"/>
      <c r="AX16396" s="27"/>
      <c r="AY16396" s="27"/>
    </row>
    <row r="16397" spans="1:51" x14ac:dyDescent="0.25">
      <c r="A16397" t="s">
        <v>66</v>
      </c>
      <c r="C16397">
        <v>7018302</v>
      </c>
      <c r="D16397">
        <v>400</v>
      </c>
      <c r="E16397" t="s">
        <v>90</v>
      </c>
      <c r="G16397">
        <v>9.0519999999999996</v>
      </c>
      <c r="H16397">
        <v>2018</v>
      </c>
      <c r="I16397">
        <v>12</v>
      </c>
      <c r="J16397">
        <v>24</v>
      </c>
      <c r="K16397" t="s">
        <v>1969</v>
      </c>
      <c r="L16397" t="s">
        <v>1939</v>
      </c>
      <c r="M16397" t="s">
        <v>899</v>
      </c>
      <c r="N16397" t="s">
        <v>404</v>
      </c>
      <c r="Q16397" t="s">
        <v>122</v>
      </c>
      <c r="R16397" t="str">
        <f t="shared" si="918"/>
        <v>Weekday</v>
      </c>
      <c r="S16397" s="27">
        <f t="shared" si="919"/>
        <v>43458</v>
      </c>
      <c r="V16397" t="str">
        <f t="shared" si="920"/>
        <v/>
      </c>
      <c r="AE16397" s="27"/>
      <c r="AO16397" s="27"/>
      <c r="AX16397" s="27"/>
      <c r="AY16397" s="27"/>
    </row>
    <row r="16398" spans="1:51" x14ac:dyDescent="0.25">
      <c r="A16398" t="s">
        <v>66</v>
      </c>
      <c r="C16398">
        <v>6650182</v>
      </c>
      <c r="D16398">
        <v>400</v>
      </c>
      <c r="E16398" t="s">
        <v>90</v>
      </c>
      <c r="G16398">
        <v>9.0540000000000003</v>
      </c>
      <c r="H16398">
        <v>2018</v>
      </c>
      <c r="I16398">
        <v>3</v>
      </c>
      <c r="J16398">
        <v>27</v>
      </c>
      <c r="K16398" t="s">
        <v>1958</v>
      </c>
      <c r="L16398" t="s">
        <v>1991</v>
      </c>
      <c r="M16398" t="s">
        <v>900</v>
      </c>
      <c r="N16398" t="s">
        <v>860</v>
      </c>
      <c r="Q16398" t="s">
        <v>122</v>
      </c>
      <c r="R16398" t="str">
        <f t="shared" si="918"/>
        <v>Weekday</v>
      </c>
      <c r="S16398" s="27">
        <f t="shared" si="919"/>
        <v>43186</v>
      </c>
      <c r="V16398" t="str">
        <f t="shared" si="920"/>
        <v/>
      </c>
      <c r="AE16398" s="27"/>
      <c r="AO16398" s="27"/>
      <c r="AX16398" s="27"/>
      <c r="AY16398" s="27"/>
    </row>
    <row r="16399" spans="1:51" x14ac:dyDescent="0.25">
      <c r="A16399" t="s">
        <v>66</v>
      </c>
      <c r="C16399">
        <v>5853207</v>
      </c>
      <c r="D16399">
        <v>400</v>
      </c>
      <c r="E16399" t="s">
        <v>90</v>
      </c>
      <c r="G16399">
        <v>9.0540000000000003</v>
      </c>
      <c r="H16399">
        <v>2016</v>
      </c>
      <c r="I16399">
        <v>7</v>
      </c>
      <c r="J16399">
        <v>27</v>
      </c>
      <c r="K16399" t="s">
        <v>1962</v>
      </c>
      <c r="L16399" t="s">
        <v>1956</v>
      </c>
      <c r="M16399" t="s">
        <v>900</v>
      </c>
      <c r="N16399" t="s">
        <v>404</v>
      </c>
      <c r="Q16399" t="s">
        <v>122</v>
      </c>
      <c r="R16399" t="str">
        <f t="shared" si="918"/>
        <v>Weekday</v>
      </c>
      <c r="S16399" s="27">
        <f t="shared" si="919"/>
        <v>42578</v>
      </c>
      <c r="V16399" t="str">
        <f t="shared" si="920"/>
        <v/>
      </c>
      <c r="AE16399" s="27"/>
      <c r="AO16399" s="27"/>
      <c r="AX16399" s="27"/>
      <c r="AY16399" s="27"/>
    </row>
    <row r="16400" spans="1:51" x14ac:dyDescent="0.25">
      <c r="A16400" t="s">
        <v>66</v>
      </c>
      <c r="C16400">
        <v>5508425</v>
      </c>
      <c r="D16400">
        <v>400</v>
      </c>
      <c r="E16400" t="s">
        <v>90</v>
      </c>
      <c r="G16400">
        <v>9.0589999999999993</v>
      </c>
      <c r="H16400">
        <v>2015</v>
      </c>
      <c r="I16400">
        <v>11</v>
      </c>
      <c r="J16400">
        <v>10</v>
      </c>
      <c r="K16400" t="s">
        <v>1956</v>
      </c>
      <c r="L16400" t="s">
        <v>1936</v>
      </c>
      <c r="M16400" t="s">
        <v>900</v>
      </c>
      <c r="N16400" t="s">
        <v>860</v>
      </c>
      <c r="Q16400" t="s">
        <v>122</v>
      </c>
      <c r="R16400" t="str">
        <f t="shared" si="918"/>
        <v>Weekday</v>
      </c>
      <c r="S16400" s="27">
        <f t="shared" si="919"/>
        <v>42318</v>
      </c>
      <c r="V16400" t="str">
        <f t="shared" si="920"/>
        <v/>
      </c>
      <c r="AE16400" s="27"/>
      <c r="AO16400" s="27"/>
      <c r="AX16400" s="27"/>
      <c r="AY16400" s="27"/>
    </row>
    <row r="16401" spans="1:51" x14ac:dyDescent="0.25">
      <c r="A16401" t="s">
        <v>66</v>
      </c>
      <c r="C16401">
        <v>5561814</v>
      </c>
      <c r="D16401">
        <v>400</v>
      </c>
      <c r="E16401" t="s">
        <v>90</v>
      </c>
      <c r="G16401">
        <v>9.0589999999999993</v>
      </c>
      <c r="H16401">
        <v>2015</v>
      </c>
      <c r="I16401">
        <v>12</v>
      </c>
      <c r="J16401">
        <v>4</v>
      </c>
      <c r="K16401" t="s">
        <v>1939</v>
      </c>
      <c r="L16401" t="s">
        <v>1995</v>
      </c>
      <c r="M16401" t="s">
        <v>900</v>
      </c>
      <c r="N16401" t="s">
        <v>404</v>
      </c>
      <c r="Q16401" t="s">
        <v>122</v>
      </c>
      <c r="R16401" t="str">
        <f t="shared" si="918"/>
        <v>Weekday</v>
      </c>
      <c r="S16401" s="27">
        <f t="shared" si="919"/>
        <v>42342</v>
      </c>
      <c r="V16401" t="str">
        <f t="shared" si="920"/>
        <v/>
      </c>
      <c r="AE16401" s="27"/>
      <c r="AO16401" s="27"/>
      <c r="AX16401" s="27"/>
      <c r="AY16401" s="27"/>
    </row>
    <row r="16402" spans="1:51" x14ac:dyDescent="0.25">
      <c r="A16402" t="s">
        <v>66</v>
      </c>
      <c r="C16402">
        <v>5632695</v>
      </c>
      <c r="D16402">
        <v>400</v>
      </c>
      <c r="E16402" t="s">
        <v>90</v>
      </c>
      <c r="G16402">
        <v>9.0589999999999993</v>
      </c>
      <c r="H16402">
        <v>2016</v>
      </c>
      <c r="I16402">
        <v>2</v>
      </c>
      <c r="J16402">
        <v>2</v>
      </c>
      <c r="K16402" t="s">
        <v>1983</v>
      </c>
      <c r="L16402" t="s">
        <v>1998</v>
      </c>
      <c r="M16402" t="s">
        <v>900</v>
      </c>
      <c r="N16402" t="s">
        <v>404</v>
      </c>
      <c r="Q16402" t="s">
        <v>122</v>
      </c>
      <c r="R16402" t="str">
        <f t="shared" si="918"/>
        <v>Weekday</v>
      </c>
      <c r="S16402" s="27">
        <f t="shared" si="919"/>
        <v>42402</v>
      </c>
      <c r="V16402" t="str">
        <f t="shared" si="920"/>
        <v/>
      </c>
      <c r="AE16402" s="27"/>
      <c r="AO16402" s="27"/>
      <c r="AX16402" s="27"/>
      <c r="AY16402" s="27"/>
    </row>
    <row r="16403" spans="1:51" x14ac:dyDescent="0.25">
      <c r="A16403" t="s">
        <v>66</v>
      </c>
      <c r="C16403">
        <v>5694727</v>
      </c>
      <c r="D16403">
        <v>400</v>
      </c>
      <c r="E16403" t="s">
        <v>90</v>
      </c>
      <c r="G16403">
        <v>9.0609999999999999</v>
      </c>
      <c r="H16403">
        <v>2016</v>
      </c>
      <c r="I16403">
        <v>3</v>
      </c>
      <c r="J16403">
        <v>29</v>
      </c>
      <c r="K16403" t="s">
        <v>1958</v>
      </c>
      <c r="L16403" t="s">
        <v>1973</v>
      </c>
      <c r="M16403" t="s">
        <v>900</v>
      </c>
      <c r="N16403" t="s">
        <v>860</v>
      </c>
      <c r="Q16403" t="s">
        <v>122</v>
      </c>
      <c r="R16403" t="str">
        <f t="shared" si="918"/>
        <v>Weekday</v>
      </c>
      <c r="S16403" s="27">
        <f t="shared" si="919"/>
        <v>42458</v>
      </c>
      <c r="V16403" t="str">
        <f t="shared" si="920"/>
        <v/>
      </c>
      <c r="AE16403" s="27"/>
      <c r="AO16403" s="27"/>
      <c r="AX16403" s="27"/>
      <c r="AY16403" s="27"/>
    </row>
    <row r="16404" spans="1:51" x14ac:dyDescent="0.25">
      <c r="A16404" t="s">
        <v>66</v>
      </c>
      <c r="C16404">
        <v>6660056</v>
      </c>
      <c r="D16404">
        <v>400</v>
      </c>
      <c r="E16404" t="s">
        <v>90</v>
      </c>
      <c r="G16404">
        <v>9.0619999999999994</v>
      </c>
      <c r="H16404">
        <v>2018</v>
      </c>
      <c r="I16404">
        <v>4</v>
      </c>
      <c r="J16404">
        <v>4</v>
      </c>
      <c r="K16404" t="s">
        <v>1939</v>
      </c>
      <c r="L16404" t="s">
        <v>1989</v>
      </c>
      <c r="M16404" t="s">
        <v>900</v>
      </c>
      <c r="N16404" t="s">
        <v>404</v>
      </c>
      <c r="Q16404" t="s">
        <v>122</v>
      </c>
      <c r="R16404" t="str">
        <f t="shared" si="918"/>
        <v>Weekday</v>
      </c>
      <c r="S16404" s="27">
        <f t="shared" si="919"/>
        <v>43194</v>
      </c>
      <c r="V16404" t="str">
        <f t="shared" si="920"/>
        <v/>
      </c>
      <c r="AE16404" s="27"/>
      <c r="AO16404" s="27"/>
      <c r="AX16404" s="27"/>
      <c r="AY16404" s="27"/>
    </row>
    <row r="16405" spans="1:51" x14ac:dyDescent="0.25">
      <c r="A16405" t="s">
        <v>66</v>
      </c>
      <c r="C16405">
        <v>5849514</v>
      </c>
      <c r="D16405">
        <v>400</v>
      </c>
      <c r="E16405" t="s">
        <v>90</v>
      </c>
      <c r="G16405">
        <v>9.0640000000000001</v>
      </c>
      <c r="H16405">
        <v>2016</v>
      </c>
      <c r="I16405">
        <v>7</v>
      </c>
      <c r="J16405">
        <v>18</v>
      </c>
      <c r="K16405" t="s">
        <v>1939</v>
      </c>
      <c r="L16405" t="s">
        <v>1988</v>
      </c>
      <c r="M16405" t="s">
        <v>900</v>
      </c>
      <c r="N16405" t="s">
        <v>860</v>
      </c>
      <c r="Q16405" t="s">
        <v>122</v>
      </c>
      <c r="R16405" t="str">
        <f t="shared" si="918"/>
        <v>Weekday</v>
      </c>
      <c r="S16405" s="27">
        <f t="shared" si="919"/>
        <v>42569</v>
      </c>
      <c r="V16405" t="str">
        <f t="shared" si="920"/>
        <v/>
      </c>
      <c r="AE16405" s="27"/>
      <c r="AO16405" s="27"/>
      <c r="AX16405" s="27"/>
      <c r="AY16405" s="27"/>
    </row>
    <row r="16406" spans="1:51" x14ac:dyDescent="0.25">
      <c r="A16406" t="s">
        <v>66</v>
      </c>
      <c r="C16406">
        <v>5857019</v>
      </c>
      <c r="D16406">
        <v>400</v>
      </c>
      <c r="E16406" t="s">
        <v>90</v>
      </c>
      <c r="G16406">
        <v>9.0640000000000001</v>
      </c>
      <c r="H16406">
        <v>2016</v>
      </c>
      <c r="I16406">
        <v>7</v>
      </c>
      <c r="J16406">
        <v>29</v>
      </c>
      <c r="K16406" t="s">
        <v>1962</v>
      </c>
      <c r="L16406" t="s">
        <v>1979</v>
      </c>
      <c r="M16406" t="s">
        <v>900</v>
      </c>
      <c r="N16406" t="s">
        <v>860</v>
      </c>
      <c r="Q16406" t="s">
        <v>122</v>
      </c>
      <c r="R16406" t="str">
        <f t="shared" si="918"/>
        <v>Weekday</v>
      </c>
      <c r="S16406" s="27">
        <f t="shared" si="919"/>
        <v>42580</v>
      </c>
      <c r="V16406" t="str">
        <f t="shared" si="920"/>
        <v/>
      </c>
      <c r="AE16406" s="27"/>
      <c r="AO16406" s="27"/>
      <c r="AX16406" s="27"/>
      <c r="AY16406" s="27"/>
    </row>
    <row r="16407" spans="1:51" x14ac:dyDescent="0.25">
      <c r="A16407" t="s">
        <v>66</v>
      </c>
      <c r="C16407">
        <v>6023926</v>
      </c>
      <c r="D16407">
        <v>400</v>
      </c>
      <c r="E16407" t="s">
        <v>90</v>
      </c>
      <c r="G16407">
        <v>9.0649999999999995</v>
      </c>
      <c r="H16407">
        <v>2016</v>
      </c>
      <c r="I16407">
        <v>12</v>
      </c>
      <c r="J16407">
        <v>3</v>
      </c>
      <c r="K16407" t="s">
        <v>1958</v>
      </c>
      <c r="L16407" t="s">
        <v>1981</v>
      </c>
      <c r="M16407" t="s">
        <v>900</v>
      </c>
      <c r="N16407" t="s">
        <v>171</v>
      </c>
      <c r="Q16407" t="s">
        <v>122</v>
      </c>
      <c r="R16407" t="str">
        <f t="shared" si="918"/>
        <v>Weekend</v>
      </c>
      <c r="S16407" s="27">
        <f t="shared" si="919"/>
        <v>42707</v>
      </c>
      <c r="V16407" t="str">
        <f t="shared" si="920"/>
        <v/>
      </c>
      <c r="AE16407" s="27"/>
      <c r="AO16407" s="27"/>
      <c r="AX16407" s="27"/>
      <c r="AY16407" s="27"/>
    </row>
    <row r="16408" spans="1:51" x14ac:dyDescent="0.25">
      <c r="A16408" t="s">
        <v>66</v>
      </c>
      <c r="C16408">
        <v>6095019</v>
      </c>
      <c r="D16408">
        <v>400</v>
      </c>
      <c r="E16408" t="s">
        <v>90</v>
      </c>
      <c r="G16408">
        <v>9.0670000000000002</v>
      </c>
      <c r="H16408">
        <v>2017</v>
      </c>
      <c r="I16408">
        <v>1</v>
      </c>
      <c r="J16408">
        <v>21</v>
      </c>
      <c r="K16408" t="s">
        <v>1964</v>
      </c>
      <c r="L16408" t="s">
        <v>1979</v>
      </c>
      <c r="M16408" t="s">
        <v>900</v>
      </c>
      <c r="N16408" t="s">
        <v>860</v>
      </c>
      <c r="Q16408" t="s">
        <v>122</v>
      </c>
      <c r="R16408" t="str">
        <f t="shared" si="918"/>
        <v>Weekend</v>
      </c>
      <c r="S16408" s="27">
        <f t="shared" si="919"/>
        <v>42756</v>
      </c>
      <c r="V16408" t="str">
        <f t="shared" si="920"/>
        <v/>
      </c>
      <c r="AE16408" s="27"/>
      <c r="AO16408" s="27"/>
      <c r="AX16408" s="27"/>
      <c r="AY16408" s="27"/>
    </row>
    <row r="16409" spans="1:51" x14ac:dyDescent="0.25">
      <c r="A16409" t="s">
        <v>66</v>
      </c>
      <c r="C16409">
        <v>5704214</v>
      </c>
      <c r="D16409">
        <v>400</v>
      </c>
      <c r="E16409" t="s">
        <v>90</v>
      </c>
      <c r="G16409">
        <v>9.0670000000000002</v>
      </c>
      <c r="H16409">
        <v>2016</v>
      </c>
      <c r="I16409">
        <v>4</v>
      </c>
      <c r="J16409">
        <v>6</v>
      </c>
      <c r="K16409" t="s">
        <v>1969</v>
      </c>
      <c r="L16409" t="s">
        <v>1997</v>
      </c>
      <c r="M16409" t="s">
        <v>900</v>
      </c>
      <c r="N16409" t="s">
        <v>860</v>
      </c>
      <c r="Q16409" t="s">
        <v>122</v>
      </c>
      <c r="R16409" t="str">
        <f t="shared" si="918"/>
        <v>Weekday</v>
      </c>
      <c r="S16409" s="27">
        <f t="shared" si="919"/>
        <v>42466</v>
      </c>
      <c r="V16409" t="str">
        <f t="shared" si="920"/>
        <v/>
      </c>
      <c r="AE16409" s="27"/>
      <c r="AO16409" s="27"/>
      <c r="AX16409" s="27"/>
      <c r="AY16409" s="27"/>
    </row>
    <row r="16410" spans="1:51" x14ac:dyDescent="0.25">
      <c r="A16410" t="s">
        <v>66</v>
      </c>
      <c r="C16410">
        <v>5710797</v>
      </c>
      <c r="D16410">
        <v>400</v>
      </c>
      <c r="E16410" t="s">
        <v>90</v>
      </c>
      <c r="G16410">
        <v>9.0670000000000002</v>
      </c>
      <c r="H16410">
        <v>2016</v>
      </c>
      <c r="I16410">
        <v>4</v>
      </c>
      <c r="J16410">
        <v>12</v>
      </c>
      <c r="K16410" t="s">
        <v>1947</v>
      </c>
      <c r="L16410" t="s">
        <v>2001</v>
      </c>
      <c r="M16410" t="s">
        <v>900</v>
      </c>
      <c r="N16410" t="s">
        <v>860</v>
      </c>
      <c r="Q16410" t="s">
        <v>122</v>
      </c>
      <c r="R16410" t="str">
        <f t="shared" si="918"/>
        <v>Weekday</v>
      </c>
      <c r="S16410" s="27">
        <f t="shared" si="919"/>
        <v>42472</v>
      </c>
      <c r="V16410" t="str">
        <f t="shared" si="920"/>
        <v/>
      </c>
      <c r="AE16410" s="27"/>
      <c r="AO16410" s="27"/>
      <c r="AX16410" s="27"/>
      <c r="AY16410" s="27"/>
    </row>
    <row r="16411" spans="1:51" x14ac:dyDescent="0.25">
      <c r="A16411" t="s">
        <v>66</v>
      </c>
      <c r="C16411">
        <v>5849585</v>
      </c>
      <c r="D16411">
        <v>400</v>
      </c>
      <c r="E16411" t="s">
        <v>90</v>
      </c>
      <c r="G16411">
        <v>9.07</v>
      </c>
      <c r="H16411">
        <v>2016</v>
      </c>
      <c r="I16411">
        <v>7</v>
      </c>
      <c r="J16411">
        <v>20</v>
      </c>
      <c r="K16411" t="s">
        <v>1958</v>
      </c>
      <c r="L16411" t="s">
        <v>1956</v>
      </c>
      <c r="M16411" t="s">
        <v>900</v>
      </c>
      <c r="N16411" t="s">
        <v>860</v>
      </c>
      <c r="Q16411" t="s">
        <v>122</v>
      </c>
      <c r="R16411" t="str">
        <f t="shared" si="918"/>
        <v>Weekday</v>
      </c>
      <c r="S16411" s="27">
        <f t="shared" si="919"/>
        <v>42571</v>
      </c>
      <c r="V16411" t="str">
        <f t="shared" si="920"/>
        <v/>
      </c>
      <c r="AE16411" s="27"/>
      <c r="AO16411" s="27"/>
      <c r="AX16411" s="27"/>
      <c r="AY16411" s="27"/>
    </row>
    <row r="16412" spans="1:51" x14ac:dyDescent="0.25">
      <c r="A16412" t="s">
        <v>66</v>
      </c>
      <c r="C16412">
        <v>5849607</v>
      </c>
      <c r="D16412">
        <v>400</v>
      </c>
      <c r="E16412" t="s">
        <v>90</v>
      </c>
      <c r="G16412">
        <v>9.0719999999999992</v>
      </c>
      <c r="H16412">
        <v>2016</v>
      </c>
      <c r="I16412">
        <v>7</v>
      </c>
      <c r="J16412">
        <v>21</v>
      </c>
      <c r="K16412" t="s">
        <v>1958</v>
      </c>
      <c r="L16412" t="s">
        <v>1960</v>
      </c>
      <c r="M16412" t="s">
        <v>900</v>
      </c>
      <c r="N16412" t="s">
        <v>860</v>
      </c>
      <c r="Q16412" t="s">
        <v>122</v>
      </c>
      <c r="R16412" t="str">
        <f t="shared" si="918"/>
        <v>Weekday</v>
      </c>
      <c r="S16412" s="27">
        <f t="shared" si="919"/>
        <v>42572</v>
      </c>
      <c r="V16412" t="str">
        <f t="shared" si="920"/>
        <v/>
      </c>
      <c r="AE16412" s="27"/>
      <c r="AO16412" s="27"/>
      <c r="AX16412" s="27"/>
      <c r="AY16412" s="27"/>
    </row>
    <row r="16413" spans="1:51" x14ac:dyDescent="0.25">
      <c r="A16413" t="s">
        <v>66</v>
      </c>
      <c r="C16413">
        <v>5638159</v>
      </c>
      <c r="D16413">
        <v>400</v>
      </c>
      <c r="E16413" t="s">
        <v>91</v>
      </c>
      <c r="G16413">
        <v>9.0779999999999994</v>
      </c>
      <c r="H16413">
        <v>2016</v>
      </c>
      <c r="I16413">
        <v>2</v>
      </c>
      <c r="J16413">
        <v>15</v>
      </c>
      <c r="K16413" t="s">
        <v>1989</v>
      </c>
      <c r="L16413" t="s">
        <v>1942</v>
      </c>
      <c r="M16413" t="s">
        <v>899</v>
      </c>
      <c r="N16413" t="s">
        <v>404</v>
      </c>
      <c r="Q16413" t="s">
        <v>138</v>
      </c>
      <c r="R16413" t="str">
        <f t="shared" si="918"/>
        <v>Weekday</v>
      </c>
      <c r="S16413" s="27">
        <f t="shared" si="919"/>
        <v>42415</v>
      </c>
      <c r="V16413" t="str">
        <f t="shared" si="920"/>
        <v/>
      </c>
      <c r="AE16413" s="27"/>
      <c r="AO16413" s="27"/>
      <c r="AX16413" s="27"/>
      <c r="AY16413" s="27"/>
    </row>
    <row r="16414" spans="1:51" x14ac:dyDescent="0.25">
      <c r="A16414" t="s">
        <v>66</v>
      </c>
      <c r="C16414">
        <v>5562007</v>
      </c>
      <c r="D16414">
        <v>400</v>
      </c>
      <c r="E16414" t="s">
        <v>91</v>
      </c>
      <c r="G16414">
        <v>9.08</v>
      </c>
      <c r="H16414">
        <v>2015</v>
      </c>
      <c r="I16414">
        <v>12</v>
      </c>
      <c r="J16414">
        <v>12</v>
      </c>
      <c r="K16414" t="s">
        <v>1956</v>
      </c>
      <c r="L16414" t="s">
        <v>1975</v>
      </c>
      <c r="M16414" t="s">
        <v>900</v>
      </c>
      <c r="N16414" t="s">
        <v>404</v>
      </c>
      <c r="Q16414" t="s">
        <v>138</v>
      </c>
      <c r="R16414" t="str">
        <f t="shared" si="918"/>
        <v>Weekend</v>
      </c>
      <c r="S16414" s="27">
        <f t="shared" si="919"/>
        <v>42350</v>
      </c>
      <c r="V16414" t="str">
        <f t="shared" si="920"/>
        <v/>
      </c>
      <c r="AE16414" s="27"/>
      <c r="AO16414" s="27"/>
      <c r="AX16414" s="27"/>
      <c r="AY16414" s="27"/>
    </row>
    <row r="16415" spans="1:51" x14ac:dyDescent="0.25">
      <c r="A16415" t="s">
        <v>66</v>
      </c>
      <c r="C16415">
        <v>5412856</v>
      </c>
      <c r="D16415">
        <v>400</v>
      </c>
      <c r="E16415" t="s">
        <v>90</v>
      </c>
      <c r="G16415">
        <v>9.0839999999999996</v>
      </c>
      <c r="H16415">
        <v>2015</v>
      </c>
      <c r="I16415">
        <v>8</v>
      </c>
      <c r="J16415">
        <v>31</v>
      </c>
      <c r="K16415" t="s">
        <v>1969</v>
      </c>
      <c r="L16415" t="s">
        <v>1946</v>
      </c>
      <c r="M16415" t="s">
        <v>900</v>
      </c>
      <c r="N16415" t="s">
        <v>860</v>
      </c>
      <c r="Q16415" t="s">
        <v>122</v>
      </c>
      <c r="R16415" t="str">
        <f t="shared" si="918"/>
        <v>Weekday</v>
      </c>
      <c r="S16415" s="27">
        <f t="shared" si="919"/>
        <v>42247</v>
      </c>
      <c r="V16415" t="str">
        <f t="shared" si="920"/>
        <v/>
      </c>
      <c r="AE16415" s="27"/>
      <c r="AO16415" s="27"/>
      <c r="AX16415" s="27"/>
      <c r="AY16415" s="27"/>
    </row>
    <row r="16416" spans="1:51" x14ac:dyDescent="0.25">
      <c r="A16416" t="s">
        <v>66</v>
      </c>
      <c r="C16416">
        <v>6969202</v>
      </c>
      <c r="D16416">
        <v>400</v>
      </c>
      <c r="E16416" t="s">
        <v>90</v>
      </c>
      <c r="G16416">
        <v>9.0890000000000004</v>
      </c>
      <c r="H16416">
        <v>2018</v>
      </c>
      <c r="I16416">
        <v>11</v>
      </c>
      <c r="J16416">
        <v>14</v>
      </c>
      <c r="K16416" t="s">
        <v>1939</v>
      </c>
      <c r="L16416" t="s">
        <v>1997</v>
      </c>
      <c r="M16416" t="s">
        <v>900</v>
      </c>
      <c r="N16416" t="s">
        <v>860</v>
      </c>
      <c r="Q16416" t="s">
        <v>122</v>
      </c>
      <c r="R16416" t="str">
        <f t="shared" si="918"/>
        <v>Weekday</v>
      </c>
      <c r="S16416" s="27">
        <f t="shared" si="919"/>
        <v>43418</v>
      </c>
      <c r="V16416" t="str">
        <f t="shared" si="920"/>
        <v/>
      </c>
      <c r="AE16416" s="27"/>
      <c r="AO16416" s="27"/>
      <c r="AX16416" s="27"/>
      <c r="AY16416" s="27"/>
    </row>
    <row r="16417" spans="1:51" x14ac:dyDescent="0.25">
      <c r="A16417" t="s">
        <v>66</v>
      </c>
      <c r="C16417">
        <v>5632450</v>
      </c>
      <c r="D16417">
        <v>400</v>
      </c>
      <c r="E16417" t="s">
        <v>90</v>
      </c>
      <c r="G16417">
        <v>9.0909999999999993</v>
      </c>
      <c r="H16417">
        <v>2016</v>
      </c>
      <c r="I16417">
        <v>2</v>
      </c>
      <c r="J16417">
        <v>5</v>
      </c>
      <c r="K16417" t="s">
        <v>1956</v>
      </c>
      <c r="L16417" t="s">
        <v>1975</v>
      </c>
      <c r="M16417" t="s">
        <v>900</v>
      </c>
      <c r="N16417" t="s">
        <v>404</v>
      </c>
      <c r="Q16417" t="s">
        <v>122</v>
      </c>
      <c r="R16417" t="str">
        <f t="shared" si="918"/>
        <v>Weekday</v>
      </c>
      <c r="S16417" s="27">
        <f t="shared" si="919"/>
        <v>42405</v>
      </c>
      <c r="V16417" t="str">
        <f t="shared" si="920"/>
        <v/>
      </c>
      <c r="AE16417" s="27"/>
      <c r="AO16417" s="27"/>
      <c r="AX16417" s="27"/>
      <c r="AY16417" s="27"/>
    </row>
    <row r="16418" spans="1:51" x14ac:dyDescent="0.25">
      <c r="A16418" t="s">
        <v>66</v>
      </c>
      <c r="C16418">
        <v>5771439</v>
      </c>
      <c r="D16418">
        <v>400</v>
      </c>
      <c r="E16418" t="s">
        <v>90</v>
      </c>
      <c r="G16418">
        <v>9.0920000000000005</v>
      </c>
      <c r="H16418">
        <v>2016</v>
      </c>
      <c r="I16418">
        <v>5</v>
      </c>
      <c r="J16418">
        <v>24</v>
      </c>
      <c r="K16418" t="s">
        <v>1943</v>
      </c>
      <c r="L16418" t="s">
        <v>1976</v>
      </c>
      <c r="M16418" t="s">
        <v>899</v>
      </c>
      <c r="N16418" t="s">
        <v>860</v>
      </c>
      <c r="Q16418" t="s">
        <v>122</v>
      </c>
      <c r="R16418" t="str">
        <f t="shared" si="918"/>
        <v>Weekday</v>
      </c>
      <c r="S16418" s="27">
        <f t="shared" si="919"/>
        <v>42514</v>
      </c>
      <c r="V16418" t="str">
        <f t="shared" si="920"/>
        <v/>
      </c>
      <c r="AE16418" s="27"/>
      <c r="AO16418" s="27"/>
      <c r="AX16418" s="27"/>
      <c r="AY16418" s="27"/>
    </row>
    <row r="16419" spans="1:51" x14ac:dyDescent="0.25">
      <c r="A16419" t="s">
        <v>66</v>
      </c>
      <c r="C16419">
        <v>6462868</v>
      </c>
      <c r="D16419">
        <v>400</v>
      </c>
      <c r="E16419" t="s">
        <v>90</v>
      </c>
      <c r="G16419">
        <v>9.093</v>
      </c>
      <c r="H16419">
        <v>2017</v>
      </c>
      <c r="I16419">
        <v>11</v>
      </c>
      <c r="J16419">
        <v>7</v>
      </c>
      <c r="K16419" t="s">
        <v>1972</v>
      </c>
      <c r="L16419" t="s">
        <v>1950</v>
      </c>
      <c r="M16419" t="s">
        <v>900</v>
      </c>
      <c r="N16419" t="s">
        <v>860</v>
      </c>
      <c r="Q16419" t="s">
        <v>122</v>
      </c>
      <c r="R16419" t="str">
        <f t="shared" si="918"/>
        <v>Weekday</v>
      </c>
      <c r="S16419" s="27">
        <f t="shared" si="919"/>
        <v>43046</v>
      </c>
      <c r="V16419" t="str">
        <f t="shared" si="920"/>
        <v/>
      </c>
      <c r="AE16419" s="27"/>
      <c r="AO16419" s="27"/>
      <c r="AX16419" s="27"/>
      <c r="AY16419" s="27"/>
    </row>
    <row r="16420" spans="1:51" x14ac:dyDescent="0.25">
      <c r="A16420" t="s">
        <v>66</v>
      </c>
      <c r="C16420">
        <v>5561885</v>
      </c>
      <c r="D16420">
        <v>400</v>
      </c>
      <c r="E16420" t="s">
        <v>91</v>
      </c>
      <c r="G16420">
        <v>9.093</v>
      </c>
      <c r="H16420">
        <v>2015</v>
      </c>
      <c r="I16420">
        <v>12</v>
      </c>
      <c r="J16420">
        <v>8</v>
      </c>
      <c r="K16420" t="s">
        <v>1947</v>
      </c>
      <c r="L16420" t="s">
        <v>1987</v>
      </c>
      <c r="M16420" t="s">
        <v>900</v>
      </c>
      <c r="N16420" t="s">
        <v>860</v>
      </c>
      <c r="Q16420" t="s">
        <v>138</v>
      </c>
      <c r="R16420" t="str">
        <f t="shared" si="918"/>
        <v>Weekday</v>
      </c>
      <c r="S16420" s="27">
        <f t="shared" si="919"/>
        <v>42346</v>
      </c>
      <c r="V16420" t="str">
        <f t="shared" si="920"/>
        <v/>
      </c>
      <c r="AE16420" s="27"/>
      <c r="AO16420" s="27"/>
      <c r="AX16420" s="27"/>
      <c r="AY16420" s="27"/>
    </row>
    <row r="16421" spans="1:51" x14ac:dyDescent="0.25">
      <c r="A16421" t="s">
        <v>66</v>
      </c>
      <c r="C16421">
        <v>5562017</v>
      </c>
      <c r="D16421">
        <v>400</v>
      </c>
      <c r="E16421" t="s">
        <v>91</v>
      </c>
      <c r="G16421">
        <v>9.093</v>
      </c>
      <c r="H16421">
        <v>2015</v>
      </c>
      <c r="I16421">
        <v>12</v>
      </c>
      <c r="J16421">
        <v>11</v>
      </c>
      <c r="K16421" t="s">
        <v>1970</v>
      </c>
      <c r="L16421" t="s">
        <v>1990</v>
      </c>
      <c r="M16421" t="s">
        <v>900</v>
      </c>
      <c r="N16421" t="s">
        <v>860</v>
      </c>
      <c r="Q16421" t="s">
        <v>138</v>
      </c>
      <c r="R16421" t="str">
        <f t="shared" si="918"/>
        <v>Weekday</v>
      </c>
      <c r="S16421" s="27">
        <f t="shared" si="919"/>
        <v>42349</v>
      </c>
      <c r="V16421" t="str">
        <f t="shared" si="920"/>
        <v/>
      </c>
      <c r="AE16421" s="27"/>
      <c r="AO16421" s="27"/>
      <c r="AX16421" s="27"/>
      <c r="AY16421" s="27"/>
    </row>
    <row r="16422" spans="1:51" x14ac:dyDescent="0.25">
      <c r="A16422" t="s">
        <v>66</v>
      </c>
      <c r="C16422">
        <v>6951832</v>
      </c>
      <c r="D16422">
        <v>400</v>
      </c>
      <c r="E16422" t="s">
        <v>90</v>
      </c>
      <c r="G16422">
        <v>9.0939999999999994</v>
      </c>
      <c r="H16422">
        <v>2018</v>
      </c>
      <c r="I16422">
        <v>11</v>
      </c>
      <c r="J16422">
        <v>7</v>
      </c>
      <c r="K16422" t="s">
        <v>1983</v>
      </c>
      <c r="L16422" t="s">
        <v>1982</v>
      </c>
      <c r="M16422" t="s">
        <v>900</v>
      </c>
      <c r="N16422" t="s">
        <v>404</v>
      </c>
      <c r="Q16422" t="s">
        <v>122</v>
      </c>
      <c r="R16422" t="str">
        <f t="shared" si="918"/>
        <v>Weekday</v>
      </c>
      <c r="S16422" s="27">
        <f t="shared" si="919"/>
        <v>43411</v>
      </c>
      <c r="V16422" t="str">
        <f t="shared" si="920"/>
        <v/>
      </c>
      <c r="AE16422" s="27"/>
      <c r="AO16422" s="27"/>
      <c r="AX16422" s="27"/>
      <c r="AY16422" s="27"/>
    </row>
    <row r="16423" spans="1:51" x14ac:dyDescent="0.25">
      <c r="A16423" t="s">
        <v>66</v>
      </c>
      <c r="C16423">
        <v>6020463</v>
      </c>
      <c r="D16423">
        <v>400</v>
      </c>
      <c r="E16423" t="s">
        <v>90</v>
      </c>
      <c r="G16423">
        <v>9.0960000000000001</v>
      </c>
      <c r="H16423">
        <v>2016</v>
      </c>
      <c r="I16423">
        <v>11</v>
      </c>
      <c r="J16423">
        <v>29</v>
      </c>
      <c r="K16423" t="s">
        <v>1983</v>
      </c>
      <c r="L16423" t="s">
        <v>1944</v>
      </c>
      <c r="M16423" t="s">
        <v>899</v>
      </c>
      <c r="N16423" t="s">
        <v>860</v>
      </c>
      <c r="Q16423" t="s">
        <v>122</v>
      </c>
      <c r="R16423" t="str">
        <f t="shared" si="918"/>
        <v>Weekday</v>
      </c>
      <c r="S16423" s="27">
        <f t="shared" si="919"/>
        <v>42703</v>
      </c>
      <c r="V16423" t="str">
        <f t="shared" si="920"/>
        <v/>
      </c>
      <c r="AE16423" s="27"/>
      <c r="AO16423" s="27"/>
      <c r="AX16423" s="27"/>
      <c r="AY16423" s="27"/>
    </row>
    <row r="16424" spans="1:51" x14ac:dyDescent="0.25">
      <c r="A16424" t="s">
        <v>66</v>
      </c>
      <c r="C16424">
        <v>5561494</v>
      </c>
      <c r="D16424">
        <v>400</v>
      </c>
      <c r="E16424" t="s">
        <v>90</v>
      </c>
      <c r="G16424">
        <v>9.0980000000000008</v>
      </c>
      <c r="H16424">
        <v>2015</v>
      </c>
      <c r="I16424">
        <v>12</v>
      </c>
      <c r="J16424">
        <v>21</v>
      </c>
      <c r="K16424" t="s">
        <v>1954</v>
      </c>
      <c r="L16424" t="s">
        <v>1979</v>
      </c>
      <c r="M16424" t="s">
        <v>900</v>
      </c>
      <c r="N16424" t="s">
        <v>404</v>
      </c>
      <c r="Q16424" t="s">
        <v>122</v>
      </c>
      <c r="R16424" t="str">
        <f t="shared" si="918"/>
        <v>Weekday</v>
      </c>
      <c r="S16424" s="27">
        <f t="shared" si="919"/>
        <v>42359</v>
      </c>
      <c r="V16424" t="str">
        <f t="shared" si="920"/>
        <v/>
      </c>
      <c r="AE16424" s="27"/>
      <c r="AO16424" s="27"/>
      <c r="AX16424" s="27"/>
      <c r="AY16424" s="27"/>
    </row>
    <row r="16425" spans="1:51" x14ac:dyDescent="0.25">
      <c r="A16425" t="s">
        <v>66</v>
      </c>
      <c r="C16425">
        <v>5872483</v>
      </c>
      <c r="D16425">
        <v>400</v>
      </c>
      <c r="E16425" t="s">
        <v>90</v>
      </c>
      <c r="G16425">
        <v>9.0980000000000008</v>
      </c>
      <c r="H16425">
        <v>2016</v>
      </c>
      <c r="I16425">
        <v>8</v>
      </c>
      <c r="J16425">
        <v>8</v>
      </c>
      <c r="K16425" t="s">
        <v>1962</v>
      </c>
      <c r="L16425" t="s">
        <v>1942</v>
      </c>
      <c r="M16425" t="s">
        <v>900</v>
      </c>
      <c r="N16425" t="s">
        <v>404</v>
      </c>
      <c r="Q16425" t="s">
        <v>122</v>
      </c>
      <c r="R16425" t="str">
        <f t="shared" si="918"/>
        <v>Weekday</v>
      </c>
      <c r="S16425" s="27">
        <f t="shared" si="919"/>
        <v>42590</v>
      </c>
      <c r="V16425" t="str">
        <f t="shared" si="920"/>
        <v/>
      </c>
      <c r="AE16425" s="27"/>
      <c r="AO16425" s="27"/>
      <c r="AX16425" s="27"/>
      <c r="AY16425" s="27"/>
    </row>
    <row r="16426" spans="1:51" x14ac:dyDescent="0.25">
      <c r="A16426" t="s">
        <v>66</v>
      </c>
      <c r="C16426">
        <v>5514239</v>
      </c>
      <c r="D16426">
        <v>400</v>
      </c>
      <c r="E16426" t="s">
        <v>90</v>
      </c>
      <c r="G16426">
        <v>9.1010000000000009</v>
      </c>
      <c r="H16426">
        <v>2015</v>
      </c>
      <c r="I16426">
        <v>11</v>
      </c>
      <c r="J16426">
        <v>17</v>
      </c>
      <c r="K16426" t="s">
        <v>1939</v>
      </c>
      <c r="L16426" t="s">
        <v>2002</v>
      </c>
      <c r="M16426" t="s">
        <v>900</v>
      </c>
      <c r="N16426" t="s">
        <v>860</v>
      </c>
      <c r="Q16426" t="s">
        <v>122</v>
      </c>
      <c r="R16426" t="str">
        <f t="shared" si="918"/>
        <v>Weekday</v>
      </c>
      <c r="S16426" s="27">
        <f t="shared" si="919"/>
        <v>42325</v>
      </c>
      <c r="V16426" t="str">
        <f t="shared" si="920"/>
        <v/>
      </c>
      <c r="AE16426" s="27"/>
      <c r="AO16426" s="27"/>
      <c r="AX16426" s="27"/>
      <c r="AY16426" s="27"/>
    </row>
    <row r="16427" spans="1:51" x14ac:dyDescent="0.25">
      <c r="A16427" t="s">
        <v>66</v>
      </c>
      <c r="C16427">
        <v>5537601</v>
      </c>
      <c r="D16427">
        <v>400</v>
      </c>
      <c r="E16427" t="s">
        <v>91</v>
      </c>
      <c r="G16427">
        <v>9.1069999999999993</v>
      </c>
      <c r="H16427">
        <v>2015</v>
      </c>
      <c r="I16427">
        <v>12</v>
      </c>
      <c r="J16427">
        <v>4</v>
      </c>
      <c r="K16427" t="s">
        <v>1964</v>
      </c>
      <c r="L16427" t="s">
        <v>1955</v>
      </c>
      <c r="M16427" t="s">
        <v>900</v>
      </c>
      <c r="N16427" t="s">
        <v>860</v>
      </c>
      <c r="Q16427" t="s">
        <v>138</v>
      </c>
      <c r="R16427" t="str">
        <f t="shared" ref="R16427:R16490" si="921">IF(WEEKDAY(DATE(H16427,I16427,J16427),2) &lt; 6, "Weekday", "Weekend")</f>
        <v>Weekday</v>
      </c>
      <c r="S16427" s="27">
        <f t="shared" si="919"/>
        <v>42342</v>
      </c>
      <c r="V16427" t="str">
        <f t="shared" si="920"/>
        <v/>
      </c>
      <c r="AE16427" s="27"/>
      <c r="AO16427" s="27"/>
      <c r="AX16427" s="27"/>
      <c r="AY16427" s="27"/>
    </row>
    <row r="16428" spans="1:51" x14ac:dyDescent="0.25">
      <c r="A16428" t="s">
        <v>66</v>
      </c>
      <c r="C16428">
        <v>6357396</v>
      </c>
      <c r="D16428">
        <v>400</v>
      </c>
      <c r="E16428" t="s">
        <v>90</v>
      </c>
      <c r="G16428">
        <v>9.1080000000000005</v>
      </c>
      <c r="H16428">
        <v>2017</v>
      </c>
      <c r="I16428">
        <v>8</v>
      </c>
      <c r="J16428">
        <v>16</v>
      </c>
      <c r="K16428" t="s">
        <v>1969</v>
      </c>
      <c r="L16428" t="s">
        <v>1934</v>
      </c>
      <c r="M16428" t="s">
        <v>900</v>
      </c>
      <c r="N16428" t="s">
        <v>860</v>
      </c>
      <c r="Q16428" t="s">
        <v>122</v>
      </c>
      <c r="R16428" t="str">
        <f t="shared" si="921"/>
        <v>Weekday</v>
      </c>
      <c r="S16428" s="27">
        <f t="shared" ref="S16428:S16491" si="922">DATE(H16428,I16428,J16428)</f>
        <v>42963</v>
      </c>
      <c r="V16428" t="str">
        <f t="shared" si="920"/>
        <v/>
      </c>
      <c r="AE16428" s="27"/>
      <c r="AO16428" s="27"/>
      <c r="AX16428" s="27"/>
      <c r="AY16428" s="27"/>
    </row>
    <row r="16429" spans="1:51" x14ac:dyDescent="0.25">
      <c r="A16429" t="s">
        <v>66</v>
      </c>
      <c r="C16429">
        <v>5716103</v>
      </c>
      <c r="D16429">
        <v>400</v>
      </c>
      <c r="E16429" t="s">
        <v>91</v>
      </c>
      <c r="G16429">
        <v>9.109</v>
      </c>
      <c r="H16429">
        <v>2016</v>
      </c>
      <c r="I16429">
        <v>4</v>
      </c>
      <c r="J16429">
        <v>16</v>
      </c>
      <c r="K16429" t="s">
        <v>1958</v>
      </c>
      <c r="L16429" t="s">
        <v>1936</v>
      </c>
      <c r="M16429" t="s">
        <v>900</v>
      </c>
      <c r="N16429" t="s">
        <v>860</v>
      </c>
      <c r="Q16429" t="s">
        <v>138</v>
      </c>
      <c r="R16429" t="str">
        <f t="shared" si="921"/>
        <v>Weekend</v>
      </c>
      <c r="S16429" s="27">
        <f t="shared" si="922"/>
        <v>42476</v>
      </c>
      <c r="V16429" t="str">
        <f t="shared" si="920"/>
        <v/>
      </c>
      <c r="AE16429" s="27"/>
      <c r="AO16429" s="27"/>
      <c r="AX16429" s="27"/>
      <c r="AY16429" s="27"/>
    </row>
    <row r="16430" spans="1:51" x14ac:dyDescent="0.25">
      <c r="A16430" t="s">
        <v>66</v>
      </c>
      <c r="C16430">
        <v>5534165</v>
      </c>
      <c r="D16430">
        <v>400</v>
      </c>
      <c r="E16430" t="s">
        <v>91</v>
      </c>
      <c r="G16430">
        <v>9.11</v>
      </c>
      <c r="H16430">
        <v>2015</v>
      </c>
      <c r="I16430">
        <v>11</v>
      </c>
      <c r="J16430">
        <v>29</v>
      </c>
      <c r="K16430" t="s">
        <v>1970</v>
      </c>
      <c r="L16430" t="s">
        <v>1992</v>
      </c>
      <c r="M16430" t="s">
        <v>900</v>
      </c>
      <c r="N16430" t="s">
        <v>404</v>
      </c>
      <c r="Q16430" t="s">
        <v>138</v>
      </c>
      <c r="R16430" t="str">
        <f t="shared" si="921"/>
        <v>Weekend</v>
      </c>
      <c r="S16430" s="27">
        <f t="shared" si="922"/>
        <v>42337</v>
      </c>
      <c r="V16430" t="str">
        <f t="shared" si="920"/>
        <v/>
      </c>
      <c r="AE16430" s="27"/>
      <c r="AO16430" s="27"/>
      <c r="AX16430" s="27"/>
      <c r="AY16430" s="27"/>
    </row>
    <row r="16431" spans="1:51" x14ac:dyDescent="0.25">
      <c r="A16431" t="s">
        <v>66</v>
      </c>
      <c r="C16431">
        <v>5995290</v>
      </c>
      <c r="D16431">
        <v>400</v>
      </c>
      <c r="E16431" t="s">
        <v>90</v>
      </c>
      <c r="G16431">
        <v>9.1129999999999995</v>
      </c>
      <c r="H16431">
        <v>2016</v>
      </c>
      <c r="I16431">
        <v>11</v>
      </c>
      <c r="J16431">
        <v>8</v>
      </c>
      <c r="K16431" t="s">
        <v>1962</v>
      </c>
      <c r="L16431" t="s">
        <v>1982</v>
      </c>
      <c r="M16431" t="s">
        <v>900</v>
      </c>
      <c r="N16431" t="s">
        <v>404</v>
      </c>
      <c r="Q16431" t="s">
        <v>122</v>
      </c>
      <c r="R16431" t="str">
        <f t="shared" si="921"/>
        <v>Weekday</v>
      </c>
      <c r="S16431" s="27">
        <f t="shared" si="922"/>
        <v>42682</v>
      </c>
      <c r="V16431" t="str">
        <f t="shared" si="920"/>
        <v/>
      </c>
      <c r="AE16431" s="27"/>
      <c r="AO16431" s="27"/>
      <c r="AX16431" s="27"/>
      <c r="AY16431" s="27"/>
    </row>
    <row r="16432" spans="1:51" x14ac:dyDescent="0.25">
      <c r="A16432" t="s">
        <v>66</v>
      </c>
      <c r="C16432">
        <v>6334485</v>
      </c>
      <c r="D16432">
        <v>400</v>
      </c>
      <c r="E16432" t="s">
        <v>91</v>
      </c>
      <c r="G16432">
        <v>9.1129999999999995</v>
      </c>
      <c r="H16432">
        <v>2017</v>
      </c>
      <c r="I16432">
        <v>7</v>
      </c>
      <c r="J16432">
        <v>27</v>
      </c>
      <c r="K16432" t="s">
        <v>1939</v>
      </c>
      <c r="L16432" t="s">
        <v>1955</v>
      </c>
      <c r="M16432" t="s">
        <v>900</v>
      </c>
      <c r="N16432" t="s">
        <v>860</v>
      </c>
      <c r="Q16432" t="s">
        <v>138</v>
      </c>
      <c r="R16432" t="str">
        <f t="shared" si="921"/>
        <v>Weekday</v>
      </c>
      <c r="S16432" s="27">
        <f t="shared" si="922"/>
        <v>42943</v>
      </c>
      <c r="V16432" t="str">
        <f t="shared" si="920"/>
        <v/>
      </c>
      <c r="AE16432" s="27"/>
      <c r="AO16432" s="27"/>
      <c r="AX16432" s="27"/>
      <c r="AY16432" s="27"/>
    </row>
    <row r="16433" spans="1:51" x14ac:dyDescent="0.25">
      <c r="A16433" t="s">
        <v>66</v>
      </c>
      <c r="C16433">
        <v>6453190</v>
      </c>
      <c r="D16433">
        <v>400</v>
      </c>
      <c r="E16433" t="s">
        <v>90</v>
      </c>
      <c r="G16433">
        <v>9.1129999999999995</v>
      </c>
      <c r="H16433">
        <v>2017</v>
      </c>
      <c r="I16433">
        <v>10</v>
      </c>
      <c r="J16433">
        <v>30</v>
      </c>
      <c r="K16433" t="s">
        <v>1958</v>
      </c>
      <c r="L16433" t="s">
        <v>1958</v>
      </c>
      <c r="M16433" t="s">
        <v>900</v>
      </c>
      <c r="N16433" t="s">
        <v>860</v>
      </c>
      <c r="Q16433" t="s">
        <v>122</v>
      </c>
      <c r="R16433" t="str">
        <f t="shared" si="921"/>
        <v>Weekday</v>
      </c>
      <c r="S16433" s="27">
        <f t="shared" si="922"/>
        <v>43038</v>
      </c>
      <c r="V16433" t="str">
        <f t="shared" si="920"/>
        <v/>
      </c>
      <c r="AE16433" s="27"/>
      <c r="AO16433" s="27"/>
      <c r="AX16433" s="27"/>
      <c r="AY16433" s="27"/>
    </row>
    <row r="16434" spans="1:51" x14ac:dyDescent="0.25">
      <c r="A16434" t="s">
        <v>66</v>
      </c>
      <c r="C16434">
        <v>6248634</v>
      </c>
      <c r="D16434">
        <v>400</v>
      </c>
      <c r="E16434" t="s">
        <v>91</v>
      </c>
      <c r="G16434">
        <v>9.1199999999999992</v>
      </c>
      <c r="H16434">
        <v>2017</v>
      </c>
      <c r="I16434">
        <v>5</v>
      </c>
      <c r="J16434">
        <v>24</v>
      </c>
      <c r="K16434" t="s">
        <v>1958</v>
      </c>
      <c r="L16434" t="s">
        <v>1971</v>
      </c>
      <c r="M16434" t="s">
        <v>900</v>
      </c>
      <c r="N16434" t="s">
        <v>860</v>
      </c>
      <c r="Q16434" t="s">
        <v>138</v>
      </c>
      <c r="R16434" t="str">
        <f t="shared" si="921"/>
        <v>Weekday</v>
      </c>
      <c r="S16434" s="27">
        <f t="shared" si="922"/>
        <v>42879</v>
      </c>
      <c r="V16434" t="str">
        <f t="shared" si="920"/>
        <v/>
      </c>
      <c r="AE16434" s="27"/>
      <c r="AO16434" s="27"/>
      <c r="AX16434" s="27"/>
      <c r="AY16434" s="27"/>
    </row>
    <row r="16435" spans="1:51" x14ac:dyDescent="0.25">
      <c r="A16435" t="s">
        <v>66</v>
      </c>
      <c r="C16435">
        <v>5632447</v>
      </c>
      <c r="D16435">
        <v>400</v>
      </c>
      <c r="E16435" t="s">
        <v>91</v>
      </c>
      <c r="G16435">
        <v>9.1210000000000004</v>
      </c>
      <c r="H16435">
        <v>2016</v>
      </c>
      <c r="I16435">
        <v>2</v>
      </c>
      <c r="J16435">
        <v>5</v>
      </c>
      <c r="K16435" t="s">
        <v>1972</v>
      </c>
      <c r="L16435" t="s">
        <v>1959</v>
      </c>
      <c r="M16435" t="s">
        <v>900</v>
      </c>
      <c r="N16435" t="s">
        <v>860</v>
      </c>
      <c r="Q16435" t="s">
        <v>138</v>
      </c>
      <c r="R16435" t="str">
        <f t="shared" si="921"/>
        <v>Weekday</v>
      </c>
      <c r="S16435" s="27">
        <f t="shared" si="922"/>
        <v>42405</v>
      </c>
      <c r="V16435" t="str">
        <f t="shared" si="920"/>
        <v/>
      </c>
      <c r="AE16435" s="27"/>
      <c r="AO16435" s="27"/>
      <c r="AX16435" s="27"/>
      <c r="AY16435" s="27"/>
    </row>
    <row r="16436" spans="1:51" x14ac:dyDescent="0.25">
      <c r="A16436" t="s">
        <v>66</v>
      </c>
      <c r="C16436">
        <v>6370480</v>
      </c>
      <c r="D16436">
        <v>400</v>
      </c>
      <c r="E16436" t="s">
        <v>90</v>
      </c>
      <c r="G16436">
        <v>9.1240000000000006</v>
      </c>
      <c r="H16436">
        <v>2017</v>
      </c>
      <c r="I16436">
        <v>8</v>
      </c>
      <c r="J16436">
        <v>25</v>
      </c>
      <c r="K16436" t="s">
        <v>1958</v>
      </c>
      <c r="L16436" t="s">
        <v>1977</v>
      </c>
      <c r="M16436" t="s">
        <v>900</v>
      </c>
      <c r="N16436" t="s">
        <v>860</v>
      </c>
      <c r="Q16436" t="s">
        <v>122</v>
      </c>
      <c r="R16436" t="str">
        <f t="shared" si="921"/>
        <v>Weekday</v>
      </c>
      <c r="S16436" s="27">
        <f t="shared" si="922"/>
        <v>42972</v>
      </c>
      <c r="V16436" t="str">
        <f t="shared" si="920"/>
        <v/>
      </c>
      <c r="AE16436" s="27"/>
      <c r="AO16436" s="27"/>
      <c r="AX16436" s="27"/>
      <c r="AY16436" s="27"/>
    </row>
    <row r="16437" spans="1:51" x14ac:dyDescent="0.25">
      <c r="A16437" t="s">
        <v>66</v>
      </c>
      <c r="C16437">
        <v>6544430</v>
      </c>
      <c r="D16437">
        <v>400</v>
      </c>
      <c r="E16437" t="s">
        <v>91</v>
      </c>
      <c r="G16437">
        <v>9.1259999999999994</v>
      </c>
      <c r="H16437">
        <v>2018</v>
      </c>
      <c r="I16437">
        <v>1</v>
      </c>
      <c r="J16437">
        <v>9</v>
      </c>
      <c r="K16437" t="s">
        <v>1947</v>
      </c>
      <c r="L16437" t="s">
        <v>2002</v>
      </c>
      <c r="M16437" t="s">
        <v>900</v>
      </c>
      <c r="N16437" t="s">
        <v>860</v>
      </c>
      <c r="Q16437" t="s">
        <v>138</v>
      </c>
      <c r="R16437" t="str">
        <f t="shared" si="921"/>
        <v>Weekday</v>
      </c>
      <c r="S16437" s="27">
        <f t="shared" si="922"/>
        <v>43109</v>
      </c>
      <c r="V16437" t="str">
        <f t="shared" si="920"/>
        <v/>
      </c>
      <c r="AE16437" s="27"/>
      <c r="AO16437" s="27"/>
      <c r="AX16437" s="27"/>
      <c r="AY16437" s="27"/>
    </row>
    <row r="16438" spans="1:51" x14ac:dyDescent="0.25">
      <c r="A16438" t="s">
        <v>66</v>
      </c>
      <c r="C16438">
        <v>5808260</v>
      </c>
      <c r="D16438">
        <v>400</v>
      </c>
      <c r="E16438" t="s">
        <v>90</v>
      </c>
      <c r="G16438">
        <v>9.1329999999999991</v>
      </c>
      <c r="H16438">
        <v>2016</v>
      </c>
      <c r="I16438">
        <v>6</v>
      </c>
      <c r="J16438">
        <v>22</v>
      </c>
      <c r="K16438" t="s">
        <v>1970</v>
      </c>
      <c r="L16438" t="s">
        <v>1976</v>
      </c>
      <c r="M16438" t="s">
        <v>900</v>
      </c>
      <c r="N16438" t="s">
        <v>860</v>
      </c>
      <c r="Q16438" t="s">
        <v>122</v>
      </c>
      <c r="R16438" t="str">
        <f t="shared" si="921"/>
        <v>Weekday</v>
      </c>
      <c r="S16438" s="27">
        <f t="shared" si="922"/>
        <v>42543</v>
      </c>
      <c r="V16438" t="str">
        <f t="shared" si="920"/>
        <v/>
      </c>
      <c r="AE16438" s="27"/>
      <c r="AO16438" s="27"/>
      <c r="AX16438" s="27"/>
      <c r="AY16438" s="27"/>
    </row>
    <row r="16439" spans="1:51" x14ac:dyDescent="0.25">
      <c r="A16439" t="s">
        <v>66</v>
      </c>
      <c r="C16439">
        <v>5866984</v>
      </c>
      <c r="D16439">
        <v>400</v>
      </c>
      <c r="E16439" t="s">
        <v>90</v>
      </c>
      <c r="G16439">
        <v>9.1359999999999992</v>
      </c>
      <c r="H16439">
        <v>2016</v>
      </c>
      <c r="I16439">
        <v>8</v>
      </c>
      <c r="J16439">
        <v>7</v>
      </c>
      <c r="K16439" t="s">
        <v>1969</v>
      </c>
      <c r="L16439" t="s">
        <v>1961</v>
      </c>
      <c r="M16439" t="s">
        <v>900</v>
      </c>
      <c r="N16439" t="s">
        <v>860</v>
      </c>
      <c r="Q16439" t="s">
        <v>122</v>
      </c>
      <c r="R16439" t="str">
        <f t="shared" si="921"/>
        <v>Weekend</v>
      </c>
      <c r="S16439" s="27">
        <f t="shared" si="922"/>
        <v>42589</v>
      </c>
      <c r="V16439" t="str">
        <f t="shared" si="920"/>
        <v/>
      </c>
      <c r="AE16439" s="27"/>
      <c r="AO16439" s="27"/>
      <c r="AX16439" s="27"/>
      <c r="AY16439" s="27"/>
    </row>
    <row r="16440" spans="1:51" x14ac:dyDescent="0.25">
      <c r="A16440" t="s">
        <v>66</v>
      </c>
      <c r="C16440">
        <v>5613490</v>
      </c>
      <c r="D16440">
        <v>400</v>
      </c>
      <c r="E16440" t="s">
        <v>91</v>
      </c>
      <c r="G16440">
        <v>9.1430000000000007</v>
      </c>
      <c r="H16440">
        <v>2016</v>
      </c>
      <c r="I16440">
        <v>1</v>
      </c>
      <c r="J16440">
        <v>28</v>
      </c>
      <c r="K16440" t="s">
        <v>1972</v>
      </c>
      <c r="L16440" t="s">
        <v>1946</v>
      </c>
      <c r="M16440" t="s">
        <v>900</v>
      </c>
      <c r="N16440" t="s">
        <v>860</v>
      </c>
      <c r="Q16440" t="s">
        <v>138</v>
      </c>
      <c r="R16440" t="str">
        <f t="shared" si="921"/>
        <v>Weekday</v>
      </c>
      <c r="S16440" s="27">
        <f t="shared" si="922"/>
        <v>42397</v>
      </c>
      <c r="V16440" t="str">
        <f t="shared" si="920"/>
        <v/>
      </c>
      <c r="AE16440" s="27"/>
      <c r="AO16440" s="27"/>
      <c r="AX16440" s="27"/>
      <c r="AY16440" s="27"/>
    </row>
    <row r="16441" spans="1:51" x14ac:dyDescent="0.25">
      <c r="A16441" t="s">
        <v>66</v>
      </c>
      <c r="C16441">
        <v>6523842</v>
      </c>
      <c r="D16441">
        <v>400</v>
      </c>
      <c r="E16441" t="s">
        <v>91</v>
      </c>
      <c r="G16441">
        <v>9.1440000000000001</v>
      </c>
      <c r="H16441">
        <v>2017</v>
      </c>
      <c r="I16441">
        <v>12</v>
      </c>
      <c r="J16441">
        <v>19</v>
      </c>
      <c r="K16441" t="s">
        <v>1936</v>
      </c>
      <c r="L16441" t="s">
        <v>1949</v>
      </c>
      <c r="M16441" t="s">
        <v>900</v>
      </c>
      <c r="N16441" t="s">
        <v>860</v>
      </c>
      <c r="Q16441" t="s">
        <v>138</v>
      </c>
      <c r="R16441" t="str">
        <f t="shared" si="921"/>
        <v>Weekday</v>
      </c>
      <c r="S16441" s="27">
        <f t="shared" si="922"/>
        <v>43088</v>
      </c>
      <c r="V16441" t="str">
        <f t="shared" si="920"/>
        <v/>
      </c>
      <c r="AE16441" s="27"/>
      <c r="AO16441" s="27"/>
      <c r="AX16441" s="27"/>
      <c r="AY16441" s="27"/>
    </row>
    <row r="16442" spans="1:51" x14ac:dyDescent="0.25">
      <c r="A16442" t="s">
        <v>66</v>
      </c>
      <c r="C16442">
        <v>6005389</v>
      </c>
      <c r="D16442">
        <v>400</v>
      </c>
      <c r="E16442" t="s">
        <v>91</v>
      </c>
      <c r="G16442">
        <v>9.1539999999999999</v>
      </c>
      <c r="H16442">
        <v>2016</v>
      </c>
      <c r="I16442">
        <v>11</v>
      </c>
      <c r="J16442">
        <v>14</v>
      </c>
      <c r="K16442" t="s">
        <v>1947</v>
      </c>
      <c r="L16442" t="s">
        <v>1990</v>
      </c>
      <c r="M16442" t="s">
        <v>900</v>
      </c>
      <c r="N16442" t="s">
        <v>404</v>
      </c>
      <c r="Q16442" t="s">
        <v>138</v>
      </c>
      <c r="R16442" t="str">
        <f t="shared" si="921"/>
        <v>Weekday</v>
      </c>
      <c r="S16442" s="27">
        <f t="shared" si="922"/>
        <v>42688</v>
      </c>
      <c r="V16442" t="str">
        <f t="shared" si="920"/>
        <v/>
      </c>
      <c r="AE16442" s="27"/>
      <c r="AO16442" s="27"/>
      <c r="AX16442" s="27"/>
      <c r="AY16442" s="27"/>
    </row>
    <row r="16443" spans="1:51" x14ac:dyDescent="0.25">
      <c r="A16443" t="s">
        <v>66</v>
      </c>
      <c r="C16443">
        <v>6385363</v>
      </c>
      <c r="D16443">
        <v>400</v>
      </c>
      <c r="E16443" t="s">
        <v>91</v>
      </c>
      <c r="G16443">
        <v>9.1590000000000007</v>
      </c>
      <c r="H16443">
        <v>2017</v>
      </c>
      <c r="I16443">
        <v>9</v>
      </c>
      <c r="J16443">
        <v>8</v>
      </c>
      <c r="K16443" t="s">
        <v>1947</v>
      </c>
      <c r="L16443" t="s">
        <v>1944</v>
      </c>
      <c r="M16443" t="s">
        <v>900</v>
      </c>
      <c r="N16443" t="s">
        <v>860</v>
      </c>
      <c r="Q16443" t="s">
        <v>138</v>
      </c>
      <c r="R16443" t="str">
        <f t="shared" si="921"/>
        <v>Weekday</v>
      </c>
      <c r="S16443" s="27">
        <f t="shared" si="922"/>
        <v>42986</v>
      </c>
      <c r="V16443" t="str">
        <f t="shared" si="920"/>
        <v/>
      </c>
      <c r="AE16443" s="27"/>
      <c r="AO16443" s="27"/>
      <c r="AX16443" s="27"/>
      <c r="AY16443" s="27"/>
    </row>
    <row r="16444" spans="1:51" x14ac:dyDescent="0.25">
      <c r="A16444" t="s">
        <v>66</v>
      </c>
      <c r="C16444">
        <v>5879509</v>
      </c>
      <c r="D16444">
        <v>400</v>
      </c>
      <c r="E16444" t="s">
        <v>91</v>
      </c>
      <c r="G16444">
        <v>9.1620000000000008</v>
      </c>
      <c r="H16444">
        <v>2016</v>
      </c>
      <c r="I16444">
        <v>8</v>
      </c>
      <c r="J16444">
        <v>16</v>
      </c>
      <c r="K16444" t="s">
        <v>1947</v>
      </c>
      <c r="L16444" t="s">
        <v>1974</v>
      </c>
      <c r="M16444" t="s">
        <v>900</v>
      </c>
      <c r="N16444" t="s">
        <v>860</v>
      </c>
      <c r="Q16444" t="s">
        <v>138</v>
      </c>
      <c r="R16444" t="str">
        <f t="shared" si="921"/>
        <v>Weekday</v>
      </c>
      <c r="S16444" s="27">
        <f t="shared" si="922"/>
        <v>42598</v>
      </c>
      <c r="V16444" t="str">
        <f t="shared" si="920"/>
        <v/>
      </c>
      <c r="AE16444" s="27"/>
      <c r="AO16444" s="27"/>
      <c r="AX16444" s="27"/>
      <c r="AY16444" s="27"/>
    </row>
    <row r="16445" spans="1:51" x14ac:dyDescent="0.25">
      <c r="A16445" t="s">
        <v>66</v>
      </c>
      <c r="C16445">
        <v>5694923</v>
      </c>
      <c r="D16445">
        <v>400</v>
      </c>
      <c r="E16445" t="s">
        <v>90</v>
      </c>
      <c r="G16445">
        <v>9.1669999999999998</v>
      </c>
      <c r="H16445">
        <v>2016</v>
      </c>
      <c r="I16445">
        <v>3</v>
      </c>
      <c r="J16445">
        <v>30</v>
      </c>
      <c r="K16445" t="s">
        <v>1962</v>
      </c>
      <c r="L16445" t="s">
        <v>1974</v>
      </c>
      <c r="M16445" t="s">
        <v>900</v>
      </c>
      <c r="N16445" t="s">
        <v>404</v>
      </c>
      <c r="Q16445" t="s">
        <v>122</v>
      </c>
      <c r="R16445" t="str">
        <f t="shared" si="921"/>
        <v>Weekday</v>
      </c>
      <c r="S16445" s="27">
        <f t="shared" si="922"/>
        <v>42459</v>
      </c>
      <c r="V16445" t="str">
        <f t="shared" si="920"/>
        <v/>
      </c>
      <c r="AE16445" s="27"/>
      <c r="AO16445" s="27"/>
      <c r="AX16445" s="27"/>
      <c r="AY16445" s="27"/>
    </row>
    <row r="16446" spans="1:51" x14ac:dyDescent="0.25">
      <c r="A16446" t="s">
        <v>66</v>
      </c>
      <c r="C16446">
        <v>6971647</v>
      </c>
      <c r="D16446">
        <v>400</v>
      </c>
      <c r="E16446" t="s">
        <v>90</v>
      </c>
      <c r="G16446">
        <v>9.17</v>
      </c>
      <c r="H16446">
        <v>2018</v>
      </c>
      <c r="I16446">
        <v>11</v>
      </c>
      <c r="J16446">
        <v>21</v>
      </c>
      <c r="K16446" t="s">
        <v>1964</v>
      </c>
      <c r="L16446" t="s">
        <v>1967</v>
      </c>
      <c r="M16446" t="s">
        <v>900</v>
      </c>
      <c r="N16446" t="s">
        <v>404</v>
      </c>
      <c r="Q16446" t="s">
        <v>122</v>
      </c>
      <c r="R16446" t="str">
        <f t="shared" si="921"/>
        <v>Weekday</v>
      </c>
      <c r="S16446" s="27">
        <f t="shared" si="922"/>
        <v>43425</v>
      </c>
      <c r="V16446" t="str">
        <f t="shared" si="920"/>
        <v/>
      </c>
      <c r="AE16446" s="27"/>
      <c r="AO16446" s="27"/>
      <c r="AX16446" s="27"/>
      <c r="AY16446" s="27"/>
    </row>
    <row r="16447" spans="1:51" x14ac:dyDescent="0.25">
      <c r="A16447" t="s">
        <v>66</v>
      </c>
      <c r="C16447">
        <v>5562100</v>
      </c>
      <c r="D16447">
        <v>400</v>
      </c>
      <c r="E16447" t="s">
        <v>90</v>
      </c>
      <c r="G16447">
        <v>9.18</v>
      </c>
      <c r="H16447">
        <v>2015</v>
      </c>
      <c r="I16447">
        <v>12</v>
      </c>
      <c r="J16447">
        <v>16</v>
      </c>
      <c r="K16447" t="s">
        <v>1941</v>
      </c>
      <c r="L16447" t="s">
        <v>1943</v>
      </c>
      <c r="M16447" t="s">
        <v>900</v>
      </c>
      <c r="N16447" t="s">
        <v>860</v>
      </c>
      <c r="Q16447" t="s">
        <v>122</v>
      </c>
      <c r="R16447" t="str">
        <f t="shared" si="921"/>
        <v>Weekday</v>
      </c>
      <c r="S16447" s="27">
        <f t="shared" si="922"/>
        <v>42354</v>
      </c>
      <c r="V16447" t="str">
        <f t="shared" si="920"/>
        <v/>
      </c>
      <c r="AE16447" s="27"/>
      <c r="AO16447" s="27"/>
      <c r="AX16447" s="27"/>
      <c r="AY16447" s="27"/>
    </row>
    <row r="16448" spans="1:51" x14ac:dyDescent="0.25">
      <c r="A16448" t="s">
        <v>66</v>
      </c>
      <c r="C16448">
        <v>5752194</v>
      </c>
      <c r="D16448">
        <v>400</v>
      </c>
      <c r="E16448" t="s">
        <v>90</v>
      </c>
      <c r="G16448">
        <v>9.1869999999999994</v>
      </c>
      <c r="H16448">
        <v>2016</v>
      </c>
      <c r="I16448">
        <v>5</v>
      </c>
      <c r="J16448">
        <v>11</v>
      </c>
      <c r="K16448" t="s">
        <v>1962</v>
      </c>
      <c r="L16448" t="s">
        <v>1979</v>
      </c>
      <c r="M16448" t="s">
        <v>900</v>
      </c>
      <c r="N16448" t="s">
        <v>860</v>
      </c>
      <c r="Q16448" t="s">
        <v>122</v>
      </c>
      <c r="R16448" t="str">
        <f t="shared" si="921"/>
        <v>Weekday</v>
      </c>
      <c r="S16448" s="27">
        <f t="shared" si="922"/>
        <v>42501</v>
      </c>
      <c r="V16448" t="str">
        <f t="shared" si="920"/>
        <v/>
      </c>
      <c r="AE16448" s="27"/>
      <c r="AO16448" s="27"/>
      <c r="AX16448" s="27"/>
      <c r="AY16448" s="27"/>
    </row>
    <row r="16449" spans="1:51" x14ac:dyDescent="0.25">
      <c r="A16449" t="s">
        <v>66</v>
      </c>
      <c r="C16449">
        <v>6353741</v>
      </c>
      <c r="D16449">
        <v>400</v>
      </c>
      <c r="E16449" t="s">
        <v>90</v>
      </c>
      <c r="G16449">
        <v>9.1880000000000006</v>
      </c>
      <c r="H16449">
        <v>2017</v>
      </c>
      <c r="I16449">
        <v>8</v>
      </c>
      <c r="J16449">
        <v>10</v>
      </c>
      <c r="K16449" t="s">
        <v>1939</v>
      </c>
      <c r="L16449" t="s">
        <v>1940</v>
      </c>
      <c r="M16449" t="s">
        <v>900</v>
      </c>
      <c r="N16449" t="s">
        <v>860</v>
      </c>
      <c r="Q16449" t="s">
        <v>122</v>
      </c>
      <c r="R16449" t="str">
        <f t="shared" si="921"/>
        <v>Weekday</v>
      </c>
      <c r="S16449" s="27">
        <f t="shared" si="922"/>
        <v>42957</v>
      </c>
      <c r="V16449" t="str">
        <f t="shared" si="920"/>
        <v/>
      </c>
      <c r="AE16449" s="27"/>
      <c r="AO16449" s="27"/>
      <c r="AX16449" s="27"/>
      <c r="AY16449" s="27"/>
    </row>
    <row r="16450" spans="1:51" x14ac:dyDescent="0.25">
      <c r="A16450" t="s">
        <v>66</v>
      </c>
      <c r="C16450">
        <v>5695731</v>
      </c>
      <c r="D16450">
        <v>400</v>
      </c>
      <c r="E16450" t="s">
        <v>90</v>
      </c>
      <c r="G16450">
        <v>9.1920000000000002</v>
      </c>
      <c r="H16450">
        <v>2016</v>
      </c>
      <c r="I16450">
        <v>3</v>
      </c>
      <c r="J16450">
        <v>30</v>
      </c>
      <c r="K16450" t="s">
        <v>1958</v>
      </c>
      <c r="L16450" t="s">
        <v>1973</v>
      </c>
      <c r="M16450" t="s">
        <v>900</v>
      </c>
      <c r="N16450" t="s">
        <v>404</v>
      </c>
      <c r="Q16450" t="s">
        <v>122</v>
      </c>
      <c r="R16450" t="str">
        <f t="shared" si="921"/>
        <v>Weekday</v>
      </c>
      <c r="S16450" s="27">
        <f t="shared" si="922"/>
        <v>42459</v>
      </c>
      <c r="V16450" t="str">
        <f t="shared" si="920"/>
        <v/>
      </c>
      <c r="AE16450" s="27"/>
      <c r="AO16450" s="27"/>
      <c r="AX16450" s="27"/>
      <c r="AY16450" s="27"/>
    </row>
    <row r="16451" spans="1:51" x14ac:dyDescent="0.25">
      <c r="A16451" t="s">
        <v>66</v>
      </c>
      <c r="C16451">
        <v>5634572</v>
      </c>
      <c r="D16451">
        <v>400</v>
      </c>
      <c r="E16451" t="s">
        <v>91</v>
      </c>
      <c r="G16451">
        <v>9.1969999999999992</v>
      </c>
      <c r="H16451">
        <v>2016</v>
      </c>
      <c r="I16451">
        <v>2</v>
      </c>
      <c r="J16451">
        <v>10</v>
      </c>
      <c r="K16451" t="s">
        <v>1947</v>
      </c>
      <c r="L16451" t="s">
        <v>1974</v>
      </c>
      <c r="M16451" t="s">
        <v>900</v>
      </c>
      <c r="N16451" t="s">
        <v>860</v>
      </c>
      <c r="Q16451" t="s">
        <v>138</v>
      </c>
      <c r="R16451" t="str">
        <f t="shared" si="921"/>
        <v>Weekday</v>
      </c>
      <c r="S16451" s="27">
        <f t="shared" si="922"/>
        <v>42410</v>
      </c>
      <c r="V16451" t="str">
        <f t="shared" ref="V16451:V16514" si="923">T16451&amp;U16451</f>
        <v/>
      </c>
      <c r="AE16451" s="27"/>
      <c r="AO16451" s="27"/>
      <c r="AX16451" s="27"/>
      <c r="AY16451" s="27"/>
    </row>
    <row r="16452" spans="1:51" x14ac:dyDescent="0.25">
      <c r="A16452" t="s">
        <v>66</v>
      </c>
      <c r="C16452">
        <v>6095021</v>
      </c>
      <c r="D16452">
        <v>400</v>
      </c>
      <c r="E16452" t="s">
        <v>90</v>
      </c>
      <c r="G16452">
        <v>9.2040000000000006</v>
      </c>
      <c r="H16452">
        <v>2017</v>
      </c>
      <c r="I16452">
        <v>1</v>
      </c>
      <c r="J16452">
        <v>20</v>
      </c>
      <c r="K16452" t="s">
        <v>1970</v>
      </c>
      <c r="L16452" t="s">
        <v>1978</v>
      </c>
      <c r="M16452" t="s">
        <v>900</v>
      </c>
      <c r="N16452" t="s">
        <v>404</v>
      </c>
      <c r="Q16452" t="s">
        <v>122</v>
      </c>
      <c r="R16452" t="str">
        <f t="shared" si="921"/>
        <v>Weekday</v>
      </c>
      <c r="S16452" s="27">
        <f t="shared" si="922"/>
        <v>42755</v>
      </c>
      <c r="V16452" t="str">
        <f t="shared" si="923"/>
        <v/>
      </c>
      <c r="AE16452" s="27"/>
      <c r="AO16452" s="27"/>
      <c r="AX16452" s="27"/>
      <c r="AY16452" s="27"/>
    </row>
    <row r="16453" spans="1:51" x14ac:dyDescent="0.25">
      <c r="A16453" t="s">
        <v>66</v>
      </c>
      <c r="C16453">
        <v>7022740</v>
      </c>
      <c r="D16453">
        <v>400</v>
      </c>
      <c r="E16453" t="s">
        <v>91</v>
      </c>
      <c r="G16453">
        <v>9.234</v>
      </c>
      <c r="H16453">
        <v>2018</v>
      </c>
      <c r="I16453">
        <v>12</v>
      </c>
      <c r="J16453">
        <v>30</v>
      </c>
      <c r="K16453" t="s">
        <v>1983</v>
      </c>
      <c r="L16453" t="s">
        <v>1951</v>
      </c>
      <c r="M16453" t="s">
        <v>899</v>
      </c>
      <c r="N16453" t="s">
        <v>171</v>
      </c>
      <c r="Q16453" t="s">
        <v>137</v>
      </c>
      <c r="R16453" t="str">
        <f t="shared" si="921"/>
        <v>Weekend</v>
      </c>
      <c r="S16453" s="27">
        <f t="shared" si="922"/>
        <v>43464</v>
      </c>
      <c r="V16453" t="str">
        <f t="shared" si="923"/>
        <v/>
      </c>
      <c r="AE16453" s="27"/>
      <c r="AO16453" s="27"/>
      <c r="AX16453" s="27"/>
      <c r="AY16453" s="27"/>
    </row>
    <row r="16454" spans="1:51" x14ac:dyDescent="0.25">
      <c r="A16454" t="s">
        <v>66</v>
      </c>
      <c r="C16454">
        <v>6145193</v>
      </c>
      <c r="D16454">
        <v>400</v>
      </c>
      <c r="E16454" t="s">
        <v>90</v>
      </c>
      <c r="G16454">
        <v>9.2420000000000009</v>
      </c>
      <c r="H16454">
        <v>2017</v>
      </c>
      <c r="I16454">
        <v>3</v>
      </c>
      <c r="J16454">
        <v>8</v>
      </c>
      <c r="K16454" t="s">
        <v>1962</v>
      </c>
      <c r="L16454" t="s">
        <v>1939</v>
      </c>
      <c r="M16454" t="s">
        <v>899</v>
      </c>
      <c r="N16454" t="s">
        <v>860</v>
      </c>
      <c r="Q16454" t="s">
        <v>123</v>
      </c>
      <c r="R16454" t="str">
        <f t="shared" si="921"/>
        <v>Weekday</v>
      </c>
      <c r="S16454" s="27">
        <f t="shared" si="922"/>
        <v>42802</v>
      </c>
      <c r="V16454" t="str">
        <f t="shared" si="923"/>
        <v/>
      </c>
      <c r="AE16454" s="27"/>
      <c r="AO16454" s="27"/>
      <c r="AX16454" s="27"/>
      <c r="AY16454" s="27"/>
    </row>
    <row r="16455" spans="1:51" x14ac:dyDescent="0.25">
      <c r="A16455" t="s">
        <v>66</v>
      </c>
      <c r="C16455">
        <v>6680156</v>
      </c>
      <c r="D16455">
        <v>400</v>
      </c>
      <c r="E16455" t="s">
        <v>90</v>
      </c>
      <c r="G16455">
        <v>9.2650000000000006</v>
      </c>
      <c r="H16455">
        <v>2018</v>
      </c>
      <c r="I16455">
        <v>4</v>
      </c>
      <c r="J16455">
        <v>16</v>
      </c>
      <c r="K16455" t="s">
        <v>1958</v>
      </c>
      <c r="L16455" t="s">
        <v>1975</v>
      </c>
      <c r="M16455" t="s">
        <v>900</v>
      </c>
      <c r="N16455" t="s">
        <v>860</v>
      </c>
      <c r="Q16455" t="s">
        <v>123</v>
      </c>
      <c r="R16455" t="str">
        <f t="shared" si="921"/>
        <v>Weekday</v>
      </c>
      <c r="S16455" s="27">
        <f t="shared" si="922"/>
        <v>43206</v>
      </c>
      <c r="V16455" t="str">
        <f t="shared" si="923"/>
        <v/>
      </c>
      <c r="AE16455" s="27"/>
      <c r="AO16455" s="27"/>
      <c r="AX16455" s="27"/>
      <c r="AY16455" s="27"/>
    </row>
    <row r="16456" spans="1:51" x14ac:dyDescent="0.25">
      <c r="A16456" t="s">
        <v>66</v>
      </c>
      <c r="C16456">
        <v>6584924</v>
      </c>
      <c r="D16456">
        <v>400</v>
      </c>
      <c r="E16456" t="s">
        <v>90</v>
      </c>
      <c r="G16456">
        <v>9.3070000000000004</v>
      </c>
      <c r="H16456">
        <v>2018</v>
      </c>
      <c r="I16456">
        <v>2</v>
      </c>
      <c r="J16456">
        <v>8</v>
      </c>
      <c r="K16456" t="s">
        <v>1956</v>
      </c>
      <c r="L16456" t="s">
        <v>1959</v>
      </c>
      <c r="M16456" t="s">
        <v>900</v>
      </c>
      <c r="N16456" t="s">
        <v>860</v>
      </c>
      <c r="Q16456" t="s">
        <v>123</v>
      </c>
      <c r="R16456" t="str">
        <f t="shared" si="921"/>
        <v>Weekday</v>
      </c>
      <c r="S16456" s="27">
        <f t="shared" si="922"/>
        <v>43139</v>
      </c>
      <c r="V16456" t="str">
        <f t="shared" si="923"/>
        <v/>
      </c>
      <c r="AE16456" s="27"/>
      <c r="AO16456" s="27"/>
      <c r="AX16456" s="27"/>
      <c r="AY16456" s="27"/>
    </row>
    <row r="16457" spans="1:51" x14ac:dyDescent="0.25">
      <c r="A16457" t="s">
        <v>66</v>
      </c>
      <c r="C16457">
        <v>6621346</v>
      </c>
      <c r="D16457">
        <v>400</v>
      </c>
      <c r="E16457" t="s">
        <v>90</v>
      </c>
      <c r="G16457">
        <v>9.3330000000000002</v>
      </c>
      <c r="H16457">
        <v>2018</v>
      </c>
      <c r="I16457">
        <v>3</v>
      </c>
      <c r="J16457">
        <v>2</v>
      </c>
      <c r="K16457" t="s">
        <v>1958</v>
      </c>
      <c r="L16457" t="s">
        <v>1935</v>
      </c>
      <c r="M16457" t="s">
        <v>900</v>
      </c>
      <c r="N16457" t="s">
        <v>860</v>
      </c>
      <c r="Q16457" t="s">
        <v>123</v>
      </c>
      <c r="R16457" t="str">
        <f t="shared" si="921"/>
        <v>Weekday</v>
      </c>
      <c r="S16457" s="27">
        <f t="shared" si="922"/>
        <v>43161</v>
      </c>
      <c r="V16457" t="str">
        <f t="shared" si="923"/>
        <v/>
      </c>
      <c r="AE16457" s="27"/>
      <c r="AO16457" s="27"/>
      <c r="AX16457" s="27"/>
      <c r="AY16457" s="27"/>
    </row>
    <row r="16458" spans="1:51" x14ac:dyDescent="0.25">
      <c r="A16458" t="s">
        <v>66</v>
      </c>
      <c r="C16458">
        <v>7011064</v>
      </c>
      <c r="D16458">
        <v>400</v>
      </c>
      <c r="E16458" t="s">
        <v>91</v>
      </c>
      <c r="G16458">
        <v>9.3379999999999992</v>
      </c>
      <c r="H16458">
        <v>2018</v>
      </c>
      <c r="I16458">
        <v>12</v>
      </c>
      <c r="J16458">
        <v>19</v>
      </c>
      <c r="K16458" t="s">
        <v>1945</v>
      </c>
      <c r="L16458" t="s">
        <v>1992</v>
      </c>
      <c r="M16458" t="s">
        <v>900</v>
      </c>
      <c r="N16458" t="s">
        <v>860</v>
      </c>
      <c r="Q16458" t="s">
        <v>137</v>
      </c>
      <c r="R16458" t="str">
        <f t="shared" si="921"/>
        <v>Weekday</v>
      </c>
      <c r="S16458" s="27">
        <f t="shared" si="922"/>
        <v>43453</v>
      </c>
      <c r="V16458" t="str">
        <f t="shared" si="923"/>
        <v/>
      </c>
      <c r="AE16458" s="27"/>
      <c r="AO16458" s="27"/>
      <c r="AX16458" s="27"/>
      <c r="AY16458" s="27"/>
    </row>
    <row r="16459" spans="1:51" x14ac:dyDescent="0.25">
      <c r="A16459" t="s">
        <v>66</v>
      </c>
      <c r="C16459">
        <v>6580475</v>
      </c>
      <c r="D16459">
        <v>400</v>
      </c>
      <c r="E16459" t="s">
        <v>90</v>
      </c>
      <c r="G16459">
        <v>9.343</v>
      </c>
      <c r="H16459">
        <v>2018</v>
      </c>
      <c r="I16459">
        <v>1</v>
      </c>
      <c r="J16459">
        <v>31</v>
      </c>
      <c r="K16459" t="s">
        <v>1941</v>
      </c>
      <c r="L16459" t="s">
        <v>1942</v>
      </c>
      <c r="M16459" t="s">
        <v>900</v>
      </c>
      <c r="N16459" t="s">
        <v>860</v>
      </c>
      <c r="Q16459" t="s">
        <v>123</v>
      </c>
      <c r="R16459" t="str">
        <f t="shared" si="921"/>
        <v>Weekday</v>
      </c>
      <c r="S16459" s="27">
        <f t="shared" si="922"/>
        <v>43131</v>
      </c>
      <c r="V16459" t="str">
        <f t="shared" si="923"/>
        <v/>
      </c>
      <c r="AE16459" s="27"/>
      <c r="AO16459" s="27"/>
      <c r="AX16459" s="27"/>
      <c r="AY16459" s="27"/>
    </row>
    <row r="16460" spans="1:51" x14ac:dyDescent="0.25">
      <c r="A16460" t="s">
        <v>66</v>
      </c>
      <c r="C16460">
        <v>5861282</v>
      </c>
      <c r="D16460">
        <v>400</v>
      </c>
      <c r="E16460" t="s">
        <v>90</v>
      </c>
      <c r="G16460">
        <v>9.3550000000000004</v>
      </c>
      <c r="H16460">
        <v>2016</v>
      </c>
      <c r="I16460">
        <v>8</v>
      </c>
      <c r="J16460">
        <v>2</v>
      </c>
      <c r="K16460" t="s">
        <v>1958</v>
      </c>
      <c r="L16460" t="s">
        <v>1953</v>
      </c>
      <c r="M16460" t="s">
        <v>900</v>
      </c>
      <c r="N16460" t="s">
        <v>860</v>
      </c>
      <c r="Q16460" t="s">
        <v>123</v>
      </c>
      <c r="R16460" t="str">
        <f t="shared" si="921"/>
        <v>Weekday</v>
      </c>
      <c r="S16460" s="27">
        <f t="shared" si="922"/>
        <v>42584</v>
      </c>
      <c r="V16460" t="str">
        <f t="shared" si="923"/>
        <v/>
      </c>
      <c r="AE16460" s="27"/>
      <c r="AO16460" s="27"/>
      <c r="AX16460" s="27"/>
      <c r="AY16460" s="27"/>
    </row>
    <row r="16461" spans="1:51" x14ac:dyDescent="0.25">
      <c r="A16461" t="s">
        <v>66</v>
      </c>
      <c r="C16461">
        <v>6859818</v>
      </c>
      <c r="D16461">
        <v>400</v>
      </c>
      <c r="E16461" t="s">
        <v>90</v>
      </c>
      <c r="G16461">
        <v>9.3829999999999991</v>
      </c>
      <c r="H16461">
        <v>2018</v>
      </c>
      <c r="I16461">
        <v>8</v>
      </c>
      <c r="J16461">
        <v>29</v>
      </c>
      <c r="K16461" t="s">
        <v>1958</v>
      </c>
      <c r="L16461" t="s">
        <v>1992</v>
      </c>
      <c r="M16461" t="s">
        <v>900</v>
      </c>
      <c r="N16461" t="s">
        <v>860</v>
      </c>
      <c r="Q16461" t="s">
        <v>123</v>
      </c>
      <c r="R16461" t="str">
        <f t="shared" si="921"/>
        <v>Weekday</v>
      </c>
      <c r="S16461" s="27">
        <f t="shared" si="922"/>
        <v>43341</v>
      </c>
      <c r="V16461" t="str">
        <f t="shared" si="923"/>
        <v/>
      </c>
      <c r="AE16461" s="27"/>
      <c r="AO16461" s="27"/>
      <c r="AX16461" s="27"/>
      <c r="AY16461" s="27"/>
    </row>
    <row r="16462" spans="1:51" x14ac:dyDescent="0.25">
      <c r="A16462" t="s">
        <v>66</v>
      </c>
      <c r="C16462">
        <v>6859817</v>
      </c>
      <c r="D16462">
        <v>400</v>
      </c>
      <c r="E16462" t="s">
        <v>90</v>
      </c>
      <c r="G16462">
        <v>9.3889999999999993</v>
      </c>
      <c r="H16462">
        <v>2018</v>
      </c>
      <c r="I16462">
        <v>8</v>
      </c>
      <c r="J16462">
        <v>29</v>
      </c>
      <c r="K16462" t="s">
        <v>1958</v>
      </c>
      <c r="L16462" t="s">
        <v>1992</v>
      </c>
      <c r="M16462" t="s">
        <v>900</v>
      </c>
      <c r="N16462" t="s">
        <v>860</v>
      </c>
      <c r="Q16462" t="s">
        <v>123</v>
      </c>
      <c r="R16462" t="str">
        <f t="shared" si="921"/>
        <v>Weekday</v>
      </c>
      <c r="S16462" s="27">
        <f t="shared" si="922"/>
        <v>43341</v>
      </c>
      <c r="V16462" t="str">
        <f t="shared" si="923"/>
        <v/>
      </c>
      <c r="AE16462" s="27"/>
      <c r="AO16462" s="27"/>
      <c r="AX16462" s="27"/>
      <c r="AY16462" s="27"/>
    </row>
    <row r="16463" spans="1:51" x14ac:dyDescent="0.25">
      <c r="A16463" t="s">
        <v>66</v>
      </c>
      <c r="C16463">
        <v>5759017</v>
      </c>
      <c r="D16463">
        <v>400</v>
      </c>
      <c r="E16463" t="s">
        <v>90</v>
      </c>
      <c r="G16463">
        <v>9.3930000000000007</v>
      </c>
      <c r="H16463">
        <v>2016</v>
      </c>
      <c r="I16463">
        <v>5</v>
      </c>
      <c r="J16463">
        <v>17</v>
      </c>
      <c r="K16463" t="s">
        <v>1954</v>
      </c>
      <c r="L16463" t="s">
        <v>1971</v>
      </c>
      <c r="M16463" t="s">
        <v>900</v>
      </c>
      <c r="N16463" t="s">
        <v>860</v>
      </c>
      <c r="Q16463" t="s">
        <v>123</v>
      </c>
      <c r="R16463" t="str">
        <f t="shared" si="921"/>
        <v>Weekday</v>
      </c>
      <c r="S16463" s="27">
        <f t="shared" si="922"/>
        <v>42507</v>
      </c>
      <c r="V16463" t="str">
        <f t="shared" si="923"/>
        <v/>
      </c>
      <c r="AE16463" s="27"/>
      <c r="AO16463" s="27"/>
      <c r="AX16463" s="27"/>
      <c r="AY16463" s="27"/>
    </row>
    <row r="16464" spans="1:51" x14ac:dyDescent="0.25">
      <c r="A16464" t="s">
        <v>66</v>
      </c>
      <c r="C16464">
        <v>6068671</v>
      </c>
      <c r="D16464">
        <v>400</v>
      </c>
      <c r="E16464" t="s">
        <v>91</v>
      </c>
      <c r="G16464">
        <v>9.4149999999999991</v>
      </c>
      <c r="H16464">
        <v>2017</v>
      </c>
      <c r="I16464">
        <v>1</v>
      </c>
      <c r="J16464">
        <v>5</v>
      </c>
      <c r="K16464" t="s">
        <v>1964</v>
      </c>
      <c r="L16464" t="s">
        <v>1936</v>
      </c>
      <c r="M16464" t="s">
        <v>900</v>
      </c>
      <c r="N16464" t="s">
        <v>860</v>
      </c>
      <c r="Q16464" t="s">
        <v>137</v>
      </c>
      <c r="R16464" t="str">
        <f t="shared" si="921"/>
        <v>Weekday</v>
      </c>
      <c r="S16464" s="27">
        <f t="shared" si="922"/>
        <v>42740</v>
      </c>
      <c r="V16464" t="str">
        <f t="shared" si="923"/>
        <v/>
      </c>
      <c r="AE16464" s="27"/>
      <c r="AO16464" s="27"/>
      <c r="AX16464" s="27"/>
      <c r="AY16464" s="27"/>
    </row>
    <row r="16465" spans="1:51" x14ac:dyDescent="0.25">
      <c r="A16465" t="s">
        <v>66</v>
      </c>
      <c r="C16465">
        <v>6611699</v>
      </c>
      <c r="D16465">
        <v>400</v>
      </c>
      <c r="E16465" t="s">
        <v>90</v>
      </c>
      <c r="G16465">
        <v>9.4280000000000008</v>
      </c>
      <c r="H16465">
        <v>2018</v>
      </c>
      <c r="I16465">
        <v>2</v>
      </c>
      <c r="J16465">
        <v>25</v>
      </c>
      <c r="K16465" t="s">
        <v>1956</v>
      </c>
      <c r="L16465" t="s">
        <v>1990</v>
      </c>
      <c r="M16465" t="s">
        <v>899</v>
      </c>
      <c r="N16465" t="s">
        <v>860</v>
      </c>
      <c r="Q16465" t="s">
        <v>123</v>
      </c>
      <c r="R16465" t="str">
        <f t="shared" si="921"/>
        <v>Weekend</v>
      </c>
      <c r="S16465" s="27">
        <f t="shared" si="922"/>
        <v>43156</v>
      </c>
      <c r="V16465" t="str">
        <f t="shared" si="923"/>
        <v/>
      </c>
      <c r="AE16465" s="27"/>
      <c r="AO16465" s="27"/>
      <c r="AX16465" s="27"/>
      <c r="AY16465" s="27"/>
    </row>
    <row r="16466" spans="1:51" x14ac:dyDescent="0.25">
      <c r="A16466" t="s">
        <v>66</v>
      </c>
      <c r="C16466">
        <v>6607574</v>
      </c>
      <c r="D16466">
        <v>400</v>
      </c>
      <c r="E16466" t="s">
        <v>91</v>
      </c>
      <c r="G16466">
        <v>9.4589999999999996</v>
      </c>
      <c r="H16466">
        <v>2018</v>
      </c>
      <c r="I16466">
        <v>2</v>
      </c>
      <c r="J16466">
        <v>22</v>
      </c>
      <c r="K16466" t="s">
        <v>1958</v>
      </c>
      <c r="L16466" t="s">
        <v>1966</v>
      </c>
      <c r="M16466" t="s">
        <v>900</v>
      </c>
      <c r="N16466" t="s">
        <v>860</v>
      </c>
      <c r="Q16466" t="s">
        <v>137</v>
      </c>
      <c r="R16466" t="str">
        <f t="shared" si="921"/>
        <v>Weekday</v>
      </c>
      <c r="S16466" s="27">
        <f t="shared" si="922"/>
        <v>43153</v>
      </c>
      <c r="V16466" t="str">
        <f t="shared" si="923"/>
        <v/>
      </c>
      <c r="AE16466" s="27"/>
      <c r="AO16466" s="27"/>
      <c r="AX16466" s="27"/>
      <c r="AY16466" s="27"/>
    </row>
    <row r="16467" spans="1:51" x14ac:dyDescent="0.25">
      <c r="A16467" t="s">
        <v>66</v>
      </c>
      <c r="C16467">
        <v>6433091</v>
      </c>
      <c r="D16467">
        <v>400</v>
      </c>
      <c r="E16467" t="s">
        <v>90</v>
      </c>
      <c r="G16467">
        <v>9.4610000000000003</v>
      </c>
      <c r="H16467">
        <v>2017</v>
      </c>
      <c r="I16467">
        <v>10</v>
      </c>
      <c r="J16467">
        <v>18</v>
      </c>
      <c r="K16467" t="s">
        <v>1956</v>
      </c>
      <c r="L16467" t="s">
        <v>1997</v>
      </c>
      <c r="M16467" t="s">
        <v>900</v>
      </c>
      <c r="N16467" t="s">
        <v>860</v>
      </c>
      <c r="Q16467" t="s">
        <v>123</v>
      </c>
      <c r="R16467" t="str">
        <f t="shared" si="921"/>
        <v>Weekday</v>
      </c>
      <c r="S16467" s="27">
        <f t="shared" si="922"/>
        <v>43026</v>
      </c>
      <c r="V16467" t="str">
        <f t="shared" si="923"/>
        <v/>
      </c>
      <c r="AE16467" s="27"/>
      <c r="AO16467" s="27"/>
      <c r="AX16467" s="27"/>
      <c r="AY16467" s="27"/>
    </row>
    <row r="16468" spans="1:51" x14ac:dyDescent="0.25">
      <c r="A16468" t="s">
        <v>66</v>
      </c>
      <c r="C16468">
        <v>6900381</v>
      </c>
      <c r="D16468">
        <v>400</v>
      </c>
      <c r="E16468" t="s">
        <v>91</v>
      </c>
      <c r="G16468">
        <v>9.4619999999999997</v>
      </c>
      <c r="H16468">
        <v>2018</v>
      </c>
      <c r="I16468">
        <v>10</v>
      </c>
      <c r="J16468">
        <v>3</v>
      </c>
      <c r="K16468" t="s">
        <v>1969</v>
      </c>
      <c r="L16468" t="s">
        <v>1971</v>
      </c>
      <c r="M16468" t="s">
        <v>900</v>
      </c>
      <c r="N16468" t="s">
        <v>860</v>
      </c>
      <c r="Q16468" t="s">
        <v>137</v>
      </c>
      <c r="R16468" t="str">
        <f t="shared" si="921"/>
        <v>Weekday</v>
      </c>
      <c r="S16468" s="27">
        <f t="shared" si="922"/>
        <v>43376</v>
      </c>
      <c r="V16468" t="str">
        <f t="shared" si="923"/>
        <v/>
      </c>
      <c r="AE16468" s="27"/>
      <c r="AO16468" s="27"/>
      <c r="AX16468" s="27"/>
      <c r="AY16468" s="27"/>
    </row>
    <row r="16469" spans="1:51" x14ac:dyDescent="0.25">
      <c r="A16469" t="s">
        <v>66</v>
      </c>
      <c r="C16469">
        <v>6537846</v>
      </c>
      <c r="D16469">
        <v>400</v>
      </c>
      <c r="E16469" t="s">
        <v>90</v>
      </c>
      <c r="G16469">
        <v>9.4689999999999994</v>
      </c>
      <c r="H16469">
        <v>2018</v>
      </c>
      <c r="I16469">
        <v>1</v>
      </c>
      <c r="J16469">
        <v>2</v>
      </c>
      <c r="K16469" t="s">
        <v>1939</v>
      </c>
      <c r="L16469" t="s">
        <v>1996</v>
      </c>
      <c r="M16469" t="s">
        <v>900</v>
      </c>
      <c r="N16469" t="s">
        <v>860</v>
      </c>
      <c r="Q16469" t="s">
        <v>123</v>
      </c>
      <c r="R16469" t="str">
        <f t="shared" si="921"/>
        <v>Weekday</v>
      </c>
      <c r="S16469" s="27">
        <f t="shared" si="922"/>
        <v>43102</v>
      </c>
      <c r="V16469" t="str">
        <f t="shared" si="923"/>
        <v/>
      </c>
      <c r="AE16469" s="27"/>
      <c r="AO16469" s="27"/>
      <c r="AX16469" s="27"/>
      <c r="AY16469" s="27"/>
    </row>
    <row r="16470" spans="1:51" x14ac:dyDescent="0.25">
      <c r="A16470" t="s">
        <v>66</v>
      </c>
      <c r="C16470">
        <v>5722502</v>
      </c>
      <c r="D16470">
        <v>400</v>
      </c>
      <c r="E16470" t="s">
        <v>91</v>
      </c>
      <c r="G16470">
        <v>9.4740000000000002</v>
      </c>
      <c r="H16470">
        <v>2016</v>
      </c>
      <c r="I16470">
        <v>4</v>
      </c>
      <c r="J16470">
        <v>21</v>
      </c>
      <c r="K16470" t="s">
        <v>1964</v>
      </c>
      <c r="L16470" t="s">
        <v>1968</v>
      </c>
      <c r="M16470" t="s">
        <v>900</v>
      </c>
      <c r="N16470" t="s">
        <v>860</v>
      </c>
      <c r="Q16470" t="s">
        <v>137</v>
      </c>
      <c r="R16470" t="str">
        <f t="shared" si="921"/>
        <v>Weekday</v>
      </c>
      <c r="S16470" s="27">
        <f t="shared" si="922"/>
        <v>42481</v>
      </c>
      <c r="V16470" t="str">
        <f t="shared" si="923"/>
        <v/>
      </c>
      <c r="AE16470" s="27"/>
      <c r="AO16470" s="27"/>
      <c r="AX16470" s="27"/>
      <c r="AY16470" s="27"/>
    </row>
    <row r="16471" spans="1:51" x14ac:dyDescent="0.25">
      <c r="A16471" t="s">
        <v>66</v>
      </c>
      <c r="C16471">
        <v>6285756</v>
      </c>
      <c r="D16471">
        <v>400</v>
      </c>
      <c r="E16471" t="s">
        <v>90</v>
      </c>
      <c r="G16471">
        <v>9.4890000000000008</v>
      </c>
      <c r="H16471">
        <v>2017</v>
      </c>
      <c r="I16471">
        <v>6</v>
      </c>
      <c r="J16471">
        <v>22</v>
      </c>
      <c r="K16471" t="s">
        <v>1939</v>
      </c>
      <c r="L16471" t="s">
        <v>1985</v>
      </c>
      <c r="M16471" t="s">
        <v>900</v>
      </c>
      <c r="N16471" t="s">
        <v>860</v>
      </c>
      <c r="Q16471" t="s">
        <v>124</v>
      </c>
      <c r="R16471" t="str">
        <f t="shared" si="921"/>
        <v>Weekday</v>
      </c>
      <c r="S16471" s="27">
        <f t="shared" si="922"/>
        <v>42908</v>
      </c>
      <c r="V16471" t="str">
        <f t="shared" si="923"/>
        <v/>
      </c>
      <c r="AE16471" s="27"/>
      <c r="AO16471" s="27"/>
      <c r="AX16471" s="27"/>
      <c r="AY16471" s="27"/>
    </row>
    <row r="16472" spans="1:51" x14ac:dyDescent="0.25">
      <c r="A16472" t="s">
        <v>66</v>
      </c>
      <c r="C16472">
        <v>6467609</v>
      </c>
      <c r="D16472">
        <v>400</v>
      </c>
      <c r="E16472" t="s">
        <v>90</v>
      </c>
      <c r="G16472">
        <v>9.4920000000000009</v>
      </c>
      <c r="H16472">
        <v>2017</v>
      </c>
      <c r="I16472">
        <v>11</v>
      </c>
      <c r="J16472">
        <v>10</v>
      </c>
      <c r="K16472" t="s">
        <v>1941</v>
      </c>
      <c r="L16472" t="s">
        <v>1998</v>
      </c>
      <c r="M16472" t="s">
        <v>900</v>
      </c>
      <c r="N16472" t="s">
        <v>860</v>
      </c>
      <c r="Q16472" t="s">
        <v>124</v>
      </c>
      <c r="R16472" t="str">
        <f t="shared" si="921"/>
        <v>Weekday</v>
      </c>
      <c r="S16472" s="27">
        <f t="shared" si="922"/>
        <v>43049</v>
      </c>
      <c r="V16472" t="str">
        <f t="shared" si="923"/>
        <v/>
      </c>
      <c r="AE16472" s="27"/>
      <c r="AO16472" s="27"/>
      <c r="AX16472" s="27"/>
      <c r="AY16472" s="27"/>
    </row>
    <row r="16473" spans="1:51" x14ac:dyDescent="0.25">
      <c r="A16473" t="s">
        <v>66</v>
      </c>
      <c r="C16473">
        <v>5849346</v>
      </c>
      <c r="D16473">
        <v>400</v>
      </c>
      <c r="E16473" t="s">
        <v>91</v>
      </c>
      <c r="G16473">
        <v>9.4949999999999992</v>
      </c>
      <c r="H16473">
        <v>2016</v>
      </c>
      <c r="I16473">
        <v>7</v>
      </c>
      <c r="J16473">
        <v>7</v>
      </c>
      <c r="K16473" t="s">
        <v>1939</v>
      </c>
      <c r="L16473" t="s">
        <v>1986</v>
      </c>
      <c r="M16473" t="s">
        <v>900</v>
      </c>
      <c r="N16473" t="s">
        <v>860</v>
      </c>
      <c r="Q16473" t="s">
        <v>136</v>
      </c>
      <c r="R16473" t="str">
        <f t="shared" si="921"/>
        <v>Weekday</v>
      </c>
      <c r="S16473" s="27">
        <f t="shared" si="922"/>
        <v>42558</v>
      </c>
      <c r="V16473" t="str">
        <f t="shared" si="923"/>
        <v/>
      </c>
      <c r="AE16473" s="27"/>
      <c r="AO16473" s="27"/>
      <c r="AX16473" s="27"/>
      <c r="AY16473" s="27"/>
    </row>
    <row r="16474" spans="1:51" x14ac:dyDescent="0.25">
      <c r="A16474" t="s">
        <v>66</v>
      </c>
      <c r="C16474">
        <v>6774018</v>
      </c>
      <c r="D16474">
        <v>400</v>
      </c>
      <c r="E16474" t="s">
        <v>91</v>
      </c>
      <c r="G16474">
        <v>9.4960000000000004</v>
      </c>
      <c r="H16474">
        <v>2018</v>
      </c>
      <c r="I16474">
        <v>6</v>
      </c>
      <c r="J16474">
        <v>27</v>
      </c>
      <c r="K16474" t="s">
        <v>1954</v>
      </c>
      <c r="L16474" t="s">
        <v>1967</v>
      </c>
      <c r="M16474" t="s">
        <v>900</v>
      </c>
      <c r="N16474" t="s">
        <v>860</v>
      </c>
      <c r="Q16474" t="s">
        <v>136</v>
      </c>
      <c r="R16474" t="str">
        <f t="shared" si="921"/>
        <v>Weekday</v>
      </c>
      <c r="S16474" s="27">
        <f t="shared" si="922"/>
        <v>43278</v>
      </c>
      <c r="V16474" t="str">
        <f t="shared" si="923"/>
        <v/>
      </c>
      <c r="AE16474" s="27"/>
      <c r="AO16474" s="27"/>
      <c r="AX16474" s="27"/>
      <c r="AY16474" s="27"/>
    </row>
    <row r="16475" spans="1:51" x14ac:dyDescent="0.25">
      <c r="A16475" t="s">
        <v>66</v>
      </c>
      <c r="C16475">
        <v>4881721</v>
      </c>
      <c r="D16475">
        <v>400</v>
      </c>
      <c r="E16475" t="s">
        <v>91</v>
      </c>
      <c r="G16475">
        <v>9.4979999999999993</v>
      </c>
      <c r="H16475">
        <v>2014</v>
      </c>
      <c r="I16475">
        <v>6</v>
      </c>
      <c r="J16475">
        <v>18</v>
      </c>
      <c r="K16475" t="s">
        <v>1964</v>
      </c>
      <c r="L16475" t="s">
        <v>1946</v>
      </c>
      <c r="M16475" t="s">
        <v>900</v>
      </c>
      <c r="N16475" t="s">
        <v>860</v>
      </c>
      <c r="Q16475" t="s">
        <v>136</v>
      </c>
      <c r="R16475" t="str">
        <f t="shared" si="921"/>
        <v>Weekday</v>
      </c>
      <c r="S16475" s="27">
        <f t="shared" si="922"/>
        <v>41808</v>
      </c>
      <c r="V16475" t="str">
        <f t="shared" si="923"/>
        <v/>
      </c>
      <c r="AE16475" s="27"/>
      <c r="AO16475" s="27"/>
      <c r="AX16475" s="27"/>
      <c r="AY16475" s="27"/>
    </row>
    <row r="16476" spans="1:51" x14ac:dyDescent="0.25">
      <c r="A16476" t="s">
        <v>66</v>
      </c>
      <c r="C16476">
        <v>4777876</v>
      </c>
      <c r="D16476">
        <v>400</v>
      </c>
      <c r="E16476" t="s">
        <v>91</v>
      </c>
      <c r="G16476">
        <v>9.5020000000000007</v>
      </c>
      <c r="H16476">
        <v>2014</v>
      </c>
      <c r="I16476">
        <v>4</v>
      </c>
      <c r="J16476">
        <v>1</v>
      </c>
      <c r="K16476" t="s">
        <v>1954</v>
      </c>
      <c r="L16476" t="s">
        <v>1955</v>
      </c>
      <c r="M16476" t="s">
        <v>900</v>
      </c>
      <c r="N16476" t="s">
        <v>860</v>
      </c>
      <c r="Q16476" t="s">
        <v>136</v>
      </c>
      <c r="R16476" t="str">
        <f t="shared" si="921"/>
        <v>Weekday</v>
      </c>
      <c r="S16476" s="27">
        <f t="shared" si="922"/>
        <v>41730</v>
      </c>
      <c r="V16476" t="str">
        <f t="shared" si="923"/>
        <v/>
      </c>
      <c r="AE16476" s="27"/>
      <c r="AO16476" s="27"/>
      <c r="AX16476" s="27"/>
      <c r="AY16476" s="27"/>
    </row>
    <row r="16477" spans="1:51" x14ac:dyDescent="0.25">
      <c r="A16477" t="s">
        <v>66</v>
      </c>
      <c r="C16477">
        <v>6956327</v>
      </c>
      <c r="D16477">
        <v>400</v>
      </c>
      <c r="E16477" t="s">
        <v>91</v>
      </c>
      <c r="G16477">
        <v>9.5020000000000007</v>
      </c>
      <c r="H16477">
        <v>2018</v>
      </c>
      <c r="I16477">
        <v>10</v>
      </c>
      <c r="J16477">
        <v>24</v>
      </c>
      <c r="K16477" t="s">
        <v>1973</v>
      </c>
      <c r="L16477" t="s">
        <v>1999</v>
      </c>
      <c r="M16477" t="s">
        <v>900</v>
      </c>
      <c r="N16477" t="s">
        <v>860</v>
      </c>
      <c r="Q16477" t="s">
        <v>136</v>
      </c>
      <c r="R16477" t="str">
        <f t="shared" si="921"/>
        <v>Weekday</v>
      </c>
      <c r="S16477" s="27">
        <f t="shared" si="922"/>
        <v>43397</v>
      </c>
      <c r="V16477" t="str">
        <f t="shared" si="923"/>
        <v/>
      </c>
      <c r="AE16477" s="27"/>
      <c r="AO16477" s="27"/>
      <c r="AX16477" s="27"/>
      <c r="AY16477" s="27"/>
    </row>
    <row r="16478" spans="1:51" x14ac:dyDescent="0.25">
      <c r="A16478" t="s">
        <v>66</v>
      </c>
      <c r="C16478">
        <v>6263807</v>
      </c>
      <c r="D16478">
        <v>400</v>
      </c>
      <c r="E16478" t="s">
        <v>91</v>
      </c>
      <c r="G16478">
        <v>9.5050000000000008</v>
      </c>
      <c r="H16478">
        <v>2017</v>
      </c>
      <c r="I16478">
        <v>6</v>
      </c>
      <c r="J16478">
        <v>5</v>
      </c>
      <c r="K16478" t="s">
        <v>1943</v>
      </c>
      <c r="L16478" t="s">
        <v>1956</v>
      </c>
      <c r="M16478" t="s">
        <v>900</v>
      </c>
      <c r="N16478" t="s">
        <v>404</v>
      </c>
      <c r="Q16478" t="s">
        <v>136</v>
      </c>
      <c r="R16478" t="str">
        <f t="shared" si="921"/>
        <v>Weekday</v>
      </c>
      <c r="S16478" s="27">
        <f t="shared" si="922"/>
        <v>42891</v>
      </c>
      <c r="V16478" t="str">
        <f t="shared" si="923"/>
        <v/>
      </c>
      <c r="AE16478" s="27"/>
      <c r="AO16478" s="27"/>
      <c r="AX16478" s="27"/>
      <c r="AY16478" s="27"/>
    </row>
    <row r="16479" spans="1:51" x14ac:dyDescent="0.25">
      <c r="A16479" t="s">
        <v>66</v>
      </c>
      <c r="C16479">
        <v>6157556</v>
      </c>
      <c r="D16479">
        <v>400</v>
      </c>
      <c r="E16479" t="s">
        <v>91</v>
      </c>
      <c r="G16479">
        <v>9.5050000000000008</v>
      </c>
      <c r="H16479">
        <v>2017</v>
      </c>
      <c r="I16479">
        <v>3</v>
      </c>
      <c r="J16479">
        <v>18</v>
      </c>
      <c r="K16479" t="s">
        <v>1969</v>
      </c>
      <c r="L16479" t="s">
        <v>1986</v>
      </c>
      <c r="M16479" t="s">
        <v>900</v>
      </c>
      <c r="N16479" t="s">
        <v>404</v>
      </c>
      <c r="Q16479" t="s">
        <v>136</v>
      </c>
      <c r="R16479" t="str">
        <f t="shared" si="921"/>
        <v>Weekend</v>
      </c>
      <c r="S16479" s="27">
        <f t="shared" si="922"/>
        <v>42812</v>
      </c>
      <c r="V16479" t="str">
        <f t="shared" si="923"/>
        <v/>
      </c>
      <c r="AE16479" s="27"/>
      <c r="AO16479" s="27"/>
      <c r="AX16479" s="27"/>
      <c r="AY16479" s="27"/>
    </row>
    <row r="16480" spans="1:51" x14ac:dyDescent="0.25">
      <c r="A16480" t="s">
        <v>66</v>
      </c>
      <c r="C16480">
        <v>5985607</v>
      </c>
      <c r="D16480">
        <v>400</v>
      </c>
      <c r="E16480" t="s">
        <v>91</v>
      </c>
      <c r="G16480">
        <v>9.5069999999999997</v>
      </c>
      <c r="H16480">
        <v>2016</v>
      </c>
      <c r="I16480">
        <v>11</v>
      </c>
      <c r="J16480">
        <v>1</v>
      </c>
      <c r="K16480" t="s">
        <v>1969</v>
      </c>
      <c r="L16480" t="s">
        <v>1946</v>
      </c>
      <c r="M16480" t="s">
        <v>900</v>
      </c>
      <c r="N16480" t="s">
        <v>404</v>
      </c>
      <c r="Q16480" t="s">
        <v>136</v>
      </c>
      <c r="R16480" t="str">
        <f t="shared" si="921"/>
        <v>Weekday</v>
      </c>
      <c r="S16480" s="27">
        <f t="shared" si="922"/>
        <v>42675</v>
      </c>
      <c r="V16480" t="str">
        <f t="shared" si="923"/>
        <v/>
      </c>
      <c r="AE16480" s="27"/>
      <c r="AO16480" s="27"/>
      <c r="AX16480" s="27"/>
      <c r="AY16480" s="27"/>
    </row>
    <row r="16481" spans="1:51" x14ac:dyDescent="0.25">
      <c r="A16481" t="s">
        <v>66</v>
      </c>
      <c r="C16481">
        <v>4772670</v>
      </c>
      <c r="D16481">
        <v>400</v>
      </c>
      <c r="E16481" t="s">
        <v>91</v>
      </c>
      <c r="G16481">
        <v>9.5069999999999997</v>
      </c>
      <c r="H16481">
        <v>2014</v>
      </c>
      <c r="I16481">
        <v>3</v>
      </c>
      <c r="J16481">
        <v>26</v>
      </c>
      <c r="K16481" t="s">
        <v>1954</v>
      </c>
      <c r="L16481" t="s">
        <v>2001</v>
      </c>
      <c r="M16481" t="s">
        <v>900</v>
      </c>
      <c r="N16481" t="s">
        <v>860</v>
      </c>
      <c r="Q16481" t="s">
        <v>136</v>
      </c>
      <c r="R16481" t="str">
        <f t="shared" si="921"/>
        <v>Weekday</v>
      </c>
      <c r="S16481" s="27">
        <f t="shared" si="922"/>
        <v>41724</v>
      </c>
      <c r="V16481" t="str">
        <f t="shared" si="923"/>
        <v/>
      </c>
      <c r="AE16481" s="27"/>
      <c r="AO16481" s="27"/>
      <c r="AX16481" s="27"/>
      <c r="AY16481" s="27"/>
    </row>
    <row r="16482" spans="1:51" x14ac:dyDescent="0.25">
      <c r="A16482" t="s">
        <v>66</v>
      </c>
      <c r="C16482">
        <v>4698949</v>
      </c>
      <c r="D16482">
        <v>400</v>
      </c>
      <c r="E16482" t="s">
        <v>91</v>
      </c>
      <c r="G16482">
        <v>9.5079999999999991</v>
      </c>
      <c r="H16482">
        <v>2014</v>
      </c>
      <c r="I16482">
        <v>1</v>
      </c>
      <c r="J16482">
        <v>8</v>
      </c>
      <c r="K16482" t="s">
        <v>1964</v>
      </c>
      <c r="L16482" t="s">
        <v>1950</v>
      </c>
      <c r="M16482" t="s">
        <v>900</v>
      </c>
      <c r="N16482" t="s">
        <v>860</v>
      </c>
      <c r="Q16482" t="s">
        <v>136</v>
      </c>
      <c r="R16482" t="str">
        <f t="shared" si="921"/>
        <v>Weekday</v>
      </c>
      <c r="S16482" s="27">
        <f t="shared" si="922"/>
        <v>41647</v>
      </c>
      <c r="V16482" t="str">
        <f t="shared" si="923"/>
        <v/>
      </c>
      <c r="AE16482" s="27"/>
      <c r="AO16482" s="27"/>
      <c r="AX16482" s="27"/>
      <c r="AY16482" s="27"/>
    </row>
    <row r="16483" spans="1:51" x14ac:dyDescent="0.25">
      <c r="A16483" t="s">
        <v>66</v>
      </c>
      <c r="C16483">
        <v>6148260</v>
      </c>
      <c r="D16483">
        <v>400</v>
      </c>
      <c r="E16483" t="s">
        <v>91</v>
      </c>
      <c r="G16483">
        <v>9.51</v>
      </c>
      <c r="H16483">
        <v>2017</v>
      </c>
      <c r="I16483">
        <v>3</v>
      </c>
      <c r="J16483">
        <v>13</v>
      </c>
      <c r="K16483" t="s">
        <v>1972</v>
      </c>
      <c r="L16483" t="s">
        <v>2001</v>
      </c>
      <c r="M16483" t="s">
        <v>900</v>
      </c>
      <c r="N16483" t="s">
        <v>404</v>
      </c>
      <c r="Q16483" t="s">
        <v>136</v>
      </c>
      <c r="R16483" t="str">
        <f t="shared" si="921"/>
        <v>Weekday</v>
      </c>
      <c r="S16483" s="27">
        <f t="shared" si="922"/>
        <v>42807</v>
      </c>
      <c r="V16483" t="str">
        <f t="shared" si="923"/>
        <v/>
      </c>
      <c r="AE16483" s="27"/>
      <c r="AO16483" s="27"/>
      <c r="AX16483" s="27"/>
      <c r="AY16483" s="27"/>
    </row>
    <row r="16484" spans="1:51" x14ac:dyDescent="0.25">
      <c r="A16484" t="s">
        <v>66</v>
      </c>
      <c r="C16484">
        <v>5991113</v>
      </c>
      <c r="D16484">
        <v>400</v>
      </c>
      <c r="E16484" t="s">
        <v>91</v>
      </c>
      <c r="G16484">
        <v>9.51</v>
      </c>
      <c r="H16484">
        <v>2016</v>
      </c>
      <c r="I16484">
        <v>11</v>
      </c>
      <c r="J16484">
        <v>8</v>
      </c>
      <c r="K16484" t="s">
        <v>1972</v>
      </c>
      <c r="L16484" t="s">
        <v>1998</v>
      </c>
      <c r="M16484" t="s">
        <v>900</v>
      </c>
      <c r="N16484" t="s">
        <v>860</v>
      </c>
      <c r="Q16484" t="s">
        <v>136</v>
      </c>
      <c r="R16484" t="str">
        <f t="shared" si="921"/>
        <v>Weekday</v>
      </c>
      <c r="S16484" s="27">
        <f t="shared" si="922"/>
        <v>42682</v>
      </c>
      <c r="V16484" t="str">
        <f t="shared" si="923"/>
        <v/>
      </c>
      <c r="AE16484" s="27"/>
      <c r="AO16484" s="27"/>
      <c r="AX16484" s="27"/>
      <c r="AY16484" s="27"/>
    </row>
    <row r="16485" spans="1:51" x14ac:dyDescent="0.25">
      <c r="A16485" t="s">
        <v>66</v>
      </c>
      <c r="C16485">
        <v>6183237</v>
      </c>
      <c r="D16485">
        <v>400</v>
      </c>
      <c r="E16485" t="s">
        <v>91</v>
      </c>
      <c r="G16485">
        <v>9.5109999999999992</v>
      </c>
      <c r="H16485">
        <v>2017</v>
      </c>
      <c r="I16485">
        <v>4</v>
      </c>
      <c r="J16485">
        <v>6</v>
      </c>
      <c r="K16485" t="s">
        <v>1989</v>
      </c>
      <c r="L16485" t="s">
        <v>1966</v>
      </c>
      <c r="M16485" t="s">
        <v>900</v>
      </c>
      <c r="N16485" t="s">
        <v>860</v>
      </c>
      <c r="Q16485" t="s">
        <v>136</v>
      </c>
      <c r="R16485" t="str">
        <f t="shared" si="921"/>
        <v>Weekday</v>
      </c>
      <c r="S16485" s="27">
        <f t="shared" si="922"/>
        <v>42831</v>
      </c>
      <c r="V16485" t="str">
        <f t="shared" si="923"/>
        <v/>
      </c>
      <c r="AE16485" s="27"/>
      <c r="AO16485" s="27"/>
      <c r="AX16485" s="27"/>
      <c r="AY16485" s="27"/>
    </row>
    <row r="16486" spans="1:51" x14ac:dyDescent="0.25">
      <c r="A16486" t="s">
        <v>66</v>
      </c>
      <c r="C16486">
        <v>6017028</v>
      </c>
      <c r="D16486">
        <v>400</v>
      </c>
      <c r="E16486" t="s">
        <v>91</v>
      </c>
      <c r="G16486">
        <v>9.5109999999999992</v>
      </c>
      <c r="H16486">
        <v>2016</v>
      </c>
      <c r="I16486">
        <v>11</v>
      </c>
      <c r="J16486">
        <v>28</v>
      </c>
      <c r="K16486" t="s">
        <v>1972</v>
      </c>
      <c r="L16486" t="s">
        <v>1988</v>
      </c>
      <c r="M16486" t="s">
        <v>900</v>
      </c>
      <c r="N16486" t="s">
        <v>860</v>
      </c>
      <c r="Q16486" t="s">
        <v>136</v>
      </c>
      <c r="R16486" t="str">
        <f t="shared" si="921"/>
        <v>Weekday</v>
      </c>
      <c r="S16486" s="27">
        <f t="shared" si="922"/>
        <v>42702</v>
      </c>
      <c r="V16486" t="str">
        <f t="shared" si="923"/>
        <v/>
      </c>
      <c r="AE16486" s="27"/>
      <c r="AO16486" s="27"/>
      <c r="AX16486" s="27"/>
      <c r="AY16486" s="27"/>
    </row>
    <row r="16487" spans="1:51" x14ac:dyDescent="0.25">
      <c r="A16487" t="s">
        <v>66</v>
      </c>
      <c r="C16487">
        <v>6345625</v>
      </c>
      <c r="D16487">
        <v>400</v>
      </c>
      <c r="E16487" t="s">
        <v>91</v>
      </c>
      <c r="G16487">
        <v>9.5120000000000005</v>
      </c>
      <c r="H16487">
        <v>2017</v>
      </c>
      <c r="I16487">
        <v>8</v>
      </c>
      <c r="J16487">
        <v>7</v>
      </c>
      <c r="K16487" t="s">
        <v>1964</v>
      </c>
      <c r="L16487" t="s">
        <v>1987</v>
      </c>
      <c r="M16487" t="s">
        <v>900</v>
      </c>
      <c r="N16487" t="s">
        <v>860</v>
      </c>
      <c r="Q16487" t="s">
        <v>136</v>
      </c>
      <c r="R16487" t="str">
        <f t="shared" si="921"/>
        <v>Weekday</v>
      </c>
      <c r="S16487" s="27">
        <f t="shared" si="922"/>
        <v>42954</v>
      </c>
      <c r="V16487" t="str">
        <f t="shared" si="923"/>
        <v/>
      </c>
      <c r="AE16487" s="27"/>
      <c r="AO16487" s="27"/>
      <c r="AX16487" s="27"/>
      <c r="AY16487" s="27"/>
    </row>
    <row r="16488" spans="1:51" x14ac:dyDescent="0.25">
      <c r="A16488" t="s">
        <v>66</v>
      </c>
      <c r="C16488">
        <v>6126467</v>
      </c>
      <c r="D16488">
        <v>400</v>
      </c>
      <c r="E16488" t="s">
        <v>91</v>
      </c>
      <c r="G16488">
        <v>9.5139999999999993</v>
      </c>
      <c r="H16488">
        <v>2017</v>
      </c>
      <c r="I16488">
        <v>2</v>
      </c>
      <c r="J16488">
        <v>22</v>
      </c>
      <c r="K16488" t="s">
        <v>1972</v>
      </c>
      <c r="L16488" t="s">
        <v>1961</v>
      </c>
      <c r="M16488" t="s">
        <v>900</v>
      </c>
      <c r="N16488" t="s">
        <v>404</v>
      </c>
      <c r="Q16488" t="s">
        <v>136</v>
      </c>
      <c r="R16488" t="str">
        <f t="shared" si="921"/>
        <v>Weekday</v>
      </c>
      <c r="S16488" s="27">
        <f t="shared" si="922"/>
        <v>42788</v>
      </c>
      <c r="V16488" t="str">
        <f t="shared" si="923"/>
        <v/>
      </c>
      <c r="AE16488" s="27"/>
      <c r="AO16488" s="27"/>
      <c r="AX16488" s="27"/>
      <c r="AY16488" s="27"/>
    </row>
    <row r="16489" spans="1:51" x14ac:dyDescent="0.25">
      <c r="A16489" t="s">
        <v>66</v>
      </c>
      <c r="C16489">
        <v>6968286</v>
      </c>
      <c r="D16489">
        <v>400</v>
      </c>
      <c r="E16489" t="s">
        <v>91</v>
      </c>
      <c r="G16489">
        <v>9.5139999999999993</v>
      </c>
      <c r="H16489">
        <v>2018</v>
      </c>
      <c r="I16489">
        <v>11</v>
      </c>
      <c r="J16489">
        <v>16</v>
      </c>
      <c r="K16489" t="s">
        <v>1949</v>
      </c>
      <c r="L16489" t="s">
        <v>1941</v>
      </c>
      <c r="M16489" t="s">
        <v>900</v>
      </c>
      <c r="N16489" t="s">
        <v>860</v>
      </c>
      <c r="Q16489" t="s">
        <v>136</v>
      </c>
      <c r="R16489" t="str">
        <f t="shared" si="921"/>
        <v>Weekday</v>
      </c>
      <c r="S16489" s="27">
        <f t="shared" si="922"/>
        <v>43420</v>
      </c>
      <c r="V16489" t="str">
        <f t="shared" si="923"/>
        <v/>
      </c>
      <c r="AE16489" s="27"/>
      <c r="AO16489" s="27"/>
      <c r="AX16489" s="27"/>
      <c r="AY16489" s="27"/>
    </row>
    <row r="16490" spans="1:51" x14ac:dyDescent="0.25">
      <c r="A16490" t="s">
        <v>66</v>
      </c>
      <c r="C16490">
        <v>5341707</v>
      </c>
      <c r="D16490">
        <v>400</v>
      </c>
      <c r="E16490" t="s">
        <v>90</v>
      </c>
      <c r="G16490">
        <v>9.5139999999999993</v>
      </c>
      <c r="H16490">
        <v>2015</v>
      </c>
      <c r="I16490">
        <v>6</v>
      </c>
      <c r="J16490">
        <v>22</v>
      </c>
      <c r="K16490" t="s">
        <v>1958</v>
      </c>
      <c r="L16490" t="s">
        <v>1985</v>
      </c>
      <c r="M16490" t="s">
        <v>900</v>
      </c>
      <c r="N16490" t="s">
        <v>860</v>
      </c>
      <c r="Q16490" t="s">
        <v>124</v>
      </c>
      <c r="R16490" t="str">
        <f t="shared" si="921"/>
        <v>Weekday</v>
      </c>
      <c r="S16490" s="27">
        <f t="shared" si="922"/>
        <v>42177</v>
      </c>
      <c r="V16490" t="str">
        <f t="shared" si="923"/>
        <v/>
      </c>
      <c r="AE16490" s="27"/>
      <c r="AO16490" s="27"/>
      <c r="AX16490" s="27"/>
      <c r="AY16490" s="27"/>
    </row>
    <row r="16491" spans="1:51" x14ac:dyDescent="0.25">
      <c r="A16491" t="s">
        <v>66</v>
      </c>
      <c r="C16491">
        <v>6299071</v>
      </c>
      <c r="D16491">
        <v>400</v>
      </c>
      <c r="E16491" t="s">
        <v>91</v>
      </c>
      <c r="G16491">
        <v>9.5139999999999993</v>
      </c>
      <c r="H16491">
        <v>2017</v>
      </c>
      <c r="I16491">
        <v>7</v>
      </c>
      <c r="J16491">
        <v>5</v>
      </c>
      <c r="K16491" t="s">
        <v>1949</v>
      </c>
      <c r="L16491" t="s">
        <v>1997</v>
      </c>
      <c r="M16491" t="s">
        <v>900</v>
      </c>
      <c r="N16491" t="s">
        <v>171</v>
      </c>
      <c r="Q16491" t="s">
        <v>136</v>
      </c>
      <c r="R16491" t="str">
        <f t="shared" ref="R16491:R16554" si="924">IF(WEEKDAY(DATE(H16491,I16491,J16491),2) &lt; 6, "Weekday", "Weekend")</f>
        <v>Weekday</v>
      </c>
      <c r="S16491" s="27">
        <f t="shared" si="922"/>
        <v>42921</v>
      </c>
      <c r="V16491" t="str">
        <f t="shared" si="923"/>
        <v/>
      </c>
      <c r="AE16491" s="27"/>
      <c r="AO16491" s="27"/>
      <c r="AX16491" s="27"/>
      <c r="AY16491" s="27"/>
    </row>
    <row r="16492" spans="1:51" x14ac:dyDescent="0.25">
      <c r="A16492" t="s">
        <v>66</v>
      </c>
      <c r="C16492">
        <v>6916858</v>
      </c>
      <c r="D16492">
        <v>400</v>
      </c>
      <c r="E16492" t="s">
        <v>91</v>
      </c>
      <c r="G16492">
        <v>9.5139999999999993</v>
      </c>
      <c r="H16492">
        <v>2018</v>
      </c>
      <c r="I16492">
        <v>10</v>
      </c>
      <c r="J16492">
        <v>16</v>
      </c>
      <c r="K16492" t="s">
        <v>1954</v>
      </c>
      <c r="L16492" t="s">
        <v>1945</v>
      </c>
      <c r="M16492" t="s">
        <v>900</v>
      </c>
      <c r="N16492" t="s">
        <v>860</v>
      </c>
      <c r="Q16492" t="s">
        <v>136</v>
      </c>
      <c r="R16492" t="str">
        <f t="shared" si="924"/>
        <v>Weekday</v>
      </c>
      <c r="S16492" s="27">
        <f t="shared" ref="S16492:S16555" si="925">DATE(H16492,I16492,J16492)</f>
        <v>43389</v>
      </c>
      <c r="V16492" t="str">
        <f t="shared" si="923"/>
        <v/>
      </c>
      <c r="AE16492" s="27"/>
      <c r="AO16492" s="27"/>
      <c r="AX16492" s="27"/>
      <c r="AY16492" s="27"/>
    </row>
    <row r="16493" spans="1:51" x14ac:dyDescent="0.25">
      <c r="A16493" t="s">
        <v>66</v>
      </c>
      <c r="C16493">
        <v>6921121</v>
      </c>
      <c r="D16493">
        <v>400</v>
      </c>
      <c r="E16493" t="s">
        <v>91</v>
      </c>
      <c r="G16493">
        <v>9.5139999999999993</v>
      </c>
      <c r="H16493">
        <v>2018</v>
      </c>
      <c r="I16493">
        <v>10</v>
      </c>
      <c r="J16493">
        <v>19</v>
      </c>
      <c r="K16493" t="s">
        <v>1973</v>
      </c>
      <c r="L16493" t="s">
        <v>1943</v>
      </c>
      <c r="M16493" t="s">
        <v>900</v>
      </c>
      <c r="N16493" t="s">
        <v>404</v>
      </c>
      <c r="Q16493" t="s">
        <v>136</v>
      </c>
      <c r="R16493" t="str">
        <f t="shared" si="924"/>
        <v>Weekday</v>
      </c>
      <c r="S16493" s="27">
        <f t="shared" si="925"/>
        <v>43392</v>
      </c>
      <c r="V16493" t="str">
        <f t="shared" si="923"/>
        <v/>
      </c>
      <c r="AE16493" s="27"/>
      <c r="AO16493" s="27"/>
      <c r="AX16493" s="27"/>
      <c r="AY16493" s="27"/>
    </row>
    <row r="16494" spans="1:51" x14ac:dyDescent="0.25">
      <c r="A16494" t="s">
        <v>66</v>
      </c>
      <c r="C16494">
        <v>6144257</v>
      </c>
      <c r="D16494">
        <v>400</v>
      </c>
      <c r="E16494" t="s">
        <v>91</v>
      </c>
      <c r="G16494">
        <v>9.5150000000000006</v>
      </c>
      <c r="H16494">
        <v>2017</v>
      </c>
      <c r="I16494">
        <v>3</v>
      </c>
      <c r="J16494">
        <v>9</v>
      </c>
      <c r="K16494" t="s">
        <v>1954</v>
      </c>
      <c r="L16494" t="s">
        <v>1960</v>
      </c>
      <c r="M16494" t="s">
        <v>900</v>
      </c>
      <c r="N16494" t="s">
        <v>860</v>
      </c>
      <c r="Q16494" t="s">
        <v>136</v>
      </c>
      <c r="R16494" t="str">
        <f t="shared" si="924"/>
        <v>Weekday</v>
      </c>
      <c r="S16494" s="27">
        <f t="shared" si="925"/>
        <v>42803</v>
      </c>
      <c r="V16494" t="str">
        <f t="shared" si="923"/>
        <v/>
      </c>
      <c r="AE16494" s="27"/>
      <c r="AO16494" s="27"/>
      <c r="AX16494" s="27"/>
      <c r="AY16494" s="27"/>
    </row>
    <row r="16495" spans="1:51" x14ac:dyDescent="0.25">
      <c r="A16495" t="s">
        <v>66</v>
      </c>
      <c r="C16495">
        <v>6944906</v>
      </c>
      <c r="D16495">
        <v>400</v>
      </c>
      <c r="E16495" t="s">
        <v>91</v>
      </c>
      <c r="G16495">
        <v>9.5150000000000006</v>
      </c>
      <c r="H16495">
        <v>2018</v>
      </c>
      <c r="I16495">
        <v>10</v>
      </c>
      <c r="J16495">
        <v>29</v>
      </c>
      <c r="K16495" t="s">
        <v>1962</v>
      </c>
      <c r="L16495" t="s">
        <v>1944</v>
      </c>
      <c r="M16495" t="s">
        <v>900</v>
      </c>
      <c r="N16495" t="s">
        <v>404</v>
      </c>
      <c r="Q16495" t="s">
        <v>136</v>
      </c>
      <c r="R16495" t="str">
        <f t="shared" si="924"/>
        <v>Weekday</v>
      </c>
      <c r="S16495" s="27">
        <f t="shared" si="925"/>
        <v>43402</v>
      </c>
      <c r="V16495" t="str">
        <f t="shared" si="923"/>
        <v/>
      </c>
      <c r="AE16495" s="27"/>
      <c r="AO16495" s="27"/>
      <c r="AX16495" s="27"/>
      <c r="AY16495" s="27"/>
    </row>
    <row r="16496" spans="1:51" x14ac:dyDescent="0.25">
      <c r="A16496" t="s">
        <v>66</v>
      </c>
      <c r="C16496">
        <v>6781246</v>
      </c>
      <c r="D16496">
        <v>400</v>
      </c>
      <c r="E16496" t="s">
        <v>91</v>
      </c>
      <c r="G16496">
        <v>9.5150000000000006</v>
      </c>
      <c r="H16496">
        <v>2018</v>
      </c>
      <c r="I16496">
        <v>6</v>
      </c>
      <c r="J16496">
        <v>12</v>
      </c>
      <c r="K16496" t="s">
        <v>1973</v>
      </c>
      <c r="L16496" t="s">
        <v>2002</v>
      </c>
      <c r="M16496" t="s">
        <v>900</v>
      </c>
      <c r="N16496" t="s">
        <v>404</v>
      </c>
      <c r="Q16496" t="s">
        <v>136</v>
      </c>
      <c r="R16496" t="str">
        <f t="shared" si="924"/>
        <v>Weekday</v>
      </c>
      <c r="S16496" s="27">
        <f t="shared" si="925"/>
        <v>43263</v>
      </c>
      <c r="V16496" t="str">
        <f t="shared" si="923"/>
        <v/>
      </c>
      <c r="AE16496" s="27"/>
      <c r="AO16496" s="27"/>
      <c r="AX16496" s="27"/>
      <c r="AY16496" s="27"/>
    </row>
    <row r="16497" spans="1:51" x14ac:dyDescent="0.25">
      <c r="A16497" t="s">
        <v>66</v>
      </c>
      <c r="C16497">
        <v>6793728</v>
      </c>
      <c r="D16497">
        <v>400</v>
      </c>
      <c r="E16497" t="s">
        <v>91</v>
      </c>
      <c r="G16497">
        <v>9.5150000000000006</v>
      </c>
      <c r="H16497">
        <v>2018</v>
      </c>
      <c r="I16497">
        <v>7</v>
      </c>
      <c r="J16497">
        <v>13</v>
      </c>
      <c r="K16497" t="s">
        <v>1941</v>
      </c>
      <c r="L16497" t="s">
        <v>1988</v>
      </c>
      <c r="M16497" t="s">
        <v>900</v>
      </c>
      <c r="N16497" t="s">
        <v>860</v>
      </c>
      <c r="Q16497" t="s">
        <v>136</v>
      </c>
      <c r="R16497" t="str">
        <f t="shared" si="924"/>
        <v>Weekday</v>
      </c>
      <c r="S16497" s="27">
        <f t="shared" si="925"/>
        <v>43294</v>
      </c>
      <c r="V16497" t="str">
        <f t="shared" si="923"/>
        <v/>
      </c>
      <c r="AE16497" s="27"/>
      <c r="AO16497" s="27"/>
      <c r="AX16497" s="27"/>
      <c r="AY16497" s="27"/>
    </row>
    <row r="16498" spans="1:51" x14ac:dyDescent="0.25">
      <c r="A16498" t="s">
        <v>66</v>
      </c>
      <c r="C16498">
        <v>6704333</v>
      </c>
      <c r="D16498">
        <v>400</v>
      </c>
      <c r="E16498" t="s">
        <v>91</v>
      </c>
      <c r="G16498">
        <v>9.5150000000000006</v>
      </c>
      <c r="H16498">
        <v>2018</v>
      </c>
      <c r="I16498">
        <v>5</v>
      </c>
      <c r="J16498">
        <v>10</v>
      </c>
      <c r="K16498" t="s">
        <v>1947</v>
      </c>
      <c r="L16498" t="s">
        <v>1966</v>
      </c>
      <c r="M16498" t="s">
        <v>900</v>
      </c>
      <c r="N16498" t="s">
        <v>860</v>
      </c>
      <c r="Q16498" t="s">
        <v>136</v>
      </c>
      <c r="R16498" t="str">
        <f t="shared" si="924"/>
        <v>Weekday</v>
      </c>
      <c r="S16498" s="27">
        <f t="shared" si="925"/>
        <v>43230</v>
      </c>
      <c r="V16498" t="str">
        <f t="shared" si="923"/>
        <v/>
      </c>
      <c r="AE16498" s="27"/>
      <c r="AO16498" s="27"/>
      <c r="AX16498" s="27"/>
      <c r="AY16498" s="27"/>
    </row>
    <row r="16499" spans="1:51" x14ac:dyDescent="0.25">
      <c r="A16499" t="s">
        <v>66</v>
      </c>
      <c r="C16499">
        <v>6747069</v>
      </c>
      <c r="D16499">
        <v>400</v>
      </c>
      <c r="E16499" t="s">
        <v>91</v>
      </c>
      <c r="G16499">
        <v>9.516</v>
      </c>
      <c r="H16499">
        <v>2018</v>
      </c>
      <c r="I16499">
        <v>6</v>
      </c>
      <c r="J16499">
        <v>13</v>
      </c>
      <c r="K16499" t="s">
        <v>1969</v>
      </c>
      <c r="L16499" t="s">
        <v>1956</v>
      </c>
      <c r="M16499" t="s">
        <v>900</v>
      </c>
      <c r="N16499" t="s">
        <v>860</v>
      </c>
      <c r="Q16499" t="s">
        <v>136</v>
      </c>
      <c r="R16499" t="str">
        <f t="shared" si="924"/>
        <v>Weekday</v>
      </c>
      <c r="S16499" s="27">
        <f t="shared" si="925"/>
        <v>43264</v>
      </c>
      <c r="V16499" t="str">
        <f t="shared" si="923"/>
        <v/>
      </c>
      <c r="AE16499" s="27"/>
      <c r="AO16499" s="27"/>
      <c r="AX16499" s="27"/>
      <c r="AY16499" s="27"/>
    </row>
    <row r="16500" spans="1:51" x14ac:dyDescent="0.25">
      <c r="A16500" t="s">
        <v>66</v>
      </c>
      <c r="C16500">
        <v>6789677</v>
      </c>
      <c r="D16500">
        <v>400</v>
      </c>
      <c r="E16500" t="s">
        <v>91</v>
      </c>
      <c r="G16500">
        <v>9.516</v>
      </c>
      <c r="H16500">
        <v>2018</v>
      </c>
      <c r="I16500">
        <v>7</v>
      </c>
      <c r="J16500">
        <v>11</v>
      </c>
      <c r="K16500" t="s">
        <v>1945</v>
      </c>
      <c r="L16500" t="s">
        <v>2000</v>
      </c>
      <c r="M16500" t="s">
        <v>900</v>
      </c>
      <c r="N16500" t="s">
        <v>171</v>
      </c>
      <c r="Q16500" t="s">
        <v>136</v>
      </c>
      <c r="R16500" t="str">
        <f t="shared" si="924"/>
        <v>Weekday</v>
      </c>
      <c r="S16500" s="27">
        <f t="shared" si="925"/>
        <v>43292</v>
      </c>
      <c r="V16500" t="str">
        <f t="shared" si="923"/>
        <v/>
      </c>
      <c r="AE16500" s="27"/>
      <c r="AO16500" s="27"/>
      <c r="AX16500" s="27"/>
      <c r="AY16500" s="27"/>
    </row>
    <row r="16501" spans="1:51" x14ac:dyDescent="0.25">
      <c r="A16501" t="s">
        <v>66</v>
      </c>
      <c r="C16501">
        <v>6824777</v>
      </c>
      <c r="D16501">
        <v>400</v>
      </c>
      <c r="E16501" t="s">
        <v>91</v>
      </c>
      <c r="G16501">
        <v>9.5150000000000006</v>
      </c>
      <c r="H16501">
        <v>2018</v>
      </c>
      <c r="I16501">
        <v>8</v>
      </c>
      <c r="J16501">
        <v>7</v>
      </c>
      <c r="K16501" t="s">
        <v>1954</v>
      </c>
      <c r="L16501" t="s">
        <v>1943</v>
      </c>
      <c r="M16501" t="s">
        <v>900</v>
      </c>
      <c r="N16501" t="s">
        <v>860</v>
      </c>
      <c r="Q16501" t="s">
        <v>136</v>
      </c>
      <c r="R16501" t="str">
        <f t="shared" si="924"/>
        <v>Weekday</v>
      </c>
      <c r="S16501" s="27">
        <f t="shared" si="925"/>
        <v>43319</v>
      </c>
      <c r="V16501" t="str">
        <f t="shared" si="923"/>
        <v/>
      </c>
      <c r="AE16501" s="27"/>
      <c r="AO16501" s="27"/>
      <c r="AX16501" s="27"/>
      <c r="AY16501" s="27"/>
    </row>
    <row r="16502" spans="1:51" x14ac:dyDescent="0.25">
      <c r="A16502" t="s">
        <v>66</v>
      </c>
      <c r="C16502">
        <v>6841791</v>
      </c>
      <c r="D16502">
        <v>400</v>
      </c>
      <c r="E16502" t="s">
        <v>91</v>
      </c>
      <c r="G16502">
        <v>9.516</v>
      </c>
      <c r="H16502">
        <v>2018</v>
      </c>
      <c r="I16502">
        <v>8</v>
      </c>
      <c r="J16502">
        <v>21</v>
      </c>
      <c r="K16502" t="s">
        <v>1964</v>
      </c>
      <c r="L16502" t="s">
        <v>1993</v>
      </c>
      <c r="M16502" t="s">
        <v>900</v>
      </c>
      <c r="N16502" t="s">
        <v>860</v>
      </c>
      <c r="Q16502" t="s">
        <v>136</v>
      </c>
      <c r="R16502" t="str">
        <f t="shared" si="924"/>
        <v>Weekday</v>
      </c>
      <c r="S16502" s="27">
        <f t="shared" si="925"/>
        <v>43333</v>
      </c>
      <c r="V16502" t="str">
        <f t="shared" si="923"/>
        <v/>
      </c>
      <c r="AE16502" s="27"/>
      <c r="AO16502" s="27"/>
      <c r="AX16502" s="27"/>
      <c r="AY16502" s="27"/>
    </row>
    <row r="16503" spans="1:51" x14ac:dyDescent="0.25">
      <c r="A16503" t="s">
        <v>66</v>
      </c>
      <c r="C16503">
        <v>6951873</v>
      </c>
      <c r="D16503">
        <v>400</v>
      </c>
      <c r="E16503" t="s">
        <v>91</v>
      </c>
      <c r="G16503">
        <v>9.5150000000000006</v>
      </c>
      <c r="H16503">
        <v>2018</v>
      </c>
      <c r="I16503">
        <v>11</v>
      </c>
      <c r="J16503">
        <v>8</v>
      </c>
      <c r="K16503" t="s">
        <v>1964</v>
      </c>
      <c r="L16503" t="s">
        <v>1985</v>
      </c>
      <c r="M16503" t="s">
        <v>900</v>
      </c>
      <c r="N16503" t="s">
        <v>404</v>
      </c>
      <c r="Q16503" t="s">
        <v>136</v>
      </c>
      <c r="R16503" t="str">
        <f t="shared" si="924"/>
        <v>Weekday</v>
      </c>
      <c r="S16503" s="27">
        <f t="shared" si="925"/>
        <v>43412</v>
      </c>
      <c r="V16503" t="str">
        <f t="shared" si="923"/>
        <v/>
      </c>
      <c r="AE16503" s="27"/>
      <c r="AO16503" s="27"/>
      <c r="AX16503" s="27"/>
      <c r="AY16503" s="27"/>
    </row>
    <row r="16504" spans="1:51" x14ac:dyDescent="0.25">
      <c r="A16504" t="s">
        <v>66</v>
      </c>
      <c r="C16504">
        <v>6951888</v>
      </c>
      <c r="D16504">
        <v>400</v>
      </c>
      <c r="E16504" t="s">
        <v>91</v>
      </c>
      <c r="G16504">
        <v>9.5150000000000006</v>
      </c>
      <c r="H16504">
        <v>2018</v>
      </c>
      <c r="I16504">
        <v>11</v>
      </c>
      <c r="J16504">
        <v>8</v>
      </c>
      <c r="K16504" t="s">
        <v>1934</v>
      </c>
      <c r="L16504" t="s">
        <v>1996</v>
      </c>
      <c r="M16504" t="s">
        <v>900</v>
      </c>
      <c r="N16504" t="s">
        <v>860</v>
      </c>
      <c r="Q16504" t="s">
        <v>136</v>
      </c>
      <c r="R16504" t="str">
        <f t="shared" si="924"/>
        <v>Weekday</v>
      </c>
      <c r="S16504" s="27">
        <f t="shared" si="925"/>
        <v>43412</v>
      </c>
      <c r="V16504" t="str">
        <f t="shared" si="923"/>
        <v/>
      </c>
      <c r="AE16504" s="27"/>
      <c r="AO16504" s="27"/>
      <c r="AX16504" s="27"/>
      <c r="AY16504" s="27"/>
    </row>
    <row r="16505" spans="1:51" x14ac:dyDescent="0.25">
      <c r="A16505" t="s">
        <v>66</v>
      </c>
      <c r="C16505">
        <v>5362263</v>
      </c>
      <c r="D16505">
        <v>400</v>
      </c>
      <c r="E16505" t="s">
        <v>91</v>
      </c>
      <c r="G16505">
        <v>9.5169999999999995</v>
      </c>
      <c r="H16505">
        <v>2015</v>
      </c>
      <c r="I16505">
        <v>7</v>
      </c>
      <c r="J16505">
        <v>20</v>
      </c>
      <c r="K16505" t="s">
        <v>1973</v>
      </c>
      <c r="L16505" t="s">
        <v>1969</v>
      </c>
      <c r="M16505" t="s">
        <v>900</v>
      </c>
      <c r="N16505" t="s">
        <v>404</v>
      </c>
      <c r="Q16505" t="s">
        <v>136</v>
      </c>
      <c r="R16505" t="str">
        <f t="shared" si="924"/>
        <v>Weekday</v>
      </c>
      <c r="S16505" s="27">
        <f t="shared" si="925"/>
        <v>42205</v>
      </c>
      <c r="V16505" t="str">
        <f t="shared" si="923"/>
        <v/>
      </c>
      <c r="AE16505" s="27"/>
      <c r="AO16505" s="27"/>
      <c r="AX16505" s="27"/>
      <c r="AY16505" s="27"/>
    </row>
    <row r="16506" spans="1:51" x14ac:dyDescent="0.25">
      <c r="A16506" t="s">
        <v>66</v>
      </c>
      <c r="C16506">
        <v>5966456</v>
      </c>
      <c r="D16506">
        <v>400</v>
      </c>
      <c r="E16506" t="s">
        <v>91</v>
      </c>
      <c r="G16506">
        <v>9.5180000000000007</v>
      </c>
      <c r="H16506">
        <v>2016</v>
      </c>
      <c r="I16506">
        <v>10</v>
      </c>
      <c r="J16506">
        <v>20</v>
      </c>
      <c r="K16506" t="s">
        <v>1947</v>
      </c>
      <c r="L16506" t="s">
        <v>1986</v>
      </c>
      <c r="M16506" t="s">
        <v>900</v>
      </c>
      <c r="N16506" t="s">
        <v>404</v>
      </c>
      <c r="Q16506" t="s">
        <v>136</v>
      </c>
      <c r="R16506" t="str">
        <f t="shared" si="924"/>
        <v>Weekday</v>
      </c>
      <c r="S16506" s="27">
        <f t="shared" si="925"/>
        <v>42663</v>
      </c>
      <c r="V16506" t="str">
        <f t="shared" si="923"/>
        <v/>
      </c>
      <c r="AE16506" s="27"/>
      <c r="AO16506" s="27"/>
      <c r="AX16506" s="27"/>
      <c r="AY16506" s="27"/>
    </row>
    <row r="16507" spans="1:51" x14ac:dyDescent="0.25">
      <c r="A16507" t="s">
        <v>66</v>
      </c>
      <c r="C16507">
        <v>5906678</v>
      </c>
      <c r="D16507">
        <v>400</v>
      </c>
      <c r="E16507" t="s">
        <v>91</v>
      </c>
      <c r="G16507">
        <v>9.5180000000000007</v>
      </c>
      <c r="H16507">
        <v>2016</v>
      </c>
      <c r="I16507">
        <v>9</v>
      </c>
      <c r="J16507">
        <v>6</v>
      </c>
      <c r="K16507" t="s">
        <v>1947</v>
      </c>
      <c r="L16507" t="s">
        <v>1968</v>
      </c>
      <c r="M16507" t="s">
        <v>900</v>
      </c>
      <c r="N16507" t="s">
        <v>860</v>
      </c>
      <c r="Q16507" t="s">
        <v>136</v>
      </c>
      <c r="R16507" t="str">
        <f t="shared" si="924"/>
        <v>Weekday</v>
      </c>
      <c r="S16507" s="27">
        <f t="shared" si="925"/>
        <v>42619</v>
      </c>
      <c r="V16507" t="str">
        <f t="shared" si="923"/>
        <v/>
      </c>
      <c r="AE16507" s="27"/>
      <c r="AO16507" s="27"/>
      <c r="AX16507" s="27"/>
      <c r="AY16507" s="27"/>
    </row>
    <row r="16508" spans="1:51" x14ac:dyDescent="0.25">
      <c r="A16508" t="s">
        <v>66</v>
      </c>
      <c r="C16508">
        <v>6193046</v>
      </c>
      <c r="D16508">
        <v>400</v>
      </c>
      <c r="E16508" t="s">
        <v>91</v>
      </c>
      <c r="G16508">
        <v>9.5180000000000007</v>
      </c>
      <c r="H16508">
        <v>2017</v>
      </c>
      <c r="I16508">
        <v>4</v>
      </c>
      <c r="J16508">
        <v>13</v>
      </c>
      <c r="K16508" t="s">
        <v>1956</v>
      </c>
      <c r="L16508" t="s">
        <v>1959</v>
      </c>
      <c r="M16508" t="s">
        <v>900</v>
      </c>
      <c r="N16508" t="s">
        <v>404</v>
      </c>
      <c r="Q16508" t="s">
        <v>136</v>
      </c>
      <c r="R16508" t="str">
        <f t="shared" si="924"/>
        <v>Weekday</v>
      </c>
      <c r="S16508" s="27">
        <f t="shared" si="925"/>
        <v>42838</v>
      </c>
      <c r="V16508" t="str">
        <f t="shared" si="923"/>
        <v/>
      </c>
      <c r="AE16508" s="27"/>
      <c r="AO16508" s="27"/>
      <c r="AX16508" s="27"/>
      <c r="AY16508" s="27"/>
    </row>
    <row r="16509" spans="1:51" x14ac:dyDescent="0.25">
      <c r="A16509" t="s">
        <v>66</v>
      </c>
      <c r="C16509">
        <v>6255510</v>
      </c>
      <c r="D16509">
        <v>400</v>
      </c>
      <c r="E16509" t="s">
        <v>91</v>
      </c>
      <c r="G16509">
        <v>9.5190000000000001</v>
      </c>
      <c r="H16509">
        <v>2017</v>
      </c>
      <c r="I16509">
        <v>5</v>
      </c>
      <c r="J16509">
        <v>31</v>
      </c>
      <c r="K16509" t="s">
        <v>1954</v>
      </c>
      <c r="L16509" t="s">
        <v>1965</v>
      </c>
      <c r="M16509" t="s">
        <v>900</v>
      </c>
      <c r="N16509" t="s">
        <v>860</v>
      </c>
      <c r="Q16509" t="s">
        <v>136</v>
      </c>
      <c r="R16509" t="str">
        <f t="shared" si="924"/>
        <v>Weekday</v>
      </c>
      <c r="S16509" s="27">
        <f t="shared" si="925"/>
        <v>42886</v>
      </c>
      <c r="V16509" t="str">
        <f t="shared" si="923"/>
        <v/>
      </c>
      <c r="AE16509" s="27"/>
      <c r="AO16509" s="27"/>
      <c r="AX16509" s="27"/>
      <c r="AY16509" s="27"/>
    </row>
    <row r="16510" spans="1:51" x14ac:dyDescent="0.25">
      <c r="A16510" t="s">
        <v>66</v>
      </c>
      <c r="C16510">
        <v>4752677</v>
      </c>
      <c r="D16510">
        <v>400</v>
      </c>
      <c r="E16510" t="s">
        <v>91</v>
      </c>
      <c r="G16510">
        <v>9.5180000000000007</v>
      </c>
      <c r="H16510">
        <v>2014</v>
      </c>
      <c r="I16510">
        <v>3</v>
      </c>
      <c r="J16510">
        <v>5</v>
      </c>
      <c r="K16510" t="s">
        <v>1958</v>
      </c>
      <c r="L16510" t="s">
        <v>1955</v>
      </c>
      <c r="M16510" t="s">
        <v>900</v>
      </c>
      <c r="N16510" t="s">
        <v>860</v>
      </c>
      <c r="Q16510" t="s">
        <v>136</v>
      </c>
      <c r="R16510" t="str">
        <f t="shared" si="924"/>
        <v>Weekday</v>
      </c>
      <c r="S16510" s="27">
        <f t="shared" si="925"/>
        <v>41703</v>
      </c>
      <c r="V16510" t="str">
        <f t="shared" si="923"/>
        <v/>
      </c>
      <c r="AE16510" s="27"/>
      <c r="AO16510" s="27"/>
      <c r="AX16510" s="27"/>
      <c r="AY16510" s="27"/>
    </row>
    <row r="16511" spans="1:51" x14ac:dyDescent="0.25">
      <c r="A16511" t="s">
        <v>66</v>
      </c>
      <c r="C16511">
        <v>5205586</v>
      </c>
      <c r="D16511">
        <v>400</v>
      </c>
      <c r="E16511" t="s">
        <v>91</v>
      </c>
      <c r="G16511">
        <v>9.5190000000000001</v>
      </c>
      <c r="H16511">
        <v>2015</v>
      </c>
      <c r="I16511">
        <v>3</v>
      </c>
      <c r="J16511">
        <v>4</v>
      </c>
      <c r="K16511" t="s">
        <v>1972</v>
      </c>
      <c r="L16511" t="s">
        <v>1951</v>
      </c>
      <c r="M16511" t="s">
        <v>900</v>
      </c>
      <c r="N16511" t="s">
        <v>860</v>
      </c>
      <c r="Q16511" t="s">
        <v>136</v>
      </c>
      <c r="R16511" t="str">
        <f t="shared" si="924"/>
        <v>Weekday</v>
      </c>
      <c r="S16511" s="27">
        <f t="shared" si="925"/>
        <v>42067</v>
      </c>
      <c r="V16511" t="str">
        <f t="shared" si="923"/>
        <v/>
      </c>
      <c r="AE16511" s="27"/>
      <c r="AO16511" s="27"/>
      <c r="AX16511" s="27"/>
      <c r="AY16511" s="27"/>
    </row>
    <row r="16512" spans="1:51" x14ac:dyDescent="0.25">
      <c r="A16512" t="s">
        <v>66</v>
      </c>
      <c r="C16512">
        <v>6214026</v>
      </c>
      <c r="D16512">
        <v>400</v>
      </c>
      <c r="E16512" t="s">
        <v>91</v>
      </c>
      <c r="G16512">
        <v>9.5229999999999997</v>
      </c>
      <c r="H16512">
        <v>2017</v>
      </c>
      <c r="I16512">
        <v>4</v>
      </c>
      <c r="J16512">
        <v>23</v>
      </c>
      <c r="K16512" t="s">
        <v>1962</v>
      </c>
      <c r="L16512" t="s">
        <v>1934</v>
      </c>
      <c r="M16512" t="s">
        <v>900</v>
      </c>
      <c r="N16512" t="s">
        <v>860</v>
      </c>
      <c r="Q16512" t="s">
        <v>136</v>
      </c>
      <c r="R16512" t="str">
        <f t="shared" si="924"/>
        <v>Weekend</v>
      </c>
      <c r="S16512" s="27">
        <f t="shared" si="925"/>
        <v>42848</v>
      </c>
      <c r="V16512" t="str">
        <f t="shared" si="923"/>
        <v/>
      </c>
      <c r="AE16512" s="27"/>
      <c r="AO16512" s="27"/>
      <c r="AX16512" s="27"/>
      <c r="AY16512" s="27"/>
    </row>
    <row r="16513" spans="1:51" x14ac:dyDescent="0.25">
      <c r="A16513" t="s">
        <v>66</v>
      </c>
      <c r="C16513">
        <v>5677261</v>
      </c>
      <c r="D16513">
        <v>400</v>
      </c>
      <c r="E16513" t="s">
        <v>90</v>
      </c>
      <c r="G16513">
        <v>9.5289999999999999</v>
      </c>
      <c r="H16513">
        <v>2016</v>
      </c>
      <c r="I16513">
        <v>3</v>
      </c>
      <c r="J16513">
        <v>16</v>
      </c>
      <c r="K16513" t="s">
        <v>1970</v>
      </c>
      <c r="L16513" t="s">
        <v>1974</v>
      </c>
      <c r="M16513" t="s">
        <v>900</v>
      </c>
      <c r="N16513" t="s">
        <v>171</v>
      </c>
      <c r="Q16513" t="s">
        <v>124</v>
      </c>
      <c r="R16513" t="str">
        <f t="shared" si="924"/>
        <v>Weekday</v>
      </c>
      <c r="S16513" s="27">
        <f t="shared" si="925"/>
        <v>42445</v>
      </c>
      <c r="V16513" t="str">
        <f t="shared" si="923"/>
        <v/>
      </c>
      <c r="AE16513" s="27"/>
      <c r="AO16513" s="27"/>
      <c r="AX16513" s="27"/>
      <c r="AY16513" s="27"/>
    </row>
    <row r="16514" spans="1:51" x14ac:dyDescent="0.25">
      <c r="A16514" t="s">
        <v>66</v>
      </c>
      <c r="C16514">
        <v>6246309</v>
      </c>
      <c r="D16514">
        <v>400</v>
      </c>
      <c r="E16514" t="s">
        <v>91</v>
      </c>
      <c r="G16514">
        <v>9.5280000000000005</v>
      </c>
      <c r="H16514">
        <v>2017</v>
      </c>
      <c r="I16514">
        <v>5</v>
      </c>
      <c r="J16514">
        <v>22</v>
      </c>
      <c r="K16514" t="s">
        <v>1958</v>
      </c>
      <c r="L16514" t="s">
        <v>1950</v>
      </c>
      <c r="M16514" t="s">
        <v>900</v>
      </c>
      <c r="N16514" t="s">
        <v>860</v>
      </c>
      <c r="Q16514" t="s">
        <v>136</v>
      </c>
      <c r="R16514" t="str">
        <f t="shared" si="924"/>
        <v>Weekday</v>
      </c>
      <c r="S16514" s="27">
        <f t="shared" si="925"/>
        <v>42877</v>
      </c>
      <c r="V16514" t="str">
        <f t="shared" si="923"/>
        <v/>
      </c>
      <c r="AE16514" s="27"/>
      <c r="AO16514" s="27"/>
      <c r="AX16514" s="27"/>
      <c r="AY16514" s="27"/>
    </row>
    <row r="16515" spans="1:51" x14ac:dyDescent="0.25">
      <c r="A16515" t="s">
        <v>66</v>
      </c>
      <c r="C16515">
        <v>6446746</v>
      </c>
      <c r="D16515">
        <v>400</v>
      </c>
      <c r="E16515" t="s">
        <v>91</v>
      </c>
      <c r="G16515">
        <v>9.5310000000000006</v>
      </c>
      <c r="H16515">
        <v>2017</v>
      </c>
      <c r="I16515">
        <v>10</v>
      </c>
      <c r="J16515">
        <v>24</v>
      </c>
      <c r="K16515" t="s">
        <v>1941</v>
      </c>
      <c r="L16515" t="s">
        <v>1974</v>
      </c>
      <c r="M16515" t="s">
        <v>900</v>
      </c>
      <c r="N16515" t="s">
        <v>860</v>
      </c>
      <c r="Q16515" t="s">
        <v>136</v>
      </c>
      <c r="R16515" t="str">
        <f t="shared" si="924"/>
        <v>Weekday</v>
      </c>
      <c r="S16515" s="27">
        <f t="shared" si="925"/>
        <v>43032</v>
      </c>
      <c r="V16515" t="str">
        <f t="shared" ref="V16515:V16578" si="926">T16515&amp;U16515</f>
        <v/>
      </c>
      <c r="AE16515" s="27"/>
      <c r="AO16515" s="27"/>
      <c r="AX16515" s="27"/>
      <c r="AY16515" s="27"/>
    </row>
    <row r="16516" spans="1:51" x14ac:dyDescent="0.25">
      <c r="A16516" t="s">
        <v>66</v>
      </c>
      <c r="C16516">
        <v>6298983</v>
      </c>
      <c r="D16516">
        <v>400</v>
      </c>
      <c r="E16516" t="s">
        <v>91</v>
      </c>
      <c r="G16516">
        <v>9.532</v>
      </c>
      <c r="H16516">
        <v>2017</v>
      </c>
      <c r="I16516">
        <v>7</v>
      </c>
      <c r="J16516">
        <v>5</v>
      </c>
      <c r="K16516" t="s">
        <v>1949</v>
      </c>
      <c r="L16516" t="s">
        <v>1934</v>
      </c>
      <c r="M16516" t="s">
        <v>900</v>
      </c>
      <c r="N16516" t="s">
        <v>860</v>
      </c>
      <c r="Q16516" t="s">
        <v>136</v>
      </c>
      <c r="R16516" t="str">
        <f t="shared" si="924"/>
        <v>Weekday</v>
      </c>
      <c r="S16516" s="27">
        <f t="shared" si="925"/>
        <v>42921</v>
      </c>
      <c r="V16516" t="str">
        <f t="shared" si="926"/>
        <v/>
      </c>
      <c r="AE16516" s="27"/>
      <c r="AO16516" s="27"/>
      <c r="AX16516" s="27"/>
      <c r="AY16516" s="27"/>
    </row>
    <row r="16517" spans="1:51" x14ac:dyDescent="0.25">
      <c r="A16517" t="s">
        <v>66</v>
      </c>
      <c r="C16517">
        <v>6333149</v>
      </c>
      <c r="D16517">
        <v>400</v>
      </c>
      <c r="E16517" t="s">
        <v>91</v>
      </c>
      <c r="G16517">
        <v>9.532</v>
      </c>
      <c r="H16517">
        <v>2017</v>
      </c>
      <c r="I16517">
        <v>7</v>
      </c>
      <c r="J16517">
        <v>28</v>
      </c>
      <c r="K16517" t="s">
        <v>1934</v>
      </c>
      <c r="L16517" t="s">
        <v>1965</v>
      </c>
      <c r="M16517" t="s">
        <v>900</v>
      </c>
      <c r="N16517" t="s">
        <v>860</v>
      </c>
      <c r="Q16517" t="s">
        <v>136</v>
      </c>
      <c r="R16517" t="str">
        <f t="shared" si="924"/>
        <v>Weekday</v>
      </c>
      <c r="S16517" s="27">
        <f t="shared" si="925"/>
        <v>42944</v>
      </c>
      <c r="V16517" t="str">
        <f t="shared" si="926"/>
        <v/>
      </c>
      <c r="AE16517" s="27"/>
      <c r="AO16517" s="27"/>
      <c r="AX16517" s="27"/>
      <c r="AY16517" s="27"/>
    </row>
    <row r="16518" spans="1:51" x14ac:dyDescent="0.25">
      <c r="A16518" t="s">
        <v>66</v>
      </c>
      <c r="C16518">
        <v>6021742</v>
      </c>
      <c r="D16518">
        <v>400</v>
      </c>
      <c r="E16518" t="s">
        <v>90</v>
      </c>
      <c r="G16518">
        <v>9.5329999999999995</v>
      </c>
      <c r="H16518">
        <v>2016</v>
      </c>
      <c r="I16518">
        <v>11</v>
      </c>
      <c r="J16518">
        <v>30</v>
      </c>
      <c r="K16518" t="s">
        <v>1969</v>
      </c>
      <c r="L16518" t="s">
        <v>1938</v>
      </c>
      <c r="M16518" t="s">
        <v>900</v>
      </c>
      <c r="N16518" t="s">
        <v>860</v>
      </c>
      <c r="Q16518" t="s">
        <v>124</v>
      </c>
      <c r="R16518" t="str">
        <f t="shared" si="924"/>
        <v>Weekday</v>
      </c>
      <c r="S16518" s="27">
        <f t="shared" si="925"/>
        <v>42704</v>
      </c>
      <c r="V16518" t="str">
        <f t="shared" si="926"/>
        <v/>
      </c>
      <c r="AE16518" s="27"/>
      <c r="AO16518" s="27"/>
      <c r="AX16518" s="27"/>
      <c r="AY16518" s="27"/>
    </row>
    <row r="16519" spans="1:51" x14ac:dyDescent="0.25">
      <c r="A16519" t="s">
        <v>66</v>
      </c>
      <c r="C16519">
        <v>6690285</v>
      </c>
      <c r="D16519">
        <v>400</v>
      </c>
      <c r="E16519" t="s">
        <v>91</v>
      </c>
      <c r="G16519">
        <v>9.5329999999999995</v>
      </c>
      <c r="H16519">
        <v>2018</v>
      </c>
      <c r="I16519">
        <v>4</v>
      </c>
      <c r="J16519">
        <v>28</v>
      </c>
      <c r="K16519" t="s">
        <v>1943</v>
      </c>
      <c r="L16519" t="s">
        <v>1961</v>
      </c>
      <c r="M16519" t="s">
        <v>900</v>
      </c>
      <c r="N16519" t="s">
        <v>860</v>
      </c>
      <c r="Q16519" t="s">
        <v>136</v>
      </c>
      <c r="R16519" t="str">
        <f t="shared" si="924"/>
        <v>Weekend</v>
      </c>
      <c r="S16519" s="27">
        <f t="shared" si="925"/>
        <v>43218</v>
      </c>
      <c r="V16519" t="str">
        <f t="shared" si="926"/>
        <v/>
      </c>
      <c r="AE16519" s="27"/>
      <c r="AO16519" s="27"/>
      <c r="AX16519" s="27"/>
      <c r="AY16519" s="27"/>
    </row>
    <row r="16520" spans="1:51" x14ac:dyDescent="0.25">
      <c r="A16520" t="s">
        <v>66</v>
      </c>
      <c r="C16520">
        <v>6625288</v>
      </c>
      <c r="D16520">
        <v>400</v>
      </c>
      <c r="E16520" t="s">
        <v>90</v>
      </c>
      <c r="G16520">
        <v>9.5380000000000003</v>
      </c>
      <c r="H16520">
        <v>2018</v>
      </c>
      <c r="I16520">
        <v>3</v>
      </c>
      <c r="J16520">
        <v>6</v>
      </c>
      <c r="K16520" t="s">
        <v>1958</v>
      </c>
      <c r="L16520" t="s">
        <v>1961</v>
      </c>
      <c r="M16520" t="s">
        <v>900</v>
      </c>
      <c r="N16520" t="s">
        <v>860</v>
      </c>
      <c r="Q16520" t="s">
        <v>124</v>
      </c>
      <c r="R16520" t="str">
        <f t="shared" si="924"/>
        <v>Weekday</v>
      </c>
      <c r="S16520" s="27">
        <f t="shared" si="925"/>
        <v>43165</v>
      </c>
      <c r="V16520" t="str">
        <f t="shared" si="926"/>
        <v/>
      </c>
      <c r="AE16520" s="27"/>
      <c r="AO16520" s="27"/>
      <c r="AX16520" s="27"/>
      <c r="AY16520" s="27"/>
    </row>
    <row r="16521" spans="1:51" x14ac:dyDescent="0.25">
      <c r="A16521" t="s">
        <v>66</v>
      </c>
      <c r="C16521">
        <v>5817536</v>
      </c>
      <c r="D16521">
        <v>400</v>
      </c>
      <c r="E16521" t="s">
        <v>90</v>
      </c>
      <c r="G16521">
        <v>9.5380000000000003</v>
      </c>
      <c r="H16521">
        <v>2016</v>
      </c>
      <c r="I16521">
        <v>7</v>
      </c>
      <c r="J16521">
        <v>1</v>
      </c>
      <c r="K16521" t="s">
        <v>1970</v>
      </c>
      <c r="L16521" t="s">
        <v>1936</v>
      </c>
      <c r="M16521" t="s">
        <v>900</v>
      </c>
      <c r="N16521" t="s">
        <v>860</v>
      </c>
      <c r="Q16521" t="s">
        <v>124</v>
      </c>
      <c r="R16521" t="str">
        <f t="shared" si="924"/>
        <v>Weekday</v>
      </c>
      <c r="S16521" s="27">
        <f t="shared" si="925"/>
        <v>42552</v>
      </c>
      <c r="V16521" t="str">
        <f t="shared" si="926"/>
        <v/>
      </c>
      <c r="AE16521" s="27"/>
      <c r="AO16521" s="27"/>
      <c r="AX16521" s="27"/>
      <c r="AY16521" s="27"/>
    </row>
    <row r="16522" spans="1:51" x14ac:dyDescent="0.25">
      <c r="A16522" t="s">
        <v>66</v>
      </c>
      <c r="C16522">
        <v>5856425</v>
      </c>
      <c r="D16522">
        <v>400</v>
      </c>
      <c r="E16522" t="s">
        <v>90</v>
      </c>
      <c r="G16522">
        <v>9.5380000000000003</v>
      </c>
      <c r="H16522">
        <v>2016</v>
      </c>
      <c r="I16522">
        <v>7</v>
      </c>
      <c r="J16522">
        <v>29</v>
      </c>
      <c r="K16522" t="s">
        <v>1969</v>
      </c>
      <c r="L16522" t="s">
        <v>1971</v>
      </c>
      <c r="M16522" t="s">
        <v>900</v>
      </c>
      <c r="N16522" t="s">
        <v>860</v>
      </c>
      <c r="Q16522" t="s">
        <v>124</v>
      </c>
      <c r="R16522" t="str">
        <f t="shared" si="924"/>
        <v>Weekday</v>
      </c>
      <c r="S16522" s="27">
        <f t="shared" si="925"/>
        <v>42580</v>
      </c>
      <c r="V16522" t="str">
        <f t="shared" si="926"/>
        <v/>
      </c>
      <c r="AE16522" s="27"/>
      <c r="AO16522" s="27"/>
      <c r="AX16522" s="27"/>
      <c r="AY16522" s="27"/>
    </row>
    <row r="16523" spans="1:51" x14ac:dyDescent="0.25">
      <c r="A16523" t="s">
        <v>66</v>
      </c>
      <c r="C16523">
        <v>5773107</v>
      </c>
      <c r="D16523">
        <v>400</v>
      </c>
      <c r="E16523" t="s">
        <v>90</v>
      </c>
      <c r="G16523">
        <v>9.5399999999999991</v>
      </c>
      <c r="H16523">
        <v>2016</v>
      </c>
      <c r="I16523">
        <v>5</v>
      </c>
      <c r="J16523">
        <v>26</v>
      </c>
      <c r="K16523" t="s">
        <v>1958</v>
      </c>
      <c r="L16523" t="s">
        <v>1995</v>
      </c>
      <c r="M16523" t="s">
        <v>900</v>
      </c>
      <c r="N16523" t="s">
        <v>404</v>
      </c>
      <c r="Q16523" t="s">
        <v>124</v>
      </c>
      <c r="R16523" t="str">
        <f t="shared" si="924"/>
        <v>Weekday</v>
      </c>
      <c r="S16523" s="27">
        <f t="shared" si="925"/>
        <v>42516</v>
      </c>
      <c r="V16523" t="str">
        <f t="shared" si="926"/>
        <v/>
      </c>
      <c r="AE16523" s="27"/>
      <c r="AO16523" s="27"/>
      <c r="AX16523" s="27"/>
      <c r="AY16523" s="27"/>
    </row>
    <row r="16524" spans="1:51" x14ac:dyDescent="0.25">
      <c r="A16524" t="s">
        <v>66</v>
      </c>
      <c r="C16524">
        <v>5849556</v>
      </c>
      <c r="D16524">
        <v>400</v>
      </c>
      <c r="E16524" t="s">
        <v>90</v>
      </c>
      <c r="G16524">
        <v>9.5399999999999991</v>
      </c>
      <c r="H16524">
        <v>2016</v>
      </c>
      <c r="I16524">
        <v>7</v>
      </c>
      <c r="J16524">
        <v>20</v>
      </c>
      <c r="K16524" t="s">
        <v>1969</v>
      </c>
      <c r="L16524" t="s">
        <v>1993</v>
      </c>
      <c r="M16524" t="s">
        <v>900</v>
      </c>
      <c r="N16524" t="s">
        <v>860</v>
      </c>
      <c r="Q16524" t="s">
        <v>124</v>
      </c>
      <c r="R16524" t="str">
        <f t="shared" si="924"/>
        <v>Weekday</v>
      </c>
      <c r="S16524" s="27">
        <f t="shared" si="925"/>
        <v>42571</v>
      </c>
      <c r="V16524" t="str">
        <f t="shared" si="926"/>
        <v/>
      </c>
      <c r="AE16524" s="27"/>
      <c r="AO16524" s="27"/>
      <c r="AX16524" s="27"/>
      <c r="AY16524" s="27"/>
    </row>
    <row r="16525" spans="1:51" x14ac:dyDescent="0.25">
      <c r="A16525" t="s">
        <v>66</v>
      </c>
      <c r="C16525">
        <v>5815431</v>
      </c>
      <c r="D16525">
        <v>400</v>
      </c>
      <c r="E16525" t="s">
        <v>91</v>
      </c>
      <c r="G16525">
        <v>9.5399999999999991</v>
      </c>
      <c r="H16525">
        <v>2016</v>
      </c>
      <c r="I16525">
        <v>6</v>
      </c>
      <c r="J16525">
        <v>29</v>
      </c>
      <c r="K16525" t="s">
        <v>1934</v>
      </c>
      <c r="L16525" t="s">
        <v>1953</v>
      </c>
      <c r="M16525" t="s">
        <v>900</v>
      </c>
      <c r="N16525" t="s">
        <v>860</v>
      </c>
      <c r="Q16525" t="s">
        <v>135</v>
      </c>
      <c r="R16525" t="str">
        <f t="shared" si="924"/>
        <v>Weekday</v>
      </c>
      <c r="S16525" s="27">
        <f t="shared" si="925"/>
        <v>42550</v>
      </c>
      <c r="V16525" t="str">
        <f t="shared" si="926"/>
        <v/>
      </c>
      <c r="AE16525" s="27"/>
      <c r="AO16525" s="27"/>
      <c r="AX16525" s="27"/>
      <c r="AY16525" s="27"/>
    </row>
    <row r="16526" spans="1:51" x14ac:dyDescent="0.25">
      <c r="A16526" t="s">
        <v>66</v>
      </c>
      <c r="C16526">
        <v>5849296</v>
      </c>
      <c r="D16526">
        <v>400</v>
      </c>
      <c r="E16526" t="s">
        <v>90</v>
      </c>
      <c r="G16526">
        <v>9.5419999999999998</v>
      </c>
      <c r="H16526">
        <v>2016</v>
      </c>
      <c r="I16526">
        <v>7</v>
      </c>
      <c r="J16526">
        <v>7</v>
      </c>
      <c r="K16526" t="s">
        <v>1939</v>
      </c>
      <c r="L16526" t="s">
        <v>1975</v>
      </c>
      <c r="M16526" t="s">
        <v>900</v>
      </c>
      <c r="N16526" t="s">
        <v>404</v>
      </c>
      <c r="Q16526" t="s">
        <v>124</v>
      </c>
      <c r="R16526" t="str">
        <f t="shared" si="924"/>
        <v>Weekday</v>
      </c>
      <c r="S16526" s="27">
        <f t="shared" si="925"/>
        <v>42558</v>
      </c>
      <c r="V16526" t="str">
        <f t="shared" si="926"/>
        <v/>
      </c>
      <c r="AE16526" s="27"/>
      <c r="AO16526" s="27"/>
      <c r="AX16526" s="27"/>
      <c r="AY16526" s="27"/>
    </row>
    <row r="16527" spans="1:51" x14ac:dyDescent="0.25">
      <c r="A16527" t="s">
        <v>66</v>
      </c>
      <c r="C16527">
        <v>6398849</v>
      </c>
      <c r="D16527">
        <v>400</v>
      </c>
      <c r="E16527" t="s">
        <v>91</v>
      </c>
      <c r="G16527">
        <v>9.5429999999999993</v>
      </c>
      <c r="H16527">
        <v>2017</v>
      </c>
      <c r="I16527">
        <v>9</v>
      </c>
      <c r="J16527">
        <v>19</v>
      </c>
      <c r="K16527" t="s">
        <v>1939</v>
      </c>
      <c r="L16527" t="s">
        <v>1967</v>
      </c>
      <c r="M16527" t="s">
        <v>900</v>
      </c>
      <c r="N16527" t="s">
        <v>860</v>
      </c>
      <c r="Q16527" t="s">
        <v>135</v>
      </c>
      <c r="R16527" t="str">
        <f t="shared" si="924"/>
        <v>Weekday</v>
      </c>
      <c r="S16527" s="27">
        <f t="shared" si="925"/>
        <v>42997</v>
      </c>
      <c r="V16527" t="str">
        <f t="shared" si="926"/>
        <v/>
      </c>
      <c r="AE16527" s="27"/>
      <c r="AO16527" s="27"/>
      <c r="AX16527" s="27"/>
      <c r="AY16527" s="27"/>
    </row>
    <row r="16528" spans="1:51" x14ac:dyDescent="0.25">
      <c r="A16528" t="s">
        <v>66</v>
      </c>
      <c r="C16528">
        <v>6409560</v>
      </c>
      <c r="D16528">
        <v>400</v>
      </c>
      <c r="E16528" t="s">
        <v>90</v>
      </c>
      <c r="G16528">
        <v>9.5449999999999999</v>
      </c>
      <c r="H16528">
        <v>2017</v>
      </c>
      <c r="I16528">
        <v>9</v>
      </c>
      <c r="J16528">
        <v>27</v>
      </c>
      <c r="K16528" t="s">
        <v>1939</v>
      </c>
      <c r="L16528" t="s">
        <v>1982</v>
      </c>
      <c r="M16528" t="s">
        <v>900</v>
      </c>
      <c r="N16528" t="s">
        <v>860</v>
      </c>
      <c r="Q16528" t="s">
        <v>124</v>
      </c>
      <c r="R16528" t="str">
        <f t="shared" si="924"/>
        <v>Weekday</v>
      </c>
      <c r="S16528" s="27">
        <f t="shared" si="925"/>
        <v>43005</v>
      </c>
      <c r="V16528" t="str">
        <f t="shared" si="926"/>
        <v/>
      </c>
      <c r="AE16528" s="27"/>
      <c r="AO16528" s="27"/>
      <c r="AX16528" s="27"/>
      <c r="AY16528" s="27"/>
    </row>
    <row r="16529" spans="1:51" x14ac:dyDescent="0.25">
      <c r="A16529" t="s">
        <v>66</v>
      </c>
      <c r="C16529">
        <v>6263772</v>
      </c>
      <c r="D16529">
        <v>400</v>
      </c>
      <c r="E16529" t="s">
        <v>90</v>
      </c>
      <c r="G16529">
        <v>9.5449999999999999</v>
      </c>
      <c r="H16529">
        <v>2017</v>
      </c>
      <c r="I16529">
        <v>6</v>
      </c>
      <c r="J16529">
        <v>5</v>
      </c>
      <c r="K16529" t="s">
        <v>1958</v>
      </c>
      <c r="L16529" t="s">
        <v>1987</v>
      </c>
      <c r="M16529" t="s">
        <v>900</v>
      </c>
      <c r="N16529" t="s">
        <v>860</v>
      </c>
      <c r="Q16529" t="s">
        <v>124</v>
      </c>
      <c r="R16529" t="str">
        <f t="shared" si="924"/>
        <v>Weekday</v>
      </c>
      <c r="S16529" s="27">
        <f t="shared" si="925"/>
        <v>42891</v>
      </c>
      <c r="V16529" t="str">
        <f t="shared" si="926"/>
        <v/>
      </c>
      <c r="AE16529" s="27"/>
      <c r="AO16529" s="27"/>
      <c r="AX16529" s="27"/>
      <c r="AY16529" s="27"/>
    </row>
    <row r="16530" spans="1:51" x14ac:dyDescent="0.25">
      <c r="A16530" t="s">
        <v>66</v>
      </c>
      <c r="C16530">
        <v>6736235</v>
      </c>
      <c r="D16530">
        <v>400</v>
      </c>
      <c r="E16530" t="s">
        <v>90</v>
      </c>
      <c r="G16530">
        <v>9.5459999999999994</v>
      </c>
      <c r="H16530">
        <v>2018</v>
      </c>
      <c r="I16530">
        <v>6</v>
      </c>
      <c r="J16530">
        <v>4</v>
      </c>
      <c r="K16530" t="s">
        <v>1970</v>
      </c>
      <c r="L16530" t="s">
        <v>1981</v>
      </c>
      <c r="M16530" t="s">
        <v>900</v>
      </c>
      <c r="N16530" t="s">
        <v>860</v>
      </c>
      <c r="Q16530" t="s">
        <v>124</v>
      </c>
      <c r="R16530" t="str">
        <f t="shared" si="924"/>
        <v>Weekday</v>
      </c>
      <c r="S16530" s="27">
        <f t="shared" si="925"/>
        <v>43255</v>
      </c>
      <c r="V16530" t="str">
        <f t="shared" si="926"/>
        <v/>
      </c>
      <c r="AE16530" s="27"/>
      <c r="AO16530" s="27"/>
      <c r="AX16530" s="27"/>
      <c r="AY16530" s="27"/>
    </row>
    <row r="16531" spans="1:51" x14ac:dyDescent="0.25">
      <c r="A16531" t="s">
        <v>66</v>
      </c>
      <c r="C16531">
        <v>5881701</v>
      </c>
      <c r="D16531">
        <v>400</v>
      </c>
      <c r="E16531" t="s">
        <v>90</v>
      </c>
      <c r="G16531">
        <v>9.5459999999999994</v>
      </c>
      <c r="H16531">
        <v>2016</v>
      </c>
      <c r="I16531">
        <v>8</v>
      </c>
      <c r="J16531">
        <v>18</v>
      </c>
      <c r="K16531" t="s">
        <v>1957</v>
      </c>
      <c r="L16531" t="s">
        <v>1970</v>
      </c>
      <c r="M16531" t="s">
        <v>899</v>
      </c>
      <c r="N16531" t="s">
        <v>860</v>
      </c>
      <c r="Q16531" t="s">
        <v>124</v>
      </c>
      <c r="R16531" t="str">
        <f t="shared" si="924"/>
        <v>Weekday</v>
      </c>
      <c r="S16531" s="27">
        <f t="shared" si="925"/>
        <v>42600</v>
      </c>
      <c r="V16531" t="str">
        <f t="shared" si="926"/>
        <v/>
      </c>
      <c r="AE16531" s="27"/>
      <c r="AO16531" s="27"/>
      <c r="AX16531" s="27"/>
      <c r="AY16531" s="27"/>
    </row>
    <row r="16532" spans="1:51" x14ac:dyDescent="0.25">
      <c r="A16532" t="s">
        <v>66</v>
      </c>
      <c r="C16532">
        <v>6461791</v>
      </c>
      <c r="D16532">
        <v>400</v>
      </c>
      <c r="E16532" t="s">
        <v>91</v>
      </c>
      <c r="G16532">
        <v>9.5470000000000006</v>
      </c>
      <c r="H16532">
        <v>2017</v>
      </c>
      <c r="I16532">
        <v>11</v>
      </c>
      <c r="J16532">
        <v>4</v>
      </c>
      <c r="K16532" t="s">
        <v>1945</v>
      </c>
      <c r="L16532" t="s">
        <v>2000</v>
      </c>
      <c r="M16532" t="s">
        <v>900</v>
      </c>
      <c r="N16532" t="s">
        <v>860</v>
      </c>
      <c r="Q16532" t="s">
        <v>135</v>
      </c>
      <c r="R16532" t="str">
        <f t="shared" si="924"/>
        <v>Weekend</v>
      </c>
      <c r="S16532" s="27">
        <f t="shared" si="925"/>
        <v>43043</v>
      </c>
      <c r="V16532" t="str">
        <f t="shared" si="926"/>
        <v/>
      </c>
      <c r="AE16532" s="27"/>
      <c r="AO16532" s="27"/>
      <c r="AX16532" s="27"/>
      <c r="AY16532" s="27"/>
    </row>
    <row r="16533" spans="1:51" x14ac:dyDescent="0.25">
      <c r="A16533" t="s">
        <v>66</v>
      </c>
      <c r="C16533">
        <v>5646820</v>
      </c>
      <c r="D16533">
        <v>400</v>
      </c>
      <c r="E16533" t="s">
        <v>91</v>
      </c>
      <c r="G16533">
        <v>9.5500000000000007</v>
      </c>
      <c r="H16533">
        <v>2016</v>
      </c>
      <c r="I16533">
        <v>2</v>
      </c>
      <c r="J16533">
        <v>23</v>
      </c>
      <c r="K16533" t="s">
        <v>1947</v>
      </c>
      <c r="L16533" t="s">
        <v>1950</v>
      </c>
      <c r="M16533" t="s">
        <v>900</v>
      </c>
      <c r="N16533" t="s">
        <v>860</v>
      </c>
      <c r="Q16533" t="s">
        <v>135</v>
      </c>
      <c r="R16533" t="str">
        <f t="shared" si="924"/>
        <v>Weekday</v>
      </c>
      <c r="S16533" s="27">
        <f t="shared" si="925"/>
        <v>42423</v>
      </c>
      <c r="V16533" t="str">
        <f t="shared" si="926"/>
        <v/>
      </c>
      <c r="AE16533" s="27"/>
      <c r="AO16533" s="27"/>
      <c r="AX16533" s="27"/>
      <c r="AY16533" s="27"/>
    </row>
    <row r="16534" spans="1:51" x14ac:dyDescent="0.25">
      <c r="A16534" t="s">
        <v>66</v>
      </c>
      <c r="C16534">
        <v>5659247</v>
      </c>
      <c r="D16534">
        <v>400</v>
      </c>
      <c r="E16534" t="s">
        <v>91</v>
      </c>
      <c r="G16534">
        <v>9.5500000000000007</v>
      </c>
      <c r="H16534">
        <v>2016</v>
      </c>
      <c r="I16534">
        <v>3</v>
      </c>
      <c r="J16534">
        <v>3</v>
      </c>
      <c r="K16534" t="s">
        <v>1972</v>
      </c>
      <c r="L16534" t="s">
        <v>1991</v>
      </c>
      <c r="M16534" t="s">
        <v>900</v>
      </c>
      <c r="N16534" t="s">
        <v>860</v>
      </c>
      <c r="Q16534" t="s">
        <v>135</v>
      </c>
      <c r="R16534" t="str">
        <f t="shared" si="924"/>
        <v>Weekday</v>
      </c>
      <c r="S16534" s="27">
        <f t="shared" si="925"/>
        <v>42432</v>
      </c>
      <c r="V16534" t="str">
        <f t="shared" si="926"/>
        <v/>
      </c>
      <c r="AE16534" s="27"/>
      <c r="AO16534" s="27"/>
      <c r="AX16534" s="27"/>
      <c r="AY16534" s="27"/>
    </row>
    <row r="16535" spans="1:51" x14ac:dyDescent="0.25">
      <c r="A16535" t="s">
        <v>66</v>
      </c>
      <c r="C16535">
        <v>5884351</v>
      </c>
      <c r="D16535">
        <v>400</v>
      </c>
      <c r="E16535" t="s">
        <v>90</v>
      </c>
      <c r="G16535">
        <v>9.5519999999999996</v>
      </c>
      <c r="H16535">
        <v>2016</v>
      </c>
      <c r="I16535">
        <v>8</v>
      </c>
      <c r="J16535">
        <v>18</v>
      </c>
      <c r="K16535" t="s">
        <v>1962</v>
      </c>
      <c r="L16535" t="s">
        <v>1978</v>
      </c>
      <c r="M16535" t="s">
        <v>900</v>
      </c>
      <c r="N16535" t="s">
        <v>860</v>
      </c>
      <c r="Q16535" t="s">
        <v>124</v>
      </c>
      <c r="R16535" t="str">
        <f t="shared" si="924"/>
        <v>Weekday</v>
      </c>
      <c r="S16535" s="27">
        <f t="shared" si="925"/>
        <v>42600</v>
      </c>
      <c r="V16535" t="str">
        <f t="shared" si="926"/>
        <v/>
      </c>
      <c r="AE16535" s="27"/>
      <c r="AO16535" s="27"/>
      <c r="AX16535" s="27"/>
      <c r="AY16535" s="27"/>
    </row>
    <row r="16536" spans="1:51" x14ac:dyDescent="0.25">
      <c r="A16536" t="s">
        <v>66</v>
      </c>
      <c r="C16536">
        <v>5341342</v>
      </c>
      <c r="D16536">
        <v>400</v>
      </c>
      <c r="E16536" t="s">
        <v>91</v>
      </c>
      <c r="G16536">
        <v>9.5519999999999996</v>
      </c>
      <c r="H16536">
        <v>2015</v>
      </c>
      <c r="I16536">
        <v>5</v>
      </c>
      <c r="J16536">
        <v>12</v>
      </c>
      <c r="K16536" t="s">
        <v>1964</v>
      </c>
      <c r="L16536" t="s">
        <v>1951</v>
      </c>
      <c r="M16536" t="s">
        <v>900</v>
      </c>
      <c r="N16536" t="s">
        <v>860</v>
      </c>
      <c r="Q16536" t="s">
        <v>135</v>
      </c>
      <c r="R16536" t="str">
        <f t="shared" si="924"/>
        <v>Weekday</v>
      </c>
      <c r="S16536" s="27">
        <f t="shared" si="925"/>
        <v>42136</v>
      </c>
      <c r="V16536" t="str">
        <f t="shared" si="926"/>
        <v/>
      </c>
      <c r="AE16536" s="27"/>
      <c r="AO16536" s="27"/>
      <c r="AX16536" s="27"/>
      <c r="AY16536" s="27"/>
    </row>
    <row r="16537" spans="1:51" x14ac:dyDescent="0.25">
      <c r="A16537" t="s">
        <v>66</v>
      </c>
      <c r="C16537">
        <v>6108454</v>
      </c>
      <c r="D16537">
        <v>400</v>
      </c>
      <c r="E16537" t="s">
        <v>91</v>
      </c>
      <c r="G16537">
        <v>9.5530000000000008</v>
      </c>
      <c r="H16537">
        <v>2017</v>
      </c>
      <c r="I16537">
        <v>2</v>
      </c>
      <c r="J16537">
        <v>7</v>
      </c>
      <c r="K16537" t="s">
        <v>1947</v>
      </c>
      <c r="L16537" t="s">
        <v>1962</v>
      </c>
      <c r="M16537" t="s">
        <v>900</v>
      </c>
      <c r="N16537" t="s">
        <v>860</v>
      </c>
      <c r="Q16537" t="s">
        <v>135</v>
      </c>
      <c r="R16537" t="str">
        <f t="shared" si="924"/>
        <v>Weekday</v>
      </c>
      <c r="S16537" s="27">
        <f t="shared" si="925"/>
        <v>42773</v>
      </c>
      <c r="V16537" t="str">
        <f t="shared" si="926"/>
        <v/>
      </c>
      <c r="AE16537" s="27"/>
      <c r="AO16537" s="27"/>
      <c r="AX16537" s="27"/>
      <c r="AY16537" s="27"/>
    </row>
    <row r="16538" spans="1:51" x14ac:dyDescent="0.25">
      <c r="A16538" t="s">
        <v>66</v>
      </c>
      <c r="C16538">
        <v>6955486</v>
      </c>
      <c r="D16538">
        <v>400</v>
      </c>
      <c r="E16538" t="s">
        <v>90</v>
      </c>
      <c r="G16538">
        <v>9.5530000000000008</v>
      </c>
      <c r="H16538">
        <v>2018</v>
      </c>
      <c r="I16538">
        <v>11</v>
      </c>
      <c r="J16538">
        <v>8</v>
      </c>
      <c r="K16538" t="s">
        <v>1970</v>
      </c>
      <c r="L16538" t="s">
        <v>1962</v>
      </c>
      <c r="M16538" t="s">
        <v>900</v>
      </c>
      <c r="N16538" t="s">
        <v>404</v>
      </c>
      <c r="Q16538" t="s">
        <v>124</v>
      </c>
      <c r="R16538" t="str">
        <f t="shared" si="924"/>
        <v>Weekday</v>
      </c>
      <c r="S16538" s="27">
        <f t="shared" si="925"/>
        <v>43412</v>
      </c>
      <c r="V16538" t="str">
        <f t="shared" si="926"/>
        <v/>
      </c>
      <c r="AE16538" s="27"/>
      <c r="AO16538" s="27"/>
      <c r="AX16538" s="27"/>
      <c r="AY16538" s="27"/>
    </row>
    <row r="16539" spans="1:51" x14ac:dyDescent="0.25">
      <c r="A16539" t="s">
        <v>66</v>
      </c>
      <c r="C16539">
        <v>6845176</v>
      </c>
      <c r="D16539">
        <v>400</v>
      </c>
      <c r="E16539" t="s">
        <v>90</v>
      </c>
      <c r="G16539">
        <v>9.5549999999999997</v>
      </c>
      <c r="H16539">
        <v>2018</v>
      </c>
      <c r="I16539">
        <v>8</v>
      </c>
      <c r="J16539">
        <v>22</v>
      </c>
      <c r="K16539" t="s">
        <v>1969</v>
      </c>
      <c r="L16539" t="s">
        <v>1938</v>
      </c>
      <c r="M16539" t="s">
        <v>900</v>
      </c>
      <c r="N16539" t="s">
        <v>860</v>
      </c>
      <c r="Q16539" t="s">
        <v>124</v>
      </c>
      <c r="R16539" t="str">
        <f t="shared" si="924"/>
        <v>Weekday</v>
      </c>
      <c r="S16539" s="27">
        <f t="shared" si="925"/>
        <v>43334</v>
      </c>
      <c r="V16539" t="str">
        <f t="shared" si="926"/>
        <v/>
      </c>
      <c r="AE16539" s="27"/>
      <c r="AO16539" s="27"/>
      <c r="AX16539" s="27"/>
      <c r="AY16539" s="27"/>
    </row>
    <row r="16540" spans="1:51" x14ac:dyDescent="0.25">
      <c r="A16540" t="s">
        <v>66</v>
      </c>
      <c r="C16540">
        <v>5735036</v>
      </c>
      <c r="D16540">
        <v>400</v>
      </c>
      <c r="E16540" t="s">
        <v>90</v>
      </c>
      <c r="G16540">
        <v>9.5559999999999992</v>
      </c>
      <c r="H16540">
        <v>2016</v>
      </c>
      <c r="I16540">
        <v>4</v>
      </c>
      <c r="J16540">
        <v>27</v>
      </c>
      <c r="K16540" t="s">
        <v>1969</v>
      </c>
      <c r="L16540" t="s">
        <v>2000</v>
      </c>
      <c r="M16540" t="s">
        <v>900</v>
      </c>
      <c r="N16540" t="s">
        <v>860</v>
      </c>
      <c r="Q16540" t="s">
        <v>124</v>
      </c>
      <c r="R16540" t="str">
        <f t="shared" si="924"/>
        <v>Weekday</v>
      </c>
      <c r="S16540" s="27">
        <f t="shared" si="925"/>
        <v>42487</v>
      </c>
      <c r="V16540" t="str">
        <f t="shared" si="926"/>
        <v/>
      </c>
      <c r="AE16540" s="27"/>
      <c r="AO16540" s="27"/>
      <c r="AX16540" s="27"/>
      <c r="AY16540" s="27"/>
    </row>
    <row r="16541" spans="1:51" x14ac:dyDescent="0.25">
      <c r="A16541" t="s">
        <v>66</v>
      </c>
      <c r="C16541">
        <v>6020467</v>
      </c>
      <c r="D16541">
        <v>400</v>
      </c>
      <c r="E16541" t="s">
        <v>90</v>
      </c>
      <c r="G16541">
        <v>9.5579999999999998</v>
      </c>
      <c r="H16541">
        <v>2016</v>
      </c>
      <c r="I16541">
        <v>11</v>
      </c>
      <c r="J16541">
        <v>29</v>
      </c>
      <c r="K16541" t="s">
        <v>1980</v>
      </c>
      <c r="L16541" t="s">
        <v>1942</v>
      </c>
      <c r="M16541" t="s">
        <v>899</v>
      </c>
      <c r="N16541" t="s">
        <v>860</v>
      </c>
      <c r="Q16541" t="s">
        <v>124</v>
      </c>
      <c r="R16541" t="str">
        <f t="shared" si="924"/>
        <v>Weekday</v>
      </c>
      <c r="S16541" s="27">
        <f t="shared" si="925"/>
        <v>42703</v>
      </c>
      <c r="V16541" t="str">
        <f t="shared" si="926"/>
        <v/>
      </c>
      <c r="AE16541" s="27"/>
      <c r="AO16541" s="27"/>
      <c r="AX16541" s="27"/>
      <c r="AY16541" s="27"/>
    </row>
    <row r="16542" spans="1:51" x14ac:dyDescent="0.25">
      <c r="A16542" t="s">
        <v>66</v>
      </c>
      <c r="C16542">
        <v>6379994</v>
      </c>
      <c r="D16542">
        <v>400</v>
      </c>
      <c r="E16542" t="s">
        <v>90</v>
      </c>
      <c r="G16542">
        <v>9.5649999999999995</v>
      </c>
      <c r="H16542">
        <v>2017</v>
      </c>
      <c r="I16542">
        <v>9</v>
      </c>
      <c r="J16542">
        <v>2</v>
      </c>
      <c r="K16542" t="s">
        <v>1973</v>
      </c>
      <c r="L16542" t="s">
        <v>1990</v>
      </c>
      <c r="M16542" t="s">
        <v>900</v>
      </c>
      <c r="N16542" t="s">
        <v>404</v>
      </c>
      <c r="Q16542" t="s">
        <v>125</v>
      </c>
      <c r="R16542" t="str">
        <f t="shared" si="924"/>
        <v>Weekend</v>
      </c>
      <c r="S16542" s="27">
        <f t="shared" si="925"/>
        <v>42980</v>
      </c>
      <c r="V16542" t="str">
        <f t="shared" si="926"/>
        <v/>
      </c>
      <c r="AE16542" s="27"/>
      <c r="AO16542" s="27"/>
      <c r="AX16542" s="27"/>
      <c r="AY16542" s="27"/>
    </row>
    <row r="16543" spans="1:51" x14ac:dyDescent="0.25">
      <c r="A16543" t="s">
        <v>66</v>
      </c>
      <c r="C16543">
        <v>5641536</v>
      </c>
      <c r="D16543">
        <v>400</v>
      </c>
      <c r="E16543" t="s">
        <v>90</v>
      </c>
      <c r="G16543">
        <v>9.5709999999999997</v>
      </c>
      <c r="H16543">
        <v>2016</v>
      </c>
      <c r="I16543">
        <v>2</v>
      </c>
      <c r="J16543">
        <v>17</v>
      </c>
      <c r="K16543" t="s">
        <v>1962</v>
      </c>
      <c r="L16543" t="s">
        <v>1997</v>
      </c>
      <c r="M16543" t="s">
        <v>900</v>
      </c>
      <c r="N16543" t="s">
        <v>860</v>
      </c>
      <c r="Q16543" t="s">
        <v>125</v>
      </c>
      <c r="R16543" t="str">
        <f t="shared" si="924"/>
        <v>Weekday</v>
      </c>
      <c r="S16543" s="27">
        <f t="shared" si="925"/>
        <v>42417</v>
      </c>
      <c r="V16543" t="str">
        <f t="shared" si="926"/>
        <v/>
      </c>
      <c r="AE16543" s="27"/>
      <c r="AO16543" s="27"/>
      <c r="AX16543" s="27"/>
      <c r="AY16543" s="27"/>
    </row>
    <row r="16544" spans="1:51" x14ac:dyDescent="0.25">
      <c r="A16544" t="s">
        <v>66</v>
      </c>
      <c r="C16544">
        <v>5655579</v>
      </c>
      <c r="D16544">
        <v>400</v>
      </c>
      <c r="E16544" t="s">
        <v>90</v>
      </c>
      <c r="G16544">
        <v>9.5709999999999997</v>
      </c>
      <c r="H16544">
        <v>2016</v>
      </c>
      <c r="I16544">
        <v>2</v>
      </c>
      <c r="J16544">
        <v>28</v>
      </c>
      <c r="K16544" t="s">
        <v>1994</v>
      </c>
      <c r="L16544" t="s">
        <v>1991</v>
      </c>
      <c r="M16544" t="s">
        <v>899</v>
      </c>
      <c r="N16544" t="s">
        <v>860</v>
      </c>
      <c r="Q16544" t="s">
        <v>125</v>
      </c>
      <c r="R16544" t="str">
        <f t="shared" si="924"/>
        <v>Weekend</v>
      </c>
      <c r="S16544" s="27">
        <f t="shared" si="925"/>
        <v>42428</v>
      </c>
      <c r="V16544" t="str">
        <f t="shared" si="926"/>
        <v/>
      </c>
      <c r="AE16544" s="27"/>
      <c r="AO16544" s="27"/>
      <c r="AX16544" s="27"/>
      <c r="AY16544" s="27"/>
    </row>
    <row r="16545" spans="1:51" x14ac:dyDescent="0.25">
      <c r="A16545" t="s">
        <v>66</v>
      </c>
      <c r="C16545">
        <v>5762404</v>
      </c>
      <c r="D16545">
        <v>400</v>
      </c>
      <c r="E16545" t="s">
        <v>90</v>
      </c>
      <c r="G16545">
        <v>9.5709999999999997</v>
      </c>
      <c r="H16545">
        <v>2016</v>
      </c>
      <c r="I16545">
        <v>5</v>
      </c>
      <c r="J16545">
        <v>16</v>
      </c>
      <c r="K16545" t="s">
        <v>1952</v>
      </c>
      <c r="L16545" t="s">
        <v>1939</v>
      </c>
      <c r="M16545" t="s">
        <v>900</v>
      </c>
      <c r="N16545" t="s">
        <v>404</v>
      </c>
      <c r="Q16545" t="s">
        <v>125</v>
      </c>
      <c r="R16545" t="str">
        <f t="shared" si="924"/>
        <v>Weekday</v>
      </c>
      <c r="S16545" s="27">
        <f t="shared" si="925"/>
        <v>42506</v>
      </c>
      <c r="V16545" t="str">
        <f t="shared" si="926"/>
        <v/>
      </c>
      <c r="AE16545" s="27"/>
      <c r="AO16545" s="27"/>
      <c r="AX16545" s="27"/>
      <c r="AY16545" s="27"/>
    </row>
    <row r="16546" spans="1:51" x14ac:dyDescent="0.25">
      <c r="A16546" t="s">
        <v>66</v>
      </c>
      <c r="C16546">
        <v>5964592</v>
      </c>
      <c r="D16546">
        <v>400</v>
      </c>
      <c r="E16546" t="s">
        <v>90</v>
      </c>
      <c r="G16546">
        <v>9.5709999999999997</v>
      </c>
      <c r="H16546">
        <v>2016</v>
      </c>
      <c r="I16546">
        <v>10</v>
      </c>
      <c r="J16546">
        <v>18</v>
      </c>
      <c r="K16546" t="s">
        <v>1962</v>
      </c>
      <c r="L16546" t="s">
        <v>1969</v>
      </c>
      <c r="M16546" t="s">
        <v>900</v>
      </c>
      <c r="N16546" t="s">
        <v>860</v>
      </c>
      <c r="Q16546" t="s">
        <v>125</v>
      </c>
      <c r="R16546" t="str">
        <f t="shared" si="924"/>
        <v>Weekday</v>
      </c>
      <c r="S16546" s="27">
        <f t="shared" si="925"/>
        <v>42661</v>
      </c>
      <c r="V16546" t="str">
        <f t="shared" si="926"/>
        <v/>
      </c>
      <c r="AE16546" s="27"/>
      <c r="AO16546" s="27"/>
      <c r="AX16546" s="27"/>
      <c r="AY16546" s="27"/>
    </row>
    <row r="16547" spans="1:51" x14ac:dyDescent="0.25">
      <c r="A16547" t="s">
        <v>66</v>
      </c>
      <c r="C16547">
        <v>6238247</v>
      </c>
      <c r="D16547">
        <v>400</v>
      </c>
      <c r="E16547" t="s">
        <v>90</v>
      </c>
      <c r="G16547">
        <v>9.5709999999999997</v>
      </c>
      <c r="H16547">
        <v>2017</v>
      </c>
      <c r="I16547">
        <v>5</v>
      </c>
      <c r="J16547">
        <v>17</v>
      </c>
      <c r="K16547" t="s">
        <v>1939</v>
      </c>
      <c r="L16547" t="s">
        <v>1974</v>
      </c>
      <c r="M16547" t="s">
        <v>900</v>
      </c>
      <c r="N16547" t="s">
        <v>860</v>
      </c>
      <c r="Q16547" t="s">
        <v>125</v>
      </c>
      <c r="R16547" t="str">
        <f t="shared" si="924"/>
        <v>Weekday</v>
      </c>
      <c r="S16547" s="27">
        <f t="shared" si="925"/>
        <v>42872</v>
      </c>
      <c r="V16547" t="str">
        <f t="shared" si="926"/>
        <v/>
      </c>
      <c r="AE16547" s="27"/>
      <c r="AO16547" s="27"/>
      <c r="AX16547" s="27"/>
      <c r="AY16547" s="27"/>
    </row>
    <row r="16548" spans="1:51" x14ac:dyDescent="0.25">
      <c r="A16548" t="s">
        <v>66</v>
      </c>
      <c r="C16548">
        <v>6379955</v>
      </c>
      <c r="D16548">
        <v>400</v>
      </c>
      <c r="E16548" t="s">
        <v>90</v>
      </c>
      <c r="G16548">
        <v>9.5709999999999997</v>
      </c>
      <c r="H16548">
        <v>2017</v>
      </c>
      <c r="I16548">
        <v>8</v>
      </c>
      <c r="J16548">
        <v>31</v>
      </c>
      <c r="K16548" t="s">
        <v>1969</v>
      </c>
      <c r="L16548" t="s">
        <v>1935</v>
      </c>
      <c r="M16548" t="s">
        <v>900</v>
      </c>
      <c r="N16548" t="s">
        <v>860</v>
      </c>
      <c r="Q16548" t="s">
        <v>125</v>
      </c>
      <c r="R16548" t="str">
        <f t="shared" si="924"/>
        <v>Weekday</v>
      </c>
      <c r="S16548" s="27">
        <f t="shared" si="925"/>
        <v>42978</v>
      </c>
      <c r="V16548" t="str">
        <f t="shared" si="926"/>
        <v/>
      </c>
      <c r="AE16548" s="27"/>
      <c r="AO16548" s="27"/>
      <c r="AX16548" s="27"/>
      <c r="AY16548" s="27"/>
    </row>
    <row r="16549" spans="1:51" x14ac:dyDescent="0.25">
      <c r="A16549" t="s">
        <v>66</v>
      </c>
      <c r="C16549">
        <v>6030592</v>
      </c>
      <c r="D16549">
        <v>400</v>
      </c>
      <c r="E16549" t="s">
        <v>91</v>
      </c>
      <c r="G16549">
        <v>9.57</v>
      </c>
      <c r="H16549">
        <v>2016</v>
      </c>
      <c r="I16549">
        <v>12</v>
      </c>
      <c r="J16549">
        <v>5</v>
      </c>
      <c r="K16549" t="s">
        <v>1939</v>
      </c>
      <c r="L16549" t="s">
        <v>1934</v>
      </c>
      <c r="M16549" t="s">
        <v>900</v>
      </c>
      <c r="N16549" t="s">
        <v>171</v>
      </c>
      <c r="Q16549" t="s">
        <v>134</v>
      </c>
      <c r="R16549" t="str">
        <f t="shared" si="924"/>
        <v>Weekday</v>
      </c>
      <c r="S16549" s="27">
        <f t="shared" si="925"/>
        <v>42709</v>
      </c>
      <c r="V16549" t="str">
        <f t="shared" si="926"/>
        <v/>
      </c>
      <c r="AE16549" s="27"/>
      <c r="AO16549" s="27"/>
      <c r="AX16549" s="27"/>
      <c r="AY16549" s="27"/>
    </row>
    <row r="16550" spans="1:51" x14ac:dyDescent="0.25">
      <c r="A16550" t="s">
        <v>66</v>
      </c>
      <c r="C16550">
        <v>5849967</v>
      </c>
      <c r="D16550">
        <v>400</v>
      </c>
      <c r="E16550" t="s">
        <v>91</v>
      </c>
      <c r="G16550">
        <v>9.57</v>
      </c>
      <c r="H16550">
        <v>2016</v>
      </c>
      <c r="I16550">
        <v>7</v>
      </c>
      <c r="J16550">
        <v>25</v>
      </c>
      <c r="K16550" t="s">
        <v>1973</v>
      </c>
      <c r="L16550" t="s">
        <v>1936</v>
      </c>
      <c r="M16550" t="s">
        <v>900</v>
      </c>
      <c r="N16550" t="s">
        <v>860</v>
      </c>
      <c r="Q16550" t="s">
        <v>134</v>
      </c>
      <c r="R16550" t="str">
        <f t="shared" si="924"/>
        <v>Weekday</v>
      </c>
      <c r="S16550" s="27">
        <f t="shared" si="925"/>
        <v>42576</v>
      </c>
      <c r="V16550" t="str">
        <f t="shared" si="926"/>
        <v/>
      </c>
      <c r="AE16550" s="27"/>
      <c r="AO16550" s="27"/>
      <c r="AX16550" s="27"/>
      <c r="AY16550" s="27"/>
    </row>
    <row r="16551" spans="1:51" x14ac:dyDescent="0.25">
      <c r="A16551" t="s">
        <v>66</v>
      </c>
      <c r="C16551">
        <v>6782818</v>
      </c>
      <c r="D16551">
        <v>400</v>
      </c>
      <c r="E16551" t="s">
        <v>90</v>
      </c>
      <c r="G16551">
        <v>9.5760000000000005</v>
      </c>
      <c r="H16551">
        <v>2018</v>
      </c>
      <c r="I16551">
        <v>7</v>
      </c>
      <c r="J16551">
        <v>5</v>
      </c>
      <c r="K16551" t="s">
        <v>1969</v>
      </c>
      <c r="L16551" t="s">
        <v>1966</v>
      </c>
      <c r="M16551" t="s">
        <v>900</v>
      </c>
      <c r="N16551" t="s">
        <v>860</v>
      </c>
      <c r="Q16551" t="s">
        <v>125</v>
      </c>
      <c r="R16551" t="str">
        <f t="shared" si="924"/>
        <v>Weekday</v>
      </c>
      <c r="S16551" s="27">
        <f t="shared" si="925"/>
        <v>43286</v>
      </c>
      <c r="V16551" t="str">
        <f t="shared" si="926"/>
        <v/>
      </c>
      <c r="AE16551" s="27"/>
      <c r="AO16551" s="27"/>
      <c r="AX16551" s="27"/>
      <c r="AY16551" s="27"/>
    </row>
    <row r="16552" spans="1:51" x14ac:dyDescent="0.25">
      <c r="A16552" t="s">
        <v>66</v>
      </c>
      <c r="C16552">
        <v>6208644</v>
      </c>
      <c r="D16552">
        <v>400</v>
      </c>
      <c r="E16552" t="s">
        <v>91</v>
      </c>
      <c r="G16552">
        <v>9.5760000000000005</v>
      </c>
      <c r="H16552">
        <v>2017</v>
      </c>
      <c r="I16552">
        <v>4</v>
      </c>
      <c r="J16552">
        <v>24</v>
      </c>
      <c r="K16552" t="s">
        <v>1962</v>
      </c>
      <c r="L16552" t="s">
        <v>1935</v>
      </c>
      <c r="M16552" t="s">
        <v>900</v>
      </c>
      <c r="N16552" t="s">
        <v>860</v>
      </c>
      <c r="Q16552" t="s">
        <v>134</v>
      </c>
      <c r="R16552" t="str">
        <f t="shared" si="924"/>
        <v>Weekday</v>
      </c>
      <c r="S16552" s="27">
        <f t="shared" si="925"/>
        <v>42849</v>
      </c>
      <c r="V16552" t="str">
        <f t="shared" si="926"/>
        <v/>
      </c>
      <c r="AE16552" s="27"/>
      <c r="AO16552" s="27"/>
      <c r="AX16552" s="27"/>
      <c r="AY16552" s="27"/>
    </row>
    <row r="16553" spans="1:51" x14ac:dyDescent="0.25">
      <c r="A16553" t="s">
        <v>66</v>
      </c>
      <c r="C16553">
        <v>5952523</v>
      </c>
      <c r="D16553">
        <v>400</v>
      </c>
      <c r="E16553" t="s">
        <v>91</v>
      </c>
      <c r="G16553">
        <v>9.5809999999999995</v>
      </c>
      <c r="H16553">
        <v>2016</v>
      </c>
      <c r="I16553">
        <v>10</v>
      </c>
      <c r="J16553">
        <v>10</v>
      </c>
      <c r="K16553" t="s">
        <v>1958</v>
      </c>
      <c r="L16553" t="s">
        <v>1953</v>
      </c>
      <c r="M16553" t="s">
        <v>900</v>
      </c>
      <c r="N16553" t="s">
        <v>860</v>
      </c>
      <c r="Q16553" t="s">
        <v>134</v>
      </c>
      <c r="R16553" t="str">
        <f t="shared" si="924"/>
        <v>Weekday</v>
      </c>
      <c r="S16553" s="27">
        <f t="shared" si="925"/>
        <v>42653</v>
      </c>
      <c r="V16553" t="str">
        <f t="shared" si="926"/>
        <v/>
      </c>
      <c r="AE16553" s="27"/>
      <c r="AO16553" s="27"/>
      <c r="AX16553" s="27"/>
      <c r="AY16553" s="27"/>
    </row>
    <row r="16554" spans="1:51" x14ac:dyDescent="0.25">
      <c r="A16554" t="s">
        <v>66</v>
      </c>
      <c r="C16554">
        <v>6648282</v>
      </c>
      <c r="D16554">
        <v>400</v>
      </c>
      <c r="E16554" t="s">
        <v>91</v>
      </c>
      <c r="G16554">
        <v>9.5809999999999995</v>
      </c>
      <c r="H16554">
        <v>2018</v>
      </c>
      <c r="I16554">
        <v>3</v>
      </c>
      <c r="J16554">
        <v>27</v>
      </c>
      <c r="K16554" t="s">
        <v>1964</v>
      </c>
      <c r="L16554" t="s">
        <v>1939</v>
      </c>
      <c r="M16554" t="s">
        <v>900</v>
      </c>
      <c r="N16554" t="s">
        <v>404</v>
      </c>
      <c r="Q16554" t="s">
        <v>134</v>
      </c>
      <c r="R16554" t="str">
        <f t="shared" si="924"/>
        <v>Weekday</v>
      </c>
      <c r="S16554" s="27">
        <f t="shared" si="925"/>
        <v>43186</v>
      </c>
      <c r="V16554" t="str">
        <f t="shared" si="926"/>
        <v/>
      </c>
      <c r="AE16554" s="27"/>
      <c r="AO16554" s="27"/>
      <c r="AX16554" s="27"/>
      <c r="AY16554" s="27"/>
    </row>
    <row r="16555" spans="1:51" x14ac:dyDescent="0.25">
      <c r="A16555" t="s">
        <v>66</v>
      </c>
      <c r="C16555">
        <v>6182973</v>
      </c>
      <c r="D16555">
        <v>400</v>
      </c>
      <c r="E16555" t="s">
        <v>90</v>
      </c>
      <c r="G16555">
        <v>9.5850000000000009</v>
      </c>
      <c r="H16555">
        <v>2017</v>
      </c>
      <c r="I16555">
        <v>4</v>
      </c>
      <c r="J16555">
        <v>5</v>
      </c>
      <c r="K16555" t="s">
        <v>1941</v>
      </c>
      <c r="L16555" t="s">
        <v>2002</v>
      </c>
      <c r="M16555" t="s">
        <v>900</v>
      </c>
      <c r="N16555" t="s">
        <v>860</v>
      </c>
      <c r="Q16555" t="s">
        <v>125</v>
      </c>
      <c r="R16555" t="str">
        <f t="shared" ref="R16555:R16618" si="927">IF(WEEKDAY(DATE(H16555,I16555,J16555),2) &lt; 6, "Weekday", "Weekend")</f>
        <v>Weekday</v>
      </c>
      <c r="S16555" s="27">
        <f t="shared" si="925"/>
        <v>42830</v>
      </c>
      <c r="V16555" t="str">
        <f t="shared" si="926"/>
        <v/>
      </c>
      <c r="AE16555" s="27"/>
      <c r="AO16555" s="27"/>
      <c r="AX16555" s="27"/>
      <c r="AY16555" s="27"/>
    </row>
    <row r="16556" spans="1:51" x14ac:dyDescent="0.25">
      <c r="A16556" t="s">
        <v>66</v>
      </c>
      <c r="C16556">
        <v>6204808</v>
      </c>
      <c r="D16556">
        <v>400</v>
      </c>
      <c r="E16556" t="s">
        <v>91</v>
      </c>
      <c r="G16556">
        <v>9.5920000000000005</v>
      </c>
      <c r="H16556">
        <v>2017</v>
      </c>
      <c r="I16556">
        <v>4</v>
      </c>
      <c r="J16556">
        <v>23</v>
      </c>
      <c r="K16556" t="s">
        <v>1962</v>
      </c>
      <c r="L16556" t="s">
        <v>1934</v>
      </c>
      <c r="M16556" t="s">
        <v>900</v>
      </c>
      <c r="N16556" t="s">
        <v>171</v>
      </c>
      <c r="Q16556" t="s">
        <v>134</v>
      </c>
      <c r="R16556" t="str">
        <f t="shared" si="927"/>
        <v>Weekend</v>
      </c>
      <c r="S16556" s="27">
        <f t="shared" ref="S16556:S16619" si="928">DATE(H16556,I16556,J16556)</f>
        <v>42848</v>
      </c>
      <c r="V16556" t="str">
        <f t="shared" si="926"/>
        <v/>
      </c>
      <c r="AE16556" s="27"/>
      <c r="AO16556" s="27"/>
      <c r="AX16556" s="27"/>
      <c r="AY16556" s="27"/>
    </row>
    <row r="16557" spans="1:51" x14ac:dyDescent="0.25">
      <c r="A16557" t="s">
        <v>66</v>
      </c>
      <c r="C16557">
        <v>6385362</v>
      </c>
      <c r="D16557">
        <v>400</v>
      </c>
      <c r="E16557" t="s">
        <v>91</v>
      </c>
      <c r="G16557">
        <v>9.5920000000000005</v>
      </c>
      <c r="H16557">
        <v>2017</v>
      </c>
      <c r="I16557">
        <v>9</v>
      </c>
      <c r="J16557">
        <v>8</v>
      </c>
      <c r="K16557" t="s">
        <v>1947</v>
      </c>
      <c r="L16557" t="s">
        <v>1944</v>
      </c>
      <c r="M16557" t="s">
        <v>900</v>
      </c>
      <c r="N16557" t="s">
        <v>860</v>
      </c>
      <c r="Q16557" t="s">
        <v>134</v>
      </c>
      <c r="R16557" t="str">
        <f t="shared" si="927"/>
        <v>Weekday</v>
      </c>
      <c r="S16557" s="27">
        <f t="shared" si="928"/>
        <v>42986</v>
      </c>
      <c r="V16557" t="str">
        <f t="shared" si="926"/>
        <v/>
      </c>
      <c r="AE16557" s="27"/>
      <c r="AO16557" s="27"/>
      <c r="AX16557" s="27"/>
      <c r="AY16557" s="27"/>
    </row>
    <row r="16558" spans="1:51" x14ac:dyDescent="0.25">
      <c r="A16558" t="s">
        <v>66</v>
      </c>
      <c r="C16558">
        <v>7016745</v>
      </c>
      <c r="D16558">
        <v>400</v>
      </c>
      <c r="E16558" t="s">
        <v>90</v>
      </c>
      <c r="G16558">
        <v>9.5960000000000001</v>
      </c>
      <c r="H16558">
        <v>2018</v>
      </c>
      <c r="I16558">
        <v>12</v>
      </c>
      <c r="J16558">
        <v>21</v>
      </c>
      <c r="K16558" t="s">
        <v>1958</v>
      </c>
      <c r="L16558" t="s">
        <v>1958</v>
      </c>
      <c r="M16558" t="s">
        <v>900</v>
      </c>
      <c r="N16558" t="s">
        <v>404</v>
      </c>
      <c r="Q16558" t="s">
        <v>125</v>
      </c>
      <c r="R16558" t="str">
        <f t="shared" si="927"/>
        <v>Weekday</v>
      </c>
      <c r="S16558" s="27">
        <f t="shared" si="928"/>
        <v>43455</v>
      </c>
      <c r="V16558" t="str">
        <f t="shared" si="926"/>
        <v/>
      </c>
      <c r="AE16558" s="27"/>
      <c r="AO16558" s="27"/>
      <c r="AX16558" s="27"/>
      <c r="AY16558" s="27"/>
    </row>
    <row r="16559" spans="1:51" x14ac:dyDescent="0.25">
      <c r="A16559" t="s">
        <v>66</v>
      </c>
      <c r="C16559">
        <v>5593098</v>
      </c>
      <c r="D16559">
        <v>400</v>
      </c>
      <c r="E16559" t="s">
        <v>91</v>
      </c>
      <c r="G16559">
        <v>9.6059999999999999</v>
      </c>
      <c r="H16559">
        <v>2016</v>
      </c>
      <c r="I16559">
        <v>1</v>
      </c>
      <c r="J16559">
        <v>11</v>
      </c>
      <c r="K16559" t="s">
        <v>1954</v>
      </c>
      <c r="L16559" t="s">
        <v>1940</v>
      </c>
      <c r="M16559" t="s">
        <v>900</v>
      </c>
      <c r="N16559" t="s">
        <v>860</v>
      </c>
      <c r="Q16559" t="s">
        <v>134</v>
      </c>
      <c r="R16559" t="str">
        <f t="shared" si="927"/>
        <v>Weekday</v>
      </c>
      <c r="S16559" s="27">
        <f t="shared" si="928"/>
        <v>42380</v>
      </c>
      <c r="V16559" t="str">
        <f t="shared" si="926"/>
        <v/>
      </c>
      <c r="AE16559" s="27"/>
      <c r="AO16559" s="27"/>
      <c r="AX16559" s="27"/>
      <c r="AY16559" s="27"/>
    </row>
    <row r="16560" spans="1:51" x14ac:dyDescent="0.25">
      <c r="A16560" t="s">
        <v>66</v>
      </c>
      <c r="C16560">
        <v>6495310</v>
      </c>
      <c r="D16560">
        <v>400</v>
      </c>
      <c r="E16560" t="s">
        <v>90</v>
      </c>
      <c r="G16560">
        <v>9.609</v>
      </c>
      <c r="H16560">
        <v>2017</v>
      </c>
      <c r="I16560">
        <v>12</v>
      </c>
      <c r="J16560">
        <v>1</v>
      </c>
      <c r="K16560" t="s">
        <v>1941</v>
      </c>
      <c r="L16560" t="s">
        <v>1985</v>
      </c>
      <c r="M16560" t="s">
        <v>900</v>
      </c>
      <c r="N16560" t="s">
        <v>860</v>
      </c>
      <c r="Q16560" t="s">
        <v>125</v>
      </c>
      <c r="R16560" t="str">
        <f t="shared" si="927"/>
        <v>Weekday</v>
      </c>
      <c r="S16560" s="27">
        <f t="shared" si="928"/>
        <v>43070</v>
      </c>
      <c r="V16560" t="str">
        <f t="shared" si="926"/>
        <v/>
      </c>
      <c r="AE16560" s="27"/>
      <c r="AO16560" s="27"/>
      <c r="AX16560" s="27"/>
      <c r="AY16560" s="27"/>
    </row>
    <row r="16561" spans="1:51" x14ac:dyDescent="0.25">
      <c r="A16561" t="s">
        <v>66</v>
      </c>
      <c r="C16561">
        <v>6546368</v>
      </c>
      <c r="D16561">
        <v>400</v>
      </c>
      <c r="E16561" t="s">
        <v>90</v>
      </c>
      <c r="G16561">
        <v>9.6159999999999997</v>
      </c>
      <c r="H16561">
        <v>2018</v>
      </c>
      <c r="I16561">
        <v>1</v>
      </c>
      <c r="J16561">
        <v>9</v>
      </c>
      <c r="K16561" t="s">
        <v>1939</v>
      </c>
      <c r="L16561" t="s">
        <v>1950</v>
      </c>
      <c r="M16561" t="s">
        <v>900</v>
      </c>
      <c r="N16561" t="s">
        <v>860</v>
      </c>
      <c r="Q16561" t="s">
        <v>125</v>
      </c>
      <c r="R16561" t="str">
        <f t="shared" si="927"/>
        <v>Weekday</v>
      </c>
      <c r="S16561" s="27">
        <f t="shared" si="928"/>
        <v>43109</v>
      </c>
      <c r="V16561" t="str">
        <f t="shared" si="926"/>
        <v/>
      </c>
      <c r="AE16561" s="27"/>
      <c r="AO16561" s="27"/>
      <c r="AX16561" s="27"/>
      <c r="AY16561" s="27"/>
    </row>
    <row r="16562" spans="1:51" x14ac:dyDescent="0.25">
      <c r="A16562" t="s">
        <v>66</v>
      </c>
      <c r="C16562">
        <v>6035000</v>
      </c>
      <c r="D16562">
        <v>400</v>
      </c>
      <c r="E16562" t="s">
        <v>91</v>
      </c>
      <c r="G16562">
        <v>9.6150000000000002</v>
      </c>
      <c r="H16562">
        <v>2016</v>
      </c>
      <c r="I16562">
        <v>12</v>
      </c>
      <c r="J16562">
        <v>9</v>
      </c>
      <c r="K16562" t="s">
        <v>1934</v>
      </c>
      <c r="L16562" t="s">
        <v>1976</v>
      </c>
      <c r="M16562" t="s">
        <v>900</v>
      </c>
      <c r="N16562" t="s">
        <v>404</v>
      </c>
      <c r="Q16562" t="s">
        <v>134</v>
      </c>
      <c r="R16562" t="str">
        <f t="shared" si="927"/>
        <v>Weekday</v>
      </c>
      <c r="S16562" s="27">
        <f t="shared" si="928"/>
        <v>42713</v>
      </c>
      <c r="V16562" t="str">
        <f t="shared" si="926"/>
        <v/>
      </c>
      <c r="AE16562" s="27"/>
      <c r="AO16562" s="27"/>
      <c r="AX16562" s="27"/>
      <c r="AY16562" s="27"/>
    </row>
    <row r="16563" spans="1:51" x14ac:dyDescent="0.25">
      <c r="A16563" t="s">
        <v>66</v>
      </c>
      <c r="C16563">
        <v>6328835</v>
      </c>
      <c r="D16563">
        <v>400</v>
      </c>
      <c r="E16563" t="s">
        <v>91</v>
      </c>
      <c r="G16563">
        <v>9.6159999999999997</v>
      </c>
      <c r="H16563">
        <v>2017</v>
      </c>
      <c r="I16563">
        <v>7</v>
      </c>
      <c r="J16563">
        <v>28</v>
      </c>
      <c r="K16563" t="s">
        <v>1934</v>
      </c>
      <c r="L16563" t="s">
        <v>1965</v>
      </c>
      <c r="M16563" t="s">
        <v>900</v>
      </c>
      <c r="N16563" t="s">
        <v>860</v>
      </c>
      <c r="Q16563" t="s">
        <v>134</v>
      </c>
      <c r="R16563" t="str">
        <f t="shared" si="927"/>
        <v>Weekday</v>
      </c>
      <c r="S16563" s="27">
        <f t="shared" si="928"/>
        <v>42944</v>
      </c>
      <c r="V16563" t="str">
        <f t="shared" si="926"/>
        <v/>
      </c>
      <c r="AE16563" s="27"/>
      <c r="AO16563" s="27"/>
      <c r="AX16563" s="27"/>
      <c r="AY16563" s="27"/>
    </row>
    <row r="16564" spans="1:51" x14ac:dyDescent="0.25">
      <c r="A16564" t="s">
        <v>66</v>
      </c>
      <c r="C16564">
        <v>6022800</v>
      </c>
      <c r="D16564">
        <v>400</v>
      </c>
      <c r="E16564" t="s">
        <v>90</v>
      </c>
      <c r="G16564">
        <v>9.6180000000000003</v>
      </c>
      <c r="H16564">
        <v>2016</v>
      </c>
      <c r="I16564">
        <v>12</v>
      </c>
      <c r="J16564">
        <v>2</v>
      </c>
      <c r="K16564" t="s">
        <v>1934</v>
      </c>
      <c r="L16564" t="s">
        <v>1981</v>
      </c>
      <c r="M16564" t="s">
        <v>900</v>
      </c>
      <c r="N16564" t="s">
        <v>170</v>
      </c>
      <c r="Q16564" t="s">
        <v>125</v>
      </c>
      <c r="R16564" t="str">
        <f t="shared" si="927"/>
        <v>Weekday</v>
      </c>
      <c r="S16564" s="27">
        <f t="shared" si="928"/>
        <v>42706</v>
      </c>
      <c r="V16564" t="str">
        <f t="shared" si="926"/>
        <v/>
      </c>
      <c r="AE16564" s="27"/>
      <c r="AO16564" s="27"/>
      <c r="AX16564" s="27"/>
      <c r="AY16564" s="27"/>
    </row>
    <row r="16565" spans="1:51" x14ac:dyDescent="0.25">
      <c r="A16565" t="s">
        <v>66</v>
      </c>
      <c r="C16565">
        <v>6055896</v>
      </c>
      <c r="D16565">
        <v>400</v>
      </c>
      <c r="E16565" t="s">
        <v>91</v>
      </c>
      <c r="G16565">
        <v>9.6189999999999998</v>
      </c>
      <c r="H16565">
        <v>2016</v>
      </c>
      <c r="I16565">
        <v>12</v>
      </c>
      <c r="J16565">
        <v>27</v>
      </c>
      <c r="K16565" t="s">
        <v>1983</v>
      </c>
      <c r="L16565" t="s">
        <v>1969</v>
      </c>
      <c r="M16565" t="s">
        <v>899</v>
      </c>
      <c r="N16565" t="s">
        <v>860</v>
      </c>
      <c r="Q16565" t="s">
        <v>134</v>
      </c>
      <c r="R16565" t="str">
        <f t="shared" si="927"/>
        <v>Weekday</v>
      </c>
      <c r="S16565" s="27">
        <f t="shared" si="928"/>
        <v>42731</v>
      </c>
      <c r="V16565" t="str">
        <f t="shared" si="926"/>
        <v/>
      </c>
      <c r="AE16565" s="27"/>
      <c r="AO16565" s="27"/>
      <c r="AX16565" s="27"/>
      <c r="AY16565" s="27"/>
    </row>
    <row r="16566" spans="1:51" x14ac:dyDescent="0.25">
      <c r="A16566" t="s">
        <v>66</v>
      </c>
      <c r="C16566">
        <v>5341749</v>
      </c>
      <c r="D16566">
        <v>400</v>
      </c>
      <c r="E16566" t="s">
        <v>90</v>
      </c>
      <c r="G16566">
        <v>9.625</v>
      </c>
      <c r="H16566">
        <v>2015</v>
      </c>
      <c r="I16566">
        <v>6</v>
      </c>
      <c r="J16566">
        <v>26</v>
      </c>
      <c r="K16566" t="s">
        <v>1969</v>
      </c>
      <c r="L16566" t="s">
        <v>1967</v>
      </c>
      <c r="M16566" t="s">
        <v>900</v>
      </c>
      <c r="N16566" t="s">
        <v>860</v>
      </c>
      <c r="Q16566" t="s">
        <v>125</v>
      </c>
      <c r="R16566" t="str">
        <f t="shared" si="927"/>
        <v>Weekday</v>
      </c>
      <c r="S16566" s="27">
        <f t="shared" si="928"/>
        <v>42181</v>
      </c>
      <c r="V16566" t="str">
        <f t="shared" si="926"/>
        <v/>
      </c>
      <c r="AE16566" s="27"/>
      <c r="AO16566" s="27"/>
      <c r="AX16566" s="27"/>
      <c r="AY16566" s="27"/>
    </row>
    <row r="16567" spans="1:51" x14ac:dyDescent="0.25">
      <c r="A16567" t="s">
        <v>66</v>
      </c>
      <c r="C16567">
        <v>5866982</v>
      </c>
      <c r="D16567">
        <v>400</v>
      </c>
      <c r="E16567" t="s">
        <v>90</v>
      </c>
      <c r="G16567">
        <v>9.6460000000000008</v>
      </c>
      <c r="H16567">
        <v>2016</v>
      </c>
      <c r="I16567">
        <v>8</v>
      </c>
      <c r="J16567">
        <v>7</v>
      </c>
      <c r="K16567" t="s">
        <v>1969</v>
      </c>
      <c r="L16567" t="s">
        <v>1961</v>
      </c>
      <c r="M16567" t="s">
        <v>900</v>
      </c>
      <c r="N16567" t="s">
        <v>860</v>
      </c>
      <c r="Q16567" t="s">
        <v>125</v>
      </c>
      <c r="R16567" t="str">
        <f t="shared" si="927"/>
        <v>Weekend</v>
      </c>
      <c r="S16567" s="27">
        <f t="shared" si="928"/>
        <v>42589</v>
      </c>
      <c r="V16567" t="str">
        <f t="shared" si="926"/>
        <v/>
      </c>
      <c r="AE16567" s="27"/>
      <c r="AO16567" s="27"/>
      <c r="AX16567" s="27"/>
      <c r="AY16567" s="27"/>
    </row>
    <row r="16568" spans="1:51" x14ac:dyDescent="0.25">
      <c r="A16568" t="s">
        <v>66</v>
      </c>
      <c r="C16568">
        <v>5138069</v>
      </c>
      <c r="D16568">
        <v>400</v>
      </c>
      <c r="E16568" t="s">
        <v>91</v>
      </c>
      <c r="G16568">
        <v>9.6739999999999995</v>
      </c>
      <c r="H16568">
        <v>2015</v>
      </c>
      <c r="I16568">
        <v>1</v>
      </c>
      <c r="J16568">
        <v>22</v>
      </c>
      <c r="K16568" t="s">
        <v>1964</v>
      </c>
      <c r="L16568" t="s">
        <v>1963</v>
      </c>
      <c r="M16568" t="s">
        <v>900</v>
      </c>
      <c r="N16568" t="s">
        <v>404</v>
      </c>
      <c r="Q16568" t="s">
        <v>134</v>
      </c>
      <c r="R16568" t="str">
        <f t="shared" si="927"/>
        <v>Weekday</v>
      </c>
      <c r="S16568" s="27">
        <f t="shared" si="928"/>
        <v>42026</v>
      </c>
      <c r="V16568" t="str">
        <f t="shared" si="926"/>
        <v/>
      </c>
      <c r="AE16568" s="27"/>
      <c r="AO16568" s="27"/>
      <c r="AX16568" s="27"/>
      <c r="AY16568" s="27"/>
    </row>
    <row r="16569" spans="1:51" x14ac:dyDescent="0.25">
      <c r="A16569" t="s">
        <v>66</v>
      </c>
      <c r="C16569">
        <v>5086145</v>
      </c>
      <c r="D16569">
        <v>400</v>
      </c>
      <c r="E16569" t="s">
        <v>91</v>
      </c>
      <c r="G16569">
        <v>9.6829999999999998</v>
      </c>
      <c r="H16569">
        <v>2014</v>
      </c>
      <c r="I16569">
        <v>12</v>
      </c>
      <c r="J16569">
        <v>9</v>
      </c>
      <c r="K16569" t="s">
        <v>1964</v>
      </c>
      <c r="L16569" t="s">
        <v>1987</v>
      </c>
      <c r="M16569" t="s">
        <v>900</v>
      </c>
      <c r="N16569" t="s">
        <v>404</v>
      </c>
      <c r="Q16569" t="s">
        <v>134</v>
      </c>
      <c r="R16569" t="str">
        <f t="shared" si="927"/>
        <v>Weekday</v>
      </c>
      <c r="S16569" s="27">
        <f t="shared" si="928"/>
        <v>41982</v>
      </c>
      <c r="V16569" t="str">
        <f t="shared" si="926"/>
        <v/>
      </c>
      <c r="AE16569" s="27"/>
      <c r="AO16569" s="27"/>
      <c r="AX16569" s="27"/>
      <c r="AY16569" s="27"/>
    </row>
    <row r="16570" spans="1:51" x14ac:dyDescent="0.25">
      <c r="A16570" t="s">
        <v>66</v>
      </c>
      <c r="C16570">
        <v>5341748</v>
      </c>
      <c r="D16570">
        <v>400</v>
      </c>
      <c r="E16570" t="s">
        <v>91</v>
      </c>
      <c r="G16570">
        <v>9.7080000000000002</v>
      </c>
      <c r="H16570">
        <v>2015</v>
      </c>
      <c r="I16570">
        <v>6</v>
      </c>
      <c r="J16570">
        <v>28</v>
      </c>
      <c r="K16570" t="s">
        <v>1952</v>
      </c>
      <c r="L16570" t="s">
        <v>1938</v>
      </c>
      <c r="M16570" t="s">
        <v>899</v>
      </c>
      <c r="N16570" t="s">
        <v>860</v>
      </c>
      <c r="Q16570" t="s">
        <v>134</v>
      </c>
      <c r="R16570" t="str">
        <f t="shared" si="927"/>
        <v>Weekend</v>
      </c>
      <c r="S16570" s="27">
        <f t="shared" si="928"/>
        <v>42183</v>
      </c>
      <c r="V16570" t="str">
        <f t="shared" si="926"/>
        <v/>
      </c>
      <c r="AE16570" s="27"/>
      <c r="AO16570" s="27"/>
      <c r="AX16570" s="27"/>
      <c r="AY16570" s="27"/>
    </row>
    <row r="16571" spans="1:51" x14ac:dyDescent="0.25">
      <c r="A16571" t="s">
        <v>66</v>
      </c>
      <c r="C16571">
        <v>6804572</v>
      </c>
      <c r="D16571">
        <v>400</v>
      </c>
      <c r="E16571" t="s">
        <v>91</v>
      </c>
      <c r="G16571">
        <v>9.7370000000000001</v>
      </c>
      <c r="H16571">
        <v>2018</v>
      </c>
      <c r="I16571">
        <v>7</v>
      </c>
      <c r="J16571">
        <v>25</v>
      </c>
      <c r="K16571" t="s">
        <v>1941</v>
      </c>
      <c r="L16571" t="s">
        <v>1940</v>
      </c>
      <c r="M16571" t="s">
        <v>900</v>
      </c>
      <c r="N16571" t="s">
        <v>860</v>
      </c>
      <c r="Q16571" t="s">
        <v>134</v>
      </c>
      <c r="R16571" t="str">
        <f t="shared" si="927"/>
        <v>Weekday</v>
      </c>
      <c r="S16571" s="27">
        <f t="shared" si="928"/>
        <v>43306</v>
      </c>
      <c r="V16571" t="str">
        <f t="shared" si="926"/>
        <v/>
      </c>
      <c r="AE16571" s="27"/>
      <c r="AO16571" s="27"/>
      <c r="AX16571" s="27"/>
      <c r="AY16571" s="27"/>
    </row>
    <row r="16572" spans="1:51" x14ac:dyDescent="0.25">
      <c r="A16572" t="s">
        <v>66</v>
      </c>
      <c r="C16572">
        <v>6554859</v>
      </c>
      <c r="D16572">
        <v>400</v>
      </c>
      <c r="E16572" t="s">
        <v>90</v>
      </c>
      <c r="G16572">
        <v>9.7449999999999992</v>
      </c>
      <c r="H16572">
        <v>2018</v>
      </c>
      <c r="I16572">
        <v>1</v>
      </c>
      <c r="J16572">
        <v>14</v>
      </c>
      <c r="K16572" t="s">
        <v>1972</v>
      </c>
      <c r="L16572" t="s">
        <v>2000</v>
      </c>
      <c r="M16572" t="s">
        <v>899</v>
      </c>
      <c r="N16572" t="s">
        <v>404</v>
      </c>
      <c r="Q16572" t="s">
        <v>126</v>
      </c>
      <c r="R16572" t="str">
        <f t="shared" si="927"/>
        <v>Weekend</v>
      </c>
      <c r="S16572" s="27">
        <f t="shared" si="928"/>
        <v>43114</v>
      </c>
      <c r="V16572" t="str">
        <f t="shared" si="926"/>
        <v/>
      </c>
      <c r="AE16572" s="27"/>
      <c r="AO16572" s="27"/>
      <c r="AX16572" s="27"/>
      <c r="AY16572" s="27"/>
    </row>
    <row r="16573" spans="1:51" x14ac:dyDescent="0.25">
      <c r="A16573" t="s">
        <v>66</v>
      </c>
      <c r="C16573">
        <v>5175285</v>
      </c>
      <c r="D16573">
        <v>400</v>
      </c>
      <c r="E16573" t="s">
        <v>91</v>
      </c>
      <c r="G16573">
        <v>9.7469999999999999</v>
      </c>
      <c r="H16573">
        <v>2015</v>
      </c>
      <c r="I16573">
        <v>2</v>
      </c>
      <c r="J16573">
        <v>12</v>
      </c>
      <c r="K16573" t="s">
        <v>1972</v>
      </c>
      <c r="L16573" t="s">
        <v>1951</v>
      </c>
      <c r="M16573" t="s">
        <v>900</v>
      </c>
      <c r="N16573" t="s">
        <v>860</v>
      </c>
      <c r="Q16573" t="s">
        <v>134</v>
      </c>
      <c r="R16573" t="str">
        <f t="shared" si="927"/>
        <v>Weekday</v>
      </c>
      <c r="S16573" s="27">
        <f t="shared" si="928"/>
        <v>42047</v>
      </c>
      <c r="V16573" t="str">
        <f t="shared" si="926"/>
        <v/>
      </c>
      <c r="AE16573" s="27"/>
      <c r="AO16573" s="27"/>
      <c r="AX16573" s="27"/>
      <c r="AY16573" s="27"/>
    </row>
    <row r="16574" spans="1:51" x14ac:dyDescent="0.25">
      <c r="A16574" t="s">
        <v>66</v>
      </c>
      <c r="C16574">
        <v>5080919</v>
      </c>
      <c r="D16574">
        <v>400</v>
      </c>
      <c r="E16574" t="s">
        <v>91</v>
      </c>
      <c r="G16574">
        <v>9.7590000000000003</v>
      </c>
      <c r="H16574">
        <v>2014</v>
      </c>
      <c r="I16574">
        <v>12</v>
      </c>
      <c r="J16574">
        <v>8</v>
      </c>
      <c r="K16574" t="s">
        <v>1964</v>
      </c>
      <c r="L16574" t="s">
        <v>1961</v>
      </c>
      <c r="M16574" t="s">
        <v>900</v>
      </c>
      <c r="N16574" t="s">
        <v>860</v>
      </c>
      <c r="Q16574" t="s">
        <v>134</v>
      </c>
      <c r="R16574" t="str">
        <f t="shared" si="927"/>
        <v>Weekday</v>
      </c>
      <c r="S16574" s="27">
        <f t="shared" si="928"/>
        <v>41981</v>
      </c>
      <c r="V16574" t="str">
        <f t="shared" si="926"/>
        <v/>
      </c>
      <c r="AE16574" s="27"/>
      <c r="AO16574" s="27"/>
      <c r="AX16574" s="27"/>
      <c r="AY16574" s="27"/>
    </row>
    <row r="16575" spans="1:51" x14ac:dyDescent="0.25">
      <c r="A16575" t="s">
        <v>66</v>
      </c>
      <c r="C16575">
        <v>5209452</v>
      </c>
      <c r="D16575">
        <v>400</v>
      </c>
      <c r="E16575" t="s">
        <v>91</v>
      </c>
      <c r="G16575">
        <v>9.7919999999999998</v>
      </c>
      <c r="H16575">
        <v>2015</v>
      </c>
      <c r="I16575">
        <v>3</v>
      </c>
      <c r="J16575">
        <v>6</v>
      </c>
      <c r="K16575" t="s">
        <v>1956</v>
      </c>
      <c r="L16575" t="s">
        <v>1968</v>
      </c>
      <c r="M16575" t="s">
        <v>899</v>
      </c>
      <c r="N16575" t="s">
        <v>860</v>
      </c>
      <c r="Q16575" t="s">
        <v>134</v>
      </c>
      <c r="R16575" t="str">
        <f t="shared" si="927"/>
        <v>Weekday</v>
      </c>
      <c r="S16575" s="27">
        <f t="shared" si="928"/>
        <v>42069</v>
      </c>
      <c r="V16575" t="str">
        <f t="shared" si="926"/>
        <v/>
      </c>
      <c r="AE16575" s="27"/>
      <c r="AO16575" s="27"/>
      <c r="AX16575" s="27"/>
      <c r="AY16575" s="27"/>
    </row>
    <row r="16576" spans="1:51" x14ac:dyDescent="0.25">
      <c r="A16576" t="s">
        <v>66</v>
      </c>
      <c r="C16576">
        <v>6294023</v>
      </c>
      <c r="D16576">
        <v>400</v>
      </c>
      <c r="E16576" t="s">
        <v>91</v>
      </c>
      <c r="G16576">
        <v>9.8040000000000003</v>
      </c>
      <c r="H16576">
        <v>2017</v>
      </c>
      <c r="I16576">
        <v>6</v>
      </c>
      <c r="J16576">
        <v>29</v>
      </c>
      <c r="K16576" t="s">
        <v>1934</v>
      </c>
      <c r="L16576" t="s">
        <v>1942</v>
      </c>
      <c r="M16576" t="s">
        <v>900</v>
      </c>
      <c r="N16576" t="s">
        <v>860</v>
      </c>
      <c r="Q16576" t="s">
        <v>134</v>
      </c>
      <c r="R16576" t="str">
        <f t="shared" si="927"/>
        <v>Weekday</v>
      </c>
      <c r="S16576" s="27">
        <f t="shared" si="928"/>
        <v>42915</v>
      </c>
      <c r="V16576" t="str">
        <f t="shared" si="926"/>
        <v/>
      </c>
      <c r="AE16576" s="27"/>
      <c r="AO16576" s="27"/>
      <c r="AX16576" s="27"/>
      <c r="AY16576" s="27"/>
    </row>
    <row r="16577" spans="1:51" x14ac:dyDescent="0.25">
      <c r="A16577" t="s">
        <v>66</v>
      </c>
      <c r="C16577">
        <v>6546373</v>
      </c>
      <c r="D16577">
        <v>400</v>
      </c>
      <c r="E16577" t="s">
        <v>90</v>
      </c>
      <c r="G16577">
        <v>9.85</v>
      </c>
      <c r="H16577">
        <v>2018</v>
      </c>
      <c r="I16577">
        <v>1</v>
      </c>
      <c r="J16577">
        <v>9</v>
      </c>
      <c r="K16577" t="s">
        <v>1969</v>
      </c>
      <c r="L16577" t="s">
        <v>2000</v>
      </c>
      <c r="M16577" t="s">
        <v>900</v>
      </c>
      <c r="N16577" t="s">
        <v>860</v>
      </c>
      <c r="Q16577" t="s">
        <v>126</v>
      </c>
      <c r="R16577" t="str">
        <f t="shared" si="927"/>
        <v>Weekday</v>
      </c>
      <c r="S16577" s="27">
        <f t="shared" si="928"/>
        <v>43109</v>
      </c>
      <c r="V16577" t="str">
        <f t="shared" si="926"/>
        <v/>
      </c>
      <c r="AE16577" s="27"/>
      <c r="AO16577" s="27"/>
      <c r="AX16577" s="27"/>
      <c r="AY16577" s="27"/>
    </row>
    <row r="16578" spans="1:51" x14ac:dyDescent="0.25">
      <c r="A16578" t="s">
        <v>66</v>
      </c>
      <c r="C16578">
        <v>5660686</v>
      </c>
      <c r="D16578">
        <v>400</v>
      </c>
      <c r="E16578" t="s">
        <v>91</v>
      </c>
      <c r="G16578">
        <v>9.8559999999999999</v>
      </c>
      <c r="H16578">
        <v>2016</v>
      </c>
      <c r="I16578">
        <v>3</v>
      </c>
      <c r="J16578">
        <v>4</v>
      </c>
      <c r="K16578" t="s">
        <v>1947</v>
      </c>
      <c r="L16578" t="s">
        <v>1936</v>
      </c>
      <c r="M16578" t="s">
        <v>900</v>
      </c>
      <c r="N16578" t="s">
        <v>860</v>
      </c>
      <c r="Q16578" t="s">
        <v>134</v>
      </c>
      <c r="R16578" t="str">
        <f t="shared" si="927"/>
        <v>Weekday</v>
      </c>
      <c r="S16578" s="27">
        <f t="shared" si="928"/>
        <v>42433</v>
      </c>
      <c r="V16578" t="str">
        <f t="shared" si="926"/>
        <v/>
      </c>
      <c r="AE16578" s="27"/>
      <c r="AO16578" s="27"/>
      <c r="AX16578" s="27"/>
      <c r="AY16578" s="27"/>
    </row>
    <row r="16579" spans="1:51" x14ac:dyDescent="0.25">
      <c r="A16579" t="s">
        <v>66</v>
      </c>
      <c r="C16579">
        <v>5010977</v>
      </c>
      <c r="D16579">
        <v>400</v>
      </c>
      <c r="E16579" t="s">
        <v>91</v>
      </c>
      <c r="G16579">
        <v>9.8559999999999999</v>
      </c>
      <c r="H16579">
        <v>2014</v>
      </c>
      <c r="I16579">
        <v>10</v>
      </c>
      <c r="J16579">
        <v>8</v>
      </c>
      <c r="K16579" t="s">
        <v>1964</v>
      </c>
      <c r="L16579" t="s">
        <v>1990</v>
      </c>
      <c r="M16579" t="s">
        <v>900</v>
      </c>
      <c r="N16579" t="s">
        <v>404</v>
      </c>
      <c r="Q16579" t="s">
        <v>134</v>
      </c>
      <c r="R16579" t="str">
        <f t="shared" si="927"/>
        <v>Weekday</v>
      </c>
      <c r="S16579" s="27">
        <f t="shared" si="928"/>
        <v>41920</v>
      </c>
      <c r="V16579" t="str">
        <f t="shared" ref="V16579:V16642" si="929">T16579&amp;U16579</f>
        <v/>
      </c>
      <c r="AE16579" s="27"/>
      <c r="AO16579" s="27"/>
      <c r="AX16579" s="27"/>
      <c r="AY16579" s="27"/>
    </row>
    <row r="16580" spans="1:51" x14ac:dyDescent="0.25">
      <c r="A16580" t="s">
        <v>66</v>
      </c>
      <c r="C16580">
        <v>4745235</v>
      </c>
      <c r="D16580">
        <v>400</v>
      </c>
      <c r="E16580" t="s">
        <v>91</v>
      </c>
      <c r="G16580">
        <v>9.8640000000000008</v>
      </c>
      <c r="H16580">
        <v>2014</v>
      </c>
      <c r="I16580">
        <v>1</v>
      </c>
      <c r="J16580">
        <v>31</v>
      </c>
      <c r="K16580" t="s">
        <v>1941</v>
      </c>
      <c r="L16580" t="s">
        <v>1973</v>
      </c>
      <c r="M16580" t="s">
        <v>900</v>
      </c>
      <c r="N16580" t="s">
        <v>404</v>
      </c>
      <c r="Q16580" t="s">
        <v>134</v>
      </c>
      <c r="R16580" t="str">
        <f t="shared" si="927"/>
        <v>Weekday</v>
      </c>
      <c r="S16580" s="27">
        <f t="shared" si="928"/>
        <v>41670</v>
      </c>
      <c r="V16580" t="str">
        <f t="shared" si="929"/>
        <v/>
      </c>
      <c r="AE16580" s="27"/>
      <c r="AO16580" s="27"/>
      <c r="AX16580" s="27"/>
      <c r="AY16580" s="27"/>
    </row>
    <row r="16581" spans="1:51" x14ac:dyDescent="0.25">
      <c r="A16581" t="s">
        <v>66</v>
      </c>
      <c r="C16581">
        <v>5140062</v>
      </c>
      <c r="D16581">
        <v>400</v>
      </c>
      <c r="E16581" t="s">
        <v>91</v>
      </c>
      <c r="G16581">
        <v>9.8659999999999997</v>
      </c>
      <c r="H16581">
        <v>2015</v>
      </c>
      <c r="I16581">
        <v>1</v>
      </c>
      <c r="J16581">
        <v>26</v>
      </c>
      <c r="K16581" t="s">
        <v>1964</v>
      </c>
      <c r="L16581" t="s">
        <v>1958</v>
      </c>
      <c r="M16581" t="s">
        <v>900</v>
      </c>
      <c r="N16581" t="s">
        <v>860</v>
      </c>
      <c r="Q16581" t="s">
        <v>134</v>
      </c>
      <c r="R16581" t="str">
        <f t="shared" si="927"/>
        <v>Weekday</v>
      </c>
      <c r="S16581" s="27">
        <f t="shared" si="928"/>
        <v>42030</v>
      </c>
      <c r="V16581" t="str">
        <f t="shared" si="929"/>
        <v/>
      </c>
      <c r="AE16581" s="27"/>
      <c r="AO16581" s="27"/>
      <c r="AX16581" s="27"/>
      <c r="AY16581" s="27"/>
    </row>
    <row r="16582" spans="1:51" x14ac:dyDescent="0.25">
      <c r="A16582" t="s">
        <v>66</v>
      </c>
      <c r="C16582">
        <v>5483988</v>
      </c>
      <c r="D16582">
        <v>400</v>
      </c>
      <c r="E16582" t="s">
        <v>90</v>
      </c>
      <c r="G16582">
        <v>9.8770000000000007</v>
      </c>
      <c r="H16582">
        <v>2015</v>
      </c>
      <c r="I16582">
        <v>10</v>
      </c>
      <c r="J16582">
        <v>26</v>
      </c>
      <c r="K16582" t="s">
        <v>1947</v>
      </c>
      <c r="L16582" t="s">
        <v>1993</v>
      </c>
      <c r="M16582" t="s">
        <v>900</v>
      </c>
      <c r="N16582" t="s">
        <v>404</v>
      </c>
      <c r="Q16582" t="s">
        <v>126</v>
      </c>
      <c r="R16582" t="str">
        <f t="shared" si="927"/>
        <v>Weekday</v>
      </c>
      <c r="S16582" s="27">
        <f t="shared" si="928"/>
        <v>42303</v>
      </c>
      <c r="V16582" t="str">
        <f t="shared" si="929"/>
        <v/>
      </c>
      <c r="AE16582" s="27"/>
      <c r="AO16582" s="27"/>
      <c r="AX16582" s="27"/>
      <c r="AY16582" s="27"/>
    </row>
    <row r="16583" spans="1:51" x14ac:dyDescent="0.25">
      <c r="A16583" t="s">
        <v>66</v>
      </c>
      <c r="C16583">
        <v>6827629</v>
      </c>
      <c r="D16583">
        <v>400</v>
      </c>
      <c r="E16583" t="s">
        <v>90</v>
      </c>
      <c r="G16583">
        <v>9.8879999999999999</v>
      </c>
      <c r="H16583">
        <v>2018</v>
      </c>
      <c r="I16583">
        <v>8</v>
      </c>
      <c r="J16583">
        <v>10</v>
      </c>
      <c r="K16583" t="s">
        <v>1962</v>
      </c>
      <c r="L16583" t="s">
        <v>1997</v>
      </c>
      <c r="M16583" t="s">
        <v>900</v>
      </c>
      <c r="N16583" t="s">
        <v>171</v>
      </c>
      <c r="Q16583" t="s">
        <v>126</v>
      </c>
      <c r="R16583" t="str">
        <f t="shared" si="927"/>
        <v>Weekday</v>
      </c>
      <c r="S16583" s="27">
        <f t="shared" si="928"/>
        <v>43322</v>
      </c>
      <c r="V16583" t="str">
        <f t="shared" si="929"/>
        <v/>
      </c>
      <c r="AE16583" s="27"/>
      <c r="AO16583" s="27"/>
      <c r="AX16583" s="27"/>
      <c r="AY16583" s="27"/>
    </row>
    <row r="16584" spans="1:51" x14ac:dyDescent="0.25">
      <c r="A16584" t="s">
        <v>66</v>
      </c>
      <c r="C16584">
        <v>6506193</v>
      </c>
      <c r="D16584">
        <v>400</v>
      </c>
      <c r="E16584" t="s">
        <v>91</v>
      </c>
      <c r="G16584">
        <v>9.8919999999999995</v>
      </c>
      <c r="H16584">
        <v>2017</v>
      </c>
      <c r="I16584">
        <v>12</v>
      </c>
      <c r="J16584">
        <v>7</v>
      </c>
      <c r="K16584" t="s">
        <v>1939</v>
      </c>
      <c r="L16584" t="s">
        <v>1982</v>
      </c>
      <c r="M16584" t="s">
        <v>900</v>
      </c>
      <c r="N16584" t="s">
        <v>860</v>
      </c>
      <c r="Q16584" t="s">
        <v>134</v>
      </c>
      <c r="R16584" t="str">
        <f t="shared" si="927"/>
        <v>Weekday</v>
      </c>
      <c r="S16584" s="27">
        <f t="shared" si="928"/>
        <v>43076</v>
      </c>
      <c r="V16584" t="str">
        <f t="shared" si="929"/>
        <v/>
      </c>
      <c r="AE16584" s="27"/>
      <c r="AO16584" s="27"/>
      <c r="AX16584" s="27"/>
      <c r="AY16584" s="27"/>
    </row>
    <row r="16585" spans="1:51" x14ac:dyDescent="0.25">
      <c r="A16585" t="s">
        <v>66</v>
      </c>
      <c r="C16585">
        <v>6017535</v>
      </c>
      <c r="D16585">
        <v>400</v>
      </c>
      <c r="E16585" t="s">
        <v>91</v>
      </c>
      <c r="G16585">
        <v>9.8979999999999997</v>
      </c>
      <c r="H16585">
        <v>2016</v>
      </c>
      <c r="I16585">
        <v>11</v>
      </c>
      <c r="J16585">
        <v>29</v>
      </c>
      <c r="K16585" t="s">
        <v>1980</v>
      </c>
      <c r="L16585" t="s">
        <v>1982</v>
      </c>
      <c r="M16585" t="s">
        <v>899</v>
      </c>
      <c r="N16585" t="s">
        <v>860</v>
      </c>
      <c r="Q16585" t="s">
        <v>134</v>
      </c>
      <c r="R16585" t="str">
        <f t="shared" si="927"/>
        <v>Weekday</v>
      </c>
      <c r="S16585" s="27">
        <f t="shared" si="928"/>
        <v>42703</v>
      </c>
      <c r="V16585" t="str">
        <f t="shared" si="929"/>
        <v/>
      </c>
      <c r="AE16585" s="27"/>
      <c r="AO16585" s="27"/>
      <c r="AX16585" s="27"/>
      <c r="AY16585" s="27"/>
    </row>
    <row r="16586" spans="1:51" x14ac:dyDescent="0.25">
      <c r="A16586" t="s">
        <v>66</v>
      </c>
      <c r="C16586">
        <v>6685096</v>
      </c>
      <c r="D16586">
        <v>400</v>
      </c>
      <c r="E16586" t="s">
        <v>91</v>
      </c>
      <c r="G16586">
        <v>9.8989999999999991</v>
      </c>
      <c r="H16586">
        <v>2018</v>
      </c>
      <c r="I16586">
        <v>4</v>
      </c>
      <c r="J16586">
        <v>25</v>
      </c>
      <c r="K16586" t="s">
        <v>1964</v>
      </c>
      <c r="L16586" t="s">
        <v>1951</v>
      </c>
      <c r="M16586" t="s">
        <v>900</v>
      </c>
      <c r="N16586" t="s">
        <v>860</v>
      </c>
      <c r="Q16586" t="s">
        <v>134</v>
      </c>
      <c r="R16586" t="str">
        <f t="shared" si="927"/>
        <v>Weekday</v>
      </c>
      <c r="S16586" s="27">
        <f t="shared" si="928"/>
        <v>43215</v>
      </c>
      <c r="V16586" t="str">
        <f t="shared" si="929"/>
        <v/>
      </c>
      <c r="AE16586" s="27"/>
      <c r="AO16586" s="27"/>
      <c r="AX16586" s="27"/>
      <c r="AY16586" s="27"/>
    </row>
    <row r="16587" spans="1:51" x14ac:dyDescent="0.25">
      <c r="A16587" t="s">
        <v>66</v>
      </c>
      <c r="C16587">
        <v>6444936</v>
      </c>
      <c r="D16587">
        <v>400</v>
      </c>
      <c r="E16587" t="s">
        <v>90</v>
      </c>
      <c r="G16587">
        <v>9.9090000000000007</v>
      </c>
      <c r="H16587">
        <v>2017</v>
      </c>
      <c r="I16587">
        <v>10</v>
      </c>
      <c r="J16587">
        <v>24</v>
      </c>
      <c r="K16587" t="s">
        <v>1958</v>
      </c>
      <c r="L16587" t="s">
        <v>1956</v>
      </c>
      <c r="M16587" t="s">
        <v>900</v>
      </c>
      <c r="N16587" t="s">
        <v>860</v>
      </c>
      <c r="Q16587" t="s">
        <v>126</v>
      </c>
      <c r="R16587" t="str">
        <f t="shared" si="927"/>
        <v>Weekday</v>
      </c>
      <c r="S16587" s="27">
        <f t="shared" si="928"/>
        <v>43032</v>
      </c>
      <c r="V16587" t="str">
        <f t="shared" si="929"/>
        <v/>
      </c>
      <c r="AE16587" s="27"/>
      <c r="AO16587" s="27"/>
      <c r="AX16587" s="27"/>
      <c r="AY16587" s="27"/>
    </row>
    <row r="16588" spans="1:51" x14ac:dyDescent="0.25">
      <c r="A16588" t="s">
        <v>66</v>
      </c>
      <c r="C16588">
        <v>5849966</v>
      </c>
      <c r="D16588">
        <v>400</v>
      </c>
      <c r="E16588" t="s">
        <v>91</v>
      </c>
      <c r="G16588">
        <v>9.9079999999999995</v>
      </c>
      <c r="H16588">
        <v>2016</v>
      </c>
      <c r="I16588">
        <v>7</v>
      </c>
      <c r="J16588">
        <v>25</v>
      </c>
      <c r="K16588" t="s">
        <v>1964</v>
      </c>
      <c r="L16588" t="s">
        <v>1950</v>
      </c>
      <c r="M16588" t="s">
        <v>900</v>
      </c>
      <c r="N16588" t="s">
        <v>860</v>
      </c>
      <c r="Q16588" t="s">
        <v>134</v>
      </c>
      <c r="R16588" t="str">
        <f t="shared" si="927"/>
        <v>Weekday</v>
      </c>
      <c r="S16588" s="27">
        <f t="shared" si="928"/>
        <v>42576</v>
      </c>
      <c r="V16588" t="str">
        <f t="shared" si="929"/>
        <v/>
      </c>
      <c r="AE16588" s="27"/>
      <c r="AO16588" s="27"/>
      <c r="AX16588" s="27"/>
      <c r="AY16588" s="27"/>
    </row>
    <row r="16589" spans="1:51" x14ac:dyDescent="0.25">
      <c r="A16589" t="s">
        <v>66</v>
      </c>
      <c r="C16589">
        <v>5896381</v>
      </c>
      <c r="D16589">
        <v>400</v>
      </c>
      <c r="E16589" t="s">
        <v>90</v>
      </c>
      <c r="G16589">
        <v>9.9130000000000003</v>
      </c>
      <c r="H16589">
        <v>2016</v>
      </c>
      <c r="I16589">
        <v>8</v>
      </c>
      <c r="J16589">
        <v>29</v>
      </c>
      <c r="K16589" t="s">
        <v>1954</v>
      </c>
      <c r="L16589" t="s">
        <v>1934</v>
      </c>
      <c r="M16589" t="s">
        <v>900</v>
      </c>
      <c r="N16589" t="s">
        <v>171</v>
      </c>
      <c r="Q16589" t="s">
        <v>126</v>
      </c>
      <c r="R16589" t="str">
        <f t="shared" si="927"/>
        <v>Weekday</v>
      </c>
      <c r="S16589" s="27">
        <f t="shared" si="928"/>
        <v>42611</v>
      </c>
      <c r="V16589" t="str">
        <f t="shared" si="929"/>
        <v/>
      </c>
      <c r="AE16589" s="27"/>
      <c r="AO16589" s="27"/>
      <c r="AX16589" s="27"/>
      <c r="AY16589" s="27"/>
    </row>
    <row r="16590" spans="1:51" x14ac:dyDescent="0.25">
      <c r="A16590" t="s">
        <v>66</v>
      </c>
      <c r="C16590">
        <v>4922775</v>
      </c>
      <c r="D16590">
        <v>400</v>
      </c>
      <c r="E16590" t="s">
        <v>91</v>
      </c>
      <c r="G16590">
        <v>9.9139999999999997</v>
      </c>
      <c r="H16590">
        <v>2014</v>
      </c>
      <c r="I16590">
        <v>7</v>
      </c>
      <c r="J16590">
        <v>30</v>
      </c>
      <c r="K16590" t="s">
        <v>1947</v>
      </c>
      <c r="L16590" t="s">
        <v>1991</v>
      </c>
      <c r="M16590" t="s">
        <v>900</v>
      </c>
      <c r="N16590" t="s">
        <v>860</v>
      </c>
      <c r="Q16590" t="s">
        <v>134</v>
      </c>
      <c r="R16590" t="str">
        <f t="shared" si="927"/>
        <v>Weekday</v>
      </c>
      <c r="S16590" s="27">
        <f t="shared" si="928"/>
        <v>41850</v>
      </c>
      <c r="V16590" t="str">
        <f t="shared" si="929"/>
        <v/>
      </c>
      <c r="AE16590" s="27"/>
      <c r="AO16590" s="27"/>
      <c r="AX16590" s="27"/>
      <c r="AY16590" s="27"/>
    </row>
    <row r="16591" spans="1:51" x14ac:dyDescent="0.25">
      <c r="A16591" t="s">
        <v>66</v>
      </c>
      <c r="C16591">
        <v>5504175</v>
      </c>
      <c r="D16591">
        <v>400</v>
      </c>
      <c r="E16591" t="s">
        <v>91</v>
      </c>
      <c r="G16591">
        <v>9.9220000000000006</v>
      </c>
      <c r="H16591">
        <v>2015</v>
      </c>
      <c r="I16591">
        <v>11</v>
      </c>
      <c r="J16591">
        <v>9</v>
      </c>
      <c r="K16591" t="s">
        <v>1964</v>
      </c>
      <c r="L16591" t="s">
        <v>1990</v>
      </c>
      <c r="M16591" t="s">
        <v>900</v>
      </c>
      <c r="N16591" t="s">
        <v>860</v>
      </c>
      <c r="Q16591" t="s">
        <v>134</v>
      </c>
      <c r="R16591" t="str">
        <f t="shared" si="927"/>
        <v>Weekday</v>
      </c>
      <c r="S16591" s="27">
        <f t="shared" si="928"/>
        <v>42317</v>
      </c>
      <c r="V16591" t="str">
        <f t="shared" si="929"/>
        <v/>
      </c>
      <c r="AE16591" s="27"/>
      <c r="AO16591" s="27"/>
      <c r="AX16591" s="27"/>
      <c r="AY16591" s="27"/>
    </row>
    <row r="16592" spans="1:51" x14ac:dyDescent="0.25">
      <c r="A16592" t="s">
        <v>66</v>
      </c>
      <c r="C16592">
        <v>6682710</v>
      </c>
      <c r="D16592">
        <v>400</v>
      </c>
      <c r="E16592" t="s">
        <v>91</v>
      </c>
      <c r="G16592">
        <v>9.923</v>
      </c>
      <c r="H16592">
        <v>2018</v>
      </c>
      <c r="I16592">
        <v>4</v>
      </c>
      <c r="J16592">
        <v>21</v>
      </c>
      <c r="K16592" t="s">
        <v>1964</v>
      </c>
      <c r="L16592" t="s">
        <v>1990</v>
      </c>
      <c r="M16592" t="s">
        <v>900</v>
      </c>
      <c r="N16592" t="s">
        <v>860</v>
      </c>
      <c r="Q16592" t="s">
        <v>134</v>
      </c>
      <c r="R16592" t="str">
        <f t="shared" si="927"/>
        <v>Weekend</v>
      </c>
      <c r="S16592" s="27">
        <f t="shared" si="928"/>
        <v>43211</v>
      </c>
      <c r="V16592" t="str">
        <f t="shared" si="929"/>
        <v/>
      </c>
      <c r="AE16592" s="27"/>
      <c r="AO16592" s="27"/>
      <c r="AX16592" s="27"/>
      <c r="AY16592" s="27"/>
    </row>
    <row r="16593" spans="1:51" x14ac:dyDescent="0.25">
      <c r="A16593" t="s">
        <v>66</v>
      </c>
      <c r="C16593">
        <v>6452933</v>
      </c>
      <c r="D16593">
        <v>400</v>
      </c>
      <c r="E16593" t="s">
        <v>90</v>
      </c>
      <c r="G16593">
        <v>9.93</v>
      </c>
      <c r="H16593">
        <v>2017</v>
      </c>
      <c r="I16593">
        <v>10</v>
      </c>
      <c r="J16593">
        <v>31</v>
      </c>
      <c r="K16593" t="s">
        <v>1969</v>
      </c>
      <c r="L16593" t="s">
        <v>1938</v>
      </c>
      <c r="M16593" t="s">
        <v>900</v>
      </c>
      <c r="N16593" t="s">
        <v>860</v>
      </c>
      <c r="Q16593" t="s">
        <v>126</v>
      </c>
      <c r="R16593" t="str">
        <f t="shared" si="927"/>
        <v>Weekday</v>
      </c>
      <c r="S16593" s="27">
        <f t="shared" si="928"/>
        <v>43039</v>
      </c>
      <c r="V16593" t="str">
        <f t="shared" si="929"/>
        <v/>
      </c>
      <c r="AE16593" s="27"/>
      <c r="AO16593" s="27"/>
      <c r="AX16593" s="27"/>
      <c r="AY16593" s="27"/>
    </row>
    <row r="16594" spans="1:51" x14ac:dyDescent="0.25">
      <c r="A16594" t="s">
        <v>66</v>
      </c>
      <c r="C16594">
        <v>5883082</v>
      </c>
      <c r="D16594">
        <v>400</v>
      </c>
      <c r="E16594" t="s">
        <v>90</v>
      </c>
      <c r="G16594">
        <v>9.9329999999999998</v>
      </c>
      <c r="H16594">
        <v>2016</v>
      </c>
      <c r="I16594">
        <v>8</v>
      </c>
      <c r="J16594">
        <v>18</v>
      </c>
      <c r="K16594" t="s">
        <v>1956</v>
      </c>
      <c r="L16594" t="s">
        <v>1976</v>
      </c>
      <c r="M16594" t="s">
        <v>900</v>
      </c>
      <c r="N16594" t="s">
        <v>860</v>
      </c>
      <c r="Q16594" t="s">
        <v>126</v>
      </c>
      <c r="R16594" t="str">
        <f t="shared" si="927"/>
        <v>Weekday</v>
      </c>
      <c r="S16594" s="27">
        <f t="shared" si="928"/>
        <v>42600</v>
      </c>
      <c r="V16594" t="str">
        <f t="shared" si="929"/>
        <v/>
      </c>
      <c r="AE16594" s="27"/>
      <c r="AO16594" s="27"/>
      <c r="AX16594" s="27"/>
      <c r="AY16594" s="27"/>
    </row>
    <row r="16595" spans="1:51" x14ac:dyDescent="0.25">
      <c r="A16595" t="s">
        <v>66</v>
      </c>
      <c r="C16595">
        <v>5849621</v>
      </c>
      <c r="D16595">
        <v>400</v>
      </c>
      <c r="E16595" t="s">
        <v>90</v>
      </c>
      <c r="G16595">
        <v>9.9369999999999994</v>
      </c>
      <c r="H16595">
        <v>2016</v>
      </c>
      <c r="I16595">
        <v>7</v>
      </c>
      <c r="J16595">
        <v>22</v>
      </c>
      <c r="K16595" t="s">
        <v>1958</v>
      </c>
      <c r="L16595" t="s">
        <v>1956</v>
      </c>
      <c r="M16595" t="s">
        <v>900</v>
      </c>
      <c r="N16595" t="s">
        <v>860</v>
      </c>
      <c r="Q16595" t="s">
        <v>126</v>
      </c>
      <c r="R16595" t="str">
        <f t="shared" si="927"/>
        <v>Weekday</v>
      </c>
      <c r="S16595" s="27">
        <f t="shared" si="928"/>
        <v>42573</v>
      </c>
      <c r="V16595" t="str">
        <f t="shared" si="929"/>
        <v/>
      </c>
      <c r="AE16595" s="27"/>
      <c r="AO16595" s="27"/>
      <c r="AX16595" s="27"/>
      <c r="AY16595" s="27"/>
    </row>
    <row r="16596" spans="1:51" x14ac:dyDescent="0.25">
      <c r="A16596" t="s">
        <v>66</v>
      </c>
      <c r="C16596">
        <v>6462158</v>
      </c>
      <c r="D16596">
        <v>400</v>
      </c>
      <c r="E16596" t="s">
        <v>90</v>
      </c>
      <c r="G16596">
        <v>9.9390000000000001</v>
      </c>
      <c r="H16596">
        <v>2017</v>
      </c>
      <c r="I16596">
        <v>11</v>
      </c>
      <c r="J16596">
        <v>6</v>
      </c>
      <c r="K16596" t="s">
        <v>1969</v>
      </c>
      <c r="L16596" t="s">
        <v>1934</v>
      </c>
      <c r="M16596" t="s">
        <v>900</v>
      </c>
      <c r="N16596" t="s">
        <v>860</v>
      </c>
      <c r="Q16596" t="s">
        <v>126</v>
      </c>
      <c r="R16596" t="str">
        <f t="shared" si="927"/>
        <v>Weekday</v>
      </c>
      <c r="S16596" s="27">
        <f t="shared" si="928"/>
        <v>43045</v>
      </c>
      <c r="V16596" t="str">
        <f t="shared" si="929"/>
        <v/>
      </c>
      <c r="AE16596" s="27"/>
      <c r="AO16596" s="27"/>
      <c r="AX16596" s="27"/>
      <c r="AY16596" s="27"/>
    </row>
    <row r="16597" spans="1:51" x14ac:dyDescent="0.25">
      <c r="A16597" t="s">
        <v>66</v>
      </c>
      <c r="C16597">
        <v>6660054</v>
      </c>
      <c r="D16597">
        <v>400</v>
      </c>
      <c r="E16597" t="s">
        <v>90</v>
      </c>
      <c r="G16597">
        <v>9.9390000000000001</v>
      </c>
      <c r="H16597">
        <v>2018</v>
      </c>
      <c r="I16597">
        <v>4</v>
      </c>
      <c r="J16597">
        <v>4</v>
      </c>
      <c r="K16597" t="s">
        <v>1958</v>
      </c>
      <c r="L16597" t="s">
        <v>1966</v>
      </c>
      <c r="M16597" t="s">
        <v>900</v>
      </c>
      <c r="N16597" t="s">
        <v>860</v>
      </c>
      <c r="Q16597" t="s">
        <v>126</v>
      </c>
      <c r="R16597" t="str">
        <f t="shared" si="927"/>
        <v>Weekday</v>
      </c>
      <c r="S16597" s="27">
        <f t="shared" si="928"/>
        <v>43194</v>
      </c>
      <c r="V16597" t="str">
        <f t="shared" si="929"/>
        <v/>
      </c>
      <c r="AE16597" s="27"/>
      <c r="AO16597" s="27"/>
      <c r="AX16597" s="27"/>
      <c r="AY16597" s="27"/>
    </row>
    <row r="16598" spans="1:51" x14ac:dyDescent="0.25">
      <c r="A16598" t="s">
        <v>66</v>
      </c>
      <c r="C16598">
        <v>5681957</v>
      </c>
      <c r="D16598">
        <v>400</v>
      </c>
      <c r="E16598" t="s">
        <v>91</v>
      </c>
      <c r="G16598">
        <v>9.9369999999999994</v>
      </c>
      <c r="H16598">
        <v>2016</v>
      </c>
      <c r="I16598">
        <v>3</v>
      </c>
      <c r="J16598">
        <v>18</v>
      </c>
      <c r="K16598" t="s">
        <v>1989</v>
      </c>
      <c r="L16598" t="s">
        <v>1946</v>
      </c>
      <c r="M16598" t="s">
        <v>899</v>
      </c>
      <c r="N16598" t="s">
        <v>860</v>
      </c>
      <c r="Q16598" t="s">
        <v>134</v>
      </c>
      <c r="R16598" t="str">
        <f t="shared" si="927"/>
        <v>Weekday</v>
      </c>
      <c r="S16598" s="27">
        <f t="shared" si="928"/>
        <v>42447</v>
      </c>
      <c r="V16598" t="str">
        <f t="shared" si="929"/>
        <v/>
      </c>
      <c r="AE16598" s="27"/>
      <c r="AO16598" s="27"/>
      <c r="AX16598" s="27"/>
      <c r="AY16598" s="27"/>
    </row>
    <row r="16599" spans="1:51" x14ac:dyDescent="0.25">
      <c r="A16599" t="s">
        <v>66</v>
      </c>
      <c r="C16599">
        <v>5966670</v>
      </c>
      <c r="D16599">
        <v>400</v>
      </c>
      <c r="E16599" t="s">
        <v>90</v>
      </c>
      <c r="G16599">
        <v>9.9429999999999996</v>
      </c>
      <c r="H16599">
        <v>2016</v>
      </c>
      <c r="I16599">
        <v>10</v>
      </c>
      <c r="J16599">
        <v>19</v>
      </c>
      <c r="K16599" t="s">
        <v>1934</v>
      </c>
      <c r="L16599" t="s">
        <v>1998</v>
      </c>
      <c r="M16599" t="s">
        <v>900</v>
      </c>
      <c r="N16599" t="s">
        <v>860</v>
      </c>
      <c r="Q16599" t="s">
        <v>126</v>
      </c>
      <c r="R16599" t="str">
        <f t="shared" si="927"/>
        <v>Weekday</v>
      </c>
      <c r="S16599" s="27">
        <f t="shared" si="928"/>
        <v>42662</v>
      </c>
      <c r="V16599" t="str">
        <f t="shared" si="929"/>
        <v/>
      </c>
      <c r="AE16599" s="27"/>
      <c r="AO16599" s="27"/>
      <c r="AX16599" s="27"/>
      <c r="AY16599" s="27"/>
    </row>
    <row r="16600" spans="1:51" x14ac:dyDescent="0.25">
      <c r="A16600" t="s">
        <v>66</v>
      </c>
      <c r="C16600">
        <v>5650996</v>
      </c>
      <c r="D16600">
        <v>400</v>
      </c>
      <c r="E16600" t="s">
        <v>91</v>
      </c>
      <c r="G16600">
        <v>9.94</v>
      </c>
      <c r="H16600">
        <v>2016</v>
      </c>
      <c r="I16600">
        <v>2</v>
      </c>
      <c r="J16600">
        <v>26</v>
      </c>
      <c r="K16600" t="s">
        <v>1941</v>
      </c>
      <c r="L16600" t="s">
        <v>1965</v>
      </c>
      <c r="M16600" t="s">
        <v>900</v>
      </c>
      <c r="N16600" t="s">
        <v>860</v>
      </c>
      <c r="Q16600" t="s">
        <v>134</v>
      </c>
      <c r="R16600" t="str">
        <f t="shared" si="927"/>
        <v>Weekday</v>
      </c>
      <c r="S16600" s="27">
        <f t="shared" si="928"/>
        <v>42426</v>
      </c>
      <c r="V16600" t="str">
        <f t="shared" si="929"/>
        <v/>
      </c>
      <c r="AE16600" s="27"/>
      <c r="AO16600" s="27"/>
      <c r="AX16600" s="27"/>
      <c r="AY16600" s="27"/>
    </row>
    <row r="16601" spans="1:51" x14ac:dyDescent="0.25">
      <c r="A16601" t="s">
        <v>66</v>
      </c>
      <c r="C16601">
        <v>5768755</v>
      </c>
      <c r="D16601">
        <v>400</v>
      </c>
      <c r="E16601" t="s">
        <v>91</v>
      </c>
      <c r="G16601">
        <v>9.94</v>
      </c>
      <c r="H16601">
        <v>2016</v>
      </c>
      <c r="I16601">
        <v>5</v>
      </c>
      <c r="J16601">
        <v>23</v>
      </c>
      <c r="K16601" t="s">
        <v>1954</v>
      </c>
      <c r="L16601" t="s">
        <v>1978</v>
      </c>
      <c r="M16601" t="s">
        <v>900</v>
      </c>
      <c r="N16601" t="s">
        <v>860</v>
      </c>
      <c r="Q16601" t="s">
        <v>134</v>
      </c>
      <c r="R16601" t="str">
        <f t="shared" si="927"/>
        <v>Weekday</v>
      </c>
      <c r="S16601" s="27">
        <f t="shared" si="928"/>
        <v>42513</v>
      </c>
      <c r="V16601" t="str">
        <f t="shared" si="929"/>
        <v/>
      </c>
      <c r="AE16601" s="27"/>
      <c r="AO16601" s="27"/>
      <c r="AX16601" s="27"/>
      <c r="AY16601" s="27"/>
    </row>
    <row r="16602" spans="1:51" x14ac:dyDescent="0.25">
      <c r="A16602" t="s">
        <v>66</v>
      </c>
      <c r="C16602">
        <v>5193994</v>
      </c>
      <c r="D16602">
        <v>400</v>
      </c>
      <c r="E16602" t="s">
        <v>91</v>
      </c>
      <c r="G16602">
        <v>9.94</v>
      </c>
      <c r="H16602">
        <v>2015</v>
      </c>
      <c r="I16602">
        <v>2</v>
      </c>
      <c r="J16602">
        <v>23</v>
      </c>
      <c r="K16602" t="s">
        <v>1947</v>
      </c>
      <c r="L16602" t="s">
        <v>1993</v>
      </c>
      <c r="M16602" t="s">
        <v>900</v>
      </c>
      <c r="N16602" t="s">
        <v>860</v>
      </c>
      <c r="Q16602" t="s">
        <v>134</v>
      </c>
      <c r="R16602" t="str">
        <f t="shared" si="927"/>
        <v>Weekday</v>
      </c>
      <c r="S16602" s="27">
        <f t="shared" si="928"/>
        <v>42058</v>
      </c>
      <c r="V16602" t="str">
        <f t="shared" si="929"/>
        <v/>
      </c>
      <c r="AE16602" s="27"/>
      <c r="AO16602" s="27"/>
      <c r="AX16602" s="27"/>
      <c r="AY16602" s="27"/>
    </row>
    <row r="16603" spans="1:51" x14ac:dyDescent="0.25">
      <c r="A16603" t="s">
        <v>66</v>
      </c>
      <c r="C16603">
        <v>5379651</v>
      </c>
      <c r="D16603">
        <v>400</v>
      </c>
      <c r="E16603" t="s">
        <v>91</v>
      </c>
      <c r="G16603">
        <v>9.9410000000000007</v>
      </c>
      <c r="H16603">
        <v>2015</v>
      </c>
      <c r="I16603">
        <v>8</v>
      </c>
      <c r="J16603">
        <v>3</v>
      </c>
      <c r="K16603" t="s">
        <v>1964</v>
      </c>
      <c r="L16603" t="s">
        <v>1966</v>
      </c>
      <c r="M16603" t="s">
        <v>900</v>
      </c>
      <c r="N16603" t="s">
        <v>860</v>
      </c>
      <c r="Q16603" t="s">
        <v>134</v>
      </c>
      <c r="R16603" t="str">
        <f t="shared" si="927"/>
        <v>Weekday</v>
      </c>
      <c r="S16603" s="27">
        <f t="shared" si="928"/>
        <v>42219</v>
      </c>
      <c r="V16603" t="str">
        <f t="shared" si="929"/>
        <v/>
      </c>
      <c r="AE16603" s="27"/>
      <c r="AO16603" s="27"/>
      <c r="AX16603" s="27"/>
      <c r="AY16603" s="27"/>
    </row>
    <row r="16604" spans="1:51" x14ac:dyDescent="0.25">
      <c r="A16604" t="s">
        <v>66</v>
      </c>
      <c r="C16604">
        <v>6160566</v>
      </c>
      <c r="D16604">
        <v>400</v>
      </c>
      <c r="E16604" t="s">
        <v>90</v>
      </c>
      <c r="G16604">
        <v>9.9480000000000004</v>
      </c>
      <c r="H16604">
        <v>2017</v>
      </c>
      <c r="I16604">
        <v>3</v>
      </c>
      <c r="J16604">
        <v>22</v>
      </c>
      <c r="K16604" t="s">
        <v>1958</v>
      </c>
      <c r="L16604" t="s">
        <v>1935</v>
      </c>
      <c r="M16604" t="s">
        <v>900</v>
      </c>
      <c r="N16604" t="s">
        <v>860</v>
      </c>
      <c r="Q16604" t="s">
        <v>126</v>
      </c>
      <c r="R16604" t="str">
        <f t="shared" si="927"/>
        <v>Weekday</v>
      </c>
      <c r="S16604" s="27">
        <f t="shared" si="928"/>
        <v>42816</v>
      </c>
      <c r="V16604" t="str">
        <f t="shared" si="929"/>
        <v/>
      </c>
      <c r="AE16604" s="27"/>
      <c r="AO16604" s="27"/>
      <c r="AX16604" s="27"/>
      <c r="AY16604" s="27"/>
    </row>
    <row r="16605" spans="1:51" x14ac:dyDescent="0.25">
      <c r="A16605" t="s">
        <v>66</v>
      </c>
      <c r="C16605">
        <v>6455441</v>
      </c>
      <c r="D16605">
        <v>400</v>
      </c>
      <c r="E16605" t="s">
        <v>90</v>
      </c>
      <c r="G16605">
        <v>9.9480000000000004</v>
      </c>
      <c r="H16605">
        <v>2017</v>
      </c>
      <c r="I16605">
        <v>10</v>
      </c>
      <c r="J16605">
        <v>31</v>
      </c>
      <c r="K16605" t="s">
        <v>1969</v>
      </c>
      <c r="L16605" t="s">
        <v>1953</v>
      </c>
      <c r="M16605" t="s">
        <v>900</v>
      </c>
      <c r="N16605" t="s">
        <v>860</v>
      </c>
      <c r="Q16605" t="s">
        <v>126</v>
      </c>
      <c r="R16605" t="str">
        <f t="shared" si="927"/>
        <v>Weekday</v>
      </c>
      <c r="S16605" s="27">
        <f t="shared" si="928"/>
        <v>43039</v>
      </c>
      <c r="V16605" t="str">
        <f t="shared" si="929"/>
        <v/>
      </c>
      <c r="AE16605" s="27"/>
      <c r="AO16605" s="27"/>
      <c r="AX16605" s="27"/>
      <c r="AY16605" s="27"/>
    </row>
    <row r="16606" spans="1:51" x14ac:dyDescent="0.25">
      <c r="A16606" t="s">
        <v>66</v>
      </c>
      <c r="C16606">
        <v>5879504</v>
      </c>
      <c r="D16606">
        <v>400</v>
      </c>
      <c r="E16606" t="s">
        <v>91</v>
      </c>
      <c r="G16606">
        <v>9.9440000000000008</v>
      </c>
      <c r="H16606">
        <v>2016</v>
      </c>
      <c r="I16606">
        <v>8</v>
      </c>
      <c r="J16606">
        <v>15</v>
      </c>
      <c r="K16606" t="s">
        <v>1972</v>
      </c>
      <c r="L16606" t="s">
        <v>1974</v>
      </c>
      <c r="M16606" t="s">
        <v>900</v>
      </c>
      <c r="N16606" t="s">
        <v>860</v>
      </c>
      <c r="Q16606" t="s">
        <v>134</v>
      </c>
      <c r="R16606" t="str">
        <f t="shared" si="927"/>
        <v>Weekday</v>
      </c>
      <c r="S16606" s="27">
        <f t="shared" si="928"/>
        <v>42597</v>
      </c>
      <c r="V16606" t="str">
        <f t="shared" si="929"/>
        <v/>
      </c>
      <c r="AE16606" s="27"/>
      <c r="AO16606" s="27"/>
      <c r="AX16606" s="27"/>
      <c r="AY16606" s="27"/>
    </row>
    <row r="16607" spans="1:51" x14ac:dyDescent="0.25">
      <c r="A16607" t="s">
        <v>66</v>
      </c>
      <c r="C16607">
        <v>6162617</v>
      </c>
      <c r="D16607">
        <v>400</v>
      </c>
      <c r="E16607" t="s">
        <v>91</v>
      </c>
      <c r="G16607">
        <v>9.9459999999999997</v>
      </c>
      <c r="H16607">
        <v>2017</v>
      </c>
      <c r="I16607">
        <v>3</v>
      </c>
      <c r="J16607">
        <v>22</v>
      </c>
      <c r="K16607" t="s">
        <v>1972</v>
      </c>
      <c r="L16607" t="s">
        <v>1950</v>
      </c>
      <c r="M16607" t="s">
        <v>900</v>
      </c>
      <c r="N16607" t="s">
        <v>860</v>
      </c>
      <c r="Q16607" t="s">
        <v>134</v>
      </c>
      <c r="R16607" t="str">
        <f t="shared" si="927"/>
        <v>Weekday</v>
      </c>
      <c r="S16607" s="27">
        <f t="shared" si="928"/>
        <v>42816</v>
      </c>
      <c r="V16607" t="str">
        <f t="shared" si="929"/>
        <v/>
      </c>
      <c r="AE16607" s="27"/>
      <c r="AO16607" s="27"/>
      <c r="AX16607" s="27"/>
      <c r="AY16607" s="27"/>
    </row>
    <row r="16608" spans="1:51" x14ac:dyDescent="0.25">
      <c r="A16608" t="s">
        <v>66</v>
      </c>
      <c r="C16608">
        <v>5597209</v>
      </c>
      <c r="D16608">
        <v>400</v>
      </c>
      <c r="E16608" t="s">
        <v>90</v>
      </c>
      <c r="G16608">
        <v>9.952</v>
      </c>
      <c r="H16608">
        <v>2016</v>
      </c>
      <c r="I16608">
        <v>1</v>
      </c>
      <c r="J16608">
        <v>13</v>
      </c>
      <c r="K16608" t="s">
        <v>1947</v>
      </c>
      <c r="L16608" t="s">
        <v>1975</v>
      </c>
      <c r="M16608" t="s">
        <v>900</v>
      </c>
      <c r="N16608" t="s">
        <v>404</v>
      </c>
      <c r="Q16608" t="s">
        <v>126</v>
      </c>
      <c r="R16608" t="str">
        <f t="shared" si="927"/>
        <v>Weekday</v>
      </c>
      <c r="S16608" s="27">
        <f t="shared" si="928"/>
        <v>42382</v>
      </c>
      <c r="V16608" t="str">
        <f t="shared" si="929"/>
        <v/>
      </c>
      <c r="AE16608" s="27"/>
      <c r="AO16608" s="27"/>
      <c r="AX16608" s="27"/>
      <c r="AY16608" s="27"/>
    </row>
    <row r="16609" spans="1:51" x14ac:dyDescent="0.25">
      <c r="A16609" t="s">
        <v>66</v>
      </c>
      <c r="C16609">
        <v>5214856</v>
      </c>
      <c r="D16609">
        <v>400</v>
      </c>
      <c r="E16609" t="s">
        <v>91</v>
      </c>
      <c r="G16609">
        <v>9.9499999999999993</v>
      </c>
      <c r="H16609">
        <v>2015</v>
      </c>
      <c r="I16609">
        <v>3</v>
      </c>
      <c r="J16609">
        <v>11</v>
      </c>
      <c r="K16609" t="s">
        <v>1947</v>
      </c>
      <c r="L16609" t="s">
        <v>1962</v>
      </c>
      <c r="M16609" t="s">
        <v>900</v>
      </c>
      <c r="N16609" t="s">
        <v>860</v>
      </c>
      <c r="Q16609" t="s">
        <v>134</v>
      </c>
      <c r="R16609" t="str">
        <f t="shared" si="927"/>
        <v>Weekday</v>
      </c>
      <c r="S16609" s="27">
        <f t="shared" si="928"/>
        <v>42074</v>
      </c>
      <c r="V16609" t="str">
        <f t="shared" si="929"/>
        <v/>
      </c>
      <c r="AE16609" s="27"/>
      <c r="AO16609" s="27"/>
      <c r="AX16609" s="27"/>
      <c r="AY16609" s="27"/>
    </row>
    <row r="16610" spans="1:51" x14ac:dyDescent="0.25">
      <c r="A16610" t="s">
        <v>66</v>
      </c>
      <c r="C16610">
        <v>6429512</v>
      </c>
      <c r="D16610">
        <v>400</v>
      </c>
      <c r="E16610" t="s">
        <v>91</v>
      </c>
      <c r="G16610">
        <v>9.9510000000000005</v>
      </c>
      <c r="H16610">
        <v>2017</v>
      </c>
      <c r="I16610">
        <v>10</v>
      </c>
      <c r="J16610">
        <v>12</v>
      </c>
      <c r="K16610" t="s">
        <v>1958</v>
      </c>
      <c r="L16610" t="s">
        <v>1965</v>
      </c>
      <c r="M16610" t="s">
        <v>900</v>
      </c>
      <c r="N16610" t="s">
        <v>404</v>
      </c>
      <c r="Q16610" t="s">
        <v>134</v>
      </c>
      <c r="R16610" t="str">
        <f t="shared" si="927"/>
        <v>Weekday</v>
      </c>
      <c r="S16610" s="27">
        <f t="shared" si="928"/>
        <v>43020</v>
      </c>
      <c r="V16610" t="str">
        <f t="shared" si="929"/>
        <v/>
      </c>
      <c r="AE16610" s="27"/>
      <c r="AO16610" s="27"/>
      <c r="AX16610" s="27"/>
      <c r="AY16610" s="27"/>
    </row>
    <row r="16611" spans="1:51" x14ac:dyDescent="0.25">
      <c r="A16611" t="s">
        <v>66</v>
      </c>
      <c r="C16611">
        <v>5595746</v>
      </c>
      <c r="D16611">
        <v>400</v>
      </c>
      <c r="E16611" t="s">
        <v>90</v>
      </c>
      <c r="G16611">
        <v>9.9580000000000002</v>
      </c>
      <c r="H16611">
        <v>2016</v>
      </c>
      <c r="I16611">
        <v>1</v>
      </c>
      <c r="J16611">
        <v>11</v>
      </c>
      <c r="K16611" t="s">
        <v>1969</v>
      </c>
      <c r="L16611" t="s">
        <v>1977</v>
      </c>
      <c r="M16611" t="s">
        <v>900</v>
      </c>
      <c r="N16611" t="s">
        <v>860</v>
      </c>
      <c r="Q16611" t="s">
        <v>126</v>
      </c>
      <c r="R16611" t="str">
        <f t="shared" si="927"/>
        <v>Weekday</v>
      </c>
      <c r="S16611" s="27">
        <f t="shared" si="928"/>
        <v>42380</v>
      </c>
      <c r="V16611" t="str">
        <f t="shared" si="929"/>
        <v/>
      </c>
      <c r="AE16611" s="27"/>
      <c r="AO16611" s="27"/>
      <c r="AX16611" s="27"/>
      <c r="AY16611" s="27"/>
    </row>
    <row r="16612" spans="1:51" x14ac:dyDescent="0.25">
      <c r="A16612" t="s">
        <v>66</v>
      </c>
      <c r="C16612">
        <v>6353750</v>
      </c>
      <c r="D16612">
        <v>400</v>
      </c>
      <c r="E16612" t="s">
        <v>90</v>
      </c>
      <c r="G16612">
        <v>9.9580000000000002</v>
      </c>
      <c r="H16612">
        <v>2017</v>
      </c>
      <c r="I16612">
        <v>8</v>
      </c>
      <c r="J16612">
        <v>11</v>
      </c>
      <c r="K16612" t="s">
        <v>1969</v>
      </c>
      <c r="L16612" t="s">
        <v>1936</v>
      </c>
      <c r="M16612" t="s">
        <v>900</v>
      </c>
      <c r="N16612" t="s">
        <v>860</v>
      </c>
      <c r="Q16612" t="s">
        <v>126</v>
      </c>
      <c r="R16612" t="str">
        <f t="shared" si="927"/>
        <v>Weekday</v>
      </c>
      <c r="S16612" s="27">
        <f t="shared" si="928"/>
        <v>42958</v>
      </c>
      <c r="V16612" t="str">
        <f t="shared" si="929"/>
        <v/>
      </c>
      <c r="AE16612" s="27"/>
      <c r="AO16612" s="27"/>
      <c r="AX16612" s="27"/>
      <c r="AY16612" s="27"/>
    </row>
    <row r="16613" spans="1:51" x14ac:dyDescent="0.25">
      <c r="A16613" t="s">
        <v>66</v>
      </c>
      <c r="C16613">
        <v>6017654</v>
      </c>
      <c r="D16613">
        <v>400</v>
      </c>
      <c r="E16613" t="s">
        <v>91</v>
      </c>
      <c r="G16613">
        <v>9.9540000000000006</v>
      </c>
      <c r="H16613">
        <v>2016</v>
      </c>
      <c r="I16613">
        <v>11</v>
      </c>
      <c r="J16613">
        <v>29</v>
      </c>
      <c r="K16613" t="s">
        <v>1983</v>
      </c>
      <c r="L16613" t="s">
        <v>1942</v>
      </c>
      <c r="M16613" t="s">
        <v>899</v>
      </c>
      <c r="N16613" t="s">
        <v>860</v>
      </c>
      <c r="Q16613" t="s">
        <v>134</v>
      </c>
      <c r="R16613" t="str">
        <f t="shared" si="927"/>
        <v>Weekday</v>
      </c>
      <c r="S16613" s="27">
        <f t="shared" si="928"/>
        <v>42703</v>
      </c>
      <c r="V16613" t="str">
        <f t="shared" si="929"/>
        <v/>
      </c>
      <c r="AE16613" s="27"/>
      <c r="AO16613" s="27"/>
      <c r="AX16613" s="27"/>
      <c r="AY16613" s="27"/>
    </row>
    <row r="16614" spans="1:51" x14ac:dyDescent="0.25">
      <c r="A16614" t="s">
        <v>66</v>
      </c>
      <c r="C16614">
        <v>6353749</v>
      </c>
      <c r="D16614">
        <v>400</v>
      </c>
      <c r="E16614" t="s">
        <v>90</v>
      </c>
      <c r="G16614">
        <v>9.9600000000000009</v>
      </c>
      <c r="H16614">
        <v>2017</v>
      </c>
      <c r="I16614">
        <v>8</v>
      </c>
      <c r="J16614">
        <v>11</v>
      </c>
      <c r="K16614" t="s">
        <v>1969</v>
      </c>
      <c r="L16614" t="s">
        <v>1936</v>
      </c>
      <c r="M16614" t="s">
        <v>900</v>
      </c>
      <c r="N16614" t="s">
        <v>860</v>
      </c>
      <c r="Q16614" t="s">
        <v>126</v>
      </c>
      <c r="R16614" t="str">
        <f t="shared" si="927"/>
        <v>Weekday</v>
      </c>
      <c r="S16614" s="27">
        <f t="shared" si="928"/>
        <v>42958</v>
      </c>
      <c r="V16614" t="str">
        <f t="shared" si="929"/>
        <v/>
      </c>
      <c r="AE16614" s="27"/>
      <c r="AO16614" s="27"/>
      <c r="AX16614" s="27"/>
      <c r="AY16614" s="27"/>
    </row>
    <row r="16615" spans="1:51" x14ac:dyDescent="0.25">
      <c r="A16615" t="s">
        <v>66</v>
      </c>
      <c r="C16615">
        <v>5774526</v>
      </c>
      <c r="D16615">
        <v>400</v>
      </c>
      <c r="E16615" t="s">
        <v>90</v>
      </c>
      <c r="G16615">
        <v>9.9619999999999997</v>
      </c>
      <c r="H16615">
        <v>2015</v>
      </c>
      <c r="I16615">
        <v>7</v>
      </c>
      <c r="J16615">
        <v>30</v>
      </c>
      <c r="K16615" t="s">
        <v>1962</v>
      </c>
      <c r="L16615" t="s">
        <v>1940</v>
      </c>
      <c r="M16615" t="s">
        <v>900</v>
      </c>
      <c r="N16615" t="s">
        <v>860</v>
      </c>
      <c r="Q16615" t="s">
        <v>126</v>
      </c>
      <c r="R16615" t="str">
        <f t="shared" si="927"/>
        <v>Weekday</v>
      </c>
      <c r="S16615" s="27">
        <f t="shared" si="928"/>
        <v>42215</v>
      </c>
      <c r="V16615" t="str">
        <f t="shared" si="929"/>
        <v/>
      </c>
      <c r="AE16615" s="27"/>
      <c r="AO16615" s="27"/>
      <c r="AX16615" s="27"/>
      <c r="AY16615" s="27"/>
    </row>
    <row r="16616" spans="1:51" x14ac:dyDescent="0.25">
      <c r="A16616" t="s">
        <v>66</v>
      </c>
      <c r="C16616">
        <v>6571332</v>
      </c>
      <c r="D16616">
        <v>400</v>
      </c>
      <c r="E16616" t="s">
        <v>90</v>
      </c>
      <c r="G16616">
        <v>9.9619999999999997</v>
      </c>
      <c r="H16616">
        <v>2018</v>
      </c>
      <c r="I16616">
        <v>1</v>
      </c>
      <c r="J16616">
        <v>27</v>
      </c>
      <c r="K16616" t="s">
        <v>1936</v>
      </c>
      <c r="L16616" t="s">
        <v>1949</v>
      </c>
      <c r="M16616" t="s">
        <v>900</v>
      </c>
      <c r="N16616" t="s">
        <v>404</v>
      </c>
      <c r="Q16616" t="s">
        <v>126</v>
      </c>
      <c r="R16616" t="str">
        <f t="shared" si="927"/>
        <v>Weekend</v>
      </c>
      <c r="S16616" s="27">
        <f t="shared" si="928"/>
        <v>43127</v>
      </c>
      <c r="V16616" t="str">
        <f t="shared" si="929"/>
        <v/>
      </c>
      <c r="AE16616" s="27"/>
      <c r="AO16616" s="27"/>
      <c r="AX16616" s="27"/>
      <c r="AY16616" s="27"/>
    </row>
    <row r="16617" spans="1:51" x14ac:dyDescent="0.25">
      <c r="A16617" t="s">
        <v>66</v>
      </c>
      <c r="C16617">
        <v>5853187</v>
      </c>
      <c r="D16617">
        <v>400</v>
      </c>
      <c r="E16617" t="s">
        <v>91</v>
      </c>
      <c r="G16617">
        <v>9.9629999999999992</v>
      </c>
      <c r="H16617">
        <v>2016</v>
      </c>
      <c r="I16617">
        <v>7</v>
      </c>
      <c r="J16617">
        <v>27</v>
      </c>
      <c r="K16617" t="s">
        <v>1964</v>
      </c>
      <c r="L16617" t="s">
        <v>1979</v>
      </c>
      <c r="M16617" t="s">
        <v>900</v>
      </c>
      <c r="N16617" t="s">
        <v>404</v>
      </c>
      <c r="Q16617" t="s">
        <v>134</v>
      </c>
      <c r="R16617" t="str">
        <f t="shared" si="927"/>
        <v>Weekday</v>
      </c>
      <c r="S16617" s="27">
        <f t="shared" si="928"/>
        <v>42578</v>
      </c>
      <c r="V16617" t="str">
        <f t="shared" si="929"/>
        <v/>
      </c>
      <c r="AE16617" s="27"/>
      <c r="AO16617" s="27"/>
      <c r="AX16617" s="27"/>
      <c r="AY16617" s="27"/>
    </row>
    <row r="16618" spans="1:51" x14ac:dyDescent="0.25">
      <c r="A16618" t="s">
        <v>66</v>
      </c>
      <c r="C16618">
        <v>4750330</v>
      </c>
      <c r="D16618">
        <v>400</v>
      </c>
      <c r="E16618" t="s">
        <v>91</v>
      </c>
      <c r="G16618">
        <v>9.9580000000000002</v>
      </c>
      <c r="H16618">
        <v>2014</v>
      </c>
      <c r="I16618">
        <v>3</v>
      </c>
      <c r="J16618">
        <v>3</v>
      </c>
      <c r="K16618" t="s">
        <v>1970</v>
      </c>
      <c r="L16618" t="s">
        <v>1996</v>
      </c>
      <c r="M16618" t="s">
        <v>900</v>
      </c>
      <c r="N16618" t="s">
        <v>860</v>
      </c>
      <c r="Q16618" t="s">
        <v>134</v>
      </c>
      <c r="R16618" t="str">
        <f t="shared" si="927"/>
        <v>Weekday</v>
      </c>
      <c r="S16618" s="27">
        <f t="shared" si="928"/>
        <v>41701</v>
      </c>
      <c r="V16618" t="str">
        <f t="shared" si="929"/>
        <v/>
      </c>
      <c r="AE16618" s="27"/>
      <c r="AO16618" s="27"/>
      <c r="AX16618" s="27"/>
      <c r="AY16618" s="27"/>
    </row>
    <row r="16619" spans="1:51" x14ac:dyDescent="0.25">
      <c r="A16619" t="s">
        <v>66</v>
      </c>
      <c r="C16619">
        <v>6023935</v>
      </c>
      <c r="D16619">
        <v>400</v>
      </c>
      <c r="E16619" t="s">
        <v>91</v>
      </c>
      <c r="G16619">
        <v>9.9640000000000004</v>
      </c>
      <c r="H16619">
        <v>2016</v>
      </c>
      <c r="I16619">
        <v>12</v>
      </c>
      <c r="J16619">
        <v>3</v>
      </c>
      <c r="K16619" t="s">
        <v>1936</v>
      </c>
      <c r="L16619" t="s">
        <v>1986</v>
      </c>
      <c r="M16619" t="s">
        <v>900</v>
      </c>
      <c r="N16619" t="s">
        <v>860</v>
      </c>
      <c r="Q16619" t="s">
        <v>134</v>
      </c>
      <c r="R16619" t="str">
        <f t="shared" ref="R16619:R16682" si="930">IF(WEEKDAY(DATE(H16619,I16619,J16619),2) &lt; 6, "Weekday", "Weekend")</f>
        <v>Weekend</v>
      </c>
      <c r="S16619" s="27">
        <f t="shared" si="928"/>
        <v>42707</v>
      </c>
      <c r="V16619" t="str">
        <f t="shared" si="929"/>
        <v/>
      </c>
      <c r="AE16619" s="27"/>
      <c r="AO16619" s="27"/>
      <c r="AX16619" s="27"/>
      <c r="AY16619" s="27"/>
    </row>
    <row r="16620" spans="1:51" x14ac:dyDescent="0.25">
      <c r="A16620" t="s">
        <v>66</v>
      </c>
      <c r="C16620">
        <v>4763914</v>
      </c>
      <c r="D16620">
        <v>400</v>
      </c>
      <c r="E16620" t="s">
        <v>91</v>
      </c>
      <c r="G16620">
        <v>9.9640000000000004</v>
      </c>
      <c r="H16620">
        <v>2014</v>
      </c>
      <c r="I16620">
        <v>3</v>
      </c>
      <c r="J16620">
        <v>17</v>
      </c>
      <c r="K16620" t="s">
        <v>1964</v>
      </c>
      <c r="L16620" t="s">
        <v>1946</v>
      </c>
      <c r="M16620" t="s">
        <v>900</v>
      </c>
      <c r="N16620" t="s">
        <v>860</v>
      </c>
      <c r="Q16620" t="s">
        <v>134</v>
      </c>
      <c r="R16620" t="str">
        <f t="shared" si="930"/>
        <v>Weekday</v>
      </c>
      <c r="S16620" s="27">
        <f t="shared" ref="S16620:S16683" si="931">DATE(H16620,I16620,J16620)</f>
        <v>41715</v>
      </c>
      <c r="V16620" t="str">
        <f t="shared" si="929"/>
        <v/>
      </c>
      <c r="AE16620" s="27"/>
      <c r="AO16620" s="27"/>
      <c r="AX16620" s="27"/>
      <c r="AY16620" s="27"/>
    </row>
    <row r="16621" spans="1:51" x14ac:dyDescent="0.25">
      <c r="A16621" t="s">
        <v>66</v>
      </c>
      <c r="C16621">
        <v>5529255</v>
      </c>
      <c r="D16621">
        <v>400</v>
      </c>
      <c r="E16621" t="s">
        <v>91</v>
      </c>
      <c r="G16621">
        <v>9.9640000000000004</v>
      </c>
      <c r="H16621">
        <v>2015</v>
      </c>
      <c r="I16621">
        <v>11</v>
      </c>
      <c r="J16621">
        <v>30</v>
      </c>
      <c r="K16621" t="s">
        <v>1980</v>
      </c>
      <c r="L16621" t="s">
        <v>1967</v>
      </c>
      <c r="M16621" t="s">
        <v>899</v>
      </c>
      <c r="N16621" t="s">
        <v>404</v>
      </c>
      <c r="Q16621" t="s">
        <v>134</v>
      </c>
      <c r="R16621" t="str">
        <f t="shared" si="930"/>
        <v>Weekday</v>
      </c>
      <c r="S16621" s="27">
        <f t="shared" si="931"/>
        <v>42338</v>
      </c>
      <c r="V16621" t="str">
        <f t="shared" si="929"/>
        <v/>
      </c>
      <c r="AE16621" s="27"/>
      <c r="AO16621" s="27"/>
      <c r="AX16621" s="27"/>
      <c r="AY16621" s="27"/>
    </row>
    <row r="16622" spans="1:51" x14ac:dyDescent="0.25">
      <c r="A16622" t="s">
        <v>66</v>
      </c>
      <c r="C16622">
        <v>6033294</v>
      </c>
      <c r="D16622">
        <v>400</v>
      </c>
      <c r="E16622" t="s">
        <v>91</v>
      </c>
      <c r="G16622">
        <v>9.9640000000000004</v>
      </c>
      <c r="H16622">
        <v>2016</v>
      </c>
      <c r="I16622">
        <v>12</v>
      </c>
      <c r="J16622">
        <v>7</v>
      </c>
      <c r="K16622" t="s">
        <v>1956</v>
      </c>
      <c r="L16622" t="s">
        <v>1934</v>
      </c>
      <c r="M16622" t="s">
        <v>900</v>
      </c>
      <c r="N16622" t="s">
        <v>404</v>
      </c>
      <c r="Q16622" t="s">
        <v>134</v>
      </c>
      <c r="R16622" t="str">
        <f t="shared" si="930"/>
        <v>Weekday</v>
      </c>
      <c r="S16622" s="27">
        <f t="shared" si="931"/>
        <v>42711</v>
      </c>
      <c r="V16622" t="str">
        <f t="shared" si="929"/>
        <v/>
      </c>
      <c r="AE16622" s="27"/>
      <c r="AO16622" s="27"/>
      <c r="AX16622" s="27"/>
      <c r="AY16622" s="27"/>
    </row>
    <row r="16623" spans="1:51" x14ac:dyDescent="0.25">
      <c r="A16623" t="s">
        <v>66</v>
      </c>
      <c r="C16623">
        <v>5851902</v>
      </c>
      <c r="D16623">
        <v>400</v>
      </c>
      <c r="E16623" t="s">
        <v>91</v>
      </c>
      <c r="G16623">
        <v>9.9640000000000004</v>
      </c>
      <c r="H16623">
        <v>2016</v>
      </c>
      <c r="I16623">
        <v>7</v>
      </c>
      <c r="J16623">
        <v>26</v>
      </c>
      <c r="K16623" t="s">
        <v>1947</v>
      </c>
      <c r="L16623" t="s">
        <v>1999</v>
      </c>
      <c r="M16623" t="s">
        <v>900</v>
      </c>
      <c r="N16623" t="s">
        <v>404</v>
      </c>
      <c r="Q16623" t="s">
        <v>134</v>
      </c>
      <c r="R16623" t="str">
        <f t="shared" si="930"/>
        <v>Weekday</v>
      </c>
      <c r="S16623" s="27">
        <f t="shared" si="931"/>
        <v>42577</v>
      </c>
      <c r="V16623" t="str">
        <f t="shared" si="929"/>
        <v/>
      </c>
      <c r="AE16623" s="27"/>
      <c r="AO16623" s="27"/>
      <c r="AX16623" s="27"/>
      <c r="AY16623" s="27"/>
    </row>
    <row r="16624" spans="1:51" x14ac:dyDescent="0.25">
      <c r="A16624" t="s">
        <v>66</v>
      </c>
      <c r="C16624">
        <v>6299595</v>
      </c>
      <c r="D16624">
        <v>400</v>
      </c>
      <c r="E16624" t="s">
        <v>91</v>
      </c>
      <c r="G16624">
        <v>9.9640000000000004</v>
      </c>
      <c r="H16624">
        <v>2017</v>
      </c>
      <c r="I16624">
        <v>7</v>
      </c>
      <c r="J16624">
        <v>6</v>
      </c>
      <c r="K16624" t="s">
        <v>1957</v>
      </c>
      <c r="L16624" t="s">
        <v>1975</v>
      </c>
      <c r="M16624" t="s">
        <v>900</v>
      </c>
      <c r="N16624" t="s">
        <v>171</v>
      </c>
      <c r="Q16624" t="s">
        <v>134</v>
      </c>
      <c r="R16624" t="str">
        <f t="shared" si="930"/>
        <v>Weekday</v>
      </c>
      <c r="S16624" s="27">
        <f t="shared" si="931"/>
        <v>42922</v>
      </c>
      <c r="V16624" t="str">
        <f t="shared" si="929"/>
        <v/>
      </c>
      <c r="AE16624" s="27"/>
      <c r="AO16624" s="27"/>
      <c r="AX16624" s="27"/>
      <c r="AY16624" s="27"/>
    </row>
    <row r="16625" spans="1:51" x14ac:dyDescent="0.25">
      <c r="A16625" t="s">
        <v>66</v>
      </c>
      <c r="C16625">
        <v>6012746</v>
      </c>
      <c r="D16625">
        <v>400</v>
      </c>
      <c r="E16625" t="s">
        <v>90</v>
      </c>
      <c r="G16625">
        <v>9.9670000000000005</v>
      </c>
      <c r="H16625">
        <v>2016</v>
      </c>
      <c r="I16625">
        <v>11</v>
      </c>
      <c r="J16625">
        <v>15</v>
      </c>
      <c r="K16625" t="s">
        <v>1939</v>
      </c>
      <c r="L16625" t="s">
        <v>1974</v>
      </c>
      <c r="M16625" t="s">
        <v>900</v>
      </c>
      <c r="N16625" t="s">
        <v>860</v>
      </c>
      <c r="Q16625" t="s">
        <v>126</v>
      </c>
      <c r="R16625" t="str">
        <f t="shared" si="930"/>
        <v>Weekday</v>
      </c>
      <c r="S16625" s="27">
        <f t="shared" si="931"/>
        <v>42689</v>
      </c>
      <c r="V16625" t="str">
        <f t="shared" si="929"/>
        <v/>
      </c>
      <c r="AE16625" s="27"/>
      <c r="AO16625" s="27"/>
      <c r="AX16625" s="27"/>
      <c r="AY16625" s="27"/>
    </row>
    <row r="16626" spans="1:51" x14ac:dyDescent="0.25">
      <c r="A16626" t="s">
        <v>66</v>
      </c>
      <c r="C16626">
        <v>6501619</v>
      </c>
      <c r="D16626">
        <v>400</v>
      </c>
      <c r="E16626" t="s">
        <v>90</v>
      </c>
      <c r="G16626">
        <v>9.9670000000000005</v>
      </c>
      <c r="H16626">
        <v>2017</v>
      </c>
      <c r="I16626">
        <v>12</v>
      </c>
      <c r="J16626">
        <v>6</v>
      </c>
      <c r="K16626" t="s">
        <v>1952</v>
      </c>
      <c r="L16626" t="s">
        <v>1971</v>
      </c>
      <c r="M16626" t="s">
        <v>899</v>
      </c>
      <c r="N16626" t="s">
        <v>404</v>
      </c>
      <c r="Q16626" t="s">
        <v>126</v>
      </c>
      <c r="R16626" t="str">
        <f t="shared" si="930"/>
        <v>Weekday</v>
      </c>
      <c r="S16626" s="27">
        <f t="shared" si="931"/>
        <v>43075</v>
      </c>
      <c r="V16626" t="str">
        <f t="shared" si="929"/>
        <v/>
      </c>
      <c r="AE16626" s="27"/>
      <c r="AO16626" s="27"/>
      <c r="AX16626" s="27"/>
      <c r="AY16626" s="27"/>
    </row>
    <row r="16627" spans="1:51" x14ac:dyDescent="0.25">
      <c r="A16627" t="s">
        <v>66</v>
      </c>
      <c r="C16627">
        <v>6499449</v>
      </c>
      <c r="D16627">
        <v>400</v>
      </c>
      <c r="E16627" t="s">
        <v>90</v>
      </c>
      <c r="G16627">
        <v>9.9670000000000005</v>
      </c>
      <c r="H16627">
        <v>2017</v>
      </c>
      <c r="I16627">
        <v>12</v>
      </c>
      <c r="J16627">
        <v>3</v>
      </c>
      <c r="K16627" t="s">
        <v>1973</v>
      </c>
      <c r="L16627" t="s">
        <v>1990</v>
      </c>
      <c r="M16627" t="s">
        <v>900</v>
      </c>
      <c r="N16627" t="s">
        <v>404</v>
      </c>
      <c r="Q16627" t="s">
        <v>126</v>
      </c>
      <c r="R16627" t="str">
        <f t="shared" si="930"/>
        <v>Weekend</v>
      </c>
      <c r="S16627" s="27">
        <f t="shared" si="931"/>
        <v>43072</v>
      </c>
      <c r="V16627" t="str">
        <f t="shared" si="929"/>
        <v/>
      </c>
      <c r="AE16627" s="27"/>
      <c r="AO16627" s="27"/>
      <c r="AX16627" s="27"/>
      <c r="AY16627" s="27"/>
    </row>
    <row r="16628" spans="1:51" x14ac:dyDescent="0.25">
      <c r="A16628" t="s">
        <v>66</v>
      </c>
      <c r="C16628">
        <v>5564385</v>
      </c>
      <c r="D16628">
        <v>400</v>
      </c>
      <c r="E16628" t="s">
        <v>90</v>
      </c>
      <c r="G16628">
        <v>9.9819999999999993</v>
      </c>
      <c r="H16628">
        <v>2015</v>
      </c>
      <c r="I16628">
        <v>12</v>
      </c>
      <c r="J16628">
        <v>23</v>
      </c>
      <c r="K16628" t="s">
        <v>1964</v>
      </c>
      <c r="L16628" t="s">
        <v>1997</v>
      </c>
      <c r="M16628" t="s">
        <v>899</v>
      </c>
      <c r="N16628" t="s">
        <v>860</v>
      </c>
      <c r="Q16628" t="s">
        <v>126</v>
      </c>
      <c r="R16628" t="str">
        <f t="shared" si="930"/>
        <v>Weekday</v>
      </c>
      <c r="S16628" s="27">
        <f t="shared" si="931"/>
        <v>42361</v>
      </c>
      <c r="V16628" t="str">
        <f t="shared" si="929"/>
        <v/>
      </c>
      <c r="AE16628" s="27"/>
      <c r="AO16628" s="27"/>
      <c r="AX16628" s="27"/>
      <c r="AY16628" s="27"/>
    </row>
    <row r="16629" spans="1:51" x14ac:dyDescent="0.25">
      <c r="A16629" t="s">
        <v>66</v>
      </c>
      <c r="C16629">
        <v>5761431</v>
      </c>
      <c r="D16629">
        <v>400</v>
      </c>
      <c r="E16629" t="s">
        <v>91</v>
      </c>
      <c r="G16629">
        <v>9.9749999999999996</v>
      </c>
      <c r="H16629">
        <v>2016</v>
      </c>
      <c r="I16629">
        <v>5</v>
      </c>
      <c r="J16629">
        <v>18</v>
      </c>
      <c r="K16629" t="s">
        <v>1973</v>
      </c>
      <c r="L16629" t="s">
        <v>1967</v>
      </c>
      <c r="M16629" t="s">
        <v>900</v>
      </c>
      <c r="N16629" t="s">
        <v>404</v>
      </c>
      <c r="Q16629" t="s">
        <v>134</v>
      </c>
      <c r="R16629" t="str">
        <f t="shared" si="930"/>
        <v>Weekday</v>
      </c>
      <c r="S16629" s="27">
        <f t="shared" si="931"/>
        <v>42508</v>
      </c>
      <c r="V16629" t="str">
        <f t="shared" si="929"/>
        <v/>
      </c>
      <c r="AE16629" s="27"/>
      <c r="AO16629" s="27"/>
      <c r="AX16629" s="27"/>
      <c r="AY16629" s="27"/>
    </row>
    <row r="16630" spans="1:51" x14ac:dyDescent="0.25">
      <c r="A16630" t="s">
        <v>66</v>
      </c>
      <c r="C16630">
        <v>6004087</v>
      </c>
      <c r="D16630">
        <v>400</v>
      </c>
      <c r="E16630" t="s">
        <v>91</v>
      </c>
      <c r="G16630">
        <v>9.9779999999999998</v>
      </c>
      <c r="H16630">
        <v>2016</v>
      </c>
      <c r="I16630">
        <v>11</v>
      </c>
      <c r="J16630">
        <v>16</v>
      </c>
      <c r="K16630" t="s">
        <v>1947</v>
      </c>
      <c r="L16630" t="s">
        <v>1955</v>
      </c>
      <c r="M16630" t="s">
        <v>900</v>
      </c>
      <c r="N16630" t="s">
        <v>860</v>
      </c>
      <c r="Q16630" t="s">
        <v>134</v>
      </c>
      <c r="R16630" t="str">
        <f t="shared" si="930"/>
        <v>Weekday</v>
      </c>
      <c r="S16630" s="27">
        <f t="shared" si="931"/>
        <v>42690</v>
      </c>
      <c r="V16630" t="str">
        <f t="shared" si="929"/>
        <v/>
      </c>
      <c r="AE16630" s="27"/>
      <c r="AO16630" s="27"/>
      <c r="AX16630" s="27"/>
      <c r="AY16630" s="27"/>
    </row>
    <row r="16631" spans="1:51" x14ac:dyDescent="0.25">
      <c r="A16631" t="s">
        <v>66</v>
      </c>
      <c r="C16631">
        <v>5778802</v>
      </c>
      <c r="D16631">
        <v>400</v>
      </c>
      <c r="E16631" t="s">
        <v>91</v>
      </c>
      <c r="G16631">
        <v>9.9789999999999992</v>
      </c>
      <c r="H16631">
        <v>2016</v>
      </c>
      <c r="I16631">
        <v>5</v>
      </c>
      <c r="J16631">
        <v>29</v>
      </c>
      <c r="K16631" t="s">
        <v>1969</v>
      </c>
      <c r="L16631" t="s">
        <v>1974</v>
      </c>
      <c r="M16631" t="s">
        <v>900</v>
      </c>
      <c r="N16631" t="s">
        <v>860</v>
      </c>
      <c r="Q16631" t="s">
        <v>134</v>
      </c>
      <c r="R16631" t="str">
        <f t="shared" si="930"/>
        <v>Weekend</v>
      </c>
      <c r="S16631" s="27">
        <f t="shared" si="931"/>
        <v>42519</v>
      </c>
      <c r="V16631" t="str">
        <f t="shared" si="929"/>
        <v/>
      </c>
      <c r="AE16631" s="27"/>
      <c r="AO16631" s="27"/>
      <c r="AX16631" s="27"/>
      <c r="AY16631" s="27"/>
    </row>
    <row r="16632" spans="1:51" x14ac:dyDescent="0.25">
      <c r="A16632" t="s">
        <v>66</v>
      </c>
      <c r="C16632">
        <v>5341313</v>
      </c>
      <c r="D16632">
        <v>400</v>
      </c>
      <c r="E16632" t="s">
        <v>91</v>
      </c>
      <c r="G16632">
        <v>9.9789999999999992</v>
      </c>
      <c r="H16632">
        <v>2015</v>
      </c>
      <c r="I16632">
        <v>5</v>
      </c>
      <c r="J16632">
        <v>7</v>
      </c>
      <c r="K16632" t="s">
        <v>1962</v>
      </c>
      <c r="L16632" t="s">
        <v>1965</v>
      </c>
      <c r="M16632" t="s">
        <v>900</v>
      </c>
      <c r="N16632" t="s">
        <v>860</v>
      </c>
      <c r="Q16632" t="s">
        <v>134</v>
      </c>
      <c r="R16632" t="str">
        <f t="shared" si="930"/>
        <v>Weekday</v>
      </c>
      <c r="S16632" s="27">
        <f t="shared" si="931"/>
        <v>42131</v>
      </c>
      <c r="V16632" t="str">
        <f t="shared" si="929"/>
        <v/>
      </c>
      <c r="AE16632" s="27"/>
      <c r="AO16632" s="27"/>
      <c r="AX16632" s="27"/>
      <c r="AY16632" s="27"/>
    </row>
    <row r="16633" spans="1:51" x14ac:dyDescent="0.25">
      <c r="A16633" t="s">
        <v>66</v>
      </c>
      <c r="C16633">
        <v>5378243</v>
      </c>
      <c r="D16633">
        <v>400</v>
      </c>
      <c r="E16633" t="s">
        <v>91</v>
      </c>
      <c r="G16633">
        <v>9.9789999999999992</v>
      </c>
      <c r="H16633">
        <v>2015</v>
      </c>
      <c r="I16633">
        <v>7</v>
      </c>
      <c r="J16633">
        <v>31</v>
      </c>
      <c r="K16633" t="s">
        <v>1934</v>
      </c>
      <c r="L16633" t="s">
        <v>1970</v>
      </c>
      <c r="M16633" t="s">
        <v>900</v>
      </c>
      <c r="N16633" t="s">
        <v>860</v>
      </c>
      <c r="Q16633" t="s">
        <v>134</v>
      </c>
      <c r="R16633" t="str">
        <f t="shared" si="930"/>
        <v>Weekday</v>
      </c>
      <c r="S16633" s="27">
        <f t="shared" si="931"/>
        <v>42216</v>
      </c>
      <c r="V16633" t="str">
        <f t="shared" si="929"/>
        <v/>
      </c>
      <c r="AE16633" s="27"/>
      <c r="AO16633" s="27"/>
      <c r="AX16633" s="27"/>
      <c r="AY16633" s="27"/>
    </row>
    <row r="16634" spans="1:51" x14ac:dyDescent="0.25">
      <c r="A16634" t="s">
        <v>66</v>
      </c>
      <c r="C16634">
        <v>5341624</v>
      </c>
      <c r="D16634">
        <v>400</v>
      </c>
      <c r="E16634" t="s">
        <v>91</v>
      </c>
      <c r="G16634">
        <v>9.98</v>
      </c>
      <c r="H16634">
        <v>2015</v>
      </c>
      <c r="I16634">
        <v>6</v>
      </c>
      <c r="J16634">
        <v>15</v>
      </c>
      <c r="K16634" t="s">
        <v>1964</v>
      </c>
      <c r="L16634" t="s">
        <v>1949</v>
      </c>
      <c r="M16634" t="s">
        <v>900</v>
      </c>
      <c r="N16634" t="s">
        <v>860</v>
      </c>
      <c r="Q16634" t="s">
        <v>134</v>
      </c>
      <c r="R16634" t="str">
        <f t="shared" si="930"/>
        <v>Weekday</v>
      </c>
      <c r="S16634" s="27">
        <f t="shared" si="931"/>
        <v>42170</v>
      </c>
      <c r="V16634" t="str">
        <f t="shared" si="929"/>
        <v/>
      </c>
      <c r="AE16634" s="27"/>
      <c r="AO16634" s="27"/>
      <c r="AX16634" s="27"/>
      <c r="AY16634" s="27"/>
    </row>
    <row r="16635" spans="1:51" x14ac:dyDescent="0.25">
      <c r="A16635" t="s">
        <v>66</v>
      </c>
      <c r="C16635">
        <v>6997702</v>
      </c>
      <c r="D16635">
        <v>400</v>
      </c>
      <c r="E16635" t="s">
        <v>91</v>
      </c>
      <c r="G16635">
        <v>9.9809999999999999</v>
      </c>
      <c r="H16635">
        <v>2018</v>
      </c>
      <c r="I16635">
        <v>12</v>
      </c>
      <c r="J16635">
        <v>7</v>
      </c>
      <c r="K16635" t="s">
        <v>1969</v>
      </c>
      <c r="L16635" t="s">
        <v>1998</v>
      </c>
      <c r="M16635" t="s">
        <v>900</v>
      </c>
      <c r="N16635" t="s">
        <v>404</v>
      </c>
      <c r="Q16635" t="s">
        <v>134</v>
      </c>
      <c r="R16635" t="str">
        <f t="shared" si="930"/>
        <v>Weekday</v>
      </c>
      <c r="S16635" s="27">
        <f t="shared" si="931"/>
        <v>43441</v>
      </c>
      <c r="V16635" t="str">
        <f t="shared" si="929"/>
        <v/>
      </c>
      <c r="AE16635" s="27"/>
      <c r="AO16635" s="27"/>
      <c r="AX16635" s="27"/>
      <c r="AY16635" s="27"/>
    </row>
    <row r="16636" spans="1:51" x14ac:dyDescent="0.25">
      <c r="A16636" t="s">
        <v>66</v>
      </c>
      <c r="C16636">
        <v>5379646</v>
      </c>
      <c r="D16636">
        <v>400</v>
      </c>
      <c r="E16636" t="s">
        <v>91</v>
      </c>
      <c r="G16636">
        <v>9.9809999999999999</v>
      </c>
      <c r="H16636">
        <v>2015</v>
      </c>
      <c r="I16636">
        <v>8</v>
      </c>
      <c r="J16636">
        <v>4</v>
      </c>
      <c r="K16636" t="s">
        <v>1973</v>
      </c>
      <c r="L16636" t="s">
        <v>1966</v>
      </c>
      <c r="M16636" t="s">
        <v>900</v>
      </c>
      <c r="N16636" t="s">
        <v>404</v>
      </c>
      <c r="Q16636" t="s">
        <v>134</v>
      </c>
      <c r="R16636" t="str">
        <f t="shared" si="930"/>
        <v>Weekday</v>
      </c>
      <c r="S16636" s="27">
        <f t="shared" si="931"/>
        <v>42220</v>
      </c>
      <c r="V16636" t="str">
        <f t="shared" si="929"/>
        <v/>
      </c>
      <c r="AE16636" s="27"/>
      <c r="AO16636" s="27"/>
      <c r="AX16636" s="27"/>
      <c r="AY16636" s="27"/>
    </row>
    <row r="16637" spans="1:51" x14ac:dyDescent="0.25">
      <c r="A16637" t="s">
        <v>66</v>
      </c>
      <c r="C16637">
        <v>5523725</v>
      </c>
      <c r="D16637">
        <v>400</v>
      </c>
      <c r="E16637" t="s">
        <v>91</v>
      </c>
      <c r="G16637">
        <v>9.9819999999999993</v>
      </c>
      <c r="H16637">
        <v>2015</v>
      </c>
      <c r="I16637">
        <v>11</v>
      </c>
      <c r="J16637">
        <v>24</v>
      </c>
      <c r="K16637" t="s">
        <v>1962</v>
      </c>
      <c r="L16637" t="s">
        <v>1977</v>
      </c>
      <c r="M16637" t="s">
        <v>900</v>
      </c>
      <c r="N16637" t="s">
        <v>404</v>
      </c>
      <c r="Q16637" t="s">
        <v>134</v>
      </c>
      <c r="R16637" t="str">
        <f t="shared" si="930"/>
        <v>Weekday</v>
      </c>
      <c r="S16637" s="27">
        <f t="shared" si="931"/>
        <v>42332</v>
      </c>
      <c r="V16637" t="str">
        <f t="shared" si="929"/>
        <v/>
      </c>
      <c r="AE16637" s="27"/>
      <c r="AO16637" s="27"/>
      <c r="AX16637" s="27"/>
      <c r="AY16637" s="27"/>
    </row>
    <row r="16638" spans="1:51" x14ac:dyDescent="0.25">
      <c r="A16638" t="s">
        <v>66</v>
      </c>
      <c r="C16638">
        <v>5849423</v>
      </c>
      <c r="D16638">
        <v>400</v>
      </c>
      <c r="E16638" t="s">
        <v>90</v>
      </c>
      <c r="G16638">
        <v>9.9879999999999995</v>
      </c>
      <c r="H16638">
        <v>2016</v>
      </c>
      <c r="I16638">
        <v>7</v>
      </c>
      <c r="J16638">
        <v>14</v>
      </c>
      <c r="K16638" t="s">
        <v>1969</v>
      </c>
      <c r="L16638" t="s">
        <v>1990</v>
      </c>
      <c r="M16638" t="s">
        <v>900</v>
      </c>
      <c r="N16638" t="s">
        <v>860</v>
      </c>
      <c r="Q16638" t="s">
        <v>126</v>
      </c>
      <c r="R16638" t="str">
        <f t="shared" si="930"/>
        <v>Weekday</v>
      </c>
      <c r="S16638" s="27">
        <f t="shared" si="931"/>
        <v>42565</v>
      </c>
      <c r="V16638" t="str">
        <f t="shared" si="929"/>
        <v/>
      </c>
      <c r="AE16638" s="27"/>
      <c r="AO16638" s="27"/>
      <c r="AX16638" s="27"/>
      <c r="AY16638" s="27"/>
    </row>
    <row r="16639" spans="1:51" x14ac:dyDescent="0.25">
      <c r="A16639" t="s">
        <v>66</v>
      </c>
      <c r="C16639">
        <v>5204641</v>
      </c>
      <c r="D16639">
        <v>400</v>
      </c>
      <c r="E16639" t="s">
        <v>91</v>
      </c>
      <c r="G16639">
        <v>9.9809999999999999</v>
      </c>
      <c r="H16639">
        <v>2015</v>
      </c>
      <c r="I16639">
        <v>3</v>
      </c>
      <c r="J16639">
        <v>3</v>
      </c>
      <c r="K16639" t="s">
        <v>1956</v>
      </c>
      <c r="L16639" t="s">
        <v>1969</v>
      </c>
      <c r="M16639" t="s">
        <v>900</v>
      </c>
      <c r="N16639" t="s">
        <v>404</v>
      </c>
      <c r="Q16639" t="s">
        <v>134</v>
      </c>
      <c r="R16639" t="str">
        <f t="shared" si="930"/>
        <v>Weekday</v>
      </c>
      <c r="S16639" s="27">
        <f t="shared" si="931"/>
        <v>42066</v>
      </c>
      <c r="V16639" t="str">
        <f t="shared" si="929"/>
        <v/>
      </c>
      <c r="AE16639" s="27"/>
      <c r="AO16639" s="27"/>
      <c r="AX16639" s="27"/>
      <c r="AY16639" s="27"/>
    </row>
    <row r="16640" spans="1:51" x14ac:dyDescent="0.25">
      <c r="A16640" t="s">
        <v>66</v>
      </c>
      <c r="C16640">
        <v>5675347</v>
      </c>
      <c r="D16640">
        <v>400</v>
      </c>
      <c r="E16640" t="s">
        <v>91</v>
      </c>
      <c r="G16640">
        <v>9.9830000000000005</v>
      </c>
      <c r="H16640">
        <v>2016</v>
      </c>
      <c r="I16640">
        <v>3</v>
      </c>
      <c r="J16640">
        <v>16</v>
      </c>
      <c r="K16640" t="s">
        <v>1947</v>
      </c>
      <c r="L16640" t="s">
        <v>1974</v>
      </c>
      <c r="M16640" t="s">
        <v>900</v>
      </c>
      <c r="N16640" t="s">
        <v>860</v>
      </c>
      <c r="Q16640" t="s">
        <v>134</v>
      </c>
      <c r="R16640" t="str">
        <f t="shared" si="930"/>
        <v>Weekday</v>
      </c>
      <c r="S16640" s="27">
        <f t="shared" si="931"/>
        <v>42445</v>
      </c>
      <c r="V16640" t="str">
        <f t="shared" si="929"/>
        <v/>
      </c>
      <c r="AE16640" s="27"/>
      <c r="AO16640" s="27"/>
      <c r="AX16640" s="27"/>
      <c r="AY16640" s="27"/>
    </row>
    <row r="16641" spans="1:51" x14ac:dyDescent="0.25">
      <c r="A16641" t="s">
        <v>66</v>
      </c>
      <c r="C16641">
        <v>6354721</v>
      </c>
      <c r="D16641">
        <v>400</v>
      </c>
      <c r="E16641" t="s">
        <v>91</v>
      </c>
      <c r="G16641">
        <v>9.984</v>
      </c>
      <c r="H16641">
        <v>2017</v>
      </c>
      <c r="I16641">
        <v>8</v>
      </c>
      <c r="J16641">
        <v>15</v>
      </c>
      <c r="K16641" t="s">
        <v>1947</v>
      </c>
      <c r="L16641" t="s">
        <v>1971</v>
      </c>
      <c r="M16641" t="s">
        <v>900</v>
      </c>
      <c r="N16641" t="s">
        <v>860</v>
      </c>
      <c r="Q16641" t="s">
        <v>134</v>
      </c>
      <c r="R16641" t="str">
        <f t="shared" si="930"/>
        <v>Weekday</v>
      </c>
      <c r="S16641" s="27">
        <f t="shared" si="931"/>
        <v>42962</v>
      </c>
      <c r="V16641" t="str">
        <f t="shared" si="929"/>
        <v/>
      </c>
      <c r="AE16641" s="27"/>
      <c r="AO16641" s="27"/>
      <c r="AX16641" s="27"/>
      <c r="AY16641" s="27"/>
    </row>
    <row r="16642" spans="1:51" x14ac:dyDescent="0.25">
      <c r="A16642" t="s">
        <v>66</v>
      </c>
      <c r="C16642">
        <v>4880929</v>
      </c>
      <c r="D16642">
        <v>400</v>
      </c>
      <c r="E16642" t="s">
        <v>91</v>
      </c>
      <c r="G16642">
        <v>9.9849999999999994</v>
      </c>
      <c r="H16642">
        <v>2014</v>
      </c>
      <c r="I16642">
        <v>6</v>
      </c>
      <c r="J16642">
        <v>17</v>
      </c>
      <c r="K16642" t="s">
        <v>1958</v>
      </c>
      <c r="L16642" t="s">
        <v>1969</v>
      </c>
      <c r="M16642" t="s">
        <v>900</v>
      </c>
      <c r="N16642" t="s">
        <v>404</v>
      </c>
      <c r="Q16642" t="s">
        <v>134</v>
      </c>
      <c r="R16642" t="str">
        <f t="shared" si="930"/>
        <v>Weekday</v>
      </c>
      <c r="S16642" s="27">
        <f t="shared" si="931"/>
        <v>41807</v>
      </c>
      <c r="V16642" t="str">
        <f t="shared" si="929"/>
        <v/>
      </c>
      <c r="AE16642" s="27"/>
      <c r="AO16642" s="27"/>
      <c r="AX16642" s="27"/>
      <c r="AY16642" s="27"/>
    </row>
    <row r="16643" spans="1:51" x14ac:dyDescent="0.25">
      <c r="A16643" t="s">
        <v>66</v>
      </c>
      <c r="C16643">
        <v>6390958</v>
      </c>
      <c r="D16643">
        <v>400</v>
      </c>
      <c r="E16643" t="s">
        <v>91</v>
      </c>
      <c r="G16643">
        <v>9.9849999999999994</v>
      </c>
      <c r="H16643">
        <v>2017</v>
      </c>
      <c r="I16643">
        <v>9</v>
      </c>
      <c r="J16643">
        <v>13</v>
      </c>
      <c r="K16643" t="s">
        <v>1972</v>
      </c>
      <c r="L16643" t="s">
        <v>1988</v>
      </c>
      <c r="M16643" t="s">
        <v>900</v>
      </c>
      <c r="N16643" t="s">
        <v>860</v>
      </c>
      <c r="Q16643" t="s">
        <v>134</v>
      </c>
      <c r="R16643" t="str">
        <f t="shared" si="930"/>
        <v>Weekday</v>
      </c>
      <c r="S16643" s="27">
        <f t="shared" si="931"/>
        <v>42991</v>
      </c>
      <c r="V16643" t="str">
        <f t="shared" ref="V16643:V16706" si="932">T16643&amp;U16643</f>
        <v/>
      </c>
      <c r="AE16643" s="27"/>
      <c r="AO16643" s="27"/>
      <c r="AX16643" s="27"/>
      <c r="AY16643" s="27"/>
    </row>
    <row r="16644" spans="1:51" x14ac:dyDescent="0.25">
      <c r="A16644" t="s">
        <v>66</v>
      </c>
      <c r="C16644">
        <v>5379644</v>
      </c>
      <c r="D16644">
        <v>400</v>
      </c>
      <c r="E16644" t="s">
        <v>91</v>
      </c>
      <c r="G16644">
        <v>9.9849999999999994</v>
      </c>
      <c r="H16644">
        <v>2015</v>
      </c>
      <c r="I16644">
        <v>8</v>
      </c>
      <c r="J16644">
        <v>4</v>
      </c>
      <c r="K16644" t="s">
        <v>1954</v>
      </c>
      <c r="L16644" t="s">
        <v>1943</v>
      </c>
      <c r="M16644" t="s">
        <v>900</v>
      </c>
      <c r="N16644" t="s">
        <v>860</v>
      </c>
      <c r="Q16644" t="s">
        <v>134</v>
      </c>
      <c r="R16644" t="str">
        <f t="shared" si="930"/>
        <v>Weekday</v>
      </c>
      <c r="S16644" s="27">
        <f t="shared" si="931"/>
        <v>42220</v>
      </c>
      <c r="V16644" t="str">
        <f t="shared" si="932"/>
        <v/>
      </c>
      <c r="AE16644" s="27"/>
      <c r="AO16644" s="27"/>
      <c r="AX16644" s="27"/>
      <c r="AY16644" s="27"/>
    </row>
    <row r="16645" spans="1:51" x14ac:dyDescent="0.25">
      <c r="A16645" t="s">
        <v>66</v>
      </c>
      <c r="C16645">
        <v>6361428</v>
      </c>
      <c r="D16645">
        <v>400</v>
      </c>
      <c r="E16645" t="s">
        <v>91</v>
      </c>
      <c r="G16645">
        <v>9.9849999999999994</v>
      </c>
      <c r="H16645">
        <v>2017</v>
      </c>
      <c r="I16645">
        <v>8</v>
      </c>
      <c r="J16645">
        <v>21</v>
      </c>
      <c r="K16645" t="s">
        <v>1954</v>
      </c>
      <c r="L16645" t="s">
        <v>1935</v>
      </c>
      <c r="M16645" t="s">
        <v>900</v>
      </c>
      <c r="N16645" t="s">
        <v>860</v>
      </c>
      <c r="Q16645" t="s">
        <v>134</v>
      </c>
      <c r="R16645" t="str">
        <f t="shared" si="930"/>
        <v>Weekday</v>
      </c>
      <c r="S16645" s="27">
        <f t="shared" si="931"/>
        <v>42968</v>
      </c>
      <c r="V16645" t="str">
        <f t="shared" si="932"/>
        <v/>
      </c>
      <c r="AE16645" s="27"/>
      <c r="AO16645" s="27"/>
      <c r="AX16645" s="27"/>
      <c r="AY16645" s="27"/>
    </row>
    <row r="16646" spans="1:51" x14ac:dyDescent="0.25">
      <c r="A16646" t="s">
        <v>66</v>
      </c>
      <c r="C16646">
        <v>5649631</v>
      </c>
      <c r="D16646">
        <v>400</v>
      </c>
      <c r="E16646" t="s">
        <v>91</v>
      </c>
      <c r="G16646">
        <v>9.9849999999999994</v>
      </c>
      <c r="H16646">
        <v>2016</v>
      </c>
      <c r="I16646">
        <v>2</v>
      </c>
      <c r="J16646">
        <v>23</v>
      </c>
      <c r="K16646" t="s">
        <v>1989</v>
      </c>
      <c r="L16646" t="s">
        <v>2000</v>
      </c>
      <c r="M16646" t="s">
        <v>899</v>
      </c>
      <c r="N16646" t="s">
        <v>860</v>
      </c>
      <c r="Q16646" t="s">
        <v>134</v>
      </c>
      <c r="R16646" t="str">
        <f t="shared" si="930"/>
        <v>Weekday</v>
      </c>
      <c r="S16646" s="27">
        <f t="shared" si="931"/>
        <v>42423</v>
      </c>
      <c r="V16646" t="str">
        <f t="shared" si="932"/>
        <v/>
      </c>
      <c r="AE16646" s="27"/>
      <c r="AO16646" s="27"/>
      <c r="AX16646" s="27"/>
      <c r="AY16646" s="27"/>
    </row>
    <row r="16647" spans="1:51" x14ac:dyDescent="0.25">
      <c r="A16647" t="s">
        <v>66</v>
      </c>
      <c r="C16647">
        <v>6094980</v>
      </c>
      <c r="D16647">
        <v>400</v>
      </c>
      <c r="E16647" t="s">
        <v>91</v>
      </c>
      <c r="G16647">
        <v>9.9860000000000007</v>
      </c>
      <c r="H16647">
        <v>2017</v>
      </c>
      <c r="I16647">
        <v>1</v>
      </c>
      <c r="J16647">
        <v>19</v>
      </c>
      <c r="K16647" t="s">
        <v>1964</v>
      </c>
      <c r="L16647" t="s">
        <v>1991</v>
      </c>
      <c r="M16647" t="s">
        <v>900</v>
      </c>
      <c r="N16647" t="s">
        <v>860</v>
      </c>
      <c r="Q16647" t="s">
        <v>134</v>
      </c>
      <c r="R16647" t="str">
        <f t="shared" si="930"/>
        <v>Weekday</v>
      </c>
      <c r="S16647" s="27">
        <f t="shared" si="931"/>
        <v>42754</v>
      </c>
      <c r="V16647" t="str">
        <f t="shared" si="932"/>
        <v/>
      </c>
      <c r="AE16647" s="27"/>
      <c r="AO16647" s="27"/>
      <c r="AX16647" s="27"/>
      <c r="AY16647" s="27"/>
    </row>
    <row r="16648" spans="1:51" x14ac:dyDescent="0.25">
      <c r="A16648" t="s">
        <v>66</v>
      </c>
      <c r="C16648">
        <v>6408502</v>
      </c>
      <c r="D16648">
        <v>400</v>
      </c>
      <c r="E16648" t="s">
        <v>91</v>
      </c>
      <c r="G16648">
        <v>9.9870000000000001</v>
      </c>
      <c r="H16648">
        <v>2017</v>
      </c>
      <c r="I16648">
        <v>9</v>
      </c>
      <c r="J16648">
        <v>27</v>
      </c>
      <c r="K16648" t="s">
        <v>1973</v>
      </c>
      <c r="L16648" t="s">
        <v>1941</v>
      </c>
      <c r="M16648" t="s">
        <v>900</v>
      </c>
      <c r="N16648" t="s">
        <v>860</v>
      </c>
      <c r="Q16648" t="s">
        <v>134</v>
      </c>
      <c r="R16648" t="str">
        <f t="shared" si="930"/>
        <v>Weekday</v>
      </c>
      <c r="S16648" s="27">
        <f t="shared" si="931"/>
        <v>43005</v>
      </c>
      <c r="V16648" t="str">
        <f t="shared" si="932"/>
        <v/>
      </c>
      <c r="AE16648" s="27"/>
      <c r="AO16648" s="27"/>
      <c r="AX16648" s="27"/>
      <c r="AY16648" s="27"/>
    </row>
    <row r="16649" spans="1:51" x14ac:dyDescent="0.25">
      <c r="A16649" t="s">
        <v>66</v>
      </c>
      <c r="C16649">
        <v>6379938</v>
      </c>
      <c r="D16649">
        <v>400</v>
      </c>
      <c r="E16649" t="s">
        <v>91</v>
      </c>
      <c r="G16649">
        <v>9.9879999999999995</v>
      </c>
      <c r="H16649">
        <v>2017</v>
      </c>
      <c r="I16649">
        <v>8</v>
      </c>
      <c r="J16649">
        <v>31</v>
      </c>
      <c r="K16649" t="s">
        <v>1980</v>
      </c>
      <c r="L16649" t="s">
        <v>1979</v>
      </c>
      <c r="M16649" t="s">
        <v>900</v>
      </c>
      <c r="N16649" t="s">
        <v>860</v>
      </c>
      <c r="Q16649" t="s">
        <v>134</v>
      </c>
      <c r="R16649" t="str">
        <f t="shared" si="930"/>
        <v>Weekday</v>
      </c>
      <c r="S16649" s="27">
        <f t="shared" si="931"/>
        <v>42978</v>
      </c>
      <c r="V16649" t="str">
        <f t="shared" si="932"/>
        <v/>
      </c>
      <c r="AE16649" s="27"/>
      <c r="AO16649" s="27"/>
      <c r="AX16649" s="27"/>
      <c r="AY16649" s="27"/>
    </row>
    <row r="16650" spans="1:51" x14ac:dyDescent="0.25">
      <c r="A16650" t="s">
        <v>66</v>
      </c>
      <c r="C16650">
        <v>6746085</v>
      </c>
      <c r="D16650">
        <v>400</v>
      </c>
      <c r="E16650" t="s">
        <v>91</v>
      </c>
      <c r="G16650">
        <v>9.9879999999999995</v>
      </c>
      <c r="H16650">
        <v>2018</v>
      </c>
      <c r="I16650">
        <v>6</v>
      </c>
      <c r="J16650">
        <v>12</v>
      </c>
      <c r="K16650" t="s">
        <v>1969</v>
      </c>
      <c r="L16650" t="s">
        <v>1955</v>
      </c>
      <c r="M16650" t="s">
        <v>900</v>
      </c>
      <c r="N16650" t="s">
        <v>860</v>
      </c>
      <c r="Q16650" t="s">
        <v>134</v>
      </c>
      <c r="R16650" t="str">
        <f t="shared" si="930"/>
        <v>Weekday</v>
      </c>
      <c r="S16650" s="27">
        <f t="shared" si="931"/>
        <v>43263</v>
      </c>
      <c r="V16650" t="str">
        <f t="shared" si="932"/>
        <v/>
      </c>
      <c r="AE16650" s="27"/>
      <c r="AO16650" s="27"/>
      <c r="AX16650" s="27"/>
      <c r="AY16650" s="27"/>
    </row>
    <row r="16651" spans="1:51" x14ac:dyDescent="0.25">
      <c r="A16651" t="s">
        <v>66</v>
      </c>
      <c r="C16651">
        <v>6614610</v>
      </c>
      <c r="D16651">
        <v>400</v>
      </c>
      <c r="E16651" t="s">
        <v>90</v>
      </c>
      <c r="G16651">
        <v>9.9939999999999998</v>
      </c>
      <c r="H16651">
        <v>2018</v>
      </c>
      <c r="I16651">
        <v>2</v>
      </c>
      <c r="J16651">
        <v>27</v>
      </c>
      <c r="K16651" t="s">
        <v>1949</v>
      </c>
      <c r="L16651" t="s">
        <v>1938</v>
      </c>
      <c r="M16651" t="s">
        <v>899</v>
      </c>
      <c r="N16651" t="s">
        <v>860</v>
      </c>
      <c r="Q16651" t="s">
        <v>126</v>
      </c>
      <c r="R16651" t="str">
        <f t="shared" si="930"/>
        <v>Weekday</v>
      </c>
      <c r="S16651" s="27">
        <f t="shared" si="931"/>
        <v>43158</v>
      </c>
      <c r="V16651" t="str">
        <f t="shared" si="932"/>
        <v/>
      </c>
      <c r="AE16651" s="27"/>
      <c r="AO16651" s="27"/>
      <c r="AX16651" s="27"/>
      <c r="AY16651" s="27"/>
    </row>
    <row r="16652" spans="1:51" x14ac:dyDescent="0.25">
      <c r="A16652" t="s">
        <v>66</v>
      </c>
      <c r="C16652">
        <v>6384572</v>
      </c>
      <c r="D16652">
        <v>400</v>
      </c>
      <c r="E16652" t="s">
        <v>91</v>
      </c>
      <c r="G16652">
        <v>9.9890000000000008</v>
      </c>
      <c r="H16652">
        <v>2017</v>
      </c>
      <c r="I16652">
        <v>9</v>
      </c>
      <c r="J16652">
        <v>6</v>
      </c>
      <c r="K16652" t="s">
        <v>1964</v>
      </c>
      <c r="L16652" t="s">
        <v>1997</v>
      </c>
      <c r="M16652" t="s">
        <v>900</v>
      </c>
      <c r="N16652" t="s">
        <v>404</v>
      </c>
      <c r="Q16652" t="s">
        <v>134</v>
      </c>
      <c r="R16652" t="str">
        <f t="shared" si="930"/>
        <v>Weekday</v>
      </c>
      <c r="S16652" s="27">
        <f t="shared" si="931"/>
        <v>42984</v>
      </c>
      <c r="V16652" t="str">
        <f t="shared" si="932"/>
        <v/>
      </c>
      <c r="AE16652" s="27"/>
      <c r="AO16652" s="27"/>
      <c r="AX16652" s="27"/>
      <c r="AY16652" s="27"/>
    </row>
    <row r="16653" spans="1:51" x14ac:dyDescent="0.25">
      <c r="A16653" t="s">
        <v>66</v>
      </c>
      <c r="C16653">
        <v>4901058</v>
      </c>
      <c r="D16653">
        <v>400</v>
      </c>
      <c r="E16653" t="s">
        <v>91</v>
      </c>
      <c r="G16653">
        <v>9.9879999999999995</v>
      </c>
      <c r="H16653">
        <v>2014</v>
      </c>
      <c r="I16653">
        <v>7</v>
      </c>
      <c r="J16653">
        <v>8</v>
      </c>
      <c r="K16653" t="s">
        <v>1947</v>
      </c>
      <c r="L16653" t="s">
        <v>1973</v>
      </c>
      <c r="M16653" t="s">
        <v>900</v>
      </c>
      <c r="N16653" t="s">
        <v>860</v>
      </c>
      <c r="Q16653" t="s">
        <v>134</v>
      </c>
      <c r="R16653" t="str">
        <f t="shared" si="930"/>
        <v>Weekday</v>
      </c>
      <c r="S16653" s="27">
        <f t="shared" si="931"/>
        <v>41828</v>
      </c>
      <c r="V16653" t="str">
        <f t="shared" si="932"/>
        <v/>
      </c>
      <c r="AE16653" s="27"/>
      <c r="AO16653" s="27"/>
      <c r="AX16653" s="27"/>
      <c r="AY16653" s="27"/>
    </row>
    <row r="16654" spans="1:51" x14ac:dyDescent="0.25">
      <c r="A16654" t="s">
        <v>66</v>
      </c>
      <c r="C16654">
        <v>4936694</v>
      </c>
      <c r="D16654">
        <v>400</v>
      </c>
      <c r="E16654" t="s">
        <v>91</v>
      </c>
      <c r="G16654">
        <v>9.9890000000000008</v>
      </c>
      <c r="H16654">
        <v>2014</v>
      </c>
      <c r="I16654">
        <v>8</v>
      </c>
      <c r="J16654">
        <v>13</v>
      </c>
      <c r="K16654" t="s">
        <v>1954</v>
      </c>
      <c r="L16654" t="s">
        <v>1976</v>
      </c>
      <c r="M16654" t="s">
        <v>900</v>
      </c>
      <c r="N16654" t="s">
        <v>860</v>
      </c>
      <c r="Q16654" t="s">
        <v>134</v>
      </c>
      <c r="R16654" t="str">
        <f t="shared" si="930"/>
        <v>Weekday</v>
      </c>
      <c r="S16654" s="27">
        <f t="shared" si="931"/>
        <v>41864</v>
      </c>
      <c r="V16654" t="str">
        <f t="shared" si="932"/>
        <v/>
      </c>
      <c r="AE16654" s="27"/>
      <c r="AO16654" s="27"/>
      <c r="AX16654" s="27"/>
      <c r="AY16654" s="27"/>
    </row>
    <row r="16655" spans="1:51" x14ac:dyDescent="0.25">
      <c r="A16655" t="s">
        <v>66</v>
      </c>
      <c r="C16655">
        <v>5616970</v>
      </c>
      <c r="D16655">
        <v>400</v>
      </c>
      <c r="E16655" t="s">
        <v>91</v>
      </c>
      <c r="G16655">
        <v>9.9890000000000008</v>
      </c>
      <c r="H16655">
        <v>2016</v>
      </c>
      <c r="I16655">
        <v>1</v>
      </c>
      <c r="J16655">
        <v>29</v>
      </c>
      <c r="K16655" t="s">
        <v>1973</v>
      </c>
      <c r="L16655" t="s">
        <v>1942</v>
      </c>
      <c r="M16655" t="s">
        <v>900</v>
      </c>
      <c r="N16655" t="s">
        <v>860</v>
      </c>
      <c r="Q16655" t="s">
        <v>134</v>
      </c>
      <c r="R16655" t="str">
        <f t="shared" si="930"/>
        <v>Weekday</v>
      </c>
      <c r="S16655" s="27">
        <f t="shared" si="931"/>
        <v>42398</v>
      </c>
      <c r="V16655" t="str">
        <f t="shared" si="932"/>
        <v/>
      </c>
      <c r="AE16655" s="27"/>
      <c r="AO16655" s="27"/>
      <c r="AX16655" s="27"/>
      <c r="AY16655" s="27"/>
    </row>
    <row r="16656" spans="1:51" x14ac:dyDescent="0.25">
      <c r="A16656" t="s">
        <v>66</v>
      </c>
      <c r="C16656">
        <v>6859809</v>
      </c>
      <c r="D16656">
        <v>400</v>
      </c>
      <c r="E16656" t="s">
        <v>91</v>
      </c>
      <c r="G16656">
        <v>9.9890000000000008</v>
      </c>
      <c r="H16656">
        <v>2018</v>
      </c>
      <c r="I16656">
        <v>8</v>
      </c>
      <c r="J16656">
        <v>30</v>
      </c>
      <c r="K16656" t="s">
        <v>1934</v>
      </c>
      <c r="L16656" t="s">
        <v>1969</v>
      </c>
      <c r="M16656" t="s">
        <v>900</v>
      </c>
      <c r="N16656" t="s">
        <v>404</v>
      </c>
      <c r="Q16656" t="s">
        <v>134</v>
      </c>
      <c r="R16656" t="str">
        <f t="shared" si="930"/>
        <v>Weekday</v>
      </c>
      <c r="S16656" s="27">
        <f t="shared" si="931"/>
        <v>43342</v>
      </c>
      <c r="V16656" t="str">
        <f t="shared" si="932"/>
        <v/>
      </c>
      <c r="AE16656" s="27"/>
      <c r="AO16656" s="27"/>
      <c r="AX16656" s="27"/>
      <c r="AY16656" s="27"/>
    </row>
    <row r="16657" spans="1:51" x14ac:dyDescent="0.25">
      <c r="A16657" t="s">
        <v>66</v>
      </c>
      <c r="C16657">
        <v>6095049</v>
      </c>
      <c r="D16657">
        <v>400</v>
      </c>
      <c r="E16657" t="s">
        <v>91</v>
      </c>
      <c r="G16657">
        <v>9.99</v>
      </c>
      <c r="H16657">
        <v>2017</v>
      </c>
      <c r="I16657">
        <v>1</v>
      </c>
      <c r="J16657">
        <v>23</v>
      </c>
      <c r="K16657" t="s">
        <v>1954</v>
      </c>
      <c r="L16657" t="s">
        <v>1976</v>
      </c>
      <c r="M16657" t="s">
        <v>900</v>
      </c>
      <c r="N16657" t="s">
        <v>860</v>
      </c>
      <c r="Q16657" t="s">
        <v>134</v>
      </c>
      <c r="R16657" t="str">
        <f t="shared" si="930"/>
        <v>Weekday</v>
      </c>
      <c r="S16657" s="27">
        <f t="shared" si="931"/>
        <v>42758</v>
      </c>
      <c r="V16657" t="str">
        <f t="shared" si="932"/>
        <v/>
      </c>
      <c r="AE16657" s="27"/>
      <c r="AO16657" s="27"/>
      <c r="AX16657" s="27"/>
      <c r="AY16657" s="27"/>
    </row>
    <row r="16658" spans="1:51" x14ac:dyDescent="0.25">
      <c r="A16658" t="s">
        <v>66</v>
      </c>
      <c r="C16658">
        <v>6390957</v>
      </c>
      <c r="D16658">
        <v>400</v>
      </c>
      <c r="E16658" t="s">
        <v>91</v>
      </c>
      <c r="G16658">
        <v>9.99</v>
      </c>
      <c r="H16658">
        <v>2017</v>
      </c>
      <c r="I16658">
        <v>9</v>
      </c>
      <c r="J16658">
        <v>13</v>
      </c>
      <c r="K16658" t="s">
        <v>1972</v>
      </c>
      <c r="L16658" t="s">
        <v>1968</v>
      </c>
      <c r="M16658" t="s">
        <v>900</v>
      </c>
      <c r="N16658" t="s">
        <v>404</v>
      </c>
      <c r="Q16658" t="s">
        <v>134</v>
      </c>
      <c r="R16658" t="str">
        <f t="shared" si="930"/>
        <v>Weekday</v>
      </c>
      <c r="S16658" s="27">
        <f t="shared" si="931"/>
        <v>42991</v>
      </c>
      <c r="V16658" t="str">
        <f t="shared" si="932"/>
        <v/>
      </c>
      <c r="AE16658" s="27"/>
      <c r="AO16658" s="27"/>
      <c r="AX16658" s="27"/>
      <c r="AY16658" s="27"/>
    </row>
    <row r="16659" spans="1:51" x14ac:dyDescent="0.25">
      <c r="A16659" t="s">
        <v>66</v>
      </c>
      <c r="C16659">
        <v>6562282</v>
      </c>
      <c r="D16659">
        <v>400</v>
      </c>
      <c r="E16659" t="s">
        <v>91</v>
      </c>
      <c r="G16659">
        <v>9.9909999999999997</v>
      </c>
      <c r="H16659">
        <v>2018</v>
      </c>
      <c r="I16659">
        <v>1</v>
      </c>
      <c r="J16659">
        <v>20</v>
      </c>
      <c r="K16659" t="s">
        <v>1949</v>
      </c>
      <c r="L16659" t="s">
        <v>1981</v>
      </c>
      <c r="M16659" t="s">
        <v>900</v>
      </c>
      <c r="N16659" t="s">
        <v>404</v>
      </c>
      <c r="Q16659" t="s">
        <v>134</v>
      </c>
      <c r="R16659" t="str">
        <f t="shared" si="930"/>
        <v>Weekend</v>
      </c>
      <c r="S16659" s="27">
        <f t="shared" si="931"/>
        <v>43120</v>
      </c>
      <c r="V16659" t="str">
        <f t="shared" si="932"/>
        <v/>
      </c>
      <c r="AE16659" s="27"/>
      <c r="AO16659" s="27"/>
      <c r="AX16659" s="27"/>
      <c r="AY16659" s="27"/>
    </row>
    <row r="16660" spans="1:51" x14ac:dyDescent="0.25">
      <c r="A16660" t="s">
        <v>66</v>
      </c>
      <c r="C16660">
        <v>5799246</v>
      </c>
      <c r="D16660">
        <v>400</v>
      </c>
      <c r="E16660" t="s">
        <v>91</v>
      </c>
      <c r="G16660">
        <v>9.99</v>
      </c>
      <c r="H16660">
        <v>2016</v>
      </c>
      <c r="I16660">
        <v>6</v>
      </c>
      <c r="J16660">
        <v>17</v>
      </c>
      <c r="K16660" t="s">
        <v>1958</v>
      </c>
      <c r="L16660" t="s">
        <v>1970</v>
      </c>
      <c r="M16660" t="s">
        <v>900</v>
      </c>
      <c r="N16660" t="s">
        <v>860</v>
      </c>
      <c r="Q16660" t="s">
        <v>134</v>
      </c>
      <c r="R16660" t="str">
        <f t="shared" si="930"/>
        <v>Weekday</v>
      </c>
      <c r="S16660" s="27">
        <f t="shared" si="931"/>
        <v>42538</v>
      </c>
      <c r="V16660" t="str">
        <f t="shared" si="932"/>
        <v/>
      </c>
      <c r="AE16660" s="27"/>
      <c r="AO16660" s="27"/>
      <c r="AX16660" s="27"/>
      <c r="AY16660" s="27"/>
    </row>
    <row r="16661" spans="1:51" x14ac:dyDescent="0.25">
      <c r="A16661" t="s">
        <v>66</v>
      </c>
      <c r="C16661">
        <v>6443199</v>
      </c>
      <c r="D16661">
        <v>400</v>
      </c>
      <c r="E16661" t="s">
        <v>91</v>
      </c>
      <c r="G16661">
        <v>9.9930000000000003</v>
      </c>
      <c r="H16661">
        <v>2017</v>
      </c>
      <c r="I16661">
        <v>10</v>
      </c>
      <c r="J16661">
        <v>23</v>
      </c>
      <c r="K16661" t="s">
        <v>1954</v>
      </c>
      <c r="L16661" t="s">
        <v>1976</v>
      </c>
      <c r="M16661" t="s">
        <v>900</v>
      </c>
      <c r="N16661" t="s">
        <v>860</v>
      </c>
      <c r="Q16661" t="s">
        <v>134</v>
      </c>
      <c r="R16661" t="str">
        <f t="shared" si="930"/>
        <v>Weekday</v>
      </c>
      <c r="S16661" s="27">
        <f t="shared" si="931"/>
        <v>43031</v>
      </c>
      <c r="V16661" t="str">
        <f t="shared" si="932"/>
        <v/>
      </c>
      <c r="AE16661" s="27"/>
      <c r="AO16661" s="27"/>
      <c r="AX16661" s="27"/>
      <c r="AY16661" s="27"/>
    </row>
    <row r="16662" spans="1:51" x14ac:dyDescent="0.25">
      <c r="A16662" t="s">
        <v>66</v>
      </c>
      <c r="C16662">
        <v>5808762</v>
      </c>
      <c r="D16662">
        <v>400</v>
      </c>
      <c r="E16662" t="s">
        <v>91</v>
      </c>
      <c r="G16662">
        <v>9.9930000000000003</v>
      </c>
      <c r="H16662">
        <v>2016</v>
      </c>
      <c r="I16662">
        <v>6</v>
      </c>
      <c r="J16662">
        <v>23</v>
      </c>
      <c r="K16662" t="s">
        <v>1964</v>
      </c>
      <c r="L16662" t="s">
        <v>1979</v>
      </c>
      <c r="M16662" t="s">
        <v>900</v>
      </c>
      <c r="N16662" t="s">
        <v>404</v>
      </c>
      <c r="Q16662" t="s">
        <v>134</v>
      </c>
      <c r="R16662" t="str">
        <f t="shared" si="930"/>
        <v>Weekday</v>
      </c>
      <c r="S16662" s="27">
        <f t="shared" si="931"/>
        <v>42544</v>
      </c>
      <c r="V16662" t="str">
        <f t="shared" si="932"/>
        <v/>
      </c>
      <c r="AE16662" s="27"/>
      <c r="AO16662" s="27"/>
      <c r="AX16662" s="27"/>
      <c r="AY16662" s="27"/>
    </row>
    <row r="16663" spans="1:51" x14ac:dyDescent="0.25">
      <c r="A16663" t="s">
        <v>66</v>
      </c>
      <c r="C16663">
        <v>6944830</v>
      </c>
      <c r="D16663">
        <v>400</v>
      </c>
      <c r="E16663" t="s">
        <v>91</v>
      </c>
      <c r="G16663">
        <v>10</v>
      </c>
      <c r="H16663">
        <v>2018</v>
      </c>
      <c r="I16663">
        <v>10</v>
      </c>
      <c r="J16663">
        <v>27</v>
      </c>
      <c r="K16663" t="s">
        <v>1934</v>
      </c>
      <c r="L16663" t="s">
        <v>1969</v>
      </c>
      <c r="M16663" t="s">
        <v>900</v>
      </c>
      <c r="N16663" t="s">
        <v>860</v>
      </c>
      <c r="Q16663" t="s">
        <v>134</v>
      </c>
      <c r="R16663" t="str">
        <f t="shared" si="930"/>
        <v>Weekend</v>
      </c>
      <c r="S16663" s="27">
        <f t="shared" si="931"/>
        <v>43400</v>
      </c>
      <c r="V16663" t="str">
        <f t="shared" si="932"/>
        <v/>
      </c>
      <c r="AE16663" s="27"/>
      <c r="AO16663" s="27"/>
      <c r="AX16663" s="27"/>
      <c r="AY16663" s="27"/>
    </row>
    <row r="16664" spans="1:51" x14ac:dyDescent="0.25">
      <c r="A16664" t="s">
        <v>66</v>
      </c>
      <c r="C16664">
        <v>6201014</v>
      </c>
      <c r="D16664">
        <v>400</v>
      </c>
      <c r="E16664" t="s">
        <v>91</v>
      </c>
      <c r="G16664">
        <v>9.9939999999999998</v>
      </c>
      <c r="H16664">
        <v>2017</v>
      </c>
      <c r="I16664">
        <v>4</v>
      </c>
      <c r="J16664">
        <v>20</v>
      </c>
      <c r="K16664" t="s">
        <v>1954</v>
      </c>
      <c r="L16664" t="s">
        <v>2001</v>
      </c>
      <c r="M16664" t="s">
        <v>900</v>
      </c>
      <c r="N16664" t="s">
        <v>404</v>
      </c>
      <c r="Q16664" t="s">
        <v>134</v>
      </c>
      <c r="R16664" t="str">
        <f t="shared" si="930"/>
        <v>Weekday</v>
      </c>
      <c r="S16664" s="27">
        <f t="shared" si="931"/>
        <v>42845</v>
      </c>
      <c r="V16664" t="str">
        <f t="shared" si="932"/>
        <v/>
      </c>
      <c r="AE16664" s="27"/>
      <c r="AO16664" s="27"/>
      <c r="AX16664" s="27"/>
      <c r="AY16664" s="27"/>
    </row>
    <row r="16665" spans="1:51" x14ac:dyDescent="0.25">
      <c r="A16665" t="s">
        <v>66</v>
      </c>
      <c r="C16665">
        <v>6743429</v>
      </c>
      <c r="D16665">
        <v>400</v>
      </c>
      <c r="E16665" t="s">
        <v>90</v>
      </c>
      <c r="G16665">
        <v>10.002000000000001</v>
      </c>
      <c r="H16665">
        <v>2018</v>
      </c>
      <c r="I16665">
        <v>6</v>
      </c>
      <c r="J16665">
        <v>8</v>
      </c>
      <c r="K16665" t="s">
        <v>1962</v>
      </c>
      <c r="L16665" t="s">
        <v>1985</v>
      </c>
      <c r="M16665" t="s">
        <v>900</v>
      </c>
      <c r="N16665" t="s">
        <v>860</v>
      </c>
      <c r="Q16665" t="s">
        <v>126</v>
      </c>
      <c r="R16665" t="str">
        <f t="shared" si="930"/>
        <v>Weekday</v>
      </c>
      <c r="S16665" s="27">
        <f t="shared" si="931"/>
        <v>43259</v>
      </c>
      <c r="V16665" t="str">
        <f t="shared" si="932"/>
        <v/>
      </c>
      <c r="AE16665" s="27"/>
      <c r="AO16665" s="27"/>
      <c r="AX16665" s="27"/>
      <c r="AY16665" s="27"/>
    </row>
    <row r="16666" spans="1:51" x14ac:dyDescent="0.25">
      <c r="A16666" t="s">
        <v>66</v>
      </c>
      <c r="C16666">
        <v>6802520</v>
      </c>
      <c r="D16666">
        <v>400</v>
      </c>
      <c r="E16666" t="s">
        <v>90</v>
      </c>
      <c r="G16666">
        <v>10.002000000000001</v>
      </c>
      <c r="H16666">
        <v>2018</v>
      </c>
      <c r="I16666">
        <v>7</v>
      </c>
      <c r="J16666">
        <v>21</v>
      </c>
      <c r="K16666" t="s">
        <v>1956</v>
      </c>
      <c r="L16666" t="s">
        <v>1976</v>
      </c>
      <c r="M16666" t="s">
        <v>900</v>
      </c>
      <c r="N16666" t="s">
        <v>404</v>
      </c>
      <c r="Q16666" t="s">
        <v>126</v>
      </c>
      <c r="R16666" t="str">
        <f t="shared" si="930"/>
        <v>Weekend</v>
      </c>
      <c r="S16666" s="27">
        <f t="shared" si="931"/>
        <v>43302</v>
      </c>
      <c r="V16666" t="str">
        <f t="shared" si="932"/>
        <v/>
      </c>
      <c r="AE16666" s="27"/>
      <c r="AO16666" s="27"/>
      <c r="AX16666" s="27"/>
      <c r="AY16666" s="27"/>
    </row>
    <row r="16667" spans="1:51" x14ac:dyDescent="0.25">
      <c r="A16667" t="s">
        <v>66</v>
      </c>
      <c r="C16667">
        <v>4795124</v>
      </c>
      <c r="D16667">
        <v>400</v>
      </c>
      <c r="E16667" t="s">
        <v>91</v>
      </c>
      <c r="G16667">
        <v>9.9960000000000004</v>
      </c>
      <c r="H16667">
        <v>2014</v>
      </c>
      <c r="I16667">
        <v>4</v>
      </c>
      <c r="J16667">
        <v>16</v>
      </c>
      <c r="K16667" t="s">
        <v>1964</v>
      </c>
      <c r="L16667" t="s">
        <v>1966</v>
      </c>
      <c r="M16667" t="s">
        <v>900</v>
      </c>
      <c r="N16667" t="s">
        <v>860</v>
      </c>
      <c r="Q16667" t="s">
        <v>134</v>
      </c>
      <c r="R16667" t="str">
        <f t="shared" si="930"/>
        <v>Weekday</v>
      </c>
      <c r="S16667" s="27">
        <f t="shared" si="931"/>
        <v>41745</v>
      </c>
      <c r="V16667" t="str">
        <f t="shared" si="932"/>
        <v/>
      </c>
      <c r="AE16667" s="27"/>
      <c r="AO16667" s="27"/>
      <c r="AX16667" s="27"/>
      <c r="AY16667" s="27"/>
    </row>
    <row r="16668" spans="1:51" x14ac:dyDescent="0.25">
      <c r="A16668" t="s">
        <v>66</v>
      </c>
      <c r="C16668">
        <v>6869449</v>
      </c>
      <c r="D16668">
        <v>400</v>
      </c>
      <c r="E16668" t="s">
        <v>91</v>
      </c>
      <c r="G16668">
        <v>9.9990000000000006</v>
      </c>
      <c r="H16668">
        <v>2018</v>
      </c>
      <c r="I16668">
        <v>9</v>
      </c>
      <c r="J16668">
        <v>10</v>
      </c>
      <c r="K16668" t="s">
        <v>1939</v>
      </c>
      <c r="L16668" t="s">
        <v>1996</v>
      </c>
      <c r="M16668" t="s">
        <v>900</v>
      </c>
      <c r="N16668" t="s">
        <v>860</v>
      </c>
      <c r="Q16668" t="s">
        <v>134</v>
      </c>
      <c r="R16668" t="str">
        <f t="shared" si="930"/>
        <v>Weekday</v>
      </c>
      <c r="S16668" s="27">
        <f t="shared" si="931"/>
        <v>43353</v>
      </c>
      <c r="V16668" t="str">
        <f t="shared" si="932"/>
        <v/>
      </c>
      <c r="AE16668" s="27"/>
      <c r="AO16668" s="27"/>
      <c r="AX16668" s="27"/>
      <c r="AY16668" s="27"/>
    </row>
    <row r="16669" spans="1:51" x14ac:dyDescent="0.25">
      <c r="A16669" t="s">
        <v>66</v>
      </c>
      <c r="C16669">
        <v>6680150</v>
      </c>
      <c r="D16669">
        <v>400</v>
      </c>
      <c r="E16669" t="s">
        <v>91</v>
      </c>
      <c r="G16669">
        <v>9.9979999999999993</v>
      </c>
      <c r="H16669">
        <v>2018</v>
      </c>
      <c r="I16669">
        <v>4</v>
      </c>
      <c r="J16669">
        <v>16</v>
      </c>
      <c r="K16669" t="s">
        <v>1973</v>
      </c>
      <c r="L16669" t="s">
        <v>1943</v>
      </c>
      <c r="M16669" t="s">
        <v>900</v>
      </c>
      <c r="N16669" t="s">
        <v>860</v>
      </c>
      <c r="Q16669" t="s">
        <v>134</v>
      </c>
      <c r="R16669" t="str">
        <f t="shared" si="930"/>
        <v>Weekday</v>
      </c>
      <c r="S16669" s="27">
        <f t="shared" si="931"/>
        <v>43206</v>
      </c>
      <c r="V16669" t="str">
        <f t="shared" si="932"/>
        <v/>
      </c>
      <c r="AE16669" s="27"/>
      <c r="AO16669" s="27"/>
      <c r="AX16669" s="27"/>
      <c r="AY16669" s="27"/>
    </row>
    <row r="16670" spans="1:51" x14ac:dyDescent="0.25">
      <c r="A16670" t="s">
        <v>66</v>
      </c>
      <c r="C16670">
        <v>6500932</v>
      </c>
      <c r="D16670">
        <v>400</v>
      </c>
      <c r="E16670" t="s">
        <v>91</v>
      </c>
      <c r="G16670">
        <v>10</v>
      </c>
      <c r="H16670">
        <v>2017</v>
      </c>
      <c r="I16670">
        <v>12</v>
      </c>
      <c r="J16670">
        <v>5</v>
      </c>
      <c r="K16670" t="s">
        <v>1947</v>
      </c>
      <c r="L16670" t="s">
        <v>1977</v>
      </c>
      <c r="M16670" t="s">
        <v>900</v>
      </c>
      <c r="N16670" t="s">
        <v>404</v>
      </c>
      <c r="Q16670" t="s">
        <v>134</v>
      </c>
      <c r="R16670" t="str">
        <f t="shared" si="930"/>
        <v>Weekday</v>
      </c>
      <c r="S16670" s="27">
        <f t="shared" si="931"/>
        <v>43074</v>
      </c>
      <c r="V16670" t="str">
        <f t="shared" si="932"/>
        <v/>
      </c>
      <c r="AE16670" s="27"/>
      <c r="AO16670" s="27"/>
      <c r="AX16670" s="27"/>
      <c r="AY16670" s="27"/>
    </row>
    <row r="16671" spans="1:51" x14ac:dyDescent="0.25">
      <c r="A16671" t="s">
        <v>66</v>
      </c>
      <c r="C16671">
        <v>5611984</v>
      </c>
      <c r="D16671">
        <v>400</v>
      </c>
      <c r="E16671" t="s">
        <v>90</v>
      </c>
      <c r="G16671">
        <v>10.007</v>
      </c>
      <c r="H16671">
        <v>2016</v>
      </c>
      <c r="I16671">
        <v>1</v>
      </c>
      <c r="J16671">
        <v>25</v>
      </c>
      <c r="K16671" t="s">
        <v>1941</v>
      </c>
      <c r="L16671" t="s">
        <v>1945</v>
      </c>
      <c r="M16671" t="s">
        <v>900</v>
      </c>
      <c r="N16671" t="s">
        <v>860</v>
      </c>
      <c r="Q16671" t="s">
        <v>126</v>
      </c>
      <c r="R16671" t="str">
        <f t="shared" si="930"/>
        <v>Weekday</v>
      </c>
      <c r="S16671" s="27">
        <f t="shared" si="931"/>
        <v>42394</v>
      </c>
      <c r="V16671" t="str">
        <f t="shared" si="932"/>
        <v/>
      </c>
      <c r="AE16671" s="27"/>
      <c r="AO16671" s="27"/>
      <c r="AX16671" s="27"/>
      <c r="AY16671" s="27"/>
    </row>
    <row r="16672" spans="1:51" x14ac:dyDescent="0.25">
      <c r="A16672" t="s">
        <v>66</v>
      </c>
      <c r="C16672">
        <v>6492071</v>
      </c>
      <c r="D16672">
        <v>400</v>
      </c>
      <c r="E16672" t="s">
        <v>91</v>
      </c>
      <c r="G16672">
        <v>10.000999999999999</v>
      </c>
      <c r="H16672">
        <v>2017</v>
      </c>
      <c r="I16672">
        <v>11</v>
      </c>
      <c r="J16672">
        <v>29</v>
      </c>
      <c r="K16672" t="s">
        <v>1964</v>
      </c>
      <c r="L16672" t="s">
        <v>1938</v>
      </c>
      <c r="M16672" t="s">
        <v>900</v>
      </c>
      <c r="N16672" t="s">
        <v>860</v>
      </c>
      <c r="Q16672" t="s">
        <v>134</v>
      </c>
      <c r="R16672" t="str">
        <f t="shared" si="930"/>
        <v>Weekday</v>
      </c>
      <c r="S16672" s="27">
        <f t="shared" si="931"/>
        <v>43068</v>
      </c>
      <c r="V16672" t="str">
        <f t="shared" si="932"/>
        <v/>
      </c>
      <c r="AE16672" s="27"/>
      <c r="AO16672" s="27"/>
      <c r="AX16672" s="27"/>
      <c r="AY16672" s="27"/>
    </row>
    <row r="16673" spans="1:51" x14ac:dyDescent="0.25">
      <c r="A16673" t="s">
        <v>66</v>
      </c>
      <c r="C16673">
        <v>6580477</v>
      </c>
      <c r="D16673">
        <v>400</v>
      </c>
      <c r="E16673" t="s">
        <v>91</v>
      </c>
      <c r="G16673">
        <v>10.002000000000001</v>
      </c>
      <c r="H16673">
        <v>2018</v>
      </c>
      <c r="I16673">
        <v>2</v>
      </c>
      <c r="J16673">
        <v>1</v>
      </c>
      <c r="K16673" t="s">
        <v>1972</v>
      </c>
      <c r="L16673" t="s">
        <v>1992</v>
      </c>
      <c r="M16673" t="s">
        <v>900</v>
      </c>
      <c r="N16673" t="s">
        <v>860</v>
      </c>
      <c r="Q16673" t="s">
        <v>134</v>
      </c>
      <c r="R16673" t="str">
        <f t="shared" si="930"/>
        <v>Weekday</v>
      </c>
      <c r="S16673" s="27">
        <f t="shared" si="931"/>
        <v>43132</v>
      </c>
      <c r="V16673" t="str">
        <f t="shared" si="932"/>
        <v/>
      </c>
      <c r="AE16673" s="27"/>
      <c r="AO16673" s="27"/>
      <c r="AX16673" s="27"/>
      <c r="AY16673" s="27"/>
    </row>
    <row r="16674" spans="1:51" x14ac:dyDescent="0.25">
      <c r="A16674" t="s">
        <v>66</v>
      </c>
      <c r="C16674">
        <v>5943453</v>
      </c>
      <c r="D16674">
        <v>400</v>
      </c>
      <c r="E16674" t="s">
        <v>91</v>
      </c>
      <c r="G16674">
        <v>10.006</v>
      </c>
      <c r="H16674">
        <v>2016</v>
      </c>
      <c r="I16674">
        <v>9</v>
      </c>
      <c r="J16674">
        <v>22</v>
      </c>
      <c r="K16674" t="s">
        <v>1939</v>
      </c>
      <c r="L16674" t="s">
        <v>1956</v>
      </c>
      <c r="M16674" t="s">
        <v>900</v>
      </c>
      <c r="N16674" t="s">
        <v>860</v>
      </c>
      <c r="Q16674" t="s">
        <v>134</v>
      </c>
      <c r="R16674" t="str">
        <f t="shared" si="930"/>
        <v>Weekday</v>
      </c>
      <c r="S16674" s="27">
        <f t="shared" si="931"/>
        <v>42635</v>
      </c>
      <c r="V16674" t="str">
        <f t="shared" si="932"/>
        <v/>
      </c>
      <c r="AE16674" s="27"/>
      <c r="AO16674" s="27"/>
      <c r="AX16674" s="27"/>
      <c r="AY16674" s="27"/>
    </row>
    <row r="16675" spans="1:51" x14ac:dyDescent="0.25">
      <c r="A16675" t="s">
        <v>66</v>
      </c>
      <c r="C16675">
        <v>5439744</v>
      </c>
      <c r="D16675">
        <v>400</v>
      </c>
      <c r="E16675" t="s">
        <v>91</v>
      </c>
      <c r="G16675">
        <v>10.013999999999999</v>
      </c>
      <c r="H16675">
        <v>2015</v>
      </c>
      <c r="I16675">
        <v>9</v>
      </c>
      <c r="J16675">
        <v>19</v>
      </c>
      <c r="K16675" t="s">
        <v>1949</v>
      </c>
      <c r="L16675" t="s">
        <v>1942</v>
      </c>
      <c r="M16675" t="s">
        <v>900</v>
      </c>
      <c r="N16675" t="s">
        <v>860</v>
      </c>
      <c r="Q16675" t="s">
        <v>134</v>
      </c>
      <c r="R16675" t="str">
        <f t="shared" si="930"/>
        <v>Weekend</v>
      </c>
      <c r="S16675" s="27">
        <f t="shared" si="931"/>
        <v>42266</v>
      </c>
      <c r="V16675" t="str">
        <f t="shared" si="932"/>
        <v/>
      </c>
      <c r="AE16675" s="27"/>
      <c r="AO16675" s="27"/>
      <c r="AX16675" s="27"/>
      <c r="AY16675" s="27"/>
    </row>
    <row r="16676" spans="1:51" x14ac:dyDescent="0.25">
      <c r="A16676" t="s">
        <v>66</v>
      </c>
      <c r="C16676">
        <v>6214325</v>
      </c>
      <c r="D16676">
        <v>400</v>
      </c>
      <c r="E16676" t="s">
        <v>91</v>
      </c>
      <c r="G16676">
        <v>10.016999999999999</v>
      </c>
      <c r="H16676">
        <v>2017</v>
      </c>
      <c r="I16676">
        <v>4</v>
      </c>
      <c r="J16676">
        <v>28</v>
      </c>
      <c r="K16676" t="s">
        <v>1934</v>
      </c>
      <c r="L16676" t="s">
        <v>1978</v>
      </c>
      <c r="M16676" t="s">
        <v>900</v>
      </c>
      <c r="N16676" t="s">
        <v>860</v>
      </c>
      <c r="Q16676" t="s">
        <v>134</v>
      </c>
      <c r="R16676" t="str">
        <f t="shared" si="930"/>
        <v>Weekday</v>
      </c>
      <c r="S16676" s="27">
        <f t="shared" si="931"/>
        <v>42853</v>
      </c>
      <c r="V16676" t="str">
        <f t="shared" si="932"/>
        <v/>
      </c>
      <c r="AE16676" s="27"/>
      <c r="AO16676" s="27"/>
      <c r="AX16676" s="27"/>
      <c r="AY16676" s="27"/>
    </row>
    <row r="16677" spans="1:51" x14ac:dyDescent="0.25">
      <c r="A16677" t="s">
        <v>66</v>
      </c>
      <c r="C16677">
        <v>6634901</v>
      </c>
      <c r="D16677">
        <v>400</v>
      </c>
      <c r="E16677" t="s">
        <v>91</v>
      </c>
      <c r="G16677">
        <v>10.016999999999999</v>
      </c>
      <c r="H16677">
        <v>2018</v>
      </c>
      <c r="I16677">
        <v>3</v>
      </c>
      <c r="J16677">
        <v>14</v>
      </c>
      <c r="K16677" t="s">
        <v>1956</v>
      </c>
      <c r="L16677" t="s">
        <v>1940</v>
      </c>
      <c r="M16677" t="s">
        <v>900</v>
      </c>
      <c r="N16677" t="s">
        <v>860</v>
      </c>
      <c r="Q16677" t="s">
        <v>134</v>
      </c>
      <c r="R16677" t="str">
        <f t="shared" si="930"/>
        <v>Weekday</v>
      </c>
      <c r="S16677" s="27">
        <f t="shared" si="931"/>
        <v>43173</v>
      </c>
      <c r="V16677" t="str">
        <f t="shared" si="932"/>
        <v/>
      </c>
      <c r="AE16677" s="27"/>
      <c r="AO16677" s="27"/>
      <c r="AX16677" s="27"/>
      <c r="AY16677" s="27"/>
    </row>
    <row r="16678" spans="1:51" x14ac:dyDescent="0.25">
      <c r="A16678" t="s">
        <v>66</v>
      </c>
      <c r="C16678">
        <v>4790327</v>
      </c>
      <c r="D16678">
        <v>400</v>
      </c>
      <c r="E16678" t="s">
        <v>91</v>
      </c>
      <c r="G16678">
        <v>10.022</v>
      </c>
      <c r="H16678">
        <v>2014</v>
      </c>
      <c r="I16678">
        <v>4</v>
      </c>
      <c r="J16678">
        <v>14</v>
      </c>
      <c r="K16678" t="s">
        <v>1947</v>
      </c>
      <c r="L16678" t="s">
        <v>1973</v>
      </c>
      <c r="M16678" t="s">
        <v>900</v>
      </c>
      <c r="N16678" t="s">
        <v>860</v>
      </c>
      <c r="Q16678" t="s">
        <v>134</v>
      </c>
      <c r="R16678" t="str">
        <f t="shared" si="930"/>
        <v>Weekday</v>
      </c>
      <c r="S16678" s="27">
        <f t="shared" si="931"/>
        <v>41743</v>
      </c>
      <c r="V16678" t="str">
        <f t="shared" si="932"/>
        <v/>
      </c>
      <c r="AE16678" s="27"/>
      <c r="AO16678" s="27"/>
      <c r="AX16678" s="27"/>
      <c r="AY16678" s="27"/>
    </row>
    <row r="16679" spans="1:51" x14ac:dyDescent="0.25">
      <c r="A16679" t="s">
        <v>66</v>
      </c>
      <c r="C16679">
        <v>6312500</v>
      </c>
      <c r="D16679">
        <v>400</v>
      </c>
      <c r="E16679" t="s">
        <v>91</v>
      </c>
      <c r="G16679">
        <v>10.025</v>
      </c>
      <c r="H16679">
        <v>2017</v>
      </c>
      <c r="I16679">
        <v>7</v>
      </c>
      <c r="J16679">
        <v>17</v>
      </c>
      <c r="K16679" t="s">
        <v>1973</v>
      </c>
      <c r="L16679" t="s">
        <v>1985</v>
      </c>
      <c r="M16679" t="s">
        <v>900</v>
      </c>
      <c r="N16679" t="s">
        <v>860</v>
      </c>
      <c r="Q16679" t="s">
        <v>134</v>
      </c>
      <c r="R16679" t="str">
        <f t="shared" si="930"/>
        <v>Weekday</v>
      </c>
      <c r="S16679" s="27">
        <f t="shared" si="931"/>
        <v>42933</v>
      </c>
      <c r="V16679" t="str">
        <f t="shared" si="932"/>
        <v/>
      </c>
      <c r="AE16679" s="27"/>
      <c r="AO16679" s="27"/>
      <c r="AX16679" s="27"/>
      <c r="AY16679" s="27"/>
    </row>
    <row r="16680" spans="1:51" x14ac:dyDescent="0.25">
      <c r="A16680" t="s">
        <v>66</v>
      </c>
      <c r="C16680">
        <v>4964480</v>
      </c>
      <c r="D16680">
        <v>400</v>
      </c>
      <c r="E16680" t="s">
        <v>91</v>
      </c>
      <c r="G16680">
        <v>10.028</v>
      </c>
      <c r="H16680">
        <v>2014</v>
      </c>
      <c r="I16680">
        <v>9</v>
      </c>
      <c r="J16680">
        <v>4</v>
      </c>
      <c r="K16680" t="s">
        <v>1964</v>
      </c>
      <c r="L16680" t="s">
        <v>1960</v>
      </c>
      <c r="M16680" t="s">
        <v>900</v>
      </c>
      <c r="N16680" t="s">
        <v>171</v>
      </c>
      <c r="Q16680" t="s">
        <v>134</v>
      </c>
      <c r="R16680" t="str">
        <f t="shared" si="930"/>
        <v>Weekday</v>
      </c>
      <c r="S16680" s="27">
        <f t="shared" si="931"/>
        <v>41886</v>
      </c>
      <c r="V16680" t="str">
        <f t="shared" si="932"/>
        <v/>
      </c>
      <c r="AE16680" s="27"/>
      <c r="AO16680" s="27"/>
      <c r="AX16680" s="27"/>
      <c r="AY16680" s="27"/>
    </row>
    <row r="16681" spans="1:51" x14ac:dyDescent="0.25">
      <c r="A16681" t="s">
        <v>66</v>
      </c>
      <c r="C16681">
        <v>5607333</v>
      </c>
      <c r="D16681">
        <v>400</v>
      </c>
      <c r="E16681" t="s">
        <v>91</v>
      </c>
      <c r="G16681">
        <v>10.028</v>
      </c>
      <c r="H16681">
        <v>2016</v>
      </c>
      <c r="I16681">
        <v>1</v>
      </c>
      <c r="J16681">
        <v>20</v>
      </c>
      <c r="K16681" t="s">
        <v>1970</v>
      </c>
      <c r="L16681" t="s">
        <v>1946</v>
      </c>
      <c r="M16681" t="s">
        <v>900</v>
      </c>
      <c r="N16681" t="s">
        <v>860</v>
      </c>
      <c r="Q16681" t="s">
        <v>134</v>
      </c>
      <c r="R16681" t="str">
        <f t="shared" si="930"/>
        <v>Weekday</v>
      </c>
      <c r="S16681" s="27">
        <f t="shared" si="931"/>
        <v>42389</v>
      </c>
      <c r="V16681" t="str">
        <f t="shared" si="932"/>
        <v/>
      </c>
      <c r="AE16681" s="27"/>
      <c r="AO16681" s="27"/>
      <c r="AX16681" s="27"/>
      <c r="AY16681" s="27"/>
    </row>
    <row r="16682" spans="1:51" x14ac:dyDescent="0.25">
      <c r="A16682" t="s">
        <v>66</v>
      </c>
      <c r="C16682">
        <v>6698841</v>
      </c>
      <c r="D16682">
        <v>400</v>
      </c>
      <c r="E16682" t="s">
        <v>91</v>
      </c>
      <c r="G16682">
        <v>10.028</v>
      </c>
      <c r="H16682">
        <v>2018</v>
      </c>
      <c r="I16682">
        <v>5</v>
      </c>
      <c r="J16682">
        <v>4</v>
      </c>
      <c r="K16682" t="s">
        <v>1969</v>
      </c>
      <c r="L16682" t="s">
        <v>1973</v>
      </c>
      <c r="M16682" t="s">
        <v>900</v>
      </c>
      <c r="N16682" t="s">
        <v>171</v>
      </c>
      <c r="Q16682" t="s">
        <v>134</v>
      </c>
      <c r="R16682" t="str">
        <f t="shared" si="930"/>
        <v>Weekday</v>
      </c>
      <c r="S16682" s="27">
        <f t="shared" si="931"/>
        <v>43224</v>
      </c>
      <c r="V16682" t="str">
        <f t="shared" si="932"/>
        <v/>
      </c>
      <c r="AE16682" s="27"/>
      <c r="AO16682" s="27"/>
      <c r="AX16682" s="27"/>
      <c r="AY16682" s="27"/>
    </row>
    <row r="16683" spans="1:51" x14ac:dyDescent="0.25">
      <c r="A16683" t="s">
        <v>66</v>
      </c>
      <c r="C16683">
        <v>6625292</v>
      </c>
      <c r="D16683">
        <v>400</v>
      </c>
      <c r="E16683" t="s">
        <v>91</v>
      </c>
      <c r="G16683">
        <v>10.029</v>
      </c>
      <c r="H16683">
        <v>2018</v>
      </c>
      <c r="I16683">
        <v>3</v>
      </c>
      <c r="J16683">
        <v>8</v>
      </c>
      <c r="K16683" t="s">
        <v>1973</v>
      </c>
      <c r="L16683" t="s">
        <v>1949</v>
      </c>
      <c r="M16683" t="s">
        <v>900</v>
      </c>
      <c r="N16683" t="s">
        <v>860</v>
      </c>
      <c r="Q16683" t="s">
        <v>134</v>
      </c>
      <c r="R16683" t="str">
        <f t="shared" ref="R16683:R16746" si="933">IF(WEEKDAY(DATE(H16683,I16683,J16683),2) &lt; 6, "Weekday", "Weekend")</f>
        <v>Weekday</v>
      </c>
      <c r="S16683" s="27">
        <f t="shared" si="931"/>
        <v>43167</v>
      </c>
      <c r="V16683" t="str">
        <f t="shared" si="932"/>
        <v/>
      </c>
      <c r="AE16683" s="27"/>
      <c r="AO16683" s="27"/>
      <c r="AX16683" s="27"/>
      <c r="AY16683" s="27"/>
    </row>
    <row r="16684" spans="1:51" x14ac:dyDescent="0.25">
      <c r="A16684" t="s">
        <v>66</v>
      </c>
      <c r="C16684">
        <v>5660174</v>
      </c>
      <c r="D16684">
        <v>400</v>
      </c>
      <c r="E16684" t="s">
        <v>90</v>
      </c>
      <c r="G16684">
        <v>10.039</v>
      </c>
      <c r="H16684">
        <v>2016</v>
      </c>
      <c r="I16684">
        <v>3</v>
      </c>
      <c r="J16684">
        <v>2</v>
      </c>
      <c r="K16684" t="s">
        <v>1970</v>
      </c>
      <c r="L16684" t="s">
        <v>1960</v>
      </c>
      <c r="M16684" t="s">
        <v>900</v>
      </c>
      <c r="N16684" t="s">
        <v>404</v>
      </c>
      <c r="Q16684" t="s">
        <v>126</v>
      </c>
      <c r="R16684" t="str">
        <f t="shared" si="933"/>
        <v>Weekday</v>
      </c>
      <c r="S16684" s="27">
        <f t="shared" ref="S16684:S16747" si="934">DATE(H16684,I16684,J16684)</f>
        <v>42431</v>
      </c>
      <c r="V16684" t="str">
        <f t="shared" si="932"/>
        <v/>
      </c>
      <c r="AE16684" s="27"/>
      <c r="AO16684" s="27"/>
      <c r="AX16684" s="27"/>
      <c r="AY16684" s="27"/>
    </row>
    <row r="16685" spans="1:51" x14ac:dyDescent="0.25">
      <c r="A16685" t="s">
        <v>66</v>
      </c>
      <c r="C16685">
        <v>4928586</v>
      </c>
      <c r="D16685">
        <v>400</v>
      </c>
      <c r="E16685" t="s">
        <v>91</v>
      </c>
      <c r="G16685">
        <v>10.034000000000001</v>
      </c>
      <c r="H16685">
        <v>2014</v>
      </c>
      <c r="I16685">
        <v>8</v>
      </c>
      <c r="J16685">
        <v>4</v>
      </c>
      <c r="K16685" t="s">
        <v>1954</v>
      </c>
      <c r="L16685" t="s">
        <v>1985</v>
      </c>
      <c r="M16685" t="s">
        <v>900</v>
      </c>
      <c r="N16685" t="s">
        <v>171</v>
      </c>
      <c r="Q16685" t="s">
        <v>134</v>
      </c>
      <c r="R16685" t="str">
        <f t="shared" si="933"/>
        <v>Weekday</v>
      </c>
      <c r="S16685" s="27">
        <f t="shared" si="934"/>
        <v>41855</v>
      </c>
      <c r="V16685" t="str">
        <f t="shared" si="932"/>
        <v/>
      </c>
      <c r="AE16685" s="27"/>
      <c r="AO16685" s="27"/>
      <c r="AX16685" s="27"/>
      <c r="AY16685" s="27"/>
    </row>
    <row r="16686" spans="1:51" x14ac:dyDescent="0.25">
      <c r="A16686" t="s">
        <v>66</v>
      </c>
      <c r="C16686">
        <v>6444934</v>
      </c>
      <c r="D16686">
        <v>400</v>
      </c>
      <c r="E16686" t="s">
        <v>90</v>
      </c>
      <c r="G16686">
        <v>10.045</v>
      </c>
      <c r="H16686">
        <v>2017</v>
      </c>
      <c r="I16686">
        <v>10</v>
      </c>
      <c r="J16686">
        <v>24</v>
      </c>
      <c r="K16686" t="s">
        <v>1969</v>
      </c>
      <c r="L16686" t="s">
        <v>1968</v>
      </c>
      <c r="M16686" t="s">
        <v>900</v>
      </c>
      <c r="N16686" t="s">
        <v>404</v>
      </c>
      <c r="Q16686" t="s">
        <v>126</v>
      </c>
      <c r="R16686" t="str">
        <f t="shared" si="933"/>
        <v>Weekday</v>
      </c>
      <c r="S16686" s="27">
        <f t="shared" si="934"/>
        <v>43032</v>
      </c>
      <c r="V16686" t="str">
        <f t="shared" si="932"/>
        <v/>
      </c>
      <c r="AE16686" s="27"/>
      <c r="AO16686" s="27"/>
      <c r="AX16686" s="27"/>
      <c r="AY16686" s="27"/>
    </row>
    <row r="16687" spans="1:51" x14ac:dyDescent="0.25">
      <c r="A16687" t="s">
        <v>66</v>
      </c>
      <c r="C16687">
        <v>6564799</v>
      </c>
      <c r="D16687">
        <v>400</v>
      </c>
      <c r="E16687" t="s">
        <v>90</v>
      </c>
      <c r="G16687">
        <v>10.058</v>
      </c>
      <c r="H16687">
        <v>2018</v>
      </c>
      <c r="I16687">
        <v>1</v>
      </c>
      <c r="J16687">
        <v>23</v>
      </c>
      <c r="K16687" t="s">
        <v>1939</v>
      </c>
      <c r="L16687" t="s">
        <v>1963</v>
      </c>
      <c r="M16687" t="s">
        <v>900</v>
      </c>
      <c r="N16687" t="s">
        <v>860</v>
      </c>
      <c r="Q16687" t="s">
        <v>126</v>
      </c>
      <c r="R16687" t="str">
        <f t="shared" si="933"/>
        <v>Weekday</v>
      </c>
      <c r="S16687" s="27">
        <f t="shared" si="934"/>
        <v>43123</v>
      </c>
      <c r="V16687" t="str">
        <f t="shared" si="932"/>
        <v/>
      </c>
      <c r="AE16687" s="27"/>
      <c r="AO16687" s="27"/>
      <c r="AX16687" s="27"/>
      <c r="AY16687" s="27"/>
    </row>
    <row r="16688" spans="1:51" x14ac:dyDescent="0.25">
      <c r="A16688" t="s">
        <v>66</v>
      </c>
      <c r="C16688">
        <v>5684870</v>
      </c>
      <c r="D16688">
        <v>400</v>
      </c>
      <c r="E16688" t="s">
        <v>91</v>
      </c>
      <c r="G16688">
        <v>10.061999999999999</v>
      </c>
      <c r="H16688">
        <v>2016</v>
      </c>
      <c r="I16688">
        <v>3</v>
      </c>
      <c r="J16688">
        <v>22</v>
      </c>
      <c r="K16688" t="s">
        <v>1973</v>
      </c>
      <c r="L16688" t="s">
        <v>1953</v>
      </c>
      <c r="M16688" t="s">
        <v>900</v>
      </c>
      <c r="N16688" t="s">
        <v>860</v>
      </c>
      <c r="Q16688" t="s">
        <v>134</v>
      </c>
      <c r="R16688" t="str">
        <f t="shared" si="933"/>
        <v>Weekday</v>
      </c>
      <c r="S16688" s="27">
        <f t="shared" si="934"/>
        <v>42451</v>
      </c>
      <c r="V16688" t="str">
        <f t="shared" si="932"/>
        <v/>
      </c>
      <c r="AE16688" s="27"/>
      <c r="AO16688" s="27"/>
      <c r="AX16688" s="27"/>
      <c r="AY16688" s="27"/>
    </row>
    <row r="16689" spans="1:51" x14ac:dyDescent="0.25">
      <c r="A16689" t="s">
        <v>66</v>
      </c>
      <c r="C16689">
        <v>4985685</v>
      </c>
      <c r="D16689">
        <v>400</v>
      </c>
      <c r="E16689" t="s">
        <v>91</v>
      </c>
      <c r="G16689">
        <v>10.064</v>
      </c>
      <c r="H16689">
        <v>2014</v>
      </c>
      <c r="I16689">
        <v>9</v>
      </c>
      <c r="J16689">
        <v>19</v>
      </c>
      <c r="K16689" t="s">
        <v>1954</v>
      </c>
      <c r="L16689" t="s">
        <v>1979</v>
      </c>
      <c r="M16689" t="s">
        <v>900</v>
      </c>
      <c r="N16689" t="s">
        <v>860</v>
      </c>
      <c r="Q16689" t="s">
        <v>134</v>
      </c>
      <c r="R16689" t="str">
        <f t="shared" si="933"/>
        <v>Weekday</v>
      </c>
      <c r="S16689" s="27">
        <f t="shared" si="934"/>
        <v>41901</v>
      </c>
      <c r="V16689" t="str">
        <f t="shared" si="932"/>
        <v/>
      </c>
      <c r="AE16689" s="27"/>
      <c r="AO16689" s="27"/>
      <c r="AX16689" s="27"/>
      <c r="AY16689" s="27"/>
    </row>
    <row r="16690" spans="1:51" x14ac:dyDescent="0.25">
      <c r="A16690" t="s">
        <v>66</v>
      </c>
      <c r="C16690">
        <v>6325767</v>
      </c>
      <c r="D16690">
        <v>400</v>
      </c>
      <c r="E16690" t="s">
        <v>90</v>
      </c>
      <c r="G16690">
        <v>10.119</v>
      </c>
      <c r="H16690">
        <v>2017</v>
      </c>
      <c r="I16690">
        <v>7</v>
      </c>
      <c r="J16690">
        <v>26</v>
      </c>
      <c r="K16690" t="s">
        <v>1973</v>
      </c>
      <c r="L16690" t="s">
        <v>1966</v>
      </c>
      <c r="M16690" t="s">
        <v>900</v>
      </c>
      <c r="N16690" t="s">
        <v>860</v>
      </c>
      <c r="Q16690" t="s">
        <v>127</v>
      </c>
      <c r="R16690" t="str">
        <f t="shared" si="933"/>
        <v>Weekday</v>
      </c>
      <c r="S16690" s="27">
        <f t="shared" si="934"/>
        <v>42942</v>
      </c>
      <c r="V16690" t="str">
        <f t="shared" si="932"/>
        <v/>
      </c>
      <c r="AE16690" s="27"/>
      <c r="AO16690" s="27"/>
      <c r="AX16690" s="27"/>
      <c r="AY16690" s="27"/>
    </row>
    <row r="16691" spans="1:51" x14ac:dyDescent="0.25">
      <c r="A16691" t="s">
        <v>66</v>
      </c>
      <c r="C16691">
        <v>5123267</v>
      </c>
      <c r="D16691">
        <v>400</v>
      </c>
      <c r="E16691" t="s">
        <v>91</v>
      </c>
      <c r="G16691">
        <v>10.153</v>
      </c>
      <c r="H16691">
        <v>2015</v>
      </c>
      <c r="I16691">
        <v>1</v>
      </c>
      <c r="J16691">
        <v>9</v>
      </c>
      <c r="K16691" t="s">
        <v>1964</v>
      </c>
      <c r="L16691" t="s">
        <v>1969</v>
      </c>
      <c r="M16691" t="s">
        <v>900</v>
      </c>
      <c r="N16691" t="s">
        <v>860</v>
      </c>
      <c r="Q16691" t="s">
        <v>133</v>
      </c>
      <c r="R16691" t="str">
        <f t="shared" si="933"/>
        <v>Weekday</v>
      </c>
      <c r="S16691" s="27">
        <f t="shared" si="934"/>
        <v>42013</v>
      </c>
      <c r="V16691" t="str">
        <f t="shared" si="932"/>
        <v/>
      </c>
      <c r="AE16691" s="27"/>
      <c r="AO16691" s="27"/>
      <c r="AX16691" s="27"/>
      <c r="AY16691" s="27"/>
    </row>
    <row r="16692" spans="1:51" x14ac:dyDescent="0.25">
      <c r="A16692" t="s">
        <v>66</v>
      </c>
      <c r="C16692">
        <v>5033592</v>
      </c>
      <c r="D16692">
        <v>400</v>
      </c>
      <c r="E16692" t="s">
        <v>91</v>
      </c>
      <c r="G16692">
        <v>10.164999999999999</v>
      </c>
      <c r="H16692">
        <v>2014</v>
      </c>
      <c r="I16692">
        <v>10</v>
      </c>
      <c r="J16692">
        <v>29</v>
      </c>
      <c r="K16692" t="s">
        <v>1964</v>
      </c>
      <c r="L16692" t="s">
        <v>1950</v>
      </c>
      <c r="M16692" t="s">
        <v>900</v>
      </c>
      <c r="N16692" t="s">
        <v>860</v>
      </c>
      <c r="Q16692" t="s">
        <v>133</v>
      </c>
      <c r="R16692" t="str">
        <f t="shared" si="933"/>
        <v>Weekday</v>
      </c>
      <c r="S16692" s="27">
        <f t="shared" si="934"/>
        <v>41941</v>
      </c>
      <c r="V16692" t="str">
        <f t="shared" si="932"/>
        <v/>
      </c>
      <c r="AE16692" s="27"/>
      <c r="AO16692" s="27"/>
      <c r="AX16692" s="27"/>
      <c r="AY16692" s="27"/>
    </row>
    <row r="16693" spans="1:51" x14ac:dyDescent="0.25">
      <c r="A16693" t="s">
        <v>66</v>
      </c>
      <c r="C16693">
        <v>6500978</v>
      </c>
      <c r="D16693">
        <v>400</v>
      </c>
      <c r="E16693" t="s">
        <v>91</v>
      </c>
      <c r="G16693">
        <v>10.195</v>
      </c>
      <c r="H16693">
        <v>2017</v>
      </c>
      <c r="I16693">
        <v>12</v>
      </c>
      <c r="J16693">
        <v>5</v>
      </c>
      <c r="K16693" t="s">
        <v>1972</v>
      </c>
      <c r="L16693" t="s">
        <v>1976</v>
      </c>
      <c r="M16693" t="s">
        <v>900</v>
      </c>
      <c r="N16693" t="s">
        <v>404</v>
      </c>
      <c r="Q16693" t="s">
        <v>133</v>
      </c>
      <c r="R16693" t="str">
        <f t="shared" si="933"/>
        <v>Weekday</v>
      </c>
      <c r="S16693" s="27">
        <f t="shared" si="934"/>
        <v>43074</v>
      </c>
      <c r="V16693" t="str">
        <f t="shared" si="932"/>
        <v/>
      </c>
      <c r="AE16693" s="27"/>
      <c r="AO16693" s="27"/>
      <c r="AX16693" s="27"/>
      <c r="AY16693" s="27"/>
    </row>
    <row r="16694" spans="1:51" x14ac:dyDescent="0.25">
      <c r="A16694" t="s">
        <v>66</v>
      </c>
      <c r="C16694">
        <v>5684861</v>
      </c>
      <c r="D16694">
        <v>400</v>
      </c>
      <c r="E16694" t="s">
        <v>91</v>
      </c>
      <c r="G16694">
        <v>10.218</v>
      </c>
      <c r="H16694">
        <v>2016</v>
      </c>
      <c r="I16694">
        <v>3</v>
      </c>
      <c r="J16694">
        <v>22</v>
      </c>
      <c r="K16694" t="s">
        <v>1947</v>
      </c>
      <c r="L16694" t="s">
        <v>1938</v>
      </c>
      <c r="M16694" t="s">
        <v>900</v>
      </c>
      <c r="N16694" t="s">
        <v>860</v>
      </c>
      <c r="Q16694" t="s">
        <v>133</v>
      </c>
      <c r="R16694" t="str">
        <f t="shared" si="933"/>
        <v>Weekday</v>
      </c>
      <c r="S16694" s="27">
        <f t="shared" si="934"/>
        <v>42451</v>
      </c>
      <c r="V16694" t="str">
        <f t="shared" si="932"/>
        <v/>
      </c>
      <c r="AE16694" s="27"/>
      <c r="AO16694" s="27"/>
      <c r="AX16694" s="27"/>
      <c r="AY16694" s="27"/>
    </row>
    <row r="16695" spans="1:51" x14ac:dyDescent="0.25">
      <c r="A16695" t="s">
        <v>66</v>
      </c>
      <c r="C16695">
        <v>6235070</v>
      </c>
      <c r="D16695">
        <v>400</v>
      </c>
      <c r="E16695" t="s">
        <v>91</v>
      </c>
      <c r="G16695">
        <v>10.281000000000001</v>
      </c>
      <c r="H16695">
        <v>2017</v>
      </c>
      <c r="I16695">
        <v>5</v>
      </c>
      <c r="J16695">
        <v>16</v>
      </c>
      <c r="K16695" t="s">
        <v>1954</v>
      </c>
      <c r="L16695" t="s">
        <v>1985</v>
      </c>
      <c r="M16695" t="s">
        <v>900</v>
      </c>
      <c r="N16695" t="s">
        <v>860</v>
      </c>
      <c r="Q16695" t="s">
        <v>133</v>
      </c>
      <c r="R16695" t="str">
        <f t="shared" si="933"/>
        <v>Weekday</v>
      </c>
      <c r="S16695" s="27">
        <f t="shared" si="934"/>
        <v>42871</v>
      </c>
      <c r="V16695" t="str">
        <f t="shared" si="932"/>
        <v/>
      </c>
      <c r="AE16695" s="27"/>
      <c r="AO16695" s="27"/>
      <c r="AX16695" s="27"/>
      <c r="AY16695" s="27"/>
    </row>
    <row r="16696" spans="1:51" x14ac:dyDescent="0.25">
      <c r="A16696" t="s">
        <v>66</v>
      </c>
      <c r="C16696">
        <v>6674916</v>
      </c>
      <c r="D16696">
        <v>400</v>
      </c>
      <c r="E16696" t="s">
        <v>90</v>
      </c>
      <c r="G16696">
        <v>10.444000000000001</v>
      </c>
      <c r="H16696">
        <v>2018</v>
      </c>
      <c r="I16696">
        <v>4</v>
      </c>
      <c r="J16696">
        <v>15</v>
      </c>
      <c r="K16696" t="s">
        <v>1947</v>
      </c>
      <c r="L16696" t="s">
        <v>1953</v>
      </c>
      <c r="M16696" t="s">
        <v>899</v>
      </c>
      <c r="N16696" t="s">
        <v>860</v>
      </c>
      <c r="Q16696" t="s">
        <v>127</v>
      </c>
      <c r="R16696" t="str">
        <f t="shared" si="933"/>
        <v>Weekend</v>
      </c>
      <c r="S16696" s="27">
        <f t="shared" si="934"/>
        <v>43205</v>
      </c>
      <c r="V16696" t="str">
        <f t="shared" si="932"/>
        <v/>
      </c>
      <c r="AE16696" s="27"/>
      <c r="AO16696" s="27"/>
      <c r="AX16696" s="27"/>
      <c r="AY16696" s="27"/>
    </row>
    <row r="16697" spans="1:51" x14ac:dyDescent="0.25">
      <c r="A16697" t="s">
        <v>66</v>
      </c>
      <c r="C16697">
        <v>5175630</v>
      </c>
      <c r="D16697">
        <v>400</v>
      </c>
      <c r="E16697" t="s">
        <v>91</v>
      </c>
      <c r="G16697">
        <v>10.553000000000001</v>
      </c>
      <c r="H16697">
        <v>2015</v>
      </c>
      <c r="I16697">
        <v>2</v>
      </c>
      <c r="J16697">
        <v>11</v>
      </c>
      <c r="K16697" t="s">
        <v>1947</v>
      </c>
      <c r="L16697" t="s">
        <v>1959</v>
      </c>
      <c r="M16697" t="s">
        <v>900</v>
      </c>
      <c r="N16697" t="s">
        <v>860</v>
      </c>
      <c r="Q16697" t="s">
        <v>133</v>
      </c>
      <c r="R16697" t="str">
        <f t="shared" si="933"/>
        <v>Weekday</v>
      </c>
      <c r="S16697" s="27">
        <f t="shared" si="934"/>
        <v>42046</v>
      </c>
      <c r="V16697" t="str">
        <f t="shared" si="932"/>
        <v/>
      </c>
      <c r="AE16697" s="27"/>
      <c r="AO16697" s="27"/>
      <c r="AX16697" s="27"/>
      <c r="AY16697" s="27"/>
    </row>
    <row r="16698" spans="1:51" x14ac:dyDescent="0.25">
      <c r="A16698" t="s">
        <v>66</v>
      </c>
      <c r="C16698">
        <v>5341540</v>
      </c>
      <c r="D16698">
        <v>400</v>
      </c>
      <c r="E16698" t="s">
        <v>91</v>
      </c>
      <c r="G16698">
        <v>10.567</v>
      </c>
      <c r="H16698">
        <v>2015</v>
      </c>
      <c r="I16698">
        <v>6</v>
      </c>
      <c r="J16698">
        <v>3</v>
      </c>
      <c r="K16698" t="s">
        <v>1958</v>
      </c>
      <c r="L16698" t="s">
        <v>1985</v>
      </c>
      <c r="M16698" t="s">
        <v>900</v>
      </c>
      <c r="N16698" t="s">
        <v>860</v>
      </c>
      <c r="Q16698" t="s">
        <v>133</v>
      </c>
      <c r="R16698" t="str">
        <f t="shared" si="933"/>
        <v>Weekday</v>
      </c>
      <c r="S16698" s="27">
        <f t="shared" si="934"/>
        <v>42158</v>
      </c>
      <c r="V16698" t="str">
        <f t="shared" si="932"/>
        <v/>
      </c>
      <c r="AE16698" s="27"/>
      <c r="AO16698" s="27"/>
      <c r="AX16698" s="27"/>
      <c r="AY16698" s="27"/>
    </row>
    <row r="16699" spans="1:51" x14ac:dyDescent="0.25">
      <c r="A16699" t="s">
        <v>66</v>
      </c>
      <c r="C16699">
        <v>6190330</v>
      </c>
      <c r="D16699">
        <v>400</v>
      </c>
      <c r="E16699" t="s">
        <v>90</v>
      </c>
      <c r="G16699">
        <v>10.603999999999999</v>
      </c>
      <c r="H16699">
        <v>2017</v>
      </c>
      <c r="I16699">
        <v>4</v>
      </c>
      <c r="J16699">
        <v>12</v>
      </c>
      <c r="K16699" t="s">
        <v>1947</v>
      </c>
      <c r="L16699" t="s">
        <v>1979</v>
      </c>
      <c r="M16699" t="s">
        <v>900</v>
      </c>
      <c r="N16699" t="s">
        <v>404</v>
      </c>
      <c r="Q16699" t="s">
        <v>128</v>
      </c>
      <c r="R16699" t="str">
        <f t="shared" si="933"/>
        <v>Weekday</v>
      </c>
      <c r="S16699" s="27">
        <f t="shared" si="934"/>
        <v>42837</v>
      </c>
      <c r="V16699" t="str">
        <f t="shared" si="932"/>
        <v/>
      </c>
      <c r="AE16699" s="27"/>
      <c r="AO16699" s="27"/>
      <c r="AX16699" s="27"/>
      <c r="AY16699" s="27"/>
    </row>
    <row r="16700" spans="1:51" x14ac:dyDescent="0.25">
      <c r="A16700" t="s">
        <v>66</v>
      </c>
      <c r="C16700">
        <v>5281032</v>
      </c>
      <c r="D16700">
        <v>400</v>
      </c>
      <c r="E16700" t="s">
        <v>91</v>
      </c>
      <c r="G16700">
        <v>10.6</v>
      </c>
      <c r="H16700">
        <v>2015</v>
      </c>
      <c r="I16700">
        <v>3</v>
      </c>
      <c r="J16700">
        <v>26</v>
      </c>
      <c r="K16700" t="s">
        <v>1947</v>
      </c>
      <c r="L16700" t="s">
        <v>1940</v>
      </c>
      <c r="M16700" t="s">
        <v>900</v>
      </c>
      <c r="N16700" t="s">
        <v>860</v>
      </c>
      <c r="Q16700" t="s">
        <v>132</v>
      </c>
      <c r="R16700" t="str">
        <f t="shared" si="933"/>
        <v>Weekday</v>
      </c>
      <c r="S16700" s="27">
        <f t="shared" si="934"/>
        <v>42089</v>
      </c>
      <c r="V16700" t="str">
        <f t="shared" si="932"/>
        <v/>
      </c>
      <c r="AE16700" s="27"/>
      <c r="AO16700" s="27"/>
      <c r="AX16700" s="27"/>
      <c r="AY16700" s="27"/>
    </row>
    <row r="16701" spans="1:51" x14ac:dyDescent="0.25">
      <c r="A16701" t="s">
        <v>66</v>
      </c>
      <c r="C16701">
        <v>5137911</v>
      </c>
      <c r="D16701">
        <v>400</v>
      </c>
      <c r="E16701" t="s">
        <v>91</v>
      </c>
      <c r="G16701">
        <v>10.631</v>
      </c>
      <c r="H16701">
        <v>2015</v>
      </c>
      <c r="I16701">
        <v>1</v>
      </c>
      <c r="J16701">
        <v>23</v>
      </c>
      <c r="K16701" t="s">
        <v>1947</v>
      </c>
      <c r="L16701" t="s">
        <v>1955</v>
      </c>
      <c r="M16701" t="s">
        <v>900</v>
      </c>
      <c r="N16701" t="s">
        <v>171</v>
      </c>
      <c r="Q16701" t="s">
        <v>132</v>
      </c>
      <c r="R16701" t="str">
        <f t="shared" si="933"/>
        <v>Weekday</v>
      </c>
      <c r="S16701" s="27">
        <f t="shared" si="934"/>
        <v>42027</v>
      </c>
      <c r="V16701" t="str">
        <f t="shared" si="932"/>
        <v/>
      </c>
      <c r="AE16701" s="27"/>
      <c r="AO16701" s="27"/>
      <c r="AX16701" s="27"/>
      <c r="AY16701" s="27"/>
    </row>
    <row r="16702" spans="1:51" x14ac:dyDescent="0.25">
      <c r="A16702" t="s">
        <v>66</v>
      </c>
      <c r="C16702">
        <v>5281297</v>
      </c>
      <c r="D16702">
        <v>400</v>
      </c>
      <c r="E16702" t="s">
        <v>91</v>
      </c>
      <c r="G16702">
        <v>10.657</v>
      </c>
      <c r="H16702">
        <v>2015</v>
      </c>
      <c r="I16702">
        <v>4</v>
      </c>
      <c r="J16702">
        <v>14</v>
      </c>
      <c r="K16702" t="s">
        <v>1954</v>
      </c>
      <c r="L16702" t="s">
        <v>1988</v>
      </c>
      <c r="M16702" t="s">
        <v>900</v>
      </c>
      <c r="N16702" t="s">
        <v>404</v>
      </c>
      <c r="Q16702" t="s">
        <v>132</v>
      </c>
      <c r="R16702" t="str">
        <f t="shared" si="933"/>
        <v>Weekday</v>
      </c>
      <c r="S16702" s="27">
        <f t="shared" si="934"/>
        <v>42108</v>
      </c>
      <c r="V16702" t="str">
        <f t="shared" si="932"/>
        <v/>
      </c>
      <c r="AE16702" s="27"/>
      <c r="AO16702" s="27"/>
      <c r="AX16702" s="27"/>
      <c r="AY16702" s="27"/>
    </row>
    <row r="16703" spans="1:51" x14ac:dyDescent="0.25">
      <c r="A16703" t="s">
        <v>66</v>
      </c>
      <c r="C16703">
        <v>5032906</v>
      </c>
      <c r="D16703">
        <v>400</v>
      </c>
      <c r="E16703" t="s">
        <v>91</v>
      </c>
      <c r="G16703">
        <v>10.696</v>
      </c>
      <c r="H16703">
        <v>2014</v>
      </c>
      <c r="I16703">
        <v>10</v>
      </c>
      <c r="J16703">
        <v>28</v>
      </c>
      <c r="K16703" t="s">
        <v>1973</v>
      </c>
      <c r="L16703" t="s">
        <v>1982</v>
      </c>
      <c r="M16703" t="s">
        <v>900</v>
      </c>
      <c r="N16703" t="s">
        <v>860</v>
      </c>
      <c r="Q16703" t="s">
        <v>132</v>
      </c>
      <c r="R16703" t="str">
        <f t="shared" si="933"/>
        <v>Weekday</v>
      </c>
      <c r="S16703" s="27">
        <f t="shared" si="934"/>
        <v>41940</v>
      </c>
      <c r="V16703" t="str">
        <f t="shared" si="932"/>
        <v/>
      </c>
      <c r="AE16703" s="27"/>
      <c r="AO16703" s="27"/>
      <c r="AX16703" s="27"/>
      <c r="AY16703" s="27"/>
    </row>
    <row r="16704" spans="1:51" x14ac:dyDescent="0.25">
      <c r="A16704" t="s">
        <v>66</v>
      </c>
      <c r="C16704">
        <v>4786445</v>
      </c>
      <c r="D16704">
        <v>400</v>
      </c>
      <c r="E16704" t="s">
        <v>91</v>
      </c>
      <c r="G16704">
        <v>10.723000000000001</v>
      </c>
      <c r="H16704">
        <v>2014</v>
      </c>
      <c r="I16704">
        <v>4</v>
      </c>
      <c r="J16704">
        <v>6</v>
      </c>
      <c r="K16704" t="s">
        <v>1954</v>
      </c>
      <c r="L16704" t="s">
        <v>1984</v>
      </c>
      <c r="M16704" t="s">
        <v>899</v>
      </c>
      <c r="N16704" t="s">
        <v>171</v>
      </c>
      <c r="Q16704" t="s">
        <v>132</v>
      </c>
      <c r="R16704" t="str">
        <f t="shared" si="933"/>
        <v>Weekend</v>
      </c>
      <c r="S16704" s="27">
        <f t="shared" si="934"/>
        <v>41735</v>
      </c>
      <c r="V16704" t="str">
        <f t="shared" si="932"/>
        <v/>
      </c>
      <c r="AE16704" s="27"/>
      <c r="AO16704" s="27"/>
      <c r="AX16704" s="27"/>
      <c r="AY16704" s="27"/>
    </row>
    <row r="16705" spans="1:51" x14ac:dyDescent="0.25">
      <c r="A16705" t="s">
        <v>66</v>
      </c>
      <c r="C16705">
        <v>4760349</v>
      </c>
      <c r="D16705">
        <v>400</v>
      </c>
      <c r="E16705" t="s">
        <v>91</v>
      </c>
      <c r="G16705">
        <v>10.736000000000001</v>
      </c>
      <c r="H16705">
        <v>2014</v>
      </c>
      <c r="I16705">
        <v>3</v>
      </c>
      <c r="J16705">
        <v>13</v>
      </c>
      <c r="K16705" t="s">
        <v>1947</v>
      </c>
      <c r="L16705" t="s">
        <v>1974</v>
      </c>
      <c r="M16705" t="s">
        <v>900</v>
      </c>
      <c r="N16705" t="s">
        <v>860</v>
      </c>
      <c r="Q16705" t="s">
        <v>132</v>
      </c>
      <c r="R16705" t="str">
        <f t="shared" si="933"/>
        <v>Weekday</v>
      </c>
      <c r="S16705" s="27">
        <f t="shared" si="934"/>
        <v>41711</v>
      </c>
      <c r="V16705" t="str">
        <f t="shared" si="932"/>
        <v/>
      </c>
      <c r="AE16705" s="27"/>
      <c r="AO16705" s="27"/>
      <c r="AX16705" s="27"/>
      <c r="AY16705" s="27"/>
    </row>
    <row r="16706" spans="1:51" x14ac:dyDescent="0.25">
      <c r="A16706" t="s">
        <v>66</v>
      </c>
      <c r="C16706">
        <v>5065983</v>
      </c>
      <c r="D16706">
        <v>400</v>
      </c>
      <c r="E16706" t="s">
        <v>91</v>
      </c>
      <c r="G16706">
        <v>10.805</v>
      </c>
      <c r="H16706">
        <v>2014</v>
      </c>
      <c r="I16706">
        <v>11</v>
      </c>
      <c r="J16706">
        <v>25</v>
      </c>
      <c r="K16706" t="s">
        <v>1962</v>
      </c>
      <c r="L16706" t="s">
        <v>1986</v>
      </c>
      <c r="M16706" t="s">
        <v>900</v>
      </c>
      <c r="N16706" t="s">
        <v>860</v>
      </c>
      <c r="Q16706" t="s">
        <v>132</v>
      </c>
      <c r="R16706" t="str">
        <f t="shared" si="933"/>
        <v>Weekday</v>
      </c>
      <c r="S16706" s="27">
        <f t="shared" si="934"/>
        <v>41968</v>
      </c>
      <c r="V16706" t="str">
        <f t="shared" si="932"/>
        <v/>
      </c>
      <c r="AE16706" s="27"/>
      <c r="AO16706" s="27"/>
      <c r="AX16706" s="27"/>
      <c r="AY16706" s="27"/>
    </row>
    <row r="16707" spans="1:51" x14ac:dyDescent="0.25">
      <c r="A16707" t="s">
        <v>66</v>
      </c>
      <c r="C16707">
        <v>4870610</v>
      </c>
      <c r="D16707">
        <v>400</v>
      </c>
      <c r="E16707" t="s">
        <v>91</v>
      </c>
      <c r="G16707">
        <v>10.827</v>
      </c>
      <c r="H16707">
        <v>2014</v>
      </c>
      <c r="I16707">
        <v>6</v>
      </c>
      <c r="J16707">
        <v>6</v>
      </c>
      <c r="K16707" t="s">
        <v>1962</v>
      </c>
      <c r="L16707" t="s">
        <v>1941</v>
      </c>
      <c r="M16707" t="s">
        <v>900</v>
      </c>
      <c r="N16707" t="s">
        <v>171</v>
      </c>
      <c r="Q16707" t="s">
        <v>132</v>
      </c>
      <c r="R16707" t="str">
        <f t="shared" si="933"/>
        <v>Weekday</v>
      </c>
      <c r="S16707" s="27">
        <f t="shared" si="934"/>
        <v>41796</v>
      </c>
      <c r="V16707" t="str">
        <f t="shared" ref="V16707:V16770" si="935">T16707&amp;U16707</f>
        <v/>
      </c>
      <c r="AE16707" s="27"/>
      <c r="AO16707" s="27"/>
      <c r="AX16707" s="27"/>
      <c r="AY16707" s="27"/>
    </row>
    <row r="16708" spans="1:51" x14ac:dyDescent="0.25">
      <c r="A16708" t="s">
        <v>66</v>
      </c>
      <c r="C16708">
        <v>6491443</v>
      </c>
      <c r="D16708">
        <v>400</v>
      </c>
      <c r="E16708" t="s">
        <v>91</v>
      </c>
      <c r="G16708">
        <v>10.83</v>
      </c>
      <c r="H16708">
        <v>2017</v>
      </c>
      <c r="I16708">
        <v>11</v>
      </c>
      <c r="J16708">
        <v>28</v>
      </c>
      <c r="K16708" t="s">
        <v>1939</v>
      </c>
      <c r="L16708" t="s">
        <v>1989</v>
      </c>
      <c r="M16708" t="s">
        <v>900</v>
      </c>
      <c r="N16708" t="s">
        <v>404</v>
      </c>
      <c r="Q16708" t="s">
        <v>132</v>
      </c>
      <c r="R16708" t="str">
        <f t="shared" si="933"/>
        <v>Weekday</v>
      </c>
      <c r="S16708" s="27">
        <f t="shared" si="934"/>
        <v>43067</v>
      </c>
      <c r="V16708" t="str">
        <f t="shared" si="935"/>
        <v/>
      </c>
      <c r="AE16708" s="27"/>
      <c r="AO16708" s="27"/>
      <c r="AX16708" s="27"/>
      <c r="AY16708" s="27"/>
    </row>
    <row r="16709" spans="1:51" x14ac:dyDescent="0.25">
      <c r="A16709" t="s">
        <v>66</v>
      </c>
      <c r="C16709">
        <v>6426718</v>
      </c>
      <c r="D16709">
        <v>400</v>
      </c>
      <c r="E16709" t="s">
        <v>91</v>
      </c>
      <c r="G16709">
        <v>10.851000000000001</v>
      </c>
      <c r="H16709">
        <v>2017</v>
      </c>
      <c r="I16709">
        <v>10</v>
      </c>
      <c r="J16709">
        <v>12</v>
      </c>
      <c r="K16709" t="s">
        <v>1957</v>
      </c>
      <c r="L16709" t="s">
        <v>1970</v>
      </c>
      <c r="M16709" t="s">
        <v>900</v>
      </c>
      <c r="N16709" t="s">
        <v>171</v>
      </c>
      <c r="Q16709" t="s">
        <v>132</v>
      </c>
      <c r="R16709" t="str">
        <f t="shared" si="933"/>
        <v>Weekday</v>
      </c>
      <c r="S16709" s="27">
        <f t="shared" si="934"/>
        <v>43020</v>
      </c>
      <c r="V16709" t="str">
        <f t="shared" si="935"/>
        <v/>
      </c>
      <c r="AE16709" s="27"/>
      <c r="AO16709" s="27"/>
      <c r="AX16709" s="27"/>
      <c r="AY16709" s="27"/>
    </row>
    <row r="16710" spans="1:51" x14ac:dyDescent="0.25">
      <c r="A16710" t="s">
        <v>66</v>
      </c>
      <c r="C16710">
        <v>5036131</v>
      </c>
      <c r="D16710">
        <v>400</v>
      </c>
      <c r="E16710" t="s">
        <v>91</v>
      </c>
      <c r="G16710">
        <v>10.858000000000001</v>
      </c>
      <c r="H16710">
        <v>2014</v>
      </c>
      <c r="I16710">
        <v>10</v>
      </c>
      <c r="J16710">
        <v>31</v>
      </c>
      <c r="K16710" t="s">
        <v>1954</v>
      </c>
      <c r="L16710" t="s">
        <v>1969</v>
      </c>
      <c r="M16710" t="s">
        <v>900</v>
      </c>
      <c r="N16710" t="s">
        <v>860</v>
      </c>
      <c r="Q16710" t="s">
        <v>132</v>
      </c>
      <c r="R16710" t="str">
        <f t="shared" si="933"/>
        <v>Weekday</v>
      </c>
      <c r="S16710" s="27">
        <f t="shared" si="934"/>
        <v>41943</v>
      </c>
      <c r="V16710" t="str">
        <f t="shared" si="935"/>
        <v/>
      </c>
      <c r="AE16710" s="27"/>
      <c r="AO16710" s="27"/>
      <c r="AX16710" s="27"/>
      <c r="AY16710" s="27"/>
    </row>
    <row r="16711" spans="1:51" x14ac:dyDescent="0.25">
      <c r="A16711" t="s">
        <v>66</v>
      </c>
      <c r="C16711">
        <v>5638942</v>
      </c>
      <c r="D16711">
        <v>400</v>
      </c>
      <c r="E16711" t="s">
        <v>90</v>
      </c>
      <c r="G16711">
        <v>10.867000000000001</v>
      </c>
      <c r="H16711">
        <v>2016</v>
      </c>
      <c r="I16711">
        <v>2</v>
      </c>
      <c r="J16711">
        <v>16</v>
      </c>
      <c r="K16711" t="s">
        <v>1949</v>
      </c>
      <c r="L16711" t="s">
        <v>1969</v>
      </c>
      <c r="M16711" t="s">
        <v>900</v>
      </c>
      <c r="N16711" t="s">
        <v>860</v>
      </c>
      <c r="Q16711" t="s">
        <v>129</v>
      </c>
      <c r="R16711" t="str">
        <f t="shared" si="933"/>
        <v>Weekday</v>
      </c>
      <c r="S16711" s="27">
        <f t="shared" si="934"/>
        <v>42416</v>
      </c>
      <c r="V16711" t="str">
        <f t="shared" si="935"/>
        <v/>
      </c>
      <c r="AE16711" s="27"/>
      <c r="AO16711" s="27"/>
      <c r="AX16711" s="27"/>
      <c r="AY16711" s="27"/>
    </row>
    <row r="16712" spans="1:51" x14ac:dyDescent="0.25">
      <c r="A16712" t="s">
        <v>66</v>
      </c>
      <c r="C16712">
        <v>6347272</v>
      </c>
      <c r="D16712">
        <v>400</v>
      </c>
      <c r="E16712" t="s">
        <v>91</v>
      </c>
      <c r="G16712">
        <v>10.881</v>
      </c>
      <c r="H16712">
        <v>2017</v>
      </c>
      <c r="I16712">
        <v>8</v>
      </c>
      <c r="J16712">
        <v>9</v>
      </c>
      <c r="K16712" t="s">
        <v>1954</v>
      </c>
      <c r="L16712" t="s">
        <v>1969</v>
      </c>
      <c r="M16712" t="s">
        <v>900</v>
      </c>
      <c r="N16712" t="s">
        <v>860</v>
      </c>
      <c r="Q16712" t="s">
        <v>131</v>
      </c>
      <c r="R16712" t="str">
        <f t="shared" si="933"/>
        <v>Weekday</v>
      </c>
      <c r="S16712" s="27">
        <f t="shared" si="934"/>
        <v>42956</v>
      </c>
      <c r="V16712" t="str">
        <f t="shared" si="935"/>
        <v/>
      </c>
      <c r="AE16712" s="27"/>
      <c r="AO16712" s="27"/>
      <c r="AX16712" s="27"/>
      <c r="AY16712" s="27"/>
    </row>
    <row r="16713" spans="1:51" x14ac:dyDescent="0.25">
      <c r="A16713" t="s">
        <v>66</v>
      </c>
      <c r="C16713">
        <v>6589346</v>
      </c>
      <c r="D16713">
        <v>400</v>
      </c>
      <c r="E16713" t="s">
        <v>90</v>
      </c>
      <c r="G16713">
        <v>10.916</v>
      </c>
      <c r="H16713">
        <v>2018</v>
      </c>
      <c r="I16713">
        <v>2</v>
      </c>
      <c r="J16713">
        <v>11</v>
      </c>
      <c r="K16713" t="s">
        <v>1989</v>
      </c>
      <c r="L16713" t="s">
        <v>2001</v>
      </c>
      <c r="M16713" t="s">
        <v>899</v>
      </c>
      <c r="N16713" t="s">
        <v>860</v>
      </c>
      <c r="Q16713" t="s">
        <v>129</v>
      </c>
      <c r="R16713" t="str">
        <f t="shared" si="933"/>
        <v>Weekend</v>
      </c>
      <c r="S16713" s="27">
        <f t="shared" si="934"/>
        <v>43142</v>
      </c>
      <c r="V16713" t="str">
        <f t="shared" si="935"/>
        <v/>
      </c>
      <c r="AE16713" s="27"/>
      <c r="AO16713" s="27"/>
      <c r="AX16713" s="27"/>
      <c r="AY16713" s="27"/>
    </row>
    <row r="16714" spans="1:51" x14ac:dyDescent="0.25">
      <c r="A16714" t="s">
        <v>66</v>
      </c>
      <c r="C16714">
        <v>5058057</v>
      </c>
      <c r="D16714">
        <v>400</v>
      </c>
      <c r="E16714" t="s">
        <v>91</v>
      </c>
      <c r="G16714">
        <v>10.922000000000001</v>
      </c>
      <c r="H16714">
        <v>2014</v>
      </c>
      <c r="I16714">
        <v>11</v>
      </c>
      <c r="J16714">
        <v>19</v>
      </c>
      <c r="K16714" t="s">
        <v>1964</v>
      </c>
      <c r="L16714" t="s">
        <v>2002</v>
      </c>
      <c r="M16714" t="s">
        <v>900</v>
      </c>
      <c r="N16714" t="s">
        <v>171</v>
      </c>
      <c r="Q16714" t="s">
        <v>131</v>
      </c>
      <c r="R16714" t="str">
        <f t="shared" si="933"/>
        <v>Weekday</v>
      </c>
      <c r="S16714" s="27">
        <f t="shared" si="934"/>
        <v>41962</v>
      </c>
      <c r="V16714" t="str">
        <f t="shared" si="935"/>
        <v/>
      </c>
      <c r="AE16714" s="27"/>
      <c r="AO16714" s="27"/>
      <c r="AX16714" s="27"/>
      <c r="AY16714" s="27"/>
    </row>
    <row r="16715" spans="1:51" x14ac:dyDescent="0.25">
      <c r="A16715" t="s">
        <v>66</v>
      </c>
      <c r="C16715">
        <v>5744214</v>
      </c>
      <c r="D16715">
        <v>400</v>
      </c>
      <c r="E16715" t="s">
        <v>91</v>
      </c>
      <c r="G16715">
        <v>10.922000000000001</v>
      </c>
      <c r="H16715">
        <v>2016</v>
      </c>
      <c r="I16715">
        <v>5</v>
      </c>
      <c r="J16715">
        <v>6</v>
      </c>
      <c r="K16715" t="s">
        <v>1947</v>
      </c>
      <c r="L16715" t="s">
        <v>1940</v>
      </c>
      <c r="M16715" t="s">
        <v>900</v>
      </c>
      <c r="N16715" t="s">
        <v>860</v>
      </c>
      <c r="Q16715" t="s">
        <v>131</v>
      </c>
      <c r="R16715" t="str">
        <f t="shared" si="933"/>
        <v>Weekday</v>
      </c>
      <c r="S16715" s="27">
        <f t="shared" si="934"/>
        <v>42496</v>
      </c>
      <c r="V16715" t="str">
        <f t="shared" si="935"/>
        <v/>
      </c>
      <c r="AE16715" s="27"/>
      <c r="AO16715" s="27"/>
      <c r="AX16715" s="27"/>
      <c r="AY16715" s="27"/>
    </row>
    <row r="16716" spans="1:51" x14ac:dyDescent="0.25">
      <c r="A16716" t="s">
        <v>66</v>
      </c>
      <c r="C16716">
        <v>5200069</v>
      </c>
      <c r="D16716">
        <v>400</v>
      </c>
      <c r="E16716" t="s">
        <v>91</v>
      </c>
      <c r="G16716">
        <v>10.923</v>
      </c>
      <c r="H16716">
        <v>2015</v>
      </c>
      <c r="I16716">
        <v>2</v>
      </c>
      <c r="J16716">
        <v>27</v>
      </c>
      <c r="K16716" t="s">
        <v>1973</v>
      </c>
      <c r="L16716" t="s">
        <v>1945</v>
      </c>
      <c r="M16716" t="s">
        <v>900</v>
      </c>
      <c r="N16716" t="s">
        <v>404</v>
      </c>
      <c r="Q16716" t="s">
        <v>131</v>
      </c>
      <c r="R16716" t="str">
        <f t="shared" si="933"/>
        <v>Weekday</v>
      </c>
      <c r="S16716" s="27">
        <f t="shared" si="934"/>
        <v>42062</v>
      </c>
      <c r="V16716" t="str">
        <f t="shared" si="935"/>
        <v/>
      </c>
      <c r="AE16716" s="27"/>
      <c r="AO16716" s="27"/>
      <c r="AX16716" s="27"/>
      <c r="AY16716" s="27"/>
    </row>
    <row r="16717" spans="1:51" x14ac:dyDescent="0.25">
      <c r="A16717" t="s">
        <v>66</v>
      </c>
      <c r="C16717">
        <v>5746002</v>
      </c>
      <c r="D16717">
        <v>400</v>
      </c>
      <c r="E16717" t="s">
        <v>91</v>
      </c>
      <c r="G16717">
        <v>10.923</v>
      </c>
      <c r="H16717">
        <v>2016</v>
      </c>
      <c r="I16717">
        <v>5</v>
      </c>
      <c r="J16717">
        <v>7</v>
      </c>
      <c r="K16717" t="s">
        <v>1945</v>
      </c>
      <c r="L16717" t="s">
        <v>1981</v>
      </c>
      <c r="M16717" t="s">
        <v>900</v>
      </c>
      <c r="N16717" t="s">
        <v>860</v>
      </c>
      <c r="Q16717" t="s">
        <v>131</v>
      </c>
      <c r="R16717" t="str">
        <f t="shared" si="933"/>
        <v>Weekend</v>
      </c>
      <c r="S16717" s="27">
        <f t="shared" si="934"/>
        <v>42497</v>
      </c>
      <c r="V16717" t="str">
        <f t="shared" si="935"/>
        <v/>
      </c>
      <c r="AE16717" s="27"/>
      <c r="AO16717" s="27"/>
      <c r="AX16717" s="27"/>
      <c r="AY16717" s="27"/>
    </row>
    <row r="16718" spans="1:51" x14ac:dyDescent="0.25">
      <c r="A16718" t="s">
        <v>66</v>
      </c>
      <c r="C16718">
        <v>5516527</v>
      </c>
      <c r="D16718">
        <v>400</v>
      </c>
      <c r="E16718" t="s">
        <v>90</v>
      </c>
      <c r="G16718">
        <v>10.927</v>
      </c>
      <c r="H16718">
        <v>2015</v>
      </c>
      <c r="I16718">
        <v>11</v>
      </c>
      <c r="J16718">
        <v>18</v>
      </c>
      <c r="K16718" t="s">
        <v>1956</v>
      </c>
      <c r="L16718" t="s">
        <v>1943</v>
      </c>
      <c r="M16718" t="s">
        <v>900</v>
      </c>
      <c r="N16718" t="s">
        <v>860</v>
      </c>
      <c r="Q16718" t="s">
        <v>129</v>
      </c>
      <c r="R16718" t="str">
        <f t="shared" si="933"/>
        <v>Weekday</v>
      </c>
      <c r="S16718" s="27">
        <f t="shared" si="934"/>
        <v>42326</v>
      </c>
      <c r="V16718" t="str">
        <f t="shared" si="935"/>
        <v/>
      </c>
      <c r="AE16718" s="27"/>
      <c r="AO16718" s="27"/>
      <c r="AX16718" s="27"/>
      <c r="AY16718" s="27"/>
    </row>
    <row r="16719" spans="1:51" x14ac:dyDescent="0.25">
      <c r="A16719" t="s">
        <v>66</v>
      </c>
      <c r="C16719">
        <v>6682731</v>
      </c>
      <c r="D16719">
        <v>400</v>
      </c>
      <c r="E16719" t="s">
        <v>91</v>
      </c>
      <c r="G16719">
        <v>10.923</v>
      </c>
      <c r="H16719">
        <v>2018</v>
      </c>
      <c r="I16719">
        <v>4</v>
      </c>
      <c r="J16719">
        <v>20</v>
      </c>
      <c r="K16719" t="s">
        <v>1947</v>
      </c>
      <c r="L16719" t="s">
        <v>1988</v>
      </c>
      <c r="M16719" t="s">
        <v>900</v>
      </c>
      <c r="N16719" t="s">
        <v>860</v>
      </c>
      <c r="Q16719" t="s">
        <v>131</v>
      </c>
      <c r="R16719" t="str">
        <f t="shared" si="933"/>
        <v>Weekday</v>
      </c>
      <c r="S16719" s="27">
        <f t="shared" si="934"/>
        <v>43210</v>
      </c>
      <c r="V16719" t="str">
        <f t="shared" si="935"/>
        <v/>
      </c>
      <c r="AE16719" s="27"/>
      <c r="AO16719" s="27"/>
      <c r="AX16719" s="27"/>
      <c r="AY16719" s="27"/>
    </row>
    <row r="16720" spans="1:51" x14ac:dyDescent="0.25">
      <c r="A16720" t="s">
        <v>66</v>
      </c>
      <c r="C16720">
        <v>6732472</v>
      </c>
      <c r="D16720">
        <v>400</v>
      </c>
      <c r="E16720" t="s">
        <v>91</v>
      </c>
      <c r="G16720">
        <v>10.923999999999999</v>
      </c>
      <c r="H16720">
        <v>2018</v>
      </c>
      <c r="I16720">
        <v>6</v>
      </c>
      <c r="J16720">
        <v>1</v>
      </c>
      <c r="K16720" t="s">
        <v>1970</v>
      </c>
      <c r="L16720" t="s">
        <v>1956</v>
      </c>
      <c r="M16720" t="s">
        <v>900</v>
      </c>
      <c r="N16720" t="s">
        <v>860</v>
      </c>
      <c r="Q16720" t="s">
        <v>131</v>
      </c>
      <c r="R16720" t="str">
        <f t="shared" si="933"/>
        <v>Weekday</v>
      </c>
      <c r="S16720" s="27">
        <f t="shared" si="934"/>
        <v>43252</v>
      </c>
      <c r="V16720" t="str">
        <f t="shared" si="935"/>
        <v/>
      </c>
      <c r="AE16720" s="27"/>
      <c r="AO16720" s="27"/>
      <c r="AX16720" s="27"/>
      <c r="AY16720" s="27"/>
    </row>
    <row r="16721" spans="1:51" x14ac:dyDescent="0.25">
      <c r="A16721" t="s">
        <v>66</v>
      </c>
      <c r="C16721">
        <v>6583770</v>
      </c>
      <c r="D16721">
        <v>400</v>
      </c>
      <c r="E16721" t="s">
        <v>90</v>
      </c>
      <c r="G16721">
        <v>10.933</v>
      </c>
      <c r="H16721">
        <v>2018</v>
      </c>
      <c r="I16721">
        <v>2</v>
      </c>
      <c r="J16721">
        <v>7</v>
      </c>
      <c r="K16721" t="s">
        <v>1958</v>
      </c>
      <c r="L16721" t="s">
        <v>1990</v>
      </c>
      <c r="M16721" t="s">
        <v>900</v>
      </c>
      <c r="N16721" t="s">
        <v>860</v>
      </c>
      <c r="Q16721" t="s">
        <v>129</v>
      </c>
      <c r="R16721" t="str">
        <f t="shared" si="933"/>
        <v>Weekday</v>
      </c>
      <c r="S16721" s="27">
        <f t="shared" si="934"/>
        <v>43138</v>
      </c>
      <c r="V16721" t="str">
        <f t="shared" si="935"/>
        <v/>
      </c>
      <c r="AE16721" s="27"/>
      <c r="AO16721" s="27"/>
      <c r="AX16721" s="27"/>
      <c r="AY16721" s="27"/>
    </row>
    <row r="16722" spans="1:51" x14ac:dyDescent="0.25">
      <c r="A16722" t="s">
        <v>66</v>
      </c>
      <c r="C16722">
        <v>7011400</v>
      </c>
      <c r="D16722">
        <v>400</v>
      </c>
      <c r="E16722" t="s">
        <v>90</v>
      </c>
      <c r="G16722">
        <v>10.933</v>
      </c>
      <c r="H16722">
        <v>2018</v>
      </c>
      <c r="I16722">
        <v>12</v>
      </c>
      <c r="J16722">
        <v>20</v>
      </c>
      <c r="K16722" t="s">
        <v>1964</v>
      </c>
      <c r="L16722" t="s">
        <v>1939</v>
      </c>
      <c r="M16722" t="s">
        <v>899</v>
      </c>
      <c r="N16722" t="s">
        <v>404</v>
      </c>
      <c r="Q16722" t="s">
        <v>129</v>
      </c>
      <c r="R16722" t="str">
        <f t="shared" si="933"/>
        <v>Weekday</v>
      </c>
      <c r="S16722" s="27">
        <f t="shared" si="934"/>
        <v>43454</v>
      </c>
      <c r="V16722" t="str">
        <f t="shared" si="935"/>
        <v/>
      </c>
      <c r="AE16722" s="27"/>
      <c r="AO16722" s="27"/>
      <c r="AX16722" s="27"/>
      <c r="AY16722" s="27"/>
    </row>
    <row r="16723" spans="1:51" x14ac:dyDescent="0.25">
      <c r="A16723" t="s">
        <v>66</v>
      </c>
      <c r="C16723">
        <v>6853759</v>
      </c>
      <c r="D16723">
        <v>400</v>
      </c>
      <c r="E16723" t="s">
        <v>91</v>
      </c>
      <c r="G16723">
        <v>10.929</v>
      </c>
      <c r="H16723">
        <v>2018</v>
      </c>
      <c r="I16723">
        <v>8</v>
      </c>
      <c r="J16723">
        <v>28</v>
      </c>
      <c r="K16723" t="s">
        <v>1973</v>
      </c>
      <c r="L16723" t="s">
        <v>1981</v>
      </c>
      <c r="M16723" t="s">
        <v>900</v>
      </c>
      <c r="N16723" t="s">
        <v>404</v>
      </c>
      <c r="Q16723" t="s">
        <v>131</v>
      </c>
      <c r="R16723" t="str">
        <f t="shared" si="933"/>
        <v>Weekday</v>
      </c>
      <c r="S16723" s="27">
        <f t="shared" si="934"/>
        <v>43340</v>
      </c>
      <c r="V16723" t="str">
        <f t="shared" si="935"/>
        <v/>
      </c>
      <c r="AE16723" s="27"/>
      <c r="AO16723" s="27"/>
      <c r="AX16723" s="27"/>
      <c r="AY16723" s="27"/>
    </row>
    <row r="16724" spans="1:51" x14ac:dyDescent="0.25">
      <c r="A16724" t="s">
        <v>66</v>
      </c>
      <c r="C16724">
        <v>5015867</v>
      </c>
      <c r="D16724">
        <v>400</v>
      </c>
      <c r="E16724" t="s">
        <v>91</v>
      </c>
      <c r="G16724">
        <v>10.936</v>
      </c>
      <c r="H16724">
        <v>2014</v>
      </c>
      <c r="I16724">
        <v>10</v>
      </c>
      <c r="J16724">
        <v>13</v>
      </c>
      <c r="K16724" t="s">
        <v>1964</v>
      </c>
      <c r="L16724" t="s">
        <v>1962</v>
      </c>
      <c r="M16724" t="s">
        <v>900</v>
      </c>
      <c r="N16724" t="s">
        <v>404</v>
      </c>
      <c r="Q16724" t="s">
        <v>131</v>
      </c>
      <c r="R16724" t="str">
        <f t="shared" si="933"/>
        <v>Weekday</v>
      </c>
      <c r="S16724" s="27">
        <f t="shared" si="934"/>
        <v>41925</v>
      </c>
      <c r="V16724" t="str">
        <f t="shared" si="935"/>
        <v/>
      </c>
      <c r="AE16724" s="27"/>
      <c r="AO16724" s="27"/>
      <c r="AX16724" s="27"/>
      <c r="AY16724" s="27"/>
    </row>
    <row r="16725" spans="1:51" x14ac:dyDescent="0.25">
      <c r="A16725" t="s">
        <v>66</v>
      </c>
      <c r="C16725">
        <v>4923647</v>
      </c>
      <c r="D16725">
        <v>400</v>
      </c>
      <c r="E16725" t="s">
        <v>91</v>
      </c>
      <c r="G16725">
        <v>10.936</v>
      </c>
      <c r="H16725">
        <v>2014</v>
      </c>
      <c r="I16725">
        <v>7</v>
      </c>
      <c r="J16725">
        <v>31</v>
      </c>
      <c r="K16725" t="s">
        <v>1954</v>
      </c>
      <c r="L16725" t="s">
        <v>1965</v>
      </c>
      <c r="M16725" t="s">
        <v>900</v>
      </c>
      <c r="N16725" t="s">
        <v>860</v>
      </c>
      <c r="Q16725" t="s">
        <v>131</v>
      </c>
      <c r="R16725" t="str">
        <f t="shared" si="933"/>
        <v>Weekday</v>
      </c>
      <c r="S16725" s="27">
        <f t="shared" si="934"/>
        <v>41851</v>
      </c>
      <c r="V16725" t="str">
        <f t="shared" si="935"/>
        <v/>
      </c>
      <c r="AE16725" s="27"/>
      <c r="AO16725" s="27"/>
      <c r="AX16725" s="27"/>
      <c r="AY16725" s="27"/>
    </row>
    <row r="16726" spans="1:51" x14ac:dyDescent="0.25">
      <c r="A16726" t="s">
        <v>66</v>
      </c>
      <c r="C16726">
        <v>6571305</v>
      </c>
      <c r="D16726">
        <v>400</v>
      </c>
      <c r="E16726" t="s">
        <v>91</v>
      </c>
      <c r="G16726">
        <v>10.943</v>
      </c>
      <c r="H16726">
        <v>2018</v>
      </c>
      <c r="I16726">
        <v>1</v>
      </c>
      <c r="J16726">
        <v>28</v>
      </c>
      <c r="K16726" t="s">
        <v>1958</v>
      </c>
      <c r="L16726" t="s">
        <v>2002</v>
      </c>
      <c r="M16726" t="s">
        <v>900</v>
      </c>
      <c r="N16726" t="s">
        <v>860</v>
      </c>
      <c r="Q16726" t="s">
        <v>131</v>
      </c>
      <c r="R16726" t="str">
        <f t="shared" si="933"/>
        <v>Weekend</v>
      </c>
      <c r="S16726" s="27">
        <f t="shared" si="934"/>
        <v>43128</v>
      </c>
      <c r="V16726" t="str">
        <f t="shared" si="935"/>
        <v/>
      </c>
      <c r="AE16726" s="27"/>
      <c r="AO16726" s="27"/>
      <c r="AX16726" s="27"/>
      <c r="AY16726" s="27"/>
    </row>
    <row r="16727" spans="1:51" x14ac:dyDescent="0.25">
      <c r="A16727" t="s">
        <v>66</v>
      </c>
      <c r="C16727">
        <v>5890445</v>
      </c>
      <c r="D16727">
        <v>400</v>
      </c>
      <c r="E16727" t="s">
        <v>90</v>
      </c>
      <c r="G16727">
        <v>10.951000000000001</v>
      </c>
      <c r="H16727">
        <v>2016</v>
      </c>
      <c r="I16727">
        <v>8</v>
      </c>
      <c r="J16727">
        <v>24</v>
      </c>
      <c r="K16727" t="s">
        <v>1941</v>
      </c>
      <c r="L16727" t="s">
        <v>1996</v>
      </c>
      <c r="M16727" t="s">
        <v>899</v>
      </c>
      <c r="N16727" t="s">
        <v>860</v>
      </c>
      <c r="Q16727" t="s">
        <v>129</v>
      </c>
      <c r="R16727" t="str">
        <f t="shared" si="933"/>
        <v>Weekday</v>
      </c>
      <c r="S16727" s="27">
        <f t="shared" si="934"/>
        <v>42606</v>
      </c>
      <c r="V16727" t="str">
        <f t="shared" si="935"/>
        <v/>
      </c>
      <c r="AE16727" s="27"/>
      <c r="AO16727" s="27"/>
      <c r="AX16727" s="27"/>
      <c r="AY16727" s="27"/>
    </row>
    <row r="16728" spans="1:51" x14ac:dyDescent="0.25">
      <c r="A16728" t="s">
        <v>66</v>
      </c>
      <c r="C16728">
        <v>6190846</v>
      </c>
      <c r="D16728">
        <v>400</v>
      </c>
      <c r="E16728" t="s">
        <v>90</v>
      </c>
      <c r="G16728">
        <v>10.956</v>
      </c>
      <c r="H16728">
        <v>2017</v>
      </c>
      <c r="I16728">
        <v>4</v>
      </c>
      <c r="J16728">
        <v>10</v>
      </c>
      <c r="K16728" t="s">
        <v>1939</v>
      </c>
      <c r="L16728" t="s">
        <v>1953</v>
      </c>
      <c r="M16728" t="s">
        <v>900</v>
      </c>
      <c r="N16728" t="s">
        <v>404</v>
      </c>
      <c r="Q16728" t="s">
        <v>129</v>
      </c>
      <c r="R16728" t="str">
        <f t="shared" si="933"/>
        <v>Weekday</v>
      </c>
      <c r="S16728" s="27">
        <f t="shared" si="934"/>
        <v>42835</v>
      </c>
      <c r="V16728" t="str">
        <f t="shared" si="935"/>
        <v/>
      </c>
      <c r="AE16728" s="27"/>
      <c r="AO16728" s="27"/>
      <c r="AX16728" s="27"/>
      <c r="AY16728" s="27"/>
    </row>
    <row r="16729" spans="1:51" x14ac:dyDescent="0.25">
      <c r="A16729" t="s">
        <v>66</v>
      </c>
      <c r="C16729">
        <v>6482298</v>
      </c>
      <c r="D16729">
        <v>400</v>
      </c>
      <c r="E16729" t="s">
        <v>90</v>
      </c>
      <c r="G16729">
        <v>10.957000000000001</v>
      </c>
      <c r="H16729">
        <v>2017</v>
      </c>
      <c r="I16729">
        <v>11</v>
      </c>
      <c r="J16729">
        <v>21</v>
      </c>
      <c r="K16729" t="s">
        <v>1970</v>
      </c>
      <c r="L16729" t="s">
        <v>1967</v>
      </c>
      <c r="M16729" t="s">
        <v>900</v>
      </c>
      <c r="N16729" t="s">
        <v>860</v>
      </c>
      <c r="Q16729" t="s">
        <v>129</v>
      </c>
      <c r="R16729" t="str">
        <f t="shared" si="933"/>
        <v>Weekday</v>
      </c>
      <c r="S16729" s="27">
        <f t="shared" si="934"/>
        <v>43060</v>
      </c>
      <c r="V16729" t="str">
        <f t="shared" si="935"/>
        <v/>
      </c>
      <c r="AE16729" s="27"/>
      <c r="AO16729" s="27"/>
      <c r="AX16729" s="27"/>
      <c r="AY16729" s="27"/>
    </row>
    <row r="16730" spans="1:51" x14ac:dyDescent="0.25">
      <c r="A16730" t="s">
        <v>66</v>
      </c>
      <c r="C16730">
        <v>6315619</v>
      </c>
      <c r="D16730">
        <v>400</v>
      </c>
      <c r="E16730" t="s">
        <v>91</v>
      </c>
      <c r="G16730">
        <v>10.955</v>
      </c>
      <c r="H16730">
        <v>2017</v>
      </c>
      <c r="I16730">
        <v>7</v>
      </c>
      <c r="J16730">
        <v>19</v>
      </c>
      <c r="K16730" t="s">
        <v>1954</v>
      </c>
      <c r="L16730" t="s">
        <v>1992</v>
      </c>
      <c r="M16730" t="s">
        <v>900</v>
      </c>
      <c r="N16730" t="s">
        <v>171</v>
      </c>
      <c r="Q16730" t="s">
        <v>131</v>
      </c>
      <c r="R16730" t="str">
        <f t="shared" si="933"/>
        <v>Weekday</v>
      </c>
      <c r="S16730" s="27">
        <f t="shared" si="934"/>
        <v>42935</v>
      </c>
      <c r="V16730" t="str">
        <f t="shared" si="935"/>
        <v/>
      </c>
      <c r="AE16730" s="27"/>
      <c r="AO16730" s="27"/>
      <c r="AX16730" s="27"/>
      <c r="AY16730" s="27"/>
    </row>
    <row r="16731" spans="1:51" x14ac:dyDescent="0.25">
      <c r="A16731" t="s">
        <v>66</v>
      </c>
      <c r="C16731">
        <v>6477659</v>
      </c>
      <c r="D16731">
        <v>400</v>
      </c>
      <c r="E16731" t="s">
        <v>90</v>
      </c>
      <c r="G16731">
        <v>10.96</v>
      </c>
      <c r="H16731">
        <v>2017</v>
      </c>
      <c r="I16731">
        <v>11</v>
      </c>
      <c r="J16731">
        <v>16</v>
      </c>
      <c r="K16731" t="s">
        <v>1958</v>
      </c>
      <c r="L16731" t="s">
        <v>1942</v>
      </c>
      <c r="M16731" t="s">
        <v>900</v>
      </c>
      <c r="N16731" t="s">
        <v>860</v>
      </c>
      <c r="Q16731" t="s">
        <v>129</v>
      </c>
      <c r="R16731" t="str">
        <f t="shared" si="933"/>
        <v>Weekday</v>
      </c>
      <c r="S16731" s="27">
        <f t="shared" si="934"/>
        <v>43055</v>
      </c>
      <c r="V16731" t="str">
        <f t="shared" si="935"/>
        <v/>
      </c>
      <c r="AE16731" s="27"/>
      <c r="AO16731" s="27"/>
      <c r="AX16731" s="27"/>
      <c r="AY16731" s="27"/>
    </row>
    <row r="16732" spans="1:51" x14ac:dyDescent="0.25">
      <c r="A16732" t="s">
        <v>66</v>
      </c>
      <c r="C16732">
        <v>6058648</v>
      </c>
      <c r="D16732">
        <v>400</v>
      </c>
      <c r="E16732" t="s">
        <v>90</v>
      </c>
      <c r="G16732">
        <v>10.962999999999999</v>
      </c>
      <c r="H16732">
        <v>2016</v>
      </c>
      <c r="I16732">
        <v>12</v>
      </c>
      <c r="J16732">
        <v>29</v>
      </c>
      <c r="K16732" t="s">
        <v>1994</v>
      </c>
      <c r="L16732" t="s">
        <v>1943</v>
      </c>
      <c r="M16732" t="s">
        <v>899</v>
      </c>
      <c r="N16732" t="s">
        <v>860</v>
      </c>
      <c r="Q16732" t="s">
        <v>129</v>
      </c>
      <c r="R16732" t="str">
        <f t="shared" si="933"/>
        <v>Weekday</v>
      </c>
      <c r="S16732" s="27">
        <f t="shared" si="934"/>
        <v>42733</v>
      </c>
      <c r="V16732" t="str">
        <f t="shared" si="935"/>
        <v/>
      </c>
      <c r="AE16732" s="27"/>
      <c r="AO16732" s="27"/>
      <c r="AX16732" s="27"/>
      <c r="AY16732" s="27"/>
    </row>
    <row r="16733" spans="1:51" x14ac:dyDescent="0.25">
      <c r="A16733" t="s">
        <v>66</v>
      </c>
      <c r="C16733">
        <v>6000864</v>
      </c>
      <c r="D16733">
        <v>400</v>
      </c>
      <c r="E16733" t="s">
        <v>90</v>
      </c>
      <c r="G16733">
        <v>10.972</v>
      </c>
      <c r="H16733">
        <v>2016</v>
      </c>
      <c r="I16733">
        <v>11</v>
      </c>
      <c r="J16733">
        <v>15</v>
      </c>
      <c r="K16733" t="s">
        <v>1958</v>
      </c>
      <c r="L16733" t="s">
        <v>2002</v>
      </c>
      <c r="M16733" t="s">
        <v>900</v>
      </c>
      <c r="N16733" t="s">
        <v>860</v>
      </c>
      <c r="Q16733" t="s">
        <v>129</v>
      </c>
      <c r="R16733" t="str">
        <f t="shared" si="933"/>
        <v>Weekday</v>
      </c>
      <c r="S16733" s="27">
        <f t="shared" si="934"/>
        <v>42689</v>
      </c>
      <c r="V16733" t="str">
        <f t="shared" si="935"/>
        <v/>
      </c>
      <c r="AE16733" s="27"/>
      <c r="AO16733" s="27"/>
      <c r="AX16733" s="27"/>
      <c r="AY16733" s="27"/>
    </row>
    <row r="16734" spans="1:51" x14ac:dyDescent="0.25">
      <c r="A16734" t="s">
        <v>66</v>
      </c>
      <c r="C16734">
        <v>6346445</v>
      </c>
      <c r="D16734">
        <v>400</v>
      </c>
      <c r="E16734" t="s">
        <v>90</v>
      </c>
      <c r="G16734">
        <v>10.973000000000001</v>
      </c>
      <c r="H16734">
        <v>2017</v>
      </c>
      <c r="I16734">
        <v>8</v>
      </c>
      <c r="J16734">
        <v>8</v>
      </c>
      <c r="K16734" t="s">
        <v>1952</v>
      </c>
      <c r="L16734" t="s">
        <v>1987</v>
      </c>
      <c r="M16734" t="s">
        <v>899</v>
      </c>
      <c r="N16734" t="s">
        <v>860</v>
      </c>
      <c r="Q16734" t="s">
        <v>129</v>
      </c>
      <c r="R16734" t="str">
        <f t="shared" si="933"/>
        <v>Weekday</v>
      </c>
      <c r="S16734" s="27">
        <f t="shared" si="934"/>
        <v>42955</v>
      </c>
      <c r="V16734" t="str">
        <f t="shared" si="935"/>
        <v/>
      </c>
      <c r="AE16734" s="27"/>
      <c r="AO16734" s="27"/>
      <c r="AX16734" s="27"/>
      <c r="AY16734" s="27"/>
    </row>
    <row r="16735" spans="1:51" x14ac:dyDescent="0.25">
      <c r="A16735" t="s">
        <v>66</v>
      </c>
      <c r="C16735">
        <v>6616625</v>
      </c>
      <c r="D16735">
        <v>400</v>
      </c>
      <c r="E16735" t="s">
        <v>90</v>
      </c>
      <c r="G16735">
        <v>10.988</v>
      </c>
      <c r="H16735">
        <v>2018</v>
      </c>
      <c r="I16735">
        <v>2</v>
      </c>
      <c r="J16735">
        <v>28</v>
      </c>
      <c r="K16735" t="s">
        <v>1958</v>
      </c>
      <c r="L16735" t="s">
        <v>1977</v>
      </c>
      <c r="M16735" t="s">
        <v>900</v>
      </c>
      <c r="N16735" t="s">
        <v>860</v>
      </c>
      <c r="Q16735" t="s">
        <v>129</v>
      </c>
      <c r="R16735" t="str">
        <f t="shared" si="933"/>
        <v>Weekday</v>
      </c>
      <c r="S16735" s="27">
        <f t="shared" si="934"/>
        <v>43159</v>
      </c>
      <c r="V16735" t="str">
        <f t="shared" si="935"/>
        <v/>
      </c>
      <c r="AE16735" s="27"/>
      <c r="AO16735" s="27"/>
      <c r="AX16735" s="27"/>
      <c r="AY16735" s="27"/>
    </row>
    <row r="16736" spans="1:51" x14ac:dyDescent="0.25">
      <c r="A16736" t="s">
        <v>66</v>
      </c>
      <c r="C16736">
        <v>6580532</v>
      </c>
      <c r="D16736">
        <v>400</v>
      </c>
      <c r="E16736" t="s">
        <v>90</v>
      </c>
      <c r="G16736">
        <v>10.988</v>
      </c>
      <c r="H16736">
        <v>2018</v>
      </c>
      <c r="I16736">
        <v>2</v>
      </c>
      <c r="J16736">
        <v>1</v>
      </c>
      <c r="K16736" t="s">
        <v>1958</v>
      </c>
      <c r="L16736" t="s">
        <v>1938</v>
      </c>
      <c r="M16736" t="s">
        <v>900</v>
      </c>
      <c r="N16736" t="s">
        <v>404</v>
      </c>
      <c r="Q16736" t="s">
        <v>129</v>
      </c>
      <c r="R16736" t="str">
        <f t="shared" si="933"/>
        <v>Weekday</v>
      </c>
      <c r="S16736" s="27">
        <f t="shared" si="934"/>
        <v>43132</v>
      </c>
      <c r="V16736" t="str">
        <f t="shared" si="935"/>
        <v/>
      </c>
      <c r="AE16736" s="27"/>
      <c r="AO16736" s="27"/>
      <c r="AX16736" s="27"/>
      <c r="AY16736" s="27"/>
    </row>
    <row r="16737" spans="1:51" x14ac:dyDescent="0.25">
      <c r="A16737" t="s">
        <v>66</v>
      </c>
      <c r="C16737">
        <v>6136096</v>
      </c>
      <c r="D16737">
        <v>400</v>
      </c>
      <c r="E16737" t="s">
        <v>90</v>
      </c>
      <c r="G16737">
        <v>10.992000000000001</v>
      </c>
      <c r="H16737">
        <v>2017</v>
      </c>
      <c r="I16737">
        <v>2</v>
      </c>
      <c r="J16737">
        <v>28</v>
      </c>
      <c r="K16737" t="s">
        <v>1956</v>
      </c>
      <c r="L16737" t="s">
        <v>1981</v>
      </c>
      <c r="M16737" t="s">
        <v>900</v>
      </c>
      <c r="N16737" t="s">
        <v>860</v>
      </c>
      <c r="Q16737" t="s">
        <v>129</v>
      </c>
      <c r="R16737" t="str">
        <f t="shared" si="933"/>
        <v>Weekday</v>
      </c>
      <c r="S16737" s="27">
        <f t="shared" si="934"/>
        <v>42794</v>
      </c>
      <c r="V16737" t="str">
        <f t="shared" si="935"/>
        <v/>
      </c>
      <c r="AE16737" s="27"/>
      <c r="AO16737" s="27"/>
      <c r="AX16737" s="27"/>
      <c r="AY16737" s="27"/>
    </row>
    <row r="16738" spans="1:51" x14ac:dyDescent="0.25">
      <c r="A16738" t="s">
        <v>66</v>
      </c>
      <c r="C16738">
        <v>5508419</v>
      </c>
      <c r="D16738">
        <v>400</v>
      </c>
      <c r="E16738" t="s">
        <v>91</v>
      </c>
      <c r="G16738">
        <v>10.989000000000001</v>
      </c>
      <c r="H16738">
        <v>2015</v>
      </c>
      <c r="I16738">
        <v>11</v>
      </c>
      <c r="J16738">
        <v>11</v>
      </c>
      <c r="K16738" t="s">
        <v>1947</v>
      </c>
      <c r="L16738" t="s">
        <v>1993</v>
      </c>
      <c r="M16738" t="s">
        <v>900</v>
      </c>
      <c r="N16738" t="s">
        <v>404</v>
      </c>
      <c r="Q16738" t="s">
        <v>131</v>
      </c>
      <c r="R16738" t="str">
        <f t="shared" si="933"/>
        <v>Weekday</v>
      </c>
      <c r="S16738" s="27">
        <f t="shared" si="934"/>
        <v>42319</v>
      </c>
      <c r="V16738" t="str">
        <f t="shared" si="935"/>
        <v/>
      </c>
      <c r="AE16738" s="27"/>
      <c r="AO16738" s="27"/>
      <c r="AX16738" s="27"/>
      <c r="AY16738" s="27"/>
    </row>
    <row r="16739" spans="1:51" x14ac:dyDescent="0.25">
      <c r="A16739" t="s">
        <v>66</v>
      </c>
      <c r="C16739">
        <v>6146228</v>
      </c>
      <c r="D16739">
        <v>400</v>
      </c>
      <c r="E16739" t="s">
        <v>90</v>
      </c>
      <c r="G16739">
        <v>11</v>
      </c>
      <c r="H16739">
        <v>2017</v>
      </c>
      <c r="I16739">
        <v>3</v>
      </c>
      <c r="J16739">
        <v>10</v>
      </c>
      <c r="K16739" t="s">
        <v>1972</v>
      </c>
      <c r="L16739" t="s">
        <v>1990</v>
      </c>
      <c r="M16739" t="s">
        <v>899</v>
      </c>
      <c r="N16739" t="s">
        <v>404</v>
      </c>
      <c r="Q16739" t="s">
        <v>129</v>
      </c>
      <c r="R16739" t="str">
        <f t="shared" si="933"/>
        <v>Weekday</v>
      </c>
      <c r="S16739" s="27">
        <f t="shared" si="934"/>
        <v>42804</v>
      </c>
      <c r="V16739" t="str">
        <f t="shared" si="935"/>
        <v/>
      </c>
      <c r="AE16739" s="27"/>
      <c r="AO16739" s="27"/>
      <c r="AX16739" s="27"/>
      <c r="AY16739" s="27"/>
    </row>
    <row r="16740" spans="1:51" x14ac:dyDescent="0.25">
      <c r="A16740" t="s">
        <v>66</v>
      </c>
      <c r="C16740">
        <v>6445829</v>
      </c>
      <c r="D16740">
        <v>400</v>
      </c>
      <c r="E16740" t="s">
        <v>90</v>
      </c>
      <c r="G16740">
        <v>10.999000000000001</v>
      </c>
      <c r="H16740">
        <v>2017</v>
      </c>
      <c r="I16740">
        <v>10</v>
      </c>
      <c r="J16740">
        <v>25</v>
      </c>
      <c r="K16740" t="s">
        <v>1962</v>
      </c>
      <c r="L16740" t="s">
        <v>1989</v>
      </c>
      <c r="M16740" t="s">
        <v>900</v>
      </c>
      <c r="N16740" t="s">
        <v>860</v>
      </c>
      <c r="Q16740" t="s">
        <v>129</v>
      </c>
      <c r="R16740" t="str">
        <f t="shared" si="933"/>
        <v>Weekday</v>
      </c>
      <c r="S16740" s="27">
        <f t="shared" si="934"/>
        <v>43033</v>
      </c>
      <c r="V16740" t="str">
        <f t="shared" si="935"/>
        <v/>
      </c>
      <c r="AE16740" s="27"/>
      <c r="AO16740" s="27"/>
      <c r="AX16740" s="27"/>
      <c r="AY16740" s="27"/>
    </row>
    <row r="16741" spans="1:51" x14ac:dyDescent="0.25">
      <c r="A16741" t="s">
        <v>66</v>
      </c>
      <c r="C16741">
        <v>6536466</v>
      </c>
      <c r="D16741">
        <v>400</v>
      </c>
      <c r="E16741" t="s">
        <v>90</v>
      </c>
      <c r="G16741">
        <v>11.000999999999999</v>
      </c>
      <c r="H16741">
        <v>2018</v>
      </c>
      <c r="I16741">
        <v>1</v>
      </c>
      <c r="J16741">
        <v>1</v>
      </c>
      <c r="K16741" t="s">
        <v>1970</v>
      </c>
      <c r="L16741" t="s">
        <v>1987</v>
      </c>
      <c r="M16741" t="s">
        <v>900</v>
      </c>
      <c r="N16741" t="s">
        <v>860</v>
      </c>
      <c r="Q16741" t="s">
        <v>129</v>
      </c>
      <c r="R16741" t="str">
        <f t="shared" si="933"/>
        <v>Weekday</v>
      </c>
      <c r="S16741" s="27">
        <f t="shared" si="934"/>
        <v>43101</v>
      </c>
      <c r="V16741" t="str">
        <f t="shared" si="935"/>
        <v/>
      </c>
      <c r="AE16741" s="27"/>
      <c r="AO16741" s="27"/>
      <c r="AX16741" s="27"/>
      <c r="AY16741" s="27"/>
    </row>
    <row r="16742" spans="1:51" x14ac:dyDescent="0.25">
      <c r="A16742" t="s">
        <v>66</v>
      </c>
      <c r="C16742">
        <v>5033000</v>
      </c>
      <c r="D16742">
        <v>400</v>
      </c>
      <c r="E16742" t="s">
        <v>91</v>
      </c>
      <c r="G16742">
        <v>10.997</v>
      </c>
      <c r="H16742">
        <v>2014</v>
      </c>
      <c r="I16742">
        <v>10</v>
      </c>
      <c r="J16742">
        <v>27</v>
      </c>
      <c r="K16742" t="s">
        <v>1954</v>
      </c>
      <c r="L16742" t="s">
        <v>1958</v>
      </c>
      <c r="M16742" t="s">
        <v>900</v>
      </c>
      <c r="N16742" t="s">
        <v>404</v>
      </c>
      <c r="Q16742" t="s">
        <v>131</v>
      </c>
      <c r="R16742" t="str">
        <f t="shared" si="933"/>
        <v>Weekday</v>
      </c>
      <c r="S16742" s="27">
        <f t="shared" si="934"/>
        <v>41939</v>
      </c>
      <c r="V16742" t="str">
        <f t="shared" si="935"/>
        <v/>
      </c>
      <c r="AE16742" s="27"/>
      <c r="AO16742" s="27"/>
      <c r="AX16742" s="27"/>
      <c r="AY16742" s="27"/>
    </row>
    <row r="16743" spans="1:51" x14ac:dyDescent="0.25">
      <c r="A16743" t="s">
        <v>66</v>
      </c>
      <c r="C16743">
        <v>6283151</v>
      </c>
      <c r="D16743">
        <v>400</v>
      </c>
      <c r="E16743" t="s">
        <v>91</v>
      </c>
      <c r="G16743">
        <v>11</v>
      </c>
      <c r="H16743">
        <v>2017</v>
      </c>
      <c r="I16743">
        <v>6</v>
      </c>
      <c r="J16743">
        <v>21</v>
      </c>
      <c r="K16743" t="s">
        <v>1936</v>
      </c>
      <c r="L16743" t="s">
        <v>1970</v>
      </c>
      <c r="M16743" t="s">
        <v>900</v>
      </c>
      <c r="N16743" t="s">
        <v>171</v>
      </c>
      <c r="Q16743" t="s">
        <v>131</v>
      </c>
      <c r="R16743" t="str">
        <f t="shared" si="933"/>
        <v>Weekday</v>
      </c>
      <c r="S16743" s="27">
        <f t="shared" si="934"/>
        <v>42907</v>
      </c>
      <c r="V16743" t="str">
        <f t="shared" si="935"/>
        <v/>
      </c>
      <c r="AE16743" s="27"/>
      <c r="AO16743" s="27"/>
      <c r="AX16743" s="27"/>
      <c r="AY16743" s="27"/>
    </row>
    <row r="16744" spans="1:51" x14ac:dyDescent="0.25">
      <c r="A16744" t="s">
        <v>66</v>
      </c>
      <c r="C16744">
        <v>5449750</v>
      </c>
      <c r="D16744">
        <v>400</v>
      </c>
      <c r="E16744" t="s">
        <v>90</v>
      </c>
      <c r="G16744">
        <v>11.005000000000001</v>
      </c>
      <c r="H16744">
        <v>2015</v>
      </c>
      <c r="I16744">
        <v>9</v>
      </c>
      <c r="J16744">
        <v>29</v>
      </c>
      <c r="K16744" t="s">
        <v>1947</v>
      </c>
      <c r="L16744" t="s">
        <v>1984</v>
      </c>
      <c r="M16744" t="s">
        <v>900</v>
      </c>
      <c r="N16744" t="s">
        <v>860</v>
      </c>
      <c r="Q16744" t="s">
        <v>129</v>
      </c>
      <c r="R16744" t="str">
        <f t="shared" si="933"/>
        <v>Weekday</v>
      </c>
      <c r="S16744" s="27">
        <f t="shared" si="934"/>
        <v>42276</v>
      </c>
      <c r="V16744" t="str">
        <f t="shared" si="935"/>
        <v/>
      </c>
      <c r="AE16744" s="27"/>
      <c r="AO16744" s="27"/>
      <c r="AX16744" s="27"/>
      <c r="AY16744" s="27"/>
    </row>
    <row r="16745" spans="1:51" x14ac:dyDescent="0.25">
      <c r="A16745" t="s">
        <v>66</v>
      </c>
      <c r="C16745">
        <v>6349671</v>
      </c>
      <c r="D16745">
        <v>400</v>
      </c>
      <c r="E16745" t="s">
        <v>90</v>
      </c>
      <c r="G16745">
        <v>11.005000000000001</v>
      </c>
      <c r="H16745">
        <v>2017</v>
      </c>
      <c r="I16745">
        <v>8</v>
      </c>
      <c r="J16745">
        <v>10</v>
      </c>
      <c r="K16745" t="s">
        <v>1958</v>
      </c>
      <c r="L16745" t="s">
        <v>1961</v>
      </c>
      <c r="M16745" t="s">
        <v>900</v>
      </c>
      <c r="N16745" t="s">
        <v>404</v>
      </c>
      <c r="Q16745" t="s">
        <v>129</v>
      </c>
      <c r="R16745" t="str">
        <f t="shared" si="933"/>
        <v>Weekday</v>
      </c>
      <c r="S16745" s="27">
        <f t="shared" si="934"/>
        <v>42957</v>
      </c>
      <c r="V16745" t="str">
        <f t="shared" si="935"/>
        <v/>
      </c>
      <c r="AE16745" s="27"/>
      <c r="AO16745" s="27"/>
      <c r="AX16745" s="27"/>
      <c r="AY16745" s="27"/>
    </row>
    <row r="16746" spans="1:51" x14ac:dyDescent="0.25">
      <c r="A16746" t="s">
        <v>66</v>
      </c>
      <c r="C16746">
        <v>5849262</v>
      </c>
      <c r="D16746">
        <v>400</v>
      </c>
      <c r="E16746" t="s">
        <v>91</v>
      </c>
      <c r="G16746">
        <v>11.000999999999999</v>
      </c>
      <c r="H16746">
        <v>2016</v>
      </c>
      <c r="I16746">
        <v>7</v>
      </c>
      <c r="J16746">
        <v>5</v>
      </c>
      <c r="K16746" t="s">
        <v>1934</v>
      </c>
      <c r="L16746" t="s">
        <v>1965</v>
      </c>
      <c r="M16746" t="s">
        <v>900</v>
      </c>
      <c r="N16746" t="s">
        <v>860</v>
      </c>
      <c r="Q16746" t="s">
        <v>131</v>
      </c>
      <c r="R16746" t="str">
        <f t="shared" si="933"/>
        <v>Weekday</v>
      </c>
      <c r="S16746" s="27">
        <f t="shared" si="934"/>
        <v>42556</v>
      </c>
      <c r="V16746" t="str">
        <f t="shared" si="935"/>
        <v/>
      </c>
      <c r="AE16746" s="27"/>
      <c r="AO16746" s="27"/>
      <c r="AX16746" s="27"/>
      <c r="AY16746" s="27"/>
    </row>
    <row r="16747" spans="1:51" x14ac:dyDescent="0.25">
      <c r="A16747" t="s">
        <v>66</v>
      </c>
      <c r="C16747">
        <v>5194000</v>
      </c>
      <c r="D16747">
        <v>400</v>
      </c>
      <c r="E16747" t="s">
        <v>91</v>
      </c>
      <c r="G16747">
        <v>11</v>
      </c>
      <c r="H16747">
        <v>2015</v>
      </c>
      <c r="I16747">
        <v>2</v>
      </c>
      <c r="J16747">
        <v>23</v>
      </c>
      <c r="K16747" t="s">
        <v>1947</v>
      </c>
      <c r="L16747" t="s">
        <v>1935</v>
      </c>
      <c r="M16747" t="s">
        <v>900</v>
      </c>
      <c r="N16747" t="s">
        <v>860</v>
      </c>
      <c r="Q16747" t="s">
        <v>131</v>
      </c>
      <c r="R16747" t="str">
        <f t="shared" ref="R16747:R16810" si="936">IF(WEEKDAY(DATE(H16747,I16747,J16747),2) &lt; 6, "Weekday", "Weekend")</f>
        <v>Weekday</v>
      </c>
      <c r="S16747" s="27">
        <f t="shared" si="934"/>
        <v>42058</v>
      </c>
      <c r="V16747" t="str">
        <f t="shared" si="935"/>
        <v/>
      </c>
      <c r="AE16747" s="27"/>
      <c r="AO16747" s="27"/>
      <c r="AX16747" s="27"/>
      <c r="AY16747" s="27"/>
    </row>
    <row r="16748" spans="1:51" x14ac:dyDescent="0.25">
      <c r="A16748" t="s">
        <v>66</v>
      </c>
      <c r="C16748">
        <v>5184185</v>
      </c>
      <c r="D16748">
        <v>400</v>
      </c>
      <c r="E16748" t="s">
        <v>91</v>
      </c>
      <c r="G16748">
        <v>11.000999999999999</v>
      </c>
      <c r="H16748">
        <v>2015</v>
      </c>
      <c r="I16748">
        <v>2</v>
      </c>
      <c r="J16748">
        <v>18</v>
      </c>
      <c r="K16748" t="s">
        <v>1964</v>
      </c>
      <c r="L16748" t="s">
        <v>1986</v>
      </c>
      <c r="M16748" t="s">
        <v>900</v>
      </c>
      <c r="N16748" t="s">
        <v>404</v>
      </c>
      <c r="Q16748" t="s">
        <v>131</v>
      </c>
      <c r="R16748" t="str">
        <f t="shared" si="936"/>
        <v>Weekday</v>
      </c>
      <c r="S16748" s="27">
        <f t="shared" ref="S16748:S16811" si="937">DATE(H16748,I16748,J16748)</f>
        <v>42053</v>
      </c>
      <c r="V16748" t="str">
        <f t="shared" si="935"/>
        <v/>
      </c>
      <c r="AE16748" s="27"/>
      <c r="AO16748" s="27"/>
      <c r="AX16748" s="27"/>
      <c r="AY16748" s="27"/>
    </row>
    <row r="16749" spans="1:51" x14ac:dyDescent="0.25">
      <c r="A16749" t="s">
        <v>66</v>
      </c>
      <c r="C16749">
        <v>6669776</v>
      </c>
      <c r="D16749">
        <v>400</v>
      </c>
      <c r="E16749" t="s">
        <v>91</v>
      </c>
      <c r="G16749">
        <v>11.002000000000001</v>
      </c>
      <c r="H16749">
        <v>2018</v>
      </c>
      <c r="I16749">
        <v>4</v>
      </c>
      <c r="J16749">
        <v>11</v>
      </c>
      <c r="K16749" t="s">
        <v>1964</v>
      </c>
      <c r="L16749" t="s">
        <v>1948</v>
      </c>
      <c r="M16749" t="s">
        <v>900</v>
      </c>
      <c r="N16749" t="s">
        <v>860</v>
      </c>
      <c r="Q16749" t="s">
        <v>131</v>
      </c>
      <c r="R16749" t="str">
        <f t="shared" si="936"/>
        <v>Weekday</v>
      </c>
      <c r="S16749" s="27">
        <f t="shared" si="937"/>
        <v>43201</v>
      </c>
      <c r="V16749" t="str">
        <f t="shared" si="935"/>
        <v/>
      </c>
      <c r="AE16749" s="27"/>
      <c r="AO16749" s="27"/>
      <c r="AX16749" s="27"/>
      <c r="AY16749" s="27"/>
    </row>
    <row r="16750" spans="1:51" x14ac:dyDescent="0.25">
      <c r="A16750" t="s">
        <v>66</v>
      </c>
      <c r="C16750">
        <v>6433119</v>
      </c>
      <c r="D16750">
        <v>400</v>
      </c>
      <c r="E16750" t="s">
        <v>90</v>
      </c>
      <c r="G16750">
        <v>11.007</v>
      </c>
      <c r="H16750">
        <v>2017</v>
      </c>
      <c r="I16750">
        <v>10</v>
      </c>
      <c r="J16750">
        <v>18</v>
      </c>
      <c r="K16750" t="s">
        <v>1962</v>
      </c>
      <c r="L16750" t="s">
        <v>1962</v>
      </c>
      <c r="M16750" t="s">
        <v>900</v>
      </c>
      <c r="N16750" t="s">
        <v>860</v>
      </c>
      <c r="Q16750" t="s">
        <v>129</v>
      </c>
      <c r="R16750" t="str">
        <f t="shared" si="936"/>
        <v>Weekday</v>
      </c>
      <c r="S16750" s="27">
        <f t="shared" si="937"/>
        <v>43026</v>
      </c>
      <c r="V16750" t="str">
        <f t="shared" si="935"/>
        <v/>
      </c>
      <c r="AE16750" s="27"/>
      <c r="AO16750" s="27"/>
      <c r="AX16750" s="27"/>
      <c r="AY16750" s="27"/>
    </row>
    <row r="16751" spans="1:51" x14ac:dyDescent="0.25">
      <c r="A16751" t="s">
        <v>66</v>
      </c>
      <c r="C16751">
        <v>5379650</v>
      </c>
      <c r="D16751">
        <v>400</v>
      </c>
      <c r="E16751" t="s">
        <v>91</v>
      </c>
      <c r="G16751">
        <v>11.002000000000001</v>
      </c>
      <c r="H16751">
        <v>2015</v>
      </c>
      <c r="I16751">
        <v>8</v>
      </c>
      <c r="J16751">
        <v>4</v>
      </c>
      <c r="K16751" t="s">
        <v>1947</v>
      </c>
      <c r="L16751" t="s">
        <v>1935</v>
      </c>
      <c r="M16751" t="s">
        <v>900</v>
      </c>
      <c r="N16751" t="s">
        <v>860</v>
      </c>
      <c r="Q16751" t="s">
        <v>131</v>
      </c>
      <c r="R16751" t="str">
        <f t="shared" si="936"/>
        <v>Weekday</v>
      </c>
      <c r="S16751" s="27">
        <f t="shared" si="937"/>
        <v>42220</v>
      </c>
      <c r="V16751" t="str">
        <f t="shared" si="935"/>
        <v/>
      </c>
      <c r="AE16751" s="27"/>
      <c r="AO16751" s="27"/>
      <c r="AX16751" s="27"/>
      <c r="AY16751" s="27"/>
    </row>
    <row r="16752" spans="1:51" x14ac:dyDescent="0.25">
      <c r="A16752" t="s">
        <v>66</v>
      </c>
      <c r="C16752">
        <v>5438346</v>
      </c>
      <c r="D16752">
        <v>400</v>
      </c>
      <c r="E16752" t="s">
        <v>90</v>
      </c>
      <c r="G16752">
        <v>11.009</v>
      </c>
      <c r="H16752">
        <v>2015</v>
      </c>
      <c r="I16752">
        <v>8</v>
      </c>
      <c r="J16752">
        <v>30</v>
      </c>
      <c r="K16752" t="s">
        <v>2003</v>
      </c>
      <c r="L16752" t="s">
        <v>1985</v>
      </c>
      <c r="M16752" t="s">
        <v>900</v>
      </c>
      <c r="N16752" t="s">
        <v>860</v>
      </c>
      <c r="Q16752" t="s">
        <v>129</v>
      </c>
      <c r="R16752" t="str">
        <f t="shared" si="936"/>
        <v>Weekend</v>
      </c>
      <c r="S16752" s="27">
        <f t="shared" si="937"/>
        <v>42246</v>
      </c>
      <c r="V16752" t="str">
        <f t="shared" si="935"/>
        <v/>
      </c>
      <c r="AE16752" s="27"/>
      <c r="AO16752" s="27"/>
      <c r="AX16752" s="27"/>
      <c r="AY16752" s="27"/>
    </row>
    <row r="16753" spans="1:51" x14ac:dyDescent="0.25">
      <c r="A16753" t="s">
        <v>66</v>
      </c>
      <c r="C16753">
        <v>6095059</v>
      </c>
      <c r="D16753">
        <v>400</v>
      </c>
      <c r="E16753" t="s">
        <v>90</v>
      </c>
      <c r="G16753">
        <v>11.007999999999999</v>
      </c>
      <c r="H16753">
        <v>2017</v>
      </c>
      <c r="I16753">
        <v>1</v>
      </c>
      <c r="J16753">
        <v>23</v>
      </c>
      <c r="K16753" t="s">
        <v>1939</v>
      </c>
      <c r="L16753" t="s">
        <v>1956</v>
      </c>
      <c r="M16753" t="s">
        <v>900</v>
      </c>
      <c r="N16753" t="s">
        <v>860</v>
      </c>
      <c r="Q16753" t="s">
        <v>129</v>
      </c>
      <c r="R16753" t="str">
        <f t="shared" si="936"/>
        <v>Weekday</v>
      </c>
      <c r="S16753" s="27">
        <f t="shared" si="937"/>
        <v>42758</v>
      </c>
      <c r="V16753" t="str">
        <f t="shared" si="935"/>
        <v/>
      </c>
      <c r="AE16753" s="27"/>
      <c r="AO16753" s="27"/>
      <c r="AX16753" s="27"/>
      <c r="AY16753" s="27"/>
    </row>
    <row r="16754" spans="1:51" x14ac:dyDescent="0.25">
      <c r="A16754" t="s">
        <v>66</v>
      </c>
      <c r="C16754">
        <v>6114274</v>
      </c>
      <c r="D16754">
        <v>400</v>
      </c>
      <c r="E16754" t="s">
        <v>90</v>
      </c>
      <c r="G16754">
        <v>11.01</v>
      </c>
      <c r="H16754">
        <v>2017</v>
      </c>
      <c r="I16754">
        <v>2</v>
      </c>
      <c r="J16754">
        <v>9</v>
      </c>
      <c r="K16754" t="s">
        <v>1956</v>
      </c>
      <c r="L16754" t="s">
        <v>1981</v>
      </c>
      <c r="M16754" t="s">
        <v>900</v>
      </c>
      <c r="N16754" t="s">
        <v>860</v>
      </c>
      <c r="Q16754" t="s">
        <v>129</v>
      </c>
      <c r="R16754" t="str">
        <f t="shared" si="936"/>
        <v>Weekday</v>
      </c>
      <c r="S16754" s="27">
        <f t="shared" si="937"/>
        <v>42775</v>
      </c>
      <c r="V16754" t="str">
        <f t="shared" si="935"/>
        <v/>
      </c>
      <c r="AE16754" s="27"/>
      <c r="AO16754" s="27"/>
      <c r="AX16754" s="27"/>
      <c r="AY16754" s="27"/>
    </row>
    <row r="16755" spans="1:51" x14ac:dyDescent="0.25">
      <c r="A16755" t="s">
        <v>66</v>
      </c>
      <c r="C16755">
        <v>5380845</v>
      </c>
      <c r="D16755">
        <v>400</v>
      </c>
      <c r="E16755" t="s">
        <v>90</v>
      </c>
      <c r="G16755">
        <v>11.010999999999999</v>
      </c>
      <c r="H16755">
        <v>2015</v>
      </c>
      <c r="I16755">
        <v>8</v>
      </c>
      <c r="J16755">
        <v>4</v>
      </c>
      <c r="K16755" t="s">
        <v>1970</v>
      </c>
      <c r="L16755" t="s">
        <v>1935</v>
      </c>
      <c r="M16755" t="s">
        <v>900</v>
      </c>
      <c r="N16755" t="s">
        <v>860</v>
      </c>
      <c r="Q16755" t="s">
        <v>129</v>
      </c>
      <c r="R16755" t="str">
        <f t="shared" si="936"/>
        <v>Weekday</v>
      </c>
      <c r="S16755" s="27">
        <f t="shared" si="937"/>
        <v>42220</v>
      </c>
      <c r="V16755" t="str">
        <f t="shared" si="935"/>
        <v/>
      </c>
      <c r="AE16755" s="27"/>
      <c r="AO16755" s="27"/>
      <c r="AX16755" s="27"/>
      <c r="AY16755" s="27"/>
    </row>
    <row r="16756" spans="1:51" x14ac:dyDescent="0.25">
      <c r="A16756" t="s">
        <v>66</v>
      </c>
      <c r="C16756">
        <v>5462995</v>
      </c>
      <c r="D16756">
        <v>400</v>
      </c>
      <c r="E16756" t="s">
        <v>91</v>
      </c>
      <c r="G16756">
        <v>11.007</v>
      </c>
      <c r="H16756">
        <v>2015</v>
      </c>
      <c r="I16756">
        <v>10</v>
      </c>
      <c r="J16756">
        <v>8</v>
      </c>
      <c r="K16756" t="s">
        <v>1947</v>
      </c>
      <c r="L16756" t="s">
        <v>1961</v>
      </c>
      <c r="M16756" t="s">
        <v>900</v>
      </c>
      <c r="N16756" t="s">
        <v>860</v>
      </c>
      <c r="Q16756" t="s">
        <v>131</v>
      </c>
      <c r="R16756" t="str">
        <f t="shared" si="936"/>
        <v>Weekday</v>
      </c>
      <c r="S16756" s="27">
        <f t="shared" si="937"/>
        <v>42285</v>
      </c>
      <c r="V16756" t="str">
        <f t="shared" si="935"/>
        <v/>
      </c>
      <c r="AE16756" s="27"/>
      <c r="AO16756" s="27"/>
      <c r="AX16756" s="27"/>
      <c r="AY16756" s="27"/>
    </row>
    <row r="16757" spans="1:51" x14ac:dyDescent="0.25">
      <c r="A16757" t="s">
        <v>66</v>
      </c>
      <c r="C16757">
        <v>6112056</v>
      </c>
      <c r="D16757">
        <v>400</v>
      </c>
      <c r="E16757" t="s">
        <v>90</v>
      </c>
      <c r="G16757">
        <v>11.013</v>
      </c>
      <c r="H16757">
        <v>2017</v>
      </c>
      <c r="I16757">
        <v>2</v>
      </c>
      <c r="J16757">
        <v>8</v>
      </c>
      <c r="K16757" t="s">
        <v>1939</v>
      </c>
      <c r="L16757" t="s">
        <v>1943</v>
      </c>
      <c r="M16757" t="s">
        <v>900</v>
      </c>
      <c r="N16757" t="s">
        <v>860</v>
      </c>
      <c r="Q16757" t="s">
        <v>129</v>
      </c>
      <c r="R16757" t="str">
        <f t="shared" si="936"/>
        <v>Weekday</v>
      </c>
      <c r="S16757" s="27">
        <f t="shared" si="937"/>
        <v>42774</v>
      </c>
      <c r="V16757" t="str">
        <f t="shared" si="935"/>
        <v/>
      </c>
      <c r="AE16757" s="27"/>
      <c r="AO16757" s="27"/>
      <c r="AX16757" s="27"/>
      <c r="AY16757" s="27"/>
    </row>
    <row r="16758" spans="1:51" x14ac:dyDescent="0.25">
      <c r="A16758" t="s">
        <v>66</v>
      </c>
      <c r="C16758">
        <v>6416371</v>
      </c>
      <c r="D16758">
        <v>400</v>
      </c>
      <c r="E16758" t="s">
        <v>91</v>
      </c>
      <c r="G16758">
        <v>11.007</v>
      </c>
      <c r="H16758">
        <v>2017</v>
      </c>
      <c r="I16758">
        <v>10</v>
      </c>
      <c r="J16758">
        <v>4</v>
      </c>
      <c r="K16758" t="s">
        <v>1954</v>
      </c>
      <c r="L16758" t="s">
        <v>1945</v>
      </c>
      <c r="M16758" t="s">
        <v>900</v>
      </c>
      <c r="N16758" t="s">
        <v>860</v>
      </c>
      <c r="Q16758" t="s">
        <v>131</v>
      </c>
      <c r="R16758" t="str">
        <f t="shared" si="936"/>
        <v>Weekday</v>
      </c>
      <c r="S16758" s="27">
        <f t="shared" si="937"/>
        <v>43012</v>
      </c>
      <c r="V16758" t="str">
        <f t="shared" si="935"/>
        <v/>
      </c>
      <c r="AE16758" s="27"/>
      <c r="AO16758" s="27"/>
      <c r="AX16758" s="27"/>
      <c r="AY16758" s="27"/>
    </row>
    <row r="16759" spans="1:51" x14ac:dyDescent="0.25">
      <c r="A16759" t="s">
        <v>66</v>
      </c>
      <c r="C16759">
        <v>6918707</v>
      </c>
      <c r="D16759">
        <v>400</v>
      </c>
      <c r="E16759" t="s">
        <v>91</v>
      </c>
      <c r="G16759">
        <v>11.007999999999999</v>
      </c>
      <c r="H16759">
        <v>2018</v>
      </c>
      <c r="I16759">
        <v>10</v>
      </c>
      <c r="J16759">
        <v>16</v>
      </c>
      <c r="K16759" t="s">
        <v>1949</v>
      </c>
      <c r="L16759" t="s">
        <v>1991</v>
      </c>
      <c r="M16759" t="s">
        <v>900</v>
      </c>
      <c r="N16759" t="s">
        <v>171</v>
      </c>
      <c r="Q16759" t="s">
        <v>131</v>
      </c>
      <c r="R16759" t="str">
        <f t="shared" si="936"/>
        <v>Weekday</v>
      </c>
      <c r="S16759" s="27">
        <f t="shared" si="937"/>
        <v>43389</v>
      </c>
      <c r="V16759" t="str">
        <f t="shared" si="935"/>
        <v/>
      </c>
      <c r="AE16759" s="27"/>
      <c r="AO16759" s="27"/>
      <c r="AX16759" s="27"/>
      <c r="AY16759" s="27"/>
    </row>
    <row r="16760" spans="1:51" x14ac:dyDescent="0.25">
      <c r="A16760" t="s">
        <v>66</v>
      </c>
      <c r="C16760">
        <v>6017653</v>
      </c>
      <c r="D16760">
        <v>400</v>
      </c>
      <c r="E16760" t="s">
        <v>91</v>
      </c>
      <c r="G16760">
        <v>11.009</v>
      </c>
      <c r="H16760">
        <v>2016</v>
      </c>
      <c r="I16760">
        <v>11</v>
      </c>
      <c r="J16760">
        <v>29</v>
      </c>
      <c r="K16760" t="s">
        <v>1983</v>
      </c>
      <c r="L16760" t="s">
        <v>1981</v>
      </c>
      <c r="M16760" t="s">
        <v>900</v>
      </c>
      <c r="N16760" t="s">
        <v>860</v>
      </c>
      <c r="Q16760" t="s">
        <v>131</v>
      </c>
      <c r="R16760" t="str">
        <f t="shared" si="936"/>
        <v>Weekday</v>
      </c>
      <c r="S16760" s="27">
        <f t="shared" si="937"/>
        <v>42703</v>
      </c>
      <c r="V16760" t="str">
        <f t="shared" si="935"/>
        <v/>
      </c>
      <c r="AE16760" s="27"/>
      <c r="AO16760" s="27"/>
      <c r="AX16760" s="27"/>
      <c r="AY16760" s="27"/>
    </row>
    <row r="16761" spans="1:51" x14ac:dyDescent="0.25">
      <c r="A16761" t="s">
        <v>66</v>
      </c>
      <c r="C16761">
        <v>6802274</v>
      </c>
      <c r="D16761">
        <v>400</v>
      </c>
      <c r="E16761" t="s">
        <v>91</v>
      </c>
      <c r="G16761">
        <v>11.009</v>
      </c>
      <c r="H16761">
        <v>2018</v>
      </c>
      <c r="I16761">
        <v>7</v>
      </c>
      <c r="J16761">
        <v>23</v>
      </c>
      <c r="K16761" t="s">
        <v>1973</v>
      </c>
      <c r="L16761" t="s">
        <v>1976</v>
      </c>
      <c r="M16761" t="s">
        <v>900</v>
      </c>
      <c r="N16761" t="s">
        <v>860</v>
      </c>
      <c r="Q16761" t="s">
        <v>131</v>
      </c>
      <c r="R16761" t="str">
        <f t="shared" si="936"/>
        <v>Weekday</v>
      </c>
      <c r="S16761" s="27">
        <f t="shared" si="937"/>
        <v>43304</v>
      </c>
      <c r="V16761" t="str">
        <f t="shared" si="935"/>
        <v/>
      </c>
      <c r="AE16761" s="27"/>
      <c r="AO16761" s="27"/>
      <c r="AX16761" s="27"/>
      <c r="AY16761" s="27"/>
    </row>
    <row r="16762" spans="1:51" x14ac:dyDescent="0.25">
      <c r="A16762" t="s">
        <v>66</v>
      </c>
      <c r="C16762">
        <v>5870683</v>
      </c>
      <c r="D16762">
        <v>400</v>
      </c>
      <c r="E16762" t="s">
        <v>90</v>
      </c>
      <c r="G16762">
        <v>11.016999999999999</v>
      </c>
      <c r="H16762">
        <v>2016</v>
      </c>
      <c r="I16762">
        <v>8</v>
      </c>
      <c r="J16762">
        <v>9</v>
      </c>
      <c r="K16762" t="s">
        <v>1947</v>
      </c>
      <c r="L16762" t="s">
        <v>1943</v>
      </c>
      <c r="M16762" t="s">
        <v>900</v>
      </c>
      <c r="N16762" t="s">
        <v>404</v>
      </c>
      <c r="Q16762" t="s">
        <v>129</v>
      </c>
      <c r="R16762" t="str">
        <f t="shared" si="936"/>
        <v>Weekday</v>
      </c>
      <c r="S16762" s="27">
        <f t="shared" si="937"/>
        <v>42591</v>
      </c>
      <c r="V16762" t="str">
        <f t="shared" si="935"/>
        <v/>
      </c>
      <c r="AE16762" s="27"/>
      <c r="AO16762" s="27"/>
      <c r="AX16762" s="27"/>
      <c r="AY16762" s="27"/>
    </row>
    <row r="16763" spans="1:51" x14ac:dyDescent="0.25">
      <c r="A16763" t="s">
        <v>66</v>
      </c>
      <c r="C16763">
        <v>5870705</v>
      </c>
      <c r="D16763">
        <v>400</v>
      </c>
      <c r="E16763" t="s">
        <v>90</v>
      </c>
      <c r="G16763">
        <v>11.016999999999999</v>
      </c>
      <c r="H16763">
        <v>2016</v>
      </c>
      <c r="I16763">
        <v>8</v>
      </c>
      <c r="J16763">
        <v>9</v>
      </c>
      <c r="K16763" t="s">
        <v>1964</v>
      </c>
      <c r="L16763" t="s">
        <v>1944</v>
      </c>
      <c r="M16763" t="s">
        <v>900</v>
      </c>
      <c r="N16763" t="s">
        <v>860</v>
      </c>
      <c r="Q16763" t="s">
        <v>129</v>
      </c>
      <c r="R16763" t="str">
        <f t="shared" si="936"/>
        <v>Weekday</v>
      </c>
      <c r="S16763" s="27">
        <f t="shared" si="937"/>
        <v>42591</v>
      </c>
      <c r="V16763" t="str">
        <f t="shared" si="935"/>
        <v/>
      </c>
      <c r="AE16763" s="27"/>
      <c r="AO16763" s="27"/>
      <c r="AX16763" s="27"/>
      <c r="AY16763" s="27"/>
    </row>
    <row r="16764" spans="1:51" x14ac:dyDescent="0.25">
      <c r="A16764" t="s">
        <v>66</v>
      </c>
      <c r="C16764">
        <v>5873997</v>
      </c>
      <c r="D16764">
        <v>400</v>
      </c>
      <c r="E16764" t="s">
        <v>90</v>
      </c>
      <c r="G16764">
        <v>11.016999999999999</v>
      </c>
      <c r="H16764">
        <v>2016</v>
      </c>
      <c r="I16764">
        <v>8</v>
      </c>
      <c r="J16764">
        <v>11</v>
      </c>
      <c r="K16764" t="s">
        <v>1958</v>
      </c>
      <c r="L16764" t="s">
        <v>1944</v>
      </c>
      <c r="M16764" t="s">
        <v>900</v>
      </c>
      <c r="N16764" t="s">
        <v>171</v>
      </c>
      <c r="Q16764" t="s">
        <v>129</v>
      </c>
      <c r="R16764" t="str">
        <f t="shared" si="936"/>
        <v>Weekday</v>
      </c>
      <c r="S16764" s="27">
        <f t="shared" si="937"/>
        <v>42593</v>
      </c>
      <c r="V16764" t="str">
        <f t="shared" si="935"/>
        <v/>
      </c>
      <c r="AE16764" s="27"/>
      <c r="AO16764" s="27"/>
      <c r="AX16764" s="27"/>
      <c r="AY16764" s="27"/>
    </row>
    <row r="16765" spans="1:51" x14ac:dyDescent="0.25">
      <c r="A16765" t="s">
        <v>66</v>
      </c>
      <c r="C16765">
        <v>6035645</v>
      </c>
      <c r="D16765">
        <v>400</v>
      </c>
      <c r="E16765" t="s">
        <v>90</v>
      </c>
      <c r="G16765">
        <v>11.016999999999999</v>
      </c>
      <c r="H16765">
        <v>2016</v>
      </c>
      <c r="I16765">
        <v>12</v>
      </c>
      <c r="J16765">
        <v>11</v>
      </c>
      <c r="K16765" t="s">
        <v>1994</v>
      </c>
      <c r="L16765" t="s">
        <v>1948</v>
      </c>
      <c r="M16765" t="s">
        <v>900</v>
      </c>
      <c r="N16765" t="s">
        <v>404</v>
      </c>
      <c r="Q16765" t="s">
        <v>129</v>
      </c>
      <c r="R16765" t="str">
        <f t="shared" si="936"/>
        <v>Weekend</v>
      </c>
      <c r="S16765" s="27">
        <f t="shared" si="937"/>
        <v>42715</v>
      </c>
      <c r="V16765" t="str">
        <f t="shared" si="935"/>
        <v/>
      </c>
      <c r="AE16765" s="27"/>
      <c r="AO16765" s="27"/>
      <c r="AX16765" s="27"/>
      <c r="AY16765" s="27"/>
    </row>
    <row r="16766" spans="1:51" x14ac:dyDescent="0.25">
      <c r="A16766" t="s">
        <v>66</v>
      </c>
      <c r="C16766">
        <v>5518190</v>
      </c>
      <c r="D16766">
        <v>400</v>
      </c>
      <c r="E16766" t="s">
        <v>90</v>
      </c>
      <c r="G16766">
        <v>11.016</v>
      </c>
      <c r="H16766">
        <v>2015</v>
      </c>
      <c r="I16766">
        <v>11</v>
      </c>
      <c r="J16766">
        <v>18</v>
      </c>
      <c r="K16766" t="s">
        <v>1958</v>
      </c>
      <c r="L16766" t="s">
        <v>1962</v>
      </c>
      <c r="M16766" t="s">
        <v>900</v>
      </c>
      <c r="N16766" t="s">
        <v>860</v>
      </c>
      <c r="Q16766" t="s">
        <v>129</v>
      </c>
      <c r="R16766" t="str">
        <f t="shared" si="936"/>
        <v>Weekday</v>
      </c>
      <c r="S16766" s="27">
        <f t="shared" si="937"/>
        <v>42326</v>
      </c>
      <c r="V16766" t="str">
        <f t="shared" si="935"/>
        <v/>
      </c>
      <c r="AE16766" s="27"/>
      <c r="AO16766" s="27"/>
      <c r="AX16766" s="27"/>
      <c r="AY16766" s="27"/>
    </row>
    <row r="16767" spans="1:51" x14ac:dyDescent="0.25">
      <c r="A16767" t="s">
        <v>66</v>
      </c>
      <c r="C16767">
        <v>4834566</v>
      </c>
      <c r="D16767">
        <v>400</v>
      </c>
      <c r="E16767" t="s">
        <v>91</v>
      </c>
      <c r="G16767">
        <v>11.012</v>
      </c>
      <c r="H16767">
        <v>2014</v>
      </c>
      <c r="I16767">
        <v>5</v>
      </c>
      <c r="J16767">
        <v>2</v>
      </c>
      <c r="K16767" t="s">
        <v>1954</v>
      </c>
      <c r="L16767" t="s">
        <v>1962</v>
      </c>
      <c r="M16767" t="s">
        <v>900</v>
      </c>
      <c r="N16767" t="s">
        <v>860</v>
      </c>
      <c r="Q16767" t="s">
        <v>131</v>
      </c>
      <c r="R16767" t="str">
        <f t="shared" si="936"/>
        <v>Weekday</v>
      </c>
      <c r="S16767" s="27">
        <f t="shared" si="937"/>
        <v>41761</v>
      </c>
      <c r="V16767" t="str">
        <f t="shared" si="935"/>
        <v/>
      </c>
      <c r="AE16767" s="27"/>
      <c r="AO16767" s="27"/>
      <c r="AX16767" s="27"/>
      <c r="AY16767" s="27"/>
    </row>
    <row r="16768" spans="1:51" x14ac:dyDescent="0.25">
      <c r="A16768" t="s">
        <v>66</v>
      </c>
      <c r="C16768">
        <v>5034914</v>
      </c>
      <c r="D16768">
        <v>400</v>
      </c>
      <c r="E16768" t="s">
        <v>91</v>
      </c>
      <c r="G16768">
        <v>11.018000000000001</v>
      </c>
      <c r="H16768">
        <v>2014</v>
      </c>
      <c r="I16768">
        <v>10</v>
      </c>
      <c r="J16768">
        <v>30</v>
      </c>
      <c r="K16768" t="s">
        <v>1964</v>
      </c>
      <c r="L16768" t="s">
        <v>1942</v>
      </c>
      <c r="M16768" t="s">
        <v>900</v>
      </c>
      <c r="N16768" t="s">
        <v>404</v>
      </c>
      <c r="Q16768" t="s">
        <v>131</v>
      </c>
      <c r="R16768" t="str">
        <f t="shared" si="936"/>
        <v>Weekday</v>
      </c>
      <c r="S16768" s="27">
        <f t="shared" si="937"/>
        <v>41942</v>
      </c>
      <c r="V16768" t="str">
        <f t="shared" si="935"/>
        <v/>
      </c>
      <c r="AE16768" s="27"/>
      <c r="AO16768" s="27"/>
      <c r="AX16768" s="27"/>
      <c r="AY16768" s="27"/>
    </row>
    <row r="16769" spans="1:51" x14ac:dyDescent="0.25">
      <c r="A16769" t="s">
        <v>66</v>
      </c>
      <c r="C16769">
        <v>6114002</v>
      </c>
      <c r="D16769">
        <v>400</v>
      </c>
      <c r="E16769" t="s">
        <v>90</v>
      </c>
      <c r="G16769">
        <v>11.019</v>
      </c>
      <c r="H16769">
        <v>2017</v>
      </c>
      <c r="I16769">
        <v>2</v>
      </c>
      <c r="J16769">
        <v>10</v>
      </c>
      <c r="K16769" t="s">
        <v>1962</v>
      </c>
      <c r="L16769" t="s">
        <v>2002</v>
      </c>
      <c r="M16769" t="s">
        <v>900</v>
      </c>
      <c r="N16769" t="s">
        <v>860</v>
      </c>
      <c r="Q16769" t="s">
        <v>129</v>
      </c>
      <c r="R16769" t="str">
        <f t="shared" si="936"/>
        <v>Weekday</v>
      </c>
      <c r="S16769" s="27">
        <f t="shared" si="937"/>
        <v>42776</v>
      </c>
      <c r="V16769" t="str">
        <f t="shared" si="935"/>
        <v/>
      </c>
      <c r="AE16769" s="27"/>
      <c r="AO16769" s="27"/>
      <c r="AX16769" s="27"/>
      <c r="AY16769" s="27"/>
    </row>
    <row r="16770" spans="1:51" x14ac:dyDescent="0.25">
      <c r="A16770" t="s">
        <v>66</v>
      </c>
      <c r="C16770">
        <v>6650186</v>
      </c>
      <c r="D16770">
        <v>400</v>
      </c>
      <c r="E16770" t="s">
        <v>90</v>
      </c>
      <c r="G16770">
        <v>11.023</v>
      </c>
      <c r="H16770">
        <v>2018</v>
      </c>
      <c r="I16770">
        <v>3</v>
      </c>
      <c r="J16770">
        <v>27</v>
      </c>
      <c r="K16770" t="s">
        <v>1939</v>
      </c>
      <c r="L16770" t="s">
        <v>2000</v>
      </c>
      <c r="M16770" t="s">
        <v>900</v>
      </c>
      <c r="N16770" t="s">
        <v>860</v>
      </c>
      <c r="Q16770" t="s">
        <v>129</v>
      </c>
      <c r="R16770" t="str">
        <f t="shared" si="936"/>
        <v>Weekday</v>
      </c>
      <c r="S16770" s="27">
        <f t="shared" si="937"/>
        <v>43186</v>
      </c>
      <c r="V16770" t="str">
        <f t="shared" si="935"/>
        <v/>
      </c>
      <c r="AE16770" s="27"/>
      <c r="AO16770" s="27"/>
      <c r="AX16770" s="27"/>
      <c r="AY16770" s="27"/>
    </row>
    <row r="16771" spans="1:51" x14ac:dyDescent="0.25">
      <c r="A16771" t="s">
        <v>66</v>
      </c>
      <c r="C16771">
        <v>5471549</v>
      </c>
      <c r="D16771">
        <v>400</v>
      </c>
      <c r="E16771" t="s">
        <v>90</v>
      </c>
      <c r="G16771">
        <v>11.025</v>
      </c>
      <c r="H16771">
        <v>2015</v>
      </c>
      <c r="I16771">
        <v>10</v>
      </c>
      <c r="J16771">
        <v>15</v>
      </c>
      <c r="K16771" t="s">
        <v>1969</v>
      </c>
      <c r="L16771" t="s">
        <v>1976</v>
      </c>
      <c r="M16771" t="s">
        <v>900</v>
      </c>
      <c r="N16771" t="s">
        <v>860</v>
      </c>
      <c r="Q16771" t="s">
        <v>129</v>
      </c>
      <c r="R16771" t="str">
        <f t="shared" si="936"/>
        <v>Weekday</v>
      </c>
      <c r="S16771" s="27">
        <f t="shared" si="937"/>
        <v>42292</v>
      </c>
      <c r="V16771" t="str">
        <f t="shared" ref="V16771:V16834" si="938">T16771&amp;U16771</f>
        <v/>
      </c>
      <c r="AE16771" s="27"/>
      <c r="AO16771" s="27"/>
      <c r="AX16771" s="27"/>
      <c r="AY16771" s="27"/>
    </row>
    <row r="16772" spans="1:51" x14ac:dyDescent="0.25">
      <c r="A16772" t="s">
        <v>66</v>
      </c>
      <c r="C16772">
        <v>6980723</v>
      </c>
      <c r="D16772">
        <v>400</v>
      </c>
      <c r="E16772" t="s">
        <v>90</v>
      </c>
      <c r="G16772">
        <v>11.023999999999999</v>
      </c>
      <c r="H16772">
        <v>2018</v>
      </c>
      <c r="I16772">
        <v>11</v>
      </c>
      <c r="J16772">
        <v>26</v>
      </c>
      <c r="K16772" t="s">
        <v>1962</v>
      </c>
      <c r="L16772" t="s">
        <v>1987</v>
      </c>
      <c r="M16772" t="s">
        <v>900</v>
      </c>
      <c r="N16772" t="s">
        <v>860</v>
      </c>
      <c r="Q16772" t="s">
        <v>129</v>
      </c>
      <c r="R16772" t="str">
        <f t="shared" si="936"/>
        <v>Weekday</v>
      </c>
      <c r="S16772" s="27">
        <f t="shared" si="937"/>
        <v>43430</v>
      </c>
      <c r="V16772" t="str">
        <f t="shared" si="938"/>
        <v/>
      </c>
      <c r="AE16772" s="27"/>
      <c r="AO16772" s="27"/>
      <c r="AX16772" s="27"/>
      <c r="AY16772" s="27"/>
    </row>
    <row r="16773" spans="1:51" x14ac:dyDescent="0.25">
      <c r="A16773" t="s">
        <v>66</v>
      </c>
      <c r="C16773">
        <v>4792084</v>
      </c>
      <c r="D16773">
        <v>400</v>
      </c>
      <c r="E16773" t="s">
        <v>91</v>
      </c>
      <c r="G16773">
        <v>11.019</v>
      </c>
      <c r="H16773">
        <v>2014</v>
      </c>
      <c r="I16773">
        <v>4</v>
      </c>
      <c r="J16773">
        <v>15</v>
      </c>
      <c r="K16773" t="s">
        <v>1947</v>
      </c>
      <c r="L16773" t="s">
        <v>1948</v>
      </c>
      <c r="M16773" t="s">
        <v>900</v>
      </c>
      <c r="N16773" t="s">
        <v>860</v>
      </c>
      <c r="Q16773" t="s">
        <v>131</v>
      </c>
      <c r="R16773" t="str">
        <f t="shared" si="936"/>
        <v>Weekday</v>
      </c>
      <c r="S16773" s="27">
        <f t="shared" si="937"/>
        <v>41744</v>
      </c>
      <c r="V16773" t="str">
        <f t="shared" si="938"/>
        <v/>
      </c>
      <c r="AE16773" s="27"/>
      <c r="AO16773" s="27"/>
      <c r="AX16773" s="27"/>
      <c r="AY16773" s="27"/>
    </row>
    <row r="16774" spans="1:51" x14ac:dyDescent="0.25">
      <c r="A16774" t="s">
        <v>66</v>
      </c>
      <c r="C16774">
        <v>4750329</v>
      </c>
      <c r="D16774">
        <v>400</v>
      </c>
      <c r="E16774" t="s">
        <v>91</v>
      </c>
      <c r="G16774">
        <v>11.02</v>
      </c>
      <c r="H16774">
        <v>2014</v>
      </c>
      <c r="I16774">
        <v>3</v>
      </c>
      <c r="J16774">
        <v>3</v>
      </c>
      <c r="K16774" t="s">
        <v>1973</v>
      </c>
      <c r="L16774" t="s">
        <v>1974</v>
      </c>
      <c r="M16774" t="s">
        <v>900</v>
      </c>
      <c r="N16774" t="s">
        <v>860</v>
      </c>
      <c r="Q16774" t="s">
        <v>131</v>
      </c>
      <c r="R16774" t="str">
        <f t="shared" si="936"/>
        <v>Weekday</v>
      </c>
      <c r="S16774" s="27">
        <f t="shared" si="937"/>
        <v>41701</v>
      </c>
      <c r="V16774" t="str">
        <f t="shared" si="938"/>
        <v/>
      </c>
      <c r="AE16774" s="27"/>
      <c r="AO16774" s="27"/>
      <c r="AX16774" s="27"/>
      <c r="AY16774" s="27"/>
    </row>
    <row r="16775" spans="1:51" x14ac:dyDescent="0.25">
      <c r="A16775" t="s">
        <v>66</v>
      </c>
      <c r="C16775">
        <v>4753865</v>
      </c>
      <c r="D16775">
        <v>400</v>
      </c>
      <c r="E16775" t="s">
        <v>91</v>
      </c>
      <c r="G16775">
        <v>11.02</v>
      </c>
      <c r="H16775">
        <v>2014</v>
      </c>
      <c r="I16775">
        <v>3</v>
      </c>
      <c r="J16775">
        <v>7</v>
      </c>
      <c r="K16775" t="s">
        <v>1964</v>
      </c>
      <c r="L16775" t="s">
        <v>1958</v>
      </c>
      <c r="M16775" t="s">
        <v>900</v>
      </c>
      <c r="N16775" t="s">
        <v>860</v>
      </c>
      <c r="Q16775" t="s">
        <v>131</v>
      </c>
      <c r="R16775" t="str">
        <f t="shared" si="936"/>
        <v>Weekday</v>
      </c>
      <c r="S16775" s="27">
        <f t="shared" si="937"/>
        <v>41705</v>
      </c>
      <c r="V16775" t="str">
        <f t="shared" si="938"/>
        <v/>
      </c>
      <c r="AE16775" s="27"/>
      <c r="AO16775" s="27"/>
      <c r="AX16775" s="27"/>
      <c r="AY16775" s="27"/>
    </row>
    <row r="16776" spans="1:51" x14ac:dyDescent="0.25">
      <c r="A16776" t="s">
        <v>66</v>
      </c>
      <c r="C16776">
        <v>5280984</v>
      </c>
      <c r="D16776">
        <v>400</v>
      </c>
      <c r="E16776" t="s">
        <v>91</v>
      </c>
      <c r="G16776">
        <v>11.022</v>
      </c>
      <c r="H16776">
        <v>2015</v>
      </c>
      <c r="I16776">
        <v>3</v>
      </c>
      <c r="J16776">
        <v>24</v>
      </c>
      <c r="K16776" t="s">
        <v>1954</v>
      </c>
      <c r="L16776" t="s">
        <v>1988</v>
      </c>
      <c r="M16776" t="s">
        <v>900</v>
      </c>
      <c r="N16776" t="s">
        <v>860</v>
      </c>
      <c r="Q16776" t="s">
        <v>131</v>
      </c>
      <c r="R16776" t="str">
        <f t="shared" si="936"/>
        <v>Weekday</v>
      </c>
      <c r="S16776" s="27">
        <f t="shared" si="937"/>
        <v>42087</v>
      </c>
      <c r="V16776" t="str">
        <f t="shared" si="938"/>
        <v/>
      </c>
      <c r="AE16776" s="27"/>
      <c r="AO16776" s="27"/>
      <c r="AX16776" s="27"/>
      <c r="AY16776" s="27"/>
    </row>
    <row r="16777" spans="1:51" x14ac:dyDescent="0.25">
      <c r="A16777" t="s">
        <v>66</v>
      </c>
      <c r="C16777">
        <v>5562071</v>
      </c>
      <c r="D16777">
        <v>400</v>
      </c>
      <c r="E16777" t="s">
        <v>91</v>
      </c>
      <c r="G16777">
        <v>11.021000000000001</v>
      </c>
      <c r="H16777">
        <v>2015</v>
      </c>
      <c r="I16777">
        <v>12</v>
      </c>
      <c r="J16777">
        <v>15</v>
      </c>
      <c r="K16777" t="s">
        <v>1939</v>
      </c>
      <c r="L16777" t="s">
        <v>1974</v>
      </c>
      <c r="M16777" t="s">
        <v>900</v>
      </c>
      <c r="N16777" t="s">
        <v>860</v>
      </c>
      <c r="Q16777" t="s">
        <v>131</v>
      </c>
      <c r="R16777" t="str">
        <f t="shared" si="936"/>
        <v>Weekday</v>
      </c>
      <c r="S16777" s="27">
        <f t="shared" si="937"/>
        <v>42353</v>
      </c>
      <c r="V16777" t="str">
        <f t="shared" si="938"/>
        <v/>
      </c>
      <c r="AE16777" s="27"/>
      <c r="AO16777" s="27"/>
      <c r="AX16777" s="27"/>
      <c r="AY16777" s="27"/>
    </row>
    <row r="16778" spans="1:51" x14ac:dyDescent="0.25">
      <c r="A16778" t="s">
        <v>66</v>
      </c>
      <c r="C16778">
        <v>5466686</v>
      </c>
      <c r="D16778">
        <v>400</v>
      </c>
      <c r="E16778" t="s">
        <v>91</v>
      </c>
      <c r="G16778">
        <v>11.023999999999999</v>
      </c>
      <c r="H16778">
        <v>2015</v>
      </c>
      <c r="I16778">
        <v>10</v>
      </c>
      <c r="J16778">
        <v>13</v>
      </c>
      <c r="K16778" t="s">
        <v>1947</v>
      </c>
      <c r="L16778" t="s">
        <v>1942</v>
      </c>
      <c r="M16778" t="s">
        <v>900</v>
      </c>
      <c r="N16778" t="s">
        <v>860</v>
      </c>
      <c r="Q16778" t="s">
        <v>131</v>
      </c>
      <c r="R16778" t="str">
        <f t="shared" si="936"/>
        <v>Weekday</v>
      </c>
      <c r="S16778" s="27">
        <f t="shared" si="937"/>
        <v>42290</v>
      </c>
      <c r="V16778" t="str">
        <f t="shared" si="938"/>
        <v/>
      </c>
      <c r="AE16778" s="27"/>
      <c r="AO16778" s="27"/>
      <c r="AX16778" s="27"/>
      <c r="AY16778" s="27"/>
    </row>
    <row r="16779" spans="1:51" x14ac:dyDescent="0.25">
      <c r="A16779" t="s">
        <v>66</v>
      </c>
      <c r="C16779">
        <v>5130382</v>
      </c>
      <c r="D16779">
        <v>400</v>
      </c>
      <c r="E16779" t="s">
        <v>91</v>
      </c>
      <c r="G16779">
        <v>11.026999999999999</v>
      </c>
      <c r="H16779">
        <v>2015</v>
      </c>
      <c r="I16779">
        <v>1</v>
      </c>
      <c r="J16779">
        <v>15</v>
      </c>
      <c r="K16779" t="s">
        <v>1969</v>
      </c>
      <c r="L16779" t="s">
        <v>1956</v>
      </c>
      <c r="M16779" t="s">
        <v>900</v>
      </c>
      <c r="N16779" t="s">
        <v>404</v>
      </c>
      <c r="Q16779" t="s">
        <v>131</v>
      </c>
      <c r="R16779" t="str">
        <f t="shared" si="936"/>
        <v>Weekday</v>
      </c>
      <c r="S16779" s="27">
        <f t="shared" si="937"/>
        <v>42019</v>
      </c>
      <c r="V16779" t="str">
        <f t="shared" si="938"/>
        <v/>
      </c>
      <c r="AE16779" s="27"/>
      <c r="AO16779" s="27"/>
      <c r="AX16779" s="27"/>
      <c r="AY16779" s="27"/>
    </row>
    <row r="16780" spans="1:51" x14ac:dyDescent="0.25">
      <c r="A16780" t="s">
        <v>66</v>
      </c>
      <c r="C16780">
        <v>6997237</v>
      </c>
      <c r="D16780">
        <v>400</v>
      </c>
      <c r="E16780" t="s">
        <v>91</v>
      </c>
      <c r="G16780">
        <v>11.028</v>
      </c>
      <c r="H16780">
        <v>2018</v>
      </c>
      <c r="I16780">
        <v>12</v>
      </c>
      <c r="J16780">
        <v>8</v>
      </c>
      <c r="K16780" t="s">
        <v>1943</v>
      </c>
      <c r="L16780" t="s">
        <v>1993</v>
      </c>
      <c r="M16780" t="s">
        <v>899</v>
      </c>
      <c r="N16780" t="s">
        <v>860</v>
      </c>
      <c r="Q16780" t="s">
        <v>131</v>
      </c>
      <c r="R16780" t="str">
        <f t="shared" si="936"/>
        <v>Weekend</v>
      </c>
      <c r="S16780" s="27">
        <f t="shared" si="937"/>
        <v>43442</v>
      </c>
      <c r="V16780" t="str">
        <f t="shared" si="938"/>
        <v/>
      </c>
      <c r="AE16780" s="27"/>
      <c r="AO16780" s="27"/>
      <c r="AX16780" s="27"/>
      <c r="AY16780" s="27"/>
    </row>
    <row r="16781" spans="1:51" x14ac:dyDescent="0.25">
      <c r="A16781" t="s">
        <v>66</v>
      </c>
      <c r="C16781">
        <v>5341338</v>
      </c>
      <c r="D16781">
        <v>400</v>
      </c>
      <c r="E16781" t="s">
        <v>91</v>
      </c>
      <c r="G16781">
        <v>11.029</v>
      </c>
      <c r="H16781">
        <v>2015</v>
      </c>
      <c r="I16781">
        <v>5</v>
      </c>
      <c r="J16781">
        <v>11</v>
      </c>
      <c r="K16781" t="s">
        <v>1958</v>
      </c>
      <c r="L16781" t="s">
        <v>1971</v>
      </c>
      <c r="M16781" t="s">
        <v>900</v>
      </c>
      <c r="N16781" t="s">
        <v>860</v>
      </c>
      <c r="Q16781" t="s">
        <v>131</v>
      </c>
      <c r="R16781" t="str">
        <f t="shared" si="936"/>
        <v>Weekday</v>
      </c>
      <c r="S16781" s="27">
        <f t="shared" si="937"/>
        <v>42135</v>
      </c>
      <c r="V16781" t="str">
        <f t="shared" si="938"/>
        <v/>
      </c>
      <c r="AE16781" s="27"/>
      <c r="AO16781" s="27"/>
      <c r="AX16781" s="27"/>
      <c r="AY16781" s="27"/>
    </row>
    <row r="16782" spans="1:51" x14ac:dyDescent="0.25">
      <c r="A16782" t="s">
        <v>66</v>
      </c>
      <c r="C16782">
        <v>6614600</v>
      </c>
      <c r="D16782">
        <v>400</v>
      </c>
      <c r="E16782" t="s">
        <v>91</v>
      </c>
      <c r="G16782">
        <v>11.029</v>
      </c>
      <c r="H16782">
        <v>2018</v>
      </c>
      <c r="I16782">
        <v>2</v>
      </c>
      <c r="J16782">
        <v>27</v>
      </c>
      <c r="K16782" t="s">
        <v>1934</v>
      </c>
      <c r="L16782" t="s">
        <v>1948</v>
      </c>
      <c r="M16782" t="s">
        <v>900</v>
      </c>
      <c r="N16782" t="s">
        <v>860</v>
      </c>
      <c r="Q16782" t="s">
        <v>131</v>
      </c>
      <c r="R16782" t="str">
        <f t="shared" si="936"/>
        <v>Weekday</v>
      </c>
      <c r="S16782" s="27">
        <f t="shared" si="937"/>
        <v>43158</v>
      </c>
      <c r="V16782" t="str">
        <f t="shared" si="938"/>
        <v/>
      </c>
      <c r="AE16782" s="27"/>
      <c r="AO16782" s="27"/>
      <c r="AX16782" s="27"/>
      <c r="AY16782" s="27"/>
    </row>
    <row r="16783" spans="1:51" x14ac:dyDescent="0.25">
      <c r="A16783" t="s">
        <v>66</v>
      </c>
      <c r="C16783">
        <v>6623687</v>
      </c>
      <c r="D16783">
        <v>400</v>
      </c>
      <c r="E16783" t="s">
        <v>91</v>
      </c>
      <c r="G16783">
        <v>11.029</v>
      </c>
      <c r="H16783">
        <v>2018</v>
      </c>
      <c r="I16783">
        <v>3</v>
      </c>
      <c r="J16783">
        <v>7</v>
      </c>
      <c r="K16783" t="s">
        <v>1947</v>
      </c>
      <c r="L16783" t="s">
        <v>1967</v>
      </c>
      <c r="M16783" t="s">
        <v>900</v>
      </c>
      <c r="N16783" t="s">
        <v>860</v>
      </c>
      <c r="Q16783" t="s">
        <v>131</v>
      </c>
      <c r="R16783" t="str">
        <f t="shared" si="936"/>
        <v>Weekday</v>
      </c>
      <c r="S16783" s="27">
        <f t="shared" si="937"/>
        <v>43166</v>
      </c>
      <c r="V16783" t="str">
        <f t="shared" si="938"/>
        <v/>
      </c>
      <c r="AE16783" s="27"/>
      <c r="AO16783" s="27"/>
      <c r="AX16783" s="27"/>
      <c r="AY16783" s="27"/>
    </row>
    <row r="16784" spans="1:51" x14ac:dyDescent="0.25">
      <c r="A16784" t="s">
        <v>66</v>
      </c>
      <c r="C16784">
        <v>5761187</v>
      </c>
      <c r="D16784">
        <v>400</v>
      </c>
      <c r="E16784" t="s">
        <v>90</v>
      </c>
      <c r="G16784">
        <v>11.035</v>
      </c>
      <c r="H16784">
        <v>2016</v>
      </c>
      <c r="I16784">
        <v>5</v>
      </c>
      <c r="J16784">
        <v>17</v>
      </c>
      <c r="K16784" t="s">
        <v>1969</v>
      </c>
      <c r="L16784" t="s">
        <v>1984</v>
      </c>
      <c r="M16784" t="s">
        <v>899</v>
      </c>
      <c r="N16784" t="s">
        <v>860</v>
      </c>
      <c r="Q16784" t="s">
        <v>129</v>
      </c>
      <c r="R16784" t="str">
        <f t="shared" si="936"/>
        <v>Weekday</v>
      </c>
      <c r="S16784" s="27">
        <f t="shared" si="937"/>
        <v>42507</v>
      </c>
      <c r="V16784" t="str">
        <f t="shared" si="938"/>
        <v/>
      </c>
      <c r="AE16784" s="27"/>
      <c r="AO16784" s="27"/>
      <c r="AX16784" s="27"/>
      <c r="AY16784" s="27"/>
    </row>
    <row r="16785" spans="1:51" x14ac:dyDescent="0.25">
      <c r="A16785" t="s">
        <v>66</v>
      </c>
      <c r="C16785">
        <v>6339834</v>
      </c>
      <c r="D16785">
        <v>400</v>
      </c>
      <c r="E16785" t="s">
        <v>90</v>
      </c>
      <c r="G16785">
        <v>11.036</v>
      </c>
      <c r="H16785">
        <v>2017</v>
      </c>
      <c r="I16785">
        <v>8</v>
      </c>
      <c r="J16785">
        <v>2</v>
      </c>
      <c r="K16785" t="s">
        <v>1956</v>
      </c>
      <c r="L16785" t="s">
        <v>1974</v>
      </c>
      <c r="M16785" t="s">
        <v>900</v>
      </c>
      <c r="N16785" t="s">
        <v>860</v>
      </c>
      <c r="Q16785" t="s">
        <v>129</v>
      </c>
      <c r="R16785" t="str">
        <f t="shared" si="936"/>
        <v>Weekday</v>
      </c>
      <c r="S16785" s="27">
        <f t="shared" si="937"/>
        <v>42949</v>
      </c>
      <c r="V16785" t="str">
        <f t="shared" si="938"/>
        <v/>
      </c>
      <c r="AE16785" s="27"/>
      <c r="AO16785" s="27"/>
      <c r="AX16785" s="27"/>
      <c r="AY16785" s="27"/>
    </row>
    <row r="16786" spans="1:51" x14ac:dyDescent="0.25">
      <c r="A16786" t="s">
        <v>66</v>
      </c>
      <c r="C16786">
        <v>4920877</v>
      </c>
      <c r="D16786">
        <v>400</v>
      </c>
      <c r="E16786" t="s">
        <v>91</v>
      </c>
      <c r="G16786">
        <v>11.031000000000001</v>
      </c>
      <c r="H16786">
        <v>2014</v>
      </c>
      <c r="I16786">
        <v>7</v>
      </c>
      <c r="J16786">
        <v>28</v>
      </c>
      <c r="K16786" t="s">
        <v>1964</v>
      </c>
      <c r="L16786" t="s">
        <v>1993</v>
      </c>
      <c r="M16786" t="s">
        <v>900</v>
      </c>
      <c r="N16786" t="s">
        <v>860</v>
      </c>
      <c r="Q16786" t="s">
        <v>131</v>
      </c>
      <c r="R16786" t="str">
        <f t="shared" si="936"/>
        <v>Weekday</v>
      </c>
      <c r="S16786" s="27">
        <f t="shared" si="937"/>
        <v>41848</v>
      </c>
      <c r="V16786" t="str">
        <f t="shared" si="938"/>
        <v/>
      </c>
      <c r="AE16786" s="27"/>
      <c r="AO16786" s="27"/>
      <c r="AX16786" s="27"/>
      <c r="AY16786" s="27"/>
    </row>
    <row r="16787" spans="1:51" x14ac:dyDescent="0.25">
      <c r="A16787" t="s">
        <v>66</v>
      </c>
      <c r="C16787">
        <v>5646335</v>
      </c>
      <c r="D16787">
        <v>400</v>
      </c>
      <c r="E16787" t="s">
        <v>91</v>
      </c>
      <c r="G16787">
        <v>11.034000000000001</v>
      </c>
      <c r="H16787">
        <v>2016</v>
      </c>
      <c r="I16787">
        <v>2</v>
      </c>
      <c r="J16787">
        <v>23</v>
      </c>
      <c r="K16787" t="s">
        <v>1964</v>
      </c>
      <c r="L16787" t="s">
        <v>1963</v>
      </c>
      <c r="M16787" t="s">
        <v>900</v>
      </c>
      <c r="N16787" t="s">
        <v>860</v>
      </c>
      <c r="Q16787" t="s">
        <v>131</v>
      </c>
      <c r="R16787" t="str">
        <f t="shared" si="936"/>
        <v>Weekday</v>
      </c>
      <c r="S16787" s="27">
        <f t="shared" si="937"/>
        <v>42423</v>
      </c>
      <c r="V16787" t="str">
        <f t="shared" si="938"/>
        <v/>
      </c>
      <c r="AE16787" s="27"/>
      <c r="AO16787" s="27"/>
      <c r="AX16787" s="27"/>
      <c r="AY16787" s="27"/>
    </row>
    <row r="16788" spans="1:51" x14ac:dyDescent="0.25">
      <c r="A16788" t="s">
        <v>66</v>
      </c>
      <c r="C16788">
        <v>6405170</v>
      </c>
      <c r="D16788">
        <v>400</v>
      </c>
      <c r="E16788" t="s">
        <v>91</v>
      </c>
      <c r="G16788">
        <v>11.034000000000001</v>
      </c>
      <c r="H16788">
        <v>2017</v>
      </c>
      <c r="I16788">
        <v>9</v>
      </c>
      <c r="J16788">
        <v>25</v>
      </c>
      <c r="K16788" t="s">
        <v>1947</v>
      </c>
      <c r="L16788" t="s">
        <v>1949</v>
      </c>
      <c r="M16788" t="s">
        <v>900</v>
      </c>
      <c r="N16788" t="s">
        <v>860</v>
      </c>
      <c r="Q16788" t="s">
        <v>131</v>
      </c>
      <c r="R16788" t="str">
        <f t="shared" si="936"/>
        <v>Weekday</v>
      </c>
      <c r="S16788" s="27">
        <f t="shared" si="937"/>
        <v>43003</v>
      </c>
      <c r="V16788" t="str">
        <f t="shared" si="938"/>
        <v/>
      </c>
      <c r="AE16788" s="27"/>
      <c r="AO16788" s="27"/>
      <c r="AX16788" s="27"/>
      <c r="AY16788" s="27"/>
    </row>
    <row r="16789" spans="1:51" x14ac:dyDescent="0.25">
      <c r="A16789" t="s">
        <v>66</v>
      </c>
      <c r="C16789">
        <v>5782637</v>
      </c>
      <c r="D16789">
        <v>400</v>
      </c>
      <c r="E16789" t="s">
        <v>91</v>
      </c>
      <c r="G16789">
        <v>11.034000000000001</v>
      </c>
      <c r="H16789">
        <v>2016</v>
      </c>
      <c r="I16789">
        <v>6</v>
      </c>
      <c r="J16789">
        <v>3</v>
      </c>
      <c r="K16789" t="s">
        <v>1964</v>
      </c>
      <c r="L16789" t="s">
        <v>1985</v>
      </c>
      <c r="M16789" t="s">
        <v>899</v>
      </c>
      <c r="N16789" t="s">
        <v>860</v>
      </c>
      <c r="Q16789" t="s">
        <v>131</v>
      </c>
      <c r="R16789" t="str">
        <f t="shared" si="936"/>
        <v>Weekday</v>
      </c>
      <c r="S16789" s="27">
        <f t="shared" si="937"/>
        <v>42524</v>
      </c>
      <c r="V16789" t="str">
        <f t="shared" si="938"/>
        <v/>
      </c>
      <c r="AE16789" s="27"/>
      <c r="AO16789" s="27"/>
      <c r="AX16789" s="27"/>
      <c r="AY16789" s="27"/>
    </row>
    <row r="16790" spans="1:51" x14ac:dyDescent="0.25">
      <c r="A16790" t="s">
        <v>66</v>
      </c>
      <c r="C16790">
        <v>6547999</v>
      </c>
      <c r="D16790">
        <v>400</v>
      </c>
      <c r="E16790" t="s">
        <v>91</v>
      </c>
      <c r="G16790">
        <v>11.037000000000001</v>
      </c>
      <c r="H16790">
        <v>2018</v>
      </c>
      <c r="I16790">
        <v>1</v>
      </c>
      <c r="J16790">
        <v>11</v>
      </c>
      <c r="K16790" t="s">
        <v>1947</v>
      </c>
      <c r="L16790" t="s">
        <v>1950</v>
      </c>
      <c r="M16790" t="s">
        <v>900</v>
      </c>
      <c r="N16790" t="s">
        <v>860</v>
      </c>
      <c r="Q16790" t="s">
        <v>131</v>
      </c>
      <c r="R16790" t="str">
        <f t="shared" si="936"/>
        <v>Weekday</v>
      </c>
      <c r="S16790" s="27">
        <f t="shared" si="937"/>
        <v>43111</v>
      </c>
      <c r="V16790" t="str">
        <f t="shared" si="938"/>
        <v/>
      </c>
      <c r="AE16790" s="27"/>
      <c r="AO16790" s="27"/>
      <c r="AX16790" s="27"/>
      <c r="AY16790" s="27"/>
    </row>
    <row r="16791" spans="1:51" x14ac:dyDescent="0.25">
      <c r="A16791" t="s">
        <v>66</v>
      </c>
      <c r="C16791">
        <v>6665774</v>
      </c>
      <c r="D16791">
        <v>400</v>
      </c>
      <c r="E16791" t="s">
        <v>91</v>
      </c>
      <c r="G16791">
        <v>11.037000000000001</v>
      </c>
      <c r="H16791">
        <v>2018</v>
      </c>
      <c r="I16791">
        <v>4</v>
      </c>
      <c r="J16791">
        <v>10</v>
      </c>
      <c r="K16791" t="s">
        <v>1973</v>
      </c>
      <c r="L16791" t="s">
        <v>1984</v>
      </c>
      <c r="M16791" t="s">
        <v>900</v>
      </c>
      <c r="N16791" t="s">
        <v>860</v>
      </c>
      <c r="Q16791" t="s">
        <v>131</v>
      </c>
      <c r="R16791" t="str">
        <f t="shared" si="936"/>
        <v>Weekday</v>
      </c>
      <c r="S16791" s="27">
        <f t="shared" si="937"/>
        <v>43200</v>
      </c>
      <c r="V16791" t="str">
        <f t="shared" si="938"/>
        <v/>
      </c>
      <c r="AE16791" s="27"/>
      <c r="AO16791" s="27"/>
      <c r="AX16791" s="27"/>
      <c r="AY16791" s="27"/>
    </row>
    <row r="16792" spans="1:51" x14ac:dyDescent="0.25">
      <c r="A16792" t="s">
        <v>66</v>
      </c>
      <c r="C16792">
        <v>5689020</v>
      </c>
      <c r="D16792">
        <v>400</v>
      </c>
      <c r="E16792" t="s">
        <v>90</v>
      </c>
      <c r="G16792">
        <v>11.044</v>
      </c>
      <c r="H16792">
        <v>2016</v>
      </c>
      <c r="I16792">
        <v>3</v>
      </c>
      <c r="J16792">
        <v>25</v>
      </c>
      <c r="K16792" t="s">
        <v>1958</v>
      </c>
      <c r="L16792" t="s">
        <v>1953</v>
      </c>
      <c r="M16792" t="s">
        <v>900</v>
      </c>
      <c r="N16792" t="s">
        <v>860</v>
      </c>
      <c r="Q16792" t="s">
        <v>129</v>
      </c>
      <c r="R16792" t="str">
        <f t="shared" si="936"/>
        <v>Weekday</v>
      </c>
      <c r="S16792" s="27">
        <f t="shared" si="937"/>
        <v>42454</v>
      </c>
      <c r="V16792" t="str">
        <f t="shared" si="938"/>
        <v/>
      </c>
      <c r="AE16792" s="27"/>
      <c r="AO16792" s="27"/>
      <c r="AX16792" s="27"/>
      <c r="AY16792" s="27"/>
    </row>
    <row r="16793" spans="1:51" x14ac:dyDescent="0.25">
      <c r="A16793" t="s">
        <v>66</v>
      </c>
      <c r="C16793">
        <v>5778376</v>
      </c>
      <c r="D16793">
        <v>400</v>
      </c>
      <c r="E16793" t="s">
        <v>91</v>
      </c>
      <c r="G16793">
        <v>11.039</v>
      </c>
      <c r="H16793">
        <v>2016</v>
      </c>
      <c r="I16793">
        <v>5</v>
      </c>
      <c r="J16793">
        <v>31</v>
      </c>
      <c r="K16793" t="s">
        <v>1973</v>
      </c>
      <c r="L16793" t="s">
        <v>1948</v>
      </c>
      <c r="M16793" t="s">
        <v>900</v>
      </c>
      <c r="N16793" t="s">
        <v>860</v>
      </c>
      <c r="Q16793" t="s">
        <v>131</v>
      </c>
      <c r="R16793" t="str">
        <f t="shared" si="936"/>
        <v>Weekday</v>
      </c>
      <c r="S16793" s="27">
        <f t="shared" si="937"/>
        <v>42521</v>
      </c>
      <c r="V16793" t="str">
        <f t="shared" si="938"/>
        <v/>
      </c>
      <c r="AE16793" s="27"/>
      <c r="AO16793" s="27"/>
      <c r="AX16793" s="27"/>
      <c r="AY16793" s="27"/>
    </row>
    <row r="16794" spans="1:51" x14ac:dyDescent="0.25">
      <c r="A16794" t="s">
        <v>66</v>
      </c>
      <c r="C16794">
        <v>6873545</v>
      </c>
      <c r="D16794">
        <v>400</v>
      </c>
      <c r="E16794" t="s">
        <v>91</v>
      </c>
      <c r="G16794">
        <v>11.039</v>
      </c>
      <c r="H16794">
        <v>2018</v>
      </c>
      <c r="I16794">
        <v>9</v>
      </c>
      <c r="J16794">
        <v>14</v>
      </c>
      <c r="K16794" t="s">
        <v>1954</v>
      </c>
      <c r="L16794" t="s">
        <v>1981</v>
      </c>
      <c r="M16794" t="s">
        <v>900</v>
      </c>
      <c r="N16794" t="s">
        <v>860</v>
      </c>
      <c r="Q16794" t="s">
        <v>131</v>
      </c>
      <c r="R16794" t="str">
        <f t="shared" si="936"/>
        <v>Weekday</v>
      </c>
      <c r="S16794" s="27">
        <f t="shared" si="937"/>
        <v>43357</v>
      </c>
      <c r="V16794" t="str">
        <f t="shared" si="938"/>
        <v/>
      </c>
      <c r="AE16794" s="27"/>
      <c r="AO16794" s="27"/>
      <c r="AX16794" s="27"/>
      <c r="AY16794" s="27"/>
    </row>
    <row r="16795" spans="1:51" x14ac:dyDescent="0.25">
      <c r="A16795" t="s">
        <v>66</v>
      </c>
      <c r="C16795">
        <v>6504537</v>
      </c>
      <c r="D16795">
        <v>400</v>
      </c>
      <c r="E16795" t="s">
        <v>91</v>
      </c>
      <c r="G16795">
        <v>11.04</v>
      </c>
      <c r="H16795">
        <v>2017</v>
      </c>
      <c r="I16795">
        <v>12</v>
      </c>
      <c r="J16795">
        <v>7</v>
      </c>
      <c r="K16795" t="s">
        <v>1954</v>
      </c>
      <c r="L16795" t="s">
        <v>1948</v>
      </c>
      <c r="M16795" t="s">
        <v>900</v>
      </c>
      <c r="N16795" t="s">
        <v>860</v>
      </c>
      <c r="Q16795" t="s">
        <v>131</v>
      </c>
      <c r="R16795" t="str">
        <f t="shared" si="936"/>
        <v>Weekday</v>
      </c>
      <c r="S16795" s="27">
        <f t="shared" si="937"/>
        <v>43076</v>
      </c>
      <c r="V16795" t="str">
        <f t="shared" si="938"/>
        <v/>
      </c>
      <c r="AE16795" s="27"/>
      <c r="AO16795" s="27"/>
      <c r="AX16795" s="27"/>
      <c r="AY16795" s="27"/>
    </row>
    <row r="16796" spans="1:51" x14ac:dyDescent="0.25">
      <c r="A16796" t="s">
        <v>66</v>
      </c>
      <c r="C16796">
        <v>6770415</v>
      </c>
      <c r="D16796">
        <v>400</v>
      </c>
      <c r="E16796" t="s">
        <v>91</v>
      </c>
      <c r="G16796">
        <v>11.042999999999999</v>
      </c>
      <c r="H16796">
        <v>2018</v>
      </c>
      <c r="I16796">
        <v>6</v>
      </c>
      <c r="J16796">
        <v>25</v>
      </c>
      <c r="K16796" t="s">
        <v>1973</v>
      </c>
      <c r="L16796" t="s">
        <v>1969</v>
      </c>
      <c r="M16796" t="s">
        <v>900</v>
      </c>
      <c r="N16796" t="s">
        <v>404</v>
      </c>
      <c r="Q16796" t="s">
        <v>131</v>
      </c>
      <c r="R16796" t="str">
        <f t="shared" si="936"/>
        <v>Weekday</v>
      </c>
      <c r="S16796" s="27">
        <f t="shared" si="937"/>
        <v>43276</v>
      </c>
      <c r="V16796" t="str">
        <f t="shared" si="938"/>
        <v/>
      </c>
      <c r="AE16796" s="27"/>
      <c r="AO16796" s="27"/>
      <c r="AX16796" s="27"/>
      <c r="AY16796" s="27"/>
    </row>
    <row r="16797" spans="1:51" x14ac:dyDescent="0.25">
      <c r="A16797" t="s">
        <v>66</v>
      </c>
      <c r="C16797">
        <v>4822989</v>
      </c>
      <c r="D16797">
        <v>400</v>
      </c>
      <c r="E16797" t="s">
        <v>91</v>
      </c>
      <c r="G16797">
        <v>11.047000000000001</v>
      </c>
      <c r="H16797">
        <v>2014</v>
      </c>
      <c r="I16797">
        <v>4</v>
      </c>
      <c r="J16797">
        <v>22</v>
      </c>
      <c r="K16797" t="s">
        <v>1947</v>
      </c>
      <c r="L16797" t="s">
        <v>1990</v>
      </c>
      <c r="M16797" t="s">
        <v>900</v>
      </c>
      <c r="N16797" t="s">
        <v>860</v>
      </c>
      <c r="Q16797" t="s">
        <v>131</v>
      </c>
      <c r="R16797" t="str">
        <f t="shared" si="936"/>
        <v>Weekday</v>
      </c>
      <c r="S16797" s="27">
        <f t="shared" si="937"/>
        <v>41751</v>
      </c>
      <c r="V16797" t="str">
        <f t="shared" si="938"/>
        <v/>
      </c>
      <c r="AE16797" s="27"/>
      <c r="AO16797" s="27"/>
      <c r="AX16797" s="27"/>
      <c r="AY16797" s="27"/>
    </row>
    <row r="16798" spans="1:51" x14ac:dyDescent="0.25">
      <c r="A16798" t="s">
        <v>66</v>
      </c>
      <c r="C16798">
        <v>6680201</v>
      </c>
      <c r="D16798">
        <v>400</v>
      </c>
      <c r="E16798" t="s">
        <v>91</v>
      </c>
      <c r="G16798">
        <v>11.048999999999999</v>
      </c>
      <c r="H16798">
        <v>2018</v>
      </c>
      <c r="I16798">
        <v>4</v>
      </c>
      <c r="J16798">
        <v>18</v>
      </c>
      <c r="K16798" t="s">
        <v>1947</v>
      </c>
      <c r="L16798" t="s">
        <v>1989</v>
      </c>
      <c r="M16798" t="s">
        <v>900</v>
      </c>
      <c r="N16798" t="s">
        <v>860</v>
      </c>
      <c r="Q16798" t="s">
        <v>131</v>
      </c>
      <c r="R16798" t="str">
        <f t="shared" si="936"/>
        <v>Weekday</v>
      </c>
      <c r="S16798" s="27">
        <f t="shared" si="937"/>
        <v>43208</v>
      </c>
      <c r="V16798" t="str">
        <f t="shared" si="938"/>
        <v/>
      </c>
      <c r="AE16798" s="27"/>
      <c r="AO16798" s="27"/>
      <c r="AX16798" s="27"/>
      <c r="AY16798" s="27"/>
    </row>
    <row r="16799" spans="1:51" x14ac:dyDescent="0.25">
      <c r="A16799" t="s">
        <v>66</v>
      </c>
      <c r="C16799">
        <v>5605907</v>
      </c>
      <c r="D16799">
        <v>400</v>
      </c>
      <c r="E16799" t="s">
        <v>91</v>
      </c>
      <c r="G16799">
        <v>11.05</v>
      </c>
      <c r="H16799">
        <v>2016</v>
      </c>
      <c r="I16799">
        <v>1</v>
      </c>
      <c r="J16799">
        <v>20</v>
      </c>
      <c r="K16799" t="s">
        <v>1949</v>
      </c>
      <c r="L16799" t="s">
        <v>1986</v>
      </c>
      <c r="M16799" t="s">
        <v>900</v>
      </c>
      <c r="N16799" t="s">
        <v>860</v>
      </c>
      <c r="Q16799" t="s">
        <v>131</v>
      </c>
      <c r="R16799" t="str">
        <f t="shared" si="936"/>
        <v>Weekday</v>
      </c>
      <c r="S16799" s="27">
        <f t="shared" si="937"/>
        <v>42389</v>
      </c>
      <c r="V16799" t="str">
        <f t="shared" si="938"/>
        <v/>
      </c>
      <c r="AE16799" s="27"/>
      <c r="AO16799" s="27"/>
      <c r="AX16799" s="27"/>
      <c r="AY16799" s="27"/>
    </row>
    <row r="16800" spans="1:51" x14ac:dyDescent="0.25">
      <c r="A16800" t="s">
        <v>66</v>
      </c>
      <c r="C16800">
        <v>5465921</v>
      </c>
      <c r="D16800">
        <v>400</v>
      </c>
      <c r="E16800" t="s">
        <v>91</v>
      </c>
      <c r="G16800">
        <v>11.048</v>
      </c>
      <c r="H16800">
        <v>2015</v>
      </c>
      <c r="I16800">
        <v>10</v>
      </c>
      <c r="J16800">
        <v>8</v>
      </c>
      <c r="K16800" t="s">
        <v>1947</v>
      </c>
      <c r="L16800" t="s">
        <v>1946</v>
      </c>
      <c r="M16800" t="s">
        <v>900</v>
      </c>
      <c r="N16800" t="s">
        <v>860</v>
      </c>
      <c r="Q16800" t="s">
        <v>131</v>
      </c>
      <c r="R16800" t="str">
        <f t="shared" si="936"/>
        <v>Weekday</v>
      </c>
      <c r="S16800" s="27">
        <f t="shared" si="937"/>
        <v>42285</v>
      </c>
      <c r="V16800" t="str">
        <f t="shared" si="938"/>
        <v/>
      </c>
      <c r="AE16800" s="27"/>
      <c r="AO16800" s="27"/>
      <c r="AX16800" s="27"/>
      <c r="AY16800" s="27"/>
    </row>
    <row r="16801" spans="1:51" x14ac:dyDescent="0.25">
      <c r="A16801" t="s">
        <v>66</v>
      </c>
      <c r="C16801">
        <v>5849565</v>
      </c>
      <c r="D16801">
        <v>400</v>
      </c>
      <c r="E16801" t="s">
        <v>91</v>
      </c>
      <c r="G16801">
        <v>11.051</v>
      </c>
      <c r="H16801">
        <v>2016</v>
      </c>
      <c r="I16801">
        <v>7</v>
      </c>
      <c r="J16801">
        <v>21</v>
      </c>
      <c r="K16801" t="s">
        <v>1964</v>
      </c>
      <c r="L16801" t="s">
        <v>1988</v>
      </c>
      <c r="M16801" t="s">
        <v>900</v>
      </c>
      <c r="N16801" t="s">
        <v>860</v>
      </c>
      <c r="Q16801" t="s">
        <v>131</v>
      </c>
      <c r="R16801" t="str">
        <f t="shared" si="936"/>
        <v>Weekday</v>
      </c>
      <c r="S16801" s="27">
        <f t="shared" si="937"/>
        <v>42572</v>
      </c>
      <c r="V16801" t="str">
        <f t="shared" si="938"/>
        <v/>
      </c>
      <c r="AE16801" s="27"/>
      <c r="AO16801" s="27"/>
      <c r="AX16801" s="27"/>
      <c r="AY16801" s="27"/>
    </row>
    <row r="16802" spans="1:51" x14ac:dyDescent="0.25">
      <c r="A16802" t="s">
        <v>66</v>
      </c>
      <c r="C16802">
        <v>5943522</v>
      </c>
      <c r="D16802">
        <v>400</v>
      </c>
      <c r="E16802" t="s">
        <v>90</v>
      </c>
      <c r="G16802">
        <v>11.064</v>
      </c>
      <c r="H16802">
        <v>2016</v>
      </c>
      <c r="I16802">
        <v>9</v>
      </c>
      <c r="J16802">
        <v>26</v>
      </c>
      <c r="K16802" t="s">
        <v>1958</v>
      </c>
      <c r="L16802" t="s">
        <v>1938</v>
      </c>
      <c r="M16802" t="s">
        <v>900</v>
      </c>
      <c r="N16802" t="s">
        <v>860</v>
      </c>
      <c r="Q16802" t="s">
        <v>129</v>
      </c>
      <c r="R16802" t="str">
        <f t="shared" si="936"/>
        <v>Weekday</v>
      </c>
      <c r="S16802" s="27">
        <f t="shared" si="937"/>
        <v>42639</v>
      </c>
      <c r="V16802" t="str">
        <f t="shared" si="938"/>
        <v/>
      </c>
      <c r="AE16802" s="27"/>
      <c r="AO16802" s="27"/>
      <c r="AX16802" s="27"/>
      <c r="AY16802" s="27"/>
    </row>
    <row r="16803" spans="1:51" x14ac:dyDescent="0.25">
      <c r="A16803" t="s">
        <v>66</v>
      </c>
      <c r="C16803">
        <v>6852359</v>
      </c>
      <c r="D16803">
        <v>400</v>
      </c>
      <c r="E16803" t="s">
        <v>91</v>
      </c>
      <c r="G16803">
        <v>11.063000000000001</v>
      </c>
      <c r="H16803">
        <v>2018</v>
      </c>
      <c r="I16803">
        <v>8</v>
      </c>
      <c r="J16803">
        <v>28</v>
      </c>
      <c r="K16803" t="s">
        <v>1939</v>
      </c>
      <c r="L16803" t="s">
        <v>1973</v>
      </c>
      <c r="M16803" t="s">
        <v>900</v>
      </c>
      <c r="N16803" t="s">
        <v>860</v>
      </c>
      <c r="Q16803" t="s">
        <v>131</v>
      </c>
      <c r="R16803" t="str">
        <f t="shared" si="936"/>
        <v>Weekday</v>
      </c>
      <c r="S16803" s="27">
        <f t="shared" si="937"/>
        <v>43340</v>
      </c>
      <c r="V16803" t="str">
        <f t="shared" si="938"/>
        <v/>
      </c>
      <c r="AE16803" s="27"/>
      <c r="AO16803" s="27"/>
      <c r="AX16803" s="27"/>
      <c r="AY16803" s="27"/>
    </row>
    <row r="16804" spans="1:51" x14ac:dyDescent="0.25">
      <c r="A16804" t="s">
        <v>66</v>
      </c>
      <c r="C16804">
        <v>6731543</v>
      </c>
      <c r="D16804">
        <v>400</v>
      </c>
      <c r="E16804" t="s">
        <v>91</v>
      </c>
      <c r="G16804">
        <v>11.07</v>
      </c>
      <c r="H16804">
        <v>2018</v>
      </c>
      <c r="I16804">
        <v>5</v>
      </c>
      <c r="J16804">
        <v>30</v>
      </c>
      <c r="K16804" t="s">
        <v>1964</v>
      </c>
      <c r="L16804" t="s">
        <v>1989</v>
      </c>
      <c r="M16804" t="s">
        <v>900</v>
      </c>
      <c r="N16804" t="s">
        <v>404</v>
      </c>
      <c r="Q16804" t="s">
        <v>131</v>
      </c>
      <c r="R16804" t="str">
        <f t="shared" si="936"/>
        <v>Weekday</v>
      </c>
      <c r="S16804" s="27">
        <f t="shared" si="937"/>
        <v>43250</v>
      </c>
      <c r="V16804" t="str">
        <f t="shared" si="938"/>
        <v/>
      </c>
      <c r="AE16804" s="27"/>
      <c r="AO16804" s="27"/>
      <c r="AX16804" s="27"/>
      <c r="AY16804" s="27"/>
    </row>
    <row r="16805" spans="1:51" x14ac:dyDescent="0.25">
      <c r="A16805" t="s">
        <v>66</v>
      </c>
      <c r="C16805">
        <v>5611755</v>
      </c>
      <c r="D16805">
        <v>400</v>
      </c>
      <c r="E16805" t="s">
        <v>91</v>
      </c>
      <c r="G16805">
        <v>11.07</v>
      </c>
      <c r="H16805">
        <v>2016</v>
      </c>
      <c r="I16805">
        <v>1</v>
      </c>
      <c r="J16805">
        <v>26</v>
      </c>
      <c r="K16805" t="s">
        <v>1954</v>
      </c>
      <c r="L16805" t="s">
        <v>1956</v>
      </c>
      <c r="M16805" t="s">
        <v>900</v>
      </c>
      <c r="N16805" t="s">
        <v>860</v>
      </c>
      <c r="Q16805" t="s">
        <v>131</v>
      </c>
      <c r="R16805" t="str">
        <f t="shared" si="936"/>
        <v>Weekday</v>
      </c>
      <c r="S16805" s="27">
        <f t="shared" si="937"/>
        <v>42395</v>
      </c>
      <c r="V16805" t="str">
        <f t="shared" si="938"/>
        <v/>
      </c>
      <c r="AE16805" s="27"/>
      <c r="AO16805" s="27"/>
      <c r="AX16805" s="27"/>
      <c r="AY16805" s="27"/>
    </row>
    <row r="16806" spans="1:51" x14ac:dyDescent="0.25">
      <c r="A16806" t="s">
        <v>66</v>
      </c>
      <c r="C16806">
        <v>6070284</v>
      </c>
      <c r="D16806">
        <v>400</v>
      </c>
      <c r="E16806" t="s">
        <v>91</v>
      </c>
      <c r="G16806">
        <v>11.071</v>
      </c>
      <c r="H16806">
        <v>2017</v>
      </c>
      <c r="I16806">
        <v>1</v>
      </c>
      <c r="J16806">
        <v>6</v>
      </c>
      <c r="K16806" t="s">
        <v>1934</v>
      </c>
      <c r="L16806" t="s">
        <v>1978</v>
      </c>
      <c r="M16806" t="s">
        <v>900</v>
      </c>
      <c r="N16806" t="s">
        <v>860</v>
      </c>
      <c r="Q16806" t="s">
        <v>131</v>
      </c>
      <c r="R16806" t="str">
        <f t="shared" si="936"/>
        <v>Weekday</v>
      </c>
      <c r="S16806" s="27">
        <f t="shared" si="937"/>
        <v>42741</v>
      </c>
      <c r="V16806" t="str">
        <f t="shared" si="938"/>
        <v/>
      </c>
      <c r="AE16806" s="27"/>
      <c r="AO16806" s="27"/>
      <c r="AX16806" s="27"/>
      <c r="AY16806" s="27"/>
    </row>
    <row r="16807" spans="1:51" x14ac:dyDescent="0.25">
      <c r="A16807" t="s">
        <v>66</v>
      </c>
      <c r="C16807">
        <v>6655641</v>
      </c>
      <c r="D16807">
        <v>400</v>
      </c>
      <c r="E16807" t="s">
        <v>91</v>
      </c>
      <c r="G16807">
        <v>11.077</v>
      </c>
      <c r="H16807">
        <v>2018</v>
      </c>
      <c r="I16807">
        <v>3</v>
      </c>
      <c r="J16807">
        <v>30</v>
      </c>
      <c r="K16807" t="s">
        <v>1989</v>
      </c>
      <c r="L16807" t="s">
        <v>1960</v>
      </c>
      <c r="M16807" t="s">
        <v>900</v>
      </c>
      <c r="N16807" t="s">
        <v>860</v>
      </c>
      <c r="Q16807" t="s">
        <v>131</v>
      </c>
      <c r="R16807" t="str">
        <f t="shared" si="936"/>
        <v>Weekday</v>
      </c>
      <c r="S16807" s="27">
        <f t="shared" si="937"/>
        <v>43189</v>
      </c>
      <c r="V16807" t="str">
        <f t="shared" si="938"/>
        <v/>
      </c>
      <c r="AE16807" s="27"/>
      <c r="AO16807" s="27"/>
      <c r="AX16807" s="27"/>
      <c r="AY16807" s="27"/>
    </row>
    <row r="16808" spans="1:51" x14ac:dyDescent="0.25">
      <c r="A16808" t="s">
        <v>66</v>
      </c>
      <c r="C16808">
        <v>6649966</v>
      </c>
      <c r="D16808">
        <v>400</v>
      </c>
      <c r="E16808" t="s">
        <v>91</v>
      </c>
      <c r="G16808">
        <v>11.08</v>
      </c>
      <c r="H16808">
        <v>2018</v>
      </c>
      <c r="I16808">
        <v>3</v>
      </c>
      <c r="J16808">
        <v>28</v>
      </c>
      <c r="K16808" t="s">
        <v>1954</v>
      </c>
      <c r="L16808" t="s">
        <v>1987</v>
      </c>
      <c r="M16808" t="s">
        <v>900</v>
      </c>
      <c r="N16808" t="s">
        <v>860</v>
      </c>
      <c r="Q16808" t="s">
        <v>131</v>
      </c>
      <c r="R16808" t="str">
        <f t="shared" si="936"/>
        <v>Weekday</v>
      </c>
      <c r="S16808" s="27">
        <f t="shared" si="937"/>
        <v>43187</v>
      </c>
      <c r="V16808" t="str">
        <f t="shared" si="938"/>
        <v/>
      </c>
      <c r="AE16808" s="27"/>
      <c r="AO16808" s="27"/>
      <c r="AX16808" s="27"/>
      <c r="AY16808" s="27"/>
    </row>
    <row r="16809" spans="1:51" x14ac:dyDescent="0.25">
      <c r="A16809" t="s">
        <v>66</v>
      </c>
      <c r="C16809">
        <v>6365516</v>
      </c>
      <c r="D16809">
        <v>400</v>
      </c>
      <c r="E16809" t="s">
        <v>91</v>
      </c>
      <c r="G16809">
        <v>11.084</v>
      </c>
      <c r="H16809">
        <v>2017</v>
      </c>
      <c r="I16809">
        <v>8</v>
      </c>
      <c r="J16809">
        <v>24</v>
      </c>
      <c r="K16809" t="s">
        <v>1954</v>
      </c>
      <c r="L16809" t="s">
        <v>1968</v>
      </c>
      <c r="M16809" t="s">
        <v>900</v>
      </c>
      <c r="N16809" t="s">
        <v>860</v>
      </c>
      <c r="Q16809" t="s">
        <v>131</v>
      </c>
      <c r="R16809" t="str">
        <f t="shared" si="936"/>
        <v>Weekday</v>
      </c>
      <c r="S16809" s="27">
        <f t="shared" si="937"/>
        <v>42971</v>
      </c>
      <c r="V16809" t="str">
        <f t="shared" si="938"/>
        <v/>
      </c>
      <c r="AE16809" s="27"/>
      <c r="AO16809" s="27"/>
      <c r="AX16809" s="27"/>
      <c r="AY16809" s="27"/>
    </row>
    <row r="16810" spans="1:51" x14ac:dyDescent="0.25">
      <c r="A16810" t="s">
        <v>66</v>
      </c>
      <c r="C16810">
        <v>5660490</v>
      </c>
      <c r="D16810">
        <v>400</v>
      </c>
      <c r="E16810" t="s">
        <v>90</v>
      </c>
      <c r="G16810">
        <v>11.092000000000001</v>
      </c>
      <c r="H16810">
        <v>2016</v>
      </c>
      <c r="I16810">
        <v>3</v>
      </c>
      <c r="J16810">
        <v>1</v>
      </c>
      <c r="K16810" t="s">
        <v>1969</v>
      </c>
      <c r="L16810" t="s">
        <v>1945</v>
      </c>
      <c r="M16810" t="s">
        <v>900</v>
      </c>
      <c r="N16810" t="s">
        <v>860</v>
      </c>
      <c r="Q16810" t="s">
        <v>129</v>
      </c>
      <c r="R16810" t="str">
        <f t="shared" si="936"/>
        <v>Weekday</v>
      </c>
      <c r="S16810" s="27">
        <f t="shared" si="937"/>
        <v>42430</v>
      </c>
      <c r="V16810" t="str">
        <f t="shared" si="938"/>
        <v/>
      </c>
      <c r="AE16810" s="27"/>
      <c r="AO16810" s="27"/>
      <c r="AX16810" s="27"/>
      <c r="AY16810" s="27"/>
    </row>
    <row r="16811" spans="1:51" x14ac:dyDescent="0.25">
      <c r="A16811" t="s">
        <v>66</v>
      </c>
      <c r="C16811">
        <v>7022113</v>
      </c>
      <c r="D16811">
        <v>400</v>
      </c>
      <c r="E16811" t="s">
        <v>90</v>
      </c>
      <c r="G16811">
        <v>11.093</v>
      </c>
      <c r="H16811">
        <v>2018</v>
      </c>
      <c r="I16811">
        <v>12</v>
      </c>
      <c r="J16811">
        <v>31</v>
      </c>
      <c r="K16811" t="s">
        <v>2003</v>
      </c>
      <c r="L16811" t="s">
        <v>1981</v>
      </c>
      <c r="M16811" t="s">
        <v>900</v>
      </c>
      <c r="N16811" t="s">
        <v>860</v>
      </c>
      <c r="Q16811" t="s">
        <v>129</v>
      </c>
      <c r="R16811" t="str">
        <f t="shared" ref="R16811:R16874" si="939">IF(WEEKDAY(DATE(H16811,I16811,J16811),2) &lt; 6, "Weekday", "Weekend")</f>
        <v>Weekday</v>
      </c>
      <c r="S16811" s="27">
        <f t="shared" si="937"/>
        <v>43465</v>
      </c>
      <c r="V16811" t="str">
        <f t="shared" si="938"/>
        <v/>
      </c>
      <c r="AE16811" s="27"/>
      <c r="AO16811" s="27"/>
      <c r="AX16811" s="27"/>
      <c r="AY16811" s="27"/>
    </row>
    <row r="16812" spans="1:51" x14ac:dyDescent="0.25">
      <c r="A16812" t="s">
        <v>66</v>
      </c>
      <c r="C16812">
        <v>5951554</v>
      </c>
      <c r="D16812">
        <v>400</v>
      </c>
      <c r="E16812" t="s">
        <v>91</v>
      </c>
      <c r="G16812">
        <v>11.092000000000001</v>
      </c>
      <c r="H16812">
        <v>2016</v>
      </c>
      <c r="I16812">
        <v>10</v>
      </c>
      <c r="J16812">
        <v>10</v>
      </c>
      <c r="K16812" t="s">
        <v>1972</v>
      </c>
      <c r="L16812" t="s">
        <v>1944</v>
      </c>
      <c r="M16812" t="s">
        <v>900</v>
      </c>
      <c r="N16812" t="s">
        <v>860</v>
      </c>
      <c r="Q16812" t="s">
        <v>131</v>
      </c>
      <c r="R16812" t="str">
        <f t="shared" si="939"/>
        <v>Weekday</v>
      </c>
      <c r="S16812" s="27">
        <f t="shared" ref="S16812:S16875" si="940">DATE(H16812,I16812,J16812)</f>
        <v>42653</v>
      </c>
      <c r="V16812" t="str">
        <f t="shared" si="938"/>
        <v/>
      </c>
      <c r="AE16812" s="27"/>
      <c r="AO16812" s="27"/>
      <c r="AX16812" s="27"/>
      <c r="AY16812" s="27"/>
    </row>
    <row r="16813" spans="1:51" x14ac:dyDescent="0.25">
      <c r="A16813" t="s">
        <v>66</v>
      </c>
      <c r="C16813">
        <v>5761849</v>
      </c>
      <c r="D16813">
        <v>400</v>
      </c>
      <c r="E16813" t="s">
        <v>91</v>
      </c>
      <c r="G16813">
        <v>11.096</v>
      </c>
      <c r="H16813">
        <v>2016</v>
      </c>
      <c r="I16813">
        <v>5</v>
      </c>
      <c r="J16813">
        <v>19</v>
      </c>
      <c r="K16813" t="s">
        <v>1964</v>
      </c>
      <c r="L16813" t="s">
        <v>1987</v>
      </c>
      <c r="M16813" t="s">
        <v>900</v>
      </c>
      <c r="N16813" t="s">
        <v>860</v>
      </c>
      <c r="Q16813" t="s">
        <v>131</v>
      </c>
      <c r="R16813" t="str">
        <f t="shared" si="939"/>
        <v>Weekday</v>
      </c>
      <c r="S16813" s="27">
        <f t="shared" si="940"/>
        <v>42509</v>
      </c>
      <c r="V16813" t="str">
        <f t="shared" si="938"/>
        <v/>
      </c>
      <c r="AE16813" s="27"/>
      <c r="AO16813" s="27"/>
      <c r="AX16813" s="27"/>
      <c r="AY16813" s="27"/>
    </row>
    <row r="16814" spans="1:51" x14ac:dyDescent="0.25">
      <c r="A16814" t="s">
        <v>66</v>
      </c>
      <c r="C16814">
        <v>6567718</v>
      </c>
      <c r="D16814">
        <v>400</v>
      </c>
      <c r="E16814" t="s">
        <v>91</v>
      </c>
      <c r="G16814">
        <v>11.098000000000001</v>
      </c>
      <c r="H16814">
        <v>2018</v>
      </c>
      <c r="I16814">
        <v>1</v>
      </c>
      <c r="J16814">
        <v>23</v>
      </c>
      <c r="K16814" t="s">
        <v>1973</v>
      </c>
      <c r="L16814" t="s">
        <v>1987</v>
      </c>
      <c r="M16814" t="s">
        <v>900</v>
      </c>
      <c r="N16814" t="s">
        <v>860</v>
      </c>
      <c r="Q16814" t="s">
        <v>131</v>
      </c>
      <c r="R16814" t="str">
        <f t="shared" si="939"/>
        <v>Weekday</v>
      </c>
      <c r="S16814" s="27">
        <f t="shared" si="940"/>
        <v>43123</v>
      </c>
      <c r="V16814" t="str">
        <f t="shared" si="938"/>
        <v/>
      </c>
      <c r="AE16814" s="27"/>
      <c r="AO16814" s="27"/>
      <c r="AX16814" s="27"/>
      <c r="AY16814" s="27"/>
    </row>
    <row r="16815" spans="1:51" x14ac:dyDescent="0.25">
      <c r="A16815" t="s">
        <v>66</v>
      </c>
      <c r="C16815">
        <v>6461822</v>
      </c>
      <c r="D16815">
        <v>400</v>
      </c>
      <c r="E16815" t="s">
        <v>90</v>
      </c>
      <c r="G16815">
        <v>11.112</v>
      </c>
      <c r="H16815">
        <v>2017</v>
      </c>
      <c r="I16815">
        <v>11</v>
      </c>
      <c r="J16815">
        <v>5</v>
      </c>
      <c r="K16815" t="s">
        <v>2003</v>
      </c>
      <c r="L16815" t="s">
        <v>1956</v>
      </c>
      <c r="M16815" t="s">
        <v>900</v>
      </c>
      <c r="N16815" t="s">
        <v>860</v>
      </c>
      <c r="Q16815" t="s">
        <v>129</v>
      </c>
      <c r="R16815" t="str">
        <f t="shared" si="939"/>
        <v>Weekend</v>
      </c>
      <c r="S16815" s="27">
        <f t="shared" si="940"/>
        <v>43044</v>
      </c>
      <c r="V16815" t="str">
        <f t="shared" si="938"/>
        <v/>
      </c>
      <c r="AE16815" s="27"/>
      <c r="AO16815" s="27"/>
      <c r="AX16815" s="27"/>
      <c r="AY16815" s="27"/>
    </row>
    <row r="16816" spans="1:51" x14ac:dyDescent="0.25">
      <c r="A16816" t="s">
        <v>66</v>
      </c>
      <c r="C16816">
        <v>5909743</v>
      </c>
      <c r="D16816">
        <v>400</v>
      </c>
      <c r="E16816" t="s">
        <v>90</v>
      </c>
      <c r="G16816">
        <v>11.112</v>
      </c>
      <c r="H16816">
        <v>2016</v>
      </c>
      <c r="I16816">
        <v>9</v>
      </c>
      <c r="J16816">
        <v>8</v>
      </c>
      <c r="K16816" t="s">
        <v>1954</v>
      </c>
      <c r="L16816" t="s">
        <v>1943</v>
      </c>
      <c r="M16816" t="s">
        <v>899</v>
      </c>
      <c r="N16816" t="s">
        <v>860</v>
      </c>
      <c r="Q16816" t="s">
        <v>129</v>
      </c>
      <c r="R16816" t="str">
        <f t="shared" si="939"/>
        <v>Weekday</v>
      </c>
      <c r="S16816" s="27">
        <f t="shared" si="940"/>
        <v>42621</v>
      </c>
      <c r="V16816" t="str">
        <f t="shared" si="938"/>
        <v/>
      </c>
      <c r="AE16816" s="27"/>
      <c r="AO16816" s="27"/>
      <c r="AX16816" s="27"/>
      <c r="AY16816" s="27"/>
    </row>
    <row r="16817" spans="1:51" x14ac:dyDescent="0.25">
      <c r="A16817" t="s">
        <v>66</v>
      </c>
      <c r="C16817">
        <v>6672038</v>
      </c>
      <c r="D16817">
        <v>400</v>
      </c>
      <c r="E16817" t="s">
        <v>90</v>
      </c>
      <c r="G16817">
        <v>11.112</v>
      </c>
      <c r="H16817">
        <v>2018</v>
      </c>
      <c r="I16817">
        <v>4</v>
      </c>
      <c r="J16817">
        <v>13</v>
      </c>
      <c r="K16817" t="s">
        <v>1972</v>
      </c>
      <c r="L16817" t="s">
        <v>1965</v>
      </c>
      <c r="M16817" t="s">
        <v>900</v>
      </c>
      <c r="N16817" t="s">
        <v>860</v>
      </c>
      <c r="Q16817" t="s">
        <v>129</v>
      </c>
      <c r="R16817" t="str">
        <f t="shared" si="939"/>
        <v>Weekday</v>
      </c>
      <c r="S16817" s="27">
        <f t="shared" si="940"/>
        <v>43203</v>
      </c>
      <c r="V16817" t="str">
        <f t="shared" si="938"/>
        <v/>
      </c>
      <c r="AE16817" s="27"/>
      <c r="AO16817" s="27"/>
      <c r="AX16817" s="27"/>
      <c r="AY16817" s="27"/>
    </row>
    <row r="16818" spans="1:51" x14ac:dyDescent="0.25">
      <c r="A16818" t="s">
        <v>66</v>
      </c>
      <c r="C16818">
        <v>4861655</v>
      </c>
      <c r="D16818">
        <v>400</v>
      </c>
      <c r="E16818" t="s">
        <v>91</v>
      </c>
      <c r="G16818">
        <v>11.11</v>
      </c>
      <c r="H16818">
        <v>2014</v>
      </c>
      <c r="I16818">
        <v>5</v>
      </c>
      <c r="J16818">
        <v>27</v>
      </c>
      <c r="K16818" t="s">
        <v>1964</v>
      </c>
      <c r="L16818" t="s">
        <v>1958</v>
      </c>
      <c r="M16818" t="s">
        <v>900</v>
      </c>
      <c r="N16818" t="s">
        <v>860</v>
      </c>
      <c r="Q16818" t="s">
        <v>131</v>
      </c>
      <c r="R16818" t="str">
        <f t="shared" si="939"/>
        <v>Weekday</v>
      </c>
      <c r="S16818" s="27">
        <f t="shared" si="940"/>
        <v>41786</v>
      </c>
      <c r="V16818" t="str">
        <f t="shared" si="938"/>
        <v/>
      </c>
      <c r="AE16818" s="27"/>
      <c r="AO16818" s="27"/>
      <c r="AX16818" s="27"/>
      <c r="AY16818" s="27"/>
    </row>
    <row r="16819" spans="1:51" x14ac:dyDescent="0.25">
      <c r="A16819" t="s">
        <v>66</v>
      </c>
      <c r="C16819">
        <v>6854858</v>
      </c>
      <c r="D16819">
        <v>400</v>
      </c>
      <c r="E16819" t="s">
        <v>91</v>
      </c>
      <c r="G16819">
        <v>11.114000000000001</v>
      </c>
      <c r="H16819">
        <v>2018</v>
      </c>
      <c r="I16819">
        <v>8</v>
      </c>
      <c r="J16819">
        <v>30</v>
      </c>
      <c r="K16819" t="s">
        <v>1964</v>
      </c>
      <c r="L16819" t="s">
        <v>1935</v>
      </c>
      <c r="M16819" t="s">
        <v>900</v>
      </c>
      <c r="N16819" t="s">
        <v>860</v>
      </c>
      <c r="Q16819" t="s">
        <v>131</v>
      </c>
      <c r="R16819" t="str">
        <f t="shared" si="939"/>
        <v>Weekday</v>
      </c>
      <c r="S16819" s="27">
        <f t="shared" si="940"/>
        <v>43342</v>
      </c>
      <c r="V16819" t="str">
        <f t="shared" si="938"/>
        <v/>
      </c>
      <c r="AE16819" s="27"/>
      <c r="AO16819" s="27"/>
      <c r="AX16819" s="27"/>
      <c r="AY16819" s="27"/>
    </row>
    <row r="16820" spans="1:51" x14ac:dyDescent="0.25">
      <c r="A16820" t="s">
        <v>66</v>
      </c>
      <c r="C16820">
        <v>5849474</v>
      </c>
      <c r="D16820">
        <v>400</v>
      </c>
      <c r="E16820" t="s">
        <v>91</v>
      </c>
      <c r="G16820">
        <v>11.115</v>
      </c>
      <c r="H16820">
        <v>2016</v>
      </c>
      <c r="I16820">
        <v>7</v>
      </c>
      <c r="J16820">
        <v>16</v>
      </c>
      <c r="K16820" t="s">
        <v>1943</v>
      </c>
      <c r="L16820" t="s">
        <v>1948</v>
      </c>
      <c r="M16820" t="s">
        <v>899</v>
      </c>
      <c r="N16820" t="s">
        <v>860</v>
      </c>
      <c r="Q16820" t="s">
        <v>131</v>
      </c>
      <c r="R16820" t="str">
        <f t="shared" si="939"/>
        <v>Weekend</v>
      </c>
      <c r="S16820" s="27">
        <f t="shared" si="940"/>
        <v>42567</v>
      </c>
      <c r="V16820" t="str">
        <f t="shared" si="938"/>
        <v/>
      </c>
      <c r="AE16820" s="27"/>
      <c r="AO16820" s="27"/>
      <c r="AX16820" s="27"/>
      <c r="AY16820" s="27"/>
    </row>
    <row r="16821" spans="1:51" x14ac:dyDescent="0.25">
      <c r="A16821" t="s">
        <v>66</v>
      </c>
      <c r="C16821">
        <v>6997707</v>
      </c>
      <c r="D16821">
        <v>400</v>
      </c>
      <c r="E16821" t="s">
        <v>91</v>
      </c>
      <c r="G16821">
        <v>11.132999999999999</v>
      </c>
      <c r="H16821">
        <v>2018</v>
      </c>
      <c r="I16821">
        <v>12</v>
      </c>
      <c r="J16821">
        <v>8</v>
      </c>
      <c r="K16821" t="s">
        <v>1973</v>
      </c>
      <c r="L16821" t="s">
        <v>2002</v>
      </c>
      <c r="M16821" t="s">
        <v>900</v>
      </c>
      <c r="N16821" t="s">
        <v>404</v>
      </c>
      <c r="Q16821" t="s">
        <v>131</v>
      </c>
      <c r="R16821" t="str">
        <f t="shared" si="939"/>
        <v>Weekend</v>
      </c>
      <c r="S16821" s="27">
        <f t="shared" si="940"/>
        <v>43442</v>
      </c>
      <c r="V16821" t="str">
        <f t="shared" si="938"/>
        <v/>
      </c>
      <c r="AE16821" s="27"/>
      <c r="AO16821" s="27"/>
      <c r="AX16821" s="27"/>
      <c r="AY16821" s="27"/>
    </row>
    <row r="16822" spans="1:51" x14ac:dyDescent="0.25">
      <c r="A16822" t="s">
        <v>66</v>
      </c>
      <c r="C16822">
        <v>6987097</v>
      </c>
      <c r="D16822">
        <v>400</v>
      </c>
      <c r="E16822" t="s">
        <v>91</v>
      </c>
      <c r="G16822">
        <v>11.172000000000001</v>
      </c>
      <c r="H16822">
        <v>2018</v>
      </c>
      <c r="I16822">
        <v>12</v>
      </c>
      <c r="J16822">
        <v>1</v>
      </c>
      <c r="K16822" t="s">
        <v>1973</v>
      </c>
      <c r="L16822" t="s">
        <v>1939</v>
      </c>
      <c r="M16822" t="s">
        <v>899</v>
      </c>
      <c r="N16822" t="s">
        <v>860</v>
      </c>
      <c r="Q16822" t="s">
        <v>131</v>
      </c>
      <c r="R16822" t="str">
        <f t="shared" si="939"/>
        <v>Weekend</v>
      </c>
      <c r="S16822" s="27">
        <f t="shared" si="940"/>
        <v>43435</v>
      </c>
      <c r="V16822" t="str">
        <f t="shared" si="938"/>
        <v/>
      </c>
      <c r="AE16822" s="27"/>
      <c r="AO16822" s="27"/>
      <c r="AX16822" s="27"/>
      <c r="AY16822" s="27"/>
    </row>
    <row r="16823" spans="1:51" x14ac:dyDescent="0.25">
      <c r="A16823" t="s">
        <v>66</v>
      </c>
      <c r="C16823">
        <v>5754706</v>
      </c>
      <c r="D16823">
        <v>400</v>
      </c>
      <c r="E16823" t="s">
        <v>90</v>
      </c>
      <c r="G16823">
        <v>11.189</v>
      </c>
      <c r="H16823">
        <v>2016</v>
      </c>
      <c r="I16823">
        <v>5</v>
      </c>
      <c r="J16823">
        <v>12</v>
      </c>
      <c r="K16823" t="s">
        <v>1958</v>
      </c>
      <c r="L16823" t="s">
        <v>1940</v>
      </c>
      <c r="M16823" t="s">
        <v>900</v>
      </c>
      <c r="N16823" t="s">
        <v>860</v>
      </c>
      <c r="Q16823" t="s">
        <v>129</v>
      </c>
      <c r="R16823" t="str">
        <f t="shared" si="939"/>
        <v>Weekday</v>
      </c>
      <c r="S16823" s="27">
        <f t="shared" si="940"/>
        <v>42502</v>
      </c>
      <c r="V16823" t="str">
        <f t="shared" si="938"/>
        <v/>
      </c>
      <c r="AE16823" s="27"/>
      <c r="AO16823" s="27"/>
      <c r="AX16823" s="27"/>
      <c r="AY16823" s="27"/>
    </row>
    <row r="16824" spans="1:51" x14ac:dyDescent="0.25">
      <c r="A16824" t="s">
        <v>66</v>
      </c>
      <c r="C16824">
        <v>6488039</v>
      </c>
      <c r="D16824">
        <v>400</v>
      </c>
      <c r="E16824" t="s">
        <v>90</v>
      </c>
      <c r="G16824">
        <v>11.196999999999999</v>
      </c>
      <c r="H16824">
        <v>2017</v>
      </c>
      <c r="I16824">
        <v>11</v>
      </c>
      <c r="J16824">
        <v>21</v>
      </c>
      <c r="K16824" t="s">
        <v>1970</v>
      </c>
      <c r="L16824" t="s">
        <v>1939</v>
      </c>
      <c r="M16824" t="s">
        <v>900</v>
      </c>
      <c r="N16824" t="s">
        <v>171</v>
      </c>
      <c r="Q16824" t="s">
        <v>129</v>
      </c>
      <c r="R16824" t="str">
        <f t="shared" si="939"/>
        <v>Weekday</v>
      </c>
      <c r="S16824" s="27">
        <f t="shared" si="940"/>
        <v>43060</v>
      </c>
      <c r="V16824" t="str">
        <f t="shared" si="938"/>
        <v/>
      </c>
      <c r="AE16824" s="27"/>
      <c r="AO16824" s="27"/>
      <c r="AX16824" s="27"/>
      <c r="AY16824" s="27"/>
    </row>
    <row r="16825" spans="1:51" x14ac:dyDescent="0.25">
      <c r="A16825" t="s">
        <v>66</v>
      </c>
      <c r="C16825">
        <v>5607593</v>
      </c>
      <c r="D16825">
        <v>400</v>
      </c>
      <c r="E16825" t="s">
        <v>90</v>
      </c>
      <c r="G16825">
        <v>11.202</v>
      </c>
      <c r="H16825">
        <v>2016</v>
      </c>
      <c r="I16825">
        <v>1</v>
      </c>
      <c r="J16825">
        <v>22</v>
      </c>
      <c r="K16825" t="s">
        <v>2003</v>
      </c>
      <c r="L16825" t="s">
        <v>1940</v>
      </c>
      <c r="M16825" t="s">
        <v>900</v>
      </c>
      <c r="N16825" t="s">
        <v>404</v>
      </c>
      <c r="Q16825" t="s">
        <v>129</v>
      </c>
      <c r="R16825" t="str">
        <f t="shared" si="939"/>
        <v>Weekday</v>
      </c>
      <c r="S16825" s="27">
        <f t="shared" si="940"/>
        <v>42391</v>
      </c>
      <c r="V16825" t="str">
        <f t="shared" si="938"/>
        <v/>
      </c>
      <c r="AE16825" s="27"/>
      <c r="AO16825" s="27"/>
      <c r="AX16825" s="27"/>
      <c r="AY16825" s="27"/>
    </row>
    <row r="16826" spans="1:51" x14ac:dyDescent="0.25">
      <c r="A16826" t="s">
        <v>66</v>
      </c>
      <c r="C16826">
        <v>6050909</v>
      </c>
      <c r="D16826">
        <v>400</v>
      </c>
      <c r="E16826" t="s">
        <v>91</v>
      </c>
      <c r="G16826">
        <v>11.268000000000001</v>
      </c>
      <c r="H16826">
        <v>2016</v>
      </c>
      <c r="I16826">
        <v>12</v>
      </c>
      <c r="J16826">
        <v>22</v>
      </c>
      <c r="K16826" t="s">
        <v>1972</v>
      </c>
      <c r="L16826" t="s">
        <v>1988</v>
      </c>
      <c r="M16826" t="s">
        <v>900</v>
      </c>
      <c r="N16826" t="s">
        <v>860</v>
      </c>
      <c r="Q16826" t="s">
        <v>131</v>
      </c>
      <c r="R16826" t="str">
        <f t="shared" si="939"/>
        <v>Weekday</v>
      </c>
      <c r="S16826" s="27">
        <f t="shared" si="940"/>
        <v>42726</v>
      </c>
      <c r="V16826" t="str">
        <f t="shared" si="938"/>
        <v/>
      </c>
      <c r="AE16826" s="27"/>
      <c r="AO16826" s="27"/>
      <c r="AX16826" s="27"/>
      <c r="AY16826" s="27"/>
    </row>
    <row r="16827" spans="1:51" x14ac:dyDescent="0.25">
      <c r="A16827" t="s">
        <v>66</v>
      </c>
      <c r="C16827">
        <v>6316716</v>
      </c>
      <c r="D16827">
        <v>400</v>
      </c>
      <c r="E16827" t="s">
        <v>90</v>
      </c>
      <c r="G16827">
        <v>11.282999999999999</v>
      </c>
      <c r="H16827">
        <v>2017</v>
      </c>
      <c r="I16827">
        <v>7</v>
      </c>
      <c r="J16827">
        <v>21</v>
      </c>
      <c r="K16827" t="s">
        <v>2003</v>
      </c>
      <c r="L16827" t="s">
        <v>1993</v>
      </c>
      <c r="M16827" t="s">
        <v>900</v>
      </c>
      <c r="N16827" t="s">
        <v>860</v>
      </c>
      <c r="Q16827" t="s">
        <v>129</v>
      </c>
      <c r="R16827" t="str">
        <f t="shared" si="939"/>
        <v>Weekday</v>
      </c>
      <c r="S16827" s="27">
        <f t="shared" si="940"/>
        <v>42937</v>
      </c>
      <c r="V16827" t="str">
        <f t="shared" si="938"/>
        <v/>
      </c>
      <c r="AE16827" s="27"/>
      <c r="AO16827" s="27"/>
      <c r="AX16827" s="27"/>
      <c r="AY16827" s="27"/>
    </row>
    <row r="16828" spans="1:51" x14ac:dyDescent="0.25">
      <c r="A16828" t="s">
        <v>66</v>
      </c>
      <c r="C16828">
        <v>6280199</v>
      </c>
      <c r="D16828">
        <v>400</v>
      </c>
      <c r="E16828" t="s">
        <v>90</v>
      </c>
      <c r="G16828">
        <v>11.303000000000001</v>
      </c>
      <c r="H16828">
        <v>2017</v>
      </c>
      <c r="I16828">
        <v>6</v>
      </c>
      <c r="J16828">
        <v>17</v>
      </c>
      <c r="K16828" t="s">
        <v>1952</v>
      </c>
      <c r="L16828" t="s">
        <v>1989</v>
      </c>
      <c r="M16828" t="s">
        <v>900</v>
      </c>
      <c r="N16828" t="s">
        <v>860</v>
      </c>
      <c r="Q16828" t="s">
        <v>129</v>
      </c>
      <c r="R16828" t="str">
        <f t="shared" si="939"/>
        <v>Weekend</v>
      </c>
      <c r="S16828" s="27">
        <f t="shared" si="940"/>
        <v>42903</v>
      </c>
      <c r="V16828" t="str">
        <f t="shared" si="938"/>
        <v/>
      </c>
      <c r="AE16828" s="27"/>
      <c r="AO16828" s="27"/>
      <c r="AX16828" s="27"/>
      <c r="AY16828" s="27"/>
    </row>
    <row r="16829" spans="1:51" x14ac:dyDescent="0.25">
      <c r="A16829" t="s">
        <v>66</v>
      </c>
      <c r="C16829">
        <v>6021750</v>
      </c>
      <c r="D16829">
        <v>400</v>
      </c>
      <c r="E16829" t="s">
        <v>90</v>
      </c>
      <c r="G16829">
        <v>11.324</v>
      </c>
      <c r="H16829">
        <v>2016</v>
      </c>
      <c r="I16829">
        <v>11</v>
      </c>
      <c r="J16829">
        <v>30</v>
      </c>
      <c r="K16829" t="s">
        <v>1939</v>
      </c>
      <c r="L16829" t="s">
        <v>1955</v>
      </c>
      <c r="M16829" t="s">
        <v>900</v>
      </c>
      <c r="N16829" t="s">
        <v>860</v>
      </c>
      <c r="Q16829" t="s">
        <v>129</v>
      </c>
      <c r="R16829" t="str">
        <f t="shared" si="939"/>
        <v>Weekday</v>
      </c>
      <c r="S16829" s="27">
        <f t="shared" si="940"/>
        <v>42704</v>
      </c>
      <c r="V16829" t="str">
        <f t="shared" si="938"/>
        <v/>
      </c>
      <c r="AE16829" s="27"/>
      <c r="AO16829" s="27"/>
      <c r="AX16829" s="27"/>
      <c r="AY16829" s="27"/>
    </row>
    <row r="16830" spans="1:51" x14ac:dyDescent="0.25">
      <c r="A16830" t="s">
        <v>66</v>
      </c>
      <c r="C16830">
        <v>5474487</v>
      </c>
      <c r="D16830">
        <v>400</v>
      </c>
      <c r="E16830" t="s">
        <v>90</v>
      </c>
      <c r="G16830">
        <v>11.428000000000001</v>
      </c>
      <c r="H16830">
        <v>2015</v>
      </c>
      <c r="I16830">
        <v>10</v>
      </c>
      <c r="J16830">
        <v>16</v>
      </c>
      <c r="K16830" t="s">
        <v>1969</v>
      </c>
      <c r="L16830" t="s">
        <v>1985</v>
      </c>
      <c r="M16830" t="s">
        <v>900</v>
      </c>
      <c r="N16830" t="s">
        <v>860</v>
      </c>
      <c r="Q16830" t="s">
        <v>129</v>
      </c>
      <c r="R16830" t="str">
        <f t="shared" si="939"/>
        <v>Weekday</v>
      </c>
      <c r="S16830" s="27">
        <f t="shared" si="940"/>
        <v>42293</v>
      </c>
      <c r="V16830" t="str">
        <f t="shared" si="938"/>
        <v/>
      </c>
      <c r="AE16830" s="27"/>
      <c r="AO16830" s="27"/>
      <c r="AX16830" s="27"/>
      <c r="AY16830" s="27"/>
    </row>
    <row r="16831" spans="1:51" x14ac:dyDescent="0.25">
      <c r="A16831" t="s">
        <v>66</v>
      </c>
      <c r="C16831">
        <v>5912896</v>
      </c>
      <c r="D16831">
        <v>400</v>
      </c>
      <c r="E16831" t="s">
        <v>90</v>
      </c>
      <c r="G16831">
        <v>11.429</v>
      </c>
      <c r="H16831">
        <v>2016</v>
      </c>
      <c r="I16831">
        <v>9</v>
      </c>
      <c r="J16831">
        <v>11</v>
      </c>
      <c r="K16831" t="s">
        <v>2003</v>
      </c>
      <c r="L16831" t="s">
        <v>1976</v>
      </c>
      <c r="M16831" t="s">
        <v>900</v>
      </c>
      <c r="N16831" t="s">
        <v>171</v>
      </c>
      <c r="Q16831" t="s">
        <v>129</v>
      </c>
      <c r="R16831" t="str">
        <f t="shared" si="939"/>
        <v>Weekend</v>
      </c>
      <c r="S16831" s="27">
        <f t="shared" si="940"/>
        <v>42624</v>
      </c>
      <c r="V16831" t="str">
        <f t="shared" si="938"/>
        <v/>
      </c>
      <c r="AE16831" s="27"/>
      <c r="AO16831" s="27"/>
      <c r="AX16831" s="27"/>
      <c r="AY16831" s="27"/>
    </row>
    <row r="16832" spans="1:51" x14ac:dyDescent="0.25">
      <c r="A16832" t="s">
        <v>66</v>
      </c>
      <c r="C16832">
        <v>6660061</v>
      </c>
      <c r="D16832">
        <v>400</v>
      </c>
      <c r="E16832" t="s">
        <v>91</v>
      </c>
      <c r="G16832">
        <v>11.426</v>
      </c>
      <c r="H16832">
        <v>2018</v>
      </c>
      <c r="I16832">
        <v>4</v>
      </c>
      <c r="J16832">
        <v>4</v>
      </c>
      <c r="K16832" t="s">
        <v>1939</v>
      </c>
      <c r="L16832" t="s">
        <v>1985</v>
      </c>
      <c r="M16832" t="s">
        <v>900</v>
      </c>
      <c r="N16832" t="s">
        <v>860</v>
      </c>
      <c r="Q16832" t="s">
        <v>131</v>
      </c>
      <c r="R16832" t="str">
        <f t="shared" si="939"/>
        <v>Weekday</v>
      </c>
      <c r="S16832" s="27">
        <f t="shared" si="940"/>
        <v>43194</v>
      </c>
      <c r="V16832" t="str">
        <f t="shared" si="938"/>
        <v/>
      </c>
      <c r="AE16832" s="27"/>
      <c r="AO16832" s="27"/>
      <c r="AX16832" s="27"/>
      <c r="AY16832" s="27"/>
    </row>
    <row r="16833" spans="1:51" x14ac:dyDescent="0.25">
      <c r="A16833" t="s">
        <v>66</v>
      </c>
      <c r="C16833">
        <v>6660062</v>
      </c>
      <c r="D16833">
        <v>400</v>
      </c>
      <c r="E16833" t="s">
        <v>91</v>
      </c>
      <c r="G16833">
        <v>11.426</v>
      </c>
      <c r="H16833">
        <v>2018</v>
      </c>
      <c r="I16833">
        <v>4</v>
      </c>
      <c r="J16833">
        <v>4</v>
      </c>
      <c r="K16833" t="s">
        <v>1958</v>
      </c>
      <c r="L16833" t="s">
        <v>1950</v>
      </c>
      <c r="M16833" t="s">
        <v>900</v>
      </c>
      <c r="N16833" t="s">
        <v>860</v>
      </c>
      <c r="Q16833" t="s">
        <v>131</v>
      </c>
      <c r="R16833" t="str">
        <f t="shared" si="939"/>
        <v>Weekday</v>
      </c>
      <c r="S16833" s="27">
        <f t="shared" si="940"/>
        <v>43194</v>
      </c>
      <c r="V16833" t="str">
        <f t="shared" si="938"/>
        <v/>
      </c>
      <c r="AE16833" s="27"/>
      <c r="AO16833" s="27"/>
      <c r="AX16833" s="27"/>
      <c r="AY16833" s="27"/>
    </row>
    <row r="16834" spans="1:51" x14ac:dyDescent="0.25">
      <c r="A16834" t="s">
        <v>66</v>
      </c>
      <c r="C16834">
        <v>6662918</v>
      </c>
      <c r="D16834">
        <v>400</v>
      </c>
      <c r="E16834" t="s">
        <v>91</v>
      </c>
      <c r="G16834">
        <v>11.426</v>
      </c>
      <c r="H16834">
        <v>2018</v>
      </c>
      <c r="I16834">
        <v>4</v>
      </c>
      <c r="J16834">
        <v>4</v>
      </c>
      <c r="K16834" t="s">
        <v>1939</v>
      </c>
      <c r="L16834" t="s">
        <v>1985</v>
      </c>
      <c r="M16834" t="s">
        <v>900</v>
      </c>
      <c r="N16834" t="s">
        <v>860</v>
      </c>
      <c r="Q16834" t="s">
        <v>131</v>
      </c>
      <c r="R16834" t="str">
        <f t="shared" si="939"/>
        <v>Weekday</v>
      </c>
      <c r="S16834" s="27">
        <f t="shared" si="940"/>
        <v>43194</v>
      </c>
      <c r="V16834" t="str">
        <f t="shared" si="938"/>
        <v/>
      </c>
      <c r="AE16834" s="27"/>
      <c r="AO16834" s="27"/>
      <c r="AX16834" s="27"/>
      <c r="AY16834" s="27"/>
    </row>
    <row r="16835" spans="1:51" x14ac:dyDescent="0.25">
      <c r="A16835" t="s">
        <v>66</v>
      </c>
      <c r="C16835">
        <v>6296782</v>
      </c>
      <c r="D16835">
        <v>400</v>
      </c>
      <c r="E16835" t="s">
        <v>90</v>
      </c>
      <c r="G16835">
        <v>11.435</v>
      </c>
      <c r="H16835">
        <v>2017</v>
      </c>
      <c r="I16835">
        <v>7</v>
      </c>
      <c r="J16835">
        <v>1</v>
      </c>
      <c r="K16835" t="s">
        <v>1989</v>
      </c>
      <c r="L16835" t="s">
        <v>2000</v>
      </c>
      <c r="M16835" t="s">
        <v>900</v>
      </c>
      <c r="N16835" t="s">
        <v>860</v>
      </c>
      <c r="Q16835" t="s">
        <v>129</v>
      </c>
      <c r="R16835" t="str">
        <f t="shared" si="939"/>
        <v>Weekend</v>
      </c>
      <c r="S16835" s="27">
        <f t="shared" si="940"/>
        <v>42917</v>
      </c>
      <c r="V16835" t="str">
        <f t="shared" ref="V16835:V16898" si="941">T16835&amp;U16835</f>
        <v/>
      </c>
      <c r="AE16835" s="27"/>
      <c r="AO16835" s="27"/>
      <c r="AX16835" s="27"/>
      <c r="AY16835" s="27"/>
    </row>
    <row r="16836" spans="1:51" x14ac:dyDescent="0.25">
      <c r="A16836" t="s">
        <v>66</v>
      </c>
      <c r="C16836">
        <v>6300077</v>
      </c>
      <c r="D16836">
        <v>400</v>
      </c>
      <c r="E16836" t="s">
        <v>91</v>
      </c>
      <c r="G16836">
        <v>11.465999999999999</v>
      </c>
      <c r="H16836">
        <v>2017</v>
      </c>
      <c r="I16836">
        <v>7</v>
      </c>
      <c r="J16836">
        <v>6</v>
      </c>
      <c r="K16836" t="s">
        <v>1947</v>
      </c>
      <c r="L16836" t="s">
        <v>1946</v>
      </c>
      <c r="M16836" t="s">
        <v>900</v>
      </c>
      <c r="N16836" t="s">
        <v>860</v>
      </c>
      <c r="Q16836" t="s">
        <v>130</v>
      </c>
      <c r="R16836" t="str">
        <f t="shared" si="939"/>
        <v>Weekday</v>
      </c>
      <c r="S16836" s="27">
        <f t="shared" si="940"/>
        <v>42922</v>
      </c>
      <c r="V16836" t="str">
        <f t="shared" si="941"/>
        <v/>
      </c>
      <c r="AE16836" s="27"/>
      <c r="AO16836" s="27"/>
      <c r="AX16836" s="27"/>
      <c r="AY16836" s="27"/>
    </row>
    <row r="16837" spans="1:51" x14ac:dyDescent="0.25">
      <c r="A16837" t="s">
        <v>66</v>
      </c>
      <c r="C16837">
        <v>6264486</v>
      </c>
      <c r="D16837">
        <v>400</v>
      </c>
      <c r="E16837" t="s">
        <v>91</v>
      </c>
      <c r="G16837">
        <v>11.487</v>
      </c>
      <c r="H16837">
        <v>2017</v>
      </c>
      <c r="I16837">
        <v>6</v>
      </c>
      <c r="J16837">
        <v>6</v>
      </c>
      <c r="K16837" t="s">
        <v>1947</v>
      </c>
      <c r="L16837" t="s">
        <v>1963</v>
      </c>
      <c r="M16837" t="s">
        <v>900</v>
      </c>
      <c r="N16837" t="s">
        <v>860</v>
      </c>
      <c r="Q16837" t="s">
        <v>130</v>
      </c>
      <c r="R16837" t="str">
        <f t="shared" si="939"/>
        <v>Weekday</v>
      </c>
      <c r="S16837" s="27">
        <f t="shared" si="940"/>
        <v>42892</v>
      </c>
      <c r="V16837" t="str">
        <f t="shared" si="941"/>
        <v/>
      </c>
      <c r="AE16837" s="27"/>
      <c r="AO16837" s="27"/>
      <c r="AX16837" s="27"/>
      <c r="AY16837" s="27"/>
    </row>
    <row r="16838" spans="1:51" x14ac:dyDescent="0.25">
      <c r="A16838" t="s">
        <v>66</v>
      </c>
      <c r="C16838">
        <v>6356327</v>
      </c>
      <c r="D16838">
        <v>400</v>
      </c>
      <c r="E16838" t="s">
        <v>91</v>
      </c>
      <c r="G16838">
        <v>11.494999999999999</v>
      </c>
      <c r="H16838">
        <v>2017</v>
      </c>
      <c r="I16838">
        <v>8</v>
      </c>
      <c r="J16838">
        <v>16</v>
      </c>
      <c r="K16838" t="s">
        <v>1947</v>
      </c>
      <c r="L16838" t="s">
        <v>1944</v>
      </c>
      <c r="M16838" t="s">
        <v>900</v>
      </c>
      <c r="N16838" t="s">
        <v>860</v>
      </c>
      <c r="Q16838" t="s">
        <v>130</v>
      </c>
      <c r="R16838" t="str">
        <f t="shared" si="939"/>
        <v>Weekday</v>
      </c>
      <c r="S16838" s="27">
        <f t="shared" si="940"/>
        <v>42963</v>
      </c>
      <c r="V16838" t="str">
        <f t="shared" si="941"/>
        <v/>
      </c>
      <c r="AE16838" s="27"/>
      <c r="AO16838" s="27"/>
      <c r="AX16838" s="27"/>
      <c r="AY16838" s="27"/>
    </row>
    <row r="16839" spans="1:51" x14ac:dyDescent="0.25">
      <c r="A16839" t="s">
        <v>66</v>
      </c>
      <c r="C16839">
        <v>5341333</v>
      </c>
      <c r="D16839">
        <v>400</v>
      </c>
      <c r="E16839" t="s">
        <v>91</v>
      </c>
      <c r="G16839">
        <v>11.504</v>
      </c>
      <c r="H16839">
        <v>2015</v>
      </c>
      <c r="I16839">
        <v>5</v>
      </c>
      <c r="J16839">
        <v>11</v>
      </c>
      <c r="K16839" t="s">
        <v>1947</v>
      </c>
      <c r="L16839" t="s">
        <v>1961</v>
      </c>
      <c r="M16839" t="s">
        <v>900</v>
      </c>
      <c r="N16839" t="s">
        <v>860</v>
      </c>
      <c r="Q16839" t="s">
        <v>130</v>
      </c>
      <c r="R16839" t="str">
        <f t="shared" si="939"/>
        <v>Weekday</v>
      </c>
      <c r="S16839" s="27">
        <f t="shared" si="940"/>
        <v>42135</v>
      </c>
      <c r="V16839" t="str">
        <f t="shared" si="941"/>
        <v/>
      </c>
      <c r="AE16839" s="27"/>
      <c r="AO16839" s="27"/>
      <c r="AX16839" s="27"/>
      <c r="AY16839" s="27"/>
    </row>
    <row r="16840" spans="1:51" x14ac:dyDescent="0.25">
      <c r="A16840" t="s">
        <v>66</v>
      </c>
      <c r="C16840">
        <v>5964360</v>
      </c>
      <c r="D16840">
        <v>400</v>
      </c>
      <c r="E16840" t="s">
        <v>91</v>
      </c>
      <c r="G16840">
        <v>11.515000000000001</v>
      </c>
      <c r="H16840">
        <v>2016</v>
      </c>
      <c r="I16840">
        <v>10</v>
      </c>
      <c r="J16840">
        <v>19</v>
      </c>
      <c r="K16840" t="s">
        <v>1947</v>
      </c>
      <c r="L16840" t="s">
        <v>1966</v>
      </c>
      <c r="M16840" t="s">
        <v>900</v>
      </c>
      <c r="N16840" t="s">
        <v>404</v>
      </c>
      <c r="Q16840" t="s">
        <v>130</v>
      </c>
      <c r="R16840" t="str">
        <f t="shared" si="939"/>
        <v>Weekday</v>
      </c>
      <c r="S16840" s="27">
        <f t="shared" si="940"/>
        <v>42662</v>
      </c>
      <c r="V16840" t="str">
        <f t="shared" si="941"/>
        <v/>
      </c>
      <c r="AE16840" s="27"/>
      <c r="AO16840" s="27"/>
      <c r="AX16840" s="27"/>
      <c r="AY16840" s="27"/>
    </row>
    <row r="16841" spans="1:51" x14ac:dyDescent="0.25">
      <c r="A16841" t="s">
        <v>66</v>
      </c>
      <c r="C16841">
        <v>5849351</v>
      </c>
      <c r="D16841">
        <v>400</v>
      </c>
      <c r="E16841" t="s">
        <v>91</v>
      </c>
      <c r="G16841">
        <v>11.516999999999999</v>
      </c>
      <c r="H16841">
        <v>2016</v>
      </c>
      <c r="I16841">
        <v>7</v>
      </c>
      <c r="J16841">
        <v>11</v>
      </c>
      <c r="K16841" t="s">
        <v>1941</v>
      </c>
      <c r="L16841" t="s">
        <v>1979</v>
      </c>
      <c r="M16841" t="s">
        <v>900</v>
      </c>
      <c r="N16841" t="s">
        <v>860</v>
      </c>
      <c r="Q16841" t="s">
        <v>130</v>
      </c>
      <c r="R16841" t="str">
        <f t="shared" si="939"/>
        <v>Weekday</v>
      </c>
      <c r="S16841" s="27">
        <f t="shared" si="940"/>
        <v>42562</v>
      </c>
      <c r="V16841" t="str">
        <f t="shared" si="941"/>
        <v/>
      </c>
      <c r="AE16841" s="27"/>
      <c r="AO16841" s="27"/>
      <c r="AX16841" s="27"/>
      <c r="AY16841" s="27"/>
    </row>
    <row r="16842" spans="1:51" x14ac:dyDescent="0.25">
      <c r="A16842" t="s">
        <v>66</v>
      </c>
      <c r="C16842">
        <v>6451906</v>
      </c>
      <c r="D16842">
        <v>400</v>
      </c>
      <c r="E16842" t="s">
        <v>90</v>
      </c>
      <c r="G16842">
        <v>11.553000000000001</v>
      </c>
      <c r="H16842">
        <v>2017</v>
      </c>
      <c r="I16842">
        <v>10</v>
      </c>
      <c r="J16842">
        <v>30</v>
      </c>
      <c r="K16842" t="s">
        <v>1939</v>
      </c>
      <c r="L16842" t="s">
        <v>1965</v>
      </c>
      <c r="M16842" t="s">
        <v>900</v>
      </c>
      <c r="N16842" t="s">
        <v>860</v>
      </c>
      <c r="Q16842" t="s">
        <v>129</v>
      </c>
      <c r="R16842" t="str">
        <f t="shared" si="939"/>
        <v>Weekday</v>
      </c>
      <c r="S16842" s="27">
        <f t="shared" si="940"/>
        <v>43038</v>
      </c>
      <c r="V16842" t="str">
        <f t="shared" si="941"/>
        <v/>
      </c>
      <c r="AE16842" s="27"/>
      <c r="AO16842" s="27"/>
      <c r="AX16842" s="27"/>
      <c r="AY16842" s="27"/>
    </row>
    <row r="16843" spans="1:51" x14ac:dyDescent="0.25">
      <c r="A16843" t="s">
        <v>66</v>
      </c>
      <c r="C16843">
        <v>6869450</v>
      </c>
      <c r="D16843">
        <v>400</v>
      </c>
      <c r="E16843" t="s">
        <v>90</v>
      </c>
      <c r="G16843">
        <v>11.557</v>
      </c>
      <c r="H16843">
        <v>2018</v>
      </c>
      <c r="I16843">
        <v>9</v>
      </c>
      <c r="J16843">
        <v>10</v>
      </c>
      <c r="K16843" t="s">
        <v>1969</v>
      </c>
      <c r="L16843" t="s">
        <v>1940</v>
      </c>
      <c r="M16843" t="s">
        <v>900</v>
      </c>
      <c r="N16843" t="s">
        <v>860</v>
      </c>
      <c r="Q16843" t="s">
        <v>129</v>
      </c>
      <c r="R16843" t="str">
        <f t="shared" si="939"/>
        <v>Weekday</v>
      </c>
      <c r="S16843" s="27">
        <f t="shared" si="940"/>
        <v>43353</v>
      </c>
      <c r="V16843" t="str">
        <f t="shared" si="941"/>
        <v/>
      </c>
      <c r="AE16843" s="27"/>
      <c r="AO16843" s="27"/>
      <c r="AX16843" s="27"/>
      <c r="AY16843" s="27"/>
    </row>
    <row r="16844" spans="1:51" x14ac:dyDescent="0.25">
      <c r="A16844" t="s">
        <v>66</v>
      </c>
      <c r="C16844">
        <v>6097698</v>
      </c>
      <c r="D16844">
        <v>400</v>
      </c>
      <c r="E16844" t="s">
        <v>91</v>
      </c>
      <c r="G16844">
        <v>11.59</v>
      </c>
      <c r="H16844">
        <v>2017</v>
      </c>
      <c r="I16844">
        <v>1</v>
      </c>
      <c r="J16844">
        <v>30</v>
      </c>
      <c r="K16844" t="s">
        <v>1954</v>
      </c>
      <c r="L16844" t="s">
        <v>1998</v>
      </c>
      <c r="M16844" t="s">
        <v>900</v>
      </c>
      <c r="N16844" t="s">
        <v>860</v>
      </c>
      <c r="R16844" t="str">
        <f t="shared" si="939"/>
        <v>Weekday</v>
      </c>
      <c r="S16844" s="27">
        <f t="shared" si="940"/>
        <v>42765</v>
      </c>
      <c r="V16844" t="str">
        <f t="shared" si="941"/>
        <v/>
      </c>
    </row>
    <row r="16845" spans="1:51" x14ac:dyDescent="0.25">
      <c r="A16845" t="s">
        <v>66</v>
      </c>
      <c r="C16845">
        <v>6631414</v>
      </c>
      <c r="D16845">
        <v>400</v>
      </c>
      <c r="E16845" t="s">
        <v>91</v>
      </c>
      <c r="G16845">
        <v>11.667999999999999</v>
      </c>
      <c r="H16845">
        <v>2018</v>
      </c>
      <c r="I16845">
        <v>3</v>
      </c>
      <c r="J16845">
        <v>13</v>
      </c>
      <c r="K16845" t="s">
        <v>1947</v>
      </c>
      <c r="L16845" t="s">
        <v>1977</v>
      </c>
      <c r="M16845" t="s">
        <v>900</v>
      </c>
      <c r="N16845" t="s">
        <v>860</v>
      </c>
      <c r="R16845" t="str">
        <f t="shared" si="939"/>
        <v>Weekday</v>
      </c>
      <c r="S16845" s="27">
        <f t="shared" si="940"/>
        <v>43172</v>
      </c>
      <c r="V16845" t="str">
        <f t="shared" si="941"/>
        <v/>
      </c>
    </row>
    <row r="16846" spans="1:51" x14ac:dyDescent="0.25">
      <c r="A16846" t="s">
        <v>66</v>
      </c>
      <c r="C16846">
        <v>6719308</v>
      </c>
      <c r="D16846">
        <v>400</v>
      </c>
      <c r="E16846" t="s">
        <v>90</v>
      </c>
      <c r="G16846">
        <v>11.689</v>
      </c>
      <c r="H16846">
        <v>2018</v>
      </c>
      <c r="I16846">
        <v>5</v>
      </c>
      <c r="J16846">
        <v>18</v>
      </c>
      <c r="K16846" t="s">
        <v>1941</v>
      </c>
      <c r="L16846" t="s">
        <v>1999</v>
      </c>
      <c r="M16846" t="s">
        <v>900</v>
      </c>
      <c r="N16846" t="s">
        <v>860</v>
      </c>
      <c r="Q16846" t="s">
        <v>182</v>
      </c>
      <c r="R16846" t="str">
        <f t="shared" si="939"/>
        <v>Weekday</v>
      </c>
      <c r="S16846" s="27">
        <f t="shared" si="940"/>
        <v>43238</v>
      </c>
      <c r="V16846" t="str">
        <f t="shared" si="941"/>
        <v/>
      </c>
      <c r="AE16846" s="27"/>
      <c r="AO16846" s="27"/>
      <c r="AX16846" s="27"/>
      <c r="AY16846" s="27"/>
    </row>
    <row r="16847" spans="1:51" x14ac:dyDescent="0.25">
      <c r="A16847" t="s">
        <v>66</v>
      </c>
      <c r="C16847">
        <v>6149587</v>
      </c>
      <c r="D16847">
        <v>400</v>
      </c>
      <c r="E16847" t="s">
        <v>91</v>
      </c>
      <c r="G16847">
        <v>11.773999999999999</v>
      </c>
      <c r="H16847">
        <v>2017</v>
      </c>
      <c r="I16847">
        <v>3</v>
      </c>
      <c r="J16847">
        <v>12</v>
      </c>
      <c r="K16847" t="s">
        <v>1949</v>
      </c>
      <c r="L16847" t="s">
        <v>1959</v>
      </c>
      <c r="M16847" t="s">
        <v>899</v>
      </c>
      <c r="N16847" t="s">
        <v>860</v>
      </c>
      <c r="R16847" t="str">
        <f t="shared" si="939"/>
        <v>Weekend</v>
      </c>
      <c r="S16847" s="27">
        <f t="shared" si="940"/>
        <v>42806</v>
      </c>
      <c r="V16847" t="str">
        <f t="shared" si="941"/>
        <v/>
      </c>
    </row>
    <row r="16848" spans="1:51" x14ac:dyDescent="0.25">
      <c r="A16848" t="s">
        <v>66</v>
      </c>
      <c r="C16848">
        <v>6963591</v>
      </c>
      <c r="D16848">
        <v>400</v>
      </c>
      <c r="E16848" t="s">
        <v>91</v>
      </c>
      <c r="G16848">
        <v>11.782</v>
      </c>
      <c r="H16848">
        <v>2018</v>
      </c>
      <c r="I16848">
        <v>11</v>
      </c>
      <c r="J16848">
        <v>15</v>
      </c>
      <c r="K16848" t="s">
        <v>1939</v>
      </c>
      <c r="L16848" t="s">
        <v>2002</v>
      </c>
      <c r="M16848" t="s">
        <v>900</v>
      </c>
      <c r="N16848" t="s">
        <v>860</v>
      </c>
      <c r="R16848" t="str">
        <f t="shared" si="939"/>
        <v>Weekday</v>
      </c>
      <c r="S16848" s="27">
        <f t="shared" si="940"/>
        <v>43419</v>
      </c>
      <c r="V16848" t="str">
        <f t="shared" si="941"/>
        <v/>
      </c>
    </row>
    <row r="16849" spans="1:51" x14ac:dyDescent="0.25">
      <c r="A16849" t="s">
        <v>66</v>
      </c>
      <c r="C16849">
        <v>5947720</v>
      </c>
      <c r="D16849">
        <v>400</v>
      </c>
      <c r="E16849" t="s">
        <v>91</v>
      </c>
      <c r="G16849">
        <v>11.788</v>
      </c>
      <c r="H16849">
        <v>2016</v>
      </c>
      <c r="I16849">
        <v>10</v>
      </c>
      <c r="J16849">
        <v>5</v>
      </c>
      <c r="K16849" t="s">
        <v>1962</v>
      </c>
      <c r="L16849" t="s">
        <v>1934</v>
      </c>
      <c r="M16849" t="s">
        <v>900</v>
      </c>
      <c r="N16849" t="s">
        <v>860</v>
      </c>
      <c r="R16849" t="str">
        <f t="shared" si="939"/>
        <v>Weekday</v>
      </c>
      <c r="S16849" s="27">
        <f t="shared" si="940"/>
        <v>42648</v>
      </c>
      <c r="V16849" t="str">
        <f t="shared" si="941"/>
        <v/>
      </c>
    </row>
    <row r="16850" spans="1:51" x14ac:dyDescent="0.25">
      <c r="A16850" t="s">
        <v>66</v>
      </c>
      <c r="C16850">
        <v>6583459</v>
      </c>
      <c r="D16850">
        <v>400</v>
      </c>
      <c r="E16850" t="s">
        <v>90</v>
      </c>
      <c r="G16850">
        <v>11.808</v>
      </c>
      <c r="H16850">
        <v>2018</v>
      </c>
      <c r="I16850">
        <v>2</v>
      </c>
      <c r="J16850">
        <v>5</v>
      </c>
      <c r="K16850" t="s">
        <v>1962</v>
      </c>
      <c r="L16850" t="s">
        <v>1995</v>
      </c>
      <c r="M16850" t="s">
        <v>900</v>
      </c>
      <c r="N16850" t="s">
        <v>860</v>
      </c>
      <c r="Q16850" t="s">
        <v>182</v>
      </c>
      <c r="R16850" t="str">
        <f t="shared" si="939"/>
        <v>Weekday</v>
      </c>
      <c r="S16850" s="27">
        <f t="shared" si="940"/>
        <v>43136</v>
      </c>
      <c r="V16850" t="str">
        <f t="shared" si="941"/>
        <v/>
      </c>
      <c r="AE16850" s="27"/>
      <c r="AO16850" s="27"/>
      <c r="AX16850" s="27"/>
      <c r="AY16850" s="27"/>
    </row>
    <row r="16851" spans="1:51" x14ac:dyDescent="0.25">
      <c r="A16851" t="s">
        <v>66</v>
      </c>
      <c r="C16851">
        <v>6373646</v>
      </c>
      <c r="D16851">
        <v>400</v>
      </c>
      <c r="E16851" t="s">
        <v>91</v>
      </c>
      <c r="G16851">
        <v>11.814</v>
      </c>
      <c r="H16851">
        <v>2017</v>
      </c>
      <c r="I16851">
        <v>8</v>
      </c>
      <c r="J16851">
        <v>30</v>
      </c>
      <c r="K16851" t="s">
        <v>1962</v>
      </c>
      <c r="L16851" t="s">
        <v>1943</v>
      </c>
      <c r="M16851" t="s">
        <v>900</v>
      </c>
      <c r="N16851" t="s">
        <v>404</v>
      </c>
      <c r="R16851" t="str">
        <f t="shared" si="939"/>
        <v>Weekday</v>
      </c>
      <c r="S16851" s="27">
        <f t="shared" si="940"/>
        <v>42977</v>
      </c>
      <c r="V16851" t="str">
        <f t="shared" si="941"/>
        <v/>
      </c>
    </row>
    <row r="16852" spans="1:51" x14ac:dyDescent="0.25">
      <c r="A16852" t="s">
        <v>66</v>
      </c>
      <c r="C16852">
        <v>6379936</v>
      </c>
      <c r="D16852">
        <v>400</v>
      </c>
      <c r="E16852" t="s">
        <v>91</v>
      </c>
      <c r="G16852">
        <v>11.813000000000001</v>
      </c>
      <c r="H16852">
        <v>2017</v>
      </c>
      <c r="I16852">
        <v>8</v>
      </c>
      <c r="J16852">
        <v>30</v>
      </c>
      <c r="K16852" t="s">
        <v>1954</v>
      </c>
      <c r="L16852" t="s">
        <v>1958</v>
      </c>
      <c r="M16852" t="s">
        <v>900</v>
      </c>
      <c r="N16852" t="s">
        <v>860</v>
      </c>
      <c r="R16852" t="str">
        <f t="shared" si="939"/>
        <v>Weekday</v>
      </c>
      <c r="S16852" s="27">
        <f t="shared" si="940"/>
        <v>42977</v>
      </c>
      <c r="V16852" t="str">
        <f t="shared" si="941"/>
        <v/>
      </c>
    </row>
    <row r="16853" spans="1:51" x14ac:dyDescent="0.25">
      <c r="A16853" t="s">
        <v>66</v>
      </c>
      <c r="C16853">
        <v>6615883</v>
      </c>
      <c r="D16853">
        <v>400</v>
      </c>
      <c r="E16853" t="s">
        <v>91</v>
      </c>
      <c r="G16853">
        <v>11.813000000000001</v>
      </c>
      <c r="H16853">
        <v>2018</v>
      </c>
      <c r="I16853">
        <v>3</v>
      </c>
      <c r="J16853">
        <v>1</v>
      </c>
      <c r="K16853" t="s">
        <v>1947</v>
      </c>
      <c r="L16853" t="s">
        <v>1968</v>
      </c>
      <c r="M16853" t="s">
        <v>900</v>
      </c>
      <c r="N16853" t="s">
        <v>860</v>
      </c>
      <c r="R16853" t="str">
        <f t="shared" si="939"/>
        <v>Weekday</v>
      </c>
      <c r="S16853" s="27">
        <f t="shared" si="940"/>
        <v>43160</v>
      </c>
      <c r="V16853" t="str">
        <f t="shared" si="941"/>
        <v/>
      </c>
    </row>
    <row r="16854" spans="1:51" x14ac:dyDescent="0.25">
      <c r="A16854" t="s">
        <v>66</v>
      </c>
      <c r="C16854">
        <v>5993939</v>
      </c>
      <c r="D16854">
        <v>400</v>
      </c>
      <c r="E16854" t="s">
        <v>91</v>
      </c>
      <c r="G16854">
        <v>11.815</v>
      </c>
      <c r="H16854">
        <v>2016</v>
      </c>
      <c r="I16854">
        <v>11</v>
      </c>
      <c r="J16854">
        <v>10</v>
      </c>
      <c r="K16854" t="s">
        <v>1947</v>
      </c>
      <c r="L16854" t="s">
        <v>1984</v>
      </c>
      <c r="M16854" t="s">
        <v>900</v>
      </c>
      <c r="N16854" t="s">
        <v>860</v>
      </c>
      <c r="R16854" t="str">
        <f t="shared" si="939"/>
        <v>Weekday</v>
      </c>
      <c r="S16854" s="27">
        <f t="shared" si="940"/>
        <v>42684</v>
      </c>
      <c r="V16854" t="str">
        <f t="shared" si="941"/>
        <v/>
      </c>
    </row>
    <row r="16855" spans="1:51" x14ac:dyDescent="0.25">
      <c r="A16855" t="s">
        <v>66</v>
      </c>
      <c r="C16855">
        <v>6197012</v>
      </c>
      <c r="D16855">
        <v>400</v>
      </c>
      <c r="E16855" t="s">
        <v>91</v>
      </c>
      <c r="G16855">
        <v>11.829000000000001</v>
      </c>
      <c r="H16855">
        <v>2017</v>
      </c>
      <c r="I16855">
        <v>4</v>
      </c>
      <c r="J16855">
        <v>17</v>
      </c>
      <c r="K16855" t="s">
        <v>1947</v>
      </c>
      <c r="L16855" t="s">
        <v>1937</v>
      </c>
      <c r="M16855" t="s">
        <v>900</v>
      </c>
      <c r="N16855" t="s">
        <v>860</v>
      </c>
      <c r="R16855" t="str">
        <f t="shared" si="939"/>
        <v>Weekday</v>
      </c>
      <c r="S16855" s="27">
        <f t="shared" si="940"/>
        <v>42842</v>
      </c>
      <c r="V16855" t="str">
        <f t="shared" si="941"/>
        <v/>
      </c>
    </row>
    <row r="16856" spans="1:51" x14ac:dyDescent="0.25">
      <c r="A16856" t="s">
        <v>66</v>
      </c>
      <c r="C16856">
        <v>7007832</v>
      </c>
      <c r="D16856">
        <v>400</v>
      </c>
      <c r="E16856" t="s">
        <v>91</v>
      </c>
      <c r="G16856">
        <v>11.832000000000001</v>
      </c>
      <c r="H16856">
        <v>2018</v>
      </c>
      <c r="I16856">
        <v>12</v>
      </c>
      <c r="J16856">
        <v>15</v>
      </c>
      <c r="K16856" t="s">
        <v>1956</v>
      </c>
      <c r="L16856" t="s">
        <v>1945</v>
      </c>
      <c r="M16856" t="s">
        <v>900</v>
      </c>
      <c r="N16856" t="s">
        <v>860</v>
      </c>
      <c r="R16856" t="str">
        <f t="shared" si="939"/>
        <v>Weekend</v>
      </c>
      <c r="S16856" s="27">
        <f t="shared" si="940"/>
        <v>43449</v>
      </c>
      <c r="V16856" t="str">
        <f t="shared" si="941"/>
        <v/>
      </c>
    </row>
    <row r="16857" spans="1:51" x14ac:dyDescent="0.25">
      <c r="A16857" t="s">
        <v>66</v>
      </c>
      <c r="C16857">
        <v>6235814</v>
      </c>
      <c r="D16857">
        <v>400</v>
      </c>
      <c r="E16857" t="s">
        <v>91</v>
      </c>
      <c r="G16857">
        <v>11.835000000000001</v>
      </c>
      <c r="H16857">
        <v>2017</v>
      </c>
      <c r="I16857">
        <v>5</v>
      </c>
      <c r="J16857">
        <v>16</v>
      </c>
      <c r="K16857" t="s">
        <v>1954</v>
      </c>
      <c r="L16857" t="s">
        <v>1969</v>
      </c>
      <c r="M16857" t="s">
        <v>900</v>
      </c>
      <c r="N16857" t="s">
        <v>860</v>
      </c>
      <c r="R16857" t="str">
        <f t="shared" si="939"/>
        <v>Weekday</v>
      </c>
      <c r="S16857" s="27">
        <f t="shared" si="940"/>
        <v>42871</v>
      </c>
      <c r="V16857" t="str">
        <f t="shared" si="941"/>
        <v/>
      </c>
    </row>
    <row r="16858" spans="1:51" x14ac:dyDescent="0.25">
      <c r="A16858" t="s">
        <v>66</v>
      </c>
      <c r="C16858">
        <v>4715469</v>
      </c>
      <c r="D16858">
        <v>400</v>
      </c>
      <c r="E16858" t="s">
        <v>91</v>
      </c>
      <c r="G16858">
        <v>11.84</v>
      </c>
      <c r="H16858">
        <v>2014</v>
      </c>
      <c r="I16858">
        <v>1</v>
      </c>
      <c r="J16858">
        <v>9</v>
      </c>
      <c r="K16858" t="s">
        <v>1956</v>
      </c>
      <c r="L16858" t="s">
        <v>1945</v>
      </c>
      <c r="M16858" t="s">
        <v>900</v>
      </c>
      <c r="N16858" t="s">
        <v>860</v>
      </c>
      <c r="R16858" t="str">
        <f t="shared" si="939"/>
        <v>Weekday</v>
      </c>
      <c r="S16858" s="27">
        <f t="shared" si="940"/>
        <v>41648</v>
      </c>
      <c r="V16858" t="str">
        <f t="shared" si="941"/>
        <v/>
      </c>
    </row>
    <row r="16859" spans="1:51" x14ac:dyDescent="0.25">
      <c r="A16859" t="s">
        <v>66</v>
      </c>
      <c r="C16859">
        <v>6715723</v>
      </c>
      <c r="D16859">
        <v>400</v>
      </c>
      <c r="E16859" t="s">
        <v>91</v>
      </c>
      <c r="G16859">
        <v>11.843999999999999</v>
      </c>
      <c r="H16859">
        <v>2018</v>
      </c>
      <c r="I16859">
        <v>5</v>
      </c>
      <c r="J16859">
        <v>18</v>
      </c>
      <c r="K16859" t="s">
        <v>1954</v>
      </c>
      <c r="L16859" t="s">
        <v>1961</v>
      </c>
      <c r="M16859" t="s">
        <v>900</v>
      </c>
      <c r="N16859" t="s">
        <v>860</v>
      </c>
      <c r="R16859" t="str">
        <f t="shared" si="939"/>
        <v>Weekday</v>
      </c>
      <c r="S16859" s="27">
        <f t="shared" si="940"/>
        <v>43238</v>
      </c>
      <c r="V16859" t="str">
        <f t="shared" si="941"/>
        <v/>
      </c>
    </row>
    <row r="16860" spans="1:51" x14ac:dyDescent="0.25">
      <c r="A16860" t="s">
        <v>66</v>
      </c>
      <c r="C16860">
        <v>5341575</v>
      </c>
      <c r="D16860">
        <v>400</v>
      </c>
      <c r="E16860" t="s">
        <v>91</v>
      </c>
      <c r="G16860">
        <v>11.856</v>
      </c>
      <c r="H16860">
        <v>2015</v>
      </c>
      <c r="I16860">
        <v>6</v>
      </c>
      <c r="J16860">
        <v>8</v>
      </c>
      <c r="K16860" t="s">
        <v>1947</v>
      </c>
      <c r="L16860" t="s">
        <v>1981</v>
      </c>
      <c r="M16860" t="s">
        <v>900</v>
      </c>
      <c r="N16860" t="s">
        <v>860</v>
      </c>
      <c r="R16860" t="str">
        <f t="shared" si="939"/>
        <v>Weekday</v>
      </c>
      <c r="S16860" s="27">
        <f t="shared" si="940"/>
        <v>42163</v>
      </c>
      <c r="V16860" t="str">
        <f t="shared" si="941"/>
        <v/>
      </c>
    </row>
    <row r="16861" spans="1:51" x14ac:dyDescent="0.25">
      <c r="A16861" t="s">
        <v>66</v>
      </c>
      <c r="C16861">
        <v>5138678</v>
      </c>
      <c r="D16861">
        <v>400</v>
      </c>
      <c r="E16861" t="s">
        <v>91</v>
      </c>
      <c r="G16861">
        <v>11.856</v>
      </c>
      <c r="H16861">
        <v>2015</v>
      </c>
      <c r="I16861">
        <v>1</v>
      </c>
      <c r="J16861">
        <v>24</v>
      </c>
      <c r="K16861" t="s">
        <v>1941</v>
      </c>
      <c r="L16861" t="s">
        <v>1963</v>
      </c>
      <c r="M16861" t="s">
        <v>900</v>
      </c>
      <c r="N16861" t="s">
        <v>860</v>
      </c>
      <c r="R16861" t="str">
        <f t="shared" si="939"/>
        <v>Weekend</v>
      </c>
      <c r="S16861" s="27">
        <f t="shared" si="940"/>
        <v>42028</v>
      </c>
      <c r="V16861" t="str">
        <f t="shared" si="941"/>
        <v/>
      </c>
    </row>
    <row r="16862" spans="1:51" x14ac:dyDescent="0.25">
      <c r="A16862" t="s">
        <v>66</v>
      </c>
      <c r="C16862">
        <v>5871340</v>
      </c>
      <c r="D16862">
        <v>400</v>
      </c>
      <c r="E16862" t="s">
        <v>91</v>
      </c>
      <c r="G16862">
        <v>11.855</v>
      </c>
      <c r="H16862">
        <v>2016</v>
      </c>
      <c r="I16862">
        <v>8</v>
      </c>
      <c r="J16862">
        <v>9</v>
      </c>
      <c r="K16862" t="s">
        <v>1958</v>
      </c>
      <c r="L16862" t="s">
        <v>1993</v>
      </c>
      <c r="M16862" t="s">
        <v>900</v>
      </c>
      <c r="N16862" t="s">
        <v>404</v>
      </c>
      <c r="R16862" t="str">
        <f t="shared" si="939"/>
        <v>Weekday</v>
      </c>
      <c r="S16862" s="27">
        <f t="shared" si="940"/>
        <v>42591</v>
      </c>
      <c r="V16862" t="str">
        <f t="shared" si="941"/>
        <v/>
      </c>
    </row>
    <row r="16863" spans="1:51" x14ac:dyDescent="0.25">
      <c r="A16863" t="s">
        <v>66</v>
      </c>
      <c r="C16863">
        <v>6956880</v>
      </c>
      <c r="D16863">
        <v>400</v>
      </c>
      <c r="E16863" t="s">
        <v>91</v>
      </c>
      <c r="G16863">
        <v>11.86</v>
      </c>
      <c r="H16863">
        <v>2018</v>
      </c>
      <c r="I16863">
        <v>11</v>
      </c>
      <c r="J16863">
        <v>13</v>
      </c>
      <c r="K16863" t="s">
        <v>1947</v>
      </c>
      <c r="L16863" t="s">
        <v>1935</v>
      </c>
      <c r="M16863" t="s">
        <v>900</v>
      </c>
      <c r="N16863" t="s">
        <v>860</v>
      </c>
      <c r="R16863" t="str">
        <f t="shared" si="939"/>
        <v>Weekday</v>
      </c>
      <c r="S16863" s="27">
        <f t="shared" si="940"/>
        <v>43417</v>
      </c>
      <c r="V16863" t="str">
        <f t="shared" si="941"/>
        <v/>
      </c>
    </row>
    <row r="16864" spans="1:51" x14ac:dyDescent="0.25">
      <c r="A16864" t="s">
        <v>66</v>
      </c>
      <c r="C16864">
        <v>4745130</v>
      </c>
      <c r="D16864">
        <v>400</v>
      </c>
      <c r="E16864" t="s">
        <v>91</v>
      </c>
      <c r="G16864">
        <v>11.86</v>
      </c>
      <c r="H16864">
        <v>2014</v>
      </c>
      <c r="I16864">
        <v>1</v>
      </c>
      <c r="J16864">
        <v>13</v>
      </c>
      <c r="K16864" t="s">
        <v>1947</v>
      </c>
      <c r="L16864" t="s">
        <v>1996</v>
      </c>
      <c r="M16864" t="s">
        <v>900</v>
      </c>
      <c r="N16864" t="s">
        <v>860</v>
      </c>
      <c r="R16864" t="str">
        <f t="shared" si="939"/>
        <v>Weekday</v>
      </c>
      <c r="S16864" s="27">
        <f t="shared" si="940"/>
        <v>41652</v>
      </c>
      <c r="V16864" t="str">
        <f t="shared" si="941"/>
        <v/>
      </c>
    </row>
    <row r="16865" spans="1:22" x14ac:dyDescent="0.25">
      <c r="A16865" t="s">
        <v>66</v>
      </c>
      <c r="C16865">
        <v>5668527</v>
      </c>
      <c r="D16865">
        <v>400</v>
      </c>
      <c r="E16865" t="s">
        <v>90</v>
      </c>
      <c r="G16865">
        <v>11.867000000000001</v>
      </c>
      <c r="H16865">
        <v>2016</v>
      </c>
      <c r="I16865">
        <v>3</v>
      </c>
      <c r="J16865">
        <v>10</v>
      </c>
      <c r="K16865" t="s">
        <v>1970</v>
      </c>
      <c r="L16865" t="s">
        <v>1977</v>
      </c>
      <c r="M16865" t="s">
        <v>900</v>
      </c>
      <c r="N16865" t="s">
        <v>860</v>
      </c>
      <c r="R16865" t="str">
        <f t="shared" si="939"/>
        <v>Weekday</v>
      </c>
      <c r="S16865" s="27">
        <f t="shared" si="940"/>
        <v>42439</v>
      </c>
      <c r="V16865" t="str">
        <f t="shared" si="941"/>
        <v/>
      </c>
    </row>
    <row r="16866" spans="1:22" x14ac:dyDescent="0.25">
      <c r="A16866" t="s">
        <v>66</v>
      </c>
      <c r="C16866">
        <v>6466555</v>
      </c>
      <c r="D16866">
        <v>400</v>
      </c>
      <c r="E16866" t="s">
        <v>91</v>
      </c>
      <c r="G16866">
        <v>11.862</v>
      </c>
      <c r="H16866">
        <v>2017</v>
      </c>
      <c r="I16866">
        <v>11</v>
      </c>
      <c r="J16866">
        <v>8</v>
      </c>
      <c r="K16866" t="s">
        <v>1947</v>
      </c>
      <c r="L16866" t="s">
        <v>1979</v>
      </c>
      <c r="M16866" t="s">
        <v>900</v>
      </c>
      <c r="N16866" t="s">
        <v>860</v>
      </c>
      <c r="R16866" t="str">
        <f t="shared" si="939"/>
        <v>Weekday</v>
      </c>
      <c r="S16866" s="27">
        <f t="shared" si="940"/>
        <v>43047</v>
      </c>
      <c r="V16866" t="str">
        <f t="shared" si="941"/>
        <v/>
      </c>
    </row>
    <row r="16867" spans="1:22" x14ac:dyDescent="0.25">
      <c r="A16867" t="s">
        <v>66</v>
      </c>
      <c r="C16867">
        <v>6561389</v>
      </c>
      <c r="D16867">
        <v>400</v>
      </c>
      <c r="E16867" t="s">
        <v>91</v>
      </c>
      <c r="G16867">
        <v>11.863</v>
      </c>
      <c r="H16867">
        <v>2018</v>
      </c>
      <c r="I16867">
        <v>1</v>
      </c>
      <c r="J16867">
        <v>22</v>
      </c>
      <c r="K16867" t="s">
        <v>1964</v>
      </c>
      <c r="L16867" t="s">
        <v>1976</v>
      </c>
      <c r="M16867" t="s">
        <v>900</v>
      </c>
      <c r="N16867" t="s">
        <v>860</v>
      </c>
      <c r="R16867" t="str">
        <f t="shared" si="939"/>
        <v>Weekday</v>
      </c>
      <c r="S16867" s="27">
        <f t="shared" si="940"/>
        <v>43122</v>
      </c>
      <c r="V16867" t="str">
        <f t="shared" si="941"/>
        <v/>
      </c>
    </row>
    <row r="16868" spans="1:22" x14ac:dyDescent="0.25">
      <c r="A16868" t="s">
        <v>66</v>
      </c>
      <c r="C16868">
        <v>5613493</v>
      </c>
      <c r="D16868">
        <v>400</v>
      </c>
      <c r="E16868" t="s">
        <v>91</v>
      </c>
      <c r="G16868">
        <v>11.865</v>
      </c>
      <c r="H16868">
        <v>2016</v>
      </c>
      <c r="I16868">
        <v>1</v>
      </c>
      <c r="J16868">
        <v>27</v>
      </c>
      <c r="K16868" t="s">
        <v>1954</v>
      </c>
      <c r="L16868" t="s">
        <v>1944</v>
      </c>
      <c r="M16868" t="s">
        <v>900</v>
      </c>
      <c r="N16868" t="s">
        <v>860</v>
      </c>
      <c r="R16868" t="str">
        <f t="shared" si="939"/>
        <v>Weekday</v>
      </c>
      <c r="S16868" s="27">
        <f t="shared" si="940"/>
        <v>42396</v>
      </c>
      <c r="V16868" t="str">
        <f t="shared" si="941"/>
        <v/>
      </c>
    </row>
    <row r="16869" spans="1:22" x14ac:dyDescent="0.25">
      <c r="A16869" t="s">
        <v>66</v>
      </c>
      <c r="C16869">
        <v>5742086</v>
      </c>
      <c r="D16869">
        <v>400</v>
      </c>
      <c r="E16869" t="s">
        <v>91</v>
      </c>
      <c r="G16869">
        <v>11.868</v>
      </c>
      <c r="H16869">
        <v>2016</v>
      </c>
      <c r="I16869">
        <v>4</v>
      </c>
      <c r="J16869">
        <v>28</v>
      </c>
      <c r="K16869" t="s">
        <v>1939</v>
      </c>
      <c r="L16869" t="s">
        <v>1974</v>
      </c>
      <c r="M16869" t="s">
        <v>900</v>
      </c>
      <c r="N16869" t="s">
        <v>860</v>
      </c>
      <c r="R16869" t="str">
        <f t="shared" si="939"/>
        <v>Weekday</v>
      </c>
      <c r="S16869" s="27">
        <f t="shared" si="940"/>
        <v>42488</v>
      </c>
      <c r="V16869" t="str">
        <f t="shared" si="941"/>
        <v/>
      </c>
    </row>
    <row r="16870" spans="1:22" x14ac:dyDescent="0.25">
      <c r="A16870" t="s">
        <v>66</v>
      </c>
      <c r="C16870">
        <v>5612988</v>
      </c>
      <c r="D16870">
        <v>400</v>
      </c>
      <c r="E16870" t="s">
        <v>91</v>
      </c>
      <c r="G16870">
        <v>11.868</v>
      </c>
      <c r="H16870">
        <v>2016</v>
      </c>
      <c r="I16870">
        <v>1</v>
      </c>
      <c r="J16870">
        <v>25</v>
      </c>
      <c r="K16870" t="s">
        <v>1947</v>
      </c>
      <c r="L16870" t="s">
        <v>1940</v>
      </c>
      <c r="M16870" t="s">
        <v>900</v>
      </c>
      <c r="N16870" t="s">
        <v>404</v>
      </c>
      <c r="R16870" t="str">
        <f t="shared" si="939"/>
        <v>Weekday</v>
      </c>
      <c r="S16870" s="27">
        <f t="shared" si="940"/>
        <v>42394</v>
      </c>
      <c r="V16870" t="str">
        <f t="shared" si="941"/>
        <v/>
      </c>
    </row>
    <row r="16871" spans="1:22" x14ac:dyDescent="0.25">
      <c r="A16871" t="s">
        <v>66</v>
      </c>
      <c r="C16871">
        <v>6237993</v>
      </c>
      <c r="D16871">
        <v>400</v>
      </c>
      <c r="E16871" t="s">
        <v>90</v>
      </c>
      <c r="G16871">
        <v>11.874000000000001</v>
      </c>
      <c r="H16871">
        <v>2017</v>
      </c>
      <c r="I16871">
        <v>5</v>
      </c>
      <c r="J16871">
        <v>16</v>
      </c>
      <c r="K16871" t="s">
        <v>1958</v>
      </c>
      <c r="L16871" t="s">
        <v>1938</v>
      </c>
      <c r="M16871" t="s">
        <v>900</v>
      </c>
      <c r="N16871" t="s">
        <v>860</v>
      </c>
      <c r="R16871" t="str">
        <f t="shared" si="939"/>
        <v>Weekday</v>
      </c>
      <c r="S16871" s="27">
        <f t="shared" si="940"/>
        <v>42871</v>
      </c>
      <c r="V16871" t="str">
        <f t="shared" si="941"/>
        <v/>
      </c>
    </row>
    <row r="16872" spans="1:22" x14ac:dyDescent="0.25">
      <c r="A16872" t="s">
        <v>66</v>
      </c>
      <c r="C16872">
        <v>6305763</v>
      </c>
      <c r="D16872">
        <v>400</v>
      </c>
      <c r="E16872" t="s">
        <v>91</v>
      </c>
      <c r="G16872">
        <v>11.868</v>
      </c>
      <c r="H16872">
        <v>2017</v>
      </c>
      <c r="I16872">
        <v>7</v>
      </c>
      <c r="J16872">
        <v>11</v>
      </c>
      <c r="K16872" t="s">
        <v>1947</v>
      </c>
      <c r="L16872" t="s">
        <v>1955</v>
      </c>
      <c r="M16872" t="s">
        <v>900</v>
      </c>
      <c r="N16872" t="s">
        <v>860</v>
      </c>
      <c r="R16872" t="str">
        <f t="shared" si="939"/>
        <v>Weekday</v>
      </c>
      <c r="S16872" s="27">
        <f t="shared" si="940"/>
        <v>42927</v>
      </c>
      <c r="V16872" t="str">
        <f t="shared" si="941"/>
        <v/>
      </c>
    </row>
    <row r="16873" spans="1:22" x14ac:dyDescent="0.25">
      <c r="A16873" t="s">
        <v>66</v>
      </c>
      <c r="C16873">
        <v>6589349</v>
      </c>
      <c r="D16873">
        <v>400</v>
      </c>
      <c r="E16873" t="s">
        <v>91</v>
      </c>
      <c r="G16873">
        <v>11.874000000000001</v>
      </c>
      <c r="H16873">
        <v>2018</v>
      </c>
      <c r="I16873">
        <v>2</v>
      </c>
      <c r="J16873">
        <v>9</v>
      </c>
      <c r="K16873" t="s">
        <v>1941</v>
      </c>
      <c r="L16873" t="s">
        <v>1950</v>
      </c>
      <c r="M16873" t="s">
        <v>900</v>
      </c>
      <c r="N16873" t="s">
        <v>404</v>
      </c>
      <c r="R16873" t="str">
        <f t="shared" si="939"/>
        <v>Weekday</v>
      </c>
      <c r="S16873" s="27">
        <f t="shared" si="940"/>
        <v>43140</v>
      </c>
      <c r="V16873" t="str">
        <f t="shared" si="941"/>
        <v/>
      </c>
    </row>
    <row r="16874" spans="1:22" x14ac:dyDescent="0.25">
      <c r="A16874" t="s">
        <v>66</v>
      </c>
      <c r="C16874">
        <v>6188082</v>
      </c>
      <c r="D16874">
        <v>400</v>
      </c>
      <c r="E16874" t="s">
        <v>90</v>
      </c>
      <c r="G16874">
        <v>11.875</v>
      </c>
      <c r="H16874">
        <v>2017</v>
      </c>
      <c r="I16874">
        <v>4</v>
      </c>
      <c r="J16874">
        <v>7</v>
      </c>
      <c r="K16874" t="s">
        <v>1969</v>
      </c>
      <c r="L16874" t="s">
        <v>1988</v>
      </c>
      <c r="M16874" t="s">
        <v>900</v>
      </c>
      <c r="N16874" t="s">
        <v>860</v>
      </c>
      <c r="R16874" t="str">
        <f t="shared" si="939"/>
        <v>Weekday</v>
      </c>
      <c r="S16874" s="27">
        <f t="shared" si="940"/>
        <v>42832</v>
      </c>
      <c r="V16874" t="str">
        <f t="shared" si="941"/>
        <v/>
      </c>
    </row>
    <row r="16875" spans="1:22" x14ac:dyDescent="0.25">
      <c r="A16875" t="s">
        <v>66</v>
      </c>
      <c r="C16875">
        <v>6880007</v>
      </c>
      <c r="D16875">
        <v>400</v>
      </c>
      <c r="E16875" t="s">
        <v>91</v>
      </c>
      <c r="G16875">
        <v>11.87</v>
      </c>
      <c r="H16875">
        <v>2018</v>
      </c>
      <c r="I16875">
        <v>9</v>
      </c>
      <c r="J16875">
        <v>19</v>
      </c>
      <c r="K16875" t="s">
        <v>1964</v>
      </c>
      <c r="L16875" t="s">
        <v>1970</v>
      </c>
      <c r="M16875" t="s">
        <v>900</v>
      </c>
      <c r="N16875" t="s">
        <v>860</v>
      </c>
      <c r="R16875" t="str">
        <f t="shared" ref="R16875:R16938" si="942">IF(WEEKDAY(DATE(H16875,I16875,J16875),2) &lt; 6, "Weekday", "Weekend")</f>
        <v>Weekday</v>
      </c>
      <c r="S16875" s="27">
        <f t="shared" si="940"/>
        <v>43362</v>
      </c>
      <c r="V16875" t="str">
        <f t="shared" si="941"/>
        <v/>
      </c>
    </row>
    <row r="16876" spans="1:22" x14ac:dyDescent="0.25">
      <c r="A16876" t="s">
        <v>66</v>
      </c>
      <c r="C16876">
        <v>6017649</v>
      </c>
      <c r="D16876">
        <v>400</v>
      </c>
      <c r="E16876" t="s">
        <v>91</v>
      </c>
      <c r="G16876">
        <v>11.87</v>
      </c>
      <c r="H16876">
        <v>2016</v>
      </c>
      <c r="I16876">
        <v>11</v>
      </c>
      <c r="J16876">
        <v>29</v>
      </c>
      <c r="K16876" t="s">
        <v>1994</v>
      </c>
      <c r="L16876" t="s">
        <v>1940</v>
      </c>
      <c r="M16876" t="s">
        <v>899</v>
      </c>
      <c r="N16876" t="s">
        <v>171</v>
      </c>
      <c r="R16876" t="str">
        <f t="shared" si="942"/>
        <v>Weekday</v>
      </c>
      <c r="S16876" s="27">
        <f t="shared" ref="S16876:S16939" si="943">DATE(H16876,I16876,J16876)</f>
        <v>42703</v>
      </c>
      <c r="V16876" t="str">
        <f t="shared" si="941"/>
        <v/>
      </c>
    </row>
    <row r="16877" spans="1:22" x14ac:dyDescent="0.25">
      <c r="A16877" t="s">
        <v>66</v>
      </c>
      <c r="C16877">
        <v>6786302</v>
      </c>
      <c r="D16877">
        <v>400</v>
      </c>
      <c r="E16877" t="s">
        <v>90</v>
      </c>
      <c r="G16877">
        <v>11.875</v>
      </c>
      <c r="H16877">
        <v>2018</v>
      </c>
      <c r="I16877">
        <v>7</v>
      </c>
      <c r="J16877">
        <v>9</v>
      </c>
      <c r="K16877" t="s">
        <v>1969</v>
      </c>
      <c r="L16877" t="s">
        <v>1970</v>
      </c>
      <c r="M16877" t="s">
        <v>900</v>
      </c>
      <c r="N16877" t="s">
        <v>404</v>
      </c>
      <c r="R16877" t="str">
        <f t="shared" si="942"/>
        <v>Weekday</v>
      </c>
      <c r="S16877" s="27">
        <f t="shared" si="943"/>
        <v>43290</v>
      </c>
      <c r="V16877" t="str">
        <f t="shared" si="941"/>
        <v/>
      </c>
    </row>
    <row r="16878" spans="1:22" x14ac:dyDescent="0.25">
      <c r="A16878" t="s">
        <v>66</v>
      </c>
      <c r="C16878">
        <v>5849496</v>
      </c>
      <c r="D16878">
        <v>400</v>
      </c>
      <c r="E16878" t="s">
        <v>90</v>
      </c>
      <c r="G16878">
        <v>11.877000000000001</v>
      </c>
      <c r="H16878">
        <v>2016</v>
      </c>
      <c r="I16878">
        <v>7</v>
      </c>
      <c r="J16878">
        <v>17</v>
      </c>
      <c r="K16878" t="s">
        <v>1994</v>
      </c>
      <c r="L16878" t="s">
        <v>1943</v>
      </c>
      <c r="M16878" t="s">
        <v>900</v>
      </c>
      <c r="N16878" t="s">
        <v>404</v>
      </c>
      <c r="R16878" t="str">
        <f t="shared" si="942"/>
        <v>Weekend</v>
      </c>
      <c r="S16878" s="27">
        <f t="shared" si="943"/>
        <v>42568</v>
      </c>
      <c r="V16878" t="str">
        <f t="shared" si="941"/>
        <v/>
      </c>
    </row>
    <row r="16879" spans="1:22" x14ac:dyDescent="0.25">
      <c r="A16879" t="s">
        <v>66</v>
      </c>
      <c r="C16879">
        <v>6443188</v>
      </c>
      <c r="D16879">
        <v>400</v>
      </c>
      <c r="E16879" t="s">
        <v>90</v>
      </c>
      <c r="G16879">
        <v>11.878</v>
      </c>
      <c r="H16879">
        <v>2017</v>
      </c>
      <c r="I16879">
        <v>10</v>
      </c>
      <c r="J16879">
        <v>21</v>
      </c>
      <c r="K16879" t="s">
        <v>1939</v>
      </c>
      <c r="L16879" t="s">
        <v>1951</v>
      </c>
      <c r="M16879" t="s">
        <v>900</v>
      </c>
      <c r="N16879" t="s">
        <v>860</v>
      </c>
      <c r="R16879" t="str">
        <f t="shared" si="942"/>
        <v>Weekend</v>
      </c>
      <c r="S16879" s="27">
        <f t="shared" si="943"/>
        <v>43029</v>
      </c>
      <c r="V16879" t="str">
        <f t="shared" si="941"/>
        <v/>
      </c>
    </row>
    <row r="16880" spans="1:22" x14ac:dyDescent="0.25">
      <c r="A16880" t="s">
        <v>66</v>
      </c>
      <c r="C16880">
        <v>5983979</v>
      </c>
      <c r="D16880">
        <v>400</v>
      </c>
      <c r="E16880" t="s">
        <v>91</v>
      </c>
      <c r="G16880">
        <v>11.874000000000001</v>
      </c>
      <c r="H16880">
        <v>2016</v>
      </c>
      <c r="I16880">
        <v>11</v>
      </c>
      <c r="J16880">
        <v>2</v>
      </c>
      <c r="K16880" t="s">
        <v>1947</v>
      </c>
      <c r="L16880" t="s">
        <v>1935</v>
      </c>
      <c r="M16880" t="s">
        <v>900</v>
      </c>
      <c r="N16880" t="s">
        <v>860</v>
      </c>
      <c r="R16880" t="str">
        <f t="shared" si="942"/>
        <v>Weekday</v>
      </c>
      <c r="S16880" s="27">
        <f t="shared" si="943"/>
        <v>42676</v>
      </c>
      <c r="V16880" t="str">
        <f t="shared" si="941"/>
        <v/>
      </c>
    </row>
    <row r="16881" spans="1:22" x14ac:dyDescent="0.25">
      <c r="A16881" t="s">
        <v>66</v>
      </c>
      <c r="C16881">
        <v>6648036</v>
      </c>
      <c r="D16881">
        <v>400</v>
      </c>
      <c r="E16881" t="s">
        <v>91</v>
      </c>
      <c r="G16881">
        <v>11.875</v>
      </c>
      <c r="H16881">
        <v>2018</v>
      </c>
      <c r="I16881">
        <v>3</v>
      </c>
      <c r="J16881">
        <v>26</v>
      </c>
      <c r="K16881" t="s">
        <v>1947</v>
      </c>
      <c r="L16881" t="s">
        <v>1949</v>
      </c>
      <c r="M16881" t="s">
        <v>900</v>
      </c>
      <c r="N16881" t="s">
        <v>860</v>
      </c>
      <c r="R16881" t="str">
        <f t="shared" si="942"/>
        <v>Weekday</v>
      </c>
      <c r="S16881" s="27">
        <f t="shared" si="943"/>
        <v>43185</v>
      </c>
      <c r="V16881" t="str">
        <f t="shared" si="941"/>
        <v/>
      </c>
    </row>
    <row r="16882" spans="1:22" x14ac:dyDescent="0.25">
      <c r="A16882" t="s">
        <v>66</v>
      </c>
      <c r="C16882">
        <v>5646334</v>
      </c>
      <c r="D16882">
        <v>400</v>
      </c>
      <c r="E16882" t="s">
        <v>90</v>
      </c>
      <c r="G16882">
        <v>11.884</v>
      </c>
      <c r="H16882">
        <v>2016</v>
      </c>
      <c r="I16882">
        <v>2</v>
      </c>
      <c r="J16882">
        <v>23</v>
      </c>
      <c r="K16882" t="s">
        <v>1947</v>
      </c>
      <c r="L16882" t="s">
        <v>1984</v>
      </c>
      <c r="M16882" t="s">
        <v>900</v>
      </c>
      <c r="N16882" t="s">
        <v>860</v>
      </c>
      <c r="R16882" t="str">
        <f t="shared" si="942"/>
        <v>Weekday</v>
      </c>
      <c r="S16882" s="27">
        <f t="shared" si="943"/>
        <v>42423</v>
      </c>
      <c r="V16882" t="str">
        <f t="shared" si="941"/>
        <v/>
      </c>
    </row>
    <row r="16883" spans="1:22" x14ac:dyDescent="0.25">
      <c r="A16883" t="s">
        <v>66</v>
      </c>
      <c r="C16883">
        <v>6509426</v>
      </c>
      <c r="D16883">
        <v>400</v>
      </c>
      <c r="E16883" t="s">
        <v>91</v>
      </c>
      <c r="G16883">
        <v>11.879</v>
      </c>
      <c r="H16883">
        <v>2017</v>
      </c>
      <c r="I16883">
        <v>12</v>
      </c>
      <c r="J16883">
        <v>10</v>
      </c>
      <c r="K16883" t="s">
        <v>1936</v>
      </c>
      <c r="L16883" t="s">
        <v>1936</v>
      </c>
      <c r="M16883" t="s">
        <v>900</v>
      </c>
      <c r="N16883" t="s">
        <v>860</v>
      </c>
      <c r="R16883" t="str">
        <f t="shared" si="942"/>
        <v>Weekend</v>
      </c>
      <c r="S16883" s="27">
        <f t="shared" si="943"/>
        <v>43079</v>
      </c>
      <c r="V16883" t="str">
        <f t="shared" si="941"/>
        <v/>
      </c>
    </row>
    <row r="16884" spans="1:22" x14ac:dyDescent="0.25">
      <c r="A16884" t="s">
        <v>66</v>
      </c>
      <c r="C16884">
        <v>6970503</v>
      </c>
      <c r="D16884">
        <v>400</v>
      </c>
      <c r="E16884" t="s">
        <v>90</v>
      </c>
      <c r="G16884">
        <v>11.885999999999999</v>
      </c>
      <c r="H16884">
        <v>2018</v>
      </c>
      <c r="I16884">
        <v>11</v>
      </c>
      <c r="J16884">
        <v>20</v>
      </c>
      <c r="K16884" t="s">
        <v>1954</v>
      </c>
      <c r="L16884" t="s">
        <v>1963</v>
      </c>
      <c r="M16884" t="s">
        <v>899</v>
      </c>
      <c r="N16884" t="s">
        <v>170</v>
      </c>
      <c r="R16884" t="str">
        <f t="shared" si="942"/>
        <v>Weekday</v>
      </c>
      <c r="S16884" s="27">
        <f t="shared" si="943"/>
        <v>43424</v>
      </c>
      <c r="V16884" t="str">
        <f t="shared" si="941"/>
        <v/>
      </c>
    </row>
    <row r="16885" spans="1:22" x14ac:dyDescent="0.25">
      <c r="A16885" t="s">
        <v>66</v>
      </c>
      <c r="C16885">
        <v>6363754</v>
      </c>
      <c r="D16885">
        <v>400</v>
      </c>
      <c r="E16885" t="s">
        <v>91</v>
      </c>
      <c r="G16885">
        <v>11.881</v>
      </c>
      <c r="H16885">
        <v>2017</v>
      </c>
      <c r="I16885">
        <v>8</v>
      </c>
      <c r="J16885">
        <v>18</v>
      </c>
      <c r="K16885" t="s">
        <v>1958</v>
      </c>
      <c r="L16885" t="s">
        <v>1987</v>
      </c>
      <c r="M16885" t="s">
        <v>900</v>
      </c>
      <c r="N16885" t="s">
        <v>860</v>
      </c>
      <c r="R16885" t="str">
        <f t="shared" si="942"/>
        <v>Weekday</v>
      </c>
      <c r="S16885" s="27">
        <f t="shared" si="943"/>
        <v>42965</v>
      </c>
      <c r="V16885" t="str">
        <f t="shared" si="941"/>
        <v/>
      </c>
    </row>
    <row r="16886" spans="1:22" x14ac:dyDescent="0.25">
      <c r="A16886" t="s">
        <v>66</v>
      </c>
      <c r="C16886">
        <v>6643366</v>
      </c>
      <c r="D16886">
        <v>400</v>
      </c>
      <c r="E16886" t="s">
        <v>90</v>
      </c>
      <c r="G16886">
        <v>11.885999999999999</v>
      </c>
      <c r="H16886">
        <v>2018</v>
      </c>
      <c r="I16886">
        <v>2</v>
      </c>
      <c r="J16886">
        <v>20</v>
      </c>
      <c r="K16886" t="s">
        <v>1947</v>
      </c>
      <c r="L16886" t="s">
        <v>1936</v>
      </c>
      <c r="M16886" t="s">
        <v>900</v>
      </c>
      <c r="N16886" t="s">
        <v>860</v>
      </c>
      <c r="R16886" t="str">
        <f t="shared" si="942"/>
        <v>Weekday</v>
      </c>
      <c r="S16886" s="27">
        <f t="shared" si="943"/>
        <v>43151</v>
      </c>
      <c r="V16886" t="str">
        <f t="shared" si="941"/>
        <v/>
      </c>
    </row>
    <row r="16887" spans="1:22" x14ac:dyDescent="0.25">
      <c r="A16887" t="s">
        <v>66</v>
      </c>
      <c r="C16887">
        <v>6305823</v>
      </c>
      <c r="D16887">
        <v>400</v>
      </c>
      <c r="E16887" t="s">
        <v>91</v>
      </c>
      <c r="G16887">
        <v>11.882</v>
      </c>
      <c r="H16887">
        <v>2017</v>
      </c>
      <c r="I16887">
        <v>7</v>
      </c>
      <c r="J16887">
        <v>11</v>
      </c>
      <c r="K16887" t="s">
        <v>1947</v>
      </c>
      <c r="L16887" t="s">
        <v>1955</v>
      </c>
      <c r="M16887" t="s">
        <v>900</v>
      </c>
      <c r="N16887" t="s">
        <v>404</v>
      </c>
      <c r="R16887" t="str">
        <f t="shared" si="942"/>
        <v>Weekday</v>
      </c>
      <c r="S16887" s="27">
        <f t="shared" si="943"/>
        <v>42927</v>
      </c>
      <c r="V16887" t="str">
        <f t="shared" si="941"/>
        <v/>
      </c>
    </row>
    <row r="16888" spans="1:22" x14ac:dyDescent="0.25">
      <c r="A16888" t="s">
        <v>66</v>
      </c>
      <c r="C16888">
        <v>4965038</v>
      </c>
      <c r="D16888">
        <v>400</v>
      </c>
      <c r="E16888" t="s">
        <v>91</v>
      </c>
      <c r="G16888">
        <v>11.882</v>
      </c>
      <c r="H16888">
        <v>2014</v>
      </c>
      <c r="I16888">
        <v>9</v>
      </c>
      <c r="J16888">
        <v>4</v>
      </c>
      <c r="K16888" t="s">
        <v>1939</v>
      </c>
      <c r="L16888" t="s">
        <v>1945</v>
      </c>
      <c r="M16888" t="s">
        <v>900</v>
      </c>
      <c r="N16888" t="s">
        <v>860</v>
      </c>
      <c r="R16888" t="str">
        <f t="shared" si="942"/>
        <v>Weekday</v>
      </c>
      <c r="S16888" s="27">
        <f t="shared" si="943"/>
        <v>41886</v>
      </c>
      <c r="V16888" t="str">
        <f t="shared" si="941"/>
        <v/>
      </c>
    </row>
    <row r="16889" spans="1:22" x14ac:dyDescent="0.25">
      <c r="A16889" t="s">
        <v>66</v>
      </c>
      <c r="C16889">
        <v>5659542</v>
      </c>
      <c r="D16889">
        <v>400</v>
      </c>
      <c r="E16889" t="s">
        <v>91</v>
      </c>
      <c r="G16889">
        <v>11.884</v>
      </c>
      <c r="H16889">
        <v>2016</v>
      </c>
      <c r="I16889">
        <v>3</v>
      </c>
      <c r="J16889">
        <v>1</v>
      </c>
      <c r="K16889" t="s">
        <v>1964</v>
      </c>
      <c r="L16889" t="s">
        <v>1984</v>
      </c>
      <c r="M16889" t="s">
        <v>900</v>
      </c>
      <c r="N16889" t="s">
        <v>860</v>
      </c>
      <c r="R16889" t="str">
        <f t="shared" si="942"/>
        <v>Weekday</v>
      </c>
      <c r="S16889" s="27">
        <f t="shared" si="943"/>
        <v>42430</v>
      </c>
      <c r="V16889" t="str">
        <f t="shared" si="941"/>
        <v/>
      </c>
    </row>
    <row r="16890" spans="1:22" x14ac:dyDescent="0.25">
      <c r="A16890" t="s">
        <v>66</v>
      </c>
      <c r="C16890">
        <v>5562064</v>
      </c>
      <c r="D16890">
        <v>400</v>
      </c>
      <c r="E16890" t="s">
        <v>90</v>
      </c>
      <c r="G16890">
        <v>11.891</v>
      </c>
      <c r="H16890">
        <v>2015</v>
      </c>
      <c r="I16890">
        <v>12</v>
      </c>
      <c r="J16890">
        <v>15</v>
      </c>
      <c r="K16890" t="s">
        <v>1941</v>
      </c>
      <c r="L16890" t="s">
        <v>1978</v>
      </c>
      <c r="M16890" t="s">
        <v>900</v>
      </c>
      <c r="N16890" t="s">
        <v>171</v>
      </c>
      <c r="R16890" t="str">
        <f t="shared" si="942"/>
        <v>Weekday</v>
      </c>
      <c r="S16890" s="27">
        <f t="shared" si="943"/>
        <v>42353</v>
      </c>
      <c r="V16890" t="str">
        <f t="shared" si="941"/>
        <v/>
      </c>
    </row>
    <row r="16891" spans="1:22" x14ac:dyDescent="0.25">
      <c r="A16891" t="s">
        <v>66</v>
      </c>
      <c r="C16891">
        <v>6143308</v>
      </c>
      <c r="D16891">
        <v>400</v>
      </c>
      <c r="E16891" t="s">
        <v>90</v>
      </c>
      <c r="G16891">
        <v>11.894</v>
      </c>
      <c r="H16891">
        <v>2017</v>
      </c>
      <c r="I16891">
        <v>3</v>
      </c>
      <c r="J16891">
        <v>8</v>
      </c>
      <c r="K16891" t="s">
        <v>1947</v>
      </c>
      <c r="L16891" t="s">
        <v>1960</v>
      </c>
      <c r="M16891" t="s">
        <v>900</v>
      </c>
      <c r="N16891" t="s">
        <v>860</v>
      </c>
      <c r="R16891" t="str">
        <f t="shared" si="942"/>
        <v>Weekday</v>
      </c>
      <c r="S16891" s="27">
        <f t="shared" si="943"/>
        <v>42802</v>
      </c>
      <c r="V16891" t="str">
        <f t="shared" si="941"/>
        <v/>
      </c>
    </row>
    <row r="16892" spans="1:22" x14ac:dyDescent="0.25">
      <c r="A16892" t="s">
        <v>66</v>
      </c>
      <c r="C16892">
        <v>6157052</v>
      </c>
      <c r="D16892">
        <v>400</v>
      </c>
      <c r="E16892" t="s">
        <v>90</v>
      </c>
      <c r="G16892">
        <v>11.893000000000001</v>
      </c>
      <c r="H16892">
        <v>2017</v>
      </c>
      <c r="I16892">
        <v>3</v>
      </c>
      <c r="J16892">
        <v>16</v>
      </c>
      <c r="K16892" t="s">
        <v>1939</v>
      </c>
      <c r="L16892" t="s">
        <v>1975</v>
      </c>
      <c r="M16892" t="s">
        <v>900</v>
      </c>
      <c r="N16892" t="s">
        <v>860</v>
      </c>
      <c r="R16892" t="str">
        <f t="shared" si="942"/>
        <v>Weekday</v>
      </c>
      <c r="S16892" s="27">
        <f t="shared" si="943"/>
        <v>42810</v>
      </c>
      <c r="V16892" t="str">
        <f t="shared" si="941"/>
        <v/>
      </c>
    </row>
    <row r="16893" spans="1:22" x14ac:dyDescent="0.25">
      <c r="A16893" t="s">
        <v>66</v>
      </c>
      <c r="C16893">
        <v>6810190</v>
      </c>
      <c r="D16893">
        <v>400</v>
      </c>
      <c r="E16893" t="s">
        <v>90</v>
      </c>
      <c r="G16893">
        <v>11.895</v>
      </c>
      <c r="H16893">
        <v>2018</v>
      </c>
      <c r="I16893">
        <v>7</v>
      </c>
      <c r="J16893">
        <v>27</v>
      </c>
      <c r="K16893" t="s">
        <v>1969</v>
      </c>
      <c r="L16893" t="s">
        <v>1985</v>
      </c>
      <c r="M16893" t="s">
        <v>900</v>
      </c>
      <c r="N16893" t="s">
        <v>860</v>
      </c>
      <c r="R16893" t="str">
        <f t="shared" si="942"/>
        <v>Weekday</v>
      </c>
      <c r="S16893" s="27">
        <f t="shared" si="943"/>
        <v>43308</v>
      </c>
      <c r="V16893" t="str">
        <f t="shared" si="941"/>
        <v/>
      </c>
    </row>
    <row r="16894" spans="1:22" x14ac:dyDescent="0.25">
      <c r="A16894" t="s">
        <v>66</v>
      </c>
      <c r="C16894">
        <v>6176842</v>
      </c>
      <c r="D16894">
        <v>400</v>
      </c>
      <c r="E16894" t="s">
        <v>90</v>
      </c>
      <c r="G16894">
        <v>11.895</v>
      </c>
      <c r="H16894">
        <v>2017</v>
      </c>
      <c r="I16894">
        <v>4</v>
      </c>
      <c r="J16894">
        <v>1</v>
      </c>
      <c r="K16894" t="s">
        <v>1936</v>
      </c>
      <c r="L16894" t="s">
        <v>1999</v>
      </c>
      <c r="M16894" t="s">
        <v>900</v>
      </c>
      <c r="N16894" t="s">
        <v>860</v>
      </c>
      <c r="R16894" t="str">
        <f t="shared" si="942"/>
        <v>Weekend</v>
      </c>
      <c r="S16894" s="27">
        <f t="shared" si="943"/>
        <v>42826</v>
      </c>
      <c r="V16894" t="str">
        <f t="shared" si="941"/>
        <v/>
      </c>
    </row>
    <row r="16895" spans="1:22" x14ac:dyDescent="0.25">
      <c r="A16895" t="s">
        <v>66</v>
      </c>
      <c r="C16895">
        <v>5854714</v>
      </c>
      <c r="D16895">
        <v>400</v>
      </c>
      <c r="E16895" t="s">
        <v>90</v>
      </c>
      <c r="G16895">
        <v>11.897</v>
      </c>
      <c r="H16895">
        <v>2016</v>
      </c>
      <c r="I16895">
        <v>7</v>
      </c>
      <c r="J16895">
        <v>28</v>
      </c>
      <c r="K16895" t="s">
        <v>1970</v>
      </c>
      <c r="L16895" t="s">
        <v>1944</v>
      </c>
      <c r="M16895" t="s">
        <v>900</v>
      </c>
      <c r="N16895" t="s">
        <v>860</v>
      </c>
      <c r="R16895" t="str">
        <f t="shared" si="942"/>
        <v>Weekday</v>
      </c>
      <c r="S16895" s="27">
        <f t="shared" si="943"/>
        <v>42579</v>
      </c>
      <c r="V16895" t="str">
        <f t="shared" si="941"/>
        <v/>
      </c>
    </row>
    <row r="16896" spans="1:22" x14ac:dyDescent="0.25">
      <c r="A16896" t="s">
        <v>66</v>
      </c>
      <c r="C16896">
        <v>5849580</v>
      </c>
      <c r="D16896">
        <v>400</v>
      </c>
      <c r="E16896" t="s">
        <v>90</v>
      </c>
      <c r="G16896">
        <v>11.897</v>
      </c>
      <c r="H16896">
        <v>2016</v>
      </c>
      <c r="I16896">
        <v>7</v>
      </c>
      <c r="J16896">
        <v>21</v>
      </c>
      <c r="K16896" t="s">
        <v>1970</v>
      </c>
      <c r="L16896" t="s">
        <v>1998</v>
      </c>
      <c r="M16896" t="s">
        <v>900</v>
      </c>
      <c r="N16896" t="s">
        <v>860</v>
      </c>
      <c r="R16896" t="str">
        <f t="shared" si="942"/>
        <v>Weekday</v>
      </c>
      <c r="S16896" s="27">
        <f t="shared" si="943"/>
        <v>42572</v>
      </c>
      <c r="V16896" t="str">
        <f t="shared" si="941"/>
        <v/>
      </c>
    </row>
    <row r="16897" spans="1:22" x14ac:dyDescent="0.25">
      <c r="A16897" t="s">
        <v>66</v>
      </c>
      <c r="C16897">
        <v>6116917</v>
      </c>
      <c r="D16897">
        <v>400</v>
      </c>
      <c r="E16897" t="s">
        <v>90</v>
      </c>
      <c r="G16897">
        <v>11.897</v>
      </c>
      <c r="H16897">
        <v>2017</v>
      </c>
      <c r="I16897">
        <v>2</v>
      </c>
      <c r="J16897">
        <v>11</v>
      </c>
      <c r="K16897" t="s">
        <v>2003</v>
      </c>
      <c r="L16897" t="s">
        <v>1996</v>
      </c>
      <c r="M16897" t="s">
        <v>900</v>
      </c>
      <c r="N16897" t="s">
        <v>860</v>
      </c>
      <c r="R16897" t="str">
        <f t="shared" si="942"/>
        <v>Weekend</v>
      </c>
      <c r="S16897" s="27">
        <f t="shared" si="943"/>
        <v>42777</v>
      </c>
      <c r="V16897" t="str">
        <f t="shared" si="941"/>
        <v/>
      </c>
    </row>
    <row r="16898" spans="1:22" x14ac:dyDescent="0.25">
      <c r="A16898" t="s">
        <v>66</v>
      </c>
      <c r="C16898">
        <v>5849498</v>
      </c>
      <c r="D16898">
        <v>400</v>
      </c>
      <c r="E16898" t="s">
        <v>90</v>
      </c>
      <c r="G16898">
        <v>11.897</v>
      </c>
      <c r="H16898">
        <v>2016</v>
      </c>
      <c r="I16898">
        <v>7</v>
      </c>
      <c r="J16898">
        <v>17</v>
      </c>
      <c r="K16898" t="s">
        <v>1994</v>
      </c>
      <c r="L16898" t="s">
        <v>1943</v>
      </c>
      <c r="M16898" t="s">
        <v>900</v>
      </c>
      <c r="N16898" t="s">
        <v>404</v>
      </c>
      <c r="R16898" t="str">
        <f t="shared" si="942"/>
        <v>Weekend</v>
      </c>
      <c r="S16898" s="27">
        <f t="shared" si="943"/>
        <v>42568</v>
      </c>
      <c r="V16898" t="str">
        <f t="shared" si="941"/>
        <v/>
      </c>
    </row>
    <row r="16899" spans="1:22" x14ac:dyDescent="0.25">
      <c r="A16899" t="s">
        <v>66</v>
      </c>
      <c r="C16899">
        <v>6570637</v>
      </c>
      <c r="D16899">
        <v>400</v>
      </c>
      <c r="E16899" t="s">
        <v>91</v>
      </c>
      <c r="G16899">
        <v>11.891999999999999</v>
      </c>
      <c r="H16899">
        <v>2018</v>
      </c>
      <c r="I16899">
        <v>1</v>
      </c>
      <c r="J16899">
        <v>29</v>
      </c>
      <c r="K16899" t="s">
        <v>1954</v>
      </c>
      <c r="L16899" t="s">
        <v>2002</v>
      </c>
      <c r="M16899" t="s">
        <v>900</v>
      </c>
      <c r="N16899" t="s">
        <v>860</v>
      </c>
      <c r="R16899" t="str">
        <f t="shared" si="942"/>
        <v>Weekday</v>
      </c>
      <c r="S16899" s="27">
        <f t="shared" si="943"/>
        <v>43129</v>
      </c>
      <c r="V16899" t="str">
        <f t="shared" ref="V16899:V16962" si="944">T16899&amp;U16899</f>
        <v/>
      </c>
    </row>
    <row r="16900" spans="1:22" x14ac:dyDescent="0.25">
      <c r="A16900" t="s">
        <v>66</v>
      </c>
      <c r="C16900">
        <v>5849481</v>
      </c>
      <c r="D16900">
        <v>400</v>
      </c>
      <c r="E16900" t="s">
        <v>90</v>
      </c>
      <c r="G16900">
        <v>11.898</v>
      </c>
      <c r="H16900">
        <v>2016</v>
      </c>
      <c r="I16900">
        <v>7</v>
      </c>
      <c r="J16900">
        <v>17</v>
      </c>
      <c r="K16900" t="s">
        <v>1962</v>
      </c>
      <c r="L16900" t="s">
        <v>1989</v>
      </c>
      <c r="M16900" t="s">
        <v>900</v>
      </c>
      <c r="N16900" t="s">
        <v>404</v>
      </c>
      <c r="R16900" t="str">
        <f t="shared" si="942"/>
        <v>Weekend</v>
      </c>
      <c r="S16900" s="27">
        <f t="shared" si="943"/>
        <v>42568</v>
      </c>
      <c r="V16900" t="str">
        <f t="shared" si="944"/>
        <v/>
      </c>
    </row>
    <row r="16901" spans="1:22" x14ac:dyDescent="0.25">
      <c r="A16901" t="s">
        <v>66</v>
      </c>
      <c r="C16901">
        <v>6680152</v>
      </c>
      <c r="D16901">
        <v>400</v>
      </c>
      <c r="E16901" t="s">
        <v>90</v>
      </c>
      <c r="G16901">
        <v>11.898</v>
      </c>
      <c r="H16901">
        <v>2018</v>
      </c>
      <c r="I16901">
        <v>4</v>
      </c>
      <c r="J16901">
        <v>16</v>
      </c>
      <c r="K16901" t="s">
        <v>1964</v>
      </c>
      <c r="L16901" t="s">
        <v>1941</v>
      </c>
      <c r="M16901" t="s">
        <v>900</v>
      </c>
      <c r="N16901" t="s">
        <v>860</v>
      </c>
      <c r="R16901" t="str">
        <f t="shared" si="942"/>
        <v>Weekday</v>
      </c>
      <c r="S16901" s="27">
        <f t="shared" si="943"/>
        <v>43206</v>
      </c>
      <c r="V16901" t="str">
        <f t="shared" si="944"/>
        <v/>
      </c>
    </row>
    <row r="16902" spans="1:22" x14ac:dyDescent="0.25">
      <c r="A16902" t="s">
        <v>66</v>
      </c>
      <c r="C16902">
        <v>6132239</v>
      </c>
      <c r="D16902">
        <v>400</v>
      </c>
      <c r="E16902" t="s">
        <v>91</v>
      </c>
      <c r="G16902">
        <v>11.896000000000001</v>
      </c>
      <c r="H16902">
        <v>2017</v>
      </c>
      <c r="I16902">
        <v>2</v>
      </c>
      <c r="J16902">
        <v>25</v>
      </c>
      <c r="K16902" t="s">
        <v>1947</v>
      </c>
      <c r="L16902" t="s">
        <v>1974</v>
      </c>
      <c r="M16902" t="s">
        <v>900</v>
      </c>
      <c r="N16902" t="s">
        <v>860</v>
      </c>
      <c r="R16902" t="str">
        <f t="shared" si="942"/>
        <v>Weekend</v>
      </c>
      <c r="S16902" s="27">
        <f t="shared" si="943"/>
        <v>42791</v>
      </c>
      <c r="V16902" t="str">
        <f t="shared" si="944"/>
        <v/>
      </c>
    </row>
    <row r="16903" spans="1:22" x14ac:dyDescent="0.25">
      <c r="A16903" t="s">
        <v>66</v>
      </c>
      <c r="C16903">
        <v>6613577</v>
      </c>
      <c r="D16903">
        <v>400</v>
      </c>
      <c r="E16903" t="s">
        <v>91</v>
      </c>
      <c r="G16903">
        <v>11.896000000000001</v>
      </c>
      <c r="H16903">
        <v>2018</v>
      </c>
      <c r="I16903">
        <v>2</v>
      </c>
      <c r="J16903">
        <v>27</v>
      </c>
      <c r="K16903" t="s">
        <v>1947</v>
      </c>
      <c r="L16903" t="s">
        <v>1986</v>
      </c>
      <c r="M16903" t="s">
        <v>900</v>
      </c>
      <c r="N16903" t="s">
        <v>860</v>
      </c>
      <c r="R16903" t="str">
        <f t="shared" si="942"/>
        <v>Weekday</v>
      </c>
      <c r="S16903" s="27">
        <f t="shared" si="943"/>
        <v>43158</v>
      </c>
      <c r="V16903" t="str">
        <f t="shared" si="944"/>
        <v/>
      </c>
    </row>
    <row r="16904" spans="1:22" x14ac:dyDescent="0.25">
      <c r="A16904" t="s">
        <v>66</v>
      </c>
      <c r="C16904">
        <v>4977541</v>
      </c>
      <c r="D16904">
        <v>400</v>
      </c>
      <c r="E16904" t="s">
        <v>91</v>
      </c>
      <c r="G16904">
        <v>11.896000000000001</v>
      </c>
      <c r="H16904">
        <v>2014</v>
      </c>
      <c r="I16904">
        <v>9</v>
      </c>
      <c r="J16904">
        <v>11</v>
      </c>
      <c r="K16904" t="s">
        <v>1964</v>
      </c>
      <c r="L16904" t="s">
        <v>1962</v>
      </c>
      <c r="M16904" t="s">
        <v>900</v>
      </c>
      <c r="N16904" t="s">
        <v>860</v>
      </c>
      <c r="R16904" t="str">
        <f t="shared" si="942"/>
        <v>Weekday</v>
      </c>
      <c r="S16904" s="27">
        <f t="shared" si="943"/>
        <v>41893</v>
      </c>
      <c r="V16904" t="str">
        <f t="shared" si="944"/>
        <v/>
      </c>
    </row>
    <row r="16905" spans="1:22" x14ac:dyDescent="0.25">
      <c r="A16905" t="s">
        <v>66</v>
      </c>
      <c r="C16905">
        <v>6630828</v>
      </c>
      <c r="D16905">
        <v>400</v>
      </c>
      <c r="E16905" t="s">
        <v>90</v>
      </c>
      <c r="G16905">
        <v>11.903</v>
      </c>
      <c r="H16905">
        <v>2018</v>
      </c>
      <c r="I16905">
        <v>3</v>
      </c>
      <c r="J16905">
        <v>12</v>
      </c>
      <c r="K16905" t="s">
        <v>1958</v>
      </c>
      <c r="L16905" t="s">
        <v>1974</v>
      </c>
      <c r="M16905" t="s">
        <v>900</v>
      </c>
      <c r="N16905" t="s">
        <v>404</v>
      </c>
      <c r="R16905" t="str">
        <f t="shared" si="942"/>
        <v>Weekday</v>
      </c>
      <c r="S16905" s="27">
        <f t="shared" si="943"/>
        <v>43171</v>
      </c>
      <c r="V16905" t="str">
        <f t="shared" si="944"/>
        <v/>
      </c>
    </row>
    <row r="16906" spans="1:22" x14ac:dyDescent="0.25">
      <c r="A16906" t="s">
        <v>66</v>
      </c>
      <c r="C16906">
        <v>5436286</v>
      </c>
      <c r="D16906">
        <v>400</v>
      </c>
      <c r="E16906" t="s">
        <v>90</v>
      </c>
      <c r="G16906">
        <v>11.907999999999999</v>
      </c>
      <c r="H16906">
        <v>2015</v>
      </c>
      <c r="I16906">
        <v>7</v>
      </c>
      <c r="J16906">
        <v>22</v>
      </c>
      <c r="K16906" t="s">
        <v>1939</v>
      </c>
      <c r="L16906" t="s">
        <v>1979</v>
      </c>
      <c r="M16906" t="s">
        <v>900</v>
      </c>
      <c r="N16906" t="s">
        <v>404</v>
      </c>
      <c r="R16906" t="str">
        <f t="shared" si="942"/>
        <v>Weekday</v>
      </c>
      <c r="S16906" s="27">
        <f t="shared" si="943"/>
        <v>42207</v>
      </c>
      <c r="V16906" t="str">
        <f t="shared" si="944"/>
        <v/>
      </c>
    </row>
    <row r="16907" spans="1:22" x14ac:dyDescent="0.25">
      <c r="A16907" t="s">
        <v>66</v>
      </c>
      <c r="C16907">
        <v>6643352</v>
      </c>
      <c r="D16907">
        <v>400</v>
      </c>
      <c r="E16907" t="s">
        <v>91</v>
      </c>
      <c r="G16907">
        <v>11.898999999999999</v>
      </c>
      <c r="H16907">
        <v>2018</v>
      </c>
      <c r="I16907">
        <v>3</v>
      </c>
      <c r="J16907">
        <v>19</v>
      </c>
      <c r="K16907" t="s">
        <v>1954</v>
      </c>
      <c r="L16907" t="s">
        <v>1968</v>
      </c>
      <c r="M16907" t="s">
        <v>900</v>
      </c>
      <c r="N16907" t="s">
        <v>860</v>
      </c>
      <c r="R16907" t="str">
        <f t="shared" si="942"/>
        <v>Weekday</v>
      </c>
      <c r="S16907" s="27">
        <f t="shared" si="943"/>
        <v>43178</v>
      </c>
      <c r="V16907" t="str">
        <f t="shared" si="944"/>
        <v/>
      </c>
    </row>
    <row r="16908" spans="1:22" x14ac:dyDescent="0.25">
      <c r="A16908" t="s">
        <v>66</v>
      </c>
      <c r="C16908">
        <v>5436486</v>
      </c>
      <c r="D16908">
        <v>400</v>
      </c>
      <c r="E16908" t="s">
        <v>90</v>
      </c>
      <c r="G16908">
        <v>11.907999999999999</v>
      </c>
      <c r="H16908">
        <v>2015</v>
      </c>
      <c r="I16908">
        <v>7</v>
      </c>
      <c r="J16908">
        <v>27</v>
      </c>
      <c r="K16908" t="s">
        <v>1956</v>
      </c>
      <c r="L16908" t="s">
        <v>1940</v>
      </c>
      <c r="M16908" t="s">
        <v>900</v>
      </c>
      <c r="N16908" t="s">
        <v>404</v>
      </c>
      <c r="R16908" t="str">
        <f t="shared" si="942"/>
        <v>Weekday</v>
      </c>
      <c r="S16908" s="27">
        <f t="shared" si="943"/>
        <v>42212</v>
      </c>
      <c r="V16908" t="str">
        <f t="shared" si="944"/>
        <v/>
      </c>
    </row>
    <row r="16909" spans="1:22" x14ac:dyDescent="0.25">
      <c r="A16909" t="s">
        <v>66</v>
      </c>
      <c r="C16909">
        <v>6363741</v>
      </c>
      <c r="D16909">
        <v>400</v>
      </c>
      <c r="E16909" t="s">
        <v>90</v>
      </c>
      <c r="G16909">
        <v>11.906000000000001</v>
      </c>
      <c r="H16909">
        <v>2017</v>
      </c>
      <c r="I16909">
        <v>8</v>
      </c>
      <c r="J16909">
        <v>18</v>
      </c>
      <c r="K16909" t="s">
        <v>1958</v>
      </c>
      <c r="L16909" t="s">
        <v>1993</v>
      </c>
      <c r="M16909" t="s">
        <v>900</v>
      </c>
      <c r="N16909" t="s">
        <v>860</v>
      </c>
      <c r="R16909" t="str">
        <f t="shared" si="942"/>
        <v>Weekday</v>
      </c>
      <c r="S16909" s="27">
        <f t="shared" si="943"/>
        <v>42965</v>
      </c>
      <c r="V16909" t="str">
        <f t="shared" si="944"/>
        <v/>
      </c>
    </row>
    <row r="16910" spans="1:22" x14ac:dyDescent="0.25">
      <c r="A16910" t="s">
        <v>66</v>
      </c>
      <c r="C16910">
        <v>4840015</v>
      </c>
      <c r="D16910">
        <v>400</v>
      </c>
      <c r="E16910" t="s">
        <v>91</v>
      </c>
      <c r="G16910">
        <v>11.903</v>
      </c>
      <c r="H16910">
        <v>2014</v>
      </c>
      <c r="I16910">
        <v>5</v>
      </c>
      <c r="J16910">
        <v>6</v>
      </c>
      <c r="K16910" t="s">
        <v>1947</v>
      </c>
      <c r="L16910" t="s">
        <v>1986</v>
      </c>
      <c r="M16910" t="s">
        <v>900</v>
      </c>
      <c r="N16910" t="s">
        <v>404</v>
      </c>
      <c r="R16910" t="str">
        <f t="shared" si="942"/>
        <v>Weekday</v>
      </c>
      <c r="S16910" s="27">
        <f t="shared" si="943"/>
        <v>41765</v>
      </c>
      <c r="V16910" t="str">
        <f t="shared" si="944"/>
        <v/>
      </c>
    </row>
    <row r="16911" spans="1:22" x14ac:dyDescent="0.25">
      <c r="A16911" t="s">
        <v>66</v>
      </c>
      <c r="C16911">
        <v>7014117</v>
      </c>
      <c r="D16911">
        <v>400</v>
      </c>
      <c r="E16911" t="s">
        <v>90</v>
      </c>
      <c r="G16911">
        <v>11.907999999999999</v>
      </c>
      <c r="H16911">
        <v>2018</v>
      </c>
      <c r="I16911">
        <v>12</v>
      </c>
      <c r="J16911">
        <v>20</v>
      </c>
      <c r="K16911" t="s">
        <v>1994</v>
      </c>
      <c r="L16911" t="s">
        <v>1999</v>
      </c>
      <c r="M16911" t="s">
        <v>900</v>
      </c>
      <c r="N16911" t="s">
        <v>404</v>
      </c>
      <c r="R16911" t="str">
        <f t="shared" si="942"/>
        <v>Weekday</v>
      </c>
      <c r="S16911" s="27">
        <f t="shared" si="943"/>
        <v>43454</v>
      </c>
      <c r="V16911" t="str">
        <f t="shared" si="944"/>
        <v/>
      </c>
    </row>
    <row r="16912" spans="1:22" x14ac:dyDescent="0.25">
      <c r="A16912" t="s">
        <v>66</v>
      </c>
      <c r="C16912">
        <v>5418596</v>
      </c>
      <c r="D16912">
        <v>400</v>
      </c>
      <c r="E16912" t="s">
        <v>91</v>
      </c>
      <c r="G16912">
        <v>11.903</v>
      </c>
      <c r="H16912">
        <v>2015</v>
      </c>
      <c r="I16912">
        <v>9</v>
      </c>
      <c r="J16912">
        <v>9</v>
      </c>
      <c r="K16912" t="s">
        <v>1939</v>
      </c>
      <c r="L16912" t="s">
        <v>1978</v>
      </c>
      <c r="M16912" t="s">
        <v>900</v>
      </c>
      <c r="N16912" t="s">
        <v>860</v>
      </c>
      <c r="R16912" t="str">
        <f t="shared" si="942"/>
        <v>Weekday</v>
      </c>
      <c r="S16912" s="27">
        <f t="shared" si="943"/>
        <v>42256</v>
      </c>
      <c r="V16912" t="str">
        <f t="shared" si="944"/>
        <v/>
      </c>
    </row>
    <row r="16913" spans="1:22" x14ac:dyDescent="0.25">
      <c r="A16913" t="s">
        <v>66</v>
      </c>
      <c r="C16913">
        <v>6443154</v>
      </c>
      <c r="D16913">
        <v>400</v>
      </c>
      <c r="E16913" t="s">
        <v>91</v>
      </c>
      <c r="G16913">
        <v>11.903</v>
      </c>
      <c r="H16913">
        <v>2017</v>
      </c>
      <c r="I16913">
        <v>10</v>
      </c>
      <c r="J16913">
        <v>20</v>
      </c>
      <c r="K16913" t="s">
        <v>1954</v>
      </c>
      <c r="L16913" t="s">
        <v>2000</v>
      </c>
      <c r="M16913" t="s">
        <v>900</v>
      </c>
      <c r="N16913" t="s">
        <v>860</v>
      </c>
      <c r="R16913" t="str">
        <f t="shared" si="942"/>
        <v>Weekday</v>
      </c>
      <c r="S16913" s="27">
        <f t="shared" si="943"/>
        <v>43028</v>
      </c>
      <c r="V16913" t="str">
        <f t="shared" si="944"/>
        <v/>
      </c>
    </row>
    <row r="16914" spans="1:22" x14ac:dyDescent="0.25">
      <c r="A16914" t="s">
        <v>66</v>
      </c>
      <c r="C16914">
        <v>6797476</v>
      </c>
      <c r="D16914">
        <v>400</v>
      </c>
      <c r="E16914" t="s">
        <v>91</v>
      </c>
      <c r="G16914">
        <v>11.903</v>
      </c>
      <c r="H16914">
        <v>2018</v>
      </c>
      <c r="I16914">
        <v>7</v>
      </c>
      <c r="J16914">
        <v>17</v>
      </c>
      <c r="K16914" t="s">
        <v>1989</v>
      </c>
      <c r="L16914" t="s">
        <v>1951</v>
      </c>
      <c r="M16914" t="s">
        <v>900</v>
      </c>
      <c r="N16914" t="s">
        <v>171</v>
      </c>
      <c r="R16914" t="str">
        <f t="shared" si="942"/>
        <v>Weekday</v>
      </c>
      <c r="S16914" s="27">
        <f t="shared" si="943"/>
        <v>43298</v>
      </c>
      <c r="V16914" t="str">
        <f t="shared" si="944"/>
        <v/>
      </c>
    </row>
    <row r="16915" spans="1:22" x14ac:dyDescent="0.25">
      <c r="A16915" t="s">
        <v>66</v>
      </c>
      <c r="C16915">
        <v>5640299</v>
      </c>
      <c r="D16915">
        <v>400</v>
      </c>
      <c r="E16915" t="s">
        <v>91</v>
      </c>
      <c r="G16915">
        <v>11.904</v>
      </c>
      <c r="H16915">
        <v>2016</v>
      </c>
      <c r="I16915">
        <v>2</v>
      </c>
      <c r="J16915">
        <v>17</v>
      </c>
      <c r="K16915" t="s">
        <v>1972</v>
      </c>
      <c r="L16915" t="s">
        <v>1942</v>
      </c>
      <c r="M16915" t="s">
        <v>900</v>
      </c>
      <c r="N16915" t="s">
        <v>860</v>
      </c>
      <c r="R16915" t="str">
        <f t="shared" si="942"/>
        <v>Weekday</v>
      </c>
      <c r="S16915" s="27">
        <f t="shared" si="943"/>
        <v>42417</v>
      </c>
      <c r="V16915" t="str">
        <f t="shared" si="944"/>
        <v/>
      </c>
    </row>
    <row r="16916" spans="1:22" x14ac:dyDescent="0.25">
      <c r="A16916" t="s">
        <v>66</v>
      </c>
      <c r="C16916">
        <v>5943616</v>
      </c>
      <c r="D16916">
        <v>400</v>
      </c>
      <c r="E16916" t="s">
        <v>91</v>
      </c>
      <c r="G16916">
        <v>11.904</v>
      </c>
      <c r="H16916">
        <v>2016</v>
      </c>
      <c r="I16916">
        <v>9</v>
      </c>
      <c r="J16916">
        <v>30</v>
      </c>
      <c r="K16916" t="s">
        <v>1954</v>
      </c>
      <c r="L16916" t="s">
        <v>1938</v>
      </c>
      <c r="M16916" t="s">
        <v>899</v>
      </c>
      <c r="N16916" t="s">
        <v>860</v>
      </c>
      <c r="R16916" t="str">
        <f t="shared" si="942"/>
        <v>Weekday</v>
      </c>
      <c r="S16916" s="27">
        <f t="shared" si="943"/>
        <v>42643</v>
      </c>
      <c r="V16916" t="str">
        <f t="shared" si="944"/>
        <v/>
      </c>
    </row>
    <row r="16917" spans="1:22" x14ac:dyDescent="0.25">
      <c r="A16917" t="s">
        <v>66</v>
      </c>
      <c r="C16917">
        <v>5598328</v>
      </c>
      <c r="D16917">
        <v>400</v>
      </c>
      <c r="E16917" t="s">
        <v>91</v>
      </c>
      <c r="G16917">
        <v>11.904999999999999</v>
      </c>
      <c r="H16917">
        <v>2016</v>
      </c>
      <c r="I16917">
        <v>1</v>
      </c>
      <c r="J16917">
        <v>13</v>
      </c>
      <c r="K16917" t="s">
        <v>1939</v>
      </c>
      <c r="L16917" t="s">
        <v>1950</v>
      </c>
      <c r="M16917" t="s">
        <v>900</v>
      </c>
      <c r="N16917" t="s">
        <v>860</v>
      </c>
      <c r="R16917" t="str">
        <f t="shared" si="942"/>
        <v>Weekday</v>
      </c>
      <c r="S16917" s="27">
        <f t="shared" si="943"/>
        <v>42382</v>
      </c>
      <c r="V16917" t="str">
        <f t="shared" si="944"/>
        <v/>
      </c>
    </row>
    <row r="16918" spans="1:22" x14ac:dyDescent="0.25">
      <c r="A16918" t="s">
        <v>66</v>
      </c>
      <c r="C16918">
        <v>5949039</v>
      </c>
      <c r="D16918">
        <v>400</v>
      </c>
      <c r="E16918" t="s">
        <v>90</v>
      </c>
      <c r="G16918">
        <v>11.91</v>
      </c>
      <c r="H16918">
        <v>2016</v>
      </c>
      <c r="I16918">
        <v>10</v>
      </c>
      <c r="J16918">
        <v>6</v>
      </c>
      <c r="K16918" t="s">
        <v>1969</v>
      </c>
      <c r="L16918" t="s">
        <v>1979</v>
      </c>
      <c r="M16918" t="s">
        <v>900</v>
      </c>
      <c r="N16918" t="s">
        <v>860</v>
      </c>
      <c r="R16918" t="str">
        <f t="shared" si="942"/>
        <v>Weekday</v>
      </c>
      <c r="S16918" s="27">
        <f t="shared" si="943"/>
        <v>42649</v>
      </c>
      <c r="V16918" t="str">
        <f t="shared" si="944"/>
        <v/>
      </c>
    </row>
    <row r="16919" spans="1:22" x14ac:dyDescent="0.25">
      <c r="A16919" t="s">
        <v>66</v>
      </c>
      <c r="C16919">
        <v>5635663</v>
      </c>
      <c r="D16919">
        <v>400</v>
      </c>
      <c r="E16919" t="s">
        <v>91</v>
      </c>
      <c r="G16919">
        <v>11.906000000000001</v>
      </c>
      <c r="H16919">
        <v>2016</v>
      </c>
      <c r="I16919">
        <v>2</v>
      </c>
      <c r="J16919">
        <v>11</v>
      </c>
      <c r="K16919" t="s">
        <v>1964</v>
      </c>
      <c r="L16919" t="s">
        <v>1965</v>
      </c>
      <c r="M16919" t="s">
        <v>900</v>
      </c>
      <c r="N16919" t="s">
        <v>860</v>
      </c>
      <c r="R16919" t="str">
        <f t="shared" si="942"/>
        <v>Weekday</v>
      </c>
      <c r="S16919" s="27">
        <f t="shared" si="943"/>
        <v>42411</v>
      </c>
      <c r="V16919" t="str">
        <f t="shared" si="944"/>
        <v/>
      </c>
    </row>
    <row r="16920" spans="1:22" x14ac:dyDescent="0.25">
      <c r="A16920" t="s">
        <v>66</v>
      </c>
      <c r="C16920">
        <v>6652681</v>
      </c>
      <c r="D16920">
        <v>400</v>
      </c>
      <c r="E16920" t="s">
        <v>90</v>
      </c>
      <c r="G16920">
        <v>11.912000000000001</v>
      </c>
      <c r="H16920">
        <v>2018</v>
      </c>
      <c r="I16920">
        <v>3</v>
      </c>
      <c r="J16920">
        <v>29</v>
      </c>
      <c r="K16920" t="s">
        <v>1989</v>
      </c>
      <c r="L16920" t="s">
        <v>1963</v>
      </c>
      <c r="M16920" t="s">
        <v>900</v>
      </c>
      <c r="N16920" t="s">
        <v>404</v>
      </c>
      <c r="R16920" t="str">
        <f t="shared" si="942"/>
        <v>Weekday</v>
      </c>
      <c r="S16920" s="27">
        <f t="shared" si="943"/>
        <v>43188</v>
      </c>
      <c r="V16920" t="str">
        <f t="shared" si="944"/>
        <v/>
      </c>
    </row>
    <row r="16921" spans="1:22" x14ac:dyDescent="0.25">
      <c r="A16921" t="s">
        <v>66</v>
      </c>
      <c r="C16921">
        <v>5605031</v>
      </c>
      <c r="D16921">
        <v>400</v>
      </c>
      <c r="E16921" t="s">
        <v>91</v>
      </c>
      <c r="G16921">
        <v>11.906000000000001</v>
      </c>
      <c r="H16921">
        <v>2016</v>
      </c>
      <c r="I16921">
        <v>1</v>
      </c>
      <c r="J16921">
        <v>19</v>
      </c>
      <c r="K16921" t="s">
        <v>1970</v>
      </c>
      <c r="L16921" t="s">
        <v>1987</v>
      </c>
      <c r="M16921" t="s">
        <v>900</v>
      </c>
      <c r="N16921" t="s">
        <v>404</v>
      </c>
      <c r="R16921" t="str">
        <f t="shared" si="942"/>
        <v>Weekday</v>
      </c>
      <c r="S16921" s="27">
        <f t="shared" si="943"/>
        <v>42388</v>
      </c>
      <c r="V16921" t="str">
        <f t="shared" si="944"/>
        <v/>
      </c>
    </row>
    <row r="16922" spans="1:22" x14ac:dyDescent="0.25">
      <c r="A16922" t="s">
        <v>66</v>
      </c>
      <c r="C16922">
        <v>5854963</v>
      </c>
      <c r="D16922">
        <v>400</v>
      </c>
      <c r="E16922" t="s">
        <v>90</v>
      </c>
      <c r="G16922">
        <v>11.912000000000001</v>
      </c>
      <c r="H16922">
        <v>2016</v>
      </c>
      <c r="I16922">
        <v>7</v>
      </c>
      <c r="J16922">
        <v>27</v>
      </c>
      <c r="K16922" t="s">
        <v>1958</v>
      </c>
      <c r="L16922" t="s">
        <v>1958</v>
      </c>
      <c r="M16922" t="s">
        <v>900</v>
      </c>
      <c r="N16922" t="s">
        <v>860</v>
      </c>
      <c r="R16922" t="str">
        <f t="shared" si="942"/>
        <v>Weekday</v>
      </c>
      <c r="S16922" s="27">
        <f t="shared" si="943"/>
        <v>42578</v>
      </c>
      <c r="V16922" t="str">
        <f t="shared" si="944"/>
        <v/>
      </c>
    </row>
    <row r="16923" spans="1:22" x14ac:dyDescent="0.25">
      <c r="A16923" t="s">
        <v>66</v>
      </c>
      <c r="C16923">
        <v>6322927</v>
      </c>
      <c r="D16923">
        <v>400</v>
      </c>
      <c r="E16923" t="s">
        <v>90</v>
      </c>
      <c r="G16923">
        <v>11.912000000000001</v>
      </c>
      <c r="H16923">
        <v>2017</v>
      </c>
      <c r="I16923">
        <v>7</v>
      </c>
      <c r="J16923">
        <v>24</v>
      </c>
      <c r="K16923" t="s">
        <v>1958</v>
      </c>
      <c r="L16923" t="s">
        <v>1981</v>
      </c>
      <c r="M16923" t="s">
        <v>900</v>
      </c>
      <c r="N16923" t="s">
        <v>860</v>
      </c>
      <c r="R16923" t="str">
        <f t="shared" si="942"/>
        <v>Weekday</v>
      </c>
      <c r="S16923" s="27">
        <f t="shared" si="943"/>
        <v>42940</v>
      </c>
      <c r="V16923" t="str">
        <f t="shared" si="944"/>
        <v/>
      </c>
    </row>
    <row r="16924" spans="1:22" x14ac:dyDescent="0.25">
      <c r="A16924" t="s">
        <v>66</v>
      </c>
      <c r="C16924">
        <v>6112057</v>
      </c>
      <c r="D16924">
        <v>400</v>
      </c>
      <c r="E16924" t="s">
        <v>90</v>
      </c>
      <c r="G16924">
        <v>11.912000000000001</v>
      </c>
      <c r="H16924">
        <v>2017</v>
      </c>
      <c r="I16924">
        <v>2</v>
      </c>
      <c r="J16924">
        <v>8</v>
      </c>
      <c r="K16924" t="s">
        <v>1969</v>
      </c>
      <c r="L16924" t="s">
        <v>1943</v>
      </c>
      <c r="M16924" t="s">
        <v>900</v>
      </c>
      <c r="N16924" t="s">
        <v>860</v>
      </c>
      <c r="R16924" t="str">
        <f t="shared" si="942"/>
        <v>Weekday</v>
      </c>
      <c r="S16924" s="27">
        <f t="shared" si="943"/>
        <v>42774</v>
      </c>
      <c r="V16924" t="str">
        <f t="shared" si="944"/>
        <v/>
      </c>
    </row>
    <row r="16925" spans="1:22" x14ac:dyDescent="0.25">
      <c r="A16925" t="s">
        <v>66</v>
      </c>
      <c r="C16925">
        <v>5943572</v>
      </c>
      <c r="D16925">
        <v>400</v>
      </c>
      <c r="E16925" t="s">
        <v>90</v>
      </c>
      <c r="G16925">
        <v>11.912000000000001</v>
      </c>
      <c r="H16925">
        <v>2016</v>
      </c>
      <c r="I16925">
        <v>9</v>
      </c>
      <c r="J16925">
        <v>28</v>
      </c>
      <c r="K16925" t="s">
        <v>1958</v>
      </c>
      <c r="L16925" t="s">
        <v>1988</v>
      </c>
      <c r="M16925" t="s">
        <v>900</v>
      </c>
      <c r="N16925" t="s">
        <v>860</v>
      </c>
      <c r="R16925" t="str">
        <f t="shared" si="942"/>
        <v>Weekday</v>
      </c>
      <c r="S16925" s="27">
        <f t="shared" si="943"/>
        <v>42641</v>
      </c>
      <c r="V16925" t="str">
        <f t="shared" si="944"/>
        <v/>
      </c>
    </row>
    <row r="16926" spans="1:22" x14ac:dyDescent="0.25">
      <c r="A16926" t="s">
        <v>66</v>
      </c>
      <c r="C16926">
        <v>5849338</v>
      </c>
      <c r="D16926">
        <v>400</v>
      </c>
      <c r="E16926" t="s">
        <v>91</v>
      </c>
      <c r="G16926">
        <v>11.909000000000001</v>
      </c>
      <c r="H16926">
        <v>2016</v>
      </c>
      <c r="I16926">
        <v>7</v>
      </c>
      <c r="J16926">
        <v>9</v>
      </c>
      <c r="K16926" t="s">
        <v>1994</v>
      </c>
      <c r="L16926" t="s">
        <v>1948</v>
      </c>
      <c r="M16926" t="s">
        <v>900</v>
      </c>
      <c r="N16926" t="s">
        <v>171</v>
      </c>
      <c r="R16926" t="str">
        <f t="shared" si="942"/>
        <v>Weekend</v>
      </c>
      <c r="S16926" s="27">
        <f t="shared" si="943"/>
        <v>42560</v>
      </c>
      <c r="V16926" t="str">
        <f t="shared" si="944"/>
        <v/>
      </c>
    </row>
    <row r="16927" spans="1:22" x14ac:dyDescent="0.25">
      <c r="A16927" t="s">
        <v>66</v>
      </c>
      <c r="C16927">
        <v>5805897</v>
      </c>
      <c r="D16927">
        <v>400</v>
      </c>
      <c r="E16927" t="s">
        <v>90</v>
      </c>
      <c r="G16927">
        <v>11.914</v>
      </c>
      <c r="H16927">
        <v>2016</v>
      </c>
      <c r="I16927">
        <v>6</v>
      </c>
      <c r="J16927">
        <v>21</v>
      </c>
      <c r="K16927" t="s">
        <v>1936</v>
      </c>
      <c r="L16927" t="s">
        <v>1993</v>
      </c>
      <c r="M16927" t="s">
        <v>900</v>
      </c>
      <c r="N16927" t="s">
        <v>860</v>
      </c>
      <c r="R16927" t="str">
        <f t="shared" si="942"/>
        <v>Weekday</v>
      </c>
      <c r="S16927" s="27">
        <f t="shared" si="943"/>
        <v>42542</v>
      </c>
      <c r="V16927" t="str">
        <f t="shared" si="944"/>
        <v/>
      </c>
    </row>
    <row r="16928" spans="1:22" x14ac:dyDescent="0.25">
      <c r="A16928" t="s">
        <v>66</v>
      </c>
      <c r="C16928">
        <v>7007844</v>
      </c>
      <c r="D16928">
        <v>400</v>
      </c>
      <c r="E16928" t="s">
        <v>90</v>
      </c>
      <c r="G16928">
        <v>11.914</v>
      </c>
      <c r="H16928">
        <v>2018</v>
      </c>
      <c r="I16928">
        <v>12</v>
      </c>
      <c r="J16928">
        <v>16</v>
      </c>
      <c r="K16928" t="s">
        <v>1958</v>
      </c>
      <c r="L16928" t="s">
        <v>1974</v>
      </c>
      <c r="M16928" t="s">
        <v>900</v>
      </c>
      <c r="N16928" t="s">
        <v>860</v>
      </c>
      <c r="R16928" t="str">
        <f t="shared" si="942"/>
        <v>Weekend</v>
      </c>
      <c r="S16928" s="27">
        <f t="shared" si="943"/>
        <v>43450</v>
      </c>
      <c r="V16928" t="str">
        <f t="shared" si="944"/>
        <v/>
      </c>
    </row>
    <row r="16929" spans="1:22" x14ac:dyDescent="0.25">
      <c r="A16929" t="s">
        <v>66</v>
      </c>
      <c r="C16929">
        <v>6946093</v>
      </c>
      <c r="D16929">
        <v>400</v>
      </c>
      <c r="E16929" t="s">
        <v>90</v>
      </c>
      <c r="G16929">
        <v>11.914</v>
      </c>
      <c r="H16929">
        <v>2018</v>
      </c>
      <c r="I16929">
        <v>10</v>
      </c>
      <c r="J16929">
        <v>30</v>
      </c>
      <c r="K16929" t="s">
        <v>1969</v>
      </c>
      <c r="L16929" t="s">
        <v>1962</v>
      </c>
      <c r="M16929" t="s">
        <v>900</v>
      </c>
      <c r="N16929" t="s">
        <v>171</v>
      </c>
      <c r="R16929" t="str">
        <f t="shared" si="942"/>
        <v>Weekday</v>
      </c>
      <c r="S16929" s="27">
        <f t="shared" si="943"/>
        <v>43403</v>
      </c>
      <c r="V16929" t="str">
        <f t="shared" si="944"/>
        <v/>
      </c>
    </row>
    <row r="16930" spans="1:22" x14ac:dyDescent="0.25">
      <c r="A16930" t="s">
        <v>66</v>
      </c>
      <c r="C16930">
        <v>6921117</v>
      </c>
      <c r="D16930">
        <v>400</v>
      </c>
      <c r="E16930" t="s">
        <v>90</v>
      </c>
      <c r="G16930">
        <v>11.914</v>
      </c>
      <c r="H16930">
        <v>2018</v>
      </c>
      <c r="I16930">
        <v>10</v>
      </c>
      <c r="J16930">
        <v>19</v>
      </c>
      <c r="K16930" t="s">
        <v>1954</v>
      </c>
      <c r="L16930" t="s">
        <v>1944</v>
      </c>
      <c r="M16930" t="s">
        <v>900</v>
      </c>
      <c r="N16930" t="s">
        <v>860</v>
      </c>
      <c r="R16930" t="str">
        <f t="shared" si="942"/>
        <v>Weekday</v>
      </c>
      <c r="S16930" s="27">
        <f t="shared" si="943"/>
        <v>43392</v>
      </c>
      <c r="V16930" t="str">
        <f t="shared" si="944"/>
        <v/>
      </c>
    </row>
    <row r="16931" spans="1:22" x14ac:dyDescent="0.25">
      <c r="A16931" t="s">
        <v>66</v>
      </c>
      <c r="C16931">
        <v>5437873</v>
      </c>
      <c r="D16931">
        <v>400</v>
      </c>
      <c r="E16931" t="s">
        <v>90</v>
      </c>
      <c r="G16931">
        <v>11.917</v>
      </c>
      <c r="H16931">
        <v>2015</v>
      </c>
      <c r="I16931">
        <v>8</v>
      </c>
      <c r="J16931">
        <v>20</v>
      </c>
      <c r="K16931" t="s">
        <v>1956</v>
      </c>
      <c r="L16931" t="s">
        <v>1958</v>
      </c>
      <c r="M16931" t="s">
        <v>900</v>
      </c>
      <c r="N16931" t="s">
        <v>860</v>
      </c>
      <c r="R16931" t="str">
        <f t="shared" si="942"/>
        <v>Weekday</v>
      </c>
      <c r="S16931" s="27">
        <f t="shared" si="943"/>
        <v>42236</v>
      </c>
      <c r="V16931" t="str">
        <f t="shared" si="944"/>
        <v/>
      </c>
    </row>
    <row r="16932" spans="1:22" x14ac:dyDescent="0.25">
      <c r="A16932" t="s">
        <v>66</v>
      </c>
      <c r="C16932">
        <v>5611983</v>
      </c>
      <c r="D16932">
        <v>400</v>
      </c>
      <c r="E16932" t="s">
        <v>91</v>
      </c>
      <c r="G16932">
        <v>11.911</v>
      </c>
      <c r="H16932">
        <v>2016</v>
      </c>
      <c r="I16932">
        <v>1</v>
      </c>
      <c r="J16932">
        <v>25</v>
      </c>
      <c r="K16932" t="s">
        <v>1954</v>
      </c>
      <c r="L16932" t="s">
        <v>1976</v>
      </c>
      <c r="M16932" t="s">
        <v>900</v>
      </c>
      <c r="N16932" t="s">
        <v>860</v>
      </c>
      <c r="R16932" t="str">
        <f t="shared" si="942"/>
        <v>Weekday</v>
      </c>
      <c r="S16932" s="27">
        <f t="shared" si="943"/>
        <v>42394</v>
      </c>
      <c r="V16932" t="str">
        <f t="shared" si="944"/>
        <v/>
      </c>
    </row>
    <row r="16933" spans="1:22" x14ac:dyDescent="0.25">
      <c r="A16933" t="s">
        <v>66</v>
      </c>
      <c r="C16933">
        <v>6405381</v>
      </c>
      <c r="D16933">
        <v>400</v>
      </c>
      <c r="E16933" t="s">
        <v>90</v>
      </c>
      <c r="G16933">
        <v>11.916</v>
      </c>
      <c r="H16933">
        <v>2017</v>
      </c>
      <c r="I16933">
        <v>9</v>
      </c>
      <c r="J16933">
        <v>25</v>
      </c>
      <c r="K16933" t="s">
        <v>1947</v>
      </c>
      <c r="L16933" t="s">
        <v>1998</v>
      </c>
      <c r="M16933" t="s">
        <v>900</v>
      </c>
      <c r="N16933" t="s">
        <v>860</v>
      </c>
      <c r="R16933" t="str">
        <f t="shared" si="942"/>
        <v>Weekday</v>
      </c>
      <c r="S16933" s="27">
        <f t="shared" si="943"/>
        <v>43003</v>
      </c>
      <c r="V16933" t="str">
        <f t="shared" si="944"/>
        <v/>
      </c>
    </row>
    <row r="16934" spans="1:22" x14ac:dyDescent="0.25">
      <c r="A16934" t="s">
        <v>66</v>
      </c>
      <c r="C16934">
        <v>6168684</v>
      </c>
      <c r="D16934">
        <v>400</v>
      </c>
      <c r="E16934" t="s">
        <v>90</v>
      </c>
      <c r="G16934">
        <v>11.916</v>
      </c>
      <c r="H16934">
        <v>2017</v>
      </c>
      <c r="I16934">
        <v>3</v>
      </c>
      <c r="J16934">
        <v>28</v>
      </c>
      <c r="K16934" t="s">
        <v>1972</v>
      </c>
      <c r="L16934" t="s">
        <v>1985</v>
      </c>
      <c r="M16934" t="s">
        <v>900</v>
      </c>
      <c r="N16934" t="s">
        <v>860</v>
      </c>
      <c r="R16934" t="str">
        <f t="shared" si="942"/>
        <v>Weekday</v>
      </c>
      <c r="S16934" s="27">
        <f t="shared" si="943"/>
        <v>42822</v>
      </c>
      <c r="V16934" t="str">
        <f t="shared" si="944"/>
        <v/>
      </c>
    </row>
    <row r="16935" spans="1:22" x14ac:dyDescent="0.25">
      <c r="A16935" t="s">
        <v>66</v>
      </c>
      <c r="C16935">
        <v>5881793</v>
      </c>
      <c r="D16935">
        <v>400</v>
      </c>
      <c r="E16935" t="s">
        <v>91</v>
      </c>
      <c r="G16935">
        <v>11.912000000000001</v>
      </c>
      <c r="H16935">
        <v>2016</v>
      </c>
      <c r="I16935">
        <v>8</v>
      </c>
      <c r="J16935">
        <v>17</v>
      </c>
      <c r="K16935" t="s">
        <v>1958</v>
      </c>
      <c r="L16935" t="s">
        <v>1976</v>
      </c>
      <c r="M16935" t="s">
        <v>900</v>
      </c>
      <c r="N16935" t="s">
        <v>860</v>
      </c>
      <c r="R16935" t="str">
        <f t="shared" si="942"/>
        <v>Weekday</v>
      </c>
      <c r="S16935" s="27">
        <f t="shared" si="943"/>
        <v>42599</v>
      </c>
      <c r="V16935" t="str">
        <f t="shared" si="944"/>
        <v/>
      </c>
    </row>
    <row r="16936" spans="1:22" x14ac:dyDescent="0.25">
      <c r="A16936" t="s">
        <v>66</v>
      </c>
      <c r="C16936">
        <v>5435135</v>
      </c>
      <c r="D16936">
        <v>400</v>
      </c>
      <c r="E16936" t="s">
        <v>90</v>
      </c>
      <c r="G16936">
        <v>11.917999999999999</v>
      </c>
      <c r="H16936">
        <v>2015</v>
      </c>
      <c r="I16936">
        <v>6</v>
      </c>
      <c r="J16936">
        <v>18</v>
      </c>
      <c r="K16936" t="s">
        <v>1958</v>
      </c>
      <c r="L16936" t="s">
        <v>1948</v>
      </c>
      <c r="M16936" t="s">
        <v>900</v>
      </c>
      <c r="N16936" t="s">
        <v>860</v>
      </c>
      <c r="R16936" t="str">
        <f t="shared" si="942"/>
        <v>Weekday</v>
      </c>
      <c r="S16936" s="27">
        <f t="shared" si="943"/>
        <v>42173</v>
      </c>
      <c r="V16936" t="str">
        <f t="shared" si="944"/>
        <v/>
      </c>
    </row>
    <row r="16937" spans="1:22" x14ac:dyDescent="0.25">
      <c r="A16937" t="s">
        <v>66</v>
      </c>
      <c r="C16937">
        <v>5469692</v>
      </c>
      <c r="D16937">
        <v>400</v>
      </c>
      <c r="E16937" t="s">
        <v>91</v>
      </c>
      <c r="G16937">
        <v>11.912000000000001</v>
      </c>
      <c r="H16937">
        <v>2015</v>
      </c>
      <c r="I16937">
        <v>10</v>
      </c>
      <c r="J16937">
        <v>15</v>
      </c>
      <c r="K16937" t="s">
        <v>1954</v>
      </c>
      <c r="L16937" t="s">
        <v>1965</v>
      </c>
      <c r="M16937" t="s">
        <v>900</v>
      </c>
      <c r="N16937" t="s">
        <v>860</v>
      </c>
      <c r="R16937" t="str">
        <f t="shared" si="942"/>
        <v>Weekday</v>
      </c>
      <c r="S16937" s="27">
        <f t="shared" si="943"/>
        <v>42292</v>
      </c>
      <c r="V16937" t="str">
        <f t="shared" si="944"/>
        <v/>
      </c>
    </row>
    <row r="16938" spans="1:22" x14ac:dyDescent="0.25">
      <c r="A16938" t="s">
        <v>66</v>
      </c>
      <c r="C16938">
        <v>6094968</v>
      </c>
      <c r="D16938">
        <v>400</v>
      </c>
      <c r="E16938" t="s">
        <v>91</v>
      </c>
      <c r="G16938">
        <v>11.912000000000001</v>
      </c>
      <c r="H16938">
        <v>2017</v>
      </c>
      <c r="I16938">
        <v>1</v>
      </c>
      <c r="J16938">
        <v>18</v>
      </c>
      <c r="K16938" t="s">
        <v>1964</v>
      </c>
      <c r="L16938" t="s">
        <v>1978</v>
      </c>
      <c r="M16938" t="s">
        <v>900</v>
      </c>
      <c r="N16938" t="s">
        <v>860</v>
      </c>
      <c r="R16938" t="str">
        <f t="shared" si="942"/>
        <v>Weekday</v>
      </c>
      <c r="S16938" s="27">
        <f t="shared" si="943"/>
        <v>42753</v>
      </c>
      <c r="V16938" t="str">
        <f t="shared" si="944"/>
        <v/>
      </c>
    </row>
    <row r="16939" spans="1:22" x14ac:dyDescent="0.25">
      <c r="A16939" t="s">
        <v>66</v>
      </c>
      <c r="C16939">
        <v>6399970</v>
      </c>
      <c r="D16939">
        <v>400</v>
      </c>
      <c r="E16939" t="s">
        <v>90</v>
      </c>
      <c r="G16939">
        <v>11.917999999999999</v>
      </c>
      <c r="H16939">
        <v>2017</v>
      </c>
      <c r="I16939">
        <v>9</v>
      </c>
      <c r="J16939">
        <v>20</v>
      </c>
      <c r="K16939" t="s">
        <v>1969</v>
      </c>
      <c r="L16939" t="s">
        <v>1949</v>
      </c>
      <c r="M16939" t="s">
        <v>900</v>
      </c>
      <c r="N16939" t="s">
        <v>860</v>
      </c>
      <c r="R16939" t="str">
        <f t="shared" ref="R16939:R17002" si="945">IF(WEEKDAY(DATE(H16939,I16939,J16939),2) &lt; 6, "Weekday", "Weekend")</f>
        <v>Weekday</v>
      </c>
      <c r="S16939" s="27">
        <f t="shared" si="943"/>
        <v>42998</v>
      </c>
      <c r="V16939" t="str">
        <f t="shared" si="944"/>
        <v/>
      </c>
    </row>
    <row r="16940" spans="1:22" x14ac:dyDescent="0.25">
      <c r="A16940" t="s">
        <v>66</v>
      </c>
      <c r="C16940">
        <v>5474526</v>
      </c>
      <c r="D16940">
        <v>400</v>
      </c>
      <c r="E16940" t="s">
        <v>90</v>
      </c>
      <c r="G16940">
        <v>11.917999999999999</v>
      </c>
      <c r="H16940">
        <v>2015</v>
      </c>
      <c r="I16940">
        <v>10</v>
      </c>
      <c r="J16940">
        <v>16</v>
      </c>
      <c r="K16940" t="s">
        <v>1972</v>
      </c>
      <c r="L16940" t="s">
        <v>1951</v>
      </c>
      <c r="M16940" t="s">
        <v>900</v>
      </c>
      <c r="N16940" t="s">
        <v>860</v>
      </c>
      <c r="R16940" t="str">
        <f t="shared" si="945"/>
        <v>Weekday</v>
      </c>
      <c r="S16940" s="27">
        <f t="shared" ref="S16940:S17003" si="946">DATE(H16940,I16940,J16940)</f>
        <v>42293</v>
      </c>
      <c r="V16940" t="str">
        <f t="shared" si="944"/>
        <v/>
      </c>
    </row>
    <row r="16941" spans="1:22" x14ac:dyDescent="0.25">
      <c r="A16941" t="s">
        <v>66</v>
      </c>
      <c r="C16941">
        <v>6094934</v>
      </c>
      <c r="D16941">
        <v>400</v>
      </c>
      <c r="E16941" t="s">
        <v>90</v>
      </c>
      <c r="G16941">
        <v>11.913</v>
      </c>
      <c r="H16941">
        <v>2017</v>
      </c>
      <c r="I16941">
        <v>1</v>
      </c>
      <c r="J16941">
        <v>17</v>
      </c>
      <c r="K16941" t="s">
        <v>1936</v>
      </c>
      <c r="L16941" t="s">
        <v>1989</v>
      </c>
      <c r="M16941" t="s">
        <v>900</v>
      </c>
      <c r="N16941" t="s">
        <v>404</v>
      </c>
      <c r="R16941" t="str">
        <f t="shared" si="945"/>
        <v>Weekday</v>
      </c>
      <c r="S16941" s="27">
        <f t="shared" si="946"/>
        <v>42752</v>
      </c>
      <c r="V16941" t="str">
        <f t="shared" si="944"/>
        <v/>
      </c>
    </row>
    <row r="16942" spans="1:22" x14ac:dyDescent="0.25">
      <c r="A16942" t="s">
        <v>66</v>
      </c>
      <c r="C16942">
        <v>6743454</v>
      </c>
      <c r="D16942">
        <v>400</v>
      </c>
      <c r="E16942" t="s">
        <v>91</v>
      </c>
      <c r="G16942">
        <v>11.913</v>
      </c>
      <c r="H16942">
        <v>2018</v>
      </c>
      <c r="I16942">
        <v>6</v>
      </c>
      <c r="J16942">
        <v>9</v>
      </c>
      <c r="K16942" t="s">
        <v>1983</v>
      </c>
      <c r="L16942" t="s">
        <v>1982</v>
      </c>
      <c r="M16942" t="s">
        <v>900</v>
      </c>
      <c r="N16942" t="s">
        <v>860</v>
      </c>
      <c r="R16942" t="str">
        <f t="shared" si="945"/>
        <v>Weekend</v>
      </c>
      <c r="S16942" s="27">
        <f t="shared" si="946"/>
        <v>43260</v>
      </c>
      <c r="V16942" t="str">
        <f t="shared" si="944"/>
        <v/>
      </c>
    </row>
    <row r="16943" spans="1:22" x14ac:dyDescent="0.25">
      <c r="A16943" t="s">
        <v>66</v>
      </c>
      <c r="C16943">
        <v>6132249</v>
      </c>
      <c r="D16943">
        <v>400</v>
      </c>
      <c r="E16943" t="s">
        <v>90</v>
      </c>
      <c r="G16943">
        <v>11.919</v>
      </c>
      <c r="H16943">
        <v>2017</v>
      </c>
      <c r="I16943">
        <v>2</v>
      </c>
      <c r="J16943">
        <v>26</v>
      </c>
      <c r="K16943" t="s">
        <v>1980</v>
      </c>
      <c r="L16943" t="s">
        <v>1953</v>
      </c>
      <c r="M16943" t="s">
        <v>900</v>
      </c>
      <c r="N16943" t="s">
        <v>860</v>
      </c>
      <c r="R16943" t="str">
        <f t="shared" si="945"/>
        <v>Weekend</v>
      </c>
      <c r="S16943" s="27">
        <f t="shared" si="946"/>
        <v>42792</v>
      </c>
      <c r="V16943" t="str">
        <f t="shared" si="944"/>
        <v/>
      </c>
    </row>
    <row r="16944" spans="1:22" x14ac:dyDescent="0.25">
      <c r="A16944" t="s">
        <v>66</v>
      </c>
      <c r="C16944">
        <v>7022759</v>
      </c>
      <c r="D16944">
        <v>400</v>
      </c>
      <c r="E16944" t="s">
        <v>90</v>
      </c>
      <c r="G16944">
        <v>11.919</v>
      </c>
      <c r="H16944">
        <v>2018</v>
      </c>
      <c r="I16944">
        <v>12</v>
      </c>
      <c r="J16944">
        <v>30</v>
      </c>
      <c r="K16944" t="s">
        <v>1945</v>
      </c>
      <c r="L16944" t="s">
        <v>1988</v>
      </c>
      <c r="M16944" t="s">
        <v>900</v>
      </c>
      <c r="N16944" t="s">
        <v>171</v>
      </c>
      <c r="R16944" t="str">
        <f t="shared" si="945"/>
        <v>Weekend</v>
      </c>
      <c r="S16944" s="27">
        <f t="shared" si="946"/>
        <v>43464</v>
      </c>
      <c r="V16944" t="str">
        <f t="shared" si="944"/>
        <v/>
      </c>
    </row>
    <row r="16945" spans="1:22" x14ac:dyDescent="0.25">
      <c r="A16945" t="s">
        <v>66</v>
      </c>
      <c r="C16945">
        <v>5524768</v>
      </c>
      <c r="D16945">
        <v>400</v>
      </c>
      <c r="E16945" t="s">
        <v>91</v>
      </c>
      <c r="G16945">
        <v>11.914</v>
      </c>
      <c r="H16945">
        <v>2015</v>
      </c>
      <c r="I16945">
        <v>11</v>
      </c>
      <c r="J16945">
        <v>23</v>
      </c>
      <c r="K16945" t="s">
        <v>1956</v>
      </c>
      <c r="L16945" t="s">
        <v>1986</v>
      </c>
      <c r="M16945" t="s">
        <v>900</v>
      </c>
      <c r="N16945" t="s">
        <v>860</v>
      </c>
      <c r="R16945" t="str">
        <f t="shared" si="945"/>
        <v>Weekday</v>
      </c>
      <c r="S16945" s="27">
        <f t="shared" si="946"/>
        <v>42331</v>
      </c>
      <c r="V16945" t="str">
        <f t="shared" si="944"/>
        <v/>
      </c>
    </row>
    <row r="16946" spans="1:22" x14ac:dyDescent="0.25">
      <c r="A16946" t="s">
        <v>66</v>
      </c>
      <c r="C16946">
        <v>6397003</v>
      </c>
      <c r="D16946">
        <v>400</v>
      </c>
      <c r="E16946" t="s">
        <v>90</v>
      </c>
      <c r="G16946">
        <v>11.919</v>
      </c>
      <c r="H16946">
        <v>2017</v>
      </c>
      <c r="I16946">
        <v>9</v>
      </c>
      <c r="J16946">
        <v>15</v>
      </c>
      <c r="K16946" t="s">
        <v>1958</v>
      </c>
      <c r="L16946" t="s">
        <v>1951</v>
      </c>
      <c r="M16946" t="s">
        <v>900</v>
      </c>
      <c r="N16946" t="s">
        <v>860</v>
      </c>
      <c r="R16946" t="str">
        <f t="shared" si="945"/>
        <v>Weekday</v>
      </c>
      <c r="S16946" s="27">
        <f t="shared" si="946"/>
        <v>42993</v>
      </c>
      <c r="V16946" t="str">
        <f t="shared" si="944"/>
        <v/>
      </c>
    </row>
    <row r="16947" spans="1:22" x14ac:dyDescent="0.25">
      <c r="A16947" t="s">
        <v>66</v>
      </c>
      <c r="C16947">
        <v>5452245</v>
      </c>
      <c r="D16947">
        <v>400</v>
      </c>
      <c r="E16947" t="s">
        <v>90</v>
      </c>
      <c r="G16947">
        <v>11.92</v>
      </c>
      <c r="H16947">
        <v>2015</v>
      </c>
      <c r="I16947">
        <v>10</v>
      </c>
      <c r="J16947">
        <v>2</v>
      </c>
      <c r="K16947" t="s">
        <v>1947</v>
      </c>
      <c r="L16947" t="s">
        <v>1974</v>
      </c>
      <c r="M16947" t="s">
        <v>900</v>
      </c>
      <c r="N16947" t="s">
        <v>404</v>
      </c>
      <c r="R16947" t="str">
        <f t="shared" si="945"/>
        <v>Weekday</v>
      </c>
      <c r="S16947" s="27">
        <f t="shared" si="946"/>
        <v>42279</v>
      </c>
      <c r="V16947" t="str">
        <f t="shared" si="944"/>
        <v/>
      </c>
    </row>
    <row r="16948" spans="1:22" x14ac:dyDescent="0.25">
      <c r="A16948" t="s">
        <v>66</v>
      </c>
      <c r="C16948">
        <v>6623620</v>
      </c>
      <c r="D16948">
        <v>400</v>
      </c>
      <c r="E16948" t="s">
        <v>90</v>
      </c>
      <c r="G16948">
        <v>11.92</v>
      </c>
      <c r="H16948">
        <v>2018</v>
      </c>
      <c r="I16948">
        <v>3</v>
      </c>
      <c r="J16948">
        <v>7</v>
      </c>
      <c r="K16948" t="s">
        <v>1972</v>
      </c>
      <c r="L16948" t="s">
        <v>1955</v>
      </c>
      <c r="M16948" t="s">
        <v>900</v>
      </c>
      <c r="N16948" t="s">
        <v>860</v>
      </c>
      <c r="R16948" t="str">
        <f t="shared" si="945"/>
        <v>Weekday</v>
      </c>
      <c r="S16948" s="27">
        <f t="shared" si="946"/>
        <v>43166</v>
      </c>
      <c r="V16948" t="str">
        <f t="shared" si="944"/>
        <v/>
      </c>
    </row>
    <row r="16949" spans="1:22" x14ac:dyDescent="0.25">
      <c r="A16949" t="s">
        <v>66</v>
      </c>
      <c r="C16949">
        <v>6405663</v>
      </c>
      <c r="D16949">
        <v>400</v>
      </c>
      <c r="E16949" t="s">
        <v>90</v>
      </c>
      <c r="G16949">
        <v>11.92</v>
      </c>
      <c r="H16949">
        <v>2017</v>
      </c>
      <c r="I16949">
        <v>9</v>
      </c>
      <c r="J16949">
        <v>23</v>
      </c>
      <c r="K16949" t="s">
        <v>1936</v>
      </c>
      <c r="L16949" t="s">
        <v>1949</v>
      </c>
      <c r="M16949" t="s">
        <v>899</v>
      </c>
      <c r="N16949" t="s">
        <v>860</v>
      </c>
      <c r="R16949" t="str">
        <f t="shared" si="945"/>
        <v>Weekend</v>
      </c>
      <c r="S16949" s="27">
        <f t="shared" si="946"/>
        <v>43001</v>
      </c>
      <c r="V16949" t="str">
        <f t="shared" si="944"/>
        <v/>
      </c>
    </row>
    <row r="16950" spans="1:22" x14ac:dyDescent="0.25">
      <c r="A16950" t="s">
        <v>66</v>
      </c>
      <c r="C16950">
        <v>6171832</v>
      </c>
      <c r="D16950">
        <v>400</v>
      </c>
      <c r="E16950" t="s">
        <v>91</v>
      </c>
      <c r="G16950">
        <v>11.916</v>
      </c>
      <c r="H16950">
        <v>2017</v>
      </c>
      <c r="I16950">
        <v>3</v>
      </c>
      <c r="J16950">
        <v>30</v>
      </c>
      <c r="K16950" t="s">
        <v>1954</v>
      </c>
      <c r="L16950" t="s">
        <v>1989</v>
      </c>
      <c r="M16950" t="s">
        <v>900</v>
      </c>
      <c r="N16950" t="s">
        <v>860</v>
      </c>
      <c r="R16950" t="str">
        <f t="shared" si="945"/>
        <v>Weekday</v>
      </c>
      <c r="S16950" s="27">
        <f t="shared" si="946"/>
        <v>42824</v>
      </c>
      <c r="V16950" t="str">
        <f t="shared" si="944"/>
        <v/>
      </c>
    </row>
    <row r="16951" spans="1:22" x14ac:dyDescent="0.25">
      <c r="A16951" t="s">
        <v>66</v>
      </c>
      <c r="C16951">
        <v>6322616</v>
      </c>
      <c r="D16951">
        <v>400</v>
      </c>
      <c r="E16951" t="s">
        <v>90</v>
      </c>
      <c r="G16951">
        <v>11.922000000000001</v>
      </c>
      <c r="H16951">
        <v>2017</v>
      </c>
      <c r="I16951">
        <v>7</v>
      </c>
      <c r="J16951">
        <v>22</v>
      </c>
      <c r="K16951" t="s">
        <v>1956</v>
      </c>
      <c r="L16951" t="s">
        <v>1987</v>
      </c>
      <c r="M16951" t="s">
        <v>900</v>
      </c>
      <c r="N16951" t="s">
        <v>404</v>
      </c>
      <c r="R16951" t="str">
        <f t="shared" si="945"/>
        <v>Weekend</v>
      </c>
      <c r="S16951" s="27">
        <f t="shared" si="946"/>
        <v>42938</v>
      </c>
      <c r="V16951" t="str">
        <f t="shared" si="944"/>
        <v/>
      </c>
    </row>
    <row r="16952" spans="1:22" x14ac:dyDescent="0.25">
      <c r="A16952" t="s">
        <v>66</v>
      </c>
      <c r="C16952">
        <v>5882537</v>
      </c>
      <c r="D16952">
        <v>400</v>
      </c>
      <c r="E16952" t="s">
        <v>91</v>
      </c>
      <c r="G16952">
        <v>11.917</v>
      </c>
      <c r="H16952">
        <v>2016</v>
      </c>
      <c r="I16952">
        <v>8</v>
      </c>
      <c r="J16952">
        <v>18</v>
      </c>
      <c r="K16952" t="s">
        <v>1973</v>
      </c>
      <c r="L16952" t="s">
        <v>1977</v>
      </c>
      <c r="M16952" t="s">
        <v>900</v>
      </c>
      <c r="N16952" t="s">
        <v>404</v>
      </c>
      <c r="R16952" t="str">
        <f t="shared" si="945"/>
        <v>Weekday</v>
      </c>
      <c r="S16952" s="27">
        <f t="shared" si="946"/>
        <v>42600</v>
      </c>
      <c r="V16952" t="str">
        <f t="shared" si="944"/>
        <v/>
      </c>
    </row>
    <row r="16953" spans="1:22" x14ac:dyDescent="0.25">
      <c r="A16953" t="s">
        <v>66</v>
      </c>
      <c r="C16953">
        <v>5968233</v>
      </c>
      <c r="D16953">
        <v>400</v>
      </c>
      <c r="E16953" t="s">
        <v>91</v>
      </c>
      <c r="G16953">
        <v>11.917</v>
      </c>
      <c r="H16953">
        <v>2016</v>
      </c>
      <c r="I16953">
        <v>10</v>
      </c>
      <c r="J16953">
        <v>21</v>
      </c>
      <c r="K16953" t="s">
        <v>1954</v>
      </c>
      <c r="L16953" t="s">
        <v>1939</v>
      </c>
      <c r="M16953" t="s">
        <v>900</v>
      </c>
      <c r="N16953" t="s">
        <v>860</v>
      </c>
      <c r="R16953" t="str">
        <f t="shared" si="945"/>
        <v>Weekday</v>
      </c>
      <c r="S16953" s="27">
        <f t="shared" si="946"/>
        <v>42664</v>
      </c>
      <c r="V16953" t="str">
        <f t="shared" si="944"/>
        <v/>
      </c>
    </row>
    <row r="16954" spans="1:22" x14ac:dyDescent="0.25">
      <c r="A16954" t="s">
        <v>66</v>
      </c>
      <c r="C16954">
        <v>6215424</v>
      </c>
      <c r="D16954">
        <v>400</v>
      </c>
      <c r="E16954" t="s">
        <v>91</v>
      </c>
      <c r="G16954">
        <v>11.917</v>
      </c>
      <c r="H16954">
        <v>2017</v>
      </c>
      <c r="I16954">
        <v>5</v>
      </c>
      <c r="J16954">
        <v>2</v>
      </c>
      <c r="K16954" t="s">
        <v>1947</v>
      </c>
      <c r="L16954" t="s">
        <v>1935</v>
      </c>
      <c r="M16954" t="s">
        <v>900</v>
      </c>
      <c r="N16954" t="s">
        <v>860</v>
      </c>
      <c r="R16954" t="str">
        <f t="shared" si="945"/>
        <v>Weekday</v>
      </c>
      <c r="S16954" s="27">
        <f t="shared" si="946"/>
        <v>42857</v>
      </c>
      <c r="V16954" t="str">
        <f t="shared" si="944"/>
        <v/>
      </c>
    </row>
    <row r="16955" spans="1:22" x14ac:dyDescent="0.25">
      <c r="A16955" t="s">
        <v>66</v>
      </c>
      <c r="C16955">
        <v>6680204</v>
      </c>
      <c r="D16955">
        <v>400</v>
      </c>
      <c r="E16955" t="s">
        <v>91</v>
      </c>
      <c r="G16955">
        <v>11.917</v>
      </c>
      <c r="H16955">
        <v>2018</v>
      </c>
      <c r="I16955">
        <v>4</v>
      </c>
      <c r="J16955">
        <v>18</v>
      </c>
      <c r="K16955" t="s">
        <v>1958</v>
      </c>
      <c r="L16955" t="s">
        <v>1963</v>
      </c>
      <c r="M16955" t="s">
        <v>900</v>
      </c>
      <c r="N16955" t="s">
        <v>860</v>
      </c>
      <c r="R16955" t="str">
        <f t="shared" si="945"/>
        <v>Weekday</v>
      </c>
      <c r="S16955" s="27">
        <f t="shared" si="946"/>
        <v>43208</v>
      </c>
      <c r="V16955" t="str">
        <f t="shared" si="944"/>
        <v/>
      </c>
    </row>
    <row r="16956" spans="1:22" x14ac:dyDescent="0.25">
      <c r="A16956" t="s">
        <v>66</v>
      </c>
      <c r="C16956">
        <v>5397802</v>
      </c>
      <c r="D16956">
        <v>400</v>
      </c>
      <c r="E16956" t="s">
        <v>91</v>
      </c>
      <c r="G16956">
        <v>11.917</v>
      </c>
      <c r="H16956">
        <v>2015</v>
      </c>
      <c r="I16956">
        <v>8</v>
      </c>
      <c r="J16956">
        <v>15</v>
      </c>
      <c r="K16956" t="s">
        <v>1957</v>
      </c>
      <c r="L16956" t="s">
        <v>1974</v>
      </c>
      <c r="M16956" t="s">
        <v>900</v>
      </c>
      <c r="N16956" t="s">
        <v>404</v>
      </c>
      <c r="R16956" t="str">
        <f t="shared" si="945"/>
        <v>Weekend</v>
      </c>
      <c r="S16956" s="27">
        <f t="shared" si="946"/>
        <v>42231</v>
      </c>
      <c r="V16956" t="str">
        <f t="shared" si="944"/>
        <v/>
      </c>
    </row>
    <row r="16957" spans="1:22" x14ac:dyDescent="0.25">
      <c r="A16957" t="s">
        <v>66</v>
      </c>
      <c r="C16957">
        <v>5518503</v>
      </c>
      <c r="D16957">
        <v>400</v>
      </c>
      <c r="E16957" t="s">
        <v>90</v>
      </c>
      <c r="G16957">
        <v>11.923</v>
      </c>
      <c r="H16957">
        <v>2015</v>
      </c>
      <c r="I16957">
        <v>11</v>
      </c>
      <c r="J16957">
        <v>21</v>
      </c>
      <c r="K16957" t="s">
        <v>1973</v>
      </c>
      <c r="L16957" t="s">
        <v>1986</v>
      </c>
      <c r="M16957" t="s">
        <v>899</v>
      </c>
      <c r="N16957" t="s">
        <v>171</v>
      </c>
      <c r="R16957" t="str">
        <f t="shared" si="945"/>
        <v>Weekend</v>
      </c>
      <c r="S16957" s="27">
        <f t="shared" si="946"/>
        <v>42329</v>
      </c>
      <c r="V16957" t="str">
        <f t="shared" si="944"/>
        <v/>
      </c>
    </row>
    <row r="16958" spans="1:22" x14ac:dyDescent="0.25">
      <c r="A16958" t="s">
        <v>66</v>
      </c>
      <c r="C16958">
        <v>5855864</v>
      </c>
      <c r="D16958">
        <v>400</v>
      </c>
      <c r="E16958" t="s">
        <v>91</v>
      </c>
      <c r="G16958">
        <v>11.919</v>
      </c>
      <c r="H16958">
        <v>2016</v>
      </c>
      <c r="I16958">
        <v>7</v>
      </c>
      <c r="J16958">
        <v>29</v>
      </c>
      <c r="K16958" t="s">
        <v>1954</v>
      </c>
      <c r="L16958" t="s">
        <v>1997</v>
      </c>
      <c r="M16958" t="s">
        <v>900</v>
      </c>
      <c r="N16958" t="s">
        <v>860</v>
      </c>
      <c r="R16958" t="str">
        <f t="shared" si="945"/>
        <v>Weekday</v>
      </c>
      <c r="S16958" s="27">
        <f t="shared" si="946"/>
        <v>42580</v>
      </c>
      <c r="V16958" t="str">
        <f t="shared" si="944"/>
        <v/>
      </c>
    </row>
    <row r="16959" spans="1:22" x14ac:dyDescent="0.25">
      <c r="A16959" t="s">
        <v>66</v>
      </c>
      <c r="C16959">
        <v>5912895</v>
      </c>
      <c r="D16959">
        <v>400</v>
      </c>
      <c r="E16959" t="s">
        <v>90</v>
      </c>
      <c r="G16959">
        <v>11.923999999999999</v>
      </c>
      <c r="H16959">
        <v>2016</v>
      </c>
      <c r="I16959">
        <v>9</v>
      </c>
      <c r="J16959">
        <v>11</v>
      </c>
      <c r="K16959" t="s">
        <v>1957</v>
      </c>
      <c r="L16959" t="s">
        <v>1978</v>
      </c>
      <c r="M16959" t="s">
        <v>900</v>
      </c>
      <c r="N16959" t="s">
        <v>171</v>
      </c>
      <c r="R16959" t="str">
        <f t="shared" si="945"/>
        <v>Weekend</v>
      </c>
      <c r="S16959" s="27">
        <f t="shared" si="946"/>
        <v>42624</v>
      </c>
      <c r="V16959" t="str">
        <f t="shared" si="944"/>
        <v/>
      </c>
    </row>
    <row r="16960" spans="1:22" x14ac:dyDescent="0.25">
      <c r="A16960" t="s">
        <v>66</v>
      </c>
      <c r="C16960">
        <v>6743425</v>
      </c>
      <c r="D16960">
        <v>400</v>
      </c>
      <c r="E16960" t="s">
        <v>90</v>
      </c>
      <c r="G16960">
        <v>11.923</v>
      </c>
      <c r="H16960">
        <v>2018</v>
      </c>
      <c r="I16960">
        <v>6</v>
      </c>
      <c r="J16960">
        <v>8</v>
      </c>
      <c r="K16960" t="s">
        <v>1969</v>
      </c>
      <c r="L16960" t="s">
        <v>1991</v>
      </c>
      <c r="M16960" t="s">
        <v>900</v>
      </c>
      <c r="N16960" t="s">
        <v>170</v>
      </c>
      <c r="R16960" t="str">
        <f t="shared" si="945"/>
        <v>Weekday</v>
      </c>
      <c r="S16960" s="27">
        <f t="shared" si="946"/>
        <v>43259</v>
      </c>
      <c r="V16960" t="str">
        <f t="shared" si="944"/>
        <v/>
      </c>
    </row>
    <row r="16961" spans="1:22" x14ac:dyDescent="0.25">
      <c r="A16961" t="s">
        <v>66</v>
      </c>
      <c r="C16961">
        <v>5469693</v>
      </c>
      <c r="D16961">
        <v>400</v>
      </c>
      <c r="E16961" t="s">
        <v>91</v>
      </c>
      <c r="G16961">
        <v>11.917999999999999</v>
      </c>
      <c r="H16961">
        <v>2015</v>
      </c>
      <c r="I16961">
        <v>10</v>
      </c>
      <c r="J16961">
        <v>15</v>
      </c>
      <c r="K16961" t="s">
        <v>1964</v>
      </c>
      <c r="L16961" t="s">
        <v>1986</v>
      </c>
      <c r="M16961" t="s">
        <v>900</v>
      </c>
      <c r="N16961" t="s">
        <v>404</v>
      </c>
      <c r="R16961" t="str">
        <f t="shared" si="945"/>
        <v>Weekday</v>
      </c>
      <c r="S16961" s="27">
        <f t="shared" si="946"/>
        <v>42292</v>
      </c>
      <c r="V16961" t="str">
        <f t="shared" si="944"/>
        <v/>
      </c>
    </row>
    <row r="16962" spans="1:22" x14ac:dyDescent="0.25">
      <c r="A16962" t="s">
        <v>66</v>
      </c>
      <c r="C16962">
        <v>5791513</v>
      </c>
      <c r="D16962">
        <v>400</v>
      </c>
      <c r="E16962" t="s">
        <v>91</v>
      </c>
      <c r="G16962">
        <v>11.919</v>
      </c>
      <c r="H16962">
        <v>2016</v>
      </c>
      <c r="I16962">
        <v>6</v>
      </c>
      <c r="J16962">
        <v>12</v>
      </c>
      <c r="K16962" t="s">
        <v>1958</v>
      </c>
      <c r="L16962" t="s">
        <v>1961</v>
      </c>
      <c r="M16962" t="s">
        <v>900</v>
      </c>
      <c r="N16962" t="s">
        <v>860</v>
      </c>
      <c r="R16962" t="str">
        <f t="shared" si="945"/>
        <v>Weekend</v>
      </c>
      <c r="S16962" s="27">
        <f t="shared" si="946"/>
        <v>42533</v>
      </c>
      <c r="V16962" t="str">
        <f t="shared" si="944"/>
        <v/>
      </c>
    </row>
    <row r="16963" spans="1:22" x14ac:dyDescent="0.25">
      <c r="A16963" t="s">
        <v>66</v>
      </c>
      <c r="C16963">
        <v>5961261</v>
      </c>
      <c r="D16963">
        <v>400</v>
      </c>
      <c r="E16963" t="s">
        <v>91</v>
      </c>
      <c r="G16963">
        <v>11.917999999999999</v>
      </c>
      <c r="H16963">
        <v>2016</v>
      </c>
      <c r="I16963">
        <v>10</v>
      </c>
      <c r="J16963">
        <v>18</v>
      </c>
      <c r="K16963" t="s">
        <v>1964</v>
      </c>
      <c r="L16963" t="s">
        <v>1969</v>
      </c>
      <c r="M16963" t="s">
        <v>900</v>
      </c>
      <c r="N16963" t="s">
        <v>860</v>
      </c>
      <c r="R16963" t="str">
        <f t="shared" si="945"/>
        <v>Weekday</v>
      </c>
      <c r="S16963" s="27">
        <f t="shared" si="946"/>
        <v>42661</v>
      </c>
      <c r="V16963" t="str">
        <f t="shared" ref="V16963:V17026" si="947">T16963&amp;U16963</f>
        <v/>
      </c>
    </row>
    <row r="16964" spans="1:22" x14ac:dyDescent="0.25">
      <c r="A16964" t="s">
        <v>66</v>
      </c>
      <c r="C16964">
        <v>6095035</v>
      </c>
      <c r="D16964">
        <v>400</v>
      </c>
      <c r="E16964" t="s">
        <v>90</v>
      </c>
      <c r="G16964">
        <v>11.923999999999999</v>
      </c>
      <c r="H16964">
        <v>2017</v>
      </c>
      <c r="I16964">
        <v>1</v>
      </c>
      <c r="J16964">
        <v>23</v>
      </c>
      <c r="K16964" t="s">
        <v>1964</v>
      </c>
      <c r="L16964" t="s">
        <v>1937</v>
      </c>
      <c r="M16964" t="s">
        <v>900</v>
      </c>
      <c r="N16964" t="s">
        <v>404</v>
      </c>
      <c r="R16964" t="str">
        <f t="shared" si="945"/>
        <v>Weekday</v>
      </c>
      <c r="S16964" s="27">
        <f t="shared" si="946"/>
        <v>42758</v>
      </c>
      <c r="V16964" t="str">
        <f t="shared" si="947"/>
        <v/>
      </c>
    </row>
    <row r="16965" spans="1:22" x14ac:dyDescent="0.25">
      <c r="A16965" t="s">
        <v>66</v>
      </c>
      <c r="C16965">
        <v>5954885</v>
      </c>
      <c r="D16965">
        <v>400</v>
      </c>
      <c r="E16965" t="s">
        <v>91</v>
      </c>
      <c r="G16965">
        <v>11.919</v>
      </c>
      <c r="H16965">
        <v>2016</v>
      </c>
      <c r="I16965">
        <v>10</v>
      </c>
      <c r="J16965">
        <v>11</v>
      </c>
      <c r="K16965" t="s">
        <v>1973</v>
      </c>
      <c r="L16965" t="s">
        <v>1978</v>
      </c>
      <c r="M16965" t="s">
        <v>900</v>
      </c>
      <c r="N16965" t="s">
        <v>860</v>
      </c>
      <c r="R16965" t="str">
        <f t="shared" si="945"/>
        <v>Weekday</v>
      </c>
      <c r="S16965" s="27">
        <f t="shared" si="946"/>
        <v>42654</v>
      </c>
      <c r="V16965" t="str">
        <f t="shared" si="947"/>
        <v/>
      </c>
    </row>
    <row r="16966" spans="1:22" x14ac:dyDescent="0.25">
      <c r="A16966" t="s">
        <v>66</v>
      </c>
      <c r="C16966">
        <v>6098651</v>
      </c>
      <c r="D16966">
        <v>400</v>
      </c>
      <c r="E16966" t="s">
        <v>91</v>
      </c>
      <c r="G16966">
        <v>11.92</v>
      </c>
      <c r="H16966">
        <v>2017</v>
      </c>
      <c r="I16966">
        <v>1</v>
      </c>
      <c r="J16966">
        <v>27</v>
      </c>
      <c r="K16966" t="s">
        <v>1947</v>
      </c>
      <c r="L16966" t="s">
        <v>1940</v>
      </c>
      <c r="M16966" t="s">
        <v>900</v>
      </c>
      <c r="N16966" t="s">
        <v>860</v>
      </c>
      <c r="R16966" t="str">
        <f t="shared" si="945"/>
        <v>Weekday</v>
      </c>
      <c r="S16966" s="27">
        <f t="shared" si="946"/>
        <v>42762</v>
      </c>
      <c r="V16966" t="str">
        <f t="shared" si="947"/>
        <v/>
      </c>
    </row>
    <row r="16967" spans="1:22" x14ac:dyDescent="0.25">
      <c r="A16967" t="s">
        <v>66</v>
      </c>
      <c r="C16967">
        <v>6348062</v>
      </c>
      <c r="D16967">
        <v>400</v>
      </c>
      <c r="E16967" t="s">
        <v>91</v>
      </c>
      <c r="G16967">
        <v>11.919</v>
      </c>
      <c r="H16967">
        <v>2017</v>
      </c>
      <c r="I16967">
        <v>8</v>
      </c>
      <c r="J16967">
        <v>8</v>
      </c>
      <c r="K16967" t="s">
        <v>1958</v>
      </c>
      <c r="L16967" t="s">
        <v>1959</v>
      </c>
      <c r="M16967" t="s">
        <v>900</v>
      </c>
      <c r="N16967" t="s">
        <v>860</v>
      </c>
      <c r="R16967" t="str">
        <f t="shared" si="945"/>
        <v>Weekday</v>
      </c>
      <c r="S16967" s="27">
        <f t="shared" si="946"/>
        <v>42955</v>
      </c>
      <c r="V16967" t="str">
        <f t="shared" si="947"/>
        <v/>
      </c>
    </row>
    <row r="16968" spans="1:22" x14ac:dyDescent="0.25">
      <c r="A16968" t="s">
        <v>66</v>
      </c>
      <c r="C16968">
        <v>6247878</v>
      </c>
      <c r="D16968">
        <v>400</v>
      </c>
      <c r="E16968" t="s">
        <v>90</v>
      </c>
      <c r="G16968">
        <v>11.925000000000001</v>
      </c>
      <c r="H16968">
        <v>2017</v>
      </c>
      <c r="I16968">
        <v>5</v>
      </c>
      <c r="J16968">
        <v>19</v>
      </c>
      <c r="K16968" t="s">
        <v>1939</v>
      </c>
      <c r="L16968" t="s">
        <v>1968</v>
      </c>
      <c r="M16968" t="s">
        <v>900</v>
      </c>
      <c r="N16968" t="s">
        <v>860</v>
      </c>
      <c r="R16968" t="str">
        <f t="shared" si="945"/>
        <v>Weekday</v>
      </c>
      <c r="S16968" s="27">
        <f t="shared" si="946"/>
        <v>42874</v>
      </c>
      <c r="V16968" t="str">
        <f t="shared" si="947"/>
        <v/>
      </c>
    </row>
    <row r="16969" spans="1:22" x14ac:dyDescent="0.25">
      <c r="A16969" t="s">
        <v>66</v>
      </c>
      <c r="C16969">
        <v>5954878</v>
      </c>
      <c r="D16969">
        <v>400</v>
      </c>
      <c r="E16969" t="s">
        <v>91</v>
      </c>
      <c r="G16969">
        <v>11.92</v>
      </c>
      <c r="H16969">
        <v>2016</v>
      </c>
      <c r="I16969">
        <v>10</v>
      </c>
      <c r="J16969">
        <v>11</v>
      </c>
      <c r="K16969" t="s">
        <v>1973</v>
      </c>
      <c r="L16969" t="s">
        <v>1978</v>
      </c>
      <c r="M16969" t="s">
        <v>900</v>
      </c>
      <c r="N16969" t="s">
        <v>860</v>
      </c>
      <c r="R16969" t="str">
        <f t="shared" si="945"/>
        <v>Weekday</v>
      </c>
      <c r="S16969" s="27">
        <f t="shared" si="946"/>
        <v>42654</v>
      </c>
      <c r="V16969" t="str">
        <f t="shared" si="947"/>
        <v/>
      </c>
    </row>
    <row r="16970" spans="1:22" x14ac:dyDescent="0.25">
      <c r="A16970" t="s">
        <v>66</v>
      </c>
      <c r="C16970">
        <v>6267659</v>
      </c>
      <c r="D16970">
        <v>400</v>
      </c>
      <c r="E16970" t="s">
        <v>91</v>
      </c>
      <c r="G16970">
        <v>11.92</v>
      </c>
      <c r="H16970">
        <v>2017</v>
      </c>
      <c r="I16970">
        <v>6</v>
      </c>
      <c r="J16970">
        <v>8</v>
      </c>
      <c r="K16970" t="s">
        <v>1943</v>
      </c>
      <c r="L16970" t="s">
        <v>1984</v>
      </c>
      <c r="M16970" t="s">
        <v>900</v>
      </c>
      <c r="N16970" t="s">
        <v>404</v>
      </c>
      <c r="R16970" t="str">
        <f t="shared" si="945"/>
        <v>Weekday</v>
      </c>
      <c r="S16970" s="27">
        <f t="shared" si="946"/>
        <v>42894</v>
      </c>
      <c r="V16970" t="str">
        <f t="shared" si="947"/>
        <v/>
      </c>
    </row>
    <row r="16971" spans="1:22" x14ac:dyDescent="0.25">
      <c r="A16971" t="s">
        <v>66</v>
      </c>
      <c r="C16971">
        <v>5874445</v>
      </c>
      <c r="D16971">
        <v>400</v>
      </c>
      <c r="E16971" t="s">
        <v>91</v>
      </c>
      <c r="G16971">
        <v>11.920999999999999</v>
      </c>
      <c r="H16971">
        <v>2016</v>
      </c>
      <c r="I16971">
        <v>8</v>
      </c>
      <c r="J16971">
        <v>12</v>
      </c>
      <c r="K16971" t="s">
        <v>1934</v>
      </c>
      <c r="L16971" t="s">
        <v>1981</v>
      </c>
      <c r="M16971" t="s">
        <v>899</v>
      </c>
      <c r="N16971" t="s">
        <v>860</v>
      </c>
      <c r="R16971" t="str">
        <f t="shared" si="945"/>
        <v>Weekday</v>
      </c>
      <c r="S16971" s="27">
        <f t="shared" si="946"/>
        <v>42594</v>
      </c>
      <c r="V16971" t="str">
        <f t="shared" si="947"/>
        <v/>
      </c>
    </row>
    <row r="16972" spans="1:22" x14ac:dyDescent="0.25">
      <c r="A16972" t="s">
        <v>66</v>
      </c>
      <c r="C16972">
        <v>5918635</v>
      </c>
      <c r="D16972">
        <v>400</v>
      </c>
      <c r="E16972" t="s">
        <v>91</v>
      </c>
      <c r="G16972">
        <v>11.920999999999999</v>
      </c>
      <c r="H16972">
        <v>2016</v>
      </c>
      <c r="I16972">
        <v>9</v>
      </c>
      <c r="J16972">
        <v>14</v>
      </c>
      <c r="K16972" t="s">
        <v>1947</v>
      </c>
      <c r="L16972" t="s">
        <v>1955</v>
      </c>
      <c r="M16972" t="s">
        <v>900</v>
      </c>
      <c r="N16972" t="s">
        <v>860</v>
      </c>
      <c r="R16972" t="str">
        <f t="shared" si="945"/>
        <v>Weekday</v>
      </c>
      <c r="S16972" s="27">
        <f t="shared" si="946"/>
        <v>42627</v>
      </c>
      <c r="V16972" t="str">
        <f t="shared" si="947"/>
        <v/>
      </c>
    </row>
    <row r="16973" spans="1:22" x14ac:dyDescent="0.25">
      <c r="A16973" t="s">
        <v>66</v>
      </c>
      <c r="C16973">
        <v>6581744</v>
      </c>
      <c r="D16973">
        <v>400</v>
      </c>
      <c r="E16973" t="s">
        <v>91</v>
      </c>
      <c r="G16973">
        <v>11.920999999999999</v>
      </c>
      <c r="H16973">
        <v>2018</v>
      </c>
      <c r="I16973">
        <v>2</v>
      </c>
      <c r="J16973">
        <v>6</v>
      </c>
      <c r="K16973" t="s">
        <v>1964</v>
      </c>
      <c r="L16973" t="s">
        <v>1936</v>
      </c>
      <c r="M16973" t="s">
        <v>900</v>
      </c>
      <c r="N16973" t="s">
        <v>860</v>
      </c>
      <c r="R16973" t="str">
        <f t="shared" si="945"/>
        <v>Weekday</v>
      </c>
      <c r="S16973" s="27">
        <f t="shared" si="946"/>
        <v>43137</v>
      </c>
      <c r="V16973" t="str">
        <f t="shared" si="947"/>
        <v/>
      </c>
    </row>
    <row r="16974" spans="1:22" x14ac:dyDescent="0.25">
      <c r="A16974" t="s">
        <v>66</v>
      </c>
      <c r="C16974">
        <v>6426720</v>
      </c>
      <c r="D16974">
        <v>400</v>
      </c>
      <c r="E16974" t="s">
        <v>90</v>
      </c>
      <c r="G16974">
        <v>11.928000000000001</v>
      </c>
      <c r="H16974">
        <v>2017</v>
      </c>
      <c r="I16974">
        <v>10</v>
      </c>
      <c r="J16974">
        <v>11</v>
      </c>
      <c r="K16974" t="s">
        <v>1939</v>
      </c>
      <c r="L16974" t="s">
        <v>1970</v>
      </c>
      <c r="M16974" t="s">
        <v>900</v>
      </c>
      <c r="N16974" t="s">
        <v>860</v>
      </c>
      <c r="R16974" t="str">
        <f t="shared" si="945"/>
        <v>Weekday</v>
      </c>
      <c r="S16974" s="27">
        <f t="shared" si="946"/>
        <v>43019</v>
      </c>
      <c r="V16974" t="str">
        <f t="shared" si="947"/>
        <v/>
      </c>
    </row>
    <row r="16975" spans="1:22" x14ac:dyDescent="0.25">
      <c r="A16975" t="s">
        <v>66</v>
      </c>
      <c r="C16975">
        <v>5441016</v>
      </c>
      <c r="D16975">
        <v>400</v>
      </c>
      <c r="E16975" t="s">
        <v>90</v>
      </c>
      <c r="G16975">
        <v>11.928000000000001</v>
      </c>
      <c r="H16975">
        <v>2015</v>
      </c>
      <c r="I16975">
        <v>9</v>
      </c>
      <c r="J16975">
        <v>23</v>
      </c>
      <c r="K16975" t="s">
        <v>1958</v>
      </c>
      <c r="L16975" t="s">
        <v>1941</v>
      </c>
      <c r="M16975" t="s">
        <v>900</v>
      </c>
      <c r="N16975" t="s">
        <v>404</v>
      </c>
      <c r="R16975" t="str">
        <f t="shared" si="945"/>
        <v>Weekday</v>
      </c>
      <c r="S16975" s="27">
        <f t="shared" si="946"/>
        <v>42270</v>
      </c>
      <c r="V16975" t="str">
        <f t="shared" si="947"/>
        <v/>
      </c>
    </row>
    <row r="16976" spans="1:22" x14ac:dyDescent="0.25">
      <c r="A16976" t="s">
        <v>66</v>
      </c>
      <c r="C16976">
        <v>5354795</v>
      </c>
      <c r="D16976">
        <v>400</v>
      </c>
      <c r="E16976" t="s">
        <v>90</v>
      </c>
      <c r="G16976">
        <v>11.928000000000001</v>
      </c>
      <c r="H16976">
        <v>2015</v>
      </c>
      <c r="I16976">
        <v>7</v>
      </c>
      <c r="J16976">
        <v>9</v>
      </c>
      <c r="K16976" t="s">
        <v>1972</v>
      </c>
      <c r="L16976" t="s">
        <v>1976</v>
      </c>
      <c r="M16976" t="s">
        <v>900</v>
      </c>
      <c r="N16976" t="s">
        <v>404</v>
      </c>
      <c r="R16976" t="str">
        <f t="shared" si="945"/>
        <v>Weekday</v>
      </c>
      <c r="S16976" s="27">
        <f t="shared" si="946"/>
        <v>42194</v>
      </c>
      <c r="V16976" t="str">
        <f t="shared" si="947"/>
        <v/>
      </c>
    </row>
    <row r="16977" spans="1:22" x14ac:dyDescent="0.25">
      <c r="A16977" t="s">
        <v>66</v>
      </c>
      <c r="C16977">
        <v>5341695</v>
      </c>
      <c r="D16977">
        <v>400</v>
      </c>
      <c r="E16977" t="s">
        <v>91</v>
      </c>
      <c r="G16977">
        <v>11.923</v>
      </c>
      <c r="H16977">
        <v>2015</v>
      </c>
      <c r="I16977">
        <v>6</v>
      </c>
      <c r="J16977">
        <v>20</v>
      </c>
      <c r="K16977" t="s">
        <v>1969</v>
      </c>
      <c r="L16977" t="s">
        <v>1937</v>
      </c>
      <c r="M16977" t="s">
        <v>900</v>
      </c>
      <c r="N16977" t="s">
        <v>404</v>
      </c>
      <c r="R16977" t="str">
        <f t="shared" si="945"/>
        <v>Weekend</v>
      </c>
      <c r="S16977" s="27">
        <f t="shared" si="946"/>
        <v>42175</v>
      </c>
      <c r="V16977" t="str">
        <f t="shared" si="947"/>
        <v/>
      </c>
    </row>
    <row r="16978" spans="1:22" x14ac:dyDescent="0.25">
      <c r="A16978" t="s">
        <v>66</v>
      </c>
      <c r="C16978">
        <v>5480947</v>
      </c>
      <c r="D16978">
        <v>400</v>
      </c>
      <c r="E16978" t="s">
        <v>91</v>
      </c>
      <c r="G16978">
        <v>11.923</v>
      </c>
      <c r="H16978">
        <v>2015</v>
      </c>
      <c r="I16978">
        <v>10</v>
      </c>
      <c r="J16978">
        <v>23</v>
      </c>
      <c r="K16978" t="s">
        <v>1947</v>
      </c>
      <c r="L16978" t="s">
        <v>1963</v>
      </c>
      <c r="M16978" t="s">
        <v>900</v>
      </c>
      <c r="N16978" t="s">
        <v>860</v>
      </c>
      <c r="R16978" t="str">
        <f t="shared" si="945"/>
        <v>Weekday</v>
      </c>
      <c r="S16978" s="27">
        <f t="shared" si="946"/>
        <v>42300</v>
      </c>
      <c r="V16978" t="str">
        <f t="shared" si="947"/>
        <v/>
      </c>
    </row>
    <row r="16979" spans="1:22" x14ac:dyDescent="0.25">
      <c r="A16979" t="s">
        <v>66</v>
      </c>
      <c r="C16979">
        <v>5521051</v>
      </c>
      <c r="D16979">
        <v>400</v>
      </c>
      <c r="E16979" t="s">
        <v>91</v>
      </c>
      <c r="G16979">
        <v>11.923</v>
      </c>
      <c r="H16979">
        <v>2015</v>
      </c>
      <c r="I16979">
        <v>11</v>
      </c>
      <c r="J16979">
        <v>22</v>
      </c>
      <c r="K16979" t="s">
        <v>1957</v>
      </c>
      <c r="L16979" t="s">
        <v>1979</v>
      </c>
      <c r="M16979" t="s">
        <v>900</v>
      </c>
      <c r="N16979" t="s">
        <v>404</v>
      </c>
      <c r="R16979" t="str">
        <f t="shared" si="945"/>
        <v>Weekend</v>
      </c>
      <c r="S16979" s="27">
        <f t="shared" si="946"/>
        <v>42330</v>
      </c>
      <c r="V16979" t="str">
        <f t="shared" si="947"/>
        <v/>
      </c>
    </row>
    <row r="16980" spans="1:22" x14ac:dyDescent="0.25">
      <c r="A16980" t="s">
        <v>66</v>
      </c>
      <c r="C16980">
        <v>6304579</v>
      </c>
      <c r="D16980">
        <v>400</v>
      </c>
      <c r="E16980" t="s">
        <v>90</v>
      </c>
      <c r="G16980">
        <v>11.93</v>
      </c>
      <c r="H16980">
        <v>2017</v>
      </c>
      <c r="I16980">
        <v>7</v>
      </c>
      <c r="J16980">
        <v>9</v>
      </c>
      <c r="K16980" t="s">
        <v>1952</v>
      </c>
      <c r="L16980" t="s">
        <v>1975</v>
      </c>
      <c r="M16980" t="s">
        <v>900</v>
      </c>
      <c r="N16980" t="s">
        <v>404</v>
      </c>
      <c r="R16980" t="str">
        <f t="shared" si="945"/>
        <v>Weekend</v>
      </c>
      <c r="S16980" s="27">
        <f t="shared" si="946"/>
        <v>42925</v>
      </c>
      <c r="V16980" t="str">
        <f t="shared" si="947"/>
        <v/>
      </c>
    </row>
    <row r="16981" spans="1:22" x14ac:dyDescent="0.25">
      <c r="A16981" t="s">
        <v>66</v>
      </c>
      <c r="C16981">
        <v>6151719</v>
      </c>
      <c r="D16981">
        <v>400</v>
      </c>
      <c r="E16981" t="s">
        <v>91</v>
      </c>
      <c r="G16981">
        <v>11.923999999999999</v>
      </c>
      <c r="H16981">
        <v>2017</v>
      </c>
      <c r="I16981">
        <v>3</v>
      </c>
      <c r="J16981">
        <v>15</v>
      </c>
      <c r="K16981" t="s">
        <v>1947</v>
      </c>
      <c r="L16981" t="s">
        <v>1958</v>
      </c>
      <c r="M16981" t="s">
        <v>900</v>
      </c>
      <c r="N16981" t="s">
        <v>860</v>
      </c>
      <c r="R16981" t="str">
        <f t="shared" si="945"/>
        <v>Weekday</v>
      </c>
      <c r="S16981" s="27">
        <f t="shared" si="946"/>
        <v>42809</v>
      </c>
      <c r="V16981" t="str">
        <f t="shared" si="947"/>
        <v/>
      </c>
    </row>
    <row r="16982" spans="1:22" x14ac:dyDescent="0.25">
      <c r="A16982" t="s">
        <v>66</v>
      </c>
      <c r="C16982">
        <v>6154023</v>
      </c>
      <c r="D16982">
        <v>400</v>
      </c>
      <c r="E16982" t="s">
        <v>90</v>
      </c>
      <c r="G16982">
        <v>11.93</v>
      </c>
      <c r="H16982">
        <v>2017</v>
      </c>
      <c r="I16982">
        <v>3</v>
      </c>
      <c r="J16982">
        <v>16</v>
      </c>
      <c r="K16982" t="s">
        <v>1989</v>
      </c>
      <c r="L16982" t="s">
        <v>1961</v>
      </c>
      <c r="M16982" t="s">
        <v>900</v>
      </c>
      <c r="N16982" t="s">
        <v>404</v>
      </c>
      <c r="R16982" t="str">
        <f t="shared" si="945"/>
        <v>Weekday</v>
      </c>
      <c r="S16982" s="27">
        <f t="shared" si="946"/>
        <v>42810</v>
      </c>
      <c r="V16982" t="str">
        <f t="shared" si="947"/>
        <v/>
      </c>
    </row>
    <row r="16983" spans="1:22" x14ac:dyDescent="0.25">
      <c r="A16983" t="s">
        <v>66</v>
      </c>
      <c r="C16983">
        <v>4773494</v>
      </c>
      <c r="D16983">
        <v>400</v>
      </c>
      <c r="E16983" t="s">
        <v>91</v>
      </c>
      <c r="G16983">
        <v>11.925000000000001</v>
      </c>
      <c r="H16983">
        <v>2014</v>
      </c>
      <c r="I16983">
        <v>3</v>
      </c>
      <c r="J16983">
        <v>27</v>
      </c>
      <c r="K16983" t="s">
        <v>1954</v>
      </c>
      <c r="L16983" t="s">
        <v>1971</v>
      </c>
      <c r="M16983" t="s">
        <v>900</v>
      </c>
      <c r="N16983" t="s">
        <v>860</v>
      </c>
      <c r="R16983" t="str">
        <f t="shared" si="945"/>
        <v>Weekday</v>
      </c>
      <c r="S16983" s="27">
        <f t="shared" si="946"/>
        <v>41725</v>
      </c>
      <c r="V16983" t="str">
        <f t="shared" si="947"/>
        <v/>
      </c>
    </row>
    <row r="16984" spans="1:22" x14ac:dyDescent="0.25">
      <c r="A16984" t="s">
        <v>66</v>
      </c>
      <c r="C16984">
        <v>5562103</v>
      </c>
      <c r="D16984">
        <v>400</v>
      </c>
      <c r="E16984" t="s">
        <v>90</v>
      </c>
      <c r="G16984">
        <v>11.926</v>
      </c>
      <c r="H16984">
        <v>2015</v>
      </c>
      <c r="I16984">
        <v>12</v>
      </c>
      <c r="J16984">
        <v>17</v>
      </c>
      <c r="K16984" t="s">
        <v>1964</v>
      </c>
      <c r="L16984" t="s">
        <v>1979</v>
      </c>
      <c r="M16984" t="s">
        <v>900</v>
      </c>
      <c r="N16984" t="s">
        <v>860</v>
      </c>
      <c r="R16984" t="str">
        <f t="shared" si="945"/>
        <v>Weekday</v>
      </c>
      <c r="S16984" s="27">
        <f t="shared" si="946"/>
        <v>42355</v>
      </c>
      <c r="V16984" t="str">
        <f t="shared" si="947"/>
        <v/>
      </c>
    </row>
    <row r="16985" spans="1:22" x14ac:dyDescent="0.25">
      <c r="A16985" t="s">
        <v>66</v>
      </c>
      <c r="C16985">
        <v>6188069</v>
      </c>
      <c r="D16985">
        <v>400</v>
      </c>
      <c r="E16985" t="s">
        <v>90</v>
      </c>
      <c r="G16985">
        <v>11.930999999999999</v>
      </c>
      <c r="H16985">
        <v>2017</v>
      </c>
      <c r="I16985">
        <v>4</v>
      </c>
      <c r="J16985">
        <v>8</v>
      </c>
      <c r="K16985" t="s">
        <v>1962</v>
      </c>
      <c r="L16985" t="s">
        <v>1959</v>
      </c>
      <c r="M16985" t="s">
        <v>900</v>
      </c>
      <c r="N16985" t="s">
        <v>860</v>
      </c>
      <c r="R16985" t="str">
        <f t="shared" si="945"/>
        <v>Weekend</v>
      </c>
      <c r="S16985" s="27">
        <f t="shared" si="946"/>
        <v>42833</v>
      </c>
      <c r="V16985" t="str">
        <f t="shared" si="947"/>
        <v/>
      </c>
    </row>
    <row r="16986" spans="1:22" x14ac:dyDescent="0.25">
      <c r="A16986" t="s">
        <v>66</v>
      </c>
      <c r="C16986">
        <v>5441012</v>
      </c>
      <c r="D16986">
        <v>400</v>
      </c>
      <c r="E16986" t="s">
        <v>91</v>
      </c>
      <c r="G16986">
        <v>11.925000000000001</v>
      </c>
      <c r="H16986">
        <v>2015</v>
      </c>
      <c r="I16986">
        <v>9</v>
      </c>
      <c r="J16986">
        <v>23</v>
      </c>
      <c r="K16986" t="s">
        <v>1939</v>
      </c>
      <c r="L16986" t="s">
        <v>1961</v>
      </c>
      <c r="M16986" t="s">
        <v>900</v>
      </c>
      <c r="N16986" t="s">
        <v>860</v>
      </c>
      <c r="R16986" t="str">
        <f t="shared" si="945"/>
        <v>Weekday</v>
      </c>
      <c r="S16986" s="27">
        <f t="shared" si="946"/>
        <v>42270</v>
      </c>
      <c r="V16986" t="str">
        <f t="shared" si="947"/>
        <v/>
      </c>
    </row>
    <row r="16987" spans="1:22" x14ac:dyDescent="0.25">
      <c r="A16987" t="s">
        <v>66</v>
      </c>
      <c r="C16987">
        <v>5442348</v>
      </c>
      <c r="D16987">
        <v>400</v>
      </c>
      <c r="E16987" t="s">
        <v>91</v>
      </c>
      <c r="G16987">
        <v>11.925000000000001</v>
      </c>
      <c r="H16987">
        <v>2015</v>
      </c>
      <c r="I16987">
        <v>9</v>
      </c>
      <c r="J16987">
        <v>25</v>
      </c>
      <c r="K16987" t="s">
        <v>1964</v>
      </c>
      <c r="L16987" t="s">
        <v>1940</v>
      </c>
      <c r="M16987" t="s">
        <v>900</v>
      </c>
      <c r="N16987" t="s">
        <v>860</v>
      </c>
      <c r="R16987" t="str">
        <f t="shared" si="945"/>
        <v>Weekday</v>
      </c>
      <c r="S16987" s="27">
        <f t="shared" si="946"/>
        <v>42272</v>
      </c>
      <c r="V16987" t="str">
        <f t="shared" si="947"/>
        <v/>
      </c>
    </row>
    <row r="16988" spans="1:22" x14ac:dyDescent="0.25">
      <c r="A16988" t="s">
        <v>66</v>
      </c>
      <c r="C16988">
        <v>5975778</v>
      </c>
      <c r="D16988">
        <v>400</v>
      </c>
      <c r="E16988" t="s">
        <v>91</v>
      </c>
      <c r="G16988">
        <v>11.925000000000001</v>
      </c>
      <c r="H16988">
        <v>2016</v>
      </c>
      <c r="I16988">
        <v>10</v>
      </c>
      <c r="J16988">
        <v>26</v>
      </c>
      <c r="K16988" t="s">
        <v>1973</v>
      </c>
      <c r="L16988" t="s">
        <v>1948</v>
      </c>
      <c r="M16988" t="s">
        <v>900</v>
      </c>
      <c r="N16988" t="s">
        <v>404</v>
      </c>
      <c r="R16988" t="str">
        <f t="shared" si="945"/>
        <v>Weekday</v>
      </c>
      <c r="S16988" s="27">
        <f t="shared" si="946"/>
        <v>42669</v>
      </c>
      <c r="V16988" t="str">
        <f t="shared" si="947"/>
        <v/>
      </c>
    </row>
    <row r="16989" spans="1:22" x14ac:dyDescent="0.25">
      <c r="A16989" t="s">
        <v>66</v>
      </c>
      <c r="C16989">
        <v>5377813</v>
      </c>
      <c r="D16989">
        <v>400</v>
      </c>
      <c r="E16989" t="s">
        <v>90</v>
      </c>
      <c r="G16989">
        <v>11.933</v>
      </c>
      <c r="H16989">
        <v>2015</v>
      </c>
      <c r="I16989">
        <v>8</v>
      </c>
      <c r="J16989">
        <v>3</v>
      </c>
      <c r="K16989" t="s">
        <v>2003</v>
      </c>
      <c r="L16989" t="s">
        <v>1970</v>
      </c>
      <c r="M16989" t="s">
        <v>899</v>
      </c>
      <c r="N16989" t="s">
        <v>860</v>
      </c>
      <c r="R16989" t="str">
        <f t="shared" si="945"/>
        <v>Weekday</v>
      </c>
      <c r="S16989" s="27">
        <f t="shared" si="946"/>
        <v>42219</v>
      </c>
      <c r="V16989" t="str">
        <f t="shared" si="947"/>
        <v/>
      </c>
    </row>
    <row r="16990" spans="1:22" x14ac:dyDescent="0.25">
      <c r="A16990" t="s">
        <v>66</v>
      </c>
      <c r="C16990">
        <v>5443288</v>
      </c>
      <c r="D16990">
        <v>400</v>
      </c>
      <c r="E16990" t="s">
        <v>90</v>
      </c>
      <c r="G16990">
        <v>11.933999999999999</v>
      </c>
      <c r="H16990">
        <v>2015</v>
      </c>
      <c r="I16990">
        <v>9</v>
      </c>
      <c r="J16990">
        <v>26</v>
      </c>
      <c r="K16990" t="s">
        <v>1964</v>
      </c>
      <c r="L16990" t="s">
        <v>1961</v>
      </c>
      <c r="M16990" t="s">
        <v>899</v>
      </c>
      <c r="N16990" t="s">
        <v>860</v>
      </c>
      <c r="R16990" t="str">
        <f t="shared" si="945"/>
        <v>Weekend</v>
      </c>
      <c r="S16990" s="27">
        <f t="shared" si="946"/>
        <v>42273</v>
      </c>
      <c r="V16990" t="str">
        <f t="shared" si="947"/>
        <v/>
      </c>
    </row>
    <row r="16991" spans="1:22" x14ac:dyDescent="0.25">
      <c r="A16991" t="s">
        <v>66</v>
      </c>
      <c r="C16991">
        <v>5446604</v>
      </c>
      <c r="D16991">
        <v>400</v>
      </c>
      <c r="E16991" t="s">
        <v>90</v>
      </c>
      <c r="G16991">
        <v>11.933999999999999</v>
      </c>
      <c r="H16991">
        <v>2015</v>
      </c>
      <c r="I16991">
        <v>9</v>
      </c>
      <c r="J16991">
        <v>27</v>
      </c>
      <c r="K16991" t="s">
        <v>1970</v>
      </c>
      <c r="L16991" t="s">
        <v>1990</v>
      </c>
      <c r="M16991" t="s">
        <v>900</v>
      </c>
      <c r="N16991" t="s">
        <v>860</v>
      </c>
      <c r="R16991" t="str">
        <f t="shared" si="945"/>
        <v>Weekend</v>
      </c>
      <c r="S16991" s="27">
        <f t="shared" si="946"/>
        <v>42274</v>
      </c>
      <c r="V16991" t="str">
        <f t="shared" si="947"/>
        <v/>
      </c>
    </row>
    <row r="16992" spans="1:22" x14ac:dyDescent="0.25">
      <c r="A16992" t="s">
        <v>66</v>
      </c>
      <c r="C16992">
        <v>5561984</v>
      </c>
      <c r="D16992">
        <v>400</v>
      </c>
      <c r="E16992" t="s">
        <v>90</v>
      </c>
      <c r="G16992">
        <v>11.933999999999999</v>
      </c>
      <c r="H16992">
        <v>2015</v>
      </c>
      <c r="I16992">
        <v>12</v>
      </c>
      <c r="J16992">
        <v>10</v>
      </c>
      <c r="K16992" t="s">
        <v>1970</v>
      </c>
      <c r="L16992" t="s">
        <v>1953</v>
      </c>
      <c r="M16992" t="s">
        <v>900</v>
      </c>
      <c r="N16992" t="s">
        <v>860</v>
      </c>
      <c r="R16992" t="str">
        <f t="shared" si="945"/>
        <v>Weekday</v>
      </c>
      <c r="S16992" s="27">
        <f t="shared" si="946"/>
        <v>42348</v>
      </c>
      <c r="V16992" t="str">
        <f t="shared" si="947"/>
        <v/>
      </c>
    </row>
    <row r="16993" spans="1:22" x14ac:dyDescent="0.25">
      <c r="A16993" t="s">
        <v>66</v>
      </c>
      <c r="C16993">
        <v>5561998</v>
      </c>
      <c r="D16993">
        <v>400</v>
      </c>
      <c r="E16993" t="s">
        <v>90</v>
      </c>
      <c r="G16993">
        <v>11.933999999999999</v>
      </c>
      <c r="H16993">
        <v>2015</v>
      </c>
      <c r="I16993">
        <v>12</v>
      </c>
      <c r="J16993">
        <v>12</v>
      </c>
      <c r="K16993" t="s">
        <v>1970</v>
      </c>
      <c r="L16993" t="s">
        <v>1941</v>
      </c>
      <c r="M16993" t="s">
        <v>900</v>
      </c>
      <c r="N16993" t="s">
        <v>860</v>
      </c>
      <c r="R16993" t="str">
        <f t="shared" si="945"/>
        <v>Weekend</v>
      </c>
      <c r="S16993" s="27">
        <f t="shared" si="946"/>
        <v>42350</v>
      </c>
      <c r="V16993" t="str">
        <f t="shared" si="947"/>
        <v/>
      </c>
    </row>
    <row r="16994" spans="1:22" x14ac:dyDescent="0.25">
      <c r="A16994" t="s">
        <v>66</v>
      </c>
      <c r="C16994">
        <v>5018329</v>
      </c>
      <c r="D16994">
        <v>400</v>
      </c>
      <c r="E16994" t="s">
        <v>91</v>
      </c>
      <c r="G16994">
        <v>11.930999999999999</v>
      </c>
      <c r="H16994">
        <v>2014</v>
      </c>
      <c r="I16994">
        <v>10</v>
      </c>
      <c r="J16994">
        <v>15</v>
      </c>
      <c r="K16994" t="s">
        <v>1964</v>
      </c>
      <c r="L16994" t="s">
        <v>1963</v>
      </c>
      <c r="M16994" t="s">
        <v>900</v>
      </c>
      <c r="N16994" t="s">
        <v>860</v>
      </c>
      <c r="R16994" t="str">
        <f t="shared" si="945"/>
        <v>Weekday</v>
      </c>
      <c r="S16994" s="27">
        <f t="shared" si="946"/>
        <v>41927</v>
      </c>
      <c r="V16994" t="str">
        <f t="shared" si="947"/>
        <v/>
      </c>
    </row>
    <row r="16995" spans="1:22" x14ac:dyDescent="0.25">
      <c r="A16995" t="s">
        <v>66</v>
      </c>
      <c r="C16995">
        <v>5458271</v>
      </c>
      <c r="D16995">
        <v>400</v>
      </c>
      <c r="E16995" t="s">
        <v>90</v>
      </c>
      <c r="G16995">
        <v>11.933</v>
      </c>
      <c r="H16995">
        <v>2015</v>
      </c>
      <c r="I16995">
        <v>10</v>
      </c>
      <c r="J16995">
        <v>3</v>
      </c>
      <c r="K16995" t="s">
        <v>1983</v>
      </c>
      <c r="L16995" t="s">
        <v>1998</v>
      </c>
      <c r="M16995" t="s">
        <v>899</v>
      </c>
      <c r="N16995" t="s">
        <v>860</v>
      </c>
      <c r="R16995" t="str">
        <f t="shared" si="945"/>
        <v>Weekend</v>
      </c>
      <c r="S16995" s="27">
        <f t="shared" si="946"/>
        <v>42280</v>
      </c>
      <c r="V16995" t="str">
        <f t="shared" si="947"/>
        <v/>
      </c>
    </row>
    <row r="16996" spans="1:22" x14ac:dyDescent="0.25">
      <c r="A16996" t="s">
        <v>66</v>
      </c>
      <c r="C16996">
        <v>5686848</v>
      </c>
      <c r="D16996">
        <v>400</v>
      </c>
      <c r="E16996" t="s">
        <v>90</v>
      </c>
      <c r="G16996">
        <v>11.928000000000001</v>
      </c>
      <c r="H16996">
        <v>2016</v>
      </c>
      <c r="I16996">
        <v>3</v>
      </c>
      <c r="J16996">
        <v>23</v>
      </c>
      <c r="K16996" t="s">
        <v>1956</v>
      </c>
      <c r="L16996" t="s">
        <v>1946</v>
      </c>
      <c r="M16996" t="s">
        <v>900</v>
      </c>
      <c r="N16996" t="s">
        <v>860</v>
      </c>
      <c r="R16996" t="str">
        <f t="shared" si="945"/>
        <v>Weekday</v>
      </c>
      <c r="S16996" s="27">
        <f t="shared" si="946"/>
        <v>42452</v>
      </c>
      <c r="V16996" t="str">
        <f t="shared" si="947"/>
        <v/>
      </c>
    </row>
    <row r="16997" spans="1:22" x14ac:dyDescent="0.25">
      <c r="A16997" t="s">
        <v>66</v>
      </c>
      <c r="C16997">
        <v>6119091</v>
      </c>
      <c r="D16997">
        <v>400</v>
      </c>
      <c r="E16997" t="s">
        <v>91</v>
      </c>
      <c r="G16997">
        <v>11.928000000000001</v>
      </c>
      <c r="H16997">
        <v>2017</v>
      </c>
      <c r="I16997">
        <v>2</v>
      </c>
      <c r="J16997">
        <v>15</v>
      </c>
      <c r="K16997" t="s">
        <v>1949</v>
      </c>
      <c r="L16997" t="s">
        <v>1949</v>
      </c>
      <c r="M16997" t="s">
        <v>900</v>
      </c>
      <c r="N16997" t="s">
        <v>404</v>
      </c>
      <c r="R16997" t="str">
        <f t="shared" si="945"/>
        <v>Weekday</v>
      </c>
      <c r="S16997" s="27">
        <f t="shared" si="946"/>
        <v>42781</v>
      </c>
      <c r="V16997" t="str">
        <f t="shared" si="947"/>
        <v/>
      </c>
    </row>
    <row r="16998" spans="1:22" x14ac:dyDescent="0.25">
      <c r="A16998" t="s">
        <v>66</v>
      </c>
      <c r="C16998">
        <v>5356131</v>
      </c>
      <c r="D16998">
        <v>400</v>
      </c>
      <c r="E16998" t="s">
        <v>91</v>
      </c>
      <c r="G16998">
        <v>11.929</v>
      </c>
      <c r="H16998">
        <v>2015</v>
      </c>
      <c r="I16998">
        <v>7</v>
      </c>
      <c r="J16998">
        <v>14</v>
      </c>
      <c r="K16998" t="s">
        <v>1947</v>
      </c>
      <c r="L16998" t="s">
        <v>1989</v>
      </c>
      <c r="M16998" t="s">
        <v>900</v>
      </c>
      <c r="N16998" t="s">
        <v>404</v>
      </c>
      <c r="R16998" t="str">
        <f t="shared" si="945"/>
        <v>Weekday</v>
      </c>
      <c r="S16998" s="27">
        <f t="shared" si="946"/>
        <v>42199</v>
      </c>
      <c r="V16998" t="str">
        <f t="shared" si="947"/>
        <v/>
      </c>
    </row>
    <row r="16999" spans="1:22" x14ac:dyDescent="0.25">
      <c r="A16999" t="s">
        <v>66</v>
      </c>
      <c r="C16999">
        <v>5504599</v>
      </c>
      <c r="D16999">
        <v>400</v>
      </c>
      <c r="E16999" t="s">
        <v>91</v>
      </c>
      <c r="G16999">
        <v>11.929</v>
      </c>
      <c r="H16999">
        <v>2015</v>
      </c>
      <c r="I16999">
        <v>11</v>
      </c>
      <c r="J16999">
        <v>7</v>
      </c>
      <c r="K16999" t="s">
        <v>1957</v>
      </c>
      <c r="L16999" t="s">
        <v>1968</v>
      </c>
      <c r="M16999" t="s">
        <v>900</v>
      </c>
      <c r="N16999" t="s">
        <v>860</v>
      </c>
      <c r="R16999" t="str">
        <f t="shared" si="945"/>
        <v>Weekend</v>
      </c>
      <c r="S16999" s="27">
        <f t="shared" si="946"/>
        <v>42315</v>
      </c>
      <c r="V16999" t="str">
        <f t="shared" si="947"/>
        <v/>
      </c>
    </row>
    <row r="17000" spans="1:22" x14ac:dyDescent="0.25">
      <c r="A17000" t="s">
        <v>66</v>
      </c>
      <c r="C17000">
        <v>5410519</v>
      </c>
      <c r="D17000">
        <v>400</v>
      </c>
      <c r="E17000" t="s">
        <v>91</v>
      </c>
      <c r="G17000">
        <v>11.93</v>
      </c>
      <c r="H17000">
        <v>2015</v>
      </c>
      <c r="I17000">
        <v>9</v>
      </c>
      <c r="J17000">
        <v>1</v>
      </c>
      <c r="K17000" t="s">
        <v>1983</v>
      </c>
      <c r="L17000" t="s">
        <v>1992</v>
      </c>
      <c r="M17000" t="s">
        <v>900</v>
      </c>
      <c r="N17000" t="s">
        <v>860</v>
      </c>
      <c r="R17000" t="str">
        <f t="shared" si="945"/>
        <v>Weekday</v>
      </c>
      <c r="S17000" s="27">
        <f t="shared" si="946"/>
        <v>42248</v>
      </c>
      <c r="V17000" t="str">
        <f t="shared" si="947"/>
        <v/>
      </c>
    </row>
    <row r="17001" spans="1:22" x14ac:dyDescent="0.25">
      <c r="A17001" t="s">
        <v>66</v>
      </c>
      <c r="C17001">
        <v>5341349</v>
      </c>
      <c r="D17001">
        <v>400</v>
      </c>
      <c r="E17001" t="s">
        <v>91</v>
      </c>
      <c r="G17001">
        <v>11.93</v>
      </c>
      <c r="H17001">
        <v>2015</v>
      </c>
      <c r="I17001">
        <v>5</v>
      </c>
      <c r="J17001">
        <v>13</v>
      </c>
      <c r="K17001" t="s">
        <v>1947</v>
      </c>
      <c r="L17001" t="s">
        <v>1950</v>
      </c>
      <c r="M17001" t="s">
        <v>900</v>
      </c>
      <c r="N17001" t="s">
        <v>404</v>
      </c>
      <c r="R17001" t="str">
        <f t="shared" si="945"/>
        <v>Weekday</v>
      </c>
      <c r="S17001" s="27">
        <f t="shared" si="946"/>
        <v>42137</v>
      </c>
      <c r="V17001" t="str">
        <f t="shared" si="947"/>
        <v/>
      </c>
    </row>
    <row r="17002" spans="1:22" x14ac:dyDescent="0.25">
      <c r="A17002" t="s">
        <v>66</v>
      </c>
      <c r="C17002">
        <v>5381125</v>
      </c>
      <c r="D17002">
        <v>400</v>
      </c>
      <c r="E17002" t="s">
        <v>91</v>
      </c>
      <c r="G17002">
        <v>11.93</v>
      </c>
      <c r="H17002">
        <v>2015</v>
      </c>
      <c r="I17002">
        <v>8</v>
      </c>
      <c r="J17002">
        <v>5</v>
      </c>
      <c r="K17002" t="s">
        <v>1964</v>
      </c>
      <c r="L17002" t="s">
        <v>1971</v>
      </c>
      <c r="M17002" t="s">
        <v>900</v>
      </c>
      <c r="N17002" t="s">
        <v>404</v>
      </c>
      <c r="R17002" t="str">
        <f t="shared" si="945"/>
        <v>Weekday</v>
      </c>
      <c r="S17002" s="27">
        <f t="shared" si="946"/>
        <v>42221</v>
      </c>
      <c r="V17002" t="str">
        <f t="shared" si="947"/>
        <v/>
      </c>
    </row>
    <row r="17003" spans="1:22" x14ac:dyDescent="0.25">
      <c r="A17003" t="s">
        <v>66</v>
      </c>
      <c r="C17003">
        <v>6119954</v>
      </c>
      <c r="D17003">
        <v>400</v>
      </c>
      <c r="E17003" t="s">
        <v>91</v>
      </c>
      <c r="G17003">
        <v>11.93</v>
      </c>
      <c r="H17003">
        <v>2017</v>
      </c>
      <c r="I17003">
        <v>2</v>
      </c>
      <c r="J17003">
        <v>16</v>
      </c>
      <c r="K17003" t="s">
        <v>1954</v>
      </c>
      <c r="L17003" t="s">
        <v>1969</v>
      </c>
      <c r="M17003" t="s">
        <v>900</v>
      </c>
      <c r="N17003" t="s">
        <v>860</v>
      </c>
      <c r="R17003" t="str">
        <f t="shared" ref="R17003:R17066" si="948">IF(WEEKDAY(DATE(H17003,I17003,J17003),2) &lt; 6, "Weekday", "Weekend")</f>
        <v>Weekday</v>
      </c>
      <c r="S17003" s="27">
        <f t="shared" si="946"/>
        <v>42782</v>
      </c>
      <c r="V17003" t="str">
        <f t="shared" si="947"/>
        <v/>
      </c>
    </row>
    <row r="17004" spans="1:22" x14ac:dyDescent="0.25">
      <c r="A17004" t="s">
        <v>66</v>
      </c>
      <c r="C17004">
        <v>5445955</v>
      </c>
      <c r="D17004">
        <v>400</v>
      </c>
      <c r="E17004" t="s">
        <v>91</v>
      </c>
      <c r="G17004">
        <v>11.930999999999999</v>
      </c>
      <c r="H17004">
        <v>2015</v>
      </c>
      <c r="I17004">
        <v>9</v>
      </c>
      <c r="J17004">
        <v>28</v>
      </c>
      <c r="K17004" t="s">
        <v>1964</v>
      </c>
      <c r="L17004" t="s">
        <v>1949</v>
      </c>
      <c r="M17004" t="s">
        <v>900</v>
      </c>
      <c r="N17004" t="s">
        <v>404</v>
      </c>
      <c r="R17004" t="str">
        <f t="shared" si="948"/>
        <v>Weekday</v>
      </c>
      <c r="S17004" s="27">
        <f t="shared" ref="S17004:S17067" si="949">DATE(H17004,I17004,J17004)</f>
        <v>42275</v>
      </c>
      <c r="V17004" t="str">
        <f t="shared" si="947"/>
        <v/>
      </c>
    </row>
    <row r="17005" spans="1:22" x14ac:dyDescent="0.25">
      <c r="A17005" t="s">
        <v>66</v>
      </c>
      <c r="C17005">
        <v>6149592</v>
      </c>
      <c r="D17005">
        <v>400</v>
      </c>
      <c r="E17005" t="s">
        <v>91</v>
      </c>
      <c r="G17005">
        <v>11.930999999999999</v>
      </c>
      <c r="H17005">
        <v>2017</v>
      </c>
      <c r="I17005">
        <v>3</v>
      </c>
      <c r="J17005">
        <v>11</v>
      </c>
      <c r="K17005" t="s">
        <v>1949</v>
      </c>
      <c r="L17005" t="s">
        <v>1946</v>
      </c>
      <c r="M17005" t="s">
        <v>900</v>
      </c>
      <c r="N17005" t="s">
        <v>860</v>
      </c>
      <c r="R17005" t="str">
        <f t="shared" si="948"/>
        <v>Weekend</v>
      </c>
      <c r="S17005" s="27">
        <f t="shared" si="949"/>
        <v>42805</v>
      </c>
      <c r="V17005" t="str">
        <f t="shared" si="947"/>
        <v/>
      </c>
    </row>
    <row r="17006" spans="1:22" x14ac:dyDescent="0.25">
      <c r="A17006" t="s">
        <v>66</v>
      </c>
      <c r="C17006">
        <v>5759680</v>
      </c>
      <c r="D17006">
        <v>400</v>
      </c>
      <c r="E17006" t="s">
        <v>91</v>
      </c>
      <c r="G17006">
        <v>11.930999999999999</v>
      </c>
      <c r="H17006">
        <v>2016</v>
      </c>
      <c r="I17006">
        <v>5</v>
      </c>
      <c r="J17006">
        <v>16</v>
      </c>
      <c r="K17006" t="s">
        <v>1973</v>
      </c>
      <c r="L17006" t="s">
        <v>1981</v>
      </c>
      <c r="M17006" t="s">
        <v>900</v>
      </c>
      <c r="N17006" t="s">
        <v>860</v>
      </c>
      <c r="R17006" t="str">
        <f t="shared" si="948"/>
        <v>Weekday</v>
      </c>
      <c r="S17006" s="27">
        <f t="shared" si="949"/>
        <v>42506</v>
      </c>
      <c r="V17006" t="str">
        <f t="shared" si="947"/>
        <v/>
      </c>
    </row>
    <row r="17007" spans="1:22" x14ac:dyDescent="0.25">
      <c r="A17007" t="s">
        <v>66</v>
      </c>
      <c r="C17007">
        <v>6192184</v>
      </c>
      <c r="D17007">
        <v>400</v>
      </c>
      <c r="E17007" t="s">
        <v>90</v>
      </c>
      <c r="G17007">
        <v>11.936999999999999</v>
      </c>
      <c r="H17007">
        <v>2017</v>
      </c>
      <c r="I17007">
        <v>4</v>
      </c>
      <c r="J17007">
        <v>12</v>
      </c>
      <c r="K17007" t="s">
        <v>1947</v>
      </c>
      <c r="L17007" t="s">
        <v>1936</v>
      </c>
      <c r="M17007" t="s">
        <v>900</v>
      </c>
      <c r="N17007" t="s">
        <v>404</v>
      </c>
      <c r="R17007" t="str">
        <f t="shared" si="948"/>
        <v>Weekday</v>
      </c>
      <c r="S17007" s="27">
        <f t="shared" si="949"/>
        <v>42837</v>
      </c>
      <c r="V17007" t="str">
        <f t="shared" si="947"/>
        <v/>
      </c>
    </row>
    <row r="17008" spans="1:22" x14ac:dyDescent="0.25">
      <c r="A17008" t="s">
        <v>66</v>
      </c>
      <c r="C17008">
        <v>5522331</v>
      </c>
      <c r="D17008">
        <v>400</v>
      </c>
      <c r="E17008" t="s">
        <v>90</v>
      </c>
      <c r="G17008">
        <v>11.936999999999999</v>
      </c>
      <c r="H17008">
        <v>2015</v>
      </c>
      <c r="I17008">
        <v>11</v>
      </c>
      <c r="J17008">
        <v>23</v>
      </c>
      <c r="K17008" t="s">
        <v>1972</v>
      </c>
      <c r="L17008" t="s">
        <v>1988</v>
      </c>
      <c r="M17008" t="s">
        <v>900</v>
      </c>
      <c r="N17008" t="s">
        <v>860</v>
      </c>
      <c r="R17008" t="str">
        <f t="shared" si="948"/>
        <v>Weekday</v>
      </c>
      <c r="S17008" s="27">
        <f t="shared" si="949"/>
        <v>42331</v>
      </c>
      <c r="V17008" t="str">
        <f t="shared" si="947"/>
        <v/>
      </c>
    </row>
    <row r="17009" spans="1:22" x14ac:dyDescent="0.25">
      <c r="A17009" t="s">
        <v>66</v>
      </c>
      <c r="C17009">
        <v>5849427</v>
      </c>
      <c r="D17009">
        <v>400</v>
      </c>
      <c r="E17009" t="s">
        <v>91</v>
      </c>
      <c r="G17009">
        <v>11.932</v>
      </c>
      <c r="H17009">
        <v>2016</v>
      </c>
      <c r="I17009">
        <v>7</v>
      </c>
      <c r="J17009">
        <v>15</v>
      </c>
      <c r="K17009" t="s">
        <v>1957</v>
      </c>
      <c r="L17009" t="s">
        <v>1988</v>
      </c>
      <c r="M17009" t="s">
        <v>900</v>
      </c>
      <c r="N17009" t="s">
        <v>860</v>
      </c>
      <c r="R17009" t="str">
        <f t="shared" si="948"/>
        <v>Weekday</v>
      </c>
      <c r="S17009" s="27">
        <f t="shared" si="949"/>
        <v>42566</v>
      </c>
      <c r="V17009" t="str">
        <f t="shared" si="947"/>
        <v/>
      </c>
    </row>
    <row r="17010" spans="1:22" x14ac:dyDescent="0.25">
      <c r="A17010" t="s">
        <v>66</v>
      </c>
      <c r="C17010">
        <v>5007186</v>
      </c>
      <c r="D17010">
        <v>400</v>
      </c>
      <c r="E17010" t="s">
        <v>91</v>
      </c>
      <c r="G17010">
        <v>11.932</v>
      </c>
      <c r="H17010">
        <v>2014</v>
      </c>
      <c r="I17010">
        <v>10</v>
      </c>
      <c r="J17010">
        <v>5</v>
      </c>
      <c r="K17010" t="s">
        <v>1956</v>
      </c>
      <c r="L17010" t="s">
        <v>1974</v>
      </c>
      <c r="M17010" t="s">
        <v>900</v>
      </c>
      <c r="N17010" t="s">
        <v>860</v>
      </c>
      <c r="R17010" t="str">
        <f t="shared" si="948"/>
        <v>Weekend</v>
      </c>
      <c r="S17010" s="27">
        <f t="shared" si="949"/>
        <v>41917</v>
      </c>
      <c r="V17010" t="str">
        <f t="shared" si="947"/>
        <v/>
      </c>
    </row>
    <row r="17011" spans="1:22" x14ac:dyDescent="0.25">
      <c r="A17011" t="s">
        <v>66</v>
      </c>
      <c r="C17011">
        <v>5341508</v>
      </c>
      <c r="D17011">
        <v>400</v>
      </c>
      <c r="E17011" t="s">
        <v>91</v>
      </c>
      <c r="G17011">
        <v>11.932</v>
      </c>
      <c r="H17011">
        <v>2015</v>
      </c>
      <c r="I17011">
        <v>6</v>
      </c>
      <c r="J17011">
        <v>1</v>
      </c>
      <c r="K17011" t="s">
        <v>1964</v>
      </c>
      <c r="L17011" t="s">
        <v>1963</v>
      </c>
      <c r="M17011" t="s">
        <v>900</v>
      </c>
      <c r="N17011" t="s">
        <v>860</v>
      </c>
      <c r="R17011" t="str">
        <f t="shared" si="948"/>
        <v>Weekday</v>
      </c>
      <c r="S17011" s="27">
        <f t="shared" si="949"/>
        <v>42156</v>
      </c>
      <c r="V17011" t="str">
        <f t="shared" si="947"/>
        <v/>
      </c>
    </row>
    <row r="17012" spans="1:22" x14ac:dyDescent="0.25">
      <c r="A17012" t="s">
        <v>66</v>
      </c>
      <c r="C17012">
        <v>5058490</v>
      </c>
      <c r="D17012">
        <v>400</v>
      </c>
      <c r="E17012" t="s">
        <v>91</v>
      </c>
      <c r="G17012">
        <v>11.932</v>
      </c>
      <c r="H17012">
        <v>2014</v>
      </c>
      <c r="I17012">
        <v>11</v>
      </c>
      <c r="J17012">
        <v>20</v>
      </c>
      <c r="K17012" t="s">
        <v>1956</v>
      </c>
      <c r="L17012" t="s">
        <v>1996</v>
      </c>
      <c r="M17012" t="s">
        <v>900</v>
      </c>
      <c r="N17012" t="s">
        <v>860</v>
      </c>
      <c r="R17012" t="str">
        <f t="shared" si="948"/>
        <v>Weekday</v>
      </c>
      <c r="S17012" s="27">
        <f t="shared" si="949"/>
        <v>41963</v>
      </c>
      <c r="V17012" t="str">
        <f t="shared" si="947"/>
        <v/>
      </c>
    </row>
    <row r="17013" spans="1:22" x14ac:dyDescent="0.25">
      <c r="A17013" t="s">
        <v>66</v>
      </c>
      <c r="C17013">
        <v>5714968</v>
      </c>
      <c r="D17013">
        <v>400</v>
      </c>
      <c r="E17013" t="s">
        <v>91</v>
      </c>
      <c r="G17013">
        <v>11.933</v>
      </c>
      <c r="H17013">
        <v>2016</v>
      </c>
      <c r="I17013">
        <v>4</v>
      </c>
      <c r="J17013">
        <v>14</v>
      </c>
      <c r="K17013" t="s">
        <v>1958</v>
      </c>
      <c r="L17013" t="s">
        <v>1951</v>
      </c>
      <c r="M17013" t="s">
        <v>900</v>
      </c>
      <c r="N17013" t="s">
        <v>860</v>
      </c>
      <c r="R17013" t="str">
        <f t="shared" si="948"/>
        <v>Weekday</v>
      </c>
      <c r="S17013" s="27">
        <f t="shared" si="949"/>
        <v>42474</v>
      </c>
      <c r="V17013" t="str">
        <f t="shared" si="947"/>
        <v/>
      </c>
    </row>
    <row r="17014" spans="1:22" x14ac:dyDescent="0.25">
      <c r="A17014" t="s">
        <v>66</v>
      </c>
      <c r="C17014">
        <v>5099927</v>
      </c>
      <c r="D17014">
        <v>400</v>
      </c>
      <c r="E17014" t="s">
        <v>91</v>
      </c>
      <c r="G17014">
        <v>11.933999999999999</v>
      </c>
      <c r="H17014">
        <v>2014</v>
      </c>
      <c r="I17014">
        <v>12</v>
      </c>
      <c r="J17014">
        <v>17</v>
      </c>
      <c r="K17014" t="s">
        <v>1989</v>
      </c>
      <c r="L17014" t="s">
        <v>1965</v>
      </c>
      <c r="M17014" t="s">
        <v>900</v>
      </c>
      <c r="N17014" t="s">
        <v>404</v>
      </c>
      <c r="R17014" t="str">
        <f t="shared" si="948"/>
        <v>Weekday</v>
      </c>
      <c r="S17014" s="27">
        <f t="shared" si="949"/>
        <v>41990</v>
      </c>
      <c r="V17014" t="str">
        <f t="shared" si="947"/>
        <v/>
      </c>
    </row>
    <row r="17015" spans="1:22" x14ac:dyDescent="0.25">
      <c r="A17015" t="s">
        <v>66</v>
      </c>
      <c r="C17015">
        <v>5165983</v>
      </c>
      <c r="D17015">
        <v>400</v>
      </c>
      <c r="E17015" t="s">
        <v>91</v>
      </c>
      <c r="G17015">
        <v>11.933999999999999</v>
      </c>
      <c r="H17015">
        <v>2015</v>
      </c>
      <c r="I17015">
        <v>2</v>
      </c>
      <c r="J17015">
        <v>4</v>
      </c>
      <c r="K17015" t="s">
        <v>1947</v>
      </c>
      <c r="L17015" t="s">
        <v>1942</v>
      </c>
      <c r="M17015" t="s">
        <v>900</v>
      </c>
      <c r="N17015" t="s">
        <v>404</v>
      </c>
      <c r="R17015" t="str">
        <f t="shared" si="948"/>
        <v>Weekday</v>
      </c>
      <c r="S17015" s="27">
        <f t="shared" si="949"/>
        <v>42039</v>
      </c>
      <c r="V17015" t="str">
        <f t="shared" si="947"/>
        <v/>
      </c>
    </row>
    <row r="17016" spans="1:22" x14ac:dyDescent="0.25">
      <c r="A17016" t="s">
        <v>66</v>
      </c>
      <c r="C17016">
        <v>5650980</v>
      </c>
      <c r="D17016">
        <v>400</v>
      </c>
      <c r="E17016" t="s">
        <v>90</v>
      </c>
      <c r="G17016">
        <v>11.939</v>
      </c>
      <c r="H17016">
        <v>2016</v>
      </c>
      <c r="I17016">
        <v>2</v>
      </c>
      <c r="J17016">
        <v>26</v>
      </c>
      <c r="K17016" t="s">
        <v>1964</v>
      </c>
      <c r="L17016" t="s">
        <v>1998</v>
      </c>
      <c r="M17016" t="s">
        <v>900</v>
      </c>
      <c r="N17016" t="s">
        <v>860</v>
      </c>
      <c r="R17016" t="str">
        <f t="shared" si="948"/>
        <v>Weekday</v>
      </c>
      <c r="S17016" s="27">
        <f t="shared" si="949"/>
        <v>42426</v>
      </c>
      <c r="V17016" t="str">
        <f t="shared" si="947"/>
        <v/>
      </c>
    </row>
    <row r="17017" spans="1:22" x14ac:dyDescent="0.25">
      <c r="A17017" t="s">
        <v>66</v>
      </c>
      <c r="C17017">
        <v>6095054</v>
      </c>
      <c r="D17017">
        <v>400</v>
      </c>
      <c r="E17017" t="s">
        <v>90</v>
      </c>
      <c r="G17017">
        <v>11.94</v>
      </c>
      <c r="H17017">
        <v>2017</v>
      </c>
      <c r="I17017">
        <v>1</v>
      </c>
      <c r="J17017">
        <v>23</v>
      </c>
      <c r="K17017" t="s">
        <v>1939</v>
      </c>
      <c r="L17017" t="s">
        <v>1978</v>
      </c>
      <c r="M17017" t="s">
        <v>900</v>
      </c>
      <c r="N17017" t="s">
        <v>860</v>
      </c>
      <c r="R17017" t="str">
        <f t="shared" si="948"/>
        <v>Weekday</v>
      </c>
      <c r="S17017" s="27">
        <f t="shared" si="949"/>
        <v>42758</v>
      </c>
      <c r="V17017" t="str">
        <f t="shared" si="947"/>
        <v/>
      </c>
    </row>
    <row r="17018" spans="1:22" x14ac:dyDescent="0.25">
      <c r="A17018" t="s">
        <v>66</v>
      </c>
      <c r="C17018">
        <v>4739119</v>
      </c>
      <c r="D17018">
        <v>400</v>
      </c>
      <c r="E17018" t="s">
        <v>91</v>
      </c>
      <c r="G17018">
        <v>11.935</v>
      </c>
      <c r="H17018">
        <v>2014</v>
      </c>
      <c r="I17018">
        <v>2</v>
      </c>
      <c r="J17018">
        <v>6</v>
      </c>
      <c r="K17018" t="s">
        <v>1945</v>
      </c>
      <c r="L17018" t="s">
        <v>1999</v>
      </c>
      <c r="M17018" t="s">
        <v>900</v>
      </c>
      <c r="N17018" t="s">
        <v>860</v>
      </c>
      <c r="R17018" t="str">
        <f t="shared" si="948"/>
        <v>Weekday</v>
      </c>
      <c r="S17018" s="27">
        <f t="shared" si="949"/>
        <v>41676</v>
      </c>
      <c r="V17018" t="str">
        <f t="shared" si="947"/>
        <v/>
      </c>
    </row>
    <row r="17019" spans="1:22" x14ac:dyDescent="0.25">
      <c r="A17019" t="s">
        <v>66</v>
      </c>
      <c r="C17019">
        <v>5500104</v>
      </c>
      <c r="D17019">
        <v>400</v>
      </c>
      <c r="E17019" t="s">
        <v>90</v>
      </c>
      <c r="G17019">
        <v>11.941000000000001</v>
      </c>
      <c r="H17019">
        <v>2015</v>
      </c>
      <c r="I17019">
        <v>11</v>
      </c>
      <c r="J17019">
        <v>5</v>
      </c>
      <c r="K17019" t="s">
        <v>1980</v>
      </c>
      <c r="L17019" t="s">
        <v>1936</v>
      </c>
      <c r="M17019" t="s">
        <v>900</v>
      </c>
      <c r="N17019" t="s">
        <v>404</v>
      </c>
      <c r="R17019" t="str">
        <f t="shared" si="948"/>
        <v>Weekday</v>
      </c>
      <c r="S17019" s="27">
        <f t="shared" si="949"/>
        <v>42313</v>
      </c>
      <c r="V17019" t="str">
        <f t="shared" si="947"/>
        <v/>
      </c>
    </row>
    <row r="17020" spans="1:22" x14ac:dyDescent="0.25">
      <c r="A17020" t="s">
        <v>66</v>
      </c>
      <c r="C17020">
        <v>5646994</v>
      </c>
      <c r="D17020">
        <v>400</v>
      </c>
      <c r="E17020" t="s">
        <v>90</v>
      </c>
      <c r="G17020">
        <v>11.941000000000001</v>
      </c>
      <c r="H17020">
        <v>2016</v>
      </c>
      <c r="I17020">
        <v>2</v>
      </c>
      <c r="J17020">
        <v>23</v>
      </c>
      <c r="K17020" t="s">
        <v>1947</v>
      </c>
      <c r="L17020" t="s">
        <v>1978</v>
      </c>
      <c r="M17020" t="s">
        <v>900</v>
      </c>
      <c r="N17020" t="s">
        <v>404</v>
      </c>
      <c r="R17020" t="str">
        <f t="shared" si="948"/>
        <v>Weekday</v>
      </c>
      <c r="S17020" s="27">
        <f t="shared" si="949"/>
        <v>42423</v>
      </c>
      <c r="V17020" t="str">
        <f t="shared" si="947"/>
        <v/>
      </c>
    </row>
    <row r="17021" spans="1:22" x14ac:dyDescent="0.25">
      <c r="A17021" t="s">
        <v>66</v>
      </c>
      <c r="C17021">
        <v>5960640</v>
      </c>
      <c r="D17021">
        <v>400</v>
      </c>
      <c r="E17021" t="s">
        <v>90</v>
      </c>
      <c r="G17021">
        <v>11.942</v>
      </c>
      <c r="H17021">
        <v>2016</v>
      </c>
      <c r="I17021">
        <v>10</v>
      </c>
      <c r="J17021">
        <v>15</v>
      </c>
      <c r="K17021" t="s">
        <v>1980</v>
      </c>
      <c r="L17021" t="s">
        <v>1991</v>
      </c>
      <c r="M17021" t="s">
        <v>900</v>
      </c>
      <c r="N17021" t="s">
        <v>860</v>
      </c>
      <c r="R17021" t="str">
        <f t="shared" si="948"/>
        <v>Weekend</v>
      </c>
      <c r="S17021" s="27">
        <f t="shared" si="949"/>
        <v>42658</v>
      </c>
      <c r="V17021" t="str">
        <f t="shared" si="947"/>
        <v/>
      </c>
    </row>
    <row r="17022" spans="1:22" x14ac:dyDescent="0.25">
      <c r="A17022" t="s">
        <v>66</v>
      </c>
      <c r="C17022">
        <v>6149610</v>
      </c>
      <c r="D17022">
        <v>400</v>
      </c>
      <c r="E17022" t="s">
        <v>90</v>
      </c>
      <c r="G17022">
        <v>11.94</v>
      </c>
      <c r="H17022">
        <v>2017</v>
      </c>
      <c r="I17022">
        <v>3</v>
      </c>
      <c r="J17022">
        <v>11</v>
      </c>
      <c r="K17022" t="s">
        <v>1989</v>
      </c>
      <c r="L17022" t="s">
        <v>1937</v>
      </c>
      <c r="M17022" t="s">
        <v>900</v>
      </c>
      <c r="N17022" t="s">
        <v>404</v>
      </c>
      <c r="R17022" t="str">
        <f t="shared" si="948"/>
        <v>Weekend</v>
      </c>
      <c r="S17022" s="27">
        <f t="shared" si="949"/>
        <v>42805</v>
      </c>
      <c r="V17022" t="str">
        <f t="shared" si="947"/>
        <v/>
      </c>
    </row>
    <row r="17023" spans="1:22" x14ac:dyDescent="0.25">
      <c r="A17023" t="s">
        <v>66</v>
      </c>
      <c r="C17023">
        <v>6209842</v>
      </c>
      <c r="D17023">
        <v>400</v>
      </c>
      <c r="E17023" t="s">
        <v>91</v>
      </c>
      <c r="G17023">
        <v>11.936999999999999</v>
      </c>
      <c r="H17023">
        <v>2017</v>
      </c>
      <c r="I17023">
        <v>4</v>
      </c>
      <c r="J17023">
        <v>26</v>
      </c>
      <c r="K17023" t="s">
        <v>1973</v>
      </c>
      <c r="L17023" t="s">
        <v>1943</v>
      </c>
      <c r="M17023" t="s">
        <v>900</v>
      </c>
      <c r="N17023" t="s">
        <v>860</v>
      </c>
      <c r="R17023" t="str">
        <f t="shared" si="948"/>
        <v>Weekday</v>
      </c>
      <c r="S17023" s="27">
        <f t="shared" si="949"/>
        <v>42851</v>
      </c>
      <c r="V17023" t="str">
        <f t="shared" si="947"/>
        <v/>
      </c>
    </row>
    <row r="17024" spans="1:22" x14ac:dyDescent="0.25">
      <c r="A17024" t="s">
        <v>66</v>
      </c>
      <c r="C17024">
        <v>6211004</v>
      </c>
      <c r="D17024">
        <v>400</v>
      </c>
      <c r="E17024" t="s">
        <v>91</v>
      </c>
      <c r="G17024">
        <v>11.936999999999999</v>
      </c>
      <c r="H17024">
        <v>2017</v>
      </c>
      <c r="I17024">
        <v>4</v>
      </c>
      <c r="J17024">
        <v>27</v>
      </c>
      <c r="K17024" t="s">
        <v>1970</v>
      </c>
      <c r="L17024" t="s">
        <v>1955</v>
      </c>
      <c r="M17024" t="s">
        <v>900</v>
      </c>
      <c r="N17024" t="s">
        <v>404</v>
      </c>
      <c r="R17024" t="str">
        <f t="shared" si="948"/>
        <v>Weekday</v>
      </c>
      <c r="S17024" s="27">
        <f t="shared" si="949"/>
        <v>42852</v>
      </c>
      <c r="V17024" t="str">
        <f t="shared" si="947"/>
        <v/>
      </c>
    </row>
    <row r="17025" spans="1:22" x14ac:dyDescent="0.25">
      <c r="A17025" t="s">
        <v>66</v>
      </c>
      <c r="C17025">
        <v>5960641</v>
      </c>
      <c r="D17025">
        <v>400</v>
      </c>
      <c r="E17025" t="s">
        <v>90</v>
      </c>
      <c r="G17025">
        <v>11.943</v>
      </c>
      <c r="H17025">
        <v>2016</v>
      </c>
      <c r="I17025">
        <v>10</v>
      </c>
      <c r="J17025">
        <v>16</v>
      </c>
      <c r="K17025" t="s">
        <v>1994</v>
      </c>
      <c r="L17025" t="s">
        <v>1943</v>
      </c>
      <c r="M17025" t="s">
        <v>900</v>
      </c>
      <c r="N17025" t="s">
        <v>404</v>
      </c>
      <c r="R17025" t="str">
        <f t="shared" si="948"/>
        <v>Weekend</v>
      </c>
      <c r="S17025" s="27">
        <f t="shared" si="949"/>
        <v>42659</v>
      </c>
      <c r="V17025" t="str">
        <f t="shared" si="947"/>
        <v/>
      </c>
    </row>
    <row r="17026" spans="1:22" x14ac:dyDescent="0.25">
      <c r="A17026" t="s">
        <v>66</v>
      </c>
      <c r="C17026">
        <v>5634580</v>
      </c>
      <c r="D17026">
        <v>400</v>
      </c>
      <c r="E17026" t="s">
        <v>91</v>
      </c>
      <c r="G17026">
        <v>11.938000000000001</v>
      </c>
      <c r="H17026">
        <v>2016</v>
      </c>
      <c r="I17026">
        <v>2</v>
      </c>
      <c r="J17026">
        <v>8</v>
      </c>
      <c r="K17026" t="s">
        <v>1954</v>
      </c>
      <c r="L17026" t="s">
        <v>1991</v>
      </c>
      <c r="M17026" t="s">
        <v>900</v>
      </c>
      <c r="N17026" t="s">
        <v>860</v>
      </c>
      <c r="R17026" t="str">
        <f t="shared" si="948"/>
        <v>Weekday</v>
      </c>
      <c r="S17026" s="27">
        <f t="shared" si="949"/>
        <v>42408</v>
      </c>
      <c r="V17026" t="str">
        <f t="shared" si="947"/>
        <v/>
      </c>
    </row>
    <row r="17027" spans="1:22" x14ac:dyDescent="0.25">
      <c r="A17027" t="s">
        <v>66</v>
      </c>
      <c r="C17027">
        <v>5092129</v>
      </c>
      <c r="D17027">
        <v>400</v>
      </c>
      <c r="E17027" t="s">
        <v>91</v>
      </c>
      <c r="G17027">
        <v>11.936999999999999</v>
      </c>
      <c r="H17027">
        <v>2014</v>
      </c>
      <c r="I17027">
        <v>12</v>
      </c>
      <c r="J17027">
        <v>13</v>
      </c>
      <c r="K17027" t="s">
        <v>1994</v>
      </c>
      <c r="L17027" t="s">
        <v>1975</v>
      </c>
      <c r="M17027" t="s">
        <v>899</v>
      </c>
      <c r="N17027" t="s">
        <v>860</v>
      </c>
      <c r="R17027" t="str">
        <f t="shared" si="948"/>
        <v>Weekend</v>
      </c>
      <c r="S17027" s="27">
        <f t="shared" si="949"/>
        <v>41986</v>
      </c>
      <c r="V17027" t="str">
        <f t="shared" ref="V17027:V17090" si="950">T17027&amp;U17027</f>
        <v/>
      </c>
    </row>
    <row r="17028" spans="1:22" x14ac:dyDescent="0.25">
      <c r="A17028" t="s">
        <v>66</v>
      </c>
      <c r="C17028">
        <v>5849440</v>
      </c>
      <c r="D17028">
        <v>400</v>
      </c>
      <c r="E17028" t="s">
        <v>91</v>
      </c>
      <c r="G17028">
        <v>11.938000000000001</v>
      </c>
      <c r="H17028">
        <v>2016</v>
      </c>
      <c r="I17028">
        <v>7</v>
      </c>
      <c r="J17028">
        <v>15</v>
      </c>
      <c r="K17028" t="s">
        <v>1964</v>
      </c>
      <c r="L17028" t="s">
        <v>1937</v>
      </c>
      <c r="M17028" t="s">
        <v>900</v>
      </c>
      <c r="N17028" t="s">
        <v>860</v>
      </c>
      <c r="R17028" t="str">
        <f t="shared" si="948"/>
        <v>Weekday</v>
      </c>
      <c r="S17028" s="27">
        <f t="shared" si="949"/>
        <v>42566</v>
      </c>
      <c r="V17028" t="str">
        <f t="shared" si="950"/>
        <v/>
      </c>
    </row>
    <row r="17029" spans="1:22" x14ac:dyDescent="0.25">
      <c r="A17029" t="s">
        <v>66</v>
      </c>
      <c r="C17029">
        <v>5500119</v>
      </c>
      <c r="D17029">
        <v>400</v>
      </c>
      <c r="E17029" t="s">
        <v>90</v>
      </c>
      <c r="G17029">
        <v>11.944000000000001</v>
      </c>
      <c r="H17029">
        <v>2015</v>
      </c>
      <c r="I17029">
        <v>11</v>
      </c>
      <c r="J17029">
        <v>6</v>
      </c>
      <c r="K17029" t="s">
        <v>1983</v>
      </c>
      <c r="L17029" t="s">
        <v>1962</v>
      </c>
      <c r="M17029" t="s">
        <v>899</v>
      </c>
      <c r="N17029" t="s">
        <v>860</v>
      </c>
      <c r="R17029" t="str">
        <f t="shared" si="948"/>
        <v>Weekday</v>
      </c>
      <c r="S17029" s="27">
        <f t="shared" si="949"/>
        <v>42314</v>
      </c>
      <c r="V17029" t="str">
        <f t="shared" si="950"/>
        <v/>
      </c>
    </row>
    <row r="17030" spans="1:22" x14ac:dyDescent="0.25">
      <c r="A17030" t="s">
        <v>66</v>
      </c>
      <c r="C17030">
        <v>6095007</v>
      </c>
      <c r="D17030">
        <v>400</v>
      </c>
      <c r="E17030" t="s">
        <v>90</v>
      </c>
      <c r="G17030">
        <v>11.944000000000001</v>
      </c>
      <c r="H17030">
        <v>2017</v>
      </c>
      <c r="I17030">
        <v>1</v>
      </c>
      <c r="J17030">
        <v>22</v>
      </c>
      <c r="K17030" t="s">
        <v>1958</v>
      </c>
      <c r="L17030" t="s">
        <v>1985</v>
      </c>
      <c r="M17030" t="s">
        <v>899</v>
      </c>
      <c r="N17030" t="s">
        <v>171</v>
      </c>
      <c r="R17030" t="str">
        <f t="shared" si="948"/>
        <v>Weekend</v>
      </c>
      <c r="S17030" s="27">
        <f t="shared" si="949"/>
        <v>42757</v>
      </c>
      <c r="V17030" t="str">
        <f t="shared" si="950"/>
        <v/>
      </c>
    </row>
    <row r="17031" spans="1:22" x14ac:dyDescent="0.25">
      <c r="A17031" t="s">
        <v>66</v>
      </c>
      <c r="C17031">
        <v>4874839</v>
      </c>
      <c r="D17031">
        <v>400</v>
      </c>
      <c r="E17031" t="s">
        <v>91</v>
      </c>
      <c r="G17031">
        <v>11.944000000000001</v>
      </c>
      <c r="H17031">
        <v>2014</v>
      </c>
      <c r="I17031">
        <v>6</v>
      </c>
      <c r="J17031">
        <v>11</v>
      </c>
      <c r="K17031" t="s">
        <v>1964</v>
      </c>
      <c r="L17031" t="s">
        <v>1971</v>
      </c>
      <c r="M17031" t="s">
        <v>900</v>
      </c>
      <c r="N17031" t="s">
        <v>860</v>
      </c>
      <c r="R17031" t="str">
        <f t="shared" si="948"/>
        <v>Weekday</v>
      </c>
      <c r="S17031" s="27">
        <f t="shared" si="949"/>
        <v>41801</v>
      </c>
      <c r="V17031" t="str">
        <f t="shared" si="950"/>
        <v/>
      </c>
    </row>
    <row r="17032" spans="1:22" x14ac:dyDescent="0.25">
      <c r="A17032" t="s">
        <v>66</v>
      </c>
      <c r="C17032">
        <v>5562391</v>
      </c>
      <c r="D17032">
        <v>400</v>
      </c>
      <c r="E17032" t="s">
        <v>91</v>
      </c>
      <c r="G17032">
        <v>11.939</v>
      </c>
      <c r="H17032">
        <v>2015</v>
      </c>
      <c r="I17032">
        <v>12</v>
      </c>
      <c r="J17032">
        <v>21</v>
      </c>
      <c r="K17032" t="s">
        <v>1989</v>
      </c>
      <c r="L17032" t="s">
        <v>1975</v>
      </c>
      <c r="M17032" t="s">
        <v>900</v>
      </c>
      <c r="N17032" t="s">
        <v>404</v>
      </c>
      <c r="R17032" t="str">
        <f t="shared" si="948"/>
        <v>Weekday</v>
      </c>
      <c r="S17032" s="27">
        <f t="shared" si="949"/>
        <v>42359</v>
      </c>
      <c r="V17032" t="str">
        <f t="shared" si="950"/>
        <v/>
      </c>
    </row>
    <row r="17033" spans="1:22" x14ac:dyDescent="0.25">
      <c r="A17033" t="s">
        <v>66</v>
      </c>
      <c r="C17033">
        <v>5956852</v>
      </c>
      <c r="D17033">
        <v>400</v>
      </c>
      <c r="E17033" t="s">
        <v>90</v>
      </c>
      <c r="G17033">
        <v>11.946</v>
      </c>
      <c r="H17033">
        <v>2016</v>
      </c>
      <c r="I17033">
        <v>10</v>
      </c>
      <c r="J17033">
        <v>14</v>
      </c>
      <c r="K17033" t="s">
        <v>1941</v>
      </c>
      <c r="L17033" t="s">
        <v>1961</v>
      </c>
      <c r="M17033" t="s">
        <v>899</v>
      </c>
      <c r="N17033" t="s">
        <v>860</v>
      </c>
      <c r="R17033" t="str">
        <f t="shared" si="948"/>
        <v>Weekday</v>
      </c>
      <c r="S17033" s="27">
        <f t="shared" si="949"/>
        <v>42657</v>
      </c>
      <c r="V17033" t="str">
        <f t="shared" si="950"/>
        <v/>
      </c>
    </row>
    <row r="17034" spans="1:22" x14ac:dyDescent="0.25">
      <c r="A17034" t="s">
        <v>66</v>
      </c>
      <c r="C17034">
        <v>5793588</v>
      </c>
      <c r="D17034">
        <v>400</v>
      </c>
      <c r="E17034" t="s">
        <v>91</v>
      </c>
      <c r="G17034">
        <v>11.94</v>
      </c>
      <c r="H17034">
        <v>2016</v>
      </c>
      <c r="I17034">
        <v>6</v>
      </c>
      <c r="J17034">
        <v>13</v>
      </c>
      <c r="K17034" t="s">
        <v>1954</v>
      </c>
      <c r="L17034" t="s">
        <v>1963</v>
      </c>
      <c r="M17034" t="s">
        <v>900</v>
      </c>
      <c r="N17034" t="s">
        <v>860</v>
      </c>
      <c r="R17034" t="str">
        <f t="shared" si="948"/>
        <v>Weekday</v>
      </c>
      <c r="S17034" s="27">
        <f t="shared" si="949"/>
        <v>42534</v>
      </c>
      <c r="V17034" t="str">
        <f t="shared" si="950"/>
        <v/>
      </c>
    </row>
    <row r="17035" spans="1:22" x14ac:dyDescent="0.25">
      <c r="A17035" t="s">
        <v>66</v>
      </c>
      <c r="C17035">
        <v>6978466</v>
      </c>
      <c r="D17035">
        <v>400</v>
      </c>
      <c r="E17035" t="s">
        <v>91</v>
      </c>
      <c r="G17035">
        <v>11.943</v>
      </c>
      <c r="H17035">
        <v>2018</v>
      </c>
      <c r="I17035">
        <v>11</v>
      </c>
      <c r="J17035">
        <v>27</v>
      </c>
      <c r="K17035" t="s">
        <v>1947</v>
      </c>
      <c r="L17035" t="s">
        <v>1956</v>
      </c>
      <c r="M17035" t="s">
        <v>900</v>
      </c>
      <c r="N17035" t="s">
        <v>404</v>
      </c>
      <c r="R17035" t="str">
        <f t="shared" si="948"/>
        <v>Weekday</v>
      </c>
      <c r="S17035" s="27">
        <f t="shared" si="949"/>
        <v>43431</v>
      </c>
      <c r="V17035" t="str">
        <f t="shared" si="950"/>
        <v/>
      </c>
    </row>
    <row r="17036" spans="1:22" x14ac:dyDescent="0.25">
      <c r="A17036" t="s">
        <v>66</v>
      </c>
      <c r="C17036">
        <v>6601931</v>
      </c>
      <c r="D17036">
        <v>400</v>
      </c>
      <c r="E17036" t="s">
        <v>91</v>
      </c>
      <c r="G17036">
        <v>11.943</v>
      </c>
      <c r="H17036">
        <v>2018</v>
      </c>
      <c r="I17036">
        <v>2</v>
      </c>
      <c r="J17036">
        <v>21</v>
      </c>
      <c r="K17036" t="s">
        <v>1964</v>
      </c>
      <c r="L17036" t="s">
        <v>1976</v>
      </c>
      <c r="M17036" t="s">
        <v>900</v>
      </c>
      <c r="N17036" t="s">
        <v>404</v>
      </c>
      <c r="R17036" t="str">
        <f t="shared" si="948"/>
        <v>Weekday</v>
      </c>
      <c r="S17036" s="27">
        <f t="shared" si="949"/>
        <v>43152</v>
      </c>
      <c r="V17036" t="str">
        <f t="shared" si="950"/>
        <v/>
      </c>
    </row>
    <row r="17037" spans="1:22" x14ac:dyDescent="0.25">
      <c r="A17037" t="s">
        <v>66</v>
      </c>
      <c r="C17037">
        <v>6391189</v>
      </c>
      <c r="D17037">
        <v>400</v>
      </c>
      <c r="E17037" t="s">
        <v>90</v>
      </c>
      <c r="G17037">
        <v>11.948</v>
      </c>
      <c r="H17037">
        <v>2017</v>
      </c>
      <c r="I17037">
        <v>9</v>
      </c>
      <c r="J17037">
        <v>13</v>
      </c>
      <c r="K17037" t="s">
        <v>1962</v>
      </c>
      <c r="L17037" t="s">
        <v>1975</v>
      </c>
      <c r="M17037" t="s">
        <v>900</v>
      </c>
      <c r="N17037" t="s">
        <v>860</v>
      </c>
      <c r="R17037" t="str">
        <f t="shared" si="948"/>
        <v>Weekday</v>
      </c>
      <c r="S17037" s="27">
        <f t="shared" si="949"/>
        <v>42991</v>
      </c>
      <c r="V17037" t="str">
        <f t="shared" si="950"/>
        <v/>
      </c>
    </row>
    <row r="17038" spans="1:22" x14ac:dyDescent="0.25">
      <c r="A17038" t="s">
        <v>66</v>
      </c>
      <c r="C17038">
        <v>5879502</v>
      </c>
      <c r="D17038">
        <v>400</v>
      </c>
      <c r="E17038" t="s">
        <v>91</v>
      </c>
      <c r="G17038">
        <v>11.943</v>
      </c>
      <c r="H17038">
        <v>2016</v>
      </c>
      <c r="I17038">
        <v>8</v>
      </c>
      <c r="J17038">
        <v>16</v>
      </c>
      <c r="K17038" t="s">
        <v>1947</v>
      </c>
      <c r="L17038" t="s">
        <v>1946</v>
      </c>
      <c r="M17038" t="s">
        <v>900</v>
      </c>
      <c r="N17038" t="s">
        <v>860</v>
      </c>
      <c r="R17038" t="str">
        <f t="shared" si="948"/>
        <v>Weekday</v>
      </c>
      <c r="S17038" s="27">
        <f t="shared" si="949"/>
        <v>42598</v>
      </c>
      <c r="V17038" t="str">
        <f t="shared" si="950"/>
        <v/>
      </c>
    </row>
    <row r="17039" spans="1:22" x14ac:dyDescent="0.25">
      <c r="A17039" t="s">
        <v>66</v>
      </c>
      <c r="C17039">
        <v>5906676</v>
      </c>
      <c r="D17039">
        <v>400</v>
      </c>
      <c r="E17039" t="s">
        <v>91</v>
      </c>
      <c r="G17039">
        <v>11.943</v>
      </c>
      <c r="H17039">
        <v>2016</v>
      </c>
      <c r="I17039">
        <v>9</v>
      </c>
      <c r="J17039">
        <v>6</v>
      </c>
      <c r="K17039" t="s">
        <v>1972</v>
      </c>
      <c r="L17039" t="s">
        <v>1944</v>
      </c>
      <c r="M17039" t="s">
        <v>900</v>
      </c>
      <c r="N17039" t="s">
        <v>860</v>
      </c>
      <c r="R17039" t="str">
        <f t="shared" si="948"/>
        <v>Weekday</v>
      </c>
      <c r="S17039" s="27">
        <f t="shared" si="949"/>
        <v>42619</v>
      </c>
      <c r="V17039" t="str">
        <f t="shared" si="950"/>
        <v/>
      </c>
    </row>
    <row r="17040" spans="1:22" x14ac:dyDescent="0.25">
      <c r="A17040" t="s">
        <v>66</v>
      </c>
      <c r="C17040">
        <v>6094878</v>
      </c>
      <c r="D17040">
        <v>400</v>
      </c>
      <c r="E17040" t="s">
        <v>91</v>
      </c>
      <c r="G17040">
        <v>11.944000000000001</v>
      </c>
      <c r="H17040">
        <v>2017</v>
      </c>
      <c r="I17040">
        <v>1</v>
      </c>
      <c r="J17040">
        <v>14</v>
      </c>
      <c r="K17040" t="s">
        <v>1939</v>
      </c>
      <c r="L17040" t="s">
        <v>2001</v>
      </c>
      <c r="M17040" t="s">
        <v>900</v>
      </c>
      <c r="N17040" t="s">
        <v>860</v>
      </c>
      <c r="R17040" t="str">
        <f t="shared" si="948"/>
        <v>Weekend</v>
      </c>
      <c r="S17040" s="27">
        <f t="shared" si="949"/>
        <v>42749</v>
      </c>
      <c r="V17040" t="str">
        <f t="shared" si="950"/>
        <v/>
      </c>
    </row>
    <row r="17041" spans="1:22" x14ac:dyDescent="0.25">
      <c r="A17041" t="s">
        <v>66</v>
      </c>
      <c r="C17041">
        <v>6131678</v>
      </c>
      <c r="D17041">
        <v>400</v>
      </c>
      <c r="E17041" t="s">
        <v>90</v>
      </c>
      <c r="G17041">
        <v>11.95</v>
      </c>
      <c r="H17041">
        <v>2017</v>
      </c>
      <c r="I17041">
        <v>1</v>
      </c>
      <c r="J17041">
        <v>17</v>
      </c>
      <c r="K17041" t="s">
        <v>1956</v>
      </c>
      <c r="L17041" t="s">
        <v>1986</v>
      </c>
      <c r="M17041" t="s">
        <v>900</v>
      </c>
      <c r="N17041" t="s">
        <v>860</v>
      </c>
      <c r="R17041" t="str">
        <f t="shared" si="948"/>
        <v>Weekday</v>
      </c>
      <c r="S17041" s="27">
        <f t="shared" si="949"/>
        <v>42752</v>
      </c>
      <c r="V17041" t="str">
        <f t="shared" si="950"/>
        <v/>
      </c>
    </row>
    <row r="17042" spans="1:22" x14ac:dyDescent="0.25">
      <c r="A17042" t="s">
        <v>66</v>
      </c>
      <c r="C17042">
        <v>5774463</v>
      </c>
      <c r="D17042">
        <v>400</v>
      </c>
      <c r="E17042" t="s">
        <v>91</v>
      </c>
      <c r="G17042">
        <v>11.944000000000001</v>
      </c>
      <c r="H17042">
        <v>2015</v>
      </c>
      <c r="I17042">
        <v>5</v>
      </c>
      <c r="J17042">
        <v>6</v>
      </c>
      <c r="K17042" t="s">
        <v>1939</v>
      </c>
      <c r="L17042" t="s">
        <v>1946</v>
      </c>
      <c r="M17042" t="s">
        <v>900</v>
      </c>
      <c r="N17042" t="s">
        <v>404</v>
      </c>
      <c r="R17042" t="str">
        <f t="shared" si="948"/>
        <v>Weekday</v>
      </c>
      <c r="S17042" s="27">
        <f t="shared" si="949"/>
        <v>42130</v>
      </c>
      <c r="V17042" t="str">
        <f t="shared" si="950"/>
        <v/>
      </c>
    </row>
    <row r="17043" spans="1:22" x14ac:dyDescent="0.25">
      <c r="A17043" t="s">
        <v>66</v>
      </c>
      <c r="C17043">
        <v>5914858</v>
      </c>
      <c r="D17043">
        <v>400</v>
      </c>
      <c r="E17043" t="s">
        <v>91</v>
      </c>
      <c r="G17043">
        <v>11.945</v>
      </c>
      <c r="H17043">
        <v>2016</v>
      </c>
      <c r="I17043">
        <v>9</v>
      </c>
      <c r="J17043">
        <v>8</v>
      </c>
      <c r="K17043" t="s">
        <v>1970</v>
      </c>
      <c r="L17043" t="s">
        <v>1943</v>
      </c>
      <c r="M17043" t="s">
        <v>900</v>
      </c>
      <c r="N17043" t="s">
        <v>404</v>
      </c>
      <c r="R17043" t="str">
        <f t="shared" si="948"/>
        <v>Weekday</v>
      </c>
      <c r="S17043" s="27">
        <f t="shared" si="949"/>
        <v>42621</v>
      </c>
      <c r="V17043" t="str">
        <f t="shared" si="950"/>
        <v/>
      </c>
    </row>
    <row r="17044" spans="1:22" x14ac:dyDescent="0.25">
      <c r="A17044" t="s">
        <v>66</v>
      </c>
      <c r="C17044">
        <v>6094813</v>
      </c>
      <c r="D17044">
        <v>400</v>
      </c>
      <c r="E17044" t="s">
        <v>91</v>
      </c>
      <c r="G17044">
        <v>11.945</v>
      </c>
      <c r="H17044">
        <v>2017</v>
      </c>
      <c r="I17044">
        <v>1</v>
      </c>
      <c r="J17044">
        <v>11</v>
      </c>
      <c r="K17044" t="s">
        <v>1958</v>
      </c>
      <c r="L17044" t="s">
        <v>2000</v>
      </c>
      <c r="M17044" t="s">
        <v>900</v>
      </c>
      <c r="N17044" t="s">
        <v>860</v>
      </c>
      <c r="R17044" t="str">
        <f t="shared" si="948"/>
        <v>Weekday</v>
      </c>
      <c r="S17044" s="27">
        <f t="shared" si="949"/>
        <v>42746</v>
      </c>
      <c r="V17044" t="str">
        <f t="shared" si="950"/>
        <v/>
      </c>
    </row>
    <row r="17045" spans="1:22" x14ac:dyDescent="0.25">
      <c r="A17045" t="s">
        <v>66</v>
      </c>
      <c r="C17045">
        <v>5670535</v>
      </c>
      <c r="D17045">
        <v>400</v>
      </c>
      <c r="E17045" t="s">
        <v>91</v>
      </c>
      <c r="G17045">
        <v>11.946</v>
      </c>
      <c r="H17045">
        <v>2016</v>
      </c>
      <c r="I17045">
        <v>3</v>
      </c>
      <c r="J17045">
        <v>11</v>
      </c>
      <c r="K17045" t="s">
        <v>1947</v>
      </c>
      <c r="L17045" t="s">
        <v>1975</v>
      </c>
      <c r="M17045" t="s">
        <v>900</v>
      </c>
      <c r="N17045" t="s">
        <v>860</v>
      </c>
      <c r="R17045" t="str">
        <f t="shared" si="948"/>
        <v>Weekday</v>
      </c>
      <c r="S17045" s="27">
        <f t="shared" si="949"/>
        <v>42440</v>
      </c>
      <c r="V17045" t="str">
        <f t="shared" si="950"/>
        <v/>
      </c>
    </row>
    <row r="17046" spans="1:22" x14ac:dyDescent="0.25">
      <c r="A17046" t="s">
        <v>66</v>
      </c>
      <c r="C17046">
        <v>5949766</v>
      </c>
      <c r="D17046">
        <v>400</v>
      </c>
      <c r="E17046" t="s">
        <v>91</v>
      </c>
      <c r="G17046">
        <v>11.946999999999999</v>
      </c>
      <c r="H17046">
        <v>2016</v>
      </c>
      <c r="I17046">
        <v>10</v>
      </c>
      <c r="J17046">
        <v>7</v>
      </c>
      <c r="K17046" t="s">
        <v>1939</v>
      </c>
      <c r="L17046" t="s">
        <v>2002</v>
      </c>
      <c r="M17046" t="s">
        <v>900</v>
      </c>
      <c r="N17046" t="s">
        <v>860</v>
      </c>
      <c r="R17046" t="str">
        <f t="shared" si="948"/>
        <v>Weekday</v>
      </c>
      <c r="S17046" s="27">
        <f t="shared" si="949"/>
        <v>42650</v>
      </c>
      <c r="V17046" t="str">
        <f t="shared" si="950"/>
        <v/>
      </c>
    </row>
    <row r="17047" spans="1:22" x14ac:dyDescent="0.25">
      <c r="A17047" t="s">
        <v>66</v>
      </c>
      <c r="C17047">
        <v>6571307</v>
      </c>
      <c r="D17047">
        <v>400</v>
      </c>
      <c r="E17047" t="s">
        <v>91</v>
      </c>
      <c r="G17047">
        <v>11.946999999999999</v>
      </c>
      <c r="H17047">
        <v>2018</v>
      </c>
      <c r="I17047">
        <v>1</v>
      </c>
      <c r="J17047">
        <v>28</v>
      </c>
      <c r="K17047" t="s">
        <v>1934</v>
      </c>
      <c r="L17047" t="s">
        <v>1992</v>
      </c>
      <c r="M17047" t="s">
        <v>899</v>
      </c>
      <c r="N17047" t="s">
        <v>404</v>
      </c>
      <c r="R17047" t="str">
        <f t="shared" si="948"/>
        <v>Weekend</v>
      </c>
      <c r="S17047" s="27">
        <f t="shared" si="949"/>
        <v>43128</v>
      </c>
      <c r="V17047" t="str">
        <f t="shared" si="950"/>
        <v/>
      </c>
    </row>
    <row r="17048" spans="1:22" x14ac:dyDescent="0.25">
      <c r="A17048" t="s">
        <v>66</v>
      </c>
      <c r="C17048">
        <v>6740750</v>
      </c>
      <c r="D17048">
        <v>400</v>
      </c>
      <c r="E17048" t="s">
        <v>91</v>
      </c>
      <c r="G17048">
        <v>11.946999999999999</v>
      </c>
      <c r="H17048">
        <v>2018</v>
      </c>
      <c r="I17048">
        <v>6</v>
      </c>
      <c r="J17048">
        <v>7</v>
      </c>
      <c r="K17048" t="s">
        <v>1972</v>
      </c>
      <c r="L17048" t="s">
        <v>1982</v>
      </c>
      <c r="M17048" t="s">
        <v>900</v>
      </c>
      <c r="N17048" t="s">
        <v>860</v>
      </c>
      <c r="R17048" t="str">
        <f t="shared" si="948"/>
        <v>Weekday</v>
      </c>
      <c r="S17048" s="27">
        <f t="shared" si="949"/>
        <v>43258</v>
      </c>
      <c r="V17048" t="str">
        <f t="shared" si="950"/>
        <v/>
      </c>
    </row>
    <row r="17049" spans="1:22" x14ac:dyDescent="0.25">
      <c r="A17049" t="s">
        <v>66</v>
      </c>
      <c r="C17049">
        <v>6573169</v>
      </c>
      <c r="D17049">
        <v>400</v>
      </c>
      <c r="E17049" t="s">
        <v>91</v>
      </c>
      <c r="G17049">
        <v>11.946999999999999</v>
      </c>
      <c r="H17049">
        <v>2018</v>
      </c>
      <c r="I17049">
        <v>1</v>
      </c>
      <c r="J17049">
        <v>25</v>
      </c>
      <c r="K17049" t="s">
        <v>1964</v>
      </c>
      <c r="L17049" t="s">
        <v>1941</v>
      </c>
      <c r="M17049" t="s">
        <v>900</v>
      </c>
      <c r="N17049" t="s">
        <v>404</v>
      </c>
      <c r="R17049" t="str">
        <f t="shared" si="948"/>
        <v>Weekday</v>
      </c>
      <c r="S17049" s="27">
        <f t="shared" si="949"/>
        <v>43125</v>
      </c>
      <c r="V17049" t="str">
        <f t="shared" si="950"/>
        <v/>
      </c>
    </row>
    <row r="17050" spans="1:22" x14ac:dyDescent="0.25">
      <c r="A17050" t="s">
        <v>66</v>
      </c>
      <c r="C17050">
        <v>6648068</v>
      </c>
      <c r="D17050">
        <v>400</v>
      </c>
      <c r="E17050" t="s">
        <v>90</v>
      </c>
      <c r="G17050">
        <v>11.948</v>
      </c>
      <c r="H17050">
        <v>2018</v>
      </c>
      <c r="I17050">
        <v>3</v>
      </c>
      <c r="J17050">
        <v>23</v>
      </c>
      <c r="K17050" t="s">
        <v>1941</v>
      </c>
      <c r="L17050" t="s">
        <v>1990</v>
      </c>
      <c r="M17050" t="s">
        <v>900</v>
      </c>
      <c r="N17050" t="s">
        <v>404</v>
      </c>
      <c r="R17050" t="str">
        <f t="shared" si="948"/>
        <v>Weekday</v>
      </c>
      <c r="S17050" s="27">
        <f t="shared" si="949"/>
        <v>43182</v>
      </c>
      <c r="V17050" t="str">
        <f t="shared" si="950"/>
        <v/>
      </c>
    </row>
    <row r="17051" spans="1:22" x14ac:dyDescent="0.25">
      <c r="A17051" t="s">
        <v>66</v>
      </c>
      <c r="C17051">
        <v>5695729</v>
      </c>
      <c r="D17051">
        <v>400</v>
      </c>
      <c r="E17051" t="s">
        <v>91</v>
      </c>
      <c r="G17051">
        <v>11.946999999999999</v>
      </c>
      <c r="H17051">
        <v>2016</v>
      </c>
      <c r="I17051">
        <v>3</v>
      </c>
      <c r="J17051">
        <v>30</v>
      </c>
      <c r="K17051" t="s">
        <v>1958</v>
      </c>
      <c r="L17051" t="s">
        <v>1960</v>
      </c>
      <c r="M17051" t="s">
        <v>900</v>
      </c>
      <c r="N17051" t="s">
        <v>860</v>
      </c>
      <c r="R17051" t="str">
        <f t="shared" si="948"/>
        <v>Weekday</v>
      </c>
      <c r="S17051" s="27">
        <f t="shared" si="949"/>
        <v>42459</v>
      </c>
      <c r="V17051" t="str">
        <f t="shared" si="950"/>
        <v/>
      </c>
    </row>
    <row r="17052" spans="1:22" x14ac:dyDescent="0.25">
      <c r="A17052" t="s">
        <v>66</v>
      </c>
      <c r="C17052">
        <v>5968231</v>
      </c>
      <c r="D17052">
        <v>400</v>
      </c>
      <c r="E17052" t="s">
        <v>91</v>
      </c>
      <c r="G17052">
        <v>11.946999999999999</v>
      </c>
      <c r="H17052">
        <v>2016</v>
      </c>
      <c r="I17052">
        <v>10</v>
      </c>
      <c r="J17052">
        <v>21</v>
      </c>
      <c r="K17052" t="s">
        <v>1970</v>
      </c>
      <c r="L17052" t="s">
        <v>1976</v>
      </c>
      <c r="M17052" t="s">
        <v>900</v>
      </c>
      <c r="N17052" t="s">
        <v>860</v>
      </c>
      <c r="R17052" t="str">
        <f t="shared" si="948"/>
        <v>Weekday</v>
      </c>
      <c r="S17052" s="27">
        <f t="shared" si="949"/>
        <v>42664</v>
      </c>
      <c r="V17052" t="str">
        <f t="shared" si="950"/>
        <v/>
      </c>
    </row>
    <row r="17053" spans="1:22" x14ac:dyDescent="0.25">
      <c r="A17053" t="s">
        <v>66</v>
      </c>
      <c r="C17053">
        <v>6347780</v>
      </c>
      <c r="D17053">
        <v>400</v>
      </c>
      <c r="E17053" t="s">
        <v>91</v>
      </c>
      <c r="G17053">
        <v>11.948</v>
      </c>
      <c r="H17053">
        <v>2017</v>
      </c>
      <c r="I17053">
        <v>8</v>
      </c>
      <c r="J17053">
        <v>9</v>
      </c>
      <c r="K17053" t="s">
        <v>1947</v>
      </c>
      <c r="L17053" t="s">
        <v>1989</v>
      </c>
      <c r="M17053" t="s">
        <v>900</v>
      </c>
      <c r="N17053" t="s">
        <v>860</v>
      </c>
      <c r="R17053" t="str">
        <f t="shared" si="948"/>
        <v>Weekday</v>
      </c>
      <c r="S17053" s="27">
        <f t="shared" si="949"/>
        <v>42956</v>
      </c>
      <c r="V17053" t="str">
        <f t="shared" si="950"/>
        <v/>
      </c>
    </row>
    <row r="17054" spans="1:22" x14ac:dyDescent="0.25">
      <c r="A17054" t="s">
        <v>66</v>
      </c>
      <c r="C17054">
        <v>6977572</v>
      </c>
      <c r="D17054">
        <v>400</v>
      </c>
      <c r="E17054" t="s">
        <v>91</v>
      </c>
      <c r="G17054">
        <v>11.948</v>
      </c>
      <c r="H17054">
        <v>2018</v>
      </c>
      <c r="I17054">
        <v>11</v>
      </c>
      <c r="J17054">
        <v>27</v>
      </c>
      <c r="K17054" t="s">
        <v>1954</v>
      </c>
      <c r="L17054" t="s">
        <v>1934</v>
      </c>
      <c r="M17054" t="s">
        <v>900</v>
      </c>
      <c r="N17054" t="s">
        <v>404</v>
      </c>
      <c r="R17054" t="str">
        <f t="shared" si="948"/>
        <v>Weekday</v>
      </c>
      <c r="S17054" s="27">
        <f t="shared" si="949"/>
        <v>43431</v>
      </c>
      <c r="V17054" t="str">
        <f t="shared" si="950"/>
        <v/>
      </c>
    </row>
    <row r="17055" spans="1:22" x14ac:dyDescent="0.25">
      <c r="A17055" t="s">
        <v>66</v>
      </c>
      <c r="C17055">
        <v>6094998</v>
      </c>
      <c r="D17055">
        <v>400</v>
      </c>
      <c r="E17055" t="s">
        <v>91</v>
      </c>
      <c r="G17055">
        <v>11.949</v>
      </c>
      <c r="H17055">
        <v>2017</v>
      </c>
      <c r="I17055">
        <v>1</v>
      </c>
      <c r="J17055">
        <v>22</v>
      </c>
      <c r="K17055" t="s">
        <v>1939</v>
      </c>
      <c r="L17055" t="s">
        <v>1977</v>
      </c>
      <c r="M17055" t="s">
        <v>900</v>
      </c>
      <c r="N17055" t="s">
        <v>860</v>
      </c>
      <c r="R17055" t="str">
        <f t="shared" si="948"/>
        <v>Weekend</v>
      </c>
      <c r="S17055" s="27">
        <f t="shared" si="949"/>
        <v>42757</v>
      </c>
      <c r="V17055" t="str">
        <f t="shared" si="950"/>
        <v/>
      </c>
    </row>
    <row r="17056" spans="1:22" x14ac:dyDescent="0.25">
      <c r="A17056" t="s">
        <v>66</v>
      </c>
      <c r="C17056">
        <v>6259763</v>
      </c>
      <c r="D17056">
        <v>400</v>
      </c>
      <c r="E17056" t="s">
        <v>91</v>
      </c>
      <c r="G17056">
        <v>11.949</v>
      </c>
      <c r="H17056">
        <v>2017</v>
      </c>
      <c r="I17056">
        <v>6</v>
      </c>
      <c r="J17056">
        <v>2</v>
      </c>
      <c r="K17056" t="s">
        <v>1947</v>
      </c>
      <c r="L17056" t="s">
        <v>1975</v>
      </c>
      <c r="M17056" t="s">
        <v>900</v>
      </c>
      <c r="N17056" t="s">
        <v>404</v>
      </c>
      <c r="R17056" t="str">
        <f t="shared" si="948"/>
        <v>Weekday</v>
      </c>
      <c r="S17056" s="27">
        <f t="shared" si="949"/>
        <v>42888</v>
      </c>
      <c r="V17056" t="str">
        <f t="shared" si="950"/>
        <v/>
      </c>
    </row>
    <row r="17057" spans="1:22" x14ac:dyDescent="0.25">
      <c r="A17057" t="s">
        <v>66</v>
      </c>
      <c r="C17057">
        <v>6334478</v>
      </c>
      <c r="D17057">
        <v>400</v>
      </c>
      <c r="E17057" t="s">
        <v>91</v>
      </c>
      <c r="G17057">
        <v>11.949</v>
      </c>
      <c r="H17057">
        <v>2017</v>
      </c>
      <c r="I17057">
        <v>7</v>
      </c>
      <c r="J17057">
        <v>31</v>
      </c>
      <c r="K17057" t="s">
        <v>1958</v>
      </c>
      <c r="L17057" t="s">
        <v>1987</v>
      </c>
      <c r="M17057" t="s">
        <v>900</v>
      </c>
      <c r="N17057" t="s">
        <v>860</v>
      </c>
      <c r="R17057" t="str">
        <f t="shared" si="948"/>
        <v>Weekday</v>
      </c>
      <c r="S17057" s="27">
        <f t="shared" si="949"/>
        <v>42947</v>
      </c>
      <c r="V17057" t="str">
        <f t="shared" si="950"/>
        <v/>
      </c>
    </row>
    <row r="17058" spans="1:22" x14ac:dyDescent="0.25">
      <c r="A17058" t="s">
        <v>66</v>
      </c>
      <c r="C17058">
        <v>6393667</v>
      </c>
      <c r="D17058">
        <v>400</v>
      </c>
      <c r="E17058" t="s">
        <v>91</v>
      </c>
      <c r="G17058">
        <v>11.949</v>
      </c>
      <c r="H17058">
        <v>2017</v>
      </c>
      <c r="I17058">
        <v>9</v>
      </c>
      <c r="J17058">
        <v>13</v>
      </c>
      <c r="K17058" t="s">
        <v>1954</v>
      </c>
      <c r="L17058" t="s">
        <v>1955</v>
      </c>
      <c r="M17058" t="s">
        <v>900</v>
      </c>
      <c r="N17058" t="s">
        <v>404</v>
      </c>
      <c r="R17058" t="str">
        <f t="shared" si="948"/>
        <v>Weekday</v>
      </c>
      <c r="S17058" s="27">
        <f t="shared" si="949"/>
        <v>42991</v>
      </c>
      <c r="V17058" t="str">
        <f t="shared" si="950"/>
        <v/>
      </c>
    </row>
    <row r="17059" spans="1:22" x14ac:dyDescent="0.25">
      <c r="A17059" t="s">
        <v>66</v>
      </c>
      <c r="C17059">
        <v>6789013</v>
      </c>
      <c r="D17059">
        <v>400</v>
      </c>
      <c r="E17059" t="s">
        <v>91</v>
      </c>
      <c r="G17059">
        <v>11.949</v>
      </c>
      <c r="H17059">
        <v>2018</v>
      </c>
      <c r="I17059">
        <v>7</v>
      </c>
      <c r="J17059">
        <v>10</v>
      </c>
      <c r="K17059" t="s">
        <v>1947</v>
      </c>
      <c r="L17059" t="s">
        <v>1962</v>
      </c>
      <c r="M17059" t="s">
        <v>900</v>
      </c>
      <c r="N17059" t="s">
        <v>404</v>
      </c>
      <c r="R17059" t="str">
        <f t="shared" si="948"/>
        <v>Weekday</v>
      </c>
      <c r="S17059" s="27">
        <f t="shared" si="949"/>
        <v>43291</v>
      </c>
      <c r="V17059" t="str">
        <f t="shared" si="950"/>
        <v/>
      </c>
    </row>
    <row r="17060" spans="1:22" x14ac:dyDescent="0.25">
      <c r="A17060" t="s">
        <v>66</v>
      </c>
      <c r="C17060">
        <v>5943633</v>
      </c>
      <c r="D17060">
        <v>400</v>
      </c>
      <c r="E17060" t="s">
        <v>90</v>
      </c>
      <c r="G17060">
        <v>11.955</v>
      </c>
      <c r="H17060">
        <v>2016</v>
      </c>
      <c r="I17060">
        <v>10</v>
      </c>
      <c r="J17060">
        <v>1</v>
      </c>
      <c r="K17060" t="s">
        <v>1941</v>
      </c>
      <c r="L17060" t="s">
        <v>1959</v>
      </c>
      <c r="M17060" t="s">
        <v>900</v>
      </c>
      <c r="N17060" t="s">
        <v>860</v>
      </c>
      <c r="R17060" t="str">
        <f t="shared" si="948"/>
        <v>Weekend</v>
      </c>
      <c r="S17060" s="27">
        <f t="shared" si="949"/>
        <v>42644</v>
      </c>
      <c r="V17060" t="str">
        <f t="shared" si="950"/>
        <v/>
      </c>
    </row>
    <row r="17061" spans="1:22" x14ac:dyDescent="0.25">
      <c r="A17061" t="s">
        <v>66</v>
      </c>
      <c r="C17061">
        <v>4874914</v>
      </c>
      <c r="D17061">
        <v>400</v>
      </c>
      <c r="E17061" t="s">
        <v>91</v>
      </c>
      <c r="G17061">
        <v>11.948</v>
      </c>
      <c r="H17061">
        <v>2014</v>
      </c>
      <c r="I17061">
        <v>6</v>
      </c>
      <c r="J17061">
        <v>10</v>
      </c>
      <c r="K17061" t="s">
        <v>1964</v>
      </c>
      <c r="L17061" t="s">
        <v>1997</v>
      </c>
      <c r="M17061" t="s">
        <v>900</v>
      </c>
      <c r="N17061" t="s">
        <v>860</v>
      </c>
      <c r="R17061" t="str">
        <f t="shared" si="948"/>
        <v>Weekday</v>
      </c>
      <c r="S17061" s="27">
        <f t="shared" si="949"/>
        <v>41800</v>
      </c>
      <c r="V17061" t="str">
        <f t="shared" si="950"/>
        <v/>
      </c>
    </row>
    <row r="17062" spans="1:22" x14ac:dyDescent="0.25">
      <c r="A17062" t="s">
        <v>66</v>
      </c>
      <c r="C17062">
        <v>7007850</v>
      </c>
      <c r="D17062">
        <v>400</v>
      </c>
      <c r="E17062" t="s">
        <v>91</v>
      </c>
      <c r="G17062">
        <v>11.95</v>
      </c>
      <c r="H17062">
        <v>2018</v>
      </c>
      <c r="I17062">
        <v>12</v>
      </c>
      <c r="J17062">
        <v>14</v>
      </c>
      <c r="K17062" t="s">
        <v>1962</v>
      </c>
      <c r="L17062" t="s">
        <v>1978</v>
      </c>
      <c r="M17062" t="s">
        <v>900</v>
      </c>
      <c r="N17062" t="s">
        <v>860</v>
      </c>
      <c r="R17062" t="str">
        <f t="shared" si="948"/>
        <v>Weekday</v>
      </c>
      <c r="S17062" s="27">
        <f t="shared" si="949"/>
        <v>43448</v>
      </c>
      <c r="V17062" t="str">
        <f t="shared" si="950"/>
        <v/>
      </c>
    </row>
    <row r="17063" spans="1:22" x14ac:dyDescent="0.25">
      <c r="A17063" t="s">
        <v>66</v>
      </c>
      <c r="C17063">
        <v>6094163</v>
      </c>
      <c r="D17063">
        <v>400</v>
      </c>
      <c r="E17063" t="s">
        <v>91</v>
      </c>
      <c r="G17063">
        <v>11.949</v>
      </c>
      <c r="H17063">
        <v>2017</v>
      </c>
      <c r="I17063">
        <v>1</v>
      </c>
      <c r="J17063">
        <v>25</v>
      </c>
      <c r="K17063" t="s">
        <v>1936</v>
      </c>
      <c r="L17063" t="s">
        <v>1985</v>
      </c>
      <c r="M17063" t="s">
        <v>900</v>
      </c>
      <c r="N17063" t="s">
        <v>860</v>
      </c>
      <c r="R17063" t="str">
        <f t="shared" si="948"/>
        <v>Weekday</v>
      </c>
      <c r="S17063" s="27">
        <f t="shared" si="949"/>
        <v>42760</v>
      </c>
      <c r="V17063" t="str">
        <f t="shared" si="950"/>
        <v/>
      </c>
    </row>
    <row r="17064" spans="1:22" x14ac:dyDescent="0.25">
      <c r="A17064" t="s">
        <v>66</v>
      </c>
      <c r="C17064">
        <v>6170115</v>
      </c>
      <c r="D17064">
        <v>400</v>
      </c>
      <c r="E17064" t="s">
        <v>91</v>
      </c>
      <c r="G17064">
        <v>11.95</v>
      </c>
      <c r="H17064">
        <v>2017</v>
      </c>
      <c r="I17064">
        <v>3</v>
      </c>
      <c r="J17064">
        <v>29</v>
      </c>
      <c r="K17064" t="s">
        <v>1973</v>
      </c>
      <c r="L17064" t="s">
        <v>1938</v>
      </c>
      <c r="M17064" t="s">
        <v>900</v>
      </c>
      <c r="N17064" t="s">
        <v>860</v>
      </c>
      <c r="R17064" t="str">
        <f t="shared" si="948"/>
        <v>Weekday</v>
      </c>
      <c r="S17064" s="27">
        <f t="shared" si="949"/>
        <v>42823</v>
      </c>
      <c r="V17064" t="str">
        <f t="shared" si="950"/>
        <v/>
      </c>
    </row>
    <row r="17065" spans="1:22" x14ac:dyDescent="0.25">
      <c r="A17065" t="s">
        <v>66</v>
      </c>
      <c r="C17065">
        <v>6325766</v>
      </c>
      <c r="D17065">
        <v>400</v>
      </c>
      <c r="E17065" t="s">
        <v>91</v>
      </c>
      <c r="G17065">
        <v>11.95</v>
      </c>
      <c r="H17065">
        <v>2017</v>
      </c>
      <c r="I17065">
        <v>7</v>
      </c>
      <c r="J17065">
        <v>26</v>
      </c>
      <c r="K17065" t="s">
        <v>1947</v>
      </c>
      <c r="L17065" t="s">
        <v>1997</v>
      </c>
      <c r="M17065" t="s">
        <v>900</v>
      </c>
      <c r="N17065" t="s">
        <v>860</v>
      </c>
      <c r="R17065" t="str">
        <f t="shared" si="948"/>
        <v>Weekday</v>
      </c>
      <c r="S17065" s="27">
        <f t="shared" si="949"/>
        <v>42942</v>
      </c>
      <c r="V17065" t="str">
        <f t="shared" si="950"/>
        <v/>
      </c>
    </row>
    <row r="17066" spans="1:22" x14ac:dyDescent="0.25">
      <c r="A17066" t="s">
        <v>66</v>
      </c>
      <c r="C17066">
        <v>6413709</v>
      </c>
      <c r="D17066">
        <v>400</v>
      </c>
      <c r="E17066" t="s">
        <v>90</v>
      </c>
      <c r="G17066">
        <v>11.956</v>
      </c>
      <c r="H17066">
        <v>2017</v>
      </c>
      <c r="I17066">
        <v>9</v>
      </c>
      <c r="J17066">
        <v>29</v>
      </c>
      <c r="K17066" t="s">
        <v>1943</v>
      </c>
      <c r="L17066" t="s">
        <v>1992</v>
      </c>
      <c r="M17066" t="s">
        <v>900</v>
      </c>
      <c r="N17066" t="s">
        <v>860</v>
      </c>
      <c r="R17066" t="str">
        <f t="shared" si="948"/>
        <v>Weekday</v>
      </c>
      <c r="S17066" s="27">
        <f t="shared" si="949"/>
        <v>43007</v>
      </c>
      <c r="V17066" t="str">
        <f t="shared" si="950"/>
        <v/>
      </c>
    </row>
    <row r="17067" spans="1:22" x14ac:dyDescent="0.25">
      <c r="A17067" t="s">
        <v>66</v>
      </c>
      <c r="C17067">
        <v>6425710</v>
      </c>
      <c r="D17067">
        <v>400</v>
      </c>
      <c r="E17067" t="s">
        <v>91</v>
      </c>
      <c r="G17067">
        <v>11.952999999999999</v>
      </c>
      <c r="H17067">
        <v>2017</v>
      </c>
      <c r="I17067">
        <v>10</v>
      </c>
      <c r="J17067">
        <v>11</v>
      </c>
      <c r="K17067" t="s">
        <v>1964</v>
      </c>
      <c r="L17067" t="s">
        <v>1961</v>
      </c>
      <c r="M17067" t="s">
        <v>900</v>
      </c>
      <c r="N17067" t="s">
        <v>860</v>
      </c>
      <c r="R17067" t="str">
        <f t="shared" ref="R17067:R17130" si="951">IF(WEEKDAY(DATE(H17067,I17067,J17067),2) &lt; 6, "Weekday", "Weekend")</f>
        <v>Weekday</v>
      </c>
      <c r="S17067" s="27">
        <f t="shared" si="949"/>
        <v>43019</v>
      </c>
      <c r="V17067" t="str">
        <f t="shared" si="950"/>
        <v/>
      </c>
    </row>
    <row r="17068" spans="1:22" x14ac:dyDescent="0.25">
      <c r="A17068" t="s">
        <v>66</v>
      </c>
      <c r="C17068">
        <v>6482789</v>
      </c>
      <c r="D17068">
        <v>400</v>
      </c>
      <c r="E17068" t="s">
        <v>91</v>
      </c>
      <c r="G17068">
        <v>11.952</v>
      </c>
      <c r="H17068">
        <v>2017</v>
      </c>
      <c r="I17068">
        <v>11</v>
      </c>
      <c r="J17068">
        <v>20</v>
      </c>
      <c r="K17068" t="s">
        <v>1972</v>
      </c>
      <c r="L17068" t="s">
        <v>1943</v>
      </c>
      <c r="M17068" t="s">
        <v>900</v>
      </c>
      <c r="N17068" t="s">
        <v>860</v>
      </c>
      <c r="R17068" t="str">
        <f t="shared" si="951"/>
        <v>Weekday</v>
      </c>
      <c r="S17068" s="27">
        <f t="shared" ref="S17068:S17131" si="952">DATE(H17068,I17068,J17068)</f>
        <v>43059</v>
      </c>
      <c r="V17068" t="str">
        <f t="shared" si="950"/>
        <v/>
      </c>
    </row>
    <row r="17069" spans="1:22" x14ac:dyDescent="0.25">
      <c r="A17069" t="s">
        <v>66</v>
      </c>
      <c r="C17069">
        <v>6424053</v>
      </c>
      <c r="D17069">
        <v>400</v>
      </c>
      <c r="E17069" t="s">
        <v>91</v>
      </c>
      <c r="G17069">
        <v>11.952999999999999</v>
      </c>
      <c r="H17069">
        <v>2017</v>
      </c>
      <c r="I17069">
        <v>10</v>
      </c>
      <c r="J17069">
        <v>8</v>
      </c>
      <c r="K17069" t="s">
        <v>1973</v>
      </c>
      <c r="L17069" t="s">
        <v>1950</v>
      </c>
      <c r="M17069" t="s">
        <v>900</v>
      </c>
      <c r="N17069" t="s">
        <v>404</v>
      </c>
      <c r="R17069" t="str">
        <f t="shared" si="951"/>
        <v>Weekend</v>
      </c>
      <c r="S17069" s="27">
        <f t="shared" si="952"/>
        <v>43016</v>
      </c>
      <c r="V17069" t="str">
        <f t="shared" si="950"/>
        <v/>
      </c>
    </row>
    <row r="17070" spans="1:22" x14ac:dyDescent="0.25">
      <c r="A17070" t="s">
        <v>66</v>
      </c>
      <c r="C17070">
        <v>6461814</v>
      </c>
      <c r="D17070">
        <v>400</v>
      </c>
      <c r="E17070" t="s">
        <v>91</v>
      </c>
      <c r="G17070">
        <v>11.952999999999999</v>
      </c>
      <c r="H17070">
        <v>2017</v>
      </c>
      <c r="I17070">
        <v>11</v>
      </c>
      <c r="J17070">
        <v>3</v>
      </c>
      <c r="K17070" t="s">
        <v>1962</v>
      </c>
      <c r="L17070" t="s">
        <v>1996</v>
      </c>
      <c r="M17070" t="s">
        <v>900</v>
      </c>
      <c r="N17070" t="s">
        <v>860</v>
      </c>
      <c r="R17070" t="str">
        <f t="shared" si="951"/>
        <v>Weekday</v>
      </c>
      <c r="S17070" s="27">
        <f t="shared" si="952"/>
        <v>43042</v>
      </c>
      <c r="V17070" t="str">
        <f t="shared" si="950"/>
        <v/>
      </c>
    </row>
    <row r="17071" spans="1:22" x14ac:dyDescent="0.25">
      <c r="A17071" t="s">
        <v>66</v>
      </c>
      <c r="C17071">
        <v>6624758</v>
      </c>
      <c r="D17071">
        <v>400</v>
      </c>
      <c r="E17071" t="s">
        <v>91</v>
      </c>
      <c r="G17071">
        <v>11.952999999999999</v>
      </c>
      <c r="H17071">
        <v>2018</v>
      </c>
      <c r="I17071">
        <v>3</v>
      </c>
      <c r="J17071">
        <v>8</v>
      </c>
      <c r="K17071" t="s">
        <v>1952</v>
      </c>
      <c r="L17071" t="s">
        <v>1941</v>
      </c>
      <c r="M17071" t="s">
        <v>900</v>
      </c>
      <c r="N17071" t="s">
        <v>860</v>
      </c>
      <c r="R17071" t="str">
        <f t="shared" si="951"/>
        <v>Weekday</v>
      </c>
      <c r="S17071" s="27">
        <f t="shared" si="952"/>
        <v>43167</v>
      </c>
      <c r="V17071" t="str">
        <f t="shared" si="950"/>
        <v/>
      </c>
    </row>
    <row r="17072" spans="1:22" x14ac:dyDescent="0.25">
      <c r="A17072" t="s">
        <v>66</v>
      </c>
      <c r="C17072">
        <v>6951841</v>
      </c>
      <c r="D17072">
        <v>400</v>
      </c>
      <c r="E17072" t="s">
        <v>91</v>
      </c>
      <c r="G17072">
        <v>11.952999999999999</v>
      </c>
      <c r="H17072">
        <v>2018</v>
      </c>
      <c r="I17072">
        <v>11</v>
      </c>
      <c r="J17072">
        <v>7</v>
      </c>
      <c r="K17072" t="s">
        <v>1947</v>
      </c>
      <c r="L17072" t="s">
        <v>1950</v>
      </c>
      <c r="M17072" t="s">
        <v>900</v>
      </c>
      <c r="N17072" t="s">
        <v>860</v>
      </c>
      <c r="R17072" t="str">
        <f t="shared" si="951"/>
        <v>Weekday</v>
      </c>
      <c r="S17072" s="27">
        <f t="shared" si="952"/>
        <v>43411</v>
      </c>
      <c r="V17072" t="str">
        <f t="shared" si="950"/>
        <v/>
      </c>
    </row>
    <row r="17073" spans="1:22" x14ac:dyDescent="0.25">
      <c r="A17073" t="s">
        <v>66</v>
      </c>
      <c r="C17073">
        <v>6621335</v>
      </c>
      <c r="D17073">
        <v>400</v>
      </c>
      <c r="E17073" t="s">
        <v>90</v>
      </c>
      <c r="G17073">
        <v>11.958</v>
      </c>
      <c r="H17073">
        <v>2018</v>
      </c>
      <c r="I17073">
        <v>3</v>
      </c>
      <c r="J17073">
        <v>3</v>
      </c>
      <c r="K17073" t="s">
        <v>1941</v>
      </c>
      <c r="L17073" t="s">
        <v>1951</v>
      </c>
      <c r="M17073" t="s">
        <v>900</v>
      </c>
      <c r="N17073" t="s">
        <v>860</v>
      </c>
      <c r="R17073" t="str">
        <f t="shared" si="951"/>
        <v>Weekend</v>
      </c>
      <c r="S17073" s="27">
        <f t="shared" si="952"/>
        <v>43162</v>
      </c>
      <c r="V17073" t="str">
        <f t="shared" si="950"/>
        <v/>
      </c>
    </row>
    <row r="17074" spans="1:22" x14ac:dyDescent="0.25">
      <c r="A17074" t="s">
        <v>66</v>
      </c>
      <c r="C17074">
        <v>6408812</v>
      </c>
      <c r="D17074">
        <v>400</v>
      </c>
      <c r="E17074" t="s">
        <v>91</v>
      </c>
      <c r="G17074">
        <v>11.952999999999999</v>
      </c>
      <c r="H17074">
        <v>2017</v>
      </c>
      <c r="I17074">
        <v>9</v>
      </c>
      <c r="J17074">
        <v>28</v>
      </c>
      <c r="K17074" t="s">
        <v>1947</v>
      </c>
      <c r="L17074" t="s">
        <v>1999</v>
      </c>
      <c r="M17074" t="s">
        <v>900</v>
      </c>
      <c r="N17074" t="s">
        <v>860</v>
      </c>
      <c r="R17074" t="str">
        <f t="shared" si="951"/>
        <v>Weekday</v>
      </c>
      <c r="S17074" s="27">
        <f t="shared" si="952"/>
        <v>43006</v>
      </c>
      <c r="V17074" t="str">
        <f t="shared" si="950"/>
        <v/>
      </c>
    </row>
    <row r="17075" spans="1:22" x14ac:dyDescent="0.25">
      <c r="A17075" t="s">
        <v>66</v>
      </c>
      <c r="C17075">
        <v>6854857</v>
      </c>
      <c r="D17075">
        <v>400</v>
      </c>
      <c r="E17075" t="s">
        <v>91</v>
      </c>
      <c r="G17075">
        <v>11.955</v>
      </c>
      <c r="H17075">
        <v>2018</v>
      </c>
      <c r="I17075">
        <v>8</v>
      </c>
      <c r="J17075">
        <v>30</v>
      </c>
      <c r="K17075" t="s">
        <v>1964</v>
      </c>
      <c r="L17075" t="s">
        <v>1977</v>
      </c>
      <c r="M17075" t="s">
        <v>900</v>
      </c>
      <c r="N17075" t="s">
        <v>860</v>
      </c>
      <c r="R17075" t="str">
        <f t="shared" si="951"/>
        <v>Weekday</v>
      </c>
      <c r="S17075" s="27">
        <f t="shared" si="952"/>
        <v>43342</v>
      </c>
      <c r="V17075" t="str">
        <f t="shared" si="950"/>
        <v/>
      </c>
    </row>
    <row r="17076" spans="1:22" x14ac:dyDescent="0.25">
      <c r="A17076" t="s">
        <v>66</v>
      </c>
      <c r="C17076">
        <v>5028905</v>
      </c>
      <c r="D17076">
        <v>400</v>
      </c>
      <c r="E17076" t="s">
        <v>91</v>
      </c>
      <c r="G17076">
        <v>11.955</v>
      </c>
      <c r="H17076">
        <v>2014</v>
      </c>
      <c r="I17076">
        <v>10</v>
      </c>
      <c r="J17076">
        <v>24</v>
      </c>
      <c r="K17076" t="s">
        <v>1954</v>
      </c>
      <c r="L17076" t="s">
        <v>1978</v>
      </c>
      <c r="M17076" t="s">
        <v>900</v>
      </c>
      <c r="N17076" t="s">
        <v>860</v>
      </c>
      <c r="R17076" t="str">
        <f t="shared" si="951"/>
        <v>Weekday</v>
      </c>
      <c r="S17076" s="27">
        <f t="shared" si="952"/>
        <v>41936</v>
      </c>
      <c r="V17076" t="str">
        <f t="shared" si="950"/>
        <v/>
      </c>
    </row>
    <row r="17077" spans="1:22" x14ac:dyDescent="0.25">
      <c r="A17077" t="s">
        <v>66</v>
      </c>
      <c r="C17077">
        <v>6124779</v>
      </c>
      <c r="D17077">
        <v>400</v>
      </c>
      <c r="E17077" t="s">
        <v>90</v>
      </c>
      <c r="G17077">
        <v>11.96</v>
      </c>
      <c r="H17077">
        <v>2017</v>
      </c>
      <c r="I17077">
        <v>2</v>
      </c>
      <c r="J17077">
        <v>20</v>
      </c>
      <c r="K17077" t="s">
        <v>1939</v>
      </c>
      <c r="L17077" t="s">
        <v>1940</v>
      </c>
      <c r="M17077" t="s">
        <v>900</v>
      </c>
      <c r="N17077" t="s">
        <v>860</v>
      </c>
      <c r="R17077" t="str">
        <f t="shared" si="951"/>
        <v>Weekday</v>
      </c>
      <c r="S17077" s="27">
        <f t="shared" si="952"/>
        <v>42786</v>
      </c>
      <c r="V17077" t="str">
        <f t="shared" si="950"/>
        <v/>
      </c>
    </row>
    <row r="17078" spans="1:22" x14ac:dyDescent="0.25">
      <c r="A17078" t="s">
        <v>66</v>
      </c>
      <c r="C17078">
        <v>6388611</v>
      </c>
      <c r="D17078">
        <v>400</v>
      </c>
      <c r="E17078" t="s">
        <v>90</v>
      </c>
      <c r="G17078">
        <v>11.96</v>
      </c>
      <c r="H17078">
        <v>2017</v>
      </c>
      <c r="I17078">
        <v>9</v>
      </c>
      <c r="J17078">
        <v>8</v>
      </c>
      <c r="K17078" t="s">
        <v>1962</v>
      </c>
      <c r="L17078" t="s">
        <v>1979</v>
      </c>
      <c r="M17078" t="s">
        <v>900</v>
      </c>
      <c r="N17078" t="s">
        <v>860</v>
      </c>
      <c r="R17078" t="str">
        <f t="shared" si="951"/>
        <v>Weekday</v>
      </c>
      <c r="S17078" s="27">
        <f t="shared" si="952"/>
        <v>42986</v>
      </c>
      <c r="V17078" t="str">
        <f t="shared" si="950"/>
        <v/>
      </c>
    </row>
    <row r="17079" spans="1:22" x14ac:dyDescent="0.25">
      <c r="A17079" t="s">
        <v>66</v>
      </c>
      <c r="C17079">
        <v>5670412</v>
      </c>
      <c r="D17079">
        <v>400</v>
      </c>
      <c r="E17079" t="s">
        <v>91</v>
      </c>
      <c r="G17079">
        <v>11.955</v>
      </c>
      <c r="H17079">
        <v>2016</v>
      </c>
      <c r="I17079">
        <v>3</v>
      </c>
      <c r="J17079">
        <v>11</v>
      </c>
      <c r="K17079" t="s">
        <v>1954</v>
      </c>
      <c r="L17079" t="s">
        <v>1938</v>
      </c>
      <c r="M17079" t="s">
        <v>900</v>
      </c>
      <c r="N17079" t="s">
        <v>860</v>
      </c>
      <c r="R17079" t="str">
        <f t="shared" si="951"/>
        <v>Weekday</v>
      </c>
      <c r="S17079" s="27">
        <f t="shared" si="952"/>
        <v>42440</v>
      </c>
      <c r="V17079" t="str">
        <f t="shared" si="950"/>
        <v/>
      </c>
    </row>
    <row r="17080" spans="1:22" x14ac:dyDescent="0.25">
      <c r="A17080" t="s">
        <v>66</v>
      </c>
      <c r="C17080">
        <v>6004084</v>
      </c>
      <c r="D17080">
        <v>400</v>
      </c>
      <c r="E17080" t="s">
        <v>91</v>
      </c>
      <c r="G17080">
        <v>11.955</v>
      </c>
      <c r="H17080">
        <v>2016</v>
      </c>
      <c r="I17080">
        <v>11</v>
      </c>
      <c r="J17080">
        <v>16</v>
      </c>
      <c r="K17080" t="s">
        <v>1956</v>
      </c>
      <c r="L17080" t="s">
        <v>1971</v>
      </c>
      <c r="M17080" t="s">
        <v>900</v>
      </c>
      <c r="N17080" t="s">
        <v>860</v>
      </c>
      <c r="R17080" t="str">
        <f t="shared" si="951"/>
        <v>Weekday</v>
      </c>
      <c r="S17080" s="27">
        <f t="shared" si="952"/>
        <v>42690</v>
      </c>
      <c r="V17080" t="str">
        <f t="shared" si="950"/>
        <v/>
      </c>
    </row>
    <row r="17081" spans="1:22" x14ac:dyDescent="0.25">
      <c r="A17081" t="s">
        <v>66</v>
      </c>
      <c r="C17081">
        <v>6854855</v>
      </c>
      <c r="D17081">
        <v>400</v>
      </c>
      <c r="E17081" t="s">
        <v>90</v>
      </c>
      <c r="G17081">
        <v>11.961</v>
      </c>
      <c r="H17081">
        <v>2018</v>
      </c>
      <c r="I17081">
        <v>8</v>
      </c>
      <c r="J17081">
        <v>30</v>
      </c>
      <c r="K17081" t="s">
        <v>1964</v>
      </c>
      <c r="L17081" t="s">
        <v>1985</v>
      </c>
      <c r="M17081" t="s">
        <v>900</v>
      </c>
      <c r="N17081" t="s">
        <v>860</v>
      </c>
      <c r="R17081" t="str">
        <f t="shared" si="951"/>
        <v>Weekday</v>
      </c>
      <c r="S17081" s="27">
        <f t="shared" si="952"/>
        <v>43342</v>
      </c>
      <c r="V17081" t="str">
        <f t="shared" si="950"/>
        <v/>
      </c>
    </row>
    <row r="17082" spans="1:22" x14ac:dyDescent="0.25">
      <c r="A17082" t="s">
        <v>66</v>
      </c>
      <c r="C17082">
        <v>6430348</v>
      </c>
      <c r="D17082">
        <v>400</v>
      </c>
      <c r="E17082" t="s">
        <v>91</v>
      </c>
      <c r="G17082">
        <v>11.955</v>
      </c>
      <c r="H17082">
        <v>2017</v>
      </c>
      <c r="I17082">
        <v>10</v>
      </c>
      <c r="J17082">
        <v>13</v>
      </c>
      <c r="K17082" t="s">
        <v>1939</v>
      </c>
      <c r="L17082" t="s">
        <v>1981</v>
      </c>
      <c r="M17082" t="s">
        <v>900</v>
      </c>
      <c r="N17082" t="s">
        <v>860</v>
      </c>
      <c r="R17082" t="str">
        <f t="shared" si="951"/>
        <v>Weekday</v>
      </c>
      <c r="S17082" s="27">
        <f t="shared" si="952"/>
        <v>43021</v>
      </c>
      <c r="V17082" t="str">
        <f t="shared" si="950"/>
        <v/>
      </c>
    </row>
    <row r="17083" spans="1:22" x14ac:dyDescent="0.25">
      <c r="A17083" t="s">
        <v>66</v>
      </c>
      <c r="C17083">
        <v>6177075</v>
      </c>
      <c r="D17083">
        <v>400</v>
      </c>
      <c r="E17083" t="s">
        <v>91</v>
      </c>
      <c r="G17083">
        <v>11.957000000000001</v>
      </c>
      <c r="H17083">
        <v>2017</v>
      </c>
      <c r="I17083">
        <v>4</v>
      </c>
      <c r="J17083">
        <v>3</v>
      </c>
      <c r="K17083" t="s">
        <v>1958</v>
      </c>
      <c r="L17083" t="s">
        <v>2002</v>
      </c>
      <c r="M17083" t="s">
        <v>900</v>
      </c>
      <c r="N17083" t="s">
        <v>860</v>
      </c>
      <c r="R17083" t="str">
        <f t="shared" si="951"/>
        <v>Weekday</v>
      </c>
      <c r="S17083" s="27">
        <f t="shared" si="952"/>
        <v>42828</v>
      </c>
      <c r="V17083" t="str">
        <f t="shared" si="950"/>
        <v/>
      </c>
    </row>
    <row r="17084" spans="1:22" x14ac:dyDescent="0.25">
      <c r="A17084" t="s">
        <v>66</v>
      </c>
      <c r="C17084">
        <v>6793758</v>
      </c>
      <c r="D17084">
        <v>400</v>
      </c>
      <c r="E17084" t="s">
        <v>91</v>
      </c>
      <c r="G17084">
        <v>11.957000000000001</v>
      </c>
      <c r="H17084">
        <v>2018</v>
      </c>
      <c r="I17084">
        <v>7</v>
      </c>
      <c r="J17084">
        <v>13</v>
      </c>
      <c r="K17084" t="s">
        <v>1964</v>
      </c>
      <c r="L17084" t="s">
        <v>1940</v>
      </c>
      <c r="M17084" t="s">
        <v>900</v>
      </c>
      <c r="N17084" t="s">
        <v>860</v>
      </c>
      <c r="R17084" t="str">
        <f t="shared" si="951"/>
        <v>Weekday</v>
      </c>
      <c r="S17084" s="27">
        <f t="shared" si="952"/>
        <v>43294</v>
      </c>
      <c r="V17084" t="str">
        <f t="shared" si="950"/>
        <v/>
      </c>
    </row>
    <row r="17085" spans="1:22" x14ac:dyDescent="0.25">
      <c r="A17085" t="s">
        <v>66</v>
      </c>
      <c r="C17085">
        <v>6404492</v>
      </c>
      <c r="D17085">
        <v>400</v>
      </c>
      <c r="E17085" t="s">
        <v>90</v>
      </c>
      <c r="G17085">
        <v>11.962</v>
      </c>
      <c r="H17085">
        <v>2017</v>
      </c>
      <c r="I17085">
        <v>9</v>
      </c>
      <c r="J17085">
        <v>24</v>
      </c>
      <c r="K17085" t="s">
        <v>1962</v>
      </c>
      <c r="L17085" t="s">
        <v>1960</v>
      </c>
      <c r="M17085" t="s">
        <v>900</v>
      </c>
      <c r="N17085" t="s">
        <v>860</v>
      </c>
      <c r="R17085" t="str">
        <f t="shared" si="951"/>
        <v>Weekend</v>
      </c>
      <c r="S17085" s="27">
        <f t="shared" si="952"/>
        <v>43002</v>
      </c>
      <c r="V17085" t="str">
        <f t="shared" si="950"/>
        <v/>
      </c>
    </row>
    <row r="17086" spans="1:22" x14ac:dyDescent="0.25">
      <c r="A17086" t="s">
        <v>66</v>
      </c>
      <c r="C17086">
        <v>5446601</v>
      </c>
      <c r="D17086">
        <v>400</v>
      </c>
      <c r="E17086" t="s">
        <v>91</v>
      </c>
      <c r="G17086">
        <v>11.958</v>
      </c>
      <c r="H17086">
        <v>2015</v>
      </c>
      <c r="I17086">
        <v>9</v>
      </c>
      <c r="J17086">
        <v>27</v>
      </c>
      <c r="K17086" t="s">
        <v>1962</v>
      </c>
      <c r="L17086" t="s">
        <v>1942</v>
      </c>
      <c r="M17086" t="s">
        <v>900</v>
      </c>
      <c r="N17086" t="s">
        <v>860</v>
      </c>
      <c r="R17086" t="str">
        <f t="shared" si="951"/>
        <v>Weekend</v>
      </c>
      <c r="S17086" s="27">
        <f t="shared" si="952"/>
        <v>42274</v>
      </c>
      <c r="V17086" t="str">
        <f t="shared" si="950"/>
        <v/>
      </c>
    </row>
    <row r="17087" spans="1:22" x14ac:dyDescent="0.25">
      <c r="A17087" t="s">
        <v>66</v>
      </c>
      <c r="C17087">
        <v>6220605</v>
      </c>
      <c r="D17087">
        <v>400</v>
      </c>
      <c r="E17087" t="s">
        <v>90</v>
      </c>
      <c r="G17087">
        <v>11.962999999999999</v>
      </c>
      <c r="H17087">
        <v>2017</v>
      </c>
      <c r="I17087">
        <v>5</v>
      </c>
      <c r="J17087">
        <v>4</v>
      </c>
      <c r="K17087" t="s">
        <v>1939</v>
      </c>
      <c r="L17087" t="s">
        <v>1995</v>
      </c>
      <c r="M17087" t="s">
        <v>900</v>
      </c>
      <c r="N17087" t="s">
        <v>404</v>
      </c>
      <c r="R17087" t="str">
        <f t="shared" si="951"/>
        <v>Weekday</v>
      </c>
      <c r="S17087" s="27">
        <f t="shared" si="952"/>
        <v>42859</v>
      </c>
      <c r="V17087" t="str">
        <f t="shared" si="950"/>
        <v/>
      </c>
    </row>
    <row r="17088" spans="1:22" x14ac:dyDescent="0.25">
      <c r="A17088" t="s">
        <v>66</v>
      </c>
      <c r="C17088">
        <v>5849394</v>
      </c>
      <c r="D17088">
        <v>400</v>
      </c>
      <c r="E17088" t="s">
        <v>91</v>
      </c>
      <c r="G17088">
        <v>11.958</v>
      </c>
      <c r="H17088">
        <v>2016</v>
      </c>
      <c r="I17088">
        <v>7</v>
      </c>
      <c r="J17088">
        <v>12</v>
      </c>
      <c r="K17088" t="s">
        <v>1954</v>
      </c>
      <c r="L17088" t="s">
        <v>1944</v>
      </c>
      <c r="M17088" t="s">
        <v>900</v>
      </c>
      <c r="N17088" t="s">
        <v>860</v>
      </c>
      <c r="R17088" t="str">
        <f t="shared" si="951"/>
        <v>Weekday</v>
      </c>
      <c r="S17088" s="27">
        <f t="shared" si="952"/>
        <v>42563</v>
      </c>
      <c r="V17088" t="str">
        <f t="shared" si="950"/>
        <v/>
      </c>
    </row>
    <row r="17089" spans="1:22" x14ac:dyDescent="0.25">
      <c r="A17089" t="s">
        <v>66</v>
      </c>
      <c r="C17089">
        <v>6602201</v>
      </c>
      <c r="D17089">
        <v>400</v>
      </c>
      <c r="E17089" t="s">
        <v>90</v>
      </c>
      <c r="G17089">
        <v>11.962999999999999</v>
      </c>
      <c r="H17089">
        <v>2018</v>
      </c>
      <c r="I17089">
        <v>2</v>
      </c>
      <c r="J17089">
        <v>20</v>
      </c>
      <c r="K17089" t="s">
        <v>1969</v>
      </c>
      <c r="L17089" t="s">
        <v>1958</v>
      </c>
      <c r="M17089" t="s">
        <v>900</v>
      </c>
      <c r="N17089" t="s">
        <v>404</v>
      </c>
      <c r="R17089" t="str">
        <f t="shared" si="951"/>
        <v>Weekday</v>
      </c>
      <c r="S17089" s="27">
        <f t="shared" si="952"/>
        <v>43151</v>
      </c>
      <c r="V17089" t="str">
        <f t="shared" si="950"/>
        <v/>
      </c>
    </row>
    <row r="17090" spans="1:22" x14ac:dyDescent="0.25">
      <c r="A17090" t="s">
        <v>66</v>
      </c>
      <c r="C17090">
        <v>5561892</v>
      </c>
      <c r="D17090">
        <v>400</v>
      </c>
      <c r="E17090" t="s">
        <v>91</v>
      </c>
      <c r="G17090">
        <v>11.959</v>
      </c>
      <c r="H17090">
        <v>2015</v>
      </c>
      <c r="I17090">
        <v>12</v>
      </c>
      <c r="J17090">
        <v>8</v>
      </c>
      <c r="K17090" t="s">
        <v>1941</v>
      </c>
      <c r="L17090" t="s">
        <v>1978</v>
      </c>
      <c r="M17090" t="s">
        <v>900</v>
      </c>
      <c r="N17090" t="s">
        <v>404</v>
      </c>
      <c r="R17090" t="str">
        <f t="shared" si="951"/>
        <v>Weekday</v>
      </c>
      <c r="S17090" s="27">
        <f t="shared" si="952"/>
        <v>42346</v>
      </c>
      <c r="V17090" t="str">
        <f t="shared" si="950"/>
        <v/>
      </c>
    </row>
    <row r="17091" spans="1:22" x14ac:dyDescent="0.25">
      <c r="A17091" t="s">
        <v>66</v>
      </c>
      <c r="C17091">
        <v>6185585</v>
      </c>
      <c r="D17091">
        <v>400</v>
      </c>
      <c r="E17091" t="s">
        <v>91</v>
      </c>
      <c r="G17091">
        <v>11.96</v>
      </c>
      <c r="H17091">
        <v>2017</v>
      </c>
      <c r="I17091">
        <v>4</v>
      </c>
      <c r="J17091">
        <v>10</v>
      </c>
      <c r="K17091" t="s">
        <v>1957</v>
      </c>
      <c r="L17091" t="s">
        <v>1988</v>
      </c>
      <c r="M17091" t="s">
        <v>900</v>
      </c>
      <c r="N17091" t="s">
        <v>860</v>
      </c>
      <c r="R17091" t="str">
        <f t="shared" si="951"/>
        <v>Weekday</v>
      </c>
      <c r="S17091" s="27">
        <f t="shared" si="952"/>
        <v>42835</v>
      </c>
      <c r="V17091" t="str">
        <f t="shared" ref="V17091:V17154" si="953">T17091&amp;U17091</f>
        <v/>
      </c>
    </row>
    <row r="17092" spans="1:22" x14ac:dyDescent="0.25">
      <c r="A17092" t="s">
        <v>66</v>
      </c>
      <c r="C17092">
        <v>6214027</v>
      </c>
      <c r="D17092">
        <v>400</v>
      </c>
      <c r="E17092" t="s">
        <v>91</v>
      </c>
      <c r="G17092">
        <v>11.96</v>
      </c>
      <c r="H17092">
        <v>2017</v>
      </c>
      <c r="I17092">
        <v>5</v>
      </c>
      <c r="J17092">
        <v>1</v>
      </c>
      <c r="K17092" t="s">
        <v>1973</v>
      </c>
      <c r="L17092" t="s">
        <v>1979</v>
      </c>
      <c r="M17092" t="s">
        <v>899</v>
      </c>
      <c r="N17092" t="s">
        <v>860</v>
      </c>
      <c r="R17092" t="str">
        <f t="shared" si="951"/>
        <v>Weekday</v>
      </c>
      <c r="S17092" s="27">
        <f t="shared" si="952"/>
        <v>42856</v>
      </c>
      <c r="V17092" t="str">
        <f t="shared" si="953"/>
        <v/>
      </c>
    </row>
    <row r="17093" spans="1:22" x14ac:dyDescent="0.25">
      <c r="A17093" t="s">
        <v>66</v>
      </c>
      <c r="C17093">
        <v>6463693</v>
      </c>
      <c r="D17093">
        <v>400</v>
      </c>
      <c r="E17093" t="s">
        <v>91</v>
      </c>
      <c r="G17093">
        <v>11.96</v>
      </c>
      <c r="H17093">
        <v>2017</v>
      </c>
      <c r="I17093">
        <v>11</v>
      </c>
      <c r="J17093">
        <v>8</v>
      </c>
      <c r="K17093" t="s">
        <v>1954</v>
      </c>
      <c r="L17093" t="s">
        <v>1976</v>
      </c>
      <c r="M17093" t="s">
        <v>900</v>
      </c>
      <c r="N17093" t="s">
        <v>860</v>
      </c>
      <c r="R17093" t="str">
        <f t="shared" si="951"/>
        <v>Weekday</v>
      </c>
      <c r="S17093" s="27">
        <f t="shared" si="952"/>
        <v>43047</v>
      </c>
      <c r="V17093" t="str">
        <f t="shared" si="953"/>
        <v/>
      </c>
    </row>
    <row r="17094" spans="1:22" x14ac:dyDescent="0.25">
      <c r="A17094" t="s">
        <v>66</v>
      </c>
      <c r="C17094">
        <v>6471573</v>
      </c>
      <c r="D17094">
        <v>400</v>
      </c>
      <c r="E17094" t="s">
        <v>91</v>
      </c>
      <c r="G17094">
        <v>11.96</v>
      </c>
      <c r="H17094">
        <v>2017</v>
      </c>
      <c r="I17094">
        <v>11</v>
      </c>
      <c r="J17094">
        <v>11</v>
      </c>
      <c r="K17094" t="s">
        <v>1934</v>
      </c>
      <c r="L17094" t="s">
        <v>1935</v>
      </c>
      <c r="M17094" t="s">
        <v>900</v>
      </c>
      <c r="N17094" t="s">
        <v>860</v>
      </c>
      <c r="R17094" t="str">
        <f t="shared" si="951"/>
        <v>Weekend</v>
      </c>
      <c r="S17094" s="27">
        <f t="shared" si="952"/>
        <v>43050</v>
      </c>
      <c r="V17094" t="str">
        <f t="shared" si="953"/>
        <v/>
      </c>
    </row>
    <row r="17095" spans="1:22" x14ac:dyDescent="0.25">
      <c r="A17095" t="s">
        <v>66</v>
      </c>
      <c r="C17095">
        <v>6487359</v>
      </c>
      <c r="D17095">
        <v>400</v>
      </c>
      <c r="E17095" t="s">
        <v>91</v>
      </c>
      <c r="G17095">
        <v>11.959</v>
      </c>
      <c r="H17095">
        <v>2017</v>
      </c>
      <c r="I17095">
        <v>11</v>
      </c>
      <c r="J17095">
        <v>27</v>
      </c>
      <c r="K17095" t="s">
        <v>1972</v>
      </c>
      <c r="L17095" t="s">
        <v>1950</v>
      </c>
      <c r="M17095" t="s">
        <v>900</v>
      </c>
      <c r="N17095" t="s">
        <v>860</v>
      </c>
      <c r="R17095" t="str">
        <f t="shared" si="951"/>
        <v>Weekday</v>
      </c>
      <c r="S17095" s="27">
        <f t="shared" si="952"/>
        <v>43066</v>
      </c>
      <c r="V17095" t="str">
        <f t="shared" si="953"/>
        <v/>
      </c>
    </row>
    <row r="17096" spans="1:22" x14ac:dyDescent="0.25">
      <c r="A17096" t="s">
        <v>66</v>
      </c>
      <c r="C17096">
        <v>6730003</v>
      </c>
      <c r="D17096">
        <v>400</v>
      </c>
      <c r="E17096" t="s">
        <v>91</v>
      </c>
      <c r="G17096">
        <v>11.96</v>
      </c>
      <c r="H17096">
        <v>2018</v>
      </c>
      <c r="I17096">
        <v>5</v>
      </c>
      <c r="J17096">
        <v>30</v>
      </c>
      <c r="K17096" t="s">
        <v>1947</v>
      </c>
      <c r="L17096" t="s">
        <v>1939</v>
      </c>
      <c r="M17096" t="s">
        <v>900</v>
      </c>
      <c r="N17096" t="s">
        <v>404</v>
      </c>
      <c r="R17096" t="str">
        <f t="shared" si="951"/>
        <v>Weekday</v>
      </c>
      <c r="S17096" s="27">
        <f t="shared" si="952"/>
        <v>43250</v>
      </c>
      <c r="V17096" t="str">
        <f t="shared" si="953"/>
        <v/>
      </c>
    </row>
    <row r="17097" spans="1:22" x14ac:dyDescent="0.25">
      <c r="A17097" t="s">
        <v>66</v>
      </c>
      <c r="C17097">
        <v>6853111</v>
      </c>
      <c r="D17097">
        <v>400</v>
      </c>
      <c r="E17097" t="s">
        <v>91</v>
      </c>
      <c r="G17097">
        <v>11.959</v>
      </c>
      <c r="H17097">
        <v>2018</v>
      </c>
      <c r="I17097">
        <v>8</v>
      </c>
      <c r="J17097">
        <v>29</v>
      </c>
      <c r="K17097" t="s">
        <v>1964</v>
      </c>
      <c r="L17097" t="s">
        <v>1974</v>
      </c>
      <c r="M17097" t="s">
        <v>899</v>
      </c>
      <c r="N17097" t="s">
        <v>860</v>
      </c>
      <c r="R17097" t="str">
        <f t="shared" si="951"/>
        <v>Weekday</v>
      </c>
      <c r="S17097" s="27">
        <f t="shared" si="952"/>
        <v>43341</v>
      </c>
      <c r="V17097" t="str">
        <f t="shared" si="953"/>
        <v/>
      </c>
    </row>
    <row r="17098" spans="1:22" x14ac:dyDescent="0.25">
      <c r="A17098" t="s">
        <v>66</v>
      </c>
      <c r="C17098">
        <v>6271649</v>
      </c>
      <c r="D17098">
        <v>400</v>
      </c>
      <c r="E17098" t="s">
        <v>91</v>
      </c>
      <c r="G17098">
        <v>11.959</v>
      </c>
      <c r="H17098">
        <v>2017</v>
      </c>
      <c r="I17098">
        <v>6</v>
      </c>
      <c r="J17098">
        <v>9</v>
      </c>
      <c r="K17098" t="s">
        <v>1956</v>
      </c>
      <c r="L17098" t="s">
        <v>1971</v>
      </c>
      <c r="M17098" t="s">
        <v>899</v>
      </c>
      <c r="N17098" t="s">
        <v>860</v>
      </c>
      <c r="R17098" t="str">
        <f t="shared" si="951"/>
        <v>Weekday</v>
      </c>
      <c r="S17098" s="27">
        <f t="shared" si="952"/>
        <v>42895</v>
      </c>
      <c r="V17098" t="str">
        <f t="shared" si="953"/>
        <v/>
      </c>
    </row>
    <row r="17099" spans="1:22" x14ac:dyDescent="0.25">
      <c r="A17099" t="s">
        <v>66</v>
      </c>
      <c r="C17099">
        <v>6124777</v>
      </c>
      <c r="D17099">
        <v>400</v>
      </c>
      <c r="E17099" t="s">
        <v>90</v>
      </c>
      <c r="G17099">
        <v>11.965</v>
      </c>
      <c r="H17099">
        <v>2017</v>
      </c>
      <c r="I17099">
        <v>2</v>
      </c>
      <c r="J17099">
        <v>20</v>
      </c>
      <c r="K17099" t="s">
        <v>1958</v>
      </c>
      <c r="L17099" t="s">
        <v>1937</v>
      </c>
      <c r="M17099" t="s">
        <v>900</v>
      </c>
      <c r="N17099" t="s">
        <v>860</v>
      </c>
      <c r="R17099" t="str">
        <f t="shared" si="951"/>
        <v>Weekday</v>
      </c>
      <c r="S17099" s="27">
        <f t="shared" si="952"/>
        <v>42786</v>
      </c>
      <c r="V17099" t="str">
        <f t="shared" si="953"/>
        <v/>
      </c>
    </row>
    <row r="17100" spans="1:22" x14ac:dyDescent="0.25">
      <c r="A17100" t="s">
        <v>66</v>
      </c>
      <c r="C17100">
        <v>6288335</v>
      </c>
      <c r="D17100">
        <v>400</v>
      </c>
      <c r="E17100" t="s">
        <v>91</v>
      </c>
      <c r="G17100">
        <v>11.96</v>
      </c>
      <c r="H17100">
        <v>2017</v>
      </c>
      <c r="I17100">
        <v>6</v>
      </c>
      <c r="J17100">
        <v>26</v>
      </c>
      <c r="K17100" t="s">
        <v>1947</v>
      </c>
      <c r="L17100" t="s">
        <v>2001</v>
      </c>
      <c r="M17100" t="s">
        <v>900</v>
      </c>
      <c r="N17100" t="s">
        <v>404</v>
      </c>
      <c r="R17100" t="str">
        <f t="shared" si="951"/>
        <v>Weekday</v>
      </c>
      <c r="S17100" s="27">
        <f t="shared" si="952"/>
        <v>42912</v>
      </c>
      <c r="V17100" t="str">
        <f t="shared" si="953"/>
        <v/>
      </c>
    </row>
    <row r="17101" spans="1:22" x14ac:dyDescent="0.25">
      <c r="A17101" t="s">
        <v>66</v>
      </c>
      <c r="C17101">
        <v>6882363</v>
      </c>
      <c r="D17101">
        <v>400</v>
      </c>
      <c r="E17101" t="s">
        <v>91</v>
      </c>
      <c r="G17101">
        <v>11.961</v>
      </c>
      <c r="H17101">
        <v>2018</v>
      </c>
      <c r="I17101">
        <v>9</v>
      </c>
      <c r="J17101">
        <v>18</v>
      </c>
      <c r="K17101" t="s">
        <v>1964</v>
      </c>
      <c r="L17101" t="s">
        <v>1956</v>
      </c>
      <c r="M17101" t="s">
        <v>900</v>
      </c>
      <c r="N17101" t="s">
        <v>404</v>
      </c>
      <c r="R17101" t="str">
        <f t="shared" si="951"/>
        <v>Weekday</v>
      </c>
      <c r="S17101" s="27">
        <f t="shared" si="952"/>
        <v>43361</v>
      </c>
      <c r="V17101" t="str">
        <f t="shared" si="953"/>
        <v/>
      </c>
    </row>
    <row r="17102" spans="1:22" x14ac:dyDescent="0.25">
      <c r="A17102" t="s">
        <v>66</v>
      </c>
      <c r="C17102">
        <v>6863560</v>
      </c>
      <c r="D17102">
        <v>400</v>
      </c>
      <c r="E17102" t="s">
        <v>90</v>
      </c>
      <c r="G17102">
        <v>11.965999999999999</v>
      </c>
      <c r="H17102">
        <v>2018</v>
      </c>
      <c r="I17102">
        <v>9</v>
      </c>
      <c r="J17102">
        <v>6</v>
      </c>
      <c r="K17102" t="s">
        <v>1989</v>
      </c>
      <c r="L17102" t="s">
        <v>1948</v>
      </c>
      <c r="M17102" t="s">
        <v>900</v>
      </c>
      <c r="N17102" t="s">
        <v>860</v>
      </c>
      <c r="R17102" t="str">
        <f t="shared" si="951"/>
        <v>Weekday</v>
      </c>
      <c r="S17102" s="27">
        <f t="shared" si="952"/>
        <v>43349</v>
      </c>
      <c r="V17102" t="str">
        <f t="shared" si="953"/>
        <v/>
      </c>
    </row>
    <row r="17103" spans="1:22" x14ac:dyDescent="0.25">
      <c r="A17103" t="s">
        <v>66</v>
      </c>
      <c r="C17103">
        <v>6944922</v>
      </c>
      <c r="D17103">
        <v>400</v>
      </c>
      <c r="E17103" t="s">
        <v>91</v>
      </c>
      <c r="G17103">
        <v>11.961</v>
      </c>
      <c r="H17103">
        <v>2018</v>
      </c>
      <c r="I17103">
        <v>10</v>
      </c>
      <c r="J17103">
        <v>30</v>
      </c>
      <c r="K17103" t="s">
        <v>1964</v>
      </c>
      <c r="L17103" t="s">
        <v>1938</v>
      </c>
      <c r="M17103" t="s">
        <v>900</v>
      </c>
      <c r="N17103" t="s">
        <v>404</v>
      </c>
      <c r="R17103" t="str">
        <f t="shared" si="951"/>
        <v>Weekday</v>
      </c>
      <c r="S17103" s="27">
        <f t="shared" si="952"/>
        <v>43403</v>
      </c>
      <c r="V17103" t="str">
        <f t="shared" si="953"/>
        <v/>
      </c>
    </row>
    <row r="17104" spans="1:22" x14ac:dyDescent="0.25">
      <c r="A17104" t="s">
        <v>66</v>
      </c>
      <c r="C17104">
        <v>5565424</v>
      </c>
      <c r="D17104">
        <v>400</v>
      </c>
      <c r="E17104" t="s">
        <v>91</v>
      </c>
      <c r="G17104">
        <v>11.962</v>
      </c>
      <c r="H17104">
        <v>2015</v>
      </c>
      <c r="I17104">
        <v>12</v>
      </c>
      <c r="J17104">
        <v>24</v>
      </c>
      <c r="K17104" t="s">
        <v>1964</v>
      </c>
      <c r="L17104" t="s">
        <v>1977</v>
      </c>
      <c r="M17104" t="s">
        <v>899</v>
      </c>
      <c r="N17104" t="s">
        <v>404</v>
      </c>
      <c r="R17104" t="str">
        <f t="shared" si="951"/>
        <v>Weekday</v>
      </c>
      <c r="S17104" s="27">
        <f t="shared" si="952"/>
        <v>42362</v>
      </c>
      <c r="V17104" t="str">
        <f t="shared" si="953"/>
        <v/>
      </c>
    </row>
    <row r="17105" spans="1:22" x14ac:dyDescent="0.25">
      <c r="A17105" t="s">
        <v>66</v>
      </c>
      <c r="C17105">
        <v>6634432</v>
      </c>
      <c r="D17105">
        <v>400</v>
      </c>
      <c r="E17105" t="s">
        <v>91</v>
      </c>
      <c r="G17105">
        <v>11.964</v>
      </c>
      <c r="H17105">
        <v>2018</v>
      </c>
      <c r="I17105">
        <v>3</v>
      </c>
      <c r="J17105">
        <v>14</v>
      </c>
      <c r="K17105" t="s">
        <v>1954</v>
      </c>
      <c r="L17105" t="s">
        <v>2001</v>
      </c>
      <c r="M17105" t="s">
        <v>900</v>
      </c>
      <c r="N17105" t="s">
        <v>404</v>
      </c>
      <c r="R17105" t="str">
        <f t="shared" si="951"/>
        <v>Weekday</v>
      </c>
      <c r="S17105" s="27">
        <f t="shared" si="952"/>
        <v>43173</v>
      </c>
      <c r="V17105" t="str">
        <f t="shared" si="953"/>
        <v/>
      </c>
    </row>
    <row r="17106" spans="1:22" x14ac:dyDescent="0.25">
      <c r="A17106" t="s">
        <v>66</v>
      </c>
      <c r="C17106">
        <v>6731542</v>
      </c>
      <c r="D17106">
        <v>400</v>
      </c>
      <c r="E17106" t="s">
        <v>91</v>
      </c>
      <c r="G17106">
        <v>11.962999999999999</v>
      </c>
      <c r="H17106">
        <v>2018</v>
      </c>
      <c r="I17106">
        <v>5</v>
      </c>
      <c r="J17106">
        <v>30</v>
      </c>
      <c r="K17106" t="s">
        <v>1954</v>
      </c>
      <c r="L17106" t="s">
        <v>1940</v>
      </c>
      <c r="M17106" t="s">
        <v>900</v>
      </c>
      <c r="N17106" t="s">
        <v>860</v>
      </c>
      <c r="R17106" t="str">
        <f t="shared" si="951"/>
        <v>Weekday</v>
      </c>
      <c r="S17106" s="27">
        <f t="shared" si="952"/>
        <v>43250</v>
      </c>
      <c r="V17106" t="str">
        <f t="shared" si="953"/>
        <v/>
      </c>
    </row>
    <row r="17107" spans="1:22" x14ac:dyDescent="0.25">
      <c r="A17107" t="s">
        <v>66</v>
      </c>
      <c r="C17107">
        <v>6345651</v>
      </c>
      <c r="D17107">
        <v>400</v>
      </c>
      <c r="E17107" t="s">
        <v>90</v>
      </c>
      <c r="G17107">
        <v>11.97</v>
      </c>
      <c r="H17107">
        <v>2017</v>
      </c>
      <c r="I17107">
        <v>8</v>
      </c>
      <c r="J17107">
        <v>8</v>
      </c>
      <c r="K17107" t="s">
        <v>1964</v>
      </c>
      <c r="L17107" t="s">
        <v>1976</v>
      </c>
      <c r="M17107" t="s">
        <v>900</v>
      </c>
      <c r="N17107" t="s">
        <v>860</v>
      </c>
      <c r="R17107" t="str">
        <f t="shared" si="951"/>
        <v>Weekday</v>
      </c>
      <c r="S17107" s="27">
        <f t="shared" si="952"/>
        <v>42955</v>
      </c>
      <c r="V17107" t="str">
        <f t="shared" si="953"/>
        <v/>
      </c>
    </row>
    <row r="17108" spans="1:22" x14ac:dyDescent="0.25">
      <c r="A17108" t="s">
        <v>66</v>
      </c>
      <c r="C17108">
        <v>6997697</v>
      </c>
      <c r="D17108">
        <v>400</v>
      </c>
      <c r="E17108" t="s">
        <v>91</v>
      </c>
      <c r="G17108">
        <v>11.965</v>
      </c>
      <c r="H17108">
        <v>2018</v>
      </c>
      <c r="I17108">
        <v>12</v>
      </c>
      <c r="J17108">
        <v>8</v>
      </c>
      <c r="K17108" t="s">
        <v>1964</v>
      </c>
      <c r="L17108" t="s">
        <v>1963</v>
      </c>
      <c r="M17108" t="s">
        <v>899</v>
      </c>
      <c r="N17108" t="s">
        <v>860</v>
      </c>
      <c r="R17108" t="str">
        <f t="shared" si="951"/>
        <v>Weekend</v>
      </c>
      <c r="S17108" s="27">
        <f t="shared" si="952"/>
        <v>43442</v>
      </c>
      <c r="V17108" t="str">
        <f t="shared" si="953"/>
        <v/>
      </c>
    </row>
    <row r="17109" spans="1:22" x14ac:dyDescent="0.25">
      <c r="A17109" t="s">
        <v>66</v>
      </c>
      <c r="C17109">
        <v>6567559</v>
      </c>
      <c r="D17109">
        <v>400</v>
      </c>
      <c r="E17109" t="s">
        <v>91</v>
      </c>
      <c r="G17109">
        <v>11.965</v>
      </c>
      <c r="H17109">
        <v>2018</v>
      </c>
      <c r="I17109">
        <v>1</v>
      </c>
      <c r="J17109">
        <v>25</v>
      </c>
      <c r="K17109" t="s">
        <v>1964</v>
      </c>
      <c r="L17109" t="s">
        <v>1941</v>
      </c>
      <c r="M17109" t="s">
        <v>900</v>
      </c>
      <c r="N17109" t="s">
        <v>860</v>
      </c>
      <c r="R17109" t="str">
        <f t="shared" si="951"/>
        <v>Weekday</v>
      </c>
      <c r="S17109" s="27">
        <f t="shared" si="952"/>
        <v>43125</v>
      </c>
      <c r="V17109" t="str">
        <f t="shared" si="953"/>
        <v/>
      </c>
    </row>
    <row r="17110" spans="1:22" x14ac:dyDescent="0.25">
      <c r="A17110" t="s">
        <v>66</v>
      </c>
      <c r="C17110">
        <v>5759025</v>
      </c>
      <c r="D17110">
        <v>400</v>
      </c>
      <c r="E17110" t="s">
        <v>90</v>
      </c>
      <c r="G17110">
        <v>11.971</v>
      </c>
      <c r="H17110">
        <v>2016</v>
      </c>
      <c r="I17110">
        <v>5</v>
      </c>
      <c r="J17110">
        <v>17</v>
      </c>
      <c r="K17110" t="s">
        <v>1972</v>
      </c>
      <c r="L17110" t="s">
        <v>1942</v>
      </c>
      <c r="M17110" t="s">
        <v>900</v>
      </c>
      <c r="N17110" t="s">
        <v>860</v>
      </c>
      <c r="R17110" t="str">
        <f t="shared" si="951"/>
        <v>Weekday</v>
      </c>
      <c r="S17110" s="27">
        <f t="shared" si="952"/>
        <v>42507</v>
      </c>
      <c r="V17110" t="str">
        <f t="shared" si="953"/>
        <v/>
      </c>
    </row>
    <row r="17111" spans="1:22" x14ac:dyDescent="0.25">
      <c r="A17111" t="s">
        <v>66</v>
      </c>
      <c r="C17111">
        <v>6280405</v>
      </c>
      <c r="D17111">
        <v>400</v>
      </c>
      <c r="E17111" t="s">
        <v>90</v>
      </c>
      <c r="G17111">
        <v>11.971</v>
      </c>
      <c r="H17111">
        <v>2017</v>
      </c>
      <c r="I17111">
        <v>6</v>
      </c>
      <c r="J17111">
        <v>19</v>
      </c>
      <c r="K17111" t="s">
        <v>1958</v>
      </c>
      <c r="L17111" t="s">
        <v>1998</v>
      </c>
      <c r="M17111" t="s">
        <v>900</v>
      </c>
      <c r="N17111" t="s">
        <v>860</v>
      </c>
      <c r="R17111" t="str">
        <f t="shared" si="951"/>
        <v>Weekday</v>
      </c>
      <c r="S17111" s="27">
        <f t="shared" si="952"/>
        <v>42905</v>
      </c>
      <c r="V17111" t="str">
        <f t="shared" si="953"/>
        <v/>
      </c>
    </row>
    <row r="17112" spans="1:22" x14ac:dyDescent="0.25">
      <c r="A17112" t="s">
        <v>66</v>
      </c>
      <c r="C17112">
        <v>6806772</v>
      </c>
      <c r="D17112">
        <v>400</v>
      </c>
      <c r="E17112" t="s">
        <v>91</v>
      </c>
      <c r="G17112">
        <v>11.967000000000001</v>
      </c>
      <c r="H17112">
        <v>2018</v>
      </c>
      <c r="I17112">
        <v>7</v>
      </c>
      <c r="J17112">
        <v>27</v>
      </c>
      <c r="K17112" t="s">
        <v>1964</v>
      </c>
      <c r="L17112" t="s">
        <v>1989</v>
      </c>
      <c r="M17112" t="s">
        <v>900</v>
      </c>
      <c r="N17112" t="s">
        <v>860</v>
      </c>
      <c r="R17112" t="str">
        <f t="shared" si="951"/>
        <v>Weekday</v>
      </c>
      <c r="S17112" s="27">
        <f t="shared" si="952"/>
        <v>43308</v>
      </c>
      <c r="V17112" t="str">
        <f t="shared" si="953"/>
        <v/>
      </c>
    </row>
    <row r="17113" spans="1:22" x14ac:dyDescent="0.25">
      <c r="A17113" t="s">
        <v>66</v>
      </c>
      <c r="C17113">
        <v>6072861</v>
      </c>
      <c r="D17113">
        <v>400</v>
      </c>
      <c r="E17113" t="s">
        <v>90</v>
      </c>
      <c r="G17113">
        <v>11.973000000000001</v>
      </c>
      <c r="H17113">
        <v>2017</v>
      </c>
      <c r="I17113">
        <v>1</v>
      </c>
      <c r="J17113">
        <v>8</v>
      </c>
      <c r="K17113" t="s">
        <v>1952</v>
      </c>
      <c r="L17113" t="s">
        <v>1966</v>
      </c>
      <c r="M17113" t="s">
        <v>900</v>
      </c>
      <c r="N17113" t="s">
        <v>860</v>
      </c>
      <c r="R17113" t="str">
        <f t="shared" si="951"/>
        <v>Weekend</v>
      </c>
      <c r="S17113" s="27">
        <f t="shared" si="952"/>
        <v>42743</v>
      </c>
      <c r="V17113" t="str">
        <f t="shared" si="953"/>
        <v/>
      </c>
    </row>
    <row r="17114" spans="1:22" x14ac:dyDescent="0.25">
      <c r="A17114" t="s">
        <v>66</v>
      </c>
      <c r="C17114">
        <v>6289462</v>
      </c>
      <c r="D17114">
        <v>400</v>
      </c>
      <c r="E17114" t="s">
        <v>91</v>
      </c>
      <c r="G17114">
        <v>11.968</v>
      </c>
      <c r="H17114">
        <v>2017</v>
      </c>
      <c r="I17114">
        <v>6</v>
      </c>
      <c r="J17114">
        <v>27</v>
      </c>
      <c r="K17114" t="s">
        <v>1972</v>
      </c>
      <c r="L17114" t="s">
        <v>2001</v>
      </c>
      <c r="M17114" t="s">
        <v>900</v>
      </c>
      <c r="N17114" t="s">
        <v>404</v>
      </c>
      <c r="R17114" t="str">
        <f t="shared" si="951"/>
        <v>Weekday</v>
      </c>
      <c r="S17114" s="27">
        <f t="shared" si="952"/>
        <v>42913</v>
      </c>
      <c r="V17114" t="str">
        <f t="shared" si="953"/>
        <v/>
      </c>
    </row>
    <row r="17115" spans="1:22" x14ac:dyDescent="0.25">
      <c r="A17115" t="s">
        <v>66</v>
      </c>
      <c r="C17115">
        <v>6797725</v>
      </c>
      <c r="D17115">
        <v>400</v>
      </c>
      <c r="E17115" t="s">
        <v>91</v>
      </c>
      <c r="G17115">
        <v>11.968</v>
      </c>
      <c r="H17115">
        <v>2018</v>
      </c>
      <c r="I17115">
        <v>7</v>
      </c>
      <c r="J17115">
        <v>18</v>
      </c>
      <c r="K17115" t="s">
        <v>1954</v>
      </c>
      <c r="L17115" t="s">
        <v>1956</v>
      </c>
      <c r="M17115" t="s">
        <v>900</v>
      </c>
      <c r="N17115" t="s">
        <v>860</v>
      </c>
      <c r="R17115" t="str">
        <f t="shared" si="951"/>
        <v>Weekday</v>
      </c>
      <c r="S17115" s="27">
        <f t="shared" si="952"/>
        <v>43299</v>
      </c>
      <c r="V17115" t="str">
        <f t="shared" si="953"/>
        <v/>
      </c>
    </row>
    <row r="17116" spans="1:22" x14ac:dyDescent="0.25">
      <c r="A17116" t="s">
        <v>66</v>
      </c>
      <c r="C17116">
        <v>5439026</v>
      </c>
      <c r="D17116">
        <v>400</v>
      </c>
      <c r="E17116" t="s">
        <v>91</v>
      </c>
      <c r="G17116">
        <v>11.968999999999999</v>
      </c>
      <c r="H17116">
        <v>2015</v>
      </c>
      <c r="I17116">
        <v>9</v>
      </c>
      <c r="J17116">
        <v>11</v>
      </c>
      <c r="K17116" t="s">
        <v>1939</v>
      </c>
      <c r="L17116" t="s">
        <v>1941</v>
      </c>
      <c r="M17116" t="s">
        <v>900</v>
      </c>
      <c r="N17116" t="s">
        <v>404</v>
      </c>
      <c r="R17116" t="str">
        <f t="shared" si="951"/>
        <v>Weekday</v>
      </c>
      <c r="S17116" s="27">
        <f t="shared" si="952"/>
        <v>42258</v>
      </c>
      <c r="V17116" t="str">
        <f t="shared" si="953"/>
        <v/>
      </c>
    </row>
    <row r="17117" spans="1:22" x14ac:dyDescent="0.25">
      <c r="A17117" t="s">
        <v>66</v>
      </c>
      <c r="C17117">
        <v>6719331</v>
      </c>
      <c r="D17117">
        <v>400</v>
      </c>
      <c r="E17117" t="s">
        <v>90</v>
      </c>
      <c r="G17117">
        <v>11.974</v>
      </c>
      <c r="H17117">
        <v>2018</v>
      </c>
      <c r="I17117">
        <v>5</v>
      </c>
      <c r="J17117">
        <v>18</v>
      </c>
      <c r="K17117" t="s">
        <v>1970</v>
      </c>
      <c r="L17117" t="s">
        <v>1981</v>
      </c>
      <c r="M17117" t="s">
        <v>900</v>
      </c>
      <c r="N17117" t="s">
        <v>860</v>
      </c>
      <c r="R17117" t="str">
        <f t="shared" si="951"/>
        <v>Weekday</v>
      </c>
      <c r="S17117" s="27">
        <f t="shared" si="952"/>
        <v>43238</v>
      </c>
      <c r="V17117" t="str">
        <f t="shared" si="953"/>
        <v/>
      </c>
    </row>
    <row r="17118" spans="1:22" x14ac:dyDescent="0.25">
      <c r="A17118" t="s">
        <v>66</v>
      </c>
      <c r="C17118">
        <v>5634834</v>
      </c>
      <c r="D17118">
        <v>400</v>
      </c>
      <c r="E17118" t="s">
        <v>90</v>
      </c>
      <c r="G17118">
        <v>11.977</v>
      </c>
      <c r="H17118">
        <v>2016</v>
      </c>
      <c r="I17118">
        <v>2</v>
      </c>
      <c r="J17118">
        <v>11</v>
      </c>
      <c r="K17118" t="s">
        <v>1956</v>
      </c>
      <c r="L17118" t="s">
        <v>1936</v>
      </c>
      <c r="M17118" t="s">
        <v>900</v>
      </c>
      <c r="N17118" t="s">
        <v>860</v>
      </c>
      <c r="R17118" t="str">
        <f t="shared" si="951"/>
        <v>Weekday</v>
      </c>
      <c r="S17118" s="27">
        <f t="shared" si="952"/>
        <v>42411</v>
      </c>
      <c r="V17118" t="str">
        <f t="shared" si="953"/>
        <v/>
      </c>
    </row>
    <row r="17119" spans="1:22" x14ac:dyDescent="0.25">
      <c r="A17119" t="s">
        <v>66</v>
      </c>
      <c r="C17119">
        <v>6581028</v>
      </c>
      <c r="D17119">
        <v>400</v>
      </c>
      <c r="E17119" t="s">
        <v>90</v>
      </c>
      <c r="G17119">
        <v>11.977</v>
      </c>
      <c r="H17119">
        <v>2018</v>
      </c>
      <c r="I17119">
        <v>1</v>
      </c>
      <c r="J17119">
        <v>30</v>
      </c>
      <c r="K17119" t="s">
        <v>1969</v>
      </c>
      <c r="L17119" t="s">
        <v>1985</v>
      </c>
      <c r="M17119" t="s">
        <v>900</v>
      </c>
      <c r="N17119" t="s">
        <v>860</v>
      </c>
      <c r="R17119" t="str">
        <f t="shared" si="951"/>
        <v>Weekday</v>
      </c>
      <c r="S17119" s="27">
        <f t="shared" si="952"/>
        <v>43130</v>
      </c>
      <c r="V17119" t="str">
        <f t="shared" si="953"/>
        <v/>
      </c>
    </row>
    <row r="17120" spans="1:22" x14ac:dyDescent="0.25">
      <c r="A17120" t="s">
        <v>66</v>
      </c>
      <c r="C17120">
        <v>6140723</v>
      </c>
      <c r="D17120">
        <v>400</v>
      </c>
      <c r="E17120" t="s">
        <v>91</v>
      </c>
      <c r="G17120">
        <v>11.972</v>
      </c>
      <c r="H17120">
        <v>2017</v>
      </c>
      <c r="I17120">
        <v>3</v>
      </c>
      <c r="J17120">
        <v>4</v>
      </c>
      <c r="K17120" t="s">
        <v>1958</v>
      </c>
      <c r="L17120" t="s">
        <v>1944</v>
      </c>
      <c r="M17120" t="s">
        <v>900</v>
      </c>
      <c r="N17120" t="s">
        <v>860</v>
      </c>
      <c r="R17120" t="str">
        <f t="shared" si="951"/>
        <v>Weekend</v>
      </c>
      <c r="S17120" s="27">
        <f t="shared" si="952"/>
        <v>42798</v>
      </c>
      <c r="V17120" t="str">
        <f t="shared" si="953"/>
        <v/>
      </c>
    </row>
    <row r="17121" spans="1:22" x14ac:dyDescent="0.25">
      <c r="A17121" t="s">
        <v>66</v>
      </c>
      <c r="C17121">
        <v>6907808</v>
      </c>
      <c r="D17121">
        <v>400</v>
      </c>
      <c r="E17121" t="s">
        <v>91</v>
      </c>
      <c r="G17121">
        <v>11.974</v>
      </c>
      <c r="H17121">
        <v>2018</v>
      </c>
      <c r="I17121">
        <v>10</v>
      </c>
      <c r="J17121">
        <v>10</v>
      </c>
      <c r="K17121" t="s">
        <v>1972</v>
      </c>
      <c r="L17121" t="s">
        <v>1976</v>
      </c>
      <c r="M17121" t="s">
        <v>900</v>
      </c>
      <c r="N17121" t="s">
        <v>860</v>
      </c>
      <c r="R17121" t="str">
        <f t="shared" si="951"/>
        <v>Weekday</v>
      </c>
      <c r="S17121" s="27">
        <f t="shared" si="952"/>
        <v>43383</v>
      </c>
      <c r="V17121" t="str">
        <f t="shared" si="953"/>
        <v/>
      </c>
    </row>
    <row r="17122" spans="1:22" x14ac:dyDescent="0.25">
      <c r="A17122" t="s">
        <v>66</v>
      </c>
      <c r="C17122">
        <v>6452417</v>
      </c>
      <c r="D17122">
        <v>400</v>
      </c>
      <c r="E17122" t="s">
        <v>90</v>
      </c>
      <c r="G17122">
        <v>11.98</v>
      </c>
      <c r="H17122">
        <v>2017</v>
      </c>
      <c r="I17122">
        <v>10</v>
      </c>
      <c r="J17122">
        <v>31</v>
      </c>
      <c r="K17122" t="s">
        <v>1947</v>
      </c>
      <c r="L17122" t="s">
        <v>1975</v>
      </c>
      <c r="M17122" t="s">
        <v>900</v>
      </c>
      <c r="N17122" t="s">
        <v>860</v>
      </c>
      <c r="R17122" t="str">
        <f t="shared" si="951"/>
        <v>Weekday</v>
      </c>
      <c r="S17122" s="27">
        <f t="shared" si="952"/>
        <v>43039</v>
      </c>
      <c r="V17122" t="str">
        <f t="shared" si="953"/>
        <v/>
      </c>
    </row>
    <row r="17123" spans="1:22" x14ac:dyDescent="0.25">
      <c r="A17123" t="s">
        <v>66</v>
      </c>
      <c r="C17123">
        <v>6380583</v>
      </c>
      <c r="D17123">
        <v>400</v>
      </c>
      <c r="E17123" t="s">
        <v>91</v>
      </c>
      <c r="G17123">
        <v>11.977</v>
      </c>
      <c r="H17123">
        <v>2017</v>
      </c>
      <c r="I17123">
        <v>9</v>
      </c>
      <c r="J17123">
        <v>5</v>
      </c>
      <c r="K17123" t="s">
        <v>1964</v>
      </c>
      <c r="L17123" t="s">
        <v>2001</v>
      </c>
      <c r="M17123" t="s">
        <v>900</v>
      </c>
      <c r="N17123" t="s">
        <v>404</v>
      </c>
      <c r="R17123" t="str">
        <f t="shared" si="951"/>
        <v>Weekday</v>
      </c>
      <c r="S17123" s="27">
        <f t="shared" si="952"/>
        <v>42983</v>
      </c>
      <c r="V17123" t="str">
        <f t="shared" si="953"/>
        <v/>
      </c>
    </row>
    <row r="17124" spans="1:22" x14ac:dyDescent="0.25">
      <c r="A17124" t="s">
        <v>66</v>
      </c>
      <c r="C17124">
        <v>6094846</v>
      </c>
      <c r="D17124">
        <v>400</v>
      </c>
      <c r="E17124" t="s">
        <v>91</v>
      </c>
      <c r="G17124">
        <v>11.978999999999999</v>
      </c>
      <c r="H17124">
        <v>2017</v>
      </c>
      <c r="I17124">
        <v>1</v>
      </c>
      <c r="J17124">
        <v>13</v>
      </c>
      <c r="K17124" t="s">
        <v>1964</v>
      </c>
      <c r="L17124" t="s">
        <v>1975</v>
      </c>
      <c r="M17124" t="s">
        <v>900</v>
      </c>
      <c r="N17124" t="s">
        <v>860</v>
      </c>
      <c r="R17124" t="str">
        <f t="shared" si="951"/>
        <v>Weekday</v>
      </c>
      <c r="S17124" s="27">
        <f t="shared" si="952"/>
        <v>42748</v>
      </c>
      <c r="V17124" t="str">
        <f t="shared" si="953"/>
        <v/>
      </c>
    </row>
    <row r="17125" spans="1:22" x14ac:dyDescent="0.25">
      <c r="A17125" t="s">
        <v>66</v>
      </c>
      <c r="C17125">
        <v>6712292</v>
      </c>
      <c r="D17125">
        <v>400</v>
      </c>
      <c r="E17125" t="s">
        <v>91</v>
      </c>
      <c r="G17125">
        <v>11.978999999999999</v>
      </c>
      <c r="H17125">
        <v>2018</v>
      </c>
      <c r="I17125">
        <v>5</v>
      </c>
      <c r="J17125">
        <v>16</v>
      </c>
      <c r="K17125" t="s">
        <v>1964</v>
      </c>
      <c r="L17125" t="s">
        <v>1997</v>
      </c>
      <c r="M17125" t="s">
        <v>900</v>
      </c>
      <c r="N17125" t="s">
        <v>860</v>
      </c>
      <c r="R17125" t="str">
        <f t="shared" si="951"/>
        <v>Weekday</v>
      </c>
      <c r="S17125" s="27">
        <f t="shared" si="952"/>
        <v>43236</v>
      </c>
      <c r="V17125" t="str">
        <f t="shared" si="953"/>
        <v/>
      </c>
    </row>
    <row r="17126" spans="1:22" x14ac:dyDescent="0.25">
      <c r="A17126" t="s">
        <v>66</v>
      </c>
      <c r="C17126">
        <v>5634571</v>
      </c>
      <c r="D17126">
        <v>400</v>
      </c>
      <c r="E17126" t="s">
        <v>91</v>
      </c>
      <c r="G17126">
        <v>11.978999999999999</v>
      </c>
      <c r="H17126">
        <v>2016</v>
      </c>
      <c r="I17126">
        <v>2</v>
      </c>
      <c r="J17126">
        <v>10</v>
      </c>
      <c r="K17126" t="s">
        <v>1954</v>
      </c>
      <c r="L17126" t="s">
        <v>1971</v>
      </c>
      <c r="M17126" t="s">
        <v>900</v>
      </c>
      <c r="N17126" t="s">
        <v>860</v>
      </c>
      <c r="R17126" t="str">
        <f t="shared" si="951"/>
        <v>Weekday</v>
      </c>
      <c r="S17126" s="27">
        <f t="shared" si="952"/>
        <v>42410</v>
      </c>
      <c r="V17126" t="str">
        <f t="shared" si="953"/>
        <v/>
      </c>
    </row>
    <row r="17127" spans="1:22" x14ac:dyDescent="0.25">
      <c r="A17127" t="s">
        <v>66</v>
      </c>
      <c r="C17127">
        <v>6669961</v>
      </c>
      <c r="D17127">
        <v>400</v>
      </c>
      <c r="E17127" t="s">
        <v>91</v>
      </c>
      <c r="G17127">
        <v>11.978999999999999</v>
      </c>
      <c r="H17127">
        <v>2018</v>
      </c>
      <c r="I17127">
        <v>4</v>
      </c>
      <c r="J17127">
        <v>11</v>
      </c>
      <c r="K17127" t="s">
        <v>1972</v>
      </c>
      <c r="L17127" t="s">
        <v>1960</v>
      </c>
      <c r="M17127" t="s">
        <v>900</v>
      </c>
      <c r="N17127" t="s">
        <v>860</v>
      </c>
      <c r="R17127" t="str">
        <f t="shared" si="951"/>
        <v>Weekday</v>
      </c>
      <c r="S17127" s="27">
        <f t="shared" si="952"/>
        <v>43201</v>
      </c>
      <c r="V17127" t="str">
        <f t="shared" si="953"/>
        <v/>
      </c>
    </row>
    <row r="17128" spans="1:22" x14ac:dyDescent="0.25">
      <c r="A17128" t="s">
        <v>66</v>
      </c>
      <c r="C17128">
        <v>6315161</v>
      </c>
      <c r="D17128">
        <v>400</v>
      </c>
      <c r="E17128" t="s">
        <v>91</v>
      </c>
      <c r="G17128">
        <v>11.98</v>
      </c>
      <c r="H17128">
        <v>2017</v>
      </c>
      <c r="I17128">
        <v>7</v>
      </c>
      <c r="J17128">
        <v>18</v>
      </c>
      <c r="K17128" t="s">
        <v>1989</v>
      </c>
      <c r="L17128" t="s">
        <v>1995</v>
      </c>
      <c r="M17128" t="s">
        <v>899</v>
      </c>
      <c r="N17128" t="s">
        <v>860</v>
      </c>
      <c r="R17128" t="str">
        <f t="shared" si="951"/>
        <v>Weekday</v>
      </c>
      <c r="S17128" s="27">
        <f t="shared" si="952"/>
        <v>42934</v>
      </c>
      <c r="V17128" t="str">
        <f t="shared" si="953"/>
        <v/>
      </c>
    </row>
    <row r="17129" spans="1:22" x14ac:dyDescent="0.25">
      <c r="A17129" t="s">
        <v>66</v>
      </c>
      <c r="C17129">
        <v>6719765</v>
      </c>
      <c r="D17129">
        <v>400</v>
      </c>
      <c r="E17129" t="s">
        <v>91</v>
      </c>
      <c r="G17129">
        <v>11.98</v>
      </c>
      <c r="H17129">
        <v>2018</v>
      </c>
      <c r="I17129">
        <v>5</v>
      </c>
      <c r="J17129">
        <v>22</v>
      </c>
      <c r="K17129" t="s">
        <v>1972</v>
      </c>
      <c r="L17129" t="s">
        <v>1999</v>
      </c>
      <c r="M17129" t="s">
        <v>900</v>
      </c>
      <c r="N17129" t="s">
        <v>860</v>
      </c>
      <c r="R17129" t="str">
        <f t="shared" si="951"/>
        <v>Weekday</v>
      </c>
      <c r="S17129" s="27">
        <f t="shared" si="952"/>
        <v>43242</v>
      </c>
      <c r="V17129" t="str">
        <f t="shared" si="953"/>
        <v/>
      </c>
    </row>
    <row r="17130" spans="1:22" x14ac:dyDescent="0.25">
      <c r="A17130" t="s">
        <v>66</v>
      </c>
      <c r="C17130">
        <v>6840790</v>
      </c>
      <c r="D17130">
        <v>400</v>
      </c>
      <c r="E17130" t="s">
        <v>91</v>
      </c>
      <c r="G17130">
        <v>11.98</v>
      </c>
      <c r="H17130">
        <v>2018</v>
      </c>
      <c r="I17130">
        <v>8</v>
      </c>
      <c r="J17130">
        <v>16</v>
      </c>
      <c r="K17130" t="s">
        <v>1973</v>
      </c>
      <c r="L17130" t="s">
        <v>1942</v>
      </c>
      <c r="M17130" t="s">
        <v>900</v>
      </c>
      <c r="N17130" t="s">
        <v>860</v>
      </c>
      <c r="R17130" t="str">
        <f t="shared" si="951"/>
        <v>Weekday</v>
      </c>
      <c r="S17130" s="27">
        <f t="shared" si="952"/>
        <v>43328</v>
      </c>
      <c r="V17130" t="str">
        <f t="shared" si="953"/>
        <v/>
      </c>
    </row>
    <row r="17131" spans="1:22" x14ac:dyDescent="0.25">
      <c r="A17131" t="s">
        <v>66</v>
      </c>
      <c r="C17131">
        <v>6289463</v>
      </c>
      <c r="D17131">
        <v>400</v>
      </c>
      <c r="E17131" t="s">
        <v>91</v>
      </c>
      <c r="G17131">
        <v>11.98</v>
      </c>
      <c r="H17131">
        <v>2017</v>
      </c>
      <c r="I17131">
        <v>6</v>
      </c>
      <c r="J17131">
        <v>27</v>
      </c>
      <c r="K17131" t="s">
        <v>1947</v>
      </c>
      <c r="L17131" t="s">
        <v>1979</v>
      </c>
      <c r="M17131" t="s">
        <v>900</v>
      </c>
      <c r="N17131" t="s">
        <v>860</v>
      </c>
      <c r="R17131" t="str">
        <f t="shared" ref="R17131:R17194" si="954">IF(WEEKDAY(DATE(H17131,I17131,J17131),2) &lt; 6, "Weekday", "Weekend")</f>
        <v>Weekday</v>
      </c>
      <c r="S17131" s="27">
        <f t="shared" si="952"/>
        <v>42913</v>
      </c>
      <c r="V17131" t="str">
        <f t="shared" si="953"/>
        <v/>
      </c>
    </row>
    <row r="17132" spans="1:22" x14ac:dyDescent="0.25">
      <c r="A17132" t="s">
        <v>66</v>
      </c>
      <c r="C17132">
        <v>6704334</v>
      </c>
      <c r="D17132">
        <v>400</v>
      </c>
      <c r="E17132" t="s">
        <v>91</v>
      </c>
      <c r="G17132">
        <v>11.983000000000001</v>
      </c>
      <c r="H17132">
        <v>2018</v>
      </c>
      <c r="I17132">
        <v>5</v>
      </c>
      <c r="J17132">
        <v>10</v>
      </c>
      <c r="K17132" t="s">
        <v>1964</v>
      </c>
      <c r="L17132" t="s">
        <v>1978</v>
      </c>
      <c r="M17132" t="s">
        <v>900</v>
      </c>
      <c r="N17132" t="s">
        <v>860</v>
      </c>
      <c r="R17132" t="str">
        <f t="shared" si="954"/>
        <v>Weekday</v>
      </c>
      <c r="S17132" s="27">
        <f t="shared" ref="S17132:S17195" si="955">DATE(H17132,I17132,J17132)</f>
        <v>43230</v>
      </c>
      <c r="V17132" t="str">
        <f t="shared" si="953"/>
        <v/>
      </c>
    </row>
    <row r="17133" spans="1:22" x14ac:dyDescent="0.25">
      <c r="A17133" t="s">
        <v>66</v>
      </c>
      <c r="C17133">
        <v>6124776</v>
      </c>
      <c r="D17133">
        <v>400</v>
      </c>
      <c r="E17133" t="s">
        <v>91</v>
      </c>
      <c r="G17133">
        <v>11.984</v>
      </c>
      <c r="H17133">
        <v>2017</v>
      </c>
      <c r="I17133">
        <v>2</v>
      </c>
      <c r="J17133">
        <v>20</v>
      </c>
      <c r="K17133" t="s">
        <v>1947</v>
      </c>
      <c r="L17133" t="s">
        <v>2001</v>
      </c>
      <c r="M17133" t="s">
        <v>900</v>
      </c>
      <c r="N17133" t="s">
        <v>404</v>
      </c>
      <c r="R17133" t="str">
        <f t="shared" si="954"/>
        <v>Weekday</v>
      </c>
      <c r="S17133" s="27">
        <f t="shared" si="955"/>
        <v>42786</v>
      </c>
      <c r="V17133" t="str">
        <f t="shared" si="953"/>
        <v/>
      </c>
    </row>
    <row r="17134" spans="1:22" x14ac:dyDescent="0.25">
      <c r="A17134" t="s">
        <v>66</v>
      </c>
      <c r="C17134">
        <v>6524585</v>
      </c>
      <c r="D17134">
        <v>400</v>
      </c>
      <c r="E17134" t="s">
        <v>91</v>
      </c>
      <c r="G17134">
        <v>11.986000000000001</v>
      </c>
      <c r="H17134">
        <v>2017</v>
      </c>
      <c r="I17134">
        <v>12</v>
      </c>
      <c r="J17134">
        <v>21</v>
      </c>
      <c r="K17134" t="s">
        <v>1939</v>
      </c>
      <c r="L17134" t="s">
        <v>1955</v>
      </c>
      <c r="M17134" t="s">
        <v>899</v>
      </c>
      <c r="N17134" t="s">
        <v>860</v>
      </c>
      <c r="R17134" t="str">
        <f t="shared" si="954"/>
        <v>Weekday</v>
      </c>
      <c r="S17134" s="27">
        <f t="shared" si="955"/>
        <v>43090</v>
      </c>
      <c r="V17134" t="str">
        <f t="shared" si="953"/>
        <v/>
      </c>
    </row>
    <row r="17135" spans="1:22" x14ac:dyDescent="0.25">
      <c r="A17135" t="s">
        <v>66</v>
      </c>
      <c r="C17135">
        <v>5562021</v>
      </c>
      <c r="D17135">
        <v>400</v>
      </c>
      <c r="E17135" t="s">
        <v>90</v>
      </c>
      <c r="G17135">
        <v>11.994999999999999</v>
      </c>
      <c r="H17135">
        <v>2015</v>
      </c>
      <c r="I17135">
        <v>12</v>
      </c>
      <c r="J17135">
        <v>12</v>
      </c>
      <c r="K17135" t="s">
        <v>1936</v>
      </c>
      <c r="L17135" t="s">
        <v>1966</v>
      </c>
      <c r="M17135" t="s">
        <v>900</v>
      </c>
      <c r="N17135" t="s">
        <v>404</v>
      </c>
      <c r="R17135" t="str">
        <f t="shared" si="954"/>
        <v>Weekend</v>
      </c>
      <c r="S17135" s="27">
        <f t="shared" si="955"/>
        <v>42350</v>
      </c>
      <c r="V17135" t="str">
        <f t="shared" si="953"/>
        <v/>
      </c>
    </row>
    <row r="17136" spans="1:22" x14ac:dyDescent="0.25">
      <c r="A17136" t="s">
        <v>66</v>
      </c>
      <c r="C17136">
        <v>5943551</v>
      </c>
      <c r="D17136">
        <v>400</v>
      </c>
      <c r="E17136" t="s">
        <v>91</v>
      </c>
      <c r="G17136">
        <v>11.994999999999999</v>
      </c>
      <c r="H17136">
        <v>2016</v>
      </c>
      <c r="I17136">
        <v>9</v>
      </c>
      <c r="J17136">
        <v>28</v>
      </c>
      <c r="K17136" t="s">
        <v>1980</v>
      </c>
      <c r="L17136" t="s">
        <v>1955</v>
      </c>
      <c r="M17136" t="s">
        <v>900</v>
      </c>
      <c r="N17136" t="s">
        <v>860</v>
      </c>
      <c r="R17136" t="str">
        <f t="shared" si="954"/>
        <v>Weekday</v>
      </c>
      <c r="S17136" s="27">
        <f t="shared" si="955"/>
        <v>42641</v>
      </c>
      <c r="V17136" t="str">
        <f t="shared" si="953"/>
        <v/>
      </c>
    </row>
    <row r="17137" spans="1:22" x14ac:dyDescent="0.25">
      <c r="A17137" t="s">
        <v>66</v>
      </c>
      <c r="C17137">
        <v>6714249</v>
      </c>
      <c r="D17137">
        <v>400</v>
      </c>
      <c r="E17137" t="s">
        <v>91</v>
      </c>
      <c r="G17137">
        <v>11.991</v>
      </c>
      <c r="H17137">
        <v>2018</v>
      </c>
      <c r="I17137">
        <v>5</v>
      </c>
      <c r="J17137">
        <v>16</v>
      </c>
      <c r="K17137" t="s">
        <v>1949</v>
      </c>
      <c r="L17137" t="s">
        <v>1939</v>
      </c>
      <c r="M17137" t="s">
        <v>900</v>
      </c>
      <c r="N17137" t="s">
        <v>860</v>
      </c>
      <c r="R17137" t="str">
        <f t="shared" si="954"/>
        <v>Weekday</v>
      </c>
      <c r="S17137" s="27">
        <f t="shared" si="955"/>
        <v>43236</v>
      </c>
      <c r="V17137" t="str">
        <f t="shared" si="953"/>
        <v/>
      </c>
    </row>
    <row r="17138" spans="1:22" x14ac:dyDescent="0.25">
      <c r="A17138" t="s">
        <v>66</v>
      </c>
      <c r="C17138">
        <v>6841196</v>
      </c>
      <c r="D17138">
        <v>400</v>
      </c>
      <c r="E17138" t="s">
        <v>91</v>
      </c>
      <c r="G17138">
        <v>11.994</v>
      </c>
      <c r="H17138">
        <v>2018</v>
      </c>
      <c r="I17138">
        <v>8</v>
      </c>
      <c r="J17138">
        <v>21</v>
      </c>
      <c r="K17138" t="s">
        <v>1972</v>
      </c>
      <c r="L17138" t="s">
        <v>2001</v>
      </c>
      <c r="M17138" t="s">
        <v>900</v>
      </c>
      <c r="N17138" t="s">
        <v>404</v>
      </c>
      <c r="R17138" t="str">
        <f t="shared" si="954"/>
        <v>Weekday</v>
      </c>
      <c r="S17138" s="27">
        <f t="shared" si="955"/>
        <v>43333</v>
      </c>
      <c r="V17138" t="str">
        <f t="shared" si="953"/>
        <v/>
      </c>
    </row>
    <row r="17139" spans="1:22" x14ac:dyDescent="0.25">
      <c r="A17139" t="s">
        <v>66</v>
      </c>
      <c r="C17139">
        <v>6022138</v>
      </c>
      <c r="D17139">
        <v>400</v>
      </c>
      <c r="E17139" t="s">
        <v>91</v>
      </c>
      <c r="G17139">
        <v>12</v>
      </c>
      <c r="H17139">
        <v>2016</v>
      </c>
      <c r="I17139">
        <v>12</v>
      </c>
      <c r="J17139">
        <v>1</v>
      </c>
      <c r="K17139" t="s">
        <v>1939</v>
      </c>
      <c r="L17139" t="s">
        <v>1958</v>
      </c>
      <c r="M17139" t="s">
        <v>900</v>
      </c>
      <c r="N17139" t="s">
        <v>404</v>
      </c>
      <c r="R17139" t="str">
        <f t="shared" si="954"/>
        <v>Weekday</v>
      </c>
      <c r="S17139" s="27">
        <f t="shared" si="955"/>
        <v>42705</v>
      </c>
      <c r="V17139" t="str">
        <f t="shared" si="953"/>
        <v/>
      </c>
    </row>
    <row r="17140" spans="1:22" x14ac:dyDescent="0.25">
      <c r="A17140" t="s">
        <v>66</v>
      </c>
      <c r="C17140">
        <v>4862177</v>
      </c>
      <c r="D17140">
        <v>400</v>
      </c>
      <c r="E17140" t="s">
        <v>91</v>
      </c>
      <c r="G17140">
        <v>12.004</v>
      </c>
      <c r="H17140">
        <v>2014</v>
      </c>
      <c r="I17140">
        <v>5</v>
      </c>
      <c r="J17140">
        <v>29</v>
      </c>
      <c r="K17140" t="s">
        <v>1954</v>
      </c>
      <c r="L17140" t="s">
        <v>1978</v>
      </c>
      <c r="M17140" t="s">
        <v>900</v>
      </c>
      <c r="N17140" t="s">
        <v>860</v>
      </c>
      <c r="R17140" t="str">
        <f t="shared" si="954"/>
        <v>Weekday</v>
      </c>
      <c r="S17140" s="27">
        <f t="shared" si="955"/>
        <v>41788</v>
      </c>
      <c r="V17140" t="str">
        <f t="shared" si="953"/>
        <v/>
      </c>
    </row>
    <row r="17141" spans="1:22" x14ac:dyDescent="0.25">
      <c r="A17141" t="s">
        <v>66</v>
      </c>
      <c r="C17141">
        <v>6824784</v>
      </c>
      <c r="D17141">
        <v>400</v>
      </c>
      <c r="E17141" t="s">
        <v>91</v>
      </c>
      <c r="G17141">
        <v>12.004</v>
      </c>
      <c r="H17141">
        <v>2018</v>
      </c>
      <c r="I17141">
        <v>8</v>
      </c>
      <c r="J17141">
        <v>7</v>
      </c>
      <c r="K17141" t="s">
        <v>1964</v>
      </c>
      <c r="L17141" t="s">
        <v>1970</v>
      </c>
      <c r="M17141" t="s">
        <v>900</v>
      </c>
      <c r="N17141" t="s">
        <v>860</v>
      </c>
      <c r="R17141" t="str">
        <f t="shared" si="954"/>
        <v>Weekday</v>
      </c>
      <c r="S17141" s="27">
        <f t="shared" si="955"/>
        <v>43319</v>
      </c>
      <c r="V17141" t="str">
        <f t="shared" si="953"/>
        <v/>
      </c>
    </row>
    <row r="17142" spans="1:22" x14ac:dyDescent="0.25">
      <c r="A17142" t="s">
        <v>66</v>
      </c>
      <c r="C17142">
        <v>6322635</v>
      </c>
      <c r="D17142">
        <v>400</v>
      </c>
      <c r="E17142" t="s">
        <v>91</v>
      </c>
      <c r="G17142">
        <v>12.005000000000001</v>
      </c>
      <c r="H17142">
        <v>2017</v>
      </c>
      <c r="I17142">
        <v>7</v>
      </c>
      <c r="J17142">
        <v>23</v>
      </c>
      <c r="K17142" t="s">
        <v>1956</v>
      </c>
      <c r="L17142" t="s">
        <v>1955</v>
      </c>
      <c r="M17142" t="s">
        <v>899</v>
      </c>
      <c r="N17142" t="s">
        <v>404</v>
      </c>
      <c r="R17142" t="str">
        <f t="shared" si="954"/>
        <v>Weekend</v>
      </c>
      <c r="S17142" s="27">
        <f t="shared" si="955"/>
        <v>42939</v>
      </c>
      <c r="V17142" t="str">
        <f t="shared" si="953"/>
        <v/>
      </c>
    </row>
    <row r="17143" spans="1:22" x14ac:dyDescent="0.25">
      <c r="A17143" t="s">
        <v>66</v>
      </c>
      <c r="C17143">
        <v>6557803</v>
      </c>
      <c r="D17143">
        <v>400</v>
      </c>
      <c r="E17143" t="s">
        <v>91</v>
      </c>
      <c r="G17143">
        <v>12.007</v>
      </c>
      <c r="H17143">
        <v>2018</v>
      </c>
      <c r="I17143">
        <v>1</v>
      </c>
      <c r="J17143">
        <v>16</v>
      </c>
      <c r="K17143" t="s">
        <v>1964</v>
      </c>
      <c r="L17143" t="s">
        <v>1958</v>
      </c>
      <c r="M17143" t="s">
        <v>900</v>
      </c>
      <c r="N17143" t="s">
        <v>404</v>
      </c>
      <c r="R17143" t="str">
        <f t="shared" si="954"/>
        <v>Weekday</v>
      </c>
      <c r="S17143" s="27">
        <f t="shared" si="955"/>
        <v>43116</v>
      </c>
      <c r="V17143" t="str">
        <f t="shared" si="953"/>
        <v/>
      </c>
    </row>
    <row r="17144" spans="1:22" x14ac:dyDescent="0.25">
      <c r="A17144" t="s">
        <v>66</v>
      </c>
      <c r="C17144">
        <v>7010395</v>
      </c>
      <c r="D17144">
        <v>400</v>
      </c>
      <c r="E17144" t="s">
        <v>91</v>
      </c>
      <c r="G17144">
        <v>12.007</v>
      </c>
      <c r="H17144">
        <v>2018</v>
      </c>
      <c r="I17144">
        <v>12</v>
      </c>
      <c r="J17144">
        <v>19</v>
      </c>
      <c r="K17144" t="s">
        <v>1954</v>
      </c>
      <c r="L17144" t="s">
        <v>1997</v>
      </c>
      <c r="M17144" t="s">
        <v>900</v>
      </c>
      <c r="N17144" t="s">
        <v>860</v>
      </c>
      <c r="R17144" t="str">
        <f t="shared" si="954"/>
        <v>Weekday</v>
      </c>
      <c r="S17144" s="27">
        <f t="shared" si="955"/>
        <v>43453</v>
      </c>
      <c r="V17144" t="str">
        <f t="shared" si="953"/>
        <v/>
      </c>
    </row>
    <row r="17145" spans="1:22" x14ac:dyDescent="0.25">
      <c r="A17145" t="s">
        <v>66</v>
      </c>
      <c r="C17145">
        <v>5504558</v>
      </c>
      <c r="D17145">
        <v>400</v>
      </c>
      <c r="E17145" t="s">
        <v>90</v>
      </c>
      <c r="G17145">
        <v>12.025</v>
      </c>
      <c r="H17145">
        <v>2015</v>
      </c>
      <c r="I17145">
        <v>11</v>
      </c>
      <c r="J17145">
        <v>7</v>
      </c>
      <c r="K17145" t="s">
        <v>1957</v>
      </c>
      <c r="L17145" t="s">
        <v>1968</v>
      </c>
      <c r="M17145" t="s">
        <v>900</v>
      </c>
      <c r="N17145" t="s">
        <v>860</v>
      </c>
      <c r="R17145" t="str">
        <f t="shared" si="954"/>
        <v>Weekend</v>
      </c>
      <c r="S17145" s="27">
        <f t="shared" si="955"/>
        <v>42315</v>
      </c>
      <c r="V17145" t="str">
        <f t="shared" si="953"/>
        <v/>
      </c>
    </row>
    <row r="17146" spans="1:22" x14ac:dyDescent="0.25">
      <c r="A17146" t="s">
        <v>66</v>
      </c>
      <c r="C17146">
        <v>5017080</v>
      </c>
      <c r="D17146">
        <v>400</v>
      </c>
      <c r="E17146" t="s">
        <v>91</v>
      </c>
      <c r="G17146">
        <v>12.021000000000001</v>
      </c>
      <c r="H17146">
        <v>2014</v>
      </c>
      <c r="I17146">
        <v>10</v>
      </c>
      <c r="J17146">
        <v>14</v>
      </c>
      <c r="K17146" t="s">
        <v>1947</v>
      </c>
      <c r="L17146" t="s">
        <v>1959</v>
      </c>
      <c r="M17146" t="s">
        <v>900</v>
      </c>
      <c r="N17146" t="s">
        <v>404</v>
      </c>
      <c r="R17146" t="str">
        <f t="shared" si="954"/>
        <v>Weekday</v>
      </c>
      <c r="S17146" s="27">
        <f t="shared" si="955"/>
        <v>41926</v>
      </c>
      <c r="V17146" t="str">
        <f t="shared" si="953"/>
        <v/>
      </c>
    </row>
    <row r="17147" spans="1:22" x14ac:dyDescent="0.25">
      <c r="A17147" t="s">
        <v>66</v>
      </c>
      <c r="C17147">
        <v>5786841</v>
      </c>
      <c r="D17147">
        <v>400</v>
      </c>
      <c r="E17147" t="s">
        <v>91</v>
      </c>
      <c r="G17147">
        <v>12.023999999999999</v>
      </c>
      <c r="H17147">
        <v>2016</v>
      </c>
      <c r="I17147">
        <v>6</v>
      </c>
      <c r="J17147">
        <v>6</v>
      </c>
      <c r="K17147" t="s">
        <v>1989</v>
      </c>
      <c r="L17147" t="s">
        <v>1942</v>
      </c>
      <c r="M17147" t="s">
        <v>899</v>
      </c>
      <c r="N17147" t="s">
        <v>860</v>
      </c>
      <c r="R17147" t="str">
        <f t="shared" si="954"/>
        <v>Weekday</v>
      </c>
      <c r="S17147" s="27">
        <f t="shared" si="955"/>
        <v>42527</v>
      </c>
      <c r="V17147" t="str">
        <f t="shared" si="953"/>
        <v/>
      </c>
    </row>
    <row r="17148" spans="1:22" x14ac:dyDescent="0.25">
      <c r="A17148" t="s">
        <v>66</v>
      </c>
      <c r="C17148">
        <v>5943550</v>
      </c>
      <c r="D17148">
        <v>400</v>
      </c>
      <c r="E17148" t="s">
        <v>90</v>
      </c>
      <c r="G17148">
        <v>12.032</v>
      </c>
      <c r="H17148">
        <v>2016</v>
      </c>
      <c r="I17148">
        <v>9</v>
      </c>
      <c r="J17148">
        <v>27</v>
      </c>
      <c r="K17148" t="s">
        <v>1943</v>
      </c>
      <c r="L17148" t="s">
        <v>1938</v>
      </c>
      <c r="M17148" t="s">
        <v>899</v>
      </c>
      <c r="N17148" t="s">
        <v>404</v>
      </c>
      <c r="R17148" t="str">
        <f t="shared" si="954"/>
        <v>Weekday</v>
      </c>
      <c r="S17148" s="27">
        <f t="shared" si="955"/>
        <v>42640</v>
      </c>
      <c r="V17148" t="str">
        <f t="shared" si="953"/>
        <v/>
      </c>
    </row>
    <row r="17149" spans="1:22" x14ac:dyDescent="0.25">
      <c r="A17149" t="s">
        <v>66</v>
      </c>
      <c r="C17149">
        <v>6693985</v>
      </c>
      <c r="D17149">
        <v>400</v>
      </c>
      <c r="E17149" t="s">
        <v>91</v>
      </c>
      <c r="G17149">
        <v>12.026999999999999</v>
      </c>
      <c r="H17149">
        <v>2018</v>
      </c>
      <c r="I17149">
        <v>5</v>
      </c>
      <c r="J17149">
        <v>1</v>
      </c>
      <c r="K17149" t="s">
        <v>1969</v>
      </c>
      <c r="L17149" t="s">
        <v>1942</v>
      </c>
      <c r="M17149" t="s">
        <v>900</v>
      </c>
      <c r="N17149" t="s">
        <v>860</v>
      </c>
      <c r="R17149" t="str">
        <f t="shared" si="954"/>
        <v>Weekday</v>
      </c>
      <c r="S17149" s="27">
        <f t="shared" si="955"/>
        <v>43221</v>
      </c>
      <c r="V17149" t="str">
        <f t="shared" si="953"/>
        <v/>
      </c>
    </row>
    <row r="17150" spans="1:22" x14ac:dyDescent="0.25">
      <c r="A17150" t="s">
        <v>66</v>
      </c>
      <c r="C17150">
        <v>6959759</v>
      </c>
      <c r="D17150">
        <v>400</v>
      </c>
      <c r="E17150" t="s">
        <v>91</v>
      </c>
      <c r="G17150">
        <v>12.026999999999999</v>
      </c>
      <c r="H17150">
        <v>2018</v>
      </c>
      <c r="I17150">
        <v>11</v>
      </c>
      <c r="J17150">
        <v>15</v>
      </c>
      <c r="K17150" t="s">
        <v>1973</v>
      </c>
      <c r="L17150" t="s">
        <v>1966</v>
      </c>
      <c r="M17150" t="s">
        <v>900</v>
      </c>
      <c r="N17150" t="s">
        <v>860</v>
      </c>
      <c r="R17150" t="str">
        <f t="shared" si="954"/>
        <v>Weekday</v>
      </c>
      <c r="S17150" s="27">
        <f t="shared" si="955"/>
        <v>43419</v>
      </c>
      <c r="V17150" t="str">
        <f t="shared" si="953"/>
        <v/>
      </c>
    </row>
    <row r="17151" spans="1:22" x14ac:dyDescent="0.25">
      <c r="A17151" t="s">
        <v>66</v>
      </c>
      <c r="C17151">
        <v>6648032</v>
      </c>
      <c r="D17151">
        <v>400</v>
      </c>
      <c r="E17151" t="s">
        <v>91</v>
      </c>
      <c r="G17151">
        <v>12.026999999999999</v>
      </c>
      <c r="H17151">
        <v>2018</v>
      </c>
      <c r="I17151">
        <v>3</v>
      </c>
      <c r="J17151">
        <v>26</v>
      </c>
      <c r="K17151" t="s">
        <v>1947</v>
      </c>
      <c r="L17151" t="s">
        <v>2000</v>
      </c>
      <c r="M17151" t="s">
        <v>900</v>
      </c>
      <c r="N17151" t="s">
        <v>860</v>
      </c>
      <c r="R17151" t="str">
        <f t="shared" si="954"/>
        <v>Weekday</v>
      </c>
      <c r="S17151" s="27">
        <f t="shared" si="955"/>
        <v>43185</v>
      </c>
      <c r="V17151" t="str">
        <f t="shared" si="953"/>
        <v/>
      </c>
    </row>
    <row r="17152" spans="1:22" x14ac:dyDescent="0.25">
      <c r="A17152" t="s">
        <v>66</v>
      </c>
      <c r="C17152">
        <v>5437325</v>
      </c>
      <c r="D17152">
        <v>400</v>
      </c>
      <c r="E17152" t="s">
        <v>90</v>
      </c>
      <c r="G17152">
        <v>12.032999999999999</v>
      </c>
      <c r="H17152">
        <v>2015</v>
      </c>
      <c r="I17152">
        <v>8</v>
      </c>
      <c r="J17152">
        <v>11</v>
      </c>
      <c r="K17152" t="s">
        <v>1989</v>
      </c>
      <c r="L17152" t="s">
        <v>1948</v>
      </c>
      <c r="M17152" t="s">
        <v>900</v>
      </c>
      <c r="N17152" t="s">
        <v>860</v>
      </c>
      <c r="R17152" t="str">
        <f t="shared" si="954"/>
        <v>Weekday</v>
      </c>
      <c r="S17152" s="27">
        <f t="shared" si="955"/>
        <v>42227</v>
      </c>
      <c r="V17152" t="str">
        <f t="shared" si="953"/>
        <v/>
      </c>
    </row>
    <row r="17153" spans="1:51" x14ac:dyDescent="0.25">
      <c r="A17153" t="s">
        <v>66</v>
      </c>
      <c r="C17153">
        <v>6767684</v>
      </c>
      <c r="D17153">
        <v>400</v>
      </c>
      <c r="E17153" t="s">
        <v>91</v>
      </c>
      <c r="G17153">
        <v>12.031000000000001</v>
      </c>
      <c r="H17153">
        <v>2018</v>
      </c>
      <c r="I17153">
        <v>6</v>
      </c>
      <c r="J17153">
        <v>25</v>
      </c>
      <c r="K17153" t="s">
        <v>1954</v>
      </c>
      <c r="L17153" t="s">
        <v>1951</v>
      </c>
      <c r="M17153" t="s">
        <v>900</v>
      </c>
      <c r="N17153" t="s">
        <v>404</v>
      </c>
      <c r="R17153" t="str">
        <f t="shared" si="954"/>
        <v>Weekday</v>
      </c>
      <c r="S17153" s="27">
        <f t="shared" si="955"/>
        <v>43276</v>
      </c>
      <c r="V17153" t="str">
        <f t="shared" si="953"/>
        <v/>
      </c>
    </row>
    <row r="17154" spans="1:51" x14ac:dyDescent="0.25">
      <c r="A17154" t="s">
        <v>66</v>
      </c>
      <c r="C17154">
        <v>5961981</v>
      </c>
      <c r="D17154">
        <v>400</v>
      </c>
      <c r="E17154" t="s">
        <v>90</v>
      </c>
      <c r="G17154">
        <v>12.131</v>
      </c>
      <c r="H17154">
        <v>2016</v>
      </c>
      <c r="I17154">
        <v>10</v>
      </c>
      <c r="J17154">
        <v>17</v>
      </c>
      <c r="K17154" t="s">
        <v>1939</v>
      </c>
      <c r="L17154" t="s">
        <v>1944</v>
      </c>
      <c r="M17154" t="s">
        <v>900</v>
      </c>
      <c r="N17154" t="s">
        <v>860</v>
      </c>
      <c r="R17154" t="str">
        <f t="shared" si="954"/>
        <v>Weekday</v>
      </c>
      <c r="S17154" s="27">
        <f t="shared" si="955"/>
        <v>42660</v>
      </c>
      <c r="V17154" t="str">
        <f t="shared" si="953"/>
        <v/>
      </c>
    </row>
    <row r="17155" spans="1:51" x14ac:dyDescent="0.25">
      <c r="A17155" t="s">
        <v>66</v>
      </c>
      <c r="C17155">
        <v>6572234</v>
      </c>
      <c r="D17155">
        <v>400</v>
      </c>
      <c r="E17155" t="s">
        <v>91</v>
      </c>
      <c r="G17155">
        <v>12.138</v>
      </c>
      <c r="H17155">
        <v>2018</v>
      </c>
      <c r="I17155">
        <v>1</v>
      </c>
      <c r="J17155">
        <v>30</v>
      </c>
      <c r="K17155" t="s">
        <v>1947</v>
      </c>
      <c r="L17155" t="s">
        <v>1971</v>
      </c>
      <c r="M17155" t="s">
        <v>900</v>
      </c>
      <c r="N17155" t="s">
        <v>860</v>
      </c>
      <c r="Q17155" t="s">
        <v>183</v>
      </c>
      <c r="R17155" t="str">
        <f t="shared" si="954"/>
        <v>Weekday</v>
      </c>
      <c r="S17155" s="27">
        <f t="shared" si="955"/>
        <v>43130</v>
      </c>
      <c r="V17155" t="str">
        <f t="shared" ref="V17155:V17218" si="956">T17155&amp;U17155</f>
        <v/>
      </c>
      <c r="AE17155" s="27"/>
      <c r="AO17155" s="27"/>
      <c r="AX17155" s="27"/>
      <c r="AY17155" s="27"/>
    </row>
    <row r="17156" spans="1:51" x14ac:dyDescent="0.25">
      <c r="A17156" t="s">
        <v>66</v>
      </c>
      <c r="C17156">
        <v>5811512</v>
      </c>
      <c r="D17156">
        <v>400</v>
      </c>
      <c r="E17156" t="s">
        <v>91</v>
      </c>
      <c r="G17156">
        <v>12.14</v>
      </c>
      <c r="H17156">
        <v>2016</v>
      </c>
      <c r="I17156">
        <v>6</v>
      </c>
      <c r="J17156">
        <v>25</v>
      </c>
      <c r="K17156" t="s">
        <v>1934</v>
      </c>
      <c r="L17156" t="s">
        <v>1958</v>
      </c>
      <c r="M17156" t="s">
        <v>899</v>
      </c>
      <c r="N17156" t="s">
        <v>170</v>
      </c>
      <c r="Q17156" t="s">
        <v>183</v>
      </c>
      <c r="R17156" t="str">
        <f t="shared" si="954"/>
        <v>Weekend</v>
      </c>
      <c r="S17156" s="27">
        <f t="shared" si="955"/>
        <v>42546</v>
      </c>
      <c r="V17156" t="str">
        <f t="shared" si="956"/>
        <v/>
      </c>
      <c r="AE17156" s="27"/>
      <c r="AO17156" s="27"/>
      <c r="AX17156" s="27"/>
      <c r="AY17156" s="27"/>
    </row>
    <row r="17157" spans="1:51" x14ac:dyDescent="0.25">
      <c r="A17157" t="s">
        <v>66</v>
      </c>
      <c r="C17157">
        <v>6353970</v>
      </c>
      <c r="D17157">
        <v>400</v>
      </c>
      <c r="E17157" t="s">
        <v>91</v>
      </c>
      <c r="G17157">
        <v>12.218</v>
      </c>
      <c r="H17157">
        <v>2017</v>
      </c>
      <c r="I17157">
        <v>8</v>
      </c>
      <c r="J17157">
        <v>14</v>
      </c>
      <c r="K17157" t="s">
        <v>1969</v>
      </c>
      <c r="L17157" t="s">
        <v>1946</v>
      </c>
      <c r="M17157" t="s">
        <v>900</v>
      </c>
      <c r="N17157" t="s">
        <v>860</v>
      </c>
      <c r="Q17157" t="s">
        <v>183</v>
      </c>
      <c r="R17157" t="str">
        <f t="shared" si="954"/>
        <v>Weekday</v>
      </c>
      <c r="S17157" s="27">
        <f t="shared" si="955"/>
        <v>42961</v>
      </c>
      <c r="V17157" t="str">
        <f t="shared" si="956"/>
        <v/>
      </c>
      <c r="AE17157" s="27"/>
      <c r="AO17157" s="27"/>
      <c r="AX17157" s="27"/>
      <c r="AY17157" s="27"/>
    </row>
    <row r="17158" spans="1:51" x14ac:dyDescent="0.25">
      <c r="A17158" t="s">
        <v>66</v>
      </c>
      <c r="C17158">
        <v>6925170</v>
      </c>
      <c r="D17158">
        <v>400</v>
      </c>
      <c r="E17158" t="s">
        <v>91</v>
      </c>
      <c r="G17158">
        <v>12.217000000000001</v>
      </c>
      <c r="H17158">
        <v>2018</v>
      </c>
      <c r="I17158">
        <v>10</v>
      </c>
      <c r="J17158">
        <v>22</v>
      </c>
      <c r="K17158" t="s">
        <v>1964</v>
      </c>
      <c r="L17158" t="s">
        <v>1961</v>
      </c>
      <c r="M17158" t="s">
        <v>900</v>
      </c>
      <c r="N17158" t="s">
        <v>860</v>
      </c>
      <c r="Q17158" t="s">
        <v>183</v>
      </c>
      <c r="R17158" t="str">
        <f t="shared" si="954"/>
        <v>Weekday</v>
      </c>
      <c r="S17158" s="27">
        <f t="shared" si="955"/>
        <v>43395</v>
      </c>
      <c r="V17158" t="str">
        <f t="shared" si="956"/>
        <v/>
      </c>
      <c r="AE17158" s="27"/>
      <c r="AO17158" s="27"/>
      <c r="AX17158" s="27"/>
      <c r="AY17158" s="27"/>
    </row>
    <row r="17159" spans="1:51" x14ac:dyDescent="0.25">
      <c r="A17159" t="s">
        <v>66</v>
      </c>
      <c r="C17159">
        <v>6946097</v>
      </c>
      <c r="D17159">
        <v>400</v>
      </c>
      <c r="E17159" t="s">
        <v>91</v>
      </c>
      <c r="G17159">
        <v>12.218</v>
      </c>
      <c r="H17159">
        <v>2018</v>
      </c>
      <c r="I17159">
        <v>10</v>
      </c>
      <c r="J17159">
        <v>31</v>
      </c>
      <c r="K17159" t="s">
        <v>1954</v>
      </c>
      <c r="L17159" t="s">
        <v>1975</v>
      </c>
      <c r="M17159" t="s">
        <v>900</v>
      </c>
      <c r="N17159" t="s">
        <v>404</v>
      </c>
      <c r="Q17159" t="s">
        <v>183</v>
      </c>
      <c r="R17159" t="str">
        <f t="shared" si="954"/>
        <v>Weekday</v>
      </c>
      <c r="S17159" s="27">
        <f t="shared" si="955"/>
        <v>43404</v>
      </c>
      <c r="V17159" t="str">
        <f t="shared" si="956"/>
        <v/>
      </c>
      <c r="AE17159" s="27"/>
      <c r="AO17159" s="27"/>
      <c r="AX17159" s="27"/>
      <c r="AY17159" s="27"/>
    </row>
    <row r="17160" spans="1:51" x14ac:dyDescent="0.25">
      <c r="A17160" t="s">
        <v>66</v>
      </c>
      <c r="C17160">
        <v>5193996</v>
      </c>
      <c r="D17160">
        <v>400</v>
      </c>
      <c r="E17160" t="s">
        <v>91</v>
      </c>
      <c r="G17160">
        <v>12.24</v>
      </c>
      <c r="H17160">
        <v>2015</v>
      </c>
      <c r="I17160">
        <v>2</v>
      </c>
      <c r="J17160">
        <v>23</v>
      </c>
      <c r="K17160" t="s">
        <v>1973</v>
      </c>
      <c r="L17160" t="s">
        <v>1967</v>
      </c>
      <c r="M17160" t="s">
        <v>900</v>
      </c>
      <c r="N17160" t="s">
        <v>860</v>
      </c>
      <c r="Q17160" t="s">
        <v>183</v>
      </c>
      <c r="R17160" t="str">
        <f t="shared" si="954"/>
        <v>Weekday</v>
      </c>
      <c r="S17160" s="27">
        <f t="shared" si="955"/>
        <v>42058</v>
      </c>
      <c r="V17160" t="str">
        <f t="shared" si="956"/>
        <v/>
      </c>
      <c r="AE17160" s="27"/>
      <c r="AO17160" s="27"/>
      <c r="AX17160" s="27"/>
      <c r="AY17160" s="27"/>
    </row>
    <row r="17161" spans="1:51" x14ac:dyDescent="0.25">
      <c r="A17161" t="s">
        <v>66</v>
      </c>
      <c r="C17161">
        <v>6240361</v>
      </c>
      <c r="D17161">
        <v>400</v>
      </c>
      <c r="E17161" t="s">
        <v>91</v>
      </c>
      <c r="G17161">
        <v>12.253</v>
      </c>
      <c r="H17161">
        <v>2017</v>
      </c>
      <c r="I17161">
        <v>5</v>
      </c>
      <c r="J17161">
        <v>19</v>
      </c>
      <c r="K17161" t="s">
        <v>1973</v>
      </c>
      <c r="L17161" t="s">
        <v>1984</v>
      </c>
      <c r="M17161" t="s">
        <v>900</v>
      </c>
      <c r="N17161" t="s">
        <v>860</v>
      </c>
      <c r="Q17161" t="s">
        <v>183</v>
      </c>
      <c r="R17161" t="str">
        <f t="shared" si="954"/>
        <v>Weekday</v>
      </c>
      <c r="S17161" s="27">
        <f t="shared" si="955"/>
        <v>42874</v>
      </c>
      <c r="V17161" t="str">
        <f t="shared" si="956"/>
        <v/>
      </c>
      <c r="AE17161" s="27"/>
      <c r="AO17161" s="27"/>
      <c r="AX17161" s="27"/>
      <c r="AY17161" s="27"/>
    </row>
    <row r="17162" spans="1:51" x14ac:dyDescent="0.25">
      <c r="A17162" t="s">
        <v>66</v>
      </c>
      <c r="C17162">
        <v>6580489</v>
      </c>
      <c r="D17162">
        <v>400</v>
      </c>
      <c r="E17162" t="s">
        <v>91</v>
      </c>
      <c r="G17162">
        <v>12.259</v>
      </c>
      <c r="H17162">
        <v>2018</v>
      </c>
      <c r="I17162">
        <v>2</v>
      </c>
      <c r="J17162">
        <v>1</v>
      </c>
      <c r="K17162" t="s">
        <v>1934</v>
      </c>
      <c r="L17162" t="s">
        <v>1974</v>
      </c>
      <c r="M17162" t="s">
        <v>900</v>
      </c>
      <c r="N17162" t="s">
        <v>860</v>
      </c>
      <c r="Q17162" t="s">
        <v>183</v>
      </c>
      <c r="R17162" t="str">
        <f t="shared" si="954"/>
        <v>Weekday</v>
      </c>
      <c r="S17162" s="27">
        <f t="shared" si="955"/>
        <v>43132</v>
      </c>
      <c r="V17162" t="str">
        <f t="shared" si="956"/>
        <v/>
      </c>
      <c r="AE17162" s="27"/>
      <c r="AO17162" s="27"/>
      <c r="AX17162" s="27"/>
      <c r="AY17162" s="27"/>
    </row>
    <row r="17163" spans="1:51" x14ac:dyDescent="0.25">
      <c r="A17163" t="s">
        <v>66</v>
      </c>
      <c r="C17163">
        <v>5441259</v>
      </c>
      <c r="D17163">
        <v>400</v>
      </c>
      <c r="E17163" t="s">
        <v>90</v>
      </c>
      <c r="G17163">
        <v>12.271000000000001</v>
      </c>
      <c r="H17163">
        <v>2015</v>
      </c>
      <c r="I17163">
        <v>9</v>
      </c>
      <c r="J17163">
        <v>24</v>
      </c>
      <c r="K17163" t="s">
        <v>1973</v>
      </c>
      <c r="L17163" t="s">
        <v>1974</v>
      </c>
      <c r="M17163" t="s">
        <v>900</v>
      </c>
      <c r="N17163" t="s">
        <v>171</v>
      </c>
      <c r="R17163" t="str">
        <f t="shared" si="954"/>
        <v>Weekday</v>
      </c>
      <c r="S17163" s="27">
        <f t="shared" si="955"/>
        <v>42271</v>
      </c>
      <c r="V17163" t="str">
        <f t="shared" si="956"/>
        <v/>
      </c>
    </row>
    <row r="17164" spans="1:51" x14ac:dyDescent="0.25">
      <c r="A17164" t="s">
        <v>66</v>
      </c>
      <c r="C17164">
        <v>6590720</v>
      </c>
      <c r="D17164">
        <v>400</v>
      </c>
      <c r="E17164" t="s">
        <v>90</v>
      </c>
      <c r="G17164">
        <v>12.282</v>
      </c>
      <c r="H17164">
        <v>2018</v>
      </c>
      <c r="I17164">
        <v>2</v>
      </c>
      <c r="J17164">
        <v>12</v>
      </c>
      <c r="K17164" t="s">
        <v>1962</v>
      </c>
      <c r="L17164" t="s">
        <v>1986</v>
      </c>
      <c r="M17164" t="s">
        <v>900</v>
      </c>
      <c r="N17164" t="s">
        <v>860</v>
      </c>
      <c r="R17164" t="str">
        <f t="shared" si="954"/>
        <v>Weekday</v>
      </c>
      <c r="S17164" s="27">
        <f t="shared" si="955"/>
        <v>43143</v>
      </c>
      <c r="V17164" t="str">
        <f t="shared" si="956"/>
        <v/>
      </c>
    </row>
    <row r="17165" spans="1:51" x14ac:dyDescent="0.25">
      <c r="A17165" t="s">
        <v>66</v>
      </c>
      <c r="C17165">
        <v>4981533</v>
      </c>
      <c r="D17165">
        <v>400</v>
      </c>
      <c r="E17165" t="s">
        <v>91</v>
      </c>
      <c r="G17165">
        <v>12.279</v>
      </c>
      <c r="H17165">
        <v>2014</v>
      </c>
      <c r="I17165">
        <v>9</v>
      </c>
      <c r="J17165">
        <v>16</v>
      </c>
      <c r="K17165" t="s">
        <v>1947</v>
      </c>
      <c r="L17165" t="s">
        <v>1989</v>
      </c>
      <c r="M17165" t="s">
        <v>900</v>
      </c>
      <c r="N17165" t="s">
        <v>860</v>
      </c>
      <c r="Q17165" t="s">
        <v>183</v>
      </c>
      <c r="R17165" t="str">
        <f t="shared" si="954"/>
        <v>Weekday</v>
      </c>
      <c r="S17165" s="27">
        <f t="shared" si="955"/>
        <v>41898</v>
      </c>
      <c r="V17165" t="str">
        <f t="shared" si="956"/>
        <v/>
      </c>
      <c r="AE17165" s="27"/>
      <c r="AO17165" s="27"/>
      <c r="AX17165" s="27"/>
      <c r="AY17165" s="27"/>
    </row>
    <row r="17166" spans="1:51" x14ac:dyDescent="0.25">
      <c r="A17166" t="s">
        <v>66</v>
      </c>
      <c r="C17166">
        <v>6916866</v>
      </c>
      <c r="D17166">
        <v>400</v>
      </c>
      <c r="E17166" t="s">
        <v>90</v>
      </c>
      <c r="G17166">
        <v>12.305</v>
      </c>
      <c r="H17166">
        <v>2018</v>
      </c>
      <c r="I17166">
        <v>10</v>
      </c>
      <c r="J17166">
        <v>16</v>
      </c>
      <c r="K17166" t="s">
        <v>1970</v>
      </c>
      <c r="L17166" t="s">
        <v>1937</v>
      </c>
      <c r="M17166" t="s">
        <v>900</v>
      </c>
      <c r="N17166" t="s">
        <v>860</v>
      </c>
      <c r="R17166" t="str">
        <f t="shared" si="954"/>
        <v>Weekday</v>
      </c>
      <c r="S17166" s="27">
        <f t="shared" si="955"/>
        <v>43389</v>
      </c>
      <c r="V17166" t="str">
        <f t="shared" si="956"/>
        <v/>
      </c>
    </row>
    <row r="17167" spans="1:51" x14ac:dyDescent="0.25">
      <c r="A17167" t="s">
        <v>66</v>
      </c>
      <c r="C17167">
        <v>6468160</v>
      </c>
      <c r="D17167">
        <v>400</v>
      </c>
      <c r="E17167" t="s">
        <v>90</v>
      </c>
      <c r="G17167">
        <v>12.335000000000001</v>
      </c>
      <c r="H17167">
        <v>2017</v>
      </c>
      <c r="I17167">
        <v>11</v>
      </c>
      <c r="J17167">
        <v>10</v>
      </c>
      <c r="K17167" t="s">
        <v>1969</v>
      </c>
      <c r="L17167" t="s">
        <v>1959</v>
      </c>
      <c r="M17167" t="s">
        <v>900</v>
      </c>
      <c r="N17167" t="s">
        <v>860</v>
      </c>
      <c r="R17167" t="str">
        <f t="shared" si="954"/>
        <v>Weekday</v>
      </c>
      <c r="S17167" s="27">
        <f t="shared" si="955"/>
        <v>43049</v>
      </c>
      <c r="V17167" t="str">
        <f t="shared" si="956"/>
        <v/>
      </c>
    </row>
    <row r="17168" spans="1:51" x14ac:dyDescent="0.25">
      <c r="A17168" t="s">
        <v>66</v>
      </c>
      <c r="C17168">
        <v>5702703</v>
      </c>
      <c r="D17168">
        <v>400</v>
      </c>
      <c r="E17168" t="s">
        <v>90</v>
      </c>
      <c r="G17168">
        <v>12.363</v>
      </c>
      <c r="H17168">
        <v>2016</v>
      </c>
      <c r="I17168">
        <v>4</v>
      </c>
      <c r="J17168">
        <v>5</v>
      </c>
      <c r="K17168" t="s">
        <v>1941</v>
      </c>
      <c r="L17168" t="s">
        <v>1970</v>
      </c>
      <c r="M17168" t="s">
        <v>899</v>
      </c>
      <c r="N17168" t="s">
        <v>860</v>
      </c>
      <c r="R17168" t="str">
        <f t="shared" si="954"/>
        <v>Weekday</v>
      </c>
      <c r="S17168" s="27">
        <f t="shared" si="955"/>
        <v>42465</v>
      </c>
      <c r="V17168" t="str">
        <f t="shared" si="956"/>
        <v/>
      </c>
    </row>
    <row r="17169" spans="1:51" x14ac:dyDescent="0.25">
      <c r="A17169" t="s">
        <v>66</v>
      </c>
      <c r="C17169">
        <v>6103126</v>
      </c>
      <c r="D17169">
        <v>400</v>
      </c>
      <c r="E17169" t="s">
        <v>91</v>
      </c>
      <c r="G17169">
        <v>12.368</v>
      </c>
      <c r="H17169">
        <v>2017</v>
      </c>
      <c r="I17169">
        <v>2</v>
      </c>
      <c r="J17169">
        <v>2</v>
      </c>
      <c r="K17169" t="s">
        <v>1964</v>
      </c>
      <c r="L17169" t="s">
        <v>1935</v>
      </c>
      <c r="M17169" t="s">
        <v>900</v>
      </c>
      <c r="N17169" t="s">
        <v>860</v>
      </c>
      <c r="Q17169" t="s">
        <v>147</v>
      </c>
      <c r="R17169" t="str">
        <f t="shared" si="954"/>
        <v>Weekday</v>
      </c>
      <c r="S17169" s="27">
        <f t="shared" si="955"/>
        <v>42768</v>
      </c>
      <c r="V17169" t="str">
        <f t="shared" si="956"/>
        <v/>
      </c>
      <c r="AE17169" s="27"/>
      <c r="AO17169" s="27"/>
      <c r="AX17169" s="27"/>
      <c r="AY17169" s="27"/>
    </row>
    <row r="17170" spans="1:51" x14ac:dyDescent="0.25">
      <c r="A17170" t="s">
        <v>66</v>
      </c>
      <c r="C17170">
        <v>5431022</v>
      </c>
      <c r="D17170">
        <v>400</v>
      </c>
      <c r="E17170" t="s">
        <v>91</v>
      </c>
      <c r="G17170">
        <v>12.423</v>
      </c>
      <c r="H17170">
        <v>2015</v>
      </c>
      <c r="I17170">
        <v>9</v>
      </c>
      <c r="J17170">
        <v>21</v>
      </c>
      <c r="K17170" t="s">
        <v>1954</v>
      </c>
      <c r="L17170" t="s">
        <v>1950</v>
      </c>
      <c r="M17170" t="s">
        <v>900</v>
      </c>
      <c r="N17170" t="s">
        <v>860</v>
      </c>
      <c r="Q17170" t="s">
        <v>147</v>
      </c>
      <c r="R17170" t="str">
        <f t="shared" si="954"/>
        <v>Weekday</v>
      </c>
      <c r="S17170" s="27">
        <f t="shared" si="955"/>
        <v>42268</v>
      </c>
      <c r="V17170" t="str">
        <f t="shared" si="956"/>
        <v/>
      </c>
      <c r="AE17170" s="27"/>
      <c r="AO17170" s="27"/>
      <c r="AX17170" s="27"/>
      <c r="AY17170" s="27"/>
    </row>
    <row r="17171" spans="1:51" x14ac:dyDescent="0.25">
      <c r="A17171" t="s">
        <v>66</v>
      </c>
      <c r="C17171">
        <v>6648060</v>
      </c>
      <c r="D17171">
        <v>400</v>
      </c>
      <c r="E17171" t="s">
        <v>90</v>
      </c>
      <c r="G17171">
        <v>12.432</v>
      </c>
      <c r="H17171">
        <v>2018</v>
      </c>
      <c r="I17171">
        <v>3</v>
      </c>
      <c r="J17171">
        <v>24</v>
      </c>
      <c r="K17171" t="s">
        <v>1943</v>
      </c>
      <c r="L17171" t="s">
        <v>1985</v>
      </c>
      <c r="M17171" t="s">
        <v>900</v>
      </c>
      <c r="N17171" t="s">
        <v>860</v>
      </c>
      <c r="R17171" t="str">
        <f t="shared" si="954"/>
        <v>Weekend</v>
      </c>
      <c r="S17171" s="27">
        <f t="shared" si="955"/>
        <v>43183</v>
      </c>
      <c r="V17171" t="str">
        <f t="shared" si="956"/>
        <v/>
      </c>
    </row>
    <row r="17172" spans="1:51" x14ac:dyDescent="0.25">
      <c r="A17172" t="s">
        <v>66</v>
      </c>
      <c r="C17172">
        <v>4788259</v>
      </c>
      <c r="D17172">
        <v>400</v>
      </c>
      <c r="E17172" t="s">
        <v>91</v>
      </c>
      <c r="G17172">
        <v>12.451000000000001</v>
      </c>
      <c r="H17172">
        <v>2014</v>
      </c>
      <c r="I17172">
        <v>4</v>
      </c>
      <c r="J17172">
        <v>11</v>
      </c>
      <c r="K17172" t="s">
        <v>1941</v>
      </c>
      <c r="L17172" t="s">
        <v>1986</v>
      </c>
      <c r="M17172" t="s">
        <v>899</v>
      </c>
      <c r="N17172" t="s">
        <v>860</v>
      </c>
      <c r="Q17172" t="s">
        <v>147</v>
      </c>
      <c r="R17172" t="str">
        <f t="shared" si="954"/>
        <v>Weekday</v>
      </c>
      <c r="S17172" s="27">
        <f t="shared" si="955"/>
        <v>41740</v>
      </c>
      <c r="V17172" t="str">
        <f t="shared" si="956"/>
        <v/>
      </c>
      <c r="AE17172" s="27"/>
      <c r="AO17172" s="27"/>
      <c r="AX17172" s="27"/>
      <c r="AY17172" s="27"/>
    </row>
    <row r="17173" spans="1:51" x14ac:dyDescent="0.25">
      <c r="A17173" t="s">
        <v>66</v>
      </c>
      <c r="C17173">
        <v>5350853</v>
      </c>
      <c r="D17173">
        <v>400</v>
      </c>
      <c r="E17173" t="s">
        <v>91</v>
      </c>
      <c r="G17173">
        <v>12.46</v>
      </c>
      <c r="H17173">
        <v>2015</v>
      </c>
      <c r="I17173">
        <v>7</v>
      </c>
      <c r="J17173">
        <v>9</v>
      </c>
      <c r="K17173" t="s">
        <v>1964</v>
      </c>
      <c r="L17173" t="s">
        <v>1971</v>
      </c>
      <c r="M17173" t="s">
        <v>900</v>
      </c>
      <c r="N17173" t="s">
        <v>860</v>
      </c>
      <c r="Q17173" t="s">
        <v>147</v>
      </c>
      <c r="R17173" t="str">
        <f t="shared" si="954"/>
        <v>Weekday</v>
      </c>
      <c r="S17173" s="27">
        <f t="shared" si="955"/>
        <v>42194</v>
      </c>
      <c r="V17173" t="str">
        <f t="shared" si="956"/>
        <v/>
      </c>
      <c r="AE17173" s="27"/>
      <c r="AO17173" s="27"/>
      <c r="AX17173" s="27"/>
      <c r="AY17173" s="27"/>
    </row>
    <row r="17174" spans="1:51" x14ac:dyDescent="0.25">
      <c r="A17174" t="s">
        <v>66</v>
      </c>
      <c r="C17174">
        <v>6261348</v>
      </c>
      <c r="D17174">
        <v>400</v>
      </c>
      <c r="E17174" t="s">
        <v>91</v>
      </c>
      <c r="G17174">
        <v>12.557</v>
      </c>
      <c r="H17174">
        <v>2017</v>
      </c>
      <c r="I17174">
        <v>6</v>
      </c>
      <c r="J17174">
        <v>4</v>
      </c>
      <c r="K17174" t="s">
        <v>1957</v>
      </c>
      <c r="L17174" t="s">
        <v>1937</v>
      </c>
      <c r="M17174" t="s">
        <v>900</v>
      </c>
      <c r="N17174" t="s">
        <v>860</v>
      </c>
      <c r="Q17174" t="s">
        <v>147</v>
      </c>
      <c r="R17174" t="str">
        <f t="shared" si="954"/>
        <v>Weekend</v>
      </c>
      <c r="S17174" s="27">
        <f t="shared" si="955"/>
        <v>42890</v>
      </c>
      <c r="V17174" t="str">
        <f t="shared" si="956"/>
        <v/>
      </c>
      <c r="AE17174" s="27"/>
      <c r="AO17174" s="27"/>
      <c r="AX17174" s="27"/>
      <c r="AY17174" s="27"/>
    </row>
    <row r="17175" spans="1:51" x14ac:dyDescent="0.25">
      <c r="A17175" t="s">
        <v>66</v>
      </c>
      <c r="C17175">
        <v>6487960</v>
      </c>
      <c r="D17175">
        <v>400</v>
      </c>
      <c r="E17175" t="s">
        <v>90</v>
      </c>
      <c r="G17175">
        <v>12.561999999999999</v>
      </c>
      <c r="H17175">
        <v>2017</v>
      </c>
      <c r="I17175">
        <v>11</v>
      </c>
      <c r="J17175">
        <v>27</v>
      </c>
      <c r="K17175" t="s">
        <v>1964</v>
      </c>
      <c r="L17175" t="s">
        <v>1943</v>
      </c>
      <c r="M17175" t="s">
        <v>900</v>
      </c>
      <c r="N17175" t="s">
        <v>860</v>
      </c>
      <c r="R17175" t="str">
        <f t="shared" si="954"/>
        <v>Weekday</v>
      </c>
      <c r="S17175" s="27">
        <f t="shared" si="955"/>
        <v>43066</v>
      </c>
      <c r="V17175" t="str">
        <f t="shared" si="956"/>
        <v/>
      </c>
    </row>
    <row r="17176" spans="1:51" x14ac:dyDescent="0.25">
      <c r="A17176" t="s">
        <v>66</v>
      </c>
      <c r="C17176">
        <v>5564131</v>
      </c>
      <c r="D17176">
        <v>400</v>
      </c>
      <c r="E17176" t="s">
        <v>90</v>
      </c>
      <c r="G17176">
        <v>12.569000000000001</v>
      </c>
      <c r="H17176">
        <v>2015</v>
      </c>
      <c r="I17176">
        <v>12</v>
      </c>
      <c r="J17176">
        <v>23</v>
      </c>
      <c r="K17176" t="s">
        <v>1964</v>
      </c>
      <c r="L17176" t="s">
        <v>1993</v>
      </c>
      <c r="M17176" t="s">
        <v>899</v>
      </c>
      <c r="N17176" t="s">
        <v>860</v>
      </c>
      <c r="R17176" t="str">
        <f t="shared" si="954"/>
        <v>Weekday</v>
      </c>
      <c r="S17176" s="27">
        <f t="shared" si="955"/>
        <v>42361</v>
      </c>
      <c r="V17176" t="str">
        <f t="shared" si="956"/>
        <v/>
      </c>
    </row>
    <row r="17177" spans="1:51" x14ac:dyDescent="0.25">
      <c r="A17177" t="s">
        <v>66</v>
      </c>
      <c r="C17177">
        <v>5699474</v>
      </c>
      <c r="D17177">
        <v>400</v>
      </c>
      <c r="E17177" t="s">
        <v>90</v>
      </c>
      <c r="G17177">
        <v>12.587999999999999</v>
      </c>
      <c r="H17177">
        <v>2016</v>
      </c>
      <c r="I17177">
        <v>4</v>
      </c>
      <c r="J17177">
        <v>3</v>
      </c>
      <c r="K17177" t="s">
        <v>1983</v>
      </c>
      <c r="L17177" t="s">
        <v>1966</v>
      </c>
      <c r="M17177" t="s">
        <v>899</v>
      </c>
      <c r="N17177" t="s">
        <v>404</v>
      </c>
      <c r="R17177" t="str">
        <f t="shared" si="954"/>
        <v>Weekend</v>
      </c>
      <c r="S17177" s="27">
        <f t="shared" si="955"/>
        <v>42463</v>
      </c>
      <c r="V17177" t="str">
        <f t="shared" si="956"/>
        <v/>
      </c>
    </row>
    <row r="17178" spans="1:51" x14ac:dyDescent="0.25">
      <c r="A17178" t="s">
        <v>66</v>
      </c>
      <c r="C17178">
        <v>5598527</v>
      </c>
      <c r="D17178">
        <v>400</v>
      </c>
      <c r="E17178" t="s">
        <v>91</v>
      </c>
      <c r="G17178">
        <v>12.587999999999999</v>
      </c>
      <c r="H17178">
        <v>2016</v>
      </c>
      <c r="I17178">
        <v>1</v>
      </c>
      <c r="J17178">
        <v>14</v>
      </c>
      <c r="K17178" t="s">
        <v>1939</v>
      </c>
      <c r="L17178" t="s">
        <v>1937</v>
      </c>
      <c r="M17178" t="s">
        <v>900</v>
      </c>
      <c r="N17178" t="s">
        <v>860</v>
      </c>
      <c r="Q17178" t="s">
        <v>147</v>
      </c>
      <c r="R17178" t="str">
        <f t="shared" si="954"/>
        <v>Weekday</v>
      </c>
      <c r="S17178" s="27">
        <f t="shared" si="955"/>
        <v>42383</v>
      </c>
      <c r="V17178" t="str">
        <f t="shared" si="956"/>
        <v/>
      </c>
      <c r="AE17178" s="27"/>
      <c r="AO17178" s="27"/>
      <c r="AX17178" s="27"/>
      <c r="AY17178" s="27"/>
    </row>
    <row r="17179" spans="1:51" x14ac:dyDescent="0.25">
      <c r="A17179" t="s">
        <v>66</v>
      </c>
      <c r="C17179">
        <v>6119090</v>
      </c>
      <c r="D17179">
        <v>400</v>
      </c>
      <c r="E17179" t="s">
        <v>90</v>
      </c>
      <c r="G17179">
        <v>12.593999999999999</v>
      </c>
      <c r="H17179">
        <v>2017</v>
      </c>
      <c r="I17179">
        <v>2</v>
      </c>
      <c r="J17179">
        <v>15</v>
      </c>
      <c r="K17179" t="s">
        <v>1947</v>
      </c>
      <c r="L17179" t="s">
        <v>1995</v>
      </c>
      <c r="M17179" t="s">
        <v>900</v>
      </c>
      <c r="N17179" t="s">
        <v>860</v>
      </c>
      <c r="R17179" t="str">
        <f t="shared" si="954"/>
        <v>Weekday</v>
      </c>
      <c r="S17179" s="27">
        <f t="shared" si="955"/>
        <v>42781</v>
      </c>
      <c r="V17179" t="str">
        <f t="shared" si="956"/>
        <v/>
      </c>
    </row>
    <row r="17180" spans="1:51" x14ac:dyDescent="0.25">
      <c r="A17180" t="s">
        <v>66</v>
      </c>
      <c r="C17180">
        <v>5849328</v>
      </c>
      <c r="D17180">
        <v>400</v>
      </c>
      <c r="E17180" t="s">
        <v>91</v>
      </c>
      <c r="G17180">
        <v>12.596</v>
      </c>
      <c r="H17180">
        <v>2016</v>
      </c>
      <c r="I17180">
        <v>7</v>
      </c>
      <c r="J17180">
        <v>9</v>
      </c>
      <c r="K17180" t="s">
        <v>1945</v>
      </c>
      <c r="L17180" t="s">
        <v>1941</v>
      </c>
      <c r="M17180" t="s">
        <v>899</v>
      </c>
      <c r="N17180" t="s">
        <v>860</v>
      </c>
      <c r="Q17180" t="s">
        <v>147</v>
      </c>
      <c r="R17180" t="str">
        <f t="shared" si="954"/>
        <v>Weekend</v>
      </c>
      <c r="S17180" s="27">
        <f t="shared" si="955"/>
        <v>42560</v>
      </c>
      <c r="V17180" t="str">
        <f t="shared" si="956"/>
        <v/>
      </c>
      <c r="AE17180" s="27"/>
      <c r="AO17180" s="27"/>
      <c r="AX17180" s="27"/>
      <c r="AY17180" s="27"/>
    </row>
    <row r="17181" spans="1:51" x14ac:dyDescent="0.25">
      <c r="A17181" t="s">
        <v>66</v>
      </c>
      <c r="C17181">
        <v>5944543</v>
      </c>
      <c r="D17181">
        <v>400</v>
      </c>
      <c r="E17181" t="s">
        <v>90</v>
      </c>
      <c r="G17181">
        <v>12.601000000000001</v>
      </c>
      <c r="H17181">
        <v>2016</v>
      </c>
      <c r="I17181">
        <v>10</v>
      </c>
      <c r="J17181">
        <v>4</v>
      </c>
      <c r="K17181" t="s">
        <v>1970</v>
      </c>
      <c r="L17181" t="s">
        <v>1934</v>
      </c>
      <c r="M17181" t="s">
        <v>899</v>
      </c>
      <c r="N17181" t="s">
        <v>404</v>
      </c>
      <c r="R17181" t="str">
        <f t="shared" si="954"/>
        <v>Weekday</v>
      </c>
      <c r="S17181" s="27">
        <f t="shared" si="955"/>
        <v>42647</v>
      </c>
      <c r="V17181" t="str">
        <f t="shared" si="956"/>
        <v/>
      </c>
    </row>
    <row r="17182" spans="1:51" x14ac:dyDescent="0.25">
      <c r="A17182" t="s">
        <v>66</v>
      </c>
      <c r="C17182">
        <v>5995405</v>
      </c>
      <c r="D17182">
        <v>400</v>
      </c>
      <c r="E17182" t="s">
        <v>91</v>
      </c>
      <c r="G17182">
        <v>12.599</v>
      </c>
      <c r="H17182">
        <v>2016</v>
      </c>
      <c r="I17182">
        <v>11</v>
      </c>
      <c r="J17182">
        <v>9</v>
      </c>
      <c r="K17182" t="s">
        <v>1952</v>
      </c>
      <c r="L17182" t="s">
        <v>1943</v>
      </c>
      <c r="M17182" t="s">
        <v>900</v>
      </c>
      <c r="N17182" t="s">
        <v>404</v>
      </c>
      <c r="Q17182" t="s">
        <v>147</v>
      </c>
      <c r="R17182" t="str">
        <f t="shared" si="954"/>
        <v>Weekday</v>
      </c>
      <c r="S17182" s="27">
        <f t="shared" si="955"/>
        <v>42683</v>
      </c>
      <c r="V17182" t="str">
        <f t="shared" si="956"/>
        <v/>
      </c>
      <c r="AE17182" s="27"/>
      <c r="AO17182" s="27"/>
      <c r="AX17182" s="27"/>
      <c r="AY17182" s="27"/>
    </row>
    <row r="17183" spans="1:51" x14ac:dyDescent="0.25">
      <c r="A17183" t="s">
        <v>66</v>
      </c>
      <c r="C17183">
        <v>5435835</v>
      </c>
      <c r="D17183">
        <v>400</v>
      </c>
      <c r="E17183" t="s">
        <v>90</v>
      </c>
      <c r="G17183">
        <v>12.602</v>
      </c>
      <c r="H17183">
        <v>2015</v>
      </c>
      <c r="I17183">
        <v>7</v>
      </c>
      <c r="J17183">
        <v>13</v>
      </c>
      <c r="K17183" t="s">
        <v>1939</v>
      </c>
      <c r="L17183" t="s">
        <v>1963</v>
      </c>
      <c r="M17183" t="s">
        <v>900</v>
      </c>
      <c r="N17183" t="s">
        <v>860</v>
      </c>
      <c r="R17183" t="str">
        <f t="shared" si="954"/>
        <v>Weekday</v>
      </c>
      <c r="S17183" s="27">
        <f t="shared" si="955"/>
        <v>42198</v>
      </c>
      <c r="V17183" t="str">
        <f t="shared" si="956"/>
        <v/>
      </c>
    </row>
    <row r="17184" spans="1:51" x14ac:dyDescent="0.25">
      <c r="A17184" t="s">
        <v>66</v>
      </c>
      <c r="C17184">
        <v>6018511</v>
      </c>
      <c r="D17184">
        <v>400</v>
      </c>
      <c r="E17184" t="s">
        <v>91</v>
      </c>
      <c r="G17184">
        <v>12.603</v>
      </c>
      <c r="H17184">
        <v>2016</v>
      </c>
      <c r="I17184">
        <v>11</v>
      </c>
      <c r="J17184">
        <v>29</v>
      </c>
      <c r="K17184" t="s">
        <v>1973</v>
      </c>
      <c r="L17184" t="s">
        <v>1949</v>
      </c>
      <c r="M17184" t="s">
        <v>900</v>
      </c>
      <c r="N17184" t="s">
        <v>860</v>
      </c>
      <c r="Q17184" t="s">
        <v>147</v>
      </c>
      <c r="R17184" t="str">
        <f t="shared" si="954"/>
        <v>Weekday</v>
      </c>
      <c r="S17184" s="27">
        <f t="shared" si="955"/>
        <v>42703</v>
      </c>
      <c r="V17184" t="str">
        <f t="shared" si="956"/>
        <v/>
      </c>
      <c r="AE17184" s="27"/>
      <c r="AO17184" s="27"/>
      <c r="AX17184" s="27"/>
      <c r="AY17184" s="27"/>
    </row>
    <row r="17185" spans="1:51" x14ac:dyDescent="0.25">
      <c r="A17185" t="s">
        <v>66</v>
      </c>
      <c r="C17185">
        <v>5993161</v>
      </c>
      <c r="D17185">
        <v>400</v>
      </c>
      <c r="E17185" t="s">
        <v>90</v>
      </c>
      <c r="G17185">
        <v>12.609</v>
      </c>
      <c r="H17185">
        <v>2016</v>
      </c>
      <c r="I17185">
        <v>11</v>
      </c>
      <c r="J17185">
        <v>9</v>
      </c>
      <c r="K17185" t="s">
        <v>1952</v>
      </c>
      <c r="L17185" t="s">
        <v>1969</v>
      </c>
      <c r="M17185" t="s">
        <v>899</v>
      </c>
      <c r="N17185" t="s">
        <v>860</v>
      </c>
      <c r="R17185" t="str">
        <f t="shared" si="954"/>
        <v>Weekday</v>
      </c>
      <c r="S17185" s="27">
        <f t="shared" si="955"/>
        <v>42683</v>
      </c>
      <c r="V17185" t="str">
        <f t="shared" si="956"/>
        <v/>
      </c>
    </row>
    <row r="17186" spans="1:51" x14ac:dyDescent="0.25">
      <c r="A17186" t="s">
        <v>66</v>
      </c>
      <c r="C17186">
        <v>5869486</v>
      </c>
      <c r="D17186">
        <v>400</v>
      </c>
      <c r="E17186" t="s">
        <v>90</v>
      </c>
      <c r="G17186">
        <v>12.609</v>
      </c>
      <c r="H17186">
        <v>2016</v>
      </c>
      <c r="I17186">
        <v>8</v>
      </c>
      <c r="J17186">
        <v>9</v>
      </c>
      <c r="K17186" t="s">
        <v>1952</v>
      </c>
      <c r="L17186" t="s">
        <v>1946</v>
      </c>
      <c r="M17186" t="s">
        <v>900</v>
      </c>
      <c r="N17186" t="s">
        <v>860</v>
      </c>
      <c r="R17186" t="str">
        <f t="shared" si="954"/>
        <v>Weekday</v>
      </c>
      <c r="S17186" s="27">
        <f t="shared" si="955"/>
        <v>42591</v>
      </c>
      <c r="V17186" t="str">
        <f t="shared" si="956"/>
        <v/>
      </c>
    </row>
    <row r="17187" spans="1:51" x14ac:dyDescent="0.25">
      <c r="A17187" t="s">
        <v>66</v>
      </c>
      <c r="C17187">
        <v>6063724</v>
      </c>
      <c r="D17187">
        <v>400</v>
      </c>
      <c r="E17187" t="s">
        <v>90</v>
      </c>
      <c r="G17187">
        <v>12.612</v>
      </c>
      <c r="H17187">
        <v>2016</v>
      </c>
      <c r="I17187">
        <v>12</v>
      </c>
      <c r="J17187">
        <v>31</v>
      </c>
      <c r="K17187" t="s">
        <v>1945</v>
      </c>
      <c r="L17187" t="s">
        <v>1986</v>
      </c>
      <c r="M17187" t="s">
        <v>899</v>
      </c>
      <c r="N17187" t="s">
        <v>860</v>
      </c>
      <c r="R17187" t="str">
        <f t="shared" si="954"/>
        <v>Weekend</v>
      </c>
      <c r="S17187" s="27">
        <f t="shared" si="955"/>
        <v>42735</v>
      </c>
      <c r="V17187" t="str">
        <f t="shared" si="956"/>
        <v/>
      </c>
    </row>
    <row r="17188" spans="1:51" x14ac:dyDescent="0.25">
      <c r="A17188" t="s">
        <v>66</v>
      </c>
      <c r="C17188">
        <v>6030553</v>
      </c>
      <c r="D17188">
        <v>400</v>
      </c>
      <c r="E17188" t="s">
        <v>91</v>
      </c>
      <c r="G17188">
        <v>12.612</v>
      </c>
      <c r="H17188">
        <v>2016</v>
      </c>
      <c r="I17188">
        <v>12</v>
      </c>
      <c r="J17188">
        <v>6</v>
      </c>
      <c r="K17188" t="s">
        <v>1958</v>
      </c>
      <c r="L17188" t="s">
        <v>1975</v>
      </c>
      <c r="M17188" t="s">
        <v>900</v>
      </c>
      <c r="N17188" t="s">
        <v>860</v>
      </c>
      <c r="Q17188" t="s">
        <v>147</v>
      </c>
      <c r="R17188" t="str">
        <f t="shared" si="954"/>
        <v>Weekday</v>
      </c>
      <c r="S17188" s="27">
        <f t="shared" si="955"/>
        <v>42710</v>
      </c>
      <c r="V17188" t="str">
        <f t="shared" si="956"/>
        <v/>
      </c>
      <c r="AE17188" s="27"/>
      <c r="AO17188" s="27"/>
      <c r="AX17188" s="27"/>
      <c r="AY17188" s="27"/>
    </row>
    <row r="17189" spans="1:51" x14ac:dyDescent="0.25">
      <c r="A17189" t="s">
        <v>66</v>
      </c>
      <c r="C17189">
        <v>6033296</v>
      </c>
      <c r="D17189">
        <v>400</v>
      </c>
      <c r="E17189" t="s">
        <v>91</v>
      </c>
      <c r="G17189">
        <v>12.612</v>
      </c>
      <c r="H17189">
        <v>2016</v>
      </c>
      <c r="I17189">
        <v>12</v>
      </c>
      <c r="J17189">
        <v>8</v>
      </c>
      <c r="K17189" t="s">
        <v>1947</v>
      </c>
      <c r="L17189" t="s">
        <v>1988</v>
      </c>
      <c r="M17189" t="s">
        <v>900</v>
      </c>
      <c r="N17189" t="s">
        <v>860</v>
      </c>
      <c r="Q17189" t="s">
        <v>147</v>
      </c>
      <c r="R17189" t="str">
        <f t="shared" si="954"/>
        <v>Weekday</v>
      </c>
      <c r="S17189" s="27">
        <f t="shared" si="955"/>
        <v>42712</v>
      </c>
      <c r="V17189" t="str">
        <f t="shared" si="956"/>
        <v/>
      </c>
      <c r="AE17189" s="27"/>
      <c r="AO17189" s="27"/>
      <c r="AX17189" s="27"/>
      <c r="AY17189" s="27"/>
    </row>
    <row r="17190" spans="1:51" x14ac:dyDescent="0.25">
      <c r="A17190" t="s">
        <v>66</v>
      </c>
      <c r="C17190">
        <v>6034831</v>
      </c>
      <c r="D17190">
        <v>400</v>
      </c>
      <c r="E17190" t="s">
        <v>91</v>
      </c>
      <c r="G17190">
        <v>12.612</v>
      </c>
      <c r="H17190">
        <v>2016</v>
      </c>
      <c r="I17190">
        <v>12</v>
      </c>
      <c r="J17190">
        <v>8</v>
      </c>
      <c r="K17190" t="s">
        <v>1949</v>
      </c>
      <c r="L17190" t="s">
        <v>1975</v>
      </c>
      <c r="M17190" t="s">
        <v>900</v>
      </c>
      <c r="N17190" t="s">
        <v>860</v>
      </c>
      <c r="Q17190" t="s">
        <v>147</v>
      </c>
      <c r="R17190" t="str">
        <f t="shared" si="954"/>
        <v>Weekday</v>
      </c>
      <c r="S17190" s="27">
        <f t="shared" si="955"/>
        <v>42712</v>
      </c>
      <c r="V17190" t="str">
        <f t="shared" si="956"/>
        <v/>
      </c>
      <c r="AE17190" s="27"/>
      <c r="AO17190" s="27"/>
      <c r="AX17190" s="27"/>
      <c r="AY17190" s="27"/>
    </row>
    <row r="17191" spans="1:51" x14ac:dyDescent="0.25">
      <c r="A17191" t="s">
        <v>66</v>
      </c>
      <c r="C17191">
        <v>6043409</v>
      </c>
      <c r="D17191">
        <v>400</v>
      </c>
      <c r="E17191" t="s">
        <v>91</v>
      </c>
      <c r="G17191">
        <v>12.612</v>
      </c>
      <c r="H17191">
        <v>2016</v>
      </c>
      <c r="I17191">
        <v>12</v>
      </c>
      <c r="J17191">
        <v>16</v>
      </c>
      <c r="K17191" t="s">
        <v>1989</v>
      </c>
      <c r="L17191" t="s">
        <v>1934</v>
      </c>
      <c r="M17191" t="s">
        <v>900</v>
      </c>
      <c r="N17191" t="s">
        <v>404</v>
      </c>
      <c r="Q17191" t="s">
        <v>147</v>
      </c>
      <c r="R17191" t="str">
        <f t="shared" si="954"/>
        <v>Weekday</v>
      </c>
      <c r="S17191" s="27">
        <f t="shared" si="955"/>
        <v>42720</v>
      </c>
      <c r="V17191" t="str">
        <f t="shared" si="956"/>
        <v/>
      </c>
      <c r="AE17191" s="27"/>
      <c r="AO17191" s="27"/>
      <c r="AX17191" s="27"/>
      <c r="AY17191" s="27"/>
    </row>
    <row r="17192" spans="1:51" x14ac:dyDescent="0.25">
      <c r="A17192" t="s">
        <v>66</v>
      </c>
      <c r="C17192">
        <v>5038018</v>
      </c>
      <c r="D17192">
        <v>400</v>
      </c>
      <c r="E17192" t="s">
        <v>91</v>
      </c>
      <c r="G17192">
        <v>12.613</v>
      </c>
      <c r="H17192">
        <v>2014</v>
      </c>
      <c r="I17192">
        <v>11</v>
      </c>
      <c r="J17192">
        <v>2</v>
      </c>
      <c r="K17192" t="s">
        <v>1939</v>
      </c>
      <c r="L17192" t="s">
        <v>1946</v>
      </c>
      <c r="M17192" t="s">
        <v>900</v>
      </c>
      <c r="N17192" t="s">
        <v>404</v>
      </c>
      <c r="Q17192" t="s">
        <v>147</v>
      </c>
      <c r="R17192" t="str">
        <f t="shared" si="954"/>
        <v>Weekend</v>
      </c>
      <c r="S17192" s="27">
        <f t="shared" si="955"/>
        <v>41945</v>
      </c>
      <c r="V17192" t="str">
        <f t="shared" si="956"/>
        <v/>
      </c>
      <c r="AE17192" s="27"/>
      <c r="AO17192" s="27"/>
      <c r="AX17192" s="27"/>
      <c r="AY17192" s="27"/>
    </row>
    <row r="17193" spans="1:51" x14ac:dyDescent="0.25">
      <c r="A17193" t="s">
        <v>66</v>
      </c>
      <c r="C17193">
        <v>5562099</v>
      </c>
      <c r="D17193">
        <v>400</v>
      </c>
      <c r="E17193" t="s">
        <v>91</v>
      </c>
      <c r="G17193">
        <v>12.612</v>
      </c>
      <c r="H17193">
        <v>2015</v>
      </c>
      <c r="I17193">
        <v>12</v>
      </c>
      <c r="J17193">
        <v>18</v>
      </c>
      <c r="K17193" t="s">
        <v>1957</v>
      </c>
      <c r="L17193" t="s">
        <v>1981</v>
      </c>
      <c r="M17193" t="s">
        <v>899</v>
      </c>
      <c r="N17193" t="s">
        <v>860</v>
      </c>
      <c r="Q17193" t="s">
        <v>147</v>
      </c>
      <c r="R17193" t="str">
        <f t="shared" si="954"/>
        <v>Weekday</v>
      </c>
      <c r="S17193" s="27">
        <f t="shared" si="955"/>
        <v>42356</v>
      </c>
      <c r="V17193" t="str">
        <f t="shared" si="956"/>
        <v/>
      </c>
      <c r="AE17193" s="27"/>
      <c r="AO17193" s="27"/>
      <c r="AX17193" s="27"/>
      <c r="AY17193" s="27"/>
    </row>
    <row r="17194" spans="1:51" x14ac:dyDescent="0.25">
      <c r="A17194" t="s">
        <v>66</v>
      </c>
      <c r="C17194">
        <v>5908446</v>
      </c>
      <c r="D17194">
        <v>400</v>
      </c>
      <c r="E17194" t="s">
        <v>90</v>
      </c>
      <c r="G17194">
        <v>12.616</v>
      </c>
      <c r="H17194">
        <v>2016</v>
      </c>
      <c r="I17194">
        <v>9</v>
      </c>
      <c r="J17194">
        <v>7</v>
      </c>
      <c r="K17194" t="s">
        <v>1939</v>
      </c>
      <c r="L17194" t="s">
        <v>1999</v>
      </c>
      <c r="M17194" t="s">
        <v>900</v>
      </c>
      <c r="N17194" t="s">
        <v>860</v>
      </c>
      <c r="R17194" t="str">
        <f t="shared" si="954"/>
        <v>Weekday</v>
      </c>
      <c r="S17194" s="27">
        <f t="shared" si="955"/>
        <v>42620</v>
      </c>
      <c r="V17194" t="str">
        <f t="shared" si="956"/>
        <v/>
      </c>
    </row>
    <row r="17195" spans="1:51" x14ac:dyDescent="0.25">
      <c r="A17195" t="s">
        <v>66</v>
      </c>
      <c r="C17195">
        <v>4971359</v>
      </c>
      <c r="D17195">
        <v>400</v>
      </c>
      <c r="E17195" t="s">
        <v>91</v>
      </c>
      <c r="G17195">
        <v>12.618</v>
      </c>
      <c r="H17195">
        <v>2014</v>
      </c>
      <c r="I17195">
        <v>9</v>
      </c>
      <c r="J17195">
        <v>9</v>
      </c>
      <c r="K17195" t="s">
        <v>1947</v>
      </c>
      <c r="L17195" t="s">
        <v>1996</v>
      </c>
      <c r="M17195" t="s">
        <v>900</v>
      </c>
      <c r="N17195" t="s">
        <v>860</v>
      </c>
      <c r="Q17195" t="s">
        <v>147</v>
      </c>
      <c r="R17195" t="str">
        <f t="shared" ref="R17195:R17258" si="957">IF(WEEKDAY(DATE(H17195,I17195,J17195),2) &lt; 6, "Weekday", "Weekend")</f>
        <v>Weekday</v>
      </c>
      <c r="S17195" s="27">
        <f t="shared" si="955"/>
        <v>41891</v>
      </c>
      <c r="V17195" t="str">
        <f t="shared" si="956"/>
        <v/>
      </c>
      <c r="AE17195" s="27"/>
      <c r="AO17195" s="27"/>
      <c r="AX17195" s="27"/>
      <c r="AY17195" s="27"/>
    </row>
    <row r="17196" spans="1:51" x14ac:dyDescent="0.25">
      <c r="A17196" t="s">
        <v>66</v>
      </c>
      <c r="C17196">
        <v>6054033</v>
      </c>
      <c r="D17196">
        <v>400</v>
      </c>
      <c r="E17196" t="s">
        <v>90</v>
      </c>
      <c r="G17196">
        <v>12.618</v>
      </c>
      <c r="H17196">
        <v>2016</v>
      </c>
      <c r="I17196">
        <v>12</v>
      </c>
      <c r="J17196">
        <v>23</v>
      </c>
      <c r="K17196" t="s">
        <v>1947</v>
      </c>
      <c r="L17196" t="s">
        <v>1986</v>
      </c>
      <c r="M17196" t="s">
        <v>899</v>
      </c>
      <c r="N17196" t="s">
        <v>860</v>
      </c>
      <c r="R17196" t="str">
        <f t="shared" si="957"/>
        <v>Weekday</v>
      </c>
      <c r="S17196" s="27">
        <f t="shared" ref="S17196:S17259" si="958">DATE(H17196,I17196,J17196)</f>
        <v>42727</v>
      </c>
      <c r="V17196" t="str">
        <f t="shared" si="956"/>
        <v/>
      </c>
    </row>
    <row r="17197" spans="1:51" x14ac:dyDescent="0.25">
      <c r="A17197" t="s">
        <v>66</v>
      </c>
      <c r="C17197">
        <v>5341340</v>
      </c>
      <c r="D17197">
        <v>400</v>
      </c>
      <c r="E17197" t="s">
        <v>91</v>
      </c>
      <c r="G17197">
        <v>12.619</v>
      </c>
      <c r="H17197">
        <v>2015</v>
      </c>
      <c r="I17197">
        <v>5</v>
      </c>
      <c r="J17197">
        <v>12</v>
      </c>
      <c r="K17197" t="s">
        <v>1964</v>
      </c>
      <c r="L17197" t="s">
        <v>1966</v>
      </c>
      <c r="M17197" t="s">
        <v>900</v>
      </c>
      <c r="N17197" t="s">
        <v>860</v>
      </c>
      <c r="Q17197" t="s">
        <v>147</v>
      </c>
      <c r="R17197" t="str">
        <f t="shared" si="957"/>
        <v>Weekday</v>
      </c>
      <c r="S17197" s="27">
        <f t="shared" si="958"/>
        <v>42136</v>
      </c>
      <c r="V17197" t="str">
        <f t="shared" si="956"/>
        <v/>
      </c>
      <c r="AE17197" s="27"/>
      <c r="AO17197" s="27"/>
      <c r="AX17197" s="27"/>
      <c r="AY17197" s="27"/>
    </row>
    <row r="17198" spans="1:51" x14ac:dyDescent="0.25">
      <c r="A17198" t="s">
        <v>66</v>
      </c>
      <c r="C17198">
        <v>5943391</v>
      </c>
      <c r="D17198">
        <v>400</v>
      </c>
      <c r="E17198" t="s">
        <v>90</v>
      </c>
      <c r="G17198">
        <v>12.625</v>
      </c>
      <c r="H17198">
        <v>2016</v>
      </c>
      <c r="I17198">
        <v>9</v>
      </c>
      <c r="J17198">
        <v>20</v>
      </c>
      <c r="K17198" t="s">
        <v>1958</v>
      </c>
      <c r="L17198" t="s">
        <v>1967</v>
      </c>
      <c r="M17198" t="s">
        <v>900</v>
      </c>
      <c r="N17198" t="s">
        <v>860</v>
      </c>
      <c r="R17198" t="str">
        <f t="shared" si="957"/>
        <v>Weekday</v>
      </c>
      <c r="S17198" s="27">
        <f t="shared" si="958"/>
        <v>42633</v>
      </c>
      <c r="V17198" t="str">
        <f t="shared" si="956"/>
        <v/>
      </c>
    </row>
    <row r="17199" spans="1:51" x14ac:dyDescent="0.25">
      <c r="A17199" t="s">
        <v>66</v>
      </c>
      <c r="C17199">
        <v>6632660</v>
      </c>
      <c r="D17199">
        <v>400</v>
      </c>
      <c r="E17199" t="s">
        <v>91</v>
      </c>
      <c r="G17199">
        <v>12.625999999999999</v>
      </c>
      <c r="H17199">
        <v>2018</v>
      </c>
      <c r="I17199">
        <v>3</v>
      </c>
      <c r="J17199">
        <v>6</v>
      </c>
      <c r="K17199" t="s">
        <v>1964</v>
      </c>
      <c r="L17199" t="s">
        <v>1944</v>
      </c>
      <c r="M17199" t="s">
        <v>900</v>
      </c>
      <c r="N17199" t="s">
        <v>404</v>
      </c>
      <c r="Q17199" t="s">
        <v>147</v>
      </c>
      <c r="R17199" t="str">
        <f t="shared" si="957"/>
        <v>Weekday</v>
      </c>
      <c r="S17199" s="27">
        <f t="shared" si="958"/>
        <v>43165</v>
      </c>
      <c r="V17199" t="str">
        <f t="shared" si="956"/>
        <v/>
      </c>
      <c r="AE17199" s="27"/>
      <c r="AO17199" s="27"/>
      <c r="AX17199" s="27"/>
      <c r="AY17199" s="27"/>
    </row>
    <row r="17200" spans="1:51" x14ac:dyDescent="0.25">
      <c r="A17200" t="s">
        <v>66</v>
      </c>
      <c r="C17200">
        <v>6414292</v>
      </c>
      <c r="D17200">
        <v>400</v>
      </c>
      <c r="E17200" t="s">
        <v>91</v>
      </c>
      <c r="G17200">
        <v>12.627000000000001</v>
      </c>
      <c r="H17200">
        <v>2017</v>
      </c>
      <c r="I17200">
        <v>10</v>
      </c>
      <c r="J17200">
        <v>3</v>
      </c>
      <c r="K17200" t="s">
        <v>1964</v>
      </c>
      <c r="L17200" t="s">
        <v>1941</v>
      </c>
      <c r="M17200" t="s">
        <v>900</v>
      </c>
      <c r="N17200" t="s">
        <v>404</v>
      </c>
      <c r="Q17200" t="s">
        <v>147</v>
      </c>
      <c r="R17200" t="str">
        <f t="shared" si="957"/>
        <v>Weekday</v>
      </c>
      <c r="S17200" s="27">
        <f t="shared" si="958"/>
        <v>43011</v>
      </c>
      <c r="V17200" t="str">
        <f t="shared" si="956"/>
        <v/>
      </c>
      <c r="AE17200" s="27"/>
      <c r="AO17200" s="27"/>
      <c r="AX17200" s="27"/>
      <c r="AY17200" s="27"/>
    </row>
    <row r="17201" spans="1:51" x14ac:dyDescent="0.25">
      <c r="A17201" t="s">
        <v>66</v>
      </c>
      <c r="C17201">
        <v>6263549</v>
      </c>
      <c r="D17201">
        <v>400</v>
      </c>
      <c r="E17201" t="s">
        <v>91</v>
      </c>
      <c r="G17201">
        <v>12.627000000000001</v>
      </c>
      <c r="H17201">
        <v>2017</v>
      </c>
      <c r="I17201">
        <v>6</v>
      </c>
      <c r="J17201">
        <v>2</v>
      </c>
      <c r="K17201" t="s">
        <v>1964</v>
      </c>
      <c r="L17201" t="s">
        <v>1949</v>
      </c>
      <c r="M17201" t="s">
        <v>900</v>
      </c>
      <c r="N17201" t="s">
        <v>404</v>
      </c>
      <c r="Q17201" t="s">
        <v>147</v>
      </c>
      <c r="R17201" t="str">
        <f t="shared" si="957"/>
        <v>Weekday</v>
      </c>
      <c r="S17201" s="27">
        <f t="shared" si="958"/>
        <v>42888</v>
      </c>
      <c r="V17201" t="str">
        <f t="shared" si="956"/>
        <v/>
      </c>
      <c r="AE17201" s="27"/>
      <c r="AO17201" s="27"/>
      <c r="AX17201" s="27"/>
      <c r="AY17201" s="27"/>
    </row>
    <row r="17202" spans="1:51" x14ac:dyDescent="0.25">
      <c r="A17202" t="s">
        <v>66</v>
      </c>
      <c r="C17202">
        <v>5139322</v>
      </c>
      <c r="D17202">
        <v>400</v>
      </c>
      <c r="E17202" t="s">
        <v>91</v>
      </c>
      <c r="G17202">
        <v>12.628</v>
      </c>
      <c r="H17202">
        <v>2015</v>
      </c>
      <c r="I17202">
        <v>1</v>
      </c>
      <c r="J17202">
        <v>24</v>
      </c>
      <c r="K17202" t="s">
        <v>1962</v>
      </c>
      <c r="L17202" t="s">
        <v>1988</v>
      </c>
      <c r="M17202" t="s">
        <v>900</v>
      </c>
      <c r="N17202" t="s">
        <v>860</v>
      </c>
      <c r="Q17202" t="s">
        <v>147</v>
      </c>
      <c r="R17202" t="str">
        <f t="shared" si="957"/>
        <v>Weekend</v>
      </c>
      <c r="S17202" s="27">
        <f t="shared" si="958"/>
        <v>42028</v>
      </c>
      <c r="V17202" t="str">
        <f t="shared" si="956"/>
        <v/>
      </c>
      <c r="AE17202" s="27"/>
      <c r="AO17202" s="27"/>
      <c r="AX17202" s="27"/>
      <c r="AY17202" s="27"/>
    </row>
    <row r="17203" spans="1:51" x14ac:dyDescent="0.25">
      <c r="A17203" t="s">
        <v>66</v>
      </c>
      <c r="C17203">
        <v>5964648</v>
      </c>
      <c r="D17203">
        <v>400</v>
      </c>
      <c r="E17203" t="s">
        <v>90</v>
      </c>
      <c r="G17203">
        <v>12.631</v>
      </c>
      <c r="H17203">
        <v>2016</v>
      </c>
      <c r="I17203">
        <v>10</v>
      </c>
      <c r="J17203">
        <v>19</v>
      </c>
      <c r="K17203" t="s">
        <v>1994</v>
      </c>
      <c r="L17203" t="s">
        <v>1999</v>
      </c>
      <c r="M17203" t="s">
        <v>899</v>
      </c>
      <c r="N17203" t="s">
        <v>171</v>
      </c>
      <c r="R17203" t="str">
        <f t="shared" si="957"/>
        <v>Weekday</v>
      </c>
      <c r="S17203" s="27">
        <f t="shared" si="958"/>
        <v>42662</v>
      </c>
      <c r="V17203" t="str">
        <f t="shared" si="956"/>
        <v/>
      </c>
    </row>
    <row r="17204" spans="1:51" x14ac:dyDescent="0.25">
      <c r="A17204" t="s">
        <v>66</v>
      </c>
      <c r="C17204">
        <v>5632390</v>
      </c>
      <c r="D17204">
        <v>400</v>
      </c>
      <c r="E17204" t="s">
        <v>91</v>
      </c>
      <c r="G17204">
        <v>12.629</v>
      </c>
      <c r="H17204">
        <v>2016</v>
      </c>
      <c r="I17204">
        <v>2</v>
      </c>
      <c r="J17204">
        <v>3</v>
      </c>
      <c r="K17204" t="s">
        <v>1973</v>
      </c>
      <c r="L17204" t="s">
        <v>1942</v>
      </c>
      <c r="M17204" t="s">
        <v>900</v>
      </c>
      <c r="N17204" t="s">
        <v>860</v>
      </c>
      <c r="Q17204" t="s">
        <v>147</v>
      </c>
      <c r="R17204" t="str">
        <f t="shared" si="957"/>
        <v>Weekday</v>
      </c>
      <c r="S17204" s="27">
        <f t="shared" si="958"/>
        <v>42403</v>
      </c>
      <c r="V17204" t="str">
        <f t="shared" si="956"/>
        <v/>
      </c>
      <c r="AE17204" s="27"/>
      <c r="AO17204" s="27"/>
      <c r="AX17204" s="27"/>
      <c r="AY17204" s="27"/>
    </row>
    <row r="17205" spans="1:51" x14ac:dyDescent="0.25">
      <c r="A17205" t="s">
        <v>66</v>
      </c>
      <c r="C17205">
        <v>6562301</v>
      </c>
      <c r="D17205">
        <v>400</v>
      </c>
      <c r="E17205" t="s">
        <v>91</v>
      </c>
      <c r="G17205">
        <v>12.629</v>
      </c>
      <c r="H17205">
        <v>2018</v>
      </c>
      <c r="I17205">
        <v>1</v>
      </c>
      <c r="J17205">
        <v>19</v>
      </c>
      <c r="K17205" t="s">
        <v>1973</v>
      </c>
      <c r="L17205" t="s">
        <v>1975</v>
      </c>
      <c r="M17205" t="s">
        <v>900</v>
      </c>
      <c r="N17205" t="s">
        <v>404</v>
      </c>
      <c r="Q17205" t="s">
        <v>147</v>
      </c>
      <c r="R17205" t="str">
        <f t="shared" si="957"/>
        <v>Weekday</v>
      </c>
      <c r="S17205" s="27">
        <f t="shared" si="958"/>
        <v>43119</v>
      </c>
      <c r="V17205" t="str">
        <f t="shared" si="956"/>
        <v/>
      </c>
      <c r="AE17205" s="27"/>
      <c r="AO17205" s="27"/>
      <c r="AX17205" s="27"/>
      <c r="AY17205" s="27"/>
    </row>
    <row r="17206" spans="1:51" x14ac:dyDescent="0.25">
      <c r="A17206" t="s">
        <v>66</v>
      </c>
      <c r="C17206">
        <v>6562303</v>
      </c>
      <c r="D17206">
        <v>400</v>
      </c>
      <c r="E17206" t="s">
        <v>91</v>
      </c>
      <c r="G17206">
        <v>12.63</v>
      </c>
      <c r="H17206">
        <v>2018</v>
      </c>
      <c r="I17206">
        <v>1</v>
      </c>
      <c r="J17206">
        <v>19</v>
      </c>
      <c r="K17206" t="s">
        <v>1947</v>
      </c>
      <c r="L17206" t="s">
        <v>1945</v>
      </c>
      <c r="M17206" t="s">
        <v>900</v>
      </c>
      <c r="N17206" t="s">
        <v>860</v>
      </c>
      <c r="Q17206" t="s">
        <v>147</v>
      </c>
      <c r="R17206" t="str">
        <f t="shared" si="957"/>
        <v>Weekday</v>
      </c>
      <c r="S17206" s="27">
        <f t="shared" si="958"/>
        <v>43119</v>
      </c>
      <c r="V17206" t="str">
        <f t="shared" si="956"/>
        <v/>
      </c>
      <c r="AE17206" s="27"/>
      <c r="AO17206" s="27"/>
      <c r="AX17206" s="27"/>
      <c r="AY17206" s="27"/>
    </row>
    <row r="17207" spans="1:51" x14ac:dyDescent="0.25">
      <c r="A17207" t="s">
        <v>66</v>
      </c>
      <c r="C17207">
        <v>5650501</v>
      </c>
      <c r="D17207">
        <v>400</v>
      </c>
      <c r="E17207" t="s">
        <v>91</v>
      </c>
      <c r="G17207">
        <v>12.632</v>
      </c>
      <c r="H17207">
        <v>2016</v>
      </c>
      <c r="I17207">
        <v>2</v>
      </c>
      <c r="J17207">
        <v>26</v>
      </c>
      <c r="K17207" t="s">
        <v>1972</v>
      </c>
      <c r="L17207" t="s">
        <v>1993</v>
      </c>
      <c r="M17207" t="s">
        <v>900</v>
      </c>
      <c r="N17207" t="s">
        <v>404</v>
      </c>
      <c r="Q17207" t="s">
        <v>147</v>
      </c>
      <c r="R17207" t="str">
        <f t="shared" si="957"/>
        <v>Weekday</v>
      </c>
      <c r="S17207" s="27">
        <f t="shared" si="958"/>
        <v>42426</v>
      </c>
      <c r="V17207" t="str">
        <f t="shared" si="956"/>
        <v/>
      </c>
      <c r="AE17207" s="27"/>
      <c r="AO17207" s="27"/>
      <c r="AX17207" s="27"/>
      <c r="AY17207" s="27"/>
    </row>
    <row r="17208" spans="1:51" x14ac:dyDescent="0.25">
      <c r="A17208" t="s">
        <v>66</v>
      </c>
      <c r="C17208">
        <v>5003362</v>
      </c>
      <c r="D17208">
        <v>400</v>
      </c>
      <c r="E17208" t="s">
        <v>91</v>
      </c>
      <c r="G17208">
        <v>12.632</v>
      </c>
      <c r="H17208">
        <v>2014</v>
      </c>
      <c r="I17208">
        <v>9</v>
      </c>
      <c r="J17208">
        <v>23</v>
      </c>
      <c r="K17208" t="s">
        <v>1939</v>
      </c>
      <c r="L17208" t="s">
        <v>1975</v>
      </c>
      <c r="M17208" t="s">
        <v>900</v>
      </c>
      <c r="N17208" t="s">
        <v>860</v>
      </c>
      <c r="Q17208" t="s">
        <v>147</v>
      </c>
      <c r="R17208" t="str">
        <f t="shared" si="957"/>
        <v>Weekday</v>
      </c>
      <c r="S17208" s="27">
        <f t="shared" si="958"/>
        <v>41905</v>
      </c>
      <c r="V17208" t="str">
        <f t="shared" si="956"/>
        <v/>
      </c>
      <c r="AE17208" s="27"/>
      <c r="AO17208" s="27"/>
      <c r="AX17208" s="27"/>
      <c r="AY17208" s="27"/>
    </row>
    <row r="17209" spans="1:51" x14ac:dyDescent="0.25">
      <c r="A17209" t="s">
        <v>66</v>
      </c>
      <c r="C17209">
        <v>6390959</v>
      </c>
      <c r="D17209">
        <v>400</v>
      </c>
      <c r="E17209" t="s">
        <v>91</v>
      </c>
      <c r="G17209">
        <v>12.634</v>
      </c>
      <c r="H17209">
        <v>2017</v>
      </c>
      <c r="I17209">
        <v>9</v>
      </c>
      <c r="J17209">
        <v>13</v>
      </c>
      <c r="K17209" t="s">
        <v>1973</v>
      </c>
      <c r="L17209" t="s">
        <v>1970</v>
      </c>
      <c r="M17209" t="s">
        <v>900</v>
      </c>
      <c r="N17209" t="s">
        <v>860</v>
      </c>
      <c r="Q17209" t="s">
        <v>147</v>
      </c>
      <c r="R17209" t="str">
        <f t="shared" si="957"/>
        <v>Weekday</v>
      </c>
      <c r="S17209" s="27">
        <f t="shared" si="958"/>
        <v>42991</v>
      </c>
      <c r="V17209" t="str">
        <f t="shared" si="956"/>
        <v/>
      </c>
      <c r="AE17209" s="27"/>
      <c r="AO17209" s="27"/>
      <c r="AX17209" s="27"/>
      <c r="AY17209" s="27"/>
    </row>
    <row r="17210" spans="1:51" x14ac:dyDescent="0.25">
      <c r="A17210" t="s">
        <v>66</v>
      </c>
      <c r="C17210">
        <v>6691119</v>
      </c>
      <c r="D17210">
        <v>400</v>
      </c>
      <c r="E17210" t="s">
        <v>91</v>
      </c>
      <c r="G17210">
        <v>12.635999999999999</v>
      </c>
      <c r="H17210">
        <v>2018</v>
      </c>
      <c r="I17210">
        <v>5</v>
      </c>
      <c r="J17210">
        <v>1</v>
      </c>
      <c r="K17210" t="s">
        <v>1964</v>
      </c>
      <c r="L17210" t="s">
        <v>1943</v>
      </c>
      <c r="M17210" t="s">
        <v>900</v>
      </c>
      <c r="N17210" t="s">
        <v>860</v>
      </c>
      <c r="Q17210" t="s">
        <v>147</v>
      </c>
      <c r="R17210" t="str">
        <f t="shared" si="957"/>
        <v>Weekday</v>
      </c>
      <c r="S17210" s="27">
        <f t="shared" si="958"/>
        <v>43221</v>
      </c>
      <c r="V17210" t="str">
        <f t="shared" si="956"/>
        <v/>
      </c>
      <c r="AE17210" s="27"/>
      <c r="AO17210" s="27"/>
      <c r="AX17210" s="27"/>
      <c r="AY17210" s="27"/>
    </row>
    <row r="17211" spans="1:51" x14ac:dyDescent="0.25">
      <c r="A17211" t="s">
        <v>66</v>
      </c>
      <c r="C17211">
        <v>6561269</v>
      </c>
      <c r="D17211">
        <v>400</v>
      </c>
      <c r="E17211" t="s">
        <v>91</v>
      </c>
      <c r="G17211">
        <v>12.641</v>
      </c>
      <c r="H17211">
        <v>2018</v>
      </c>
      <c r="I17211">
        <v>1</v>
      </c>
      <c r="J17211">
        <v>22</v>
      </c>
      <c r="K17211" t="s">
        <v>1972</v>
      </c>
      <c r="L17211" t="s">
        <v>2001</v>
      </c>
      <c r="M17211" t="s">
        <v>900</v>
      </c>
      <c r="N17211" t="s">
        <v>860</v>
      </c>
      <c r="Q17211" t="s">
        <v>147</v>
      </c>
      <c r="R17211" t="str">
        <f t="shared" si="957"/>
        <v>Weekday</v>
      </c>
      <c r="S17211" s="27">
        <f t="shared" si="958"/>
        <v>43122</v>
      </c>
      <c r="V17211" t="str">
        <f t="shared" si="956"/>
        <v/>
      </c>
      <c r="AE17211" s="27"/>
      <c r="AO17211" s="27"/>
      <c r="AX17211" s="27"/>
      <c r="AY17211" s="27"/>
    </row>
    <row r="17212" spans="1:51" x14ac:dyDescent="0.25">
      <c r="A17212" t="s">
        <v>66</v>
      </c>
      <c r="C17212">
        <v>5943544</v>
      </c>
      <c r="D17212">
        <v>400</v>
      </c>
      <c r="E17212" t="s">
        <v>90</v>
      </c>
      <c r="G17212">
        <v>12.648999999999999</v>
      </c>
      <c r="H17212">
        <v>2016</v>
      </c>
      <c r="I17212">
        <v>9</v>
      </c>
      <c r="J17212">
        <v>27</v>
      </c>
      <c r="K17212" t="s">
        <v>1936</v>
      </c>
      <c r="L17212" t="s">
        <v>1967</v>
      </c>
      <c r="M17212" t="s">
        <v>900</v>
      </c>
      <c r="N17212" t="s">
        <v>860</v>
      </c>
      <c r="R17212" t="str">
        <f t="shared" si="957"/>
        <v>Weekday</v>
      </c>
      <c r="S17212" s="27">
        <f t="shared" si="958"/>
        <v>42640</v>
      </c>
      <c r="V17212" t="str">
        <f t="shared" si="956"/>
        <v/>
      </c>
    </row>
    <row r="17213" spans="1:51" x14ac:dyDescent="0.25">
      <c r="A17213" t="s">
        <v>66</v>
      </c>
      <c r="C17213">
        <v>6611714</v>
      </c>
      <c r="D17213">
        <v>400</v>
      </c>
      <c r="E17213" t="s">
        <v>91</v>
      </c>
      <c r="G17213">
        <v>12.661</v>
      </c>
      <c r="H17213">
        <v>2018</v>
      </c>
      <c r="I17213">
        <v>2</v>
      </c>
      <c r="J17213">
        <v>25</v>
      </c>
      <c r="K17213" t="s">
        <v>1947</v>
      </c>
      <c r="L17213" t="s">
        <v>1990</v>
      </c>
      <c r="M17213" t="s">
        <v>899</v>
      </c>
      <c r="N17213" t="s">
        <v>860</v>
      </c>
      <c r="Q17213" t="s">
        <v>147</v>
      </c>
      <c r="R17213" t="str">
        <f t="shared" si="957"/>
        <v>Weekend</v>
      </c>
      <c r="S17213" s="27">
        <f t="shared" si="958"/>
        <v>43156</v>
      </c>
      <c r="V17213" t="str">
        <f t="shared" si="956"/>
        <v/>
      </c>
      <c r="AE17213" s="27"/>
      <c r="AO17213" s="27"/>
      <c r="AX17213" s="27"/>
      <c r="AY17213" s="27"/>
    </row>
    <row r="17214" spans="1:51" x14ac:dyDescent="0.25">
      <c r="A17214" t="s">
        <v>66</v>
      </c>
      <c r="C17214">
        <v>5616972</v>
      </c>
      <c r="D17214">
        <v>400</v>
      </c>
      <c r="E17214" t="s">
        <v>90</v>
      </c>
      <c r="G17214">
        <v>12.673</v>
      </c>
      <c r="H17214">
        <v>2016</v>
      </c>
      <c r="I17214">
        <v>1</v>
      </c>
      <c r="J17214">
        <v>29</v>
      </c>
      <c r="K17214" t="s">
        <v>1964</v>
      </c>
      <c r="L17214" t="s">
        <v>1998</v>
      </c>
      <c r="M17214" t="s">
        <v>900</v>
      </c>
      <c r="N17214" t="s">
        <v>860</v>
      </c>
      <c r="R17214" t="str">
        <f t="shared" si="957"/>
        <v>Weekday</v>
      </c>
      <c r="S17214" s="27">
        <f t="shared" si="958"/>
        <v>42398</v>
      </c>
      <c r="V17214" t="str">
        <f t="shared" si="956"/>
        <v/>
      </c>
    </row>
    <row r="17215" spans="1:51" x14ac:dyDescent="0.25">
      <c r="A17215" t="s">
        <v>66</v>
      </c>
      <c r="C17215">
        <v>4760574</v>
      </c>
      <c r="D17215">
        <v>400</v>
      </c>
      <c r="E17215" t="s">
        <v>91</v>
      </c>
      <c r="G17215">
        <v>12.675000000000001</v>
      </c>
      <c r="H17215">
        <v>2014</v>
      </c>
      <c r="I17215">
        <v>3</v>
      </c>
      <c r="J17215">
        <v>12</v>
      </c>
      <c r="K17215" t="s">
        <v>1964</v>
      </c>
      <c r="L17215" t="s">
        <v>1984</v>
      </c>
      <c r="M17215" t="s">
        <v>900</v>
      </c>
      <c r="N17215" t="s">
        <v>860</v>
      </c>
      <c r="Q17215" t="s">
        <v>148</v>
      </c>
      <c r="R17215" t="str">
        <f t="shared" si="957"/>
        <v>Weekday</v>
      </c>
      <c r="S17215" s="27">
        <f t="shared" si="958"/>
        <v>41710</v>
      </c>
      <c r="V17215" t="str">
        <f t="shared" si="956"/>
        <v/>
      </c>
      <c r="AE17215" s="27"/>
      <c r="AO17215" s="27"/>
      <c r="AX17215" s="27"/>
      <c r="AY17215" s="27"/>
    </row>
    <row r="17216" spans="1:51" x14ac:dyDescent="0.25">
      <c r="A17216" t="s">
        <v>66</v>
      </c>
      <c r="C17216">
        <v>6333164</v>
      </c>
      <c r="D17216">
        <v>400</v>
      </c>
      <c r="E17216" t="s">
        <v>90</v>
      </c>
      <c r="G17216">
        <v>12.689</v>
      </c>
      <c r="H17216">
        <v>2017</v>
      </c>
      <c r="I17216">
        <v>7</v>
      </c>
      <c r="J17216">
        <v>30</v>
      </c>
      <c r="K17216" t="s">
        <v>1994</v>
      </c>
      <c r="L17216" t="s">
        <v>1967</v>
      </c>
      <c r="M17216" t="s">
        <v>899</v>
      </c>
      <c r="N17216" t="s">
        <v>860</v>
      </c>
      <c r="R17216" t="str">
        <f t="shared" si="957"/>
        <v>Weekend</v>
      </c>
      <c r="S17216" s="27">
        <f t="shared" si="958"/>
        <v>42946</v>
      </c>
      <c r="V17216" t="str">
        <f t="shared" si="956"/>
        <v/>
      </c>
    </row>
    <row r="17217" spans="1:51" x14ac:dyDescent="0.25">
      <c r="A17217" t="s">
        <v>66</v>
      </c>
      <c r="C17217">
        <v>6443197</v>
      </c>
      <c r="D17217">
        <v>400</v>
      </c>
      <c r="E17217" t="s">
        <v>90</v>
      </c>
      <c r="G17217">
        <v>12.717000000000001</v>
      </c>
      <c r="H17217">
        <v>2017</v>
      </c>
      <c r="I17217">
        <v>10</v>
      </c>
      <c r="J17217">
        <v>23</v>
      </c>
      <c r="K17217" t="s">
        <v>1972</v>
      </c>
      <c r="L17217" t="s">
        <v>1987</v>
      </c>
      <c r="M17217" t="s">
        <v>900</v>
      </c>
      <c r="N17217" t="s">
        <v>860</v>
      </c>
      <c r="R17217" t="str">
        <f t="shared" si="957"/>
        <v>Weekday</v>
      </c>
      <c r="S17217" s="27">
        <f t="shared" si="958"/>
        <v>43031</v>
      </c>
      <c r="V17217" t="str">
        <f t="shared" si="956"/>
        <v/>
      </c>
    </row>
    <row r="17218" spans="1:51" x14ac:dyDescent="0.25">
      <c r="A17218" t="s">
        <v>66</v>
      </c>
      <c r="C17218">
        <v>5334221</v>
      </c>
      <c r="D17218">
        <v>400</v>
      </c>
      <c r="E17218" t="s">
        <v>90</v>
      </c>
      <c r="G17218">
        <v>12.738</v>
      </c>
      <c r="H17218">
        <v>2015</v>
      </c>
      <c r="I17218">
        <v>6</v>
      </c>
      <c r="J17218">
        <v>22</v>
      </c>
      <c r="K17218" t="s">
        <v>1969</v>
      </c>
      <c r="L17218" t="s">
        <v>1969</v>
      </c>
      <c r="M17218" t="s">
        <v>900</v>
      </c>
      <c r="N17218" t="s">
        <v>860</v>
      </c>
      <c r="R17218" t="str">
        <f t="shared" si="957"/>
        <v>Weekday</v>
      </c>
      <c r="S17218" s="27">
        <f t="shared" si="958"/>
        <v>42177</v>
      </c>
      <c r="V17218" t="str">
        <f t="shared" si="956"/>
        <v/>
      </c>
    </row>
    <row r="17219" spans="1:51" x14ac:dyDescent="0.25">
      <c r="A17219" t="s">
        <v>66</v>
      </c>
      <c r="C17219">
        <v>5139129</v>
      </c>
      <c r="D17219">
        <v>400</v>
      </c>
      <c r="E17219" t="s">
        <v>91</v>
      </c>
      <c r="G17219">
        <v>12.738</v>
      </c>
      <c r="H17219">
        <v>2015</v>
      </c>
      <c r="I17219">
        <v>1</v>
      </c>
      <c r="J17219">
        <v>24</v>
      </c>
      <c r="K17219" t="s">
        <v>1941</v>
      </c>
      <c r="L17219" t="s">
        <v>1942</v>
      </c>
      <c r="M17219" t="s">
        <v>900</v>
      </c>
      <c r="N17219" t="s">
        <v>404</v>
      </c>
      <c r="Q17219" t="s">
        <v>148</v>
      </c>
      <c r="R17219" t="str">
        <f t="shared" si="957"/>
        <v>Weekend</v>
      </c>
      <c r="S17219" s="27">
        <f t="shared" si="958"/>
        <v>42028</v>
      </c>
      <c r="V17219" t="str">
        <f t="shared" ref="V17219:V17282" si="959">T17219&amp;U17219</f>
        <v/>
      </c>
      <c r="AE17219" s="27"/>
      <c r="AO17219" s="27"/>
      <c r="AX17219" s="27"/>
      <c r="AY17219" s="27"/>
    </row>
    <row r="17220" spans="1:51" x14ac:dyDescent="0.25">
      <c r="A17220" t="s">
        <v>66</v>
      </c>
      <c r="C17220">
        <v>5795293</v>
      </c>
      <c r="D17220">
        <v>400</v>
      </c>
      <c r="E17220" t="s">
        <v>90</v>
      </c>
      <c r="G17220">
        <v>12.756</v>
      </c>
      <c r="H17220">
        <v>2016</v>
      </c>
      <c r="I17220">
        <v>6</v>
      </c>
      <c r="J17220">
        <v>13</v>
      </c>
      <c r="K17220" t="s">
        <v>1958</v>
      </c>
      <c r="L17220" t="s">
        <v>1961</v>
      </c>
      <c r="M17220" t="s">
        <v>900</v>
      </c>
      <c r="N17220" t="s">
        <v>404</v>
      </c>
      <c r="R17220" t="str">
        <f t="shared" si="957"/>
        <v>Weekday</v>
      </c>
      <c r="S17220" s="27">
        <f t="shared" si="958"/>
        <v>42534</v>
      </c>
      <c r="V17220" t="str">
        <f t="shared" si="959"/>
        <v/>
      </c>
    </row>
    <row r="17221" spans="1:51" x14ac:dyDescent="0.25">
      <c r="A17221" t="s">
        <v>66</v>
      </c>
      <c r="C17221">
        <v>6333165</v>
      </c>
      <c r="D17221">
        <v>400</v>
      </c>
      <c r="E17221" t="s">
        <v>90</v>
      </c>
      <c r="G17221">
        <v>12.808</v>
      </c>
      <c r="H17221">
        <v>2017</v>
      </c>
      <c r="I17221">
        <v>7</v>
      </c>
      <c r="J17221">
        <v>30</v>
      </c>
      <c r="K17221" t="s">
        <v>1994</v>
      </c>
      <c r="L17221" t="s">
        <v>1989</v>
      </c>
      <c r="M17221" t="s">
        <v>899</v>
      </c>
      <c r="N17221" t="s">
        <v>171</v>
      </c>
      <c r="R17221" t="str">
        <f t="shared" si="957"/>
        <v>Weekend</v>
      </c>
      <c r="S17221" s="27">
        <f t="shared" si="958"/>
        <v>42946</v>
      </c>
      <c r="V17221" t="str">
        <f t="shared" si="959"/>
        <v/>
      </c>
    </row>
    <row r="17222" spans="1:51" x14ac:dyDescent="0.25">
      <c r="A17222" t="s">
        <v>66</v>
      </c>
      <c r="C17222">
        <v>6474752</v>
      </c>
      <c r="D17222">
        <v>400</v>
      </c>
      <c r="E17222" t="s">
        <v>90</v>
      </c>
      <c r="G17222">
        <v>12.808</v>
      </c>
      <c r="H17222">
        <v>2017</v>
      </c>
      <c r="I17222">
        <v>11</v>
      </c>
      <c r="J17222">
        <v>14</v>
      </c>
      <c r="K17222" t="s">
        <v>1958</v>
      </c>
      <c r="L17222" t="s">
        <v>1993</v>
      </c>
      <c r="M17222" t="s">
        <v>900</v>
      </c>
      <c r="N17222" t="s">
        <v>860</v>
      </c>
      <c r="R17222" t="str">
        <f t="shared" si="957"/>
        <v>Weekday</v>
      </c>
      <c r="S17222" s="27">
        <f t="shared" si="958"/>
        <v>43053</v>
      </c>
      <c r="V17222" t="str">
        <f t="shared" si="959"/>
        <v/>
      </c>
    </row>
    <row r="17223" spans="1:51" x14ac:dyDescent="0.25">
      <c r="A17223" t="s">
        <v>66</v>
      </c>
      <c r="C17223">
        <v>6424085</v>
      </c>
      <c r="D17223">
        <v>400</v>
      </c>
      <c r="E17223" t="s">
        <v>90</v>
      </c>
      <c r="G17223">
        <v>12.808</v>
      </c>
      <c r="H17223">
        <v>2017</v>
      </c>
      <c r="I17223">
        <v>10</v>
      </c>
      <c r="J17223">
        <v>8</v>
      </c>
      <c r="K17223" t="s">
        <v>1958</v>
      </c>
      <c r="L17223" t="s">
        <v>1958</v>
      </c>
      <c r="M17223" t="s">
        <v>900</v>
      </c>
      <c r="N17223" t="s">
        <v>404</v>
      </c>
      <c r="R17223" t="str">
        <f t="shared" si="957"/>
        <v>Weekend</v>
      </c>
      <c r="S17223" s="27">
        <f t="shared" si="958"/>
        <v>43016</v>
      </c>
      <c r="V17223" t="str">
        <f t="shared" si="959"/>
        <v/>
      </c>
    </row>
    <row r="17224" spans="1:51" x14ac:dyDescent="0.25">
      <c r="A17224" t="s">
        <v>66</v>
      </c>
      <c r="C17224">
        <v>6250571</v>
      </c>
      <c r="D17224">
        <v>400</v>
      </c>
      <c r="E17224" t="s">
        <v>90</v>
      </c>
      <c r="G17224">
        <v>12.813000000000001</v>
      </c>
      <c r="H17224">
        <v>2017</v>
      </c>
      <c r="I17224">
        <v>5</v>
      </c>
      <c r="J17224">
        <v>26</v>
      </c>
      <c r="K17224" t="s">
        <v>1947</v>
      </c>
      <c r="L17224" t="s">
        <v>1959</v>
      </c>
      <c r="M17224" t="s">
        <v>899</v>
      </c>
      <c r="N17224" t="s">
        <v>404</v>
      </c>
      <c r="R17224" t="str">
        <f t="shared" si="957"/>
        <v>Weekday</v>
      </c>
      <c r="S17224" s="27">
        <f t="shared" si="958"/>
        <v>42881</v>
      </c>
      <c r="V17224" t="str">
        <f t="shared" si="959"/>
        <v/>
      </c>
    </row>
    <row r="17225" spans="1:51" x14ac:dyDescent="0.25">
      <c r="A17225" t="s">
        <v>66</v>
      </c>
      <c r="C17225">
        <v>4745371</v>
      </c>
      <c r="D17225">
        <v>400</v>
      </c>
      <c r="E17225" t="s">
        <v>91</v>
      </c>
      <c r="G17225">
        <v>12.83</v>
      </c>
      <c r="H17225">
        <v>2014</v>
      </c>
      <c r="I17225">
        <v>2</v>
      </c>
      <c r="J17225">
        <v>20</v>
      </c>
      <c r="K17225" t="s">
        <v>1970</v>
      </c>
      <c r="L17225" t="s">
        <v>1962</v>
      </c>
      <c r="M17225" t="s">
        <v>900</v>
      </c>
      <c r="N17225" t="s">
        <v>860</v>
      </c>
      <c r="Q17225" t="s">
        <v>148</v>
      </c>
      <c r="R17225" t="str">
        <f t="shared" si="957"/>
        <v>Weekday</v>
      </c>
      <c r="S17225" s="27">
        <f t="shared" si="958"/>
        <v>41690</v>
      </c>
      <c r="V17225" t="str">
        <f t="shared" si="959"/>
        <v/>
      </c>
      <c r="AE17225" s="27"/>
      <c r="AO17225" s="27"/>
      <c r="AX17225" s="27"/>
      <c r="AY17225" s="27"/>
    </row>
    <row r="17226" spans="1:51" x14ac:dyDescent="0.25">
      <c r="A17226" t="s">
        <v>66</v>
      </c>
      <c r="C17226">
        <v>4760567</v>
      </c>
      <c r="D17226">
        <v>400</v>
      </c>
      <c r="E17226" t="s">
        <v>91</v>
      </c>
      <c r="G17226">
        <v>12.843999999999999</v>
      </c>
      <c r="H17226">
        <v>2014</v>
      </c>
      <c r="I17226">
        <v>3</v>
      </c>
      <c r="J17226">
        <v>12</v>
      </c>
      <c r="K17226" t="s">
        <v>1964</v>
      </c>
      <c r="L17226" t="s">
        <v>1978</v>
      </c>
      <c r="M17226" t="s">
        <v>900</v>
      </c>
      <c r="N17226" t="s">
        <v>860</v>
      </c>
      <c r="Q17226" t="s">
        <v>148</v>
      </c>
      <c r="R17226" t="str">
        <f t="shared" si="957"/>
        <v>Weekday</v>
      </c>
      <c r="S17226" s="27">
        <f t="shared" si="958"/>
        <v>41710</v>
      </c>
      <c r="V17226" t="str">
        <f t="shared" si="959"/>
        <v/>
      </c>
      <c r="AE17226" s="27"/>
      <c r="AO17226" s="27"/>
      <c r="AX17226" s="27"/>
      <c r="AY17226" s="27"/>
    </row>
    <row r="17227" spans="1:51" x14ac:dyDescent="0.25">
      <c r="A17227" t="s">
        <v>66</v>
      </c>
      <c r="C17227">
        <v>6417538</v>
      </c>
      <c r="D17227">
        <v>400</v>
      </c>
      <c r="E17227" t="s">
        <v>91</v>
      </c>
      <c r="G17227">
        <v>12.898</v>
      </c>
      <c r="H17227">
        <v>2017</v>
      </c>
      <c r="I17227">
        <v>10</v>
      </c>
      <c r="J17227">
        <v>5</v>
      </c>
      <c r="K17227" t="s">
        <v>1972</v>
      </c>
      <c r="L17227" t="s">
        <v>1993</v>
      </c>
      <c r="M17227" t="s">
        <v>900</v>
      </c>
      <c r="N17227" t="s">
        <v>860</v>
      </c>
      <c r="Q17227" t="s">
        <v>148</v>
      </c>
      <c r="R17227" t="str">
        <f t="shared" si="957"/>
        <v>Weekday</v>
      </c>
      <c r="S17227" s="27">
        <f t="shared" si="958"/>
        <v>43013</v>
      </c>
      <c r="V17227" t="str">
        <f t="shared" si="959"/>
        <v/>
      </c>
      <c r="AE17227" s="27"/>
      <c r="AO17227" s="27"/>
      <c r="AX17227" s="27"/>
      <c r="AY17227" s="27"/>
    </row>
    <row r="17228" spans="1:51" x14ac:dyDescent="0.25">
      <c r="A17228" t="s">
        <v>66</v>
      </c>
      <c r="C17228">
        <v>5511642</v>
      </c>
      <c r="D17228">
        <v>400</v>
      </c>
      <c r="E17228" t="s">
        <v>91</v>
      </c>
      <c r="G17228">
        <v>12.932</v>
      </c>
      <c r="H17228">
        <v>2015</v>
      </c>
      <c r="I17228">
        <v>11</v>
      </c>
      <c r="J17228">
        <v>16</v>
      </c>
      <c r="K17228" t="s">
        <v>1954</v>
      </c>
      <c r="L17228" t="s">
        <v>1937</v>
      </c>
      <c r="M17228" t="s">
        <v>900</v>
      </c>
      <c r="N17228" t="s">
        <v>860</v>
      </c>
      <c r="Q17228" t="s">
        <v>148</v>
      </c>
      <c r="R17228" t="str">
        <f t="shared" si="957"/>
        <v>Weekday</v>
      </c>
      <c r="S17228" s="27">
        <f t="shared" si="958"/>
        <v>42324</v>
      </c>
      <c r="V17228" t="str">
        <f t="shared" si="959"/>
        <v/>
      </c>
      <c r="AE17228" s="27"/>
      <c r="AO17228" s="27"/>
      <c r="AX17228" s="27"/>
      <c r="AY17228" s="27"/>
    </row>
    <row r="17229" spans="1:51" x14ac:dyDescent="0.25">
      <c r="A17229" t="s">
        <v>66</v>
      </c>
      <c r="C17229">
        <v>6824529</v>
      </c>
      <c r="D17229">
        <v>400</v>
      </c>
      <c r="E17229" t="s">
        <v>91</v>
      </c>
      <c r="G17229">
        <v>12.933</v>
      </c>
      <c r="H17229">
        <v>2018</v>
      </c>
      <c r="I17229">
        <v>8</v>
      </c>
      <c r="J17229">
        <v>8</v>
      </c>
      <c r="K17229" t="s">
        <v>1964</v>
      </c>
      <c r="L17229" t="s">
        <v>1940</v>
      </c>
      <c r="M17229" t="s">
        <v>900</v>
      </c>
      <c r="N17229" t="s">
        <v>860</v>
      </c>
      <c r="Q17229" t="s">
        <v>148</v>
      </c>
      <c r="R17229" t="str">
        <f t="shared" si="957"/>
        <v>Weekday</v>
      </c>
      <c r="S17229" s="27">
        <f t="shared" si="958"/>
        <v>43320</v>
      </c>
      <c r="V17229" t="str">
        <f t="shared" si="959"/>
        <v/>
      </c>
      <c r="AE17229" s="27"/>
      <c r="AO17229" s="27"/>
      <c r="AX17229" s="27"/>
      <c r="AY17229" s="27"/>
    </row>
    <row r="17230" spans="1:51" x14ac:dyDescent="0.25">
      <c r="A17230" t="s">
        <v>66</v>
      </c>
      <c r="C17230">
        <v>6366724</v>
      </c>
      <c r="D17230">
        <v>400</v>
      </c>
      <c r="E17230" t="s">
        <v>91</v>
      </c>
      <c r="G17230">
        <v>12.939</v>
      </c>
      <c r="H17230">
        <v>2017</v>
      </c>
      <c r="I17230">
        <v>8</v>
      </c>
      <c r="J17230">
        <v>24</v>
      </c>
      <c r="K17230" t="s">
        <v>1939</v>
      </c>
      <c r="L17230" t="s">
        <v>1970</v>
      </c>
      <c r="M17230" t="s">
        <v>900</v>
      </c>
      <c r="N17230" t="s">
        <v>404</v>
      </c>
      <c r="Q17230" t="s">
        <v>148</v>
      </c>
      <c r="R17230" t="str">
        <f t="shared" si="957"/>
        <v>Weekday</v>
      </c>
      <c r="S17230" s="27">
        <f t="shared" si="958"/>
        <v>42971</v>
      </c>
      <c r="V17230" t="str">
        <f t="shared" si="959"/>
        <v/>
      </c>
      <c r="AE17230" s="27"/>
      <c r="AO17230" s="27"/>
      <c r="AX17230" s="27"/>
      <c r="AY17230" s="27"/>
    </row>
    <row r="17231" spans="1:51" x14ac:dyDescent="0.25">
      <c r="A17231" t="s">
        <v>66</v>
      </c>
      <c r="C17231">
        <v>6601696</v>
      </c>
      <c r="D17231">
        <v>400</v>
      </c>
      <c r="E17231" t="s">
        <v>90</v>
      </c>
      <c r="G17231">
        <v>12.943</v>
      </c>
      <c r="H17231">
        <v>2018</v>
      </c>
      <c r="I17231">
        <v>2</v>
      </c>
      <c r="J17231">
        <v>21</v>
      </c>
      <c r="K17231" t="s">
        <v>1947</v>
      </c>
      <c r="L17231" t="s">
        <v>1934</v>
      </c>
      <c r="M17231" t="s">
        <v>900</v>
      </c>
      <c r="N17231" t="s">
        <v>860</v>
      </c>
      <c r="R17231" t="str">
        <f t="shared" si="957"/>
        <v>Weekday</v>
      </c>
      <c r="S17231" s="27">
        <f t="shared" si="958"/>
        <v>43152</v>
      </c>
      <c r="V17231" t="str">
        <f t="shared" si="959"/>
        <v/>
      </c>
    </row>
    <row r="17232" spans="1:51" x14ac:dyDescent="0.25">
      <c r="A17232" t="s">
        <v>66</v>
      </c>
      <c r="C17232">
        <v>6263573</v>
      </c>
      <c r="D17232">
        <v>400</v>
      </c>
      <c r="E17232" t="s">
        <v>91</v>
      </c>
      <c r="G17232">
        <v>13.016</v>
      </c>
      <c r="H17232">
        <v>2017</v>
      </c>
      <c r="I17232">
        <v>6</v>
      </c>
      <c r="J17232">
        <v>4</v>
      </c>
      <c r="K17232" t="s">
        <v>1941</v>
      </c>
      <c r="L17232" t="s">
        <v>2000</v>
      </c>
      <c r="M17232" t="s">
        <v>899</v>
      </c>
      <c r="N17232" t="s">
        <v>860</v>
      </c>
      <c r="Q17232" t="s">
        <v>148</v>
      </c>
      <c r="R17232" t="str">
        <f t="shared" si="957"/>
        <v>Weekend</v>
      </c>
      <c r="S17232" s="27">
        <f t="shared" si="958"/>
        <v>42890</v>
      </c>
      <c r="V17232" t="str">
        <f t="shared" si="959"/>
        <v/>
      </c>
      <c r="AE17232" s="27"/>
      <c r="AO17232" s="27"/>
      <c r="AX17232" s="27"/>
      <c r="AY17232" s="27"/>
    </row>
    <row r="17233" spans="1:51" x14ac:dyDescent="0.25">
      <c r="A17233" t="s">
        <v>66</v>
      </c>
      <c r="C17233">
        <v>5320615</v>
      </c>
      <c r="D17233">
        <v>400</v>
      </c>
      <c r="E17233" t="s">
        <v>91</v>
      </c>
      <c r="G17233">
        <v>13.098000000000001</v>
      </c>
      <c r="H17233">
        <v>2015</v>
      </c>
      <c r="I17233">
        <v>6</v>
      </c>
      <c r="J17233">
        <v>9</v>
      </c>
      <c r="K17233" t="s">
        <v>1947</v>
      </c>
      <c r="L17233" t="s">
        <v>1997</v>
      </c>
      <c r="M17233" t="s">
        <v>900</v>
      </c>
      <c r="N17233" t="s">
        <v>860</v>
      </c>
      <c r="Q17233" t="s">
        <v>148</v>
      </c>
      <c r="R17233" t="str">
        <f t="shared" si="957"/>
        <v>Weekday</v>
      </c>
      <c r="S17233" s="27">
        <f t="shared" si="958"/>
        <v>42164</v>
      </c>
      <c r="V17233" t="str">
        <f t="shared" si="959"/>
        <v/>
      </c>
      <c r="AE17233" s="27"/>
      <c r="AO17233" s="27"/>
      <c r="AX17233" s="27"/>
      <c r="AY17233" s="27"/>
    </row>
    <row r="17234" spans="1:51" x14ac:dyDescent="0.25">
      <c r="A17234" t="s">
        <v>66</v>
      </c>
      <c r="C17234">
        <v>5504570</v>
      </c>
      <c r="D17234">
        <v>400</v>
      </c>
      <c r="E17234" t="s">
        <v>90</v>
      </c>
      <c r="G17234">
        <v>13.114000000000001</v>
      </c>
      <c r="H17234">
        <v>2015</v>
      </c>
      <c r="I17234">
        <v>11</v>
      </c>
      <c r="J17234">
        <v>6</v>
      </c>
      <c r="K17234" t="s">
        <v>1989</v>
      </c>
      <c r="L17234" t="s">
        <v>1948</v>
      </c>
      <c r="M17234" t="s">
        <v>900</v>
      </c>
      <c r="N17234" t="s">
        <v>170</v>
      </c>
      <c r="R17234" t="str">
        <f t="shared" si="957"/>
        <v>Weekday</v>
      </c>
      <c r="S17234" s="27">
        <f t="shared" si="958"/>
        <v>42314</v>
      </c>
      <c r="V17234" t="str">
        <f t="shared" si="959"/>
        <v/>
      </c>
    </row>
    <row r="17235" spans="1:51" x14ac:dyDescent="0.25">
      <c r="A17235" t="s">
        <v>66</v>
      </c>
      <c r="C17235">
        <v>5535185</v>
      </c>
      <c r="D17235">
        <v>400</v>
      </c>
      <c r="E17235" t="s">
        <v>90</v>
      </c>
      <c r="G17235">
        <v>13.131</v>
      </c>
      <c r="H17235">
        <v>2015</v>
      </c>
      <c r="I17235">
        <v>10</v>
      </c>
      <c r="J17235">
        <v>20</v>
      </c>
      <c r="K17235" t="s">
        <v>1970</v>
      </c>
      <c r="L17235" t="s">
        <v>1969</v>
      </c>
      <c r="M17235" t="s">
        <v>900</v>
      </c>
      <c r="N17235" t="s">
        <v>171</v>
      </c>
      <c r="R17235" t="str">
        <f t="shared" si="957"/>
        <v>Weekday</v>
      </c>
      <c r="S17235" s="27">
        <f t="shared" si="958"/>
        <v>42297</v>
      </c>
      <c r="V17235" t="str">
        <f t="shared" si="959"/>
        <v/>
      </c>
    </row>
    <row r="17236" spans="1:51" x14ac:dyDescent="0.25">
      <c r="A17236" t="s">
        <v>66</v>
      </c>
      <c r="C17236">
        <v>5396939</v>
      </c>
      <c r="D17236">
        <v>400</v>
      </c>
      <c r="E17236" t="s">
        <v>91</v>
      </c>
      <c r="G17236">
        <v>13.13</v>
      </c>
      <c r="H17236">
        <v>2015</v>
      </c>
      <c r="I17236">
        <v>8</v>
      </c>
      <c r="J17236">
        <v>18</v>
      </c>
      <c r="K17236" t="s">
        <v>1973</v>
      </c>
      <c r="L17236" t="s">
        <v>1937</v>
      </c>
      <c r="M17236" t="s">
        <v>900</v>
      </c>
      <c r="N17236" t="s">
        <v>860</v>
      </c>
      <c r="Q17236" t="s">
        <v>148</v>
      </c>
      <c r="R17236" t="str">
        <f t="shared" si="957"/>
        <v>Weekday</v>
      </c>
      <c r="S17236" s="27">
        <f t="shared" si="958"/>
        <v>42234</v>
      </c>
      <c r="V17236" t="str">
        <f t="shared" si="959"/>
        <v/>
      </c>
      <c r="AE17236" s="27"/>
      <c r="AO17236" s="27"/>
      <c r="AX17236" s="27"/>
      <c r="AY17236" s="27"/>
    </row>
    <row r="17237" spans="1:51" x14ac:dyDescent="0.25">
      <c r="A17237" t="s">
        <v>66</v>
      </c>
      <c r="C17237">
        <v>5357848</v>
      </c>
      <c r="D17237">
        <v>400</v>
      </c>
      <c r="E17237" t="s">
        <v>91</v>
      </c>
      <c r="G17237">
        <v>13.145</v>
      </c>
      <c r="H17237">
        <v>2015</v>
      </c>
      <c r="I17237">
        <v>7</v>
      </c>
      <c r="J17237">
        <v>14</v>
      </c>
      <c r="K17237" t="s">
        <v>1964</v>
      </c>
      <c r="L17237" t="s">
        <v>1978</v>
      </c>
      <c r="M17237" t="s">
        <v>900</v>
      </c>
      <c r="N17237" t="s">
        <v>860</v>
      </c>
      <c r="Q17237" t="s">
        <v>148</v>
      </c>
      <c r="R17237" t="str">
        <f t="shared" si="957"/>
        <v>Weekday</v>
      </c>
      <c r="S17237" s="27">
        <f t="shared" si="958"/>
        <v>42199</v>
      </c>
      <c r="V17237" t="str">
        <f t="shared" si="959"/>
        <v/>
      </c>
      <c r="AE17237" s="27"/>
      <c r="AO17237" s="27"/>
      <c r="AX17237" s="27"/>
      <c r="AY17237" s="27"/>
    </row>
    <row r="17238" spans="1:51" x14ac:dyDescent="0.25">
      <c r="A17238" t="s">
        <v>66</v>
      </c>
      <c r="C17238">
        <v>5280093</v>
      </c>
      <c r="D17238">
        <v>400</v>
      </c>
      <c r="E17238" t="s">
        <v>91</v>
      </c>
      <c r="G17238">
        <v>13.191000000000001</v>
      </c>
      <c r="H17238">
        <v>2015</v>
      </c>
      <c r="I17238">
        <v>5</v>
      </c>
      <c r="J17238">
        <v>6</v>
      </c>
      <c r="K17238" t="s">
        <v>1947</v>
      </c>
      <c r="L17238" t="s">
        <v>1979</v>
      </c>
      <c r="M17238" t="s">
        <v>900</v>
      </c>
      <c r="N17238" t="s">
        <v>860</v>
      </c>
      <c r="Q17238" t="s">
        <v>148</v>
      </c>
      <c r="R17238" t="str">
        <f t="shared" si="957"/>
        <v>Weekday</v>
      </c>
      <c r="S17238" s="27">
        <f t="shared" si="958"/>
        <v>42130</v>
      </c>
      <c r="V17238" t="str">
        <f t="shared" si="959"/>
        <v/>
      </c>
      <c r="AE17238" s="27"/>
      <c r="AO17238" s="27"/>
      <c r="AX17238" s="27"/>
      <c r="AY17238" s="27"/>
    </row>
    <row r="17239" spans="1:51" x14ac:dyDescent="0.25">
      <c r="A17239" t="s">
        <v>66</v>
      </c>
      <c r="C17239">
        <v>5226752</v>
      </c>
      <c r="D17239">
        <v>400</v>
      </c>
      <c r="E17239" t="s">
        <v>91</v>
      </c>
      <c r="G17239">
        <v>13.21</v>
      </c>
      <c r="H17239">
        <v>2015</v>
      </c>
      <c r="I17239">
        <v>3</v>
      </c>
      <c r="J17239">
        <v>20</v>
      </c>
      <c r="K17239" t="s">
        <v>1972</v>
      </c>
      <c r="L17239" t="s">
        <v>1946</v>
      </c>
      <c r="M17239" t="s">
        <v>900</v>
      </c>
      <c r="N17239" t="s">
        <v>171</v>
      </c>
      <c r="Q17239" t="s">
        <v>148</v>
      </c>
      <c r="R17239" t="str">
        <f t="shared" si="957"/>
        <v>Weekday</v>
      </c>
      <c r="S17239" s="27">
        <f t="shared" si="958"/>
        <v>42083</v>
      </c>
      <c r="V17239" t="str">
        <f t="shared" si="959"/>
        <v/>
      </c>
      <c r="AE17239" s="27"/>
      <c r="AO17239" s="27"/>
      <c r="AX17239" s="27"/>
      <c r="AY17239" s="27"/>
    </row>
    <row r="17240" spans="1:51" x14ac:dyDescent="0.25">
      <c r="A17240" t="s">
        <v>66</v>
      </c>
      <c r="C17240">
        <v>5221157</v>
      </c>
      <c r="D17240">
        <v>400</v>
      </c>
      <c r="E17240" t="s">
        <v>91</v>
      </c>
      <c r="G17240">
        <v>13.239000000000001</v>
      </c>
      <c r="H17240">
        <v>2015</v>
      </c>
      <c r="I17240">
        <v>3</v>
      </c>
      <c r="J17240">
        <v>19</v>
      </c>
      <c r="K17240" t="s">
        <v>1972</v>
      </c>
      <c r="L17240" t="s">
        <v>1965</v>
      </c>
      <c r="M17240" t="s">
        <v>899</v>
      </c>
      <c r="N17240" t="s">
        <v>860</v>
      </c>
      <c r="Q17240" t="s">
        <v>148</v>
      </c>
      <c r="R17240" t="str">
        <f t="shared" si="957"/>
        <v>Weekday</v>
      </c>
      <c r="S17240" s="27">
        <f t="shared" si="958"/>
        <v>42082</v>
      </c>
      <c r="V17240" t="str">
        <f t="shared" si="959"/>
        <v/>
      </c>
      <c r="AE17240" s="27"/>
      <c r="AO17240" s="27"/>
      <c r="AX17240" s="27"/>
      <c r="AY17240" s="27"/>
    </row>
    <row r="17241" spans="1:51" x14ac:dyDescent="0.25">
      <c r="A17241" t="s">
        <v>66</v>
      </c>
      <c r="C17241">
        <v>5365150</v>
      </c>
      <c r="D17241">
        <v>400</v>
      </c>
      <c r="E17241" t="s">
        <v>91</v>
      </c>
      <c r="G17241">
        <v>13.259</v>
      </c>
      <c r="H17241">
        <v>2015</v>
      </c>
      <c r="I17241">
        <v>7</v>
      </c>
      <c r="J17241">
        <v>22</v>
      </c>
      <c r="K17241" t="s">
        <v>1947</v>
      </c>
      <c r="L17241" t="s">
        <v>1987</v>
      </c>
      <c r="M17241" t="s">
        <v>900</v>
      </c>
      <c r="N17241" t="s">
        <v>860</v>
      </c>
      <c r="Q17241" t="s">
        <v>148</v>
      </c>
      <c r="R17241" t="str">
        <f t="shared" si="957"/>
        <v>Weekday</v>
      </c>
      <c r="S17241" s="27">
        <f t="shared" si="958"/>
        <v>42207</v>
      </c>
      <c r="V17241" t="str">
        <f t="shared" si="959"/>
        <v/>
      </c>
      <c r="AE17241" s="27"/>
      <c r="AO17241" s="27"/>
      <c r="AX17241" s="27"/>
      <c r="AY17241" s="27"/>
    </row>
    <row r="17242" spans="1:51" x14ac:dyDescent="0.25">
      <c r="A17242" t="s">
        <v>66</v>
      </c>
      <c r="C17242">
        <v>5607332</v>
      </c>
      <c r="D17242">
        <v>400</v>
      </c>
      <c r="E17242" t="s">
        <v>91</v>
      </c>
      <c r="G17242">
        <v>13.292</v>
      </c>
      <c r="H17242">
        <v>2016</v>
      </c>
      <c r="I17242">
        <v>1</v>
      </c>
      <c r="J17242">
        <v>20</v>
      </c>
      <c r="K17242" t="s">
        <v>1954</v>
      </c>
      <c r="L17242" t="s">
        <v>2002</v>
      </c>
      <c r="M17242" t="s">
        <v>900</v>
      </c>
      <c r="N17242" t="s">
        <v>860</v>
      </c>
      <c r="Q17242" t="s">
        <v>148</v>
      </c>
      <c r="R17242" t="str">
        <f t="shared" si="957"/>
        <v>Weekday</v>
      </c>
      <c r="S17242" s="27">
        <f t="shared" si="958"/>
        <v>42389</v>
      </c>
      <c r="V17242" t="str">
        <f t="shared" si="959"/>
        <v/>
      </c>
      <c r="AE17242" s="27"/>
      <c r="AO17242" s="27"/>
      <c r="AX17242" s="27"/>
      <c r="AY17242" s="27"/>
    </row>
    <row r="17243" spans="1:51" x14ac:dyDescent="0.25">
      <c r="A17243" t="s">
        <v>66</v>
      </c>
      <c r="C17243">
        <v>5286579</v>
      </c>
      <c r="D17243">
        <v>400</v>
      </c>
      <c r="E17243" t="s">
        <v>91</v>
      </c>
      <c r="G17243">
        <v>13.298999999999999</v>
      </c>
      <c r="H17243">
        <v>2015</v>
      </c>
      <c r="I17243">
        <v>5</v>
      </c>
      <c r="J17243">
        <v>11</v>
      </c>
      <c r="K17243" t="s">
        <v>1947</v>
      </c>
      <c r="L17243" t="s">
        <v>1976</v>
      </c>
      <c r="M17243" t="s">
        <v>900</v>
      </c>
      <c r="N17243" t="s">
        <v>860</v>
      </c>
      <c r="Q17243" t="s">
        <v>148</v>
      </c>
      <c r="R17243" t="str">
        <f t="shared" si="957"/>
        <v>Weekday</v>
      </c>
      <c r="S17243" s="27">
        <f t="shared" si="958"/>
        <v>42135</v>
      </c>
      <c r="V17243" t="str">
        <f t="shared" si="959"/>
        <v/>
      </c>
      <c r="AE17243" s="27"/>
      <c r="AO17243" s="27"/>
      <c r="AX17243" s="27"/>
      <c r="AY17243" s="27"/>
    </row>
    <row r="17244" spans="1:51" x14ac:dyDescent="0.25">
      <c r="A17244" t="s">
        <v>66</v>
      </c>
      <c r="C17244">
        <v>6365009</v>
      </c>
      <c r="D17244">
        <v>400</v>
      </c>
      <c r="E17244" t="s">
        <v>91</v>
      </c>
      <c r="G17244">
        <v>13.335000000000001</v>
      </c>
      <c r="H17244">
        <v>2017</v>
      </c>
      <c r="I17244">
        <v>8</v>
      </c>
      <c r="J17244">
        <v>22</v>
      </c>
      <c r="K17244" t="s">
        <v>1939</v>
      </c>
      <c r="L17244" t="s">
        <v>1963</v>
      </c>
      <c r="M17244" t="s">
        <v>900</v>
      </c>
      <c r="N17244" t="s">
        <v>860</v>
      </c>
      <c r="Q17244" t="s">
        <v>148</v>
      </c>
      <c r="R17244" t="str">
        <f t="shared" si="957"/>
        <v>Weekday</v>
      </c>
      <c r="S17244" s="27">
        <f t="shared" si="958"/>
        <v>42969</v>
      </c>
      <c r="V17244" t="str">
        <f t="shared" si="959"/>
        <v/>
      </c>
      <c r="AE17244" s="27"/>
      <c r="AO17244" s="27"/>
      <c r="AX17244" s="27"/>
      <c r="AY17244" s="27"/>
    </row>
    <row r="17245" spans="1:51" x14ac:dyDescent="0.25">
      <c r="A17245" t="s">
        <v>66</v>
      </c>
      <c r="C17245">
        <v>5102091</v>
      </c>
      <c r="D17245">
        <v>400</v>
      </c>
      <c r="E17245" t="s">
        <v>91</v>
      </c>
      <c r="G17245">
        <v>13.358000000000001</v>
      </c>
      <c r="H17245">
        <v>2014</v>
      </c>
      <c r="I17245">
        <v>12</v>
      </c>
      <c r="J17245">
        <v>17</v>
      </c>
      <c r="K17245" t="s">
        <v>1989</v>
      </c>
      <c r="L17245" t="s">
        <v>1943</v>
      </c>
      <c r="M17245" t="s">
        <v>899</v>
      </c>
      <c r="N17245" t="s">
        <v>860</v>
      </c>
      <c r="Q17245" t="s">
        <v>148</v>
      </c>
      <c r="R17245" t="str">
        <f t="shared" si="957"/>
        <v>Weekday</v>
      </c>
      <c r="S17245" s="27">
        <f t="shared" si="958"/>
        <v>41990</v>
      </c>
      <c r="V17245" t="str">
        <f t="shared" si="959"/>
        <v/>
      </c>
      <c r="AE17245" s="27"/>
      <c r="AO17245" s="27"/>
      <c r="AX17245" s="27"/>
      <c r="AY17245" s="27"/>
    </row>
    <row r="17246" spans="1:51" x14ac:dyDescent="0.25">
      <c r="A17246" t="s">
        <v>66</v>
      </c>
      <c r="C17246">
        <v>5278779</v>
      </c>
      <c r="D17246">
        <v>400</v>
      </c>
      <c r="E17246" t="s">
        <v>91</v>
      </c>
      <c r="G17246">
        <v>13.364000000000001</v>
      </c>
      <c r="H17246">
        <v>2015</v>
      </c>
      <c r="I17246">
        <v>5</v>
      </c>
      <c r="J17246">
        <v>5</v>
      </c>
      <c r="K17246" t="s">
        <v>1964</v>
      </c>
      <c r="L17246" t="s">
        <v>1988</v>
      </c>
      <c r="M17246" t="s">
        <v>900</v>
      </c>
      <c r="N17246" t="s">
        <v>860</v>
      </c>
      <c r="Q17246" t="s">
        <v>148</v>
      </c>
      <c r="R17246" t="str">
        <f t="shared" si="957"/>
        <v>Weekday</v>
      </c>
      <c r="S17246" s="27">
        <f t="shared" si="958"/>
        <v>42129</v>
      </c>
      <c r="V17246" t="str">
        <f t="shared" si="959"/>
        <v/>
      </c>
      <c r="AE17246" s="27"/>
      <c r="AO17246" s="27"/>
      <c r="AX17246" s="27"/>
      <c r="AY17246" s="27"/>
    </row>
    <row r="17247" spans="1:51" x14ac:dyDescent="0.25">
      <c r="A17247" t="s">
        <v>66</v>
      </c>
      <c r="C17247">
        <v>6684426</v>
      </c>
      <c r="D17247">
        <v>400</v>
      </c>
      <c r="E17247" t="s">
        <v>91</v>
      </c>
      <c r="G17247">
        <v>13.366</v>
      </c>
      <c r="H17247">
        <v>2018</v>
      </c>
      <c r="I17247">
        <v>4</v>
      </c>
      <c r="J17247">
        <v>23</v>
      </c>
      <c r="K17247" t="s">
        <v>1949</v>
      </c>
      <c r="L17247" t="s">
        <v>1948</v>
      </c>
      <c r="M17247" t="s">
        <v>900</v>
      </c>
      <c r="N17247" t="s">
        <v>860</v>
      </c>
      <c r="Q17247" t="s">
        <v>148</v>
      </c>
      <c r="R17247" t="str">
        <f t="shared" si="957"/>
        <v>Weekday</v>
      </c>
      <c r="S17247" s="27">
        <f t="shared" si="958"/>
        <v>43213</v>
      </c>
      <c r="V17247" t="str">
        <f t="shared" si="959"/>
        <v/>
      </c>
      <c r="AE17247" s="27"/>
      <c r="AO17247" s="27"/>
      <c r="AX17247" s="27"/>
      <c r="AY17247" s="27"/>
    </row>
    <row r="17248" spans="1:51" x14ac:dyDescent="0.25">
      <c r="A17248" t="s">
        <v>66</v>
      </c>
      <c r="C17248">
        <v>6968285</v>
      </c>
      <c r="D17248">
        <v>400</v>
      </c>
      <c r="E17248" t="s">
        <v>91</v>
      </c>
      <c r="G17248">
        <v>13.385</v>
      </c>
      <c r="H17248">
        <v>2018</v>
      </c>
      <c r="I17248">
        <v>11</v>
      </c>
      <c r="J17248">
        <v>17</v>
      </c>
      <c r="K17248" t="s">
        <v>1952</v>
      </c>
      <c r="L17248" t="s">
        <v>1990</v>
      </c>
      <c r="M17248" t="s">
        <v>900</v>
      </c>
      <c r="N17248" t="s">
        <v>171</v>
      </c>
      <c r="Q17248" t="s">
        <v>148</v>
      </c>
      <c r="R17248" t="str">
        <f t="shared" si="957"/>
        <v>Weekend</v>
      </c>
      <c r="S17248" s="27">
        <f t="shared" si="958"/>
        <v>43421</v>
      </c>
      <c r="V17248" t="str">
        <f t="shared" si="959"/>
        <v/>
      </c>
      <c r="AE17248" s="27"/>
      <c r="AO17248" s="27"/>
      <c r="AX17248" s="27"/>
      <c r="AY17248" s="27"/>
    </row>
    <row r="17249" spans="1:51" x14ac:dyDescent="0.25">
      <c r="A17249" t="s">
        <v>66</v>
      </c>
      <c r="C17249">
        <v>5535367</v>
      </c>
      <c r="D17249">
        <v>400</v>
      </c>
      <c r="E17249" t="s">
        <v>90</v>
      </c>
      <c r="G17249">
        <v>13.403</v>
      </c>
      <c r="H17249">
        <v>2015</v>
      </c>
      <c r="I17249">
        <v>11</v>
      </c>
      <c r="J17249">
        <v>4</v>
      </c>
      <c r="K17249" t="s">
        <v>1970</v>
      </c>
      <c r="L17249" t="s">
        <v>2001</v>
      </c>
      <c r="M17249" t="s">
        <v>900</v>
      </c>
      <c r="N17249" t="s">
        <v>404</v>
      </c>
      <c r="R17249" t="str">
        <f t="shared" si="957"/>
        <v>Weekday</v>
      </c>
      <c r="S17249" s="27">
        <f t="shared" si="958"/>
        <v>42312</v>
      </c>
      <c r="V17249" t="str">
        <f t="shared" si="959"/>
        <v/>
      </c>
    </row>
    <row r="17250" spans="1:51" x14ac:dyDescent="0.25">
      <c r="A17250" t="s">
        <v>66</v>
      </c>
      <c r="C17250">
        <v>5619611</v>
      </c>
      <c r="D17250">
        <v>400</v>
      </c>
      <c r="E17250" t="s">
        <v>90</v>
      </c>
      <c r="G17250">
        <v>13.411</v>
      </c>
      <c r="H17250">
        <v>2016</v>
      </c>
      <c r="I17250">
        <v>1</v>
      </c>
      <c r="J17250">
        <v>30</v>
      </c>
      <c r="K17250" t="s">
        <v>1934</v>
      </c>
      <c r="L17250" t="s">
        <v>1965</v>
      </c>
      <c r="M17250" t="s">
        <v>900</v>
      </c>
      <c r="N17250" t="s">
        <v>860</v>
      </c>
      <c r="R17250" t="str">
        <f t="shared" si="957"/>
        <v>Weekend</v>
      </c>
      <c r="S17250" s="27">
        <f t="shared" si="958"/>
        <v>42399</v>
      </c>
      <c r="V17250" t="str">
        <f t="shared" si="959"/>
        <v/>
      </c>
    </row>
    <row r="17251" spans="1:51" x14ac:dyDescent="0.25">
      <c r="A17251" t="s">
        <v>66</v>
      </c>
      <c r="C17251">
        <v>5358887</v>
      </c>
      <c r="D17251">
        <v>400</v>
      </c>
      <c r="E17251" t="s">
        <v>91</v>
      </c>
      <c r="G17251">
        <v>13.423</v>
      </c>
      <c r="H17251">
        <v>2015</v>
      </c>
      <c r="I17251">
        <v>7</v>
      </c>
      <c r="J17251">
        <v>16</v>
      </c>
      <c r="K17251" t="s">
        <v>1969</v>
      </c>
      <c r="L17251" t="s">
        <v>1969</v>
      </c>
      <c r="M17251" t="s">
        <v>900</v>
      </c>
      <c r="N17251" t="s">
        <v>860</v>
      </c>
      <c r="Q17251" t="s">
        <v>149</v>
      </c>
      <c r="R17251" t="str">
        <f t="shared" si="957"/>
        <v>Weekday</v>
      </c>
      <c r="S17251" s="27">
        <f t="shared" si="958"/>
        <v>42201</v>
      </c>
      <c r="V17251" t="str">
        <f t="shared" si="959"/>
        <v/>
      </c>
      <c r="AE17251" s="27"/>
      <c r="AO17251" s="27"/>
      <c r="AX17251" s="27"/>
      <c r="AY17251" s="27"/>
    </row>
    <row r="17252" spans="1:51" x14ac:dyDescent="0.25">
      <c r="A17252" t="s">
        <v>66</v>
      </c>
      <c r="C17252">
        <v>6621327</v>
      </c>
      <c r="D17252">
        <v>400</v>
      </c>
      <c r="E17252" t="s">
        <v>90</v>
      </c>
      <c r="G17252">
        <v>13.435</v>
      </c>
      <c r="H17252">
        <v>2018</v>
      </c>
      <c r="I17252">
        <v>3</v>
      </c>
      <c r="J17252">
        <v>3</v>
      </c>
      <c r="K17252" t="s">
        <v>1947</v>
      </c>
      <c r="L17252" t="s">
        <v>1966</v>
      </c>
      <c r="M17252" t="s">
        <v>900</v>
      </c>
      <c r="N17252" t="s">
        <v>860</v>
      </c>
      <c r="R17252" t="str">
        <f t="shared" si="957"/>
        <v>Weekend</v>
      </c>
      <c r="S17252" s="27">
        <f t="shared" si="958"/>
        <v>43162</v>
      </c>
      <c r="V17252" t="str">
        <f t="shared" si="959"/>
        <v/>
      </c>
    </row>
    <row r="17253" spans="1:51" x14ac:dyDescent="0.25">
      <c r="A17253" t="s">
        <v>66</v>
      </c>
      <c r="C17253">
        <v>5494734</v>
      </c>
      <c r="D17253">
        <v>400</v>
      </c>
      <c r="E17253" t="s">
        <v>90</v>
      </c>
      <c r="G17253">
        <v>13.461</v>
      </c>
      <c r="H17253">
        <v>2015</v>
      </c>
      <c r="I17253">
        <v>11</v>
      </c>
      <c r="J17253">
        <v>2</v>
      </c>
      <c r="K17253" t="s">
        <v>1972</v>
      </c>
      <c r="L17253" t="s">
        <v>1969</v>
      </c>
      <c r="M17253" t="s">
        <v>899</v>
      </c>
      <c r="N17253" t="s">
        <v>860</v>
      </c>
      <c r="R17253" t="str">
        <f t="shared" si="957"/>
        <v>Weekday</v>
      </c>
      <c r="S17253" s="27">
        <f t="shared" si="958"/>
        <v>42310</v>
      </c>
      <c r="V17253" t="str">
        <f t="shared" si="959"/>
        <v/>
      </c>
    </row>
    <row r="17254" spans="1:51" x14ac:dyDescent="0.25">
      <c r="A17254" t="s">
        <v>66</v>
      </c>
      <c r="C17254">
        <v>5441311</v>
      </c>
      <c r="D17254">
        <v>400</v>
      </c>
      <c r="E17254" t="s">
        <v>90</v>
      </c>
      <c r="G17254">
        <v>13.462999999999999</v>
      </c>
      <c r="H17254">
        <v>2015</v>
      </c>
      <c r="I17254">
        <v>9</v>
      </c>
      <c r="J17254">
        <v>24</v>
      </c>
      <c r="K17254" t="s">
        <v>1964</v>
      </c>
      <c r="L17254" t="s">
        <v>1975</v>
      </c>
      <c r="M17254" t="s">
        <v>900</v>
      </c>
      <c r="N17254" t="s">
        <v>404</v>
      </c>
      <c r="R17254" t="str">
        <f t="shared" si="957"/>
        <v>Weekday</v>
      </c>
      <c r="S17254" s="27">
        <f t="shared" si="958"/>
        <v>42271</v>
      </c>
      <c r="V17254" t="str">
        <f t="shared" si="959"/>
        <v/>
      </c>
    </row>
    <row r="17255" spans="1:51" x14ac:dyDescent="0.25">
      <c r="A17255" t="s">
        <v>66</v>
      </c>
      <c r="C17255">
        <v>5608499</v>
      </c>
      <c r="D17255">
        <v>400</v>
      </c>
      <c r="E17255" t="s">
        <v>90</v>
      </c>
      <c r="G17255">
        <v>13.462999999999999</v>
      </c>
      <c r="H17255">
        <v>2016</v>
      </c>
      <c r="I17255">
        <v>1</v>
      </c>
      <c r="J17255">
        <v>21</v>
      </c>
      <c r="K17255" t="s">
        <v>1945</v>
      </c>
      <c r="L17255" t="s">
        <v>1981</v>
      </c>
      <c r="M17255" t="s">
        <v>899</v>
      </c>
      <c r="N17255" t="s">
        <v>860</v>
      </c>
      <c r="R17255" t="str">
        <f t="shared" si="957"/>
        <v>Weekday</v>
      </c>
      <c r="S17255" s="27">
        <f t="shared" si="958"/>
        <v>42390</v>
      </c>
      <c r="V17255" t="str">
        <f t="shared" si="959"/>
        <v/>
      </c>
    </row>
    <row r="17256" spans="1:51" x14ac:dyDescent="0.25">
      <c r="A17256" t="s">
        <v>66</v>
      </c>
      <c r="C17256">
        <v>5667825</v>
      </c>
      <c r="D17256">
        <v>400</v>
      </c>
      <c r="E17256" t="s">
        <v>90</v>
      </c>
      <c r="G17256">
        <v>13.462999999999999</v>
      </c>
      <c r="H17256">
        <v>2016</v>
      </c>
      <c r="I17256">
        <v>3</v>
      </c>
      <c r="J17256">
        <v>8</v>
      </c>
      <c r="K17256" t="s">
        <v>1962</v>
      </c>
      <c r="L17256" t="s">
        <v>1962</v>
      </c>
      <c r="M17256" t="s">
        <v>900</v>
      </c>
      <c r="N17256" t="s">
        <v>404</v>
      </c>
      <c r="R17256" t="str">
        <f t="shared" si="957"/>
        <v>Weekday</v>
      </c>
      <c r="S17256" s="27">
        <f t="shared" si="958"/>
        <v>42437</v>
      </c>
      <c r="V17256" t="str">
        <f t="shared" si="959"/>
        <v/>
      </c>
    </row>
    <row r="17257" spans="1:51" x14ac:dyDescent="0.25">
      <c r="A17257" t="s">
        <v>66</v>
      </c>
      <c r="C17257">
        <v>5374410</v>
      </c>
      <c r="D17257">
        <v>400</v>
      </c>
      <c r="E17257" t="s">
        <v>91</v>
      </c>
      <c r="G17257">
        <v>13.464</v>
      </c>
      <c r="H17257">
        <v>2015</v>
      </c>
      <c r="I17257">
        <v>7</v>
      </c>
      <c r="J17257">
        <v>30</v>
      </c>
      <c r="K17257" t="s">
        <v>1943</v>
      </c>
      <c r="L17257" t="s">
        <v>1938</v>
      </c>
      <c r="M17257" t="s">
        <v>900</v>
      </c>
      <c r="N17257" t="s">
        <v>171</v>
      </c>
      <c r="Q17257" t="s">
        <v>149</v>
      </c>
      <c r="R17257" t="str">
        <f t="shared" si="957"/>
        <v>Weekday</v>
      </c>
      <c r="S17257" s="27">
        <f t="shared" si="958"/>
        <v>42215</v>
      </c>
      <c r="V17257" t="str">
        <f t="shared" si="959"/>
        <v/>
      </c>
      <c r="AE17257" s="27"/>
      <c r="AO17257" s="27"/>
      <c r="AX17257" s="27"/>
      <c r="AY17257" s="27"/>
    </row>
    <row r="17258" spans="1:51" x14ac:dyDescent="0.25">
      <c r="A17258" t="s">
        <v>66</v>
      </c>
      <c r="C17258">
        <v>5185499</v>
      </c>
      <c r="D17258">
        <v>400</v>
      </c>
      <c r="E17258" t="s">
        <v>91</v>
      </c>
      <c r="G17258">
        <v>13.464</v>
      </c>
      <c r="H17258">
        <v>2015</v>
      </c>
      <c r="I17258">
        <v>2</v>
      </c>
      <c r="J17258">
        <v>18</v>
      </c>
      <c r="K17258" t="s">
        <v>1954</v>
      </c>
      <c r="L17258" t="s">
        <v>1971</v>
      </c>
      <c r="M17258" t="s">
        <v>900</v>
      </c>
      <c r="N17258" t="s">
        <v>860</v>
      </c>
      <c r="Q17258" t="s">
        <v>149</v>
      </c>
      <c r="R17258" t="str">
        <f t="shared" si="957"/>
        <v>Weekday</v>
      </c>
      <c r="S17258" s="27">
        <f t="shared" si="958"/>
        <v>42053</v>
      </c>
      <c r="V17258" t="str">
        <f t="shared" si="959"/>
        <v/>
      </c>
      <c r="AE17258" s="27"/>
      <c r="AO17258" s="27"/>
      <c r="AX17258" s="27"/>
      <c r="AY17258" s="27"/>
    </row>
    <row r="17259" spans="1:51" x14ac:dyDescent="0.25">
      <c r="A17259" t="s">
        <v>66</v>
      </c>
      <c r="C17259">
        <v>5423994</v>
      </c>
      <c r="D17259">
        <v>400</v>
      </c>
      <c r="E17259" t="s">
        <v>91</v>
      </c>
      <c r="G17259">
        <v>13.464</v>
      </c>
      <c r="H17259">
        <v>2015</v>
      </c>
      <c r="I17259">
        <v>9</v>
      </c>
      <c r="J17259">
        <v>14</v>
      </c>
      <c r="K17259" t="s">
        <v>1964</v>
      </c>
      <c r="L17259" t="s">
        <v>1966</v>
      </c>
      <c r="M17259" t="s">
        <v>900</v>
      </c>
      <c r="N17259" t="s">
        <v>860</v>
      </c>
      <c r="Q17259" t="s">
        <v>149</v>
      </c>
      <c r="R17259" t="str">
        <f t="shared" ref="R17259:R17322" si="960">IF(WEEKDAY(DATE(H17259,I17259,J17259),2) &lt; 6, "Weekday", "Weekend")</f>
        <v>Weekday</v>
      </c>
      <c r="S17259" s="27">
        <f t="shared" si="958"/>
        <v>42261</v>
      </c>
      <c r="V17259" t="str">
        <f t="shared" si="959"/>
        <v/>
      </c>
      <c r="AE17259" s="27"/>
      <c r="AO17259" s="27"/>
      <c r="AX17259" s="27"/>
      <c r="AY17259" s="27"/>
    </row>
    <row r="17260" spans="1:51" x14ac:dyDescent="0.25">
      <c r="A17260" t="s">
        <v>66</v>
      </c>
      <c r="C17260">
        <v>6955005</v>
      </c>
      <c r="D17260">
        <v>400</v>
      </c>
      <c r="E17260" t="s">
        <v>91</v>
      </c>
      <c r="G17260">
        <v>13.465999999999999</v>
      </c>
      <c r="H17260">
        <v>2018</v>
      </c>
      <c r="I17260">
        <v>11</v>
      </c>
      <c r="J17260">
        <v>12</v>
      </c>
      <c r="K17260" t="s">
        <v>1947</v>
      </c>
      <c r="L17260" t="s">
        <v>1987</v>
      </c>
      <c r="M17260" t="s">
        <v>900</v>
      </c>
      <c r="N17260" t="s">
        <v>860</v>
      </c>
      <c r="Q17260" t="s">
        <v>149</v>
      </c>
      <c r="R17260" t="str">
        <f t="shared" si="960"/>
        <v>Weekday</v>
      </c>
      <c r="S17260" s="27">
        <f t="shared" ref="S17260:S17323" si="961">DATE(H17260,I17260,J17260)</f>
        <v>43416</v>
      </c>
      <c r="V17260" t="str">
        <f t="shared" si="959"/>
        <v/>
      </c>
      <c r="AE17260" s="27"/>
      <c r="AO17260" s="27"/>
      <c r="AX17260" s="27"/>
      <c r="AY17260" s="27"/>
    </row>
    <row r="17261" spans="1:51" x14ac:dyDescent="0.25">
      <c r="A17261" t="s">
        <v>66</v>
      </c>
      <c r="C17261">
        <v>6951857</v>
      </c>
      <c r="D17261">
        <v>400</v>
      </c>
      <c r="E17261" t="s">
        <v>91</v>
      </c>
      <c r="G17261">
        <v>13.475</v>
      </c>
      <c r="H17261">
        <v>2018</v>
      </c>
      <c r="I17261">
        <v>11</v>
      </c>
      <c r="J17261">
        <v>7</v>
      </c>
      <c r="K17261" t="s">
        <v>1939</v>
      </c>
      <c r="L17261" t="s">
        <v>1988</v>
      </c>
      <c r="M17261" t="s">
        <v>900</v>
      </c>
      <c r="N17261" t="s">
        <v>860</v>
      </c>
      <c r="Q17261" t="s">
        <v>149</v>
      </c>
      <c r="R17261" t="str">
        <f t="shared" si="960"/>
        <v>Weekday</v>
      </c>
      <c r="S17261" s="27">
        <f t="shared" si="961"/>
        <v>43411</v>
      </c>
      <c r="V17261" t="str">
        <f t="shared" si="959"/>
        <v/>
      </c>
      <c r="AE17261" s="27"/>
      <c r="AO17261" s="27"/>
      <c r="AX17261" s="27"/>
      <c r="AY17261" s="27"/>
    </row>
    <row r="17262" spans="1:51" x14ac:dyDescent="0.25">
      <c r="A17262" t="s">
        <v>66</v>
      </c>
      <c r="C17262">
        <v>6727953</v>
      </c>
      <c r="D17262">
        <v>400</v>
      </c>
      <c r="E17262" t="s">
        <v>90</v>
      </c>
      <c r="G17262">
        <v>13.478999999999999</v>
      </c>
      <c r="H17262">
        <v>2018</v>
      </c>
      <c r="I17262">
        <v>5</v>
      </c>
      <c r="J17262">
        <v>28</v>
      </c>
      <c r="K17262" t="s">
        <v>1970</v>
      </c>
      <c r="L17262" t="s">
        <v>1965</v>
      </c>
      <c r="M17262" t="s">
        <v>900</v>
      </c>
      <c r="N17262" t="s">
        <v>860</v>
      </c>
      <c r="R17262" t="str">
        <f t="shared" si="960"/>
        <v>Weekday</v>
      </c>
      <c r="S17262" s="27">
        <f t="shared" si="961"/>
        <v>43248</v>
      </c>
      <c r="V17262" t="str">
        <f t="shared" si="959"/>
        <v/>
      </c>
    </row>
    <row r="17263" spans="1:51" x14ac:dyDescent="0.25">
      <c r="A17263" t="s">
        <v>66</v>
      </c>
      <c r="C17263">
        <v>6540117</v>
      </c>
      <c r="D17263">
        <v>400</v>
      </c>
      <c r="E17263" t="s">
        <v>91</v>
      </c>
      <c r="G17263">
        <v>13.477</v>
      </c>
      <c r="H17263">
        <v>2018</v>
      </c>
      <c r="I17263">
        <v>1</v>
      </c>
      <c r="J17263">
        <v>5</v>
      </c>
      <c r="K17263" t="s">
        <v>1947</v>
      </c>
      <c r="L17263" t="s">
        <v>1973</v>
      </c>
      <c r="M17263" t="s">
        <v>900</v>
      </c>
      <c r="N17263" t="s">
        <v>860</v>
      </c>
      <c r="Q17263" t="s">
        <v>149</v>
      </c>
      <c r="R17263" t="str">
        <f t="shared" si="960"/>
        <v>Weekday</v>
      </c>
      <c r="S17263" s="27">
        <f t="shared" si="961"/>
        <v>43105</v>
      </c>
      <c r="V17263" t="str">
        <f t="shared" si="959"/>
        <v/>
      </c>
      <c r="AE17263" s="27"/>
      <c r="AO17263" s="27"/>
      <c r="AX17263" s="27"/>
      <c r="AY17263" s="27"/>
    </row>
    <row r="17264" spans="1:51" x14ac:dyDescent="0.25">
      <c r="A17264" t="s">
        <v>66</v>
      </c>
      <c r="C17264">
        <v>5597421</v>
      </c>
      <c r="D17264">
        <v>400</v>
      </c>
      <c r="E17264" t="s">
        <v>90</v>
      </c>
      <c r="G17264">
        <v>13.483000000000001</v>
      </c>
      <c r="H17264">
        <v>2016</v>
      </c>
      <c r="I17264">
        <v>1</v>
      </c>
      <c r="J17264">
        <v>12</v>
      </c>
      <c r="K17264" t="s">
        <v>1939</v>
      </c>
      <c r="L17264" t="s">
        <v>1990</v>
      </c>
      <c r="M17264" t="s">
        <v>900</v>
      </c>
      <c r="N17264" t="s">
        <v>860</v>
      </c>
      <c r="R17264" t="str">
        <f t="shared" si="960"/>
        <v>Weekday</v>
      </c>
      <c r="S17264" s="27">
        <f t="shared" si="961"/>
        <v>42381</v>
      </c>
      <c r="V17264" t="str">
        <f t="shared" si="959"/>
        <v/>
      </c>
    </row>
    <row r="17265" spans="1:51" x14ac:dyDescent="0.25">
      <c r="A17265" t="s">
        <v>66</v>
      </c>
      <c r="C17265">
        <v>6864361</v>
      </c>
      <c r="D17265">
        <v>400</v>
      </c>
      <c r="E17265" t="s">
        <v>91</v>
      </c>
      <c r="G17265">
        <v>13.484999999999999</v>
      </c>
      <c r="H17265">
        <v>2018</v>
      </c>
      <c r="I17265">
        <v>9</v>
      </c>
      <c r="J17265">
        <v>5</v>
      </c>
      <c r="K17265" t="s">
        <v>1973</v>
      </c>
      <c r="L17265" t="s">
        <v>1997</v>
      </c>
      <c r="M17265" t="s">
        <v>900</v>
      </c>
      <c r="N17265" t="s">
        <v>404</v>
      </c>
      <c r="Q17265" t="s">
        <v>149</v>
      </c>
      <c r="R17265" t="str">
        <f t="shared" si="960"/>
        <v>Weekday</v>
      </c>
      <c r="S17265" s="27">
        <f t="shared" si="961"/>
        <v>43348</v>
      </c>
      <c r="V17265" t="str">
        <f t="shared" si="959"/>
        <v/>
      </c>
      <c r="AE17265" s="27"/>
      <c r="AO17265" s="27"/>
      <c r="AX17265" s="27"/>
      <c r="AY17265" s="27"/>
    </row>
    <row r="17266" spans="1:51" x14ac:dyDescent="0.25">
      <c r="A17266" t="s">
        <v>66</v>
      </c>
      <c r="C17266">
        <v>6747462</v>
      </c>
      <c r="D17266">
        <v>400</v>
      </c>
      <c r="E17266" t="s">
        <v>91</v>
      </c>
      <c r="G17266">
        <v>13.486000000000001</v>
      </c>
      <c r="H17266">
        <v>2018</v>
      </c>
      <c r="I17266">
        <v>6</v>
      </c>
      <c r="J17266">
        <v>13</v>
      </c>
      <c r="K17266" t="s">
        <v>1949</v>
      </c>
      <c r="L17266" t="s">
        <v>1962</v>
      </c>
      <c r="M17266" t="s">
        <v>900</v>
      </c>
      <c r="N17266" t="s">
        <v>860</v>
      </c>
      <c r="Q17266" t="s">
        <v>149</v>
      </c>
      <c r="R17266" t="str">
        <f t="shared" si="960"/>
        <v>Weekday</v>
      </c>
      <c r="S17266" s="27">
        <f t="shared" si="961"/>
        <v>43264</v>
      </c>
      <c r="V17266" t="str">
        <f t="shared" si="959"/>
        <v/>
      </c>
      <c r="AE17266" s="27"/>
      <c r="AO17266" s="27"/>
      <c r="AX17266" s="27"/>
      <c r="AY17266" s="27"/>
    </row>
    <row r="17267" spans="1:51" x14ac:dyDescent="0.25">
      <c r="A17267" t="s">
        <v>66</v>
      </c>
      <c r="C17267">
        <v>7019751</v>
      </c>
      <c r="D17267">
        <v>400</v>
      </c>
      <c r="E17267" t="s">
        <v>90</v>
      </c>
      <c r="G17267">
        <v>13.500999999999999</v>
      </c>
      <c r="H17267">
        <v>2018</v>
      </c>
      <c r="I17267">
        <v>12</v>
      </c>
      <c r="J17267">
        <v>28</v>
      </c>
      <c r="K17267" t="s">
        <v>1952</v>
      </c>
      <c r="L17267" t="s">
        <v>1975</v>
      </c>
      <c r="M17267" t="s">
        <v>899</v>
      </c>
      <c r="N17267" t="s">
        <v>404</v>
      </c>
      <c r="R17267" t="str">
        <f t="shared" si="960"/>
        <v>Weekday</v>
      </c>
      <c r="S17267" s="27">
        <f t="shared" si="961"/>
        <v>43462</v>
      </c>
      <c r="V17267" t="str">
        <f t="shared" si="959"/>
        <v/>
      </c>
    </row>
    <row r="17268" spans="1:51" x14ac:dyDescent="0.25">
      <c r="A17268" t="s">
        <v>66</v>
      </c>
      <c r="C17268">
        <v>5252968</v>
      </c>
      <c r="D17268">
        <v>400</v>
      </c>
      <c r="E17268" t="s">
        <v>91</v>
      </c>
      <c r="G17268">
        <v>13.53</v>
      </c>
      <c r="H17268">
        <v>2015</v>
      </c>
      <c r="I17268">
        <v>4</v>
      </c>
      <c r="J17268">
        <v>13</v>
      </c>
      <c r="K17268" t="s">
        <v>1964</v>
      </c>
      <c r="L17268" t="s">
        <v>1949</v>
      </c>
      <c r="M17268" t="s">
        <v>900</v>
      </c>
      <c r="N17268" t="s">
        <v>860</v>
      </c>
      <c r="Q17268" t="s">
        <v>149</v>
      </c>
      <c r="R17268" t="str">
        <f t="shared" si="960"/>
        <v>Weekday</v>
      </c>
      <c r="S17268" s="27">
        <f t="shared" si="961"/>
        <v>42107</v>
      </c>
      <c r="V17268" t="str">
        <f t="shared" si="959"/>
        <v/>
      </c>
      <c r="AE17268" s="27"/>
      <c r="AO17268" s="27"/>
      <c r="AX17268" s="27"/>
      <c r="AY17268" s="27"/>
    </row>
    <row r="17269" spans="1:51" x14ac:dyDescent="0.25">
      <c r="A17269" t="s">
        <v>66</v>
      </c>
      <c r="C17269">
        <v>6981090</v>
      </c>
      <c r="D17269">
        <v>400</v>
      </c>
      <c r="E17269" t="s">
        <v>91</v>
      </c>
      <c r="G17269">
        <v>13.554</v>
      </c>
      <c r="H17269">
        <v>2018</v>
      </c>
      <c r="I17269">
        <v>11</v>
      </c>
      <c r="J17269">
        <v>29</v>
      </c>
      <c r="K17269" t="s">
        <v>1964</v>
      </c>
      <c r="L17269" t="s">
        <v>1985</v>
      </c>
      <c r="M17269" t="s">
        <v>900</v>
      </c>
      <c r="N17269" t="s">
        <v>404</v>
      </c>
      <c r="Q17269" t="s">
        <v>149</v>
      </c>
      <c r="R17269" t="str">
        <f t="shared" si="960"/>
        <v>Weekday</v>
      </c>
      <c r="S17269" s="27">
        <f t="shared" si="961"/>
        <v>43433</v>
      </c>
      <c r="V17269" t="str">
        <f t="shared" si="959"/>
        <v/>
      </c>
      <c r="AE17269" s="27"/>
      <c r="AO17269" s="27"/>
      <c r="AX17269" s="27"/>
      <c r="AY17269" s="27"/>
    </row>
    <row r="17270" spans="1:51" x14ac:dyDescent="0.25">
      <c r="A17270" t="s">
        <v>66</v>
      </c>
      <c r="C17270">
        <v>4996619</v>
      </c>
      <c r="D17270">
        <v>400</v>
      </c>
      <c r="E17270" t="s">
        <v>91</v>
      </c>
      <c r="G17270">
        <v>13.569000000000001</v>
      </c>
      <c r="H17270">
        <v>2014</v>
      </c>
      <c r="I17270">
        <v>9</v>
      </c>
      <c r="J17270">
        <v>24</v>
      </c>
      <c r="K17270" t="s">
        <v>1947</v>
      </c>
      <c r="L17270" t="s">
        <v>2001</v>
      </c>
      <c r="M17270" t="s">
        <v>900</v>
      </c>
      <c r="N17270" t="s">
        <v>860</v>
      </c>
      <c r="Q17270" t="s">
        <v>149</v>
      </c>
      <c r="R17270" t="str">
        <f t="shared" si="960"/>
        <v>Weekday</v>
      </c>
      <c r="S17270" s="27">
        <f t="shared" si="961"/>
        <v>41906</v>
      </c>
      <c r="V17270" t="str">
        <f t="shared" si="959"/>
        <v/>
      </c>
      <c r="AE17270" s="27"/>
      <c r="AO17270" s="27"/>
      <c r="AX17270" s="27"/>
      <c r="AY17270" s="27"/>
    </row>
    <row r="17271" spans="1:51" x14ac:dyDescent="0.25">
      <c r="A17271" t="s">
        <v>66</v>
      </c>
      <c r="C17271">
        <v>7022207</v>
      </c>
      <c r="D17271">
        <v>400</v>
      </c>
      <c r="E17271" t="s">
        <v>90</v>
      </c>
      <c r="G17271">
        <v>13.577999999999999</v>
      </c>
      <c r="H17271">
        <v>2018</v>
      </c>
      <c r="I17271">
        <v>12</v>
      </c>
      <c r="J17271">
        <v>30</v>
      </c>
      <c r="K17271" t="s">
        <v>1945</v>
      </c>
      <c r="L17271" t="s">
        <v>1944</v>
      </c>
      <c r="M17271" t="s">
        <v>900</v>
      </c>
      <c r="N17271" t="s">
        <v>860</v>
      </c>
      <c r="R17271" t="str">
        <f t="shared" si="960"/>
        <v>Weekend</v>
      </c>
      <c r="S17271" s="27">
        <f t="shared" si="961"/>
        <v>43464</v>
      </c>
      <c r="V17271" t="str">
        <f t="shared" si="959"/>
        <v/>
      </c>
    </row>
    <row r="17272" spans="1:51" x14ac:dyDescent="0.25">
      <c r="A17272" t="s">
        <v>66</v>
      </c>
      <c r="C17272">
        <v>5365745</v>
      </c>
      <c r="D17272">
        <v>400</v>
      </c>
      <c r="E17272" t="s">
        <v>91</v>
      </c>
      <c r="G17272">
        <v>13.574999999999999</v>
      </c>
      <c r="H17272">
        <v>2015</v>
      </c>
      <c r="I17272">
        <v>7</v>
      </c>
      <c r="J17272">
        <v>21</v>
      </c>
      <c r="K17272" t="s">
        <v>1964</v>
      </c>
      <c r="L17272" t="s">
        <v>1963</v>
      </c>
      <c r="M17272" t="s">
        <v>900</v>
      </c>
      <c r="N17272" t="s">
        <v>860</v>
      </c>
      <c r="Q17272" t="s">
        <v>149</v>
      </c>
      <c r="R17272" t="str">
        <f t="shared" si="960"/>
        <v>Weekday</v>
      </c>
      <c r="S17272" s="27">
        <f t="shared" si="961"/>
        <v>42206</v>
      </c>
      <c r="V17272" t="str">
        <f t="shared" si="959"/>
        <v/>
      </c>
      <c r="AE17272" s="27"/>
      <c r="AO17272" s="27"/>
      <c r="AX17272" s="27"/>
      <c r="AY17272" s="27"/>
    </row>
    <row r="17273" spans="1:51" x14ac:dyDescent="0.25">
      <c r="A17273" t="s">
        <v>66</v>
      </c>
      <c r="C17273">
        <v>6318935</v>
      </c>
      <c r="D17273">
        <v>400</v>
      </c>
      <c r="E17273" t="s">
        <v>90</v>
      </c>
      <c r="G17273">
        <v>13.6</v>
      </c>
      <c r="H17273">
        <v>2017</v>
      </c>
      <c r="I17273">
        <v>7</v>
      </c>
      <c r="J17273">
        <v>20</v>
      </c>
      <c r="K17273" t="s">
        <v>1956</v>
      </c>
      <c r="L17273" t="s">
        <v>1996</v>
      </c>
      <c r="M17273" t="s">
        <v>900</v>
      </c>
      <c r="N17273" t="s">
        <v>860</v>
      </c>
      <c r="R17273" t="str">
        <f t="shared" si="960"/>
        <v>Weekday</v>
      </c>
      <c r="S17273" s="27">
        <f t="shared" si="961"/>
        <v>42936</v>
      </c>
      <c r="V17273" t="str">
        <f t="shared" si="959"/>
        <v/>
      </c>
    </row>
    <row r="17274" spans="1:51" x14ac:dyDescent="0.25">
      <c r="A17274" t="s">
        <v>66</v>
      </c>
      <c r="C17274">
        <v>5490578</v>
      </c>
      <c r="D17274">
        <v>400</v>
      </c>
      <c r="E17274" t="s">
        <v>91</v>
      </c>
      <c r="G17274">
        <v>13.6</v>
      </c>
      <c r="H17274">
        <v>2015</v>
      </c>
      <c r="I17274">
        <v>10</v>
      </c>
      <c r="J17274">
        <v>31</v>
      </c>
      <c r="K17274" t="s">
        <v>1952</v>
      </c>
      <c r="L17274" t="s">
        <v>1944</v>
      </c>
      <c r="M17274" t="s">
        <v>899</v>
      </c>
      <c r="N17274" t="s">
        <v>860</v>
      </c>
      <c r="Q17274" t="s">
        <v>149</v>
      </c>
      <c r="R17274" t="str">
        <f t="shared" si="960"/>
        <v>Weekend</v>
      </c>
      <c r="S17274" s="27">
        <f t="shared" si="961"/>
        <v>42308</v>
      </c>
      <c r="V17274" t="str">
        <f t="shared" si="959"/>
        <v/>
      </c>
      <c r="AE17274" s="27"/>
      <c r="AO17274" s="27"/>
      <c r="AX17274" s="27"/>
      <c r="AY17274" s="27"/>
    </row>
    <row r="17275" spans="1:51" x14ac:dyDescent="0.25">
      <c r="A17275" t="s">
        <v>66</v>
      </c>
      <c r="C17275">
        <v>5586424</v>
      </c>
      <c r="D17275">
        <v>400</v>
      </c>
      <c r="E17275" t="s">
        <v>90</v>
      </c>
      <c r="G17275">
        <v>13.609</v>
      </c>
      <c r="H17275">
        <v>2016</v>
      </c>
      <c r="I17275">
        <v>1</v>
      </c>
      <c r="J17275">
        <v>6</v>
      </c>
      <c r="K17275" t="s">
        <v>1962</v>
      </c>
      <c r="L17275" t="s">
        <v>1938</v>
      </c>
      <c r="M17275" t="s">
        <v>900</v>
      </c>
      <c r="N17275" t="s">
        <v>860</v>
      </c>
      <c r="R17275" t="str">
        <f t="shared" si="960"/>
        <v>Weekday</v>
      </c>
      <c r="S17275" s="27">
        <f t="shared" si="961"/>
        <v>42375</v>
      </c>
      <c r="V17275" t="str">
        <f t="shared" si="959"/>
        <v/>
      </c>
    </row>
    <row r="17276" spans="1:51" x14ac:dyDescent="0.25">
      <c r="A17276" t="s">
        <v>66</v>
      </c>
      <c r="C17276">
        <v>6401063</v>
      </c>
      <c r="D17276">
        <v>400</v>
      </c>
      <c r="E17276" t="s">
        <v>91</v>
      </c>
      <c r="G17276">
        <v>13.624000000000001</v>
      </c>
      <c r="H17276">
        <v>2017</v>
      </c>
      <c r="I17276">
        <v>9</v>
      </c>
      <c r="J17276">
        <v>20</v>
      </c>
      <c r="K17276" t="s">
        <v>1964</v>
      </c>
      <c r="L17276" t="s">
        <v>1991</v>
      </c>
      <c r="M17276" t="s">
        <v>900</v>
      </c>
      <c r="N17276" t="s">
        <v>860</v>
      </c>
      <c r="Q17276" t="s">
        <v>149</v>
      </c>
      <c r="R17276" t="str">
        <f t="shared" si="960"/>
        <v>Weekday</v>
      </c>
      <c r="S17276" s="27">
        <f t="shared" si="961"/>
        <v>42998</v>
      </c>
      <c r="V17276" t="str">
        <f t="shared" si="959"/>
        <v/>
      </c>
      <c r="AE17276" s="27"/>
      <c r="AO17276" s="27"/>
      <c r="AX17276" s="27"/>
      <c r="AY17276" s="27"/>
    </row>
    <row r="17277" spans="1:51" x14ac:dyDescent="0.25">
      <c r="A17277" t="s">
        <v>66</v>
      </c>
      <c r="C17277">
        <v>5740711</v>
      </c>
      <c r="D17277">
        <v>400</v>
      </c>
      <c r="E17277" t="s">
        <v>91</v>
      </c>
      <c r="G17277">
        <v>13.662000000000001</v>
      </c>
      <c r="H17277">
        <v>2016</v>
      </c>
      <c r="I17277">
        <v>5</v>
      </c>
      <c r="J17277">
        <v>3</v>
      </c>
      <c r="K17277" t="s">
        <v>1969</v>
      </c>
      <c r="L17277" t="s">
        <v>1991</v>
      </c>
      <c r="M17277" t="s">
        <v>900</v>
      </c>
      <c r="N17277" t="s">
        <v>860</v>
      </c>
      <c r="Q17277" t="s">
        <v>149</v>
      </c>
      <c r="R17277" t="str">
        <f t="shared" si="960"/>
        <v>Weekday</v>
      </c>
      <c r="S17277" s="27">
        <f t="shared" si="961"/>
        <v>42493</v>
      </c>
      <c r="V17277" t="str">
        <f t="shared" si="959"/>
        <v/>
      </c>
      <c r="AE17277" s="27"/>
      <c r="AO17277" s="27"/>
      <c r="AX17277" s="27"/>
      <c r="AY17277" s="27"/>
    </row>
    <row r="17278" spans="1:51" x14ac:dyDescent="0.25">
      <c r="A17278" t="s">
        <v>66</v>
      </c>
      <c r="C17278">
        <v>5031649</v>
      </c>
      <c r="D17278">
        <v>400</v>
      </c>
      <c r="E17278" t="s">
        <v>91</v>
      </c>
      <c r="G17278">
        <v>13.683999999999999</v>
      </c>
      <c r="H17278">
        <v>2014</v>
      </c>
      <c r="I17278">
        <v>10</v>
      </c>
      <c r="J17278">
        <v>24</v>
      </c>
      <c r="K17278" t="s">
        <v>1941</v>
      </c>
      <c r="L17278" t="s">
        <v>1958</v>
      </c>
      <c r="M17278" t="s">
        <v>900</v>
      </c>
      <c r="N17278" t="s">
        <v>404</v>
      </c>
      <c r="Q17278" t="s">
        <v>149</v>
      </c>
      <c r="R17278" t="str">
        <f t="shared" si="960"/>
        <v>Weekday</v>
      </c>
      <c r="S17278" s="27">
        <f t="shared" si="961"/>
        <v>41936</v>
      </c>
      <c r="V17278" t="str">
        <f t="shared" si="959"/>
        <v/>
      </c>
      <c r="AE17278" s="27"/>
      <c r="AO17278" s="27"/>
      <c r="AX17278" s="27"/>
      <c r="AY17278" s="27"/>
    </row>
    <row r="17279" spans="1:51" x14ac:dyDescent="0.25">
      <c r="A17279" t="s">
        <v>66</v>
      </c>
      <c r="C17279">
        <v>4842032</v>
      </c>
      <c r="D17279">
        <v>400</v>
      </c>
      <c r="E17279" t="s">
        <v>91</v>
      </c>
      <c r="G17279">
        <v>13.689</v>
      </c>
      <c r="H17279">
        <v>2014</v>
      </c>
      <c r="I17279">
        <v>5</v>
      </c>
      <c r="J17279">
        <v>8</v>
      </c>
      <c r="K17279" t="s">
        <v>1970</v>
      </c>
      <c r="L17279" t="s">
        <v>1968</v>
      </c>
      <c r="M17279" t="s">
        <v>900</v>
      </c>
      <c r="N17279" t="s">
        <v>860</v>
      </c>
      <c r="Q17279" t="s">
        <v>149</v>
      </c>
      <c r="R17279" t="str">
        <f t="shared" si="960"/>
        <v>Weekday</v>
      </c>
      <c r="S17279" s="27">
        <f t="shared" si="961"/>
        <v>41767</v>
      </c>
      <c r="V17279" t="str">
        <f t="shared" si="959"/>
        <v/>
      </c>
      <c r="AE17279" s="27"/>
      <c r="AO17279" s="27"/>
      <c r="AX17279" s="27"/>
      <c r="AY17279" s="27"/>
    </row>
    <row r="17280" spans="1:51" x14ac:dyDescent="0.25">
      <c r="A17280" t="s">
        <v>66</v>
      </c>
      <c r="C17280">
        <v>5474505</v>
      </c>
      <c r="D17280">
        <v>400</v>
      </c>
      <c r="E17280" t="s">
        <v>91</v>
      </c>
      <c r="G17280">
        <v>13.725</v>
      </c>
      <c r="H17280">
        <v>2015</v>
      </c>
      <c r="I17280">
        <v>10</v>
      </c>
      <c r="J17280">
        <v>16</v>
      </c>
      <c r="K17280" t="s">
        <v>1945</v>
      </c>
      <c r="L17280" t="s">
        <v>1996</v>
      </c>
      <c r="M17280" t="s">
        <v>900</v>
      </c>
      <c r="N17280" t="s">
        <v>860</v>
      </c>
      <c r="Q17280" t="s">
        <v>149</v>
      </c>
      <c r="R17280" t="str">
        <f t="shared" si="960"/>
        <v>Weekday</v>
      </c>
      <c r="S17280" s="27">
        <f t="shared" si="961"/>
        <v>42293</v>
      </c>
      <c r="V17280" t="str">
        <f t="shared" si="959"/>
        <v/>
      </c>
      <c r="AE17280" s="27"/>
      <c r="AO17280" s="27"/>
      <c r="AX17280" s="27"/>
      <c r="AY17280" s="27"/>
    </row>
    <row r="17281" spans="1:51" x14ac:dyDescent="0.25">
      <c r="A17281" t="s">
        <v>66</v>
      </c>
      <c r="C17281">
        <v>6589334</v>
      </c>
      <c r="D17281">
        <v>400</v>
      </c>
      <c r="E17281" t="s">
        <v>90</v>
      </c>
      <c r="G17281">
        <v>13.771000000000001</v>
      </c>
      <c r="H17281">
        <v>2018</v>
      </c>
      <c r="I17281">
        <v>2</v>
      </c>
      <c r="J17281">
        <v>9</v>
      </c>
      <c r="K17281" t="s">
        <v>1945</v>
      </c>
      <c r="L17281" t="s">
        <v>1955</v>
      </c>
      <c r="M17281" t="s">
        <v>899</v>
      </c>
      <c r="N17281" t="s">
        <v>860</v>
      </c>
      <c r="R17281" t="str">
        <f t="shared" si="960"/>
        <v>Weekday</v>
      </c>
      <c r="S17281" s="27">
        <f t="shared" si="961"/>
        <v>43140</v>
      </c>
      <c r="V17281" t="str">
        <f t="shared" si="959"/>
        <v/>
      </c>
    </row>
    <row r="17282" spans="1:51" x14ac:dyDescent="0.25">
      <c r="A17282" t="s">
        <v>66</v>
      </c>
      <c r="C17282">
        <v>6944868</v>
      </c>
      <c r="D17282">
        <v>400</v>
      </c>
      <c r="E17282" t="s">
        <v>91</v>
      </c>
      <c r="G17282">
        <v>13.84</v>
      </c>
      <c r="H17282">
        <v>2018</v>
      </c>
      <c r="I17282">
        <v>10</v>
      </c>
      <c r="J17282">
        <v>26</v>
      </c>
      <c r="K17282" t="s">
        <v>1947</v>
      </c>
      <c r="L17282" t="s">
        <v>1937</v>
      </c>
      <c r="M17282" t="s">
        <v>900</v>
      </c>
      <c r="N17282" t="s">
        <v>860</v>
      </c>
      <c r="Q17282" t="s">
        <v>150</v>
      </c>
      <c r="R17282" t="str">
        <f t="shared" si="960"/>
        <v>Weekday</v>
      </c>
      <c r="S17282" s="27">
        <f t="shared" si="961"/>
        <v>43399</v>
      </c>
      <c r="V17282" t="str">
        <f t="shared" si="959"/>
        <v/>
      </c>
      <c r="AE17282" s="27"/>
      <c r="AO17282" s="27"/>
      <c r="AX17282" s="27"/>
      <c r="AY17282" s="27"/>
    </row>
    <row r="17283" spans="1:51" x14ac:dyDescent="0.25">
      <c r="A17283" t="s">
        <v>66</v>
      </c>
      <c r="C17283">
        <v>5000033</v>
      </c>
      <c r="D17283">
        <v>400</v>
      </c>
      <c r="E17283" t="s">
        <v>91</v>
      </c>
      <c r="G17283">
        <v>13.865</v>
      </c>
      <c r="H17283">
        <v>2014</v>
      </c>
      <c r="I17283">
        <v>9</v>
      </c>
      <c r="J17283">
        <v>26</v>
      </c>
      <c r="K17283" t="s">
        <v>1939</v>
      </c>
      <c r="L17283" t="s">
        <v>1973</v>
      </c>
      <c r="M17283" t="s">
        <v>899</v>
      </c>
      <c r="N17283" t="s">
        <v>171</v>
      </c>
      <c r="Q17283" t="s">
        <v>150</v>
      </c>
      <c r="R17283" t="str">
        <f t="shared" si="960"/>
        <v>Weekday</v>
      </c>
      <c r="S17283" s="27">
        <f t="shared" si="961"/>
        <v>41908</v>
      </c>
      <c r="V17283" t="str">
        <f t="shared" ref="V17283:V17346" si="962">T17283&amp;U17283</f>
        <v/>
      </c>
      <c r="AE17283" s="27"/>
      <c r="AO17283" s="27"/>
      <c r="AX17283" s="27"/>
      <c r="AY17283" s="27"/>
    </row>
    <row r="17284" spans="1:51" x14ac:dyDescent="0.25">
      <c r="A17284" t="s">
        <v>66</v>
      </c>
      <c r="C17284">
        <v>5711148</v>
      </c>
      <c r="D17284">
        <v>400</v>
      </c>
      <c r="E17284" t="s">
        <v>90</v>
      </c>
      <c r="G17284">
        <v>13.874000000000001</v>
      </c>
      <c r="H17284">
        <v>2016</v>
      </c>
      <c r="I17284">
        <v>4</v>
      </c>
      <c r="J17284">
        <v>12</v>
      </c>
      <c r="K17284" t="s">
        <v>1954</v>
      </c>
      <c r="L17284" t="s">
        <v>1974</v>
      </c>
      <c r="M17284" t="s">
        <v>900</v>
      </c>
      <c r="N17284" t="s">
        <v>860</v>
      </c>
      <c r="R17284" t="str">
        <f t="shared" si="960"/>
        <v>Weekday</v>
      </c>
      <c r="S17284" s="27">
        <f t="shared" si="961"/>
        <v>42472</v>
      </c>
      <c r="V17284" t="str">
        <f t="shared" si="962"/>
        <v/>
      </c>
    </row>
    <row r="17285" spans="1:51" x14ac:dyDescent="0.25">
      <c r="A17285" t="s">
        <v>66</v>
      </c>
      <c r="C17285">
        <v>6601229</v>
      </c>
      <c r="D17285">
        <v>400</v>
      </c>
      <c r="E17285" t="s">
        <v>91</v>
      </c>
      <c r="G17285">
        <v>13.866</v>
      </c>
      <c r="H17285">
        <v>2018</v>
      </c>
      <c r="I17285">
        <v>2</v>
      </c>
      <c r="J17285">
        <v>16</v>
      </c>
      <c r="K17285" t="s">
        <v>1989</v>
      </c>
      <c r="L17285" t="s">
        <v>1975</v>
      </c>
      <c r="M17285" t="s">
        <v>900</v>
      </c>
      <c r="N17285" t="s">
        <v>860</v>
      </c>
      <c r="Q17285" t="s">
        <v>150</v>
      </c>
      <c r="R17285" t="str">
        <f t="shared" si="960"/>
        <v>Weekday</v>
      </c>
      <c r="S17285" s="27">
        <f t="shared" si="961"/>
        <v>43147</v>
      </c>
      <c r="V17285" t="str">
        <f t="shared" si="962"/>
        <v/>
      </c>
      <c r="AE17285" s="27"/>
      <c r="AO17285" s="27"/>
      <c r="AX17285" s="27"/>
      <c r="AY17285" s="27"/>
    </row>
    <row r="17286" spans="1:51" x14ac:dyDescent="0.25">
      <c r="A17286" t="s">
        <v>66</v>
      </c>
      <c r="C17286">
        <v>6630814</v>
      </c>
      <c r="D17286">
        <v>400</v>
      </c>
      <c r="E17286" t="s">
        <v>91</v>
      </c>
      <c r="G17286">
        <v>13.866</v>
      </c>
      <c r="H17286">
        <v>2018</v>
      </c>
      <c r="I17286">
        <v>3</v>
      </c>
      <c r="J17286">
        <v>12</v>
      </c>
      <c r="K17286" t="s">
        <v>1947</v>
      </c>
      <c r="L17286" t="s">
        <v>1949</v>
      </c>
      <c r="M17286" t="s">
        <v>900</v>
      </c>
      <c r="N17286" t="s">
        <v>860</v>
      </c>
      <c r="Q17286" t="s">
        <v>150</v>
      </c>
      <c r="R17286" t="str">
        <f t="shared" si="960"/>
        <v>Weekday</v>
      </c>
      <c r="S17286" s="27">
        <f t="shared" si="961"/>
        <v>43171</v>
      </c>
      <c r="V17286" t="str">
        <f t="shared" si="962"/>
        <v/>
      </c>
      <c r="AE17286" s="27"/>
      <c r="AO17286" s="27"/>
      <c r="AX17286" s="27"/>
      <c r="AY17286" s="27"/>
    </row>
    <row r="17287" spans="1:51" x14ac:dyDescent="0.25">
      <c r="A17287" t="s">
        <v>66</v>
      </c>
      <c r="C17287">
        <v>4736988</v>
      </c>
      <c r="D17287">
        <v>400</v>
      </c>
      <c r="E17287" t="s">
        <v>91</v>
      </c>
      <c r="G17287">
        <v>13.874000000000001</v>
      </c>
      <c r="H17287">
        <v>2014</v>
      </c>
      <c r="I17287">
        <v>2</v>
      </c>
      <c r="J17287">
        <v>14</v>
      </c>
      <c r="K17287" t="s">
        <v>1958</v>
      </c>
      <c r="L17287" t="s">
        <v>1945</v>
      </c>
      <c r="M17287" t="s">
        <v>900</v>
      </c>
      <c r="N17287" t="s">
        <v>404</v>
      </c>
      <c r="Q17287" t="s">
        <v>150</v>
      </c>
      <c r="R17287" t="str">
        <f t="shared" si="960"/>
        <v>Weekday</v>
      </c>
      <c r="S17287" s="27">
        <f t="shared" si="961"/>
        <v>41684</v>
      </c>
      <c r="V17287" t="str">
        <f t="shared" si="962"/>
        <v/>
      </c>
      <c r="AE17287" s="27"/>
      <c r="AO17287" s="27"/>
      <c r="AX17287" s="27"/>
      <c r="AY17287" s="27"/>
    </row>
    <row r="17288" spans="1:51" x14ac:dyDescent="0.25">
      <c r="A17288" t="s">
        <v>66</v>
      </c>
      <c r="C17288">
        <v>4822033</v>
      </c>
      <c r="D17288">
        <v>400</v>
      </c>
      <c r="E17288" t="s">
        <v>91</v>
      </c>
      <c r="G17288">
        <v>13.874000000000001</v>
      </c>
      <c r="H17288">
        <v>2014</v>
      </c>
      <c r="I17288">
        <v>4</v>
      </c>
      <c r="J17288">
        <v>18</v>
      </c>
      <c r="K17288" t="s">
        <v>1939</v>
      </c>
      <c r="L17288" t="s">
        <v>1976</v>
      </c>
      <c r="M17288" t="s">
        <v>900</v>
      </c>
      <c r="N17288" t="s">
        <v>404</v>
      </c>
      <c r="Q17288" t="s">
        <v>150</v>
      </c>
      <c r="R17288" t="str">
        <f t="shared" si="960"/>
        <v>Weekday</v>
      </c>
      <c r="S17288" s="27">
        <f t="shared" si="961"/>
        <v>41747</v>
      </c>
      <c r="V17288" t="str">
        <f t="shared" si="962"/>
        <v/>
      </c>
      <c r="AE17288" s="27"/>
      <c r="AO17288" s="27"/>
      <c r="AX17288" s="27"/>
      <c r="AY17288" s="27"/>
    </row>
    <row r="17289" spans="1:51" x14ac:dyDescent="0.25">
      <c r="A17289" t="s">
        <v>66</v>
      </c>
      <c r="C17289">
        <v>6141873</v>
      </c>
      <c r="D17289">
        <v>400</v>
      </c>
      <c r="E17289" t="s">
        <v>91</v>
      </c>
      <c r="G17289">
        <v>13.909000000000001</v>
      </c>
      <c r="H17289">
        <v>2017</v>
      </c>
      <c r="I17289">
        <v>3</v>
      </c>
      <c r="J17289">
        <v>7</v>
      </c>
      <c r="K17289" t="s">
        <v>1969</v>
      </c>
      <c r="L17289" t="s">
        <v>1944</v>
      </c>
      <c r="M17289" t="s">
        <v>900</v>
      </c>
      <c r="N17289" t="s">
        <v>404</v>
      </c>
      <c r="Q17289" t="s">
        <v>150</v>
      </c>
      <c r="R17289" t="str">
        <f t="shared" si="960"/>
        <v>Weekday</v>
      </c>
      <c r="S17289" s="27">
        <f t="shared" si="961"/>
        <v>42801</v>
      </c>
      <c r="V17289" t="str">
        <f t="shared" si="962"/>
        <v/>
      </c>
      <c r="AE17289" s="27"/>
      <c r="AO17289" s="27"/>
      <c r="AX17289" s="27"/>
      <c r="AY17289" s="27"/>
    </row>
    <row r="17290" spans="1:51" x14ac:dyDescent="0.25">
      <c r="A17290" t="s">
        <v>66</v>
      </c>
      <c r="C17290">
        <v>5255370</v>
      </c>
      <c r="D17290">
        <v>400</v>
      </c>
      <c r="E17290" t="s">
        <v>91</v>
      </c>
      <c r="G17290">
        <v>13.913</v>
      </c>
      <c r="H17290">
        <v>2015</v>
      </c>
      <c r="I17290">
        <v>4</v>
      </c>
      <c r="J17290">
        <v>15</v>
      </c>
      <c r="K17290" t="s">
        <v>1972</v>
      </c>
      <c r="L17290" t="s">
        <v>1948</v>
      </c>
      <c r="M17290" t="s">
        <v>900</v>
      </c>
      <c r="N17290" t="s">
        <v>404</v>
      </c>
      <c r="Q17290" t="s">
        <v>150</v>
      </c>
      <c r="R17290" t="str">
        <f t="shared" si="960"/>
        <v>Weekday</v>
      </c>
      <c r="S17290" s="27">
        <f t="shared" si="961"/>
        <v>42109</v>
      </c>
      <c r="V17290" t="str">
        <f t="shared" si="962"/>
        <v/>
      </c>
      <c r="AE17290" s="27"/>
      <c r="AO17290" s="27"/>
      <c r="AX17290" s="27"/>
      <c r="AY17290" s="27"/>
    </row>
    <row r="17291" spans="1:51" x14ac:dyDescent="0.25">
      <c r="A17291" t="s">
        <v>66</v>
      </c>
      <c r="C17291">
        <v>5562122</v>
      </c>
      <c r="D17291">
        <v>400</v>
      </c>
      <c r="E17291" t="s">
        <v>91</v>
      </c>
      <c r="G17291">
        <v>13.909000000000001</v>
      </c>
      <c r="H17291">
        <v>2015</v>
      </c>
      <c r="I17291">
        <v>12</v>
      </c>
      <c r="J17291">
        <v>16</v>
      </c>
      <c r="K17291" t="s">
        <v>1947</v>
      </c>
      <c r="L17291" t="s">
        <v>1936</v>
      </c>
      <c r="M17291" t="s">
        <v>900</v>
      </c>
      <c r="N17291" t="s">
        <v>404</v>
      </c>
      <c r="Q17291" t="s">
        <v>150</v>
      </c>
      <c r="R17291" t="str">
        <f t="shared" si="960"/>
        <v>Weekday</v>
      </c>
      <c r="S17291" s="27">
        <f t="shared" si="961"/>
        <v>42354</v>
      </c>
      <c r="V17291" t="str">
        <f t="shared" si="962"/>
        <v/>
      </c>
      <c r="AE17291" s="27"/>
      <c r="AO17291" s="27"/>
      <c r="AX17291" s="27"/>
      <c r="AY17291" s="27"/>
    </row>
    <row r="17292" spans="1:51" x14ac:dyDescent="0.25">
      <c r="A17292" t="s">
        <v>66</v>
      </c>
      <c r="C17292">
        <v>6107986</v>
      </c>
      <c r="D17292">
        <v>400</v>
      </c>
      <c r="E17292" t="s">
        <v>91</v>
      </c>
      <c r="G17292">
        <v>13.909000000000001</v>
      </c>
      <c r="H17292">
        <v>2017</v>
      </c>
      <c r="I17292">
        <v>2</v>
      </c>
      <c r="J17292">
        <v>5</v>
      </c>
      <c r="K17292" t="s">
        <v>1954</v>
      </c>
      <c r="L17292" t="s">
        <v>1936</v>
      </c>
      <c r="M17292" t="s">
        <v>900</v>
      </c>
      <c r="N17292" t="s">
        <v>171</v>
      </c>
      <c r="Q17292" t="s">
        <v>150</v>
      </c>
      <c r="R17292" t="str">
        <f t="shared" si="960"/>
        <v>Weekend</v>
      </c>
      <c r="S17292" s="27">
        <f t="shared" si="961"/>
        <v>42771</v>
      </c>
      <c r="V17292" t="str">
        <f t="shared" si="962"/>
        <v/>
      </c>
      <c r="AE17292" s="27"/>
      <c r="AO17292" s="27"/>
      <c r="AX17292" s="27"/>
      <c r="AY17292" s="27"/>
    </row>
    <row r="17293" spans="1:51" x14ac:dyDescent="0.25">
      <c r="A17293" t="s">
        <v>66</v>
      </c>
      <c r="C17293">
        <v>6107987</v>
      </c>
      <c r="D17293">
        <v>400</v>
      </c>
      <c r="E17293" t="s">
        <v>91</v>
      </c>
      <c r="G17293">
        <v>13.909000000000001</v>
      </c>
      <c r="H17293">
        <v>2017</v>
      </c>
      <c r="I17293">
        <v>2</v>
      </c>
      <c r="J17293">
        <v>5</v>
      </c>
      <c r="K17293" t="s">
        <v>1954</v>
      </c>
      <c r="L17293" t="s">
        <v>1956</v>
      </c>
      <c r="M17293" t="s">
        <v>899</v>
      </c>
      <c r="N17293" t="s">
        <v>171</v>
      </c>
      <c r="Q17293" t="s">
        <v>150</v>
      </c>
      <c r="R17293" t="str">
        <f t="shared" si="960"/>
        <v>Weekend</v>
      </c>
      <c r="S17293" s="27">
        <f t="shared" si="961"/>
        <v>42771</v>
      </c>
      <c r="V17293" t="str">
        <f t="shared" si="962"/>
        <v/>
      </c>
      <c r="AE17293" s="27"/>
      <c r="AO17293" s="27"/>
      <c r="AX17293" s="27"/>
      <c r="AY17293" s="27"/>
    </row>
    <row r="17294" spans="1:51" x14ac:dyDescent="0.25">
      <c r="A17294" t="s">
        <v>66</v>
      </c>
      <c r="C17294">
        <v>6159407</v>
      </c>
      <c r="D17294">
        <v>400</v>
      </c>
      <c r="E17294" t="s">
        <v>91</v>
      </c>
      <c r="G17294">
        <v>13.909000000000001</v>
      </c>
      <c r="H17294">
        <v>2017</v>
      </c>
      <c r="I17294">
        <v>3</v>
      </c>
      <c r="J17294">
        <v>16</v>
      </c>
      <c r="K17294" t="s">
        <v>1957</v>
      </c>
      <c r="L17294" t="s">
        <v>1988</v>
      </c>
      <c r="M17294" t="s">
        <v>900</v>
      </c>
      <c r="N17294" t="s">
        <v>860</v>
      </c>
      <c r="Q17294" t="s">
        <v>150</v>
      </c>
      <c r="R17294" t="str">
        <f t="shared" si="960"/>
        <v>Weekday</v>
      </c>
      <c r="S17294" s="27">
        <f t="shared" si="961"/>
        <v>42810</v>
      </c>
      <c r="V17294" t="str">
        <f t="shared" si="962"/>
        <v/>
      </c>
      <c r="AE17294" s="27"/>
      <c r="AO17294" s="27"/>
      <c r="AX17294" s="27"/>
      <c r="AY17294" s="27"/>
    </row>
    <row r="17295" spans="1:51" x14ac:dyDescent="0.25">
      <c r="A17295" t="s">
        <v>66</v>
      </c>
      <c r="C17295">
        <v>6224094</v>
      </c>
      <c r="D17295">
        <v>400</v>
      </c>
      <c r="E17295" t="s">
        <v>91</v>
      </c>
      <c r="G17295">
        <v>13.909000000000001</v>
      </c>
      <c r="H17295">
        <v>2017</v>
      </c>
      <c r="I17295">
        <v>5</v>
      </c>
      <c r="J17295">
        <v>6</v>
      </c>
      <c r="K17295" t="s">
        <v>1983</v>
      </c>
      <c r="L17295" t="s">
        <v>1984</v>
      </c>
      <c r="M17295" t="s">
        <v>899</v>
      </c>
      <c r="N17295" t="s">
        <v>860</v>
      </c>
      <c r="Q17295" t="s">
        <v>150</v>
      </c>
      <c r="R17295" t="str">
        <f t="shared" si="960"/>
        <v>Weekend</v>
      </c>
      <c r="S17295" s="27">
        <f t="shared" si="961"/>
        <v>42861</v>
      </c>
      <c r="V17295" t="str">
        <f t="shared" si="962"/>
        <v/>
      </c>
      <c r="AE17295" s="27"/>
      <c r="AO17295" s="27"/>
      <c r="AX17295" s="27"/>
      <c r="AY17295" s="27"/>
    </row>
    <row r="17296" spans="1:51" x14ac:dyDescent="0.25">
      <c r="A17296" t="s">
        <v>66</v>
      </c>
      <c r="C17296">
        <v>7016729</v>
      </c>
      <c r="D17296">
        <v>400</v>
      </c>
      <c r="E17296" t="s">
        <v>90</v>
      </c>
      <c r="G17296">
        <v>13.936</v>
      </c>
      <c r="H17296">
        <v>2018</v>
      </c>
      <c r="I17296">
        <v>12</v>
      </c>
      <c r="J17296">
        <v>22</v>
      </c>
      <c r="K17296" t="s">
        <v>1969</v>
      </c>
      <c r="L17296" t="s">
        <v>1951</v>
      </c>
      <c r="M17296" t="s">
        <v>900</v>
      </c>
      <c r="N17296" t="s">
        <v>860</v>
      </c>
      <c r="R17296" t="str">
        <f t="shared" si="960"/>
        <v>Weekend</v>
      </c>
      <c r="S17296" s="27">
        <f t="shared" si="961"/>
        <v>43456</v>
      </c>
      <c r="V17296" t="str">
        <f t="shared" si="962"/>
        <v/>
      </c>
    </row>
    <row r="17297" spans="1:51" x14ac:dyDescent="0.25">
      <c r="A17297" t="s">
        <v>66</v>
      </c>
      <c r="C17297">
        <v>4931861</v>
      </c>
      <c r="D17297">
        <v>400</v>
      </c>
      <c r="E17297" t="s">
        <v>91</v>
      </c>
      <c r="G17297">
        <v>13.94</v>
      </c>
      <c r="H17297">
        <v>2014</v>
      </c>
      <c r="I17297">
        <v>8</v>
      </c>
      <c r="J17297">
        <v>7</v>
      </c>
      <c r="K17297" t="s">
        <v>1934</v>
      </c>
      <c r="L17297" t="s">
        <v>1946</v>
      </c>
      <c r="M17297" t="s">
        <v>900</v>
      </c>
      <c r="N17297" t="s">
        <v>860</v>
      </c>
      <c r="Q17297" t="s">
        <v>150</v>
      </c>
      <c r="R17297" t="str">
        <f t="shared" si="960"/>
        <v>Weekday</v>
      </c>
      <c r="S17297" s="27">
        <f t="shared" si="961"/>
        <v>41858</v>
      </c>
      <c r="V17297" t="str">
        <f t="shared" si="962"/>
        <v/>
      </c>
      <c r="AE17297" s="27"/>
      <c r="AO17297" s="27"/>
      <c r="AX17297" s="27"/>
      <c r="AY17297" s="27"/>
    </row>
    <row r="17298" spans="1:51" x14ac:dyDescent="0.25">
      <c r="A17298" t="s">
        <v>66</v>
      </c>
      <c r="C17298">
        <v>4931860</v>
      </c>
      <c r="D17298">
        <v>400</v>
      </c>
      <c r="E17298" t="s">
        <v>91</v>
      </c>
      <c r="G17298">
        <v>13.945</v>
      </c>
      <c r="H17298">
        <v>2014</v>
      </c>
      <c r="I17298">
        <v>8</v>
      </c>
      <c r="J17298">
        <v>7</v>
      </c>
      <c r="K17298" t="s">
        <v>1934</v>
      </c>
      <c r="L17298" t="s">
        <v>1946</v>
      </c>
      <c r="M17298" t="s">
        <v>900</v>
      </c>
      <c r="N17298" t="s">
        <v>860</v>
      </c>
      <c r="Q17298" t="s">
        <v>150</v>
      </c>
      <c r="R17298" t="str">
        <f t="shared" si="960"/>
        <v>Weekday</v>
      </c>
      <c r="S17298" s="27">
        <f t="shared" si="961"/>
        <v>41858</v>
      </c>
      <c r="V17298" t="str">
        <f t="shared" si="962"/>
        <v/>
      </c>
      <c r="AE17298" s="27"/>
      <c r="AO17298" s="27"/>
      <c r="AX17298" s="27"/>
      <c r="AY17298" s="27"/>
    </row>
    <row r="17299" spans="1:51" x14ac:dyDescent="0.25">
      <c r="A17299" t="s">
        <v>66</v>
      </c>
      <c r="C17299">
        <v>5437077</v>
      </c>
      <c r="D17299">
        <v>400</v>
      </c>
      <c r="E17299" t="s">
        <v>91</v>
      </c>
      <c r="G17299">
        <v>13.994</v>
      </c>
      <c r="H17299">
        <v>2015</v>
      </c>
      <c r="I17299">
        <v>8</v>
      </c>
      <c r="J17299">
        <v>6</v>
      </c>
      <c r="K17299" t="s">
        <v>1964</v>
      </c>
      <c r="L17299" t="s">
        <v>1982</v>
      </c>
      <c r="M17299" t="s">
        <v>900</v>
      </c>
      <c r="N17299" t="s">
        <v>860</v>
      </c>
      <c r="Q17299" t="s">
        <v>150</v>
      </c>
      <c r="R17299" t="str">
        <f t="shared" si="960"/>
        <v>Weekday</v>
      </c>
      <c r="S17299" s="27">
        <f t="shared" si="961"/>
        <v>42222</v>
      </c>
      <c r="V17299" t="str">
        <f t="shared" si="962"/>
        <v/>
      </c>
      <c r="AE17299" s="27"/>
      <c r="AO17299" s="27"/>
      <c r="AX17299" s="27"/>
      <c r="AY17299" s="27"/>
    </row>
    <row r="17300" spans="1:51" x14ac:dyDescent="0.25">
      <c r="A17300" t="s">
        <v>66</v>
      </c>
      <c r="C17300">
        <v>5000042</v>
      </c>
      <c r="D17300">
        <v>400</v>
      </c>
      <c r="E17300" t="s">
        <v>91</v>
      </c>
      <c r="G17300">
        <v>14.002000000000001</v>
      </c>
      <c r="H17300">
        <v>2014</v>
      </c>
      <c r="I17300">
        <v>9</v>
      </c>
      <c r="J17300">
        <v>26</v>
      </c>
      <c r="K17300" t="s">
        <v>1962</v>
      </c>
      <c r="L17300" t="s">
        <v>1960</v>
      </c>
      <c r="M17300" t="s">
        <v>900</v>
      </c>
      <c r="N17300" t="s">
        <v>860</v>
      </c>
      <c r="Q17300" t="s">
        <v>150</v>
      </c>
      <c r="R17300" t="str">
        <f t="shared" si="960"/>
        <v>Weekday</v>
      </c>
      <c r="S17300" s="27">
        <f t="shared" si="961"/>
        <v>41908</v>
      </c>
      <c r="V17300" t="str">
        <f t="shared" si="962"/>
        <v/>
      </c>
      <c r="AE17300" s="27"/>
      <c r="AO17300" s="27"/>
      <c r="AX17300" s="27"/>
      <c r="AY17300" s="27"/>
    </row>
    <row r="17301" spans="1:51" x14ac:dyDescent="0.25">
      <c r="A17301" t="s">
        <v>66</v>
      </c>
      <c r="C17301">
        <v>5282150</v>
      </c>
      <c r="D17301">
        <v>400</v>
      </c>
      <c r="E17301" t="s">
        <v>91</v>
      </c>
      <c r="G17301">
        <v>14.113</v>
      </c>
      <c r="H17301">
        <v>2015</v>
      </c>
      <c r="I17301">
        <v>5</v>
      </c>
      <c r="J17301">
        <v>7</v>
      </c>
      <c r="K17301" t="s">
        <v>1954</v>
      </c>
      <c r="L17301" t="s">
        <v>1966</v>
      </c>
      <c r="M17301" t="s">
        <v>900</v>
      </c>
      <c r="N17301" t="s">
        <v>860</v>
      </c>
      <c r="Q17301" t="s">
        <v>150</v>
      </c>
      <c r="R17301" t="str">
        <f t="shared" si="960"/>
        <v>Weekday</v>
      </c>
      <c r="S17301" s="27">
        <f t="shared" si="961"/>
        <v>42131</v>
      </c>
      <c r="V17301" t="str">
        <f t="shared" si="962"/>
        <v/>
      </c>
      <c r="AE17301" s="27"/>
      <c r="AO17301" s="27"/>
      <c r="AX17301" s="27"/>
      <c r="AY17301" s="27"/>
    </row>
    <row r="17302" spans="1:51" x14ac:dyDescent="0.25">
      <c r="A17302" t="s">
        <v>66</v>
      </c>
      <c r="C17302">
        <v>5535471</v>
      </c>
      <c r="D17302">
        <v>400</v>
      </c>
      <c r="E17302" t="s">
        <v>91</v>
      </c>
      <c r="G17302">
        <v>14.154999999999999</v>
      </c>
      <c r="H17302">
        <v>2015</v>
      </c>
      <c r="I17302">
        <v>11</v>
      </c>
      <c r="J17302">
        <v>12</v>
      </c>
      <c r="K17302" t="s">
        <v>1934</v>
      </c>
      <c r="L17302" t="s">
        <v>1946</v>
      </c>
      <c r="M17302" t="s">
        <v>900</v>
      </c>
      <c r="N17302" t="s">
        <v>860</v>
      </c>
      <c r="Q17302" t="s">
        <v>150</v>
      </c>
      <c r="R17302" t="str">
        <f t="shared" si="960"/>
        <v>Weekday</v>
      </c>
      <c r="S17302" s="27">
        <f t="shared" si="961"/>
        <v>42320</v>
      </c>
      <c r="V17302" t="str">
        <f t="shared" si="962"/>
        <v/>
      </c>
      <c r="AE17302" s="27"/>
      <c r="AO17302" s="27"/>
      <c r="AX17302" s="27"/>
      <c r="AY17302" s="27"/>
    </row>
    <row r="17303" spans="1:51" x14ac:dyDescent="0.25">
      <c r="A17303" t="s">
        <v>66</v>
      </c>
      <c r="C17303">
        <v>5651219</v>
      </c>
      <c r="D17303">
        <v>400</v>
      </c>
      <c r="E17303" t="s">
        <v>90</v>
      </c>
      <c r="G17303">
        <v>14.224</v>
      </c>
      <c r="H17303">
        <v>2016</v>
      </c>
      <c r="I17303">
        <v>2</v>
      </c>
      <c r="J17303">
        <v>25</v>
      </c>
      <c r="K17303" t="s">
        <v>1964</v>
      </c>
      <c r="L17303" t="s">
        <v>1971</v>
      </c>
      <c r="M17303" t="s">
        <v>900</v>
      </c>
      <c r="N17303" t="s">
        <v>404</v>
      </c>
      <c r="R17303" t="str">
        <f t="shared" si="960"/>
        <v>Weekday</v>
      </c>
      <c r="S17303" s="27">
        <f t="shared" si="961"/>
        <v>42425</v>
      </c>
      <c r="V17303" t="str">
        <f t="shared" si="962"/>
        <v/>
      </c>
    </row>
    <row r="17304" spans="1:51" x14ac:dyDescent="0.25">
      <c r="A17304" t="s">
        <v>66</v>
      </c>
      <c r="C17304">
        <v>5238835</v>
      </c>
      <c r="D17304">
        <v>400</v>
      </c>
      <c r="E17304" t="s">
        <v>91</v>
      </c>
      <c r="G17304">
        <v>14.260999999999999</v>
      </c>
      <c r="H17304">
        <v>2015</v>
      </c>
      <c r="I17304">
        <v>3</v>
      </c>
      <c r="J17304">
        <v>31</v>
      </c>
      <c r="K17304" t="s">
        <v>1954</v>
      </c>
      <c r="L17304" t="s">
        <v>1965</v>
      </c>
      <c r="M17304" t="s">
        <v>900</v>
      </c>
      <c r="N17304" t="s">
        <v>860</v>
      </c>
      <c r="Q17304" t="s">
        <v>150</v>
      </c>
      <c r="R17304" t="str">
        <f t="shared" si="960"/>
        <v>Weekday</v>
      </c>
      <c r="S17304" s="27">
        <f t="shared" si="961"/>
        <v>42094</v>
      </c>
      <c r="V17304" t="str">
        <f t="shared" si="962"/>
        <v/>
      </c>
      <c r="AE17304" s="27"/>
      <c r="AO17304" s="27"/>
      <c r="AX17304" s="27"/>
      <c r="AY17304" s="27"/>
    </row>
    <row r="17305" spans="1:51" x14ac:dyDescent="0.25">
      <c r="A17305" t="s">
        <v>66</v>
      </c>
      <c r="C17305">
        <v>4996618</v>
      </c>
      <c r="D17305">
        <v>400</v>
      </c>
      <c r="E17305" t="s">
        <v>91</v>
      </c>
      <c r="G17305">
        <v>14.273</v>
      </c>
      <c r="H17305">
        <v>2014</v>
      </c>
      <c r="I17305">
        <v>9</v>
      </c>
      <c r="J17305">
        <v>24</v>
      </c>
      <c r="K17305" t="s">
        <v>1964</v>
      </c>
      <c r="L17305" t="s">
        <v>1958</v>
      </c>
      <c r="M17305" t="s">
        <v>900</v>
      </c>
      <c r="N17305" t="s">
        <v>860</v>
      </c>
      <c r="Q17305" t="s">
        <v>150</v>
      </c>
      <c r="R17305" t="str">
        <f t="shared" si="960"/>
        <v>Weekday</v>
      </c>
      <c r="S17305" s="27">
        <f t="shared" si="961"/>
        <v>41906</v>
      </c>
      <c r="V17305" t="str">
        <f t="shared" si="962"/>
        <v/>
      </c>
      <c r="AE17305" s="27"/>
      <c r="AO17305" s="27"/>
      <c r="AX17305" s="27"/>
      <c r="AY17305" s="27"/>
    </row>
    <row r="17306" spans="1:51" x14ac:dyDescent="0.25">
      <c r="A17306" t="s">
        <v>66</v>
      </c>
      <c r="C17306">
        <v>5689815</v>
      </c>
      <c r="D17306">
        <v>400</v>
      </c>
      <c r="E17306" t="s">
        <v>90</v>
      </c>
      <c r="G17306">
        <v>14.295</v>
      </c>
      <c r="H17306">
        <v>2016</v>
      </c>
      <c r="I17306">
        <v>3</v>
      </c>
      <c r="J17306">
        <v>27</v>
      </c>
      <c r="K17306" t="s">
        <v>1972</v>
      </c>
      <c r="L17306" t="s">
        <v>1950</v>
      </c>
      <c r="M17306" t="s">
        <v>900</v>
      </c>
      <c r="N17306" t="s">
        <v>404</v>
      </c>
      <c r="R17306" t="str">
        <f t="shared" si="960"/>
        <v>Weekend</v>
      </c>
      <c r="S17306" s="27">
        <f t="shared" si="961"/>
        <v>42456</v>
      </c>
      <c r="V17306" t="str">
        <f t="shared" si="962"/>
        <v/>
      </c>
    </row>
    <row r="17307" spans="1:51" x14ac:dyDescent="0.25">
      <c r="A17307" t="s">
        <v>66</v>
      </c>
      <c r="C17307">
        <v>6681567</v>
      </c>
      <c r="D17307">
        <v>400</v>
      </c>
      <c r="E17307" t="s">
        <v>90</v>
      </c>
      <c r="G17307">
        <v>14.305999999999999</v>
      </c>
      <c r="H17307">
        <v>2018</v>
      </c>
      <c r="I17307">
        <v>4</v>
      </c>
      <c r="J17307">
        <v>23</v>
      </c>
      <c r="K17307" t="s">
        <v>2003</v>
      </c>
      <c r="L17307" t="s">
        <v>1948</v>
      </c>
      <c r="M17307" t="s">
        <v>899</v>
      </c>
      <c r="N17307" t="s">
        <v>860</v>
      </c>
      <c r="R17307" t="str">
        <f t="shared" si="960"/>
        <v>Weekday</v>
      </c>
      <c r="S17307" s="27">
        <f t="shared" si="961"/>
        <v>43213</v>
      </c>
      <c r="V17307" t="str">
        <f t="shared" si="962"/>
        <v/>
      </c>
    </row>
    <row r="17308" spans="1:51" x14ac:dyDescent="0.25">
      <c r="A17308" t="s">
        <v>66</v>
      </c>
      <c r="C17308">
        <v>5730215</v>
      </c>
      <c r="D17308">
        <v>400</v>
      </c>
      <c r="E17308" t="s">
        <v>90</v>
      </c>
      <c r="G17308">
        <v>14.361000000000001</v>
      </c>
      <c r="H17308">
        <v>2016</v>
      </c>
      <c r="I17308">
        <v>4</v>
      </c>
      <c r="J17308">
        <v>25</v>
      </c>
      <c r="K17308" t="s">
        <v>1947</v>
      </c>
      <c r="L17308" t="s">
        <v>1984</v>
      </c>
      <c r="M17308" t="s">
        <v>900</v>
      </c>
      <c r="N17308" t="s">
        <v>860</v>
      </c>
      <c r="R17308" t="str">
        <f t="shared" si="960"/>
        <v>Weekday</v>
      </c>
      <c r="S17308" s="27">
        <f t="shared" si="961"/>
        <v>42485</v>
      </c>
      <c r="V17308" t="str">
        <f t="shared" si="962"/>
        <v/>
      </c>
    </row>
    <row r="17309" spans="1:51" x14ac:dyDescent="0.25">
      <c r="A17309" t="s">
        <v>66</v>
      </c>
      <c r="C17309">
        <v>5355083</v>
      </c>
      <c r="D17309">
        <v>400</v>
      </c>
      <c r="E17309" t="s">
        <v>90</v>
      </c>
      <c r="G17309">
        <v>14.391999999999999</v>
      </c>
      <c r="H17309">
        <v>2015</v>
      </c>
      <c r="I17309">
        <v>7</v>
      </c>
      <c r="J17309">
        <v>13</v>
      </c>
      <c r="K17309" t="s">
        <v>1956</v>
      </c>
      <c r="L17309" t="s">
        <v>1986</v>
      </c>
      <c r="M17309" t="s">
        <v>900</v>
      </c>
      <c r="N17309" t="s">
        <v>860</v>
      </c>
      <c r="R17309" t="str">
        <f t="shared" si="960"/>
        <v>Weekday</v>
      </c>
      <c r="S17309" s="27">
        <f t="shared" si="961"/>
        <v>42198</v>
      </c>
      <c r="V17309" t="str">
        <f t="shared" si="962"/>
        <v/>
      </c>
    </row>
    <row r="17310" spans="1:51" x14ac:dyDescent="0.25">
      <c r="A17310" t="s">
        <v>66</v>
      </c>
      <c r="C17310">
        <v>5640566</v>
      </c>
      <c r="D17310">
        <v>400</v>
      </c>
      <c r="E17310" t="s">
        <v>90</v>
      </c>
      <c r="G17310">
        <v>14.401</v>
      </c>
      <c r="H17310">
        <v>2016</v>
      </c>
      <c r="I17310">
        <v>2</v>
      </c>
      <c r="J17310">
        <v>16</v>
      </c>
      <c r="K17310" t="s">
        <v>1970</v>
      </c>
      <c r="L17310" t="s">
        <v>1968</v>
      </c>
      <c r="M17310" t="s">
        <v>900</v>
      </c>
      <c r="N17310" t="s">
        <v>860</v>
      </c>
      <c r="R17310" t="str">
        <f t="shared" si="960"/>
        <v>Weekday</v>
      </c>
      <c r="S17310" s="27">
        <f t="shared" si="961"/>
        <v>42416</v>
      </c>
      <c r="V17310" t="str">
        <f t="shared" si="962"/>
        <v/>
      </c>
    </row>
    <row r="17311" spans="1:51" x14ac:dyDescent="0.25">
      <c r="A17311" t="s">
        <v>66</v>
      </c>
      <c r="C17311">
        <v>5437718</v>
      </c>
      <c r="D17311">
        <v>400</v>
      </c>
      <c r="E17311" t="s">
        <v>90</v>
      </c>
      <c r="G17311">
        <v>14.407</v>
      </c>
      <c r="H17311">
        <v>2015</v>
      </c>
      <c r="I17311">
        <v>8</v>
      </c>
      <c r="J17311">
        <v>17</v>
      </c>
      <c r="K17311" t="s">
        <v>1958</v>
      </c>
      <c r="L17311" t="s">
        <v>1984</v>
      </c>
      <c r="M17311" t="s">
        <v>900</v>
      </c>
      <c r="N17311" t="s">
        <v>860</v>
      </c>
      <c r="R17311" t="str">
        <f t="shared" si="960"/>
        <v>Weekday</v>
      </c>
      <c r="S17311" s="27">
        <f t="shared" si="961"/>
        <v>42233</v>
      </c>
      <c r="V17311" t="str">
        <f t="shared" si="962"/>
        <v/>
      </c>
    </row>
    <row r="17312" spans="1:51" x14ac:dyDescent="0.25">
      <c r="A17312" t="s">
        <v>66</v>
      </c>
      <c r="C17312">
        <v>4886068</v>
      </c>
      <c r="D17312">
        <v>400</v>
      </c>
      <c r="E17312" t="s">
        <v>91</v>
      </c>
      <c r="G17312">
        <v>14.404999999999999</v>
      </c>
      <c r="H17312">
        <v>2014</v>
      </c>
      <c r="I17312">
        <v>6</v>
      </c>
      <c r="J17312">
        <v>20</v>
      </c>
      <c r="K17312" t="s">
        <v>1969</v>
      </c>
      <c r="L17312" t="s">
        <v>1988</v>
      </c>
      <c r="M17312" t="s">
        <v>899</v>
      </c>
      <c r="N17312" t="s">
        <v>860</v>
      </c>
      <c r="Q17312" t="s">
        <v>150</v>
      </c>
      <c r="R17312" t="str">
        <f t="shared" si="960"/>
        <v>Weekday</v>
      </c>
      <c r="S17312" s="27">
        <f t="shared" si="961"/>
        <v>41810</v>
      </c>
      <c r="V17312" t="str">
        <f t="shared" si="962"/>
        <v/>
      </c>
      <c r="AE17312" s="27"/>
      <c r="AO17312" s="27"/>
      <c r="AX17312" s="27"/>
      <c r="AY17312" s="27"/>
    </row>
    <row r="17313" spans="1:51" x14ac:dyDescent="0.25">
      <c r="A17313" t="s">
        <v>66</v>
      </c>
      <c r="C17313">
        <v>5239752</v>
      </c>
      <c r="D17313">
        <v>400</v>
      </c>
      <c r="E17313" t="s">
        <v>91</v>
      </c>
      <c r="G17313">
        <v>14.413</v>
      </c>
      <c r="H17313">
        <v>2015</v>
      </c>
      <c r="I17313">
        <v>4</v>
      </c>
      <c r="J17313">
        <v>2</v>
      </c>
      <c r="K17313" t="s">
        <v>1972</v>
      </c>
      <c r="L17313" t="s">
        <v>2002</v>
      </c>
      <c r="M17313" t="s">
        <v>899</v>
      </c>
      <c r="N17313" t="s">
        <v>404</v>
      </c>
      <c r="Q17313" t="s">
        <v>150</v>
      </c>
      <c r="R17313" t="str">
        <f t="shared" si="960"/>
        <v>Weekday</v>
      </c>
      <c r="S17313" s="27">
        <f t="shared" si="961"/>
        <v>42096</v>
      </c>
      <c r="V17313" t="str">
        <f t="shared" si="962"/>
        <v/>
      </c>
      <c r="AE17313" s="27"/>
      <c r="AO17313" s="27"/>
      <c r="AX17313" s="27"/>
      <c r="AY17313" s="27"/>
    </row>
    <row r="17314" spans="1:51" x14ac:dyDescent="0.25">
      <c r="A17314" t="s">
        <v>66</v>
      </c>
      <c r="C17314">
        <v>5258697</v>
      </c>
      <c r="D17314">
        <v>400</v>
      </c>
      <c r="E17314" t="s">
        <v>91</v>
      </c>
      <c r="G17314">
        <v>14.423999999999999</v>
      </c>
      <c r="H17314">
        <v>2015</v>
      </c>
      <c r="I17314">
        <v>4</v>
      </c>
      <c r="J17314">
        <v>19</v>
      </c>
      <c r="K17314" t="s">
        <v>1934</v>
      </c>
      <c r="L17314" t="s">
        <v>1989</v>
      </c>
      <c r="M17314" t="s">
        <v>900</v>
      </c>
      <c r="N17314" t="s">
        <v>860</v>
      </c>
      <c r="Q17314" t="s">
        <v>151</v>
      </c>
      <c r="R17314" t="str">
        <f t="shared" si="960"/>
        <v>Weekend</v>
      </c>
      <c r="S17314" s="27">
        <f t="shared" si="961"/>
        <v>42113</v>
      </c>
      <c r="V17314" t="str">
        <f t="shared" si="962"/>
        <v/>
      </c>
      <c r="AE17314" s="27"/>
      <c r="AO17314" s="27"/>
      <c r="AX17314" s="27"/>
      <c r="AY17314" s="27"/>
    </row>
    <row r="17315" spans="1:51" x14ac:dyDescent="0.25">
      <c r="A17315" t="s">
        <v>66</v>
      </c>
      <c r="C17315">
        <v>4931855</v>
      </c>
      <c r="D17315">
        <v>400</v>
      </c>
      <c r="E17315" t="s">
        <v>91</v>
      </c>
      <c r="G17315">
        <v>14.427</v>
      </c>
      <c r="H17315">
        <v>2014</v>
      </c>
      <c r="I17315">
        <v>8</v>
      </c>
      <c r="J17315">
        <v>7</v>
      </c>
      <c r="K17315" t="s">
        <v>1934</v>
      </c>
      <c r="L17315" t="s">
        <v>1946</v>
      </c>
      <c r="M17315" t="s">
        <v>900</v>
      </c>
      <c r="N17315" t="s">
        <v>860</v>
      </c>
      <c r="Q17315" t="s">
        <v>151</v>
      </c>
      <c r="R17315" t="str">
        <f t="shared" si="960"/>
        <v>Weekday</v>
      </c>
      <c r="S17315" s="27">
        <f t="shared" si="961"/>
        <v>41858</v>
      </c>
      <c r="V17315" t="str">
        <f t="shared" si="962"/>
        <v/>
      </c>
      <c r="AE17315" s="27"/>
      <c r="AO17315" s="27"/>
      <c r="AX17315" s="27"/>
      <c r="AY17315" s="27"/>
    </row>
    <row r="17316" spans="1:51" x14ac:dyDescent="0.25">
      <c r="A17316" t="s">
        <v>66</v>
      </c>
      <c r="C17316">
        <v>4997681</v>
      </c>
      <c r="D17316">
        <v>400</v>
      </c>
      <c r="E17316" t="s">
        <v>91</v>
      </c>
      <c r="G17316">
        <v>14.47</v>
      </c>
      <c r="H17316">
        <v>2014</v>
      </c>
      <c r="I17316">
        <v>9</v>
      </c>
      <c r="J17316">
        <v>25</v>
      </c>
      <c r="K17316" t="s">
        <v>1972</v>
      </c>
      <c r="L17316" t="s">
        <v>1971</v>
      </c>
      <c r="M17316" t="s">
        <v>900</v>
      </c>
      <c r="N17316" t="s">
        <v>860</v>
      </c>
      <c r="Q17316" t="s">
        <v>151</v>
      </c>
      <c r="R17316" t="str">
        <f t="shared" si="960"/>
        <v>Weekday</v>
      </c>
      <c r="S17316" s="27">
        <f t="shared" si="961"/>
        <v>41907</v>
      </c>
      <c r="V17316" t="str">
        <f t="shared" si="962"/>
        <v/>
      </c>
      <c r="AE17316" s="27"/>
      <c r="AO17316" s="27"/>
      <c r="AX17316" s="27"/>
      <c r="AY17316" s="27"/>
    </row>
    <row r="17317" spans="1:51" x14ac:dyDescent="0.25">
      <c r="A17317" t="s">
        <v>66</v>
      </c>
      <c r="C17317">
        <v>6540796</v>
      </c>
      <c r="D17317">
        <v>400</v>
      </c>
      <c r="E17317" t="s">
        <v>90</v>
      </c>
      <c r="G17317">
        <v>14.484999999999999</v>
      </c>
      <c r="H17317">
        <v>2018</v>
      </c>
      <c r="I17317">
        <v>1</v>
      </c>
      <c r="J17317">
        <v>4</v>
      </c>
      <c r="K17317" t="s">
        <v>1969</v>
      </c>
      <c r="L17317" t="s">
        <v>1949</v>
      </c>
      <c r="M17317" t="s">
        <v>900</v>
      </c>
      <c r="N17317" t="s">
        <v>860</v>
      </c>
      <c r="R17317" t="str">
        <f t="shared" si="960"/>
        <v>Weekday</v>
      </c>
      <c r="S17317" s="27">
        <f t="shared" si="961"/>
        <v>43104</v>
      </c>
      <c r="V17317" t="str">
        <f t="shared" si="962"/>
        <v/>
      </c>
    </row>
    <row r="17318" spans="1:51" x14ac:dyDescent="0.25">
      <c r="A17318" t="s">
        <v>66</v>
      </c>
      <c r="C17318">
        <v>5535599</v>
      </c>
      <c r="D17318">
        <v>400</v>
      </c>
      <c r="E17318" t="s">
        <v>90</v>
      </c>
      <c r="G17318">
        <v>14.484999999999999</v>
      </c>
      <c r="H17318">
        <v>2015</v>
      </c>
      <c r="I17318">
        <v>11</v>
      </c>
      <c r="J17318">
        <v>24</v>
      </c>
      <c r="K17318" t="s">
        <v>1970</v>
      </c>
      <c r="L17318" t="s">
        <v>1999</v>
      </c>
      <c r="M17318" t="s">
        <v>900</v>
      </c>
      <c r="N17318" t="s">
        <v>860</v>
      </c>
      <c r="R17318" t="str">
        <f t="shared" si="960"/>
        <v>Weekday</v>
      </c>
      <c r="S17318" s="27">
        <f t="shared" si="961"/>
        <v>42332</v>
      </c>
      <c r="V17318" t="str">
        <f t="shared" si="962"/>
        <v/>
      </c>
    </row>
    <row r="17319" spans="1:51" x14ac:dyDescent="0.25">
      <c r="A17319" t="s">
        <v>66</v>
      </c>
      <c r="C17319">
        <v>5674719</v>
      </c>
      <c r="D17319">
        <v>400</v>
      </c>
      <c r="E17319" t="s">
        <v>90</v>
      </c>
      <c r="G17319">
        <v>14.484999999999999</v>
      </c>
      <c r="H17319">
        <v>2016</v>
      </c>
      <c r="I17319">
        <v>3</v>
      </c>
      <c r="J17319">
        <v>14</v>
      </c>
      <c r="K17319" t="s">
        <v>1972</v>
      </c>
      <c r="L17319" t="s">
        <v>1973</v>
      </c>
      <c r="M17319" t="s">
        <v>900</v>
      </c>
      <c r="N17319" t="s">
        <v>404</v>
      </c>
      <c r="R17319" t="str">
        <f t="shared" si="960"/>
        <v>Weekday</v>
      </c>
      <c r="S17319" s="27">
        <f t="shared" si="961"/>
        <v>42443</v>
      </c>
      <c r="V17319" t="str">
        <f t="shared" si="962"/>
        <v/>
      </c>
    </row>
    <row r="17320" spans="1:51" x14ac:dyDescent="0.25">
      <c r="A17320" t="s">
        <v>66</v>
      </c>
      <c r="C17320">
        <v>5549988</v>
      </c>
      <c r="D17320">
        <v>400</v>
      </c>
      <c r="E17320" t="s">
        <v>90</v>
      </c>
      <c r="G17320">
        <v>14.484999999999999</v>
      </c>
      <c r="H17320">
        <v>2015</v>
      </c>
      <c r="I17320">
        <v>12</v>
      </c>
      <c r="J17320">
        <v>12</v>
      </c>
      <c r="K17320" t="s">
        <v>1949</v>
      </c>
      <c r="L17320" t="s">
        <v>1973</v>
      </c>
      <c r="M17320" t="s">
        <v>900</v>
      </c>
      <c r="N17320" t="s">
        <v>404</v>
      </c>
      <c r="R17320" t="str">
        <f t="shared" si="960"/>
        <v>Weekend</v>
      </c>
      <c r="S17320" s="27">
        <f t="shared" si="961"/>
        <v>42350</v>
      </c>
      <c r="V17320" t="str">
        <f t="shared" si="962"/>
        <v/>
      </c>
    </row>
    <row r="17321" spans="1:51" x14ac:dyDescent="0.25">
      <c r="A17321" t="s">
        <v>66</v>
      </c>
      <c r="C17321">
        <v>5437313</v>
      </c>
      <c r="D17321">
        <v>400</v>
      </c>
      <c r="E17321" t="s">
        <v>90</v>
      </c>
      <c r="G17321">
        <v>14.484999999999999</v>
      </c>
      <c r="H17321">
        <v>2015</v>
      </c>
      <c r="I17321">
        <v>8</v>
      </c>
      <c r="J17321">
        <v>10</v>
      </c>
      <c r="K17321" t="s">
        <v>1969</v>
      </c>
      <c r="L17321" t="s">
        <v>1962</v>
      </c>
      <c r="M17321" t="s">
        <v>900</v>
      </c>
      <c r="N17321" t="s">
        <v>860</v>
      </c>
      <c r="R17321" t="str">
        <f t="shared" si="960"/>
        <v>Weekday</v>
      </c>
      <c r="S17321" s="27">
        <f t="shared" si="961"/>
        <v>42226</v>
      </c>
      <c r="V17321" t="str">
        <f t="shared" si="962"/>
        <v/>
      </c>
    </row>
    <row r="17322" spans="1:51" x14ac:dyDescent="0.25">
      <c r="A17322" t="s">
        <v>66</v>
      </c>
      <c r="C17322">
        <v>5646085</v>
      </c>
      <c r="D17322">
        <v>400</v>
      </c>
      <c r="E17322" t="s">
        <v>91</v>
      </c>
      <c r="G17322">
        <v>14.489000000000001</v>
      </c>
      <c r="H17322">
        <v>2016</v>
      </c>
      <c r="I17322">
        <v>2</v>
      </c>
      <c r="J17322">
        <v>22</v>
      </c>
      <c r="K17322" t="s">
        <v>1943</v>
      </c>
      <c r="L17322" t="s">
        <v>1955</v>
      </c>
      <c r="M17322" t="s">
        <v>899</v>
      </c>
      <c r="N17322" t="s">
        <v>404</v>
      </c>
      <c r="Q17322" t="s">
        <v>151</v>
      </c>
      <c r="R17322" t="str">
        <f t="shared" si="960"/>
        <v>Weekday</v>
      </c>
      <c r="S17322" s="27">
        <f t="shared" si="961"/>
        <v>42422</v>
      </c>
      <c r="V17322" t="str">
        <f t="shared" si="962"/>
        <v/>
      </c>
      <c r="AE17322" s="27"/>
      <c r="AO17322" s="27"/>
      <c r="AX17322" s="27"/>
      <c r="AY17322" s="27"/>
    </row>
    <row r="17323" spans="1:51" x14ac:dyDescent="0.25">
      <c r="A17323" t="s">
        <v>66</v>
      </c>
      <c r="C17323">
        <v>5535179</v>
      </c>
      <c r="D17323">
        <v>400</v>
      </c>
      <c r="E17323" t="s">
        <v>90</v>
      </c>
      <c r="G17323">
        <v>14.500999999999999</v>
      </c>
      <c r="H17323">
        <v>2015</v>
      </c>
      <c r="I17323">
        <v>10</v>
      </c>
      <c r="J17323">
        <v>20</v>
      </c>
      <c r="K17323" t="s">
        <v>1970</v>
      </c>
      <c r="L17323" t="s">
        <v>1986</v>
      </c>
      <c r="M17323" t="s">
        <v>900</v>
      </c>
      <c r="N17323" t="s">
        <v>860</v>
      </c>
      <c r="R17323" t="str">
        <f t="shared" ref="R17323:R17386" si="963">IF(WEEKDAY(DATE(H17323,I17323,J17323),2) &lt; 6, "Weekday", "Weekend")</f>
        <v>Weekday</v>
      </c>
      <c r="S17323" s="27">
        <f t="shared" si="961"/>
        <v>42297</v>
      </c>
      <c r="V17323" t="str">
        <f t="shared" si="962"/>
        <v/>
      </c>
    </row>
    <row r="17324" spans="1:51" x14ac:dyDescent="0.25">
      <c r="A17324" t="s">
        <v>66</v>
      </c>
      <c r="C17324">
        <v>5621214</v>
      </c>
      <c r="D17324">
        <v>400</v>
      </c>
      <c r="E17324" t="s">
        <v>91</v>
      </c>
      <c r="G17324">
        <v>14.504</v>
      </c>
      <c r="H17324">
        <v>2016</v>
      </c>
      <c r="I17324">
        <v>2</v>
      </c>
      <c r="J17324">
        <v>2</v>
      </c>
      <c r="K17324" t="s">
        <v>1954</v>
      </c>
      <c r="L17324" t="s">
        <v>2001</v>
      </c>
      <c r="M17324" t="s">
        <v>900</v>
      </c>
      <c r="N17324" t="s">
        <v>404</v>
      </c>
      <c r="Q17324" t="s">
        <v>151</v>
      </c>
      <c r="R17324" t="str">
        <f t="shared" si="963"/>
        <v>Weekday</v>
      </c>
      <c r="S17324" s="27">
        <f t="shared" ref="S17324:S17387" si="964">DATE(H17324,I17324,J17324)</f>
        <v>42402</v>
      </c>
      <c r="V17324" t="str">
        <f t="shared" si="962"/>
        <v/>
      </c>
      <c r="AE17324" s="27"/>
      <c r="AO17324" s="27"/>
      <c r="AX17324" s="27"/>
      <c r="AY17324" s="27"/>
    </row>
    <row r="17325" spans="1:51" x14ac:dyDescent="0.25">
      <c r="A17325" t="s">
        <v>66</v>
      </c>
      <c r="C17325">
        <v>5126436</v>
      </c>
      <c r="D17325">
        <v>400</v>
      </c>
      <c r="E17325" t="s">
        <v>91</v>
      </c>
      <c r="G17325">
        <v>14.507</v>
      </c>
      <c r="H17325">
        <v>2015</v>
      </c>
      <c r="I17325">
        <v>1</v>
      </c>
      <c r="J17325">
        <v>10</v>
      </c>
      <c r="K17325" t="s">
        <v>1973</v>
      </c>
      <c r="L17325" t="s">
        <v>1996</v>
      </c>
      <c r="M17325" t="s">
        <v>900</v>
      </c>
      <c r="N17325" t="s">
        <v>404</v>
      </c>
      <c r="Q17325" t="s">
        <v>151</v>
      </c>
      <c r="R17325" t="str">
        <f t="shared" si="963"/>
        <v>Weekend</v>
      </c>
      <c r="S17325" s="27">
        <f t="shared" si="964"/>
        <v>42014</v>
      </c>
      <c r="V17325" t="str">
        <f t="shared" si="962"/>
        <v/>
      </c>
      <c r="AE17325" s="27"/>
      <c r="AO17325" s="27"/>
      <c r="AX17325" s="27"/>
      <c r="AY17325" s="27"/>
    </row>
    <row r="17326" spans="1:51" x14ac:dyDescent="0.25">
      <c r="A17326" t="s">
        <v>66</v>
      </c>
      <c r="C17326">
        <v>5805723</v>
      </c>
      <c r="D17326">
        <v>400</v>
      </c>
      <c r="E17326" t="s">
        <v>90</v>
      </c>
      <c r="G17326">
        <v>14.547000000000001</v>
      </c>
      <c r="H17326">
        <v>2016</v>
      </c>
      <c r="I17326">
        <v>6</v>
      </c>
      <c r="J17326">
        <v>20</v>
      </c>
      <c r="K17326" t="s">
        <v>1947</v>
      </c>
      <c r="L17326" t="s">
        <v>1939</v>
      </c>
      <c r="M17326" t="s">
        <v>900</v>
      </c>
      <c r="N17326" t="s">
        <v>404</v>
      </c>
      <c r="R17326" t="str">
        <f t="shared" si="963"/>
        <v>Weekday</v>
      </c>
      <c r="S17326" s="27">
        <f t="shared" si="964"/>
        <v>42541</v>
      </c>
      <c r="V17326" t="str">
        <f t="shared" si="962"/>
        <v/>
      </c>
    </row>
    <row r="17327" spans="1:51" x14ac:dyDescent="0.25">
      <c r="A17327" t="s">
        <v>66</v>
      </c>
      <c r="C17327">
        <v>5286583</v>
      </c>
      <c r="D17327">
        <v>400</v>
      </c>
      <c r="E17327" t="s">
        <v>91</v>
      </c>
      <c r="G17327">
        <v>14.548</v>
      </c>
      <c r="H17327">
        <v>2015</v>
      </c>
      <c r="I17327">
        <v>5</v>
      </c>
      <c r="J17327">
        <v>11</v>
      </c>
      <c r="K17327" t="s">
        <v>1973</v>
      </c>
      <c r="L17327" t="s">
        <v>1955</v>
      </c>
      <c r="M17327" t="s">
        <v>900</v>
      </c>
      <c r="N17327" t="s">
        <v>171</v>
      </c>
      <c r="R17327" t="str">
        <f t="shared" si="963"/>
        <v>Weekday</v>
      </c>
      <c r="S17327" s="27">
        <f t="shared" si="964"/>
        <v>42135</v>
      </c>
      <c r="V17327" t="str">
        <f t="shared" si="962"/>
        <v/>
      </c>
    </row>
    <row r="17328" spans="1:51" x14ac:dyDescent="0.25">
      <c r="A17328" t="s">
        <v>66</v>
      </c>
      <c r="C17328">
        <v>6917822</v>
      </c>
      <c r="D17328">
        <v>400</v>
      </c>
      <c r="E17328" t="s">
        <v>91</v>
      </c>
      <c r="G17328">
        <v>19.885999999999999</v>
      </c>
      <c r="H17328">
        <v>2018</v>
      </c>
      <c r="I17328">
        <v>10</v>
      </c>
      <c r="J17328">
        <v>16</v>
      </c>
      <c r="K17328" t="s">
        <v>1941</v>
      </c>
      <c r="L17328" t="s">
        <v>1993</v>
      </c>
      <c r="M17328" t="s">
        <v>900</v>
      </c>
      <c r="N17328" t="s">
        <v>860</v>
      </c>
      <c r="R17328" t="str">
        <f t="shared" si="963"/>
        <v>Weekday</v>
      </c>
      <c r="S17328" s="27">
        <f t="shared" si="964"/>
        <v>43389</v>
      </c>
      <c r="V17328" t="str">
        <f t="shared" si="962"/>
        <v/>
      </c>
    </row>
    <row r="17329" spans="1:51" x14ac:dyDescent="0.25">
      <c r="A17329" t="s">
        <v>66</v>
      </c>
      <c r="C17329">
        <v>6936997</v>
      </c>
      <c r="D17329">
        <v>400</v>
      </c>
      <c r="E17329" t="s">
        <v>90</v>
      </c>
      <c r="G17329">
        <v>19.885999999999999</v>
      </c>
      <c r="H17329">
        <v>2018</v>
      </c>
      <c r="I17329">
        <v>10</v>
      </c>
      <c r="J17329">
        <v>29</v>
      </c>
      <c r="K17329" t="s">
        <v>1949</v>
      </c>
      <c r="L17329" t="s">
        <v>1986</v>
      </c>
      <c r="M17329" t="s">
        <v>900</v>
      </c>
      <c r="N17329" t="s">
        <v>860</v>
      </c>
      <c r="R17329" t="str">
        <f t="shared" si="963"/>
        <v>Weekday</v>
      </c>
      <c r="S17329" s="27">
        <f t="shared" si="964"/>
        <v>43402</v>
      </c>
      <c r="V17329" t="str">
        <f t="shared" si="962"/>
        <v/>
      </c>
    </row>
    <row r="17330" spans="1:51" x14ac:dyDescent="0.25">
      <c r="A17330" t="s">
        <v>66</v>
      </c>
      <c r="C17330">
        <v>5642331</v>
      </c>
      <c r="D17330">
        <v>400</v>
      </c>
      <c r="E17330" t="s">
        <v>91</v>
      </c>
      <c r="G17330">
        <v>19.881</v>
      </c>
      <c r="H17330">
        <v>2016</v>
      </c>
      <c r="I17330">
        <v>2</v>
      </c>
      <c r="J17330">
        <v>17</v>
      </c>
      <c r="K17330" t="s">
        <v>1947</v>
      </c>
      <c r="L17330" t="s">
        <v>1979</v>
      </c>
      <c r="M17330" t="s">
        <v>900</v>
      </c>
      <c r="N17330" t="s">
        <v>860</v>
      </c>
      <c r="R17330" t="str">
        <f t="shared" si="963"/>
        <v>Weekday</v>
      </c>
      <c r="S17330" s="27">
        <f t="shared" si="964"/>
        <v>42417</v>
      </c>
      <c r="V17330" t="str">
        <f t="shared" si="962"/>
        <v/>
      </c>
    </row>
    <row r="17331" spans="1:51" x14ac:dyDescent="0.25">
      <c r="A17331" t="s">
        <v>66</v>
      </c>
      <c r="C17331">
        <v>6018581</v>
      </c>
      <c r="D17331">
        <v>400</v>
      </c>
      <c r="E17331" t="s">
        <v>90</v>
      </c>
      <c r="G17331">
        <v>19.904</v>
      </c>
      <c r="H17331">
        <v>2016</v>
      </c>
      <c r="I17331">
        <v>11</v>
      </c>
      <c r="J17331">
        <v>29</v>
      </c>
      <c r="K17331" t="s">
        <v>1973</v>
      </c>
      <c r="L17331" t="s">
        <v>1943</v>
      </c>
      <c r="M17331" t="s">
        <v>900</v>
      </c>
      <c r="N17331" t="s">
        <v>860</v>
      </c>
      <c r="Q17331" t="s">
        <v>152</v>
      </c>
      <c r="R17331" t="str">
        <f t="shared" si="963"/>
        <v>Weekday</v>
      </c>
      <c r="S17331" s="27">
        <f t="shared" si="964"/>
        <v>42703</v>
      </c>
      <c r="V17331" t="str">
        <f t="shared" si="962"/>
        <v/>
      </c>
      <c r="AE17331" s="27"/>
      <c r="AO17331" s="27"/>
      <c r="AX17331" s="27"/>
      <c r="AY17331" s="27"/>
    </row>
    <row r="17332" spans="1:51" x14ac:dyDescent="0.25">
      <c r="A17332" t="s">
        <v>66</v>
      </c>
      <c r="C17332">
        <v>5597415</v>
      </c>
      <c r="D17332">
        <v>400</v>
      </c>
      <c r="E17332" t="s">
        <v>91</v>
      </c>
      <c r="G17332">
        <v>19.904</v>
      </c>
      <c r="H17332">
        <v>2016</v>
      </c>
      <c r="I17332">
        <v>1</v>
      </c>
      <c r="J17332">
        <v>11</v>
      </c>
      <c r="K17332" t="s">
        <v>1954</v>
      </c>
      <c r="L17332" t="s">
        <v>1945</v>
      </c>
      <c r="M17332" t="s">
        <v>900</v>
      </c>
      <c r="N17332" t="s">
        <v>860</v>
      </c>
      <c r="R17332" t="str">
        <f t="shared" si="963"/>
        <v>Weekday</v>
      </c>
      <c r="S17332" s="27">
        <f t="shared" si="964"/>
        <v>42380</v>
      </c>
      <c r="V17332" t="str">
        <f t="shared" si="962"/>
        <v/>
      </c>
    </row>
    <row r="17333" spans="1:51" x14ac:dyDescent="0.25">
      <c r="A17333" t="s">
        <v>66</v>
      </c>
      <c r="C17333">
        <v>6638880</v>
      </c>
      <c r="D17333">
        <v>400</v>
      </c>
      <c r="E17333" t="s">
        <v>91</v>
      </c>
      <c r="G17333">
        <v>19.908999999999999</v>
      </c>
      <c r="H17333">
        <v>2018</v>
      </c>
      <c r="I17333">
        <v>3</v>
      </c>
      <c r="J17333">
        <v>17</v>
      </c>
      <c r="K17333" t="s">
        <v>1934</v>
      </c>
      <c r="L17333" t="s">
        <v>1955</v>
      </c>
      <c r="M17333" t="s">
        <v>899</v>
      </c>
      <c r="N17333" t="s">
        <v>860</v>
      </c>
      <c r="R17333" t="str">
        <f t="shared" si="963"/>
        <v>Weekend</v>
      </c>
      <c r="S17333" s="27">
        <f t="shared" si="964"/>
        <v>43176</v>
      </c>
      <c r="V17333" t="str">
        <f t="shared" si="962"/>
        <v/>
      </c>
    </row>
    <row r="17334" spans="1:51" x14ac:dyDescent="0.25">
      <c r="A17334" t="s">
        <v>66</v>
      </c>
      <c r="C17334">
        <v>6092830</v>
      </c>
      <c r="D17334">
        <v>400</v>
      </c>
      <c r="E17334" t="s">
        <v>91</v>
      </c>
      <c r="G17334">
        <v>19.916</v>
      </c>
      <c r="H17334">
        <v>2017</v>
      </c>
      <c r="I17334">
        <v>1</v>
      </c>
      <c r="J17334">
        <v>24</v>
      </c>
      <c r="K17334" t="s">
        <v>1964</v>
      </c>
      <c r="L17334" t="s">
        <v>1978</v>
      </c>
      <c r="M17334" t="s">
        <v>900</v>
      </c>
      <c r="N17334" t="s">
        <v>860</v>
      </c>
      <c r="R17334" t="str">
        <f t="shared" si="963"/>
        <v>Weekday</v>
      </c>
      <c r="S17334" s="27">
        <f t="shared" si="964"/>
        <v>42759</v>
      </c>
      <c r="V17334" t="str">
        <f t="shared" si="962"/>
        <v/>
      </c>
    </row>
    <row r="17335" spans="1:51" x14ac:dyDescent="0.25">
      <c r="A17335" t="s">
        <v>66</v>
      </c>
      <c r="C17335">
        <v>5642306</v>
      </c>
      <c r="D17335">
        <v>400</v>
      </c>
      <c r="E17335" t="s">
        <v>90</v>
      </c>
      <c r="G17335">
        <v>19.937000000000001</v>
      </c>
      <c r="H17335">
        <v>2016</v>
      </c>
      <c r="I17335">
        <v>2</v>
      </c>
      <c r="J17335">
        <v>16</v>
      </c>
      <c r="K17335" t="s">
        <v>1947</v>
      </c>
      <c r="L17335" t="s">
        <v>1998</v>
      </c>
      <c r="M17335" t="s">
        <v>900</v>
      </c>
      <c r="N17335" t="s">
        <v>860</v>
      </c>
      <c r="Q17335" t="s">
        <v>152</v>
      </c>
      <c r="R17335" t="str">
        <f t="shared" si="963"/>
        <v>Weekday</v>
      </c>
      <c r="S17335" s="27">
        <f t="shared" si="964"/>
        <v>42416</v>
      </c>
      <c r="V17335" t="str">
        <f t="shared" si="962"/>
        <v/>
      </c>
      <c r="AE17335" s="27"/>
      <c r="AO17335" s="27"/>
      <c r="AX17335" s="27"/>
      <c r="AY17335" s="27"/>
    </row>
    <row r="17336" spans="1:51" x14ac:dyDescent="0.25">
      <c r="A17336" t="s">
        <v>66</v>
      </c>
      <c r="C17336">
        <v>6066569</v>
      </c>
      <c r="D17336">
        <v>400</v>
      </c>
      <c r="E17336" t="s">
        <v>90</v>
      </c>
      <c r="G17336">
        <v>19.937999999999999</v>
      </c>
      <c r="H17336">
        <v>2016</v>
      </c>
      <c r="I17336">
        <v>12</v>
      </c>
      <c r="J17336">
        <v>27</v>
      </c>
      <c r="K17336" t="s">
        <v>1962</v>
      </c>
      <c r="L17336" t="s">
        <v>1984</v>
      </c>
      <c r="M17336" t="s">
        <v>900</v>
      </c>
      <c r="N17336" t="s">
        <v>860</v>
      </c>
      <c r="Q17336" t="s">
        <v>152</v>
      </c>
      <c r="R17336" t="str">
        <f t="shared" si="963"/>
        <v>Weekday</v>
      </c>
      <c r="S17336" s="27">
        <f t="shared" si="964"/>
        <v>42731</v>
      </c>
      <c r="V17336" t="str">
        <f t="shared" si="962"/>
        <v/>
      </c>
      <c r="AE17336" s="27"/>
      <c r="AO17336" s="27"/>
      <c r="AX17336" s="27"/>
      <c r="AY17336" s="27"/>
    </row>
    <row r="17337" spans="1:51" x14ac:dyDescent="0.25">
      <c r="A17337" t="s">
        <v>66</v>
      </c>
      <c r="C17337">
        <v>6570091</v>
      </c>
      <c r="D17337">
        <v>400</v>
      </c>
      <c r="E17337" t="s">
        <v>91</v>
      </c>
      <c r="G17337">
        <v>19.963000000000001</v>
      </c>
      <c r="H17337">
        <v>2018</v>
      </c>
      <c r="I17337">
        <v>1</v>
      </c>
      <c r="J17337">
        <v>28</v>
      </c>
      <c r="K17337" t="s">
        <v>1934</v>
      </c>
      <c r="L17337" t="s">
        <v>1960</v>
      </c>
      <c r="M17337" t="s">
        <v>899</v>
      </c>
      <c r="N17337" t="s">
        <v>860</v>
      </c>
      <c r="R17337" t="str">
        <f t="shared" si="963"/>
        <v>Weekend</v>
      </c>
      <c r="S17337" s="27">
        <f t="shared" si="964"/>
        <v>43128</v>
      </c>
      <c r="V17337" t="str">
        <f t="shared" si="962"/>
        <v/>
      </c>
    </row>
    <row r="17338" spans="1:51" x14ac:dyDescent="0.25">
      <c r="A17338" t="s">
        <v>66</v>
      </c>
      <c r="C17338">
        <v>6566882</v>
      </c>
      <c r="D17338">
        <v>400</v>
      </c>
      <c r="E17338" t="s">
        <v>91</v>
      </c>
      <c r="G17338">
        <v>19.966000000000001</v>
      </c>
      <c r="H17338">
        <v>2018</v>
      </c>
      <c r="I17338">
        <v>1</v>
      </c>
      <c r="J17338">
        <v>24</v>
      </c>
      <c r="K17338" t="s">
        <v>1972</v>
      </c>
      <c r="L17338" t="s">
        <v>1984</v>
      </c>
      <c r="M17338" t="s">
        <v>900</v>
      </c>
      <c r="N17338" t="s">
        <v>860</v>
      </c>
      <c r="R17338" t="str">
        <f t="shared" si="963"/>
        <v>Weekday</v>
      </c>
      <c r="S17338" s="27">
        <f t="shared" si="964"/>
        <v>43124</v>
      </c>
      <c r="V17338" t="str">
        <f t="shared" si="962"/>
        <v/>
      </c>
    </row>
    <row r="17339" spans="1:51" x14ac:dyDescent="0.25">
      <c r="A17339" t="s">
        <v>66</v>
      </c>
      <c r="C17339">
        <v>6810577</v>
      </c>
      <c r="D17339">
        <v>400</v>
      </c>
      <c r="E17339" t="s">
        <v>90</v>
      </c>
      <c r="G17339">
        <v>19.98</v>
      </c>
      <c r="H17339">
        <v>2018</v>
      </c>
      <c r="I17339">
        <v>7</v>
      </c>
      <c r="J17339">
        <v>26</v>
      </c>
      <c r="K17339" t="s">
        <v>1943</v>
      </c>
      <c r="L17339" t="s">
        <v>1966</v>
      </c>
      <c r="M17339" t="s">
        <v>900</v>
      </c>
      <c r="N17339" t="s">
        <v>404</v>
      </c>
      <c r="Q17339" t="s">
        <v>153</v>
      </c>
      <c r="R17339" t="str">
        <f t="shared" si="963"/>
        <v>Weekday</v>
      </c>
      <c r="S17339" s="27">
        <f t="shared" si="964"/>
        <v>43307</v>
      </c>
      <c r="V17339" t="str">
        <f t="shared" si="962"/>
        <v/>
      </c>
      <c r="AE17339" s="27"/>
      <c r="AO17339" s="27"/>
      <c r="AX17339" s="27"/>
      <c r="AY17339" s="27"/>
    </row>
    <row r="17340" spans="1:51" x14ac:dyDescent="0.25">
      <c r="A17340" t="s">
        <v>66</v>
      </c>
      <c r="C17340">
        <v>6120208</v>
      </c>
      <c r="D17340">
        <v>400</v>
      </c>
      <c r="E17340" t="s">
        <v>90</v>
      </c>
      <c r="G17340">
        <v>19.991</v>
      </c>
      <c r="H17340">
        <v>2017</v>
      </c>
      <c r="I17340">
        <v>2</v>
      </c>
      <c r="J17340">
        <v>15</v>
      </c>
      <c r="K17340" t="s">
        <v>1964</v>
      </c>
      <c r="L17340" t="s">
        <v>1955</v>
      </c>
      <c r="M17340" t="s">
        <v>900</v>
      </c>
      <c r="N17340" t="s">
        <v>404</v>
      </c>
      <c r="Q17340" t="s">
        <v>153</v>
      </c>
      <c r="R17340" t="str">
        <f t="shared" si="963"/>
        <v>Weekday</v>
      </c>
      <c r="S17340" s="27">
        <f t="shared" si="964"/>
        <v>42781</v>
      </c>
      <c r="V17340" t="str">
        <f t="shared" si="962"/>
        <v/>
      </c>
      <c r="AE17340" s="27"/>
      <c r="AO17340" s="27"/>
      <c r="AX17340" s="27"/>
      <c r="AY17340" s="27"/>
    </row>
    <row r="17341" spans="1:51" x14ac:dyDescent="0.25">
      <c r="A17341" t="s">
        <v>66</v>
      </c>
      <c r="C17341">
        <v>5627566</v>
      </c>
      <c r="D17341">
        <v>400</v>
      </c>
      <c r="E17341" t="s">
        <v>90</v>
      </c>
      <c r="G17341">
        <v>19.992999999999999</v>
      </c>
      <c r="H17341">
        <v>2016</v>
      </c>
      <c r="I17341">
        <v>2</v>
      </c>
      <c r="J17341">
        <v>3</v>
      </c>
      <c r="K17341" t="s">
        <v>1964</v>
      </c>
      <c r="L17341" t="s">
        <v>1973</v>
      </c>
      <c r="M17341" t="s">
        <v>900</v>
      </c>
      <c r="N17341" t="s">
        <v>404</v>
      </c>
      <c r="Q17341" t="s">
        <v>153</v>
      </c>
      <c r="R17341" t="str">
        <f t="shared" si="963"/>
        <v>Weekday</v>
      </c>
      <c r="S17341" s="27">
        <f t="shared" si="964"/>
        <v>42403</v>
      </c>
      <c r="V17341" t="str">
        <f t="shared" si="962"/>
        <v/>
      </c>
      <c r="AE17341" s="27"/>
      <c r="AO17341" s="27"/>
      <c r="AX17341" s="27"/>
      <c r="AY17341" s="27"/>
    </row>
    <row r="17342" spans="1:51" x14ac:dyDescent="0.25">
      <c r="A17342" t="s">
        <v>66</v>
      </c>
      <c r="C17342">
        <v>6869715</v>
      </c>
      <c r="D17342">
        <v>400</v>
      </c>
      <c r="E17342" t="s">
        <v>90</v>
      </c>
      <c r="G17342">
        <v>19.992999999999999</v>
      </c>
      <c r="H17342">
        <v>2018</v>
      </c>
      <c r="I17342">
        <v>9</v>
      </c>
      <c r="J17342">
        <v>11</v>
      </c>
      <c r="K17342" t="s">
        <v>1936</v>
      </c>
      <c r="L17342" t="s">
        <v>1959</v>
      </c>
      <c r="M17342" t="s">
        <v>900</v>
      </c>
      <c r="N17342" t="s">
        <v>860</v>
      </c>
      <c r="Q17342" t="s">
        <v>153</v>
      </c>
      <c r="R17342" t="str">
        <f t="shared" si="963"/>
        <v>Weekday</v>
      </c>
      <c r="S17342" s="27">
        <f t="shared" si="964"/>
        <v>43354</v>
      </c>
      <c r="V17342" t="str">
        <f t="shared" si="962"/>
        <v/>
      </c>
      <c r="AE17342" s="27"/>
      <c r="AO17342" s="27"/>
      <c r="AX17342" s="27"/>
      <c r="AY17342" s="27"/>
    </row>
    <row r="17343" spans="1:51" x14ac:dyDescent="0.25">
      <c r="A17343" t="s">
        <v>66</v>
      </c>
      <c r="C17343">
        <v>6864845</v>
      </c>
      <c r="D17343">
        <v>400</v>
      </c>
      <c r="E17343" t="s">
        <v>90</v>
      </c>
      <c r="G17343">
        <v>19.995000000000001</v>
      </c>
      <c r="H17343">
        <v>2018</v>
      </c>
      <c r="I17343">
        <v>9</v>
      </c>
      <c r="J17343">
        <v>6</v>
      </c>
      <c r="K17343" t="s">
        <v>1958</v>
      </c>
      <c r="L17343" t="s">
        <v>1979</v>
      </c>
      <c r="M17343" t="s">
        <v>900</v>
      </c>
      <c r="N17343" t="s">
        <v>860</v>
      </c>
      <c r="Q17343" t="s">
        <v>153</v>
      </c>
      <c r="R17343" t="str">
        <f t="shared" si="963"/>
        <v>Weekday</v>
      </c>
      <c r="S17343" s="27">
        <f t="shared" si="964"/>
        <v>43349</v>
      </c>
      <c r="V17343" t="str">
        <f t="shared" si="962"/>
        <v/>
      </c>
      <c r="AE17343" s="27"/>
      <c r="AO17343" s="27"/>
      <c r="AX17343" s="27"/>
      <c r="AY17343" s="27"/>
    </row>
    <row r="17344" spans="1:51" x14ac:dyDescent="0.25">
      <c r="A17344" t="s">
        <v>66</v>
      </c>
      <c r="C17344">
        <v>5204986</v>
      </c>
      <c r="D17344">
        <v>400</v>
      </c>
      <c r="E17344" t="s">
        <v>91</v>
      </c>
      <c r="G17344">
        <v>20.018000000000001</v>
      </c>
      <c r="H17344">
        <v>2015</v>
      </c>
      <c r="I17344">
        <v>3</v>
      </c>
      <c r="J17344">
        <v>2</v>
      </c>
      <c r="K17344" t="s">
        <v>1954</v>
      </c>
      <c r="L17344" t="s">
        <v>1958</v>
      </c>
      <c r="M17344" t="s">
        <v>900</v>
      </c>
      <c r="N17344" t="s">
        <v>404</v>
      </c>
      <c r="R17344" t="str">
        <f t="shared" si="963"/>
        <v>Weekday</v>
      </c>
      <c r="S17344" s="27">
        <f t="shared" si="964"/>
        <v>42065</v>
      </c>
      <c r="V17344" t="str">
        <f t="shared" si="962"/>
        <v/>
      </c>
    </row>
    <row r="17345" spans="1:51" x14ac:dyDescent="0.25">
      <c r="A17345" t="s">
        <v>66</v>
      </c>
      <c r="C17345">
        <v>5935877</v>
      </c>
      <c r="D17345">
        <v>400</v>
      </c>
      <c r="E17345" t="s">
        <v>90</v>
      </c>
      <c r="G17345">
        <v>20.027000000000001</v>
      </c>
      <c r="H17345">
        <v>2016</v>
      </c>
      <c r="I17345">
        <v>9</v>
      </c>
      <c r="J17345">
        <v>26</v>
      </c>
      <c r="K17345" t="s">
        <v>1947</v>
      </c>
      <c r="L17345" t="s">
        <v>1944</v>
      </c>
      <c r="M17345" t="s">
        <v>899</v>
      </c>
      <c r="N17345" t="s">
        <v>860</v>
      </c>
      <c r="Q17345" t="s">
        <v>153</v>
      </c>
      <c r="R17345" t="str">
        <f t="shared" si="963"/>
        <v>Weekday</v>
      </c>
      <c r="S17345" s="27">
        <f t="shared" si="964"/>
        <v>42639</v>
      </c>
      <c r="V17345" t="str">
        <f t="shared" si="962"/>
        <v/>
      </c>
      <c r="AE17345" s="27"/>
      <c r="AO17345" s="27"/>
      <c r="AX17345" s="27"/>
      <c r="AY17345" s="27"/>
    </row>
    <row r="17346" spans="1:51" x14ac:dyDescent="0.25">
      <c r="A17346" t="s">
        <v>66</v>
      </c>
      <c r="C17346">
        <v>6149937</v>
      </c>
      <c r="D17346">
        <v>400</v>
      </c>
      <c r="E17346" t="s">
        <v>91</v>
      </c>
      <c r="G17346">
        <v>20.029</v>
      </c>
      <c r="H17346">
        <v>2017</v>
      </c>
      <c r="I17346">
        <v>3</v>
      </c>
      <c r="J17346">
        <v>13</v>
      </c>
      <c r="K17346" t="s">
        <v>1947</v>
      </c>
      <c r="L17346" t="s">
        <v>1955</v>
      </c>
      <c r="M17346" t="s">
        <v>900</v>
      </c>
      <c r="N17346" t="s">
        <v>860</v>
      </c>
      <c r="R17346" t="str">
        <f t="shared" si="963"/>
        <v>Weekday</v>
      </c>
      <c r="S17346" s="27">
        <f t="shared" si="964"/>
        <v>42807</v>
      </c>
      <c r="V17346" t="str">
        <f t="shared" si="962"/>
        <v/>
      </c>
    </row>
    <row r="17347" spans="1:51" x14ac:dyDescent="0.25">
      <c r="A17347" t="s">
        <v>66</v>
      </c>
      <c r="C17347">
        <v>6127300</v>
      </c>
      <c r="D17347">
        <v>400</v>
      </c>
      <c r="E17347" t="s">
        <v>91</v>
      </c>
      <c r="G17347">
        <v>20.04</v>
      </c>
      <c r="H17347">
        <v>2017</v>
      </c>
      <c r="I17347">
        <v>2</v>
      </c>
      <c r="J17347">
        <v>22</v>
      </c>
      <c r="K17347" t="s">
        <v>1954</v>
      </c>
      <c r="L17347" t="s">
        <v>1982</v>
      </c>
      <c r="M17347" t="s">
        <v>900</v>
      </c>
      <c r="N17347" t="s">
        <v>860</v>
      </c>
      <c r="R17347" t="str">
        <f t="shared" si="963"/>
        <v>Weekday</v>
      </c>
      <c r="S17347" s="27">
        <f t="shared" si="964"/>
        <v>42788</v>
      </c>
      <c r="V17347" t="str">
        <f t="shared" ref="V17347:V17410" si="965">T17347&amp;U17347</f>
        <v/>
      </c>
    </row>
    <row r="17348" spans="1:51" x14ac:dyDescent="0.25">
      <c r="A17348" t="s">
        <v>66</v>
      </c>
      <c r="C17348">
        <v>5664930</v>
      </c>
      <c r="D17348">
        <v>400</v>
      </c>
      <c r="E17348" t="s">
        <v>91</v>
      </c>
      <c r="G17348">
        <v>20.04</v>
      </c>
      <c r="H17348">
        <v>2016</v>
      </c>
      <c r="I17348">
        <v>3</v>
      </c>
      <c r="J17348">
        <v>4</v>
      </c>
      <c r="K17348" t="s">
        <v>1941</v>
      </c>
      <c r="L17348" t="s">
        <v>1982</v>
      </c>
      <c r="M17348" t="s">
        <v>899</v>
      </c>
      <c r="N17348" t="s">
        <v>860</v>
      </c>
      <c r="R17348" t="str">
        <f t="shared" si="963"/>
        <v>Weekday</v>
      </c>
      <c r="S17348" s="27">
        <f t="shared" si="964"/>
        <v>42433</v>
      </c>
      <c r="V17348" t="str">
        <f t="shared" si="965"/>
        <v/>
      </c>
    </row>
    <row r="17349" spans="1:51" x14ac:dyDescent="0.25">
      <c r="A17349" t="s">
        <v>66</v>
      </c>
      <c r="C17349">
        <v>5458478</v>
      </c>
      <c r="D17349">
        <v>400</v>
      </c>
      <c r="E17349" t="s">
        <v>91</v>
      </c>
      <c r="G17349">
        <v>20.042000000000002</v>
      </c>
      <c r="H17349">
        <v>2015</v>
      </c>
      <c r="I17349">
        <v>10</v>
      </c>
      <c r="J17349">
        <v>5</v>
      </c>
      <c r="K17349" t="s">
        <v>1972</v>
      </c>
      <c r="L17349" t="s">
        <v>1995</v>
      </c>
      <c r="M17349" t="s">
        <v>900</v>
      </c>
      <c r="N17349" t="s">
        <v>404</v>
      </c>
      <c r="R17349" t="str">
        <f t="shared" si="963"/>
        <v>Weekday</v>
      </c>
      <c r="S17349" s="27">
        <f t="shared" si="964"/>
        <v>42282</v>
      </c>
      <c r="V17349" t="str">
        <f t="shared" si="965"/>
        <v/>
      </c>
    </row>
    <row r="17350" spans="1:51" x14ac:dyDescent="0.25">
      <c r="A17350" t="s">
        <v>66</v>
      </c>
      <c r="C17350">
        <v>6570723</v>
      </c>
      <c r="D17350">
        <v>400</v>
      </c>
      <c r="E17350" t="s">
        <v>91</v>
      </c>
      <c r="G17350">
        <v>20.044</v>
      </c>
      <c r="H17350">
        <v>2018</v>
      </c>
      <c r="I17350">
        <v>1</v>
      </c>
      <c r="J17350">
        <v>29</v>
      </c>
      <c r="K17350" t="s">
        <v>1954</v>
      </c>
      <c r="L17350" t="s">
        <v>1936</v>
      </c>
      <c r="M17350" t="s">
        <v>900</v>
      </c>
      <c r="N17350" t="s">
        <v>404</v>
      </c>
      <c r="R17350" t="str">
        <f t="shared" si="963"/>
        <v>Weekday</v>
      </c>
      <c r="S17350" s="27">
        <f t="shared" si="964"/>
        <v>43129</v>
      </c>
      <c r="V17350" t="str">
        <f t="shared" si="965"/>
        <v/>
      </c>
    </row>
    <row r="17351" spans="1:51" x14ac:dyDescent="0.25">
      <c r="A17351" t="s">
        <v>66</v>
      </c>
      <c r="C17351">
        <v>6443912</v>
      </c>
      <c r="D17351">
        <v>400</v>
      </c>
      <c r="E17351" t="s">
        <v>91</v>
      </c>
      <c r="G17351">
        <v>20.045000000000002</v>
      </c>
      <c r="H17351">
        <v>2017</v>
      </c>
      <c r="I17351">
        <v>10</v>
      </c>
      <c r="J17351">
        <v>23</v>
      </c>
      <c r="K17351" t="s">
        <v>1954</v>
      </c>
      <c r="L17351" t="s">
        <v>1941</v>
      </c>
      <c r="M17351" t="s">
        <v>900</v>
      </c>
      <c r="N17351" t="s">
        <v>860</v>
      </c>
      <c r="R17351" t="str">
        <f t="shared" si="963"/>
        <v>Weekday</v>
      </c>
      <c r="S17351" s="27">
        <f t="shared" si="964"/>
        <v>43031</v>
      </c>
      <c r="V17351" t="str">
        <f t="shared" si="965"/>
        <v/>
      </c>
    </row>
    <row r="17352" spans="1:51" x14ac:dyDescent="0.25">
      <c r="A17352" t="s">
        <v>66</v>
      </c>
      <c r="C17352">
        <v>6822833</v>
      </c>
      <c r="D17352">
        <v>400</v>
      </c>
      <c r="E17352" t="s">
        <v>91</v>
      </c>
      <c r="G17352">
        <v>20.047000000000001</v>
      </c>
      <c r="H17352">
        <v>2018</v>
      </c>
      <c r="I17352">
        <v>8</v>
      </c>
      <c r="J17352">
        <v>7</v>
      </c>
      <c r="K17352" t="s">
        <v>1954</v>
      </c>
      <c r="L17352" t="s">
        <v>1962</v>
      </c>
      <c r="M17352" t="s">
        <v>900</v>
      </c>
      <c r="N17352" t="s">
        <v>404</v>
      </c>
      <c r="R17352" t="str">
        <f t="shared" si="963"/>
        <v>Weekday</v>
      </c>
      <c r="S17352" s="27">
        <f t="shared" si="964"/>
        <v>43319</v>
      </c>
      <c r="V17352" t="str">
        <f t="shared" si="965"/>
        <v/>
      </c>
    </row>
    <row r="17353" spans="1:51" x14ac:dyDescent="0.25">
      <c r="A17353" t="s">
        <v>66</v>
      </c>
      <c r="C17353">
        <v>4963362</v>
      </c>
      <c r="D17353">
        <v>400</v>
      </c>
      <c r="E17353" t="s">
        <v>91</v>
      </c>
      <c r="G17353">
        <v>20.052</v>
      </c>
      <c r="H17353">
        <v>2014</v>
      </c>
      <c r="I17353">
        <v>9</v>
      </c>
      <c r="J17353">
        <v>2</v>
      </c>
      <c r="K17353" t="s">
        <v>1947</v>
      </c>
      <c r="L17353" t="s">
        <v>1999</v>
      </c>
      <c r="M17353" t="s">
        <v>900</v>
      </c>
      <c r="N17353" t="s">
        <v>404</v>
      </c>
      <c r="R17353" t="str">
        <f t="shared" si="963"/>
        <v>Weekday</v>
      </c>
      <c r="S17353" s="27">
        <f t="shared" si="964"/>
        <v>41884</v>
      </c>
      <c r="V17353" t="str">
        <f t="shared" si="965"/>
        <v/>
      </c>
    </row>
    <row r="17354" spans="1:51" x14ac:dyDescent="0.25">
      <c r="A17354" t="s">
        <v>66</v>
      </c>
      <c r="C17354">
        <v>5258120</v>
      </c>
      <c r="D17354">
        <v>400</v>
      </c>
      <c r="E17354" t="s">
        <v>91</v>
      </c>
      <c r="G17354">
        <v>20.053999999999998</v>
      </c>
      <c r="H17354">
        <v>2015</v>
      </c>
      <c r="I17354">
        <v>4</v>
      </c>
      <c r="J17354">
        <v>19</v>
      </c>
      <c r="K17354" t="s">
        <v>1973</v>
      </c>
      <c r="L17354" t="s">
        <v>1995</v>
      </c>
      <c r="M17354" t="s">
        <v>900</v>
      </c>
      <c r="N17354" t="s">
        <v>860</v>
      </c>
      <c r="R17354" t="str">
        <f t="shared" si="963"/>
        <v>Weekend</v>
      </c>
      <c r="S17354" s="27">
        <f t="shared" si="964"/>
        <v>42113</v>
      </c>
      <c r="V17354" t="str">
        <f t="shared" si="965"/>
        <v/>
      </c>
    </row>
    <row r="17355" spans="1:51" x14ac:dyDescent="0.25">
      <c r="A17355" t="s">
        <v>66</v>
      </c>
      <c r="C17355">
        <v>6582462</v>
      </c>
      <c r="D17355">
        <v>400</v>
      </c>
      <c r="E17355" t="s">
        <v>91</v>
      </c>
      <c r="G17355">
        <v>20.053999999999998</v>
      </c>
      <c r="H17355">
        <v>2018</v>
      </c>
      <c r="I17355">
        <v>2</v>
      </c>
      <c r="J17355">
        <v>6</v>
      </c>
      <c r="K17355" t="s">
        <v>1954</v>
      </c>
      <c r="L17355" t="s">
        <v>1986</v>
      </c>
      <c r="M17355" t="s">
        <v>900</v>
      </c>
      <c r="N17355" t="s">
        <v>860</v>
      </c>
      <c r="R17355" t="str">
        <f t="shared" si="963"/>
        <v>Weekday</v>
      </c>
      <c r="S17355" s="27">
        <f t="shared" si="964"/>
        <v>43137</v>
      </c>
      <c r="V17355" t="str">
        <f t="shared" si="965"/>
        <v/>
      </c>
    </row>
    <row r="17356" spans="1:51" x14ac:dyDescent="0.25">
      <c r="A17356" t="s">
        <v>66</v>
      </c>
      <c r="C17356">
        <v>6443911</v>
      </c>
      <c r="D17356">
        <v>400</v>
      </c>
      <c r="E17356" t="s">
        <v>91</v>
      </c>
      <c r="G17356">
        <v>20.056000000000001</v>
      </c>
      <c r="H17356">
        <v>2017</v>
      </c>
      <c r="I17356">
        <v>10</v>
      </c>
      <c r="J17356">
        <v>23</v>
      </c>
      <c r="K17356" t="s">
        <v>1954</v>
      </c>
      <c r="L17356" t="s">
        <v>1944</v>
      </c>
      <c r="M17356" t="s">
        <v>900</v>
      </c>
      <c r="N17356" t="s">
        <v>860</v>
      </c>
      <c r="R17356" t="str">
        <f t="shared" si="963"/>
        <v>Weekday</v>
      </c>
      <c r="S17356" s="27">
        <f t="shared" si="964"/>
        <v>43031</v>
      </c>
      <c r="V17356" t="str">
        <f t="shared" si="965"/>
        <v/>
      </c>
    </row>
    <row r="17357" spans="1:51" x14ac:dyDescent="0.25">
      <c r="A17357" t="s">
        <v>66</v>
      </c>
      <c r="C17357">
        <v>6622956</v>
      </c>
      <c r="D17357">
        <v>400</v>
      </c>
      <c r="E17357" t="s">
        <v>91</v>
      </c>
      <c r="G17357">
        <v>20.058</v>
      </c>
      <c r="H17357">
        <v>2018</v>
      </c>
      <c r="I17357">
        <v>2</v>
      </c>
      <c r="J17357">
        <v>15</v>
      </c>
      <c r="K17357" t="s">
        <v>1954</v>
      </c>
      <c r="L17357" t="s">
        <v>1950</v>
      </c>
      <c r="M17357" t="s">
        <v>900</v>
      </c>
      <c r="N17357" t="s">
        <v>860</v>
      </c>
      <c r="R17357" t="str">
        <f t="shared" si="963"/>
        <v>Weekday</v>
      </c>
      <c r="S17357" s="27">
        <f t="shared" si="964"/>
        <v>43146</v>
      </c>
      <c r="V17357" t="str">
        <f t="shared" si="965"/>
        <v/>
      </c>
    </row>
    <row r="17358" spans="1:51" x14ac:dyDescent="0.25">
      <c r="A17358" t="s">
        <v>66</v>
      </c>
      <c r="C17358">
        <v>6587969</v>
      </c>
      <c r="D17358">
        <v>400</v>
      </c>
      <c r="E17358" t="s">
        <v>91</v>
      </c>
      <c r="G17358">
        <v>20.059999999999999</v>
      </c>
      <c r="H17358">
        <v>2018</v>
      </c>
      <c r="I17358">
        <v>2</v>
      </c>
      <c r="J17358">
        <v>7</v>
      </c>
      <c r="K17358" t="s">
        <v>1947</v>
      </c>
      <c r="L17358" t="s">
        <v>1971</v>
      </c>
      <c r="M17358" t="s">
        <v>900</v>
      </c>
      <c r="N17358" t="s">
        <v>860</v>
      </c>
      <c r="R17358" t="str">
        <f t="shared" si="963"/>
        <v>Weekday</v>
      </c>
      <c r="S17358" s="27">
        <f t="shared" si="964"/>
        <v>43138</v>
      </c>
      <c r="V17358" t="str">
        <f t="shared" si="965"/>
        <v/>
      </c>
    </row>
    <row r="17359" spans="1:51" x14ac:dyDescent="0.25">
      <c r="A17359" t="s">
        <v>66</v>
      </c>
      <c r="C17359">
        <v>6412822</v>
      </c>
      <c r="D17359">
        <v>400</v>
      </c>
      <c r="E17359" t="s">
        <v>91</v>
      </c>
      <c r="G17359">
        <v>20.062999999999999</v>
      </c>
      <c r="H17359">
        <v>2017</v>
      </c>
      <c r="I17359">
        <v>10</v>
      </c>
      <c r="J17359">
        <v>1</v>
      </c>
      <c r="K17359" t="s">
        <v>1954</v>
      </c>
      <c r="L17359" t="s">
        <v>1995</v>
      </c>
      <c r="M17359" t="s">
        <v>900</v>
      </c>
      <c r="N17359" t="s">
        <v>860</v>
      </c>
      <c r="R17359" t="str">
        <f t="shared" si="963"/>
        <v>Weekend</v>
      </c>
      <c r="S17359" s="27">
        <f t="shared" si="964"/>
        <v>43009</v>
      </c>
      <c r="V17359" t="str">
        <f t="shared" si="965"/>
        <v/>
      </c>
    </row>
    <row r="17360" spans="1:51" x14ac:dyDescent="0.25">
      <c r="A17360" t="s">
        <v>66</v>
      </c>
      <c r="C17360">
        <v>5945437</v>
      </c>
      <c r="D17360">
        <v>400</v>
      </c>
      <c r="E17360" t="s">
        <v>91</v>
      </c>
      <c r="G17360">
        <v>20.065999999999999</v>
      </c>
      <c r="H17360">
        <v>2016</v>
      </c>
      <c r="I17360">
        <v>10</v>
      </c>
      <c r="J17360">
        <v>3</v>
      </c>
      <c r="K17360" t="s">
        <v>1954</v>
      </c>
      <c r="L17360" t="s">
        <v>1970</v>
      </c>
      <c r="M17360" t="s">
        <v>900</v>
      </c>
      <c r="N17360" t="s">
        <v>860</v>
      </c>
      <c r="R17360" t="str">
        <f t="shared" si="963"/>
        <v>Weekday</v>
      </c>
      <c r="S17360" s="27">
        <f t="shared" si="964"/>
        <v>42646</v>
      </c>
      <c r="V17360" t="str">
        <f t="shared" si="965"/>
        <v/>
      </c>
    </row>
    <row r="17361" spans="1:51" x14ac:dyDescent="0.25">
      <c r="A17361" t="s">
        <v>66</v>
      </c>
      <c r="C17361">
        <v>6887008</v>
      </c>
      <c r="D17361">
        <v>400</v>
      </c>
      <c r="E17361" t="s">
        <v>90</v>
      </c>
      <c r="G17361">
        <v>20.074999999999999</v>
      </c>
      <c r="H17361">
        <v>2018</v>
      </c>
      <c r="I17361">
        <v>9</v>
      </c>
      <c r="J17361">
        <v>21</v>
      </c>
      <c r="K17361" t="s">
        <v>1936</v>
      </c>
      <c r="L17361" t="s">
        <v>1939</v>
      </c>
      <c r="M17361" t="s">
        <v>900</v>
      </c>
      <c r="N17361" t="s">
        <v>404</v>
      </c>
      <c r="Q17361" t="s">
        <v>153</v>
      </c>
      <c r="R17361" t="str">
        <f t="shared" si="963"/>
        <v>Weekday</v>
      </c>
      <c r="S17361" s="27">
        <f t="shared" si="964"/>
        <v>43364</v>
      </c>
      <c r="V17361" t="str">
        <f t="shared" si="965"/>
        <v/>
      </c>
      <c r="AE17361" s="27"/>
      <c r="AO17361" s="27"/>
      <c r="AX17361" s="27"/>
      <c r="AY17361" s="27"/>
    </row>
    <row r="17362" spans="1:51" x14ac:dyDescent="0.25">
      <c r="A17362" t="s">
        <v>66</v>
      </c>
      <c r="C17362">
        <v>5173434</v>
      </c>
      <c r="D17362">
        <v>400</v>
      </c>
      <c r="E17362" t="s">
        <v>91</v>
      </c>
      <c r="G17362">
        <v>20.07</v>
      </c>
      <c r="H17362">
        <v>2015</v>
      </c>
      <c r="I17362">
        <v>2</v>
      </c>
      <c r="J17362">
        <v>9</v>
      </c>
      <c r="K17362" t="s">
        <v>1973</v>
      </c>
      <c r="L17362" t="s">
        <v>1958</v>
      </c>
      <c r="M17362" t="s">
        <v>899</v>
      </c>
      <c r="N17362" t="s">
        <v>404</v>
      </c>
      <c r="R17362" t="str">
        <f t="shared" si="963"/>
        <v>Weekday</v>
      </c>
      <c r="S17362" s="27">
        <f t="shared" si="964"/>
        <v>42044</v>
      </c>
      <c r="V17362" t="str">
        <f t="shared" si="965"/>
        <v/>
      </c>
    </row>
    <row r="17363" spans="1:51" x14ac:dyDescent="0.25">
      <c r="A17363" t="s">
        <v>66</v>
      </c>
      <c r="C17363">
        <v>5228928</v>
      </c>
      <c r="D17363">
        <v>400</v>
      </c>
      <c r="E17363" t="s">
        <v>91</v>
      </c>
      <c r="G17363">
        <v>20.079000000000001</v>
      </c>
      <c r="H17363">
        <v>2015</v>
      </c>
      <c r="I17363">
        <v>3</v>
      </c>
      <c r="J17363">
        <v>23</v>
      </c>
      <c r="K17363" t="s">
        <v>1972</v>
      </c>
      <c r="L17363" t="s">
        <v>1990</v>
      </c>
      <c r="M17363" t="s">
        <v>900</v>
      </c>
      <c r="N17363" t="s">
        <v>404</v>
      </c>
      <c r="R17363" t="str">
        <f t="shared" si="963"/>
        <v>Weekday</v>
      </c>
      <c r="S17363" s="27">
        <f t="shared" si="964"/>
        <v>42086</v>
      </c>
      <c r="V17363" t="str">
        <f t="shared" si="965"/>
        <v/>
      </c>
    </row>
    <row r="17364" spans="1:51" x14ac:dyDescent="0.25">
      <c r="A17364" t="s">
        <v>66</v>
      </c>
      <c r="C17364">
        <v>5195391</v>
      </c>
      <c r="D17364">
        <v>400</v>
      </c>
      <c r="E17364" t="s">
        <v>91</v>
      </c>
      <c r="G17364">
        <v>20.077999999999999</v>
      </c>
      <c r="H17364">
        <v>2015</v>
      </c>
      <c r="I17364">
        <v>2</v>
      </c>
      <c r="J17364">
        <v>23</v>
      </c>
      <c r="K17364" t="s">
        <v>1954</v>
      </c>
      <c r="L17364" t="s">
        <v>1935</v>
      </c>
      <c r="M17364" t="s">
        <v>900</v>
      </c>
      <c r="N17364" t="s">
        <v>860</v>
      </c>
      <c r="R17364" t="str">
        <f t="shared" si="963"/>
        <v>Weekday</v>
      </c>
      <c r="S17364" s="27">
        <f t="shared" si="964"/>
        <v>42058</v>
      </c>
      <c r="V17364" t="str">
        <f t="shared" si="965"/>
        <v/>
      </c>
    </row>
    <row r="17365" spans="1:51" x14ac:dyDescent="0.25">
      <c r="A17365" t="s">
        <v>66</v>
      </c>
      <c r="C17365">
        <v>5983351</v>
      </c>
      <c r="D17365">
        <v>400</v>
      </c>
      <c r="E17365" t="s">
        <v>91</v>
      </c>
      <c r="G17365">
        <v>20.084</v>
      </c>
      <c r="H17365">
        <v>2016</v>
      </c>
      <c r="I17365">
        <v>11</v>
      </c>
      <c r="J17365">
        <v>1</v>
      </c>
      <c r="K17365" t="s">
        <v>1964</v>
      </c>
      <c r="L17365" t="s">
        <v>1958</v>
      </c>
      <c r="M17365" t="s">
        <v>900</v>
      </c>
      <c r="N17365" t="s">
        <v>860</v>
      </c>
      <c r="R17365" t="str">
        <f t="shared" si="963"/>
        <v>Weekday</v>
      </c>
      <c r="S17365" s="27">
        <f t="shared" si="964"/>
        <v>42675</v>
      </c>
      <c r="V17365" t="str">
        <f t="shared" si="965"/>
        <v/>
      </c>
    </row>
    <row r="17366" spans="1:51" x14ac:dyDescent="0.25">
      <c r="A17366" t="s">
        <v>66</v>
      </c>
      <c r="C17366">
        <v>6862754</v>
      </c>
      <c r="D17366">
        <v>400</v>
      </c>
      <c r="E17366" t="s">
        <v>90</v>
      </c>
      <c r="G17366">
        <v>20.094999999999999</v>
      </c>
      <c r="H17366">
        <v>2018</v>
      </c>
      <c r="I17366">
        <v>9</v>
      </c>
      <c r="J17366">
        <v>5</v>
      </c>
      <c r="K17366" t="s">
        <v>1941</v>
      </c>
      <c r="L17366" t="s">
        <v>1953</v>
      </c>
      <c r="M17366" t="s">
        <v>899</v>
      </c>
      <c r="N17366" t="s">
        <v>860</v>
      </c>
      <c r="Q17366" t="s">
        <v>153</v>
      </c>
      <c r="R17366" t="str">
        <f t="shared" si="963"/>
        <v>Weekday</v>
      </c>
      <c r="S17366" s="27">
        <f t="shared" si="964"/>
        <v>43348</v>
      </c>
      <c r="V17366" t="str">
        <f t="shared" si="965"/>
        <v/>
      </c>
      <c r="AE17366" s="27"/>
      <c r="AO17366" s="27"/>
      <c r="AX17366" s="27"/>
      <c r="AY17366" s="27"/>
    </row>
    <row r="17367" spans="1:51" x14ac:dyDescent="0.25">
      <c r="A17367" t="s">
        <v>66</v>
      </c>
      <c r="C17367">
        <v>6959677</v>
      </c>
      <c r="D17367">
        <v>400</v>
      </c>
      <c r="E17367" t="s">
        <v>91</v>
      </c>
      <c r="G17367">
        <v>20.09</v>
      </c>
      <c r="H17367">
        <v>2018</v>
      </c>
      <c r="I17367">
        <v>11</v>
      </c>
      <c r="J17367">
        <v>15</v>
      </c>
      <c r="K17367" t="s">
        <v>1964</v>
      </c>
      <c r="L17367" t="s">
        <v>1974</v>
      </c>
      <c r="M17367" t="s">
        <v>900</v>
      </c>
      <c r="N17367" t="s">
        <v>404</v>
      </c>
      <c r="R17367" t="str">
        <f t="shared" si="963"/>
        <v>Weekday</v>
      </c>
      <c r="S17367" s="27">
        <f t="shared" si="964"/>
        <v>43419</v>
      </c>
      <c r="V17367" t="str">
        <f t="shared" si="965"/>
        <v/>
      </c>
    </row>
    <row r="17368" spans="1:51" x14ac:dyDescent="0.25">
      <c r="A17368" t="s">
        <v>66</v>
      </c>
      <c r="C17368">
        <v>5592939</v>
      </c>
      <c r="D17368">
        <v>400</v>
      </c>
      <c r="E17368" t="s">
        <v>91</v>
      </c>
      <c r="G17368">
        <v>20.091000000000001</v>
      </c>
      <c r="H17368">
        <v>2016</v>
      </c>
      <c r="I17368">
        <v>1</v>
      </c>
      <c r="J17368">
        <v>8</v>
      </c>
      <c r="K17368" t="s">
        <v>1956</v>
      </c>
      <c r="L17368" t="s">
        <v>1948</v>
      </c>
      <c r="M17368" t="s">
        <v>899</v>
      </c>
      <c r="N17368" t="s">
        <v>860</v>
      </c>
      <c r="R17368" t="str">
        <f t="shared" si="963"/>
        <v>Weekday</v>
      </c>
      <c r="S17368" s="27">
        <f t="shared" si="964"/>
        <v>42377</v>
      </c>
      <c r="V17368" t="str">
        <f t="shared" si="965"/>
        <v/>
      </c>
    </row>
    <row r="17369" spans="1:51" x14ac:dyDescent="0.25">
      <c r="A17369" t="s">
        <v>66</v>
      </c>
      <c r="C17369">
        <v>6842515</v>
      </c>
      <c r="D17369">
        <v>400</v>
      </c>
      <c r="E17369" t="s">
        <v>91</v>
      </c>
      <c r="G17369">
        <v>20.091999999999999</v>
      </c>
      <c r="H17369">
        <v>2018</v>
      </c>
      <c r="I17369">
        <v>8</v>
      </c>
      <c r="J17369">
        <v>21</v>
      </c>
      <c r="K17369" t="s">
        <v>1964</v>
      </c>
      <c r="L17369" t="s">
        <v>1934</v>
      </c>
      <c r="M17369" t="s">
        <v>900</v>
      </c>
      <c r="N17369" t="s">
        <v>404</v>
      </c>
      <c r="R17369" t="str">
        <f t="shared" si="963"/>
        <v>Weekday</v>
      </c>
      <c r="S17369" s="27">
        <f t="shared" si="964"/>
        <v>43333</v>
      </c>
      <c r="V17369" t="str">
        <f t="shared" si="965"/>
        <v/>
      </c>
    </row>
    <row r="17370" spans="1:51" x14ac:dyDescent="0.25">
      <c r="A17370" t="s">
        <v>66</v>
      </c>
      <c r="C17370">
        <v>5642312</v>
      </c>
      <c r="D17370">
        <v>400</v>
      </c>
      <c r="E17370" t="s">
        <v>91</v>
      </c>
      <c r="G17370">
        <v>20.093</v>
      </c>
      <c r="H17370">
        <v>2016</v>
      </c>
      <c r="I17370">
        <v>2</v>
      </c>
      <c r="J17370">
        <v>13</v>
      </c>
      <c r="K17370" t="s">
        <v>1962</v>
      </c>
      <c r="L17370" t="s">
        <v>1974</v>
      </c>
      <c r="M17370" t="s">
        <v>899</v>
      </c>
      <c r="N17370" t="s">
        <v>860</v>
      </c>
      <c r="R17370" t="str">
        <f t="shared" si="963"/>
        <v>Weekend</v>
      </c>
      <c r="S17370" s="27">
        <f t="shared" si="964"/>
        <v>42413</v>
      </c>
      <c r="V17370" t="str">
        <f t="shared" si="965"/>
        <v/>
      </c>
    </row>
    <row r="17371" spans="1:51" x14ac:dyDescent="0.25">
      <c r="A17371" t="s">
        <v>66</v>
      </c>
      <c r="C17371">
        <v>6540400</v>
      </c>
      <c r="D17371">
        <v>400</v>
      </c>
      <c r="E17371" t="s">
        <v>91</v>
      </c>
      <c r="G17371">
        <v>20.097999999999999</v>
      </c>
      <c r="H17371">
        <v>2018</v>
      </c>
      <c r="I17371">
        <v>1</v>
      </c>
      <c r="J17371">
        <v>4</v>
      </c>
      <c r="K17371" t="s">
        <v>1969</v>
      </c>
      <c r="L17371" t="s">
        <v>1985</v>
      </c>
      <c r="M17371" t="s">
        <v>900</v>
      </c>
      <c r="N17371" t="s">
        <v>860</v>
      </c>
      <c r="R17371" t="str">
        <f t="shared" si="963"/>
        <v>Weekday</v>
      </c>
      <c r="S17371" s="27">
        <f t="shared" si="964"/>
        <v>43104</v>
      </c>
      <c r="V17371" t="str">
        <f t="shared" si="965"/>
        <v/>
      </c>
    </row>
    <row r="17372" spans="1:51" x14ac:dyDescent="0.25">
      <c r="A17372" t="s">
        <v>66</v>
      </c>
      <c r="C17372">
        <v>6247054</v>
      </c>
      <c r="D17372">
        <v>400</v>
      </c>
      <c r="E17372" t="s">
        <v>91</v>
      </c>
      <c r="G17372">
        <v>20.106999999999999</v>
      </c>
      <c r="H17372">
        <v>2017</v>
      </c>
      <c r="I17372">
        <v>5</v>
      </c>
      <c r="J17372">
        <v>23</v>
      </c>
      <c r="K17372" t="s">
        <v>1989</v>
      </c>
      <c r="L17372" t="s">
        <v>1997</v>
      </c>
      <c r="M17372" t="s">
        <v>899</v>
      </c>
      <c r="N17372" t="s">
        <v>404</v>
      </c>
      <c r="R17372" t="str">
        <f t="shared" si="963"/>
        <v>Weekday</v>
      </c>
      <c r="S17372" s="27">
        <f t="shared" si="964"/>
        <v>42878</v>
      </c>
      <c r="V17372" t="str">
        <f t="shared" si="965"/>
        <v/>
      </c>
    </row>
    <row r="17373" spans="1:51" x14ac:dyDescent="0.25">
      <c r="A17373" t="s">
        <v>66</v>
      </c>
      <c r="C17373">
        <v>6853260</v>
      </c>
      <c r="D17373">
        <v>400</v>
      </c>
      <c r="E17373" t="s">
        <v>91</v>
      </c>
      <c r="G17373">
        <v>20.109000000000002</v>
      </c>
      <c r="H17373">
        <v>2018</v>
      </c>
      <c r="I17373">
        <v>8</v>
      </c>
      <c r="J17373">
        <v>28</v>
      </c>
      <c r="K17373" t="s">
        <v>1947</v>
      </c>
      <c r="L17373" t="s">
        <v>1996</v>
      </c>
      <c r="M17373" t="s">
        <v>900</v>
      </c>
      <c r="N17373" t="s">
        <v>860</v>
      </c>
      <c r="R17373" t="str">
        <f t="shared" si="963"/>
        <v>Weekday</v>
      </c>
      <c r="S17373" s="27">
        <f t="shared" si="964"/>
        <v>43340</v>
      </c>
      <c r="V17373" t="str">
        <f t="shared" si="965"/>
        <v/>
      </c>
    </row>
    <row r="17374" spans="1:51" x14ac:dyDescent="0.25">
      <c r="A17374" t="s">
        <v>66</v>
      </c>
      <c r="C17374">
        <v>6853261</v>
      </c>
      <c r="D17374">
        <v>400</v>
      </c>
      <c r="E17374" t="s">
        <v>91</v>
      </c>
      <c r="G17374">
        <v>20.109000000000002</v>
      </c>
      <c r="H17374">
        <v>2018</v>
      </c>
      <c r="I17374">
        <v>8</v>
      </c>
      <c r="J17374">
        <v>28</v>
      </c>
      <c r="K17374" t="s">
        <v>1947</v>
      </c>
      <c r="L17374" t="s">
        <v>1992</v>
      </c>
      <c r="M17374" t="s">
        <v>900</v>
      </c>
      <c r="N17374" t="s">
        <v>860</v>
      </c>
      <c r="R17374" t="str">
        <f t="shared" si="963"/>
        <v>Weekday</v>
      </c>
      <c r="S17374" s="27">
        <f t="shared" si="964"/>
        <v>43340</v>
      </c>
      <c r="V17374" t="str">
        <f t="shared" si="965"/>
        <v/>
      </c>
    </row>
    <row r="17375" spans="1:51" x14ac:dyDescent="0.25">
      <c r="A17375" t="s">
        <v>66</v>
      </c>
      <c r="C17375">
        <v>6345062</v>
      </c>
      <c r="D17375">
        <v>400</v>
      </c>
      <c r="E17375" t="s">
        <v>91</v>
      </c>
      <c r="G17375">
        <v>20.119</v>
      </c>
      <c r="H17375">
        <v>2017</v>
      </c>
      <c r="I17375">
        <v>8</v>
      </c>
      <c r="J17375">
        <v>7</v>
      </c>
      <c r="K17375" t="s">
        <v>1954</v>
      </c>
      <c r="L17375" t="s">
        <v>1959</v>
      </c>
      <c r="M17375" t="s">
        <v>900</v>
      </c>
      <c r="N17375" t="s">
        <v>860</v>
      </c>
      <c r="R17375" t="str">
        <f t="shared" si="963"/>
        <v>Weekday</v>
      </c>
      <c r="S17375" s="27">
        <f t="shared" si="964"/>
        <v>42954</v>
      </c>
      <c r="V17375" t="str">
        <f t="shared" si="965"/>
        <v/>
      </c>
    </row>
    <row r="17376" spans="1:51" x14ac:dyDescent="0.25">
      <c r="A17376" t="s">
        <v>66</v>
      </c>
      <c r="C17376">
        <v>6648235</v>
      </c>
      <c r="D17376">
        <v>400</v>
      </c>
      <c r="E17376" t="s">
        <v>91</v>
      </c>
      <c r="G17376">
        <v>20.119</v>
      </c>
      <c r="H17376">
        <v>2018</v>
      </c>
      <c r="I17376">
        <v>3</v>
      </c>
      <c r="J17376">
        <v>27</v>
      </c>
      <c r="K17376" t="s">
        <v>1972</v>
      </c>
      <c r="L17376" t="s">
        <v>1992</v>
      </c>
      <c r="M17376" t="s">
        <v>900</v>
      </c>
      <c r="N17376" t="s">
        <v>860</v>
      </c>
      <c r="R17376" t="str">
        <f t="shared" si="963"/>
        <v>Weekday</v>
      </c>
      <c r="S17376" s="27">
        <f t="shared" si="964"/>
        <v>43186</v>
      </c>
      <c r="V17376" t="str">
        <f t="shared" si="965"/>
        <v/>
      </c>
    </row>
    <row r="17377" spans="1:51" x14ac:dyDescent="0.25">
      <c r="A17377" t="s">
        <v>66</v>
      </c>
      <c r="C17377">
        <v>5342465</v>
      </c>
      <c r="D17377">
        <v>400</v>
      </c>
      <c r="E17377" t="s">
        <v>91</v>
      </c>
      <c r="G17377">
        <v>20.12</v>
      </c>
      <c r="H17377">
        <v>2015</v>
      </c>
      <c r="I17377">
        <v>6</v>
      </c>
      <c r="J17377">
        <v>29</v>
      </c>
      <c r="K17377" t="s">
        <v>1969</v>
      </c>
      <c r="L17377" t="s">
        <v>1946</v>
      </c>
      <c r="M17377" t="s">
        <v>899</v>
      </c>
      <c r="N17377" t="s">
        <v>171</v>
      </c>
      <c r="R17377" t="str">
        <f t="shared" si="963"/>
        <v>Weekday</v>
      </c>
      <c r="S17377" s="27">
        <f t="shared" si="964"/>
        <v>42184</v>
      </c>
      <c r="V17377" t="str">
        <f t="shared" si="965"/>
        <v/>
      </c>
    </row>
    <row r="17378" spans="1:51" x14ac:dyDescent="0.25">
      <c r="A17378" t="s">
        <v>66</v>
      </c>
      <c r="C17378">
        <v>6854322</v>
      </c>
      <c r="D17378">
        <v>400</v>
      </c>
      <c r="E17378" t="s">
        <v>91</v>
      </c>
      <c r="G17378">
        <v>20.128</v>
      </c>
      <c r="H17378">
        <v>2018</v>
      </c>
      <c r="I17378">
        <v>8</v>
      </c>
      <c r="J17378">
        <v>29</v>
      </c>
      <c r="K17378" t="s">
        <v>1964</v>
      </c>
      <c r="L17378" t="s">
        <v>1937</v>
      </c>
      <c r="M17378" t="s">
        <v>900</v>
      </c>
      <c r="N17378" t="s">
        <v>860</v>
      </c>
      <c r="R17378" t="str">
        <f t="shared" si="963"/>
        <v>Weekday</v>
      </c>
      <c r="S17378" s="27">
        <f t="shared" si="964"/>
        <v>43341</v>
      </c>
      <c r="V17378" t="str">
        <f t="shared" si="965"/>
        <v/>
      </c>
    </row>
    <row r="17379" spans="1:51" x14ac:dyDescent="0.25">
      <c r="A17379" t="s">
        <v>66</v>
      </c>
      <c r="C17379">
        <v>6985566</v>
      </c>
      <c r="D17379">
        <v>400</v>
      </c>
      <c r="E17379" t="s">
        <v>91</v>
      </c>
      <c r="G17379">
        <v>20.128</v>
      </c>
      <c r="H17379">
        <v>2018</v>
      </c>
      <c r="I17379">
        <v>11</v>
      </c>
      <c r="J17379">
        <v>27</v>
      </c>
      <c r="K17379" t="s">
        <v>1964</v>
      </c>
      <c r="L17379" t="s">
        <v>1976</v>
      </c>
      <c r="M17379" t="s">
        <v>900</v>
      </c>
      <c r="N17379" t="s">
        <v>860</v>
      </c>
      <c r="R17379" t="str">
        <f t="shared" si="963"/>
        <v>Weekday</v>
      </c>
      <c r="S17379" s="27">
        <f t="shared" si="964"/>
        <v>43431</v>
      </c>
      <c r="V17379" t="str">
        <f t="shared" si="965"/>
        <v/>
      </c>
    </row>
    <row r="17380" spans="1:51" x14ac:dyDescent="0.25">
      <c r="A17380" t="s">
        <v>66</v>
      </c>
      <c r="C17380">
        <v>6956852</v>
      </c>
      <c r="D17380">
        <v>400</v>
      </c>
      <c r="E17380" t="s">
        <v>91</v>
      </c>
      <c r="G17380">
        <v>20.128</v>
      </c>
      <c r="H17380">
        <v>2018</v>
      </c>
      <c r="I17380">
        <v>11</v>
      </c>
      <c r="J17380">
        <v>13</v>
      </c>
      <c r="K17380" t="s">
        <v>1947</v>
      </c>
      <c r="L17380" t="s">
        <v>1940</v>
      </c>
      <c r="M17380" t="s">
        <v>900</v>
      </c>
      <c r="N17380" t="s">
        <v>860</v>
      </c>
      <c r="R17380" t="str">
        <f t="shared" si="963"/>
        <v>Weekday</v>
      </c>
      <c r="S17380" s="27">
        <f t="shared" si="964"/>
        <v>43417</v>
      </c>
      <c r="V17380" t="str">
        <f t="shared" si="965"/>
        <v/>
      </c>
    </row>
    <row r="17381" spans="1:51" x14ac:dyDescent="0.25">
      <c r="A17381" t="s">
        <v>66</v>
      </c>
      <c r="C17381">
        <v>6921511</v>
      </c>
      <c r="D17381">
        <v>400</v>
      </c>
      <c r="E17381" t="s">
        <v>91</v>
      </c>
      <c r="G17381">
        <v>20.129000000000001</v>
      </c>
      <c r="H17381">
        <v>2018</v>
      </c>
      <c r="I17381">
        <v>10</v>
      </c>
      <c r="J17381">
        <v>17</v>
      </c>
      <c r="K17381" t="s">
        <v>1947</v>
      </c>
      <c r="L17381" t="s">
        <v>1995</v>
      </c>
      <c r="M17381" t="s">
        <v>900</v>
      </c>
      <c r="N17381" t="s">
        <v>404</v>
      </c>
      <c r="R17381" t="str">
        <f t="shared" si="963"/>
        <v>Weekday</v>
      </c>
      <c r="S17381" s="27">
        <f t="shared" si="964"/>
        <v>43390</v>
      </c>
      <c r="V17381" t="str">
        <f t="shared" si="965"/>
        <v/>
      </c>
    </row>
    <row r="17382" spans="1:51" x14ac:dyDescent="0.25">
      <c r="A17382" t="s">
        <v>66</v>
      </c>
      <c r="C17382">
        <v>6674235</v>
      </c>
      <c r="D17382">
        <v>400</v>
      </c>
      <c r="E17382" t="s">
        <v>91</v>
      </c>
      <c r="G17382">
        <v>20.143999999999998</v>
      </c>
      <c r="H17382">
        <v>2018</v>
      </c>
      <c r="I17382">
        <v>4</v>
      </c>
      <c r="J17382">
        <v>14</v>
      </c>
      <c r="K17382" t="s">
        <v>1949</v>
      </c>
      <c r="L17382" t="s">
        <v>1965</v>
      </c>
      <c r="M17382" t="s">
        <v>900</v>
      </c>
      <c r="N17382" t="s">
        <v>860</v>
      </c>
      <c r="R17382" t="str">
        <f t="shared" si="963"/>
        <v>Weekend</v>
      </c>
      <c r="S17382" s="27">
        <f t="shared" si="964"/>
        <v>43204</v>
      </c>
      <c r="V17382" t="str">
        <f t="shared" si="965"/>
        <v/>
      </c>
    </row>
    <row r="17383" spans="1:51" x14ac:dyDescent="0.25">
      <c r="A17383" t="s">
        <v>66</v>
      </c>
      <c r="C17383">
        <v>6555188</v>
      </c>
      <c r="D17383">
        <v>400</v>
      </c>
      <c r="E17383" t="s">
        <v>91</v>
      </c>
      <c r="G17383">
        <v>20.146999999999998</v>
      </c>
      <c r="H17383">
        <v>2018</v>
      </c>
      <c r="I17383">
        <v>1</v>
      </c>
      <c r="J17383">
        <v>16</v>
      </c>
      <c r="K17383" t="s">
        <v>1973</v>
      </c>
      <c r="L17383" t="s">
        <v>1953</v>
      </c>
      <c r="M17383" t="s">
        <v>900</v>
      </c>
      <c r="N17383" t="s">
        <v>860</v>
      </c>
      <c r="R17383" t="str">
        <f t="shared" si="963"/>
        <v>Weekday</v>
      </c>
      <c r="S17383" s="27">
        <f t="shared" si="964"/>
        <v>43116</v>
      </c>
      <c r="V17383" t="str">
        <f t="shared" si="965"/>
        <v/>
      </c>
    </row>
    <row r="17384" spans="1:51" x14ac:dyDescent="0.25">
      <c r="A17384" t="s">
        <v>66</v>
      </c>
      <c r="C17384">
        <v>6668832</v>
      </c>
      <c r="D17384">
        <v>400</v>
      </c>
      <c r="E17384" t="s">
        <v>91</v>
      </c>
      <c r="G17384">
        <v>20.152999999999999</v>
      </c>
      <c r="H17384">
        <v>2018</v>
      </c>
      <c r="I17384">
        <v>4</v>
      </c>
      <c r="J17384">
        <v>9</v>
      </c>
      <c r="K17384" t="s">
        <v>1947</v>
      </c>
      <c r="L17384" t="s">
        <v>1934</v>
      </c>
      <c r="M17384" t="s">
        <v>900</v>
      </c>
      <c r="N17384" t="s">
        <v>860</v>
      </c>
      <c r="R17384" t="str">
        <f t="shared" si="963"/>
        <v>Weekday</v>
      </c>
      <c r="S17384" s="27">
        <f t="shared" si="964"/>
        <v>43199</v>
      </c>
      <c r="V17384" t="str">
        <f t="shared" si="965"/>
        <v/>
      </c>
    </row>
    <row r="17385" spans="1:51" x14ac:dyDescent="0.25">
      <c r="A17385" t="s">
        <v>66</v>
      </c>
      <c r="C17385">
        <v>6981792</v>
      </c>
      <c r="D17385">
        <v>400</v>
      </c>
      <c r="E17385" t="s">
        <v>91</v>
      </c>
      <c r="G17385">
        <v>20.152999999999999</v>
      </c>
      <c r="H17385">
        <v>2018</v>
      </c>
      <c r="I17385">
        <v>11</v>
      </c>
      <c r="J17385">
        <v>28</v>
      </c>
      <c r="K17385" t="s">
        <v>1947</v>
      </c>
      <c r="L17385" t="s">
        <v>1971</v>
      </c>
      <c r="M17385" t="s">
        <v>900</v>
      </c>
      <c r="N17385" t="s">
        <v>404</v>
      </c>
      <c r="R17385" t="str">
        <f t="shared" si="963"/>
        <v>Weekday</v>
      </c>
      <c r="S17385" s="27">
        <f t="shared" si="964"/>
        <v>43432</v>
      </c>
      <c r="V17385" t="str">
        <f t="shared" si="965"/>
        <v/>
      </c>
    </row>
    <row r="17386" spans="1:51" x14ac:dyDescent="0.25">
      <c r="A17386" t="s">
        <v>66</v>
      </c>
      <c r="C17386">
        <v>6467368</v>
      </c>
      <c r="D17386">
        <v>400</v>
      </c>
      <c r="E17386" t="s">
        <v>91</v>
      </c>
      <c r="G17386">
        <v>20.155000000000001</v>
      </c>
      <c r="H17386">
        <v>2017</v>
      </c>
      <c r="I17386">
        <v>11</v>
      </c>
      <c r="J17386">
        <v>9</v>
      </c>
      <c r="K17386" t="s">
        <v>1947</v>
      </c>
      <c r="L17386" t="s">
        <v>1941</v>
      </c>
      <c r="M17386" t="s">
        <v>900</v>
      </c>
      <c r="N17386" t="s">
        <v>860</v>
      </c>
      <c r="R17386" t="str">
        <f t="shared" si="963"/>
        <v>Weekday</v>
      </c>
      <c r="S17386" s="27">
        <f t="shared" si="964"/>
        <v>43048</v>
      </c>
      <c r="V17386" t="str">
        <f t="shared" si="965"/>
        <v/>
      </c>
    </row>
    <row r="17387" spans="1:51" x14ac:dyDescent="0.25">
      <c r="A17387" t="s">
        <v>66</v>
      </c>
      <c r="C17387">
        <v>6464298</v>
      </c>
      <c r="D17387">
        <v>400</v>
      </c>
      <c r="E17387" t="s">
        <v>91</v>
      </c>
      <c r="G17387">
        <v>20.164999999999999</v>
      </c>
      <c r="H17387">
        <v>2017</v>
      </c>
      <c r="I17387">
        <v>11</v>
      </c>
      <c r="J17387">
        <v>8</v>
      </c>
      <c r="K17387" t="s">
        <v>1954</v>
      </c>
      <c r="L17387" t="s">
        <v>2002</v>
      </c>
      <c r="M17387" t="s">
        <v>900</v>
      </c>
      <c r="N17387" t="s">
        <v>860</v>
      </c>
      <c r="R17387" t="str">
        <f t="shared" ref="R17387:R17450" si="966">IF(WEEKDAY(DATE(H17387,I17387,J17387),2) &lt; 6, "Weekday", "Weekend")</f>
        <v>Weekday</v>
      </c>
      <c r="S17387" s="27">
        <f t="shared" si="964"/>
        <v>43047</v>
      </c>
      <c r="V17387" t="str">
        <f t="shared" si="965"/>
        <v/>
      </c>
    </row>
    <row r="17388" spans="1:51" x14ac:dyDescent="0.25">
      <c r="A17388" t="s">
        <v>66</v>
      </c>
      <c r="C17388">
        <v>6467364</v>
      </c>
      <c r="D17388">
        <v>400</v>
      </c>
      <c r="E17388" t="s">
        <v>91</v>
      </c>
      <c r="G17388">
        <v>20.178999999999998</v>
      </c>
      <c r="H17388">
        <v>2017</v>
      </c>
      <c r="I17388">
        <v>11</v>
      </c>
      <c r="J17388">
        <v>9</v>
      </c>
      <c r="K17388" t="s">
        <v>1954</v>
      </c>
      <c r="L17388" t="s">
        <v>1971</v>
      </c>
      <c r="M17388" t="s">
        <v>900</v>
      </c>
      <c r="N17388" t="s">
        <v>860</v>
      </c>
      <c r="R17388" t="str">
        <f t="shared" si="966"/>
        <v>Weekday</v>
      </c>
      <c r="S17388" s="27">
        <f t="shared" ref="S17388:S17451" si="967">DATE(H17388,I17388,J17388)</f>
        <v>43048</v>
      </c>
      <c r="V17388" t="str">
        <f t="shared" si="965"/>
        <v/>
      </c>
    </row>
    <row r="17389" spans="1:51" x14ac:dyDescent="0.25">
      <c r="A17389" t="s">
        <v>66</v>
      </c>
      <c r="C17389">
        <v>6786800</v>
      </c>
      <c r="D17389">
        <v>400</v>
      </c>
      <c r="E17389" t="s">
        <v>90</v>
      </c>
      <c r="G17389">
        <v>20.190000000000001</v>
      </c>
      <c r="H17389">
        <v>2018</v>
      </c>
      <c r="I17389">
        <v>7</v>
      </c>
      <c r="J17389">
        <v>10</v>
      </c>
      <c r="K17389" t="s">
        <v>1964</v>
      </c>
      <c r="L17389" t="s">
        <v>1981</v>
      </c>
      <c r="M17389" t="s">
        <v>900</v>
      </c>
      <c r="N17389" t="s">
        <v>860</v>
      </c>
      <c r="Q17389" t="s">
        <v>153</v>
      </c>
      <c r="R17389" t="str">
        <f t="shared" si="966"/>
        <v>Weekday</v>
      </c>
      <c r="S17389" s="27">
        <f t="shared" si="967"/>
        <v>43291</v>
      </c>
      <c r="V17389" t="str">
        <f t="shared" si="965"/>
        <v/>
      </c>
      <c r="AE17389" s="27"/>
      <c r="AO17389" s="27"/>
      <c r="AX17389" s="27"/>
      <c r="AY17389" s="27"/>
    </row>
    <row r="17390" spans="1:51" x14ac:dyDescent="0.25">
      <c r="A17390" t="s">
        <v>66</v>
      </c>
      <c r="C17390">
        <v>6786801</v>
      </c>
      <c r="D17390">
        <v>400</v>
      </c>
      <c r="E17390" t="s">
        <v>90</v>
      </c>
      <c r="G17390">
        <v>20.190000000000001</v>
      </c>
      <c r="H17390">
        <v>2018</v>
      </c>
      <c r="I17390">
        <v>7</v>
      </c>
      <c r="J17390">
        <v>10</v>
      </c>
      <c r="K17390" t="s">
        <v>1964</v>
      </c>
      <c r="L17390" t="s">
        <v>1981</v>
      </c>
      <c r="M17390" t="s">
        <v>900</v>
      </c>
      <c r="N17390" t="s">
        <v>860</v>
      </c>
      <c r="Q17390" t="s">
        <v>153</v>
      </c>
      <c r="R17390" t="str">
        <f t="shared" si="966"/>
        <v>Weekday</v>
      </c>
      <c r="S17390" s="27">
        <f t="shared" si="967"/>
        <v>43291</v>
      </c>
      <c r="V17390" t="str">
        <f t="shared" si="965"/>
        <v/>
      </c>
      <c r="AE17390" s="27"/>
      <c r="AO17390" s="27"/>
      <c r="AX17390" s="27"/>
      <c r="AY17390" s="27"/>
    </row>
    <row r="17391" spans="1:51" x14ac:dyDescent="0.25">
      <c r="A17391" t="s">
        <v>66</v>
      </c>
      <c r="C17391">
        <v>6574964</v>
      </c>
      <c r="D17391">
        <v>400</v>
      </c>
      <c r="E17391" t="s">
        <v>91</v>
      </c>
      <c r="G17391">
        <v>20.184000000000001</v>
      </c>
      <c r="H17391">
        <v>2018</v>
      </c>
      <c r="I17391">
        <v>2</v>
      </c>
      <c r="J17391">
        <v>1</v>
      </c>
      <c r="K17391" t="s">
        <v>1947</v>
      </c>
      <c r="L17391" t="s">
        <v>1975</v>
      </c>
      <c r="M17391" t="s">
        <v>900</v>
      </c>
      <c r="N17391" t="s">
        <v>860</v>
      </c>
      <c r="R17391" t="str">
        <f t="shared" si="966"/>
        <v>Weekday</v>
      </c>
      <c r="S17391" s="27">
        <f t="shared" si="967"/>
        <v>43132</v>
      </c>
      <c r="V17391" t="str">
        <f t="shared" si="965"/>
        <v/>
      </c>
    </row>
    <row r="17392" spans="1:51" x14ac:dyDescent="0.25">
      <c r="A17392" t="s">
        <v>66</v>
      </c>
      <c r="C17392">
        <v>5799079</v>
      </c>
      <c r="D17392">
        <v>400</v>
      </c>
      <c r="E17392" t="s">
        <v>90</v>
      </c>
      <c r="G17392">
        <v>20.190000000000001</v>
      </c>
      <c r="H17392">
        <v>2016</v>
      </c>
      <c r="I17392">
        <v>6</v>
      </c>
      <c r="J17392">
        <v>6</v>
      </c>
      <c r="K17392" t="s">
        <v>1970</v>
      </c>
      <c r="L17392" t="s">
        <v>2002</v>
      </c>
      <c r="M17392" t="s">
        <v>900</v>
      </c>
      <c r="N17392" t="s">
        <v>404</v>
      </c>
      <c r="Q17392" t="s">
        <v>153</v>
      </c>
      <c r="R17392" t="str">
        <f t="shared" si="966"/>
        <v>Weekday</v>
      </c>
      <c r="S17392" s="27">
        <f t="shared" si="967"/>
        <v>42527</v>
      </c>
      <c r="V17392" t="str">
        <f t="shared" si="965"/>
        <v/>
      </c>
      <c r="AE17392" s="27"/>
      <c r="AO17392" s="27"/>
      <c r="AX17392" s="27"/>
      <c r="AY17392" s="27"/>
    </row>
    <row r="17393" spans="1:51" x14ac:dyDescent="0.25">
      <c r="A17393" t="s">
        <v>66</v>
      </c>
      <c r="C17393">
        <v>5399275</v>
      </c>
      <c r="D17393">
        <v>400</v>
      </c>
      <c r="E17393" t="s">
        <v>90</v>
      </c>
      <c r="G17393">
        <v>20.207000000000001</v>
      </c>
      <c r="H17393">
        <v>2015</v>
      </c>
      <c r="I17393">
        <v>8</v>
      </c>
      <c r="J17393">
        <v>20</v>
      </c>
      <c r="K17393" t="s">
        <v>1989</v>
      </c>
      <c r="L17393" t="s">
        <v>1996</v>
      </c>
      <c r="M17393" t="s">
        <v>900</v>
      </c>
      <c r="N17393" t="s">
        <v>860</v>
      </c>
      <c r="Q17393" t="s">
        <v>153</v>
      </c>
      <c r="R17393" t="str">
        <f t="shared" si="966"/>
        <v>Weekday</v>
      </c>
      <c r="S17393" s="27">
        <f t="shared" si="967"/>
        <v>42236</v>
      </c>
      <c r="V17393" t="str">
        <f t="shared" si="965"/>
        <v/>
      </c>
      <c r="AE17393" s="27"/>
      <c r="AO17393" s="27"/>
      <c r="AX17393" s="27"/>
      <c r="AY17393" s="27"/>
    </row>
    <row r="17394" spans="1:51" x14ac:dyDescent="0.25">
      <c r="A17394" t="s">
        <v>66</v>
      </c>
      <c r="C17394">
        <v>6842516</v>
      </c>
      <c r="D17394">
        <v>400</v>
      </c>
      <c r="E17394" t="s">
        <v>91</v>
      </c>
      <c r="G17394">
        <v>20.21</v>
      </c>
      <c r="H17394">
        <v>2018</v>
      </c>
      <c r="I17394">
        <v>8</v>
      </c>
      <c r="J17394">
        <v>21</v>
      </c>
      <c r="K17394" t="s">
        <v>1947</v>
      </c>
      <c r="L17394" t="s">
        <v>1941</v>
      </c>
      <c r="M17394" t="s">
        <v>900</v>
      </c>
      <c r="N17394" t="s">
        <v>860</v>
      </c>
      <c r="R17394" t="str">
        <f t="shared" si="966"/>
        <v>Weekday</v>
      </c>
      <c r="S17394" s="27">
        <f t="shared" si="967"/>
        <v>43333</v>
      </c>
      <c r="V17394" t="str">
        <f t="shared" si="965"/>
        <v/>
      </c>
    </row>
    <row r="17395" spans="1:51" x14ac:dyDescent="0.25">
      <c r="A17395" t="s">
        <v>66</v>
      </c>
      <c r="C17395">
        <v>6833424</v>
      </c>
      <c r="D17395">
        <v>400</v>
      </c>
      <c r="E17395" t="s">
        <v>91</v>
      </c>
      <c r="G17395">
        <v>20.215</v>
      </c>
      <c r="H17395">
        <v>2018</v>
      </c>
      <c r="I17395">
        <v>8</v>
      </c>
      <c r="J17395">
        <v>14</v>
      </c>
      <c r="K17395" t="s">
        <v>1947</v>
      </c>
      <c r="L17395" t="s">
        <v>1995</v>
      </c>
      <c r="M17395" t="s">
        <v>900</v>
      </c>
      <c r="N17395" t="s">
        <v>860</v>
      </c>
      <c r="R17395" t="str">
        <f t="shared" si="966"/>
        <v>Weekday</v>
      </c>
      <c r="S17395" s="27">
        <f t="shared" si="967"/>
        <v>43326</v>
      </c>
      <c r="V17395" t="str">
        <f t="shared" si="965"/>
        <v/>
      </c>
    </row>
    <row r="17396" spans="1:51" x14ac:dyDescent="0.25">
      <c r="A17396" t="s">
        <v>66</v>
      </c>
      <c r="C17396">
        <v>5878486</v>
      </c>
      <c r="D17396">
        <v>400</v>
      </c>
      <c r="E17396" t="s">
        <v>91</v>
      </c>
      <c r="G17396">
        <v>20.225999999999999</v>
      </c>
      <c r="H17396">
        <v>2016</v>
      </c>
      <c r="I17396">
        <v>8</v>
      </c>
      <c r="J17396">
        <v>15</v>
      </c>
      <c r="K17396" t="s">
        <v>1947</v>
      </c>
      <c r="L17396" t="s">
        <v>1987</v>
      </c>
      <c r="M17396" t="s">
        <v>900</v>
      </c>
      <c r="N17396" t="s">
        <v>404</v>
      </c>
      <c r="R17396" t="str">
        <f t="shared" si="966"/>
        <v>Weekday</v>
      </c>
      <c r="S17396" s="27">
        <f t="shared" si="967"/>
        <v>42597</v>
      </c>
      <c r="V17396" t="str">
        <f t="shared" si="965"/>
        <v/>
      </c>
    </row>
    <row r="17397" spans="1:51" x14ac:dyDescent="0.25">
      <c r="A17397" t="s">
        <v>66</v>
      </c>
      <c r="C17397">
        <v>6991743</v>
      </c>
      <c r="D17397">
        <v>400</v>
      </c>
      <c r="E17397" t="s">
        <v>90</v>
      </c>
      <c r="G17397">
        <v>20.247</v>
      </c>
      <c r="H17397">
        <v>2018</v>
      </c>
      <c r="I17397">
        <v>12</v>
      </c>
      <c r="J17397">
        <v>6</v>
      </c>
      <c r="K17397" t="s">
        <v>1958</v>
      </c>
      <c r="L17397" t="s">
        <v>2001</v>
      </c>
      <c r="M17397" t="s">
        <v>900</v>
      </c>
      <c r="N17397" t="s">
        <v>171</v>
      </c>
      <c r="Q17397" t="s">
        <v>153</v>
      </c>
      <c r="R17397" t="str">
        <f t="shared" si="966"/>
        <v>Weekday</v>
      </c>
      <c r="S17397" s="27">
        <f t="shared" si="967"/>
        <v>43440</v>
      </c>
      <c r="V17397" t="str">
        <f t="shared" si="965"/>
        <v/>
      </c>
      <c r="AE17397" s="27"/>
      <c r="AO17397" s="27"/>
      <c r="AX17397" s="27"/>
      <c r="AY17397" s="27"/>
    </row>
    <row r="17398" spans="1:51" x14ac:dyDescent="0.25">
      <c r="A17398" t="s">
        <v>66</v>
      </c>
      <c r="C17398">
        <v>6925572</v>
      </c>
      <c r="D17398">
        <v>400</v>
      </c>
      <c r="E17398" t="s">
        <v>91</v>
      </c>
      <c r="G17398">
        <v>20.241</v>
      </c>
      <c r="H17398">
        <v>2018</v>
      </c>
      <c r="I17398">
        <v>10</v>
      </c>
      <c r="J17398">
        <v>22</v>
      </c>
      <c r="K17398" t="s">
        <v>1964</v>
      </c>
      <c r="L17398" t="s">
        <v>1966</v>
      </c>
      <c r="M17398" t="s">
        <v>900</v>
      </c>
      <c r="N17398" t="s">
        <v>404</v>
      </c>
      <c r="R17398" t="str">
        <f t="shared" si="966"/>
        <v>Weekday</v>
      </c>
      <c r="S17398" s="27">
        <f t="shared" si="967"/>
        <v>43395</v>
      </c>
      <c r="V17398" t="str">
        <f t="shared" si="965"/>
        <v/>
      </c>
    </row>
    <row r="17399" spans="1:51" x14ac:dyDescent="0.25">
      <c r="A17399" t="s">
        <v>66</v>
      </c>
      <c r="C17399">
        <v>5438704</v>
      </c>
      <c r="D17399">
        <v>400</v>
      </c>
      <c r="E17399" t="s">
        <v>90</v>
      </c>
      <c r="G17399">
        <v>20.266999999999999</v>
      </c>
      <c r="H17399">
        <v>2015</v>
      </c>
      <c r="I17399">
        <v>9</v>
      </c>
      <c r="J17399">
        <v>3</v>
      </c>
      <c r="K17399" t="s">
        <v>1947</v>
      </c>
      <c r="L17399" t="s">
        <v>1981</v>
      </c>
      <c r="M17399" t="s">
        <v>900</v>
      </c>
      <c r="N17399" t="s">
        <v>860</v>
      </c>
      <c r="Q17399" t="s">
        <v>153</v>
      </c>
      <c r="R17399" t="str">
        <f t="shared" si="966"/>
        <v>Weekday</v>
      </c>
      <c r="S17399" s="27">
        <f t="shared" si="967"/>
        <v>42250</v>
      </c>
      <c r="V17399" t="str">
        <f t="shared" si="965"/>
        <v/>
      </c>
      <c r="AE17399" s="27"/>
      <c r="AO17399" s="27"/>
      <c r="AX17399" s="27"/>
      <c r="AY17399" s="27"/>
    </row>
    <row r="17400" spans="1:51" x14ac:dyDescent="0.25">
      <c r="A17400" t="s">
        <v>66</v>
      </c>
      <c r="C17400">
        <v>5438708</v>
      </c>
      <c r="D17400">
        <v>400</v>
      </c>
      <c r="E17400" t="s">
        <v>90</v>
      </c>
      <c r="G17400">
        <v>20.266999999999999</v>
      </c>
      <c r="H17400">
        <v>2015</v>
      </c>
      <c r="I17400">
        <v>9</v>
      </c>
      <c r="J17400">
        <v>3</v>
      </c>
      <c r="K17400" t="s">
        <v>1970</v>
      </c>
      <c r="L17400" t="s">
        <v>1956</v>
      </c>
      <c r="M17400" t="s">
        <v>900</v>
      </c>
      <c r="N17400" t="s">
        <v>860</v>
      </c>
      <c r="Q17400" t="s">
        <v>153</v>
      </c>
      <c r="R17400" t="str">
        <f t="shared" si="966"/>
        <v>Weekday</v>
      </c>
      <c r="S17400" s="27">
        <f t="shared" si="967"/>
        <v>42250</v>
      </c>
      <c r="V17400" t="str">
        <f t="shared" si="965"/>
        <v/>
      </c>
      <c r="AE17400" s="27"/>
      <c r="AO17400" s="27"/>
      <c r="AX17400" s="27"/>
      <c r="AY17400" s="27"/>
    </row>
    <row r="17401" spans="1:51" x14ac:dyDescent="0.25">
      <c r="A17401" t="s">
        <v>66</v>
      </c>
      <c r="C17401">
        <v>6488918</v>
      </c>
      <c r="D17401">
        <v>400</v>
      </c>
      <c r="E17401" t="s">
        <v>90</v>
      </c>
      <c r="G17401">
        <v>20.266999999999999</v>
      </c>
      <c r="H17401">
        <v>2017</v>
      </c>
      <c r="I17401">
        <v>11</v>
      </c>
      <c r="J17401">
        <v>22</v>
      </c>
      <c r="K17401" t="s">
        <v>1962</v>
      </c>
      <c r="L17401" t="s">
        <v>1936</v>
      </c>
      <c r="M17401" t="s">
        <v>900</v>
      </c>
      <c r="N17401" t="s">
        <v>404</v>
      </c>
      <c r="Q17401" t="s">
        <v>153</v>
      </c>
      <c r="R17401" t="str">
        <f t="shared" si="966"/>
        <v>Weekday</v>
      </c>
      <c r="S17401" s="27">
        <f t="shared" si="967"/>
        <v>43061</v>
      </c>
      <c r="V17401" t="str">
        <f t="shared" si="965"/>
        <v/>
      </c>
      <c r="AE17401" s="27"/>
      <c r="AO17401" s="27"/>
      <c r="AX17401" s="27"/>
      <c r="AY17401" s="27"/>
    </row>
    <row r="17402" spans="1:51" x14ac:dyDescent="0.25">
      <c r="A17402" t="s">
        <v>66</v>
      </c>
      <c r="C17402">
        <v>6746649</v>
      </c>
      <c r="D17402">
        <v>400</v>
      </c>
      <c r="E17402" t="s">
        <v>91</v>
      </c>
      <c r="G17402">
        <v>20.285</v>
      </c>
      <c r="H17402">
        <v>2018</v>
      </c>
      <c r="I17402">
        <v>6</v>
      </c>
      <c r="J17402">
        <v>12</v>
      </c>
      <c r="K17402" t="s">
        <v>1958</v>
      </c>
      <c r="L17402" t="s">
        <v>1962</v>
      </c>
      <c r="M17402" t="s">
        <v>900</v>
      </c>
      <c r="N17402" t="s">
        <v>860</v>
      </c>
      <c r="R17402" t="str">
        <f t="shared" si="966"/>
        <v>Weekday</v>
      </c>
      <c r="S17402" s="27">
        <f t="shared" si="967"/>
        <v>43263</v>
      </c>
      <c r="V17402" t="str">
        <f t="shared" si="965"/>
        <v/>
      </c>
    </row>
    <row r="17403" spans="1:51" x14ac:dyDescent="0.25">
      <c r="A17403" t="s">
        <v>66</v>
      </c>
      <c r="C17403">
        <v>5984613</v>
      </c>
      <c r="D17403">
        <v>400</v>
      </c>
      <c r="E17403" t="s">
        <v>91</v>
      </c>
      <c r="G17403">
        <v>20.29</v>
      </c>
      <c r="H17403">
        <v>2016</v>
      </c>
      <c r="I17403">
        <v>11</v>
      </c>
      <c r="J17403">
        <v>1</v>
      </c>
      <c r="K17403" t="s">
        <v>1947</v>
      </c>
      <c r="L17403" t="s">
        <v>1984</v>
      </c>
      <c r="M17403" t="s">
        <v>900</v>
      </c>
      <c r="N17403" t="s">
        <v>404</v>
      </c>
      <c r="R17403" t="str">
        <f t="shared" si="966"/>
        <v>Weekday</v>
      </c>
      <c r="S17403" s="27">
        <f t="shared" si="967"/>
        <v>42675</v>
      </c>
      <c r="V17403" t="str">
        <f t="shared" si="965"/>
        <v/>
      </c>
    </row>
    <row r="17404" spans="1:51" x14ac:dyDescent="0.25">
      <c r="A17404" t="s">
        <v>66</v>
      </c>
      <c r="C17404">
        <v>6177224</v>
      </c>
      <c r="D17404">
        <v>400</v>
      </c>
      <c r="E17404" t="s">
        <v>91</v>
      </c>
      <c r="G17404">
        <v>20.29</v>
      </c>
      <c r="H17404">
        <v>2017</v>
      </c>
      <c r="I17404">
        <v>3</v>
      </c>
      <c r="J17404">
        <v>29</v>
      </c>
      <c r="K17404" t="s">
        <v>1947</v>
      </c>
      <c r="L17404" t="s">
        <v>1943</v>
      </c>
      <c r="M17404" t="s">
        <v>899</v>
      </c>
      <c r="N17404" t="s">
        <v>404</v>
      </c>
      <c r="R17404" t="str">
        <f t="shared" si="966"/>
        <v>Weekday</v>
      </c>
      <c r="S17404" s="27">
        <f t="shared" si="967"/>
        <v>42823</v>
      </c>
      <c r="V17404" t="str">
        <f t="shared" si="965"/>
        <v/>
      </c>
    </row>
    <row r="17405" spans="1:51" x14ac:dyDescent="0.25">
      <c r="A17405" t="s">
        <v>66</v>
      </c>
      <c r="C17405">
        <v>6592796</v>
      </c>
      <c r="D17405">
        <v>400</v>
      </c>
      <c r="E17405" t="s">
        <v>91</v>
      </c>
      <c r="G17405">
        <v>20.29</v>
      </c>
      <c r="H17405">
        <v>2018</v>
      </c>
      <c r="I17405">
        <v>2</v>
      </c>
      <c r="J17405">
        <v>13</v>
      </c>
      <c r="K17405" t="s">
        <v>1954</v>
      </c>
      <c r="L17405" t="s">
        <v>1941</v>
      </c>
      <c r="M17405" t="s">
        <v>900</v>
      </c>
      <c r="N17405" t="s">
        <v>404</v>
      </c>
      <c r="R17405" t="str">
        <f t="shared" si="966"/>
        <v>Weekday</v>
      </c>
      <c r="S17405" s="27">
        <f t="shared" si="967"/>
        <v>43144</v>
      </c>
      <c r="V17405" t="str">
        <f t="shared" si="965"/>
        <v/>
      </c>
    </row>
    <row r="17406" spans="1:51" x14ac:dyDescent="0.25">
      <c r="A17406" t="s">
        <v>66</v>
      </c>
      <c r="C17406">
        <v>6514166</v>
      </c>
      <c r="D17406">
        <v>400</v>
      </c>
      <c r="E17406" t="s">
        <v>90</v>
      </c>
      <c r="G17406">
        <v>20.297999999999998</v>
      </c>
      <c r="H17406">
        <v>2017</v>
      </c>
      <c r="I17406">
        <v>12</v>
      </c>
      <c r="J17406">
        <v>14</v>
      </c>
      <c r="K17406" t="s">
        <v>1934</v>
      </c>
      <c r="L17406" t="s">
        <v>1951</v>
      </c>
      <c r="M17406" t="s">
        <v>900</v>
      </c>
      <c r="N17406" t="s">
        <v>860</v>
      </c>
      <c r="Q17406" t="s">
        <v>153</v>
      </c>
      <c r="R17406" t="str">
        <f t="shared" si="966"/>
        <v>Weekday</v>
      </c>
      <c r="S17406" s="27">
        <f t="shared" si="967"/>
        <v>43083</v>
      </c>
      <c r="V17406" t="str">
        <f t="shared" si="965"/>
        <v/>
      </c>
      <c r="AE17406" s="27"/>
      <c r="AO17406" s="27"/>
      <c r="AX17406" s="27"/>
      <c r="AY17406" s="27"/>
    </row>
    <row r="17407" spans="1:51" x14ac:dyDescent="0.25">
      <c r="A17407" t="s">
        <v>66</v>
      </c>
      <c r="C17407">
        <v>5951049</v>
      </c>
      <c r="D17407">
        <v>400</v>
      </c>
      <c r="E17407" t="s">
        <v>91</v>
      </c>
      <c r="G17407">
        <v>20.295999999999999</v>
      </c>
      <c r="H17407">
        <v>2016</v>
      </c>
      <c r="I17407">
        <v>10</v>
      </c>
      <c r="J17407">
        <v>7</v>
      </c>
      <c r="K17407" t="s">
        <v>1954</v>
      </c>
      <c r="L17407" t="s">
        <v>1941</v>
      </c>
      <c r="M17407" t="s">
        <v>900</v>
      </c>
      <c r="N17407" t="s">
        <v>860</v>
      </c>
      <c r="R17407" t="str">
        <f t="shared" si="966"/>
        <v>Weekday</v>
      </c>
      <c r="S17407" s="27">
        <f t="shared" si="967"/>
        <v>42650</v>
      </c>
      <c r="V17407" t="str">
        <f t="shared" si="965"/>
        <v/>
      </c>
    </row>
    <row r="17408" spans="1:51" x14ac:dyDescent="0.25">
      <c r="A17408" t="s">
        <v>66</v>
      </c>
      <c r="C17408">
        <v>5627565</v>
      </c>
      <c r="D17408">
        <v>400</v>
      </c>
      <c r="E17408" t="s">
        <v>90</v>
      </c>
      <c r="G17408">
        <v>20.321000000000002</v>
      </c>
      <c r="H17408">
        <v>2016</v>
      </c>
      <c r="I17408">
        <v>2</v>
      </c>
      <c r="J17408">
        <v>7</v>
      </c>
      <c r="K17408" t="s">
        <v>1945</v>
      </c>
      <c r="L17408" t="s">
        <v>1955</v>
      </c>
      <c r="M17408" t="s">
        <v>899</v>
      </c>
      <c r="N17408" t="s">
        <v>860</v>
      </c>
      <c r="Q17408" t="s">
        <v>153</v>
      </c>
      <c r="R17408" t="str">
        <f t="shared" si="966"/>
        <v>Weekend</v>
      </c>
      <c r="S17408" s="27">
        <f t="shared" si="967"/>
        <v>42407</v>
      </c>
      <c r="V17408" t="str">
        <f t="shared" si="965"/>
        <v/>
      </c>
      <c r="AE17408" s="27"/>
      <c r="AO17408" s="27"/>
      <c r="AX17408" s="27"/>
      <c r="AY17408" s="27"/>
    </row>
    <row r="17409" spans="1:51" x14ac:dyDescent="0.25">
      <c r="A17409" t="s">
        <v>66</v>
      </c>
      <c r="C17409">
        <v>6056255</v>
      </c>
      <c r="D17409">
        <v>400</v>
      </c>
      <c r="E17409" t="s">
        <v>91</v>
      </c>
      <c r="G17409">
        <v>20.317</v>
      </c>
      <c r="H17409">
        <v>2016</v>
      </c>
      <c r="I17409">
        <v>12</v>
      </c>
      <c r="J17409">
        <v>26</v>
      </c>
      <c r="K17409" t="s">
        <v>1941</v>
      </c>
      <c r="L17409" t="s">
        <v>1945</v>
      </c>
      <c r="M17409" t="s">
        <v>900</v>
      </c>
      <c r="N17409" t="s">
        <v>860</v>
      </c>
      <c r="R17409" t="str">
        <f t="shared" si="966"/>
        <v>Weekday</v>
      </c>
      <c r="S17409" s="27">
        <f t="shared" si="967"/>
        <v>42730</v>
      </c>
      <c r="V17409" t="str">
        <f t="shared" si="965"/>
        <v/>
      </c>
    </row>
    <row r="17410" spans="1:51" x14ac:dyDescent="0.25">
      <c r="A17410" t="s">
        <v>66</v>
      </c>
      <c r="C17410">
        <v>6778390</v>
      </c>
      <c r="D17410">
        <v>400</v>
      </c>
      <c r="E17410" t="s">
        <v>91</v>
      </c>
      <c r="G17410">
        <v>20.317</v>
      </c>
      <c r="H17410">
        <v>2018</v>
      </c>
      <c r="I17410">
        <v>6</v>
      </c>
      <c r="J17410">
        <v>29</v>
      </c>
      <c r="K17410" t="s">
        <v>1964</v>
      </c>
      <c r="L17410" t="s">
        <v>1948</v>
      </c>
      <c r="M17410" t="s">
        <v>900</v>
      </c>
      <c r="N17410" t="s">
        <v>860</v>
      </c>
      <c r="R17410" t="str">
        <f t="shared" si="966"/>
        <v>Weekday</v>
      </c>
      <c r="S17410" s="27">
        <f t="shared" si="967"/>
        <v>43280</v>
      </c>
      <c r="V17410" t="str">
        <f t="shared" si="965"/>
        <v/>
      </c>
    </row>
    <row r="17411" spans="1:51" x14ac:dyDescent="0.25">
      <c r="A17411" t="s">
        <v>66</v>
      </c>
      <c r="C17411">
        <v>5883393</v>
      </c>
      <c r="D17411">
        <v>400</v>
      </c>
      <c r="E17411" t="s">
        <v>91</v>
      </c>
      <c r="G17411">
        <v>20.327000000000002</v>
      </c>
      <c r="H17411">
        <v>2016</v>
      </c>
      <c r="I17411">
        <v>8</v>
      </c>
      <c r="J17411">
        <v>17</v>
      </c>
      <c r="K17411" t="s">
        <v>1964</v>
      </c>
      <c r="L17411" t="s">
        <v>1937</v>
      </c>
      <c r="M17411" t="s">
        <v>900</v>
      </c>
      <c r="N17411" t="s">
        <v>860</v>
      </c>
      <c r="R17411" t="str">
        <f t="shared" si="966"/>
        <v>Weekday</v>
      </c>
      <c r="S17411" s="27">
        <f t="shared" si="967"/>
        <v>42599</v>
      </c>
      <c r="V17411" t="str">
        <f t="shared" ref="V17411:V17474" si="968">T17411&amp;U17411</f>
        <v/>
      </c>
    </row>
    <row r="17412" spans="1:51" x14ac:dyDescent="0.25">
      <c r="A17412" t="s">
        <v>66</v>
      </c>
      <c r="C17412">
        <v>5889426</v>
      </c>
      <c r="D17412">
        <v>400</v>
      </c>
      <c r="E17412" t="s">
        <v>91</v>
      </c>
      <c r="G17412">
        <v>20.329999999999998</v>
      </c>
      <c r="H17412">
        <v>2016</v>
      </c>
      <c r="I17412">
        <v>8</v>
      </c>
      <c r="J17412">
        <v>22</v>
      </c>
      <c r="K17412" t="s">
        <v>1972</v>
      </c>
      <c r="L17412" t="s">
        <v>1965</v>
      </c>
      <c r="M17412" t="s">
        <v>900</v>
      </c>
      <c r="N17412" t="s">
        <v>404</v>
      </c>
      <c r="R17412" t="str">
        <f t="shared" si="966"/>
        <v>Weekday</v>
      </c>
      <c r="S17412" s="27">
        <f t="shared" si="967"/>
        <v>42604</v>
      </c>
      <c r="V17412" t="str">
        <f t="shared" si="968"/>
        <v/>
      </c>
    </row>
    <row r="17413" spans="1:51" x14ac:dyDescent="0.25">
      <c r="A17413" t="s">
        <v>66</v>
      </c>
      <c r="C17413">
        <v>4791071</v>
      </c>
      <c r="D17413">
        <v>400</v>
      </c>
      <c r="E17413" t="s">
        <v>91</v>
      </c>
      <c r="G17413">
        <v>20.364000000000001</v>
      </c>
      <c r="H17413">
        <v>2014</v>
      </c>
      <c r="I17413">
        <v>4</v>
      </c>
      <c r="J17413">
        <v>13</v>
      </c>
      <c r="K17413" t="s">
        <v>1972</v>
      </c>
      <c r="L17413" t="s">
        <v>1962</v>
      </c>
      <c r="M17413" t="s">
        <v>900</v>
      </c>
      <c r="N17413" t="s">
        <v>860</v>
      </c>
      <c r="R17413" t="str">
        <f t="shared" si="966"/>
        <v>Weekend</v>
      </c>
      <c r="S17413" s="27">
        <f t="shared" si="967"/>
        <v>41742</v>
      </c>
      <c r="V17413" t="str">
        <f t="shared" si="968"/>
        <v/>
      </c>
    </row>
    <row r="17414" spans="1:51" x14ac:dyDescent="0.25">
      <c r="A17414" t="s">
        <v>66</v>
      </c>
      <c r="C17414">
        <v>5883395</v>
      </c>
      <c r="D17414">
        <v>400</v>
      </c>
      <c r="E17414" t="s">
        <v>91</v>
      </c>
      <c r="G17414">
        <v>20.376999999999999</v>
      </c>
      <c r="H17414">
        <v>2016</v>
      </c>
      <c r="I17414">
        <v>8</v>
      </c>
      <c r="J17414">
        <v>17</v>
      </c>
      <c r="K17414" t="s">
        <v>1947</v>
      </c>
      <c r="L17414" t="s">
        <v>1934</v>
      </c>
      <c r="M17414" t="s">
        <v>900</v>
      </c>
      <c r="N17414" t="s">
        <v>860</v>
      </c>
      <c r="R17414" t="str">
        <f t="shared" si="966"/>
        <v>Weekday</v>
      </c>
      <c r="S17414" s="27">
        <f t="shared" si="967"/>
        <v>42599</v>
      </c>
      <c r="V17414" t="str">
        <f t="shared" si="968"/>
        <v/>
      </c>
    </row>
    <row r="17415" spans="1:51" x14ac:dyDescent="0.25">
      <c r="A17415" t="s">
        <v>66</v>
      </c>
      <c r="C17415">
        <v>5495837</v>
      </c>
      <c r="D17415">
        <v>400</v>
      </c>
      <c r="E17415" t="s">
        <v>91</v>
      </c>
      <c r="G17415">
        <v>20.376999999999999</v>
      </c>
      <c r="H17415">
        <v>2015</v>
      </c>
      <c r="I17415">
        <v>11</v>
      </c>
      <c r="J17415">
        <v>2</v>
      </c>
      <c r="K17415" t="s">
        <v>1954</v>
      </c>
      <c r="L17415" t="s">
        <v>1996</v>
      </c>
      <c r="M17415" t="s">
        <v>900</v>
      </c>
      <c r="N17415" t="s">
        <v>404</v>
      </c>
      <c r="R17415" t="str">
        <f t="shared" si="966"/>
        <v>Weekday</v>
      </c>
      <c r="S17415" s="27">
        <f t="shared" si="967"/>
        <v>42310</v>
      </c>
      <c r="V17415" t="str">
        <f t="shared" si="968"/>
        <v/>
      </c>
    </row>
    <row r="17416" spans="1:51" x14ac:dyDescent="0.25">
      <c r="A17416" t="s">
        <v>66</v>
      </c>
      <c r="C17416">
        <v>5439149</v>
      </c>
      <c r="D17416">
        <v>400</v>
      </c>
      <c r="E17416" t="s">
        <v>90</v>
      </c>
      <c r="G17416">
        <v>20.385000000000002</v>
      </c>
      <c r="H17416">
        <v>2015</v>
      </c>
      <c r="I17416">
        <v>9</v>
      </c>
      <c r="J17416">
        <v>16</v>
      </c>
      <c r="K17416" t="s">
        <v>1939</v>
      </c>
      <c r="L17416" t="s">
        <v>1970</v>
      </c>
      <c r="M17416" t="s">
        <v>900</v>
      </c>
      <c r="N17416" t="s">
        <v>404</v>
      </c>
      <c r="Q17416" t="s">
        <v>153</v>
      </c>
      <c r="R17416" t="str">
        <f t="shared" si="966"/>
        <v>Weekday</v>
      </c>
      <c r="S17416" s="27">
        <f t="shared" si="967"/>
        <v>42263</v>
      </c>
      <c r="V17416" t="str">
        <f t="shared" si="968"/>
        <v/>
      </c>
      <c r="AE17416" s="27"/>
      <c r="AO17416" s="27"/>
      <c r="AX17416" s="27"/>
      <c r="AY17416" s="27"/>
    </row>
    <row r="17417" spans="1:51" x14ac:dyDescent="0.25">
      <c r="A17417" t="s">
        <v>66</v>
      </c>
      <c r="C17417">
        <v>6814386</v>
      </c>
      <c r="D17417">
        <v>400</v>
      </c>
      <c r="E17417" t="s">
        <v>91</v>
      </c>
      <c r="G17417">
        <v>20.379000000000001</v>
      </c>
      <c r="H17417">
        <v>2018</v>
      </c>
      <c r="I17417">
        <v>7</v>
      </c>
      <c r="J17417">
        <v>31</v>
      </c>
      <c r="K17417" t="s">
        <v>1954</v>
      </c>
      <c r="L17417" t="s">
        <v>1968</v>
      </c>
      <c r="M17417" t="s">
        <v>900</v>
      </c>
      <c r="N17417" t="s">
        <v>404</v>
      </c>
      <c r="R17417" t="str">
        <f t="shared" si="966"/>
        <v>Weekday</v>
      </c>
      <c r="S17417" s="27">
        <f t="shared" si="967"/>
        <v>43312</v>
      </c>
      <c r="V17417" t="str">
        <f t="shared" si="968"/>
        <v/>
      </c>
    </row>
    <row r="17418" spans="1:51" x14ac:dyDescent="0.25">
      <c r="A17418" t="s">
        <v>66</v>
      </c>
      <c r="C17418">
        <v>6921510</v>
      </c>
      <c r="D17418">
        <v>400</v>
      </c>
      <c r="E17418" t="s">
        <v>91</v>
      </c>
      <c r="G17418">
        <v>20.399999999999999</v>
      </c>
      <c r="H17418">
        <v>2018</v>
      </c>
      <c r="I17418">
        <v>10</v>
      </c>
      <c r="J17418">
        <v>17</v>
      </c>
      <c r="K17418" t="s">
        <v>1947</v>
      </c>
      <c r="L17418" t="s">
        <v>1946</v>
      </c>
      <c r="M17418" t="s">
        <v>900</v>
      </c>
      <c r="N17418" t="s">
        <v>860</v>
      </c>
      <c r="R17418" t="str">
        <f t="shared" si="966"/>
        <v>Weekday</v>
      </c>
      <c r="S17418" s="27">
        <f t="shared" si="967"/>
        <v>43390</v>
      </c>
      <c r="V17418" t="str">
        <f t="shared" si="968"/>
        <v/>
      </c>
    </row>
    <row r="17419" spans="1:51" x14ac:dyDescent="0.25">
      <c r="A17419" t="s">
        <v>66</v>
      </c>
      <c r="C17419">
        <v>6656343</v>
      </c>
      <c r="D17419">
        <v>400</v>
      </c>
      <c r="E17419" t="s">
        <v>90</v>
      </c>
      <c r="G17419">
        <v>20.408999999999999</v>
      </c>
      <c r="H17419">
        <v>2018</v>
      </c>
      <c r="I17419">
        <v>4</v>
      </c>
      <c r="J17419">
        <v>2</v>
      </c>
      <c r="K17419" t="s">
        <v>1969</v>
      </c>
      <c r="L17419" t="s">
        <v>1993</v>
      </c>
      <c r="M17419" t="s">
        <v>900</v>
      </c>
      <c r="N17419" t="s">
        <v>860</v>
      </c>
      <c r="Q17419" t="s">
        <v>153</v>
      </c>
      <c r="R17419" t="str">
        <f t="shared" si="966"/>
        <v>Weekday</v>
      </c>
      <c r="S17419" s="27">
        <f t="shared" si="967"/>
        <v>43192</v>
      </c>
      <c r="V17419" t="str">
        <f t="shared" si="968"/>
        <v/>
      </c>
      <c r="AE17419" s="27"/>
      <c r="AO17419" s="27"/>
      <c r="AX17419" s="27"/>
      <c r="AY17419" s="27"/>
    </row>
    <row r="17420" spans="1:51" x14ac:dyDescent="0.25">
      <c r="A17420" t="s">
        <v>66</v>
      </c>
      <c r="C17420">
        <v>5680112</v>
      </c>
      <c r="D17420">
        <v>400</v>
      </c>
      <c r="E17420" t="s">
        <v>90</v>
      </c>
      <c r="G17420">
        <v>20.414999999999999</v>
      </c>
      <c r="H17420">
        <v>2016</v>
      </c>
      <c r="I17420">
        <v>3</v>
      </c>
      <c r="J17420">
        <v>17</v>
      </c>
      <c r="K17420" t="s">
        <v>1970</v>
      </c>
      <c r="L17420" t="s">
        <v>1970</v>
      </c>
      <c r="M17420" t="s">
        <v>900</v>
      </c>
      <c r="N17420" t="s">
        <v>860</v>
      </c>
      <c r="Q17420" t="s">
        <v>153</v>
      </c>
      <c r="R17420" t="str">
        <f t="shared" si="966"/>
        <v>Weekday</v>
      </c>
      <c r="S17420" s="27">
        <f t="shared" si="967"/>
        <v>42446</v>
      </c>
      <c r="V17420" t="str">
        <f t="shared" si="968"/>
        <v/>
      </c>
      <c r="AE17420" s="27"/>
      <c r="AO17420" s="27"/>
      <c r="AX17420" s="27"/>
      <c r="AY17420" s="27"/>
    </row>
    <row r="17421" spans="1:51" x14ac:dyDescent="0.25">
      <c r="A17421" t="s">
        <v>66</v>
      </c>
      <c r="C17421">
        <v>6845776</v>
      </c>
      <c r="D17421">
        <v>400</v>
      </c>
      <c r="E17421" t="s">
        <v>91</v>
      </c>
      <c r="G17421">
        <v>20.422000000000001</v>
      </c>
      <c r="H17421">
        <v>2018</v>
      </c>
      <c r="I17421">
        <v>8</v>
      </c>
      <c r="J17421">
        <v>23</v>
      </c>
      <c r="K17421" t="s">
        <v>1947</v>
      </c>
      <c r="L17421" t="s">
        <v>1946</v>
      </c>
      <c r="M17421" t="s">
        <v>900</v>
      </c>
      <c r="N17421" t="s">
        <v>860</v>
      </c>
      <c r="R17421" t="str">
        <f t="shared" si="966"/>
        <v>Weekday</v>
      </c>
      <c r="S17421" s="27">
        <f t="shared" si="967"/>
        <v>43335</v>
      </c>
      <c r="V17421" t="str">
        <f t="shared" si="968"/>
        <v/>
      </c>
    </row>
    <row r="17422" spans="1:51" x14ac:dyDescent="0.25">
      <c r="A17422" t="s">
        <v>66</v>
      </c>
      <c r="C17422">
        <v>6270891</v>
      </c>
      <c r="D17422">
        <v>400</v>
      </c>
      <c r="E17422" t="s">
        <v>90</v>
      </c>
      <c r="G17422">
        <v>20.434000000000001</v>
      </c>
      <c r="H17422">
        <v>2017</v>
      </c>
      <c r="I17422">
        <v>6</v>
      </c>
      <c r="J17422">
        <v>8</v>
      </c>
      <c r="K17422" t="s">
        <v>1958</v>
      </c>
      <c r="L17422" t="s">
        <v>1948</v>
      </c>
      <c r="M17422" t="s">
        <v>900</v>
      </c>
      <c r="N17422" t="s">
        <v>860</v>
      </c>
      <c r="Q17422" t="s">
        <v>153</v>
      </c>
      <c r="R17422" t="str">
        <f t="shared" si="966"/>
        <v>Weekday</v>
      </c>
      <c r="S17422" s="27">
        <f t="shared" si="967"/>
        <v>42894</v>
      </c>
      <c r="V17422" t="str">
        <f t="shared" si="968"/>
        <v/>
      </c>
      <c r="AE17422" s="27"/>
      <c r="AO17422" s="27"/>
      <c r="AX17422" s="27"/>
      <c r="AY17422" s="27"/>
    </row>
    <row r="17423" spans="1:51" x14ac:dyDescent="0.25">
      <c r="A17423" t="s">
        <v>66</v>
      </c>
      <c r="C17423">
        <v>6582494</v>
      </c>
      <c r="D17423">
        <v>400</v>
      </c>
      <c r="E17423" t="s">
        <v>91</v>
      </c>
      <c r="G17423">
        <v>20.431999999999999</v>
      </c>
      <c r="H17423">
        <v>2018</v>
      </c>
      <c r="I17423">
        <v>2</v>
      </c>
      <c r="J17423">
        <v>6</v>
      </c>
      <c r="K17423" t="s">
        <v>1954</v>
      </c>
      <c r="L17423" t="s">
        <v>1966</v>
      </c>
      <c r="M17423" t="s">
        <v>900</v>
      </c>
      <c r="N17423" t="s">
        <v>860</v>
      </c>
      <c r="R17423" t="str">
        <f t="shared" si="966"/>
        <v>Weekday</v>
      </c>
      <c r="S17423" s="27">
        <f t="shared" si="967"/>
        <v>43137</v>
      </c>
      <c r="V17423" t="str">
        <f t="shared" si="968"/>
        <v/>
      </c>
    </row>
    <row r="17424" spans="1:51" x14ac:dyDescent="0.25">
      <c r="A17424" t="s">
        <v>66</v>
      </c>
      <c r="C17424">
        <v>4983092</v>
      </c>
      <c r="D17424">
        <v>400</v>
      </c>
      <c r="E17424" t="s">
        <v>91</v>
      </c>
      <c r="G17424">
        <v>20.460999999999999</v>
      </c>
      <c r="H17424">
        <v>2014</v>
      </c>
      <c r="I17424">
        <v>9</v>
      </c>
      <c r="J17424">
        <v>15</v>
      </c>
      <c r="K17424" t="s">
        <v>1954</v>
      </c>
      <c r="L17424" t="s">
        <v>1989</v>
      </c>
      <c r="M17424" t="s">
        <v>900</v>
      </c>
      <c r="N17424" t="s">
        <v>860</v>
      </c>
      <c r="R17424" t="str">
        <f t="shared" si="966"/>
        <v>Weekday</v>
      </c>
      <c r="S17424" s="27">
        <f t="shared" si="967"/>
        <v>41897</v>
      </c>
      <c r="V17424" t="str">
        <f t="shared" si="968"/>
        <v/>
      </c>
    </row>
    <row r="17425" spans="1:51" x14ac:dyDescent="0.25">
      <c r="A17425" t="s">
        <v>66</v>
      </c>
      <c r="C17425">
        <v>6819986</v>
      </c>
      <c r="D17425">
        <v>400</v>
      </c>
      <c r="E17425" t="s">
        <v>90</v>
      </c>
      <c r="G17425">
        <v>20.475999999999999</v>
      </c>
      <c r="H17425">
        <v>2018</v>
      </c>
      <c r="I17425">
        <v>8</v>
      </c>
      <c r="J17425">
        <v>2</v>
      </c>
      <c r="K17425" t="s">
        <v>1947</v>
      </c>
      <c r="L17425" t="s">
        <v>1975</v>
      </c>
      <c r="M17425" t="s">
        <v>899</v>
      </c>
      <c r="N17425" t="s">
        <v>860</v>
      </c>
      <c r="Q17425" t="s">
        <v>153</v>
      </c>
      <c r="R17425" t="str">
        <f t="shared" si="966"/>
        <v>Weekday</v>
      </c>
      <c r="S17425" s="27">
        <f t="shared" si="967"/>
        <v>43314</v>
      </c>
      <c r="V17425" t="str">
        <f t="shared" si="968"/>
        <v/>
      </c>
      <c r="AE17425" s="27"/>
      <c r="AO17425" s="27"/>
      <c r="AX17425" s="27"/>
      <c r="AY17425" s="27"/>
    </row>
    <row r="17426" spans="1:51" x14ac:dyDescent="0.25">
      <c r="A17426" t="s">
        <v>66</v>
      </c>
      <c r="C17426">
        <v>6822835</v>
      </c>
      <c r="D17426">
        <v>400</v>
      </c>
      <c r="E17426" t="s">
        <v>91</v>
      </c>
      <c r="G17426">
        <v>20.474</v>
      </c>
      <c r="H17426">
        <v>2018</v>
      </c>
      <c r="I17426">
        <v>8</v>
      </c>
      <c r="J17426">
        <v>7</v>
      </c>
      <c r="K17426" t="s">
        <v>1954</v>
      </c>
      <c r="L17426" t="s">
        <v>1979</v>
      </c>
      <c r="M17426" t="s">
        <v>900</v>
      </c>
      <c r="N17426" t="s">
        <v>860</v>
      </c>
      <c r="R17426" t="str">
        <f t="shared" si="966"/>
        <v>Weekday</v>
      </c>
      <c r="S17426" s="27">
        <f t="shared" si="967"/>
        <v>43319</v>
      </c>
      <c r="V17426" t="str">
        <f t="shared" si="968"/>
        <v/>
      </c>
    </row>
    <row r="17427" spans="1:51" x14ac:dyDescent="0.25">
      <c r="A17427" t="s">
        <v>66</v>
      </c>
      <c r="C17427">
        <v>6937654</v>
      </c>
      <c r="D17427">
        <v>400</v>
      </c>
      <c r="E17427" t="s">
        <v>90</v>
      </c>
      <c r="G17427">
        <v>20.483000000000001</v>
      </c>
      <c r="H17427">
        <v>2018</v>
      </c>
      <c r="I17427">
        <v>10</v>
      </c>
      <c r="J17427">
        <v>30</v>
      </c>
      <c r="K17427" t="s">
        <v>1939</v>
      </c>
      <c r="L17427" t="s">
        <v>1996</v>
      </c>
      <c r="M17427" t="s">
        <v>900</v>
      </c>
      <c r="N17427" t="s">
        <v>860</v>
      </c>
      <c r="Q17427" t="s">
        <v>153</v>
      </c>
      <c r="R17427" t="str">
        <f t="shared" si="966"/>
        <v>Weekday</v>
      </c>
      <c r="S17427" s="27">
        <f t="shared" si="967"/>
        <v>43403</v>
      </c>
      <c r="V17427" t="str">
        <f t="shared" si="968"/>
        <v/>
      </c>
      <c r="AE17427" s="27"/>
      <c r="AO17427" s="27"/>
      <c r="AX17427" s="27"/>
      <c r="AY17427" s="27"/>
    </row>
    <row r="17428" spans="1:51" x14ac:dyDescent="0.25">
      <c r="A17428" t="s">
        <v>66</v>
      </c>
      <c r="C17428">
        <v>5435570</v>
      </c>
      <c r="D17428">
        <v>400</v>
      </c>
      <c r="E17428" t="s">
        <v>91</v>
      </c>
      <c r="G17428">
        <v>20.483000000000001</v>
      </c>
      <c r="H17428">
        <v>2015</v>
      </c>
      <c r="I17428">
        <v>7</v>
      </c>
      <c r="J17428">
        <v>6</v>
      </c>
      <c r="K17428" t="s">
        <v>1936</v>
      </c>
      <c r="L17428" t="s">
        <v>1999</v>
      </c>
      <c r="M17428" t="s">
        <v>899</v>
      </c>
      <c r="N17428" t="s">
        <v>860</v>
      </c>
      <c r="R17428" t="str">
        <f t="shared" si="966"/>
        <v>Weekday</v>
      </c>
      <c r="S17428" s="27">
        <f t="shared" si="967"/>
        <v>42191</v>
      </c>
      <c r="V17428" t="str">
        <f t="shared" si="968"/>
        <v/>
      </c>
    </row>
    <row r="17429" spans="1:51" x14ac:dyDescent="0.25">
      <c r="A17429" t="s">
        <v>66</v>
      </c>
      <c r="C17429">
        <v>6784848</v>
      </c>
      <c r="D17429">
        <v>400</v>
      </c>
      <c r="E17429" t="s">
        <v>91</v>
      </c>
      <c r="G17429">
        <v>20.492999999999999</v>
      </c>
      <c r="H17429">
        <v>2018</v>
      </c>
      <c r="I17429">
        <v>7</v>
      </c>
      <c r="J17429">
        <v>9</v>
      </c>
      <c r="K17429" t="s">
        <v>1947</v>
      </c>
      <c r="L17429" t="s">
        <v>1989</v>
      </c>
      <c r="M17429" t="s">
        <v>900</v>
      </c>
      <c r="N17429" t="s">
        <v>860</v>
      </c>
      <c r="R17429" t="str">
        <f t="shared" si="966"/>
        <v>Weekday</v>
      </c>
      <c r="S17429" s="27">
        <f t="shared" si="967"/>
        <v>43290</v>
      </c>
      <c r="V17429" t="str">
        <f t="shared" si="968"/>
        <v/>
      </c>
    </row>
    <row r="17430" spans="1:51" x14ac:dyDescent="0.25">
      <c r="A17430" t="s">
        <v>66</v>
      </c>
      <c r="C17430">
        <v>6572473</v>
      </c>
      <c r="D17430">
        <v>400</v>
      </c>
      <c r="E17430" t="s">
        <v>90</v>
      </c>
      <c r="G17430">
        <v>20.523</v>
      </c>
      <c r="H17430">
        <v>2018</v>
      </c>
      <c r="I17430">
        <v>1</v>
      </c>
      <c r="J17430">
        <v>29</v>
      </c>
      <c r="K17430" t="s">
        <v>1969</v>
      </c>
      <c r="L17430" t="s">
        <v>1944</v>
      </c>
      <c r="M17430" t="s">
        <v>900</v>
      </c>
      <c r="N17430" t="s">
        <v>860</v>
      </c>
      <c r="Q17430" t="s">
        <v>153</v>
      </c>
      <c r="R17430" t="str">
        <f t="shared" si="966"/>
        <v>Weekday</v>
      </c>
      <c r="S17430" s="27">
        <f t="shared" si="967"/>
        <v>43129</v>
      </c>
      <c r="V17430" t="str">
        <f t="shared" si="968"/>
        <v/>
      </c>
      <c r="AE17430" s="27"/>
      <c r="AO17430" s="27"/>
      <c r="AX17430" s="27"/>
      <c r="AY17430" s="27"/>
    </row>
    <row r="17431" spans="1:51" x14ac:dyDescent="0.25">
      <c r="A17431" t="s">
        <v>66</v>
      </c>
      <c r="C17431">
        <v>6646919</v>
      </c>
      <c r="D17431">
        <v>400</v>
      </c>
      <c r="E17431" t="s">
        <v>90</v>
      </c>
      <c r="G17431">
        <v>20.538</v>
      </c>
      <c r="H17431">
        <v>2018</v>
      </c>
      <c r="I17431">
        <v>3</v>
      </c>
      <c r="J17431">
        <v>23</v>
      </c>
      <c r="K17431" t="s">
        <v>1970</v>
      </c>
      <c r="L17431" t="s">
        <v>2000</v>
      </c>
      <c r="M17431" t="s">
        <v>899</v>
      </c>
      <c r="N17431" t="s">
        <v>860</v>
      </c>
      <c r="Q17431" t="s">
        <v>153</v>
      </c>
      <c r="R17431" t="str">
        <f t="shared" si="966"/>
        <v>Weekday</v>
      </c>
      <c r="S17431" s="27">
        <f t="shared" si="967"/>
        <v>43182</v>
      </c>
      <c r="V17431" t="str">
        <f t="shared" si="968"/>
        <v/>
      </c>
      <c r="AE17431" s="27"/>
      <c r="AO17431" s="27"/>
      <c r="AX17431" s="27"/>
      <c r="AY17431" s="27"/>
    </row>
    <row r="17432" spans="1:51" x14ac:dyDescent="0.25">
      <c r="A17432" t="s">
        <v>66</v>
      </c>
      <c r="C17432">
        <v>5956623</v>
      </c>
      <c r="D17432">
        <v>400</v>
      </c>
      <c r="E17432" t="s">
        <v>91</v>
      </c>
      <c r="G17432">
        <v>20.532</v>
      </c>
      <c r="H17432">
        <v>2016</v>
      </c>
      <c r="I17432">
        <v>10</v>
      </c>
      <c r="J17432">
        <v>9</v>
      </c>
      <c r="K17432" t="s">
        <v>1936</v>
      </c>
      <c r="L17432" t="s">
        <v>2001</v>
      </c>
      <c r="M17432" t="s">
        <v>900</v>
      </c>
      <c r="N17432" t="s">
        <v>171</v>
      </c>
      <c r="R17432" t="str">
        <f t="shared" si="966"/>
        <v>Weekend</v>
      </c>
      <c r="S17432" s="27">
        <f t="shared" si="967"/>
        <v>42652</v>
      </c>
      <c r="V17432" t="str">
        <f t="shared" si="968"/>
        <v/>
      </c>
    </row>
    <row r="17433" spans="1:51" x14ac:dyDescent="0.25">
      <c r="A17433" t="s">
        <v>66</v>
      </c>
      <c r="C17433">
        <v>5638047</v>
      </c>
      <c r="D17433">
        <v>400</v>
      </c>
      <c r="E17433" t="s">
        <v>90</v>
      </c>
      <c r="G17433">
        <v>20.538</v>
      </c>
      <c r="H17433">
        <v>2016</v>
      </c>
      <c r="I17433">
        <v>2</v>
      </c>
      <c r="J17433">
        <v>13</v>
      </c>
      <c r="K17433" t="s">
        <v>1936</v>
      </c>
      <c r="L17433" t="s">
        <v>1978</v>
      </c>
      <c r="M17433" t="s">
        <v>899</v>
      </c>
      <c r="N17433" t="s">
        <v>404</v>
      </c>
      <c r="Q17433" t="s">
        <v>153</v>
      </c>
      <c r="R17433" t="str">
        <f t="shared" si="966"/>
        <v>Weekend</v>
      </c>
      <c r="S17433" s="27">
        <f t="shared" si="967"/>
        <v>42413</v>
      </c>
      <c r="V17433" t="str">
        <f t="shared" si="968"/>
        <v/>
      </c>
      <c r="AE17433" s="27"/>
      <c r="AO17433" s="27"/>
      <c r="AX17433" s="27"/>
      <c r="AY17433" s="27"/>
    </row>
    <row r="17434" spans="1:51" x14ac:dyDescent="0.25">
      <c r="A17434" t="s">
        <v>66</v>
      </c>
      <c r="C17434">
        <v>6524960</v>
      </c>
      <c r="D17434">
        <v>400</v>
      </c>
      <c r="E17434" t="s">
        <v>90</v>
      </c>
      <c r="G17434">
        <v>20.539000000000001</v>
      </c>
      <c r="H17434">
        <v>2017</v>
      </c>
      <c r="I17434">
        <v>12</v>
      </c>
      <c r="J17434">
        <v>21</v>
      </c>
      <c r="K17434" t="s">
        <v>1941</v>
      </c>
      <c r="L17434" t="s">
        <v>1961</v>
      </c>
      <c r="M17434" t="s">
        <v>900</v>
      </c>
      <c r="N17434" t="s">
        <v>860</v>
      </c>
      <c r="Q17434" t="s">
        <v>153</v>
      </c>
      <c r="R17434" t="str">
        <f t="shared" si="966"/>
        <v>Weekday</v>
      </c>
      <c r="S17434" s="27">
        <f t="shared" si="967"/>
        <v>43090</v>
      </c>
      <c r="V17434" t="str">
        <f t="shared" si="968"/>
        <v/>
      </c>
      <c r="AE17434" s="27"/>
      <c r="AO17434" s="27"/>
      <c r="AX17434" s="27"/>
      <c r="AY17434" s="27"/>
    </row>
    <row r="17435" spans="1:51" x14ac:dyDescent="0.25">
      <c r="A17435" t="s">
        <v>66</v>
      </c>
      <c r="C17435">
        <v>6018585</v>
      </c>
      <c r="D17435">
        <v>400</v>
      </c>
      <c r="E17435" t="s">
        <v>91</v>
      </c>
      <c r="G17435">
        <v>20.545999999999999</v>
      </c>
      <c r="H17435">
        <v>2016</v>
      </c>
      <c r="I17435">
        <v>11</v>
      </c>
      <c r="J17435">
        <v>29</v>
      </c>
      <c r="K17435" t="s">
        <v>1947</v>
      </c>
      <c r="L17435" t="s">
        <v>1987</v>
      </c>
      <c r="M17435" t="s">
        <v>900</v>
      </c>
      <c r="N17435" t="s">
        <v>860</v>
      </c>
      <c r="R17435" t="str">
        <f t="shared" si="966"/>
        <v>Weekday</v>
      </c>
      <c r="S17435" s="27">
        <f t="shared" si="967"/>
        <v>42703</v>
      </c>
      <c r="V17435" t="str">
        <f t="shared" si="968"/>
        <v/>
      </c>
    </row>
    <row r="17436" spans="1:51" x14ac:dyDescent="0.25">
      <c r="A17436" t="s">
        <v>66</v>
      </c>
      <c r="C17436">
        <v>6255249</v>
      </c>
      <c r="D17436">
        <v>400</v>
      </c>
      <c r="E17436" t="s">
        <v>90</v>
      </c>
      <c r="G17436">
        <v>20.552</v>
      </c>
      <c r="H17436">
        <v>2017</v>
      </c>
      <c r="I17436">
        <v>5</v>
      </c>
      <c r="J17436">
        <v>30</v>
      </c>
      <c r="K17436" t="s">
        <v>1943</v>
      </c>
      <c r="L17436" t="s">
        <v>1951</v>
      </c>
      <c r="M17436" t="s">
        <v>900</v>
      </c>
      <c r="N17436" t="s">
        <v>171</v>
      </c>
      <c r="Q17436" t="s">
        <v>153</v>
      </c>
      <c r="R17436" t="str">
        <f t="shared" si="966"/>
        <v>Weekday</v>
      </c>
      <c r="S17436" s="27">
        <f t="shared" si="967"/>
        <v>42885</v>
      </c>
      <c r="V17436" t="str">
        <f t="shared" si="968"/>
        <v/>
      </c>
      <c r="AE17436" s="27"/>
      <c r="AO17436" s="27"/>
      <c r="AX17436" s="27"/>
      <c r="AY17436" s="27"/>
    </row>
    <row r="17437" spans="1:51" x14ac:dyDescent="0.25">
      <c r="A17437" t="s">
        <v>66</v>
      </c>
      <c r="C17437">
        <v>5973311</v>
      </c>
      <c r="D17437">
        <v>400</v>
      </c>
      <c r="E17437" t="s">
        <v>91</v>
      </c>
      <c r="G17437">
        <v>20.548999999999999</v>
      </c>
      <c r="H17437">
        <v>2016</v>
      </c>
      <c r="I17437">
        <v>10</v>
      </c>
      <c r="J17437">
        <v>25</v>
      </c>
      <c r="K17437" t="s">
        <v>1957</v>
      </c>
      <c r="L17437" t="s">
        <v>1982</v>
      </c>
      <c r="M17437" t="s">
        <v>900</v>
      </c>
      <c r="N17437" t="s">
        <v>404</v>
      </c>
      <c r="R17437" t="str">
        <f t="shared" si="966"/>
        <v>Weekday</v>
      </c>
      <c r="S17437" s="27">
        <f t="shared" si="967"/>
        <v>42668</v>
      </c>
      <c r="V17437" t="str">
        <f t="shared" si="968"/>
        <v/>
      </c>
    </row>
    <row r="17438" spans="1:51" x14ac:dyDescent="0.25">
      <c r="A17438" t="s">
        <v>66</v>
      </c>
      <c r="C17438">
        <v>5253370</v>
      </c>
      <c r="D17438">
        <v>400</v>
      </c>
      <c r="E17438" t="s">
        <v>91</v>
      </c>
      <c r="G17438">
        <v>20.552</v>
      </c>
      <c r="H17438">
        <v>2015</v>
      </c>
      <c r="I17438">
        <v>4</v>
      </c>
      <c r="J17438">
        <v>14</v>
      </c>
      <c r="K17438" t="s">
        <v>1947</v>
      </c>
      <c r="L17438" t="s">
        <v>1945</v>
      </c>
      <c r="M17438" t="s">
        <v>900</v>
      </c>
      <c r="N17438" t="s">
        <v>860</v>
      </c>
      <c r="R17438" t="str">
        <f t="shared" si="966"/>
        <v>Weekday</v>
      </c>
      <c r="S17438" s="27">
        <f t="shared" si="967"/>
        <v>42108</v>
      </c>
      <c r="V17438" t="str">
        <f t="shared" si="968"/>
        <v/>
      </c>
    </row>
    <row r="17439" spans="1:51" x14ac:dyDescent="0.25">
      <c r="A17439" t="s">
        <v>66</v>
      </c>
      <c r="C17439">
        <v>6850444</v>
      </c>
      <c r="D17439">
        <v>400</v>
      </c>
      <c r="E17439" t="s">
        <v>90</v>
      </c>
      <c r="G17439">
        <v>20.56</v>
      </c>
      <c r="H17439">
        <v>2018</v>
      </c>
      <c r="I17439">
        <v>8</v>
      </c>
      <c r="J17439">
        <v>21</v>
      </c>
      <c r="K17439" t="s">
        <v>1947</v>
      </c>
      <c r="L17439" t="s">
        <v>1944</v>
      </c>
      <c r="M17439" t="s">
        <v>900</v>
      </c>
      <c r="N17439" t="s">
        <v>860</v>
      </c>
      <c r="Q17439" t="s">
        <v>153</v>
      </c>
      <c r="R17439" t="str">
        <f t="shared" si="966"/>
        <v>Weekday</v>
      </c>
      <c r="S17439" s="27">
        <f t="shared" si="967"/>
        <v>43333</v>
      </c>
      <c r="V17439" t="str">
        <f t="shared" si="968"/>
        <v/>
      </c>
      <c r="AE17439" s="27"/>
      <c r="AO17439" s="27"/>
      <c r="AX17439" s="27"/>
      <c r="AY17439" s="27"/>
    </row>
    <row r="17440" spans="1:51" x14ac:dyDescent="0.25">
      <c r="A17440" t="s">
        <v>66</v>
      </c>
      <c r="C17440">
        <v>5378293</v>
      </c>
      <c r="D17440">
        <v>400</v>
      </c>
      <c r="E17440" t="s">
        <v>90</v>
      </c>
      <c r="G17440">
        <v>20.562999999999999</v>
      </c>
      <c r="H17440">
        <v>2015</v>
      </c>
      <c r="I17440">
        <v>8</v>
      </c>
      <c r="J17440">
        <v>1</v>
      </c>
      <c r="K17440" t="s">
        <v>1957</v>
      </c>
      <c r="L17440" t="s">
        <v>1936</v>
      </c>
      <c r="M17440" t="s">
        <v>900</v>
      </c>
      <c r="N17440" t="s">
        <v>404</v>
      </c>
      <c r="Q17440" t="s">
        <v>153</v>
      </c>
      <c r="R17440" t="str">
        <f t="shared" si="966"/>
        <v>Weekend</v>
      </c>
      <c r="S17440" s="27">
        <f t="shared" si="967"/>
        <v>42217</v>
      </c>
      <c r="V17440" t="str">
        <f t="shared" si="968"/>
        <v/>
      </c>
      <c r="AE17440" s="27"/>
      <c r="AO17440" s="27"/>
      <c r="AX17440" s="27"/>
      <c r="AY17440" s="27"/>
    </row>
    <row r="17441" spans="1:51" x14ac:dyDescent="0.25">
      <c r="A17441" t="s">
        <v>66</v>
      </c>
      <c r="C17441">
        <v>5427169</v>
      </c>
      <c r="D17441">
        <v>400</v>
      </c>
      <c r="E17441" t="s">
        <v>90</v>
      </c>
      <c r="G17441">
        <v>20.565000000000001</v>
      </c>
      <c r="H17441">
        <v>2015</v>
      </c>
      <c r="I17441">
        <v>9</v>
      </c>
      <c r="J17441">
        <v>16</v>
      </c>
      <c r="K17441" t="s">
        <v>1939</v>
      </c>
      <c r="L17441" t="s">
        <v>1976</v>
      </c>
      <c r="M17441" t="s">
        <v>900</v>
      </c>
      <c r="N17441" t="s">
        <v>860</v>
      </c>
      <c r="Q17441" t="s">
        <v>153</v>
      </c>
      <c r="R17441" t="str">
        <f t="shared" si="966"/>
        <v>Weekday</v>
      </c>
      <c r="S17441" s="27">
        <f t="shared" si="967"/>
        <v>42263</v>
      </c>
      <c r="V17441" t="str">
        <f t="shared" si="968"/>
        <v/>
      </c>
      <c r="AE17441" s="27"/>
      <c r="AO17441" s="27"/>
      <c r="AX17441" s="27"/>
      <c r="AY17441" s="27"/>
    </row>
    <row r="17442" spans="1:51" x14ac:dyDescent="0.25">
      <c r="A17442" t="s">
        <v>66</v>
      </c>
      <c r="C17442">
        <v>5965763</v>
      </c>
      <c r="D17442">
        <v>400</v>
      </c>
      <c r="E17442" t="s">
        <v>91</v>
      </c>
      <c r="G17442">
        <v>20.571999999999999</v>
      </c>
      <c r="H17442">
        <v>2016</v>
      </c>
      <c r="I17442">
        <v>10</v>
      </c>
      <c r="J17442">
        <v>18</v>
      </c>
      <c r="K17442" t="s">
        <v>1964</v>
      </c>
      <c r="L17442" t="s">
        <v>1974</v>
      </c>
      <c r="M17442" t="s">
        <v>900</v>
      </c>
      <c r="N17442" t="s">
        <v>860</v>
      </c>
      <c r="R17442" t="str">
        <f t="shared" si="966"/>
        <v>Weekday</v>
      </c>
      <c r="S17442" s="27">
        <f t="shared" si="967"/>
        <v>42661</v>
      </c>
      <c r="V17442" t="str">
        <f t="shared" si="968"/>
        <v/>
      </c>
    </row>
    <row r="17443" spans="1:51" x14ac:dyDescent="0.25">
      <c r="A17443" t="s">
        <v>66</v>
      </c>
      <c r="C17443">
        <v>6837057</v>
      </c>
      <c r="D17443">
        <v>400</v>
      </c>
      <c r="E17443" t="s">
        <v>91</v>
      </c>
      <c r="G17443">
        <v>20.588000000000001</v>
      </c>
      <c r="H17443">
        <v>2018</v>
      </c>
      <c r="I17443">
        <v>8</v>
      </c>
      <c r="J17443">
        <v>15</v>
      </c>
      <c r="K17443" t="s">
        <v>1964</v>
      </c>
      <c r="L17443" t="s">
        <v>1999</v>
      </c>
      <c r="M17443" t="s">
        <v>900</v>
      </c>
      <c r="N17443" t="s">
        <v>860</v>
      </c>
      <c r="R17443" t="str">
        <f t="shared" si="966"/>
        <v>Weekday</v>
      </c>
      <c r="S17443" s="27">
        <f t="shared" si="967"/>
        <v>43327</v>
      </c>
      <c r="V17443" t="str">
        <f t="shared" si="968"/>
        <v/>
      </c>
    </row>
    <row r="17444" spans="1:51" x14ac:dyDescent="0.25">
      <c r="A17444" t="s">
        <v>66</v>
      </c>
      <c r="C17444">
        <v>6684468</v>
      </c>
      <c r="D17444">
        <v>400</v>
      </c>
      <c r="E17444" t="s">
        <v>91</v>
      </c>
      <c r="G17444">
        <v>20.588999999999999</v>
      </c>
      <c r="H17444">
        <v>2018</v>
      </c>
      <c r="I17444">
        <v>4</v>
      </c>
      <c r="J17444">
        <v>23</v>
      </c>
      <c r="K17444" t="s">
        <v>1972</v>
      </c>
      <c r="L17444" t="s">
        <v>1950</v>
      </c>
      <c r="M17444" t="s">
        <v>900</v>
      </c>
      <c r="N17444" t="s">
        <v>860</v>
      </c>
      <c r="R17444" t="str">
        <f t="shared" si="966"/>
        <v>Weekday</v>
      </c>
      <c r="S17444" s="27">
        <f t="shared" si="967"/>
        <v>43213</v>
      </c>
      <c r="V17444" t="str">
        <f t="shared" si="968"/>
        <v/>
      </c>
    </row>
    <row r="17445" spans="1:51" x14ac:dyDescent="0.25">
      <c r="A17445" t="s">
        <v>66</v>
      </c>
      <c r="C17445">
        <v>6767090</v>
      </c>
      <c r="D17445">
        <v>400</v>
      </c>
      <c r="E17445" t="s">
        <v>90</v>
      </c>
      <c r="G17445">
        <v>20.603000000000002</v>
      </c>
      <c r="H17445">
        <v>2018</v>
      </c>
      <c r="I17445">
        <v>6</v>
      </c>
      <c r="J17445">
        <v>22</v>
      </c>
      <c r="K17445" t="s">
        <v>1947</v>
      </c>
      <c r="L17445" t="s">
        <v>1990</v>
      </c>
      <c r="M17445" t="s">
        <v>900</v>
      </c>
      <c r="N17445" t="s">
        <v>860</v>
      </c>
      <c r="Q17445" t="s">
        <v>153</v>
      </c>
      <c r="R17445" t="str">
        <f t="shared" si="966"/>
        <v>Weekday</v>
      </c>
      <c r="S17445" s="27">
        <f t="shared" si="967"/>
        <v>43273</v>
      </c>
      <c r="V17445" t="str">
        <f t="shared" si="968"/>
        <v/>
      </c>
      <c r="AE17445" s="27"/>
      <c r="AO17445" s="27"/>
      <c r="AX17445" s="27"/>
      <c r="AY17445" s="27"/>
    </row>
    <row r="17446" spans="1:51" x14ac:dyDescent="0.25">
      <c r="A17446" t="s">
        <v>66</v>
      </c>
      <c r="C17446">
        <v>5962210</v>
      </c>
      <c r="D17446">
        <v>400</v>
      </c>
      <c r="E17446" t="s">
        <v>91</v>
      </c>
      <c r="G17446">
        <v>20.600999999999999</v>
      </c>
      <c r="H17446">
        <v>2016</v>
      </c>
      <c r="I17446">
        <v>10</v>
      </c>
      <c r="J17446">
        <v>18</v>
      </c>
      <c r="K17446" t="s">
        <v>1947</v>
      </c>
      <c r="L17446" t="s">
        <v>1978</v>
      </c>
      <c r="M17446" t="s">
        <v>900</v>
      </c>
      <c r="N17446" t="s">
        <v>860</v>
      </c>
      <c r="R17446" t="str">
        <f t="shared" si="966"/>
        <v>Weekday</v>
      </c>
      <c r="S17446" s="27">
        <f t="shared" si="967"/>
        <v>42661</v>
      </c>
      <c r="V17446" t="str">
        <f t="shared" si="968"/>
        <v/>
      </c>
    </row>
    <row r="17447" spans="1:51" x14ac:dyDescent="0.25">
      <c r="A17447" t="s">
        <v>66</v>
      </c>
      <c r="C17447">
        <v>6822832</v>
      </c>
      <c r="D17447">
        <v>400</v>
      </c>
      <c r="E17447" t="s">
        <v>91</v>
      </c>
      <c r="G17447">
        <v>20.606000000000002</v>
      </c>
      <c r="H17447">
        <v>2018</v>
      </c>
      <c r="I17447">
        <v>8</v>
      </c>
      <c r="J17447">
        <v>6</v>
      </c>
      <c r="K17447" t="s">
        <v>1947</v>
      </c>
      <c r="L17447" t="s">
        <v>1949</v>
      </c>
      <c r="M17447" t="s">
        <v>900</v>
      </c>
      <c r="N17447" t="s">
        <v>404</v>
      </c>
      <c r="R17447" t="str">
        <f t="shared" si="966"/>
        <v>Weekday</v>
      </c>
      <c r="S17447" s="27">
        <f t="shared" si="967"/>
        <v>43318</v>
      </c>
      <c r="V17447" t="str">
        <f t="shared" si="968"/>
        <v/>
      </c>
    </row>
    <row r="17448" spans="1:51" x14ac:dyDescent="0.25">
      <c r="A17448" t="s">
        <v>66</v>
      </c>
      <c r="C17448">
        <v>6121243</v>
      </c>
      <c r="D17448">
        <v>400</v>
      </c>
      <c r="E17448" t="s">
        <v>90</v>
      </c>
      <c r="G17448">
        <v>20.611999999999998</v>
      </c>
      <c r="H17448">
        <v>2017</v>
      </c>
      <c r="I17448">
        <v>2</v>
      </c>
      <c r="J17448">
        <v>15</v>
      </c>
      <c r="K17448" t="s">
        <v>1964</v>
      </c>
      <c r="L17448" t="s">
        <v>1965</v>
      </c>
      <c r="M17448" t="s">
        <v>900</v>
      </c>
      <c r="N17448" t="s">
        <v>860</v>
      </c>
      <c r="Q17448" t="s">
        <v>153</v>
      </c>
      <c r="R17448" t="str">
        <f t="shared" si="966"/>
        <v>Weekday</v>
      </c>
      <c r="S17448" s="27">
        <f t="shared" si="967"/>
        <v>42781</v>
      </c>
      <c r="V17448" t="str">
        <f t="shared" si="968"/>
        <v/>
      </c>
      <c r="AE17448" s="27"/>
      <c r="AO17448" s="27"/>
      <c r="AX17448" s="27"/>
      <c r="AY17448" s="27"/>
    </row>
    <row r="17449" spans="1:51" x14ac:dyDescent="0.25">
      <c r="A17449" t="s">
        <v>66</v>
      </c>
      <c r="C17449">
        <v>6352657</v>
      </c>
      <c r="D17449">
        <v>400</v>
      </c>
      <c r="E17449" t="s">
        <v>90</v>
      </c>
      <c r="G17449">
        <v>20.617999999999999</v>
      </c>
      <c r="H17449">
        <v>2017</v>
      </c>
      <c r="I17449">
        <v>8</v>
      </c>
      <c r="J17449">
        <v>13</v>
      </c>
      <c r="K17449" t="s">
        <v>1969</v>
      </c>
      <c r="L17449" t="s">
        <v>1943</v>
      </c>
      <c r="M17449" t="s">
        <v>899</v>
      </c>
      <c r="N17449" t="s">
        <v>860</v>
      </c>
      <c r="Q17449" t="s">
        <v>153</v>
      </c>
      <c r="R17449" t="str">
        <f t="shared" si="966"/>
        <v>Weekend</v>
      </c>
      <c r="S17449" s="27">
        <f t="shared" si="967"/>
        <v>42960</v>
      </c>
      <c r="V17449" t="str">
        <f t="shared" si="968"/>
        <v/>
      </c>
      <c r="AE17449" s="27"/>
      <c r="AO17449" s="27"/>
      <c r="AX17449" s="27"/>
      <c r="AY17449" s="27"/>
    </row>
    <row r="17450" spans="1:51" x14ac:dyDescent="0.25">
      <c r="A17450" t="s">
        <v>66</v>
      </c>
      <c r="C17450">
        <v>4737496</v>
      </c>
      <c r="D17450">
        <v>400</v>
      </c>
      <c r="E17450" t="s">
        <v>91</v>
      </c>
      <c r="G17450">
        <v>20.613</v>
      </c>
      <c r="H17450">
        <v>2014</v>
      </c>
      <c r="I17450">
        <v>2</v>
      </c>
      <c r="J17450">
        <v>18</v>
      </c>
      <c r="K17450" t="s">
        <v>1954</v>
      </c>
      <c r="L17450" t="s">
        <v>2001</v>
      </c>
      <c r="M17450" t="s">
        <v>900</v>
      </c>
      <c r="N17450" t="s">
        <v>860</v>
      </c>
      <c r="R17450" t="str">
        <f t="shared" si="966"/>
        <v>Weekday</v>
      </c>
      <c r="S17450" s="27">
        <f t="shared" si="967"/>
        <v>41688</v>
      </c>
      <c r="V17450" t="str">
        <f t="shared" si="968"/>
        <v/>
      </c>
    </row>
    <row r="17451" spans="1:51" x14ac:dyDescent="0.25">
      <c r="A17451" t="s">
        <v>66</v>
      </c>
      <c r="C17451">
        <v>6840272</v>
      </c>
      <c r="D17451">
        <v>400</v>
      </c>
      <c r="E17451" t="s">
        <v>91</v>
      </c>
      <c r="G17451">
        <v>20.62</v>
      </c>
      <c r="H17451">
        <v>2018</v>
      </c>
      <c r="I17451">
        <v>8</v>
      </c>
      <c r="J17451">
        <v>9</v>
      </c>
      <c r="K17451" t="s">
        <v>1958</v>
      </c>
      <c r="L17451" t="s">
        <v>1992</v>
      </c>
      <c r="M17451" t="s">
        <v>900</v>
      </c>
      <c r="N17451" t="s">
        <v>860</v>
      </c>
      <c r="R17451" t="str">
        <f t="shared" ref="R17451:R17514" si="969">IF(WEEKDAY(DATE(H17451,I17451,J17451),2) &lt; 6, "Weekday", "Weekend")</f>
        <v>Weekday</v>
      </c>
      <c r="S17451" s="27">
        <f t="shared" si="967"/>
        <v>43321</v>
      </c>
      <c r="V17451" t="str">
        <f t="shared" si="968"/>
        <v/>
      </c>
    </row>
    <row r="17452" spans="1:51" x14ac:dyDescent="0.25">
      <c r="A17452" t="s">
        <v>66</v>
      </c>
      <c r="C17452">
        <v>4749166</v>
      </c>
      <c r="D17452">
        <v>400</v>
      </c>
      <c r="E17452" t="s">
        <v>91</v>
      </c>
      <c r="G17452">
        <v>20.620999999999999</v>
      </c>
      <c r="H17452">
        <v>2014</v>
      </c>
      <c r="I17452">
        <v>2</v>
      </c>
      <c r="J17452">
        <v>28</v>
      </c>
      <c r="K17452" t="s">
        <v>1969</v>
      </c>
      <c r="L17452" t="s">
        <v>1990</v>
      </c>
      <c r="M17452" t="s">
        <v>899</v>
      </c>
      <c r="N17452" t="s">
        <v>860</v>
      </c>
      <c r="R17452" t="str">
        <f t="shared" si="969"/>
        <v>Weekday</v>
      </c>
      <c r="S17452" s="27">
        <f t="shared" ref="S17452:S17515" si="970">DATE(H17452,I17452,J17452)</f>
        <v>41698</v>
      </c>
      <c r="V17452" t="str">
        <f t="shared" si="968"/>
        <v/>
      </c>
    </row>
    <row r="17453" spans="1:51" x14ac:dyDescent="0.25">
      <c r="A17453" t="s">
        <v>66</v>
      </c>
      <c r="C17453">
        <v>5126693</v>
      </c>
      <c r="D17453">
        <v>400</v>
      </c>
      <c r="E17453" t="s">
        <v>91</v>
      </c>
      <c r="G17453">
        <v>20.620999999999999</v>
      </c>
      <c r="H17453">
        <v>2015</v>
      </c>
      <c r="I17453">
        <v>1</v>
      </c>
      <c r="J17453">
        <v>12</v>
      </c>
      <c r="K17453" t="s">
        <v>1954</v>
      </c>
      <c r="L17453" t="s">
        <v>1944</v>
      </c>
      <c r="M17453" t="s">
        <v>900</v>
      </c>
      <c r="N17453" t="s">
        <v>404</v>
      </c>
      <c r="R17453" t="str">
        <f t="shared" si="969"/>
        <v>Weekday</v>
      </c>
      <c r="S17453" s="27">
        <f t="shared" si="970"/>
        <v>42016</v>
      </c>
      <c r="V17453" t="str">
        <f t="shared" si="968"/>
        <v/>
      </c>
    </row>
    <row r="17454" spans="1:51" x14ac:dyDescent="0.25">
      <c r="A17454" t="s">
        <v>66</v>
      </c>
      <c r="C17454">
        <v>6702021</v>
      </c>
      <c r="D17454">
        <v>400</v>
      </c>
      <c r="E17454" t="s">
        <v>91</v>
      </c>
      <c r="G17454">
        <v>20.625</v>
      </c>
      <c r="H17454">
        <v>2018</v>
      </c>
      <c r="I17454">
        <v>5</v>
      </c>
      <c r="J17454">
        <v>9</v>
      </c>
      <c r="K17454" t="s">
        <v>1954</v>
      </c>
      <c r="L17454" t="s">
        <v>2002</v>
      </c>
      <c r="M17454" t="s">
        <v>900</v>
      </c>
      <c r="N17454" t="s">
        <v>860</v>
      </c>
      <c r="R17454" t="str">
        <f t="shared" si="969"/>
        <v>Weekday</v>
      </c>
      <c r="S17454" s="27">
        <f t="shared" si="970"/>
        <v>43229</v>
      </c>
      <c r="V17454" t="str">
        <f t="shared" si="968"/>
        <v/>
      </c>
    </row>
    <row r="17455" spans="1:51" x14ac:dyDescent="0.25">
      <c r="A17455" t="s">
        <v>66</v>
      </c>
      <c r="C17455">
        <v>4753429</v>
      </c>
      <c r="D17455">
        <v>400</v>
      </c>
      <c r="E17455" t="s">
        <v>91</v>
      </c>
      <c r="G17455">
        <v>20.625</v>
      </c>
      <c r="H17455">
        <v>2014</v>
      </c>
      <c r="I17455">
        <v>3</v>
      </c>
      <c r="J17455">
        <v>4</v>
      </c>
      <c r="K17455" t="s">
        <v>1949</v>
      </c>
      <c r="L17455" t="s">
        <v>1990</v>
      </c>
      <c r="M17455" t="s">
        <v>900</v>
      </c>
      <c r="N17455" t="s">
        <v>860</v>
      </c>
      <c r="R17455" t="str">
        <f t="shared" si="969"/>
        <v>Weekday</v>
      </c>
      <c r="S17455" s="27">
        <f t="shared" si="970"/>
        <v>41702</v>
      </c>
      <c r="V17455" t="str">
        <f t="shared" si="968"/>
        <v/>
      </c>
    </row>
    <row r="17456" spans="1:51" x14ac:dyDescent="0.25">
      <c r="A17456" t="s">
        <v>66</v>
      </c>
      <c r="C17456">
        <v>4972842</v>
      </c>
      <c r="D17456">
        <v>400</v>
      </c>
      <c r="E17456" t="s">
        <v>91</v>
      </c>
      <c r="G17456">
        <v>20.625</v>
      </c>
      <c r="H17456">
        <v>2014</v>
      </c>
      <c r="I17456">
        <v>9</v>
      </c>
      <c r="J17456">
        <v>8</v>
      </c>
      <c r="K17456" t="s">
        <v>1947</v>
      </c>
      <c r="L17456" t="s">
        <v>1990</v>
      </c>
      <c r="M17456" t="s">
        <v>900</v>
      </c>
      <c r="N17456" t="s">
        <v>860</v>
      </c>
      <c r="R17456" t="str">
        <f t="shared" si="969"/>
        <v>Weekday</v>
      </c>
      <c r="S17456" s="27">
        <f t="shared" si="970"/>
        <v>41890</v>
      </c>
      <c r="V17456" t="str">
        <f t="shared" si="968"/>
        <v/>
      </c>
    </row>
    <row r="17457" spans="1:51" x14ac:dyDescent="0.25">
      <c r="A17457" t="s">
        <v>66</v>
      </c>
      <c r="C17457">
        <v>6548089</v>
      </c>
      <c r="D17457">
        <v>400</v>
      </c>
      <c r="E17457" t="s">
        <v>91</v>
      </c>
      <c r="G17457">
        <v>20.625</v>
      </c>
      <c r="H17457">
        <v>2018</v>
      </c>
      <c r="I17457">
        <v>1</v>
      </c>
      <c r="J17457">
        <v>11</v>
      </c>
      <c r="K17457" t="s">
        <v>1947</v>
      </c>
      <c r="L17457" t="s">
        <v>1989</v>
      </c>
      <c r="M17457" t="s">
        <v>900</v>
      </c>
      <c r="N17457" t="s">
        <v>860</v>
      </c>
      <c r="R17457" t="str">
        <f t="shared" si="969"/>
        <v>Weekday</v>
      </c>
      <c r="S17457" s="27">
        <f t="shared" si="970"/>
        <v>43111</v>
      </c>
      <c r="V17457" t="str">
        <f t="shared" si="968"/>
        <v/>
      </c>
    </row>
    <row r="17458" spans="1:51" x14ac:dyDescent="0.25">
      <c r="A17458" t="s">
        <v>66</v>
      </c>
      <c r="C17458">
        <v>6573417</v>
      </c>
      <c r="D17458">
        <v>400</v>
      </c>
      <c r="E17458" t="s">
        <v>91</v>
      </c>
      <c r="G17458">
        <v>20.625</v>
      </c>
      <c r="H17458">
        <v>2018</v>
      </c>
      <c r="I17458">
        <v>1</v>
      </c>
      <c r="J17458">
        <v>31</v>
      </c>
      <c r="K17458" t="s">
        <v>1954</v>
      </c>
      <c r="L17458" t="s">
        <v>2002</v>
      </c>
      <c r="M17458" t="s">
        <v>900</v>
      </c>
      <c r="N17458" t="s">
        <v>860</v>
      </c>
      <c r="R17458" t="str">
        <f t="shared" si="969"/>
        <v>Weekday</v>
      </c>
      <c r="S17458" s="27">
        <f t="shared" si="970"/>
        <v>43131</v>
      </c>
      <c r="V17458" t="str">
        <f t="shared" si="968"/>
        <v/>
      </c>
    </row>
    <row r="17459" spans="1:51" x14ac:dyDescent="0.25">
      <c r="A17459" t="s">
        <v>66</v>
      </c>
      <c r="C17459">
        <v>6990253</v>
      </c>
      <c r="D17459">
        <v>400</v>
      </c>
      <c r="E17459" t="s">
        <v>91</v>
      </c>
      <c r="G17459">
        <v>20.625</v>
      </c>
      <c r="H17459">
        <v>2018</v>
      </c>
      <c r="I17459">
        <v>12</v>
      </c>
      <c r="J17459">
        <v>5</v>
      </c>
      <c r="K17459" t="s">
        <v>1947</v>
      </c>
      <c r="L17459" t="s">
        <v>1959</v>
      </c>
      <c r="M17459" t="s">
        <v>900</v>
      </c>
      <c r="N17459" t="s">
        <v>860</v>
      </c>
      <c r="R17459" t="str">
        <f t="shared" si="969"/>
        <v>Weekday</v>
      </c>
      <c r="S17459" s="27">
        <f t="shared" si="970"/>
        <v>43439</v>
      </c>
      <c r="V17459" t="str">
        <f t="shared" si="968"/>
        <v/>
      </c>
    </row>
    <row r="17460" spans="1:51" x14ac:dyDescent="0.25">
      <c r="A17460" t="s">
        <v>66</v>
      </c>
      <c r="C17460">
        <v>5975255</v>
      </c>
      <c r="D17460">
        <v>400</v>
      </c>
      <c r="E17460" t="s">
        <v>91</v>
      </c>
      <c r="G17460">
        <v>20.626999999999999</v>
      </c>
      <c r="H17460">
        <v>2016</v>
      </c>
      <c r="I17460">
        <v>10</v>
      </c>
      <c r="J17460">
        <v>27</v>
      </c>
      <c r="K17460" t="s">
        <v>1954</v>
      </c>
      <c r="L17460" t="s">
        <v>1962</v>
      </c>
      <c r="M17460" t="s">
        <v>900</v>
      </c>
      <c r="N17460" t="s">
        <v>860</v>
      </c>
      <c r="R17460" t="str">
        <f t="shared" si="969"/>
        <v>Weekday</v>
      </c>
      <c r="S17460" s="27">
        <f t="shared" si="970"/>
        <v>42670</v>
      </c>
      <c r="V17460" t="str">
        <f t="shared" si="968"/>
        <v/>
      </c>
    </row>
    <row r="17461" spans="1:51" x14ac:dyDescent="0.25">
      <c r="A17461" t="s">
        <v>66</v>
      </c>
      <c r="C17461">
        <v>5438869</v>
      </c>
      <c r="D17461">
        <v>400</v>
      </c>
      <c r="E17461" t="s">
        <v>91</v>
      </c>
      <c r="G17461">
        <v>20.626999999999999</v>
      </c>
      <c r="H17461">
        <v>2015</v>
      </c>
      <c r="I17461">
        <v>9</v>
      </c>
      <c r="J17461">
        <v>6</v>
      </c>
      <c r="K17461" t="s">
        <v>1969</v>
      </c>
      <c r="L17461" t="s">
        <v>1958</v>
      </c>
      <c r="M17461" t="s">
        <v>900</v>
      </c>
      <c r="N17461" t="s">
        <v>860</v>
      </c>
      <c r="R17461" t="str">
        <f t="shared" si="969"/>
        <v>Weekend</v>
      </c>
      <c r="S17461" s="27">
        <f t="shared" si="970"/>
        <v>42253</v>
      </c>
      <c r="V17461" t="str">
        <f t="shared" si="968"/>
        <v/>
      </c>
    </row>
    <row r="17462" spans="1:51" x14ac:dyDescent="0.25">
      <c r="A17462" t="s">
        <v>66</v>
      </c>
      <c r="C17462">
        <v>5436142</v>
      </c>
      <c r="D17462">
        <v>400</v>
      </c>
      <c r="E17462" t="s">
        <v>90</v>
      </c>
      <c r="G17462">
        <v>20.632000000000001</v>
      </c>
      <c r="H17462">
        <v>2015</v>
      </c>
      <c r="I17462">
        <v>7</v>
      </c>
      <c r="J17462">
        <v>13</v>
      </c>
      <c r="K17462" t="s">
        <v>1989</v>
      </c>
      <c r="L17462" t="s">
        <v>1993</v>
      </c>
      <c r="M17462" t="s">
        <v>900</v>
      </c>
      <c r="N17462" t="s">
        <v>860</v>
      </c>
      <c r="Q17462" t="s">
        <v>153</v>
      </c>
      <c r="R17462" t="str">
        <f t="shared" si="969"/>
        <v>Weekday</v>
      </c>
      <c r="S17462" s="27">
        <f t="shared" si="970"/>
        <v>42198</v>
      </c>
      <c r="V17462" t="str">
        <f t="shared" si="968"/>
        <v/>
      </c>
      <c r="AE17462" s="27"/>
      <c r="AO17462" s="27"/>
      <c r="AX17462" s="27"/>
      <c r="AY17462" s="27"/>
    </row>
    <row r="17463" spans="1:51" x14ac:dyDescent="0.25">
      <c r="A17463" t="s">
        <v>66</v>
      </c>
      <c r="C17463">
        <v>6463893</v>
      </c>
      <c r="D17463">
        <v>400</v>
      </c>
      <c r="E17463" t="s">
        <v>90</v>
      </c>
      <c r="G17463">
        <v>20.638000000000002</v>
      </c>
      <c r="H17463">
        <v>2017</v>
      </c>
      <c r="I17463">
        <v>11</v>
      </c>
      <c r="J17463">
        <v>6</v>
      </c>
      <c r="K17463" t="s">
        <v>1947</v>
      </c>
      <c r="L17463" t="s">
        <v>1958</v>
      </c>
      <c r="M17463" t="s">
        <v>899</v>
      </c>
      <c r="N17463" t="s">
        <v>860</v>
      </c>
      <c r="Q17463" t="s">
        <v>153</v>
      </c>
      <c r="R17463" t="str">
        <f t="shared" si="969"/>
        <v>Weekday</v>
      </c>
      <c r="S17463" s="27">
        <f t="shared" si="970"/>
        <v>43045</v>
      </c>
      <c r="V17463" t="str">
        <f t="shared" si="968"/>
        <v/>
      </c>
      <c r="AE17463" s="27"/>
      <c r="AO17463" s="27"/>
      <c r="AX17463" s="27"/>
      <c r="AY17463" s="27"/>
    </row>
    <row r="17464" spans="1:51" x14ac:dyDescent="0.25">
      <c r="A17464" t="s">
        <v>66</v>
      </c>
      <c r="C17464">
        <v>5939538</v>
      </c>
      <c r="D17464">
        <v>400</v>
      </c>
      <c r="E17464" t="s">
        <v>90</v>
      </c>
      <c r="G17464">
        <v>20.643000000000001</v>
      </c>
      <c r="H17464">
        <v>2016</v>
      </c>
      <c r="I17464">
        <v>9</v>
      </c>
      <c r="J17464">
        <v>28</v>
      </c>
      <c r="K17464" t="s">
        <v>1958</v>
      </c>
      <c r="L17464" t="s">
        <v>2001</v>
      </c>
      <c r="M17464" t="s">
        <v>899</v>
      </c>
      <c r="N17464" t="s">
        <v>404</v>
      </c>
      <c r="Q17464" t="s">
        <v>153</v>
      </c>
      <c r="R17464" t="str">
        <f t="shared" si="969"/>
        <v>Weekday</v>
      </c>
      <c r="S17464" s="27">
        <f t="shared" si="970"/>
        <v>42641</v>
      </c>
      <c r="V17464" t="str">
        <f t="shared" si="968"/>
        <v/>
      </c>
      <c r="AE17464" s="27"/>
      <c r="AO17464" s="27"/>
      <c r="AX17464" s="27"/>
      <c r="AY17464" s="27"/>
    </row>
    <row r="17465" spans="1:51" x14ac:dyDescent="0.25">
      <c r="A17465" t="s">
        <v>66</v>
      </c>
      <c r="C17465">
        <v>6770770</v>
      </c>
      <c r="D17465">
        <v>400</v>
      </c>
      <c r="E17465" t="s">
        <v>90</v>
      </c>
      <c r="G17465">
        <v>20.643000000000001</v>
      </c>
      <c r="H17465">
        <v>2018</v>
      </c>
      <c r="I17465">
        <v>6</v>
      </c>
      <c r="J17465">
        <v>22</v>
      </c>
      <c r="K17465" t="s">
        <v>1964</v>
      </c>
      <c r="L17465" t="s">
        <v>1956</v>
      </c>
      <c r="M17465" t="s">
        <v>900</v>
      </c>
      <c r="N17465" t="s">
        <v>860</v>
      </c>
      <c r="Q17465" t="s">
        <v>153</v>
      </c>
      <c r="R17465" t="str">
        <f t="shared" si="969"/>
        <v>Weekday</v>
      </c>
      <c r="S17465" s="27">
        <f t="shared" si="970"/>
        <v>43273</v>
      </c>
      <c r="V17465" t="str">
        <f t="shared" si="968"/>
        <v/>
      </c>
      <c r="AE17465" s="27"/>
      <c r="AO17465" s="27"/>
      <c r="AX17465" s="27"/>
      <c r="AY17465" s="27"/>
    </row>
    <row r="17466" spans="1:51" x14ac:dyDescent="0.25">
      <c r="A17466" t="s">
        <v>66</v>
      </c>
      <c r="C17466">
        <v>5437926</v>
      </c>
      <c r="D17466">
        <v>400</v>
      </c>
      <c r="E17466" t="s">
        <v>90</v>
      </c>
      <c r="G17466">
        <v>20.658999999999999</v>
      </c>
      <c r="H17466">
        <v>2015</v>
      </c>
      <c r="I17466">
        <v>8</v>
      </c>
      <c r="J17466">
        <v>21</v>
      </c>
      <c r="K17466" t="s">
        <v>1954</v>
      </c>
      <c r="L17466" t="s">
        <v>1948</v>
      </c>
      <c r="M17466" t="s">
        <v>900</v>
      </c>
      <c r="N17466" t="s">
        <v>860</v>
      </c>
      <c r="Q17466" t="s">
        <v>153</v>
      </c>
      <c r="R17466" t="str">
        <f t="shared" si="969"/>
        <v>Weekday</v>
      </c>
      <c r="S17466" s="27">
        <f t="shared" si="970"/>
        <v>42237</v>
      </c>
      <c r="V17466" t="str">
        <f t="shared" si="968"/>
        <v/>
      </c>
      <c r="AE17466" s="27"/>
      <c r="AO17466" s="27"/>
      <c r="AX17466" s="27"/>
      <c r="AY17466" s="27"/>
    </row>
    <row r="17467" spans="1:51" x14ac:dyDescent="0.25">
      <c r="A17467" t="s">
        <v>66</v>
      </c>
      <c r="C17467">
        <v>5456621</v>
      </c>
      <c r="D17467">
        <v>400</v>
      </c>
      <c r="E17467" t="s">
        <v>90</v>
      </c>
      <c r="G17467">
        <v>20.658999999999999</v>
      </c>
      <c r="H17467">
        <v>2015</v>
      </c>
      <c r="I17467">
        <v>10</v>
      </c>
      <c r="J17467">
        <v>3</v>
      </c>
      <c r="K17467" t="s">
        <v>1947</v>
      </c>
      <c r="L17467" t="s">
        <v>1974</v>
      </c>
      <c r="M17467" t="s">
        <v>899</v>
      </c>
      <c r="N17467" t="s">
        <v>860</v>
      </c>
      <c r="Q17467" t="s">
        <v>153</v>
      </c>
      <c r="R17467" t="str">
        <f t="shared" si="969"/>
        <v>Weekend</v>
      </c>
      <c r="S17467" s="27">
        <f t="shared" si="970"/>
        <v>42280</v>
      </c>
      <c r="V17467" t="str">
        <f t="shared" si="968"/>
        <v/>
      </c>
      <c r="AE17467" s="27"/>
      <c r="AO17467" s="27"/>
      <c r="AX17467" s="27"/>
      <c r="AY17467" s="27"/>
    </row>
    <row r="17468" spans="1:51" x14ac:dyDescent="0.25">
      <c r="A17468" t="s">
        <v>66</v>
      </c>
      <c r="C17468">
        <v>5498345</v>
      </c>
      <c r="D17468">
        <v>400</v>
      </c>
      <c r="E17468" t="s">
        <v>90</v>
      </c>
      <c r="G17468">
        <v>20.658999999999999</v>
      </c>
      <c r="H17468">
        <v>2015</v>
      </c>
      <c r="I17468">
        <v>11</v>
      </c>
      <c r="J17468">
        <v>2</v>
      </c>
      <c r="K17468" t="s">
        <v>1954</v>
      </c>
      <c r="L17468" t="s">
        <v>1975</v>
      </c>
      <c r="M17468" t="s">
        <v>899</v>
      </c>
      <c r="N17468" t="s">
        <v>860</v>
      </c>
      <c r="Q17468" t="s">
        <v>153</v>
      </c>
      <c r="R17468" t="str">
        <f t="shared" si="969"/>
        <v>Weekday</v>
      </c>
      <c r="S17468" s="27">
        <f t="shared" si="970"/>
        <v>42310</v>
      </c>
      <c r="V17468" t="str">
        <f t="shared" si="968"/>
        <v/>
      </c>
      <c r="AE17468" s="27"/>
      <c r="AO17468" s="27"/>
      <c r="AX17468" s="27"/>
      <c r="AY17468" s="27"/>
    </row>
    <row r="17469" spans="1:51" x14ac:dyDescent="0.25">
      <c r="A17469" t="s">
        <v>66</v>
      </c>
      <c r="C17469">
        <v>5509918</v>
      </c>
      <c r="D17469">
        <v>400</v>
      </c>
      <c r="E17469" t="s">
        <v>90</v>
      </c>
      <c r="G17469">
        <v>20.658999999999999</v>
      </c>
      <c r="H17469">
        <v>2015</v>
      </c>
      <c r="I17469">
        <v>11</v>
      </c>
      <c r="J17469">
        <v>11</v>
      </c>
      <c r="K17469" t="s">
        <v>1947</v>
      </c>
      <c r="L17469" t="s">
        <v>1989</v>
      </c>
      <c r="M17469" t="s">
        <v>900</v>
      </c>
      <c r="N17469" t="s">
        <v>171</v>
      </c>
      <c r="Q17469" t="s">
        <v>153</v>
      </c>
      <c r="R17469" t="str">
        <f t="shared" si="969"/>
        <v>Weekday</v>
      </c>
      <c r="S17469" s="27">
        <f t="shared" si="970"/>
        <v>42319</v>
      </c>
      <c r="V17469" t="str">
        <f t="shared" si="968"/>
        <v/>
      </c>
      <c r="AE17469" s="27"/>
      <c r="AO17469" s="27"/>
      <c r="AX17469" s="27"/>
      <c r="AY17469" s="27"/>
    </row>
    <row r="17470" spans="1:51" x14ac:dyDescent="0.25">
      <c r="A17470" t="s">
        <v>66</v>
      </c>
      <c r="C17470">
        <v>6190780</v>
      </c>
      <c r="D17470">
        <v>400</v>
      </c>
      <c r="E17470" t="s">
        <v>90</v>
      </c>
      <c r="G17470">
        <v>20.658999999999999</v>
      </c>
      <c r="H17470">
        <v>2017</v>
      </c>
      <c r="I17470">
        <v>4</v>
      </c>
      <c r="J17470">
        <v>10</v>
      </c>
      <c r="K17470" t="s">
        <v>1949</v>
      </c>
      <c r="L17470" t="s">
        <v>1951</v>
      </c>
      <c r="M17470" t="s">
        <v>900</v>
      </c>
      <c r="N17470" t="s">
        <v>404</v>
      </c>
      <c r="Q17470" t="s">
        <v>153</v>
      </c>
      <c r="R17470" t="str">
        <f t="shared" si="969"/>
        <v>Weekday</v>
      </c>
      <c r="S17470" s="27">
        <f t="shared" si="970"/>
        <v>42835</v>
      </c>
      <c r="V17470" t="str">
        <f t="shared" si="968"/>
        <v/>
      </c>
      <c r="AE17470" s="27"/>
      <c r="AO17470" s="27"/>
      <c r="AX17470" s="27"/>
      <c r="AY17470" s="27"/>
    </row>
    <row r="17471" spans="1:51" x14ac:dyDescent="0.25">
      <c r="A17471" t="s">
        <v>66</v>
      </c>
      <c r="C17471">
        <v>6392557</v>
      </c>
      <c r="D17471">
        <v>400</v>
      </c>
      <c r="E17471" t="s">
        <v>90</v>
      </c>
      <c r="G17471">
        <v>20.658999999999999</v>
      </c>
      <c r="H17471">
        <v>2017</v>
      </c>
      <c r="I17471">
        <v>9</v>
      </c>
      <c r="J17471">
        <v>14</v>
      </c>
      <c r="K17471" t="s">
        <v>1964</v>
      </c>
      <c r="L17471" t="s">
        <v>1986</v>
      </c>
      <c r="M17471" t="s">
        <v>900</v>
      </c>
      <c r="N17471" t="s">
        <v>860</v>
      </c>
      <c r="Q17471" t="s">
        <v>153</v>
      </c>
      <c r="R17471" t="str">
        <f t="shared" si="969"/>
        <v>Weekday</v>
      </c>
      <c r="S17471" s="27">
        <f t="shared" si="970"/>
        <v>42992</v>
      </c>
      <c r="V17471" t="str">
        <f t="shared" si="968"/>
        <v/>
      </c>
      <c r="AE17471" s="27"/>
      <c r="AO17471" s="27"/>
      <c r="AX17471" s="27"/>
      <c r="AY17471" s="27"/>
    </row>
    <row r="17472" spans="1:51" x14ac:dyDescent="0.25">
      <c r="A17472" t="s">
        <v>66</v>
      </c>
      <c r="C17472">
        <v>7008250</v>
      </c>
      <c r="D17472">
        <v>400</v>
      </c>
      <c r="E17472" t="s">
        <v>90</v>
      </c>
      <c r="G17472">
        <v>20.661999999999999</v>
      </c>
      <c r="H17472">
        <v>2018</v>
      </c>
      <c r="I17472">
        <v>12</v>
      </c>
      <c r="J17472">
        <v>17</v>
      </c>
      <c r="K17472" t="s">
        <v>1939</v>
      </c>
      <c r="L17472" t="s">
        <v>1945</v>
      </c>
      <c r="M17472" t="s">
        <v>900</v>
      </c>
      <c r="N17472" t="s">
        <v>171</v>
      </c>
      <c r="Q17472" t="s">
        <v>153</v>
      </c>
      <c r="R17472" t="str">
        <f t="shared" si="969"/>
        <v>Weekday</v>
      </c>
      <c r="S17472" s="27">
        <f t="shared" si="970"/>
        <v>43451</v>
      </c>
      <c r="V17472" t="str">
        <f t="shared" si="968"/>
        <v/>
      </c>
      <c r="AE17472" s="27"/>
      <c r="AO17472" s="27"/>
      <c r="AX17472" s="27"/>
      <c r="AY17472" s="27"/>
    </row>
    <row r="17473" spans="1:51" x14ac:dyDescent="0.25">
      <c r="A17473" t="s">
        <v>66</v>
      </c>
      <c r="C17473">
        <v>5721972</v>
      </c>
      <c r="D17473">
        <v>400</v>
      </c>
      <c r="E17473" t="s">
        <v>90</v>
      </c>
      <c r="G17473">
        <v>20.67</v>
      </c>
      <c r="H17473">
        <v>2016</v>
      </c>
      <c r="I17473">
        <v>4</v>
      </c>
      <c r="J17473">
        <v>20</v>
      </c>
      <c r="K17473" t="s">
        <v>1939</v>
      </c>
      <c r="L17473" t="s">
        <v>1966</v>
      </c>
      <c r="M17473" t="s">
        <v>900</v>
      </c>
      <c r="N17473" t="s">
        <v>860</v>
      </c>
      <c r="Q17473" t="s">
        <v>153</v>
      </c>
      <c r="R17473" t="str">
        <f t="shared" si="969"/>
        <v>Weekday</v>
      </c>
      <c r="S17473" s="27">
        <f t="shared" si="970"/>
        <v>42480</v>
      </c>
      <c r="V17473" t="str">
        <f t="shared" si="968"/>
        <v/>
      </c>
      <c r="AE17473" s="27"/>
      <c r="AO17473" s="27"/>
      <c r="AX17473" s="27"/>
      <c r="AY17473" s="27"/>
    </row>
    <row r="17474" spans="1:51" x14ac:dyDescent="0.25">
      <c r="A17474" t="s">
        <v>66</v>
      </c>
      <c r="C17474">
        <v>6348361</v>
      </c>
      <c r="D17474">
        <v>400</v>
      </c>
      <c r="E17474" t="s">
        <v>91</v>
      </c>
      <c r="G17474">
        <v>20.675000000000001</v>
      </c>
      <c r="H17474">
        <v>2017</v>
      </c>
      <c r="I17474">
        <v>8</v>
      </c>
      <c r="J17474">
        <v>9</v>
      </c>
      <c r="K17474" t="s">
        <v>1964</v>
      </c>
      <c r="L17474" t="s">
        <v>1969</v>
      </c>
      <c r="M17474" t="s">
        <v>900</v>
      </c>
      <c r="N17474" t="s">
        <v>860</v>
      </c>
      <c r="R17474" t="str">
        <f t="shared" si="969"/>
        <v>Weekday</v>
      </c>
      <c r="S17474" s="27">
        <f t="shared" si="970"/>
        <v>42956</v>
      </c>
      <c r="V17474" t="str">
        <f t="shared" si="968"/>
        <v/>
      </c>
    </row>
    <row r="17475" spans="1:51" x14ac:dyDescent="0.25">
      <c r="A17475" t="s">
        <v>66</v>
      </c>
      <c r="C17475">
        <v>6016401</v>
      </c>
      <c r="D17475">
        <v>400</v>
      </c>
      <c r="E17475" t="s">
        <v>90</v>
      </c>
      <c r="G17475">
        <v>20.681000000000001</v>
      </c>
      <c r="H17475">
        <v>2016</v>
      </c>
      <c r="I17475">
        <v>11</v>
      </c>
      <c r="J17475">
        <v>24</v>
      </c>
      <c r="K17475" t="s">
        <v>1941</v>
      </c>
      <c r="L17475" t="s">
        <v>1996</v>
      </c>
      <c r="M17475" t="s">
        <v>899</v>
      </c>
      <c r="N17475" t="s">
        <v>171</v>
      </c>
      <c r="Q17475" t="s">
        <v>153</v>
      </c>
      <c r="R17475" t="str">
        <f t="shared" si="969"/>
        <v>Weekday</v>
      </c>
      <c r="S17475" s="27">
        <f t="shared" si="970"/>
        <v>42698</v>
      </c>
      <c r="V17475" t="str">
        <f t="shared" ref="V17475:V17538" si="971">T17475&amp;U17475</f>
        <v/>
      </c>
      <c r="AE17475" s="27"/>
      <c r="AO17475" s="27"/>
      <c r="AX17475" s="27"/>
      <c r="AY17475" s="27"/>
    </row>
    <row r="17476" spans="1:51" x14ac:dyDescent="0.25">
      <c r="A17476" t="s">
        <v>66</v>
      </c>
      <c r="C17476">
        <v>6226087</v>
      </c>
      <c r="D17476">
        <v>400</v>
      </c>
      <c r="E17476" t="s">
        <v>90</v>
      </c>
      <c r="G17476">
        <v>20.684000000000001</v>
      </c>
      <c r="H17476">
        <v>2017</v>
      </c>
      <c r="I17476">
        <v>4</v>
      </c>
      <c r="J17476">
        <v>21</v>
      </c>
      <c r="K17476" t="s">
        <v>1969</v>
      </c>
      <c r="L17476" t="s">
        <v>1990</v>
      </c>
      <c r="M17476" t="s">
        <v>900</v>
      </c>
      <c r="N17476" t="s">
        <v>860</v>
      </c>
      <c r="Q17476" t="s">
        <v>153</v>
      </c>
      <c r="R17476" t="str">
        <f t="shared" si="969"/>
        <v>Weekday</v>
      </c>
      <c r="S17476" s="27">
        <f t="shared" si="970"/>
        <v>42846</v>
      </c>
      <c r="V17476" t="str">
        <f t="shared" si="971"/>
        <v/>
      </c>
      <c r="AE17476" s="27"/>
      <c r="AO17476" s="27"/>
      <c r="AX17476" s="27"/>
      <c r="AY17476" s="27"/>
    </row>
    <row r="17477" spans="1:51" x14ac:dyDescent="0.25">
      <c r="A17477" t="s">
        <v>66</v>
      </c>
      <c r="C17477">
        <v>5646031</v>
      </c>
      <c r="D17477">
        <v>400</v>
      </c>
      <c r="E17477" t="s">
        <v>90</v>
      </c>
      <c r="G17477">
        <v>20.693999999999999</v>
      </c>
      <c r="H17477">
        <v>2016</v>
      </c>
      <c r="I17477">
        <v>2</v>
      </c>
      <c r="J17477">
        <v>22</v>
      </c>
      <c r="K17477" t="s">
        <v>1964</v>
      </c>
      <c r="L17477" t="s">
        <v>1986</v>
      </c>
      <c r="M17477" t="s">
        <v>900</v>
      </c>
      <c r="N17477" t="s">
        <v>860</v>
      </c>
      <c r="Q17477" t="s">
        <v>153</v>
      </c>
      <c r="R17477" t="str">
        <f t="shared" si="969"/>
        <v>Weekday</v>
      </c>
      <c r="S17477" s="27">
        <f t="shared" si="970"/>
        <v>42422</v>
      </c>
      <c r="V17477" t="str">
        <f t="shared" si="971"/>
        <v/>
      </c>
      <c r="AE17477" s="27"/>
      <c r="AO17477" s="27"/>
      <c r="AX17477" s="27"/>
      <c r="AY17477" s="27"/>
    </row>
    <row r="17478" spans="1:51" x14ac:dyDescent="0.25">
      <c r="A17478" t="s">
        <v>66</v>
      </c>
      <c r="C17478">
        <v>5498369</v>
      </c>
      <c r="D17478">
        <v>400</v>
      </c>
      <c r="E17478" t="s">
        <v>90</v>
      </c>
      <c r="G17478">
        <v>20.695</v>
      </c>
      <c r="H17478">
        <v>2015</v>
      </c>
      <c r="I17478">
        <v>11</v>
      </c>
      <c r="J17478">
        <v>4</v>
      </c>
      <c r="K17478" t="s">
        <v>1947</v>
      </c>
      <c r="L17478" t="s">
        <v>1974</v>
      </c>
      <c r="M17478" t="s">
        <v>900</v>
      </c>
      <c r="N17478" t="s">
        <v>404</v>
      </c>
      <c r="Q17478" t="s">
        <v>153</v>
      </c>
      <c r="R17478" t="str">
        <f t="shared" si="969"/>
        <v>Weekday</v>
      </c>
      <c r="S17478" s="27">
        <f t="shared" si="970"/>
        <v>42312</v>
      </c>
      <c r="V17478" t="str">
        <f t="shared" si="971"/>
        <v/>
      </c>
      <c r="AE17478" s="27"/>
      <c r="AO17478" s="27"/>
      <c r="AX17478" s="27"/>
      <c r="AY17478" s="27"/>
    </row>
    <row r="17479" spans="1:51" x14ac:dyDescent="0.25">
      <c r="A17479" t="s">
        <v>66</v>
      </c>
      <c r="C17479">
        <v>5429457</v>
      </c>
      <c r="D17479">
        <v>400</v>
      </c>
      <c r="E17479" t="s">
        <v>90</v>
      </c>
      <c r="G17479">
        <v>20.696999999999999</v>
      </c>
      <c r="H17479">
        <v>2015</v>
      </c>
      <c r="I17479">
        <v>9</v>
      </c>
      <c r="J17479">
        <v>16</v>
      </c>
      <c r="K17479" t="s">
        <v>1939</v>
      </c>
      <c r="L17479" t="s">
        <v>1988</v>
      </c>
      <c r="M17479" t="s">
        <v>900</v>
      </c>
      <c r="N17479" t="s">
        <v>860</v>
      </c>
      <c r="Q17479" t="s">
        <v>153</v>
      </c>
      <c r="R17479" t="str">
        <f t="shared" si="969"/>
        <v>Weekday</v>
      </c>
      <c r="S17479" s="27">
        <f t="shared" si="970"/>
        <v>42263</v>
      </c>
      <c r="V17479" t="str">
        <f t="shared" si="971"/>
        <v/>
      </c>
      <c r="AE17479" s="27"/>
      <c r="AO17479" s="27"/>
      <c r="AX17479" s="27"/>
      <c r="AY17479" s="27"/>
    </row>
    <row r="17480" spans="1:51" x14ac:dyDescent="0.25">
      <c r="A17480" t="s">
        <v>66</v>
      </c>
      <c r="C17480">
        <v>5670282</v>
      </c>
      <c r="D17480">
        <v>400</v>
      </c>
      <c r="E17480" t="s">
        <v>90</v>
      </c>
      <c r="G17480">
        <v>20.699000000000002</v>
      </c>
      <c r="H17480">
        <v>2016</v>
      </c>
      <c r="I17480">
        <v>3</v>
      </c>
      <c r="J17480">
        <v>8</v>
      </c>
      <c r="K17480" t="s">
        <v>1947</v>
      </c>
      <c r="L17480" t="s">
        <v>1965</v>
      </c>
      <c r="M17480" t="s">
        <v>900</v>
      </c>
      <c r="N17480" t="s">
        <v>860</v>
      </c>
      <c r="Q17480" t="s">
        <v>153</v>
      </c>
      <c r="R17480" t="str">
        <f t="shared" si="969"/>
        <v>Weekday</v>
      </c>
      <c r="S17480" s="27">
        <f t="shared" si="970"/>
        <v>42437</v>
      </c>
      <c r="V17480" t="str">
        <f t="shared" si="971"/>
        <v/>
      </c>
      <c r="AE17480" s="27"/>
      <c r="AO17480" s="27"/>
      <c r="AX17480" s="27"/>
      <c r="AY17480" s="27"/>
    </row>
    <row r="17481" spans="1:51" x14ac:dyDescent="0.25">
      <c r="A17481" t="s">
        <v>66</v>
      </c>
      <c r="C17481">
        <v>5848842</v>
      </c>
      <c r="D17481">
        <v>400</v>
      </c>
      <c r="E17481" t="s">
        <v>90</v>
      </c>
      <c r="G17481">
        <v>20.699000000000002</v>
      </c>
      <c r="H17481">
        <v>2016</v>
      </c>
      <c r="I17481">
        <v>7</v>
      </c>
      <c r="J17481">
        <v>24</v>
      </c>
      <c r="K17481" t="s">
        <v>1957</v>
      </c>
      <c r="L17481" t="s">
        <v>1987</v>
      </c>
      <c r="M17481" t="s">
        <v>899</v>
      </c>
      <c r="N17481" t="s">
        <v>860</v>
      </c>
      <c r="Q17481" t="s">
        <v>153</v>
      </c>
      <c r="R17481" t="str">
        <f t="shared" si="969"/>
        <v>Weekend</v>
      </c>
      <c r="S17481" s="27">
        <f t="shared" si="970"/>
        <v>42575</v>
      </c>
      <c r="V17481" t="str">
        <f t="shared" si="971"/>
        <v/>
      </c>
      <c r="AE17481" s="27"/>
      <c r="AO17481" s="27"/>
      <c r="AX17481" s="27"/>
      <c r="AY17481" s="27"/>
    </row>
    <row r="17482" spans="1:51" x14ac:dyDescent="0.25">
      <c r="A17482" t="s">
        <v>66</v>
      </c>
      <c r="C17482">
        <v>5760585</v>
      </c>
      <c r="D17482">
        <v>400</v>
      </c>
      <c r="E17482" t="s">
        <v>90</v>
      </c>
      <c r="G17482">
        <v>20.7</v>
      </c>
      <c r="H17482">
        <v>2016</v>
      </c>
      <c r="I17482">
        <v>5</v>
      </c>
      <c r="J17482">
        <v>5</v>
      </c>
      <c r="K17482" t="s">
        <v>1941</v>
      </c>
      <c r="L17482" t="s">
        <v>1998</v>
      </c>
      <c r="M17482" t="s">
        <v>899</v>
      </c>
      <c r="N17482" t="s">
        <v>171</v>
      </c>
      <c r="Q17482" t="s">
        <v>153</v>
      </c>
      <c r="R17482" t="str">
        <f t="shared" si="969"/>
        <v>Weekday</v>
      </c>
      <c r="S17482" s="27">
        <f t="shared" si="970"/>
        <v>42495</v>
      </c>
      <c r="V17482" t="str">
        <f t="shared" si="971"/>
        <v/>
      </c>
      <c r="AE17482" s="27"/>
      <c r="AO17482" s="27"/>
      <c r="AX17482" s="27"/>
      <c r="AY17482" s="27"/>
    </row>
    <row r="17483" spans="1:51" x14ac:dyDescent="0.25">
      <c r="A17483" t="s">
        <v>66</v>
      </c>
      <c r="C17483">
        <v>5910765</v>
      </c>
      <c r="D17483">
        <v>400</v>
      </c>
      <c r="E17483" t="s">
        <v>90</v>
      </c>
      <c r="G17483">
        <v>20.699000000000002</v>
      </c>
      <c r="H17483">
        <v>2016</v>
      </c>
      <c r="I17483">
        <v>9</v>
      </c>
      <c r="J17483">
        <v>8</v>
      </c>
      <c r="K17483" t="s">
        <v>1958</v>
      </c>
      <c r="L17483" t="s">
        <v>1962</v>
      </c>
      <c r="M17483" t="s">
        <v>900</v>
      </c>
      <c r="N17483" t="s">
        <v>860</v>
      </c>
      <c r="Q17483" t="s">
        <v>153</v>
      </c>
      <c r="R17483" t="str">
        <f t="shared" si="969"/>
        <v>Weekday</v>
      </c>
      <c r="S17483" s="27">
        <f t="shared" si="970"/>
        <v>42621</v>
      </c>
      <c r="V17483" t="str">
        <f t="shared" si="971"/>
        <v/>
      </c>
      <c r="AE17483" s="27"/>
      <c r="AO17483" s="27"/>
      <c r="AX17483" s="27"/>
      <c r="AY17483" s="27"/>
    </row>
    <row r="17484" spans="1:51" x14ac:dyDescent="0.25">
      <c r="A17484" t="s">
        <v>66</v>
      </c>
      <c r="C17484">
        <v>5739877</v>
      </c>
      <c r="D17484">
        <v>400</v>
      </c>
      <c r="E17484" t="s">
        <v>90</v>
      </c>
      <c r="G17484">
        <v>20.704999999999998</v>
      </c>
      <c r="H17484">
        <v>2016</v>
      </c>
      <c r="I17484">
        <v>4</v>
      </c>
      <c r="J17484">
        <v>28</v>
      </c>
      <c r="K17484" t="s">
        <v>1947</v>
      </c>
      <c r="L17484" t="s">
        <v>1979</v>
      </c>
      <c r="M17484" t="s">
        <v>900</v>
      </c>
      <c r="N17484" t="s">
        <v>860</v>
      </c>
      <c r="Q17484" t="s">
        <v>154</v>
      </c>
      <c r="R17484" t="str">
        <f t="shared" si="969"/>
        <v>Weekday</v>
      </c>
      <c r="S17484" s="27">
        <f t="shared" si="970"/>
        <v>42488</v>
      </c>
      <c r="V17484" t="str">
        <f t="shared" si="971"/>
        <v/>
      </c>
      <c r="AE17484" s="27"/>
      <c r="AO17484" s="27"/>
      <c r="AX17484" s="27"/>
      <c r="AY17484" s="27"/>
    </row>
    <row r="17485" spans="1:51" x14ac:dyDescent="0.25">
      <c r="A17485" t="s">
        <v>66</v>
      </c>
      <c r="C17485">
        <v>7017578</v>
      </c>
      <c r="D17485">
        <v>400</v>
      </c>
      <c r="E17485" t="s">
        <v>90</v>
      </c>
      <c r="G17485">
        <v>20.704999999999998</v>
      </c>
      <c r="H17485">
        <v>2018</v>
      </c>
      <c r="I17485">
        <v>12</v>
      </c>
      <c r="J17485">
        <v>21</v>
      </c>
      <c r="K17485" t="s">
        <v>1958</v>
      </c>
      <c r="L17485" t="s">
        <v>1996</v>
      </c>
      <c r="M17485" t="s">
        <v>900</v>
      </c>
      <c r="N17485" t="s">
        <v>860</v>
      </c>
      <c r="Q17485" t="s">
        <v>154</v>
      </c>
      <c r="R17485" t="str">
        <f t="shared" si="969"/>
        <v>Weekday</v>
      </c>
      <c r="S17485" s="27">
        <f t="shared" si="970"/>
        <v>43455</v>
      </c>
      <c r="V17485" t="str">
        <f t="shared" si="971"/>
        <v/>
      </c>
      <c r="AE17485" s="27"/>
      <c r="AO17485" s="27"/>
      <c r="AX17485" s="27"/>
      <c r="AY17485" s="27"/>
    </row>
    <row r="17486" spans="1:51" x14ac:dyDescent="0.25">
      <c r="A17486" t="s">
        <v>66</v>
      </c>
      <c r="C17486">
        <v>5896793</v>
      </c>
      <c r="D17486">
        <v>400</v>
      </c>
      <c r="E17486" t="s">
        <v>90</v>
      </c>
      <c r="G17486">
        <v>20.707999999999998</v>
      </c>
      <c r="H17486">
        <v>2016</v>
      </c>
      <c r="I17486">
        <v>8</v>
      </c>
      <c r="J17486">
        <v>26</v>
      </c>
      <c r="K17486" t="s">
        <v>1962</v>
      </c>
      <c r="L17486" t="s">
        <v>1951</v>
      </c>
      <c r="M17486" t="s">
        <v>900</v>
      </c>
      <c r="N17486" t="s">
        <v>860</v>
      </c>
      <c r="Q17486" t="s">
        <v>154</v>
      </c>
      <c r="R17486" t="str">
        <f t="shared" si="969"/>
        <v>Weekday</v>
      </c>
      <c r="S17486" s="27">
        <f t="shared" si="970"/>
        <v>42608</v>
      </c>
      <c r="V17486" t="str">
        <f t="shared" si="971"/>
        <v/>
      </c>
      <c r="AE17486" s="27"/>
      <c r="AO17486" s="27"/>
      <c r="AX17486" s="27"/>
      <c r="AY17486" s="27"/>
    </row>
    <row r="17487" spans="1:51" x14ac:dyDescent="0.25">
      <c r="A17487" t="s">
        <v>66</v>
      </c>
      <c r="C17487">
        <v>4941765</v>
      </c>
      <c r="D17487">
        <v>400</v>
      </c>
      <c r="E17487" t="s">
        <v>91</v>
      </c>
      <c r="G17487">
        <v>20.704000000000001</v>
      </c>
      <c r="H17487">
        <v>2014</v>
      </c>
      <c r="I17487">
        <v>8</v>
      </c>
      <c r="J17487">
        <v>17</v>
      </c>
      <c r="K17487" t="s">
        <v>1934</v>
      </c>
      <c r="L17487" t="s">
        <v>1989</v>
      </c>
      <c r="M17487" t="s">
        <v>900</v>
      </c>
      <c r="N17487" t="s">
        <v>404</v>
      </c>
      <c r="R17487" t="str">
        <f t="shared" si="969"/>
        <v>Weekend</v>
      </c>
      <c r="S17487" s="27">
        <f t="shared" si="970"/>
        <v>41868</v>
      </c>
      <c r="V17487" t="str">
        <f t="shared" si="971"/>
        <v/>
      </c>
    </row>
    <row r="17488" spans="1:51" x14ac:dyDescent="0.25">
      <c r="A17488" t="s">
        <v>66</v>
      </c>
      <c r="C17488">
        <v>5945435</v>
      </c>
      <c r="D17488">
        <v>400</v>
      </c>
      <c r="E17488" t="s">
        <v>90</v>
      </c>
      <c r="G17488">
        <v>20.709</v>
      </c>
      <c r="H17488">
        <v>2016</v>
      </c>
      <c r="I17488">
        <v>10</v>
      </c>
      <c r="J17488">
        <v>4</v>
      </c>
      <c r="K17488" t="s">
        <v>1964</v>
      </c>
      <c r="L17488" t="s">
        <v>1940</v>
      </c>
      <c r="M17488" t="s">
        <v>900</v>
      </c>
      <c r="N17488" t="s">
        <v>404</v>
      </c>
      <c r="Q17488" t="s">
        <v>154</v>
      </c>
      <c r="R17488" t="str">
        <f t="shared" si="969"/>
        <v>Weekday</v>
      </c>
      <c r="S17488" s="27">
        <f t="shared" si="970"/>
        <v>42647</v>
      </c>
      <c r="V17488" t="str">
        <f t="shared" si="971"/>
        <v/>
      </c>
      <c r="AE17488" s="27"/>
      <c r="AO17488" s="27"/>
      <c r="AX17488" s="27"/>
      <c r="AY17488" s="27"/>
    </row>
    <row r="17489" spans="1:51" x14ac:dyDescent="0.25">
      <c r="A17489" t="s">
        <v>66</v>
      </c>
      <c r="C17489">
        <v>6402357</v>
      </c>
      <c r="D17489">
        <v>400</v>
      </c>
      <c r="E17489" t="s">
        <v>91</v>
      </c>
      <c r="G17489">
        <v>20.706</v>
      </c>
      <c r="H17489">
        <v>2017</v>
      </c>
      <c r="I17489">
        <v>9</v>
      </c>
      <c r="J17489">
        <v>19</v>
      </c>
      <c r="K17489" t="s">
        <v>1969</v>
      </c>
      <c r="L17489" t="s">
        <v>1991</v>
      </c>
      <c r="M17489" t="s">
        <v>900</v>
      </c>
      <c r="N17489" t="s">
        <v>860</v>
      </c>
      <c r="R17489" t="str">
        <f t="shared" si="969"/>
        <v>Weekday</v>
      </c>
      <c r="S17489" s="27">
        <f t="shared" si="970"/>
        <v>42997</v>
      </c>
      <c r="V17489" t="str">
        <f t="shared" si="971"/>
        <v/>
      </c>
    </row>
    <row r="17490" spans="1:51" x14ac:dyDescent="0.25">
      <c r="A17490" t="s">
        <v>66</v>
      </c>
      <c r="C17490">
        <v>5534848</v>
      </c>
      <c r="D17490">
        <v>400</v>
      </c>
      <c r="E17490" t="s">
        <v>90</v>
      </c>
      <c r="G17490">
        <v>20.710999999999999</v>
      </c>
      <c r="H17490">
        <v>2015</v>
      </c>
      <c r="I17490">
        <v>12</v>
      </c>
      <c r="J17490">
        <v>1</v>
      </c>
      <c r="K17490" t="s">
        <v>1973</v>
      </c>
      <c r="L17490" t="s">
        <v>1997</v>
      </c>
      <c r="M17490" t="s">
        <v>899</v>
      </c>
      <c r="N17490" t="s">
        <v>860</v>
      </c>
      <c r="Q17490" t="s">
        <v>154</v>
      </c>
      <c r="R17490" t="str">
        <f t="shared" si="969"/>
        <v>Weekday</v>
      </c>
      <c r="S17490" s="27">
        <f t="shared" si="970"/>
        <v>42339</v>
      </c>
      <c r="V17490" t="str">
        <f t="shared" si="971"/>
        <v/>
      </c>
      <c r="AE17490" s="27"/>
      <c r="AO17490" s="27"/>
      <c r="AX17490" s="27"/>
      <c r="AY17490" s="27"/>
    </row>
    <row r="17491" spans="1:51" x14ac:dyDescent="0.25">
      <c r="A17491" t="s">
        <v>66</v>
      </c>
      <c r="C17491">
        <v>6806621</v>
      </c>
      <c r="D17491">
        <v>400</v>
      </c>
      <c r="E17491" t="s">
        <v>90</v>
      </c>
      <c r="G17491">
        <v>20.713999999999999</v>
      </c>
      <c r="H17491">
        <v>2018</v>
      </c>
      <c r="I17491">
        <v>7</v>
      </c>
      <c r="J17491">
        <v>23</v>
      </c>
      <c r="K17491" t="s">
        <v>1964</v>
      </c>
      <c r="L17491" t="s">
        <v>1986</v>
      </c>
      <c r="M17491" t="s">
        <v>900</v>
      </c>
      <c r="N17491" t="s">
        <v>860</v>
      </c>
      <c r="Q17491" t="s">
        <v>154</v>
      </c>
      <c r="R17491" t="str">
        <f t="shared" si="969"/>
        <v>Weekday</v>
      </c>
      <c r="S17491" s="27">
        <f t="shared" si="970"/>
        <v>43304</v>
      </c>
      <c r="V17491" t="str">
        <f t="shared" si="971"/>
        <v/>
      </c>
      <c r="AE17491" s="27"/>
      <c r="AO17491" s="27"/>
      <c r="AX17491" s="27"/>
      <c r="AY17491" s="27"/>
    </row>
    <row r="17492" spans="1:51" x14ac:dyDescent="0.25">
      <c r="A17492" t="s">
        <v>66</v>
      </c>
      <c r="C17492">
        <v>6642924</v>
      </c>
      <c r="D17492">
        <v>400</v>
      </c>
      <c r="E17492" t="s">
        <v>90</v>
      </c>
      <c r="G17492">
        <v>20.722999999999999</v>
      </c>
      <c r="H17492">
        <v>2018</v>
      </c>
      <c r="I17492">
        <v>3</v>
      </c>
      <c r="J17492">
        <v>21</v>
      </c>
      <c r="K17492" t="s">
        <v>1934</v>
      </c>
      <c r="L17492" t="s">
        <v>2002</v>
      </c>
      <c r="M17492" t="s">
        <v>900</v>
      </c>
      <c r="N17492" t="s">
        <v>860</v>
      </c>
      <c r="Q17492" t="s">
        <v>154</v>
      </c>
      <c r="R17492" t="str">
        <f t="shared" si="969"/>
        <v>Weekday</v>
      </c>
      <c r="S17492" s="27">
        <f t="shared" si="970"/>
        <v>43180</v>
      </c>
      <c r="V17492" t="str">
        <f t="shared" si="971"/>
        <v/>
      </c>
      <c r="AE17492" s="27"/>
      <c r="AO17492" s="27"/>
      <c r="AX17492" s="27"/>
      <c r="AY17492" s="27"/>
    </row>
    <row r="17493" spans="1:51" x14ac:dyDescent="0.25">
      <c r="A17493" t="s">
        <v>66</v>
      </c>
      <c r="C17493">
        <v>6840271</v>
      </c>
      <c r="D17493">
        <v>400</v>
      </c>
      <c r="E17493" t="s">
        <v>90</v>
      </c>
      <c r="G17493">
        <v>20.724</v>
      </c>
      <c r="H17493">
        <v>2018</v>
      </c>
      <c r="I17493">
        <v>8</v>
      </c>
      <c r="J17493">
        <v>7</v>
      </c>
      <c r="K17493" t="s">
        <v>1958</v>
      </c>
      <c r="L17493" t="s">
        <v>1944</v>
      </c>
      <c r="M17493" t="s">
        <v>900</v>
      </c>
      <c r="N17493" t="s">
        <v>860</v>
      </c>
      <c r="Q17493" t="s">
        <v>154</v>
      </c>
      <c r="R17493" t="str">
        <f t="shared" si="969"/>
        <v>Weekday</v>
      </c>
      <c r="S17493" s="27">
        <f t="shared" si="970"/>
        <v>43319</v>
      </c>
      <c r="V17493" t="str">
        <f t="shared" si="971"/>
        <v/>
      </c>
      <c r="AE17493" s="27"/>
      <c r="AO17493" s="27"/>
      <c r="AX17493" s="27"/>
      <c r="AY17493" s="27"/>
    </row>
    <row r="17494" spans="1:51" x14ac:dyDescent="0.25">
      <c r="A17494" t="s">
        <v>66</v>
      </c>
      <c r="C17494">
        <v>6226093</v>
      </c>
      <c r="D17494">
        <v>400</v>
      </c>
      <c r="E17494" t="s">
        <v>90</v>
      </c>
      <c r="G17494">
        <v>20.725999999999999</v>
      </c>
      <c r="H17494">
        <v>2017</v>
      </c>
      <c r="I17494">
        <v>4</v>
      </c>
      <c r="J17494">
        <v>21</v>
      </c>
      <c r="K17494" t="s">
        <v>1970</v>
      </c>
      <c r="L17494" t="s">
        <v>1961</v>
      </c>
      <c r="M17494" t="s">
        <v>899</v>
      </c>
      <c r="N17494" t="s">
        <v>860</v>
      </c>
      <c r="Q17494" t="s">
        <v>154</v>
      </c>
      <c r="R17494" t="str">
        <f t="shared" si="969"/>
        <v>Weekday</v>
      </c>
      <c r="S17494" s="27">
        <f t="shared" si="970"/>
        <v>42846</v>
      </c>
      <c r="V17494" t="str">
        <f t="shared" si="971"/>
        <v/>
      </c>
      <c r="AE17494" s="27"/>
      <c r="AO17494" s="27"/>
      <c r="AX17494" s="27"/>
      <c r="AY17494" s="27"/>
    </row>
    <row r="17495" spans="1:51" x14ac:dyDescent="0.25">
      <c r="A17495" t="s">
        <v>66</v>
      </c>
      <c r="C17495">
        <v>6184081</v>
      </c>
      <c r="D17495">
        <v>400</v>
      </c>
      <c r="E17495" t="s">
        <v>91</v>
      </c>
      <c r="G17495">
        <v>20.722000000000001</v>
      </c>
      <c r="H17495">
        <v>2017</v>
      </c>
      <c r="I17495">
        <v>4</v>
      </c>
      <c r="J17495">
        <v>5</v>
      </c>
      <c r="K17495" t="s">
        <v>1970</v>
      </c>
      <c r="L17495" t="s">
        <v>1976</v>
      </c>
      <c r="M17495" t="s">
        <v>899</v>
      </c>
      <c r="N17495" t="s">
        <v>860</v>
      </c>
      <c r="R17495" t="str">
        <f t="shared" si="969"/>
        <v>Weekday</v>
      </c>
      <c r="S17495" s="27">
        <f t="shared" si="970"/>
        <v>42830</v>
      </c>
      <c r="V17495" t="str">
        <f t="shared" si="971"/>
        <v/>
      </c>
    </row>
    <row r="17496" spans="1:51" x14ac:dyDescent="0.25">
      <c r="A17496" t="s">
        <v>66</v>
      </c>
      <c r="C17496">
        <v>6293998</v>
      </c>
      <c r="D17496">
        <v>400</v>
      </c>
      <c r="E17496" t="s">
        <v>90</v>
      </c>
      <c r="G17496">
        <v>20.73</v>
      </c>
      <c r="H17496">
        <v>2017</v>
      </c>
      <c r="I17496">
        <v>6</v>
      </c>
      <c r="J17496">
        <v>28</v>
      </c>
      <c r="K17496" t="s">
        <v>1956</v>
      </c>
      <c r="L17496" t="s">
        <v>1971</v>
      </c>
      <c r="M17496" t="s">
        <v>900</v>
      </c>
      <c r="N17496" t="s">
        <v>860</v>
      </c>
      <c r="Q17496" t="s">
        <v>154</v>
      </c>
      <c r="R17496" t="str">
        <f t="shared" si="969"/>
        <v>Weekday</v>
      </c>
      <c r="S17496" s="27">
        <f t="shared" si="970"/>
        <v>42914</v>
      </c>
      <c r="V17496" t="str">
        <f t="shared" si="971"/>
        <v/>
      </c>
      <c r="AE17496" s="27"/>
      <c r="AO17496" s="27"/>
      <c r="AX17496" s="27"/>
      <c r="AY17496" s="27"/>
    </row>
    <row r="17497" spans="1:51" x14ac:dyDescent="0.25">
      <c r="A17497" t="s">
        <v>66</v>
      </c>
      <c r="C17497">
        <v>6642690</v>
      </c>
      <c r="D17497">
        <v>400</v>
      </c>
      <c r="E17497" t="s">
        <v>90</v>
      </c>
      <c r="G17497">
        <v>20.734000000000002</v>
      </c>
      <c r="H17497">
        <v>2018</v>
      </c>
      <c r="I17497">
        <v>3</v>
      </c>
      <c r="J17497">
        <v>21</v>
      </c>
      <c r="K17497" t="s">
        <v>1958</v>
      </c>
      <c r="L17497" t="s">
        <v>1935</v>
      </c>
      <c r="M17497" t="s">
        <v>900</v>
      </c>
      <c r="N17497" t="s">
        <v>860</v>
      </c>
      <c r="Q17497" t="s">
        <v>154</v>
      </c>
      <c r="R17497" t="str">
        <f t="shared" si="969"/>
        <v>Weekday</v>
      </c>
      <c r="S17497" s="27">
        <f t="shared" si="970"/>
        <v>43180</v>
      </c>
      <c r="V17497" t="str">
        <f t="shared" si="971"/>
        <v/>
      </c>
      <c r="AE17497" s="27"/>
      <c r="AO17497" s="27"/>
      <c r="AX17497" s="27"/>
      <c r="AY17497" s="27"/>
    </row>
    <row r="17498" spans="1:51" x14ac:dyDescent="0.25">
      <c r="A17498" t="s">
        <v>66</v>
      </c>
      <c r="C17498">
        <v>6270906</v>
      </c>
      <c r="D17498">
        <v>400</v>
      </c>
      <c r="E17498" t="s">
        <v>90</v>
      </c>
      <c r="G17498">
        <v>20.734000000000002</v>
      </c>
      <c r="H17498">
        <v>2017</v>
      </c>
      <c r="I17498">
        <v>6</v>
      </c>
      <c r="J17498">
        <v>9</v>
      </c>
      <c r="K17498" t="s">
        <v>1964</v>
      </c>
      <c r="L17498" t="s">
        <v>1950</v>
      </c>
      <c r="M17498" t="s">
        <v>900</v>
      </c>
      <c r="N17498" t="s">
        <v>860</v>
      </c>
      <c r="Q17498" t="s">
        <v>154</v>
      </c>
      <c r="R17498" t="str">
        <f t="shared" si="969"/>
        <v>Weekday</v>
      </c>
      <c r="S17498" s="27">
        <f t="shared" si="970"/>
        <v>42895</v>
      </c>
      <c r="V17498" t="str">
        <f t="shared" si="971"/>
        <v/>
      </c>
      <c r="AE17498" s="27"/>
      <c r="AO17498" s="27"/>
      <c r="AX17498" s="27"/>
      <c r="AY17498" s="27"/>
    </row>
    <row r="17499" spans="1:51" x14ac:dyDescent="0.25">
      <c r="A17499" t="s">
        <v>66</v>
      </c>
      <c r="C17499">
        <v>6457263</v>
      </c>
      <c r="D17499">
        <v>400</v>
      </c>
      <c r="E17499" t="s">
        <v>90</v>
      </c>
      <c r="G17499">
        <v>20.734000000000002</v>
      </c>
      <c r="H17499">
        <v>2017</v>
      </c>
      <c r="I17499">
        <v>11</v>
      </c>
      <c r="J17499">
        <v>2</v>
      </c>
      <c r="K17499" t="s">
        <v>1947</v>
      </c>
      <c r="L17499" t="s">
        <v>1988</v>
      </c>
      <c r="M17499" t="s">
        <v>900</v>
      </c>
      <c r="N17499" t="s">
        <v>860</v>
      </c>
      <c r="Q17499" t="s">
        <v>154</v>
      </c>
      <c r="R17499" t="str">
        <f t="shared" si="969"/>
        <v>Weekday</v>
      </c>
      <c r="S17499" s="27">
        <f t="shared" si="970"/>
        <v>43041</v>
      </c>
      <c r="V17499" t="str">
        <f t="shared" si="971"/>
        <v/>
      </c>
      <c r="AE17499" s="27"/>
      <c r="AO17499" s="27"/>
      <c r="AX17499" s="27"/>
      <c r="AY17499" s="27"/>
    </row>
    <row r="17500" spans="1:51" x14ac:dyDescent="0.25">
      <c r="A17500" t="s">
        <v>66</v>
      </c>
      <c r="C17500">
        <v>6767091</v>
      </c>
      <c r="D17500">
        <v>400</v>
      </c>
      <c r="E17500" t="s">
        <v>90</v>
      </c>
      <c r="G17500">
        <v>20.734000000000002</v>
      </c>
      <c r="H17500">
        <v>2018</v>
      </c>
      <c r="I17500">
        <v>6</v>
      </c>
      <c r="J17500">
        <v>22</v>
      </c>
      <c r="K17500" t="s">
        <v>1939</v>
      </c>
      <c r="L17500" t="s">
        <v>1951</v>
      </c>
      <c r="M17500" t="s">
        <v>900</v>
      </c>
      <c r="N17500" t="s">
        <v>860</v>
      </c>
      <c r="Q17500" t="s">
        <v>154</v>
      </c>
      <c r="R17500" t="str">
        <f t="shared" si="969"/>
        <v>Weekday</v>
      </c>
      <c r="S17500" s="27">
        <f t="shared" si="970"/>
        <v>43273</v>
      </c>
      <c r="V17500" t="str">
        <f t="shared" si="971"/>
        <v/>
      </c>
      <c r="AE17500" s="27"/>
      <c r="AO17500" s="27"/>
      <c r="AX17500" s="27"/>
      <c r="AY17500" s="27"/>
    </row>
    <row r="17501" spans="1:51" x14ac:dyDescent="0.25">
      <c r="A17501" t="s">
        <v>66</v>
      </c>
      <c r="C17501">
        <v>6274660</v>
      </c>
      <c r="D17501">
        <v>400</v>
      </c>
      <c r="E17501" t="s">
        <v>90</v>
      </c>
      <c r="G17501">
        <v>20.736999999999998</v>
      </c>
      <c r="H17501">
        <v>2017</v>
      </c>
      <c r="I17501">
        <v>6</v>
      </c>
      <c r="J17501">
        <v>13</v>
      </c>
      <c r="K17501" t="s">
        <v>1969</v>
      </c>
      <c r="L17501" t="s">
        <v>1965</v>
      </c>
      <c r="M17501" t="s">
        <v>900</v>
      </c>
      <c r="N17501" t="s">
        <v>860</v>
      </c>
      <c r="Q17501" t="s">
        <v>154</v>
      </c>
      <c r="R17501" t="str">
        <f t="shared" si="969"/>
        <v>Weekday</v>
      </c>
      <c r="S17501" s="27">
        <f t="shared" si="970"/>
        <v>42899</v>
      </c>
      <c r="V17501" t="str">
        <f t="shared" si="971"/>
        <v/>
      </c>
      <c r="AE17501" s="27"/>
      <c r="AO17501" s="27"/>
      <c r="AX17501" s="27"/>
      <c r="AY17501" s="27"/>
    </row>
    <row r="17502" spans="1:51" x14ac:dyDescent="0.25">
      <c r="A17502" t="s">
        <v>66</v>
      </c>
      <c r="C17502">
        <v>6341376</v>
      </c>
      <c r="D17502">
        <v>400</v>
      </c>
      <c r="E17502" t="s">
        <v>90</v>
      </c>
      <c r="G17502">
        <v>20.738</v>
      </c>
      <c r="H17502">
        <v>2017</v>
      </c>
      <c r="I17502">
        <v>8</v>
      </c>
      <c r="J17502">
        <v>2</v>
      </c>
      <c r="K17502" t="s">
        <v>1934</v>
      </c>
      <c r="L17502" t="s">
        <v>1998</v>
      </c>
      <c r="M17502" t="s">
        <v>900</v>
      </c>
      <c r="N17502" t="s">
        <v>860</v>
      </c>
      <c r="Q17502" t="s">
        <v>154</v>
      </c>
      <c r="R17502" t="str">
        <f t="shared" si="969"/>
        <v>Weekday</v>
      </c>
      <c r="S17502" s="27">
        <f t="shared" si="970"/>
        <v>42949</v>
      </c>
      <c r="V17502" t="str">
        <f t="shared" si="971"/>
        <v/>
      </c>
      <c r="AE17502" s="27"/>
      <c r="AO17502" s="27"/>
      <c r="AX17502" s="27"/>
      <c r="AY17502" s="27"/>
    </row>
    <row r="17503" spans="1:51" x14ac:dyDescent="0.25">
      <c r="A17503" t="s">
        <v>66</v>
      </c>
      <c r="C17503">
        <v>6109892</v>
      </c>
      <c r="D17503">
        <v>400</v>
      </c>
      <c r="E17503" t="s">
        <v>90</v>
      </c>
      <c r="G17503">
        <v>20.742000000000001</v>
      </c>
      <c r="H17503">
        <v>2017</v>
      </c>
      <c r="I17503">
        <v>2</v>
      </c>
      <c r="J17503">
        <v>8</v>
      </c>
      <c r="K17503" t="s">
        <v>1957</v>
      </c>
      <c r="L17503" t="s">
        <v>1936</v>
      </c>
      <c r="M17503" t="s">
        <v>900</v>
      </c>
      <c r="N17503" t="s">
        <v>860</v>
      </c>
      <c r="R17503" t="str">
        <f t="shared" si="969"/>
        <v>Weekday</v>
      </c>
      <c r="S17503" s="27">
        <f t="shared" si="970"/>
        <v>42774</v>
      </c>
      <c r="V17503" t="str">
        <f t="shared" si="971"/>
        <v/>
      </c>
    </row>
    <row r="17504" spans="1:51" x14ac:dyDescent="0.25">
      <c r="A17504" t="s">
        <v>66</v>
      </c>
      <c r="C17504">
        <v>5507942</v>
      </c>
      <c r="D17504">
        <v>400</v>
      </c>
      <c r="E17504" t="s">
        <v>90</v>
      </c>
      <c r="G17504">
        <v>20.748999999999999</v>
      </c>
      <c r="H17504">
        <v>2015</v>
      </c>
      <c r="I17504">
        <v>11</v>
      </c>
      <c r="J17504">
        <v>12</v>
      </c>
      <c r="K17504" t="s">
        <v>1947</v>
      </c>
      <c r="L17504" t="s">
        <v>1985</v>
      </c>
      <c r="M17504" t="s">
        <v>900</v>
      </c>
      <c r="N17504" t="s">
        <v>860</v>
      </c>
      <c r="R17504" t="str">
        <f t="shared" si="969"/>
        <v>Weekday</v>
      </c>
      <c r="S17504" s="27">
        <f t="shared" si="970"/>
        <v>42320</v>
      </c>
      <c r="V17504" t="str">
        <f t="shared" si="971"/>
        <v/>
      </c>
    </row>
    <row r="17505" spans="1:51" x14ac:dyDescent="0.25">
      <c r="A17505" t="s">
        <v>66</v>
      </c>
      <c r="C17505">
        <v>6321877</v>
      </c>
      <c r="D17505">
        <v>400</v>
      </c>
      <c r="E17505" t="s">
        <v>90</v>
      </c>
      <c r="G17505">
        <v>20.748999999999999</v>
      </c>
      <c r="H17505">
        <v>2017</v>
      </c>
      <c r="I17505">
        <v>7</v>
      </c>
      <c r="J17505">
        <v>18</v>
      </c>
      <c r="K17505" t="s">
        <v>1964</v>
      </c>
      <c r="L17505" t="s">
        <v>1937</v>
      </c>
      <c r="M17505" t="s">
        <v>900</v>
      </c>
      <c r="N17505" t="s">
        <v>404</v>
      </c>
      <c r="R17505" t="str">
        <f t="shared" si="969"/>
        <v>Weekday</v>
      </c>
      <c r="S17505" s="27">
        <f t="shared" si="970"/>
        <v>42934</v>
      </c>
      <c r="V17505" t="str">
        <f t="shared" si="971"/>
        <v/>
      </c>
    </row>
    <row r="17506" spans="1:51" x14ac:dyDescent="0.25">
      <c r="A17506" t="s">
        <v>66</v>
      </c>
      <c r="C17506">
        <v>4729752</v>
      </c>
      <c r="D17506">
        <v>400</v>
      </c>
      <c r="E17506" t="s">
        <v>91</v>
      </c>
      <c r="G17506">
        <v>5.6680000000000001</v>
      </c>
      <c r="H17506">
        <v>2014</v>
      </c>
      <c r="I17506">
        <v>1</v>
      </c>
      <c r="J17506">
        <v>22</v>
      </c>
      <c r="K17506">
        <v>0</v>
      </c>
      <c r="L17506">
        <v>27</v>
      </c>
      <c r="M17506" t="s">
        <v>899</v>
      </c>
      <c r="N17506" t="s">
        <v>860</v>
      </c>
      <c r="R17506" t="str">
        <f t="shared" si="969"/>
        <v>Weekday</v>
      </c>
      <c r="S17506" s="27">
        <f t="shared" si="970"/>
        <v>41661</v>
      </c>
      <c r="V17506" t="str">
        <f t="shared" si="971"/>
        <v/>
      </c>
    </row>
    <row r="17507" spans="1:51" x14ac:dyDescent="0.25">
      <c r="A17507" t="s">
        <v>66</v>
      </c>
      <c r="C17507">
        <v>4716060</v>
      </c>
      <c r="D17507">
        <v>400</v>
      </c>
      <c r="E17507" t="s">
        <v>91</v>
      </c>
      <c r="G17507">
        <v>2.8</v>
      </c>
      <c r="H17507">
        <v>2014</v>
      </c>
      <c r="I17507">
        <v>1</v>
      </c>
      <c r="J17507">
        <v>26</v>
      </c>
      <c r="K17507">
        <v>15</v>
      </c>
      <c r="L17507">
        <v>16</v>
      </c>
      <c r="M17507" t="s">
        <v>900</v>
      </c>
      <c r="N17507" t="s">
        <v>860</v>
      </c>
      <c r="Q17507" t="s">
        <v>81</v>
      </c>
      <c r="R17507" t="str">
        <f t="shared" si="969"/>
        <v>Weekend</v>
      </c>
      <c r="S17507" s="27">
        <f t="shared" si="970"/>
        <v>41665</v>
      </c>
      <c r="V17507" t="str">
        <f t="shared" si="971"/>
        <v/>
      </c>
      <c r="AO17507" s="27"/>
      <c r="AX17507" s="27"/>
      <c r="AY17507" s="27"/>
    </row>
    <row r="17508" spans="1:51" x14ac:dyDescent="0.25">
      <c r="A17508" t="s">
        <v>66</v>
      </c>
      <c r="C17508">
        <v>4733145</v>
      </c>
      <c r="D17508">
        <v>400</v>
      </c>
      <c r="E17508" t="s">
        <v>91</v>
      </c>
      <c r="G17508">
        <v>2.895</v>
      </c>
      <c r="H17508">
        <v>2014</v>
      </c>
      <c r="I17508">
        <v>2</v>
      </c>
      <c r="J17508">
        <v>12</v>
      </c>
      <c r="K17508">
        <v>5</v>
      </c>
      <c r="L17508">
        <v>20</v>
      </c>
      <c r="M17508" t="s">
        <v>899</v>
      </c>
      <c r="N17508" t="s">
        <v>860</v>
      </c>
      <c r="Q17508" t="s">
        <v>173</v>
      </c>
      <c r="R17508" t="str">
        <f t="shared" si="969"/>
        <v>Weekday</v>
      </c>
      <c r="S17508" s="27">
        <f t="shared" si="970"/>
        <v>41682</v>
      </c>
      <c r="V17508" t="str">
        <f t="shared" si="971"/>
        <v/>
      </c>
      <c r="AO17508" s="27"/>
      <c r="AX17508" s="27"/>
      <c r="AY17508" s="27"/>
    </row>
    <row r="17509" spans="1:51" x14ac:dyDescent="0.25">
      <c r="A17509" t="s">
        <v>66</v>
      </c>
      <c r="C17509">
        <v>4743148</v>
      </c>
      <c r="D17509">
        <v>400</v>
      </c>
      <c r="E17509" t="s">
        <v>91</v>
      </c>
      <c r="G17509">
        <v>3.4660000000000002</v>
      </c>
      <c r="H17509">
        <v>2014</v>
      </c>
      <c r="I17509">
        <v>2</v>
      </c>
      <c r="J17509">
        <v>19</v>
      </c>
      <c r="K17509">
        <v>9</v>
      </c>
      <c r="L17509">
        <v>23</v>
      </c>
      <c r="M17509" t="s">
        <v>900</v>
      </c>
      <c r="N17509" t="s">
        <v>171</v>
      </c>
      <c r="Q17509" t="s">
        <v>79</v>
      </c>
      <c r="R17509" t="str">
        <f t="shared" si="969"/>
        <v>Weekday</v>
      </c>
      <c r="S17509" s="27">
        <f t="shared" si="970"/>
        <v>41689</v>
      </c>
      <c r="V17509" t="str">
        <f t="shared" si="971"/>
        <v/>
      </c>
      <c r="AO17509" s="27"/>
      <c r="AX17509" s="27"/>
      <c r="AY17509" s="27"/>
    </row>
    <row r="17510" spans="1:51" x14ac:dyDescent="0.25">
      <c r="A17510" t="s">
        <v>66</v>
      </c>
      <c r="C17510">
        <v>4759499</v>
      </c>
      <c r="D17510">
        <v>400</v>
      </c>
      <c r="E17510" t="s">
        <v>91</v>
      </c>
      <c r="G17510">
        <v>3.22</v>
      </c>
      <c r="H17510">
        <v>2014</v>
      </c>
      <c r="I17510">
        <v>3</v>
      </c>
      <c r="J17510">
        <v>5</v>
      </c>
      <c r="K17510">
        <v>18</v>
      </c>
      <c r="L17510">
        <v>10</v>
      </c>
      <c r="M17510" t="s">
        <v>900</v>
      </c>
      <c r="N17510" t="s">
        <v>860</v>
      </c>
      <c r="Q17510" s="34" t="s">
        <v>80</v>
      </c>
      <c r="R17510" t="str">
        <f t="shared" si="969"/>
        <v>Weekday</v>
      </c>
      <c r="S17510" s="27">
        <f t="shared" si="970"/>
        <v>41703</v>
      </c>
      <c r="V17510" t="str">
        <f t="shared" si="971"/>
        <v/>
      </c>
    </row>
    <row r="17511" spans="1:51" x14ac:dyDescent="0.25">
      <c r="A17511" t="s">
        <v>66</v>
      </c>
      <c r="C17511">
        <v>4768819</v>
      </c>
      <c r="D17511">
        <v>400</v>
      </c>
      <c r="E17511" t="s">
        <v>91</v>
      </c>
      <c r="G17511">
        <v>3.0739999999999998</v>
      </c>
      <c r="H17511">
        <v>2014</v>
      </c>
      <c r="I17511">
        <v>3</v>
      </c>
      <c r="J17511">
        <v>21</v>
      </c>
      <c r="K17511">
        <v>8</v>
      </c>
      <c r="L17511">
        <v>7</v>
      </c>
      <c r="M17511" t="s">
        <v>900</v>
      </c>
      <c r="N17511" t="s">
        <v>860</v>
      </c>
      <c r="Q17511" t="s">
        <v>173</v>
      </c>
      <c r="R17511" t="str">
        <f t="shared" si="969"/>
        <v>Weekday</v>
      </c>
      <c r="S17511" s="27">
        <f t="shared" si="970"/>
        <v>41719</v>
      </c>
      <c r="V17511" t="str">
        <f t="shared" si="971"/>
        <v/>
      </c>
      <c r="AO17511" s="27"/>
      <c r="AX17511" s="27"/>
      <c r="AY17511" s="27"/>
    </row>
    <row r="17512" spans="1:51" x14ac:dyDescent="0.25">
      <c r="A17512" t="s">
        <v>66</v>
      </c>
      <c r="C17512">
        <v>4907215</v>
      </c>
      <c r="D17512">
        <v>400</v>
      </c>
      <c r="E17512" t="s">
        <v>91</v>
      </c>
      <c r="G17512">
        <v>3.31</v>
      </c>
      <c r="H17512">
        <v>2014</v>
      </c>
      <c r="I17512">
        <v>7</v>
      </c>
      <c r="J17512">
        <v>15</v>
      </c>
      <c r="K17512">
        <v>10</v>
      </c>
      <c r="L17512">
        <v>30</v>
      </c>
      <c r="M17512" t="s">
        <v>900</v>
      </c>
      <c r="N17512" t="s">
        <v>860</v>
      </c>
      <c r="Q17512" t="s">
        <v>79</v>
      </c>
      <c r="R17512" t="str">
        <f t="shared" si="969"/>
        <v>Weekday</v>
      </c>
      <c r="S17512" s="27">
        <f t="shared" si="970"/>
        <v>41835</v>
      </c>
      <c r="V17512" t="str">
        <f t="shared" si="971"/>
        <v/>
      </c>
      <c r="AO17512" s="27"/>
      <c r="AX17512" s="27"/>
      <c r="AY17512" s="27"/>
    </row>
    <row r="17513" spans="1:51" x14ac:dyDescent="0.25">
      <c r="A17513" t="s">
        <v>66</v>
      </c>
      <c r="C17513">
        <v>4923264</v>
      </c>
      <c r="D17513">
        <v>400</v>
      </c>
      <c r="E17513" t="s">
        <v>91</v>
      </c>
      <c r="G17513">
        <v>3.718</v>
      </c>
      <c r="H17513">
        <v>2014</v>
      </c>
      <c r="I17513">
        <v>7</v>
      </c>
      <c r="J17513">
        <v>30</v>
      </c>
      <c r="K17513">
        <v>18</v>
      </c>
      <c r="L17513">
        <v>20</v>
      </c>
      <c r="M17513" t="s">
        <v>900</v>
      </c>
      <c r="N17513" t="s">
        <v>860</v>
      </c>
      <c r="Q17513" t="s">
        <v>78</v>
      </c>
      <c r="R17513" t="str">
        <f t="shared" si="969"/>
        <v>Weekday</v>
      </c>
      <c r="S17513" s="27">
        <f t="shared" si="970"/>
        <v>41850</v>
      </c>
      <c r="V17513" t="str">
        <f t="shared" si="971"/>
        <v/>
      </c>
      <c r="AO17513" s="27"/>
      <c r="AX17513" s="27"/>
      <c r="AY17513" s="27"/>
    </row>
    <row r="17514" spans="1:51" x14ac:dyDescent="0.25">
      <c r="A17514" t="s">
        <v>66</v>
      </c>
      <c r="C17514">
        <v>4925517</v>
      </c>
      <c r="D17514">
        <v>400</v>
      </c>
      <c r="E17514" t="s">
        <v>91</v>
      </c>
      <c r="G17514">
        <v>5.5869999999999997</v>
      </c>
      <c r="H17514">
        <v>2014</v>
      </c>
      <c r="I17514">
        <v>8</v>
      </c>
      <c r="J17514">
        <v>1</v>
      </c>
      <c r="K17514">
        <v>15</v>
      </c>
      <c r="L17514">
        <v>40</v>
      </c>
      <c r="M17514" t="s">
        <v>900</v>
      </c>
      <c r="N17514" t="s">
        <v>404</v>
      </c>
      <c r="Q17514" t="s">
        <v>117</v>
      </c>
      <c r="R17514" t="str">
        <f t="shared" si="969"/>
        <v>Weekday</v>
      </c>
      <c r="S17514" s="27">
        <f t="shared" si="970"/>
        <v>41852</v>
      </c>
      <c r="V17514" t="str">
        <f t="shared" si="971"/>
        <v/>
      </c>
      <c r="AO17514" s="27"/>
      <c r="AX17514" s="27"/>
      <c r="AY17514" s="27"/>
    </row>
    <row r="17515" spans="1:51" x14ac:dyDescent="0.25">
      <c r="A17515" t="s">
        <v>66</v>
      </c>
      <c r="C17515">
        <v>4930602</v>
      </c>
      <c r="D17515">
        <v>400</v>
      </c>
      <c r="E17515" t="s">
        <v>91</v>
      </c>
      <c r="G17515">
        <v>3.85</v>
      </c>
      <c r="H17515">
        <v>2014</v>
      </c>
      <c r="I17515">
        <v>8</v>
      </c>
      <c r="J17515">
        <v>7</v>
      </c>
      <c r="K17515">
        <v>17</v>
      </c>
      <c r="L17515">
        <v>17</v>
      </c>
      <c r="M17515" t="s">
        <v>900</v>
      </c>
      <c r="N17515" t="s">
        <v>860</v>
      </c>
      <c r="Q17515" t="s">
        <v>77</v>
      </c>
      <c r="R17515" t="str">
        <f t="shared" ref="R17515:R17578" si="972">IF(WEEKDAY(DATE(H17515,I17515,J17515),2) &lt; 6, "Weekday", "Weekend")</f>
        <v>Weekday</v>
      </c>
      <c r="S17515" s="27">
        <f t="shared" si="970"/>
        <v>41858</v>
      </c>
      <c r="V17515" t="str">
        <f t="shared" si="971"/>
        <v/>
      </c>
      <c r="AO17515" s="27"/>
      <c r="AX17515" s="27"/>
      <c r="AY17515" s="27"/>
    </row>
    <row r="17516" spans="1:51" x14ac:dyDescent="0.25">
      <c r="A17516" t="s">
        <v>66</v>
      </c>
      <c r="C17516">
        <v>4944988</v>
      </c>
      <c r="D17516">
        <v>400</v>
      </c>
      <c r="E17516" t="s">
        <v>91</v>
      </c>
      <c r="G17516">
        <v>2.927</v>
      </c>
      <c r="H17516">
        <v>2014</v>
      </c>
      <c r="I17516">
        <v>8</v>
      </c>
      <c r="J17516">
        <v>20</v>
      </c>
      <c r="K17516">
        <v>9</v>
      </c>
      <c r="L17516">
        <v>45</v>
      </c>
      <c r="M17516" t="s">
        <v>900</v>
      </c>
      <c r="N17516" t="s">
        <v>171</v>
      </c>
      <c r="Q17516" t="s">
        <v>173</v>
      </c>
      <c r="R17516" t="str">
        <f t="shared" si="972"/>
        <v>Weekday</v>
      </c>
      <c r="S17516" s="27">
        <f t="shared" ref="S17516:S17579" si="973">DATE(H17516,I17516,J17516)</f>
        <v>41871</v>
      </c>
      <c r="V17516" t="str">
        <f t="shared" si="971"/>
        <v/>
      </c>
      <c r="AO17516" s="27"/>
      <c r="AX17516" s="27"/>
      <c r="AY17516" s="27"/>
    </row>
    <row r="17517" spans="1:51" x14ac:dyDescent="0.25">
      <c r="A17517" t="s">
        <v>66</v>
      </c>
      <c r="C17517">
        <v>4947331</v>
      </c>
      <c r="D17517">
        <v>400</v>
      </c>
      <c r="E17517" t="s">
        <v>91</v>
      </c>
      <c r="G17517">
        <v>2.97</v>
      </c>
      <c r="H17517">
        <v>2014</v>
      </c>
      <c r="I17517">
        <v>8</v>
      </c>
      <c r="J17517">
        <v>20</v>
      </c>
      <c r="K17517">
        <v>9</v>
      </c>
      <c r="L17517">
        <v>45</v>
      </c>
      <c r="M17517" t="s">
        <v>900</v>
      </c>
      <c r="N17517" t="s">
        <v>860</v>
      </c>
      <c r="Q17517" t="s">
        <v>173</v>
      </c>
      <c r="R17517" t="str">
        <f t="shared" si="972"/>
        <v>Weekday</v>
      </c>
      <c r="S17517" s="27">
        <f t="shared" si="973"/>
        <v>41871</v>
      </c>
      <c r="V17517" t="str">
        <f t="shared" si="971"/>
        <v/>
      </c>
      <c r="AO17517" s="27"/>
      <c r="AX17517" s="27"/>
      <c r="AY17517" s="27"/>
    </row>
    <row r="17518" spans="1:51" x14ac:dyDescent="0.25">
      <c r="A17518" t="s">
        <v>66</v>
      </c>
      <c r="C17518">
        <v>4959284</v>
      </c>
      <c r="D17518">
        <v>400</v>
      </c>
      <c r="E17518" t="s">
        <v>91</v>
      </c>
      <c r="G17518">
        <v>2.7890000000000001</v>
      </c>
      <c r="H17518">
        <v>2014</v>
      </c>
      <c r="I17518">
        <v>8</v>
      </c>
      <c r="J17518">
        <v>28</v>
      </c>
      <c r="K17518">
        <v>10</v>
      </c>
      <c r="L17518">
        <v>19</v>
      </c>
      <c r="M17518" t="s">
        <v>900</v>
      </c>
      <c r="N17518" t="s">
        <v>860</v>
      </c>
      <c r="Q17518" t="s">
        <v>81</v>
      </c>
      <c r="R17518" t="str">
        <f t="shared" si="972"/>
        <v>Weekday</v>
      </c>
      <c r="S17518" s="27">
        <f t="shared" si="973"/>
        <v>41879</v>
      </c>
      <c r="V17518" t="str">
        <f t="shared" si="971"/>
        <v/>
      </c>
      <c r="AO17518" s="27"/>
      <c r="AX17518" s="27"/>
      <c r="AY17518" s="27"/>
    </row>
    <row r="17519" spans="1:51" x14ac:dyDescent="0.25">
      <c r="A17519" t="s">
        <v>66</v>
      </c>
      <c r="C17519">
        <v>4963468</v>
      </c>
      <c r="D17519">
        <v>400</v>
      </c>
      <c r="E17519" t="s">
        <v>91</v>
      </c>
      <c r="G17519">
        <v>3.113</v>
      </c>
      <c r="H17519">
        <v>2014</v>
      </c>
      <c r="I17519">
        <v>8</v>
      </c>
      <c r="J17519">
        <v>29</v>
      </c>
      <c r="K17519">
        <v>16</v>
      </c>
      <c r="L17519">
        <v>55</v>
      </c>
      <c r="M17519" t="s">
        <v>900</v>
      </c>
      <c r="N17519" t="s">
        <v>171</v>
      </c>
      <c r="Q17519" t="s">
        <v>173</v>
      </c>
      <c r="R17519" t="str">
        <f t="shared" si="972"/>
        <v>Weekday</v>
      </c>
      <c r="S17519" s="27">
        <f t="shared" si="973"/>
        <v>41880</v>
      </c>
      <c r="V17519" t="str">
        <f t="shared" si="971"/>
        <v/>
      </c>
      <c r="AO17519" s="27"/>
      <c r="AX17519" s="27"/>
      <c r="AY17519" s="27"/>
    </row>
    <row r="17520" spans="1:51" x14ac:dyDescent="0.25">
      <c r="A17520" t="s">
        <v>66</v>
      </c>
      <c r="C17520">
        <v>4967123</v>
      </c>
      <c r="D17520">
        <v>400</v>
      </c>
      <c r="E17520" t="s">
        <v>91</v>
      </c>
      <c r="G17520">
        <v>5.008</v>
      </c>
      <c r="H17520">
        <v>2014</v>
      </c>
      <c r="I17520">
        <v>9</v>
      </c>
      <c r="J17520">
        <v>7</v>
      </c>
      <c r="K17520">
        <v>9</v>
      </c>
      <c r="L17520">
        <v>7</v>
      </c>
      <c r="M17520" t="s">
        <v>899</v>
      </c>
      <c r="N17520" t="s">
        <v>860</v>
      </c>
      <c r="Q17520" t="s">
        <v>120</v>
      </c>
      <c r="R17520" t="str">
        <f t="shared" si="972"/>
        <v>Weekend</v>
      </c>
      <c r="S17520" s="27">
        <f t="shared" si="973"/>
        <v>41889</v>
      </c>
      <c r="V17520" t="str">
        <f t="shared" si="971"/>
        <v/>
      </c>
      <c r="AO17520" s="27"/>
      <c r="AX17520" s="27"/>
      <c r="AY17520" s="27"/>
    </row>
    <row r="17521" spans="1:51" x14ac:dyDescent="0.25">
      <c r="A17521" t="s">
        <v>66</v>
      </c>
      <c r="C17521">
        <v>5011948</v>
      </c>
      <c r="D17521">
        <v>400</v>
      </c>
      <c r="E17521" t="s">
        <v>91</v>
      </c>
      <c r="G17521">
        <v>2.855</v>
      </c>
      <c r="H17521">
        <v>2014</v>
      </c>
      <c r="I17521">
        <v>10</v>
      </c>
      <c r="J17521">
        <v>8</v>
      </c>
      <c r="K17521">
        <v>10</v>
      </c>
      <c r="L17521">
        <v>57</v>
      </c>
      <c r="M17521" t="s">
        <v>900</v>
      </c>
      <c r="N17521" t="s">
        <v>860</v>
      </c>
      <c r="Q17521" t="s">
        <v>173</v>
      </c>
      <c r="R17521" t="str">
        <f t="shared" si="972"/>
        <v>Weekday</v>
      </c>
      <c r="S17521" s="27">
        <f t="shared" si="973"/>
        <v>41920</v>
      </c>
      <c r="V17521" t="str">
        <f t="shared" si="971"/>
        <v/>
      </c>
      <c r="AO17521" s="27"/>
      <c r="AX17521" s="27"/>
      <c r="AY17521" s="27"/>
    </row>
    <row r="17522" spans="1:51" x14ac:dyDescent="0.25">
      <c r="A17522" t="s">
        <v>66</v>
      </c>
      <c r="C17522">
        <v>5015336</v>
      </c>
      <c r="D17522">
        <v>400</v>
      </c>
      <c r="E17522" t="s">
        <v>91</v>
      </c>
      <c r="G17522">
        <v>3.3650000000000002</v>
      </c>
      <c r="H17522">
        <v>2014</v>
      </c>
      <c r="I17522">
        <v>10</v>
      </c>
      <c r="J17522">
        <v>13</v>
      </c>
      <c r="K17522">
        <v>9</v>
      </c>
      <c r="L17522">
        <v>54</v>
      </c>
      <c r="M17522" t="s">
        <v>900</v>
      </c>
      <c r="N17522" t="s">
        <v>860</v>
      </c>
      <c r="Q17522" t="s">
        <v>79</v>
      </c>
      <c r="R17522" t="str">
        <f t="shared" si="972"/>
        <v>Weekday</v>
      </c>
      <c r="S17522" s="27">
        <f t="shared" si="973"/>
        <v>41925</v>
      </c>
      <c r="V17522" t="str">
        <f t="shared" si="971"/>
        <v/>
      </c>
      <c r="AO17522" s="27"/>
      <c r="AX17522" s="27"/>
      <c r="AY17522" s="27"/>
    </row>
    <row r="17523" spans="1:51" x14ac:dyDescent="0.25">
      <c r="A17523" t="s">
        <v>66</v>
      </c>
      <c r="C17523">
        <v>5022145</v>
      </c>
      <c r="D17523">
        <v>400</v>
      </c>
      <c r="E17523" t="s">
        <v>91</v>
      </c>
      <c r="G17523">
        <v>4.95</v>
      </c>
      <c r="H17523">
        <v>2014</v>
      </c>
      <c r="I17523">
        <v>10</v>
      </c>
      <c r="J17523">
        <v>20</v>
      </c>
      <c r="K17523">
        <v>9</v>
      </c>
      <c r="L17523">
        <v>35</v>
      </c>
      <c r="M17523" t="s">
        <v>900</v>
      </c>
      <c r="N17523" t="s">
        <v>860</v>
      </c>
      <c r="Q17523" t="s">
        <v>120</v>
      </c>
      <c r="R17523" t="str">
        <f t="shared" si="972"/>
        <v>Weekday</v>
      </c>
      <c r="S17523" s="27">
        <f t="shared" si="973"/>
        <v>41932</v>
      </c>
      <c r="V17523" t="str">
        <f t="shared" si="971"/>
        <v/>
      </c>
      <c r="AO17523" s="27"/>
      <c r="AX17523" s="27"/>
      <c r="AY17523" s="27"/>
    </row>
    <row r="17524" spans="1:51" x14ac:dyDescent="0.25">
      <c r="A17524" t="s">
        <v>66</v>
      </c>
      <c r="C17524">
        <v>5026230</v>
      </c>
      <c r="D17524">
        <v>400</v>
      </c>
      <c r="E17524" t="s">
        <v>91</v>
      </c>
      <c r="G17524">
        <v>2.8319999999999999</v>
      </c>
      <c r="H17524">
        <v>2014</v>
      </c>
      <c r="I17524">
        <v>10</v>
      </c>
      <c r="J17524">
        <v>20</v>
      </c>
      <c r="K17524">
        <v>9</v>
      </c>
      <c r="L17524">
        <v>10</v>
      </c>
      <c r="M17524" t="s">
        <v>900</v>
      </c>
      <c r="N17524" t="s">
        <v>860</v>
      </c>
      <c r="Q17524" t="s">
        <v>173</v>
      </c>
      <c r="R17524" t="str">
        <f t="shared" si="972"/>
        <v>Weekday</v>
      </c>
      <c r="S17524" s="27">
        <f t="shared" si="973"/>
        <v>41932</v>
      </c>
      <c r="V17524" t="str">
        <f t="shared" si="971"/>
        <v/>
      </c>
      <c r="AO17524" s="27"/>
      <c r="AX17524" s="27"/>
      <c r="AY17524" s="27"/>
    </row>
    <row r="17525" spans="1:51" x14ac:dyDescent="0.25">
      <c r="A17525" t="s">
        <v>66</v>
      </c>
      <c r="C17525">
        <v>5048314</v>
      </c>
      <c r="D17525">
        <v>400</v>
      </c>
      <c r="E17525" t="s">
        <v>91</v>
      </c>
      <c r="G17525">
        <v>3.37</v>
      </c>
      <c r="H17525">
        <v>2014</v>
      </c>
      <c r="I17525">
        <v>11</v>
      </c>
      <c r="J17525">
        <v>6</v>
      </c>
      <c r="K17525">
        <v>18</v>
      </c>
      <c r="L17525">
        <v>26</v>
      </c>
      <c r="M17525" t="s">
        <v>900</v>
      </c>
      <c r="N17525" t="s">
        <v>860</v>
      </c>
      <c r="Q17525" t="s">
        <v>79</v>
      </c>
      <c r="R17525" t="str">
        <f t="shared" si="972"/>
        <v>Weekday</v>
      </c>
      <c r="S17525" s="27">
        <f t="shared" si="973"/>
        <v>41949</v>
      </c>
      <c r="V17525" t="str">
        <f t="shared" si="971"/>
        <v/>
      </c>
      <c r="AO17525" s="27"/>
      <c r="AX17525" s="27"/>
      <c r="AY17525" s="27"/>
    </row>
    <row r="17526" spans="1:51" x14ac:dyDescent="0.25">
      <c r="A17526" t="s">
        <v>66</v>
      </c>
      <c r="C17526">
        <v>5060477</v>
      </c>
      <c r="D17526">
        <v>400</v>
      </c>
      <c r="E17526" t="s">
        <v>91</v>
      </c>
      <c r="G17526">
        <v>3.972</v>
      </c>
      <c r="H17526">
        <v>2014</v>
      </c>
      <c r="I17526">
        <v>11</v>
      </c>
      <c r="J17526">
        <v>21</v>
      </c>
      <c r="K17526">
        <v>19</v>
      </c>
      <c r="L17526">
        <v>20</v>
      </c>
      <c r="M17526" t="s">
        <v>900</v>
      </c>
      <c r="N17526" t="s">
        <v>860</v>
      </c>
      <c r="Q17526" t="s">
        <v>77</v>
      </c>
      <c r="R17526" t="str">
        <f t="shared" si="972"/>
        <v>Weekday</v>
      </c>
      <c r="S17526" s="27">
        <f t="shared" si="973"/>
        <v>41964</v>
      </c>
      <c r="V17526" t="str">
        <f t="shared" si="971"/>
        <v/>
      </c>
      <c r="AO17526" s="27"/>
      <c r="AX17526" s="27"/>
      <c r="AY17526" s="27"/>
    </row>
    <row r="17527" spans="1:51" x14ac:dyDescent="0.25">
      <c r="A17527" t="s">
        <v>66</v>
      </c>
      <c r="C17527">
        <v>5113526</v>
      </c>
      <c r="D17527">
        <v>400</v>
      </c>
      <c r="E17527" t="s">
        <v>91</v>
      </c>
      <c r="G17527">
        <v>2.93</v>
      </c>
      <c r="H17527">
        <v>2014</v>
      </c>
      <c r="I17527">
        <v>12</v>
      </c>
      <c r="J17527">
        <v>11</v>
      </c>
      <c r="K17527">
        <v>9</v>
      </c>
      <c r="L17527">
        <v>20</v>
      </c>
      <c r="M17527" t="s">
        <v>900</v>
      </c>
      <c r="N17527" t="s">
        <v>171</v>
      </c>
      <c r="Q17527" t="s">
        <v>173</v>
      </c>
      <c r="R17527" t="str">
        <f t="shared" si="972"/>
        <v>Weekday</v>
      </c>
      <c r="S17527" s="27">
        <f t="shared" si="973"/>
        <v>41984</v>
      </c>
      <c r="V17527" t="str">
        <f t="shared" si="971"/>
        <v/>
      </c>
      <c r="AO17527" s="27"/>
      <c r="AX17527" s="27"/>
      <c r="AY17527" s="27"/>
    </row>
    <row r="17528" spans="1:51" x14ac:dyDescent="0.25">
      <c r="A17528" t="s">
        <v>66</v>
      </c>
      <c r="C17528">
        <v>5111069</v>
      </c>
      <c r="D17528">
        <v>400</v>
      </c>
      <c r="E17528" t="s">
        <v>91</v>
      </c>
      <c r="G17528">
        <v>2.774</v>
      </c>
      <c r="H17528">
        <v>2014</v>
      </c>
      <c r="I17528">
        <v>12</v>
      </c>
      <c r="J17528">
        <v>22</v>
      </c>
      <c r="K17528">
        <v>16</v>
      </c>
      <c r="L17528">
        <v>38</v>
      </c>
      <c r="M17528" t="s">
        <v>900</v>
      </c>
      <c r="N17528" t="s">
        <v>170</v>
      </c>
      <c r="Q17528" t="s">
        <v>81</v>
      </c>
      <c r="R17528" t="str">
        <f t="shared" si="972"/>
        <v>Weekday</v>
      </c>
      <c r="S17528" s="27">
        <f t="shared" si="973"/>
        <v>41995</v>
      </c>
      <c r="V17528" t="str">
        <f t="shared" si="971"/>
        <v/>
      </c>
      <c r="AO17528" s="27"/>
      <c r="AX17528" s="27"/>
      <c r="AY17528" s="27"/>
    </row>
    <row r="17529" spans="1:51" x14ac:dyDescent="0.25">
      <c r="A17529" t="s">
        <v>66</v>
      </c>
      <c r="C17529">
        <v>5170850</v>
      </c>
      <c r="D17529">
        <v>400</v>
      </c>
      <c r="E17529" t="s">
        <v>91</v>
      </c>
      <c r="G17529">
        <v>3.3769999999999998</v>
      </c>
      <c r="H17529">
        <v>2015</v>
      </c>
      <c r="I17529">
        <v>2</v>
      </c>
      <c r="J17529">
        <v>6</v>
      </c>
      <c r="K17529">
        <v>16</v>
      </c>
      <c r="L17529">
        <v>25</v>
      </c>
      <c r="M17529" t="s">
        <v>900</v>
      </c>
      <c r="N17529" t="s">
        <v>860</v>
      </c>
      <c r="Q17529" t="s">
        <v>79</v>
      </c>
      <c r="R17529" t="str">
        <f t="shared" si="972"/>
        <v>Weekday</v>
      </c>
      <c r="S17529" s="27">
        <f t="shared" si="973"/>
        <v>42041</v>
      </c>
      <c r="V17529" t="str">
        <f t="shared" si="971"/>
        <v/>
      </c>
      <c r="AO17529" s="27"/>
      <c r="AX17529" s="27"/>
      <c r="AY17529" s="27"/>
    </row>
    <row r="17530" spans="1:51" x14ac:dyDescent="0.25">
      <c r="A17530" t="s">
        <v>66</v>
      </c>
      <c r="C17530">
        <v>5774429</v>
      </c>
      <c r="D17530">
        <v>400</v>
      </c>
      <c r="E17530" t="s">
        <v>91</v>
      </c>
      <c r="G17530">
        <v>5.3719999999999999</v>
      </c>
      <c r="H17530">
        <v>2015</v>
      </c>
      <c r="I17530">
        <v>5</v>
      </c>
      <c r="J17530">
        <v>1</v>
      </c>
      <c r="K17530">
        <v>18</v>
      </c>
      <c r="L17530">
        <v>18</v>
      </c>
      <c r="M17530" t="s">
        <v>900</v>
      </c>
      <c r="N17530" t="s">
        <v>404</v>
      </c>
      <c r="Q17530" t="s">
        <v>118</v>
      </c>
      <c r="R17530" t="str">
        <f t="shared" si="972"/>
        <v>Weekday</v>
      </c>
      <c r="S17530" s="27">
        <f t="shared" si="973"/>
        <v>42125</v>
      </c>
      <c r="V17530" t="str">
        <f t="shared" si="971"/>
        <v/>
      </c>
      <c r="AO17530" s="27"/>
      <c r="AX17530" s="27"/>
      <c r="AY17530" s="27"/>
    </row>
    <row r="17531" spans="1:51" x14ac:dyDescent="0.25">
      <c r="A17531" t="s">
        <v>66</v>
      </c>
      <c r="C17531">
        <v>5281609</v>
      </c>
      <c r="D17531">
        <v>400</v>
      </c>
      <c r="E17531" t="s">
        <v>91</v>
      </c>
      <c r="G17531">
        <v>5.5359999999999996</v>
      </c>
      <c r="H17531">
        <v>2015</v>
      </c>
      <c r="I17531">
        <v>5</v>
      </c>
      <c r="J17531">
        <v>2</v>
      </c>
      <c r="K17531">
        <v>16</v>
      </c>
      <c r="L17531">
        <v>54</v>
      </c>
      <c r="M17531" t="s">
        <v>900</v>
      </c>
      <c r="N17531" t="s">
        <v>404</v>
      </c>
      <c r="Q17531" t="s">
        <v>117</v>
      </c>
      <c r="R17531" t="str">
        <f t="shared" si="972"/>
        <v>Weekend</v>
      </c>
      <c r="S17531" s="27">
        <f t="shared" si="973"/>
        <v>42126</v>
      </c>
      <c r="V17531" t="str">
        <f t="shared" si="971"/>
        <v/>
      </c>
      <c r="AO17531" s="27"/>
      <c r="AX17531" s="27"/>
      <c r="AY17531" s="27"/>
    </row>
    <row r="17532" spans="1:51" x14ac:dyDescent="0.25">
      <c r="A17532" t="s">
        <v>66</v>
      </c>
      <c r="C17532">
        <v>5774457</v>
      </c>
      <c r="D17532">
        <v>400</v>
      </c>
      <c r="E17532" t="s">
        <v>91</v>
      </c>
      <c r="G17532">
        <v>5.6719999999999997</v>
      </c>
      <c r="H17532">
        <v>2015</v>
      </c>
      <c r="I17532">
        <v>5</v>
      </c>
      <c r="J17532">
        <v>6</v>
      </c>
      <c r="K17532">
        <v>16</v>
      </c>
      <c r="L17532">
        <v>6</v>
      </c>
      <c r="M17532" t="s">
        <v>900</v>
      </c>
      <c r="N17532" t="s">
        <v>404</v>
      </c>
      <c r="R17532" t="str">
        <f t="shared" si="972"/>
        <v>Weekday</v>
      </c>
      <c r="S17532" s="27">
        <f t="shared" si="973"/>
        <v>42130</v>
      </c>
      <c r="V17532" t="str">
        <f t="shared" si="971"/>
        <v/>
      </c>
    </row>
    <row r="17533" spans="1:51" x14ac:dyDescent="0.25">
      <c r="A17533" t="s">
        <v>66</v>
      </c>
      <c r="C17533">
        <v>5774459</v>
      </c>
      <c r="D17533">
        <v>400</v>
      </c>
      <c r="E17533" t="s">
        <v>91</v>
      </c>
      <c r="G17533">
        <v>5.5419999999999998</v>
      </c>
      <c r="H17533">
        <v>2015</v>
      </c>
      <c r="I17533">
        <v>5</v>
      </c>
      <c r="J17533">
        <v>6</v>
      </c>
      <c r="K17533">
        <v>16</v>
      </c>
      <c r="L17533">
        <v>6</v>
      </c>
      <c r="M17533" t="s">
        <v>900</v>
      </c>
      <c r="N17533" t="s">
        <v>404</v>
      </c>
      <c r="Q17533" t="s">
        <v>117</v>
      </c>
      <c r="R17533" t="str">
        <f t="shared" si="972"/>
        <v>Weekday</v>
      </c>
      <c r="S17533" s="27">
        <f t="shared" si="973"/>
        <v>42130</v>
      </c>
      <c r="V17533" t="str">
        <f t="shared" si="971"/>
        <v/>
      </c>
      <c r="AO17533" s="27"/>
      <c r="AX17533" s="27"/>
      <c r="AY17533" s="27"/>
    </row>
    <row r="17534" spans="1:51" x14ac:dyDescent="0.25">
      <c r="A17534" t="s">
        <v>66</v>
      </c>
      <c r="C17534">
        <v>5341468</v>
      </c>
      <c r="D17534">
        <v>400</v>
      </c>
      <c r="E17534" t="s">
        <v>91</v>
      </c>
      <c r="G17534">
        <v>5.5970000000000004</v>
      </c>
      <c r="H17534">
        <v>2015</v>
      </c>
      <c r="I17534">
        <v>5</v>
      </c>
      <c r="J17534">
        <v>28</v>
      </c>
      <c r="K17534">
        <v>18</v>
      </c>
      <c r="L17534">
        <v>48</v>
      </c>
      <c r="M17534" t="s">
        <v>900</v>
      </c>
      <c r="N17534" t="s">
        <v>860</v>
      </c>
      <c r="Q17534" t="s">
        <v>117</v>
      </c>
      <c r="R17534" t="str">
        <f t="shared" si="972"/>
        <v>Weekday</v>
      </c>
      <c r="S17534" s="27">
        <f t="shared" si="973"/>
        <v>42152</v>
      </c>
      <c r="V17534" t="str">
        <f t="shared" si="971"/>
        <v/>
      </c>
      <c r="AO17534" s="27"/>
      <c r="AX17534" s="27"/>
      <c r="AY17534" s="27"/>
    </row>
    <row r="17535" spans="1:51" x14ac:dyDescent="0.25">
      <c r="A17535" t="s">
        <v>66</v>
      </c>
      <c r="C17535">
        <v>5341621</v>
      </c>
      <c r="D17535">
        <v>400</v>
      </c>
      <c r="E17535" t="s">
        <v>91</v>
      </c>
      <c r="G17535">
        <v>5.2839999999999998</v>
      </c>
      <c r="H17535">
        <v>2015</v>
      </c>
      <c r="I17535">
        <v>6</v>
      </c>
      <c r="J17535">
        <v>13</v>
      </c>
      <c r="K17535">
        <v>15</v>
      </c>
      <c r="L17535">
        <v>15</v>
      </c>
      <c r="M17535" t="s">
        <v>900</v>
      </c>
      <c r="N17535" t="s">
        <v>860</v>
      </c>
      <c r="Q17535" t="s">
        <v>119</v>
      </c>
      <c r="R17535" t="str">
        <f t="shared" si="972"/>
        <v>Weekend</v>
      </c>
      <c r="S17535" s="27">
        <f t="shared" si="973"/>
        <v>42168</v>
      </c>
      <c r="V17535" t="str">
        <f t="shared" si="971"/>
        <v/>
      </c>
      <c r="AO17535" s="27"/>
      <c r="AX17535" s="27"/>
      <c r="AY17535" s="27"/>
    </row>
    <row r="17536" spans="1:51" x14ac:dyDescent="0.25">
      <c r="A17536" t="s">
        <v>66</v>
      </c>
      <c r="C17536">
        <v>5341730</v>
      </c>
      <c r="D17536">
        <v>400</v>
      </c>
      <c r="E17536" t="s">
        <v>90</v>
      </c>
      <c r="G17536">
        <v>5.6360000000000001</v>
      </c>
      <c r="H17536">
        <v>2015</v>
      </c>
      <c r="I17536">
        <v>6</v>
      </c>
      <c r="J17536">
        <v>24</v>
      </c>
      <c r="K17536">
        <v>19</v>
      </c>
      <c r="L17536">
        <v>14</v>
      </c>
      <c r="M17536" t="s">
        <v>900</v>
      </c>
      <c r="N17536" t="s">
        <v>171</v>
      </c>
      <c r="Q17536" t="s">
        <v>116</v>
      </c>
      <c r="R17536" t="str">
        <f t="shared" si="972"/>
        <v>Weekday</v>
      </c>
      <c r="S17536" s="27">
        <f t="shared" si="973"/>
        <v>42179</v>
      </c>
      <c r="V17536" t="str">
        <f t="shared" si="971"/>
        <v/>
      </c>
      <c r="AO17536" s="27"/>
      <c r="AX17536" s="27"/>
      <c r="AY17536" s="27"/>
    </row>
    <row r="17537" spans="1:51" x14ac:dyDescent="0.25">
      <c r="A17537" t="s">
        <v>66</v>
      </c>
      <c r="C17537">
        <v>5435462</v>
      </c>
      <c r="D17537">
        <v>400</v>
      </c>
      <c r="E17537" t="s">
        <v>90</v>
      </c>
      <c r="G17537">
        <v>5.68</v>
      </c>
      <c r="H17537">
        <v>2015</v>
      </c>
      <c r="I17537">
        <v>7</v>
      </c>
      <c r="J17537">
        <v>4</v>
      </c>
      <c r="K17537">
        <v>7</v>
      </c>
      <c r="L17537">
        <v>8</v>
      </c>
      <c r="M17537" t="s">
        <v>900</v>
      </c>
      <c r="N17537" t="s">
        <v>860</v>
      </c>
      <c r="R17537" t="str">
        <f t="shared" si="972"/>
        <v>Weekend</v>
      </c>
      <c r="S17537" s="27">
        <f t="shared" si="973"/>
        <v>42189</v>
      </c>
      <c r="V17537" t="str">
        <f t="shared" si="971"/>
        <v/>
      </c>
    </row>
    <row r="17538" spans="1:51" x14ac:dyDescent="0.25">
      <c r="A17538" t="s">
        <v>66</v>
      </c>
      <c r="C17538">
        <v>5362547</v>
      </c>
      <c r="D17538">
        <v>400</v>
      </c>
      <c r="E17538" t="s">
        <v>90</v>
      </c>
      <c r="G17538">
        <v>5.2759999999999998</v>
      </c>
      <c r="H17538">
        <v>2015</v>
      </c>
      <c r="I17538">
        <v>7</v>
      </c>
      <c r="J17538">
        <v>17</v>
      </c>
      <c r="K17538">
        <v>17</v>
      </c>
      <c r="L17538">
        <v>25</v>
      </c>
      <c r="M17538" t="s">
        <v>900</v>
      </c>
      <c r="N17538" t="s">
        <v>860</v>
      </c>
      <c r="Q17538" t="s">
        <v>110</v>
      </c>
      <c r="R17538" t="str">
        <f t="shared" si="972"/>
        <v>Weekday</v>
      </c>
      <c r="S17538" s="27">
        <f t="shared" si="973"/>
        <v>42202</v>
      </c>
      <c r="V17538" t="str">
        <f t="shared" si="971"/>
        <v/>
      </c>
      <c r="AO17538" s="27"/>
      <c r="AX17538" s="27"/>
      <c r="AY17538" s="27"/>
    </row>
    <row r="17539" spans="1:51" x14ac:dyDescent="0.25">
      <c r="A17539" t="s">
        <v>66</v>
      </c>
      <c r="C17539">
        <v>5382294</v>
      </c>
      <c r="D17539">
        <v>400</v>
      </c>
      <c r="E17539" t="s">
        <v>90</v>
      </c>
      <c r="G17539">
        <v>5.5359999999999996</v>
      </c>
      <c r="H17539">
        <v>2015</v>
      </c>
      <c r="I17539">
        <v>8</v>
      </c>
      <c r="J17539">
        <v>6</v>
      </c>
      <c r="K17539">
        <v>21</v>
      </c>
      <c r="L17539">
        <v>25</v>
      </c>
      <c r="M17539" t="s">
        <v>900</v>
      </c>
      <c r="N17539" t="s">
        <v>860</v>
      </c>
      <c r="Q17539" t="s">
        <v>115</v>
      </c>
      <c r="R17539" t="str">
        <f t="shared" si="972"/>
        <v>Weekday</v>
      </c>
      <c r="S17539" s="27">
        <f t="shared" si="973"/>
        <v>42222</v>
      </c>
      <c r="V17539" t="str">
        <f t="shared" ref="V17539:V17602" si="974">T17539&amp;U17539</f>
        <v/>
      </c>
      <c r="AO17539" s="27"/>
      <c r="AX17539" s="27"/>
      <c r="AY17539" s="27"/>
    </row>
    <row r="17540" spans="1:51" x14ac:dyDescent="0.25">
      <c r="A17540" t="s">
        <v>66</v>
      </c>
      <c r="C17540">
        <v>5442584</v>
      </c>
      <c r="D17540">
        <v>400</v>
      </c>
      <c r="E17540" t="s">
        <v>90</v>
      </c>
      <c r="G17540">
        <v>5.5389999999999997</v>
      </c>
      <c r="H17540">
        <v>2015</v>
      </c>
      <c r="I17540">
        <v>9</v>
      </c>
      <c r="J17540">
        <v>24</v>
      </c>
      <c r="K17540">
        <v>19</v>
      </c>
      <c r="L17540">
        <v>18</v>
      </c>
      <c r="M17540" t="s">
        <v>900</v>
      </c>
      <c r="N17540" t="s">
        <v>860</v>
      </c>
      <c r="Q17540" t="s">
        <v>115</v>
      </c>
      <c r="R17540" t="str">
        <f t="shared" si="972"/>
        <v>Weekday</v>
      </c>
      <c r="S17540" s="27">
        <f t="shared" si="973"/>
        <v>42271</v>
      </c>
      <c r="V17540" t="str">
        <f t="shared" si="974"/>
        <v/>
      </c>
      <c r="AO17540" s="27"/>
      <c r="AX17540" s="27"/>
      <c r="AY17540" s="27"/>
    </row>
    <row r="17541" spans="1:51" x14ac:dyDescent="0.25">
      <c r="A17541" t="s">
        <v>66</v>
      </c>
      <c r="C17541">
        <v>5484369</v>
      </c>
      <c r="D17541">
        <v>400</v>
      </c>
      <c r="E17541" t="s">
        <v>90</v>
      </c>
      <c r="G17541">
        <v>5.7359999999999998</v>
      </c>
      <c r="H17541">
        <v>2015</v>
      </c>
      <c r="I17541">
        <v>10</v>
      </c>
      <c r="J17541">
        <v>23</v>
      </c>
      <c r="K17541">
        <v>16</v>
      </c>
      <c r="L17541">
        <v>30</v>
      </c>
      <c r="M17541" t="s">
        <v>900</v>
      </c>
      <c r="N17541" t="s">
        <v>404</v>
      </c>
      <c r="R17541" t="str">
        <f t="shared" si="972"/>
        <v>Weekday</v>
      </c>
      <c r="S17541" s="27">
        <f t="shared" si="973"/>
        <v>42300</v>
      </c>
      <c r="V17541" t="str">
        <f t="shared" si="974"/>
        <v/>
      </c>
    </row>
    <row r="17542" spans="1:51" x14ac:dyDescent="0.25">
      <c r="A17542" t="s">
        <v>66</v>
      </c>
      <c r="C17542">
        <v>5514241</v>
      </c>
      <c r="D17542">
        <v>400</v>
      </c>
      <c r="E17542" t="s">
        <v>90</v>
      </c>
      <c r="G17542">
        <v>5.9139999999999997</v>
      </c>
      <c r="H17542">
        <v>2015</v>
      </c>
      <c r="I17542">
        <v>11</v>
      </c>
      <c r="J17542">
        <v>17</v>
      </c>
      <c r="K17542">
        <v>18</v>
      </c>
      <c r="L17542">
        <v>40</v>
      </c>
      <c r="M17542" t="s">
        <v>900</v>
      </c>
      <c r="N17542" t="s">
        <v>860</v>
      </c>
      <c r="R17542" t="str">
        <f t="shared" si="972"/>
        <v>Weekday</v>
      </c>
      <c r="S17542" s="27">
        <f t="shared" si="973"/>
        <v>42325</v>
      </c>
      <c r="V17542" t="str">
        <f t="shared" si="974"/>
        <v/>
      </c>
    </row>
    <row r="17543" spans="1:51" x14ac:dyDescent="0.25">
      <c r="A17543" t="s">
        <v>66</v>
      </c>
      <c r="C17543">
        <v>5521737</v>
      </c>
      <c r="D17543">
        <v>400</v>
      </c>
      <c r="E17543" t="s">
        <v>91</v>
      </c>
      <c r="G17543">
        <v>5.5430000000000001</v>
      </c>
      <c r="H17543">
        <v>2015</v>
      </c>
      <c r="I17543">
        <v>11</v>
      </c>
      <c r="J17543">
        <v>24</v>
      </c>
      <c r="K17543">
        <v>8</v>
      </c>
      <c r="L17543">
        <v>17</v>
      </c>
      <c r="M17543" t="s">
        <v>900</v>
      </c>
      <c r="N17543" t="s">
        <v>860</v>
      </c>
      <c r="Q17543" t="s">
        <v>117</v>
      </c>
      <c r="R17543" t="str">
        <f t="shared" si="972"/>
        <v>Weekday</v>
      </c>
      <c r="S17543" s="27">
        <f t="shared" si="973"/>
        <v>42332</v>
      </c>
      <c r="V17543" t="str">
        <f t="shared" si="974"/>
        <v/>
      </c>
      <c r="AO17543" s="27"/>
      <c r="AX17543" s="27"/>
      <c r="AY17543" s="27"/>
    </row>
    <row r="17544" spans="1:51" x14ac:dyDescent="0.25">
      <c r="A17544" t="s">
        <v>66</v>
      </c>
      <c r="C17544">
        <v>5540053</v>
      </c>
      <c r="D17544">
        <v>400</v>
      </c>
      <c r="E17544" t="s">
        <v>91</v>
      </c>
      <c r="G17544">
        <v>3.3090000000000002</v>
      </c>
      <c r="H17544">
        <v>2015</v>
      </c>
      <c r="I17544">
        <v>12</v>
      </c>
      <c r="J17544">
        <v>4</v>
      </c>
      <c r="K17544">
        <v>16</v>
      </c>
      <c r="L17544">
        <v>15</v>
      </c>
      <c r="M17544" t="s">
        <v>900</v>
      </c>
      <c r="N17544" t="s">
        <v>860</v>
      </c>
      <c r="Q17544" t="s">
        <v>79</v>
      </c>
      <c r="R17544" t="str">
        <f t="shared" si="972"/>
        <v>Weekday</v>
      </c>
      <c r="S17544" s="27">
        <f t="shared" si="973"/>
        <v>42342</v>
      </c>
      <c r="V17544" t="str">
        <f t="shared" si="974"/>
        <v/>
      </c>
      <c r="AO17544" s="27"/>
      <c r="AX17544" s="27"/>
      <c r="AY17544" s="27"/>
    </row>
    <row r="17545" spans="1:51" x14ac:dyDescent="0.25">
      <c r="A17545" t="s">
        <v>66</v>
      </c>
      <c r="C17545">
        <v>5561863</v>
      </c>
      <c r="D17545">
        <v>400</v>
      </c>
      <c r="E17545" t="s">
        <v>91</v>
      </c>
      <c r="G17545">
        <v>5.548</v>
      </c>
      <c r="H17545">
        <v>2015</v>
      </c>
      <c r="I17545">
        <v>12</v>
      </c>
      <c r="J17545">
        <v>7</v>
      </c>
      <c r="K17545">
        <v>8</v>
      </c>
      <c r="L17545">
        <v>14</v>
      </c>
      <c r="M17545" t="s">
        <v>900</v>
      </c>
      <c r="N17545" t="s">
        <v>860</v>
      </c>
      <c r="Q17545" t="s">
        <v>117</v>
      </c>
      <c r="R17545" t="str">
        <f t="shared" si="972"/>
        <v>Weekday</v>
      </c>
      <c r="S17545" s="27">
        <f t="shared" si="973"/>
        <v>42345</v>
      </c>
      <c r="V17545" t="str">
        <f t="shared" si="974"/>
        <v/>
      </c>
      <c r="AO17545" s="27"/>
      <c r="AX17545" s="27"/>
      <c r="AY17545" s="27"/>
    </row>
    <row r="17546" spans="1:51" x14ac:dyDescent="0.25">
      <c r="A17546" t="s">
        <v>66</v>
      </c>
      <c r="C17546">
        <v>5540926</v>
      </c>
      <c r="D17546">
        <v>400</v>
      </c>
      <c r="E17546" t="s">
        <v>90</v>
      </c>
      <c r="G17546">
        <v>4.0949999999999998</v>
      </c>
      <c r="H17546">
        <v>2015</v>
      </c>
      <c r="I17546">
        <v>12</v>
      </c>
      <c r="J17546">
        <v>7</v>
      </c>
      <c r="K17546">
        <v>8</v>
      </c>
      <c r="L17546">
        <v>23</v>
      </c>
      <c r="M17546" t="s">
        <v>899</v>
      </c>
      <c r="N17546" t="s">
        <v>860</v>
      </c>
      <c r="R17546" t="str">
        <f t="shared" si="972"/>
        <v>Weekday</v>
      </c>
      <c r="S17546" s="27">
        <f t="shared" si="973"/>
        <v>42345</v>
      </c>
      <c r="V17546" t="str">
        <f t="shared" si="974"/>
        <v/>
      </c>
    </row>
    <row r="17547" spans="1:51" x14ac:dyDescent="0.25">
      <c r="A17547" t="s">
        <v>66</v>
      </c>
      <c r="C17547">
        <v>5555234</v>
      </c>
      <c r="D17547">
        <v>400</v>
      </c>
      <c r="E17547" t="s">
        <v>90</v>
      </c>
      <c r="G17547">
        <v>3.5379999999999998</v>
      </c>
      <c r="H17547">
        <v>2015</v>
      </c>
      <c r="I17547">
        <v>12</v>
      </c>
      <c r="J17547">
        <v>14</v>
      </c>
      <c r="K17547">
        <v>6</v>
      </c>
      <c r="L17547">
        <v>15</v>
      </c>
      <c r="M17547" t="s">
        <v>899</v>
      </c>
      <c r="N17547" t="s">
        <v>860</v>
      </c>
      <c r="Q17547" t="s">
        <v>74</v>
      </c>
      <c r="R17547" t="str">
        <f t="shared" si="972"/>
        <v>Weekday</v>
      </c>
      <c r="S17547" s="27">
        <f t="shared" si="973"/>
        <v>42352</v>
      </c>
      <c r="V17547" t="str">
        <f t="shared" si="974"/>
        <v/>
      </c>
      <c r="AO17547" s="27"/>
      <c r="AX17547" s="27"/>
      <c r="AY17547" s="27"/>
    </row>
    <row r="17548" spans="1:51" x14ac:dyDescent="0.25">
      <c r="A17548" t="s">
        <v>66</v>
      </c>
      <c r="C17548">
        <v>5561399</v>
      </c>
      <c r="D17548">
        <v>400</v>
      </c>
      <c r="E17548" t="s">
        <v>90</v>
      </c>
      <c r="G17548">
        <v>5.7380000000000004</v>
      </c>
      <c r="H17548">
        <v>2015</v>
      </c>
      <c r="I17548">
        <v>12</v>
      </c>
      <c r="J17548">
        <v>15</v>
      </c>
      <c r="K17548">
        <v>17</v>
      </c>
      <c r="L17548">
        <v>0</v>
      </c>
      <c r="M17548" t="s">
        <v>900</v>
      </c>
      <c r="N17548" t="s">
        <v>860</v>
      </c>
      <c r="R17548" t="str">
        <f t="shared" si="972"/>
        <v>Weekday</v>
      </c>
      <c r="S17548" s="27">
        <f t="shared" si="973"/>
        <v>42353</v>
      </c>
      <c r="V17548" t="str">
        <f t="shared" si="974"/>
        <v/>
      </c>
    </row>
    <row r="17549" spans="1:51" x14ac:dyDescent="0.25">
      <c r="A17549" t="s">
        <v>66</v>
      </c>
      <c r="C17549">
        <v>5580176</v>
      </c>
      <c r="D17549">
        <v>400</v>
      </c>
      <c r="E17549" t="s">
        <v>90</v>
      </c>
      <c r="G17549">
        <v>5.55</v>
      </c>
      <c r="H17549">
        <v>2015</v>
      </c>
      <c r="I17549">
        <v>12</v>
      </c>
      <c r="J17549">
        <v>30</v>
      </c>
      <c r="K17549">
        <v>23</v>
      </c>
      <c r="L17549">
        <v>14</v>
      </c>
      <c r="M17549" t="s">
        <v>900</v>
      </c>
      <c r="N17549" t="s">
        <v>404</v>
      </c>
      <c r="Q17549" t="s">
        <v>115</v>
      </c>
      <c r="R17549" t="str">
        <f t="shared" si="972"/>
        <v>Weekday</v>
      </c>
      <c r="S17549" s="27">
        <f t="shared" si="973"/>
        <v>42368</v>
      </c>
      <c r="V17549" t="str">
        <f t="shared" si="974"/>
        <v/>
      </c>
      <c r="AO17549" s="27"/>
      <c r="AX17549" s="27"/>
      <c r="AY17549" s="27"/>
    </row>
    <row r="17550" spans="1:51" x14ac:dyDescent="0.25">
      <c r="A17550" t="s">
        <v>66</v>
      </c>
      <c r="C17550">
        <v>5597046</v>
      </c>
      <c r="D17550">
        <v>400</v>
      </c>
      <c r="E17550" t="s">
        <v>90</v>
      </c>
      <c r="G17550">
        <v>5.52</v>
      </c>
      <c r="H17550">
        <v>2016</v>
      </c>
      <c r="I17550">
        <v>1</v>
      </c>
      <c r="J17550">
        <v>13</v>
      </c>
      <c r="K17550">
        <v>9</v>
      </c>
      <c r="L17550">
        <v>37</v>
      </c>
      <c r="M17550" t="s">
        <v>900</v>
      </c>
      <c r="N17550" t="s">
        <v>860</v>
      </c>
      <c r="Q17550" t="s">
        <v>114</v>
      </c>
      <c r="R17550" t="str">
        <f t="shared" si="972"/>
        <v>Weekday</v>
      </c>
      <c r="S17550" s="27">
        <f t="shared" si="973"/>
        <v>42382</v>
      </c>
      <c r="V17550" t="str">
        <f t="shared" si="974"/>
        <v/>
      </c>
      <c r="AO17550" s="27"/>
      <c r="AX17550" s="27"/>
      <c r="AY17550" s="27"/>
    </row>
    <row r="17551" spans="1:51" x14ac:dyDescent="0.25">
      <c r="A17551" t="s">
        <v>66</v>
      </c>
      <c r="C17551">
        <v>5608501</v>
      </c>
      <c r="D17551">
        <v>400</v>
      </c>
      <c r="E17551" t="s">
        <v>91</v>
      </c>
      <c r="G17551">
        <v>5.6</v>
      </c>
      <c r="H17551">
        <v>2016</v>
      </c>
      <c r="I17551">
        <v>1</v>
      </c>
      <c r="J17551">
        <v>21</v>
      </c>
      <c r="K17551">
        <v>8</v>
      </c>
      <c r="L17551">
        <v>13</v>
      </c>
      <c r="M17551" t="s">
        <v>900</v>
      </c>
      <c r="N17551" t="s">
        <v>860</v>
      </c>
      <c r="Q17551" t="s">
        <v>117</v>
      </c>
      <c r="R17551" t="str">
        <f t="shared" si="972"/>
        <v>Weekday</v>
      </c>
      <c r="S17551" s="27">
        <f t="shared" si="973"/>
        <v>42390</v>
      </c>
      <c r="V17551" t="str">
        <f t="shared" si="974"/>
        <v/>
      </c>
      <c r="AO17551" s="27"/>
      <c r="AX17551" s="27"/>
      <c r="AY17551" s="27"/>
    </row>
    <row r="17552" spans="1:51" x14ac:dyDescent="0.25">
      <c r="A17552" t="s">
        <v>66</v>
      </c>
      <c r="C17552">
        <v>5610412</v>
      </c>
      <c r="D17552">
        <v>400</v>
      </c>
      <c r="E17552" t="s">
        <v>91</v>
      </c>
      <c r="G17552">
        <v>5.5679999999999996</v>
      </c>
      <c r="H17552">
        <v>2016</v>
      </c>
      <c r="I17552">
        <v>1</v>
      </c>
      <c r="J17552">
        <v>25</v>
      </c>
      <c r="K17552">
        <v>6</v>
      </c>
      <c r="L17552">
        <v>24</v>
      </c>
      <c r="M17552" t="s">
        <v>899</v>
      </c>
      <c r="N17552" t="s">
        <v>860</v>
      </c>
      <c r="Q17552" t="s">
        <v>117</v>
      </c>
      <c r="R17552" t="str">
        <f t="shared" si="972"/>
        <v>Weekday</v>
      </c>
      <c r="S17552" s="27">
        <f t="shared" si="973"/>
        <v>42394</v>
      </c>
      <c r="V17552" t="str">
        <f t="shared" si="974"/>
        <v/>
      </c>
      <c r="AO17552" s="27"/>
      <c r="AX17552" s="27"/>
      <c r="AY17552" s="27"/>
    </row>
    <row r="17553" spans="1:51" x14ac:dyDescent="0.25">
      <c r="A17553" t="s">
        <v>66</v>
      </c>
      <c r="C17553">
        <v>5654104</v>
      </c>
      <c r="D17553">
        <v>400</v>
      </c>
      <c r="E17553" t="s">
        <v>90</v>
      </c>
      <c r="G17553">
        <v>2.798</v>
      </c>
      <c r="H17553">
        <v>2016</v>
      </c>
      <c r="I17553">
        <v>2</v>
      </c>
      <c r="J17553">
        <v>24</v>
      </c>
      <c r="K17553">
        <v>11</v>
      </c>
      <c r="L17553">
        <v>15</v>
      </c>
      <c r="M17553" t="s">
        <v>900</v>
      </c>
      <c r="N17553" t="s">
        <v>860</v>
      </c>
      <c r="R17553" t="str">
        <f t="shared" si="972"/>
        <v>Weekday</v>
      </c>
      <c r="S17553" s="27">
        <f t="shared" si="973"/>
        <v>42424</v>
      </c>
      <c r="V17553" t="str">
        <f t="shared" si="974"/>
        <v/>
      </c>
    </row>
    <row r="17554" spans="1:51" x14ac:dyDescent="0.25">
      <c r="A17554" t="s">
        <v>66</v>
      </c>
      <c r="C17554">
        <v>5657854</v>
      </c>
      <c r="D17554">
        <v>400</v>
      </c>
      <c r="E17554" t="s">
        <v>90</v>
      </c>
      <c r="G17554">
        <v>5.91</v>
      </c>
      <c r="H17554">
        <v>2016</v>
      </c>
      <c r="I17554">
        <v>2</v>
      </c>
      <c r="J17554">
        <v>29</v>
      </c>
      <c r="K17554">
        <v>17</v>
      </c>
      <c r="L17554">
        <v>46</v>
      </c>
      <c r="M17554" t="s">
        <v>900</v>
      </c>
      <c r="N17554" t="s">
        <v>860</v>
      </c>
      <c r="R17554" t="str">
        <f t="shared" si="972"/>
        <v>Weekday</v>
      </c>
      <c r="S17554" s="27">
        <f t="shared" si="973"/>
        <v>42429</v>
      </c>
      <c r="V17554" t="str">
        <f t="shared" si="974"/>
        <v/>
      </c>
    </row>
    <row r="17555" spans="1:51" x14ac:dyDescent="0.25">
      <c r="A17555" t="s">
        <v>66</v>
      </c>
      <c r="C17555">
        <v>5679235</v>
      </c>
      <c r="D17555">
        <v>400</v>
      </c>
      <c r="E17555" t="s">
        <v>90</v>
      </c>
      <c r="G17555">
        <v>3.726</v>
      </c>
      <c r="H17555">
        <v>2016</v>
      </c>
      <c r="I17555">
        <v>3</v>
      </c>
      <c r="J17555">
        <v>16</v>
      </c>
      <c r="K17555">
        <v>4</v>
      </c>
      <c r="L17555">
        <v>12</v>
      </c>
      <c r="M17555" t="s">
        <v>900</v>
      </c>
      <c r="N17555" t="s">
        <v>860</v>
      </c>
      <c r="Q17555" t="s">
        <v>75</v>
      </c>
      <c r="R17555" t="str">
        <f t="shared" si="972"/>
        <v>Weekday</v>
      </c>
      <c r="S17555" s="27">
        <f t="shared" si="973"/>
        <v>42445</v>
      </c>
      <c r="V17555" t="str">
        <f t="shared" si="974"/>
        <v/>
      </c>
      <c r="AO17555" s="27"/>
      <c r="AX17555" s="27"/>
      <c r="AY17555" s="27"/>
    </row>
    <row r="17556" spans="1:51" x14ac:dyDescent="0.25">
      <c r="A17556" t="s">
        <v>66</v>
      </c>
      <c r="C17556">
        <v>5722493</v>
      </c>
      <c r="D17556">
        <v>400</v>
      </c>
      <c r="E17556" t="s">
        <v>91</v>
      </c>
      <c r="G17556">
        <v>5.63</v>
      </c>
      <c r="H17556">
        <v>2016</v>
      </c>
      <c r="I17556">
        <v>4</v>
      </c>
      <c r="J17556">
        <v>20</v>
      </c>
      <c r="K17556">
        <v>6</v>
      </c>
      <c r="L17556">
        <v>24</v>
      </c>
      <c r="M17556" t="s">
        <v>899</v>
      </c>
      <c r="N17556" t="s">
        <v>860</v>
      </c>
      <c r="Q17556" t="s">
        <v>117</v>
      </c>
      <c r="R17556" t="str">
        <f t="shared" si="972"/>
        <v>Weekday</v>
      </c>
      <c r="S17556" s="27">
        <f t="shared" si="973"/>
        <v>42480</v>
      </c>
      <c r="V17556" t="str">
        <f t="shared" si="974"/>
        <v/>
      </c>
      <c r="AO17556" s="27"/>
      <c r="AX17556" s="27"/>
      <c r="AY17556" s="27"/>
    </row>
    <row r="17557" spans="1:51" x14ac:dyDescent="0.25">
      <c r="A17557" t="s">
        <v>66</v>
      </c>
      <c r="C17557">
        <v>5749637</v>
      </c>
      <c r="D17557">
        <v>400</v>
      </c>
      <c r="E17557" t="s">
        <v>91</v>
      </c>
      <c r="G17557">
        <v>2.7839999999999998</v>
      </c>
      <c r="H17557">
        <v>2016</v>
      </c>
      <c r="I17557">
        <v>5</v>
      </c>
      <c r="J17557">
        <v>8</v>
      </c>
      <c r="K17557">
        <v>15</v>
      </c>
      <c r="L17557">
        <v>10</v>
      </c>
      <c r="M17557" t="s">
        <v>900</v>
      </c>
      <c r="N17557" t="s">
        <v>860</v>
      </c>
      <c r="Q17557" t="s">
        <v>81</v>
      </c>
      <c r="R17557" t="str">
        <f t="shared" si="972"/>
        <v>Weekend</v>
      </c>
      <c r="S17557" s="27">
        <f t="shared" si="973"/>
        <v>42498</v>
      </c>
      <c r="V17557" t="str">
        <f t="shared" si="974"/>
        <v/>
      </c>
      <c r="AO17557" s="27"/>
      <c r="AX17557" s="27"/>
      <c r="AY17557" s="27"/>
    </row>
    <row r="17558" spans="1:51" x14ac:dyDescent="0.25">
      <c r="A17558" t="s">
        <v>66</v>
      </c>
      <c r="C17558">
        <v>5754415</v>
      </c>
      <c r="D17558">
        <v>400</v>
      </c>
      <c r="E17558" t="s">
        <v>90</v>
      </c>
      <c r="G17558">
        <v>3.952</v>
      </c>
      <c r="H17558">
        <v>2016</v>
      </c>
      <c r="I17558">
        <v>5</v>
      </c>
      <c r="J17558">
        <v>11</v>
      </c>
      <c r="K17558">
        <v>18</v>
      </c>
      <c r="L17558">
        <v>0</v>
      </c>
      <c r="M17558" t="s">
        <v>900</v>
      </c>
      <c r="N17558" t="s">
        <v>860</v>
      </c>
      <c r="Q17558" t="s">
        <v>76</v>
      </c>
      <c r="R17558" t="str">
        <f t="shared" si="972"/>
        <v>Weekday</v>
      </c>
      <c r="S17558" s="27">
        <f t="shared" si="973"/>
        <v>42501</v>
      </c>
      <c r="V17558" t="str">
        <f t="shared" si="974"/>
        <v/>
      </c>
      <c r="AO17558" s="27"/>
      <c r="AX17558" s="27"/>
      <c r="AY17558" s="27"/>
    </row>
    <row r="17559" spans="1:51" x14ac:dyDescent="0.25">
      <c r="A17559" t="s">
        <v>66</v>
      </c>
      <c r="C17559">
        <v>5759675</v>
      </c>
      <c r="D17559">
        <v>400</v>
      </c>
      <c r="E17559" t="s">
        <v>90</v>
      </c>
      <c r="G17559">
        <v>5.7220000000000004</v>
      </c>
      <c r="H17559">
        <v>2016</v>
      </c>
      <c r="I17559">
        <v>5</v>
      </c>
      <c r="J17559">
        <v>13</v>
      </c>
      <c r="K17559">
        <v>17</v>
      </c>
      <c r="L17559">
        <v>0</v>
      </c>
      <c r="M17559" t="s">
        <v>900</v>
      </c>
      <c r="N17559" t="s">
        <v>860</v>
      </c>
      <c r="R17559" t="str">
        <f t="shared" si="972"/>
        <v>Weekday</v>
      </c>
      <c r="S17559" s="27">
        <f t="shared" si="973"/>
        <v>42503</v>
      </c>
      <c r="V17559" t="str">
        <f t="shared" si="974"/>
        <v/>
      </c>
    </row>
    <row r="17560" spans="1:51" x14ac:dyDescent="0.25">
      <c r="A17560" t="s">
        <v>66</v>
      </c>
      <c r="C17560">
        <v>5769879</v>
      </c>
      <c r="D17560">
        <v>400</v>
      </c>
      <c r="E17560" t="s">
        <v>90</v>
      </c>
      <c r="G17560">
        <v>5.5279999999999996</v>
      </c>
      <c r="H17560">
        <v>2016</v>
      </c>
      <c r="I17560">
        <v>5</v>
      </c>
      <c r="J17560">
        <v>24</v>
      </c>
      <c r="K17560">
        <v>13</v>
      </c>
      <c r="L17560">
        <v>39</v>
      </c>
      <c r="M17560" t="s">
        <v>900</v>
      </c>
      <c r="N17560" t="s">
        <v>860</v>
      </c>
      <c r="Q17560" t="s">
        <v>114</v>
      </c>
      <c r="R17560" t="str">
        <f t="shared" si="972"/>
        <v>Weekday</v>
      </c>
      <c r="S17560" s="27">
        <f t="shared" si="973"/>
        <v>42514</v>
      </c>
      <c r="V17560" t="str">
        <f t="shared" si="974"/>
        <v/>
      </c>
      <c r="AO17560" s="27"/>
      <c r="AX17560" s="27"/>
      <c r="AY17560" s="27"/>
    </row>
    <row r="17561" spans="1:51" x14ac:dyDescent="0.25">
      <c r="A17561" t="s">
        <v>66</v>
      </c>
      <c r="C17561">
        <v>5849234</v>
      </c>
      <c r="D17561">
        <v>400</v>
      </c>
      <c r="E17561" t="s">
        <v>91</v>
      </c>
      <c r="G17561">
        <v>5.5469999999999997</v>
      </c>
      <c r="H17561">
        <v>2016</v>
      </c>
      <c r="I17561">
        <v>7</v>
      </c>
      <c r="J17561">
        <v>2</v>
      </c>
      <c r="K17561">
        <v>10</v>
      </c>
      <c r="L17561">
        <v>27</v>
      </c>
      <c r="M17561" t="s">
        <v>900</v>
      </c>
      <c r="N17561" t="s">
        <v>404</v>
      </c>
      <c r="Q17561" t="s">
        <v>117</v>
      </c>
      <c r="R17561" t="str">
        <f t="shared" si="972"/>
        <v>Weekend</v>
      </c>
      <c r="S17561" s="27">
        <f t="shared" si="973"/>
        <v>42553</v>
      </c>
      <c r="V17561" t="str">
        <f t="shared" si="974"/>
        <v/>
      </c>
      <c r="AO17561" s="27"/>
      <c r="AX17561" s="27"/>
      <c r="AY17561" s="27"/>
    </row>
    <row r="17562" spans="1:51" x14ac:dyDescent="0.25">
      <c r="A17562" t="s">
        <v>66</v>
      </c>
      <c r="C17562">
        <v>5849693</v>
      </c>
      <c r="D17562">
        <v>400</v>
      </c>
      <c r="E17562" t="s">
        <v>90</v>
      </c>
      <c r="G17562">
        <v>5.5289999999999999</v>
      </c>
      <c r="H17562">
        <v>2016</v>
      </c>
      <c r="I17562">
        <v>7</v>
      </c>
      <c r="J17562">
        <v>23</v>
      </c>
      <c r="K17562">
        <v>16</v>
      </c>
      <c r="L17562">
        <v>33</v>
      </c>
      <c r="M17562" t="s">
        <v>900</v>
      </c>
      <c r="N17562" t="s">
        <v>860</v>
      </c>
      <c r="Q17562" t="s">
        <v>114</v>
      </c>
      <c r="R17562" t="str">
        <f t="shared" si="972"/>
        <v>Weekend</v>
      </c>
      <c r="S17562" s="27">
        <f t="shared" si="973"/>
        <v>42574</v>
      </c>
      <c r="V17562" t="str">
        <f t="shared" si="974"/>
        <v/>
      </c>
      <c r="AO17562" s="27"/>
      <c r="AX17562" s="27"/>
      <c r="AY17562" s="27"/>
    </row>
    <row r="17563" spans="1:51" x14ac:dyDescent="0.25">
      <c r="A17563" t="s">
        <v>66</v>
      </c>
      <c r="C17563">
        <v>5867535</v>
      </c>
      <c r="D17563">
        <v>400</v>
      </c>
      <c r="E17563" t="s">
        <v>91</v>
      </c>
      <c r="G17563">
        <v>2.7770000000000001</v>
      </c>
      <c r="H17563">
        <v>2016</v>
      </c>
      <c r="I17563">
        <v>8</v>
      </c>
      <c r="J17563">
        <v>4</v>
      </c>
      <c r="K17563">
        <v>20</v>
      </c>
      <c r="L17563">
        <v>0</v>
      </c>
      <c r="M17563" t="s">
        <v>900</v>
      </c>
      <c r="N17563" t="s">
        <v>860</v>
      </c>
      <c r="Q17563" t="s">
        <v>81</v>
      </c>
      <c r="R17563" t="str">
        <f t="shared" si="972"/>
        <v>Weekday</v>
      </c>
      <c r="S17563" s="27">
        <f t="shared" si="973"/>
        <v>42586</v>
      </c>
      <c r="V17563" t="str">
        <f t="shared" si="974"/>
        <v/>
      </c>
      <c r="AO17563" s="27"/>
      <c r="AX17563" s="27"/>
      <c r="AY17563" s="27"/>
    </row>
    <row r="17564" spans="1:51" x14ac:dyDescent="0.25">
      <c r="A17564" t="s">
        <v>66</v>
      </c>
      <c r="C17564">
        <v>5867572</v>
      </c>
      <c r="D17564">
        <v>400</v>
      </c>
      <c r="E17564" t="s">
        <v>90</v>
      </c>
      <c r="G17564">
        <v>2.794</v>
      </c>
      <c r="H17564">
        <v>2016</v>
      </c>
      <c r="I17564">
        <v>8</v>
      </c>
      <c r="J17564">
        <v>6</v>
      </c>
      <c r="K17564">
        <v>23</v>
      </c>
      <c r="L17564">
        <v>30</v>
      </c>
      <c r="M17564" t="s">
        <v>900</v>
      </c>
      <c r="N17564" t="s">
        <v>860</v>
      </c>
      <c r="R17564" t="str">
        <f t="shared" si="972"/>
        <v>Weekend</v>
      </c>
      <c r="S17564" s="27">
        <f t="shared" si="973"/>
        <v>42588</v>
      </c>
      <c r="V17564" t="str">
        <f t="shared" si="974"/>
        <v/>
      </c>
    </row>
    <row r="17565" spans="1:51" x14ac:dyDescent="0.25">
      <c r="A17565" t="s">
        <v>66</v>
      </c>
      <c r="C17565">
        <v>5918638</v>
      </c>
      <c r="D17565">
        <v>400</v>
      </c>
      <c r="E17565" t="s">
        <v>90</v>
      </c>
      <c r="G17565">
        <v>5.4470000000000001</v>
      </c>
      <c r="H17565">
        <v>2016</v>
      </c>
      <c r="I17565">
        <v>9</v>
      </c>
      <c r="J17565">
        <v>13</v>
      </c>
      <c r="K17565">
        <v>9</v>
      </c>
      <c r="L17565">
        <v>33</v>
      </c>
      <c r="M17565" t="s">
        <v>899</v>
      </c>
      <c r="N17565" t="s">
        <v>860</v>
      </c>
      <c r="Q17565" t="s">
        <v>114</v>
      </c>
      <c r="R17565" t="str">
        <f t="shared" si="972"/>
        <v>Weekday</v>
      </c>
      <c r="S17565" s="27">
        <f t="shared" si="973"/>
        <v>42626</v>
      </c>
      <c r="V17565" t="str">
        <f t="shared" si="974"/>
        <v/>
      </c>
      <c r="AO17565" s="27"/>
      <c r="AX17565" s="27"/>
      <c r="AY17565" s="27"/>
    </row>
    <row r="17566" spans="1:51" x14ac:dyDescent="0.25">
      <c r="A17566" t="s">
        <v>66</v>
      </c>
      <c r="C17566">
        <v>5972971</v>
      </c>
      <c r="D17566">
        <v>400</v>
      </c>
      <c r="E17566" t="s">
        <v>90</v>
      </c>
      <c r="G17566">
        <v>5.8360000000000003</v>
      </c>
      <c r="H17566">
        <v>2016</v>
      </c>
      <c r="I17566">
        <v>10</v>
      </c>
      <c r="J17566">
        <v>25</v>
      </c>
      <c r="K17566">
        <v>18</v>
      </c>
      <c r="L17566">
        <v>13</v>
      </c>
      <c r="M17566" t="s">
        <v>899</v>
      </c>
      <c r="N17566" t="s">
        <v>860</v>
      </c>
      <c r="R17566" t="str">
        <f t="shared" si="972"/>
        <v>Weekday</v>
      </c>
      <c r="S17566" s="27">
        <f t="shared" si="973"/>
        <v>42668</v>
      </c>
      <c r="V17566" t="str">
        <f t="shared" si="974"/>
        <v/>
      </c>
    </row>
    <row r="17567" spans="1:51" x14ac:dyDescent="0.25">
      <c r="A17567" t="s">
        <v>66</v>
      </c>
      <c r="C17567">
        <v>5978327</v>
      </c>
      <c r="D17567">
        <v>400</v>
      </c>
      <c r="E17567" t="s">
        <v>90</v>
      </c>
      <c r="G17567">
        <v>5.6639999999999997</v>
      </c>
      <c r="H17567">
        <v>2016</v>
      </c>
      <c r="I17567">
        <v>10</v>
      </c>
      <c r="J17567">
        <v>30</v>
      </c>
      <c r="K17567">
        <v>7</v>
      </c>
      <c r="L17567">
        <v>34</v>
      </c>
      <c r="M17567" t="s">
        <v>899</v>
      </c>
      <c r="N17567" t="s">
        <v>860</v>
      </c>
      <c r="Q17567" t="s">
        <v>116</v>
      </c>
      <c r="R17567" t="str">
        <f t="shared" si="972"/>
        <v>Weekend</v>
      </c>
      <c r="S17567" s="27">
        <f t="shared" si="973"/>
        <v>42673</v>
      </c>
      <c r="V17567" t="str">
        <f t="shared" si="974"/>
        <v/>
      </c>
      <c r="AO17567" s="27"/>
      <c r="AX17567" s="27"/>
      <c r="AY17567" s="27"/>
    </row>
    <row r="17568" spans="1:51" x14ac:dyDescent="0.25">
      <c r="A17568" t="s">
        <v>66</v>
      </c>
      <c r="C17568">
        <v>6006817</v>
      </c>
      <c r="D17568">
        <v>400</v>
      </c>
      <c r="E17568" t="s">
        <v>91</v>
      </c>
      <c r="G17568">
        <v>5.5449999999999999</v>
      </c>
      <c r="H17568">
        <v>2016</v>
      </c>
      <c r="I17568">
        <v>11</v>
      </c>
      <c r="J17568">
        <v>20</v>
      </c>
      <c r="K17568">
        <v>7</v>
      </c>
      <c r="L17568">
        <v>20</v>
      </c>
      <c r="M17568" t="s">
        <v>899</v>
      </c>
      <c r="N17568" t="s">
        <v>860</v>
      </c>
      <c r="Q17568" t="s">
        <v>117</v>
      </c>
      <c r="R17568" t="str">
        <f t="shared" si="972"/>
        <v>Weekend</v>
      </c>
      <c r="S17568" s="27">
        <f t="shared" si="973"/>
        <v>42694</v>
      </c>
      <c r="V17568" t="str">
        <f t="shared" si="974"/>
        <v/>
      </c>
      <c r="AO17568" s="27"/>
      <c r="AX17568" s="27"/>
      <c r="AY17568" s="27"/>
    </row>
    <row r="17569" spans="1:51" x14ac:dyDescent="0.25">
      <c r="A17569" t="s">
        <v>66</v>
      </c>
      <c r="C17569">
        <v>6034335</v>
      </c>
      <c r="D17569">
        <v>400</v>
      </c>
      <c r="E17569" t="s">
        <v>90</v>
      </c>
      <c r="G17569">
        <v>5.4660000000000002</v>
      </c>
      <c r="H17569">
        <v>2016</v>
      </c>
      <c r="I17569">
        <v>12</v>
      </c>
      <c r="J17569">
        <v>6</v>
      </c>
      <c r="K17569">
        <v>16</v>
      </c>
      <c r="L17569">
        <v>19</v>
      </c>
      <c r="M17569" t="s">
        <v>900</v>
      </c>
      <c r="N17569" t="s">
        <v>860</v>
      </c>
      <c r="Q17569" t="s">
        <v>114</v>
      </c>
      <c r="R17569" t="str">
        <f t="shared" si="972"/>
        <v>Weekday</v>
      </c>
      <c r="S17569" s="27">
        <f t="shared" si="973"/>
        <v>42710</v>
      </c>
      <c r="V17569" t="str">
        <f t="shared" si="974"/>
        <v/>
      </c>
      <c r="AO17569" s="27"/>
      <c r="AX17569" s="27"/>
      <c r="AY17569" s="27"/>
    </row>
    <row r="17570" spans="1:51" x14ac:dyDescent="0.25">
      <c r="A17570" t="s">
        <v>66</v>
      </c>
      <c r="C17570">
        <v>6104695</v>
      </c>
      <c r="D17570">
        <v>400</v>
      </c>
      <c r="E17570" t="s">
        <v>91</v>
      </c>
      <c r="G17570">
        <v>2.7959999999999998</v>
      </c>
      <c r="H17570">
        <v>2017</v>
      </c>
      <c r="I17570">
        <v>1</v>
      </c>
      <c r="J17570">
        <v>6</v>
      </c>
      <c r="K17570">
        <v>7</v>
      </c>
      <c r="L17570">
        <v>55</v>
      </c>
      <c r="M17570" t="s">
        <v>900</v>
      </c>
      <c r="N17570" t="s">
        <v>404</v>
      </c>
      <c r="Q17570" t="s">
        <v>81</v>
      </c>
      <c r="R17570" t="str">
        <f t="shared" si="972"/>
        <v>Weekday</v>
      </c>
      <c r="S17570" s="27">
        <f t="shared" si="973"/>
        <v>42741</v>
      </c>
      <c r="V17570" t="str">
        <f t="shared" si="974"/>
        <v/>
      </c>
      <c r="AO17570" s="27"/>
      <c r="AX17570" s="27"/>
      <c r="AY17570" s="27"/>
    </row>
    <row r="17571" spans="1:51" x14ac:dyDescent="0.25">
      <c r="A17571" t="s">
        <v>66</v>
      </c>
      <c r="C17571">
        <v>6084907</v>
      </c>
      <c r="D17571">
        <v>400</v>
      </c>
      <c r="E17571" t="s">
        <v>91</v>
      </c>
      <c r="G17571">
        <v>2.7919999999999998</v>
      </c>
      <c r="H17571">
        <v>2017</v>
      </c>
      <c r="I17571">
        <v>1</v>
      </c>
      <c r="J17571">
        <v>15</v>
      </c>
      <c r="K17571">
        <v>21</v>
      </c>
      <c r="L17571">
        <v>35</v>
      </c>
      <c r="M17571" t="s">
        <v>900</v>
      </c>
      <c r="N17571" t="s">
        <v>860</v>
      </c>
      <c r="Q17571" t="s">
        <v>81</v>
      </c>
      <c r="R17571" t="str">
        <f t="shared" si="972"/>
        <v>Weekend</v>
      </c>
      <c r="S17571" s="27">
        <f t="shared" si="973"/>
        <v>42750</v>
      </c>
      <c r="V17571" t="str">
        <f t="shared" si="974"/>
        <v/>
      </c>
      <c r="AO17571" s="27"/>
      <c r="AX17571" s="27"/>
      <c r="AY17571" s="27"/>
    </row>
    <row r="17572" spans="1:51" x14ac:dyDescent="0.25">
      <c r="A17572" t="s">
        <v>66</v>
      </c>
      <c r="C17572">
        <v>6107979</v>
      </c>
      <c r="D17572">
        <v>400</v>
      </c>
      <c r="E17572" t="s">
        <v>90</v>
      </c>
      <c r="G17572">
        <v>5.4779999999999998</v>
      </c>
      <c r="H17572">
        <v>2017</v>
      </c>
      <c r="I17572">
        <v>2</v>
      </c>
      <c r="J17572">
        <v>4</v>
      </c>
      <c r="K17572">
        <v>6</v>
      </c>
      <c r="L17572">
        <v>55</v>
      </c>
      <c r="M17572" t="s">
        <v>899</v>
      </c>
      <c r="N17572" t="s">
        <v>860</v>
      </c>
      <c r="Q17572" t="s">
        <v>114</v>
      </c>
      <c r="R17572" t="str">
        <f t="shared" si="972"/>
        <v>Weekend</v>
      </c>
      <c r="S17572" s="27">
        <f t="shared" si="973"/>
        <v>42770</v>
      </c>
      <c r="V17572" t="str">
        <f t="shared" si="974"/>
        <v/>
      </c>
      <c r="AO17572" s="27"/>
      <c r="AX17572" s="27"/>
      <c r="AY17572" s="27"/>
    </row>
    <row r="17573" spans="1:51" x14ac:dyDescent="0.25">
      <c r="A17573" t="s">
        <v>66</v>
      </c>
      <c r="C17573">
        <v>6117196</v>
      </c>
      <c r="D17573">
        <v>400</v>
      </c>
      <c r="E17573" t="s">
        <v>90</v>
      </c>
      <c r="G17573">
        <v>2.8130000000000002</v>
      </c>
      <c r="H17573">
        <v>2017</v>
      </c>
      <c r="I17573">
        <v>2</v>
      </c>
      <c r="J17573">
        <v>12</v>
      </c>
      <c r="K17573">
        <v>21</v>
      </c>
      <c r="L17573">
        <v>5</v>
      </c>
      <c r="M17573" t="s">
        <v>900</v>
      </c>
      <c r="N17573" t="s">
        <v>860</v>
      </c>
      <c r="R17573" t="str">
        <f t="shared" si="972"/>
        <v>Weekend</v>
      </c>
      <c r="S17573" s="27">
        <f t="shared" si="973"/>
        <v>42778</v>
      </c>
      <c r="V17573" t="str">
        <f t="shared" si="974"/>
        <v/>
      </c>
    </row>
    <row r="17574" spans="1:51" x14ac:dyDescent="0.25">
      <c r="A17574" t="s">
        <v>66</v>
      </c>
      <c r="C17574">
        <v>6129388</v>
      </c>
      <c r="D17574">
        <v>400</v>
      </c>
      <c r="E17574" t="s">
        <v>90</v>
      </c>
      <c r="G17574">
        <v>5.0990000000000002</v>
      </c>
      <c r="H17574">
        <v>2017</v>
      </c>
      <c r="I17574">
        <v>2</v>
      </c>
      <c r="J17574">
        <v>23</v>
      </c>
      <c r="K17574">
        <v>18</v>
      </c>
      <c r="L17574">
        <v>0</v>
      </c>
      <c r="M17574" t="s">
        <v>900</v>
      </c>
      <c r="N17574" t="s">
        <v>404</v>
      </c>
      <c r="Q17574" t="s">
        <v>110</v>
      </c>
      <c r="R17574" t="str">
        <f t="shared" si="972"/>
        <v>Weekday</v>
      </c>
      <c r="S17574" s="27">
        <f t="shared" si="973"/>
        <v>42789</v>
      </c>
      <c r="V17574" t="str">
        <f t="shared" si="974"/>
        <v/>
      </c>
      <c r="AO17574" s="27"/>
      <c r="AX17574" s="27"/>
      <c r="AY17574" s="27"/>
    </row>
    <row r="17575" spans="1:51" x14ac:dyDescent="0.25">
      <c r="A17575" t="s">
        <v>66</v>
      </c>
      <c r="C17575">
        <v>6141449</v>
      </c>
      <c r="D17575">
        <v>400</v>
      </c>
      <c r="E17575" t="s">
        <v>90</v>
      </c>
      <c r="G17575">
        <v>5.9039999999999999</v>
      </c>
      <c r="H17575">
        <v>2017</v>
      </c>
      <c r="I17575">
        <v>3</v>
      </c>
      <c r="J17575">
        <v>7</v>
      </c>
      <c r="K17575">
        <v>10</v>
      </c>
      <c r="L17575">
        <v>30</v>
      </c>
      <c r="M17575" t="s">
        <v>900</v>
      </c>
      <c r="N17575" t="s">
        <v>860</v>
      </c>
      <c r="R17575" t="str">
        <f t="shared" si="972"/>
        <v>Weekday</v>
      </c>
      <c r="S17575" s="27">
        <f t="shared" si="973"/>
        <v>42801</v>
      </c>
      <c r="V17575" t="str">
        <f t="shared" si="974"/>
        <v/>
      </c>
    </row>
    <row r="17576" spans="1:51" x14ac:dyDescent="0.25">
      <c r="A17576" t="s">
        <v>66</v>
      </c>
      <c r="C17576">
        <v>6202130</v>
      </c>
      <c r="D17576">
        <v>400</v>
      </c>
      <c r="E17576" t="s">
        <v>90</v>
      </c>
      <c r="G17576">
        <v>5.8639999999999999</v>
      </c>
      <c r="H17576">
        <v>2017</v>
      </c>
      <c r="I17576">
        <v>4</v>
      </c>
      <c r="J17576">
        <v>18</v>
      </c>
      <c r="K17576">
        <v>14</v>
      </c>
      <c r="L17576">
        <v>32</v>
      </c>
      <c r="M17576" t="s">
        <v>899</v>
      </c>
      <c r="N17576" t="s">
        <v>860</v>
      </c>
      <c r="R17576" t="str">
        <f t="shared" si="972"/>
        <v>Weekday</v>
      </c>
      <c r="S17576" s="27">
        <f t="shared" si="973"/>
        <v>42843</v>
      </c>
      <c r="V17576" t="str">
        <f t="shared" si="974"/>
        <v/>
      </c>
    </row>
    <row r="17577" spans="1:51" x14ac:dyDescent="0.25">
      <c r="A17577" t="s">
        <v>66</v>
      </c>
      <c r="C17577">
        <v>6199714</v>
      </c>
      <c r="D17577">
        <v>400</v>
      </c>
      <c r="E17577" t="s">
        <v>91</v>
      </c>
      <c r="G17577">
        <v>2.7829999999999999</v>
      </c>
      <c r="H17577">
        <v>2017</v>
      </c>
      <c r="I17577">
        <v>4</v>
      </c>
      <c r="J17577">
        <v>18</v>
      </c>
      <c r="K17577">
        <v>13</v>
      </c>
      <c r="L17577">
        <v>32</v>
      </c>
      <c r="M17577" t="s">
        <v>900</v>
      </c>
      <c r="N17577" t="s">
        <v>860</v>
      </c>
      <c r="Q17577" t="s">
        <v>81</v>
      </c>
      <c r="R17577" t="str">
        <f t="shared" si="972"/>
        <v>Weekday</v>
      </c>
      <c r="S17577" s="27">
        <f t="shared" si="973"/>
        <v>42843</v>
      </c>
      <c r="V17577" t="str">
        <f t="shared" si="974"/>
        <v/>
      </c>
      <c r="AO17577" s="27"/>
      <c r="AX17577" s="27"/>
      <c r="AY17577" s="27"/>
    </row>
    <row r="17578" spans="1:51" x14ac:dyDescent="0.25">
      <c r="A17578" t="s">
        <v>66</v>
      </c>
      <c r="C17578">
        <v>6249329</v>
      </c>
      <c r="D17578">
        <v>400</v>
      </c>
      <c r="E17578" t="s">
        <v>91</v>
      </c>
      <c r="G17578">
        <v>5.01</v>
      </c>
      <c r="H17578">
        <v>2017</v>
      </c>
      <c r="I17578">
        <v>5</v>
      </c>
      <c r="J17578">
        <v>23</v>
      </c>
      <c r="K17578">
        <v>8</v>
      </c>
      <c r="L17578">
        <v>41</v>
      </c>
      <c r="M17578" t="s">
        <v>900</v>
      </c>
      <c r="N17578" t="s">
        <v>860</v>
      </c>
      <c r="Q17578" t="s">
        <v>120</v>
      </c>
      <c r="R17578" t="str">
        <f t="shared" si="972"/>
        <v>Weekday</v>
      </c>
      <c r="S17578" s="27">
        <f t="shared" si="973"/>
        <v>42878</v>
      </c>
      <c r="V17578" t="str">
        <f t="shared" si="974"/>
        <v/>
      </c>
      <c r="AO17578" s="27"/>
      <c r="AX17578" s="27"/>
      <c r="AY17578" s="27"/>
    </row>
    <row r="17579" spans="1:51" x14ac:dyDescent="0.25">
      <c r="A17579" t="s">
        <v>66</v>
      </c>
      <c r="C17579">
        <v>6313021</v>
      </c>
      <c r="D17579">
        <v>400</v>
      </c>
      <c r="E17579" t="s">
        <v>91</v>
      </c>
      <c r="G17579">
        <v>3.782</v>
      </c>
      <c r="H17579">
        <v>2017</v>
      </c>
      <c r="I17579">
        <v>7</v>
      </c>
      <c r="J17579">
        <v>9</v>
      </c>
      <c r="K17579">
        <v>3</v>
      </c>
      <c r="L17579">
        <v>6</v>
      </c>
      <c r="M17579" t="s">
        <v>900</v>
      </c>
      <c r="N17579" t="s">
        <v>404</v>
      </c>
      <c r="Q17579" t="s">
        <v>77</v>
      </c>
      <c r="R17579" t="str">
        <f t="shared" ref="R17579:R17624" si="975">IF(WEEKDAY(DATE(H17579,I17579,J17579),2) &lt; 6, "Weekday", "Weekend")</f>
        <v>Weekend</v>
      </c>
      <c r="S17579" s="27">
        <f t="shared" si="973"/>
        <v>42925</v>
      </c>
      <c r="V17579" t="str">
        <f t="shared" si="974"/>
        <v/>
      </c>
      <c r="AO17579" s="27"/>
      <c r="AX17579" s="27"/>
      <c r="AY17579" s="27"/>
    </row>
    <row r="17580" spans="1:51" x14ac:dyDescent="0.25">
      <c r="A17580" t="s">
        <v>66</v>
      </c>
      <c r="C17580">
        <v>6328834</v>
      </c>
      <c r="D17580">
        <v>400</v>
      </c>
      <c r="E17580" t="s">
        <v>90</v>
      </c>
      <c r="G17580">
        <v>5.6639999999999997</v>
      </c>
      <c r="H17580">
        <v>2017</v>
      </c>
      <c r="I17580">
        <v>7</v>
      </c>
      <c r="J17580">
        <v>28</v>
      </c>
      <c r="K17580">
        <v>9</v>
      </c>
      <c r="L17580">
        <v>25</v>
      </c>
      <c r="M17580" t="s">
        <v>899</v>
      </c>
      <c r="N17580" t="s">
        <v>860</v>
      </c>
      <c r="Q17580" t="s">
        <v>116</v>
      </c>
      <c r="R17580" t="str">
        <f t="shared" si="975"/>
        <v>Weekday</v>
      </c>
      <c r="S17580" s="27">
        <f t="shared" ref="S17580:S17624" si="976">DATE(H17580,I17580,J17580)</f>
        <v>42944</v>
      </c>
      <c r="V17580" t="str">
        <f t="shared" si="974"/>
        <v/>
      </c>
      <c r="AO17580" s="27"/>
      <c r="AX17580" s="27"/>
      <c r="AY17580" s="27"/>
    </row>
    <row r="17581" spans="1:51" x14ac:dyDescent="0.25">
      <c r="A17581" t="s">
        <v>66</v>
      </c>
      <c r="C17581">
        <v>6350553</v>
      </c>
      <c r="D17581">
        <v>400</v>
      </c>
      <c r="E17581" t="s">
        <v>90</v>
      </c>
      <c r="G17581">
        <v>5.5890000000000004</v>
      </c>
      <c r="H17581">
        <v>2017</v>
      </c>
      <c r="I17581">
        <v>8</v>
      </c>
      <c r="J17581">
        <v>9</v>
      </c>
      <c r="K17581">
        <v>19</v>
      </c>
      <c r="L17581">
        <v>58</v>
      </c>
      <c r="M17581" t="s">
        <v>900</v>
      </c>
      <c r="N17581" t="s">
        <v>860</v>
      </c>
      <c r="Q17581" t="s">
        <v>116</v>
      </c>
      <c r="R17581" t="str">
        <f t="shared" si="975"/>
        <v>Weekday</v>
      </c>
      <c r="S17581" s="27">
        <f t="shared" si="976"/>
        <v>42956</v>
      </c>
      <c r="V17581" t="str">
        <f t="shared" si="974"/>
        <v/>
      </c>
      <c r="AO17581" s="27"/>
      <c r="AX17581" s="27"/>
      <c r="AY17581" s="27"/>
    </row>
    <row r="17582" spans="1:51" x14ac:dyDescent="0.25">
      <c r="A17582" t="s">
        <v>66</v>
      </c>
      <c r="C17582">
        <v>6350557</v>
      </c>
      <c r="D17582">
        <v>400</v>
      </c>
      <c r="E17582" t="s">
        <v>91</v>
      </c>
      <c r="G17582">
        <v>5.8360000000000003</v>
      </c>
      <c r="H17582">
        <v>2017</v>
      </c>
      <c r="I17582">
        <v>8</v>
      </c>
      <c r="J17582">
        <v>10</v>
      </c>
      <c r="K17582">
        <v>9</v>
      </c>
      <c r="L17582">
        <v>9</v>
      </c>
      <c r="M17582" t="s">
        <v>900</v>
      </c>
      <c r="N17582" t="s">
        <v>860</v>
      </c>
      <c r="R17582" t="str">
        <f t="shared" si="975"/>
        <v>Weekday</v>
      </c>
      <c r="S17582" s="27">
        <f t="shared" si="976"/>
        <v>42957</v>
      </c>
      <c r="V17582" t="str">
        <f t="shared" si="974"/>
        <v/>
      </c>
    </row>
    <row r="17583" spans="1:51" x14ac:dyDescent="0.25">
      <c r="A17583" t="s">
        <v>66</v>
      </c>
      <c r="C17583">
        <v>6353740</v>
      </c>
      <c r="D17583">
        <v>400</v>
      </c>
      <c r="E17583" t="s">
        <v>91</v>
      </c>
      <c r="G17583">
        <v>5.6260000000000003</v>
      </c>
      <c r="H17583">
        <v>2017</v>
      </c>
      <c r="I17583">
        <v>8</v>
      </c>
      <c r="J17583">
        <v>11</v>
      </c>
      <c r="K17583">
        <v>6</v>
      </c>
      <c r="L17583">
        <v>20</v>
      </c>
      <c r="M17583" t="s">
        <v>900</v>
      </c>
      <c r="N17583" t="s">
        <v>860</v>
      </c>
      <c r="Q17583" t="s">
        <v>117</v>
      </c>
      <c r="R17583" t="str">
        <f t="shared" si="975"/>
        <v>Weekday</v>
      </c>
      <c r="S17583" s="27">
        <f t="shared" si="976"/>
        <v>42958</v>
      </c>
      <c r="V17583" t="str">
        <f t="shared" si="974"/>
        <v/>
      </c>
      <c r="AO17583" s="27"/>
      <c r="AX17583" s="27"/>
      <c r="AY17583" s="27"/>
    </row>
    <row r="17584" spans="1:51" x14ac:dyDescent="0.25">
      <c r="A17584" t="s">
        <v>66</v>
      </c>
      <c r="C17584">
        <v>6355555</v>
      </c>
      <c r="D17584">
        <v>400</v>
      </c>
      <c r="E17584" t="s">
        <v>90</v>
      </c>
      <c r="G17584">
        <v>5.6239999999999997</v>
      </c>
      <c r="H17584">
        <v>2017</v>
      </c>
      <c r="I17584">
        <v>8</v>
      </c>
      <c r="J17584">
        <v>14</v>
      </c>
      <c r="K17584">
        <v>18</v>
      </c>
      <c r="L17584">
        <v>24</v>
      </c>
      <c r="M17584" t="s">
        <v>900</v>
      </c>
      <c r="N17584" t="s">
        <v>860</v>
      </c>
      <c r="Q17584" t="s">
        <v>116</v>
      </c>
      <c r="R17584" t="str">
        <f t="shared" si="975"/>
        <v>Weekday</v>
      </c>
      <c r="S17584" s="27">
        <f t="shared" si="976"/>
        <v>42961</v>
      </c>
      <c r="V17584" t="str">
        <f t="shared" si="974"/>
        <v/>
      </c>
      <c r="AO17584" s="27"/>
      <c r="AX17584" s="27"/>
      <c r="AY17584" s="27"/>
    </row>
    <row r="17585" spans="1:51" x14ac:dyDescent="0.25">
      <c r="A17585" t="s">
        <v>66</v>
      </c>
      <c r="C17585">
        <v>6391412</v>
      </c>
      <c r="D17585">
        <v>400</v>
      </c>
      <c r="E17585" t="s">
        <v>91</v>
      </c>
      <c r="G17585">
        <v>5.5469999999999997</v>
      </c>
      <c r="H17585">
        <v>2017</v>
      </c>
      <c r="I17585">
        <v>9</v>
      </c>
      <c r="J17585">
        <v>7</v>
      </c>
      <c r="K17585">
        <v>9</v>
      </c>
      <c r="L17585">
        <v>0</v>
      </c>
      <c r="M17585" t="s">
        <v>900</v>
      </c>
      <c r="N17585" t="s">
        <v>171</v>
      </c>
      <c r="Q17585" t="s">
        <v>117</v>
      </c>
      <c r="R17585" t="str">
        <f t="shared" si="975"/>
        <v>Weekday</v>
      </c>
      <c r="S17585" s="27">
        <f t="shared" si="976"/>
        <v>42985</v>
      </c>
      <c r="V17585" t="str">
        <f t="shared" si="974"/>
        <v/>
      </c>
      <c r="AO17585" s="27"/>
      <c r="AX17585" s="27"/>
      <c r="AY17585" s="27"/>
    </row>
    <row r="17586" spans="1:51" x14ac:dyDescent="0.25">
      <c r="A17586" t="s">
        <v>66</v>
      </c>
      <c r="C17586">
        <v>6405369</v>
      </c>
      <c r="D17586">
        <v>400</v>
      </c>
      <c r="E17586" t="s">
        <v>90</v>
      </c>
      <c r="G17586">
        <v>5.5490000000000004</v>
      </c>
      <c r="H17586">
        <v>2017</v>
      </c>
      <c r="I17586">
        <v>9</v>
      </c>
      <c r="J17586">
        <v>25</v>
      </c>
      <c r="K17586">
        <v>12</v>
      </c>
      <c r="L17586">
        <v>40</v>
      </c>
      <c r="M17586" t="s">
        <v>899</v>
      </c>
      <c r="N17586" t="s">
        <v>171</v>
      </c>
      <c r="Q17586" t="s">
        <v>115</v>
      </c>
      <c r="R17586" t="str">
        <f t="shared" si="975"/>
        <v>Weekday</v>
      </c>
      <c r="S17586" s="27">
        <f t="shared" si="976"/>
        <v>43003</v>
      </c>
      <c r="V17586" t="str">
        <f t="shared" si="974"/>
        <v/>
      </c>
      <c r="AO17586" s="27"/>
      <c r="AX17586" s="27"/>
      <c r="AY17586" s="27"/>
    </row>
    <row r="17587" spans="1:51" x14ac:dyDescent="0.25">
      <c r="A17587" t="s">
        <v>66</v>
      </c>
      <c r="C17587">
        <v>6408687</v>
      </c>
      <c r="D17587">
        <v>400</v>
      </c>
      <c r="E17587" t="s">
        <v>91</v>
      </c>
      <c r="G17587">
        <v>5.7009999999999996</v>
      </c>
      <c r="H17587">
        <v>2017</v>
      </c>
      <c r="I17587">
        <v>9</v>
      </c>
      <c r="J17587">
        <v>27</v>
      </c>
      <c r="K17587">
        <v>18</v>
      </c>
      <c r="L17587">
        <v>24</v>
      </c>
      <c r="M17587" t="s">
        <v>900</v>
      </c>
      <c r="N17587" t="s">
        <v>860</v>
      </c>
      <c r="R17587" t="str">
        <f t="shared" si="975"/>
        <v>Weekday</v>
      </c>
      <c r="S17587" s="27">
        <f t="shared" si="976"/>
        <v>43005</v>
      </c>
      <c r="V17587" t="str">
        <f t="shared" si="974"/>
        <v/>
      </c>
    </row>
    <row r="17588" spans="1:51" x14ac:dyDescent="0.25">
      <c r="A17588" t="s">
        <v>66</v>
      </c>
      <c r="C17588">
        <v>6418472</v>
      </c>
      <c r="D17588">
        <v>400</v>
      </c>
      <c r="E17588" t="s">
        <v>90</v>
      </c>
      <c r="G17588">
        <v>5.4859999999999998</v>
      </c>
      <c r="H17588">
        <v>2017</v>
      </c>
      <c r="I17588">
        <v>10</v>
      </c>
      <c r="J17588">
        <v>3</v>
      </c>
      <c r="K17588">
        <v>16</v>
      </c>
      <c r="L17588">
        <v>27</v>
      </c>
      <c r="M17588" t="s">
        <v>900</v>
      </c>
      <c r="N17588" t="s">
        <v>860</v>
      </c>
      <c r="Q17588" t="s">
        <v>114</v>
      </c>
      <c r="R17588" t="str">
        <f t="shared" si="975"/>
        <v>Weekday</v>
      </c>
      <c r="S17588" s="27">
        <f t="shared" si="976"/>
        <v>43011</v>
      </c>
      <c r="V17588" t="str">
        <f t="shared" si="974"/>
        <v/>
      </c>
      <c r="AO17588" s="27"/>
      <c r="AX17588" s="27"/>
      <c r="AY17588" s="27"/>
    </row>
    <row r="17589" spans="1:51" x14ac:dyDescent="0.25">
      <c r="A17589" t="s">
        <v>66</v>
      </c>
      <c r="C17589">
        <v>6434955</v>
      </c>
      <c r="D17589">
        <v>400</v>
      </c>
      <c r="E17589" t="s">
        <v>91</v>
      </c>
      <c r="G17589">
        <v>2.78</v>
      </c>
      <c r="H17589">
        <v>2017</v>
      </c>
      <c r="I17589">
        <v>10</v>
      </c>
      <c r="J17589">
        <v>18</v>
      </c>
      <c r="K17589">
        <v>20</v>
      </c>
      <c r="L17589">
        <v>2</v>
      </c>
      <c r="M17589" t="s">
        <v>900</v>
      </c>
      <c r="N17589" t="s">
        <v>860</v>
      </c>
      <c r="Q17589" t="s">
        <v>81</v>
      </c>
      <c r="R17589" t="str">
        <f t="shared" si="975"/>
        <v>Weekday</v>
      </c>
      <c r="S17589" s="27">
        <f t="shared" si="976"/>
        <v>43026</v>
      </c>
      <c r="V17589" t="str">
        <f t="shared" si="974"/>
        <v/>
      </c>
      <c r="AO17589" s="27"/>
      <c r="AX17589" s="27"/>
      <c r="AY17589" s="27"/>
    </row>
    <row r="17590" spans="1:51" x14ac:dyDescent="0.25">
      <c r="A17590" t="s">
        <v>66</v>
      </c>
      <c r="C17590">
        <v>6435004</v>
      </c>
      <c r="D17590">
        <v>400</v>
      </c>
      <c r="E17590" t="s">
        <v>91</v>
      </c>
      <c r="G17590">
        <v>2.78</v>
      </c>
      <c r="H17590">
        <v>2017</v>
      </c>
      <c r="I17590">
        <v>10</v>
      </c>
      <c r="J17590">
        <v>19</v>
      </c>
      <c r="K17590">
        <v>20</v>
      </c>
      <c r="L17590">
        <v>6</v>
      </c>
      <c r="M17590" t="s">
        <v>900</v>
      </c>
      <c r="N17590" t="s">
        <v>860</v>
      </c>
      <c r="Q17590" t="s">
        <v>81</v>
      </c>
      <c r="R17590" t="str">
        <f t="shared" si="975"/>
        <v>Weekday</v>
      </c>
      <c r="S17590" s="27">
        <f t="shared" si="976"/>
        <v>43027</v>
      </c>
      <c r="V17590" t="str">
        <f t="shared" si="974"/>
        <v/>
      </c>
      <c r="AO17590" s="27"/>
      <c r="AX17590" s="27"/>
      <c r="AY17590" s="27"/>
    </row>
    <row r="17591" spans="1:51" x14ac:dyDescent="0.25">
      <c r="A17591" t="s">
        <v>66</v>
      </c>
      <c r="C17591">
        <v>6510224</v>
      </c>
      <c r="D17591">
        <v>400</v>
      </c>
      <c r="E17591" t="s">
        <v>91</v>
      </c>
      <c r="G17591">
        <v>2.81</v>
      </c>
      <c r="H17591">
        <v>2017</v>
      </c>
      <c r="I17591">
        <v>11</v>
      </c>
      <c r="J17591">
        <v>24</v>
      </c>
      <c r="K17591">
        <v>22</v>
      </c>
      <c r="L17591">
        <v>55</v>
      </c>
      <c r="M17591" t="s">
        <v>900</v>
      </c>
      <c r="N17591" t="s">
        <v>860</v>
      </c>
      <c r="Q17591" t="s">
        <v>81</v>
      </c>
      <c r="R17591" t="str">
        <f t="shared" si="975"/>
        <v>Weekday</v>
      </c>
      <c r="S17591" s="27">
        <f t="shared" si="976"/>
        <v>43063</v>
      </c>
      <c r="V17591" t="str">
        <f t="shared" si="974"/>
        <v/>
      </c>
      <c r="AO17591" s="27"/>
      <c r="AX17591" s="27"/>
      <c r="AY17591" s="27"/>
    </row>
    <row r="17592" spans="1:51" x14ac:dyDescent="0.25">
      <c r="A17592" t="s">
        <v>66</v>
      </c>
      <c r="C17592">
        <v>6530004</v>
      </c>
      <c r="D17592">
        <v>400</v>
      </c>
      <c r="E17592" t="s">
        <v>91</v>
      </c>
      <c r="G17592">
        <v>3.7370000000000001</v>
      </c>
      <c r="H17592">
        <v>2017</v>
      </c>
      <c r="I17592">
        <v>12</v>
      </c>
      <c r="J17592">
        <v>22</v>
      </c>
      <c r="K17592">
        <v>1</v>
      </c>
      <c r="L17592">
        <v>1</v>
      </c>
      <c r="M17592" t="s">
        <v>900</v>
      </c>
      <c r="N17592" t="s">
        <v>404</v>
      </c>
      <c r="Q17592" t="s">
        <v>78</v>
      </c>
      <c r="R17592" t="str">
        <f t="shared" si="975"/>
        <v>Weekday</v>
      </c>
      <c r="S17592" s="27">
        <f t="shared" si="976"/>
        <v>43091</v>
      </c>
      <c r="V17592" t="str">
        <f t="shared" si="974"/>
        <v/>
      </c>
      <c r="AO17592" s="27"/>
      <c r="AX17592" s="27"/>
      <c r="AY17592" s="27"/>
    </row>
    <row r="17593" spans="1:51" x14ac:dyDescent="0.25">
      <c r="A17593" t="s">
        <v>66</v>
      </c>
      <c r="C17593">
        <v>6539664</v>
      </c>
      <c r="D17593">
        <v>400</v>
      </c>
      <c r="E17593" t="s">
        <v>90</v>
      </c>
      <c r="G17593">
        <v>2.7930000000000001</v>
      </c>
      <c r="H17593">
        <v>2017</v>
      </c>
      <c r="I17593">
        <v>12</v>
      </c>
      <c r="J17593">
        <v>26</v>
      </c>
      <c r="K17593">
        <v>22</v>
      </c>
      <c r="L17593">
        <v>36</v>
      </c>
      <c r="M17593" t="s">
        <v>900</v>
      </c>
      <c r="N17593" t="s">
        <v>860</v>
      </c>
      <c r="R17593" t="str">
        <f t="shared" si="975"/>
        <v>Weekday</v>
      </c>
      <c r="S17593" s="27">
        <f t="shared" si="976"/>
        <v>43095</v>
      </c>
      <c r="V17593" t="str">
        <f t="shared" si="974"/>
        <v/>
      </c>
    </row>
    <row r="17594" spans="1:51" x14ac:dyDescent="0.25">
      <c r="A17594" t="s">
        <v>66</v>
      </c>
      <c r="C17594">
        <v>6569748</v>
      </c>
      <c r="D17594">
        <v>400</v>
      </c>
      <c r="E17594" t="s">
        <v>91</v>
      </c>
      <c r="G17594">
        <v>2.7810000000000001</v>
      </c>
      <c r="H17594">
        <v>2018</v>
      </c>
      <c r="I17594">
        <v>1</v>
      </c>
      <c r="J17594">
        <v>16</v>
      </c>
      <c r="K17594">
        <v>20</v>
      </c>
      <c r="L17594">
        <v>14</v>
      </c>
      <c r="M17594" t="s">
        <v>900</v>
      </c>
      <c r="N17594" t="s">
        <v>404</v>
      </c>
      <c r="Q17594" t="s">
        <v>81</v>
      </c>
      <c r="R17594" t="str">
        <f t="shared" si="975"/>
        <v>Weekday</v>
      </c>
      <c r="S17594" s="27">
        <f t="shared" si="976"/>
        <v>43116</v>
      </c>
      <c r="V17594" t="str">
        <f t="shared" si="974"/>
        <v/>
      </c>
      <c r="AO17594" s="27"/>
      <c r="AX17594" s="27"/>
      <c r="AY17594" s="27"/>
    </row>
    <row r="17595" spans="1:51" x14ac:dyDescent="0.25">
      <c r="A17595" t="s">
        <v>66</v>
      </c>
      <c r="C17595">
        <v>6562263</v>
      </c>
      <c r="D17595">
        <v>400</v>
      </c>
      <c r="E17595" t="s">
        <v>90</v>
      </c>
      <c r="G17595">
        <v>5.6619999999999999</v>
      </c>
      <c r="H17595">
        <v>2018</v>
      </c>
      <c r="I17595">
        <v>1</v>
      </c>
      <c r="J17595">
        <v>19</v>
      </c>
      <c r="K17595">
        <v>17</v>
      </c>
      <c r="L17595">
        <v>0</v>
      </c>
      <c r="M17595" t="s">
        <v>900</v>
      </c>
      <c r="N17595" t="s">
        <v>860</v>
      </c>
      <c r="Q17595" t="s">
        <v>116</v>
      </c>
      <c r="R17595" t="str">
        <f t="shared" si="975"/>
        <v>Weekday</v>
      </c>
      <c r="S17595" s="27">
        <f t="shared" si="976"/>
        <v>43119</v>
      </c>
      <c r="V17595" t="str">
        <f t="shared" si="974"/>
        <v/>
      </c>
      <c r="AO17595" s="27"/>
      <c r="AX17595" s="27"/>
      <c r="AY17595" s="27"/>
    </row>
    <row r="17596" spans="1:51" x14ac:dyDescent="0.25">
      <c r="A17596" t="s">
        <v>66</v>
      </c>
      <c r="C17596">
        <v>6600972</v>
      </c>
      <c r="D17596">
        <v>400</v>
      </c>
      <c r="E17596" t="s">
        <v>91</v>
      </c>
      <c r="G17596">
        <v>2.7949999999999999</v>
      </c>
      <c r="H17596">
        <v>2018</v>
      </c>
      <c r="I17596">
        <v>1</v>
      </c>
      <c r="J17596">
        <v>30</v>
      </c>
      <c r="K17596">
        <v>13</v>
      </c>
      <c r="L17596">
        <v>56</v>
      </c>
      <c r="M17596" t="s">
        <v>900</v>
      </c>
      <c r="N17596" t="s">
        <v>860</v>
      </c>
      <c r="Q17596" t="s">
        <v>81</v>
      </c>
      <c r="R17596" t="str">
        <f t="shared" si="975"/>
        <v>Weekday</v>
      </c>
      <c r="S17596" s="27">
        <f t="shared" si="976"/>
        <v>43130</v>
      </c>
      <c r="V17596" t="str">
        <f t="shared" si="974"/>
        <v/>
      </c>
      <c r="AO17596" s="27"/>
      <c r="AX17596" s="27"/>
      <c r="AY17596" s="27"/>
    </row>
    <row r="17597" spans="1:51" x14ac:dyDescent="0.25">
      <c r="A17597" t="s">
        <v>66</v>
      </c>
      <c r="C17597">
        <v>6579903</v>
      </c>
      <c r="D17597">
        <v>400</v>
      </c>
      <c r="E17597" t="s">
        <v>91</v>
      </c>
      <c r="G17597">
        <v>3.9969999999999999</v>
      </c>
      <c r="H17597">
        <v>2018</v>
      </c>
      <c r="I17597">
        <v>2</v>
      </c>
      <c r="J17597">
        <v>2</v>
      </c>
      <c r="K17597">
        <v>20</v>
      </c>
      <c r="L17597">
        <v>2</v>
      </c>
      <c r="M17597" t="s">
        <v>900</v>
      </c>
      <c r="N17597" t="s">
        <v>171</v>
      </c>
      <c r="R17597" t="str">
        <f t="shared" si="975"/>
        <v>Weekday</v>
      </c>
      <c r="S17597" s="27">
        <f t="shared" si="976"/>
        <v>43133</v>
      </c>
      <c r="V17597" t="str">
        <f t="shared" si="974"/>
        <v/>
      </c>
    </row>
    <row r="17598" spans="1:51" x14ac:dyDescent="0.25">
      <c r="A17598" t="s">
        <v>66</v>
      </c>
      <c r="C17598">
        <v>6601244</v>
      </c>
      <c r="D17598">
        <v>400</v>
      </c>
      <c r="E17598" t="s">
        <v>90</v>
      </c>
      <c r="G17598">
        <v>5.5839999999999996</v>
      </c>
      <c r="H17598">
        <v>2018</v>
      </c>
      <c r="I17598">
        <v>2</v>
      </c>
      <c r="J17598">
        <v>19</v>
      </c>
      <c r="K17598">
        <v>4</v>
      </c>
      <c r="L17598">
        <v>53</v>
      </c>
      <c r="M17598" t="s">
        <v>900</v>
      </c>
      <c r="N17598" t="s">
        <v>404</v>
      </c>
      <c r="Q17598" t="s">
        <v>116</v>
      </c>
      <c r="R17598" t="str">
        <f t="shared" si="975"/>
        <v>Weekday</v>
      </c>
      <c r="S17598" s="27">
        <f t="shared" si="976"/>
        <v>43150</v>
      </c>
      <c r="V17598" t="str">
        <f t="shared" si="974"/>
        <v/>
      </c>
      <c r="AO17598" s="27"/>
      <c r="AX17598" s="27"/>
      <c r="AY17598" s="27"/>
    </row>
    <row r="17599" spans="1:51" x14ac:dyDescent="0.25">
      <c r="A17599" t="s">
        <v>66</v>
      </c>
      <c r="C17599">
        <v>6611715</v>
      </c>
      <c r="D17599">
        <v>400</v>
      </c>
      <c r="E17599" t="s">
        <v>90</v>
      </c>
      <c r="G17599">
        <v>5.819</v>
      </c>
      <c r="H17599">
        <v>2018</v>
      </c>
      <c r="I17599">
        <v>2</v>
      </c>
      <c r="J17599">
        <v>25</v>
      </c>
      <c r="K17599">
        <v>6</v>
      </c>
      <c r="L17599">
        <v>35</v>
      </c>
      <c r="M17599" t="s">
        <v>900</v>
      </c>
      <c r="N17599" t="s">
        <v>860</v>
      </c>
      <c r="R17599" t="str">
        <f t="shared" si="975"/>
        <v>Weekend</v>
      </c>
      <c r="S17599" s="27">
        <f t="shared" si="976"/>
        <v>43156</v>
      </c>
      <c r="V17599" t="str">
        <f t="shared" si="974"/>
        <v/>
      </c>
    </row>
    <row r="17600" spans="1:51" x14ac:dyDescent="0.25">
      <c r="A17600" t="s">
        <v>66</v>
      </c>
      <c r="C17600">
        <v>6650828</v>
      </c>
      <c r="D17600">
        <v>400</v>
      </c>
      <c r="E17600" t="s">
        <v>91</v>
      </c>
      <c r="G17600">
        <v>2.762</v>
      </c>
      <c r="H17600">
        <v>2018</v>
      </c>
      <c r="I17600">
        <v>3</v>
      </c>
      <c r="J17600">
        <v>27</v>
      </c>
      <c r="K17600">
        <v>16</v>
      </c>
      <c r="L17600">
        <v>46</v>
      </c>
      <c r="M17600" t="s">
        <v>900</v>
      </c>
      <c r="N17600" t="s">
        <v>860</v>
      </c>
      <c r="R17600" t="str">
        <f t="shared" si="975"/>
        <v>Weekday</v>
      </c>
      <c r="S17600" s="27">
        <f t="shared" si="976"/>
        <v>43186</v>
      </c>
      <c r="V17600" t="str">
        <f t="shared" si="974"/>
        <v/>
      </c>
    </row>
    <row r="17601" spans="1:51" x14ac:dyDescent="0.25">
      <c r="A17601" t="s">
        <v>66</v>
      </c>
      <c r="C17601">
        <v>6751840</v>
      </c>
      <c r="D17601">
        <v>400</v>
      </c>
      <c r="E17601" t="s">
        <v>91</v>
      </c>
      <c r="G17601">
        <v>2.78</v>
      </c>
      <c r="H17601">
        <v>2018</v>
      </c>
      <c r="I17601">
        <v>4</v>
      </c>
      <c r="J17601">
        <v>8</v>
      </c>
      <c r="K17601">
        <v>15</v>
      </c>
      <c r="L17601">
        <v>15</v>
      </c>
      <c r="M17601" t="s">
        <v>900</v>
      </c>
      <c r="N17601" t="s">
        <v>860</v>
      </c>
      <c r="Q17601" t="s">
        <v>81</v>
      </c>
      <c r="R17601" t="str">
        <f t="shared" si="975"/>
        <v>Weekend</v>
      </c>
      <c r="S17601" s="27">
        <f t="shared" si="976"/>
        <v>43198</v>
      </c>
      <c r="V17601" t="str">
        <f t="shared" si="974"/>
        <v/>
      </c>
      <c r="AO17601" s="27"/>
      <c r="AX17601" s="27"/>
      <c r="AY17601" s="27"/>
    </row>
    <row r="17602" spans="1:51" x14ac:dyDescent="0.25">
      <c r="A17602" t="s">
        <v>66</v>
      </c>
      <c r="C17602">
        <v>6682735</v>
      </c>
      <c r="D17602">
        <v>400</v>
      </c>
      <c r="E17602" t="s">
        <v>90</v>
      </c>
      <c r="G17602">
        <v>4.9740000000000002</v>
      </c>
      <c r="H17602">
        <v>2018</v>
      </c>
      <c r="I17602">
        <v>4</v>
      </c>
      <c r="J17602">
        <v>18</v>
      </c>
      <c r="K17602">
        <v>21</v>
      </c>
      <c r="L17602">
        <v>43</v>
      </c>
      <c r="M17602" t="s">
        <v>900</v>
      </c>
      <c r="N17602" t="s">
        <v>860</v>
      </c>
      <c r="Q17602" t="s">
        <v>110</v>
      </c>
      <c r="R17602" t="str">
        <f t="shared" si="975"/>
        <v>Weekday</v>
      </c>
      <c r="S17602" s="27">
        <f t="shared" si="976"/>
        <v>43208</v>
      </c>
      <c r="V17602" t="str">
        <f t="shared" si="974"/>
        <v/>
      </c>
      <c r="AO17602" s="27"/>
      <c r="AX17602" s="27"/>
      <c r="AY17602" s="27"/>
    </row>
    <row r="17603" spans="1:51" x14ac:dyDescent="0.25">
      <c r="A17603" t="s">
        <v>66</v>
      </c>
      <c r="C17603">
        <v>6687721</v>
      </c>
      <c r="D17603">
        <v>400</v>
      </c>
      <c r="E17603" t="s">
        <v>91</v>
      </c>
      <c r="G17603">
        <v>5.8579999999999997</v>
      </c>
      <c r="H17603">
        <v>2018</v>
      </c>
      <c r="I17603">
        <v>4</v>
      </c>
      <c r="J17603">
        <v>26</v>
      </c>
      <c r="K17603">
        <v>15</v>
      </c>
      <c r="L17603">
        <v>59</v>
      </c>
      <c r="M17603" t="s">
        <v>900</v>
      </c>
      <c r="N17603" t="s">
        <v>860</v>
      </c>
      <c r="R17603" t="str">
        <f t="shared" si="975"/>
        <v>Weekday</v>
      </c>
      <c r="S17603" s="27">
        <f t="shared" si="976"/>
        <v>43216</v>
      </c>
      <c r="V17603" t="str">
        <f t="shared" ref="V17603:V17624" si="977">T17603&amp;U17603</f>
        <v/>
      </c>
    </row>
    <row r="17604" spans="1:51" x14ac:dyDescent="0.25">
      <c r="A17604" t="s">
        <v>66</v>
      </c>
      <c r="C17604">
        <v>6756070</v>
      </c>
      <c r="D17604">
        <v>400</v>
      </c>
      <c r="E17604" t="s">
        <v>90</v>
      </c>
      <c r="G17604">
        <v>4.0199999999999996</v>
      </c>
      <c r="H17604">
        <v>2018</v>
      </c>
      <c r="I17604">
        <v>5</v>
      </c>
      <c r="J17604">
        <v>11</v>
      </c>
      <c r="K17604">
        <v>20</v>
      </c>
      <c r="L17604">
        <v>18</v>
      </c>
      <c r="M17604" t="s">
        <v>900</v>
      </c>
      <c r="N17604" t="s">
        <v>860</v>
      </c>
      <c r="R17604" t="str">
        <f t="shared" si="975"/>
        <v>Weekday</v>
      </c>
      <c r="S17604" s="27">
        <f t="shared" si="976"/>
        <v>43231</v>
      </c>
      <c r="V17604" t="str">
        <f t="shared" si="977"/>
        <v/>
      </c>
    </row>
    <row r="17605" spans="1:51" x14ac:dyDescent="0.25">
      <c r="A17605" t="s">
        <v>66</v>
      </c>
      <c r="C17605">
        <v>6707873</v>
      </c>
      <c r="D17605">
        <v>400</v>
      </c>
      <c r="E17605" t="s">
        <v>90</v>
      </c>
      <c r="G17605">
        <v>5.6529999999999996</v>
      </c>
      <c r="H17605">
        <v>2018</v>
      </c>
      <c r="I17605">
        <v>5</v>
      </c>
      <c r="J17605">
        <v>11</v>
      </c>
      <c r="K17605">
        <v>14</v>
      </c>
      <c r="L17605">
        <v>15</v>
      </c>
      <c r="M17605" t="s">
        <v>899</v>
      </c>
      <c r="N17605" t="s">
        <v>860</v>
      </c>
      <c r="Q17605" t="s">
        <v>116</v>
      </c>
      <c r="R17605" t="str">
        <f t="shared" si="975"/>
        <v>Weekday</v>
      </c>
      <c r="S17605" s="27">
        <f t="shared" si="976"/>
        <v>43231</v>
      </c>
      <c r="V17605" t="str">
        <f t="shared" si="977"/>
        <v/>
      </c>
      <c r="AO17605" s="27"/>
      <c r="AX17605" s="27"/>
      <c r="AY17605" s="27"/>
    </row>
    <row r="17606" spans="1:51" x14ac:dyDescent="0.25">
      <c r="A17606" t="s">
        <v>66</v>
      </c>
      <c r="C17606">
        <v>6757625</v>
      </c>
      <c r="D17606">
        <v>400</v>
      </c>
      <c r="E17606" t="s">
        <v>91</v>
      </c>
      <c r="G17606">
        <v>2.78</v>
      </c>
      <c r="H17606">
        <v>2018</v>
      </c>
      <c r="I17606">
        <v>6</v>
      </c>
      <c r="J17606">
        <v>3</v>
      </c>
      <c r="K17606">
        <v>8</v>
      </c>
      <c r="L17606">
        <v>36</v>
      </c>
      <c r="M17606" t="s">
        <v>899</v>
      </c>
      <c r="N17606" t="s">
        <v>860</v>
      </c>
      <c r="Q17606" t="s">
        <v>81</v>
      </c>
      <c r="R17606" t="str">
        <f t="shared" si="975"/>
        <v>Weekend</v>
      </c>
      <c r="S17606" s="27">
        <f t="shared" si="976"/>
        <v>43254</v>
      </c>
      <c r="V17606" t="str">
        <f t="shared" si="977"/>
        <v/>
      </c>
      <c r="AO17606" s="27"/>
      <c r="AX17606" s="27"/>
      <c r="AY17606" s="27"/>
    </row>
    <row r="17607" spans="1:51" x14ac:dyDescent="0.25">
      <c r="A17607" t="s">
        <v>66</v>
      </c>
      <c r="C17607">
        <v>6772585</v>
      </c>
      <c r="D17607">
        <v>400</v>
      </c>
      <c r="E17607" t="s">
        <v>91</v>
      </c>
      <c r="G17607">
        <v>3.7690000000000001</v>
      </c>
      <c r="H17607">
        <v>2018</v>
      </c>
      <c r="I17607">
        <v>6</v>
      </c>
      <c r="J17607">
        <v>12</v>
      </c>
      <c r="K17607">
        <v>4</v>
      </c>
      <c r="L17607">
        <v>51</v>
      </c>
      <c r="M17607" t="s">
        <v>899</v>
      </c>
      <c r="N17607" t="s">
        <v>860</v>
      </c>
      <c r="Q17607" t="s">
        <v>77</v>
      </c>
      <c r="R17607" t="str">
        <f t="shared" si="975"/>
        <v>Weekday</v>
      </c>
      <c r="S17607" s="27">
        <f t="shared" si="976"/>
        <v>43263</v>
      </c>
      <c r="V17607" t="str">
        <f t="shared" si="977"/>
        <v/>
      </c>
      <c r="AO17607" s="27"/>
      <c r="AX17607" s="27"/>
      <c r="AY17607" s="27"/>
    </row>
    <row r="17608" spans="1:51" x14ac:dyDescent="0.25">
      <c r="A17608" t="s">
        <v>66</v>
      </c>
      <c r="C17608">
        <v>6772507</v>
      </c>
      <c r="D17608">
        <v>400</v>
      </c>
      <c r="E17608" t="s">
        <v>90</v>
      </c>
      <c r="G17608">
        <v>2.794</v>
      </c>
      <c r="H17608">
        <v>2018</v>
      </c>
      <c r="I17608">
        <v>6</v>
      </c>
      <c r="J17608">
        <v>20</v>
      </c>
      <c r="K17608">
        <v>7</v>
      </c>
      <c r="L17608">
        <v>46</v>
      </c>
      <c r="M17608" t="s">
        <v>900</v>
      </c>
      <c r="N17608" t="s">
        <v>860</v>
      </c>
      <c r="R17608" t="str">
        <f t="shared" si="975"/>
        <v>Weekday</v>
      </c>
      <c r="S17608" s="27">
        <f t="shared" si="976"/>
        <v>43271</v>
      </c>
      <c r="V17608" t="str">
        <f t="shared" si="977"/>
        <v/>
      </c>
    </row>
    <row r="17609" spans="1:51" x14ac:dyDescent="0.25">
      <c r="A17609" t="s">
        <v>66</v>
      </c>
      <c r="C17609">
        <v>6773046</v>
      </c>
      <c r="D17609">
        <v>400</v>
      </c>
      <c r="E17609" t="s">
        <v>91</v>
      </c>
      <c r="G17609">
        <v>2.7810000000000001</v>
      </c>
      <c r="H17609">
        <v>2018</v>
      </c>
      <c r="I17609">
        <v>6</v>
      </c>
      <c r="J17609">
        <v>22</v>
      </c>
      <c r="K17609">
        <v>21</v>
      </c>
      <c r="L17609">
        <v>4</v>
      </c>
      <c r="M17609" t="s">
        <v>900</v>
      </c>
      <c r="N17609" t="s">
        <v>860</v>
      </c>
      <c r="Q17609" t="s">
        <v>81</v>
      </c>
      <c r="R17609" t="str">
        <f t="shared" si="975"/>
        <v>Weekday</v>
      </c>
      <c r="S17609" s="27">
        <f t="shared" si="976"/>
        <v>43273</v>
      </c>
      <c r="V17609" t="str">
        <f t="shared" si="977"/>
        <v/>
      </c>
      <c r="AO17609" s="27"/>
      <c r="AX17609" s="27"/>
      <c r="AY17609" s="27"/>
    </row>
    <row r="17610" spans="1:51" x14ac:dyDescent="0.25">
      <c r="A17610" t="s">
        <v>66</v>
      </c>
      <c r="C17610">
        <v>6812683</v>
      </c>
      <c r="D17610">
        <v>400</v>
      </c>
      <c r="E17610" t="s">
        <v>90</v>
      </c>
      <c r="G17610">
        <v>3.9180000000000001</v>
      </c>
      <c r="H17610">
        <v>2018</v>
      </c>
      <c r="I17610">
        <v>7</v>
      </c>
      <c r="J17610">
        <v>31</v>
      </c>
      <c r="K17610">
        <v>20</v>
      </c>
      <c r="L17610">
        <v>19</v>
      </c>
      <c r="M17610" t="s">
        <v>900</v>
      </c>
      <c r="N17610" t="s">
        <v>404</v>
      </c>
      <c r="Q17610" t="s">
        <v>76</v>
      </c>
      <c r="R17610" t="str">
        <f t="shared" si="975"/>
        <v>Weekday</v>
      </c>
      <c r="S17610" s="27">
        <f t="shared" si="976"/>
        <v>43312</v>
      </c>
      <c r="V17610" t="str">
        <f t="shared" si="977"/>
        <v/>
      </c>
      <c r="AO17610" s="27"/>
      <c r="AX17610" s="27"/>
      <c r="AY17610" s="27"/>
    </row>
    <row r="17611" spans="1:51" x14ac:dyDescent="0.25">
      <c r="A17611" t="s">
        <v>66</v>
      </c>
      <c r="C17611">
        <v>6828237</v>
      </c>
      <c r="D17611">
        <v>400</v>
      </c>
      <c r="E17611" t="s">
        <v>91</v>
      </c>
      <c r="G17611">
        <v>4.9059999999999997</v>
      </c>
      <c r="H17611">
        <v>2018</v>
      </c>
      <c r="I17611">
        <v>8</v>
      </c>
      <c r="J17611">
        <v>10</v>
      </c>
      <c r="K17611">
        <v>17</v>
      </c>
      <c r="L17611">
        <v>47</v>
      </c>
      <c r="M17611" t="s">
        <v>900</v>
      </c>
      <c r="N17611" t="s">
        <v>860</v>
      </c>
      <c r="Q17611" t="s">
        <v>120</v>
      </c>
      <c r="R17611" t="str">
        <f t="shared" si="975"/>
        <v>Weekday</v>
      </c>
      <c r="S17611" s="27">
        <f t="shared" si="976"/>
        <v>43322</v>
      </c>
      <c r="V17611" t="str">
        <f t="shared" si="977"/>
        <v/>
      </c>
      <c r="AO17611" s="27"/>
      <c r="AX17611" s="27"/>
      <c r="AY17611" s="27"/>
    </row>
    <row r="17612" spans="1:51" x14ac:dyDescent="0.25">
      <c r="A17612" t="s">
        <v>66</v>
      </c>
      <c r="C17612">
        <v>6835199</v>
      </c>
      <c r="D17612">
        <v>400</v>
      </c>
      <c r="E17612" t="s">
        <v>91</v>
      </c>
      <c r="G17612">
        <v>5.1989999999999998</v>
      </c>
      <c r="H17612">
        <v>2018</v>
      </c>
      <c r="I17612">
        <v>8</v>
      </c>
      <c r="J17612">
        <v>15</v>
      </c>
      <c r="K17612">
        <v>18</v>
      </c>
      <c r="L17612">
        <v>14</v>
      </c>
      <c r="M17612" t="s">
        <v>900</v>
      </c>
      <c r="N17612" t="s">
        <v>860</v>
      </c>
      <c r="Q17612" t="s">
        <v>120</v>
      </c>
      <c r="R17612" t="str">
        <f t="shared" si="975"/>
        <v>Weekday</v>
      </c>
      <c r="S17612" s="27">
        <f t="shared" si="976"/>
        <v>43327</v>
      </c>
      <c r="V17612" t="str">
        <f t="shared" si="977"/>
        <v/>
      </c>
      <c r="AO17612" s="27"/>
      <c r="AX17612" s="27"/>
      <c r="AY17612" s="27"/>
    </row>
    <row r="17613" spans="1:51" x14ac:dyDescent="0.25">
      <c r="A17613" t="s">
        <v>66</v>
      </c>
      <c r="C17613">
        <v>6845505</v>
      </c>
      <c r="D17613">
        <v>400</v>
      </c>
      <c r="E17613" t="s">
        <v>91</v>
      </c>
      <c r="G17613">
        <v>2.78</v>
      </c>
      <c r="H17613">
        <v>2018</v>
      </c>
      <c r="I17613">
        <v>8</v>
      </c>
      <c r="J17613">
        <v>22</v>
      </c>
      <c r="K17613">
        <v>17</v>
      </c>
      <c r="L17613">
        <v>59</v>
      </c>
      <c r="M17613" t="s">
        <v>900</v>
      </c>
      <c r="N17613" t="s">
        <v>404</v>
      </c>
      <c r="Q17613" t="s">
        <v>81</v>
      </c>
      <c r="R17613" t="str">
        <f t="shared" si="975"/>
        <v>Weekday</v>
      </c>
      <c r="S17613" s="27">
        <f t="shared" si="976"/>
        <v>43334</v>
      </c>
      <c r="V17613" t="str">
        <f t="shared" si="977"/>
        <v/>
      </c>
      <c r="AO17613" s="27"/>
      <c r="AX17613" s="27"/>
      <c r="AY17613" s="27"/>
    </row>
    <row r="17614" spans="1:51" x14ac:dyDescent="0.25">
      <c r="A17614" t="s">
        <v>66</v>
      </c>
      <c r="C17614">
        <v>6850418</v>
      </c>
      <c r="D17614">
        <v>400</v>
      </c>
      <c r="E17614" t="s">
        <v>90</v>
      </c>
      <c r="G17614">
        <v>5.6619999999999999</v>
      </c>
      <c r="H17614">
        <v>2018</v>
      </c>
      <c r="I17614">
        <v>8</v>
      </c>
      <c r="J17614">
        <v>25</v>
      </c>
      <c r="K17614">
        <v>12</v>
      </c>
      <c r="L17614">
        <v>17</v>
      </c>
      <c r="M17614" t="s">
        <v>900</v>
      </c>
      <c r="N17614" t="s">
        <v>171</v>
      </c>
      <c r="Q17614" t="s">
        <v>116</v>
      </c>
      <c r="R17614" t="str">
        <f t="shared" si="975"/>
        <v>Weekend</v>
      </c>
      <c r="S17614" s="27">
        <f t="shared" si="976"/>
        <v>43337</v>
      </c>
      <c r="V17614" t="str">
        <f t="shared" si="977"/>
        <v/>
      </c>
      <c r="AO17614" s="27"/>
      <c r="AX17614" s="27"/>
      <c r="AY17614" s="27"/>
    </row>
    <row r="17615" spans="1:51" x14ac:dyDescent="0.25">
      <c r="A17615" t="s">
        <v>66</v>
      </c>
      <c r="C17615">
        <v>6864094</v>
      </c>
      <c r="D17615">
        <v>400</v>
      </c>
      <c r="E17615" t="s">
        <v>91</v>
      </c>
      <c r="G17615">
        <v>2.8220000000000001</v>
      </c>
      <c r="H17615">
        <v>2018</v>
      </c>
      <c r="I17615">
        <v>9</v>
      </c>
      <c r="J17615">
        <v>5</v>
      </c>
      <c r="K17615">
        <v>7</v>
      </c>
      <c r="L17615">
        <v>19</v>
      </c>
      <c r="M17615" t="s">
        <v>900</v>
      </c>
      <c r="N17615" t="s">
        <v>860</v>
      </c>
      <c r="Q17615" t="s">
        <v>173</v>
      </c>
      <c r="R17615" t="str">
        <f t="shared" si="975"/>
        <v>Weekday</v>
      </c>
      <c r="S17615" s="27">
        <f t="shared" si="976"/>
        <v>43348</v>
      </c>
      <c r="V17615" t="str">
        <f t="shared" si="977"/>
        <v/>
      </c>
      <c r="AO17615" s="27"/>
      <c r="AX17615" s="27"/>
      <c r="AY17615" s="27"/>
    </row>
    <row r="17616" spans="1:51" x14ac:dyDescent="0.25">
      <c r="A17616" t="s">
        <v>66</v>
      </c>
      <c r="C17616">
        <v>6871899</v>
      </c>
      <c r="D17616">
        <v>400</v>
      </c>
      <c r="E17616" t="s">
        <v>90</v>
      </c>
      <c r="G17616">
        <v>2.7930000000000001</v>
      </c>
      <c r="H17616">
        <v>2018</v>
      </c>
      <c r="I17616">
        <v>9</v>
      </c>
      <c r="J17616">
        <v>12</v>
      </c>
      <c r="K17616">
        <v>1</v>
      </c>
      <c r="L17616">
        <v>24</v>
      </c>
      <c r="M17616" t="s">
        <v>900</v>
      </c>
      <c r="N17616" t="s">
        <v>860</v>
      </c>
      <c r="R17616" t="str">
        <f t="shared" si="975"/>
        <v>Weekday</v>
      </c>
      <c r="S17616" s="27">
        <f t="shared" si="976"/>
        <v>43355</v>
      </c>
      <c r="V17616" t="str">
        <f t="shared" si="977"/>
        <v/>
      </c>
    </row>
    <row r="17617" spans="1:51" x14ac:dyDescent="0.25">
      <c r="A17617" t="s">
        <v>66</v>
      </c>
      <c r="C17617">
        <v>6906609</v>
      </c>
      <c r="D17617">
        <v>400</v>
      </c>
      <c r="E17617" t="s">
        <v>90</v>
      </c>
      <c r="G17617">
        <v>5.65</v>
      </c>
      <c r="H17617">
        <v>2018</v>
      </c>
      <c r="I17617">
        <v>10</v>
      </c>
      <c r="J17617">
        <v>9</v>
      </c>
      <c r="K17617">
        <v>10</v>
      </c>
      <c r="L17617">
        <v>36</v>
      </c>
      <c r="M17617" t="s">
        <v>900</v>
      </c>
      <c r="N17617" t="s">
        <v>860</v>
      </c>
      <c r="Q17617" t="s">
        <v>116</v>
      </c>
      <c r="R17617" t="str">
        <f t="shared" si="975"/>
        <v>Weekday</v>
      </c>
      <c r="S17617" s="27">
        <f t="shared" si="976"/>
        <v>43382</v>
      </c>
      <c r="V17617" t="str">
        <f t="shared" si="977"/>
        <v/>
      </c>
      <c r="AO17617" s="27"/>
      <c r="AX17617" s="27"/>
      <c r="AY17617" s="27"/>
    </row>
    <row r="17618" spans="1:51" x14ac:dyDescent="0.25">
      <c r="A17618" t="s">
        <v>66</v>
      </c>
      <c r="C17618">
        <v>6950222</v>
      </c>
      <c r="D17618">
        <v>400</v>
      </c>
      <c r="E17618" t="s">
        <v>90</v>
      </c>
      <c r="G17618">
        <v>3.98</v>
      </c>
      <c r="H17618">
        <v>2018</v>
      </c>
      <c r="I17618">
        <v>11</v>
      </c>
      <c r="J17618">
        <v>7</v>
      </c>
      <c r="K17618">
        <v>17</v>
      </c>
      <c r="L17618">
        <v>42</v>
      </c>
      <c r="M17618" t="s">
        <v>900</v>
      </c>
      <c r="N17618" t="s">
        <v>404</v>
      </c>
      <c r="Q17618" t="s">
        <v>76</v>
      </c>
      <c r="R17618" t="str">
        <f t="shared" si="975"/>
        <v>Weekday</v>
      </c>
      <c r="S17618" s="27">
        <f t="shared" si="976"/>
        <v>43411</v>
      </c>
      <c r="V17618" t="str">
        <f t="shared" si="977"/>
        <v/>
      </c>
      <c r="AO17618" s="27"/>
      <c r="AX17618" s="27"/>
      <c r="AY17618" s="27"/>
    </row>
    <row r="17619" spans="1:51" x14ac:dyDescent="0.25">
      <c r="A17619" t="s">
        <v>66</v>
      </c>
      <c r="C17619">
        <v>6951564</v>
      </c>
      <c r="D17619">
        <v>400</v>
      </c>
      <c r="E17619" t="s">
        <v>90</v>
      </c>
      <c r="G17619">
        <v>4</v>
      </c>
      <c r="H17619">
        <v>2018</v>
      </c>
      <c r="I17619">
        <v>11</v>
      </c>
      <c r="J17619">
        <v>7</v>
      </c>
      <c r="K17619">
        <v>16</v>
      </c>
      <c r="L17619">
        <v>31</v>
      </c>
      <c r="M17619" t="s">
        <v>900</v>
      </c>
      <c r="N17619" t="s">
        <v>404</v>
      </c>
      <c r="R17619" t="str">
        <f t="shared" si="975"/>
        <v>Weekday</v>
      </c>
      <c r="S17619" s="27">
        <f t="shared" si="976"/>
        <v>43411</v>
      </c>
      <c r="V17619" t="str">
        <f t="shared" si="977"/>
        <v/>
      </c>
    </row>
    <row r="17620" spans="1:51" x14ac:dyDescent="0.25">
      <c r="A17620" t="s">
        <v>66</v>
      </c>
      <c r="C17620">
        <v>6976418</v>
      </c>
      <c r="D17620">
        <v>400</v>
      </c>
      <c r="E17620" t="s">
        <v>90</v>
      </c>
      <c r="G17620">
        <v>5.5419999999999998</v>
      </c>
      <c r="H17620">
        <v>2018</v>
      </c>
      <c r="I17620">
        <v>11</v>
      </c>
      <c r="J17620">
        <v>26</v>
      </c>
      <c r="K17620">
        <v>10</v>
      </c>
      <c r="L17620">
        <v>31</v>
      </c>
      <c r="M17620" t="s">
        <v>900</v>
      </c>
      <c r="N17620" t="s">
        <v>860</v>
      </c>
      <c r="Q17620" t="s">
        <v>115</v>
      </c>
      <c r="R17620" t="str">
        <f t="shared" si="975"/>
        <v>Weekday</v>
      </c>
      <c r="S17620" s="27">
        <f t="shared" si="976"/>
        <v>43430</v>
      </c>
      <c r="V17620" t="str">
        <f t="shared" si="977"/>
        <v/>
      </c>
      <c r="AO17620" s="27"/>
      <c r="AX17620" s="27"/>
      <c r="AY17620" s="27"/>
    </row>
    <row r="17621" spans="1:51" x14ac:dyDescent="0.25">
      <c r="A17621" t="s">
        <v>66</v>
      </c>
      <c r="C17621">
        <v>6984467</v>
      </c>
      <c r="D17621">
        <v>400</v>
      </c>
      <c r="E17621" t="s">
        <v>90</v>
      </c>
      <c r="G17621">
        <v>3.323</v>
      </c>
      <c r="H17621">
        <v>2018</v>
      </c>
      <c r="I17621">
        <v>12</v>
      </c>
      <c r="J17621">
        <v>1</v>
      </c>
      <c r="K17621">
        <v>7</v>
      </c>
      <c r="L17621">
        <v>35</v>
      </c>
      <c r="M17621" t="s">
        <v>899</v>
      </c>
      <c r="N17621" t="s">
        <v>860</v>
      </c>
      <c r="Q17621" t="s">
        <v>74</v>
      </c>
      <c r="R17621" t="str">
        <f t="shared" si="975"/>
        <v>Weekend</v>
      </c>
      <c r="S17621" s="27">
        <f t="shared" si="976"/>
        <v>43435</v>
      </c>
      <c r="V17621" t="str">
        <f t="shared" si="977"/>
        <v/>
      </c>
      <c r="AO17621" s="27"/>
      <c r="AX17621" s="27"/>
      <c r="AY17621" s="27"/>
    </row>
    <row r="17622" spans="1:51" x14ac:dyDescent="0.25">
      <c r="A17622" t="s">
        <v>66</v>
      </c>
      <c r="C17622">
        <v>7025391</v>
      </c>
      <c r="D17622">
        <v>400</v>
      </c>
      <c r="E17622" t="s">
        <v>90</v>
      </c>
      <c r="G17622">
        <v>2.7930000000000001</v>
      </c>
      <c r="H17622">
        <v>2018</v>
      </c>
      <c r="I17622">
        <v>12</v>
      </c>
      <c r="J17622">
        <v>18</v>
      </c>
      <c r="K17622">
        <v>21</v>
      </c>
      <c r="L17622">
        <v>45</v>
      </c>
      <c r="M17622" t="s">
        <v>900</v>
      </c>
      <c r="N17622" t="s">
        <v>860</v>
      </c>
      <c r="R17622" t="str">
        <f t="shared" si="975"/>
        <v>Weekday</v>
      </c>
      <c r="S17622" s="27">
        <f t="shared" si="976"/>
        <v>43452</v>
      </c>
      <c r="V17622" t="str">
        <f t="shared" si="977"/>
        <v/>
      </c>
    </row>
    <row r="17623" spans="1:51" x14ac:dyDescent="0.25">
      <c r="A17623" t="s">
        <v>66</v>
      </c>
      <c r="C17623">
        <v>7014310</v>
      </c>
      <c r="D17623">
        <v>400</v>
      </c>
      <c r="E17623" t="s">
        <v>90</v>
      </c>
      <c r="G17623">
        <v>5.8789999999999996</v>
      </c>
      <c r="H17623">
        <v>2018</v>
      </c>
      <c r="I17623">
        <v>12</v>
      </c>
      <c r="J17623">
        <v>20</v>
      </c>
      <c r="K17623">
        <v>16</v>
      </c>
      <c r="L17623">
        <v>15</v>
      </c>
      <c r="M17623" t="s">
        <v>900</v>
      </c>
      <c r="N17623" t="s">
        <v>860</v>
      </c>
      <c r="R17623" t="str">
        <f t="shared" si="975"/>
        <v>Weekday</v>
      </c>
      <c r="S17623" s="27">
        <f t="shared" si="976"/>
        <v>43454</v>
      </c>
      <c r="V17623" t="str">
        <f t="shared" si="977"/>
        <v/>
      </c>
    </row>
    <row r="17624" spans="1:51" x14ac:dyDescent="0.25">
      <c r="A17624" t="s">
        <v>66</v>
      </c>
      <c r="C17624">
        <v>7026100</v>
      </c>
      <c r="D17624">
        <v>400</v>
      </c>
      <c r="E17624" t="s">
        <v>91</v>
      </c>
      <c r="G17624">
        <v>3.43</v>
      </c>
      <c r="H17624">
        <v>2018</v>
      </c>
      <c r="I17624">
        <v>12</v>
      </c>
      <c r="J17624">
        <v>30</v>
      </c>
      <c r="K17624">
        <v>14</v>
      </c>
      <c r="L17624">
        <v>4</v>
      </c>
      <c r="M17624" t="s">
        <v>899</v>
      </c>
      <c r="N17624" t="s">
        <v>860</v>
      </c>
      <c r="Q17624" t="s">
        <v>79</v>
      </c>
      <c r="R17624" t="str">
        <f t="shared" si="975"/>
        <v>Weekend</v>
      </c>
      <c r="S17624" s="27">
        <f t="shared" si="976"/>
        <v>43464</v>
      </c>
      <c r="V17624" t="str">
        <f t="shared" si="977"/>
        <v/>
      </c>
      <c r="AO17624" s="27"/>
      <c r="AX17624" s="27"/>
      <c r="AY17624" s="27"/>
    </row>
  </sheetData>
  <autoFilter ref="A1:IN17624"/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X48"/>
  <sheetViews>
    <sheetView zoomScale="70" zoomScaleNormal="70" workbookViewId="0">
      <selection activeCell="F18" sqref="F18"/>
    </sheetView>
  </sheetViews>
  <sheetFormatPr defaultRowHeight="15" x14ac:dyDescent="0.25"/>
  <cols>
    <col min="1" max="1" width="32.28515625" customWidth="1"/>
    <col min="4" max="26" width="9.140625" customWidth="1"/>
  </cols>
  <sheetData>
    <row r="1" spans="1:31" ht="15" customHeight="1" x14ac:dyDescent="0.25">
      <c r="A1" s="19" t="s">
        <v>2039</v>
      </c>
    </row>
    <row r="2" spans="1:31" ht="15" customHeight="1" x14ac:dyDescent="0.25"/>
    <row r="3" spans="1:31" s="18" customFormat="1" ht="15" customHeight="1" x14ac:dyDescent="0.2">
      <c r="B3" s="18" t="s">
        <v>789</v>
      </c>
      <c r="C3" s="18" t="str">
        <f>B3</f>
        <v>I-85</v>
      </c>
      <c r="D3" s="18" t="s">
        <v>790</v>
      </c>
      <c r="E3" s="18" t="str">
        <f>D3</f>
        <v>H1 before Milepost 15</v>
      </c>
      <c r="F3" s="18" t="s">
        <v>791</v>
      </c>
      <c r="G3" s="18" t="str">
        <f>F3</f>
        <v>H1 Beyond Milepost 15</v>
      </c>
      <c r="H3" s="18" t="s">
        <v>792</v>
      </c>
      <c r="I3" s="18" t="str">
        <f>H3</f>
        <v>I-66 Westbound</v>
      </c>
      <c r="J3" s="18" t="s">
        <v>793</v>
      </c>
      <c r="K3" s="18" t="str">
        <f>J3</f>
        <v>I-66 Eastbound</v>
      </c>
      <c r="L3" s="18" t="s">
        <v>794</v>
      </c>
      <c r="M3" s="18" t="str">
        <f>L3</f>
        <v>I-264 Westbound</v>
      </c>
      <c r="N3" s="18" t="s">
        <v>795</v>
      </c>
      <c r="O3" s="18" t="str">
        <f>N3</f>
        <v>I-264 Eastbound</v>
      </c>
      <c r="P3" s="18" t="s">
        <v>796</v>
      </c>
      <c r="Q3" s="18" t="str">
        <f>P3</f>
        <v>I-495</v>
      </c>
      <c r="R3" s="18" t="s">
        <v>797</v>
      </c>
      <c r="S3" s="18" t="str">
        <f>R3</f>
        <v>I-35W</v>
      </c>
      <c r="T3" s="18" t="s">
        <v>802</v>
      </c>
      <c r="U3" s="18" t="str">
        <f>T3</f>
        <v>GA 400 Northbound MM 8.827-11.852</v>
      </c>
      <c r="V3" s="18" t="s">
        <v>803</v>
      </c>
      <c r="W3" s="18" t="str">
        <f>V3</f>
        <v>GA 400 Northbound MM 19.9-20.741</v>
      </c>
      <c r="X3" s="18" t="s">
        <v>804</v>
      </c>
      <c r="Y3" s="18" t="str">
        <f>X3</f>
        <v>GA 400 Southbound MM 8.551-9.493</v>
      </c>
      <c r="Z3" s="18" t="s">
        <v>805</v>
      </c>
      <c r="AA3" s="18" t="str">
        <f>Z3</f>
        <v>GA 400 Southbound 9.493-11.444</v>
      </c>
      <c r="AB3" s="18" t="s">
        <v>806</v>
      </c>
      <c r="AC3" s="18" t="str">
        <f>AB3</f>
        <v>GA 400 Southbound 11.444-11.847</v>
      </c>
      <c r="AD3" s="18" t="s">
        <v>807</v>
      </c>
      <c r="AE3" s="18" t="str">
        <f>AD3</f>
        <v>GA 400 Southbound 12.118-14.977</v>
      </c>
    </row>
    <row r="4" spans="1:31" ht="15" customHeight="1" x14ac:dyDescent="0.25">
      <c r="A4" t="s">
        <v>798</v>
      </c>
      <c r="B4" t="s">
        <v>800</v>
      </c>
      <c r="C4" t="s">
        <v>801</v>
      </c>
      <c r="D4" t="s">
        <v>800</v>
      </c>
      <c r="E4" t="s">
        <v>801</v>
      </c>
      <c r="F4" t="s">
        <v>800</v>
      </c>
      <c r="G4" t="s">
        <v>801</v>
      </c>
      <c r="H4" t="s">
        <v>800</v>
      </c>
      <c r="I4" t="s">
        <v>801</v>
      </c>
      <c r="J4" t="s">
        <v>800</v>
      </c>
      <c r="K4" t="s">
        <v>801</v>
      </c>
      <c r="L4" t="s">
        <v>800</v>
      </c>
      <c r="M4" t="s">
        <v>801</v>
      </c>
      <c r="N4" t="s">
        <v>800</v>
      </c>
      <c r="O4" t="s">
        <v>801</v>
      </c>
      <c r="P4" t="s">
        <v>800</v>
      </c>
      <c r="Q4" t="s">
        <v>801</v>
      </c>
      <c r="R4" t="s">
        <v>800</v>
      </c>
      <c r="S4" t="s">
        <v>801</v>
      </c>
      <c r="T4" t="s">
        <v>800</v>
      </c>
      <c r="U4" t="s">
        <v>801</v>
      </c>
      <c r="V4" t="s">
        <v>800</v>
      </c>
      <c r="W4" t="s">
        <v>801</v>
      </c>
      <c r="X4" t="s">
        <v>800</v>
      </c>
      <c r="Y4" t="s">
        <v>801</v>
      </c>
      <c r="Z4" t="s">
        <v>800</v>
      </c>
      <c r="AA4" t="s">
        <v>801</v>
      </c>
      <c r="AB4" t="s">
        <v>800</v>
      </c>
      <c r="AC4" t="s">
        <v>801</v>
      </c>
      <c r="AD4" t="s">
        <v>800</v>
      </c>
      <c r="AE4" t="s">
        <v>801</v>
      </c>
    </row>
    <row r="5" spans="1:31" ht="15" customHeight="1" x14ac:dyDescent="0.25">
      <c r="A5" s="17">
        <v>0</v>
      </c>
      <c r="B5" t="s">
        <v>799</v>
      </c>
      <c r="C5" t="s">
        <v>799</v>
      </c>
      <c r="D5" t="s">
        <v>799</v>
      </c>
      <c r="E5" t="s">
        <v>799</v>
      </c>
      <c r="F5" t="s">
        <v>799</v>
      </c>
      <c r="G5" t="s">
        <v>799</v>
      </c>
      <c r="H5">
        <v>1.0878023097360716E-2</v>
      </c>
      <c r="I5" t="s">
        <v>799</v>
      </c>
      <c r="J5">
        <v>1.4271065337351284E-2</v>
      </c>
      <c r="K5" t="s">
        <v>799</v>
      </c>
      <c r="L5" t="s">
        <v>799</v>
      </c>
      <c r="M5" t="s">
        <v>799</v>
      </c>
      <c r="N5" t="s">
        <v>799</v>
      </c>
      <c r="O5" t="s">
        <v>799</v>
      </c>
      <c r="P5" t="s">
        <v>799</v>
      </c>
      <c r="Q5" t="s">
        <v>799</v>
      </c>
      <c r="R5">
        <v>6.3110539845758359E-2</v>
      </c>
      <c r="S5">
        <v>5.0856940874035986E-2</v>
      </c>
      <c r="T5" t="s">
        <v>799</v>
      </c>
      <c r="U5" t="s">
        <v>799</v>
      </c>
      <c r="V5" t="s">
        <v>799</v>
      </c>
      <c r="W5" t="s">
        <v>799</v>
      </c>
      <c r="X5" t="s">
        <v>799</v>
      </c>
      <c r="Y5" t="s">
        <v>799</v>
      </c>
      <c r="Z5" t="s">
        <v>799</v>
      </c>
      <c r="AA5" t="s">
        <v>799</v>
      </c>
      <c r="AB5" t="s">
        <v>799</v>
      </c>
      <c r="AC5" t="s">
        <v>799</v>
      </c>
      <c r="AD5" t="s">
        <v>799</v>
      </c>
      <c r="AE5" t="s">
        <v>799</v>
      </c>
    </row>
    <row r="6" spans="1:31" ht="15" customHeight="1" x14ac:dyDescent="0.25">
      <c r="A6" s="17">
        <v>4.1666666666666664E-2</v>
      </c>
      <c r="B6" t="s">
        <v>799</v>
      </c>
      <c r="C6" t="s">
        <v>799</v>
      </c>
      <c r="D6" t="s">
        <v>799</v>
      </c>
      <c r="E6" t="s">
        <v>799</v>
      </c>
      <c r="F6" t="s">
        <v>799</v>
      </c>
      <c r="G6" t="s">
        <v>799</v>
      </c>
      <c r="H6" t="s">
        <v>799</v>
      </c>
      <c r="I6" t="s">
        <v>799</v>
      </c>
      <c r="J6">
        <v>1.2749609596717788E-2</v>
      </c>
      <c r="K6" t="s">
        <v>799</v>
      </c>
      <c r="L6" t="s">
        <v>799</v>
      </c>
      <c r="M6" t="s">
        <v>799</v>
      </c>
      <c r="N6" t="s">
        <v>799</v>
      </c>
      <c r="O6" t="s">
        <v>799</v>
      </c>
      <c r="P6" t="s">
        <v>799</v>
      </c>
      <c r="Q6" t="s">
        <v>799</v>
      </c>
      <c r="R6">
        <v>6.2724935732647813E-2</v>
      </c>
      <c r="S6">
        <v>5.0128534704370183E-2</v>
      </c>
      <c r="T6" t="s">
        <v>799</v>
      </c>
      <c r="U6" t="s">
        <v>799</v>
      </c>
      <c r="V6" t="s">
        <v>799</v>
      </c>
      <c r="W6" t="s">
        <v>799</v>
      </c>
      <c r="X6" t="s">
        <v>799</v>
      </c>
      <c r="Y6" t="s">
        <v>799</v>
      </c>
      <c r="Z6" t="s">
        <v>799</v>
      </c>
      <c r="AA6" t="s">
        <v>799</v>
      </c>
      <c r="AB6" t="s">
        <v>799</v>
      </c>
      <c r="AC6" t="s">
        <v>799</v>
      </c>
      <c r="AD6" t="s">
        <v>799</v>
      </c>
      <c r="AE6" t="s">
        <v>799</v>
      </c>
    </row>
    <row r="7" spans="1:31" ht="15" customHeight="1" x14ac:dyDescent="0.25">
      <c r="A7" s="17">
        <v>8.3333333333333329E-2</v>
      </c>
      <c r="B7" t="s">
        <v>799</v>
      </c>
      <c r="C7" t="s">
        <v>799</v>
      </c>
      <c r="D7" t="s">
        <v>799</v>
      </c>
      <c r="E7" t="s">
        <v>799</v>
      </c>
      <c r="F7" t="s">
        <v>799</v>
      </c>
      <c r="G7" t="s">
        <v>799</v>
      </c>
      <c r="H7" t="s">
        <v>799</v>
      </c>
      <c r="I7" t="s">
        <v>799</v>
      </c>
      <c r="J7">
        <v>1.4950174959592841E-2</v>
      </c>
      <c r="K7" t="s">
        <v>799</v>
      </c>
      <c r="L7" t="s">
        <v>799</v>
      </c>
      <c r="M7" t="s">
        <v>799</v>
      </c>
      <c r="N7" t="s">
        <v>799</v>
      </c>
      <c r="O7" t="s">
        <v>799</v>
      </c>
      <c r="P7" t="s">
        <v>799</v>
      </c>
      <c r="Q7" t="s">
        <v>799</v>
      </c>
      <c r="R7">
        <v>6.2724935732647813E-2</v>
      </c>
      <c r="S7">
        <v>5.0128534704370183E-2</v>
      </c>
      <c r="T7" t="s">
        <v>799</v>
      </c>
      <c r="U7" t="s">
        <v>799</v>
      </c>
      <c r="V7" t="s">
        <v>799</v>
      </c>
      <c r="W7" t="s">
        <v>799</v>
      </c>
      <c r="X7" t="s">
        <v>799</v>
      </c>
      <c r="Y7" t="s">
        <v>799</v>
      </c>
      <c r="Z7" t="s">
        <v>799</v>
      </c>
      <c r="AA7" t="s">
        <v>799</v>
      </c>
      <c r="AB7" t="s">
        <v>799</v>
      </c>
      <c r="AC7" t="s">
        <v>799</v>
      </c>
      <c r="AD7" t="s">
        <v>799</v>
      </c>
      <c r="AE7" t="s">
        <v>799</v>
      </c>
    </row>
    <row r="8" spans="1:31" ht="15" customHeight="1" x14ac:dyDescent="0.25">
      <c r="A8" s="17">
        <v>0.125</v>
      </c>
      <c r="B8" t="s">
        <v>799</v>
      </c>
      <c r="C8" t="s">
        <v>799</v>
      </c>
      <c r="D8" t="s">
        <v>799</v>
      </c>
      <c r="E8" t="s">
        <v>799</v>
      </c>
      <c r="F8" t="s">
        <v>799</v>
      </c>
      <c r="G8" t="s">
        <v>799</v>
      </c>
      <c r="H8" t="s">
        <v>799</v>
      </c>
      <c r="I8" t="s">
        <v>799</v>
      </c>
      <c r="J8">
        <v>1.3642852604853647E-2</v>
      </c>
      <c r="K8" t="s">
        <v>799</v>
      </c>
      <c r="L8" t="s">
        <v>799</v>
      </c>
      <c r="M8" t="s">
        <v>799</v>
      </c>
      <c r="N8" t="s">
        <v>799</v>
      </c>
      <c r="O8" t="s">
        <v>799</v>
      </c>
      <c r="P8" t="s">
        <v>799</v>
      </c>
      <c r="Q8" t="s">
        <v>799</v>
      </c>
      <c r="R8">
        <v>6.1808071979434442E-2</v>
      </c>
      <c r="S8">
        <v>5.0128534704370183E-2</v>
      </c>
      <c r="T8" t="s">
        <v>799</v>
      </c>
      <c r="U8" t="s">
        <v>799</v>
      </c>
      <c r="V8" t="s">
        <v>799</v>
      </c>
      <c r="W8" t="s">
        <v>799</v>
      </c>
      <c r="X8" t="s">
        <v>799</v>
      </c>
      <c r="Y8" t="s">
        <v>799</v>
      </c>
      <c r="Z8" t="s">
        <v>799</v>
      </c>
      <c r="AA8" t="s">
        <v>799</v>
      </c>
      <c r="AB8" t="s">
        <v>799</v>
      </c>
      <c r="AC8" t="s">
        <v>799</v>
      </c>
      <c r="AD8" t="s">
        <v>799</v>
      </c>
      <c r="AE8" t="s">
        <v>799</v>
      </c>
    </row>
    <row r="9" spans="1:31" ht="15" customHeight="1" x14ac:dyDescent="0.25">
      <c r="A9" s="17">
        <v>0.16666666666666699</v>
      </c>
      <c r="B9" t="s">
        <v>799</v>
      </c>
      <c r="C9" t="s">
        <v>799</v>
      </c>
      <c r="D9" t="s">
        <v>799</v>
      </c>
      <c r="E9" t="s">
        <v>799</v>
      </c>
      <c r="F9" t="s">
        <v>799</v>
      </c>
      <c r="G9" t="s">
        <v>799</v>
      </c>
      <c r="H9" t="s">
        <v>799</v>
      </c>
      <c r="I9" t="s">
        <v>799</v>
      </c>
      <c r="J9" t="s">
        <v>799</v>
      </c>
      <c r="K9" t="s">
        <v>799</v>
      </c>
      <c r="L9" t="s">
        <v>799</v>
      </c>
      <c r="M9" t="s">
        <v>799</v>
      </c>
      <c r="N9" t="s">
        <v>799</v>
      </c>
      <c r="O9" t="s">
        <v>799</v>
      </c>
      <c r="P9" t="s">
        <v>799</v>
      </c>
      <c r="Q9" t="s">
        <v>799</v>
      </c>
      <c r="R9">
        <v>6.1396812339331627E-2</v>
      </c>
      <c r="S9">
        <v>4.9228791773778917E-2</v>
      </c>
      <c r="T9" t="s">
        <v>799</v>
      </c>
      <c r="U9" t="s">
        <v>799</v>
      </c>
      <c r="V9" t="s">
        <v>799</v>
      </c>
      <c r="W9" t="s">
        <v>799</v>
      </c>
      <c r="X9" t="s">
        <v>799</v>
      </c>
      <c r="Y9" t="s">
        <v>799</v>
      </c>
      <c r="Z9" t="s">
        <v>799</v>
      </c>
      <c r="AA9" t="s">
        <v>799</v>
      </c>
      <c r="AB9" t="s">
        <v>799</v>
      </c>
      <c r="AC9" t="s">
        <v>799</v>
      </c>
      <c r="AD9" t="s">
        <v>799</v>
      </c>
      <c r="AE9" t="s">
        <v>799</v>
      </c>
    </row>
    <row r="10" spans="1:31" ht="15" customHeight="1" x14ac:dyDescent="0.25">
      <c r="A10" s="17">
        <v>0.20833333333333301</v>
      </c>
      <c r="B10" t="s">
        <v>799</v>
      </c>
      <c r="C10" t="s">
        <v>799</v>
      </c>
      <c r="D10">
        <v>1</v>
      </c>
      <c r="E10" t="s">
        <v>799</v>
      </c>
      <c r="F10">
        <v>0.5</v>
      </c>
      <c r="G10" t="s">
        <v>799</v>
      </c>
      <c r="H10" t="s">
        <v>799</v>
      </c>
      <c r="I10" t="s">
        <v>799</v>
      </c>
      <c r="J10">
        <v>0.47078916987711039</v>
      </c>
      <c r="K10" t="s">
        <v>799</v>
      </c>
      <c r="L10" t="s">
        <v>799</v>
      </c>
      <c r="M10" t="s">
        <v>799</v>
      </c>
      <c r="N10" t="s">
        <v>799</v>
      </c>
      <c r="O10" t="s">
        <v>799</v>
      </c>
      <c r="P10" t="s">
        <v>799</v>
      </c>
      <c r="Q10" t="s">
        <v>799</v>
      </c>
      <c r="R10">
        <v>0.51533881748072097</v>
      </c>
      <c r="S10">
        <v>4.9635861182519281E-2</v>
      </c>
      <c r="T10" t="s">
        <v>799</v>
      </c>
      <c r="U10" t="s">
        <v>799</v>
      </c>
      <c r="V10" t="s">
        <v>799</v>
      </c>
      <c r="W10" t="s">
        <v>799</v>
      </c>
      <c r="X10" t="s">
        <v>799</v>
      </c>
      <c r="Y10" t="s">
        <v>799</v>
      </c>
      <c r="Z10" t="s">
        <v>799</v>
      </c>
      <c r="AA10" t="s">
        <v>799</v>
      </c>
      <c r="AB10" t="s">
        <v>799</v>
      </c>
      <c r="AC10" t="s">
        <v>799</v>
      </c>
      <c r="AD10" t="s">
        <v>799</v>
      </c>
      <c r="AE10" t="s">
        <v>799</v>
      </c>
    </row>
    <row r="11" spans="1:31" ht="15" customHeight="1" x14ac:dyDescent="0.25">
      <c r="A11" s="17">
        <v>0.25</v>
      </c>
      <c r="B11" t="s">
        <v>799</v>
      </c>
      <c r="C11" t="s">
        <v>799</v>
      </c>
      <c r="D11">
        <v>1</v>
      </c>
      <c r="E11" t="s">
        <v>799</v>
      </c>
      <c r="F11">
        <v>1</v>
      </c>
      <c r="G11" t="s">
        <v>799</v>
      </c>
      <c r="H11">
        <v>2.6635444481399841E-2</v>
      </c>
      <c r="I11" t="s">
        <v>799</v>
      </c>
      <c r="J11">
        <v>0.94910873612151236</v>
      </c>
      <c r="K11" t="s">
        <v>799</v>
      </c>
      <c r="L11">
        <v>0.96166134185303509</v>
      </c>
      <c r="M11" t="s">
        <v>799</v>
      </c>
      <c r="N11" t="s">
        <v>799</v>
      </c>
      <c r="O11" t="s">
        <v>799</v>
      </c>
      <c r="P11">
        <v>0.11538461538461539</v>
      </c>
      <c r="Q11" t="s">
        <v>799</v>
      </c>
      <c r="R11">
        <v>0.94221953727506402</v>
      </c>
      <c r="S11">
        <v>5.0128534704370183E-2</v>
      </c>
      <c r="T11">
        <v>1</v>
      </c>
      <c r="U11" t="s">
        <v>799</v>
      </c>
      <c r="V11">
        <v>0.80696544276457882</v>
      </c>
      <c r="W11" t="s">
        <v>799</v>
      </c>
      <c r="X11">
        <v>1</v>
      </c>
      <c r="Y11" t="s">
        <v>799</v>
      </c>
      <c r="Z11">
        <v>0.88244584837545126</v>
      </c>
      <c r="AA11" t="s">
        <v>799</v>
      </c>
      <c r="AB11">
        <v>0.90011503067484666</v>
      </c>
      <c r="AC11" t="s">
        <v>799</v>
      </c>
      <c r="AD11">
        <v>0.90011503067484666</v>
      </c>
      <c r="AE11" t="s">
        <v>799</v>
      </c>
    </row>
    <row r="12" spans="1:31" ht="15" customHeight="1" x14ac:dyDescent="0.25">
      <c r="A12" s="17">
        <v>0.29166666666666702</v>
      </c>
      <c r="B12" t="s">
        <v>799</v>
      </c>
      <c r="C12" t="s">
        <v>799</v>
      </c>
      <c r="D12">
        <v>1</v>
      </c>
      <c r="E12" t="s">
        <v>799</v>
      </c>
      <c r="F12">
        <v>1</v>
      </c>
      <c r="G12" t="s">
        <v>799</v>
      </c>
      <c r="H12">
        <v>0.11316384812013409</v>
      </c>
      <c r="I12" t="s">
        <v>799</v>
      </c>
      <c r="J12">
        <v>0.9546031745077026</v>
      </c>
      <c r="K12" t="s">
        <v>799</v>
      </c>
      <c r="L12">
        <v>0.96166134185303509</v>
      </c>
      <c r="M12" t="s">
        <v>799</v>
      </c>
      <c r="N12" t="s">
        <v>799</v>
      </c>
      <c r="O12" t="s">
        <v>799</v>
      </c>
      <c r="P12">
        <v>0.96153846153846156</v>
      </c>
      <c r="Q12" t="s">
        <v>799</v>
      </c>
      <c r="R12">
        <v>0.9492716195372749</v>
      </c>
      <c r="S12">
        <v>5.0128534704370183E-2</v>
      </c>
      <c r="T12">
        <v>1</v>
      </c>
      <c r="U12" t="s">
        <v>799</v>
      </c>
      <c r="V12">
        <v>1</v>
      </c>
      <c r="W12" t="s">
        <v>799</v>
      </c>
      <c r="X12">
        <v>1</v>
      </c>
      <c r="Y12" t="s">
        <v>799</v>
      </c>
      <c r="Z12">
        <v>1</v>
      </c>
      <c r="AA12" t="s">
        <v>799</v>
      </c>
      <c r="AB12">
        <v>1</v>
      </c>
      <c r="AC12" t="s">
        <v>799</v>
      </c>
      <c r="AD12">
        <v>1</v>
      </c>
      <c r="AE12" t="s">
        <v>799</v>
      </c>
    </row>
    <row r="13" spans="1:31" ht="15" customHeight="1" x14ac:dyDescent="0.25">
      <c r="A13" s="17">
        <v>0.33333333333333298</v>
      </c>
      <c r="B13" t="s">
        <v>799</v>
      </c>
      <c r="C13" t="s">
        <v>799</v>
      </c>
      <c r="D13">
        <v>0.5</v>
      </c>
      <c r="E13" t="s">
        <v>799</v>
      </c>
      <c r="F13">
        <v>0.5</v>
      </c>
      <c r="G13" t="s">
        <v>799</v>
      </c>
      <c r="H13">
        <v>0.24891222780095976</v>
      </c>
      <c r="I13">
        <v>1.2637906345793795E-2</v>
      </c>
      <c r="J13">
        <v>0.95579985877661666</v>
      </c>
      <c r="K13">
        <v>1.3900247592280889E-2</v>
      </c>
      <c r="L13" t="s">
        <v>799</v>
      </c>
      <c r="M13" t="s">
        <v>799</v>
      </c>
      <c r="N13" t="s">
        <v>799</v>
      </c>
      <c r="O13" t="s">
        <v>799</v>
      </c>
      <c r="P13">
        <v>0.96153846153846156</v>
      </c>
      <c r="Q13" t="s">
        <v>799</v>
      </c>
      <c r="R13">
        <v>0.95188519280205663</v>
      </c>
      <c r="S13">
        <v>5.1928149100257073E-2</v>
      </c>
      <c r="T13">
        <v>1</v>
      </c>
      <c r="U13" t="s">
        <v>799</v>
      </c>
      <c r="V13">
        <v>1</v>
      </c>
      <c r="W13" t="s">
        <v>799</v>
      </c>
      <c r="X13">
        <v>1</v>
      </c>
      <c r="Y13" t="s">
        <v>799</v>
      </c>
      <c r="Z13">
        <v>1</v>
      </c>
      <c r="AA13" t="s">
        <v>799</v>
      </c>
      <c r="AB13">
        <v>1</v>
      </c>
      <c r="AC13" t="s">
        <v>799</v>
      </c>
      <c r="AD13">
        <v>1</v>
      </c>
      <c r="AE13" t="s">
        <v>799</v>
      </c>
    </row>
    <row r="14" spans="1:31" ht="15" customHeight="1" x14ac:dyDescent="0.25">
      <c r="A14" s="17">
        <v>0.375</v>
      </c>
      <c r="B14" t="s">
        <v>799</v>
      </c>
      <c r="C14" t="s">
        <v>799</v>
      </c>
      <c r="D14" t="s">
        <v>799</v>
      </c>
      <c r="E14" t="s">
        <v>799</v>
      </c>
      <c r="F14" t="s">
        <v>799</v>
      </c>
      <c r="G14" t="s">
        <v>799</v>
      </c>
      <c r="H14">
        <v>0.23561763435934135</v>
      </c>
      <c r="I14">
        <v>4.1803088354812501E-2</v>
      </c>
      <c r="J14">
        <v>0.95602492136947947</v>
      </c>
      <c r="K14">
        <v>7.8982998808963534E-2</v>
      </c>
      <c r="L14" t="s">
        <v>799</v>
      </c>
      <c r="M14" t="s">
        <v>799</v>
      </c>
      <c r="N14" t="s">
        <v>799</v>
      </c>
      <c r="O14" t="s">
        <v>799</v>
      </c>
      <c r="P14">
        <v>0.96153846153846156</v>
      </c>
      <c r="Q14" t="s">
        <v>799</v>
      </c>
      <c r="R14">
        <v>0.95277645244215936</v>
      </c>
      <c r="S14">
        <v>6.1675449871465289E-2</v>
      </c>
      <c r="T14">
        <v>1</v>
      </c>
      <c r="U14" t="s">
        <v>799</v>
      </c>
      <c r="V14">
        <v>1</v>
      </c>
      <c r="W14" t="s">
        <v>799</v>
      </c>
      <c r="X14">
        <v>1</v>
      </c>
      <c r="Y14" t="s">
        <v>799</v>
      </c>
      <c r="Z14">
        <v>1</v>
      </c>
      <c r="AA14" t="s">
        <v>799</v>
      </c>
      <c r="AB14">
        <v>1</v>
      </c>
      <c r="AC14" t="s">
        <v>799</v>
      </c>
      <c r="AD14">
        <v>1</v>
      </c>
      <c r="AE14" t="s">
        <v>799</v>
      </c>
    </row>
    <row r="15" spans="1:31" ht="15" customHeight="1" x14ac:dyDescent="0.25">
      <c r="A15" s="17">
        <v>0.41666666666666702</v>
      </c>
      <c r="B15" t="s">
        <v>799</v>
      </c>
      <c r="C15" t="s">
        <v>799</v>
      </c>
      <c r="D15" t="s">
        <v>799</v>
      </c>
      <c r="E15" t="s">
        <v>799</v>
      </c>
      <c r="F15" t="s">
        <v>799</v>
      </c>
      <c r="G15" t="s">
        <v>799</v>
      </c>
      <c r="H15">
        <v>0.16382139422542119</v>
      </c>
      <c r="I15">
        <v>0.14175336066437916</v>
      </c>
      <c r="J15">
        <v>0.95396029261266357</v>
      </c>
      <c r="K15">
        <v>0.20725648733215482</v>
      </c>
      <c r="L15" t="s">
        <v>799</v>
      </c>
      <c r="M15" t="s">
        <v>799</v>
      </c>
      <c r="N15" t="s">
        <v>799</v>
      </c>
      <c r="O15" t="s">
        <v>799</v>
      </c>
      <c r="P15">
        <v>0.96153846153846156</v>
      </c>
      <c r="Q15" t="s">
        <v>799</v>
      </c>
      <c r="R15">
        <v>0.81062652956298198</v>
      </c>
      <c r="S15">
        <v>0.20728393316195387</v>
      </c>
      <c r="T15" t="s">
        <v>799</v>
      </c>
      <c r="U15" t="s">
        <v>799</v>
      </c>
      <c r="V15" t="s">
        <v>799</v>
      </c>
      <c r="W15" t="s">
        <v>799</v>
      </c>
      <c r="X15" t="s">
        <v>799</v>
      </c>
      <c r="Y15" t="s">
        <v>799</v>
      </c>
      <c r="Z15" t="s">
        <v>799</v>
      </c>
      <c r="AA15" t="s">
        <v>799</v>
      </c>
      <c r="AB15" t="s">
        <v>799</v>
      </c>
      <c r="AC15" t="s">
        <v>799</v>
      </c>
      <c r="AD15" t="s">
        <v>799</v>
      </c>
      <c r="AE15" t="s">
        <v>799</v>
      </c>
    </row>
    <row r="16" spans="1:31" ht="15" customHeight="1" x14ac:dyDescent="0.25">
      <c r="A16" s="17">
        <v>0.45833333333333298</v>
      </c>
      <c r="B16" t="s">
        <v>799</v>
      </c>
      <c r="C16" t="s">
        <v>799</v>
      </c>
      <c r="D16" t="s">
        <v>799</v>
      </c>
      <c r="E16" t="s">
        <v>799</v>
      </c>
      <c r="F16" t="s">
        <v>799</v>
      </c>
      <c r="G16" t="s">
        <v>799</v>
      </c>
      <c r="H16">
        <v>0.14173801100547403</v>
      </c>
      <c r="I16">
        <v>0.24941426085401525</v>
      </c>
      <c r="J16">
        <v>0.18996260379294816</v>
      </c>
      <c r="K16">
        <v>0.30132552210597841</v>
      </c>
      <c r="L16" t="s">
        <v>799</v>
      </c>
      <c r="M16" t="s">
        <v>799</v>
      </c>
      <c r="N16" t="s">
        <v>799</v>
      </c>
      <c r="O16" t="s">
        <v>799</v>
      </c>
      <c r="P16" t="s">
        <v>799</v>
      </c>
      <c r="Q16" t="s">
        <v>799</v>
      </c>
      <c r="R16">
        <v>0.80571547557840617</v>
      </c>
      <c r="S16">
        <v>0.49010269922879163</v>
      </c>
      <c r="T16" t="s">
        <v>799</v>
      </c>
      <c r="U16" t="s">
        <v>799</v>
      </c>
      <c r="V16" t="s">
        <v>799</v>
      </c>
      <c r="W16" t="s">
        <v>799</v>
      </c>
      <c r="X16" t="s">
        <v>799</v>
      </c>
      <c r="Y16" t="s">
        <v>799</v>
      </c>
      <c r="Z16" t="s">
        <v>799</v>
      </c>
      <c r="AA16" t="s">
        <v>799</v>
      </c>
      <c r="AB16" t="s">
        <v>799</v>
      </c>
      <c r="AC16" t="s">
        <v>799</v>
      </c>
      <c r="AD16" t="s">
        <v>799</v>
      </c>
      <c r="AE16" t="s">
        <v>799</v>
      </c>
    </row>
    <row r="17" spans="1:50" ht="15" customHeight="1" x14ac:dyDescent="0.25">
      <c r="A17" s="17">
        <v>0.5</v>
      </c>
      <c r="B17" t="s">
        <v>799</v>
      </c>
      <c r="C17" t="s">
        <v>799</v>
      </c>
      <c r="D17" t="s">
        <v>799</v>
      </c>
      <c r="E17" t="s">
        <v>799</v>
      </c>
      <c r="F17" t="s">
        <v>799</v>
      </c>
      <c r="G17" t="s">
        <v>799</v>
      </c>
      <c r="H17">
        <v>0.21425652515040278</v>
      </c>
      <c r="I17">
        <v>0.31857126556888782</v>
      </c>
      <c r="J17">
        <v>0.25018127529522199</v>
      </c>
      <c r="K17">
        <v>0.36522861938303541</v>
      </c>
      <c r="L17" t="s">
        <v>799</v>
      </c>
      <c r="M17" t="s">
        <v>799</v>
      </c>
      <c r="N17" t="s">
        <v>799</v>
      </c>
      <c r="O17" t="s">
        <v>799</v>
      </c>
      <c r="P17" t="s">
        <v>799</v>
      </c>
      <c r="Q17" t="s">
        <v>799</v>
      </c>
      <c r="R17">
        <v>0.80608406169665803</v>
      </c>
      <c r="S17">
        <v>0.53166259640102831</v>
      </c>
      <c r="T17" t="s">
        <v>799</v>
      </c>
      <c r="U17" t="s">
        <v>799</v>
      </c>
      <c r="V17" t="s">
        <v>799</v>
      </c>
      <c r="W17" t="s">
        <v>799</v>
      </c>
      <c r="X17" t="s">
        <v>799</v>
      </c>
      <c r="Y17" t="s">
        <v>799</v>
      </c>
      <c r="Z17" t="s">
        <v>799</v>
      </c>
      <c r="AA17" t="s">
        <v>799</v>
      </c>
      <c r="AB17" t="s">
        <v>799</v>
      </c>
      <c r="AC17" t="s">
        <v>799</v>
      </c>
      <c r="AD17" t="s">
        <v>799</v>
      </c>
      <c r="AE17" t="s">
        <v>799</v>
      </c>
    </row>
    <row r="18" spans="1:50" ht="15" customHeight="1" x14ac:dyDescent="0.25">
      <c r="A18" s="17">
        <v>0.54166666666666696</v>
      </c>
      <c r="B18" t="s">
        <v>799</v>
      </c>
      <c r="C18" t="s">
        <v>799</v>
      </c>
      <c r="D18" t="s">
        <v>799</v>
      </c>
      <c r="E18" t="s">
        <v>799</v>
      </c>
      <c r="F18" t="s">
        <v>799</v>
      </c>
      <c r="G18" t="s">
        <v>799</v>
      </c>
      <c r="H18">
        <v>0.28914709530606186</v>
      </c>
      <c r="I18">
        <v>0.36819352862753602</v>
      </c>
      <c r="J18">
        <v>0.25738334335316593</v>
      </c>
      <c r="K18">
        <v>0.39066192472256694</v>
      </c>
      <c r="L18" t="s">
        <v>799</v>
      </c>
      <c r="M18" t="s">
        <v>799</v>
      </c>
      <c r="N18" t="s">
        <v>799</v>
      </c>
      <c r="O18" t="s">
        <v>799</v>
      </c>
      <c r="P18" t="s">
        <v>799</v>
      </c>
      <c r="Q18" t="s">
        <v>799</v>
      </c>
      <c r="R18">
        <v>0.82060210905349806</v>
      </c>
      <c r="S18">
        <v>0.54477300771208237</v>
      </c>
      <c r="T18" t="s">
        <v>799</v>
      </c>
      <c r="U18" t="s">
        <v>799</v>
      </c>
      <c r="V18" t="s">
        <v>799</v>
      </c>
      <c r="W18" t="s">
        <v>799</v>
      </c>
      <c r="X18" t="s">
        <v>799</v>
      </c>
      <c r="Y18" t="s">
        <v>799</v>
      </c>
      <c r="Z18" t="s">
        <v>799</v>
      </c>
      <c r="AA18" t="s">
        <v>799</v>
      </c>
      <c r="AB18" t="s">
        <v>799</v>
      </c>
      <c r="AC18" t="s">
        <v>799</v>
      </c>
      <c r="AD18" t="s">
        <v>799</v>
      </c>
      <c r="AE18" t="s">
        <v>799</v>
      </c>
    </row>
    <row r="19" spans="1:50" ht="15" customHeight="1" x14ac:dyDescent="0.25">
      <c r="A19" s="17">
        <v>0.58333333333333304</v>
      </c>
      <c r="B19" t="s">
        <v>799</v>
      </c>
      <c r="C19" t="s">
        <v>799</v>
      </c>
      <c r="D19" t="s">
        <v>799</v>
      </c>
      <c r="E19" t="s">
        <v>799</v>
      </c>
      <c r="F19" t="s">
        <v>799</v>
      </c>
      <c r="G19" t="s">
        <v>799</v>
      </c>
      <c r="H19">
        <v>0.95539799408755188</v>
      </c>
      <c r="I19">
        <v>0.39257969775706603</v>
      </c>
      <c r="J19">
        <v>0.29539649617912567</v>
      </c>
      <c r="K19">
        <v>0.39686934537815494</v>
      </c>
      <c r="L19" t="s">
        <v>799</v>
      </c>
      <c r="M19" t="s">
        <v>799</v>
      </c>
      <c r="N19" t="s">
        <v>799</v>
      </c>
      <c r="O19" t="s">
        <v>799</v>
      </c>
      <c r="P19">
        <v>0.96153846153846156</v>
      </c>
      <c r="Q19" t="s">
        <v>799</v>
      </c>
      <c r="R19">
        <v>0.95291476337448577</v>
      </c>
      <c r="S19">
        <v>0.5608829048843188</v>
      </c>
      <c r="T19" t="s">
        <v>799</v>
      </c>
      <c r="U19" t="s">
        <v>799</v>
      </c>
      <c r="V19" t="s">
        <v>799</v>
      </c>
      <c r="W19" t="s">
        <v>799</v>
      </c>
      <c r="X19" t="s">
        <v>799</v>
      </c>
      <c r="Y19" t="s">
        <v>799</v>
      </c>
      <c r="Z19" t="s">
        <v>799</v>
      </c>
      <c r="AA19" t="s">
        <v>799</v>
      </c>
      <c r="AB19" t="s">
        <v>799</v>
      </c>
      <c r="AC19" t="s">
        <v>799</v>
      </c>
      <c r="AD19" t="s">
        <v>799</v>
      </c>
      <c r="AE19" t="s">
        <v>799</v>
      </c>
    </row>
    <row r="20" spans="1:50" ht="15" customHeight="1" x14ac:dyDescent="0.25">
      <c r="A20" s="17">
        <v>0.625</v>
      </c>
      <c r="B20">
        <v>1</v>
      </c>
      <c r="C20" t="s">
        <v>799</v>
      </c>
      <c r="D20" t="s">
        <v>799</v>
      </c>
      <c r="E20" t="s">
        <v>799</v>
      </c>
      <c r="F20" t="s">
        <v>799</v>
      </c>
      <c r="G20" t="s">
        <v>799</v>
      </c>
      <c r="H20">
        <v>0.96825537081835422</v>
      </c>
      <c r="I20">
        <v>0.39837761950326361</v>
      </c>
      <c r="J20">
        <v>0.34447604395218162</v>
      </c>
      <c r="K20">
        <v>0.40133127295001692</v>
      </c>
      <c r="L20" t="s">
        <v>799</v>
      </c>
      <c r="M20" t="s">
        <v>799</v>
      </c>
      <c r="N20" t="s">
        <v>799</v>
      </c>
      <c r="O20" t="s">
        <v>799</v>
      </c>
      <c r="P20">
        <v>0.96153846153846156</v>
      </c>
      <c r="Q20" t="s">
        <v>799</v>
      </c>
      <c r="R20">
        <v>0.95712433127572005</v>
      </c>
      <c r="S20">
        <v>0.57315771208226229</v>
      </c>
      <c r="T20" t="s">
        <v>799</v>
      </c>
      <c r="U20" t="s">
        <v>799</v>
      </c>
      <c r="V20" t="s">
        <v>799</v>
      </c>
      <c r="W20" t="s">
        <v>799</v>
      </c>
      <c r="X20" t="s">
        <v>799</v>
      </c>
      <c r="Y20" t="s">
        <v>799</v>
      </c>
      <c r="Z20" t="s">
        <v>799</v>
      </c>
      <c r="AA20" t="s">
        <v>799</v>
      </c>
      <c r="AB20" t="s">
        <v>799</v>
      </c>
      <c r="AC20" t="s">
        <v>799</v>
      </c>
      <c r="AD20" t="s">
        <v>799</v>
      </c>
      <c r="AE20" t="s">
        <v>799</v>
      </c>
    </row>
    <row r="21" spans="1:50" ht="15" customHeight="1" x14ac:dyDescent="0.25">
      <c r="A21" s="17">
        <v>0.66666666666666696</v>
      </c>
      <c r="B21">
        <v>1</v>
      </c>
      <c r="C21" t="s">
        <v>799</v>
      </c>
      <c r="D21" t="s">
        <v>799</v>
      </c>
      <c r="E21" t="s">
        <v>799</v>
      </c>
      <c r="F21" t="s">
        <v>799</v>
      </c>
      <c r="G21" t="s">
        <v>799</v>
      </c>
      <c r="H21">
        <v>0.96879720817137982</v>
      </c>
      <c r="I21">
        <v>0.39639768673656911</v>
      </c>
      <c r="J21">
        <v>0.37310729480106092</v>
      </c>
      <c r="K21">
        <v>0.39544391480317387</v>
      </c>
      <c r="L21" t="s">
        <v>799</v>
      </c>
      <c r="M21" t="s">
        <v>799</v>
      </c>
      <c r="N21">
        <v>0.96166134185303509</v>
      </c>
      <c r="O21" t="s">
        <v>799</v>
      </c>
      <c r="P21">
        <v>0.96153846153846156</v>
      </c>
      <c r="Q21" t="s">
        <v>799</v>
      </c>
      <c r="R21">
        <v>0.95769881687242819</v>
      </c>
      <c r="S21">
        <v>0.57782776349614406</v>
      </c>
      <c r="T21">
        <v>1</v>
      </c>
      <c r="U21" t="s">
        <v>799</v>
      </c>
      <c r="V21">
        <v>1</v>
      </c>
      <c r="W21" t="s">
        <v>799</v>
      </c>
      <c r="X21">
        <v>1</v>
      </c>
      <c r="Y21" t="s">
        <v>799</v>
      </c>
      <c r="Z21">
        <v>0.76489169675090252</v>
      </c>
      <c r="AA21" t="s">
        <v>799</v>
      </c>
      <c r="AB21">
        <v>0.80023006134969321</v>
      </c>
      <c r="AC21" t="s">
        <v>799</v>
      </c>
      <c r="AD21">
        <v>0.80023006134969321</v>
      </c>
      <c r="AE21" t="s">
        <v>799</v>
      </c>
    </row>
    <row r="22" spans="1:50" ht="15" customHeight="1" x14ac:dyDescent="0.25">
      <c r="A22" s="17">
        <v>0.70833333333333304</v>
      </c>
      <c r="B22">
        <v>1</v>
      </c>
      <c r="C22" t="s">
        <v>799</v>
      </c>
      <c r="D22" t="s">
        <v>799</v>
      </c>
      <c r="E22" t="s">
        <v>799</v>
      </c>
      <c r="F22" t="s">
        <v>799</v>
      </c>
      <c r="G22" t="s">
        <v>799</v>
      </c>
      <c r="H22">
        <v>0.96513496714310265</v>
      </c>
      <c r="I22">
        <v>0.38318416694358026</v>
      </c>
      <c r="J22">
        <v>0.39614019872526296</v>
      </c>
      <c r="K22">
        <v>0.38614627429485288</v>
      </c>
      <c r="L22" t="s">
        <v>799</v>
      </c>
      <c r="M22" t="s">
        <v>799</v>
      </c>
      <c r="N22">
        <v>0.96166134185303509</v>
      </c>
      <c r="O22" t="s">
        <v>799</v>
      </c>
      <c r="P22">
        <v>0.96153846153846156</v>
      </c>
      <c r="Q22" t="s">
        <v>799</v>
      </c>
      <c r="R22">
        <v>0.95547854938271604</v>
      </c>
      <c r="S22">
        <v>0.5755776349614391</v>
      </c>
      <c r="T22">
        <v>1</v>
      </c>
      <c r="U22" t="s">
        <v>799</v>
      </c>
      <c r="V22">
        <v>1</v>
      </c>
      <c r="W22" t="s">
        <v>799</v>
      </c>
      <c r="X22">
        <v>1</v>
      </c>
      <c r="Y22" t="s">
        <v>799</v>
      </c>
      <c r="Z22">
        <v>0.76489169675090252</v>
      </c>
      <c r="AA22" t="s">
        <v>799</v>
      </c>
      <c r="AB22">
        <v>0.80023006134969321</v>
      </c>
      <c r="AC22" t="s">
        <v>799</v>
      </c>
      <c r="AD22">
        <v>0.80023006134969321</v>
      </c>
      <c r="AE22" t="s">
        <v>799</v>
      </c>
    </row>
    <row r="23" spans="1:50" ht="15" customHeight="1" x14ac:dyDescent="0.25">
      <c r="A23" s="17">
        <v>0.75</v>
      </c>
      <c r="B23">
        <v>1</v>
      </c>
      <c r="C23" t="s">
        <v>799</v>
      </c>
      <c r="D23" t="s">
        <v>799</v>
      </c>
      <c r="E23" t="s">
        <v>799</v>
      </c>
      <c r="F23" t="s">
        <v>799</v>
      </c>
      <c r="G23" t="s">
        <v>799</v>
      </c>
      <c r="H23">
        <v>0.96329913289268243</v>
      </c>
      <c r="I23">
        <v>0.3771902870693995</v>
      </c>
      <c r="J23">
        <v>0.38687405197217062</v>
      </c>
      <c r="K23">
        <v>0.37357306834579573</v>
      </c>
      <c r="L23" t="s">
        <v>799</v>
      </c>
      <c r="M23" t="s">
        <v>799</v>
      </c>
      <c r="N23" t="s">
        <v>799</v>
      </c>
      <c r="O23" t="s">
        <v>799</v>
      </c>
      <c r="P23">
        <v>0.96153846153846156</v>
      </c>
      <c r="Q23" t="s">
        <v>799</v>
      </c>
      <c r="R23">
        <v>0.95498971193415649</v>
      </c>
      <c r="S23">
        <v>0.41923778920308485</v>
      </c>
      <c r="T23">
        <v>1</v>
      </c>
      <c r="U23" t="s">
        <v>799</v>
      </c>
      <c r="V23">
        <v>0.84611231101511875</v>
      </c>
      <c r="W23" t="s">
        <v>799</v>
      </c>
      <c r="X23">
        <v>1</v>
      </c>
      <c r="Y23" t="s">
        <v>799</v>
      </c>
      <c r="Z23">
        <v>0.76489169675090252</v>
      </c>
      <c r="AA23" t="s">
        <v>799</v>
      </c>
      <c r="AB23">
        <v>0.80023006134969321</v>
      </c>
      <c r="AC23" t="s">
        <v>799</v>
      </c>
      <c r="AD23">
        <v>0.80023006134969321</v>
      </c>
      <c r="AE23" t="s">
        <v>799</v>
      </c>
    </row>
    <row r="24" spans="1:50" ht="15" customHeight="1" x14ac:dyDescent="0.25">
      <c r="A24" s="17">
        <v>0.79166666666666696</v>
      </c>
      <c r="B24" t="s">
        <v>799</v>
      </c>
      <c r="C24" t="s">
        <v>799</v>
      </c>
      <c r="D24" t="s">
        <v>799</v>
      </c>
      <c r="E24" t="s">
        <v>799</v>
      </c>
      <c r="F24" t="s">
        <v>799</v>
      </c>
      <c r="G24" t="s">
        <v>799</v>
      </c>
      <c r="H24">
        <v>0.96037205019078897</v>
      </c>
      <c r="I24">
        <v>0.27906459228298292</v>
      </c>
      <c r="J24">
        <v>0.27329754277466461</v>
      </c>
      <c r="K24">
        <v>0.29279158671873001</v>
      </c>
      <c r="L24" t="s">
        <v>799</v>
      </c>
      <c r="M24" t="s">
        <v>799</v>
      </c>
      <c r="N24" t="s">
        <v>799</v>
      </c>
      <c r="O24" t="s">
        <v>799</v>
      </c>
      <c r="P24">
        <v>0.96153846153846156</v>
      </c>
      <c r="Q24" t="s">
        <v>799</v>
      </c>
      <c r="R24">
        <v>0.23896712962962999</v>
      </c>
      <c r="S24">
        <v>7.2666580976863723E-2</v>
      </c>
      <c r="T24" t="s">
        <v>799</v>
      </c>
      <c r="U24" t="s">
        <v>799</v>
      </c>
      <c r="V24" t="s">
        <v>799</v>
      </c>
      <c r="W24" t="s">
        <v>799</v>
      </c>
      <c r="X24" t="s">
        <v>799</v>
      </c>
      <c r="Y24" t="s">
        <v>799</v>
      </c>
      <c r="Z24" t="s">
        <v>799</v>
      </c>
      <c r="AA24" t="s">
        <v>799</v>
      </c>
      <c r="AB24" t="s">
        <v>799</v>
      </c>
      <c r="AC24" t="s">
        <v>799</v>
      </c>
      <c r="AD24" t="s">
        <v>799</v>
      </c>
      <c r="AE24" t="s">
        <v>799</v>
      </c>
    </row>
    <row r="25" spans="1:50" ht="15" customHeight="1" x14ac:dyDescent="0.25">
      <c r="A25" s="17">
        <v>0.83333333333333304</v>
      </c>
      <c r="B25" t="s">
        <v>799</v>
      </c>
      <c r="C25" t="s">
        <v>799</v>
      </c>
      <c r="D25" t="s">
        <v>799</v>
      </c>
      <c r="E25" t="s">
        <v>799</v>
      </c>
      <c r="F25" t="s">
        <v>799</v>
      </c>
      <c r="G25" t="s">
        <v>799</v>
      </c>
      <c r="H25">
        <v>0.66354644651130357</v>
      </c>
      <c r="I25">
        <v>8.7465202293779368E-2</v>
      </c>
      <c r="J25">
        <v>4.6400724648817324E-2</v>
      </c>
      <c r="K25">
        <v>8.2722981496897899E-2</v>
      </c>
      <c r="L25" t="s">
        <v>799</v>
      </c>
      <c r="M25" t="s">
        <v>799</v>
      </c>
      <c r="N25" t="s">
        <v>799</v>
      </c>
      <c r="O25" t="s">
        <v>799</v>
      </c>
      <c r="P25" t="s">
        <v>799</v>
      </c>
      <c r="Q25" t="s">
        <v>799</v>
      </c>
      <c r="R25">
        <v>8.28703703703704E-2</v>
      </c>
      <c r="S25">
        <v>5.599820051413882E-2</v>
      </c>
      <c r="T25" t="s">
        <v>799</v>
      </c>
      <c r="U25" t="s">
        <v>799</v>
      </c>
      <c r="V25" t="s">
        <v>799</v>
      </c>
      <c r="W25" t="s">
        <v>799</v>
      </c>
      <c r="X25" t="s">
        <v>799</v>
      </c>
      <c r="Y25" t="s">
        <v>799</v>
      </c>
      <c r="Z25" t="s">
        <v>799</v>
      </c>
      <c r="AA25" t="s">
        <v>799</v>
      </c>
      <c r="AB25" t="s">
        <v>799</v>
      </c>
      <c r="AC25" t="s">
        <v>799</v>
      </c>
      <c r="AD25" t="s">
        <v>799</v>
      </c>
      <c r="AE25" t="s">
        <v>799</v>
      </c>
    </row>
    <row r="26" spans="1:50" ht="15" customHeight="1" x14ac:dyDescent="0.25">
      <c r="A26" s="17">
        <v>0.875</v>
      </c>
      <c r="B26" t="s">
        <v>799</v>
      </c>
      <c r="C26" t="s">
        <v>799</v>
      </c>
      <c r="D26" t="s">
        <v>799</v>
      </c>
      <c r="E26" t="s">
        <v>799</v>
      </c>
      <c r="F26" t="s">
        <v>799</v>
      </c>
      <c r="G26" t="s">
        <v>799</v>
      </c>
      <c r="H26">
        <v>3.5238052379938732E-2</v>
      </c>
      <c r="I26">
        <v>2.5668196030859576E-2</v>
      </c>
      <c r="J26">
        <v>1.6140738015523962E-2</v>
      </c>
      <c r="K26">
        <v>1.996562232212434E-2</v>
      </c>
      <c r="L26" t="s">
        <v>799</v>
      </c>
      <c r="M26" t="s">
        <v>799</v>
      </c>
      <c r="N26" t="s">
        <v>799</v>
      </c>
      <c r="O26" t="s">
        <v>799</v>
      </c>
      <c r="P26" t="s">
        <v>799</v>
      </c>
      <c r="Q26" t="s">
        <v>799</v>
      </c>
      <c r="R26">
        <v>6.8938683127572009E-2</v>
      </c>
      <c r="S26">
        <v>5.1970822622107962E-2</v>
      </c>
      <c r="T26" t="s">
        <v>799</v>
      </c>
      <c r="U26" t="s">
        <v>799</v>
      </c>
      <c r="V26" t="s">
        <v>799</v>
      </c>
      <c r="W26" t="s">
        <v>799</v>
      </c>
      <c r="X26" t="s">
        <v>799</v>
      </c>
      <c r="Y26" t="s">
        <v>799</v>
      </c>
      <c r="Z26" t="s">
        <v>799</v>
      </c>
      <c r="AA26" t="s">
        <v>799</v>
      </c>
      <c r="AB26" t="s">
        <v>799</v>
      </c>
      <c r="AC26" t="s">
        <v>799</v>
      </c>
      <c r="AD26" t="s">
        <v>799</v>
      </c>
      <c r="AE26" t="s">
        <v>799</v>
      </c>
    </row>
    <row r="27" spans="1:50" ht="15" customHeight="1" x14ac:dyDescent="0.25">
      <c r="A27" s="17">
        <v>0.91666666666666696</v>
      </c>
      <c r="B27" t="s">
        <v>799</v>
      </c>
      <c r="C27" t="s">
        <v>799</v>
      </c>
      <c r="D27" t="s">
        <v>799</v>
      </c>
      <c r="E27" t="s">
        <v>799</v>
      </c>
      <c r="F27" t="s">
        <v>799</v>
      </c>
      <c r="G27" t="s">
        <v>799</v>
      </c>
      <c r="H27">
        <v>1.7004105848992521E-2</v>
      </c>
      <c r="I27" t="s">
        <v>799</v>
      </c>
      <c r="J27">
        <v>1.4156632088965636E-2</v>
      </c>
      <c r="K27" t="s">
        <v>799</v>
      </c>
      <c r="L27" t="s">
        <v>799</v>
      </c>
      <c r="M27" t="s">
        <v>799</v>
      </c>
      <c r="N27" t="s">
        <v>799</v>
      </c>
      <c r="O27" t="s">
        <v>799</v>
      </c>
      <c r="P27" t="s">
        <v>799</v>
      </c>
      <c r="Q27" t="s">
        <v>799</v>
      </c>
      <c r="R27">
        <v>6.3957510288065844E-2</v>
      </c>
      <c r="S27">
        <v>5.1456683804627243E-2</v>
      </c>
      <c r="T27" t="s">
        <v>799</v>
      </c>
      <c r="U27" t="s">
        <v>799</v>
      </c>
      <c r="V27" t="s">
        <v>799</v>
      </c>
      <c r="W27" t="s">
        <v>799</v>
      </c>
      <c r="X27" t="s">
        <v>799</v>
      </c>
      <c r="Y27" t="s">
        <v>799</v>
      </c>
      <c r="Z27" t="s">
        <v>799</v>
      </c>
      <c r="AA27" t="s">
        <v>799</v>
      </c>
      <c r="AB27" t="s">
        <v>799</v>
      </c>
      <c r="AC27" t="s">
        <v>799</v>
      </c>
      <c r="AD27" t="s">
        <v>799</v>
      </c>
      <c r="AE27" t="s">
        <v>799</v>
      </c>
    </row>
    <row r="28" spans="1:50" ht="15" customHeight="1" x14ac:dyDescent="0.25">
      <c r="A28" s="17">
        <v>0.95833333333333304</v>
      </c>
      <c r="B28" t="s">
        <v>799</v>
      </c>
      <c r="C28" t="s">
        <v>799</v>
      </c>
      <c r="D28" t="s">
        <v>799</v>
      </c>
      <c r="E28" t="s">
        <v>799</v>
      </c>
      <c r="F28" t="s">
        <v>799</v>
      </c>
      <c r="G28" t="s">
        <v>799</v>
      </c>
      <c r="H28">
        <v>1.4052937541425498E-2</v>
      </c>
      <c r="I28" t="s">
        <v>799</v>
      </c>
      <c r="J28">
        <v>1.7357364094913161E-2</v>
      </c>
      <c r="K28" t="s">
        <v>799</v>
      </c>
      <c r="L28" t="s">
        <v>799</v>
      </c>
      <c r="M28" t="s">
        <v>799</v>
      </c>
      <c r="N28" t="s">
        <v>799</v>
      </c>
      <c r="O28" t="s">
        <v>799</v>
      </c>
      <c r="P28" t="s">
        <v>799</v>
      </c>
      <c r="Q28" t="s">
        <v>799</v>
      </c>
      <c r="R28">
        <v>6.369166666666666E-2</v>
      </c>
      <c r="S28">
        <v>5.2699228791773779E-2</v>
      </c>
      <c r="T28" t="s">
        <v>799</v>
      </c>
      <c r="U28" t="s">
        <v>799</v>
      </c>
      <c r="V28" t="s">
        <v>799</v>
      </c>
      <c r="W28" t="s">
        <v>799</v>
      </c>
      <c r="X28" t="s">
        <v>799</v>
      </c>
      <c r="Y28" t="s">
        <v>799</v>
      </c>
      <c r="Z28" t="s">
        <v>799</v>
      </c>
      <c r="AA28" t="s">
        <v>799</v>
      </c>
      <c r="AB28" t="s">
        <v>799</v>
      </c>
      <c r="AC28" t="s">
        <v>799</v>
      </c>
      <c r="AD28" t="s">
        <v>799</v>
      </c>
      <c r="AE28" t="s">
        <v>799</v>
      </c>
    </row>
    <row r="29" spans="1:50" ht="15" customHeight="1" x14ac:dyDescent="0.25"/>
    <row r="30" spans="1:50" ht="15" customHeight="1" x14ac:dyDescent="0.25"/>
    <row r="31" spans="1:50" ht="15" customHeight="1" x14ac:dyDescent="0.25">
      <c r="A31" s="19" t="s">
        <v>856</v>
      </c>
    </row>
    <row r="32" spans="1:50" s="18" customFormat="1" ht="15" customHeight="1" x14ac:dyDescent="0.2">
      <c r="A32" s="20"/>
      <c r="C32" s="21" t="s">
        <v>808</v>
      </c>
      <c r="D32" s="21" t="s">
        <v>809</v>
      </c>
      <c r="E32" s="21" t="s">
        <v>810</v>
      </c>
      <c r="F32" s="21" t="s">
        <v>811</v>
      </c>
      <c r="G32" s="21" t="s">
        <v>812</v>
      </c>
      <c r="H32" s="21" t="s">
        <v>813</v>
      </c>
      <c r="I32" s="21" t="s">
        <v>814</v>
      </c>
      <c r="J32" s="21" t="s">
        <v>815</v>
      </c>
      <c r="K32" s="21" t="s">
        <v>816</v>
      </c>
      <c r="L32" s="21" t="s">
        <v>817</v>
      </c>
      <c r="M32" s="21" t="s">
        <v>818</v>
      </c>
      <c r="N32" s="21" t="s">
        <v>819</v>
      </c>
      <c r="O32" s="21" t="s">
        <v>820</v>
      </c>
      <c r="P32" s="21" t="s">
        <v>821</v>
      </c>
      <c r="Q32" s="21" t="s">
        <v>822</v>
      </c>
      <c r="R32" s="21" t="s">
        <v>823</v>
      </c>
      <c r="S32" s="21" t="s">
        <v>824</v>
      </c>
      <c r="T32" s="21" t="s">
        <v>825</v>
      </c>
      <c r="U32" s="21" t="s">
        <v>826</v>
      </c>
      <c r="V32" s="21" t="s">
        <v>827</v>
      </c>
      <c r="W32" s="21" t="s">
        <v>828</v>
      </c>
      <c r="X32" s="21" t="s">
        <v>829</v>
      </c>
      <c r="Y32" s="21" t="s">
        <v>830</v>
      </c>
      <c r="Z32" s="21" t="s">
        <v>831</v>
      </c>
      <c r="AA32" s="21" t="s">
        <v>833</v>
      </c>
      <c r="AB32" s="21" t="s">
        <v>832</v>
      </c>
      <c r="AC32" s="21" t="s">
        <v>834</v>
      </c>
      <c r="AD32" s="21" t="s">
        <v>835</v>
      </c>
      <c r="AE32" s="21" t="s">
        <v>836</v>
      </c>
      <c r="AF32" s="21" t="s">
        <v>837</v>
      </c>
      <c r="AG32" s="21" t="s">
        <v>838</v>
      </c>
      <c r="AH32" s="21" t="s">
        <v>839</v>
      </c>
      <c r="AI32" s="21" t="s">
        <v>840</v>
      </c>
      <c r="AJ32" s="21" t="s">
        <v>841</v>
      </c>
      <c r="AK32" s="21" t="s">
        <v>842</v>
      </c>
      <c r="AL32" s="21" t="s">
        <v>843</v>
      </c>
      <c r="AM32" s="21" t="s">
        <v>844</v>
      </c>
      <c r="AN32" s="21" t="s">
        <v>845</v>
      </c>
      <c r="AO32" s="21" t="s">
        <v>846</v>
      </c>
      <c r="AP32" s="21" t="s">
        <v>847</v>
      </c>
      <c r="AQ32" s="21" t="s">
        <v>848</v>
      </c>
      <c r="AR32" s="21" t="s">
        <v>849</v>
      </c>
      <c r="AS32" s="21" t="s">
        <v>850</v>
      </c>
      <c r="AT32" s="21" t="s">
        <v>851</v>
      </c>
      <c r="AU32" s="21" t="s">
        <v>852</v>
      </c>
      <c r="AV32" s="21" t="s">
        <v>853</v>
      </c>
      <c r="AW32" s="21" t="s">
        <v>854</v>
      </c>
      <c r="AX32" s="21" t="s">
        <v>855</v>
      </c>
    </row>
    <row r="33" spans="1:50" ht="15" customHeight="1" x14ac:dyDescent="0.25">
      <c r="A33" s="18"/>
      <c r="B33" t="s">
        <v>798</v>
      </c>
      <c r="C33" s="17">
        <v>0</v>
      </c>
      <c r="D33" s="17">
        <v>4.1666666666666664E-2</v>
      </c>
      <c r="E33" s="17">
        <v>8.3333333333333329E-2</v>
      </c>
      <c r="F33" s="17">
        <v>0.125</v>
      </c>
      <c r="G33" s="17">
        <v>0.16666666666666699</v>
      </c>
      <c r="H33" s="17">
        <v>0.20833333333333301</v>
      </c>
      <c r="I33" s="17">
        <v>0.25</v>
      </c>
      <c r="J33" s="17">
        <v>0.29166666666666702</v>
      </c>
      <c r="K33" s="17">
        <v>0.33333333333333298</v>
      </c>
      <c r="L33" s="17">
        <v>0.375</v>
      </c>
      <c r="M33" s="17">
        <v>0.41666666666666702</v>
      </c>
      <c r="N33" s="17">
        <v>0.45833333333333298</v>
      </c>
      <c r="O33" s="17">
        <v>0.5</v>
      </c>
      <c r="P33" s="17">
        <v>0.54166666666666696</v>
      </c>
      <c r="Q33" s="17">
        <v>0.58333333333333304</v>
      </c>
      <c r="R33" s="17">
        <v>0.625</v>
      </c>
      <c r="S33" s="17">
        <v>0.66666666666666696</v>
      </c>
      <c r="T33" s="17">
        <v>0.70833333333333304</v>
      </c>
      <c r="U33" s="17">
        <v>0.75</v>
      </c>
      <c r="V33" s="17">
        <v>0.79166666666666696</v>
      </c>
      <c r="W33" s="17">
        <v>0.83333333333333304</v>
      </c>
      <c r="X33" s="17">
        <v>0.875</v>
      </c>
      <c r="Y33" s="17">
        <v>0.91666666666666696</v>
      </c>
      <c r="Z33" s="17">
        <v>0.95833333333333304</v>
      </c>
      <c r="AA33" s="17">
        <v>0</v>
      </c>
      <c r="AB33" s="17">
        <v>4.1666666666666664E-2</v>
      </c>
      <c r="AC33" s="17">
        <v>8.3333333333333329E-2</v>
      </c>
      <c r="AD33" s="17">
        <v>0.125</v>
      </c>
      <c r="AE33" s="17">
        <v>0.16666666666666699</v>
      </c>
      <c r="AF33" s="17">
        <v>0.20833333333333301</v>
      </c>
      <c r="AG33" s="17">
        <v>0.25</v>
      </c>
      <c r="AH33" s="17">
        <v>0.29166666666666702</v>
      </c>
      <c r="AI33" s="17">
        <v>0.33333333333333298</v>
      </c>
      <c r="AJ33" s="17">
        <v>0.375</v>
      </c>
      <c r="AK33" s="17">
        <v>0.41666666666666702</v>
      </c>
      <c r="AL33" s="17">
        <v>0.45833333333333298</v>
      </c>
      <c r="AM33" s="17">
        <v>0.5</v>
      </c>
      <c r="AN33" s="17">
        <v>0.54166666666666696</v>
      </c>
      <c r="AO33" s="17">
        <v>0.58333333333333304</v>
      </c>
      <c r="AP33" s="17">
        <v>0.625</v>
      </c>
      <c r="AQ33" s="17">
        <v>0.66666666666666696</v>
      </c>
      <c r="AR33" s="17">
        <v>0.70833333333333304</v>
      </c>
      <c r="AS33" s="17">
        <v>0.75</v>
      </c>
      <c r="AT33" s="17">
        <v>0.79166666666666696</v>
      </c>
      <c r="AU33" s="17">
        <v>0.83333333333333304</v>
      </c>
      <c r="AV33" s="17">
        <v>0.875</v>
      </c>
      <c r="AW33" s="17">
        <v>0.91666666666666696</v>
      </c>
      <c r="AX33" s="17">
        <v>0.95833333333333304</v>
      </c>
    </row>
    <row r="34" spans="1:50" ht="15" customHeight="1" x14ac:dyDescent="0.25">
      <c r="A34" s="18" t="s">
        <v>789</v>
      </c>
      <c r="B34" t="s">
        <v>800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1</v>
      </c>
      <c r="S34">
        <v>1</v>
      </c>
      <c r="T34">
        <v>1</v>
      </c>
      <c r="U34">
        <v>1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</row>
    <row r="35" spans="1:50" ht="15" customHeight="1" x14ac:dyDescent="0.25">
      <c r="A35" s="18" t="s">
        <v>790</v>
      </c>
      <c r="B35" t="s">
        <v>800</v>
      </c>
      <c r="C35">
        <v>0</v>
      </c>
      <c r="D35">
        <v>0</v>
      </c>
      <c r="E35">
        <v>0</v>
      </c>
      <c r="F35">
        <v>0</v>
      </c>
      <c r="G35">
        <v>0</v>
      </c>
      <c r="H35">
        <v>1</v>
      </c>
      <c r="I35">
        <v>1</v>
      </c>
      <c r="J35">
        <v>1</v>
      </c>
      <c r="K35">
        <v>0.5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</row>
    <row r="36" spans="1:50" ht="15" customHeight="1" x14ac:dyDescent="0.25">
      <c r="A36" s="18" t="s">
        <v>791</v>
      </c>
      <c r="B36" t="s">
        <v>800</v>
      </c>
      <c r="C36">
        <v>0</v>
      </c>
      <c r="D36">
        <v>0</v>
      </c>
      <c r="E36">
        <v>0</v>
      </c>
      <c r="F36">
        <v>0</v>
      </c>
      <c r="G36">
        <v>0</v>
      </c>
      <c r="H36">
        <v>0.5</v>
      </c>
      <c r="I36">
        <v>1</v>
      </c>
      <c r="J36">
        <v>1</v>
      </c>
      <c r="K36">
        <v>0.5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</row>
    <row r="37" spans="1:50" ht="15" customHeight="1" x14ac:dyDescent="0.25">
      <c r="A37" s="18" t="s">
        <v>792</v>
      </c>
      <c r="B37" t="s">
        <v>800</v>
      </c>
      <c r="C37">
        <v>1.0878023097360716E-2</v>
      </c>
      <c r="D37">
        <v>0</v>
      </c>
      <c r="E37">
        <v>0</v>
      </c>
      <c r="F37">
        <v>0</v>
      </c>
      <c r="G37">
        <v>0</v>
      </c>
      <c r="H37">
        <v>0</v>
      </c>
      <c r="I37">
        <v>2.6635444481399841E-2</v>
      </c>
      <c r="J37">
        <v>0.11316384812013409</v>
      </c>
      <c r="K37">
        <v>0.24891222780095976</v>
      </c>
      <c r="L37">
        <v>0.23561763435934135</v>
      </c>
      <c r="M37">
        <v>0.16382139422542119</v>
      </c>
      <c r="N37">
        <v>0.14173801100547403</v>
      </c>
      <c r="O37">
        <v>0.21425652515040278</v>
      </c>
      <c r="P37">
        <v>0.28914709530606186</v>
      </c>
      <c r="Q37">
        <v>0.95539799408755188</v>
      </c>
      <c r="R37">
        <v>0.96825537081835422</v>
      </c>
      <c r="S37">
        <v>0.96879720817137982</v>
      </c>
      <c r="T37">
        <v>0.96513496714310265</v>
      </c>
      <c r="U37">
        <v>0.96329913289268243</v>
      </c>
      <c r="V37">
        <v>0.96037205019078897</v>
      </c>
      <c r="W37">
        <v>0.66354644651130357</v>
      </c>
      <c r="X37">
        <v>3.5238052379938732E-2</v>
      </c>
      <c r="Y37">
        <v>1.7004105848992521E-2</v>
      </c>
      <c r="Z37">
        <v>1.4052937541425498E-2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1.2637906345793795E-2</v>
      </c>
      <c r="AJ37">
        <v>4.1803088354812501E-2</v>
      </c>
      <c r="AK37">
        <v>0.14175336066437916</v>
      </c>
      <c r="AL37">
        <v>0.24941426085401525</v>
      </c>
      <c r="AM37">
        <v>0.31857126556888782</v>
      </c>
      <c r="AN37">
        <v>0.36819352862753602</v>
      </c>
      <c r="AO37">
        <v>0.39257969775706603</v>
      </c>
      <c r="AP37">
        <v>0.39837761950326361</v>
      </c>
      <c r="AQ37">
        <v>0.39639768673656911</v>
      </c>
      <c r="AR37">
        <v>0.38318416694358026</v>
      </c>
      <c r="AS37">
        <v>0.3771902870693995</v>
      </c>
      <c r="AT37">
        <v>0.27906459228298292</v>
      </c>
      <c r="AU37">
        <v>8.7465202293779368E-2</v>
      </c>
      <c r="AV37">
        <v>2.5668196030859576E-2</v>
      </c>
      <c r="AW37">
        <v>0</v>
      </c>
      <c r="AX37">
        <v>0</v>
      </c>
    </row>
    <row r="38" spans="1:50" ht="15" customHeight="1" x14ac:dyDescent="0.25">
      <c r="A38" s="18" t="s">
        <v>793</v>
      </c>
      <c r="B38" t="s">
        <v>800</v>
      </c>
      <c r="C38">
        <v>1.4271065337351284E-2</v>
      </c>
      <c r="D38">
        <v>1.2749609596717788E-2</v>
      </c>
      <c r="E38">
        <v>1.4950174959592841E-2</v>
      </c>
      <c r="F38">
        <v>1.3642852604853647E-2</v>
      </c>
      <c r="G38">
        <v>0</v>
      </c>
      <c r="H38">
        <v>0.47078916987711039</v>
      </c>
      <c r="I38">
        <v>0.94910873612151236</v>
      </c>
      <c r="J38">
        <v>0.9546031745077026</v>
      </c>
      <c r="K38">
        <v>0.95579985877661666</v>
      </c>
      <c r="L38">
        <v>0.95602492136947947</v>
      </c>
      <c r="M38">
        <v>0.95396029261266357</v>
      </c>
      <c r="N38">
        <v>0.18996260379294816</v>
      </c>
      <c r="O38">
        <v>0.25018127529522199</v>
      </c>
      <c r="P38">
        <v>0.25738334335316593</v>
      </c>
      <c r="Q38">
        <v>0.29539649617912567</v>
      </c>
      <c r="R38">
        <v>0.34447604395218162</v>
      </c>
      <c r="S38">
        <v>0.37310729480106092</v>
      </c>
      <c r="T38">
        <v>0.39614019872526296</v>
      </c>
      <c r="U38">
        <v>0.38687405197217062</v>
      </c>
      <c r="V38">
        <v>0.27329754277466461</v>
      </c>
      <c r="W38">
        <v>4.6400724648817324E-2</v>
      </c>
      <c r="X38">
        <v>1.6140738015523962E-2</v>
      </c>
      <c r="Y38">
        <v>1.4156632088965636E-2</v>
      </c>
      <c r="Z38">
        <v>1.7357364094913161E-2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1.3900247592280889E-2</v>
      </c>
      <c r="AJ38">
        <v>7.8982998808963534E-2</v>
      </c>
      <c r="AK38">
        <v>0.20725648733215482</v>
      </c>
      <c r="AL38">
        <v>0.30132552210597841</v>
      </c>
      <c r="AM38">
        <v>0.36522861938303541</v>
      </c>
      <c r="AN38">
        <v>0.39066192472256694</v>
      </c>
      <c r="AO38">
        <v>0.39686934537815494</v>
      </c>
      <c r="AP38">
        <v>0.40133127295001692</v>
      </c>
      <c r="AQ38">
        <v>0.39544391480317387</v>
      </c>
      <c r="AR38">
        <v>0.38614627429485288</v>
      </c>
      <c r="AS38">
        <v>0.37357306834579573</v>
      </c>
      <c r="AT38">
        <v>0.29279158671873001</v>
      </c>
      <c r="AU38">
        <v>8.2722981496897899E-2</v>
      </c>
      <c r="AV38">
        <v>1.996562232212434E-2</v>
      </c>
      <c r="AW38">
        <v>0</v>
      </c>
      <c r="AX38">
        <v>0</v>
      </c>
    </row>
    <row r="39" spans="1:50" ht="15" customHeight="1" x14ac:dyDescent="0.25">
      <c r="A39" s="18" t="s">
        <v>794</v>
      </c>
      <c r="B39" t="s">
        <v>800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0.96166134185303509</v>
      </c>
      <c r="J39">
        <v>0.96166134185303509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</row>
    <row r="40" spans="1:50" ht="15" customHeight="1" x14ac:dyDescent="0.25">
      <c r="A40" s="18" t="s">
        <v>795</v>
      </c>
      <c r="B40" t="s">
        <v>800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0.96166134185303509</v>
      </c>
      <c r="T40">
        <v>0.96166134185303509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</row>
    <row r="41" spans="1:50" ht="15" customHeight="1" x14ac:dyDescent="0.25">
      <c r="A41" s="18" t="s">
        <v>796</v>
      </c>
      <c r="B41" t="s">
        <v>800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0.11538461538461539</v>
      </c>
      <c r="J41">
        <v>0.96153846153846156</v>
      </c>
      <c r="K41">
        <v>0.96153846153846156</v>
      </c>
      <c r="L41">
        <v>0.96153846153846156</v>
      </c>
      <c r="M41">
        <v>0.96153846153846156</v>
      </c>
      <c r="N41">
        <v>0</v>
      </c>
      <c r="O41">
        <v>0</v>
      </c>
      <c r="P41">
        <v>0</v>
      </c>
      <c r="Q41">
        <v>0.96153846153846156</v>
      </c>
      <c r="R41">
        <v>0.96153846153846156</v>
      </c>
      <c r="S41">
        <v>0.96153846153846156</v>
      </c>
      <c r="T41">
        <v>0.96153846153846156</v>
      </c>
      <c r="U41">
        <v>0.96153846153846156</v>
      </c>
      <c r="V41">
        <v>0.96153846153846156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</row>
    <row r="42" spans="1:50" ht="15" customHeight="1" x14ac:dyDescent="0.25">
      <c r="A42" s="18" t="s">
        <v>797</v>
      </c>
      <c r="B42" t="s">
        <v>800</v>
      </c>
      <c r="C42">
        <v>6.3110539845758359E-2</v>
      </c>
      <c r="D42">
        <v>6.2724935732647813E-2</v>
      </c>
      <c r="E42">
        <v>6.2724935732647813E-2</v>
      </c>
      <c r="F42">
        <v>6.1808071979434442E-2</v>
      </c>
      <c r="G42">
        <v>6.1396812339331627E-2</v>
      </c>
      <c r="H42">
        <v>0.51533881748072097</v>
      </c>
      <c r="I42">
        <v>0.94221953727506402</v>
      </c>
      <c r="J42">
        <v>0.9492716195372749</v>
      </c>
      <c r="K42">
        <v>0.95188519280205663</v>
      </c>
      <c r="L42">
        <v>0.95277645244215936</v>
      </c>
      <c r="M42">
        <v>0.81062652956298198</v>
      </c>
      <c r="N42">
        <v>0.80571547557840617</v>
      </c>
      <c r="O42">
        <v>0.80608406169665803</v>
      </c>
      <c r="P42">
        <v>0.82060210905349806</v>
      </c>
      <c r="Q42">
        <v>0.95291476337448577</v>
      </c>
      <c r="R42">
        <v>0.95712433127572005</v>
      </c>
      <c r="S42">
        <v>0.95769881687242819</v>
      </c>
      <c r="T42">
        <v>0.95547854938271604</v>
      </c>
      <c r="U42">
        <v>0.95498971193415649</v>
      </c>
      <c r="V42">
        <v>0.23896712962962999</v>
      </c>
      <c r="W42">
        <v>8.28703703703704E-2</v>
      </c>
      <c r="X42">
        <v>6.8938683127572009E-2</v>
      </c>
      <c r="Y42">
        <v>6.3957510288065844E-2</v>
      </c>
      <c r="Z42">
        <v>6.369166666666666E-2</v>
      </c>
      <c r="AA42">
        <v>5.0856940874035986E-2</v>
      </c>
      <c r="AB42">
        <v>5.0128534704370183E-2</v>
      </c>
      <c r="AC42">
        <v>5.0128534704370183E-2</v>
      </c>
      <c r="AD42">
        <v>5.0128534704370183E-2</v>
      </c>
      <c r="AE42">
        <v>4.9228791773778917E-2</v>
      </c>
      <c r="AF42">
        <v>4.9635861182519281E-2</v>
      </c>
      <c r="AG42">
        <v>5.0128534704370183E-2</v>
      </c>
      <c r="AH42">
        <v>5.0128534704370183E-2</v>
      </c>
      <c r="AI42">
        <v>5.1928149100257073E-2</v>
      </c>
      <c r="AJ42">
        <v>6.1675449871465289E-2</v>
      </c>
      <c r="AK42">
        <v>0.20728393316195387</v>
      </c>
      <c r="AL42">
        <v>0.49010269922879163</v>
      </c>
      <c r="AM42">
        <v>0.53166259640102831</v>
      </c>
      <c r="AN42">
        <v>0.54477300771208237</v>
      </c>
      <c r="AO42">
        <v>0.5608829048843188</v>
      </c>
      <c r="AP42">
        <v>0.57315771208226229</v>
      </c>
      <c r="AQ42">
        <v>0.57782776349614406</v>
      </c>
      <c r="AR42">
        <v>0.5755776349614391</v>
      </c>
      <c r="AS42">
        <v>0.41923778920308485</v>
      </c>
      <c r="AT42">
        <v>7.2666580976863723E-2</v>
      </c>
      <c r="AU42">
        <v>5.599820051413882E-2</v>
      </c>
      <c r="AV42">
        <v>5.1970822622107962E-2</v>
      </c>
      <c r="AW42">
        <v>5.1456683804627243E-2</v>
      </c>
      <c r="AX42">
        <v>5.2699228791773779E-2</v>
      </c>
    </row>
    <row r="43" spans="1:50" ht="15" customHeight="1" x14ac:dyDescent="0.25">
      <c r="A43" s="18" t="s">
        <v>802</v>
      </c>
      <c r="B43" t="s">
        <v>800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1</v>
      </c>
      <c r="J43">
        <v>1</v>
      </c>
      <c r="K43">
        <v>1</v>
      </c>
      <c r="L43">
        <v>1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1</v>
      </c>
      <c r="T43">
        <v>1</v>
      </c>
      <c r="U43">
        <v>1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</row>
    <row r="44" spans="1:50" ht="15" customHeight="1" x14ac:dyDescent="0.25">
      <c r="A44" s="18" t="s">
        <v>803</v>
      </c>
      <c r="B44" t="s">
        <v>800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0.80696544276457882</v>
      </c>
      <c r="J44">
        <v>1</v>
      </c>
      <c r="K44">
        <v>1</v>
      </c>
      <c r="L44">
        <v>1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1</v>
      </c>
      <c r="T44">
        <v>1</v>
      </c>
      <c r="U44">
        <v>0.84611231101511875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</row>
    <row r="45" spans="1:50" ht="15" customHeight="1" x14ac:dyDescent="0.25">
      <c r="A45" s="18" t="s">
        <v>804</v>
      </c>
      <c r="B45" t="s">
        <v>800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1</v>
      </c>
      <c r="J45">
        <v>1</v>
      </c>
      <c r="K45">
        <v>1</v>
      </c>
      <c r="L45">
        <v>1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1</v>
      </c>
      <c r="T45">
        <v>1</v>
      </c>
      <c r="U45">
        <v>1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</row>
    <row r="46" spans="1:50" ht="15" customHeight="1" x14ac:dyDescent="0.25">
      <c r="A46" s="18" t="s">
        <v>805</v>
      </c>
      <c r="B46" t="s">
        <v>800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0.88244584837545126</v>
      </c>
      <c r="J46">
        <v>1</v>
      </c>
      <c r="K46">
        <v>1</v>
      </c>
      <c r="L46">
        <v>1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0.76489169675090252</v>
      </c>
      <c r="T46">
        <v>0.76489169675090252</v>
      </c>
      <c r="U46">
        <v>0.76489169675090252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</row>
    <row r="47" spans="1:50" ht="15" customHeight="1" x14ac:dyDescent="0.25">
      <c r="A47" s="18" t="s">
        <v>806</v>
      </c>
      <c r="B47" t="s">
        <v>800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0.90011503067484666</v>
      </c>
      <c r="J47">
        <v>1</v>
      </c>
      <c r="K47">
        <v>1</v>
      </c>
      <c r="L47">
        <v>1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0.80023006134969321</v>
      </c>
      <c r="T47">
        <v>0.80023006134969321</v>
      </c>
      <c r="U47">
        <v>0.80023006134969321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</row>
    <row r="48" spans="1:50" ht="15" customHeight="1" x14ac:dyDescent="0.25">
      <c r="A48" s="18" t="s">
        <v>807</v>
      </c>
      <c r="B48" t="s">
        <v>800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0.90011503067484666</v>
      </c>
      <c r="J48">
        <v>1</v>
      </c>
      <c r="K48">
        <v>1</v>
      </c>
      <c r="L48">
        <v>1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0.80023006134969321</v>
      </c>
      <c r="T48">
        <v>0.80023006134969321</v>
      </c>
      <c r="U48">
        <v>0.80023006134969321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Site Data</vt:lpstr>
      <vt:lpstr>crashes</vt:lpstr>
      <vt:lpstr>Hours of Operation</vt:lpstr>
    </vt:vector>
  </TitlesOfParts>
  <Company>Kittelson &amp; Associates,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Zhao;pjenior@kittelson.com</dc:creator>
  <cp:lastModifiedBy>Mackie, Paul</cp:lastModifiedBy>
  <cp:lastPrinted>2020-02-20T04:03:08Z</cp:lastPrinted>
  <dcterms:created xsi:type="dcterms:W3CDTF">2019-06-03T00:10:03Z</dcterms:created>
  <dcterms:modified xsi:type="dcterms:W3CDTF">2021-11-03T21:11:21Z</dcterms:modified>
</cp:coreProperties>
</file>